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defaultThemeVersion="124226"/>
  <xr:revisionPtr revIDLastSave="8" documentId="11_3F14F7216B9EF45BD150DD63AE97BD5C0E63FE42" xr6:coauthVersionLast="47" xr6:coauthVersionMax="47" xr10:uidLastSave="{866ADE6C-F814-4184-8BF8-2FF0CC080CBC}"/>
  <bookViews>
    <workbookView xWindow="-120" yWindow="-120" windowWidth="29040" windowHeight="15720" xr2:uid="{00000000-000D-0000-FFFF-FFFF00000000}"/>
  </bookViews>
  <sheets>
    <sheet name="ACTIVIDADES COMPLEMENTARIAS" sheetId="1" r:id="rId1"/>
    <sheet name="LISTADO ESTUDIANTES" sheetId="3" state="hidden" r:id="rId2"/>
    <sheet name="Catálogo" sheetId="2" state="hidden" r:id="rId3"/>
  </sheets>
  <definedNames>
    <definedName name="_xlnm._FilterDatabase" localSheetId="1" hidden="1">'LISTADO ESTUDIANTES'!$A$1:$D$6006</definedName>
    <definedName name="NIVEL">Catálogo!$A$2:$A$5</definedName>
    <definedName name="TOTALES">ActividadesCom[CRÉD. TOTALES]</definedName>
  </definedNames>
  <calcPr calcId="181029"/>
</workbook>
</file>

<file path=xl/calcChain.xml><?xml version="1.0" encoding="utf-8"?>
<calcChain xmlns="http://schemas.openxmlformats.org/spreadsheetml/2006/main">
  <c r="B5703" i="1" l="1"/>
  <c r="B5704" i="1"/>
  <c r="B5705" i="1"/>
  <c r="C5703" i="1"/>
  <c r="C5704" i="1"/>
  <c r="C5705" i="1"/>
  <c r="D5703" i="1"/>
  <c r="D5704" i="1"/>
  <c r="D5705" i="1"/>
  <c r="E5703" i="1"/>
  <c r="E5704" i="1"/>
  <c r="E5705" i="1"/>
  <c r="H5703" i="1"/>
  <c r="F5703" i="1" s="1"/>
  <c r="G5703" i="1" s="1"/>
  <c r="H5704" i="1"/>
  <c r="F5704" i="1" s="1"/>
  <c r="G5704" i="1" s="1"/>
  <c r="H5705" i="1"/>
  <c r="F5705" i="1" s="1"/>
  <c r="G5705" i="1" s="1"/>
  <c r="L5703" i="1"/>
  <c r="L5704" i="1"/>
  <c r="L5705" i="1"/>
  <c r="Q5703" i="1"/>
  <c r="Q5704" i="1"/>
  <c r="Q5705" i="1"/>
  <c r="V5703" i="1"/>
  <c r="V5704" i="1"/>
  <c r="V5705" i="1"/>
  <c r="AA5703" i="1"/>
  <c r="AA5704" i="1"/>
  <c r="AA5705" i="1"/>
  <c r="AF5703" i="1"/>
  <c r="AF5704" i="1"/>
  <c r="AF5705" i="1"/>
  <c r="B5702" i="1"/>
  <c r="B5706" i="1"/>
  <c r="C5702" i="1"/>
  <c r="C5706" i="1"/>
  <c r="D5702" i="1"/>
  <c r="D5706" i="1"/>
  <c r="E5702" i="1"/>
  <c r="E5706" i="1"/>
  <c r="H5702" i="1"/>
  <c r="F5702" i="1" s="1"/>
  <c r="G5702" i="1" s="1"/>
  <c r="H5706" i="1"/>
  <c r="F5706" i="1" s="1"/>
  <c r="G5706" i="1" s="1"/>
  <c r="L5702" i="1"/>
  <c r="L5706" i="1"/>
  <c r="Q5702" i="1"/>
  <c r="Q5706" i="1"/>
  <c r="V5702" i="1"/>
  <c r="V5706" i="1"/>
  <c r="AA5702" i="1"/>
  <c r="AA5706" i="1"/>
  <c r="AF5702" i="1"/>
  <c r="AF5706" i="1"/>
  <c r="B5479" i="1"/>
  <c r="B5480" i="1"/>
  <c r="B5481" i="1"/>
  <c r="B5482" i="1"/>
  <c r="B5483" i="1"/>
  <c r="B5484" i="1"/>
  <c r="B5485" i="1"/>
  <c r="B5486" i="1"/>
  <c r="B5487" i="1"/>
  <c r="B5488" i="1"/>
  <c r="B5489" i="1"/>
  <c r="B5490" i="1"/>
  <c r="B5491" i="1"/>
  <c r="B5492" i="1"/>
  <c r="B5493" i="1"/>
  <c r="B5494" i="1"/>
  <c r="B5495" i="1"/>
  <c r="B5496" i="1"/>
  <c r="B5497" i="1"/>
  <c r="B5498" i="1"/>
  <c r="B5499" i="1"/>
  <c r="B5500" i="1"/>
  <c r="B5501" i="1"/>
  <c r="B5502" i="1"/>
  <c r="B5503" i="1"/>
  <c r="B5504" i="1"/>
  <c r="B5505" i="1"/>
  <c r="B5506" i="1"/>
  <c r="B5507" i="1"/>
  <c r="B5508" i="1"/>
  <c r="B5509" i="1"/>
  <c r="B5510" i="1"/>
  <c r="B5511" i="1"/>
  <c r="B5512" i="1"/>
  <c r="B5513" i="1"/>
  <c r="B5514" i="1"/>
  <c r="B5515" i="1"/>
  <c r="B5516" i="1"/>
  <c r="B5517" i="1"/>
  <c r="B5518" i="1"/>
  <c r="B5519" i="1"/>
  <c r="B5520" i="1"/>
  <c r="B5521" i="1"/>
  <c r="B5522" i="1"/>
  <c r="B5523" i="1"/>
  <c r="B5524" i="1"/>
  <c r="B5525" i="1"/>
  <c r="B5526" i="1"/>
  <c r="B5527" i="1"/>
  <c r="B5528" i="1"/>
  <c r="B5529" i="1"/>
  <c r="B5530" i="1"/>
  <c r="B5531" i="1"/>
  <c r="B5532" i="1"/>
  <c r="B5533" i="1"/>
  <c r="B5534" i="1"/>
  <c r="B5535" i="1"/>
  <c r="B5536" i="1"/>
  <c r="B5537" i="1"/>
  <c r="B5538" i="1"/>
  <c r="B5539" i="1"/>
  <c r="B5540" i="1"/>
  <c r="C5479" i="1"/>
  <c r="C5480" i="1"/>
  <c r="C5481" i="1"/>
  <c r="C5482" i="1"/>
  <c r="C5483" i="1"/>
  <c r="C5484" i="1"/>
  <c r="C5485" i="1"/>
  <c r="C5486" i="1"/>
  <c r="C5487" i="1"/>
  <c r="C5488" i="1"/>
  <c r="C5489" i="1"/>
  <c r="C5490" i="1"/>
  <c r="C5491" i="1"/>
  <c r="C5492" i="1"/>
  <c r="C5493" i="1"/>
  <c r="C5494" i="1"/>
  <c r="C5495" i="1"/>
  <c r="C5496" i="1"/>
  <c r="C5497" i="1"/>
  <c r="C5498" i="1"/>
  <c r="C5499" i="1"/>
  <c r="C5500" i="1"/>
  <c r="C5501" i="1"/>
  <c r="C5502" i="1"/>
  <c r="C5503" i="1"/>
  <c r="C5504" i="1"/>
  <c r="C5505" i="1"/>
  <c r="C5506" i="1"/>
  <c r="C5507" i="1"/>
  <c r="C5508" i="1"/>
  <c r="C5509" i="1"/>
  <c r="C5510" i="1"/>
  <c r="C5511" i="1"/>
  <c r="C5512" i="1"/>
  <c r="C5513" i="1"/>
  <c r="C5514" i="1"/>
  <c r="C5515" i="1"/>
  <c r="C5516" i="1"/>
  <c r="C5517" i="1"/>
  <c r="C5518" i="1"/>
  <c r="C5519" i="1"/>
  <c r="C5520" i="1"/>
  <c r="C5521" i="1"/>
  <c r="C5522" i="1"/>
  <c r="C5523" i="1"/>
  <c r="C5524" i="1"/>
  <c r="C5525" i="1"/>
  <c r="C5526" i="1"/>
  <c r="C5527" i="1"/>
  <c r="C5528" i="1"/>
  <c r="C5529" i="1"/>
  <c r="C5530" i="1"/>
  <c r="C5531" i="1"/>
  <c r="C5532" i="1"/>
  <c r="C5533" i="1"/>
  <c r="C5534" i="1"/>
  <c r="C5535" i="1"/>
  <c r="C5536" i="1"/>
  <c r="C5537" i="1"/>
  <c r="C5538" i="1"/>
  <c r="C5539" i="1"/>
  <c r="C5540" i="1"/>
  <c r="D5479" i="1"/>
  <c r="D5480" i="1"/>
  <c r="D5481" i="1"/>
  <c r="D5482" i="1"/>
  <c r="D5483" i="1"/>
  <c r="D5484" i="1"/>
  <c r="D5485" i="1"/>
  <c r="D5486" i="1"/>
  <c r="D5487" i="1"/>
  <c r="D5488" i="1"/>
  <c r="D5489" i="1"/>
  <c r="D5490" i="1"/>
  <c r="D5491" i="1"/>
  <c r="D5492" i="1"/>
  <c r="D5493" i="1"/>
  <c r="D5494" i="1"/>
  <c r="D5495" i="1"/>
  <c r="D5496" i="1"/>
  <c r="D5497" i="1"/>
  <c r="D5498" i="1"/>
  <c r="D5499" i="1"/>
  <c r="D5500" i="1"/>
  <c r="D5501" i="1"/>
  <c r="D5502" i="1"/>
  <c r="D5503" i="1"/>
  <c r="D5504" i="1"/>
  <c r="D5505" i="1"/>
  <c r="D5506" i="1"/>
  <c r="D5507" i="1"/>
  <c r="D5508" i="1"/>
  <c r="D5509" i="1"/>
  <c r="D5510" i="1"/>
  <c r="D5511" i="1"/>
  <c r="D5512" i="1"/>
  <c r="D5513" i="1"/>
  <c r="D5514" i="1"/>
  <c r="D5515" i="1"/>
  <c r="D5516" i="1"/>
  <c r="D5517" i="1"/>
  <c r="D5518" i="1"/>
  <c r="D5519" i="1"/>
  <c r="D5520" i="1"/>
  <c r="D5521" i="1"/>
  <c r="D5522" i="1"/>
  <c r="D5523" i="1"/>
  <c r="D5524" i="1"/>
  <c r="D5525" i="1"/>
  <c r="D5526" i="1"/>
  <c r="D5527" i="1"/>
  <c r="D5528" i="1"/>
  <c r="D5529" i="1"/>
  <c r="D5530" i="1"/>
  <c r="D5531" i="1"/>
  <c r="D5532" i="1"/>
  <c r="D5533" i="1"/>
  <c r="D5534" i="1"/>
  <c r="D5535" i="1"/>
  <c r="D5536" i="1"/>
  <c r="D5537" i="1"/>
  <c r="D5538" i="1"/>
  <c r="D5539" i="1"/>
  <c r="D5540" i="1"/>
  <c r="E5479" i="1"/>
  <c r="E5480" i="1"/>
  <c r="E5481" i="1"/>
  <c r="E5482" i="1"/>
  <c r="E5483" i="1"/>
  <c r="E5484" i="1"/>
  <c r="E5485" i="1"/>
  <c r="E5486" i="1"/>
  <c r="E5487" i="1"/>
  <c r="E5488" i="1"/>
  <c r="E5489" i="1"/>
  <c r="E5490" i="1"/>
  <c r="E5491" i="1"/>
  <c r="E5492" i="1"/>
  <c r="E5493" i="1"/>
  <c r="E5494" i="1"/>
  <c r="E5495" i="1"/>
  <c r="E5496" i="1"/>
  <c r="E5497" i="1"/>
  <c r="E5498" i="1"/>
  <c r="E5499" i="1"/>
  <c r="E5500" i="1"/>
  <c r="E5501" i="1"/>
  <c r="E5502" i="1"/>
  <c r="E5503" i="1"/>
  <c r="E5504" i="1"/>
  <c r="E5505" i="1"/>
  <c r="E5506" i="1"/>
  <c r="E5507" i="1"/>
  <c r="E5508" i="1"/>
  <c r="E5509" i="1"/>
  <c r="E5510" i="1"/>
  <c r="E5511" i="1"/>
  <c r="E5512" i="1"/>
  <c r="E5513" i="1"/>
  <c r="E5514" i="1"/>
  <c r="E5515" i="1"/>
  <c r="E5516" i="1"/>
  <c r="E5517" i="1"/>
  <c r="E5518" i="1"/>
  <c r="E5519" i="1"/>
  <c r="E5520" i="1"/>
  <c r="E5521" i="1"/>
  <c r="E5522" i="1"/>
  <c r="E5523" i="1"/>
  <c r="E5524" i="1"/>
  <c r="E5525" i="1"/>
  <c r="E5526" i="1"/>
  <c r="E5527" i="1"/>
  <c r="E5528" i="1"/>
  <c r="E5529" i="1"/>
  <c r="E5530" i="1"/>
  <c r="E5531" i="1"/>
  <c r="E5532" i="1"/>
  <c r="E5533" i="1"/>
  <c r="E5534" i="1"/>
  <c r="E5535" i="1"/>
  <c r="E5536" i="1"/>
  <c r="E5537" i="1"/>
  <c r="E5538" i="1"/>
  <c r="E5539" i="1"/>
  <c r="E5540" i="1"/>
  <c r="H5479" i="1"/>
  <c r="F5479" i="1" s="1"/>
  <c r="G5479" i="1" s="1"/>
  <c r="H5480" i="1"/>
  <c r="F5480" i="1" s="1"/>
  <c r="G5480" i="1" s="1"/>
  <c r="H5481" i="1"/>
  <c r="F5481" i="1" s="1"/>
  <c r="G5481" i="1" s="1"/>
  <c r="H5482" i="1"/>
  <c r="F5482" i="1" s="1"/>
  <c r="G5482" i="1" s="1"/>
  <c r="H5483" i="1"/>
  <c r="F5483" i="1" s="1"/>
  <c r="G5483" i="1" s="1"/>
  <c r="H5484" i="1"/>
  <c r="F5484" i="1" s="1"/>
  <c r="G5484" i="1" s="1"/>
  <c r="H5485" i="1"/>
  <c r="F5485" i="1" s="1"/>
  <c r="G5485" i="1" s="1"/>
  <c r="H5486" i="1"/>
  <c r="F5486" i="1" s="1"/>
  <c r="G5486" i="1" s="1"/>
  <c r="H5487" i="1"/>
  <c r="F5487" i="1" s="1"/>
  <c r="G5487" i="1" s="1"/>
  <c r="H5488" i="1"/>
  <c r="F5488" i="1" s="1"/>
  <c r="G5488" i="1" s="1"/>
  <c r="H5489" i="1"/>
  <c r="F5489" i="1" s="1"/>
  <c r="G5489" i="1" s="1"/>
  <c r="H5490" i="1"/>
  <c r="F5490" i="1" s="1"/>
  <c r="G5490" i="1" s="1"/>
  <c r="H5491" i="1"/>
  <c r="F5491" i="1" s="1"/>
  <c r="G5491" i="1" s="1"/>
  <c r="H5492" i="1"/>
  <c r="F5492" i="1" s="1"/>
  <c r="G5492" i="1" s="1"/>
  <c r="H5493" i="1"/>
  <c r="F5493" i="1" s="1"/>
  <c r="G5493" i="1" s="1"/>
  <c r="H5494" i="1"/>
  <c r="F5494" i="1" s="1"/>
  <c r="G5494" i="1" s="1"/>
  <c r="H5495" i="1"/>
  <c r="F5495" i="1" s="1"/>
  <c r="G5495" i="1" s="1"/>
  <c r="H5496" i="1"/>
  <c r="F5496" i="1" s="1"/>
  <c r="G5496" i="1" s="1"/>
  <c r="H5497" i="1"/>
  <c r="F5497" i="1" s="1"/>
  <c r="G5497" i="1" s="1"/>
  <c r="H5498" i="1"/>
  <c r="F5498" i="1" s="1"/>
  <c r="G5498" i="1" s="1"/>
  <c r="H5499" i="1"/>
  <c r="F5499" i="1" s="1"/>
  <c r="G5499" i="1" s="1"/>
  <c r="H5500" i="1"/>
  <c r="F5500" i="1" s="1"/>
  <c r="G5500" i="1" s="1"/>
  <c r="H5501" i="1"/>
  <c r="F5501" i="1" s="1"/>
  <c r="G5501" i="1" s="1"/>
  <c r="H5502" i="1"/>
  <c r="F5502" i="1" s="1"/>
  <c r="G5502" i="1" s="1"/>
  <c r="H5503" i="1"/>
  <c r="F5503" i="1" s="1"/>
  <c r="G5503" i="1" s="1"/>
  <c r="H5504" i="1"/>
  <c r="F5504" i="1" s="1"/>
  <c r="G5504" i="1" s="1"/>
  <c r="H5505" i="1"/>
  <c r="F5505" i="1" s="1"/>
  <c r="G5505" i="1" s="1"/>
  <c r="H5506" i="1"/>
  <c r="F5506" i="1" s="1"/>
  <c r="G5506" i="1" s="1"/>
  <c r="H5507" i="1"/>
  <c r="F5507" i="1" s="1"/>
  <c r="G5507" i="1" s="1"/>
  <c r="H5508" i="1"/>
  <c r="F5508" i="1" s="1"/>
  <c r="G5508" i="1" s="1"/>
  <c r="H5509" i="1"/>
  <c r="F5509" i="1" s="1"/>
  <c r="G5509" i="1" s="1"/>
  <c r="H5510" i="1"/>
  <c r="F5510" i="1" s="1"/>
  <c r="G5510" i="1" s="1"/>
  <c r="H5511" i="1"/>
  <c r="F5511" i="1" s="1"/>
  <c r="G5511" i="1" s="1"/>
  <c r="H5512" i="1"/>
  <c r="F5512" i="1" s="1"/>
  <c r="G5512" i="1" s="1"/>
  <c r="H5513" i="1"/>
  <c r="F5513" i="1" s="1"/>
  <c r="G5513" i="1" s="1"/>
  <c r="H5514" i="1"/>
  <c r="F5514" i="1" s="1"/>
  <c r="G5514" i="1" s="1"/>
  <c r="H5515" i="1"/>
  <c r="F5515" i="1" s="1"/>
  <c r="G5515" i="1" s="1"/>
  <c r="H5516" i="1"/>
  <c r="F5516" i="1" s="1"/>
  <c r="G5516" i="1" s="1"/>
  <c r="H5517" i="1"/>
  <c r="F5517" i="1" s="1"/>
  <c r="G5517" i="1" s="1"/>
  <c r="H5518" i="1"/>
  <c r="F5518" i="1" s="1"/>
  <c r="G5518" i="1" s="1"/>
  <c r="H5519" i="1"/>
  <c r="F5519" i="1" s="1"/>
  <c r="G5519" i="1" s="1"/>
  <c r="H5520" i="1"/>
  <c r="F5520" i="1" s="1"/>
  <c r="G5520" i="1" s="1"/>
  <c r="H5521" i="1"/>
  <c r="F5521" i="1" s="1"/>
  <c r="G5521" i="1" s="1"/>
  <c r="H5522" i="1"/>
  <c r="F5522" i="1" s="1"/>
  <c r="G5522" i="1" s="1"/>
  <c r="H5523" i="1"/>
  <c r="F5523" i="1" s="1"/>
  <c r="G5523" i="1" s="1"/>
  <c r="H5524" i="1"/>
  <c r="F5524" i="1" s="1"/>
  <c r="G5524" i="1" s="1"/>
  <c r="H5525" i="1"/>
  <c r="F5525" i="1" s="1"/>
  <c r="G5525" i="1" s="1"/>
  <c r="H5526" i="1"/>
  <c r="F5526" i="1" s="1"/>
  <c r="G5526" i="1" s="1"/>
  <c r="H5527" i="1"/>
  <c r="F5527" i="1" s="1"/>
  <c r="G5527" i="1" s="1"/>
  <c r="H5528" i="1"/>
  <c r="F5528" i="1" s="1"/>
  <c r="G5528" i="1" s="1"/>
  <c r="H5529" i="1"/>
  <c r="F5529" i="1" s="1"/>
  <c r="G5529" i="1" s="1"/>
  <c r="H5530" i="1"/>
  <c r="F5530" i="1" s="1"/>
  <c r="G5530" i="1" s="1"/>
  <c r="H5531" i="1"/>
  <c r="F5531" i="1" s="1"/>
  <c r="G5531" i="1" s="1"/>
  <c r="H5532" i="1"/>
  <c r="F5532" i="1" s="1"/>
  <c r="G5532" i="1" s="1"/>
  <c r="H5533" i="1"/>
  <c r="F5533" i="1" s="1"/>
  <c r="G5533" i="1" s="1"/>
  <c r="H5534" i="1"/>
  <c r="F5534" i="1" s="1"/>
  <c r="G5534" i="1" s="1"/>
  <c r="H5535" i="1"/>
  <c r="F5535" i="1" s="1"/>
  <c r="G5535" i="1" s="1"/>
  <c r="H5536" i="1"/>
  <c r="F5536" i="1" s="1"/>
  <c r="G5536" i="1" s="1"/>
  <c r="H5537" i="1"/>
  <c r="F5537" i="1" s="1"/>
  <c r="G5537" i="1" s="1"/>
  <c r="H5538" i="1"/>
  <c r="F5538" i="1" s="1"/>
  <c r="G5538" i="1" s="1"/>
  <c r="H5539" i="1"/>
  <c r="F5539" i="1" s="1"/>
  <c r="G5539" i="1" s="1"/>
  <c r="H5540" i="1"/>
  <c r="F5540" i="1" s="1"/>
  <c r="G5540" i="1" s="1"/>
  <c r="L5479" i="1"/>
  <c r="L5480" i="1"/>
  <c r="L5481" i="1"/>
  <c r="L5482" i="1"/>
  <c r="L5483" i="1"/>
  <c r="L5484" i="1"/>
  <c r="L5485" i="1"/>
  <c r="L5486" i="1"/>
  <c r="L5487" i="1"/>
  <c r="L5488" i="1"/>
  <c r="L5489" i="1"/>
  <c r="L5490" i="1"/>
  <c r="L5491" i="1"/>
  <c r="L5492" i="1"/>
  <c r="L5493" i="1"/>
  <c r="L5494" i="1"/>
  <c r="L5495" i="1"/>
  <c r="L5496" i="1"/>
  <c r="L5497" i="1"/>
  <c r="L5498" i="1"/>
  <c r="L5499" i="1"/>
  <c r="L5500" i="1"/>
  <c r="L5501" i="1"/>
  <c r="L5502" i="1"/>
  <c r="L5503" i="1"/>
  <c r="L5504" i="1"/>
  <c r="L5505" i="1"/>
  <c r="L5506" i="1"/>
  <c r="L5507" i="1"/>
  <c r="L5508" i="1"/>
  <c r="L5509" i="1"/>
  <c r="L5510" i="1"/>
  <c r="L5511" i="1"/>
  <c r="L5512" i="1"/>
  <c r="L5513" i="1"/>
  <c r="L5514" i="1"/>
  <c r="L5515" i="1"/>
  <c r="L5516" i="1"/>
  <c r="L5517" i="1"/>
  <c r="L5518" i="1"/>
  <c r="L5519" i="1"/>
  <c r="L5520" i="1"/>
  <c r="L5521" i="1"/>
  <c r="L5522" i="1"/>
  <c r="L5523" i="1"/>
  <c r="L5524" i="1"/>
  <c r="L5525" i="1"/>
  <c r="L5526" i="1"/>
  <c r="L5527" i="1"/>
  <c r="L5528" i="1"/>
  <c r="L5529" i="1"/>
  <c r="L5530" i="1"/>
  <c r="L5531" i="1"/>
  <c r="L5532" i="1"/>
  <c r="L5533" i="1"/>
  <c r="L5534" i="1"/>
  <c r="L5535" i="1"/>
  <c r="L5536" i="1"/>
  <c r="L5537" i="1"/>
  <c r="L5538" i="1"/>
  <c r="L5539" i="1"/>
  <c r="L5540" i="1"/>
  <c r="Q5479" i="1"/>
  <c r="Q5480" i="1"/>
  <c r="Q5481" i="1"/>
  <c r="Q5482" i="1"/>
  <c r="Q5483" i="1"/>
  <c r="Q5484" i="1"/>
  <c r="Q5485" i="1"/>
  <c r="Q5486" i="1"/>
  <c r="Q5487" i="1"/>
  <c r="Q5488" i="1"/>
  <c r="Q5489" i="1"/>
  <c r="Q5490" i="1"/>
  <c r="Q5491" i="1"/>
  <c r="Q5492" i="1"/>
  <c r="Q5493" i="1"/>
  <c r="Q5494" i="1"/>
  <c r="Q5495" i="1"/>
  <c r="Q5496" i="1"/>
  <c r="Q5497" i="1"/>
  <c r="Q5498" i="1"/>
  <c r="Q5499" i="1"/>
  <c r="Q5500" i="1"/>
  <c r="Q5501" i="1"/>
  <c r="Q5502" i="1"/>
  <c r="Q5503" i="1"/>
  <c r="Q5504" i="1"/>
  <c r="Q5505" i="1"/>
  <c r="Q5506" i="1"/>
  <c r="Q5507" i="1"/>
  <c r="Q5508" i="1"/>
  <c r="Q5509" i="1"/>
  <c r="Q5510" i="1"/>
  <c r="Q5511" i="1"/>
  <c r="Q5512" i="1"/>
  <c r="Q5513" i="1"/>
  <c r="Q5514" i="1"/>
  <c r="Q5515" i="1"/>
  <c r="Q5516" i="1"/>
  <c r="Q5517" i="1"/>
  <c r="Q5518" i="1"/>
  <c r="Q5519" i="1"/>
  <c r="Q5520" i="1"/>
  <c r="Q5521" i="1"/>
  <c r="Q5522" i="1"/>
  <c r="Q5523" i="1"/>
  <c r="Q5524" i="1"/>
  <c r="Q5525" i="1"/>
  <c r="Q5526" i="1"/>
  <c r="Q5527" i="1"/>
  <c r="Q5528" i="1"/>
  <c r="Q5529" i="1"/>
  <c r="Q5530" i="1"/>
  <c r="Q5531" i="1"/>
  <c r="Q5532" i="1"/>
  <c r="Q5533" i="1"/>
  <c r="Q5534" i="1"/>
  <c r="Q5535" i="1"/>
  <c r="Q5536" i="1"/>
  <c r="Q5537" i="1"/>
  <c r="Q5538" i="1"/>
  <c r="Q5539" i="1"/>
  <c r="Q5540" i="1"/>
  <c r="V5479" i="1"/>
  <c r="V5480" i="1"/>
  <c r="V5481" i="1"/>
  <c r="V5482" i="1"/>
  <c r="V5483" i="1"/>
  <c r="V5484" i="1"/>
  <c r="V5485" i="1"/>
  <c r="V5486" i="1"/>
  <c r="V5487" i="1"/>
  <c r="V5488" i="1"/>
  <c r="V5489" i="1"/>
  <c r="V5490" i="1"/>
  <c r="V5491" i="1"/>
  <c r="V5492" i="1"/>
  <c r="V5493" i="1"/>
  <c r="V5494" i="1"/>
  <c r="V5495" i="1"/>
  <c r="V5496" i="1"/>
  <c r="V5497" i="1"/>
  <c r="V5498" i="1"/>
  <c r="V5499" i="1"/>
  <c r="V5500" i="1"/>
  <c r="V5501" i="1"/>
  <c r="V5502" i="1"/>
  <c r="V5503" i="1"/>
  <c r="V5504" i="1"/>
  <c r="V5505" i="1"/>
  <c r="V5506" i="1"/>
  <c r="V5507" i="1"/>
  <c r="V5508" i="1"/>
  <c r="V5509" i="1"/>
  <c r="V5510" i="1"/>
  <c r="V5511" i="1"/>
  <c r="V5512" i="1"/>
  <c r="V5513" i="1"/>
  <c r="V5514" i="1"/>
  <c r="V5515" i="1"/>
  <c r="V5516" i="1"/>
  <c r="V5517" i="1"/>
  <c r="V5518" i="1"/>
  <c r="V5519" i="1"/>
  <c r="V5520" i="1"/>
  <c r="V5521" i="1"/>
  <c r="V5522" i="1"/>
  <c r="V5523" i="1"/>
  <c r="V5524" i="1"/>
  <c r="V5525" i="1"/>
  <c r="V5526" i="1"/>
  <c r="V5527" i="1"/>
  <c r="V5528" i="1"/>
  <c r="V5529" i="1"/>
  <c r="V5530" i="1"/>
  <c r="V5531" i="1"/>
  <c r="V5532" i="1"/>
  <c r="V5533" i="1"/>
  <c r="V5534" i="1"/>
  <c r="V5535" i="1"/>
  <c r="V5536" i="1"/>
  <c r="V5537" i="1"/>
  <c r="V5538" i="1"/>
  <c r="V5539" i="1"/>
  <c r="V5540" i="1"/>
  <c r="AA5479" i="1"/>
  <c r="AA5480" i="1"/>
  <c r="AA5481" i="1"/>
  <c r="AA5482" i="1"/>
  <c r="AA5483" i="1"/>
  <c r="AA5484" i="1"/>
  <c r="AA5485" i="1"/>
  <c r="AA5486" i="1"/>
  <c r="AA5487" i="1"/>
  <c r="AA5488" i="1"/>
  <c r="AA5489" i="1"/>
  <c r="AA5490" i="1"/>
  <c r="AA5491" i="1"/>
  <c r="AA5492" i="1"/>
  <c r="AA5493" i="1"/>
  <c r="AA5494" i="1"/>
  <c r="AA5495" i="1"/>
  <c r="AA5496" i="1"/>
  <c r="AA5497" i="1"/>
  <c r="AA5498" i="1"/>
  <c r="AA5499" i="1"/>
  <c r="AA5500" i="1"/>
  <c r="AA5501" i="1"/>
  <c r="AA5502" i="1"/>
  <c r="AA5503" i="1"/>
  <c r="AA5504" i="1"/>
  <c r="AA5505" i="1"/>
  <c r="AA5506" i="1"/>
  <c r="AA5507" i="1"/>
  <c r="AA5508" i="1"/>
  <c r="AA5509" i="1"/>
  <c r="AA5510" i="1"/>
  <c r="AA5511" i="1"/>
  <c r="AA5512" i="1"/>
  <c r="AA5513" i="1"/>
  <c r="AA5514" i="1"/>
  <c r="AA5515" i="1"/>
  <c r="AA5516" i="1"/>
  <c r="AA5517" i="1"/>
  <c r="AA5518" i="1"/>
  <c r="AA5519" i="1"/>
  <c r="AA5520" i="1"/>
  <c r="AA5521" i="1"/>
  <c r="AA5522" i="1"/>
  <c r="AA5523" i="1"/>
  <c r="AA5524" i="1"/>
  <c r="AA5525" i="1"/>
  <c r="AA5526" i="1"/>
  <c r="AA5527" i="1"/>
  <c r="AA5528" i="1"/>
  <c r="AA5529" i="1"/>
  <c r="AA5530" i="1"/>
  <c r="AA5531" i="1"/>
  <c r="AA5532" i="1"/>
  <c r="AA5533" i="1"/>
  <c r="AA5534" i="1"/>
  <c r="AA5535" i="1"/>
  <c r="AA5536" i="1"/>
  <c r="AA5537" i="1"/>
  <c r="AA5538" i="1"/>
  <c r="AA5539" i="1"/>
  <c r="AA5540" i="1"/>
  <c r="AF5479" i="1"/>
  <c r="AF5480" i="1"/>
  <c r="AF5481" i="1"/>
  <c r="AF5482" i="1"/>
  <c r="AF5483" i="1"/>
  <c r="AF5484" i="1"/>
  <c r="AF5485" i="1"/>
  <c r="AF5486" i="1"/>
  <c r="AF5487" i="1"/>
  <c r="AF5488" i="1"/>
  <c r="AF5489" i="1"/>
  <c r="AF5490" i="1"/>
  <c r="AF5491" i="1"/>
  <c r="AF5492" i="1"/>
  <c r="AF5493" i="1"/>
  <c r="AF5494" i="1"/>
  <c r="AF5495" i="1"/>
  <c r="AF5496" i="1"/>
  <c r="AF5497" i="1"/>
  <c r="AF5498" i="1"/>
  <c r="AF5499" i="1"/>
  <c r="AF5500" i="1"/>
  <c r="AF5501" i="1"/>
  <c r="AF5502" i="1"/>
  <c r="AF5503" i="1"/>
  <c r="AF5504" i="1"/>
  <c r="AF5505" i="1"/>
  <c r="AF5506" i="1"/>
  <c r="AF5507" i="1"/>
  <c r="AF5508" i="1"/>
  <c r="AF5509" i="1"/>
  <c r="AF5510" i="1"/>
  <c r="AF5511" i="1"/>
  <c r="AF5512" i="1"/>
  <c r="AF5513" i="1"/>
  <c r="AF5514" i="1"/>
  <c r="AF5515" i="1"/>
  <c r="AF5516" i="1"/>
  <c r="AF5517" i="1"/>
  <c r="AF5518" i="1"/>
  <c r="AF5519" i="1"/>
  <c r="AF5520" i="1"/>
  <c r="AF5521" i="1"/>
  <c r="AF5522" i="1"/>
  <c r="AF5523" i="1"/>
  <c r="AF5524" i="1"/>
  <c r="AF5525" i="1"/>
  <c r="AF5526" i="1"/>
  <c r="AF5527" i="1"/>
  <c r="AF5528" i="1"/>
  <c r="AF5529" i="1"/>
  <c r="AF5530" i="1"/>
  <c r="AF5531" i="1"/>
  <c r="AF5532" i="1"/>
  <c r="AF5533" i="1"/>
  <c r="AF5534" i="1"/>
  <c r="AF5535" i="1"/>
  <c r="AF5536" i="1"/>
  <c r="AF5537" i="1"/>
  <c r="AF5538" i="1"/>
  <c r="AF5539" i="1"/>
  <c r="AF5540" i="1"/>
  <c r="B5472" i="1"/>
  <c r="B5473" i="1"/>
  <c r="B5474" i="1"/>
  <c r="B5475" i="1"/>
  <c r="B5476" i="1"/>
  <c r="B5477" i="1"/>
  <c r="B5478" i="1"/>
  <c r="C5472" i="1"/>
  <c r="C5473" i="1"/>
  <c r="C5474" i="1"/>
  <c r="C5475" i="1"/>
  <c r="C5476" i="1"/>
  <c r="C5477" i="1"/>
  <c r="C5478" i="1"/>
  <c r="D5472" i="1"/>
  <c r="D5473" i="1"/>
  <c r="D5474" i="1"/>
  <c r="D5475" i="1"/>
  <c r="D5476" i="1"/>
  <c r="D5477" i="1"/>
  <c r="D5478" i="1"/>
  <c r="E5472" i="1"/>
  <c r="E5473" i="1"/>
  <c r="E5474" i="1"/>
  <c r="E5475" i="1"/>
  <c r="E5476" i="1"/>
  <c r="E5477" i="1"/>
  <c r="E5478" i="1"/>
  <c r="H5472" i="1"/>
  <c r="F5472" i="1" s="1"/>
  <c r="G5472" i="1" s="1"/>
  <c r="H5473" i="1"/>
  <c r="F5473" i="1" s="1"/>
  <c r="G5473" i="1" s="1"/>
  <c r="H5474" i="1"/>
  <c r="F5474" i="1" s="1"/>
  <c r="G5474" i="1" s="1"/>
  <c r="H5475" i="1"/>
  <c r="F5475" i="1" s="1"/>
  <c r="G5475" i="1" s="1"/>
  <c r="H5476" i="1"/>
  <c r="F5476" i="1" s="1"/>
  <c r="G5476" i="1" s="1"/>
  <c r="H5477" i="1"/>
  <c r="F5477" i="1" s="1"/>
  <c r="G5477" i="1" s="1"/>
  <c r="H5478" i="1"/>
  <c r="F5478" i="1" s="1"/>
  <c r="G5478" i="1" s="1"/>
  <c r="L5472" i="1"/>
  <c r="L5473" i="1"/>
  <c r="L5474" i="1"/>
  <c r="L5475" i="1"/>
  <c r="L5476" i="1"/>
  <c r="L5477" i="1"/>
  <c r="L5478" i="1"/>
  <c r="Q5472" i="1"/>
  <c r="Q5473" i="1"/>
  <c r="Q5474" i="1"/>
  <c r="Q5475" i="1"/>
  <c r="Q5476" i="1"/>
  <c r="Q5477" i="1"/>
  <c r="Q5478" i="1"/>
  <c r="V5472" i="1"/>
  <c r="V5473" i="1"/>
  <c r="V5474" i="1"/>
  <c r="V5475" i="1"/>
  <c r="V5476" i="1"/>
  <c r="V5477" i="1"/>
  <c r="V5478" i="1"/>
  <c r="AA5472" i="1"/>
  <c r="AA5473" i="1"/>
  <c r="AA5474" i="1"/>
  <c r="AA5475" i="1"/>
  <c r="AA5476" i="1"/>
  <c r="AA5477" i="1"/>
  <c r="AA5478" i="1"/>
  <c r="AF5472" i="1"/>
  <c r="AF5473" i="1"/>
  <c r="AF5474" i="1"/>
  <c r="AF5475" i="1"/>
  <c r="AF5476" i="1"/>
  <c r="AF5477" i="1"/>
  <c r="AF5478" i="1"/>
  <c r="B5456" i="1"/>
  <c r="B5457" i="1"/>
  <c r="B5458" i="1"/>
  <c r="B5459" i="1"/>
  <c r="B5460" i="1"/>
  <c r="B5461" i="1"/>
  <c r="B5462" i="1"/>
  <c r="B5463" i="1"/>
  <c r="B5464" i="1"/>
  <c r="B5465" i="1"/>
  <c r="B5466" i="1"/>
  <c r="B5467" i="1"/>
  <c r="B5468" i="1"/>
  <c r="B5469" i="1"/>
  <c r="B5470" i="1"/>
  <c r="B5471" i="1"/>
  <c r="C5456" i="1"/>
  <c r="C5457" i="1"/>
  <c r="C5458" i="1"/>
  <c r="C5459" i="1"/>
  <c r="C5460" i="1"/>
  <c r="C5461" i="1"/>
  <c r="C5462" i="1"/>
  <c r="C5463" i="1"/>
  <c r="C5464" i="1"/>
  <c r="C5465" i="1"/>
  <c r="C5466" i="1"/>
  <c r="C5467" i="1"/>
  <c r="C5468" i="1"/>
  <c r="C5469" i="1"/>
  <c r="C5470" i="1"/>
  <c r="C5471" i="1"/>
  <c r="D5456" i="1"/>
  <c r="D5457" i="1"/>
  <c r="D5458" i="1"/>
  <c r="D5459" i="1"/>
  <c r="D5460" i="1"/>
  <c r="D5461" i="1"/>
  <c r="D5462" i="1"/>
  <c r="D5463" i="1"/>
  <c r="D5464" i="1"/>
  <c r="D5465" i="1"/>
  <c r="D5466" i="1"/>
  <c r="D5467" i="1"/>
  <c r="D5468" i="1"/>
  <c r="D5469" i="1"/>
  <c r="D5470" i="1"/>
  <c r="D5471" i="1"/>
  <c r="E5456" i="1"/>
  <c r="E5457" i="1"/>
  <c r="E5458" i="1"/>
  <c r="E5459" i="1"/>
  <c r="E5460" i="1"/>
  <c r="E5461" i="1"/>
  <c r="E5462" i="1"/>
  <c r="E5463" i="1"/>
  <c r="E5464" i="1"/>
  <c r="E5465" i="1"/>
  <c r="E5466" i="1"/>
  <c r="E5467" i="1"/>
  <c r="E5468" i="1"/>
  <c r="E5469" i="1"/>
  <c r="E5470" i="1"/>
  <c r="E5471" i="1"/>
  <c r="H5456" i="1"/>
  <c r="F5456" i="1" s="1"/>
  <c r="G5456" i="1" s="1"/>
  <c r="H5457" i="1"/>
  <c r="F5457" i="1" s="1"/>
  <c r="G5457" i="1" s="1"/>
  <c r="H5458" i="1"/>
  <c r="F5458" i="1" s="1"/>
  <c r="G5458" i="1" s="1"/>
  <c r="H5459" i="1"/>
  <c r="F5459" i="1" s="1"/>
  <c r="G5459" i="1" s="1"/>
  <c r="H5460" i="1"/>
  <c r="F5460" i="1" s="1"/>
  <c r="G5460" i="1" s="1"/>
  <c r="H5461" i="1"/>
  <c r="F5461" i="1" s="1"/>
  <c r="G5461" i="1" s="1"/>
  <c r="H5462" i="1"/>
  <c r="F5462" i="1" s="1"/>
  <c r="G5462" i="1" s="1"/>
  <c r="H5463" i="1"/>
  <c r="F5463" i="1" s="1"/>
  <c r="G5463" i="1" s="1"/>
  <c r="H5464" i="1"/>
  <c r="F5464" i="1" s="1"/>
  <c r="G5464" i="1" s="1"/>
  <c r="H5465" i="1"/>
  <c r="F5465" i="1" s="1"/>
  <c r="G5465" i="1" s="1"/>
  <c r="H5466" i="1"/>
  <c r="F5466" i="1" s="1"/>
  <c r="G5466" i="1" s="1"/>
  <c r="H5467" i="1"/>
  <c r="F5467" i="1" s="1"/>
  <c r="G5467" i="1" s="1"/>
  <c r="H5468" i="1"/>
  <c r="F5468" i="1" s="1"/>
  <c r="G5468" i="1" s="1"/>
  <c r="H5469" i="1"/>
  <c r="F5469" i="1" s="1"/>
  <c r="G5469" i="1" s="1"/>
  <c r="H5470" i="1"/>
  <c r="F5470" i="1" s="1"/>
  <c r="G5470" i="1" s="1"/>
  <c r="H5471" i="1"/>
  <c r="F5471" i="1" s="1"/>
  <c r="G5471" i="1" s="1"/>
  <c r="L5456" i="1"/>
  <c r="L5457" i="1"/>
  <c r="L5458" i="1"/>
  <c r="L5459" i="1"/>
  <c r="L5460" i="1"/>
  <c r="L5461" i="1"/>
  <c r="L5462" i="1"/>
  <c r="L5463" i="1"/>
  <c r="L5464" i="1"/>
  <c r="L5465" i="1"/>
  <c r="L5466" i="1"/>
  <c r="L5467" i="1"/>
  <c r="L5468" i="1"/>
  <c r="L5469" i="1"/>
  <c r="L5470" i="1"/>
  <c r="L5471" i="1"/>
  <c r="Q5456" i="1"/>
  <c r="Q5457" i="1"/>
  <c r="Q5458" i="1"/>
  <c r="Q5459" i="1"/>
  <c r="Q5460" i="1"/>
  <c r="Q5461" i="1"/>
  <c r="Q5462" i="1"/>
  <c r="Q5463" i="1"/>
  <c r="Q5464" i="1"/>
  <c r="Q5465" i="1"/>
  <c r="Q5466" i="1"/>
  <c r="Q5467" i="1"/>
  <c r="Q5468" i="1"/>
  <c r="Q5469" i="1"/>
  <c r="Q5470" i="1"/>
  <c r="Q5471" i="1"/>
  <c r="V5456" i="1"/>
  <c r="V5457" i="1"/>
  <c r="V5458" i="1"/>
  <c r="V5459" i="1"/>
  <c r="V5460" i="1"/>
  <c r="V5461" i="1"/>
  <c r="V5462" i="1"/>
  <c r="V5463" i="1"/>
  <c r="V5464" i="1"/>
  <c r="V5465" i="1"/>
  <c r="V5466" i="1"/>
  <c r="V5467" i="1"/>
  <c r="V5468" i="1"/>
  <c r="V5469" i="1"/>
  <c r="V5470" i="1"/>
  <c r="V5471" i="1"/>
  <c r="AA5456" i="1"/>
  <c r="AA5457" i="1"/>
  <c r="AA5458" i="1"/>
  <c r="AA5459" i="1"/>
  <c r="AA5460" i="1"/>
  <c r="AA5461" i="1"/>
  <c r="AA5462" i="1"/>
  <c r="AA5463" i="1"/>
  <c r="AA5464" i="1"/>
  <c r="AA5465" i="1"/>
  <c r="AA5466" i="1"/>
  <c r="AA5467" i="1"/>
  <c r="AA5468" i="1"/>
  <c r="AA5469" i="1"/>
  <c r="AA5470" i="1"/>
  <c r="AA5471" i="1"/>
  <c r="AF5456" i="1"/>
  <c r="AF5457" i="1"/>
  <c r="AF5458" i="1"/>
  <c r="AF5459" i="1"/>
  <c r="AF5460" i="1"/>
  <c r="AF5461" i="1"/>
  <c r="AF5462" i="1"/>
  <c r="AF5463" i="1"/>
  <c r="AF5464" i="1"/>
  <c r="AF5465" i="1"/>
  <c r="AF5466" i="1"/>
  <c r="AF5467" i="1"/>
  <c r="AF5468" i="1"/>
  <c r="AF5469" i="1"/>
  <c r="AF5470" i="1"/>
  <c r="AF5471" i="1"/>
  <c r="B5700" i="1"/>
  <c r="B5701" i="1"/>
  <c r="B5677" i="1"/>
  <c r="B5097" i="1"/>
  <c r="B5098" i="1"/>
  <c r="B5099" i="1"/>
  <c r="B5100" i="1"/>
  <c r="B5101" i="1"/>
  <c r="B5102" i="1"/>
  <c r="B5103" i="1"/>
  <c r="B5104" i="1"/>
  <c r="B5105" i="1"/>
  <c r="B5106" i="1"/>
  <c r="B5107" i="1"/>
  <c r="B5108" i="1"/>
  <c r="B5109" i="1"/>
  <c r="B5110" i="1"/>
  <c r="B5111" i="1"/>
  <c r="B5112" i="1"/>
  <c r="B5113" i="1"/>
  <c r="B5114" i="1"/>
  <c r="B5115" i="1"/>
  <c r="B5116" i="1"/>
  <c r="B5117" i="1"/>
  <c r="B5118" i="1"/>
  <c r="B5119" i="1"/>
  <c r="B5120" i="1"/>
  <c r="B5121" i="1"/>
  <c r="B5122" i="1"/>
  <c r="B5123" i="1"/>
  <c r="B5124" i="1"/>
  <c r="B5125" i="1"/>
  <c r="B5126" i="1"/>
  <c r="B5127" i="1"/>
  <c r="B5128" i="1"/>
  <c r="B5129" i="1"/>
  <c r="B5130" i="1"/>
  <c r="B5131" i="1"/>
  <c r="B5132" i="1"/>
  <c r="B5133" i="1"/>
  <c r="B5134" i="1"/>
  <c r="B5135" i="1"/>
  <c r="B5136" i="1"/>
  <c r="B5137" i="1"/>
  <c r="B5138" i="1"/>
  <c r="B5139" i="1"/>
  <c r="B5140" i="1"/>
  <c r="B5141" i="1"/>
  <c r="B5142" i="1"/>
  <c r="B5143" i="1"/>
  <c r="B5144" i="1"/>
  <c r="B5145" i="1"/>
  <c r="B5146" i="1"/>
  <c r="B5147" i="1"/>
  <c r="B5148" i="1"/>
  <c r="B5149" i="1"/>
  <c r="B5150" i="1"/>
  <c r="B5151" i="1"/>
  <c r="B5152" i="1"/>
  <c r="B5153" i="1"/>
  <c r="B5154" i="1"/>
  <c r="B5155" i="1"/>
  <c r="B5156" i="1"/>
  <c r="B5157" i="1"/>
  <c r="B5158" i="1"/>
  <c r="B5159" i="1"/>
  <c r="B5160" i="1"/>
  <c r="B5161" i="1"/>
  <c r="B5162" i="1"/>
  <c r="B5163" i="1"/>
  <c r="B5164" i="1"/>
  <c r="B5165" i="1"/>
  <c r="B5166" i="1"/>
  <c r="B5167" i="1"/>
  <c r="B5168" i="1"/>
  <c r="B5169" i="1"/>
  <c r="B5170" i="1"/>
  <c r="B5171" i="1"/>
  <c r="B5172" i="1"/>
  <c r="B5173" i="1"/>
  <c r="B5174" i="1"/>
  <c r="B5175" i="1"/>
  <c r="B5176" i="1"/>
  <c r="B5177" i="1"/>
  <c r="B5178" i="1"/>
  <c r="B5179" i="1"/>
  <c r="B5180" i="1"/>
  <c r="B5181" i="1"/>
  <c r="B5182" i="1"/>
  <c r="B5183" i="1"/>
  <c r="B5184" i="1"/>
  <c r="B5185" i="1"/>
  <c r="B5186" i="1"/>
  <c r="B5187" i="1"/>
  <c r="B5188" i="1"/>
  <c r="B5189" i="1"/>
  <c r="B5190" i="1"/>
  <c r="B5191" i="1"/>
  <c r="B5192" i="1"/>
  <c r="B5193" i="1"/>
  <c r="B5194" i="1"/>
  <c r="B5195" i="1"/>
  <c r="B5196" i="1"/>
  <c r="B5197" i="1"/>
  <c r="B5198" i="1"/>
  <c r="B5199" i="1"/>
  <c r="B5200" i="1"/>
  <c r="B5201" i="1"/>
  <c r="B5202" i="1"/>
  <c r="B5203" i="1"/>
  <c r="B5204" i="1"/>
  <c r="B5205" i="1"/>
  <c r="B5206" i="1"/>
  <c r="B5207" i="1"/>
  <c r="B5208" i="1"/>
  <c r="B5209" i="1"/>
  <c r="B5210" i="1"/>
  <c r="B5211" i="1"/>
  <c r="B5212" i="1"/>
  <c r="B5213" i="1"/>
  <c r="B5214" i="1"/>
  <c r="B5215" i="1"/>
  <c r="B5216" i="1"/>
  <c r="B5217" i="1"/>
  <c r="B5218" i="1"/>
  <c r="B5219" i="1"/>
  <c r="B5220" i="1"/>
  <c r="B5221" i="1"/>
  <c r="B5222" i="1"/>
  <c r="B5223" i="1"/>
  <c r="B5224" i="1"/>
  <c r="B5225" i="1"/>
  <c r="B5226" i="1"/>
  <c r="B5227" i="1"/>
  <c r="B5228" i="1"/>
  <c r="B5229" i="1"/>
  <c r="B5230" i="1"/>
  <c r="B5231" i="1"/>
  <c r="B5232" i="1"/>
  <c r="B5233" i="1"/>
  <c r="B5234" i="1"/>
  <c r="B5235" i="1"/>
  <c r="B5236" i="1"/>
  <c r="B5237" i="1"/>
  <c r="B5238" i="1"/>
  <c r="B5239" i="1"/>
  <c r="B5240" i="1"/>
  <c r="B5241" i="1"/>
  <c r="B5242" i="1"/>
  <c r="B5243" i="1"/>
  <c r="B5244" i="1"/>
  <c r="B5245" i="1"/>
  <c r="B5246" i="1"/>
  <c r="B5247" i="1"/>
  <c r="B5248" i="1"/>
  <c r="B5249" i="1"/>
  <c r="B5250" i="1"/>
  <c r="B5251" i="1"/>
  <c r="B5252" i="1"/>
  <c r="B5253" i="1"/>
  <c r="B5254" i="1"/>
  <c r="B5255" i="1"/>
  <c r="B5256" i="1"/>
  <c r="B5257" i="1"/>
  <c r="B5258" i="1"/>
  <c r="B5259" i="1"/>
  <c r="B5260" i="1"/>
  <c r="B5261" i="1"/>
  <c r="B5262" i="1"/>
  <c r="B5263" i="1"/>
  <c r="B5264" i="1"/>
  <c r="B5265" i="1"/>
  <c r="B5266" i="1"/>
  <c r="B5267" i="1"/>
  <c r="B5268" i="1"/>
  <c r="B5269" i="1"/>
  <c r="B5270" i="1"/>
  <c r="B5271" i="1"/>
  <c r="B5272" i="1"/>
  <c r="B5273" i="1"/>
  <c r="B5274" i="1"/>
  <c r="B5275" i="1"/>
  <c r="B5276" i="1"/>
  <c r="B5277" i="1"/>
  <c r="B5278" i="1"/>
  <c r="B5279" i="1"/>
  <c r="B5280" i="1"/>
  <c r="B5281" i="1"/>
  <c r="B5282" i="1"/>
  <c r="B5283" i="1"/>
  <c r="B5284" i="1"/>
  <c r="B5285" i="1"/>
  <c r="B5286" i="1"/>
  <c r="B5287" i="1"/>
  <c r="B5288" i="1"/>
  <c r="B5289" i="1"/>
  <c r="B5290" i="1"/>
  <c r="B5291" i="1"/>
  <c r="B5292" i="1"/>
  <c r="B5293" i="1"/>
  <c r="B5294" i="1"/>
  <c r="B5295" i="1"/>
  <c r="B5296" i="1"/>
  <c r="B5297" i="1"/>
  <c r="B5298" i="1"/>
  <c r="B5299" i="1"/>
  <c r="B5300" i="1"/>
  <c r="B5301" i="1"/>
  <c r="B5302" i="1"/>
  <c r="B5303" i="1"/>
  <c r="B5304" i="1"/>
  <c r="B5305" i="1"/>
  <c r="B5306" i="1"/>
  <c r="B5307" i="1"/>
  <c r="B5308" i="1"/>
  <c r="B5309" i="1"/>
  <c r="B5310" i="1"/>
  <c r="B5311" i="1"/>
  <c r="B5312" i="1"/>
  <c r="B5313" i="1"/>
  <c r="B5314" i="1"/>
  <c r="B5315" i="1"/>
  <c r="B5316" i="1"/>
  <c r="B5317" i="1"/>
  <c r="B5318" i="1"/>
  <c r="B5319" i="1"/>
  <c r="B5320" i="1"/>
  <c r="B5321" i="1"/>
  <c r="B5322" i="1"/>
  <c r="B5323" i="1"/>
  <c r="B5324" i="1"/>
  <c r="B5325" i="1"/>
  <c r="B5326" i="1"/>
  <c r="B5327" i="1"/>
  <c r="B5328" i="1"/>
  <c r="B5329" i="1"/>
  <c r="B5330" i="1"/>
  <c r="B5331" i="1"/>
  <c r="B5332" i="1"/>
  <c r="B5333" i="1"/>
  <c r="B5334" i="1"/>
  <c r="B5335" i="1"/>
  <c r="B5336" i="1"/>
  <c r="B5337" i="1"/>
  <c r="B5338" i="1"/>
  <c r="B5339" i="1"/>
  <c r="B5340" i="1"/>
  <c r="B5341" i="1"/>
  <c r="B5342" i="1"/>
  <c r="B5343" i="1"/>
  <c r="B5344" i="1"/>
  <c r="B5345" i="1"/>
  <c r="B5346" i="1"/>
  <c r="B5347" i="1"/>
  <c r="B5348" i="1"/>
  <c r="B5349" i="1"/>
  <c r="B5350" i="1"/>
  <c r="B5351" i="1"/>
  <c r="B5352" i="1"/>
  <c r="B5353" i="1"/>
  <c r="B5354" i="1"/>
  <c r="B5355" i="1"/>
  <c r="B5356" i="1"/>
  <c r="B5357" i="1"/>
  <c r="B5358" i="1"/>
  <c r="B5359" i="1"/>
  <c r="B5360" i="1"/>
  <c r="B5361" i="1"/>
  <c r="B5362" i="1"/>
  <c r="B5363" i="1"/>
  <c r="B5364" i="1"/>
  <c r="B5365" i="1"/>
  <c r="B5366" i="1"/>
  <c r="B5367" i="1"/>
  <c r="B5368" i="1"/>
  <c r="B5369" i="1"/>
  <c r="B5370" i="1"/>
  <c r="B5371" i="1"/>
  <c r="B5372" i="1"/>
  <c r="B5373" i="1"/>
  <c r="B5374" i="1"/>
  <c r="B5375" i="1"/>
  <c r="B5376" i="1"/>
  <c r="B5377" i="1"/>
  <c r="B5378" i="1"/>
  <c r="B5379" i="1"/>
  <c r="B5380" i="1"/>
  <c r="B5381" i="1"/>
  <c r="B5382" i="1"/>
  <c r="B5383" i="1"/>
  <c r="B5384" i="1"/>
  <c r="B5385" i="1"/>
  <c r="B5386" i="1"/>
  <c r="B5387" i="1"/>
  <c r="B5388" i="1"/>
  <c r="B5389" i="1"/>
  <c r="B5390" i="1"/>
  <c r="B5391" i="1"/>
  <c r="B5392" i="1"/>
  <c r="B5393" i="1"/>
  <c r="B5394" i="1"/>
  <c r="B5395" i="1"/>
  <c r="B5396" i="1"/>
  <c r="B5397" i="1"/>
  <c r="B5398" i="1"/>
  <c r="B5399" i="1"/>
  <c r="B5400" i="1"/>
  <c r="B5401" i="1"/>
  <c r="B5402" i="1"/>
  <c r="B5403" i="1"/>
  <c r="B5404" i="1"/>
  <c r="B5405" i="1"/>
  <c r="B5406" i="1"/>
  <c r="B5407" i="1"/>
  <c r="B5408" i="1"/>
  <c r="B5409" i="1"/>
  <c r="B5410" i="1"/>
  <c r="B5411" i="1"/>
  <c r="B5412" i="1"/>
  <c r="B5413" i="1"/>
  <c r="B5414" i="1"/>
  <c r="B5415" i="1"/>
  <c r="B5416" i="1"/>
  <c r="B5417" i="1"/>
  <c r="B5418" i="1"/>
  <c r="B5419" i="1"/>
  <c r="B5420" i="1"/>
  <c r="B5421" i="1"/>
  <c r="B5422" i="1"/>
  <c r="B5423" i="1"/>
  <c r="B5424" i="1"/>
  <c r="B5425" i="1"/>
  <c r="B5426" i="1"/>
  <c r="B5427" i="1"/>
  <c r="B5428" i="1"/>
  <c r="B5429" i="1"/>
  <c r="B5430" i="1"/>
  <c r="B5431" i="1"/>
  <c r="B5432" i="1"/>
  <c r="B5433" i="1"/>
  <c r="B5434" i="1"/>
  <c r="B5435" i="1"/>
  <c r="B5436" i="1"/>
  <c r="B5437" i="1"/>
  <c r="B5438" i="1"/>
  <c r="B5439" i="1"/>
  <c r="B5440" i="1"/>
  <c r="B5441" i="1"/>
  <c r="B5442" i="1"/>
  <c r="B5443" i="1"/>
  <c r="B5444" i="1"/>
  <c r="B5445" i="1"/>
  <c r="B5446" i="1"/>
  <c r="B5447" i="1"/>
  <c r="B5448" i="1"/>
  <c r="B5449" i="1"/>
  <c r="B5450" i="1"/>
  <c r="B5451" i="1"/>
  <c r="B5452" i="1"/>
  <c r="B5453" i="1"/>
  <c r="B5454" i="1"/>
  <c r="B5455" i="1"/>
  <c r="C5700" i="1"/>
  <c r="C5701" i="1"/>
  <c r="C5677" i="1"/>
  <c r="C5097" i="1"/>
  <c r="C5098" i="1"/>
  <c r="C5099" i="1"/>
  <c r="C5100" i="1"/>
  <c r="C5101" i="1"/>
  <c r="C5102" i="1"/>
  <c r="C5103" i="1"/>
  <c r="C5104" i="1"/>
  <c r="C5105" i="1"/>
  <c r="C5106" i="1"/>
  <c r="C5107" i="1"/>
  <c r="C5108" i="1"/>
  <c r="C5109" i="1"/>
  <c r="C5110" i="1"/>
  <c r="C5111" i="1"/>
  <c r="C5112" i="1"/>
  <c r="C5113" i="1"/>
  <c r="C5114" i="1"/>
  <c r="C5115" i="1"/>
  <c r="C5116" i="1"/>
  <c r="C5117" i="1"/>
  <c r="C5118" i="1"/>
  <c r="C5119" i="1"/>
  <c r="C5120" i="1"/>
  <c r="C5121" i="1"/>
  <c r="C5122" i="1"/>
  <c r="C5123" i="1"/>
  <c r="C5124" i="1"/>
  <c r="C5125" i="1"/>
  <c r="C5126" i="1"/>
  <c r="C5127" i="1"/>
  <c r="C5128" i="1"/>
  <c r="C5129" i="1"/>
  <c r="C5130" i="1"/>
  <c r="C5131" i="1"/>
  <c r="C5132" i="1"/>
  <c r="C5133" i="1"/>
  <c r="C5134" i="1"/>
  <c r="C5135" i="1"/>
  <c r="C5136" i="1"/>
  <c r="C5137" i="1"/>
  <c r="C5138" i="1"/>
  <c r="C5139" i="1"/>
  <c r="C5140" i="1"/>
  <c r="C5141" i="1"/>
  <c r="C5142" i="1"/>
  <c r="C5143" i="1"/>
  <c r="C5144" i="1"/>
  <c r="C5145" i="1"/>
  <c r="C5146" i="1"/>
  <c r="C5147" i="1"/>
  <c r="C5148" i="1"/>
  <c r="C5149" i="1"/>
  <c r="C5150" i="1"/>
  <c r="C5151" i="1"/>
  <c r="C5152" i="1"/>
  <c r="C5153" i="1"/>
  <c r="C5154" i="1"/>
  <c r="C5155" i="1"/>
  <c r="C5156" i="1"/>
  <c r="C5157" i="1"/>
  <c r="C5158" i="1"/>
  <c r="C5159" i="1"/>
  <c r="C5160" i="1"/>
  <c r="C5161" i="1"/>
  <c r="C5162" i="1"/>
  <c r="C5163" i="1"/>
  <c r="C5164" i="1"/>
  <c r="C5165" i="1"/>
  <c r="C5166" i="1"/>
  <c r="C5167" i="1"/>
  <c r="C5168" i="1"/>
  <c r="C5169" i="1"/>
  <c r="C5170" i="1"/>
  <c r="C5171" i="1"/>
  <c r="C5172" i="1"/>
  <c r="C5173" i="1"/>
  <c r="C5174" i="1"/>
  <c r="C5175" i="1"/>
  <c r="C5176" i="1"/>
  <c r="C5177" i="1"/>
  <c r="C5178" i="1"/>
  <c r="C5179" i="1"/>
  <c r="C5180" i="1"/>
  <c r="C5181" i="1"/>
  <c r="C5182" i="1"/>
  <c r="C5183" i="1"/>
  <c r="C5184" i="1"/>
  <c r="C5185" i="1"/>
  <c r="C5186" i="1"/>
  <c r="C5187" i="1"/>
  <c r="C5188" i="1"/>
  <c r="C5189" i="1"/>
  <c r="C5190" i="1"/>
  <c r="C5191" i="1"/>
  <c r="C5192" i="1"/>
  <c r="C5193" i="1"/>
  <c r="C5194" i="1"/>
  <c r="C5195" i="1"/>
  <c r="C5196" i="1"/>
  <c r="C5197" i="1"/>
  <c r="C5198" i="1"/>
  <c r="C5199" i="1"/>
  <c r="C5200" i="1"/>
  <c r="C5201" i="1"/>
  <c r="C5202" i="1"/>
  <c r="C5203" i="1"/>
  <c r="C5204" i="1"/>
  <c r="C5205" i="1"/>
  <c r="C5206" i="1"/>
  <c r="C5207" i="1"/>
  <c r="C5208" i="1"/>
  <c r="C5209" i="1"/>
  <c r="C5210" i="1"/>
  <c r="C5211" i="1"/>
  <c r="C5212" i="1"/>
  <c r="C5213" i="1"/>
  <c r="C5214" i="1"/>
  <c r="C5215" i="1"/>
  <c r="C5216" i="1"/>
  <c r="C5217" i="1"/>
  <c r="C5218" i="1"/>
  <c r="C5219" i="1"/>
  <c r="C5220" i="1"/>
  <c r="C5221" i="1"/>
  <c r="C5222" i="1"/>
  <c r="C5223" i="1"/>
  <c r="C5224" i="1"/>
  <c r="C5225" i="1"/>
  <c r="C5226" i="1"/>
  <c r="C5227" i="1"/>
  <c r="C5228" i="1"/>
  <c r="C5229" i="1"/>
  <c r="C5230" i="1"/>
  <c r="C5231" i="1"/>
  <c r="C5232" i="1"/>
  <c r="C5233" i="1"/>
  <c r="C5234" i="1"/>
  <c r="C5235" i="1"/>
  <c r="C5236" i="1"/>
  <c r="C5237" i="1"/>
  <c r="C5238" i="1"/>
  <c r="C5239" i="1"/>
  <c r="C5240" i="1"/>
  <c r="C5241" i="1"/>
  <c r="C5242" i="1"/>
  <c r="C5243" i="1"/>
  <c r="C5244" i="1"/>
  <c r="C5245" i="1"/>
  <c r="C5246" i="1"/>
  <c r="C5247" i="1"/>
  <c r="C5248" i="1"/>
  <c r="C5249" i="1"/>
  <c r="C5250" i="1"/>
  <c r="C5251" i="1"/>
  <c r="C5252" i="1"/>
  <c r="C5253" i="1"/>
  <c r="C5254" i="1"/>
  <c r="C5255" i="1"/>
  <c r="C5256" i="1"/>
  <c r="C5257" i="1"/>
  <c r="C5258" i="1"/>
  <c r="C5259" i="1"/>
  <c r="C5260" i="1"/>
  <c r="C5261" i="1"/>
  <c r="C5262" i="1"/>
  <c r="C5263" i="1"/>
  <c r="C5264" i="1"/>
  <c r="C5265" i="1"/>
  <c r="C5266" i="1"/>
  <c r="C5267" i="1"/>
  <c r="C5268" i="1"/>
  <c r="C5269" i="1"/>
  <c r="C5270" i="1"/>
  <c r="C5271" i="1"/>
  <c r="C5272" i="1"/>
  <c r="C5273" i="1"/>
  <c r="C5274" i="1"/>
  <c r="C5275" i="1"/>
  <c r="C5276" i="1"/>
  <c r="C5277" i="1"/>
  <c r="C5278" i="1"/>
  <c r="C5279" i="1"/>
  <c r="C5280" i="1"/>
  <c r="C5281" i="1"/>
  <c r="C5282" i="1"/>
  <c r="C5283" i="1"/>
  <c r="C5284" i="1"/>
  <c r="C5285" i="1"/>
  <c r="C5286" i="1"/>
  <c r="C5287" i="1"/>
  <c r="C5288" i="1"/>
  <c r="C5289" i="1"/>
  <c r="C5290" i="1"/>
  <c r="C5291" i="1"/>
  <c r="C5292" i="1"/>
  <c r="C5293" i="1"/>
  <c r="C5294" i="1"/>
  <c r="C5295" i="1"/>
  <c r="C5296" i="1"/>
  <c r="C5297" i="1"/>
  <c r="C5298" i="1"/>
  <c r="C5299" i="1"/>
  <c r="C5300" i="1"/>
  <c r="C5301" i="1"/>
  <c r="C5302" i="1"/>
  <c r="C5303" i="1"/>
  <c r="C5304" i="1"/>
  <c r="C5305" i="1"/>
  <c r="C5306" i="1"/>
  <c r="C5307" i="1"/>
  <c r="C5308" i="1"/>
  <c r="C5309" i="1"/>
  <c r="C5310" i="1"/>
  <c r="C5311" i="1"/>
  <c r="C5312" i="1"/>
  <c r="C5313" i="1"/>
  <c r="C5314" i="1"/>
  <c r="C5315" i="1"/>
  <c r="C5316" i="1"/>
  <c r="C5317" i="1"/>
  <c r="C5318" i="1"/>
  <c r="C5319" i="1"/>
  <c r="C5320" i="1"/>
  <c r="C5321" i="1"/>
  <c r="C5322" i="1"/>
  <c r="C5323" i="1"/>
  <c r="C5324" i="1"/>
  <c r="C5325" i="1"/>
  <c r="C5326" i="1"/>
  <c r="C5327" i="1"/>
  <c r="C5328" i="1"/>
  <c r="C5329" i="1"/>
  <c r="C5330" i="1"/>
  <c r="C5331" i="1"/>
  <c r="C5332" i="1"/>
  <c r="C5333" i="1"/>
  <c r="C5334" i="1"/>
  <c r="C5335" i="1"/>
  <c r="C5336" i="1"/>
  <c r="C5337" i="1"/>
  <c r="C5338" i="1"/>
  <c r="C5339" i="1"/>
  <c r="C5340" i="1"/>
  <c r="C5341" i="1"/>
  <c r="C5342" i="1"/>
  <c r="C5343" i="1"/>
  <c r="C5344" i="1"/>
  <c r="C5345" i="1"/>
  <c r="C5346" i="1"/>
  <c r="C5347" i="1"/>
  <c r="C5348" i="1"/>
  <c r="C5349" i="1"/>
  <c r="C5350" i="1"/>
  <c r="C5351" i="1"/>
  <c r="C5352" i="1"/>
  <c r="C5353" i="1"/>
  <c r="C5354" i="1"/>
  <c r="C5355" i="1"/>
  <c r="C5356" i="1"/>
  <c r="C5357" i="1"/>
  <c r="C5358" i="1"/>
  <c r="C5359" i="1"/>
  <c r="C5360" i="1"/>
  <c r="C5361" i="1"/>
  <c r="C5362" i="1"/>
  <c r="C5363" i="1"/>
  <c r="C5364" i="1"/>
  <c r="C5365" i="1"/>
  <c r="C5366" i="1"/>
  <c r="C5367" i="1"/>
  <c r="C5368" i="1"/>
  <c r="C5369" i="1"/>
  <c r="C5370" i="1"/>
  <c r="C5371" i="1"/>
  <c r="C5372" i="1"/>
  <c r="C5373" i="1"/>
  <c r="C5374" i="1"/>
  <c r="C5375" i="1"/>
  <c r="C5376" i="1"/>
  <c r="C5377" i="1"/>
  <c r="C5378" i="1"/>
  <c r="C5379" i="1"/>
  <c r="C5380" i="1"/>
  <c r="C5381" i="1"/>
  <c r="C5382" i="1"/>
  <c r="C5383" i="1"/>
  <c r="C5384" i="1"/>
  <c r="C5385" i="1"/>
  <c r="C5386" i="1"/>
  <c r="C5387" i="1"/>
  <c r="C5388" i="1"/>
  <c r="C5389" i="1"/>
  <c r="C5390" i="1"/>
  <c r="C5391" i="1"/>
  <c r="C5392" i="1"/>
  <c r="C5393" i="1"/>
  <c r="C5394" i="1"/>
  <c r="C5395" i="1"/>
  <c r="C5396" i="1"/>
  <c r="C5397" i="1"/>
  <c r="C5398" i="1"/>
  <c r="C5399" i="1"/>
  <c r="C5400" i="1"/>
  <c r="C5401" i="1"/>
  <c r="C5402" i="1"/>
  <c r="C5403" i="1"/>
  <c r="C5404" i="1"/>
  <c r="C5405" i="1"/>
  <c r="C5406" i="1"/>
  <c r="C5407" i="1"/>
  <c r="C5408" i="1"/>
  <c r="C5409" i="1"/>
  <c r="C5410" i="1"/>
  <c r="C5411" i="1"/>
  <c r="C5412" i="1"/>
  <c r="C5413" i="1"/>
  <c r="C5414" i="1"/>
  <c r="C5415" i="1"/>
  <c r="C5416" i="1"/>
  <c r="C5417" i="1"/>
  <c r="C5418" i="1"/>
  <c r="C5419" i="1"/>
  <c r="C5420" i="1"/>
  <c r="C5421" i="1"/>
  <c r="C5422" i="1"/>
  <c r="C5423" i="1"/>
  <c r="C5424" i="1"/>
  <c r="C5425" i="1"/>
  <c r="C5426" i="1"/>
  <c r="C5427" i="1"/>
  <c r="C5428" i="1"/>
  <c r="C5429" i="1"/>
  <c r="C5430" i="1"/>
  <c r="C5431" i="1"/>
  <c r="C5432" i="1"/>
  <c r="C5433" i="1"/>
  <c r="C5434" i="1"/>
  <c r="C5435" i="1"/>
  <c r="C5436" i="1"/>
  <c r="C5437" i="1"/>
  <c r="C5438" i="1"/>
  <c r="C5439" i="1"/>
  <c r="C5440" i="1"/>
  <c r="C5441" i="1"/>
  <c r="C5442" i="1"/>
  <c r="C5443" i="1"/>
  <c r="C5444" i="1"/>
  <c r="C5445" i="1"/>
  <c r="C5446" i="1"/>
  <c r="C5447" i="1"/>
  <c r="C5448" i="1"/>
  <c r="C5449" i="1"/>
  <c r="C5450" i="1"/>
  <c r="C5451" i="1"/>
  <c r="C5452" i="1"/>
  <c r="C5453" i="1"/>
  <c r="C5454" i="1"/>
  <c r="C5455" i="1"/>
  <c r="D5700" i="1"/>
  <c r="D5701" i="1"/>
  <c r="D5677" i="1"/>
  <c r="D5097" i="1"/>
  <c r="D5098" i="1"/>
  <c r="D5099" i="1"/>
  <c r="D5100" i="1"/>
  <c r="D5101" i="1"/>
  <c r="D5102" i="1"/>
  <c r="D5103" i="1"/>
  <c r="D5104" i="1"/>
  <c r="D5105" i="1"/>
  <c r="D5106" i="1"/>
  <c r="D5107" i="1"/>
  <c r="D5108" i="1"/>
  <c r="D5109" i="1"/>
  <c r="D5110" i="1"/>
  <c r="D5111" i="1"/>
  <c r="D5112" i="1"/>
  <c r="D5113" i="1"/>
  <c r="D5114" i="1"/>
  <c r="D5115" i="1"/>
  <c r="D5116" i="1"/>
  <c r="D5117" i="1"/>
  <c r="D5118" i="1"/>
  <c r="D5119" i="1"/>
  <c r="D5120" i="1"/>
  <c r="D5121" i="1"/>
  <c r="D5122" i="1"/>
  <c r="D5123" i="1"/>
  <c r="D5124" i="1"/>
  <c r="D5125" i="1"/>
  <c r="D5126" i="1"/>
  <c r="D5127" i="1"/>
  <c r="D5128" i="1"/>
  <c r="D5129" i="1"/>
  <c r="D5130" i="1"/>
  <c r="D5131" i="1"/>
  <c r="D5132" i="1"/>
  <c r="D5133" i="1"/>
  <c r="D5134" i="1"/>
  <c r="D5135" i="1"/>
  <c r="D5136" i="1"/>
  <c r="D5137" i="1"/>
  <c r="D5138" i="1"/>
  <c r="D5139" i="1"/>
  <c r="D5140" i="1"/>
  <c r="D5141" i="1"/>
  <c r="D5142" i="1"/>
  <c r="D5143" i="1"/>
  <c r="D5144" i="1"/>
  <c r="D5145" i="1"/>
  <c r="D5146" i="1"/>
  <c r="D5147" i="1"/>
  <c r="D5148" i="1"/>
  <c r="D5149" i="1"/>
  <c r="D5150" i="1"/>
  <c r="D5151" i="1"/>
  <c r="D5152" i="1"/>
  <c r="D5153" i="1"/>
  <c r="D5154" i="1"/>
  <c r="D5155" i="1"/>
  <c r="D5156" i="1"/>
  <c r="D5157" i="1"/>
  <c r="D5158" i="1"/>
  <c r="D5159" i="1"/>
  <c r="D5160" i="1"/>
  <c r="D5161" i="1"/>
  <c r="D5162" i="1"/>
  <c r="D5163" i="1"/>
  <c r="D5164" i="1"/>
  <c r="D5165" i="1"/>
  <c r="D5166" i="1"/>
  <c r="D5167" i="1"/>
  <c r="D5168" i="1"/>
  <c r="D5169" i="1"/>
  <c r="D5170" i="1"/>
  <c r="D5171" i="1"/>
  <c r="D5172" i="1"/>
  <c r="D5173" i="1"/>
  <c r="D5174" i="1"/>
  <c r="D5175" i="1"/>
  <c r="D5176" i="1"/>
  <c r="D5177" i="1"/>
  <c r="D5178" i="1"/>
  <c r="D5179" i="1"/>
  <c r="D5180" i="1"/>
  <c r="D5181" i="1"/>
  <c r="D5182" i="1"/>
  <c r="D5183" i="1"/>
  <c r="D5184" i="1"/>
  <c r="D5185" i="1"/>
  <c r="D5186" i="1"/>
  <c r="D5187" i="1"/>
  <c r="D5188" i="1"/>
  <c r="D5189" i="1"/>
  <c r="D5190" i="1"/>
  <c r="D5191" i="1"/>
  <c r="D5192" i="1"/>
  <c r="D5193" i="1"/>
  <c r="D5194" i="1"/>
  <c r="D5195" i="1"/>
  <c r="D5196" i="1"/>
  <c r="D5197" i="1"/>
  <c r="D5198" i="1"/>
  <c r="D5199" i="1"/>
  <c r="D5200" i="1"/>
  <c r="D5201" i="1"/>
  <c r="D5202" i="1"/>
  <c r="D5203" i="1"/>
  <c r="D5204" i="1"/>
  <c r="D5205" i="1"/>
  <c r="D5206" i="1"/>
  <c r="D5207" i="1"/>
  <c r="D5208" i="1"/>
  <c r="D5209" i="1"/>
  <c r="D5210" i="1"/>
  <c r="D5211" i="1"/>
  <c r="D5212" i="1"/>
  <c r="D5213" i="1"/>
  <c r="D5214" i="1"/>
  <c r="D5215" i="1"/>
  <c r="D5216" i="1"/>
  <c r="D5217" i="1"/>
  <c r="D5218" i="1"/>
  <c r="D5219" i="1"/>
  <c r="D5220" i="1"/>
  <c r="D5221" i="1"/>
  <c r="D5222" i="1"/>
  <c r="D5223" i="1"/>
  <c r="D5224" i="1"/>
  <c r="D5225" i="1"/>
  <c r="D5226" i="1"/>
  <c r="D5227" i="1"/>
  <c r="D5228" i="1"/>
  <c r="D5229" i="1"/>
  <c r="D5230" i="1"/>
  <c r="D5231" i="1"/>
  <c r="D5232" i="1"/>
  <c r="D5233" i="1"/>
  <c r="D5234" i="1"/>
  <c r="D5235" i="1"/>
  <c r="D5236" i="1"/>
  <c r="D5237" i="1"/>
  <c r="D5238" i="1"/>
  <c r="D5239" i="1"/>
  <c r="D5240" i="1"/>
  <c r="D5241" i="1"/>
  <c r="D5242" i="1"/>
  <c r="D5243" i="1"/>
  <c r="D5244" i="1"/>
  <c r="D5245" i="1"/>
  <c r="D5246" i="1"/>
  <c r="D5247" i="1"/>
  <c r="D5248" i="1"/>
  <c r="D5249" i="1"/>
  <c r="D5250" i="1"/>
  <c r="D5251" i="1"/>
  <c r="D5252" i="1"/>
  <c r="D5253" i="1"/>
  <c r="D5254" i="1"/>
  <c r="D5255" i="1"/>
  <c r="D5256" i="1"/>
  <c r="D5257" i="1"/>
  <c r="D5258" i="1"/>
  <c r="D5259" i="1"/>
  <c r="D5260" i="1"/>
  <c r="D5261" i="1"/>
  <c r="D5262" i="1"/>
  <c r="D5263" i="1"/>
  <c r="D5264" i="1"/>
  <c r="D5265" i="1"/>
  <c r="D5266" i="1"/>
  <c r="D5267" i="1"/>
  <c r="D5268" i="1"/>
  <c r="D5269" i="1"/>
  <c r="D5270" i="1"/>
  <c r="D5271" i="1"/>
  <c r="D5272" i="1"/>
  <c r="D5273" i="1"/>
  <c r="D5274" i="1"/>
  <c r="D5275" i="1"/>
  <c r="D5276" i="1"/>
  <c r="D5277" i="1"/>
  <c r="D5278" i="1"/>
  <c r="D5279" i="1"/>
  <c r="D5280" i="1"/>
  <c r="D5281" i="1"/>
  <c r="D5282" i="1"/>
  <c r="D5283" i="1"/>
  <c r="D5284" i="1"/>
  <c r="D5285" i="1"/>
  <c r="D5286" i="1"/>
  <c r="D5287" i="1"/>
  <c r="D5288" i="1"/>
  <c r="D5289" i="1"/>
  <c r="D5290" i="1"/>
  <c r="D5291" i="1"/>
  <c r="D5292" i="1"/>
  <c r="D5293" i="1"/>
  <c r="D5294" i="1"/>
  <c r="D5295" i="1"/>
  <c r="D5296" i="1"/>
  <c r="D5297" i="1"/>
  <c r="D5298" i="1"/>
  <c r="D5299" i="1"/>
  <c r="D5300" i="1"/>
  <c r="D5301" i="1"/>
  <c r="D5302" i="1"/>
  <c r="D5303" i="1"/>
  <c r="D5304" i="1"/>
  <c r="D5305" i="1"/>
  <c r="D5306" i="1"/>
  <c r="D5307" i="1"/>
  <c r="D5308" i="1"/>
  <c r="D5309" i="1"/>
  <c r="D5310" i="1"/>
  <c r="D5311" i="1"/>
  <c r="D5312" i="1"/>
  <c r="D5313" i="1"/>
  <c r="D5314" i="1"/>
  <c r="D5315" i="1"/>
  <c r="D5316" i="1"/>
  <c r="D5317" i="1"/>
  <c r="D5318" i="1"/>
  <c r="D5319" i="1"/>
  <c r="D5320" i="1"/>
  <c r="D5321" i="1"/>
  <c r="D5322" i="1"/>
  <c r="D5323" i="1"/>
  <c r="D5324" i="1"/>
  <c r="D5325" i="1"/>
  <c r="D5326" i="1"/>
  <c r="D5327" i="1"/>
  <c r="D5328" i="1"/>
  <c r="D5329" i="1"/>
  <c r="D5330" i="1"/>
  <c r="D5331" i="1"/>
  <c r="D5332" i="1"/>
  <c r="D5333" i="1"/>
  <c r="D5334" i="1"/>
  <c r="D5335" i="1"/>
  <c r="D5336" i="1"/>
  <c r="D5337" i="1"/>
  <c r="D5338" i="1"/>
  <c r="D5339" i="1"/>
  <c r="D5340" i="1"/>
  <c r="D5341" i="1"/>
  <c r="D5342" i="1"/>
  <c r="D5343" i="1"/>
  <c r="D5344" i="1"/>
  <c r="D5345" i="1"/>
  <c r="D5346" i="1"/>
  <c r="D5347" i="1"/>
  <c r="D5348" i="1"/>
  <c r="D5349" i="1"/>
  <c r="D5350" i="1"/>
  <c r="D5351" i="1"/>
  <c r="D5352" i="1"/>
  <c r="D5353" i="1"/>
  <c r="D5354" i="1"/>
  <c r="D5355" i="1"/>
  <c r="D5356" i="1"/>
  <c r="D5357" i="1"/>
  <c r="D5358" i="1"/>
  <c r="D5359" i="1"/>
  <c r="D5360" i="1"/>
  <c r="D5361" i="1"/>
  <c r="D5362" i="1"/>
  <c r="D5363" i="1"/>
  <c r="D5364" i="1"/>
  <c r="D5365" i="1"/>
  <c r="D5366" i="1"/>
  <c r="D5367" i="1"/>
  <c r="D5368" i="1"/>
  <c r="D5369" i="1"/>
  <c r="D5370" i="1"/>
  <c r="D5371" i="1"/>
  <c r="D5372" i="1"/>
  <c r="D5373" i="1"/>
  <c r="D5374" i="1"/>
  <c r="D5375" i="1"/>
  <c r="D5376" i="1"/>
  <c r="D5377" i="1"/>
  <c r="D5378" i="1"/>
  <c r="D5379" i="1"/>
  <c r="D5380" i="1"/>
  <c r="D5381" i="1"/>
  <c r="D5382" i="1"/>
  <c r="D5383" i="1"/>
  <c r="D5384" i="1"/>
  <c r="D5385" i="1"/>
  <c r="D5386" i="1"/>
  <c r="D5387" i="1"/>
  <c r="D5388" i="1"/>
  <c r="D5389" i="1"/>
  <c r="D5390" i="1"/>
  <c r="D5391" i="1"/>
  <c r="D5392" i="1"/>
  <c r="D5393" i="1"/>
  <c r="D5394" i="1"/>
  <c r="D5395" i="1"/>
  <c r="D5396" i="1"/>
  <c r="D5397" i="1"/>
  <c r="D5398" i="1"/>
  <c r="D5399" i="1"/>
  <c r="D5400" i="1"/>
  <c r="D5401" i="1"/>
  <c r="D5402" i="1"/>
  <c r="D5403" i="1"/>
  <c r="D5404" i="1"/>
  <c r="D5405" i="1"/>
  <c r="D5406" i="1"/>
  <c r="D5407" i="1"/>
  <c r="D5408" i="1"/>
  <c r="D5409" i="1"/>
  <c r="D5410" i="1"/>
  <c r="D5411" i="1"/>
  <c r="D5412" i="1"/>
  <c r="D5413" i="1"/>
  <c r="D5414" i="1"/>
  <c r="D5415" i="1"/>
  <c r="D5416" i="1"/>
  <c r="D5417" i="1"/>
  <c r="D5418" i="1"/>
  <c r="D5419" i="1"/>
  <c r="D5420" i="1"/>
  <c r="D5421" i="1"/>
  <c r="D5422" i="1"/>
  <c r="D5423" i="1"/>
  <c r="D5424" i="1"/>
  <c r="D5425" i="1"/>
  <c r="D5426" i="1"/>
  <c r="D5427" i="1"/>
  <c r="D5428" i="1"/>
  <c r="D5429" i="1"/>
  <c r="D5430" i="1"/>
  <c r="D5431" i="1"/>
  <c r="D5432" i="1"/>
  <c r="D5433" i="1"/>
  <c r="D5434" i="1"/>
  <c r="D5435" i="1"/>
  <c r="D5436" i="1"/>
  <c r="D5437" i="1"/>
  <c r="D5438" i="1"/>
  <c r="D5439" i="1"/>
  <c r="D5440" i="1"/>
  <c r="D5441" i="1"/>
  <c r="D5442" i="1"/>
  <c r="D5443" i="1"/>
  <c r="D5444" i="1"/>
  <c r="D5445" i="1"/>
  <c r="D5446" i="1"/>
  <c r="D5447" i="1"/>
  <c r="D5448" i="1"/>
  <c r="D5449" i="1"/>
  <c r="D5450" i="1"/>
  <c r="D5451" i="1"/>
  <c r="D5452" i="1"/>
  <c r="D5453" i="1"/>
  <c r="D5454" i="1"/>
  <c r="D5455" i="1"/>
  <c r="E5700" i="1"/>
  <c r="E5701" i="1"/>
  <c r="E5677" i="1"/>
  <c r="E5097" i="1"/>
  <c r="E5098" i="1"/>
  <c r="E5099" i="1"/>
  <c r="E5100" i="1"/>
  <c r="E5101" i="1"/>
  <c r="E5102" i="1"/>
  <c r="E5103" i="1"/>
  <c r="E5104" i="1"/>
  <c r="E5105" i="1"/>
  <c r="E5106" i="1"/>
  <c r="E5107" i="1"/>
  <c r="E5108" i="1"/>
  <c r="E5109" i="1"/>
  <c r="E5110" i="1"/>
  <c r="E5111" i="1"/>
  <c r="E5112" i="1"/>
  <c r="E5113" i="1"/>
  <c r="E5114" i="1"/>
  <c r="E5115" i="1"/>
  <c r="E5116" i="1"/>
  <c r="E5117" i="1"/>
  <c r="E5118" i="1"/>
  <c r="E5119" i="1"/>
  <c r="E5120" i="1"/>
  <c r="E5121" i="1"/>
  <c r="E5122" i="1"/>
  <c r="E5123" i="1"/>
  <c r="E5124" i="1"/>
  <c r="E5125" i="1"/>
  <c r="E5126" i="1"/>
  <c r="E5127" i="1"/>
  <c r="E5128" i="1"/>
  <c r="E5129" i="1"/>
  <c r="E5130" i="1"/>
  <c r="E5131" i="1"/>
  <c r="E5132" i="1"/>
  <c r="E5133" i="1"/>
  <c r="E5134" i="1"/>
  <c r="E5135" i="1"/>
  <c r="E5136" i="1"/>
  <c r="E5137" i="1"/>
  <c r="E5138" i="1"/>
  <c r="E5139" i="1"/>
  <c r="E5140" i="1"/>
  <c r="E5141" i="1"/>
  <c r="E5142" i="1"/>
  <c r="E5143" i="1"/>
  <c r="E5144" i="1"/>
  <c r="E5145" i="1"/>
  <c r="E5146" i="1"/>
  <c r="E5147" i="1"/>
  <c r="E5148" i="1"/>
  <c r="E5149" i="1"/>
  <c r="E5150" i="1"/>
  <c r="E5151" i="1"/>
  <c r="E5152" i="1"/>
  <c r="E5153" i="1"/>
  <c r="E5154" i="1"/>
  <c r="E5155" i="1"/>
  <c r="E5156" i="1"/>
  <c r="E5157" i="1"/>
  <c r="E5158" i="1"/>
  <c r="E5159" i="1"/>
  <c r="E5160" i="1"/>
  <c r="E5161" i="1"/>
  <c r="E5162" i="1"/>
  <c r="E5163" i="1"/>
  <c r="E5164" i="1"/>
  <c r="E5165" i="1"/>
  <c r="E5166" i="1"/>
  <c r="E5167" i="1"/>
  <c r="E5168" i="1"/>
  <c r="E5169" i="1"/>
  <c r="E5170" i="1"/>
  <c r="E5171" i="1"/>
  <c r="E5172" i="1"/>
  <c r="E5173" i="1"/>
  <c r="E5174" i="1"/>
  <c r="E5175" i="1"/>
  <c r="E5176" i="1"/>
  <c r="E5177" i="1"/>
  <c r="E5178" i="1"/>
  <c r="E5179" i="1"/>
  <c r="E5180" i="1"/>
  <c r="E5181" i="1"/>
  <c r="E5182" i="1"/>
  <c r="E5183" i="1"/>
  <c r="E5184" i="1"/>
  <c r="E5185" i="1"/>
  <c r="E5186" i="1"/>
  <c r="E5187" i="1"/>
  <c r="E5188" i="1"/>
  <c r="E5189" i="1"/>
  <c r="E5190" i="1"/>
  <c r="E5191" i="1"/>
  <c r="E5192" i="1"/>
  <c r="E5193" i="1"/>
  <c r="E5194" i="1"/>
  <c r="E5195" i="1"/>
  <c r="E5196" i="1"/>
  <c r="E5197" i="1"/>
  <c r="E5198" i="1"/>
  <c r="E5199" i="1"/>
  <c r="E5200" i="1"/>
  <c r="E5201" i="1"/>
  <c r="E5202" i="1"/>
  <c r="E5203" i="1"/>
  <c r="E5204" i="1"/>
  <c r="E5205" i="1"/>
  <c r="E5206" i="1"/>
  <c r="E5207" i="1"/>
  <c r="E5208" i="1"/>
  <c r="E5209" i="1"/>
  <c r="E5210" i="1"/>
  <c r="E5211" i="1"/>
  <c r="E5212" i="1"/>
  <c r="E5213" i="1"/>
  <c r="E5214" i="1"/>
  <c r="E5215" i="1"/>
  <c r="E5216" i="1"/>
  <c r="E5217" i="1"/>
  <c r="E5218" i="1"/>
  <c r="E5219" i="1"/>
  <c r="E5220" i="1"/>
  <c r="E5221" i="1"/>
  <c r="E5222" i="1"/>
  <c r="E5223" i="1"/>
  <c r="E5224" i="1"/>
  <c r="E5225" i="1"/>
  <c r="E5226" i="1"/>
  <c r="E5227" i="1"/>
  <c r="E5228" i="1"/>
  <c r="E5229" i="1"/>
  <c r="E5230" i="1"/>
  <c r="E5231" i="1"/>
  <c r="E5232" i="1"/>
  <c r="E5233" i="1"/>
  <c r="E5234" i="1"/>
  <c r="E5235" i="1"/>
  <c r="E5236" i="1"/>
  <c r="E5237" i="1"/>
  <c r="E5238" i="1"/>
  <c r="E5239" i="1"/>
  <c r="E5240" i="1"/>
  <c r="E5241" i="1"/>
  <c r="E5242" i="1"/>
  <c r="E5243" i="1"/>
  <c r="E5244" i="1"/>
  <c r="E5245" i="1"/>
  <c r="E5246" i="1"/>
  <c r="E5247" i="1"/>
  <c r="E5248" i="1"/>
  <c r="E5249" i="1"/>
  <c r="E5250" i="1"/>
  <c r="E5251" i="1"/>
  <c r="E5252" i="1"/>
  <c r="E5253" i="1"/>
  <c r="E5254" i="1"/>
  <c r="E5255" i="1"/>
  <c r="E5256" i="1"/>
  <c r="E5257" i="1"/>
  <c r="E5258" i="1"/>
  <c r="E5259" i="1"/>
  <c r="E5260" i="1"/>
  <c r="E5261" i="1"/>
  <c r="E5262" i="1"/>
  <c r="E5263" i="1"/>
  <c r="E5264" i="1"/>
  <c r="E5265" i="1"/>
  <c r="E5266" i="1"/>
  <c r="E5267" i="1"/>
  <c r="E5268" i="1"/>
  <c r="E5269" i="1"/>
  <c r="E5270" i="1"/>
  <c r="E5271" i="1"/>
  <c r="E5272" i="1"/>
  <c r="E5273" i="1"/>
  <c r="E5274" i="1"/>
  <c r="E5275" i="1"/>
  <c r="E5276" i="1"/>
  <c r="E5277" i="1"/>
  <c r="E5278" i="1"/>
  <c r="E5279" i="1"/>
  <c r="E5280" i="1"/>
  <c r="E5281" i="1"/>
  <c r="E5282" i="1"/>
  <c r="E5283" i="1"/>
  <c r="E5284" i="1"/>
  <c r="E5285" i="1"/>
  <c r="E5286" i="1"/>
  <c r="E5287" i="1"/>
  <c r="E5288" i="1"/>
  <c r="E5289" i="1"/>
  <c r="E5290" i="1"/>
  <c r="E5291" i="1"/>
  <c r="E5292" i="1"/>
  <c r="E5293" i="1"/>
  <c r="E5294" i="1"/>
  <c r="E5295" i="1"/>
  <c r="E5296" i="1"/>
  <c r="E5297" i="1"/>
  <c r="E5298" i="1"/>
  <c r="E5299" i="1"/>
  <c r="E5300" i="1"/>
  <c r="E5301" i="1"/>
  <c r="E5302" i="1"/>
  <c r="E5303" i="1"/>
  <c r="E5304" i="1"/>
  <c r="E5305" i="1"/>
  <c r="E5306" i="1"/>
  <c r="E5307" i="1"/>
  <c r="E5308" i="1"/>
  <c r="E5309" i="1"/>
  <c r="E5310" i="1"/>
  <c r="E5311" i="1"/>
  <c r="E5312" i="1"/>
  <c r="E5313" i="1"/>
  <c r="E5314" i="1"/>
  <c r="E5315" i="1"/>
  <c r="E5316" i="1"/>
  <c r="E5317" i="1"/>
  <c r="E5318" i="1"/>
  <c r="E5319" i="1"/>
  <c r="E5320" i="1"/>
  <c r="E5321" i="1"/>
  <c r="E5322" i="1"/>
  <c r="E5323" i="1"/>
  <c r="E5324" i="1"/>
  <c r="E5325" i="1"/>
  <c r="E5326" i="1"/>
  <c r="E5327" i="1"/>
  <c r="E5328" i="1"/>
  <c r="E5329" i="1"/>
  <c r="E5330" i="1"/>
  <c r="E5331" i="1"/>
  <c r="E5332" i="1"/>
  <c r="E5333" i="1"/>
  <c r="E5334" i="1"/>
  <c r="E5335" i="1"/>
  <c r="E5336" i="1"/>
  <c r="E5337" i="1"/>
  <c r="E5338" i="1"/>
  <c r="E5339" i="1"/>
  <c r="E5340" i="1"/>
  <c r="E5341" i="1"/>
  <c r="E5342" i="1"/>
  <c r="E5343" i="1"/>
  <c r="E5344" i="1"/>
  <c r="E5345" i="1"/>
  <c r="E5346" i="1"/>
  <c r="E5347" i="1"/>
  <c r="E5348" i="1"/>
  <c r="E5349" i="1"/>
  <c r="E5350" i="1"/>
  <c r="E5351" i="1"/>
  <c r="E5352" i="1"/>
  <c r="E5353" i="1"/>
  <c r="E5354" i="1"/>
  <c r="E5355" i="1"/>
  <c r="E5356" i="1"/>
  <c r="E5357" i="1"/>
  <c r="E5358" i="1"/>
  <c r="E5359" i="1"/>
  <c r="E5360" i="1"/>
  <c r="E5361" i="1"/>
  <c r="E5362" i="1"/>
  <c r="E5363" i="1"/>
  <c r="E5364" i="1"/>
  <c r="E5365" i="1"/>
  <c r="E5366" i="1"/>
  <c r="E5367" i="1"/>
  <c r="E5368" i="1"/>
  <c r="E5369" i="1"/>
  <c r="E5370" i="1"/>
  <c r="E5371" i="1"/>
  <c r="E5372" i="1"/>
  <c r="E5373" i="1"/>
  <c r="E5374" i="1"/>
  <c r="E5375" i="1"/>
  <c r="E5376" i="1"/>
  <c r="E5377" i="1"/>
  <c r="E5378" i="1"/>
  <c r="E5379" i="1"/>
  <c r="E5380" i="1"/>
  <c r="E5381" i="1"/>
  <c r="E5382" i="1"/>
  <c r="E5383" i="1"/>
  <c r="E5384" i="1"/>
  <c r="E5385" i="1"/>
  <c r="E5386" i="1"/>
  <c r="E5387" i="1"/>
  <c r="E5388" i="1"/>
  <c r="E5389" i="1"/>
  <c r="E5390" i="1"/>
  <c r="E5391" i="1"/>
  <c r="E5392" i="1"/>
  <c r="E5393" i="1"/>
  <c r="E5394" i="1"/>
  <c r="E5395" i="1"/>
  <c r="E5396" i="1"/>
  <c r="E5397" i="1"/>
  <c r="E5398" i="1"/>
  <c r="E5399" i="1"/>
  <c r="E5400" i="1"/>
  <c r="E5401" i="1"/>
  <c r="E5402" i="1"/>
  <c r="E5403" i="1"/>
  <c r="E5404" i="1"/>
  <c r="E5405" i="1"/>
  <c r="E5406" i="1"/>
  <c r="E5407" i="1"/>
  <c r="E5408" i="1"/>
  <c r="E5409" i="1"/>
  <c r="E5410" i="1"/>
  <c r="E5411" i="1"/>
  <c r="E5412" i="1"/>
  <c r="E5413" i="1"/>
  <c r="E5414" i="1"/>
  <c r="E5415" i="1"/>
  <c r="E5416" i="1"/>
  <c r="E5417" i="1"/>
  <c r="E5418" i="1"/>
  <c r="E5419" i="1"/>
  <c r="E5420" i="1"/>
  <c r="E5421" i="1"/>
  <c r="E5422" i="1"/>
  <c r="E5423" i="1"/>
  <c r="E5424" i="1"/>
  <c r="E5425" i="1"/>
  <c r="E5426" i="1"/>
  <c r="E5427" i="1"/>
  <c r="E5428" i="1"/>
  <c r="E5429" i="1"/>
  <c r="E5430" i="1"/>
  <c r="E5431" i="1"/>
  <c r="E5432" i="1"/>
  <c r="E5433" i="1"/>
  <c r="E5434" i="1"/>
  <c r="E5435" i="1"/>
  <c r="E5436" i="1"/>
  <c r="E5437" i="1"/>
  <c r="E5438" i="1"/>
  <c r="E5439" i="1"/>
  <c r="E5440" i="1"/>
  <c r="E5441" i="1"/>
  <c r="E5442" i="1"/>
  <c r="E5443" i="1"/>
  <c r="E5444" i="1"/>
  <c r="E5445" i="1"/>
  <c r="E5446" i="1"/>
  <c r="E5447" i="1"/>
  <c r="E5448" i="1"/>
  <c r="E5449" i="1"/>
  <c r="E5450" i="1"/>
  <c r="E5451" i="1"/>
  <c r="E5452" i="1"/>
  <c r="E5453" i="1"/>
  <c r="E5454" i="1"/>
  <c r="E5455" i="1"/>
  <c r="H5700" i="1"/>
  <c r="F5700" i="1" s="1"/>
  <c r="G5700" i="1" s="1"/>
  <c r="H5701" i="1"/>
  <c r="F5701" i="1" s="1"/>
  <c r="G5701" i="1" s="1"/>
  <c r="H5677" i="1"/>
  <c r="F5677" i="1" s="1"/>
  <c r="G5677" i="1" s="1"/>
  <c r="H5097" i="1"/>
  <c r="F5097" i="1" s="1"/>
  <c r="G5097" i="1" s="1"/>
  <c r="H5098" i="1"/>
  <c r="F5098" i="1" s="1"/>
  <c r="G5098" i="1" s="1"/>
  <c r="H5099" i="1"/>
  <c r="F5099" i="1" s="1"/>
  <c r="G5099" i="1" s="1"/>
  <c r="H5100" i="1"/>
  <c r="F5100" i="1" s="1"/>
  <c r="G5100" i="1" s="1"/>
  <c r="H5101" i="1"/>
  <c r="F5101" i="1" s="1"/>
  <c r="G5101" i="1" s="1"/>
  <c r="H5102" i="1"/>
  <c r="F5102" i="1" s="1"/>
  <c r="G5102" i="1" s="1"/>
  <c r="H5103" i="1"/>
  <c r="F5103" i="1" s="1"/>
  <c r="G5103" i="1" s="1"/>
  <c r="H5104" i="1"/>
  <c r="F5104" i="1" s="1"/>
  <c r="G5104" i="1" s="1"/>
  <c r="H5105" i="1"/>
  <c r="F5105" i="1" s="1"/>
  <c r="G5105" i="1" s="1"/>
  <c r="H5106" i="1"/>
  <c r="F5106" i="1" s="1"/>
  <c r="G5106" i="1" s="1"/>
  <c r="H5107" i="1"/>
  <c r="F5107" i="1" s="1"/>
  <c r="G5107" i="1" s="1"/>
  <c r="H5108" i="1"/>
  <c r="F5108" i="1" s="1"/>
  <c r="G5108" i="1" s="1"/>
  <c r="H5109" i="1"/>
  <c r="F5109" i="1" s="1"/>
  <c r="G5109" i="1" s="1"/>
  <c r="H5110" i="1"/>
  <c r="F5110" i="1" s="1"/>
  <c r="G5110" i="1" s="1"/>
  <c r="H5111" i="1"/>
  <c r="F5111" i="1" s="1"/>
  <c r="G5111" i="1" s="1"/>
  <c r="H5112" i="1"/>
  <c r="F5112" i="1" s="1"/>
  <c r="G5112" i="1" s="1"/>
  <c r="H5113" i="1"/>
  <c r="F5113" i="1" s="1"/>
  <c r="G5113" i="1" s="1"/>
  <c r="H5114" i="1"/>
  <c r="F5114" i="1" s="1"/>
  <c r="G5114" i="1" s="1"/>
  <c r="H5115" i="1"/>
  <c r="F5115" i="1" s="1"/>
  <c r="G5115" i="1" s="1"/>
  <c r="H5116" i="1"/>
  <c r="F5116" i="1" s="1"/>
  <c r="G5116" i="1" s="1"/>
  <c r="H5117" i="1"/>
  <c r="F5117" i="1" s="1"/>
  <c r="G5117" i="1" s="1"/>
  <c r="H5118" i="1"/>
  <c r="F5118" i="1" s="1"/>
  <c r="G5118" i="1" s="1"/>
  <c r="H5119" i="1"/>
  <c r="F5119" i="1" s="1"/>
  <c r="G5119" i="1" s="1"/>
  <c r="H5120" i="1"/>
  <c r="F5120" i="1" s="1"/>
  <c r="G5120" i="1" s="1"/>
  <c r="H5121" i="1"/>
  <c r="F5121" i="1" s="1"/>
  <c r="G5121" i="1" s="1"/>
  <c r="H5122" i="1"/>
  <c r="F5122" i="1" s="1"/>
  <c r="G5122" i="1" s="1"/>
  <c r="H5123" i="1"/>
  <c r="F5123" i="1" s="1"/>
  <c r="G5123" i="1" s="1"/>
  <c r="H5124" i="1"/>
  <c r="F5124" i="1" s="1"/>
  <c r="G5124" i="1" s="1"/>
  <c r="H5125" i="1"/>
  <c r="F5125" i="1" s="1"/>
  <c r="G5125" i="1" s="1"/>
  <c r="H5126" i="1"/>
  <c r="F5126" i="1" s="1"/>
  <c r="G5126" i="1" s="1"/>
  <c r="H5127" i="1"/>
  <c r="F5127" i="1" s="1"/>
  <c r="G5127" i="1" s="1"/>
  <c r="H5128" i="1"/>
  <c r="F5128" i="1" s="1"/>
  <c r="G5128" i="1" s="1"/>
  <c r="H5129" i="1"/>
  <c r="F5129" i="1" s="1"/>
  <c r="G5129" i="1" s="1"/>
  <c r="H5130" i="1"/>
  <c r="F5130" i="1" s="1"/>
  <c r="G5130" i="1" s="1"/>
  <c r="H5131" i="1"/>
  <c r="F5131" i="1" s="1"/>
  <c r="G5131" i="1" s="1"/>
  <c r="H5132" i="1"/>
  <c r="F5132" i="1" s="1"/>
  <c r="G5132" i="1" s="1"/>
  <c r="H5133" i="1"/>
  <c r="F5133" i="1" s="1"/>
  <c r="G5133" i="1" s="1"/>
  <c r="H5134" i="1"/>
  <c r="F5134" i="1" s="1"/>
  <c r="G5134" i="1" s="1"/>
  <c r="H5135" i="1"/>
  <c r="F5135" i="1" s="1"/>
  <c r="G5135" i="1" s="1"/>
  <c r="H5136" i="1"/>
  <c r="F5136" i="1" s="1"/>
  <c r="G5136" i="1" s="1"/>
  <c r="H5137" i="1"/>
  <c r="F5137" i="1" s="1"/>
  <c r="G5137" i="1" s="1"/>
  <c r="H5138" i="1"/>
  <c r="F5138" i="1" s="1"/>
  <c r="G5138" i="1" s="1"/>
  <c r="H5139" i="1"/>
  <c r="F5139" i="1" s="1"/>
  <c r="G5139" i="1" s="1"/>
  <c r="H5140" i="1"/>
  <c r="F5140" i="1" s="1"/>
  <c r="G5140" i="1" s="1"/>
  <c r="H5141" i="1"/>
  <c r="F5141" i="1" s="1"/>
  <c r="G5141" i="1" s="1"/>
  <c r="H5142" i="1"/>
  <c r="F5142" i="1" s="1"/>
  <c r="G5142" i="1" s="1"/>
  <c r="H5143" i="1"/>
  <c r="F5143" i="1" s="1"/>
  <c r="G5143" i="1" s="1"/>
  <c r="H5144" i="1"/>
  <c r="F5144" i="1" s="1"/>
  <c r="G5144" i="1" s="1"/>
  <c r="H5145" i="1"/>
  <c r="F5145" i="1" s="1"/>
  <c r="G5145" i="1" s="1"/>
  <c r="H5146" i="1"/>
  <c r="F5146" i="1" s="1"/>
  <c r="G5146" i="1" s="1"/>
  <c r="H5147" i="1"/>
  <c r="F5147" i="1" s="1"/>
  <c r="G5147" i="1" s="1"/>
  <c r="H5148" i="1"/>
  <c r="F5148" i="1" s="1"/>
  <c r="G5148" i="1" s="1"/>
  <c r="H5149" i="1"/>
  <c r="F5149" i="1" s="1"/>
  <c r="G5149" i="1" s="1"/>
  <c r="H5150" i="1"/>
  <c r="F5150" i="1" s="1"/>
  <c r="G5150" i="1" s="1"/>
  <c r="H5151" i="1"/>
  <c r="F5151" i="1" s="1"/>
  <c r="G5151" i="1" s="1"/>
  <c r="H5152" i="1"/>
  <c r="F5152" i="1" s="1"/>
  <c r="G5152" i="1" s="1"/>
  <c r="H5153" i="1"/>
  <c r="F5153" i="1" s="1"/>
  <c r="G5153" i="1" s="1"/>
  <c r="H5154" i="1"/>
  <c r="F5154" i="1" s="1"/>
  <c r="G5154" i="1" s="1"/>
  <c r="H5155" i="1"/>
  <c r="F5155" i="1" s="1"/>
  <c r="G5155" i="1" s="1"/>
  <c r="H5156" i="1"/>
  <c r="F5156" i="1" s="1"/>
  <c r="G5156" i="1" s="1"/>
  <c r="H5157" i="1"/>
  <c r="F5157" i="1" s="1"/>
  <c r="G5157" i="1" s="1"/>
  <c r="H5158" i="1"/>
  <c r="F5158" i="1" s="1"/>
  <c r="G5158" i="1" s="1"/>
  <c r="H5159" i="1"/>
  <c r="F5159" i="1" s="1"/>
  <c r="G5159" i="1" s="1"/>
  <c r="H5160" i="1"/>
  <c r="F5160" i="1" s="1"/>
  <c r="G5160" i="1" s="1"/>
  <c r="H5161" i="1"/>
  <c r="F5161" i="1" s="1"/>
  <c r="G5161" i="1" s="1"/>
  <c r="H5162" i="1"/>
  <c r="F5162" i="1" s="1"/>
  <c r="G5162" i="1" s="1"/>
  <c r="H5163" i="1"/>
  <c r="F5163" i="1" s="1"/>
  <c r="G5163" i="1" s="1"/>
  <c r="H5164" i="1"/>
  <c r="F5164" i="1" s="1"/>
  <c r="G5164" i="1" s="1"/>
  <c r="H5165" i="1"/>
  <c r="F5165" i="1" s="1"/>
  <c r="G5165" i="1" s="1"/>
  <c r="H5166" i="1"/>
  <c r="F5166" i="1" s="1"/>
  <c r="G5166" i="1" s="1"/>
  <c r="H5167" i="1"/>
  <c r="F5167" i="1" s="1"/>
  <c r="G5167" i="1" s="1"/>
  <c r="H5168" i="1"/>
  <c r="F5168" i="1" s="1"/>
  <c r="G5168" i="1" s="1"/>
  <c r="H5169" i="1"/>
  <c r="F5169" i="1" s="1"/>
  <c r="G5169" i="1" s="1"/>
  <c r="H5170" i="1"/>
  <c r="F5170" i="1" s="1"/>
  <c r="G5170" i="1" s="1"/>
  <c r="H5171" i="1"/>
  <c r="F5171" i="1" s="1"/>
  <c r="G5171" i="1" s="1"/>
  <c r="H5172" i="1"/>
  <c r="F5172" i="1" s="1"/>
  <c r="G5172" i="1" s="1"/>
  <c r="H5173" i="1"/>
  <c r="F5173" i="1" s="1"/>
  <c r="G5173" i="1" s="1"/>
  <c r="H5174" i="1"/>
  <c r="F5174" i="1" s="1"/>
  <c r="G5174" i="1" s="1"/>
  <c r="H5175" i="1"/>
  <c r="F5175" i="1" s="1"/>
  <c r="G5175" i="1" s="1"/>
  <c r="H5176" i="1"/>
  <c r="F5176" i="1" s="1"/>
  <c r="G5176" i="1" s="1"/>
  <c r="H5177" i="1"/>
  <c r="F5177" i="1" s="1"/>
  <c r="G5177" i="1" s="1"/>
  <c r="H5178" i="1"/>
  <c r="F5178" i="1" s="1"/>
  <c r="G5178" i="1" s="1"/>
  <c r="H5179" i="1"/>
  <c r="F5179" i="1" s="1"/>
  <c r="G5179" i="1" s="1"/>
  <c r="H5180" i="1"/>
  <c r="F5180" i="1" s="1"/>
  <c r="G5180" i="1" s="1"/>
  <c r="H5181" i="1"/>
  <c r="F5181" i="1" s="1"/>
  <c r="G5181" i="1" s="1"/>
  <c r="H5182" i="1"/>
  <c r="F5182" i="1" s="1"/>
  <c r="G5182" i="1" s="1"/>
  <c r="H5183" i="1"/>
  <c r="F5183" i="1" s="1"/>
  <c r="G5183" i="1" s="1"/>
  <c r="H5184" i="1"/>
  <c r="F5184" i="1" s="1"/>
  <c r="G5184" i="1" s="1"/>
  <c r="H5185" i="1"/>
  <c r="F5185" i="1" s="1"/>
  <c r="G5185" i="1" s="1"/>
  <c r="H5186" i="1"/>
  <c r="F5186" i="1" s="1"/>
  <c r="G5186" i="1" s="1"/>
  <c r="H5187" i="1"/>
  <c r="F5187" i="1" s="1"/>
  <c r="G5187" i="1" s="1"/>
  <c r="H5188" i="1"/>
  <c r="F5188" i="1" s="1"/>
  <c r="G5188" i="1" s="1"/>
  <c r="H5189" i="1"/>
  <c r="F5189" i="1" s="1"/>
  <c r="G5189" i="1" s="1"/>
  <c r="H5190" i="1"/>
  <c r="F5190" i="1" s="1"/>
  <c r="G5190" i="1" s="1"/>
  <c r="H5191" i="1"/>
  <c r="F5191" i="1" s="1"/>
  <c r="G5191" i="1" s="1"/>
  <c r="H5192" i="1"/>
  <c r="F5192" i="1" s="1"/>
  <c r="G5192" i="1" s="1"/>
  <c r="H5193" i="1"/>
  <c r="F5193" i="1" s="1"/>
  <c r="G5193" i="1" s="1"/>
  <c r="H5194" i="1"/>
  <c r="F5194" i="1" s="1"/>
  <c r="G5194" i="1" s="1"/>
  <c r="H5195" i="1"/>
  <c r="F5195" i="1" s="1"/>
  <c r="G5195" i="1" s="1"/>
  <c r="H5196" i="1"/>
  <c r="F5196" i="1" s="1"/>
  <c r="G5196" i="1" s="1"/>
  <c r="H5197" i="1"/>
  <c r="F5197" i="1" s="1"/>
  <c r="G5197" i="1" s="1"/>
  <c r="H5198" i="1"/>
  <c r="F5198" i="1" s="1"/>
  <c r="G5198" i="1" s="1"/>
  <c r="H5199" i="1"/>
  <c r="F5199" i="1" s="1"/>
  <c r="G5199" i="1" s="1"/>
  <c r="H5200" i="1"/>
  <c r="F5200" i="1" s="1"/>
  <c r="G5200" i="1" s="1"/>
  <c r="H5201" i="1"/>
  <c r="F5201" i="1" s="1"/>
  <c r="G5201" i="1" s="1"/>
  <c r="H5202" i="1"/>
  <c r="F5202" i="1" s="1"/>
  <c r="G5202" i="1" s="1"/>
  <c r="H5203" i="1"/>
  <c r="F5203" i="1" s="1"/>
  <c r="G5203" i="1" s="1"/>
  <c r="H5204" i="1"/>
  <c r="F5204" i="1" s="1"/>
  <c r="G5204" i="1" s="1"/>
  <c r="H5205" i="1"/>
  <c r="F5205" i="1" s="1"/>
  <c r="G5205" i="1" s="1"/>
  <c r="H5206" i="1"/>
  <c r="F5206" i="1" s="1"/>
  <c r="G5206" i="1" s="1"/>
  <c r="H5207" i="1"/>
  <c r="F5207" i="1" s="1"/>
  <c r="G5207" i="1" s="1"/>
  <c r="H5208" i="1"/>
  <c r="F5208" i="1" s="1"/>
  <c r="G5208" i="1" s="1"/>
  <c r="H5209" i="1"/>
  <c r="F5209" i="1" s="1"/>
  <c r="G5209" i="1" s="1"/>
  <c r="H5210" i="1"/>
  <c r="F5210" i="1" s="1"/>
  <c r="G5210" i="1" s="1"/>
  <c r="H5211" i="1"/>
  <c r="F5211" i="1" s="1"/>
  <c r="G5211" i="1" s="1"/>
  <c r="H5212" i="1"/>
  <c r="F5212" i="1" s="1"/>
  <c r="G5212" i="1" s="1"/>
  <c r="H5213" i="1"/>
  <c r="F5213" i="1" s="1"/>
  <c r="G5213" i="1" s="1"/>
  <c r="H5214" i="1"/>
  <c r="F5214" i="1" s="1"/>
  <c r="G5214" i="1" s="1"/>
  <c r="H5215" i="1"/>
  <c r="F5215" i="1" s="1"/>
  <c r="G5215" i="1" s="1"/>
  <c r="H5216" i="1"/>
  <c r="F5216" i="1" s="1"/>
  <c r="G5216" i="1" s="1"/>
  <c r="H5217" i="1"/>
  <c r="F5217" i="1" s="1"/>
  <c r="G5217" i="1" s="1"/>
  <c r="H5218" i="1"/>
  <c r="F5218" i="1" s="1"/>
  <c r="G5218" i="1" s="1"/>
  <c r="H5219" i="1"/>
  <c r="F5219" i="1" s="1"/>
  <c r="G5219" i="1" s="1"/>
  <c r="H5220" i="1"/>
  <c r="F5220" i="1" s="1"/>
  <c r="G5220" i="1" s="1"/>
  <c r="H5221" i="1"/>
  <c r="F5221" i="1" s="1"/>
  <c r="G5221" i="1" s="1"/>
  <c r="H5222" i="1"/>
  <c r="F5222" i="1" s="1"/>
  <c r="G5222" i="1" s="1"/>
  <c r="H5223" i="1"/>
  <c r="F5223" i="1" s="1"/>
  <c r="G5223" i="1" s="1"/>
  <c r="H5224" i="1"/>
  <c r="F5224" i="1" s="1"/>
  <c r="G5224" i="1" s="1"/>
  <c r="H5225" i="1"/>
  <c r="F5225" i="1" s="1"/>
  <c r="G5225" i="1" s="1"/>
  <c r="H5226" i="1"/>
  <c r="F5226" i="1" s="1"/>
  <c r="G5226" i="1" s="1"/>
  <c r="H5227" i="1"/>
  <c r="F5227" i="1" s="1"/>
  <c r="G5227" i="1" s="1"/>
  <c r="H5228" i="1"/>
  <c r="F5228" i="1" s="1"/>
  <c r="G5228" i="1" s="1"/>
  <c r="H5229" i="1"/>
  <c r="F5229" i="1" s="1"/>
  <c r="G5229" i="1" s="1"/>
  <c r="H5230" i="1"/>
  <c r="F5230" i="1" s="1"/>
  <c r="G5230" i="1" s="1"/>
  <c r="H5231" i="1"/>
  <c r="F5231" i="1" s="1"/>
  <c r="G5231" i="1" s="1"/>
  <c r="H5232" i="1"/>
  <c r="F5232" i="1" s="1"/>
  <c r="G5232" i="1" s="1"/>
  <c r="H5233" i="1"/>
  <c r="F5233" i="1" s="1"/>
  <c r="G5233" i="1" s="1"/>
  <c r="H5234" i="1"/>
  <c r="F5234" i="1" s="1"/>
  <c r="G5234" i="1" s="1"/>
  <c r="H5235" i="1"/>
  <c r="F5235" i="1" s="1"/>
  <c r="G5235" i="1" s="1"/>
  <c r="H5236" i="1"/>
  <c r="F5236" i="1" s="1"/>
  <c r="G5236" i="1" s="1"/>
  <c r="H5237" i="1"/>
  <c r="F5237" i="1" s="1"/>
  <c r="G5237" i="1" s="1"/>
  <c r="H5238" i="1"/>
  <c r="F5238" i="1" s="1"/>
  <c r="G5238" i="1" s="1"/>
  <c r="H5239" i="1"/>
  <c r="F5239" i="1" s="1"/>
  <c r="G5239" i="1" s="1"/>
  <c r="H5240" i="1"/>
  <c r="F5240" i="1" s="1"/>
  <c r="G5240" i="1" s="1"/>
  <c r="H5241" i="1"/>
  <c r="F5241" i="1" s="1"/>
  <c r="G5241" i="1" s="1"/>
  <c r="H5242" i="1"/>
  <c r="F5242" i="1" s="1"/>
  <c r="G5242" i="1" s="1"/>
  <c r="H5243" i="1"/>
  <c r="F5243" i="1" s="1"/>
  <c r="G5243" i="1" s="1"/>
  <c r="H5244" i="1"/>
  <c r="F5244" i="1" s="1"/>
  <c r="G5244" i="1" s="1"/>
  <c r="H5245" i="1"/>
  <c r="F5245" i="1" s="1"/>
  <c r="G5245" i="1" s="1"/>
  <c r="H5246" i="1"/>
  <c r="F5246" i="1" s="1"/>
  <c r="G5246" i="1" s="1"/>
  <c r="H5247" i="1"/>
  <c r="F5247" i="1" s="1"/>
  <c r="G5247" i="1" s="1"/>
  <c r="H5248" i="1"/>
  <c r="F5248" i="1" s="1"/>
  <c r="G5248" i="1" s="1"/>
  <c r="H5249" i="1"/>
  <c r="F5249" i="1" s="1"/>
  <c r="G5249" i="1" s="1"/>
  <c r="H5250" i="1"/>
  <c r="F5250" i="1" s="1"/>
  <c r="G5250" i="1" s="1"/>
  <c r="H5251" i="1"/>
  <c r="F5251" i="1" s="1"/>
  <c r="G5251" i="1" s="1"/>
  <c r="H5252" i="1"/>
  <c r="F5252" i="1" s="1"/>
  <c r="G5252" i="1" s="1"/>
  <c r="H5253" i="1"/>
  <c r="F5253" i="1" s="1"/>
  <c r="G5253" i="1" s="1"/>
  <c r="H5254" i="1"/>
  <c r="F5254" i="1" s="1"/>
  <c r="G5254" i="1" s="1"/>
  <c r="H5255" i="1"/>
  <c r="F5255" i="1" s="1"/>
  <c r="G5255" i="1" s="1"/>
  <c r="H5256" i="1"/>
  <c r="F5256" i="1" s="1"/>
  <c r="G5256" i="1" s="1"/>
  <c r="H5257" i="1"/>
  <c r="F5257" i="1" s="1"/>
  <c r="G5257" i="1" s="1"/>
  <c r="H5258" i="1"/>
  <c r="F5258" i="1" s="1"/>
  <c r="G5258" i="1" s="1"/>
  <c r="H5259" i="1"/>
  <c r="F5259" i="1" s="1"/>
  <c r="G5259" i="1" s="1"/>
  <c r="H5260" i="1"/>
  <c r="F5260" i="1" s="1"/>
  <c r="G5260" i="1" s="1"/>
  <c r="H5261" i="1"/>
  <c r="F5261" i="1" s="1"/>
  <c r="G5261" i="1" s="1"/>
  <c r="H5262" i="1"/>
  <c r="F5262" i="1" s="1"/>
  <c r="G5262" i="1" s="1"/>
  <c r="H5263" i="1"/>
  <c r="F5263" i="1" s="1"/>
  <c r="G5263" i="1" s="1"/>
  <c r="H5264" i="1"/>
  <c r="F5264" i="1" s="1"/>
  <c r="G5264" i="1" s="1"/>
  <c r="H5265" i="1"/>
  <c r="F5265" i="1" s="1"/>
  <c r="G5265" i="1" s="1"/>
  <c r="H5266" i="1"/>
  <c r="F5266" i="1" s="1"/>
  <c r="G5266" i="1" s="1"/>
  <c r="H5267" i="1"/>
  <c r="F5267" i="1" s="1"/>
  <c r="G5267" i="1" s="1"/>
  <c r="H5268" i="1"/>
  <c r="F5268" i="1" s="1"/>
  <c r="G5268" i="1" s="1"/>
  <c r="H5269" i="1"/>
  <c r="F5269" i="1" s="1"/>
  <c r="G5269" i="1" s="1"/>
  <c r="H5270" i="1"/>
  <c r="F5270" i="1" s="1"/>
  <c r="G5270" i="1" s="1"/>
  <c r="H5271" i="1"/>
  <c r="F5271" i="1" s="1"/>
  <c r="G5271" i="1" s="1"/>
  <c r="H5272" i="1"/>
  <c r="F5272" i="1" s="1"/>
  <c r="G5272" i="1" s="1"/>
  <c r="H5273" i="1"/>
  <c r="F5273" i="1" s="1"/>
  <c r="G5273" i="1" s="1"/>
  <c r="H5274" i="1"/>
  <c r="F5274" i="1" s="1"/>
  <c r="G5274" i="1" s="1"/>
  <c r="H5275" i="1"/>
  <c r="F5275" i="1" s="1"/>
  <c r="G5275" i="1" s="1"/>
  <c r="H5276" i="1"/>
  <c r="F5276" i="1" s="1"/>
  <c r="G5276" i="1" s="1"/>
  <c r="H5277" i="1"/>
  <c r="F5277" i="1" s="1"/>
  <c r="G5277" i="1" s="1"/>
  <c r="H5278" i="1"/>
  <c r="F5278" i="1" s="1"/>
  <c r="G5278" i="1" s="1"/>
  <c r="H5279" i="1"/>
  <c r="F5279" i="1" s="1"/>
  <c r="G5279" i="1" s="1"/>
  <c r="H5280" i="1"/>
  <c r="F5280" i="1" s="1"/>
  <c r="G5280" i="1" s="1"/>
  <c r="H5281" i="1"/>
  <c r="F5281" i="1" s="1"/>
  <c r="G5281" i="1" s="1"/>
  <c r="H5282" i="1"/>
  <c r="F5282" i="1" s="1"/>
  <c r="G5282" i="1" s="1"/>
  <c r="H5283" i="1"/>
  <c r="F5283" i="1" s="1"/>
  <c r="G5283" i="1" s="1"/>
  <c r="H5284" i="1"/>
  <c r="F5284" i="1" s="1"/>
  <c r="G5284" i="1" s="1"/>
  <c r="H5285" i="1"/>
  <c r="F5285" i="1" s="1"/>
  <c r="G5285" i="1" s="1"/>
  <c r="H5286" i="1"/>
  <c r="F5286" i="1" s="1"/>
  <c r="G5286" i="1" s="1"/>
  <c r="H5287" i="1"/>
  <c r="F5287" i="1" s="1"/>
  <c r="G5287" i="1" s="1"/>
  <c r="H5288" i="1"/>
  <c r="F5288" i="1" s="1"/>
  <c r="G5288" i="1" s="1"/>
  <c r="H5289" i="1"/>
  <c r="F5289" i="1" s="1"/>
  <c r="G5289" i="1" s="1"/>
  <c r="H5290" i="1"/>
  <c r="F5290" i="1" s="1"/>
  <c r="G5290" i="1" s="1"/>
  <c r="H5291" i="1"/>
  <c r="F5291" i="1" s="1"/>
  <c r="G5291" i="1" s="1"/>
  <c r="H5292" i="1"/>
  <c r="F5292" i="1" s="1"/>
  <c r="G5292" i="1" s="1"/>
  <c r="H5293" i="1"/>
  <c r="F5293" i="1" s="1"/>
  <c r="G5293" i="1" s="1"/>
  <c r="H5294" i="1"/>
  <c r="F5294" i="1" s="1"/>
  <c r="G5294" i="1" s="1"/>
  <c r="H5295" i="1"/>
  <c r="F5295" i="1" s="1"/>
  <c r="G5295" i="1" s="1"/>
  <c r="H5296" i="1"/>
  <c r="F5296" i="1" s="1"/>
  <c r="G5296" i="1" s="1"/>
  <c r="H5297" i="1"/>
  <c r="F5297" i="1" s="1"/>
  <c r="G5297" i="1" s="1"/>
  <c r="H5298" i="1"/>
  <c r="F5298" i="1" s="1"/>
  <c r="G5298" i="1" s="1"/>
  <c r="H5299" i="1"/>
  <c r="F5299" i="1" s="1"/>
  <c r="G5299" i="1" s="1"/>
  <c r="H5300" i="1"/>
  <c r="F5300" i="1" s="1"/>
  <c r="G5300" i="1" s="1"/>
  <c r="H5301" i="1"/>
  <c r="F5301" i="1" s="1"/>
  <c r="G5301" i="1" s="1"/>
  <c r="H5302" i="1"/>
  <c r="F5302" i="1" s="1"/>
  <c r="G5302" i="1" s="1"/>
  <c r="H5303" i="1"/>
  <c r="F5303" i="1" s="1"/>
  <c r="G5303" i="1" s="1"/>
  <c r="H5304" i="1"/>
  <c r="F5304" i="1" s="1"/>
  <c r="G5304" i="1" s="1"/>
  <c r="H5305" i="1"/>
  <c r="F5305" i="1" s="1"/>
  <c r="G5305" i="1" s="1"/>
  <c r="H5306" i="1"/>
  <c r="F5306" i="1" s="1"/>
  <c r="G5306" i="1" s="1"/>
  <c r="H5307" i="1"/>
  <c r="F5307" i="1" s="1"/>
  <c r="G5307" i="1" s="1"/>
  <c r="H5308" i="1"/>
  <c r="F5308" i="1" s="1"/>
  <c r="G5308" i="1" s="1"/>
  <c r="H5309" i="1"/>
  <c r="F5309" i="1" s="1"/>
  <c r="G5309" i="1" s="1"/>
  <c r="H5310" i="1"/>
  <c r="F5310" i="1" s="1"/>
  <c r="G5310" i="1" s="1"/>
  <c r="H5311" i="1"/>
  <c r="F5311" i="1" s="1"/>
  <c r="G5311" i="1" s="1"/>
  <c r="H5312" i="1"/>
  <c r="F5312" i="1" s="1"/>
  <c r="G5312" i="1" s="1"/>
  <c r="H5313" i="1"/>
  <c r="F5313" i="1" s="1"/>
  <c r="G5313" i="1" s="1"/>
  <c r="H5314" i="1"/>
  <c r="F5314" i="1" s="1"/>
  <c r="G5314" i="1" s="1"/>
  <c r="H5315" i="1"/>
  <c r="F5315" i="1" s="1"/>
  <c r="G5315" i="1" s="1"/>
  <c r="H5316" i="1"/>
  <c r="F5316" i="1" s="1"/>
  <c r="G5316" i="1" s="1"/>
  <c r="H5317" i="1"/>
  <c r="F5317" i="1" s="1"/>
  <c r="G5317" i="1" s="1"/>
  <c r="H5318" i="1"/>
  <c r="F5318" i="1" s="1"/>
  <c r="G5318" i="1" s="1"/>
  <c r="H5319" i="1"/>
  <c r="F5319" i="1" s="1"/>
  <c r="G5319" i="1" s="1"/>
  <c r="H5320" i="1"/>
  <c r="F5320" i="1" s="1"/>
  <c r="G5320" i="1" s="1"/>
  <c r="H5321" i="1"/>
  <c r="F5321" i="1" s="1"/>
  <c r="G5321" i="1" s="1"/>
  <c r="H5322" i="1"/>
  <c r="F5322" i="1" s="1"/>
  <c r="G5322" i="1" s="1"/>
  <c r="H5323" i="1"/>
  <c r="F5323" i="1" s="1"/>
  <c r="G5323" i="1" s="1"/>
  <c r="H5324" i="1"/>
  <c r="F5324" i="1" s="1"/>
  <c r="G5324" i="1" s="1"/>
  <c r="H5325" i="1"/>
  <c r="F5325" i="1" s="1"/>
  <c r="G5325" i="1" s="1"/>
  <c r="H5326" i="1"/>
  <c r="F5326" i="1" s="1"/>
  <c r="G5326" i="1" s="1"/>
  <c r="H5327" i="1"/>
  <c r="F5327" i="1" s="1"/>
  <c r="G5327" i="1" s="1"/>
  <c r="H5328" i="1"/>
  <c r="F5328" i="1" s="1"/>
  <c r="G5328" i="1" s="1"/>
  <c r="H5329" i="1"/>
  <c r="F5329" i="1" s="1"/>
  <c r="G5329" i="1" s="1"/>
  <c r="H5330" i="1"/>
  <c r="F5330" i="1" s="1"/>
  <c r="G5330" i="1" s="1"/>
  <c r="H5331" i="1"/>
  <c r="F5331" i="1" s="1"/>
  <c r="G5331" i="1" s="1"/>
  <c r="H5332" i="1"/>
  <c r="F5332" i="1" s="1"/>
  <c r="G5332" i="1" s="1"/>
  <c r="H5333" i="1"/>
  <c r="F5333" i="1" s="1"/>
  <c r="G5333" i="1" s="1"/>
  <c r="H5334" i="1"/>
  <c r="F5334" i="1" s="1"/>
  <c r="G5334" i="1" s="1"/>
  <c r="H5335" i="1"/>
  <c r="F5335" i="1" s="1"/>
  <c r="G5335" i="1" s="1"/>
  <c r="H5336" i="1"/>
  <c r="F5336" i="1" s="1"/>
  <c r="G5336" i="1" s="1"/>
  <c r="H5337" i="1"/>
  <c r="F5337" i="1" s="1"/>
  <c r="G5337" i="1" s="1"/>
  <c r="H5338" i="1"/>
  <c r="F5338" i="1" s="1"/>
  <c r="G5338" i="1" s="1"/>
  <c r="H5339" i="1"/>
  <c r="F5339" i="1" s="1"/>
  <c r="G5339" i="1" s="1"/>
  <c r="H5340" i="1"/>
  <c r="F5340" i="1" s="1"/>
  <c r="G5340" i="1" s="1"/>
  <c r="H5341" i="1"/>
  <c r="F5341" i="1" s="1"/>
  <c r="G5341" i="1" s="1"/>
  <c r="H5342" i="1"/>
  <c r="F5342" i="1" s="1"/>
  <c r="G5342" i="1" s="1"/>
  <c r="H5343" i="1"/>
  <c r="F5343" i="1" s="1"/>
  <c r="G5343" i="1" s="1"/>
  <c r="H5344" i="1"/>
  <c r="F5344" i="1" s="1"/>
  <c r="G5344" i="1" s="1"/>
  <c r="H5345" i="1"/>
  <c r="F5345" i="1" s="1"/>
  <c r="G5345" i="1" s="1"/>
  <c r="H5346" i="1"/>
  <c r="F5346" i="1" s="1"/>
  <c r="G5346" i="1" s="1"/>
  <c r="H5347" i="1"/>
  <c r="F5347" i="1" s="1"/>
  <c r="G5347" i="1" s="1"/>
  <c r="H5348" i="1"/>
  <c r="F5348" i="1" s="1"/>
  <c r="G5348" i="1" s="1"/>
  <c r="H5349" i="1"/>
  <c r="F5349" i="1" s="1"/>
  <c r="G5349" i="1" s="1"/>
  <c r="H5350" i="1"/>
  <c r="F5350" i="1" s="1"/>
  <c r="G5350" i="1" s="1"/>
  <c r="H5351" i="1"/>
  <c r="F5351" i="1" s="1"/>
  <c r="G5351" i="1" s="1"/>
  <c r="H5352" i="1"/>
  <c r="F5352" i="1" s="1"/>
  <c r="G5352" i="1" s="1"/>
  <c r="H5353" i="1"/>
  <c r="F5353" i="1" s="1"/>
  <c r="G5353" i="1" s="1"/>
  <c r="H5354" i="1"/>
  <c r="F5354" i="1" s="1"/>
  <c r="G5354" i="1" s="1"/>
  <c r="H5355" i="1"/>
  <c r="F5355" i="1" s="1"/>
  <c r="G5355" i="1" s="1"/>
  <c r="H5356" i="1"/>
  <c r="F5356" i="1" s="1"/>
  <c r="G5356" i="1" s="1"/>
  <c r="H5357" i="1"/>
  <c r="F5357" i="1" s="1"/>
  <c r="G5357" i="1" s="1"/>
  <c r="H5358" i="1"/>
  <c r="F5358" i="1" s="1"/>
  <c r="G5358" i="1" s="1"/>
  <c r="H5359" i="1"/>
  <c r="F5359" i="1" s="1"/>
  <c r="G5359" i="1" s="1"/>
  <c r="H5360" i="1"/>
  <c r="F5360" i="1" s="1"/>
  <c r="G5360" i="1" s="1"/>
  <c r="H5361" i="1"/>
  <c r="F5361" i="1" s="1"/>
  <c r="G5361" i="1" s="1"/>
  <c r="H5362" i="1"/>
  <c r="F5362" i="1" s="1"/>
  <c r="G5362" i="1" s="1"/>
  <c r="H5363" i="1"/>
  <c r="F5363" i="1" s="1"/>
  <c r="G5363" i="1" s="1"/>
  <c r="H5364" i="1"/>
  <c r="F5364" i="1" s="1"/>
  <c r="G5364" i="1" s="1"/>
  <c r="H5365" i="1"/>
  <c r="F5365" i="1" s="1"/>
  <c r="G5365" i="1" s="1"/>
  <c r="H5366" i="1"/>
  <c r="F5366" i="1" s="1"/>
  <c r="G5366" i="1" s="1"/>
  <c r="H5367" i="1"/>
  <c r="F5367" i="1" s="1"/>
  <c r="G5367" i="1" s="1"/>
  <c r="H5368" i="1"/>
  <c r="F5368" i="1" s="1"/>
  <c r="G5368" i="1" s="1"/>
  <c r="H5369" i="1"/>
  <c r="F5369" i="1" s="1"/>
  <c r="G5369" i="1" s="1"/>
  <c r="H5370" i="1"/>
  <c r="F5370" i="1" s="1"/>
  <c r="G5370" i="1" s="1"/>
  <c r="H5371" i="1"/>
  <c r="F5371" i="1" s="1"/>
  <c r="G5371" i="1" s="1"/>
  <c r="H5372" i="1"/>
  <c r="F5372" i="1" s="1"/>
  <c r="G5372" i="1" s="1"/>
  <c r="H5373" i="1"/>
  <c r="F5373" i="1" s="1"/>
  <c r="G5373" i="1" s="1"/>
  <c r="H5374" i="1"/>
  <c r="F5374" i="1" s="1"/>
  <c r="G5374" i="1" s="1"/>
  <c r="H5375" i="1"/>
  <c r="F5375" i="1" s="1"/>
  <c r="G5375" i="1" s="1"/>
  <c r="H5376" i="1"/>
  <c r="F5376" i="1" s="1"/>
  <c r="G5376" i="1" s="1"/>
  <c r="H5377" i="1"/>
  <c r="F5377" i="1" s="1"/>
  <c r="G5377" i="1" s="1"/>
  <c r="H5378" i="1"/>
  <c r="F5378" i="1" s="1"/>
  <c r="G5378" i="1" s="1"/>
  <c r="H5379" i="1"/>
  <c r="F5379" i="1" s="1"/>
  <c r="G5379" i="1" s="1"/>
  <c r="H5380" i="1"/>
  <c r="F5380" i="1" s="1"/>
  <c r="G5380" i="1" s="1"/>
  <c r="H5381" i="1"/>
  <c r="F5381" i="1" s="1"/>
  <c r="G5381" i="1" s="1"/>
  <c r="H5382" i="1"/>
  <c r="F5382" i="1" s="1"/>
  <c r="G5382" i="1" s="1"/>
  <c r="H5383" i="1"/>
  <c r="F5383" i="1" s="1"/>
  <c r="G5383" i="1" s="1"/>
  <c r="H5384" i="1"/>
  <c r="F5384" i="1" s="1"/>
  <c r="G5384" i="1" s="1"/>
  <c r="H5385" i="1"/>
  <c r="F5385" i="1" s="1"/>
  <c r="G5385" i="1" s="1"/>
  <c r="H5386" i="1"/>
  <c r="F5386" i="1" s="1"/>
  <c r="G5386" i="1" s="1"/>
  <c r="H5387" i="1"/>
  <c r="F5387" i="1" s="1"/>
  <c r="G5387" i="1" s="1"/>
  <c r="H5388" i="1"/>
  <c r="F5388" i="1" s="1"/>
  <c r="G5388" i="1" s="1"/>
  <c r="H5389" i="1"/>
  <c r="F5389" i="1" s="1"/>
  <c r="G5389" i="1" s="1"/>
  <c r="H5390" i="1"/>
  <c r="F5390" i="1" s="1"/>
  <c r="G5390" i="1" s="1"/>
  <c r="H5391" i="1"/>
  <c r="F5391" i="1" s="1"/>
  <c r="G5391" i="1" s="1"/>
  <c r="H5392" i="1"/>
  <c r="F5392" i="1" s="1"/>
  <c r="G5392" i="1" s="1"/>
  <c r="H5393" i="1"/>
  <c r="F5393" i="1" s="1"/>
  <c r="G5393" i="1" s="1"/>
  <c r="H5394" i="1"/>
  <c r="F5394" i="1" s="1"/>
  <c r="G5394" i="1" s="1"/>
  <c r="H5395" i="1"/>
  <c r="F5395" i="1" s="1"/>
  <c r="G5395" i="1" s="1"/>
  <c r="H5396" i="1"/>
  <c r="F5396" i="1" s="1"/>
  <c r="G5396" i="1" s="1"/>
  <c r="H5397" i="1"/>
  <c r="F5397" i="1" s="1"/>
  <c r="G5397" i="1" s="1"/>
  <c r="H5398" i="1"/>
  <c r="F5398" i="1" s="1"/>
  <c r="G5398" i="1" s="1"/>
  <c r="H5399" i="1"/>
  <c r="F5399" i="1" s="1"/>
  <c r="G5399" i="1" s="1"/>
  <c r="H5400" i="1"/>
  <c r="F5400" i="1" s="1"/>
  <c r="G5400" i="1" s="1"/>
  <c r="H5401" i="1"/>
  <c r="F5401" i="1" s="1"/>
  <c r="G5401" i="1" s="1"/>
  <c r="H5402" i="1"/>
  <c r="F5402" i="1" s="1"/>
  <c r="G5402" i="1" s="1"/>
  <c r="H5403" i="1"/>
  <c r="F5403" i="1" s="1"/>
  <c r="G5403" i="1" s="1"/>
  <c r="H5404" i="1"/>
  <c r="F5404" i="1" s="1"/>
  <c r="G5404" i="1" s="1"/>
  <c r="H5405" i="1"/>
  <c r="F5405" i="1" s="1"/>
  <c r="G5405" i="1" s="1"/>
  <c r="H5406" i="1"/>
  <c r="F5406" i="1" s="1"/>
  <c r="G5406" i="1" s="1"/>
  <c r="H5407" i="1"/>
  <c r="F5407" i="1" s="1"/>
  <c r="G5407" i="1" s="1"/>
  <c r="H5408" i="1"/>
  <c r="F5408" i="1" s="1"/>
  <c r="G5408" i="1" s="1"/>
  <c r="H5409" i="1"/>
  <c r="F5409" i="1" s="1"/>
  <c r="G5409" i="1" s="1"/>
  <c r="H5410" i="1"/>
  <c r="F5410" i="1" s="1"/>
  <c r="G5410" i="1" s="1"/>
  <c r="H5411" i="1"/>
  <c r="F5411" i="1" s="1"/>
  <c r="G5411" i="1" s="1"/>
  <c r="H5412" i="1"/>
  <c r="F5412" i="1" s="1"/>
  <c r="G5412" i="1" s="1"/>
  <c r="H5413" i="1"/>
  <c r="F5413" i="1" s="1"/>
  <c r="G5413" i="1" s="1"/>
  <c r="H5414" i="1"/>
  <c r="F5414" i="1" s="1"/>
  <c r="G5414" i="1" s="1"/>
  <c r="H5415" i="1"/>
  <c r="F5415" i="1" s="1"/>
  <c r="G5415" i="1" s="1"/>
  <c r="H5416" i="1"/>
  <c r="F5416" i="1" s="1"/>
  <c r="G5416" i="1" s="1"/>
  <c r="H5417" i="1"/>
  <c r="F5417" i="1" s="1"/>
  <c r="G5417" i="1" s="1"/>
  <c r="H5418" i="1"/>
  <c r="F5418" i="1" s="1"/>
  <c r="G5418" i="1" s="1"/>
  <c r="H5419" i="1"/>
  <c r="F5419" i="1" s="1"/>
  <c r="G5419" i="1" s="1"/>
  <c r="H5420" i="1"/>
  <c r="F5420" i="1" s="1"/>
  <c r="G5420" i="1" s="1"/>
  <c r="H5421" i="1"/>
  <c r="F5421" i="1" s="1"/>
  <c r="G5421" i="1" s="1"/>
  <c r="H5422" i="1"/>
  <c r="F5422" i="1" s="1"/>
  <c r="G5422" i="1" s="1"/>
  <c r="H5423" i="1"/>
  <c r="F5423" i="1" s="1"/>
  <c r="G5423" i="1" s="1"/>
  <c r="H5424" i="1"/>
  <c r="F5424" i="1" s="1"/>
  <c r="G5424" i="1" s="1"/>
  <c r="H5425" i="1"/>
  <c r="F5425" i="1" s="1"/>
  <c r="G5425" i="1" s="1"/>
  <c r="H5426" i="1"/>
  <c r="F5426" i="1" s="1"/>
  <c r="G5426" i="1" s="1"/>
  <c r="H5427" i="1"/>
  <c r="F5427" i="1" s="1"/>
  <c r="G5427" i="1" s="1"/>
  <c r="H5428" i="1"/>
  <c r="F5428" i="1" s="1"/>
  <c r="G5428" i="1" s="1"/>
  <c r="H5429" i="1"/>
  <c r="F5429" i="1" s="1"/>
  <c r="G5429" i="1" s="1"/>
  <c r="H5430" i="1"/>
  <c r="F5430" i="1" s="1"/>
  <c r="G5430" i="1" s="1"/>
  <c r="H5431" i="1"/>
  <c r="F5431" i="1" s="1"/>
  <c r="G5431" i="1" s="1"/>
  <c r="H5432" i="1"/>
  <c r="F5432" i="1" s="1"/>
  <c r="G5432" i="1" s="1"/>
  <c r="H5433" i="1"/>
  <c r="F5433" i="1" s="1"/>
  <c r="G5433" i="1" s="1"/>
  <c r="H5434" i="1"/>
  <c r="F5434" i="1" s="1"/>
  <c r="G5434" i="1" s="1"/>
  <c r="H5435" i="1"/>
  <c r="F5435" i="1" s="1"/>
  <c r="G5435" i="1" s="1"/>
  <c r="H5436" i="1"/>
  <c r="F5436" i="1" s="1"/>
  <c r="G5436" i="1" s="1"/>
  <c r="H5437" i="1"/>
  <c r="F5437" i="1" s="1"/>
  <c r="G5437" i="1" s="1"/>
  <c r="H5438" i="1"/>
  <c r="F5438" i="1" s="1"/>
  <c r="G5438" i="1" s="1"/>
  <c r="H5439" i="1"/>
  <c r="F5439" i="1" s="1"/>
  <c r="G5439" i="1" s="1"/>
  <c r="H5440" i="1"/>
  <c r="F5440" i="1" s="1"/>
  <c r="G5440" i="1" s="1"/>
  <c r="H5441" i="1"/>
  <c r="F5441" i="1" s="1"/>
  <c r="G5441" i="1" s="1"/>
  <c r="H5442" i="1"/>
  <c r="F5442" i="1" s="1"/>
  <c r="G5442" i="1" s="1"/>
  <c r="H5443" i="1"/>
  <c r="F5443" i="1" s="1"/>
  <c r="G5443" i="1" s="1"/>
  <c r="H5444" i="1"/>
  <c r="F5444" i="1" s="1"/>
  <c r="G5444" i="1" s="1"/>
  <c r="H5445" i="1"/>
  <c r="F5445" i="1" s="1"/>
  <c r="G5445" i="1" s="1"/>
  <c r="H5446" i="1"/>
  <c r="F5446" i="1" s="1"/>
  <c r="G5446" i="1" s="1"/>
  <c r="H5447" i="1"/>
  <c r="F5447" i="1" s="1"/>
  <c r="G5447" i="1" s="1"/>
  <c r="H5448" i="1"/>
  <c r="F5448" i="1" s="1"/>
  <c r="G5448" i="1" s="1"/>
  <c r="H5449" i="1"/>
  <c r="F5449" i="1" s="1"/>
  <c r="G5449" i="1" s="1"/>
  <c r="H5450" i="1"/>
  <c r="F5450" i="1" s="1"/>
  <c r="G5450" i="1" s="1"/>
  <c r="H5451" i="1"/>
  <c r="F5451" i="1" s="1"/>
  <c r="G5451" i="1" s="1"/>
  <c r="H5452" i="1"/>
  <c r="F5452" i="1" s="1"/>
  <c r="G5452" i="1" s="1"/>
  <c r="H5453" i="1"/>
  <c r="F5453" i="1" s="1"/>
  <c r="G5453" i="1" s="1"/>
  <c r="H5454" i="1"/>
  <c r="F5454" i="1" s="1"/>
  <c r="G5454" i="1" s="1"/>
  <c r="H5455" i="1"/>
  <c r="F5455" i="1" s="1"/>
  <c r="G5455" i="1" s="1"/>
  <c r="L5700" i="1"/>
  <c r="L5701" i="1"/>
  <c r="L5677" i="1"/>
  <c r="L5097" i="1"/>
  <c r="L5098" i="1"/>
  <c r="L5099" i="1"/>
  <c r="L5100" i="1"/>
  <c r="L5101" i="1"/>
  <c r="L5102" i="1"/>
  <c r="L5103" i="1"/>
  <c r="L5104" i="1"/>
  <c r="L5105" i="1"/>
  <c r="L5106" i="1"/>
  <c r="L5107" i="1"/>
  <c r="L5108" i="1"/>
  <c r="L5109" i="1"/>
  <c r="L5110" i="1"/>
  <c r="L5111" i="1"/>
  <c r="L5112" i="1"/>
  <c r="L5113" i="1"/>
  <c r="L5114" i="1"/>
  <c r="L5115" i="1"/>
  <c r="L5116" i="1"/>
  <c r="L5117" i="1"/>
  <c r="L5118" i="1"/>
  <c r="L5119" i="1"/>
  <c r="L5120" i="1"/>
  <c r="L5121" i="1"/>
  <c r="L5122" i="1"/>
  <c r="L5123" i="1"/>
  <c r="L5124" i="1"/>
  <c r="L5125" i="1"/>
  <c r="L5126" i="1"/>
  <c r="L5127" i="1"/>
  <c r="L5128" i="1"/>
  <c r="L5129" i="1"/>
  <c r="L5130" i="1"/>
  <c r="L5131" i="1"/>
  <c r="L5132" i="1"/>
  <c r="L5133" i="1"/>
  <c r="L5134" i="1"/>
  <c r="L5135" i="1"/>
  <c r="L5136" i="1"/>
  <c r="L5137" i="1"/>
  <c r="L5138" i="1"/>
  <c r="L5139" i="1"/>
  <c r="L5140" i="1"/>
  <c r="L5141" i="1"/>
  <c r="L5142" i="1"/>
  <c r="L5143" i="1"/>
  <c r="L5144" i="1"/>
  <c r="L5145" i="1"/>
  <c r="L5146" i="1"/>
  <c r="L5147" i="1"/>
  <c r="L5148" i="1"/>
  <c r="L5149" i="1"/>
  <c r="L5150" i="1"/>
  <c r="L5151" i="1"/>
  <c r="L5152" i="1"/>
  <c r="L5153" i="1"/>
  <c r="L5154" i="1"/>
  <c r="L5155" i="1"/>
  <c r="L5156" i="1"/>
  <c r="L5157" i="1"/>
  <c r="L5158" i="1"/>
  <c r="L5159" i="1"/>
  <c r="L5160" i="1"/>
  <c r="L5161" i="1"/>
  <c r="L5162" i="1"/>
  <c r="L5163" i="1"/>
  <c r="L5164" i="1"/>
  <c r="L5165" i="1"/>
  <c r="L5166" i="1"/>
  <c r="L5167" i="1"/>
  <c r="L5168" i="1"/>
  <c r="L5169" i="1"/>
  <c r="L5170" i="1"/>
  <c r="L5171" i="1"/>
  <c r="L5172" i="1"/>
  <c r="L5173" i="1"/>
  <c r="L5174" i="1"/>
  <c r="L5175" i="1"/>
  <c r="L5176" i="1"/>
  <c r="L5177" i="1"/>
  <c r="L5178" i="1"/>
  <c r="L5179" i="1"/>
  <c r="L5180" i="1"/>
  <c r="L5181" i="1"/>
  <c r="L5182" i="1"/>
  <c r="L5183" i="1"/>
  <c r="L5184" i="1"/>
  <c r="L5185" i="1"/>
  <c r="L5186" i="1"/>
  <c r="L5187" i="1"/>
  <c r="L5188" i="1"/>
  <c r="L5189" i="1"/>
  <c r="L5190" i="1"/>
  <c r="L5191" i="1"/>
  <c r="L5192" i="1"/>
  <c r="L5193" i="1"/>
  <c r="L5194" i="1"/>
  <c r="L5195" i="1"/>
  <c r="L5196" i="1"/>
  <c r="L5197" i="1"/>
  <c r="L5198" i="1"/>
  <c r="L5199" i="1"/>
  <c r="L5200" i="1"/>
  <c r="L5201" i="1"/>
  <c r="L5202" i="1"/>
  <c r="L5203" i="1"/>
  <c r="L5204" i="1"/>
  <c r="L5205" i="1"/>
  <c r="L5206" i="1"/>
  <c r="L5207" i="1"/>
  <c r="L5208" i="1"/>
  <c r="L5209" i="1"/>
  <c r="L5210" i="1"/>
  <c r="L5211" i="1"/>
  <c r="L5212" i="1"/>
  <c r="L5213" i="1"/>
  <c r="L5214" i="1"/>
  <c r="L5215" i="1"/>
  <c r="L5216" i="1"/>
  <c r="L5217" i="1"/>
  <c r="L5218" i="1"/>
  <c r="L5219" i="1"/>
  <c r="L5220" i="1"/>
  <c r="L5221" i="1"/>
  <c r="L5222" i="1"/>
  <c r="L5223" i="1"/>
  <c r="L5224" i="1"/>
  <c r="L5225" i="1"/>
  <c r="L5226" i="1"/>
  <c r="L5227" i="1"/>
  <c r="L5228" i="1"/>
  <c r="L5229" i="1"/>
  <c r="L5230" i="1"/>
  <c r="L5231" i="1"/>
  <c r="L5232" i="1"/>
  <c r="L5233" i="1"/>
  <c r="L5234" i="1"/>
  <c r="L5235" i="1"/>
  <c r="L5236" i="1"/>
  <c r="L5237" i="1"/>
  <c r="L5238" i="1"/>
  <c r="L5239" i="1"/>
  <c r="L5240" i="1"/>
  <c r="L5241" i="1"/>
  <c r="L5242" i="1"/>
  <c r="L5243" i="1"/>
  <c r="L5244" i="1"/>
  <c r="L5245" i="1"/>
  <c r="L5246" i="1"/>
  <c r="L5247" i="1"/>
  <c r="L5248" i="1"/>
  <c r="L5249" i="1"/>
  <c r="L5250" i="1"/>
  <c r="L5251" i="1"/>
  <c r="L5252" i="1"/>
  <c r="L5253" i="1"/>
  <c r="L5254" i="1"/>
  <c r="L5255" i="1"/>
  <c r="L5256" i="1"/>
  <c r="L5257" i="1"/>
  <c r="L5258" i="1"/>
  <c r="L5259" i="1"/>
  <c r="L5260" i="1"/>
  <c r="L5261" i="1"/>
  <c r="L5262" i="1"/>
  <c r="L5263" i="1"/>
  <c r="L5264" i="1"/>
  <c r="L5265" i="1"/>
  <c r="L5266" i="1"/>
  <c r="L5267" i="1"/>
  <c r="L5268" i="1"/>
  <c r="L5269" i="1"/>
  <c r="L5270" i="1"/>
  <c r="L5271" i="1"/>
  <c r="L5272" i="1"/>
  <c r="L5273" i="1"/>
  <c r="L5274" i="1"/>
  <c r="L5275" i="1"/>
  <c r="L5276" i="1"/>
  <c r="L5277" i="1"/>
  <c r="L5278" i="1"/>
  <c r="L5279" i="1"/>
  <c r="L5280" i="1"/>
  <c r="L5281" i="1"/>
  <c r="L5282" i="1"/>
  <c r="L5283" i="1"/>
  <c r="L5284" i="1"/>
  <c r="L5285" i="1"/>
  <c r="L5286" i="1"/>
  <c r="L5287" i="1"/>
  <c r="L5288" i="1"/>
  <c r="L5289" i="1"/>
  <c r="L5290" i="1"/>
  <c r="L5291" i="1"/>
  <c r="L5292" i="1"/>
  <c r="L5293" i="1"/>
  <c r="L5294" i="1"/>
  <c r="L5295" i="1"/>
  <c r="L5296" i="1"/>
  <c r="L5297" i="1"/>
  <c r="L5298" i="1"/>
  <c r="L5299" i="1"/>
  <c r="L5300" i="1"/>
  <c r="L5301" i="1"/>
  <c r="L5302" i="1"/>
  <c r="L5303" i="1"/>
  <c r="L5304" i="1"/>
  <c r="L5305" i="1"/>
  <c r="L5306" i="1"/>
  <c r="L5307" i="1"/>
  <c r="L5308" i="1"/>
  <c r="L5309" i="1"/>
  <c r="L5310" i="1"/>
  <c r="L5311" i="1"/>
  <c r="L5312" i="1"/>
  <c r="L5313" i="1"/>
  <c r="L5314" i="1"/>
  <c r="L5315" i="1"/>
  <c r="L5316" i="1"/>
  <c r="L5317" i="1"/>
  <c r="L5318" i="1"/>
  <c r="L5319" i="1"/>
  <c r="L5320" i="1"/>
  <c r="L5321" i="1"/>
  <c r="L5322" i="1"/>
  <c r="L5323" i="1"/>
  <c r="L5324" i="1"/>
  <c r="L5325" i="1"/>
  <c r="L5326" i="1"/>
  <c r="L5327" i="1"/>
  <c r="L5328" i="1"/>
  <c r="L5329" i="1"/>
  <c r="L5330" i="1"/>
  <c r="L5331" i="1"/>
  <c r="L5332" i="1"/>
  <c r="L5333" i="1"/>
  <c r="L5334" i="1"/>
  <c r="L5335" i="1"/>
  <c r="L5336" i="1"/>
  <c r="L5337" i="1"/>
  <c r="L5338" i="1"/>
  <c r="L5339" i="1"/>
  <c r="L5340" i="1"/>
  <c r="L5341" i="1"/>
  <c r="L5342" i="1"/>
  <c r="L5343" i="1"/>
  <c r="L5344" i="1"/>
  <c r="L5345" i="1"/>
  <c r="L5346" i="1"/>
  <c r="L5347" i="1"/>
  <c r="L5348" i="1"/>
  <c r="L5349" i="1"/>
  <c r="L5350" i="1"/>
  <c r="L5351" i="1"/>
  <c r="L5352" i="1"/>
  <c r="L5353" i="1"/>
  <c r="L5354" i="1"/>
  <c r="L5355" i="1"/>
  <c r="L5356" i="1"/>
  <c r="L5357" i="1"/>
  <c r="L5358" i="1"/>
  <c r="L5359" i="1"/>
  <c r="L5360" i="1"/>
  <c r="L5361" i="1"/>
  <c r="L5362" i="1"/>
  <c r="L5363" i="1"/>
  <c r="L5364" i="1"/>
  <c r="L5365" i="1"/>
  <c r="L5366" i="1"/>
  <c r="L5367" i="1"/>
  <c r="L5368" i="1"/>
  <c r="L5369" i="1"/>
  <c r="L5370" i="1"/>
  <c r="L5371" i="1"/>
  <c r="L5372" i="1"/>
  <c r="L5373" i="1"/>
  <c r="L5374" i="1"/>
  <c r="L5375" i="1"/>
  <c r="L5376" i="1"/>
  <c r="L5377" i="1"/>
  <c r="L5378" i="1"/>
  <c r="L5379" i="1"/>
  <c r="L5380" i="1"/>
  <c r="L5381" i="1"/>
  <c r="L5382" i="1"/>
  <c r="L5383" i="1"/>
  <c r="L5384" i="1"/>
  <c r="L5385" i="1"/>
  <c r="L5386" i="1"/>
  <c r="L5387" i="1"/>
  <c r="L5388" i="1"/>
  <c r="L5389" i="1"/>
  <c r="L5390" i="1"/>
  <c r="L5391" i="1"/>
  <c r="L5392" i="1"/>
  <c r="L5393" i="1"/>
  <c r="L5394" i="1"/>
  <c r="L5395" i="1"/>
  <c r="L5396" i="1"/>
  <c r="L5397" i="1"/>
  <c r="L5398" i="1"/>
  <c r="L5399" i="1"/>
  <c r="L5400" i="1"/>
  <c r="L5401" i="1"/>
  <c r="L5402" i="1"/>
  <c r="L5403" i="1"/>
  <c r="L5404" i="1"/>
  <c r="L5405" i="1"/>
  <c r="L5406" i="1"/>
  <c r="L5407" i="1"/>
  <c r="L5408" i="1"/>
  <c r="L5409" i="1"/>
  <c r="L5410" i="1"/>
  <c r="L5411" i="1"/>
  <c r="L5412" i="1"/>
  <c r="L5413" i="1"/>
  <c r="L5414" i="1"/>
  <c r="L5415" i="1"/>
  <c r="L5416" i="1"/>
  <c r="L5417" i="1"/>
  <c r="L5418" i="1"/>
  <c r="L5419" i="1"/>
  <c r="L5420" i="1"/>
  <c r="L5421" i="1"/>
  <c r="L5422" i="1"/>
  <c r="L5423" i="1"/>
  <c r="L5424" i="1"/>
  <c r="L5425" i="1"/>
  <c r="L5426" i="1"/>
  <c r="L5427" i="1"/>
  <c r="L5428" i="1"/>
  <c r="L5429" i="1"/>
  <c r="L5430" i="1"/>
  <c r="L5431" i="1"/>
  <c r="L5432" i="1"/>
  <c r="L5433" i="1"/>
  <c r="L5434" i="1"/>
  <c r="L5435" i="1"/>
  <c r="L5436" i="1"/>
  <c r="L5437" i="1"/>
  <c r="L5438" i="1"/>
  <c r="L5439" i="1"/>
  <c r="L5440" i="1"/>
  <c r="L5441" i="1"/>
  <c r="L5442" i="1"/>
  <c r="L5443" i="1"/>
  <c r="L5444" i="1"/>
  <c r="L5445" i="1"/>
  <c r="L5446" i="1"/>
  <c r="L5447" i="1"/>
  <c r="L5448" i="1"/>
  <c r="L5449" i="1"/>
  <c r="L5450" i="1"/>
  <c r="L5451" i="1"/>
  <c r="L5452" i="1"/>
  <c r="L5453" i="1"/>
  <c r="L5454" i="1"/>
  <c r="L5455" i="1"/>
  <c r="Q5700" i="1"/>
  <c r="Q5701" i="1"/>
  <c r="Q5677" i="1"/>
  <c r="Q5097" i="1"/>
  <c r="Q5098" i="1"/>
  <c r="Q5099" i="1"/>
  <c r="Q5100" i="1"/>
  <c r="Q5101" i="1"/>
  <c r="Q5102" i="1"/>
  <c r="Q5103" i="1"/>
  <c r="Q5104" i="1"/>
  <c r="Q5105" i="1"/>
  <c r="Q5106" i="1"/>
  <c r="Q5107" i="1"/>
  <c r="Q5108" i="1"/>
  <c r="Q5109" i="1"/>
  <c r="Q5110" i="1"/>
  <c r="Q5111" i="1"/>
  <c r="Q5112" i="1"/>
  <c r="Q5113" i="1"/>
  <c r="Q5114" i="1"/>
  <c r="Q5115" i="1"/>
  <c r="Q5116" i="1"/>
  <c r="Q5117" i="1"/>
  <c r="Q5118" i="1"/>
  <c r="Q5119" i="1"/>
  <c r="Q5120" i="1"/>
  <c r="Q5121" i="1"/>
  <c r="Q5122" i="1"/>
  <c r="Q5123" i="1"/>
  <c r="Q5124" i="1"/>
  <c r="Q5125" i="1"/>
  <c r="Q5126" i="1"/>
  <c r="Q5127" i="1"/>
  <c r="Q5128" i="1"/>
  <c r="Q5129" i="1"/>
  <c r="Q5130" i="1"/>
  <c r="Q5131" i="1"/>
  <c r="Q5132" i="1"/>
  <c r="Q5133" i="1"/>
  <c r="Q5134" i="1"/>
  <c r="Q5135" i="1"/>
  <c r="Q5136" i="1"/>
  <c r="Q5137" i="1"/>
  <c r="Q5138" i="1"/>
  <c r="Q5139" i="1"/>
  <c r="Q5140" i="1"/>
  <c r="Q5141" i="1"/>
  <c r="Q5142" i="1"/>
  <c r="Q5143" i="1"/>
  <c r="Q5144" i="1"/>
  <c r="Q5145" i="1"/>
  <c r="Q5146" i="1"/>
  <c r="Q5147" i="1"/>
  <c r="Q5148" i="1"/>
  <c r="Q5149" i="1"/>
  <c r="Q5150" i="1"/>
  <c r="Q5151" i="1"/>
  <c r="Q5152" i="1"/>
  <c r="Q5153" i="1"/>
  <c r="Q5154" i="1"/>
  <c r="Q5155" i="1"/>
  <c r="Q5156" i="1"/>
  <c r="Q5157" i="1"/>
  <c r="Q5158" i="1"/>
  <c r="Q5159" i="1"/>
  <c r="Q5160" i="1"/>
  <c r="Q5161" i="1"/>
  <c r="Q5162" i="1"/>
  <c r="Q5163" i="1"/>
  <c r="Q5164" i="1"/>
  <c r="Q5165" i="1"/>
  <c r="Q5166" i="1"/>
  <c r="Q5167" i="1"/>
  <c r="Q5168" i="1"/>
  <c r="Q5169" i="1"/>
  <c r="Q5170" i="1"/>
  <c r="Q5171" i="1"/>
  <c r="Q5172" i="1"/>
  <c r="Q5173" i="1"/>
  <c r="Q5174" i="1"/>
  <c r="Q5175" i="1"/>
  <c r="Q5176" i="1"/>
  <c r="Q5177" i="1"/>
  <c r="Q5178" i="1"/>
  <c r="Q5179" i="1"/>
  <c r="Q5180" i="1"/>
  <c r="Q5181" i="1"/>
  <c r="Q5182" i="1"/>
  <c r="Q5183" i="1"/>
  <c r="Q5184" i="1"/>
  <c r="Q5185" i="1"/>
  <c r="Q5186" i="1"/>
  <c r="Q5187" i="1"/>
  <c r="Q5188" i="1"/>
  <c r="Q5189" i="1"/>
  <c r="Q5190" i="1"/>
  <c r="Q5191" i="1"/>
  <c r="Q5192" i="1"/>
  <c r="Q5193" i="1"/>
  <c r="Q5194" i="1"/>
  <c r="Q5195" i="1"/>
  <c r="Q5196" i="1"/>
  <c r="Q5197" i="1"/>
  <c r="Q5198" i="1"/>
  <c r="Q5199" i="1"/>
  <c r="Q5200" i="1"/>
  <c r="Q5201" i="1"/>
  <c r="Q5202" i="1"/>
  <c r="Q5203" i="1"/>
  <c r="Q5204" i="1"/>
  <c r="Q5205" i="1"/>
  <c r="Q5206" i="1"/>
  <c r="Q5207" i="1"/>
  <c r="Q5208" i="1"/>
  <c r="Q5209" i="1"/>
  <c r="Q5210" i="1"/>
  <c r="Q5211" i="1"/>
  <c r="Q5212" i="1"/>
  <c r="Q5213" i="1"/>
  <c r="Q5214" i="1"/>
  <c r="Q5215" i="1"/>
  <c r="Q5216" i="1"/>
  <c r="Q5217" i="1"/>
  <c r="Q5218" i="1"/>
  <c r="Q5219" i="1"/>
  <c r="Q5220" i="1"/>
  <c r="Q5221" i="1"/>
  <c r="Q5222" i="1"/>
  <c r="Q5223" i="1"/>
  <c r="Q5224" i="1"/>
  <c r="Q5225" i="1"/>
  <c r="Q5226" i="1"/>
  <c r="Q5227" i="1"/>
  <c r="Q5228" i="1"/>
  <c r="Q5229" i="1"/>
  <c r="Q5230" i="1"/>
  <c r="Q5231" i="1"/>
  <c r="Q5232" i="1"/>
  <c r="Q5233" i="1"/>
  <c r="Q5234" i="1"/>
  <c r="Q5235" i="1"/>
  <c r="Q5236" i="1"/>
  <c r="Q5237" i="1"/>
  <c r="Q5238" i="1"/>
  <c r="Q5239" i="1"/>
  <c r="Q5240" i="1"/>
  <c r="Q5241" i="1"/>
  <c r="Q5242" i="1"/>
  <c r="Q5243" i="1"/>
  <c r="Q5244" i="1"/>
  <c r="Q5245" i="1"/>
  <c r="Q5246" i="1"/>
  <c r="Q5247" i="1"/>
  <c r="Q5248" i="1"/>
  <c r="Q5249" i="1"/>
  <c r="Q5250" i="1"/>
  <c r="Q5251" i="1"/>
  <c r="Q5252" i="1"/>
  <c r="Q5253" i="1"/>
  <c r="Q5254" i="1"/>
  <c r="Q5255" i="1"/>
  <c r="Q5256" i="1"/>
  <c r="Q5257" i="1"/>
  <c r="Q5258" i="1"/>
  <c r="Q5259" i="1"/>
  <c r="Q5260" i="1"/>
  <c r="Q5261" i="1"/>
  <c r="Q5262" i="1"/>
  <c r="Q5263" i="1"/>
  <c r="Q5264" i="1"/>
  <c r="Q5265" i="1"/>
  <c r="Q5266" i="1"/>
  <c r="Q5267" i="1"/>
  <c r="Q5268" i="1"/>
  <c r="Q5269" i="1"/>
  <c r="Q5270" i="1"/>
  <c r="Q5271" i="1"/>
  <c r="Q5272" i="1"/>
  <c r="Q5273" i="1"/>
  <c r="Q5274" i="1"/>
  <c r="Q5275" i="1"/>
  <c r="Q5276" i="1"/>
  <c r="Q5277" i="1"/>
  <c r="Q5278" i="1"/>
  <c r="Q5279" i="1"/>
  <c r="Q5280" i="1"/>
  <c r="Q5281" i="1"/>
  <c r="Q5282" i="1"/>
  <c r="Q5283" i="1"/>
  <c r="Q5284" i="1"/>
  <c r="Q5285" i="1"/>
  <c r="Q5286" i="1"/>
  <c r="Q5287" i="1"/>
  <c r="Q5288" i="1"/>
  <c r="Q5289" i="1"/>
  <c r="Q5290" i="1"/>
  <c r="Q5291" i="1"/>
  <c r="Q5292" i="1"/>
  <c r="Q5293" i="1"/>
  <c r="Q5294" i="1"/>
  <c r="Q5295" i="1"/>
  <c r="Q5296" i="1"/>
  <c r="Q5297" i="1"/>
  <c r="Q5298" i="1"/>
  <c r="Q5299" i="1"/>
  <c r="Q5300" i="1"/>
  <c r="Q5301" i="1"/>
  <c r="Q5302" i="1"/>
  <c r="Q5303" i="1"/>
  <c r="Q5304" i="1"/>
  <c r="Q5305" i="1"/>
  <c r="Q5306" i="1"/>
  <c r="Q5307" i="1"/>
  <c r="Q5308" i="1"/>
  <c r="Q5309" i="1"/>
  <c r="Q5310" i="1"/>
  <c r="Q5311" i="1"/>
  <c r="Q5312" i="1"/>
  <c r="Q5313" i="1"/>
  <c r="Q5314" i="1"/>
  <c r="Q5315" i="1"/>
  <c r="Q5316" i="1"/>
  <c r="Q5317" i="1"/>
  <c r="Q5318" i="1"/>
  <c r="Q5319" i="1"/>
  <c r="Q5320" i="1"/>
  <c r="Q5321" i="1"/>
  <c r="Q5322" i="1"/>
  <c r="Q5323" i="1"/>
  <c r="Q5324" i="1"/>
  <c r="Q5325" i="1"/>
  <c r="Q5326" i="1"/>
  <c r="Q5327" i="1"/>
  <c r="Q5328" i="1"/>
  <c r="Q5329" i="1"/>
  <c r="Q5330" i="1"/>
  <c r="Q5331" i="1"/>
  <c r="Q5332" i="1"/>
  <c r="Q5333" i="1"/>
  <c r="Q5334" i="1"/>
  <c r="Q5335" i="1"/>
  <c r="Q5336" i="1"/>
  <c r="Q5337" i="1"/>
  <c r="Q5338" i="1"/>
  <c r="Q5339" i="1"/>
  <c r="Q5340" i="1"/>
  <c r="Q5341" i="1"/>
  <c r="Q5342" i="1"/>
  <c r="Q5343" i="1"/>
  <c r="Q5344" i="1"/>
  <c r="Q5345" i="1"/>
  <c r="Q5346" i="1"/>
  <c r="Q5347" i="1"/>
  <c r="Q5348" i="1"/>
  <c r="Q5349" i="1"/>
  <c r="Q5350" i="1"/>
  <c r="Q5351" i="1"/>
  <c r="Q5352" i="1"/>
  <c r="Q5353" i="1"/>
  <c r="Q5354" i="1"/>
  <c r="Q5355" i="1"/>
  <c r="Q5356" i="1"/>
  <c r="Q5357" i="1"/>
  <c r="Q5358" i="1"/>
  <c r="Q5359" i="1"/>
  <c r="Q5360" i="1"/>
  <c r="Q5361" i="1"/>
  <c r="Q5362" i="1"/>
  <c r="Q5363" i="1"/>
  <c r="Q5364" i="1"/>
  <c r="Q5365" i="1"/>
  <c r="Q5366" i="1"/>
  <c r="Q5367" i="1"/>
  <c r="Q5368" i="1"/>
  <c r="Q5369" i="1"/>
  <c r="Q5370" i="1"/>
  <c r="Q5371" i="1"/>
  <c r="Q5372" i="1"/>
  <c r="Q5373" i="1"/>
  <c r="Q5374" i="1"/>
  <c r="Q5375" i="1"/>
  <c r="Q5376" i="1"/>
  <c r="Q5377" i="1"/>
  <c r="Q5378" i="1"/>
  <c r="Q5379" i="1"/>
  <c r="Q5380" i="1"/>
  <c r="Q5381" i="1"/>
  <c r="Q5382" i="1"/>
  <c r="Q5383" i="1"/>
  <c r="Q5384" i="1"/>
  <c r="Q5385" i="1"/>
  <c r="Q5386" i="1"/>
  <c r="Q5387" i="1"/>
  <c r="Q5388" i="1"/>
  <c r="Q5389" i="1"/>
  <c r="Q5390" i="1"/>
  <c r="Q5391" i="1"/>
  <c r="Q5392" i="1"/>
  <c r="Q5393" i="1"/>
  <c r="Q5394" i="1"/>
  <c r="Q5395" i="1"/>
  <c r="Q5396" i="1"/>
  <c r="Q5397" i="1"/>
  <c r="Q5398" i="1"/>
  <c r="Q5399" i="1"/>
  <c r="Q5400" i="1"/>
  <c r="Q5401" i="1"/>
  <c r="Q5402" i="1"/>
  <c r="Q5403" i="1"/>
  <c r="Q5404" i="1"/>
  <c r="Q5405" i="1"/>
  <c r="Q5406" i="1"/>
  <c r="Q5407" i="1"/>
  <c r="Q5408" i="1"/>
  <c r="Q5409" i="1"/>
  <c r="Q5410" i="1"/>
  <c r="Q5411" i="1"/>
  <c r="Q5412" i="1"/>
  <c r="Q5413" i="1"/>
  <c r="Q5414" i="1"/>
  <c r="Q5415" i="1"/>
  <c r="Q5416" i="1"/>
  <c r="Q5417" i="1"/>
  <c r="Q5418" i="1"/>
  <c r="Q5419" i="1"/>
  <c r="Q5420" i="1"/>
  <c r="Q5421" i="1"/>
  <c r="Q5422" i="1"/>
  <c r="Q5423" i="1"/>
  <c r="Q5424" i="1"/>
  <c r="Q5425" i="1"/>
  <c r="Q5426" i="1"/>
  <c r="Q5427" i="1"/>
  <c r="Q5428" i="1"/>
  <c r="Q5429" i="1"/>
  <c r="Q5430" i="1"/>
  <c r="Q5431" i="1"/>
  <c r="Q5432" i="1"/>
  <c r="Q5433" i="1"/>
  <c r="Q5434" i="1"/>
  <c r="Q5435" i="1"/>
  <c r="Q5436" i="1"/>
  <c r="Q5437" i="1"/>
  <c r="Q5438" i="1"/>
  <c r="Q5439" i="1"/>
  <c r="Q5440" i="1"/>
  <c r="Q5441" i="1"/>
  <c r="Q5442" i="1"/>
  <c r="Q5443" i="1"/>
  <c r="Q5444" i="1"/>
  <c r="Q5445" i="1"/>
  <c r="Q5446" i="1"/>
  <c r="Q5447" i="1"/>
  <c r="Q5448" i="1"/>
  <c r="Q5449" i="1"/>
  <c r="Q5450" i="1"/>
  <c r="Q5451" i="1"/>
  <c r="Q5452" i="1"/>
  <c r="Q5453" i="1"/>
  <c r="Q5454" i="1"/>
  <c r="Q5455" i="1"/>
  <c r="V5700" i="1"/>
  <c r="V5701" i="1"/>
  <c r="V5677" i="1"/>
  <c r="V5097" i="1"/>
  <c r="V5098" i="1"/>
  <c r="V5099" i="1"/>
  <c r="V5100" i="1"/>
  <c r="V5101" i="1"/>
  <c r="V5102" i="1"/>
  <c r="V5103" i="1"/>
  <c r="V5104" i="1"/>
  <c r="V5105" i="1"/>
  <c r="V5106" i="1"/>
  <c r="V5107" i="1"/>
  <c r="V5108" i="1"/>
  <c r="V5109" i="1"/>
  <c r="V5110" i="1"/>
  <c r="V5111" i="1"/>
  <c r="V5112" i="1"/>
  <c r="V5113" i="1"/>
  <c r="V5114" i="1"/>
  <c r="V5115" i="1"/>
  <c r="V5116" i="1"/>
  <c r="V5117" i="1"/>
  <c r="V5118" i="1"/>
  <c r="V5119" i="1"/>
  <c r="V5120" i="1"/>
  <c r="V5121" i="1"/>
  <c r="V5122" i="1"/>
  <c r="V5123" i="1"/>
  <c r="V5124" i="1"/>
  <c r="V5125" i="1"/>
  <c r="V5126" i="1"/>
  <c r="V5127" i="1"/>
  <c r="V5128" i="1"/>
  <c r="V5129" i="1"/>
  <c r="V5130" i="1"/>
  <c r="V5131" i="1"/>
  <c r="V5132" i="1"/>
  <c r="V5133" i="1"/>
  <c r="V5134" i="1"/>
  <c r="V5135" i="1"/>
  <c r="V5136" i="1"/>
  <c r="V5137" i="1"/>
  <c r="V5138" i="1"/>
  <c r="V5139" i="1"/>
  <c r="V5140" i="1"/>
  <c r="V5141" i="1"/>
  <c r="V5142" i="1"/>
  <c r="V5143" i="1"/>
  <c r="V5144" i="1"/>
  <c r="V5145" i="1"/>
  <c r="V5146" i="1"/>
  <c r="V5147" i="1"/>
  <c r="V5148" i="1"/>
  <c r="V5149" i="1"/>
  <c r="V5150" i="1"/>
  <c r="V5151" i="1"/>
  <c r="V5152" i="1"/>
  <c r="V5153" i="1"/>
  <c r="V5154" i="1"/>
  <c r="V5155" i="1"/>
  <c r="V5156" i="1"/>
  <c r="V5157" i="1"/>
  <c r="V5158" i="1"/>
  <c r="V5159" i="1"/>
  <c r="V5160" i="1"/>
  <c r="V5161" i="1"/>
  <c r="V5162" i="1"/>
  <c r="V5163" i="1"/>
  <c r="V5164" i="1"/>
  <c r="V5165" i="1"/>
  <c r="V5166" i="1"/>
  <c r="V5167" i="1"/>
  <c r="V5168" i="1"/>
  <c r="V5169" i="1"/>
  <c r="V5170" i="1"/>
  <c r="V5171" i="1"/>
  <c r="V5172" i="1"/>
  <c r="V5173" i="1"/>
  <c r="V5174" i="1"/>
  <c r="V5175" i="1"/>
  <c r="V5176" i="1"/>
  <c r="V5177" i="1"/>
  <c r="V5178" i="1"/>
  <c r="V5179" i="1"/>
  <c r="V5180" i="1"/>
  <c r="V5181" i="1"/>
  <c r="V5182" i="1"/>
  <c r="V5183" i="1"/>
  <c r="V5184" i="1"/>
  <c r="V5185" i="1"/>
  <c r="V5186" i="1"/>
  <c r="V5187" i="1"/>
  <c r="V5188" i="1"/>
  <c r="V5189" i="1"/>
  <c r="V5190" i="1"/>
  <c r="V5191" i="1"/>
  <c r="V5192" i="1"/>
  <c r="V5193" i="1"/>
  <c r="V5194" i="1"/>
  <c r="V5195" i="1"/>
  <c r="V5196" i="1"/>
  <c r="V5197" i="1"/>
  <c r="V5198" i="1"/>
  <c r="V5199" i="1"/>
  <c r="V5200" i="1"/>
  <c r="V5201" i="1"/>
  <c r="V5202" i="1"/>
  <c r="V5203" i="1"/>
  <c r="V5204" i="1"/>
  <c r="V5205" i="1"/>
  <c r="V5206" i="1"/>
  <c r="V5207" i="1"/>
  <c r="V5208" i="1"/>
  <c r="V5209" i="1"/>
  <c r="V5210" i="1"/>
  <c r="V5211" i="1"/>
  <c r="V5212" i="1"/>
  <c r="V5213" i="1"/>
  <c r="V5214" i="1"/>
  <c r="V5215" i="1"/>
  <c r="V5216" i="1"/>
  <c r="V5217" i="1"/>
  <c r="V5218" i="1"/>
  <c r="V5219" i="1"/>
  <c r="V5220" i="1"/>
  <c r="V5221" i="1"/>
  <c r="V5222" i="1"/>
  <c r="V5223" i="1"/>
  <c r="V5224" i="1"/>
  <c r="V5225" i="1"/>
  <c r="V5226" i="1"/>
  <c r="V5227" i="1"/>
  <c r="V5228" i="1"/>
  <c r="V5229" i="1"/>
  <c r="V5230" i="1"/>
  <c r="V5231" i="1"/>
  <c r="V5232" i="1"/>
  <c r="V5233" i="1"/>
  <c r="V5234" i="1"/>
  <c r="V5235" i="1"/>
  <c r="V5236" i="1"/>
  <c r="V5237" i="1"/>
  <c r="V5238" i="1"/>
  <c r="V5239" i="1"/>
  <c r="V5240" i="1"/>
  <c r="V5241" i="1"/>
  <c r="V5242" i="1"/>
  <c r="V5243" i="1"/>
  <c r="V5244" i="1"/>
  <c r="V5245" i="1"/>
  <c r="V5246" i="1"/>
  <c r="V5247" i="1"/>
  <c r="V5248" i="1"/>
  <c r="V5249" i="1"/>
  <c r="V5250" i="1"/>
  <c r="V5251" i="1"/>
  <c r="V5252" i="1"/>
  <c r="V5253" i="1"/>
  <c r="V5254" i="1"/>
  <c r="V5255" i="1"/>
  <c r="V5256" i="1"/>
  <c r="V5257" i="1"/>
  <c r="V5258" i="1"/>
  <c r="V5259" i="1"/>
  <c r="V5260" i="1"/>
  <c r="V5261" i="1"/>
  <c r="V5262" i="1"/>
  <c r="V5263" i="1"/>
  <c r="V5264" i="1"/>
  <c r="V5265" i="1"/>
  <c r="V5266" i="1"/>
  <c r="V5267" i="1"/>
  <c r="V5268" i="1"/>
  <c r="V5269" i="1"/>
  <c r="V5270" i="1"/>
  <c r="V5271" i="1"/>
  <c r="V5272" i="1"/>
  <c r="V5273" i="1"/>
  <c r="V5274" i="1"/>
  <c r="V5275" i="1"/>
  <c r="V5276" i="1"/>
  <c r="V5277" i="1"/>
  <c r="V5278" i="1"/>
  <c r="V5279" i="1"/>
  <c r="V5280" i="1"/>
  <c r="V5281" i="1"/>
  <c r="V5282" i="1"/>
  <c r="V5283" i="1"/>
  <c r="V5284" i="1"/>
  <c r="V5285" i="1"/>
  <c r="V5286" i="1"/>
  <c r="V5287" i="1"/>
  <c r="V5288" i="1"/>
  <c r="V5289" i="1"/>
  <c r="V5290" i="1"/>
  <c r="V5291" i="1"/>
  <c r="V5292" i="1"/>
  <c r="V5293" i="1"/>
  <c r="V5294" i="1"/>
  <c r="V5295" i="1"/>
  <c r="V5296" i="1"/>
  <c r="V5297" i="1"/>
  <c r="V5298" i="1"/>
  <c r="V5299" i="1"/>
  <c r="V5300" i="1"/>
  <c r="V5301" i="1"/>
  <c r="V5302" i="1"/>
  <c r="V5303" i="1"/>
  <c r="V5304" i="1"/>
  <c r="V5305" i="1"/>
  <c r="V5306" i="1"/>
  <c r="V5307" i="1"/>
  <c r="V5308" i="1"/>
  <c r="V5309" i="1"/>
  <c r="V5310" i="1"/>
  <c r="V5311" i="1"/>
  <c r="V5312" i="1"/>
  <c r="V5313" i="1"/>
  <c r="V5314" i="1"/>
  <c r="V5315" i="1"/>
  <c r="V5316" i="1"/>
  <c r="V5317" i="1"/>
  <c r="V5318" i="1"/>
  <c r="V5319" i="1"/>
  <c r="V5320" i="1"/>
  <c r="V5321" i="1"/>
  <c r="V5322" i="1"/>
  <c r="V5323" i="1"/>
  <c r="V5324" i="1"/>
  <c r="V5325" i="1"/>
  <c r="V5326" i="1"/>
  <c r="V5327" i="1"/>
  <c r="V5328" i="1"/>
  <c r="V5329" i="1"/>
  <c r="V5330" i="1"/>
  <c r="V5331" i="1"/>
  <c r="V5332" i="1"/>
  <c r="V5333" i="1"/>
  <c r="V5334" i="1"/>
  <c r="V5335" i="1"/>
  <c r="V5336" i="1"/>
  <c r="V5337" i="1"/>
  <c r="V5338" i="1"/>
  <c r="V5339" i="1"/>
  <c r="V5340" i="1"/>
  <c r="V5341" i="1"/>
  <c r="V5342" i="1"/>
  <c r="V5343" i="1"/>
  <c r="V5344" i="1"/>
  <c r="V5345" i="1"/>
  <c r="V5346" i="1"/>
  <c r="V5347" i="1"/>
  <c r="V5348" i="1"/>
  <c r="V5349" i="1"/>
  <c r="V5350" i="1"/>
  <c r="V5351" i="1"/>
  <c r="V5352" i="1"/>
  <c r="V5353" i="1"/>
  <c r="V5354" i="1"/>
  <c r="V5355" i="1"/>
  <c r="V5356" i="1"/>
  <c r="V5357" i="1"/>
  <c r="V5358" i="1"/>
  <c r="V5359" i="1"/>
  <c r="V5360" i="1"/>
  <c r="V5361" i="1"/>
  <c r="V5362" i="1"/>
  <c r="V5363" i="1"/>
  <c r="V5364" i="1"/>
  <c r="V5365" i="1"/>
  <c r="V5366" i="1"/>
  <c r="V5367" i="1"/>
  <c r="V5368" i="1"/>
  <c r="V5369" i="1"/>
  <c r="V5370" i="1"/>
  <c r="V5371" i="1"/>
  <c r="V5372" i="1"/>
  <c r="V5373" i="1"/>
  <c r="V5374" i="1"/>
  <c r="V5375" i="1"/>
  <c r="V5376" i="1"/>
  <c r="V5377" i="1"/>
  <c r="V5378" i="1"/>
  <c r="V5379" i="1"/>
  <c r="V5380" i="1"/>
  <c r="V5381" i="1"/>
  <c r="V5382" i="1"/>
  <c r="V5383" i="1"/>
  <c r="V5384" i="1"/>
  <c r="V5385" i="1"/>
  <c r="V5386" i="1"/>
  <c r="V5387" i="1"/>
  <c r="V5388" i="1"/>
  <c r="V5389" i="1"/>
  <c r="V5390" i="1"/>
  <c r="V5391" i="1"/>
  <c r="V5392" i="1"/>
  <c r="V5393" i="1"/>
  <c r="V5394" i="1"/>
  <c r="V5395" i="1"/>
  <c r="V5396" i="1"/>
  <c r="V5397" i="1"/>
  <c r="V5398" i="1"/>
  <c r="V5399" i="1"/>
  <c r="V5400" i="1"/>
  <c r="V5401" i="1"/>
  <c r="V5402" i="1"/>
  <c r="V5403" i="1"/>
  <c r="V5404" i="1"/>
  <c r="V5405" i="1"/>
  <c r="V5406" i="1"/>
  <c r="V5407" i="1"/>
  <c r="V5408" i="1"/>
  <c r="V5409" i="1"/>
  <c r="V5410" i="1"/>
  <c r="V5411" i="1"/>
  <c r="V5412" i="1"/>
  <c r="V5413" i="1"/>
  <c r="V5414" i="1"/>
  <c r="V5415" i="1"/>
  <c r="V5416" i="1"/>
  <c r="V5417" i="1"/>
  <c r="V5418" i="1"/>
  <c r="V5419" i="1"/>
  <c r="V5420" i="1"/>
  <c r="V5421" i="1"/>
  <c r="V5422" i="1"/>
  <c r="V5423" i="1"/>
  <c r="V5424" i="1"/>
  <c r="V5425" i="1"/>
  <c r="V5426" i="1"/>
  <c r="V5427" i="1"/>
  <c r="V5428" i="1"/>
  <c r="V5429" i="1"/>
  <c r="V5430" i="1"/>
  <c r="V5431" i="1"/>
  <c r="V5432" i="1"/>
  <c r="V5433" i="1"/>
  <c r="V5434" i="1"/>
  <c r="V5435" i="1"/>
  <c r="V5436" i="1"/>
  <c r="V5437" i="1"/>
  <c r="V5438" i="1"/>
  <c r="V5439" i="1"/>
  <c r="V5440" i="1"/>
  <c r="V5441" i="1"/>
  <c r="V5442" i="1"/>
  <c r="V5443" i="1"/>
  <c r="V5444" i="1"/>
  <c r="V5445" i="1"/>
  <c r="V5446" i="1"/>
  <c r="V5447" i="1"/>
  <c r="V5448" i="1"/>
  <c r="V5449" i="1"/>
  <c r="V5450" i="1"/>
  <c r="V5451" i="1"/>
  <c r="V5452" i="1"/>
  <c r="V5453" i="1"/>
  <c r="V5454" i="1"/>
  <c r="V5455" i="1"/>
  <c r="AA5700" i="1"/>
  <c r="AA5701" i="1"/>
  <c r="AA5677" i="1"/>
  <c r="AA5097" i="1"/>
  <c r="AA5098" i="1"/>
  <c r="AA5099" i="1"/>
  <c r="AA5100" i="1"/>
  <c r="AA5101" i="1"/>
  <c r="AA5102" i="1"/>
  <c r="AA5103" i="1"/>
  <c r="AA5104" i="1"/>
  <c r="AA5105" i="1"/>
  <c r="AA5106" i="1"/>
  <c r="AA5107" i="1"/>
  <c r="AA5108" i="1"/>
  <c r="AA5109" i="1"/>
  <c r="AA5110" i="1"/>
  <c r="AA5111" i="1"/>
  <c r="AA5112" i="1"/>
  <c r="AA5113" i="1"/>
  <c r="AA5114" i="1"/>
  <c r="AA5115" i="1"/>
  <c r="AA5116" i="1"/>
  <c r="AA5117" i="1"/>
  <c r="AA5118" i="1"/>
  <c r="AA5119" i="1"/>
  <c r="AA5120" i="1"/>
  <c r="AA5121" i="1"/>
  <c r="AA5122" i="1"/>
  <c r="AA5123" i="1"/>
  <c r="AA5124" i="1"/>
  <c r="AA5125" i="1"/>
  <c r="AA5126" i="1"/>
  <c r="AA5127" i="1"/>
  <c r="AA5128" i="1"/>
  <c r="AA5129" i="1"/>
  <c r="AA5130" i="1"/>
  <c r="AA5131" i="1"/>
  <c r="AA5132" i="1"/>
  <c r="AA5133" i="1"/>
  <c r="AA5134" i="1"/>
  <c r="AA5135" i="1"/>
  <c r="AA5136" i="1"/>
  <c r="AA5137" i="1"/>
  <c r="AA5138" i="1"/>
  <c r="AA5139" i="1"/>
  <c r="AA5140" i="1"/>
  <c r="AA5141" i="1"/>
  <c r="AA5142" i="1"/>
  <c r="AA5143" i="1"/>
  <c r="AA5144" i="1"/>
  <c r="AA5145" i="1"/>
  <c r="AA5146" i="1"/>
  <c r="AA5147" i="1"/>
  <c r="AA5148" i="1"/>
  <c r="AA5149" i="1"/>
  <c r="AA5150" i="1"/>
  <c r="AA5151" i="1"/>
  <c r="AA5152" i="1"/>
  <c r="AA5153" i="1"/>
  <c r="AA5154" i="1"/>
  <c r="AA5155" i="1"/>
  <c r="AA5156" i="1"/>
  <c r="AA5157" i="1"/>
  <c r="AA5158" i="1"/>
  <c r="AA5159" i="1"/>
  <c r="AA5160" i="1"/>
  <c r="AA5161" i="1"/>
  <c r="AA5162" i="1"/>
  <c r="AA5163" i="1"/>
  <c r="AA5164" i="1"/>
  <c r="AA5165" i="1"/>
  <c r="AA5166" i="1"/>
  <c r="AA5167" i="1"/>
  <c r="AA5168" i="1"/>
  <c r="AA5169" i="1"/>
  <c r="AA5170" i="1"/>
  <c r="AA5171" i="1"/>
  <c r="AA5172" i="1"/>
  <c r="AA5173" i="1"/>
  <c r="AA5174" i="1"/>
  <c r="AA5175" i="1"/>
  <c r="AA5176" i="1"/>
  <c r="AA5177" i="1"/>
  <c r="AA5178" i="1"/>
  <c r="AA5179" i="1"/>
  <c r="AA5180" i="1"/>
  <c r="AA5181" i="1"/>
  <c r="AA5182" i="1"/>
  <c r="AA5183" i="1"/>
  <c r="AA5184" i="1"/>
  <c r="AA5185" i="1"/>
  <c r="AA5186" i="1"/>
  <c r="AA5187" i="1"/>
  <c r="AA5188" i="1"/>
  <c r="AA5189" i="1"/>
  <c r="AA5190" i="1"/>
  <c r="AA5191" i="1"/>
  <c r="AA5192" i="1"/>
  <c r="AA5193" i="1"/>
  <c r="AA5194" i="1"/>
  <c r="AA5195" i="1"/>
  <c r="AA5196" i="1"/>
  <c r="AA5197" i="1"/>
  <c r="AA5198" i="1"/>
  <c r="AA5199" i="1"/>
  <c r="AA5200" i="1"/>
  <c r="AA5201" i="1"/>
  <c r="AA5202" i="1"/>
  <c r="AA5203" i="1"/>
  <c r="AA5204" i="1"/>
  <c r="AA5205" i="1"/>
  <c r="AA5206" i="1"/>
  <c r="AA5207" i="1"/>
  <c r="AA5208" i="1"/>
  <c r="AA5209" i="1"/>
  <c r="AA5210" i="1"/>
  <c r="AA5211" i="1"/>
  <c r="AA5212" i="1"/>
  <c r="AA5213" i="1"/>
  <c r="AA5214" i="1"/>
  <c r="AA5215" i="1"/>
  <c r="AA5216" i="1"/>
  <c r="AA5217" i="1"/>
  <c r="AA5218" i="1"/>
  <c r="AA5219" i="1"/>
  <c r="AA5220" i="1"/>
  <c r="AA5221" i="1"/>
  <c r="AA5222" i="1"/>
  <c r="AA5223" i="1"/>
  <c r="AA5224" i="1"/>
  <c r="AA5225" i="1"/>
  <c r="AA5226" i="1"/>
  <c r="AA5227" i="1"/>
  <c r="AA5228" i="1"/>
  <c r="AA5229" i="1"/>
  <c r="AA5230" i="1"/>
  <c r="AA5231" i="1"/>
  <c r="AA5232" i="1"/>
  <c r="AA5233" i="1"/>
  <c r="AA5234" i="1"/>
  <c r="AA5235" i="1"/>
  <c r="AA5236" i="1"/>
  <c r="AA5237" i="1"/>
  <c r="AA5238" i="1"/>
  <c r="AA5239" i="1"/>
  <c r="AA5240" i="1"/>
  <c r="AA5241" i="1"/>
  <c r="AA5242" i="1"/>
  <c r="AA5243" i="1"/>
  <c r="AA5244" i="1"/>
  <c r="AA5245" i="1"/>
  <c r="AA5246" i="1"/>
  <c r="AA5247" i="1"/>
  <c r="AA5248" i="1"/>
  <c r="AA5249" i="1"/>
  <c r="AA5250" i="1"/>
  <c r="AA5251" i="1"/>
  <c r="AA5252" i="1"/>
  <c r="AA5253" i="1"/>
  <c r="AA5254" i="1"/>
  <c r="AA5255" i="1"/>
  <c r="AA5256" i="1"/>
  <c r="AA5257" i="1"/>
  <c r="AA5258" i="1"/>
  <c r="AA5259" i="1"/>
  <c r="AA5260" i="1"/>
  <c r="AA5261" i="1"/>
  <c r="AA5262" i="1"/>
  <c r="AA5263" i="1"/>
  <c r="AA5264" i="1"/>
  <c r="AA5265" i="1"/>
  <c r="AA5266" i="1"/>
  <c r="AA5267" i="1"/>
  <c r="AA5268" i="1"/>
  <c r="AA5269" i="1"/>
  <c r="AA5270" i="1"/>
  <c r="AA5271" i="1"/>
  <c r="AA5272" i="1"/>
  <c r="AA5273" i="1"/>
  <c r="AA5274" i="1"/>
  <c r="AA5275" i="1"/>
  <c r="AA5276" i="1"/>
  <c r="AA5277" i="1"/>
  <c r="AA5278" i="1"/>
  <c r="AA5279" i="1"/>
  <c r="AA5280" i="1"/>
  <c r="AA5281" i="1"/>
  <c r="AA5282" i="1"/>
  <c r="AA5283" i="1"/>
  <c r="AA5284" i="1"/>
  <c r="AA5285" i="1"/>
  <c r="AA5286" i="1"/>
  <c r="AA5287" i="1"/>
  <c r="AA5288" i="1"/>
  <c r="AA5289" i="1"/>
  <c r="AA5290" i="1"/>
  <c r="AA5291" i="1"/>
  <c r="AA5292" i="1"/>
  <c r="AA5293" i="1"/>
  <c r="AA5294" i="1"/>
  <c r="AA5295" i="1"/>
  <c r="AA5296" i="1"/>
  <c r="AA5297" i="1"/>
  <c r="AA5298" i="1"/>
  <c r="AA5299" i="1"/>
  <c r="AA5300" i="1"/>
  <c r="AA5301" i="1"/>
  <c r="AA5302" i="1"/>
  <c r="AA5303" i="1"/>
  <c r="AA5304" i="1"/>
  <c r="AA5305" i="1"/>
  <c r="AA5306" i="1"/>
  <c r="AA5307" i="1"/>
  <c r="AA5308" i="1"/>
  <c r="AA5309" i="1"/>
  <c r="AA5310" i="1"/>
  <c r="AA5311" i="1"/>
  <c r="AA5312" i="1"/>
  <c r="AA5313" i="1"/>
  <c r="AA5314" i="1"/>
  <c r="AA5315" i="1"/>
  <c r="AA5316" i="1"/>
  <c r="AA5317" i="1"/>
  <c r="AA5318" i="1"/>
  <c r="AA5319" i="1"/>
  <c r="AA5320" i="1"/>
  <c r="AA5321" i="1"/>
  <c r="AA5322" i="1"/>
  <c r="AA5323" i="1"/>
  <c r="AA5324" i="1"/>
  <c r="AA5325" i="1"/>
  <c r="AA5326" i="1"/>
  <c r="AA5327" i="1"/>
  <c r="AA5328" i="1"/>
  <c r="AA5329" i="1"/>
  <c r="AA5330" i="1"/>
  <c r="AA5331" i="1"/>
  <c r="AA5332" i="1"/>
  <c r="AA5333" i="1"/>
  <c r="AA5334" i="1"/>
  <c r="AA5335" i="1"/>
  <c r="AA5336" i="1"/>
  <c r="AA5337" i="1"/>
  <c r="AA5338" i="1"/>
  <c r="AA5339" i="1"/>
  <c r="AA5340" i="1"/>
  <c r="AA5341" i="1"/>
  <c r="AA5342" i="1"/>
  <c r="AA5343" i="1"/>
  <c r="AA5344" i="1"/>
  <c r="AA5345" i="1"/>
  <c r="AA5346" i="1"/>
  <c r="AA5347" i="1"/>
  <c r="AA5348" i="1"/>
  <c r="AA5349" i="1"/>
  <c r="AA5350" i="1"/>
  <c r="AA5351" i="1"/>
  <c r="AA5352" i="1"/>
  <c r="AA5353" i="1"/>
  <c r="AA5354" i="1"/>
  <c r="AA5355" i="1"/>
  <c r="AA5356" i="1"/>
  <c r="AA5357" i="1"/>
  <c r="AA5358" i="1"/>
  <c r="AA5359" i="1"/>
  <c r="AA5360" i="1"/>
  <c r="AA5361" i="1"/>
  <c r="AA5362" i="1"/>
  <c r="AA5363" i="1"/>
  <c r="AA5364" i="1"/>
  <c r="AA5365" i="1"/>
  <c r="AA5366" i="1"/>
  <c r="AA5367" i="1"/>
  <c r="AA5368" i="1"/>
  <c r="AA5369" i="1"/>
  <c r="AA5370" i="1"/>
  <c r="AA5371" i="1"/>
  <c r="AA5372" i="1"/>
  <c r="AA5373" i="1"/>
  <c r="AA5374" i="1"/>
  <c r="AA5375" i="1"/>
  <c r="AA5376" i="1"/>
  <c r="AA5377" i="1"/>
  <c r="AA5378" i="1"/>
  <c r="AA5379" i="1"/>
  <c r="AA5380" i="1"/>
  <c r="AA5381" i="1"/>
  <c r="AA5382" i="1"/>
  <c r="AA5383" i="1"/>
  <c r="AA5384" i="1"/>
  <c r="AA5385" i="1"/>
  <c r="AA5386" i="1"/>
  <c r="AA5387" i="1"/>
  <c r="AA5388" i="1"/>
  <c r="AA5389" i="1"/>
  <c r="AA5390" i="1"/>
  <c r="AA5391" i="1"/>
  <c r="AA5392" i="1"/>
  <c r="AA5393" i="1"/>
  <c r="AA5394" i="1"/>
  <c r="AA5395" i="1"/>
  <c r="AA5396" i="1"/>
  <c r="AA5397" i="1"/>
  <c r="AA5398" i="1"/>
  <c r="AA5399" i="1"/>
  <c r="AA5400" i="1"/>
  <c r="AA5401" i="1"/>
  <c r="AA5402" i="1"/>
  <c r="AA5403" i="1"/>
  <c r="AA5404" i="1"/>
  <c r="AA5405" i="1"/>
  <c r="AA5406" i="1"/>
  <c r="AA5407" i="1"/>
  <c r="AA5408" i="1"/>
  <c r="AA5409" i="1"/>
  <c r="AA5410" i="1"/>
  <c r="AA5411" i="1"/>
  <c r="AA5412" i="1"/>
  <c r="AA5413" i="1"/>
  <c r="AA5414" i="1"/>
  <c r="AA5415" i="1"/>
  <c r="AA5416" i="1"/>
  <c r="AA5417" i="1"/>
  <c r="AA5418" i="1"/>
  <c r="AA5419" i="1"/>
  <c r="AA5420" i="1"/>
  <c r="AA5421" i="1"/>
  <c r="AA5422" i="1"/>
  <c r="AA5423" i="1"/>
  <c r="AA5424" i="1"/>
  <c r="AA5425" i="1"/>
  <c r="AA5426" i="1"/>
  <c r="AA5427" i="1"/>
  <c r="AA5428" i="1"/>
  <c r="AA5429" i="1"/>
  <c r="AA5430" i="1"/>
  <c r="AA5431" i="1"/>
  <c r="AA5432" i="1"/>
  <c r="AA5433" i="1"/>
  <c r="AA5434" i="1"/>
  <c r="AA5435" i="1"/>
  <c r="AA5436" i="1"/>
  <c r="AA5437" i="1"/>
  <c r="AA5438" i="1"/>
  <c r="AA5439" i="1"/>
  <c r="AA5440" i="1"/>
  <c r="AA5441" i="1"/>
  <c r="AA5442" i="1"/>
  <c r="AA5443" i="1"/>
  <c r="AA5444" i="1"/>
  <c r="AA5445" i="1"/>
  <c r="AA5446" i="1"/>
  <c r="AA5447" i="1"/>
  <c r="AA5448" i="1"/>
  <c r="AA5449" i="1"/>
  <c r="AA5450" i="1"/>
  <c r="AA5451" i="1"/>
  <c r="AA5452" i="1"/>
  <c r="AA5453" i="1"/>
  <c r="AA5454" i="1"/>
  <c r="AA5455" i="1"/>
  <c r="AF5700" i="1"/>
  <c r="AF5701" i="1"/>
  <c r="AF5677" i="1"/>
  <c r="AF5097" i="1"/>
  <c r="AF5098" i="1"/>
  <c r="AF5099" i="1"/>
  <c r="AF5100" i="1"/>
  <c r="AF5101" i="1"/>
  <c r="AF5102" i="1"/>
  <c r="AF5103" i="1"/>
  <c r="AF5104" i="1"/>
  <c r="AF5105" i="1"/>
  <c r="AF5106" i="1"/>
  <c r="AF5107" i="1"/>
  <c r="AF5108" i="1"/>
  <c r="AF5109" i="1"/>
  <c r="AF5110" i="1"/>
  <c r="AF5111" i="1"/>
  <c r="AF5112" i="1"/>
  <c r="AF5113" i="1"/>
  <c r="AF5114" i="1"/>
  <c r="AF5115" i="1"/>
  <c r="AF5116" i="1"/>
  <c r="AF5117" i="1"/>
  <c r="AF5118" i="1"/>
  <c r="AF5119" i="1"/>
  <c r="AF5120" i="1"/>
  <c r="AF5121" i="1"/>
  <c r="AF5122" i="1"/>
  <c r="AF5123" i="1"/>
  <c r="AF5124" i="1"/>
  <c r="AF5125" i="1"/>
  <c r="AF5126" i="1"/>
  <c r="AF5127" i="1"/>
  <c r="AF5128" i="1"/>
  <c r="AF5129" i="1"/>
  <c r="AF5130" i="1"/>
  <c r="AF5131" i="1"/>
  <c r="AF5132" i="1"/>
  <c r="AF5133" i="1"/>
  <c r="AF5134" i="1"/>
  <c r="AF5135" i="1"/>
  <c r="AF5136" i="1"/>
  <c r="AF5137" i="1"/>
  <c r="AF5138" i="1"/>
  <c r="AF5139" i="1"/>
  <c r="AF5140" i="1"/>
  <c r="AF5141" i="1"/>
  <c r="AF5142" i="1"/>
  <c r="AF5143" i="1"/>
  <c r="AF5144" i="1"/>
  <c r="AF5145" i="1"/>
  <c r="AF5146" i="1"/>
  <c r="AF5147" i="1"/>
  <c r="AF5148" i="1"/>
  <c r="AF5149" i="1"/>
  <c r="AF5150" i="1"/>
  <c r="AF5151" i="1"/>
  <c r="AF5152" i="1"/>
  <c r="AF5153" i="1"/>
  <c r="AF5154" i="1"/>
  <c r="AF5155" i="1"/>
  <c r="AF5156" i="1"/>
  <c r="AF5157" i="1"/>
  <c r="AF5158" i="1"/>
  <c r="AF5159" i="1"/>
  <c r="AF5160" i="1"/>
  <c r="AF5161" i="1"/>
  <c r="AF5162" i="1"/>
  <c r="AF5163" i="1"/>
  <c r="AF5164" i="1"/>
  <c r="AF5165" i="1"/>
  <c r="AF5166" i="1"/>
  <c r="AF5167" i="1"/>
  <c r="AF5168" i="1"/>
  <c r="AF5169" i="1"/>
  <c r="AF5170" i="1"/>
  <c r="AF5171" i="1"/>
  <c r="AF5172" i="1"/>
  <c r="AF5173" i="1"/>
  <c r="AF5174" i="1"/>
  <c r="AF5175" i="1"/>
  <c r="AF5176" i="1"/>
  <c r="AF5177" i="1"/>
  <c r="AF5178" i="1"/>
  <c r="AF5179" i="1"/>
  <c r="AF5180" i="1"/>
  <c r="AF5181" i="1"/>
  <c r="AF5182" i="1"/>
  <c r="AF5183" i="1"/>
  <c r="AF5184" i="1"/>
  <c r="AF5185" i="1"/>
  <c r="AF5186" i="1"/>
  <c r="AF5187" i="1"/>
  <c r="AF5188" i="1"/>
  <c r="AF5189" i="1"/>
  <c r="AF5190" i="1"/>
  <c r="AF5191" i="1"/>
  <c r="AF5192" i="1"/>
  <c r="AF5193" i="1"/>
  <c r="AF5194" i="1"/>
  <c r="AF5195" i="1"/>
  <c r="AF5196" i="1"/>
  <c r="AF5197" i="1"/>
  <c r="AF5198" i="1"/>
  <c r="AF5199" i="1"/>
  <c r="AF5200" i="1"/>
  <c r="AF5201" i="1"/>
  <c r="AF5202" i="1"/>
  <c r="AF5203" i="1"/>
  <c r="AF5204" i="1"/>
  <c r="AF5205" i="1"/>
  <c r="AF5206" i="1"/>
  <c r="AF5207" i="1"/>
  <c r="AF5208" i="1"/>
  <c r="AF5209" i="1"/>
  <c r="AF5210" i="1"/>
  <c r="AF5211" i="1"/>
  <c r="AF5212" i="1"/>
  <c r="AF5213" i="1"/>
  <c r="AF5214" i="1"/>
  <c r="AF5215" i="1"/>
  <c r="AF5216" i="1"/>
  <c r="AF5217" i="1"/>
  <c r="AF5218" i="1"/>
  <c r="AF5219" i="1"/>
  <c r="AF5220" i="1"/>
  <c r="AF5221" i="1"/>
  <c r="AF5222" i="1"/>
  <c r="AF5223" i="1"/>
  <c r="AF5224" i="1"/>
  <c r="AF5225" i="1"/>
  <c r="AF5226" i="1"/>
  <c r="AF5227" i="1"/>
  <c r="AF5228" i="1"/>
  <c r="AF5229" i="1"/>
  <c r="AF5230" i="1"/>
  <c r="AF5231" i="1"/>
  <c r="AF5232" i="1"/>
  <c r="AF5233" i="1"/>
  <c r="AF5234" i="1"/>
  <c r="AF5235" i="1"/>
  <c r="AF5236" i="1"/>
  <c r="AF5237" i="1"/>
  <c r="AF5238" i="1"/>
  <c r="AF5239" i="1"/>
  <c r="AF5240" i="1"/>
  <c r="AF5241" i="1"/>
  <c r="AF5242" i="1"/>
  <c r="AF5243" i="1"/>
  <c r="AF5244" i="1"/>
  <c r="AF5245" i="1"/>
  <c r="AF5246" i="1"/>
  <c r="AF5247" i="1"/>
  <c r="AF5248" i="1"/>
  <c r="AF5249" i="1"/>
  <c r="AF5250" i="1"/>
  <c r="AF5251" i="1"/>
  <c r="AF5252" i="1"/>
  <c r="AF5253" i="1"/>
  <c r="AF5254" i="1"/>
  <c r="AF5255" i="1"/>
  <c r="AF5256" i="1"/>
  <c r="AF5257" i="1"/>
  <c r="AF5258" i="1"/>
  <c r="AF5259" i="1"/>
  <c r="AF5260" i="1"/>
  <c r="AF5261" i="1"/>
  <c r="AF5262" i="1"/>
  <c r="AF5263" i="1"/>
  <c r="AF5264" i="1"/>
  <c r="AF5265" i="1"/>
  <c r="AF5266" i="1"/>
  <c r="AF5267" i="1"/>
  <c r="AF5268" i="1"/>
  <c r="AF5269" i="1"/>
  <c r="AF5270" i="1"/>
  <c r="AF5271" i="1"/>
  <c r="AF5272" i="1"/>
  <c r="AF5273" i="1"/>
  <c r="AF5274" i="1"/>
  <c r="AF5275" i="1"/>
  <c r="AF5276" i="1"/>
  <c r="AF5277" i="1"/>
  <c r="AF5278" i="1"/>
  <c r="AF5279" i="1"/>
  <c r="AF5280" i="1"/>
  <c r="AF5281" i="1"/>
  <c r="AF5282" i="1"/>
  <c r="AF5283" i="1"/>
  <c r="AF5284" i="1"/>
  <c r="AF5285" i="1"/>
  <c r="AF5286" i="1"/>
  <c r="AF5287" i="1"/>
  <c r="AF5288" i="1"/>
  <c r="AF5289" i="1"/>
  <c r="AF5290" i="1"/>
  <c r="AF5291" i="1"/>
  <c r="AF5292" i="1"/>
  <c r="AF5293" i="1"/>
  <c r="AF5294" i="1"/>
  <c r="AF5295" i="1"/>
  <c r="AF5296" i="1"/>
  <c r="AF5297" i="1"/>
  <c r="AF5298" i="1"/>
  <c r="AF5299" i="1"/>
  <c r="AF5300" i="1"/>
  <c r="AF5301" i="1"/>
  <c r="AF5302" i="1"/>
  <c r="AF5303" i="1"/>
  <c r="AF5304" i="1"/>
  <c r="AF5305" i="1"/>
  <c r="AF5306" i="1"/>
  <c r="AF5307" i="1"/>
  <c r="AF5308" i="1"/>
  <c r="AF5309" i="1"/>
  <c r="AF5310" i="1"/>
  <c r="AF5311" i="1"/>
  <c r="AF5312" i="1"/>
  <c r="AF5313" i="1"/>
  <c r="AF5314" i="1"/>
  <c r="AF5315" i="1"/>
  <c r="AF5316" i="1"/>
  <c r="AF5317" i="1"/>
  <c r="AF5318" i="1"/>
  <c r="AF5319" i="1"/>
  <c r="AF5320" i="1"/>
  <c r="AF5321" i="1"/>
  <c r="AF5322" i="1"/>
  <c r="AF5323" i="1"/>
  <c r="AF5324" i="1"/>
  <c r="AF5325" i="1"/>
  <c r="AF5326" i="1"/>
  <c r="AF5327" i="1"/>
  <c r="AF5328" i="1"/>
  <c r="AF5329" i="1"/>
  <c r="AF5330" i="1"/>
  <c r="AF5331" i="1"/>
  <c r="AF5332" i="1"/>
  <c r="AF5333" i="1"/>
  <c r="AF5334" i="1"/>
  <c r="AF5335" i="1"/>
  <c r="AF5336" i="1"/>
  <c r="AF5337" i="1"/>
  <c r="AF5338" i="1"/>
  <c r="AF5339" i="1"/>
  <c r="AF5340" i="1"/>
  <c r="AF5341" i="1"/>
  <c r="AF5342" i="1"/>
  <c r="AF5343" i="1"/>
  <c r="AF5344" i="1"/>
  <c r="AF5345" i="1"/>
  <c r="AF5346" i="1"/>
  <c r="AF5347" i="1"/>
  <c r="AF5348" i="1"/>
  <c r="AF5349" i="1"/>
  <c r="AF5350" i="1"/>
  <c r="AF5351" i="1"/>
  <c r="AF5352" i="1"/>
  <c r="AF5353" i="1"/>
  <c r="AF5354" i="1"/>
  <c r="AF5355" i="1"/>
  <c r="AF5356" i="1"/>
  <c r="AF5357" i="1"/>
  <c r="AF5358" i="1"/>
  <c r="AF5359" i="1"/>
  <c r="AF5360" i="1"/>
  <c r="AF5361" i="1"/>
  <c r="AF5362" i="1"/>
  <c r="AF5363" i="1"/>
  <c r="AF5364" i="1"/>
  <c r="AF5365" i="1"/>
  <c r="AF5366" i="1"/>
  <c r="AF5367" i="1"/>
  <c r="AF5368" i="1"/>
  <c r="AF5369" i="1"/>
  <c r="AF5370" i="1"/>
  <c r="AF5371" i="1"/>
  <c r="AF5372" i="1"/>
  <c r="AF5373" i="1"/>
  <c r="AF5374" i="1"/>
  <c r="AF5375" i="1"/>
  <c r="AF5376" i="1"/>
  <c r="AF5377" i="1"/>
  <c r="AF5378" i="1"/>
  <c r="AF5379" i="1"/>
  <c r="AF5380" i="1"/>
  <c r="AF5381" i="1"/>
  <c r="AF5382" i="1"/>
  <c r="AF5383" i="1"/>
  <c r="AF5384" i="1"/>
  <c r="AF5385" i="1"/>
  <c r="AF5386" i="1"/>
  <c r="AF5387" i="1"/>
  <c r="AF5388" i="1"/>
  <c r="AF5389" i="1"/>
  <c r="AF5390" i="1"/>
  <c r="AF5391" i="1"/>
  <c r="AF5392" i="1"/>
  <c r="AF5393" i="1"/>
  <c r="AF5394" i="1"/>
  <c r="AF5395" i="1"/>
  <c r="AF5396" i="1"/>
  <c r="AF5397" i="1"/>
  <c r="AF5398" i="1"/>
  <c r="AF5399" i="1"/>
  <c r="AF5400" i="1"/>
  <c r="AF5401" i="1"/>
  <c r="AF5402" i="1"/>
  <c r="AF5403" i="1"/>
  <c r="AF5404" i="1"/>
  <c r="AF5405" i="1"/>
  <c r="AF5406" i="1"/>
  <c r="AF5407" i="1"/>
  <c r="AF5408" i="1"/>
  <c r="AF5409" i="1"/>
  <c r="AF5410" i="1"/>
  <c r="AF5411" i="1"/>
  <c r="AF5412" i="1"/>
  <c r="AF5413" i="1"/>
  <c r="AF5414" i="1"/>
  <c r="AF5415" i="1"/>
  <c r="AF5416" i="1"/>
  <c r="AF5417" i="1"/>
  <c r="AF5418" i="1"/>
  <c r="AF5419" i="1"/>
  <c r="AF5420" i="1"/>
  <c r="AF5421" i="1"/>
  <c r="AF5422" i="1"/>
  <c r="AF5423" i="1"/>
  <c r="AF5424" i="1"/>
  <c r="AF5425" i="1"/>
  <c r="AF5426" i="1"/>
  <c r="AF5427" i="1"/>
  <c r="AF5428" i="1"/>
  <c r="AF5429" i="1"/>
  <c r="AF5430" i="1"/>
  <c r="AF5431" i="1"/>
  <c r="AF5432" i="1"/>
  <c r="AF5433" i="1"/>
  <c r="AF5434" i="1"/>
  <c r="AF5435" i="1"/>
  <c r="AF5436" i="1"/>
  <c r="AF5437" i="1"/>
  <c r="AF5438" i="1"/>
  <c r="AF5439" i="1"/>
  <c r="AF5440" i="1"/>
  <c r="AF5441" i="1"/>
  <c r="AF5442" i="1"/>
  <c r="AF5443" i="1"/>
  <c r="AF5444" i="1"/>
  <c r="AF5445" i="1"/>
  <c r="AF5446" i="1"/>
  <c r="AF5447" i="1"/>
  <c r="AF5448" i="1"/>
  <c r="AF5449" i="1"/>
  <c r="AF5450" i="1"/>
  <c r="AF5451" i="1"/>
  <c r="AF5452" i="1"/>
  <c r="AF5453" i="1"/>
  <c r="AF5454" i="1"/>
  <c r="AF5455" i="1"/>
  <c r="B5698" i="1"/>
  <c r="B5699" i="1"/>
  <c r="C5698" i="1"/>
  <c r="C5699" i="1"/>
  <c r="D5698" i="1"/>
  <c r="D5699" i="1"/>
  <c r="E5698" i="1"/>
  <c r="E5699" i="1"/>
  <c r="H5698" i="1"/>
  <c r="F5698" i="1" s="1"/>
  <c r="G5698" i="1" s="1"/>
  <c r="H5699" i="1"/>
  <c r="F5699" i="1" s="1"/>
  <c r="G5699" i="1" s="1"/>
  <c r="L5698" i="1"/>
  <c r="L5699" i="1"/>
  <c r="Q5698" i="1"/>
  <c r="Q5699" i="1"/>
  <c r="V5698" i="1"/>
  <c r="V5699" i="1"/>
  <c r="AA5698" i="1"/>
  <c r="AA5699" i="1"/>
  <c r="AF5698" i="1"/>
  <c r="AF5699" i="1"/>
  <c r="B5694" i="1"/>
  <c r="C5694" i="1"/>
  <c r="D5694" i="1"/>
  <c r="E5694" i="1"/>
  <c r="H5694" i="1"/>
  <c r="F5694" i="1" s="1"/>
  <c r="G5694" i="1" s="1"/>
  <c r="L5694" i="1"/>
  <c r="Q5694" i="1"/>
  <c r="V5694" i="1"/>
  <c r="AA5694" i="1"/>
  <c r="AF5694" i="1"/>
  <c r="B5671" i="1"/>
  <c r="B5672" i="1"/>
  <c r="B5673" i="1"/>
  <c r="B5674" i="1"/>
  <c r="C5671" i="1"/>
  <c r="C5672" i="1"/>
  <c r="C5673" i="1"/>
  <c r="C5674" i="1"/>
  <c r="D5671" i="1"/>
  <c r="D5672" i="1"/>
  <c r="D5673" i="1"/>
  <c r="D5674" i="1"/>
  <c r="E5671" i="1"/>
  <c r="E5672" i="1"/>
  <c r="E5673" i="1"/>
  <c r="E5674" i="1"/>
  <c r="H5671" i="1"/>
  <c r="F5671" i="1" s="1"/>
  <c r="G5671" i="1" s="1"/>
  <c r="H5672" i="1"/>
  <c r="F5672" i="1" s="1"/>
  <c r="G5672" i="1" s="1"/>
  <c r="H5673" i="1"/>
  <c r="F5673" i="1" s="1"/>
  <c r="G5673" i="1" s="1"/>
  <c r="H5674" i="1"/>
  <c r="F5674" i="1" s="1"/>
  <c r="G5674" i="1" s="1"/>
  <c r="L5671" i="1"/>
  <c r="L5672" i="1"/>
  <c r="L5673" i="1"/>
  <c r="L5674" i="1"/>
  <c r="Q5671" i="1"/>
  <c r="Q5672" i="1"/>
  <c r="Q5673" i="1"/>
  <c r="Q5674" i="1"/>
  <c r="V5671" i="1"/>
  <c r="V5672" i="1"/>
  <c r="V5673" i="1"/>
  <c r="V5674" i="1"/>
  <c r="AA5671" i="1"/>
  <c r="AA5672" i="1"/>
  <c r="AA5673" i="1"/>
  <c r="AA5674" i="1"/>
  <c r="AF5671" i="1"/>
  <c r="AF5672" i="1"/>
  <c r="AF5673" i="1"/>
  <c r="AF5674" i="1"/>
  <c r="B5669" i="1"/>
  <c r="B5670" i="1"/>
  <c r="C5669" i="1"/>
  <c r="C5670" i="1"/>
  <c r="D5669" i="1"/>
  <c r="D5670" i="1"/>
  <c r="E5669" i="1"/>
  <c r="E5670" i="1"/>
  <c r="H5669" i="1"/>
  <c r="F5669" i="1" s="1"/>
  <c r="G5669" i="1" s="1"/>
  <c r="H5670" i="1"/>
  <c r="F5670" i="1" s="1"/>
  <c r="G5670" i="1" s="1"/>
  <c r="L5669" i="1"/>
  <c r="L5670" i="1"/>
  <c r="Q5669" i="1"/>
  <c r="Q5670" i="1"/>
  <c r="V5669" i="1"/>
  <c r="V5670" i="1"/>
  <c r="AA5669" i="1"/>
  <c r="AA5670" i="1"/>
  <c r="AF5669" i="1"/>
  <c r="AF5670" i="1"/>
  <c r="B5665" i="1"/>
  <c r="B5667" i="1"/>
  <c r="C5665" i="1"/>
  <c r="C5667" i="1"/>
  <c r="D5665" i="1"/>
  <c r="D5667" i="1"/>
  <c r="E5665" i="1"/>
  <c r="E5667" i="1"/>
  <c r="H5665" i="1"/>
  <c r="F5665" i="1" s="1"/>
  <c r="G5665" i="1" s="1"/>
  <c r="H5667" i="1"/>
  <c r="F5667" i="1" s="1"/>
  <c r="G5667" i="1" s="1"/>
  <c r="L5665" i="1"/>
  <c r="L5667" i="1"/>
  <c r="Q5665" i="1"/>
  <c r="Q5667" i="1"/>
  <c r="V5665" i="1"/>
  <c r="V5667" i="1"/>
  <c r="AA5665" i="1"/>
  <c r="AA5667" i="1"/>
  <c r="AF5665" i="1"/>
  <c r="AF5667" i="1"/>
  <c r="B5662" i="1"/>
  <c r="B5664" i="1"/>
  <c r="C5662" i="1"/>
  <c r="C5664" i="1"/>
  <c r="D5662" i="1"/>
  <c r="D5664" i="1"/>
  <c r="E5662" i="1"/>
  <c r="E5664" i="1"/>
  <c r="H5662" i="1"/>
  <c r="F5662" i="1" s="1"/>
  <c r="G5662" i="1" s="1"/>
  <c r="H5664" i="1"/>
  <c r="F5664" i="1" s="1"/>
  <c r="G5664" i="1" s="1"/>
  <c r="L5662" i="1"/>
  <c r="L5664" i="1"/>
  <c r="Q5662" i="1"/>
  <c r="Q5664" i="1"/>
  <c r="V5662" i="1"/>
  <c r="V5664" i="1"/>
  <c r="AA5662" i="1"/>
  <c r="AA5664" i="1"/>
  <c r="AF5662" i="1"/>
  <c r="AF5664" i="1"/>
  <c r="B5655" i="1"/>
  <c r="B5656" i="1"/>
  <c r="C5655" i="1"/>
  <c r="C5656" i="1"/>
  <c r="D5655" i="1"/>
  <c r="D5656" i="1"/>
  <c r="E5655" i="1"/>
  <c r="E5656" i="1"/>
  <c r="H5655" i="1"/>
  <c r="F5655" i="1" s="1"/>
  <c r="G5655" i="1" s="1"/>
  <c r="H5656" i="1"/>
  <c r="F5656" i="1" s="1"/>
  <c r="G5656" i="1" s="1"/>
  <c r="L5655" i="1"/>
  <c r="L5656" i="1"/>
  <c r="Q5655" i="1"/>
  <c r="Q5656" i="1"/>
  <c r="V5655" i="1"/>
  <c r="V5656" i="1"/>
  <c r="AA5655" i="1"/>
  <c r="AA5656" i="1"/>
  <c r="AF5655" i="1"/>
  <c r="AF5656" i="1"/>
  <c r="B5652" i="1"/>
  <c r="C5652" i="1"/>
  <c r="D5652" i="1"/>
  <c r="E5652" i="1"/>
  <c r="H5652" i="1"/>
  <c r="F5652" i="1" s="1"/>
  <c r="G5652" i="1" s="1"/>
  <c r="L5652" i="1"/>
  <c r="Q5652" i="1"/>
  <c r="V5652" i="1"/>
  <c r="AA5652" i="1"/>
  <c r="AF5652" i="1"/>
  <c r="B5646" i="1"/>
  <c r="C5646" i="1"/>
  <c r="D5646" i="1"/>
  <c r="E5646" i="1"/>
  <c r="H5646" i="1"/>
  <c r="F5646" i="1" s="1"/>
  <c r="G5646" i="1" s="1"/>
  <c r="L5646" i="1"/>
  <c r="Q5646" i="1"/>
  <c r="V5646" i="1"/>
  <c r="AA5646" i="1"/>
  <c r="AF5646" i="1"/>
  <c r="B5641" i="1"/>
  <c r="C5641" i="1"/>
  <c r="D5641" i="1"/>
  <c r="E5641" i="1"/>
  <c r="H5641" i="1"/>
  <c r="F5641" i="1" s="1"/>
  <c r="G5641" i="1" s="1"/>
  <c r="L5641" i="1"/>
  <c r="Q5641" i="1"/>
  <c r="V5641" i="1"/>
  <c r="AA5641" i="1"/>
  <c r="AF5641" i="1"/>
  <c r="B5636" i="1"/>
  <c r="C5636" i="1"/>
  <c r="D5636" i="1"/>
  <c r="E5636" i="1"/>
  <c r="H5636" i="1"/>
  <c r="F5636" i="1" s="1"/>
  <c r="G5636" i="1" s="1"/>
  <c r="L5636" i="1"/>
  <c r="Q5636" i="1"/>
  <c r="V5636" i="1"/>
  <c r="AA5636" i="1"/>
  <c r="AF5636" i="1"/>
  <c r="B5603" i="1"/>
  <c r="C5603" i="1"/>
  <c r="D5603" i="1"/>
  <c r="E5603" i="1"/>
  <c r="H5603" i="1"/>
  <c r="F5603" i="1" s="1"/>
  <c r="G5603" i="1" s="1"/>
  <c r="L5603" i="1"/>
  <c r="Q5603" i="1"/>
  <c r="V5603" i="1"/>
  <c r="AA5603" i="1"/>
  <c r="AF5603" i="1"/>
  <c r="B5599" i="1"/>
  <c r="C5599" i="1"/>
  <c r="D5599" i="1"/>
  <c r="E5599" i="1"/>
  <c r="H5599" i="1"/>
  <c r="F5599" i="1" s="1"/>
  <c r="G5599" i="1" s="1"/>
  <c r="L5599" i="1"/>
  <c r="Q5599" i="1"/>
  <c r="V5599" i="1"/>
  <c r="AA5599" i="1"/>
  <c r="AF5599" i="1"/>
  <c r="B5588" i="1"/>
  <c r="C5588" i="1"/>
  <c r="D5588" i="1"/>
  <c r="E5588" i="1"/>
  <c r="H5588" i="1"/>
  <c r="F5588" i="1" s="1"/>
  <c r="G5588" i="1" s="1"/>
  <c r="L5588" i="1"/>
  <c r="Q5588" i="1"/>
  <c r="V5588" i="1"/>
  <c r="AA5588" i="1"/>
  <c r="AF5588" i="1"/>
  <c r="B5562" i="1"/>
  <c r="C5562" i="1"/>
  <c r="D5562" i="1"/>
  <c r="E5562" i="1"/>
  <c r="H5562" i="1"/>
  <c r="F5562" i="1" s="1"/>
  <c r="G5562" i="1" s="1"/>
  <c r="L5562" i="1"/>
  <c r="Q5562" i="1"/>
  <c r="V5562" i="1"/>
  <c r="AA5562" i="1"/>
  <c r="AF5562" i="1"/>
  <c r="B5095" i="1"/>
  <c r="B5096" i="1"/>
  <c r="C5095" i="1"/>
  <c r="C5096" i="1"/>
  <c r="D5095" i="1"/>
  <c r="D5096" i="1"/>
  <c r="E5095" i="1"/>
  <c r="E5096" i="1"/>
  <c r="H5095" i="1"/>
  <c r="F5095" i="1" s="1"/>
  <c r="G5095" i="1" s="1"/>
  <c r="H5096" i="1"/>
  <c r="F5096" i="1" s="1"/>
  <c r="G5096" i="1" s="1"/>
  <c r="L5095" i="1"/>
  <c r="L5096" i="1"/>
  <c r="Q5095" i="1"/>
  <c r="Q5096" i="1"/>
  <c r="V5095" i="1"/>
  <c r="V5096" i="1"/>
  <c r="AA5095" i="1"/>
  <c r="AA5096" i="1"/>
  <c r="AF5095" i="1"/>
  <c r="AF5096" i="1"/>
  <c r="B5091" i="1"/>
  <c r="C5091" i="1"/>
  <c r="D5091" i="1"/>
  <c r="E5091" i="1"/>
  <c r="H5091" i="1"/>
  <c r="F5091" i="1" s="1"/>
  <c r="G5091" i="1" s="1"/>
  <c r="L5091" i="1"/>
  <c r="Q5091" i="1"/>
  <c r="V5091" i="1"/>
  <c r="AA5091" i="1"/>
  <c r="AF5091" i="1"/>
  <c r="B5082" i="1"/>
  <c r="C5082" i="1"/>
  <c r="D5082" i="1"/>
  <c r="E5082" i="1"/>
  <c r="H5082" i="1"/>
  <c r="F5082" i="1" s="1"/>
  <c r="G5082" i="1" s="1"/>
  <c r="L5082" i="1"/>
  <c r="Q5082" i="1"/>
  <c r="V5082" i="1"/>
  <c r="AA5082" i="1"/>
  <c r="AF5082" i="1"/>
  <c r="B5068" i="1"/>
  <c r="C5068" i="1"/>
  <c r="D5068" i="1"/>
  <c r="E5068" i="1"/>
  <c r="H5068" i="1"/>
  <c r="F5068" i="1" s="1"/>
  <c r="G5068" i="1" s="1"/>
  <c r="L5068" i="1"/>
  <c r="Q5068" i="1"/>
  <c r="V5068" i="1"/>
  <c r="AA5068" i="1"/>
  <c r="AF5068" i="1"/>
  <c r="B5056" i="1"/>
  <c r="C5056" i="1"/>
  <c r="D5056" i="1"/>
  <c r="E5056" i="1"/>
  <c r="H5056" i="1"/>
  <c r="F5056" i="1" s="1"/>
  <c r="G5056" i="1" s="1"/>
  <c r="L5056" i="1"/>
  <c r="Q5056" i="1"/>
  <c r="V5056" i="1"/>
  <c r="AA5056" i="1"/>
  <c r="AF5056" i="1"/>
  <c r="B5054" i="1"/>
  <c r="B5055" i="1"/>
  <c r="C5054" i="1"/>
  <c r="C5055" i="1"/>
  <c r="D5054" i="1"/>
  <c r="D5055" i="1"/>
  <c r="E5054" i="1"/>
  <c r="E5055" i="1"/>
  <c r="H5054" i="1"/>
  <c r="F5054" i="1" s="1"/>
  <c r="G5054" i="1" s="1"/>
  <c r="H5055" i="1"/>
  <c r="F5055" i="1" s="1"/>
  <c r="G5055" i="1" s="1"/>
  <c r="L5054" i="1"/>
  <c r="L5055" i="1"/>
  <c r="Q5054" i="1"/>
  <c r="Q5055" i="1"/>
  <c r="V5054" i="1"/>
  <c r="V5055" i="1"/>
  <c r="AA5054" i="1"/>
  <c r="AA5055" i="1"/>
  <c r="AF5054" i="1"/>
  <c r="AF5055" i="1"/>
  <c r="B5044" i="1"/>
  <c r="C5044" i="1"/>
  <c r="D5044" i="1"/>
  <c r="E5044" i="1"/>
  <c r="H5044" i="1"/>
  <c r="F5044" i="1" s="1"/>
  <c r="G5044" i="1" s="1"/>
  <c r="L5044" i="1"/>
  <c r="Q5044" i="1"/>
  <c r="V5044" i="1"/>
  <c r="AA5044" i="1"/>
  <c r="AF5044" i="1"/>
  <c r="B5033" i="1"/>
  <c r="C5033" i="1"/>
  <c r="D5033" i="1"/>
  <c r="E5033" i="1"/>
  <c r="H5033" i="1"/>
  <c r="F5033" i="1" s="1"/>
  <c r="G5033" i="1" s="1"/>
  <c r="L5033" i="1"/>
  <c r="Q5033" i="1"/>
  <c r="V5033" i="1"/>
  <c r="AA5033" i="1"/>
  <c r="AF5033" i="1"/>
  <c r="B5014" i="1"/>
  <c r="C5014" i="1"/>
  <c r="D5014" i="1"/>
  <c r="E5014" i="1"/>
  <c r="H5014" i="1"/>
  <c r="F5014" i="1" s="1"/>
  <c r="G5014" i="1" s="1"/>
  <c r="L5014" i="1"/>
  <c r="Q5014" i="1"/>
  <c r="V5014" i="1"/>
  <c r="AA5014" i="1"/>
  <c r="AF5014" i="1"/>
  <c r="B5006" i="1"/>
  <c r="C5006" i="1"/>
  <c r="D5006" i="1"/>
  <c r="E5006" i="1"/>
  <c r="H5006" i="1"/>
  <c r="F5006" i="1" s="1"/>
  <c r="G5006" i="1" s="1"/>
  <c r="L5006" i="1"/>
  <c r="Q5006" i="1"/>
  <c r="V5006" i="1"/>
  <c r="AA5006" i="1"/>
  <c r="AF5006" i="1"/>
  <c r="B4958" i="1"/>
  <c r="C4958" i="1"/>
  <c r="D4958" i="1"/>
  <c r="E4958" i="1"/>
  <c r="H4958" i="1"/>
  <c r="F4958" i="1" s="1"/>
  <c r="G4958" i="1" s="1"/>
  <c r="L4958" i="1"/>
  <c r="Q4958" i="1"/>
  <c r="V4958" i="1"/>
  <c r="AA4958" i="1"/>
  <c r="AF4958" i="1"/>
  <c r="B4955" i="1"/>
  <c r="B4956" i="1"/>
  <c r="B4957" i="1"/>
  <c r="C4955" i="1"/>
  <c r="C4956" i="1"/>
  <c r="C4957" i="1"/>
  <c r="D4955" i="1"/>
  <c r="D4956" i="1"/>
  <c r="D4957" i="1"/>
  <c r="E4955" i="1"/>
  <c r="E4956" i="1"/>
  <c r="E4957" i="1"/>
  <c r="H4955" i="1"/>
  <c r="F4955" i="1" s="1"/>
  <c r="G4955" i="1" s="1"/>
  <c r="H4956" i="1"/>
  <c r="F4956" i="1" s="1"/>
  <c r="G4956" i="1" s="1"/>
  <c r="H4957" i="1"/>
  <c r="F4957" i="1" s="1"/>
  <c r="G4957" i="1" s="1"/>
  <c r="L4955" i="1"/>
  <c r="L4956" i="1"/>
  <c r="L4957" i="1"/>
  <c r="Q4955" i="1"/>
  <c r="Q4956" i="1"/>
  <c r="Q4957" i="1"/>
  <c r="V4955" i="1"/>
  <c r="V4956" i="1"/>
  <c r="V4957" i="1"/>
  <c r="AA4955" i="1"/>
  <c r="AA4956" i="1"/>
  <c r="AA4957" i="1"/>
  <c r="AF4955" i="1"/>
  <c r="AF4956" i="1"/>
  <c r="AF4957" i="1"/>
  <c r="B4936" i="1"/>
  <c r="C4936" i="1"/>
  <c r="D4936" i="1"/>
  <c r="E4936" i="1"/>
  <c r="H4936" i="1"/>
  <c r="F4936" i="1" s="1"/>
  <c r="G4936" i="1" s="1"/>
  <c r="L4936" i="1"/>
  <c r="Q4936" i="1"/>
  <c r="V4936" i="1"/>
  <c r="AA4936" i="1"/>
  <c r="AF4936" i="1"/>
  <c r="B4928" i="1"/>
  <c r="C4928" i="1"/>
  <c r="D4928" i="1"/>
  <c r="E4928" i="1"/>
  <c r="H4928" i="1"/>
  <c r="F4928" i="1" s="1"/>
  <c r="G4928" i="1" s="1"/>
  <c r="L4928" i="1"/>
  <c r="Q4928" i="1"/>
  <c r="V4928" i="1"/>
  <c r="AA4928" i="1"/>
  <c r="AF4928" i="1"/>
  <c r="B4924" i="1"/>
  <c r="C4924" i="1"/>
  <c r="D4924" i="1"/>
  <c r="E4924" i="1"/>
  <c r="H4924" i="1"/>
  <c r="F4924" i="1" s="1"/>
  <c r="G4924" i="1" s="1"/>
  <c r="L4924" i="1"/>
  <c r="Q4924" i="1"/>
  <c r="V4924" i="1"/>
  <c r="AA4924" i="1"/>
  <c r="AF4924" i="1"/>
  <c r="B4914" i="1"/>
  <c r="C4914" i="1"/>
  <c r="D4914" i="1"/>
  <c r="E4914" i="1"/>
  <c r="H4914" i="1"/>
  <c r="F4914" i="1" s="1"/>
  <c r="G4914" i="1" s="1"/>
  <c r="L4914" i="1"/>
  <c r="Q4914" i="1"/>
  <c r="V4914" i="1"/>
  <c r="AA4914" i="1"/>
  <c r="AF4914" i="1"/>
  <c r="B4901" i="1"/>
  <c r="C4901" i="1"/>
  <c r="D4901" i="1"/>
  <c r="E4901" i="1"/>
  <c r="H4901" i="1"/>
  <c r="F4901" i="1" s="1"/>
  <c r="G4901" i="1" s="1"/>
  <c r="L4901" i="1"/>
  <c r="Q4901" i="1"/>
  <c r="V4901" i="1"/>
  <c r="AA4901" i="1"/>
  <c r="AF4901" i="1"/>
  <c r="B4840" i="1"/>
  <c r="C4840" i="1"/>
  <c r="D4840" i="1"/>
  <c r="E4840" i="1"/>
  <c r="H4840" i="1"/>
  <c r="F4840" i="1" s="1"/>
  <c r="G4840" i="1" s="1"/>
  <c r="L4840" i="1"/>
  <c r="Q4840" i="1"/>
  <c r="V4840" i="1"/>
  <c r="AA4840" i="1"/>
  <c r="AF4840" i="1"/>
  <c r="B4821" i="1"/>
  <c r="C4821" i="1"/>
  <c r="D4821" i="1"/>
  <c r="E4821" i="1"/>
  <c r="H4821" i="1"/>
  <c r="F4821" i="1" s="1"/>
  <c r="G4821" i="1" s="1"/>
  <c r="L4821" i="1"/>
  <c r="Q4821" i="1"/>
  <c r="V4821" i="1"/>
  <c r="AA4821" i="1"/>
  <c r="AF4821" i="1"/>
  <c r="B4820" i="1"/>
  <c r="C4820" i="1"/>
  <c r="D4820" i="1"/>
  <c r="E4820" i="1"/>
  <c r="H4820" i="1"/>
  <c r="F4820" i="1" s="1"/>
  <c r="G4820" i="1" s="1"/>
  <c r="L4820" i="1"/>
  <c r="Q4820" i="1"/>
  <c r="V4820" i="1"/>
  <c r="AA4820" i="1"/>
  <c r="AF4820" i="1"/>
  <c r="B4819" i="1"/>
  <c r="C4819" i="1"/>
  <c r="D4819" i="1"/>
  <c r="E4819" i="1"/>
  <c r="H4819" i="1"/>
  <c r="F4819" i="1" s="1"/>
  <c r="G4819" i="1" s="1"/>
  <c r="L4819" i="1"/>
  <c r="Q4819" i="1"/>
  <c r="V4819" i="1"/>
  <c r="AA4819" i="1"/>
  <c r="AF4819" i="1"/>
  <c r="B4817" i="1"/>
  <c r="C4817" i="1"/>
  <c r="D4817" i="1"/>
  <c r="E4817" i="1"/>
  <c r="H4817" i="1"/>
  <c r="F4817" i="1" s="1"/>
  <c r="G4817" i="1" s="1"/>
  <c r="L4817" i="1"/>
  <c r="Q4817" i="1"/>
  <c r="V4817" i="1"/>
  <c r="AA4817" i="1"/>
  <c r="AF4817" i="1"/>
  <c r="B4812" i="1"/>
  <c r="B4813" i="1"/>
  <c r="B4814" i="1"/>
  <c r="B4815" i="1"/>
  <c r="C4812" i="1"/>
  <c r="C4813" i="1"/>
  <c r="C4814" i="1"/>
  <c r="C4815" i="1"/>
  <c r="D4812" i="1"/>
  <c r="D4813" i="1"/>
  <c r="D4814" i="1"/>
  <c r="D4815" i="1"/>
  <c r="E4812" i="1"/>
  <c r="E4813" i="1"/>
  <c r="E4814" i="1"/>
  <c r="E4815" i="1"/>
  <c r="H4812" i="1"/>
  <c r="F4812" i="1" s="1"/>
  <c r="G4812" i="1" s="1"/>
  <c r="H4813" i="1"/>
  <c r="F4813" i="1" s="1"/>
  <c r="G4813" i="1" s="1"/>
  <c r="H4814" i="1"/>
  <c r="F4814" i="1" s="1"/>
  <c r="G4814" i="1" s="1"/>
  <c r="H4815" i="1"/>
  <c r="F4815" i="1" s="1"/>
  <c r="G4815" i="1" s="1"/>
  <c r="L4812" i="1"/>
  <c r="L4813" i="1"/>
  <c r="L4814" i="1"/>
  <c r="L4815" i="1"/>
  <c r="Q4812" i="1"/>
  <c r="Q4813" i="1"/>
  <c r="Q4814" i="1"/>
  <c r="Q4815" i="1"/>
  <c r="V4812" i="1"/>
  <c r="V4813" i="1"/>
  <c r="V4814" i="1"/>
  <c r="V4815" i="1"/>
  <c r="AA4812" i="1"/>
  <c r="AA4813" i="1"/>
  <c r="AA4814" i="1"/>
  <c r="AA4815" i="1"/>
  <c r="AF4812" i="1"/>
  <c r="AF4813" i="1"/>
  <c r="AF4814" i="1"/>
  <c r="AF4815" i="1"/>
  <c r="B4809" i="1"/>
  <c r="C4809" i="1"/>
  <c r="D4809" i="1"/>
  <c r="E4809" i="1"/>
  <c r="H4809" i="1"/>
  <c r="F4809" i="1" s="1"/>
  <c r="G4809" i="1" s="1"/>
  <c r="L4809" i="1"/>
  <c r="Q4809" i="1"/>
  <c r="V4809" i="1"/>
  <c r="AA4809" i="1"/>
  <c r="AF4809" i="1"/>
  <c r="B4802" i="1"/>
  <c r="C4802" i="1"/>
  <c r="D4802" i="1"/>
  <c r="E4802" i="1"/>
  <c r="H4802" i="1"/>
  <c r="F4802" i="1" s="1"/>
  <c r="G4802" i="1" s="1"/>
  <c r="L4802" i="1"/>
  <c r="Q4802" i="1"/>
  <c r="V4802" i="1"/>
  <c r="AA4802" i="1"/>
  <c r="AF4802" i="1"/>
  <c r="B4795" i="1"/>
  <c r="C4795" i="1"/>
  <c r="D4795" i="1"/>
  <c r="E4795" i="1"/>
  <c r="H4795" i="1"/>
  <c r="F4795" i="1" s="1"/>
  <c r="G4795" i="1" s="1"/>
  <c r="L4795" i="1"/>
  <c r="Q4795" i="1"/>
  <c r="V4795" i="1"/>
  <c r="AA4795" i="1"/>
  <c r="AF4795" i="1"/>
  <c r="B4791" i="1"/>
  <c r="C4791" i="1"/>
  <c r="D4791" i="1"/>
  <c r="E4791" i="1"/>
  <c r="H4791" i="1"/>
  <c r="F4791" i="1" s="1"/>
  <c r="G4791" i="1" s="1"/>
  <c r="L4791" i="1"/>
  <c r="Q4791" i="1"/>
  <c r="V4791" i="1"/>
  <c r="AA4791" i="1"/>
  <c r="AF4791" i="1"/>
  <c r="B4783" i="1"/>
  <c r="C4783" i="1"/>
  <c r="D4783" i="1"/>
  <c r="E4783" i="1"/>
  <c r="H4783" i="1"/>
  <c r="F4783" i="1" s="1"/>
  <c r="G4783" i="1" s="1"/>
  <c r="L4783" i="1"/>
  <c r="Q4783" i="1"/>
  <c r="V4783" i="1"/>
  <c r="AA4783" i="1"/>
  <c r="AF4783" i="1"/>
  <c r="B4781" i="1"/>
  <c r="C4781" i="1"/>
  <c r="D4781" i="1"/>
  <c r="E4781" i="1"/>
  <c r="H4781" i="1"/>
  <c r="F4781" i="1" s="1"/>
  <c r="G4781" i="1" s="1"/>
  <c r="L4781" i="1"/>
  <c r="Q4781" i="1"/>
  <c r="V4781" i="1"/>
  <c r="AA4781" i="1"/>
  <c r="AF4781" i="1"/>
  <c r="B4778" i="1"/>
  <c r="C4778" i="1"/>
  <c r="D4778" i="1"/>
  <c r="E4778" i="1"/>
  <c r="H4778" i="1"/>
  <c r="F4778" i="1" s="1"/>
  <c r="G4778" i="1" s="1"/>
  <c r="L4778" i="1"/>
  <c r="Q4778" i="1"/>
  <c r="V4778" i="1"/>
  <c r="AA4778" i="1"/>
  <c r="AF4778" i="1"/>
  <c r="B4775" i="1"/>
  <c r="B4776" i="1"/>
  <c r="C4775" i="1"/>
  <c r="C4776" i="1"/>
  <c r="D4775" i="1"/>
  <c r="D4776" i="1"/>
  <c r="E4775" i="1"/>
  <c r="E4776" i="1"/>
  <c r="H4775" i="1"/>
  <c r="F4775" i="1" s="1"/>
  <c r="G4775" i="1" s="1"/>
  <c r="H4776" i="1"/>
  <c r="F4776" i="1" s="1"/>
  <c r="G4776" i="1" s="1"/>
  <c r="L4775" i="1"/>
  <c r="L4776" i="1"/>
  <c r="Q4775" i="1"/>
  <c r="Q4776" i="1"/>
  <c r="V4775" i="1"/>
  <c r="V4776" i="1"/>
  <c r="AA4775" i="1"/>
  <c r="AA4776" i="1"/>
  <c r="AF4775" i="1"/>
  <c r="AF4776" i="1"/>
  <c r="B4773" i="1"/>
  <c r="B4774" i="1"/>
  <c r="C4773" i="1"/>
  <c r="C4774" i="1"/>
  <c r="D4773" i="1"/>
  <c r="D4774" i="1"/>
  <c r="E4773" i="1"/>
  <c r="E4774" i="1"/>
  <c r="H4773" i="1"/>
  <c r="F4773" i="1" s="1"/>
  <c r="G4773" i="1" s="1"/>
  <c r="H4774" i="1"/>
  <c r="F4774" i="1" s="1"/>
  <c r="G4774" i="1" s="1"/>
  <c r="L4773" i="1"/>
  <c r="L4774" i="1"/>
  <c r="Q4773" i="1"/>
  <c r="Q4774" i="1"/>
  <c r="V4773" i="1"/>
  <c r="V4774" i="1"/>
  <c r="AA4773" i="1"/>
  <c r="AA4774" i="1"/>
  <c r="AF4773" i="1"/>
  <c r="AF4774" i="1"/>
  <c r="B4768" i="1"/>
  <c r="B4769" i="1"/>
  <c r="B4770" i="1"/>
  <c r="C4768" i="1"/>
  <c r="C4769" i="1"/>
  <c r="C4770" i="1"/>
  <c r="D4768" i="1"/>
  <c r="D4769" i="1"/>
  <c r="D4770" i="1"/>
  <c r="E4768" i="1"/>
  <c r="E4769" i="1"/>
  <c r="E4770" i="1"/>
  <c r="H4768" i="1"/>
  <c r="F4768" i="1" s="1"/>
  <c r="G4768" i="1" s="1"/>
  <c r="H4769" i="1"/>
  <c r="F4769" i="1" s="1"/>
  <c r="G4769" i="1" s="1"/>
  <c r="H4770" i="1"/>
  <c r="F4770" i="1" s="1"/>
  <c r="G4770" i="1" s="1"/>
  <c r="L4768" i="1"/>
  <c r="L4769" i="1"/>
  <c r="L4770" i="1"/>
  <c r="Q4768" i="1"/>
  <c r="Q4769" i="1"/>
  <c r="Q4770" i="1"/>
  <c r="V4768" i="1"/>
  <c r="V4769" i="1"/>
  <c r="V4770" i="1"/>
  <c r="AA4768" i="1"/>
  <c r="AA4769" i="1"/>
  <c r="AA4770" i="1"/>
  <c r="AF4768" i="1"/>
  <c r="AF4769" i="1"/>
  <c r="AF4770" i="1"/>
  <c r="B4766" i="1"/>
  <c r="C4766" i="1"/>
  <c r="D4766" i="1"/>
  <c r="E4766" i="1"/>
  <c r="H4766" i="1"/>
  <c r="F4766" i="1" s="1"/>
  <c r="G4766" i="1" s="1"/>
  <c r="L4766" i="1"/>
  <c r="Q4766" i="1"/>
  <c r="V4766" i="1"/>
  <c r="AA4766" i="1"/>
  <c r="AF4766" i="1"/>
  <c r="B4763" i="1"/>
  <c r="B4764" i="1"/>
  <c r="C4763" i="1"/>
  <c r="C4764" i="1"/>
  <c r="D4763" i="1"/>
  <c r="D4764" i="1"/>
  <c r="E4763" i="1"/>
  <c r="E4764" i="1"/>
  <c r="H4763" i="1"/>
  <c r="F4763" i="1" s="1"/>
  <c r="G4763" i="1" s="1"/>
  <c r="H4764" i="1"/>
  <c r="F4764" i="1" s="1"/>
  <c r="G4764" i="1" s="1"/>
  <c r="L4763" i="1"/>
  <c r="L4764" i="1"/>
  <c r="Q4763" i="1"/>
  <c r="Q4764" i="1"/>
  <c r="V4763" i="1"/>
  <c r="V4764" i="1"/>
  <c r="AA4763" i="1"/>
  <c r="AA4764" i="1"/>
  <c r="AF4763" i="1"/>
  <c r="AF4764" i="1"/>
  <c r="B4759" i="1"/>
  <c r="B4760" i="1"/>
  <c r="C4759" i="1"/>
  <c r="C4760" i="1"/>
  <c r="D4759" i="1"/>
  <c r="D4760" i="1"/>
  <c r="E4759" i="1"/>
  <c r="E4760" i="1"/>
  <c r="H4759" i="1"/>
  <c r="F4759" i="1" s="1"/>
  <c r="G4759" i="1" s="1"/>
  <c r="H4760" i="1"/>
  <c r="F4760" i="1" s="1"/>
  <c r="G4760" i="1" s="1"/>
  <c r="L4759" i="1"/>
  <c r="L4760" i="1"/>
  <c r="Q4759" i="1"/>
  <c r="Q4760" i="1"/>
  <c r="V4759" i="1"/>
  <c r="V4760" i="1"/>
  <c r="AA4759" i="1"/>
  <c r="AA4760" i="1"/>
  <c r="AF4759" i="1"/>
  <c r="AF4760" i="1"/>
  <c r="B4756" i="1"/>
  <c r="B4757" i="1"/>
  <c r="C4756" i="1"/>
  <c r="C4757" i="1"/>
  <c r="D4756" i="1"/>
  <c r="D4757" i="1"/>
  <c r="E4756" i="1"/>
  <c r="E4757" i="1"/>
  <c r="H4756" i="1"/>
  <c r="F4756" i="1" s="1"/>
  <c r="G4756" i="1" s="1"/>
  <c r="H4757" i="1"/>
  <c r="F4757" i="1" s="1"/>
  <c r="G4757" i="1" s="1"/>
  <c r="L4756" i="1"/>
  <c r="L4757" i="1"/>
  <c r="Q4756" i="1"/>
  <c r="Q4757" i="1"/>
  <c r="V4756" i="1"/>
  <c r="V4757" i="1"/>
  <c r="AA4756" i="1"/>
  <c r="AA4757" i="1"/>
  <c r="AF4756" i="1"/>
  <c r="AF4757" i="1"/>
  <c r="B4753" i="1"/>
  <c r="C4753" i="1"/>
  <c r="D4753" i="1"/>
  <c r="E4753" i="1"/>
  <c r="H4753" i="1"/>
  <c r="F4753" i="1" s="1"/>
  <c r="G4753" i="1" s="1"/>
  <c r="L4753" i="1"/>
  <c r="Q4753" i="1"/>
  <c r="V4753" i="1"/>
  <c r="AA4753" i="1"/>
  <c r="AF4753" i="1"/>
  <c r="B4752" i="1"/>
  <c r="C4752" i="1"/>
  <c r="D4752" i="1"/>
  <c r="E4752" i="1"/>
  <c r="H4752" i="1"/>
  <c r="F4752" i="1" s="1"/>
  <c r="G4752" i="1" s="1"/>
  <c r="L4752" i="1"/>
  <c r="Q4752" i="1"/>
  <c r="V4752" i="1"/>
  <c r="AA4752" i="1"/>
  <c r="AF4752" i="1"/>
  <c r="B4745" i="1"/>
  <c r="B4746" i="1"/>
  <c r="B4747" i="1"/>
  <c r="B4748" i="1"/>
  <c r="B4749" i="1"/>
  <c r="C4745" i="1"/>
  <c r="C4746" i="1"/>
  <c r="C4747" i="1"/>
  <c r="C4748" i="1"/>
  <c r="C4749" i="1"/>
  <c r="D4745" i="1"/>
  <c r="D4746" i="1"/>
  <c r="D4747" i="1"/>
  <c r="D4748" i="1"/>
  <c r="D4749" i="1"/>
  <c r="E4745" i="1"/>
  <c r="E4746" i="1"/>
  <c r="E4747" i="1"/>
  <c r="E4748" i="1"/>
  <c r="E4749" i="1"/>
  <c r="H4745" i="1"/>
  <c r="F4745" i="1" s="1"/>
  <c r="G4745" i="1" s="1"/>
  <c r="H4746" i="1"/>
  <c r="F4746" i="1" s="1"/>
  <c r="G4746" i="1" s="1"/>
  <c r="H4747" i="1"/>
  <c r="F4747" i="1" s="1"/>
  <c r="G4747" i="1" s="1"/>
  <c r="H4748" i="1"/>
  <c r="F4748" i="1" s="1"/>
  <c r="G4748" i="1" s="1"/>
  <c r="H4749" i="1"/>
  <c r="F4749" i="1" s="1"/>
  <c r="G4749" i="1" s="1"/>
  <c r="L4745" i="1"/>
  <c r="L4746" i="1"/>
  <c r="L4747" i="1"/>
  <c r="L4748" i="1"/>
  <c r="L4749" i="1"/>
  <c r="Q4745" i="1"/>
  <c r="Q4746" i="1"/>
  <c r="Q4747" i="1"/>
  <c r="Q4748" i="1"/>
  <c r="Q4749" i="1"/>
  <c r="V4745" i="1"/>
  <c r="V4746" i="1"/>
  <c r="V4747" i="1"/>
  <c r="V4748" i="1"/>
  <c r="V4749" i="1"/>
  <c r="AA4745" i="1"/>
  <c r="AA4746" i="1"/>
  <c r="AA4747" i="1"/>
  <c r="AA4748" i="1"/>
  <c r="AA4749" i="1"/>
  <c r="AF4745" i="1"/>
  <c r="AF4746" i="1"/>
  <c r="AF4747" i="1"/>
  <c r="AF4748" i="1"/>
  <c r="AF4749" i="1"/>
  <c r="B4737" i="1"/>
  <c r="C4737" i="1"/>
  <c r="D4737" i="1"/>
  <c r="E4737" i="1"/>
  <c r="H4737" i="1"/>
  <c r="F4737" i="1" s="1"/>
  <c r="G4737" i="1" s="1"/>
  <c r="L4737" i="1"/>
  <c r="Q4737" i="1"/>
  <c r="V4737" i="1"/>
  <c r="AA4737" i="1"/>
  <c r="AF4737" i="1"/>
  <c r="B4730" i="1"/>
  <c r="C4730" i="1"/>
  <c r="D4730" i="1"/>
  <c r="E4730" i="1"/>
  <c r="H4730" i="1"/>
  <c r="F4730" i="1" s="1"/>
  <c r="G4730" i="1" s="1"/>
  <c r="L4730" i="1"/>
  <c r="Q4730" i="1"/>
  <c r="V4730" i="1"/>
  <c r="AA4730" i="1"/>
  <c r="AF4730" i="1"/>
  <c r="B4726" i="1"/>
  <c r="C4726" i="1"/>
  <c r="D4726" i="1"/>
  <c r="E4726" i="1"/>
  <c r="H4726" i="1"/>
  <c r="F4726" i="1" s="1"/>
  <c r="G4726" i="1" s="1"/>
  <c r="L4726" i="1"/>
  <c r="Q4726" i="1"/>
  <c r="V4726" i="1"/>
  <c r="AA4726" i="1"/>
  <c r="AF4726" i="1"/>
  <c r="B4717" i="1"/>
  <c r="C4717" i="1"/>
  <c r="D4717" i="1"/>
  <c r="E4717" i="1"/>
  <c r="H4717" i="1"/>
  <c r="F4717" i="1" s="1"/>
  <c r="G4717" i="1" s="1"/>
  <c r="L4717" i="1"/>
  <c r="Q4717" i="1"/>
  <c r="V4717" i="1"/>
  <c r="AA4717" i="1"/>
  <c r="AF4717" i="1"/>
  <c r="B4690" i="1"/>
  <c r="C4690" i="1"/>
  <c r="D4690" i="1"/>
  <c r="E4690" i="1"/>
  <c r="H4690" i="1"/>
  <c r="F4690" i="1" s="1"/>
  <c r="G4690" i="1" s="1"/>
  <c r="L4690" i="1"/>
  <c r="Q4690" i="1"/>
  <c r="V4690" i="1"/>
  <c r="AA4690" i="1"/>
  <c r="AF4690" i="1"/>
  <c r="B4675" i="1"/>
  <c r="C4675" i="1"/>
  <c r="D4675" i="1"/>
  <c r="E4675" i="1"/>
  <c r="H4675" i="1"/>
  <c r="F4675" i="1" s="1"/>
  <c r="G4675" i="1" s="1"/>
  <c r="L4675" i="1"/>
  <c r="Q4675" i="1"/>
  <c r="V4675" i="1"/>
  <c r="AA4675" i="1"/>
  <c r="AF4675" i="1"/>
  <c r="B4621" i="1"/>
  <c r="C4621" i="1"/>
  <c r="D4621" i="1"/>
  <c r="E4621" i="1"/>
  <c r="H4621" i="1"/>
  <c r="F4621" i="1" s="1"/>
  <c r="G4621" i="1" s="1"/>
  <c r="L4621" i="1"/>
  <c r="Q4621" i="1"/>
  <c r="V4621" i="1"/>
  <c r="AA4621" i="1"/>
  <c r="AF4621" i="1"/>
  <c r="B4615" i="1"/>
  <c r="C4615" i="1"/>
  <c r="D4615" i="1"/>
  <c r="E4615" i="1"/>
  <c r="H4615" i="1"/>
  <c r="F4615" i="1" s="1"/>
  <c r="G4615" i="1" s="1"/>
  <c r="L4615" i="1"/>
  <c r="Q4615" i="1"/>
  <c r="V4615" i="1"/>
  <c r="AA4615" i="1"/>
  <c r="AF4615" i="1"/>
  <c r="B4598" i="1"/>
  <c r="B4599" i="1"/>
  <c r="C4598" i="1"/>
  <c r="C4599" i="1"/>
  <c r="D4598" i="1"/>
  <c r="D4599" i="1"/>
  <c r="E4598" i="1"/>
  <c r="E4599" i="1"/>
  <c r="H4598" i="1"/>
  <c r="F4598" i="1" s="1"/>
  <c r="G4598" i="1" s="1"/>
  <c r="H4599" i="1"/>
  <c r="F4599" i="1" s="1"/>
  <c r="G4599" i="1" s="1"/>
  <c r="L4598" i="1"/>
  <c r="L4599" i="1"/>
  <c r="Q4598" i="1"/>
  <c r="Q4599" i="1"/>
  <c r="V4598" i="1"/>
  <c r="V4599" i="1"/>
  <c r="AA4598" i="1"/>
  <c r="AA4599" i="1"/>
  <c r="AF4598" i="1"/>
  <c r="AF4599" i="1"/>
  <c r="B4588" i="1"/>
  <c r="C4588" i="1"/>
  <c r="D4588" i="1"/>
  <c r="E4588" i="1"/>
  <c r="H4588" i="1"/>
  <c r="F4588" i="1" s="1"/>
  <c r="G4588" i="1" s="1"/>
  <c r="L4588" i="1"/>
  <c r="Q4588" i="1"/>
  <c r="V4588" i="1"/>
  <c r="AA4588" i="1"/>
  <c r="AF4588" i="1"/>
  <c r="B4521" i="1"/>
  <c r="C4521" i="1"/>
  <c r="D4521" i="1"/>
  <c r="E4521" i="1"/>
  <c r="H4521" i="1"/>
  <c r="F4521" i="1" s="1"/>
  <c r="G4521" i="1" s="1"/>
  <c r="L4521" i="1"/>
  <c r="Q4521" i="1"/>
  <c r="V4521" i="1"/>
  <c r="AA4521" i="1"/>
  <c r="AF4521" i="1"/>
  <c r="B4509" i="1"/>
  <c r="C4509" i="1"/>
  <c r="D4509" i="1"/>
  <c r="E4509" i="1"/>
  <c r="H4509" i="1"/>
  <c r="F4509" i="1" s="1"/>
  <c r="G4509" i="1" s="1"/>
  <c r="L4509" i="1"/>
  <c r="Q4509" i="1"/>
  <c r="V4509" i="1"/>
  <c r="AA4509" i="1"/>
  <c r="AF4509" i="1"/>
  <c r="B4383" i="1"/>
  <c r="C4383" i="1"/>
  <c r="D4383" i="1"/>
  <c r="E4383" i="1"/>
  <c r="H4383" i="1"/>
  <c r="F4383" i="1" s="1"/>
  <c r="G4383" i="1" s="1"/>
  <c r="L4383" i="1"/>
  <c r="Q4383" i="1"/>
  <c r="V4383" i="1"/>
  <c r="AA4383" i="1"/>
  <c r="AF4383" i="1"/>
  <c r="B3325" i="1"/>
  <c r="C3325" i="1"/>
  <c r="D3325" i="1"/>
  <c r="E3325" i="1"/>
  <c r="H3325" i="1"/>
  <c r="F3325" i="1" s="1"/>
  <c r="G3325" i="1" s="1"/>
  <c r="L3325" i="1"/>
  <c r="Q3325" i="1"/>
  <c r="V3325" i="1"/>
  <c r="AA3325" i="1"/>
  <c r="AF3325" i="1"/>
  <c r="B2501" i="1"/>
  <c r="C2501" i="1"/>
  <c r="D2501" i="1"/>
  <c r="E2501" i="1"/>
  <c r="H2501" i="1"/>
  <c r="F2501" i="1" s="1"/>
  <c r="G2501" i="1" s="1"/>
  <c r="L2501" i="1"/>
  <c r="Q2501" i="1"/>
  <c r="V2501" i="1"/>
  <c r="AA2501" i="1"/>
  <c r="AF2501" i="1"/>
  <c r="B5053" i="1"/>
  <c r="C5053" i="1"/>
  <c r="D5053" i="1"/>
  <c r="E5053" i="1"/>
  <c r="H5053" i="1"/>
  <c r="L5053" i="1"/>
  <c r="Q5053" i="1"/>
  <c r="V5053" i="1"/>
  <c r="AA5053" i="1"/>
  <c r="AF5053" i="1"/>
  <c r="F5053" i="1" l="1"/>
  <c r="G5053" i="1" s="1"/>
  <c r="B4903" i="1"/>
  <c r="C4903" i="1"/>
  <c r="D4903" i="1"/>
  <c r="E4903" i="1"/>
  <c r="H4903" i="1"/>
  <c r="L4903" i="1"/>
  <c r="Q4903" i="1"/>
  <c r="V4903" i="1"/>
  <c r="AA4903" i="1"/>
  <c r="AF4903" i="1"/>
  <c r="F4903" i="1" l="1"/>
  <c r="G4903" i="1" s="1"/>
  <c r="B4564" i="1"/>
  <c r="C4564" i="1"/>
  <c r="D4564" i="1"/>
  <c r="E4564" i="1"/>
  <c r="H4564" i="1"/>
  <c r="L4564" i="1"/>
  <c r="Q4564" i="1"/>
  <c r="V4564" i="1"/>
  <c r="AA4564" i="1"/>
  <c r="AF4564" i="1"/>
  <c r="F4564" i="1" l="1"/>
  <c r="G4564" i="1" s="1"/>
  <c r="B4920" i="1"/>
  <c r="C4920" i="1"/>
  <c r="D4920" i="1"/>
  <c r="E4920" i="1"/>
  <c r="H4920" i="1"/>
  <c r="L4920" i="1"/>
  <c r="Q4920" i="1"/>
  <c r="V4920" i="1"/>
  <c r="AA4920" i="1"/>
  <c r="AF4920" i="1"/>
  <c r="F4920" i="1" l="1"/>
  <c r="G4920" i="1" s="1"/>
  <c r="B4943" i="1"/>
  <c r="C4943" i="1"/>
  <c r="D4943" i="1"/>
  <c r="E4943" i="1"/>
  <c r="H4943" i="1"/>
  <c r="L4943" i="1"/>
  <c r="Q4943" i="1"/>
  <c r="V4943" i="1"/>
  <c r="AA4943" i="1"/>
  <c r="AF4943" i="1"/>
  <c r="F4943" i="1" l="1"/>
  <c r="G4943" i="1" s="1"/>
  <c r="B5696" i="1"/>
  <c r="C5696" i="1"/>
  <c r="D5696" i="1"/>
  <c r="E5696" i="1"/>
  <c r="H5696" i="1"/>
  <c r="L5696" i="1"/>
  <c r="Q5696" i="1"/>
  <c r="V5696" i="1"/>
  <c r="AA5696" i="1"/>
  <c r="AF5696" i="1"/>
  <c r="AF3606" i="1"/>
  <c r="F5696" i="1" l="1"/>
  <c r="G5696" i="1" s="1"/>
  <c r="B5556" i="1"/>
  <c r="C5556" i="1"/>
  <c r="D5556" i="1"/>
  <c r="E5556" i="1"/>
  <c r="H5556" i="1"/>
  <c r="L5556" i="1"/>
  <c r="Q5556" i="1"/>
  <c r="V5556" i="1"/>
  <c r="AA5556" i="1"/>
  <c r="AF5556" i="1"/>
  <c r="B5659" i="1"/>
  <c r="C5659" i="1"/>
  <c r="D5659" i="1"/>
  <c r="E5659" i="1"/>
  <c r="H5659" i="1"/>
  <c r="L5659" i="1"/>
  <c r="Q5659" i="1"/>
  <c r="V5659" i="1"/>
  <c r="AA5659" i="1"/>
  <c r="AF5659" i="1"/>
  <c r="B5604" i="1"/>
  <c r="C5604" i="1"/>
  <c r="D5604" i="1"/>
  <c r="E5604" i="1"/>
  <c r="H5604" i="1"/>
  <c r="L5604" i="1"/>
  <c r="Q5604" i="1"/>
  <c r="V5604" i="1"/>
  <c r="AA5604" i="1"/>
  <c r="AF5604" i="1"/>
  <c r="B4947" i="1"/>
  <c r="C4947" i="1"/>
  <c r="D4947" i="1"/>
  <c r="E4947" i="1"/>
  <c r="H4947" i="1"/>
  <c r="L4947" i="1"/>
  <c r="Q4947" i="1"/>
  <c r="V4947" i="1"/>
  <c r="AA4947" i="1"/>
  <c r="AF4947" i="1"/>
  <c r="F5556" i="1" l="1"/>
  <c r="G5556" i="1" s="1"/>
  <c r="F5659" i="1"/>
  <c r="G5659" i="1" s="1"/>
  <c r="F5604" i="1"/>
  <c r="G5604" i="1" s="1"/>
  <c r="F4947" i="1"/>
  <c r="G4947" i="1" s="1"/>
  <c r="B4881" i="1"/>
  <c r="C4881" i="1"/>
  <c r="D4881" i="1"/>
  <c r="E4881" i="1"/>
  <c r="H4881" i="1"/>
  <c r="L4881" i="1"/>
  <c r="Q4881" i="1"/>
  <c r="V4881" i="1"/>
  <c r="AA4881" i="1"/>
  <c r="AF4881" i="1"/>
  <c r="B4884" i="1"/>
  <c r="C4884" i="1"/>
  <c r="D4884" i="1"/>
  <c r="E4884" i="1"/>
  <c r="H4884" i="1"/>
  <c r="L4884" i="1"/>
  <c r="Q4884" i="1"/>
  <c r="V4884" i="1"/>
  <c r="AA4884" i="1"/>
  <c r="AF4884" i="1"/>
  <c r="B4899" i="1"/>
  <c r="C4899" i="1"/>
  <c r="D4899" i="1"/>
  <c r="E4899" i="1"/>
  <c r="H4899" i="1"/>
  <c r="L4899" i="1"/>
  <c r="Q4899" i="1"/>
  <c r="V4899" i="1"/>
  <c r="AA4899" i="1"/>
  <c r="AF4899" i="1"/>
  <c r="B4913" i="1"/>
  <c r="C4913" i="1"/>
  <c r="D4913" i="1"/>
  <c r="E4913" i="1"/>
  <c r="H4913" i="1"/>
  <c r="L4913" i="1"/>
  <c r="Q4913" i="1"/>
  <c r="V4913" i="1"/>
  <c r="AA4913" i="1"/>
  <c r="AF4913" i="1"/>
  <c r="B5088" i="1"/>
  <c r="C5088" i="1"/>
  <c r="D5088" i="1"/>
  <c r="E5088" i="1"/>
  <c r="H5088" i="1"/>
  <c r="L5088" i="1"/>
  <c r="Q5088" i="1"/>
  <c r="V5088" i="1"/>
  <c r="AA5088" i="1"/>
  <c r="AF5088" i="1"/>
  <c r="B5017" i="1"/>
  <c r="C5017" i="1"/>
  <c r="D5017" i="1"/>
  <c r="E5017" i="1"/>
  <c r="H5017" i="1"/>
  <c r="L5017" i="1"/>
  <c r="Q5017" i="1"/>
  <c r="V5017" i="1"/>
  <c r="AA5017" i="1"/>
  <c r="AF5017" i="1"/>
  <c r="F4881" i="1" l="1"/>
  <c r="G4881" i="1" s="1"/>
  <c r="F4884" i="1"/>
  <c r="G4884" i="1" s="1"/>
  <c r="F4899" i="1"/>
  <c r="G4899" i="1" s="1"/>
  <c r="F4913" i="1"/>
  <c r="G4913" i="1" s="1"/>
  <c r="F5088" i="1"/>
  <c r="G5088" i="1" s="1"/>
  <c r="F5017" i="1"/>
  <c r="G5017" i="1" s="1"/>
  <c r="H3606" i="1"/>
  <c r="AA3606" i="1"/>
  <c r="B5087" i="1" l="1"/>
  <c r="C5087" i="1"/>
  <c r="D5087" i="1"/>
  <c r="E5087" i="1"/>
  <c r="H5087" i="1"/>
  <c r="L5087" i="1"/>
  <c r="Q5087" i="1"/>
  <c r="V5087" i="1"/>
  <c r="AA5087" i="1"/>
  <c r="AF5087" i="1"/>
  <c r="B5064" i="1"/>
  <c r="C5064" i="1"/>
  <c r="D5064" i="1"/>
  <c r="E5064" i="1"/>
  <c r="H5064" i="1"/>
  <c r="L5064" i="1"/>
  <c r="Q5064" i="1"/>
  <c r="V5064" i="1"/>
  <c r="AA5064" i="1"/>
  <c r="AF5064" i="1"/>
  <c r="B4963" i="1"/>
  <c r="C4963" i="1"/>
  <c r="D4963" i="1"/>
  <c r="E4963" i="1"/>
  <c r="H4963" i="1"/>
  <c r="L4963" i="1"/>
  <c r="Q4963" i="1"/>
  <c r="V4963" i="1"/>
  <c r="AA4963" i="1"/>
  <c r="AF4963" i="1"/>
  <c r="B5093" i="1"/>
  <c r="C5093" i="1"/>
  <c r="D5093" i="1"/>
  <c r="E5093" i="1"/>
  <c r="H5093" i="1"/>
  <c r="L5093" i="1"/>
  <c r="Q5093" i="1"/>
  <c r="V5093" i="1"/>
  <c r="AA5093" i="1"/>
  <c r="AF5093" i="1"/>
  <c r="F5087" i="1" l="1"/>
  <c r="G5087" i="1" s="1"/>
  <c r="F5064" i="1"/>
  <c r="G5064" i="1" s="1"/>
  <c r="F4963" i="1"/>
  <c r="G4963" i="1" s="1"/>
  <c r="F5093" i="1"/>
  <c r="G5093" i="1" s="1"/>
  <c r="B4966" i="1"/>
  <c r="C4966" i="1"/>
  <c r="D4966" i="1"/>
  <c r="E4966" i="1"/>
  <c r="H4966" i="1"/>
  <c r="L4966" i="1"/>
  <c r="Q4966" i="1"/>
  <c r="V4966" i="1"/>
  <c r="AA4966" i="1"/>
  <c r="AF4966" i="1"/>
  <c r="B4974" i="1"/>
  <c r="C4974" i="1"/>
  <c r="D4974" i="1"/>
  <c r="E4974" i="1"/>
  <c r="H4974" i="1"/>
  <c r="L4974" i="1"/>
  <c r="Q4974" i="1"/>
  <c r="V4974" i="1"/>
  <c r="AA4974" i="1"/>
  <c r="AF4974" i="1"/>
  <c r="B4977" i="1"/>
  <c r="C4977" i="1"/>
  <c r="D4977" i="1"/>
  <c r="E4977" i="1"/>
  <c r="H4977" i="1"/>
  <c r="L4977" i="1"/>
  <c r="Q4977" i="1"/>
  <c r="V4977" i="1"/>
  <c r="AA4977" i="1"/>
  <c r="AF4977" i="1"/>
  <c r="F4966" i="1" l="1"/>
  <c r="G4966" i="1" s="1"/>
  <c r="F4974" i="1"/>
  <c r="G4974" i="1" s="1"/>
  <c r="F4977" i="1"/>
  <c r="G4977" i="1" s="1"/>
  <c r="B5651" i="1"/>
  <c r="C5651" i="1"/>
  <c r="D5651" i="1"/>
  <c r="E5651" i="1"/>
  <c r="H5651" i="1"/>
  <c r="L5651" i="1"/>
  <c r="Q5651" i="1"/>
  <c r="V5651" i="1"/>
  <c r="AA5651" i="1"/>
  <c r="AF5651" i="1"/>
  <c r="B4984" i="1"/>
  <c r="C4984" i="1"/>
  <c r="D4984" i="1"/>
  <c r="E4984" i="1"/>
  <c r="H4984" i="1"/>
  <c r="L4984" i="1"/>
  <c r="Q4984" i="1"/>
  <c r="V4984" i="1"/>
  <c r="AA4984" i="1"/>
  <c r="AF4984" i="1"/>
  <c r="B4979" i="1"/>
  <c r="C4979" i="1"/>
  <c r="D4979" i="1"/>
  <c r="E4979" i="1"/>
  <c r="H4979" i="1"/>
  <c r="L4979" i="1"/>
  <c r="Q4979" i="1"/>
  <c r="V4979" i="1"/>
  <c r="AA4979" i="1"/>
  <c r="AF4979" i="1"/>
  <c r="B4972" i="1"/>
  <c r="C4972" i="1"/>
  <c r="D4972" i="1"/>
  <c r="E4972" i="1"/>
  <c r="H4972" i="1"/>
  <c r="L4972" i="1"/>
  <c r="Q4972" i="1"/>
  <c r="V4972" i="1"/>
  <c r="AA4972" i="1"/>
  <c r="AF4972" i="1"/>
  <c r="B4967" i="1"/>
  <c r="C4967" i="1"/>
  <c r="D4967" i="1"/>
  <c r="E4967" i="1"/>
  <c r="H4967" i="1"/>
  <c r="L4967" i="1"/>
  <c r="Q4967" i="1"/>
  <c r="V4967" i="1"/>
  <c r="AA4967" i="1"/>
  <c r="AF4967" i="1"/>
  <c r="B4960" i="1"/>
  <c r="C4960" i="1"/>
  <c r="D4960" i="1"/>
  <c r="E4960" i="1"/>
  <c r="H4960" i="1"/>
  <c r="L4960" i="1"/>
  <c r="Q4960" i="1"/>
  <c r="V4960" i="1"/>
  <c r="AA4960" i="1"/>
  <c r="AF4960" i="1"/>
  <c r="B4818" i="1"/>
  <c r="C4818" i="1"/>
  <c r="D4818" i="1"/>
  <c r="E4818" i="1"/>
  <c r="H4818" i="1"/>
  <c r="L4818" i="1"/>
  <c r="Q4818" i="1"/>
  <c r="V4818" i="1"/>
  <c r="AA4818" i="1"/>
  <c r="AF4818" i="1"/>
  <c r="F5651" i="1" l="1"/>
  <c r="G5651" i="1" s="1"/>
  <c r="F4984" i="1"/>
  <c r="G4984" i="1" s="1"/>
  <c r="F4979" i="1"/>
  <c r="G4979" i="1" s="1"/>
  <c r="F4972" i="1"/>
  <c r="G4972" i="1" s="1"/>
  <c r="F4967" i="1"/>
  <c r="G4967" i="1" s="1"/>
  <c r="F4960" i="1"/>
  <c r="G4960" i="1" s="1"/>
  <c r="F4818" i="1"/>
  <c r="G4818" i="1" s="1"/>
  <c r="B4744" i="1"/>
  <c r="C4744" i="1"/>
  <c r="D4744" i="1"/>
  <c r="E4744" i="1"/>
  <c r="H4744" i="1"/>
  <c r="L4744" i="1"/>
  <c r="Q4744" i="1"/>
  <c r="V4744" i="1"/>
  <c r="AA4744" i="1"/>
  <c r="AF4744" i="1"/>
  <c r="B5560" i="1"/>
  <c r="C5560" i="1"/>
  <c r="D5560" i="1"/>
  <c r="E5560" i="1"/>
  <c r="H5560" i="1"/>
  <c r="L5560" i="1"/>
  <c r="Q5560" i="1"/>
  <c r="V5560" i="1"/>
  <c r="AA5560" i="1"/>
  <c r="AF5560" i="1"/>
  <c r="B5675" i="1"/>
  <c r="C5675" i="1"/>
  <c r="D5675" i="1"/>
  <c r="E5675" i="1"/>
  <c r="H5675" i="1"/>
  <c r="L5675" i="1"/>
  <c r="Q5675" i="1"/>
  <c r="V5675" i="1"/>
  <c r="AA5675" i="1"/>
  <c r="AF5675" i="1"/>
  <c r="B4986" i="1"/>
  <c r="C4986" i="1"/>
  <c r="D4986" i="1"/>
  <c r="E4986" i="1"/>
  <c r="H4986" i="1"/>
  <c r="L4986" i="1"/>
  <c r="Q4986" i="1"/>
  <c r="V4986" i="1"/>
  <c r="AA4986" i="1"/>
  <c r="AF4986" i="1"/>
  <c r="B5019" i="1"/>
  <c r="C5019" i="1"/>
  <c r="D5019" i="1"/>
  <c r="E5019" i="1"/>
  <c r="H5019" i="1"/>
  <c r="L5019" i="1"/>
  <c r="Q5019" i="1"/>
  <c r="V5019" i="1"/>
  <c r="AA5019" i="1"/>
  <c r="AF5019" i="1"/>
  <c r="B4939" i="1"/>
  <c r="C4939" i="1"/>
  <c r="D4939" i="1"/>
  <c r="E4939" i="1"/>
  <c r="H4939" i="1"/>
  <c r="L4939" i="1"/>
  <c r="Q4939" i="1"/>
  <c r="V4939" i="1"/>
  <c r="AA4939" i="1"/>
  <c r="AF4939" i="1"/>
  <c r="B4934" i="1"/>
  <c r="C4934" i="1"/>
  <c r="D4934" i="1"/>
  <c r="E4934" i="1"/>
  <c r="H4934" i="1"/>
  <c r="L4934" i="1"/>
  <c r="Q4934" i="1"/>
  <c r="V4934" i="1"/>
  <c r="AA4934" i="1"/>
  <c r="AF4934" i="1"/>
  <c r="B4665" i="1"/>
  <c r="C4665" i="1"/>
  <c r="D4665" i="1"/>
  <c r="E4665" i="1"/>
  <c r="H4665" i="1"/>
  <c r="L4665" i="1"/>
  <c r="Q4665" i="1"/>
  <c r="V4665" i="1"/>
  <c r="AA4665" i="1"/>
  <c r="AF4665" i="1"/>
  <c r="B4927" i="1"/>
  <c r="C4927" i="1"/>
  <c r="D4927" i="1"/>
  <c r="E4927" i="1"/>
  <c r="H4927" i="1"/>
  <c r="L4927" i="1"/>
  <c r="Q4927" i="1"/>
  <c r="V4927" i="1"/>
  <c r="AA4927" i="1"/>
  <c r="AF4927" i="1"/>
  <c r="B4728" i="1"/>
  <c r="C4728" i="1"/>
  <c r="D4728" i="1"/>
  <c r="E4728" i="1"/>
  <c r="H4728" i="1"/>
  <c r="L4728" i="1"/>
  <c r="Q4728" i="1"/>
  <c r="V4728" i="1"/>
  <c r="AA4728" i="1"/>
  <c r="AF4728" i="1"/>
  <c r="B5668" i="1"/>
  <c r="C5668" i="1"/>
  <c r="D5668" i="1"/>
  <c r="E5668" i="1"/>
  <c r="H5668" i="1"/>
  <c r="L5668" i="1"/>
  <c r="Q5668" i="1"/>
  <c r="V5668" i="1"/>
  <c r="AA5668" i="1"/>
  <c r="AF5668" i="1"/>
  <c r="B4782" i="1"/>
  <c r="C4782" i="1"/>
  <c r="D4782" i="1"/>
  <c r="E4782" i="1"/>
  <c r="H4782" i="1"/>
  <c r="L4782" i="1"/>
  <c r="Q4782" i="1"/>
  <c r="V4782" i="1"/>
  <c r="AA4782" i="1"/>
  <c r="AF4782" i="1"/>
  <c r="B4999" i="1"/>
  <c r="C4999" i="1"/>
  <c r="D4999" i="1"/>
  <c r="E4999" i="1"/>
  <c r="H4999" i="1"/>
  <c r="L4999" i="1"/>
  <c r="Q4999" i="1"/>
  <c r="V4999" i="1"/>
  <c r="AA4999" i="1"/>
  <c r="AF4999" i="1"/>
  <c r="B4983" i="1"/>
  <c r="C4983" i="1"/>
  <c r="D4983" i="1"/>
  <c r="E4983" i="1"/>
  <c r="H4983" i="1"/>
  <c r="L4983" i="1"/>
  <c r="Q4983" i="1"/>
  <c r="V4983" i="1"/>
  <c r="AA4983" i="1"/>
  <c r="AF4983" i="1"/>
  <c r="B4691" i="1"/>
  <c r="C4691" i="1"/>
  <c r="D4691" i="1"/>
  <c r="E4691" i="1"/>
  <c r="H4691" i="1"/>
  <c r="L4691" i="1"/>
  <c r="Q4691" i="1"/>
  <c r="V4691" i="1"/>
  <c r="AA4691" i="1"/>
  <c r="AF4691" i="1"/>
  <c r="B4727" i="1"/>
  <c r="C4727" i="1"/>
  <c r="D4727" i="1"/>
  <c r="E4727" i="1"/>
  <c r="H4727" i="1"/>
  <c r="L4727" i="1"/>
  <c r="Q4727" i="1"/>
  <c r="V4727" i="1"/>
  <c r="AA4727" i="1"/>
  <c r="AF4727" i="1"/>
  <c r="B4990" i="1"/>
  <c r="C4990" i="1"/>
  <c r="D4990" i="1"/>
  <c r="E4990" i="1"/>
  <c r="H4990" i="1"/>
  <c r="L4990" i="1"/>
  <c r="Q4990" i="1"/>
  <c r="V4990" i="1"/>
  <c r="AA4990" i="1"/>
  <c r="AF4990" i="1"/>
  <c r="B4889" i="1"/>
  <c r="C4889" i="1"/>
  <c r="D4889" i="1"/>
  <c r="E4889" i="1"/>
  <c r="H4889" i="1"/>
  <c r="L4889" i="1"/>
  <c r="Q4889" i="1"/>
  <c r="V4889" i="1"/>
  <c r="AA4889" i="1"/>
  <c r="AF4889" i="1"/>
  <c r="B5011" i="1"/>
  <c r="C5011" i="1"/>
  <c r="D5011" i="1"/>
  <c r="E5011" i="1"/>
  <c r="H5011" i="1"/>
  <c r="L5011" i="1"/>
  <c r="Q5011" i="1"/>
  <c r="V5011" i="1"/>
  <c r="AA5011" i="1"/>
  <c r="AF5011" i="1"/>
  <c r="B5081" i="1"/>
  <c r="C5081" i="1"/>
  <c r="D5081" i="1"/>
  <c r="E5081" i="1"/>
  <c r="H5081" i="1"/>
  <c r="L5081" i="1"/>
  <c r="Q5081" i="1"/>
  <c r="V5081" i="1"/>
  <c r="AA5081" i="1"/>
  <c r="AF5081" i="1"/>
  <c r="B4842" i="1"/>
  <c r="C4842" i="1"/>
  <c r="D4842" i="1"/>
  <c r="E4842" i="1"/>
  <c r="H4842" i="1"/>
  <c r="L4842" i="1"/>
  <c r="Q4842" i="1"/>
  <c r="V4842" i="1"/>
  <c r="AA4842" i="1"/>
  <c r="AF4842" i="1"/>
  <c r="B4954" i="1"/>
  <c r="C4954" i="1"/>
  <c r="D4954" i="1"/>
  <c r="E4954" i="1"/>
  <c r="H4954" i="1"/>
  <c r="L4954" i="1"/>
  <c r="Q4954" i="1"/>
  <c r="V4954" i="1"/>
  <c r="AA4954" i="1"/>
  <c r="AF4954" i="1"/>
  <c r="B4932" i="1"/>
  <c r="C4932" i="1"/>
  <c r="D4932" i="1"/>
  <c r="E4932" i="1"/>
  <c r="H4932" i="1"/>
  <c r="L4932" i="1"/>
  <c r="Q4932" i="1"/>
  <c r="V4932" i="1"/>
  <c r="AA4932" i="1"/>
  <c r="AF4932" i="1"/>
  <c r="B4765" i="1"/>
  <c r="C4765" i="1"/>
  <c r="D4765" i="1"/>
  <c r="E4765" i="1"/>
  <c r="H4765" i="1"/>
  <c r="L4765" i="1"/>
  <c r="Q4765" i="1"/>
  <c r="V4765" i="1"/>
  <c r="AA4765" i="1"/>
  <c r="AF4765" i="1"/>
  <c r="B4771" i="1"/>
  <c r="C4771" i="1"/>
  <c r="D4771" i="1"/>
  <c r="E4771" i="1"/>
  <c r="H4771" i="1"/>
  <c r="L4771" i="1"/>
  <c r="Q4771" i="1"/>
  <c r="V4771" i="1"/>
  <c r="AA4771" i="1"/>
  <c r="AF4771" i="1"/>
  <c r="B5065" i="1"/>
  <c r="C5065" i="1"/>
  <c r="D5065" i="1"/>
  <c r="E5065" i="1"/>
  <c r="H5065" i="1"/>
  <c r="L5065" i="1"/>
  <c r="Q5065" i="1"/>
  <c r="V5065" i="1"/>
  <c r="AA5065" i="1"/>
  <c r="AF5065" i="1"/>
  <c r="B5650" i="1"/>
  <c r="C5650" i="1"/>
  <c r="D5650" i="1"/>
  <c r="E5650" i="1"/>
  <c r="H5650" i="1"/>
  <c r="L5650" i="1"/>
  <c r="Q5650" i="1"/>
  <c r="V5650" i="1"/>
  <c r="AA5650" i="1"/>
  <c r="AF5650" i="1"/>
  <c r="B4742" i="1"/>
  <c r="C4742" i="1"/>
  <c r="D4742" i="1"/>
  <c r="E4742" i="1"/>
  <c r="H4742" i="1"/>
  <c r="L4742" i="1"/>
  <c r="Q4742" i="1"/>
  <c r="V4742" i="1"/>
  <c r="AA4742" i="1"/>
  <c r="AF4742" i="1"/>
  <c r="B4922" i="1"/>
  <c r="C4922" i="1"/>
  <c r="D4922" i="1"/>
  <c r="E4922" i="1"/>
  <c r="H4922" i="1"/>
  <c r="L4922" i="1"/>
  <c r="Q4922" i="1"/>
  <c r="V4922" i="1"/>
  <c r="AA4922" i="1"/>
  <c r="AF4922" i="1"/>
  <c r="B5060" i="1"/>
  <c r="C5060" i="1"/>
  <c r="D5060" i="1"/>
  <c r="E5060" i="1"/>
  <c r="H5060" i="1"/>
  <c r="L5060" i="1"/>
  <c r="Q5060" i="1"/>
  <c r="V5060" i="1"/>
  <c r="AA5060" i="1"/>
  <c r="AF5060" i="1"/>
  <c r="B4703" i="1"/>
  <c r="C4703" i="1"/>
  <c r="D4703" i="1"/>
  <c r="E4703" i="1"/>
  <c r="H4703" i="1"/>
  <c r="L4703" i="1"/>
  <c r="Q4703" i="1"/>
  <c r="V4703" i="1"/>
  <c r="AA4703" i="1"/>
  <c r="AF4703" i="1"/>
  <c r="B4738" i="1"/>
  <c r="C4738" i="1"/>
  <c r="D4738" i="1"/>
  <c r="E4738" i="1"/>
  <c r="H4738" i="1"/>
  <c r="L4738" i="1"/>
  <c r="Q4738" i="1"/>
  <c r="V4738" i="1"/>
  <c r="AA4738" i="1"/>
  <c r="AF4738" i="1"/>
  <c r="B5008" i="1"/>
  <c r="C5008" i="1"/>
  <c r="D5008" i="1"/>
  <c r="E5008" i="1"/>
  <c r="H5008" i="1"/>
  <c r="L5008" i="1"/>
  <c r="Q5008" i="1"/>
  <c r="V5008" i="1"/>
  <c r="AA5008" i="1"/>
  <c r="AF5008" i="1"/>
  <c r="B5004" i="1"/>
  <c r="C5004" i="1"/>
  <c r="D5004" i="1"/>
  <c r="E5004" i="1"/>
  <c r="H5004" i="1"/>
  <c r="L5004" i="1"/>
  <c r="Q5004" i="1"/>
  <c r="V5004" i="1"/>
  <c r="AA5004" i="1"/>
  <c r="AF5004" i="1"/>
  <c r="B5024" i="1"/>
  <c r="C5024" i="1"/>
  <c r="D5024" i="1"/>
  <c r="E5024" i="1"/>
  <c r="H5024" i="1"/>
  <c r="L5024" i="1"/>
  <c r="Q5024" i="1"/>
  <c r="V5024" i="1"/>
  <c r="AA5024" i="1"/>
  <c r="AF5024" i="1"/>
  <c r="B5020" i="1"/>
  <c r="C5020" i="1"/>
  <c r="D5020" i="1"/>
  <c r="E5020" i="1"/>
  <c r="H5020" i="1"/>
  <c r="L5020" i="1"/>
  <c r="Q5020" i="1"/>
  <c r="V5020" i="1"/>
  <c r="AA5020" i="1"/>
  <c r="AF5020" i="1"/>
  <c r="B5016" i="1"/>
  <c r="C5016" i="1"/>
  <c r="D5016" i="1"/>
  <c r="E5016" i="1"/>
  <c r="H5016" i="1"/>
  <c r="L5016" i="1"/>
  <c r="Q5016" i="1"/>
  <c r="V5016" i="1"/>
  <c r="AA5016" i="1"/>
  <c r="AF5016" i="1"/>
  <c r="B4944" i="1"/>
  <c r="C4944" i="1"/>
  <c r="D4944" i="1"/>
  <c r="E4944" i="1"/>
  <c r="H4944" i="1"/>
  <c r="L4944" i="1"/>
  <c r="Q4944" i="1"/>
  <c r="V4944" i="1"/>
  <c r="AA4944" i="1"/>
  <c r="AF4944" i="1"/>
  <c r="B4786" i="1"/>
  <c r="C4786" i="1"/>
  <c r="D4786" i="1"/>
  <c r="E4786" i="1"/>
  <c r="H4786" i="1"/>
  <c r="L4786" i="1"/>
  <c r="Q4786" i="1"/>
  <c r="V4786" i="1"/>
  <c r="AA4786" i="1"/>
  <c r="AF4786" i="1"/>
  <c r="B4919" i="1"/>
  <c r="C4919" i="1"/>
  <c r="D4919" i="1"/>
  <c r="E4919" i="1"/>
  <c r="H4919" i="1"/>
  <c r="L4919" i="1"/>
  <c r="Q4919" i="1"/>
  <c r="V4919" i="1"/>
  <c r="AA4919" i="1"/>
  <c r="AF4919" i="1"/>
  <c r="B5001" i="1"/>
  <c r="C5001" i="1"/>
  <c r="D5001" i="1"/>
  <c r="E5001" i="1"/>
  <c r="H5001" i="1"/>
  <c r="L5001" i="1"/>
  <c r="Q5001" i="1"/>
  <c r="V5001" i="1"/>
  <c r="AA5001" i="1"/>
  <c r="AF5001" i="1"/>
  <c r="B4923" i="1"/>
  <c r="C4923" i="1"/>
  <c r="D4923" i="1"/>
  <c r="E4923" i="1"/>
  <c r="H4923" i="1"/>
  <c r="L4923" i="1"/>
  <c r="Q4923" i="1"/>
  <c r="V4923" i="1"/>
  <c r="AA4923" i="1"/>
  <c r="AF4923" i="1"/>
  <c r="B4992" i="1"/>
  <c r="C4992" i="1"/>
  <c r="D4992" i="1"/>
  <c r="E4992" i="1"/>
  <c r="H4992" i="1"/>
  <c r="L4992" i="1"/>
  <c r="Q4992" i="1"/>
  <c r="V4992" i="1"/>
  <c r="AA4992" i="1"/>
  <c r="AF4992" i="1"/>
  <c r="B5010" i="1"/>
  <c r="C5010" i="1"/>
  <c r="D5010" i="1"/>
  <c r="E5010" i="1"/>
  <c r="H5010" i="1"/>
  <c r="L5010" i="1"/>
  <c r="Q5010" i="1"/>
  <c r="V5010" i="1"/>
  <c r="AA5010" i="1"/>
  <c r="AF5010" i="1"/>
  <c r="B4803" i="1"/>
  <c r="C4803" i="1"/>
  <c r="D4803" i="1"/>
  <c r="E4803" i="1"/>
  <c r="H4803" i="1"/>
  <c r="L4803" i="1"/>
  <c r="Q4803" i="1"/>
  <c r="V4803" i="1"/>
  <c r="AA4803" i="1"/>
  <c r="AF4803" i="1"/>
  <c r="B4798" i="1"/>
  <c r="C4798" i="1"/>
  <c r="D4798" i="1"/>
  <c r="E4798" i="1"/>
  <c r="H4798" i="1"/>
  <c r="L4798" i="1"/>
  <c r="Q4798" i="1"/>
  <c r="V4798" i="1"/>
  <c r="AA4798" i="1"/>
  <c r="AF4798" i="1"/>
  <c r="B4973" i="1"/>
  <c r="C4973" i="1"/>
  <c r="D4973" i="1"/>
  <c r="E4973" i="1"/>
  <c r="H4973" i="1"/>
  <c r="L4973" i="1"/>
  <c r="Q4973" i="1"/>
  <c r="V4973" i="1"/>
  <c r="AA4973" i="1"/>
  <c r="AF4973" i="1"/>
  <c r="B5063" i="1"/>
  <c r="C5063" i="1"/>
  <c r="D5063" i="1"/>
  <c r="E5063" i="1"/>
  <c r="H5063" i="1"/>
  <c r="L5063" i="1"/>
  <c r="Q5063" i="1"/>
  <c r="V5063" i="1"/>
  <c r="AA5063" i="1"/>
  <c r="AF5063" i="1"/>
  <c r="B4959" i="1"/>
  <c r="C4959" i="1"/>
  <c r="D4959" i="1"/>
  <c r="E4959" i="1"/>
  <c r="H4959" i="1"/>
  <c r="L4959" i="1"/>
  <c r="Q4959" i="1"/>
  <c r="V4959" i="1"/>
  <c r="AA4959" i="1"/>
  <c r="AF4959" i="1"/>
  <c r="B4980" i="1"/>
  <c r="C4980" i="1"/>
  <c r="D4980" i="1"/>
  <c r="E4980" i="1"/>
  <c r="H4980" i="1"/>
  <c r="L4980" i="1"/>
  <c r="Q4980" i="1"/>
  <c r="V4980" i="1"/>
  <c r="AA4980" i="1"/>
  <c r="AF4980" i="1"/>
  <c r="B5676" i="1"/>
  <c r="C5676" i="1"/>
  <c r="D5676" i="1"/>
  <c r="E5676" i="1"/>
  <c r="H5676" i="1"/>
  <c r="L5676" i="1"/>
  <c r="Q5676" i="1"/>
  <c r="V5676" i="1"/>
  <c r="AA5676" i="1"/>
  <c r="AF5676" i="1"/>
  <c r="B4723" i="1"/>
  <c r="C4723" i="1"/>
  <c r="D4723" i="1"/>
  <c r="E4723" i="1"/>
  <c r="H4723" i="1"/>
  <c r="L4723" i="1"/>
  <c r="Q4723" i="1"/>
  <c r="V4723" i="1"/>
  <c r="AA4723" i="1"/>
  <c r="AF4723" i="1"/>
  <c r="B4732" i="1"/>
  <c r="C4732" i="1"/>
  <c r="D4732" i="1"/>
  <c r="E4732" i="1"/>
  <c r="H4732" i="1"/>
  <c r="L4732" i="1"/>
  <c r="Q4732" i="1"/>
  <c r="V4732" i="1"/>
  <c r="AA4732" i="1"/>
  <c r="AF4732" i="1"/>
  <c r="B4720" i="1"/>
  <c r="C4720" i="1"/>
  <c r="D4720" i="1"/>
  <c r="E4720" i="1"/>
  <c r="H4720" i="1"/>
  <c r="L4720" i="1"/>
  <c r="Q4720" i="1"/>
  <c r="V4720" i="1"/>
  <c r="AA4720" i="1"/>
  <c r="AF4720" i="1"/>
  <c r="B4699" i="1"/>
  <c r="C4699" i="1"/>
  <c r="D4699" i="1"/>
  <c r="E4699" i="1"/>
  <c r="H4699" i="1"/>
  <c r="L4699" i="1"/>
  <c r="Q4699" i="1"/>
  <c r="V4699" i="1"/>
  <c r="AA4699" i="1"/>
  <c r="AF4699" i="1"/>
  <c r="B4701" i="1"/>
  <c r="C4701" i="1"/>
  <c r="D4701" i="1"/>
  <c r="E4701" i="1"/>
  <c r="H4701" i="1"/>
  <c r="L4701" i="1"/>
  <c r="Q4701" i="1"/>
  <c r="V4701" i="1"/>
  <c r="AA4701" i="1"/>
  <c r="AF4701" i="1"/>
  <c r="B4702" i="1"/>
  <c r="C4702" i="1"/>
  <c r="D4702" i="1"/>
  <c r="E4702" i="1"/>
  <c r="H4702" i="1"/>
  <c r="L4702" i="1"/>
  <c r="Q4702" i="1"/>
  <c r="V4702" i="1"/>
  <c r="AA4702" i="1"/>
  <c r="AF4702" i="1"/>
  <c r="B5057" i="1"/>
  <c r="C5057" i="1"/>
  <c r="D5057" i="1"/>
  <c r="E5057" i="1"/>
  <c r="H5057" i="1"/>
  <c r="L5057" i="1"/>
  <c r="Q5057" i="1"/>
  <c r="V5057" i="1"/>
  <c r="AA5057" i="1"/>
  <c r="AF5057" i="1"/>
  <c r="B4831" i="1"/>
  <c r="C4831" i="1"/>
  <c r="D4831" i="1"/>
  <c r="E4831" i="1"/>
  <c r="H4831" i="1"/>
  <c r="L4831" i="1"/>
  <c r="Q4831" i="1"/>
  <c r="V4831" i="1"/>
  <c r="AA4831" i="1"/>
  <c r="AF4831" i="1"/>
  <c r="B4805" i="1"/>
  <c r="C4805" i="1"/>
  <c r="D4805" i="1"/>
  <c r="E4805" i="1"/>
  <c r="H4805" i="1"/>
  <c r="L4805" i="1"/>
  <c r="Q4805" i="1"/>
  <c r="V4805" i="1"/>
  <c r="AA4805" i="1"/>
  <c r="AF4805" i="1"/>
  <c r="B5052" i="1"/>
  <c r="C5052" i="1"/>
  <c r="D5052" i="1"/>
  <c r="E5052" i="1"/>
  <c r="H5052" i="1"/>
  <c r="L5052" i="1"/>
  <c r="Q5052" i="1"/>
  <c r="V5052" i="1"/>
  <c r="AA5052" i="1"/>
  <c r="AF5052" i="1"/>
  <c r="B4894" i="1"/>
  <c r="C4894" i="1"/>
  <c r="D4894" i="1"/>
  <c r="E4894" i="1"/>
  <c r="H4894" i="1"/>
  <c r="L4894" i="1"/>
  <c r="Q4894" i="1"/>
  <c r="V4894" i="1"/>
  <c r="AA4894" i="1"/>
  <c r="AF4894" i="1"/>
  <c r="B5058" i="1"/>
  <c r="C5058" i="1"/>
  <c r="D5058" i="1"/>
  <c r="E5058" i="1"/>
  <c r="H5058" i="1"/>
  <c r="L5058" i="1"/>
  <c r="Q5058" i="1"/>
  <c r="V5058" i="1"/>
  <c r="AA5058" i="1"/>
  <c r="AF5058" i="1"/>
  <c r="B4800" i="1"/>
  <c r="C4800" i="1"/>
  <c r="D4800" i="1"/>
  <c r="E4800" i="1"/>
  <c r="H4800" i="1"/>
  <c r="L4800" i="1"/>
  <c r="Q4800" i="1"/>
  <c r="V4800" i="1"/>
  <c r="AA4800" i="1"/>
  <c r="AF4800" i="1"/>
  <c r="B5076" i="1"/>
  <c r="C5076" i="1"/>
  <c r="D5076" i="1"/>
  <c r="E5076" i="1"/>
  <c r="H5076" i="1"/>
  <c r="L5076" i="1"/>
  <c r="Q5076" i="1"/>
  <c r="V5076" i="1"/>
  <c r="AA5076" i="1"/>
  <c r="AF5076" i="1"/>
  <c r="B5084" i="1"/>
  <c r="C5084" i="1"/>
  <c r="D5084" i="1"/>
  <c r="E5084" i="1"/>
  <c r="H5084" i="1"/>
  <c r="L5084" i="1"/>
  <c r="Q5084" i="1"/>
  <c r="V5084" i="1"/>
  <c r="AA5084" i="1"/>
  <c r="AF5084" i="1"/>
  <c r="B5062" i="1"/>
  <c r="C5062" i="1"/>
  <c r="D5062" i="1"/>
  <c r="E5062" i="1"/>
  <c r="H5062" i="1"/>
  <c r="L5062" i="1"/>
  <c r="Q5062" i="1"/>
  <c r="V5062" i="1"/>
  <c r="AA5062" i="1"/>
  <c r="AF5062" i="1"/>
  <c r="B4892" i="1"/>
  <c r="C4892" i="1"/>
  <c r="D4892" i="1"/>
  <c r="E4892" i="1"/>
  <c r="H4892" i="1"/>
  <c r="L4892" i="1"/>
  <c r="Q4892" i="1"/>
  <c r="V4892" i="1"/>
  <c r="AA4892" i="1"/>
  <c r="AF4892" i="1"/>
  <c r="B4837" i="1"/>
  <c r="C4837" i="1"/>
  <c r="D4837" i="1"/>
  <c r="E4837" i="1"/>
  <c r="H4837" i="1"/>
  <c r="L4837" i="1"/>
  <c r="Q4837" i="1"/>
  <c r="V4837" i="1"/>
  <c r="AA4837" i="1"/>
  <c r="AF4837" i="1"/>
  <c r="B4935" i="1"/>
  <c r="C4935" i="1"/>
  <c r="D4935" i="1"/>
  <c r="E4935" i="1"/>
  <c r="H4935" i="1"/>
  <c r="L4935" i="1"/>
  <c r="Q4935" i="1"/>
  <c r="V4935" i="1"/>
  <c r="AA4935" i="1"/>
  <c r="AF4935" i="1"/>
  <c r="B5085" i="1"/>
  <c r="C5085" i="1"/>
  <c r="D5085" i="1"/>
  <c r="E5085" i="1"/>
  <c r="H5085" i="1"/>
  <c r="L5085" i="1"/>
  <c r="Q5085" i="1"/>
  <c r="V5085" i="1"/>
  <c r="AA5085" i="1"/>
  <c r="AF5085" i="1"/>
  <c r="B4940" i="1"/>
  <c r="C4940" i="1"/>
  <c r="D4940" i="1"/>
  <c r="E4940" i="1"/>
  <c r="H4940" i="1"/>
  <c r="L4940" i="1"/>
  <c r="Q4940" i="1"/>
  <c r="V4940" i="1"/>
  <c r="AA4940" i="1"/>
  <c r="AF4940" i="1"/>
  <c r="B4938" i="1"/>
  <c r="C4938" i="1"/>
  <c r="D4938" i="1"/>
  <c r="E4938" i="1"/>
  <c r="H4938" i="1"/>
  <c r="L4938" i="1"/>
  <c r="Q4938" i="1"/>
  <c r="V4938" i="1"/>
  <c r="AA4938" i="1"/>
  <c r="AF4938" i="1"/>
  <c r="B4713" i="1"/>
  <c r="C4713" i="1"/>
  <c r="D4713" i="1"/>
  <c r="E4713" i="1"/>
  <c r="H4713" i="1"/>
  <c r="L4713" i="1"/>
  <c r="Q4713" i="1"/>
  <c r="V4713" i="1"/>
  <c r="AA4713" i="1"/>
  <c r="AF4713" i="1"/>
  <c r="B4825" i="1"/>
  <c r="C4825" i="1"/>
  <c r="D4825" i="1"/>
  <c r="E4825" i="1"/>
  <c r="H4825" i="1"/>
  <c r="L4825" i="1"/>
  <c r="Q4825" i="1"/>
  <c r="V4825" i="1"/>
  <c r="AA4825" i="1"/>
  <c r="AF4825" i="1"/>
  <c r="B4891" i="1"/>
  <c r="C4891" i="1"/>
  <c r="D4891" i="1"/>
  <c r="E4891" i="1"/>
  <c r="H4891" i="1"/>
  <c r="L4891" i="1"/>
  <c r="Q4891" i="1"/>
  <c r="V4891" i="1"/>
  <c r="AA4891" i="1"/>
  <c r="AF4891" i="1"/>
  <c r="B4890" i="1"/>
  <c r="C4890" i="1"/>
  <c r="D4890" i="1"/>
  <c r="E4890" i="1"/>
  <c r="H4890" i="1"/>
  <c r="L4890" i="1"/>
  <c r="Q4890" i="1"/>
  <c r="V4890" i="1"/>
  <c r="AA4890" i="1"/>
  <c r="AF4890" i="1"/>
  <c r="B4853" i="1"/>
  <c r="C4853" i="1"/>
  <c r="D4853" i="1"/>
  <c r="E4853" i="1"/>
  <c r="H4853" i="1"/>
  <c r="L4853" i="1"/>
  <c r="Q4853" i="1"/>
  <c r="V4853" i="1"/>
  <c r="AA4853" i="1"/>
  <c r="AF4853" i="1"/>
  <c r="B4895" i="1"/>
  <c r="C4895" i="1"/>
  <c r="D4895" i="1"/>
  <c r="E4895" i="1"/>
  <c r="H4895" i="1"/>
  <c r="L4895" i="1"/>
  <c r="Q4895" i="1"/>
  <c r="V4895" i="1"/>
  <c r="AA4895" i="1"/>
  <c r="AF4895" i="1"/>
  <c r="B4952" i="1"/>
  <c r="C4952" i="1"/>
  <c r="D4952" i="1"/>
  <c r="E4952" i="1"/>
  <c r="H4952" i="1"/>
  <c r="L4952" i="1"/>
  <c r="Q4952" i="1"/>
  <c r="V4952" i="1"/>
  <c r="AA4952" i="1"/>
  <c r="AF4952" i="1"/>
  <c r="B4987" i="1"/>
  <c r="C4987" i="1"/>
  <c r="D4987" i="1"/>
  <c r="E4987" i="1"/>
  <c r="H4987" i="1"/>
  <c r="L4987" i="1"/>
  <c r="Q4987" i="1"/>
  <c r="V4987" i="1"/>
  <c r="AA4987" i="1"/>
  <c r="AF4987" i="1"/>
  <c r="B4777" i="1"/>
  <c r="C4777" i="1"/>
  <c r="D4777" i="1"/>
  <c r="E4777" i="1"/>
  <c r="H4777" i="1"/>
  <c r="L4777" i="1"/>
  <c r="Q4777" i="1"/>
  <c r="V4777" i="1"/>
  <c r="AA4777" i="1"/>
  <c r="AF4777" i="1"/>
  <c r="B4797" i="1"/>
  <c r="C4797" i="1"/>
  <c r="D4797" i="1"/>
  <c r="E4797" i="1"/>
  <c r="H4797" i="1"/>
  <c r="L4797" i="1"/>
  <c r="Q4797" i="1"/>
  <c r="V4797" i="1"/>
  <c r="AA4797" i="1"/>
  <c r="AF4797" i="1"/>
  <c r="B4823" i="1"/>
  <c r="C4823" i="1"/>
  <c r="D4823" i="1"/>
  <c r="E4823" i="1"/>
  <c r="H4823" i="1"/>
  <c r="L4823" i="1"/>
  <c r="Q4823" i="1"/>
  <c r="V4823" i="1"/>
  <c r="AA4823" i="1"/>
  <c r="AF4823" i="1"/>
  <c r="B4794" i="1"/>
  <c r="C4794" i="1"/>
  <c r="D4794" i="1"/>
  <c r="E4794" i="1"/>
  <c r="H4794" i="1"/>
  <c r="L4794" i="1"/>
  <c r="Q4794" i="1"/>
  <c r="V4794" i="1"/>
  <c r="AA4794" i="1"/>
  <c r="AF4794" i="1"/>
  <c r="B5077" i="1"/>
  <c r="C5077" i="1"/>
  <c r="D5077" i="1"/>
  <c r="E5077" i="1"/>
  <c r="H5077" i="1"/>
  <c r="L5077" i="1"/>
  <c r="Q5077" i="1"/>
  <c r="V5077" i="1"/>
  <c r="AA5077" i="1"/>
  <c r="AF5077" i="1"/>
  <c r="B4789" i="1"/>
  <c r="C4789" i="1"/>
  <c r="D4789" i="1"/>
  <c r="E4789" i="1"/>
  <c r="H4789" i="1"/>
  <c r="L4789" i="1"/>
  <c r="Q4789" i="1"/>
  <c r="V4789" i="1"/>
  <c r="AA4789" i="1"/>
  <c r="AF4789" i="1"/>
  <c r="B4705" i="1"/>
  <c r="C4705" i="1"/>
  <c r="D4705" i="1"/>
  <c r="E4705" i="1"/>
  <c r="H4705" i="1"/>
  <c r="L4705" i="1"/>
  <c r="Q4705" i="1"/>
  <c r="V4705" i="1"/>
  <c r="AA4705" i="1"/>
  <c r="AF4705" i="1"/>
  <c r="B4801" i="1"/>
  <c r="C4801" i="1"/>
  <c r="D4801" i="1"/>
  <c r="E4801" i="1"/>
  <c r="H4801" i="1"/>
  <c r="L4801" i="1"/>
  <c r="Q4801" i="1"/>
  <c r="V4801" i="1"/>
  <c r="AA4801" i="1"/>
  <c r="AF4801" i="1"/>
  <c r="B4762" i="1"/>
  <c r="C4762" i="1"/>
  <c r="D4762" i="1"/>
  <c r="E4762" i="1"/>
  <c r="H4762" i="1"/>
  <c r="L4762" i="1"/>
  <c r="Q4762" i="1"/>
  <c r="V4762" i="1"/>
  <c r="AA4762" i="1"/>
  <c r="AF4762" i="1"/>
  <c r="B4830" i="1"/>
  <c r="C4830" i="1"/>
  <c r="D4830" i="1"/>
  <c r="E4830" i="1"/>
  <c r="H4830" i="1"/>
  <c r="L4830" i="1"/>
  <c r="Q4830" i="1"/>
  <c r="V4830" i="1"/>
  <c r="AA4830" i="1"/>
  <c r="AF4830" i="1"/>
  <c r="B4731" i="1"/>
  <c r="C4731" i="1"/>
  <c r="D4731" i="1"/>
  <c r="E4731" i="1"/>
  <c r="H4731" i="1"/>
  <c r="L4731" i="1"/>
  <c r="Q4731" i="1"/>
  <c r="V4731" i="1"/>
  <c r="AA4731" i="1"/>
  <c r="AF4731" i="1"/>
  <c r="B4719" i="1"/>
  <c r="C4719" i="1"/>
  <c r="D4719" i="1"/>
  <c r="E4719" i="1"/>
  <c r="H4719" i="1"/>
  <c r="L4719" i="1"/>
  <c r="Q4719" i="1"/>
  <c r="V4719" i="1"/>
  <c r="AA4719" i="1"/>
  <c r="AF4719" i="1"/>
  <c r="B4725" i="1"/>
  <c r="C4725" i="1"/>
  <c r="D4725" i="1"/>
  <c r="E4725" i="1"/>
  <c r="H4725" i="1"/>
  <c r="L4725" i="1"/>
  <c r="Q4725" i="1"/>
  <c r="V4725" i="1"/>
  <c r="AA4725" i="1"/>
  <c r="AF4725" i="1"/>
  <c r="B4796" i="1"/>
  <c r="C4796" i="1"/>
  <c r="D4796" i="1"/>
  <c r="E4796" i="1"/>
  <c r="H4796" i="1"/>
  <c r="L4796" i="1"/>
  <c r="Q4796" i="1"/>
  <c r="V4796" i="1"/>
  <c r="AA4796" i="1"/>
  <c r="AF4796" i="1"/>
  <c r="B4808" i="1"/>
  <c r="C4808" i="1"/>
  <c r="D4808" i="1"/>
  <c r="E4808" i="1"/>
  <c r="H4808" i="1"/>
  <c r="L4808" i="1"/>
  <c r="Q4808" i="1"/>
  <c r="V4808" i="1"/>
  <c r="AA4808" i="1"/>
  <c r="AF4808" i="1"/>
  <c r="B4828" i="1"/>
  <c r="C4828" i="1"/>
  <c r="D4828" i="1"/>
  <c r="E4828" i="1"/>
  <c r="H4828" i="1"/>
  <c r="L4828" i="1"/>
  <c r="Q4828" i="1"/>
  <c r="V4828" i="1"/>
  <c r="AA4828" i="1"/>
  <c r="AF4828" i="1"/>
  <c r="B4833" i="1"/>
  <c r="C4833" i="1"/>
  <c r="D4833" i="1"/>
  <c r="E4833" i="1"/>
  <c r="H4833" i="1"/>
  <c r="L4833" i="1"/>
  <c r="Q4833" i="1"/>
  <c r="V4833" i="1"/>
  <c r="AA4833" i="1"/>
  <c r="AF4833" i="1"/>
  <c r="B4826" i="1"/>
  <c r="C4826" i="1"/>
  <c r="D4826" i="1"/>
  <c r="E4826" i="1"/>
  <c r="H4826" i="1"/>
  <c r="L4826" i="1"/>
  <c r="Q4826" i="1"/>
  <c r="V4826" i="1"/>
  <c r="AA4826" i="1"/>
  <c r="AF4826" i="1"/>
  <c r="B4835" i="1"/>
  <c r="C4835" i="1"/>
  <c r="D4835" i="1"/>
  <c r="E4835" i="1"/>
  <c r="H4835" i="1"/>
  <c r="L4835" i="1"/>
  <c r="Q4835" i="1"/>
  <c r="V4835" i="1"/>
  <c r="AA4835" i="1"/>
  <c r="AF4835" i="1"/>
  <c r="B4793" i="1"/>
  <c r="C4793" i="1"/>
  <c r="D4793" i="1"/>
  <c r="E4793" i="1"/>
  <c r="H4793" i="1"/>
  <c r="L4793" i="1"/>
  <c r="Q4793" i="1"/>
  <c r="V4793" i="1"/>
  <c r="AA4793" i="1"/>
  <c r="AF4793" i="1"/>
  <c r="B4838" i="1"/>
  <c r="C4838" i="1"/>
  <c r="D4838" i="1"/>
  <c r="E4838" i="1"/>
  <c r="H4838" i="1"/>
  <c r="L4838" i="1"/>
  <c r="Q4838" i="1"/>
  <c r="V4838" i="1"/>
  <c r="AA4838" i="1"/>
  <c r="AF4838" i="1"/>
  <c r="B4804" i="1"/>
  <c r="C4804" i="1"/>
  <c r="D4804" i="1"/>
  <c r="E4804" i="1"/>
  <c r="H4804" i="1"/>
  <c r="L4804" i="1"/>
  <c r="Q4804" i="1"/>
  <c r="V4804" i="1"/>
  <c r="AA4804" i="1"/>
  <c r="AF4804" i="1"/>
  <c r="B4810" i="1"/>
  <c r="C4810" i="1"/>
  <c r="D4810" i="1"/>
  <c r="E4810" i="1"/>
  <c r="H4810" i="1"/>
  <c r="L4810" i="1"/>
  <c r="Q4810" i="1"/>
  <c r="V4810" i="1"/>
  <c r="AA4810" i="1"/>
  <c r="AF4810" i="1"/>
  <c r="B4951" i="1"/>
  <c r="C4951" i="1"/>
  <c r="D4951" i="1"/>
  <c r="E4951" i="1"/>
  <c r="H4951" i="1"/>
  <c r="L4951" i="1"/>
  <c r="Q4951" i="1"/>
  <c r="V4951" i="1"/>
  <c r="AA4951" i="1"/>
  <c r="AF4951" i="1"/>
  <c r="B4816" i="1"/>
  <c r="C4816" i="1"/>
  <c r="D4816" i="1"/>
  <c r="E4816" i="1"/>
  <c r="H4816" i="1"/>
  <c r="L4816" i="1"/>
  <c r="Q4816" i="1"/>
  <c r="V4816" i="1"/>
  <c r="AA4816" i="1"/>
  <c r="AF4816" i="1"/>
  <c r="B4750" i="1"/>
  <c r="C4750" i="1"/>
  <c r="D4750" i="1"/>
  <c r="E4750" i="1"/>
  <c r="H4750" i="1"/>
  <c r="L4750" i="1"/>
  <c r="Q4750" i="1"/>
  <c r="V4750" i="1"/>
  <c r="AA4750" i="1"/>
  <c r="AF4750" i="1"/>
  <c r="B5049" i="1"/>
  <c r="C5049" i="1"/>
  <c r="D5049" i="1"/>
  <c r="E5049" i="1"/>
  <c r="H5049" i="1"/>
  <c r="L5049" i="1"/>
  <c r="Q5049" i="1"/>
  <c r="V5049" i="1"/>
  <c r="AA5049" i="1"/>
  <c r="AF5049" i="1"/>
  <c r="B5051" i="1"/>
  <c r="C5051" i="1"/>
  <c r="D5051" i="1"/>
  <c r="E5051" i="1"/>
  <c r="H5051" i="1"/>
  <c r="L5051" i="1"/>
  <c r="Q5051" i="1"/>
  <c r="V5051" i="1"/>
  <c r="AA5051" i="1"/>
  <c r="AF5051" i="1"/>
  <c r="B4841" i="1"/>
  <c r="C4841" i="1"/>
  <c r="D4841" i="1"/>
  <c r="E4841" i="1"/>
  <c r="H4841" i="1"/>
  <c r="L4841" i="1"/>
  <c r="Q4841" i="1"/>
  <c r="V4841" i="1"/>
  <c r="AA4841" i="1"/>
  <c r="AF4841" i="1"/>
  <c r="B4832" i="1"/>
  <c r="C4832" i="1"/>
  <c r="D4832" i="1"/>
  <c r="E4832" i="1"/>
  <c r="H4832" i="1"/>
  <c r="L4832" i="1"/>
  <c r="Q4832" i="1"/>
  <c r="V4832" i="1"/>
  <c r="AA4832" i="1"/>
  <c r="AF4832" i="1"/>
  <c r="B4822" i="1"/>
  <c r="C4822" i="1"/>
  <c r="D4822" i="1"/>
  <c r="E4822" i="1"/>
  <c r="H4822" i="1"/>
  <c r="L4822" i="1"/>
  <c r="Q4822" i="1"/>
  <c r="V4822" i="1"/>
  <c r="AA4822" i="1"/>
  <c r="AF4822" i="1"/>
  <c r="B4846" i="1"/>
  <c r="C4846" i="1"/>
  <c r="D4846" i="1"/>
  <c r="E4846" i="1"/>
  <c r="H4846" i="1"/>
  <c r="L4846" i="1"/>
  <c r="Q4846" i="1"/>
  <c r="V4846" i="1"/>
  <c r="AA4846" i="1"/>
  <c r="AF4846" i="1"/>
  <c r="B5083" i="1"/>
  <c r="C5083" i="1"/>
  <c r="D5083" i="1"/>
  <c r="E5083" i="1"/>
  <c r="H5083" i="1"/>
  <c r="L5083" i="1"/>
  <c r="Q5083" i="1"/>
  <c r="V5083" i="1"/>
  <c r="AA5083" i="1"/>
  <c r="AF5083" i="1"/>
  <c r="B4829" i="1"/>
  <c r="C4829" i="1"/>
  <c r="D4829" i="1"/>
  <c r="E4829" i="1"/>
  <c r="H4829" i="1"/>
  <c r="L4829" i="1"/>
  <c r="Q4829" i="1"/>
  <c r="V4829" i="1"/>
  <c r="AA4829" i="1"/>
  <c r="AF4829" i="1"/>
  <c r="B4755" i="1"/>
  <c r="C4755" i="1"/>
  <c r="D4755" i="1"/>
  <c r="E4755" i="1"/>
  <c r="H4755" i="1"/>
  <c r="L4755" i="1"/>
  <c r="Q4755" i="1"/>
  <c r="V4755" i="1"/>
  <c r="AA4755" i="1"/>
  <c r="AF4755" i="1"/>
  <c r="F4744" i="1" l="1"/>
  <c r="G4744" i="1" s="1"/>
  <c r="F5560" i="1"/>
  <c r="G5560" i="1" s="1"/>
  <c r="F4934" i="1"/>
  <c r="G4934" i="1" s="1"/>
  <c r="F5675" i="1"/>
  <c r="G5675" i="1" s="1"/>
  <c r="F4665" i="1"/>
  <c r="G4665" i="1" s="1"/>
  <c r="F4986" i="1"/>
  <c r="G4986" i="1" s="1"/>
  <c r="F5019" i="1"/>
  <c r="G5019" i="1" s="1"/>
  <c r="F4939" i="1"/>
  <c r="G4939" i="1" s="1"/>
  <c r="F4927" i="1"/>
  <c r="G4927" i="1" s="1"/>
  <c r="F4728" i="1"/>
  <c r="G4728" i="1" s="1"/>
  <c r="F4782" i="1"/>
  <c r="G4782" i="1" s="1"/>
  <c r="F4765" i="1"/>
  <c r="G4765" i="1" s="1"/>
  <c r="F4983" i="1"/>
  <c r="G4983" i="1" s="1"/>
  <c r="F5668" i="1"/>
  <c r="G5668" i="1" s="1"/>
  <c r="F4842" i="1"/>
  <c r="G4842" i="1" s="1"/>
  <c r="F4999" i="1"/>
  <c r="G4999" i="1" s="1"/>
  <c r="F4691" i="1"/>
  <c r="G4691" i="1" s="1"/>
  <c r="F4727" i="1"/>
  <c r="G4727" i="1" s="1"/>
  <c r="F4990" i="1"/>
  <c r="G4990" i="1" s="1"/>
  <c r="F4889" i="1"/>
  <c r="G4889" i="1" s="1"/>
  <c r="F5011" i="1"/>
  <c r="G5011" i="1" s="1"/>
  <c r="F5081" i="1"/>
  <c r="G5081" i="1" s="1"/>
  <c r="F4954" i="1"/>
  <c r="G4954" i="1" s="1"/>
  <c r="F4932" i="1"/>
  <c r="G4932" i="1" s="1"/>
  <c r="F4771" i="1"/>
  <c r="G4771" i="1" s="1"/>
  <c r="F5065" i="1"/>
  <c r="G5065" i="1" s="1"/>
  <c r="F5650" i="1"/>
  <c r="G5650" i="1" s="1"/>
  <c r="F4742" i="1"/>
  <c r="G4742" i="1" s="1"/>
  <c r="F4922" i="1"/>
  <c r="G4922" i="1" s="1"/>
  <c r="F5060" i="1"/>
  <c r="G5060" i="1" s="1"/>
  <c r="F4703" i="1"/>
  <c r="G4703" i="1" s="1"/>
  <c r="F4738" i="1"/>
  <c r="G4738" i="1" s="1"/>
  <c r="F5008" i="1"/>
  <c r="G5008" i="1" s="1"/>
  <c r="F5004" i="1"/>
  <c r="G5004" i="1" s="1"/>
  <c r="F5024" i="1"/>
  <c r="G5024" i="1" s="1"/>
  <c r="F5020" i="1"/>
  <c r="G5020" i="1" s="1"/>
  <c r="F5016" i="1"/>
  <c r="G5016" i="1" s="1"/>
  <c r="F4944" i="1"/>
  <c r="G4944" i="1" s="1"/>
  <c r="F4786" i="1"/>
  <c r="G4786" i="1" s="1"/>
  <c r="F4919" i="1"/>
  <c r="G4919" i="1" s="1"/>
  <c r="F5001" i="1"/>
  <c r="G5001" i="1" s="1"/>
  <c r="F4923" i="1"/>
  <c r="G4923" i="1" s="1"/>
  <c r="F4992" i="1"/>
  <c r="G4992" i="1" s="1"/>
  <c r="F5010" i="1"/>
  <c r="G5010" i="1" s="1"/>
  <c r="F4831" i="1"/>
  <c r="G4831" i="1" s="1"/>
  <c r="F4803" i="1"/>
  <c r="G4803" i="1" s="1"/>
  <c r="F4798" i="1"/>
  <c r="G4798" i="1" s="1"/>
  <c r="F4973" i="1"/>
  <c r="G4973" i="1" s="1"/>
  <c r="F5063" i="1"/>
  <c r="G5063" i="1" s="1"/>
  <c r="F4959" i="1"/>
  <c r="G4959" i="1" s="1"/>
  <c r="F4980" i="1"/>
  <c r="G4980" i="1" s="1"/>
  <c r="F5676" i="1"/>
  <c r="G5676" i="1" s="1"/>
  <c r="F4723" i="1"/>
  <c r="G4723" i="1" s="1"/>
  <c r="F4732" i="1"/>
  <c r="G4732" i="1" s="1"/>
  <c r="F4720" i="1"/>
  <c r="G4720" i="1" s="1"/>
  <c r="F4699" i="1"/>
  <c r="G4699" i="1" s="1"/>
  <c r="F4701" i="1"/>
  <c r="G4701" i="1" s="1"/>
  <c r="F4702" i="1"/>
  <c r="G4702" i="1" s="1"/>
  <c r="F5057" i="1"/>
  <c r="G5057" i="1" s="1"/>
  <c r="F5052" i="1"/>
  <c r="G5052" i="1" s="1"/>
  <c r="F4805" i="1"/>
  <c r="G4805" i="1" s="1"/>
  <c r="F4894" i="1"/>
  <c r="G4894" i="1" s="1"/>
  <c r="F5058" i="1"/>
  <c r="G5058" i="1" s="1"/>
  <c r="F4800" i="1"/>
  <c r="G4800" i="1" s="1"/>
  <c r="F5076" i="1"/>
  <c r="G5076" i="1" s="1"/>
  <c r="F5084" i="1"/>
  <c r="G5084" i="1" s="1"/>
  <c r="F5062" i="1"/>
  <c r="G5062" i="1" s="1"/>
  <c r="F4892" i="1"/>
  <c r="G4892" i="1" s="1"/>
  <c r="F4837" i="1"/>
  <c r="G4837" i="1" s="1"/>
  <c r="F4935" i="1"/>
  <c r="G4935" i="1" s="1"/>
  <c r="F5085" i="1"/>
  <c r="G5085" i="1" s="1"/>
  <c r="F4940" i="1"/>
  <c r="G4940" i="1" s="1"/>
  <c r="F4938" i="1"/>
  <c r="G4938" i="1" s="1"/>
  <c r="F4713" i="1"/>
  <c r="G4713" i="1" s="1"/>
  <c r="F4825" i="1"/>
  <c r="G4825" i="1" s="1"/>
  <c r="F4891" i="1"/>
  <c r="G4891" i="1" s="1"/>
  <c r="F4890" i="1"/>
  <c r="G4890" i="1" s="1"/>
  <c r="F4853" i="1"/>
  <c r="G4853" i="1" s="1"/>
  <c r="F4895" i="1"/>
  <c r="G4895" i="1" s="1"/>
  <c r="F4952" i="1"/>
  <c r="G4952" i="1" s="1"/>
  <c r="F4987" i="1"/>
  <c r="G4987" i="1" s="1"/>
  <c r="F4777" i="1"/>
  <c r="G4777" i="1" s="1"/>
  <c r="F4797" i="1"/>
  <c r="G4797" i="1" s="1"/>
  <c r="F4823" i="1"/>
  <c r="G4823" i="1" s="1"/>
  <c r="F4794" i="1"/>
  <c r="G4794" i="1" s="1"/>
  <c r="F5077" i="1"/>
  <c r="G5077" i="1" s="1"/>
  <c r="F4789" i="1"/>
  <c r="G4789" i="1" s="1"/>
  <c r="F4705" i="1"/>
  <c r="G4705" i="1" s="1"/>
  <c r="F4801" i="1"/>
  <c r="G4801" i="1" s="1"/>
  <c r="F4762" i="1"/>
  <c r="G4762" i="1" s="1"/>
  <c r="F4830" i="1"/>
  <c r="G4830" i="1" s="1"/>
  <c r="F4731" i="1"/>
  <c r="G4731" i="1" s="1"/>
  <c r="F4719" i="1"/>
  <c r="G4719" i="1" s="1"/>
  <c r="F4725" i="1"/>
  <c r="G4725" i="1" s="1"/>
  <c r="F4796" i="1"/>
  <c r="G4796" i="1" s="1"/>
  <c r="F4808" i="1"/>
  <c r="G4808" i="1" s="1"/>
  <c r="F4828" i="1"/>
  <c r="G4828" i="1" s="1"/>
  <c r="F4833" i="1"/>
  <c r="G4833" i="1" s="1"/>
  <c r="F4826" i="1"/>
  <c r="G4826" i="1" s="1"/>
  <c r="F4835" i="1"/>
  <c r="G4835" i="1" s="1"/>
  <c r="F4793" i="1"/>
  <c r="G4793" i="1" s="1"/>
  <c r="F4838" i="1"/>
  <c r="G4838" i="1" s="1"/>
  <c r="F4804" i="1"/>
  <c r="G4804" i="1" s="1"/>
  <c r="F4810" i="1"/>
  <c r="G4810" i="1" s="1"/>
  <c r="F4951" i="1"/>
  <c r="G4951" i="1" s="1"/>
  <c r="F4816" i="1"/>
  <c r="G4816" i="1" s="1"/>
  <c r="F4750" i="1"/>
  <c r="G4750" i="1" s="1"/>
  <c r="F5049" i="1"/>
  <c r="G5049" i="1" s="1"/>
  <c r="F5051" i="1"/>
  <c r="G5051" i="1" s="1"/>
  <c r="F4841" i="1"/>
  <c r="G4841" i="1" s="1"/>
  <c r="F4832" i="1"/>
  <c r="G4832" i="1" s="1"/>
  <c r="F4822" i="1"/>
  <c r="G4822" i="1" s="1"/>
  <c r="F4846" i="1"/>
  <c r="G4846" i="1" s="1"/>
  <c r="F5083" i="1"/>
  <c r="G5083" i="1" s="1"/>
  <c r="F4829" i="1"/>
  <c r="G4829" i="1" s="1"/>
  <c r="F4755" i="1"/>
  <c r="G4755" i="1" s="1"/>
  <c r="B4897" i="1"/>
  <c r="C4897" i="1"/>
  <c r="D4897" i="1"/>
  <c r="E4897" i="1"/>
  <c r="H4897" i="1"/>
  <c r="L4897" i="1"/>
  <c r="Q4897" i="1"/>
  <c r="V4897" i="1"/>
  <c r="AA4897" i="1"/>
  <c r="AF4897" i="1"/>
  <c r="B4879" i="1"/>
  <c r="C4879" i="1"/>
  <c r="D4879" i="1"/>
  <c r="E4879" i="1"/>
  <c r="H4879" i="1"/>
  <c r="L4879" i="1"/>
  <c r="Q4879" i="1"/>
  <c r="V4879" i="1"/>
  <c r="AA4879" i="1"/>
  <c r="AF4879" i="1"/>
  <c r="B4880" i="1"/>
  <c r="C4880" i="1"/>
  <c r="D4880" i="1"/>
  <c r="E4880" i="1"/>
  <c r="H4880" i="1"/>
  <c r="L4880" i="1"/>
  <c r="Q4880" i="1"/>
  <c r="V4880" i="1"/>
  <c r="AA4880" i="1"/>
  <c r="AF4880" i="1"/>
  <c r="B4888" i="1"/>
  <c r="C4888" i="1"/>
  <c r="D4888" i="1"/>
  <c r="E4888" i="1"/>
  <c r="H4888" i="1"/>
  <c r="L4888" i="1"/>
  <c r="Q4888" i="1"/>
  <c r="V4888" i="1"/>
  <c r="AA4888" i="1"/>
  <c r="AF4888" i="1"/>
  <c r="B4882" i="1"/>
  <c r="C4882" i="1"/>
  <c r="D4882" i="1"/>
  <c r="E4882" i="1"/>
  <c r="H4882" i="1"/>
  <c r="L4882" i="1"/>
  <c r="Q4882" i="1"/>
  <c r="V4882" i="1"/>
  <c r="AA4882" i="1"/>
  <c r="AF4882" i="1"/>
  <c r="B4965" i="1"/>
  <c r="C4965" i="1"/>
  <c r="D4965" i="1"/>
  <c r="E4965" i="1"/>
  <c r="H4965" i="1"/>
  <c r="L4965" i="1"/>
  <c r="Q4965" i="1"/>
  <c r="V4965" i="1"/>
  <c r="AA4965" i="1"/>
  <c r="AF4965" i="1"/>
  <c r="B4946" i="1"/>
  <c r="C4946" i="1"/>
  <c r="D4946" i="1"/>
  <c r="E4946" i="1"/>
  <c r="H4946" i="1"/>
  <c r="L4946" i="1"/>
  <c r="Q4946" i="1"/>
  <c r="V4946" i="1"/>
  <c r="AA4946" i="1"/>
  <c r="AF4946" i="1"/>
  <c r="B4945" i="1"/>
  <c r="C4945" i="1"/>
  <c r="D4945" i="1"/>
  <c r="E4945" i="1"/>
  <c r="H4945" i="1"/>
  <c r="L4945" i="1"/>
  <c r="Q4945" i="1"/>
  <c r="V4945" i="1"/>
  <c r="AA4945" i="1"/>
  <c r="AF4945" i="1"/>
  <c r="B4942" i="1"/>
  <c r="C4942" i="1"/>
  <c r="D4942" i="1"/>
  <c r="E4942" i="1"/>
  <c r="H4942" i="1"/>
  <c r="L4942" i="1"/>
  <c r="Q4942" i="1"/>
  <c r="V4942" i="1"/>
  <c r="AA4942" i="1"/>
  <c r="AF4942" i="1"/>
  <c r="B5094" i="1"/>
  <c r="C5094" i="1"/>
  <c r="D5094" i="1"/>
  <c r="E5094" i="1"/>
  <c r="H5094" i="1"/>
  <c r="L5094" i="1"/>
  <c r="Q5094" i="1"/>
  <c r="V5094" i="1"/>
  <c r="AA5094" i="1"/>
  <c r="AF5094" i="1"/>
  <c r="B4679" i="1"/>
  <c r="C4679" i="1"/>
  <c r="D4679" i="1"/>
  <c r="E4679" i="1"/>
  <c r="H4679" i="1"/>
  <c r="L4679" i="1"/>
  <c r="Q4679" i="1"/>
  <c r="V4679" i="1"/>
  <c r="AA4679" i="1"/>
  <c r="AF4679" i="1"/>
  <c r="B4845" i="1"/>
  <c r="C4845" i="1"/>
  <c r="D4845" i="1"/>
  <c r="E4845" i="1"/>
  <c r="H4845" i="1"/>
  <c r="L4845" i="1"/>
  <c r="Q4845" i="1"/>
  <c r="V4845" i="1"/>
  <c r="AA4845" i="1"/>
  <c r="AF4845" i="1"/>
  <c r="B4836" i="1"/>
  <c r="C4836" i="1"/>
  <c r="D4836" i="1"/>
  <c r="E4836" i="1"/>
  <c r="H4836" i="1"/>
  <c r="L4836" i="1"/>
  <c r="Q4836" i="1"/>
  <c r="V4836" i="1"/>
  <c r="AA4836" i="1"/>
  <c r="AF4836" i="1"/>
  <c r="B4834" i="1"/>
  <c r="C4834" i="1"/>
  <c r="D4834" i="1"/>
  <c r="E4834" i="1"/>
  <c r="H4834" i="1"/>
  <c r="L4834" i="1"/>
  <c r="Q4834" i="1"/>
  <c r="V4834" i="1"/>
  <c r="AA4834" i="1"/>
  <c r="AF4834" i="1"/>
  <c r="B4912" i="1"/>
  <c r="C4912" i="1"/>
  <c r="D4912" i="1"/>
  <c r="E4912" i="1"/>
  <c r="H4912" i="1"/>
  <c r="L4912" i="1"/>
  <c r="Q4912" i="1"/>
  <c r="V4912" i="1"/>
  <c r="AA4912" i="1"/>
  <c r="AF4912" i="1"/>
  <c r="B4849" i="1"/>
  <c r="C4849" i="1"/>
  <c r="D4849" i="1"/>
  <c r="E4849" i="1"/>
  <c r="H4849" i="1"/>
  <c r="L4849" i="1"/>
  <c r="Q4849" i="1"/>
  <c r="V4849" i="1"/>
  <c r="AA4849" i="1"/>
  <c r="AF4849" i="1"/>
  <c r="B4799" i="1"/>
  <c r="C4799" i="1"/>
  <c r="D4799" i="1"/>
  <c r="E4799" i="1"/>
  <c r="H4799" i="1"/>
  <c r="L4799" i="1"/>
  <c r="Q4799" i="1"/>
  <c r="V4799" i="1"/>
  <c r="AA4799" i="1"/>
  <c r="AF4799" i="1"/>
  <c r="B4843" i="1"/>
  <c r="C4843" i="1"/>
  <c r="D4843" i="1"/>
  <c r="E4843" i="1"/>
  <c r="H4843" i="1"/>
  <c r="L4843" i="1"/>
  <c r="Q4843" i="1"/>
  <c r="V4843" i="1"/>
  <c r="AA4843" i="1"/>
  <c r="AF4843" i="1"/>
  <c r="B4806" i="1"/>
  <c r="C4806" i="1"/>
  <c r="D4806" i="1"/>
  <c r="E4806" i="1"/>
  <c r="H4806" i="1"/>
  <c r="L4806" i="1"/>
  <c r="Q4806" i="1"/>
  <c r="V4806" i="1"/>
  <c r="AA4806" i="1"/>
  <c r="AF4806" i="1"/>
  <c r="B4666" i="1"/>
  <c r="C4666" i="1"/>
  <c r="D4666" i="1"/>
  <c r="E4666" i="1"/>
  <c r="H4666" i="1"/>
  <c r="L4666" i="1"/>
  <c r="Q4666" i="1"/>
  <c r="V4666" i="1"/>
  <c r="AA4666" i="1"/>
  <c r="AF4666" i="1"/>
  <c r="B4636" i="1"/>
  <c r="C4636" i="1"/>
  <c r="D4636" i="1"/>
  <c r="E4636" i="1"/>
  <c r="H4636" i="1"/>
  <c r="L4636" i="1"/>
  <c r="Q4636" i="1"/>
  <c r="V4636" i="1"/>
  <c r="AA4636" i="1"/>
  <c r="AF4636" i="1"/>
  <c r="B4683" i="1"/>
  <c r="C4683" i="1"/>
  <c r="D4683" i="1"/>
  <c r="E4683" i="1"/>
  <c r="H4683" i="1"/>
  <c r="L4683" i="1"/>
  <c r="Q4683" i="1"/>
  <c r="V4683" i="1"/>
  <c r="AA4683" i="1"/>
  <c r="AF4683" i="1"/>
  <c r="B4918" i="1"/>
  <c r="C4918" i="1"/>
  <c r="D4918" i="1"/>
  <c r="E4918" i="1"/>
  <c r="H4918" i="1"/>
  <c r="L4918" i="1"/>
  <c r="Q4918" i="1"/>
  <c r="V4918" i="1"/>
  <c r="AA4918" i="1"/>
  <c r="AF4918" i="1"/>
  <c r="B4710" i="1"/>
  <c r="C4710" i="1"/>
  <c r="D4710" i="1"/>
  <c r="E4710" i="1"/>
  <c r="H4710" i="1"/>
  <c r="L4710" i="1"/>
  <c r="Q4710" i="1"/>
  <c r="V4710" i="1"/>
  <c r="AA4710" i="1"/>
  <c r="AF4710" i="1"/>
  <c r="B4692" i="1"/>
  <c r="C4692" i="1"/>
  <c r="D4692" i="1"/>
  <c r="E4692" i="1"/>
  <c r="H4692" i="1"/>
  <c r="L4692" i="1"/>
  <c r="Q4692" i="1"/>
  <c r="V4692" i="1"/>
  <c r="AA4692" i="1"/>
  <c r="AF4692" i="1"/>
  <c r="B4704" i="1"/>
  <c r="C4704" i="1"/>
  <c r="D4704" i="1"/>
  <c r="E4704" i="1"/>
  <c r="H4704" i="1"/>
  <c r="L4704" i="1"/>
  <c r="Q4704" i="1"/>
  <c r="V4704" i="1"/>
  <c r="AA4704" i="1"/>
  <c r="AF4704" i="1"/>
  <c r="B4695" i="1"/>
  <c r="C4695" i="1"/>
  <c r="D4695" i="1"/>
  <c r="E4695" i="1"/>
  <c r="H4695" i="1"/>
  <c r="L4695" i="1"/>
  <c r="Q4695" i="1"/>
  <c r="V4695" i="1"/>
  <c r="AA4695" i="1"/>
  <c r="AF4695" i="1"/>
  <c r="B4696" i="1"/>
  <c r="C4696" i="1"/>
  <c r="D4696" i="1"/>
  <c r="E4696" i="1"/>
  <c r="H4696" i="1"/>
  <c r="L4696" i="1"/>
  <c r="Q4696" i="1"/>
  <c r="V4696" i="1"/>
  <c r="AA4696" i="1"/>
  <c r="AF4696" i="1"/>
  <c r="B4961" i="1"/>
  <c r="C4961" i="1"/>
  <c r="D4961" i="1"/>
  <c r="E4961" i="1"/>
  <c r="H4961" i="1"/>
  <c r="L4961" i="1"/>
  <c r="Q4961" i="1"/>
  <c r="V4961" i="1"/>
  <c r="AA4961" i="1"/>
  <c r="AF4961" i="1"/>
  <c r="B4971" i="1"/>
  <c r="C4971" i="1"/>
  <c r="D4971" i="1"/>
  <c r="E4971" i="1"/>
  <c r="H4971" i="1"/>
  <c r="L4971" i="1"/>
  <c r="Q4971" i="1"/>
  <c r="V4971" i="1"/>
  <c r="AA4971" i="1"/>
  <c r="AF4971" i="1"/>
  <c r="B4975" i="1"/>
  <c r="C4975" i="1"/>
  <c r="D4975" i="1"/>
  <c r="E4975" i="1"/>
  <c r="H4975" i="1"/>
  <c r="L4975" i="1"/>
  <c r="Q4975" i="1"/>
  <c r="V4975" i="1"/>
  <c r="AA4975" i="1"/>
  <c r="AF4975" i="1"/>
  <c r="B4982" i="1"/>
  <c r="C4982" i="1"/>
  <c r="D4982" i="1"/>
  <c r="E4982" i="1"/>
  <c r="H4982" i="1"/>
  <c r="L4982" i="1"/>
  <c r="Q4982" i="1"/>
  <c r="V4982" i="1"/>
  <c r="AA4982" i="1"/>
  <c r="AF4982" i="1"/>
  <c r="B4908" i="1"/>
  <c r="C4908" i="1"/>
  <c r="D4908" i="1"/>
  <c r="E4908" i="1"/>
  <c r="H4908" i="1"/>
  <c r="L4908" i="1"/>
  <c r="Q4908" i="1"/>
  <c r="V4908" i="1"/>
  <c r="AA4908" i="1"/>
  <c r="AF4908" i="1"/>
  <c r="B4772" i="1"/>
  <c r="C4772" i="1"/>
  <c r="D4772" i="1"/>
  <c r="E4772" i="1"/>
  <c r="H4772" i="1"/>
  <c r="L4772" i="1"/>
  <c r="Q4772" i="1"/>
  <c r="V4772" i="1"/>
  <c r="AA4772" i="1"/>
  <c r="AF4772" i="1"/>
  <c r="B4767" i="1"/>
  <c r="C4767" i="1"/>
  <c r="D4767" i="1"/>
  <c r="E4767" i="1"/>
  <c r="H4767" i="1"/>
  <c r="L4767" i="1"/>
  <c r="Q4767" i="1"/>
  <c r="V4767" i="1"/>
  <c r="AA4767" i="1"/>
  <c r="AF4767" i="1"/>
  <c r="B4909" i="1"/>
  <c r="C4909" i="1"/>
  <c r="D4909" i="1"/>
  <c r="E4909" i="1"/>
  <c r="H4909" i="1"/>
  <c r="L4909" i="1"/>
  <c r="Q4909" i="1"/>
  <c r="V4909" i="1"/>
  <c r="AA4909" i="1"/>
  <c r="AF4909" i="1"/>
  <c r="B4907" i="1"/>
  <c r="C4907" i="1"/>
  <c r="D4907" i="1"/>
  <c r="E4907" i="1"/>
  <c r="H4907" i="1"/>
  <c r="L4907" i="1"/>
  <c r="Q4907" i="1"/>
  <c r="V4907" i="1"/>
  <c r="AA4907" i="1"/>
  <c r="AF4907" i="1"/>
  <c r="B4694" i="1"/>
  <c r="C4694" i="1"/>
  <c r="D4694" i="1"/>
  <c r="E4694" i="1"/>
  <c r="H4694" i="1"/>
  <c r="L4694" i="1"/>
  <c r="Q4694" i="1"/>
  <c r="V4694" i="1"/>
  <c r="AA4694" i="1"/>
  <c r="AF4694" i="1"/>
  <c r="B5584" i="1"/>
  <c r="C5584" i="1"/>
  <c r="D5584" i="1"/>
  <c r="E5584" i="1"/>
  <c r="H5584" i="1"/>
  <c r="L5584" i="1"/>
  <c r="Q5584" i="1"/>
  <c r="V5584" i="1"/>
  <c r="AA5584" i="1"/>
  <c r="AF5584" i="1"/>
  <c r="B5092" i="1"/>
  <c r="C5092" i="1"/>
  <c r="D5092" i="1"/>
  <c r="E5092" i="1"/>
  <c r="H5092" i="1"/>
  <c r="L5092" i="1"/>
  <c r="Q5092" i="1"/>
  <c r="V5092" i="1"/>
  <c r="AA5092" i="1"/>
  <c r="AF5092" i="1"/>
  <c r="B4787" i="1"/>
  <c r="C4787" i="1"/>
  <c r="D4787" i="1"/>
  <c r="E4787" i="1"/>
  <c r="H4787" i="1"/>
  <c r="L4787" i="1"/>
  <c r="Q4787" i="1"/>
  <c r="V4787" i="1"/>
  <c r="AA4787" i="1"/>
  <c r="AF4787" i="1"/>
  <c r="B4807" i="1"/>
  <c r="C4807" i="1"/>
  <c r="D4807" i="1"/>
  <c r="E4807" i="1"/>
  <c r="H4807" i="1"/>
  <c r="L4807" i="1"/>
  <c r="Q4807" i="1"/>
  <c r="V4807" i="1"/>
  <c r="AA4807" i="1"/>
  <c r="AF4807" i="1"/>
  <c r="B4714" i="1"/>
  <c r="C4714" i="1"/>
  <c r="D4714" i="1"/>
  <c r="E4714" i="1"/>
  <c r="H4714" i="1"/>
  <c r="L4714" i="1"/>
  <c r="Q4714" i="1"/>
  <c r="V4714" i="1"/>
  <c r="AA4714" i="1"/>
  <c r="AF4714" i="1"/>
  <c r="B4721" i="1"/>
  <c r="C4721" i="1"/>
  <c r="D4721" i="1"/>
  <c r="E4721" i="1"/>
  <c r="H4721" i="1"/>
  <c r="L4721" i="1"/>
  <c r="Q4721" i="1"/>
  <c r="V4721" i="1"/>
  <c r="AA4721" i="1"/>
  <c r="AF4721" i="1"/>
  <c r="B4824" i="1"/>
  <c r="C4824" i="1"/>
  <c r="D4824" i="1"/>
  <c r="E4824" i="1"/>
  <c r="H4824" i="1"/>
  <c r="L4824" i="1"/>
  <c r="Q4824" i="1"/>
  <c r="V4824" i="1"/>
  <c r="AA4824" i="1"/>
  <c r="AF4824" i="1"/>
  <c r="B5079" i="1"/>
  <c r="C5079" i="1"/>
  <c r="D5079" i="1"/>
  <c r="E5079" i="1"/>
  <c r="H5079" i="1"/>
  <c r="L5079" i="1"/>
  <c r="Q5079" i="1"/>
  <c r="V5079" i="1"/>
  <c r="AA5079" i="1"/>
  <c r="AF5079" i="1"/>
  <c r="B4910" i="1"/>
  <c r="C4910" i="1"/>
  <c r="D4910" i="1"/>
  <c r="E4910" i="1"/>
  <c r="H4910" i="1"/>
  <c r="L4910" i="1"/>
  <c r="Q4910" i="1"/>
  <c r="V4910" i="1"/>
  <c r="AA4910" i="1"/>
  <c r="AF4910" i="1"/>
  <c r="B4950" i="1"/>
  <c r="C4950" i="1"/>
  <c r="D4950" i="1"/>
  <c r="E4950" i="1"/>
  <c r="H4950" i="1"/>
  <c r="L4950" i="1"/>
  <c r="Q4950" i="1"/>
  <c r="V4950" i="1"/>
  <c r="AA4950" i="1"/>
  <c r="AF4950" i="1"/>
  <c r="B4905" i="1"/>
  <c r="C4905" i="1"/>
  <c r="D4905" i="1"/>
  <c r="E4905" i="1"/>
  <c r="H4905" i="1"/>
  <c r="L4905" i="1"/>
  <c r="Q4905" i="1"/>
  <c r="V4905" i="1"/>
  <c r="AA4905" i="1"/>
  <c r="AF4905" i="1"/>
  <c r="B4869" i="1"/>
  <c r="C4869" i="1"/>
  <c r="D4869" i="1"/>
  <c r="E4869" i="1"/>
  <c r="H4869" i="1"/>
  <c r="L4869" i="1"/>
  <c r="Q4869" i="1"/>
  <c r="V4869" i="1"/>
  <c r="AA4869" i="1"/>
  <c r="AF4869" i="1"/>
  <c r="B5089" i="1"/>
  <c r="C5089" i="1"/>
  <c r="D5089" i="1"/>
  <c r="E5089" i="1"/>
  <c r="H5089" i="1"/>
  <c r="L5089" i="1"/>
  <c r="Q5089" i="1"/>
  <c r="V5089" i="1"/>
  <c r="AA5089" i="1"/>
  <c r="AF5089" i="1"/>
  <c r="B4724" i="1"/>
  <c r="C4724" i="1"/>
  <c r="D4724" i="1"/>
  <c r="E4724" i="1"/>
  <c r="H4724" i="1"/>
  <c r="L4724" i="1"/>
  <c r="Q4724" i="1"/>
  <c r="V4724" i="1"/>
  <c r="AA4724" i="1"/>
  <c r="AF4724" i="1"/>
  <c r="B4896" i="1"/>
  <c r="C4896" i="1"/>
  <c r="D4896" i="1"/>
  <c r="E4896" i="1"/>
  <c r="H4896" i="1"/>
  <c r="L4896" i="1"/>
  <c r="Q4896" i="1"/>
  <c r="V4896" i="1"/>
  <c r="AA4896" i="1"/>
  <c r="AF4896" i="1"/>
  <c r="B5039" i="1"/>
  <c r="C5039" i="1"/>
  <c r="D5039" i="1"/>
  <c r="E5039" i="1"/>
  <c r="H5039" i="1"/>
  <c r="L5039" i="1"/>
  <c r="Q5039" i="1"/>
  <c r="V5039" i="1"/>
  <c r="AA5039" i="1"/>
  <c r="AF5039" i="1"/>
  <c r="B4989" i="1"/>
  <c r="C4989" i="1"/>
  <c r="D4989" i="1"/>
  <c r="E4989" i="1"/>
  <c r="H4989" i="1"/>
  <c r="L4989" i="1"/>
  <c r="Q4989" i="1"/>
  <c r="V4989" i="1"/>
  <c r="AA4989" i="1"/>
  <c r="AF4989" i="1"/>
  <c r="B5036" i="1"/>
  <c r="C5036" i="1"/>
  <c r="D5036" i="1"/>
  <c r="E5036" i="1"/>
  <c r="H5036" i="1"/>
  <c r="L5036" i="1"/>
  <c r="Q5036" i="1"/>
  <c r="V5036" i="1"/>
  <c r="AA5036" i="1"/>
  <c r="AF5036" i="1"/>
  <c r="B4729" i="1"/>
  <c r="C4729" i="1"/>
  <c r="D4729" i="1"/>
  <c r="E4729" i="1"/>
  <c r="H4729" i="1"/>
  <c r="L4729" i="1"/>
  <c r="Q4729" i="1"/>
  <c r="V4729" i="1"/>
  <c r="AA4729" i="1"/>
  <c r="AF4729" i="1"/>
  <c r="B4715" i="1"/>
  <c r="C4715" i="1"/>
  <c r="D4715" i="1"/>
  <c r="E4715" i="1"/>
  <c r="H4715" i="1"/>
  <c r="L4715" i="1"/>
  <c r="Q4715" i="1"/>
  <c r="V4715" i="1"/>
  <c r="AA4715" i="1"/>
  <c r="AF4715" i="1"/>
  <c r="B4916" i="1"/>
  <c r="C4916" i="1"/>
  <c r="D4916" i="1"/>
  <c r="E4916" i="1"/>
  <c r="H4916" i="1"/>
  <c r="L4916" i="1"/>
  <c r="Q4916" i="1"/>
  <c r="V4916" i="1"/>
  <c r="AA4916" i="1"/>
  <c r="AF4916" i="1"/>
  <c r="B4949" i="1"/>
  <c r="C4949" i="1"/>
  <c r="D4949" i="1"/>
  <c r="E4949" i="1"/>
  <c r="H4949" i="1"/>
  <c r="L4949" i="1"/>
  <c r="Q4949" i="1"/>
  <c r="V4949" i="1"/>
  <c r="AA4949" i="1"/>
  <c r="AF4949" i="1"/>
  <c r="B4741" i="1"/>
  <c r="C4741" i="1"/>
  <c r="D4741" i="1"/>
  <c r="E4741" i="1"/>
  <c r="H4741" i="1"/>
  <c r="L4741" i="1"/>
  <c r="Q4741" i="1"/>
  <c r="V4741" i="1"/>
  <c r="AA4741" i="1"/>
  <c r="AF4741" i="1"/>
  <c r="B4736" i="1"/>
  <c r="C4736" i="1"/>
  <c r="D4736" i="1"/>
  <c r="E4736" i="1"/>
  <c r="H4736" i="1"/>
  <c r="L4736" i="1"/>
  <c r="Q4736" i="1"/>
  <c r="V4736" i="1"/>
  <c r="AA4736" i="1"/>
  <c r="AF4736" i="1"/>
  <c r="B5043" i="1"/>
  <c r="C5043" i="1"/>
  <c r="D5043" i="1"/>
  <c r="E5043" i="1"/>
  <c r="H5043" i="1"/>
  <c r="L5043" i="1"/>
  <c r="Q5043" i="1"/>
  <c r="V5043" i="1"/>
  <c r="AA5043" i="1"/>
  <c r="AF5043" i="1"/>
  <c r="B5032" i="1"/>
  <c r="C5032" i="1"/>
  <c r="D5032" i="1"/>
  <c r="E5032" i="1"/>
  <c r="H5032" i="1"/>
  <c r="L5032" i="1"/>
  <c r="Q5032" i="1"/>
  <c r="V5032" i="1"/>
  <c r="AA5032" i="1"/>
  <c r="AF5032" i="1"/>
  <c r="B4850" i="1"/>
  <c r="C4850" i="1"/>
  <c r="D4850" i="1"/>
  <c r="E4850" i="1"/>
  <c r="H4850" i="1"/>
  <c r="L4850" i="1"/>
  <c r="Q4850" i="1"/>
  <c r="V4850" i="1"/>
  <c r="AA4850" i="1"/>
  <c r="AF4850" i="1"/>
  <c r="B5067" i="1"/>
  <c r="C5067" i="1"/>
  <c r="D5067" i="1"/>
  <c r="E5067" i="1"/>
  <c r="H5067" i="1"/>
  <c r="L5067" i="1"/>
  <c r="Q5067" i="1"/>
  <c r="V5067" i="1"/>
  <c r="AA5067" i="1"/>
  <c r="AF5067" i="1"/>
  <c r="B4709" i="1"/>
  <c r="C4709" i="1"/>
  <c r="D4709" i="1"/>
  <c r="E4709" i="1"/>
  <c r="H4709" i="1"/>
  <c r="L4709" i="1"/>
  <c r="Q4709" i="1"/>
  <c r="V4709" i="1"/>
  <c r="AA4709" i="1"/>
  <c r="AF4709" i="1"/>
  <c r="B4697" i="1"/>
  <c r="C4697" i="1"/>
  <c r="D4697" i="1"/>
  <c r="E4697" i="1"/>
  <c r="H4697" i="1"/>
  <c r="L4697" i="1"/>
  <c r="Q4697" i="1"/>
  <c r="V4697" i="1"/>
  <c r="AA4697" i="1"/>
  <c r="AF4697" i="1"/>
  <c r="B4693" i="1"/>
  <c r="C4693" i="1"/>
  <c r="D4693" i="1"/>
  <c r="E4693" i="1"/>
  <c r="H4693" i="1"/>
  <c r="L4693" i="1"/>
  <c r="Q4693" i="1"/>
  <c r="V4693" i="1"/>
  <c r="AA4693" i="1"/>
  <c r="AF4693" i="1"/>
  <c r="B4716" i="1"/>
  <c r="C4716" i="1"/>
  <c r="D4716" i="1"/>
  <c r="E4716" i="1"/>
  <c r="H4716" i="1"/>
  <c r="L4716" i="1"/>
  <c r="Q4716" i="1"/>
  <c r="V4716" i="1"/>
  <c r="AA4716" i="1"/>
  <c r="AF4716" i="1"/>
  <c r="B4929" i="1"/>
  <c r="C4929" i="1"/>
  <c r="D4929" i="1"/>
  <c r="E4929" i="1"/>
  <c r="H4929" i="1"/>
  <c r="L4929" i="1"/>
  <c r="Q4929" i="1"/>
  <c r="V4929" i="1"/>
  <c r="AA4929" i="1"/>
  <c r="AF4929" i="1"/>
  <c r="B5009" i="1"/>
  <c r="C5009" i="1"/>
  <c r="D5009" i="1"/>
  <c r="E5009" i="1"/>
  <c r="H5009" i="1"/>
  <c r="L5009" i="1"/>
  <c r="Q5009" i="1"/>
  <c r="V5009" i="1"/>
  <c r="AA5009" i="1"/>
  <c r="AF5009" i="1"/>
  <c r="F4897" i="1" l="1"/>
  <c r="G4897" i="1" s="1"/>
  <c r="F4879" i="1"/>
  <c r="G4879" i="1" s="1"/>
  <c r="F4880" i="1"/>
  <c r="G4880" i="1" s="1"/>
  <c r="F4888" i="1"/>
  <c r="G4888" i="1" s="1"/>
  <c r="F4882" i="1"/>
  <c r="G4882" i="1" s="1"/>
  <c r="F4965" i="1"/>
  <c r="G4965" i="1" s="1"/>
  <c r="F4946" i="1"/>
  <c r="G4946" i="1" s="1"/>
  <c r="F4945" i="1"/>
  <c r="G4945" i="1" s="1"/>
  <c r="F4942" i="1"/>
  <c r="G4942" i="1" s="1"/>
  <c r="F5094" i="1"/>
  <c r="G5094" i="1" s="1"/>
  <c r="F4679" i="1"/>
  <c r="G4679" i="1" s="1"/>
  <c r="F4845" i="1"/>
  <c r="G4845" i="1" s="1"/>
  <c r="F4836" i="1"/>
  <c r="G4836" i="1" s="1"/>
  <c r="F4834" i="1"/>
  <c r="G4834" i="1" s="1"/>
  <c r="F4912" i="1"/>
  <c r="G4912" i="1" s="1"/>
  <c r="F4849" i="1"/>
  <c r="G4849" i="1" s="1"/>
  <c r="F4799" i="1"/>
  <c r="G4799" i="1" s="1"/>
  <c r="F4843" i="1"/>
  <c r="G4843" i="1" s="1"/>
  <c r="F4918" i="1"/>
  <c r="G4918" i="1" s="1"/>
  <c r="F4806" i="1"/>
  <c r="G4806" i="1" s="1"/>
  <c r="F4666" i="1"/>
  <c r="G4666" i="1" s="1"/>
  <c r="F4636" i="1"/>
  <c r="G4636" i="1" s="1"/>
  <c r="F4683" i="1"/>
  <c r="G4683" i="1" s="1"/>
  <c r="F4710" i="1"/>
  <c r="G4710" i="1" s="1"/>
  <c r="F4692" i="1"/>
  <c r="G4692" i="1" s="1"/>
  <c r="F4704" i="1"/>
  <c r="G4704" i="1" s="1"/>
  <c r="F4695" i="1"/>
  <c r="G4695" i="1" s="1"/>
  <c r="F4696" i="1"/>
  <c r="G4696" i="1" s="1"/>
  <c r="F4961" i="1"/>
  <c r="G4961" i="1" s="1"/>
  <c r="F4971" i="1"/>
  <c r="G4971" i="1" s="1"/>
  <c r="F4975" i="1"/>
  <c r="G4975" i="1" s="1"/>
  <c r="F4982" i="1"/>
  <c r="G4982" i="1" s="1"/>
  <c r="F4908" i="1"/>
  <c r="G4908" i="1" s="1"/>
  <c r="F4767" i="1"/>
  <c r="G4767" i="1" s="1"/>
  <c r="F4772" i="1"/>
  <c r="G4772" i="1" s="1"/>
  <c r="F4909" i="1"/>
  <c r="G4909" i="1" s="1"/>
  <c r="F4907" i="1"/>
  <c r="G4907" i="1" s="1"/>
  <c r="F4694" i="1"/>
  <c r="G4694" i="1" s="1"/>
  <c r="F5584" i="1"/>
  <c r="G5584" i="1" s="1"/>
  <c r="F5092" i="1"/>
  <c r="G5092" i="1" s="1"/>
  <c r="F4787" i="1"/>
  <c r="G4787" i="1" s="1"/>
  <c r="F4807" i="1"/>
  <c r="G4807" i="1" s="1"/>
  <c r="F4714" i="1"/>
  <c r="G4714" i="1" s="1"/>
  <c r="F4721" i="1"/>
  <c r="G4721" i="1" s="1"/>
  <c r="F4824" i="1"/>
  <c r="G4824" i="1" s="1"/>
  <c r="F5079" i="1"/>
  <c r="G5079" i="1" s="1"/>
  <c r="F4910" i="1"/>
  <c r="G4910" i="1" s="1"/>
  <c r="F4950" i="1"/>
  <c r="G4950" i="1" s="1"/>
  <c r="F4905" i="1"/>
  <c r="G4905" i="1" s="1"/>
  <c r="F4869" i="1"/>
  <c r="G4869" i="1" s="1"/>
  <c r="F5089" i="1"/>
  <c r="G5089" i="1" s="1"/>
  <c r="F4724" i="1"/>
  <c r="G4724" i="1" s="1"/>
  <c r="F4896" i="1"/>
  <c r="G4896" i="1" s="1"/>
  <c r="F5039" i="1"/>
  <c r="G5039" i="1" s="1"/>
  <c r="F4989" i="1"/>
  <c r="G4989" i="1" s="1"/>
  <c r="F5036" i="1"/>
  <c r="G5036" i="1" s="1"/>
  <c r="F4729" i="1"/>
  <c r="G4729" i="1" s="1"/>
  <c r="F4715" i="1"/>
  <c r="G4715" i="1" s="1"/>
  <c r="F4916" i="1"/>
  <c r="G4916" i="1" s="1"/>
  <c r="F4949" i="1"/>
  <c r="G4949" i="1" s="1"/>
  <c r="F4741" i="1"/>
  <c r="G4741" i="1" s="1"/>
  <c r="F4736" i="1"/>
  <c r="G4736" i="1" s="1"/>
  <c r="F5032" i="1"/>
  <c r="G5032" i="1" s="1"/>
  <c r="F5043" i="1"/>
  <c r="G5043" i="1" s="1"/>
  <c r="F4850" i="1"/>
  <c r="G4850" i="1" s="1"/>
  <c r="F5067" i="1"/>
  <c r="G5067" i="1" s="1"/>
  <c r="F4709" i="1"/>
  <c r="G4709" i="1" s="1"/>
  <c r="F4697" i="1"/>
  <c r="G4697" i="1" s="1"/>
  <c r="F4693" i="1"/>
  <c r="G4693" i="1" s="1"/>
  <c r="F4929" i="1"/>
  <c r="G4929" i="1" s="1"/>
  <c r="F4716" i="1"/>
  <c r="G4716" i="1" s="1"/>
  <c r="F5009" i="1"/>
  <c r="G5009" i="1" s="1"/>
  <c r="B4991" i="1"/>
  <c r="C4991" i="1"/>
  <c r="D4991" i="1"/>
  <c r="E4991" i="1"/>
  <c r="H4991" i="1"/>
  <c r="L4991" i="1"/>
  <c r="Q4991" i="1"/>
  <c r="V4991" i="1"/>
  <c r="AA4991" i="1"/>
  <c r="AF4991" i="1"/>
  <c r="B4930" i="1"/>
  <c r="C4930" i="1"/>
  <c r="D4930" i="1"/>
  <c r="E4930" i="1"/>
  <c r="H4930" i="1"/>
  <c r="L4930" i="1"/>
  <c r="Q4930" i="1"/>
  <c r="V4930" i="1"/>
  <c r="AA4930" i="1"/>
  <c r="AF4930" i="1"/>
  <c r="B4700" i="1"/>
  <c r="C4700" i="1"/>
  <c r="D4700" i="1"/>
  <c r="E4700" i="1"/>
  <c r="H4700" i="1"/>
  <c r="L4700" i="1"/>
  <c r="Q4700" i="1"/>
  <c r="V4700" i="1"/>
  <c r="AA4700" i="1"/>
  <c r="AF4700" i="1"/>
  <c r="B4712" i="1"/>
  <c r="C4712" i="1"/>
  <c r="D4712" i="1"/>
  <c r="E4712" i="1"/>
  <c r="H4712" i="1"/>
  <c r="L4712" i="1"/>
  <c r="Q4712" i="1"/>
  <c r="V4712" i="1"/>
  <c r="AA4712" i="1"/>
  <c r="AF4712" i="1"/>
  <c r="B4917" i="1"/>
  <c r="C4917" i="1"/>
  <c r="D4917" i="1"/>
  <c r="E4917" i="1"/>
  <c r="H4917" i="1"/>
  <c r="L4917" i="1"/>
  <c r="Q4917" i="1"/>
  <c r="V4917" i="1"/>
  <c r="AA4917" i="1"/>
  <c r="AF4917" i="1"/>
  <c r="B5061" i="1"/>
  <c r="C5061" i="1"/>
  <c r="D5061" i="1"/>
  <c r="E5061" i="1"/>
  <c r="H5061" i="1"/>
  <c r="L5061" i="1"/>
  <c r="Q5061" i="1"/>
  <c r="V5061" i="1"/>
  <c r="AA5061" i="1"/>
  <c r="AF5061" i="1"/>
  <c r="B5075" i="1"/>
  <c r="C5075" i="1"/>
  <c r="D5075" i="1"/>
  <c r="E5075" i="1"/>
  <c r="H5075" i="1"/>
  <c r="L5075" i="1"/>
  <c r="Q5075" i="1"/>
  <c r="V5075" i="1"/>
  <c r="AA5075" i="1"/>
  <c r="AF5075" i="1"/>
  <c r="B4751" i="1"/>
  <c r="C4751" i="1"/>
  <c r="D4751" i="1"/>
  <c r="E4751" i="1"/>
  <c r="H4751" i="1"/>
  <c r="L4751" i="1"/>
  <c r="Q4751" i="1"/>
  <c r="V4751" i="1"/>
  <c r="AA4751" i="1"/>
  <c r="AF4751" i="1"/>
  <c r="B4743" i="1"/>
  <c r="C4743" i="1"/>
  <c r="D4743" i="1"/>
  <c r="E4743" i="1"/>
  <c r="H4743" i="1"/>
  <c r="L4743" i="1"/>
  <c r="Q4743" i="1"/>
  <c r="V4743" i="1"/>
  <c r="AA4743" i="1"/>
  <c r="AF4743" i="1"/>
  <c r="B4906" i="1"/>
  <c r="C4906" i="1"/>
  <c r="D4906" i="1"/>
  <c r="E4906" i="1"/>
  <c r="H4906" i="1"/>
  <c r="L4906" i="1"/>
  <c r="Q4906" i="1"/>
  <c r="V4906" i="1"/>
  <c r="AA4906" i="1"/>
  <c r="AF4906" i="1"/>
  <c r="B4758" i="1"/>
  <c r="C4758" i="1"/>
  <c r="D4758" i="1"/>
  <c r="E4758" i="1"/>
  <c r="H4758" i="1"/>
  <c r="L4758" i="1"/>
  <c r="Q4758" i="1"/>
  <c r="V4758" i="1"/>
  <c r="AA4758" i="1"/>
  <c r="AF4758" i="1"/>
  <c r="B4978" i="1"/>
  <c r="C4978" i="1"/>
  <c r="D4978" i="1"/>
  <c r="E4978" i="1"/>
  <c r="H4978" i="1"/>
  <c r="L4978" i="1"/>
  <c r="Q4978" i="1"/>
  <c r="V4978" i="1"/>
  <c r="AA4978" i="1"/>
  <c r="AF4978" i="1"/>
  <c r="B5090" i="1"/>
  <c r="C5090" i="1"/>
  <c r="D5090" i="1"/>
  <c r="E5090" i="1"/>
  <c r="H5090" i="1"/>
  <c r="L5090" i="1"/>
  <c r="Q5090" i="1"/>
  <c r="V5090" i="1"/>
  <c r="AA5090" i="1"/>
  <c r="AF5090" i="1"/>
  <c r="B5007" i="1"/>
  <c r="C5007" i="1"/>
  <c r="D5007" i="1"/>
  <c r="E5007" i="1"/>
  <c r="H5007" i="1"/>
  <c r="L5007" i="1"/>
  <c r="Q5007" i="1"/>
  <c r="V5007" i="1"/>
  <c r="AA5007" i="1"/>
  <c r="AF5007" i="1"/>
  <c r="B4993" i="1"/>
  <c r="C4993" i="1"/>
  <c r="D4993" i="1"/>
  <c r="E4993" i="1"/>
  <c r="H4993" i="1"/>
  <c r="L4993" i="1"/>
  <c r="Q4993" i="1"/>
  <c r="V4993" i="1"/>
  <c r="AA4993" i="1"/>
  <c r="AF4993" i="1"/>
  <c r="B4969" i="1"/>
  <c r="C4969" i="1"/>
  <c r="D4969" i="1"/>
  <c r="E4969" i="1"/>
  <c r="H4969" i="1"/>
  <c r="L4969" i="1"/>
  <c r="Q4969" i="1"/>
  <c r="V4969" i="1"/>
  <c r="AA4969" i="1"/>
  <c r="AF4969" i="1"/>
  <c r="B4968" i="1"/>
  <c r="C4968" i="1"/>
  <c r="D4968" i="1"/>
  <c r="E4968" i="1"/>
  <c r="H4968" i="1"/>
  <c r="L4968" i="1"/>
  <c r="Q4968" i="1"/>
  <c r="V4968" i="1"/>
  <c r="AA4968" i="1"/>
  <c r="AF4968" i="1"/>
  <c r="B4921" i="1"/>
  <c r="C4921" i="1"/>
  <c r="D4921" i="1"/>
  <c r="E4921" i="1"/>
  <c r="H4921" i="1"/>
  <c r="L4921" i="1"/>
  <c r="Q4921" i="1"/>
  <c r="V4921" i="1"/>
  <c r="AA4921" i="1"/>
  <c r="AF4921" i="1"/>
  <c r="B4926" i="1"/>
  <c r="C4926" i="1"/>
  <c r="D4926" i="1"/>
  <c r="E4926" i="1"/>
  <c r="H4926" i="1"/>
  <c r="L4926" i="1"/>
  <c r="Q4926" i="1"/>
  <c r="V4926" i="1"/>
  <c r="AA4926" i="1"/>
  <c r="AF4926" i="1"/>
  <c r="B5003" i="1"/>
  <c r="C5003" i="1"/>
  <c r="D5003" i="1"/>
  <c r="E5003" i="1"/>
  <c r="H5003" i="1"/>
  <c r="L5003" i="1"/>
  <c r="Q5003" i="1"/>
  <c r="V5003" i="1"/>
  <c r="AA5003" i="1"/>
  <c r="AF5003" i="1"/>
  <c r="B4996" i="1"/>
  <c r="C4996" i="1"/>
  <c r="D4996" i="1"/>
  <c r="E4996" i="1"/>
  <c r="H4996" i="1"/>
  <c r="L4996" i="1"/>
  <c r="Q4996" i="1"/>
  <c r="V4996" i="1"/>
  <c r="AA4996" i="1"/>
  <c r="AF4996" i="1"/>
  <c r="B4981" i="1"/>
  <c r="C4981" i="1"/>
  <c r="D4981" i="1"/>
  <c r="E4981" i="1"/>
  <c r="H4981" i="1"/>
  <c r="L4981" i="1"/>
  <c r="Q4981" i="1"/>
  <c r="V4981" i="1"/>
  <c r="AA4981" i="1"/>
  <c r="AF4981" i="1"/>
  <c r="B4997" i="1"/>
  <c r="C4997" i="1"/>
  <c r="D4997" i="1"/>
  <c r="E4997" i="1"/>
  <c r="H4997" i="1"/>
  <c r="L4997" i="1"/>
  <c r="Q4997" i="1"/>
  <c r="V4997" i="1"/>
  <c r="AA4997" i="1"/>
  <c r="AF4997" i="1"/>
  <c r="B4904" i="1"/>
  <c r="C4904" i="1"/>
  <c r="D4904" i="1"/>
  <c r="E4904" i="1"/>
  <c r="H4904" i="1"/>
  <c r="L4904" i="1"/>
  <c r="Q4904" i="1"/>
  <c r="V4904" i="1"/>
  <c r="AA4904" i="1"/>
  <c r="AF4904" i="1"/>
  <c r="B4985" i="1"/>
  <c r="C4985" i="1"/>
  <c r="D4985" i="1"/>
  <c r="E4985" i="1"/>
  <c r="H4985" i="1"/>
  <c r="L4985" i="1"/>
  <c r="Q4985" i="1"/>
  <c r="V4985" i="1"/>
  <c r="AA4985" i="1"/>
  <c r="AF4985" i="1"/>
  <c r="B4811" i="1"/>
  <c r="C4811" i="1"/>
  <c r="D4811" i="1"/>
  <c r="E4811" i="1"/>
  <c r="H4811" i="1"/>
  <c r="L4811" i="1"/>
  <c r="Q4811" i="1"/>
  <c r="V4811" i="1"/>
  <c r="AA4811" i="1"/>
  <c r="AF4811" i="1"/>
  <c r="B4953" i="1"/>
  <c r="C4953" i="1"/>
  <c r="D4953" i="1"/>
  <c r="E4953" i="1"/>
  <c r="H4953" i="1"/>
  <c r="L4953" i="1"/>
  <c r="Q4953" i="1"/>
  <c r="V4953" i="1"/>
  <c r="AA4953" i="1"/>
  <c r="AF4953" i="1"/>
  <c r="B4848" i="1"/>
  <c r="C4848" i="1"/>
  <c r="D4848" i="1"/>
  <c r="E4848" i="1"/>
  <c r="H4848" i="1"/>
  <c r="L4848" i="1"/>
  <c r="Q4848" i="1"/>
  <c r="V4848" i="1"/>
  <c r="AA4848" i="1"/>
  <c r="AF4848" i="1"/>
  <c r="B4948" i="1"/>
  <c r="C4948" i="1"/>
  <c r="D4948" i="1"/>
  <c r="E4948" i="1"/>
  <c r="H4948" i="1"/>
  <c r="L4948" i="1"/>
  <c r="Q4948" i="1"/>
  <c r="V4948" i="1"/>
  <c r="AA4948" i="1"/>
  <c r="AF4948" i="1"/>
  <c r="B4839" i="1"/>
  <c r="C4839" i="1"/>
  <c r="D4839" i="1"/>
  <c r="E4839" i="1"/>
  <c r="H4839" i="1"/>
  <c r="L4839" i="1"/>
  <c r="Q4839" i="1"/>
  <c r="V4839" i="1"/>
  <c r="AA4839" i="1"/>
  <c r="AF4839" i="1"/>
  <c r="B4970" i="1"/>
  <c r="C4970" i="1"/>
  <c r="D4970" i="1"/>
  <c r="E4970" i="1"/>
  <c r="H4970" i="1"/>
  <c r="L4970" i="1"/>
  <c r="Q4970" i="1"/>
  <c r="V4970" i="1"/>
  <c r="AA4970" i="1"/>
  <c r="AF4970" i="1"/>
  <c r="B5086" i="1"/>
  <c r="C5086" i="1"/>
  <c r="D5086" i="1"/>
  <c r="E5086" i="1"/>
  <c r="H5086" i="1"/>
  <c r="L5086" i="1"/>
  <c r="Q5086" i="1"/>
  <c r="V5086" i="1"/>
  <c r="AA5086" i="1"/>
  <c r="AF5086" i="1"/>
  <c r="B4941" i="1"/>
  <c r="C4941" i="1"/>
  <c r="D4941" i="1"/>
  <c r="E4941" i="1"/>
  <c r="H4941" i="1"/>
  <c r="L4941" i="1"/>
  <c r="Q4941" i="1"/>
  <c r="V4941" i="1"/>
  <c r="AA4941" i="1"/>
  <c r="AF4941" i="1"/>
  <c r="B4911" i="1"/>
  <c r="C4911" i="1"/>
  <c r="D4911" i="1"/>
  <c r="E4911" i="1"/>
  <c r="H4911" i="1"/>
  <c r="L4911" i="1"/>
  <c r="Q4911" i="1"/>
  <c r="V4911" i="1"/>
  <c r="AA4911" i="1"/>
  <c r="AF4911" i="1"/>
  <c r="B4931" i="1"/>
  <c r="C4931" i="1"/>
  <c r="D4931" i="1"/>
  <c r="E4931" i="1"/>
  <c r="H4931" i="1"/>
  <c r="L4931" i="1"/>
  <c r="Q4931" i="1"/>
  <c r="V4931" i="1"/>
  <c r="AA4931" i="1"/>
  <c r="AF4931" i="1"/>
  <c r="B4937" i="1"/>
  <c r="C4937" i="1"/>
  <c r="D4937" i="1"/>
  <c r="E4937" i="1"/>
  <c r="H4937" i="1"/>
  <c r="L4937" i="1"/>
  <c r="Q4937" i="1"/>
  <c r="V4937" i="1"/>
  <c r="AA4937" i="1"/>
  <c r="AF4937" i="1"/>
  <c r="B4925" i="1"/>
  <c r="C4925" i="1"/>
  <c r="D4925" i="1"/>
  <c r="E4925" i="1"/>
  <c r="H4925" i="1"/>
  <c r="L4925" i="1"/>
  <c r="Q4925" i="1"/>
  <c r="V4925" i="1"/>
  <c r="AA4925" i="1"/>
  <c r="AF4925" i="1"/>
  <c r="B4933" i="1"/>
  <c r="C4933" i="1"/>
  <c r="D4933" i="1"/>
  <c r="E4933" i="1"/>
  <c r="H4933" i="1"/>
  <c r="L4933" i="1"/>
  <c r="Q4933" i="1"/>
  <c r="V4933" i="1"/>
  <c r="AA4933" i="1"/>
  <c r="AF4933" i="1"/>
  <c r="B5025" i="1"/>
  <c r="C5025" i="1"/>
  <c r="D5025" i="1"/>
  <c r="E5025" i="1"/>
  <c r="H5025" i="1"/>
  <c r="L5025" i="1"/>
  <c r="Q5025" i="1"/>
  <c r="V5025" i="1"/>
  <c r="AA5025" i="1"/>
  <c r="AF5025" i="1"/>
  <c r="B5015" i="1"/>
  <c r="C5015" i="1"/>
  <c r="D5015" i="1"/>
  <c r="E5015" i="1"/>
  <c r="H5015" i="1"/>
  <c r="L5015" i="1"/>
  <c r="Q5015" i="1"/>
  <c r="V5015" i="1"/>
  <c r="AA5015" i="1"/>
  <c r="AF5015" i="1"/>
  <c r="B5023" i="1"/>
  <c r="C5023" i="1"/>
  <c r="D5023" i="1"/>
  <c r="E5023" i="1"/>
  <c r="H5023" i="1"/>
  <c r="L5023" i="1"/>
  <c r="Q5023" i="1"/>
  <c r="V5023" i="1"/>
  <c r="AA5023" i="1"/>
  <c r="AF5023" i="1"/>
  <c r="B5021" i="1"/>
  <c r="C5021" i="1"/>
  <c r="D5021" i="1"/>
  <c r="E5021" i="1"/>
  <c r="H5021" i="1"/>
  <c r="L5021" i="1"/>
  <c r="Q5021" i="1"/>
  <c r="V5021" i="1"/>
  <c r="AA5021" i="1"/>
  <c r="AF5021" i="1"/>
  <c r="B5026" i="1"/>
  <c r="C5026" i="1"/>
  <c r="D5026" i="1"/>
  <c r="E5026" i="1"/>
  <c r="H5026" i="1"/>
  <c r="L5026" i="1"/>
  <c r="Q5026" i="1"/>
  <c r="V5026" i="1"/>
  <c r="AA5026" i="1"/>
  <c r="AF5026" i="1"/>
  <c r="B5022" i="1"/>
  <c r="C5022" i="1"/>
  <c r="D5022" i="1"/>
  <c r="E5022" i="1"/>
  <c r="H5022" i="1"/>
  <c r="L5022" i="1"/>
  <c r="Q5022" i="1"/>
  <c r="V5022" i="1"/>
  <c r="AA5022" i="1"/>
  <c r="AF5022" i="1"/>
  <c r="B5072" i="1"/>
  <c r="C5072" i="1"/>
  <c r="D5072" i="1"/>
  <c r="E5072" i="1"/>
  <c r="H5072" i="1"/>
  <c r="L5072" i="1"/>
  <c r="Q5072" i="1"/>
  <c r="V5072" i="1"/>
  <c r="AA5072" i="1"/>
  <c r="AF5072" i="1"/>
  <c r="B5018" i="1"/>
  <c r="C5018" i="1"/>
  <c r="D5018" i="1"/>
  <c r="E5018" i="1"/>
  <c r="H5018" i="1"/>
  <c r="L5018" i="1"/>
  <c r="Q5018" i="1"/>
  <c r="V5018" i="1"/>
  <c r="AA5018" i="1"/>
  <c r="AF5018" i="1"/>
  <c r="F4911" i="1" l="1"/>
  <c r="G4911" i="1" s="1"/>
  <c r="F4991" i="1"/>
  <c r="G4991" i="1" s="1"/>
  <c r="F4930" i="1"/>
  <c r="G4930" i="1" s="1"/>
  <c r="F4700" i="1"/>
  <c r="G4700" i="1" s="1"/>
  <c r="F4712" i="1"/>
  <c r="G4712" i="1" s="1"/>
  <c r="F4917" i="1"/>
  <c r="G4917" i="1" s="1"/>
  <c r="F5061" i="1"/>
  <c r="G5061" i="1" s="1"/>
  <c r="F5075" i="1"/>
  <c r="G5075" i="1" s="1"/>
  <c r="F4751" i="1"/>
  <c r="G4751" i="1" s="1"/>
  <c r="F4743" i="1"/>
  <c r="G4743" i="1" s="1"/>
  <c r="F4906" i="1"/>
  <c r="G4906" i="1" s="1"/>
  <c r="F4758" i="1"/>
  <c r="G4758" i="1" s="1"/>
  <c r="F4978" i="1"/>
  <c r="G4978" i="1" s="1"/>
  <c r="F5090" i="1"/>
  <c r="G5090" i="1" s="1"/>
  <c r="F5007" i="1"/>
  <c r="G5007" i="1" s="1"/>
  <c r="F4993" i="1"/>
  <c r="G4993" i="1" s="1"/>
  <c r="F4969" i="1"/>
  <c r="G4969" i="1" s="1"/>
  <c r="F4968" i="1"/>
  <c r="G4968" i="1" s="1"/>
  <c r="F4921" i="1"/>
  <c r="G4921" i="1" s="1"/>
  <c r="F4926" i="1"/>
  <c r="G4926" i="1" s="1"/>
  <c r="F5003" i="1"/>
  <c r="G5003" i="1" s="1"/>
  <c r="F4996" i="1"/>
  <c r="G4996" i="1" s="1"/>
  <c r="F4981" i="1"/>
  <c r="G4981" i="1" s="1"/>
  <c r="F4997" i="1"/>
  <c r="G4997" i="1" s="1"/>
  <c r="F4904" i="1"/>
  <c r="G4904" i="1" s="1"/>
  <c r="F4985" i="1"/>
  <c r="G4985" i="1" s="1"/>
  <c r="F4811" i="1"/>
  <c r="G4811" i="1" s="1"/>
  <c r="F4953" i="1"/>
  <c r="G4953" i="1" s="1"/>
  <c r="F4848" i="1"/>
  <c r="G4848" i="1" s="1"/>
  <c r="F4948" i="1"/>
  <c r="G4948" i="1" s="1"/>
  <c r="F4839" i="1"/>
  <c r="G4839" i="1" s="1"/>
  <c r="F4970" i="1"/>
  <c r="G4970" i="1" s="1"/>
  <c r="F5086" i="1"/>
  <c r="G5086" i="1" s="1"/>
  <c r="F4941" i="1"/>
  <c r="G4941" i="1" s="1"/>
  <c r="F4931" i="1"/>
  <c r="G4931" i="1" s="1"/>
  <c r="F4937" i="1"/>
  <c r="G4937" i="1" s="1"/>
  <c r="F4925" i="1"/>
  <c r="G4925" i="1" s="1"/>
  <c r="F4933" i="1"/>
  <c r="G4933" i="1" s="1"/>
  <c r="F5025" i="1"/>
  <c r="G5025" i="1" s="1"/>
  <c r="F5015" i="1"/>
  <c r="G5015" i="1" s="1"/>
  <c r="F5023" i="1"/>
  <c r="G5023" i="1" s="1"/>
  <c r="F5021" i="1"/>
  <c r="G5021" i="1" s="1"/>
  <c r="F5026" i="1"/>
  <c r="G5026" i="1" s="1"/>
  <c r="F5022" i="1"/>
  <c r="G5022" i="1" s="1"/>
  <c r="F5072" i="1"/>
  <c r="G5072" i="1" s="1"/>
  <c r="F5018" i="1"/>
  <c r="G5018" i="1" s="1"/>
  <c r="B4708" i="1"/>
  <c r="C4708" i="1"/>
  <c r="D4708" i="1"/>
  <c r="E4708" i="1"/>
  <c r="H4708" i="1"/>
  <c r="L4708" i="1"/>
  <c r="Q4708" i="1"/>
  <c r="V4708" i="1"/>
  <c r="AA4708" i="1"/>
  <c r="AF4708" i="1"/>
  <c r="B4718" i="1"/>
  <c r="C4718" i="1"/>
  <c r="D4718" i="1"/>
  <c r="E4718" i="1"/>
  <c r="H4718" i="1"/>
  <c r="L4718" i="1"/>
  <c r="Q4718" i="1"/>
  <c r="V4718" i="1"/>
  <c r="AA4718" i="1"/>
  <c r="AF4718" i="1"/>
  <c r="B4740" i="1"/>
  <c r="C4740" i="1"/>
  <c r="D4740" i="1"/>
  <c r="E4740" i="1"/>
  <c r="H4740" i="1"/>
  <c r="L4740" i="1"/>
  <c r="Q4740" i="1"/>
  <c r="V4740" i="1"/>
  <c r="AA4740" i="1"/>
  <c r="AF4740" i="1"/>
  <c r="B4733" i="1"/>
  <c r="C4733" i="1"/>
  <c r="D4733" i="1"/>
  <c r="E4733" i="1"/>
  <c r="H4733" i="1"/>
  <c r="L4733" i="1"/>
  <c r="Q4733" i="1"/>
  <c r="V4733" i="1"/>
  <c r="AA4733" i="1"/>
  <c r="AF4733" i="1"/>
  <c r="B4698" i="1"/>
  <c r="C4698" i="1"/>
  <c r="D4698" i="1"/>
  <c r="E4698" i="1"/>
  <c r="H4698" i="1"/>
  <c r="L4698" i="1"/>
  <c r="Q4698" i="1"/>
  <c r="V4698" i="1"/>
  <c r="AA4698" i="1"/>
  <c r="AF4698" i="1"/>
  <c r="B4734" i="1"/>
  <c r="C4734" i="1"/>
  <c r="D4734" i="1"/>
  <c r="E4734" i="1"/>
  <c r="H4734" i="1"/>
  <c r="L4734" i="1"/>
  <c r="Q4734" i="1"/>
  <c r="V4734" i="1"/>
  <c r="AA4734" i="1"/>
  <c r="AF4734" i="1"/>
  <c r="B4735" i="1"/>
  <c r="C4735" i="1"/>
  <c r="D4735" i="1"/>
  <c r="E4735" i="1"/>
  <c r="H4735" i="1"/>
  <c r="L4735" i="1"/>
  <c r="Q4735" i="1"/>
  <c r="V4735" i="1"/>
  <c r="AA4735" i="1"/>
  <c r="AF4735" i="1"/>
  <c r="B4722" i="1"/>
  <c r="C4722" i="1"/>
  <c r="D4722" i="1"/>
  <c r="E4722" i="1"/>
  <c r="H4722" i="1"/>
  <c r="L4722" i="1"/>
  <c r="Q4722" i="1"/>
  <c r="V4722" i="1"/>
  <c r="AA4722" i="1"/>
  <c r="AF4722" i="1"/>
  <c r="B4761" i="1"/>
  <c r="C4761" i="1"/>
  <c r="D4761" i="1"/>
  <c r="E4761" i="1"/>
  <c r="H4761" i="1"/>
  <c r="L4761" i="1"/>
  <c r="Q4761" i="1"/>
  <c r="V4761" i="1"/>
  <c r="AA4761" i="1"/>
  <c r="AF4761" i="1"/>
  <c r="B4739" i="1"/>
  <c r="C4739" i="1"/>
  <c r="D4739" i="1"/>
  <c r="E4739" i="1"/>
  <c r="H4739" i="1"/>
  <c r="L4739" i="1"/>
  <c r="Q4739" i="1"/>
  <c r="V4739" i="1"/>
  <c r="AA4739" i="1"/>
  <c r="AF4739" i="1"/>
  <c r="B5078" i="1"/>
  <c r="C5078" i="1"/>
  <c r="D5078" i="1"/>
  <c r="E5078" i="1"/>
  <c r="H5078" i="1"/>
  <c r="L5078" i="1"/>
  <c r="Q5078" i="1"/>
  <c r="V5078" i="1"/>
  <c r="AA5078" i="1"/>
  <c r="AF5078" i="1"/>
  <c r="B4995" i="1"/>
  <c r="C4995" i="1"/>
  <c r="D4995" i="1"/>
  <c r="E4995" i="1"/>
  <c r="H4995" i="1"/>
  <c r="L4995" i="1"/>
  <c r="Q4995" i="1"/>
  <c r="V4995" i="1"/>
  <c r="AA4995" i="1"/>
  <c r="AF4995" i="1"/>
  <c r="B4998" i="1"/>
  <c r="C4998" i="1"/>
  <c r="D4998" i="1"/>
  <c r="E4998" i="1"/>
  <c r="H4998" i="1"/>
  <c r="L4998" i="1"/>
  <c r="Q4998" i="1"/>
  <c r="V4998" i="1"/>
  <c r="AA4998" i="1"/>
  <c r="AF4998" i="1"/>
  <c r="B5005" i="1"/>
  <c r="C5005" i="1"/>
  <c r="D5005" i="1"/>
  <c r="E5005" i="1"/>
  <c r="H5005" i="1"/>
  <c r="L5005" i="1"/>
  <c r="Q5005" i="1"/>
  <c r="V5005" i="1"/>
  <c r="AA5005" i="1"/>
  <c r="AF5005" i="1"/>
  <c r="B5002" i="1"/>
  <c r="C5002" i="1"/>
  <c r="D5002" i="1"/>
  <c r="E5002" i="1"/>
  <c r="H5002" i="1"/>
  <c r="L5002" i="1"/>
  <c r="Q5002" i="1"/>
  <c r="V5002" i="1"/>
  <c r="AA5002" i="1"/>
  <c r="AF5002" i="1"/>
  <c r="B4994" i="1"/>
  <c r="C4994" i="1"/>
  <c r="D4994" i="1"/>
  <c r="E4994" i="1"/>
  <c r="H4994" i="1"/>
  <c r="L4994" i="1"/>
  <c r="Q4994" i="1"/>
  <c r="V4994" i="1"/>
  <c r="AA4994" i="1"/>
  <c r="AF4994" i="1"/>
  <c r="B5069" i="1"/>
  <c r="C5069" i="1"/>
  <c r="D5069" i="1"/>
  <c r="E5069" i="1"/>
  <c r="H5069" i="1"/>
  <c r="L5069" i="1"/>
  <c r="Q5069" i="1"/>
  <c r="V5069" i="1"/>
  <c r="AA5069" i="1"/>
  <c r="AF5069" i="1"/>
  <c r="B5013" i="1"/>
  <c r="C5013" i="1"/>
  <c r="D5013" i="1"/>
  <c r="E5013" i="1"/>
  <c r="H5013" i="1"/>
  <c r="L5013" i="1"/>
  <c r="Q5013" i="1"/>
  <c r="V5013" i="1"/>
  <c r="AA5013" i="1"/>
  <c r="AF5013" i="1"/>
  <c r="B5012" i="1"/>
  <c r="C5012" i="1"/>
  <c r="D5012" i="1"/>
  <c r="E5012" i="1"/>
  <c r="H5012" i="1"/>
  <c r="L5012" i="1"/>
  <c r="Q5012" i="1"/>
  <c r="V5012" i="1"/>
  <c r="AA5012" i="1"/>
  <c r="AF5012" i="1"/>
  <c r="B4886" i="1"/>
  <c r="C4886" i="1"/>
  <c r="D4886" i="1"/>
  <c r="E4886" i="1"/>
  <c r="H4886" i="1"/>
  <c r="L4886" i="1"/>
  <c r="Q4886" i="1"/>
  <c r="V4886" i="1"/>
  <c r="AA4886" i="1"/>
  <c r="AF4886" i="1"/>
  <c r="B4885" i="1"/>
  <c r="C4885" i="1"/>
  <c r="D4885" i="1"/>
  <c r="E4885" i="1"/>
  <c r="H4885" i="1"/>
  <c r="L4885" i="1"/>
  <c r="Q4885" i="1"/>
  <c r="V4885" i="1"/>
  <c r="AA4885" i="1"/>
  <c r="AF4885" i="1"/>
  <c r="B4883" i="1"/>
  <c r="C4883" i="1"/>
  <c r="D4883" i="1"/>
  <c r="E4883" i="1"/>
  <c r="H4883" i="1"/>
  <c r="L4883" i="1"/>
  <c r="Q4883" i="1"/>
  <c r="V4883" i="1"/>
  <c r="AA4883" i="1"/>
  <c r="AF4883" i="1"/>
  <c r="B5074" i="1"/>
  <c r="C5074" i="1"/>
  <c r="D5074" i="1"/>
  <c r="E5074" i="1"/>
  <c r="H5074" i="1"/>
  <c r="L5074" i="1"/>
  <c r="Q5074" i="1"/>
  <c r="V5074" i="1"/>
  <c r="AA5074" i="1"/>
  <c r="AF5074" i="1"/>
  <c r="B4988" i="1"/>
  <c r="C4988" i="1"/>
  <c r="D4988" i="1"/>
  <c r="E4988" i="1"/>
  <c r="H4988" i="1"/>
  <c r="L4988" i="1"/>
  <c r="Q4988" i="1"/>
  <c r="V4988" i="1"/>
  <c r="AA4988" i="1"/>
  <c r="AF4988" i="1"/>
  <c r="B4790" i="1"/>
  <c r="C4790" i="1"/>
  <c r="D4790" i="1"/>
  <c r="E4790" i="1"/>
  <c r="H4790" i="1"/>
  <c r="L4790" i="1"/>
  <c r="Q4790" i="1"/>
  <c r="V4790" i="1"/>
  <c r="AA4790" i="1"/>
  <c r="AF4790" i="1"/>
  <c r="B4976" i="1"/>
  <c r="C4976" i="1"/>
  <c r="D4976" i="1"/>
  <c r="E4976" i="1"/>
  <c r="H4976" i="1"/>
  <c r="L4976" i="1"/>
  <c r="Q4976" i="1"/>
  <c r="V4976" i="1"/>
  <c r="AA4976" i="1"/>
  <c r="AF4976" i="1"/>
  <c r="B5070" i="1"/>
  <c r="C5070" i="1"/>
  <c r="D5070" i="1"/>
  <c r="E5070" i="1"/>
  <c r="H5070" i="1"/>
  <c r="L5070" i="1"/>
  <c r="Q5070" i="1"/>
  <c r="V5070" i="1"/>
  <c r="AA5070" i="1"/>
  <c r="AF5070" i="1"/>
  <c r="B5066" i="1"/>
  <c r="C5066" i="1"/>
  <c r="D5066" i="1"/>
  <c r="E5066" i="1"/>
  <c r="H5066" i="1"/>
  <c r="L5066" i="1"/>
  <c r="Q5066" i="1"/>
  <c r="V5066" i="1"/>
  <c r="AA5066" i="1"/>
  <c r="AF5066" i="1"/>
  <c r="B4792" i="1"/>
  <c r="C4792" i="1"/>
  <c r="D4792" i="1"/>
  <c r="E4792" i="1"/>
  <c r="H4792" i="1"/>
  <c r="L4792" i="1"/>
  <c r="Q4792" i="1"/>
  <c r="V4792" i="1"/>
  <c r="AA4792" i="1"/>
  <c r="AF4792" i="1"/>
  <c r="B4711" i="1"/>
  <c r="C4711" i="1"/>
  <c r="D4711" i="1"/>
  <c r="E4711" i="1"/>
  <c r="H4711" i="1"/>
  <c r="L4711" i="1"/>
  <c r="Q4711" i="1"/>
  <c r="V4711" i="1"/>
  <c r="AA4711" i="1"/>
  <c r="AF4711" i="1"/>
  <c r="B4707" i="1"/>
  <c r="C4707" i="1"/>
  <c r="D4707" i="1"/>
  <c r="E4707" i="1"/>
  <c r="H4707" i="1"/>
  <c r="L4707" i="1"/>
  <c r="Q4707" i="1"/>
  <c r="V4707" i="1"/>
  <c r="AA4707" i="1"/>
  <c r="AF4707" i="1"/>
  <c r="B4898" i="1"/>
  <c r="C4898" i="1"/>
  <c r="D4898" i="1"/>
  <c r="E4898" i="1"/>
  <c r="H4898" i="1"/>
  <c r="L4898" i="1"/>
  <c r="Q4898" i="1"/>
  <c r="V4898" i="1"/>
  <c r="AA4898" i="1"/>
  <c r="AF4898" i="1"/>
  <c r="B4964" i="1"/>
  <c r="C4964" i="1"/>
  <c r="D4964" i="1"/>
  <c r="E4964" i="1"/>
  <c r="H4964" i="1"/>
  <c r="L4964" i="1"/>
  <c r="Q4964" i="1"/>
  <c r="V4964" i="1"/>
  <c r="AA4964" i="1"/>
  <c r="AF4964" i="1"/>
  <c r="B4915" i="1"/>
  <c r="C4915" i="1"/>
  <c r="D4915" i="1"/>
  <c r="E4915" i="1"/>
  <c r="H4915" i="1"/>
  <c r="L4915" i="1"/>
  <c r="Q4915" i="1"/>
  <c r="V4915" i="1"/>
  <c r="AA4915" i="1"/>
  <c r="AF4915" i="1"/>
  <c r="B4902" i="1"/>
  <c r="C4902" i="1"/>
  <c r="D4902" i="1"/>
  <c r="E4902" i="1"/>
  <c r="H4902" i="1"/>
  <c r="L4902" i="1"/>
  <c r="Q4902" i="1"/>
  <c r="V4902" i="1"/>
  <c r="AA4902" i="1"/>
  <c r="AF4902" i="1"/>
  <c r="B4878" i="1"/>
  <c r="C4878" i="1"/>
  <c r="D4878" i="1"/>
  <c r="E4878" i="1"/>
  <c r="H4878" i="1"/>
  <c r="L4878" i="1"/>
  <c r="Q4878" i="1"/>
  <c r="V4878" i="1"/>
  <c r="AA4878" i="1"/>
  <c r="AF4878" i="1"/>
  <c r="B4893" i="1"/>
  <c r="C4893" i="1"/>
  <c r="D4893" i="1"/>
  <c r="E4893" i="1"/>
  <c r="H4893" i="1"/>
  <c r="L4893" i="1"/>
  <c r="Q4893" i="1"/>
  <c r="V4893" i="1"/>
  <c r="AA4893" i="1"/>
  <c r="AF4893" i="1"/>
  <c r="B4827" i="1"/>
  <c r="C4827" i="1"/>
  <c r="D4827" i="1"/>
  <c r="E4827" i="1"/>
  <c r="H4827" i="1"/>
  <c r="L4827" i="1"/>
  <c r="Q4827" i="1"/>
  <c r="V4827" i="1"/>
  <c r="AA4827" i="1"/>
  <c r="AF4827" i="1"/>
  <c r="B4872" i="1"/>
  <c r="C4872" i="1"/>
  <c r="D4872" i="1"/>
  <c r="E4872" i="1"/>
  <c r="H4872" i="1"/>
  <c r="L4872" i="1"/>
  <c r="Q4872" i="1"/>
  <c r="V4872" i="1"/>
  <c r="AA4872" i="1"/>
  <c r="AF4872" i="1"/>
  <c r="B4779" i="1"/>
  <c r="C4779" i="1"/>
  <c r="D4779" i="1"/>
  <c r="E4779" i="1"/>
  <c r="H4779" i="1"/>
  <c r="L4779" i="1"/>
  <c r="Q4779" i="1"/>
  <c r="V4779" i="1"/>
  <c r="AA4779" i="1"/>
  <c r="AF4779" i="1"/>
  <c r="B4788" i="1"/>
  <c r="C4788" i="1"/>
  <c r="D4788" i="1"/>
  <c r="E4788" i="1"/>
  <c r="H4788" i="1"/>
  <c r="L4788" i="1"/>
  <c r="Q4788" i="1"/>
  <c r="V4788" i="1"/>
  <c r="AA4788" i="1"/>
  <c r="AF4788" i="1"/>
  <c r="B4962" i="1"/>
  <c r="C4962" i="1"/>
  <c r="D4962" i="1"/>
  <c r="E4962" i="1"/>
  <c r="H4962" i="1"/>
  <c r="L4962" i="1"/>
  <c r="Q4962" i="1"/>
  <c r="V4962" i="1"/>
  <c r="AA4962" i="1"/>
  <c r="AF4962" i="1"/>
  <c r="B4847" i="1"/>
  <c r="C4847" i="1"/>
  <c r="D4847" i="1"/>
  <c r="E4847" i="1"/>
  <c r="H4847" i="1"/>
  <c r="L4847" i="1"/>
  <c r="Q4847" i="1"/>
  <c r="V4847" i="1"/>
  <c r="AA4847" i="1"/>
  <c r="AF4847" i="1"/>
  <c r="B4900" i="1"/>
  <c r="C4900" i="1"/>
  <c r="D4900" i="1"/>
  <c r="E4900" i="1"/>
  <c r="H4900" i="1"/>
  <c r="L4900" i="1"/>
  <c r="Q4900" i="1"/>
  <c r="V4900" i="1"/>
  <c r="AA4900" i="1"/>
  <c r="AF4900" i="1"/>
  <c r="B4887" i="1"/>
  <c r="C4887" i="1"/>
  <c r="D4887" i="1"/>
  <c r="E4887" i="1"/>
  <c r="H4887" i="1"/>
  <c r="L4887" i="1"/>
  <c r="Q4887" i="1"/>
  <c r="V4887" i="1"/>
  <c r="AA4887" i="1"/>
  <c r="AF4887" i="1"/>
  <c r="B5000" i="1"/>
  <c r="C5000" i="1"/>
  <c r="D5000" i="1"/>
  <c r="E5000" i="1"/>
  <c r="H5000" i="1"/>
  <c r="L5000" i="1"/>
  <c r="Q5000" i="1"/>
  <c r="V5000" i="1"/>
  <c r="AA5000" i="1"/>
  <c r="AF5000" i="1"/>
  <c r="B4754" i="1"/>
  <c r="C4754" i="1"/>
  <c r="D4754" i="1"/>
  <c r="E4754" i="1"/>
  <c r="H4754" i="1"/>
  <c r="L4754" i="1"/>
  <c r="Q4754" i="1"/>
  <c r="V4754" i="1"/>
  <c r="AA4754" i="1"/>
  <c r="AF4754" i="1"/>
  <c r="B5031" i="1"/>
  <c r="C5031" i="1"/>
  <c r="D5031" i="1"/>
  <c r="E5031" i="1"/>
  <c r="H5031" i="1"/>
  <c r="L5031" i="1"/>
  <c r="Q5031" i="1"/>
  <c r="V5031" i="1"/>
  <c r="AA5031" i="1"/>
  <c r="AF5031" i="1"/>
  <c r="B4706" i="1"/>
  <c r="C4706" i="1"/>
  <c r="D4706" i="1"/>
  <c r="E4706" i="1"/>
  <c r="H4706" i="1"/>
  <c r="L4706" i="1"/>
  <c r="Q4706" i="1"/>
  <c r="V4706" i="1"/>
  <c r="AA4706" i="1"/>
  <c r="AF4706" i="1"/>
  <c r="B5071" i="1"/>
  <c r="C5071" i="1"/>
  <c r="D5071" i="1"/>
  <c r="E5071" i="1"/>
  <c r="H5071" i="1"/>
  <c r="L5071" i="1"/>
  <c r="Q5071" i="1"/>
  <c r="V5071" i="1"/>
  <c r="AA5071" i="1"/>
  <c r="AF5071" i="1"/>
  <c r="B2694" i="1"/>
  <c r="C2694" i="1"/>
  <c r="D2694" i="1"/>
  <c r="E2694" i="1"/>
  <c r="H2694" i="1"/>
  <c r="L2694" i="1"/>
  <c r="Q2694" i="1"/>
  <c r="V2694" i="1"/>
  <c r="AA2694" i="1"/>
  <c r="AF2694" i="1"/>
  <c r="F4886" i="1" l="1"/>
  <c r="G4886" i="1" s="1"/>
  <c r="F4887" i="1"/>
  <c r="G4887" i="1" s="1"/>
  <c r="F4706" i="1"/>
  <c r="G4706" i="1" s="1"/>
  <c r="F4735" i="1"/>
  <c r="G4735" i="1" s="1"/>
  <c r="F4708" i="1"/>
  <c r="G4708" i="1" s="1"/>
  <c r="F4718" i="1"/>
  <c r="G4718" i="1" s="1"/>
  <c r="F4740" i="1"/>
  <c r="G4740" i="1" s="1"/>
  <c r="F4733" i="1"/>
  <c r="G4733" i="1" s="1"/>
  <c r="F4698" i="1"/>
  <c r="G4698" i="1" s="1"/>
  <c r="F4734" i="1"/>
  <c r="G4734" i="1" s="1"/>
  <c r="F4722" i="1"/>
  <c r="G4722" i="1" s="1"/>
  <c r="F4761" i="1"/>
  <c r="G4761" i="1" s="1"/>
  <c r="F4739" i="1"/>
  <c r="G4739" i="1" s="1"/>
  <c r="F5078" i="1"/>
  <c r="G5078" i="1" s="1"/>
  <c r="F4902" i="1"/>
  <c r="G4902" i="1" s="1"/>
  <c r="F4995" i="1"/>
  <c r="G4995" i="1" s="1"/>
  <c r="F4998" i="1"/>
  <c r="G4998" i="1" s="1"/>
  <c r="F5005" i="1"/>
  <c r="G5005" i="1" s="1"/>
  <c r="F5002" i="1"/>
  <c r="G5002" i="1" s="1"/>
  <c r="F4994" i="1"/>
  <c r="G4994" i="1" s="1"/>
  <c r="F5069" i="1"/>
  <c r="G5069" i="1" s="1"/>
  <c r="F5013" i="1"/>
  <c r="G5013" i="1" s="1"/>
  <c r="F5012" i="1"/>
  <c r="G5012" i="1" s="1"/>
  <c r="F4885" i="1"/>
  <c r="G4885" i="1" s="1"/>
  <c r="F4883" i="1"/>
  <c r="G4883" i="1" s="1"/>
  <c r="F5074" i="1"/>
  <c r="G5074" i="1" s="1"/>
  <c r="F4988" i="1"/>
  <c r="G4988" i="1" s="1"/>
  <c r="F4790" i="1"/>
  <c r="G4790" i="1" s="1"/>
  <c r="F4976" i="1"/>
  <c r="G4976" i="1" s="1"/>
  <c r="F5070" i="1"/>
  <c r="G5070" i="1" s="1"/>
  <c r="F5066" i="1"/>
  <c r="G5066" i="1" s="1"/>
  <c r="F4792" i="1"/>
  <c r="G4792" i="1" s="1"/>
  <c r="F4711" i="1"/>
  <c r="G4711" i="1" s="1"/>
  <c r="F4707" i="1"/>
  <c r="G4707" i="1" s="1"/>
  <c r="F4898" i="1"/>
  <c r="G4898" i="1" s="1"/>
  <c r="F4964" i="1"/>
  <c r="G4964" i="1" s="1"/>
  <c r="F4915" i="1"/>
  <c r="G4915" i="1" s="1"/>
  <c r="F4878" i="1"/>
  <c r="G4878" i="1" s="1"/>
  <c r="F4893" i="1"/>
  <c r="G4893" i="1" s="1"/>
  <c r="F4827" i="1"/>
  <c r="G4827" i="1" s="1"/>
  <c r="F4872" i="1"/>
  <c r="G4872" i="1" s="1"/>
  <c r="F4779" i="1"/>
  <c r="G4779" i="1" s="1"/>
  <c r="F4788" i="1"/>
  <c r="G4788" i="1" s="1"/>
  <c r="F4962" i="1"/>
  <c r="G4962" i="1" s="1"/>
  <c r="F4847" i="1"/>
  <c r="G4847" i="1" s="1"/>
  <c r="F4900" i="1"/>
  <c r="G4900" i="1" s="1"/>
  <c r="F5000" i="1"/>
  <c r="G5000" i="1" s="1"/>
  <c r="F4754" i="1"/>
  <c r="G4754" i="1" s="1"/>
  <c r="F5031" i="1"/>
  <c r="G5031" i="1" s="1"/>
  <c r="F5071" i="1"/>
  <c r="G5071" i="1" s="1"/>
  <c r="F2694" i="1"/>
  <c r="G2694" i="1" s="1"/>
  <c r="B4870" i="1"/>
  <c r="C4870" i="1"/>
  <c r="D4870" i="1"/>
  <c r="E4870" i="1"/>
  <c r="H4870" i="1"/>
  <c r="L4870" i="1"/>
  <c r="Q4870" i="1"/>
  <c r="V4870" i="1"/>
  <c r="AA4870" i="1"/>
  <c r="AF4870" i="1"/>
  <c r="B4864" i="1"/>
  <c r="C4864" i="1"/>
  <c r="D4864" i="1"/>
  <c r="E4864" i="1"/>
  <c r="H4864" i="1"/>
  <c r="L4864" i="1"/>
  <c r="Q4864" i="1"/>
  <c r="V4864" i="1"/>
  <c r="AA4864" i="1"/>
  <c r="AF4864" i="1"/>
  <c r="B4851" i="1"/>
  <c r="C4851" i="1"/>
  <c r="D4851" i="1"/>
  <c r="E4851" i="1"/>
  <c r="H4851" i="1"/>
  <c r="L4851" i="1"/>
  <c r="Q4851" i="1"/>
  <c r="V4851" i="1"/>
  <c r="AA4851" i="1"/>
  <c r="AF4851" i="1"/>
  <c r="B4857" i="1"/>
  <c r="C4857" i="1"/>
  <c r="D4857" i="1"/>
  <c r="E4857" i="1"/>
  <c r="H4857" i="1"/>
  <c r="L4857" i="1"/>
  <c r="Q4857" i="1"/>
  <c r="V4857" i="1"/>
  <c r="AA4857" i="1"/>
  <c r="AF4857" i="1"/>
  <c r="B4859" i="1"/>
  <c r="C4859" i="1"/>
  <c r="D4859" i="1"/>
  <c r="E4859" i="1"/>
  <c r="H4859" i="1"/>
  <c r="L4859" i="1"/>
  <c r="Q4859" i="1"/>
  <c r="V4859" i="1"/>
  <c r="AA4859" i="1"/>
  <c r="AF4859" i="1"/>
  <c r="B4868" i="1"/>
  <c r="C4868" i="1"/>
  <c r="D4868" i="1"/>
  <c r="E4868" i="1"/>
  <c r="H4868" i="1"/>
  <c r="L4868" i="1"/>
  <c r="Q4868" i="1"/>
  <c r="V4868" i="1"/>
  <c r="AA4868" i="1"/>
  <c r="AF4868" i="1"/>
  <c r="B4860" i="1"/>
  <c r="C4860" i="1"/>
  <c r="D4860" i="1"/>
  <c r="E4860" i="1"/>
  <c r="H4860" i="1"/>
  <c r="L4860" i="1"/>
  <c r="Q4860" i="1"/>
  <c r="V4860" i="1"/>
  <c r="AA4860" i="1"/>
  <c r="AF4860" i="1"/>
  <c r="B4876" i="1"/>
  <c r="C4876" i="1"/>
  <c r="D4876" i="1"/>
  <c r="E4876" i="1"/>
  <c r="H4876" i="1"/>
  <c r="L4876" i="1"/>
  <c r="Q4876" i="1"/>
  <c r="V4876" i="1"/>
  <c r="AA4876" i="1"/>
  <c r="AF4876" i="1"/>
  <c r="B4875" i="1"/>
  <c r="C4875" i="1"/>
  <c r="D4875" i="1"/>
  <c r="E4875" i="1"/>
  <c r="H4875" i="1"/>
  <c r="L4875" i="1"/>
  <c r="Q4875" i="1"/>
  <c r="V4875" i="1"/>
  <c r="AA4875" i="1"/>
  <c r="AF4875" i="1"/>
  <c r="B5080" i="1"/>
  <c r="C5080" i="1"/>
  <c r="D5080" i="1"/>
  <c r="E5080" i="1"/>
  <c r="H5080" i="1"/>
  <c r="L5080" i="1"/>
  <c r="Q5080" i="1"/>
  <c r="V5080" i="1"/>
  <c r="AA5080" i="1"/>
  <c r="AF5080" i="1"/>
  <c r="B4865" i="1"/>
  <c r="C4865" i="1"/>
  <c r="D4865" i="1"/>
  <c r="E4865" i="1"/>
  <c r="H4865" i="1"/>
  <c r="L4865" i="1"/>
  <c r="Q4865" i="1"/>
  <c r="V4865" i="1"/>
  <c r="AA4865" i="1"/>
  <c r="AF4865" i="1"/>
  <c r="B4854" i="1"/>
  <c r="C4854" i="1"/>
  <c r="D4854" i="1"/>
  <c r="E4854" i="1"/>
  <c r="H4854" i="1"/>
  <c r="L4854" i="1"/>
  <c r="Q4854" i="1"/>
  <c r="V4854" i="1"/>
  <c r="AA4854" i="1"/>
  <c r="AF4854" i="1"/>
  <c r="B4873" i="1"/>
  <c r="C4873" i="1"/>
  <c r="D4873" i="1"/>
  <c r="E4873" i="1"/>
  <c r="H4873" i="1"/>
  <c r="L4873" i="1"/>
  <c r="Q4873" i="1"/>
  <c r="V4873" i="1"/>
  <c r="AA4873" i="1"/>
  <c r="AF4873" i="1"/>
  <c r="B4852" i="1"/>
  <c r="C4852" i="1"/>
  <c r="D4852" i="1"/>
  <c r="E4852" i="1"/>
  <c r="H4852" i="1"/>
  <c r="L4852" i="1"/>
  <c r="Q4852" i="1"/>
  <c r="V4852" i="1"/>
  <c r="AA4852" i="1"/>
  <c r="AF4852" i="1"/>
  <c r="B4866" i="1"/>
  <c r="C4866" i="1"/>
  <c r="D4866" i="1"/>
  <c r="E4866" i="1"/>
  <c r="H4866" i="1"/>
  <c r="L4866" i="1"/>
  <c r="Q4866" i="1"/>
  <c r="V4866" i="1"/>
  <c r="AA4866" i="1"/>
  <c r="AF4866" i="1"/>
  <c r="B4861" i="1"/>
  <c r="C4861" i="1"/>
  <c r="D4861" i="1"/>
  <c r="E4861" i="1"/>
  <c r="H4861" i="1"/>
  <c r="L4861" i="1"/>
  <c r="Q4861" i="1"/>
  <c r="V4861" i="1"/>
  <c r="AA4861" i="1"/>
  <c r="AF4861" i="1"/>
  <c r="B4863" i="1"/>
  <c r="C4863" i="1"/>
  <c r="D4863" i="1"/>
  <c r="E4863" i="1"/>
  <c r="H4863" i="1"/>
  <c r="L4863" i="1"/>
  <c r="Q4863" i="1"/>
  <c r="V4863" i="1"/>
  <c r="AA4863" i="1"/>
  <c r="AF4863" i="1"/>
  <c r="B4856" i="1"/>
  <c r="C4856" i="1"/>
  <c r="D4856" i="1"/>
  <c r="E4856" i="1"/>
  <c r="H4856" i="1"/>
  <c r="L4856" i="1"/>
  <c r="Q4856" i="1"/>
  <c r="V4856" i="1"/>
  <c r="AA4856" i="1"/>
  <c r="AF4856" i="1"/>
  <c r="B4858" i="1"/>
  <c r="C4858" i="1"/>
  <c r="D4858" i="1"/>
  <c r="E4858" i="1"/>
  <c r="H4858" i="1"/>
  <c r="L4858" i="1"/>
  <c r="Q4858" i="1"/>
  <c r="V4858" i="1"/>
  <c r="AA4858" i="1"/>
  <c r="AF4858" i="1"/>
  <c r="B4855" i="1"/>
  <c r="C4855" i="1"/>
  <c r="D4855" i="1"/>
  <c r="E4855" i="1"/>
  <c r="H4855" i="1"/>
  <c r="L4855" i="1"/>
  <c r="Q4855" i="1"/>
  <c r="V4855" i="1"/>
  <c r="AA4855" i="1"/>
  <c r="AF4855" i="1"/>
  <c r="B4871" i="1"/>
  <c r="C4871" i="1"/>
  <c r="D4871" i="1"/>
  <c r="E4871" i="1"/>
  <c r="H4871" i="1"/>
  <c r="L4871" i="1"/>
  <c r="Q4871" i="1"/>
  <c r="V4871" i="1"/>
  <c r="AA4871" i="1"/>
  <c r="AF4871" i="1"/>
  <c r="B4862" i="1"/>
  <c r="C4862" i="1"/>
  <c r="D4862" i="1"/>
  <c r="E4862" i="1"/>
  <c r="H4862" i="1"/>
  <c r="L4862" i="1"/>
  <c r="Q4862" i="1"/>
  <c r="V4862" i="1"/>
  <c r="AA4862" i="1"/>
  <c r="AF4862" i="1"/>
  <c r="B4874" i="1"/>
  <c r="C4874" i="1"/>
  <c r="D4874" i="1"/>
  <c r="E4874" i="1"/>
  <c r="H4874" i="1"/>
  <c r="L4874" i="1"/>
  <c r="Q4874" i="1"/>
  <c r="V4874" i="1"/>
  <c r="AA4874" i="1"/>
  <c r="AF4874" i="1"/>
  <c r="B4867" i="1"/>
  <c r="C4867" i="1"/>
  <c r="D4867" i="1"/>
  <c r="E4867" i="1"/>
  <c r="H4867" i="1"/>
  <c r="L4867" i="1"/>
  <c r="Q4867" i="1"/>
  <c r="V4867" i="1"/>
  <c r="AA4867" i="1"/>
  <c r="AF4867" i="1"/>
  <c r="B5059" i="1"/>
  <c r="C5059" i="1"/>
  <c r="D5059" i="1"/>
  <c r="E5059" i="1"/>
  <c r="H5059" i="1"/>
  <c r="L5059" i="1"/>
  <c r="Q5059" i="1"/>
  <c r="V5059" i="1"/>
  <c r="AA5059" i="1"/>
  <c r="AF5059" i="1"/>
  <c r="B4877" i="1"/>
  <c r="C4877" i="1"/>
  <c r="D4877" i="1"/>
  <c r="E4877" i="1"/>
  <c r="H4877" i="1"/>
  <c r="L4877" i="1"/>
  <c r="Q4877" i="1"/>
  <c r="V4877" i="1"/>
  <c r="AA4877" i="1"/>
  <c r="AF4877" i="1"/>
  <c r="B5605" i="1"/>
  <c r="C5605" i="1"/>
  <c r="D5605" i="1"/>
  <c r="E5605" i="1"/>
  <c r="H5605" i="1"/>
  <c r="L5605" i="1"/>
  <c r="Q5605" i="1"/>
  <c r="V5605" i="1"/>
  <c r="AA5605" i="1"/>
  <c r="AF5605" i="1"/>
  <c r="B5606" i="1"/>
  <c r="C5606" i="1"/>
  <c r="D5606" i="1"/>
  <c r="E5606" i="1"/>
  <c r="H5606" i="1"/>
  <c r="L5606" i="1"/>
  <c r="Q5606" i="1"/>
  <c r="V5606" i="1"/>
  <c r="AA5606" i="1"/>
  <c r="AF5606" i="1"/>
  <c r="B4689" i="1"/>
  <c r="C4689" i="1"/>
  <c r="D4689" i="1"/>
  <c r="E4689" i="1"/>
  <c r="H4689" i="1"/>
  <c r="L4689" i="1"/>
  <c r="Q4689" i="1"/>
  <c r="V4689" i="1"/>
  <c r="AA4689" i="1"/>
  <c r="AF4689" i="1"/>
  <c r="F4870" i="1" l="1"/>
  <c r="G4870" i="1" s="1"/>
  <c r="F4864" i="1"/>
  <c r="G4864" i="1" s="1"/>
  <c r="F4851" i="1"/>
  <c r="G4851" i="1" s="1"/>
  <c r="F4857" i="1"/>
  <c r="G4857" i="1" s="1"/>
  <c r="F4859" i="1"/>
  <c r="G4859" i="1" s="1"/>
  <c r="F4868" i="1"/>
  <c r="G4868" i="1" s="1"/>
  <c r="F4860" i="1"/>
  <c r="G4860" i="1" s="1"/>
  <c r="F4876" i="1"/>
  <c r="G4876" i="1" s="1"/>
  <c r="F4875" i="1"/>
  <c r="G4875" i="1" s="1"/>
  <c r="F5080" i="1"/>
  <c r="G5080" i="1" s="1"/>
  <c r="F4865" i="1"/>
  <c r="G4865" i="1" s="1"/>
  <c r="F4854" i="1"/>
  <c r="G4854" i="1" s="1"/>
  <c r="F4873" i="1"/>
  <c r="G4873" i="1" s="1"/>
  <c r="F4852" i="1"/>
  <c r="G4852" i="1" s="1"/>
  <c r="F4866" i="1"/>
  <c r="G4866" i="1" s="1"/>
  <c r="F4861" i="1"/>
  <c r="G4861" i="1" s="1"/>
  <c r="F4863" i="1"/>
  <c r="G4863" i="1" s="1"/>
  <c r="F4856" i="1"/>
  <c r="G4856" i="1" s="1"/>
  <c r="F4858" i="1"/>
  <c r="G4858" i="1" s="1"/>
  <c r="F4855" i="1"/>
  <c r="G4855" i="1" s="1"/>
  <c r="F4871" i="1"/>
  <c r="G4871" i="1" s="1"/>
  <c r="F4862" i="1"/>
  <c r="G4862" i="1" s="1"/>
  <c r="F4874" i="1"/>
  <c r="G4874" i="1" s="1"/>
  <c r="F4867" i="1"/>
  <c r="G4867" i="1" s="1"/>
  <c r="F5059" i="1"/>
  <c r="G5059" i="1" s="1"/>
  <c r="F4877" i="1"/>
  <c r="G4877" i="1" s="1"/>
  <c r="F5605" i="1"/>
  <c r="G5605" i="1" s="1"/>
  <c r="F5606" i="1"/>
  <c r="G5606" i="1" s="1"/>
  <c r="F4689" i="1"/>
  <c r="G4689" i="1" s="1"/>
  <c r="Q2602" i="1"/>
  <c r="B5050" i="1" l="1"/>
  <c r="C5050" i="1"/>
  <c r="D5050" i="1"/>
  <c r="E5050" i="1"/>
  <c r="H5050" i="1"/>
  <c r="L5050" i="1"/>
  <c r="Q5050" i="1"/>
  <c r="V5050" i="1"/>
  <c r="AA5050" i="1"/>
  <c r="AF5050" i="1"/>
  <c r="B5048" i="1"/>
  <c r="C5048" i="1"/>
  <c r="D5048" i="1"/>
  <c r="E5048" i="1"/>
  <c r="H5048" i="1"/>
  <c r="L5048" i="1"/>
  <c r="Q5048" i="1"/>
  <c r="V5048" i="1"/>
  <c r="AA5048" i="1"/>
  <c r="AF5048" i="1"/>
  <c r="B5047" i="1"/>
  <c r="C5047" i="1"/>
  <c r="D5047" i="1"/>
  <c r="E5047" i="1"/>
  <c r="H5047" i="1"/>
  <c r="L5047" i="1"/>
  <c r="Q5047" i="1"/>
  <c r="V5047" i="1"/>
  <c r="AA5047" i="1"/>
  <c r="AF5047" i="1"/>
  <c r="B5046" i="1"/>
  <c r="C5046" i="1"/>
  <c r="D5046" i="1"/>
  <c r="E5046" i="1"/>
  <c r="H5046" i="1"/>
  <c r="L5046" i="1"/>
  <c r="Q5046" i="1"/>
  <c r="V5046" i="1"/>
  <c r="AA5046" i="1"/>
  <c r="AF5046" i="1"/>
  <c r="B5045" i="1"/>
  <c r="C5045" i="1"/>
  <c r="D5045" i="1"/>
  <c r="E5045" i="1"/>
  <c r="H5045" i="1"/>
  <c r="L5045" i="1"/>
  <c r="Q5045" i="1"/>
  <c r="V5045" i="1"/>
  <c r="AA5045" i="1"/>
  <c r="AF5045" i="1"/>
  <c r="B5042" i="1"/>
  <c r="C5042" i="1"/>
  <c r="D5042" i="1"/>
  <c r="E5042" i="1"/>
  <c r="H5042" i="1"/>
  <c r="L5042" i="1"/>
  <c r="Q5042" i="1"/>
  <c r="V5042" i="1"/>
  <c r="AA5042" i="1"/>
  <c r="AF5042" i="1"/>
  <c r="B5041" i="1"/>
  <c r="C5041" i="1"/>
  <c r="D5041" i="1"/>
  <c r="E5041" i="1"/>
  <c r="H5041" i="1"/>
  <c r="L5041" i="1"/>
  <c r="Q5041" i="1"/>
  <c r="V5041" i="1"/>
  <c r="AA5041" i="1"/>
  <c r="AF5041" i="1"/>
  <c r="B5040" i="1"/>
  <c r="C5040" i="1"/>
  <c r="D5040" i="1"/>
  <c r="E5040" i="1"/>
  <c r="H5040" i="1"/>
  <c r="L5040" i="1"/>
  <c r="Q5040" i="1"/>
  <c r="V5040" i="1"/>
  <c r="AA5040" i="1"/>
  <c r="AF5040" i="1"/>
  <c r="B5038" i="1"/>
  <c r="C5038" i="1"/>
  <c r="D5038" i="1"/>
  <c r="E5038" i="1"/>
  <c r="H5038" i="1"/>
  <c r="L5038" i="1"/>
  <c r="Q5038" i="1"/>
  <c r="V5038" i="1"/>
  <c r="AA5038" i="1"/>
  <c r="AF5038" i="1"/>
  <c r="B5037" i="1"/>
  <c r="C5037" i="1"/>
  <c r="D5037" i="1"/>
  <c r="E5037" i="1"/>
  <c r="H5037" i="1"/>
  <c r="L5037" i="1"/>
  <c r="Q5037" i="1"/>
  <c r="V5037" i="1"/>
  <c r="AA5037" i="1"/>
  <c r="AF5037" i="1"/>
  <c r="F5048" i="1" l="1"/>
  <c r="G5048" i="1" s="1"/>
  <c r="F5050" i="1"/>
  <c r="G5050" i="1" s="1"/>
  <c r="F5047" i="1"/>
  <c r="G5047" i="1" s="1"/>
  <c r="F5046" i="1"/>
  <c r="G5046" i="1" s="1"/>
  <c r="F5045" i="1"/>
  <c r="G5045" i="1" s="1"/>
  <c r="F5042" i="1"/>
  <c r="G5042" i="1" s="1"/>
  <c r="F5041" i="1"/>
  <c r="G5041" i="1" s="1"/>
  <c r="F5040" i="1"/>
  <c r="G5040" i="1" s="1"/>
  <c r="F5038" i="1"/>
  <c r="G5038" i="1" s="1"/>
  <c r="F5037" i="1"/>
  <c r="G5037" i="1" s="1"/>
  <c r="B5035" i="1"/>
  <c r="C5035" i="1"/>
  <c r="D5035" i="1"/>
  <c r="E5035" i="1"/>
  <c r="H5035" i="1"/>
  <c r="L5035" i="1"/>
  <c r="Q5035" i="1"/>
  <c r="V5035" i="1"/>
  <c r="AA5035" i="1"/>
  <c r="AF5035" i="1"/>
  <c r="B5034" i="1"/>
  <c r="C5034" i="1"/>
  <c r="D5034" i="1"/>
  <c r="E5034" i="1"/>
  <c r="H5034" i="1"/>
  <c r="L5034" i="1"/>
  <c r="Q5034" i="1"/>
  <c r="V5034" i="1"/>
  <c r="AA5034" i="1"/>
  <c r="AF5034" i="1"/>
  <c r="B5030" i="1"/>
  <c r="C5030" i="1"/>
  <c r="D5030" i="1"/>
  <c r="E5030" i="1"/>
  <c r="H5030" i="1"/>
  <c r="L5030" i="1"/>
  <c r="Q5030" i="1"/>
  <c r="V5030" i="1"/>
  <c r="AA5030" i="1"/>
  <c r="AF5030" i="1"/>
  <c r="B5029" i="1"/>
  <c r="C5029" i="1"/>
  <c r="D5029" i="1"/>
  <c r="E5029" i="1"/>
  <c r="H5029" i="1"/>
  <c r="L5029" i="1"/>
  <c r="Q5029" i="1"/>
  <c r="V5029" i="1"/>
  <c r="AA5029" i="1"/>
  <c r="AF5029" i="1"/>
  <c r="F5035" i="1" l="1"/>
  <c r="G5035" i="1" s="1"/>
  <c r="F5034" i="1"/>
  <c r="G5034" i="1" s="1"/>
  <c r="F5030" i="1"/>
  <c r="G5030" i="1" s="1"/>
  <c r="F5029" i="1"/>
  <c r="G5029" i="1" s="1"/>
  <c r="B5028" i="1"/>
  <c r="C5028" i="1"/>
  <c r="D5028" i="1"/>
  <c r="E5028" i="1"/>
  <c r="H5028" i="1"/>
  <c r="L5028" i="1"/>
  <c r="Q5028" i="1"/>
  <c r="V5028" i="1"/>
  <c r="AA5028" i="1"/>
  <c r="AF5028" i="1"/>
  <c r="B5027" i="1"/>
  <c r="C5027" i="1"/>
  <c r="D5027" i="1"/>
  <c r="E5027" i="1"/>
  <c r="H5027" i="1"/>
  <c r="L5027" i="1"/>
  <c r="Q5027" i="1"/>
  <c r="V5027" i="1"/>
  <c r="AA5027" i="1"/>
  <c r="AF5027" i="1"/>
  <c r="F5028" i="1" l="1"/>
  <c r="G5028" i="1" s="1"/>
  <c r="F5027" i="1"/>
  <c r="G5027" i="1" s="1"/>
  <c r="B4013" i="1"/>
  <c r="C4013" i="1"/>
  <c r="D4013" i="1"/>
  <c r="E4013" i="1"/>
  <c r="H4013" i="1"/>
  <c r="L4013" i="1"/>
  <c r="Q4013" i="1"/>
  <c r="V4013" i="1"/>
  <c r="AA4013" i="1"/>
  <c r="AF4013" i="1"/>
  <c r="B4482" i="1"/>
  <c r="C4482" i="1"/>
  <c r="D4482" i="1"/>
  <c r="E4482" i="1"/>
  <c r="H4482" i="1"/>
  <c r="L4482" i="1"/>
  <c r="Q4482" i="1"/>
  <c r="V4482" i="1"/>
  <c r="AA4482" i="1"/>
  <c r="AF4482" i="1"/>
  <c r="B4565" i="1"/>
  <c r="C4565" i="1"/>
  <c r="D4565" i="1"/>
  <c r="E4565" i="1"/>
  <c r="H4565" i="1"/>
  <c r="L4565" i="1"/>
  <c r="Q4565" i="1"/>
  <c r="V4565" i="1"/>
  <c r="AA4565" i="1"/>
  <c r="AF4565" i="1"/>
  <c r="B5561" i="1"/>
  <c r="C5561" i="1"/>
  <c r="D5561" i="1"/>
  <c r="E5561" i="1"/>
  <c r="H5561" i="1"/>
  <c r="L5561" i="1"/>
  <c r="Q5561" i="1"/>
  <c r="V5561" i="1"/>
  <c r="AA5561" i="1"/>
  <c r="AF5561" i="1"/>
  <c r="B4640" i="1"/>
  <c r="C4640" i="1"/>
  <c r="D4640" i="1"/>
  <c r="E4640" i="1"/>
  <c r="H4640" i="1"/>
  <c r="L4640" i="1"/>
  <c r="Q4640" i="1"/>
  <c r="V4640" i="1"/>
  <c r="AA4640" i="1"/>
  <c r="AF4640" i="1"/>
  <c r="F4013" i="1" l="1"/>
  <c r="G4013" i="1" s="1"/>
  <c r="F4482" i="1"/>
  <c r="G4482" i="1" s="1"/>
  <c r="F4565" i="1"/>
  <c r="G4565" i="1" s="1"/>
  <c r="F5561" i="1"/>
  <c r="G5561" i="1" s="1"/>
  <c r="F4640" i="1"/>
  <c r="G4640" i="1" s="1"/>
  <c r="B5073" i="1"/>
  <c r="C5073" i="1"/>
  <c r="D5073" i="1"/>
  <c r="E5073" i="1"/>
  <c r="H5073" i="1"/>
  <c r="L5073" i="1"/>
  <c r="Q5073" i="1"/>
  <c r="V5073" i="1"/>
  <c r="AA5073" i="1"/>
  <c r="AF5073" i="1"/>
  <c r="B5622" i="1"/>
  <c r="C5622" i="1"/>
  <c r="D5622" i="1"/>
  <c r="E5622" i="1"/>
  <c r="H5622" i="1"/>
  <c r="L5622" i="1"/>
  <c r="Q5622" i="1"/>
  <c r="V5622" i="1"/>
  <c r="AA5622" i="1"/>
  <c r="AF5622" i="1"/>
  <c r="B4784" i="1"/>
  <c r="C4784" i="1"/>
  <c r="D4784" i="1"/>
  <c r="E4784" i="1"/>
  <c r="H4784" i="1"/>
  <c r="L4784" i="1"/>
  <c r="Q4784" i="1"/>
  <c r="V4784" i="1"/>
  <c r="AA4784" i="1"/>
  <c r="AF4784" i="1"/>
  <c r="B4844" i="1"/>
  <c r="C4844" i="1"/>
  <c r="D4844" i="1"/>
  <c r="E4844" i="1"/>
  <c r="H4844" i="1"/>
  <c r="L4844" i="1"/>
  <c r="Q4844" i="1"/>
  <c r="V4844" i="1"/>
  <c r="AA4844" i="1"/>
  <c r="AF4844" i="1"/>
  <c r="B4785" i="1"/>
  <c r="C4785" i="1"/>
  <c r="D4785" i="1"/>
  <c r="E4785" i="1"/>
  <c r="H4785" i="1"/>
  <c r="L4785" i="1"/>
  <c r="Q4785" i="1"/>
  <c r="V4785" i="1"/>
  <c r="AA4785" i="1"/>
  <c r="AF4785" i="1"/>
  <c r="F5073" i="1" l="1"/>
  <c r="G5073" i="1" s="1"/>
  <c r="F5622" i="1"/>
  <c r="G5622" i="1" s="1"/>
  <c r="F4784" i="1"/>
  <c r="G4784" i="1" s="1"/>
  <c r="F4844" i="1"/>
  <c r="G4844" i="1" s="1"/>
  <c r="F4785" i="1"/>
  <c r="G4785" i="1" s="1"/>
  <c r="B4780" i="1"/>
  <c r="C4780" i="1"/>
  <c r="D4780" i="1"/>
  <c r="E4780" i="1"/>
  <c r="H4780" i="1"/>
  <c r="L4780" i="1"/>
  <c r="Q4780" i="1"/>
  <c r="V4780" i="1"/>
  <c r="AA4780" i="1"/>
  <c r="AF4780" i="1"/>
  <c r="F4780" i="1" l="1"/>
  <c r="G4780" i="1" s="1"/>
  <c r="V4485" i="1" l="1"/>
  <c r="AF4213" i="1" l="1"/>
  <c r="B4520" i="1" l="1"/>
  <c r="C4520" i="1"/>
  <c r="D4520" i="1"/>
  <c r="E4520" i="1"/>
  <c r="H4520" i="1"/>
  <c r="L4520" i="1"/>
  <c r="Q4520" i="1"/>
  <c r="V4520" i="1"/>
  <c r="AA4520" i="1"/>
  <c r="AF4520" i="1"/>
  <c r="F4520" i="1" l="1"/>
  <c r="G4520" i="1" s="1"/>
  <c r="B5559" i="1"/>
  <c r="C5559" i="1"/>
  <c r="D5559" i="1"/>
  <c r="E5559" i="1"/>
  <c r="H5559" i="1"/>
  <c r="L5559" i="1"/>
  <c r="Q5559" i="1"/>
  <c r="V5559" i="1"/>
  <c r="AA5559" i="1"/>
  <c r="AF5559" i="1"/>
  <c r="B4384" i="1"/>
  <c r="C4384" i="1"/>
  <c r="D4384" i="1"/>
  <c r="E4384" i="1"/>
  <c r="H4384" i="1"/>
  <c r="F4384" i="1" s="1"/>
  <c r="G4384" i="1" s="1"/>
  <c r="L4384" i="1"/>
  <c r="Q4384" i="1"/>
  <c r="V4384" i="1"/>
  <c r="AA4384" i="1"/>
  <c r="AF4384" i="1"/>
  <c r="F5559" i="1" l="1"/>
  <c r="G5559" i="1" s="1"/>
  <c r="B3451" i="1"/>
  <c r="C3451" i="1"/>
  <c r="D3451" i="1"/>
  <c r="E3451" i="1"/>
  <c r="H3451" i="1"/>
  <c r="L3451" i="1"/>
  <c r="Q3451" i="1"/>
  <c r="V3451" i="1"/>
  <c r="AA3451" i="1"/>
  <c r="AF3451" i="1"/>
  <c r="F3451" i="1" l="1"/>
  <c r="G3451" i="1" s="1"/>
  <c r="B4413" i="1"/>
  <c r="C4413" i="1"/>
  <c r="D4413" i="1"/>
  <c r="E4413" i="1"/>
  <c r="H4413" i="1"/>
  <c r="L4413" i="1"/>
  <c r="Q4413" i="1"/>
  <c r="V4413" i="1"/>
  <c r="AA4413" i="1"/>
  <c r="AF4413" i="1"/>
  <c r="B4579" i="1"/>
  <c r="C4579" i="1"/>
  <c r="D4579" i="1"/>
  <c r="E4579" i="1"/>
  <c r="H4579" i="1"/>
  <c r="L4579" i="1"/>
  <c r="Q4579" i="1"/>
  <c r="V4579" i="1"/>
  <c r="AA4579" i="1"/>
  <c r="AF4579" i="1"/>
  <c r="B4578" i="1"/>
  <c r="C4578" i="1"/>
  <c r="D4578" i="1"/>
  <c r="E4578" i="1"/>
  <c r="H4578" i="1"/>
  <c r="L4578" i="1"/>
  <c r="Q4578" i="1"/>
  <c r="V4578" i="1"/>
  <c r="AA4578" i="1"/>
  <c r="AF4578" i="1"/>
  <c r="F4413" i="1" l="1"/>
  <c r="G4413" i="1" s="1"/>
  <c r="F4579" i="1"/>
  <c r="G4579" i="1" s="1"/>
  <c r="F4578" i="1"/>
  <c r="G4578" i="1" s="1"/>
  <c r="B4512" i="1"/>
  <c r="C4512" i="1"/>
  <c r="D4512" i="1"/>
  <c r="E4512" i="1"/>
  <c r="H4512" i="1"/>
  <c r="L4512" i="1"/>
  <c r="Q4512" i="1"/>
  <c r="V4512" i="1"/>
  <c r="AA4512" i="1"/>
  <c r="AF4512" i="1"/>
  <c r="B4676" i="1"/>
  <c r="C4676" i="1"/>
  <c r="D4676" i="1"/>
  <c r="E4676" i="1"/>
  <c r="H4676" i="1"/>
  <c r="L4676" i="1"/>
  <c r="Q4676" i="1"/>
  <c r="V4676" i="1"/>
  <c r="AA4676" i="1"/>
  <c r="AF4676" i="1"/>
  <c r="B4513" i="1"/>
  <c r="C4513" i="1"/>
  <c r="D4513" i="1"/>
  <c r="E4513" i="1"/>
  <c r="H4513" i="1"/>
  <c r="L4513" i="1"/>
  <c r="Q4513" i="1"/>
  <c r="V4513" i="1"/>
  <c r="AA4513" i="1"/>
  <c r="AF4513" i="1"/>
  <c r="F4512" i="1" l="1"/>
  <c r="G4512" i="1" s="1"/>
  <c r="F4676" i="1"/>
  <c r="G4676" i="1" s="1"/>
  <c r="F4513" i="1"/>
  <c r="G4513" i="1" s="1"/>
  <c r="B4607" i="1"/>
  <c r="C4607" i="1"/>
  <c r="D4607" i="1"/>
  <c r="E4607" i="1"/>
  <c r="H4607" i="1"/>
  <c r="L4607" i="1"/>
  <c r="Q4607" i="1"/>
  <c r="V4607" i="1"/>
  <c r="AA4607" i="1"/>
  <c r="AF4607" i="1"/>
  <c r="B4530" i="1"/>
  <c r="C4530" i="1"/>
  <c r="D4530" i="1"/>
  <c r="E4530" i="1"/>
  <c r="H4530" i="1"/>
  <c r="L4530" i="1"/>
  <c r="Q4530" i="1"/>
  <c r="V4530" i="1"/>
  <c r="AA4530" i="1"/>
  <c r="AF4530" i="1"/>
  <c r="B4463" i="1"/>
  <c r="C4463" i="1"/>
  <c r="D4463" i="1"/>
  <c r="E4463" i="1"/>
  <c r="H4463" i="1"/>
  <c r="L4463" i="1"/>
  <c r="Q4463" i="1"/>
  <c r="V4463" i="1"/>
  <c r="AA4463" i="1"/>
  <c r="AF4463" i="1"/>
  <c r="B4511" i="1"/>
  <c r="C4511" i="1"/>
  <c r="D4511" i="1"/>
  <c r="E4511" i="1"/>
  <c r="H4511" i="1"/>
  <c r="L4511" i="1"/>
  <c r="Q4511" i="1"/>
  <c r="V4511" i="1"/>
  <c r="AA4511" i="1"/>
  <c r="AF4511" i="1"/>
  <c r="F4607" i="1" l="1"/>
  <c r="G4607" i="1" s="1"/>
  <c r="F4530" i="1"/>
  <c r="G4530" i="1" s="1"/>
  <c r="F4463" i="1"/>
  <c r="G4463" i="1" s="1"/>
  <c r="F4511" i="1"/>
  <c r="G4511" i="1" s="1"/>
  <c r="B5697" i="1"/>
  <c r="C5697" i="1"/>
  <c r="D5697" i="1"/>
  <c r="E5697" i="1"/>
  <c r="H5697" i="1"/>
  <c r="L5697" i="1"/>
  <c r="Q5697" i="1"/>
  <c r="V5697" i="1"/>
  <c r="AA5697" i="1"/>
  <c r="AF5697" i="1"/>
  <c r="B4575" i="1"/>
  <c r="C4575" i="1"/>
  <c r="D4575" i="1"/>
  <c r="E4575" i="1"/>
  <c r="H4575" i="1"/>
  <c r="L4575" i="1"/>
  <c r="Q4575" i="1"/>
  <c r="V4575" i="1"/>
  <c r="AA4575" i="1"/>
  <c r="AF4575" i="1"/>
  <c r="B5695" i="1"/>
  <c r="C5695" i="1"/>
  <c r="D5695" i="1"/>
  <c r="E5695" i="1"/>
  <c r="H5695" i="1"/>
  <c r="L5695" i="1"/>
  <c r="Q5695" i="1"/>
  <c r="V5695" i="1"/>
  <c r="AA5695" i="1"/>
  <c r="AF5695" i="1"/>
  <c r="F5697" i="1" l="1"/>
  <c r="G5697" i="1" s="1"/>
  <c r="F4575" i="1"/>
  <c r="G4575" i="1" s="1"/>
  <c r="F5695" i="1"/>
  <c r="G5695" i="1" s="1"/>
  <c r="B4652" i="1"/>
  <c r="C4652" i="1"/>
  <c r="D4652" i="1"/>
  <c r="E4652" i="1"/>
  <c r="H4652" i="1"/>
  <c r="L4652" i="1"/>
  <c r="Q4652" i="1"/>
  <c r="V4652" i="1"/>
  <c r="AA4652" i="1"/>
  <c r="AF4652" i="1"/>
  <c r="F4652" i="1" l="1"/>
  <c r="G4652" i="1" s="1"/>
  <c r="V5590" i="1"/>
  <c r="B4673" i="1" l="1"/>
  <c r="C4673" i="1"/>
  <c r="D4673" i="1"/>
  <c r="E4673" i="1"/>
  <c r="H4673" i="1"/>
  <c r="L4673" i="1"/>
  <c r="Q4673" i="1"/>
  <c r="V4673" i="1"/>
  <c r="AA4673" i="1"/>
  <c r="AF4673" i="1"/>
  <c r="F4673" i="1" l="1"/>
  <c r="G4673" i="1" s="1"/>
  <c r="AA3365" i="1"/>
  <c r="H5558" i="1" l="1"/>
  <c r="E5558" i="1"/>
  <c r="D5558" i="1"/>
  <c r="C5558" i="1"/>
  <c r="B5558" i="1"/>
  <c r="Q5558" i="1" l="1"/>
  <c r="V5558" i="1"/>
  <c r="AA5558" i="1"/>
  <c r="AF5558" i="1"/>
  <c r="B5577" i="1"/>
  <c r="C5577" i="1"/>
  <c r="D5577" i="1"/>
  <c r="E5577" i="1"/>
  <c r="H5577" i="1"/>
  <c r="L5577" i="1"/>
  <c r="Q5577" i="1"/>
  <c r="V5577" i="1"/>
  <c r="AA5577" i="1"/>
  <c r="AF5577" i="1"/>
  <c r="F5558" i="1" l="1"/>
  <c r="G5558" i="1" s="1"/>
  <c r="F5577" i="1"/>
  <c r="G5577" i="1" s="1"/>
  <c r="Q4298" i="1"/>
  <c r="B4669" i="1" l="1"/>
  <c r="C4669" i="1"/>
  <c r="D4669" i="1"/>
  <c r="E4669" i="1"/>
  <c r="H4669" i="1"/>
  <c r="L4669" i="1"/>
  <c r="Q4669" i="1"/>
  <c r="V4669" i="1"/>
  <c r="AA4669" i="1"/>
  <c r="AF4669" i="1"/>
  <c r="B4549" i="1"/>
  <c r="C4549" i="1"/>
  <c r="D4549" i="1"/>
  <c r="E4549" i="1"/>
  <c r="H4549" i="1"/>
  <c r="L4549" i="1"/>
  <c r="Q4549" i="1"/>
  <c r="V4549" i="1"/>
  <c r="AA4549" i="1"/>
  <c r="AF4549" i="1"/>
  <c r="B4440" i="1"/>
  <c r="C4440" i="1"/>
  <c r="D4440" i="1"/>
  <c r="E4440" i="1"/>
  <c r="H4440" i="1"/>
  <c r="L4440" i="1"/>
  <c r="Q4440" i="1"/>
  <c r="V4440" i="1"/>
  <c r="AA4440" i="1"/>
  <c r="AF4440" i="1"/>
  <c r="B4668" i="1"/>
  <c r="C4668" i="1"/>
  <c r="D4668" i="1"/>
  <c r="E4668" i="1"/>
  <c r="H4668" i="1"/>
  <c r="L4668" i="1"/>
  <c r="Q4668" i="1"/>
  <c r="V4668" i="1"/>
  <c r="AA4668" i="1"/>
  <c r="AF4668" i="1"/>
  <c r="B4479" i="1"/>
  <c r="C4479" i="1"/>
  <c r="D4479" i="1"/>
  <c r="E4479" i="1"/>
  <c r="H4479" i="1"/>
  <c r="L4479" i="1"/>
  <c r="Q4479" i="1"/>
  <c r="V4479" i="1"/>
  <c r="AA4479" i="1"/>
  <c r="AF4479" i="1"/>
  <c r="B4400" i="1"/>
  <c r="C4400" i="1"/>
  <c r="D4400" i="1"/>
  <c r="E4400" i="1"/>
  <c r="H4400" i="1"/>
  <c r="L4400" i="1"/>
  <c r="Q4400" i="1"/>
  <c r="V4400" i="1"/>
  <c r="AA4400" i="1"/>
  <c r="AF4400" i="1"/>
  <c r="B4466" i="1"/>
  <c r="C4466" i="1"/>
  <c r="D4466" i="1"/>
  <c r="E4466" i="1"/>
  <c r="H4466" i="1"/>
  <c r="L4466" i="1"/>
  <c r="Q4466" i="1"/>
  <c r="V4466" i="1"/>
  <c r="AA4466" i="1"/>
  <c r="AF4466" i="1"/>
  <c r="B4510" i="1"/>
  <c r="C4510" i="1"/>
  <c r="D4510" i="1"/>
  <c r="E4510" i="1"/>
  <c r="H4510" i="1"/>
  <c r="L4510" i="1"/>
  <c r="Q4510" i="1"/>
  <c r="V4510" i="1"/>
  <c r="AA4510" i="1"/>
  <c r="AF4510" i="1"/>
  <c r="B4486" i="1"/>
  <c r="C4486" i="1"/>
  <c r="D4486" i="1"/>
  <c r="E4486" i="1"/>
  <c r="H4486" i="1"/>
  <c r="L4486" i="1"/>
  <c r="Q4486" i="1"/>
  <c r="V4486" i="1"/>
  <c r="AA4486" i="1"/>
  <c r="AF4486" i="1"/>
  <c r="F4669" i="1" l="1"/>
  <c r="G4669" i="1" s="1"/>
  <c r="F4549" i="1"/>
  <c r="G4549" i="1" s="1"/>
  <c r="F4440" i="1"/>
  <c r="G4440" i="1" s="1"/>
  <c r="F4668" i="1"/>
  <c r="G4668" i="1" s="1"/>
  <c r="F4479" i="1"/>
  <c r="G4479" i="1" s="1"/>
  <c r="F4400" i="1"/>
  <c r="G4400" i="1" s="1"/>
  <c r="F4466" i="1"/>
  <c r="G4466" i="1" s="1"/>
  <c r="F4510" i="1"/>
  <c r="G4510" i="1" s="1"/>
  <c r="F4486" i="1"/>
  <c r="G4486" i="1" s="1"/>
  <c r="B4402" i="1"/>
  <c r="C4402" i="1"/>
  <c r="D4402" i="1"/>
  <c r="E4402" i="1"/>
  <c r="H4402" i="1"/>
  <c r="L4402" i="1"/>
  <c r="Q4402" i="1"/>
  <c r="V4402" i="1"/>
  <c r="AA4402" i="1"/>
  <c r="AF4402" i="1"/>
  <c r="B4490" i="1"/>
  <c r="C4490" i="1"/>
  <c r="D4490" i="1"/>
  <c r="E4490" i="1"/>
  <c r="H4490" i="1"/>
  <c r="L4490" i="1"/>
  <c r="Q4490" i="1"/>
  <c r="V4490" i="1"/>
  <c r="AA4490" i="1"/>
  <c r="AF4490" i="1"/>
  <c r="B4489" i="1"/>
  <c r="C4489" i="1"/>
  <c r="D4489" i="1"/>
  <c r="E4489" i="1"/>
  <c r="H4489" i="1"/>
  <c r="L4489" i="1"/>
  <c r="Q4489" i="1"/>
  <c r="V4489" i="1"/>
  <c r="AA4489" i="1"/>
  <c r="AF4489" i="1"/>
  <c r="B4422" i="1"/>
  <c r="C4422" i="1"/>
  <c r="D4422" i="1"/>
  <c r="E4422" i="1"/>
  <c r="H4422" i="1"/>
  <c r="L4422" i="1"/>
  <c r="Q4422" i="1"/>
  <c r="V4422" i="1"/>
  <c r="AA4422" i="1"/>
  <c r="AF4422" i="1"/>
  <c r="B4659" i="1"/>
  <c r="C4659" i="1"/>
  <c r="D4659" i="1"/>
  <c r="E4659" i="1"/>
  <c r="H4659" i="1"/>
  <c r="L4659" i="1"/>
  <c r="Q4659" i="1"/>
  <c r="V4659" i="1"/>
  <c r="AA4659" i="1"/>
  <c r="AF4659" i="1"/>
  <c r="B4645" i="1"/>
  <c r="C4645" i="1"/>
  <c r="D4645" i="1"/>
  <c r="E4645" i="1"/>
  <c r="H4645" i="1"/>
  <c r="L4645" i="1"/>
  <c r="Q4645" i="1"/>
  <c r="V4645" i="1"/>
  <c r="AA4645" i="1"/>
  <c r="AF4645" i="1"/>
  <c r="B4617" i="1"/>
  <c r="C4617" i="1"/>
  <c r="D4617" i="1"/>
  <c r="E4617" i="1"/>
  <c r="H4617" i="1"/>
  <c r="L4617" i="1"/>
  <c r="Q4617" i="1"/>
  <c r="V4617" i="1"/>
  <c r="AA4617" i="1"/>
  <c r="AF4617" i="1"/>
  <c r="B4616" i="1"/>
  <c r="C4616" i="1"/>
  <c r="D4616" i="1"/>
  <c r="E4616" i="1"/>
  <c r="H4616" i="1"/>
  <c r="L4616" i="1"/>
  <c r="Q4616" i="1"/>
  <c r="V4616" i="1"/>
  <c r="AA4616" i="1"/>
  <c r="AF4616" i="1"/>
  <c r="B4573" i="1"/>
  <c r="C4573" i="1"/>
  <c r="D4573" i="1"/>
  <c r="E4573" i="1"/>
  <c r="H4573" i="1"/>
  <c r="L4573" i="1"/>
  <c r="Q4573" i="1"/>
  <c r="V4573" i="1"/>
  <c r="AA4573" i="1"/>
  <c r="AF4573" i="1"/>
  <c r="B4623" i="1"/>
  <c r="C4623" i="1"/>
  <c r="D4623" i="1"/>
  <c r="E4623" i="1"/>
  <c r="H4623" i="1"/>
  <c r="L4623" i="1"/>
  <c r="Q4623" i="1"/>
  <c r="V4623" i="1"/>
  <c r="AA4623" i="1"/>
  <c r="AF4623" i="1"/>
  <c r="B4612" i="1"/>
  <c r="C4612" i="1"/>
  <c r="D4612" i="1"/>
  <c r="E4612" i="1"/>
  <c r="H4612" i="1"/>
  <c r="L4612" i="1"/>
  <c r="Q4612" i="1"/>
  <c r="V4612" i="1"/>
  <c r="AA4612" i="1"/>
  <c r="AF4612" i="1"/>
  <c r="B4519" i="1"/>
  <c r="C4519" i="1"/>
  <c r="D4519" i="1"/>
  <c r="E4519" i="1"/>
  <c r="H4519" i="1"/>
  <c r="L4519" i="1"/>
  <c r="Q4519" i="1"/>
  <c r="V4519" i="1"/>
  <c r="AA4519" i="1"/>
  <c r="AF4519" i="1"/>
  <c r="B4569" i="1"/>
  <c r="C4569" i="1"/>
  <c r="D4569" i="1"/>
  <c r="E4569" i="1"/>
  <c r="H4569" i="1"/>
  <c r="L4569" i="1"/>
  <c r="Q4569" i="1"/>
  <c r="V4569" i="1"/>
  <c r="AA4569" i="1"/>
  <c r="AF4569" i="1"/>
  <c r="B4580" i="1"/>
  <c r="C4580" i="1"/>
  <c r="D4580" i="1"/>
  <c r="E4580" i="1"/>
  <c r="H4580" i="1"/>
  <c r="L4580" i="1"/>
  <c r="Q4580" i="1"/>
  <c r="V4580" i="1"/>
  <c r="AA4580" i="1"/>
  <c r="AF4580" i="1"/>
  <c r="B4487" i="1"/>
  <c r="C4487" i="1"/>
  <c r="D4487" i="1"/>
  <c r="E4487" i="1"/>
  <c r="H4487" i="1"/>
  <c r="L4487" i="1"/>
  <c r="Q4487" i="1"/>
  <c r="V4487" i="1"/>
  <c r="AA4487" i="1"/>
  <c r="AF4487" i="1"/>
  <c r="B4644" i="1"/>
  <c r="C4644" i="1"/>
  <c r="D4644" i="1"/>
  <c r="E4644" i="1"/>
  <c r="H4644" i="1"/>
  <c r="L4644" i="1"/>
  <c r="Q4644" i="1"/>
  <c r="V4644" i="1"/>
  <c r="AA4644" i="1"/>
  <c r="AF4644" i="1"/>
  <c r="B4495" i="1"/>
  <c r="C4495" i="1"/>
  <c r="D4495" i="1"/>
  <c r="E4495" i="1"/>
  <c r="H4495" i="1"/>
  <c r="L4495" i="1"/>
  <c r="Q4495" i="1"/>
  <c r="V4495" i="1"/>
  <c r="AA4495" i="1"/>
  <c r="AF4495" i="1"/>
  <c r="B4532" i="1"/>
  <c r="C4532" i="1"/>
  <c r="D4532" i="1"/>
  <c r="E4532" i="1"/>
  <c r="H4532" i="1"/>
  <c r="L4532" i="1"/>
  <c r="Q4532" i="1"/>
  <c r="V4532" i="1"/>
  <c r="AA4532" i="1"/>
  <c r="AF4532" i="1"/>
  <c r="B4685" i="1"/>
  <c r="C4685" i="1"/>
  <c r="D4685" i="1"/>
  <c r="E4685" i="1"/>
  <c r="H4685" i="1"/>
  <c r="L4685" i="1"/>
  <c r="Q4685" i="1"/>
  <c r="V4685" i="1"/>
  <c r="AA4685" i="1"/>
  <c r="AF4685" i="1"/>
  <c r="B4438" i="1"/>
  <c r="C4438" i="1"/>
  <c r="D4438" i="1"/>
  <c r="E4438" i="1"/>
  <c r="H4438" i="1"/>
  <c r="L4438" i="1"/>
  <c r="Q4438" i="1"/>
  <c r="V4438" i="1"/>
  <c r="AA4438" i="1"/>
  <c r="AF4438" i="1"/>
  <c r="B4558" i="1"/>
  <c r="C4558" i="1"/>
  <c r="D4558" i="1"/>
  <c r="E4558" i="1"/>
  <c r="H4558" i="1"/>
  <c r="L4558" i="1"/>
  <c r="Q4558" i="1"/>
  <c r="V4558" i="1"/>
  <c r="AA4558" i="1"/>
  <c r="AF4558" i="1"/>
  <c r="B4421" i="1"/>
  <c r="C4421" i="1"/>
  <c r="D4421" i="1"/>
  <c r="E4421" i="1"/>
  <c r="H4421" i="1"/>
  <c r="L4421" i="1"/>
  <c r="Q4421" i="1"/>
  <c r="V4421" i="1"/>
  <c r="AA4421" i="1"/>
  <c r="AF4421" i="1"/>
  <c r="B4586" i="1"/>
  <c r="C4586" i="1"/>
  <c r="D4586" i="1"/>
  <c r="E4586" i="1"/>
  <c r="H4586" i="1"/>
  <c r="L4586" i="1"/>
  <c r="Q4586" i="1"/>
  <c r="V4586" i="1"/>
  <c r="AA4586" i="1"/>
  <c r="AF4586" i="1"/>
  <c r="B4550" i="1"/>
  <c r="C4550" i="1"/>
  <c r="D4550" i="1"/>
  <c r="E4550" i="1"/>
  <c r="H4550" i="1"/>
  <c r="L4550" i="1"/>
  <c r="Q4550" i="1"/>
  <c r="V4550" i="1"/>
  <c r="AA4550" i="1"/>
  <c r="AF4550" i="1"/>
  <c r="B5649" i="1"/>
  <c r="C5649" i="1"/>
  <c r="D5649" i="1"/>
  <c r="E5649" i="1"/>
  <c r="H5649" i="1"/>
  <c r="L5649" i="1"/>
  <c r="Q5649" i="1"/>
  <c r="V5649" i="1"/>
  <c r="AA5649" i="1"/>
  <c r="AF5649" i="1"/>
  <c r="F4402" i="1" l="1"/>
  <c r="G4402" i="1" s="1"/>
  <c r="F4490" i="1"/>
  <c r="G4490" i="1" s="1"/>
  <c r="F4489" i="1"/>
  <c r="G4489" i="1" s="1"/>
  <c r="F4422" i="1"/>
  <c r="G4422" i="1" s="1"/>
  <c r="F4659" i="1"/>
  <c r="G4659" i="1" s="1"/>
  <c r="F4645" i="1"/>
  <c r="G4645" i="1" s="1"/>
  <c r="F4617" i="1"/>
  <c r="G4617" i="1" s="1"/>
  <c r="F4616" i="1"/>
  <c r="G4616" i="1" s="1"/>
  <c r="F4623" i="1"/>
  <c r="G4623" i="1" s="1"/>
  <c r="F4573" i="1"/>
  <c r="G4573" i="1" s="1"/>
  <c r="F4612" i="1"/>
  <c r="G4612" i="1" s="1"/>
  <c r="F4519" i="1"/>
  <c r="G4519" i="1" s="1"/>
  <c r="F4569" i="1"/>
  <c r="G4569" i="1" s="1"/>
  <c r="F4580" i="1"/>
  <c r="G4580" i="1" s="1"/>
  <c r="F4487" i="1"/>
  <c r="G4487" i="1" s="1"/>
  <c r="F4644" i="1"/>
  <c r="G4644" i="1" s="1"/>
  <c r="F4495" i="1"/>
  <c r="G4495" i="1" s="1"/>
  <c r="F4532" i="1"/>
  <c r="G4532" i="1" s="1"/>
  <c r="F4685" i="1"/>
  <c r="G4685" i="1" s="1"/>
  <c r="F4438" i="1"/>
  <c r="G4438" i="1" s="1"/>
  <c r="F4558" i="1"/>
  <c r="G4558" i="1" s="1"/>
  <c r="F4421" i="1"/>
  <c r="G4421" i="1" s="1"/>
  <c r="F4586" i="1"/>
  <c r="G4586" i="1" s="1"/>
  <c r="F4550" i="1"/>
  <c r="G4550" i="1" s="1"/>
  <c r="F5649" i="1"/>
  <c r="G5649" i="1" s="1"/>
  <c r="B4498" i="1"/>
  <c r="C4498" i="1"/>
  <c r="D4498" i="1"/>
  <c r="E4498" i="1"/>
  <c r="H4498" i="1"/>
  <c r="L4498" i="1"/>
  <c r="Q4498" i="1"/>
  <c r="V4498" i="1"/>
  <c r="AA4498" i="1"/>
  <c r="AF4498" i="1"/>
  <c r="B4522" i="1"/>
  <c r="C4522" i="1"/>
  <c r="D4522" i="1"/>
  <c r="E4522" i="1"/>
  <c r="H4522" i="1"/>
  <c r="L4522" i="1"/>
  <c r="Q4522" i="1"/>
  <c r="V4522" i="1"/>
  <c r="AA4522" i="1"/>
  <c r="AF4522" i="1"/>
  <c r="B4436" i="1"/>
  <c r="C4436" i="1"/>
  <c r="D4436" i="1"/>
  <c r="E4436" i="1"/>
  <c r="H4436" i="1"/>
  <c r="L4436" i="1"/>
  <c r="Q4436" i="1"/>
  <c r="V4436" i="1"/>
  <c r="AA4436" i="1"/>
  <c r="AF4436" i="1"/>
  <c r="B4648" i="1"/>
  <c r="C4648" i="1"/>
  <c r="D4648" i="1"/>
  <c r="E4648" i="1"/>
  <c r="H4648" i="1"/>
  <c r="L4648" i="1"/>
  <c r="Q4648" i="1"/>
  <c r="V4648" i="1"/>
  <c r="AA4648" i="1"/>
  <c r="AF4648" i="1"/>
  <c r="B4437" i="1"/>
  <c r="C4437" i="1"/>
  <c r="D4437" i="1"/>
  <c r="E4437" i="1"/>
  <c r="H4437" i="1"/>
  <c r="L4437" i="1"/>
  <c r="Q4437" i="1"/>
  <c r="V4437" i="1"/>
  <c r="AA4437" i="1"/>
  <c r="AF4437" i="1"/>
  <c r="B4581" i="1"/>
  <c r="C4581" i="1"/>
  <c r="D4581" i="1"/>
  <c r="E4581" i="1"/>
  <c r="H4581" i="1"/>
  <c r="L4581" i="1"/>
  <c r="Q4581" i="1"/>
  <c r="V4581" i="1"/>
  <c r="AA4581" i="1"/>
  <c r="AF4581" i="1"/>
  <c r="B4619" i="1"/>
  <c r="C4619" i="1"/>
  <c r="D4619" i="1"/>
  <c r="E4619" i="1"/>
  <c r="H4619" i="1"/>
  <c r="L4619" i="1"/>
  <c r="Q4619" i="1"/>
  <c r="V4619" i="1"/>
  <c r="AA4619" i="1"/>
  <c r="AF4619" i="1"/>
  <c r="B4434" i="1"/>
  <c r="C4434" i="1"/>
  <c r="D4434" i="1"/>
  <c r="E4434" i="1"/>
  <c r="H4434" i="1"/>
  <c r="L4434" i="1"/>
  <c r="Q4434" i="1"/>
  <c r="V4434" i="1"/>
  <c r="AA4434" i="1"/>
  <c r="AF4434" i="1"/>
  <c r="B4439" i="1"/>
  <c r="C4439" i="1"/>
  <c r="D4439" i="1"/>
  <c r="E4439" i="1"/>
  <c r="H4439" i="1"/>
  <c r="L4439" i="1"/>
  <c r="Q4439" i="1"/>
  <c r="V4439" i="1"/>
  <c r="AA4439" i="1"/>
  <c r="AF4439" i="1"/>
  <c r="B4587" i="1"/>
  <c r="C4587" i="1"/>
  <c r="D4587" i="1"/>
  <c r="E4587" i="1"/>
  <c r="H4587" i="1"/>
  <c r="L4587" i="1"/>
  <c r="Q4587" i="1"/>
  <c r="V4587" i="1"/>
  <c r="AA4587" i="1"/>
  <c r="AF4587" i="1"/>
  <c r="B4677" i="1"/>
  <c r="C4677" i="1"/>
  <c r="D4677" i="1"/>
  <c r="E4677" i="1"/>
  <c r="H4677" i="1"/>
  <c r="L4677" i="1"/>
  <c r="Q4677" i="1"/>
  <c r="V4677" i="1"/>
  <c r="AA4677" i="1"/>
  <c r="AF4677" i="1"/>
  <c r="B4678" i="1"/>
  <c r="C4678" i="1"/>
  <c r="D4678" i="1"/>
  <c r="E4678" i="1"/>
  <c r="H4678" i="1"/>
  <c r="L4678" i="1"/>
  <c r="Q4678" i="1"/>
  <c r="V4678" i="1"/>
  <c r="AA4678" i="1"/>
  <c r="AF4678" i="1"/>
  <c r="B4604" i="1"/>
  <c r="C4604" i="1"/>
  <c r="D4604" i="1"/>
  <c r="E4604" i="1"/>
  <c r="H4604" i="1"/>
  <c r="L4604" i="1"/>
  <c r="Q4604" i="1"/>
  <c r="V4604" i="1"/>
  <c r="AA4604" i="1"/>
  <c r="AF4604" i="1"/>
  <c r="B4630" i="1"/>
  <c r="C4630" i="1"/>
  <c r="D4630" i="1"/>
  <c r="E4630" i="1"/>
  <c r="H4630" i="1"/>
  <c r="L4630" i="1"/>
  <c r="Q4630" i="1"/>
  <c r="V4630" i="1"/>
  <c r="AA4630" i="1"/>
  <c r="AF4630" i="1"/>
  <c r="B4451" i="1"/>
  <c r="C4451" i="1"/>
  <c r="D4451" i="1"/>
  <c r="E4451" i="1"/>
  <c r="H4451" i="1"/>
  <c r="L4451" i="1"/>
  <c r="Q4451" i="1"/>
  <c r="V4451" i="1"/>
  <c r="AA4451" i="1"/>
  <c r="AF4451" i="1"/>
  <c r="B4435" i="1"/>
  <c r="C4435" i="1"/>
  <c r="D4435" i="1"/>
  <c r="E4435" i="1"/>
  <c r="H4435" i="1"/>
  <c r="L4435" i="1"/>
  <c r="Q4435" i="1"/>
  <c r="V4435" i="1"/>
  <c r="AA4435" i="1"/>
  <c r="AF4435" i="1"/>
  <c r="B4401" i="1"/>
  <c r="C4401" i="1"/>
  <c r="D4401" i="1"/>
  <c r="E4401" i="1"/>
  <c r="H4401" i="1"/>
  <c r="L4401" i="1"/>
  <c r="Q4401" i="1"/>
  <c r="V4401" i="1"/>
  <c r="AA4401" i="1"/>
  <c r="AF4401" i="1"/>
  <c r="B4480" i="1"/>
  <c r="C4480" i="1"/>
  <c r="D4480" i="1"/>
  <c r="E4480" i="1"/>
  <c r="H4480" i="1"/>
  <c r="L4480" i="1"/>
  <c r="Q4480" i="1"/>
  <c r="V4480" i="1"/>
  <c r="AA4480" i="1"/>
  <c r="AF4480" i="1"/>
  <c r="B4531" i="1"/>
  <c r="C4531" i="1"/>
  <c r="D4531" i="1"/>
  <c r="E4531" i="1"/>
  <c r="H4531" i="1"/>
  <c r="L4531" i="1"/>
  <c r="Q4531" i="1"/>
  <c r="V4531" i="1"/>
  <c r="AA4531" i="1"/>
  <c r="AF4531" i="1"/>
  <c r="B4468" i="1"/>
  <c r="C4468" i="1"/>
  <c r="D4468" i="1"/>
  <c r="E4468" i="1"/>
  <c r="H4468" i="1"/>
  <c r="L4468" i="1"/>
  <c r="Q4468" i="1"/>
  <c r="V4468" i="1"/>
  <c r="AA4468" i="1"/>
  <c r="AF4468" i="1"/>
  <c r="B4634" i="1"/>
  <c r="C4634" i="1"/>
  <c r="D4634" i="1"/>
  <c r="E4634" i="1"/>
  <c r="H4634" i="1"/>
  <c r="L4634" i="1"/>
  <c r="Q4634" i="1"/>
  <c r="V4634" i="1"/>
  <c r="AA4634" i="1"/>
  <c r="AF4634" i="1"/>
  <c r="B4506" i="1"/>
  <c r="C4506" i="1"/>
  <c r="D4506" i="1"/>
  <c r="E4506" i="1"/>
  <c r="H4506" i="1"/>
  <c r="L4506" i="1"/>
  <c r="Q4506" i="1"/>
  <c r="V4506" i="1"/>
  <c r="AA4506" i="1"/>
  <c r="AF4506" i="1"/>
  <c r="B4626" i="1"/>
  <c r="C4626" i="1"/>
  <c r="D4626" i="1"/>
  <c r="E4626" i="1"/>
  <c r="H4626" i="1"/>
  <c r="L4626" i="1"/>
  <c r="Q4626" i="1"/>
  <c r="V4626" i="1"/>
  <c r="AA4626" i="1"/>
  <c r="AF4626" i="1"/>
  <c r="B4500" i="1"/>
  <c r="C4500" i="1"/>
  <c r="D4500" i="1"/>
  <c r="E4500" i="1"/>
  <c r="H4500" i="1"/>
  <c r="L4500" i="1"/>
  <c r="Q4500" i="1"/>
  <c r="V4500" i="1"/>
  <c r="AA4500" i="1"/>
  <c r="AF4500" i="1"/>
  <c r="B4539" i="1"/>
  <c r="C4539" i="1"/>
  <c r="D4539" i="1"/>
  <c r="E4539" i="1"/>
  <c r="H4539" i="1"/>
  <c r="L4539" i="1"/>
  <c r="Q4539" i="1"/>
  <c r="V4539" i="1"/>
  <c r="AA4539" i="1"/>
  <c r="AF4539" i="1"/>
  <c r="B4556" i="1"/>
  <c r="C4556" i="1"/>
  <c r="D4556" i="1"/>
  <c r="E4556" i="1"/>
  <c r="H4556" i="1"/>
  <c r="L4556" i="1"/>
  <c r="Q4556" i="1"/>
  <c r="V4556" i="1"/>
  <c r="AA4556" i="1"/>
  <c r="AF4556" i="1"/>
  <c r="B4496" i="1"/>
  <c r="C4496" i="1"/>
  <c r="D4496" i="1"/>
  <c r="E4496" i="1"/>
  <c r="H4496" i="1"/>
  <c r="L4496" i="1"/>
  <c r="Q4496" i="1"/>
  <c r="V4496" i="1"/>
  <c r="AA4496" i="1"/>
  <c r="AF4496" i="1"/>
  <c r="F4498" i="1" l="1"/>
  <c r="G4498" i="1" s="1"/>
  <c r="F4522" i="1"/>
  <c r="G4522" i="1" s="1"/>
  <c r="F4436" i="1"/>
  <c r="G4436" i="1" s="1"/>
  <c r="F4648" i="1"/>
  <c r="G4648" i="1" s="1"/>
  <c r="F4437" i="1"/>
  <c r="G4437" i="1" s="1"/>
  <c r="F4581" i="1"/>
  <c r="G4581" i="1" s="1"/>
  <c r="F4619" i="1"/>
  <c r="G4619" i="1" s="1"/>
  <c r="F4434" i="1"/>
  <c r="G4434" i="1" s="1"/>
  <c r="F4439" i="1"/>
  <c r="G4439" i="1" s="1"/>
  <c r="F4587" i="1"/>
  <c r="G4587" i="1" s="1"/>
  <c r="F4677" i="1"/>
  <c r="G4677" i="1" s="1"/>
  <c r="F4678" i="1"/>
  <c r="G4678" i="1" s="1"/>
  <c r="F4604" i="1"/>
  <c r="G4604" i="1" s="1"/>
  <c r="F4630" i="1"/>
  <c r="G4630" i="1" s="1"/>
  <c r="F4451" i="1"/>
  <c r="G4451" i="1" s="1"/>
  <c r="F4435" i="1"/>
  <c r="G4435" i="1" s="1"/>
  <c r="F4401" i="1"/>
  <c r="G4401" i="1" s="1"/>
  <c r="F4480" i="1"/>
  <c r="G4480" i="1" s="1"/>
  <c r="F4531" i="1"/>
  <c r="G4531" i="1" s="1"/>
  <c r="F4468" i="1"/>
  <c r="G4468" i="1" s="1"/>
  <c r="F4634" i="1"/>
  <c r="G4634" i="1" s="1"/>
  <c r="F4506" i="1"/>
  <c r="G4506" i="1" s="1"/>
  <c r="F4626" i="1"/>
  <c r="G4626" i="1" s="1"/>
  <c r="F4500" i="1"/>
  <c r="G4500" i="1" s="1"/>
  <c r="F4539" i="1"/>
  <c r="G4539" i="1" s="1"/>
  <c r="F4556" i="1"/>
  <c r="G4556" i="1" s="1"/>
  <c r="F4496" i="1"/>
  <c r="G4496" i="1" s="1"/>
  <c r="B4423" i="1"/>
  <c r="C4423" i="1"/>
  <c r="D4423" i="1"/>
  <c r="E4423" i="1"/>
  <c r="H4423" i="1"/>
  <c r="L4423" i="1"/>
  <c r="Q4423" i="1"/>
  <c r="V4423" i="1"/>
  <c r="AA4423" i="1"/>
  <c r="AF4423" i="1"/>
  <c r="B4686" i="1"/>
  <c r="C4686" i="1"/>
  <c r="D4686" i="1"/>
  <c r="E4686" i="1"/>
  <c r="H4686" i="1"/>
  <c r="L4686" i="1"/>
  <c r="Q4686" i="1"/>
  <c r="V4686" i="1"/>
  <c r="AA4686" i="1"/>
  <c r="AF4686" i="1"/>
  <c r="B4680" i="1"/>
  <c r="C4680" i="1"/>
  <c r="D4680" i="1"/>
  <c r="E4680" i="1"/>
  <c r="H4680" i="1"/>
  <c r="L4680" i="1"/>
  <c r="Q4680" i="1"/>
  <c r="V4680" i="1"/>
  <c r="AA4680" i="1"/>
  <c r="AF4680" i="1"/>
  <c r="B4664" i="1"/>
  <c r="C4664" i="1"/>
  <c r="D4664" i="1"/>
  <c r="E4664" i="1"/>
  <c r="H4664" i="1"/>
  <c r="L4664" i="1"/>
  <c r="Q4664" i="1"/>
  <c r="V4664" i="1"/>
  <c r="AA4664" i="1"/>
  <c r="AF4664" i="1"/>
  <c r="B4657" i="1"/>
  <c r="C4657" i="1"/>
  <c r="D4657" i="1"/>
  <c r="E4657" i="1"/>
  <c r="H4657" i="1"/>
  <c r="L4657" i="1"/>
  <c r="Q4657" i="1"/>
  <c r="V4657" i="1"/>
  <c r="AA4657" i="1"/>
  <c r="AF4657" i="1"/>
  <c r="B4671" i="1"/>
  <c r="C4671" i="1"/>
  <c r="D4671" i="1"/>
  <c r="E4671" i="1"/>
  <c r="H4671" i="1"/>
  <c r="L4671" i="1"/>
  <c r="Q4671" i="1"/>
  <c r="V4671" i="1"/>
  <c r="AA4671" i="1"/>
  <c r="AF4671" i="1"/>
  <c r="B4641" i="1"/>
  <c r="C4641" i="1"/>
  <c r="D4641" i="1"/>
  <c r="E4641" i="1"/>
  <c r="H4641" i="1"/>
  <c r="L4641" i="1"/>
  <c r="Q4641" i="1"/>
  <c r="V4641" i="1"/>
  <c r="AA4641" i="1"/>
  <c r="AF4641" i="1"/>
  <c r="B4632" i="1"/>
  <c r="C4632" i="1"/>
  <c r="D4632" i="1"/>
  <c r="E4632" i="1"/>
  <c r="H4632" i="1"/>
  <c r="L4632" i="1"/>
  <c r="Q4632" i="1"/>
  <c r="V4632" i="1"/>
  <c r="AA4632" i="1"/>
  <c r="AF4632" i="1"/>
  <c r="B4429" i="1"/>
  <c r="C4429" i="1"/>
  <c r="D4429" i="1"/>
  <c r="E4429" i="1"/>
  <c r="H4429" i="1"/>
  <c r="L4429" i="1"/>
  <c r="Q4429" i="1"/>
  <c r="V4429" i="1"/>
  <c r="AA4429" i="1"/>
  <c r="AF4429" i="1"/>
  <c r="B4651" i="1"/>
  <c r="C4651" i="1"/>
  <c r="D4651" i="1"/>
  <c r="E4651" i="1"/>
  <c r="H4651" i="1"/>
  <c r="L4651" i="1"/>
  <c r="Q4651" i="1"/>
  <c r="V4651" i="1"/>
  <c r="AA4651" i="1"/>
  <c r="AF4651" i="1"/>
  <c r="B4658" i="1"/>
  <c r="C4658" i="1"/>
  <c r="D4658" i="1"/>
  <c r="E4658" i="1"/>
  <c r="H4658" i="1"/>
  <c r="L4658" i="1"/>
  <c r="Q4658" i="1"/>
  <c r="V4658" i="1"/>
  <c r="AA4658" i="1"/>
  <c r="AF4658" i="1"/>
  <c r="B4485" i="1"/>
  <c r="C4485" i="1"/>
  <c r="D4485" i="1"/>
  <c r="E4485" i="1"/>
  <c r="H4485" i="1"/>
  <c r="L4485" i="1"/>
  <c r="Q4485" i="1"/>
  <c r="AA4485" i="1"/>
  <c r="AF4485" i="1"/>
  <c r="B4589" i="1"/>
  <c r="C4589" i="1"/>
  <c r="D4589" i="1"/>
  <c r="E4589" i="1"/>
  <c r="H4589" i="1"/>
  <c r="L4589" i="1"/>
  <c r="Q4589" i="1"/>
  <c r="V4589" i="1"/>
  <c r="AA4589" i="1"/>
  <c r="AF4589" i="1"/>
  <c r="B4551" i="1"/>
  <c r="C4551" i="1"/>
  <c r="D4551" i="1"/>
  <c r="E4551" i="1"/>
  <c r="H4551" i="1"/>
  <c r="L4551" i="1"/>
  <c r="Q4551" i="1"/>
  <c r="V4551" i="1"/>
  <c r="AA4551" i="1"/>
  <c r="AF4551" i="1"/>
  <c r="B4620" i="1"/>
  <c r="C4620" i="1"/>
  <c r="D4620" i="1"/>
  <c r="E4620" i="1"/>
  <c r="H4620" i="1"/>
  <c r="L4620" i="1"/>
  <c r="Q4620" i="1"/>
  <c r="V4620" i="1"/>
  <c r="AA4620" i="1"/>
  <c r="AF4620" i="1"/>
  <c r="B4499" i="1"/>
  <c r="C4499" i="1"/>
  <c r="D4499" i="1"/>
  <c r="E4499" i="1"/>
  <c r="H4499" i="1"/>
  <c r="L4499" i="1"/>
  <c r="Q4499" i="1"/>
  <c r="V4499" i="1"/>
  <c r="AA4499" i="1"/>
  <c r="AF4499" i="1"/>
  <c r="B4540" i="1"/>
  <c r="C4540" i="1"/>
  <c r="D4540" i="1"/>
  <c r="E4540" i="1"/>
  <c r="H4540" i="1"/>
  <c r="L4540" i="1"/>
  <c r="Q4540" i="1"/>
  <c r="V4540" i="1"/>
  <c r="AA4540" i="1"/>
  <c r="AF4540" i="1"/>
  <c r="B4682" i="1"/>
  <c r="C4682" i="1"/>
  <c r="D4682" i="1"/>
  <c r="E4682" i="1"/>
  <c r="H4682" i="1"/>
  <c r="L4682" i="1"/>
  <c r="Q4682" i="1"/>
  <c r="V4682" i="1"/>
  <c r="AA4682" i="1"/>
  <c r="AF4682" i="1"/>
  <c r="B4600" i="1"/>
  <c r="C4600" i="1"/>
  <c r="D4600" i="1"/>
  <c r="E4600" i="1"/>
  <c r="H4600" i="1"/>
  <c r="L4600" i="1"/>
  <c r="Q4600" i="1"/>
  <c r="V4600" i="1"/>
  <c r="AA4600" i="1"/>
  <c r="AF4600" i="1"/>
  <c r="B4582" i="1"/>
  <c r="C4582" i="1"/>
  <c r="D4582" i="1"/>
  <c r="E4582" i="1"/>
  <c r="H4582" i="1"/>
  <c r="L4582" i="1"/>
  <c r="Q4582" i="1"/>
  <c r="V4582" i="1"/>
  <c r="AA4582" i="1"/>
  <c r="AF4582" i="1"/>
  <c r="B5663" i="1"/>
  <c r="C5663" i="1"/>
  <c r="D5663" i="1"/>
  <c r="E5663" i="1"/>
  <c r="H5663" i="1"/>
  <c r="L5663" i="1"/>
  <c r="Q5663" i="1"/>
  <c r="V5663" i="1"/>
  <c r="AA5663" i="1"/>
  <c r="AF5663" i="1"/>
  <c r="B4583" i="1"/>
  <c r="C4583" i="1"/>
  <c r="D4583" i="1"/>
  <c r="E4583" i="1"/>
  <c r="H4583" i="1"/>
  <c r="L4583" i="1"/>
  <c r="Q4583" i="1"/>
  <c r="V4583" i="1"/>
  <c r="AA4583" i="1"/>
  <c r="AF4583" i="1"/>
  <c r="B4663" i="1"/>
  <c r="C4663" i="1"/>
  <c r="D4663" i="1"/>
  <c r="E4663" i="1"/>
  <c r="H4663" i="1"/>
  <c r="L4663" i="1"/>
  <c r="Q4663" i="1"/>
  <c r="V4663" i="1"/>
  <c r="AA4663" i="1"/>
  <c r="AF4663" i="1"/>
  <c r="B4653" i="1"/>
  <c r="C4653" i="1"/>
  <c r="D4653" i="1"/>
  <c r="E4653" i="1"/>
  <c r="H4653" i="1"/>
  <c r="L4653" i="1"/>
  <c r="Q4653" i="1"/>
  <c r="V4653" i="1"/>
  <c r="AA4653" i="1"/>
  <c r="AF4653" i="1"/>
  <c r="B4603" i="1"/>
  <c r="C4603" i="1"/>
  <c r="D4603" i="1"/>
  <c r="E4603" i="1"/>
  <c r="H4603" i="1"/>
  <c r="L4603" i="1"/>
  <c r="Q4603" i="1"/>
  <c r="V4603" i="1"/>
  <c r="AA4603" i="1"/>
  <c r="AF4603" i="1"/>
  <c r="B4654" i="1"/>
  <c r="C4654" i="1"/>
  <c r="D4654" i="1"/>
  <c r="E4654" i="1"/>
  <c r="H4654" i="1"/>
  <c r="L4654" i="1"/>
  <c r="Q4654" i="1"/>
  <c r="V4654" i="1"/>
  <c r="AA4654" i="1"/>
  <c r="AF4654" i="1"/>
  <c r="B4633" i="1"/>
  <c r="C4633" i="1"/>
  <c r="D4633" i="1"/>
  <c r="E4633" i="1"/>
  <c r="H4633" i="1"/>
  <c r="L4633" i="1"/>
  <c r="Q4633" i="1"/>
  <c r="V4633" i="1"/>
  <c r="AA4633" i="1"/>
  <c r="AF4633" i="1"/>
  <c r="B4624" i="1"/>
  <c r="C4624" i="1"/>
  <c r="D4624" i="1"/>
  <c r="E4624" i="1"/>
  <c r="H4624" i="1"/>
  <c r="L4624" i="1"/>
  <c r="Q4624" i="1"/>
  <c r="V4624" i="1"/>
  <c r="AA4624" i="1"/>
  <c r="AF4624" i="1"/>
  <c r="B4453" i="1"/>
  <c r="C4453" i="1"/>
  <c r="D4453" i="1"/>
  <c r="E4453" i="1"/>
  <c r="H4453" i="1"/>
  <c r="L4453" i="1"/>
  <c r="Q4453" i="1"/>
  <c r="V4453" i="1"/>
  <c r="AA4453" i="1"/>
  <c r="AF4453" i="1"/>
  <c r="B4432" i="1"/>
  <c r="C4432" i="1"/>
  <c r="D4432" i="1"/>
  <c r="E4432" i="1"/>
  <c r="H4432" i="1"/>
  <c r="L4432" i="1"/>
  <c r="Q4432" i="1"/>
  <c r="V4432" i="1"/>
  <c r="AA4432" i="1"/>
  <c r="AF4432" i="1"/>
  <c r="B4544" i="1"/>
  <c r="C4544" i="1"/>
  <c r="D4544" i="1"/>
  <c r="E4544" i="1"/>
  <c r="H4544" i="1"/>
  <c r="L4544" i="1"/>
  <c r="Q4544" i="1"/>
  <c r="V4544" i="1"/>
  <c r="AA4544" i="1"/>
  <c r="AF4544" i="1"/>
  <c r="B4403" i="1"/>
  <c r="C4403" i="1"/>
  <c r="D4403" i="1"/>
  <c r="E4403" i="1"/>
  <c r="H4403" i="1"/>
  <c r="L4403" i="1"/>
  <c r="Q4403" i="1"/>
  <c r="V4403" i="1"/>
  <c r="AA4403" i="1"/>
  <c r="AF4403" i="1"/>
  <c r="F4423" i="1" l="1"/>
  <c r="G4423" i="1" s="1"/>
  <c r="F4686" i="1"/>
  <c r="G4686" i="1" s="1"/>
  <c r="F4680" i="1"/>
  <c r="G4680" i="1" s="1"/>
  <c r="F4664" i="1"/>
  <c r="G4664" i="1" s="1"/>
  <c r="F4671" i="1"/>
  <c r="G4671" i="1" s="1"/>
  <c r="F4657" i="1"/>
  <c r="G4657" i="1" s="1"/>
  <c r="F4641" i="1"/>
  <c r="G4641" i="1" s="1"/>
  <c r="F4632" i="1"/>
  <c r="G4632" i="1" s="1"/>
  <c r="F4429" i="1"/>
  <c r="G4429" i="1" s="1"/>
  <c r="F4651" i="1"/>
  <c r="G4651" i="1" s="1"/>
  <c r="F4658" i="1"/>
  <c r="G4658" i="1" s="1"/>
  <c r="F4485" i="1"/>
  <c r="G4485" i="1" s="1"/>
  <c r="F4589" i="1"/>
  <c r="G4589" i="1" s="1"/>
  <c r="F4551" i="1"/>
  <c r="G4551" i="1" s="1"/>
  <c r="F4620" i="1"/>
  <c r="G4620" i="1" s="1"/>
  <c r="F4499" i="1"/>
  <c r="G4499" i="1" s="1"/>
  <c r="F4540" i="1"/>
  <c r="G4540" i="1" s="1"/>
  <c r="F4682" i="1"/>
  <c r="G4682" i="1" s="1"/>
  <c r="F4600" i="1"/>
  <c r="G4600" i="1" s="1"/>
  <c r="F4582" i="1"/>
  <c r="G4582" i="1" s="1"/>
  <c r="F5663" i="1"/>
  <c r="G5663" i="1" s="1"/>
  <c r="F4583" i="1"/>
  <c r="G4583" i="1" s="1"/>
  <c r="F4663" i="1"/>
  <c r="G4663" i="1" s="1"/>
  <c r="F4653" i="1"/>
  <c r="G4653" i="1" s="1"/>
  <c r="F4603" i="1"/>
  <c r="G4603" i="1" s="1"/>
  <c r="F4654" i="1"/>
  <c r="G4654" i="1" s="1"/>
  <c r="F4633" i="1"/>
  <c r="G4633" i="1" s="1"/>
  <c r="F4624" i="1"/>
  <c r="G4624" i="1" s="1"/>
  <c r="F4453" i="1"/>
  <c r="G4453" i="1" s="1"/>
  <c r="F4432" i="1"/>
  <c r="G4432" i="1" s="1"/>
  <c r="F4544" i="1"/>
  <c r="G4544" i="1" s="1"/>
  <c r="F4403" i="1"/>
  <c r="G4403" i="1" s="1"/>
  <c r="B4577" i="1"/>
  <c r="C4577" i="1"/>
  <c r="D4577" i="1"/>
  <c r="E4577" i="1"/>
  <c r="H4577" i="1"/>
  <c r="L4577" i="1"/>
  <c r="Q4577" i="1"/>
  <c r="V4577" i="1"/>
  <c r="AA4577" i="1"/>
  <c r="AF4577" i="1"/>
  <c r="B4618" i="1"/>
  <c r="C4618" i="1"/>
  <c r="D4618" i="1"/>
  <c r="E4618" i="1"/>
  <c r="H4618" i="1"/>
  <c r="L4618" i="1"/>
  <c r="Q4618" i="1"/>
  <c r="V4618" i="1"/>
  <c r="AA4618" i="1"/>
  <c r="AF4618" i="1"/>
  <c r="B4518" i="1"/>
  <c r="C4518" i="1"/>
  <c r="D4518" i="1"/>
  <c r="E4518" i="1"/>
  <c r="H4518" i="1"/>
  <c r="L4518" i="1"/>
  <c r="Q4518" i="1"/>
  <c r="V4518" i="1"/>
  <c r="AA4518" i="1"/>
  <c r="AF4518" i="1"/>
  <c r="B4515" i="1"/>
  <c r="C4515" i="1"/>
  <c r="D4515" i="1"/>
  <c r="E4515" i="1"/>
  <c r="H4515" i="1"/>
  <c r="L4515" i="1"/>
  <c r="Q4515" i="1"/>
  <c r="V4515" i="1"/>
  <c r="AA4515" i="1"/>
  <c r="AF4515" i="1"/>
  <c r="B4684" i="1"/>
  <c r="C4684" i="1"/>
  <c r="D4684" i="1"/>
  <c r="E4684" i="1"/>
  <c r="H4684" i="1"/>
  <c r="L4684" i="1"/>
  <c r="Q4684" i="1"/>
  <c r="V4684" i="1"/>
  <c r="AA4684" i="1"/>
  <c r="AF4684" i="1"/>
  <c r="B4517" i="1"/>
  <c r="C4517" i="1"/>
  <c r="D4517" i="1"/>
  <c r="E4517" i="1"/>
  <c r="H4517" i="1"/>
  <c r="L4517" i="1"/>
  <c r="Q4517" i="1"/>
  <c r="V4517" i="1"/>
  <c r="AA4517" i="1"/>
  <c r="AF4517" i="1"/>
  <c r="B4497" i="1"/>
  <c r="C4497" i="1"/>
  <c r="D4497" i="1"/>
  <c r="E4497" i="1"/>
  <c r="H4497" i="1"/>
  <c r="L4497" i="1"/>
  <c r="Q4497" i="1"/>
  <c r="V4497" i="1"/>
  <c r="AA4497" i="1"/>
  <c r="AF4497" i="1"/>
  <c r="B4412" i="1"/>
  <c r="C4412" i="1"/>
  <c r="D4412" i="1"/>
  <c r="E4412" i="1"/>
  <c r="H4412" i="1"/>
  <c r="L4412" i="1"/>
  <c r="Q4412" i="1"/>
  <c r="V4412" i="1"/>
  <c r="AA4412" i="1"/>
  <c r="AF4412" i="1"/>
  <c r="B4614" i="1"/>
  <c r="C4614" i="1"/>
  <c r="D4614" i="1"/>
  <c r="E4614" i="1"/>
  <c r="H4614" i="1"/>
  <c r="L4614" i="1"/>
  <c r="Q4614" i="1"/>
  <c r="V4614" i="1"/>
  <c r="AA4614" i="1"/>
  <c r="AF4614" i="1"/>
  <c r="B4407" i="1"/>
  <c r="C4407" i="1"/>
  <c r="D4407" i="1"/>
  <c r="E4407" i="1"/>
  <c r="H4407" i="1"/>
  <c r="L4407" i="1"/>
  <c r="Q4407" i="1"/>
  <c r="V4407" i="1"/>
  <c r="AA4407" i="1"/>
  <c r="AF4407" i="1"/>
  <c r="B4655" i="1"/>
  <c r="C4655" i="1"/>
  <c r="D4655" i="1"/>
  <c r="E4655" i="1"/>
  <c r="H4655" i="1"/>
  <c r="L4655" i="1"/>
  <c r="Q4655" i="1"/>
  <c r="V4655" i="1"/>
  <c r="AA4655" i="1"/>
  <c r="AF4655" i="1"/>
  <c r="B4483" i="1"/>
  <c r="C4483" i="1"/>
  <c r="D4483" i="1"/>
  <c r="E4483" i="1"/>
  <c r="H4483" i="1"/>
  <c r="L4483" i="1"/>
  <c r="Q4483" i="1"/>
  <c r="V4483" i="1"/>
  <c r="AA4483" i="1"/>
  <c r="AF4483" i="1"/>
  <c r="B4555" i="1"/>
  <c r="C4555" i="1"/>
  <c r="D4555" i="1"/>
  <c r="E4555" i="1"/>
  <c r="H4555" i="1"/>
  <c r="L4555" i="1"/>
  <c r="Q4555" i="1"/>
  <c r="V4555" i="1"/>
  <c r="AA4555" i="1"/>
  <c r="AF4555" i="1"/>
  <c r="B4608" i="1"/>
  <c r="C4608" i="1"/>
  <c r="D4608" i="1"/>
  <c r="E4608" i="1"/>
  <c r="H4608" i="1"/>
  <c r="L4608" i="1"/>
  <c r="Q4608" i="1"/>
  <c r="V4608" i="1"/>
  <c r="AA4608" i="1"/>
  <c r="AF4608" i="1"/>
  <c r="B4433" i="1"/>
  <c r="C4433" i="1"/>
  <c r="D4433" i="1"/>
  <c r="E4433" i="1"/>
  <c r="H4433" i="1"/>
  <c r="L4433" i="1"/>
  <c r="Q4433" i="1"/>
  <c r="V4433" i="1"/>
  <c r="AA4433" i="1"/>
  <c r="AF4433" i="1"/>
  <c r="B4660" i="1"/>
  <c r="C4660" i="1"/>
  <c r="D4660" i="1"/>
  <c r="E4660" i="1"/>
  <c r="H4660" i="1"/>
  <c r="L4660" i="1"/>
  <c r="Q4660" i="1"/>
  <c r="V4660" i="1"/>
  <c r="AA4660" i="1"/>
  <c r="AF4660" i="1"/>
  <c r="B4567" i="1"/>
  <c r="C4567" i="1"/>
  <c r="D4567" i="1"/>
  <c r="E4567" i="1"/>
  <c r="H4567" i="1"/>
  <c r="L4567" i="1"/>
  <c r="Q4567" i="1"/>
  <c r="V4567" i="1"/>
  <c r="AA4567" i="1"/>
  <c r="AF4567" i="1"/>
  <c r="B4661" i="1"/>
  <c r="C4661" i="1"/>
  <c r="D4661" i="1"/>
  <c r="E4661" i="1"/>
  <c r="H4661" i="1"/>
  <c r="L4661" i="1"/>
  <c r="Q4661" i="1"/>
  <c r="V4661" i="1"/>
  <c r="AA4661" i="1"/>
  <c r="AF4661" i="1"/>
  <c r="B4610" i="1"/>
  <c r="C4610" i="1"/>
  <c r="D4610" i="1"/>
  <c r="E4610" i="1"/>
  <c r="H4610" i="1"/>
  <c r="L4610" i="1"/>
  <c r="Q4610" i="1"/>
  <c r="V4610" i="1"/>
  <c r="AA4610" i="1"/>
  <c r="AF4610" i="1"/>
  <c r="B4574" i="1"/>
  <c r="C4574" i="1"/>
  <c r="D4574" i="1"/>
  <c r="E4574" i="1"/>
  <c r="H4574" i="1"/>
  <c r="L4574" i="1"/>
  <c r="Q4574" i="1"/>
  <c r="V4574" i="1"/>
  <c r="AA4574" i="1"/>
  <c r="AF4574" i="1"/>
  <c r="B4667" i="1"/>
  <c r="C4667" i="1"/>
  <c r="D4667" i="1"/>
  <c r="E4667" i="1"/>
  <c r="H4667" i="1"/>
  <c r="L4667" i="1"/>
  <c r="Q4667" i="1"/>
  <c r="V4667" i="1"/>
  <c r="AA4667" i="1"/>
  <c r="AF4667" i="1"/>
  <c r="B4566" i="1"/>
  <c r="C4566" i="1"/>
  <c r="D4566" i="1"/>
  <c r="E4566" i="1"/>
  <c r="H4566" i="1"/>
  <c r="L4566" i="1"/>
  <c r="Q4566" i="1"/>
  <c r="V4566" i="1"/>
  <c r="AA4566" i="1"/>
  <c r="AF4566" i="1"/>
  <c r="B4609" i="1"/>
  <c r="C4609" i="1"/>
  <c r="D4609" i="1"/>
  <c r="E4609" i="1"/>
  <c r="H4609" i="1"/>
  <c r="L4609" i="1"/>
  <c r="Q4609" i="1"/>
  <c r="V4609" i="1"/>
  <c r="AA4609" i="1"/>
  <c r="AF4609" i="1"/>
  <c r="B4605" i="1"/>
  <c r="C4605" i="1"/>
  <c r="D4605" i="1"/>
  <c r="E4605" i="1"/>
  <c r="H4605" i="1"/>
  <c r="L4605" i="1"/>
  <c r="Q4605" i="1"/>
  <c r="V4605" i="1"/>
  <c r="AA4605" i="1"/>
  <c r="AF4605" i="1"/>
  <c r="B4662" i="1"/>
  <c r="C4662" i="1"/>
  <c r="D4662" i="1"/>
  <c r="E4662" i="1"/>
  <c r="H4662" i="1"/>
  <c r="L4662" i="1"/>
  <c r="Q4662" i="1"/>
  <c r="V4662" i="1"/>
  <c r="AA4662" i="1"/>
  <c r="AF4662" i="1"/>
  <c r="B4508" i="1"/>
  <c r="C4508" i="1"/>
  <c r="D4508" i="1"/>
  <c r="E4508" i="1"/>
  <c r="H4508" i="1"/>
  <c r="L4508" i="1"/>
  <c r="Q4508" i="1"/>
  <c r="V4508" i="1"/>
  <c r="AA4508" i="1"/>
  <c r="AF4508" i="1"/>
  <c r="B4404" i="1"/>
  <c r="C4404" i="1"/>
  <c r="D4404" i="1"/>
  <c r="E4404" i="1"/>
  <c r="H4404" i="1"/>
  <c r="L4404" i="1"/>
  <c r="Q4404" i="1"/>
  <c r="V4404" i="1"/>
  <c r="AA4404" i="1"/>
  <c r="AF4404" i="1"/>
  <c r="B4672" i="1"/>
  <c r="C4672" i="1"/>
  <c r="D4672" i="1"/>
  <c r="E4672" i="1"/>
  <c r="H4672" i="1"/>
  <c r="L4672" i="1"/>
  <c r="Q4672" i="1"/>
  <c r="V4672" i="1"/>
  <c r="AA4672" i="1"/>
  <c r="AF4672" i="1"/>
  <c r="B4448" i="1"/>
  <c r="C4448" i="1"/>
  <c r="D4448" i="1"/>
  <c r="E4448" i="1"/>
  <c r="H4448" i="1"/>
  <c r="L4448" i="1"/>
  <c r="Q4448" i="1"/>
  <c r="V4448" i="1"/>
  <c r="AA4448" i="1"/>
  <c r="AF4448" i="1"/>
  <c r="B4554" i="1"/>
  <c r="C4554" i="1"/>
  <c r="D4554" i="1"/>
  <c r="E4554" i="1"/>
  <c r="H4554" i="1"/>
  <c r="L4554" i="1"/>
  <c r="Q4554" i="1"/>
  <c r="V4554" i="1"/>
  <c r="AA4554" i="1"/>
  <c r="AF4554" i="1"/>
  <c r="B4638" i="1"/>
  <c r="C4638" i="1"/>
  <c r="D4638" i="1"/>
  <c r="E4638" i="1"/>
  <c r="H4638" i="1"/>
  <c r="L4638" i="1"/>
  <c r="Q4638" i="1"/>
  <c r="V4638" i="1"/>
  <c r="AA4638" i="1"/>
  <c r="AF4638" i="1"/>
  <c r="B4405" i="1"/>
  <c r="C4405" i="1"/>
  <c r="D4405" i="1"/>
  <c r="E4405" i="1"/>
  <c r="H4405" i="1"/>
  <c r="L4405" i="1"/>
  <c r="Q4405" i="1"/>
  <c r="V4405" i="1"/>
  <c r="AA4405" i="1"/>
  <c r="AF4405" i="1"/>
  <c r="B4553" i="1"/>
  <c r="C4553" i="1"/>
  <c r="D4553" i="1"/>
  <c r="E4553" i="1"/>
  <c r="H4553" i="1"/>
  <c r="L4553" i="1"/>
  <c r="Q4553" i="1"/>
  <c r="V4553" i="1"/>
  <c r="AA4553" i="1"/>
  <c r="AF4553" i="1"/>
  <c r="B4650" i="1"/>
  <c r="C4650" i="1"/>
  <c r="D4650" i="1"/>
  <c r="E4650" i="1"/>
  <c r="H4650" i="1"/>
  <c r="L4650" i="1"/>
  <c r="Q4650" i="1"/>
  <c r="V4650" i="1"/>
  <c r="AA4650" i="1"/>
  <c r="AF4650" i="1"/>
  <c r="B4415" i="1"/>
  <c r="C4415" i="1"/>
  <c r="D4415" i="1"/>
  <c r="E4415" i="1"/>
  <c r="H4415" i="1"/>
  <c r="L4415" i="1"/>
  <c r="Q4415" i="1"/>
  <c r="V4415" i="1"/>
  <c r="AA4415" i="1"/>
  <c r="AF4415" i="1"/>
  <c r="B4576" i="1"/>
  <c r="C4576" i="1"/>
  <c r="D4576" i="1"/>
  <c r="E4576" i="1"/>
  <c r="H4576" i="1"/>
  <c r="L4576" i="1"/>
  <c r="Q4576" i="1"/>
  <c r="V4576" i="1"/>
  <c r="AA4576" i="1"/>
  <c r="AF4576" i="1"/>
  <c r="B4409" i="1"/>
  <c r="C4409" i="1"/>
  <c r="D4409" i="1"/>
  <c r="E4409" i="1"/>
  <c r="H4409" i="1"/>
  <c r="L4409" i="1"/>
  <c r="Q4409" i="1"/>
  <c r="V4409" i="1"/>
  <c r="AA4409" i="1"/>
  <c r="AF4409" i="1"/>
  <c r="B4568" i="1"/>
  <c r="C4568" i="1"/>
  <c r="D4568" i="1"/>
  <c r="E4568" i="1"/>
  <c r="H4568" i="1"/>
  <c r="L4568" i="1"/>
  <c r="Q4568" i="1"/>
  <c r="V4568" i="1"/>
  <c r="AA4568" i="1"/>
  <c r="AF4568" i="1"/>
  <c r="B5666" i="1"/>
  <c r="C5666" i="1"/>
  <c r="D5666" i="1"/>
  <c r="E5666" i="1"/>
  <c r="H5666" i="1"/>
  <c r="L5666" i="1"/>
  <c r="Q5666" i="1"/>
  <c r="V5666" i="1"/>
  <c r="AA5666" i="1"/>
  <c r="AF5666" i="1"/>
  <c r="B4470" i="1"/>
  <c r="C4470" i="1"/>
  <c r="D4470" i="1"/>
  <c r="E4470" i="1"/>
  <c r="H4470" i="1"/>
  <c r="L4470" i="1"/>
  <c r="Q4470" i="1"/>
  <c r="V4470" i="1"/>
  <c r="AA4470" i="1"/>
  <c r="AF4470" i="1"/>
  <c r="F4577" i="1" l="1"/>
  <c r="G4577" i="1" s="1"/>
  <c r="F4618" i="1"/>
  <c r="G4618" i="1" s="1"/>
  <c r="F4518" i="1"/>
  <c r="G4518" i="1" s="1"/>
  <c r="F4515" i="1"/>
  <c r="G4515" i="1" s="1"/>
  <c r="F4684" i="1"/>
  <c r="G4684" i="1" s="1"/>
  <c r="F4517" i="1"/>
  <c r="G4517" i="1" s="1"/>
  <c r="F4497" i="1"/>
  <c r="G4497" i="1" s="1"/>
  <c r="F4412" i="1"/>
  <c r="G4412" i="1" s="1"/>
  <c r="F4614" i="1"/>
  <c r="G4614" i="1" s="1"/>
  <c r="F4407" i="1"/>
  <c r="G4407" i="1" s="1"/>
  <c r="F4655" i="1"/>
  <c r="G4655" i="1" s="1"/>
  <c r="F4483" i="1"/>
  <c r="G4483" i="1" s="1"/>
  <c r="F4555" i="1"/>
  <c r="G4555" i="1" s="1"/>
  <c r="F4608" i="1"/>
  <c r="G4608" i="1" s="1"/>
  <c r="F4433" i="1"/>
  <c r="G4433" i="1" s="1"/>
  <c r="F4660" i="1"/>
  <c r="G4660" i="1" s="1"/>
  <c r="F4567" i="1"/>
  <c r="G4567" i="1" s="1"/>
  <c r="F4661" i="1"/>
  <c r="G4661" i="1" s="1"/>
  <c r="F4610" i="1"/>
  <c r="G4610" i="1" s="1"/>
  <c r="F4574" i="1"/>
  <c r="G4574" i="1" s="1"/>
  <c r="F4667" i="1"/>
  <c r="G4667" i="1" s="1"/>
  <c r="F4566" i="1"/>
  <c r="G4566" i="1" s="1"/>
  <c r="F4609" i="1"/>
  <c r="G4609" i="1" s="1"/>
  <c r="F4605" i="1"/>
  <c r="G4605" i="1" s="1"/>
  <c r="F4662" i="1"/>
  <c r="G4662" i="1" s="1"/>
  <c r="F4508" i="1"/>
  <c r="G4508" i="1" s="1"/>
  <c r="F4404" i="1"/>
  <c r="G4404" i="1" s="1"/>
  <c r="F4672" i="1"/>
  <c r="G4672" i="1" s="1"/>
  <c r="F4448" i="1"/>
  <c r="G4448" i="1" s="1"/>
  <c r="F4554" i="1"/>
  <c r="G4554" i="1" s="1"/>
  <c r="F4638" i="1"/>
  <c r="G4638" i="1" s="1"/>
  <c r="F4405" i="1"/>
  <c r="G4405" i="1" s="1"/>
  <c r="F4553" i="1"/>
  <c r="G4553" i="1" s="1"/>
  <c r="F4650" i="1"/>
  <c r="G4650" i="1" s="1"/>
  <c r="F4415" i="1"/>
  <c r="G4415" i="1" s="1"/>
  <c r="F4576" i="1"/>
  <c r="G4576" i="1" s="1"/>
  <c r="F4409" i="1"/>
  <c r="G4409" i="1" s="1"/>
  <c r="F4568" i="1"/>
  <c r="G4568" i="1" s="1"/>
  <c r="F5666" i="1"/>
  <c r="G5666" i="1" s="1"/>
  <c r="F4470" i="1"/>
  <c r="G4470" i="1" s="1"/>
  <c r="B4410" i="1"/>
  <c r="C4410" i="1"/>
  <c r="D4410" i="1"/>
  <c r="E4410" i="1"/>
  <c r="H4410" i="1"/>
  <c r="L4410" i="1"/>
  <c r="Q4410" i="1"/>
  <c r="V4410" i="1"/>
  <c r="AA4410" i="1"/>
  <c r="AF4410" i="1"/>
  <c r="B4431" i="1"/>
  <c r="C4431" i="1"/>
  <c r="D4431" i="1"/>
  <c r="E4431" i="1"/>
  <c r="H4431" i="1"/>
  <c r="L4431" i="1"/>
  <c r="Q4431" i="1"/>
  <c r="V4431" i="1"/>
  <c r="AA4431" i="1"/>
  <c r="AF4431" i="1"/>
  <c r="B4602" i="1"/>
  <c r="C4602" i="1"/>
  <c r="D4602" i="1"/>
  <c r="E4602" i="1"/>
  <c r="H4602" i="1"/>
  <c r="L4602" i="1"/>
  <c r="Q4602" i="1"/>
  <c r="V4602" i="1"/>
  <c r="AA4602" i="1"/>
  <c r="AF4602" i="1"/>
  <c r="B4625" i="1"/>
  <c r="C4625" i="1"/>
  <c r="D4625" i="1"/>
  <c r="E4625" i="1"/>
  <c r="H4625" i="1"/>
  <c r="L4625" i="1"/>
  <c r="Q4625" i="1"/>
  <c r="V4625" i="1"/>
  <c r="AA4625" i="1"/>
  <c r="AF4625" i="1"/>
  <c r="B4611" i="1"/>
  <c r="C4611" i="1"/>
  <c r="D4611" i="1"/>
  <c r="E4611" i="1"/>
  <c r="H4611" i="1"/>
  <c r="L4611" i="1"/>
  <c r="Q4611" i="1"/>
  <c r="V4611" i="1"/>
  <c r="AA4611" i="1"/>
  <c r="AF4611" i="1"/>
  <c r="B4452" i="1"/>
  <c r="C4452" i="1"/>
  <c r="D4452" i="1"/>
  <c r="E4452" i="1"/>
  <c r="H4452" i="1"/>
  <c r="L4452" i="1"/>
  <c r="Q4452" i="1"/>
  <c r="V4452" i="1"/>
  <c r="AA4452" i="1"/>
  <c r="AF4452" i="1"/>
  <c r="B4447" i="1"/>
  <c r="C4447" i="1"/>
  <c r="D4447" i="1"/>
  <c r="E4447" i="1"/>
  <c r="H4447" i="1"/>
  <c r="L4447" i="1"/>
  <c r="Q4447" i="1"/>
  <c r="V4447" i="1"/>
  <c r="AA4447" i="1"/>
  <c r="AF4447" i="1"/>
  <c r="B4450" i="1"/>
  <c r="C4450" i="1"/>
  <c r="D4450" i="1"/>
  <c r="E4450" i="1"/>
  <c r="H4450" i="1"/>
  <c r="L4450" i="1"/>
  <c r="Q4450" i="1"/>
  <c r="V4450" i="1"/>
  <c r="AA4450" i="1"/>
  <c r="AF4450" i="1"/>
  <c r="B4464" i="1"/>
  <c r="C4464" i="1"/>
  <c r="D4464" i="1"/>
  <c r="E4464" i="1"/>
  <c r="H4464" i="1"/>
  <c r="L4464" i="1"/>
  <c r="Q4464" i="1"/>
  <c r="V4464" i="1"/>
  <c r="AA4464" i="1"/>
  <c r="AF4464" i="1"/>
  <c r="B4552" i="1"/>
  <c r="C4552" i="1"/>
  <c r="D4552" i="1"/>
  <c r="E4552" i="1"/>
  <c r="H4552" i="1"/>
  <c r="L4552" i="1"/>
  <c r="Q4552" i="1"/>
  <c r="V4552" i="1"/>
  <c r="AA4552" i="1"/>
  <c r="AF4552" i="1"/>
  <c r="B4593" i="1"/>
  <c r="C4593" i="1"/>
  <c r="D4593" i="1"/>
  <c r="E4593" i="1"/>
  <c r="H4593" i="1"/>
  <c r="L4593" i="1"/>
  <c r="Q4593" i="1"/>
  <c r="V4593" i="1"/>
  <c r="AA4593" i="1"/>
  <c r="AF4593" i="1"/>
  <c r="B4622" i="1"/>
  <c r="C4622" i="1"/>
  <c r="D4622" i="1"/>
  <c r="E4622" i="1"/>
  <c r="H4622" i="1"/>
  <c r="L4622" i="1"/>
  <c r="Q4622" i="1"/>
  <c r="V4622" i="1"/>
  <c r="AA4622" i="1"/>
  <c r="AF4622" i="1"/>
  <c r="B4406" i="1"/>
  <c r="C4406" i="1"/>
  <c r="D4406" i="1"/>
  <c r="E4406" i="1"/>
  <c r="H4406" i="1"/>
  <c r="L4406" i="1"/>
  <c r="Q4406" i="1"/>
  <c r="V4406" i="1"/>
  <c r="AA4406" i="1"/>
  <c r="AF4406" i="1"/>
  <c r="B4670" i="1"/>
  <c r="C4670" i="1"/>
  <c r="D4670" i="1"/>
  <c r="E4670" i="1"/>
  <c r="H4670" i="1"/>
  <c r="L4670" i="1"/>
  <c r="Q4670" i="1"/>
  <c r="V4670" i="1"/>
  <c r="AA4670" i="1"/>
  <c r="AF4670" i="1"/>
  <c r="B4627" i="1"/>
  <c r="C4627" i="1"/>
  <c r="D4627" i="1"/>
  <c r="E4627" i="1"/>
  <c r="H4627" i="1"/>
  <c r="L4627" i="1"/>
  <c r="Q4627" i="1"/>
  <c r="V4627" i="1"/>
  <c r="AA4627" i="1"/>
  <c r="AF4627" i="1"/>
  <c r="F4410" i="1" l="1"/>
  <c r="G4410" i="1" s="1"/>
  <c r="F4431" i="1"/>
  <c r="G4431" i="1" s="1"/>
  <c r="F4602" i="1"/>
  <c r="G4602" i="1" s="1"/>
  <c r="F4625" i="1"/>
  <c r="G4625" i="1" s="1"/>
  <c r="F4611" i="1"/>
  <c r="G4611" i="1" s="1"/>
  <c r="F4452" i="1"/>
  <c r="G4452" i="1" s="1"/>
  <c r="F4447" i="1"/>
  <c r="G4447" i="1" s="1"/>
  <c r="F4450" i="1"/>
  <c r="G4450" i="1" s="1"/>
  <c r="F4464" i="1"/>
  <c r="G4464" i="1" s="1"/>
  <c r="F4552" i="1"/>
  <c r="G4552" i="1" s="1"/>
  <c r="F4593" i="1"/>
  <c r="G4593" i="1" s="1"/>
  <c r="F4622" i="1"/>
  <c r="G4622" i="1" s="1"/>
  <c r="F4406" i="1"/>
  <c r="G4406" i="1" s="1"/>
  <c r="F4670" i="1"/>
  <c r="G4670" i="1" s="1"/>
  <c r="F4627" i="1"/>
  <c r="G4627" i="1" s="1"/>
  <c r="B4536" i="1"/>
  <c r="C4536" i="1"/>
  <c r="D4536" i="1"/>
  <c r="E4536" i="1"/>
  <c r="H4536" i="1"/>
  <c r="Q4536" i="1"/>
  <c r="V4536" i="1"/>
  <c r="AA4536" i="1"/>
  <c r="AF4536" i="1"/>
  <c r="B4488" i="1"/>
  <c r="C4488" i="1"/>
  <c r="D4488" i="1"/>
  <c r="E4488" i="1"/>
  <c r="H4488" i="1"/>
  <c r="L4488" i="1"/>
  <c r="Q4488" i="1"/>
  <c r="V4488" i="1"/>
  <c r="AA4488" i="1"/>
  <c r="AF4488" i="1"/>
  <c r="B4420" i="1"/>
  <c r="C4420" i="1"/>
  <c r="D4420" i="1"/>
  <c r="E4420" i="1"/>
  <c r="H4420" i="1"/>
  <c r="L4420" i="1"/>
  <c r="Q4420" i="1"/>
  <c r="V4420" i="1"/>
  <c r="AA4420" i="1"/>
  <c r="AF4420" i="1"/>
  <c r="F4536" i="1" l="1"/>
  <c r="G4536" i="1" s="1"/>
  <c r="F4488" i="1"/>
  <c r="G4488" i="1" s="1"/>
  <c r="F4420" i="1"/>
  <c r="G4420" i="1" s="1"/>
  <c r="B4688" i="1"/>
  <c r="C4688" i="1"/>
  <c r="D4688" i="1"/>
  <c r="E4688" i="1"/>
  <c r="H4688" i="1"/>
  <c r="L4688" i="1"/>
  <c r="Q4688" i="1"/>
  <c r="V4688" i="1"/>
  <c r="AA4688" i="1"/>
  <c r="AF4688" i="1"/>
  <c r="F4688" i="1" l="1"/>
  <c r="G4688" i="1" s="1"/>
  <c r="B4382" i="1"/>
  <c r="C4382" i="1"/>
  <c r="D4382" i="1"/>
  <c r="E4382" i="1"/>
  <c r="H4382" i="1"/>
  <c r="L4382" i="1"/>
  <c r="Q4382" i="1"/>
  <c r="V4382" i="1"/>
  <c r="AA4382" i="1"/>
  <c r="AF4382" i="1"/>
  <c r="F4382" i="1" l="1"/>
  <c r="G4382" i="1" s="1"/>
  <c r="B5557" i="1"/>
  <c r="C5557" i="1"/>
  <c r="D5557" i="1"/>
  <c r="E5557" i="1"/>
  <c r="H5557" i="1"/>
  <c r="L5557" i="1"/>
  <c r="Q5557" i="1"/>
  <c r="V5557" i="1"/>
  <c r="AA5557" i="1"/>
  <c r="AF5557" i="1"/>
  <c r="F5557" i="1" l="1"/>
  <c r="G5557" i="1" s="1"/>
  <c r="B4561" i="1"/>
  <c r="C4561" i="1"/>
  <c r="D4561" i="1"/>
  <c r="E4561" i="1"/>
  <c r="H4561" i="1"/>
  <c r="L4561" i="1"/>
  <c r="Q4561" i="1"/>
  <c r="V4561" i="1"/>
  <c r="AA4561" i="1"/>
  <c r="AF4561" i="1"/>
  <c r="B4543" i="1"/>
  <c r="C4543" i="1"/>
  <c r="D4543" i="1"/>
  <c r="E4543" i="1"/>
  <c r="H4543" i="1"/>
  <c r="L4543" i="1"/>
  <c r="Q4543" i="1"/>
  <c r="V4543" i="1"/>
  <c r="AA4543" i="1"/>
  <c r="AF4543" i="1"/>
  <c r="B4571" i="1"/>
  <c r="C4571" i="1"/>
  <c r="D4571" i="1"/>
  <c r="E4571" i="1"/>
  <c r="H4571" i="1"/>
  <c r="L4571" i="1"/>
  <c r="Q4571" i="1"/>
  <c r="V4571" i="1"/>
  <c r="AA4571" i="1"/>
  <c r="AF4571" i="1"/>
  <c r="B4647" i="1"/>
  <c r="C4647" i="1"/>
  <c r="D4647" i="1"/>
  <c r="E4647" i="1"/>
  <c r="H4647" i="1"/>
  <c r="L4647" i="1"/>
  <c r="Q4647" i="1"/>
  <c r="V4647" i="1"/>
  <c r="AA4647" i="1"/>
  <c r="AF4647" i="1"/>
  <c r="B4637" i="1"/>
  <c r="C4637" i="1"/>
  <c r="D4637" i="1"/>
  <c r="E4637" i="1"/>
  <c r="H4637" i="1"/>
  <c r="L4637" i="1"/>
  <c r="Q4637" i="1"/>
  <c r="V4637" i="1"/>
  <c r="AA4637" i="1"/>
  <c r="AF4637" i="1"/>
  <c r="B4597" i="1"/>
  <c r="C4597" i="1"/>
  <c r="D4597" i="1"/>
  <c r="E4597" i="1"/>
  <c r="H4597" i="1"/>
  <c r="L4597" i="1"/>
  <c r="Q4597" i="1"/>
  <c r="V4597" i="1"/>
  <c r="AA4597" i="1"/>
  <c r="AF4597" i="1"/>
  <c r="B4629" i="1"/>
  <c r="C4629" i="1"/>
  <c r="D4629" i="1"/>
  <c r="E4629" i="1"/>
  <c r="H4629" i="1"/>
  <c r="L4629" i="1"/>
  <c r="Q4629" i="1"/>
  <c r="V4629" i="1"/>
  <c r="AA4629" i="1"/>
  <c r="AF4629" i="1"/>
  <c r="B4398" i="1"/>
  <c r="C4398" i="1"/>
  <c r="D4398" i="1"/>
  <c r="E4398" i="1"/>
  <c r="H4398" i="1"/>
  <c r="L4398" i="1"/>
  <c r="Q4398" i="1"/>
  <c r="V4398" i="1"/>
  <c r="AA4398" i="1"/>
  <c r="AF4398" i="1"/>
  <c r="B4591" i="1"/>
  <c r="C4591" i="1"/>
  <c r="D4591" i="1"/>
  <c r="E4591" i="1"/>
  <c r="H4591" i="1"/>
  <c r="L4591" i="1"/>
  <c r="Q4591" i="1"/>
  <c r="V4591" i="1"/>
  <c r="AA4591" i="1"/>
  <c r="AF4591" i="1"/>
  <c r="B4631" i="1"/>
  <c r="C4631" i="1"/>
  <c r="D4631" i="1"/>
  <c r="E4631" i="1"/>
  <c r="H4631" i="1"/>
  <c r="L4631" i="1"/>
  <c r="Q4631" i="1"/>
  <c r="V4631" i="1"/>
  <c r="AA4631" i="1"/>
  <c r="AF4631" i="1"/>
  <c r="B4545" i="1"/>
  <c r="C4545" i="1"/>
  <c r="D4545" i="1"/>
  <c r="E4545" i="1"/>
  <c r="H4545" i="1"/>
  <c r="L4545" i="1"/>
  <c r="Q4545" i="1"/>
  <c r="V4545" i="1"/>
  <c r="AA4545" i="1"/>
  <c r="AF4545" i="1"/>
  <c r="B4563" i="1"/>
  <c r="C4563" i="1"/>
  <c r="D4563" i="1"/>
  <c r="E4563" i="1"/>
  <c r="H4563" i="1"/>
  <c r="L4563" i="1"/>
  <c r="Q4563" i="1"/>
  <c r="V4563" i="1"/>
  <c r="AA4563" i="1"/>
  <c r="AF4563" i="1"/>
  <c r="B4687" i="1"/>
  <c r="C4687" i="1"/>
  <c r="D4687" i="1"/>
  <c r="E4687" i="1"/>
  <c r="H4687" i="1"/>
  <c r="L4687" i="1"/>
  <c r="Q4687" i="1"/>
  <c r="V4687" i="1"/>
  <c r="AA4687" i="1"/>
  <c r="AF4687" i="1"/>
  <c r="B4547" i="1"/>
  <c r="C4547" i="1"/>
  <c r="D4547" i="1"/>
  <c r="E4547" i="1"/>
  <c r="H4547" i="1"/>
  <c r="L4547" i="1"/>
  <c r="Q4547" i="1"/>
  <c r="V4547" i="1"/>
  <c r="AA4547" i="1"/>
  <c r="AF4547" i="1"/>
  <c r="B4542" i="1"/>
  <c r="C4542" i="1"/>
  <c r="D4542" i="1"/>
  <c r="E4542" i="1"/>
  <c r="H4542" i="1"/>
  <c r="L4542" i="1"/>
  <c r="Q4542" i="1"/>
  <c r="V4542" i="1"/>
  <c r="AA4542" i="1"/>
  <c r="AF4542" i="1"/>
  <c r="B4595" i="1"/>
  <c r="C4595" i="1"/>
  <c r="D4595" i="1"/>
  <c r="E4595" i="1"/>
  <c r="H4595" i="1"/>
  <c r="L4595" i="1"/>
  <c r="Q4595" i="1"/>
  <c r="V4595" i="1"/>
  <c r="AA4595" i="1"/>
  <c r="AF4595" i="1"/>
  <c r="B5579" i="1"/>
  <c r="C5579" i="1"/>
  <c r="D5579" i="1"/>
  <c r="E5579" i="1"/>
  <c r="H5579" i="1"/>
  <c r="L5579" i="1"/>
  <c r="Q5579" i="1"/>
  <c r="V5579" i="1"/>
  <c r="AA5579" i="1"/>
  <c r="AF5579" i="1"/>
  <c r="B4560" i="1"/>
  <c r="C4560" i="1"/>
  <c r="D4560" i="1"/>
  <c r="E4560" i="1"/>
  <c r="H4560" i="1"/>
  <c r="L4560" i="1"/>
  <c r="Q4560" i="1"/>
  <c r="V4560" i="1"/>
  <c r="AA4560" i="1"/>
  <c r="AF4560" i="1"/>
  <c r="B4424" i="1"/>
  <c r="C4424" i="1"/>
  <c r="D4424" i="1"/>
  <c r="E4424" i="1"/>
  <c r="H4424" i="1"/>
  <c r="L4424" i="1"/>
  <c r="Q4424" i="1"/>
  <c r="V4424" i="1"/>
  <c r="AA4424" i="1"/>
  <c r="AF4424" i="1"/>
  <c r="B4391" i="1"/>
  <c r="C4391" i="1"/>
  <c r="D4391" i="1"/>
  <c r="E4391" i="1"/>
  <c r="H4391" i="1"/>
  <c r="L4391" i="1"/>
  <c r="Q4391" i="1"/>
  <c r="V4391" i="1"/>
  <c r="AA4391" i="1"/>
  <c r="AF4391" i="1"/>
  <c r="B4445" i="1"/>
  <c r="C4445" i="1"/>
  <c r="D4445" i="1"/>
  <c r="E4445" i="1"/>
  <c r="H4445" i="1"/>
  <c r="L4445" i="1"/>
  <c r="Q4445" i="1"/>
  <c r="V4445" i="1"/>
  <c r="AA4445" i="1"/>
  <c r="AF4445" i="1"/>
  <c r="B4426" i="1"/>
  <c r="C4426" i="1"/>
  <c r="D4426" i="1"/>
  <c r="E4426" i="1"/>
  <c r="H4426" i="1"/>
  <c r="L4426" i="1"/>
  <c r="Q4426" i="1"/>
  <c r="V4426" i="1"/>
  <c r="AA4426" i="1"/>
  <c r="AF4426" i="1"/>
  <c r="B4524" i="1"/>
  <c r="C4524" i="1"/>
  <c r="D4524" i="1"/>
  <c r="E4524" i="1"/>
  <c r="H4524" i="1"/>
  <c r="L4524" i="1"/>
  <c r="Q4524" i="1"/>
  <c r="V4524" i="1"/>
  <c r="AA4524" i="1"/>
  <c r="AF4524" i="1"/>
  <c r="B4548" i="1"/>
  <c r="C4548" i="1"/>
  <c r="D4548" i="1"/>
  <c r="E4548" i="1"/>
  <c r="H4548" i="1"/>
  <c r="L4548" i="1"/>
  <c r="Q4548" i="1"/>
  <c r="V4548" i="1"/>
  <c r="AA4548" i="1"/>
  <c r="AF4548" i="1"/>
  <c r="B5660" i="1"/>
  <c r="C5660" i="1"/>
  <c r="D5660" i="1"/>
  <c r="E5660" i="1"/>
  <c r="H5660" i="1"/>
  <c r="L5660" i="1"/>
  <c r="Q5660" i="1"/>
  <c r="V5660" i="1"/>
  <c r="AA5660" i="1"/>
  <c r="AF5660" i="1"/>
  <c r="B4594" i="1"/>
  <c r="C4594" i="1"/>
  <c r="D4594" i="1"/>
  <c r="E4594" i="1"/>
  <c r="H4594" i="1"/>
  <c r="L4594" i="1"/>
  <c r="Q4594" i="1"/>
  <c r="V4594" i="1"/>
  <c r="AA4594" i="1"/>
  <c r="AF4594" i="1"/>
  <c r="B4441" i="1"/>
  <c r="C4441" i="1"/>
  <c r="D4441" i="1"/>
  <c r="E4441" i="1"/>
  <c r="H4441" i="1"/>
  <c r="L4441" i="1"/>
  <c r="Q4441" i="1"/>
  <c r="V4441" i="1"/>
  <c r="AA4441" i="1"/>
  <c r="AF4441" i="1"/>
  <c r="B4596" i="1"/>
  <c r="C4596" i="1"/>
  <c r="D4596" i="1"/>
  <c r="E4596" i="1"/>
  <c r="H4596" i="1"/>
  <c r="L4596" i="1"/>
  <c r="Q4596" i="1"/>
  <c r="V4596" i="1"/>
  <c r="AA4596" i="1"/>
  <c r="AF4596" i="1"/>
  <c r="B4455" i="1"/>
  <c r="C4455" i="1"/>
  <c r="D4455" i="1"/>
  <c r="E4455" i="1"/>
  <c r="H4455" i="1"/>
  <c r="L4455" i="1"/>
  <c r="Q4455" i="1"/>
  <c r="V4455" i="1"/>
  <c r="AA4455" i="1"/>
  <c r="AF4455" i="1"/>
  <c r="B4639" i="1"/>
  <c r="C4639" i="1"/>
  <c r="D4639" i="1"/>
  <c r="E4639" i="1"/>
  <c r="H4639" i="1"/>
  <c r="L4639" i="1"/>
  <c r="Q4639" i="1"/>
  <c r="V4639" i="1"/>
  <c r="AA4639" i="1"/>
  <c r="AF4639" i="1"/>
  <c r="B4387" i="1"/>
  <c r="C4387" i="1"/>
  <c r="D4387" i="1"/>
  <c r="E4387" i="1"/>
  <c r="H4387" i="1"/>
  <c r="L4387" i="1"/>
  <c r="Q4387" i="1"/>
  <c r="V4387" i="1"/>
  <c r="AA4387" i="1"/>
  <c r="AF4387" i="1"/>
  <c r="B4395" i="1"/>
  <c r="C4395" i="1"/>
  <c r="D4395" i="1"/>
  <c r="E4395" i="1"/>
  <c r="H4395" i="1"/>
  <c r="L4395" i="1"/>
  <c r="Q4395" i="1"/>
  <c r="V4395" i="1"/>
  <c r="AA4395" i="1"/>
  <c r="AF4395" i="1"/>
  <c r="B4585" i="1"/>
  <c r="C4585" i="1"/>
  <c r="D4585" i="1"/>
  <c r="E4585" i="1"/>
  <c r="H4585" i="1"/>
  <c r="L4585" i="1"/>
  <c r="Q4585" i="1"/>
  <c r="V4585" i="1"/>
  <c r="AA4585" i="1"/>
  <c r="AF4585" i="1"/>
  <c r="B4546" i="1"/>
  <c r="C4546" i="1"/>
  <c r="D4546" i="1"/>
  <c r="E4546" i="1"/>
  <c r="H4546" i="1"/>
  <c r="L4546" i="1"/>
  <c r="Q4546" i="1"/>
  <c r="V4546" i="1"/>
  <c r="AA4546" i="1"/>
  <c r="AF4546" i="1"/>
  <c r="B4592" i="1"/>
  <c r="C4592" i="1"/>
  <c r="D4592" i="1"/>
  <c r="E4592" i="1"/>
  <c r="H4592" i="1"/>
  <c r="L4592" i="1"/>
  <c r="Q4592" i="1"/>
  <c r="V4592" i="1"/>
  <c r="AA4592" i="1"/>
  <c r="AF4592" i="1"/>
  <c r="B4562" i="1"/>
  <c r="C4562" i="1"/>
  <c r="D4562" i="1"/>
  <c r="E4562" i="1"/>
  <c r="H4562" i="1"/>
  <c r="L4562" i="1"/>
  <c r="Q4562" i="1"/>
  <c r="V4562" i="1"/>
  <c r="AA4562" i="1"/>
  <c r="AF4562" i="1"/>
  <c r="F4561" i="1" l="1"/>
  <c r="G4561" i="1" s="1"/>
  <c r="F4543" i="1"/>
  <c r="G4543" i="1" s="1"/>
  <c r="F4571" i="1"/>
  <c r="G4571" i="1" s="1"/>
  <c r="F4647" i="1"/>
  <c r="G4647" i="1" s="1"/>
  <c r="F4637" i="1"/>
  <c r="G4637" i="1" s="1"/>
  <c r="F4597" i="1"/>
  <c r="G4597" i="1" s="1"/>
  <c r="F4629" i="1"/>
  <c r="G4629" i="1" s="1"/>
  <c r="F4398" i="1"/>
  <c r="G4398" i="1" s="1"/>
  <c r="F4591" i="1"/>
  <c r="G4591" i="1" s="1"/>
  <c r="F4631" i="1"/>
  <c r="G4631" i="1" s="1"/>
  <c r="F4545" i="1"/>
  <c r="G4545" i="1" s="1"/>
  <c r="F4563" i="1"/>
  <c r="G4563" i="1" s="1"/>
  <c r="F4687" i="1"/>
  <c r="G4687" i="1" s="1"/>
  <c r="F4547" i="1"/>
  <c r="G4547" i="1" s="1"/>
  <c r="F4542" i="1"/>
  <c r="G4542" i="1" s="1"/>
  <c r="F4595" i="1"/>
  <c r="G4595" i="1" s="1"/>
  <c r="F5579" i="1"/>
  <c r="G5579" i="1" s="1"/>
  <c r="F4560" i="1"/>
  <c r="G4560" i="1" s="1"/>
  <c r="F4424" i="1"/>
  <c r="G4424" i="1" s="1"/>
  <c r="F4391" i="1"/>
  <c r="G4391" i="1" s="1"/>
  <c r="F4445" i="1"/>
  <c r="G4445" i="1" s="1"/>
  <c r="F4426" i="1"/>
  <c r="G4426" i="1" s="1"/>
  <c r="F4524" i="1"/>
  <c r="G4524" i="1" s="1"/>
  <c r="F4548" i="1"/>
  <c r="G4548" i="1" s="1"/>
  <c r="F5660" i="1"/>
  <c r="G5660" i="1" s="1"/>
  <c r="F4594" i="1"/>
  <c r="G4594" i="1" s="1"/>
  <c r="F4441" i="1"/>
  <c r="G4441" i="1" s="1"/>
  <c r="F4596" i="1"/>
  <c r="G4596" i="1" s="1"/>
  <c r="F4455" i="1"/>
  <c r="G4455" i="1" s="1"/>
  <c r="F4639" i="1"/>
  <c r="G4639" i="1" s="1"/>
  <c r="F4387" i="1"/>
  <c r="G4387" i="1" s="1"/>
  <c r="F4395" i="1"/>
  <c r="G4395" i="1" s="1"/>
  <c r="F4585" i="1"/>
  <c r="G4585" i="1" s="1"/>
  <c r="F4546" i="1"/>
  <c r="G4546" i="1" s="1"/>
  <c r="F4592" i="1"/>
  <c r="G4592" i="1" s="1"/>
  <c r="F4562" i="1"/>
  <c r="G4562" i="1" s="1"/>
  <c r="B4394" i="1"/>
  <c r="C4394" i="1"/>
  <c r="D4394" i="1"/>
  <c r="E4394" i="1"/>
  <c r="H4394" i="1"/>
  <c r="L4394" i="1"/>
  <c r="Q4394" i="1"/>
  <c r="V4394" i="1"/>
  <c r="AA4394" i="1"/>
  <c r="AF4394" i="1"/>
  <c r="B4572" i="1"/>
  <c r="C4572" i="1"/>
  <c r="D4572" i="1"/>
  <c r="E4572" i="1"/>
  <c r="H4572" i="1"/>
  <c r="L4572" i="1"/>
  <c r="Q4572" i="1"/>
  <c r="V4572" i="1"/>
  <c r="AA4572" i="1"/>
  <c r="AF4572" i="1"/>
  <c r="B4389" i="1"/>
  <c r="C4389" i="1"/>
  <c r="D4389" i="1"/>
  <c r="E4389" i="1"/>
  <c r="H4389" i="1"/>
  <c r="L4389" i="1"/>
  <c r="Q4389" i="1"/>
  <c r="V4389" i="1"/>
  <c r="AA4389" i="1"/>
  <c r="AF4389" i="1"/>
  <c r="B4442" i="1"/>
  <c r="C4442" i="1"/>
  <c r="D4442" i="1"/>
  <c r="E4442" i="1"/>
  <c r="H4442" i="1"/>
  <c r="L4442" i="1"/>
  <c r="Q4442" i="1"/>
  <c r="V4442" i="1"/>
  <c r="AA4442" i="1"/>
  <c r="AF4442" i="1"/>
  <c r="B4601" i="1"/>
  <c r="C4601" i="1"/>
  <c r="D4601" i="1"/>
  <c r="E4601" i="1"/>
  <c r="H4601" i="1"/>
  <c r="L4601" i="1"/>
  <c r="Q4601" i="1"/>
  <c r="V4601" i="1"/>
  <c r="AA4601" i="1"/>
  <c r="AF4601" i="1"/>
  <c r="B4541" i="1"/>
  <c r="C4541" i="1"/>
  <c r="D4541" i="1"/>
  <c r="E4541" i="1"/>
  <c r="H4541" i="1"/>
  <c r="L4541" i="1"/>
  <c r="Q4541" i="1"/>
  <c r="V4541" i="1"/>
  <c r="AA4541" i="1"/>
  <c r="AF4541" i="1"/>
  <c r="B4590" i="1"/>
  <c r="C4590" i="1"/>
  <c r="D4590" i="1"/>
  <c r="E4590" i="1"/>
  <c r="H4590" i="1"/>
  <c r="L4590" i="1"/>
  <c r="Q4590" i="1"/>
  <c r="V4590" i="1"/>
  <c r="AA4590" i="1"/>
  <c r="AF4590" i="1"/>
  <c r="B4425" i="1"/>
  <c r="C4425" i="1"/>
  <c r="D4425" i="1"/>
  <c r="E4425" i="1"/>
  <c r="H4425" i="1"/>
  <c r="L4425" i="1"/>
  <c r="Q4425" i="1"/>
  <c r="V4425" i="1"/>
  <c r="AA4425" i="1"/>
  <c r="AF4425" i="1"/>
  <c r="B4559" i="1"/>
  <c r="C4559" i="1"/>
  <c r="D4559" i="1"/>
  <c r="E4559" i="1"/>
  <c r="H4559" i="1"/>
  <c r="L4559" i="1"/>
  <c r="Q4559" i="1"/>
  <c r="V4559" i="1"/>
  <c r="AA4559" i="1"/>
  <c r="AF4559" i="1"/>
  <c r="B5661" i="1"/>
  <c r="C5661" i="1"/>
  <c r="D5661" i="1"/>
  <c r="E5661" i="1"/>
  <c r="H5661" i="1"/>
  <c r="L5661" i="1"/>
  <c r="Q5661" i="1"/>
  <c r="V5661" i="1"/>
  <c r="AA5661" i="1"/>
  <c r="AF5661" i="1"/>
  <c r="B4390" i="1"/>
  <c r="C4390" i="1"/>
  <c r="D4390" i="1"/>
  <c r="E4390" i="1"/>
  <c r="H4390" i="1"/>
  <c r="L4390" i="1"/>
  <c r="Q4390" i="1"/>
  <c r="V4390" i="1"/>
  <c r="AA4390" i="1"/>
  <c r="AF4390" i="1"/>
  <c r="B4393" i="1"/>
  <c r="C4393" i="1"/>
  <c r="D4393" i="1"/>
  <c r="E4393" i="1"/>
  <c r="H4393" i="1"/>
  <c r="L4393" i="1"/>
  <c r="Q4393" i="1"/>
  <c r="V4393" i="1"/>
  <c r="AA4393" i="1"/>
  <c r="AF4393" i="1"/>
  <c r="B4456" i="1"/>
  <c r="C4456" i="1"/>
  <c r="D4456" i="1"/>
  <c r="E4456" i="1"/>
  <c r="H4456" i="1"/>
  <c r="L4456" i="1"/>
  <c r="Q4456" i="1"/>
  <c r="V4456" i="1"/>
  <c r="AA4456" i="1"/>
  <c r="AF4456" i="1"/>
  <c r="B4397" i="1"/>
  <c r="C4397" i="1"/>
  <c r="D4397" i="1"/>
  <c r="E4397" i="1"/>
  <c r="H4397" i="1"/>
  <c r="L4397" i="1"/>
  <c r="Q4397" i="1"/>
  <c r="V4397" i="1"/>
  <c r="AA4397" i="1"/>
  <c r="AF4397" i="1"/>
  <c r="B4584" i="1"/>
  <c r="C4584" i="1"/>
  <c r="D4584" i="1"/>
  <c r="E4584" i="1"/>
  <c r="H4584" i="1"/>
  <c r="L4584" i="1"/>
  <c r="Q4584" i="1"/>
  <c r="V4584" i="1"/>
  <c r="AA4584" i="1"/>
  <c r="AF4584" i="1"/>
  <c r="B4570" i="1"/>
  <c r="C4570" i="1"/>
  <c r="D4570" i="1"/>
  <c r="E4570" i="1"/>
  <c r="H4570" i="1"/>
  <c r="L4570" i="1"/>
  <c r="Q4570" i="1"/>
  <c r="V4570" i="1"/>
  <c r="AA4570" i="1"/>
  <c r="AF4570" i="1"/>
  <c r="B4396" i="1"/>
  <c r="C4396" i="1"/>
  <c r="D4396" i="1"/>
  <c r="E4396" i="1"/>
  <c r="H4396" i="1"/>
  <c r="L4396" i="1"/>
  <c r="Q4396" i="1"/>
  <c r="V4396" i="1"/>
  <c r="AA4396" i="1"/>
  <c r="AF4396" i="1"/>
  <c r="B4428" i="1"/>
  <c r="C4428" i="1"/>
  <c r="D4428" i="1"/>
  <c r="E4428" i="1"/>
  <c r="H4428" i="1"/>
  <c r="L4428" i="1"/>
  <c r="Q4428" i="1"/>
  <c r="V4428" i="1"/>
  <c r="AA4428" i="1"/>
  <c r="AF4428" i="1"/>
  <c r="B4443" i="1"/>
  <c r="C4443" i="1"/>
  <c r="D4443" i="1"/>
  <c r="E4443" i="1"/>
  <c r="H4443" i="1"/>
  <c r="L4443" i="1"/>
  <c r="Q4443" i="1"/>
  <c r="V4443" i="1"/>
  <c r="AA4443" i="1"/>
  <c r="AF4443" i="1"/>
  <c r="B4606" i="1"/>
  <c r="C4606" i="1"/>
  <c r="D4606" i="1"/>
  <c r="E4606" i="1"/>
  <c r="H4606" i="1"/>
  <c r="L4606" i="1"/>
  <c r="Q4606" i="1"/>
  <c r="V4606" i="1"/>
  <c r="AA4606" i="1"/>
  <c r="AF4606" i="1"/>
  <c r="B4399" i="1"/>
  <c r="C4399" i="1"/>
  <c r="D4399" i="1"/>
  <c r="E4399" i="1"/>
  <c r="H4399" i="1"/>
  <c r="L4399" i="1"/>
  <c r="Q4399" i="1"/>
  <c r="V4399" i="1"/>
  <c r="AA4399" i="1"/>
  <c r="AF4399" i="1"/>
  <c r="B4444" i="1"/>
  <c r="C4444" i="1"/>
  <c r="D4444" i="1"/>
  <c r="E4444" i="1"/>
  <c r="H4444" i="1"/>
  <c r="L4444" i="1"/>
  <c r="Q4444" i="1"/>
  <c r="V4444" i="1"/>
  <c r="AA4444" i="1"/>
  <c r="AF4444" i="1"/>
  <c r="F4394" i="1" l="1"/>
  <c r="G4394" i="1" s="1"/>
  <c r="F4572" i="1"/>
  <c r="G4572" i="1" s="1"/>
  <c r="F4389" i="1"/>
  <c r="G4389" i="1" s="1"/>
  <c r="F4442" i="1"/>
  <c r="G4442" i="1" s="1"/>
  <c r="F4601" i="1"/>
  <c r="G4601" i="1" s="1"/>
  <c r="F4541" i="1"/>
  <c r="G4541" i="1" s="1"/>
  <c r="F4590" i="1"/>
  <c r="G4590" i="1" s="1"/>
  <c r="F4425" i="1"/>
  <c r="G4425" i="1" s="1"/>
  <c r="F4559" i="1"/>
  <c r="G4559" i="1" s="1"/>
  <c r="F5661" i="1"/>
  <c r="G5661" i="1" s="1"/>
  <c r="F4390" i="1"/>
  <c r="G4390" i="1" s="1"/>
  <c r="F4393" i="1"/>
  <c r="G4393" i="1" s="1"/>
  <c r="F4456" i="1"/>
  <c r="G4456" i="1" s="1"/>
  <c r="F4397" i="1"/>
  <c r="G4397" i="1" s="1"/>
  <c r="F4584" i="1"/>
  <c r="G4584" i="1" s="1"/>
  <c r="F4570" i="1"/>
  <c r="G4570" i="1" s="1"/>
  <c r="F4396" i="1"/>
  <c r="G4396" i="1" s="1"/>
  <c r="F4428" i="1"/>
  <c r="G4428" i="1" s="1"/>
  <c r="F4443" i="1"/>
  <c r="G4443" i="1" s="1"/>
  <c r="F4606" i="1"/>
  <c r="G4606" i="1" s="1"/>
  <c r="F4399" i="1"/>
  <c r="G4399" i="1" s="1"/>
  <c r="F4444" i="1"/>
  <c r="G4444" i="1" s="1"/>
  <c r="B4649" i="1"/>
  <c r="C4649" i="1"/>
  <c r="D4649" i="1"/>
  <c r="E4649" i="1"/>
  <c r="H4649" i="1"/>
  <c r="L4649" i="1"/>
  <c r="Q4649" i="1"/>
  <c r="V4649" i="1"/>
  <c r="AA4649" i="1"/>
  <c r="AF4649" i="1"/>
  <c r="B4388" i="1"/>
  <c r="C4388" i="1"/>
  <c r="D4388" i="1"/>
  <c r="E4388" i="1"/>
  <c r="H4388" i="1"/>
  <c r="L4388" i="1"/>
  <c r="Q4388" i="1"/>
  <c r="V4388" i="1"/>
  <c r="AA4388" i="1"/>
  <c r="AF4388" i="1"/>
  <c r="B4681" i="1"/>
  <c r="C4681" i="1"/>
  <c r="D4681" i="1"/>
  <c r="E4681" i="1"/>
  <c r="H4681" i="1"/>
  <c r="L4681" i="1"/>
  <c r="Q4681" i="1"/>
  <c r="V4681" i="1"/>
  <c r="AA4681" i="1"/>
  <c r="AF4681" i="1"/>
  <c r="B4392" i="1"/>
  <c r="C4392" i="1"/>
  <c r="D4392" i="1"/>
  <c r="E4392" i="1"/>
  <c r="H4392" i="1"/>
  <c r="L4392" i="1"/>
  <c r="Q4392" i="1"/>
  <c r="V4392" i="1"/>
  <c r="AA4392" i="1"/>
  <c r="AF4392" i="1"/>
  <c r="B4674" i="1"/>
  <c r="C4674" i="1"/>
  <c r="D4674" i="1"/>
  <c r="E4674" i="1"/>
  <c r="H4674" i="1"/>
  <c r="L4674" i="1"/>
  <c r="Q4674" i="1"/>
  <c r="V4674" i="1"/>
  <c r="AA4674" i="1"/>
  <c r="AF4674" i="1"/>
  <c r="B4643" i="1"/>
  <c r="C4643" i="1"/>
  <c r="D4643" i="1"/>
  <c r="E4643" i="1"/>
  <c r="H4643" i="1"/>
  <c r="L4643" i="1"/>
  <c r="Q4643" i="1"/>
  <c r="V4643" i="1"/>
  <c r="AA4643" i="1"/>
  <c r="AF4643" i="1"/>
  <c r="F4649" i="1" l="1"/>
  <c r="G4649" i="1" s="1"/>
  <c r="F4388" i="1"/>
  <c r="G4388" i="1" s="1"/>
  <c r="F4681" i="1"/>
  <c r="G4681" i="1" s="1"/>
  <c r="F4392" i="1"/>
  <c r="G4392" i="1" s="1"/>
  <c r="F4674" i="1"/>
  <c r="G4674" i="1" s="1"/>
  <c r="F4643" i="1"/>
  <c r="G4643" i="1" s="1"/>
  <c r="B4635" i="1"/>
  <c r="C4635" i="1"/>
  <c r="D4635" i="1"/>
  <c r="E4635" i="1"/>
  <c r="H4635" i="1"/>
  <c r="L4635" i="1"/>
  <c r="Q4635" i="1"/>
  <c r="V4635" i="1"/>
  <c r="AA4635" i="1"/>
  <c r="AF4635" i="1"/>
  <c r="B4469" i="1"/>
  <c r="C4469" i="1"/>
  <c r="D4469" i="1"/>
  <c r="E4469" i="1"/>
  <c r="H4469" i="1"/>
  <c r="L4469" i="1"/>
  <c r="Q4469" i="1"/>
  <c r="V4469" i="1"/>
  <c r="AA4469" i="1"/>
  <c r="AF4469" i="1"/>
  <c r="B4465" i="1"/>
  <c r="C4465" i="1"/>
  <c r="D4465" i="1"/>
  <c r="E4465" i="1"/>
  <c r="H4465" i="1"/>
  <c r="L4465" i="1"/>
  <c r="Q4465" i="1"/>
  <c r="V4465" i="1"/>
  <c r="AA4465" i="1"/>
  <c r="AF4465" i="1"/>
  <c r="B4484" i="1"/>
  <c r="C4484" i="1"/>
  <c r="D4484" i="1"/>
  <c r="E4484" i="1"/>
  <c r="H4484" i="1"/>
  <c r="L4484" i="1"/>
  <c r="Q4484" i="1"/>
  <c r="V4484" i="1"/>
  <c r="AA4484" i="1"/>
  <c r="AF4484" i="1"/>
  <c r="F4635" i="1" l="1"/>
  <c r="G4635" i="1" s="1"/>
  <c r="F4469" i="1"/>
  <c r="G4469" i="1" s="1"/>
  <c r="F4465" i="1"/>
  <c r="G4465" i="1" s="1"/>
  <c r="F4484" i="1"/>
  <c r="G4484" i="1" s="1"/>
  <c r="B4534" i="1"/>
  <c r="C4534" i="1"/>
  <c r="D4534" i="1"/>
  <c r="E4534" i="1"/>
  <c r="H4534" i="1"/>
  <c r="L4534" i="1"/>
  <c r="Q4534" i="1"/>
  <c r="V4534" i="1"/>
  <c r="AA4534" i="1"/>
  <c r="AF4534" i="1"/>
  <c r="B4656" i="1"/>
  <c r="C4656" i="1"/>
  <c r="D4656" i="1"/>
  <c r="E4656" i="1"/>
  <c r="H4656" i="1"/>
  <c r="L4656" i="1"/>
  <c r="Q4656" i="1"/>
  <c r="V4656" i="1"/>
  <c r="AA4656" i="1"/>
  <c r="AF4656" i="1"/>
  <c r="B4417" i="1"/>
  <c r="C4417" i="1"/>
  <c r="D4417" i="1"/>
  <c r="E4417" i="1"/>
  <c r="H4417" i="1"/>
  <c r="L4417" i="1"/>
  <c r="Q4417" i="1"/>
  <c r="V4417" i="1"/>
  <c r="AA4417" i="1"/>
  <c r="AF4417" i="1"/>
  <c r="B4461" i="1"/>
  <c r="C4461" i="1"/>
  <c r="D4461" i="1"/>
  <c r="E4461" i="1"/>
  <c r="H4461" i="1"/>
  <c r="L4461" i="1"/>
  <c r="Q4461" i="1"/>
  <c r="V4461" i="1"/>
  <c r="AA4461" i="1"/>
  <c r="AF4461" i="1"/>
  <c r="B4427" i="1"/>
  <c r="C4427" i="1"/>
  <c r="D4427" i="1"/>
  <c r="E4427" i="1"/>
  <c r="H4427" i="1"/>
  <c r="L4427" i="1"/>
  <c r="Q4427" i="1"/>
  <c r="V4427" i="1"/>
  <c r="AA4427" i="1"/>
  <c r="AF4427" i="1"/>
  <c r="B4514" i="1"/>
  <c r="C4514" i="1"/>
  <c r="D4514" i="1"/>
  <c r="E4514" i="1"/>
  <c r="H4514" i="1"/>
  <c r="L4514" i="1"/>
  <c r="Q4514" i="1"/>
  <c r="V4514" i="1"/>
  <c r="AA4514" i="1"/>
  <c r="AF4514" i="1"/>
  <c r="B4408" i="1"/>
  <c r="C4408" i="1"/>
  <c r="D4408" i="1"/>
  <c r="E4408" i="1"/>
  <c r="H4408" i="1"/>
  <c r="L4408" i="1"/>
  <c r="Q4408" i="1"/>
  <c r="V4408" i="1"/>
  <c r="AA4408" i="1"/>
  <c r="AF4408" i="1"/>
  <c r="B4446" i="1"/>
  <c r="C4446" i="1"/>
  <c r="D4446" i="1"/>
  <c r="E4446" i="1"/>
  <c r="H4446" i="1"/>
  <c r="L4446" i="1"/>
  <c r="Q4446" i="1"/>
  <c r="V4446" i="1"/>
  <c r="AA4446" i="1"/>
  <c r="AF4446" i="1"/>
  <c r="B4414" i="1"/>
  <c r="C4414" i="1"/>
  <c r="D4414" i="1"/>
  <c r="E4414" i="1"/>
  <c r="H4414" i="1"/>
  <c r="L4414" i="1"/>
  <c r="Q4414" i="1"/>
  <c r="V4414" i="1"/>
  <c r="AA4414" i="1"/>
  <c r="AF4414" i="1"/>
  <c r="B4416" i="1"/>
  <c r="C4416" i="1"/>
  <c r="D4416" i="1"/>
  <c r="E4416" i="1"/>
  <c r="H4416" i="1"/>
  <c r="L4416" i="1"/>
  <c r="Q4416" i="1"/>
  <c r="V4416" i="1"/>
  <c r="AA4416" i="1"/>
  <c r="AF4416" i="1"/>
  <c r="B4628" i="1"/>
  <c r="C4628" i="1"/>
  <c r="D4628" i="1"/>
  <c r="E4628" i="1"/>
  <c r="H4628" i="1"/>
  <c r="L4628" i="1"/>
  <c r="Q4628" i="1"/>
  <c r="V4628" i="1"/>
  <c r="AA4628" i="1"/>
  <c r="AF4628" i="1"/>
  <c r="B4418" i="1"/>
  <c r="C4418" i="1"/>
  <c r="D4418" i="1"/>
  <c r="E4418" i="1"/>
  <c r="H4418" i="1"/>
  <c r="L4418" i="1"/>
  <c r="Q4418" i="1"/>
  <c r="V4418" i="1"/>
  <c r="AA4418" i="1"/>
  <c r="AF4418" i="1"/>
  <c r="F4534" i="1" l="1"/>
  <c r="G4534" i="1" s="1"/>
  <c r="F4656" i="1"/>
  <c r="G4656" i="1" s="1"/>
  <c r="F4417" i="1"/>
  <c r="G4417" i="1" s="1"/>
  <c r="F4461" i="1"/>
  <c r="G4461" i="1" s="1"/>
  <c r="F4427" i="1"/>
  <c r="G4427" i="1" s="1"/>
  <c r="F4514" i="1"/>
  <c r="G4514" i="1" s="1"/>
  <c r="F4408" i="1"/>
  <c r="G4408" i="1" s="1"/>
  <c r="F4446" i="1"/>
  <c r="G4446" i="1" s="1"/>
  <c r="F4414" i="1"/>
  <c r="G4414" i="1" s="1"/>
  <c r="F4416" i="1"/>
  <c r="G4416" i="1" s="1"/>
  <c r="F4628" i="1"/>
  <c r="G4628" i="1" s="1"/>
  <c r="F4418" i="1"/>
  <c r="G4418" i="1" s="1"/>
  <c r="B4613" i="1"/>
  <c r="C4613" i="1"/>
  <c r="D4613" i="1"/>
  <c r="E4613" i="1"/>
  <c r="H4613" i="1"/>
  <c r="L4613" i="1"/>
  <c r="Q4613" i="1"/>
  <c r="V4613" i="1"/>
  <c r="AA4613" i="1"/>
  <c r="AF4613" i="1"/>
  <c r="B4430" i="1"/>
  <c r="C4430" i="1"/>
  <c r="D4430" i="1"/>
  <c r="E4430" i="1"/>
  <c r="H4430" i="1"/>
  <c r="L4430" i="1"/>
  <c r="Q4430" i="1"/>
  <c r="V4430" i="1"/>
  <c r="AA4430" i="1"/>
  <c r="AF4430" i="1"/>
  <c r="B4462" i="1"/>
  <c r="C4462" i="1"/>
  <c r="D4462" i="1"/>
  <c r="E4462" i="1"/>
  <c r="H4462" i="1"/>
  <c r="L4462" i="1"/>
  <c r="Q4462" i="1"/>
  <c r="V4462" i="1"/>
  <c r="AA4462" i="1"/>
  <c r="AF4462" i="1"/>
  <c r="B4481" i="1"/>
  <c r="C4481" i="1"/>
  <c r="D4481" i="1"/>
  <c r="E4481" i="1"/>
  <c r="H4481" i="1"/>
  <c r="L4481" i="1"/>
  <c r="Q4481" i="1"/>
  <c r="V4481" i="1"/>
  <c r="AA4481" i="1"/>
  <c r="AF4481" i="1"/>
  <c r="B4493" i="1"/>
  <c r="C4493" i="1"/>
  <c r="D4493" i="1"/>
  <c r="E4493" i="1"/>
  <c r="H4493" i="1"/>
  <c r="L4493" i="1"/>
  <c r="Q4493" i="1"/>
  <c r="V4493" i="1"/>
  <c r="AA4493" i="1"/>
  <c r="AF4493" i="1"/>
  <c r="B4642" i="1"/>
  <c r="C4642" i="1"/>
  <c r="D4642" i="1"/>
  <c r="E4642" i="1"/>
  <c r="H4642" i="1"/>
  <c r="L4642" i="1"/>
  <c r="Q4642" i="1"/>
  <c r="V4642" i="1"/>
  <c r="AA4642" i="1"/>
  <c r="AF4642" i="1"/>
  <c r="B4507" i="1"/>
  <c r="C4507" i="1"/>
  <c r="D4507" i="1"/>
  <c r="E4507" i="1"/>
  <c r="H4507" i="1"/>
  <c r="L4507" i="1"/>
  <c r="Q4507" i="1"/>
  <c r="V4507" i="1"/>
  <c r="AA4507" i="1"/>
  <c r="AF4507" i="1"/>
  <c r="B4557" i="1"/>
  <c r="C4557" i="1"/>
  <c r="D4557" i="1"/>
  <c r="E4557" i="1"/>
  <c r="H4557" i="1"/>
  <c r="L4557" i="1"/>
  <c r="Q4557" i="1"/>
  <c r="V4557" i="1"/>
  <c r="AA4557" i="1"/>
  <c r="AF4557" i="1"/>
  <c r="B4454" i="1"/>
  <c r="C4454" i="1"/>
  <c r="D4454" i="1"/>
  <c r="E4454" i="1"/>
  <c r="H4454" i="1"/>
  <c r="L4454" i="1"/>
  <c r="Q4454" i="1"/>
  <c r="V4454" i="1"/>
  <c r="AA4454" i="1"/>
  <c r="AF4454" i="1"/>
  <c r="B4458" i="1"/>
  <c r="C4458" i="1"/>
  <c r="D4458" i="1"/>
  <c r="E4458" i="1"/>
  <c r="H4458" i="1"/>
  <c r="L4458" i="1"/>
  <c r="Q4458" i="1"/>
  <c r="V4458" i="1"/>
  <c r="AA4458" i="1"/>
  <c r="AF4458" i="1"/>
  <c r="B4471" i="1"/>
  <c r="C4471" i="1"/>
  <c r="D4471" i="1"/>
  <c r="E4471" i="1"/>
  <c r="H4471" i="1"/>
  <c r="L4471" i="1"/>
  <c r="Q4471" i="1"/>
  <c r="V4471" i="1"/>
  <c r="AA4471" i="1"/>
  <c r="AF4471" i="1"/>
  <c r="B4467" i="1"/>
  <c r="C4467" i="1"/>
  <c r="D4467" i="1"/>
  <c r="E4467" i="1"/>
  <c r="H4467" i="1"/>
  <c r="L4467" i="1"/>
  <c r="Q4467" i="1"/>
  <c r="V4467" i="1"/>
  <c r="AA4467" i="1"/>
  <c r="AF4467" i="1"/>
  <c r="B4501" i="1"/>
  <c r="C4501" i="1"/>
  <c r="D4501" i="1"/>
  <c r="E4501" i="1"/>
  <c r="H4501" i="1"/>
  <c r="L4501" i="1"/>
  <c r="Q4501" i="1"/>
  <c r="V4501" i="1"/>
  <c r="AA4501" i="1"/>
  <c r="AF4501" i="1"/>
  <c r="B4476" i="1"/>
  <c r="C4476" i="1"/>
  <c r="D4476" i="1"/>
  <c r="E4476" i="1"/>
  <c r="H4476" i="1"/>
  <c r="L4476" i="1"/>
  <c r="Q4476" i="1"/>
  <c r="V4476" i="1"/>
  <c r="AA4476" i="1"/>
  <c r="AF4476" i="1"/>
  <c r="B4527" i="1"/>
  <c r="C4527" i="1"/>
  <c r="D4527" i="1"/>
  <c r="E4527" i="1"/>
  <c r="H4527" i="1"/>
  <c r="L4527" i="1"/>
  <c r="Q4527" i="1"/>
  <c r="V4527" i="1"/>
  <c r="AA4527" i="1"/>
  <c r="AF4527" i="1"/>
  <c r="B4473" i="1"/>
  <c r="C4473" i="1"/>
  <c r="D4473" i="1"/>
  <c r="E4473" i="1"/>
  <c r="H4473" i="1"/>
  <c r="L4473" i="1"/>
  <c r="Q4473" i="1"/>
  <c r="V4473" i="1"/>
  <c r="AA4473" i="1"/>
  <c r="AF4473" i="1"/>
  <c r="B4504" i="1"/>
  <c r="C4504" i="1"/>
  <c r="D4504" i="1"/>
  <c r="E4504" i="1"/>
  <c r="H4504" i="1"/>
  <c r="L4504" i="1"/>
  <c r="Q4504" i="1"/>
  <c r="V4504" i="1"/>
  <c r="AA4504" i="1"/>
  <c r="AF4504" i="1"/>
  <c r="B4502" i="1"/>
  <c r="C4502" i="1"/>
  <c r="D4502" i="1"/>
  <c r="E4502" i="1"/>
  <c r="H4502" i="1"/>
  <c r="L4502" i="1"/>
  <c r="Q4502" i="1"/>
  <c r="V4502" i="1"/>
  <c r="AA4502" i="1"/>
  <c r="AF4502" i="1"/>
  <c r="B4492" i="1"/>
  <c r="C4492" i="1"/>
  <c r="D4492" i="1"/>
  <c r="E4492" i="1"/>
  <c r="H4492" i="1"/>
  <c r="L4492" i="1"/>
  <c r="Q4492" i="1"/>
  <c r="V4492" i="1"/>
  <c r="AA4492" i="1"/>
  <c r="AF4492" i="1"/>
  <c r="B4529" i="1"/>
  <c r="C4529" i="1"/>
  <c r="D4529" i="1"/>
  <c r="E4529" i="1"/>
  <c r="H4529" i="1"/>
  <c r="L4529" i="1"/>
  <c r="Q4529" i="1"/>
  <c r="V4529" i="1"/>
  <c r="AA4529" i="1"/>
  <c r="AF4529" i="1"/>
  <c r="B4528" i="1"/>
  <c r="C4528" i="1"/>
  <c r="D4528" i="1"/>
  <c r="E4528" i="1"/>
  <c r="H4528" i="1"/>
  <c r="L4528" i="1"/>
  <c r="Q4528" i="1"/>
  <c r="V4528" i="1"/>
  <c r="AA4528" i="1"/>
  <c r="AF4528" i="1"/>
  <c r="B4491" i="1"/>
  <c r="C4491" i="1"/>
  <c r="D4491" i="1"/>
  <c r="E4491" i="1"/>
  <c r="H4491" i="1"/>
  <c r="L4491" i="1"/>
  <c r="Q4491" i="1"/>
  <c r="V4491" i="1"/>
  <c r="AA4491" i="1"/>
  <c r="AF4491" i="1"/>
  <c r="B4475" i="1"/>
  <c r="C4475" i="1"/>
  <c r="D4475" i="1"/>
  <c r="E4475" i="1"/>
  <c r="H4475" i="1"/>
  <c r="L4475" i="1"/>
  <c r="Q4475" i="1"/>
  <c r="V4475" i="1"/>
  <c r="AA4475" i="1"/>
  <c r="AF4475" i="1"/>
  <c r="B4538" i="1"/>
  <c r="C4538" i="1"/>
  <c r="D4538" i="1"/>
  <c r="E4538" i="1"/>
  <c r="H4538" i="1"/>
  <c r="L4538" i="1"/>
  <c r="Q4538" i="1"/>
  <c r="V4538" i="1"/>
  <c r="AA4538" i="1"/>
  <c r="AF4538" i="1"/>
  <c r="B4505" i="1"/>
  <c r="C4505" i="1"/>
  <c r="D4505" i="1"/>
  <c r="E4505" i="1"/>
  <c r="H4505" i="1"/>
  <c r="L4505" i="1"/>
  <c r="Q4505" i="1"/>
  <c r="V4505" i="1"/>
  <c r="AA4505" i="1"/>
  <c r="AF4505" i="1"/>
  <c r="B4460" i="1"/>
  <c r="C4460" i="1"/>
  <c r="D4460" i="1"/>
  <c r="E4460" i="1"/>
  <c r="H4460" i="1"/>
  <c r="L4460" i="1"/>
  <c r="Q4460" i="1"/>
  <c r="V4460" i="1"/>
  <c r="AA4460" i="1"/>
  <c r="AF4460" i="1"/>
  <c r="B4494" i="1"/>
  <c r="C4494" i="1"/>
  <c r="D4494" i="1"/>
  <c r="E4494" i="1"/>
  <c r="H4494" i="1"/>
  <c r="L4494" i="1"/>
  <c r="Q4494" i="1"/>
  <c r="V4494" i="1"/>
  <c r="AA4494" i="1"/>
  <c r="AF4494" i="1"/>
  <c r="B4525" i="1"/>
  <c r="C4525" i="1"/>
  <c r="D4525" i="1"/>
  <c r="E4525" i="1"/>
  <c r="H4525" i="1"/>
  <c r="L4525" i="1"/>
  <c r="Q4525" i="1"/>
  <c r="V4525" i="1"/>
  <c r="AA4525" i="1"/>
  <c r="AF4525" i="1"/>
  <c r="F4613" i="1" l="1"/>
  <c r="G4613" i="1" s="1"/>
  <c r="F4430" i="1"/>
  <c r="G4430" i="1" s="1"/>
  <c r="F4462" i="1"/>
  <c r="G4462" i="1" s="1"/>
  <c r="F4481" i="1"/>
  <c r="G4481" i="1" s="1"/>
  <c r="F4493" i="1"/>
  <c r="G4493" i="1" s="1"/>
  <c r="F4642" i="1"/>
  <c r="G4642" i="1" s="1"/>
  <c r="F4507" i="1"/>
  <c r="G4507" i="1" s="1"/>
  <c r="F4557" i="1"/>
  <c r="G4557" i="1" s="1"/>
  <c r="F4454" i="1"/>
  <c r="G4454" i="1" s="1"/>
  <c r="F4458" i="1"/>
  <c r="G4458" i="1" s="1"/>
  <c r="F4471" i="1"/>
  <c r="G4471" i="1" s="1"/>
  <c r="F4467" i="1"/>
  <c r="G4467" i="1" s="1"/>
  <c r="F4501" i="1"/>
  <c r="G4501" i="1" s="1"/>
  <c r="F4476" i="1"/>
  <c r="G4476" i="1" s="1"/>
  <c r="F4527" i="1"/>
  <c r="G4527" i="1" s="1"/>
  <c r="F4473" i="1"/>
  <c r="G4473" i="1" s="1"/>
  <c r="F4504" i="1"/>
  <c r="G4504" i="1" s="1"/>
  <c r="F4502" i="1"/>
  <c r="G4502" i="1" s="1"/>
  <c r="F4492" i="1"/>
  <c r="G4492" i="1" s="1"/>
  <c r="F4529" i="1"/>
  <c r="G4529" i="1" s="1"/>
  <c r="F4528" i="1"/>
  <c r="G4528" i="1" s="1"/>
  <c r="F4491" i="1"/>
  <c r="G4491" i="1" s="1"/>
  <c r="F4475" i="1"/>
  <c r="G4475" i="1" s="1"/>
  <c r="F4538" i="1"/>
  <c r="G4538" i="1" s="1"/>
  <c r="F4505" i="1"/>
  <c r="G4505" i="1" s="1"/>
  <c r="F4460" i="1"/>
  <c r="G4460" i="1" s="1"/>
  <c r="F4494" i="1"/>
  <c r="G4494" i="1" s="1"/>
  <c r="F4525" i="1"/>
  <c r="G4525" i="1" s="1"/>
  <c r="B4503" i="1"/>
  <c r="C4503" i="1"/>
  <c r="D4503" i="1"/>
  <c r="E4503" i="1"/>
  <c r="H4503" i="1"/>
  <c r="L4503" i="1"/>
  <c r="Q4503" i="1"/>
  <c r="V4503" i="1"/>
  <c r="AA4503" i="1"/>
  <c r="AF4503" i="1"/>
  <c r="B4472" i="1"/>
  <c r="C4472" i="1"/>
  <c r="D4472" i="1"/>
  <c r="E4472" i="1"/>
  <c r="H4472" i="1"/>
  <c r="L4472" i="1"/>
  <c r="Q4472" i="1"/>
  <c r="V4472" i="1"/>
  <c r="AA4472" i="1"/>
  <c r="AF4472" i="1"/>
  <c r="B4526" i="1"/>
  <c r="C4526" i="1"/>
  <c r="D4526" i="1"/>
  <c r="E4526" i="1"/>
  <c r="H4526" i="1"/>
  <c r="L4526" i="1"/>
  <c r="Q4526" i="1"/>
  <c r="V4526" i="1"/>
  <c r="AA4526" i="1"/>
  <c r="AF4526" i="1"/>
  <c r="B4478" i="1"/>
  <c r="C4478" i="1"/>
  <c r="D4478" i="1"/>
  <c r="E4478" i="1"/>
  <c r="H4478" i="1"/>
  <c r="L4478" i="1"/>
  <c r="Q4478" i="1"/>
  <c r="V4478" i="1"/>
  <c r="AA4478" i="1"/>
  <c r="AF4478" i="1"/>
  <c r="B4457" i="1"/>
  <c r="C4457" i="1"/>
  <c r="D4457" i="1"/>
  <c r="E4457" i="1"/>
  <c r="H4457" i="1"/>
  <c r="L4457" i="1"/>
  <c r="Q4457" i="1"/>
  <c r="V4457" i="1"/>
  <c r="AA4457" i="1"/>
  <c r="AF4457" i="1"/>
  <c r="B4474" i="1"/>
  <c r="C4474" i="1"/>
  <c r="D4474" i="1"/>
  <c r="E4474" i="1"/>
  <c r="H4474" i="1"/>
  <c r="L4474" i="1"/>
  <c r="Q4474" i="1"/>
  <c r="V4474" i="1"/>
  <c r="AA4474" i="1"/>
  <c r="AF4474" i="1"/>
  <c r="B4459" i="1"/>
  <c r="C4459" i="1"/>
  <c r="D4459" i="1"/>
  <c r="E4459" i="1"/>
  <c r="H4459" i="1"/>
  <c r="L4459" i="1"/>
  <c r="Q4459" i="1"/>
  <c r="V4459" i="1"/>
  <c r="AA4459" i="1"/>
  <c r="AF4459" i="1"/>
  <c r="B4477" i="1"/>
  <c r="C4477" i="1"/>
  <c r="D4477" i="1"/>
  <c r="E4477" i="1"/>
  <c r="H4477" i="1"/>
  <c r="L4477" i="1"/>
  <c r="Q4477" i="1"/>
  <c r="V4477" i="1"/>
  <c r="AA4477" i="1"/>
  <c r="AF4477" i="1"/>
  <c r="B4537" i="1"/>
  <c r="C4537" i="1"/>
  <c r="D4537" i="1"/>
  <c r="E4537" i="1"/>
  <c r="H4537" i="1"/>
  <c r="L4537" i="1"/>
  <c r="Q4537" i="1"/>
  <c r="V4537" i="1"/>
  <c r="AA4537" i="1"/>
  <c r="AF4537" i="1"/>
  <c r="B4523" i="1"/>
  <c r="C4523" i="1"/>
  <c r="D4523" i="1"/>
  <c r="E4523" i="1"/>
  <c r="H4523" i="1"/>
  <c r="L4523" i="1"/>
  <c r="Q4523" i="1"/>
  <c r="V4523" i="1"/>
  <c r="AA4523" i="1"/>
  <c r="AF4523" i="1"/>
  <c r="F4503" i="1" l="1"/>
  <c r="G4503" i="1" s="1"/>
  <c r="F4472" i="1"/>
  <c r="G4472" i="1" s="1"/>
  <c r="F4526" i="1"/>
  <c r="G4526" i="1" s="1"/>
  <c r="F4478" i="1"/>
  <c r="G4478" i="1" s="1"/>
  <c r="F4457" i="1"/>
  <c r="G4457" i="1" s="1"/>
  <c r="F4474" i="1"/>
  <c r="G4474" i="1" s="1"/>
  <c r="F4459" i="1"/>
  <c r="G4459" i="1" s="1"/>
  <c r="F4477" i="1"/>
  <c r="G4477" i="1" s="1"/>
  <c r="F4537" i="1"/>
  <c r="G4537" i="1" s="1"/>
  <c r="F4523" i="1"/>
  <c r="G4523" i="1" s="1"/>
  <c r="B4646" i="1"/>
  <c r="C4646" i="1"/>
  <c r="D4646" i="1"/>
  <c r="E4646" i="1"/>
  <c r="H4646" i="1"/>
  <c r="L4646" i="1"/>
  <c r="Q4646" i="1"/>
  <c r="V4646" i="1"/>
  <c r="AA4646" i="1"/>
  <c r="AF4646" i="1"/>
  <c r="B4533" i="1"/>
  <c r="C4533" i="1"/>
  <c r="D4533" i="1"/>
  <c r="E4533" i="1"/>
  <c r="H4533" i="1"/>
  <c r="L4533" i="1"/>
  <c r="Q4533" i="1"/>
  <c r="V4533" i="1"/>
  <c r="AA4533" i="1"/>
  <c r="AF4533" i="1"/>
  <c r="B4516" i="1"/>
  <c r="C4516" i="1"/>
  <c r="D4516" i="1"/>
  <c r="E4516" i="1"/>
  <c r="H4516" i="1"/>
  <c r="L4516" i="1"/>
  <c r="Q4516" i="1"/>
  <c r="V4516" i="1"/>
  <c r="AA4516" i="1"/>
  <c r="AF4516" i="1"/>
  <c r="B4535" i="1"/>
  <c r="C4535" i="1"/>
  <c r="D4535" i="1"/>
  <c r="E4535" i="1"/>
  <c r="H4535" i="1"/>
  <c r="L4535" i="1"/>
  <c r="Q4535" i="1"/>
  <c r="V4535" i="1"/>
  <c r="AA4535" i="1"/>
  <c r="AF4535" i="1"/>
  <c r="B4188" i="1"/>
  <c r="F4646" i="1" l="1"/>
  <c r="G4646" i="1" s="1"/>
  <c r="F4533" i="1"/>
  <c r="G4533" i="1" s="1"/>
  <c r="F4516" i="1"/>
  <c r="G4516" i="1" s="1"/>
  <c r="F4535" i="1"/>
  <c r="G4535" i="1" s="1"/>
  <c r="B4419" i="1"/>
  <c r="C4419" i="1"/>
  <c r="D4419" i="1"/>
  <c r="E4419" i="1"/>
  <c r="H4419" i="1"/>
  <c r="L4419" i="1"/>
  <c r="Q4419" i="1"/>
  <c r="V4419" i="1"/>
  <c r="AA4419" i="1"/>
  <c r="AF4419" i="1"/>
  <c r="B4449" i="1"/>
  <c r="C4449" i="1"/>
  <c r="D4449" i="1"/>
  <c r="E4449" i="1"/>
  <c r="H4449" i="1"/>
  <c r="L4449" i="1"/>
  <c r="Q4449" i="1"/>
  <c r="V4449" i="1"/>
  <c r="AA4449" i="1"/>
  <c r="AF4449" i="1"/>
  <c r="F4419" i="1" l="1"/>
  <c r="G4419" i="1" s="1"/>
  <c r="F4449" i="1"/>
  <c r="G4449" i="1" s="1"/>
  <c r="B5692" i="1"/>
  <c r="C5692" i="1"/>
  <c r="D5692" i="1"/>
  <c r="E5692" i="1"/>
  <c r="H5692" i="1"/>
  <c r="L5692" i="1"/>
  <c r="Q5692" i="1"/>
  <c r="V5692" i="1"/>
  <c r="AA5692" i="1"/>
  <c r="AF5692" i="1"/>
  <c r="B3157" i="1"/>
  <c r="C3157" i="1"/>
  <c r="D3157" i="1"/>
  <c r="E3157" i="1"/>
  <c r="H3157" i="1"/>
  <c r="L3157" i="1"/>
  <c r="Q3157" i="1"/>
  <c r="V3157" i="1"/>
  <c r="AA3157" i="1"/>
  <c r="AF3157" i="1"/>
  <c r="F5692" i="1" l="1"/>
  <c r="G5692" i="1" s="1"/>
  <c r="F3157" i="1"/>
  <c r="G3157" i="1" s="1"/>
  <c r="D3173" i="1"/>
  <c r="B4411" i="1"/>
  <c r="C4411" i="1"/>
  <c r="D4411" i="1"/>
  <c r="E4411" i="1"/>
  <c r="H4411" i="1"/>
  <c r="L4411" i="1"/>
  <c r="Q4411" i="1"/>
  <c r="V4411" i="1"/>
  <c r="AA4411" i="1"/>
  <c r="AF4411" i="1"/>
  <c r="B4386" i="1"/>
  <c r="C4386" i="1"/>
  <c r="D4386" i="1"/>
  <c r="E4386" i="1"/>
  <c r="H4386" i="1"/>
  <c r="L4386" i="1"/>
  <c r="Q4386" i="1"/>
  <c r="V4386" i="1"/>
  <c r="AA4386" i="1"/>
  <c r="AF4386" i="1"/>
  <c r="B4385" i="1"/>
  <c r="C4385" i="1"/>
  <c r="D4385" i="1"/>
  <c r="E4385" i="1"/>
  <c r="H4385" i="1"/>
  <c r="L4385" i="1"/>
  <c r="Q4385" i="1"/>
  <c r="V4385" i="1"/>
  <c r="AA4385" i="1"/>
  <c r="AF4385" i="1"/>
  <c r="F4386" i="1" l="1"/>
  <c r="G4386" i="1" s="1"/>
  <c r="F4385" i="1"/>
  <c r="G4385" i="1" s="1"/>
  <c r="F4411" i="1"/>
  <c r="G4411" i="1" s="1"/>
  <c r="V4095" i="1"/>
  <c r="B5631" i="1" l="1"/>
  <c r="C5631" i="1"/>
  <c r="D5631" i="1"/>
  <c r="E5631" i="1"/>
  <c r="H5631" i="1"/>
  <c r="L5631" i="1"/>
  <c r="Q5631" i="1"/>
  <c r="V5631" i="1"/>
  <c r="AA5631" i="1"/>
  <c r="AF5631" i="1"/>
  <c r="F5631" i="1" l="1"/>
  <c r="G5631" i="1" s="1"/>
  <c r="V3606" i="1" l="1"/>
  <c r="B5654" i="1" l="1"/>
  <c r="C5654" i="1"/>
  <c r="D5654" i="1"/>
  <c r="E5654" i="1"/>
  <c r="H5654" i="1"/>
  <c r="L5654" i="1"/>
  <c r="Q5654" i="1"/>
  <c r="V5654" i="1"/>
  <c r="AA5654" i="1"/>
  <c r="AF5654" i="1"/>
  <c r="F5654" i="1" l="1"/>
  <c r="G5654" i="1" s="1"/>
  <c r="AF3302" i="1"/>
  <c r="H5637" i="1" l="1"/>
  <c r="Q3577" i="1"/>
  <c r="V3139" i="1" l="1"/>
  <c r="Q3022" i="1"/>
  <c r="L3117" i="1" l="1"/>
  <c r="Q3606" i="1" l="1"/>
  <c r="B1694" i="1" l="1"/>
  <c r="AA3302" i="1" l="1"/>
  <c r="B4337" i="1" l="1"/>
  <c r="C4337" i="1"/>
  <c r="D4337" i="1"/>
  <c r="E4337" i="1"/>
  <c r="H4337" i="1"/>
  <c r="L4337" i="1"/>
  <c r="Q4337" i="1"/>
  <c r="V4337" i="1"/>
  <c r="AA4337" i="1"/>
  <c r="AF4337" i="1"/>
  <c r="F4337" i="1" l="1"/>
  <c r="G4337" i="1" s="1"/>
  <c r="B5602" i="1"/>
  <c r="C5602" i="1"/>
  <c r="D5602" i="1"/>
  <c r="E5602" i="1"/>
  <c r="H5602" i="1"/>
  <c r="F5602" i="1" s="1"/>
  <c r="G5602" i="1" s="1"/>
  <c r="L5602" i="1"/>
  <c r="Q5602" i="1"/>
  <c r="V5602" i="1"/>
  <c r="AA5602" i="1"/>
  <c r="AF5602" i="1"/>
  <c r="B5613" i="1"/>
  <c r="B5571" i="1"/>
  <c r="B5612" i="1"/>
  <c r="C5613" i="1"/>
  <c r="C5571" i="1"/>
  <c r="C5612" i="1"/>
  <c r="D5613" i="1"/>
  <c r="D5571" i="1"/>
  <c r="D5612" i="1"/>
  <c r="E5613" i="1"/>
  <c r="E5571" i="1"/>
  <c r="E5612" i="1"/>
  <c r="H5613" i="1"/>
  <c r="F5613" i="1" s="1"/>
  <c r="G5613" i="1" s="1"/>
  <c r="H5571" i="1"/>
  <c r="F5571" i="1" s="1"/>
  <c r="G5571" i="1" s="1"/>
  <c r="H5612" i="1"/>
  <c r="L5613" i="1"/>
  <c r="L5571" i="1"/>
  <c r="L5612" i="1"/>
  <c r="Q5613" i="1"/>
  <c r="Q5571" i="1"/>
  <c r="Q5612" i="1"/>
  <c r="V5613" i="1"/>
  <c r="V5571" i="1"/>
  <c r="V5612" i="1"/>
  <c r="AA5613" i="1"/>
  <c r="AA5571" i="1"/>
  <c r="AA5612" i="1"/>
  <c r="AF5613" i="1"/>
  <c r="AF5571" i="1"/>
  <c r="AF5612" i="1"/>
  <c r="B5594" i="1"/>
  <c r="B5574" i="1"/>
  <c r="B5575" i="1"/>
  <c r="C5594" i="1"/>
  <c r="C5574" i="1"/>
  <c r="C5575" i="1"/>
  <c r="D5594" i="1"/>
  <c r="D5574" i="1"/>
  <c r="D5575" i="1"/>
  <c r="E5594" i="1"/>
  <c r="E5574" i="1"/>
  <c r="E5575" i="1"/>
  <c r="H5594" i="1"/>
  <c r="F5594" i="1" s="1"/>
  <c r="G5594" i="1" s="1"/>
  <c r="H5574" i="1"/>
  <c r="H5575" i="1"/>
  <c r="L5594" i="1"/>
  <c r="L5574" i="1"/>
  <c r="L5575" i="1"/>
  <c r="Q5594" i="1"/>
  <c r="Q5574" i="1"/>
  <c r="Q5575" i="1"/>
  <c r="V5594" i="1"/>
  <c r="V5574" i="1"/>
  <c r="V5575" i="1"/>
  <c r="AA5594" i="1"/>
  <c r="AA5574" i="1"/>
  <c r="AA5575" i="1"/>
  <c r="AF5594" i="1"/>
  <c r="AF5574" i="1"/>
  <c r="AF5575" i="1"/>
  <c r="AA3819" i="1"/>
  <c r="F5612" i="1" l="1"/>
  <c r="G5612" i="1" s="1"/>
  <c r="F5574" i="1"/>
  <c r="G5574" i="1" s="1"/>
  <c r="F5575" i="1"/>
  <c r="G5575" i="1" s="1"/>
  <c r="Q3112" i="1"/>
  <c r="L2580" i="1"/>
  <c r="AF2511" i="1"/>
  <c r="AA3330" i="1" l="1"/>
  <c r="B4379" i="1" l="1"/>
  <c r="B4380" i="1"/>
  <c r="B4381" i="1"/>
  <c r="C4379" i="1"/>
  <c r="C4380" i="1"/>
  <c r="C4381" i="1"/>
  <c r="D4379" i="1"/>
  <c r="D4380" i="1"/>
  <c r="D4381" i="1"/>
  <c r="E4379" i="1"/>
  <c r="E4380" i="1"/>
  <c r="E4381" i="1"/>
  <c r="H4379" i="1"/>
  <c r="F4379" i="1" s="1"/>
  <c r="G4379" i="1" s="1"/>
  <c r="H4380" i="1"/>
  <c r="H4381" i="1"/>
  <c r="F4381" i="1" s="1"/>
  <c r="G4381" i="1" s="1"/>
  <c r="L4379" i="1"/>
  <c r="L4380" i="1"/>
  <c r="L4381" i="1"/>
  <c r="Q4379" i="1"/>
  <c r="Q4380" i="1"/>
  <c r="Q4381" i="1"/>
  <c r="V4379" i="1"/>
  <c r="V4380" i="1"/>
  <c r="V4381" i="1"/>
  <c r="AA4379" i="1"/>
  <c r="AA4380" i="1"/>
  <c r="AA4381" i="1"/>
  <c r="AF4379" i="1"/>
  <c r="AF4380" i="1"/>
  <c r="AF4381" i="1"/>
  <c r="F4380" i="1" l="1"/>
  <c r="G4380" i="1" s="1"/>
  <c r="C1631" i="1"/>
  <c r="C3585" i="1"/>
  <c r="C729" i="1"/>
  <c r="C468" i="1"/>
  <c r="C2670" i="1"/>
  <c r="C165" i="1"/>
  <c r="C900" i="1"/>
  <c r="C1260" i="1"/>
  <c r="C1914" i="1"/>
  <c r="C2296" i="1"/>
  <c r="C2263" i="1"/>
  <c r="C2766" i="1"/>
  <c r="C2515" i="1"/>
  <c r="C687" i="1"/>
  <c r="C2750" i="1"/>
  <c r="C3487" i="1"/>
  <c r="C569" i="1"/>
  <c r="C1153" i="1"/>
  <c r="C13" i="1"/>
  <c r="C1149" i="1"/>
  <c r="C1990" i="1"/>
  <c r="C2325" i="1"/>
  <c r="C3443" i="1"/>
  <c r="C1450" i="1"/>
  <c r="C1261" i="1"/>
  <c r="C390" i="1"/>
  <c r="C2539" i="1"/>
  <c r="C3787" i="1"/>
  <c r="C3532" i="1"/>
  <c r="C3888" i="1"/>
  <c r="C2979" i="1"/>
  <c r="C3975" i="1"/>
  <c r="C1347" i="1"/>
  <c r="C2300" i="1"/>
  <c r="C1618" i="1"/>
  <c r="C2030" i="1"/>
  <c r="C2264" i="1"/>
  <c r="C3262" i="1"/>
  <c r="C2835" i="1"/>
  <c r="C3376" i="1"/>
  <c r="C1902" i="1"/>
  <c r="C2163" i="1"/>
  <c r="C3156" i="1"/>
  <c r="C3821" i="1"/>
  <c r="C3408" i="1"/>
  <c r="C2459" i="1"/>
  <c r="C1638" i="1"/>
  <c r="C1662" i="1"/>
  <c r="C2350" i="1"/>
  <c r="C1703" i="1"/>
  <c r="C3404" i="1"/>
  <c r="C300" i="1"/>
  <c r="C3576" i="1"/>
  <c r="C110" i="1"/>
  <c r="C3645" i="1"/>
  <c r="C3491" i="1"/>
  <c r="C1053" i="1"/>
  <c r="C2963" i="1"/>
  <c r="C3799" i="1"/>
  <c r="C1197" i="1"/>
  <c r="C1430" i="1"/>
  <c r="C1475" i="1"/>
  <c r="C853" i="1"/>
  <c r="C2453" i="1"/>
  <c r="C3944" i="1"/>
  <c r="C3549" i="1"/>
  <c r="C2848" i="1"/>
  <c r="C2280" i="1"/>
  <c r="C2209" i="1"/>
  <c r="C533" i="1"/>
  <c r="C565" i="1"/>
  <c r="C1417" i="1"/>
  <c r="C1889" i="1"/>
  <c r="C2119" i="1"/>
  <c r="C3204" i="1"/>
  <c r="C882" i="1"/>
  <c r="C1329" i="1"/>
  <c r="C1965" i="1"/>
  <c r="C2969" i="1"/>
  <c r="C3677" i="1"/>
  <c r="C2397" i="1"/>
  <c r="C3295" i="1"/>
  <c r="C371" i="1"/>
  <c r="C665" i="1"/>
  <c r="C3185" i="1"/>
  <c r="C293" i="1"/>
  <c r="C995" i="1"/>
  <c r="C2046" i="1"/>
  <c r="C1556" i="1"/>
  <c r="C1028" i="1"/>
  <c r="C3660" i="1"/>
  <c r="C2250" i="1"/>
  <c r="C3656" i="1"/>
  <c r="C3092" i="1"/>
  <c r="C978" i="1"/>
  <c r="C2274" i="1"/>
  <c r="C1818" i="1"/>
  <c r="C1014" i="1"/>
  <c r="C3305" i="1"/>
  <c r="C767" i="1"/>
  <c r="C239" i="1"/>
  <c r="C862" i="1"/>
  <c r="C1289" i="1"/>
  <c r="C3687" i="1"/>
  <c r="C1181" i="1"/>
  <c r="C1806" i="1"/>
  <c r="C53" i="1"/>
  <c r="C23" i="1"/>
  <c r="C1212" i="1"/>
  <c r="C711" i="1"/>
  <c r="C731" i="1"/>
  <c r="C700" i="1"/>
  <c r="C3349" i="1"/>
  <c r="C3527" i="1"/>
  <c r="C1548" i="1"/>
  <c r="C1583" i="1"/>
  <c r="C1446" i="1"/>
  <c r="C2817" i="1"/>
  <c r="C511" i="1"/>
  <c r="C2777" i="1"/>
  <c r="C3486" i="1"/>
  <c r="C3441" i="1"/>
  <c r="C3276" i="1"/>
  <c r="C3628" i="1"/>
  <c r="C452" i="1"/>
  <c r="C46" i="1"/>
  <c r="C1998" i="1"/>
  <c r="C3886" i="1"/>
  <c r="C2180" i="1"/>
  <c r="C2562" i="1"/>
  <c r="C1833" i="1"/>
  <c r="C3648" i="1"/>
  <c r="C2114" i="1"/>
  <c r="C890" i="1"/>
  <c r="C528" i="1"/>
  <c r="C884" i="1"/>
  <c r="C499" i="1"/>
  <c r="C1364" i="1"/>
  <c r="C2152" i="1"/>
  <c r="C3666" i="1"/>
  <c r="C3832" i="1"/>
  <c r="C5679" i="1"/>
  <c r="C669" i="1"/>
  <c r="C294" i="1"/>
  <c r="C1025" i="1"/>
  <c r="C751" i="1"/>
  <c r="C1699" i="1"/>
  <c r="C317" i="1"/>
  <c r="C1975" i="1"/>
  <c r="C2200" i="1"/>
  <c r="C3048" i="1"/>
  <c r="C1121" i="1"/>
  <c r="C3017" i="1"/>
  <c r="C2634" i="1"/>
  <c r="C1732" i="1"/>
  <c r="C1273" i="1"/>
  <c r="C1142" i="1"/>
  <c r="C1096" i="1"/>
  <c r="C289" i="1"/>
  <c r="C1768" i="1"/>
  <c r="C2028" i="1"/>
  <c r="C3475" i="1"/>
  <c r="C1360" i="1"/>
  <c r="C1288" i="1"/>
  <c r="C2045" i="1"/>
  <c r="C2008" i="1"/>
  <c r="C1748" i="1"/>
  <c r="C471" i="1"/>
  <c r="C5683" i="1"/>
  <c r="C1978" i="1"/>
  <c r="C1844" i="1"/>
  <c r="C1659" i="1"/>
  <c r="C3402" i="1"/>
  <c r="C2014" i="1"/>
  <c r="C2576" i="1"/>
  <c r="C2464" i="1"/>
  <c r="C1225" i="1"/>
  <c r="C3520" i="1"/>
  <c r="C434" i="1"/>
  <c r="C2322" i="1"/>
  <c r="C743" i="1"/>
  <c r="C2721" i="1"/>
  <c r="C1122" i="1"/>
  <c r="C65" i="1"/>
  <c r="C824" i="1"/>
  <c r="C1209" i="1"/>
  <c r="C2566" i="1"/>
  <c r="C1421" i="1"/>
  <c r="C2291" i="1"/>
  <c r="C2294" i="1"/>
  <c r="C530" i="1"/>
  <c r="C3953" i="1"/>
  <c r="C1720" i="1"/>
  <c r="C738" i="1"/>
  <c r="C2106" i="1"/>
  <c r="C2532" i="1"/>
  <c r="C2282" i="1"/>
  <c r="C1278" i="1"/>
  <c r="C3507" i="1"/>
  <c r="C1281" i="1"/>
  <c r="C3772" i="1"/>
  <c r="C702" i="1"/>
  <c r="C3285" i="1"/>
  <c r="C3327" i="1"/>
  <c r="C384" i="1"/>
  <c r="C2195" i="1"/>
  <c r="C260" i="1"/>
  <c r="C3993" i="1"/>
  <c r="C4002" i="1"/>
  <c r="C48" i="1"/>
  <c r="C5632" i="1"/>
  <c r="C3034" i="1"/>
  <c r="C3431" i="1"/>
  <c r="C2801" i="1"/>
  <c r="C2693" i="1"/>
  <c r="C3472" i="1"/>
  <c r="C5615" i="1"/>
  <c r="C2148" i="1"/>
  <c r="C377" i="1"/>
  <c r="C754" i="1"/>
  <c r="C1063" i="1"/>
  <c r="C2276" i="1"/>
  <c r="C2125" i="1"/>
  <c r="C1563" i="1"/>
  <c r="C193" i="1"/>
  <c r="C3531" i="1"/>
  <c r="C2137" i="1"/>
  <c r="C3979" i="1"/>
  <c r="C2787" i="1"/>
  <c r="C1567" i="1"/>
  <c r="C595" i="1"/>
  <c r="C3079" i="1"/>
  <c r="C3444" i="1"/>
  <c r="C4014" i="1"/>
  <c r="C4015" i="1"/>
  <c r="C4016" i="1"/>
  <c r="C4017" i="1"/>
  <c r="C4018" i="1"/>
  <c r="C4019" i="1"/>
  <c r="C4020" i="1"/>
  <c r="C4021" i="1"/>
  <c r="C4022" i="1"/>
  <c r="C4023" i="1"/>
  <c r="C4024" i="1"/>
  <c r="C4025" i="1"/>
  <c r="C4026" i="1"/>
  <c r="C4027" i="1"/>
  <c r="C4028" i="1"/>
  <c r="C4029" i="1"/>
  <c r="C4030" i="1"/>
  <c r="C4031" i="1"/>
  <c r="C4032" i="1"/>
  <c r="C4033" i="1"/>
  <c r="C4034" i="1"/>
  <c r="C4035" i="1"/>
  <c r="C4036" i="1"/>
  <c r="C4037" i="1"/>
  <c r="C4038" i="1"/>
  <c r="C4039" i="1"/>
  <c r="C4040" i="1"/>
  <c r="C4041" i="1"/>
  <c r="C4042" i="1"/>
  <c r="C4043" i="1"/>
  <c r="C4044" i="1"/>
  <c r="C4045" i="1"/>
  <c r="C4046" i="1"/>
  <c r="C4047" i="1"/>
  <c r="C4048" i="1"/>
  <c r="C4049" i="1"/>
  <c r="C4050" i="1"/>
  <c r="C4051" i="1"/>
  <c r="C4052" i="1"/>
  <c r="C4053" i="1"/>
  <c r="C4054" i="1"/>
  <c r="C4055" i="1"/>
  <c r="C4056" i="1"/>
  <c r="C4057" i="1"/>
  <c r="C4058" i="1"/>
  <c r="C4059" i="1"/>
  <c r="C4060" i="1"/>
  <c r="C4061" i="1"/>
  <c r="C4062" i="1"/>
  <c r="C4063" i="1"/>
  <c r="C4064" i="1"/>
  <c r="C4065" i="1"/>
  <c r="C4066" i="1"/>
  <c r="C4067" i="1"/>
  <c r="C4068" i="1"/>
  <c r="C4069" i="1"/>
  <c r="C4070" i="1"/>
  <c r="C4071" i="1"/>
  <c r="C4072" i="1"/>
  <c r="C4073" i="1"/>
  <c r="C4074" i="1"/>
  <c r="C4075" i="1"/>
  <c r="C4076" i="1"/>
  <c r="C4077" i="1"/>
  <c r="C5645" i="1"/>
  <c r="C4078" i="1"/>
  <c r="C4079" i="1"/>
  <c r="C4080" i="1"/>
  <c r="C4081" i="1"/>
  <c r="C4082" i="1"/>
  <c r="C4083" i="1"/>
  <c r="C4084" i="1"/>
  <c r="C4085" i="1"/>
  <c r="C4086" i="1"/>
  <c r="C4087" i="1"/>
  <c r="C4223" i="1"/>
  <c r="C4224" i="1"/>
  <c r="C4225" i="1"/>
  <c r="C4226" i="1"/>
  <c r="C4227" i="1"/>
  <c r="C4228" i="1"/>
  <c r="C4229" i="1"/>
  <c r="C4230" i="1"/>
  <c r="C4231" i="1"/>
  <c r="C4232" i="1"/>
  <c r="C4233" i="1"/>
  <c r="C4234" i="1"/>
  <c r="C4235" i="1"/>
  <c r="C4280" i="1"/>
  <c r="C4281" i="1"/>
  <c r="C4294" i="1"/>
  <c r="C4295" i="1"/>
  <c r="C4301" i="1"/>
  <c r="C4302" i="1"/>
  <c r="C4303" i="1"/>
  <c r="C4304" i="1"/>
  <c r="C4323" i="1"/>
  <c r="C4331" i="1"/>
  <c r="C4332" i="1"/>
  <c r="C4333" i="1"/>
  <c r="C4336" i="1"/>
  <c r="C4339" i="1"/>
  <c r="C4371" i="1"/>
  <c r="C1760" i="1"/>
  <c r="C1293" i="1"/>
  <c r="C236" i="1"/>
  <c r="C5" i="1"/>
  <c r="C779" i="1"/>
  <c r="C622" i="1"/>
  <c r="C1883" i="1"/>
  <c r="C1822" i="1"/>
  <c r="C3822" i="1"/>
  <c r="C389" i="1"/>
  <c r="C3033" i="1"/>
  <c r="C2706" i="1"/>
  <c r="C3274" i="1"/>
  <c r="C3826" i="1"/>
  <c r="C258" i="1"/>
  <c r="C1128" i="1"/>
  <c r="C3015" i="1"/>
  <c r="C2437" i="1"/>
  <c r="C820" i="1"/>
  <c r="C1356" i="1"/>
  <c r="C1357" i="1"/>
  <c r="C97" i="1"/>
  <c r="C2208" i="1"/>
  <c r="C335" i="1"/>
  <c r="C1284" i="1"/>
  <c r="C2542" i="1"/>
  <c r="C1623" i="1"/>
  <c r="C1755" i="1"/>
  <c r="C1004" i="1"/>
  <c r="C2910" i="1"/>
  <c r="C800" i="1"/>
  <c r="C2504" i="1"/>
  <c r="C123" i="1"/>
  <c r="C2444" i="1"/>
  <c r="C3867" i="1"/>
  <c r="C1762" i="1"/>
  <c r="C3355" i="1"/>
  <c r="C1603" i="1"/>
  <c r="C1846" i="1"/>
  <c r="C3522" i="1"/>
  <c r="C3858" i="1"/>
  <c r="C2741" i="1"/>
  <c r="C1999" i="1"/>
  <c r="C1899" i="1"/>
  <c r="C3942" i="1"/>
  <c r="C61" i="1"/>
  <c r="C1569" i="1"/>
  <c r="C577" i="1"/>
  <c r="C1503" i="1"/>
  <c r="C3978" i="1"/>
  <c r="C1967" i="1"/>
  <c r="C477" i="1"/>
  <c r="C2811" i="1"/>
  <c r="C307" i="1"/>
  <c r="C310" i="1"/>
  <c r="C1962" i="1"/>
  <c r="C3695" i="1"/>
  <c r="C285" i="1"/>
  <c r="C461" i="1"/>
  <c r="C3696" i="1"/>
  <c r="C1465" i="1"/>
  <c r="C3471" i="1"/>
  <c r="C1977" i="1"/>
  <c r="C3883" i="1"/>
  <c r="C1075" i="1"/>
  <c r="C877" i="1"/>
  <c r="C2307" i="1"/>
  <c r="C2143" i="1"/>
  <c r="C535" i="1"/>
  <c r="C2298" i="1"/>
  <c r="C3346" i="1"/>
  <c r="C2481" i="1"/>
  <c r="C2425" i="1"/>
  <c r="C2605" i="1"/>
  <c r="C1207" i="1"/>
  <c r="C3396" i="1"/>
  <c r="C3041" i="1"/>
  <c r="C5580" i="1"/>
  <c r="C3275" i="1"/>
  <c r="C2748" i="1"/>
  <c r="C2217" i="1"/>
  <c r="C1913" i="1"/>
  <c r="C2511" i="1"/>
  <c r="C2700" i="1"/>
  <c r="C2586" i="1"/>
  <c r="C1798" i="1"/>
  <c r="C185" i="1"/>
  <c r="C1753" i="1"/>
  <c r="C789" i="1"/>
  <c r="C2928" i="1"/>
  <c r="C2111" i="1"/>
  <c r="C3115" i="1"/>
  <c r="C3424" i="1"/>
  <c r="C2056" i="1"/>
  <c r="C2122" i="1"/>
  <c r="C873" i="1"/>
  <c r="C2408" i="1"/>
  <c r="C1873" i="1"/>
  <c r="C1463" i="1"/>
  <c r="C2760" i="1"/>
  <c r="C71" i="1"/>
  <c r="C746" i="1"/>
  <c r="C1995" i="1"/>
  <c r="C2116" i="1"/>
  <c r="C2219" i="1"/>
  <c r="C2864" i="1"/>
  <c r="C2510" i="1"/>
  <c r="C3791" i="1"/>
  <c r="C1758" i="1"/>
  <c r="C283" i="1"/>
  <c r="C2578" i="1"/>
  <c r="C1895" i="1"/>
  <c r="C3094" i="1"/>
  <c r="C2810" i="1"/>
  <c r="C2917" i="1"/>
  <c r="C2665" i="1"/>
  <c r="C3845" i="1"/>
  <c r="C3730" i="1"/>
  <c r="C3601" i="1"/>
  <c r="C1715" i="1"/>
  <c r="C2222" i="1"/>
  <c r="C813" i="1"/>
  <c r="C230" i="1"/>
  <c r="C2299" i="1"/>
  <c r="C609" i="1"/>
  <c r="C1424" i="1"/>
  <c r="C1795" i="1"/>
  <c r="C14" i="1"/>
  <c r="C3463" i="1"/>
  <c r="C3066" i="1"/>
  <c r="C677" i="1"/>
  <c r="C194" i="1"/>
  <c r="C1865" i="1"/>
  <c r="C814" i="1"/>
  <c r="C404" i="1"/>
  <c r="C3445" i="1"/>
  <c r="C1657" i="1"/>
  <c r="C3252" i="1"/>
  <c r="C18" i="1"/>
  <c r="C1855" i="1"/>
  <c r="C1793" i="1"/>
  <c r="C2094" i="1"/>
  <c r="C2451" i="1"/>
  <c r="C3354" i="1"/>
  <c r="C1191" i="1"/>
  <c r="C455" i="1"/>
  <c r="C457" i="1"/>
  <c r="C1319" i="1"/>
  <c r="C3489" i="1"/>
  <c r="C3324" i="1"/>
  <c r="C3012" i="1"/>
  <c r="C3951" i="1"/>
  <c r="C2898" i="1"/>
  <c r="C2728" i="1"/>
  <c r="C979" i="1"/>
  <c r="C256" i="1"/>
  <c r="C2736" i="1"/>
  <c r="C1438" i="1"/>
  <c r="C1251" i="1"/>
  <c r="C741" i="1"/>
  <c r="C3096" i="1"/>
  <c r="C353" i="1"/>
  <c r="C3689" i="1"/>
  <c r="C3360" i="1"/>
  <c r="C3171" i="1"/>
  <c r="C633" i="1"/>
  <c r="C5642" i="1"/>
  <c r="C772" i="1"/>
  <c r="C755" i="1"/>
  <c r="C3139" i="1"/>
  <c r="C3099" i="1"/>
  <c r="C3433" i="1"/>
  <c r="C1372" i="1"/>
  <c r="C3622" i="1"/>
  <c r="C1078" i="1"/>
  <c r="C2624" i="1"/>
  <c r="C1598" i="1"/>
  <c r="C2965" i="1"/>
  <c r="C3336" i="1"/>
  <c r="C858" i="1"/>
  <c r="C1208" i="1"/>
  <c r="C3853" i="1"/>
  <c r="C2636" i="1"/>
  <c r="C1389" i="1"/>
  <c r="C5572" i="1"/>
  <c r="C2059" i="1"/>
  <c r="C1385" i="1"/>
  <c r="C1231" i="1"/>
  <c r="C2168" i="1"/>
  <c r="C467" i="1"/>
  <c r="C2389" i="1"/>
  <c r="C564" i="1"/>
  <c r="C1327" i="1"/>
  <c r="C1454" i="1"/>
  <c r="C5635" i="1"/>
  <c r="C3194" i="1"/>
  <c r="C2355" i="1"/>
  <c r="C2416" i="1"/>
  <c r="C3855" i="1"/>
  <c r="C3994" i="1"/>
  <c r="C2981" i="1"/>
  <c r="C1119" i="1"/>
  <c r="C3719" i="1"/>
  <c r="C1575" i="1"/>
  <c r="C1655" i="1"/>
  <c r="C3473" i="1"/>
  <c r="C2447" i="1"/>
  <c r="C715" i="1"/>
  <c r="C649" i="1"/>
  <c r="C3331" i="1"/>
  <c r="C1021" i="1"/>
  <c r="C2017" i="1"/>
  <c r="C171" i="1"/>
  <c r="C1764" i="1"/>
  <c r="C2589" i="1"/>
  <c r="C2823" i="1"/>
  <c r="C24" i="1"/>
  <c r="C839" i="1"/>
  <c r="C968" i="1"/>
  <c r="C6" i="1"/>
  <c r="C1804" i="1"/>
  <c r="C5601" i="1"/>
  <c r="C3282" i="1"/>
  <c r="C1379" i="1"/>
  <c r="C2651" i="1"/>
  <c r="C1632" i="1"/>
  <c r="C1743" i="1"/>
  <c r="C1419" i="1"/>
  <c r="C1535" i="1"/>
  <c r="C3241" i="1"/>
  <c r="C5626" i="1"/>
  <c r="C3150" i="1"/>
  <c r="C1751" i="1"/>
  <c r="C370" i="1"/>
  <c r="C3340" i="1"/>
  <c r="C1933" i="1"/>
  <c r="C3658" i="1"/>
  <c r="C2368" i="1"/>
  <c r="C1682" i="1"/>
  <c r="C2973" i="1"/>
  <c r="C3470" i="1"/>
  <c r="C2150" i="1"/>
  <c r="C735" i="1"/>
  <c r="C358" i="1"/>
  <c r="C5600" i="1"/>
  <c r="C1093" i="1"/>
  <c r="C3438" i="1"/>
  <c r="C1862" i="1"/>
  <c r="C1717" i="1"/>
  <c r="C3659" i="1"/>
  <c r="C1262" i="1"/>
  <c r="C2228" i="1"/>
  <c r="C517" i="1"/>
  <c r="C3759" i="1"/>
  <c r="C935" i="1"/>
  <c r="C495" i="1"/>
  <c r="C1876" i="1"/>
  <c r="C1317" i="1"/>
  <c r="C108" i="1"/>
  <c r="C2903" i="1"/>
  <c r="C2601" i="1"/>
  <c r="C2761" i="1"/>
  <c r="C2739" i="1"/>
  <c r="C1285" i="1"/>
  <c r="C642" i="1"/>
  <c r="C2188" i="1"/>
  <c r="C1942" i="1"/>
  <c r="C3259" i="1"/>
  <c r="C2547" i="1"/>
  <c r="C268" i="1"/>
  <c r="C3153" i="1"/>
  <c r="C2007" i="1"/>
  <c r="C2423" i="1"/>
  <c r="C175" i="1"/>
  <c r="C173" i="1"/>
  <c r="C2118" i="1"/>
  <c r="C243" i="1"/>
  <c r="C2697" i="1"/>
  <c r="C443" i="1"/>
  <c r="C2253" i="1"/>
  <c r="C1340" i="1"/>
  <c r="C399" i="1"/>
  <c r="C3567" i="1"/>
  <c r="C454" i="1"/>
  <c r="C3479" i="1"/>
  <c r="C1826" i="1"/>
  <c r="C2957" i="1"/>
  <c r="C2049" i="1"/>
  <c r="C1705" i="1"/>
  <c r="C3891" i="1"/>
  <c r="C1215" i="1"/>
  <c r="C3612" i="1"/>
  <c r="C644" i="1"/>
  <c r="C2877" i="1"/>
  <c r="C1645" i="1"/>
  <c r="C1678" i="1"/>
  <c r="C673" i="1"/>
  <c r="C621" i="1"/>
  <c r="C3308" i="1"/>
  <c r="C3136" i="1"/>
  <c r="C2205" i="1"/>
  <c r="C2258" i="1"/>
  <c r="C1027" i="1"/>
  <c r="C1469" i="1"/>
  <c r="C1305" i="1"/>
  <c r="C2888" i="1"/>
  <c r="C3322" i="1"/>
  <c r="C2983" i="1"/>
  <c r="C1292" i="1"/>
  <c r="C638" i="1"/>
  <c r="C3741" i="1"/>
  <c r="C2428" i="1"/>
  <c r="C1299" i="1"/>
  <c r="C3773" i="1"/>
  <c r="C1918" i="1"/>
  <c r="C421" i="1"/>
  <c r="C1124" i="1"/>
  <c r="C3653" i="1"/>
  <c r="C21" i="1"/>
  <c r="C1917" i="1"/>
  <c r="C3301" i="1"/>
  <c r="C2737" i="1"/>
  <c r="C1412" i="1"/>
  <c r="C3078" i="1"/>
  <c r="C1375" i="1"/>
  <c r="C1435" i="1"/>
  <c r="C2074" i="1"/>
  <c r="C1199" i="1"/>
  <c r="C386" i="1"/>
  <c r="C1070" i="1"/>
  <c r="C898" i="1"/>
  <c r="C3593" i="1"/>
  <c r="C3553" i="1"/>
  <c r="C8" i="1"/>
  <c r="C857" i="1"/>
  <c r="C944" i="1"/>
  <c r="C2081" i="1"/>
  <c r="C3217" i="1"/>
  <c r="C831" i="1"/>
  <c r="C211" i="1"/>
  <c r="C149" i="1"/>
  <c r="C645" i="1"/>
  <c r="C3768" i="1"/>
  <c r="C1941" i="1"/>
  <c r="C124" i="1"/>
  <c r="C394" i="1"/>
  <c r="C508" i="1"/>
  <c r="C3947" i="1"/>
  <c r="C1449" i="1"/>
  <c r="C797" i="1"/>
  <c r="C1399" i="1"/>
  <c r="C2257" i="1"/>
  <c r="C921" i="1"/>
  <c r="C2838" i="1"/>
  <c r="C235" i="1"/>
  <c r="C2565" i="1"/>
  <c r="C3516" i="1"/>
  <c r="C604" i="1"/>
  <c r="C903" i="1"/>
  <c r="C3253" i="1"/>
  <c r="C2245" i="1"/>
  <c r="C880" i="1"/>
  <c r="C3756" i="1"/>
  <c r="C2786" i="1"/>
  <c r="C2906" i="1"/>
  <c r="C2680" i="1"/>
  <c r="C1470" i="1"/>
  <c r="C977" i="1"/>
  <c r="C1820" i="1"/>
  <c r="C2599" i="1"/>
  <c r="C3690" i="1"/>
  <c r="C2896" i="1"/>
  <c r="C829" i="1"/>
  <c r="C1164" i="1"/>
  <c r="C1490" i="1"/>
  <c r="C1954" i="1"/>
  <c r="C355" i="1"/>
  <c r="C1310" i="1"/>
  <c r="C3362" i="1"/>
  <c r="C2527" i="1"/>
  <c r="C3332" i="1"/>
  <c r="C876" i="1"/>
  <c r="C796" i="1"/>
  <c r="C5640" i="1"/>
  <c r="C1228" i="1"/>
  <c r="C936" i="1"/>
  <c r="C3594" i="1"/>
  <c r="C3805" i="1"/>
  <c r="C3101" i="1"/>
  <c r="C878" i="1"/>
  <c r="C3068" i="1"/>
  <c r="C1560" i="1"/>
  <c r="C2882" i="1"/>
  <c r="C45" i="1"/>
  <c r="C651" i="1"/>
  <c r="C1951" i="1"/>
  <c r="C2085" i="1"/>
  <c r="C1711" i="1"/>
  <c r="C1129" i="1"/>
  <c r="C614" i="1"/>
  <c r="C1220" i="1"/>
  <c r="C2986" i="1"/>
  <c r="C2411" i="1"/>
  <c r="C2413" i="1"/>
  <c r="C5634" i="1"/>
  <c r="C1351" i="1"/>
  <c r="C596" i="1"/>
  <c r="C2487" i="1"/>
  <c r="C3841" i="1"/>
  <c r="C3289" i="1"/>
  <c r="C2686" i="1"/>
  <c r="C2804" i="1"/>
  <c r="C3700" i="1"/>
  <c r="C1157" i="1"/>
  <c r="C1629" i="1"/>
  <c r="C572" i="1"/>
  <c r="C3395" i="1"/>
  <c r="C1400" i="1"/>
  <c r="C2172" i="1"/>
  <c r="C1688" i="1"/>
  <c r="C1746" i="1"/>
  <c r="C2793" i="1"/>
  <c r="C295" i="1"/>
  <c r="C2308" i="1"/>
  <c r="C910" i="1"/>
  <c r="C352" i="1"/>
  <c r="C1103" i="1"/>
  <c r="C888" i="1"/>
  <c r="C1840" i="1"/>
  <c r="C303" i="1"/>
  <c r="C1647" i="1"/>
  <c r="C2955" i="1"/>
  <c r="C3988" i="1"/>
  <c r="C2802" i="1"/>
  <c r="C16" i="1"/>
  <c r="C972" i="1"/>
  <c r="C3586" i="1"/>
  <c r="C2797" i="1"/>
  <c r="C1263" i="1"/>
  <c r="C3182" i="1"/>
  <c r="C1735" i="1"/>
  <c r="C3840" i="1"/>
  <c r="C513" i="1"/>
  <c r="C1198" i="1"/>
  <c r="C5639" i="1"/>
  <c r="C2262" i="1"/>
  <c r="C1553" i="1"/>
  <c r="C3213" i="1"/>
  <c r="C3098" i="1"/>
  <c r="C3834" i="1"/>
  <c r="C2516" i="1"/>
  <c r="C391" i="1"/>
  <c r="C341" i="1"/>
  <c r="C3270" i="1"/>
  <c r="C3016" i="1"/>
  <c r="C2154" i="1"/>
  <c r="C3598" i="1"/>
  <c r="C726" i="1"/>
  <c r="C554" i="1"/>
  <c r="C2466" i="1"/>
  <c r="C2019" i="1"/>
  <c r="C1152" i="1"/>
  <c r="C2891" i="1"/>
  <c r="C2144" i="1"/>
  <c r="C2112" i="1"/>
  <c r="C1156" i="1"/>
  <c r="C1101" i="1"/>
  <c r="C1887" i="1"/>
  <c r="C611" i="1"/>
  <c r="C999" i="1"/>
  <c r="C292" i="1"/>
  <c r="C2607" i="1"/>
  <c r="C2391" i="1"/>
  <c r="C3542" i="1"/>
  <c r="C2912" i="1"/>
  <c r="C1150" i="1"/>
  <c r="C2440" i="1"/>
  <c r="C1023" i="1"/>
  <c r="C3962" i="1"/>
  <c r="C1698" i="1"/>
  <c r="C3304" i="1"/>
  <c r="C2914" i="1"/>
  <c r="C1680" i="1"/>
  <c r="C1856" i="1"/>
  <c r="C1253" i="1"/>
  <c r="C1691" i="1"/>
  <c r="C1675" i="1"/>
  <c r="C339" i="1"/>
  <c r="C2705" i="1"/>
  <c r="C3465" i="1"/>
  <c r="C2771" i="1"/>
  <c r="C1030" i="1"/>
  <c r="C105" i="1"/>
  <c r="C3705" i="1"/>
  <c r="C3500" i="1"/>
  <c r="C154" i="1"/>
  <c r="C956" i="1"/>
  <c r="C1710" i="1"/>
  <c r="C3045" i="1"/>
  <c r="C3958" i="1"/>
  <c r="C834" i="1"/>
  <c r="C1297" i="1"/>
  <c r="C2147" i="1"/>
  <c r="C101" i="1"/>
  <c r="C1218" i="1"/>
  <c r="C3172" i="1"/>
  <c r="C3992" i="1"/>
  <c r="C861" i="1"/>
  <c r="C3814" i="1"/>
  <c r="C1176" i="1"/>
  <c r="C2913" i="1"/>
  <c r="C1857" i="1"/>
  <c r="C1295" i="1"/>
  <c r="C3263" i="1"/>
  <c r="C1155" i="1"/>
  <c r="C219" i="1"/>
  <c r="C2191" i="1"/>
  <c r="C1628" i="1"/>
  <c r="C2531" i="1"/>
  <c r="C2775" i="1"/>
  <c r="C781" i="1"/>
  <c r="C2199" i="1"/>
  <c r="C1494" i="1"/>
  <c r="C2991" i="1"/>
  <c r="C1213" i="1"/>
  <c r="C3578" i="1"/>
  <c r="C2198" i="1"/>
  <c r="C3893" i="1"/>
  <c r="C2683" i="1"/>
  <c r="C1624" i="1"/>
  <c r="C2091" i="1"/>
  <c r="C3793" i="1"/>
  <c r="C728" i="1"/>
  <c r="C1708" i="1"/>
  <c r="C1091" i="1"/>
  <c r="C2569" i="1"/>
  <c r="C1625" i="1"/>
  <c r="C1530" i="1"/>
  <c r="C104" i="1"/>
  <c r="C99" i="1"/>
  <c r="C911" i="1"/>
  <c r="C240" i="1"/>
  <c r="C2021" i="1"/>
  <c r="C3626" i="1"/>
  <c r="C641" i="1"/>
  <c r="C2953" i="1"/>
  <c r="C2523" i="1"/>
  <c r="C895" i="1"/>
  <c r="C3367" i="1"/>
  <c r="C1298" i="1"/>
  <c r="C2545" i="1"/>
  <c r="C1772" i="1"/>
  <c r="C483" i="1"/>
  <c r="C1794" i="1"/>
  <c r="C3508" i="1"/>
  <c r="C3550" i="1"/>
  <c r="C1890" i="1"/>
  <c r="C2535" i="1"/>
  <c r="C2354" i="1"/>
  <c r="C480" i="1"/>
  <c r="C5591" i="1"/>
  <c r="C2869" i="1"/>
  <c r="C593" i="1"/>
  <c r="C3087" i="1"/>
  <c r="C5596" i="1"/>
  <c r="C574" i="1"/>
  <c r="C3995" i="1"/>
  <c r="C527" i="1"/>
  <c r="C2260" i="1"/>
  <c r="C3283" i="1"/>
  <c r="C1223" i="1"/>
  <c r="C3178" i="1"/>
  <c r="C2616" i="1"/>
  <c r="C885" i="1"/>
  <c r="C2949" i="1"/>
  <c r="C2093" i="1"/>
  <c r="C2901" i="1"/>
  <c r="C1330" i="1"/>
  <c r="C856" i="1"/>
  <c r="C1350" i="1"/>
  <c r="C2924" i="1"/>
  <c r="C3003" i="1"/>
  <c r="C3697" i="1"/>
  <c r="C1045" i="1"/>
  <c r="C1570" i="1"/>
  <c r="C2918" i="1"/>
  <c r="C3517" i="1"/>
  <c r="C1773" i="1"/>
  <c r="C2685" i="1"/>
  <c r="C916" i="1"/>
  <c r="C393" i="1"/>
  <c r="C3439" i="1"/>
  <c r="C1461" i="1"/>
  <c r="C3043" i="1"/>
  <c r="C3720" i="1"/>
  <c r="C189" i="1"/>
  <c r="C66" i="1"/>
  <c r="C1324" i="1"/>
  <c r="C523" i="1"/>
  <c r="C2856" i="1"/>
  <c r="C3382" i="1"/>
  <c r="C1561" i="1"/>
  <c r="C1952" i="1"/>
  <c r="C2922" i="1"/>
  <c r="C1931" i="1"/>
  <c r="C2379" i="1"/>
  <c r="C3284" i="1"/>
  <c r="C3676" i="1"/>
  <c r="C3081" i="1"/>
  <c r="C2237" i="1"/>
  <c r="C2177" i="1"/>
  <c r="C3861" i="1"/>
  <c r="C3602" i="1"/>
  <c r="C1309" i="1"/>
  <c r="C962" i="1"/>
  <c r="C2526" i="1"/>
  <c r="C2557" i="1"/>
  <c r="C2689" i="1"/>
  <c r="C5619" i="1"/>
  <c r="C2792" i="1"/>
  <c r="C2895" i="1"/>
  <c r="C3226" i="1"/>
  <c r="C2595" i="1"/>
  <c r="C247" i="1"/>
  <c r="C2115" i="1"/>
  <c r="C1255" i="1"/>
  <c r="C2650" i="1"/>
  <c r="C3627" i="1"/>
  <c r="C925" i="1"/>
  <c r="C244" i="1"/>
  <c r="C460" i="1"/>
  <c r="C2141" i="1"/>
  <c r="C3416" i="1"/>
  <c r="C1491" i="1"/>
  <c r="C3342" i="1"/>
  <c r="C2615" i="1"/>
  <c r="C2677" i="1"/>
  <c r="C2273" i="1"/>
  <c r="C765" i="1"/>
  <c r="C1489" i="1"/>
  <c r="C368" i="1"/>
  <c r="C1456" i="1"/>
  <c r="C2625" i="1"/>
  <c r="C420" i="1"/>
  <c r="C3118" i="1"/>
  <c r="C891" i="1"/>
  <c r="C2373" i="1"/>
  <c r="C1518" i="1"/>
  <c r="C3952" i="1"/>
  <c r="C2827" i="1"/>
  <c r="C369" i="1"/>
  <c r="C3298" i="1"/>
  <c r="C2441" i="1"/>
  <c r="C496" i="1"/>
  <c r="C428" i="1"/>
  <c r="C1761" i="1"/>
  <c r="C1166" i="1"/>
  <c r="C2690" i="1"/>
  <c r="C1686" i="1"/>
  <c r="C3718" i="1"/>
  <c r="C291" i="1"/>
  <c r="C2359" i="1"/>
  <c r="C1460" i="1"/>
  <c r="C1819" i="1"/>
  <c r="C3236" i="1"/>
  <c r="C3184" i="1"/>
  <c r="C869" i="1"/>
  <c r="C381" i="1"/>
  <c r="C252" i="1"/>
  <c r="C922" i="1"/>
  <c r="C2313" i="1"/>
  <c r="C803" i="1"/>
  <c r="C946" i="1"/>
  <c r="C163" i="1"/>
  <c r="C3774" i="1"/>
  <c r="C142" i="1"/>
  <c r="C150" i="1"/>
  <c r="C2672" i="1"/>
  <c r="C515" i="1"/>
  <c r="C1504" i="1"/>
  <c r="C1229" i="1"/>
  <c r="C1140" i="1"/>
  <c r="C1810" i="1"/>
  <c r="C2834" i="1"/>
  <c r="C1916" i="1"/>
  <c r="C2024" i="1"/>
  <c r="C2031" i="1"/>
  <c r="C2639" i="1"/>
  <c r="C3943" i="1"/>
  <c r="C1508" i="1"/>
  <c r="C3347" i="1"/>
  <c r="C3232" i="1"/>
  <c r="C2054" i="1"/>
  <c r="C2206" i="1"/>
  <c r="C1894" i="1"/>
  <c r="C1224" i="1"/>
  <c r="C2541" i="1"/>
  <c r="C2815" i="1"/>
  <c r="C3269" i="1"/>
  <c r="C2482" i="1"/>
  <c r="C1757" i="1"/>
  <c r="C1766" i="1"/>
  <c r="C3887" i="1"/>
  <c r="C1706" i="1"/>
  <c r="C1110" i="1"/>
  <c r="C1510" i="1"/>
  <c r="C2829" i="1"/>
  <c r="C332" i="1"/>
  <c r="C1777" i="1"/>
  <c r="C2272" i="1"/>
  <c r="C941" i="1"/>
  <c r="C1358" i="1"/>
  <c r="C4010" i="1"/>
  <c r="C415" i="1"/>
  <c r="C3352" i="1"/>
  <c r="C1318" i="1"/>
  <c r="C2661" i="1"/>
  <c r="C3565" i="1"/>
  <c r="C1107" i="1"/>
  <c r="C1137" i="1"/>
  <c r="C788" i="1"/>
  <c r="C3639" i="1"/>
  <c r="C1604" i="1"/>
  <c r="C2064" i="1"/>
  <c r="C1407" i="1"/>
  <c r="C2065" i="1"/>
  <c r="C541" i="1"/>
  <c r="C3265" i="1"/>
  <c r="C3621" i="1"/>
  <c r="C3945" i="1"/>
  <c r="C3786" i="1"/>
  <c r="C2436" i="1"/>
  <c r="C2923" i="1"/>
  <c r="C1403" i="1"/>
  <c r="C1160" i="1"/>
  <c r="C3589" i="1"/>
  <c r="C2875" i="1"/>
  <c r="C3461" i="1"/>
  <c r="C2171" i="1"/>
  <c r="C2550" i="1"/>
  <c r="C3852" i="1"/>
  <c r="C3037" i="1"/>
  <c r="C2505" i="1"/>
  <c r="C1994" i="1"/>
  <c r="C93" i="1"/>
  <c r="C2567" i="1"/>
  <c r="C762" i="1"/>
  <c r="C487" i="1"/>
  <c r="C2993" i="1"/>
  <c r="C3065" i="1"/>
  <c r="C1566" i="1"/>
  <c r="C1257" i="1"/>
  <c r="C2142" i="1"/>
  <c r="C1608" i="1"/>
  <c r="C2642" i="1"/>
  <c r="C2847" i="1"/>
  <c r="C3420" i="1"/>
  <c r="C2626" i="1"/>
  <c r="C2667" i="1"/>
  <c r="C522" i="1"/>
  <c r="C1885" i="1"/>
  <c r="C2641" i="1"/>
  <c r="C1970" i="1"/>
  <c r="C1034" i="1"/>
  <c r="C2429" i="1"/>
  <c r="C3200" i="1"/>
  <c r="C166" i="1"/>
  <c r="C2734" i="1"/>
  <c r="C1074" i="1"/>
  <c r="C863" i="1"/>
  <c r="C111" i="1"/>
  <c r="C1148" i="1"/>
  <c r="C1321" i="1"/>
  <c r="C1254" i="1"/>
  <c r="C1322" i="1"/>
  <c r="C2096" i="1"/>
  <c r="C3057" i="1"/>
  <c r="C481" i="1"/>
  <c r="C1252" i="1"/>
  <c r="C469" i="1"/>
  <c r="C2552" i="1"/>
  <c r="C2710" i="1"/>
  <c r="C1196" i="1"/>
  <c r="C668" i="1"/>
  <c r="C2865" i="1"/>
  <c r="C198" i="1"/>
  <c r="C2479" i="1"/>
  <c r="C1296" i="1"/>
  <c r="C713" i="1"/>
  <c r="C459" i="1"/>
  <c r="C798" i="1"/>
  <c r="C3633" i="1"/>
  <c r="C275" i="1"/>
  <c r="C2461" i="1"/>
  <c r="C3675" i="1"/>
  <c r="C17" i="1"/>
  <c r="C1214" i="1"/>
  <c r="C3762" i="1"/>
  <c r="C87" i="1"/>
  <c r="C2477" i="1"/>
  <c r="C1805" i="1"/>
  <c r="C12" i="1"/>
  <c r="C1861" i="1"/>
  <c r="C3446" i="1"/>
  <c r="C5690" i="1"/>
  <c r="C220" i="1"/>
  <c r="C153" i="1"/>
  <c r="C784" i="1"/>
  <c r="C733" i="1"/>
  <c r="C1713" i="1"/>
  <c r="C4000" i="1"/>
  <c r="C2087" i="1"/>
  <c r="C3644" i="1"/>
  <c r="C1145" i="1"/>
  <c r="C2966" i="1"/>
  <c r="C3103" i="1"/>
  <c r="C682" i="1"/>
  <c r="C392" i="1"/>
  <c r="C137" i="1"/>
  <c r="C2306" i="1"/>
  <c r="C1926" i="1"/>
  <c r="C3055" i="1"/>
  <c r="C2873" i="1"/>
  <c r="C1206" i="1"/>
  <c r="C818" i="1"/>
  <c r="C476" i="1"/>
  <c r="C3543" i="1"/>
  <c r="C3448" i="1"/>
  <c r="C510" i="1"/>
  <c r="C603" i="1"/>
  <c r="C1693" i="1"/>
  <c r="C3870" i="1"/>
  <c r="C144" i="1"/>
  <c r="C860" i="1"/>
  <c r="C2012" i="1"/>
  <c r="C1383" i="1"/>
  <c r="C3077" i="1"/>
  <c r="C1200" i="1"/>
  <c r="C3725" i="1"/>
  <c r="C1900" i="1"/>
  <c r="C3281" i="1"/>
  <c r="C2269" i="1"/>
  <c r="C2484" i="1"/>
  <c r="C261" i="1"/>
  <c r="C3051" i="1"/>
  <c r="C322" i="1"/>
  <c r="C1294" i="1"/>
  <c r="C3926" i="1"/>
  <c r="C3358" i="1"/>
  <c r="C354" i="1"/>
  <c r="C2211" i="1"/>
  <c r="C2522" i="1"/>
  <c r="C1371" i="1"/>
  <c r="C2790" i="1"/>
  <c r="C753" i="1"/>
  <c r="C3211" i="1"/>
  <c r="C2803" i="1"/>
  <c r="C1418" i="1"/>
  <c r="C3028" i="1"/>
  <c r="C2127" i="1"/>
  <c r="C2977" i="1"/>
  <c r="C1863" i="1"/>
  <c r="C305" i="1"/>
  <c r="C135" i="1"/>
  <c r="C304" i="1"/>
  <c r="C1316" i="1"/>
  <c r="C1821" i="1"/>
  <c r="C132" i="1"/>
  <c r="C2878" i="1"/>
  <c r="C1921" i="1"/>
  <c r="C3606" i="1"/>
  <c r="C2743" i="1"/>
  <c r="C2623" i="1"/>
  <c r="C3703" i="1"/>
  <c r="C3837" i="1"/>
  <c r="C2130" i="1"/>
  <c r="C1433" i="1"/>
  <c r="C2799" i="1"/>
  <c r="C271" i="1"/>
  <c r="C2265" i="1"/>
  <c r="C828" i="1"/>
  <c r="C3611" i="1"/>
  <c r="C2047" i="1"/>
  <c r="C909" i="1"/>
  <c r="C5549" i="1"/>
  <c r="C2860" i="1"/>
  <c r="C5593" i="1"/>
  <c r="C2000" i="1"/>
  <c r="C3678" i="1"/>
  <c r="C3060" i="1"/>
  <c r="C2271" i="1"/>
  <c r="C3086" i="1"/>
  <c r="C2092" i="1"/>
  <c r="C2558" i="1"/>
  <c r="C1903" i="1"/>
  <c r="C521" i="1"/>
  <c r="C2334" i="1"/>
  <c r="C639" i="1"/>
  <c r="C116" i="1"/>
  <c r="C1981" i="1"/>
  <c r="C2395" i="1"/>
  <c r="C1219" i="1"/>
  <c r="C721" i="1"/>
  <c r="C1058" i="1"/>
  <c r="C2763" i="1"/>
  <c r="C3333" i="1"/>
  <c r="C1354" i="1"/>
  <c r="C810" i="1"/>
  <c r="C462" i="1"/>
  <c r="C330" i="1"/>
  <c r="C207" i="1"/>
  <c r="C1304" i="1"/>
  <c r="C1622" i="1"/>
  <c r="C3023" i="1"/>
  <c r="C170" i="1"/>
  <c r="C3474" i="1"/>
  <c r="C1380" i="1"/>
  <c r="C1275" i="1"/>
  <c r="C1017" i="1"/>
  <c r="C2251" i="1"/>
  <c r="C2430" i="1"/>
  <c r="C3409" i="1"/>
  <c r="C2133" i="1"/>
  <c r="C928" i="1"/>
  <c r="C552" i="1"/>
  <c r="C493" i="1"/>
  <c r="C3334" i="1"/>
  <c r="C19" i="1"/>
  <c r="C3512" i="1"/>
  <c r="C212" i="1"/>
  <c r="C4001" i="1"/>
  <c r="C221" i="1"/>
  <c r="C2744" i="1"/>
  <c r="C2612" i="1"/>
  <c r="C411" i="1"/>
  <c r="C816" i="1"/>
  <c r="C3149" i="1"/>
  <c r="C2718" i="1"/>
  <c r="C3143" i="1"/>
  <c r="C1724" i="1"/>
  <c r="C2252" i="1"/>
  <c r="C1534" i="1"/>
  <c r="C2879" i="1"/>
  <c r="C3938" i="1"/>
  <c r="C3393" i="1"/>
  <c r="C3383" i="1"/>
  <c r="C89" i="1"/>
  <c r="C1651" i="1"/>
  <c r="C3948" i="1"/>
  <c r="C605" i="1"/>
  <c r="C1554" i="1"/>
  <c r="C447" i="1"/>
  <c r="C376" i="1"/>
  <c r="C1308" i="1"/>
  <c r="C3788" i="1"/>
  <c r="C1545" i="1"/>
  <c r="C22" i="1"/>
  <c r="C1183" i="1"/>
  <c r="C3869" i="1"/>
  <c r="C1283" i="1"/>
  <c r="C253" i="1"/>
  <c r="C276" i="1"/>
  <c r="C1216" i="1"/>
  <c r="C2939" i="1"/>
  <c r="C359" i="1"/>
  <c r="C2384" i="1"/>
  <c r="C3694" i="1"/>
  <c r="C1915" i="1"/>
  <c r="C3990" i="1"/>
  <c r="C3946" i="1"/>
  <c r="C1065" i="1"/>
  <c r="C2409" i="1"/>
  <c r="C3792" i="1"/>
  <c r="C2288" i="1"/>
  <c r="C3618" i="1"/>
  <c r="C3138" i="1"/>
  <c r="C1875" i="1"/>
  <c r="C15" i="1"/>
  <c r="C568" i="1"/>
  <c r="C229" i="1"/>
  <c r="C228" i="1"/>
  <c r="C3859" i="1"/>
  <c r="C1381" i="1"/>
  <c r="C1135" i="1"/>
  <c r="C3882" i="1"/>
  <c r="C2944" i="1"/>
  <c r="C2946" i="1"/>
  <c r="C3116" i="1"/>
  <c r="C2647" i="1"/>
  <c r="C1879" i="1"/>
  <c r="C3873" i="1"/>
  <c r="C3928" i="1"/>
  <c r="C2653" i="1"/>
  <c r="C1529" i="1"/>
  <c r="C3868" i="1"/>
  <c r="C1050" i="1"/>
  <c r="C3300" i="1"/>
  <c r="C2502" i="1"/>
  <c r="C3218" i="1"/>
  <c r="C2722" i="1"/>
  <c r="C141" i="1"/>
  <c r="C1987" i="1"/>
  <c r="C3462" i="1"/>
  <c r="C2318" i="1"/>
  <c r="C1086" i="1"/>
  <c r="C331" i="1"/>
  <c r="C2097" i="1"/>
  <c r="C5691" i="1"/>
  <c r="C3090" i="1"/>
  <c r="C626" i="1"/>
  <c r="C2894" i="1"/>
  <c r="C3519" i="1"/>
  <c r="C949" i="1"/>
  <c r="C1832" i="1"/>
  <c r="C2500" i="1"/>
  <c r="C1005" i="1"/>
  <c r="C497" i="1"/>
  <c r="C3536" i="1"/>
  <c r="C3711" i="1"/>
  <c r="C3146" i="1"/>
  <c r="C337" i="1"/>
  <c r="C338" i="1"/>
  <c r="C785" i="1"/>
  <c r="C177" i="1"/>
  <c r="C1609" i="1"/>
  <c r="C316" i="1"/>
  <c r="C2809" i="1"/>
  <c r="C3133" i="1"/>
  <c r="C1956" i="1"/>
  <c r="C1834" i="1"/>
  <c r="C3256" i="1"/>
  <c r="C706" i="1"/>
  <c r="C72" i="1"/>
  <c r="C629" i="1"/>
  <c r="C1695" i="1"/>
  <c r="C2471" i="1"/>
  <c r="C520" i="1"/>
  <c r="C2421" i="1"/>
  <c r="C1676" i="1"/>
  <c r="C3806" i="1"/>
  <c r="C3728" i="1"/>
  <c r="C136" i="1"/>
  <c r="C1182" i="1"/>
  <c r="C2176" i="1"/>
  <c r="C2509" i="1"/>
  <c r="C630" i="1"/>
  <c r="C32" i="1"/>
  <c r="C2321" i="1"/>
  <c r="C318" i="1"/>
  <c r="C3996" i="1"/>
  <c r="C2151" i="1"/>
  <c r="C3072" i="1"/>
  <c r="C671" i="1"/>
  <c r="C2224" i="1"/>
  <c r="C5618" i="1"/>
  <c r="C1656" i="1"/>
  <c r="C2006" i="1"/>
  <c r="C3227" i="1"/>
  <c r="C2090" i="1"/>
  <c r="C2063" i="1"/>
  <c r="C319" i="1"/>
  <c r="C1881" i="1"/>
  <c r="C3903" i="1"/>
  <c r="C676" i="1"/>
  <c r="C3381" i="1"/>
  <c r="C3770" i="1"/>
  <c r="C3058" i="1"/>
  <c r="C1949" i="1"/>
  <c r="C3427" i="1"/>
  <c r="C2666" i="1"/>
  <c r="C2134" i="1"/>
  <c r="C770" i="1"/>
  <c r="C405" i="1"/>
  <c r="C2805" i="1"/>
  <c r="C3469" i="1"/>
  <c r="C3437" i="1"/>
  <c r="C3769" i="1"/>
  <c r="C1997" i="1"/>
  <c r="C659" i="1"/>
  <c r="C1071" i="1"/>
  <c r="C3816" i="1"/>
  <c r="C3646" i="1"/>
  <c r="C3892" i="1"/>
  <c r="C3552" i="1"/>
  <c r="C628" i="1"/>
  <c r="C1312" i="1"/>
  <c r="C3452" i="1"/>
  <c r="C3422" i="1"/>
  <c r="C3458" i="1"/>
  <c r="C2521" i="1"/>
  <c r="C2178" i="1"/>
  <c r="C2179" i="1"/>
  <c r="C3603" i="1"/>
  <c r="C3640" i="1"/>
  <c r="C397" i="1"/>
  <c r="C1635" i="1"/>
  <c r="C3498" i="1"/>
  <c r="C847" i="1"/>
  <c r="C3380" i="1"/>
  <c r="C2800" i="1"/>
  <c r="C2984" i="1"/>
  <c r="C2157" i="1"/>
  <c r="C1094" i="1"/>
  <c r="C2146" i="1"/>
  <c r="C2417" i="1"/>
  <c r="C3884" i="1"/>
  <c r="C1727" i="1"/>
  <c r="C2637" i="1"/>
  <c r="C1404" i="1"/>
  <c r="C1808" i="1"/>
  <c r="C1335" i="1"/>
  <c r="C3911" i="1"/>
  <c r="C3020" i="1"/>
  <c r="C301" i="1"/>
  <c r="C2169" i="1"/>
  <c r="C2902" i="1"/>
  <c r="C30" i="1"/>
  <c r="C98" i="1"/>
  <c r="C3636" i="1"/>
  <c r="C3765" i="1"/>
  <c r="C3415" i="1"/>
  <c r="C3074" i="1"/>
  <c r="C1953" i="1"/>
  <c r="C3857" i="1"/>
  <c r="C601" i="1"/>
  <c r="C1499" i="1"/>
  <c r="C69" i="1"/>
  <c r="C3140" i="1"/>
  <c r="C526" i="1"/>
  <c r="C3766" i="1"/>
  <c r="C1523" i="1"/>
  <c r="C388" i="1"/>
  <c r="C2052" i="1"/>
  <c r="C3726" i="1"/>
  <c r="C3117" i="1"/>
  <c r="C1637" i="1"/>
  <c r="C1256" i="1"/>
  <c r="C2040" i="1"/>
  <c r="C2620" i="1"/>
  <c r="C1246" i="1"/>
  <c r="C2874" i="1"/>
  <c r="C3207" i="1"/>
  <c r="C312" i="1"/>
  <c r="C3328" i="1"/>
  <c r="C27" i="1"/>
  <c r="C3110" i="1"/>
  <c r="C1349" i="1"/>
  <c r="C3131" i="1"/>
  <c r="C985" i="1"/>
  <c r="C2796" i="1"/>
  <c r="C277" i="1"/>
  <c r="C2234" i="1"/>
  <c r="C3228" i="1"/>
  <c r="C1175" i="1"/>
  <c r="C345" i="1"/>
  <c r="C663" i="1"/>
  <c r="C719" i="1"/>
  <c r="C2571" i="1"/>
  <c r="C3278" i="1"/>
  <c r="C2281" i="1"/>
  <c r="C1813" i="1"/>
  <c r="C2490" i="1"/>
  <c r="C3179" i="1"/>
  <c r="C1486" i="1"/>
  <c r="C3753" i="1"/>
  <c r="C2703" i="1"/>
  <c r="C2778" i="1"/>
  <c r="C590" i="1"/>
  <c r="C1910" i="1"/>
  <c r="C3050" i="1"/>
  <c r="C1733" i="1"/>
  <c r="C3307" i="1"/>
  <c r="C1911" i="1"/>
  <c r="C1823" i="1"/>
  <c r="C2456" i="1"/>
  <c r="C1108" i="1"/>
  <c r="C3035" i="1"/>
  <c r="C1478" i="1"/>
  <c r="C3685" i="1"/>
  <c r="C2662" i="1"/>
  <c r="C2480" i="1"/>
  <c r="C3310" i="1"/>
  <c r="C648" i="1"/>
  <c r="C225" i="1"/>
  <c r="C3233" i="1"/>
  <c r="C2410" i="1"/>
  <c r="C36" i="1"/>
  <c r="C616" i="1"/>
  <c r="C1464" i="1"/>
  <c r="C926" i="1"/>
  <c r="C503" i="1"/>
  <c r="C3976" i="1"/>
  <c r="C996" i="1"/>
  <c r="C40" i="1"/>
  <c r="C474" i="1"/>
  <c r="C4011" i="1"/>
  <c r="C819" i="1"/>
  <c r="C60" i="1"/>
  <c r="C2671" i="1"/>
  <c r="C3780" i="1"/>
  <c r="C2868" i="1"/>
  <c r="C1088" i="1"/>
  <c r="C2606" i="1"/>
  <c r="C2488" i="1"/>
  <c r="C3776" i="1"/>
  <c r="C1265" i="1"/>
  <c r="C840" i="1"/>
  <c r="C37" i="1"/>
  <c r="C1544" i="1"/>
  <c r="C1264" i="1"/>
  <c r="C3929" i="1"/>
  <c r="C3203" i="1"/>
  <c r="C3571" i="1"/>
  <c r="C3095" i="1"/>
  <c r="C2870" i="1"/>
  <c r="C3983" i="1"/>
  <c r="C3878" i="1"/>
  <c r="C250" i="1"/>
  <c r="C403" i="1"/>
  <c r="C1696" i="1"/>
  <c r="C3000" i="1"/>
  <c r="C3734" i="1"/>
  <c r="C181" i="1"/>
  <c r="C2514" i="1"/>
  <c r="C2433" i="1"/>
  <c r="C2695" i="1"/>
  <c r="C2469" i="1"/>
  <c r="C3159" i="1"/>
  <c r="C1477" i="1"/>
  <c r="C2029" i="1"/>
  <c r="C1922" i="1"/>
  <c r="C579" i="1"/>
  <c r="C2319" i="1"/>
  <c r="C1172" i="1"/>
  <c r="C3025" i="1"/>
  <c r="C1382" i="1"/>
  <c r="C2772" i="1"/>
  <c r="C1880" i="1"/>
  <c r="C545" i="1"/>
  <c r="C664" i="1"/>
  <c r="C1709" i="1"/>
  <c r="C1031" i="1"/>
  <c r="C2717" i="1"/>
  <c r="C709" i="1"/>
  <c r="C90" i="1"/>
  <c r="C1593" i="1"/>
  <c r="C3019" i="1"/>
  <c r="C1221" i="1"/>
  <c r="C2816" i="1"/>
  <c r="C2899" i="1"/>
  <c r="C506" i="1"/>
  <c r="C5590" i="1"/>
  <c r="C1436" i="1"/>
  <c r="C1582" i="1"/>
  <c r="C3323" i="1"/>
  <c r="C2194" i="1"/>
  <c r="C2577" i="1"/>
  <c r="C3704" i="1"/>
  <c r="C1658" i="1"/>
  <c r="C2579" i="1"/>
  <c r="C1105" i="1"/>
  <c r="C920" i="1"/>
  <c r="C2492" i="1"/>
  <c r="C548" i="1"/>
  <c r="C329" i="1"/>
  <c r="C674" i="1"/>
  <c r="C975" i="1"/>
  <c r="C3736" i="1"/>
  <c r="C519" i="1"/>
  <c r="C2149" i="1"/>
  <c r="C1877" i="1"/>
  <c r="C3801" i="1"/>
  <c r="C2210" i="1"/>
  <c r="C3119" i="1"/>
  <c r="C1370" i="1"/>
  <c r="C95" i="1"/>
  <c r="C2380" i="1"/>
  <c r="C3202" i="1"/>
  <c r="C1577" i="1"/>
  <c r="C3104" i="1"/>
  <c r="C2454" i="1"/>
  <c r="C2960" i="1"/>
  <c r="C516" i="1"/>
  <c r="C3345" i="1"/>
  <c r="C1010" i="1"/>
  <c r="C3918" i="1"/>
  <c r="C2434" i="1"/>
  <c r="C1237" i="1"/>
  <c r="C3294" i="1"/>
  <c r="C1015" i="1"/>
  <c r="C33" i="1"/>
  <c r="C4007" i="1"/>
  <c r="C2594" i="1"/>
  <c r="C226" i="1"/>
  <c r="C1159" i="1"/>
  <c r="C3246" i="1"/>
  <c r="C3167" i="1"/>
  <c r="C3341" i="1"/>
  <c r="C948" i="1"/>
  <c r="C3365" i="1"/>
  <c r="C308" i="1"/>
  <c r="C1233" i="1"/>
  <c r="C2027" i="1"/>
  <c r="C2382" i="1"/>
  <c r="C3493" i="1"/>
  <c r="C2371" i="1"/>
  <c r="C3977" i="1"/>
  <c r="C872" i="1"/>
  <c r="C129" i="1"/>
  <c r="C1466" i="1"/>
  <c r="C787" i="1"/>
  <c r="C1576" i="1"/>
  <c r="C118" i="1"/>
  <c r="C102" i="1"/>
  <c r="C812" i="1"/>
  <c r="C1041" i="1"/>
  <c r="C2719" i="1"/>
  <c r="C3915" i="1"/>
  <c r="C3916" i="1"/>
  <c r="C3464" i="1"/>
  <c r="C2807" i="1"/>
  <c r="C2001" i="1"/>
  <c r="C2720" i="1"/>
  <c r="C2235" i="1"/>
  <c r="C264" i="1"/>
  <c r="C2968" i="1"/>
  <c r="C5621" i="1"/>
  <c r="C808" i="1"/>
  <c r="C1828" i="1"/>
  <c r="C1323" i="1"/>
  <c r="C1932" i="1"/>
  <c r="C560" i="1"/>
  <c r="C1352" i="1"/>
  <c r="C1983" i="1"/>
  <c r="C279" i="1"/>
  <c r="C643" i="1"/>
  <c r="C222" i="1"/>
  <c r="C1807" i="1"/>
  <c r="C2427" i="1"/>
  <c r="C2345" i="1"/>
  <c r="C1552" i="1"/>
  <c r="C939" i="1"/>
  <c r="C625" i="1"/>
  <c r="C3746" i="1"/>
  <c r="C2613" i="1"/>
  <c r="C3825" i="1"/>
  <c r="C3006" i="1"/>
  <c r="C192" i="1"/>
  <c r="C2941" i="1"/>
  <c r="C3909" i="1"/>
  <c r="C917" i="1"/>
  <c r="C2603" i="1"/>
  <c r="C1009" i="1"/>
  <c r="C2335" i="1"/>
  <c r="C827" i="1"/>
  <c r="C717" i="1"/>
  <c r="C964" i="1"/>
  <c r="C1726" i="1"/>
  <c r="C3258" i="1"/>
  <c r="C2242" i="1"/>
  <c r="C3755" i="1"/>
  <c r="C3147" i="1"/>
  <c r="C2990" i="1"/>
  <c r="C2426" i="1"/>
  <c r="C600" i="1"/>
  <c r="C2261" i="1"/>
  <c r="C2570" i="1"/>
  <c r="C2103" i="1"/>
  <c r="C567" i="1"/>
  <c r="C2204" i="1"/>
  <c r="C3027" i="1"/>
  <c r="C3912" i="1"/>
  <c r="C1588" i="1"/>
  <c r="C2512" i="1"/>
  <c r="C3029" i="1"/>
  <c r="C712" i="1"/>
  <c r="C3403" i="1"/>
  <c r="C938" i="1"/>
  <c r="C3999" i="1"/>
  <c r="C1274" i="1"/>
  <c r="C1963" i="1"/>
  <c r="C3831" i="1"/>
  <c r="C2568" i="1"/>
  <c r="C763" i="1"/>
  <c r="C2254" i="1"/>
  <c r="C3130" i="1"/>
  <c r="C544" i="1"/>
  <c r="C3559" i="1"/>
  <c r="C3235" i="1"/>
  <c r="C1930" i="1"/>
  <c r="C524" i="1"/>
  <c r="C3661" i="1"/>
  <c r="C2575" i="1"/>
  <c r="C1049" i="1"/>
  <c r="C1493" i="1"/>
  <c r="C685" i="1"/>
  <c r="C1060" i="1"/>
  <c r="C1580" i="1"/>
  <c r="C3797" i="1"/>
  <c r="C558" i="1"/>
  <c r="C1363" i="1"/>
  <c r="C2131" i="1"/>
  <c r="C2883" i="1"/>
  <c r="C1054" i="1"/>
  <c r="C867" i="1"/>
  <c r="C3784" i="1"/>
  <c r="C1723" i="1"/>
  <c r="C3610" i="1"/>
  <c r="C684" i="1"/>
  <c r="C3767" i="1"/>
  <c r="C3137" i="1"/>
  <c r="C1974" i="1"/>
  <c r="C1130" i="1"/>
  <c r="C5638" i="1"/>
  <c r="C119" i="1"/>
  <c r="C3708" i="1"/>
  <c r="C2654" i="1"/>
  <c r="C1268" i="1"/>
  <c r="C408" i="1"/>
  <c r="C1390" i="1"/>
  <c r="C1525" i="1"/>
  <c r="C1472" i="1"/>
  <c r="C3188" i="1"/>
  <c r="C3966" i="1"/>
  <c r="C2266" i="1"/>
  <c r="C3144" i="1"/>
  <c r="C1047" i="1"/>
  <c r="C216" i="1"/>
  <c r="C3733" i="1"/>
  <c r="C180" i="1"/>
  <c r="C3097" i="1"/>
  <c r="C3569" i="1"/>
  <c r="C2034" i="1"/>
  <c r="C3410" i="1"/>
  <c r="C2506" i="1"/>
  <c r="C3714" i="1"/>
  <c r="C2499" i="1"/>
  <c r="C414" i="1"/>
  <c r="C2201" i="1"/>
  <c r="C2357" i="1"/>
  <c r="C2346" i="1"/>
  <c r="C3435" i="1"/>
  <c r="C618" i="1"/>
  <c r="C103" i="1"/>
  <c r="C31" i="1"/>
  <c r="C2938" i="1"/>
  <c r="C2638" i="1"/>
  <c r="C780" i="1"/>
  <c r="C1747" i="1"/>
  <c r="C315" i="1"/>
  <c r="C1842" i="1"/>
  <c r="C3290" i="1"/>
  <c r="C1007" i="1"/>
  <c r="C1306" i="1"/>
  <c r="C3742" i="1"/>
  <c r="C3318" i="1"/>
  <c r="C1409" i="1"/>
  <c r="C1906" i="1"/>
  <c r="C3613" i="1"/>
  <c r="C450" i="1"/>
  <c r="C1546" i="1"/>
  <c r="C2043" i="1"/>
  <c r="C2004" i="1"/>
  <c r="C875" i="1"/>
  <c r="C83" i="1"/>
  <c r="C1144" i="1"/>
  <c r="C5687" i="1"/>
  <c r="C162" i="1"/>
  <c r="C791" i="1"/>
  <c r="C859" i="1"/>
  <c r="C448" i="1"/>
  <c r="C59" i="1"/>
  <c r="C3249" i="1"/>
  <c r="C3419" i="1"/>
  <c r="C3649" i="1"/>
  <c r="C1549" i="1"/>
  <c r="C2078" i="1"/>
  <c r="C1991" i="1"/>
  <c r="C3554" i="1"/>
  <c r="C3548" i="1"/>
  <c r="C3533" i="1"/>
  <c r="C2920" i="1"/>
  <c r="C3126" i="1"/>
  <c r="C3009" i="1"/>
  <c r="C288" i="1"/>
  <c r="C2713" i="1"/>
  <c r="C1346" i="1"/>
  <c r="C2173" i="1"/>
  <c r="C81" i="1"/>
  <c r="C43" i="1"/>
  <c r="C1701" i="1"/>
  <c r="C1008" i="1"/>
  <c r="C2782" i="1"/>
  <c r="C2032" i="1"/>
  <c r="C1636" i="1"/>
  <c r="C3330" i="1"/>
  <c r="C3456" i="1"/>
  <c r="C2845" i="1"/>
  <c r="C2166" i="1"/>
  <c r="C3848" i="1"/>
  <c r="C3141" i="1"/>
  <c r="C1850" i="1"/>
  <c r="C3871" i="1"/>
  <c r="C3523" i="1"/>
  <c r="C2" i="1"/>
  <c r="C1685" i="1"/>
  <c r="C3827" i="1"/>
  <c r="C2375" i="1"/>
  <c r="C1728" i="1"/>
  <c r="C894" i="1"/>
  <c r="C1614" i="1"/>
  <c r="C278" i="1"/>
  <c r="C783" i="1"/>
  <c r="C2123" i="1"/>
  <c r="C1860" i="1"/>
  <c r="C1536" i="1"/>
  <c r="C74" i="1"/>
  <c r="C1184" i="1"/>
  <c r="C3453" i="1"/>
  <c r="C3688" i="1"/>
  <c r="C3813" i="1"/>
  <c r="C2574" i="1"/>
  <c r="C3338" i="1"/>
  <c r="C1067" i="1"/>
  <c r="C3359" i="1"/>
  <c r="C1573" i="1"/>
  <c r="C196" i="1"/>
  <c r="C241" i="1"/>
  <c r="C1838" i="1"/>
  <c r="C1605" i="1"/>
  <c r="C3196" i="1"/>
  <c r="C655" i="1"/>
  <c r="C68" i="1"/>
  <c r="C3905" i="1"/>
  <c r="C3242" i="1"/>
  <c r="C1242" i="1"/>
  <c r="C954" i="1"/>
  <c r="C2525" i="1"/>
  <c r="C78" i="1"/>
  <c r="C2124" i="1"/>
  <c r="C263" i="1"/>
  <c r="C2331" i="1"/>
  <c r="C904" i="1"/>
  <c r="C1639" i="1"/>
  <c r="C1811" i="1"/>
  <c r="C3264" i="1"/>
  <c r="C3692" i="1"/>
  <c r="C1174" i="1"/>
  <c r="C3221" i="1"/>
  <c r="C2239" i="1"/>
  <c r="C2155" i="1"/>
  <c r="C2339" i="1"/>
  <c r="C152" i="1"/>
  <c r="C1660" i="1"/>
  <c r="C2881" i="1"/>
  <c r="C3663" i="1"/>
  <c r="C2086" i="1"/>
  <c r="C2633" i="1"/>
  <c r="C2365" i="1"/>
  <c r="C2731" i="1"/>
  <c r="C2597" i="1"/>
  <c r="C1684" i="1"/>
  <c r="C1488" i="1"/>
  <c r="C2908" i="1"/>
  <c r="C514" i="1"/>
  <c r="C1458" i="1"/>
  <c r="C3244" i="1"/>
  <c r="C2048" i="1"/>
  <c r="C440" i="1"/>
  <c r="C1165" i="1"/>
  <c r="C1687" i="1"/>
  <c r="C1136" i="1"/>
  <c r="C1098" i="1"/>
  <c r="C1633" i="1"/>
  <c r="C3604" i="1"/>
  <c r="C3031" i="1"/>
  <c r="C1859" i="1"/>
  <c r="C1786" i="1"/>
  <c r="C3428" i="1"/>
  <c r="C5608" i="1"/>
  <c r="C1402" i="1"/>
  <c r="C2768" i="1"/>
  <c r="C3214" i="1"/>
  <c r="C1331" i="1"/>
  <c r="C296" i="1"/>
  <c r="C281" i="1"/>
  <c r="C3562" i="1"/>
  <c r="C3828" i="1"/>
  <c r="C2107" i="1"/>
  <c r="C1481" i="1"/>
  <c r="C3499" i="1"/>
  <c r="C987" i="1"/>
  <c r="C915" i="1"/>
  <c r="C117" i="1"/>
  <c r="C822" i="1"/>
  <c r="C2370" i="1"/>
  <c r="C3615" i="1"/>
  <c r="C3082" i="1"/>
  <c r="C375" i="1"/>
  <c r="C2284" i="1"/>
  <c r="C422" i="1"/>
  <c r="C3320" i="1"/>
  <c r="C255" i="1"/>
  <c r="C1920" i="1"/>
  <c r="C826" i="1"/>
  <c r="C1271" i="1"/>
  <c r="C3128" i="1"/>
  <c r="C1980" i="1"/>
  <c r="C2507" i="1"/>
  <c r="C795" i="1"/>
  <c r="C362" i="1"/>
  <c r="C1396" i="1"/>
  <c r="C680" i="1"/>
  <c r="C708" i="1"/>
  <c r="C3830" i="1"/>
  <c r="C2681" i="1"/>
  <c r="C1042" i="1"/>
  <c r="C1646" i="1"/>
  <c r="C2377" i="1"/>
  <c r="C734" i="1"/>
  <c r="C1024" i="1"/>
  <c r="C491" i="1"/>
  <c r="C2104" i="1"/>
  <c r="C855" i="1"/>
  <c r="C1192" i="1"/>
  <c r="C3201" i="1"/>
  <c r="C918" i="1"/>
  <c r="C3591" i="1"/>
  <c r="C2508" i="1"/>
  <c r="C3555" i="1"/>
  <c r="C1169" i="1"/>
  <c r="C740" i="1"/>
  <c r="C1671" i="1"/>
  <c r="C757" i="1"/>
  <c r="C2915" i="1"/>
  <c r="C2911" i="1"/>
  <c r="C3484" i="1"/>
  <c r="C3192" i="1"/>
  <c r="C2791" i="1"/>
  <c r="C3022" i="1"/>
  <c r="C3737" i="1"/>
  <c r="C693" i="1"/>
  <c r="C790" i="1"/>
  <c r="C1938" i="1"/>
  <c r="C2468" i="1"/>
  <c r="C3740" i="1"/>
  <c r="C2546" i="1"/>
  <c r="C2183" i="1"/>
  <c r="C2783" i="1"/>
  <c r="C1765" i="1"/>
  <c r="C3847" i="1"/>
  <c r="C1459" i="1"/>
  <c r="C1097" i="1"/>
  <c r="C631" i="1"/>
  <c r="C2643" i="1"/>
  <c r="C2412" i="1"/>
  <c r="C5568" i="1"/>
  <c r="C3560" i="1"/>
  <c r="C3267" i="1"/>
  <c r="C3647" i="1"/>
  <c r="C2465" i="1"/>
  <c r="C2472" i="1"/>
  <c r="C1428" i="1"/>
  <c r="C3539" i="1"/>
  <c r="C1878" i="1"/>
  <c r="C1672" i="1"/>
  <c r="C2088" i="1"/>
  <c r="C1019" i="1"/>
  <c r="C2740" i="1"/>
  <c r="C1344" i="1"/>
  <c r="C1750" i="1"/>
  <c r="C2105" i="1"/>
  <c r="C3749" i="1"/>
  <c r="C841" i="1"/>
  <c r="C2110" i="1"/>
  <c r="C1506" i="1"/>
  <c r="C1471" i="1"/>
  <c r="C1769" i="1"/>
  <c r="C3223" i="1"/>
  <c r="C3158" i="1"/>
  <c r="C3839" i="1"/>
  <c r="C3490" i="1"/>
  <c r="C3296" i="1"/>
  <c r="C5685" i="1"/>
  <c r="C2075" i="1"/>
  <c r="C883" i="1"/>
  <c r="C1749" i="1"/>
  <c r="C418" i="1"/>
  <c r="C2699" i="1"/>
  <c r="C5547" i="1"/>
  <c r="C619" i="1"/>
  <c r="C3897" i="1"/>
  <c r="C2297" i="1"/>
  <c r="C3931" i="1"/>
  <c r="C3987" i="1"/>
  <c r="C3001" i="1"/>
  <c r="C321" i="1"/>
  <c r="C1099" i="1"/>
  <c r="C2244" i="1"/>
  <c r="C1068" i="1"/>
  <c r="C2338" i="1"/>
  <c r="C967" i="1"/>
  <c r="C3286" i="1"/>
  <c r="C2232" i="1"/>
  <c r="C3421" i="1"/>
  <c r="C1089" i="1"/>
  <c r="C3168" i="1"/>
  <c r="C3316" i="1"/>
  <c r="C897" i="1"/>
  <c r="C652" i="1"/>
  <c r="C2407" i="1"/>
  <c r="C756" i="1"/>
  <c r="C2309" i="1"/>
  <c r="C44" i="1"/>
  <c r="C209" i="1"/>
  <c r="C646" i="1"/>
  <c r="C551" i="1"/>
  <c r="C231" i="1"/>
  <c r="C542" i="1"/>
  <c r="C1719" i="1"/>
  <c r="C273" i="1"/>
  <c r="C3923" i="1"/>
  <c r="C125" i="1"/>
  <c r="C2161" i="1"/>
  <c r="C2317" i="1"/>
  <c r="C3397" i="1"/>
  <c r="C3344" i="1"/>
  <c r="C2839" i="1"/>
  <c r="C2311" i="1"/>
  <c r="C3513" i="1"/>
  <c r="C1062" i="1"/>
  <c r="C3620" i="1"/>
  <c r="C2543" i="1"/>
  <c r="C866" i="1"/>
  <c r="C3547" i="1"/>
  <c r="C3751" i="1"/>
  <c r="C1193" i="1"/>
  <c r="C208" i="1"/>
  <c r="C3197" i="1"/>
  <c r="C1467" i="1"/>
  <c r="C1440" i="1"/>
  <c r="C2769" i="1"/>
  <c r="C1368" i="1"/>
  <c r="C610" i="1"/>
  <c r="C2724" i="1"/>
  <c r="C1502" i="1"/>
  <c r="C402" i="1"/>
  <c r="C2002" i="1"/>
  <c r="C4088" i="1"/>
  <c r="C4089" i="1"/>
  <c r="C4090" i="1"/>
  <c r="C4091" i="1"/>
  <c r="C4092" i="1"/>
  <c r="C4205" i="1"/>
  <c r="C4206" i="1"/>
  <c r="C4246" i="1"/>
  <c r="C4247" i="1"/>
  <c r="C4093" i="1"/>
  <c r="C4094" i="1"/>
  <c r="C4095" i="1"/>
  <c r="C4096" i="1"/>
  <c r="C4097" i="1"/>
  <c r="C4098" i="1"/>
  <c r="C4099" i="1"/>
  <c r="C4100" i="1"/>
  <c r="C4101" i="1"/>
  <c r="C4102" i="1"/>
  <c r="C4103" i="1"/>
  <c r="C4104" i="1"/>
  <c r="C4105" i="1"/>
  <c r="C4106" i="1"/>
  <c r="C4107" i="1"/>
  <c r="C4108" i="1"/>
  <c r="C4109" i="1"/>
  <c r="C4110" i="1"/>
  <c r="C4111" i="1"/>
  <c r="C4112" i="1"/>
  <c r="C4113" i="1"/>
  <c r="C4114" i="1"/>
  <c r="C4115" i="1"/>
  <c r="C4116" i="1"/>
  <c r="C4117" i="1"/>
  <c r="C4118" i="1"/>
  <c r="C4119" i="1"/>
  <c r="C4120" i="1"/>
  <c r="C4121" i="1"/>
  <c r="C4122" i="1"/>
  <c r="C4123" i="1"/>
  <c r="C4124" i="1"/>
  <c r="C4125" i="1"/>
  <c r="C4126" i="1"/>
  <c r="C4127" i="1"/>
  <c r="C4128" i="1"/>
  <c r="C4129" i="1"/>
  <c r="C4236" i="1"/>
  <c r="C4237" i="1"/>
  <c r="C4238" i="1"/>
  <c r="C4239" i="1"/>
  <c r="C4240" i="1"/>
  <c r="C4241" i="1"/>
  <c r="C4242" i="1"/>
  <c r="C4243" i="1"/>
  <c r="C4244" i="1"/>
  <c r="C4245" i="1"/>
  <c r="C4282" i="1"/>
  <c r="C4296" i="1"/>
  <c r="C4305" i="1"/>
  <c r="C4306" i="1"/>
  <c r="C4307" i="1"/>
  <c r="C4315" i="1"/>
  <c r="C4318" i="1"/>
  <c r="C4324" i="1"/>
  <c r="C4338" i="1"/>
  <c r="C4351" i="1"/>
  <c r="C4357" i="1"/>
  <c r="C4372" i="1"/>
  <c r="C5693" i="1"/>
  <c r="C4209" i="1"/>
  <c r="C4210" i="1"/>
  <c r="C4211" i="1"/>
  <c r="C4212" i="1"/>
  <c r="C4213" i="1"/>
  <c r="C4214" i="1"/>
  <c r="C4215" i="1"/>
  <c r="C4216" i="1"/>
  <c r="C4217" i="1"/>
  <c r="C4218" i="1"/>
  <c r="C4219" i="1"/>
  <c r="C4221" i="1"/>
  <c r="C4222" i="1"/>
  <c r="C4283" i="1"/>
  <c r="C4284" i="1"/>
  <c r="C4308" i="1"/>
  <c r="C4309" i="1"/>
  <c r="C4310" i="1"/>
  <c r="C4319" i="1"/>
  <c r="C4334" i="1"/>
  <c r="C4340" i="1"/>
  <c r="C4352" i="1"/>
  <c r="C4353" i="1"/>
  <c r="C4358" i="1"/>
  <c r="C4373" i="1"/>
  <c r="C4377" i="1"/>
  <c r="C5609" i="1"/>
  <c r="C5633" i="1"/>
  <c r="C5637" i="1"/>
  <c r="C4130" i="1"/>
  <c r="C4131" i="1"/>
  <c r="C4207" i="1"/>
  <c r="C4248" i="1"/>
  <c r="C4249" i="1"/>
  <c r="C4250" i="1"/>
  <c r="C4263" i="1"/>
  <c r="C4341" i="1"/>
  <c r="C4359" i="1"/>
  <c r="C4368" i="1"/>
  <c r="C5585" i="1"/>
  <c r="C5586" i="1"/>
  <c r="C5595" i="1"/>
  <c r="C5610" i="1"/>
  <c r="C5611" i="1"/>
  <c r="C4132" i="1"/>
  <c r="C4133" i="1"/>
  <c r="C4134" i="1"/>
  <c r="C4135" i="1"/>
  <c r="C4136" i="1"/>
  <c r="C4137" i="1"/>
  <c r="C4138" i="1"/>
  <c r="C4139" i="1"/>
  <c r="C4140" i="1"/>
  <c r="C4141" i="1"/>
  <c r="C4142" i="1"/>
  <c r="C4143" i="1"/>
  <c r="C4144" i="1"/>
  <c r="C4145" i="1"/>
  <c r="C4146" i="1"/>
  <c r="C4147" i="1"/>
  <c r="C4148" i="1"/>
  <c r="C4149" i="1"/>
  <c r="C4150" i="1"/>
  <c r="C4151" i="1"/>
  <c r="C4152" i="1"/>
  <c r="C4153" i="1"/>
  <c r="C4154" i="1"/>
  <c r="C4155" i="1"/>
  <c r="C4156" i="1"/>
  <c r="C4157" i="1"/>
  <c r="C4158" i="1"/>
  <c r="C4159" i="1"/>
  <c r="C4160" i="1"/>
  <c r="C4161" i="1"/>
  <c r="C5647" i="1"/>
  <c r="C4251" i="1"/>
  <c r="C4252" i="1"/>
  <c r="C4253" i="1"/>
  <c r="C4254" i="1"/>
  <c r="C4255" i="1"/>
  <c r="C4256" i="1"/>
  <c r="C4257" i="1"/>
  <c r="C4258" i="1"/>
  <c r="C4259" i="1"/>
  <c r="C4285" i="1"/>
  <c r="C4286" i="1"/>
  <c r="C4287" i="1"/>
  <c r="C4288" i="1"/>
  <c r="C4289" i="1"/>
  <c r="C4290" i="1"/>
  <c r="C4291" i="1"/>
  <c r="C4297" i="1"/>
  <c r="C4298" i="1"/>
  <c r="C4311" i="1"/>
  <c r="C4320" i="1"/>
  <c r="C4342" i="1"/>
  <c r="C4343" i="1"/>
  <c r="C4360" i="1"/>
  <c r="C5657" i="1"/>
  <c r="C4374" i="1"/>
  <c r="C5542" i="1"/>
  <c r="C5543" i="1"/>
  <c r="C5544" i="1"/>
  <c r="C5563" i="1"/>
  <c r="C5565" i="1"/>
  <c r="C5566" i="1"/>
  <c r="C5567" i="1"/>
  <c r="C4012" i="1"/>
  <c r="C4162" i="1"/>
  <c r="C4163" i="1"/>
  <c r="C4164" i="1"/>
  <c r="C4165" i="1"/>
  <c r="C4166" i="1"/>
  <c r="C4260" i="1"/>
  <c r="C4261" i="1"/>
  <c r="C4262" i="1"/>
  <c r="C4326" i="1"/>
  <c r="C4354" i="1"/>
  <c r="C4361" i="1"/>
  <c r="C4362" i="1"/>
  <c r="C5644" i="1"/>
  <c r="C4167" i="1"/>
  <c r="C4168" i="1"/>
  <c r="C4169" i="1"/>
  <c r="C4170" i="1"/>
  <c r="C4171" i="1"/>
  <c r="C4172" i="1"/>
  <c r="C4173" i="1"/>
  <c r="C4174" i="1"/>
  <c r="C4175" i="1"/>
  <c r="C4176" i="1"/>
  <c r="C4177" i="1"/>
  <c r="C4178" i="1"/>
  <c r="C4179" i="1"/>
  <c r="C4180" i="1"/>
  <c r="C4181" i="1"/>
  <c r="C4208" i="1"/>
  <c r="C4220" i="1"/>
  <c r="C4264" i="1"/>
  <c r="C4265" i="1"/>
  <c r="C4266" i="1"/>
  <c r="C4267" i="1"/>
  <c r="C4321" i="1"/>
  <c r="C4344" i="1"/>
  <c r="C4365" i="1"/>
  <c r="C4369" i="1"/>
  <c r="C4375" i="1"/>
  <c r="C5607" i="1"/>
  <c r="C5630" i="1"/>
  <c r="C4182" i="1"/>
  <c r="C4183" i="1"/>
  <c r="C4184" i="1"/>
  <c r="C4185" i="1"/>
  <c r="C4186" i="1"/>
  <c r="C4187" i="1"/>
  <c r="C4188" i="1"/>
  <c r="C4189" i="1"/>
  <c r="C4190" i="1"/>
  <c r="C4191" i="1"/>
  <c r="C4192" i="1"/>
  <c r="C4193" i="1"/>
  <c r="C4194" i="1"/>
  <c r="C4195" i="1"/>
  <c r="C4196" i="1"/>
  <c r="C5648" i="1"/>
  <c r="C4268" i="1"/>
  <c r="C4269" i="1"/>
  <c r="C4270" i="1"/>
  <c r="C5653" i="1"/>
  <c r="C4271" i="1"/>
  <c r="C4272" i="1"/>
  <c r="C4273" i="1"/>
  <c r="C4274" i="1"/>
  <c r="C4275" i="1"/>
  <c r="C4276" i="1"/>
  <c r="C4277" i="1"/>
  <c r="C4278" i="1"/>
  <c r="C4292" i="1"/>
  <c r="C4293" i="1"/>
  <c r="C4299" i="1"/>
  <c r="C4300" i="1"/>
  <c r="C4316" i="1"/>
  <c r="C4322" i="1"/>
  <c r="C4325" i="1"/>
  <c r="C4327" i="1"/>
  <c r="C4328" i="1"/>
  <c r="C4335" i="1"/>
  <c r="C4345" i="1"/>
  <c r="C4346" i="1"/>
  <c r="C4347" i="1"/>
  <c r="C4348" i="1"/>
  <c r="C4350" i="1"/>
  <c r="C4355" i="1"/>
  <c r="C4356" i="1"/>
  <c r="C4363" i="1"/>
  <c r="C4366" i="1"/>
  <c r="C4367" i="1"/>
  <c r="C4370" i="1"/>
  <c r="C4376" i="1"/>
  <c r="C5564" i="1"/>
  <c r="C5587" i="1"/>
  <c r="C4197" i="1"/>
  <c r="C4198" i="1"/>
  <c r="C4199" i="1"/>
  <c r="C4200" i="1"/>
  <c r="C4201" i="1"/>
  <c r="C4202" i="1"/>
  <c r="C4203" i="1"/>
  <c r="C4204" i="1"/>
  <c r="C4279" i="1"/>
  <c r="C4312" i="1"/>
  <c r="C4313" i="1"/>
  <c r="C4314" i="1"/>
  <c r="C4317" i="1"/>
  <c r="C4329" i="1"/>
  <c r="C4330" i="1"/>
  <c r="C4349" i="1"/>
  <c r="C4364" i="1"/>
  <c r="C5658" i="1"/>
  <c r="C4378" i="1"/>
  <c r="C5541" i="1"/>
  <c r="C3364" i="1"/>
  <c r="C2536" i="1"/>
  <c r="C1413" i="1"/>
  <c r="C1551" i="1"/>
  <c r="C75" i="1"/>
  <c r="C3063" i="1"/>
  <c r="C2230" i="1"/>
  <c r="C2648" i="1"/>
  <c r="C2044" i="1"/>
  <c r="C2679" i="1"/>
  <c r="C1092" i="1"/>
  <c r="C1775" i="1"/>
  <c r="C2445" i="1"/>
  <c r="C845" i="1"/>
  <c r="C2073" i="1"/>
  <c r="C550" i="1"/>
  <c r="C3353" i="1"/>
  <c r="C489" i="1"/>
  <c r="C2236" i="1"/>
  <c r="C3053" i="1"/>
  <c r="C1526" i="1"/>
  <c r="C1313" i="1"/>
  <c r="C1740" i="1"/>
  <c r="C1591" i="1"/>
  <c r="C2082" i="1"/>
  <c r="C3580" i="1"/>
  <c r="C1451" i="1"/>
  <c r="C3180" i="1"/>
  <c r="C3789" i="1"/>
  <c r="C1259" i="1"/>
  <c r="C1837" i="1"/>
  <c r="C2887" i="1"/>
  <c r="C2113" i="1"/>
  <c r="C356" i="1"/>
  <c r="C41" i="1"/>
  <c r="C3160" i="1"/>
  <c r="C1519" i="1"/>
  <c r="C3174" i="1"/>
  <c r="C373" i="1"/>
  <c r="C2386" i="1"/>
  <c r="C3417" i="1"/>
  <c r="C2866" i="1"/>
  <c r="C2449" i="1"/>
  <c r="C3112" i="1"/>
  <c r="C2349" i="1"/>
  <c r="C1745" i="1"/>
  <c r="C1690" i="1"/>
  <c r="C20" i="1"/>
  <c r="C3986" i="1"/>
  <c r="C2608" i="1"/>
  <c r="C1334" i="1"/>
  <c r="C28" i="1"/>
  <c r="C2061" i="1"/>
  <c r="C3510" i="1"/>
  <c r="C3173" i="1"/>
  <c r="C387" i="1"/>
  <c r="C3329" i="1"/>
  <c r="C1162" i="1"/>
  <c r="C1301" i="1"/>
  <c r="C3481" i="1"/>
  <c r="C3534" i="1"/>
  <c r="C3650" i="1"/>
  <c r="C2383" i="1"/>
  <c r="C2781" i="1"/>
  <c r="C1679" i="1"/>
  <c r="C361" i="1"/>
  <c r="C1945" i="1"/>
  <c r="C2009" i="1"/>
  <c r="C360" i="1"/>
  <c r="C3432" i="1"/>
  <c r="C1599" i="1"/>
  <c r="C1247" i="1"/>
  <c r="C657" i="1"/>
  <c r="C3754" i="1"/>
  <c r="C1653" i="1"/>
  <c r="C2530" i="1"/>
  <c r="C1515" i="1"/>
  <c r="C777" i="1"/>
  <c r="C3426" i="1"/>
  <c r="C966" i="1"/>
  <c r="C3502" i="1"/>
  <c r="C147" i="1"/>
  <c r="C270" i="1"/>
  <c r="C3222" i="1"/>
  <c r="C2356" i="1"/>
  <c r="C2323" i="1"/>
  <c r="C5617" i="1"/>
  <c r="C2629" i="1"/>
  <c r="C3898" i="1"/>
  <c r="C3189" i="1"/>
  <c r="C1770" i="1"/>
  <c r="C58" i="1"/>
  <c r="C838" i="1"/>
  <c r="C2405" i="1"/>
  <c r="C3148" i="1"/>
  <c r="C3581" i="1"/>
  <c r="C710" i="1"/>
  <c r="C2431" i="1"/>
  <c r="C736" i="1"/>
  <c r="C2435" i="1"/>
  <c r="C3866" i="1"/>
  <c r="C2926" i="1"/>
  <c r="C3231" i="1"/>
  <c r="C3370" i="1"/>
  <c r="C1180" i="1"/>
  <c r="C3134" i="1"/>
  <c r="C2656" i="1"/>
  <c r="C47" i="1"/>
  <c r="C1594" i="1"/>
  <c r="C3477" i="1"/>
  <c r="C431" i="1"/>
  <c r="C1307" i="1"/>
  <c r="C3083" i="1"/>
  <c r="C1592" i="1"/>
  <c r="C3969" i="1"/>
  <c r="C2520" i="1"/>
  <c r="C1290" i="1"/>
  <c r="C1408" i="1"/>
  <c r="C473" i="1"/>
  <c r="C980" i="1"/>
  <c r="C85" i="1"/>
  <c r="C5689" i="1"/>
  <c r="C3885" i="1"/>
  <c r="C1950" i="1"/>
  <c r="C3796" i="1"/>
  <c r="C1925" i="1"/>
  <c r="C2226" i="1"/>
  <c r="C485" i="1"/>
  <c r="C1266" i="1"/>
  <c r="C3575" i="1"/>
  <c r="C190" i="1"/>
  <c r="C1532" i="1"/>
  <c r="C1531" i="1"/>
  <c r="C478" i="1"/>
  <c r="C1621" i="1"/>
  <c r="C5550" i="1"/>
  <c r="C3584" i="1"/>
  <c r="C1924" i="1"/>
  <c r="C3971" i="1"/>
  <c r="C1558" i="1"/>
  <c r="C1520" i="1"/>
  <c r="C1721" i="1"/>
  <c r="C529" i="1"/>
  <c r="C3447" i="1"/>
  <c r="C850" i="1"/>
  <c r="C3970" i="1"/>
  <c r="C3849" i="1"/>
  <c r="C4006" i="1"/>
  <c r="C2390" i="1"/>
  <c r="C973" i="1"/>
  <c r="C2548" i="1"/>
  <c r="C1210" i="1"/>
  <c r="C1248" i="1"/>
  <c r="C3511" i="1"/>
  <c r="C1512" i="1"/>
  <c r="C1581" i="1"/>
  <c r="C453" i="1"/>
  <c r="C3907" i="1"/>
  <c r="C1013" i="1"/>
  <c r="C1550" i="1"/>
  <c r="C570" i="1"/>
  <c r="C879" i="1"/>
  <c r="C1731" i="1"/>
  <c r="C1114" i="1"/>
  <c r="C3600" i="1"/>
  <c r="C3835" i="1"/>
  <c r="C1185" i="1"/>
  <c r="C498" i="1"/>
  <c r="C2590" i="1"/>
  <c r="C2055" i="1"/>
  <c r="C1280" i="1"/>
  <c r="C259" i="1"/>
  <c r="C1816" i="1"/>
  <c r="C2563" i="1"/>
  <c r="C451" i="1"/>
  <c r="C1270" i="1"/>
  <c r="C3450" i="1"/>
  <c r="C1040" i="1"/>
  <c r="C5546" i="1"/>
  <c r="C1405" i="1"/>
  <c r="C3485" i="1"/>
  <c r="C2824" i="1"/>
  <c r="C1151" i="1"/>
  <c r="C833" i="1"/>
  <c r="C2560" i="1"/>
  <c r="C3794" i="1"/>
  <c r="C661" i="1"/>
  <c r="C3864" i="1"/>
  <c r="C2215" i="1"/>
  <c r="C2909" i="1"/>
  <c r="C1498" i="1"/>
  <c r="C2015" i="1"/>
  <c r="C3478" i="1"/>
  <c r="C2528" i="1"/>
  <c r="C1059" i="1"/>
  <c r="C683" i="1"/>
  <c r="C55" i="1"/>
  <c r="C3563" i="1"/>
  <c r="C3379" i="1"/>
  <c r="C1697" i="1"/>
  <c r="C3655" i="1"/>
  <c r="C1829" i="1"/>
  <c r="C2795" i="1"/>
  <c r="C1003" i="1"/>
  <c r="C2267" i="1"/>
  <c r="C120" i="1"/>
  <c r="C782" i="1"/>
  <c r="C1362" i="1"/>
  <c r="C3874" i="1"/>
  <c r="C2540" i="1"/>
  <c r="C705" i="1"/>
  <c r="C692" i="1"/>
  <c r="C1959" i="1"/>
  <c r="C769" i="1"/>
  <c r="C3229" i="1"/>
  <c r="C830" i="1"/>
  <c r="C698" i="1"/>
  <c r="C2652" i="1"/>
  <c r="C3809" i="1"/>
  <c r="C1866" i="1"/>
  <c r="C2035" i="1"/>
  <c r="C206" i="1"/>
  <c r="C1796" i="1"/>
  <c r="C1568" i="1"/>
  <c r="C2003" i="1"/>
  <c r="C2450" i="1"/>
  <c r="C2935" i="1"/>
  <c r="C2934" i="1"/>
  <c r="C2089" i="1"/>
  <c r="C2947" i="1"/>
  <c r="C2491" i="1"/>
  <c r="C688" i="1"/>
  <c r="C2026" i="1"/>
  <c r="C1579" i="1"/>
  <c r="C3279" i="1"/>
  <c r="C923" i="1"/>
  <c r="C2216" i="1"/>
  <c r="C3681" i="1"/>
  <c r="C2813" i="1"/>
  <c r="C2871" i="1"/>
  <c r="C868" i="1"/>
  <c r="C2598" i="1"/>
  <c r="C2831" i="1"/>
  <c r="C3574" i="1"/>
  <c r="C1326" i="1"/>
  <c r="C2283" i="1"/>
  <c r="C3107" i="1"/>
  <c r="C1429" i="1"/>
  <c r="C584" i="1"/>
  <c r="C1483" i="1"/>
  <c r="C2919" i="1"/>
  <c r="C1557" i="1"/>
  <c r="C464" i="1"/>
  <c r="C547" i="1"/>
  <c r="C2821" i="1"/>
  <c r="C2076" i="1"/>
  <c r="C3494" i="1"/>
  <c r="C3321" i="1"/>
  <c r="C952" i="1"/>
  <c r="C1617" i="1"/>
  <c r="C2945" i="1"/>
  <c r="C395" i="1"/>
  <c r="C492" i="1"/>
  <c r="C2630" i="1"/>
  <c r="C2948" i="1"/>
  <c r="C3541" i="1"/>
  <c r="C1738" i="1"/>
  <c r="C400" i="1"/>
  <c r="C494" i="1"/>
  <c r="C3271" i="1"/>
  <c r="C2304" i="1"/>
  <c r="C3273" i="1"/>
  <c r="C512" i="1"/>
  <c r="C982" i="1"/>
  <c r="C3049" i="1"/>
  <c r="C2129" i="1"/>
  <c r="C3181" i="1"/>
  <c r="C309" i="1"/>
  <c r="C2353" i="1"/>
  <c r="C2095" i="1"/>
  <c r="C957" i="1"/>
  <c r="C1392" i="1"/>
  <c r="C2432" i="1"/>
  <c r="C1420" i="1"/>
  <c r="C3280" i="1"/>
  <c r="C1869" i="1"/>
  <c r="C2692" i="1"/>
  <c r="C1516" i="1"/>
  <c r="C2132" i="1"/>
  <c r="C2961" i="1"/>
  <c r="C1524" i="1"/>
  <c r="C3896" i="1"/>
  <c r="C2518" i="1"/>
  <c r="C1958" i="1"/>
  <c r="C799" i="1"/>
  <c r="C3169" i="1"/>
  <c r="C3398" i="1"/>
  <c r="C559" i="1"/>
  <c r="C1543" i="1"/>
  <c r="C1069" i="1"/>
  <c r="C1845" i="1"/>
  <c r="C2814" i="1"/>
  <c r="C571" i="1"/>
  <c r="C3723" i="1"/>
  <c r="C3568" i="1"/>
  <c r="C63" i="1"/>
  <c r="C2723" i="1"/>
  <c r="C442" i="1"/>
  <c r="C2756" i="1"/>
  <c r="C2956" i="1"/>
  <c r="C3154" i="1"/>
  <c r="C3901" i="1"/>
  <c r="C3625" i="1"/>
  <c r="C914" i="1"/>
  <c r="C1928" i="1"/>
  <c r="C2327" i="1"/>
  <c r="C3013" i="1"/>
  <c r="C2851" i="1"/>
  <c r="C5582" i="1"/>
  <c r="C3651" i="1"/>
  <c r="C2231" i="1"/>
  <c r="C482" i="1"/>
  <c r="C430" i="1"/>
  <c r="C592" i="1"/>
  <c r="C3803" i="1"/>
  <c r="C2374" i="1"/>
  <c r="C2970" i="1"/>
  <c r="C3521" i="1"/>
  <c r="C1376" i="1"/>
  <c r="C3526" i="1"/>
  <c r="C3371" i="1"/>
  <c r="C1853" i="1"/>
  <c r="C1048" i="1"/>
  <c r="C2729" i="1"/>
  <c r="C3748" i="1"/>
  <c r="C1976" i="1"/>
  <c r="C2218" i="1"/>
  <c r="C3495" i="1"/>
  <c r="C940" i="1"/>
  <c r="C62" i="1"/>
  <c r="C145" i="1"/>
  <c r="C2301" i="1"/>
  <c r="C3392" i="1"/>
  <c r="C3722" i="1"/>
  <c r="C1084" i="1"/>
  <c r="C718" i="1"/>
  <c r="C2978" i="1"/>
  <c r="C3949" i="1"/>
  <c r="C2828" i="1"/>
  <c r="C158" i="1"/>
  <c r="C3064" i="1"/>
  <c r="C5597" i="1"/>
  <c r="C1241" i="1"/>
  <c r="C3875" i="1"/>
  <c r="C3850" i="1"/>
  <c r="C3932" i="1"/>
  <c r="C2189" i="1"/>
  <c r="C3838" i="1"/>
  <c r="C2160" i="1"/>
  <c r="C3551" i="1"/>
  <c r="C2600" i="1"/>
  <c r="C127" i="1"/>
  <c r="C3800" i="1"/>
  <c r="C774" i="1"/>
  <c r="C1090" i="1"/>
  <c r="C2458" i="1"/>
  <c r="C675" i="1"/>
  <c r="C5592" i="1"/>
  <c r="C1147" i="1"/>
  <c r="C1422" i="1"/>
  <c r="C3654" i="1"/>
  <c r="C2987" i="1"/>
  <c r="C3985" i="1"/>
  <c r="C666" i="1"/>
  <c r="C2378" i="1"/>
  <c r="C2342" i="1"/>
  <c r="C378" i="1"/>
  <c r="C1946" i="1"/>
  <c r="C1957" i="1"/>
  <c r="C892" i="1"/>
  <c r="C986" i="1"/>
  <c r="C1955" i="1"/>
  <c r="C3005" i="1"/>
  <c r="C1630" i="1"/>
  <c r="C3665" i="1"/>
  <c r="C357" i="1"/>
  <c r="C981" i="1"/>
  <c r="C1707" i="1"/>
  <c r="C553" i="1"/>
  <c r="C670" i="1"/>
  <c r="C2084" i="1"/>
  <c r="C617" i="1"/>
  <c r="C2826" i="1"/>
  <c r="C874" i="1"/>
  <c r="C3777" i="1"/>
  <c r="C3529" i="1"/>
  <c r="C439" i="1"/>
  <c r="C128" i="1"/>
  <c r="C3183" i="1"/>
  <c r="C1444" i="1"/>
  <c r="C488" i="1"/>
  <c r="C1741" i="1"/>
  <c r="C2286" i="1"/>
  <c r="C3389" i="1"/>
  <c r="C3326" i="1"/>
  <c r="C3219" i="1"/>
  <c r="C160" i="1"/>
  <c r="C5643" i="1"/>
  <c r="C1468" i="1"/>
  <c r="C1455" i="1"/>
  <c r="C1522" i="1"/>
  <c r="C1227" i="1"/>
  <c r="C2455" i="1"/>
  <c r="C634" i="1"/>
  <c r="C336" i="1"/>
  <c r="C140" i="1"/>
  <c r="C1736" i="1"/>
  <c r="C1427" i="1"/>
  <c r="C1989" i="1"/>
  <c r="C2780" i="1"/>
  <c r="C768" i="1"/>
  <c r="C70" i="1"/>
  <c r="C424" i="1"/>
  <c r="C1398" i="1"/>
  <c r="C1243" i="1"/>
  <c r="C2181" i="1"/>
  <c r="C1406" i="1"/>
  <c r="C3040" i="1"/>
  <c r="C380" i="1"/>
  <c r="C1511" i="1"/>
  <c r="C1874" i="1"/>
  <c r="C3686" i="1"/>
  <c r="C707" i="1"/>
  <c r="C3455" i="1"/>
  <c r="C3449" i="1"/>
  <c r="C1578" i="1"/>
  <c r="C2403" i="1"/>
  <c r="C3198" i="1"/>
  <c r="C2016" i="1"/>
  <c r="C3378" i="1"/>
  <c r="C1473" i="1"/>
  <c r="C2658" i="1"/>
  <c r="C4" i="1"/>
  <c r="C927" i="1"/>
  <c r="C1797" i="1"/>
  <c r="C1812" i="1"/>
  <c r="C425" i="1"/>
  <c r="C3630" i="1"/>
  <c r="C3076" i="1"/>
  <c r="C2538" i="1"/>
  <c r="C3024" i="1"/>
  <c r="C2889" i="1"/>
  <c r="C714" i="1"/>
  <c r="C3106" i="1"/>
  <c r="C761" i="1"/>
  <c r="C2975" i="1"/>
  <c r="C1547" i="1"/>
  <c r="C210" i="1"/>
  <c r="C899" i="1"/>
  <c r="C3187" i="1"/>
  <c r="C3514" i="1"/>
  <c r="C313" i="1"/>
  <c r="C1694" i="1"/>
  <c r="C3881" i="1"/>
  <c r="C1898" i="1"/>
  <c r="C1432" i="1"/>
  <c r="C3505" i="1"/>
  <c r="C299" i="1"/>
  <c r="C426" i="1"/>
  <c r="C3002" i="1"/>
  <c r="C2714" i="1"/>
  <c r="C5620" i="1"/>
  <c r="C1689" i="1"/>
  <c r="C2954" i="1"/>
  <c r="C257" i="1"/>
  <c r="C2062" i="1"/>
  <c r="C56" i="1"/>
  <c r="C382" i="1"/>
  <c r="C1702" i="1"/>
  <c r="C2364" i="1"/>
  <c r="C1495" i="1"/>
  <c r="C204" i="1"/>
  <c r="C1615" i="1"/>
  <c r="C3557" i="1"/>
  <c r="C2627" i="1"/>
  <c r="C3895" i="1"/>
  <c r="C3335" i="1"/>
  <c r="C3129" i="1"/>
  <c r="C959" i="1"/>
  <c r="C1606" i="1"/>
  <c r="C597" i="1"/>
  <c r="C2519" i="1"/>
  <c r="C1767" i="1"/>
  <c r="C2959" i="1"/>
  <c r="C2770" i="1"/>
  <c r="C2275" i="1"/>
  <c r="C2362" i="1"/>
  <c r="C233" i="1"/>
  <c r="C2885" i="1"/>
  <c r="C79" i="1"/>
  <c r="C73" i="1"/>
  <c r="C3638" i="1"/>
  <c r="C3292" i="1"/>
  <c r="C5628" i="1"/>
  <c r="C2880" i="1"/>
  <c r="C1474" i="1"/>
  <c r="C2486" i="1"/>
  <c r="C5589" i="1"/>
  <c r="C1650" i="1"/>
  <c r="C881" i="1"/>
  <c r="C1722" i="1"/>
  <c r="C2715" i="1"/>
  <c r="C2614" i="1"/>
  <c r="C3545" i="1"/>
  <c r="C427" i="1"/>
  <c r="C3572" i="1"/>
  <c r="C3889" i="1"/>
  <c r="C1249" i="1"/>
  <c r="C3763" i="1"/>
  <c r="C2727" i="1"/>
  <c r="C5624" i="1"/>
  <c r="C3124" i="1"/>
  <c r="C179" i="1"/>
  <c r="C1586" i="1"/>
  <c r="C213" i="1"/>
  <c r="C401" i="1"/>
  <c r="C1125" i="1"/>
  <c r="C3014" i="1"/>
  <c r="C2980" i="1"/>
  <c r="C2588" i="1"/>
  <c r="C1756" i="1"/>
  <c r="C1626" i="1"/>
  <c r="C1771" i="1"/>
  <c r="C1858" i="1"/>
  <c r="C398" i="1"/>
  <c r="C2225" i="1"/>
  <c r="C1948" i="1"/>
  <c r="C908" i="1"/>
  <c r="C3924" i="1"/>
  <c r="C1788" i="1"/>
  <c r="C1117" i="1"/>
  <c r="C3225" i="1"/>
  <c r="C4008" i="1"/>
  <c r="C3070" i="1"/>
  <c r="C1752" i="1"/>
  <c r="C3712" i="1"/>
  <c r="C3738" i="1"/>
  <c r="C5548" i="1"/>
  <c r="C3710" i="1"/>
  <c r="C1073" i="1"/>
  <c r="C2336" i="1"/>
  <c r="C146" i="1"/>
  <c r="C205" i="1"/>
  <c r="C2249" i="1"/>
  <c r="C3997" i="1"/>
  <c r="C2394" i="1"/>
  <c r="C133" i="1"/>
  <c r="C3030" i="1"/>
  <c r="C727" i="1"/>
  <c r="C2711" i="1"/>
  <c r="C2159" i="1"/>
  <c r="C2138" i="1"/>
  <c r="C802" i="1"/>
  <c r="C1085" i="1"/>
  <c r="C188" i="1"/>
  <c r="C1714" i="1"/>
  <c r="C942" i="1"/>
  <c r="C396" i="1"/>
  <c r="C2467" i="1"/>
  <c r="C2742" i="1"/>
  <c r="C2900" i="1"/>
  <c r="C2943" i="1"/>
  <c r="C3682" i="1"/>
  <c r="C5554" i="1"/>
  <c r="C419" i="1"/>
  <c r="C3619" i="1"/>
  <c r="C3394" i="1"/>
  <c r="C3108" i="1"/>
  <c r="C1947" i="1"/>
  <c r="C608" i="1"/>
  <c r="C1782" i="1"/>
  <c r="C3091" i="1"/>
  <c r="C2462" i="1"/>
  <c r="C2696" i="1"/>
  <c r="C3509" i="1"/>
  <c r="C1759" i="1"/>
  <c r="C3386" i="1"/>
  <c r="C1572" i="1"/>
  <c r="C155" i="1"/>
  <c r="C3921" i="1"/>
  <c r="C1734" i="1"/>
  <c r="C3195" i="1"/>
  <c r="C1083" i="1"/>
  <c r="C3758" i="1"/>
  <c r="C164" i="1"/>
  <c r="C2036" i="1"/>
  <c r="C3798" i="1"/>
  <c r="C1809" i="1"/>
  <c r="C441" i="1"/>
  <c r="C2757" i="1"/>
  <c r="C1780" i="1"/>
  <c r="C1627" i="1"/>
  <c r="C429" i="1"/>
  <c r="C1066" i="1"/>
  <c r="C3442" i="1"/>
  <c r="C2128" i="1"/>
  <c r="C347" i="1"/>
  <c r="C3350" i="1"/>
  <c r="C432" i="1"/>
  <c r="C1133" i="1"/>
  <c r="C3390" i="1"/>
  <c r="C3369" i="1"/>
  <c r="C2992" i="1"/>
  <c r="C1333" i="1"/>
  <c r="C1882" i="1"/>
  <c r="C3778" i="1"/>
  <c r="C1011" i="1"/>
  <c r="C1232" i="1"/>
  <c r="C913" i="1"/>
  <c r="C653" i="1"/>
  <c r="C760" i="1"/>
  <c r="C1179" i="1"/>
  <c r="C2931" i="1"/>
  <c r="C750" i="1"/>
  <c r="C658" i="1"/>
  <c r="C854" i="1"/>
  <c r="C2381" i="1"/>
  <c r="C438" i="1"/>
  <c r="C3102" i="1"/>
  <c r="C1937" i="1"/>
  <c r="C5570" i="1"/>
  <c r="C2846" i="1"/>
  <c r="C3151" i="1"/>
  <c r="C993" i="1"/>
  <c r="C1453" i="1"/>
  <c r="C2277" i="1"/>
  <c r="C2333" i="1"/>
  <c r="C449" i="1"/>
  <c r="C1648" i="1"/>
  <c r="C3906" i="1"/>
  <c r="C2341" i="1"/>
  <c r="C5627" i="1"/>
  <c r="C1825" i="1"/>
  <c r="C3384" i="1"/>
  <c r="C1282" i="1"/>
  <c r="C1940" i="1"/>
  <c r="C2184" i="1"/>
  <c r="C1250" i="1"/>
  <c r="C662" i="1"/>
  <c r="C365" i="1"/>
  <c r="C2494" i="1"/>
  <c r="C1267" i="1"/>
  <c r="C5576" i="1"/>
  <c r="C3856" i="1"/>
  <c r="C576" i="1"/>
  <c r="C183" i="1"/>
  <c r="C2645" i="1"/>
  <c r="C1457" i="1"/>
  <c r="C851" i="1"/>
  <c r="C1276" i="1"/>
  <c r="C575" i="1"/>
  <c r="C1012" i="1"/>
  <c r="C25" i="1"/>
  <c r="C3872" i="1"/>
  <c r="C2136" i="1"/>
  <c r="C54" i="1"/>
  <c r="C1134" i="1"/>
  <c r="C1996" i="1"/>
  <c r="C1716" i="1"/>
  <c r="C3934" i="1"/>
  <c r="C815" i="1"/>
  <c r="C3467" i="1"/>
  <c r="C2551" i="1"/>
  <c r="C1960" i="1"/>
  <c r="C672" i="1"/>
  <c r="C2478" i="1"/>
  <c r="C1897" i="1"/>
  <c r="C2120" i="1"/>
  <c r="C2755" i="1"/>
  <c r="C3652" i="1"/>
  <c r="C2841" i="1"/>
  <c r="C2347" i="1"/>
  <c r="C2038" i="1"/>
  <c r="C3890" i="1"/>
  <c r="C1168" i="1"/>
  <c r="C3411" i="1"/>
  <c r="C1355" i="1"/>
  <c r="C342" i="1"/>
  <c r="C3973" i="1"/>
  <c r="C865" i="1"/>
  <c r="C107" i="1"/>
  <c r="C3391" i="1"/>
  <c r="C3851" i="1"/>
  <c r="C3319" i="1"/>
  <c r="C1610" i="1"/>
  <c r="C2932" i="1"/>
  <c r="C502" i="1"/>
  <c r="C965" i="1"/>
  <c r="C739" i="1"/>
  <c r="C3936" i="1"/>
  <c r="C2314" i="1"/>
  <c r="C2976" i="1"/>
  <c r="C1763" i="1"/>
  <c r="C1272" i="1"/>
  <c r="C3544" i="1"/>
  <c r="C1244" i="1"/>
  <c r="C3071" i="1"/>
  <c r="C184" i="1"/>
  <c r="C2470" i="1"/>
  <c r="C3142" i="1"/>
  <c r="C1737" i="1"/>
  <c r="C3564" i="1"/>
  <c r="C2753" i="1"/>
  <c r="C864" i="1"/>
  <c r="C214" i="1"/>
  <c r="C272" i="1"/>
  <c r="C2611" i="1"/>
  <c r="C2853" i="1"/>
  <c r="C2604" i="1"/>
  <c r="C3238" i="1"/>
  <c r="C3127" i="1"/>
  <c r="C35" i="1"/>
  <c r="C2958" i="1"/>
  <c r="C3230" i="1"/>
  <c r="C1587" i="1"/>
  <c r="C3783" i="1"/>
  <c r="C507" i="1"/>
  <c r="C3785" i="1"/>
  <c r="C654" i="1"/>
  <c r="C540" i="1"/>
  <c r="C2554" i="1"/>
  <c r="C1781" i="1"/>
  <c r="C82" i="1"/>
  <c r="C848" i="1"/>
  <c r="C3899" i="1"/>
  <c r="C3440" i="1"/>
  <c r="C691" i="1"/>
  <c r="C3145" i="1"/>
  <c r="C245" i="1"/>
  <c r="C2241" i="1"/>
  <c r="C3018" i="1"/>
  <c r="C3425" i="1"/>
  <c r="C1836" i="1"/>
  <c r="C3795" i="1"/>
  <c r="C2789" i="1"/>
  <c r="C2657" i="1"/>
  <c r="C2295" i="1"/>
  <c r="C1681" i="1"/>
  <c r="C2320" i="1"/>
  <c r="C2867" i="1"/>
  <c r="C1076" i="1"/>
  <c r="C2758" i="1"/>
  <c r="C3501" i="1"/>
  <c r="C2893" i="1"/>
  <c r="C3460" i="1"/>
  <c r="C1485" i="1"/>
  <c r="C3161" i="1"/>
  <c r="C896" i="1"/>
  <c r="C1643" i="1"/>
  <c r="C456" i="1"/>
  <c r="C3877" i="1"/>
  <c r="C3299" i="1"/>
  <c r="C2185" i="1"/>
  <c r="C990" i="1"/>
  <c r="C2925" i="1"/>
  <c r="C730" i="1"/>
  <c r="C10" i="1"/>
  <c r="C3954" i="1"/>
  <c r="C26" i="1"/>
  <c r="C3220" i="1"/>
  <c r="C1325" i="1"/>
  <c r="C1934" i="1"/>
  <c r="C333" i="1"/>
  <c r="C3693" i="1"/>
  <c r="C445" i="1"/>
  <c r="C1238" i="1"/>
  <c r="C2400" i="1"/>
  <c r="C2376" i="1"/>
  <c r="C3089" i="1"/>
  <c r="C2649" i="1"/>
  <c r="C974" i="1"/>
  <c r="C2702" i="1"/>
  <c r="C3735" i="1"/>
  <c r="C1095" i="1"/>
  <c r="C2774" i="1"/>
  <c r="C3205" i="1"/>
  <c r="C3368" i="1"/>
  <c r="C563" i="1"/>
  <c r="C372" i="1"/>
  <c r="C2102" i="1"/>
  <c r="C470" i="1"/>
  <c r="C1527" i="1"/>
  <c r="C5678" i="1"/>
  <c r="C1893" i="1"/>
  <c r="C2678" i="1"/>
  <c r="C1487" i="1"/>
  <c r="C38" i="1"/>
  <c r="C1867" i="1"/>
  <c r="C3900" i="1"/>
  <c r="C627" i="1"/>
  <c r="C1670" i="1"/>
  <c r="C690" i="1"/>
  <c r="C413" i="1"/>
  <c r="C1649" i="1"/>
  <c r="C2182" i="1"/>
  <c r="C167" i="1"/>
  <c r="C2609" i="1"/>
  <c r="C5555" i="1"/>
  <c r="C3629" i="1"/>
  <c r="C2212" i="1"/>
  <c r="C1496" i="1"/>
  <c r="C1239" i="1"/>
  <c r="C1943" i="1"/>
  <c r="C1936" i="1"/>
  <c r="C1555" i="1"/>
  <c r="C1445" i="1"/>
  <c r="C3132" i="1"/>
  <c r="C1302" i="1"/>
  <c r="C139" i="1"/>
  <c r="C2994" i="1"/>
  <c r="C607" i="1"/>
  <c r="C1287" i="1"/>
  <c r="C1437" i="1"/>
  <c r="C1776" i="1"/>
  <c r="C2610" i="1"/>
  <c r="C703" i="1"/>
  <c r="C636" i="1"/>
  <c r="C1835" i="1"/>
  <c r="C3337" i="1"/>
  <c r="C314" i="1"/>
  <c r="C297" i="1"/>
  <c r="C3497" i="1"/>
  <c r="C3163" i="1"/>
  <c r="C3862" i="1"/>
  <c r="C11" i="1"/>
  <c r="C3671" i="1"/>
  <c r="C3059" i="1"/>
  <c r="C202" i="1"/>
  <c r="C1929" i="1"/>
  <c r="C2733" i="1"/>
  <c r="C3208" i="1"/>
  <c r="C1337" i="1"/>
  <c r="C578" i="1"/>
  <c r="C1415" i="1"/>
  <c r="C2751" i="1"/>
  <c r="C374" i="1"/>
  <c r="C963" i="1"/>
  <c r="C3400" i="1"/>
  <c r="C1087" i="1"/>
  <c r="C2083" i="1"/>
  <c r="C2996" i="1"/>
  <c r="C3757" i="1"/>
  <c r="C77" i="1"/>
  <c r="C2876" i="1"/>
  <c r="C623" i="1"/>
  <c r="C1202" i="1"/>
  <c r="C3729" i="1"/>
  <c r="C3957" i="1"/>
  <c r="C4005" i="1"/>
  <c r="C2628" i="1"/>
  <c r="C3860" i="1"/>
  <c r="C2745" i="1"/>
  <c r="C326" i="1"/>
  <c r="C1120" i="1"/>
  <c r="C195" i="1"/>
  <c r="C2659" i="1"/>
  <c r="C157" i="1"/>
  <c r="C2363" i="1"/>
  <c r="C2039" i="1"/>
  <c r="C3668" i="1"/>
  <c r="C130" i="1"/>
  <c r="C3750" i="1"/>
  <c r="C2010" i="1"/>
  <c r="C2387" i="1"/>
  <c r="C3468" i="1"/>
  <c r="C1661" i="1"/>
  <c r="C1979" i="1"/>
  <c r="C538" i="1"/>
  <c r="C29" i="1"/>
  <c r="C1035" i="1"/>
  <c r="C805" i="1"/>
  <c r="C199" i="1"/>
  <c r="C1143" i="1"/>
  <c r="C720" i="1"/>
  <c r="C1847" i="1"/>
  <c r="C1061" i="1"/>
  <c r="C1565" i="1"/>
  <c r="C437" i="1"/>
  <c r="C931" i="1"/>
  <c r="C573" i="1"/>
  <c r="C2077" i="1"/>
  <c r="C1052" i="1"/>
  <c r="C823" i="1"/>
  <c r="C1564" i="1"/>
  <c r="C971" i="1"/>
  <c r="C1584" i="1"/>
  <c r="C1189" i="1"/>
  <c r="C2886" i="1"/>
  <c r="C825" i="1"/>
  <c r="C187" i="1"/>
  <c r="C3608" i="1"/>
  <c r="C1018" i="1"/>
  <c r="C2483" i="1"/>
  <c r="C3989" i="1"/>
  <c r="C1744" i="1"/>
  <c r="C407" i="1"/>
  <c r="C3483" i="1"/>
  <c r="C287" i="1"/>
  <c r="C3401" i="1"/>
  <c r="C5569" i="1"/>
  <c r="C532" i="1"/>
  <c r="C3530" i="1"/>
  <c r="C2561" i="1"/>
  <c r="C84" i="1"/>
  <c r="C349" i="1"/>
  <c r="C2749" i="1"/>
  <c r="C1969" i="1"/>
  <c r="C924" i="1"/>
  <c r="C2942" i="1"/>
  <c r="C901" i="1"/>
  <c r="C2279" i="1"/>
  <c r="C5616" i="1"/>
  <c r="C2145" i="1"/>
  <c r="C1410" i="1"/>
  <c r="C1205" i="1"/>
  <c r="C334" i="1"/>
  <c r="C3239" i="1"/>
  <c r="C3388" i="1"/>
  <c r="C3026" i="1"/>
  <c r="C3779" i="1"/>
  <c r="C1789" i="1"/>
  <c r="C1612" i="1"/>
  <c r="C3642" i="1"/>
  <c r="C2852" i="1"/>
  <c r="C945" i="1"/>
  <c r="C3165" i="1"/>
  <c r="C3113" i="1"/>
  <c r="C2419" i="1"/>
  <c r="C586" i="1"/>
  <c r="C3724" i="1"/>
  <c r="C694" i="1"/>
  <c r="C2998" i="1"/>
  <c r="C1000" i="1"/>
  <c r="C3406" i="1"/>
  <c r="C1774" i="1"/>
  <c r="C1595" i="1"/>
  <c r="C3054" i="1"/>
  <c r="C1345" i="1"/>
  <c r="C1852" i="1"/>
  <c r="C1314" i="1"/>
  <c r="C1006" i="1"/>
  <c r="C3085" i="1"/>
  <c r="C2619" i="1"/>
  <c r="C2618" i="1"/>
  <c r="C2393" i="1"/>
  <c r="C465" i="1"/>
  <c r="C647" i="1"/>
  <c r="C555" i="1"/>
  <c r="C2424" i="1"/>
  <c r="C807" i="1"/>
  <c r="C2555" i="1"/>
  <c r="C2495" i="1"/>
  <c r="C2933" i="1"/>
  <c r="C764" i="1"/>
  <c r="C3175" i="1"/>
  <c r="C2448" i="1"/>
  <c r="C1118" i="1"/>
  <c r="C3121" i="1"/>
  <c r="C2290" i="1"/>
  <c r="C2175" i="1"/>
  <c r="C1888" i="1"/>
  <c r="C3105" i="1"/>
  <c r="C2808" i="1"/>
  <c r="C5625" i="1"/>
  <c r="C501" i="1"/>
  <c r="C2862" i="1"/>
  <c r="C1528" i="1"/>
  <c r="C3405" i="1"/>
  <c r="C51" i="1"/>
  <c r="C1423" i="1"/>
  <c r="C2192" i="1"/>
  <c r="C3363" i="1"/>
  <c r="C115" i="1"/>
  <c r="C67" i="1"/>
  <c r="C1448" i="1"/>
  <c r="C1269" i="1"/>
  <c r="C3846" i="1"/>
  <c r="C3815" i="1"/>
  <c r="C3297" i="1"/>
  <c r="C156" i="1"/>
  <c r="C1596" i="1"/>
  <c r="C536" i="1"/>
  <c r="C3721" i="1"/>
  <c r="C3243" i="1"/>
  <c r="C2655" i="1"/>
  <c r="C3430" i="1"/>
  <c r="C615" i="1"/>
  <c r="C3641" i="1"/>
  <c r="C1611" i="1"/>
  <c r="C3111" i="1"/>
  <c r="C2730" i="1"/>
  <c r="C3914" i="1"/>
  <c r="C2940" i="1"/>
  <c r="C561" i="1"/>
  <c r="C2544" i="1"/>
  <c r="C2712" i="1"/>
  <c r="C2854" i="1"/>
  <c r="C3913" i="1"/>
  <c r="C161" i="1"/>
  <c r="C1077" i="1"/>
  <c r="C34" i="1"/>
  <c r="C2765" i="1"/>
  <c r="C3414" i="1"/>
  <c r="C1194" i="1"/>
  <c r="C656" i="1"/>
  <c r="C3967" i="1"/>
  <c r="C2884" i="1"/>
  <c r="C2153" i="1"/>
  <c r="C2018" i="1"/>
  <c r="C906" i="1"/>
  <c r="C1779" i="1"/>
  <c r="C3506" i="1"/>
  <c r="C1178" i="1"/>
  <c r="C1787" i="1"/>
  <c r="C2716" i="1"/>
  <c r="C3374" i="1"/>
  <c r="C2402" i="1"/>
  <c r="C3904" i="1"/>
  <c r="C2197" i="1"/>
  <c r="C2485" i="1"/>
  <c r="C1203" i="1"/>
  <c r="C3817" i="1"/>
  <c r="C340" i="1"/>
  <c r="C1037" i="1"/>
  <c r="C3272" i="1"/>
  <c r="C546" i="1"/>
  <c r="C992" i="1"/>
  <c r="C91" i="1"/>
  <c r="C1871" i="1"/>
  <c r="C2582" i="1"/>
  <c r="C2524" i="1"/>
  <c r="C1161" i="1"/>
  <c r="C3515" i="1"/>
  <c r="C932" i="1"/>
  <c r="C383" i="1"/>
  <c r="C2022" i="1"/>
  <c r="C1339" i="1"/>
  <c r="C57" i="1"/>
  <c r="C3842" i="1"/>
  <c r="C1613" i="1"/>
  <c r="C2060" i="1"/>
  <c r="C265" i="1"/>
  <c r="C2422" i="1"/>
  <c r="C2005" i="1"/>
  <c r="C2709" i="1"/>
  <c r="C2388" i="1"/>
  <c r="C3266" i="1"/>
  <c r="C3385" i="1"/>
  <c r="C2798" i="1"/>
  <c r="C237" i="1"/>
  <c r="C3413" i="1"/>
  <c r="C3061" i="1"/>
  <c r="C2223" i="1"/>
  <c r="C842" i="1"/>
  <c r="C2788" i="1"/>
  <c r="C2988" i="1"/>
  <c r="C1188" i="1"/>
  <c r="C1348" i="1"/>
  <c r="C1081" i="1"/>
  <c r="C3007" i="1"/>
  <c r="C1258" i="1"/>
  <c r="C3632" i="1"/>
  <c r="C3744" i="1"/>
  <c r="C3680" i="1"/>
  <c r="C2042" i="1"/>
  <c r="C3312" i="1"/>
  <c r="C1141" i="1"/>
  <c r="C3908" i="1"/>
  <c r="C3535" i="1"/>
  <c r="C1966" i="1"/>
  <c r="C2463" i="1"/>
  <c r="C836" i="1"/>
  <c r="C327" i="1"/>
  <c r="C1539" i="1"/>
  <c r="C907" i="1"/>
  <c r="C2534" i="1"/>
  <c r="C1369" i="1"/>
  <c r="C2704" i="1"/>
  <c r="C2632" i="1"/>
  <c r="C1669" i="1"/>
  <c r="C5681" i="1"/>
  <c r="C1843" i="1"/>
  <c r="C3348" i="1"/>
  <c r="C1971" i="1"/>
  <c r="C537" i="1"/>
  <c r="C3764" i="1"/>
  <c r="C2855" i="1"/>
  <c r="C3731" i="1"/>
  <c r="C2069" i="1"/>
  <c r="C2897" i="1"/>
  <c r="C280" i="1"/>
  <c r="C3088" i="1"/>
  <c r="C143" i="1"/>
  <c r="C3939" i="1"/>
  <c r="C7" i="1"/>
  <c r="C1896" i="1"/>
  <c r="C3476" i="1"/>
  <c r="C385" i="1"/>
  <c r="C42" i="1"/>
  <c r="C248" i="1"/>
  <c r="C606" i="1"/>
  <c r="C686" i="1"/>
  <c r="C976" i="1"/>
  <c r="C1064" i="1"/>
  <c r="C100" i="1"/>
  <c r="C950" i="1"/>
  <c r="C1839" i="1"/>
  <c r="C1044" i="1"/>
  <c r="C1492" i="1"/>
  <c r="C1992" i="1"/>
  <c r="C2496" i="1"/>
  <c r="C2497" i="1"/>
  <c r="C1479" i="1"/>
  <c r="C232" i="1"/>
  <c r="C2037" i="1"/>
  <c r="C379" i="1"/>
  <c r="C1742" i="1"/>
  <c r="C2832" i="1"/>
  <c r="C3782" i="1"/>
  <c r="C1029" i="1"/>
  <c r="C3247" i="1"/>
  <c r="C2203" i="1"/>
  <c r="C2246" i="1"/>
  <c r="C2517" i="1"/>
  <c r="C1904" i="1"/>
  <c r="C3579" i="1"/>
  <c r="C458" i="1"/>
  <c r="C1291" i="1"/>
  <c r="C2489" i="1"/>
  <c r="C1729" i="1"/>
  <c r="C961" i="1"/>
  <c r="C902" i="1"/>
  <c r="C1964" i="1"/>
  <c r="C2593" i="1"/>
  <c r="C2303" i="1"/>
  <c r="C5598" i="1"/>
  <c r="C1104" i="1"/>
  <c r="C3701" i="1"/>
  <c r="C1235" i="1"/>
  <c r="C1286" i="1"/>
  <c r="C1127" i="1"/>
  <c r="C1057" i="1"/>
  <c r="C348" i="1"/>
  <c r="C2635" i="1"/>
  <c r="C1201" i="1"/>
  <c r="C1022" i="1"/>
  <c r="C186" i="1"/>
  <c r="C1725" i="1"/>
  <c r="C2174" i="1"/>
  <c r="C2503" i="1"/>
  <c r="C2857" i="1"/>
  <c r="C1441" i="1"/>
  <c r="C5686" i="1"/>
  <c r="C562" i="1"/>
  <c r="C2240" i="1"/>
  <c r="C2071" i="1"/>
  <c r="C2013" i="1"/>
  <c r="C2572" i="1"/>
  <c r="C2162" i="1"/>
  <c r="C3980" i="1"/>
  <c r="C472" i="1"/>
  <c r="C1589" i="1"/>
  <c r="C689" i="1"/>
  <c r="C886" i="1"/>
  <c r="C1907" i="1"/>
  <c r="C2859" i="1"/>
  <c r="C2476" i="1"/>
  <c r="C416" i="1"/>
  <c r="C1730" i="1"/>
  <c r="C534" i="1"/>
  <c r="C1841" i="1"/>
  <c r="C3823" i="1"/>
  <c r="C1277" i="1"/>
  <c r="C1785" i="1"/>
  <c r="C3234" i="1"/>
  <c r="C2842" i="1"/>
  <c r="C203" i="1"/>
  <c r="C2256" i="1"/>
  <c r="C2890" i="1"/>
  <c r="C1100" i="1"/>
  <c r="C1112" i="1"/>
  <c r="C151" i="1"/>
  <c r="C3605" i="1"/>
  <c r="C3727" i="1"/>
  <c r="C1442" i="1"/>
  <c r="C1559" i="1"/>
  <c r="C589" i="1"/>
  <c r="C2591" i="1"/>
  <c r="C406" i="1"/>
  <c r="C3423" i="1"/>
  <c r="C122" i="1"/>
  <c r="C955" i="1"/>
  <c r="C871" i="1"/>
  <c r="C5552" i="1"/>
  <c r="C722" i="1"/>
  <c r="C3587" i="1"/>
  <c r="C2674" i="1"/>
  <c r="C2687" i="1"/>
  <c r="C2207" i="1"/>
  <c r="C749" i="1"/>
  <c r="C2929" i="1"/>
  <c r="C5623" i="1"/>
  <c r="C3069" i="1"/>
  <c r="C2840" i="1"/>
  <c r="C1824" i="1"/>
  <c r="C1692" i="1"/>
  <c r="C998" i="1"/>
  <c r="C2053" i="1"/>
  <c r="C3854" i="1"/>
  <c r="C3152" i="1"/>
  <c r="C3657" i="1"/>
  <c r="C2738" i="1"/>
  <c r="C306" i="1"/>
  <c r="C3412" i="1"/>
  <c r="C585" i="1"/>
  <c r="C1397" i="1"/>
  <c r="C3596" i="1"/>
  <c r="C121" i="1"/>
  <c r="C3662" i="1"/>
  <c r="C3135" i="1"/>
  <c r="C3193" i="1"/>
  <c r="C3910" i="1"/>
  <c r="C1046" i="1"/>
  <c r="C1426" i="1"/>
  <c r="C893" i="1"/>
  <c r="C1642" i="1"/>
  <c r="C3504" i="1"/>
  <c r="C2011" i="1"/>
  <c r="C3434" i="1"/>
  <c r="C3790" i="1"/>
  <c r="C2640" i="1"/>
  <c r="C364" i="1"/>
  <c r="C3775" i="1"/>
  <c r="C3" i="1"/>
  <c r="C905" i="1"/>
  <c r="C2669" i="1"/>
  <c r="C3357" i="1"/>
  <c r="C350" i="1"/>
  <c r="C1533" i="1"/>
  <c r="C126" i="1"/>
  <c r="C1163" i="1"/>
  <c r="C1790" i="1"/>
  <c r="C2340" i="1"/>
  <c r="C1377" i="1"/>
  <c r="C2439" i="1"/>
  <c r="C2255" i="1"/>
  <c r="C747" i="1"/>
  <c r="C2820" i="1"/>
  <c r="C2457" i="1"/>
  <c r="C2366" i="1"/>
  <c r="C2202" i="1"/>
  <c r="C581" i="1"/>
  <c r="C2070" i="1"/>
  <c r="C3177" i="1"/>
  <c r="C1328" i="1"/>
  <c r="C2140" i="1"/>
  <c r="C1537" i="1"/>
  <c r="C2343" i="1"/>
  <c r="C778" i="1"/>
  <c r="C1799" i="1"/>
  <c r="C3457" i="1"/>
  <c r="C637" i="1"/>
  <c r="C2691" i="1"/>
  <c r="C3807" i="1"/>
  <c r="C5581" i="1"/>
  <c r="C3843" i="1"/>
  <c r="C1315" i="1"/>
  <c r="C556" i="1"/>
  <c r="C3293" i="1"/>
  <c r="C1056" i="1"/>
  <c r="C2101" i="1"/>
  <c r="C3317" i="1"/>
  <c r="C3257" i="1"/>
  <c r="C284" i="1"/>
  <c r="C3818" i="1"/>
  <c r="C1001" i="1"/>
  <c r="C1497" i="1"/>
  <c r="C1988" i="1"/>
  <c r="C3407" i="1"/>
  <c r="C2332" i="1"/>
  <c r="C1641" i="1"/>
  <c r="C1663" i="1"/>
  <c r="C2109" i="1"/>
  <c r="C1395" i="1"/>
  <c r="C745" i="1"/>
  <c r="C2270" i="1"/>
  <c r="C3191" i="1"/>
  <c r="C1002" i="1"/>
  <c r="C1849" i="1"/>
  <c r="C2186" i="1"/>
  <c r="C732" i="1"/>
  <c r="C479" i="1"/>
  <c r="C3919" i="1"/>
  <c r="C2995" i="1"/>
  <c r="C1431" i="1"/>
  <c r="C2905" i="1"/>
  <c r="C930" i="1"/>
  <c r="C2950" i="1"/>
  <c r="C113" i="1"/>
  <c r="C3667" i="1"/>
  <c r="C1342" i="1"/>
  <c r="C1501" i="1"/>
  <c r="C1884" i="1"/>
  <c r="C3956" i="1"/>
  <c r="C3683" i="1"/>
  <c r="C5680" i="1"/>
  <c r="C3637" i="1"/>
  <c r="C96" i="1"/>
  <c r="C2420" i="1"/>
  <c r="C793" i="1"/>
  <c r="C114" i="1"/>
  <c r="C3251" i="1"/>
  <c r="C178" i="1"/>
  <c r="C475" i="1"/>
  <c r="C624" i="1"/>
  <c r="C3672" i="1"/>
  <c r="C3616" i="1"/>
  <c r="C2664" i="1"/>
  <c r="C2822" i="1"/>
  <c r="C1961" i="1"/>
  <c r="C934" i="1"/>
  <c r="C3998" i="1"/>
  <c r="C3224" i="1"/>
  <c r="C2752" i="1"/>
  <c r="C2621" i="1"/>
  <c r="C1055" i="1"/>
  <c r="C594" i="1"/>
  <c r="C937" i="1"/>
  <c r="C1146" i="1"/>
  <c r="C3164" i="1"/>
  <c r="C1801" i="1"/>
  <c r="C1668" i="1"/>
  <c r="C3046" i="1"/>
  <c r="C3760" i="1"/>
  <c r="C2474" i="1"/>
  <c r="C267" i="1"/>
  <c r="C3961" i="1"/>
  <c r="C2020" i="1"/>
  <c r="C1602" i="1"/>
  <c r="C1234" i="1"/>
  <c r="C3351" i="1"/>
  <c r="C3937" i="1"/>
  <c r="C3982" i="1"/>
  <c r="C2735" i="1"/>
  <c r="C9" i="1"/>
  <c r="C3032" i="1"/>
  <c r="C1800" i="1"/>
  <c r="C1384" i="1"/>
  <c r="C2057" i="1"/>
  <c r="C1115" i="1"/>
  <c r="C320" i="1"/>
  <c r="C2050" i="1"/>
  <c r="C3186" i="1"/>
  <c r="C2904" i="1"/>
  <c r="C254" i="1"/>
  <c r="C436" i="1"/>
  <c r="C2927" i="1"/>
  <c r="C2289" i="1"/>
  <c r="C64" i="1"/>
  <c r="C1574" i="1"/>
  <c r="C2974" i="1"/>
  <c r="C148" i="1"/>
  <c r="C566" i="1"/>
  <c r="C131" i="1"/>
  <c r="C1674" i="1"/>
  <c r="C5545" i="1"/>
  <c r="C2460" i="1"/>
  <c r="C2398" i="1"/>
  <c r="C3582" i="1"/>
  <c r="C343" i="1"/>
  <c r="C587" i="1"/>
  <c r="C2583" i="1"/>
  <c r="C3004" i="1"/>
  <c r="C2041" i="1"/>
  <c r="C3038" i="1"/>
  <c r="C632" i="1"/>
  <c r="C2921" i="1"/>
  <c r="C2985" i="1"/>
  <c r="C1480" i="1"/>
  <c r="C3114" i="1"/>
  <c r="C679" i="1"/>
  <c r="C3631" i="1"/>
  <c r="C1139" i="1"/>
  <c r="C1373" i="1"/>
  <c r="C2156" i="1"/>
  <c r="C531" i="1"/>
  <c r="C2972" i="1"/>
  <c r="C3288" i="1"/>
  <c r="C3315" i="1"/>
  <c r="C696" i="1"/>
  <c r="C811" i="1"/>
  <c r="C3524" i="1"/>
  <c r="C366" i="1"/>
  <c r="C2051" i="1"/>
  <c r="C953" i="1"/>
  <c r="C3361" i="1"/>
  <c r="C1704" i="1"/>
  <c r="C3592" i="1"/>
  <c r="C3255" i="1"/>
  <c r="C3387" i="1"/>
  <c r="C2361" i="1"/>
  <c r="C843" i="1"/>
  <c r="C3940" i="1"/>
  <c r="C1032" i="1"/>
  <c r="C3021" i="1"/>
  <c r="C3277" i="1"/>
  <c r="C2121" i="1"/>
  <c r="C3609" i="1"/>
  <c r="C1190" i="1"/>
  <c r="C775" i="1"/>
  <c r="C1517" i="1"/>
  <c r="C1562" i="1"/>
  <c r="C3399" i="1"/>
  <c r="C1167" i="1"/>
  <c r="C3313" i="1"/>
  <c r="C3812" i="1"/>
  <c r="C1204" i="1"/>
  <c r="C2139" i="1"/>
  <c r="C1901" i="1"/>
  <c r="C3922" i="1"/>
  <c r="C3865" i="1"/>
  <c r="C2951" i="1"/>
  <c r="C3454" i="1"/>
  <c r="C723" i="1"/>
  <c r="C1972" i="1"/>
  <c r="C3643" i="1"/>
  <c r="C344" i="1"/>
  <c r="C699" i="1"/>
  <c r="C773" i="1"/>
  <c r="C172" i="1"/>
  <c r="C583" i="1"/>
  <c r="C3125" i="1"/>
  <c r="C3518" i="1"/>
  <c r="C1814" i="1"/>
  <c r="C3216" i="1"/>
  <c r="C182" i="1"/>
  <c r="C1712" i="1"/>
  <c r="C1927" i="1"/>
  <c r="C887" i="1"/>
  <c r="C1939" i="1"/>
  <c r="C2302" i="1"/>
  <c r="C2559" i="1"/>
  <c r="C251" i="1"/>
  <c r="C1154" i="1"/>
  <c r="C2806" i="1"/>
  <c r="C2631" i="1"/>
  <c r="C2812" i="1"/>
  <c r="C2352" i="1"/>
  <c r="C3824" i="1"/>
  <c r="C3933" i="1"/>
  <c r="C3991" i="1"/>
  <c r="C835" i="1"/>
  <c r="C2617" i="1"/>
  <c r="C3833" i="1"/>
  <c r="C2392" i="1"/>
  <c r="C991" i="1"/>
  <c r="C2533" i="1"/>
  <c r="C1116" i="1"/>
  <c r="C1082" i="1"/>
  <c r="C3291" i="1"/>
  <c r="C3492" i="1"/>
  <c r="C1912" i="1"/>
  <c r="C3067" i="1"/>
  <c r="C3418" i="1"/>
  <c r="C2293" i="1"/>
  <c r="C1187" i="1"/>
  <c r="C106" i="1"/>
  <c r="C2399" i="1"/>
  <c r="C3691" i="1"/>
  <c r="C3664" i="1"/>
  <c r="C3752" i="1"/>
  <c r="C3343" i="1"/>
  <c r="C2952" i="1"/>
  <c r="C2385" i="1"/>
  <c r="C1452" i="1"/>
  <c r="C2971" i="1"/>
  <c r="C242" i="1"/>
  <c r="C580" i="1"/>
  <c r="C1226" i="1"/>
  <c r="C2259" i="1"/>
  <c r="C929" i="1"/>
  <c r="C1791" i="1"/>
  <c r="C3122" i="1"/>
  <c r="C2098" i="1"/>
  <c r="C543" i="1"/>
  <c r="C681" i="1"/>
  <c r="C1868" i="1"/>
  <c r="C138" i="1"/>
  <c r="C1138" i="1"/>
  <c r="C678" i="1"/>
  <c r="C323" i="1"/>
  <c r="C2404" i="1"/>
  <c r="C3039" i="1"/>
  <c r="C2747" i="1"/>
  <c r="C3287" i="1"/>
  <c r="C844" i="1"/>
  <c r="C2592" i="1"/>
  <c r="C3429" i="1"/>
  <c r="C1585" i="1"/>
  <c r="C2644" i="1"/>
  <c r="C3684" i="1"/>
  <c r="C2068" i="1"/>
  <c r="C3254" i="1"/>
  <c r="C912" i="1"/>
  <c r="C2773" i="1"/>
  <c r="C1476" i="1"/>
  <c r="C3459" i="1"/>
  <c r="C3713" i="1"/>
  <c r="C2754" i="1"/>
  <c r="C701" i="1"/>
  <c r="C3008" i="1"/>
  <c r="C3960" i="1"/>
  <c r="C409" i="1"/>
  <c r="C2473" i="1"/>
  <c r="C217" i="1"/>
  <c r="C1754" i="1"/>
  <c r="C2248" i="1"/>
  <c r="C3607" i="1"/>
  <c r="C870" i="1"/>
  <c r="C1923" i="1"/>
  <c r="C302" i="1"/>
  <c r="C486" i="1"/>
  <c r="C2759" i="1"/>
  <c r="C2067" i="1"/>
  <c r="C2962" i="1"/>
  <c r="C3123" i="1"/>
  <c r="C2964" i="1"/>
  <c r="C324" i="1"/>
  <c r="C176" i="1"/>
  <c r="C2930" i="1"/>
  <c r="C748" i="1"/>
  <c r="C2285" i="1"/>
  <c r="C3968" i="1"/>
  <c r="C2117" i="1"/>
  <c r="C1985" i="1"/>
  <c r="C1600" i="1"/>
  <c r="C2330" i="1"/>
  <c r="C3876" i="1"/>
  <c r="C3199" i="1"/>
  <c r="C1667" i="1"/>
  <c r="C3120" i="1"/>
  <c r="C1619" i="1"/>
  <c r="C490" i="1"/>
  <c r="C446" i="1"/>
  <c r="C3209" i="1"/>
  <c r="C2187" i="1"/>
  <c r="C509" i="1"/>
  <c r="C1171" i="1"/>
  <c r="C2292" i="1"/>
  <c r="C86" i="1"/>
  <c r="C2452" i="1"/>
  <c r="C588" i="1"/>
  <c r="C3540" i="1"/>
  <c r="C3245" i="1"/>
  <c r="C2794" i="1"/>
  <c r="C3925" i="1"/>
  <c r="C3176" i="1"/>
  <c r="C3215" i="1"/>
  <c r="C2556" i="1"/>
  <c r="C3955" i="1"/>
  <c r="C262" i="1"/>
  <c r="C804" i="1"/>
  <c r="C3981" i="1"/>
  <c r="C2287" i="1"/>
  <c r="C3709" i="1"/>
  <c r="C2553" i="1"/>
  <c r="C1026" i="1"/>
  <c r="C1851" i="1"/>
  <c r="C3965" i="1"/>
  <c r="C3044" i="1"/>
  <c r="C1541" i="1"/>
  <c r="C5583" i="1"/>
  <c r="C1311" i="1"/>
  <c r="C1388" i="1"/>
  <c r="C2278" i="1"/>
  <c r="C3820" i="1"/>
  <c r="C2406" i="1"/>
  <c r="C1109" i="1"/>
  <c r="C2233" i="1"/>
  <c r="C1986" i="1"/>
  <c r="C2442" i="1"/>
  <c r="C2396" i="1"/>
  <c r="C2326" i="1"/>
  <c r="C806" i="1"/>
  <c r="C5573" i="1"/>
  <c r="C1353" i="1"/>
  <c r="C2872" i="1"/>
  <c r="C2936" i="1"/>
  <c r="C2726" i="1"/>
  <c r="C1374" i="1"/>
  <c r="C1982" i="1"/>
  <c r="C2316" i="1"/>
  <c r="C801" i="1"/>
  <c r="C3075" i="1"/>
  <c r="C2418" i="1"/>
  <c r="C889" i="1"/>
  <c r="C4009" i="1"/>
  <c r="C1597" i="1"/>
  <c r="C50" i="1"/>
  <c r="C1106" i="1"/>
  <c r="C197" i="1"/>
  <c r="C191" i="1"/>
  <c r="C635" i="1"/>
  <c r="C1043" i="1"/>
  <c r="C3010" i="1"/>
  <c r="C3781" i="1"/>
  <c r="C1507" i="1"/>
  <c r="C3356" i="1"/>
  <c r="C3702" i="1"/>
  <c r="C716" i="1"/>
  <c r="C1886" i="1"/>
  <c r="C3525" i="1"/>
  <c r="C752" i="1"/>
  <c r="C1864" i="1"/>
  <c r="C2836" i="1"/>
  <c r="C3237" i="1"/>
  <c r="C3747" i="1"/>
  <c r="C821" i="1"/>
  <c r="C2126" i="1"/>
  <c r="C1802" i="1"/>
  <c r="C612" i="1"/>
  <c r="C2164" i="1"/>
  <c r="C2108" i="1"/>
  <c r="C2025" i="1"/>
  <c r="C2498" i="1"/>
  <c r="C444" i="1"/>
  <c r="C88" i="1"/>
  <c r="C919" i="1"/>
  <c r="C1654" i="1"/>
  <c r="C2861" i="1"/>
  <c r="C3863" i="1"/>
  <c r="C433" i="1"/>
  <c r="C1236" i="1"/>
  <c r="C1666" i="1"/>
  <c r="C3210" i="1"/>
  <c r="C1993" i="1"/>
  <c r="C1338" i="1"/>
  <c r="C697" i="1"/>
  <c r="C2549" i="1"/>
  <c r="C3669" i="1"/>
  <c r="C3042" i="1"/>
  <c r="C1033" i="1"/>
  <c r="C234" i="1"/>
  <c r="C2982" i="1"/>
  <c r="C3311" i="1"/>
  <c r="C1739" i="1"/>
  <c r="C1482" i="1"/>
  <c r="C3488" i="1"/>
  <c r="C3573" i="1"/>
  <c r="C500" i="1"/>
  <c r="C2324" i="1"/>
  <c r="C1336" i="1"/>
  <c r="C2221" i="1"/>
  <c r="C518" i="1"/>
  <c r="C695" i="1"/>
  <c r="C2892" i="1"/>
  <c r="C2438" i="1"/>
  <c r="C1700" i="1"/>
  <c r="C947" i="1"/>
  <c r="C2328" i="1"/>
  <c r="C988" i="1"/>
  <c r="C1854" i="1"/>
  <c r="C3590" i="1"/>
  <c r="C168" i="1"/>
  <c r="C1401" i="1"/>
  <c r="C3959" i="1"/>
  <c r="C2818" i="1"/>
  <c r="C2193" i="1"/>
  <c r="C2858" i="1"/>
  <c r="C1079" i="1"/>
  <c r="C3436" i="1"/>
  <c r="C2564" i="1"/>
  <c r="C3093" i="1"/>
  <c r="C2058" i="1"/>
  <c r="C3302" i="1"/>
  <c r="C3250" i="1"/>
  <c r="C2446" i="1"/>
  <c r="C744" i="1"/>
  <c r="C3212" i="1"/>
  <c r="C2825" i="1"/>
  <c r="C2493" i="1"/>
  <c r="C1634" i="1"/>
  <c r="C3920" i="1"/>
  <c r="C2989" i="1"/>
  <c r="C423" i="1"/>
  <c r="C5688" i="1"/>
  <c r="C2646" i="1"/>
  <c r="C76" i="1"/>
  <c r="C1332" i="1"/>
  <c r="C3679" i="1"/>
  <c r="C2673" i="1"/>
  <c r="C3372" i="1"/>
  <c r="C1447" i="1"/>
  <c r="C134" i="1"/>
  <c r="C3614" i="1"/>
  <c r="C3950" i="1"/>
  <c r="C2580" i="1"/>
  <c r="C1909" i="1"/>
  <c r="C3935" i="1"/>
  <c r="C1521" i="1"/>
  <c r="C613" i="1"/>
  <c r="C3166" i="1"/>
  <c r="C1892" i="1"/>
  <c r="C504" i="1"/>
  <c r="C1051" i="1"/>
  <c r="C539" i="1"/>
  <c r="C3566" i="1"/>
  <c r="C1425" i="1"/>
  <c r="C1186" i="1"/>
  <c r="C1016" i="1"/>
  <c r="C3309" i="1"/>
  <c r="C2682" i="1"/>
  <c r="C2688" i="1"/>
  <c r="C4003" i="1"/>
  <c r="C39" i="1"/>
  <c r="C3084" i="1"/>
  <c r="C2707" i="1"/>
  <c r="C1590" i="1"/>
  <c r="C5629" i="1"/>
  <c r="C2475" i="1"/>
  <c r="C2997" i="1"/>
  <c r="C3810" i="1"/>
  <c r="C3707" i="1"/>
  <c r="C3624" i="1"/>
  <c r="C1815" i="1"/>
  <c r="C2080" i="1"/>
  <c r="C351" i="1"/>
  <c r="C2360" i="1"/>
  <c r="C809" i="1"/>
  <c r="C1984" i="1"/>
  <c r="C2684" i="1"/>
  <c r="C3588" i="1"/>
  <c r="C3930" i="1"/>
  <c r="C463" i="1"/>
  <c r="C2676" i="1"/>
  <c r="C3802" i="1"/>
  <c r="C223" i="1"/>
  <c r="C846" i="1"/>
  <c r="C2663" i="1"/>
  <c r="C1341" i="1"/>
  <c r="C3561" i="1"/>
  <c r="C3836" i="1"/>
  <c r="C2358" i="1"/>
  <c r="C201" i="1"/>
  <c r="C817" i="1"/>
  <c r="C1827" i="1"/>
  <c r="C1784" i="1"/>
  <c r="C3073" i="1"/>
  <c r="C3880" i="1"/>
  <c r="C2247" i="1"/>
  <c r="C1386" i="1"/>
  <c r="C667" i="1"/>
  <c r="C989" i="1"/>
  <c r="C2196" i="1"/>
  <c r="C832" i="1"/>
  <c r="C3819" i="1"/>
  <c r="C2585" i="1"/>
  <c r="C410" i="1"/>
  <c r="C2850" i="1"/>
  <c r="C1123" i="1"/>
  <c r="C2767" i="1"/>
  <c r="C983" i="1"/>
  <c r="C969" i="1"/>
  <c r="C2344" i="1"/>
  <c r="C2337" i="1"/>
  <c r="C1664" i="1"/>
  <c r="C525" i="1"/>
  <c r="C598" i="1"/>
  <c r="C1361" i="1"/>
  <c r="C970" i="1"/>
  <c r="C3570" i="1"/>
  <c r="C3375" i="1"/>
  <c r="C3597" i="1"/>
  <c r="C2165" i="1"/>
  <c r="C282" i="1"/>
  <c r="C2414" i="1"/>
  <c r="C3917" i="1"/>
  <c r="C3556" i="1"/>
  <c r="C224" i="1"/>
  <c r="C1173" i="1"/>
  <c r="C1652" i="1"/>
  <c r="C1170" i="1"/>
  <c r="C5578" i="1"/>
  <c r="C3761" i="1"/>
  <c r="C3496" i="1"/>
  <c r="C3699" i="1"/>
  <c r="C1677" i="1"/>
  <c r="C1848" i="1"/>
  <c r="C591" i="1"/>
  <c r="C3716" i="1"/>
  <c r="C1891" i="1"/>
  <c r="C2372" i="1"/>
  <c r="C3745" i="1"/>
  <c r="C49" i="1"/>
  <c r="C2849" i="1"/>
  <c r="C997" i="1"/>
  <c r="C5684" i="1"/>
  <c r="C3670" i="1"/>
  <c r="C1378" i="1"/>
  <c r="C640" i="1"/>
  <c r="C1132" i="1"/>
  <c r="C269" i="1"/>
  <c r="C1230" i="1"/>
  <c r="C2999" i="1"/>
  <c r="C3528" i="1"/>
  <c r="C1300" i="1"/>
  <c r="C3717" i="1"/>
  <c r="C599" i="1"/>
  <c r="C215" i="1"/>
  <c r="C933" i="1"/>
  <c r="C1673" i="1"/>
  <c r="C2581" i="1"/>
  <c r="C3339" i="1"/>
  <c r="C367" i="1"/>
  <c r="C2622" i="1"/>
  <c r="C984" i="1"/>
  <c r="C1320" i="1"/>
  <c r="C1944" i="1"/>
  <c r="C1542" i="1"/>
  <c r="C1905" i="1"/>
  <c r="C794" i="1"/>
  <c r="C1872" i="1"/>
  <c r="C2833" i="1"/>
  <c r="C2369" i="1"/>
  <c r="C2190" i="1"/>
  <c r="C3377" i="1"/>
  <c r="C704" i="1"/>
  <c r="C3062" i="1"/>
  <c r="C2785" i="1"/>
  <c r="C1126" i="1"/>
  <c r="C1908" i="1"/>
  <c r="C2967" i="1"/>
  <c r="C3503" i="1"/>
  <c r="C3583" i="1"/>
  <c r="C2135" i="1"/>
  <c r="C2660" i="1"/>
  <c r="C3373" i="1"/>
  <c r="C1439" i="1"/>
  <c r="C549" i="1"/>
  <c r="C3546" i="1"/>
  <c r="C159" i="1"/>
  <c r="C3894" i="1"/>
  <c r="C1644" i="1"/>
  <c r="C2158" i="1"/>
  <c r="C3366" i="1"/>
  <c r="C3056" i="1"/>
  <c r="C2602" i="1"/>
  <c r="C3100" i="1"/>
  <c r="C3155" i="1"/>
  <c r="C3739" i="1"/>
  <c r="C951" i="1"/>
  <c r="C650" i="1"/>
  <c r="C266" i="1"/>
  <c r="C246" i="1"/>
  <c r="C620" i="1"/>
  <c r="C1919" i="1"/>
  <c r="C1973" i="1"/>
  <c r="C725" i="1"/>
  <c r="C2587" i="1"/>
  <c r="C3011" i="1"/>
  <c r="C3706" i="1"/>
  <c r="C1222" i="1"/>
  <c r="C2779" i="1"/>
  <c r="C5614" i="1"/>
  <c r="C1513" i="1"/>
  <c r="C3698" i="1"/>
  <c r="C3052" i="1"/>
  <c r="C759" i="1"/>
  <c r="C112" i="1"/>
  <c r="C2415" i="1"/>
  <c r="C1870" i="1"/>
  <c r="C1830" i="1"/>
  <c r="C3306" i="1"/>
  <c r="C3480" i="1"/>
  <c r="C3743" i="1"/>
  <c r="C238" i="1"/>
  <c r="C2698" i="1"/>
  <c r="C2213" i="1"/>
  <c r="C1111" i="1"/>
  <c r="C1113" i="1"/>
  <c r="C1778" i="1"/>
  <c r="C2079" i="1"/>
  <c r="C5551" i="1"/>
  <c r="C2725" i="1"/>
  <c r="C417" i="1"/>
  <c r="C435" i="1"/>
  <c r="C2066" i="1"/>
  <c r="C109" i="1"/>
  <c r="C1803" i="1"/>
  <c r="C3984" i="1"/>
  <c r="C298" i="1"/>
  <c r="C3036" i="1"/>
  <c r="C3190" i="1"/>
  <c r="C3537" i="1"/>
  <c r="C1245" i="1"/>
  <c r="C1484" i="1"/>
  <c r="C758" i="1"/>
  <c r="C2220" i="1"/>
  <c r="C2072" i="1"/>
  <c r="C3595" i="1"/>
  <c r="C274" i="1"/>
  <c r="C3963" i="1"/>
  <c r="C1195" i="1"/>
  <c r="C1416" i="1"/>
  <c r="C958" i="1"/>
  <c r="C1607" i="1"/>
  <c r="C557" i="1"/>
  <c r="C1036" i="1"/>
  <c r="C286" i="1"/>
  <c r="C582" i="1"/>
  <c r="C943" i="1"/>
  <c r="C5682" i="1"/>
  <c r="C3879" i="1"/>
  <c r="C994" i="1"/>
  <c r="C80" i="1"/>
  <c r="C2863" i="1"/>
  <c r="C2351" i="1"/>
  <c r="C1640" i="1"/>
  <c r="C3804" i="1"/>
  <c r="C602" i="1"/>
  <c r="C290" i="1"/>
  <c r="C3941" i="1"/>
  <c r="C1038" i="1"/>
  <c r="C3635" i="1"/>
  <c r="C3634" i="1"/>
  <c r="C3732" i="1"/>
  <c r="C660" i="1"/>
  <c r="C1131" i="1"/>
  <c r="C3538" i="1"/>
  <c r="C3811" i="1"/>
  <c r="C2701" i="1"/>
  <c r="C3974" i="1"/>
  <c r="C2675" i="1"/>
  <c r="C4004" i="1"/>
  <c r="C1509" i="1"/>
  <c r="C2762" i="1"/>
  <c r="C2099" i="1"/>
  <c r="C1505" i="1"/>
  <c r="C724" i="1"/>
  <c r="C218" i="1"/>
  <c r="C1601" i="1"/>
  <c r="C2573" i="1"/>
  <c r="C2023" i="1"/>
  <c r="C1394" i="1"/>
  <c r="C3964" i="1"/>
  <c r="C3109" i="1"/>
  <c r="C1072" i="1"/>
  <c r="C1217" i="1"/>
  <c r="C3162" i="1"/>
  <c r="C2170" i="1"/>
  <c r="C2764" i="1"/>
  <c r="C1359" i="1"/>
  <c r="C2310" i="1"/>
  <c r="C169" i="1"/>
  <c r="C3617" i="1"/>
  <c r="C2746" i="1"/>
  <c r="C2100" i="1"/>
  <c r="C1783" i="1"/>
  <c r="C776" i="1"/>
  <c r="C771" i="1"/>
  <c r="C1279" i="1"/>
  <c r="C1514" i="1"/>
  <c r="C2329" i="1"/>
  <c r="C5553" i="1"/>
  <c r="C2837" i="1"/>
  <c r="C1391" i="1"/>
  <c r="C1411" i="1"/>
  <c r="C92" i="1"/>
  <c r="C1538" i="1"/>
  <c r="C2708" i="1"/>
  <c r="C174" i="1"/>
  <c r="C1414" i="1"/>
  <c r="C1817" i="1"/>
  <c r="C1683" i="1"/>
  <c r="C2819" i="1"/>
  <c r="C2596" i="1"/>
  <c r="C1102" i="1"/>
  <c r="C3248" i="1"/>
  <c r="C412" i="1"/>
  <c r="C1365" i="1"/>
  <c r="C3927" i="1"/>
  <c r="C2937" i="1"/>
  <c r="C3240" i="1"/>
  <c r="C2732" i="1"/>
  <c r="C2315" i="1"/>
  <c r="C737" i="1"/>
  <c r="C3808" i="1"/>
  <c r="C2668" i="1"/>
  <c r="C2529" i="1"/>
  <c r="C852" i="1"/>
  <c r="C766" i="1"/>
  <c r="C3599" i="1"/>
  <c r="C2443" i="1"/>
  <c r="C1792" i="1"/>
  <c r="C960" i="1"/>
  <c r="C2401" i="1"/>
  <c r="C311" i="1"/>
  <c r="C3170" i="1"/>
  <c r="C2584" i="1"/>
  <c r="C249" i="1"/>
  <c r="C1393" i="1"/>
  <c r="C3466" i="1"/>
  <c r="C1968" i="1"/>
  <c r="C1343" i="1"/>
  <c r="C2916" i="1"/>
  <c r="C1080" i="1"/>
  <c r="C2784" i="1"/>
  <c r="C328" i="1"/>
  <c r="C2227" i="1"/>
  <c r="C3314" i="1"/>
  <c r="C1434" i="1"/>
  <c r="C3673" i="1"/>
  <c r="C2907" i="1"/>
  <c r="C2537" i="1"/>
  <c r="C94" i="1"/>
  <c r="C2214" i="1"/>
  <c r="C1158" i="1"/>
  <c r="C505" i="1"/>
  <c r="C1935" i="1"/>
  <c r="C227" i="1"/>
  <c r="C2844" i="1"/>
  <c r="C1571" i="1"/>
  <c r="C346" i="1"/>
  <c r="C3674" i="1"/>
  <c r="C3902" i="1"/>
  <c r="C1500" i="1"/>
  <c r="C1462" i="1"/>
  <c r="C1831" i="1"/>
  <c r="C2776" i="1"/>
  <c r="C52" i="1"/>
  <c r="C466" i="1"/>
  <c r="C3844" i="1"/>
  <c r="C1177" i="1"/>
  <c r="C325" i="1"/>
  <c r="C2243" i="1"/>
  <c r="C1665" i="1"/>
  <c r="C2268" i="1"/>
  <c r="C1039" i="1"/>
  <c r="C1718" i="1"/>
  <c r="C3080" i="1"/>
  <c r="C1240" i="1"/>
  <c r="C2348" i="1"/>
  <c r="C2229" i="1"/>
  <c r="C3261" i="1"/>
  <c r="C2367" i="1"/>
  <c r="C2033" i="1"/>
  <c r="C1616" i="1"/>
  <c r="C3771" i="1"/>
  <c r="C742" i="1"/>
  <c r="C3577" i="1"/>
  <c r="C3558" i="1"/>
  <c r="C2305" i="1"/>
  <c r="C1540" i="1"/>
  <c r="C363" i="1"/>
  <c r="C786" i="1"/>
  <c r="C1443" i="1"/>
  <c r="C1366" i="1"/>
  <c r="C1367" i="1"/>
  <c r="C200" i="1"/>
  <c r="C1620" i="1"/>
  <c r="C3047" i="1"/>
  <c r="C849" i="1"/>
  <c r="C3303" i="1"/>
  <c r="C2513" i="1"/>
  <c r="C3623" i="1"/>
  <c r="C2843" i="1"/>
  <c r="C792" i="1"/>
  <c r="C837" i="1"/>
  <c r="C484" i="1"/>
  <c r="C3260" i="1"/>
  <c r="C3268" i="1"/>
  <c r="C1387" i="1"/>
  <c r="C3206" i="1"/>
  <c r="C3482" i="1"/>
  <c r="C2167" i="1"/>
  <c r="C2238" i="1"/>
  <c r="C3715" i="1"/>
  <c r="C2312" i="1"/>
  <c r="C1211" i="1"/>
  <c r="C3972" i="1"/>
  <c r="C2830" i="1"/>
  <c r="C1020" i="1"/>
  <c r="C3829" i="1"/>
  <c r="C1303" i="1"/>
  <c r="B1631" i="1"/>
  <c r="B3585" i="1"/>
  <c r="B729" i="1"/>
  <c r="B468" i="1"/>
  <c r="B2670" i="1"/>
  <c r="B165" i="1"/>
  <c r="B900" i="1"/>
  <c r="B1260" i="1"/>
  <c r="B1914" i="1"/>
  <c r="B2296" i="1"/>
  <c r="B2263" i="1"/>
  <c r="B2766" i="1"/>
  <c r="B2515" i="1"/>
  <c r="B687" i="1"/>
  <c r="B2750" i="1"/>
  <c r="B3487" i="1"/>
  <c r="B569" i="1"/>
  <c r="B1153" i="1"/>
  <c r="B13" i="1"/>
  <c r="B1149" i="1"/>
  <c r="B1990" i="1"/>
  <c r="B2325" i="1"/>
  <c r="B3443" i="1"/>
  <c r="B1450" i="1"/>
  <c r="B1261" i="1"/>
  <c r="B390" i="1"/>
  <c r="B2539" i="1"/>
  <c r="B3787" i="1"/>
  <c r="B3532" i="1"/>
  <c r="B3888" i="1"/>
  <c r="B2979" i="1"/>
  <c r="B3975" i="1"/>
  <c r="B1347" i="1"/>
  <c r="B2300" i="1"/>
  <c r="B1618" i="1"/>
  <c r="B2030" i="1"/>
  <c r="B2264" i="1"/>
  <c r="B3262" i="1"/>
  <c r="B2835" i="1"/>
  <c r="B3376" i="1"/>
  <c r="B1902" i="1"/>
  <c r="B2163" i="1"/>
  <c r="B3156" i="1"/>
  <c r="B3821" i="1"/>
  <c r="B3408" i="1"/>
  <c r="B2459" i="1"/>
  <c r="B1638" i="1"/>
  <c r="B1662" i="1"/>
  <c r="B2350" i="1"/>
  <c r="B1703" i="1"/>
  <c r="B3404" i="1"/>
  <c r="B300" i="1"/>
  <c r="B3576" i="1"/>
  <c r="B110" i="1"/>
  <c r="B3645" i="1"/>
  <c r="B3491" i="1"/>
  <c r="B1053" i="1"/>
  <c r="B2963" i="1"/>
  <c r="B3799" i="1"/>
  <c r="B1197" i="1"/>
  <c r="B1430" i="1"/>
  <c r="B1475" i="1"/>
  <c r="B853" i="1"/>
  <c r="B2453" i="1"/>
  <c r="B3944" i="1"/>
  <c r="B3549" i="1"/>
  <c r="B2848" i="1"/>
  <c r="B2280" i="1"/>
  <c r="B2209" i="1"/>
  <c r="B533" i="1"/>
  <c r="B565" i="1"/>
  <c r="B1417" i="1"/>
  <c r="B1889" i="1"/>
  <c r="B2119" i="1"/>
  <c r="B3204" i="1"/>
  <c r="B882" i="1"/>
  <c r="B1329" i="1"/>
  <c r="B1965" i="1"/>
  <c r="B2969" i="1"/>
  <c r="B3677" i="1"/>
  <c r="B2397" i="1"/>
  <c r="B3295" i="1"/>
  <c r="B371" i="1"/>
  <c r="B665" i="1"/>
  <c r="B3185" i="1"/>
  <c r="B293" i="1"/>
  <c r="B995" i="1"/>
  <c r="B2046" i="1"/>
  <c r="B1556" i="1"/>
  <c r="B1028" i="1"/>
  <c r="B3660" i="1"/>
  <c r="B2250" i="1"/>
  <c r="B3656" i="1"/>
  <c r="B3092" i="1"/>
  <c r="B978" i="1"/>
  <c r="B2274" i="1"/>
  <c r="B1818" i="1"/>
  <c r="B1014" i="1"/>
  <c r="B3305" i="1"/>
  <c r="B767" i="1"/>
  <c r="B239" i="1"/>
  <c r="B862" i="1"/>
  <c r="B1289" i="1"/>
  <c r="B3687" i="1"/>
  <c r="B1181" i="1"/>
  <c r="B1806" i="1"/>
  <c r="B53" i="1"/>
  <c r="B23" i="1"/>
  <c r="B1212" i="1"/>
  <c r="B711" i="1"/>
  <c r="B731" i="1"/>
  <c r="B700" i="1"/>
  <c r="B3349" i="1"/>
  <c r="B3527" i="1"/>
  <c r="B1548" i="1"/>
  <c r="B1583" i="1"/>
  <c r="B1446" i="1"/>
  <c r="B2817" i="1"/>
  <c r="B511" i="1"/>
  <c r="B2777" i="1"/>
  <c r="B3486" i="1"/>
  <c r="B3441" i="1"/>
  <c r="B3276" i="1"/>
  <c r="B3628" i="1"/>
  <c r="B452" i="1"/>
  <c r="B46" i="1"/>
  <c r="B1998" i="1"/>
  <c r="B3886" i="1"/>
  <c r="B2180" i="1"/>
  <c r="B2562" i="1"/>
  <c r="B1833" i="1"/>
  <c r="B3648" i="1"/>
  <c r="B2114" i="1"/>
  <c r="B890" i="1"/>
  <c r="B528" i="1"/>
  <c r="B884" i="1"/>
  <c r="B499" i="1"/>
  <c r="B1364" i="1"/>
  <c r="B2152" i="1"/>
  <c r="B3666" i="1"/>
  <c r="B3832" i="1"/>
  <c r="B5679" i="1"/>
  <c r="B669" i="1"/>
  <c r="B294" i="1"/>
  <c r="B1025" i="1"/>
  <c r="B751" i="1"/>
  <c r="B1699" i="1"/>
  <c r="B317" i="1"/>
  <c r="B1975" i="1"/>
  <c r="B2200" i="1"/>
  <c r="B3048" i="1"/>
  <c r="B1121" i="1"/>
  <c r="B3017" i="1"/>
  <c r="B2634" i="1"/>
  <c r="B1732" i="1"/>
  <c r="B1273" i="1"/>
  <c r="B1142" i="1"/>
  <c r="B1096" i="1"/>
  <c r="B289" i="1"/>
  <c r="B1768" i="1"/>
  <c r="B2028" i="1"/>
  <c r="B3475" i="1"/>
  <c r="B1360" i="1"/>
  <c r="B1288" i="1"/>
  <c r="B2045" i="1"/>
  <c r="B2008" i="1"/>
  <c r="B1748" i="1"/>
  <c r="B471" i="1"/>
  <c r="B5683" i="1"/>
  <c r="B1978" i="1"/>
  <c r="B1844" i="1"/>
  <c r="B1659" i="1"/>
  <c r="B3402" i="1"/>
  <c r="B2014" i="1"/>
  <c r="B2576" i="1"/>
  <c r="B2464" i="1"/>
  <c r="B1225" i="1"/>
  <c r="B3520" i="1"/>
  <c r="B434" i="1"/>
  <c r="B2322" i="1"/>
  <c r="B743" i="1"/>
  <c r="B2721" i="1"/>
  <c r="B1122" i="1"/>
  <c r="B65" i="1"/>
  <c r="B824" i="1"/>
  <c r="B1209" i="1"/>
  <c r="B2566" i="1"/>
  <c r="B1421" i="1"/>
  <c r="B2291" i="1"/>
  <c r="B2294" i="1"/>
  <c r="B530" i="1"/>
  <c r="B3953" i="1"/>
  <c r="B1720" i="1"/>
  <c r="B738" i="1"/>
  <c r="B2106" i="1"/>
  <c r="B2532" i="1"/>
  <c r="B2282" i="1"/>
  <c r="B1278" i="1"/>
  <c r="B3507" i="1"/>
  <c r="B1281" i="1"/>
  <c r="B3772" i="1"/>
  <c r="B702" i="1"/>
  <c r="B3285" i="1"/>
  <c r="B3327" i="1"/>
  <c r="B384" i="1"/>
  <c r="B2195" i="1"/>
  <c r="B260" i="1"/>
  <c r="B3993" i="1"/>
  <c r="B4002" i="1"/>
  <c r="B48" i="1"/>
  <c r="B5632" i="1"/>
  <c r="B3034" i="1"/>
  <c r="B3431" i="1"/>
  <c r="B2801" i="1"/>
  <c r="B2693" i="1"/>
  <c r="B3472" i="1"/>
  <c r="B5615" i="1"/>
  <c r="B2148" i="1"/>
  <c r="B377" i="1"/>
  <c r="B754" i="1"/>
  <c r="B1063" i="1"/>
  <c r="B2276" i="1"/>
  <c r="B2125" i="1"/>
  <c r="B1563" i="1"/>
  <c r="B193" i="1"/>
  <c r="B3531" i="1"/>
  <c r="B2137" i="1"/>
  <c r="B3979" i="1"/>
  <c r="B2787" i="1"/>
  <c r="B1567" i="1"/>
  <c r="B595" i="1"/>
  <c r="B3079" i="1"/>
  <c r="B3444" i="1"/>
  <c r="B4014" i="1"/>
  <c r="B4015" i="1"/>
  <c r="B4016" i="1"/>
  <c r="B4017" i="1"/>
  <c r="B4018" i="1"/>
  <c r="B4019" i="1"/>
  <c r="B4020" i="1"/>
  <c r="B4021" i="1"/>
  <c r="B4022" i="1"/>
  <c r="B4023" i="1"/>
  <c r="B4024" i="1"/>
  <c r="B4025" i="1"/>
  <c r="B4026" i="1"/>
  <c r="B4027" i="1"/>
  <c r="B4028" i="1"/>
  <c r="B4029" i="1"/>
  <c r="B4030" i="1"/>
  <c r="B4031" i="1"/>
  <c r="B4032" i="1"/>
  <c r="B4033" i="1"/>
  <c r="B4034" i="1"/>
  <c r="B4035" i="1"/>
  <c r="B4036" i="1"/>
  <c r="B4037" i="1"/>
  <c r="B4038" i="1"/>
  <c r="B4039" i="1"/>
  <c r="B4040" i="1"/>
  <c r="B4041" i="1"/>
  <c r="B4042" i="1"/>
  <c r="B4043" i="1"/>
  <c r="B4044" i="1"/>
  <c r="B4045" i="1"/>
  <c r="B4046" i="1"/>
  <c r="B4047" i="1"/>
  <c r="B4048" i="1"/>
  <c r="B4049" i="1"/>
  <c r="B4050" i="1"/>
  <c r="B4051" i="1"/>
  <c r="B4052" i="1"/>
  <c r="B4053" i="1"/>
  <c r="B4054" i="1"/>
  <c r="B4055" i="1"/>
  <c r="B4056" i="1"/>
  <c r="B4057" i="1"/>
  <c r="B4058" i="1"/>
  <c r="B4059" i="1"/>
  <c r="B4060" i="1"/>
  <c r="B4061" i="1"/>
  <c r="B4062" i="1"/>
  <c r="B4063" i="1"/>
  <c r="B4064" i="1"/>
  <c r="B4065" i="1"/>
  <c r="B4066" i="1"/>
  <c r="B4067" i="1"/>
  <c r="B4068" i="1"/>
  <c r="B4069" i="1"/>
  <c r="B4070" i="1"/>
  <c r="B4071" i="1"/>
  <c r="B4072" i="1"/>
  <c r="B4073" i="1"/>
  <c r="B4074" i="1"/>
  <c r="B4075" i="1"/>
  <c r="B4076" i="1"/>
  <c r="B4077" i="1"/>
  <c r="B5645" i="1"/>
  <c r="B4078" i="1"/>
  <c r="B4079" i="1"/>
  <c r="B4080" i="1"/>
  <c r="B4081" i="1"/>
  <c r="B4082" i="1"/>
  <c r="B4083" i="1"/>
  <c r="B4084" i="1"/>
  <c r="B4085" i="1"/>
  <c r="B4086" i="1"/>
  <c r="B4087" i="1"/>
  <c r="B4223" i="1"/>
  <c r="B4224" i="1"/>
  <c r="B4225" i="1"/>
  <c r="B4226" i="1"/>
  <c r="B4227" i="1"/>
  <c r="B4228" i="1"/>
  <c r="B4229" i="1"/>
  <c r="B4230" i="1"/>
  <c r="B4231" i="1"/>
  <c r="B4232" i="1"/>
  <c r="B4233" i="1"/>
  <c r="B4234" i="1"/>
  <c r="B4235" i="1"/>
  <c r="B4280" i="1"/>
  <c r="B4281" i="1"/>
  <c r="B4294" i="1"/>
  <c r="B4295" i="1"/>
  <c r="B4301" i="1"/>
  <c r="B4302" i="1"/>
  <c r="B4303" i="1"/>
  <c r="B4304" i="1"/>
  <c r="B4323" i="1"/>
  <c r="B4331" i="1"/>
  <c r="B4332" i="1"/>
  <c r="B4333" i="1"/>
  <c r="B4336" i="1"/>
  <c r="B4339" i="1"/>
  <c r="B4371" i="1"/>
  <c r="B1760" i="1"/>
  <c r="B1293" i="1"/>
  <c r="B236" i="1"/>
  <c r="B5" i="1"/>
  <c r="B779" i="1"/>
  <c r="B622" i="1"/>
  <c r="B1883" i="1"/>
  <c r="B1822" i="1"/>
  <c r="B3822" i="1"/>
  <c r="B389" i="1"/>
  <c r="B3033" i="1"/>
  <c r="B2706" i="1"/>
  <c r="B3274" i="1"/>
  <c r="B3826" i="1"/>
  <c r="B258" i="1"/>
  <c r="B1128" i="1"/>
  <c r="B3015" i="1"/>
  <c r="B2437" i="1"/>
  <c r="B820" i="1"/>
  <c r="B1356" i="1"/>
  <c r="B1357" i="1"/>
  <c r="B97" i="1"/>
  <c r="B2208" i="1"/>
  <c r="B335" i="1"/>
  <c r="B1284" i="1"/>
  <c r="B2542" i="1"/>
  <c r="B1623" i="1"/>
  <c r="B1755" i="1"/>
  <c r="B1004" i="1"/>
  <c r="B2910" i="1"/>
  <c r="B800" i="1"/>
  <c r="B2504" i="1"/>
  <c r="B123" i="1"/>
  <c r="B2444" i="1"/>
  <c r="B3867" i="1"/>
  <c r="B1762" i="1"/>
  <c r="B3355" i="1"/>
  <c r="B1603" i="1"/>
  <c r="B1846" i="1"/>
  <c r="B3522" i="1"/>
  <c r="B3858" i="1"/>
  <c r="B2741" i="1"/>
  <c r="B1999" i="1"/>
  <c r="B1899" i="1"/>
  <c r="B3942" i="1"/>
  <c r="B61" i="1"/>
  <c r="B1569" i="1"/>
  <c r="B577" i="1"/>
  <c r="B1503" i="1"/>
  <c r="B3978" i="1"/>
  <c r="B1967" i="1"/>
  <c r="B477" i="1"/>
  <c r="B2811" i="1"/>
  <c r="B307" i="1"/>
  <c r="B310" i="1"/>
  <c r="B1962" i="1"/>
  <c r="B3695" i="1"/>
  <c r="B285" i="1"/>
  <c r="B461" i="1"/>
  <c r="B3696" i="1"/>
  <c r="B1465" i="1"/>
  <c r="B3471" i="1"/>
  <c r="B1977" i="1"/>
  <c r="B3883" i="1"/>
  <c r="B1075" i="1"/>
  <c r="B877" i="1"/>
  <c r="B2307" i="1"/>
  <c r="B2143" i="1"/>
  <c r="B535" i="1"/>
  <c r="B2298" i="1"/>
  <c r="B3346" i="1"/>
  <c r="B2481" i="1"/>
  <c r="B2425" i="1"/>
  <c r="B2605" i="1"/>
  <c r="B1207" i="1"/>
  <c r="B3396" i="1"/>
  <c r="B3041" i="1"/>
  <c r="B5580" i="1"/>
  <c r="B3275" i="1"/>
  <c r="B2748" i="1"/>
  <c r="B2217" i="1"/>
  <c r="B1913" i="1"/>
  <c r="B2511" i="1"/>
  <c r="B2700" i="1"/>
  <c r="B2586" i="1"/>
  <c r="B1798" i="1"/>
  <c r="B185" i="1"/>
  <c r="B1753" i="1"/>
  <c r="B789" i="1"/>
  <c r="B2928" i="1"/>
  <c r="B2111" i="1"/>
  <c r="B3115" i="1"/>
  <c r="B3424" i="1"/>
  <c r="B2056" i="1"/>
  <c r="B2122" i="1"/>
  <c r="B873" i="1"/>
  <c r="B2408" i="1"/>
  <c r="B1873" i="1"/>
  <c r="B1463" i="1"/>
  <c r="B2760" i="1"/>
  <c r="B71" i="1"/>
  <c r="B746" i="1"/>
  <c r="B1995" i="1"/>
  <c r="B2116" i="1"/>
  <c r="B2219" i="1"/>
  <c r="B2864" i="1"/>
  <c r="B2510" i="1"/>
  <c r="B3791" i="1"/>
  <c r="B1758" i="1"/>
  <c r="B283" i="1"/>
  <c r="B2578" i="1"/>
  <c r="B1895" i="1"/>
  <c r="B3094" i="1"/>
  <c r="B2810" i="1"/>
  <c r="B2917" i="1"/>
  <c r="B2665" i="1"/>
  <c r="B3845" i="1"/>
  <c r="B3730" i="1"/>
  <c r="B3601" i="1"/>
  <c r="B1715" i="1"/>
  <c r="B2222" i="1"/>
  <c r="B813" i="1"/>
  <c r="B230" i="1"/>
  <c r="B2299" i="1"/>
  <c r="B609" i="1"/>
  <c r="B1424" i="1"/>
  <c r="B1795" i="1"/>
  <c r="B14" i="1"/>
  <c r="B3463" i="1"/>
  <c r="B3066" i="1"/>
  <c r="B677" i="1"/>
  <c r="B194" i="1"/>
  <c r="B1865" i="1"/>
  <c r="B814" i="1"/>
  <c r="B404" i="1"/>
  <c r="B3445" i="1"/>
  <c r="B1657" i="1"/>
  <c r="B3252" i="1"/>
  <c r="B18" i="1"/>
  <c r="B1855" i="1"/>
  <c r="B1793" i="1"/>
  <c r="B2094" i="1"/>
  <c r="B2451" i="1"/>
  <c r="B3354" i="1"/>
  <c r="B1191" i="1"/>
  <c r="B455" i="1"/>
  <c r="B457" i="1"/>
  <c r="B1319" i="1"/>
  <c r="B3489" i="1"/>
  <c r="B3324" i="1"/>
  <c r="B3012" i="1"/>
  <c r="B3951" i="1"/>
  <c r="B2898" i="1"/>
  <c r="B2728" i="1"/>
  <c r="B979" i="1"/>
  <c r="B256" i="1"/>
  <c r="B2736" i="1"/>
  <c r="B1438" i="1"/>
  <c r="B1251" i="1"/>
  <c r="B741" i="1"/>
  <c r="B3096" i="1"/>
  <c r="B353" i="1"/>
  <c r="B3689" i="1"/>
  <c r="B3360" i="1"/>
  <c r="B3171" i="1"/>
  <c r="B633" i="1"/>
  <c r="B5642" i="1"/>
  <c r="B772" i="1"/>
  <c r="B755" i="1"/>
  <c r="B3139" i="1"/>
  <c r="B3099" i="1"/>
  <c r="B3433" i="1"/>
  <c r="B1372" i="1"/>
  <c r="B3622" i="1"/>
  <c r="B1078" i="1"/>
  <c r="B2624" i="1"/>
  <c r="B1598" i="1"/>
  <c r="B2965" i="1"/>
  <c r="B3336" i="1"/>
  <c r="B858" i="1"/>
  <c r="B1208" i="1"/>
  <c r="B3853" i="1"/>
  <c r="B2636" i="1"/>
  <c r="B1389" i="1"/>
  <c r="B5572" i="1"/>
  <c r="B2059" i="1"/>
  <c r="B1385" i="1"/>
  <c r="B1231" i="1"/>
  <c r="B2168" i="1"/>
  <c r="B467" i="1"/>
  <c r="B2389" i="1"/>
  <c r="B564" i="1"/>
  <c r="B1327" i="1"/>
  <c r="B1454" i="1"/>
  <c r="B5635" i="1"/>
  <c r="B3194" i="1"/>
  <c r="B2355" i="1"/>
  <c r="B2416" i="1"/>
  <c r="B3855" i="1"/>
  <c r="B3994" i="1"/>
  <c r="B2981" i="1"/>
  <c r="B1119" i="1"/>
  <c r="B3719" i="1"/>
  <c r="B1575" i="1"/>
  <c r="B1655" i="1"/>
  <c r="B3473" i="1"/>
  <c r="B2447" i="1"/>
  <c r="B715" i="1"/>
  <c r="B649" i="1"/>
  <c r="B3331" i="1"/>
  <c r="B1021" i="1"/>
  <c r="B2017" i="1"/>
  <c r="B171" i="1"/>
  <c r="B1764" i="1"/>
  <c r="B2589" i="1"/>
  <c r="B2823" i="1"/>
  <c r="B24" i="1"/>
  <c r="B839" i="1"/>
  <c r="B968" i="1"/>
  <c r="B6" i="1"/>
  <c r="B1804" i="1"/>
  <c r="B5601" i="1"/>
  <c r="B3282" i="1"/>
  <c r="B1379" i="1"/>
  <c r="B2651" i="1"/>
  <c r="B1632" i="1"/>
  <c r="B1743" i="1"/>
  <c r="B1419" i="1"/>
  <c r="B1535" i="1"/>
  <c r="B3241" i="1"/>
  <c r="B5626" i="1"/>
  <c r="B3150" i="1"/>
  <c r="B1751" i="1"/>
  <c r="B370" i="1"/>
  <c r="B3340" i="1"/>
  <c r="B1933" i="1"/>
  <c r="B3658" i="1"/>
  <c r="B2368" i="1"/>
  <c r="B1682" i="1"/>
  <c r="B2973" i="1"/>
  <c r="B3470" i="1"/>
  <c r="B2150" i="1"/>
  <c r="B735" i="1"/>
  <c r="B358" i="1"/>
  <c r="B5600" i="1"/>
  <c r="B1093" i="1"/>
  <c r="B3438" i="1"/>
  <c r="B1862" i="1"/>
  <c r="B1717" i="1"/>
  <c r="B3659" i="1"/>
  <c r="B1262" i="1"/>
  <c r="B2228" i="1"/>
  <c r="B517" i="1"/>
  <c r="B3759" i="1"/>
  <c r="B935" i="1"/>
  <c r="B495" i="1"/>
  <c r="B1876" i="1"/>
  <c r="B1317" i="1"/>
  <c r="B108" i="1"/>
  <c r="B2903" i="1"/>
  <c r="B2601" i="1"/>
  <c r="B2761" i="1"/>
  <c r="B2739" i="1"/>
  <c r="B1285" i="1"/>
  <c r="B642" i="1"/>
  <c r="B2188" i="1"/>
  <c r="B1942" i="1"/>
  <c r="B3259" i="1"/>
  <c r="B2547" i="1"/>
  <c r="B268" i="1"/>
  <c r="B3153" i="1"/>
  <c r="B2007" i="1"/>
  <c r="B2423" i="1"/>
  <c r="B175" i="1"/>
  <c r="B173" i="1"/>
  <c r="B2118" i="1"/>
  <c r="B243" i="1"/>
  <c r="B2697" i="1"/>
  <c r="B443" i="1"/>
  <c r="B2253" i="1"/>
  <c r="B1340" i="1"/>
  <c r="B399" i="1"/>
  <c r="B3567" i="1"/>
  <c r="B454" i="1"/>
  <c r="B3479" i="1"/>
  <c r="B1826" i="1"/>
  <c r="B2957" i="1"/>
  <c r="B2049" i="1"/>
  <c r="B1705" i="1"/>
  <c r="B3891" i="1"/>
  <c r="B1215" i="1"/>
  <c r="B3612" i="1"/>
  <c r="B644" i="1"/>
  <c r="B2877" i="1"/>
  <c r="B1645" i="1"/>
  <c r="B1678" i="1"/>
  <c r="B673" i="1"/>
  <c r="B621" i="1"/>
  <c r="B3308" i="1"/>
  <c r="B3136" i="1"/>
  <c r="B2205" i="1"/>
  <c r="B2258" i="1"/>
  <c r="B1027" i="1"/>
  <c r="B1469" i="1"/>
  <c r="B1305" i="1"/>
  <c r="B2888" i="1"/>
  <c r="B3322" i="1"/>
  <c r="B2983" i="1"/>
  <c r="B1292" i="1"/>
  <c r="B638" i="1"/>
  <c r="B3741" i="1"/>
  <c r="B2428" i="1"/>
  <c r="B1299" i="1"/>
  <c r="B3773" i="1"/>
  <c r="B1918" i="1"/>
  <c r="B421" i="1"/>
  <c r="B1124" i="1"/>
  <c r="B3653" i="1"/>
  <c r="B21" i="1"/>
  <c r="B1917" i="1"/>
  <c r="B3301" i="1"/>
  <c r="B2737" i="1"/>
  <c r="B1412" i="1"/>
  <c r="B3078" i="1"/>
  <c r="B1375" i="1"/>
  <c r="B1435" i="1"/>
  <c r="B2074" i="1"/>
  <c r="B1199" i="1"/>
  <c r="B386" i="1"/>
  <c r="B1070" i="1"/>
  <c r="B898" i="1"/>
  <c r="B3593" i="1"/>
  <c r="B3553" i="1"/>
  <c r="B8" i="1"/>
  <c r="B857" i="1"/>
  <c r="B944" i="1"/>
  <c r="B2081" i="1"/>
  <c r="B3217" i="1"/>
  <c r="B831" i="1"/>
  <c r="B211" i="1"/>
  <c r="B149" i="1"/>
  <c r="B645" i="1"/>
  <c r="B3768" i="1"/>
  <c r="B1941" i="1"/>
  <c r="B124" i="1"/>
  <c r="B394" i="1"/>
  <c r="B508" i="1"/>
  <c r="B3947" i="1"/>
  <c r="B1449" i="1"/>
  <c r="B797" i="1"/>
  <c r="B1399" i="1"/>
  <c r="B2257" i="1"/>
  <c r="B921" i="1"/>
  <c r="B2838" i="1"/>
  <c r="B235" i="1"/>
  <c r="B2565" i="1"/>
  <c r="B3516" i="1"/>
  <c r="B604" i="1"/>
  <c r="B903" i="1"/>
  <c r="B3253" i="1"/>
  <c r="B2245" i="1"/>
  <c r="B880" i="1"/>
  <c r="B3756" i="1"/>
  <c r="B2786" i="1"/>
  <c r="B2906" i="1"/>
  <c r="B2680" i="1"/>
  <c r="B1470" i="1"/>
  <c r="B977" i="1"/>
  <c r="B1820" i="1"/>
  <c r="B2599" i="1"/>
  <c r="B3690" i="1"/>
  <c r="B2896" i="1"/>
  <c r="B829" i="1"/>
  <c r="B1164" i="1"/>
  <c r="B1490" i="1"/>
  <c r="B1954" i="1"/>
  <c r="B355" i="1"/>
  <c r="B1310" i="1"/>
  <c r="B3362" i="1"/>
  <c r="B2527" i="1"/>
  <c r="B3332" i="1"/>
  <c r="B876" i="1"/>
  <c r="B796" i="1"/>
  <c r="B5640" i="1"/>
  <c r="B1228" i="1"/>
  <c r="B936" i="1"/>
  <c r="B3594" i="1"/>
  <c r="B3805" i="1"/>
  <c r="B3101" i="1"/>
  <c r="B878" i="1"/>
  <c r="B3068" i="1"/>
  <c r="B1560" i="1"/>
  <c r="B2882" i="1"/>
  <c r="B45" i="1"/>
  <c r="B651" i="1"/>
  <c r="B1951" i="1"/>
  <c r="B2085" i="1"/>
  <c r="B1711" i="1"/>
  <c r="B1129" i="1"/>
  <c r="B614" i="1"/>
  <c r="B1220" i="1"/>
  <c r="B2986" i="1"/>
  <c r="B2411" i="1"/>
  <c r="B2413" i="1"/>
  <c r="B5634" i="1"/>
  <c r="B1351" i="1"/>
  <c r="B596" i="1"/>
  <c r="B2487" i="1"/>
  <c r="B3841" i="1"/>
  <c r="B3289" i="1"/>
  <c r="B2686" i="1"/>
  <c r="B2804" i="1"/>
  <c r="B3700" i="1"/>
  <c r="B1157" i="1"/>
  <c r="B1629" i="1"/>
  <c r="B572" i="1"/>
  <c r="B3395" i="1"/>
  <c r="B1400" i="1"/>
  <c r="B2172" i="1"/>
  <c r="B1688" i="1"/>
  <c r="B1746" i="1"/>
  <c r="B2793" i="1"/>
  <c r="B295" i="1"/>
  <c r="B2308" i="1"/>
  <c r="B910" i="1"/>
  <c r="B352" i="1"/>
  <c r="B1103" i="1"/>
  <c r="B888" i="1"/>
  <c r="B1840" i="1"/>
  <c r="B303" i="1"/>
  <c r="B1647" i="1"/>
  <c r="B2955" i="1"/>
  <c r="B3988" i="1"/>
  <c r="B2802" i="1"/>
  <c r="B16" i="1"/>
  <c r="B972" i="1"/>
  <c r="B3586" i="1"/>
  <c r="B2797" i="1"/>
  <c r="B1263" i="1"/>
  <c r="B3182" i="1"/>
  <c r="B1735" i="1"/>
  <c r="B3840" i="1"/>
  <c r="B513" i="1"/>
  <c r="B1198" i="1"/>
  <c r="B5639" i="1"/>
  <c r="B2262" i="1"/>
  <c r="B1553" i="1"/>
  <c r="B3213" i="1"/>
  <c r="B3098" i="1"/>
  <c r="B3834" i="1"/>
  <c r="B2516" i="1"/>
  <c r="B391" i="1"/>
  <c r="B341" i="1"/>
  <c r="B3270" i="1"/>
  <c r="B3016" i="1"/>
  <c r="B2154" i="1"/>
  <c r="B3598" i="1"/>
  <c r="B726" i="1"/>
  <c r="B554" i="1"/>
  <c r="B2466" i="1"/>
  <c r="B2019" i="1"/>
  <c r="B1152" i="1"/>
  <c r="B2891" i="1"/>
  <c r="B2144" i="1"/>
  <c r="B2112" i="1"/>
  <c r="B1156" i="1"/>
  <c r="B1101" i="1"/>
  <c r="B1887" i="1"/>
  <c r="B611" i="1"/>
  <c r="B999" i="1"/>
  <c r="B292" i="1"/>
  <c r="B2607" i="1"/>
  <c r="B2391" i="1"/>
  <c r="B3542" i="1"/>
  <c r="B2912" i="1"/>
  <c r="B1150" i="1"/>
  <c r="B2440" i="1"/>
  <c r="B1023" i="1"/>
  <c r="B3962" i="1"/>
  <c r="B1698" i="1"/>
  <c r="B3304" i="1"/>
  <c r="B2914" i="1"/>
  <c r="B1680" i="1"/>
  <c r="B1856" i="1"/>
  <c r="B1253" i="1"/>
  <c r="B1691" i="1"/>
  <c r="B1675" i="1"/>
  <c r="B339" i="1"/>
  <c r="B2705" i="1"/>
  <c r="B3465" i="1"/>
  <c r="B2771" i="1"/>
  <c r="B1030" i="1"/>
  <c r="B105" i="1"/>
  <c r="B3705" i="1"/>
  <c r="B3500" i="1"/>
  <c r="B154" i="1"/>
  <c r="B956" i="1"/>
  <c r="B1710" i="1"/>
  <c r="B3045" i="1"/>
  <c r="B3958" i="1"/>
  <c r="B834" i="1"/>
  <c r="B1297" i="1"/>
  <c r="B2147" i="1"/>
  <c r="B101" i="1"/>
  <c r="B1218" i="1"/>
  <c r="B3172" i="1"/>
  <c r="B3992" i="1"/>
  <c r="B861" i="1"/>
  <c r="B3814" i="1"/>
  <c r="B1176" i="1"/>
  <c r="B2913" i="1"/>
  <c r="B1857" i="1"/>
  <c r="B1295" i="1"/>
  <c r="B3263" i="1"/>
  <c r="B1155" i="1"/>
  <c r="B219" i="1"/>
  <c r="B2191" i="1"/>
  <c r="B1628" i="1"/>
  <c r="B2531" i="1"/>
  <c r="B2775" i="1"/>
  <c r="B781" i="1"/>
  <c r="B2199" i="1"/>
  <c r="B1494" i="1"/>
  <c r="B2991" i="1"/>
  <c r="B1213" i="1"/>
  <c r="B3578" i="1"/>
  <c r="B2198" i="1"/>
  <c r="B3893" i="1"/>
  <c r="B2683" i="1"/>
  <c r="B1624" i="1"/>
  <c r="B2091" i="1"/>
  <c r="B3793" i="1"/>
  <c r="B728" i="1"/>
  <c r="B1708" i="1"/>
  <c r="B1091" i="1"/>
  <c r="B2569" i="1"/>
  <c r="B1625" i="1"/>
  <c r="B1530" i="1"/>
  <c r="B104" i="1"/>
  <c r="B99" i="1"/>
  <c r="B911" i="1"/>
  <c r="B240" i="1"/>
  <c r="B2021" i="1"/>
  <c r="B3626" i="1"/>
  <c r="B641" i="1"/>
  <c r="B2953" i="1"/>
  <c r="B2523" i="1"/>
  <c r="B895" i="1"/>
  <c r="B3367" i="1"/>
  <c r="B1298" i="1"/>
  <c r="B2545" i="1"/>
  <c r="B1772" i="1"/>
  <c r="B483" i="1"/>
  <c r="B1794" i="1"/>
  <c r="B3508" i="1"/>
  <c r="B3550" i="1"/>
  <c r="B1890" i="1"/>
  <c r="B2535" i="1"/>
  <c r="B2354" i="1"/>
  <c r="B480" i="1"/>
  <c r="B5591" i="1"/>
  <c r="B2869" i="1"/>
  <c r="B593" i="1"/>
  <c r="B3087" i="1"/>
  <c r="B5596" i="1"/>
  <c r="B574" i="1"/>
  <c r="B3995" i="1"/>
  <c r="B527" i="1"/>
  <c r="B2260" i="1"/>
  <c r="B3283" i="1"/>
  <c r="B1223" i="1"/>
  <c r="B3178" i="1"/>
  <c r="B2616" i="1"/>
  <c r="B885" i="1"/>
  <c r="B2949" i="1"/>
  <c r="B2093" i="1"/>
  <c r="B2901" i="1"/>
  <c r="B1330" i="1"/>
  <c r="B856" i="1"/>
  <c r="B1350" i="1"/>
  <c r="B2924" i="1"/>
  <c r="B3003" i="1"/>
  <c r="B3697" i="1"/>
  <c r="B1045" i="1"/>
  <c r="B1570" i="1"/>
  <c r="B2918" i="1"/>
  <c r="B3517" i="1"/>
  <c r="B1773" i="1"/>
  <c r="B2685" i="1"/>
  <c r="B916" i="1"/>
  <c r="B393" i="1"/>
  <c r="B3439" i="1"/>
  <c r="B1461" i="1"/>
  <c r="B3043" i="1"/>
  <c r="B3720" i="1"/>
  <c r="B189" i="1"/>
  <c r="B66" i="1"/>
  <c r="B1324" i="1"/>
  <c r="B523" i="1"/>
  <c r="B2856" i="1"/>
  <c r="B3382" i="1"/>
  <c r="B1561" i="1"/>
  <c r="B1952" i="1"/>
  <c r="B2922" i="1"/>
  <c r="B1931" i="1"/>
  <c r="B2379" i="1"/>
  <c r="B3284" i="1"/>
  <c r="B3676" i="1"/>
  <c r="B3081" i="1"/>
  <c r="B2237" i="1"/>
  <c r="B2177" i="1"/>
  <c r="B3861" i="1"/>
  <c r="B3602" i="1"/>
  <c r="B1309" i="1"/>
  <c r="B962" i="1"/>
  <c r="B2526" i="1"/>
  <c r="B2557" i="1"/>
  <c r="B2689" i="1"/>
  <c r="B5619" i="1"/>
  <c r="B2792" i="1"/>
  <c r="B2895" i="1"/>
  <c r="B3226" i="1"/>
  <c r="B2595" i="1"/>
  <c r="B247" i="1"/>
  <c r="B2115" i="1"/>
  <c r="B1255" i="1"/>
  <c r="B2650" i="1"/>
  <c r="B3627" i="1"/>
  <c r="B925" i="1"/>
  <c r="B244" i="1"/>
  <c r="B460" i="1"/>
  <c r="B2141" i="1"/>
  <c r="B3416" i="1"/>
  <c r="B1491" i="1"/>
  <c r="B3342" i="1"/>
  <c r="B2615" i="1"/>
  <c r="B2677" i="1"/>
  <c r="B2273" i="1"/>
  <c r="B765" i="1"/>
  <c r="B1489" i="1"/>
  <c r="B368" i="1"/>
  <c r="B1456" i="1"/>
  <c r="B2625" i="1"/>
  <c r="B420" i="1"/>
  <c r="B3118" i="1"/>
  <c r="B891" i="1"/>
  <c r="B2373" i="1"/>
  <c r="B1518" i="1"/>
  <c r="B3952" i="1"/>
  <c r="B2827" i="1"/>
  <c r="B369" i="1"/>
  <c r="B3298" i="1"/>
  <c r="B2441" i="1"/>
  <c r="B496" i="1"/>
  <c r="B428" i="1"/>
  <c r="B1761" i="1"/>
  <c r="B1166" i="1"/>
  <c r="B2690" i="1"/>
  <c r="B1686" i="1"/>
  <c r="B3718" i="1"/>
  <c r="B291" i="1"/>
  <c r="B2359" i="1"/>
  <c r="B1460" i="1"/>
  <c r="B1819" i="1"/>
  <c r="B3236" i="1"/>
  <c r="B3184" i="1"/>
  <c r="B869" i="1"/>
  <c r="B381" i="1"/>
  <c r="B252" i="1"/>
  <c r="B922" i="1"/>
  <c r="B2313" i="1"/>
  <c r="B803" i="1"/>
  <c r="B946" i="1"/>
  <c r="B163" i="1"/>
  <c r="B3774" i="1"/>
  <c r="B142" i="1"/>
  <c r="B150" i="1"/>
  <c r="B2672" i="1"/>
  <c r="B515" i="1"/>
  <c r="B1504" i="1"/>
  <c r="B1229" i="1"/>
  <c r="B1140" i="1"/>
  <c r="B1810" i="1"/>
  <c r="B2834" i="1"/>
  <c r="B1916" i="1"/>
  <c r="B2024" i="1"/>
  <c r="B2031" i="1"/>
  <c r="B2639" i="1"/>
  <c r="B3943" i="1"/>
  <c r="B1508" i="1"/>
  <c r="B3347" i="1"/>
  <c r="B3232" i="1"/>
  <c r="B2054" i="1"/>
  <c r="B2206" i="1"/>
  <c r="B1894" i="1"/>
  <c r="B1224" i="1"/>
  <c r="B2541" i="1"/>
  <c r="B2815" i="1"/>
  <c r="B3269" i="1"/>
  <c r="B2482" i="1"/>
  <c r="B1757" i="1"/>
  <c r="B1766" i="1"/>
  <c r="B3887" i="1"/>
  <c r="B1706" i="1"/>
  <c r="B1110" i="1"/>
  <c r="B1510" i="1"/>
  <c r="B2829" i="1"/>
  <c r="B332" i="1"/>
  <c r="B1777" i="1"/>
  <c r="B2272" i="1"/>
  <c r="B941" i="1"/>
  <c r="B1358" i="1"/>
  <c r="B4010" i="1"/>
  <c r="B415" i="1"/>
  <c r="B3352" i="1"/>
  <c r="B1318" i="1"/>
  <c r="B2661" i="1"/>
  <c r="B3565" i="1"/>
  <c r="B1107" i="1"/>
  <c r="B1137" i="1"/>
  <c r="B788" i="1"/>
  <c r="B3639" i="1"/>
  <c r="B1604" i="1"/>
  <c r="B2064" i="1"/>
  <c r="B1407" i="1"/>
  <c r="B2065" i="1"/>
  <c r="B541" i="1"/>
  <c r="B3265" i="1"/>
  <c r="B3621" i="1"/>
  <c r="B3945" i="1"/>
  <c r="B3786" i="1"/>
  <c r="B2436" i="1"/>
  <c r="B2923" i="1"/>
  <c r="B1403" i="1"/>
  <c r="B1160" i="1"/>
  <c r="B3589" i="1"/>
  <c r="B2875" i="1"/>
  <c r="B3461" i="1"/>
  <c r="B2171" i="1"/>
  <c r="B2550" i="1"/>
  <c r="B3852" i="1"/>
  <c r="B3037" i="1"/>
  <c r="B2505" i="1"/>
  <c r="B1994" i="1"/>
  <c r="B93" i="1"/>
  <c r="B2567" i="1"/>
  <c r="B762" i="1"/>
  <c r="B487" i="1"/>
  <c r="B2993" i="1"/>
  <c r="B3065" i="1"/>
  <c r="B1566" i="1"/>
  <c r="B1257" i="1"/>
  <c r="B2142" i="1"/>
  <c r="B1608" i="1"/>
  <c r="B2642" i="1"/>
  <c r="B2847" i="1"/>
  <c r="B3420" i="1"/>
  <c r="B2626" i="1"/>
  <c r="B2667" i="1"/>
  <c r="B522" i="1"/>
  <c r="B1885" i="1"/>
  <c r="B2641" i="1"/>
  <c r="B1970" i="1"/>
  <c r="B1034" i="1"/>
  <c r="B2429" i="1"/>
  <c r="B3200" i="1"/>
  <c r="B166" i="1"/>
  <c r="B2734" i="1"/>
  <c r="B1074" i="1"/>
  <c r="B863" i="1"/>
  <c r="B111" i="1"/>
  <c r="B1148" i="1"/>
  <c r="B1321" i="1"/>
  <c r="B1254" i="1"/>
  <c r="B1322" i="1"/>
  <c r="B2096" i="1"/>
  <c r="B3057" i="1"/>
  <c r="B481" i="1"/>
  <c r="B1252" i="1"/>
  <c r="B469" i="1"/>
  <c r="B2552" i="1"/>
  <c r="B2710" i="1"/>
  <c r="B1196" i="1"/>
  <c r="B668" i="1"/>
  <c r="B2865" i="1"/>
  <c r="B198" i="1"/>
  <c r="B2479" i="1"/>
  <c r="B1296" i="1"/>
  <c r="B713" i="1"/>
  <c r="B459" i="1"/>
  <c r="B798" i="1"/>
  <c r="B3633" i="1"/>
  <c r="B275" i="1"/>
  <c r="B2461" i="1"/>
  <c r="B3675" i="1"/>
  <c r="B17" i="1"/>
  <c r="B1214" i="1"/>
  <c r="B3762" i="1"/>
  <c r="B87" i="1"/>
  <c r="B2477" i="1"/>
  <c r="B1805" i="1"/>
  <c r="B12" i="1"/>
  <c r="B1861" i="1"/>
  <c r="B3446" i="1"/>
  <c r="B5690" i="1"/>
  <c r="B220" i="1"/>
  <c r="B153" i="1"/>
  <c r="B784" i="1"/>
  <c r="B733" i="1"/>
  <c r="B1713" i="1"/>
  <c r="B4000" i="1"/>
  <c r="B2087" i="1"/>
  <c r="B3644" i="1"/>
  <c r="B1145" i="1"/>
  <c r="B2966" i="1"/>
  <c r="B3103" i="1"/>
  <c r="B682" i="1"/>
  <c r="B392" i="1"/>
  <c r="B137" i="1"/>
  <c r="B2306" i="1"/>
  <c r="B1926" i="1"/>
  <c r="B3055" i="1"/>
  <c r="B2873" i="1"/>
  <c r="B1206" i="1"/>
  <c r="B818" i="1"/>
  <c r="B476" i="1"/>
  <c r="B3543" i="1"/>
  <c r="B3448" i="1"/>
  <c r="B510" i="1"/>
  <c r="B603" i="1"/>
  <c r="B1693" i="1"/>
  <c r="B3870" i="1"/>
  <c r="B144" i="1"/>
  <c r="B860" i="1"/>
  <c r="B2012" i="1"/>
  <c r="B1383" i="1"/>
  <c r="B3077" i="1"/>
  <c r="B1200" i="1"/>
  <c r="B3725" i="1"/>
  <c r="B1900" i="1"/>
  <c r="B3281" i="1"/>
  <c r="B2269" i="1"/>
  <c r="B2484" i="1"/>
  <c r="B261" i="1"/>
  <c r="B3051" i="1"/>
  <c r="B322" i="1"/>
  <c r="B1294" i="1"/>
  <c r="B3926" i="1"/>
  <c r="B3358" i="1"/>
  <c r="B354" i="1"/>
  <c r="B2211" i="1"/>
  <c r="B2522" i="1"/>
  <c r="B1371" i="1"/>
  <c r="B2790" i="1"/>
  <c r="B753" i="1"/>
  <c r="B3211" i="1"/>
  <c r="B2803" i="1"/>
  <c r="B1418" i="1"/>
  <c r="B3028" i="1"/>
  <c r="B2127" i="1"/>
  <c r="B2977" i="1"/>
  <c r="B1863" i="1"/>
  <c r="B305" i="1"/>
  <c r="B135" i="1"/>
  <c r="B304" i="1"/>
  <c r="B1316" i="1"/>
  <c r="B1821" i="1"/>
  <c r="B132" i="1"/>
  <c r="B2878" i="1"/>
  <c r="B1921" i="1"/>
  <c r="B3606" i="1"/>
  <c r="B2743" i="1"/>
  <c r="B2623" i="1"/>
  <c r="B3703" i="1"/>
  <c r="B3837" i="1"/>
  <c r="B2130" i="1"/>
  <c r="B1433" i="1"/>
  <c r="B2799" i="1"/>
  <c r="B271" i="1"/>
  <c r="B2265" i="1"/>
  <c r="B828" i="1"/>
  <c r="B3611" i="1"/>
  <c r="B2047" i="1"/>
  <c r="B909" i="1"/>
  <c r="B5549" i="1"/>
  <c r="B2860" i="1"/>
  <c r="B5593" i="1"/>
  <c r="B2000" i="1"/>
  <c r="B3678" i="1"/>
  <c r="B3060" i="1"/>
  <c r="B2271" i="1"/>
  <c r="B3086" i="1"/>
  <c r="B2092" i="1"/>
  <c r="B2558" i="1"/>
  <c r="B1903" i="1"/>
  <c r="B521" i="1"/>
  <c r="B2334" i="1"/>
  <c r="B639" i="1"/>
  <c r="B116" i="1"/>
  <c r="B1981" i="1"/>
  <c r="B2395" i="1"/>
  <c r="B1219" i="1"/>
  <c r="B721" i="1"/>
  <c r="B1058" i="1"/>
  <c r="B2763" i="1"/>
  <c r="B3333" i="1"/>
  <c r="B1354" i="1"/>
  <c r="B810" i="1"/>
  <c r="B462" i="1"/>
  <c r="B330" i="1"/>
  <c r="B207" i="1"/>
  <c r="B1304" i="1"/>
  <c r="B1622" i="1"/>
  <c r="B3023" i="1"/>
  <c r="B170" i="1"/>
  <c r="B3474" i="1"/>
  <c r="B1380" i="1"/>
  <c r="B1275" i="1"/>
  <c r="B1017" i="1"/>
  <c r="B2251" i="1"/>
  <c r="B2430" i="1"/>
  <c r="B3409" i="1"/>
  <c r="B2133" i="1"/>
  <c r="B928" i="1"/>
  <c r="B552" i="1"/>
  <c r="B493" i="1"/>
  <c r="B3334" i="1"/>
  <c r="B19" i="1"/>
  <c r="B3512" i="1"/>
  <c r="B212" i="1"/>
  <c r="B4001" i="1"/>
  <c r="B221" i="1"/>
  <c r="B2744" i="1"/>
  <c r="B2612" i="1"/>
  <c r="B411" i="1"/>
  <c r="B816" i="1"/>
  <c r="B3149" i="1"/>
  <c r="B2718" i="1"/>
  <c r="B3143" i="1"/>
  <c r="B1724" i="1"/>
  <c r="B2252" i="1"/>
  <c r="B1534" i="1"/>
  <c r="B2879" i="1"/>
  <c r="B3938" i="1"/>
  <c r="B3393" i="1"/>
  <c r="B3383" i="1"/>
  <c r="B89" i="1"/>
  <c r="B1651" i="1"/>
  <c r="B3948" i="1"/>
  <c r="B605" i="1"/>
  <c r="B1554" i="1"/>
  <c r="B447" i="1"/>
  <c r="B376" i="1"/>
  <c r="B1308" i="1"/>
  <c r="B3788" i="1"/>
  <c r="B1545" i="1"/>
  <c r="B22" i="1"/>
  <c r="B1183" i="1"/>
  <c r="B3869" i="1"/>
  <c r="B1283" i="1"/>
  <c r="B253" i="1"/>
  <c r="B276" i="1"/>
  <c r="B1216" i="1"/>
  <c r="B2939" i="1"/>
  <c r="B359" i="1"/>
  <c r="B2384" i="1"/>
  <c r="B3694" i="1"/>
  <c r="B1915" i="1"/>
  <c r="B3990" i="1"/>
  <c r="B3946" i="1"/>
  <c r="B1065" i="1"/>
  <c r="B2409" i="1"/>
  <c r="B3792" i="1"/>
  <c r="B2288" i="1"/>
  <c r="B3618" i="1"/>
  <c r="B3138" i="1"/>
  <c r="B1875" i="1"/>
  <c r="B15" i="1"/>
  <c r="B568" i="1"/>
  <c r="B229" i="1"/>
  <c r="B228" i="1"/>
  <c r="B3859" i="1"/>
  <c r="B1381" i="1"/>
  <c r="B1135" i="1"/>
  <c r="B3882" i="1"/>
  <c r="B2944" i="1"/>
  <c r="B2946" i="1"/>
  <c r="B3116" i="1"/>
  <c r="B2647" i="1"/>
  <c r="B1879" i="1"/>
  <c r="B3873" i="1"/>
  <c r="B3928" i="1"/>
  <c r="B2653" i="1"/>
  <c r="B1529" i="1"/>
  <c r="B3868" i="1"/>
  <c r="B1050" i="1"/>
  <c r="B3300" i="1"/>
  <c r="B2502" i="1"/>
  <c r="B3218" i="1"/>
  <c r="B2722" i="1"/>
  <c r="B141" i="1"/>
  <c r="B1987" i="1"/>
  <c r="B3462" i="1"/>
  <c r="B2318" i="1"/>
  <c r="B1086" i="1"/>
  <c r="B331" i="1"/>
  <c r="B2097" i="1"/>
  <c r="B5691" i="1"/>
  <c r="B3090" i="1"/>
  <c r="B626" i="1"/>
  <c r="B2894" i="1"/>
  <c r="B3519" i="1"/>
  <c r="B949" i="1"/>
  <c r="B1832" i="1"/>
  <c r="B2500" i="1"/>
  <c r="B1005" i="1"/>
  <c r="B497" i="1"/>
  <c r="B3536" i="1"/>
  <c r="B3711" i="1"/>
  <c r="B3146" i="1"/>
  <c r="B337" i="1"/>
  <c r="B338" i="1"/>
  <c r="B785" i="1"/>
  <c r="B177" i="1"/>
  <c r="B1609" i="1"/>
  <c r="B316" i="1"/>
  <c r="B2809" i="1"/>
  <c r="B3133" i="1"/>
  <c r="B1956" i="1"/>
  <c r="B1834" i="1"/>
  <c r="B3256" i="1"/>
  <c r="B706" i="1"/>
  <c r="B72" i="1"/>
  <c r="B629" i="1"/>
  <c r="B1695" i="1"/>
  <c r="B2471" i="1"/>
  <c r="B520" i="1"/>
  <c r="B2421" i="1"/>
  <c r="B1676" i="1"/>
  <c r="B3806" i="1"/>
  <c r="B3728" i="1"/>
  <c r="B136" i="1"/>
  <c r="B1182" i="1"/>
  <c r="B2176" i="1"/>
  <c r="B2509" i="1"/>
  <c r="B630" i="1"/>
  <c r="B32" i="1"/>
  <c r="B2321" i="1"/>
  <c r="B318" i="1"/>
  <c r="B3996" i="1"/>
  <c r="B2151" i="1"/>
  <c r="B3072" i="1"/>
  <c r="B671" i="1"/>
  <c r="B2224" i="1"/>
  <c r="B5618" i="1"/>
  <c r="B1656" i="1"/>
  <c r="B2006" i="1"/>
  <c r="B3227" i="1"/>
  <c r="B2090" i="1"/>
  <c r="B2063" i="1"/>
  <c r="B319" i="1"/>
  <c r="B1881" i="1"/>
  <c r="B3903" i="1"/>
  <c r="B676" i="1"/>
  <c r="B3381" i="1"/>
  <c r="B3770" i="1"/>
  <c r="B3058" i="1"/>
  <c r="B1949" i="1"/>
  <c r="B3427" i="1"/>
  <c r="B2666" i="1"/>
  <c r="B2134" i="1"/>
  <c r="B770" i="1"/>
  <c r="B405" i="1"/>
  <c r="B2805" i="1"/>
  <c r="B3469" i="1"/>
  <c r="B3437" i="1"/>
  <c r="B3769" i="1"/>
  <c r="B1997" i="1"/>
  <c r="B659" i="1"/>
  <c r="B1071" i="1"/>
  <c r="B3816" i="1"/>
  <c r="B3646" i="1"/>
  <c r="B3892" i="1"/>
  <c r="B3552" i="1"/>
  <c r="B628" i="1"/>
  <c r="B1312" i="1"/>
  <c r="B3452" i="1"/>
  <c r="B3422" i="1"/>
  <c r="B3458" i="1"/>
  <c r="B2521" i="1"/>
  <c r="B2178" i="1"/>
  <c r="B2179" i="1"/>
  <c r="B3603" i="1"/>
  <c r="B3640" i="1"/>
  <c r="B397" i="1"/>
  <c r="B1635" i="1"/>
  <c r="B3498" i="1"/>
  <c r="B847" i="1"/>
  <c r="B3380" i="1"/>
  <c r="B2800" i="1"/>
  <c r="B2984" i="1"/>
  <c r="B2157" i="1"/>
  <c r="B1094" i="1"/>
  <c r="B2146" i="1"/>
  <c r="B2417" i="1"/>
  <c r="B3884" i="1"/>
  <c r="B1727" i="1"/>
  <c r="B2637" i="1"/>
  <c r="B1404" i="1"/>
  <c r="B1808" i="1"/>
  <c r="B1335" i="1"/>
  <c r="B3911" i="1"/>
  <c r="B3020" i="1"/>
  <c r="B301" i="1"/>
  <c r="B2169" i="1"/>
  <c r="B2902" i="1"/>
  <c r="B30" i="1"/>
  <c r="B98" i="1"/>
  <c r="B3636" i="1"/>
  <c r="B3765" i="1"/>
  <c r="B3415" i="1"/>
  <c r="B3074" i="1"/>
  <c r="B1953" i="1"/>
  <c r="B3857" i="1"/>
  <c r="B601" i="1"/>
  <c r="B1499" i="1"/>
  <c r="B69" i="1"/>
  <c r="B3140" i="1"/>
  <c r="B526" i="1"/>
  <c r="B3766" i="1"/>
  <c r="B1523" i="1"/>
  <c r="B388" i="1"/>
  <c r="B2052" i="1"/>
  <c r="B3726" i="1"/>
  <c r="B3117" i="1"/>
  <c r="B1637" i="1"/>
  <c r="B1256" i="1"/>
  <c r="B2040" i="1"/>
  <c r="B2620" i="1"/>
  <c r="B1246" i="1"/>
  <c r="B2874" i="1"/>
  <c r="B3207" i="1"/>
  <c r="B312" i="1"/>
  <c r="B3328" i="1"/>
  <c r="B27" i="1"/>
  <c r="B3110" i="1"/>
  <c r="B1349" i="1"/>
  <c r="B3131" i="1"/>
  <c r="B985" i="1"/>
  <c r="B2796" i="1"/>
  <c r="B277" i="1"/>
  <c r="B2234" i="1"/>
  <c r="B3228" i="1"/>
  <c r="B1175" i="1"/>
  <c r="B345" i="1"/>
  <c r="B663" i="1"/>
  <c r="B719" i="1"/>
  <c r="B2571" i="1"/>
  <c r="B3278" i="1"/>
  <c r="B2281" i="1"/>
  <c r="B1813" i="1"/>
  <c r="B2490" i="1"/>
  <c r="B3179" i="1"/>
  <c r="B1486" i="1"/>
  <c r="B3753" i="1"/>
  <c r="B2703" i="1"/>
  <c r="B2778" i="1"/>
  <c r="B590" i="1"/>
  <c r="B1910" i="1"/>
  <c r="B3050" i="1"/>
  <c r="B1733" i="1"/>
  <c r="B3307" i="1"/>
  <c r="B1911" i="1"/>
  <c r="B1823" i="1"/>
  <c r="B2456" i="1"/>
  <c r="B1108" i="1"/>
  <c r="B3035" i="1"/>
  <c r="B1478" i="1"/>
  <c r="B3685" i="1"/>
  <c r="B2662" i="1"/>
  <c r="B2480" i="1"/>
  <c r="B3310" i="1"/>
  <c r="B648" i="1"/>
  <c r="B225" i="1"/>
  <c r="B3233" i="1"/>
  <c r="B2410" i="1"/>
  <c r="B36" i="1"/>
  <c r="B616" i="1"/>
  <c r="B1464" i="1"/>
  <c r="B926" i="1"/>
  <c r="B503" i="1"/>
  <c r="B3976" i="1"/>
  <c r="B996" i="1"/>
  <c r="B40" i="1"/>
  <c r="B474" i="1"/>
  <c r="B4011" i="1"/>
  <c r="B819" i="1"/>
  <c r="B60" i="1"/>
  <c r="B2671" i="1"/>
  <c r="B3780" i="1"/>
  <c r="B2868" i="1"/>
  <c r="B1088" i="1"/>
  <c r="B2606" i="1"/>
  <c r="B2488" i="1"/>
  <c r="B3776" i="1"/>
  <c r="B1265" i="1"/>
  <c r="B840" i="1"/>
  <c r="B37" i="1"/>
  <c r="B1544" i="1"/>
  <c r="B1264" i="1"/>
  <c r="B3929" i="1"/>
  <c r="B3203" i="1"/>
  <c r="B3571" i="1"/>
  <c r="B3095" i="1"/>
  <c r="B2870" i="1"/>
  <c r="B3983" i="1"/>
  <c r="B3878" i="1"/>
  <c r="B250" i="1"/>
  <c r="B403" i="1"/>
  <c r="B1696" i="1"/>
  <c r="B3000" i="1"/>
  <c r="B3734" i="1"/>
  <c r="B181" i="1"/>
  <c r="B2514" i="1"/>
  <c r="B2433" i="1"/>
  <c r="B2695" i="1"/>
  <c r="B2469" i="1"/>
  <c r="B3159" i="1"/>
  <c r="B1477" i="1"/>
  <c r="B2029" i="1"/>
  <c r="B1922" i="1"/>
  <c r="B579" i="1"/>
  <c r="B2319" i="1"/>
  <c r="B1172" i="1"/>
  <c r="B3025" i="1"/>
  <c r="B1382" i="1"/>
  <c r="B2772" i="1"/>
  <c r="B1880" i="1"/>
  <c r="B545" i="1"/>
  <c r="B664" i="1"/>
  <c r="B1709" i="1"/>
  <c r="B1031" i="1"/>
  <c r="B2717" i="1"/>
  <c r="B709" i="1"/>
  <c r="B90" i="1"/>
  <c r="B1593" i="1"/>
  <c r="B3019" i="1"/>
  <c r="B1221" i="1"/>
  <c r="B2816" i="1"/>
  <c r="B2899" i="1"/>
  <c r="B506" i="1"/>
  <c r="B5590" i="1"/>
  <c r="B1436" i="1"/>
  <c r="B1582" i="1"/>
  <c r="B3323" i="1"/>
  <c r="B2194" i="1"/>
  <c r="B2577" i="1"/>
  <c r="B3704" i="1"/>
  <c r="B1658" i="1"/>
  <c r="B2579" i="1"/>
  <c r="B1105" i="1"/>
  <c r="B920" i="1"/>
  <c r="B2492" i="1"/>
  <c r="B548" i="1"/>
  <c r="B329" i="1"/>
  <c r="B674" i="1"/>
  <c r="B975" i="1"/>
  <c r="B3736" i="1"/>
  <c r="B519" i="1"/>
  <c r="B2149" i="1"/>
  <c r="B1877" i="1"/>
  <c r="B3801" i="1"/>
  <c r="B2210" i="1"/>
  <c r="B3119" i="1"/>
  <c r="B1370" i="1"/>
  <c r="B95" i="1"/>
  <c r="B2380" i="1"/>
  <c r="B3202" i="1"/>
  <c r="B1577" i="1"/>
  <c r="B3104" i="1"/>
  <c r="B2454" i="1"/>
  <c r="B2960" i="1"/>
  <c r="B516" i="1"/>
  <c r="B3345" i="1"/>
  <c r="B1010" i="1"/>
  <c r="B3918" i="1"/>
  <c r="B2434" i="1"/>
  <c r="B1237" i="1"/>
  <c r="B3294" i="1"/>
  <c r="B1015" i="1"/>
  <c r="B33" i="1"/>
  <c r="B4007" i="1"/>
  <c r="B2594" i="1"/>
  <c r="B226" i="1"/>
  <c r="B1159" i="1"/>
  <c r="B3246" i="1"/>
  <c r="B3167" i="1"/>
  <c r="B3341" i="1"/>
  <c r="B948" i="1"/>
  <c r="B3365" i="1"/>
  <c r="B308" i="1"/>
  <c r="B1233" i="1"/>
  <c r="B2027" i="1"/>
  <c r="B2382" i="1"/>
  <c r="B3493" i="1"/>
  <c r="B2371" i="1"/>
  <c r="B3977" i="1"/>
  <c r="B872" i="1"/>
  <c r="B129" i="1"/>
  <c r="B1466" i="1"/>
  <c r="B787" i="1"/>
  <c r="B1576" i="1"/>
  <c r="B118" i="1"/>
  <c r="B102" i="1"/>
  <c r="B812" i="1"/>
  <c r="B1041" i="1"/>
  <c r="B2719" i="1"/>
  <c r="B3915" i="1"/>
  <c r="B3916" i="1"/>
  <c r="B3464" i="1"/>
  <c r="B2807" i="1"/>
  <c r="B2001" i="1"/>
  <c r="B2720" i="1"/>
  <c r="B2235" i="1"/>
  <c r="B264" i="1"/>
  <c r="B2968" i="1"/>
  <c r="B5621" i="1"/>
  <c r="B808" i="1"/>
  <c r="B1828" i="1"/>
  <c r="B1323" i="1"/>
  <c r="B1932" i="1"/>
  <c r="B560" i="1"/>
  <c r="B1352" i="1"/>
  <c r="B1983" i="1"/>
  <c r="B279" i="1"/>
  <c r="B643" i="1"/>
  <c r="B222" i="1"/>
  <c r="B1807" i="1"/>
  <c r="B2427" i="1"/>
  <c r="B2345" i="1"/>
  <c r="B1552" i="1"/>
  <c r="B939" i="1"/>
  <c r="B625" i="1"/>
  <c r="B3746" i="1"/>
  <c r="B2613" i="1"/>
  <c r="B3825" i="1"/>
  <c r="B3006" i="1"/>
  <c r="B192" i="1"/>
  <c r="B2941" i="1"/>
  <c r="B3909" i="1"/>
  <c r="B917" i="1"/>
  <c r="B2603" i="1"/>
  <c r="B1009" i="1"/>
  <c r="B2335" i="1"/>
  <c r="B827" i="1"/>
  <c r="B717" i="1"/>
  <c r="B964" i="1"/>
  <c r="B1726" i="1"/>
  <c r="B3258" i="1"/>
  <c r="B2242" i="1"/>
  <c r="B3755" i="1"/>
  <c r="B3147" i="1"/>
  <c r="B2990" i="1"/>
  <c r="B2426" i="1"/>
  <c r="B600" i="1"/>
  <c r="B2261" i="1"/>
  <c r="B2570" i="1"/>
  <c r="B2103" i="1"/>
  <c r="B567" i="1"/>
  <c r="B2204" i="1"/>
  <c r="B3027" i="1"/>
  <c r="B3912" i="1"/>
  <c r="B1588" i="1"/>
  <c r="B2512" i="1"/>
  <c r="B3029" i="1"/>
  <c r="B712" i="1"/>
  <c r="B3403" i="1"/>
  <c r="B938" i="1"/>
  <c r="B3999" i="1"/>
  <c r="B1274" i="1"/>
  <c r="B1963" i="1"/>
  <c r="B3831" i="1"/>
  <c r="B2568" i="1"/>
  <c r="B763" i="1"/>
  <c r="B2254" i="1"/>
  <c r="B3130" i="1"/>
  <c r="B544" i="1"/>
  <c r="B3559" i="1"/>
  <c r="B3235" i="1"/>
  <c r="B1930" i="1"/>
  <c r="B524" i="1"/>
  <c r="B3661" i="1"/>
  <c r="B2575" i="1"/>
  <c r="B1049" i="1"/>
  <c r="B1493" i="1"/>
  <c r="B685" i="1"/>
  <c r="B1060" i="1"/>
  <c r="B1580" i="1"/>
  <c r="B3797" i="1"/>
  <c r="B558" i="1"/>
  <c r="B1363" i="1"/>
  <c r="B2131" i="1"/>
  <c r="B2883" i="1"/>
  <c r="B1054" i="1"/>
  <c r="B867" i="1"/>
  <c r="B3784" i="1"/>
  <c r="B1723" i="1"/>
  <c r="B3610" i="1"/>
  <c r="B684" i="1"/>
  <c r="B3767" i="1"/>
  <c r="B3137" i="1"/>
  <c r="B1974" i="1"/>
  <c r="B1130" i="1"/>
  <c r="B5638" i="1"/>
  <c r="B119" i="1"/>
  <c r="B3708" i="1"/>
  <c r="B2654" i="1"/>
  <c r="B1268" i="1"/>
  <c r="B408" i="1"/>
  <c r="B1390" i="1"/>
  <c r="B1525" i="1"/>
  <c r="B1472" i="1"/>
  <c r="B3188" i="1"/>
  <c r="B3966" i="1"/>
  <c r="B2266" i="1"/>
  <c r="B3144" i="1"/>
  <c r="B1047" i="1"/>
  <c r="B216" i="1"/>
  <c r="B3733" i="1"/>
  <c r="B180" i="1"/>
  <c r="B3097" i="1"/>
  <c r="B3569" i="1"/>
  <c r="B2034" i="1"/>
  <c r="B3410" i="1"/>
  <c r="B2506" i="1"/>
  <c r="B3714" i="1"/>
  <c r="B2499" i="1"/>
  <c r="B414" i="1"/>
  <c r="B2201" i="1"/>
  <c r="B2357" i="1"/>
  <c r="B2346" i="1"/>
  <c r="B3435" i="1"/>
  <c r="B618" i="1"/>
  <c r="B103" i="1"/>
  <c r="B31" i="1"/>
  <c r="B2938" i="1"/>
  <c r="B2638" i="1"/>
  <c r="B780" i="1"/>
  <c r="B1747" i="1"/>
  <c r="B315" i="1"/>
  <c r="B1842" i="1"/>
  <c r="B3290" i="1"/>
  <c r="B1007" i="1"/>
  <c r="B1306" i="1"/>
  <c r="B3742" i="1"/>
  <c r="B3318" i="1"/>
  <c r="B1409" i="1"/>
  <c r="B1906" i="1"/>
  <c r="B3613" i="1"/>
  <c r="B450" i="1"/>
  <c r="B1546" i="1"/>
  <c r="B2043" i="1"/>
  <c r="B2004" i="1"/>
  <c r="B875" i="1"/>
  <c r="B83" i="1"/>
  <c r="B1144" i="1"/>
  <c r="B5687" i="1"/>
  <c r="B162" i="1"/>
  <c r="B791" i="1"/>
  <c r="B859" i="1"/>
  <c r="B448" i="1"/>
  <c r="B59" i="1"/>
  <c r="B3249" i="1"/>
  <c r="B3419" i="1"/>
  <c r="B3649" i="1"/>
  <c r="B1549" i="1"/>
  <c r="B2078" i="1"/>
  <c r="B1991" i="1"/>
  <c r="B3554" i="1"/>
  <c r="B3548" i="1"/>
  <c r="B3533" i="1"/>
  <c r="B2920" i="1"/>
  <c r="B3126" i="1"/>
  <c r="B3009" i="1"/>
  <c r="B288" i="1"/>
  <c r="B2713" i="1"/>
  <c r="B1346" i="1"/>
  <c r="B2173" i="1"/>
  <c r="B81" i="1"/>
  <c r="B43" i="1"/>
  <c r="B1701" i="1"/>
  <c r="B1008" i="1"/>
  <c r="B2782" i="1"/>
  <c r="B2032" i="1"/>
  <c r="B1636" i="1"/>
  <c r="B3330" i="1"/>
  <c r="B3456" i="1"/>
  <c r="B2845" i="1"/>
  <c r="B2166" i="1"/>
  <c r="B3848" i="1"/>
  <c r="B3141" i="1"/>
  <c r="B1850" i="1"/>
  <c r="B3871" i="1"/>
  <c r="B3523" i="1"/>
  <c r="B2" i="1"/>
  <c r="B1685" i="1"/>
  <c r="B3827" i="1"/>
  <c r="B2375" i="1"/>
  <c r="B1728" i="1"/>
  <c r="B894" i="1"/>
  <c r="B1614" i="1"/>
  <c r="B278" i="1"/>
  <c r="B783" i="1"/>
  <c r="B2123" i="1"/>
  <c r="B1860" i="1"/>
  <c r="B1536" i="1"/>
  <c r="B74" i="1"/>
  <c r="B1184" i="1"/>
  <c r="B3453" i="1"/>
  <c r="B3688" i="1"/>
  <c r="B3813" i="1"/>
  <c r="B2574" i="1"/>
  <c r="B3338" i="1"/>
  <c r="B1067" i="1"/>
  <c r="B3359" i="1"/>
  <c r="B1573" i="1"/>
  <c r="B196" i="1"/>
  <c r="B241" i="1"/>
  <c r="B1838" i="1"/>
  <c r="B1605" i="1"/>
  <c r="B3196" i="1"/>
  <c r="B655" i="1"/>
  <c r="B68" i="1"/>
  <c r="B3905" i="1"/>
  <c r="B3242" i="1"/>
  <c r="B1242" i="1"/>
  <c r="B954" i="1"/>
  <c r="B2525" i="1"/>
  <c r="B78" i="1"/>
  <c r="B2124" i="1"/>
  <c r="B263" i="1"/>
  <c r="B2331" i="1"/>
  <c r="B904" i="1"/>
  <c r="B1639" i="1"/>
  <c r="B1811" i="1"/>
  <c r="B3264" i="1"/>
  <c r="B3692" i="1"/>
  <c r="B1174" i="1"/>
  <c r="B3221" i="1"/>
  <c r="B2239" i="1"/>
  <c r="B2155" i="1"/>
  <c r="B2339" i="1"/>
  <c r="B152" i="1"/>
  <c r="B1660" i="1"/>
  <c r="B2881" i="1"/>
  <c r="B3663" i="1"/>
  <c r="B2086" i="1"/>
  <c r="B2633" i="1"/>
  <c r="B2365" i="1"/>
  <c r="B2731" i="1"/>
  <c r="B2597" i="1"/>
  <c r="B1684" i="1"/>
  <c r="B1488" i="1"/>
  <c r="B2908" i="1"/>
  <c r="B514" i="1"/>
  <c r="B1458" i="1"/>
  <c r="B3244" i="1"/>
  <c r="B2048" i="1"/>
  <c r="B440" i="1"/>
  <c r="B1165" i="1"/>
  <c r="B1687" i="1"/>
  <c r="B1136" i="1"/>
  <c r="B1098" i="1"/>
  <c r="B1633" i="1"/>
  <c r="B3604" i="1"/>
  <c r="B3031" i="1"/>
  <c r="B1859" i="1"/>
  <c r="B1786" i="1"/>
  <c r="B3428" i="1"/>
  <c r="B5608" i="1"/>
  <c r="B1402" i="1"/>
  <c r="B2768" i="1"/>
  <c r="B3214" i="1"/>
  <c r="B1331" i="1"/>
  <c r="B296" i="1"/>
  <c r="B281" i="1"/>
  <c r="B3562" i="1"/>
  <c r="B3828" i="1"/>
  <c r="B2107" i="1"/>
  <c r="B1481" i="1"/>
  <c r="B3499" i="1"/>
  <c r="B987" i="1"/>
  <c r="B915" i="1"/>
  <c r="B117" i="1"/>
  <c r="B822" i="1"/>
  <c r="B2370" i="1"/>
  <c r="B3615" i="1"/>
  <c r="B3082" i="1"/>
  <c r="B375" i="1"/>
  <c r="B2284" i="1"/>
  <c r="B422" i="1"/>
  <c r="B3320" i="1"/>
  <c r="B255" i="1"/>
  <c r="B1920" i="1"/>
  <c r="B826" i="1"/>
  <c r="B1271" i="1"/>
  <c r="B3128" i="1"/>
  <c r="B1980" i="1"/>
  <c r="B2507" i="1"/>
  <c r="B795" i="1"/>
  <c r="B362" i="1"/>
  <c r="B1396" i="1"/>
  <c r="B680" i="1"/>
  <c r="B708" i="1"/>
  <c r="B3830" i="1"/>
  <c r="B2681" i="1"/>
  <c r="B1042" i="1"/>
  <c r="B1646" i="1"/>
  <c r="B2377" i="1"/>
  <c r="B734" i="1"/>
  <c r="B1024" i="1"/>
  <c r="B491" i="1"/>
  <c r="B2104" i="1"/>
  <c r="B855" i="1"/>
  <c r="B1192" i="1"/>
  <c r="B3201" i="1"/>
  <c r="B918" i="1"/>
  <c r="B3591" i="1"/>
  <c r="B2508" i="1"/>
  <c r="B3555" i="1"/>
  <c r="B1169" i="1"/>
  <c r="B740" i="1"/>
  <c r="B1671" i="1"/>
  <c r="B757" i="1"/>
  <c r="B2915" i="1"/>
  <c r="B2911" i="1"/>
  <c r="B3484" i="1"/>
  <c r="B3192" i="1"/>
  <c r="B2791" i="1"/>
  <c r="B3022" i="1"/>
  <c r="B3737" i="1"/>
  <c r="B693" i="1"/>
  <c r="B790" i="1"/>
  <c r="B1938" i="1"/>
  <c r="B2468" i="1"/>
  <c r="B3740" i="1"/>
  <c r="B2546" i="1"/>
  <c r="B2183" i="1"/>
  <c r="B2783" i="1"/>
  <c r="B1765" i="1"/>
  <c r="B3847" i="1"/>
  <c r="B1459" i="1"/>
  <c r="B1097" i="1"/>
  <c r="B631" i="1"/>
  <c r="B2643" i="1"/>
  <c r="B2412" i="1"/>
  <c r="B5568" i="1"/>
  <c r="B3560" i="1"/>
  <c r="B3267" i="1"/>
  <c r="B3647" i="1"/>
  <c r="B2465" i="1"/>
  <c r="B2472" i="1"/>
  <c r="B1428" i="1"/>
  <c r="B3539" i="1"/>
  <c r="B1878" i="1"/>
  <c r="B1672" i="1"/>
  <c r="B2088" i="1"/>
  <c r="B1019" i="1"/>
  <c r="B2740" i="1"/>
  <c r="B1344" i="1"/>
  <c r="B1750" i="1"/>
  <c r="B2105" i="1"/>
  <c r="B3749" i="1"/>
  <c r="B841" i="1"/>
  <c r="B2110" i="1"/>
  <c r="B1506" i="1"/>
  <c r="B1471" i="1"/>
  <c r="B1769" i="1"/>
  <c r="B3223" i="1"/>
  <c r="B3158" i="1"/>
  <c r="B3839" i="1"/>
  <c r="B3490" i="1"/>
  <c r="B3296" i="1"/>
  <c r="B5685" i="1"/>
  <c r="B2075" i="1"/>
  <c r="B883" i="1"/>
  <c r="B1749" i="1"/>
  <c r="B418" i="1"/>
  <c r="B2699" i="1"/>
  <c r="B5547" i="1"/>
  <c r="B619" i="1"/>
  <c r="B3897" i="1"/>
  <c r="B2297" i="1"/>
  <c r="B3931" i="1"/>
  <c r="B3987" i="1"/>
  <c r="B3001" i="1"/>
  <c r="B321" i="1"/>
  <c r="B1099" i="1"/>
  <c r="B2244" i="1"/>
  <c r="B1068" i="1"/>
  <c r="B2338" i="1"/>
  <c r="B967" i="1"/>
  <c r="B3286" i="1"/>
  <c r="B2232" i="1"/>
  <c r="B3421" i="1"/>
  <c r="B1089" i="1"/>
  <c r="B3168" i="1"/>
  <c r="B3316" i="1"/>
  <c r="B897" i="1"/>
  <c r="B652" i="1"/>
  <c r="B2407" i="1"/>
  <c r="B756" i="1"/>
  <c r="B2309" i="1"/>
  <c r="B44" i="1"/>
  <c r="B209" i="1"/>
  <c r="B646" i="1"/>
  <c r="B551" i="1"/>
  <c r="B231" i="1"/>
  <c r="B542" i="1"/>
  <c r="B1719" i="1"/>
  <c r="B273" i="1"/>
  <c r="B3923" i="1"/>
  <c r="B125" i="1"/>
  <c r="B2161" i="1"/>
  <c r="B2317" i="1"/>
  <c r="B3397" i="1"/>
  <c r="B3344" i="1"/>
  <c r="B2839" i="1"/>
  <c r="B2311" i="1"/>
  <c r="B3513" i="1"/>
  <c r="B1062" i="1"/>
  <c r="B3620" i="1"/>
  <c r="B2543" i="1"/>
  <c r="B866" i="1"/>
  <c r="B3547" i="1"/>
  <c r="B3751" i="1"/>
  <c r="B1193" i="1"/>
  <c r="B208" i="1"/>
  <c r="B3197" i="1"/>
  <c r="B1467" i="1"/>
  <c r="B1440" i="1"/>
  <c r="B2769" i="1"/>
  <c r="B1368" i="1"/>
  <c r="B610" i="1"/>
  <c r="B2724" i="1"/>
  <c r="B1502" i="1"/>
  <c r="B402" i="1"/>
  <c r="B2002" i="1"/>
  <c r="B4088" i="1"/>
  <c r="B4089" i="1"/>
  <c r="B4090" i="1"/>
  <c r="B4091" i="1"/>
  <c r="B4092" i="1"/>
  <c r="B4205" i="1"/>
  <c r="B4206" i="1"/>
  <c r="B4246" i="1"/>
  <c r="B4247" i="1"/>
  <c r="B4093" i="1"/>
  <c r="B4094" i="1"/>
  <c r="B4095" i="1"/>
  <c r="B4096" i="1"/>
  <c r="B4097" i="1"/>
  <c r="B4098" i="1"/>
  <c r="B4099" i="1"/>
  <c r="B4100" i="1"/>
  <c r="B4101" i="1"/>
  <c r="B4102" i="1"/>
  <c r="B4103" i="1"/>
  <c r="B4104" i="1"/>
  <c r="B4105" i="1"/>
  <c r="B4106" i="1"/>
  <c r="B4107" i="1"/>
  <c r="B4108" i="1"/>
  <c r="B4109" i="1"/>
  <c r="B4110" i="1"/>
  <c r="B4111" i="1"/>
  <c r="B4112" i="1"/>
  <c r="B4113" i="1"/>
  <c r="B4114" i="1"/>
  <c r="B4115" i="1"/>
  <c r="B4116" i="1"/>
  <c r="B4117" i="1"/>
  <c r="B4118" i="1"/>
  <c r="B4119" i="1"/>
  <c r="B4120" i="1"/>
  <c r="B4121" i="1"/>
  <c r="B4122" i="1"/>
  <c r="B4123" i="1"/>
  <c r="B4124" i="1"/>
  <c r="B4125" i="1"/>
  <c r="B4126" i="1"/>
  <c r="B4127" i="1"/>
  <c r="B4128" i="1"/>
  <c r="B4129" i="1"/>
  <c r="B4236" i="1"/>
  <c r="B4237" i="1"/>
  <c r="B4238" i="1"/>
  <c r="B4239" i="1"/>
  <c r="B4240" i="1"/>
  <c r="B4241" i="1"/>
  <c r="B4242" i="1"/>
  <c r="B4243" i="1"/>
  <c r="B4244" i="1"/>
  <c r="B4245" i="1"/>
  <c r="B4282" i="1"/>
  <c r="B4296" i="1"/>
  <c r="B4305" i="1"/>
  <c r="B4306" i="1"/>
  <c r="B4307" i="1"/>
  <c r="B4315" i="1"/>
  <c r="B4318" i="1"/>
  <c r="B4324" i="1"/>
  <c r="B4338" i="1"/>
  <c r="B4351" i="1"/>
  <c r="B4357" i="1"/>
  <c r="B4372" i="1"/>
  <c r="B5693" i="1"/>
  <c r="B4209" i="1"/>
  <c r="B4210" i="1"/>
  <c r="B4211" i="1"/>
  <c r="B4212" i="1"/>
  <c r="B4213" i="1"/>
  <c r="B4214" i="1"/>
  <c r="B4215" i="1"/>
  <c r="B4216" i="1"/>
  <c r="B4217" i="1"/>
  <c r="B4218" i="1"/>
  <c r="B4219" i="1"/>
  <c r="B4221" i="1"/>
  <c r="B4222" i="1"/>
  <c r="B4283" i="1"/>
  <c r="B4284" i="1"/>
  <c r="B4308" i="1"/>
  <c r="B4309" i="1"/>
  <c r="B4310" i="1"/>
  <c r="B4319" i="1"/>
  <c r="B4334" i="1"/>
  <c r="B4340" i="1"/>
  <c r="B4352" i="1"/>
  <c r="B4353" i="1"/>
  <c r="B4358" i="1"/>
  <c r="B4373" i="1"/>
  <c r="B4377" i="1"/>
  <c r="B5609" i="1"/>
  <c r="B5633" i="1"/>
  <c r="B5637" i="1"/>
  <c r="B4130" i="1"/>
  <c r="B4131" i="1"/>
  <c r="B4207" i="1"/>
  <c r="B4248" i="1"/>
  <c r="B4249" i="1"/>
  <c r="B4250" i="1"/>
  <c r="B4263" i="1"/>
  <c r="B4341" i="1"/>
  <c r="B4359" i="1"/>
  <c r="B4368" i="1"/>
  <c r="B5585" i="1"/>
  <c r="B5586" i="1"/>
  <c r="B5595" i="1"/>
  <c r="B5610" i="1"/>
  <c r="B5611" i="1"/>
  <c r="B4132" i="1"/>
  <c r="B4133" i="1"/>
  <c r="B4134" i="1"/>
  <c r="B4135" i="1"/>
  <c r="B4136" i="1"/>
  <c r="B4137" i="1"/>
  <c r="B4138" i="1"/>
  <c r="B4139" i="1"/>
  <c r="B4140" i="1"/>
  <c r="B4141" i="1"/>
  <c r="B4142" i="1"/>
  <c r="B4143" i="1"/>
  <c r="B4144" i="1"/>
  <c r="B4145" i="1"/>
  <c r="B4146" i="1"/>
  <c r="B4147" i="1"/>
  <c r="B4148" i="1"/>
  <c r="B4149" i="1"/>
  <c r="B4150" i="1"/>
  <c r="B4151" i="1"/>
  <c r="B4152" i="1"/>
  <c r="B4153" i="1"/>
  <c r="B4154" i="1"/>
  <c r="B4155" i="1"/>
  <c r="B4156" i="1"/>
  <c r="B4157" i="1"/>
  <c r="B4158" i="1"/>
  <c r="B4159" i="1"/>
  <c r="B4160" i="1"/>
  <c r="B4161" i="1"/>
  <c r="B5647" i="1"/>
  <c r="B4251" i="1"/>
  <c r="B4252" i="1"/>
  <c r="B4253" i="1"/>
  <c r="B4254" i="1"/>
  <c r="B4255" i="1"/>
  <c r="B4256" i="1"/>
  <c r="B4257" i="1"/>
  <c r="B4258" i="1"/>
  <c r="B4259" i="1"/>
  <c r="B4285" i="1"/>
  <c r="B4286" i="1"/>
  <c r="B4287" i="1"/>
  <c r="B4288" i="1"/>
  <c r="B4289" i="1"/>
  <c r="B4290" i="1"/>
  <c r="B4291" i="1"/>
  <c r="B4297" i="1"/>
  <c r="B4298" i="1"/>
  <c r="B4311" i="1"/>
  <c r="B4320" i="1"/>
  <c r="B4342" i="1"/>
  <c r="B4343" i="1"/>
  <c r="B4360" i="1"/>
  <c r="B5657" i="1"/>
  <c r="B4374" i="1"/>
  <c r="B5542" i="1"/>
  <c r="B5543" i="1"/>
  <c r="B5544" i="1"/>
  <c r="B5563" i="1"/>
  <c r="B5565" i="1"/>
  <c r="B5566" i="1"/>
  <c r="B5567" i="1"/>
  <c r="B4012" i="1"/>
  <c r="B4162" i="1"/>
  <c r="B4163" i="1"/>
  <c r="B4164" i="1"/>
  <c r="B4165" i="1"/>
  <c r="B4166" i="1"/>
  <c r="B4260" i="1"/>
  <c r="B4261" i="1"/>
  <c r="B4262" i="1"/>
  <c r="B4326" i="1"/>
  <c r="B4354" i="1"/>
  <c r="B4361" i="1"/>
  <c r="B4362" i="1"/>
  <c r="B5644" i="1"/>
  <c r="B4167" i="1"/>
  <c r="B4168" i="1"/>
  <c r="B4169" i="1"/>
  <c r="B4170" i="1"/>
  <c r="B4171" i="1"/>
  <c r="B4172" i="1"/>
  <c r="B4173" i="1"/>
  <c r="B4174" i="1"/>
  <c r="B4175" i="1"/>
  <c r="B4176" i="1"/>
  <c r="B4177" i="1"/>
  <c r="B4178" i="1"/>
  <c r="B4179" i="1"/>
  <c r="B4180" i="1"/>
  <c r="B4181" i="1"/>
  <c r="B4208" i="1"/>
  <c r="B4220" i="1"/>
  <c r="B4264" i="1"/>
  <c r="B4265" i="1"/>
  <c r="B4266" i="1"/>
  <c r="B4267" i="1"/>
  <c r="B4321" i="1"/>
  <c r="B4344" i="1"/>
  <c r="B4365" i="1"/>
  <c r="B4369" i="1"/>
  <c r="B4375" i="1"/>
  <c r="B5607" i="1"/>
  <c r="B5630" i="1"/>
  <c r="B4182" i="1"/>
  <c r="B4183" i="1"/>
  <c r="B4184" i="1"/>
  <c r="B4185" i="1"/>
  <c r="B4186" i="1"/>
  <c r="B4187" i="1"/>
  <c r="B4189" i="1"/>
  <c r="B4190" i="1"/>
  <c r="B4191" i="1"/>
  <c r="B4192" i="1"/>
  <c r="B4193" i="1"/>
  <c r="B4194" i="1"/>
  <c r="B4195" i="1"/>
  <c r="B4196" i="1"/>
  <c r="B5648" i="1"/>
  <c r="B4268" i="1"/>
  <c r="B4269" i="1"/>
  <c r="B4270" i="1"/>
  <c r="B5653" i="1"/>
  <c r="B4271" i="1"/>
  <c r="B4272" i="1"/>
  <c r="B4273" i="1"/>
  <c r="B4274" i="1"/>
  <c r="B4275" i="1"/>
  <c r="B4276" i="1"/>
  <c r="B4277" i="1"/>
  <c r="B4278" i="1"/>
  <c r="B4292" i="1"/>
  <c r="B4293" i="1"/>
  <c r="B4299" i="1"/>
  <c r="B4300" i="1"/>
  <c r="B4316" i="1"/>
  <c r="B4322" i="1"/>
  <c r="B4325" i="1"/>
  <c r="B4327" i="1"/>
  <c r="B4328" i="1"/>
  <c r="B4335" i="1"/>
  <c r="B4345" i="1"/>
  <c r="B4346" i="1"/>
  <c r="B4347" i="1"/>
  <c r="B4348" i="1"/>
  <c r="B4350" i="1"/>
  <c r="B4355" i="1"/>
  <c r="B4356" i="1"/>
  <c r="B4363" i="1"/>
  <c r="B4366" i="1"/>
  <c r="B4367" i="1"/>
  <c r="B4370" i="1"/>
  <c r="B4376" i="1"/>
  <c r="B5564" i="1"/>
  <c r="B5587" i="1"/>
  <c r="B4197" i="1"/>
  <c r="B4198" i="1"/>
  <c r="B4199" i="1"/>
  <c r="B4200" i="1"/>
  <c r="B4201" i="1"/>
  <c r="B4202" i="1"/>
  <c r="B4203" i="1"/>
  <c r="B4204" i="1"/>
  <c r="B4279" i="1"/>
  <c r="B4312" i="1"/>
  <c r="B4313" i="1"/>
  <c r="B4314" i="1"/>
  <c r="B4317" i="1"/>
  <c r="B4329" i="1"/>
  <c r="B4330" i="1"/>
  <c r="B4349" i="1"/>
  <c r="B4364" i="1"/>
  <c r="B5658" i="1"/>
  <c r="B4378" i="1"/>
  <c r="B5541" i="1"/>
  <c r="B3364" i="1"/>
  <c r="B2536" i="1"/>
  <c r="B1413" i="1"/>
  <c r="B1551" i="1"/>
  <c r="B75" i="1"/>
  <c r="B3063" i="1"/>
  <c r="B2230" i="1"/>
  <c r="B2648" i="1"/>
  <c r="B2044" i="1"/>
  <c r="B2679" i="1"/>
  <c r="B1092" i="1"/>
  <c r="B1775" i="1"/>
  <c r="B2445" i="1"/>
  <c r="B845" i="1"/>
  <c r="B2073" i="1"/>
  <c r="B550" i="1"/>
  <c r="B3353" i="1"/>
  <c r="B489" i="1"/>
  <c r="B2236" i="1"/>
  <c r="B3053" i="1"/>
  <c r="B1526" i="1"/>
  <c r="B1313" i="1"/>
  <c r="B1740" i="1"/>
  <c r="B1591" i="1"/>
  <c r="B2082" i="1"/>
  <c r="B3580" i="1"/>
  <c r="B1451" i="1"/>
  <c r="B3180" i="1"/>
  <c r="B3789" i="1"/>
  <c r="B1259" i="1"/>
  <c r="B1837" i="1"/>
  <c r="B2887" i="1"/>
  <c r="B2113" i="1"/>
  <c r="B356" i="1"/>
  <c r="B41" i="1"/>
  <c r="B3160" i="1"/>
  <c r="B1519" i="1"/>
  <c r="B3174" i="1"/>
  <c r="B373" i="1"/>
  <c r="B2386" i="1"/>
  <c r="B3417" i="1"/>
  <c r="B2866" i="1"/>
  <c r="B2449" i="1"/>
  <c r="B3112" i="1"/>
  <c r="B2349" i="1"/>
  <c r="B1745" i="1"/>
  <c r="B1690" i="1"/>
  <c r="B20" i="1"/>
  <c r="B3986" i="1"/>
  <c r="B2608" i="1"/>
  <c r="B1334" i="1"/>
  <c r="B28" i="1"/>
  <c r="B2061" i="1"/>
  <c r="B3510" i="1"/>
  <c r="B3173" i="1"/>
  <c r="B387" i="1"/>
  <c r="B3329" i="1"/>
  <c r="B1162" i="1"/>
  <c r="B1301" i="1"/>
  <c r="B3481" i="1"/>
  <c r="B3534" i="1"/>
  <c r="B3650" i="1"/>
  <c r="B2383" i="1"/>
  <c r="B2781" i="1"/>
  <c r="B1679" i="1"/>
  <c r="B361" i="1"/>
  <c r="B1945" i="1"/>
  <c r="B2009" i="1"/>
  <c r="B360" i="1"/>
  <c r="B3432" i="1"/>
  <c r="B1599" i="1"/>
  <c r="B1247" i="1"/>
  <c r="B657" i="1"/>
  <c r="B3754" i="1"/>
  <c r="B1653" i="1"/>
  <c r="B2530" i="1"/>
  <c r="B1515" i="1"/>
  <c r="B777" i="1"/>
  <c r="B3426" i="1"/>
  <c r="B966" i="1"/>
  <c r="B3502" i="1"/>
  <c r="B147" i="1"/>
  <c r="B270" i="1"/>
  <c r="B3222" i="1"/>
  <c r="B2356" i="1"/>
  <c r="B2323" i="1"/>
  <c r="B5617" i="1"/>
  <c r="B2629" i="1"/>
  <c r="B3898" i="1"/>
  <c r="B3189" i="1"/>
  <c r="B1770" i="1"/>
  <c r="B58" i="1"/>
  <c r="B838" i="1"/>
  <c r="B2405" i="1"/>
  <c r="B3148" i="1"/>
  <c r="B3581" i="1"/>
  <c r="B710" i="1"/>
  <c r="B2431" i="1"/>
  <c r="B736" i="1"/>
  <c r="B2435" i="1"/>
  <c r="B3866" i="1"/>
  <c r="B2926" i="1"/>
  <c r="B3231" i="1"/>
  <c r="B3370" i="1"/>
  <c r="B1180" i="1"/>
  <c r="B3134" i="1"/>
  <c r="B2656" i="1"/>
  <c r="B47" i="1"/>
  <c r="B1594" i="1"/>
  <c r="B3477" i="1"/>
  <c r="B431" i="1"/>
  <c r="B1307" i="1"/>
  <c r="B3083" i="1"/>
  <c r="B1592" i="1"/>
  <c r="B3969" i="1"/>
  <c r="B2520" i="1"/>
  <c r="B1290" i="1"/>
  <c r="B1408" i="1"/>
  <c r="B473" i="1"/>
  <c r="B980" i="1"/>
  <c r="B85" i="1"/>
  <c r="B5689" i="1"/>
  <c r="B3885" i="1"/>
  <c r="B1950" i="1"/>
  <c r="B3796" i="1"/>
  <c r="B1925" i="1"/>
  <c r="B2226" i="1"/>
  <c r="B485" i="1"/>
  <c r="B1266" i="1"/>
  <c r="B3575" i="1"/>
  <c r="B190" i="1"/>
  <c r="B1532" i="1"/>
  <c r="B1531" i="1"/>
  <c r="B478" i="1"/>
  <c r="B1621" i="1"/>
  <c r="B5550" i="1"/>
  <c r="B3584" i="1"/>
  <c r="B1924" i="1"/>
  <c r="B3971" i="1"/>
  <c r="B1558" i="1"/>
  <c r="B1520" i="1"/>
  <c r="B1721" i="1"/>
  <c r="B529" i="1"/>
  <c r="B3447" i="1"/>
  <c r="B850" i="1"/>
  <c r="B3970" i="1"/>
  <c r="B3849" i="1"/>
  <c r="B4006" i="1"/>
  <c r="B2390" i="1"/>
  <c r="B973" i="1"/>
  <c r="B2548" i="1"/>
  <c r="B1210" i="1"/>
  <c r="B1248" i="1"/>
  <c r="B3511" i="1"/>
  <c r="B1512" i="1"/>
  <c r="B1581" i="1"/>
  <c r="B453" i="1"/>
  <c r="B3907" i="1"/>
  <c r="B1013" i="1"/>
  <c r="B1550" i="1"/>
  <c r="B570" i="1"/>
  <c r="B879" i="1"/>
  <c r="B1731" i="1"/>
  <c r="B1114" i="1"/>
  <c r="B3600" i="1"/>
  <c r="B3835" i="1"/>
  <c r="B1185" i="1"/>
  <c r="B498" i="1"/>
  <c r="B2590" i="1"/>
  <c r="B2055" i="1"/>
  <c r="B1280" i="1"/>
  <c r="B259" i="1"/>
  <c r="B1816" i="1"/>
  <c r="B2563" i="1"/>
  <c r="B451" i="1"/>
  <c r="B1270" i="1"/>
  <c r="B3450" i="1"/>
  <c r="B1040" i="1"/>
  <c r="B5546" i="1"/>
  <c r="B1405" i="1"/>
  <c r="B3485" i="1"/>
  <c r="B2824" i="1"/>
  <c r="B1151" i="1"/>
  <c r="B833" i="1"/>
  <c r="B2560" i="1"/>
  <c r="B3794" i="1"/>
  <c r="B661" i="1"/>
  <c r="B3864" i="1"/>
  <c r="B2215" i="1"/>
  <c r="B2909" i="1"/>
  <c r="B1498" i="1"/>
  <c r="B2015" i="1"/>
  <c r="B3478" i="1"/>
  <c r="B2528" i="1"/>
  <c r="B1059" i="1"/>
  <c r="B683" i="1"/>
  <c r="B55" i="1"/>
  <c r="B3563" i="1"/>
  <c r="B3379" i="1"/>
  <c r="B1697" i="1"/>
  <c r="B3655" i="1"/>
  <c r="B1829" i="1"/>
  <c r="B2795" i="1"/>
  <c r="B1003" i="1"/>
  <c r="B2267" i="1"/>
  <c r="B120" i="1"/>
  <c r="B782" i="1"/>
  <c r="B1362" i="1"/>
  <c r="B3874" i="1"/>
  <c r="B2540" i="1"/>
  <c r="B705" i="1"/>
  <c r="B692" i="1"/>
  <c r="B1959" i="1"/>
  <c r="B769" i="1"/>
  <c r="B3229" i="1"/>
  <c r="B830" i="1"/>
  <c r="B698" i="1"/>
  <c r="B2652" i="1"/>
  <c r="B3809" i="1"/>
  <c r="B1866" i="1"/>
  <c r="B2035" i="1"/>
  <c r="B206" i="1"/>
  <c r="B1796" i="1"/>
  <c r="B1568" i="1"/>
  <c r="B2003" i="1"/>
  <c r="B2450" i="1"/>
  <c r="B2935" i="1"/>
  <c r="B2934" i="1"/>
  <c r="B2089" i="1"/>
  <c r="B2947" i="1"/>
  <c r="B2491" i="1"/>
  <c r="B688" i="1"/>
  <c r="B2026" i="1"/>
  <c r="B1579" i="1"/>
  <c r="B3279" i="1"/>
  <c r="B923" i="1"/>
  <c r="B2216" i="1"/>
  <c r="B3681" i="1"/>
  <c r="B2813" i="1"/>
  <c r="B2871" i="1"/>
  <c r="B868" i="1"/>
  <c r="B2598" i="1"/>
  <c r="B2831" i="1"/>
  <c r="B3574" i="1"/>
  <c r="B1326" i="1"/>
  <c r="B2283" i="1"/>
  <c r="B3107" i="1"/>
  <c r="B1429" i="1"/>
  <c r="B584" i="1"/>
  <c r="B1483" i="1"/>
  <c r="B2919" i="1"/>
  <c r="B1557" i="1"/>
  <c r="B464" i="1"/>
  <c r="B547" i="1"/>
  <c r="B2821" i="1"/>
  <c r="B2076" i="1"/>
  <c r="B3494" i="1"/>
  <c r="B3321" i="1"/>
  <c r="B952" i="1"/>
  <c r="B1617" i="1"/>
  <c r="B2945" i="1"/>
  <c r="B395" i="1"/>
  <c r="B492" i="1"/>
  <c r="B2630" i="1"/>
  <c r="B2948" i="1"/>
  <c r="B3541" i="1"/>
  <c r="B1738" i="1"/>
  <c r="B400" i="1"/>
  <c r="B494" i="1"/>
  <c r="B3271" i="1"/>
  <c r="B2304" i="1"/>
  <c r="B3273" i="1"/>
  <c r="B512" i="1"/>
  <c r="B982" i="1"/>
  <c r="B3049" i="1"/>
  <c r="B2129" i="1"/>
  <c r="B3181" i="1"/>
  <c r="B309" i="1"/>
  <c r="B2353" i="1"/>
  <c r="B2095" i="1"/>
  <c r="B957" i="1"/>
  <c r="B1392" i="1"/>
  <c r="B2432" i="1"/>
  <c r="B1420" i="1"/>
  <c r="B3280" i="1"/>
  <c r="B1869" i="1"/>
  <c r="B2692" i="1"/>
  <c r="B1516" i="1"/>
  <c r="B2132" i="1"/>
  <c r="B2961" i="1"/>
  <c r="B1524" i="1"/>
  <c r="B3896" i="1"/>
  <c r="B2518" i="1"/>
  <c r="B1958" i="1"/>
  <c r="B799" i="1"/>
  <c r="B3169" i="1"/>
  <c r="B3398" i="1"/>
  <c r="B559" i="1"/>
  <c r="B1543" i="1"/>
  <c r="B1069" i="1"/>
  <c r="B1845" i="1"/>
  <c r="B2814" i="1"/>
  <c r="B571" i="1"/>
  <c r="B3723" i="1"/>
  <c r="B3568" i="1"/>
  <c r="B63" i="1"/>
  <c r="B2723" i="1"/>
  <c r="B442" i="1"/>
  <c r="B2756" i="1"/>
  <c r="B2956" i="1"/>
  <c r="B3154" i="1"/>
  <c r="B3901" i="1"/>
  <c r="B3625" i="1"/>
  <c r="B914" i="1"/>
  <c r="B1928" i="1"/>
  <c r="B2327" i="1"/>
  <c r="B3013" i="1"/>
  <c r="B2851" i="1"/>
  <c r="B5582" i="1"/>
  <c r="B3651" i="1"/>
  <c r="B2231" i="1"/>
  <c r="B482" i="1"/>
  <c r="B430" i="1"/>
  <c r="B592" i="1"/>
  <c r="B3803" i="1"/>
  <c r="B2374" i="1"/>
  <c r="B2970" i="1"/>
  <c r="B3521" i="1"/>
  <c r="B1376" i="1"/>
  <c r="B3526" i="1"/>
  <c r="B3371" i="1"/>
  <c r="B1853" i="1"/>
  <c r="B1048" i="1"/>
  <c r="B2729" i="1"/>
  <c r="B3748" i="1"/>
  <c r="B1976" i="1"/>
  <c r="B2218" i="1"/>
  <c r="B3495" i="1"/>
  <c r="B940" i="1"/>
  <c r="B62" i="1"/>
  <c r="B145" i="1"/>
  <c r="B2301" i="1"/>
  <c r="B3392" i="1"/>
  <c r="B3722" i="1"/>
  <c r="B1084" i="1"/>
  <c r="B718" i="1"/>
  <c r="B2978" i="1"/>
  <c r="B3949" i="1"/>
  <c r="B2828" i="1"/>
  <c r="B158" i="1"/>
  <c r="B3064" i="1"/>
  <c r="B5597" i="1"/>
  <c r="B1241" i="1"/>
  <c r="B3875" i="1"/>
  <c r="B3850" i="1"/>
  <c r="B3932" i="1"/>
  <c r="B2189" i="1"/>
  <c r="B3838" i="1"/>
  <c r="B2160" i="1"/>
  <c r="B3551" i="1"/>
  <c r="B2600" i="1"/>
  <c r="B127" i="1"/>
  <c r="B3800" i="1"/>
  <c r="B774" i="1"/>
  <c r="B1090" i="1"/>
  <c r="B2458" i="1"/>
  <c r="B675" i="1"/>
  <c r="B5592" i="1"/>
  <c r="B1147" i="1"/>
  <c r="B1422" i="1"/>
  <c r="B3654" i="1"/>
  <c r="B2987" i="1"/>
  <c r="B3985" i="1"/>
  <c r="B666" i="1"/>
  <c r="B2378" i="1"/>
  <c r="B2342" i="1"/>
  <c r="B378" i="1"/>
  <c r="B1946" i="1"/>
  <c r="B1957" i="1"/>
  <c r="B892" i="1"/>
  <c r="B986" i="1"/>
  <c r="B1955" i="1"/>
  <c r="B3005" i="1"/>
  <c r="B1630" i="1"/>
  <c r="B3665" i="1"/>
  <c r="B357" i="1"/>
  <c r="B981" i="1"/>
  <c r="B1707" i="1"/>
  <c r="B553" i="1"/>
  <c r="B670" i="1"/>
  <c r="B2084" i="1"/>
  <c r="B617" i="1"/>
  <c r="B2826" i="1"/>
  <c r="B874" i="1"/>
  <c r="B3777" i="1"/>
  <c r="B3529" i="1"/>
  <c r="B439" i="1"/>
  <c r="B128" i="1"/>
  <c r="B3183" i="1"/>
  <c r="B1444" i="1"/>
  <c r="B488" i="1"/>
  <c r="B1741" i="1"/>
  <c r="B2286" i="1"/>
  <c r="B3389" i="1"/>
  <c r="B3326" i="1"/>
  <c r="B3219" i="1"/>
  <c r="B160" i="1"/>
  <c r="B5643" i="1"/>
  <c r="B1468" i="1"/>
  <c r="B1455" i="1"/>
  <c r="B1522" i="1"/>
  <c r="B1227" i="1"/>
  <c r="B2455" i="1"/>
  <c r="B634" i="1"/>
  <c r="B336" i="1"/>
  <c r="B140" i="1"/>
  <c r="B1736" i="1"/>
  <c r="B1427" i="1"/>
  <c r="B1989" i="1"/>
  <c r="B2780" i="1"/>
  <c r="B768" i="1"/>
  <c r="B70" i="1"/>
  <c r="B424" i="1"/>
  <c r="B1398" i="1"/>
  <c r="B1243" i="1"/>
  <c r="B2181" i="1"/>
  <c r="B1406" i="1"/>
  <c r="B3040" i="1"/>
  <c r="B380" i="1"/>
  <c r="B1511" i="1"/>
  <c r="B1874" i="1"/>
  <c r="B3686" i="1"/>
  <c r="B707" i="1"/>
  <c r="B3455" i="1"/>
  <c r="B3449" i="1"/>
  <c r="B1578" i="1"/>
  <c r="B2403" i="1"/>
  <c r="B3198" i="1"/>
  <c r="B2016" i="1"/>
  <c r="B3378" i="1"/>
  <c r="B1473" i="1"/>
  <c r="B2658" i="1"/>
  <c r="B4" i="1"/>
  <c r="B927" i="1"/>
  <c r="B1797" i="1"/>
  <c r="B1812" i="1"/>
  <c r="B425" i="1"/>
  <c r="B3630" i="1"/>
  <c r="B3076" i="1"/>
  <c r="B2538" i="1"/>
  <c r="B3024" i="1"/>
  <c r="B2889" i="1"/>
  <c r="B714" i="1"/>
  <c r="B3106" i="1"/>
  <c r="B761" i="1"/>
  <c r="B2975" i="1"/>
  <c r="B1547" i="1"/>
  <c r="B210" i="1"/>
  <c r="B899" i="1"/>
  <c r="B3187" i="1"/>
  <c r="B3514" i="1"/>
  <c r="B313" i="1"/>
  <c r="B3881" i="1"/>
  <c r="B1898" i="1"/>
  <c r="B1432" i="1"/>
  <c r="B3505" i="1"/>
  <c r="B299" i="1"/>
  <c r="B426" i="1"/>
  <c r="B3002" i="1"/>
  <c r="B2714" i="1"/>
  <c r="B5620" i="1"/>
  <c r="B1689" i="1"/>
  <c r="B2954" i="1"/>
  <c r="B257" i="1"/>
  <c r="B2062" i="1"/>
  <c r="B56" i="1"/>
  <c r="B382" i="1"/>
  <c r="B1702" i="1"/>
  <c r="B2364" i="1"/>
  <c r="B1495" i="1"/>
  <c r="B204" i="1"/>
  <c r="B1615" i="1"/>
  <c r="B3557" i="1"/>
  <c r="B2627" i="1"/>
  <c r="B3895" i="1"/>
  <c r="B3335" i="1"/>
  <c r="B3129" i="1"/>
  <c r="B959" i="1"/>
  <c r="B1606" i="1"/>
  <c r="B597" i="1"/>
  <c r="B2519" i="1"/>
  <c r="B1767" i="1"/>
  <c r="B2959" i="1"/>
  <c r="B2770" i="1"/>
  <c r="B2275" i="1"/>
  <c r="B2362" i="1"/>
  <c r="B233" i="1"/>
  <c r="B2885" i="1"/>
  <c r="B79" i="1"/>
  <c r="B73" i="1"/>
  <c r="B3638" i="1"/>
  <c r="B3292" i="1"/>
  <c r="B5628" i="1"/>
  <c r="B2880" i="1"/>
  <c r="B1474" i="1"/>
  <c r="B2486" i="1"/>
  <c r="B5589" i="1"/>
  <c r="B1650" i="1"/>
  <c r="B881" i="1"/>
  <c r="B1722" i="1"/>
  <c r="B2715" i="1"/>
  <c r="B2614" i="1"/>
  <c r="B3545" i="1"/>
  <c r="B427" i="1"/>
  <c r="B3572" i="1"/>
  <c r="B3889" i="1"/>
  <c r="B1249" i="1"/>
  <c r="B3763" i="1"/>
  <c r="B2727" i="1"/>
  <c r="B5624" i="1"/>
  <c r="B3124" i="1"/>
  <c r="B179" i="1"/>
  <c r="B1586" i="1"/>
  <c r="B213" i="1"/>
  <c r="B401" i="1"/>
  <c r="B1125" i="1"/>
  <c r="B3014" i="1"/>
  <c r="B2980" i="1"/>
  <c r="B2588" i="1"/>
  <c r="B1756" i="1"/>
  <c r="B1626" i="1"/>
  <c r="B1771" i="1"/>
  <c r="B1858" i="1"/>
  <c r="B398" i="1"/>
  <c r="B2225" i="1"/>
  <c r="B1948" i="1"/>
  <c r="B908" i="1"/>
  <c r="B3924" i="1"/>
  <c r="B1788" i="1"/>
  <c r="B1117" i="1"/>
  <c r="B3225" i="1"/>
  <c r="B4008" i="1"/>
  <c r="B3070" i="1"/>
  <c r="B1752" i="1"/>
  <c r="B3712" i="1"/>
  <c r="B3738" i="1"/>
  <c r="B5548" i="1"/>
  <c r="B3710" i="1"/>
  <c r="B1073" i="1"/>
  <c r="B2336" i="1"/>
  <c r="B146" i="1"/>
  <c r="B205" i="1"/>
  <c r="B2249" i="1"/>
  <c r="B3997" i="1"/>
  <c r="B2394" i="1"/>
  <c r="B133" i="1"/>
  <c r="B3030" i="1"/>
  <c r="B727" i="1"/>
  <c r="B2711" i="1"/>
  <c r="B2159" i="1"/>
  <c r="B2138" i="1"/>
  <c r="B802" i="1"/>
  <c r="B1085" i="1"/>
  <c r="B188" i="1"/>
  <c r="B1714" i="1"/>
  <c r="B942" i="1"/>
  <c r="B396" i="1"/>
  <c r="B2467" i="1"/>
  <c r="B2742" i="1"/>
  <c r="B2900" i="1"/>
  <c r="B2943" i="1"/>
  <c r="B3682" i="1"/>
  <c r="B5554" i="1"/>
  <c r="B419" i="1"/>
  <c r="B3619" i="1"/>
  <c r="B3394" i="1"/>
  <c r="B3108" i="1"/>
  <c r="B1947" i="1"/>
  <c r="B608" i="1"/>
  <c r="B1782" i="1"/>
  <c r="B3091" i="1"/>
  <c r="B2462" i="1"/>
  <c r="B2696" i="1"/>
  <c r="B3509" i="1"/>
  <c r="B1759" i="1"/>
  <c r="B3386" i="1"/>
  <c r="B1572" i="1"/>
  <c r="B155" i="1"/>
  <c r="B3921" i="1"/>
  <c r="B1734" i="1"/>
  <c r="B3195" i="1"/>
  <c r="B1083" i="1"/>
  <c r="B3758" i="1"/>
  <c r="B164" i="1"/>
  <c r="B2036" i="1"/>
  <c r="B3798" i="1"/>
  <c r="B1809" i="1"/>
  <c r="B441" i="1"/>
  <c r="B2757" i="1"/>
  <c r="B1780" i="1"/>
  <c r="B1627" i="1"/>
  <c r="B429" i="1"/>
  <c r="B1066" i="1"/>
  <c r="B3442" i="1"/>
  <c r="B2128" i="1"/>
  <c r="B347" i="1"/>
  <c r="B3350" i="1"/>
  <c r="B432" i="1"/>
  <c r="B1133" i="1"/>
  <c r="B3390" i="1"/>
  <c r="B3369" i="1"/>
  <c r="B2992" i="1"/>
  <c r="B1333" i="1"/>
  <c r="B1882" i="1"/>
  <c r="B3778" i="1"/>
  <c r="B1011" i="1"/>
  <c r="B1232" i="1"/>
  <c r="B913" i="1"/>
  <c r="B653" i="1"/>
  <c r="B760" i="1"/>
  <c r="B1179" i="1"/>
  <c r="B2931" i="1"/>
  <c r="B750" i="1"/>
  <c r="B658" i="1"/>
  <c r="B854" i="1"/>
  <c r="B2381" i="1"/>
  <c r="B438" i="1"/>
  <c r="B3102" i="1"/>
  <c r="B1937" i="1"/>
  <c r="B5570" i="1"/>
  <c r="B2846" i="1"/>
  <c r="B3151" i="1"/>
  <c r="B993" i="1"/>
  <c r="B1453" i="1"/>
  <c r="B2277" i="1"/>
  <c r="B2333" i="1"/>
  <c r="B449" i="1"/>
  <c r="B1648" i="1"/>
  <c r="B3906" i="1"/>
  <c r="B2341" i="1"/>
  <c r="B5627" i="1"/>
  <c r="B1825" i="1"/>
  <c r="B3384" i="1"/>
  <c r="B1282" i="1"/>
  <c r="B1940" i="1"/>
  <c r="B2184" i="1"/>
  <c r="B1250" i="1"/>
  <c r="B662" i="1"/>
  <c r="B365" i="1"/>
  <c r="B2494" i="1"/>
  <c r="B1267" i="1"/>
  <c r="B5576" i="1"/>
  <c r="B3856" i="1"/>
  <c r="B576" i="1"/>
  <c r="B183" i="1"/>
  <c r="B2645" i="1"/>
  <c r="B1457" i="1"/>
  <c r="B851" i="1"/>
  <c r="B1276" i="1"/>
  <c r="B575" i="1"/>
  <c r="B1012" i="1"/>
  <c r="B25" i="1"/>
  <c r="B3872" i="1"/>
  <c r="B2136" i="1"/>
  <c r="B54" i="1"/>
  <c r="B1134" i="1"/>
  <c r="B1996" i="1"/>
  <c r="B1716" i="1"/>
  <c r="B3934" i="1"/>
  <c r="B815" i="1"/>
  <c r="B3467" i="1"/>
  <c r="B2551" i="1"/>
  <c r="B1960" i="1"/>
  <c r="B672" i="1"/>
  <c r="B2478" i="1"/>
  <c r="B1897" i="1"/>
  <c r="B2120" i="1"/>
  <c r="B2755" i="1"/>
  <c r="B3652" i="1"/>
  <c r="B2841" i="1"/>
  <c r="B2347" i="1"/>
  <c r="B2038" i="1"/>
  <c r="B3890" i="1"/>
  <c r="B1168" i="1"/>
  <c r="B3411" i="1"/>
  <c r="B1355" i="1"/>
  <c r="B342" i="1"/>
  <c r="B3973" i="1"/>
  <c r="B865" i="1"/>
  <c r="B107" i="1"/>
  <c r="B3391" i="1"/>
  <c r="B3851" i="1"/>
  <c r="B3319" i="1"/>
  <c r="B1610" i="1"/>
  <c r="B2932" i="1"/>
  <c r="B502" i="1"/>
  <c r="B965" i="1"/>
  <c r="B739" i="1"/>
  <c r="B3936" i="1"/>
  <c r="B2314" i="1"/>
  <c r="B2976" i="1"/>
  <c r="B1763" i="1"/>
  <c r="B1272" i="1"/>
  <c r="B3544" i="1"/>
  <c r="B1244" i="1"/>
  <c r="B3071" i="1"/>
  <c r="B184" i="1"/>
  <c r="B2470" i="1"/>
  <c r="B3142" i="1"/>
  <c r="B1737" i="1"/>
  <c r="B3564" i="1"/>
  <c r="B2753" i="1"/>
  <c r="B864" i="1"/>
  <c r="B214" i="1"/>
  <c r="B272" i="1"/>
  <c r="B2611" i="1"/>
  <c r="B2853" i="1"/>
  <c r="B2604" i="1"/>
  <c r="B3238" i="1"/>
  <c r="B3127" i="1"/>
  <c r="B35" i="1"/>
  <c r="B2958" i="1"/>
  <c r="B3230" i="1"/>
  <c r="B1587" i="1"/>
  <c r="B3783" i="1"/>
  <c r="B507" i="1"/>
  <c r="B3785" i="1"/>
  <c r="B654" i="1"/>
  <c r="B540" i="1"/>
  <c r="B2554" i="1"/>
  <c r="B1781" i="1"/>
  <c r="B82" i="1"/>
  <c r="B848" i="1"/>
  <c r="B3899" i="1"/>
  <c r="B3440" i="1"/>
  <c r="B691" i="1"/>
  <c r="B3145" i="1"/>
  <c r="B245" i="1"/>
  <c r="B2241" i="1"/>
  <c r="B3018" i="1"/>
  <c r="B3425" i="1"/>
  <c r="B1836" i="1"/>
  <c r="B3795" i="1"/>
  <c r="B2789" i="1"/>
  <c r="B2657" i="1"/>
  <c r="B2295" i="1"/>
  <c r="B1681" i="1"/>
  <c r="B2320" i="1"/>
  <c r="B2867" i="1"/>
  <c r="B1076" i="1"/>
  <c r="B2758" i="1"/>
  <c r="B3501" i="1"/>
  <c r="B2893" i="1"/>
  <c r="B3460" i="1"/>
  <c r="B1485" i="1"/>
  <c r="B3161" i="1"/>
  <c r="B896" i="1"/>
  <c r="B1643" i="1"/>
  <c r="B456" i="1"/>
  <c r="B3877" i="1"/>
  <c r="B3299" i="1"/>
  <c r="B2185" i="1"/>
  <c r="B990" i="1"/>
  <c r="B2925" i="1"/>
  <c r="B730" i="1"/>
  <c r="B10" i="1"/>
  <c r="B3954" i="1"/>
  <c r="B26" i="1"/>
  <c r="B3220" i="1"/>
  <c r="B1325" i="1"/>
  <c r="B1934" i="1"/>
  <c r="B333" i="1"/>
  <c r="B3693" i="1"/>
  <c r="B445" i="1"/>
  <c r="B1238" i="1"/>
  <c r="B2400" i="1"/>
  <c r="B2376" i="1"/>
  <c r="B3089" i="1"/>
  <c r="B2649" i="1"/>
  <c r="B974" i="1"/>
  <c r="B2702" i="1"/>
  <c r="B3735" i="1"/>
  <c r="B1095" i="1"/>
  <c r="B2774" i="1"/>
  <c r="B3205" i="1"/>
  <c r="B3368" i="1"/>
  <c r="B563" i="1"/>
  <c r="B372" i="1"/>
  <c r="B2102" i="1"/>
  <c r="B470" i="1"/>
  <c r="B1527" i="1"/>
  <c r="B5678" i="1"/>
  <c r="B1893" i="1"/>
  <c r="B2678" i="1"/>
  <c r="B1487" i="1"/>
  <c r="B38" i="1"/>
  <c r="B1867" i="1"/>
  <c r="B3900" i="1"/>
  <c r="B627" i="1"/>
  <c r="B1670" i="1"/>
  <c r="B690" i="1"/>
  <c r="B413" i="1"/>
  <c r="B1649" i="1"/>
  <c r="B2182" i="1"/>
  <c r="B167" i="1"/>
  <c r="B2609" i="1"/>
  <c r="B5555" i="1"/>
  <c r="B3629" i="1"/>
  <c r="B2212" i="1"/>
  <c r="B1496" i="1"/>
  <c r="B1239" i="1"/>
  <c r="B1943" i="1"/>
  <c r="B1936" i="1"/>
  <c r="B1555" i="1"/>
  <c r="B1445" i="1"/>
  <c r="B3132" i="1"/>
  <c r="B1302" i="1"/>
  <c r="B139" i="1"/>
  <c r="B2994" i="1"/>
  <c r="B607" i="1"/>
  <c r="B1287" i="1"/>
  <c r="B1437" i="1"/>
  <c r="B1776" i="1"/>
  <c r="B2610" i="1"/>
  <c r="B703" i="1"/>
  <c r="B636" i="1"/>
  <c r="B1835" i="1"/>
  <c r="B3337" i="1"/>
  <c r="B314" i="1"/>
  <c r="B297" i="1"/>
  <c r="B3497" i="1"/>
  <c r="B3163" i="1"/>
  <c r="B3862" i="1"/>
  <c r="B11" i="1"/>
  <c r="B3671" i="1"/>
  <c r="B3059" i="1"/>
  <c r="B202" i="1"/>
  <c r="B1929" i="1"/>
  <c r="B2733" i="1"/>
  <c r="B3208" i="1"/>
  <c r="B1337" i="1"/>
  <c r="B578" i="1"/>
  <c r="B1415" i="1"/>
  <c r="B2751" i="1"/>
  <c r="B374" i="1"/>
  <c r="B963" i="1"/>
  <c r="B3400" i="1"/>
  <c r="B1087" i="1"/>
  <c r="B2083" i="1"/>
  <c r="B2996" i="1"/>
  <c r="B3757" i="1"/>
  <c r="B77" i="1"/>
  <c r="B2876" i="1"/>
  <c r="B623" i="1"/>
  <c r="B1202" i="1"/>
  <c r="B3729" i="1"/>
  <c r="B3957" i="1"/>
  <c r="B4005" i="1"/>
  <c r="B2628" i="1"/>
  <c r="B3860" i="1"/>
  <c r="B2745" i="1"/>
  <c r="B326" i="1"/>
  <c r="B1120" i="1"/>
  <c r="B195" i="1"/>
  <c r="B2659" i="1"/>
  <c r="B157" i="1"/>
  <c r="B2363" i="1"/>
  <c r="B2039" i="1"/>
  <c r="B3668" i="1"/>
  <c r="B130" i="1"/>
  <c r="B3750" i="1"/>
  <c r="B2010" i="1"/>
  <c r="B2387" i="1"/>
  <c r="B3468" i="1"/>
  <c r="B1661" i="1"/>
  <c r="B1979" i="1"/>
  <c r="B538" i="1"/>
  <c r="B29" i="1"/>
  <c r="B1035" i="1"/>
  <c r="B805" i="1"/>
  <c r="B199" i="1"/>
  <c r="B1143" i="1"/>
  <c r="B720" i="1"/>
  <c r="B1847" i="1"/>
  <c r="B1061" i="1"/>
  <c r="B1565" i="1"/>
  <c r="B437" i="1"/>
  <c r="B931" i="1"/>
  <c r="B573" i="1"/>
  <c r="B2077" i="1"/>
  <c r="B1052" i="1"/>
  <c r="B823" i="1"/>
  <c r="B1564" i="1"/>
  <c r="B971" i="1"/>
  <c r="B1584" i="1"/>
  <c r="B1189" i="1"/>
  <c r="B2886" i="1"/>
  <c r="B825" i="1"/>
  <c r="B187" i="1"/>
  <c r="B3608" i="1"/>
  <c r="B1018" i="1"/>
  <c r="B2483" i="1"/>
  <c r="B3989" i="1"/>
  <c r="B1744" i="1"/>
  <c r="B407" i="1"/>
  <c r="B3483" i="1"/>
  <c r="B287" i="1"/>
  <c r="B3401" i="1"/>
  <c r="B5569" i="1"/>
  <c r="B532" i="1"/>
  <c r="B3530" i="1"/>
  <c r="B2561" i="1"/>
  <c r="B84" i="1"/>
  <c r="B349" i="1"/>
  <c r="B2749" i="1"/>
  <c r="B1969" i="1"/>
  <c r="B924" i="1"/>
  <c r="B2942" i="1"/>
  <c r="B901" i="1"/>
  <c r="B2279" i="1"/>
  <c r="B5616" i="1"/>
  <c r="B2145" i="1"/>
  <c r="B1410" i="1"/>
  <c r="B1205" i="1"/>
  <c r="B334" i="1"/>
  <c r="B3239" i="1"/>
  <c r="B3388" i="1"/>
  <c r="B3026" i="1"/>
  <c r="B3779" i="1"/>
  <c r="B1789" i="1"/>
  <c r="B1612" i="1"/>
  <c r="B3642" i="1"/>
  <c r="B2852" i="1"/>
  <c r="B945" i="1"/>
  <c r="B3165" i="1"/>
  <c r="B3113" i="1"/>
  <c r="B2419" i="1"/>
  <c r="B586" i="1"/>
  <c r="B3724" i="1"/>
  <c r="B694" i="1"/>
  <c r="B2998" i="1"/>
  <c r="B1000" i="1"/>
  <c r="B3406" i="1"/>
  <c r="B1774" i="1"/>
  <c r="B1595" i="1"/>
  <c r="B3054" i="1"/>
  <c r="B1345" i="1"/>
  <c r="B1852" i="1"/>
  <c r="B1314" i="1"/>
  <c r="B1006" i="1"/>
  <c r="B3085" i="1"/>
  <c r="B2619" i="1"/>
  <c r="B2618" i="1"/>
  <c r="B2393" i="1"/>
  <c r="B465" i="1"/>
  <c r="B647" i="1"/>
  <c r="B555" i="1"/>
  <c r="B2424" i="1"/>
  <c r="B807" i="1"/>
  <c r="B2555" i="1"/>
  <c r="B2495" i="1"/>
  <c r="B2933" i="1"/>
  <c r="B764" i="1"/>
  <c r="B3175" i="1"/>
  <c r="B2448" i="1"/>
  <c r="B1118" i="1"/>
  <c r="B3121" i="1"/>
  <c r="B2290" i="1"/>
  <c r="B2175" i="1"/>
  <c r="B1888" i="1"/>
  <c r="B3105" i="1"/>
  <c r="B2808" i="1"/>
  <c r="B5625" i="1"/>
  <c r="B501" i="1"/>
  <c r="B2862" i="1"/>
  <c r="B1528" i="1"/>
  <c r="B3405" i="1"/>
  <c r="B51" i="1"/>
  <c r="B1423" i="1"/>
  <c r="B2192" i="1"/>
  <c r="B3363" i="1"/>
  <c r="B115" i="1"/>
  <c r="B67" i="1"/>
  <c r="B1448" i="1"/>
  <c r="B1269" i="1"/>
  <c r="B3846" i="1"/>
  <c r="B3815" i="1"/>
  <c r="B3297" i="1"/>
  <c r="B156" i="1"/>
  <c r="B1596" i="1"/>
  <c r="B536" i="1"/>
  <c r="B3721" i="1"/>
  <c r="B3243" i="1"/>
  <c r="B2655" i="1"/>
  <c r="B3430" i="1"/>
  <c r="B615" i="1"/>
  <c r="B3641" i="1"/>
  <c r="B1611" i="1"/>
  <c r="B3111" i="1"/>
  <c r="B2730" i="1"/>
  <c r="B3914" i="1"/>
  <c r="B2940" i="1"/>
  <c r="B561" i="1"/>
  <c r="B2544" i="1"/>
  <c r="B2712" i="1"/>
  <c r="B2854" i="1"/>
  <c r="B3913" i="1"/>
  <c r="B161" i="1"/>
  <c r="B1077" i="1"/>
  <c r="B34" i="1"/>
  <c r="B2765" i="1"/>
  <c r="B3414" i="1"/>
  <c r="B1194" i="1"/>
  <c r="B656" i="1"/>
  <c r="B3967" i="1"/>
  <c r="B2884" i="1"/>
  <c r="B2153" i="1"/>
  <c r="B2018" i="1"/>
  <c r="B906" i="1"/>
  <c r="B1779" i="1"/>
  <c r="B3506" i="1"/>
  <c r="B1178" i="1"/>
  <c r="B1787" i="1"/>
  <c r="B2716" i="1"/>
  <c r="B3374" i="1"/>
  <c r="B2402" i="1"/>
  <c r="B3904" i="1"/>
  <c r="B2197" i="1"/>
  <c r="B2485" i="1"/>
  <c r="B1203" i="1"/>
  <c r="B3817" i="1"/>
  <c r="B340" i="1"/>
  <c r="B1037" i="1"/>
  <c r="B3272" i="1"/>
  <c r="B546" i="1"/>
  <c r="B992" i="1"/>
  <c r="B91" i="1"/>
  <c r="B1871" i="1"/>
  <c r="B2582" i="1"/>
  <c r="B2524" i="1"/>
  <c r="B1161" i="1"/>
  <c r="B3515" i="1"/>
  <c r="B932" i="1"/>
  <c r="B383" i="1"/>
  <c r="B2022" i="1"/>
  <c r="B1339" i="1"/>
  <c r="B57" i="1"/>
  <c r="B3842" i="1"/>
  <c r="B1613" i="1"/>
  <c r="B2060" i="1"/>
  <c r="B265" i="1"/>
  <c r="B2422" i="1"/>
  <c r="B2005" i="1"/>
  <c r="B2709" i="1"/>
  <c r="B2388" i="1"/>
  <c r="B3266" i="1"/>
  <c r="B3385" i="1"/>
  <c r="B2798" i="1"/>
  <c r="B237" i="1"/>
  <c r="B3413" i="1"/>
  <c r="B3061" i="1"/>
  <c r="B2223" i="1"/>
  <c r="B842" i="1"/>
  <c r="B2788" i="1"/>
  <c r="B2988" i="1"/>
  <c r="B1188" i="1"/>
  <c r="B1348" i="1"/>
  <c r="B1081" i="1"/>
  <c r="B3007" i="1"/>
  <c r="B1258" i="1"/>
  <c r="B3632" i="1"/>
  <c r="B3744" i="1"/>
  <c r="B3680" i="1"/>
  <c r="B2042" i="1"/>
  <c r="B3312" i="1"/>
  <c r="B1141" i="1"/>
  <c r="B3908" i="1"/>
  <c r="B3535" i="1"/>
  <c r="B1966" i="1"/>
  <c r="B2463" i="1"/>
  <c r="B836" i="1"/>
  <c r="B327" i="1"/>
  <c r="B1539" i="1"/>
  <c r="B907" i="1"/>
  <c r="B2534" i="1"/>
  <c r="B1369" i="1"/>
  <c r="B2704" i="1"/>
  <c r="B2632" i="1"/>
  <c r="B1669" i="1"/>
  <c r="B5681" i="1"/>
  <c r="B1843" i="1"/>
  <c r="B3348" i="1"/>
  <c r="B1971" i="1"/>
  <c r="B537" i="1"/>
  <c r="B3764" i="1"/>
  <c r="B2855" i="1"/>
  <c r="B3731" i="1"/>
  <c r="B2069" i="1"/>
  <c r="B2897" i="1"/>
  <c r="B280" i="1"/>
  <c r="B3088" i="1"/>
  <c r="B143" i="1"/>
  <c r="B3939" i="1"/>
  <c r="B7" i="1"/>
  <c r="B1896" i="1"/>
  <c r="B3476" i="1"/>
  <c r="B385" i="1"/>
  <c r="B42" i="1"/>
  <c r="B248" i="1"/>
  <c r="B606" i="1"/>
  <c r="B686" i="1"/>
  <c r="B976" i="1"/>
  <c r="B1064" i="1"/>
  <c r="B100" i="1"/>
  <c r="B950" i="1"/>
  <c r="B1839" i="1"/>
  <c r="B1044" i="1"/>
  <c r="B1492" i="1"/>
  <c r="B1992" i="1"/>
  <c r="B2496" i="1"/>
  <c r="B2497" i="1"/>
  <c r="B1479" i="1"/>
  <c r="B232" i="1"/>
  <c r="B2037" i="1"/>
  <c r="B379" i="1"/>
  <c r="B1742" i="1"/>
  <c r="B2832" i="1"/>
  <c r="B3782" i="1"/>
  <c r="B1029" i="1"/>
  <c r="B3247" i="1"/>
  <c r="B2203" i="1"/>
  <c r="B2246" i="1"/>
  <c r="B2517" i="1"/>
  <c r="B1904" i="1"/>
  <c r="B3579" i="1"/>
  <c r="B458" i="1"/>
  <c r="B1291" i="1"/>
  <c r="B2489" i="1"/>
  <c r="B1729" i="1"/>
  <c r="B961" i="1"/>
  <c r="B902" i="1"/>
  <c r="B1964" i="1"/>
  <c r="B2593" i="1"/>
  <c r="B2303" i="1"/>
  <c r="B5598" i="1"/>
  <c r="B1104" i="1"/>
  <c r="B3701" i="1"/>
  <c r="B1235" i="1"/>
  <c r="B1286" i="1"/>
  <c r="B1127" i="1"/>
  <c r="B1057" i="1"/>
  <c r="B348" i="1"/>
  <c r="B2635" i="1"/>
  <c r="B1201" i="1"/>
  <c r="B1022" i="1"/>
  <c r="B186" i="1"/>
  <c r="B1725" i="1"/>
  <c r="B2174" i="1"/>
  <c r="B2503" i="1"/>
  <c r="B2857" i="1"/>
  <c r="B1441" i="1"/>
  <c r="B5686" i="1"/>
  <c r="B562" i="1"/>
  <c r="B2240" i="1"/>
  <c r="B2071" i="1"/>
  <c r="B2013" i="1"/>
  <c r="B2572" i="1"/>
  <c r="B2162" i="1"/>
  <c r="B3980" i="1"/>
  <c r="B472" i="1"/>
  <c r="B1589" i="1"/>
  <c r="B689" i="1"/>
  <c r="B886" i="1"/>
  <c r="B1907" i="1"/>
  <c r="B2859" i="1"/>
  <c r="B2476" i="1"/>
  <c r="B416" i="1"/>
  <c r="B1730" i="1"/>
  <c r="B534" i="1"/>
  <c r="B1841" i="1"/>
  <c r="B3823" i="1"/>
  <c r="B1277" i="1"/>
  <c r="B1785" i="1"/>
  <c r="B3234" i="1"/>
  <c r="B2842" i="1"/>
  <c r="B203" i="1"/>
  <c r="B2256" i="1"/>
  <c r="B2890" i="1"/>
  <c r="B1100" i="1"/>
  <c r="B1112" i="1"/>
  <c r="B151" i="1"/>
  <c r="B3605" i="1"/>
  <c r="B3727" i="1"/>
  <c r="B1442" i="1"/>
  <c r="B1559" i="1"/>
  <c r="B589" i="1"/>
  <c r="B2591" i="1"/>
  <c r="B406" i="1"/>
  <c r="B3423" i="1"/>
  <c r="B122" i="1"/>
  <c r="B955" i="1"/>
  <c r="B871" i="1"/>
  <c r="B5552" i="1"/>
  <c r="B722" i="1"/>
  <c r="B3587" i="1"/>
  <c r="B2674" i="1"/>
  <c r="B2687" i="1"/>
  <c r="B2207" i="1"/>
  <c r="B749" i="1"/>
  <c r="B2929" i="1"/>
  <c r="B5623" i="1"/>
  <c r="B3069" i="1"/>
  <c r="B2840" i="1"/>
  <c r="B1824" i="1"/>
  <c r="B1692" i="1"/>
  <c r="B998" i="1"/>
  <c r="B2053" i="1"/>
  <c r="B3854" i="1"/>
  <c r="B3152" i="1"/>
  <c r="B3657" i="1"/>
  <c r="B2738" i="1"/>
  <c r="B306" i="1"/>
  <c r="B3412" i="1"/>
  <c r="B585" i="1"/>
  <c r="B1397" i="1"/>
  <c r="B3596" i="1"/>
  <c r="B121" i="1"/>
  <c r="B3662" i="1"/>
  <c r="B3135" i="1"/>
  <c r="B3193" i="1"/>
  <c r="B3910" i="1"/>
  <c r="B1046" i="1"/>
  <c r="B1426" i="1"/>
  <c r="B893" i="1"/>
  <c r="B1642" i="1"/>
  <c r="B3504" i="1"/>
  <c r="B2011" i="1"/>
  <c r="B3434" i="1"/>
  <c r="B3790" i="1"/>
  <c r="B2640" i="1"/>
  <c r="B364" i="1"/>
  <c r="B3775" i="1"/>
  <c r="B3" i="1"/>
  <c r="B905" i="1"/>
  <c r="B2669" i="1"/>
  <c r="B3357" i="1"/>
  <c r="B350" i="1"/>
  <c r="B1533" i="1"/>
  <c r="B126" i="1"/>
  <c r="B1163" i="1"/>
  <c r="B1790" i="1"/>
  <c r="B2340" i="1"/>
  <c r="B1377" i="1"/>
  <c r="B2439" i="1"/>
  <c r="B2255" i="1"/>
  <c r="B747" i="1"/>
  <c r="B2820" i="1"/>
  <c r="B2457" i="1"/>
  <c r="B2366" i="1"/>
  <c r="B2202" i="1"/>
  <c r="B581" i="1"/>
  <c r="B2070" i="1"/>
  <c r="B3177" i="1"/>
  <c r="B1328" i="1"/>
  <c r="B2140" i="1"/>
  <c r="B1537" i="1"/>
  <c r="B2343" i="1"/>
  <c r="B778" i="1"/>
  <c r="B1799" i="1"/>
  <c r="B3457" i="1"/>
  <c r="B637" i="1"/>
  <c r="B2691" i="1"/>
  <c r="B3807" i="1"/>
  <c r="B5581" i="1"/>
  <c r="B3843" i="1"/>
  <c r="B1315" i="1"/>
  <c r="B556" i="1"/>
  <c r="B3293" i="1"/>
  <c r="B1056" i="1"/>
  <c r="B2101" i="1"/>
  <c r="B3317" i="1"/>
  <c r="B3257" i="1"/>
  <c r="B284" i="1"/>
  <c r="B3818" i="1"/>
  <c r="B1001" i="1"/>
  <c r="B1497" i="1"/>
  <c r="B1988" i="1"/>
  <c r="B3407" i="1"/>
  <c r="B2332" i="1"/>
  <c r="B1641" i="1"/>
  <c r="B1663" i="1"/>
  <c r="B2109" i="1"/>
  <c r="B1395" i="1"/>
  <c r="B745" i="1"/>
  <c r="B2270" i="1"/>
  <c r="B3191" i="1"/>
  <c r="B1002" i="1"/>
  <c r="B1849" i="1"/>
  <c r="B2186" i="1"/>
  <c r="B732" i="1"/>
  <c r="B479" i="1"/>
  <c r="B3919" i="1"/>
  <c r="B2995" i="1"/>
  <c r="B1431" i="1"/>
  <c r="B2905" i="1"/>
  <c r="B930" i="1"/>
  <c r="B2950" i="1"/>
  <c r="B113" i="1"/>
  <c r="B3667" i="1"/>
  <c r="B1342" i="1"/>
  <c r="B1501" i="1"/>
  <c r="B1884" i="1"/>
  <c r="B3956" i="1"/>
  <c r="B3683" i="1"/>
  <c r="B5680" i="1"/>
  <c r="B3637" i="1"/>
  <c r="B96" i="1"/>
  <c r="B2420" i="1"/>
  <c r="B793" i="1"/>
  <c r="B114" i="1"/>
  <c r="B3251" i="1"/>
  <c r="B178" i="1"/>
  <c r="B475" i="1"/>
  <c r="B624" i="1"/>
  <c r="B3672" i="1"/>
  <c r="B3616" i="1"/>
  <c r="B2664" i="1"/>
  <c r="B2822" i="1"/>
  <c r="B1961" i="1"/>
  <c r="B934" i="1"/>
  <c r="B3998" i="1"/>
  <c r="B3224" i="1"/>
  <c r="B2752" i="1"/>
  <c r="B2621" i="1"/>
  <c r="B1055" i="1"/>
  <c r="B594" i="1"/>
  <c r="B937" i="1"/>
  <c r="B1146" i="1"/>
  <c r="B3164" i="1"/>
  <c r="B1801" i="1"/>
  <c r="B1668" i="1"/>
  <c r="B3046" i="1"/>
  <c r="B3760" i="1"/>
  <c r="B2474" i="1"/>
  <c r="B267" i="1"/>
  <c r="B3961" i="1"/>
  <c r="B2020" i="1"/>
  <c r="B1602" i="1"/>
  <c r="B1234" i="1"/>
  <c r="B3351" i="1"/>
  <c r="B3937" i="1"/>
  <c r="B3982" i="1"/>
  <c r="B2735" i="1"/>
  <c r="B9" i="1"/>
  <c r="B3032" i="1"/>
  <c r="B1800" i="1"/>
  <c r="B1384" i="1"/>
  <c r="B2057" i="1"/>
  <c r="B1115" i="1"/>
  <c r="B320" i="1"/>
  <c r="B2050" i="1"/>
  <c r="B3186" i="1"/>
  <c r="B2904" i="1"/>
  <c r="B254" i="1"/>
  <c r="B436" i="1"/>
  <c r="B2927" i="1"/>
  <c r="B2289" i="1"/>
  <c r="B64" i="1"/>
  <c r="B1574" i="1"/>
  <c r="B2974" i="1"/>
  <c r="B148" i="1"/>
  <c r="B566" i="1"/>
  <c r="B131" i="1"/>
  <c r="B1674" i="1"/>
  <c r="B5545" i="1"/>
  <c r="B2460" i="1"/>
  <c r="B2398" i="1"/>
  <c r="B3582" i="1"/>
  <c r="B343" i="1"/>
  <c r="B587" i="1"/>
  <c r="B2583" i="1"/>
  <c r="B3004" i="1"/>
  <c r="B2041" i="1"/>
  <c r="B3038" i="1"/>
  <c r="B632" i="1"/>
  <c r="B2921" i="1"/>
  <c r="B2985" i="1"/>
  <c r="B1480" i="1"/>
  <c r="B3114" i="1"/>
  <c r="B679" i="1"/>
  <c r="B3631" i="1"/>
  <c r="B1139" i="1"/>
  <c r="B1373" i="1"/>
  <c r="B2156" i="1"/>
  <c r="B531" i="1"/>
  <c r="B2972" i="1"/>
  <c r="B3288" i="1"/>
  <c r="B3315" i="1"/>
  <c r="B696" i="1"/>
  <c r="B811" i="1"/>
  <c r="B3524" i="1"/>
  <c r="B366" i="1"/>
  <c r="B2051" i="1"/>
  <c r="B953" i="1"/>
  <c r="B3361" i="1"/>
  <c r="B1704" i="1"/>
  <c r="B3592" i="1"/>
  <c r="B3255" i="1"/>
  <c r="B3387" i="1"/>
  <c r="B2361" i="1"/>
  <c r="B843" i="1"/>
  <c r="B3940" i="1"/>
  <c r="B1032" i="1"/>
  <c r="B3021" i="1"/>
  <c r="B3277" i="1"/>
  <c r="B2121" i="1"/>
  <c r="B3609" i="1"/>
  <c r="B1190" i="1"/>
  <c r="B775" i="1"/>
  <c r="B1517" i="1"/>
  <c r="B1562" i="1"/>
  <c r="B3399" i="1"/>
  <c r="B1167" i="1"/>
  <c r="B3313" i="1"/>
  <c r="B3812" i="1"/>
  <c r="B1204" i="1"/>
  <c r="B2139" i="1"/>
  <c r="B1901" i="1"/>
  <c r="B3922" i="1"/>
  <c r="B3865" i="1"/>
  <c r="B2951" i="1"/>
  <c r="B3454" i="1"/>
  <c r="B723" i="1"/>
  <c r="B1972" i="1"/>
  <c r="B3643" i="1"/>
  <c r="B344" i="1"/>
  <c r="B699" i="1"/>
  <c r="B773" i="1"/>
  <c r="B172" i="1"/>
  <c r="B583" i="1"/>
  <c r="B3125" i="1"/>
  <c r="B3518" i="1"/>
  <c r="B1814" i="1"/>
  <c r="B3216" i="1"/>
  <c r="B182" i="1"/>
  <c r="B1712" i="1"/>
  <c r="B1927" i="1"/>
  <c r="B887" i="1"/>
  <c r="B1939" i="1"/>
  <c r="B2302" i="1"/>
  <c r="B2559" i="1"/>
  <c r="B251" i="1"/>
  <c r="B1154" i="1"/>
  <c r="B2806" i="1"/>
  <c r="B2631" i="1"/>
  <c r="B2812" i="1"/>
  <c r="B2352" i="1"/>
  <c r="B3824" i="1"/>
  <c r="B3933" i="1"/>
  <c r="B3991" i="1"/>
  <c r="B835" i="1"/>
  <c r="B2617" i="1"/>
  <c r="B3833" i="1"/>
  <c r="B2392" i="1"/>
  <c r="B991" i="1"/>
  <c r="B2533" i="1"/>
  <c r="B1116" i="1"/>
  <c r="B1082" i="1"/>
  <c r="B3291" i="1"/>
  <c r="B3492" i="1"/>
  <c r="B1912" i="1"/>
  <c r="B3067" i="1"/>
  <c r="B3418" i="1"/>
  <c r="B2293" i="1"/>
  <c r="B1187" i="1"/>
  <c r="B106" i="1"/>
  <c r="B2399" i="1"/>
  <c r="B3691" i="1"/>
  <c r="B3664" i="1"/>
  <c r="B3752" i="1"/>
  <c r="B3343" i="1"/>
  <c r="B2952" i="1"/>
  <c r="B2385" i="1"/>
  <c r="B1452" i="1"/>
  <c r="B2971" i="1"/>
  <c r="B242" i="1"/>
  <c r="B580" i="1"/>
  <c r="B1226" i="1"/>
  <c r="B2259" i="1"/>
  <c r="B929" i="1"/>
  <c r="B1791" i="1"/>
  <c r="B3122" i="1"/>
  <c r="B2098" i="1"/>
  <c r="B543" i="1"/>
  <c r="B681" i="1"/>
  <c r="B1868" i="1"/>
  <c r="B138" i="1"/>
  <c r="B1138" i="1"/>
  <c r="B678" i="1"/>
  <c r="B323" i="1"/>
  <c r="B2404" i="1"/>
  <c r="B3039" i="1"/>
  <c r="B2747" i="1"/>
  <c r="B3287" i="1"/>
  <c r="B844" i="1"/>
  <c r="B2592" i="1"/>
  <c r="B3429" i="1"/>
  <c r="B1585" i="1"/>
  <c r="B2644" i="1"/>
  <c r="B3684" i="1"/>
  <c r="B2068" i="1"/>
  <c r="B3254" i="1"/>
  <c r="B912" i="1"/>
  <c r="B2773" i="1"/>
  <c r="B1476" i="1"/>
  <c r="B3459" i="1"/>
  <c r="B3713" i="1"/>
  <c r="B2754" i="1"/>
  <c r="B701" i="1"/>
  <c r="B3008" i="1"/>
  <c r="B3960" i="1"/>
  <c r="B409" i="1"/>
  <c r="B2473" i="1"/>
  <c r="B217" i="1"/>
  <c r="B1754" i="1"/>
  <c r="B2248" i="1"/>
  <c r="B3607" i="1"/>
  <c r="B870" i="1"/>
  <c r="B1923" i="1"/>
  <c r="B302" i="1"/>
  <c r="B486" i="1"/>
  <c r="B2759" i="1"/>
  <c r="B2067" i="1"/>
  <c r="B2962" i="1"/>
  <c r="B3123" i="1"/>
  <c r="B2964" i="1"/>
  <c r="B324" i="1"/>
  <c r="B176" i="1"/>
  <c r="B2930" i="1"/>
  <c r="B748" i="1"/>
  <c r="B2285" i="1"/>
  <c r="B3968" i="1"/>
  <c r="B2117" i="1"/>
  <c r="B1985" i="1"/>
  <c r="B1600" i="1"/>
  <c r="B2330" i="1"/>
  <c r="B3876" i="1"/>
  <c r="B3199" i="1"/>
  <c r="B1667" i="1"/>
  <c r="B3120" i="1"/>
  <c r="B1619" i="1"/>
  <c r="B490" i="1"/>
  <c r="B446" i="1"/>
  <c r="B3209" i="1"/>
  <c r="B2187" i="1"/>
  <c r="B509" i="1"/>
  <c r="B1171" i="1"/>
  <c r="B2292" i="1"/>
  <c r="B86" i="1"/>
  <c r="B2452" i="1"/>
  <c r="B588" i="1"/>
  <c r="B3540" i="1"/>
  <c r="B3245" i="1"/>
  <c r="B2794" i="1"/>
  <c r="B3925" i="1"/>
  <c r="B3176" i="1"/>
  <c r="B3215" i="1"/>
  <c r="B2556" i="1"/>
  <c r="B3955" i="1"/>
  <c r="B262" i="1"/>
  <c r="B804" i="1"/>
  <c r="B3981" i="1"/>
  <c r="B2287" i="1"/>
  <c r="B3709" i="1"/>
  <c r="B2553" i="1"/>
  <c r="B1026" i="1"/>
  <c r="B1851" i="1"/>
  <c r="B3965" i="1"/>
  <c r="B3044" i="1"/>
  <c r="B1541" i="1"/>
  <c r="B5583" i="1"/>
  <c r="B1311" i="1"/>
  <c r="B1388" i="1"/>
  <c r="B2278" i="1"/>
  <c r="B3820" i="1"/>
  <c r="B2406" i="1"/>
  <c r="B1109" i="1"/>
  <c r="B2233" i="1"/>
  <c r="B1986" i="1"/>
  <c r="B2442" i="1"/>
  <c r="B2396" i="1"/>
  <c r="B2326" i="1"/>
  <c r="B806" i="1"/>
  <c r="B5573" i="1"/>
  <c r="B1353" i="1"/>
  <c r="B2872" i="1"/>
  <c r="B2936" i="1"/>
  <c r="B2726" i="1"/>
  <c r="B1374" i="1"/>
  <c r="B1982" i="1"/>
  <c r="B2316" i="1"/>
  <c r="B801" i="1"/>
  <c r="B3075" i="1"/>
  <c r="B2418" i="1"/>
  <c r="B889" i="1"/>
  <c r="B4009" i="1"/>
  <c r="B1597" i="1"/>
  <c r="B50" i="1"/>
  <c r="B1106" i="1"/>
  <c r="B197" i="1"/>
  <c r="B191" i="1"/>
  <c r="B635" i="1"/>
  <c r="B1043" i="1"/>
  <c r="B3010" i="1"/>
  <c r="B3781" i="1"/>
  <c r="B1507" i="1"/>
  <c r="B3356" i="1"/>
  <c r="B3702" i="1"/>
  <c r="B716" i="1"/>
  <c r="B1886" i="1"/>
  <c r="B3525" i="1"/>
  <c r="B752" i="1"/>
  <c r="B1864" i="1"/>
  <c r="B2836" i="1"/>
  <c r="B3237" i="1"/>
  <c r="B3747" i="1"/>
  <c r="B821" i="1"/>
  <c r="B2126" i="1"/>
  <c r="B1802" i="1"/>
  <c r="B612" i="1"/>
  <c r="B2164" i="1"/>
  <c r="B2108" i="1"/>
  <c r="B2025" i="1"/>
  <c r="B2498" i="1"/>
  <c r="B444" i="1"/>
  <c r="B88" i="1"/>
  <c r="B919" i="1"/>
  <c r="B1654" i="1"/>
  <c r="B2861" i="1"/>
  <c r="B3863" i="1"/>
  <c r="B433" i="1"/>
  <c r="B1236" i="1"/>
  <c r="B1666" i="1"/>
  <c r="B3210" i="1"/>
  <c r="B1993" i="1"/>
  <c r="B1338" i="1"/>
  <c r="B697" i="1"/>
  <c r="B2549" i="1"/>
  <c r="B3669" i="1"/>
  <c r="B3042" i="1"/>
  <c r="B1033" i="1"/>
  <c r="B234" i="1"/>
  <c r="B2982" i="1"/>
  <c r="B3311" i="1"/>
  <c r="B1739" i="1"/>
  <c r="B1482" i="1"/>
  <c r="B3488" i="1"/>
  <c r="B3573" i="1"/>
  <c r="B500" i="1"/>
  <c r="B2324" i="1"/>
  <c r="B1336" i="1"/>
  <c r="B2221" i="1"/>
  <c r="B518" i="1"/>
  <c r="B695" i="1"/>
  <c r="B2892" i="1"/>
  <c r="B2438" i="1"/>
  <c r="B1700" i="1"/>
  <c r="B947" i="1"/>
  <c r="B2328" i="1"/>
  <c r="B988" i="1"/>
  <c r="B1854" i="1"/>
  <c r="B3590" i="1"/>
  <c r="B168" i="1"/>
  <c r="B1401" i="1"/>
  <c r="B3959" i="1"/>
  <c r="B2818" i="1"/>
  <c r="B2193" i="1"/>
  <c r="B2858" i="1"/>
  <c r="B1079" i="1"/>
  <c r="B3436" i="1"/>
  <c r="B2564" i="1"/>
  <c r="B3093" i="1"/>
  <c r="B2058" i="1"/>
  <c r="B3302" i="1"/>
  <c r="B3250" i="1"/>
  <c r="B2446" i="1"/>
  <c r="B744" i="1"/>
  <c r="B3212" i="1"/>
  <c r="B2825" i="1"/>
  <c r="B2493" i="1"/>
  <c r="B1634" i="1"/>
  <c r="B3920" i="1"/>
  <c r="B2989" i="1"/>
  <c r="B423" i="1"/>
  <c r="B5688" i="1"/>
  <c r="B2646" i="1"/>
  <c r="B76" i="1"/>
  <c r="B1332" i="1"/>
  <c r="B3679" i="1"/>
  <c r="B2673" i="1"/>
  <c r="B3372" i="1"/>
  <c r="B1447" i="1"/>
  <c r="B134" i="1"/>
  <c r="B3614" i="1"/>
  <c r="B3950" i="1"/>
  <c r="B2580" i="1"/>
  <c r="B1909" i="1"/>
  <c r="B3935" i="1"/>
  <c r="B1521" i="1"/>
  <c r="B613" i="1"/>
  <c r="B3166" i="1"/>
  <c r="B1892" i="1"/>
  <c r="B504" i="1"/>
  <c r="B1051" i="1"/>
  <c r="B539" i="1"/>
  <c r="B3566" i="1"/>
  <c r="B1425" i="1"/>
  <c r="B1186" i="1"/>
  <c r="B1016" i="1"/>
  <c r="B3309" i="1"/>
  <c r="B2682" i="1"/>
  <c r="B2688" i="1"/>
  <c r="B4003" i="1"/>
  <c r="B39" i="1"/>
  <c r="B3084" i="1"/>
  <c r="B2707" i="1"/>
  <c r="B1590" i="1"/>
  <c r="B5629" i="1"/>
  <c r="B2475" i="1"/>
  <c r="B2997" i="1"/>
  <c r="B3810" i="1"/>
  <c r="B3707" i="1"/>
  <c r="B3624" i="1"/>
  <c r="B1815" i="1"/>
  <c r="B2080" i="1"/>
  <c r="B351" i="1"/>
  <c r="B2360" i="1"/>
  <c r="B809" i="1"/>
  <c r="B1984" i="1"/>
  <c r="B2684" i="1"/>
  <c r="B3588" i="1"/>
  <c r="B3930" i="1"/>
  <c r="B463" i="1"/>
  <c r="B2676" i="1"/>
  <c r="B3802" i="1"/>
  <c r="B223" i="1"/>
  <c r="B846" i="1"/>
  <c r="B2663" i="1"/>
  <c r="B1341" i="1"/>
  <c r="B3561" i="1"/>
  <c r="B3836" i="1"/>
  <c r="B2358" i="1"/>
  <c r="B201" i="1"/>
  <c r="B817" i="1"/>
  <c r="B1827" i="1"/>
  <c r="B1784" i="1"/>
  <c r="B3073" i="1"/>
  <c r="B3880" i="1"/>
  <c r="B2247" i="1"/>
  <c r="B1386" i="1"/>
  <c r="B667" i="1"/>
  <c r="B989" i="1"/>
  <c r="B2196" i="1"/>
  <c r="B832" i="1"/>
  <c r="B3819" i="1"/>
  <c r="B2585" i="1"/>
  <c r="B410" i="1"/>
  <c r="B2850" i="1"/>
  <c r="B1123" i="1"/>
  <c r="B2767" i="1"/>
  <c r="B983" i="1"/>
  <c r="B969" i="1"/>
  <c r="B2344" i="1"/>
  <c r="B2337" i="1"/>
  <c r="B1664" i="1"/>
  <c r="B525" i="1"/>
  <c r="B598" i="1"/>
  <c r="B1361" i="1"/>
  <c r="B970" i="1"/>
  <c r="B3570" i="1"/>
  <c r="B3375" i="1"/>
  <c r="B3597" i="1"/>
  <c r="B2165" i="1"/>
  <c r="B282" i="1"/>
  <c r="B2414" i="1"/>
  <c r="B3917" i="1"/>
  <c r="B3556" i="1"/>
  <c r="B224" i="1"/>
  <c r="B1173" i="1"/>
  <c r="B1652" i="1"/>
  <c r="B1170" i="1"/>
  <c r="B5578" i="1"/>
  <c r="B3761" i="1"/>
  <c r="B3496" i="1"/>
  <c r="B3699" i="1"/>
  <c r="B1677" i="1"/>
  <c r="B1848" i="1"/>
  <c r="B591" i="1"/>
  <c r="B3716" i="1"/>
  <c r="B1891" i="1"/>
  <c r="B2372" i="1"/>
  <c r="B3745" i="1"/>
  <c r="B49" i="1"/>
  <c r="B2849" i="1"/>
  <c r="B997" i="1"/>
  <c r="B5684" i="1"/>
  <c r="B3670" i="1"/>
  <c r="B1378" i="1"/>
  <c r="B640" i="1"/>
  <c r="B1132" i="1"/>
  <c r="B269" i="1"/>
  <c r="B1230" i="1"/>
  <c r="B2999" i="1"/>
  <c r="B3528" i="1"/>
  <c r="B1300" i="1"/>
  <c r="B3717" i="1"/>
  <c r="B599" i="1"/>
  <c r="B215" i="1"/>
  <c r="B933" i="1"/>
  <c r="B1673" i="1"/>
  <c r="B2581" i="1"/>
  <c r="B3339" i="1"/>
  <c r="B367" i="1"/>
  <c r="B2622" i="1"/>
  <c r="B984" i="1"/>
  <c r="B1320" i="1"/>
  <c r="B1944" i="1"/>
  <c r="B1542" i="1"/>
  <c r="B1905" i="1"/>
  <c r="B794" i="1"/>
  <c r="B1872" i="1"/>
  <c r="B2833" i="1"/>
  <c r="B2369" i="1"/>
  <c r="B2190" i="1"/>
  <c r="B3377" i="1"/>
  <c r="B704" i="1"/>
  <c r="B3062" i="1"/>
  <c r="B2785" i="1"/>
  <c r="B1126" i="1"/>
  <c r="B1908" i="1"/>
  <c r="B2967" i="1"/>
  <c r="B3503" i="1"/>
  <c r="B3583" i="1"/>
  <c r="B2135" i="1"/>
  <c r="B2660" i="1"/>
  <c r="B3373" i="1"/>
  <c r="B1439" i="1"/>
  <c r="B549" i="1"/>
  <c r="B3546" i="1"/>
  <c r="B159" i="1"/>
  <c r="B3894" i="1"/>
  <c r="B1644" i="1"/>
  <c r="B2158" i="1"/>
  <c r="B3366" i="1"/>
  <c r="B3056" i="1"/>
  <c r="B2602" i="1"/>
  <c r="B3100" i="1"/>
  <c r="B3155" i="1"/>
  <c r="B3739" i="1"/>
  <c r="B951" i="1"/>
  <c r="B650" i="1"/>
  <c r="B266" i="1"/>
  <c r="B246" i="1"/>
  <c r="B620" i="1"/>
  <c r="B1919" i="1"/>
  <c r="B1973" i="1"/>
  <c r="B725" i="1"/>
  <c r="B2587" i="1"/>
  <c r="B3011" i="1"/>
  <c r="B3706" i="1"/>
  <c r="B1222" i="1"/>
  <c r="B2779" i="1"/>
  <c r="B5614" i="1"/>
  <c r="B1513" i="1"/>
  <c r="B3698" i="1"/>
  <c r="B3052" i="1"/>
  <c r="B759" i="1"/>
  <c r="B112" i="1"/>
  <c r="B2415" i="1"/>
  <c r="B1870" i="1"/>
  <c r="B1830" i="1"/>
  <c r="B3306" i="1"/>
  <c r="B3480" i="1"/>
  <c r="B3743" i="1"/>
  <c r="B238" i="1"/>
  <c r="B2698" i="1"/>
  <c r="B2213" i="1"/>
  <c r="B1111" i="1"/>
  <c r="B1113" i="1"/>
  <c r="B1778" i="1"/>
  <c r="B2079" i="1"/>
  <c r="B5551" i="1"/>
  <c r="B2725" i="1"/>
  <c r="B417" i="1"/>
  <c r="B435" i="1"/>
  <c r="B2066" i="1"/>
  <c r="B109" i="1"/>
  <c r="B1803" i="1"/>
  <c r="B3984" i="1"/>
  <c r="B298" i="1"/>
  <c r="B3036" i="1"/>
  <c r="B3190" i="1"/>
  <c r="B3537" i="1"/>
  <c r="B1245" i="1"/>
  <c r="B1484" i="1"/>
  <c r="B758" i="1"/>
  <c r="B2220" i="1"/>
  <c r="B2072" i="1"/>
  <c r="B3595" i="1"/>
  <c r="B274" i="1"/>
  <c r="B3963" i="1"/>
  <c r="B1195" i="1"/>
  <c r="B1416" i="1"/>
  <c r="B958" i="1"/>
  <c r="B1607" i="1"/>
  <c r="B557" i="1"/>
  <c r="B1036" i="1"/>
  <c r="B286" i="1"/>
  <c r="B582" i="1"/>
  <c r="B943" i="1"/>
  <c r="B5682" i="1"/>
  <c r="B3879" i="1"/>
  <c r="B994" i="1"/>
  <c r="B80" i="1"/>
  <c r="B2863" i="1"/>
  <c r="B2351" i="1"/>
  <c r="B1640" i="1"/>
  <c r="B3804" i="1"/>
  <c r="B602" i="1"/>
  <c r="B290" i="1"/>
  <c r="B3941" i="1"/>
  <c r="B1038" i="1"/>
  <c r="B3635" i="1"/>
  <c r="B3634" i="1"/>
  <c r="B3732" i="1"/>
  <c r="B660" i="1"/>
  <c r="B1131" i="1"/>
  <c r="B3538" i="1"/>
  <c r="B3811" i="1"/>
  <c r="B2701" i="1"/>
  <c r="B3974" i="1"/>
  <c r="B2675" i="1"/>
  <c r="B4004" i="1"/>
  <c r="B1509" i="1"/>
  <c r="B2762" i="1"/>
  <c r="B2099" i="1"/>
  <c r="B1505" i="1"/>
  <c r="B724" i="1"/>
  <c r="B218" i="1"/>
  <c r="B1601" i="1"/>
  <c r="B2573" i="1"/>
  <c r="B2023" i="1"/>
  <c r="B1394" i="1"/>
  <c r="B3964" i="1"/>
  <c r="B3109" i="1"/>
  <c r="B1072" i="1"/>
  <c r="B1217" i="1"/>
  <c r="B3162" i="1"/>
  <c r="B2170" i="1"/>
  <c r="B2764" i="1"/>
  <c r="B1359" i="1"/>
  <c r="B2310" i="1"/>
  <c r="B169" i="1"/>
  <c r="B3617" i="1"/>
  <c r="B2746" i="1"/>
  <c r="B2100" i="1"/>
  <c r="B1783" i="1"/>
  <c r="B776" i="1"/>
  <c r="B771" i="1"/>
  <c r="B1279" i="1"/>
  <c r="B1514" i="1"/>
  <c r="B2329" i="1"/>
  <c r="B5553" i="1"/>
  <c r="B2837" i="1"/>
  <c r="B1391" i="1"/>
  <c r="B1411" i="1"/>
  <c r="B92" i="1"/>
  <c r="B1538" i="1"/>
  <c r="B2708" i="1"/>
  <c r="B174" i="1"/>
  <c r="B1414" i="1"/>
  <c r="B1817" i="1"/>
  <c r="B1683" i="1"/>
  <c r="B2819" i="1"/>
  <c r="B2596" i="1"/>
  <c r="B1102" i="1"/>
  <c r="B3248" i="1"/>
  <c r="B412" i="1"/>
  <c r="B1365" i="1"/>
  <c r="B3927" i="1"/>
  <c r="B2937" i="1"/>
  <c r="B3240" i="1"/>
  <c r="B2732" i="1"/>
  <c r="B2315" i="1"/>
  <c r="B737" i="1"/>
  <c r="B3808" i="1"/>
  <c r="B2668" i="1"/>
  <c r="B2529" i="1"/>
  <c r="B852" i="1"/>
  <c r="B766" i="1"/>
  <c r="B3599" i="1"/>
  <c r="B2443" i="1"/>
  <c r="B1792" i="1"/>
  <c r="B960" i="1"/>
  <c r="B2401" i="1"/>
  <c r="B311" i="1"/>
  <c r="B3170" i="1"/>
  <c r="B2584" i="1"/>
  <c r="B249" i="1"/>
  <c r="B1393" i="1"/>
  <c r="B3466" i="1"/>
  <c r="B1968" i="1"/>
  <c r="B1343" i="1"/>
  <c r="B2916" i="1"/>
  <c r="B1080" i="1"/>
  <c r="B2784" i="1"/>
  <c r="B328" i="1"/>
  <c r="B2227" i="1"/>
  <c r="B3314" i="1"/>
  <c r="B1434" i="1"/>
  <c r="B3673" i="1"/>
  <c r="B2907" i="1"/>
  <c r="B2537" i="1"/>
  <c r="B94" i="1"/>
  <c r="B2214" i="1"/>
  <c r="B1158" i="1"/>
  <c r="B505" i="1"/>
  <c r="B1935" i="1"/>
  <c r="B227" i="1"/>
  <c r="B2844" i="1"/>
  <c r="B1571" i="1"/>
  <c r="B346" i="1"/>
  <c r="B3674" i="1"/>
  <c r="B3902" i="1"/>
  <c r="B1500" i="1"/>
  <c r="B1462" i="1"/>
  <c r="B1831" i="1"/>
  <c r="B2776" i="1"/>
  <c r="B52" i="1"/>
  <c r="B466" i="1"/>
  <c r="B3844" i="1"/>
  <c r="B1177" i="1"/>
  <c r="B325" i="1"/>
  <c r="B2243" i="1"/>
  <c r="B1665" i="1"/>
  <c r="B2268" i="1"/>
  <c r="B1039" i="1"/>
  <c r="B1718" i="1"/>
  <c r="B3080" i="1"/>
  <c r="B1240" i="1"/>
  <c r="B2348" i="1"/>
  <c r="B2229" i="1"/>
  <c r="B3261" i="1"/>
  <c r="B2367" i="1"/>
  <c r="B2033" i="1"/>
  <c r="B1616" i="1"/>
  <c r="B3771" i="1"/>
  <c r="B742" i="1"/>
  <c r="B3577" i="1"/>
  <c r="B3558" i="1"/>
  <c r="B2305" i="1"/>
  <c r="B1540" i="1"/>
  <c r="B363" i="1"/>
  <c r="B786" i="1"/>
  <c r="B1443" i="1"/>
  <c r="B1366" i="1"/>
  <c r="B1367" i="1"/>
  <c r="B200" i="1"/>
  <c r="B1620" i="1"/>
  <c r="B3047" i="1"/>
  <c r="B849" i="1"/>
  <c r="B3303" i="1"/>
  <c r="B2513" i="1"/>
  <c r="B3623" i="1"/>
  <c r="B2843" i="1"/>
  <c r="B792" i="1"/>
  <c r="B837" i="1"/>
  <c r="B484" i="1"/>
  <c r="B3260" i="1"/>
  <c r="B3268" i="1"/>
  <c r="B1387" i="1"/>
  <c r="B3206" i="1"/>
  <c r="B3482" i="1"/>
  <c r="B2167" i="1"/>
  <c r="B2238" i="1"/>
  <c r="B3715" i="1"/>
  <c r="B2312" i="1"/>
  <c r="B1211" i="1"/>
  <c r="B3972" i="1"/>
  <c r="B2830" i="1"/>
  <c r="B1020" i="1"/>
  <c r="B3829" i="1"/>
  <c r="B1303" i="1"/>
  <c r="D4012" i="1" l="1"/>
  <c r="D4162" i="1"/>
  <c r="D4163" i="1"/>
  <c r="D4164" i="1"/>
  <c r="D4165" i="1"/>
  <c r="D4166" i="1"/>
  <c r="D4260" i="1"/>
  <c r="D4261" i="1"/>
  <c r="D4262" i="1"/>
  <c r="D4326" i="1"/>
  <c r="D4354" i="1"/>
  <c r="D4361" i="1"/>
  <c r="D4362" i="1"/>
  <c r="E4012" i="1"/>
  <c r="E4162" i="1"/>
  <c r="E4163" i="1"/>
  <c r="E4164" i="1"/>
  <c r="E4165" i="1"/>
  <c r="E4166" i="1"/>
  <c r="E4260" i="1"/>
  <c r="E4261" i="1"/>
  <c r="E4262" i="1"/>
  <c r="E4326" i="1"/>
  <c r="E4354" i="1"/>
  <c r="E4361" i="1"/>
  <c r="E4362" i="1"/>
  <c r="H4012" i="1"/>
  <c r="F4012" i="1" s="1"/>
  <c r="G4012" i="1" s="1"/>
  <c r="H4162" i="1"/>
  <c r="H4163" i="1"/>
  <c r="H4164" i="1"/>
  <c r="F4164" i="1" s="1"/>
  <c r="G4164" i="1" s="1"/>
  <c r="H4165" i="1"/>
  <c r="H4166" i="1"/>
  <c r="H4260" i="1"/>
  <c r="F4260" i="1" s="1"/>
  <c r="G4260" i="1" s="1"/>
  <c r="H4261" i="1"/>
  <c r="H4262" i="1"/>
  <c r="H4326" i="1"/>
  <c r="H4354" i="1"/>
  <c r="H4361" i="1"/>
  <c r="H4362" i="1"/>
  <c r="F4362" i="1" s="1"/>
  <c r="G4362" i="1" s="1"/>
  <c r="L4012" i="1"/>
  <c r="L4162" i="1"/>
  <c r="L4163" i="1"/>
  <c r="L4164" i="1"/>
  <c r="L4165" i="1"/>
  <c r="L4166" i="1"/>
  <c r="L4260" i="1"/>
  <c r="L4261" i="1"/>
  <c r="L4262" i="1"/>
  <c r="L4326" i="1"/>
  <c r="L4354" i="1"/>
  <c r="L4361" i="1"/>
  <c r="L4362" i="1"/>
  <c r="Q4012" i="1"/>
  <c r="Q4162" i="1"/>
  <c r="Q4163" i="1"/>
  <c r="Q4164" i="1"/>
  <c r="Q4165" i="1"/>
  <c r="Q4166" i="1"/>
  <c r="Q4260" i="1"/>
  <c r="Q4261" i="1"/>
  <c r="Q4262" i="1"/>
  <c r="Q4326" i="1"/>
  <c r="Q4354" i="1"/>
  <c r="Q4361" i="1"/>
  <c r="Q4362" i="1"/>
  <c r="V4012" i="1"/>
  <c r="V4162" i="1"/>
  <c r="V4163" i="1"/>
  <c r="V4164" i="1"/>
  <c r="V4165" i="1"/>
  <c r="V4166" i="1"/>
  <c r="V4260" i="1"/>
  <c r="V4261" i="1"/>
  <c r="V4262" i="1"/>
  <c r="V4326" i="1"/>
  <c r="V4354" i="1"/>
  <c r="V4361" i="1"/>
  <c r="V4362" i="1"/>
  <c r="AA4012" i="1"/>
  <c r="AA4162" i="1"/>
  <c r="AA4163" i="1"/>
  <c r="AA4164" i="1"/>
  <c r="AA4165" i="1"/>
  <c r="AA4166" i="1"/>
  <c r="AA4260" i="1"/>
  <c r="AA4261" i="1"/>
  <c r="AA4262" i="1"/>
  <c r="AA4326" i="1"/>
  <c r="AA4354" i="1"/>
  <c r="AA4361" i="1"/>
  <c r="AA4362" i="1"/>
  <c r="AF4012" i="1"/>
  <c r="AF4162" i="1"/>
  <c r="AF4163" i="1"/>
  <c r="AF4164" i="1"/>
  <c r="AF4165" i="1"/>
  <c r="AF4166" i="1"/>
  <c r="AF4260" i="1"/>
  <c r="AF4261" i="1"/>
  <c r="AF4262" i="1"/>
  <c r="AF4326" i="1"/>
  <c r="AF4354" i="1"/>
  <c r="AF4361" i="1"/>
  <c r="AF4362" i="1"/>
  <c r="D4197" i="1"/>
  <c r="D4198" i="1"/>
  <c r="D4199" i="1"/>
  <c r="D4200" i="1"/>
  <c r="D4201" i="1"/>
  <c r="D4202" i="1"/>
  <c r="D4203" i="1"/>
  <c r="D4204" i="1"/>
  <c r="D4279" i="1"/>
  <c r="D4312" i="1"/>
  <c r="D4313" i="1"/>
  <c r="D4314" i="1"/>
  <c r="D4317" i="1"/>
  <c r="D4329" i="1"/>
  <c r="D4330" i="1"/>
  <c r="D4349" i="1"/>
  <c r="D4364" i="1"/>
  <c r="D5658" i="1"/>
  <c r="D4378" i="1"/>
  <c r="D5541" i="1"/>
  <c r="E4197" i="1"/>
  <c r="E4198" i="1"/>
  <c r="E4199" i="1"/>
  <c r="E4200" i="1"/>
  <c r="E4201" i="1"/>
  <c r="E4202" i="1"/>
  <c r="E4203" i="1"/>
  <c r="E4204" i="1"/>
  <c r="E4279" i="1"/>
  <c r="E4312" i="1"/>
  <c r="E4313" i="1"/>
  <c r="E4314" i="1"/>
  <c r="E4317" i="1"/>
  <c r="E4329" i="1"/>
  <c r="E4330" i="1"/>
  <c r="E4349" i="1"/>
  <c r="E4364" i="1"/>
  <c r="E5658" i="1"/>
  <c r="E4378" i="1"/>
  <c r="E5541" i="1"/>
  <c r="H4197" i="1"/>
  <c r="H4198" i="1"/>
  <c r="H4199" i="1"/>
  <c r="H4200" i="1"/>
  <c r="H4201" i="1"/>
  <c r="H4202" i="1"/>
  <c r="H4203" i="1"/>
  <c r="H4204" i="1"/>
  <c r="H4279" i="1"/>
  <c r="H4312" i="1"/>
  <c r="H4313" i="1"/>
  <c r="H4314" i="1"/>
  <c r="H4317" i="1"/>
  <c r="H4329" i="1"/>
  <c r="F4329" i="1" s="1"/>
  <c r="G4329" i="1" s="1"/>
  <c r="H4330" i="1"/>
  <c r="H4349" i="1"/>
  <c r="H4364" i="1"/>
  <c r="H5658" i="1"/>
  <c r="H4378" i="1"/>
  <c r="F4378" i="1" s="1"/>
  <c r="G4378" i="1" s="1"/>
  <c r="H5541" i="1"/>
  <c r="F5541" i="1" s="1"/>
  <c r="G5541" i="1" s="1"/>
  <c r="L4197" i="1"/>
  <c r="L4198" i="1"/>
  <c r="L4199" i="1"/>
  <c r="L4200" i="1"/>
  <c r="L4201" i="1"/>
  <c r="L4202" i="1"/>
  <c r="L4203" i="1"/>
  <c r="L4204" i="1"/>
  <c r="L4279" i="1"/>
  <c r="L4312" i="1"/>
  <c r="L4313" i="1"/>
  <c r="L4314" i="1"/>
  <c r="L4317" i="1"/>
  <c r="L4329" i="1"/>
  <c r="L4330" i="1"/>
  <c r="L4349" i="1"/>
  <c r="L4364" i="1"/>
  <c r="L5658" i="1"/>
  <c r="L4378" i="1"/>
  <c r="L5541" i="1"/>
  <c r="Q4197" i="1"/>
  <c r="Q4198" i="1"/>
  <c r="Q4199" i="1"/>
  <c r="Q4200" i="1"/>
  <c r="Q4201" i="1"/>
  <c r="Q4202" i="1"/>
  <c r="Q4203" i="1"/>
  <c r="Q4204" i="1"/>
  <c r="Q4279" i="1"/>
  <c r="Q4312" i="1"/>
  <c r="Q4313" i="1"/>
  <c r="Q4314" i="1"/>
  <c r="Q4317" i="1"/>
  <c r="Q4329" i="1"/>
  <c r="Q4330" i="1"/>
  <c r="Q4349" i="1"/>
  <c r="Q4364" i="1"/>
  <c r="Q5658" i="1"/>
  <c r="Q4378" i="1"/>
  <c r="Q5541" i="1"/>
  <c r="V4197" i="1"/>
  <c r="V4198" i="1"/>
  <c r="V4199" i="1"/>
  <c r="V4200" i="1"/>
  <c r="V4201" i="1"/>
  <c r="V4202" i="1"/>
  <c r="V4203" i="1"/>
  <c r="V4204" i="1"/>
  <c r="V4279" i="1"/>
  <c r="V4312" i="1"/>
  <c r="V4313" i="1"/>
  <c r="V4314" i="1"/>
  <c r="V4317" i="1"/>
  <c r="V4329" i="1"/>
  <c r="V4330" i="1"/>
  <c r="V4349" i="1"/>
  <c r="V4364" i="1"/>
  <c r="V5658" i="1"/>
  <c r="V4378" i="1"/>
  <c r="V5541" i="1"/>
  <c r="AA4197" i="1"/>
  <c r="AA4198" i="1"/>
  <c r="AA4199" i="1"/>
  <c r="AA4200" i="1"/>
  <c r="AA4201" i="1"/>
  <c r="AA4202" i="1"/>
  <c r="AA4203" i="1"/>
  <c r="AA4204" i="1"/>
  <c r="AA4279" i="1"/>
  <c r="AA4312" i="1"/>
  <c r="AA4313" i="1"/>
  <c r="AA4314" i="1"/>
  <c r="AA4317" i="1"/>
  <c r="AA4329" i="1"/>
  <c r="AA4330" i="1"/>
  <c r="AA4349" i="1"/>
  <c r="AA4364" i="1"/>
  <c r="AA5658" i="1"/>
  <c r="AA4378" i="1"/>
  <c r="AA5541" i="1"/>
  <c r="AF4197" i="1"/>
  <c r="AF4198" i="1"/>
  <c r="AF4199" i="1"/>
  <c r="AF4200" i="1"/>
  <c r="AF4201" i="1"/>
  <c r="AF4202" i="1"/>
  <c r="AF4203" i="1"/>
  <c r="AF4204" i="1"/>
  <c r="AF4279" i="1"/>
  <c r="AF4312" i="1"/>
  <c r="AF4313" i="1"/>
  <c r="AF4314" i="1"/>
  <c r="AF4317" i="1"/>
  <c r="AF4329" i="1"/>
  <c r="AF4330" i="1"/>
  <c r="AF4349" i="1"/>
  <c r="AF4364" i="1"/>
  <c r="AF5658" i="1"/>
  <c r="AF4378" i="1"/>
  <c r="AF5541" i="1"/>
  <c r="D5592" i="1"/>
  <c r="E5592" i="1"/>
  <c r="H5592" i="1"/>
  <c r="F5592" i="1" s="1"/>
  <c r="G5592" i="1" s="1"/>
  <c r="L5592" i="1"/>
  <c r="Q5592" i="1"/>
  <c r="V5592" i="1"/>
  <c r="AA5592" i="1"/>
  <c r="AF5592" i="1"/>
  <c r="D4132" i="1"/>
  <c r="D4133" i="1"/>
  <c r="D4134" i="1"/>
  <c r="D4135" i="1"/>
  <c r="D4136" i="1"/>
  <c r="D4137" i="1"/>
  <c r="D4138" i="1"/>
  <c r="D4139" i="1"/>
  <c r="D4140" i="1"/>
  <c r="D4141" i="1"/>
  <c r="D4142" i="1"/>
  <c r="D4143" i="1"/>
  <c r="D4144" i="1"/>
  <c r="D4145" i="1"/>
  <c r="D4146" i="1"/>
  <c r="D4147" i="1"/>
  <c r="D4148" i="1"/>
  <c r="D4149" i="1"/>
  <c r="D4150" i="1"/>
  <c r="D4151" i="1"/>
  <c r="D4152" i="1"/>
  <c r="D4153" i="1"/>
  <c r="D4154" i="1"/>
  <c r="D4155" i="1"/>
  <c r="D4156" i="1"/>
  <c r="D4157" i="1"/>
  <c r="D4158" i="1"/>
  <c r="D4159" i="1"/>
  <c r="D4160" i="1"/>
  <c r="D4161" i="1"/>
  <c r="D5647" i="1"/>
  <c r="D4251" i="1"/>
  <c r="D4252" i="1"/>
  <c r="D4253" i="1"/>
  <c r="D4254" i="1"/>
  <c r="D4255" i="1"/>
  <c r="D4256" i="1"/>
  <c r="D4257" i="1"/>
  <c r="D4258" i="1"/>
  <c r="D4259" i="1"/>
  <c r="D4285" i="1"/>
  <c r="D4286" i="1"/>
  <c r="D4287" i="1"/>
  <c r="D4288" i="1"/>
  <c r="D4289" i="1"/>
  <c r="D4290" i="1"/>
  <c r="D4291" i="1"/>
  <c r="D4297" i="1"/>
  <c r="D4298" i="1"/>
  <c r="D4311" i="1"/>
  <c r="D4320" i="1"/>
  <c r="D4342" i="1"/>
  <c r="D4343" i="1"/>
  <c r="D4360" i="1"/>
  <c r="D5657" i="1"/>
  <c r="D4374" i="1"/>
  <c r="D5542" i="1"/>
  <c r="D5543" i="1"/>
  <c r="D5544" i="1"/>
  <c r="D5564" i="1"/>
  <c r="E4132" i="1"/>
  <c r="E4133" i="1"/>
  <c r="E4134" i="1"/>
  <c r="E4135" i="1"/>
  <c r="E4136" i="1"/>
  <c r="E4137" i="1"/>
  <c r="E4138" i="1"/>
  <c r="E4139" i="1"/>
  <c r="E4140" i="1"/>
  <c r="E4141" i="1"/>
  <c r="E4142" i="1"/>
  <c r="E4143" i="1"/>
  <c r="E4144" i="1"/>
  <c r="E4145" i="1"/>
  <c r="E4146" i="1"/>
  <c r="E4147" i="1"/>
  <c r="E4148" i="1"/>
  <c r="E4149" i="1"/>
  <c r="E4150" i="1"/>
  <c r="E4151" i="1"/>
  <c r="E4152" i="1"/>
  <c r="E4153" i="1"/>
  <c r="E4154" i="1"/>
  <c r="E4155" i="1"/>
  <c r="E4156" i="1"/>
  <c r="E4157" i="1"/>
  <c r="E4158" i="1"/>
  <c r="E4159" i="1"/>
  <c r="E4160" i="1"/>
  <c r="E4161" i="1"/>
  <c r="E5647" i="1"/>
  <c r="E4251" i="1"/>
  <c r="E4252" i="1"/>
  <c r="E4253" i="1"/>
  <c r="E4254" i="1"/>
  <c r="E4255" i="1"/>
  <c r="E4256" i="1"/>
  <c r="E4257" i="1"/>
  <c r="E4258" i="1"/>
  <c r="E4259" i="1"/>
  <c r="E4285" i="1"/>
  <c r="E4286" i="1"/>
  <c r="E4287" i="1"/>
  <c r="E4288" i="1"/>
  <c r="E4289" i="1"/>
  <c r="E4290" i="1"/>
  <c r="E4291" i="1"/>
  <c r="E4297" i="1"/>
  <c r="E4298" i="1"/>
  <c r="E4311" i="1"/>
  <c r="E4320" i="1"/>
  <c r="E4342" i="1"/>
  <c r="E4343" i="1"/>
  <c r="E4360" i="1"/>
  <c r="E5657" i="1"/>
  <c r="E4374" i="1"/>
  <c r="E5542" i="1"/>
  <c r="E5543" i="1"/>
  <c r="E5544" i="1"/>
  <c r="E5564" i="1"/>
  <c r="H4132" i="1"/>
  <c r="H4133" i="1"/>
  <c r="H4134" i="1"/>
  <c r="F4134" i="1" s="1"/>
  <c r="G4134" i="1" s="1"/>
  <c r="H4135" i="1"/>
  <c r="H4136" i="1"/>
  <c r="H4137" i="1"/>
  <c r="H4138" i="1"/>
  <c r="H4139" i="1"/>
  <c r="H4140" i="1"/>
  <c r="H4141" i="1"/>
  <c r="H4142" i="1"/>
  <c r="F4142" i="1" s="1"/>
  <c r="G4142" i="1" s="1"/>
  <c r="H4143" i="1"/>
  <c r="F4143" i="1" s="1"/>
  <c r="G4143" i="1" s="1"/>
  <c r="H4144" i="1"/>
  <c r="H4145" i="1"/>
  <c r="H4146" i="1"/>
  <c r="F4146" i="1" s="1"/>
  <c r="G4146" i="1" s="1"/>
  <c r="H4147" i="1"/>
  <c r="F4147" i="1" s="1"/>
  <c r="G4147" i="1" s="1"/>
  <c r="H4148" i="1"/>
  <c r="H4149" i="1"/>
  <c r="H4150" i="1"/>
  <c r="H4151" i="1"/>
  <c r="F4151" i="1" s="1"/>
  <c r="G4151" i="1" s="1"/>
  <c r="H4152" i="1"/>
  <c r="F4152" i="1" s="1"/>
  <c r="G4152" i="1" s="1"/>
  <c r="H4153" i="1"/>
  <c r="F4153" i="1" s="1"/>
  <c r="G4153" i="1" s="1"/>
  <c r="H4154" i="1"/>
  <c r="H4155" i="1"/>
  <c r="H4156" i="1"/>
  <c r="H4157" i="1"/>
  <c r="H4158" i="1"/>
  <c r="F4158" i="1" s="1"/>
  <c r="G4158" i="1" s="1"/>
  <c r="H4159" i="1"/>
  <c r="H4160" i="1"/>
  <c r="H4161" i="1"/>
  <c r="H5647" i="1"/>
  <c r="H4251" i="1"/>
  <c r="H4252" i="1"/>
  <c r="H4253" i="1"/>
  <c r="H4254" i="1"/>
  <c r="H4255" i="1"/>
  <c r="F4255" i="1" s="1"/>
  <c r="G4255" i="1" s="1"/>
  <c r="H4256" i="1"/>
  <c r="F4256" i="1" s="1"/>
  <c r="G4256" i="1" s="1"/>
  <c r="H4257" i="1"/>
  <c r="F4257" i="1" s="1"/>
  <c r="G4257" i="1" s="1"/>
  <c r="H4258" i="1"/>
  <c r="H4259" i="1"/>
  <c r="H4285" i="1"/>
  <c r="F4285" i="1" s="1"/>
  <c r="G4285" i="1" s="1"/>
  <c r="H4286" i="1"/>
  <c r="F4286" i="1" s="1"/>
  <c r="G4286" i="1" s="1"/>
  <c r="H4287" i="1"/>
  <c r="H4288" i="1"/>
  <c r="H4289" i="1"/>
  <c r="H4290" i="1"/>
  <c r="H4291" i="1"/>
  <c r="H4297" i="1"/>
  <c r="H4298" i="1"/>
  <c r="H4311" i="1"/>
  <c r="H4320" i="1"/>
  <c r="F4320" i="1" s="1"/>
  <c r="G4320" i="1" s="1"/>
  <c r="H4342" i="1"/>
  <c r="H4343" i="1"/>
  <c r="F4343" i="1" s="1"/>
  <c r="G4343" i="1" s="1"/>
  <c r="H4360" i="1"/>
  <c r="F4360" i="1" s="1"/>
  <c r="G4360" i="1" s="1"/>
  <c r="H5657" i="1"/>
  <c r="F5657" i="1" s="1"/>
  <c r="G5657" i="1" s="1"/>
  <c r="H4374" i="1"/>
  <c r="F4374" i="1" s="1"/>
  <c r="G4374" i="1" s="1"/>
  <c r="H5542" i="1"/>
  <c r="F5542" i="1" s="1"/>
  <c r="G5542" i="1" s="1"/>
  <c r="H5543" i="1"/>
  <c r="F5543" i="1" s="1"/>
  <c r="G5543" i="1" s="1"/>
  <c r="H5544" i="1"/>
  <c r="F5544" i="1" s="1"/>
  <c r="G5544" i="1" s="1"/>
  <c r="H5564" i="1"/>
  <c r="F5564" i="1" s="1"/>
  <c r="G5564" i="1" s="1"/>
  <c r="L4132" i="1"/>
  <c r="L4133" i="1"/>
  <c r="L4134" i="1"/>
  <c r="L4135" i="1"/>
  <c r="L4136" i="1"/>
  <c r="L4137" i="1"/>
  <c r="L4138" i="1"/>
  <c r="L4139" i="1"/>
  <c r="L4140" i="1"/>
  <c r="L4141" i="1"/>
  <c r="L4142" i="1"/>
  <c r="L4143" i="1"/>
  <c r="L4144" i="1"/>
  <c r="L4145" i="1"/>
  <c r="L4146" i="1"/>
  <c r="L4147" i="1"/>
  <c r="L4148" i="1"/>
  <c r="L4149" i="1"/>
  <c r="L4150" i="1"/>
  <c r="L4151" i="1"/>
  <c r="L4152" i="1"/>
  <c r="L4153" i="1"/>
  <c r="L4154" i="1"/>
  <c r="L4155" i="1"/>
  <c r="L4156" i="1"/>
  <c r="L4157" i="1"/>
  <c r="L4158" i="1"/>
  <c r="L4159" i="1"/>
  <c r="L4160" i="1"/>
  <c r="L4161" i="1"/>
  <c r="L5647" i="1"/>
  <c r="L4251" i="1"/>
  <c r="L4252" i="1"/>
  <c r="L4253" i="1"/>
  <c r="L4254" i="1"/>
  <c r="L4255" i="1"/>
  <c r="L4256" i="1"/>
  <c r="L4257" i="1"/>
  <c r="L4258" i="1"/>
  <c r="L4259" i="1"/>
  <c r="L4285" i="1"/>
  <c r="L4286" i="1"/>
  <c r="L4287" i="1"/>
  <c r="L4288" i="1"/>
  <c r="L4289" i="1"/>
  <c r="L4290" i="1"/>
  <c r="L4291" i="1"/>
  <c r="L4297" i="1"/>
  <c r="L4298" i="1"/>
  <c r="L4311" i="1"/>
  <c r="L4320" i="1"/>
  <c r="L4342" i="1"/>
  <c r="L4343" i="1"/>
  <c r="L4360" i="1"/>
  <c r="L5657" i="1"/>
  <c r="L4374" i="1"/>
  <c r="L5542" i="1"/>
  <c r="L5543" i="1"/>
  <c r="L5544" i="1"/>
  <c r="L5564" i="1"/>
  <c r="Q4132" i="1"/>
  <c r="Q4133" i="1"/>
  <c r="Q4134" i="1"/>
  <c r="Q4135" i="1"/>
  <c r="Q4136" i="1"/>
  <c r="Q4137" i="1"/>
  <c r="Q4138" i="1"/>
  <c r="Q4139" i="1"/>
  <c r="Q4140" i="1"/>
  <c r="Q4141" i="1"/>
  <c r="Q4142" i="1"/>
  <c r="Q4143" i="1"/>
  <c r="Q4144" i="1"/>
  <c r="Q4145" i="1"/>
  <c r="Q4146" i="1"/>
  <c r="Q4147" i="1"/>
  <c r="Q4148" i="1"/>
  <c r="Q4149" i="1"/>
  <c r="Q4150" i="1"/>
  <c r="Q4151" i="1"/>
  <c r="Q4152" i="1"/>
  <c r="Q4153" i="1"/>
  <c r="Q4154" i="1"/>
  <c r="Q4155" i="1"/>
  <c r="Q4156" i="1"/>
  <c r="Q4157" i="1"/>
  <c r="Q4158" i="1"/>
  <c r="Q4159" i="1"/>
  <c r="Q4160" i="1"/>
  <c r="Q4161" i="1"/>
  <c r="Q5647" i="1"/>
  <c r="Q4251" i="1"/>
  <c r="Q4252" i="1"/>
  <c r="Q4253" i="1"/>
  <c r="Q4254" i="1"/>
  <c r="Q4255" i="1"/>
  <c r="Q4256" i="1"/>
  <c r="Q4257" i="1"/>
  <c r="Q4258" i="1"/>
  <c r="Q4259" i="1"/>
  <c r="Q4285" i="1"/>
  <c r="Q4286" i="1"/>
  <c r="Q4287" i="1"/>
  <c r="Q4288" i="1"/>
  <c r="Q4289" i="1"/>
  <c r="Q4290" i="1"/>
  <c r="Q4291" i="1"/>
  <c r="Q4297" i="1"/>
  <c r="Q4311" i="1"/>
  <c r="Q4320" i="1"/>
  <c r="Q4342" i="1"/>
  <c r="Q4343" i="1"/>
  <c r="Q4360" i="1"/>
  <c r="Q5657" i="1"/>
  <c r="Q4374" i="1"/>
  <c r="Q5542" i="1"/>
  <c r="Q5543" i="1"/>
  <c r="Q5544" i="1"/>
  <c r="Q5564" i="1"/>
  <c r="V4132" i="1"/>
  <c r="V4133" i="1"/>
  <c r="V4134" i="1"/>
  <c r="V4135" i="1"/>
  <c r="V4136" i="1"/>
  <c r="V4137" i="1"/>
  <c r="V4138" i="1"/>
  <c r="V4139" i="1"/>
  <c r="V4140" i="1"/>
  <c r="V4141" i="1"/>
  <c r="V4142" i="1"/>
  <c r="V4143" i="1"/>
  <c r="V4144" i="1"/>
  <c r="V4145" i="1"/>
  <c r="V4146" i="1"/>
  <c r="V4147" i="1"/>
  <c r="V4148" i="1"/>
  <c r="V4149" i="1"/>
  <c r="V4150" i="1"/>
  <c r="V4151" i="1"/>
  <c r="V4152" i="1"/>
  <c r="V4153" i="1"/>
  <c r="V4154" i="1"/>
  <c r="V4155" i="1"/>
  <c r="V4156" i="1"/>
  <c r="V4157" i="1"/>
  <c r="V4158" i="1"/>
  <c r="V4159" i="1"/>
  <c r="V4160" i="1"/>
  <c r="V4161" i="1"/>
  <c r="V5647" i="1"/>
  <c r="V4251" i="1"/>
  <c r="V4252" i="1"/>
  <c r="V4253" i="1"/>
  <c r="V4254" i="1"/>
  <c r="V4255" i="1"/>
  <c r="V4256" i="1"/>
  <c r="V4257" i="1"/>
  <c r="V4258" i="1"/>
  <c r="V4259" i="1"/>
  <c r="V4285" i="1"/>
  <c r="V4286" i="1"/>
  <c r="V4287" i="1"/>
  <c r="V4288" i="1"/>
  <c r="V4289" i="1"/>
  <c r="V4290" i="1"/>
  <c r="V4291" i="1"/>
  <c r="V4297" i="1"/>
  <c r="V4298" i="1"/>
  <c r="V4311" i="1"/>
  <c r="V4320" i="1"/>
  <c r="V4342" i="1"/>
  <c r="V4343" i="1"/>
  <c r="V4360" i="1"/>
  <c r="V5657" i="1"/>
  <c r="V4374" i="1"/>
  <c r="V5542" i="1"/>
  <c r="V5543" i="1"/>
  <c r="V5544" i="1"/>
  <c r="V5564" i="1"/>
  <c r="AA4132" i="1"/>
  <c r="AA4133" i="1"/>
  <c r="AA4134" i="1"/>
  <c r="AA4135" i="1"/>
  <c r="AA4136" i="1"/>
  <c r="AA4137" i="1"/>
  <c r="AA4138" i="1"/>
  <c r="AA4139" i="1"/>
  <c r="AA4140" i="1"/>
  <c r="AA4141" i="1"/>
  <c r="AA4142" i="1"/>
  <c r="AA4143" i="1"/>
  <c r="AA4144" i="1"/>
  <c r="AA4145" i="1"/>
  <c r="AA4146" i="1"/>
  <c r="AA4147" i="1"/>
  <c r="AA4148" i="1"/>
  <c r="AA4149" i="1"/>
  <c r="AA4150" i="1"/>
  <c r="AA4151" i="1"/>
  <c r="AA4152" i="1"/>
  <c r="AA4153" i="1"/>
  <c r="AA4154" i="1"/>
  <c r="AA4155" i="1"/>
  <c r="AA4156" i="1"/>
  <c r="AA4157" i="1"/>
  <c r="AA4158" i="1"/>
  <c r="AA4159" i="1"/>
  <c r="AA4160" i="1"/>
  <c r="AA4161" i="1"/>
  <c r="AA5647" i="1"/>
  <c r="AA4251" i="1"/>
  <c r="AA4252" i="1"/>
  <c r="AA4253" i="1"/>
  <c r="AA4254" i="1"/>
  <c r="AA4255" i="1"/>
  <c r="AA4256" i="1"/>
  <c r="AA4257" i="1"/>
  <c r="AA4258" i="1"/>
  <c r="AA4259" i="1"/>
  <c r="AA4285" i="1"/>
  <c r="AA4286" i="1"/>
  <c r="AA4287" i="1"/>
  <c r="AA4288" i="1"/>
  <c r="AA4289" i="1"/>
  <c r="AA4290" i="1"/>
  <c r="AA4291" i="1"/>
  <c r="AA4297" i="1"/>
  <c r="AA4298" i="1"/>
  <c r="AA4311" i="1"/>
  <c r="AA4320" i="1"/>
  <c r="AA4342" i="1"/>
  <c r="AA4343" i="1"/>
  <c r="AA4360" i="1"/>
  <c r="AA5657" i="1"/>
  <c r="AA4374" i="1"/>
  <c r="AA5542" i="1"/>
  <c r="AA5543" i="1"/>
  <c r="AA5544" i="1"/>
  <c r="AA5564" i="1"/>
  <c r="AF4132" i="1"/>
  <c r="AF4133" i="1"/>
  <c r="AF4134" i="1"/>
  <c r="AF4135" i="1"/>
  <c r="AF4136" i="1"/>
  <c r="AF4137" i="1"/>
  <c r="AF4138" i="1"/>
  <c r="AF4139" i="1"/>
  <c r="AF4140" i="1"/>
  <c r="AF4141" i="1"/>
  <c r="AF4142" i="1"/>
  <c r="AF4143" i="1"/>
  <c r="AF4144" i="1"/>
  <c r="AF4145" i="1"/>
  <c r="AF4146" i="1"/>
  <c r="AF4147" i="1"/>
  <c r="AF4148" i="1"/>
  <c r="AF4149" i="1"/>
  <c r="AF4150" i="1"/>
  <c r="AF4151" i="1"/>
  <c r="AF4152" i="1"/>
  <c r="AF4153" i="1"/>
  <c r="AF4154" i="1"/>
  <c r="AF4155" i="1"/>
  <c r="AF4156" i="1"/>
  <c r="AF4157" i="1"/>
  <c r="AF4158" i="1"/>
  <c r="AF4159" i="1"/>
  <c r="AF4160" i="1"/>
  <c r="AF4161" i="1"/>
  <c r="AF5647" i="1"/>
  <c r="AF4251" i="1"/>
  <c r="AF4252" i="1"/>
  <c r="AF4253" i="1"/>
  <c r="AF4254" i="1"/>
  <c r="AF4255" i="1"/>
  <c r="AF4256" i="1"/>
  <c r="AF4257" i="1"/>
  <c r="AF4258" i="1"/>
  <c r="AF4259" i="1"/>
  <c r="AF4285" i="1"/>
  <c r="AF4286" i="1"/>
  <c r="AF4287" i="1"/>
  <c r="AF4288" i="1"/>
  <c r="AF4289" i="1"/>
  <c r="AF4290" i="1"/>
  <c r="AF4291" i="1"/>
  <c r="AF4297" i="1"/>
  <c r="AF4298" i="1"/>
  <c r="AF4311" i="1"/>
  <c r="AF4320" i="1"/>
  <c r="AF4342" i="1"/>
  <c r="AF4343" i="1"/>
  <c r="AF4360" i="1"/>
  <c r="AF5657" i="1"/>
  <c r="AF4374" i="1"/>
  <c r="AF5542" i="1"/>
  <c r="AF5543" i="1"/>
  <c r="AF5544" i="1"/>
  <c r="AF5564" i="1"/>
  <c r="D5567" i="1"/>
  <c r="E5567" i="1"/>
  <c r="H5567" i="1"/>
  <c r="F5567" i="1" s="1"/>
  <c r="G5567" i="1" s="1"/>
  <c r="L5567" i="1"/>
  <c r="Q5567" i="1"/>
  <c r="V5567" i="1"/>
  <c r="AA5567" i="1"/>
  <c r="AF5567" i="1"/>
  <c r="D5563" i="1"/>
  <c r="D5565" i="1"/>
  <c r="D5566" i="1"/>
  <c r="E5563" i="1"/>
  <c r="E5565" i="1"/>
  <c r="E5566" i="1"/>
  <c r="H5563" i="1"/>
  <c r="F5563" i="1" s="1"/>
  <c r="G5563" i="1" s="1"/>
  <c r="H5565" i="1"/>
  <c r="F5565" i="1" s="1"/>
  <c r="G5565" i="1" s="1"/>
  <c r="H5566" i="1"/>
  <c r="F5566" i="1" s="1"/>
  <c r="G5566" i="1" s="1"/>
  <c r="L5563" i="1"/>
  <c r="L5565" i="1"/>
  <c r="L5566" i="1"/>
  <c r="Q5563" i="1"/>
  <c r="Q5565" i="1"/>
  <c r="Q5566" i="1"/>
  <c r="V5563" i="1"/>
  <c r="V5565" i="1"/>
  <c r="V5566" i="1"/>
  <c r="AA5563" i="1"/>
  <c r="AA5565" i="1"/>
  <c r="AA5566" i="1"/>
  <c r="AF5563" i="1"/>
  <c r="AF5565" i="1"/>
  <c r="AF5566" i="1"/>
  <c r="D5630" i="1"/>
  <c r="E5630" i="1"/>
  <c r="H5630" i="1"/>
  <c r="L5630" i="1"/>
  <c r="Q5630" i="1"/>
  <c r="V5630" i="1"/>
  <c r="AA5630" i="1"/>
  <c r="AF5630" i="1"/>
  <c r="D5644" i="1"/>
  <c r="D4167" i="1"/>
  <c r="D4168" i="1"/>
  <c r="D4169" i="1"/>
  <c r="D4170" i="1"/>
  <c r="D4171" i="1"/>
  <c r="D4172" i="1"/>
  <c r="D4173" i="1"/>
  <c r="D4174" i="1"/>
  <c r="D4175" i="1"/>
  <c r="D4176" i="1"/>
  <c r="D4177" i="1"/>
  <c r="D4178" i="1"/>
  <c r="D4179" i="1"/>
  <c r="D4180" i="1"/>
  <c r="D4181" i="1"/>
  <c r="D4208" i="1"/>
  <c r="D4220" i="1"/>
  <c r="D4264" i="1"/>
  <c r="D4265" i="1"/>
  <c r="D4266" i="1"/>
  <c r="D4267" i="1"/>
  <c r="D4321" i="1"/>
  <c r="D4344" i="1"/>
  <c r="D4365" i="1"/>
  <c r="D4369" i="1"/>
  <c r="D4375" i="1"/>
  <c r="E5644" i="1"/>
  <c r="E4167" i="1"/>
  <c r="E4168" i="1"/>
  <c r="E4169" i="1"/>
  <c r="E4170" i="1"/>
  <c r="E4171" i="1"/>
  <c r="E4172" i="1"/>
  <c r="E4173" i="1"/>
  <c r="E4174" i="1"/>
  <c r="E4175" i="1"/>
  <c r="E4176" i="1"/>
  <c r="E4177" i="1"/>
  <c r="E4178" i="1"/>
  <c r="E4179" i="1"/>
  <c r="E4180" i="1"/>
  <c r="E4181" i="1"/>
  <c r="E4208" i="1"/>
  <c r="E4220" i="1"/>
  <c r="E4264" i="1"/>
  <c r="E4265" i="1"/>
  <c r="E4266" i="1"/>
  <c r="E4267" i="1"/>
  <c r="E4321" i="1"/>
  <c r="E4344" i="1"/>
  <c r="E4365" i="1"/>
  <c r="E4369" i="1"/>
  <c r="E4375" i="1"/>
  <c r="H5644" i="1"/>
  <c r="H4167" i="1"/>
  <c r="H4168" i="1"/>
  <c r="H4169" i="1"/>
  <c r="H4170" i="1"/>
  <c r="H4171" i="1"/>
  <c r="H4172" i="1"/>
  <c r="H4173" i="1"/>
  <c r="H4174" i="1"/>
  <c r="H4175" i="1"/>
  <c r="H4176" i="1"/>
  <c r="H4177" i="1"/>
  <c r="H4178" i="1"/>
  <c r="H4179" i="1"/>
  <c r="H4180" i="1"/>
  <c r="H4181" i="1"/>
  <c r="H4208" i="1"/>
  <c r="H4220" i="1"/>
  <c r="F4220" i="1" s="1"/>
  <c r="G4220" i="1" s="1"/>
  <c r="H4264" i="1"/>
  <c r="F4264" i="1" s="1"/>
  <c r="G4264" i="1" s="1"/>
  <c r="H4265" i="1"/>
  <c r="H4266" i="1"/>
  <c r="H4267" i="1"/>
  <c r="H4321" i="1"/>
  <c r="H4344" i="1"/>
  <c r="H4365" i="1"/>
  <c r="H4369" i="1"/>
  <c r="H4375" i="1"/>
  <c r="L5644" i="1"/>
  <c r="L4167" i="1"/>
  <c r="L4168" i="1"/>
  <c r="L4169" i="1"/>
  <c r="L4170" i="1"/>
  <c r="L4171" i="1"/>
  <c r="L4172" i="1"/>
  <c r="L4173" i="1"/>
  <c r="L4174" i="1"/>
  <c r="L4175" i="1"/>
  <c r="L4176" i="1"/>
  <c r="L4177" i="1"/>
  <c r="L4178" i="1"/>
  <c r="L4179" i="1"/>
  <c r="L4180" i="1"/>
  <c r="L4181" i="1"/>
  <c r="L4208" i="1"/>
  <c r="L4220" i="1"/>
  <c r="L4264" i="1"/>
  <c r="L4265" i="1"/>
  <c r="L4266" i="1"/>
  <c r="L4267" i="1"/>
  <c r="L4321" i="1"/>
  <c r="L4344" i="1"/>
  <c r="L4365" i="1"/>
  <c r="L4369" i="1"/>
  <c r="L4375" i="1"/>
  <c r="Q5644" i="1"/>
  <c r="Q4167" i="1"/>
  <c r="Q4168" i="1"/>
  <c r="Q4169" i="1"/>
  <c r="Q4170" i="1"/>
  <c r="Q4171" i="1"/>
  <c r="Q4172" i="1"/>
  <c r="Q4173" i="1"/>
  <c r="Q4174" i="1"/>
  <c r="Q4175" i="1"/>
  <c r="Q4176" i="1"/>
  <c r="Q4177" i="1"/>
  <c r="Q4178" i="1"/>
  <c r="Q4179" i="1"/>
  <c r="Q4180" i="1"/>
  <c r="Q4181" i="1"/>
  <c r="Q4208" i="1"/>
  <c r="Q4220" i="1"/>
  <c r="Q4264" i="1"/>
  <c r="Q4265" i="1"/>
  <c r="Q4266" i="1"/>
  <c r="Q4267" i="1"/>
  <c r="Q4321" i="1"/>
  <c r="Q4344" i="1"/>
  <c r="Q4365" i="1"/>
  <c r="Q4369" i="1"/>
  <c r="Q4375" i="1"/>
  <c r="V5644" i="1"/>
  <c r="V4167" i="1"/>
  <c r="V4168" i="1"/>
  <c r="V4169" i="1"/>
  <c r="V4170" i="1"/>
  <c r="V4171" i="1"/>
  <c r="V4172" i="1"/>
  <c r="V4173" i="1"/>
  <c r="V4174" i="1"/>
  <c r="V4175" i="1"/>
  <c r="V4176" i="1"/>
  <c r="V4177" i="1"/>
  <c r="V4178" i="1"/>
  <c r="V4179" i="1"/>
  <c r="V4180" i="1"/>
  <c r="V4181" i="1"/>
  <c r="V4208" i="1"/>
  <c r="V4220" i="1"/>
  <c r="V4264" i="1"/>
  <c r="V4265" i="1"/>
  <c r="V4266" i="1"/>
  <c r="V4267" i="1"/>
  <c r="V4321" i="1"/>
  <c r="V4344" i="1"/>
  <c r="V4365" i="1"/>
  <c r="V4369" i="1"/>
  <c r="V4375" i="1"/>
  <c r="AA5644" i="1"/>
  <c r="AA4167" i="1"/>
  <c r="AA4168" i="1"/>
  <c r="AA4169" i="1"/>
  <c r="AA4170" i="1"/>
  <c r="AA4171" i="1"/>
  <c r="AA4172" i="1"/>
  <c r="AA4173" i="1"/>
  <c r="AA4174" i="1"/>
  <c r="AA4175" i="1"/>
  <c r="AA4176" i="1"/>
  <c r="AA4177" i="1"/>
  <c r="AA4178" i="1"/>
  <c r="AA4179" i="1"/>
  <c r="AA4180" i="1"/>
  <c r="AA4181" i="1"/>
  <c r="AA4208" i="1"/>
  <c r="AA4220" i="1"/>
  <c r="AA4264" i="1"/>
  <c r="AA4265" i="1"/>
  <c r="AA4266" i="1"/>
  <c r="AA4267" i="1"/>
  <c r="AA4321" i="1"/>
  <c r="AA4344" i="1"/>
  <c r="AA4365" i="1"/>
  <c r="AA4369" i="1"/>
  <c r="AA4375" i="1"/>
  <c r="AF5644" i="1"/>
  <c r="AF4167" i="1"/>
  <c r="AF4168" i="1"/>
  <c r="AF4169" i="1"/>
  <c r="AF4170" i="1"/>
  <c r="AF4171" i="1"/>
  <c r="AF4172" i="1"/>
  <c r="AF4173" i="1"/>
  <c r="AF4174" i="1"/>
  <c r="AF4175" i="1"/>
  <c r="AF4176" i="1"/>
  <c r="AF4177" i="1"/>
  <c r="AF4178" i="1"/>
  <c r="AF4179" i="1"/>
  <c r="AF4180" i="1"/>
  <c r="AF4181" i="1"/>
  <c r="AF4208" i="1"/>
  <c r="AF4220" i="1"/>
  <c r="AF4264" i="1"/>
  <c r="AF4265" i="1"/>
  <c r="AF4266" i="1"/>
  <c r="AF4267" i="1"/>
  <c r="AF4321" i="1"/>
  <c r="AF4344" i="1"/>
  <c r="AF4365" i="1"/>
  <c r="AF4369" i="1"/>
  <c r="AF4375" i="1"/>
  <c r="D5601" i="1"/>
  <c r="E5601" i="1"/>
  <c r="H5601" i="1"/>
  <c r="F5601" i="1" s="1"/>
  <c r="G5601" i="1" s="1"/>
  <c r="L5601" i="1"/>
  <c r="Q5601" i="1"/>
  <c r="V5601" i="1"/>
  <c r="AA5601" i="1"/>
  <c r="AF5601" i="1"/>
  <c r="D4182" i="1"/>
  <c r="D4183" i="1"/>
  <c r="D4184" i="1"/>
  <c r="D4185" i="1"/>
  <c r="D4186" i="1"/>
  <c r="D4187" i="1"/>
  <c r="D4188" i="1"/>
  <c r="D4189" i="1"/>
  <c r="D4190" i="1"/>
  <c r="D4191" i="1"/>
  <c r="D4192" i="1"/>
  <c r="D4193" i="1"/>
  <c r="D4194" i="1"/>
  <c r="D4195" i="1"/>
  <c r="D4196" i="1"/>
  <c r="D5648" i="1"/>
  <c r="D4268" i="1"/>
  <c r="D4269" i="1"/>
  <c r="D4270" i="1"/>
  <c r="D5653" i="1"/>
  <c r="D4271" i="1"/>
  <c r="D4272" i="1"/>
  <c r="D4273" i="1"/>
  <c r="D4274" i="1"/>
  <c r="D4275" i="1"/>
  <c r="D4276" i="1"/>
  <c r="D4277" i="1"/>
  <c r="D4278" i="1"/>
  <c r="D4292" i="1"/>
  <c r="D4293" i="1"/>
  <c r="D4299" i="1"/>
  <c r="D4300" i="1"/>
  <c r="D4316" i="1"/>
  <c r="D4322" i="1"/>
  <c r="D4325" i="1"/>
  <c r="D4327" i="1"/>
  <c r="D4328" i="1"/>
  <c r="D4335" i="1"/>
  <c r="D4345" i="1"/>
  <c r="D4346" i="1"/>
  <c r="D4347" i="1"/>
  <c r="D4348" i="1"/>
  <c r="D4350" i="1"/>
  <c r="D4355" i="1"/>
  <c r="D4356" i="1"/>
  <c r="D4363" i="1"/>
  <c r="D4366" i="1"/>
  <c r="D4367" i="1"/>
  <c r="D4370" i="1"/>
  <c r="D4376" i="1"/>
  <c r="E4182" i="1"/>
  <c r="E4183" i="1"/>
  <c r="E4184" i="1"/>
  <c r="E4185" i="1"/>
  <c r="E4186" i="1"/>
  <c r="E4187" i="1"/>
  <c r="E4188" i="1"/>
  <c r="E4189" i="1"/>
  <c r="E4190" i="1"/>
  <c r="E4191" i="1"/>
  <c r="E4192" i="1"/>
  <c r="E4193" i="1"/>
  <c r="E4194" i="1"/>
  <c r="E4195" i="1"/>
  <c r="E4196" i="1"/>
  <c r="E5648" i="1"/>
  <c r="E4268" i="1"/>
  <c r="E4269" i="1"/>
  <c r="E4270" i="1"/>
  <c r="E5653" i="1"/>
  <c r="E4271" i="1"/>
  <c r="E4272" i="1"/>
  <c r="E4273" i="1"/>
  <c r="E4274" i="1"/>
  <c r="E4275" i="1"/>
  <c r="E4276" i="1"/>
  <c r="E4277" i="1"/>
  <c r="E4278" i="1"/>
  <c r="E4292" i="1"/>
  <c r="E4293" i="1"/>
  <c r="E4299" i="1"/>
  <c r="E4300" i="1"/>
  <c r="E4316" i="1"/>
  <c r="E4322" i="1"/>
  <c r="E4325" i="1"/>
  <c r="E4327" i="1"/>
  <c r="E4328" i="1"/>
  <c r="E4335" i="1"/>
  <c r="E4345" i="1"/>
  <c r="E4346" i="1"/>
  <c r="E4347" i="1"/>
  <c r="E4348" i="1"/>
  <c r="E4350" i="1"/>
  <c r="E4355" i="1"/>
  <c r="E4356" i="1"/>
  <c r="E4363" i="1"/>
  <c r="E4366" i="1"/>
  <c r="E4367" i="1"/>
  <c r="E4370" i="1"/>
  <c r="E4376" i="1"/>
  <c r="H4182" i="1"/>
  <c r="H4183" i="1"/>
  <c r="H4184" i="1"/>
  <c r="F4184" i="1" s="1"/>
  <c r="G4184" i="1" s="1"/>
  <c r="H4185" i="1"/>
  <c r="H4186" i="1"/>
  <c r="H4187" i="1"/>
  <c r="F4187" i="1" s="1"/>
  <c r="G4187" i="1" s="1"/>
  <c r="H4188" i="1"/>
  <c r="H4189" i="1"/>
  <c r="F4189" i="1" s="1"/>
  <c r="G4189" i="1" s="1"/>
  <c r="H4190" i="1"/>
  <c r="H4191" i="1"/>
  <c r="H4192" i="1"/>
  <c r="F4192" i="1" s="1"/>
  <c r="G4192" i="1" s="1"/>
  <c r="H4193" i="1"/>
  <c r="H4194" i="1"/>
  <c r="H4195" i="1"/>
  <c r="H4196" i="1"/>
  <c r="H5648" i="1"/>
  <c r="H4268" i="1"/>
  <c r="H4269" i="1"/>
  <c r="F4269" i="1" s="1"/>
  <c r="G4269" i="1" s="1"/>
  <c r="H4270" i="1"/>
  <c r="H5653" i="1"/>
  <c r="H4271" i="1"/>
  <c r="F4271" i="1" s="1"/>
  <c r="G4271" i="1" s="1"/>
  <c r="H4272" i="1"/>
  <c r="H4273" i="1"/>
  <c r="F4273" i="1" s="1"/>
  <c r="G4273" i="1" s="1"/>
  <c r="H4274" i="1"/>
  <c r="H4275" i="1"/>
  <c r="H4276" i="1"/>
  <c r="H4277" i="1"/>
  <c r="H4278" i="1"/>
  <c r="H4292" i="1"/>
  <c r="H4293" i="1"/>
  <c r="H4299" i="1"/>
  <c r="F4299" i="1" s="1"/>
  <c r="G4299" i="1" s="1"/>
  <c r="H4300" i="1"/>
  <c r="H4316" i="1"/>
  <c r="H4322" i="1"/>
  <c r="F4322" i="1" s="1"/>
  <c r="G4322" i="1" s="1"/>
  <c r="H4325" i="1"/>
  <c r="F4325" i="1" s="1"/>
  <c r="G4325" i="1" s="1"/>
  <c r="H4327" i="1"/>
  <c r="H4328" i="1"/>
  <c r="H4335" i="1"/>
  <c r="F4335" i="1" s="1"/>
  <c r="G4335" i="1" s="1"/>
  <c r="H4345" i="1"/>
  <c r="F4345" i="1" s="1"/>
  <c r="G4345" i="1" s="1"/>
  <c r="H4346" i="1"/>
  <c r="F4346" i="1" s="1"/>
  <c r="G4346" i="1" s="1"/>
  <c r="H4347" i="1"/>
  <c r="H4348" i="1"/>
  <c r="F4348" i="1" s="1"/>
  <c r="G4348" i="1" s="1"/>
  <c r="H4350" i="1"/>
  <c r="F4350" i="1" s="1"/>
  <c r="G4350" i="1" s="1"/>
  <c r="H4355" i="1"/>
  <c r="H4356" i="1"/>
  <c r="F4356" i="1" s="1"/>
  <c r="G4356" i="1" s="1"/>
  <c r="H4363" i="1"/>
  <c r="F4363" i="1" s="1"/>
  <c r="G4363" i="1" s="1"/>
  <c r="H4366" i="1"/>
  <c r="F4366" i="1" s="1"/>
  <c r="G4366" i="1" s="1"/>
  <c r="H4367" i="1"/>
  <c r="H4370" i="1"/>
  <c r="F4370" i="1" s="1"/>
  <c r="G4370" i="1" s="1"/>
  <c r="H4376" i="1"/>
  <c r="F4376" i="1" s="1"/>
  <c r="G4376" i="1" s="1"/>
  <c r="L4182" i="1"/>
  <c r="L4183" i="1"/>
  <c r="L4184" i="1"/>
  <c r="L4185" i="1"/>
  <c r="L4186" i="1"/>
  <c r="L4187" i="1"/>
  <c r="L4188" i="1"/>
  <c r="L4189" i="1"/>
  <c r="L4190" i="1"/>
  <c r="L4191" i="1"/>
  <c r="L4192" i="1"/>
  <c r="L4193" i="1"/>
  <c r="L4194" i="1"/>
  <c r="L4195" i="1"/>
  <c r="L4196" i="1"/>
  <c r="L5648" i="1"/>
  <c r="L4268" i="1"/>
  <c r="L4269" i="1"/>
  <c r="L4270" i="1"/>
  <c r="L5653" i="1"/>
  <c r="L4271" i="1"/>
  <c r="L4272" i="1"/>
  <c r="L4273" i="1"/>
  <c r="L4274" i="1"/>
  <c r="L4275" i="1"/>
  <c r="L4276" i="1"/>
  <c r="L4277" i="1"/>
  <c r="L4278" i="1"/>
  <c r="L4292" i="1"/>
  <c r="L4293" i="1"/>
  <c r="L4299" i="1"/>
  <c r="L4300" i="1"/>
  <c r="L4316" i="1"/>
  <c r="L4322" i="1"/>
  <c r="L4325" i="1"/>
  <c r="L4327" i="1"/>
  <c r="L4328" i="1"/>
  <c r="L4335" i="1"/>
  <c r="L4345" i="1"/>
  <c r="L4346" i="1"/>
  <c r="L4347" i="1"/>
  <c r="L4348" i="1"/>
  <c r="L4350" i="1"/>
  <c r="L4355" i="1"/>
  <c r="L4356" i="1"/>
  <c r="L4363" i="1"/>
  <c r="L4366" i="1"/>
  <c r="L4367" i="1"/>
  <c r="L4370" i="1"/>
  <c r="L4376" i="1"/>
  <c r="Q4182" i="1"/>
  <c r="Q4183" i="1"/>
  <c r="Q4184" i="1"/>
  <c r="Q4185" i="1"/>
  <c r="Q4186" i="1"/>
  <c r="Q4187" i="1"/>
  <c r="Q4188" i="1"/>
  <c r="Q4189" i="1"/>
  <c r="Q4190" i="1"/>
  <c r="Q4191" i="1"/>
  <c r="Q4192" i="1"/>
  <c r="Q4193" i="1"/>
  <c r="Q4194" i="1"/>
  <c r="Q4195" i="1"/>
  <c r="Q4196" i="1"/>
  <c r="Q5648" i="1"/>
  <c r="Q4268" i="1"/>
  <c r="Q4269" i="1"/>
  <c r="Q4270" i="1"/>
  <c r="Q5653" i="1"/>
  <c r="Q4271" i="1"/>
  <c r="Q4272" i="1"/>
  <c r="Q4273" i="1"/>
  <c r="Q4274" i="1"/>
  <c r="Q4275" i="1"/>
  <c r="Q4276" i="1"/>
  <c r="Q4277" i="1"/>
  <c r="Q4278" i="1"/>
  <c r="Q4292" i="1"/>
  <c r="Q4293" i="1"/>
  <c r="Q4299" i="1"/>
  <c r="Q4300" i="1"/>
  <c r="Q4316" i="1"/>
  <c r="Q4322" i="1"/>
  <c r="Q4325" i="1"/>
  <c r="Q4327" i="1"/>
  <c r="Q4328" i="1"/>
  <c r="Q4335" i="1"/>
  <c r="Q4345" i="1"/>
  <c r="Q4346" i="1"/>
  <c r="Q4347" i="1"/>
  <c r="Q4348" i="1"/>
  <c r="Q4350" i="1"/>
  <c r="Q4355" i="1"/>
  <c r="Q4356" i="1"/>
  <c r="Q4363" i="1"/>
  <c r="Q4366" i="1"/>
  <c r="Q4367" i="1"/>
  <c r="Q4370" i="1"/>
  <c r="Q4376" i="1"/>
  <c r="V4182" i="1"/>
  <c r="V4183" i="1"/>
  <c r="V4184" i="1"/>
  <c r="V4185" i="1"/>
  <c r="V4186" i="1"/>
  <c r="V4187" i="1"/>
  <c r="V4188" i="1"/>
  <c r="V4189" i="1"/>
  <c r="V4190" i="1"/>
  <c r="V4191" i="1"/>
  <c r="V4192" i="1"/>
  <c r="V4193" i="1"/>
  <c r="V4194" i="1"/>
  <c r="V4195" i="1"/>
  <c r="V4196" i="1"/>
  <c r="V5648" i="1"/>
  <c r="V4268" i="1"/>
  <c r="V4269" i="1"/>
  <c r="V4270" i="1"/>
  <c r="V5653" i="1"/>
  <c r="V4271" i="1"/>
  <c r="V4272" i="1"/>
  <c r="V4273" i="1"/>
  <c r="V4274" i="1"/>
  <c r="V4275" i="1"/>
  <c r="V4276" i="1"/>
  <c r="V4277" i="1"/>
  <c r="V4278" i="1"/>
  <c r="V4292" i="1"/>
  <c r="V4293" i="1"/>
  <c r="V4299" i="1"/>
  <c r="V4300" i="1"/>
  <c r="V4316" i="1"/>
  <c r="V4322" i="1"/>
  <c r="V4325" i="1"/>
  <c r="V4327" i="1"/>
  <c r="V4328" i="1"/>
  <c r="V4335" i="1"/>
  <c r="V4345" i="1"/>
  <c r="V4346" i="1"/>
  <c r="V4347" i="1"/>
  <c r="V4348" i="1"/>
  <c r="V4350" i="1"/>
  <c r="V4355" i="1"/>
  <c r="V4356" i="1"/>
  <c r="V4363" i="1"/>
  <c r="V4366" i="1"/>
  <c r="V4367" i="1"/>
  <c r="V4370" i="1"/>
  <c r="V4376" i="1"/>
  <c r="AA4182" i="1"/>
  <c r="AA4183" i="1"/>
  <c r="AA4184" i="1"/>
  <c r="AA4185" i="1"/>
  <c r="AA4186" i="1"/>
  <c r="AA4187" i="1"/>
  <c r="AA4188" i="1"/>
  <c r="AA4189" i="1"/>
  <c r="AA4190" i="1"/>
  <c r="AA4191" i="1"/>
  <c r="AA4192" i="1"/>
  <c r="AA4193" i="1"/>
  <c r="AA4194" i="1"/>
  <c r="AA4195" i="1"/>
  <c r="AA4196" i="1"/>
  <c r="AA5648" i="1"/>
  <c r="AA4268" i="1"/>
  <c r="AA4269" i="1"/>
  <c r="AA4270" i="1"/>
  <c r="AA5653" i="1"/>
  <c r="AA4271" i="1"/>
  <c r="AA4272" i="1"/>
  <c r="AA4273" i="1"/>
  <c r="AA4274" i="1"/>
  <c r="AA4275" i="1"/>
  <c r="AA4276" i="1"/>
  <c r="AA4277" i="1"/>
  <c r="AA4278" i="1"/>
  <c r="AA4292" i="1"/>
  <c r="AA4293" i="1"/>
  <c r="AA4299" i="1"/>
  <c r="AA4300" i="1"/>
  <c r="AA4316" i="1"/>
  <c r="AA4322" i="1"/>
  <c r="AA4325" i="1"/>
  <c r="AA4327" i="1"/>
  <c r="AA4328" i="1"/>
  <c r="AA4335" i="1"/>
  <c r="AA4345" i="1"/>
  <c r="AA4346" i="1"/>
  <c r="AA4347" i="1"/>
  <c r="AA4348" i="1"/>
  <c r="AA4350" i="1"/>
  <c r="AA4355" i="1"/>
  <c r="AA4356" i="1"/>
  <c r="AA4363" i="1"/>
  <c r="AA4366" i="1"/>
  <c r="AA4367" i="1"/>
  <c r="AA4370" i="1"/>
  <c r="AA4376" i="1"/>
  <c r="AF4182" i="1"/>
  <c r="AF4183" i="1"/>
  <c r="AF4184" i="1"/>
  <c r="AF4185" i="1"/>
  <c r="AF4186" i="1"/>
  <c r="AF4187" i="1"/>
  <c r="AF4188" i="1"/>
  <c r="AF4189" i="1"/>
  <c r="AF4190" i="1"/>
  <c r="AF4191" i="1"/>
  <c r="AF4192" i="1"/>
  <c r="AF4193" i="1"/>
  <c r="AF4194" i="1"/>
  <c r="AF4195" i="1"/>
  <c r="AF4196" i="1"/>
  <c r="AF5648" i="1"/>
  <c r="AF4268" i="1"/>
  <c r="AF4269" i="1"/>
  <c r="AF4270" i="1"/>
  <c r="AF5653" i="1"/>
  <c r="AF4271" i="1"/>
  <c r="AF4272" i="1"/>
  <c r="AF4273" i="1"/>
  <c r="AF4274" i="1"/>
  <c r="AF4275" i="1"/>
  <c r="AF4276" i="1"/>
  <c r="AF4277" i="1"/>
  <c r="AF4278" i="1"/>
  <c r="AF4292" i="1"/>
  <c r="AF4293" i="1"/>
  <c r="AF4299" i="1"/>
  <c r="AF4300" i="1"/>
  <c r="AF4316" i="1"/>
  <c r="AF4322" i="1"/>
  <c r="AF4325" i="1"/>
  <c r="AF4327" i="1"/>
  <c r="AF4328" i="1"/>
  <c r="AF4335" i="1"/>
  <c r="AF4345" i="1"/>
  <c r="AF4346" i="1"/>
  <c r="AF4347" i="1"/>
  <c r="AF4348" i="1"/>
  <c r="AF4350" i="1"/>
  <c r="AF4355" i="1"/>
  <c r="AF4356" i="1"/>
  <c r="AF4363" i="1"/>
  <c r="AF4366" i="1"/>
  <c r="AF4367" i="1"/>
  <c r="AF4370" i="1"/>
  <c r="AF4376" i="1"/>
  <c r="D5595" i="1"/>
  <c r="E5595" i="1"/>
  <c r="H5595" i="1"/>
  <c r="L5595" i="1"/>
  <c r="Q5595" i="1"/>
  <c r="V5595" i="1"/>
  <c r="AA5595" i="1"/>
  <c r="AF5595" i="1"/>
  <c r="D4130" i="1"/>
  <c r="D4131" i="1"/>
  <c r="D4207" i="1"/>
  <c r="D4248" i="1"/>
  <c r="D4249" i="1"/>
  <c r="D4250" i="1"/>
  <c r="D4263" i="1"/>
  <c r="D4341" i="1"/>
  <c r="D4359" i="1"/>
  <c r="D4368" i="1"/>
  <c r="D5568" i="1"/>
  <c r="E4130" i="1"/>
  <c r="E4131" i="1"/>
  <c r="E4207" i="1"/>
  <c r="E4248" i="1"/>
  <c r="E4249" i="1"/>
  <c r="E4250" i="1"/>
  <c r="E4263" i="1"/>
  <c r="E4341" i="1"/>
  <c r="E4359" i="1"/>
  <c r="E4368" i="1"/>
  <c r="E5568" i="1"/>
  <c r="H4130" i="1"/>
  <c r="H4131" i="1"/>
  <c r="H4207" i="1"/>
  <c r="H4248" i="1"/>
  <c r="H4249" i="1"/>
  <c r="H4250" i="1"/>
  <c r="F4250" i="1" s="1"/>
  <c r="G4250" i="1" s="1"/>
  <c r="H4263" i="1"/>
  <c r="F4263" i="1" s="1"/>
  <c r="G4263" i="1" s="1"/>
  <c r="H4341" i="1"/>
  <c r="H4359" i="1"/>
  <c r="H4368" i="1"/>
  <c r="F4368" i="1" s="1"/>
  <c r="G4368" i="1" s="1"/>
  <c r="H5568" i="1"/>
  <c r="F5568" i="1" s="1"/>
  <c r="G5568" i="1" s="1"/>
  <c r="L4130" i="1"/>
  <c r="L4131" i="1"/>
  <c r="L4207" i="1"/>
  <c r="L4248" i="1"/>
  <c r="L4249" i="1"/>
  <c r="L4250" i="1"/>
  <c r="L4263" i="1"/>
  <c r="L4341" i="1"/>
  <c r="L4359" i="1"/>
  <c r="L4368" i="1"/>
  <c r="L5568" i="1"/>
  <c r="Q4130" i="1"/>
  <c r="Q4131" i="1"/>
  <c r="Q4207" i="1"/>
  <c r="Q4248" i="1"/>
  <c r="Q4249" i="1"/>
  <c r="Q4250" i="1"/>
  <c r="Q4263" i="1"/>
  <c r="Q4341" i="1"/>
  <c r="Q4359" i="1"/>
  <c r="Q4368" i="1"/>
  <c r="Q5568" i="1"/>
  <c r="V4130" i="1"/>
  <c r="V4131" i="1"/>
  <c r="V4207" i="1"/>
  <c r="V4248" i="1"/>
  <c r="V4249" i="1"/>
  <c r="V4250" i="1"/>
  <c r="V4263" i="1"/>
  <c r="V4341" i="1"/>
  <c r="V4359" i="1"/>
  <c r="V4368" i="1"/>
  <c r="V5568" i="1"/>
  <c r="AA4130" i="1"/>
  <c r="AA4131" i="1"/>
  <c r="AA4207" i="1"/>
  <c r="AA4248" i="1"/>
  <c r="AA4249" i="1"/>
  <c r="AA4250" i="1"/>
  <c r="AA4263" i="1"/>
  <c r="AA4341" i="1"/>
  <c r="AA4359" i="1"/>
  <c r="AA4368" i="1"/>
  <c r="AA5568" i="1"/>
  <c r="AF4130" i="1"/>
  <c r="AF4131" i="1"/>
  <c r="AF4207" i="1"/>
  <c r="AF4248" i="1"/>
  <c r="AF4249" i="1"/>
  <c r="AF4250" i="1"/>
  <c r="AF4263" i="1"/>
  <c r="AF4341" i="1"/>
  <c r="AF4359" i="1"/>
  <c r="AF4368" i="1"/>
  <c r="AF5568" i="1"/>
  <c r="D5693" i="1"/>
  <c r="E5693" i="1"/>
  <c r="H5693" i="1"/>
  <c r="L5693" i="1"/>
  <c r="Q5693" i="1"/>
  <c r="V5693" i="1"/>
  <c r="AA5693" i="1"/>
  <c r="AF5693" i="1"/>
  <c r="D5690" i="1"/>
  <c r="E5690" i="1"/>
  <c r="H5690" i="1"/>
  <c r="F5690" i="1" s="1"/>
  <c r="G5690" i="1" s="1"/>
  <c r="L5690" i="1"/>
  <c r="Q5690" i="1"/>
  <c r="V5690" i="1"/>
  <c r="AA5690" i="1"/>
  <c r="AF5690" i="1"/>
  <c r="D4093" i="1"/>
  <c r="D4094" i="1"/>
  <c r="D4095" i="1"/>
  <c r="D4096" i="1"/>
  <c r="D4097" i="1"/>
  <c r="D4098" i="1"/>
  <c r="D4099" i="1"/>
  <c r="D4100" i="1"/>
  <c r="D4101" i="1"/>
  <c r="D4102" i="1"/>
  <c r="D4103" i="1"/>
  <c r="D4104" i="1"/>
  <c r="D4105" i="1"/>
  <c r="D4106" i="1"/>
  <c r="D4107" i="1"/>
  <c r="D4108" i="1"/>
  <c r="D4109" i="1"/>
  <c r="D4110" i="1"/>
  <c r="D4111" i="1"/>
  <c r="D4112" i="1"/>
  <c r="D4113" i="1"/>
  <c r="D4114" i="1"/>
  <c r="D4115" i="1"/>
  <c r="D4116" i="1"/>
  <c r="D4117" i="1"/>
  <c r="D4118" i="1"/>
  <c r="D4119" i="1"/>
  <c r="D4120" i="1"/>
  <c r="D4121" i="1"/>
  <c r="D4122" i="1"/>
  <c r="D4123" i="1"/>
  <c r="D4124" i="1"/>
  <c r="D4125" i="1"/>
  <c r="D4126" i="1"/>
  <c r="D4127" i="1"/>
  <c r="D4128" i="1"/>
  <c r="D4129" i="1"/>
  <c r="D4236" i="1"/>
  <c r="D4237" i="1"/>
  <c r="D4238" i="1"/>
  <c r="D4239" i="1"/>
  <c r="D4240" i="1"/>
  <c r="D4241" i="1"/>
  <c r="D4242" i="1"/>
  <c r="D4243" i="1"/>
  <c r="D4244" i="1"/>
  <c r="D4245" i="1"/>
  <c r="D4282" i="1"/>
  <c r="D4296" i="1"/>
  <c r="D4305" i="1"/>
  <c r="D4306" i="1"/>
  <c r="D4307" i="1"/>
  <c r="D4315" i="1"/>
  <c r="D4318" i="1"/>
  <c r="D4324" i="1"/>
  <c r="D4338" i="1"/>
  <c r="D4351" i="1"/>
  <c r="D4357" i="1"/>
  <c r="D4372" i="1"/>
  <c r="E4093" i="1"/>
  <c r="E4094" i="1"/>
  <c r="E4095" i="1"/>
  <c r="E4096" i="1"/>
  <c r="E4097" i="1"/>
  <c r="E4098" i="1"/>
  <c r="E4099" i="1"/>
  <c r="E4100" i="1"/>
  <c r="E4101" i="1"/>
  <c r="E4102" i="1"/>
  <c r="E4103" i="1"/>
  <c r="E4104" i="1"/>
  <c r="E4105" i="1"/>
  <c r="E4106" i="1"/>
  <c r="E4107" i="1"/>
  <c r="E4108" i="1"/>
  <c r="E4109" i="1"/>
  <c r="E4110" i="1"/>
  <c r="E4111" i="1"/>
  <c r="E4112" i="1"/>
  <c r="E4113" i="1"/>
  <c r="E4114" i="1"/>
  <c r="E4115" i="1"/>
  <c r="E4116" i="1"/>
  <c r="E4117" i="1"/>
  <c r="E4118" i="1"/>
  <c r="E4119" i="1"/>
  <c r="E4120" i="1"/>
  <c r="E4121" i="1"/>
  <c r="E4122" i="1"/>
  <c r="E4123" i="1"/>
  <c r="E4124" i="1"/>
  <c r="E4125" i="1"/>
  <c r="E4126" i="1"/>
  <c r="E4127" i="1"/>
  <c r="E4128" i="1"/>
  <c r="E4129" i="1"/>
  <c r="E4236" i="1"/>
  <c r="E4237" i="1"/>
  <c r="E4238" i="1"/>
  <c r="E4239" i="1"/>
  <c r="E4240" i="1"/>
  <c r="E4241" i="1"/>
  <c r="E4242" i="1"/>
  <c r="E4243" i="1"/>
  <c r="E4244" i="1"/>
  <c r="E4245" i="1"/>
  <c r="E4282" i="1"/>
  <c r="E4296" i="1"/>
  <c r="E4305" i="1"/>
  <c r="E4306" i="1"/>
  <c r="E4307" i="1"/>
  <c r="E4315" i="1"/>
  <c r="E4318" i="1"/>
  <c r="E4324" i="1"/>
  <c r="E4338" i="1"/>
  <c r="E4351" i="1"/>
  <c r="E4357" i="1"/>
  <c r="E4372" i="1"/>
  <c r="H4093" i="1"/>
  <c r="H4094" i="1"/>
  <c r="F4094" i="1" s="1"/>
  <c r="G4094" i="1" s="1"/>
  <c r="H4095" i="1"/>
  <c r="H4096" i="1"/>
  <c r="F4096" i="1" s="1"/>
  <c r="G4096" i="1" s="1"/>
  <c r="H4097" i="1"/>
  <c r="H4098" i="1"/>
  <c r="H4099" i="1"/>
  <c r="H4100" i="1"/>
  <c r="H4101" i="1"/>
  <c r="H4102" i="1"/>
  <c r="H4103" i="1"/>
  <c r="F4103" i="1" s="1"/>
  <c r="G4103" i="1" s="1"/>
  <c r="H4104" i="1"/>
  <c r="H4105" i="1"/>
  <c r="H4106" i="1"/>
  <c r="H4107" i="1"/>
  <c r="H4108" i="1"/>
  <c r="H4109" i="1"/>
  <c r="F4109" i="1" s="1"/>
  <c r="G4109" i="1" s="1"/>
  <c r="H4110" i="1"/>
  <c r="H4111" i="1"/>
  <c r="H4112" i="1"/>
  <c r="H4113" i="1"/>
  <c r="H4114" i="1"/>
  <c r="H4115" i="1"/>
  <c r="F4115" i="1" s="1"/>
  <c r="G4115" i="1" s="1"/>
  <c r="H4116" i="1"/>
  <c r="F4116" i="1" s="1"/>
  <c r="G4116" i="1" s="1"/>
  <c r="H4117" i="1"/>
  <c r="H4118" i="1"/>
  <c r="H4119" i="1"/>
  <c r="H4120" i="1"/>
  <c r="H4121" i="1"/>
  <c r="F4121" i="1" s="1"/>
  <c r="G4121" i="1" s="1"/>
  <c r="H4122" i="1"/>
  <c r="H4123" i="1"/>
  <c r="H4124" i="1"/>
  <c r="H4125" i="1"/>
  <c r="H4126" i="1"/>
  <c r="F4126" i="1" s="1"/>
  <c r="G4126" i="1" s="1"/>
  <c r="H4127" i="1"/>
  <c r="H4128" i="1"/>
  <c r="F4128" i="1" s="1"/>
  <c r="G4128" i="1" s="1"/>
  <c r="H4129" i="1"/>
  <c r="H4236" i="1"/>
  <c r="H4237" i="1"/>
  <c r="H4238" i="1"/>
  <c r="H4239" i="1"/>
  <c r="H4240" i="1"/>
  <c r="H4241" i="1"/>
  <c r="H4242" i="1"/>
  <c r="F4242" i="1" s="1"/>
  <c r="G4242" i="1" s="1"/>
  <c r="H4243" i="1"/>
  <c r="H4244" i="1"/>
  <c r="F4244" i="1" s="1"/>
  <c r="G4244" i="1" s="1"/>
  <c r="H4245" i="1"/>
  <c r="H4282" i="1"/>
  <c r="H4296" i="1"/>
  <c r="H4305" i="1"/>
  <c r="H4306" i="1"/>
  <c r="H4307" i="1"/>
  <c r="F4307" i="1" s="1"/>
  <c r="G4307" i="1" s="1"/>
  <c r="H4315" i="1"/>
  <c r="F4315" i="1" s="1"/>
  <c r="G4315" i="1" s="1"/>
  <c r="H4318" i="1"/>
  <c r="F4318" i="1" s="1"/>
  <c r="G4318" i="1" s="1"/>
  <c r="H4324" i="1"/>
  <c r="H4338" i="1"/>
  <c r="F4338" i="1" s="1"/>
  <c r="G4338" i="1" s="1"/>
  <c r="H4351" i="1"/>
  <c r="F4351" i="1" s="1"/>
  <c r="G4351" i="1" s="1"/>
  <c r="H4357" i="1"/>
  <c r="F4357" i="1" s="1"/>
  <c r="G4357" i="1" s="1"/>
  <c r="H4372" i="1"/>
  <c r="L4093" i="1"/>
  <c r="L4094" i="1"/>
  <c r="L4095" i="1"/>
  <c r="L4096" i="1"/>
  <c r="L4097" i="1"/>
  <c r="L4098" i="1"/>
  <c r="L4099" i="1"/>
  <c r="L4100" i="1"/>
  <c r="L4101" i="1"/>
  <c r="L4102" i="1"/>
  <c r="L4103" i="1"/>
  <c r="L4104" i="1"/>
  <c r="L4105" i="1"/>
  <c r="L4106" i="1"/>
  <c r="L4107" i="1"/>
  <c r="L4108" i="1"/>
  <c r="L4109" i="1"/>
  <c r="L4110" i="1"/>
  <c r="L4111" i="1"/>
  <c r="L4112" i="1"/>
  <c r="L4113" i="1"/>
  <c r="L4114" i="1"/>
  <c r="L4115" i="1"/>
  <c r="L4116" i="1"/>
  <c r="L4117" i="1"/>
  <c r="L4118" i="1"/>
  <c r="L4119" i="1"/>
  <c r="L4120" i="1"/>
  <c r="L4121" i="1"/>
  <c r="L4122" i="1"/>
  <c r="L4123" i="1"/>
  <c r="L4124" i="1"/>
  <c r="L4125" i="1"/>
  <c r="L4126" i="1"/>
  <c r="L4127" i="1"/>
  <c r="L4128" i="1"/>
  <c r="L4129" i="1"/>
  <c r="L4236" i="1"/>
  <c r="L4237" i="1"/>
  <c r="L4238" i="1"/>
  <c r="L4239" i="1"/>
  <c r="L4240" i="1"/>
  <c r="L4241" i="1"/>
  <c r="L4242" i="1"/>
  <c r="L4243" i="1"/>
  <c r="L4244" i="1"/>
  <c r="L4245" i="1"/>
  <c r="L4282" i="1"/>
  <c r="L4296" i="1"/>
  <c r="L4305" i="1"/>
  <c r="L4306" i="1"/>
  <c r="L4307" i="1"/>
  <c r="L4315" i="1"/>
  <c r="L4318" i="1"/>
  <c r="L4324" i="1"/>
  <c r="L4338" i="1"/>
  <c r="L4351" i="1"/>
  <c r="L4357" i="1"/>
  <c r="L4372" i="1"/>
  <c r="Q4093" i="1"/>
  <c r="Q4094" i="1"/>
  <c r="Q4095" i="1"/>
  <c r="Q4096" i="1"/>
  <c r="Q4097" i="1"/>
  <c r="Q4098" i="1"/>
  <c r="Q4099" i="1"/>
  <c r="Q4100" i="1"/>
  <c r="Q4101" i="1"/>
  <c r="Q4102" i="1"/>
  <c r="Q4103" i="1"/>
  <c r="Q4104" i="1"/>
  <c r="Q4105" i="1"/>
  <c r="Q4106" i="1"/>
  <c r="Q4107" i="1"/>
  <c r="Q4108" i="1"/>
  <c r="Q4109" i="1"/>
  <c r="Q4110" i="1"/>
  <c r="Q4111" i="1"/>
  <c r="Q4112" i="1"/>
  <c r="Q4113" i="1"/>
  <c r="Q4114" i="1"/>
  <c r="Q4115" i="1"/>
  <c r="Q4116" i="1"/>
  <c r="Q4117" i="1"/>
  <c r="Q4118" i="1"/>
  <c r="Q4119" i="1"/>
  <c r="Q4120" i="1"/>
  <c r="Q4121" i="1"/>
  <c r="Q4122" i="1"/>
  <c r="Q4123" i="1"/>
  <c r="Q4124" i="1"/>
  <c r="Q4125" i="1"/>
  <c r="Q4126" i="1"/>
  <c r="Q4127" i="1"/>
  <c r="Q4128" i="1"/>
  <c r="Q4129" i="1"/>
  <c r="Q4236" i="1"/>
  <c r="Q4237" i="1"/>
  <c r="Q4238" i="1"/>
  <c r="Q4239" i="1"/>
  <c r="Q4240" i="1"/>
  <c r="Q4241" i="1"/>
  <c r="Q4242" i="1"/>
  <c r="Q4243" i="1"/>
  <c r="Q4244" i="1"/>
  <c r="Q4245" i="1"/>
  <c r="Q4282" i="1"/>
  <c r="Q4296" i="1"/>
  <c r="Q4305" i="1"/>
  <c r="Q4306" i="1"/>
  <c r="Q4307" i="1"/>
  <c r="Q4315" i="1"/>
  <c r="Q4318" i="1"/>
  <c r="Q4324" i="1"/>
  <c r="Q4338" i="1"/>
  <c r="Q4351" i="1"/>
  <c r="Q4357" i="1"/>
  <c r="Q4372" i="1"/>
  <c r="V4093" i="1"/>
  <c r="V4094" i="1"/>
  <c r="V4096" i="1"/>
  <c r="V4097" i="1"/>
  <c r="V4098" i="1"/>
  <c r="V4099" i="1"/>
  <c r="V4100" i="1"/>
  <c r="V4101" i="1"/>
  <c r="V4102" i="1"/>
  <c r="V4103" i="1"/>
  <c r="V4104" i="1"/>
  <c r="V4105" i="1"/>
  <c r="V4106" i="1"/>
  <c r="V4107" i="1"/>
  <c r="V4108" i="1"/>
  <c r="V4109" i="1"/>
  <c r="V4110" i="1"/>
  <c r="V4111" i="1"/>
  <c r="V4112" i="1"/>
  <c r="V4113" i="1"/>
  <c r="V4114" i="1"/>
  <c r="V4115" i="1"/>
  <c r="V4116" i="1"/>
  <c r="V4117" i="1"/>
  <c r="V4118" i="1"/>
  <c r="V4119" i="1"/>
  <c r="V4120" i="1"/>
  <c r="V4121" i="1"/>
  <c r="V4122" i="1"/>
  <c r="V4123" i="1"/>
  <c r="V4124" i="1"/>
  <c r="V4125" i="1"/>
  <c r="V4126" i="1"/>
  <c r="V4127" i="1"/>
  <c r="V4128" i="1"/>
  <c r="V4129" i="1"/>
  <c r="V4236" i="1"/>
  <c r="V4237" i="1"/>
  <c r="V4238" i="1"/>
  <c r="V4239" i="1"/>
  <c r="V4240" i="1"/>
  <c r="V4241" i="1"/>
  <c r="V4242" i="1"/>
  <c r="V4243" i="1"/>
  <c r="V4244" i="1"/>
  <c r="V4245" i="1"/>
  <c r="V4282" i="1"/>
  <c r="V4296" i="1"/>
  <c r="V4305" i="1"/>
  <c r="V4306" i="1"/>
  <c r="V4307" i="1"/>
  <c r="V4315" i="1"/>
  <c r="V4318" i="1"/>
  <c r="V4324" i="1"/>
  <c r="V4338" i="1"/>
  <c r="V4351" i="1"/>
  <c r="V4357" i="1"/>
  <c r="V4372" i="1"/>
  <c r="AA4093" i="1"/>
  <c r="AA4094" i="1"/>
  <c r="AA4095" i="1"/>
  <c r="AA4096" i="1"/>
  <c r="AA4097" i="1"/>
  <c r="AA4098" i="1"/>
  <c r="AA4099" i="1"/>
  <c r="AA4100" i="1"/>
  <c r="AA4101" i="1"/>
  <c r="AA4102" i="1"/>
  <c r="AA4103" i="1"/>
  <c r="AA4104" i="1"/>
  <c r="AA4105" i="1"/>
  <c r="AA4106" i="1"/>
  <c r="AA4107" i="1"/>
  <c r="AA4108" i="1"/>
  <c r="AA4109" i="1"/>
  <c r="AA4110" i="1"/>
  <c r="AA4111" i="1"/>
  <c r="AA4112" i="1"/>
  <c r="AA4113" i="1"/>
  <c r="AA4114" i="1"/>
  <c r="AA4115" i="1"/>
  <c r="AA4116" i="1"/>
  <c r="AA4117" i="1"/>
  <c r="AA4118" i="1"/>
  <c r="AA4119" i="1"/>
  <c r="AA4120" i="1"/>
  <c r="AA4121" i="1"/>
  <c r="AA4122" i="1"/>
  <c r="AA4123" i="1"/>
  <c r="AA4124" i="1"/>
  <c r="AA4125" i="1"/>
  <c r="AA4126" i="1"/>
  <c r="AA4127" i="1"/>
  <c r="AA4128" i="1"/>
  <c r="AA4129" i="1"/>
  <c r="AA4236" i="1"/>
  <c r="AA4237" i="1"/>
  <c r="AA4238" i="1"/>
  <c r="AA4239" i="1"/>
  <c r="AA4240" i="1"/>
  <c r="AA4241" i="1"/>
  <c r="AA4242" i="1"/>
  <c r="AA4243" i="1"/>
  <c r="AA4244" i="1"/>
  <c r="AA4245" i="1"/>
  <c r="AA4282" i="1"/>
  <c r="AA4296" i="1"/>
  <c r="AA4305" i="1"/>
  <c r="AA4306" i="1"/>
  <c r="AA4307" i="1"/>
  <c r="AA4315" i="1"/>
  <c r="AA4318" i="1"/>
  <c r="AA4324" i="1"/>
  <c r="AA4338" i="1"/>
  <c r="AA4351" i="1"/>
  <c r="AA4357" i="1"/>
  <c r="AA4372" i="1"/>
  <c r="AF4093" i="1"/>
  <c r="AF4094" i="1"/>
  <c r="AF4095" i="1"/>
  <c r="AF4096" i="1"/>
  <c r="AF4097" i="1"/>
  <c r="AF4098" i="1"/>
  <c r="AF4099" i="1"/>
  <c r="AF4100" i="1"/>
  <c r="AF4101" i="1"/>
  <c r="AF4102" i="1"/>
  <c r="AF4103" i="1"/>
  <c r="AF4104" i="1"/>
  <c r="AF4105" i="1"/>
  <c r="AF4106" i="1"/>
  <c r="AF4107" i="1"/>
  <c r="AF4108" i="1"/>
  <c r="AF4109" i="1"/>
  <c r="AF4110" i="1"/>
  <c r="AF4111" i="1"/>
  <c r="AF4112" i="1"/>
  <c r="AF4113" i="1"/>
  <c r="AF4114" i="1"/>
  <c r="AF4115" i="1"/>
  <c r="AF4116" i="1"/>
  <c r="AF4117" i="1"/>
  <c r="AF4118" i="1"/>
  <c r="AF4119" i="1"/>
  <c r="AF4120" i="1"/>
  <c r="AF4121" i="1"/>
  <c r="AF4122" i="1"/>
  <c r="AF4123" i="1"/>
  <c r="AF4124" i="1"/>
  <c r="AF4125" i="1"/>
  <c r="AF4126" i="1"/>
  <c r="AF4127" i="1"/>
  <c r="AF4128" i="1"/>
  <c r="AF4129" i="1"/>
  <c r="AF4236" i="1"/>
  <c r="AF4237" i="1"/>
  <c r="AF4238" i="1"/>
  <c r="AF4239" i="1"/>
  <c r="AF4240" i="1"/>
  <c r="AF4241" i="1"/>
  <c r="AF4242" i="1"/>
  <c r="AF4243" i="1"/>
  <c r="AF4244" i="1"/>
  <c r="AF4245" i="1"/>
  <c r="AF4282" i="1"/>
  <c r="AF4296" i="1"/>
  <c r="AF4305" i="1"/>
  <c r="AF4306" i="1"/>
  <c r="AF4307" i="1"/>
  <c r="AF4315" i="1"/>
  <c r="AF4318" i="1"/>
  <c r="AF4324" i="1"/>
  <c r="AF4338" i="1"/>
  <c r="AF4351" i="1"/>
  <c r="AF4357" i="1"/>
  <c r="AF4372" i="1"/>
  <c r="D5643" i="1"/>
  <c r="E5643" i="1"/>
  <c r="H5643" i="1"/>
  <c r="L5643" i="1"/>
  <c r="Q5643" i="1"/>
  <c r="V5643" i="1"/>
  <c r="AA5643" i="1"/>
  <c r="AF5643" i="1"/>
  <c r="D3104" i="1"/>
  <c r="E3104" i="1"/>
  <c r="H3104" i="1"/>
  <c r="L3104" i="1"/>
  <c r="Q3104" i="1"/>
  <c r="V3104" i="1"/>
  <c r="AA3104" i="1"/>
  <c r="AF3104" i="1"/>
  <c r="D4209" i="1"/>
  <c r="D4210" i="1"/>
  <c r="D4211" i="1"/>
  <c r="D4212" i="1"/>
  <c r="D4213" i="1"/>
  <c r="D4214" i="1"/>
  <c r="D4215" i="1"/>
  <c r="D4216" i="1"/>
  <c r="D4217" i="1"/>
  <c r="D4218" i="1"/>
  <c r="D4219" i="1"/>
  <c r="D4221" i="1"/>
  <c r="D4222" i="1"/>
  <c r="D4283" i="1"/>
  <c r="D4284" i="1"/>
  <c r="D4308" i="1"/>
  <c r="D4309" i="1"/>
  <c r="D4310" i="1"/>
  <c r="D4319" i="1"/>
  <c r="D4334" i="1"/>
  <c r="D4340" i="1"/>
  <c r="D4352" i="1"/>
  <c r="D4353" i="1"/>
  <c r="D4358" i="1"/>
  <c r="D4373" i="1"/>
  <c r="D4377" i="1"/>
  <c r="D5633" i="1"/>
  <c r="D5637" i="1"/>
  <c r="E4209" i="1"/>
  <c r="E4210" i="1"/>
  <c r="E4211" i="1"/>
  <c r="E4212" i="1"/>
  <c r="E4213" i="1"/>
  <c r="E4214" i="1"/>
  <c r="E4215" i="1"/>
  <c r="E4216" i="1"/>
  <c r="E4217" i="1"/>
  <c r="E4218" i="1"/>
  <c r="E4219" i="1"/>
  <c r="E4221" i="1"/>
  <c r="E4222" i="1"/>
  <c r="E4283" i="1"/>
  <c r="E4284" i="1"/>
  <c r="E4308" i="1"/>
  <c r="E4309" i="1"/>
  <c r="E4310" i="1"/>
  <c r="E4319" i="1"/>
  <c r="E4334" i="1"/>
  <c r="E4340" i="1"/>
  <c r="E4352" i="1"/>
  <c r="E4353" i="1"/>
  <c r="E4358" i="1"/>
  <c r="E4373" i="1"/>
  <c r="E4377" i="1"/>
  <c r="E5633" i="1"/>
  <c r="E5637" i="1"/>
  <c r="H4209" i="1"/>
  <c r="H4210" i="1"/>
  <c r="F4210" i="1" s="1"/>
  <c r="G4210" i="1" s="1"/>
  <c r="H4211" i="1"/>
  <c r="H4212" i="1"/>
  <c r="H4213" i="1"/>
  <c r="H4214" i="1"/>
  <c r="H4215" i="1"/>
  <c r="H4216" i="1"/>
  <c r="H4217" i="1"/>
  <c r="H4218" i="1"/>
  <c r="H4219" i="1"/>
  <c r="H4221" i="1"/>
  <c r="H4222" i="1"/>
  <c r="H4283" i="1"/>
  <c r="H4284" i="1"/>
  <c r="H4308" i="1"/>
  <c r="F4308" i="1" s="1"/>
  <c r="G4308" i="1" s="1"/>
  <c r="H4309" i="1"/>
  <c r="F4309" i="1" s="1"/>
  <c r="G4309" i="1" s="1"/>
  <c r="H4310" i="1"/>
  <c r="H4319" i="1"/>
  <c r="H4334" i="1"/>
  <c r="H4340" i="1"/>
  <c r="H4352" i="1"/>
  <c r="H4353" i="1"/>
  <c r="F4353" i="1" s="1"/>
  <c r="G4353" i="1" s="1"/>
  <c r="H4358" i="1"/>
  <c r="H4373" i="1"/>
  <c r="H4377" i="1"/>
  <c r="H5633" i="1"/>
  <c r="F5633" i="1" s="1"/>
  <c r="G5633" i="1" s="1"/>
  <c r="L4209" i="1"/>
  <c r="L4210" i="1"/>
  <c r="L4211" i="1"/>
  <c r="L4212" i="1"/>
  <c r="L4213" i="1"/>
  <c r="L4214" i="1"/>
  <c r="L4215" i="1"/>
  <c r="L4216" i="1"/>
  <c r="L4217" i="1"/>
  <c r="L4218" i="1"/>
  <c r="L4219" i="1"/>
  <c r="L4221" i="1"/>
  <c r="L4222" i="1"/>
  <c r="L4283" i="1"/>
  <c r="L4284" i="1"/>
  <c r="L4308" i="1"/>
  <c r="L4309" i="1"/>
  <c r="L4310" i="1"/>
  <c r="L4319" i="1"/>
  <c r="L4334" i="1"/>
  <c r="L4340" i="1"/>
  <c r="L4352" i="1"/>
  <c r="L4353" i="1"/>
  <c r="L4358" i="1"/>
  <c r="L4373" i="1"/>
  <c r="L4377" i="1"/>
  <c r="L5633" i="1"/>
  <c r="L5637" i="1"/>
  <c r="Q4209" i="1"/>
  <c r="Q4210" i="1"/>
  <c r="Q4211" i="1"/>
  <c r="Q4212" i="1"/>
  <c r="Q4213" i="1"/>
  <c r="Q4214" i="1"/>
  <c r="Q4215" i="1"/>
  <c r="Q4216" i="1"/>
  <c r="Q4217" i="1"/>
  <c r="Q4218" i="1"/>
  <c r="Q4219" i="1"/>
  <c r="Q4221" i="1"/>
  <c r="Q4222" i="1"/>
  <c r="Q4283" i="1"/>
  <c r="Q4284" i="1"/>
  <c r="Q4308" i="1"/>
  <c r="Q4309" i="1"/>
  <c r="Q4310" i="1"/>
  <c r="Q4319" i="1"/>
  <c r="Q4334" i="1"/>
  <c r="Q4340" i="1"/>
  <c r="Q4352" i="1"/>
  <c r="Q4353" i="1"/>
  <c r="Q4358" i="1"/>
  <c r="Q4373" i="1"/>
  <c r="Q4377" i="1"/>
  <c r="Q5633" i="1"/>
  <c r="Q5637" i="1"/>
  <c r="V4209" i="1"/>
  <c r="V4210" i="1"/>
  <c r="V4211" i="1"/>
  <c r="V4212" i="1"/>
  <c r="V4213" i="1"/>
  <c r="V4214" i="1"/>
  <c r="V4215" i="1"/>
  <c r="V4216" i="1"/>
  <c r="V4217" i="1"/>
  <c r="V4218" i="1"/>
  <c r="V4219" i="1"/>
  <c r="V4221" i="1"/>
  <c r="V4222" i="1"/>
  <c r="V4283" i="1"/>
  <c r="V4284" i="1"/>
  <c r="V4308" i="1"/>
  <c r="V4309" i="1"/>
  <c r="V4310" i="1"/>
  <c r="V4319" i="1"/>
  <c r="V4334" i="1"/>
  <c r="V4340" i="1"/>
  <c r="V4352" i="1"/>
  <c r="V4353" i="1"/>
  <c r="V4358" i="1"/>
  <c r="V4373" i="1"/>
  <c r="V4377" i="1"/>
  <c r="V5633" i="1"/>
  <c r="V5637" i="1"/>
  <c r="AA4209" i="1"/>
  <c r="AA4210" i="1"/>
  <c r="AA4211" i="1"/>
  <c r="AA4212" i="1"/>
  <c r="AA4213" i="1"/>
  <c r="AA4214" i="1"/>
  <c r="AA4215" i="1"/>
  <c r="AA4216" i="1"/>
  <c r="AA4217" i="1"/>
  <c r="AA4218" i="1"/>
  <c r="AA4219" i="1"/>
  <c r="AA4221" i="1"/>
  <c r="AA4222" i="1"/>
  <c r="AA4283" i="1"/>
  <c r="AA4284" i="1"/>
  <c r="AA4308" i="1"/>
  <c r="AA4309" i="1"/>
  <c r="AA4310" i="1"/>
  <c r="AA4319" i="1"/>
  <c r="AA4334" i="1"/>
  <c r="AA4340" i="1"/>
  <c r="AA4352" i="1"/>
  <c r="AA4353" i="1"/>
  <c r="AA4358" i="1"/>
  <c r="AA4373" i="1"/>
  <c r="AA4377" i="1"/>
  <c r="AA5633" i="1"/>
  <c r="AA5637" i="1"/>
  <c r="AF4209" i="1"/>
  <c r="AF4210" i="1"/>
  <c r="AF4211" i="1"/>
  <c r="AF4212" i="1"/>
  <c r="AF4214" i="1"/>
  <c r="AF4215" i="1"/>
  <c r="AF4216" i="1"/>
  <c r="AF4217" i="1"/>
  <c r="AF4218" i="1"/>
  <c r="AF4219" i="1"/>
  <c r="AF4221" i="1"/>
  <c r="AF4222" i="1"/>
  <c r="AF4283" i="1"/>
  <c r="AF4284" i="1"/>
  <c r="AF4308" i="1"/>
  <c r="AF4309" i="1"/>
  <c r="AF4310" i="1"/>
  <c r="AF4319" i="1"/>
  <c r="AF4334" i="1"/>
  <c r="AF4340" i="1"/>
  <c r="AF4352" i="1"/>
  <c r="AF4353" i="1"/>
  <c r="AF4358" i="1"/>
  <c r="AF4373" i="1"/>
  <c r="AF4377" i="1"/>
  <c r="AF5633" i="1"/>
  <c r="AF5637" i="1"/>
  <c r="D5583" i="1"/>
  <c r="E5583" i="1"/>
  <c r="H5583" i="1"/>
  <c r="F5583" i="1" s="1"/>
  <c r="G5583" i="1" s="1"/>
  <c r="L5583" i="1"/>
  <c r="Q5583" i="1"/>
  <c r="V5583" i="1"/>
  <c r="AA5583" i="1"/>
  <c r="AF5583" i="1"/>
  <c r="D4006" i="1"/>
  <c r="E4006" i="1"/>
  <c r="H4006" i="1"/>
  <c r="L4006" i="1"/>
  <c r="Q4006" i="1"/>
  <c r="V4006" i="1"/>
  <c r="AA4006" i="1"/>
  <c r="AF4006" i="1"/>
  <c r="D5590" i="1"/>
  <c r="E5590" i="1"/>
  <c r="H5590" i="1"/>
  <c r="L5590" i="1"/>
  <c r="AA5590" i="1"/>
  <c r="AF5590" i="1"/>
  <c r="D4014" i="1"/>
  <c r="D4015" i="1"/>
  <c r="D4016" i="1"/>
  <c r="D4017" i="1"/>
  <c r="D4018" i="1"/>
  <c r="D4019" i="1"/>
  <c r="D4020" i="1"/>
  <c r="D4021" i="1"/>
  <c r="D4022" i="1"/>
  <c r="D4023" i="1"/>
  <c r="D4024" i="1"/>
  <c r="D4025" i="1"/>
  <c r="D4026" i="1"/>
  <c r="D4027" i="1"/>
  <c r="D4028" i="1"/>
  <c r="D4029" i="1"/>
  <c r="D4030" i="1"/>
  <c r="D4031" i="1"/>
  <c r="D4032" i="1"/>
  <c r="D4033" i="1"/>
  <c r="D4034" i="1"/>
  <c r="D4035" i="1"/>
  <c r="D4036" i="1"/>
  <c r="D4037" i="1"/>
  <c r="D4038" i="1"/>
  <c r="D4039" i="1"/>
  <c r="D4040" i="1"/>
  <c r="D4041" i="1"/>
  <c r="D4042" i="1"/>
  <c r="D4043" i="1"/>
  <c r="D4044" i="1"/>
  <c r="D4045" i="1"/>
  <c r="D4046" i="1"/>
  <c r="D4047" i="1"/>
  <c r="D4048" i="1"/>
  <c r="D4049" i="1"/>
  <c r="D4050" i="1"/>
  <c r="D4051" i="1"/>
  <c r="D4052" i="1"/>
  <c r="D4053" i="1"/>
  <c r="D4054" i="1"/>
  <c r="D4055" i="1"/>
  <c r="D4056" i="1"/>
  <c r="D4057" i="1"/>
  <c r="D4058" i="1"/>
  <c r="D4059" i="1"/>
  <c r="D4060" i="1"/>
  <c r="D4061" i="1"/>
  <c r="D4062" i="1"/>
  <c r="D4063" i="1"/>
  <c r="D4064" i="1"/>
  <c r="D4065" i="1"/>
  <c r="D4066" i="1"/>
  <c r="D4067" i="1"/>
  <c r="D4068" i="1"/>
  <c r="D4069" i="1"/>
  <c r="D4070" i="1"/>
  <c r="D4071" i="1"/>
  <c r="D4072" i="1"/>
  <c r="D4073" i="1"/>
  <c r="D4074" i="1"/>
  <c r="D4075" i="1"/>
  <c r="D4076" i="1"/>
  <c r="D4077" i="1"/>
  <c r="D5645" i="1"/>
  <c r="D4078" i="1"/>
  <c r="D4079" i="1"/>
  <c r="D4080" i="1"/>
  <c r="D4081" i="1"/>
  <c r="D4082" i="1"/>
  <c r="D4083" i="1"/>
  <c r="D4084" i="1"/>
  <c r="D4085" i="1"/>
  <c r="D4086" i="1"/>
  <c r="D4087" i="1"/>
  <c r="D4223" i="1"/>
  <c r="D4224" i="1"/>
  <c r="D4225" i="1"/>
  <c r="D4226" i="1"/>
  <c r="D4227" i="1"/>
  <c r="D4228" i="1"/>
  <c r="D4229" i="1"/>
  <c r="D4230" i="1"/>
  <c r="D4231" i="1"/>
  <c r="D4232" i="1"/>
  <c r="D4233" i="1"/>
  <c r="D4234" i="1"/>
  <c r="D4235" i="1"/>
  <c r="D4280" i="1"/>
  <c r="D4281" i="1"/>
  <c r="D4294" i="1"/>
  <c r="D4295" i="1"/>
  <c r="D4301" i="1"/>
  <c r="D4302" i="1"/>
  <c r="D4303" i="1"/>
  <c r="D4304" i="1"/>
  <c r="D4323" i="1"/>
  <c r="D4331" i="1"/>
  <c r="D4332" i="1"/>
  <c r="D4333" i="1"/>
  <c r="D4336" i="1"/>
  <c r="D4339" i="1"/>
  <c r="D4371" i="1"/>
  <c r="E4014" i="1"/>
  <c r="E4015" i="1"/>
  <c r="E4016" i="1"/>
  <c r="E4017" i="1"/>
  <c r="E4018" i="1"/>
  <c r="E4019" i="1"/>
  <c r="E4020" i="1"/>
  <c r="E4021" i="1"/>
  <c r="E4022" i="1"/>
  <c r="E4023" i="1"/>
  <c r="E4024" i="1"/>
  <c r="E4025" i="1"/>
  <c r="E4026" i="1"/>
  <c r="E4027" i="1"/>
  <c r="E4028" i="1"/>
  <c r="E4029" i="1"/>
  <c r="E4030" i="1"/>
  <c r="E4031" i="1"/>
  <c r="E4032" i="1"/>
  <c r="E4033" i="1"/>
  <c r="E4034" i="1"/>
  <c r="E4035" i="1"/>
  <c r="E4036" i="1"/>
  <c r="E4037" i="1"/>
  <c r="E4038" i="1"/>
  <c r="E4039" i="1"/>
  <c r="E4040" i="1"/>
  <c r="E4041" i="1"/>
  <c r="E4042" i="1"/>
  <c r="E4043" i="1"/>
  <c r="E4044" i="1"/>
  <c r="E4045" i="1"/>
  <c r="E4046" i="1"/>
  <c r="E4047" i="1"/>
  <c r="E4048" i="1"/>
  <c r="E4049" i="1"/>
  <c r="E4050" i="1"/>
  <c r="E4051" i="1"/>
  <c r="E4052" i="1"/>
  <c r="E4053" i="1"/>
  <c r="E4054" i="1"/>
  <c r="E4055" i="1"/>
  <c r="E4056" i="1"/>
  <c r="E4057" i="1"/>
  <c r="E4058" i="1"/>
  <c r="E4059" i="1"/>
  <c r="E4060" i="1"/>
  <c r="E4061" i="1"/>
  <c r="E4062" i="1"/>
  <c r="E4063" i="1"/>
  <c r="E4064" i="1"/>
  <c r="E4065" i="1"/>
  <c r="E4066" i="1"/>
  <c r="E4067" i="1"/>
  <c r="E4068" i="1"/>
  <c r="E4069" i="1"/>
  <c r="E4070" i="1"/>
  <c r="E4071" i="1"/>
  <c r="E4072" i="1"/>
  <c r="E4073" i="1"/>
  <c r="E4074" i="1"/>
  <c r="E4075" i="1"/>
  <c r="E4076" i="1"/>
  <c r="E4077" i="1"/>
  <c r="E5645" i="1"/>
  <c r="E4078" i="1"/>
  <c r="E4079" i="1"/>
  <c r="E4080" i="1"/>
  <c r="E4081" i="1"/>
  <c r="E4082" i="1"/>
  <c r="E4083" i="1"/>
  <c r="E4084" i="1"/>
  <c r="E4085" i="1"/>
  <c r="E4086" i="1"/>
  <c r="E4087" i="1"/>
  <c r="E4223" i="1"/>
  <c r="E4224" i="1"/>
  <c r="E4225" i="1"/>
  <c r="E4226" i="1"/>
  <c r="E4227" i="1"/>
  <c r="E4228" i="1"/>
  <c r="E4229" i="1"/>
  <c r="E4230" i="1"/>
  <c r="E4231" i="1"/>
  <c r="E4232" i="1"/>
  <c r="E4233" i="1"/>
  <c r="E4234" i="1"/>
  <c r="E4235" i="1"/>
  <c r="E4280" i="1"/>
  <c r="E4281" i="1"/>
  <c r="E4294" i="1"/>
  <c r="E4295" i="1"/>
  <c r="E4301" i="1"/>
  <c r="E4302" i="1"/>
  <c r="E4303" i="1"/>
  <c r="E4304" i="1"/>
  <c r="E4323" i="1"/>
  <c r="E4331" i="1"/>
  <c r="E4332" i="1"/>
  <c r="E4333" i="1"/>
  <c r="E4336" i="1"/>
  <c r="E4339" i="1"/>
  <c r="E4371" i="1"/>
  <c r="H4014" i="1"/>
  <c r="H4015" i="1"/>
  <c r="H4016" i="1"/>
  <c r="H4017" i="1"/>
  <c r="H4018" i="1"/>
  <c r="H4019" i="1"/>
  <c r="H4020" i="1"/>
  <c r="H4021" i="1"/>
  <c r="H4022" i="1"/>
  <c r="H4023" i="1"/>
  <c r="H4024" i="1"/>
  <c r="H4025" i="1"/>
  <c r="H4026" i="1"/>
  <c r="H4027" i="1"/>
  <c r="H4028" i="1"/>
  <c r="H4029" i="1"/>
  <c r="H4030" i="1"/>
  <c r="H4031" i="1"/>
  <c r="H4032" i="1"/>
  <c r="F4032" i="1" s="1"/>
  <c r="G4032" i="1" s="1"/>
  <c r="H4033" i="1"/>
  <c r="H4034" i="1"/>
  <c r="H4035" i="1"/>
  <c r="H4036" i="1"/>
  <c r="H4037" i="1"/>
  <c r="H4038" i="1"/>
  <c r="F4038" i="1" s="1"/>
  <c r="G4038" i="1" s="1"/>
  <c r="H4039" i="1"/>
  <c r="F4039" i="1" s="1"/>
  <c r="G4039" i="1" s="1"/>
  <c r="H4040" i="1"/>
  <c r="H4041" i="1"/>
  <c r="H4042" i="1"/>
  <c r="H4043" i="1"/>
  <c r="H4044" i="1"/>
  <c r="H4045" i="1"/>
  <c r="H4046" i="1"/>
  <c r="H4047" i="1"/>
  <c r="H4048" i="1"/>
  <c r="H4049" i="1"/>
  <c r="H4050" i="1"/>
  <c r="H4051" i="1"/>
  <c r="H4052" i="1"/>
  <c r="H4053" i="1"/>
  <c r="H4054" i="1"/>
  <c r="H4055" i="1"/>
  <c r="H4056" i="1"/>
  <c r="H4057" i="1"/>
  <c r="F4057" i="1" s="1"/>
  <c r="G4057" i="1" s="1"/>
  <c r="H4058" i="1"/>
  <c r="H4059" i="1"/>
  <c r="H4060" i="1"/>
  <c r="H4061" i="1"/>
  <c r="H4062" i="1"/>
  <c r="F4062" i="1" s="1"/>
  <c r="G4062" i="1" s="1"/>
  <c r="H4063" i="1"/>
  <c r="H4064" i="1"/>
  <c r="H4065" i="1"/>
  <c r="H4066" i="1"/>
  <c r="H4067" i="1"/>
  <c r="H4068" i="1"/>
  <c r="H4069" i="1"/>
  <c r="H4070" i="1"/>
  <c r="F4070" i="1" s="1"/>
  <c r="G4070" i="1" s="1"/>
  <c r="H4071" i="1"/>
  <c r="H4072" i="1"/>
  <c r="H4073" i="1"/>
  <c r="H4074" i="1"/>
  <c r="H4075" i="1"/>
  <c r="H4076" i="1"/>
  <c r="H4077" i="1"/>
  <c r="H5645" i="1"/>
  <c r="H4078" i="1"/>
  <c r="H4079" i="1"/>
  <c r="F4079" i="1" s="1"/>
  <c r="G4079" i="1" s="1"/>
  <c r="H4080" i="1"/>
  <c r="H4081" i="1"/>
  <c r="H4082" i="1"/>
  <c r="H4083" i="1"/>
  <c r="F4083" i="1" s="1"/>
  <c r="G4083" i="1" s="1"/>
  <c r="H4084" i="1"/>
  <c r="H4085" i="1"/>
  <c r="F4085" i="1" s="1"/>
  <c r="G4085" i="1" s="1"/>
  <c r="H4086" i="1"/>
  <c r="H4087" i="1"/>
  <c r="H4223" i="1"/>
  <c r="H4224" i="1"/>
  <c r="F4224" i="1" s="1"/>
  <c r="G4224" i="1" s="1"/>
  <c r="H4225" i="1"/>
  <c r="H4226" i="1"/>
  <c r="H4227" i="1"/>
  <c r="F4227" i="1" s="1"/>
  <c r="G4227" i="1" s="1"/>
  <c r="H4228" i="1"/>
  <c r="F4228" i="1" s="1"/>
  <c r="G4228" i="1" s="1"/>
  <c r="H4229" i="1"/>
  <c r="H4230" i="1"/>
  <c r="F4230" i="1" s="1"/>
  <c r="G4230" i="1" s="1"/>
  <c r="H4231" i="1"/>
  <c r="H4232" i="1"/>
  <c r="H4233" i="1"/>
  <c r="F4233" i="1" s="1"/>
  <c r="G4233" i="1" s="1"/>
  <c r="H4234" i="1"/>
  <c r="H4235" i="1"/>
  <c r="H4280" i="1"/>
  <c r="H4281" i="1"/>
  <c r="F4281" i="1" s="1"/>
  <c r="G4281" i="1" s="1"/>
  <c r="H4294" i="1"/>
  <c r="H4295" i="1"/>
  <c r="H4301" i="1"/>
  <c r="F4301" i="1" s="1"/>
  <c r="G4301" i="1" s="1"/>
  <c r="H4302" i="1"/>
  <c r="H4303" i="1"/>
  <c r="F4303" i="1" s="1"/>
  <c r="G4303" i="1" s="1"/>
  <c r="H4304" i="1"/>
  <c r="H4323" i="1"/>
  <c r="F4323" i="1" s="1"/>
  <c r="G4323" i="1" s="1"/>
  <c r="H4331" i="1"/>
  <c r="F4331" i="1" s="1"/>
  <c r="G4331" i="1" s="1"/>
  <c r="H4332" i="1"/>
  <c r="H4333" i="1"/>
  <c r="H4336" i="1"/>
  <c r="H4339" i="1"/>
  <c r="H4371" i="1"/>
  <c r="L4014" i="1"/>
  <c r="L4015" i="1"/>
  <c r="L4016" i="1"/>
  <c r="L4017" i="1"/>
  <c r="L4018" i="1"/>
  <c r="L4019" i="1"/>
  <c r="L4020" i="1"/>
  <c r="L4021" i="1"/>
  <c r="L4022" i="1"/>
  <c r="L4023" i="1"/>
  <c r="L4024" i="1"/>
  <c r="L4025" i="1"/>
  <c r="L4026" i="1"/>
  <c r="L4027" i="1"/>
  <c r="L4028" i="1"/>
  <c r="L4029" i="1"/>
  <c r="L4030" i="1"/>
  <c r="L4031" i="1"/>
  <c r="L4032" i="1"/>
  <c r="L4033" i="1"/>
  <c r="L4034" i="1"/>
  <c r="L4035" i="1"/>
  <c r="L4036" i="1"/>
  <c r="L4037" i="1"/>
  <c r="L4038" i="1"/>
  <c r="L4039" i="1"/>
  <c r="L4040" i="1"/>
  <c r="L4041" i="1"/>
  <c r="L4042" i="1"/>
  <c r="L4043" i="1"/>
  <c r="L4044" i="1"/>
  <c r="L4045" i="1"/>
  <c r="L4046" i="1"/>
  <c r="L4047" i="1"/>
  <c r="L4048" i="1"/>
  <c r="L4049" i="1"/>
  <c r="L4050" i="1"/>
  <c r="L4051" i="1"/>
  <c r="L4052" i="1"/>
  <c r="L4053" i="1"/>
  <c r="L4054" i="1"/>
  <c r="L4055" i="1"/>
  <c r="L4056" i="1"/>
  <c r="L4057" i="1"/>
  <c r="L4058" i="1"/>
  <c r="L4059" i="1"/>
  <c r="L4060" i="1"/>
  <c r="L4061" i="1"/>
  <c r="L4062" i="1"/>
  <c r="L4063" i="1"/>
  <c r="L4064" i="1"/>
  <c r="L4065" i="1"/>
  <c r="L4066" i="1"/>
  <c r="L4067" i="1"/>
  <c r="L4068" i="1"/>
  <c r="L4069" i="1"/>
  <c r="L4070" i="1"/>
  <c r="L4071" i="1"/>
  <c r="L4072" i="1"/>
  <c r="L4073" i="1"/>
  <c r="L4074" i="1"/>
  <c r="L4075" i="1"/>
  <c r="L4076" i="1"/>
  <c r="L4077" i="1"/>
  <c r="L5645" i="1"/>
  <c r="L4078" i="1"/>
  <c r="L4079" i="1"/>
  <c r="L4080" i="1"/>
  <c r="L4081" i="1"/>
  <c r="L4082" i="1"/>
  <c r="L4083" i="1"/>
  <c r="L4084" i="1"/>
  <c r="L4085" i="1"/>
  <c r="L4086" i="1"/>
  <c r="L4087" i="1"/>
  <c r="L4223" i="1"/>
  <c r="L4224" i="1"/>
  <c r="L4225" i="1"/>
  <c r="L4226" i="1"/>
  <c r="L4227" i="1"/>
  <c r="L4228" i="1"/>
  <c r="L4229" i="1"/>
  <c r="L4230" i="1"/>
  <c r="L4231" i="1"/>
  <c r="L4232" i="1"/>
  <c r="L4233" i="1"/>
  <c r="L4234" i="1"/>
  <c r="L4235" i="1"/>
  <c r="L4280" i="1"/>
  <c r="L4281" i="1"/>
  <c r="L4294" i="1"/>
  <c r="L4295" i="1"/>
  <c r="L4301" i="1"/>
  <c r="L4302" i="1"/>
  <c r="L4303" i="1"/>
  <c r="L4304" i="1"/>
  <c r="L4323" i="1"/>
  <c r="L4331" i="1"/>
  <c r="L4332" i="1"/>
  <c r="L4333" i="1"/>
  <c r="L4336" i="1"/>
  <c r="L4339" i="1"/>
  <c r="L4371" i="1"/>
  <c r="Q4014" i="1"/>
  <c r="Q4015" i="1"/>
  <c r="Q4016" i="1"/>
  <c r="Q4017" i="1"/>
  <c r="Q4018" i="1"/>
  <c r="Q4019" i="1"/>
  <c r="Q4020" i="1"/>
  <c r="Q4021" i="1"/>
  <c r="Q4022" i="1"/>
  <c r="Q4023" i="1"/>
  <c r="Q4024" i="1"/>
  <c r="Q4025" i="1"/>
  <c r="Q4026" i="1"/>
  <c r="Q4027" i="1"/>
  <c r="Q4028" i="1"/>
  <c r="Q4029" i="1"/>
  <c r="Q4030" i="1"/>
  <c r="Q4031" i="1"/>
  <c r="Q4032" i="1"/>
  <c r="Q4033" i="1"/>
  <c r="Q4034" i="1"/>
  <c r="Q4035" i="1"/>
  <c r="Q4036" i="1"/>
  <c r="Q4037" i="1"/>
  <c r="Q4038" i="1"/>
  <c r="Q4039" i="1"/>
  <c r="Q4040" i="1"/>
  <c r="Q4041" i="1"/>
  <c r="Q4042" i="1"/>
  <c r="Q4043" i="1"/>
  <c r="Q4044" i="1"/>
  <c r="Q4045" i="1"/>
  <c r="Q4046" i="1"/>
  <c r="Q4047" i="1"/>
  <c r="Q4048" i="1"/>
  <c r="Q4049" i="1"/>
  <c r="Q4050" i="1"/>
  <c r="Q4051" i="1"/>
  <c r="Q4052" i="1"/>
  <c r="Q4053" i="1"/>
  <c r="Q4054" i="1"/>
  <c r="Q4055" i="1"/>
  <c r="Q4056" i="1"/>
  <c r="Q4057" i="1"/>
  <c r="Q4058" i="1"/>
  <c r="Q4059" i="1"/>
  <c r="Q4060" i="1"/>
  <c r="Q4061" i="1"/>
  <c r="Q4062" i="1"/>
  <c r="Q4063" i="1"/>
  <c r="Q4064" i="1"/>
  <c r="Q4065" i="1"/>
  <c r="Q4066" i="1"/>
  <c r="Q4067" i="1"/>
  <c r="Q4068" i="1"/>
  <c r="Q4069" i="1"/>
  <c r="Q4070" i="1"/>
  <c r="Q4071" i="1"/>
  <c r="Q4072" i="1"/>
  <c r="Q4073" i="1"/>
  <c r="Q4074" i="1"/>
  <c r="Q4075" i="1"/>
  <c r="Q4076" i="1"/>
  <c r="Q4077" i="1"/>
  <c r="Q5645" i="1"/>
  <c r="Q4078" i="1"/>
  <c r="Q4079" i="1"/>
  <c r="Q4080" i="1"/>
  <c r="Q4081" i="1"/>
  <c r="Q4082" i="1"/>
  <c r="Q4083" i="1"/>
  <c r="Q4084" i="1"/>
  <c r="Q4085" i="1"/>
  <c r="Q4086" i="1"/>
  <c r="Q4087" i="1"/>
  <c r="Q4223" i="1"/>
  <c r="Q4224" i="1"/>
  <c r="Q4225" i="1"/>
  <c r="Q4226" i="1"/>
  <c r="Q4227" i="1"/>
  <c r="Q4228" i="1"/>
  <c r="Q4229" i="1"/>
  <c r="Q4230" i="1"/>
  <c r="Q4231" i="1"/>
  <c r="Q4232" i="1"/>
  <c r="Q4233" i="1"/>
  <c r="Q4234" i="1"/>
  <c r="Q4235" i="1"/>
  <c r="Q4280" i="1"/>
  <c r="Q4281" i="1"/>
  <c r="Q4294" i="1"/>
  <c r="Q4295" i="1"/>
  <c r="Q4301" i="1"/>
  <c r="Q4302" i="1"/>
  <c r="Q4303" i="1"/>
  <c r="Q4304" i="1"/>
  <c r="Q4323" i="1"/>
  <c r="Q4331" i="1"/>
  <c r="Q4332" i="1"/>
  <c r="Q4333" i="1"/>
  <c r="Q4336" i="1"/>
  <c r="Q4339" i="1"/>
  <c r="Q4371" i="1"/>
  <c r="V4014" i="1"/>
  <c r="V4015" i="1"/>
  <c r="V4016" i="1"/>
  <c r="V4017" i="1"/>
  <c r="V4018" i="1"/>
  <c r="V4019" i="1"/>
  <c r="V4020" i="1"/>
  <c r="V4021" i="1"/>
  <c r="V4022" i="1"/>
  <c r="V4023" i="1"/>
  <c r="V4024" i="1"/>
  <c r="V4025" i="1"/>
  <c r="V4026" i="1"/>
  <c r="V4027" i="1"/>
  <c r="V4028" i="1"/>
  <c r="V4029" i="1"/>
  <c r="V4030" i="1"/>
  <c r="V4031" i="1"/>
  <c r="V4032" i="1"/>
  <c r="V4033" i="1"/>
  <c r="V4034" i="1"/>
  <c r="V4035" i="1"/>
  <c r="V4036" i="1"/>
  <c r="V4037" i="1"/>
  <c r="V4038" i="1"/>
  <c r="V4039" i="1"/>
  <c r="V4040" i="1"/>
  <c r="V4041" i="1"/>
  <c r="V4042" i="1"/>
  <c r="V4043" i="1"/>
  <c r="V4044" i="1"/>
  <c r="V4045" i="1"/>
  <c r="V4046" i="1"/>
  <c r="V4047" i="1"/>
  <c r="V4048" i="1"/>
  <c r="V4049" i="1"/>
  <c r="V4050" i="1"/>
  <c r="V4051" i="1"/>
  <c r="V4052" i="1"/>
  <c r="V4053" i="1"/>
  <c r="V4054" i="1"/>
  <c r="V4055" i="1"/>
  <c r="V4056" i="1"/>
  <c r="V4057" i="1"/>
  <c r="V4058" i="1"/>
  <c r="V4059" i="1"/>
  <c r="V4060" i="1"/>
  <c r="V4061" i="1"/>
  <c r="V4062" i="1"/>
  <c r="V4063" i="1"/>
  <c r="V4064" i="1"/>
  <c r="V4065" i="1"/>
  <c r="V4066" i="1"/>
  <c r="V4067" i="1"/>
  <c r="V4068" i="1"/>
  <c r="V4069" i="1"/>
  <c r="V4070" i="1"/>
  <c r="V4071" i="1"/>
  <c r="V4072" i="1"/>
  <c r="V4073" i="1"/>
  <c r="V4074" i="1"/>
  <c r="V4075" i="1"/>
  <c r="V4076" i="1"/>
  <c r="V4077" i="1"/>
  <c r="V5645" i="1"/>
  <c r="V4078" i="1"/>
  <c r="V4079" i="1"/>
  <c r="V4080" i="1"/>
  <c r="V4081" i="1"/>
  <c r="V4082" i="1"/>
  <c r="V4083" i="1"/>
  <c r="V4084" i="1"/>
  <c r="V4085" i="1"/>
  <c r="V4086" i="1"/>
  <c r="V4087" i="1"/>
  <c r="V4223" i="1"/>
  <c r="V4224" i="1"/>
  <c r="V4225" i="1"/>
  <c r="V4226" i="1"/>
  <c r="V4227" i="1"/>
  <c r="V4228" i="1"/>
  <c r="V4229" i="1"/>
  <c r="V4230" i="1"/>
  <c r="V4231" i="1"/>
  <c r="V4232" i="1"/>
  <c r="V4233" i="1"/>
  <c r="V4234" i="1"/>
  <c r="V4235" i="1"/>
  <c r="V4280" i="1"/>
  <c r="V4281" i="1"/>
  <c r="V4294" i="1"/>
  <c r="V4295" i="1"/>
  <c r="V4301" i="1"/>
  <c r="V4302" i="1"/>
  <c r="V4303" i="1"/>
  <c r="V4304" i="1"/>
  <c r="V4323" i="1"/>
  <c r="V4331" i="1"/>
  <c r="V4332" i="1"/>
  <c r="V4333" i="1"/>
  <c r="V4336" i="1"/>
  <c r="V4339" i="1"/>
  <c r="V4371" i="1"/>
  <c r="AA4014" i="1"/>
  <c r="AA4015" i="1"/>
  <c r="AA4016" i="1"/>
  <c r="AA4017" i="1"/>
  <c r="AA4018" i="1"/>
  <c r="AA4019" i="1"/>
  <c r="AA4020" i="1"/>
  <c r="AA4021" i="1"/>
  <c r="AA4022" i="1"/>
  <c r="AA4023" i="1"/>
  <c r="AA4024" i="1"/>
  <c r="AA4025" i="1"/>
  <c r="AA4026" i="1"/>
  <c r="AA4027" i="1"/>
  <c r="AA4028" i="1"/>
  <c r="AA4029" i="1"/>
  <c r="AA4030" i="1"/>
  <c r="AA4031" i="1"/>
  <c r="AA4032" i="1"/>
  <c r="AA4033" i="1"/>
  <c r="AA4034" i="1"/>
  <c r="AA4035" i="1"/>
  <c r="AA4036" i="1"/>
  <c r="AA4037" i="1"/>
  <c r="AA4038" i="1"/>
  <c r="AA4039" i="1"/>
  <c r="AA4040" i="1"/>
  <c r="AA4041" i="1"/>
  <c r="AA4042" i="1"/>
  <c r="AA4043" i="1"/>
  <c r="AA4044" i="1"/>
  <c r="AA4045" i="1"/>
  <c r="AA4046" i="1"/>
  <c r="AA4047" i="1"/>
  <c r="AA4048" i="1"/>
  <c r="AA4049" i="1"/>
  <c r="AA4050" i="1"/>
  <c r="AA4051" i="1"/>
  <c r="AA4052" i="1"/>
  <c r="AA4053" i="1"/>
  <c r="AA4054" i="1"/>
  <c r="AA4055" i="1"/>
  <c r="AA4056" i="1"/>
  <c r="AA4057" i="1"/>
  <c r="AA4058" i="1"/>
  <c r="AA4059" i="1"/>
  <c r="AA4060" i="1"/>
  <c r="AA4061" i="1"/>
  <c r="AA4062" i="1"/>
  <c r="AA4063" i="1"/>
  <c r="AA4064" i="1"/>
  <c r="AA4065" i="1"/>
  <c r="AA4066" i="1"/>
  <c r="AA4067" i="1"/>
  <c r="AA4068" i="1"/>
  <c r="AA4069" i="1"/>
  <c r="AA4070" i="1"/>
  <c r="AA4071" i="1"/>
  <c r="AA4072" i="1"/>
  <c r="AA4073" i="1"/>
  <c r="AA4074" i="1"/>
  <c r="AA4075" i="1"/>
  <c r="AA4076" i="1"/>
  <c r="AA4077" i="1"/>
  <c r="AA5645" i="1"/>
  <c r="AA4078" i="1"/>
  <c r="AA4079" i="1"/>
  <c r="AA4080" i="1"/>
  <c r="AA4081" i="1"/>
  <c r="AA4082" i="1"/>
  <c r="AA4083" i="1"/>
  <c r="AA4084" i="1"/>
  <c r="AA4085" i="1"/>
  <c r="AA4086" i="1"/>
  <c r="AA4087" i="1"/>
  <c r="AA4223" i="1"/>
  <c r="AA4224" i="1"/>
  <c r="AA4225" i="1"/>
  <c r="AA4226" i="1"/>
  <c r="AA4227" i="1"/>
  <c r="AA4228" i="1"/>
  <c r="AA4229" i="1"/>
  <c r="AA4230" i="1"/>
  <c r="AA4231" i="1"/>
  <c r="AA4232" i="1"/>
  <c r="AA4233" i="1"/>
  <c r="AA4234" i="1"/>
  <c r="AA4235" i="1"/>
  <c r="AA4280" i="1"/>
  <c r="AA4281" i="1"/>
  <c r="AA4294" i="1"/>
  <c r="AA4295" i="1"/>
  <c r="AA4301" i="1"/>
  <c r="AA4302" i="1"/>
  <c r="AA4303" i="1"/>
  <c r="AA4304" i="1"/>
  <c r="AA4323" i="1"/>
  <c r="AA4331" i="1"/>
  <c r="AA4332" i="1"/>
  <c r="AA4333" i="1"/>
  <c r="AA4336" i="1"/>
  <c r="AA4339" i="1"/>
  <c r="AA4371" i="1"/>
  <c r="AF4014" i="1"/>
  <c r="AF4015" i="1"/>
  <c r="AF4016" i="1"/>
  <c r="AF4017" i="1"/>
  <c r="AF4018" i="1"/>
  <c r="AF4019" i="1"/>
  <c r="AF4020" i="1"/>
  <c r="AF4021" i="1"/>
  <c r="AF4022" i="1"/>
  <c r="AF4023" i="1"/>
  <c r="AF4024" i="1"/>
  <c r="AF4025" i="1"/>
  <c r="AF4026" i="1"/>
  <c r="AF4027" i="1"/>
  <c r="AF4028" i="1"/>
  <c r="AF4029" i="1"/>
  <c r="AF4030" i="1"/>
  <c r="AF4031" i="1"/>
  <c r="AF4032" i="1"/>
  <c r="AF4033" i="1"/>
  <c r="AF4034" i="1"/>
  <c r="AF4035" i="1"/>
  <c r="AF4036" i="1"/>
  <c r="AF4037" i="1"/>
  <c r="AF4038" i="1"/>
  <c r="AF4039" i="1"/>
  <c r="AF4040" i="1"/>
  <c r="AF4041" i="1"/>
  <c r="AF4042" i="1"/>
  <c r="AF4043" i="1"/>
  <c r="AF4044" i="1"/>
  <c r="AF4045" i="1"/>
  <c r="AF4046" i="1"/>
  <c r="AF4047" i="1"/>
  <c r="AF4048" i="1"/>
  <c r="AF4049" i="1"/>
  <c r="AF4050" i="1"/>
  <c r="AF4051" i="1"/>
  <c r="AF4052" i="1"/>
  <c r="AF4053" i="1"/>
  <c r="AF4054" i="1"/>
  <c r="AF4055" i="1"/>
  <c r="AF4056" i="1"/>
  <c r="AF4057" i="1"/>
  <c r="AF4058" i="1"/>
  <c r="AF4059" i="1"/>
  <c r="AF4060" i="1"/>
  <c r="AF4061" i="1"/>
  <c r="AF4062" i="1"/>
  <c r="AF4063" i="1"/>
  <c r="AF4064" i="1"/>
  <c r="AF4065" i="1"/>
  <c r="AF4066" i="1"/>
  <c r="AF4067" i="1"/>
  <c r="AF4068" i="1"/>
  <c r="AF4069" i="1"/>
  <c r="AF4070" i="1"/>
  <c r="AF4071" i="1"/>
  <c r="AF4072" i="1"/>
  <c r="AF4073" i="1"/>
  <c r="AF4074" i="1"/>
  <c r="AF4075" i="1"/>
  <c r="AF4076" i="1"/>
  <c r="AF4077" i="1"/>
  <c r="AF5645" i="1"/>
  <c r="AF4078" i="1"/>
  <c r="AF4079" i="1"/>
  <c r="AF4080" i="1"/>
  <c r="AF4081" i="1"/>
  <c r="AF4082" i="1"/>
  <c r="AF4083" i="1"/>
  <c r="AF4084" i="1"/>
  <c r="AF4085" i="1"/>
  <c r="AF4086" i="1"/>
  <c r="AF4087" i="1"/>
  <c r="AF4223" i="1"/>
  <c r="AF4224" i="1"/>
  <c r="AF4225" i="1"/>
  <c r="AF4226" i="1"/>
  <c r="AF4227" i="1"/>
  <c r="AF4228" i="1"/>
  <c r="AF4229" i="1"/>
  <c r="AF4230" i="1"/>
  <c r="AF4231" i="1"/>
  <c r="AF4232" i="1"/>
  <c r="AF4233" i="1"/>
  <c r="AF4234" i="1"/>
  <c r="AF4235" i="1"/>
  <c r="AF4280" i="1"/>
  <c r="AF4281" i="1"/>
  <c r="AF4294" i="1"/>
  <c r="AF4295" i="1"/>
  <c r="AF4301" i="1"/>
  <c r="AF4302" i="1"/>
  <c r="AF4303" i="1"/>
  <c r="AF4304" i="1"/>
  <c r="AF4323" i="1"/>
  <c r="AF4331" i="1"/>
  <c r="AF4332" i="1"/>
  <c r="AF4333" i="1"/>
  <c r="AF4336" i="1"/>
  <c r="AF4339" i="1"/>
  <c r="AF4371" i="1"/>
  <c r="D4088" i="1"/>
  <c r="D4089" i="1"/>
  <c r="D4090" i="1"/>
  <c r="D4091" i="1"/>
  <c r="D4092" i="1"/>
  <c r="D4205" i="1"/>
  <c r="D4206" i="1"/>
  <c r="D4246" i="1"/>
  <c r="D4247" i="1"/>
  <c r="E4088" i="1"/>
  <c r="E4089" i="1"/>
  <c r="E4090" i="1"/>
  <c r="E4091" i="1"/>
  <c r="E4092" i="1"/>
  <c r="E4205" i="1"/>
  <c r="E4206" i="1"/>
  <c r="E4246" i="1"/>
  <c r="E4247" i="1"/>
  <c r="H4088" i="1"/>
  <c r="H4089" i="1"/>
  <c r="H4090" i="1"/>
  <c r="F4090" i="1" s="1"/>
  <c r="G4090" i="1" s="1"/>
  <c r="H4091" i="1"/>
  <c r="H4092" i="1"/>
  <c r="H4205" i="1"/>
  <c r="F4205" i="1" s="1"/>
  <c r="G4205" i="1" s="1"/>
  <c r="H4206" i="1"/>
  <c r="H4246" i="1"/>
  <c r="F4246" i="1" s="1"/>
  <c r="G4246" i="1" s="1"/>
  <c r="H4247" i="1"/>
  <c r="L4088" i="1"/>
  <c r="L4089" i="1"/>
  <c r="L4090" i="1"/>
  <c r="L4091" i="1"/>
  <c r="L4092" i="1"/>
  <c r="L4205" i="1"/>
  <c r="L4206" i="1"/>
  <c r="L4246" i="1"/>
  <c r="L4247" i="1"/>
  <c r="Q4088" i="1"/>
  <c r="Q4089" i="1"/>
  <c r="Q4090" i="1"/>
  <c r="Q4091" i="1"/>
  <c r="Q4092" i="1"/>
  <c r="Q4205" i="1"/>
  <c r="Q4206" i="1"/>
  <c r="Q4246" i="1"/>
  <c r="Q4247" i="1"/>
  <c r="V4088" i="1"/>
  <c r="V4089" i="1"/>
  <c r="V4090" i="1"/>
  <c r="V4091" i="1"/>
  <c r="V4092" i="1"/>
  <c r="V4205" i="1"/>
  <c r="V4206" i="1"/>
  <c r="V4246" i="1"/>
  <c r="V4247" i="1"/>
  <c r="AA4088" i="1"/>
  <c r="AA4089" i="1"/>
  <c r="AA4090" i="1"/>
  <c r="AA4091" i="1"/>
  <c r="AA4092" i="1"/>
  <c r="AA4205" i="1"/>
  <c r="AA4206" i="1"/>
  <c r="AA4246" i="1"/>
  <c r="AA4247" i="1"/>
  <c r="AF4088" i="1"/>
  <c r="AF4089" i="1"/>
  <c r="AF4090" i="1"/>
  <c r="AF4091" i="1"/>
  <c r="AF4092" i="1"/>
  <c r="AF4205" i="1"/>
  <c r="AF4206" i="1"/>
  <c r="AF4246" i="1"/>
  <c r="AF4247" i="1"/>
  <c r="F5647" i="1" l="1"/>
  <c r="G5647" i="1" s="1"/>
  <c r="F4243" i="1"/>
  <c r="G4243" i="1" s="1"/>
  <c r="F5595" i="1"/>
  <c r="G5595" i="1" s="1"/>
  <c r="F4321" i="1"/>
  <c r="G4321" i="1" s="1"/>
  <c r="F4328" i="1"/>
  <c r="G4328" i="1" s="1"/>
  <c r="F4186" i="1"/>
  <c r="G4186" i="1" s="1"/>
  <c r="F4290" i="1"/>
  <c r="G4290" i="1" s="1"/>
  <c r="F4092" i="1"/>
  <c r="G4092" i="1" s="1"/>
  <c r="F4347" i="1"/>
  <c r="G4347" i="1" s="1"/>
  <c r="F4159" i="1"/>
  <c r="G4159" i="1" s="1"/>
  <c r="F4289" i="1"/>
  <c r="G4289" i="1" s="1"/>
  <c r="F4291" i="1"/>
  <c r="G4291" i="1" s="1"/>
  <c r="F4277" i="1"/>
  <c r="G4277" i="1" s="1"/>
  <c r="F4144" i="1"/>
  <c r="G4144" i="1" s="1"/>
  <c r="F4268" i="1"/>
  <c r="G4268" i="1" s="1"/>
  <c r="F4122" i="1"/>
  <c r="G4122" i="1" s="1"/>
  <c r="F4253" i="1"/>
  <c r="G4253" i="1" s="1"/>
  <c r="F4127" i="1"/>
  <c r="G4127" i="1" s="1"/>
  <c r="F4313" i="1"/>
  <c r="G4313" i="1" s="1"/>
  <c r="F4364" i="1"/>
  <c r="G4364" i="1" s="1"/>
  <c r="F4312" i="1"/>
  <c r="G4312" i="1" s="1"/>
  <c r="F4162" i="1"/>
  <c r="G4162" i="1" s="1"/>
  <c r="F4361" i="1"/>
  <c r="G4361" i="1" s="1"/>
  <c r="F4352" i="1"/>
  <c r="G4352" i="1" s="1"/>
  <c r="F4234" i="1"/>
  <c r="G4234" i="1" s="1"/>
  <c r="F4333" i="1"/>
  <c r="G4333" i="1" s="1"/>
  <c r="F5590" i="1"/>
  <c r="G5590" i="1" s="1"/>
  <c r="F4355" i="1"/>
  <c r="G4355" i="1" s="1"/>
  <c r="F4327" i="1"/>
  <c r="G4327" i="1" s="1"/>
  <c r="F4193" i="1"/>
  <c r="G4193" i="1" s="1"/>
  <c r="F4272" i="1"/>
  <c r="G4272" i="1" s="1"/>
  <c r="F4276" i="1"/>
  <c r="G4276" i="1" s="1"/>
  <c r="F4292" i="1"/>
  <c r="G4292" i="1" s="1"/>
  <c r="F4316" i="1"/>
  <c r="G4316" i="1" s="1"/>
  <c r="F4161" i="1"/>
  <c r="G4161" i="1" s="1"/>
  <c r="F5643" i="1"/>
  <c r="G5643" i="1" s="1"/>
  <c r="F5648" i="1"/>
  <c r="G5648" i="1" s="1"/>
  <c r="F4031" i="1"/>
  <c r="G4031" i="1" s="1"/>
  <c r="F4258" i="1"/>
  <c r="G4258" i="1" s="1"/>
  <c r="F4371" i="1"/>
  <c r="G4371" i="1" s="1"/>
  <c r="F4336" i="1"/>
  <c r="G4336" i="1" s="1"/>
  <c r="F4280" i="1"/>
  <c r="G4280" i="1" s="1"/>
  <c r="F4232" i="1"/>
  <c r="G4232" i="1" s="1"/>
  <c r="F4226" i="1"/>
  <c r="G4226" i="1" s="1"/>
  <c r="F4064" i="1"/>
  <c r="G4064" i="1" s="1"/>
  <c r="F4034" i="1"/>
  <c r="G4034" i="1" s="1"/>
  <c r="F4084" i="1"/>
  <c r="G4084" i="1" s="1"/>
  <c r="F4078" i="1"/>
  <c r="G4078" i="1" s="1"/>
  <c r="F4101" i="1"/>
  <c r="G4101" i="1" s="1"/>
  <c r="F4061" i="1"/>
  <c r="G4061" i="1" s="1"/>
  <c r="F4082" i="1"/>
  <c r="G4082" i="1" s="1"/>
  <c r="F4302" i="1"/>
  <c r="G4302" i="1" s="1"/>
  <c r="F4235" i="1"/>
  <c r="G4235" i="1" s="1"/>
  <c r="F4294" i="1"/>
  <c r="G4294" i="1" s="1"/>
  <c r="F4282" i="1"/>
  <c r="G4282" i="1" s="1"/>
  <c r="F4240" i="1"/>
  <c r="G4240" i="1" s="1"/>
  <c r="F4236" i="1"/>
  <c r="G4236" i="1" s="1"/>
  <c r="F4118" i="1"/>
  <c r="G4118" i="1" s="1"/>
  <c r="F4104" i="1"/>
  <c r="G4104" i="1" s="1"/>
  <c r="F4339" i="1"/>
  <c r="G4339" i="1" s="1"/>
  <c r="F4229" i="1"/>
  <c r="G4229" i="1" s="1"/>
  <c r="F4093" i="1"/>
  <c r="G4093" i="1" s="1"/>
  <c r="F4304" i="1"/>
  <c r="G4304" i="1" s="1"/>
  <c r="F4296" i="1"/>
  <c r="G4296" i="1" s="1"/>
  <c r="F4241" i="1"/>
  <c r="G4241" i="1" s="1"/>
  <c r="F3104" i="1"/>
  <c r="G3104" i="1" s="1"/>
  <c r="F4113" i="1"/>
  <c r="G4113" i="1" s="1"/>
  <c r="F4239" i="1"/>
  <c r="G4239" i="1" s="1"/>
  <c r="F4099" i="1"/>
  <c r="G4099" i="1" s="1"/>
  <c r="F4372" i="1"/>
  <c r="G4372" i="1" s="1"/>
  <c r="F4237" i="1"/>
  <c r="G4237" i="1" s="1"/>
  <c r="F4111" i="1"/>
  <c r="G4111" i="1" s="1"/>
  <c r="F5693" i="1"/>
  <c r="G5693" i="1" s="1"/>
  <c r="F4245" i="1"/>
  <c r="G4245" i="1" s="1"/>
  <c r="F5653" i="1"/>
  <c r="G5653" i="1" s="1"/>
  <c r="F4202" i="1"/>
  <c r="G4202" i="1" s="1"/>
  <c r="F4201" i="1"/>
  <c r="G4201" i="1" s="1"/>
  <c r="F4089" i="1"/>
  <c r="G4089" i="1" s="1"/>
  <c r="F4354" i="1"/>
  <c r="G4354" i="1" s="1"/>
  <c r="F4326" i="1"/>
  <c r="G4326" i="1" s="1"/>
  <c r="F4265" i="1"/>
  <c r="G4265" i="1" s="1"/>
  <c r="F4171" i="1"/>
  <c r="G4171" i="1" s="1"/>
  <c r="F4169" i="1"/>
  <c r="G4169" i="1" s="1"/>
  <c r="F4259" i="1"/>
  <c r="G4259" i="1" s="1"/>
  <c r="F4149" i="1"/>
  <c r="G4149" i="1" s="1"/>
  <c r="F4139" i="1"/>
  <c r="G4139" i="1" s="1"/>
  <c r="F4261" i="1"/>
  <c r="G4261" i="1" s="1"/>
  <c r="F4365" i="1"/>
  <c r="G4365" i="1" s="1"/>
  <c r="F4298" i="1"/>
  <c r="G4298" i="1" s="1"/>
  <c r="F4287" i="1"/>
  <c r="G4287" i="1" s="1"/>
  <c r="F4262" i="1"/>
  <c r="G4262" i="1" s="1"/>
  <c r="F4163" i="1"/>
  <c r="G4163" i="1" s="1"/>
  <c r="F4156" i="1"/>
  <c r="G4156" i="1" s="1"/>
  <c r="F4154" i="1"/>
  <c r="G4154" i="1" s="1"/>
  <c r="F4150" i="1"/>
  <c r="G4150" i="1" s="1"/>
  <c r="F4140" i="1"/>
  <c r="G4140" i="1" s="1"/>
  <c r="F4174" i="1"/>
  <c r="G4174" i="1" s="1"/>
  <c r="F4344" i="1"/>
  <c r="G4344" i="1" s="1"/>
  <c r="F5658" i="1"/>
  <c r="G5658" i="1" s="1"/>
  <c r="F4314" i="1"/>
  <c r="G4314" i="1" s="1"/>
  <c r="F4200" i="1"/>
  <c r="G4200" i="1" s="1"/>
  <c r="F4223" i="1"/>
  <c r="G4223" i="1" s="1"/>
  <c r="F4065" i="1"/>
  <c r="G4065" i="1" s="1"/>
  <c r="F4049" i="1"/>
  <c r="G4049" i="1" s="1"/>
  <c r="F4025" i="1"/>
  <c r="G4025" i="1" s="1"/>
  <c r="F4017" i="1"/>
  <c r="G4017" i="1" s="1"/>
  <c r="F4095" i="1"/>
  <c r="G4095" i="1" s="1"/>
  <c r="F4042" i="1"/>
  <c r="G4042" i="1" s="1"/>
  <c r="F4071" i="1"/>
  <c r="G4071" i="1" s="1"/>
  <c r="F4023" i="1"/>
  <c r="G4023" i="1" s="1"/>
  <c r="F4102" i="1"/>
  <c r="G4102" i="1" s="1"/>
  <c r="F4175" i="1"/>
  <c r="G4175" i="1" s="1"/>
  <c r="F4137" i="1"/>
  <c r="G4137" i="1" s="1"/>
  <c r="F5645" i="1"/>
  <c r="G5645" i="1" s="1"/>
  <c r="F4046" i="1"/>
  <c r="G4046" i="1" s="1"/>
  <c r="F4014" i="1"/>
  <c r="G4014" i="1" s="1"/>
  <c r="F4117" i="1"/>
  <c r="G4117" i="1" s="1"/>
  <c r="F4040" i="1"/>
  <c r="G4040" i="1" s="1"/>
  <c r="F4077" i="1"/>
  <c r="G4077" i="1" s="1"/>
  <c r="F4053" i="1"/>
  <c r="G4053" i="1" s="1"/>
  <c r="F4238" i="1"/>
  <c r="G4238" i="1" s="1"/>
  <c r="F4124" i="1"/>
  <c r="G4124" i="1" s="1"/>
  <c r="F4108" i="1"/>
  <c r="G4108" i="1" s="1"/>
  <c r="F4100" i="1"/>
  <c r="G4100" i="1" s="1"/>
  <c r="F4341" i="1"/>
  <c r="G4341" i="1" s="1"/>
  <c r="F4181" i="1"/>
  <c r="G4181" i="1" s="1"/>
  <c r="F4173" i="1"/>
  <c r="G4173" i="1" s="1"/>
  <c r="F4342" i="1"/>
  <c r="G4342" i="1" s="1"/>
  <c r="F4135" i="1"/>
  <c r="G4135" i="1" s="1"/>
  <c r="F4091" i="1"/>
  <c r="G4091" i="1" s="1"/>
  <c r="F4123" i="1"/>
  <c r="G4123" i="1" s="1"/>
  <c r="F4067" i="1"/>
  <c r="G4067" i="1" s="1"/>
  <c r="F4059" i="1"/>
  <c r="G4059" i="1" s="1"/>
  <c r="F4043" i="1"/>
  <c r="G4043" i="1" s="1"/>
  <c r="F4035" i="1"/>
  <c r="G4035" i="1" s="1"/>
  <c r="F4027" i="1"/>
  <c r="G4027" i="1" s="1"/>
  <c r="F4019" i="1"/>
  <c r="G4019" i="1" s="1"/>
  <c r="F4106" i="1"/>
  <c r="G4106" i="1" s="1"/>
  <c r="F4098" i="1"/>
  <c r="G4098" i="1" s="1"/>
  <c r="F4157" i="1"/>
  <c r="G4157" i="1" s="1"/>
  <c r="F4141" i="1"/>
  <c r="G4141" i="1" s="1"/>
  <c r="F4133" i="1"/>
  <c r="G4133" i="1" s="1"/>
  <c r="F4129" i="1"/>
  <c r="G4129" i="1" s="1"/>
  <c r="F4252" i="1"/>
  <c r="G4252" i="1" s="1"/>
  <c r="F4148" i="1"/>
  <c r="G4148" i="1" s="1"/>
  <c r="F4120" i="1"/>
  <c r="G4120" i="1" s="1"/>
  <c r="F4112" i="1"/>
  <c r="G4112" i="1" s="1"/>
  <c r="F4248" i="1"/>
  <c r="G4248" i="1" s="1"/>
  <c r="F4251" i="1"/>
  <c r="G4251" i="1" s="1"/>
  <c r="F4138" i="1"/>
  <c r="G4138" i="1" s="1"/>
  <c r="F4074" i="1"/>
  <c r="G4074" i="1" s="1"/>
  <c r="F4068" i="1"/>
  <c r="G4068" i="1" s="1"/>
  <c r="F4052" i="1"/>
  <c r="G4052" i="1" s="1"/>
  <c r="F4317" i="1"/>
  <c r="G4317" i="1" s="1"/>
  <c r="F4188" i="1"/>
  <c r="G4188" i="1" s="1"/>
  <c r="F4367" i="1"/>
  <c r="G4367" i="1" s="1"/>
  <c r="F4330" i="1"/>
  <c r="G4330" i="1" s="1"/>
  <c r="F4076" i="1"/>
  <c r="G4076" i="1" s="1"/>
  <c r="F4145" i="1"/>
  <c r="G4145" i="1" s="1"/>
  <c r="F4087" i="1"/>
  <c r="G4087" i="1" s="1"/>
  <c r="F4047" i="1"/>
  <c r="G4047" i="1" s="1"/>
  <c r="F4081" i="1"/>
  <c r="G4081" i="1" s="1"/>
  <c r="F4069" i="1"/>
  <c r="G4069" i="1" s="1"/>
  <c r="F4199" i="1"/>
  <c r="G4199" i="1" s="1"/>
  <c r="F4055" i="1"/>
  <c r="G4055" i="1" s="1"/>
  <c r="F4021" i="1"/>
  <c r="G4021" i="1" s="1"/>
  <c r="F4058" i="1"/>
  <c r="G4058" i="1" s="1"/>
  <c r="F4050" i="1"/>
  <c r="G4050" i="1" s="1"/>
  <c r="F4030" i="1"/>
  <c r="G4030" i="1" s="1"/>
  <c r="F4080" i="1"/>
  <c r="G4080" i="1" s="1"/>
  <c r="F4266" i="1"/>
  <c r="G4266" i="1" s="1"/>
  <c r="F4029" i="1"/>
  <c r="G4029" i="1" s="1"/>
  <c r="F4054" i="1"/>
  <c r="G4054" i="1" s="1"/>
  <c r="F4072" i="1"/>
  <c r="G4072" i="1" s="1"/>
  <c r="F4305" i="1"/>
  <c r="G4305" i="1" s="1"/>
  <c r="F4066" i="1"/>
  <c r="G4066" i="1" s="1"/>
  <c r="F4183" i="1"/>
  <c r="G4183" i="1" s="1"/>
  <c r="F4073" i="1"/>
  <c r="G4073" i="1" s="1"/>
  <c r="F4036" i="1"/>
  <c r="G4036" i="1" s="1"/>
  <c r="F4026" i="1"/>
  <c r="G4026" i="1" s="1"/>
  <c r="F4195" i="1"/>
  <c r="G4195" i="1" s="1"/>
  <c r="F4190" i="1"/>
  <c r="G4190" i="1" s="1"/>
  <c r="F4198" i="1"/>
  <c r="G4198" i="1" s="1"/>
  <c r="F4206" i="1"/>
  <c r="G4206" i="1" s="1"/>
  <c r="F4203" i="1"/>
  <c r="G4203" i="1" s="1"/>
  <c r="F4191" i="1"/>
  <c r="G4191" i="1" s="1"/>
  <c r="F4185" i="1"/>
  <c r="G4185" i="1" s="1"/>
  <c r="F4020" i="1"/>
  <c r="G4020" i="1" s="1"/>
  <c r="F4033" i="1"/>
  <c r="G4033" i="1" s="1"/>
  <c r="F4044" i="1"/>
  <c r="G4044" i="1" s="1"/>
  <c r="F4110" i="1"/>
  <c r="G4110" i="1" s="1"/>
  <c r="F4037" i="1"/>
  <c r="G4037" i="1" s="1"/>
  <c r="F4165" i="1"/>
  <c r="G4165" i="1" s="1"/>
  <c r="F4041" i="1"/>
  <c r="G4041" i="1" s="1"/>
  <c r="F4125" i="1"/>
  <c r="G4125" i="1" s="1"/>
  <c r="F4018" i="1"/>
  <c r="G4018" i="1" s="1"/>
  <c r="F4295" i="1"/>
  <c r="G4295" i="1" s="1"/>
  <c r="F4160" i="1"/>
  <c r="G4160" i="1" s="1"/>
  <c r="F4168" i="1"/>
  <c r="G4168" i="1" s="1"/>
  <c r="F4349" i="1"/>
  <c r="G4349" i="1" s="1"/>
  <c r="F4086" i="1"/>
  <c r="G4086" i="1" s="1"/>
  <c r="F4297" i="1"/>
  <c r="G4297" i="1" s="1"/>
  <c r="F4060" i="1"/>
  <c r="G4060" i="1" s="1"/>
  <c r="F4275" i="1"/>
  <c r="G4275" i="1" s="1"/>
  <c r="F4119" i="1"/>
  <c r="G4119" i="1" s="1"/>
  <c r="F4024" i="1"/>
  <c r="G4024" i="1" s="1"/>
  <c r="F4114" i="1"/>
  <c r="G4114" i="1" s="1"/>
  <c r="F4197" i="1"/>
  <c r="G4197" i="1" s="1"/>
  <c r="F4300" i="1"/>
  <c r="G4300" i="1" s="1"/>
  <c r="F4105" i="1"/>
  <c r="G4105" i="1" s="1"/>
  <c r="F4196" i="1"/>
  <c r="G4196" i="1" s="1"/>
  <c r="F4288" i="1"/>
  <c r="G4288" i="1" s="1"/>
  <c r="F4132" i="1"/>
  <c r="G4132" i="1" s="1"/>
  <c r="F4048" i="1"/>
  <c r="G4048" i="1" s="1"/>
  <c r="F4166" i="1"/>
  <c r="G4166" i="1" s="1"/>
  <c r="F4088" i="1"/>
  <c r="G4088" i="1" s="1"/>
  <c r="F4022" i="1"/>
  <c r="G4022" i="1" s="1"/>
  <c r="F4182" i="1"/>
  <c r="G4182" i="1" s="1"/>
  <c r="F4306" i="1"/>
  <c r="G4306" i="1" s="1"/>
  <c r="F4056" i="1"/>
  <c r="G4056" i="1" s="1"/>
  <c r="F4311" i="1"/>
  <c r="G4311" i="1" s="1"/>
  <c r="F4254" i="1"/>
  <c r="G4254" i="1" s="1"/>
  <c r="F4107" i="1"/>
  <c r="G4107" i="1" s="1"/>
  <c r="F4136" i="1"/>
  <c r="G4136" i="1" s="1"/>
  <c r="F4279" i="1"/>
  <c r="G4279" i="1" s="1"/>
  <c r="F4155" i="1"/>
  <c r="G4155" i="1" s="1"/>
  <c r="F4045" i="1"/>
  <c r="G4045" i="1" s="1"/>
  <c r="F4194" i="1"/>
  <c r="G4194" i="1" s="1"/>
  <c r="F4270" i="1"/>
  <c r="G4270" i="1" s="1"/>
  <c r="F4274" i="1"/>
  <c r="G4274" i="1" s="1"/>
  <c r="F4332" i="1"/>
  <c r="G4332" i="1" s="1"/>
  <c r="F4225" i="1"/>
  <c r="G4225" i="1" s="1"/>
  <c r="F4278" i="1"/>
  <c r="G4278" i="1" s="1"/>
  <c r="F4231" i="1"/>
  <c r="G4231" i="1" s="1"/>
  <c r="F4324" i="1"/>
  <c r="G4324" i="1" s="1"/>
  <c r="F4075" i="1"/>
  <c r="G4075" i="1" s="1"/>
  <c r="F4028" i="1"/>
  <c r="G4028" i="1" s="1"/>
  <c r="F4293" i="1"/>
  <c r="G4293" i="1" s="1"/>
  <c r="F4015" i="1"/>
  <c r="G4015" i="1" s="1"/>
  <c r="F4172" i="1"/>
  <c r="G4172" i="1" s="1"/>
  <c r="F4016" i="1"/>
  <c r="G4016" i="1" s="1"/>
  <c r="F4051" i="1"/>
  <c r="G4051" i="1" s="1"/>
  <c r="F4063" i="1"/>
  <c r="G4063" i="1" s="1"/>
  <c r="F4247" i="1"/>
  <c r="G4247" i="1" s="1"/>
  <c r="F4097" i="1"/>
  <c r="G4097" i="1" s="1"/>
  <c r="F4221" i="1"/>
  <c r="G4221" i="1" s="1"/>
  <c r="F4217" i="1"/>
  <c r="G4217" i="1" s="1"/>
  <c r="F4284" i="1"/>
  <c r="G4284" i="1" s="1"/>
  <c r="F4215" i="1"/>
  <c r="G4215" i="1" s="1"/>
  <c r="F4222" i="1"/>
  <c r="G4222" i="1" s="1"/>
  <c r="F4358" i="1"/>
  <c r="G4358" i="1" s="1"/>
  <c r="F4377" i="1"/>
  <c r="G4377" i="1" s="1"/>
  <c r="F4319" i="1"/>
  <c r="G4319" i="1" s="1"/>
  <c r="F4212" i="1"/>
  <c r="G4212" i="1" s="1"/>
  <c r="F4213" i="1"/>
  <c r="G4213" i="1" s="1"/>
  <c r="F5637" i="1"/>
  <c r="G5637" i="1" s="1"/>
  <c r="F4334" i="1"/>
  <c r="G4334" i="1" s="1"/>
  <c r="F4209" i="1"/>
  <c r="G4209" i="1" s="1"/>
  <c r="F4283" i="1"/>
  <c r="G4283" i="1" s="1"/>
  <c r="F4373" i="1"/>
  <c r="G4373" i="1" s="1"/>
  <c r="F4218" i="1"/>
  <c r="G4218" i="1" s="1"/>
  <c r="F4310" i="1"/>
  <c r="G4310" i="1" s="1"/>
  <c r="F4219" i="1"/>
  <c r="G4219" i="1" s="1"/>
  <c r="F4211" i="1"/>
  <c r="G4211" i="1" s="1"/>
  <c r="F4214" i="1"/>
  <c r="G4214" i="1" s="1"/>
  <c r="F4216" i="1"/>
  <c r="G4216" i="1" s="1"/>
  <c r="F4340" i="1"/>
  <c r="G4340" i="1" s="1"/>
  <c r="F4131" i="1"/>
  <c r="G4131" i="1" s="1"/>
  <c r="F4130" i="1"/>
  <c r="G4130" i="1" s="1"/>
  <c r="F4006" i="1"/>
  <c r="G4006" i="1" s="1"/>
  <c r="F4207" i="1"/>
  <c r="G4207" i="1" s="1"/>
  <c r="F4359" i="1"/>
  <c r="G4359" i="1" s="1"/>
  <c r="F4249" i="1"/>
  <c r="G4249" i="1" s="1"/>
  <c r="F4369" i="1"/>
  <c r="G4369" i="1" s="1"/>
  <c r="F4267" i="1"/>
  <c r="G4267" i="1" s="1"/>
  <c r="F4179" i="1"/>
  <c r="G4179" i="1" s="1"/>
  <c r="F4167" i="1"/>
  <c r="G4167" i="1" s="1"/>
  <c r="F4178" i="1"/>
  <c r="G4178" i="1" s="1"/>
  <c r="F4170" i="1"/>
  <c r="G4170" i="1" s="1"/>
  <c r="F5644" i="1"/>
  <c r="G5644" i="1" s="1"/>
  <c r="F4180" i="1"/>
  <c r="G4180" i="1" s="1"/>
  <c r="F4375" i="1"/>
  <c r="G4375" i="1" s="1"/>
  <c r="F4208" i="1"/>
  <c r="G4208" i="1" s="1"/>
  <c r="F5630" i="1"/>
  <c r="G5630" i="1" s="1"/>
  <c r="F4177" i="1"/>
  <c r="G4177" i="1" s="1"/>
  <c r="F4176" i="1"/>
  <c r="G4176" i="1" s="1"/>
  <c r="F4204" i="1"/>
  <c r="G4204" i="1" s="1"/>
  <c r="D5587" i="1"/>
  <c r="E5587" i="1"/>
  <c r="H5587" i="1"/>
  <c r="L5587" i="1"/>
  <c r="Q5587" i="1"/>
  <c r="V5587" i="1"/>
  <c r="AA5587" i="1"/>
  <c r="AF5587" i="1"/>
  <c r="D5586" i="1"/>
  <c r="E5586" i="1"/>
  <c r="H5586" i="1"/>
  <c r="L5586" i="1"/>
  <c r="Q5586" i="1"/>
  <c r="V5586" i="1"/>
  <c r="AA5586" i="1"/>
  <c r="AF5586" i="1"/>
  <c r="D5585" i="1"/>
  <c r="E5585" i="1"/>
  <c r="H5585" i="1"/>
  <c r="L5585" i="1"/>
  <c r="Q5585" i="1"/>
  <c r="V5585" i="1"/>
  <c r="AA5585" i="1"/>
  <c r="AF5585" i="1"/>
  <c r="D5611" i="1"/>
  <c r="E5611" i="1"/>
  <c r="H5611" i="1"/>
  <c r="F5611" i="1" s="1"/>
  <c r="G5611" i="1" s="1"/>
  <c r="L5611" i="1"/>
  <c r="Q5611" i="1"/>
  <c r="V5611" i="1"/>
  <c r="AA5611" i="1"/>
  <c r="AF5611" i="1"/>
  <c r="D5610" i="1"/>
  <c r="E5610" i="1"/>
  <c r="H5610" i="1"/>
  <c r="L5610" i="1"/>
  <c r="Q5610" i="1"/>
  <c r="V5610" i="1"/>
  <c r="AA5610" i="1"/>
  <c r="AF5610" i="1"/>
  <c r="D5609" i="1"/>
  <c r="E5609" i="1"/>
  <c r="H5609" i="1"/>
  <c r="L5609" i="1"/>
  <c r="Q5609" i="1"/>
  <c r="V5609" i="1"/>
  <c r="AA5609" i="1"/>
  <c r="AF5609" i="1"/>
  <c r="D5607" i="1"/>
  <c r="E5607" i="1"/>
  <c r="H5607" i="1"/>
  <c r="L5607" i="1"/>
  <c r="Q5607" i="1"/>
  <c r="V5607" i="1"/>
  <c r="AA5607" i="1"/>
  <c r="AF5607" i="1"/>
  <c r="F5609" i="1" l="1"/>
  <c r="G5609" i="1" s="1"/>
  <c r="F5607" i="1"/>
  <c r="G5607" i="1" s="1"/>
  <c r="F5610" i="1"/>
  <c r="G5610" i="1" s="1"/>
  <c r="F5586" i="1"/>
  <c r="G5586" i="1" s="1"/>
  <c r="F5585" i="1"/>
  <c r="G5585" i="1" s="1"/>
  <c r="F5587" i="1"/>
  <c r="G5587" i="1" s="1"/>
  <c r="V2765" i="1"/>
  <c r="V3647" i="1" l="1"/>
  <c r="V3302" i="1" l="1"/>
  <c r="D5642" i="1" l="1"/>
  <c r="E5642" i="1"/>
  <c r="H5642" i="1"/>
  <c r="L5642" i="1"/>
  <c r="Q5642" i="1"/>
  <c r="V5642" i="1"/>
  <c r="AA5642" i="1"/>
  <c r="AF5642" i="1"/>
  <c r="F5642" i="1" l="1"/>
  <c r="G5642" i="1" s="1"/>
  <c r="AF3373" i="1"/>
  <c r="Q2605" i="1" l="1"/>
  <c r="Q3302" i="1" l="1"/>
  <c r="D5582" i="1" l="1"/>
  <c r="E5582" i="1"/>
  <c r="H5582" i="1"/>
  <c r="L5582" i="1"/>
  <c r="Q5582" i="1"/>
  <c r="V5582" i="1"/>
  <c r="AA5582" i="1"/>
  <c r="AF5582" i="1"/>
  <c r="F5582" i="1" l="1"/>
  <c r="G5582" i="1" s="1"/>
  <c r="D4007" i="1"/>
  <c r="E4007" i="1"/>
  <c r="H4007" i="1"/>
  <c r="L4007" i="1"/>
  <c r="Q4007" i="1"/>
  <c r="V4007" i="1"/>
  <c r="AA4007" i="1"/>
  <c r="AF4007" i="1"/>
  <c r="F4007" i="1" l="1"/>
  <c r="G4007" i="1" s="1"/>
  <c r="D4005" i="1"/>
  <c r="E4005" i="1"/>
  <c r="H4005" i="1"/>
  <c r="L4005" i="1"/>
  <c r="Q4005" i="1"/>
  <c r="V4005" i="1"/>
  <c r="AA4005" i="1"/>
  <c r="AF4005" i="1"/>
  <c r="F4005" i="1" l="1"/>
  <c r="G4005" i="1" s="1"/>
  <c r="D5569" i="1"/>
  <c r="E5569" i="1"/>
  <c r="H5569" i="1"/>
  <c r="L5569" i="1"/>
  <c r="Q5569" i="1"/>
  <c r="V5569" i="1"/>
  <c r="AA5569" i="1"/>
  <c r="AF5569" i="1"/>
  <c r="F5569" i="1" l="1"/>
  <c r="G5569" i="1" s="1"/>
  <c r="Q3047" i="1"/>
  <c r="E3019" i="1" l="1"/>
  <c r="E4004" i="1" l="1"/>
  <c r="D3546" i="1"/>
  <c r="D3490" i="1"/>
  <c r="D4011" i="1"/>
  <c r="D3820" i="1"/>
  <c r="D3677" i="1"/>
  <c r="D4010" i="1"/>
  <c r="E3490" i="1"/>
  <c r="E3546" i="1"/>
  <c r="H3490" i="1"/>
  <c r="H3546" i="1"/>
  <c r="Q3490" i="1"/>
  <c r="V3490" i="1"/>
  <c r="V3546" i="1"/>
  <c r="AA3490" i="1"/>
  <c r="AA3546" i="1"/>
  <c r="AF3490" i="1"/>
  <c r="AF3546" i="1"/>
  <c r="F3546" i="1" l="1"/>
  <c r="G3546" i="1" s="1"/>
  <c r="F3490" i="1"/>
  <c r="G3490" i="1" s="1"/>
  <c r="AF4011" i="1"/>
  <c r="AA4011" i="1"/>
  <c r="V4011" i="1"/>
  <c r="Q4011" i="1"/>
  <c r="H4011" i="1"/>
  <c r="E4011" i="1"/>
  <c r="F4011" i="1" l="1"/>
  <c r="G4011" i="1" s="1"/>
  <c r="L3643" i="1"/>
  <c r="E3820" i="1"/>
  <c r="H3820" i="1"/>
  <c r="L3820" i="1"/>
  <c r="Q3820" i="1"/>
  <c r="V3820" i="1"/>
  <c r="AA3820" i="1"/>
  <c r="AF3820" i="1"/>
  <c r="L3700" i="1"/>
  <c r="E3677" i="1"/>
  <c r="H3677" i="1"/>
  <c r="L3677" i="1"/>
  <c r="Q3677" i="1"/>
  <c r="V3677" i="1"/>
  <c r="AA3677" i="1"/>
  <c r="AF3677" i="1"/>
  <c r="E4010" i="1"/>
  <c r="H4010" i="1"/>
  <c r="L4010" i="1"/>
  <c r="Q4010" i="1"/>
  <c r="V4010" i="1"/>
  <c r="AA4010" i="1"/>
  <c r="AF4010" i="1"/>
  <c r="F3820" i="1" l="1"/>
  <c r="G3820" i="1" s="1"/>
  <c r="F4010" i="1"/>
  <c r="G4010" i="1" s="1"/>
  <c r="F3677" i="1"/>
  <c r="G3677" i="1" s="1"/>
  <c r="D5689" i="1"/>
  <c r="D5691" i="1"/>
  <c r="D3773" i="1"/>
  <c r="D4009" i="1"/>
  <c r="D3831" i="1"/>
  <c r="D5608" i="1"/>
  <c r="D2287" i="1"/>
  <c r="D4008" i="1"/>
  <c r="D3834" i="1"/>
  <c r="D4004" i="1"/>
  <c r="D4003" i="1"/>
  <c r="E4003" i="1" l="1"/>
  <c r="H4003" i="1"/>
  <c r="L4003" i="1"/>
  <c r="Q4003" i="1"/>
  <c r="V4003" i="1"/>
  <c r="AA4003" i="1"/>
  <c r="AF4003" i="1"/>
  <c r="F4003" i="1" l="1"/>
  <c r="G4003" i="1" s="1"/>
  <c r="H4004" i="1"/>
  <c r="L4004" i="1"/>
  <c r="Q4004" i="1"/>
  <c r="V4004" i="1"/>
  <c r="AA4004" i="1"/>
  <c r="AF4004" i="1"/>
  <c r="AF1646" i="1"/>
  <c r="F4004" i="1" l="1"/>
  <c r="G4004" i="1" s="1"/>
  <c r="E3834" i="1"/>
  <c r="H3834" i="1"/>
  <c r="L3834" i="1"/>
  <c r="Q3834" i="1"/>
  <c r="V3834" i="1"/>
  <c r="AA3834" i="1"/>
  <c r="AF3834" i="1"/>
  <c r="E4008" i="1"/>
  <c r="H4008" i="1"/>
  <c r="L4008" i="1"/>
  <c r="Q4008" i="1"/>
  <c r="V4008" i="1"/>
  <c r="AA4008" i="1"/>
  <c r="AF4008" i="1"/>
  <c r="F3834" i="1" l="1"/>
  <c r="G3834" i="1" s="1"/>
  <c r="F4008" i="1"/>
  <c r="G4008" i="1" s="1"/>
  <c r="Q2000" i="1"/>
  <c r="E5608" i="1" l="1"/>
  <c r="H5608" i="1"/>
  <c r="L5608" i="1"/>
  <c r="Q5608" i="1"/>
  <c r="V5608" i="1"/>
  <c r="AA5608" i="1"/>
  <c r="AF5608" i="1"/>
  <c r="E3831" i="1"/>
  <c r="H3831" i="1"/>
  <c r="L3831" i="1"/>
  <c r="Q3831" i="1"/>
  <c r="V3831" i="1"/>
  <c r="AA3831" i="1"/>
  <c r="AF3831" i="1"/>
  <c r="E4009" i="1"/>
  <c r="H4009" i="1"/>
  <c r="L4009" i="1"/>
  <c r="Q4009" i="1"/>
  <c r="V4009" i="1"/>
  <c r="AA4009" i="1"/>
  <c r="AF4009" i="1"/>
  <c r="AA3827" i="1"/>
  <c r="E3773" i="1"/>
  <c r="H3773" i="1"/>
  <c r="L3773" i="1"/>
  <c r="Q3773" i="1"/>
  <c r="V3773" i="1"/>
  <c r="AA3773" i="1"/>
  <c r="AF3773" i="1"/>
  <c r="V3384" i="1"/>
  <c r="Q3392" i="1"/>
  <c r="AF3125" i="1"/>
  <c r="AF3126" i="1"/>
  <c r="AF3127" i="1"/>
  <c r="AF3128" i="1"/>
  <c r="AF3129" i="1"/>
  <c r="L1499" i="1"/>
  <c r="F5608" i="1" l="1"/>
  <c r="G5608" i="1" s="1"/>
  <c r="F3831" i="1"/>
  <c r="G3831" i="1" s="1"/>
  <c r="F4009" i="1"/>
  <c r="G4009" i="1" s="1"/>
  <c r="F3773" i="1"/>
  <c r="G3773" i="1" s="1"/>
  <c r="Q3765" i="1"/>
  <c r="Q3440" i="1"/>
  <c r="Q3122" i="1" l="1"/>
  <c r="E5691" i="1" l="1"/>
  <c r="H5691" i="1"/>
  <c r="L5691" i="1"/>
  <c r="Q5691" i="1"/>
  <c r="V5691" i="1"/>
  <c r="AA5691" i="1"/>
  <c r="AF5691" i="1"/>
  <c r="E5589" i="1"/>
  <c r="H5589" i="1"/>
  <c r="L5589" i="1"/>
  <c r="Q5589" i="1"/>
  <c r="V5589" i="1"/>
  <c r="AA5589" i="1"/>
  <c r="AF5589" i="1"/>
  <c r="H2269" i="1"/>
  <c r="E5689" i="1"/>
  <c r="H5689" i="1"/>
  <c r="L5689" i="1"/>
  <c r="Q5689" i="1"/>
  <c r="V5689" i="1"/>
  <c r="AA5689" i="1"/>
  <c r="AF5689" i="1"/>
  <c r="D5570" i="1"/>
  <c r="E5570" i="1"/>
  <c r="H5570" i="1"/>
  <c r="L5570" i="1"/>
  <c r="Q5570" i="1"/>
  <c r="V5570" i="1"/>
  <c r="AA5570" i="1"/>
  <c r="AF5570" i="1"/>
  <c r="F5691" i="1" l="1"/>
  <c r="G5691" i="1" s="1"/>
  <c r="F5589" i="1"/>
  <c r="G5589" i="1" s="1"/>
  <c r="F5689" i="1"/>
  <c r="G5689" i="1" s="1"/>
  <c r="F5570" i="1"/>
  <c r="G5570" i="1" s="1"/>
  <c r="AF2925" i="1" l="1"/>
  <c r="AA2925" i="1"/>
  <c r="L3681" i="1" l="1"/>
  <c r="H3681" i="1"/>
  <c r="E3681" i="1"/>
  <c r="D3681" i="1"/>
  <c r="D3682" i="1"/>
  <c r="D3683" i="1"/>
  <c r="D3684" i="1"/>
  <c r="D3685" i="1"/>
  <c r="D3686" i="1"/>
  <c r="D3687" i="1"/>
  <c r="D3688" i="1"/>
  <c r="D3689" i="1"/>
  <c r="D3690" i="1"/>
  <c r="D3691" i="1"/>
  <c r="D3692" i="1"/>
  <c r="D3693" i="1"/>
  <c r="D3694" i="1"/>
  <c r="D3695" i="1"/>
  <c r="D3696" i="1"/>
  <c r="D3697" i="1"/>
  <c r="D3698" i="1"/>
  <c r="D3699" i="1"/>
  <c r="D3700" i="1"/>
  <c r="D3701" i="1"/>
  <c r="D3702" i="1"/>
  <c r="D3703" i="1"/>
  <c r="D3704" i="1"/>
  <c r="D3705" i="1"/>
  <c r="D3706" i="1"/>
  <c r="D3707" i="1"/>
  <c r="D3708" i="1"/>
  <c r="D3709" i="1"/>
  <c r="D3710" i="1"/>
  <c r="D3711" i="1"/>
  <c r="D3712" i="1"/>
  <c r="D3713" i="1"/>
  <c r="D3714" i="1"/>
  <c r="D3715" i="1"/>
  <c r="D3716" i="1"/>
  <c r="D3717" i="1"/>
  <c r="D3718" i="1"/>
  <c r="D3719" i="1"/>
  <c r="D3720" i="1"/>
  <c r="D3721" i="1"/>
  <c r="D3722" i="1"/>
  <c r="D3723" i="1"/>
  <c r="D3724" i="1"/>
  <c r="D3725" i="1"/>
  <c r="D3726" i="1"/>
  <c r="D3727" i="1"/>
  <c r="D3728" i="1"/>
  <c r="D3729" i="1"/>
  <c r="D3730" i="1"/>
  <c r="D3731" i="1"/>
  <c r="D3732" i="1"/>
  <c r="D3733" i="1"/>
  <c r="D3734" i="1"/>
  <c r="D3735" i="1"/>
  <c r="D3736" i="1"/>
  <c r="D3737" i="1"/>
  <c r="D3738" i="1"/>
  <c r="D3739" i="1"/>
  <c r="D3740" i="1"/>
  <c r="D3741" i="1"/>
  <c r="D3742" i="1"/>
  <c r="D3743" i="1"/>
  <c r="D3744" i="1"/>
  <c r="D3745" i="1"/>
  <c r="D3746" i="1"/>
  <c r="D3747" i="1"/>
  <c r="D3748" i="1"/>
  <c r="D3749" i="1"/>
  <c r="D3750" i="1"/>
  <c r="D3751" i="1"/>
  <c r="D3752" i="1"/>
  <c r="D3753" i="1"/>
  <c r="D3754" i="1"/>
  <c r="D3755" i="1"/>
  <c r="D3756" i="1"/>
  <c r="D3757" i="1"/>
  <c r="D3758" i="1"/>
  <c r="D3759" i="1"/>
  <c r="D3760" i="1"/>
  <c r="D3761" i="1"/>
  <c r="D3762" i="1"/>
  <c r="D3763" i="1"/>
  <c r="D3764" i="1"/>
  <c r="D3765" i="1"/>
  <c r="D3766" i="1"/>
  <c r="D3767" i="1"/>
  <c r="D3768" i="1"/>
  <c r="D3769" i="1"/>
  <c r="D3770" i="1"/>
  <c r="D3771" i="1"/>
  <c r="D3772" i="1"/>
  <c r="D3774" i="1"/>
  <c r="D3775" i="1"/>
  <c r="D3776" i="1"/>
  <c r="D3777" i="1"/>
  <c r="D3778" i="1"/>
  <c r="D3779" i="1"/>
  <c r="D3780" i="1"/>
  <c r="D3781" i="1"/>
  <c r="D3782" i="1"/>
  <c r="D3783" i="1"/>
  <c r="D3784" i="1"/>
  <c r="D3785" i="1"/>
  <c r="D3786" i="1"/>
  <c r="D3787" i="1"/>
  <c r="D3788" i="1"/>
  <c r="D3789" i="1"/>
  <c r="D3790" i="1"/>
  <c r="D3791" i="1"/>
  <c r="D3792" i="1"/>
  <c r="D3793" i="1"/>
  <c r="D3794" i="1"/>
  <c r="D3795" i="1"/>
  <c r="D3796" i="1"/>
  <c r="D3797" i="1"/>
  <c r="D3798" i="1"/>
  <c r="D3799" i="1"/>
  <c r="D3800" i="1"/>
  <c r="D3801" i="1"/>
  <c r="D3802" i="1"/>
  <c r="D3803" i="1"/>
  <c r="D3804" i="1"/>
  <c r="D3805" i="1"/>
  <c r="D3806" i="1"/>
  <c r="D3807" i="1"/>
  <c r="D3808" i="1"/>
  <c r="D3809" i="1"/>
  <c r="D3810" i="1"/>
  <c r="D3811" i="1"/>
  <c r="D3812" i="1"/>
  <c r="D3813" i="1"/>
  <c r="D3814" i="1"/>
  <c r="D3815" i="1"/>
  <c r="D3816" i="1"/>
  <c r="D3817" i="1"/>
  <c r="D3818" i="1"/>
  <c r="D3819" i="1"/>
  <c r="D3821" i="1"/>
  <c r="D3822" i="1"/>
  <c r="D3823" i="1"/>
  <c r="D3824" i="1"/>
  <c r="D3825" i="1"/>
  <c r="D3826" i="1"/>
  <c r="D3827" i="1"/>
  <c r="D3828" i="1"/>
  <c r="D3829" i="1"/>
  <c r="D3830" i="1"/>
  <c r="D3832" i="1"/>
  <c r="D3833" i="1"/>
  <c r="D3835" i="1"/>
  <c r="D3836" i="1"/>
  <c r="D3837" i="1"/>
  <c r="D3838" i="1"/>
  <c r="D3839" i="1"/>
  <c r="D3840" i="1"/>
  <c r="D3841" i="1"/>
  <c r="D3842" i="1"/>
  <c r="D3843" i="1"/>
  <c r="D3844" i="1"/>
  <c r="D3845" i="1"/>
  <c r="D3846" i="1"/>
  <c r="D3847" i="1"/>
  <c r="D3848" i="1"/>
  <c r="D3849" i="1"/>
  <c r="D3850" i="1"/>
  <c r="D3851" i="1"/>
  <c r="D3852" i="1"/>
  <c r="D3853" i="1"/>
  <c r="D3854" i="1"/>
  <c r="D3855" i="1"/>
  <c r="D3856" i="1"/>
  <c r="D3857" i="1"/>
  <c r="D3858" i="1"/>
  <c r="D3859" i="1"/>
  <c r="D3860" i="1"/>
  <c r="D3861" i="1"/>
  <c r="D3862" i="1"/>
  <c r="D3863" i="1"/>
  <c r="D3864" i="1"/>
  <c r="D3865" i="1"/>
  <c r="D3866" i="1"/>
  <c r="D3867" i="1"/>
  <c r="D3868" i="1"/>
  <c r="D3869" i="1"/>
  <c r="D3870" i="1"/>
  <c r="D3871" i="1"/>
  <c r="D3872" i="1"/>
  <c r="D3873" i="1"/>
  <c r="D3874" i="1"/>
  <c r="D3875" i="1"/>
  <c r="D3876" i="1"/>
  <c r="D3877" i="1"/>
  <c r="D3878" i="1"/>
  <c r="D3879" i="1"/>
  <c r="D3880" i="1"/>
  <c r="D3881" i="1"/>
  <c r="D3882" i="1"/>
  <c r="D3883" i="1"/>
  <c r="D3884" i="1"/>
  <c r="D3885" i="1"/>
  <c r="D3886" i="1"/>
  <c r="D3887" i="1"/>
  <c r="D3888" i="1"/>
  <c r="D3889" i="1"/>
  <c r="D3890" i="1"/>
  <c r="D3891" i="1"/>
  <c r="D3892" i="1"/>
  <c r="D3893" i="1"/>
  <c r="D3894" i="1"/>
  <c r="D3895" i="1"/>
  <c r="D3896" i="1"/>
  <c r="D3897" i="1"/>
  <c r="D5638" i="1"/>
  <c r="D3898" i="1"/>
  <c r="D3899" i="1"/>
  <c r="D3900" i="1"/>
  <c r="D3901" i="1"/>
  <c r="D3902" i="1"/>
  <c r="D3903" i="1"/>
  <c r="D3904" i="1"/>
  <c r="D3905" i="1"/>
  <c r="D3906" i="1"/>
  <c r="D3907" i="1"/>
  <c r="D3908" i="1"/>
  <c r="D3909" i="1"/>
  <c r="D3910" i="1"/>
  <c r="D3911" i="1"/>
  <c r="D3912" i="1"/>
  <c r="D3913" i="1"/>
  <c r="D3914" i="1"/>
  <c r="D3915" i="1"/>
  <c r="D3916" i="1"/>
  <c r="D3917" i="1"/>
  <c r="D3918" i="1"/>
  <c r="D5639" i="1"/>
  <c r="D3919" i="1"/>
  <c r="D3920" i="1"/>
  <c r="D3921" i="1"/>
  <c r="D3922" i="1"/>
  <c r="D3923" i="1"/>
  <c r="D3924" i="1"/>
  <c r="D3925" i="1"/>
  <c r="D3926" i="1"/>
  <c r="D3927" i="1"/>
  <c r="D3928" i="1"/>
  <c r="D3929" i="1"/>
  <c r="D3930" i="1"/>
  <c r="D3931" i="1"/>
  <c r="D3932" i="1"/>
  <c r="D3933" i="1"/>
  <c r="D3934" i="1"/>
  <c r="D3935" i="1"/>
  <c r="D3936" i="1"/>
  <c r="D3937" i="1"/>
  <c r="D3938" i="1"/>
  <c r="D3939" i="1"/>
  <c r="D3940" i="1"/>
  <c r="D3941" i="1"/>
  <c r="D3942" i="1"/>
  <c r="D3943" i="1"/>
  <c r="D3944" i="1"/>
  <c r="D3945" i="1"/>
  <c r="D3946" i="1"/>
  <c r="D3947" i="1"/>
  <c r="D3948" i="1"/>
  <c r="D3949" i="1"/>
  <c r="D3950" i="1"/>
  <c r="D3951" i="1"/>
  <c r="D3952" i="1"/>
  <c r="D3953" i="1"/>
  <c r="D3954" i="1"/>
  <c r="D3955" i="1"/>
  <c r="D3956" i="1"/>
  <c r="D3957" i="1"/>
  <c r="D3958" i="1"/>
  <c r="D3959" i="1"/>
  <c r="D5640" i="1"/>
  <c r="D3960" i="1"/>
  <c r="D3961" i="1"/>
  <c r="D3962" i="1"/>
  <c r="D3963" i="1"/>
  <c r="D3964" i="1"/>
  <c r="D3965" i="1"/>
  <c r="D3966" i="1"/>
  <c r="D3967" i="1"/>
  <c r="D3968" i="1"/>
  <c r="D3969" i="1"/>
  <c r="D3970" i="1"/>
  <c r="D3971" i="1"/>
  <c r="D3972" i="1"/>
  <c r="D3973" i="1"/>
  <c r="D3974" i="1"/>
  <c r="D3975" i="1"/>
  <c r="D3976" i="1"/>
  <c r="D3977" i="1"/>
  <c r="D3978" i="1"/>
  <c r="D3979" i="1"/>
  <c r="D3980" i="1"/>
  <c r="D3981" i="1"/>
  <c r="D3982" i="1"/>
  <c r="D3983" i="1"/>
  <c r="D3984" i="1"/>
  <c r="D3985" i="1"/>
  <c r="D3986" i="1"/>
  <c r="D3987" i="1"/>
  <c r="D3988" i="1"/>
  <c r="D3989" i="1"/>
  <c r="D3990" i="1"/>
  <c r="D3991" i="1"/>
  <c r="D3992" i="1"/>
  <c r="D3993" i="1"/>
  <c r="D3994" i="1"/>
  <c r="D3995" i="1"/>
  <c r="D3996" i="1"/>
  <c r="D3997" i="1"/>
  <c r="D3998" i="1"/>
  <c r="D3999" i="1"/>
  <c r="D4000" i="1"/>
  <c r="D4001" i="1"/>
  <c r="D4002" i="1"/>
  <c r="E3682" i="1"/>
  <c r="E3683" i="1"/>
  <c r="E3684" i="1"/>
  <c r="E3685" i="1"/>
  <c r="E3686" i="1"/>
  <c r="E3687" i="1"/>
  <c r="E3688" i="1"/>
  <c r="E3689" i="1"/>
  <c r="E3690" i="1"/>
  <c r="E3691" i="1"/>
  <c r="E3692" i="1"/>
  <c r="E3693" i="1"/>
  <c r="E3694" i="1"/>
  <c r="E3695" i="1"/>
  <c r="E3696" i="1"/>
  <c r="E3697" i="1"/>
  <c r="E3698" i="1"/>
  <c r="E3699" i="1"/>
  <c r="E3700" i="1"/>
  <c r="E3701" i="1"/>
  <c r="E3702" i="1"/>
  <c r="E3703" i="1"/>
  <c r="E3704" i="1"/>
  <c r="E3705" i="1"/>
  <c r="E3706" i="1"/>
  <c r="E3707" i="1"/>
  <c r="E3708" i="1"/>
  <c r="E3709" i="1"/>
  <c r="E3710" i="1"/>
  <c r="E3711" i="1"/>
  <c r="E3712" i="1"/>
  <c r="E3713" i="1"/>
  <c r="E3714" i="1"/>
  <c r="E3715" i="1"/>
  <c r="E3716" i="1"/>
  <c r="E3717" i="1"/>
  <c r="E3718" i="1"/>
  <c r="E3719" i="1"/>
  <c r="E3720" i="1"/>
  <c r="E3721" i="1"/>
  <c r="E3722" i="1"/>
  <c r="E3723" i="1"/>
  <c r="E3724" i="1"/>
  <c r="E3725" i="1"/>
  <c r="E3726" i="1"/>
  <c r="E3727" i="1"/>
  <c r="E3728" i="1"/>
  <c r="E3729" i="1"/>
  <c r="E3730" i="1"/>
  <c r="E3731" i="1"/>
  <c r="E3732" i="1"/>
  <c r="E3733" i="1"/>
  <c r="E3734" i="1"/>
  <c r="E3735" i="1"/>
  <c r="E3736" i="1"/>
  <c r="E3737" i="1"/>
  <c r="E3738" i="1"/>
  <c r="E3739" i="1"/>
  <c r="E3740" i="1"/>
  <c r="E3741" i="1"/>
  <c r="E3742" i="1"/>
  <c r="E3743" i="1"/>
  <c r="E3744" i="1"/>
  <c r="E3745" i="1"/>
  <c r="E3746" i="1"/>
  <c r="E3747" i="1"/>
  <c r="E3748" i="1"/>
  <c r="E3749" i="1"/>
  <c r="E3750" i="1"/>
  <c r="E3751" i="1"/>
  <c r="E3752" i="1"/>
  <c r="E3753" i="1"/>
  <c r="E3754" i="1"/>
  <c r="E3755" i="1"/>
  <c r="E3756" i="1"/>
  <c r="E3757" i="1"/>
  <c r="E3758" i="1"/>
  <c r="E3759" i="1"/>
  <c r="E3760" i="1"/>
  <c r="E3761" i="1"/>
  <c r="E3762" i="1"/>
  <c r="E3763" i="1"/>
  <c r="E3764" i="1"/>
  <c r="E3765" i="1"/>
  <c r="E3766" i="1"/>
  <c r="E3767" i="1"/>
  <c r="E3768" i="1"/>
  <c r="E3769" i="1"/>
  <c r="E3770" i="1"/>
  <c r="E3771" i="1"/>
  <c r="E3772" i="1"/>
  <c r="E3774" i="1"/>
  <c r="E3775" i="1"/>
  <c r="E3776" i="1"/>
  <c r="E3777" i="1"/>
  <c r="E3778" i="1"/>
  <c r="E3779" i="1"/>
  <c r="E3780" i="1"/>
  <c r="E3781" i="1"/>
  <c r="E3782" i="1"/>
  <c r="E3783" i="1"/>
  <c r="E3784" i="1"/>
  <c r="E3785" i="1"/>
  <c r="E3786" i="1"/>
  <c r="E3787" i="1"/>
  <c r="E3788" i="1"/>
  <c r="E3789" i="1"/>
  <c r="E3790" i="1"/>
  <c r="E3791" i="1"/>
  <c r="E3792" i="1"/>
  <c r="E3793" i="1"/>
  <c r="E3794" i="1"/>
  <c r="E3795" i="1"/>
  <c r="E3796" i="1"/>
  <c r="E3797" i="1"/>
  <c r="E3798" i="1"/>
  <c r="E3799" i="1"/>
  <c r="E3800" i="1"/>
  <c r="E3801" i="1"/>
  <c r="E3802" i="1"/>
  <c r="E3803" i="1"/>
  <c r="E3804" i="1"/>
  <c r="E3805" i="1"/>
  <c r="E3806" i="1"/>
  <c r="E3807" i="1"/>
  <c r="E3808" i="1"/>
  <c r="E3809" i="1"/>
  <c r="E3810" i="1"/>
  <c r="E3811" i="1"/>
  <c r="E3812" i="1"/>
  <c r="E3813" i="1"/>
  <c r="E3814" i="1"/>
  <c r="E3815" i="1"/>
  <c r="E3816" i="1"/>
  <c r="E3817" i="1"/>
  <c r="E3818" i="1"/>
  <c r="E3819" i="1"/>
  <c r="E3821" i="1"/>
  <c r="E3822" i="1"/>
  <c r="E3823" i="1"/>
  <c r="E3824" i="1"/>
  <c r="E3825" i="1"/>
  <c r="E3826" i="1"/>
  <c r="E3827" i="1"/>
  <c r="E3828" i="1"/>
  <c r="E3829" i="1"/>
  <c r="E3830" i="1"/>
  <c r="E3832" i="1"/>
  <c r="E3833" i="1"/>
  <c r="E3835" i="1"/>
  <c r="E3836" i="1"/>
  <c r="E3837" i="1"/>
  <c r="E3838" i="1"/>
  <c r="E3839" i="1"/>
  <c r="E3840" i="1"/>
  <c r="E3841" i="1"/>
  <c r="E3842" i="1"/>
  <c r="E3843" i="1"/>
  <c r="E3844" i="1"/>
  <c r="E3845" i="1"/>
  <c r="E3846" i="1"/>
  <c r="E3847" i="1"/>
  <c r="E3848" i="1"/>
  <c r="E3849" i="1"/>
  <c r="E3850" i="1"/>
  <c r="E3851" i="1"/>
  <c r="E3852" i="1"/>
  <c r="E3853" i="1"/>
  <c r="E3854" i="1"/>
  <c r="E3855" i="1"/>
  <c r="E3856" i="1"/>
  <c r="E3857" i="1"/>
  <c r="E3858" i="1"/>
  <c r="E3859" i="1"/>
  <c r="E3860" i="1"/>
  <c r="E3861" i="1"/>
  <c r="E3862" i="1"/>
  <c r="E3863" i="1"/>
  <c r="E3864" i="1"/>
  <c r="E3865" i="1"/>
  <c r="E3866" i="1"/>
  <c r="E3867" i="1"/>
  <c r="E3868" i="1"/>
  <c r="E3869" i="1"/>
  <c r="E3870" i="1"/>
  <c r="E3871" i="1"/>
  <c r="E3872" i="1"/>
  <c r="E3873" i="1"/>
  <c r="E3874" i="1"/>
  <c r="E3875" i="1"/>
  <c r="E3876" i="1"/>
  <c r="E3877" i="1"/>
  <c r="E3878" i="1"/>
  <c r="E3879" i="1"/>
  <c r="E3880" i="1"/>
  <c r="E3881" i="1"/>
  <c r="E3882" i="1"/>
  <c r="E3883" i="1"/>
  <c r="E3884" i="1"/>
  <c r="E3885" i="1"/>
  <c r="E3886" i="1"/>
  <c r="E3887" i="1"/>
  <c r="E3888" i="1"/>
  <c r="E3889" i="1"/>
  <c r="E3890" i="1"/>
  <c r="E3891" i="1"/>
  <c r="E3892" i="1"/>
  <c r="E3893" i="1"/>
  <c r="E3894" i="1"/>
  <c r="E3895" i="1"/>
  <c r="E3896" i="1"/>
  <c r="E3897" i="1"/>
  <c r="E5638" i="1"/>
  <c r="E3898" i="1"/>
  <c r="E3899" i="1"/>
  <c r="E3900" i="1"/>
  <c r="E3901" i="1"/>
  <c r="E3902" i="1"/>
  <c r="E3903" i="1"/>
  <c r="E3904" i="1"/>
  <c r="E3905" i="1"/>
  <c r="E3906" i="1"/>
  <c r="E3907" i="1"/>
  <c r="E3908" i="1"/>
  <c r="E3909" i="1"/>
  <c r="E3910" i="1"/>
  <c r="E3911" i="1"/>
  <c r="E3912" i="1"/>
  <c r="E3913" i="1"/>
  <c r="E3914" i="1"/>
  <c r="E3915" i="1"/>
  <c r="E3916" i="1"/>
  <c r="E3917" i="1"/>
  <c r="E3918" i="1"/>
  <c r="E5639" i="1"/>
  <c r="E3919" i="1"/>
  <c r="E3920" i="1"/>
  <c r="E3921" i="1"/>
  <c r="E3922" i="1"/>
  <c r="E3923" i="1"/>
  <c r="E3924" i="1"/>
  <c r="E3925" i="1"/>
  <c r="E3926" i="1"/>
  <c r="E3927" i="1"/>
  <c r="E3928" i="1"/>
  <c r="E3929" i="1"/>
  <c r="E3930" i="1"/>
  <c r="E3931" i="1"/>
  <c r="E3932" i="1"/>
  <c r="E3933" i="1"/>
  <c r="E3934" i="1"/>
  <c r="E3935" i="1"/>
  <c r="E3936" i="1"/>
  <c r="E3937" i="1"/>
  <c r="E3938" i="1"/>
  <c r="E3939" i="1"/>
  <c r="E3940" i="1"/>
  <c r="E3941" i="1"/>
  <c r="E3942" i="1"/>
  <c r="E3943" i="1"/>
  <c r="E3944" i="1"/>
  <c r="E3945" i="1"/>
  <c r="E3946" i="1"/>
  <c r="E3947" i="1"/>
  <c r="E3948" i="1"/>
  <c r="E3949" i="1"/>
  <c r="E3950" i="1"/>
  <c r="E3951" i="1"/>
  <c r="E3952" i="1"/>
  <c r="E3953" i="1"/>
  <c r="E3954" i="1"/>
  <c r="E3955" i="1"/>
  <c r="E3956" i="1"/>
  <c r="E3957" i="1"/>
  <c r="E3958" i="1"/>
  <c r="E3959" i="1"/>
  <c r="E5640" i="1"/>
  <c r="E3960" i="1"/>
  <c r="E3961" i="1"/>
  <c r="E3962" i="1"/>
  <c r="E3963" i="1"/>
  <c r="E3964" i="1"/>
  <c r="E3965" i="1"/>
  <c r="E3966" i="1"/>
  <c r="E3967" i="1"/>
  <c r="E3968" i="1"/>
  <c r="E3969" i="1"/>
  <c r="E3970" i="1"/>
  <c r="E3971" i="1"/>
  <c r="E3972" i="1"/>
  <c r="E3973" i="1"/>
  <c r="E3974" i="1"/>
  <c r="E3975" i="1"/>
  <c r="E3976" i="1"/>
  <c r="E3977" i="1"/>
  <c r="E3978" i="1"/>
  <c r="E3979" i="1"/>
  <c r="E3980" i="1"/>
  <c r="E3981" i="1"/>
  <c r="E3982" i="1"/>
  <c r="E3983" i="1"/>
  <c r="E3984" i="1"/>
  <c r="E3985" i="1"/>
  <c r="E3986" i="1"/>
  <c r="E3987" i="1"/>
  <c r="E3988" i="1"/>
  <c r="E3989" i="1"/>
  <c r="E3990" i="1"/>
  <c r="E3991" i="1"/>
  <c r="E3992" i="1"/>
  <c r="E3993" i="1"/>
  <c r="E3994" i="1"/>
  <c r="E3995" i="1"/>
  <c r="E3996" i="1"/>
  <c r="E3997" i="1"/>
  <c r="E3998" i="1"/>
  <c r="E3999" i="1"/>
  <c r="E4000" i="1"/>
  <c r="E4001" i="1"/>
  <c r="E4002" i="1"/>
  <c r="H3682" i="1"/>
  <c r="H3683" i="1"/>
  <c r="H3684" i="1"/>
  <c r="H3685" i="1"/>
  <c r="H3686" i="1"/>
  <c r="H3687" i="1"/>
  <c r="H3688" i="1"/>
  <c r="H3689" i="1"/>
  <c r="H3690" i="1"/>
  <c r="H3691" i="1"/>
  <c r="F3691" i="1" s="1"/>
  <c r="G3691" i="1" s="1"/>
  <c r="H3692" i="1"/>
  <c r="H3693" i="1"/>
  <c r="F3693" i="1" s="1"/>
  <c r="G3693" i="1" s="1"/>
  <c r="H3694" i="1"/>
  <c r="H3695" i="1"/>
  <c r="H3696" i="1"/>
  <c r="H3697" i="1"/>
  <c r="F3697" i="1" s="1"/>
  <c r="G3697" i="1" s="1"/>
  <c r="H3698" i="1"/>
  <c r="H3699" i="1"/>
  <c r="H3700" i="1"/>
  <c r="H3701" i="1"/>
  <c r="F3701" i="1" s="1"/>
  <c r="G3701" i="1" s="1"/>
  <c r="H3702" i="1"/>
  <c r="F3702" i="1" s="1"/>
  <c r="G3702" i="1" s="1"/>
  <c r="H3703" i="1"/>
  <c r="H3704" i="1"/>
  <c r="H3705" i="1"/>
  <c r="H3706" i="1"/>
  <c r="H3707" i="1"/>
  <c r="H3708" i="1"/>
  <c r="H3709" i="1"/>
  <c r="H3710" i="1"/>
  <c r="H3711" i="1"/>
  <c r="H3712" i="1"/>
  <c r="H3713" i="1"/>
  <c r="F3713" i="1" s="1"/>
  <c r="G3713" i="1" s="1"/>
  <c r="H3714" i="1"/>
  <c r="H3715" i="1"/>
  <c r="H3716" i="1"/>
  <c r="H3717" i="1"/>
  <c r="F3717" i="1" s="1"/>
  <c r="G3717" i="1" s="1"/>
  <c r="H3718" i="1"/>
  <c r="H3719" i="1"/>
  <c r="F3719" i="1" s="1"/>
  <c r="G3719" i="1" s="1"/>
  <c r="H3720" i="1"/>
  <c r="H3721" i="1"/>
  <c r="H3722" i="1"/>
  <c r="H3723" i="1"/>
  <c r="H3724" i="1"/>
  <c r="F3724" i="1" s="1"/>
  <c r="G3724" i="1" s="1"/>
  <c r="H3725" i="1"/>
  <c r="H3726" i="1"/>
  <c r="H3727" i="1"/>
  <c r="H3728" i="1"/>
  <c r="H3729" i="1"/>
  <c r="H3730" i="1"/>
  <c r="H3731" i="1"/>
  <c r="H3732" i="1"/>
  <c r="H3733" i="1"/>
  <c r="H3734" i="1"/>
  <c r="H3735" i="1"/>
  <c r="F3735" i="1" s="1"/>
  <c r="G3735" i="1" s="1"/>
  <c r="H3736" i="1"/>
  <c r="H3737" i="1"/>
  <c r="F3737" i="1" s="1"/>
  <c r="G3737" i="1" s="1"/>
  <c r="H3738" i="1"/>
  <c r="H3739" i="1"/>
  <c r="H3740" i="1"/>
  <c r="H3741" i="1"/>
  <c r="H3742" i="1"/>
  <c r="H3743" i="1"/>
  <c r="H3744" i="1"/>
  <c r="H3745" i="1"/>
  <c r="F3745" i="1" s="1"/>
  <c r="G3745" i="1" s="1"/>
  <c r="H3746" i="1"/>
  <c r="H3747" i="1"/>
  <c r="H3748" i="1"/>
  <c r="F3748" i="1" s="1"/>
  <c r="G3748" i="1" s="1"/>
  <c r="H3749" i="1"/>
  <c r="H3750" i="1"/>
  <c r="H3751" i="1"/>
  <c r="H3752" i="1"/>
  <c r="H3753" i="1"/>
  <c r="H3754" i="1"/>
  <c r="H3755" i="1"/>
  <c r="H3756" i="1"/>
  <c r="H3757" i="1"/>
  <c r="H3758" i="1"/>
  <c r="H3759" i="1"/>
  <c r="H3760" i="1"/>
  <c r="F3760" i="1" s="1"/>
  <c r="G3760" i="1" s="1"/>
  <c r="H3761" i="1"/>
  <c r="H3762" i="1"/>
  <c r="H3763" i="1"/>
  <c r="H3764" i="1"/>
  <c r="H3765" i="1"/>
  <c r="H3766" i="1"/>
  <c r="H3768" i="1"/>
  <c r="H3769" i="1"/>
  <c r="H3770" i="1"/>
  <c r="H3771" i="1"/>
  <c r="H3772" i="1"/>
  <c r="H3774" i="1"/>
  <c r="H3775" i="1"/>
  <c r="F3775" i="1" s="1"/>
  <c r="G3775" i="1" s="1"/>
  <c r="H3776" i="1"/>
  <c r="H3777" i="1"/>
  <c r="H3778" i="1"/>
  <c r="H3779" i="1"/>
  <c r="H3780" i="1"/>
  <c r="H3781" i="1"/>
  <c r="H3782" i="1"/>
  <c r="H3783" i="1"/>
  <c r="H3784" i="1"/>
  <c r="H3785" i="1"/>
  <c r="H3786" i="1"/>
  <c r="H3787" i="1"/>
  <c r="H3788" i="1"/>
  <c r="H3789" i="1"/>
  <c r="H3790" i="1"/>
  <c r="H3791" i="1"/>
  <c r="H3792" i="1"/>
  <c r="H3793" i="1"/>
  <c r="H3794" i="1"/>
  <c r="H3795" i="1"/>
  <c r="H3796" i="1"/>
  <c r="H3797" i="1"/>
  <c r="F3797" i="1" s="1"/>
  <c r="G3797" i="1" s="1"/>
  <c r="H3798" i="1"/>
  <c r="H3799" i="1"/>
  <c r="H3800" i="1"/>
  <c r="H3801" i="1"/>
  <c r="H3802" i="1"/>
  <c r="H3803" i="1"/>
  <c r="F3803" i="1" s="1"/>
  <c r="G3803" i="1" s="1"/>
  <c r="H3804" i="1"/>
  <c r="H3805" i="1"/>
  <c r="H3806" i="1"/>
  <c r="H3807" i="1"/>
  <c r="H3808" i="1"/>
  <c r="F3808" i="1" s="1"/>
  <c r="G3808" i="1" s="1"/>
  <c r="H3809" i="1"/>
  <c r="H3810" i="1"/>
  <c r="H3811" i="1"/>
  <c r="H3812" i="1"/>
  <c r="H3813" i="1"/>
  <c r="H3814" i="1"/>
  <c r="H3815" i="1"/>
  <c r="H3816" i="1"/>
  <c r="H3817" i="1"/>
  <c r="H3818" i="1"/>
  <c r="H3819" i="1"/>
  <c r="H3821" i="1"/>
  <c r="H3822" i="1"/>
  <c r="H3823" i="1"/>
  <c r="H3824" i="1"/>
  <c r="H3825" i="1"/>
  <c r="H3826" i="1"/>
  <c r="H3827" i="1"/>
  <c r="H3828" i="1"/>
  <c r="F3828" i="1" s="1"/>
  <c r="G3828" i="1" s="1"/>
  <c r="H3829" i="1"/>
  <c r="F3829" i="1" s="1"/>
  <c r="G3829" i="1" s="1"/>
  <c r="H3830" i="1"/>
  <c r="H3832" i="1"/>
  <c r="H3833" i="1"/>
  <c r="H3835" i="1"/>
  <c r="H3836" i="1"/>
  <c r="H3837" i="1"/>
  <c r="H3838" i="1"/>
  <c r="H3839" i="1"/>
  <c r="H3840" i="1"/>
  <c r="H3841" i="1"/>
  <c r="H3842" i="1"/>
  <c r="H3843" i="1"/>
  <c r="H3844" i="1"/>
  <c r="H3845" i="1"/>
  <c r="H3846" i="1"/>
  <c r="H3847" i="1"/>
  <c r="H3848" i="1"/>
  <c r="H3849" i="1"/>
  <c r="H3850" i="1"/>
  <c r="H3851" i="1"/>
  <c r="H3852" i="1"/>
  <c r="F3852" i="1" s="1"/>
  <c r="G3852" i="1" s="1"/>
  <c r="H3853" i="1"/>
  <c r="H3854" i="1"/>
  <c r="H3855" i="1"/>
  <c r="H3856" i="1"/>
  <c r="H3857" i="1"/>
  <c r="H3858" i="1"/>
  <c r="F3858" i="1" s="1"/>
  <c r="G3858" i="1" s="1"/>
  <c r="H3859" i="1"/>
  <c r="H3860" i="1"/>
  <c r="H3861" i="1"/>
  <c r="H3862" i="1"/>
  <c r="H3863" i="1"/>
  <c r="H3864" i="1"/>
  <c r="H3865" i="1"/>
  <c r="H3866" i="1"/>
  <c r="H3867" i="1"/>
  <c r="H3868" i="1"/>
  <c r="H3869" i="1"/>
  <c r="H3870" i="1"/>
  <c r="H3871" i="1"/>
  <c r="H3872" i="1"/>
  <c r="H3873" i="1"/>
  <c r="H3874" i="1"/>
  <c r="H3875" i="1"/>
  <c r="H3876" i="1"/>
  <c r="F3876" i="1" s="1"/>
  <c r="G3876" i="1" s="1"/>
  <c r="H3877" i="1"/>
  <c r="H3878" i="1"/>
  <c r="H3879" i="1"/>
  <c r="H3880" i="1"/>
  <c r="F3880" i="1" s="1"/>
  <c r="G3880" i="1" s="1"/>
  <c r="H3881" i="1"/>
  <c r="F3881" i="1" s="1"/>
  <c r="G3881" i="1" s="1"/>
  <c r="H3882" i="1"/>
  <c r="H3883" i="1"/>
  <c r="H3884" i="1"/>
  <c r="H3885" i="1"/>
  <c r="H3886" i="1"/>
  <c r="H3887" i="1"/>
  <c r="H3888" i="1"/>
  <c r="H3889" i="1"/>
  <c r="H3890" i="1"/>
  <c r="H3891" i="1"/>
  <c r="H3892" i="1"/>
  <c r="F3892" i="1" s="1"/>
  <c r="G3892" i="1" s="1"/>
  <c r="H3893" i="1"/>
  <c r="H3894" i="1"/>
  <c r="H3895" i="1"/>
  <c r="H3896" i="1"/>
  <c r="F3896" i="1" s="1"/>
  <c r="G3896" i="1" s="1"/>
  <c r="H3897" i="1"/>
  <c r="H5638" i="1"/>
  <c r="H3898" i="1"/>
  <c r="H3899" i="1"/>
  <c r="H3900" i="1"/>
  <c r="H3901" i="1"/>
  <c r="H3902" i="1"/>
  <c r="H3903" i="1"/>
  <c r="H3904" i="1"/>
  <c r="H3905" i="1"/>
  <c r="H3906" i="1"/>
  <c r="H3907" i="1"/>
  <c r="H3908" i="1"/>
  <c r="F3908" i="1" s="1"/>
  <c r="G3908" i="1" s="1"/>
  <c r="H3909" i="1"/>
  <c r="H3910" i="1"/>
  <c r="H3911" i="1"/>
  <c r="H3912" i="1"/>
  <c r="H3913" i="1"/>
  <c r="H3914" i="1"/>
  <c r="H3915" i="1"/>
  <c r="H3916" i="1"/>
  <c r="H3917" i="1"/>
  <c r="H3918" i="1"/>
  <c r="H5639" i="1"/>
  <c r="F5639" i="1" s="1"/>
  <c r="G5639" i="1" s="1"/>
  <c r="H3919" i="1"/>
  <c r="H3920" i="1"/>
  <c r="H3921" i="1"/>
  <c r="F3921" i="1" s="1"/>
  <c r="G3921" i="1" s="1"/>
  <c r="H3922" i="1"/>
  <c r="H3923" i="1"/>
  <c r="H3924" i="1"/>
  <c r="H3925" i="1"/>
  <c r="H3926" i="1"/>
  <c r="H3927" i="1"/>
  <c r="H3928" i="1"/>
  <c r="H3929" i="1"/>
  <c r="H3930" i="1"/>
  <c r="H3931" i="1"/>
  <c r="F3931" i="1" s="1"/>
  <c r="G3931" i="1" s="1"/>
  <c r="H3932" i="1"/>
  <c r="H3933" i="1"/>
  <c r="F3933" i="1" s="1"/>
  <c r="G3933" i="1" s="1"/>
  <c r="H3934" i="1"/>
  <c r="H3935" i="1"/>
  <c r="H3936" i="1"/>
  <c r="H3937" i="1"/>
  <c r="H3938" i="1"/>
  <c r="H3939" i="1"/>
  <c r="H3940" i="1"/>
  <c r="F3940" i="1" s="1"/>
  <c r="G3940" i="1" s="1"/>
  <c r="H3941" i="1"/>
  <c r="H3942" i="1"/>
  <c r="H3943" i="1"/>
  <c r="H3944" i="1"/>
  <c r="F3944" i="1" s="1"/>
  <c r="G3944" i="1" s="1"/>
  <c r="H3945" i="1"/>
  <c r="F3945" i="1" s="1"/>
  <c r="G3945" i="1" s="1"/>
  <c r="H3946" i="1"/>
  <c r="H3947" i="1"/>
  <c r="H3948" i="1"/>
  <c r="H3949" i="1"/>
  <c r="H3950" i="1"/>
  <c r="H3951" i="1"/>
  <c r="F3951" i="1" s="1"/>
  <c r="G3951" i="1" s="1"/>
  <c r="H3952" i="1"/>
  <c r="H3953" i="1"/>
  <c r="H3954" i="1"/>
  <c r="H3955" i="1"/>
  <c r="H3956" i="1"/>
  <c r="H3957" i="1"/>
  <c r="F3957" i="1" s="1"/>
  <c r="G3957" i="1" s="1"/>
  <c r="H3958" i="1"/>
  <c r="H3959" i="1"/>
  <c r="H5640" i="1"/>
  <c r="H3960" i="1"/>
  <c r="H3961" i="1"/>
  <c r="H3962" i="1"/>
  <c r="F3962" i="1" s="1"/>
  <c r="G3962" i="1" s="1"/>
  <c r="H3963" i="1"/>
  <c r="H3964" i="1"/>
  <c r="H3965" i="1"/>
  <c r="H3966" i="1"/>
  <c r="F3966" i="1" s="1"/>
  <c r="G3966" i="1" s="1"/>
  <c r="H3967" i="1"/>
  <c r="F3967" i="1" s="1"/>
  <c r="G3967" i="1" s="1"/>
  <c r="H3968" i="1"/>
  <c r="F3968" i="1" s="1"/>
  <c r="G3968" i="1" s="1"/>
  <c r="H3969" i="1"/>
  <c r="F3969" i="1" s="1"/>
  <c r="G3969" i="1" s="1"/>
  <c r="H3970" i="1"/>
  <c r="F3970" i="1" s="1"/>
  <c r="G3970" i="1" s="1"/>
  <c r="H3971" i="1"/>
  <c r="H3972" i="1"/>
  <c r="F3972" i="1" s="1"/>
  <c r="G3972" i="1" s="1"/>
  <c r="H3973" i="1"/>
  <c r="H3974" i="1"/>
  <c r="H3975" i="1"/>
  <c r="F3975" i="1" s="1"/>
  <c r="G3975" i="1" s="1"/>
  <c r="H3976" i="1"/>
  <c r="H3977" i="1"/>
  <c r="F3977" i="1" s="1"/>
  <c r="G3977" i="1" s="1"/>
  <c r="H3978" i="1"/>
  <c r="H3979" i="1"/>
  <c r="H3980" i="1"/>
  <c r="H3981" i="1"/>
  <c r="H3982" i="1"/>
  <c r="F3982" i="1" s="1"/>
  <c r="G3982" i="1" s="1"/>
  <c r="H3983" i="1"/>
  <c r="H3984" i="1"/>
  <c r="F3984" i="1" s="1"/>
  <c r="G3984" i="1" s="1"/>
  <c r="H3985" i="1"/>
  <c r="H3986" i="1"/>
  <c r="H3987" i="1"/>
  <c r="H3988" i="1"/>
  <c r="H3989" i="1"/>
  <c r="H3990" i="1"/>
  <c r="H3991" i="1"/>
  <c r="F3991" i="1" s="1"/>
  <c r="G3991" i="1" s="1"/>
  <c r="H3992" i="1"/>
  <c r="F3992" i="1" s="1"/>
  <c r="G3992" i="1" s="1"/>
  <c r="H3993" i="1"/>
  <c r="H3994" i="1"/>
  <c r="H3995" i="1"/>
  <c r="H3996" i="1"/>
  <c r="H3997" i="1"/>
  <c r="F3997" i="1" s="1"/>
  <c r="G3997" i="1" s="1"/>
  <c r="H3998" i="1"/>
  <c r="F3998" i="1" s="1"/>
  <c r="G3998" i="1" s="1"/>
  <c r="H3999" i="1"/>
  <c r="H4000" i="1"/>
  <c r="H4001" i="1"/>
  <c r="F4001" i="1" s="1"/>
  <c r="G4001" i="1" s="1"/>
  <c r="H4002" i="1"/>
  <c r="L3682" i="1"/>
  <c r="L3683" i="1"/>
  <c r="L3684" i="1"/>
  <c r="L3685" i="1"/>
  <c r="L3686" i="1"/>
  <c r="L3687" i="1"/>
  <c r="L3688" i="1"/>
  <c r="L3689" i="1"/>
  <c r="L3690" i="1"/>
  <c r="L3691" i="1"/>
  <c r="L3692" i="1"/>
  <c r="L3693" i="1"/>
  <c r="L3694" i="1"/>
  <c r="L3695" i="1"/>
  <c r="L3696" i="1"/>
  <c r="L3697" i="1"/>
  <c r="L3698" i="1"/>
  <c r="L3699" i="1"/>
  <c r="L3701" i="1"/>
  <c r="L3702" i="1"/>
  <c r="L3703" i="1"/>
  <c r="L3704" i="1"/>
  <c r="L3705" i="1"/>
  <c r="L3706" i="1"/>
  <c r="L3707" i="1"/>
  <c r="L3708" i="1"/>
  <c r="L3709" i="1"/>
  <c r="L3710" i="1"/>
  <c r="L3711" i="1"/>
  <c r="L3712" i="1"/>
  <c r="L3713" i="1"/>
  <c r="L3714" i="1"/>
  <c r="L3715" i="1"/>
  <c r="L3716" i="1"/>
  <c r="L3717" i="1"/>
  <c r="L3718" i="1"/>
  <c r="L3719" i="1"/>
  <c r="L3720" i="1"/>
  <c r="L3721" i="1"/>
  <c r="L3722" i="1"/>
  <c r="L3723" i="1"/>
  <c r="L3724" i="1"/>
  <c r="L3725" i="1"/>
  <c r="L3726" i="1"/>
  <c r="L3727" i="1"/>
  <c r="L3728" i="1"/>
  <c r="L3729" i="1"/>
  <c r="L3730" i="1"/>
  <c r="L3731" i="1"/>
  <c r="L3732" i="1"/>
  <c r="L3733" i="1"/>
  <c r="L3734" i="1"/>
  <c r="L3735" i="1"/>
  <c r="L3736" i="1"/>
  <c r="L3737" i="1"/>
  <c r="L3738" i="1"/>
  <c r="L3739" i="1"/>
  <c r="L3740" i="1"/>
  <c r="L3741" i="1"/>
  <c r="L3742" i="1"/>
  <c r="L3743" i="1"/>
  <c r="L3744" i="1"/>
  <c r="L3745" i="1"/>
  <c r="L3746" i="1"/>
  <c r="L3747" i="1"/>
  <c r="L3748" i="1"/>
  <c r="L3749" i="1"/>
  <c r="L3750" i="1"/>
  <c r="L3751" i="1"/>
  <c r="L3752" i="1"/>
  <c r="L3753" i="1"/>
  <c r="L3754" i="1"/>
  <c r="L3755" i="1"/>
  <c r="L3756" i="1"/>
  <c r="L3757" i="1"/>
  <c r="L3758" i="1"/>
  <c r="L3759" i="1"/>
  <c r="L3760" i="1"/>
  <c r="L3761" i="1"/>
  <c r="L3762" i="1"/>
  <c r="L3763" i="1"/>
  <c r="L3764" i="1"/>
  <c r="L3765" i="1"/>
  <c r="L3766" i="1"/>
  <c r="L3767" i="1"/>
  <c r="L3768" i="1"/>
  <c r="L3769" i="1"/>
  <c r="L3770" i="1"/>
  <c r="L3771" i="1"/>
  <c r="L3772" i="1"/>
  <c r="L3774" i="1"/>
  <c r="L3775" i="1"/>
  <c r="L3776" i="1"/>
  <c r="L3777" i="1"/>
  <c r="L3778" i="1"/>
  <c r="L3779" i="1"/>
  <c r="L3780" i="1"/>
  <c r="L3781" i="1"/>
  <c r="L3782" i="1"/>
  <c r="L3783" i="1"/>
  <c r="L3784" i="1"/>
  <c r="L3785" i="1"/>
  <c r="L3786" i="1"/>
  <c r="L3787" i="1"/>
  <c r="L3788" i="1"/>
  <c r="L3789" i="1"/>
  <c r="L3790" i="1"/>
  <c r="L3791" i="1"/>
  <c r="L3792" i="1"/>
  <c r="L3793" i="1"/>
  <c r="L3794" i="1"/>
  <c r="L3795" i="1"/>
  <c r="L3796" i="1"/>
  <c r="L3797" i="1"/>
  <c r="L3798" i="1"/>
  <c r="L3799" i="1"/>
  <c r="L3800" i="1"/>
  <c r="L3801" i="1"/>
  <c r="L3802" i="1"/>
  <c r="L3803" i="1"/>
  <c r="L3804" i="1"/>
  <c r="L3805" i="1"/>
  <c r="L3806" i="1"/>
  <c r="L3807" i="1"/>
  <c r="L3808" i="1"/>
  <c r="L3809" i="1"/>
  <c r="L3810" i="1"/>
  <c r="L3811" i="1"/>
  <c r="L3812" i="1"/>
  <c r="L3813" i="1"/>
  <c r="L3814" i="1"/>
  <c r="L3815" i="1"/>
  <c r="L3816" i="1"/>
  <c r="L3817" i="1"/>
  <c r="L3818" i="1"/>
  <c r="L3819" i="1"/>
  <c r="L3821" i="1"/>
  <c r="L3822" i="1"/>
  <c r="L3823" i="1"/>
  <c r="L3824" i="1"/>
  <c r="L3825" i="1"/>
  <c r="L3826" i="1"/>
  <c r="L3827" i="1"/>
  <c r="L3828" i="1"/>
  <c r="L3829" i="1"/>
  <c r="L3830" i="1"/>
  <c r="L3832" i="1"/>
  <c r="L3833" i="1"/>
  <c r="L3835" i="1"/>
  <c r="L3836" i="1"/>
  <c r="L3837" i="1"/>
  <c r="L3838" i="1"/>
  <c r="L3839" i="1"/>
  <c r="L3840" i="1"/>
  <c r="L3841" i="1"/>
  <c r="L3842" i="1"/>
  <c r="L3843" i="1"/>
  <c r="L3844" i="1"/>
  <c r="L3845" i="1"/>
  <c r="L3846" i="1"/>
  <c r="L3847" i="1"/>
  <c r="L3848" i="1"/>
  <c r="L3849" i="1"/>
  <c r="L3850" i="1"/>
  <c r="L3851" i="1"/>
  <c r="L3852" i="1"/>
  <c r="L3853" i="1"/>
  <c r="L3854" i="1"/>
  <c r="L3855" i="1"/>
  <c r="L3856" i="1"/>
  <c r="L3857" i="1"/>
  <c r="L3858" i="1"/>
  <c r="L3859" i="1"/>
  <c r="L3860" i="1"/>
  <c r="L3861" i="1"/>
  <c r="L3862" i="1"/>
  <c r="L3863" i="1"/>
  <c r="L3864" i="1"/>
  <c r="L3865" i="1"/>
  <c r="L3866" i="1"/>
  <c r="L3867" i="1"/>
  <c r="L3868" i="1"/>
  <c r="L3869" i="1"/>
  <c r="L3870" i="1"/>
  <c r="L3871" i="1"/>
  <c r="L3872" i="1"/>
  <c r="L3873" i="1"/>
  <c r="L3874" i="1"/>
  <c r="L3875" i="1"/>
  <c r="L3876" i="1"/>
  <c r="L3877" i="1"/>
  <c r="L3878" i="1"/>
  <c r="L3879" i="1"/>
  <c r="L3880" i="1"/>
  <c r="L3881" i="1"/>
  <c r="L3882" i="1"/>
  <c r="L3883" i="1"/>
  <c r="L3884" i="1"/>
  <c r="L3885" i="1"/>
  <c r="L3886" i="1"/>
  <c r="L3887" i="1"/>
  <c r="L3888" i="1"/>
  <c r="L3889" i="1"/>
  <c r="L3890" i="1"/>
  <c r="L3891" i="1"/>
  <c r="L3892" i="1"/>
  <c r="L3893" i="1"/>
  <c r="L3894" i="1"/>
  <c r="L3895" i="1"/>
  <c r="L3896" i="1"/>
  <c r="L3897" i="1"/>
  <c r="L5638" i="1"/>
  <c r="L3898" i="1"/>
  <c r="L3899" i="1"/>
  <c r="L3900" i="1"/>
  <c r="L3901" i="1"/>
  <c r="L3902" i="1"/>
  <c r="L3903" i="1"/>
  <c r="L3904" i="1"/>
  <c r="L3905" i="1"/>
  <c r="L3906" i="1"/>
  <c r="L3907" i="1"/>
  <c r="L3908" i="1"/>
  <c r="L3909" i="1"/>
  <c r="L3910" i="1"/>
  <c r="L3911" i="1"/>
  <c r="L3912" i="1"/>
  <c r="L3913" i="1"/>
  <c r="L3914" i="1"/>
  <c r="L3915" i="1"/>
  <c r="L3916" i="1"/>
  <c r="L3917" i="1"/>
  <c r="L3918" i="1"/>
  <c r="L5639" i="1"/>
  <c r="L3919" i="1"/>
  <c r="L3920" i="1"/>
  <c r="L3921" i="1"/>
  <c r="L3922" i="1"/>
  <c r="L3923" i="1"/>
  <c r="L3924" i="1"/>
  <c r="L3925" i="1"/>
  <c r="L3926" i="1"/>
  <c r="L3927" i="1"/>
  <c r="L3928" i="1"/>
  <c r="L3929" i="1"/>
  <c r="L3930" i="1"/>
  <c r="L3931" i="1"/>
  <c r="L3932" i="1"/>
  <c r="L3933" i="1"/>
  <c r="L3934" i="1"/>
  <c r="L3935" i="1"/>
  <c r="L3936" i="1"/>
  <c r="L3937" i="1"/>
  <c r="L3938" i="1"/>
  <c r="L3939" i="1"/>
  <c r="L3940" i="1"/>
  <c r="L3941" i="1"/>
  <c r="L3942" i="1"/>
  <c r="L3943" i="1"/>
  <c r="L3944" i="1"/>
  <c r="L3945" i="1"/>
  <c r="L3946" i="1"/>
  <c r="L3947" i="1"/>
  <c r="L3948" i="1"/>
  <c r="L3949" i="1"/>
  <c r="L3950" i="1"/>
  <c r="L3951" i="1"/>
  <c r="L3952" i="1"/>
  <c r="L3953" i="1"/>
  <c r="L3954" i="1"/>
  <c r="L3955" i="1"/>
  <c r="L3956" i="1"/>
  <c r="L3957" i="1"/>
  <c r="L3958" i="1"/>
  <c r="L3959" i="1"/>
  <c r="L5640" i="1"/>
  <c r="L3960" i="1"/>
  <c r="L3961" i="1"/>
  <c r="L3962" i="1"/>
  <c r="L3963" i="1"/>
  <c r="L3964" i="1"/>
  <c r="L3965" i="1"/>
  <c r="L3966" i="1"/>
  <c r="L3967" i="1"/>
  <c r="L3968" i="1"/>
  <c r="L3969" i="1"/>
  <c r="L3970" i="1"/>
  <c r="L3971" i="1"/>
  <c r="L3972" i="1"/>
  <c r="L3973" i="1"/>
  <c r="L3974" i="1"/>
  <c r="L3975" i="1"/>
  <c r="L3976" i="1"/>
  <c r="L3977" i="1"/>
  <c r="L3978" i="1"/>
  <c r="L3979" i="1"/>
  <c r="L3980" i="1"/>
  <c r="L3981" i="1"/>
  <c r="L3982" i="1"/>
  <c r="L3983" i="1"/>
  <c r="L3984" i="1"/>
  <c r="L3985" i="1"/>
  <c r="L3986" i="1"/>
  <c r="L3987" i="1"/>
  <c r="L3988" i="1"/>
  <c r="L3989" i="1"/>
  <c r="L3990" i="1"/>
  <c r="L3991" i="1"/>
  <c r="L3992" i="1"/>
  <c r="L3993" i="1"/>
  <c r="L3994" i="1"/>
  <c r="L3995" i="1"/>
  <c r="L3996" i="1"/>
  <c r="L3997" i="1"/>
  <c r="L3998" i="1"/>
  <c r="L3999" i="1"/>
  <c r="L4000" i="1"/>
  <c r="L4001" i="1"/>
  <c r="L4002" i="1"/>
  <c r="Q3682" i="1"/>
  <c r="Q3683" i="1"/>
  <c r="Q3684" i="1"/>
  <c r="Q3685" i="1"/>
  <c r="Q3686" i="1"/>
  <c r="Q3687" i="1"/>
  <c r="Q3688" i="1"/>
  <c r="Q3689" i="1"/>
  <c r="Q3690" i="1"/>
  <c r="Q3691" i="1"/>
  <c r="Q3692" i="1"/>
  <c r="Q3693" i="1"/>
  <c r="Q3694" i="1"/>
  <c r="Q3695" i="1"/>
  <c r="Q3696" i="1"/>
  <c r="Q3697" i="1"/>
  <c r="Q3698" i="1"/>
  <c r="Q3699" i="1"/>
  <c r="Q3700" i="1"/>
  <c r="Q3701" i="1"/>
  <c r="Q3702" i="1"/>
  <c r="Q3703" i="1"/>
  <c r="Q3704" i="1"/>
  <c r="Q3705" i="1"/>
  <c r="Q3706" i="1"/>
  <c r="Q3707" i="1"/>
  <c r="Q3708" i="1"/>
  <c r="Q3709" i="1"/>
  <c r="Q3710" i="1"/>
  <c r="Q3711" i="1"/>
  <c r="Q3712" i="1"/>
  <c r="Q3713" i="1"/>
  <c r="Q3714" i="1"/>
  <c r="Q3715" i="1"/>
  <c r="Q3716" i="1"/>
  <c r="Q3717" i="1"/>
  <c r="Q3718" i="1"/>
  <c r="Q3719" i="1"/>
  <c r="Q3720" i="1"/>
  <c r="Q3721" i="1"/>
  <c r="Q3722" i="1"/>
  <c r="Q3723" i="1"/>
  <c r="Q3724" i="1"/>
  <c r="Q3725" i="1"/>
  <c r="Q3726" i="1"/>
  <c r="Q3727" i="1"/>
  <c r="Q3728" i="1"/>
  <c r="Q3729" i="1"/>
  <c r="Q3730" i="1"/>
  <c r="Q3731" i="1"/>
  <c r="Q3732" i="1"/>
  <c r="Q3733" i="1"/>
  <c r="Q3734" i="1"/>
  <c r="Q3735" i="1"/>
  <c r="Q3736" i="1"/>
  <c r="Q3737" i="1"/>
  <c r="Q3738" i="1"/>
  <c r="Q3739" i="1"/>
  <c r="Q3740" i="1"/>
  <c r="Q3741" i="1"/>
  <c r="Q3742" i="1"/>
  <c r="Q3743" i="1"/>
  <c r="Q3744" i="1"/>
  <c r="Q3745" i="1"/>
  <c r="Q3746" i="1"/>
  <c r="Q3747" i="1"/>
  <c r="Q3748" i="1"/>
  <c r="Q3749" i="1"/>
  <c r="Q3750" i="1"/>
  <c r="Q3751" i="1"/>
  <c r="Q3752" i="1"/>
  <c r="Q3753" i="1"/>
  <c r="Q3754" i="1"/>
  <c r="Q3755" i="1"/>
  <c r="Q3756" i="1"/>
  <c r="Q3757" i="1"/>
  <c r="Q3758" i="1"/>
  <c r="Q3759" i="1"/>
  <c r="Q3760" i="1"/>
  <c r="Q3761" i="1"/>
  <c r="Q3762" i="1"/>
  <c r="Q3763" i="1"/>
  <c r="Q3764" i="1"/>
  <c r="Q3766" i="1"/>
  <c r="Q3767" i="1"/>
  <c r="Q3768" i="1"/>
  <c r="Q3769" i="1"/>
  <c r="Q3770" i="1"/>
  <c r="Q3771" i="1"/>
  <c r="Q3772" i="1"/>
  <c r="Q3774" i="1"/>
  <c r="Q3775" i="1"/>
  <c r="Q3776" i="1"/>
  <c r="Q3777" i="1"/>
  <c r="Q3778" i="1"/>
  <c r="Q3779" i="1"/>
  <c r="Q3780" i="1"/>
  <c r="Q3781" i="1"/>
  <c r="Q3782" i="1"/>
  <c r="Q3783" i="1"/>
  <c r="Q3784" i="1"/>
  <c r="Q3785" i="1"/>
  <c r="Q3786" i="1"/>
  <c r="Q3787" i="1"/>
  <c r="Q3788" i="1"/>
  <c r="Q3789" i="1"/>
  <c r="Q3790" i="1"/>
  <c r="Q3791" i="1"/>
  <c r="Q3792" i="1"/>
  <c r="Q3793" i="1"/>
  <c r="Q3794" i="1"/>
  <c r="Q3795" i="1"/>
  <c r="Q3796" i="1"/>
  <c r="Q3797" i="1"/>
  <c r="Q3799" i="1"/>
  <c r="Q3800" i="1"/>
  <c r="Q3801" i="1"/>
  <c r="Q3802" i="1"/>
  <c r="Q3803" i="1"/>
  <c r="Q3804" i="1"/>
  <c r="Q3805" i="1"/>
  <c r="Q3806" i="1"/>
  <c r="Q3807" i="1"/>
  <c r="Q3808" i="1"/>
  <c r="Q3809" i="1"/>
  <c r="Q3810" i="1"/>
  <c r="Q3811" i="1"/>
  <c r="Q3812" i="1"/>
  <c r="Q3813" i="1"/>
  <c r="Q3814" i="1"/>
  <c r="Q3815" i="1"/>
  <c r="Q3816" i="1"/>
  <c r="Q3817" i="1"/>
  <c r="Q3818" i="1"/>
  <c r="Q3819" i="1"/>
  <c r="Q3821" i="1"/>
  <c r="Q3822" i="1"/>
  <c r="Q3823" i="1"/>
  <c r="Q3824" i="1"/>
  <c r="Q3825" i="1"/>
  <c r="Q3826" i="1"/>
  <c r="Q3827" i="1"/>
  <c r="Q3828" i="1"/>
  <c r="Q3829" i="1"/>
  <c r="Q3830" i="1"/>
  <c r="Q3832" i="1"/>
  <c r="Q3833" i="1"/>
  <c r="Q3835" i="1"/>
  <c r="Q3836" i="1"/>
  <c r="Q3837" i="1"/>
  <c r="Q3838" i="1"/>
  <c r="Q3839" i="1"/>
  <c r="Q3840" i="1"/>
  <c r="Q3841" i="1"/>
  <c r="Q3842" i="1"/>
  <c r="Q3843" i="1"/>
  <c r="Q3844" i="1"/>
  <c r="Q3845" i="1"/>
  <c r="Q3846" i="1"/>
  <c r="Q3847" i="1"/>
  <c r="Q3848" i="1"/>
  <c r="Q3849" i="1"/>
  <c r="Q3850" i="1"/>
  <c r="Q3851" i="1"/>
  <c r="Q3852" i="1"/>
  <c r="Q3853" i="1"/>
  <c r="Q3854" i="1"/>
  <c r="Q3855" i="1"/>
  <c r="Q3856" i="1"/>
  <c r="Q3857" i="1"/>
  <c r="Q3858" i="1"/>
  <c r="Q3859" i="1"/>
  <c r="Q3860" i="1"/>
  <c r="Q3861" i="1"/>
  <c r="Q3862" i="1"/>
  <c r="Q3863" i="1"/>
  <c r="Q3864" i="1"/>
  <c r="Q3865" i="1"/>
  <c r="Q3866" i="1"/>
  <c r="Q3867" i="1"/>
  <c r="Q3868" i="1"/>
  <c r="Q3869" i="1"/>
  <c r="Q3870" i="1"/>
  <c r="Q3871" i="1"/>
  <c r="Q3872" i="1"/>
  <c r="Q3873" i="1"/>
  <c r="Q3874" i="1"/>
  <c r="Q3875" i="1"/>
  <c r="Q3876" i="1"/>
  <c r="Q3877" i="1"/>
  <c r="Q3878" i="1"/>
  <c r="Q3879" i="1"/>
  <c r="Q3880" i="1"/>
  <c r="Q3881" i="1"/>
  <c r="Q3882" i="1"/>
  <c r="Q3883" i="1"/>
  <c r="Q3884" i="1"/>
  <c r="Q3885" i="1"/>
  <c r="Q3886" i="1"/>
  <c r="Q3887" i="1"/>
  <c r="Q3888" i="1"/>
  <c r="Q3889" i="1"/>
  <c r="Q3890" i="1"/>
  <c r="Q3891" i="1"/>
  <c r="Q3892" i="1"/>
  <c r="Q3893" i="1"/>
  <c r="Q3894" i="1"/>
  <c r="Q3895" i="1"/>
  <c r="Q3896" i="1"/>
  <c r="Q3897" i="1"/>
  <c r="Q5638" i="1"/>
  <c r="Q3898" i="1"/>
  <c r="Q3899" i="1"/>
  <c r="Q3900" i="1"/>
  <c r="Q3901" i="1"/>
  <c r="Q3902" i="1"/>
  <c r="Q3903" i="1"/>
  <c r="Q3904" i="1"/>
  <c r="Q3905" i="1"/>
  <c r="Q3906" i="1"/>
  <c r="Q3907" i="1"/>
  <c r="Q3908" i="1"/>
  <c r="Q3909" i="1"/>
  <c r="Q3910" i="1"/>
  <c r="Q3911" i="1"/>
  <c r="Q3912" i="1"/>
  <c r="Q3913" i="1"/>
  <c r="Q3914" i="1"/>
  <c r="Q3915" i="1"/>
  <c r="Q3916" i="1"/>
  <c r="Q3917" i="1"/>
  <c r="Q3918" i="1"/>
  <c r="Q5639" i="1"/>
  <c r="Q3919" i="1"/>
  <c r="Q3920" i="1"/>
  <c r="Q3921" i="1"/>
  <c r="Q3922" i="1"/>
  <c r="Q3923" i="1"/>
  <c r="Q3924" i="1"/>
  <c r="Q3925" i="1"/>
  <c r="Q3926" i="1"/>
  <c r="Q3927" i="1"/>
  <c r="Q3928" i="1"/>
  <c r="Q3929" i="1"/>
  <c r="Q3930" i="1"/>
  <c r="Q3931" i="1"/>
  <c r="Q3932" i="1"/>
  <c r="Q3933" i="1"/>
  <c r="Q3934" i="1"/>
  <c r="Q3935" i="1"/>
  <c r="Q3936" i="1"/>
  <c r="Q3937" i="1"/>
  <c r="Q3938" i="1"/>
  <c r="Q3939" i="1"/>
  <c r="Q3940" i="1"/>
  <c r="Q3941" i="1"/>
  <c r="Q3942" i="1"/>
  <c r="Q3943" i="1"/>
  <c r="Q3944" i="1"/>
  <c r="Q3945" i="1"/>
  <c r="Q3946" i="1"/>
  <c r="Q3947" i="1"/>
  <c r="Q3948" i="1"/>
  <c r="Q3949" i="1"/>
  <c r="Q3950" i="1"/>
  <c r="Q3951" i="1"/>
  <c r="Q3952" i="1"/>
  <c r="Q3953" i="1"/>
  <c r="Q3954" i="1"/>
  <c r="Q3955" i="1"/>
  <c r="Q3956" i="1"/>
  <c r="Q3957" i="1"/>
  <c r="Q3958" i="1"/>
  <c r="Q3959" i="1"/>
  <c r="Q5640" i="1"/>
  <c r="Q3960" i="1"/>
  <c r="Q3961" i="1"/>
  <c r="Q3962" i="1"/>
  <c r="Q3963" i="1"/>
  <c r="Q3964" i="1"/>
  <c r="Q3965" i="1"/>
  <c r="Q3966" i="1"/>
  <c r="Q3967" i="1"/>
  <c r="Q3968" i="1"/>
  <c r="Q3969" i="1"/>
  <c r="Q3970" i="1"/>
  <c r="Q3971" i="1"/>
  <c r="Q3972" i="1"/>
  <c r="Q3973" i="1"/>
  <c r="Q3974" i="1"/>
  <c r="Q3975" i="1"/>
  <c r="Q3976" i="1"/>
  <c r="Q3977" i="1"/>
  <c r="Q3978" i="1"/>
  <c r="Q3979" i="1"/>
  <c r="Q3980" i="1"/>
  <c r="Q3981" i="1"/>
  <c r="Q3982" i="1"/>
  <c r="Q3983" i="1"/>
  <c r="Q3984" i="1"/>
  <c r="Q3985" i="1"/>
  <c r="Q3986" i="1"/>
  <c r="Q3987" i="1"/>
  <c r="Q3988" i="1"/>
  <c r="Q3989" i="1"/>
  <c r="Q3990" i="1"/>
  <c r="Q3991" i="1"/>
  <c r="Q3992" i="1"/>
  <c r="Q3993" i="1"/>
  <c r="Q3994" i="1"/>
  <c r="Q3995" i="1"/>
  <c r="Q3996" i="1"/>
  <c r="Q3997" i="1"/>
  <c r="Q3998" i="1"/>
  <c r="Q3999" i="1"/>
  <c r="Q4000" i="1"/>
  <c r="Q4001" i="1"/>
  <c r="Q4002" i="1"/>
  <c r="V3682" i="1"/>
  <c r="V3683" i="1"/>
  <c r="V3684" i="1"/>
  <c r="V3685" i="1"/>
  <c r="V3686" i="1"/>
  <c r="V3687" i="1"/>
  <c r="V3688" i="1"/>
  <c r="V3689" i="1"/>
  <c r="V3690" i="1"/>
  <c r="V3691" i="1"/>
  <c r="V3692" i="1"/>
  <c r="V3693" i="1"/>
  <c r="V3694" i="1"/>
  <c r="V3695" i="1"/>
  <c r="V3696" i="1"/>
  <c r="V3697" i="1"/>
  <c r="V3698" i="1"/>
  <c r="V3699" i="1"/>
  <c r="V3700" i="1"/>
  <c r="V3701" i="1"/>
  <c r="V3702" i="1"/>
  <c r="V3703" i="1"/>
  <c r="V3704" i="1"/>
  <c r="V3705" i="1"/>
  <c r="V3706" i="1"/>
  <c r="V3707" i="1"/>
  <c r="V3708" i="1"/>
  <c r="V3709" i="1"/>
  <c r="V3710" i="1"/>
  <c r="V3711" i="1"/>
  <c r="V3712" i="1"/>
  <c r="V3713" i="1"/>
  <c r="V3714" i="1"/>
  <c r="V3715" i="1"/>
  <c r="V3716" i="1"/>
  <c r="V3717" i="1"/>
  <c r="V3718" i="1"/>
  <c r="V3719" i="1"/>
  <c r="V3720" i="1"/>
  <c r="V3721" i="1"/>
  <c r="V3722" i="1"/>
  <c r="V3723" i="1"/>
  <c r="V3724" i="1"/>
  <c r="V3725" i="1"/>
  <c r="V3726" i="1"/>
  <c r="V3727" i="1"/>
  <c r="V3728" i="1"/>
  <c r="V3729" i="1"/>
  <c r="V3730" i="1"/>
  <c r="V3731" i="1"/>
  <c r="V3732" i="1"/>
  <c r="V3733" i="1"/>
  <c r="V3734" i="1"/>
  <c r="V3735" i="1"/>
  <c r="V3736" i="1"/>
  <c r="V3737" i="1"/>
  <c r="V3738" i="1"/>
  <c r="V3739" i="1"/>
  <c r="V3740" i="1"/>
  <c r="V3741" i="1"/>
  <c r="V3742" i="1"/>
  <c r="V3743" i="1"/>
  <c r="V3744" i="1"/>
  <c r="V3745" i="1"/>
  <c r="V3746" i="1"/>
  <c r="V3747" i="1"/>
  <c r="V3748" i="1"/>
  <c r="V3749" i="1"/>
  <c r="V3750" i="1"/>
  <c r="V3751" i="1"/>
  <c r="V3752" i="1"/>
  <c r="V3753" i="1"/>
  <c r="V3754" i="1"/>
  <c r="V3755" i="1"/>
  <c r="V3756" i="1"/>
  <c r="V3757" i="1"/>
  <c r="V3758" i="1"/>
  <c r="V3759" i="1"/>
  <c r="V3760" i="1"/>
  <c r="V3761" i="1"/>
  <c r="V3762" i="1"/>
  <c r="V3763" i="1"/>
  <c r="V3764" i="1"/>
  <c r="V3765" i="1"/>
  <c r="V3766" i="1"/>
  <c r="V3767" i="1"/>
  <c r="V3768" i="1"/>
  <c r="V3769" i="1"/>
  <c r="V3770" i="1"/>
  <c r="V3771" i="1"/>
  <c r="V3772" i="1"/>
  <c r="V3774" i="1"/>
  <c r="V3775" i="1"/>
  <c r="V3776" i="1"/>
  <c r="V3777" i="1"/>
  <c r="V3778" i="1"/>
  <c r="V3779" i="1"/>
  <c r="V3780" i="1"/>
  <c r="V3781" i="1"/>
  <c r="V3782" i="1"/>
  <c r="V3783" i="1"/>
  <c r="V3784" i="1"/>
  <c r="V3785" i="1"/>
  <c r="V3786" i="1"/>
  <c r="V3787" i="1"/>
  <c r="V3788" i="1"/>
  <c r="V3789" i="1"/>
  <c r="V3790" i="1"/>
  <c r="V3791" i="1"/>
  <c r="V3792" i="1"/>
  <c r="V3793" i="1"/>
  <c r="V3794" i="1"/>
  <c r="V3795" i="1"/>
  <c r="V3796" i="1"/>
  <c r="V3797" i="1"/>
  <c r="V3798" i="1"/>
  <c r="V3799" i="1"/>
  <c r="V3800" i="1"/>
  <c r="V3801" i="1"/>
  <c r="V3802" i="1"/>
  <c r="V3803" i="1"/>
  <c r="V3804" i="1"/>
  <c r="V3805" i="1"/>
  <c r="V3806" i="1"/>
  <c r="V3807" i="1"/>
  <c r="V3808" i="1"/>
  <c r="V3809" i="1"/>
  <c r="V3810" i="1"/>
  <c r="V3811" i="1"/>
  <c r="V3812" i="1"/>
  <c r="V3813" i="1"/>
  <c r="V3814" i="1"/>
  <c r="V3815" i="1"/>
  <c r="V3816" i="1"/>
  <c r="V3817" i="1"/>
  <c r="V3818" i="1"/>
  <c r="V3819" i="1"/>
  <c r="V3821" i="1"/>
  <c r="V3822" i="1"/>
  <c r="V3823" i="1"/>
  <c r="V3824" i="1"/>
  <c r="V3825" i="1"/>
  <c r="V3826" i="1"/>
  <c r="V3827" i="1"/>
  <c r="V3828" i="1"/>
  <c r="V3829" i="1"/>
  <c r="V3830" i="1"/>
  <c r="V3832" i="1"/>
  <c r="V3833" i="1"/>
  <c r="V3835" i="1"/>
  <c r="V3836" i="1"/>
  <c r="V3837" i="1"/>
  <c r="V3838" i="1"/>
  <c r="V3839" i="1"/>
  <c r="V3840" i="1"/>
  <c r="V3841" i="1"/>
  <c r="V3842" i="1"/>
  <c r="V3843" i="1"/>
  <c r="V3844" i="1"/>
  <c r="V3845" i="1"/>
  <c r="V3846" i="1"/>
  <c r="V3847" i="1"/>
  <c r="V3848" i="1"/>
  <c r="V3849" i="1"/>
  <c r="V3850" i="1"/>
  <c r="V3851" i="1"/>
  <c r="V3852" i="1"/>
  <c r="V3853" i="1"/>
  <c r="V3854" i="1"/>
  <c r="V3855" i="1"/>
  <c r="V3856" i="1"/>
  <c r="V3857" i="1"/>
  <c r="V3858" i="1"/>
  <c r="V3859" i="1"/>
  <c r="V3860" i="1"/>
  <c r="V3861" i="1"/>
  <c r="V3862" i="1"/>
  <c r="V3863" i="1"/>
  <c r="V3864" i="1"/>
  <c r="V3865" i="1"/>
  <c r="V3866" i="1"/>
  <c r="V3867" i="1"/>
  <c r="V3868" i="1"/>
  <c r="V3869" i="1"/>
  <c r="V3870" i="1"/>
  <c r="V3871" i="1"/>
  <c r="V3872" i="1"/>
  <c r="V3873" i="1"/>
  <c r="V3874" i="1"/>
  <c r="V3875" i="1"/>
  <c r="V3876" i="1"/>
  <c r="V3877" i="1"/>
  <c r="V3878" i="1"/>
  <c r="V3879" i="1"/>
  <c r="V3880" i="1"/>
  <c r="V3881" i="1"/>
  <c r="V3882" i="1"/>
  <c r="V3883" i="1"/>
  <c r="V3884" i="1"/>
  <c r="V3885" i="1"/>
  <c r="V3886" i="1"/>
  <c r="V3887" i="1"/>
  <c r="V3888" i="1"/>
  <c r="V3889" i="1"/>
  <c r="V3890" i="1"/>
  <c r="V3891" i="1"/>
  <c r="V3892" i="1"/>
  <c r="V3893" i="1"/>
  <c r="V3894" i="1"/>
  <c r="V3895" i="1"/>
  <c r="V3896" i="1"/>
  <c r="V3897" i="1"/>
  <c r="V5638" i="1"/>
  <c r="V3898" i="1"/>
  <c r="V3899" i="1"/>
  <c r="V3900" i="1"/>
  <c r="V3901" i="1"/>
  <c r="V3902" i="1"/>
  <c r="V3903" i="1"/>
  <c r="V3904" i="1"/>
  <c r="V3905" i="1"/>
  <c r="V3906" i="1"/>
  <c r="V3907" i="1"/>
  <c r="V3908" i="1"/>
  <c r="V3909" i="1"/>
  <c r="V3910" i="1"/>
  <c r="V3911" i="1"/>
  <c r="V3912" i="1"/>
  <c r="V3913" i="1"/>
  <c r="V3914" i="1"/>
  <c r="V3915" i="1"/>
  <c r="V3916" i="1"/>
  <c r="V3917" i="1"/>
  <c r="V3918" i="1"/>
  <c r="V5639" i="1"/>
  <c r="V3919" i="1"/>
  <c r="V3920" i="1"/>
  <c r="V3921" i="1"/>
  <c r="V3922" i="1"/>
  <c r="V3923" i="1"/>
  <c r="V3924" i="1"/>
  <c r="V3925" i="1"/>
  <c r="V3926" i="1"/>
  <c r="V3927" i="1"/>
  <c r="V3928" i="1"/>
  <c r="V3929" i="1"/>
  <c r="V3930" i="1"/>
  <c r="V3931" i="1"/>
  <c r="V3932" i="1"/>
  <c r="V3933" i="1"/>
  <c r="V3934" i="1"/>
  <c r="V3935" i="1"/>
  <c r="V3936" i="1"/>
  <c r="V3937" i="1"/>
  <c r="V3938" i="1"/>
  <c r="V3939" i="1"/>
  <c r="V3940" i="1"/>
  <c r="V3941" i="1"/>
  <c r="V3942" i="1"/>
  <c r="V3943" i="1"/>
  <c r="V3944" i="1"/>
  <c r="V3945" i="1"/>
  <c r="V3946" i="1"/>
  <c r="V3947" i="1"/>
  <c r="V3948" i="1"/>
  <c r="V3949" i="1"/>
  <c r="V3950" i="1"/>
  <c r="V3951" i="1"/>
  <c r="V3952" i="1"/>
  <c r="V3953" i="1"/>
  <c r="V3954" i="1"/>
  <c r="V3955" i="1"/>
  <c r="V3956" i="1"/>
  <c r="V3957" i="1"/>
  <c r="V3958" i="1"/>
  <c r="V3959" i="1"/>
  <c r="V5640" i="1"/>
  <c r="V3960" i="1"/>
  <c r="V3961" i="1"/>
  <c r="V3962" i="1"/>
  <c r="V3963" i="1"/>
  <c r="V3964" i="1"/>
  <c r="V3965" i="1"/>
  <c r="V3966" i="1"/>
  <c r="V3967" i="1"/>
  <c r="V3968" i="1"/>
  <c r="V3969" i="1"/>
  <c r="V3970" i="1"/>
  <c r="V3971" i="1"/>
  <c r="V3972" i="1"/>
  <c r="V3973" i="1"/>
  <c r="V3974" i="1"/>
  <c r="V3975" i="1"/>
  <c r="V3976" i="1"/>
  <c r="V3977" i="1"/>
  <c r="V3978" i="1"/>
  <c r="V3979" i="1"/>
  <c r="V3980" i="1"/>
  <c r="V3981" i="1"/>
  <c r="V3982" i="1"/>
  <c r="V3983" i="1"/>
  <c r="V3984" i="1"/>
  <c r="V3985" i="1"/>
  <c r="V3986" i="1"/>
  <c r="V3987" i="1"/>
  <c r="V3988" i="1"/>
  <c r="V3989" i="1"/>
  <c r="V3990" i="1"/>
  <c r="V3991" i="1"/>
  <c r="V3992" i="1"/>
  <c r="V3993" i="1"/>
  <c r="V3994" i="1"/>
  <c r="V3995" i="1"/>
  <c r="V3996" i="1"/>
  <c r="V3997" i="1"/>
  <c r="V3998" i="1"/>
  <c r="V3999" i="1"/>
  <c r="V4000" i="1"/>
  <c r="V4001" i="1"/>
  <c r="V4002" i="1"/>
  <c r="AA3682" i="1"/>
  <c r="AA3683" i="1"/>
  <c r="AA3684" i="1"/>
  <c r="AA3685" i="1"/>
  <c r="AA3686" i="1"/>
  <c r="AA3687" i="1"/>
  <c r="AA3688" i="1"/>
  <c r="AA3689" i="1"/>
  <c r="AA3690" i="1"/>
  <c r="AA3691" i="1"/>
  <c r="AA3692" i="1"/>
  <c r="AA3693" i="1"/>
  <c r="AA3694" i="1"/>
  <c r="AA3695" i="1"/>
  <c r="AA3696" i="1"/>
  <c r="AA3697" i="1"/>
  <c r="AA3698" i="1"/>
  <c r="AA3699" i="1"/>
  <c r="AA3700" i="1"/>
  <c r="AA3701" i="1"/>
  <c r="AA3702" i="1"/>
  <c r="AA3703" i="1"/>
  <c r="AA3704" i="1"/>
  <c r="AA3705" i="1"/>
  <c r="AA3706" i="1"/>
  <c r="AA3707" i="1"/>
  <c r="AA3708" i="1"/>
  <c r="AA3709" i="1"/>
  <c r="AA3710" i="1"/>
  <c r="AA3711" i="1"/>
  <c r="AA3712" i="1"/>
  <c r="AA3713" i="1"/>
  <c r="AA3714" i="1"/>
  <c r="AA3715" i="1"/>
  <c r="AA3716" i="1"/>
  <c r="AA3717" i="1"/>
  <c r="AA3718" i="1"/>
  <c r="AA3719" i="1"/>
  <c r="AA3720" i="1"/>
  <c r="AA3721" i="1"/>
  <c r="AA3722" i="1"/>
  <c r="AA3723" i="1"/>
  <c r="AA3724" i="1"/>
  <c r="AA3725" i="1"/>
  <c r="AA3726" i="1"/>
  <c r="AA3727" i="1"/>
  <c r="AA3728" i="1"/>
  <c r="AA3729" i="1"/>
  <c r="AA3730" i="1"/>
  <c r="AA3731" i="1"/>
  <c r="AA3732" i="1"/>
  <c r="AA3733" i="1"/>
  <c r="AA3734" i="1"/>
  <c r="AA3735" i="1"/>
  <c r="AA3736" i="1"/>
  <c r="AA3737" i="1"/>
  <c r="AA3738" i="1"/>
  <c r="AA3739" i="1"/>
  <c r="AA3740" i="1"/>
  <c r="AA3741" i="1"/>
  <c r="AA3742" i="1"/>
  <c r="AA3743" i="1"/>
  <c r="AA3744" i="1"/>
  <c r="AA3745" i="1"/>
  <c r="AA3746" i="1"/>
  <c r="AA3747" i="1"/>
  <c r="AA3748" i="1"/>
  <c r="AA3749" i="1"/>
  <c r="AA3750" i="1"/>
  <c r="AA3751" i="1"/>
  <c r="AA3752" i="1"/>
  <c r="AA3753" i="1"/>
  <c r="AA3754" i="1"/>
  <c r="AA3755" i="1"/>
  <c r="AA3756" i="1"/>
  <c r="AA3757" i="1"/>
  <c r="AA3758" i="1"/>
  <c r="AA3759" i="1"/>
  <c r="AA3760" i="1"/>
  <c r="AA3761" i="1"/>
  <c r="AA3762" i="1"/>
  <c r="AA3763" i="1"/>
  <c r="AA3764" i="1"/>
  <c r="AA3765" i="1"/>
  <c r="AA3766" i="1"/>
  <c r="AA3767" i="1"/>
  <c r="AA3768" i="1"/>
  <c r="AA3769" i="1"/>
  <c r="AA3770" i="1"/>
  <c r="AA3771" i="1"/>
  <c r="AA3772" i="1"/>
  <c r="AA3774" i="1"/>
  <c r="AA3775" i="1"/>
  <c r="AA3776" i="1"/>
  <c r="AA3777" i="1"/>
  <c r="AA3778" i="1"/>
  <c r="AA3779" i="1"/>
  <c r="AA3780" i="1"/>
  <c r="AA3781" i="1"/>
  <c r="AA3782" i="1"/>
  <c r="AA3783" i="1"/>
  <c r="AA3784" i="1"/>
  <c r="AA3785" i="1"/>
  <c r="AA3786" i="1"/>
  <c r="AA3787" i="1"/>
  <c r="AA3788" i="1"/>
  <c r="AA3789" i="1"/>
  <c r="AA3790" i="1"/>
  <c r="AA3791" i="1"/>
  <c r="AA3792" i="1"/>
  <c r="AA3793" i="1"/>
  <c r="AA3794" i="1"/>
  <c r="AA3795" i="1"/>
  <c r="AA3796" i="1"/>
  <c r="AA3797" i="1"/>
  <c r="AA3798" i="1"/>
  <c r="AA3799" i="1"/>
  <c r="AA3800" i="1"/>
  <c r="AA3801" i="1"/>
  <c r="AA3802" i="1"/>
  <c r="AA3803" i="1"/>
  <c r="AA3804" i="1"/>
  <c r="AA3805" i="1"/>
  <c r="AA3806" i="1"/>
  <c r="AA3807" i="1"/>
  <c r="AA3808" i="1"/>
  <c r="AA3809" i="1"/>
  <c r="AA3810" i="1"/>
  <c r="AA3811" i="1"/>
  <c r="AA3812" i="1"/>
  <c r="AA3813" i="1"/>
  <c r="AA3814" i="1"/>
  <c r="AA3815" i="1"/>
  <c r="AA3816" i="1"/>
  <c r="AA3817" i="1"/>
  <c r="AA3818" i="1"/>
  <c r="AA3821" i="1"/>
  <c r="AA3822" i="1"/>
  <c r="AA3823" i="1"/>
  <c r="AA3824" i="1"/>
  <c r="AA3825" i="1"/>
  <c r="AA3826" i="1"/>
  <c r="AA3828" i="1"/>
  <c r="AA3829" i="1"/>
  <c r="AA3830" i="1"/>
  <c r="AA3832" i="1"/>
  <c r="AA3833" i="1"/>
  <c r="AA3835" i="1"/>
  <c r="AA3836" i="1"/>
  <c r="AA3837" i="1"/>
  <c r="AA3838" i="1"/>
  <c r="AA3839" i="1"/>
  <c r="AA3840" i="1"/>
  <c r="AA3841" i="1"/>
  <c r="AA3842" i="1"/>
  <c r="AA3843" i="1"/>
  <c r="AA3844" i="1"/>
  <c r="AA3845" i="1"/>
  <c r="AA3846" i="1"/>
  <c r="AA3847" i="1"/>
  <c r="AA3848" i="1"/>
  <c r="AA3849" i="1"/>
  <c r="AA3850" i="1"/>
  <c r="AA3851" i="1"/>
  <c r="AA3852" i="1"/>
  <c r="AA3853" i="1"/>
  <c r="AA3854" i="1"/>
  <c r="AA3855" i="1"/>
  <c r="AA3856" i="1"/>
  <c r="AA3857" i="1"/>
  <c r="AA3858" i="1"/>
  <c r="AA3859" i="1"/>
  <c r="AA3860" i="1"/>
  <c r="AA3861" i="1"/>
  <c r="AA3862" i="1"/>
  <c r="AA3863" i="1"/>
  <c r="AA3864" i="1"/>
  <c r="AA3865" i="1"/>
  <c r="AA3866" i="1"/>
  <c r="AA3867" i="1"/>
  <c r="AA3868" i="1"/>
  <c r="AA3869" i="1"/>
  <c r="AA3870" i="1"/>
  <c r="AA3871" i="1"/>
  <c r="AA3872" i="1"/>
  <c r="AA3873" i="1"/>
  <c r="AA3874" i="1"/>
  <c r="AA3875" i="1"/>
  <c r="AA3876" i="1"/>
  <c r="AA3877" i="1"/>
  <c r="AA3878" i="1"/>
  <c r="AA3879" i="1"/>
  <c r="AA3880" i="1"/>
  <c r="AA3881" i="1"/>
  <c r="AA3882" i="1"/>
  <c r="AA3883" i="1"/>
  <c r="AA3884" i="1"/>
  <c r="AA3885" i="1"/>
  <c r="AA3886" i="1"/>
  <c r="AA3887" i="1"/>
  <c r="AA3888" i="1"/>
  <c r="AA3889" i="1"/>
  <c r="AA3890" i="1"/>
  <c r="AA3891" i="1"/>
  <c r="AA3892" i="1"/>
  <c r="AA3893" i="1"/>
  <c r="AA3894" i="1"/>
  <c r="AA3895" i="1"/>
  <c r="AA3896" i="1"/>
  <c r="AA3897" i="1"/>
  <c r="AA5638" i="1"/>
  <c r="AA3898" i="1"/>
  <c r="AA3899" i="1"/>
  <c r="AA3900" i="1"/>
  <c r="AA3901" i="1"/>
  <c r="AA3902" i="1"/>
  <c r="AA3903" i="1"/>
  <c r="AA3904" i="1"/>
  <c r="AA3905" i="1"/>
  <c r="AA3906" i="1"/>
  <c r="AA3907" i="1"/>
  <c r="AA3908" i="1"/>
  <c r="AA3909" i="1"/>
  <c r="AA3910" i="1"/>
  <c r="AA3911" i="1"/>
  <c r="AA3912" i="1"/>
  <c r="AA3913" i="1"/>
  <c r="AA3914" i="1"/>
  <c r="AA3915" i="1"/>
  <c r="AA3916" i="1"/>
  <c r="AA3917" i="1"/>
  <c r="AA3918" i="1"/>
  <c r="AA5639" i="1"/>
  <c r="AA3919" i="1"/>
  <c r="AA3920" i="1"/>
  <c r="AA3921" i="1"/>
  <c r="AA3922" i="1"/>
  <c r="AA3923" i="1"/>
  <c r="AA3924" i="1"/>
  <c r="AA3925" i="1"/>
  <c r="AA3926" i="1"/>
  <c r="AA3927" i="1"/>
  <c r="AA3928" i="1"/>
  <c r="AA3929" i="1"/>
  <c r="AA3930" i="1"/>
  <c r="AA3931" i="1"/>
  <c r="AA3932" i="1"/>
  <c r="AA3933" i="1"/>
  <c r="AA3934" i="1"/>
  <c r="AA3935" i="1"/>
  <c r="AA3936" i="1"/>
  <c r="AA3937" i="1"/>
  <c r="AA3938" i="1"/>
  <c r="AA3939" i="1"/>
  <c r="AA3940" i="1"/>
  <c r="AA3941" i="1"/>
  <c r="AA3942" i="1"/>
  <c r="AA3943" i="1"/>
  <c r="AA3944" i="1"/>
  <c r="AA3945" i="1"/>
  <c r="AA3946" i="1"/>
  <c r="AA3947" i="1"/>
  <c r="AA3948" i="1"/>
  <c r="AA3949" i="1"/>
  <c r="AA3950" i="1"/>
  <c r="AA3951" i="1"/>
  <c r="AA3952" i="1"/>
  <c r="AA3953" i="1"/>
  <c r="AA3954" i="1"/>
  <c r="AA3955" i="1"/>
  <c r="AA3956" i="1"/>
  <c r="AA3957" i="1"/>
  <c r="AA3958" i="1"/>
  <c r="AA3959" i="1"/>
  <c r="AA5640" i="1"/>
  <c r="AA3960" i="1"/>
  <c r="AA3961" i="1"/>
  <c r="AA3962" i="1"/>
  <c r="AA3963" i="1"/>
  <c r="AA3964" i="1"/>
  <c r="AA3965" i="1"/>
  <c r="AA3966" i="1"/>
  <c r="AA3967" i="1"/>
  <c r="AA3968" i="1"/>
  <c r="AA3969" i="1"/>
  <c r="AA3970" i="1"/>
  <c r="AA3971" i="1"/>
  <c r="AA3972" i="1"/>
  <c r="AA3973" i="1"/>
  <c r="AA3974" i="1"/>
  <c r="AA3975" i="1"/>
  <c r="AA3976" i="1"/>
  <c r="AA3977" i="1"/>
  <c r="AA3978" i="1"/>
  <c r="AA3979" i="1"/>
  <c r="AA3980" i="1"/>
  <c r="AA3981" i="1"/>
  <c r="AA3982" i="1"/>
  <c r="AA3983" i="1"/>
  <c r="AA3984" i="1"/>
  <c r="AA3985" i="1"/>
  <c r="AA3986" i="1"/>
  <c r="AA3987" i="1"/>
  <c r="AA3988" i="1"/>
  <c r="AA3989" i="1"/>
  <c r="AA3990" i="1"/>
  <c r="AA3991" i="1"/>
  <c r="AA3992" i="1"/>
  <c r="AA3993" i="1"/>
  <c r="AA3994" i="1"/>
  <c r="AA3995" i="1"/>
  <c r="AA3996" i="1"/>
  <c r="AA3997" i="1"/>
  <c r="AA3998" i="1"/>
  <c r="AA3999" i="1"/>
  <c r="AA4000" i="1"/>
  <c r="AA4001" i="1"/>
  <c r="AA4002" i="1"/>
  <c r="AF3682" i="1"/>
  <c r="AF3683" i="1"/>
  <c r="AF3684" i="1"/>
  <c r="AF3685" i="1"/>
  <c r="AF3686" i="1"/>
  <c r="AF3687" i="1"/>
  <c r="AF3688" i="1"/>
  <c r="AF3689" i="1"/>
  <c r="AF3690" i="1"/>
  <c r="AF3691" i="1"/>
  <c r="AF3692" i="1"/>
  <c r="AF3693" i="1"/>
  <c r="AF3694" i="1"/>
  <c r="AF3695" i="1"/>
  <c r="AF3696" i="1"/>
  <c r="AF3697" i="1"/>
  <c r="AF3698" i="1"/>
  <c r="AF3699" i="1"/>
  <c r="AF3700" i="1"/>
  <c r="AF3701" i="1"/>
  <c r="AF3702" i="1"/>
  <c r="AF3703" i="1"/>
  <c r="AF3704" i="1"/>
  <c r="AF3705" i="1"/>
  <c r="AF3706" i="1"/>
  <c r="AF3707" i="1"/>
  <c r="AF3708" i="1"/>
  <c r="AF3709" i="1"/>
  <c r="AF3710" i="1"/>
  <c r="AF3711" i="1"/>
  <c r="AF3712" i="1"/>
  <c r="AF3713" i="1"/>
  <c r="AF3714" i="1"/>
  <c r="AF3715" i="1"/>
  <c r="AF3716" i="1"/>
  <c r="AF3717" i="1"/>
  <c r="AF3718" i="1"/>
  <c r="AF3719" i="1"/>
  <c r="AF3720" i="1"/>
  <c r="AF3721" i="1"/>
  <c r="AF3722" i="1"/>
  <c r="AF3723" i="1"/>
  <c r="AF3724" i="1"/>
  <c r="AF3725" i="1"/>
  <c r="AF3726" i="1"/>
  <c r="AF3727" i="1"/>
  <c r="AF3728" i="1"/>
  <c r="AF3729" i="1"/>
  <c r="AF3730" i="1"/>
  <c r="AF3731" i="1"/>
  <c r="AF3732" i="1"/>
  <c r="AF3733" i="1"/>
  <c r="AF3734" i="1"/>
  <c r="AF3735" i="1"/>
  <c r="AF3736" i="1"/>
  <c r="AF3737" i="1"/>
  <c r="AF3738" i="1"/>
  <c r="AF3739" i="1"/>
  <c r="AF3740" i="1"/>
  <c r="AF3741" i="1"/>
  <c r="AF3742" i="1"/>
  <c r="AF3743" i="1"/>
  <c r="AF3744" i="1"/>
  <c r="AF3745" i="1"/>
  <c r="AF3746" i="1"/>
  <c r="AF3747" i="1"/>
  <c r="AF3748" i="1"/>
  <c r="AF3749" i="1"/>
  <c r="AF3750" i="1"/>
  <c r="AF3751" i="1"/>
  <c r="AF3752" i="1"/>
  <c r="AF3753" i="1"/>
  <c r="AF3754" i="1"/>
  <c r="AF3755" i="1"/>
  <c r="AF3756" i="1"/>
  <c r="AF3757" i="1"/>
  <c r="AF3758" i="1"/>
  <c r="AF3759" i="1"/>
  <c r="AF3760" i="1"/>
  <c r="AF3761" i="1"/>
  <c r="AF3762" i="1"/>
  <c r="AF3763" i="1"/>
  <c r="AF3764" i="1"/>
  <c r="AF3765" i="1"/>
  <c r="AF3766" i="1"/>
  <c r="AF3767" i="1"/>
  <c r="AF3768" i="1"/>
  <c r="AF3769" i="1"/>
  <c r="AF3770" i="1"/>
  <c r="AF3771" i="1"/>
  <c r="AF3772" i="1"/>
  <c r="AF3774" i="1"/>
  <c r="AF3775" i="1"/>
  <c r="AF3776" i="1"/>
  <c r="AF3777" i="1"/>
  <c r="AF3778" i="1"/>
  <c r="AF3779" i="1"/>
  <c r="AF3780" i="1"/>
  <c r="AF3781" i="1"/>
  <c r="AF3782" i="1"/>
  <c r="AF3783" i="1"/>
  <c r="AF3784" i="1"/>
  <c r="AF3785" i="1"/>
  <c r="AF3786" i="1"/>
  <c r="AF3787" i="1"/>
  <c r="AF3788" i="1"/>
  <c r="AF3789" i="1"/>
  <c r="AF3790" i="1"/>
  <c r="AF3791" i="1"/>
  <c r="AF3792" i="1"/>
  <c r="AF3793" i="1"/>
  <c r="AF3794" i="1"/>
  <c r="AF3795" i="1"/>
  <c r="AF3796" i="1"/>
  <c r="AF3797" i="1"/>
  <c r="AF3798" i="1"/>
  <c r="AF3799" i="1"/>
  <c r="AF3800" i="1"/>
  <c r="AF3801" i="1"/>
  <c r="AF3802" i="1"/>
  <c r="AF3803" i="1"/>
  <c r="AF3804" i="1"/>
  <c r="AF3805" i="1"/>
  <c r="AF3806" i="1"/>
  <c r="AF3807" i="1"/>
  <c r="AF3808" i="1"/>
  <c r="AF3809" i="1"/>
  <c r="AF3810" i="1"/>
  <c r="AF3811" i="1"/>
  <c r="AF3812" i="1"/>
  <c r="AF3813" i="1"/>
  <c r="AF3814" i="1"/>
  <c r="AF3815" i="1"/>
  <c r="AF3816" i="1"/>
  <c r="AF3817" i="1"/>
  <c r="AF3818" i="1"/>
  <c r="AF3819" i="1"/>
  <c r="AF3821" i="1"/>
  <c r="AF3822" i="1"/>
  <c r="AF3823" i="1"/>
  <c r="AF3824" i="1"/>
  <c r="AF3825" i="1"/>
  <c r="AF3826" i="1"/>
  <c r="AF3827" i="1"/>
  <c r="AF3828" i="1"/>
  <c r="AF3829" i="1"/>
  <c r="AF3830" i="1"/>
  <c r="AF3832" i="1"/>
  <c r="AF3833" i="1"/>
  <c r="AF3835" i="1"/>
  <c r="AF3836" i="1"/>
  <c r="AF3837" i="1"/>
  <c r="AF3838" i="1"/>
  <c r="AF3839" i="1"/>
  <c r="AF3840" i="1"/>
  <c r="AF3841" i="1"/>
  <c r="AF3842" i="1"/>
  <c r="AF3843" i="1"/>
  <c r="AF3844" i="1"/>
  <c r="AF3845" i="1"/>
  <c r="AF3846" i="1"/>
  <c r="AF3847" i="1"/>
  <c r="AF3848" i="1"/>
  <c r="AF3849" i="1"/>
  <c r="AF3850" i="1"/>
  <c r="AF3851" i="1"/>
  <c r="AF3852" i="1"/>
  <c r="AF3853" i="1"/>
  <c r="AF3854" i="1"/>
  <c r="AF3855" i="1"/>
  <c r="AF3856" i="1"/>
  <c r="AF3857" i="1"/>
  <c r="AF3858" i="1"/>
  <c r="AF3859" i="1"/>
  <c r="AF3860" i="1"/>
  <c r="AF3861" i="1"/>
  <c r="AF3862" i="1"/>
  <c r="AF3863" i="1"/>
  <c r="AF3864" i="1"/>
  <c r="AF3865" i="1"/>
  <c r="AF3866" i="1"/>
  <c r="AF3867" i="1"/>
  <c r="AF3868" i="1"/>
  <c r="AF3869" i="1"/>
  <c r="AF3870" i="1"/>
  <c r="AF3871" i="1"/>
  <c r="AF3872" i="1"/>
  <c r="AF3873" i="1"/>
  <c r="AF3874" i="1"/>
  <c r="AF3875" i="1"/>
  <c r="AF3876" i="1"/>
  <c r="AF3877" i="1"/>
  <c r="AF3878" i="1"/>
  <c r="AF3879" i="1"/>
  <c r="AF3880" i="1"/>
  <c r="AF3881" i="1"/>
  <c r="AF3882" i="1"/>
  <c r="AF3883" i="1"/>
  <c r="AF3884" i="1"/>
  <c r="AF3885" i="1"/>
  <c r="AF3886" i="1"/>
  <c r="AF3887" i="1"/>
  <c r="AF3888" i="1"/>
  <c r="AF3889" i="1"/>
  <c r="AF3890" i="1"/>
  <c r="AF3891" i="1"/>
  <c r="AF3892" i="1"/>
  <c r="AF3893" i="1"/>
  <c r="AF3894" i="1"/>
  <c r="AF3895" i="1"/>
  <c r="AF3896" i="1"/>
  <c r="AF3897" i="1"/>
  <c r="AF5638" i="1"/>
  <c r="AF3898" i="1"/>
  <c r="AF3899" i="1"/>
  <c r="AF3900" i="1"/>
  <c r="AF3901" i="1"/>
  <c r="AF3902" i="1"/>
  <c r="AF3903" i="1"/>
  <c r="AF3904" i="1"/>
  <c r="AF3905" i="1"/>
  <c r="AF3906" i="1"/>
  <c r="AF3907" i="1"/>
  <c r="AF3908" i="1"/>
  <c r="AF3909" i="1"/>
  <c r="AF3910" i="1"/>
  <c r="AF3911" i="1"/>
  <c r="AF3912" i="1"/>
  <c r="AF3913" i="1"/>
  <c r="AF3914" i="1"/>
  <c r="AF3915" i="1"/>
  <c r="AF3916" i="1"/>
  <c r="AF3917" i="1"/>
  <c r="AF3918" i="1"/>
  <c r="AF5639" i="1"/>
  <c r="AF3919" i="1"/>
  <c r="AF3920" i="1"/>
  <c r="AF3921" i="1"/>
  <c r="AF3922" i="1"/>
  <c r="AF3923" i="1"/>
  <c r="AF3924" i="1"/>
  <c r="AF3925" i="1"/>
  <c r="AF3926" i="1"/>
  <c r="AF3927" i="1"/>
  <c r="AF3928" i="1"/>
  <c r="AF3929" i="1"/>
  <c r="AF3930" i="1"/>
  <c r="AF3931" i="1"/>
  <c r="AF3932" i="1"/>
  <c r="AF3933" i="1"/>
  <c r="AF3934" i="1"/>
  <c r="AF3935" i="1"/>
  <c r="AF3936" i="1"/>
  <c r="AF3937" i="1"/>
  <c r="AF3938" i="1"/>
  <c r="AF3939" i="1"/>
  <c r="AF3940" i="1"/>
  <c r="AF3941" i="1"/>
  <c r="AF3942" i="1"/>
  <c r="AF3943" i="1"/>
  <c r="AF3944" i="1"/>
  <c r="AF3945" i="1"/>
  <c r="AF3946" i="1"/>
  <c r="AF3947" i="1"/>
  <c r="AF3948" i="1"/>
  <c r="AF3949" i="1"/>
  <c r="AF3950" i="1"/>
  <c r="AF3951" i="1"/>
  <c r="AF3952" i="1"/>
  <c r="AF3953" i="1"/>
  <c r="AF3954" i="1"/>
  <c r="AF3955" i="1"/>
  <c r="AF3956" i="1"/>
  <c r="AF3957" i="1"/>
  <c r="AF3958" i="1"/>
  <c r="AF3959" i="1"/>
  <c r="AF5640" i="1"/>
  <c r="AF3960" i="1"/>
  <c r="AF3961" i="1"/>
  <c r="AF3962" i="1"/>
  <c r="AF3963" i="1"/>
  <c r="AF3964" i="1"/>
  <c r="AF3965" i="1"/>
  <c r="AF3966" i="1"/>
  <c r="AF3967" i="1"/>
  <c r="AF3968" i="1"/>
  <c r="AF3969" i="1"/>
  <c r="AF3970" i="1"/>
  <c r="AF3971" i="1"/>
  <c r="AF3972" i="1"/>
  <c r="AF3973" i="1"/>
  <c r="AF3974" i="1"/>
  <c r="AF3975" i="1"/>
  <c r="AF3976" i="1"/>
  <c r="AF3977" i="1"/>
  <c r="AF3978" i="1"/>
  <c r="AF3979" i="1"/>
  <c r="AF3980" i="1"/>
  <c r="AF3981" i="1"/>
  <c r="AF3982" i="1"/>
  <c r="AF3983" i="1"/>
  <c r="AF3984" i="1"/>
  <c r="AF3985" i="1"/>
  <c r="AF3986" i="1"/>
  <c r="AF3987" i="1"/>
  <c r="AF3988" i="1"/>
  <c r="AF3989" i="1"/>
  <c r="AF3990" i="1"/>
  <c r="AF3991" i="1"/>
  <c r="AF3992" i="1"/>
  <c r="AF3993" i="1"/>
  <c r="AF3994" i="1"/>
  <c r="AF3995" i="1"/>
  <c r="AF3996" i="1"/>
  <c r="AF3997" i="1"/>
  <c r="AF3998" i="1"/>
  <c r="AF3999" i="1"/>
  <c r="AF4000" i="1"/>
  <c r="AF4001" i="1"/>
  <c r="AF4002" i="1"/>
  <c r="F3949" i="1" l="1"/>
  <c r="G3949" i="1" s="1"/>
  <c r="F3958" i="1"/>
  <c r="G3958" i="1" s="1"/>
  <c r="F3842" i="1"/>
  <c r="G3842" i="1" s="1"/>
  <c r="F3764" i="1"/>
  <c r="G3764" i="1" s="1"/>
  <c r="F3875" i="1"/>
  <c r="G3875" i="1" s="1"/>
  <c r="F3730" i="1"/>
  <c r="G3730" i="1" s="1"/>
  <c r="F5638" i="1"/>
  <c r="G5638" i="1" s="1"/>
  <c r="F3878" i="1"/>
  <c r="G3878" i="1" s="1"/>
  <c r="F3960" i="1"/>
  <c r="G3960" i="1" s="1"/>
  <c r="F3855" i="1"/>
  <c r="G3855" i="1" s="1"/>
  <c r="F3844" i="1"/>
  <c r="G3844" i="1" s="1"/>
  <c r="F3732" i="1"/>
  <c r="G3732" i="1" s="1"/>
  <c r="F3870" i="1"/>
  <c r="G3870" i="1" s="1"/>
  <c r="F3684" i="1"/>
  <c r="G3684" i="1" s="1"/>
  <c r="F3979" i="1"/>
  <c r="G3979" i="1" s="1"/>
  <c r="F3952" i="1"/>
  <c r="G3952" i="1" s="1"/>
  <c r="F3846" i="1"/>
  <c r="G3846" i="1" s="1"/>
  <c r="F3818" i="1"/>
  <c r="G3818" i="1" s="1"/>
  <c r="F3816" i="1"/>
  <c r="G3816" i="1" s="1"/>
  <c r="F3956" i="1"/>
  <c r="G3956" i="1" s="1"/>
  <c r="F3873" i="1"/>
  <c r="G3873" i="1" s="1"/>
  <c r="F3723" i="1"/>
  <c r="G3723" i="1" s="1"/>
  <c r="F3821" i="1"/>
  <c r="G3821" i="1" s="1"/>
  <c r="F3905" i="1"/>
  <c r="G3905" i="1" s="1"/>
  <c r="F3860" i="1"/>
  <c r="G3860" i="1" s="1"/>
  <c r="F3886" i="1"/>
  <c r="G3886" i="1" s="1"/>
  <c r="F3986" i="1"/>
  <c r="G3986" i="1" s="1"/>
  <c r="F3937" i="1"/>
  <c r="G3937" i="1" s="1"/>
  <c r="F3996" i="1"/>
  <c r="G3996" i="1" s="1"/>
  <c r="F3910" i="1"/>
  <c r="G3910" i="1" s="1"/>
  <c r="F3891" i="1"/>
  <c r="G3891" i="1" s="1"/>
  <c r="F3682" i="1"/>
  <c r="G3682" i="1" s="1"/>
  <c r="F3804" i="1"/>
  <c r="G3804" i="1" s="1"/>
  <c r="F3985" i="1"/>
  <c r="G3985" i="1" s="1"/>
  <c r="F3918" i="1"/>
  <c r="G3918" i="1" s="1"/>
  <c r="F3928" i="1"/>
  <c r="G3928" i="1" s="1"/>
  <c r="F3830" i="1"/>
  <c r="G3830" i="1" s="1"/>
  <c r="F3847" i="1"/>
  <c r="G3847" i="1" s="1"/>
  <c r="F3752" i="1"/>
  <c r="G3752" i="1" s="1"/>
  <c r="F3895" i="1"/>
  <c r="G3895" i="1" s="1"/>
  <c r="F3939" i="1"/>
  <c r="G3939" i="1" s="1"/>
  <c r="F3916" i="1"/>
  <c r="G3916" i="1" s="1"/>
  <c r="F3913" i="1"/>
  <c r="G3913" i="1" s="1"/>
  <c r="F3917" i="1"/>
  <c r="G3917" i="1" s="1"/>
  <c r="F3813" i="1"/>
  <c r="G3813" i="1" s="1"/>
  <c r="F3935" i="1"/>
  <c r="G3935" i="1" s="1"/>
  <c r="F3922" i="1"/>
  <c r="G3922" i="1" s="1"/>
  <c r="F3689" i="1"/>
  <c r="G3689" i="1" s="1"/>
  <c r="F3865" i="1"/>
  <c r="G3865" i="1" s="1"/>
  <c r="F3965" i="1"/>
  <c r="G3965" i="1" s="1"/>
  <c r="F3934" i="1"/>
  <c r="G3934" i="1" s="1"/>
  <c r="F3973" i="1"/>
  <c r="G3973" i="1" s="1"/>
  <c r="F3930" i="1"/>
  <c r="G3930" i="1" s="1"/>
  <c r="F3848" i="1"/>
  <c r="G3848" i="1" s="1"/>
  <c r="F3964" i="1"/>
  <c r="G3964" i="1" s="1"/>
  <c r="F3883" i="1"/>
  <c r="G3883" i="1" s="1"/>
  <c r="F3879" i="1"/>
  <c r="G3879" i="1" s="1"/>
  <c r="F3859" i="1"/>
  <c r="G3859" i="1" s="1"/>
  <c r="F3839" i="1"/>
  <c r="G3839" i="1" s="1"/>
  <c r="F3690" i="1"/>
  <c r="G3690" i="1" s="1"/>
  <c r="F3954" i="1"/>
  <c r="G3954" i="1" s="1"/>
  <c r="F3695" i="1"/>
  <c r="G3695" i="1" s="1"/>
  <c r="F3999" i="1"/>
  <c r="G3999" i="1" s="1"/>
  <c r="F3987" i="1"/>
  <c r="G3987" i="1" s="1"/>
  <c r="F3963" i="1"/>
  <c r="G3963" i="1" s="1"/>
  <c r="F5640" i="1"/>
  <c r="G5640" i="1" s="1"/>
  <c r="F3932" i="1"/>
  <c r="G3932" i="1" s="1"/>
  <c r="F3882" i="1"/>
  <c r="G3882" i="1" s="1"/>
  <c r="F3833" i="1"/>
  <c r="G3833" i="1" s="1"/>
  <c r="F3824" i="1"/>
  <c r="G3824" i="1" s="1"/>
  <c r="F3807" i="1"/>
  <c r="G3807" i="1" s="1"/>
  <c r="F3685" i="1"/>
  <c r="G3685" i="1" s="1"/>
  <c r="F3947" i="1"/>
  <c r="G3947" i="1" s="1"/>
  <c r="F3853" i="1"/>
  <c r="G3853" i="1" s="1"/>
  <c r="F3722" i="1"/>
  <c r="G3722" i="1" s="1"/>
  <c r="F3749" i="1"/>
  <c r="G3749" i="1" s="1"/>
  <c r="F3696" i="1"/>
  <c r="G3696" i="1" s="1"/>
  <c r="F3712" i="1"/>
  <c r="G3712" i="1" s="1"/>
  <c r="F3885" i="1"/>
  <c r="G3885" i="1" s="1"/>
  <c r="F3919" i="1"/>
  <c r="G3919" i="1" s="1"/>
  <c r="F3868" i="1"/>
  <c r="G3868" i="1" s="1"/>
  <c r="F3725" i="1"/>
  <c r="G3725" i="1" s="1"/>
  <c r="F3841" i="1"/>
  <c r="G3841" i="1" s="1"/>
  <c r="F3980" i="1"/>
  <c r="G3980" i="1" s="1"/>
  <c r="F3955" i="1"/>
  <c r="G3955" i="1" s="1"/>
  <c r="F3840" i="1"/>
  <c r="G3840" i="1" s="1"/>
  <c r="F3751" i="1"/>
  <c r="G3751" i="1" s="1"/>
  <c r="F3738" i="1"/>
  <c r="G3738" i="1" s="1"/>
  <c r="F3706" i="1"/>
  <c r="G3706" i="1" s="1"/>
  <c r="F3871" i="1"/>
  <c r="G3871" i="1" s="1"/>
  <c r="F3877" i="1"/>
  <c r="G3877" i="1" s="1"/>
  <c r="F3835" i="1"/>
  <c r="G3835" i="1" s="1"/>
  <c r="F3838" i="1"/>
  <c r="G3838" i="1" s="1"/>
  <c r="F3872" i="1"/>
  <c r="G3872" i="1" s="1"/>
  <c r="F3971" i="1"/>
  <c r="G3971" i="1" s="1"/>
  <c r="F3694" i="1"/>
  <c r="G3694" i="1" s="1"/>
  <c r="F3688" i="1"/>
  <c r="G3688" i="1" s="1"/>
  <c r="F3703" i="1"/>
  <c r="G3703" i="1" s="1"/>
  <c r="F3714" i="1"/>
  <c r="G3714" i="1" s="1"/>
  <c r="F3851" i="1"/>
  <c r="G3851" i="1" s="1"/>
  <c r="F3727" i="1"/>
  <c r="G3727" i="1" s="1"/>
  <c r="F3733" i="1"/>
  <c r="G3733" i="1" s="1"/>
  <c r="F3815" i="1"/>
  <c r="G3815" i="1" s="1"/>
  <c r="F3742" i="1"/>
  <c r="G3742" i="1" s="1"/>
  <c r="F3857" i="1"/>
  <c r="G3857" i="1" s="1"/>
  <c r="F3715" i="1"/>
  <c r="G3715" i="1" s="1"/>
  <c r="F3825" i="1"/>
  <c r="G3825" i="1" s="1"/>
  <c r="F3943" i="1"/>
  <c r="G3943" i="1" s="1"/>
  <c r="F3728" i="1"/>
  <c r="G3728" i="1" s="1"/>
  <c r="F3946" i="1"/>
  <c r="G3946" i="1" s="1"/>
  <c r="F3994" i="1"/>
  <c r="G3994" i="1" s="1"/>
  <c r="F3720" i="1"/>
  <c r="G3720" i="1" s="1"/>
  <c r="F3929" i="1"/>
  <c r="G3929" i="1" s="1"/>
  <c r="F3736" i="1"/>
  <c r="G3736" i="1" s="1"/>
  <c r="F3747" i="1"/>
  <c r="G3747" i="1" s="1"/>
  <c r="F3718" i="1"/>
  <c r="G3718" i="1" s="1"/>
  <c r="F3716" i="1"/>
  <c r="G3716" i="1" s="1"/>
  <c r="F3936" i="1"/>
  <c r="G3936" i="1" s="1"/>
  <c r="F3903" i="1"/>
  <c r="G3903" i="1" s="1"/>
  <c r="F3711" i="1"/>
  <c r="G3711" i="1" s="1"/>
  <c r="F3721" i="1"/>
  <c r="G3721" i="1" s="1"/>
  <c r="F3731" i="1"/>
  <c r="G3731" i="1" s="1"/>
  <c r="F3726" i="1"/>
  <c r="G3726" i="1" s="1"/>
  <c r="F3746" i="1"/>
  <c r="G3746" i="1" s="1"/>
  <c r="F3740" i="1"/>
  <c r="G3740" i="1" s="1"/>
  <c r="F3753" i="1"/>
  <c r="G3753" i="1" s="1"/>
  <c r="F3995" i="1"/>
  <c r="G3995" i="1" s="1"/>
  <c r="F3989" i="1"/>
  <c r="G3989" i="1" s="1"/>
  <c r="F3948" i="1"/>
  <c r="G3948" i="1" s="1"/>
  <c r="F3926" i="1"/>
  <c r="G3926" i="1" s="1"/>
  <c r="F3890" i="1"/>
  <c r="G3890" i="1" s="1"/>
  <c r="F3888" i="1"/>
  <c r="G3888" i="1" s="1"/>
  <c r="F3856" i="1"/>
  <c r="G3856" i="1" s="1"/>
  <c r="F3850" i="1"/>
  <c r="G3850" i="1" s="1"/>
  <c r="F3836" i="1"/>
  <c r="G3836" i="1" s="1"/>
  <c r="F3699" i="1"/>
  <c r="G3699" i="1" s="1"/>
  <c r="F3950" i="1"/>
  <c r="G3950" i="1" s="1"/>
  <c r="F3893" i="1"/>
  <c r="G3893" i="1" s="1"/>
  <c r="F3687" i="1"/>
  <c r="G3687" i="1" s="1"/>
  <c r="F3710" i="1"/>
  <c r="G3710" i="1" s="1"/>
  <c r="F3743" i="1"/>
  <c r="G3743" i="1" s="1"/>
  <c r="F3843" i="1"/>
  <c r="G3843" i="1" s="1"/>
  <c r="F3867" i="1"/>
  <c r="G3867" i="1" s="1"/>
  <c r="F3845" i="1"/>
  <c r="G3845" i="1" s="1"/>
  <c r="F3786" i="1"/>
  <c r="G3786" i="1" s="1"/>
  <c r="F3778" i="1"/>
  <c r="G3778" i="1" s="1"/>
  <c r="F3978" i="1"/>
  <c r="G3978" i="1" s="1"/>
  <c r="F3849" i="1"/>
  <c r="G3849" i="1" s="1"/>
  <c r="F3889" i="1"/>
  <c r="G3889" i="1" s="1"/>
  <c r="F3709" i="1"/>
  <c r="G3709" i="1" s="1"/>
  <c r="F3788" i="1"/>
  <c r="G3788" i="1" s="1"/>
  <c r="F3729" i="1"/>
  <c r="G3729" i="1" s="1"/>
  <c r="F3927" i="1"/>
  <c r="G3927" i="1" s="1"/>
  <c r="F3887" i="1"/>
  <c r="G3887" i="1" s="1"/>
  <c r="F3799" i="1"/>
  <c r="G3799" i="1" s="1"/>
  <c r="F3741" i="1"/>
  <c r="G3741" i="1" s="1"/>
  <c r="F3744" i="1"/>
  <c r="G3744" i="1" s="1"/>
  <c r="F3707" i="1"/>
  <c r="G3707" i="1" s="1"/>
  <c r="F3704" i="1"/>
  <c r="G3704" i="1" s="1"/>
  <c r="F3705" i="1"/>
  <c r="G3705" i="1" s="1"/>
  <c r="F3823" i="1"/>
  <c r="G3823" i="1" s="1"/>
  <c r="F3822" i="1"/>
  <c r="G3822" i="1" s="1"/>
  <c r="F3874" i="1"/>
  <c r="G3874" i="1" s="1"/>
  <c r="F3866" i="1"/>
  <c r="G3866" i="1" s="1"/>
  <c r="F3683" i="1"/>
  <c r="G3683" i="1" s="1"/>
  <c r="F3974" i="1"/>
  <c r="G3974" i="1" s="1"/>
  <c r="F3692" i="1"/>
  <c r="G3692" i="1" s="1"/>
  <c r="F3686" i="1"/>
  <c r="G3686" i="1" s="1"/>
  <c r="F3915" i="1"/>
  <c r="G3915" i="1" s="1"/>
  <c r="F3894" i="1"/>
  <c r="G3894" i="1" s="1"/>
  <c r="F3796" i="1"/>
  <c r="G3796" i="1" s="1"/>
  <c r="F3750" i="1"/>
  <c r="G3750" i="1" s="1"/>
  <c r="F3739" i="1"/>
  <c r="G3739" i="1" s="1"/>
  <c r="F4002" i="1"/>
  <c r="G4002" i="1" s="1"/>
  <c r="F3914" i="1"/>
  <c r="G3914" i="1" s="1"/>
  <c r="F3734" i="1"/>
  <c r="G3734" i="1" s="1"/>
  <c r="F3698" i="1"/>
  <c r="G3698" i="1" s="1"/>
  <c r="F3708" i="1"/>
  <c r="G3708" i="1" s="1"/>
  <c r="F3772" i="1"/>
  <c r="G3772" i="1" s="1"/>
  <c r="F3920" i="1"/>
  <c r="G3920" i="1" s="1"/>
  <c r="F3862" i="1"/>
  <c r="G3862" i="1" s="1"/>
  <c r="F3809" i="1"/>
  <c r="G3809" i="1" s="1"/>
  <c r="F3819" i="1"/>
  <c r="G3819" i="1" s="1"/>
  <c r="F3810" i="1"/>
  <c r="G3810" i="1" s="1"/>
  <c r="F3863" i="1"/>
  <c r="G3863" i="1" s="1"/>
  <c r="F3812" i="1"/>
  <c r="G3812" i="1" s="1"/>
  <c r="F3817" i="1"/>
  <c r="G3817" i="1" s="1"/>
  <c r="F3912" i="1"/>
  <c r="G3912" i="1" s="1"/>
  <c r="F3911" i="1"/>
  <c r="G3911" i="1" s="1"/>
  <c r="F3861" i="1"/>
  <c r="G3861" i="1" s="1"/>
  <c r="F3814" i="1"/>
  <c r="G3814" i="1" s="1"/>
  <c r="F3700" i="1"/>
  <c r="G3700" i="1" s="1"/>
  <c r="F3802" i="1"/>
  <c r="G3802" i="1" s="1"/>
  <c r="F3805" i="1"/>
  <c r="G3805" i="1" s="1"/>
  <c r="F3904" i="1"/>
  <c r="G3904" i="1" s="1"/>
  <c r="F3901" i="1"/>
  <c r="G3901" i="1" s="1"/>
  <c r="F3902" i="1"/>
  <c r="G3902" i="1" s="1"/>
  <c r="F3869" i="1"/>
  <c r="G3869" i="1" s="1"/>
  <c r="F3906" i="1"/>
  <c r="G3906" i="1" s="1"/>
  <c r="F3800" i="1"/>
  <c r="G3800" i="1" s="1"/>
  <c r="F3907" i="1"/>
  <c r="G3907" i="1" s="1"/>
  <c r="F3806" i="1"/>
  <c r="G3806" i="1" s="1"/>
  <c r="F3798" i="1"/>
  <c r="G3798" i="1" s="1"/>
  <c r="F3793" i="1"/>
  <c r="G3793" i="1" s="1"/>
  <c r="F4000" i="1"/>
  <c r="G4000" i="1" s="1"/>
  <c r="F3792" i="1"/>
  <c r="G3792" i="1" s="1"/>
  <c r="F3795" i="1"/>
  <c r="G3795" i="1" s="1"/>
  <c r="F3938" i="1"/>
  <c r="G3938" i="1" s="1"/>
  <c r="F3801" i="1"/>
  <c r="G3801" i="1" s="1"/>
  <c r="F3794" i="1"/>
  <c r="G3794" i="1" s="1"/>
  <c r="F3909" i="1"/>
  <c r="G3909" i="1" s="1"/>
  <c r="F3791" i="1"/>
  <c r="G3791" i="1" s="1"/>
  <c r="F3790" i="1"/>
  <c r="G3790" i="1" s="1"/>
  <c r="F3961" i="1"/>
  <c r="G3961" i="1" s="1"/>
  <c r="F3923" i="1"/>
  <c r="G3923" i="1" s="1"/>
  <c r="F3990" i="1"/>
  <c r="G3990" i="1" s="1"/>
  <c r="F3993" i="1"/>
  <c r="G3993" i="1" s="1"/>
  <c r="F3924" i="1"/>
  <c r="G3924" i="1" s="1"/>
  <c r="F3953" i="1"/>
  <c r="G3953" i="1" s="1"/>
  <c r="F3925" i="1"/>
  <c r="G3925" i="1" s="1"/>
  <c r="F3864" i="1"/>
  <c r="G3864" i="1" s="1"/>
  <c r="F3941" i="1"/>
  <c r="G3941" i="1" s="1"/>
  <c r="F3832" i="1"/>
  <c r="G3832" i="1" s="1"/>
  <c r="F3981" i="1"/>
  <c r="G3981" i="1" s="1"/>
  <c r="F3983" i="1"/>
  <c r="G3983" i="1" s="1"/>
  <c r="F3776" i="1"/>
  <c r="G3776" i="1" s="1"/>
  <c r="F3784" i="1"/>
  <c r="G3784" i="1" s="1"/>
  <c r="F3900" i="1"/>
  <c r="G3900" i="1" s="1"/>
  <c r="F3779" i="1"/>
  <c r="G3779" i="1" s="1"/>
  <c r="F3787" i="1"/>
  <c r="G3787" i="1" s="1"/>
  <c r="F3783" i="1"/>
  <c r="G3783" i="1" s="1"/>
  <c r="F3789" i="1"/>
  <c r="G3789" i="1" s="1"/>
  <c r="F3780" i="1"/>
  <c r="G3780" i="1" s="1"/>
  <c r="F3777" i="1"/>
  <c r="G3777" i="1" s="1"/>
  <c r="F3782" i="1"/>
  <c r="G3782" i="1" s="1"/>
  <c r="F3781" i="1"/>
  <c r="G3781" i="1" s="1"/>
  <c r="F3771" i="1"/>
  <c r="G3771" i="1" s="1"/>
  <c r="F3899" i="1"/>
  <c r="G3899" i="1" s="1"/>
  <c r="F3785" i="1"/>
  <c r="G3785" i="1" s="1"/>
  <c r="F3898" i="1"/>
  <c r="G3898" i="1" s="1"/>
  <c r="F3988" i="1"/>
  <c r="G3988" i="1" s="1"/>
  <c r="F3811" i="1"/>
  <c r="G3811" i="1" s="1"/>
  <c r="F3837" i="1"/>
  <c r="G3837" i="1" s="1"/>
  <c r="F3827" i="1"/>
  <c r="G3827" i="1" s="1"/>
  <c r="F3826" i="1"/>
  <c r="G3826" i="1" s="1"/>
  <c r="F3942" i="1"/>
  <c r="G3942" i="1" s="1"/>
  <c r="F3769" i="1"/>
  <c r="G3769" i="1" s="1"/>
  <c r="F3884" i="1"/>
  <c r="G3884" i="1" s="1"/>
  <c r="F3755" i="1"/>
  <c r="G3755" i="1" s="1"/>
  <c r="F3854" i="1"/>
  <c r="G3854" i="1" s="1"/>
  <c r="F3754" i="1"/>
  <c r="G3754" i="1" s="1"/>
  <c r="F3976" i="1"/>
  <c r="G3976" i="1" s="1"/>
  <c r="F3762" i="1"/>
  <c r="G3762" i="1" s="1"/>
  <c r="F3758" i="1"/>
  <c r="G3758" i="1" s="1"/>
  <c r="F3770" i="1"/>
  <c r="G3770" i="1" s="1"/>
  <c r="F3766" i="1"/>
  <c r="G3766" i="1" s="1"/>
  <c r="F3763" i="1"/>
  <c r="G3763" i="1" s="1"/>
  <c r="F3761" i="1"/>
  <c r="G3761" i="1" s="1"/>
  <c r="F3756" i="1"/>
  <c r="G3756" i="1" s="1"/>
  <c r="F3759" i="1"/>
  <c r="G3759" i="1" s="1"/>
  <c r="F3768" i="1"/>
  <c r="G3768" i="1" s="1"/>
  <c r="F3757" i="1"/>
  <c r="G3757" i="1" s="1"/>
  <c r="F3959" i="1"/>
  <c r="G3959" i="1" s="1"/>
  <c r="F3765" i="1"/>
  <c r="G3765" i="1" s="1"/>
  <c r="F3897" i="1"/>
  <c r="G3897" i="1" s="1"/>
  <c r="F3774" i="1"/>
  <c r="G3774" i="1" s="1"/>
  <c r="Q3681" i="1"/>
  <c r="V3681" i="1"/>
  <c r="AA3681" i="1"/>
  <c r="AF3681" i="1"/>
  <c r="F3681" i="1" l="1"/>
  <c r="G3681" i="1" s="1"/>
  <c r="Q3551" i="1"/>
  <c r="AA5626" i="1"/>
  <c r="AF5626" i="1"/>
  <c r="L2104" i="1"/>
  <c r="Q3649" i="1"/>
  <c r="AA3332" i="1"/>
  <c r="Q2977" i="1"/>
  <c r="L2000" i="1" l="1"/>
  <c r="D5686" i="1" l="1"/>
  <c r="E5686" i="1"/>
  <c r="H5686" i="1"/>
  <c r="L5686" i="1"/>
  <c r="Q5686" i="1"/>
  <c r="V5686" i="1"/>
  <c r="AA5686" i="1"/>
  <c r="AF5686" i="1"/>
  <c r="D5684" i="1"/>
  <c r="E5684" i="1"/>
  <c r="H5684" i="1"/>
  <c r="F5684" i="1" s="1"/>
  <c r="G5684" i="1" s="1"/>
  <c r="L5684" i="1"/>
  <c r="Q5684" i="1"/>
  <c r="V5684" i="1"/>
  <c r="AA5684" i="1"/>
  <c r="AF5684" i="1"/>
  <c r="D5628" i="1"/>
  <c r="E5628" i="1"/>
  <c r="H5628" i="1"/>
  <c r="L5628" i="1"/>
  <c r="Q5628" i="1"/>
  <c r="V5628" i="1"/>
  <c r="AA5628" i="1"/>
  <c r="AF5628" i="1"/>
  <c r="D5626" i="1"/>
  <c r="E5626" i="1"/>
  <c r="H5626" i="1"/>
  <c r="L5626" i="1"/>
  <c r="Q5626" i="1"/>
  <c r="V5626" i="1"/>
  <c r="D5624" i="1"/>
  <c r="E5624" i="1"/>
  <c r="H5624" i="1"/>
  <c r="F5624" i="1" s="1"/>
  <c r="G5624" i="1" s="1"/>
  <c r="L5624" i="1"/>
  <c r="Q5624" i="1"/>
  <c r="V5624" i="1"/>
  <c r="AA5624" i="1"/>
  <c r="AF5624" i="1"/>
  <c r="D5620" i="1"/>
  <c r="E5620" i="1"/>
  <c r="H5620" i="1"/>
  <c r="F5620" i="1" s="1"/>
  <c r="G5620" i="1" s="1"/>
  <c r="L5620" i="1"/>
  <c r="Q5620" i="1"/>
  <c r="V5620" i="1"/>
  <c r="AA5620" i="1"/>
  <c r="AF5620" i="1"/>
  <c r="D5616" i="1"/>
  <c r="E5616" i="1"/>
  <c r="H5616" i="1"/>
  <c r="L5616" i="1"/>
  <c r="Q5616" i="1"/>
  <c r="V5616" i="1"/>
  <c r="AA5616" i="1"/>
  <c r="AF5616" i="1"/>
  <c r="D5600" i="1"/>
  <c r="E5600" i="1"/>
  <c r="H5600" i="1"/>
  <c r="L5600" i="1"/>
  <c r="Q5600" i="1"/>
  <c r="V5600" i="1"/>
  <c r="AA5600" i="1"/>
  <c r="AF5600" i="1"/>
  <c r="D5597" i="1"/>
  <c r="E5597" i="1"/>
  <c r="H5597" i="1"/>
  <c r="F5597" i="1" s="1"/>
  <c r="G5597" i="1" s="1"/>
  <c r="L5597" i="1"/>
  <c r="Q5597" i="1"/>
  <c r="V5597" i="1"/>
  <c r="AA5597" i="1"/>
  <c r="AF5597" i="1"/>
  <c r="D3674" i="1"/>
  <c r="E3674" i="1"/>
  <c r="H3674" i="1"/>
  <c r="L3674" i="1"/>
  <c r="Q3674" i="1"/>
  <c r="V3674" i="1"/>
  <c r="AA3674" i="1"/>
  <c r="AF3674" i="1"/>
  <c r="D3671" i="1"/>
  <c r="E3671" i="1"/>
  <c r="H3671" i="1"/>
  <c r="F3671" i="1" s="1"/>
  <c r="G3671" i="1" s="1"/>
  <c r="L3671" i="1"/>
  <c r="Q3671" i="1"/>
  <c r="V3671" i="1"/>
  <c r="AA3671" i="1"/>
  <c r="AF3671" i="1"/>
  <c r="D3669" i="1"/>
  <c r="E3669" i="1"/>
  <c r="H3669" i="1"/>
  <c r="F3669" i="1" s="1"/>
  <c r="G3669" i="1" s="1"/>
  <c r="L3669" i="1"/>
  <c r="Q3669" i="1"/>
  <c r="V3669" i="1"/>
  <c r="AA3669" i="1"/>
  <c r="AF3669" i="1"/>
  <c r="D3667" i="1"/>
  <c r="E3667" i="1"/>
  <c r="H3667" i="1"/>
  <c r="L3667" i="1"/>
  <c r="Q3667" i="1"/>
  <c r="V3667" i="1"/>
  <c r="AA3667" i="1"/>
  <c r="AF3667" i="1"/>
  <c r="D3665" i="1"/>
  <c r="E3665" i="1"/>
  <c r="H3665" i="1"/>
  <c r="L3665" i="1"/>
  <c r="Q3665" i="1"/>
  <c r="V3665" i="1"/>
  <c r="AA3665" i="1"/>
  <c r="AF3665" i="1"/>
  <c r="D3659" i="1"/>
  <c r="E3659" i="1"/>
  <c r="H3659" i="1"/>
  <c r="F3659" i="1" s="1"/>
  <c r="G3659" i="1" s="1"/>
  <c r="L3659" i="1"/>
  <c r="Q3659" i="1"/>
  <c r="V3659" i="1"/>
  <c r="AA3659" i="1"/>
  <c r="AF3659" i="1"/>
  <c r="D3653" i="1"/>
  <c r="D3654" i="1"/>
  <c r="E3653" i="1"/>
  <c r="E3654" i="1"/>
  <c r="H3653" i="1"/>
  <c r="H3654" i="1"/>
  <c r="L3653" i="1"/>
  <c r="L3654" i="1"/>
  <c r="Q3653" i="1"/>
  <c r="Q3654" i="1"/>
  <c r="V3653" i="1"/>
  <c r="V3654" i="1"/>
  <c r="AA3653" i="1"/>
  <c r="AA3654" i="1"/>
  <c r="AF3653" i="1"/>
  <c r="AF3654" i="1"/>
  <c r="D3651" i="1"/>
  <c r="E3651" i="1"/>
  <c r="H3651" i="1"/>
  <c r="F3651" i="1" s="1"/>
  <c r="G3651" i="1" s="1"/>
  <c r="L3651" i="1"/>
  <c r="Q3651" i="1"/>
  <c r="V3651" i="1"/>
  <c r="AA3651" i="1"/>
  <c r="AF3651" i="1"/>
  <c r="D3649" i="1"/>
  <c r="E3649" i="1"/>
  <c r="H3649" i="1"/>
  <c r="L3649" i="1"/>
  <c r="V3649" i="1"/>
  <c r="AA3649" i="1"/>
  <c r="AF3649" i="1"/>
  <c r="D3645" i="1"/>
  <c r="D3646" i="1"/>
  <c r="E3645" i="1"/>
  <c r="E3646" i="1"/>
  <c r="H3645" i="1"/>
  <c r="H3646" i="1"/>
  <c r="L3645" i="1"/>
  <c r="L3646" i="1"/>
  <c r="Q3645" i="1"/>
  <c r="Q3646" i="1"/>
  <c r="V3645" i="1"/>
  <c r="V3646" i="1"/>
  <c r="AA3645" i="1"/>
  <c r="AA3646" i="1"/>
  <c r="AF3645" i="1"/>
  <c r="AF3646" i="1"/>
  <c r="D3638" i="1"/>
  <c r="D3639" i="1"/>
  <c r="D3640" i="1"/>
  <c r="E3638" i="1"/>
  <c r="E3639" i="1"/>
  <c r="E3640" i="1"/>
  <c r="H3638" i="1"/>
  <c r="H3639" i="1"/>
  <c r="H3640" i="1"/>
  <c r="L3638" i="1"/>
  <c r="L3639" i="1"/>
  <c r="L3640" i="1"/>
  <c r="Q3638" i="1"/>
  <c r="Q3639" i="1"/>
  <c r="Q3640" i="1"/>
  <c r="V3638" i="1"/>
  <c r="V3639" i="1"/>
  <c r="V3640" i="1"/>
  <c r="AA3638" i="1"/>
  <c r="AA3639" i="1"/>
  <c r="AA3640" i="1"/>
  <c r="AF3638" i="1"/>
  <c r="AF3639" i="1"/>
  <c r="AF3640" i="1"/>
  <c r="D3633" i="1"/>
  <c r="E3633" i="1"/>
  <c r="H3633" i="1"/>
  <c r="F3633" i="1" s="1"/>
  <c r="G3633" i="1" s="1"/>
  <c r="L3633" i="1"/>
  <c r="Q3633" i="1"/>
  <c r="V3633" i="1"/>
  <c r="AA3633" i="1"/>
  <c r="AF3633" i="1"/>
  <c r="D3630" i="1"/>
  <c r="E3630" i="1"/>
  <c r="H3630" i="1"/>
  <c r="L3630" i="1"/>
  <c r="Q3630" i="1"/>
  <c r="V3630" i="1"/>
  <c r="AA3630" i="1"/>
  <c r="AF3630" i="1"/>
  <c r="D3627" i="1"/>
  <c r="E3627" i="1"/>
  <c r="H3627" i="1"/>
  <c r="L3627" i="1"/>
  <c r="Q3627" i="1"/>
  <c r="V3627" i="1"/>
  <c r="AA3627" i="1"/>
  <c r="AF3627" i="1"/>
  <c r="D3619" i="1"/>
  <c r="D3620" i="1"/>
  <c r="E3619" i="1"/>
  <c r="E3620" i="1"/>
  <c r="H3619" i="1"/>
  <c r="H3620" i="1"/>
  <c r="L3619" i="1"/>
  <c r="L3620" i="1"/>
  <c r="Q3619" i="1"/>
  <c r="Q3620" i="1"/>
  <c r="V3619" i="1"/>
  <c r="V3620" i="1"/>
  <c r="AA3619" i="1"/>
  <c r="AA3620" i="1"/>
  <c r="AF3619" i="1"/>
  <c r="AF3620" i="1"/>
  <c r="D3612" i="1"/>
  <c r="E3612" i="1"/>
  <c r="H3612" i="1"/>
  <c r="L3612" i="1"/>
  <c r="Q3612" i="1"/>
  <c r="V3612" i="1"/>
  <c r="AA3612" i="1"/>
  <c r="AF3612" i="1"/>
  <c r="D3607" i="1"/>
  <c r="E3607" i="1"/>
  <c r="H3607" i="1"/>
  <c r="L3607" i="1"/>
  <c r="Q3607" i="1"/>
  <c r="V3607" i="1"/>
  <c r="AA3607" i="1"/>
  <c r="AF3607" i="1"/>
  <c r="D3604" i="1"/>
  <c r="E3604" i="1"/>
  <c r="H3604" i="1"/>
  <c r="L3604" i="1"/>
  <c r="Q3604" i="1"/>
  <c r="V3604" i="1"/>
  <c r="AA3604" i="1"/>
  <c r="AF3604" i="1"/>
  <c r="D3585" i="1"/>
  <c r="E3585" i="1"/>
  <c r="H3585" i="1"/>
  <c r="L3585" i="1"/>
  <c r="Q3585" i="1"/>
  <c r="V3585" i="1"/>
  <c r="AA3585" i="1"/>
  <c r="AF3585" i="1"/>
  <c r="D3582" i="1"/>
  <c r="E3582" i="1"/>
  <c r="H3582" i="1"/>
  <c r="L3582" i="1"/>
  <c r="Q3582" i="1"/>
  <c r="V3582" i="1"/>
  <c r="AA3582" i="1"/>
  <c r="AF3582" i="1"/>
  <c r="D3580" i="1"/>
  <c r="E3580" i="1"/>
  <c r="H3580" i="1"/>
  <c r="L3580" i="1"/>
  <c r="Q3580" i="1"/>
  <c r="V3580" i="1"/>
  <c r="AA3580" i="1"/>
  <c r="AF3580" i="1"/>
  <c r="D3576" i="1"/>
  <c r="E3576" i="1"/>
  <c r="H3576" i="1"/>
  <c r="L3576" i="1"/>
  <c r="Q3576" i="1"/>
  <c r="V3576" i="1"/>
  <c r="AA3576" i="1"/>
  <c r="AF3576" i="1"/>
  <c r="D3565" i="1"/>
  <c r="D3566" i="1"/>
  <c r="D3567" i="1"/>
  <c r="E3565" i="1"/>
  <c r="E3566" i="1"/>
  <c r="E3567" i="1"/>
  <c r="H3565" i="1"/>
  <c r="H3566" i="1"/>
  <c r="H3567" i="1"/>
  <c r="L3565" i="1"/>
  <c r="L3566" i="1"/>
  <c r="L3567" i="1"/>
  <c r="Q3565" i="1"/>
  <c r="Q3566" i="1"/>
  <c r="Q3567" i="1"/>
  <c r="V3565" i="1"/>
  <c r="V3566" i="1"/>
  <c r="V3567" i="1"/>
  <c r="AA3565" i="1"/>
  <c r="AA3566" i="1"/>
  <c r="AA3567" i="1"/>
  <c r="AF3565" i="1"/>
  <c r="AF3566" i="1"/>
  <c r="AF3567" i="1"/>
  <c r="D3562" i="1"/>
  <c r="E3562" i="1"/>
  <c r="H3562" i="1"/>
  <c r="L3562" i="1"/>
  <c r="Q3562" i="1"/>
  <c r="V3562" i="1"/>
  <c r="AA3562" i="1"/>
  <c r="AF3562" i="1"/>
  <c r="D3556" i="1"/>
  <c r="E3556" i="1"/>
  <c r="H3556" i="1"/>
  <c r="L3556" i="1"/>
  <c r="Q3556" i="1"/>
  <c r="V3556" i="1"/>
  <c r="AA3556" i="1"/>
  <c r="AF3556" i="1"/>
  <c r="D3554" i="1"/>
  <c r="E3554" i="1"/>
  <c r="H3554" i="1"/>
  <c r="L3554" i="1"/>
  <c r="Q3554" i="1"/>
  <c r="V3554" i="1"/>
  <c r="AA3554" i="1"/>
  <c r="AF3554" i="1"/>
  <c r="D3551" i="1"/>
  <c r="E3551" i="1"/>
  <c r="H3551" i="1"/>
  <c r="L3551" i="1"/>
  <c r="V3551" i="1"/>
  <c r="AA3551" i="1"/>
  <c r="AF3551" i="1"/>
  <c r="D3538" i="1"/>
  <c r="E3538" i="1"/>
  <c r="H3538" i="1"/>
  <c r="L3538" i="1"/>
  <c r="Q3538" i="1"/>
  <c r="V3538" i="1"/>
  <c r="AA3538" i="1"/>
  <c r="AF3538" i="1"/>
  <c r="D3535" i="1"/>
  <c r="E3535" i="1"/>
  <c r="H3535" i="1"/>
  <c r="L3535" i="1"/>
  <c r="Q3535" i="1"/>
  <c r="V3535" i="1"/>
  <c r="AA3535" i="1"/>
  <c r="AF3535" i="1"/>
  <c r="D3531" i="1"/>
  <c r="E3531" i="1"/>
  <c r="H3531" i="1"/>
  <c r="L3531" i="1"/>
  <c r="Q3531" i="1"/>
  <c r="V3531" i="1"/>
  <c r="AA3531" i="1"/>
  <c r="AF3531" i="1"/>
  <c r="D5634" i="1"/>
  <c r="E5634" i="1"/>
  <c r="H5634" i="1"/>
  <c r="L5634" i="1"/>
  <c r="Q5634" i="1"/>
  <c r="V5634" i="1"/>
  <c r="AA5634" i="1"/>
  <c r="AF5634" i="1"/>
  <c r="D3528" i="1"/>
  <c r="E3528" i="1"/>
  <c r="H3528" i="1"/>
  <c r="F3528" i="1" s="1"/>
  <c r="G3528" i="1" s="1"/>
  <c r="L3528" i="1"/>
  <c r="Q3528" i="1"/>
  <c r="V3528" i="1"/>
  <c r="AA3528" i="1"/>
  <c r="AF3528" i="1"/>
  <c r="D3519" i="1"/>
  <c r="D3520" i="1"/>
  <c r="E3519" i="1"/>
  <c r="E3520" i="1"/>
  <c r="H3519" i="1"/>
  <c r="F3519" i="1" s="1"/>
  <c r="G3519" i="1" s="1"/>
  <c r="H3520" i="1"/>
  <c r="L3519" i="1"/>
  <c r="L3520" i="1"/>
  <c r="Q3519" i="1"/>
  <c r="Q3520" i="1"/>
  <c r="V3519" i="1"/>
  <c r="V3520" i="1"/>
  <c r="AA3519" i="1"/>
  <c r="AA3520" i="1"/>
  <c r="AF3519" i="1"/>
  <c r="AF3520" i="1"/>
  <c r="D3508" i="1"/>
  <c r="D3509" i="1"/>
  <c r="E3508" i="1"/>
  <c r="E3509" i="1"/>
  <c r="H3508" i="1"/>
  <c r="H3509" i="1"/>
  <c r="L3508" i="1"/>
  <c r="L3509" i="1"/>
  <c r="Q3508" i="1"/>
  <c r="Q3509" i="1"/>
  <c r="V3508" i="1"/>
  <c r="V3509" i="1"/>
  <c r="AA3508" i="1"/>
  <c r="AA3509" i="1"/>
  <c r="AF3508" i="1"/>
  <c r="AF3509" i="1"/>
  <c r="D3505" i="1"/>
  <c r="E3505" i="1"/>
  <c r="H3505" i="1"/>
  <c r="L3505" i="1"/>
  <c r="Q3505" i="1"/>
  <c r="V3505" i="1"/>
  <c r="AA3505" i="1"/>
  <c r="AF3505" i="1"/>
  <c r="D3498" i="1"/>
  <c r="E3498" i="1"/>
  <c r="H3498" i="1"/>
  <c r="L3498" i="1"/>
  <c r="Q3498" i="1"/>
  <c r="V3498" i="1"/>
  <c r="AA3498" i="1"/>
  <c r="AF3498" i="1"/>
  <c r="D3494" i="1"/>
  <c r="E3494" i="1"/>
  <c r="H3494" i="1"/>
  <c r="L3494" i="1"/>
  <c r="Q3494" i="1"/>
  <c r="V3494" i="1"/>
  <c r="AA3494" i="1"/>
  <c r="AF3494" i="1"/>
  <c r="D3488" i="1"/>
  <c r="E3488" i="1"/>
  <c r="H3488" i="1"/>
  <c r="L3488" i="1"/>
  <c r="Q3488" i="1"/>
  <c r="V3488" i="1"/>
  <c r="AA3488" i="1"/>
  <c r="AF3488" i="1"/>
  <c r="D3469" i="1"/>
  <c r="E3469" i="1"/>
  <c r="H3469" i="1"/>
  <c r="F3469" i="1" s="1"/>
  <c r="G3469" i="1" s="1"/>
  <c r="L3469" i="1"/>
  <c r="Q3469" i="1"/>
  <c r="V3469" i="1"/>
  <c r="AA3469" i="1"/>
  <c r="AF3469" i="1"/>
  <c r="D3429" i="1"/>
  <c r="E3429" i="1"/>
  <c r="H3429" i="1"/>
  <c r="L3429" i="1"/>
  <c r="Q3429" i="1"/>
  <c r="V3429" i="1"/>
  <c r="AA3429" i="1"/>
  <c r="AF3429" i="1"/>
  <c r="D3427" i="1"/>
  <c r="E3427" i="1"/>
  <c r="H3427" i="1"/>
  <c r="L3427" i="1"/>
  <c r="Q3427" i="1"/>
  <c r="V3427" i="1"/>
  <c r="AA3427" i="1"/>
  <c r="AF3427" i="1"/>
  <c r="D3394" i="1"/>
  <c r="E3394" i="1"/>
  <c r="H3394" i="1"/>
  <c r="L3394" i="1"/>
  <c r="Q3394" i="1"/>
  <c r="V3394" i="1"/>
  <c r="AA3394" i="1"/>
  <c r="AF3394" i="1"/>
  <c r="D3385" i="1"/>
  <c r="E3385" i="1"/>
  <c r="H3385" i="1"/>
  <c r="L3385" i="1"/>
  <c r="Q3385" i="1"/>
  <c r="V3385" i="1"/>
  <c r="AA3385" i="1"/>
  <c r="AF3385" i="1"/>
  <c r="D3383" i="1"/>
  <c r="E3383" i="1"/>
  <c r="H3383" i="1"/>
  <c r="L3383" i="1"/>
  <c r="Q3383" i="1"/>
  <c r="V3383" i="1"/>
  <c r="AA3383" i="1"/>
  <c r="AF3383" i="1"/>
  <c r="D3344" i="1"/>
  <c r="E3344" i="1"/>
  <c r="H3344" i="1"/>
  <c r="L3344" i="1"/>
  <c r="Q3344" i="1"/>
  <c r="V3344" i="1"/>
  <c r="AA3344" i="1"/>
  <c r="AF3344" i="1"/>
  <c r="D3327" i="1"/>
  <c r="E3327" i="1"/>
  <c r="H3327" i="1"/>
  <c r="L3327" i="1"/>
  <c r="Q3327" i="1"/>
  <c r="V3327" i="1"/>
  <c r="AA3327" i="1"/>
  <c r="AF3327" i="1"/>
  <c r="D3319" i="1"/>
  <c r="E3319" i="1"/>
  <c r="H3319" i="1"/>
  <c r="L3319" i="1"/>
  <c r="Q3319" i="1"/>
  <c r="V3319" i="1"/>
  <c r="AA3319" i="1"/>
  <c r="AF3319" i="1"/>
  <c r="D3315" i="1"/>
  <c r="D3316" i="1"/>
  <c r="E3315" i="1"/>
  <c r="E3316" i="1"/>
  <c r="H3315" i="1"/>
  <c r="F3315" i="1" s="1"/>
  <c r="G3315" i="1" s="1"/>
  <c r="H3316" i="1"/>
  <c r="L3315" i="1"/>
  <c r="L3316" i="1"/>
  <c r="Q3315" i="1"/>
  <c r="Q3316" i="1"/>
  <c r="V3315" i="1"/>
  <c r="V3316" i="1"/>
  <c r="AA3315" i="1"/>
  <c r="AA3316" i="1"/>
  <c r="AF3315" i="1"/>
  <c r="AF3316" i="1"/>
  <c r="D3303" i="1"/>
  <c r="E3303" i="1"/>
  <c r="H3303" i="1"/>
  <c r="L3303" i="1"/>
  <c r="Q3303" i="1"/>
  <c r="V3303" i="1"/>
  <c r="AA3303" i="1"/>
  <c r="AF3303" i="1"/>
  <c r="D3300" i="1"/>
  <c r="E3300" i="1"/>
  <c r="H3300" i="1"/>
  <c r="F3300" i="1" s="1"/>
  <c r="G3300" i="1" s="1"/>
  <c r="L3300" i="1"/>
  <c r="Q3300" i="1"/>
  <c r="V3300" i="1"/>
  <c r="AA3300" i="1"/>
  <c r="AF3300" i="1"/>
  <c r="D3298" i="1"/>
  <c r="E3298" i="1"/>
  <c r="H3298" i="1"/>
  <c r="L3298" i="1"/>
  <c r="Q3298" i="1"/>
  <c r="V3298" i="1"/>
  <c r="AA3298" i="1"/>
  <c r="AF3298" i="1"/>
  <c r="D3282" i="1"/>
  <c r="E3282" i="1"/>
  <c r="H3282" i="1"/>
  <c r="L3282" i="1"/>
  <c r="Q3282" i="1"/>
  <c r="V3282" i="1"/>
  <c r="AA3282" i="1"/>
  <c r="AF3282" i="1"/>
  <c r="D3280" i="1"/>
  <c r="E3280" i="1"/>
  <c r="H3280" i="1"/>
  <c r="L3280" i="1"/>
  <c r="Q3280" i="1"/>
  <c r="V3280" i="1"/>
  <c r="AA3280" i="1"/>
  <c r="AF3280" i="1"/>
  <c r="D3278" i="1"/>
  <c r="E3278" i="1"/>
  <c r="H3278" i="1"/>
  <c r="F3278" i="1" s="1"/>
  <c r="G3278" i="1" s="1"/>
  <c r="L3278" i="1"/>
  <c r="Q3278" i="1"/>
  <c r="V3278" i="1"/>
  <c r="AA3278" i="1"/>
  <c r="AF3278" i="1"/>
  <c r="D3258" i="1"/>
  <c r="E3258" i="1"/>
  <c r="H3258" i="1"/>
  <c r="F3258" i="1" s="1"/>
  <c r="G3258" i="1" s="1"/>
  <c r="L3258" i="1"/>
  <c r="Q3258" i="1"/>
  <c r="V3258" i="1"/>
  <c r="AA3258" i="1"/>
  <c r="AF3258" i="1"/>
  <c r="D3249" i="1"/>
  <c r="E3249" i="1"/>
  <c r="H3249" i="1"/>
  <c r="L3249" i="1"/>
  <c r="Q3249" i="1"/>
  <c r="V3249" i="1"/>
  <c r="AA3249" i="1"/>
  <c r="AF3249" i="1"/>
  <c r="D3240" i="1"/>
  <c r="E3240" i="1"/>
  <c r="H3240" i="1"/>
  <c r="L3240" i="1"/>
  <c r="Q3240" i="1"/>
  <c r="V3240" i="1"/>
  <c r="AA3240" i="1"/>
  <c r="AF3240" i="1"/>
  <c r="D3236" i="1"/>
  <c r="E3236" i="1"/>
  <c r="H3236" i="1"/>
  <c r="L3236" i="1"/>
  <c r="Q3236" i="1"/>
  <c r="V3236" i="1"/>
  <c r="AA3236" i="1"/>
  <c r="AF3236" i="1"/>
  <c r="D3214" i="1"/>
  <c r="E3214" i="1"/>
  <c r="H3214" i="1"/>
  <c r="L3214" i="1"/>
  <c r="Q3214" i="1"/>
  <c r="V3214" i="1"/>
  <c r="AA3214" i="1"/>
  <c r="AF3214" i="1"/>
  <c r="D3205" i="1"/>
  <c r="E3205" i="1"/>
  <c r="H3205" i="1"/>
  <c r="L3205" i="1"/>
  <c r="Q3205" i="1"/>
  <c r="V3205" i="1"/>
  <c r="AA3205" i="1"/>
  <c r="AF3205" i="1"/>
  <c r="D3193" i="1"/>
  <c r="E3193" i="1"/>
  <c r="H3193" i="1"/>
  <c r="L3193" i="1"/>
  <c r="Q3193" i="1"/>
  <c r="V3193" i="1"/>
  <c r="AA3193" i="1"/>
  <c r="AF3193" i="1"/>
  <c r="D3169" i="1"/>
  <c r="E3169" i="1"/>
  <c r="H3169" i="1"/>
  <c r="F3169" i="1" s="1"/>
  <c r="G3169" i="1" s="1"/>
  <c r="L3169" i="1"/>
  <c r="Q3169" i="1"/>
  <c r="V3169" i="1"/>
  <c r="AA3169" i="1"/>
  <c r="AF3169" i="1"/>
  <c r="D3164" i="1"/>
  <c r="E3164" i="1"/>
  <c r="H3164" i="1"/>
  <c r="L3164" i="1"/>
  <c r="Q3164" i="1"/>
  <c r="V3164" i="1"/>
  <c r="AA3164" i="1"/>
  <c r="AF3164" i="1"/>
  <c r="D3127" i="1"/>
  <c r="E3127" i="1"/>
  <c r="H3127" i="1"/>
  <c r="L3127" i="1"/>
  <c r="Q3127" i="1"/>
  <c r="V3127" i="1"/>
  <c r="AA3127" i="1"/>
  <c r="D3117" i="1"/>
  <c r="E3117" i="1"/>
  <c r="H3117" i="1"/>
  <c r="Q3117" i="1"/>
  <c r="V3117" i="1"/>
  <c r="AA3117" i="1"/>
  <c r="AF3117" i="1"/>
  <c r="D3113" i="1"/>
  <c r="E3113" i="1"/>
  <c r="H3113" i="1"/>
  <c r="L3113" i="1"/>
  <c r="Q3113" i="1"/>
  <c r="V3113" i="1"/>
  <c r="AA3113" i="1"/>
  <c r="AF3113" i="1"/>
  <c r="D3089" i="1"/>
  <c r="E3089" i="1"/>
  <c r="H3089" i="1"/>
  <c r="F3089" i="1" s="1"/>
  <c r="G3089" i="1" s="1"/>
  <c r="L3089" i="1"/>
  <c r="Q3089" i="1"/>
  <c r="V3089" i="1"/>
  <c r="AA3089" i="1"/>
  <c r="AF3089" i="1"/>
  <c r="D3077" i="1"/>
  <c r="E3077" i="1"/>
  <c r="H3077" i="1"/>
  <c r="L3077" i="1"/>
  <c r="Q3077" i="1"/>
  <c r="V3077" i="1"/>
  <c r="AA3077" i="1"/>
  <c r="AF3077" i="1"/>
  <c r="D3073" i="1"/>
  <c r="E3073" i="1"/>
  <c r="H3073" i="1"/>
  <c r="L3073" i="1"/>
  <c r="Q3073" i="1"/>
  <c r="V3073" i="1"/>
  <c r="AA3073" i="1"/>
  <c r="AF3073" i="1"/>
  <c r="D3062" i="1"/>
  <c r="D3063" i="1"/>
  <c r="E3062" i="1"/>
  <c r="E3063" i="1"/>
  <c r="H3062" i="1"/>
  <c r="H3063" i="1"/>
  <c r="L3062" i="1"/>
  <c r="L3063" i="1"/>
  <c r="Q3062" i="1"/>
  <c r="Q3063" i="1"/>
  <c r="V3062" i="1"/>
  <c r="V3063" i="1"/>
  <c r="AA3062" i="1"/>
  <c r="AA3063" i="1"/>
  <c r="AF3062" i="1"/>
  <c r="AF3063" i="1"/>
  <c r="D3053" i="1"/>
  <c r="D3054" i="1"/>
  <c r="E3053" i="1"/>
  <c r="E3054" i="1"/>
  <c r="H3053" i="1"/>
  <c r="F3053" i="1" s="1"/>
  <c r="G3053" i="1" s="1"/>
  <c r="H3054" i="1"/>
  <c r="F3054" i="1" s="1"/>
  <c r="G3054" i="1" s="1"/>
  <c r="L3053" i="1"/>
  <c r="L3054" i="1"/>
  <c r="Q3053" i="1"/>
  <c r="Q3054" i="1"/>
  <c r="V3053" i="1"/>
  <c r="V3054" i="1"/>
  <c r="AA3053" i="1"/>
  <c r="AA3054" i="1"/>
  <c r="AF3053" i="1"/>
  <c r="AF3054" i="1"/>
  <c r="D2" i="1"/>
  <c r="D3" i="1"/>
  <c r="D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D499" i="1"/>
  <c r="D500" i="1"/>
  <c r="D501" i="1"/>
  <c r="D502" i="1"/>
  <c r="D503" i="1"/>
  <c r="D504" i="1"/>
  <c r="D505" i="1"/>
  <c r="D506" i="1"/>
  <c r="D507" i="1"/>
  <c r="D508" i="1"/>
  <c r="D509" i="1"/>
  <c r="D510" i="1"/>
  <c r="D511" i="1"/>
  <c r="D512" i="1"/>
  <c r="D513" i="1"/>
  <c r="D514" i="1"/>
  <c r="D515" i="1"/>
  <c r="D516" i="1"/>
  <c r="D517" i="1"/>
  <c r="D518" i="1"/>
  <c r="D519" i="1"/>
  <c r="D520" i="1"/>
  <c r="D521" i="1"/>
  <c r="D522" i="1"/>
  <c r="D523" i="1"/>
  <c r="D524" i="1"/>
  <c r="D525" i="1"/>
  <c r="D526" i="1"/>
  <c r="D527" i="1"/>
  <c r="D528" i="1"/>
  <c r="D529" i="1"/>
  <c r="D530" i="1"/>
  <c r="D531" i="1"/>
  <c r="D532" i="1"/>
  <c r="D533" i="1"/>
  <c r="D534" i="1"/>
  <c r="D535" i="1"/>
  <c r="D536" i="1"/>
  <c r="D537" i="1"/>
  <c r="D538" i="1"/>
  <c r="D539" i="1"/>
  <c r="D540" i="1"/>
  <c r="D541" i="1"/>
  <c r="D542" i="1"/>
  <c r="D543" i="1"/>
  <c r="D544" i="1"/>
  <c r="D545" i="1"/>
  <c r="D546" i="1"/>
  <c r="D547" i="1"/>
  <c r="D548" i="1"/>
  <c r="D549" i="1"/>
  <c r="D550" i="1"/>
  <c r="D551" i="1"/>
  <c r="D552" i="1"/>
  <c r="D553" i="1"/>
  <c r="D554" i="1"/>
  <c r="D555" i="1"/>
  <c r="D556" i="1"/>
  <c r="D557" i="1"/>
  <c r="D558" i="1"/>
  <c r="D559" i="1"/>
  <c r="D560" i="1"/>
  <c r="D561" i="1"/>
  <c r="D562" i="1"/>
  <c r="D563" i="1"/>
  <c r="D564" i="1"/>
  <c r="D565" i="1"/>
  <c r="D566" i="1"/>
  <c r="D567" i="1"/>
  <c r="D568" i="1"/>
  <c r="D569" i="1"/>
  <c r="D570" i="1"/>
  <c r="D571" i="1"/>
  <c r="D572" i="1"/>
  <c r="D573" i="1"/>
  <c r="D574" i="1"/>
  <c r="D575" i="1"/>
  <c r="D576" i="1"/>
  <c r="D577" i="1"/>
  <c r="D578" i="1"/>
  <c r="D579" i="1"/>
  <c r="D580" i="1"/>
  <c r="D581" i="1"/>
  <c r="D582" i="1"/>
  <c r="D583" i="1"/>
  <c r="D584" i="1"/>
  <c r="D585" i="1"/>
  <c r="D586" i="1"/>
  <c r="D587" i="1"/>
  <c r="D588" i="1"/>
  <c r="D589" i="1"/>
  <c r="D590" i="1"/>
  <c r="D591" i="1"/>
  <c r="D592" i="1"/>
  <c r="D593" i="1"/>
  <c r="D594" i="1"/>
  <c r="D595" i="1"/>
  <c r="D596" i="1"/>
  <c r="D597" i="1"/>
  <c r="D598" i="1"/>
  <c r="D599" i="1"/>
  <c r="D600" i="1"/>
  <c r="D601" i="1"/>
  <c r="D602" i="1"/>
  <c r="D603" i="1"/>
  <c r="D604" i="1"/>
  <c r="D605" i="1"/>
  <c r="D606" i="1"/>
  <c r="D607" i="1"/>
  <c r="D608" i="1"/>
  <c r="D609" i="1"/>
  <c r="D610" i="1"/>
  <c r="D611" i="1"/>
  <c r="D612" i="1"/>
  <c r="D613" i="1"/>
  <c r="D614" i="1"/>
  <c r="D615" i="1"/>
  <c r="D616" i="1"/>
  <c r="D617" i="1"/>
  <c r="D618" i="1"/>
  <c r="D619" i="1"/>
  <c r="D620" i="1"/>
  <c r="D621" i="1"/>
  <c r="D622" i="1"/>
  <c r="D623" i="1"/>
  <c r="D624" i="1"/>
  <c r="D625" i="1"/>
  <c r="D626" i="1"/>
  <c r="D627" i="1"/>
  <c r="D628" i="1"/>
  <c r="D629" i="1"/>
  <c r="D630" i="1"/>
  <c r="D631" i="1"/>
  <c r="D632" i="1"/>
  <c r="D633" i="1"/>
  <c r="D634" i="1"/>
  <c r="D635" i="1"/>
  <c r="D636" i="1"/>
  <c r="D637" i="1"/>
  <c r="D638" i="1"/>
  <c r="D639" i="1"/>
  <c r="D640" i="1"/>
  <c r="D641" i="1"/>
  <c r="D642" i="1"/>
  <c r="D643" i="1"/>
  <c r="D644" i="1"/>
  <c r="D645" i="1"/>
  <c r="D646" i="1"/>
  <c r="D647" i="1"/>
  <c r="D648" i="1"/>
  <c r="D649" i="1"/>
  <c r="D650" i="1"/>
  <c r="D651" i="1"/>
  <c r="D652" i="1"/>
  <c r="D653" i="1"/>
  <c r="D654" i="1"/>
  <c r="D655" i="1"/>
  <c r="D656" i="1"/>
  <c r="D657" i="1"/>
  <c r="D658" i="1"/>
  <c r="D659" i="1"/>
  <c r="D660" i="1"/>
  <c r="D661" i="1"/>
  <c r="D662" i="1"/>
  <c r="D663" i="1"/>
  <c r="D664" i="1"/>
  <c r="D665" i="1"/>
  <c r="D666" i="1"/>
  <c r="D667" i="1"/>
  <c r="D668" i="1"/>
  <c r="D669" i="1"/>
  <c r="D670" i="1"/>
  <c r="D671" i="1"/>
  <c r="D672" i="1"/>
  <c r="D673" i="1"/>
  <c r="D674" i="1"/>
  <c r="D675" i="1"/>
  <c r="D676" i="1"/>
  <c r="D677" i="1"/>
  <c r="D678" i="1"/>
  <c r="D679" i="1"/>
  <c r="D680" i="1"/>
  <c r="D681" i="1"/>
  <c r="D682" i="1"/>
  <c r="D683" i="1"/>
  <c r="D684" i="1"/>
  <c r="D685" i="1"/>
  <c r="D686" i="1"/>
  <c r="D687" i="1"/>
  <c r="D688" i="1"/>
  <c r="D689" i="1"/>
  <c r="D690" i="1"/>
  <c r="D691" i="1"/>
  <c r="D692" i="1"/>
  <c r="D693" i="1"/>
  <c r="D694" i="1"/>
  <c r="D695" i="1"/>
  <c r="D696" i="1"/>
  <c r="D697" i="1"/>
  <c r="D698" i="1"/>
  <c r="D699" i="1"/>
  <c r="D700" i="1"/>
  <c r="D701" i="1"/>
  <c r="D702" i="1"/>
  <c r="D703" i="1"/>
  <c r="D704" i="1"/>
  <c r="D705" i="1"/>
  <c r="D706" i="1"/>
  <c r="D707" i="1"/>
  <c r="D708" i="1"/>
  <c r="D709" i="1"/>
  <c r="D710" i="1"/>
  <c r="D711" i="1"/>
  <c r="D712" i="1"/>
  <c r="D713" i="1"/>
  <c r="D714" i="1"/>
  <c r="D715" i="1"/>
  <c r="D716" i="1"/>
  <c r="D717" i="1"/>
  <c r="D718" i="1"/>
  <c r="D719" i="1"/>
  <c r="D720" i="1"/>
  <c r="D721" i="1"/>
  <c r="D722" i="1"/>
  <c r="D723" i="1"/>
  <c r="D724" i="1"/>
  <c r="D725" i="1"/>
  <c r="D726" i="1"/>
  <c r="D727" i="1"/>
  <c r="D728" i="1"/>
  <c r="D729" i="1"/>
  <c r="D730" i="1"/>
  <c r="D731" i="1"/>
  <c r="D732" i="1"/>
  <c r="D733" i="1"/>
  <c r="D734" i="1"/>
  <c r="D735" i="1"/>
  <c r="D736" i="1"/>
  <c r="D737" i="1"/>
  <c r="D738" i="1"/>
  <c r="D739" i="1"/>
  <c r="D740" i="1"/>
  <c r="D741" i="1"/>
  <c r="D742" i="1"/>
  <c r="D743" i="1"/>
  <c r="D744" i="1"/>
  <c r="D745" i="1"/>
  <c r="D746" i="1"/>
  <c r="D747" i="1"/>
  <c r="D748" i="1"/>
  <c r="D749" i="1"/>
  <c r="D750" i="1"/>
  <c r="D751" i="1"/>
  <c r="D752" i="1"/>
  <c r="D753" i="1"/>
  <c r="D754" i="1"/>
  <c r="D755" i="1"/>
  <c r="D756" i="1"/>
  <c r="D757" i="1"/>
  <c r="D758" i="1"/>
  <c r="D759" i="1"/>
  <c r="D760" i="1"/>
  <c r="D761" i="1"/>
  <c r="D762" i="1"/>
  <c r="D763" i="1"/>
  <c r="D764" i="1"/>
  <c r="D765" i="1"/>
  <c r="D766" i="1"/>
  <c r="D767" i="1"/>
  <c r="D768" i="1"/>
  <c r="D769" i="1"/>
  <c r="D770" i="1"/>
  <c r="D771" i="1"/>
  <c r="D772" i="1"/>
  <c r="D773" i="1"/>
  <c r="D774" i="1"/>
  <c r="D775" i="1"/>
  <c r="D776" i="1"/>
  <c r="D777" i="1"/>
  <c r="D778" i="1"/>
  <c r="D779" i="1"/>
  <c r="D780" i="1"/>
  <c r="D781" i="1"/>
  <c r="D782" i="1"/>
  <c r="D783" i="1"/>
  <c r="D784" i="1"/>
  <c r="D785" i="1"/>
  <c r="D786" i="1"/>
  <c r="D787" i="1"/>
  <c r="D788" i="1"/>
  <c r="D789" i="1"/>
  <c r="D790" i="1"/>
  <c r="D791" i="1"/>
  <c r="D792" i="1"/>
  <c r="D793" i="1"/>
  <c r="D794" i="1"/>
  <c r="D795" i="1"/>
  <c r="D796" i="1"/>
  <c r="D797" i="1"/>
  <c r="D798" i="1"/>
  <c r="D799" i="1"/>
  <c r="D800" i="1"/>
  <c r="D801" i="1"/>
  <c r="D802" i="1"/>
  <c r="D803" i="1"/>
  <c r="D804" i="1"/>
  <c r="D805" i="1"/>
  <c r="D806" i="1"/>
  <c r="D807" i="1"/>
  <c r="D808" i="1"/>
  <c r="D809" i="1"/>
  <c r="D810" i="1"/>
  <c r="D811" i="1"/>
  <c r="D812" i="1"/>
  <c r="D813" i="1"/>
  <c r="D814" i="1"/>
  <c r="D815" i="1"/>
  <c r="D816" i="1"/>
  <c r="D817" i="1"/>
  <c r="D818" i="1"/>
  <c r="D819" i="1"/>
  <c r="D820" i="1"/>
  <c r="D821" i="1"/>
  <c r="D822" i="1"/>
  <c r="D823" i="1"/>
  <c r="D824" i="1"/>
  <c r="D825" i="1"/>
  <c r="D826" i="1"/>
  <c r="D827" i="1"/>
  <c r="D828" i="1"/>
  <c r="D829" i="1"/>
  <c r="D830" i="1"/>
  <c r="D831" i="1"/>
  <c r="D832" i="1"/>
  <c r="D833" i="1"/>
  <c r="D834" i="1"/>
  <c r="D835" i="1"/>
  <c r="D836" i="1"/>
  <c r="D837" i="1"/>
  <c r="D838" i="1"/>
  <c r="D839" i="1"/>
  <c r="D840" i="1"/>
  <c r="D841" i="1"/>
  <c r="D842" i="1"/>
  <c r="D843" i="1"/>
  <c r="D844" i="1"/>
  <c r="D845" i="1"/>
  <c r="D846" i="1"/>
  <c r="D847" i="1"/>
  <c r="D848" i="1"/>
  <c r="D849" i="1"/>
  <c r="D850" i="1"/>
  <c r="D851" i="1"/>
  <c r="D852" i="1"/>
  <c r="D853" i="1"/>
  <c r="D854" i="1"/>
  <c r="D855" i="1"/>
  <c r="D856" i="1"/>
  <c r="D857" i="1"/>
  <c r="D858" i="1"/>
  <c r="D859" i="1"/>
  <c r="D860" i="1"/>
  <c r="D861" i="1"/>
  <c r="D862" i="1"/>
  <c r="D863" i="1"/>
  <c r="D864" i="1"/>
  <c r="D865" i="1"/>
  <c r="D866" i="1"/>
  <c r="D867" i="1"/>
  <c r="D868" i="1"/>
  <c r="D869" i="1"/>
  <c r="D870" i="1"/>
  <c r="D871" i="1"/>
  <c r="D872" i="1"/>
  <c r="D873" i="1"/>
  <c r="D874" i="1"/>
  <c r="D875" i="1"/>
  <c r="D876" i="1"/>
  <c r="D877" i="1"/>
  <c r="D878" i="1"/>
  <c r="D879" i="1"/>
  <c r="D880" i="1"/>
  <c r="D881" i="1"/>
  <c r="D882" i="1"/>
  <c r="D883" i="1"/>
  <c r="D884" i="1"/>
  <c r="D885" i="1"/>
  <c r="D886" i="1"/>
  <c r="D887" i="1"/>
  <c r="D888" i="1"/>
  <c r="D889" i="1"/>
  <c r="D890" i="1"/>
  <c r="D891" i="1"/>
  <c r="D892" i="1"/>
  <c r="D893" i="1"/>
  <c r="D894" i="1"/>
  <c r="D895" i="1"/>
  <c r="D896" i="1"/>
  <c r="D897" i="1"/>
  <c r="D898" i="1"/>
  <c r="D899" i="1"/>
  <c r="D900" i="1"/>
  <c r="D901" i="1"/>
  <c r="D902" i="1"/>
  <c r="D903" i="1"/>
  <c r="D904" i="1"/>
  <c r="D905" i="1"/>
  <c r="D906" i="1"/>
  <c r="D907" i="1"/>
  <c r="D908" i="1"/>
  <c r="D909" i="1"/>
  <c r="D910" i="1"/>
  <c r="D911" i="1"/>
  <c r="D912" i="1"/>
  <c r="D913" i="1"/>
  <c r="D914" i="1"/>
  <c r="D915" i="1"/>
  <c r="D916" i="1"/>
  <c r="D917" i="1"/>
  <c r="D918" i="1"/>
  <c r="D919" i="1"/>
  <c r="D920" i="1"/>
  <c r="D921" i="1"/>
  <c r="D922" i="1"/>
  <c r="D923" i="1"/>
  <c r="D924" i="1"/>
  <c r="D925" i="1"/>
  <c r="D926" i="1"/>
  <c r="D927" i="1"/>
  <c r="D928" i="1"/>
  <c r="D929" i="1"/>
  <c r="D930" i="1"/>
  <c r="D931" i="1"/>
  <c r="D932" i="1"/>
  <c r="D933" i="1"/>
  <c r="D934" i="1"/>
  <c r="D935" i="1"/>
  <c r="D936" i="1"/>
  <c r="D937" i="1"/>
  <c r="D938" i="1"/>
  <c r="D939" i="1"/>
  <c r="D940" i="1"/>
  <c r="D941" i="1"/>
  <c r="D942" i="1"/>
  <c r="D943" i="1"/>
  <c r="D944" i="1"/>
  <c r="D945" i="1"/>
  <c r="D946" i="1"/>
  <c r="D947" i="1"/>
  <c r="D948" i="1"/>
  <c r="D949" i="1"/>
  <c r="D950" i="1"/>
  <c r="D951" i="1"/>
  <c r="D952" i="1"/>
  <c r="D953" i="1"/>
  <c r="D954" i="1"/>
  <c r="D955" i="1"/>
  <c r="D956" i="1"/>
  <c r="D957" i="1"/>
  <c r="D958" i="1"/>
  <c r="D959" i="1"/>
  <c r="D960" i="1"/>
  <c r="D961" i="1"/>
  <c r="D962" i="1"/>
  <c r="D963" i="1"/>
  <c r="D964" i="1"/>
  <c r="D965" i="1"/>
  <c r="D966" i="1"/>
  <c r="D967" i="1"/>
  <c r="D968" i="1"/>
  <c r="D969" i="1"/>
  <c r="D970" i="1"/>
  <c r="D971" i="1"/>
  <c r="D972" i="1"/>
  <c r="D973" i="1"/>
  <c r="D974" i="1"/>
  <c r="D975" i="1"/>
  <c r="D976" i="1"/>
  <c r="D977" i="1"/>
  <c r="D978" i="1"/>
  <c r="D979" i="1"/>
  <c r="D980" i="1"/>
  <c r="D981" i="1"/>
  <c r="D982" i="1"/>
  <c r="D983" i="1"/>
  <c r="D984" i="1"/>
  <c r="D985" i="1"/>
  <c r="D986" i="1"/>
  <c r="D987" i="1"/>
  <c r="D988" i="1"/>
  <c r="D989" i="1"/>
  <c r="D990" i="1"/>
  <c r="D991" i="1"/>
  <c r="D992" i="1"/>
  <c r="D993" i="1"/>
  <c r="D994" i="1"/>
  <c r="D995" i="1"/>
  <c r="D996" i="1"/>
  <c r="D997" i="1"/>
  <c r="D998" i="1"/>
  <c r="D999" i="1"/>
  <c r="D1000" i="1"/>
  <c r="D1001" i="1"/>
  <c r="D1002" i="1"/>
  <c r="D1003" i="1"/>
  <c r="D1004" i="1"/>
  <c r="D1005" i="1"/>
  <c r="D1006" i="1"/>
  <c r="D1007" i="1"/>
  <c r="D1008" i="1"/>
  <c r="D1009" i="1"/>
  <c r="D1010" i="1"/>
  <c r="D1011" i="1"/>
  <c r="D1012" i="1"/>
  <c r="D1013" i="1"/>
  <c r="D1014" i="1"/>
  <c r="D1015" i="1"/>
  <c r="D1016" i="1"/>
  <c r="D1017" i="1"/>
  <c r="D1018" i="1"/>
  <c r="D1019" i="1"/>
  <c r="D1020" i="1"/>
  <c r="D1021" i="1"/>
  <c r="D1022" i="1"/>
  <c r="D1023" i="1"/>
  <c r="D1024" i="1"/>
  <c r="D1025" i="1"/>
  <c r="D1026" i="1"/>
  <c r="D1027" i="1"/>
  <c r="D1028" i="1"/>
  <c r="D1029" i="1"/>
  <c r="D1030" i="1"/>
  <c r="D1031" i="1"/>
  <c r="D1032" i="1"/>
  <c r="D1033" i="1"/>
  <c r="D1034" i="1"/>
  <c r="D1035" i="1"/>
  <c r="D1036" i="1"/>
  <c r="D1037" i="1"/>
  <c r="D1038" i="1"/>
  <c r="D1039" i="1"/>
  <c r="D1040" i="1"/>
  <c r="D1041" i="1"/>
  <c r="D1042" i="1"/>
  <c r="D1043" i="1"/>
  <c r="D1044" i="1"/>
  <c r="D1045" i="1"/>
  <c r="D1046" i="1"/>
  <c r="D1047" i="1"/>
  <c r="D1048" i="1"/>
  <c r="D1049" i="1"/>
  <c r="D1050" i="1"/>
  <c r="D1051" i="1"/>
  <c r="D1052" i="1"/>
  <c r="D1053" i="1"/>
  <c r="D1054" i="1"/>
  <c r="D1055" i="1"/>
  <c r="D1056" i="1"/>
  <c r="D1057" i="1"/>
  <c r="D1058" i="1"/>
  <c r="D1059" i="1"/>
  <c r="D1060" i="1"/>
  <c r="D1061" i="1"/>
  <c r="D1062" i="1"/>
  <c r="D1063" i="1"/>
  <c r="D1064" i="1"/>
  <c r="D1065" i="1"/>
  <c r="D1066" i="1"/>
  <c r="D1067" i="1"/>
  <c r="D1068" i="1"/>
  <c r="D1069" i="1"/>
  <c r="D1070" i="1"/>
  <c r="D1071" i="1"/>
  <c r="D1072" i="1"/>
  <c r="D1073" i="1"/>
  <c r="D1074" i="1"/>
  <c r="D1075" i="1"/>
  <c r="D1076" i="1"/>
  <c r="D1077" i="1"/>
  <c r="D1078" i="1"/>
  <c r="D1079" i="1"/>
  <c r="D1080" i="1"/>
  <c r="D1081" i="1"/>
  <c r="D1082" i="1"/>
  <c r="D1083" i="1"/>
  <c r="D1084" i="1"/>
  <c r="D1085" i="1"/>
  <c r="D1086" i="1"/>
  <c r="D1087" i="1"/>
  <c r="D1088" i="1"/>
  <c r="D1089" i="1"/>
  <c r="D1090" i="1"/>
  <c r="D1091" i="1"/>
  <c r="D1092" i="1"/>
  <c r="D1093" i="1"/>
  <c r="D1094" i="1"/>
  <c r="D1095" i="1"/>
  <c r="D1096" i="1"/>
  <c r="D1097" i="1"/>
  <c r="D1098" i="1"/>
  <c r="D1099" i="1"/>
  <c r="D1100" i="1"/>
  <c r="D1101" i="1"/>
  <c r="D1102" i="1"/>
  <c r="D1103" i="1"/>
  <c r="D1104" i="1"/>
  <c r="D1105" i="1"/>
  <c r="D1106" i="1"/>
  <c r="D1107" i="1"/>
  <c r="D1108" i="1"/>
  <c r="D1109" i="1"/>
  <c r="D1110" i="1"/>
  <c r="D1111" i="1"/>
  <c r="D1112" i="1"/>
  <c r="D1113" i="1"/>
  <c r="D1114" i="1"/>
  <c r="D1115" i="1"/>
  <c r="D1116" i="1"/>
  <c r="D1117" i="1"/>
  <c r="D1118" i="1"/>
  <c r="D1119" i="1"/>
  <c r="D1120" i="1"/>
  <c r="D1121" i="1"/>
  <c r="D1122" i="1"/>
  <c r="D1123" i="1"/>
  <c r="D1124" i="1"/>
  <c r="D1125" i="1"/>
  <c r="D1126" i="1"/>
  <c r="D1127" i="1"/>
  <c r="D1128" i="1"/>
  <c r="D1129" i="1"/>
  <c r="D1130" i="1"/>
  <c r="D1131" i="1"/>
  <c r="D1132" i="1"/>
  <c r="D1133" i="1"/>
  <c r="D1134" i="1"/>
  <c r="D1135" i="1"/>
  <c r="D1136" i="1"/>
  <c r="D1137" i="1"/>
  <c r="D1138" i="1"/>
  <c r="D1139" i="1"/>
  <c r="D1140" i="1"/>
  <c r="D1141" i="1"/>
  <c r="D1142" i="1"/>
  <c r="D1143" i="1"/>
  <c r="D1144" i="1"/>
  <c r="D1145" i="1"/>
  <c r="D1146" i="1"/>
  <c r="D1147" i="1"/>
  <c r="D1148" i="1"/>
  <c r="D1149" i="1"/>
  <c r="D1150" i="1"/>
  <c r="D1151" i="1"/>
  <c r="D1152" i="1"/>
  <c r="D1153" i="1"/>
  <c r="D1154" i="1"/>
  <c r="D1155" i="1"/>
  <c r="D1156" i="1"/>
  <c r="D1157" i="1"/>
  <c r="D1158" i="1"/>
  <c r="D1159" i="1"/>
  <c r="D1160" i="1"/>
  <c r="D1161" i="1"/>
  <c r="D1162" i="1"/>
  <c r="D1163" i="1"/>
  <c r="D1164" i="1"/>
  <c r="D1165" i="1"/>
  <c r="D1166" i="1"/>
  <c r="D1167" i="1"/>
  <c r="D1168" i="1"/>
  <c r="D1169" i="1"/>
  <c r="D1170" i="1"/>
  <c r="D1171" i="1"/>
  <c r="D1172" i="1"/>
  <c r="D1173" i="1"/>
  <c r="D1174" i="1"/>
  <c r="D1175" i="1"/>
  <c r="D1176" i="1"/>
  <c r="D1177" i="1"/>
  <c r="D1178" i="1"/>
  <c r="D1179" i="1"/>
  <c r="D1180" i="1"/>
  <c r="D1181" i="1"/>
  <c r="D1182" i="1"/>
  <c r="D1183" i="1"/>
  <c r="D1184" i="1"/>
  <c r="D1185" i="1"/>
  <c r="D1186" i="1"/>
  <c r="D1187" i="1"/>
  <c r="D1188" i="1"/>
  <c r="D1189" i="1"/>
  <c r="D1190" i="1"/>
  <c r="D1191" i="1"/>
  <c r="D1192" i="1"/>
  <c r="D1193" i="1"/>
  <c r="D1194" i="1"/>
  <c r="D1195" i="1"/>
  <c r="D1196" i="1"/>
  <c r="D1197" i="1"/>
  <c r="D1198" i="1"/>
  <c r="D1199" i="1"/>
  <c r="D1200" i="1"/>
  <c r="D1201" i="1"/>
  <c r="D1202" i="1"/>
  <c r="D1203" i="1"/>
  <c r="D1204" i="1"/>
  <c r="D1205" i="1"/>
  <c r="D1206" i="1"/>
  <c r="D1207" i="1"/>
  <c r="D1208" i="1"/>
  <c r="D1209" i="1"/>
  <c r="D1210" i="1"/>
  <c r="D1211" i="1"/>
  <c r="D1212" i="1"/>
  <c r="D1213" i="1"/>
  <c r="D1214" i="1"/>
  <c r="D1215" i="1"/>
  <c r="D1216" i="1"/>
  <c r="D1217" i="1"/>
  <c r="D1218" i="1"/>
  <c r="D1219" i="1"/>
  <c r="D1220" i="1"/>
  <c r="D1221" i="1"/>
  <c r="D1222" i="1"/>
  <c r="D1223" i="1"/>
  <c r="D1224" i="1"/>
  <c r="D1225" i="1"/>
  <c r="D1226" i="1"/>
  <c r="D1227" i="1"/>
  <c r="D1228" i="1"/>
  <c r="D1229" i="1"/>
  <c r="D1230" i="1"/>
  <c r="D1231" i="1"/>
  <c r="D1232" i="1"/>
  <c r="D1233" i="1"/>
  <c r="D1234" i="1"/>
  <c r="D1235" i="1"/>
  <c r="D1236" i="1"/>
  <c r="D1237" i="1"/>
  <c r="D1238" i="1"/>
  <c r="D1239" i="1"/>
  <c r="D1240" i="1"/>
  <c r="D1241" i="1"/>
  <c r="D1242" i="1"/>
  <c r="D1243" i="1"/>
  <c r="D1244" i="1"/>
  <c r="D1245" i="1"/>
  <c r="D1246" i="1"/>
  <c r="D1247" i="1"/>
  <c r="D1248" i="1"/>
  <c r="D1249" i="1"/>
  <c r="D1250" i="1"/>
  <c r="D1251" i="1"/>
  <c r="D1252" i="1"/>
  <c r="D1253" i="1"/>
  <c r="D1254" i="1"/>
  <c r="D1255" i="1"/>
  <c r="D1256" i="1"/>
  <c r="D1257" i="1"/>
  <c r="D1258" i="1"/>
  <c r="D1259" i="1"/>
  <c r="D1260" i="1"/>
  <c r="D1261" i="1"/>
  <c r="D1262" i="1"/>
  <c r="D1263" i="1"/>
  <c r="D1264" i="1"/>
  <c r="D1265" i="1"/>
  <c r="D1266" i="1"/>
  <c r="D1267" i="1"/>
  <c r="D1268" i="1"/>
  <c r="D1269" i="1"/>
  <c r="D1270" i="1"/>
  <c r="D1271" i="1"/>
  <c r="D1272" i="1"/>
  <c r="D1273" i="1"/>
  <c r="D1274" i="1"/>
  <c r="D1275" i="1"/>
  <c r="D1276" i="1"/>
  <c r="D1277" i="1"/>
  <c r="D1278" i="1"/>
  <c r="D1279" i="1"/>
  <c r="D1280" i="1"/>
  <c r="D1281" i="1"/>
  <c r="D1282" i="1"/>
  <c r="D1283" i="1"/>
  <c r="D1284" i="1"/>
  <c r="D1285" i="1"/>
  <c r="D1286" i="1"/>
  <c r="D1287" i="1"/>
  <c r="D1288" i="1"/>
  <c r="D1289" i="1"/>
  <c r="D1290" i="1"/>
  <c r="D1291" i="1"/>
  <c r="D1292" i="1"/>
  <c r="D1293" i="1"/>
  <c r="D1294" i="1"/>
  <c r="D1295" i="1"/>
  <c r="D1296" i="1"/>
  <c r="D1297" i="1"/>
  <c r="D1298" i="1"/>
  <c r="D1299" i="1"/>
  <c r="D1300" i="1"/>
  <c r="D1301" i="1"/>
  <c r="D1302" i="1"/>
  <c r="D1303" i="1"/>
  <c r="D1304" i="1"/>
  <c r="D1305" i="1"/>
  <c r="D1306" i="1"/>
  <c r="D1307" i="1"/>
  <c r="D1308" i="1"/>
  <c r="D1309" i="1"/>
  <c r="D1310" i="1"/>
  <c r="D1311" i="1"/>
  <c r="D1312" i="1"/>
  <c r="D1313" i="1"/>
  <c r="D1314" i="1"/>
  <c r="D1315" i="1"/>
  <c r="D1316" i="1"/>
  <c r="D1317" i="1"/>
  <c r="D1318" i="1"/>
  <c r="D1319" i="1"/>
  <c r="D1320" i="1"/>
  <c r="D1321" i="1"/>
  <c r="D1322" i="1"/>
  <c r="D1323" i="1"/>
  <c r="D1324" i="1"/>
  <c r="D1325" i="1"/>
  <c r="D1326" i="1"/>
  <c r="D1327" i="1"/>
  <c r="D1328" i="1"/>
  <c r="D1329" i="1"/>
  <c r="D1330" i="1"/>
  <c r="D1331" i="1"/>
  <c r="D1332" i="1"/>
  <c r="D1333" i="1"/>
  <c r="D1334" i="1"/>
  <c r="D1335" i="1"/>
  <c r="D1336" i="1"/>
  <c r="D1337" i="1"/>
  <c r="D1338" i="1"/>
  <c r="D1339" i="1"/>
  <c r="D1340" i="1"/>
  <c r="D1341" i="1"/>
  <c r="D1342" i="1"/>
  <c r="D1343" i="1"/>
  <c r="D1344" i="1"/>
  <c r="D1345" i="1"/>
  <c r="D1346" i="1"/>
  <c r="D1347" i="1"/>
  <c r="D1348" i="1"/>
  <c r="D1349" i="1"/>
  <c r="D1350" i="1"/>
  <c r="D1351" i="1"/>
  <c r="D1352" i="1"/>
  <c r="D1353" i="1"/>
  <c r="D1354" i="1"/>
  <c r="D1355" i="1"/>
  <c r="D1356" i="1"/>
  <c r="D1357" i="1"/>
  <c r="D1358" i="1"/>
  <c r="D1359" i="1"/>
  <c r="D1360" i="1"/>
  <c r="D1361" i="1"/>
  <c r="D1362" i="1"/>
  <c r="D1363" i="1"/>
  <c r="D1364" i="1"/>
  <c r="D1365" i="1"/>
  <c r="D1366" i="1"/>
  <c r="D1367" i="1"/>
  <c r="D1368" i="1"/>
  <c r="D1369" i="1"/>
  <c r="D1370" i="1"/>
  <c r="D1371" i="1"/>
  <c r="D1372" i="1"/>
  <c r="D1373" i="1"/>
  <c r="D1374" i="1"/>
  <c r="D1375" i="1"/>
  <c r="D1376" i="1"/>
  <c r="D1377" i="1"/>
  <c r="D1378" i="1"/>
  <c r="D1379" i="1"/>
  <c r="D1380" i="1"/>
  <c r="D1381" i="1"/>
  <c r="D1382" i="1"/>
  <c r="D1383" i="1"/>
  <c r="D1384" i="1"/>
  <c r="D1385" i="1"/>
  <c r="D1386" i="1"/>
  <c r="D1387" i="1"/>
  <c r="D1388" i="1"/>
  <c r="D1389" i="1"/>
  <c r="D1390" i="1"/>
  <c r="D1391" i="1"/>
  <c r="D1392" i="1"/>
  <c r="D1393" i="1"/>
  <c r="D1394" i="1"/>
  <c r="D1395" i="1"/>
  <c r="D1396" i="1"/>
  <c r="D1397" i="1"/>
  <c r="D1398" i="1"/>
  <c r="D1399" i="1"/>
  <c r="D1400" i="1"/>
  <c r="D1401" i="1"/>
  <c r="D1402" i="1"/>
  <c r="D1403" i="1"/>
  <c r="D1404" i="1"/>
  <c r="D1405" i="1"/>
  <c r="D1406" i="1"/>
  <c r="D1407" i="1"/>
  <c r="D1408" i="1"/>
  <c r="D1409" i="1"/>
  <c r="D1410" i="1"/>
  <c r="D1411" i="1"/>
  <c r="D1412" i="1"/>
  <c r="D1413" i="1"/>
  <c r="D1414" i="1"/>
  <c r="D1415" i="1"/>
  <c r="D1416" i="1"/>
  <c r="D1417" i="1"/>
  <c r="D1418" i="1"/>
  <c r="D1419" i="1"/>
  <c r="D1420" i="1"/>
  <c r="D1421" i="1"/>
  <c r="D1422" i="1"/>
  <c r="D1423" i="1"/>
  <c r="D1424" i="1"/>
  <c r="D1425" i="1"/>
  <c r="D1426" i="1"/>
  <c r="D1427" i="1"/>
  <c r="D1428" i="1"/>
  <c r="D1429" i="1"/>
  <c r="D1430" i="1"/>
  <c r="D1431" i="1"/>
  <c r="D1432" i="1"/>
  <c r="D1433" i="1"/>
  <c r="D1434" i="1"/>
  <c r="D1435" i="1"/>
  <c r="D1436" i="1"/>
  <c r="D1437" i="1"/>
  <c r="D1438" i="1"/>
  <c r="D1439" i="1"/>
  <c r="D1440" i="1"/>
  <c r="D1441" i="1"/>
  <c r="D1442" i="1"/>
  <c r="D1443" i="1"/>
  <c r="D1444" i="1"/>
  <c r="D1445" i="1"/>
  <c r="D1446" i="1"/>
  <c r="D1447" i="1"/>
  <c r="D1448" i="1"/>
  <c r="D1449" i="1"/>
  <c r="D1450" i="1"/>
  <c r="D1451" i="1"/>
  <c r="D1452" i="1"/>
  <c r="D1453" i="1"/>
  <c r="D1454" i="1"/>
  <c r="D1455" i="1"/>
  <c r="D1456" i="1"/>
  <c r="D1457" i="1"/>
  <c r="D1458" i="1"/>
  <c r="D1459" i="1"/>
  <c r="D1460" i="1"/>
  <c r="D1461" i="1"/>
  <c r="D1462" i="1"/>
  <c r="D1463" i="1"/>
  <c r="D1464" i="1"/>
  <c r="D1465" i="1"/>
  <c r="D1466" i="1"/>
  <c r="D1467" i="1"/>
  <c r="D1468" i="1"/>
  <c r="D1469" i="1"/>
  <c r="D1470" i="1"/>
  <c r="D1471" i="1"/>
  <c r="D1472" i="1"/>
  <c r="D1473" i="1"/>
  <c r="D1474" i="1"/>
  <c r="D1475" i="1"/>
  <c r="D1476" i="1"/>
  <c r="D1477" i="1"/>
  <c r="D1478" i="1"/>
  <c r="D1479" i="1"/>
  <c r="D1480" i="1"/>
  <c r="D1481" i="1"/>
  <c r="D1482" i="1"/>
  <c r="D1483" i="1"/>
  <c r="D1484" i="1"/>
  <c r="D1485" i="1"/>
  <c r="D1486" i="1"/>
  <c r="D1487" i="1"/>
  <c r="D1488" i="1"/>
  <c r="D1489" i="1"/>
  <c r="D1490" i="1"/>
  <c r="D1491" i="1"/>
  <c r="D1492" i="1"/>
  <c r="D1493" i="1"/>
  <c r="D1494" i="1"/>
  <c r="D1495" i="1"/>
  <c r="D1496" i="1"/>
  <c r="D1497" i="1"/>
  <c r="D1498" i="1"/>
  <c r="D1499" i="1"/>
  <c r="D1500" i="1"/>
  <c r="D1501" i="1"/>
  <c r="D1502" i="1"/>
  <c r="D1503" i="1"/>
  <c r="D1504" i="1"/>
  <c r="D1505" i="1"/>
  <c r="D1506" i="1"/>
  <c r="D1507" i="1"/>
  <c r="D1508" i="1"/>
  <c r="D1509" i="1"/>
  <c r="D1510" i="1"/>
  <c r="D1511" i="1"/>
  <c r="D1512" i="1"/>
  <c r="D1513" i="1"/>
  <c r="D1514" i="1"/>
  <c r="D1515" i="1"/>
  <c r="D1516" i="1"/>
  <c r="D1517" i="1"/>
  <c r="D1518" i="1"/>
  <c r="D1519" i="1"/>
  <c r="D1520" i="1"/>
  <c r="D1521" i="1"/>
  <c r="D1522" i="1"/>
  <c r="D1523" i="1"/>
  <c r="D1524" i="1"/>
  <c r="D1525" i="1"/>
  <c r="D1526" i="1"/>
  <c r="D1527" i="1"/>
  <c r="D1528" i="1"/>
  <c r="D1529" i="1"/>
  <c r="D1530" i="1"/>
  <c r="D1531" i="1"/>
  <c r="D1532" i="1"/>
  <c r="D1533" i="1"/>
  <c r="D1534" i="1"/>
  <c r="D1535" i="1"/>
  <c r="D1536" i="1"/>
  <c r="D1537" i="1"/>
  <c r="D1538" i="1"/>
  <c r="D1539" i="1"/>
  <c r="D1540" i="1"/>
  <c r="D1541" i="1"/>
  <c r="D1542" i="1"/>
  <c r="D1543" i="1"/>
  <c r="D1544" i="1"/>
  <c r="D1545" i="1"/>
  <c r="D1546" i="1"/>
  <c r="D1547" i="1"/>
  <c r="D1548" i="1"/>
  <c r="D1549" i="1"/>
  <c r="D1550" i="1"/>
  <c r="D1551" i="1"/>
  <c r="D1552" i="1"/>
  <c r="D1553" i="1"/>
  <c r="D1554" i="1"/>
  <c r="D1555" i="1"/>
  <c r="D1556" i="1"/>
  <c r="D1557" i="1"/>
  <c r="D1558" i="1"/>
  <c r="D1559" i="1"/>
  <c r="D1560" i="1"/>
  <c r="D1561" i="1"/>
  <c r="D1562" i="1"/>
  <c r="D1563" i="1"/>
  <c r="D1564" i="1"/>
  <c r="D1565" i="1"/>
  <c r="D1566" i="1"/>
  <c r="D1567" i="1"/>
  <c r="D1568" i="1"/>
  <c r="D1569" i="1"/>
  <c r="D1570" i="1"/>
  <c r="D1571" i="1"/>
  <c r="D1572" i="1"/>
  <c r="D1573" i="1"/>
  <c r="D1574" i="1"/>
  <c r="D1575" i="1"/>
  <c r="D1576" i="1"/>
  <c r="D1577" i="1"/>
  <c r="D1578" i="1"/>
  <c r="D1579" i="1"/>
  <c r="D1580" i="1"/>
  <c r="D1581" i="1"/>
  <c r="D1582" i="1"/>
  <c r="D1583" i="1"/>
  <c r="D1584" i="1"/>
  <c r="D1585" i="1"/>
  <c r="D1586" i="1"/>
  <c r="D1587" i="1"/>
  <c r="D1588" i="1"/>
  <c r="D1589" i="1"/>
  <c r="D1590" i="1"/>
  <c r="D1591" i="1"/>
  <c r="D1592" i="1"/>
  <c r="D1593" i="1"/>
  <c r="D1594" i="1"/>
  <c r="D1595" i="1"/>
  <c r="D1596" i="1"/>
  <c r="D1597" i="1"/>
  <c r="D1598" i="1"/>
  <c r="D1599" i="1"/>
  <c r="D1600" i="1"/>
  <c r="D1601" i="1"/>
  <c r="D1602" i="1"/>
  <c r="D1603" i="1"/>
  <c r="D1604" i="1"/>
  <c r="D1605" i="1"/>
  <c r="D1606" i="1"/>
  <c r="D1607" i="1"/>
  <c r="D1608" i="1"/>
  <c r="D1609" i="1"/>
  <c r="D1610" i="1"/>
  <c r="D1611" i="1"/>
  <c r="D1612" i="1"/>
  <c r="D1613" i="1"/>
  <c r="D1614" i="1"/>
  <c r="D1615" i="1"/>
  <c r="D1616" i="1"/>
  <c r="D1617" i="1"/>
  <c r="D1618" i="1"/>
  <c r="D1619" i="1"/>
  <c r="D1620" i="1"/>
  <c r="D1621" i="1"/>
  <c r="D1622" i="1"/>
  <c r="D1623" i="1"/>
  <c r="D1624" i="1"/>
  <c r="D1625" i="1"/>
  <c r="D1626" i="1"/>
  <c r="D1627" i="1"/>
  <c r="D1628" i="1"/>
  <c r="D1629" i="1"/>
  <c r="D1630" i="1"/>
  <c r="D1631" i="1"/>
  <c r="D1632" i="1"/>
  <c r="D1633" i="1"/>
  <c r="D1634" i="1"/>
  <c r="D1635" i="1"/>
  <c r="D1636" i="1"/>
  <c r="D1637" i="1"/>
  <c r="D1638" i="1"/>
  <c r="D1639" i="1"/>
  <c r="D1640" i="1"/>
  <c r="D1641" i="1"/>
  <c r="D1642" i="1"/>
  <c r="D1643" i="1"/>
  <c r="D1644" i="1"/>
  <c r="D1645" i="1"/>
  <c r="D1646" i="1"/>
  <c r="D1647" i="1"/>
  <c r="D1648" i="1"/>
  <c r="D1649" i="1"/>
  <c r="D1650" i="1"/>
  <c r="D1651" i="1"/>
  <c r="D1652" i="1"/>
  <c r="D1653" i="1"/>
  <c r="D1654" i="1"/>
  <c r="D1655" i="1"/>
  <c r="D1656" i="1"/>
  <c r="D1657" i="1"/>
  <c r="D1658" i="1"/>
  <c r="D1659" i="1"/>
  <c r="D1660" i="1"/>
  <c r="D1661" i="1"/>
  <c r="D1662" i="1"/>
  <c r="D1663" i="1"/>
  <c r="D1664" i="1"/>
  <c r="D1665" i="1"/>
  <c r="D1666" i="1"/>
  <c r="D1667" i="1"/>
  <c r="D1668" i="1"/>
  <c r="D1669" i="1"/>
  <c r="D1670" i="1"/>
  <c r="D1671" i="1"/>
  <c r="D1672" i="1"/>
  <c r="D1673" i="1"/>
  <c r="D1674" i="1"/>
  <c r="D1675" i="1"/>
  <c r="D1676" i="1"/>
  <c r="D1677" i="1"/>
  <c r="D1678" i="1"/>
  <c r="D1679" i="1"/>
  <c r="D1680" i="1"/>
  <c r="D1681" i="1"/>
  <c r="D1682" i="1"/>
  <c r="D1683" i="1"/>
  <c r="D1684" i="1"/>
  <c r="D1685" i="1"/>
  <c r="D1686" i="1"/>
  <c r="D1687" i="1"/>
  <c r="D1688" i="1"/>
  <c r="D1689" i="1"/>
  <c r="D1690" i="1"/>
  <c r="D1691" i="1"/>
  <c r="D1692" i="1"/>
  <c r="D1693" i="1"/>
  <c r="D1694" i="1"/>
  <c r="D1695" i="1"/>
  <c r="D1696" i="1"/>
  <c r="D1697" i="1"/>
  <c r="D1698" i="1"/>
  <c r="D1699" i="1"/>
  <c r="D1700" i="1"/>
  <c r="D1701" i="1"/>
  <c r="D1702" i="1"/>
  <c r="D1703" i="1"/>
  <c r="D1704" i="1"/>
  <c r="D1705" i="1"/>
  <c r="D1706" i="1"/>
  <c r="D1707" i="1"/>
  <c r="D1708" i="1"/>
  <c r="D1709" i="1"/>
  <c r="D1710" i="1"/>
  <c r="D1711" i="1"/>
  <c r="D1712" i="1"/>
  <c r="D1713" i="1"/>
  <c r="D1714" i="1"/>
  <c r="D1715" i="1"/>
  <c r="D1716" i="1"/>
  <c r="D1717" i="1"/>
  <c r="D1718" i="1"/>
  <c r="D1719" i="1"/>
  <c r="D1720" i="1"/>
  <c r="D1721" i="1"/>
  <c r="D1722" i="1"/>
  <c r="D1723" i="1"/>
  <c r="D1724" i="1"/>
  <c r="D1725" i="1"/>
  <c r="D1726" i="1"/>
  <c r="D1727" i="1"/>
  <c r="D1728" i="1"/>
  <c r="D1729" i="1"/>
  <c r="D1730" i="1"/>
  <c r="D1731" i="1"/>
  <c r="D1732" i="1"/>
  <c r="D1733" i="1"/>
  <c r="D1734" i="1"/>
  <c r="D1735" i="1"/>
  <c r="D1736" i="1"/>
  <c r="D1737" i="1"/>
  <c r="D1738" i="1"/>
  <c r="D1739" i="1"/>
  <c r="D1740" i="1"/>
  <c r="D1741" i="1"/>
  <c r="D1742" i="1"/>
  <c r="D1743" i="1"/>
  <c r="D1744" i="1"/>
  <c r="D1745" i="1"/>
  <c r="D1746" i="1"/>
  <c r="D1747" i="1"/>
  <c r="D1748" i="1"/>
  <c r="D1749" i="1"/>
  <c r="D1750" i="1"/>
  <c r="D1751" i="1"/>
  <c r="D1752" i="1"/>
  <c r="D1753" i="1"/>
  <c r="D1754" i="1"/>
  <c r="D1755" i="1"/>
  <c r="D1756" i="1"/>
  <c r="D1757" i="1"/>
  <c r="D1758" i="1"/>
  <c r="D1759" i="1"/>
  <c r="D1760" i="1"/>
  <c r="D1761" i="1"/>
  <c r="D1762" i="1"/>
  <c r="D1763" i="1"/>
  <c r="D1764" i="1"/>
  <c r="D1765" i="1"/>
  <c r="D1766" i="1"/>
  <c r="D1767" i="1"/>
  <c r="D1768" i="1"/>
  <c r="D1769" i="1"/>
  <c r="D1770" i="1"/>
  <c r="D1771" i="1"/>
  <c r="D1772" i="1"/>
  <c r="D1774" i="1"/>
  <c r="D1775" i="1"/>
  <c r="D1776" i="1"/>
  <c r="D1777" i="1"/>
  <c r="D1778" i="1"/>
  <c r="D1779" i="1"/>
  <c r="D1780" i="1"/>
  <c r="D1781" i="1"/>
  <c r="D1782" i="1"/>
  <c r="D1783" i="1"/>
  <c r="D1784" i="1"/>
  <c r="D1785" i="1"/>
  <c r="D1786" i="1"/>
  <c r="D1788" i="1"/>
  <c r="D1789" i="1"/>
  <c r="D1790" i="1"/>
  <c r="D1791" i="1"/>
  <c r="D1792" i="1"/>
  <c r="D1793" i="1"/>
  <c r="D1794" i="1"/>
  <c r="D1795" i="1"/>
  <c r="D1796" i="1"/>
  <c r="D1797" i="1"/>
  <c r="D1798" i="1"/>
  <c r="D1799" i="1"/>
  <c r="D1800" i="1"/>
  <c r="D1801" i="1"/>
  <c r="D1802" i="1"/>
  <c r="D1803" i="1"/>
  <c r="D1804" i="1"/>
  <c r="D1805" i="1"/>
  <c r="D1806" i="1"/>
  <c r="D1807" i="1"/>
  <c r="D1808" i="1"/>
  <c r="D1809" i="1"/>
  <c r="D1810" i="1"/>
  <c r="D1811" i="1"/>
  <c r="D1812" i="1"/>
  <c r="D1813" i="1"/>
  <c r="D1814" i="1"/>
  <c r="D1815" i="1"/>
  <c r="D1816" i="1"/>
  <c r="D1817" i="1"/>
  <c r="D1818" i="1"/>
  <c r="D1819" i="1"/>
  <c r="D1820" i="1"/>
  <c r="D1821" i="1"/>
  <c r="D1822" i="1"/>
  <c r="D1823" i="1"/>
  <c r="D1824" i="1"/>
  <c r="D1825" i="1"/>
  <c r="D1826" i="1"/>
  <c r="D1827" i="1"/>
  <c r="D1828" i="1"/>
  <c r="D1829" i="1"/>
  <c r="D1830" i="1"/>
  <c r="D1831" i="1"/>
  <c r="D1832" i="1"/>
  <c r="D1833" i="1"/>
  <c r="D1834" i="1"/>
  <c r="D1835" i="1"/>
  <c r="D1836" i="1"/>
  <c r="D1837" i="1"/>
  <c r="D1838" i="1"/>
  <c r="D1839" i="1"/>
  <c r="D1840" i="1"/>
  <c r="D1841" i="1"/>
  <c r="D1842" i="1"/>
  <c r="D1843" i="1"/>
  <c r="D1844" i="1"/>
  <c r="D1845" i="1"/>
  <c r="D1846" i="1"/>
  <c r="D1847" i="1"/>
  <c r="D1848" i="1"/>
  <c r="D1849" i="1"/>
  <c r="D1850" i="1"/>
  <c r="D1851" i="1"/>
  <c r="D1852" i="1"/>
  <c r="D1853" i="1"/>
  <c r="D1854" i="1"/>
  <c r="D1855" i="1"/>
  <c r="D1856" i="1"/>
  <c r="D1857" i="1"/>
  <c r="D1858" i="1"/>
  <c r="D1859" i="1"/>
  <c r="D1860" i="1"/>
  <c r="D1861" i="1"/>
  <c r="D1862" i="1"/>
  <c r="D1863" i="1"/>
  <c r="D1864" i="1"/>
  <c r="D1865" i="1"/>
  <c r="D1866" i="1"/>
  <c r="D1867" i="1"/>
  <c r="D1868" i="1"/>
  <c r="D1869" i="1"/>
  <c r="D1870" i="1"/>
  <c r="D1871" i="1"/>
  <c r="D1872" i="1"/>
  <c r="D1873" i="1"/>
  <c r="D1874" i="1"/>
  <c r="D1875" i="1"/>
  <c r="D1876" i="1"/>
  <c r="D1877" i="1"/>
  <c r="D1878" i="1"/>
  <c r="D1879" i="1"/>
  <c r="D1880" i="1"/>
  <c r="D1881" i="1"/>
  <c r="D1882" i="1"/>
  <c r="D1883" i="1"/>
  <c r="D1884" i="1"/>
  <c r="D1885" i="1"/>
  <c r="D1886" i="1"/>
  <c r="D1887" i="1"/>
  <c r="D1888" i="1"/>
  <c r="D1889" i="1"/>
  <c r="D1890" i="1"/>
  <c r="D1891" i="1"/>
  <c r="D1892" i="1"/>
  <c r="D1893" i="1"/>
  <c r="D1894" i="1"/>
  <c r="D1895" i="1"/>
  <c r="D1896" i="1"/>
  <c r="D1897" i="1"/>
  <c r="D1898" i="1"/>
  <c r="D1899" i="1"/>
  <c r="D1900" i="1"/>
  <c r="D1901" i="1"/>
  <c r="D1902" i="1"/>
  <c r="D1903" i="1"/>
  <c r="D1904" i="1"/>
  <c r="D1906" i="1"/>
  <c r="D1907" i="1"/>
  <c r="D1908" i="1"/>
  <c r="D1909" i="1"/>
  <c r="D1910" i="1"/>
  <c r="D1911" i="1"/>
  <c r="D1912" i="1"/>
  <c r="D1913" i="1"/>
  <c r="D1914" i="1"/>
  <c r="D1915" i="1"/>
  <c r="D1916" i="1"/>
  <c r="D1917" i="1"/>
  <c r="D1918" i="1"/>
  <c r="D1919" i="1"/>
  <c r="D1920" i="1"/>
  <c r="D1921" i="1"/>
  <c r="D1922" i="1"/>
  <c r="D1923" i="1"/>
  <c r="D1924" i="1"/>
  <c r="D1925" i="1"/>
  <c r="D1926" i="1"/>
  <c r="D1927" i="1"/>
  <c r="D1928" i="1"/>
  <c r="D1929" i="1"/>
  <c r="D1930" i="1"/>
  <c r="D1931" i="1"/>
  <c r="D1932" i="1"/>
  <c r="D1933" i="1"/>
  <c r="D1934" i="1"/>
  <c r="D1935" i="1"/>
  <c r="D1936" i="1"/>
  <c r="D1937" i="1"/>
  <c r="D1938" i="1"/>
  <c r="D1939" i="1"/>
  <c r="D1940" i="1"/>
  <c r="D1941" i="1"/>
  <c r="D1942" i="1"/>
  <c r="D1943" i="1"/>
  <c r="D1944" i="1"/>
  <c r="D1945" i="1"/>
  <c r="D1946" i="1"/>
  <c r="D1947" i="1"/>
  <c r="D1948" i="1"/>
  <c r="D1949" i="1"/>
  <c r="D1950" i="1"/>
  <c r="D1951" i="1"/>
  <c r="D1952" i="1"/>
  <c r="D1953" i="1"/>
  <c r="D1954" i="1"/>
  <c r="D1955" i="1"/>
  <c r="D1956" i="1"/>
  <c r="D1957" i="1"/>
  <c r="D1958" i="1"/>
  <c r="D1959" i="1"/>
  <c r="D1960" i="1"/>
  <c r="D1961" i="1"/>
  <c r="D1962" i="1"/>
  <c r="D1963" i="1"/>
  <c r="D1964" i="1"/>
  <c r="D1965" i="1"/>
  <c r="D1966" i="1"/>
  <c r="D1967" i="1"/>
  <c r="D1968" i="1"/>
  <c r="D1969" i="1"/>
  <c r="D1970" i="1"/>
  <c r="D1971" i="1"/>
  <c r="D1972" i="1"/>
  <c r="D1973" i="1"/>
  <c r="D1974" i="1"/>
  <c r="D1975" i="1"/>
  <c r="D1976" i="1"/>
  <c r="D1977" i="1"/>
  <c r="D1978" i="1"/>
  <c r="D1979" i="1"/>
  <c r="D1980" i="1"/>
  <c r="D1981" i="1"/>
  <c r="D1982" i="1"/>
  <c r="D1983" i="1"/>
  <c r="D1984" i="1"/>
  <c r="D1985" i="1"/>
  <c r="D1986" i="1"/>
  <c r="D1987" i="1"/>
  <c r="D1988" i="1"/>
  <c r="D1989" i="1"/>
  <c r="D1990" i="1"/>
  <c r="D1991" i="1"/>
  <c r="D1992" i="1"/>
  <c r="D1993" i="1"/>
  <c r="D1994" i="1"/>
  <c r="D1995" i="1"/>
  <c r="D1996" i="1"/>
  <c r="D1997" i="1"/>
  <c r="D1998" i="1"/>
  <c r="D1999" i="1"/>
  <c r="D2000" i="1"/>
  <c r="D2001" i="1"/>
  <c r="D2002" i="1"/>
  <c r="D2003" i="1"/>
  <c r="D2004" i="1"/>
  <c r="D2005" i="1"/>
  <c r="D2006" i="1"/>
  <c r="D2007" i="1"/>
  <c r="D2008" i="1"/>
  <c r="D2009" i="1"/>
  <c r="D2010" i="1"/>
  <c r="D2011" i="1"/>
  <c r="D2012" i="1"/>
  <c r="D2013" i="1"/>
  <c r="D2014" i="1"/>
  <c r="D2015" i="1"/>
  <c r="D2016" i="1"/>
  <c r="D2017" i="1"/>
  <c r="D2018" i="1"/>
  <c r="D2019" i="1"/>
  <c r="D2020" i="1"/>
  <c r="D2021" i="1"/>
  <c r="D2022" i="1"/>
  <c r="D2023" i="1"/>
  <c r="D2024" i="1"/>
  <c r="D2025" i="1"/>
  <c r="D2026" i="1"/>
  <c r="D2027" i="1"/>
  <c r="D2028" i="1"/>
  <c r="D2029" i="1"/>
  <c r="D2030" i="1"/>
  <c r="D2031" i="1"/>
  <c r="D2032" i="1"/>
  <c r="D2033" i="1"/>
  <c r="D2034" i="1"/>
  <c r="D2035" i="1"/>
  <c r="D2036" i="1"/>
  <c r="D2037" i="1"/>
  <c r="D2038" i="1"/>
  <c r="D2039" i="1"/>
  <c r="D2040" i="1"/>
  <c r="D2041" i="1"/>
  <c r="D2042" i="1"/>
  <c r="D2043" i="1"/>
  <c r="D2044" i="1"/>
  <c r="D2045" i="1"/>
  <c r="D2046" i="1"/>
  <c r="D2047" i="1"/>
  <c r="D2048" i="1"/>
  <c r="D2049" i="1"/>
  <c r="D2050" i="1"/>
  <c r="D2051" i="1"/>
  <c r="D2052" i="1"/>
  <c r="D2053" i="1"/>
  <c r="D2054" i="1"/>
  <c r="D2055" i="1"/>
  <c r="D2056" i="1"/>
  <c r="D2057" i="1"/>
  <c r="D2058" i="1"/>
  <c r="D2059" i="1"/>
  <c r="D2060" i="1"/>
  <c r="D2061" i="1"/>
  <c r="D2062" i="1"/>
  <c r="D2063" i="1"/>
  <c r="D2064" i="1"/>
  <c r="D2065" i="1"/>
  <c r="D2066" i="1"/>
  <c r="D2067" i="1"/>
  <c r="D2068" i="1"/>
  <c r="D2069" i="1"/>
  <c r="D2070" i="1"/>
  <c r="D2071" i="1"/>
  <c r="D2072" i="1"/>
  <c r="D2073" i="1"/>
  <c r="D2074" i="1"/>
  <c r="D2076" i="1"/>
  <c r="D2077" i="1"/>
  <c r="D2079" i="1"/>
  <c r="D2080" i="1"/>
  <c r="D2081" i="1"/>
  <c r="D2082" i="1"/>
  <c r="D2083" i="1"/>
  <c r="D2085" i="1"/>
  <c r="D2086" i="1"/>
  <c r="D2087" i="1"/>
  <c r="D2088" i="1"/>
  <c r="D2089" i="1"/>
  <c r="D2090" i="1"/>
  <c r="D2092" i="1"/>
  <c r="D2093" i="1"/>
  <c r="D2094" i="1"/>
  <c r="D2095" i="1"/>
  <c r="D2096" i="1"/>
  <c r="D2097" i="1"/>
  <c r="D2098" i="1"/>
  <c r="D2099" i="1"/>
  <c r="D2100" i="1"/>
  <c r="D2101" i="1"/>
  <c r="D2102" i="1"/>
  <c r="D2103" i="1"/>
  <c r="D2104" i="1"/>
  <c r="D2105" i="1"/>
  <c r="D2106" i="1"/>
  <c r="D2107" i="1"/>
  <c r="D2108" i="1"/>
  <c r="D2109" i="1"/>
  <c r="D2110" i="1"/>
  <c r="D2111" i="1"/>
  <c r="D2112" i="1"/>
  <c r="D2113" i="1"/>
  <c r="D2115" i="1"/>
  <c r="D2116" i="1"/>
  <c r="D2117" i="1"/>
  <c r="D2118" i="1"/>
  <c r="D2119" i="1"/>
  <c r="D2120" i="1"/>
  <c r="D2121" i="1"/>
  <c r="D2122" i="1"/>
  <c r="D2123" i="1"/>
  <c r="D2124" i="1"/>
  <c r="D2125" i="1"/>
  <c r="D2126" i="1"/>
  <c r="D2127" i="1"/>
  <c r="D2128" i="1"/>
  <c r="D2129" i="1"/>
  <c r="D2130" i="1"/>
  <c r="D2131" i="1"/>
  <c r="D2132" i="1"/>
  <c r="D2133" i="1"/>
  <c r="D2134" i="1"/>
  <c r="D2135" i="1"/>
  <c r="D2136" i="1"/>
  <c r="D2137" i="1"/>
  <c r="D2138" i="1"/>
  <c r="D2139" i="1"/>
  <c r="D2140" i="1"/>
  <c r="D2141" i="1"/>
  <c r="D2142" i="1"/>
  <c r="D2143" i="1"/>
  <c r="D2144" i="1"/>
  <c r="D2145" i="1"/>
  <c r="D2146" i="1"/>
  <c r="D2147" i="1"/>
  <c r="D2148" i="1"/>
  <c r="D2149" i="1"/>
  <c r="D2150" i="1"/>
  <c r="D2151" i="1"/>
  <c r="D2152" i="1"/>
  <c r="D2153" i="1"/>
  <c r="D2154" i="1"/>
  <c r="D2155" i="1"/>
  <c r="D2156" i="1"/>
  <c r="D2157" i="1"/>
  <c r="D2158" i="1"/>
  <c r="D2159" i="1"/>
  <c r="D2160" i="1"/>
  <c r="D2161" i="1"/>
  <c r="D2162" i="1"/>
  <c r="D2163" i="1"/>
  <c r="D2164" i="1"/>
  <c r="D2165" i="1"/>
  <c r="D2166" i="1"/>
  <c r="D2167" i="1"/>
  <c r="D2168" i="1"/>
  <c r="D2169" i="1"/>
  <c r="D2170" i="1"/>
  <c r="D2171" i="1"/>
  <c r="D2172" i="1"/>
  <c r="D2173" i="1"/>
  <c r="D2174" i="1"/>
  <c r="D2175" i="1"/>
  <c r="D2176" i="1"/>
  <c r="D2177" i="1"/>
  <c r="D2178" i="1"/>
  <c r="D2179" i="1"/>
  <c r="D2180" i="1"/>
  <c r="D2181" i="1"/>
  <c r="D2183" i="1"/>
  <c r="D2184" i="1"/>
  <c r="D2185" i="1"/>
  <c r="D2186" i="1"/>
  <c r="D2187" i="1"/>
  <c r="D2188" i="1"/>
  <c r="D2189" i="1"/>
  <c r="D2190" i="1"/>
  <c r="D2191" i="1"/>
  <c r="D2192" i="1"/>
  <c r="D2193" i="1"/>
  <c r="D2194" i="1"/>
  <c r="D2195" i="1"/>
  <c r="D2196" i="1"/>
  <c r="D2197" i="1"/>
  <c r="D2198" i="1"/>
  <c r="D2199" i="1"/>
  <c r="D2200" i="1"/>
  <c r="D2201" i="1"/>
  <c r="D2202" i="1"/>
  <c r="D2203" i="1"/>
  <c r="D2204" i="1"/>
  <c r="D2205" i="1"/>
  <c r="D2206" i="1"/>
  <c r="D2207" i="1"/>
  <c r="D2208" i="1"/>
  <c r="D2209" i="1"/>
  <c r="D2210" i="1"/>
  <c r="D2211" i="1"/>
  <c r="D2212" i="1"/>
  <c r="D2213" i="1"/>
  <c r="D2214" i="1"/>
  <c r="D2215" i="1"/>
  <c r="D2216" i="1"/>
  <c r="D2217" i="1"/>
  <c r="D2218" i="1"/>
  <c r="D2219" i="1"/>
  <c r="D2220" i="1"/>
  <c r="D2221" i="1"/>
  <c r="D2222" i="1"/>
  <c r="D2223" i="1"/>
  <c r="D2224" i="1"/>
  <c r="D2225" i="1"/>
  <c r="D2226" i="1"/>
  <c r="D2227" i="1"/>
  <c r="D2228" i="1"/>
  <c r="D2229" i="1"/>
  <c r="D2230" i="1"/>
  <c r="D2231" i="1"/>
  <c r="D2232" i="1"/>
  <c r="D2233" i="1"/>
  <c r="D2234" i="1"/>
  <c r="D2235" i="1"/>
  <c r="D2236" i="1"/>
  <c r="D2237" i="1"/>
  <c r="D2238" i="1"/>
  <c r="D2239" i="1"/>
  <c r="D2240" i="1"/>
  <c r="D2241" i="1"/>
  <c r="D2242" i="1"/>
  <c r="D2243" i="1"/>
  <c r="D2244" i="1"/>
  <c r="D2245" i="1"/>
  <c r="D2246" i="1"/>
  <c r="D2247" i="1"/>
  <c r="D2248" i="1"/>
  <c r="D2249" i="1"/>
  <c r="D2250" i="1"/>
  <c r="D2251" i="1"/>
  <c r="D2252" i="1"/>
  <c r="D2253" i="1"/>
  <c r="D2254" i="1"/>
  <c r="D2255" i="1"/>
  <c r="D2256" i="1"/>
  <c r="D2257" i="1"/>
  <c r="D2258" i="1"/>
  <c r="D2259" i="1"/>
  <c r="D2260" i="1"/>
  <c r="D2261" i="1"/>
  <c r="D2262" i="1"/>
  <c r="D2263" i="1"/>
  <c r="D2264" i="1"/>
  <c r="D2265" i="1"/>
  <c r="D2266" i="1"/>
  <c r="D2267" i="1"/>
  <c r="D2268" i="1"/>
  <c r="D2269" i="1"/>
  <c r="D2270" i="1"/>
  <c r="D2271" i="1"/>
  <c r="D2272" i="1"/>
  <c r="D2273" i="1"/>
  <c r="D2274" i="1"/>
  <c r="D2275" i="1"/>
  <c r="D2276" i="1"/>
  <c r="D2277" i="1"/>
  <c r="D2278" i="1"/>
  <c r="D2279" i="1"/>
  <c r="D2280" i="1"/>
  <c r="D2281" i="1"/>
  <c r="D2282" i="1"/>
  <c r="D2283" i="1"/>
  <c r="D2284" i="1"/>
  <c r="D2285" i="1"/>
  <c r="D2286" i="1"/>
  <c r="D2288" i="1"/>
  <c r="D2290" i="1"/>
  <c r="D2291" i="1"/>
  <c r="D2292" i="1"/>
  <c r="D2293" i="1"/>
  <c r="D2294" i="1"/>
  <c r="D2295" i="1"/>
  <c r="D2296" i="1"/>
  <c r="D2297" i="1"/>
  <c r="D2298" i="1"/>
  <c r="D2299" i="1"/>
  <c r="D2300" i="1"/>
  <c r="D2301" i="1"/>
  <c r="D2302" i="1"/>
  <c r="D2303" i="1"/>
  <c r="D2304" i="1"/>
  <c r="D2305" i="1"/>
  <c r="D2306" i="1"/>
  <c r="D2307" i="1"/>
  <c r="D2308" i="1"/>
  <c r="D2309" i="1"/>
  <c r="D2310" i="1"/>
  <c r="D2311" i="1"/>
  <c r="D2312" i="1"/>
  <c r="D2313" i="1"/>
  <c r="D2314" i="1"/>
  <c r="D2315" i="1"/>
  <c r="D2316" i="1"/>
  <c r="D2317" i="1"/>
  <c r="D2318" i="1"/>
  <c r="D2319" i="1"/>
  <c r="D2320" i="1"/>
  <c r="D2321" i="1"/>
  <c r="D2322" i="1"/>
  <c r="D2323" i="1"/>
  <c r="D2324" i="1"/>
  <c r="D2325" i="1"/>
  <c r="D2326" i="1"/>
  <c r="D2327" i="1"/>
  <c r="D2328" i="1"/>
  <c r="D2329" i="1"/>
  <c r="D2330" i="1"/>
  <c r="D2331" i="1"/>
  <c r="D2332" i="1"/>
  <c r="D2333" i="1"/>
  <c r="D2334" i="1"/>
  <c r="D2335" i="1"/>
  <c r="D2336" i="1"/>
  <c r="D2337" i="1"/>
  <c r="D2338" i="1"/>
  <c r="D2339" i="1"/>
  <c r="D2340" i="1"/>
  <c r="D2341" i="1"/>
  <c r="D2342" i="1"/>
  <c r="D2343" i="1"/>
  <c r="D2344" i="1"/>
  <c r="D2345" i="1"/>
  <c r="D2346" i="1"/>
  <c r="D2347" i="1"/>
  <c r="D2348" i="1"/>
  <c r="D2349" i="1"/>
  <c r="D2350" i="1"/>
  <c r="D2351" i="1"/>
  <c r="D2352" i="1"/>
  <c r="D2353" i="1"/>
  <c r="D2354" i="1"/>
  <c r="D2355" i="1"/>
  <c r="D2357" i="1"/>
  <c r="D2358" i="1"/>
  <c r="D2359" i="1"/>
  <c r="D2360" i="1"/>
  <c r="D2361" i="1"/>
  <c r="D2362" i="1"/>
  <c r="D2363" i="1"/>
  <c r="D2364" i="1"/>
  <c r="D2365" i="1"/>
  <c r="D2367" i="1"/>
  <c r="D2368" i="1"/>
  <c r="D2369" i="1"/>
  <c r="D2370" i="1"/>
  <c r="D2371" i="1"/>
  <c r="D2372" i="1"/>
  <c r="D2373" i="1"/>
  <c r="D2374" i="1"/>
  <c r="D2375" i="1"/>
  <c r="D2376" i="1"/>
  <c r="D2377" i="1"/>
  <c r="D2378" i="1"/>
  <c r="D2379" i="1"/>
  <c r="D2380" i="1"/>
  <c r="D2381" i="1"/>
  <c r="D2382" i="1"/>
  <c r="D2383" i="1"/>
  <c r="D2384" i="1"/>
  <c r="D2385" i="1"/>
  <c r="D2386" i="1"/>
  <c r="D2387" i="1"/>
  <c r="D2388" i="1"/>
  <c r="D2389" i="1"/>
  <c r="D2390" i="1"/>
  <c r="D2391" i="1"/>
  <c r="D2392" i="1"/>
  <c r="D2393" i="1"/>
  <c r="D2394" i="1"/>
  <c r="D2395" i="1"/>
  <c r="D2396" i="1"/>
  <c r="D2397" i="1"/>
  <c r="D2398" i="1"/>
  <c r="D2399" i="1"/>
  <c r="D2400" i="1"/>
  <c r="D2401" i="1"/>
  <c r="D2402" i="1"/>
  <c r="D2403" i="1"/>
  <c r="D2404" i="1"/>
  <c r="D2405" i="1"/>
  <c r="D2406" i="1"/>
  <c r="D2407" i="1"/>
  <c r="D2408" i="1"/>
  <c r="D2409" i="1"/>
  <c r="D2410" i="1"/>
  <c r="D2411" i="1"/>
  <c r="D2412" i="1"/>
  <c r="D2413" i="1"/>
  <c r="D2414" i="1"/>
  <c r="D2415" i="1"/>
  <c r="D2416" i="1"/>
  <c r="D2417" i="1"/>
  <c r="D2418" i="1"/>
  <c r="D2419" i="1"/>
  <c r="D2420" i="1"/>
  <c r="D2421" i="1"/>
  <c r="D2422" i="1"/>
  <c r="D2423" i="1"/>
  <c r="D2424" i="1"/>
  <c r="D2425" i="1"/>
  <c r="D2426" i="1"/>
  <c r="D2427" i="1"/>
  <c r="D2428" i="1"/>
  <c r="D2429" i="1"/>
  <c r="D2430" i="1"/>
  <c r="D2431" i="1"/>
  <c r="D2432" i="1"/>
  <c r="D2433" i="1"/>
  <c r="D2434" i="1"/>
  <c r="D2435" i="1"/>
  <c r="D2436" i="1"/>
  <c r="D2437" i="1"/>
  <c r="D2438" i="1"/>
  <c r="D2439" i="1"/>
  <c r="D2440" i="1"/>
  <c r="D2441" i="1"/>
  <c r="D2442" i="1"/>
  <c r="D2443" i="1"/>
  <c r="D2444" i="1"/>
  <c r="D2445" i="1"/>
  <c r="D2446" i="1"/>
  <c r="D2447" i="1"/>
  <c r="D2448" i="1"/>
  <c r="D2449" i="1"/>
  <c r="D2450" i="1"/>
  <c r="D2451" i="1"/>
  <c r="D2452" i="1"/>
  <c r="D2453" i="1"/>
  <c r="D2454" i="1"/>
  <c r="D2455" i="1"/>
  <c r="D2456" i="1"/>
  <c r="D2457" i="1"/>
  <c r="D2458" i="1"/>
  <c r="D2459" i="1"/>
  <c r="D2460" i="1"/>
  <c r="D2461" i="1"/>
  <c r="D2462" i="1"/>
  <c r="D2463" i="1"/>
  <c r="D2464" i="1"/>
  <c r="D2465" i="1"/>
  <c r="D2466" i="1"/>
  <c r="D2467" i="1"/>
  <c r="D2468" i="1"/>
  <c r="D2469" i="1"/>
  <c r="D2470" i="1"/>
  <c r="D2471" i="1"/>
  <c r="D2472" i="1"/>
  <c r="D2473" i="1"/>
  <c r="D2474" i="1"/>
  <c r="D2475" i="1"/>
  <c r="D2476" i="1"/>
  <c r="D2477" i="1"/>
  <c r="D2478" i="1"/>
  <c r="D2479" i="1"/>
  <c r="D2480" i="1"/>
  <c r="D2481" i="1"/>
  <c r="D2482" i="1"/>
  <c r="D2483" i="1"/>
  <c r="D2484" i="1"/>
  <c r="D2485" i="1"/>
  <c r="D2486" i="1"/>
  <c r="D2487" i="1"/>
  <c r="D2488" i="1"/>
  <c r="D2489" i="1"/>
  <c r="D2490" i="1"/>
  <c r="D2491" i="1"/>
  <c r="D2492" i="1"/>
  <c r="D2493" i="1"/>
  <c r="D2494" i="1"/>
  <c r="D2495" i="1"/>
  <c r="D2496" i="1"/>
  <c r="D2497" i="1"/>
  <c r="D2498" i="1"/>
  <c r="D2499" i="1"/>
  <c r="D2500" i="1"/>
  <c r="D2502" i="1"/>
  <c r="D2503" i="1"/>
  <c r="D2504" i="1"/>
  <c r="D2505" i="1"/>
  <c r="D2506" i="1"/>
  <c r="D2507" i="1"/>
  <c r="D2508" i="1"/>
  <c r="D2509" i="1"/>
  <c r="D2510" i="1"/>
  <c r="D2511" i="1"/>
  <c r="D2512" i="1"/>
  <c r="D2513" i="1"/>
  <c r="D2514" i="1"/>
  <c r="D2515" i="1"/>
  <c r="D2516" i="1"/>
  <c r="D2517" i="1"/>
  <c r="D2518" i="1"/>
  <c r="D2519" i="1"/>
  <c r="D2520" i="1"/>
  <c r="D2521" i="1"/>
  <c r="D2522" i="1"/>
  <c r="D2523" i="1"/>
  <c r="D2524" i="1"/>
  <c r="D2525" i="1"/>
  <c r="D2526" i="1"/>
  <c r="D2527" i="1"/>
  <c r="D2528" i="1"/>
  <c r="D2529" i="1"/>
  <c r="D2530" i="1"/>
  <c r="D2531" i="1"/>
  <c r="D2532" i="1"/>
  <c r="D2533" i="1"/>
  <c r="D2534" i="1"/>
  <c r="D2535" i="1"/>
  <c r="D2536" i="1"/>
  <c r="D2537" i="1"/>
  <c r="D2538" i="1"/>
  <c r="D2539" i="1"/>
  <c r="D2540" i="1"/>
  <c r="D2541" i="1"/>
  <c r="D2542" i="1"/>
  <c r="D2543" i="1"/>
  <c r="D2544" i="1"/>
  <c r="D2545" i="1"/>
  <c r="D2546" i="1"/>
  <c r="D2547" i="1"/>
  <c r="D2548" i="1"/>
  <c r="D2549" i="1"/>
  <c r="D2550" i="1"/>
  <c r="D2551" i="1"/>
  <c r="D2552" i="1"/>
  <c r="D2553" i="1"/>
  <c r="D2554" i="1"/>
  <c r="D2555" i="1"/>
  <c r="D2556" i="1"/>
  <c r="D2557" i="1"/>
  <c r="D2558" i="1"/>
  <c r="D2559" i="1"/>
  <c r="D2560" i="1"/>
  <c r="D2561" i="1"/>
  <c r="D2562" i="1"/>
  <c r="D2563" i="1"/>
  <c r="D2564" i="1"/>
  <c r="D2565" i="1"/>
  <c r="D2566" i="1"/>
  <c r="D2567" i="1"/>
  <c r="D2568" i="1"/>
  <c r="D2569" i="1"/>
  <c r="D2570" i="1"/>
  <c r="D2571" i="1"/>
  <c r="D2572" i="1"/>
  <c r="D2573" i="1"/>
  <c r="D2574" i="1"/>
  <c r="D2575" i="1"/>
  <c r="D2576" i="1"/>
  <c r="D2577" i="1"/>
  <c r="D2578" i="1"/>
  <c r="D2579" i="1"/>
  <c r="D2580" i="1"/>
  <c r="D2581" i="1"/>
  <c r="D2582" i="1"/>
  <c r="D2583" i="1"/>
  <c r="D2584" i="1"/>
  <c r="D2585" i="1"/>
  <c r="D2586" i="1"/>
  <c r="D2587" i="1"/>
  <c r="D2588" i="1"/>
  <c r="D2589" i="1"/>
  <c r="D2590" i="1"/>
  <c r="D2591" i="1"/>
  <c r="D2592" i="1"/>
  <c r="D2593" i="1"/>
  <c r="D2594" i="1"/>
  <c r="D2595" i="1"/>
  <c r="D2596" i="1"/>
  <c r="D2597" i="1"/>
  <c r="D2598" i="1"/>
  <c r="D2599" i="1"/>
  <c r="D2600" i="1"/>
  <c r="D2601" i="1"/>
  <c r="D2602" i="1"/>
  <c r="D2603" i="1"/>
  <c r="D2604" i="1"/>
  <c r="D2605" i="1"/>
  <c r="D2606" i="1"/>
  <c r="D2607" i="1"/>
  <c r="D2608" i="1"/>
  <c r="D2609" i="1"/>
  <c r="D2610" i="1"/>
  <c r="D2611" i="1"/>
  <c r="D2612" i="1"/>
  <c r="D2613" i="1"/>
  <c r="D2614" i="1"/>
  <c r="D2615" i="1"/>
  <c r="D2616" i="1"/>
  <c r="D2617" i="1"/>
  <c r="D2618" i="1"/>
  <c r="D2619" i="1"/>
  <c r="D2620" i="1"/>
  <c r="D2621" i="1"/>
  <c r="D2622" i="1"/>
  <c r="D2623" i="1"/>
  <c r="D2624" i="1"/>
  <c r="D2625" i="1"/>
  <c r="D2626" i="1"/>
  <c r="D2627" i="1"/>
  <c r="D2628" i="1"/>
  <c r="D2629" i="1"/>
  <c r="D2630" i="1"/>
  <c r="D2631" i="1"/>
  <c r="D2632" i="1"/>
  <c r="D2633" i="1"/>
  <c r="D2634" i="1"/>
  <c r="D2635" i="1"/>
  <c r="D2636" i="1"/>
  <c r="D2637" i="1"/>
  <c r="D2638" i="1"/>
  <c r="D2639" i="1"/>
  <c r="D2640" i="1"/>
  <c r="D2641" i="1"/>
  <c r="D2642" i="1"/>
  <c r="D2643" i="1"/>
  <c r="D2644" i="1"/>
  <c r="D2645" i="1"/>
  <c r="D2646" i="1"/>
  <c r="D2647" i="1"/>
  <c r="D2648" i="1"/>
  <c r="D2649" i="1"/>
  <c r="D2650" i="1"/>
  <c r="D2651" i="1"/>
  <c r="D2652" i="1"/>
  <c r="D2653" i="1"/>
  <c r="D2654" i="1"/>
  <c r="D2655" i="1"/>
  <c r="D2656" i="1"/>
  <c r="D2657" i="1"/>
  <c r="D2658" i="1"/>
  <c r="D2659" i="1"/>
  <c r="D2660" i="1"/>
  <c r="D2661" i="1"/>
  <c r="D2662" i="1"/>
  <c r="D2663" i="1"/>
  <c r="D2664" i="1"/>
  <c r="D2665" i="1"/>
  <c r="D2666" i="1"/>
  <c r="D2667" i="1"/>
  <c r="D2668" i="1"/>
  <c r="D2669" i="1"/>
  <c r="D2670" i="1"/>
  <c r="D2671" i="1"/>
  <c r="D2672" i="1"/>
  <c r="D2673" i="1"/>
  <c r="D2674" i="1"/>
  <c r="D2675" i="1"/>
  <c r="D2676" i="1"/>
  <c r="D2677" i="1"/>
  <c r="D2678" i="1"/>
  <c r="D2679" i="1"/>
  <c r="D2680" i="1"/>
  <c r="D2681" i="1"/>
  <c r="D2682" i="1"/>
  <c r="D2683" i="1"/>
  <c r="D2684" i="1"/>
  <c r="D2685" i="1"/>
  <c r="D2686" i="1"/>
  <c r="D2687" i="1"/>
  <c r="D2688" i="1"/>
  <c r="D2689" i="1"/>
  <c r="D2690" i="1"/>
  <c r="D2691" i="1"/>
  <c r="D2692" i="1"/>
  <c r="D2693" i="1"/>
  <c r="D2695" i="1"/>
  <c r="D2696" i="1"/>
  <c r="D2697" i="1"/>
  <c r="D2698" i="1"/>
  <c r="D2699" i="1"/>
  <c r="D2700" i="1"/>
  <c r="D2701" i="1"/>
  <c r="D2702" i="1"/>
  <c r="D2703" i="1"/>
  <c r="D2704" i="1"/>
  <c r="D2705" i="1"/>
  <c r="D2706" i="1"/>
  <c r="D2707" i="1"/>
  <c r="D2708" i="1"/>
  <c r="D2709" i="1"/>
  <c r="D2710" i="1"/>
  <c r="D2711" i="1"/>
  <c r="D2712" i="1"/>
  <c r="D2713" i="1"/>
  <c r="D2714" i="1"/>
  <c r="D2715" i="1"/>
  <c r="D2716" i="1"/>
  <c r="D2717" i="1"/>
  <c r="D2718" i="1"/>
  <c r="D2719" i="1"/>
  <c r="D2720" i="1"/>
  <c r="D2721" i="1"/>
  <c r="D2722" i="1"/>
  <c r="D2723" i="1"/>
  <c r="D2724" i="1"/>
  <c r="D2725" i="1"/>
  <c r="D2726" i="1"/>
  <c r="D2727" i="1"/>
  <c r="D2728" i="1"/>
  <c r="D2729" i="1"/>
  <c r="D2730" i="1"/>
  <c r="D2731" i="1"/>
  <c r="D2732" i="1"/>
  <c r="D2733" i="1"/>
  <c r="D2734" i="1"/>
  <c r="D2735" i="1"/>
  <c r="D2736" i="1"/>
  <c r="D2737" i="1"/>
  <c r="D2738" i="1"/>
  <c r="D2739" i="1"/>
  <c r="D2740" i="1"/>
  <c r="D2741" i="1"/>
  <c r="D2742" i="1"/>
  <c r="D2743" i="1"/>
  <c r="D2744" i="1"/>
  <c r="D2745" i="1"/>
  <c r="D2746" i="1"/>
  <c r="D2747" i="1"/>
  <c r="D2748" i="1"/>
  <c r="D2749" i="1"/>
  <c r="D2750" i="1"/>
  <c r="D2751" i="1"/>
  <c r="D2752" i="1"/>
  <c r="D2753" i="1"/>
  <c r="D2754" i="1"/>
  <c r="D2755" i="1"/>
  <c r="D2757" i="1"/>
  <c r="D2758" i="1"/>
  <c r="D2759" i="1"/>
  <c r="D2760" i="1"/>
  <c r="D2761" i="1"/>
  <c r="D2762" i="1"/>
  <c r="D2763" i="1"/>
  <c r="D2764" i="1"/>
  <c r="D2765" i="1"/>
  <c r="D2766" i="1"/>
  <c r="D2767" i="1"/>
  <c r="D2768" i="1"/>
  <c r="D2769" i="1"/>
  <c r="D2770" i="1"/>
  <c r="D2771" i="1"/>
  <c r="D2772" i="1"/>
  <c r="D2773" i="1"/>
  <c r="D2774" i="1"/>
  <c r="D2775" i="1"/>
  <c r="D2776" i="1"/>
  <c r="D2777" i="1"/>
  <c r="D2778" i="1"/>
  <c r="D2779" i="1"/>
  <c r="D2780" i="1"/>
  <c r="D2781" i="1"/>
  <c r="D2782" i="1"/>
  <c r="D2783" i="1"/>
  <c r="D2784" i="1"/>
  <c r="D2785" i="1"/>
  <c r="D2786" i="1"/>
  <c r="D2787" i="1"/>
  <c r="D2788" i="1"/>
  <c r="D2789" i="1"/>
  <c r="D2790" i="1"/>
  <c r="D2791" i="1"/>
  <c r="D2792" i="1"/>
  <c r="D2793" i="1"/>
  <c r="D2794" i="1"/>
  <c r="D2795" i="1"/>
  <c r="D2796" i="1"/>
  <c r="D2797" i="1"/>
  <c r="D2798" i="1"/>
  <c r="D2799" i="1"/>
  <c r="D2800" i="1"/>
  <c r="D2801" i="1"/>
  <c r="D2802" i="1"/>
  <c r="D2803" i="1"/>
  <c r="D2804" i="1"/>
  <c r="D2805" i="1"/>
  <c r="D2807" i="1"/>
  <c r="D2808" i="1"/>
  <c r="D2809" i="1"/>
  <c r="D2810" i="1"/>
  <c r="D2811" i="1"/>
  <c r="D2812" i="1"/>
  <c r="D2813" i="1"/>
  <c r="D2814" i="1"/>
  <c r="D2815" i="1"/>
  <c r="D2816" i="1"/>
  <c r="D2817" i="1"/>
  <c r="D2818" i="1"/>
  <c r="D2819" i="1"/>
  <c r="D2820" i="1"/>
  <c r="D2821" i="1"/>
  <c r="D2822" i="1"/>
  <c r="D2823" i="1"/>
  <c r="D2824" i="1"/>
  <c r="D2825" i="1"/>
  <c r="D2826" i="1"/>
  <c r="D2827" i="1"/>
  <c r="D2828" i="1"/>
  <c r="D2829" i="1"/>
  <c r="D2830" i="1"/>
  <c r="D2831" i="1"/>
  <c r="D2832" i="1"/>
  <c r="D2833" i="1"/>
  <c r="D2834" i="1"/>
  <c r="D2835" i="1"/>
  <c r="D2836" i="1"/>
  <c r="D2837" i="1"/>
  <c r="D2838" i="1"/>
  <c r="D2839" i="1"/>
  <c r="D2840" i="1"/>
  <c r="D2841" i="1"/>
  <c r="D2842" i="1"/>
  <c r="D2843" i="1"/>
  <c r="D2844" i="1"/>
  <c r="D2845" i="1"/>
  <c r="D2846" i="1"/>
  <c r="D2847" i="1"/>
  <c r="D2848" i="1"/>
  <c r="D2849" i="1"/>
  <c r="D2850" i="1"/>
  <c r="D2851" i="1"/>
  <c r="D2852" i="1"/>
  <c r="D2853" i="1"/>
  <c r="D2854" i="1"/>
  <c r="D2855" i="1"/>
  <c r="D2856" i="1"/>
  <c r="D2857" i="1"/>
  <c r="D2858" i="1"/>
  <c r="D2859" i="1"/>
  <c r="D2860" i="1"/>
  <c r="D2861" i="1"/>
  <c r="D2862" i="1"/>
  <c r="D2863" i="1"/>
  <c r="D2864" i="1"/>
  <c r="D2865" i="1"/>
  <c r="D2866" i="1"/>
  <c r="D2867" i="1"/>
  <c r="D2868" i="1"/>
  <c r="D2869" i="1"/>
  <c r="D2870" i="1"/>
  <c r="D2871" i="1"/>
  <c r="D2872" i="1"/>
  <c r="D2873" i="1"/>
  <c r="D2874" i="1"/>
  <c r="D2875" i="1"/>
  <c r="D2876" i="1"/>
  <c r="D2877" i="1"/>
  <c r="D2878" i="1"/>
  <c r="D2879" i="1"/>
  <c r="D2880" i="1"/>
  <c r="D2881" i="1"/>
  <c r="D2882" i="1"/>
  <c r="D2883" i="1"/>
  <c r="D2884" i="1"/>
  <c r="D2885" i="1"/>
  <c r="D2886" i="1"/>
  <c r="D2887" i="1"/>
  <c r="D2888" i="1"/>
  <c r="D2889" i="1"/>
  <c r="D2890" i="1"/>
  <c r="D2891" i="1"/>
  <c r="D2892" i="1"/>
  <c r="D2893" i="1"/>
  <c r="D2894" i="1"/>
  <c r="D2895" i="1"/>
  <c r="D2896" i="1"/>
  <c r="D2897" i="1"/>
  <c r="D2898" i="1"/>
  <c r="D2899" i="1"/>
  <c r="D2900" i="1"/>
  <c r="D2901" i="1"/>
  <c r="D2902" i="1"/>
  <c r="D2903" i="1"/>
  <c r="D2904" i="1"/>
  <c r="D2905" i="1"/>
  <c r="D2906" i="1"/>
  <c r="D2907" i="1"/>
  <c r="D2908" i="1"/>
  <c r="D2909" i="1"/>
  <c r="D2910" i="1"/>
  <c r="D2911" i="1"/>
  <c r="D2912" i="1"/>
  <c r="D2913" i="1"/>
  <c r="D2914" i="1"/>
  <c r="D2915" i="1"/>
  <c r="D2916" i="1"/>
  <c r="D2917" i="1"/>
  <c r="D2918" i="1"/>
  <c r="D2919" i="1"/>
  <c r="D2920" i="1"/>
  <c r="D2921" i="1"/>
  <c r="D2922" i="1"/>
  <c r="D2923" i="1"/>
  <c r="D2924" i="1"/>
  <c r="D2925" i="1"/>
  <c r="D2926" i="1"/>
  <c r="D2927" i="1"/>
  <c r="D2928" i="1"/>
  <c r="D2929" i="1"/>
  <c r="D2930" i="1"/>
  <c r="D2931" i="1"/>
  <c r="D2932" i="1"/>
  <c r="D2933" i="1"/>
  <c r="D2934" i="1"/>
  <c r="D2935" i="1"/>
  <c r="D2936" i="1"/>
  <c r="D2937" i="1"/>
  <c r="D2938" i="1"/>
  <c r="D2939" i="1"/>
  <c r="D2940" i="1"/>
  <c r="D2941" i="1"/>
  <c r="D2942" i="1"/>
  <c r="D2943" i="1"/>
  <c r="D2944" i="1"/>
  <c r="D2945" i="1"/>
  <c r="D2946" i="1"/>
  <c r="D2947" i="1"/>
  <c r="D2948" i="1"/>
  <c r="D2949" i="1"/>
  <c r="D2950" i="1"/>
  <c r="D2951" i="1"/>
  <c r="D2952" i="1"/>
  <c r="D2953" i="1"/>
  <c r="D2954" i="1"/>
  <c r="D2955" i="1"/>
  <c r="D2956" i="1"/>
  <c r="D2957" i="1"/>
  <c r="D2958" i="1"/>
  <c r="D2959" i="1"/>
  <c r="D2960" i="1"/>
  <c r="D2961" i="1"/>
  <c r="D2962" i="1"/>
  <c r="D2963" i="1"/>
  <c r="D2964" i="1"/>
  <c r="D2965" i="1"/>
  <c r="D2966" i="1"/>
  <c r="D2967" i="1"/>
  <c r="D2968" i="1"/>
  <c r="D2969" i="1"/>
  <c r="D2970" i="1"/>
  <c r="D2971" i="1"/>
  <c r="D2972" i="1"/>
  <c r="D2973" i="1"/>
  <c r="D2974" i="1"/>
  <c r="D2975" i="1"/>
  <c r="D2976" i="1"/>
  <c r="D2977" i="1"/>
  <c r="D2978" i="1"/>
  <c r="D2979" i="1"/>
  <c r="D2980" i="1"/>
  <c r="D2981" i="1"/>
  <c r="D2982" i="1"/>
  <c r="D2983" i="1"/>
  <c r="D2984" i="1"/>
  <c r="D2985" i="1"/>
  <c r="D2986" i="1"/>
  <c r="D2987" i="1"/>
  <c r="D2988" i="1"/>
  <c r="D2989" i="1"/>
  <c r="D2990" i="1"/>
  <c r="D2991" i="1"/>
  <c r="D2992" i="1"/>
  <c r="D2993" i="1"/>
  <c r="D2994" i="1"/>
  <c r="D2995" i="1"/>
  <c r="D2996" i="1"/>
  <c r="D2997" i="1"/>
  <c r="D2998" i="1"/>
  <c r="D2999" i="1"/>
  <c r="D3000" i="1"/>
  <c r="D3001" i="1"/>
  <c r="D3002" i="1"/>
  <c r="D3003" i="1"/>
  <c r="D3004" i="1"/>
  <c r="D3005" i="1"/>
  <c r="D3006" i="1"/>
  <c r="D3007" i="1"/>
  <c r="D3008" i="1"/>
  <c r="D3009" i="1"/>
  <c r="D3010" i="1"/>
  <c r="D3011" i="1"/>
  <c r="D3012" i="1"/>
  <c r="D3013" i="1"/>
  <c r="D3014" i="1"/>
  <c r="D3015" i="1"/>
  <c r="D3016" i="1"/>
  <c r="D3017" i="1"/>
  <c r="D3018" i="1"/>
  <c r="D3019" i="1"/>
  <c r="D3020" i="1"/>
  <c r="D3021" i="1"/>
  <c r="D3022" i="1"/>
  <c r="D3023" i="1"/>
  <c r="D3024" i="1"/>
  <c r="D3025" i="1"/>
  <c r="D3026" i="1"/>
  <c r="D3027" i="1"/>
  <c r="D3028" i="1"/>
  <c r="D3029" i="1"/>
  <c r="D3030" i="1"/>
  <c r="D3031" i="1"/>
  <c r="D3032" i="1"/>
  <c r="D3033" i="1"/>
  <c r="D3034" i="1"/>
  <c r="D3035" i="1"/>
  <c r="D3036" i="1"/>
  <c r="D3037" i="1"/>
  <c r="D3038" i="1"/>
  <c r="D3039" i="1"/>
  <c r="D3040" i="1"/>
  <c r="D3041" i="1"/>
  <c r="D3042" i="1"/>
  <c r="D3043" i="1"/>
  <c r="D3044" i="1"/>
  <c r="D3045" i="1"/>
  <c r="D3046" i="1"/>
  <c r="D3047" i="1"/>
  <c r="D3048" i="1"/>
  <c r="D3049" i="1"/>
  <c r="D3050" i="1"/>
  <c r="D3051" i="1"/>
  <c r="D3052" i="1"/>
  <c r="D3055" i="1"/>
  <c r="D3056" i="1"/>
  <c r="D3057" i="1"/>
  <c r="D3058" i="1"/>
  <c r="D3059" i="1"/>
  <c r="D3060" i="1"/>
  <c r="D3061" i="1"/>
  <c r="D3064" i="1"/>
  <c r="D3065" i="1"/>
  <c r="D3066" i="1"/>
  <c r="D3067" i="1"/>
  <c r="D3068" i="1"/>
  <c r="D3069" i="1"/>
  <c r="D3070" i="1"/>
  <c r="D3071" i="1"/>
  <c r="D3072" i="1"/>
  <c r="D3074" i="1"/>
  <c r="D3075" i="1"/>
  <c r="D3076" i="1"/>
  <c r="D3078" i="1"/>
  <c r="D3079" i="1"/>
  <c r="D3080" i="1"/>
  <c r="D3081" i="1"/>
  <c r="D3082" i="1"/>
  <c r="D3083" i="1"/>
  <c r="D3084" i="1"/>
  <c r="D3085" i="1"/>
  <c r="D3086" i="1"/>
  <c r="D3087" i="1"/>
  <c r="D3088" i="1"/>
  <c r="D3090" i="1"/>
  <c r="D3091" i="1"/>
  <c r="D3092" i="1"/>
  <c r="D3093" i="1"/>
  <c r="D3094" i="1"/>
  <c r="D3095" i="1"/>
  <c r="D3096" i="1"/>
  <c r="D3097" i="1"/>
  <c r="D3098" i="1"/>
  <c r="D3099" i="1"/>
  <c r="D3100" i="1"/>
  <c r="D3101" i="1"/>
  <c r="D3102" i="1"/>
  <c r="D3103" i="1"/>
  <c r="D3105" i="1"/>
  <c r="D3106" i="1"/>
  <c r="D3107" i="1"/>
  <c r="D3108" i="1"/>
  <c r="D3109" i="1"/>
  <c r="D3110" i="1"/>
  <c r="D3111" i="1"/>
  <c r="D3112" i="1"/>
  <c r="D3114" i="1"/>
  <c r="D3115" i="1"/>
  <c r="D3116" i="1"/>
  <c r="D3118" i="1"/>
  <c r="D3119" i="1"/>
  <c r="D3120" i="1"/>
  <c r="D3121" i="1"/>
  <c r="D3122" i="1"/>
  <c r="D3123" i="1"/>
  <c r="D3124" i="1"/>
  <c r="D3125" i="1"/>
  <c r="D3126" i="1"/>
  <c r="D3128" i="1"/>
  <c r="D3129" i="1"/>
  <c r="D3130" i="1"/>
  <c r="D3131" i="1"/>
  <c r="D3132" i="1"/>
  <c r="D3133" i="1"/>
  <c r="D3134" i="1"/>
  <c r="D3135" i="1"/>
  <c r="D3136" i="1"/>
  <c r="D3137" i="1"/>
  <c r="D3138" i="1"/>
  <c r="D3139" i="1"/>
  <c r="D3140" i="1"/>
  <c r="D3141" i="1"/>
  <c r="D3142" i="1"/>
  <c r="D3143" i="1"/>
  <c r="D3144" i="1"/>
  <c r="D3145" i="1"/>
  <c r="D3146" i="1"/>
  <c r="D3148" i="1"/>
  <c r="D3150" i="1"/>
  <c r="D3151" i="1"/>
  <c r="D3153" i="1"/>
  <c r="D3154" i="1"/>
  <c r="D3155" i="1"/>
  <c r="D3156" i="1"/>
  <c r="D3158" i="1"/>
  <c r="D3159" i="1"/>
  <c r="D3160" i="1"/>
  <c r="D3161" i="1"/>
  <c r="D3162" i="1"/>
  <c r="D3163" i="1"/>
  <c r="D3165" i="1"/>
  <c r="D3166" i="1"/>
  <c r="D3167" i="1"/>
  <c r="D3168" i="1"/>
  <c r="D3170" i="1"/>
  <c r="D3171" i="1"/>
  <c r="D3172" i="1"/>
  <c r="D3174" i="1"/>
  <c r="D3175" i="1"/>
  <c r="D3176" i="1"/>
  <c r="D3177" i="1"/>
  <c r="D3178" i="1"/>
  <c r="D3179" i="1"/>
  <c r="D3180" i="1"/>
  <c r="D3181" i="1"/>
  <c r="D3182" i="1"/>
  <c r="D3183" i="1"/>
  <c r="D3184" i="1"/>
  <c r="D3185" i="1"/>
  <c r="D3186" i="1"/>
  <c r="D3188" i="1"/>
  <c r="D3189" i="1"/>
  <c r="D3190" i="1"/>
  <c r="D3191" i="1"/>
  <c r="D3192" i="1"/>
  <c r="D3194" i="1"/>
  <c r="D3195" i="1"/>
  <c r="D3196" i="1"/>
  <c r="D3197" i="1"/>
  <c r="D3198" i="1"/>
  <c r="D3199" i="1"/>
  <c r="D3200" i="1"/>
  <c r="D3201" i="1"/>
  <c r="D3202" i="1"/>
  <c r="D3203" i="1"/>
  <c r="D3204" i="1"/>
  <c r="D3206" i="1"/>
  <c r="D3207" i="1"/>
  <c r="D3208" i="1"/>
  <c r="D3209" i="1"/>
  <c r="D3210" i="1"/>
  <c r="D3211" i="1"/>
  <c r="D3212" i="1"/>
  <c r="D3213" i="1"/>
  <c r="D3215" i="1"/>
  <c r="D3216" i="1"/>
  <c r="D3217" i="1"/>
  <c r="D3218" i="1"/>
  <c r="D3219" i="1"/>
  <c r="D3220" i="1"/>
  <c r="D3221" i="1"/>
  <c r="D3222" i="1"/>
  <c r="D3223" i="1"/>
  <c r="D3224" i="1"/>
  <c r="D3225" i="1"/>
  <c r="D3226" i="1"/>
  <c r="D3227" i="1"/>
  <c r="D3228" i="1"/>
  <c r="D3229" i="1"/>
  <c r="D3230" i="1"/>
  <c r="D3231" i="1"/>
  <c r="D3232" i="1"/>
  <c r="D3233" i="1"/>
  <c r="D3234" i="1"/>
  <c r="D3235" i="1"/>
  <c r="D3237" i="1"/>
  <c r="D3238" i="1"/>
  <c r="D3239" i="1"/>
  <c r="D3241" i="1"/>
  <c r="D3242" i="1"/>
  <c r="D3243" i="1"/>
  <c r="D3244" i="1"/>
  <c r="D3245" i="1"/>
  <c r="D3246" i="1"/>
  <c r="D3247" i="1"/>
  <c r="D3248" i="1"/>
  <c r="D3250" i="1"/>
  <c r="D3251" i="1"/>
  <c r="D3252" i="1"/>
  <c r="D3253" i="1"/>
  <c r="D3254" i="1"/>
  <c r="D3255" i="1"/>
  <c r="D3256" i="1"/>
  <c r="D3257" i="1"/>
  <c r="D3259" i="1"/>
  <c r="D3260" i="1"/>
  <c r="D3261" i="1"/>
  <c r="D3262" i="1"/>
  <c r="D3263" i="1"/>
  <c r="D3264" i="1"/>
  <c r="D3265" i="1"/>
  <c r="D3266" i="1"/>
  <c r="D3267" i="1"/>
  <c r="D3268" i="1"/>
  <c r="D3269" i="1"/>
  <c r="D3270" i="1"/>
  <c r="D3271" i="1"/>
  <c r="D3272" i="1"/>
  <c r="D3273" i="1"/>
  <c r="D3274" i="1"/>
  <c r="D3275" i="1"/>
  <c r="D3276" i="1"/>
  <c r="D3277" i="1"/>
  <c r="D3279" i="1"/>
  <c r="D3281" i="1"/>
  <c r="D3283" i="1"/>
  <c r="D3284" i="1"/>
  <c r="D3285" i="1"/>
  <c r="D3286" i="1"/>
  <c r="D3287" i="1"/>
  <c r="D3288" i="1"/>
  <c r="D3289" i="1"/>
  <c r="D3290" i="1"/>
  <c r="D3291" i="1"/>
  <c r="D3292" i="1"/>
  <c r="D3293" i="1"/>
  <c r="D3294" i="1"/>
  <c r="D3295" i="1"/>
  <c r="D3296" i="1"/>
  <c r="D3297" i="1"/>
  <c r="D3299" i="1"/>
  <c r="D3301" i="1"/>
  <c r="D3302" i="1"/>
  <c r="D3304" i="1"/>
  <c r="D3305" i="1"/>
  <c r="D3306" i="1"/>
  <c r="D3307" i="1"/>
  <c r="D3308" i="1"/>
  <c r="D3309" i="1"/>
  <c r="D3310" i="1"/>
  <c r="D3311" i="1"/>
  <c r="D3312" i="1"/>
  <c r="D3313" i="1"/>
  <c r="D3314" i="1"/>
  <c r="D3317" i="1"/>
  <c r="D3320" i="1"/>
  <c r="D3321" i="1"/>
  <c r="D3322" i="1"/>
  <c r="D3323" i="1"/>
  <c r="D3324" i="1"/>
  <c r="D3326" i="1"/>
  <c r="D3328" i="1"/>
  <c r="D3329" i="1"/>
  <c r="D3330" i="1"/>
  <c r="D3331" i="1"/>
  <c r="D3332" i="1"/>
  <c r="D3333" i="1"/>
  <c r="D3334" i="1"/>
  <c r="D3335" i="1"/>
  <c r="D3336" i="1"/>
  <c r="D3337" i="1"/>
  <c r="D3338" i="1"/>
  <c r="D3339" i="1"/>
  <c r="D3340" i="1"/>
  <c r="D3341" i="1"/>
  <c r="D3342" i="1"/>
  <c r="D3343" i="1"/>
  <c r="D3345" i="1"/>
  <c r="D5632" i="1"/>
  <c r="D3346" i="1"/>
  <c r="D3347" i="1"/>
  <c r="D3348" i="1"/>
  <c r="D3349" i="1"/>
  <c r="D3350" i="1"/>
  <c r="D3351" i="1"/>
  <c r="D3352" i="1"/>
  <c r="D3353" i="1"/>
  <c r="D3354" i="1"/>
  <c r="D3355" i="1"/>
  <c r="D3356" i="1"/>
  <c r="D3357" i="1"/>
  <c r="D3358" i="1"/>
  <c r="D3360" i="1"/>
  <c r="D3361" i="1"/>
  <c r="D3362" i="1"/>
  <c r="D3363" i="1"/>
  <c r="D3364" i="1"/>
  <c r="D3365" i="1"/>
  <c r="D3366" i="1"/>
  <c r="D3367" i="1"/>
  <c r="D3368" i="1"/>
  <c r="D3369" i="1"/>
  <c r="D3370" i="1"/>
  <c r="D3371" i="1"/>
  <c r="D3372" i="1"/>
  <c r="D3373" i="1"/>
  <c r="D3374" i="1"/>
  <c r="D3375" i="1"/>
  <c r="D3376" i="1"/>
  <c r="D3377" i="1"/>
  <c r="D3378" i="1"/>
  <c r="D3379" i="1"/>
  <c r="D3380" i="1"/>
  <c r="D3381" i="1"/>
  <c r="D3382" i="1"/>
  <c r="D3384" i="1"/>
  <c r="D3386" i="1"/>
  <c r="D3387" i="1"/>
  <c r="D3388" i="1"/>
  <c r="D3389" i="1"/>
  <c r="D3390" i="1"/>
  <c r="D3391" i="1"/>
  <c r="D3393" i="1"/>
  <c r="D3395" i="1"/>
  <c r="D3396" i="1"/>
  <c r="D3397" i="1"/>
  <c r="D3398" i="1"/>
  <c r="D3399" i="1"/>
  <c r="D3400" i="1"/>
  <c r="D3401" i="1"/>
  <c r="D3402" i="1"/>
  <c r="D3403" i="1"/>
  <c r="D3404" i="1"/>
  <c r="D3405" i="1"/>
  <c r="D3406" i="1"/>
  <c r="D3407" i="1"/>
  <c r="D3408" i="1"/>
  <c r="D3409" i="1"/>
  <c r="D3410" i="1"/>
  <c r="D3411" i="1"/>
  <c r="D3412" i="1"/>
  <c r="D3413" i="1"/>
  <c r="D3414" i="1"/>
  <c r="D3415" i="1"/>
  <c r="D3416" i="1"/>
  <c r="D3417" i="1"/>
  <c r="D3418" i="1"/>
  <c r="D3419" i="1"/>
  <c r="D3420" i="1"/>
  <c r="D3421" i="1"/>
  <c r="D3422" i="1"/>
  <c r="D3423" i="1"/>
  <c r="D3424" i="1"/>
  <c r="D3425" i="1"/>
  <c r="D3426" i="1"/>
  <c r="D3428" i="1"/>
  <c r="D3430" i="1"/>
  <c r="D3431" i="1"/>
  <c r="D3432" i="1"/>
  <c r="D3433" i="1"/>
  <c r="D3434" i="1"/>
  <c r="D3435" i="1"/>
  <c r="D3436" i="1"/>
  <c r="D3437" i="1"/>
  <c r="D3438" i="1"/>
  <c r="D3439" i="1"/>
  <c r="D3440" i="1"/>
  <c r="D3441" i="1"/>
  <c r="D3442" i="1"/>
  <c r="D3443" i="1"/>
  <c r="D3444" i="1"/>
  <c r="D3445" i="1"/>
  <c r="D3446" i="1"/>
  <c r="D3447" i="1"/>
  <c r="D3448" i="1"/>
  <c r="D3449" i="1"/>
  <c r="D3450" i="1"/>
  <c r="D3452" i="1"/>
  <c r="D3453" i="1"/>
  <c r="D3454" i="1"/>
  <c r="D3455" i="1"/>
  <c r="D3456" i="1"/>
  <c r="D3457" i="1"/>
  <c r="D3458" i="1"/>
  <c r="D3459" i="1"/>
  <c r="D3460" i="1"/>
  <c r="D3461" i="1"/>
  <c r="D3462" i="1"/>
  <c r="D3463" i="1"/>
  <c r="D3464" i="1"/>
  <c r="D3465" i="1"/>
  <c r="D3466" i="1"/>
  <c r="D3467" i="1"/>
  <c r="D3468" i="1"/>
  <c r="D3470" i="1"/>
  <c r="D3471" i="1"/>
  <c r="D3472" i="1"/>
  <c r="D3473" i="1"/>
  <c r="D3474" i="1"/>
  <c r="D3475" i="1"/>
  <c r="D3477" i="1"/>
  <c r="D3478" i="1"/>
  <c r="D3479" i="1"/>
  <c r="D3480" i="1"/>
  <c r="D3481" i="1"/>
  <c r="D3482" i="1"/>
  <c r="D3483" i="1"/>
  <c r="D3484" i="1"/>
  <c r="D3485" i="1"/>
  <c r="D3486" i="1"/>
  <c r="D3487" i="1"/>
  <c r="D3489" i="1"/>
  <c r="D3491" i="1"/>
  <c r="D3492" i="1"/>
  <c r="D3493" i="1"/>
  <c r="D3495" i="1"/>
  <c r="D3496" i="1"/>
  <c r="D3497" i="1"/>
  <c r="D3500" i="1"/>
  <c r="D3501" i="1"/>
  <c r="D3502" i="1"/>
  <c r="D3503" i="1"/>
  <c r="D3504" i="1"/>
  <c r="D3506" i="1"/>
  <c r="D3510" i="1"/>
  <c r="D3511" i="1"/>
  <c r="D3512" i="1"/>
  <c r="D3513" i="1"/>
  <c r="D3514" i="1"/>
  <c r="D3516" i="1"/>
  <c r="D3517" i="1"/>
  <c r="D3518" i="1"/>
  <c r="D3521" i="1"/>
  <c r="D3522" i="1"/>
  <c r="D3523" i="1"/>
  <c r="D3524" i="1"/>
  <c r="D3525" i="1"/>
  <c r="D3526" i="1"/>
  <c r="D3527" i="1"/>
  <c r="D3529" i="1"/>
  <c r="D3530" i="1"/>
  <c r="D3532" i="1"/>
  <c r="D3533" i="1"/>
  <c r="D3534" i="1"/>
  <c r="D3536" i="1"/>
  <c r="D3537" i="1"/>
  <c r="D3539" i="1"/>
  <c r="D3540" i="1"/>
  <c r="D3541" i="1"/>
  <c r="D3542" i="1"/>
  <c r="D3543" i="1"/>
  <c r="D3544" i="1"/>
  <c r="D3548" i="1"/>
  <c r="D3549" i="1"/>
  <c r="D3550" i="1"/>
  <c r="D3552" i="1"/>
  <c r="D3553" i="1"/>
  <c r="D3555" i="1"/>
  <c r="D3557" i="1"/>
  <c r="D3558" i="1"/>
  <c r="D3559" i="1"/>
  <c r="D3560" i="1"/>
  <c r="D3561" i="1"/>
  <c r="D3563" i="1"/>
  <c r="D3564" i="1"/>
  <c r="D3568" i="1"/>
  <c r="D3569" i="1"/>
  <c r="D3570" i="1"/>
  <c r="D3571" i="1"/>
  <c r="D3572" i="1"/>
  <c r="D3573" i="1"/>
  <c r="D3574" i="1"/>
  <c r="D3575" i="1"/>
  <c r="D3577" i="1"/>
  <c r="D3578" i="1"/>
  <c r="D3579" i="1"/>
  <c r="D3581" i="1"/>
  <c r="D3583" i="1"/>
  <c r="D3584" i="1"/>
  <c r="D3586" i="1"/>
  <c r="D3587" i="1"/>
  <c r="D3588" i="1"/>
  <c r="D3589" i="1"/>
  <c r="D3590" i="1"/>
  <c r="D3591" i="1"/>
  <c r="D3592" i="1"/>
  <c r="D3593" i="1"/>
  <c r="D3594" i="1"/>
  <c r="D3595" i="1"/>
  <c r="D3597" i="1"/>
  <c r="D3598" i="1"/>
  <c r="D3599" i="1"/>
  <c r="D3600" i="1"/>
  <c r="D3601" i="1"/>
  <c r="D3603" i="1"/>
  <c r="D3605" i="1"/>
  <c r="D3606" i="1"/>
  <c r="D3608" i="1"/>
  <c r="D3609" i="1"/>
  <c r="D3610" i="1"/>
  <c r="D3611" i="1"/>
  <c r="D3614" i="1"/>
  <c r="D3615" i="1"/>
  <c r="D3616" i="1"/>
  <c r="D3617" i="1"/>
  <c r="D3618" i="1"/>
  <c r="D3621" i="1"/>
  <c r="D3622" i="1"/>
  <c r="D3623" i="1"/>
  <c r="D3625" i="1"/>
  <c r="D3626" i="1"/>
  <c r="D3628" i="1"/>
  <c r="D3629" i="1"/>
  <c r="D3631" i="1"/>
  <c r="D3632" i="1"/>
  <c r="D3634" i="1"/>
  <c r="D3635" i="1"/>
  <c r="D5635" i="1"/>
  <c r="D3637" i="1"/>
  <c r="D3641" i="1"/>
  <c r="D3642" i="1"/>
  <c r="D3644" i="1"/>
  <c r="D3647" i="1"/>
  <c r="D3648" i="1"/>
  <c r="D3650" i="1"/>
  <c r="D3652" i="1"/>
  <c r="D3656" i="1"/>
  <c r="D3658" i="1"/>
  <c r="D3660" i="1"/>
  <c r="D3661" i="1"/>
  <c r="D3662" i="1"/>
  <c r="D3663" i="1"/>
  <c r="D3664" i="1"/>
  <c r="D3666" i="1"/>
  <c r="D3668" i="1"/>
  <c r="D3670" i="1"/>
  <c r="D3672" i="1"/>
  <c r="D3675" i="1"/>
  <c r="D3676" i="1"/>
  <c r="D3680" i="1"/>
  <c r="D5545" i="1"/>
  <c r="D5546" i="1"/>
  <c r="D5547" i="1"/>
  <c r="D5548" i="1"/>
  <c r="D5549" i="1"/>
  <c r="D5550" i="1"/>
  <c r="D5551" i="1"/>
  <c r="D5552" i="1"/>
  <c r="D5553" i="1"/>
  <c r="D5554" i="1"/>
  <c r="D5555" i="1"/>
  <c r="D1773" i="1"/>
  <c r="D1787" i="1"/>
  <c r="D1905" i="1"/>
  <c r="D2075" i="1"/>
  <c r="D2078" i="1"/>
  <c r="D2084" i="1"/>
  <c r="D2091" i="1"/>
  <c r="D2114" i="1"/>
  <c r="D2182" i="1"/>
  <c r="D2289" i="1"/>
  <c r="D2356" i="1"/>
  <c r="D2366" i="1"/>
  <c r="D2756" i="1"/>
  <c r="D2806" i="1"/>
  <c r="D3147" i="1"/>
  <c r="D3149" i="1"/>
  <c r="D3152" i="1"/>
  <c r="D3187" i="1"/>
  <c r="D3318" i="1"/>
  <c r="D3359" i="1"/>
  <c r="D3392" i="1"/>
  <c r="D3476" i="1"/>
  <c r="D3499" i="1"/>
  <c r="D3507" i="1"/>
  <c r="D3515" i="1"/>
  <c r="D3545" i="1"/>
  <c r="D3547" i="1"/>
  <c r="D3596" i="1"/>
  <c r="D3602" i="1"/>
  <c r="D3613" i="1"/>
  <c r="D3624" i="1"/>
  <c r="D3636" i="1"/>
  <c r="D3643" i="1"/>
  <c r="D3655" i="1"/>
  <c r="D3657" i="1"/>
  <c r="D3673" i="1"/>
  <c r="D3678" i="1"/>
  <c r="D3679" i="1"/>
  <c r="D5572" i="1"/>
  <c r="D5573" i="1"/>
  <c r="D5576" i="1"/>
  <c r="D5578" i="1"/>
  <c r="D5580" i="1"/>
  <c r="D5581" i="1"/>
  <c r="D5591" i="1"/>
  <c r="D5593" i="1"/>
  <c r="D5596" i="1"/>
  <c r="D5598" i="1"/>
  <c r="D5614" i="1"/>
  <c r="D5615" i="1"/>
  <c r="D5617" i="1"/>
  <c r="D5618" i="1"/>
  <c r="D5619" i="1"/>
  <c r="D5621" i="1"/>
  <c r="D5623" i="1"/>
  <c r="D5625" i="1"/>
  <c r="D5627" i="1"/>
  <c r="D5629" i="1"/>
  <c r="D5678" i="1"/>
  <c r="D5679" i="1"/>
  <c r="D5680" i="1"/>
  <c r="D5681" i="1"/>
  <c r="D5682" i="1"/>
  <c r="D5683" i="1"/>
  <c r="D5685" i="1"/>
  <c r="D5687" i="1"/>
  <c r="D5688" i="1"/>
  <c r="F5634" i="1" l="1"/>
  <c r="G5634" i="1" s="1"/>
  <c r="F3556" i="1"/>
  <c r="G3556" i="1" s="1"/>
  <c r="F3582" i="1"/>
  <c r="G3582" i="1" s="1"/>
  <c r="F3665" i="1"/>
  <c r="G3665" i="1" s="1"/>
  <c r="F3567" i="1"/>
  <c r="G3567" i="1" s="1"/>
  <c r="F3566" i="1"/>
  <c r="G3566" i="1" s="1"/>
  <c r="F3505" i="1"/>
  <c r="G3505" i="1" s="1"/>
  <c r="F3280" i="1"/>
  <c r="G3280" i="1" s="1"/>
  <c r="F3538" i="1"/>
  <c r="G3538" i="1" s="1"/>
  <c r="F3316" i="1"/>
  <c r="G3316" i="1" s="1"/>
  <c r="F3646" i="1"/>
  <c r="G3646" i="1" s="1"/>
  <c r="F3062" i="1"/>
  <c r="G3062" i="1" s="1"/>
  <c r="F3205" i="1"/>
  <c r="G3205" i="1" s="1"/>
  <c r="F3077" i="1"/>
  <c r="G3077" i="1" s="1"/>
  <c r="F3627" i="1"/>
  <c r="G3627" i="1" s="1"/>
  <c r="F3303" i="1"/>
  <c r="G3303" i="1" s="1"/>
  <c r="F3127" i="1"/>
  <c r="G3127" i="1" s="1"/>
  <c r="F5600" i="1"/>
  <c r="G5600" i="1" s="1"/>
  <c r="F3383" i="1"/>
  <c r="G3383" i="1" s="1"/>
  <c r="F3554" i="1"/>
  <c r="G3554" i="1" s="1"/>
  <c r="F3654" i="1"/>
  <c r="G3654" i="1" s="1"/>
  <c r="F5686" i="1"/>
  <c r="G5686" i="1" s="1"/>
  <c r="F3674" i="1"/>
  <c r="G3674" i="1" s="1"/>
  <c r="F3236" i="1"/>
  <c r="G3236" i="1" s="1"/>
  <c r="F3164" i="1"/>
  <c r="G3164" i="1" s="1"/>
  <c r="F3565" i="1"/>
  <c r="G3565" i="1" s="1"/>
  <c r="F3619" i="1"/>
  <c r="G3619" i="1" s="1"/>
  <c r="F5616" i="1"/>
  <c r="G5616" i="1" s="1"/>
  <c r="F3638" i="1"/>
  <c r="G3638" i="1" s="1"/>
  <c r="F3630" i="1"/>
  <c r="G3630" i="1" s="1"/>
  <c r="F3494" i="1"/>
  <c r="G3494" i="1" s="1"/>
  <c r="F3607" i="1"/>
  <c r="G3607" i="1" s="1"/>
  <c r="F3520" i="1"/>
  <c r="G3520" i="1" s="1"/>
  <c r="F3580" i="1"/>
  <c r="G3580" i="1" s="1"/>
  <c r="F3604" i="1"/>
  <c r="G3604" i="1" s="1"/>
  <c r="F3298" i="1"/>
  <c r="G3298" i="1" s="1"/>
  <c r="F5628" i="1"/>
  <c r="G5628" i="1" s="1"/>
  <c r="F3282" i="1"/>
  <c r="G3282" i="1" s="1"/>
  <c r="F3240" i="1"/>
  <c r="G3240" i="1" s="1"/>
  <c r="F3214" i="1"/>
  <c r="G3214" i="1" s="1"/>
  <c r="F3249" i="1"/>
  <c r="G3249" i="1" s="1"/>
  <c r="F3667" i="1"/>
  <c r="G3667" i="1" s="1"/>
  <c r="F3639" i="1"/>
  <c r="G3639" i="1" s="1"/>
  <c r="F3073" i="1"/>
  <c r="G3073" i="1" s="1"/>
  <c r="F3640" i="1"/>
  <c r="G3640" i="1" s="1"/>
  <c r="F3645" i="1"/>
  <c r="G3645" i="1" s="1"/>
  <c r="F5626" i="1"/>
  <c r="G5626" i="1" s="1"/>
  <c r="F3394" i="1"/>
  <c r="G3394" i="1" s="1"/>
  <c r="F3488" i="1"/>
  <c r="G3488" i="1" s="1"/>
  <c r="F3385" i="1"/>
  <c r="G3385" i="1" s="1"/>
  <c r="F3562" i="1"/>
  <c r="G3562" i="1" s="1"/>
  <c r="F3117" i="1"/>
  <c r="G3117" i="1" s="1"/>
  <c r="F3531" i="1"/>
  <c r="G3531" i="1" s="1"/>
  <c r="F3653" i="1"/>
  <c r="G3653" i="1" s="1"/>
  <c r="F3319" i="1"/>
  <c r="G3319" i="1" s="1"/>
  <c r="F3193" i="1"/>
  <c r="G3193" i="1" s="1"/>
  <c r="F3508" i="1"/>
  <c r="G3508" i="1" s="1"/>
  <c r="F3551" i="1"/>
  <c r="G3551" i="1" s="1"/>
  <c r="F3649" i="1"/>
  <c r="G3649" i="1" s="1"/>
  <c r="F3576" i="1"/>
  <c r="G3576" i="1" s="1"/>
  <c r="F3620" i="1"/>
  <c r="G3620" i="1" s="1"/>
  <c r="F3113" i="1"/>
  <c r="G3113" i="1" s="1"/>
  <c r="F3509" i="1"/>
  <c r="G3509" i="1" s="1"/>
  <c r="F3612" i="1"/>
  <c r="G3612" i="1" s="1"/>
  <c r="F3063" i="1"/>
  <c r="G3063" i="1" s="1"/>
  <c r="F3429" i="1"/>
  <c r="G3429" i="1" s="1"/>
  <c r="F3427" i="1"/>
  <c r="G3427" i="1" s="1"/>
  <c r="F3327" i="1"/>
  <c r="G3327" i="1" s="1"/>
  <c r="F3535" i="1"/>
  <c r="G3535" i="1" s="1"/>
  <c r="F3585" i="1"/>
  <c r="G3585" i="1" s="1"/>
  <c r="F3344" i="1"/>
  <c r="G3344" i="1" s="1"/>
  <c r="F3498" i="1"/>
  <c r="G3498" i="1" s="1"/>
  <c r="H2" i="1"/>
  <c r="F2874" i="1"/>
  <c r="Q3386" i="1"/>
  <c r="V3379" i="1"/>
  <c r="V3629" i="1"/>
  <c r="V2229" i="1" l="1"/>
  <c r="AA1938" i="1"/>
  <c r="V2398" i="1"/>
  <c r="AA1868" i="1"/>
  <c r="L2226" i="1"/>
  <c r="E3547" i="1"/>
  <c r="H3547" i="1"/>
  <c r="L3547" i="1"/>
  <c r="Q3547" i="1"/>
  <c r="V3547" i="1"/>
  <c r="AA3547" i="1"/>
  <c r="AF3547" i="1"/>
  <c r="Q3374" i="1"/>
  <c r="E3507" i="1"/>
  <c r="H3507" i="1"/>
  <c r="L3507" i="1"/>
  <c r="Q3507" i="1"/>
  <c r="V3507" i="1"/>
  <c r="AA3507" i="1"/>
  <c r="AF3507" i="1"/>
  <c r="E3187" i="1"/>
  <c r="H3187" i="1"/>
  <c r="L3187" i="1"/>
  <c r="Q3187" i="1"/>
  <c r="V3187" i="1"/>
  <c r="AA3187" i="1"/>
  <c r="AF3187" i="1"/>
  <c r="E3359" i="1"/>
  <c r="H3359" i="1"/>
  <c r="L3359" i="1"/>
  <c r="Q3359" i="1"/>
  <c r="V3359" i="1"/>
  <c r="AA3359" i="1"/>
  <c r="AF3359" i="1"/>
  <c r="E3499" i="1"/>
  <c r="H3499" i="1"/>
  <c r="L3499" i="1"/>
  <c r="Q3499" i="1"/>
  <c r="V3499" i="1"/>
  <c r="AA3499" i="1"/>
  <c r="AF3499" i="1"/>
  <c r="V2312" i="1"/>
  <c r="E3476" i="1"/>
  <c r="H3476" i="1"/>
  <c r="L3476" i="1"/>
  <c r="Q3476" i="1"/>
  <c r="V3476" i="1"/>
  <c r="AA3476" i="1"/>
  <c r="AF3476" i="1"/>
  <c r="E3152" i="1"/>
  <c r="H3152" i="1"/>
  <c r="L3152" i="1"/>
  <c r="Q3152" i="1"/>
  <c r="V3152" i="1"/>
  <c r="AA3152" i="1"/>
  <c r="AF3152" i="1"/>
  <c r="E3318" i="1"/>
  <c r="H3318" i="1"/>
  <c r="L3318" i="1"/>
  <c r="Q3318" i="1"/>
  <c r="V3318" i="1"/>
  <c r="AA3318" i="1"/>
  <c r="AF3318" i="1"/>
  <c r="E3147" i="1"/>
  <c r="H3147" i="1"/>
  <c r="L3147" i="1"/>
  <c r="Q3147" i="1"/>
  <c r="V3147" i="1"/>
  <c r="AA3147" i="1"/>
  <c r="AF3147" i="1"/>
  <c r="E3149" i="1"/>
  <c r="H3149" i="1"/>
  <c r="L3149" i="1"/>
  <c r="Q3149" i="1"/>
  <c r="V3149" i="1"/>
  <c r="AA3149" i="1"/>
  <c r="AF3149" i="1"/>
  <c r="F3149" i="1" l="1"/>
  <c r="G3149" i="1" s="1"/>
  <c r="F3152" i="1"/>
  <c r="G3152" i="1" s="1"/>
  <c r="F3507" i="1"/>
  <c r="G3507" i="1" s="1"/>
  <c r="F3547" i="1"/>
  <c r="G3547" i="1" s="1"/>
  <c r="F3318" i="1"/>
  <c r="G3318" i="1" s="1"/>
  <c r="F3187" i="1"/>
  <c r="G3187" i="1" s="1"/>
  <c r="F3147" i="1"/>
  <c r="G3147" i="1" s="1"/>
  <c r="F3359" i="1"/>
  <c r="G3359" i="1" s="1"/>
  <c r="F3476" i="1"/>
  <c r="G3476" i="1" s="1"/>
  <c r="F3499" i="1"/>
  <c r="G3499" i="1" s="1"/>
  <c r="E3636" i="1"/>
  <c r="H3636" i="1"/>
  <c r="L3636" i="1"/>
  <c r="Q3636" i="1"/>
  <c r="V3636" i="1"/>
  <c r="AA3636" i="1"/>
  <c r="AF3636" i="1"/>
  <c r="E3545" i="1"/>
  <c r="H3545" i="1"/>
  <c r="L3545" i="1"/>
  <c r="Q3545" i="1"/>
  <c r="V3545" i="1"/>
  <c r="AA3545" i="1"/>
  <c r="AF3545" i="1"/>
  <c r="E3657" i="1"/>
  <c r="H3657" i="1"/>
  <c r="L3657" i="1"/>
  <c r="Q3657" i="1"/>
  <c r="V3657" i="1"/>
  <c r="AA3657" i="1"/>
  <c r="AF3657" i="1"/>
  <c r="E3596" i="1"/>
  <c r="H3596" i="1"/>
  <c r="L3596" i="1"/>
  <c r="Q3596" i="1"/>
  <c r="V3596" i="1"/>
  <c r="AA3596" i="1"/>
  <c r="AF3596" i="1"/>
  <c r="E3643" i="1"/>
  <c r="H3643" i="1"/>
  <c r="Q3643" i="1"/>
  <c r="V3643" i="1"/>
  <c r="AA3643" i="1"/>
  <c r="AF3643" i="1"/>
  <c r="E3679" i="1"/>
  <c r="H3679" i="1"/>
  <c r="L3679" i="1"/>
  <c r="Q3679" i="1"/>
  <c r="V3679" i="1"/>
  <c r="AA3679" i="1"/>
  <c r="AF3679" i="1"/>
  <c r="F3679" i="1" l="1"/>
  <c r="G3679" i="1" s="1"/>
  <c r="F3545" i="1"/>
  <c r="G3545" i="1" s="1"/>
  <c r="F3657" i="1"/>
  <c r="G3657" i="1" s="1"/>
  <c r="F3596" i="1"/>
  <c r="G3596" i="1" s="1"/>
  <c r="F3643" i="1"/>
  <c r="G3643" i="1" s="1"/>
  <c r="F3636" i="1"/>
  <c r="G3636" i="1" s="1"/>
  <c r="V3515" i="1" l="1"/>
  <c r="Q2103" i="1"/>
  <c r="E5619" i="1"/>
  <c r="H5619" i="1"/>
  <c r="L5619" i="1"/>
  <c r="Q5619" i="1"/>
  <c r="V5619" i="1"/>
  <c r="AA5619" i="1"/>
  <c r="AF5619" i="1"/>
  <c r="E5615" i="1"/>
  <c r="H5615" i="1"/>
  <c r="L5615" i="1"/>
  <c r="Q5615" i="1"/>
  <c r="V5615" i="1"/>
  <c r="AA5615" i="1"/>
  <c r="AF5615" i="1"/>
  <c r="Q3647" i="1"/>
  <c r="E3602" i="1"/>
  <c r="H3602" i="1"/>
  <c r="L3602" i="1"/>
  <c r="Q3602" i="1"/>
  <c r="V3602" i="1"/>
  <c r="AA3602" i="1"/>
  <c r="AF3602" i="1"/>
  <c r="H3680" i="1"/>
  <c r="H3336" i="1"/>
  <c r="E3336" i="1"/>
  <c r="L3336" i="1"/>
  <c r="E3606" i="1"/>
  <c r="L3606" i="1"/>
  <c r="F3606" i="1" s="1"/>
  <c r="G3606" i="1" s="1"/>
  <c r="L3100" i="1"/>
  <c r="E3302" i="1"/>
  <c r="L3302" i="1"/>
  <c r="H3302" i="1"/>
  <c r="F3302" i="1" l="1"/>
  <c r="G3302" i="1" s="1"/>
  <c r="F5619" i="1"/>
  <c r="G5619" i="1" s="1"/>
  <c r="F3602" i="1"/>
  <c r="G3602" i="1" s="1"/>
  <c r="F5615" i="1"/>
  <c r="G5615" i="1" s="1"/>
  <c r="E3680" i="1"/>
  <c r="L3680" i="1"/>
  <c r="Q3680" i="1"/>
  <c r="V3680" i="1"/>
  <c r="AA3680" i="1"/>
  <c r="AF3680" i="1"/>
  <c r="Q3336" i="1"/>
  <c r="V3336" i="1"/>
  <c r="AA3336" i="1"/>
  <c r="AF3336" i="1"/>
  <c r="E3666" i="1"/>
  <c r="H3666" i="1"/>
  <c r="L3666" i="1"/>
  <c r="Q3666" i="1"/>
  <c r="V3666" i="1"/>
  <c r="AA3666" i="1"/>
  <c r="AF3666" i="1"/>
  <c r="F3680" i="1" l="1"/>
  <c r="G3680" i="1" s="1"/>
  <c r="F3666" i="1"/>
  <c r="G3666" i="1" s="1"/>
  <c r="F3336" i="1"/>
  <c r="G3336" i="1" s="1"/>
  <c r="L3530" i="1"/>
  <c r="E3530" i="1"/>
  <c r="H3530" i="1"/>
  <c r="Q3530" i="1"/>
  <c r="V3530" i="1"/>
  <c r="AA3530" i="1"/>
  <c r="AF3530" i="1"/>
  <c r="E3440" i="1"/>
  <c r="H3440" i="1"/>
  <c r="L3440" i="1"/>
  <c r="V3440" i="1"/>
  <c r="AA3440" i="1"/>
  <c r="AF3440" i="1"/>
  <c r="E3482" i="1"/>
  <c r="H3482" i="1"/>
  <c r="L3482" i="1"/>
  <c r="Q3482" i="1"/>
  <c r="V3482" i="1"/>
  <c r="AA3482" i="1"/>
  <c r="AF3482" i="1"/>
  <c r="E3577" i="1"/>
  <c r="H3577" i="1"/>
  <c r="L3577" i="1"/>
  <c r="V3577" i="1"/>
  <c r="AA3577" i="1"/>
  <c r="AF3577" i="1"/>
  <c r="F3577" i="1" l="1"/>
  <c r="G3577" i="1" s="1"/>
  <c r="F3440" i="1"/>
  <c r="G3440" i="1" s="1"/>
  <c r="F3482" i="1"/>
  <c r="G3482" i="1" s="1"/>
  <c r="F3530" i="1"/>
  <c r="G3530" i="1" s="1"/>
  <c r="E3613" i="1"/>
  <c r="H3613" i="1"/>
  <c r="L3613" i="1"/>
  <c r="Q3613" i="1"/>
  <c r="V3613" i="1"/>
  <c r="AA3613" i="1"/>
  <c r="AF3613" i="1"/>
  <c r="E3515" i="1"/>
  <c r="H3515" i="1"/>
  <c r="L3515" i="1"/>
  <c r="Q3515" i="1"/>
  <c r="AA3515" i="1"/>
  <c r="AF3515" i="1"/>
  <c r="E3624" i="1"/>
  <c r="H3624" i="1"/>
  <c r="L3624" i="1"/>
  <c r="Q3624" i="1"/>
  <c r="V3624" i="1"/>
  <c r="AA3624" i="1"/>
  <c r="AF3624" i="1"/>
  <c r="E5629" i="1"/>
  <c r="H5629" i="1"/>
  <c r="L5629" i="1"/>
  <c r="Q5629" i="1"/>
  <c r="V5629" i="1"/>
  <c r="AA5629" i="1"/>
  <c r="AF5629" i="1"/>
  <c r="E3678" i="1"/>
  <c r="H3678" i="1"/>
  <c r="L3678" i="1"/>
  <c r="Q3678" i="1"/>
  <c r="V3678" i="1"/>
  <c r="AA3678" i="1"/>
  <c r="AF3678" i="1"/>
  <c r="E3655" i="1"/>
  <c r="H3655" i="1"/>
  <c r="L3655" i="1"/>
  <c r="Q3655" i="1"/>
  <c r="V3655" i="1"/>
  <c r="AA3655" i="1"/>
  <c r="AF3655" i="1"/>
  <c r="E3392" i="1"/>
  <c r="H3392" i="1"/>
  <c r="L3392" i="1"/>
  <c r="V3392" i="1"/>
  <c r="AA3392" i="1"/>
  <c r="AF3392" i="1"/>
  <c r="E3673" i="1"/>
  <c r="H3673" i="1"/>
  <c r="L3673" i="1"/>
  <c r="Q3673" i="1"/>
  <c r="V3673" i="1"/>
  <c r="AA3673" i="1"/>
  <c r="AF3673" i="1"/>
  <c r="H3632" i="1"/>
  <c r="H3" i="1"/>
  <c r="H4" i="1"/>
  <c r="F4" i="1" s="1"/>
  <c r="H5" i="1"/>
  <c r="H6" i="1"/>
  <c r="H7" i="1"/>
  <c r="F7" i="1" s="1"/>
  <c r="H8" i="1"/>
  <c r="H9" i="1"/>
  <c r="F9" i="1" s="1"/>
  <c r="H10" i="1"/>
  <c r="H11" i="1"/>
  <c r="F11" i="1" s="1"/>
  <c r="H12" i="1"/>
  <c r="H13" i="1"/>
  <c r="F13" i="1" s="1"/>
  <c r="H14" i="1"/>
  <c r="F14" i="1" s="1"/>
  <c r="H15" i="1"/>
  <c r="H16" i="1"/>
  <c r="H17" i="1"/>
  <c r="H18" i="1"/>
  <c r="H19" i="1"/>
  <c r="H20" i="1"/>
  <c r="H21" i="1"/>
  <c r="H22" i="1"/>
  <c r="F22" i="1" s="1"/>
  <c r="H23" i="1"/>
  <c r="H24" i="1"/>
  <c r="H25" i="1"/>
  <c r="H26" i="1"/>
  <c r="F26" i="1" s="1"/>
  <c r="H27" i="1"/>
  <c r="H28" i="1"/>
  <c r="H29" i="1"/>
  <c r="H30" i="1"/>
  <c r="H31" i="1"/>
  <c r="H32" i="1"/>
  <c r="F32" i="1" s="1"/>
  <c r="H33" i="1"/>
  <c r="H34" i="1"/>
  <c r="H35" i="1"/>
  <c r="H36" i="1"/>
  <c r="H37" i="1"/>
  <c r="F37" i="1" s="1"/>
  <c r="H38" i="1"/>
  <c r="F38" i="1" s="1"/>
  <c r="H39" i="1"/>
  <c r="H40" i="1"/>
  <c r="H41" i="1"/>
  <c r="F41" i="1" s="1"/>
  <c r="H42" i="1"/>
  <c r="H43" i="1"/>
  <c r="H44" i="1"/>
  <c r="H45" i="1"/>
  <c r="F45" i="1" s="1"/>
  <c r="H46" i="1"/>
  <c r="F46" i="1" s="1"/>
  <c r="H47" i="1"/>
  <c r="H48" i="1"/>
  <c r="H49" i="1"/>
  <c r="H50" i="1"/>
  <c r="H51" i="1"/>
  <c r="F51" i="1" s="1"/>
  <c r="H52" i="1"/>
  <c r="H53" i="1"/>
  <c r="F53" i="1" s="1"/>
  <c r="H54" i="1"/>
  <c r="H55" i="1"/>
  <c r="H56" i="1"/>
  <c r="F56" i="1" s="1"/>
  <c r="H57" i="1"/>
  <c r="H58" i="1"/>
  <c r="H59" i="1"/>
  <c r="H60" i="1"/>
  <c r="H61" i="1"/>
  <c r="H62" i="1"/>
  <c r="F62" i="1" s="1"/>
  <c r="H63" i="1"/>
  <c r="H64" i="1"/>
  <c r="H65" i="1"/>
  <c r="H66" i="1"/>
  <c r="H67" i="1"/>
  <c r="F67" i="1" s="1"/>
  <c r="H68" i="1"/>
  <c r="F68" i="1" s="1"/>
  <c r="H69" i="1"/>
  <c r="H70" i="1"/>
  <c r="H71" i="1"/>
  <c r="H72" i="1"/>
  <c r="H73" i="1"/>
  <c r="H74" i="1"/>
  <c r="F74" i="1" s="1"/>
  <c r="H75" i="1"/>
  <c r="H76" i="1"/>
  <c r="F76" i="1" s="1"/>
  <c r="H77" i="1"/>
  <c r="H78" i="1"/>
  <c r="H79" i="1"/>
  <c r="H80" i="1"/>
  <c r="H81" i="1"/>
  <c r="H82" i="1"/>
  <c r="H83" i="1"/>
  <c r="H84" i="1"/>
  <c r="H85" i="1"/>
  <c r="H86" i="1"/>
  <c r="H87" i="1"/>
  <c r="H88" i="1"/>
  <c r="H89" i="1"/>
  <c r="F89" i="1" s="1"/>
  <c r="H90" i="1"/>
  <c r="F90" i="1" s="1"/>
  <c r="H91" i="1"/>
  <c r="H92" i="1"/>
  <c r="F92" i="1" s="1"/>
  <c r="H93" i="1"/>
  <c r="H94" i="1"/>
  <c r="H95" i="1"/>
  <c r="F95" i="1" s="1"/>
  <c r="H96" i="1"/>
  <c r="H97" i="1"/>
  <c r="H98" i="1"/>
  <c r="H99" i="1"/>
  <c r="H100" i="1"/>
  <c r="H101" i="1"/>
  <c r="H102" i="1"/>
  <c r="F102" i="1" s="1"/>
  <c r="H103" i="1"/>
  <c r="H104" i="1"/>
  <c r="H105" i="1"/>
  <c r="H106" i="1"/>
  <c r="H107" i="1"/>
  <c r="H108" i="1"/>
  <c r="H109" i="1"/>
  <c r="H110" i="1"/>
  <c r="H111" i="1"/>
  <c r="H112" i="1"/>
  <c r="H113" i="1"/>
  <c r="H114" i="1"/>
  <c r="H115" i="1"/>
  <c r="H116" i="1"/>
  <c r="H117" i="1"/>
  <c r="H118" i="1"/>
  <c r="H119" i="1"/>
  <c r="H120" i="1"/>
  <c r="H121" i="1"/>
  <c r="H122" i="1"/>
  <c r="H123" i="1"/>
  <c r="H124" i="1"/>
  <c r="H125" i="1"/>
  <c r="H126" i="1"/>
  <c r="F126" i="1" s="1"/>
  <c r="H127" i="1"/>
  <c r="H128" i="1"/>
  <c r="H129" i="1"/>
  <c r="F129" i="1" s="1"/>
  <c r="H130" i="1"/>
  <c r="H131" i="1"/>
  <c r="H132" i="1"/>
  <c r="F132" i="1" s="1"/>
  <c r="H133" i="1"/>
  <c r="F133" i="1" s="1"/>
  <c r="H134" i="1"/>
  <c r="H135" i="1"/>
  <c r="H136" i="1"/>
  <c r="H137" i="1"/>
  <c r="H138" i="1"/>
  <c r="H139" i="1"/>
  <c r="F139" i="1" s="1"/>
  <c r="H140" i="1"/>
  <c r="H141" i="1"/>
  <c r="H142" i="1"/>
  <c r="H143" i="1"/>
  <c r="H144" i="1"/>
  <c r="H145" i="1"/>
  <c r="F145" i="1" s="1"/>
  <c r="H146" i="1"/>
  <c r="H147" i="1"/>
  <c r="H148" i="1"/>
  <c r="F148" i="1" s="1"/>
  <c r="H149" i="1"/>
  <c r="H150" i="1"/>
  <c r="F150" i="1" s="1"/>
  <c r="H151" i="1"/>
  <c r="H152" i="1"/>
  <c r="H153" i="1"/>
  <c r="H154" i="1"/>
  <c r="H155" i="1"/>
  <c r="H156" i="1"/>
  <c r="H157" i="1"/>
  <c r="H158" i="1"/>
  <c r="H159" i="1"/>
  <c r="H160" i="1"/>
  <c r="H161" i="1"/>
  <c r="H162" i="1"/>
  <c r="H163" i="1"/>
  <c r="H164" i="1"/>
  <c r="H165" i="1"/>
  <c r="H166" i="1"/>
  <c r="F166" i="1" s="1"/>
  <c r="H167" i="1"/>
  <c r="F167" i="1" s="1"/>
  <c r="H168" i="1"/>
  <c r="F168" i="1" s="1"/>
  <c r="H169" i="1"/>
  <c r="H170" i="1"/>
  <c r="F170" i="1" s="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F202" i="1" s="1"/>
  <c r="H203" i="1"/>
  <c r="H204" i="1"/>
  <c r="F204" i="1" s="1"/>
  <c r="H205" i="1"/>
  <c r="F205" i="1" s="1"/>
  <c r="H206" i="1"/>
  <c r="F206" i="1" s="1"/>
  <c r="H207" i="1"/>
  <c r="H208" i="1"/>
  <c r="F208" i="1" s="1"/>
  <c r="H209" i="1"/>
  <c r="H210" i="1"/>
  <c r="H211" i="1"/>
  <c r="F211" i="1" s="1"/>
  <c r="H212" i="1"/>
  <c r="H213" i="1"/>
  <c r="H214" i="1"/>
  <c r="H215" i="1"/>
  <c r="H216" i="1"/>
  <c r="H217" i="1"/>
  <c r="H218" i="1"/>
  <c r="H219" i="1"/>
  <c r="F219" i="1" s="1"/>
  <c r="H220" i="1"/>
  <c r="H221" i="1"/>
  <c r="H222" i="1"/>
  <c r="H223" i="1"/>
  <c r="F223" i="1" s="1"/>
  <c r="H224" i="1"/>
  <c r="H225" i="1"/>
  <c r="H226" i="1"/>
  <c r="H227" i="1"/>
  <c r="H228" i="1"/>
  <c r="H229" i="1"/>
  <c r="H230" i="1"/>
  <c r="F230" i="1" s="1"/>
  <c r="H231" i="1"/>
  <c r="H232" i="1"/>
  <c r="H233" i="1"/>
  <c r="F233" i="1" s="1"/>
  <c r="H234" i="1"/>
  <c r="H235" i="1"/>
  <c r="H236" i="1"/>
  <c r="H237" i="1"/>
  <c r="H238" i="1"/>
  <c r="H239" i="1"/>
  <c r="F239" i="1" s="1"/>
  <c r="H240" i="1"/>
  <c r="H241" i="1"/>
  <c r="H242" i="1"/>
  <c r="H243" i="1"/>
  <c r="F243" i="1" s="1"/>
  <c r="H244" i="1"/>
  <c r="H245" i="1"/>
  <c r="F245" i="1" s="1"/>
  <c r="H246" i="1"/>
  <c r="F246" i="1" s="1"/>
  <c r="H247" i="1"/>
  <c r="H248" i="1"/>
  <c r="H249" i="1"/>
  <c r="F249" i="1" s="1"/>
  <c r="H250" i="1"/>
  <c r="F250" i="1" s="1"/>
  <c r="H251" i="1"/>
  <c r="F251" i="1" s="1"/>
  <c r="H252" i="1"/>
  <c r="H253" i="1"/>
  <c r="H254" i="1"/>
  <c r="F254" i="1" s="1"/>
  <c r="H255" i="1"/>
  <c r="H256" i="1"/>
  <c r="F256" i="1" s="1"/>
  <c r="H257" i="1"/>
  <c r="F257" i="1" s="1"/>
  <c r="H258" i="1"/>
  <c r="H259" i="1"/>
  <c r="H260" i="1"/>
  <c r="F260" i="1" s="1"/>
  <c r="H261" i="1"/>
  <c r="H262" i="1"/>
  <c r="H263" i="1"/>
  <c r="H264" i="1"/>
  <c r="H265" i="1"/>
  <c r="F265" i="1" s="1"/>
  <c r="H266" i="1"/>
  <c r="H267" i="1"/>
  <c r="F267" i="1" s="1"/>
  <c r="H268" i="1"/>
  <c r="H269" i="1"/>
  <c r="H270" i="1"/>
  <c r="F270" i="1" s="1"/>
  <c r="H271" i="1"/>
  <c r="H272" i="1"/>
  <c r="F272" i="1" s="1"/>
  <c r="H273" i="1"/>
  <c r="H274" i="1"/>
  <c r="F274" i="1" s="1"/>
  <c r="H275" i="1"/>
  <c r="F275" i="1" s="1"/>
  <c r="H276" i="1"/>
  <c r="H277" i="1"/>
  <c r="F277" i="1" s="1"/>
  <c r="H278" i="1"/>
  <c r="H279" i="1"/>
  <c r="H280" i="1"/>
  <c r="H281" i="1"/>
  <c r="H282" i="1"/>
  <c r="H283" i="1"/>
  <c r="H284" i="1"/>
  <c r="H285" i="1"/>
  <c r="H286" i="1"/>
  <c r="H287" i="1"/>
  <c r="H288" i="1"/>
  <c r="H289" i="1"/>
  <c r="H290" i="1"/>
  <c r="H291" i="1"/>
  <c r="H292" i="1"/>
  <c r="F292" i="1" s="1"/>
  <c r="H293" i="1"/>
  <c r="H294" i="1"/>
  <c r="H295" i="1"/>
  <c r="H296" i="1"/>
  <c r="H297" i="1"/>
  <c r="H298" i="1"/>
  <c r="H299" i="1"/>
  <c r="H300" i="1"/>
  <c r="H301" i="1"/>
  <c r="F301" i="1" s="1"/>
  <c r="H302" i="1"/>
  <c r="H303" i="1"/>
  <c r="F303" i="1" s="1"/>
  <c r="H304" i="1"/>
  <c r="H305" i="1"/>
  <c r="H306" i="1"/>
  <c r="H307" i="1"/>
  <c r="F307" i="1" s="1"/>
  <c r="H308" i="1"/>
  <c r="H309" i="1"/>
  <c r="H310" i="1"/>
  <c r="F310" i="1" s="1"/>
  <c r="H311" i="1"/>
  <c r="F311" i="1" s="1"/>
  <c r="H312" i="1"/>
  <c r="H313" i="1"/>
  <c r="H314" i="1"/>
  <c r="H315" i="1"/>
  <c r="H316" i="1"/>
  <c r="H317" i="1"/>
  <c r="H318" i="1"/>
  <c r="H319" i="1"/>
  <c r="H320" i="1"/>
  <c r="H321" i="1"/>
  <c r="H322" i="1"/>
  <c r="H323" i="1"/>
  <c r="H324" i="1"/>
  <c r="H325" i="1"/>
  <c r="H326" i="1"/>
  <c r="H327" i="1"/>
  <c r="F327" i="1" s="1"/>
  <c r="H328" i="1"/>
  <c r="H329" i="1"/>
  <c r="H330" i="1"/>
  <c r="H331" i="1"/>
  <c r="H332" i="1"/>
  <c r="H333" i="1"/>
  <c r="H334" i="1"/>
  <c r="H335" i="1"/>
  <c r="H336" i="1"/>
  <c r="H337" i="1"/>
  <c r="H338" i="1"/>
  <c r="F338" i="1" s="1"/>
  <c r="H339" i="1"/>
  <c r="H340" i="1"/>
  <c r="H341" i="1"/>
  <c r="H342" i="1"/>
  <c r="H343" i="1"/>
  <c r="H344" i="1"/>
  <c r="H345" i="1"/>
  <c r="H346" i="1"/>
  <c r="H347" i="1"/>
  <c r="H348" i="1"/>
  <c r="H349" i="1"/>
  <c r="H350" i="1"/>
  <c r="H351" i="1"/>
  <c r="H352" i="1"/>
  <c r="H353" i="1"/>
  <c r="H354" i="1"/>
  <c r="H355" i="1"/>
  <c r="H356" i="1"/>
  <c r="H357" i="1"/>
  <c r="F357" i="1" s="1"/>
  <c r="H358" i="1"/>
  <c r="H359" i="1"/>
  <c r="H360" i="1"/>
  <c r="F360" i="1" s="1"/>
  <c r="H361" i="1"/>
  <c r="H362" i="1"/>
  <c r="H363" i="1"/>
  <c r="H364" i="1"/>
  <c r="H365" i="1"/>
  <c r="F365" i="1" s="1"/>
  <c r="H366" i="1"/>
  <c r="H367" i="1"/>
  <c r="H368" i="1"/>
  <c r="F368" i="1" s="1"/>
  <c r="H369" i="1"/>
  <c r="F369" i="1" s="1"/>
  <c r="H370" i="1"/>
  <c r="H371" i="1"/>
  <c r="F371" i="1" s="1"/>
  <c r="H372" i="1"/>
  <c r="F372" i="1" s="1"/>
  <c r="H373" i="1"/>
  <c r="F373" i="1" s="1"/>
  <c r="H374" i="1"/>
  <c r="H375" i="1"/>
  <c r="F375" i="1" s="1"/>
  <c r="H376" i="1"/>
  <c r="F376" i="1" s="1"/>
  <c r="H377" i="1"/>
  <c r="F377" i="1" s="1"/>
  <c r="H378" i="1"/>
  <c r="H379" i="1"/>
  <c r="F379" i="1" s="1"/>
  <c r="H380" i="1"/>
  <c r="H381" i="1"/>
  <c r="H382" i="1"/>
  <c r="F382" i="1" s="1"/>
  <c r="H383" i="1"/>
  <c r="H384" i="1"/>
  <c r="F384" i="1" s="1"/>
  <c r="H385" i="1"/>
  <c r="H386" i="1"/>
  <c r="H387" i="1"/>
  <c r="H388" i="1"/>
  <c r="H389" i="1"/>
  <c r="H390" i="1"/>
  <c r="H391" i="1"/>
  <c r="F391" i="1" s="1"/>
  <c r="H392" i="1"/>
  <c r="H393" i="1"/>
  <c r="H394" i="1"/>
  <c r="H395" i="1"/>
  <c r="H396" i="1"/>
  <c r="F396" i="1" s="1"/>
  <c r="H397" i="1"/>
  <c r="H398" i="1"/>
  <c r="H399" i="1"/>
  <c r="H400" i="1"/>
  <c r="F400" i="1" s="1"/>
  <c r="H401" i="1"/>
  <c r="H402" i="1"/>
  <c r="H403" i="1"/>
  <c r="H404" i="1"/>
  <c r="F404" i="1" s="1"/>
  <c r="H405" i="1"/>
  <c r="H406" i="1"/>
  <c r="H407" i="1"/>
  <c r="H408" i="1"/>
  <c r="H409" i="1"/>
  <c r="H410" i="1"/>
  <c r="H411" i="1"/>
  <c r="F411" i="1" s="1"/>
  <c r="H412" i="1"/>
  <c r="H413" i="1"/>
  <c r="H414" i="1"/>
  <c r="H415" i="1"/>
  <c r="H416" i="1"/>
  <c r="H417" i="1"/>
  <c r="H418" i="1"/>
  <c r="H419" i="1"/>
  <c r="F419" i="1" s="1"/>
  <c r="H420" i="1"/>
  <c r="H421" i="1"/>
  <c r="F421" i="1" s="1"/>
  <c r="H422" i="1"/>
  <c r="H423" i="1"/>
  <c r="H424" i="1"/>
  <c r="H425" i="1"/>
  <c r="H426" i="1"/>
  <c r="H427" i="1"/>
  <c r="H428" i="1"/>
  <c r="H429" i="1"/>
  <c r="H430" i="1"/>
  <c r="H431" i="1"/>
  <c r="H432" i="1"/>
  <c r="H433" i="1"/>
  <c r="F433" i="1" s="1"/>
  <c r="H434" i="1"/>
  <c r="H435" i="1"/>
  <c r="H436" i="1"/>
  <c r="H437" i="1"/>
  <c r="H438" i="1"/>
  <c r="H439" i="1"/>
  <c r="H440" i="1"/>
  <c r="H441" i="1"/>
  <c r="H442" i="1"/>
  <c r="H443" i="1"/>
  <c r="H444" i="1"/>
  <c r="H445" i="1"/>
  <c r="H446" i="1"/>
  <c r="H447" i="1"/>
  <c r="H448" i="1"/>
  <c r="H449" i="1"/>
  <c r="H450" i="1"/>
  <c r="H451" i="1"/>
  <c r="H452" i="1"/>
  <c r="H453" i="1"/>
  <c r="H454" i="1"/>
  <c r="H455" i="1"/>
  <c r="H456" i="1"/>
  <c r="H457" i="1"/>
  <c r="H458" i="1"/>
  <c r="H459" i="1"/>
  <c r="H460" i="1"/>
  <c r="H461" i="1"/>
  <c r="H462" i="1"/>
  <c r="F462" i="1" s="1"/>
  <c r="H463" i="1"/>
  <c r="H464" i="1"/>
  <c r="F464" i="1" s="1"/>
  <c r="H465" i="1"/>
  <c r="F465" i="1" s="1"/>
  <c r="H466" i="1"/>
  <c r="H467" i="1"/>
  <c r="H468" i="1"/>
  <c r="H469" i="1"/>
  <c r="H470" i="1"/>
  <c r="H471" i="1"/>
  <c r="H472" i="1"/>
  <c r="H473" i="1"/>
  <c r="H474" i="1"/>
  <c r="H475" i="1"/>
  <c r="H476" i="1"/>
  <c r="H477" i="1"/>
  <c r="H478" i="1"/>
  <c r="H479" i="1"/>
  <c r="H480" i="1"/>
  <c r="H481" i="1"/>
  <c r="H482" i="1"/>
  <c r="H483" i="1"/>
  <c r="H484" i="1"/>
  <c r="H485" i="1"/>
  <c r="H486" i="1"/>
  <c r="H487" i="1"/>
  <c r="H488" i="1"/>
  <c r="H489" i="1"/>
  <c r="H490" i="1"/>
  <c r="H491" i="1"/>
  <c r="H492" i="1"/>
  <c r="H493" i="1"/>
  <c r="H494" i="1"/>
  <c r="H495" i="1"/>
  <c r="H496" i="1"/>
  <c r="H497" i="1"/>
  <c r="H498" i="1"/>
  <c r="H499" i="1"/>
  <c r="H500" i="1"/>
  <c r="H501" i="1"/>
  <c r="F501" i="1" s="1"/>
  <c r="H502" i="1"/>
  <c r="H503" i="1"/>
  <c r="H504" i="1"/>
  <c r="H505" i="1"/>
  <c r="H506" i="1"/>
  <c r="H507" i="1"/>
  <c r="H508" i="1"/>
  <c r="H509" i="1"/>
  <c r="H510" i="1"/>
  <c r="H511" i="1"/>
  <c r="H512" i="1"/>
  <c r="H513" i="1"/>
  <c r="H514" i="1"/>
  <c r="F514" i="1" s="1"/>
  <c r="H515" i="1"/>
  <c r="H516" i="1"/>
  <c r="H517" i="1"/>
  <c r="H518" i="1"/>
  <c r="H519" i="1"/>
  <c r="H520" i="1"/>
  <c r="H521" i="1"/>
  <c r="H522" i="1"/>
  <c r="F522" i="1" s="1"/>
  <c r="H523" i="1"/>
  <c r="H524" i="1"/>
  <c r="H525" i="1"/>
  <c r="H526" i="1"/>
  <c r="H527" i="1"/>
  <c r="F527" i="1" s="1"/>
  <c r="H528" i="1"/>
  <c r="H529" i="1"/>
  <c r="H530" i="1"/>
  <c r="H531" i="1"/>
  <c r="F531" i="1" s="1"/>
  <c r="H532" i="1"/>
  <c r="H533" i="1"/>
  <c r="H534" i="1"/>
  <c r="H535" i="1"/>
  <c r="H536" i="1"/>
  <c r="H537" i="1"/>
  <c r="H538" i="1"/>
  <c r="H539" i="1"/>
  <c r="H540" i="1"/>
  <c r="H541" i="1"/>
  <c r="H542" i="1"/>
  <c r="H543" i="1"/>
  <c r="H544" i="1"/>
  <c r="H545" i="1"/>
  <c r="H546" i="1"/>
  <c r="H547" i="1"/>
  <c r="H548" i="1"/>
  <c r="H549" i="1"/>
  <c r="F549" i="1" s="1"/>
  <c r="H550" i="1"/>
  <c r="H551" i="1"/>
  <c r="H552" i="1"/>
  <c r="H553" i="1"/>
  <c r="H554" i="1"/>
  <c r="H555" i="1"/>
  <c r="H556" i="1"/>
  <c r="H557" i="1"/>
  <c r="H558" i="1"/>
  <c r="H559" i="1"/>
  <c r="H560" i="1"/>
  <c r="H561" i="1"/>
  <c r="H562" i="1"/>
  <c r="H563" i="1"/>
  <c r="H564" i="1"/>
  <c r="H565" i="1"/>
  <c r="F565" i="1" s="1"/>
  <c r="H566" i="1"/>
  <c r="H567" i="1"/>
  <c r="H568" i="1"/>
  <c r="H569" i="1"/>
  <c r="H570" i="1"/>
  <c r="F570" i="1" s="1"/>
  <c r="H571" i="1"/>
  <c r="H572" i="1"/>
  <c r="H573" i="1"/>
  <c r="H574" i="1"/>
  <c r="H575" i="1"/>
  <c r="F575" i="1" s="1"/>
  <c r="H576" i="1"/>
  <c r="H577" i="1"/>
  <c r="H578" i="1"/>
  <c r="H579" i="1"/>
  <c r="H580" i="1"/>
  <c r="H581" i="1"/>
  <c r="H582" i="1"/>
  <c r="H583" i="1"/>
  <c r="H584" i="1"/>
  <c r="F584" i="1" s="1"/>
  <c r="H585" i="1"/>
  <c r="H586" i="1"/>
  <c r="H587" i="1"/>
  <c r="F587" i="1" s="1"/>
  <c r="H588" i="1"/>
  <c r="H589" i="1"/>
  <c r="H590" i="1"/>
  <c r="H591" i="1"/>
  <c r="H592" i="1"/>
  <c r="F592" i="1" s="1"/>
  <c r="H593" i="1"/>
  <c r="H594" i="1"/>
  <c r="F594" i="1" s="1"/>
  <c r="H595" i="1"/>
  <c r="H596" i="1"/>
  <c r="H597" i="1"/>
  <c r="H598" i="1"/>
  <c r="H599" i="1"/>
  <c r="H600" i="1"/>
  <c r="F600" i="1" s="1"/>
  <c r="H601" i="1"/>
  <c r="H602" i="1"/>
  <c r="H603" i="1"/>
  <c r="H604" i="1"/>
  <c r="H605" i="1"/>
  <c r="H606" i="1"/>
  <c r="H607" i="1"/>
  <c r="H608" i="1"/>
  <c r="F608" i="1" s="1"/>
  <c r="H609" i="1"/>
  <c r="H610" i="1"/>
  <c r="H611" i="1"/>
  <c r="H612" i="1"/>
  <c r="H613" i="1"/>
  <c r="H614" i="1"/>
  <c r="H615" i="1"/>
  <c r="H616" i="1"/>
  <c r="H617" i="1"/>
  <c r="H618" i="1"/>
  <c r="F618" i="1" s="1"/>
  <c r="H619" i="1"/>
  <c r="H620" i="1"/>
  <c r="H621" i="1"/>
  <c r="H622" i="1"/>
  <c r="F622" i="1" s="1"/>
  <c r="H623" i="1"/>
  <c r="F623" i="1" s="1"/>
  <c r="H624" i="1"/>
  <c r="H625" i="1"/>
  <c r="H626" i="1"/>
  <c r="H627" i="1"/>
  <c r="F627" i="1" s="1"/>
  <c r="H628" i="1"/>
  <c r="H629" i="1"/>
  <c r="F629" i="1" s="1"/>
  <c r="H630" i="1"/>
  <c r="F630" i="1" s="1"/>
  <c r="H631" i="1"/>
  <c r="H632" i="1"/>
  <c r="H633" i="1"/>
  <c r="H634" i="1"/>
  <c r="H635" i="1"/>
  <c r="H636" i="1"/>
  <c r="H637" i="1"/>
  <c r="H638" i="1"/>
  <c r="H639" i="1"/>
  <c r="H640" i="1"/>
  <c r="H641" i="1"/>
  <c r="H642" i="1"/>
  <c r="H643" i="1"/>
  <c r="H644" i="1"/>
  <c r="H645" i="1"/>
  <c r="H646" i="1"/>
  <c r="H647" i="1"/>
  <c r="H648" i="1"/>
  <c r="F648" i="1" s="1"/>
  <c r="H649" i="1"/>
  <c r="H650" i="1"/>
  <c r="H651" i="1"/>
  <c r="H652" i="1"/>
  <c r="H653" i="1"/>
  <c r="H654" i="1"/>
  <c r="H655" i="1"/>
  <c r="H656" i="1"/>
  <c r="H657" i="1"/>
  <c r="F657" i="1" s="1"/>
  <c r="H658" i="1"/>
  <c r="H659" i="1"/>
  <c r="F659" i="1" s="1"/>
  <c r="H660" i="1"/>
  <c r="H661" i="1"/>
  <c r="H662" i="1"/>
  <c r="F662" i="1" s="1"/>
  <c r="H663" i="1"/>
  <c r="H664" i="1"/>
  <c r="H665" i="1"/>
  <c r="H666" i="1"/>
  <c r="H667" i="1"/>
  <c r="H668" i="1"/>
  <c r="H669" i="1"/>
  <c r="H670" i="1"/>
  <c r="H671" i="1"/>
  <c r="H672" i="1"/>
  <c r="H673" i="1"/>
  <c r="H674" i="1"/>
  <c r="H675" i="1"/>
  <c r="H676" i="1"/>
  <c r="H677" i="1"/>
  <c r="H678" i="1"/>
  <c r="H679" i="1"/>
  <c r="H680" i="1"/>
  <c r="F680" i="1" s="1"/>
  <c r="H681" i="1"/>
  <c r="H682" i="1"/>
  <c r="H683" i="1"/>
  <c r="H684" i="1"/>
  <c r="H685" i="1"/>
  <c r="H686" i="1"/>
  <c r="H687" i="1"/>
  <c r="H688" i="1"/>
  <c r="H689" i="1"/>
  <c r="H690" i="1"/>
  <c r="H691" i="1"/>
  <c r="F691" i="1" s="1"/>
  <c r="H692" i="1"/>
  <c r="H693" i="1"/>
  <c r="H694" i="1"/>
  <c r="F694" i="1" s="1"/>
  <c r="H695" i="1"/>
  <c r="H696" i="1"/>
  <c r="H697" i="1"/>
  <c r="F697" i="1" s="1"/>
  <c r="H698" i="1"/>
  <c r="H699" i="1"/>
  <c r="F699" i="1" s="1"/>
  <c r="H700" i="1"/>
  <c r="H701" i="1"/>
  <c r="H702" i="1"/>
  <c r="H703" i="1"/>
  <c r="H704" i="1"/>
  <c r="H705" i="1"/>
  <c r="F705" i="1" s="1"/>
  <c r="H706" i="1"/>
  <c r="H707" i="1"/>
  <c r="H708" i="1"/>
  <c r="H709" i="1"/>
  <c r="H710" i="1"/>
  <c r="H711" i="1"/>
  <c r="H712" i="1"/>
  <c r="H713" i="1"/>
  <c r="H714" i="1"/>
  <c r="F714" i="1" s="1"/>
  <c r="H715" i="1"/>
  <c r="H716" i="1"/>
  <c r="F716" i="1" s="1"/>
  <c r="H717" i="1"/>
  <c r="F717" i="1" s="1"/>
  <c r="H718" i="1"/>
  <c r="F718" i="1" s="1"/>
  <c r="H719" i="1"/>
  <c r="F719" i="1" s="1"/>
  <c r="H720" i="1"/>
  <c r="F720" i="1" s="1"/>
  <c r="H721" i="1"/>
  <c r="H722" i="1"/>
  <c r="H723" i="1"/>
  <c r="F723" i="1" s="1"/>
  <c r="H724" i="1"/>
  <c r="H725" i="1"/>
  <c r="H726" i="1"/>
  <c r="H727" i="1"/>
  <c r="H728" i="1"/>
  <c r="H729" i="1"/>
  <c r="H730" i="1"/>
  <c r="H731" i="1"/>
  <c r="H732" i="1"/>
  <c r="H733" i="1"/>
  <c r="H734" i="1"/>
  <c r="H735" i="1"/>
  <c r="F735" i="1" s="1"/>
  <c r="H736" i="1"/>
  <c r="H737" i="1"/>
  <c r="H738" i="1"/>
  <c r="H739" i="1"/>
  <c r="F739" i="1" s="1"/>
  <c r="H740" i="1"/>
  <c r="F740" i="1" s="1"/>
  <c r="H741" i="1"/>
  <c r="H742" i="1"/>
  <c r="H743" i="1"/>
  <c r="H744" i="1"/>
  <c r="H745" i="1"/>
  <c r="H746" i="1"/>
  <c r="H747" i="1"/>
  <c r="H748" i="1"/>
  <c r="H749" i="1"/>
  <c r="H750" i="1"/>
  <c r="H751" i="1"/>
  <c r="H752" i="1"/>
  <c r="H753" i="1"/>
  <c r="F753" i="1" s="1"/>
  <c r="H754" i="1"/>
  <c r="H755" i="1"/>
  <c r="H756" i="1"/>
  <c r="H757" i="1"/>
  <c r="H758" i="1"/>
  <c r="H759" i="1"/>
  <c r="F759" i="1" s="1"/>
  <c r="H760" i="1"/>
  <c r="F760" i="1" s="1"/>
  <c r="H761" i="1"/>
  <c r="F761" i="1" s="1"/>
  <c r="H762" i="1"/>
  <c r="F762" i="1" s="1"/>
  <c r="H763" i="1"/>
  <c r="H764" i="1"/>
  <c r="H765" i="1"/>
  <c r="H766" i="1"/>
  <c r="H767" i="1"/>
  <c r="H768" i="1"/>
  <c r="H769" i="1"/>
  <c r="H770" i="1"/>
  <c r="F770" i="1" s="1"/>
  <c r="H771" i="1"/>
  <c r="H772" i="1"/>
  <c r="H773" i="1"/>
  <c r="H774" i="1"/>
  <c r="H775" i="1"/>
  <c r="H776" i="1"/>
  <c r="H777" i="1"/>
  <c r="H778" i="1"/>
  <c r="H779" i="1"/>
  <c r="H780" i="1"/>
  <c r="H781" i="1"/>
  <c r="F781" i="1" s="1"/>
  <c r="H782" i="1"/>
  <c r="H783" i="1"/>
  <c r="F783" i="1" s="1"/>
  <c r="H784" i="1"/>
  <c r="H785" i="1"/>
  <c r="H786" i="1"/>
  <c r="H787" i="1"/>
  <c r="F787" i="1" s="1"/>
  <c r="H788" i="1"/>
  <c r="H789" i="1"/>
  <c r="H790" i="1"/>
  <c r="H791" i="1"/>
  <c r="H792" i="1"/>
  <c r="H793" i="1"/>
  <c r="F793" i="1" s="1"/>
  <c r="H794" i="1"/>
  <c r="H795" i="1"/>
  <c r="F795" i="1" s="1"/>
  <c r="H796" i="1"/>
  <c r="H797" i="1"/>
  <c r="H798" i="1"/>
  <c r="H799" i="1"/>
  <c r="H800" i="1"/>
  <c r="H801" i="1"/>
  <c r="H802" i="1"/>
  <c r="H803" i="1"/>
  <c r="H804" i="1"/>
  <c r="H805" i="1"/>
  <c r="H806" i="1"/>
  <c r="H807" i="1"/>
  <c r="H808" i="1"/>
  <c r="H809" i="1"/>
  <c r="F809" i="1" s="1"/>
  <c r="H810" i="1"/>
  <c r="F810" i="1" s="1"/>
  <c r="H811" i="1"/>
  <c r="F811" i="1" s="1"/>
  <c r="H812" i="1"/>
  <c r="H813" i="1"/>
  <c r="H814" i="1"/>
  <c r="F814" i="1" s="1"/>
  <c r="H815" i="1"/>
  <c r="H816" i="1"/>
  <c r="F816" i="1" s="1"/>
  <c r="H817" i="1"/>
  <c r="F817" i="1" s="1"/>
  <c r="H818" i="1"/>
  <c r="H819" i="1"/>
  <c r="F819" i="1" s="1"/>
  <c r="H820" i="1"/>
  <c r="F820" i="1" s="1"/>
  <c r="H821" i="1"/>
  <c r="F821" i="1" s="1"/>
  <c r="H822" i="1"/>
  <c r="F822" i="1" s="1"/>
  <c r="H823" i="1"/>
  <c r="F823" i="1" s="1"/>
  <c r="H824" i="1"/>
  <c r="H825" i="1"/>
  <c r="F825" i="1" s="1"/>
  <c r="H826" i="1"/>
  <c r="F826" i="1" s="1"/>
  <c r="H827" i="1"/>
  <c r="H828" i="1"/>
  <c r="F828" i="1" s="1"/>
  <c r="H829" i="1"/>
  <c r="F829" i="1" s="1"/>
  <c r="H830" i="1"/>
  <c r="H831" i="1"/>
  <c r="H832" i="1"/>
  <c r="H833" i="1"/>
  <c r="F833" i="1" s="1"/>
  <c r="H834" i="1"/>
  <c r="H835" i="1"/>
  <c r="H836" i="1"/>
  <c r="H837" i="1"/>
  <c r="H838" i="1"/>
  <c r="F838" i="1" s="1"/>
  <c r="H839" i="1"/>
  <c r="F839" i="1" s="1"/>
  <c r="H840" i="1"/>
  <c r="H841" i="1"/>
  <c r="H842" i="1"/>
  <c r="H843" i="1"/>
  <c r="F843" i="1" s="1"/>
  <c r="H844" i="1"/>
  <c r="F844" i="1" s="1"/>
  <c r="H845" i="1"/>
  <c r="H846" i="1"/>
  <c r="H847" i="1"/>
  <c r="F847" i="1" s="1"/>
  <c r="H848" i="1"/>
  <c r="F848" i="1" s="1"/>
  <c r="H849" i="1"/>
  <c r="H850" i="1"/>
  <c r="H851" i="1"/>
  <c r="H852" i="1"/>
  <c r="H853" i="1"/>
  <c r="H854" i="1"/>
  <c r="H855" i="1"/>
  <c r="F855" i="1" s="1"/>
  <c r="H856" i="1"/>
  <c r="H857" i="1"/>
  <c r="H858" i="1"/>
  <c r="H859" i="1"/>
  <c r="H860" i="1"/>
  <c r="H861" i="1"/>
  <c r="H862" i="1"/>
  <c r="F862" i="1" s="1"/>
  <c r="H863" i="1"/>
  <c r="H864" i="1"/>
  <c r="H865" i="1"/>
  <c r="H866" i="1"/>
  <c r="F866" i="1" s="1"/>
  <c r="H867" i="1"/>
  <c r="H868" i="1"/>
  <c r="F868" i="1" s="1"/>
  <c r="H869" i="1"/>
  <c r="H870" i="1"/>
  <c r="H871" i="1"/>
  <c r="H872" i="1"/>
  <c r="F872" i="1" s="1"/>
  <c r="H873" i="1"/>
  <c r="H874" i="1"/>
  <c r="F874" i="1" s="1"/>
  <c r="H875" i="1"/>
  <c r="F875" i="1" s="1"/>
  <c r="H876" i="1"/>
  <c r="F876" i="1" s="1"/>
  <c r="H877" i="1"/>
  <c r="F877" i="1" s="1"/>
  <c r="H878" i="1"/>
  <c r="H879" i="1"/>
  <c r="F879" i="1" s="1"/>
  <c r="H880" i="1"/>
  <c r="F880" i="1" s="1"/>
  <c r="H881" i="1"/>
  <c r="H882" i="1"/>
  <c r="F882" i="1" s="1"/>
  <c r="H883" i="1"/>
  <c r="H884" i="1"/>
  <c r="H885" i="1"/>
  <c r="H886" i="1"/>
  <c r="H887" i="1"/>
  <c r="H888" i="1"/>
  <c r="H889" i="1"/>
  <c r="F889" i="1" s="1"/>
  <c r="H890" i="1"/>
  <c r="F890" i="1" s="1"/>
  <c r="H891" i="1"/>
  <c r="F891" i="1" s="1"/>
  <c r="H892" i="1"/>
  <c r="F892" i="1" s="1"/>
  <c r="H893" i="1"/>
  <c r="F893" i="1" s="1"/>
  <c r="H894" i="1"/>
  <c r="F894" i="1" s="1"/>
  <c r="H895" i="1"/>
  <c r="F895" i="1" s="1"/>
  <c r="H896" i="1"/>
  <c r="H897" i="1"/>
  <c r="H898" i="1"/>
  <c r="H899" i="1"/>
  <c r="H900" i="1"/>
  <c r="H901" i="1"/>
  <c r="H902" i="1"/>
  <c r="H903" i="1"/>
  <c r="H904" i="1"/>
  <c r="H905" i="1"/>
  <c r="H906" i="1"/>
  <c r="H907" i="1"/>
  <c r="F907" i="1" s="1"/>
  <c r="H908" i="1"/>
  <c r="H909" i="1"/>
  <c r="H910" i="1"/>
  <c r="H911" i="1"/>
  <c r="H912" i="1"/>
  <c r="H913" i="1"/>
  <c r="H914" i="1"/>
  <c r="H915" i="1"/>
  <c r="H916" i="1"/>
  <c r="H917" i="1"/>
  <c r="H918" i="1"/>
  <c r="H919" i="1"/>
  <c r="H920" i="1"/>
  <c r="H921" i="1"/>
  <c r="H922" i="1"/>
  <c r="H923" i="1"/>
  <c r="H924" i="1"/>
  <c r="F924" i="1" s="1"/>
  <c r="H925" i="1"/>
  <c r="H926" i="1"/>
  <c r="F926" i="1" s="1"/>
  <c r="H927" i="1"/>
  <c r="H928" i="1"/>
  <c r="H929" i="1"/>
  <c r="H930" i="1"/>
  <c r="H931" i="1"/>
  <c r="H932" i="1"/>
  <c r="H933" i="1"/>
  <c r="H934" i="1"/>
  <c r="H935" i="1"/>
  <c r="F935" i="1" s="1"/>
  <c r="H936" i="1"/>
  <c r="F936" i="1" s="1"/>
  <c r="H937" i="1"/>
  <c r="H938" i="1"/>
  <c r="H939" i="1"/>
  <c r="H940" i="1"/>
  <c r="F940" i="1" s="1"/>
  <c r="H941" i="1"/>
  <c r="H942" i="1"/>
  <c r="H943" i="1"/>
  <c r="H944" i="1"/>
  <c r="H945" i="1"/>
  <c r="H946" i="1"/>
  <c r="F946" i="1" s="1"/>
  <c r="H947" i="1"/>
  <c r="F947" i="1" s="1"/>
  <c r="H948" i="1"/>
  <c r="F948" i="1" s="1"/>
  <c r="H949" i="1"/>
  <c r="H950" i="1"/>
  <c r="H951" i="1"/>
  <c r="H952" i="1"/>
  <c r="H953" i="1"/>
  <c r="H954" i="1"/>
  <c r="H955" i="1"/>
  <c r="H956" i="1"/>
  <c r="H957" i="1"/>
  <c r="F957" i="1" s="1"/>
  <c r="H958" i="1"/>
  <c r="H959" i="1"/>
  <c r="F959" i="1" s="1"/>
  <c r="H960" i="1"/>
  <c r="F960" i="1" s="1"/>
  <c r="H961" i="1"/>
  <c r="H962" i="1"/>
  <c r="H963" i="1"/>
  <c r="H964" i="1"/>
  <c r="H965" i="1"/>
  <c r="H966" i="1"/>
  <c r="F966" i="1" s="1"/>
  <c r="H967" i="1"/>
  <c r="F967" i="1" s="1"/>
  <c r="H968" i="1"/>
  <c r="H969" i="1"/>
  <c r="F969" i="1" s="1"/>
  <c r="H970" i="1"/>
  <c r="F970" i="1" s="1"/>
  <c r="H971" i="1"/>
  <c r="H972" i="1"/>
  <c r="H973" i="1"/>
  <c r="H974" i="1"/>
  <c r="H975" i="1"/>
  <c r="H976" i="1"/>
  <c r="H977" i="1"/>
  <c r="H978" i="1"/>
  <c r="F978" i="1" s="1"/>
  <c r="H979" i="1"/>
  <c r="H980" i="1"/>
  <c r="F980" i="1" s="1"/>
  <c r="H981" i="1"/>
  <c r="H982" i="1"/>
  <c r="F982" i="1" s="1"/>
  <c r="H983" i="1"/>
  <c r="H984" i="1"/>
  <c r="F984" i="1" s="1"/>
  <c r="H985" i="1"/>
  <c r="F985" i="1" s="1"/>
  <c r="H986" i="1"/>
  <c r="F986" i="1" s="1"/>
  <c r="H987" i="1"/>
  <c r="H988" i="1"/>
  <c r="F988" i="1" s="1"/>
  <c r="H989" i="1"/>
  <c r="H990" i="1"/>
  <c r="H991" i="1"/>
  <c r="F991" i="1" s="1"/>
  <c r="H992" i="1"/>
  <c r="H993" i="1"/>
  <c r="H994" i="1"/>
  <c r="F994" i="1" s="1"/>
  <c r="H995" i="1"/>
  <c r="F995" i="1" s="1"/>
  <c r="H996" i="1"/>
  <c r="H997" i="1"/>
  <c r="F997" i="1" s="1"/>
  <c r="H998" i="1"/>
  <c r="H999" i="1"/>
  <c r="F999" i="1" s="1"/>
  <c r="H1000" i="1"/>
  <c r="H1001" i="1"/>
  <c r="F1001" i="1" s="1"/>
  <c r="H1002" i="1"/>
  <c r="H1003" i="1"/>
  <c r="H1004" i="1"/>
  <c r="H1005" i="1"/>
  <c r="H1006" i="1"/>
  <c r="F1006" i="1" s="1"/>
  <c r="H1007" i="1"/>
  <c r="H1008" i="1"/>
  <c r="H1009" i="1"/>
  <c r="H1010" i="1"/>
  <c r="H1011" i="1"/>
  <c r="H1012" i="1"/>
  <c r="H1013" i="1"/>
  <c r="H1014" i="1"/>
  <c r="H1015" i="1"/>
  <c r="F1015" i="1" s="1"/>
  <c r="H1016" i="1"/>
  <c r="F1016" i="1" s="1"/>
  <c r="H1017" i="1"/>
  <c r="F1017" i="1" s="1"/>
  <c r="H1018" i="1"/>
  <c r="H1019" i="1"/>
  <c r="H1020" i="1"/>
  <c r="H1021" i="1"/>
  <c r="H1022" i="1"/>
  <c r="H1023" i="1"/>
  <c r="F1023" i="1" s="1"/>
  <c r="H1024" i="1"/>
  <c r="H1025" i="1"/>
  <c r="H1026" i="1"/>
  <c r="F1026" i="1" s="1"/>
  <c r="H1027" i="1"/>
  <c r="H1028" i="1"/>
  <c r="H1029" i="1"/>
  <c r="F1029" i="1" s="1"/>
  <c r="H1030" i="1"/>
  <c r="H1031" i="1"/>
  <c r="F1031" i="1" s="1"/>
  <c r="H1032" i="1"/>
  <c r="H1033" i="1"/>
  <c r="H1034" i="1"/>
  <c r="H1035" i="1"/>
  <c r="F1035" i="1" s="1"/>
  <c r="H1036" i="1"/>
  <c r="H1037" i="1"/>
  <c r="H1038" i="1"/>
  <c r="H1039" i="1"/>
  <c r="H1040" i="1"/>
  <c r="F1040" i="1" s="1"/>
  <c r="H1041" i="1"/>
  <c r="H1042" i="1"/>
  <c r="H1043" i="1"/>
  <c r="F1043" i="1" s="1"/>
  <c r="H1044" i="1"/>
  <c r="H1045" i="1"/>
  <c r="F1045" i="1" s="1"/>
  <c r="H1046" i="1"/>
  <c r="H1047" i="1"/>
  <c r="H1048" i="1"/>
  <c r="H1049" i="1"/>
  <c r="F1049" i="1" s="1"/>
  <c r="H1050" i="1"/>
  <c r="F1050" i="1" s="1"/>
  <c r="H1051" i="1"/>
  <c r="H1052" i="1"/>
  <c r="H1053" i="1"/>
  <c r="F1053" i="1" s="1"/>
  <c r="H1054" i="1"/>
  <c r="F1054" i="1" s="1"/>
  <c r="H1055" i="1"/>
  <c r="F1055" i="1" s="1"/>
  <c r="H1056" i="1"/>
  <c r="F1056" i="1" s="1"/>
  <c r="H1057" i="1"/>
  <c r="F1057" i="1" s="1"/>
  <c r="H1058" i="1"/>
  <c r="H1059" i="1"/>
  <c r="H1060" i="1"/>
  <c r="H1061" i="1"/>
  <c r="F1061" i="1" s="1"/>
  <c r="H1062" i="1"/>
  <c r="F1062" i="1" s="1"/>
  <c r="H1063" i="1"/>
  <c r="F1063" i="1" s="1"/>
  <c r="H1064" i="1"/>
  <c r="H1065" i="1"/>
  <c r="F1065" i="1" s="1"/>
  <c r="H1066" i="1"/>
  <c r="H1067" i="1"/>
  <c r="H1068" i="1"/>
  <c r="H1069" i="1"/>
  <c r="F1069" i="1" s="1"/>
  <c r="H1070" i="1"/>
  <c r="F1070" i="1" s="1"/>
  <c r="H1071" i="1"/>
  <c r="H1072" i="1"/>
  <c r="H1073" i="1"/>
  <c r="F1073" i="1" s="1"/>
  <c r="H1074" i="1"/>
  <c r="H1075" i="1"/>
  <c r="H1076" i="1"/>
  <c r="H1077" i="1"/>
  <c r="F1077" i="1" s="1"/>
  <c r="H1078" i="1"/>
  <c r="F1078" i="1" s="1"/>
  <c r="H1079" i="1"/>
  <c r="F1079" i="1" s="1"/>
  <c r="H1080" i="1"/>
  <c r="F1080" i="1" s="1"/>
  <c r="H1081" i="1"/>
  <c r="H1082" i="1"/>
  <c r="F1082" i="1" s="1"/>
  <c r="H1083" i="1"/>
  <c r="H1084" i="1"/>
  <c r="F1084" i="1" s="1"/>
  <c r="H1085" i="1"/>
  <c r="H1086" i="1"/>
  <c r="H1087" i="1"/>
  <c r="F1087" i="1" s="1"/>
  <c r="H1088" i="1"/>
  <c r="H1089" i="1"/>
  <c r="H1090" i="1"/>
  <c r="H1091" i="1"/>
  <c r="F1091" i="1" s="1"/>
  <c r="H1092" i="1"/>
  <c r="F1092" i="1" s="1"/>
  <c r="H1093" i="1"/>
  <c r="H1094" i="1"/>
  <c r="F1094" i="1" s="1"/>
  <c r="H1095" i="1"/>
  <c r="F1095" i="1" s="1"/>
  <c r="H1096" i="1"/>
  <c r="H1097" i="1"/>
  <c r="H1098" i="1"/>
  <c r="H1099" i="1"/>
  <c r="H1100" i="1"/>
  <c r="F1100" i="1" s="1"/>
  <c r="H1101" i="1"/>
  <c r="H1102" i="1"/>
  <c r="F1102" i="1" s="1"/>
  <c r="H1103" i="1"/>
  <c r="H1104" i="1"/>
  <c r="F1104" i="1" s="1"/>
  <c r="H1105" i="1"/>
  <c r="F1105" i="1" s="1"/>
  <c r="H1106" i="1"/>
  <c r="H1107" i="1"/>
  <c r="H1108" i="1"/>
  <c r="H1109" i="1"/>
  <c r="F1109" i="1" s="1"/>
  <c r="H1110" i="1"/>
  <c r="H1111" i="1"/>
  <c r="H1112" i="1"/>
  <c r="H1113" i="1"/>
  <c r="H1114" i="1"/>
  <c r="H1115" i="1"/>
  <c r="F1115" i="1" s="1"/>
  <c r="H1116" i="1"/>
  <c r="H1117" i="1"/>
  <c r="F1117" i="1" s="1"/>
  <c r="H1118" i="1"/>
  <c r="H1119" i="1"/>
  <c r="H1120" i="1"/>
  <c r="F1120" i="1" s="1"/>
  <c r="H1121" i="1"/>
  <c r="F1121" i="1" s="1"/>
  <c r="H1122" i="1"/>
  <c r="F1122" i="1" s="1"/>
  <c r="H1123" i="1"/>
  <c r="H1124" i="1"/>
  <c r="H1125" i="1"/>
  <c r="H1126" i="1"/>
  <c r="F1126" i="1" s="1"/>
  <c r="H1127" i="1"/>
  <c r="H1128" i="1"/>
  <c r="F1128" i="1" s="1"/>
  <c r="H1129" i="1"/>
  <c r="H1130" i="1"/>
  <c r="H1131" i="1"/>
  <c r="H1132" i="1"/>
  <c r="H1133" i="1"/>
  <c r="F1133" i="1" s="1"/>
  <c r="H1134" i="1"/>
  <c r="F1134" i="1" s="1"/>
  <c r="H1135" i="1"/>
  <c r="H1136" i="1"/>
  <c r="F1136" i="1" s="1"/>
  <c r="H1137" i="1"/>
  <c r="H1138" i="1"/>
  <c r="H1139" i="1"/>
  <c r="H1140" i="1"/>
  <c r="F1140" i="1" s="1"/>
  <c r="H1141" i="1"/>
  <c r="F1141" i="1" s="1"/>
  <c r="H1142" i="1"/>
  <c r="H1143" i="1"/>
  <c r="H1144" i="1"/>
  <c r="F1144" i="1" s="1"/>
  <c r="H1145" i="1"/>
  <c r="F1145" i="1" s="1"/>
  <c r="H1146" i="1"/>
  <c r="H1147" i="1"/>
  <c r="H1148" i="1"/>
  <c r="H1149" i="1"/>
  <c r="H1150" i="1"/>
  <c r="H1151" i="1"/>
  <c r="H1152" i="1"/>
  <c r="H1153" i="1"/>
  <c r="F1153" i="1" s="1"/>
  <c r="H1154" i="1"/>
  <c r="H1155" i="1"/>
  <c r="F1155" i="1" s="1"/>
  <c r="H1156" i="1"/>
  <c r="H1157" i="1"/>
  <c r="F1157" i="1" s="1"/>
  <c r="H1158" i="1"/>
  <c r="F1158" i="1" s="1"/>
  <c r="H1159" i="1"/>
  <c r="F1159" i="1" s="1"/>
  <c r="H1160" i="1"/>
  <c r="F1160" i="1" s="1"/>
  <c r="H1161" i="1"/>
  <c r="F1161" i="1" s="1"/>
  <c r="H1162" i="1"/>
  <c r="H1163" i="1"/>
  <c r="F1163" i="1" s="1"/>
  <c r="H1164" i="1"/>
  <c r="H1165" i="1"/>
  <c r="F1165" i="1" s="1"/>
  <c r="H1166" i="1"/>
  <c r="H1167" i="1"/>
  <c r="F1167" i="1" s="1"/>
  <c r="H1168" i="1"/>
  <c r="F1168" i="1" s="1"/>
  <c r="H1169" i="1"/>
  <c r="H1170" i="1"/>
  <c r="H1171" i="1"/>
  <c r="F1171" i="1" s="1"/>
  <c r="H1172" i="1"/>
  <c r="H1173" i="1"/>
  <c r="F1173" i="1" s="1"/>
  <c r="H1174" i="1"/>
  <c r="H1175" i="1"/>
  <c r="F1175" i="1" s="1"/>
  <c r="H1176" i="1"/>
  <c r="H1177" i="1"/>
  <c r="H1178" i="1"/>
  <c r="H1179" i="1"/>
  <c r="F1179" i="1" s="1"/>
  <c r="H1180" i="1"/>
  <c r="F1180" i="1" s="1"/>
  <c r="H1181" i="1"/>
  <c r="H1182" i="1"/>
  <c r="F1182" i="1" s="1"/>
  <c r="H1183" i="1"/>
  <c r="F1183" i="1" s="1"/>
  <c r="H1184" i="1"/>
  <c r="F1184" i="1" s="1"/>
  <c r="H1185" i="1"/>
  <c r="F1185" i="1" s="1"/>
  <c r="H1186" i="1"/>
  <c r="F1186" i="1" s="1"/>
  <c r="H1187" i="1"/>
  <c r="H1188" i="1"/>
  <c r="H1189" i="1"/>
  <c r="F1189" i="1" s="1"/>
  <c r="H1190" i="1"/>
  <c r="F1190" i="1" s="1"/>
  <c r="H1191" i="1"/>
  <c r="H1192" i="1"/>
  <c r="H1193" i="1"/>
  <c r="H1194" i="1"/>
  <c r="H1195" i="1"/>
  <c r="F1195" i="1" s="1"/>
  <c r="H1196" i="1"/>
  <c r="H1197" i="1"/>
  <c r="F1197" i="1" s="1"/>
  <c r="H1198" i="1"/>
  <c r="F1198" i="1" s="1"/>
  <c r="H1199" i="1"/>
  <c r="H1200" i="1"/>
  <c r="H1201" i="1"/>
  <c r="H1202" i="1"/>
  <c r="H1203" i="1"/>
  <c r="H1204" i="1"/>
  <c r="H1205" i="1"/>
  <c r="H1206" i="1"/>
  <c r="H1207" i="1"/>
  <c r="H1208" i="1"/>
  <c r="H1209" i="1"/>
  <c r="F1209" i="1" s="1"/>
  <c r="H1210" i="1"/>
  <c r="H1211" i="1"/>
  <c r="H1212" i="1"/>
  <c r="H1213" i="1"/>
  <c r="H1214" i="1"/>
  <c r="H1215" i="1"/>
  <c r="H1216" i="1"/>
  <c r="H1217" i="1"/>
  <c r="H1218" i="1"/>
  <c r="H1219" i="1"/>
  <c r="F1219" i="1" s="1"/>
  <c r="H1220" i="1"/>
  <c r="H1221" i="1"/>
  <c r="H1222" i="1"/>
  <c r="F1222" i="1" s="1"/>
  <c r="H1223" i="1"/>
  <c r="H1224" i="1"/>
  <c r="H1225" i="1"/>
  <c r="H1226" i="1"/>
  <c r="H1227" i="1"/>
  <c r="H1228" i="1"/>
  <c r="H1229" i="1"/>
  <c r="H1230" i="1"/>
  <c r="H1231" i="1"/>
  <c r="H1232" i="1"/>
  <c r="F1232" i="1" s="1"/>
  <c r="H1233" i="1"/>
  <c r="H1234" i="1"/>
  <c r="H1235" i="1"/>
  <c r="H1236" i="1"/>
  <c r="H1237" i="1"/>
  <c r="H1238" i="1"/>
  <c r="H1239" i="1"/>
  <c r="H1240" i="1"/>
  <c r="F1240" i="1" s="1"/>
  <c r="H1241" i="1"/>
  <c r="F1241" i="1" s="1"/>
  <c r="H1242" i="1"/>
  <c r="H1243" i="1"/>
  <c r="F1243" i="1" s="1"/>
  <c r="H1244" i="1"/>
  <c r="F1244" i="1" s="1"/>
  <c r="H1245" i="1"/>
  <c r="H1246" i="1"/>
  <c r="H1247" i="1"/>
  <c r="H1248" i="1"/>
  <c r="H1249" i="1"/>
  <c r="H1250" i="1"/>
  <c r="H1251" i="1"/>
  <c r="H1252" i="1"/>
  <c r="F1252" i="1" s="1"/>
  <c r="H1253" i="1"/>
  <c r="H1254" i="1"/>
  <c r="H1255" i="1"/>
  <c r="H1256" i="1"/>
  <c r="H1257" i="1"/>
  <c r="H1258" i="1"/>
  <c r="F1258" i="1" s="1"/>
  <c r="H1259" i="1"/>
  <c r="H1260" i="1"/>
  <c r="F1260" i="1" s="1"/>
  <c r="H1261" i="1"/>
  <c r="H1262" i="1"/>
  <c r="F1262" i="1" s="1"/>
  <c r="H1263" i="1"/>
  <c r="H1264" i="1"/>
  <c r="F1264" i="1" s="1"/>
  <c r="H1265" i="1"/>
  <c r="F1265" i="1" s="1"/>
  <c r="H1266" i="1"/>
  <c r="F1266" i="1" s="1"/>
  <c r="H1267" i="1"/>
  <c r="H1268" i="1"/>
  <c r="H1269" i="1"/>
  <c r="H1270" i="1"/>
  <c r="H1271" i="1"/>
  <c r="H1272" i="1"/>
  <c r="H1273" i="1"/>
  <c r="H1274" i="1"/>
  <c r="H1275" i="1"/>
  <c r="F1275" i="1" s="1"/>
  <c r="H1276" i="1"/>
  <c r="H1277" i="1"/>
  <c r="F1277" i="1" s="1"/>
  <c r="H1278" i="1"/>
  <c r="H1279" i="1"/>
  <c r="F1279" i="1" s="1"/>
  <c r="H1280" i="1"/>
  <c r="H1281" i="1"/>
  <c r="H1282" i="1"/>
  <c r="H1283" i="1"/>
  <c r="H1284" i="1"/>
  <c r="H1285" i="1"/>
  <c r="H1286" i="1"/>
  <c r="H1287" i="1"/>
  <c r="H1288" i="1"/>
  <c r="H1289" i="1"/>
  <c r="H1290" i="1"/>
  <c r="H1291" i="1"/>
  <c r="H1292" i="1"/>
  <c r="H1293" i="1"/>
  <c r="H1294" i="1"/>
  <c r="H1295" i="1"/>
  <c r="H1296" i="1"/>
  <c r="H1297" i="1"/>
  <c r="H1298" i="1"/>
  <c r="F1298" i="1" s="1"/>
  <c r="H1299" i="1"/>
  <c r="H1300" i="1"/>
  <c r="H1301" i="1"/>
  <c r="H1302" i="1"/>
  <c r="H1303" i="1"/>
  <c r="H1304" i="1"/>
  <c r="H1305" i="1"/>
  <c r="H1306" i="1"/>
  <c r="H1307" i="1"/>
  <c r="H1308" i="1"/>
  <c r="H1309" i="1"/>
  <c r="H1310" i="1"/>
  <c r="H1311" i="1"/>
  <c r="F1311" i="1" s="1"/>
  <c r="H1312" i="1"/>
  <c r="H1313" i="1"/>
  <c r="H1314" i="1"/>
  <c r="H1315" i="1"/>
  <c r="H1316" i="1"/>
  <c r="H1317" i="1"/>
  <c r="H1318" i="1"/>
  <c r="H1319" i="1"/>
  <c r="H1320" i="1"/>
  <c r="F1320" i="1" s="1"/>
  <c r="H1321" i="1"/>
  <c r="H1322" i="1"/>
  <c r="H1323" i="1"/>
  <c r="F1323" i="1" s="1"/>
  <c r="H1324" i="1"/>
  <c r="H1325" i="1"/>
  <c r="F1325" i="1" s="1"/>
  <c r="H1326" i="1"/>
  <c r="H1327" i="1"/>
  <c r="H1328" i="1"/>
  <c r="H1329" i="1"/>
  <c r="H1330" i="1"/>
  <c r="H1331" i="1"/>
  <c r="H1332" i="1"/>
  <c r="F1332" i="1" s="1"/>
  <c r="H1333" i="1"/>
  <c r="H1334" i="1"/>
  <c r="H1335" i="1"/>
  <c r="F1335" i="1" s="1"/>
  <c r="H1336" i="1"/>
  <c r="H1337" i="1"/>
  <c r="H1338" i="1"/>
  <c r="H1339" i="1"/>
  <c r="F1339" i="1" s="1"/>
  <c r="H1340" i="1"/>
  <c r="H1341" i="1"/>
  <c r="H1342" i="1"/>
  <c r="H1343" i="1"/>
  <c r="H1344" i="1"/>
  <c r="H1345" i="1"/>
  <c r="F1345" i="1" s="1"/>
  <c r="H1346" i="1"/>
  <c r="H1347" i="1"/>
  <c r="H1348" i="1"/>
  <c r="H1349" i="1"/>
  <c r="H1350" i="1"/>
  <c r="H1351" i="1"/>
  <c r="H1352" i="1"/>
  <c r="H1353" i="1"/>
  <c r="H1354" i="1"/>
  <c r="H1355" i="1"/>
  <c r="H1356" i="1"/>
  <c r="F1356" i="1" s="1"/>
  <c r="H1357" i="1"/>
  <c r="H1358" i="1"/>
  <c r="H1359" i="1"/>
  <c r="H1360" i="1"/>
  <c r="H1361" i="1"/>
  <c r="H1362" i="1"/>
  <c r="H1363" i="1"/>
  <c r="H1364" i="1"/>
  <c r="H1365" i="1"/>
  <c r="H1366" i="1"/>
  <c r="F1366" i="1" s="1"/>
  <c r="H1367" i="1"/>
  <c r="F1367" i="1" s="1"/>
  <c r="H1368" i="1"/>
  <c r="H1369" i="1"/>
  <c r="H1370" i="1"/>
  <c r="H1371" i="1"/>
  <c r="H1372" i="1"/>
  <c r="H1373" i="1"/>
  <c r="H1374" i="1"/>
  <c r="H1375" i="1"/>
  <c r="H1376" i="1"/>
  <c r="H1377" i="1"/>
  <c r="H1378" i="1"/>
  <c r="H1379" i="1"/>
  <c r="H1380" i="1"/>
  <c r="H1381" i="1"/>
  <c r="H1382" i="1"/>
  <c r="H1383" i="1"/>
  <c r="H1384" i="1"/>
  <c r="H1385" i="1"/>
  <c r="H1386" i="1"/>
  <c r="F1386" i="1" s="1"/>
  <c r="H1387" i="1"/>
  <c r="H1388" i="1"/>
  <c r="H1389" i="1"/>
  <c r="H1390" i="1"/>
  <c r="H1391" i="1"/>
  <c r="H1392" i="1"/>
  <c r="H1393" i="1"/>
  <c r="H1394" i="1"/>
  <c r="H1395" i="1"/>
  <c r="H1396" i="1"/>
  <c r="H1397" i="1"/>
  <c r="H1398" i="1"/>
  <c r="H1399" i="1"/>
  <c r="H1400" i="1"/>
  <c r="H1401" i="1"/>
  <c r="H1402" i="1"/>
  <c r="H1403" i="1"/>
  <c r="H1404" i="1"/>
  <c r="H1405" i="1"/>
  <c r="H1406" i="1"/>
  <c r="F1406" i="1" s="1"/>
  <c r="H1407" i="1"/>
  <c r="H1408" i="1"/>
  <c r="H1409" i="1"/>
  <c r="H1410" i="1"/>
  <c r="H1411" i="1"/>
  <c r="H1412" i="1"/>
  <c r="H1413" i="1"/>
  <c r="H1414" i="1"/>
  <c r="H1415" i="1"/>
  <c r="H1416" i="1"/>
  <c r="H1417" i="1"/>
  <c r="F1417" i="1" s="1"/>
  <c r="H1418" i="1"/>
  <c r="H1419" i="1"/>
  <c r="H1420" i="1"/>
  <c r="H1421" i="1"/>
  <c r="F1421" i="1" s="1"/>
  <c r="H1422" i="1"/>
  <c r="H1423" i="1"/>
  <c r="F1423" i="1" s="1"/>
  <c r="H1424" i="1"/>
  <c r="H1425" i="1"/>
  <c r="H1426" i="1"/>
  <c r="H1427" i="1"/>
  <c r="H1428" i="1"/>
  <c r="H1429" i="1"/>
  <c r="H1430" i="1"/>
  <c r="H1431" i="1"/>
  <c r="H1432" i="1"/>
  <c r="H1433" i="1"/>
  <c r="H1434" i="1"/>
  <c r="H1435" i="1"/>
  <c r="H1436" i="1"/>
  <c r="H1437" i="1"/>
  <c r="H1438" i="1"/>
  <c r="F1438" i="1" s="1"/>
  <c r="H1439" i="1"/>
  <c r="H1440" i="1"/>
  <c r="F1440" i="1" s="1"/>
  <c r="H1441" i="1"/>
  <c r="H1442" i="1"/>
  <c r="F1442" i="1" s="1"/>
  <c r="H1443" i="1"/>
  <c r="H1444" i="1"/>
  <c r="H1445" i="1"/>
  <c r="H1446" i="1"/>
  <c r="H1447" i="1"/>
  <c r="F1447" i="1" s="1"/>
  <c r="H1448" i="1"/>
  <c r="H1449" i="1"/>
  <c r="H1450" i="1"/>
  <c r="H1451" i="1"/>
  <c r="H1452" i="1"/>
  <c r="F1452" i="1" s="1"/>
  <c r="H1453" i="1"/>
  <c r="H1454" i="1"/>
  <c r="H1455" i="1"/>
  <c r="F1455" i="1" s="1"/>
  <c r="H1456" i="1"/>
  <c r="F1456" i="1" s="1"/>
  <c r="H1457" i="1"/>
  <c r="H1458" i="1"/>
  <c r="H1459" i="1"/>
  <c r="H1460" i="1"/>
  <c r="H1461" i="1"/>
  <c r="F1461" i="1" s="1"/>
  <c r="H1462" i="1"/>
  <c r="H1463" i="1"/>
  <c r="H1464" i="1"/>
  <c r="H1465" i="1"/>
  <c r="H1466" i="1"/>
  <c r="H1467" i="1"/>
  <c r="F1467" i="1" s="1"/>
  <c r="H1468" i="1"/>
  <c r="H1469" i="1"/>
  <c r="F1469" i="1" s="1"/>
  <c r="H1470" i="1"/>
  <c r="H1471" i="1"/>
  <c r="F1471" i="1" s="1"/>
  <c r="H1472" i="1"/>
  <c r="H1473" i="1"/>
  <c r="F1473" i="1" s="1"/>
  <c r="H1474" i="1"/>
  <c r="H1475" i="1"/>
  <c r="F1475" i="1" s="1"/>
  <c r="H1476" i="1"/>
  <c r="H1477" i="1"/>
  <c r="H1478" i="1"/>
  <c r="H1479" i="1"/>
  <c r="H1480" i="1"/>
  <c r="H1481" i="1"/>
  <c r="H1482" i="1"/>
  <c r="F1482" i="1" s="1"/>
  <c r="H1483" i="1"/>
  <c r="F1483" i="1" s="1"/>
  <c r="H1484" i="1"/>
  <c r="F1484" i="1" s="1"/>
  <c r="H1485" i="1"/>
  <c r="H1486" i="1"/>
  <c r="H1487" i="1"/>
  <c r="H1488" i="1"/>
  <c r="H1489" i="1"/>
  <c r="F1489" i="1" s="1"/>
  <c r="H1490" i="1"/>
  <c r="H1491" i="1"/>
  <c r="F1491" i="1" s="1"/>
  <c r="H1492" i="1"/>
  <c r="H1493" i="1"/>
  <c r="F1493" i="1" s="1"/>
  <c r="H1494" i="1"/>
  <c r="H1495" i="1"/>
  <c r="H1496" i="1"/>
  <c r="H1497" i="1"/>
  <c r="F1497" i="1" s="1"/>
  <c r="H1498" i="1"/>
  <c r="H1499" i="1"/>
  <c r="H1500" i="1"/>
  <c r="H1501" i="1"/>
  <c r="H1502" i="1"/>
  <c r="H1503" i="1"/>
  <c r="F1503" i="1" s="1"/>
  <c r="H1504" i="1"/>
  <c r="F1504" i="1" s="1"/>
  <c r="H1505" i="1"/>
  <c r="F1505" i="1" s="1"/>
  <c r="H1506" i="1"/>
  <c r="H1507" i="1"/>
  <c r="F1507" i="1" s="1"/>
  <c r="H1508" i="1"/>
  <c r="H1509" i="1"/>
  <c r="F1509" i="1" s="1"/>
  <c r="H1510" i="1"/>
  <c r="H1511" i="1"/>
  <c r="H1512" i="1"/>
  <c r="H1513" i="1"/>
  <c r="H1514" i="1"/>
  <c r="F1514" i="1" s="1"/>
  <c r="H1515" i="1"/>
  <c r="H1516" i="1"/>
  <c r="H1517" i="1"/>
  <c r="H1518" i="1"/>
  <c r="H1519" i="1"/>
  <c r="F1519" i="1" s="1"/>
  <c r="H1520" i="1"/>
  <c r="F1520" i="1" s="1"/>
  <c r="H1521" i="1"/>
  <c r="F1521" i="1" s="1"/>
  <c r="H1522" i="1"/>
  <c r="H1523" i="1"/>
  <c r="H1524" i="1"/>
  <c r="H1525" i="1"/>
  <c r="H1526" i="1"/>
  <c r="F1526" i="1" s="1"/>
  <c r="H1527" i="1"/>
  <c r="H1528" i="1"/>
  <c r="H1529" i="1"/>
  <c r="H1530" i="1"/>
  <c r="H1531" i="1"/>
  <c r="H1532" i="1"/>
  <c r="F1532" i="1" s="1"/>
  <c r="H1533" i="1"/>
  <c r="H1534" i="1"/>
  <c r="F1534" i="1" s="1"/>
  <c r="H1535" i="1"/>
  <c r="H1536" i="1"/>
  <c r="H1537" i="1"/>
  <c r="H1538" i="1"/>
  <c r="F1538" i="1" s="1"/>
  <c r="H1539" i="1"/>
  <c r="F1539" i="1" s="1"/>
  <c r="H1540" i="1"/>
  <c r="H1541" i="1"/>
  <c r="H1542" i="1"/>
  <c r="H1543" i="1"/>
  <c r="H1544" i="1"/>
  <c r="H1545" i="1"/>
  <c r="H1546" i="1"/>
  <c r="H1547" i="1"/>
  <c r="H1548" i="1"/>
  <c r="H1549" i="1"/>
  <c r="H1550" i="1"/>
  <c r="H1551" i="1"/>
  <c r="H1552" i="1"/>
  <c r="H1553" i="1"/>
  <c r="H1554" i="1"/>
  <c r="H1555" i="1"/>
  <c r="H1556" i="1"/>
  <c r="H1557" i="1"/>
  <c r="H1558" i="1"/>
  <c r="H1559" i="1"/>
  <c r="H1560" i="1"/>
  <c r="H1561" i="1"/>
  <c r="H1562" i="1"/>
  <c r="H1563" i="1"/>
  <c r="H1564" i="1"/>
  <c r="H1565" i="1"/>
  <c r="H1566" i="1"/>
  <c r="H1567" i="1"/>
  <c r="H1568" i="1"/>
  <c r="F1568" i="1" s="1"/>
  <c r="H1569" i="1"/>
  <c r="H1570" i="1"/>
  <c r="F1570" i="1" s="1"/>
  <c r="H1571" i="1"/>
  <c r="F1571" i="1" s="1"/>
  <c r="H1572" i="1"/>
  <c r="F1572" i="1" s="1"/>
  <c r="H1573" i="1"/>
  <c r="F1573" i="1" s="1"/>
  <c r="H1574" i="1"/>
  <c r="H1575" i="1"/>
  <c r="F1575" i="1" s="1"/>
  <c r="H1576" i="1"/>
  <c r="H1577" i="1"/>
  <c r="F1577" i="1" s="1"/>
  <c r="H1578" i="1"/>
  <c r="H1579" i="1"/>
  <c r="H1580" i="1"/>
  <c r="H1581" i="1"/>
  <c r="F1581" i="1" s="1"/>
  <c r="H1582" i="1"/>
  <c r="H1583" i="1"/>
  <c r="F1583" i="1" s="1"/>
  <c r="H1584" i="1"/>
  <c r="F1584" i="1" s="1"/>
  <c r="H1585" i="1"/>
  <c r="H1586" i="1"/>
  <c r="H1587" i="1"/>
  <c r="H1588" i="1"/>
  <c r="H1589" i="1"/>
  <c r="H1590" i="1"/>
  <c r="H1591" i="1"/>
  <c r="F1591" i="1" s="1"/>
  <c r="H1592" i="1"/>
  <c r="F1592" i="1" s="1"/>
  <c r="H1593" i="1"/>
  <c r="H1594" i="1"/>
  <c r="H1595" i="1"/>
  <c r="F1595" i="1" s="1"/>
  <c r="H1596" i="1"/>
  <c r="H1597" i="1"/>
  <c r="F1597" i="1" s="1"/>
  <c r="H1598" i="1"/>
  <c r="H1599" i="1"/>
  <c r="H1600" i="1"/>
  <c r="H1601" i="1"/>
  <c r="H1602" i="1"/>
  <c r="H1603" i="1"/>
  <c r="F1603" i="1" s="1"/>
  <c r="H1604" i="1"/>
  <c r="H1605" i="1"/>
  <c r="F1605" i="1" s="1"/>
  <c r="H1606" i="1"/>
  <c r="H1607" i="1"/>
  <c r="H1608" i="1"/>
  <c r="H1609" i="1"/>
  <c r="H1610" i="1"/>
  <c r="H1611" i="1"/>
  <c r="F1611" i="1" s="1"/>
  <c r="H1612" i="1"/>
  <c r="H1613" i="1"/>
  <c r="H1614" i="1"/>
  <c r="F1614" i="1" s="1"/>
  <c r="H1615" i="1"/>
  <c r="F1615" i="1" s="1"/>
  <c r="H1616" i="1"/>
  <c r="F1616" i="1" s="1"/>
  <c r="H1617" i="1"/>
  <c r="H1618" i="1"/>
  <c r="H1619" i="1"/>
  <c r="F1619" i="1" s="1"/>
  <c r="H1620" i="1"/>
  <c r="F1620" i="1" s="1"/>
  <c r="H1621" i="1"/>
  <c r="H1622" i="1"/>
  <c r="F1622" i="1" s="1"/>
  <c r="H1623" i="1"/>
  <c r="F1623" i="1" s="1"/>
  <c r="H1624" i="1"/>
  <c r="H1625" i="1"/>
  <c r="F1625" i="1" s="1"/>
  <c r="H1626" i="1"/>
  <c r="F1626" i="1" s="1"/>
  <c r="H1627" i="1"/>
  <c r="F1627" i="1" s="1"/>
  <c r="H1628" i="1"/>
  <c r="F1628" i="1" s="1"/>
  <c r="H1629" i="1"/>
  <c r="H1630" i="1"/>
  <c r="H1631" i="1"/>
  <c r="F1631" i="1" s="1"/>
  <c r="H1632" i="1"/>
  <c r="H1633" i="1"/>
  <c r="F1633" i="1" s="1"/>
  <c r="H1634" i="1"/>
  <c r="F1634" i="1" s="1"/>
  <c r="H1635" i="1"/>
  <c r="F1635" i="1" s="1"/>
  <c r="H1636" i="1"/>
  <c r="F1636" i="1" s="1"/>
  <c r="H1637" i="1"/>
  <c r="H1638" i="1"/>
  <c r="H1639" i="1"/>
  <c r="H1640" i="1"/>
  <c r="H1641" i="1"/>
  <c r="H1642" i="1"/>
  <c r="H1643" i="1"/>
  <c r="H1644" i="1"/>
  <c r="H1645" i="1"/>
  <c r="H1646" i="1"/>
  <c r="H1647" i="1"/>
  <c r="H1648" i="1"/>
  <c r="H1649" i="1"/>
  <c r="H1650" i="1"/>
  <c r="H1651" i="1"/>
  <c r="F1651" i="1" s="1"/>
  <c r="H1652" i="1"/>
  <c r="H1653" i="1"/>
  <c r="H1654" i="1"/>
  <c r="H1655" i="1"/>
  <c r="H1656" i="1"/>
  <c r="H1657" i="1"/>
  <c r="H1658" i="1"/>
  <c r="H1659" i="1"/>
  <c r="H1660" i="1"/>
  <c r="H1661" i="1"/>
  <c r="H1662" i="1"/>
  <c r="H1663" i="1"/>
  <c r="H1664" i="1"/>
  <c r="H1665" i="1"/>
  <c r="H1666" i="1"/>
  <c r="H1667" i="1"/>
  <c r="H1668" i="1"/>
  <c r="H1669" i="1"/>
  <c r="H1670" i="1"/>
  <c r="F1670" i="1" s="1"/>
  <c r="H1671" i="1"/>
  <c r="H1672" i="1"/>
  <c r="H1673" i="1"/>
  <c r="H1674" i="1"/>
  <c r="F1674" i="1" s="1"/>
  <c r="H1675" i="1"/>
  <c r="F1675" i="1" s="1"/>
  <c r="H1676" i="1"/>
  <c r="H1677" i="1"/>
  <c r="H1678" i="1"/>
  <c r="F1678" i="1" s="1"/>
  <c r="H1679" i="1"/>
  <c r="H1680" i="1"/>
  <c r="H1681" i="1"/>
  <c r="F1681" i="1" s="1"/>
  <c r="H1682" i="1"/>
  <c r="H1683" i="1"/>
  <c r="F1683" i="1" s="1"/>
  <c r="H1684" i="1"/>
  <c r="H1685" i="1"/>
  <c r="H1686" i="1"/>
  <c r="H1687" i="1"/>
  <c r="H1688" i="1"/>
  <c r="F1688" i="1" s="1"/>
  <c r="H1689" i="1"/>
  <c r="H1690" i="1"/>
  <c r="H1691" i="1"/>
  <c r="F1691" i="1" s="1"/>
  <c r="H1692" i="1"/>
  <c r="F1692" i="1" s="1"/>
  <c r="H1693" i="1"/>
  <c r="H1694" i="1"/>
  <c r="H1695" i="1"/>
  <c r="H1696" i="1"/>
  <c r="H1697" i="1"/>
  <c r="F1697" i="1" s="1"/>
  <c r="H1698" i="1"/>
  <c r="H1699" i="1"/>
  <c r="H1700" i="1"/>
  <c r="H1701" i="1"/>
  <c r="H1702" i="1"/>
  <c r="F1702" i="1" s="1"/>
  <c r="H1703" i="1"/>
  <c r="H1704" i="1"/>
  <c r="H1705" i="1"/>
  <c r="H1706" i="1"/>
  <c r="F1706" i="1" s="1"/>
  <c r="H1707" i="1"/>
  <c r="H1708" i="1"/>
  <c r="H1709" i="1"/>
  <c r="H1710" i="1"/>
  <c r="H1711" i="1"/>
  <c r="H1712" i="1"/>
  <c r="H1713" i="1"/>
  <c r="F1713" i="1" s="1"/>
  <c r="H1714" i="1"/>
  <c r="H1715" i="1"/>
  <c r="H1716" i="1"/>
  <c r="H1717" i="1"/>
  <c r="H1718" i="1"/>
  <c r="F1718" i="1" s="1"/>
  <c r="H1719" i="1"/>
  <c r="H1720" i="1"/>
  <c r="H1721" i="1"/>
  <c r="H1722" i="1"/>
  <c r="H1723" i="1"/>
  <c r="H1724" i="1"/>
  <c r="H1725" i="1"/>
  <c r="H1726" i="1"/>
  <c r="H1727" i="1"/>
  <c r="H1728" i="1"/>
  <c r="H1729" i="1"/>
  <c r="H1730" i="1"/>
  <c r="H1731" i="1"/>
  <c r="H1732" i="1"/>
  <c r="H1733" i="1"/>
  <c r="F1733" i="1" s="1"/>
  <c r="H1734" i="1"/>
  <c r="H1735" i="1"/>
  <c r="H1736" i="1"/>
  <c r="H1737" i="1"/>
  <c r="F1737" i="1" s="1"/>
  <c r="H1738" i="1"/>
  <c r="H1739" i="1"/>
  <c r="H1740" i="1"/>
  <c r="H1741" i="1"/>
  <c r="H1742" i="1"/>
  <c r="H1743" i="1"/>
  <c r="H1744" i="1"/>
  <c r="H1745" i="1"/>
  <c r="H1746" i="1"/>
  <c r="F1746" i="1" s="1"/>
  <c r="H1747" i="1"/>
  <c r="H1748" i="1"/>
  <c r="H1749" i="1"/>
  <c r="H1750" i="1"/>
  <c r="H1751" i="1"/>
  <c r="H1752" i="1"/>
  <c r="H1753" i="1"/>
  <c r="F1753" i="1" s="1"/>
  <c r="H1754" i="1"/>
  <c r="F1754" i="1" s="1"/>
  <c r="H1755" i="1"/>
  <c r="H1756" i="1"/>
  <c r="H1757" i="1"/>
  <c r="H1758" i="1"/>
  <c r="H1759" i="1"/>
  <c r="H1760" i="1"/>
  <c r="F1760" i="1" s="1"/>
  <c r="H1761" i="1"/>
  <c r="F1761" i="1" s="1"/>
  <c r="H1762" i="1"/>
  <c r="H1763" i="1"/>
  <c r="F1763" i="1" s="1"/>
  <c r="H1764" i="1"/>
  <c r="H1765" i="1"/>
  <c r="H1766" i="1"/>
  <c r="H1767" i="1"/>
  <c r="H1768" i="1"/>
  <c r="H1769" i="1"/>
  <c r="F1769" i="1" s="1"/>
  <c r="H1770" i="1"/>
  <c r="F1770" i="1" s="1"/>
  <c r="H1771" i="1"/>
  <c r="H1772" i="1"/>
  <c r="H1773" i="1"/>
  <c r="H1774" i="1"/>
  <c r="F1774" i="1" s="1"/>
  <c r="H1775" i="1"/>
  <c r="H1776" i="1"/>
  <c r="H1777" i="1"/>
  <c r="F1777" i="1" s="1"/>
  <c r="H1778" i="1"/>
  <c r="F1778" i="1" s="1"/>
  <c r="H1779" i="1"/>
  <c r="H1780" i="1"/>
  <c r="H1781" i="1"/>
  <c r="H1782" i="1"/>
  <c r="H1783" i="1"/>
  <c r="H1784" i="1"/>
  <c r="F1784" i="1" s="1"/>
  <c r="H1785" i="1"/>
  <c r="H1786" i="1"/>
  <c r="H1787" i="1"/>
  <c r="H1788" i="1"/>
  <c r="H1789" i="1"/>
  <c r="H1790" i="1"/>
  <c r="H1791" i="1"/>
  <c r="F1791" i="1" s="1"/>
  <c r="H1792" i="1"/>
  <c r="F1792" i="1" s="1"/>
  <c r="H1793" i="1"/>
  <c r="F1793" i="1" s="1"/>
  <c r="H1794" i="1"/>
  <c r="H1795" i="1"/>
  <c r="H1796" i="1"/>
  <c r="H1797" i="1"/>
  <c r="H1798" i="1"/>
  <c r="H1799" i="1"/>
  <c r="H1800" i="1"/>
  <c r="F1800" i="1" s="1"/>
  <c r="H1801" i="1"/>
  <c r="F1801" i="1" s="1"/>
  <c r="H1802" i="1"/>
  <c r="H1803" i="1"/>
  <c r="H1804" i="1"/>
  <c r="F1804" i="1" s="1"/>
  <c r="H1805" i="1"/>
  <c r="F1805" i="1" s="1"/>
  <c r="H1806" i="1"/>
  <c r="H1807" i="1"/>
  <c r="H1808" i="1"/>
  <c r="H1809" i="1"/>
  <c r="H1810" i="1"/>
  <c r="H1811" i="1"/>
  <c r="F1811" i="1" s="1"/>
  <c r="H1812" i="1"/>
  <c r="H1813" i="1"/>
  <c r="H1814" i="1"/>
  <c r="H1815" i="1"/>
  <c r="H1816" i="1"/>
  <c r="H1817" i="1"/>
  <c r="H1818" i="1"/>
  <c r="H1819" i="1"/>
  <c r="H1820" i="1"/>
  <c r="H1821" i="1"/>
  <c r="H1822" i="1"/>
  <c r="H1823" i="1"/>
  <c r="F1823" i="1" s="1"/>
  <c r="H1824" i="1"/>
  <c r="H1825" i="1"/>
  <c r="F1825" i="1" s="1"/>
  <c r="H1826" i="1"/>
  <c r="F1826" i="1" s="1"/>
  <c r="H1827" i="1"/>
  <c r="H1828" i="1"/>
  <c r="H1829" i="1"/>
  <c r="H1830" i="1"/>
  <c r="H1831" i="1"/>
  <c r="H1832" i="1"/>
  <c r="H1833" i="1"/>
  <c r="H1834" i="1"/>
  <c r="H1835" i="1"/>
  <c r="H1836" i="1"/>
  <c r="H1837" i="1"/>
  <c r="H1838" i="1"/>
  <c r="H1839" i="1"/>
  <c r="H1840" i="1"/>
  <c r="H1841" i="1"/>
  <c r="H1842" i="1"/>
  <c r="H1843" i="1"/>
  <c r="H1844" i="1"/>
  <c r="H1845" i="1"/>
  <c r="H1846" i="1"/>
  <c r="H1847" i="1"/>
  <c r="H1848" i="1"/>
  <c r="F1848" i="1" s="1"/>
  <c r="H1849" i="1"/>
  <c r="H1850" i="1"/>
  <c r="H1851" i="1"/>
  <c r="H1852" i="1"/>
  <c r="H1853" i="1"/>
  <c r="H1854" i="1"/>
  <c r="F1854" i="1" s="1"/>
  <c r="H1855" i="1"/>
  <c r="H1856" i="1"/>
  <c r="F1856" i="1" s="1"/>
  <c r="H1857" i="1"/>
  <c r="H1858" i="1"/>
  <c r="H1859" i="1"/>
  <c r="F1859" i="1" s="1"/>
  <c r="H1860" i="1"/>
  <c r="F1860" i="1" s="1"/>
  <c r="H1861" i="1"/>
  <c r="F1861" i="1" s="1"/>
  <c r="H1862" i="1"/>
  <c r="H1863" i="1"/>
  <c r="H1864" i="1"/>
  <c r="H1865" i="1"/>
  <c r="H1866" i="1"/>
  <c r="H1867" i="1"/>
  <c r="F1867" i="1" s="1"/>
  <c r="H1868" i="1"/>
  <c r="H1869" i="1"/>
  <c r="H1870" i="1"/>
  <c r="H1871" i="1"/>
  <c r="H1872" i="1"/>
  <c r="H1873" i="1"/>
  <c r="H1874" i="1"/>
  <c r="H1875" i="1"/>
  <c r="H1876" i="1"/>
  <c r="F1876" i="1" s="1"/>
  <c r="H1877" i="1"/>
  <c r="H1878" i="1"/>
  <c r="H1879" i="1"/>
  <c r="H1880" i="1"/>
  <c r="H1881" i="1"/>
  <c r="H1882" i="1"/>
  <c r="H1883" i="1"/>
  <c r="H1884" i="1"/>
  <c r="H1885" i="1"/>
  <c r="H1886" i="1"/>
  <c r="H1887" i="1"/>
  <c r="H1888" i="1"/>
  <c r="H1889" i="1"/>
  <c r="H1890" i="1"/>
  <c r="H1891" i="1"/>
  <c r="H1892" i="1"/>
  <c r="H1893" i="1"/>
  <c r="H1894" i="1"/>
  <c r="H1895" i="1"/>
  <c r="H1896" i="1"/>
  <c r="H1897" i="1"/>
  <c r="H1898" i="1"/>
  <c r="H1899" i="1"/>
  <c r="H1900" i="1"/>
  <c r="H1901" i="1"/>
  <c r="F1901" i="1" s="1"/>
  <c r="H1902" i="1"/>
  <c r="H1903" i="1"/>
  <c r="F1903" i="1" s="1"/>
  <c r="H1904" i="1"/>
  <c r="H1905" i="1"/>
  <c r="H1906" i="1"/>
  <c r="H1907" i="1"/>
  <c r="H1908" i="1"/>
  <c r="H1909" i="1"/>
  <c r="F1909" i="1" s="1"/>
  <c r="H1910" i="1"/>
  <c r="F1910" i="1" s="1"/>
  <c r="H1911" i="1"/>
  <c r="H1912" i="1"/>
  <c r="H1913" i="1"/>
  <c r="H1914" i="1"/>
  <c r="H1915" i="1"/>
  <c r="H1916" i="1"/>
  <c r="H1917" i="1"/>
  <c r="H1918" i="1"/>
  <c r="H1919" i="1"/>
  <c r="H1920" i="1"/>
  <c r="H1921" i="1"/>
  <c r="H1922" i="1"/>
  <c r="F1922" i="1" s="1"/>
  <c r="H1923" i="1"/>
  <c r="H1924" i="1"/>
  <c r="H1925" i="1"/>
  <c r="H1926" i="1"/>
  <c r="H1927" i="1"/>
  <c r="H1928" i="1"/>
  <c r="H1929" i="1"/>
  <c r="H1930" i="1"/>
  <c r="H1931" i="1"/>
  <c r="H1932" i="1"/>
  <c r="H1933" i="1"/>
  <c r="F1933" i="1" s="1"/>
  <c r="H1934" i="1"/>
  <c r="H1935" i="1"/>
  <c r="H1936" i="1"/>
  <c r="H1937" i="1"/>
  <c r="H1938" i="1"/>
  <c r="H1939" i="1"/>
  <c r="H1940" i="1"/>
  <c r="H1941" i="1"/>
  <c r="H1942" i="1"/>
  <c r="H1943" i="1"/>
  <c r="H1944" i="1"/>
  <c r="H1945" i="1"/>
  <c r="H1946" i="1"/>
  <c r="H1947" i="1"/>
  <c r="H1948" i="1"/>
  <c r="H1949" i="1"/>
  <c r="H1950" i="1"/>
  <c r="H1951" i="1"/>
  <c r="F1951" i="1" s="1"/>
  <c r="H1952" i="1"/>
  <c r="F1952" i="1" s="1"/>
  <c r="H1953" i="1"/>
  <c r="H1954" i="1"/>
  <c r="H1955" i="1"/>
  <c r="H1956" i="1"/>
  <c r="F1956" i="1" s="1"/>
  <c r="H1957" i="1"/>
  <c r="H1958" i="1"/>
  <c r="H1959" i="1"/>
  <c r="H1960" i="1"/>
  <c r="H1961" i="1"/>
  <c r="H1962" i="1"/>
  <c r="H1963" i="1"/>
  <c r="H1964" i="1"/>
  <c r="H1965" i="1"/>
  <c r="H1966" i="1"/>
  <c r="F1966" i="1" s="1"/>
  <c r="H1967" i="1"/>
  <c r="H1968" i="1"/>
  <c r="H1969" i="1"/>
  <c r="H1970" i="1"/>
  <c r="F1970" i="1" s="1"/>
  <c r="H1971" i="1"/>
  <c r="F1971" i="1" s="1"/>
  <c r="H1972" i="1"/>
  <c r="F1972" i="1" s="1"/>
  <c r="H1973" i="1"/>
  <c r="H1974" i="1"/>
  <c r="H1975" i="1"/>
  <c r="H1976" i="1"/>
  <c r="H1977" i="1"/>
  <c r="F1977" i="1" s="1"/>
  <c r="H1978" i="1"/>
  <c r="H1979" i="1"/>
  <c r="H1980" i="1"/>
  <c r="H1981" i="1"/>
  <c r="F1981" i="1" s="1"/>
  <c r="H1982" i="1"/>
  <c r="H1983" i="1"/>
  <c r="H1984" i="1"/>
  <c r="H1985" i="1"/>
  <c r="H1986" i="1"/>
  <c r="F1986" i="1" s="1"/>
  <c r="H1987" i="1"/>
  <c r="H1988" i="1"/>
  <c r="H1989" i="1"/>
  <c r="F1989" i="1" s="1"/>
  <c r="H1990" i="1"/>
  <c r="H1991" i="1"/>
  <c r="F1991" i="1" s="1"/>
  <c r="H1992" i="1"/>
  <c r="H1993" i="1"/>
  <c r="F1993" i="1" s="1"/>
  <c r="H1994" i="1"/>
  <c r="H1995" i="1"/>
  <c r="H1996" i="1"/>
  <c r="H1997" i="1"/>
  <c r="H1998" i="1"/>
  <c r="H1999" i="1"/>
  <c r="F1999" i="1" s="1"/>
  <c r="H2000" i="1"/>
  <c r="H2001" i="1"/>
  <c r="F2001" i="1" s="1"/>
  <c r="H2002" i="1"/>
  <c r="H2003" i="1"/>
  <c r="H2004" i="1"/>
  <c r="F2004" i="1" s="1"/>
  <c r="H2005" i="1"/>
  <c r="H2006" i="1"/>
  <c r="F2006" i="1" s="1"/>
  <c r="H2007" i="1"/>
  <c r="H2008" i="1"/>
  <c r="H2009" i="1"/>
  <c r="H2010" i="1"/>
  <c r="H2011" i="1"/>
  <c r="H2012" i="1"/>
  <c r="F2012" i="1" s="1"/>
  <c r="H2013" i="1"/>
  <c r="H2014" i="1"/>
  <c r="H2015" i="1"/>
  <c r="H2016" i="1"/>
  <c r="H2017" i="1"/>
  <c r="H2018" i="1"/>
  <c r="F2018" i="1" s="1"/>
  <c r="H2019" i="1"/>
  <c r="H2020" i="1"/>
  <c r="H2021" i="1"/>
  <c r="F2021" i="1" s="1"/>
  <c r="H2022" i="1"/>
  <c r="F2022" i="1" s="1"/>
  <c r="H2023" i="1"/>
  <c r="F2023" i="1" s="1"/>
  <c r="H2024" i="1"/>
  <c r="F2024" i="1" s="1"/>
  <c r="H2025" i="1"/>
  <c r="F2025" i="1" s="1"/>
  <c r="H2026" i="1"/>
  <c r="F2026" i="1" s="1"/>
  <c r="H2027" i="1"/>
  <c r="H2028" i="1"/>
  <c r="H2029" i="1"/>
  <c r="H2030" i="1"/>
  <c r="F2030" i="1" s="1"/>
  <c r="H2031" i="1"/>
  <c r="F2031" i="1" s="1"/>
  <c r="H2032" i="1"/>
  <c r="F2032" i="1" s="1"/>
  <c r="H2033" i="1"/>
  <c r="F2033" i="1" s="1"/>
  <c r="H2034" i="1"/>
  <c r="F2034" i="1" s="1"/>
  <c r="H2035" i="1"/>
  <c r="F2035" i="1" s="1"/>
  <c r="H2036" i="1"/>
  <c r="F2036" i="1" s="1"/>
  <c r="H2037" i="1"/>
  <c r="F2037" i="1" s="1"/>
  <c r="H2038" i="1"/>
  <c r="H2039" i="1"/>
  <c r="H2040" i="1"/>
  <c r="H2041" i="1"/>
  <c r="H2042" i="1"/>
  <c r="H2043" i="1"/>
  <c r="H2044" i="1"/>
  <c r="H2045" i="1"/>
  <c r="H2046" i="1"/>
  <c r="H2047" i="1"/>
  <c r="H2048" i="1"/>
  <c r="F2048" i="1" s="1"/>
  <c r="H2049" i="1"/>
  <c r="H2050" i="1"/>
  <c r="H2051" i="1"/>
  <c r="H2052" i="1"/>
  <c r="H2053" i="1"/>
  <c r="H2054" i="1"/>
  <c r="H2055" i="1"/>
  <c r="H2056" i="1"/>
  <c r="H2057" i="1"/>
  <c r="H2058" i="1"/>
  <c r="H2059" i="1"/>
  <c r="H2060" i="1"/>
  <c r="F2060" i="1" s="1"/>
  <c r="H2061" i="1"/>
  <c r="H2062" i="1"/>
  <c r="H2063" i="1"/>
  <c r="H2064" i="1"/>
  <c r="H2065" i="1"/>
  <c r="H2066" i="1"/>
  <c r="H2067" i="1"/>
  <c r="H2068" i="1"/>
  <c r="H2069" i="1"/>
  <c r="H2070" i="1"/>
  <c r="F2070" i="1" s="1"/>
  <c r="H2071" i="1"/>
  <c r="H2072" i="1"/>
  <c r="H2073" i="1"/>
  <c r="H2074" i="1"/>
  <c r="H2075" i="1"/>
  <c r="H2076" i="1"/>
  <c r="H2077" i="1"/>
  <c r="H2078" i="1"/>
  <c r="H2079" i="1"/>
  <c r="H2080" i="1"/>
  <c r="H2081" i="1"/>
  <c r="F2081" i="1" s="1"/>
  <c r="H2082" i="1"/>
  <c r="H2083" i="1"/>
  <c r="H2084" i="1"/>
  <c r="H2085" i="1"/>
  <c r="H2086" i="1"/>
  <c r="F2086" i="1" s="1"/>
  <c r="H2087" i="1"/>
  <c r="H2088" i="1"/>
  <c r="F2088" i="1" s="1"/>
  <c r="H2089" i="1"/>
  <c r="H2090" i="1"/>
  <c r="H2091" i="1"/>
  <c r="H2092" i="1"/>
  <c r="H2093" i="1"/>
  <c r="F2093" i="1" s="1"/>
  <c r="H2094" i="1"/>
  <c r="H2095" i="1"/>
  <c r="H2096" i="1"/>
  <c r="H2097" i="1"/>
  <c r="H2098" i="1"/>
  <c r="F2098" i="1" s="1"/>
  <c r="H2099" i="1"/>
  <c r="H2100" i="1"/>
  <c r="H2101" i="1"/>
  <c r="H2102" i="1"/>
  <c r="F2102" i="1" s="1"/>
  <c r="H2103" i="1"/>
  <c r="H2104" i="1"/>
  <c r="H2105" i="1"/>
  <c r="H2106" i="1"/>
  <c r="H2107" i="1"/>
  <c r="H2108" i="1"/>
  <c r="H2109" i="1"/>
  <c r="H2110" i="1"/>
  <c r="H2111" i="1"/>
  <c r="F2111" i="1" s="1"/>
  <c r="H2112" i="1"/>
  <c r="H2113" i="1"/>
  <c r="H2114" i="1"/>
  <c r="H2115" i="1"/>
  <c r="H2116" i="1"/>
  <c r="F2116" i="1" s="1"/>
  <c r="H2117" i="1"/>
  <c r="H2118" i="1"/>
  <c r="H2119" i="1"/>
  <c r="H2120" i="1"/>
  <c r="F2120" i="1" s="1"/>
  <c r="H2121" i="1"/>
  <c r="H2122" i="1"/>
  <c r="F2122" i="1" s="1"/>
  <c r="H2123" i="1"/>
  <c r="H2124" i="1"/>
  <c r="H2125" i="1"/>
  <c r="H2126" i="1"/>
  <c r="H2127" i="1"/>
  <c r="H2128" i="1"/>
  <c r="F2128" i="1" s="1"/>
  <c r="H2129" i="1"/>
  <c r="F2129" i="1" s="1"/>
  <c r="H2130" i="1"/>
  <c r="H2131" i="1"/>
  <c r="F2131" i="1" s="1"/>
  <c r="H2132" i="1"/>
  <c r="H2133" i="1"/>
  <c r="H2134" i="1"/>
  <c r="H2135" i="1"/>
  <c r="H2136" i="1"/>
  <c r="F2136" i="1" s="1"/>
  <c r="H2137" i="1"/>
  <c r="F2137" i="1" s="1"/>
  <c r="H2138" i="1"/>
  <c r="H2139" i="1"/>
  <c r="H2140" i="1"/>
  <c r="H2141" i="1"/>
  <c r="H2142" i="1"/>
  <c r="H2143" i="1"/>
  <c r="H2144" i="1"/>
  <c r="H2145" i="1"/>
  <c r="H2146" i="1"/>
  <c r="F2146" i="1" s="1"/>
  <c r="H2147" i="1"/>
  <c r="H2148" i="1"/>
  <c r="H2149" i="1"/>
  <c r="H2150" i="1"/>
  <c r="H2151" i="1"/>
  <c r="H2152" i="1"/>
  <c r="H2153" i="1"/>
  <c r="H2154" i="1"/>
  <c r="H2155" i="1"/>
  <c r="H2156" i="1"/>
  <c r="H2157" i="1"/>
  <c r="F2157" i="1" s="1"/>
  <c r="H2158" i="1"/>
  <c r="F2158" i="1" s="1"/>
  <c r="H2159" i="1"/>
  <c r="H2160" i="1"/>
  <c r="H2161" i="1"/>
  <c r="H2162" i="1"/>
  <c r="H2163" i="1"/>
  <c r="H2164" i="1"/>
  <c r="H2165" i="1"/>
  <c r="H2166" i="1"/>
  <c r="H2167" i="1"/>
  <c r="H2168" i="1"/>
  <c r="F2168" i="1" s="1"/>
  <c r="H2169" i="1"/>
  <c r="F2169" i="1" s="1"/>
  <c r="H2170" i="1"/>
  <c r="H2171" i="1"/>
  <c r="H2172" i="1"/>
  <c r="H2173" i="1"/>
  <c r="H2174" i="1"/>
  <c r="H2175" i="1"/>
  <c r="H2176" i="1"/>
  <c r="H2177" i="1"/>
  <c r="H2178" i="1"/>
  <c r="H2179" i="1"/>
  <c r="H2180" i="1"/>
  <c r="H2181" i="1"/>
  <c r="H2182" i="1"/>
  <c r="H2183" i="1"/>
  <c r="H2184" i="1"/>
  <c r="H2185" i="1"/>
  <c r="H2186" i="1"/>
  <c r="H2187" i="1"/>
  <c r="H2188" i="1"/>
  <c r="H2189" i="1"/>
  <c r="H2190" i="1"/>
  <c r="H2191" i="1"/>
  <c r="H2192" i="1"/>
  <c r="H2193" i="1"/>
  <c r="F2193" i="1" s="1"/>
  <c r="H2194" i="1"/>
  <c r="H2195" i="1"/>
  <c r="H2196" i="1"/>
  <c r="F2196" i="1" s="1"/>
  <c r="H2197" i="1"/>
  <c r="H2198" i="1"/>
  <c r="F2198" i="1" s="1"/>
  <c r="H2199" i="1"/>
  <c r="H2200" i="1"/>
  <c r="H2201" i="1"/>
  <c r="H2202" i="1"/>
  <c r="H2203" i="1"/>
  <c r="H2204" i="1"/>
  <c r="H2205" i="1"/>
  <c r="H2206" i="1"/>
  <c r="F2206" i="1" s="1"/>
  <c r="H2207" i="1"/>
  <c r="H2208" i="1"/>
  <c r="F2208" i="1" s="1"/>
  <c r="H2209" i="1"/>
  <c r="H2210" i="1"/>
  <c r="H2211" i="1"/>
  <c r="H2212" i="1"/>
  <c r="H2213" i="1"/>
  <c r="F2213" i="1" s="1"/>
  <c r="H2214" i="1"/>
  <c r="H2215" i="1"/>
  <c r="H2216" i="1"/>
  <c r="H2217" i="1"/>
  <c r="H2218" i="1"/>
  <c r="H2219" i="1"/>
  <c r="H2220" i="1"/>
  <c r="H2221" i="1"/>
  <c r="H2222" i="1"/>
  <c r="H2223" i="1"/>
  <c r="H2224" i="1"/>
  <c r="H2225" i="1"/>
  <c r="H2226" i="1"/>
  <c r="H2227" i="1"/>
  <c r="H2228" i="1"/>
  <c r="H2229" i="1"/>
  <c r="H2230" i="1"/>
  <c r="H2231" i="1"/>
  <c r="H2232" i="1"/>
  <c r="H2233" i="1"/>
  <c r="F2233" i="1" s="1"/>
  <c r="H2234" i="1"/>
  <c r="F2234" i="1" s="1"/>
  <c r="H2235" i="1"/>
  <c r="H2236" i="1"/>
  <c r="H2237" i="1"/>
  <c r="F2237" i="1" s="1"/>
  <c r="H2238" i="1"/>
  <c r="H2239" i="1"/>
  <c r="H2240" i="1"/>
  <c r="H2241" i="1"/>
  <c r="F2241" i="1" s="1"/>
  <c r="H2242" i="1"/>
  <c r="H2243" i="1"/>
  <c r="H2244" i="1"/>
  <c r="H2245" i="1"/>
  <c r="H2246" i="1"/>
  <c r="H2247" i="1"/>
  <c r="H2248" i="1"/>
  <c r="H2249" i="1"/>
  <c r="H2250" i="1"/>
  <c r="H2251" i="1"/>
  <c r="H2252" i="1"/>
  <c r="H2253" i="1"/>
  <c r="H2254" i="1"/>
  <c r="H2255" i="1"/>
  <c r="H2256" i="1"/>
  <c r="H2257" i="1"/>
  <c r="H2258" i="1"/>
  <c r="H2259" i="1"/>
  <c r="H2260" i="1"/>
  <c r="H2261" i="1"/>
  <c r="H2262" i="1"/>
  <c r="F2262" i="1" s="1"/>
  <c r="H2263" i="1"/>
  <c r="H2264" i="1"/>
  <c r="F2264" i="1" s="1"/>
  <c r="H2265" i="1"/>
  <c r="H2266" i="1"/>
  <c r="H2267" i="1"/>
  <c r="H2268" i="1"/>
  <c r="H2270" i="1"/>
  <c r="H2271" i="1"/>
  <c r="F2271" i="1" s="1"/>
  <c r="H2272" i="1"/>
  <c r="H2273" i="1"/>
  <c r="H2274" i="1"/>
  <c r="H2275" i="1"/>
  <c r="H2276" i="1"/>
  <c r="F2276" i="1" s="1"/>
  <c r="H2277" i="1"/>
  <c r="H2278" i="1"/>
  <c r="H2279" i="1"/>
  <c r="H2280" i="1"/>
  <c r="F2280" i="1" s="1"/>
  <c r="H2281" i="1"/>
  <c r="F2281" i="1" s="1"/>
  <c r="H2282" i="1"/>
  <c r="F2282" i="1" s="1"/>
  <c r="H2283" i="1"/>
  <c r="H2284" i="1"/>
  <c r="H2285" i="1"/>
  <c r="H2286" i="1"/>
  <c r="H2287" i="1"/>
  <c r="H2288" i="1"/>
  <c r="F2288" i="1" s="1"/>
  <c r="H2289" i="1"/>
  <c r="H2290" i="1"/>
  <c r="H2291" i="1"/>
  <c r="F2291" i="1" s="1"/>
  <c r="H2292" i="1"/>
  <c r="H2293" i="1"/>
  <c r="H2294" i="1"/>
  <c r="H2295" i="1"/>
  <c r="H2296" i="1"/>
  <c r="F2296" i="1" s="1"/>
  <c r="H2297" i="1"/>
  <c r="H2298" i="1"/>
  <c r="H2299" i="1"/>
  <c r="F2299" i="1" s="1"/>
  <c r="H2300" i="1"/>
  <c r="F2300" i="1" s="1"/>
  <c r="H2301" i="1"/>
  <c r="H2302" i="1"/>
  <c r="H2303" i="1"/>
  <c r="H2304" i="1"/>
  <c r="F2304" i="1" s="1"/>
  <c r="H2305" i="1"/>
  <c r="F2305" i="1" s="1"/>
  <c r="H2306" i="1"/>
  <c r="H2307" i="1"/>
  <c r="H2308" i="1"/>
  <c r="H2309" i="1"/>
  <c r="H2310" i="1"/>
  <c r="H2311" i="1"/>
  <c r="H2312" i="1"/>
  <c r="H2313" i="1"/>
  <c r="H2314" i="1"/>
  <c r="H2315" i="1"/>
  <c r="H2316" i="1"/>
  <c r="F2316" i="1" s="1"/>
  <c r="H2317" i="1"/>
  <c r="H2318" i="1"/>
  <c r="H2319" i="1"/>
  <c r="H2320" i="1"/>
  <c r="H2321" i="1"/>
  <c r="H2322" i="1"/>
  <c r="H2323" i="1"/>
  <c r="H2324" i="1"/>
  <c r="H2325" i="1"/>
  <c r="H2326" i="1"/>
  <c r="H2327" i="1"/>
  <c r="H2328" i="1"/>
  <c r="H2329" i="1"/>
  <c r="F2329" i="1" s="1"/>
  <c r="H2330" i="1"/>
  <c r="H2331" i="1"/>
  <c r="F2331" i="1" s="1"/>
  <c r="H2332" i="1"/>
  <c r="H2333" i="1"/>
  <c r="H2334" i="1"/>
  <c r="F2334" i="1" s="1"/>
  <c r="H2335" i="1"/>
  <c r="H2336" i="1"/>
  <c r="H2337" i="1"/>
  <c r="H2338" i="1"/>
  <c r="H2339" i="1"/>
  <c r="H2340" i="1"/>
  <c r="H2341" i="1"/>
  <c r="F2341" i="1" s="1"/>
  <c r="H2342" i="1"/>
  <c r="H2343" i="1"/>
  <c r="H2344" i="1"/>
  <c r="H2345" i="1"/>
  <c r="H2346" i="1"/>
  <c r="H2347" i="1"/>
  <c r="H2348" i="1"/>
  <c r="H2349" i="1"/>
  <c r="F2349" i="1" s="1"/>
  <c r="H2350" i="1"/>
  <c r="F2350" i="1" s="1"/>
  <c r="H2351" i="1"/>
  <c r="H2352" i="1"/>
  <c r="H2353" i="1"/>
  <c r="H2354" i="1"/>
  <c r="H2355" i="1"/>
  <c r="H2356" i="1"/>
  <c r="H2357" i="1"/>
  <c r="H2358" i="1"/>
  <c r="H2359" i="1"/>
  <c r="H2360" i="1"/>
  <c r="H2361" i="1"/>
  <c r="H2362" i="1"/>
  <c r="H2363" i="1"/>
  <c r="H2364" i="1"/>
  <c r="F2364" i="1" s="1"/>
  <c r="H2365" i="1"/>
  <c r="F2365" i="1" s="1"/>
  <c r="H2366" i="1"/>
  <c r="H2367" i="1"/>
  <c r="H2368" i="1"/>
  <c r="H2369" i="1"/>
  <c r="F2369" i="1" s="1"/>
  <c r="H2370" i="1"/>
  <c r="H2371" i="1"/>
  <c r="H2372" i="1"/>
  <c r="H2373" i="1"/>
  <c r="H2374" i="1"/>
  <c r="H2375" i="1"/>
  <c r="H2376" i="1"/>
  <c r="H2377" i="1"/>
  <c r="H2378" i="1"/>
  <c r="H2379" i="1"/>
  <c r="H2380" i="1"/>
  <c r="H2381" i="1"/>
  <c r="H2382" i="1"/>
  <c r="H2383" i="1"/>
  <c r="H2384" i="1"/>
  <c r="H2385" i="1"/>
  <c r="H2386" i="1"/>
  <c r="H2387" i="1"/>
  <c r="H2388" i="1"/>
  <c r="H2389" i="1"/>
  <c r="H2390" i="1"/>
  <c r="H2391" i="1"/>
  <c r="H2392" i="1"/>
  <c r="H2393" i="1"/>
  <c r="H2394" i="1"/>
  <c r="H2395" i="1"/>
  <c r="F2395" i="1" s="1"/>
  <c r="H2396" i="1"/>
  <c r="H2397" i="1"/>
  <c r="H2398" i="1"/>
  <c r="H2399" i="1"/>
  <c r="H2400" i="1"/>
  <c r="H2401" i="1"/>
  <c r="F2401" i="1" s="1"/>
  <c r="H2402" i="1"/>
  <c r="H2403" i="1"/>
  <c r="H2404" i="1"/>
  <c r="H2405" i="1"/>
  <c r="H2406" i="1"/>
  <c r="F2406" i="1" s="1"/>
  <c r="H2407" i="1"/>
  <c r="H2408" i="1"/>
  <c r="F2408" i="1" s="1"/>
  <c r="H2409" i="1"/>
  <c r="F2409" i="1" s="1"/>
  <c r="H2410" i="1"/>
  <c r="H2411" i="1"/>
  <c r="H2412" i="1"/>
  <c r="H2413" i="1"/>
  <c r="H2414" i="1"/>
  <c r="H2415" i="1"/>
  <c r="H2416" i="1"/>
  <c r="H2417" i="1"/>
  <c r="H2418" i="1"/>
  <c r="H2419" i="1"/>
  <c r="H2420" i="1"/>
  <c r="F2420" i="1" s="1"/>
  <c r="H2421" i="1"/>
  <c r="H2422" i="1"/>
  <c r="H2423" i="1"/>
  <c r="H2424" i="1"/>
  <c r="H2425" i="1"/>
  <c r="F2425" i="1" s="1"/>
  <c r="H2426" i="1"/>
  <c r="H2427" i="1"/>
  <c r="F2427" i="1" s="1"/>
  <c r="H2428" i="1"/>
  <c r="H2429" i="1"/>
  <c r="F2429" i="1" s="1"/>
  <c r="H2430" i="1"/>
  <c r="H2431" i="1"/>
  <c r="F2431" i="1" s="1"/>
  <c r="H2432" i="1"/>
  <c r="H2433" i="1"/>
  <c r="H2434" i="1"/>
  <c r="H2435" i="1"/>
  <c r="H2436" i="1"/>
  <c r="F2436" i="1" s="1"/>
  <c r="H2437" i="1"/>
  <c r="F2437" i="1" s="1"/>
  <c r="H2438" i="1"/>
  <c r="H2439" i="1"/>
  <c r="H2440" i="1"/>
  <c r="H2441" i="1"/>
  <c r="H2442" i="1"/>
  <c r="H2443" i="1"/>
  <c r="F2443" i="1" s="1"/>
  <c r="H2444" i="1"/>
  <c r="F2444" i="1" s="1"/>
  <c r="H2445" i="1"/>
  <c r="F2445" i="1" s="1"/>
  <c r="H2446" i="1"/>
  <c r="H2447" i="1"/>
  <c r="H2448" i="1"/>
  <c r="H2449" i="1"/>
  <c r="F2449" i="1" s="1"/>
  <c r="H2450" i="1"/>
  <c r="F2450" i="1" s="1"/>
  <c r="H2451" i="1"/>
  <c r="H2452" i="1"/>
  <c r="H2453" i="1"/>
  <c r="F2453" i="1" s="1"/>
  <c r="H2454" i="1"/>
  <c r="F2454" i="1" s="1"/>
  <c r="H2455" i="1"/>
  <c r="H2456" i="1"/>
  <c r="H2457" i="1"/>
  <c r="H2458" i="1"/>
  <c r="F2458" i="1" s="1"/>
  <c r="H2459" i="1"/>
  <c r="H2460" i="1"/>
  <c r="F2460" i="1" s="1"/>
  <c r="H2461" i="1"/>
  <c r="F2461" i="1" s="1"/>
  <c r="H2462" i="1"/>
  <c r="H2463" i="1"/>
  <c r="H2464" i="1"/>
  <c r="H2465" i="1"/>
  <c r="H2466" i="1"/>
  <c r="H2467" i="1"/>
  <c r="F2467" i="1" s="1"/>
  <c r="H2468" i="1"/>
  <c r="H2469" i="1"/>
  <c r="H2470" i="1"/>
  <c r="H2471" i="1"/>
  <c r="H2472" i="1"/>
  <c r="H2473" i="1"/>
  <c r="H2474" i="1"/>
  <c r="H2475" i="1"/>
  <c r="F2475" i="1" s="1"/>
  <c r="H2476" i="1"/>
  <c r="H2477" i="1"/>
  <c r="H2478" i="1"/>
  <c r="F2478" i="1" s="1"/>
  <c r="H2479" i="1"/>
  <c r="H2480" i="1"/>
  <c r="H2481" i="1"/>
  <c r="H2482" i="1"/>
  <c r="H2483" i="1"/>
  <c r="H2484" i="1"/>
  <c r="H2485" i="1"/>
  <c r="F2485" i="1" s="1"/>
  <c r="H2486" i="1"/>
  <c r="F2486" i="1" s="1"/>
  <c r="H2487" i="1"/>
  <c r="H2488" i="1"/>
  <c r="H2489" i="1"/>
  <c r="H2490" i="1"/>
  <c r="F2490" i="1" s="1"/>
  <c r="H2491" i="1"/>
  <c r="F2491" i="1" s="1"/>
  <c r="H2492" i="1"/>
  <c r="F2492" i="1" s="1"/>
  <c r="H2493" i="1"/>
  <c r="F2493" i="1" s="1"/>
  <c r="H2494" i="1"/>
  <c r="F2494" i="1" s="1"/>
  <c r="H2495" i="1"/>
  <c r="H2496" i="1"/>
  <c r="F2496" i="1" s="1"/>
  <c r="H2497" i="1"/>
  <c r="H2498" i="1"/>
  <c r="F2498" i="1" s="1"/>
  <c r="H2499" i="1"/>
  <c r="F2499" i="1" s="1"/>
  <c r="H2500" i="1"/>
  <c r="H2502" i="1"/>
  <c r="H2503" i="1"/>
  <c r="H2504" i="1"/>
  <c r="H2505" i="1"/>
  <c r="H2506" i="1"/>
  <c r="H2507" i="1"/>
  <c r="F2507" i="1" s="1"/>
  <c r="H2508" i="1"/>
  <c r="H2509" i="1"/>
  <c r="H2510" i="1"/>
  <c r="H2511" i="1"/>
  <c r="H2512" i="1"/>
  <c r="H2513" i="1"/>
  <c r="H2514" i="1"/>
  <c r="H2515" i="1"/>
  <c r="F2515" i="1" s="1"/>
  <c r="H2516" i="1"/>
  <c r="H2517" i="1"/>
  <c r="F2517" i="1" s="1"/>
  <c r="H2518" i="1"/>
  <c r="H2519" i="1"/>
  <c r="H2520" i="1"/>
  <c r="H2521" i="1"/>
  <c r="H2522" i="1"/>
  <c r="H2523" i="1"/>
  <c r="H2524" i="1"/>
  <c r="F2524" i="1" s="1"/>
  <c r="H2525" i="1"/>
  <c r="H2526" i="1"/>
  <c r="F2526" i="1" s="1"/>
  <c r="H2527" i="1"/>
  <c r="H2528" i="1"/>
  <c r="H2529" i="1"/>
  <c r="F2529" i="1" s="1"/>
  <c r="H2530" i="1"/>
  <c r="H2531" i="1"/>
  <c r="H2532" i="1"/>
  <c r="F2532" i="1" s="1"/>
  <c r="H2533" i="1"/>
  <c r="H2534" i="1"/>
  <c r="H2535" i="1"/>
  <c r="H2536" i="1"/>
  <c r="H2537" i="1"/>
  <c r="H2538" i="1"/>
  <c r="H2539" i="1"/>
  <c r="H2540" i="1"/>
  <c r="F2540" i="1" s="1"/>
  <c r="H2541" i="1"/>
  <c r="H2542" i="1"/>
  <c r="H2543" i="1"/>
  <c r="H2544" i="1"/>
  <c r="F2544" i="1" s="1"/>
  <c r="H2545" i="1"/>
  <c r="H2546" i="1"/>
  <c r="H2547" i="1"/>
  <c r="H2548" i="1"/>
  <c r="H2549" i="1"/>
  <c r="H2550" i="1"/>
  <c r="H2551" i="1"/>
  <c r="F2551" i="1" s="1"/>
  <c r="H2552" i="1"/>
  <c r="H2553" i="1"/>
  <c r="H2554" i="1"/>
  <c r="H2555" i="1"/>
  <c r="H2556" i="1"/>
  <c r="H2557" i="1"/>
  <c r="H2558" i="1"/>
  <c r="H2559" i="1"/>
  <c r="H2560" i="1"/>
  <c r="H2561" i="1"/>
  <c r="H2562" i="1"/>
  <c r="H2563" i="1"/>
  <c r="H2564" i="1"/>
  <c r="H2565" i="1"/>
  <c r="H2566" i="1"/>
  <c r="H2567" i="1"/>
  <c r="H2568" i="1"/>
  <c r="H2569" i="1"/>
  <c r="H2570" i="1"/>
  <c r="H2571" i="1"/>
  <c r="H2572" i="1"/>
  <c r="F2572" i="1" s="1"/>
  <c r="H2573" i="1"/>
  <c r="H2574" i="1"/>
  <c r="H2575" i="1"/>
  <c r="H2576" i="1"/>
  <c r="H2577" i="1"/>
  <c r="H2578" i="1"/>
  <c r="H2579" i="1"/>
  <c r="H2580" i="1"/>
  <c r="H2581" i="1"/>
  <c r="H2582" i="1"/>
  <c r="H2583" i="1"/>
  <c r="H2584" i="1"/>
  <c r="F2584" i="1" s="1"/>
  <c r="H2585" i="1"/>
  <c r="H2586" i="1"/>
  <c r="F2586" i="1" s="1"/>
  <c r="H2587" i="1"/>
  <c r="F2587" i="1" s="1"/>
  <c r="H2588" i="1"/>
  <c r="H2589" i="1"/>
  <c r="H2590" i="1"/>
  <c r="H2591" i="1"/>
  <c r="H2592" i="1"/>
  <c r="H2593" i="1"/>
  <c r="H2594" i="1"/>
  <c r="F2594" i="1" s="1"/>
  <c r="H2595" i="1"/>
  <c r="H2596" i="1"/>
  <c r="H2597" i="1"/>
  <c r="H2598" i="1"/>
  <c r="H2599" i="1"/>
  <c r="H2600" i="1"/>
  <c r="H2601" i="1"/>
  <c r="H2602" i="1"/>
  <c r="H2603" i="1"/>
  <c r="H2604" i="1"/>
  <c r="H2605" i="1"/>
  <c r="H2606" i="1"/>
  <c r="H2607" i="1"/>
  <c r="H2608" i="1"/>
  <c r="H2609" i="1"/>
  <c r="H2610" i="1"/>
  <c r="H2611" i="1"/>
  <c r="H2612" i="1"/>
  <c r="H2613" i="1"/>
  <c r="F2613" i="1" s="1"/>
  <c r="H2614" i="1"/>
  <c r="F2614" i="1" s="1"/>
  <c r="H2615" i="1"/>
  <c r="H2616" i="1"/>
  <c r="H2617" i="1"/>
  <c r="H2618" i="1"/>
  <c r="H2619" i="1"/>
  <c r="H2620" i="1"/>
  <c r="H2621" i="1"/>
  <c r="H2622" i="1"/>
  <c r="F2622" i="1" s="1"/>
  <c r="H2623" i="1"/>
  <c r="F2623" i="1" s="1"/>
  <c r="H2624" i="1"/>
  <c r="H2625" i="1"/>
  <c r="H2626" i="1"/>
  <c r="H2627" i="1"/>
  <c r="H2628" i="1"/>
  <c r="H2629" i="1"/>
  <c r="H2630" i="1"/>
  <c r="H2631" i="1"/>
  <c r="H2632" i="1"/>
  <c r="H2633" i="1"/>
  <c r="H2634" i="1"/>
  <c r="H2635" i="1"/>
  <c r="F2635" i="1" s="1"/>
  <c r="H2636" i="1"/>
  <c r="H2637" i="1"/>
  <c r="H2638" i="1"/>
  <c r="H2639" i="1"/>
  <c r="H2640" i="1"/>
  <c r="H2641" i="1"/>
  <c r="F2641" i="1" s="1"/>
  <c r="H2642" i="1"/>
  <c r="H2643" i="1"/>
  <c r="H2644" i="1"/>
  <c r="H2645" i="1"/>
  <c r="F2645" i="1" s="1"/>
  <c r="H2646" i="1"/>
  <c r="H2647" i="1"/>
  <c r="H2648" i="1"/>
  <c r="H2649" i="1"/>
  <c r="H2650" i="1"/>
  <c r="H2651" i="1"/>
  <c r="H2652" i="1"/>
  <c r="H2653" i="1"/>
  <c r="H2654" i="1"/>
  <c r="F2654" i="1" s="1"/>
  <c r="H2655" i="1"/>
  <c r="H2656" i="1"/>
  <c r="H2657" i="1"/>
  <c r="H2658" i="1"/>
  <c r="H2659" i="1"/>
  <c r="H2660" i="1"/>
  <c r="H2661" i="1"/>
  <c r="H2662" i="1"/>
  <c r="H2663" i="1"/>
  <c r="H2664" i="1"/>
  <c r="H2665" i="1"/>
  <c r="H2666" i="1"/>
  <c r="H2667" i="1"/>
  <c r="H2668" i="1"/>
  <c r="H2669" i="1"/>
  <c r="H2670" i="1"/>
  <c r="H2671" i="1"/>
  <c r="H2672" i="1"/>
  <c r="F2672" i="1" s="1"/>
  <c r="H2673" i="1"/>
  <c r="H2674" i="1"/>
  <c r="H2675" i="1"/>
  <c r="F2675" i="1" s="1"/>
  <c r="H2676" i="1"/>
  <c r="H2677" i="1"/>
  <c r="H2678" i="1"/>
  <c r="H2679" i="1"/>
  <c r="H2680" i="1"/>
  <c r="F2680" i="1" s="1"/>
  <c r="H2681" i="1"/>
  <c r="H2682" i="1"/>
  <c r="H2683" i="1"/>
  <c r="H2684" i="1"/>
  <c r="F2684" i="1" s="1"/>
  <c r="H2685" i="1"/>
  <c r="H2686" i="1"/>
  <c r="F2686" i="1" s="1"/>
  <c r="H2687" i="1"/>
  <c r="H2688" i="1"/>
  <c r="H2689" i="1"/>
  <c r="H2690" i="1"/>
  <c r="F2690" i="1" s="1"/>
  <c r="H2691" i="1"/>
  <c r="H2692" i="1"/>
  <c r="H2693" i="1"/>
  <c r="H2695" i="1"/>
  <c r="H2696" i="1"/>
  <c r="F2696" i="1" s="1"/>
  <c r="H2697" i="1"/>
  <c r="H2698" i="1"/>
  <c r="F2698" i="1" s="1"/>
  <c r="H2699" i="1"/>
  <c r="H2700" i="1"/>
  <c r="H2701" i="1"/>
  <c r="H2702" i="1"/>
  <c r="H2703" i="1"/>
  <c r="H2704" i="1"/>
  <c r="H2705" i="1"/>
  <c r="H2706" i="1"/>
  <c r="H2707" i="1"/>
  <c r="F2707" i="1" s="1"/>
  <c r="H2708" i="1"/>
  <c r="H2709" i="1"/>
  <c r="H2710" i="1"/>
  <c r="H2711" i="1"/>
  <c r="H2712" i="1"/>
  <c r="H2713" i="1"/>
  <c r="H2714" i="1"/>
  <c r="H2715" i="1"/>
  <c r="F2715" i="1" s="1"/>
  <c r="H2716" i="1"/>
  <c r="H2717" i="1"/>
  <c r="H2718" i="1"/>
  <c r="H2719" i="1"/>
  <c r="H2720" i="1"/>
  <c r="H2721" i="1"/>
  <c r="H2722" i="1"/>
  <c r="H2723" i="1"/>
  <c r="H2724" i="1"/>
  <c r="H2725" i="1"/>
  <c r="H2726" i="1"/>
  <c r="H2727" i="1"/>
  <c r="H2728" i="1"/>
  <c r="F2728" i="1" s="1"/>
  <c r="H2729" i="1"/>
  <c r="H2730" i="1"/>
  <c r="H2731" i="1"/>
  <c r="H2732" i="1"/>
  <c r="H2733" i="1"/>
  <c r="H2734" i="1"/>
  <c r="F2734" i="1" s="1"/>
  <c r="H2735" i="1"/>
  <c r="F2735" i="1" s="1"/>
  <c r="H2736" i="1"/>
  <c r="F2736" i="1" s="1"/>
  <c r="H2737" i="1"/>
  <c r="F2737" i="1" s="1"/>
  <c r="H2738" i="1"/>
  <c r="H2739" i="1"/>
  <c r="H2740" i="1"/>
  <c r="F2740" i="1" s="1"/>
  <c r="H2741" i="1"/>
  <c r="H2742" i="1"/>
  <c r="F2742" i="1" s="1"/>
  <c r="H2743" i="1"/>
  <c r="H2744" i="1"/>
  <c r="H2745" i="1"/>
  <c r="H2746" i="1"/>
  <c r="H2747" i="1"/>
  <c r="H2748" i="1"/>
  <c r="H2749" i="1"/>
  <c r="H2750" i="1"/>
  <c r="H2751" i="1"/>
  <c r="H2752" i="1"/>
  <c r="H2753" i="1"/>
  <c r="H2754" i="1"/>
  <c r="F2754" i="1" s="1"/>
  <c r="H2755" i="1"/>
  <c r="H2756" i="1"/>
  <c r="H2757" i="1"/>
  <c r="H2758" i="1"/>
  <c r="H2759" i="1"/>
  <c r="H2760" i="1"/>
  <c r="H2761" i="1"/>
  <c r="H2762" i="1"/>
  <c r="H2763" i="1"/>
  <c r="H2764" i="1"/>
  <c r="H2765" i="1"/>
  <c r="H2766" i="1"/>
  <c r="H2767" i="1"/>
  <c r="H2768" i="1"/>
  <c r="F2768" i="1" s="1"/>
  <c r="H2769" i="1"/>
  <c r="H2770" i="1"/>
  <c r="H2771" i="1"/>
  <c r="H2772" i="1"/>
  <c r="H2773" i="1"/>
  <c r="H2774" i="1"/>
  <c r="F2774" i="1" s="1"/>
  <c r="H2775" i="1"/>
  <c r="F2775" i="1" s="1"/>
  <c r="H2776" i="1"/>
  <c r="H2777" i="1"/>
  <c r="H2778" i="1"/>
  <c r="H2779" i="1"/>
  <c r="H2780" i="1"/>
  <c r="H2781" i="1"/>
  <c r="H2782" i="1"/>
  <c r="H2783" i="1"/>
  <c r="H2784" i="1"/>
  <c r="H2785" i="1"/>
  <c r="H2786" i="1"/>
  <c r="H2787" i="1"/>
  <c r="F2787" i="1" s="1"/>
  <c r="H2788" i="1"/>
  <c r="H2789" i="1"/>
  <c r="H2790" i="1"/>
  <c r="H2791" i="1"/>
  <c r="H2792" i="1"/>
  <c r="H2793" i="1"/>
  <c r="H2794" i="1"/>
  <c r="H2795" i="1"/>
  <c r="H2796" i="1"/>
  <c r="H2797" i="1"/>
  <c r="F2797" i="1" s="1"/>
  <c r="H2798" i="1"/>
  <c r="H2799" i="1"/>
  <c r="F2799" i="1" s="1"/>
  <c r="H2800" i="1"/>
  <c r="H2801" i="1"/>
  <c r="H2802" i="1"/>
  <c r="F2802" i="1" s="1"/>
  <c r="H2803" i="1"/>
  <c r="H2804" i="1"/>
  <c r="H2805" i="1"/>
  <c r="H2806" i="1"/>
  <c r="H2807" i="1"/>
  <c r="H2808" i="1"/>
  <c r="H2809" i="1"/>
  <c r="H2810" i="1"/>
  <c r="H2811" i="1"/>
  <c r="H2812" i="1"/>
  <c r="H2813" i="1"/>
  <c r="H2814" i="1"/>
  <c r="H2815" i="1"/>
  <c r="F2815" i="1" s="1"/>
  <c r="H2816" i="1"/>
  <c r="H2817" i="1"/>
  <c r="H2818" i="1"/>
  <c r="H2819" i="1"/>
  <c r="F2819" i="1" s="1"/>
  <c r="H2820" i="1"/>
  <c r="H2821" i="1"/>
  <c r="H2822" i="1"/>
  <c r="F2822" i="1" s="1"/>
  <c r="H2823" i="1"/>
  <c r="H2824" i="1"/>
  <c r="F2824" i="1" s="1"/>
  <c r="H2825" i="1"/>
  <c r="H2826" i="1"/>
  <c r="H2827" i="1"/>
  <c r="F2827" i="1" s="1"/>
  <c r="H2828" i="1"/>
  <c r="H2829" i="1"/>
  <c r="H2830" i="1"/>
  <c r="H2831" i="1"/>
  <c r="H2832" i="1"/>
  <c r="H2833" i="1"/>
  <c r="H2834" i="1"/>
  <c r="H2835" i="1"/>
  <c r="H2836" i="1"/>
  <c r="H2837" i="1"/>
  <c r="H2838" i="1"/>
  <c r="F2838" i="1" s="1"/>
  <c r="H2839" i="1"/>
  <c r="H2840" i="1"/>
  <c r="H2841" i="1"/>
  <c r="H2842" i="1"/>
  <c r="H2843" i="1"/>
  <c r="F2843" i="1" s="1"/>
  <c r="H2844" i="1"/>
  <c r="H2845" i="1"/>
  <c r="H2846" i="1"/>
  <c r="H2847" i="1"/>
  <c r="F2847" i="1" s="1"/>
  <c r="H2848" i="1"/>
  <c r="H2849" i="1"/>
  <c r="H2850" i="1"/>
  <c r="H2851" i="1"/>
  <c r="H2852" i="1"/>
  <c r="H2853" i="1"/>
  <c r="H2854" i="1"/>
  <c r="H2855" i="1"/>
  <c r="H2856" i="1"/>
  <c r="H2857" i="1"/>
  <c r="H2858" i="1"/>
  <c r="H2859" i="1"/>
  <c r="H2860" i="1"/>
  <c r="H2861" i="1"/>
  <c r="H2862" i="1"/>
  <c r="H2863" i="1"/>
  <c r="H2864" i="1"/>
  <c r="H2865" i="1"/>
  <c r="H2866" i="1"/>
  <c r="H2867" i="1"/>
  <c r="F2867" i="1" s="1"/>
  <c r="H2868" i="1"/>
  <c r="H2869" i="1"/>
  <c r="H2870" i="1"/>
  <c r="H2871" i="1"/>
  <c r="H2872" i="1"/>
  <c r="H2873" i="1"/>
  <c r="H2875" i="1"/>
  <c r="H2876" i="1"/>
  <c r="H2877" i="1"/>
  <c r="H2878" i="1"/>
  <c r="H2879" i="1"/>
  <c r="H2880" i="1"/>
  <c r="H2881" i="1"/>
  <c r="H2882" i="1"/>
  <c r="F2882" i="1" s="1"/>
  <c r="H2883" i="1"/>
  <c r="H2884" i="1"/>
  <c r="H2885" i="1"/>
  <c r="H2886" i="1"/>
  <c r="H2887" i="1"/>
  <c r="F2887" i="1" s="1"/>
  <c r="H2888" i="1"/>
  <c r="F2888" i="1" s="1"/>
  <c r="H2889" i="1"/>
  <c r="H2890" i="1"/>
  <c r="H2891" i="1"/>
  <c r="F2891" i="1" s="1"/>
  <c r="H2892" i="1"/>
  <c r="F2892" i="1" s="1"/>
  <c r="H2893" i="1"/>
  <c r="H2894" i="1"/>
  <c r="H2895" i="1"/>
  <c r="F2895" i="1" s="1"/>
  <c r="H2896" i="1"/>
  <c r="H2897" i="1"/>
  <c r="H2898" i="1"/>
  <c r="H2899" i="1"/>
  <c r="H2900" i="1"/>
  <c r="H2901" i="1"/>
  <c r="H2902" i="1"/>
  <c r="H2903" i="1"/>
  <c r="H2904" i="1"/>
  <c r="H2905" i="1"/>
  <c r="F2905" i="1" s="1"/>
  <c r="H2906" i="1"/>
  <c r="H2907" i="1"/>
  <c r="F2907" i="1" s="1"/>
  <c r="H2908" i="1"/>
  <c r="H2909" i="1"/>
  <c r="H2910" i="1"/>
  <c r="H2911" i="1"/>
  <c r="F2911" i="1" s="1"/>
  <c r="H2912" i="1"/>
  <c r="H2913" i="1"/>
  <c r="H2914" i="1"/>
  <c r="F2914" i="1" s="1"/>
  <c r="H2915" i="1"/>
  <c r="H2916" i="1"/>
  <c r="H2917" i="1"/>
  <c r="H2918" i="1"/>
  <c r="H2919" i="1"/>
  <c r="H2920" i="1"/>
  <c r="H2921" i="1"/>
  <c r="F2921" i="1" s="1"/>
  <c r="H2922" i="1"/>
  <c r="H2923" i="1"/>
  <c r="H2924" i="1"/>
  <c r="H2925" i="1"/>
  <c r="H2926" i="1"/>
  <c r="F2926" i="1" s="1"/>
  <c r="H2927" i="1"/>
  <c r="F2927" i="1" s="1"/>
  <c r="H2928" i="1"/>
  <c r="F2928" i="1" s="1"/>
  <c r="H2929" i="1"/>
  <c r="H2930" i="1"/>
  <c r="H2931" i="1"/>
  <c r="F2931" i="1" s="1"/>
  <c r="H2932" i="1"/>
  <c r="F2932" i="1" s="1"/>
  <c r="H2933" i="1"/>
  <c r="F2933" i="1" s="1"/>
  <c r="H2934" i="1"/>
  <c r="H2935" i="1"/>
  <c r="H2936" i="1"/>
  <c r="H2937" i="1"/>
  <c r="H2938" i="1"/>
  <c r="F2938" i="1" s="1"/>
  <c r="H2939" i="1"/>
  <c r="H2940" i="1"/>
  <c r="H2941" i="1"/>
  <c r="H2942" i="1"/>
  <c r="H2943" i="1"/>
  <c r="F2943" i="1" s="1"/>
  <c r="H2944" i="1"/>
  <c r="H2945" i="1"/>
  <c r="H2946" i="1"/>
  <c r="H2947" i="1"/>
  <c r="H2948" i="1"/>
  <c r="H2949" i="1"/>
  <c r="H2950" i="1"/>
  <c r="H2951" i="1"/>
  <c r="H2952" i="1"/>
  <c r="H2953" i="1"/>
  <c r="F2953" i="1" s="1"/>
  <c r="H2954" i="1"/>
  <c r="F2954" i="1" s="1"/>
  <c r="H2955" i="1"/>
  <c r="H2956" i="1"/>
  <c r="F2956" i="1" s="1"/>
  <c r="H2957" i="1"/>
  <c r="H2958" i="1"/>
  <c r="H2959" i="1"/>
  <c r="F2959" i="1" s="1"/>
  <c r="H2960" i="1"/>
  <c r="H2961" i="1"/>
  <c r="F2961" i="1" s="1"/>
  <c r="H2962" i="1"/>
  <c r="F2962" i="1" s="1"/>
  <c r="H2963" i="1"/>
  <c r="H2964" i="1"/>
  <c r="H2965" i="1"/>
  <c r="F2965" i="1" s="1"/>
  <c r="H2966" i="1"/>
  <c r="H2967" i="1"/>
  <c r="H2968" i="1"/>
  <c r="F2968" i="1" s="1"/>
  <c r="H2969" i="1"/>
  <c r="F2969" i="1" s="1"/>
  <c r="H2970" i="1"/>
  <c r="F2970" i="1" s="1"/>
  <c r="H2971" i="1"/>
  <c r="H2972" i="1"/>
  <c r="H2973" i="1"/>
  <c r="H2974" i="1"/>
  <c r="H2975" i="1"/>
  <c r="H2976" i="1"/>
  <c r="H2977" i="1"/>
  <c r="H2978" i="1"/>
  <c r="H2979" i="1"/>
  <c r="H2980" i="1"/>
  <c r="H2981" i="1"/>
  <c r="H2982" i="1"/>
  <c r="H2983" i="1"/>
  <c r="H2984" i="1"/>
  <c r="H2985" i="1"/>
  <c r="H2986" i="1"/>
  <c r="H2987" i="1"/>
  <c r="H2988" i="1"/>
  <c r="H2989" i="1"/>
  <c r="H2990" i="1"/>
  <c r="H2991" i="1"/>
  <c r="H2992" i="1"/>
  <c r="H2993" i="1"/>
  <c r="H2994" i="1"/>
  <c r="H2995" i="1"/>
  <c r="H2996" i="1"/>
  <c r="H2997" i="1"/>
  <c r="H2998" i="1"/>
  <c r="H2999" i="1"/>
  <c r="H3000" i="1"/>
  <c r="H3001" i="1"/>
  <c r="H3002" i="1"/>
  <c r="H3003" i="1"/>
  <c r="H3004" i="1"/>
  <c r="H3005" i="1"/>
  <c r="H3006" i="1"/>
  <c r="H3007" i="1"/>
  <c r="H3008" i="1"/>
  <c r="H3009" i="1"/>
  <c r="H3010" i="1"/>
  <c r="H3011" i="1"/>
  <c r="H3012" i="1"/>
  <c r="H3013" i="1"/>
  <c r="H3014" i="1"/>
  <c r="H3015" i="1"/>
  <c r="H3016" i="1"/>
  <c r="H3017" i="1"/>
  <c r="H3018" i="1"/>
  <c r="H3019" i="1"/>
  <c r="H3020" i="1"/>
  <c r="H3021" i="1"/>
  <c r="H3022" i="1"/>
  <c r="H3023" i="1"/>
  <c r="H3024" i="1"/>
  <c r="H3025" i="1"/>
  <c r="H3026" i="1"/>
  <c r="H3027" i="1"/>
  <c r="H3028" i="1"/>
  <c r="H3029" i="1"/>
  <c r="H3030" i="1"/>
  <c r="H3031" i="1"/>
  <c r="H3032" i="1"/>
  <c r="H3033" i="1"/>
  <c r="H3034" i="1"/>
  <c r="H3035" i="1"/>
  <c r="H3036" i="1"/>
  <c r="H3037" i="1"/>
  <c r="H3038" i="1"/>
  <c r="H3039" i="1"/>
  <c r="H3040" i="1"/>
  <c r="H3041" i="1"/>
  <c r="H3042" i="1"/>
  <c r="H3043" i="1"/>
  <c r="H3044" i="1"/>
  <c r="H3045" i="1"/>
  <c r="H3046" i="1"/>
  <c r="H3047" i="1"/>
  <c r="H3048" i="1"/>
  <c r="H3049" i="1"/>
  <c r="H3050" i="1"/>
  <c r="H3051" i="1"/>
  <c r="H3052" i="1"/>
  <c r="H3055" i="1"/>
  <c r="H3056" i="1"/>
  <c r="H3057" i="1"/>
  <c r="H3058" i="1"/>
  <c r="H3059" i="1"/>
  <c r="H3060" i="1"/>
  <c r="H3061" i="1"/>
  <c r="H3064" i="1"/>
  <c r="H3065" i="1"/>
  <c r="H3066" i="1"/>
  <c r="H3067" i="1"/>
  <c r="H3068" i="1"/>
  <c r="H3069" i="1"/>
  <c r="H3070" i="1"/>
  <c r="H3071" i="1"/>
  <c r="H3072" i="1"/>
  <c r="H3074" i="1"/>
  <c r="H5623" i="1"/>
  <c r="H3075" i="1"/>
  <c r="H3076" i="1"/>
  <c r="H3078" i="1"/>
  <c r="H3079" i="1"/>
  <c r="H3080" i="1"/>
  <c r="H3081" i="1"/>
  <c r="H3082" i="1"/>
  <c r="H3083" i="1"/>
  <c r="H3084" i="1"/>
  <c r="H3085" i="1"/>
  <c r="H3086" i="1"/>
  <c r="H3087" i="1"/>
  <c r="H3088" i="1"/>
  <c r="H3090" i="1"/>
  <c r="H3091" i="1"/>
  <c r="H3092" i="1"/>
  <c r="H3093" i="1"/>
  <c r="H3094" i="1"/>
  <c r="H3095" i="1"/>
  <c r="H3096" i="1"/>
  <c r="H3097" i="1"/>
  <c r="H3098" i="1"/>
  <c r="H3099" i="1"/>
  <c r="H3100" i="1"/>
  <c r="H3101" i="1"/>
  <c r="H3102" i="1"/>
  <c r="H3103" i="1"/>
  <c r="H3105" i="1"/>
  <c r="H3106" i="1"/>
  <c r="H3107" i="1"/>
  <c r="H3108" i="1"/>
  <c r="H3109" i="1"/>
  <c r="H3110" i="1"/>
  <c r="H3111" i="1"/>
  <c r="H3112" i="1"/>
  <c r="H3114" i="1"/>
  <c r="H3115" i="1"/>
  <c r="H3116" i="1"/>
  <c r="H3118" i="1"/>
  <c r="H3119" i="1"/>
  <c r="H3120" i="1"/>
  <c r="H3121" i="1"/>
  <c r="H3122" i="1"/>
  <c r="H3123" i="1"/>
  <c r="H3124" i="1"/>
  <c r="H3125" i="1"/>
  <c r="H3126" i="1"/>
  <c r="H3128" i="1"/>
  <c r="H3129" i="1"/>
  <c r="H3130" i="1"/>
  <c r="H3131" i="1"/>
  <c r="H3132" i="1"/>
  <c r="H3133" i="1"/>
  <c r="H3134" i="1"/>
  <c r="H3135" i="1"/>
  <c r="H3136" i="1"/>
  <c r="H3137" i="1"/>
  <c r="H3138" i="1"/>
  <c r="H3139" i="1"/>
  <c r="H3140" i="1"/>
  <c r="H3141" i="1"/>
  <c r="H3142" i="1"/>
  <c r="H3143" i="1"/>
  <c r="H3144" i="1"/>
  <c r="H3145" i="1"/>
  <c r="H3146" i="1"/>
  <c r="H3148" i="1"/>
  <c r="H3150" i="1"/>
  <c r="H3151" i="1"/>
  <c r="H3153" i="1"/>
  <c r="H3154" i="1"/>
  <c r="H3155" i="1"/>
  <c r="H3156" i="1"/>
  <c r="H3158" i="1"/>
  <c r="H3159" i="1"/>
  <c r="H3160" i="1"/>
  <c r="H3161" i="1"/>
  <c r="H3162" i="1"/>
  <c r="H3163" i="1"/>
  <c r="H3165" i="1"/>
  <c r="H3166" i="1"/>
  <c r="H3167" i="1"/>
  <c r="H3168" i="1"/>
  <c r="H3170" i="1"/>
  <c r="H3171" i="1"/>
  <c r="H3172" i="1"/>
  <c r="H3173" i="1"/>
  <c r="H3174" i="1"/>
  <c r="H3175" i="1"/>
  <c r="H3176" i="1"/>
  <c r="H3177" i="1"/>
  <c r="H3178" i="1"/>
  <c r="H3179" i="1"/>
  <c r="H3180" i="1"/>
  <c r="H3181" i="1"/>
  <c r="H3182" i="1"/>
  <c r="H3183" i="1"/>
  <c r="H3184" i="1"/>
  <c r="H3185" i="1"/>
  <c r="H3186" i="1"/>
  <c r="H3188" i="1"/>
  <c r="H3189" i="1"/>
  <c r="H3190" i="1"/>
  <c r="H3191" i="1"/>
  <c r="H3192" i="1"/>
  <c r="H3194" i="1"/>
  <c r="H3195" i="1"/>
  <c r="H3196" i="1"/>
  <c r="H3197" i="1"/>
  <c r="H3198" i="1"/>
  <c r="H3199" i="1"/>
  <c r="H3200" i="1"/>
  <c r="H3201" i="1"/>
  <c r="H3202" i="1"/>
  <c r="H3203" i="1"/>
  <c r="H3204" i="1"/>
  <c r="H3206" i="1"/>
  <c r="H3207" i="1"/>
  <c r="H3208" i="1"/>
  <c r="H3209" i="1"/>
  <c r="H3210" i="1"/>
  <c r="H3211" i="1"/>
  <c r="H3212" i="1"/>
  <c r="H3213" i="1"/>
  <c r="H3215" i="1"/>
  <c r="H3216" i="1"/>
  <c r="H3217" i="1"/>
  <c r="H3218" i="1"/>
  <c r="H3219" i="1"/>
  <c r="H3220" i="1"/>
  <c r="H3221" i="1"/>
  <c r="H3222" i="1"/>
  <c r="H3223" i="1"/>
  <c r="H3224" i="1"/>
  <c r="H3225" i="1"/>
  <c r="H3226" i="1"/>
  <c r="H3227" i="1"/>
  <c r="H3228" i="1"/>
  <c r="H3229" i="1"/>
  <c r="H3230" i="1"/>
  <c r="H3231" i="1"/>
  <c r="H3232" i="1"/>
  <c r="H3233" i="1"/>
  <c r="H3234" i="1"/>
  <c r="H3235" i="1"/>
  <c r="H3237" i="1"/>
  <c r="H3238" i="1"/>
  <c r="H3239" i="1"/>
  <c r="H3241" i="1"/>
  <c r="H3242" i="1"/>
  <c r="H3243" i="1"/>
  <c r="H3244" i="1"/>
  <c r="H3245" i="1"/>
  <c r="H3246" i="1"/>
  <c r="H3247" i="1"/>
  <c r="H3248" i="1"/>
  <c r="H3250" i="1"/>
  <c r="H3251" i="1"/>
  <c r="H3252" i="1"/>
  <c r="H3253" i="1"/>
  <c r="H3254" i="1"/>
  <c r="H3255" i="1"/>
  <c r="H3256" i="1"/>
  <c r="H3257" i="1"/>
  <c r="H3259" i="1"/>
  <c r="H3260" i="1"/>
  <c r="H3261" i="1"/>
  <c r="H3262" i="1"/>
  <c r="H3263" i="1"/>
  <c r="H3264" i="1"/>
  <c r="H3265" i="1"/>
  <c r="H3266" i="1"/>
  <c r="H3267" i="1"/>
  <c r="H3268" i="1"/>
  <c r="H3269" i="1"/>
  <c r="H3270" i="1"/>
  <c r="H3271" i="1"/>
  <c r="H3272" i="1"/>
  <c r="H3273" i="1"/>
  <c r="H3274" i="1"/>
  <c r="H3275" i="1"/>
  <c r="H3276" i="1"/>
  <c r="H3277" i="1"/>
  <c r="H3279" i="1"/>
  <c r="H3281" i="1"/>
  <c r="H3283" i="1"/>
  <c r="H3284" i="1"/>
  <c r="H3285" i="1"/>
  <c r="H3286" i="1"/>
  <c r="H3287" i="1"/>
  <c r="H3288" i="1"/>
  <c r="H3289" i="1"/>
  <c r="H3290" i="1"/>
  <c r="H3291" i="1"/>
  <c r="H3292" i="1"/>
  <c r="H3293" i="1"/>
  <c r="H3294" i="1"/>
  <c r="H3295" i="1"/>
  <c r="H3296" i="1"/>
  <c r="H3297" i="1"/>
  <c r="H3299" i="1"/>
  <c r="H3301" i="1"/>
  <c r="H3304" i="1"/>
  <c r="H3305" i="1"/>
  <c r="H3306" i="1"/>
  <c r="H3307" i="1"/>
  <c r="H3308" i="1"/>
  <c r="H3309" i="1"/>
  <c r="H3310" i="1"/>
  <c r="H3311" i="1"/>
  <c r="H3312" i="1"/>
  <c r="H3313" i="1"/>
  <c r="H3314" i="1"/>
  <c r="H3317" i="1"/>
  <c r="H3320" i="1"/>
  <c r="H3321" i="1"/>
  <c r="H3322" i="1"/>
  <c r="H3323" i="1"/>
  <c r="H3324" i="1"/>
  <c r="H3326" i="1"/>
  <c r="H3328" i="1"/>
  <c r="H3329" i="1"/>
  <c r="H3330" i="1"/>
  <c r="H3331" i="1"/>
  <c r="H3332" i="1"/>
  <c r="H3333" i="1"/>
  <c r="H3334" i="1"/>
  <c r="H3335" i="1"/>
  <c r="H3337" i="1"/>
  <c r="H3338" i="1"/>
  <c r="H3339" i="1"/>
  <c r="H3340" i="1"/>
  <c r="H3341" i="1"/>
  <c r="H3342" i="1"/>
  <c r="H3343" i="1"/>
  <c r="H3345" i="1"/>
  <c r="H5632" i="1"/>
  <c r="H3346" i="1"/>
  <c r="H3347" i="1"/>
  <c r="H3348" i="1"/>
  <c r="H3349" i="1"/>
  <c r="H3350" i="1"/>
  <c r="H3351" i="1"/>
  <c r="H3352" i="1"/>
  <c r="H3353" i="1"/>
  <c r="H3354" i="1"/>
  <c r="H3355" i="1"/>
  <c r="H3356" i="1"/>
  <c r="H3357" i="1"/>
  <c r="H3358" i="1"/>
  <c r="H3360" i="1"/>
  <c r="H3361" i="1"/>
  <c r="H3362" i="1"/>
  <c r="H3363" i="1"/>
  <c r="H3364" i="1"/>
  <c r="H3365" i="1"/>
  <c r="H3366" i="1"/>
  <c r="H3367" i="1"/>
  <c r="H3368" i="1"/>
  <c r="H3369" i="1"/>
  <c r="H3370" i="1"/>
  <c r="H3371" i="1"/>
  <c r="H3372" i="1"/>
  <c r="H3373" i="1"/>
  <c r="H3374" i="1"/>
  <c r="H3375" i="1"/>
  <c r="H3376" i="1"/>
  <c r="H3377" i="1"/>
  <c r="H3378" i="1"/>
  <c r="H3379" i="1"/>
  <c r="H3380" i="1"/>
  <c r="H3381" i="1"/>
  <c r="H3382" i="1"/>
  <c r="H3384" i="1"/>
  <c r="H3386" i="1"/>
  <c r="H3387" i="1"/>
  <c r="H3388" i="1"/>
  <c r="H3389" i="1"/>
  <c r="H3390" i="1"/>
  <c r="H3391" i="1"/>
  <c r="H3393" i="1"/>
  <c r="H3395" i="1"/>
  <c r="H3396" i="1"/>
  <c r="H3397" i="1"/>
  <c r="H3398" i="1"/>
  <c r="H3399" i="1"/>
  <c r="H3400" i="1"/>
  <c r="H3401" i="1"/>
  <c r="H3402" i="1"/>
  <c r="H3403" i="1"/>
  <c r="H3404" i="1"/>
  <c r="H3405" i="1"/>
  <c r="H3406" i="1"/>
  <c r="H3407" i="1"/>
  <c r="H3408" i="1"/>
  <c r="H3409" i="1"/>
  <c r="H3410" i="1"/>
  <c r="H3411" i="1"/>
  <c r="H3412" i="1"/>
  <c r="H3413" i="1"/>
  <c r="H3414" i="1"/>
  <c r="H3415" i="1"/>
  <c r="H3416" i="1"/>
  <c r="H3417" i="1"/>
  <c r="H3418" i="1"/>
  <c r="H3419" i="1"/>
  <c r="H3420" i="1"/>
  <c r="H3421" i="1"/>
  <c r="H3422" i="1"/>
  <c r="H3423" i="1"/>
  <c r="H3424" i="1"/>
  <c r="H3425" i="1"/>
  <c r="H3426" i="1"/>
  <c r="H3428" i="1"/>
  <c r="H3430" i="1"/>
  <c r="H3431" i="1"/>
  <c r="H3432" i="1"/>
  <c r="H3433" i="1"/>
  <c r="H3434" i="1"/>
  <c r="H3435" i="1"/>
  <c r="H3436" i="1"/>
  <c r="H3437" i="1"/>
  <c r="H3438" i="1"/>
  <c r="H3439" i="1"/>
  <c r="H3441" i="1"/>
  <c r="H3442" i="1"/>
  <c r="H3443" i="1"/>
  <c r="H3444" i="1"/>
  <c r="H3445" i="1"/>
  <c r="H3446" i="1"/>
  <c r="H3447" i="1"/>
  <c r="H3448" i="1"/>
  <c r="H3450" i="1"/>
  <c r="H3452" i="1"/>
  <c r="H3453" i="1"/>
  <c r="H3454" i="1"/>
  <c r="H3455" i="1"/>
  <c r="H3456" i="1"/>
  <c r="H3457" i="1"/>
  <c r="H3458" i="1"/>
  <c r="H3459" i="1"/>
  <c r="H3460" i="1"/>
  <c r="H3461" i="1"/>
  <c r="H3462" i="1"/>
  <c r="H3463" i="1"/>
  <c r="H3464" i="1"/>
  <c r="H3465" i="1"/>
  <c r="H3466" i="1"/>
  <c r="H3467" i="1"/>
  <c r="H3468" i="1"/>
  <c r="H3470" i="1"/>
  <c r="H3471" i="1"/>
  <c r="H3472" i="1"/>
  <c r="H3473" i="1"/>
  <c r="H3474" i="1"/>
  <c r="H3475" i="1"/>
  <c r="H3477" i="1"/>
  <c r="H3478" i="1"/>
  <c r="H3479" i="1"/>
  <c r="H3480" i="1"/>
  <c r="H3481" i="1"/>
  <c r="H3483" i="1"/>
  <c r="H3484" i="1"/>
  <c r="H3485" i="1"/>
  <c r="H3486" i="1"/>
  <c r="H3487" i="1"/>
  <c r="H3489" i="1"/>
  <c r="H3491" i="1"/>
  <c r="H3492" i="1"/>
  <c r="H3493" i="1"/>
  <c r="H3495" i="1"/>
  <c r="H3496" i="1"/>
  <c r="H3497" i="1"/>
  <c r="H3500" i="1"/>
  <c r="H3501" i="1"/>
  <c r="H3502" i="1"/>
  <c r="H3503" i="1"/>
  <c r="H3504" i="1"/>
  <c r="H3506" i="1"/>
  <c r="H3510" i="1"/>
  <c r="H3511" i="1"/>
  <c r="H3512" i="1"/>
  <c r="H3513" i="1"/>
  <c r="H3514" i="1"/>
  <c r="H3516" i="1"/>
  <c r="H3517" i="1"/>
  <c r="H3518" i="1"/>
  <c r="H3521" i="1"/>
  <c r="H3522" i="1"/>
  <c r="H3523" i="1"/>
  <c r="H3524" i="1"/>
  <c r="H3525" i="1"/>
  <c r="H3526" i="1"/>
  <c r="H3527" i="1"/>
  <c r="H3529" i="1"/>
  <c r="H3532" i="1"/>
  <c r="H3533" i="1"/>
  <c r="H3534" i="1"/>
  <c r="H3536" i="1"/>
  <c r="H3537" i="1"/>
  <c r="H3539" i="1"/>
  <c r="H3540" i="1"/>
  <c r="H3541" i="1"/>
  <c r="H3542" i="1"/>
  <c r="H3543" i="1"/>
  <c r="H3544" i="1"/>
  <c r="H3548" i="1"/>
  <c r="H3549" i="1"/>
  <c r="H3550" i="1"/>
  <c r="H3552" i="1"/>
  <c r="H3553" i="1"/>
  <c r="H3555" i="1"/>
  <c r="H3557" i="1"/>
  <c r="H3558" i="1"/>
  <c r="H3559" i="1"/>
  <c r="H3560" i="1"/>
  <c r="H3561" i="1"/>
  <c r="H3563" i="1"/>
  <c r="H3564" i="1"/>
  <c r="H3568" i="1"/>
  <c r="H3569" i="1"/>
  <c r="H3570" i="1"/>
  <c r="H3571" i="1"/>
  <c r="H3572" i="1"/>
  <c r="H3573" i="1"/>
  <c r="H3574" i="1"/>
  <c r="H3575" i="1"/>
  <c r="H3578" i="1"/>
  <c r="H3579" i="1"/>
  <c r="H3581" i="1"/>
  <c r="H3583" i="1"/>
  <c r="H3584" i="1"/>
  <c r="H3586" i="1"/>
  <c r="H3587" i="1"/>
  <c r="H3588" i="1"/>
  <c r="H3589" i="1"/>
  <c r="H3590" i="1"/>
  <c r="H3591" i="1"/>
  <c r="H3592" i="1"/>
  <c r="H3593" i="1"/>
  <c r="H3594" i="1"/>
  <c r="H3595" i="1"/>
  <c r="H3597" i="1"/>
  <c r="H3598" i="1"/>
  <c r="H3599" i="1"/>
  <c r="H3600" i="1"/>
  <c r="H3601" i="1"/>
  <c r="H3603" i="1"/>
  <c r="H3605" i="1"/>
  <c r="H3608" i="1"/>
  <c r="H3609" i="1"/>
  <c r="H3610" i="1"/>
  <c r="H3611" i="1"/>
  <c r="H3614" i="1"/>
  <c r="H3615" i="1"/>
  <c r="H3616" i="1"/>
  <c r="H3617" i="1"/>
  <c r="H3618" i="1"/>
  <c r="H3621" i="1"/>
  <c r="H3622" i="1"/>
  <c r="H3623" i="1"/>
  <c r="H3625" i="1"/>
  <c r="H3626" i="1"/>
  <c r="H3628" i="1"/>
  <c r="H3629" i="1"/>
  <c r="H3631" i="1"/>
  <c r="H3634" i="1"/>
  <c r="H3635" i="1"/>
  <c r="H5635" i="1"/>
  <c r="H3637" i="1"/>
  <c r="H3641" i="1"/>
  <c r="H3642" i="1"/>
  <c r="H3644" i="1"/>
  <c r="H3647" i="1"/>
  <c r="H3648" i="1"/>
  <c r="H3650" i="1"/>
  <c r="H3652" i="1"/>
  <c r="H3656" i="1"/>
  <c r="H3658" i="1"/>
  <c r="H3660" i="1"/>
  <c r="H3661" i="1"/>
  <c r="H3662" i="1"/>
  <c r="H3663" i="1"/>
  <c r="H3664" i="1"/>
  <c r="H3668" i="1"/>
  <c r="H3670" i="1"/>
  <c r="H3672" i="1"/>
  <c r="H3675" i="1"/>
  <c r="H3676" i="1"/>
  <c r="H5545" i="1"/>
  <c r="F5545" i="1" s="1"/>
  <c r="H5546" i="1"/>
  <c r="H5547" i="1"/>
  <c r="H5548" i="1"/>
  <c r="H5549" i="1"/>
  <c r="H5550" i="1"/>
  <c r="H5551" i="1"/>
  <c r="H5552" i="1"/>
  <c r="H5553" i="1"/>
  <c r="H5554" i="1"/>
  <c r="H5555" i="1"/>
  <c r="H3449" i="1"/>
  <c r="H5572" i="1"/>
  <c r="H5573" i="1"/>
  <c r="H5576" i="1"/>
  <c r="H5578" i="1"/>
  <c r="H5580" i="1"/>
  <c r="H5581" i="1"/>
  <c r="H5591" i="1"/>
  <c r="H5593" i="1"/>
  <c r="H5596" i="1"/>
  <c r="H5598" i="1"/>
  <c r="H5614" i="1"/>
  <c r="H5617" i="1"/>
  <c r="H5618" i="1"/>
  <c r="H5621" i="1"/>
  <c r="H5625" i="1"/>
  <c r="H5627" i="1"/>
  <c r="H5678" i="1"/>
  <c r="H5679" i="1"/>
  <c r="H5680" i="1"/>
  <c r="H5681" i="1"/>
  <c r="H5682" i="1"/>
  <c r="H5683" i="1"/>
  <c r="H5685" i="1"/>
  <c r="H5687" i="1"/>
  <c r="H5688" i="1"/>
  <c r="E3632" i="1"/>
  <c r="L3632" i="1"/>
  <c r="Q3632" i="1"/>
  <c r="V3632" i="1"/>
  <c r="AA3632" i="1"/>
  <c r="AF3632" i="1"/>
  <c r="L3242" i="1"/>
  <c r="L2" i="1"/>
  <c r="L3" i="1"/>
  <c r="L4" i="1"/>
  <c r="L5" i="1"/>
  <c r="L6" i="1"/>
  <c r="L7" i="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L159" i="1"/>
  <c r="L160" i="1"/>
  <c r="L161" i="1"/>
  <c r="L162" i="1"/>
  <c r="L163" i="1"/>
  <c r="L164" i="1"/>
  <c r="L165" i="1"/>
  <c r="L166" i="1"/>
  <c r="L167" i="1"/>
  <c r="L168" i="1"/>
  <c r="L169" i="1"/>
  <c r="L170" i="1"/>
  <c r="L171" i="1"/>
  <c r="L172" i="1"/>
  <c r="L173" i="1"/>
  <c r="L174" i="1"/>
  <c r="L175" i="1"/>
  <c r="L176" i="1"/>
  <c r="L177" i="1"/>
  <c r="L178" i="1"/>
  <c r="L179" i="1"/>
  <c r="L180" i="1"/>
  <c r="L181" i="1"/>
  <c r="L182" i="1"/>
  <c r="L183" i="1"/>
  <c r="L184" i="1"/>
  <c r="L185" i="1"/>
  <c r="L186" i="1"/>
  <c r="L187" i="1"/>
  <c r="L188" i="1"/>
  <c r="L189" i="1"/>
  <c r="L190" i="1"/>
  <c r="L191" i="1"/>
  <c r="L192" i="1"/>
  <c r="L193" i="1"/>
  <c r="L194" i="1"/>
  <c r="L195" i="1"/>
  <c r="L196" i="1"/>
  <c r="L197" i="1"/>
  <c r="L198" i="1"/>
  <c r="L199" i="1"/>
  <c r="L200" i="1"/>
  <c r="L201" i="1"/>
  <c r="L202" i="1"/>
  <c r="L203" i="1"/>
  <c r="L204" i="1"/>
  <c r="L205" i="1"/>
  <c r="L206" i="1"/>
  <c r="L207" i="1"/>
  <c r="L208" i="1"/>
  <c r="L209" i="1"/>
  <c r="L210" i="1"/>
  <c r="L211" i="1"/>
  <c r="L212" i="1"/>
  <c r="L213" i="1"/>
  <c r="L214" i="1"/>
  <c r="L215" i="1"/>
  <c r="L216" i="1"/>
  <c r="L217" i="1"/>
  <c r="L218" i="1"/>
  <c r="L219" i="1"/>
  <c r="L220" i="1"/>
  <c r="L221" i="1"/>
  <c r="L222" i="1"/>
  <c r="L223" i="1"/>
  <c r="L224" i="1"/>
  <c r="L225" i="1"/>
  <c r="L226" i="1"/>
  <c r="L227" i="1"/>
  <c r="L228" i="1"/>
  <c r="L229" i="1"/>
  <c r="L230" i="1"/>
  <c r="L231" i="1"/>
  <c r="L232" i="1"/>
  <c r="L233" i="1"/>
  <c r="L234" i="1"/>
  <c r="L235" i="1"/>
  <c r="L236" i="1"/>
  <c r="L237" i="1"/>
  <c r="L238" i="1"/>
  <c r="L239" i="1"/>
  <c r="L240" i="1"/>
  <c r="L241" i="1"/>
  <c r="L242" i="1"/>
  <c r="L243" i="1"/>
  <c r="L244" i="1"/>
  <c r="L245" i="1"/>
  <c r="L246" i="1"/>
  <c r="L247" i="1"/>
  <c r="L248" i="1"/>
  <c r="L249" i="1"/>
  <c r="L250" i="1"/>
  <c r="L251" i="1"/>
  <c r="L252" i="1"/>
  <c r="L253" i="1"/>
  <c r="L254" i="1"/>
  <c r="L255" i="1"/>
  <c r="L256" i="1"/>
  <c r="L257" i="1"/>
  <c r="L258" i="1"/>
  <c r="L259" i="1"/>
  <c r="L260" i="1"/>
  <c r="L261" i="1"/>
  <c r="L262" i="1"/>
  <c r="L263" i="1"/>
  <c r="L264" i="1"/>
  <c r="L265" i="1"/>
  <c r="L266" i="1"/>
  <c r="L267" i="1"/>
  <c r="L268" i="1"/>
  <c r="L269" i="1"/>
  <c r="L270" i="1"/>
  <c r="L271" i="1"/>
  <c r="L272" i="1"/>
  <c r="L273" i="1"/>
  <c r="L274" i="1"/>
  <c r="L275" i="1"/>
  <c r="L276" i="1"/>
  <c r="L277" i="1"/>
  <c r="L278" i="1"/>
  <c r="L279" i="1"/>
  <c r="L280" i="1"/>
  <c r="L281" i="1"/>
  <c r="L282" i="1"/>
  <c r="L283" i="1"/>
  <c r="L284" i="1"/>
  <c r="L285" i="1"/>
  <c r="L286" i="1"/>
  <c r="L287" i="1"/>
  <c r="L288" i="1"/>
  <c r="L289" i="1"/>
  <c r="L290" i="1"/>
  <c r="L291" i="1"/>
  <c r="L292" i="1"/>
  <c r="L293" i="1"/>
  <c r="L294" i="1"/>
  <c r="L295" i="1"/>
  <c r="L296" i="1"/>
  <c r="L297" i="1"/>
  <c r="L298" i="1"/>
  <c r="L299" i="1"/>
  <c r="L300" i="1"/>
  <c r="L301" i="1"/>
  <c r="L302" i="1"/>
  <c r="L303" i="1"/>
  <c r="L304" i="1"/>
  <c r="L305" i="1"/>
  <c r="L306" i="1"/>
  <c r="L307" i="1"/>
  <c r="L308" i="1"/>
  <c r="L309" i="1"/>
  <c r="L310" i="1"/>
  <c r="L311" i="1"/>
  <c r="L312" i="1"/>
  <c r="L313" i="1"/>
  <c r="L314" i="1"/>
  <c r="L315" i="1"/>
  <c r="L316" i="1"/>
  <c r="L317" i="1"/>
  <c r="L318" i="1"/>
  <c r="L319" i="1"/>
  <c r="L320" i="1"/>
  <c r="L321" i="1"/>
  <c r="L322" i="1"/>
  <c r="L323" i="1"/>
  <c r="L324" i="1"/>
  <c r="L325" i="1"/>
  <c r="L326" i="1"/>
  <c r="L327" i="1"/>
  <c r="L328" i="1"/>
  <c r="L329" i="1"/>
  <c r="L330" i="1"/>
  <c r="L331" i="1"/>
  <c r="L332" i="1"/>
  <c r="L333" i="1"/>
  <c r="L334" i="1"/>
  <c r="L335" i="1"/>
  <c r="L336" i="1"/>
  <c r="L337" i="1"/>
  <c r="L338" i="1"/>
  <c r="L339" i="1"/>
  <c r="L340" i="1"/>
  <c r="L341" i="1"/>
  <c r="L342" i="1"/>
  <c r="L343" i="1"/>
  <c r="L344" i="1"/>
  <c r="L345" i="1"/>
  <c r="L346" i="1"/>
  <c r="L347" i="1"/>
  <c r="L348" i="1"/>
  <c r="L349" i="1"/>
  <c r="L350" i="1"/>
  <c r="L351" i="1"/>
  <c r="L352" i="1"/>
  <c r="L353" i="1"/>
  <c r="L354" i="1"/>
  <c r="L355" i="1"/>
  <c r="L356" i="1"/>
  <c r="L357" i="1"/>
  <c r="L358" i="1"/>
  <c r="L359" i="1"/>
  <c r="L360" i="1"/>
  <c r="L361" i="1"/>
  <c r="L362" i="1"/>
  <c r="L363" i="1"/>
  <c r="L364" i="1"/>
  <c r="L365" i="1"/>
  <c r="L366" i="1"/>
  <c r="L367" i="1"/>
  <c r="L368" i="1"/>
  <c r="L369" i="1"/>
  <c r="L370" i="1"/>
  <c r="L371" i="1"/>
  <c r="L372" i="1"/>
  <c r="L373" i="1"/>
  <c r="L374" i="1"/>
  <c r="L375" i="1"/>
  <c r="L376" i="1"/>
  <c r="L377" i="1"/>
  <c r="L378" i="1"/>
  <c r="L379" i="1"/>
  <c r="L380" i="1"/>
  <c r="L381" i="1"/>
  <c r="L382" i="1"/>
  <c r="L383" i="1"/>
  <c r="L384" i="1"/>
  <c r="L385" i="1"/>
  <c r="L386" i="1"/>
  <c r="L387" i="1"/>
  <c r="L388" i="1"/>
  <c r="L389" i="1"/>
  <c r="L390" i="1"/>
  <c r="L391" i="1"/>
  <c r="L392" i="1"/>
  <c r="L393" i="1"/>
  <c r="L394" i="1"/>
  <c r="L395" i="1"/>
  <c r="L396" i="1"/>
  <c r="L397" i="1"/>
  <c r="L398" i="1"/>
  <c r="L399" i="1"/>
  <c r="L400" i="1"/>
  <c r="L401" i="1"/>
  <c r="L402" i="1"/>
  <c r="L403" i="1"/>
  <c r="L404" i="1"/>
  <c r="L405" i="1"/>
  <c r="L406" i="1"/>
  <c r="L407" i="1"/>
  <c r="L408" i="1"/>
  <c r="L409" i="1"/>
  <c r="L410" i="1"/>
  <c r="L411" i="1"/>
  <c r="L412" i="1"/>
  <c r="L413" i="1"/>
  <c r="L414" i="1"/>
  <c r="L415" i="1"/>
  <c r="L416" i="1"/>
  <c r="L417" i="1"/>
  <c r="L418" i="1"/>
  <c r="L419" i="1"/>
  <c r="L420" i="1"/>
  <c r="L421" i="1"/>
  <c r="L422" i="1"/>
  <c r="L423" i="1"/>
  <c r="L424" i="1"/>
  <c r="L425" i="1"/>
  <c r="L426" i="1"/>
  <c r="L427" i="1"/>
  <c r="L428" i="1"/>
  <c r="L429" i="1"/>
  <c r="L430" i="1"/>
  <c r="L431" i="1"/>
  <c r="L432" i="1"/>
  <c r="L433" i="1"/>
  <c r="L434" i="1"/>
  <c r="L435" i="1"/>
  <c r="L436" i="1"/>
  <c r="L437" i="1"/>
  <c r="L438" i="1"/>
  <c r="L439" i="1"/>
  <c r="L440" i="1"/>
  <c r="L441" i="1"/>
  <c r="L442" i="1"/>
  <c r="L443" i="1"/>
  <c r="L444" i="1"/>
  <c r="L445" i="1"/>
  <c r="L446" i="1"/>
  <c r="L447" i="1"/>
  <c r="L448" i="1"/>
  <c r="L449" i="1"/>
  <c r="L450" i="1"/>
  <c r="L451" i="1"/>
  <c r="L452" i="1"/>
  <c r="L453" i="1"/>
  <c r="L454" i="1"/>
  <c r="L455" i="1"/>
  <c r="L456" i="1"/>
  <c r="L457" i="1"/>
  <c r="L458" i="1"/>
  <c r="L459" i="1"/>
  <c r="L460" i="1"/>
  <c r="L461" i="1"/>
  <c r="L462" i="1"/>
  <c r="L463" i="1"/>
  <c r="L464" i="1"/>
  <c r="L465" i="1"/>
  <c r="L466" i="1"/>
  <c r="L467" i="1"/>
  <c r="L468" i="1"/>
  <c r="L469" i="1"/>
  <c r="L470" i="1"/>
  <c r="L471" i="1"/>
  <c r="L472" i="1"/>
  <c r="L473" i="1"/>
  <c r="L474" i="1"/>
  <c r="L475" i="1"/>
  <c r="L476" i="1"/>
  <c r="L477" i="1"/>
  <c r="L478" i="1"/>
  <c r="L479" i="1"/>
  <c r="L480" i="1"/>
  <c r="L481" i="1"/>
  <c r="L482" i="1"/>
  <c r="L483" i="1"/>
  <c r="L484" i="1"/>
  <c r="L485" i="1"/>
  <c r="L486" i="1"/>
  <c r="L487" i="1"/>
  <c r="L488" i="1"/>
  <c r="L489" i="1"/>
  <c r="L490" i="1"/>
  <c r="L491" i="1"/>
  <c r="L492" i="1"/>
  <c r="L493" i="1"/>
  <c r="L494" i="1"/>
  <c r="L495" i="1"/>
  <c r="L496" i="1"/>
  <c r="L497" i="1"/>
  <c r="L498" i="1"/>
  <c r="L499" i="1"/>
  <c r="L500" i="1"/>
  <c r="L501" i="1"/>
  <c r="L502" i="1"/>
  <c r="L503" i="1"/>
  <c r="L504" i="1"/>
  <c r="L505" i="1"/>
  <c r="L506" i="1"/>
  <c r="L507" i="1"/>
  <c r="L508" i="1"/>
  <c r="L509" i="1"/>
  <c r="L510" i="1"/>
  <c r="L511" i="1"/>
  <c r="L512" i="1"/>
  <c r="L513" i="1"/>
  <c r="L514" i="1"/>
  <c r="L515" i="1"/>
  <c r="L516" i="1"/>
  <c r="L517" i="1"/>
  <c r="L518" i="1"/>
  <c r="L519" i="1"/>
  <c r="L520" i="1"/>
  <c r="L521" i="1"/>
  <c r="L522" i="1"/>
  <c r="L523" i="1"/>
  <c r="L524" i="1"/>
  <c r="L525" i="1"/>
  <c r="L526" i="1"/>
  <c r="L527" i="1"/>
  <c r="L528" i="1"/>
  <c r="L529" i="1"/>
  <c r="L530" i="1"/>
  <c r="L531" i="1"/>
  <c r="L532" i="1"/>
  <c r="L533" i="1"/>
  <c r="L534" i="1"/>
  <c r="L535" i="1"/>
  <c r="L536" i="1"/>
  <c r="L537" i="1"/>
  <c r="L538" i="1"/>
  <c r="L539" i="1"/>
  <c r="L540" i="1"/>
  <c r="L541" i="1"/>
  <c r="L542" i="1"/>
  <c r="L543" i="1"/>
  <c r="L544" i="1"/>
  <c r="L545" i="1"/>
  <c r="L546" i="1"/>
  <c r="L547" i="1"/>
  <c r="L548" i="1"/>
  <c r="L549" i="1"/>
  <c r="L550" i="1"/>
  <c r="L551" i="1"/>
  <c r="L552" i="1"/>
  <c r="L553" i="1"/>
  <c r="L554" i="1"/>
  <c r="L555" i="1"/>
  <c r="L556" i="1"/>
  <c r="L557" i="1"/>
  <c r="L558" i="1"/>
  <c r="L559" i="1"/>
  <c r="L560" i="1"/>
  <c r="L561" i="1"/>
  <c r="L562" i="1"/>
  <c r="L563" i="1"/>
  <c r="L564" i="1"/>
  <c r="L565" i="1"/>
  <c r="L566" i="1"/>
  <c r="L567" i="1"/>
  <c r="L568" i="1"/>
  <c r="L569" i="1"/>
  <c r="L570" i="1"/>
  <c r="L571" i="1"/>
  <c r="L572" i="1"/>
  <c r="L573" i="1"/>
  <c r="L574" i="1"/>
  <c r="L575" i="1"/>
  <c r="L576" i="1"/>
  <c r="L577" i="1"/>
  <c r="L578" i="1"/>
  <c r="L579" i="1"/>
  <c r="L580" i="1"/>
  <c r="L581" i="1"/>
  <c r="L582" i="1"/>
  <c r="L583" i="1"/>
  <c r="L584" i="1"/>
  <c r="L585" i="1"/>
  <c r="L586" i="1"/>
  <c r="L587" i="1"/>
  <c r="L588" i="1"/>
  <c r="L589" i="1"/>
  <c r="L590" i="1"/>
  <c r="L591" i="1"/>
  <c r="L592" i="1"/>
  <c r="L593" i="1"/>
  <c r="L594" i="1"/>
  <c r="L595" i="1"/>
  <c r="L596" i="1"/>
  <c r="L597" i="1"/>
  <c r="L598" i="1"/>
  <c r="L599" i="1"/>
  <c r="L600" i="1"/>
  <c r="L601" i="1"/>
  <c r="L602" i="1"/>
  <c r="L603" i="1"/>
  <c r="L604" i="1"/>
  <c r="L605" i="1"/>
  <c r="L606" i="1"/>
  <c r="L607" i="1"/>
  <c r="L608" i="1"/>
  <c r="L609" i="1"/>
  <c r="L610" i="1"/>
  <c r="L611" i="1"/>
  <c r="L612" i="1"/>
  <c r="L613" i="1"/>
  <c r="L614" i="1"/>
  <c r="L615" i="1"/>
  <c r="L616" i="1"/>
  <c r="L617" i="1"/>
  <c r="L618" i="1"/>
  <c r="L619" i="1"/>
  <c r="L620" i="1"/>
  <c r="L621" i="1"/>
  <c r="L622" i="1"/>
  <c r="L623" i="1"/>
  <c r="L624" i="1"/>
  <c r="L625" i="1"/>
  <c r="L626" i="1"/>
  <c r="L627" i="1"/>
  <c r="L628" i="1"/>
  <c r="L629" i="1"/>
  <c r="L630" i="1"/>
  <c r="L631" i="1"/>
  <c r="L632" i="1"/>
  <c r="L633" i="1"/>
  <c r="L634" i="1"/>
  <c r="L635" i="1"/>
  <c r="L636" i="1"/>
  <c r="L637" i="1"/>
  <c r="L638" i="1"/>
  <c r="L639" i="1"/>
  <c r="L640" i="1"/>
  <c r="L641" i="1"/>
  <c r="L642" i="1"/>
  <c r="L643" i="1"/>
  <c r="L644" i="1"/>
  <c r="L645" i="1"/>
  <c r="L646" i="1"/>
  <c r="L647" i="1"/>
  <c r="L648" i="1"/>
  <c r="L649" i="1"/>
  <c r="L650" i="1"/>
  <c r="L651" i="1"/>
  <c r="L652" i="1"/>
  <c r="L653" i="1"/>
  <c r="L654" i="1"/>
  <c r="L655" i="1"/>
  <c r="L656" i="1"/>
  <c r="L657" i="1"/>
  <c r="L658" i="1"/>
  <c r="L659" i="1"/>
  <c r="L660" i="1"/>
  <c r="L661" i="1"/>
  <c r="L662" i="1"/>
  <c r="L663" i="1"/>
  <c r="L664" i="1"/>
  <c r="L665" i="1"/>
  <c r="L666" i="1"/>
  <c r="L667" i="1"/>
  <c r="L668" i="1"/>
  <c r="L669" i="1"/>
  <c r="L670" i="1"/>
  <c r="L671" i="1"/>
  <c r="L672" i="1"/>
  <c r="L673" i="1"/>
  <c r="L674" i="1"/>
  <c r="L675" i="1"/>
  <c r="L676" i="1"/>
  <c r="L677" i="1"/>
  <c r="L678" i="1"/>
  <c r="L679" i="1"/>
  <c r="L680" i="1"/>
  <c r="L681" i="1"/>
  <c r="L682" i="1"/>
  <c r="L683" i="1"/>
  <c r="L684" i="1"/>
  <c r="L685" i="1"/>
  <c r="L686" i="1"/>
  <c r="L687" i="1"/>
  <c r="L688" i="1"/>
  <c r="L689" i="1"/>
  <c r="L690" i="1"/>
  <c r="L691" i="1"/>
  <c r="L692" i="1"/>
  <c r="L693" i="1"/>
  <c r="L694" i="1"/>
  <c r="L695" i="1"/>
  <c r="L696" i="1"/>
  <c r="L697" i="1"/>
  <c r="L698" i="1"/>
  <c r="L699" i="1"/>
  <c r="L700" i="1"/>
  <c r="L701" i="1"/>
  <c r="L702" i="1"/>
  <c r="L703" i="1"/>
  <c r="L704" i="1"/>
  <c r="L705" i="1"/>
  <c r="L706" i="1"/>
  <c r="L707" i="1"/>
  <c r="L708" i="1"/>
  <c r="L709" i="1"/>
  <c r="L710" i="1"/>
  <c r="L711" i="1"/>
  <c r="L712" i="1"/>
  <c r="L713" i="1"/>
  <c r="L714" i="1"/>
  <c r="L715" i="1"/>
  <c r="L716" i="1"/>
  <c r="L717" i="1"/>
  <c r="L718" i="1"/>
  <c r="L719" i="1"/>
  <c r="L720" i="1"/>
  <c r="L721" i="1"/>
  <c r="L722" i="1"/>
  <c r="L723" i="1"/>
  <c r="L724" i="1"/>
  <c r="L725" i="1"/>
  <c r="L726" i="1"/>
  <c r="L727" i="1"/>
  <c r="L728" i="1"/>
  <c r="L729" i="1"/>
  <c r="L730" i="1"/>
  <c r="L731" i="1"/>
  <c r="L732" i="1"/>
  <c r="L733" i="1"/>
  <c r="L734" i="1"/>
  <c r="L735" i="1"/>
  <c r="L736" i="1"/>
  <c r="L737" i="1"/>
  <c r="L738" i="1"/>
  <c r="L739" i="1"/>
  <c r="L740" i="1"/>
  <c r="L741" i="1"/>
  <c r="L742" i="1"/>
  <c r="L743" i="1"/>
  <c r="L744" i="1"/>
  <c r="L745" i="1"/>
  <c r="L746" i="1"/>
  <c r="L747" i="1"/>
  <c r="L748" i="1"/>
  <c r="L749" i="1"/>
  <c r="L750" i="1"/>
  <c r="L751" i="1"/>
  <c r="L752" i="1"/>
  <c r="L753" i="1"/>
  <c r="L754" i="1"/>
  <c r="L755" i="1"/>
  <c r="L756" i="1"/>
  <c r="L757" i="1"/>
  <c r="L758" i="1"/>
  <c r="L759" i="1"/>
  <c r="L760" i="1"/>
  <c r="L761" i="1"/>
  <c r="L762" i="1"/>
  <c r="L763" i="1"/>
  <c r="L764" i="1"/>
  <c r="L765" i="1"/>
  <c r="L766" i="1"/>
  <c r="L767" i="1"/>
  <c r="L768" i="1"/>
  <c r="L769" i="1"/>
  <c r="L770" i="1"/>
  <c r="L771" i="1"/>
  <c r="L772" i="1"/>
  <c r="L773" i="1"/>
  <c r="L774" i="1"/>
  <c r="L775" i="1"/>
  <c r="L776" i="1"/>
  <c r="L777" i="1"/>
  <c r="L778" i="1"/>
  <c r="L779" i="1"/>
  <c r="L780" i="1"/>
  <c r="L781" i="1"/>
  <c r="L782" i="1"/>
  <c r="L783" i="1"/>
  <c r="L784" i="1"/>
  <c r="L785" i="1"/>
  <c r="L786" i="1"/>
  <c r="L787" i="1"/>
  <c r="L788" i="1"/>
  <c r="L789" i="1"/>
  <c r="L790" i="1"/>
  <c r="L791" i="1"/>
  <c r="L792" i="1"/>
  <c r="L793" i="1"/>
  <c r="L794" i="1"/>
  <c r="L795" i="1"/>
  <c r="L796" i="1"/>
  <c r="L797" i="1"/>
  <c r="L798" i="1"/>
  <c r="L799" i="1"/>
  <c r="L800" i="1"/>
  <c r="L801" i="1"/>
  <c r="L802" i="1"/>
  <c r="L803" i="1"/>
  <c r="L804" i="1"/>
  <c r="L805" i="1"/>
  <c r="L806" i="1"/>
  <c r="L807" i="1"/>
  <c r="L808" i="1"/>
  <c r="L809" i="1"/>
  <c r="L810" i="1"/>
  <c r="L811" i="1"/>
  <c r="L812" i="1"/>
  <c r="L813" i="1"/>
  <c r="L814" i="1"/>
  <c r="L815" i="1"/>
  <c r="L816" i="1"/>
  <c r="L817" i="1"/>
  <c r="L818" i="1"/>
  <c r="L819" i="1"/>
  <c r="L820" i="1"/>
  <c r="L821" i="1"/>
  <c r="L822" i="1"/>
  <c r="L823" i="1"/>
  <c r="L824" i="1"/>
  <c r="L825" i="1"/>
  <c r="L826" i="1"/>
  <c r="L827" i="1"/>
  <c r="L828" i="1"/>
  <c r="L829" i="1"/>
  <c r="L830" i="1"/>
  <c r="L831" i="1"/>
  <c r="L832" i="1"/>
  <c r="L833" i="1"/>
  <c r="L834" i="1"/>
  <c r="L835" i="1"/>
  <c r="L836" i="1"/>
  <c r="L837" i="1"/>
  <c r="L838" i="1"/>
  <c r="L839" i="1"/>
  <c r="L840" i="1"/>
  <c r="L841" i="1"/>
  <c r="L842" i="1"/>
  <c r="L843" i="1"/>
  <c r="L844" i="1"/>
  <c r="L845" i="1"/>
  <c r="L846" i="1"/>
  <c r="L847" i="1"/>
  <c r="L848" i="1"/>
  <c r="L849" i="1"/>
  <c r="L850" i="1"/>
  <c r="L851" i="1"/>
  <c r="L852" i="1"/>
  <c r="L853" i="1"/>
  <c r="L854" i="1"/>
  <c r="L855" i="1"/>
  <c r="L856" i="1"/>
  <c r="L857" i="1"/>
  <c r="L858" i="1"/>
  <c r="L859" i="1"/>
  <c r="L860" i="1"/>
  <c r="L861" i="1"/>
  <c r="L862" i="1"/>
  <c r="L863" i="1"/>
  <c r="L864" i="1"/>
  <c r="L865" i="1"/>
  <c r="L866" i="1"/>
  <c r="L867" i="1"/>
  <c r="L868" i="1"/>
  <c r="L869" i="1"/>
  <c r="L870" i="1"/>
  <c r="L871" i="1"/>
  <c r="L872" i="1"/>
  <c r="L873" i="1"/>
  <c r="L874" i="1"/>
  <c r="L875" i="1"/>
  <c r="L876" i="1"/>
  <c r="L877" i="1"/>
  <c r="L878" i="1"/>
  <c r="L879" i="1"/>
  <c r="L880" i="1"/>
  <c r="L881" i="1"/>
  <c r="L882" i="1"/>
  <c r="L883" i="1"/>
  <c r="L884" i="1"/>
  <c r="L885" i="1"/>
  <c r="L886" i="1"/>
  <c r="L887" i="1"/>
  <c r="L888" i="1"/>
  <c r="L889" i="1"/>
  <c r="L890" i="1"/>
  <c r="L891" i="1"/>
  <c r="L892" i="1"/>
  <c r="L893" i="1"/>
  <c r="L894" i="1"/>
  <c r="L895" i="1"/>
  <c r="L896" i="1"/>
  <c r="L897" i="1"/>
  <c r="L898" i="1"/>
  <c r="L899" i="1"/>
  <c r="L900" i="1"/>
  <c r="L901" i="1"/>
  <c r="L902" i="1"/>
  <c r="L903" i="1"/>
  <c r="L904" i="1"/>
  <c r="L905" i="1"/>
  <c r="L906" i="1"/>
  <c r="L907" i="1"/>
  <c r="L908" i="1"/>
  <c r="L909" i="1"/>
  <c r="L910" i="1"/>
  <c r="L911" i="1"/>
  <c r="L912" i="1"/>
  <c r="L913" i="1"/>
  <c r="L914" i="1"/>
  <c r="L915" i="1"/>
  <c r="L916" i="1"/>
  <c r="L917" i="1"/>
  <c r="L918" i="1"/>
  <c r="L919" i="1"/>
  <c r="L920" i="1"/>
  <c r="L921" i="1"/>
  <c r="L922" i="1"/>
  <c r="L923" i="1"/>
  <c r="L924" i="1"/>
  <c r="L925" i="1"/>
  <c r="L926" i="1"/>
  <c r="L927" i="1"/>
  <c r="L928" i="1"/>
  <c r="L929" i="1"/>
  <c r="L930" i="1"/>
  <c r="L931" i="1"/>
  <c r="L932" i="1"/>
  <c r="L933" i="1"/>
  <c r="L934" i="1"/>
  <c r="L935" i="1"/>
  <c r="L936" i="1"/>
  <c r="L937" i="1"/>
  <c r="L938" i="1"/>
  <c r="L939" i="1"/>
  <c r="L940" i="1"/>
  <c r="L941" i="1"/>
  <c r="L942" i="1"/>
  <c r="L943" i="1"/>
  <c r="L944" i="1"/>
  <c r="L945" i="1"/>
  <c r="L946" i="1"/>
  <c r="L947" i="1"/>
  <c r="L948" i="1"/>
  <c r="L949" i="1"/>
  <c r="L950" i="1"/>
  <c r="L951" i="1"/>
  <c r="L952" i="1"/>
  <c r="L953" i="1"/>
  <c r="L954" i="1"/>
  <c r="L955" i="1"/>
  <c r="L956" i="1"/>
  <c r="L957" i="1"/>
  <c r="L958" i="1"/>
  <c r="L959" i="1"/>
  <c r="L960" i="1"/>
  <c r="L961" i="1"/>
  <c r="L962" i="1"/>
  <c r="L963" i="1"/>
  <c r="L964" i="1"/>
  <c r="L965" i="1"/>
  <c r="L966" i="1"/>
  <c r="L967" i="1"/>
  <c r="L968" i="1"/>
  <c r="L969" i="1"/>
  <c r="L970" i="1"/>
  <c r="L971" i="1"/>
  <c r="L972" i="1"/>
  <c r="L973" i="1"/>
  <c r="L974" i="1"/>
  <c r="L975" i="1"/>
  <c r="L976" i="1"/>
  <c r="L977" i="1"/>
  <c r="L978" i="1"/>
  <c r="L979" i="1"/>
  <c r="L980" i="1"/>
  <c r="L981" i="1"/>
  <c r="L982" i="1"/>
  <c r="L983" i="1"/>
  <c r="L984" i="1"/>
  <c r="L985" i="1"/>
  <c r="L986" i="1"/>
  <c r="L987" i="1"/>
  <c r="L988" i="1"/>
  <c r="L989" i="1"/>
  <c r="L990" i="1"/>
  <c r="L991" i="1"/>
  <c r="L992" i="1"/>
  <c r="L993" i="1"/>
  <c r="L994" i="1"/>
  <c r="L995" i="1"/>
  <c r="L996" i="1"/>
  <c r="L997" i="1"/>
  <c r="L998" i="1"/>
  <c r="L999" i="1"/>
  <c r="L1000" i="1"/>
  <c r="L1001" i="1"/>
  <c r="L1002" i="1"/>
  <c r="L1003" i="1"/>
  <c r="L1004" i="1"/>
  <c r="L1005" i="1"/>
  <c r="L1006" i="1"/>
  <c r="L1007" i="1"/>
  <c r="L1008" i="1"/>
  <c r="L1009" i="1"/>
  <c r="L1010" i="1"/>
  <c r="L1011" i="1"/>
  <c r="L1012" i="1"/>
  <c r="L1013" i="1"/>
  <c r="L1014" i="1"/>
  <c r="L1015" i="1"/>
  <c r="L1016" i="1"/>
  <c r="L1017" i="1"/>
  <c r="L1018" i="1"/>
  <c r="L1019" i="1"/>
  <c r="L1020" i="1"/>
  <c r="L1021" i="1"/>
  <c r="L1022" i="1"/>
  <c r="L1023" i="1"/>
  <c r="L1024" i="1"/>
  <c r="L1025" i="1"/>
  <c r="L1026" i="1"/>
  <c r="L1027" i="1"/>
  <c r="L1028" i="1"/>
  <c r="L1029" i="1"/>
  <c r="L1030" i="1"/>
  <c r="L1031" i="1"/>
  <c r="L1032" i="1"/>
  <c r="L1033" i="1"/>
  <c r="L1034" i="1"/>
  <c r="L1035" i="1"/>
  <c r="L1036" i="1"/>
  <c r="L1037" i="1"/>
  <c r="L1038" i="1"/>
  <c r="L1039" i="1"/>
  <c r="L1040" i="1"/>
  <c r="L1041" i="1"/>
  <c r="L1042" i="1"/>
  <c r="L1043" i="1"/>
  <c r="L1044" i="1"/>
  <c r="L1045" i="1"/>
  <c r="L1046" i="1"/>
  <c r="L1047" i="1"/>
  <c r="L1048" i="1"/>
  <c r="L1049" i="1"/>
  <c r="L1050" i="1"/>
  <c r="L1051" i="1"/>
  <c r="L1052" i="1"/>
  <c r="L1053" i="1"/>
  <c r="L1054" i="1"/>
  <c r="L1055" i="1"/>
  <c r="L1056" i="1"/>
  <c r="L1057" i="1"/>
  <c r="L1058" i="1"/>
  <c r="L1059" i="1"/>
  <c r="L1060" i="1"/>
  <c r="L1061" i="1"/>
  <c r="L1062" i="1"/>
  <c r="L1063" i="1"/>
  <c r="L1064" i="1"/>
  <c r="L1065" i="1"/>
  <c r="L1066" i="1"/>
  <c r="L1067" i="1"/>
  <c r="L1068" i="1"/>
  <c r="L1069" i="1"/>
  <c r="L1070" i="1"/>
  <c r="L1071" i="1"/>
  <c r="L1072" i="1"/>
  <c r="L1073" i="1"/>
  <c r="L1074" i="1"/>
  <c r="L1075" i="1"/>
  <c r="L1076" i="1"/>
  <c r="L1077" i="1"/>
  <c r="L1078" i="1"/>
  <c r="L1079" i="1"/>
  <c r="L1080" i="1"/>
  <c r="L1081" i="1"/>
  <c r="L1082" i="1"/>
  <c r="L1083" i="1"/>
  <c r="L1084" i="1"/>
  <c r="L1085" i="1"/>
  <c r="L1086" i="1"/>
  <c r="L1087" i="1"/>
  <c r="L1088" i="1"/>
  <c r="L1089" i="1"/>
  <c r="L1090" i="1"/>
  <c r="L1091" i="1"/>
  <c r="L1092" i="1"/>
  <c r="L1093" i="1"/>
  <c r="L1094" i="1"/>
  <c r="L1095" i="1"/>
  <c r="L1096" i="1"/>
  <c r="L1097" i="1"/>
  <c r="L1098" i="1"/>
  <c r="L1099" i="1"/>
  <c r="L1100" i="1"/>
  <c r="L1101" i="1"/>
  <c r="L1102" i="1"/>
  <c r="L1103" i="1"/>
  <c r="L1104" i="1"/>
  <c r="L1105" i="1"/>
  <c r="L1106" i="1"/>
  <c r="L1107" i="1"/>
  <c r="L1108" i="1"/>
  <c r="L1109" i="1"/>
  <c r="L1110" i="1"/>
  <c r="L1111" i="1"/>
  <c r="L1112" i="1"/>
  <c r="L1113" i="1"/>
  <c r="L1114" i="1"/>
  <c r="L1115" i="1"/>
  <c r="L1116" i="1"/>
  <c r="L1117" i="1"/>
  <c r="L1118" i="1"/>
  <c r="L1119" i="1"/>
  <c r="L1120" i="1"/>
  <c r="L1121" i="1"/>
  <c r="L1122" i="1"/>
  <c r="L1123" i="1"/>
  <c r="L1124" i="1"/>
  <c r="L1125" i="1"/>
  <c r="L1126" i="1"/>
  <c r="L1127" i="1"/>
  <c r="L1128" i="1"/>
  <c r="L1129" i="1"/>
  <c r="L1130" i="1"/>
  <c r="L1131" i="1"/>
  <c r="L1132" i="1"/>
  <c r="L1133" i="1"/>
  <c r="L1134" i="1"/>
  <c r="L1135" i="1"/>
  <c r="L1136" i="1"/>
  <c r="L1137" i="1"/>
  <c r="L1138" i="1"/>
  <c r="L1139" i="1"/>
  <c r="L1140" i="1"/>
  <c r="L1141" i="1"/>
  <c r="L1142" i="1"/>
  <c r="L1143" i="1"/>
  <c r="L1144" i="1"/>
  <c r="L1145" i="1"/>
  <c r="L1146" i="1"/>
  <c r="L1147" i="1"/>
  <c r="L1148" i="1"/>
  <c r="L1149" i="1"/>
  <c r="L1150" i="1"/>
  <c r="L1151" i="1"/>
  <c r="L1152" i="1"/>
  <c r="L1153" i="1"/>
  <c r="L1154" i="1"/>
  <c r="L1155" i="1"/>
  <c r="L1156" i="1"/>
  <c r="L1157" i="1"/>
  <c r="L1158" i="1"/>
  <c r="L1159" i="1"/>
  <c r="L1160" i="1"/>
  <c r="L1161" i="1"/>
  <c r="L1162" i="1"/>
  <c r="L1163" i="1"/>
  <c r="L1164" i="1"/>
  <c r="L1165" i="1"/>
  <c r="L1166" i="1"/>
  <c r="L1167" i="1"/>
  <c r="L1168" i="1"/>
  <c r="L1169" i="1"/>
  <c r="L1170" i="1"/>
  <c r="L1171" i="1"/>
  <c r="L1172" i="1"/>
  <c r="L1173" i="1"/>
  <c r="L1174" i="1"/>
  <c r="L1175" i="1"/>
  <c r="L1176" i="1"/>
  <c r="L1177" i="1"/>
  <c r="L1178" i="1"/>
  <c r="L1179" i="1"/>
  <c r="L1180" i="1"/>
  <c r="L1181" i="1"/>
  <c r="L1182" i="1"/>
  <c r="L1183" i="1"/>
  <c r="L1184" i="1"/>
  <c r="L1185" i="1"/>
  <c r="L1186" i="1"/>
  <c r="L1187" i="1"/>
  <c r="L1188" i="1"/>
  <c r="L1189" i="1"/>
  <c r="L1190" i="1"/>
  <c r="L1191" i="1"/>
  <c r="L1192" i="1"/>
  <c r="L1193" i="1"/>
  <c r="L1194" i="1"/>
  <c r="L1195" i="1"/>
  <c r="L1196" i="1"/>
  <c r="L1197" i="1"/>
  <c r="L1198" i="1"/>
  <c r="L1199" i="1"/>
  <c r="L1200" i="1"/>
  <c r="L1201" i="1"/>
  <c r="L1202" i="1"/>
  <c r="L1203" i="1"/>
  <c r="L1204" i="1"/>
  <c r="L1205" i="1"/>
  <c r="L1206" i="1"/>
  <c r="L1207" i="1"/>
  <c r="L1208" i="1"/>
  <c r="L1209" i="1"/>
  <c r="L1210" i="1"/>
  <c r="L1211" i="1"/>
  <c r="L1212" i="1"/>
  <c r="L1213" i="1"/>
  <c r="L1214" i="1"/>
  <c r="L1215" i="1"/>
  <c r="L1216" i="1"/>
  <c r="L1217" i="1"/>
  <c r="L1218" i="1"/>
  <c r="L1219" i="1"/>
  <c r="L1220" i="1"/>
  <c r="L1221" i="1"/>
  <c r="L1222" i="1"/>
  <c r="L1223" i="1"/>
  <c r="L1224" i="1"/>
  <c r="L1225" i="1"/>
  <c r="L1226" i="1"/>
  <c r="L1227" i="1"/>
  <c r="L1228" i="1"/>
  <c r="L1229" i="1"/>
  <c r="L1230" i="1"/>
  <c r="L1231" i="1"/>
  <c r="L1232" i="1"/>
  <c r="L1233" i="1"/>
  <c r="L1234" i="1"/>
  <c r="L1235" i="1"/>
  <c r="L1236" i="1"/>
  <c r="L1237" i="1"/>
  <c r="L1238" i="1"/>
  <c r="L1239" i="1"/>
  <c r="L1240" i="1"/>
  <c r="L1241" i="1"/>
  <c r="L1242" i="1"/>
  <c r="L1243" i="1"/>
  <c r="L1244" i="1"/>
  <c r="L1245" i="1"/>
  <c r="L1246" i="1"/>
  <c r="L1247" i="1"/>
  <c r="L1248" i="1"/>
  <c r="L1249" i="1"/>
  <c r="L1250" i="1"/>
  <c r="L1251" i="1"/>
  <c r="L1252" i="1"/>
  <c r="L1253" i="1"/>
  <c r="L1254" i="1"/>
  <c r="L1255" i="1"/>
  <c r="L1256" i="1"/>
  <c r="L1257" i="1"/>
  <c r="L1258" i="1"/>
  <c r="L1259" i="1"/>
  <c r="L1260" i="1"/>
  <c r="L1261" i="1"/>
  <c r="L1262" i="1"/>
  <c r="L1263" i="1"/>
  <c r="L1264" i="1"/>
  <c r="L1265" i="1"/>
  <c r="L1266" i="1"/>
  <c r="L1267" i="1"/>
  <c r="L1268" i="1"/>
  <c r="L1269" i="1"/>
  <c r="L1270" i="1"/>
  <c r="L1271" i="1"/>
  <c r="L1272" i="1"/>
  <c r="L1273" i="1"/>
  <c r="L1274" i="1"/>
  <c r="L1275" i="1"/>
  <c r="L1276" i="1"/>
  <c r="L1277" i="1"/>
  <c r="L1278" i="1"/>
  <c r="L1279" i="1"/>
  <c r="L1280" i="1"/>
  <c r="L1281" i="1"/>
  <c r="L1282" i="1"/>
  <c r="L1283" i="1"/>
  <c r="L1284" i="1"/>
  <c r="L1285" i="1"/>
  <c r="L1286" i="1"/>
  <c r="L1287" i="1"/>
  <c r="L1288" i="1"/>
  <c r="L1289" i="1"/>
  <c r="L1290" i="1"/>
  <c r="L1291" i="1"/>
  <c r="L1292" i="1"/>
  <c r="L1293" i="1"/>
  <c r="L1294" i="1"/>
  <c r="L1295" i="1"/>
  <c r="L1296" i="1"/>
  <c r="L1297" i="1"/>
  <c r="L1298" i="1"/>
  <c r="L1299" i="1"/>
  <c r="L1300" i="1"/>
  <c r="L1301" i="1"/>
  <c r="L1302" i="1"/>
  <c r="L1303" i="1"/>
  <c r="L1304" i="1"/>
  <c r="L1305" i="1"/>
  <c r="L1306" i="1"/>
  <c r="L1307" i="1"/>
  <c r="L1308" i="1"/>
  <c r="L1309" i="1"/>
  <c r="L1310" i="1"/>
  <c r="L1311" i="1"/>
  <c r="L1312" i="1"/>
  <c r="L1313" i="1"/>
  <c r="L1314" i="1"/>
  <c r="L1315" i="1"/>
  <c r="L1316" i="1"/>
  <c r="L1317" i="1"/>
  <c r="L1318" i="1"/>
  <c r="L1319" i="1"/>
  <c r="L1320" i="1"/>
  <c r="L1321" i="1"/>
  <c r="L1322" i="1"/>
  <c r="L1323" i="1"/>
  <c r="L1324" i="1"/>
  <c r="L1325" i="1"/>
  <c r="L1326" i="1"/>
  <c r="L1327" i="1"/>
  <c r="L1328" i="1"/>
  <c r="L1329" i="1"/>
  <c r="L1330" i="1"/>
  <c r="L1331" i="1"/>
  <c r="L1332" i="1"/>
  <c r="L1333" i="1"/>
  <c r="L1334" i="1"/>
  <c r="L1335" i="1"/>
  <c r="L1336" i="1"/>
  <c r="L1337" i="1"/>
  <c r="L1338" i="1"/>
  <c r="L1339" i="1"/>
  <c r="L1340" i="1"/>
  <c r="L1341" i="1"/>
  <c r="L1342" i="1"/>
  <c r="L1343" i="1"/>
  <c r="L1344" i="1"/>
  <c r="L1345" i="1"/>
  <c r="L1346" i="1"/>
  <c r="L1347" i="1"/>
  <c r="L1348" i="1"/>
  <c r="L1349" i="1"/>
  <c r="L1350" i="1"/>
  <c r="L1351" i="1"/>
  <c r="L1352" i="1"/>
  <c r="L1353" i="1"/>
  <c r="L1354" i="1"/>
  <c r="L1355" i="1"/>
  <c r="L1356" i="1"/>
  <c r="L1357" i="1"/>
  <c r="L1358" i="1"/>
  <c r="L1359" i="1"/>
  <c r="L1360" i="1"/>
  <c r="L1361" i="1"/>
  <c r="L1362" i="1"/>
  <c r="L1363" i="1"/>
  <c r="L1364" i="1"/>
  <c r="L1365" i="1"/>
  <c r="L1366" i="1"/>
  <c r="L1367" i="1"/>
  <c r="L1368" i="1"/>
  <c r="L1369" i="1"/>
  <c r="L1370" i="1"/>
  <c r="L1371" i="1"/>
  <c r="L1372" i="1"/>
  <c r="L1373" i="1"/>
  <c r="L1374" i="1"/>
  <c r="L1375" i="1"/>
  <c r="L1376" i="1"/>
  <c r="L1377" i="1"/>
  <c r="L1378" i="1"/>
  <c r="L1379" i="1"/>
  <c r="L1380" i="1"/>
  <c r="L1381" i="1"/>
  <c r="L1382" i="1"/>
  <c r="L1383" i="1"/>
  <c r="L1384" i="1"/>
  <c r="L1385" i="1"/>
  <c r="L1386" i="1"/>
  <c r="L1387" i="1"/>
  <c r="L1388" i="1"/>
  <c r="L1389" i="1"/>
  <c r="L1390" i="1"/>
  <c r="L1391" i="1"/>
  <c r="L1392" i="1"/>
  <c r="L1393" i="1"/>
  <c r="L1394" i="1"/>
  <c r="L1395" i="1"/>
  <c r="L1396" i="1"/>
  <c r="L1397" i="1"/>
  <c r="L1398" i="1"/>
  <c r="L1399" i="1"/>
  <c r="L1400" i="1"/>
  <c r="L1401" i="1"/>
  <c r="L1402" i="1"/>
  <c r="L1403" i="1"/>
  <c r="L1404" i="1"/>
  <c r="L1405" i="1"/>
  <c r="L1406" i="1"/>
  <c r="L1407" i="1"/>
  <c r="L1408" i="1"/>
  <c r="L1409" i="1"/>
  <c r="L1410" i="1"/>
  <c r="L1411" i="1"/>
  <c r="L1412" i="1"/>
  <c r="L1413" i="1"/>
  <c r="L1414" i="1"/>
  <c r="L1415" i="1"/>
  <c r="L1416" i="1"/>
  <c r="L1417" i="1"/>
  <c r="L1418" i="1"/>
  <c r="L1419" i="1"/>
  <c r="L1420" i="1"/>
  <c r="L1421" i="1"/>
  <c r="L1422" i="1"/>
  <c r="L1423" i="1"/>
  <c r="L1424" i="1"/>
  <c r="L1425" i="1"/>
  <c r="L1426" i="1"/>
  <c r="L1427" i="1"/>
  <c r="L1428" i="1"/>
  <c r="L1429" i="1"/>
  <c r="L1430" i="1"/>
  <c r="L1431" i="1"/>
  <c r="L1432" i="1"/>
  <c r="L1433" i="1"/>
  <c r="L1434" i="1"/>
  <c r="L1435" i="1"/>
  <c r="L1436" i="1"/>
  <c r="L1437" i="1"/>
  <c r="L1438" i="1"/>
  <c r="L1439" i="1"/>
  <c r="L1440" i="1"/>
  <c r="L1441" i="1"/>
  <c r="L1442" i="1"/>
  <c r="L1443" i="1"/>
  <c r="L1444" i="1"/>
  <c r="L1445" i="1"/>
  <c r="L1446" i="1"/>
  <c r="L1447" i="1"/>
  <c r="L1448" i="1"/>
  <c r="L1449" i="1"/>
  <c r="L1450" i="1"/>
  <c r="L1451" i="1"/>
  <c r="L1452" i="1"/>
  <c r="L1453" i="1"/>
  <c r="L1454" i="1"/>
  <c r="L1455" i="1"/>
  <c r="L1456" i="1"/>
  <c r="L1457" i="1"/>
  <c r="L1458" i="1"/>
  <c r="L1459" i="1"/>
  <c r="L1460" i="1"/>
  <c r="L1461" i="1"/>
  <c r="L1462" i="1"/>
  <c r="L1463" i="1"/>
  <c r="L1464" i="1"/>
  <c r="L1465" i="1"/>
  <c r="L1466" i="1"/>
  <c r="L1467" i="1"/>
  <c r="L1468" i="1"/>
  <c r="L1469" i="1"/>
  <c r="L1470" i="1"/>
  <c r="L1471" i="1"/>
  <c r="L1472" i="1"/>
  <c r="L1473" i="1"/>
  <c r="L1474" i="1"/>
  <c r="L1475" i="1"/>
  <c r="L1476" i="1"/>
  <c r="L1477" i="1"/>
  <c r="L1478" i="1"/>
  <c r="L1479" i="1"/>
  <c r="L1480" i="1"/>
  <c r="L1481" i="1"/>
  <c r="L1482" i="1"/>
  <c r="L1483" i="1"/>
  <c r="L1484" i="1"/>
  <c r="L1485" i="1"/>
  <c r="L1486" i="1"/>
  <c r="L1487" i="1"/>
  <c r="L1488" i="1"/>
  <c r="L1489" i="1"/>
  <c r="L1490" i="1"/>
  <c r="L1491" i="1"/>
  <c r="L1492" i="1"/>
  <c r="L1493" i="1"/>
  <c r="L1494" i="1"/>
  <c r="L1495" i="1"/>
  <c r="L1496" i="1"/>
  <c r="L1497" i="1"/>
  <c r="L1498" i="1"/>
  <c r="L1500" i="1"/>
  <c r="L1501" i="1"/>
  <c r="L1502" i="1"/>
  <c r="L1503" i="1"/>
  <c r="L1504" i="1"/>
  <c r="L1505" i="1"/>
  <c r="L1506" i="1"/>
  <c r="L1507" i="1"/>
  <c r="L1508" i="1"/>
  <c r="L1509" i="1"/>
  <c r="L1510" i="1"/>
  <c r="L1511" i="1"/>
  <c r="L1512" i="1"/>
  <c r="L1513" i="1"/>
  <c r="L1514" i="1"/>
  <c r="L1515" i="1"/>
  <c r="L1516" i="1"/>
  <c r="L1517" i="1"/>
  <c r="L1518" i="1"/>
  <c r="L1519" i="1"/>
  <c r="L1520" i="1"/>
  <c r="L1521" i="1"/>
  <c r="L1522" i="1"/>
  <c r="L1523" i="1"/>
  <c r="L1524" i="1"/>
  <c r="L1525" i="1"/>
  <c r="L1526" i="1"/>
  <c r="L1527" i="1"/>
  <c r="L1528" i="1"/>
  <c r="L1529" i="1"/>
  <c r="L1530" i="1"/>
  <c r="L1531" i="1"/>
  <c r="L1532" i="1"/>
  <c r="L1533" i="1"/>
  <c r="L1534" i="1"/>
  <c r="L1535" i="1"/>
  <c r="L1536" i="1"/>
  <c r="L1537" i="1"/>
  <c r="L1538" i="1"/>
  <c r="L1539" i="1"/>
  <c r="L1540" i="1"/>
  <c r="L1541" i="1"/>
  <c r="L1542" i="1"/>
  <c r="L1543" i="1"/>
  <c r="L1544" i="1"/>
  <c r="L1545" i="1"/>
  <c r="L1546" i="1"/>
  <c r="L1547" i="1"/>
  <c r="L1548" i="1"/>
  <c r="L1549" i="1"/>
  <c r="L1550" i="1"/>
  <c r="L1551" i="1"/>
  <c r="L1552" i="1"/>
  <c r="L1553" i="1"/>
  <c r="L1554" i="1"/>
  <c r="L1555" i="1"/>
  <c r="L1556" i="1"/>
  <c r="L1557" i="1"/>
  <c r="L1558" i="1"/>
  <c r="L1559" i="1"/>
  <c r="L1560" i="1"/>
  <c r="L1561" i="1"/>
  <c r="L1562" i="1"/>
  <c r="L1563" i="1"/>
  <c r="L1564" i="1"/>
  <c r="L1565" i="1"/>
  <c r="L1566" i="1"/>
  <c r="L1567" i="1"/>
  <c r="L1568" i="1"/>
  <c r="L1569" i="1"/>
  <c r="L1570" i="1"/>
  <c r="L1571" i="1"/>
  <c r="L1572" i="1"/>
  <c r="L1573" i="1"/>
  <c r="L1574" i="1"/>
  <c r="L1575" i="1"/>
  <c r="L1576" i="1"/>
  <c r="L1577" i="1"/>
  <c r="L1578" i="1"/>
  <c r="L1579" i="1"/>
  <c r="L1580" i="1"/>
  <c r="L1581" i="1"/>
  <c r="L1582" i="1"/>
  <c r="L1583" i="1"/>
  <c r="L1584" i="1"/>
  <c r="L1585" i="1"/>
  <c r="L1586" i="1"/>
  <c r="L1587" i="1"/>
  <c r="L1588" i="1"/>
  <c r="L1589" i="1"/>
  <c r="L1590" i="1"/>
  <c r="L1591" i="1"/>
  <c r="L1592" i="1"/>
  <c r="L1593" i="1"/>
  <c r="L1594" i="1"/>
  <c r="L1595" i="1"/>
  <c r="L1596" i="1"/>
  <c r="L1597" i="1"/>
  <c r="L1598" i="1"/>
  <c r="L1599" i="1"/>
  <c r="L1600" i="1"/>
  <c r="L1601" i="1"/>
  <c r="L1602" i="1"/>
  <c r="L1603" i="1"/>
  <c r="L1604" i="1"/>
  <c r="L1605" i="1"/>
  <c r="L1606" i="1"/>
  <c r="L1607" i="1"/>
  <c r="L1608" i="1"/>
  <c r="L1609" i="1"/>
  <c r="L1610" i="1"/>
  <c r="L1611" i="1"/>
  <c r="L1612" i="1"/>
  <c r="L1613" i="1"/>
  <c r="L1614" i="1"/>
  <c r="L1615" i="1"/>
  <c r="L1616" i="1"/>
  <c r="L1617" i="1"/>
  <c r="L1618" i="1"/>
  <c r="L1619" i="1"/>
  <c r="L1620" i="1"/>
  <c r="L1621" i="1"/>
  <c r="L1622" i="1"/>
  <c r="L1623" i="1"/>
  <c r="L1624" i="1"/>
  <c r="L1625" i="1"/>
  <c r="L1626" i="1"/>
  <c r="L1627" i="1"/>
  <c r="L1628" i="1"/>
  <c r="L1629" i="1"/>
  <c r="L1630" i="1"/>
  <c r="L1631" i="1"/>
  <c r="L1632" i="1"/>
  <c r="L1633" i="1"/>
  <c r="L1634" i="1"/>
  <c r="L1635" i="1"/>
  <c r="L1636" i="1"/>
  <c r="L1637" i="1"/>
  <c r="L1638" i="1"/>
  <c r="L1639" i="1"/>
  <c r="L1640" i="1"/>
  <c r="L1641" i="1"/>
  <c r="L1642" i="1"/>
  <c r="L1643" i="1"/>
  <c r="L1644" i="1"/>
  <c r="L1645" i="1"/>
  <c r="L1646" i="1"/>
  <c r="L1647" i="1"/>
  <c r="L1648" i="1"/>
  <c r="L1649" i="1"/>
  <c r="L1650" i="1"/>
  <c r="L1651" i="1"/>
  <c r="L1652" i="1"/>
  <c r="L1653" i="1"/>
  <c r="L1654" i="1"/>
  <c r="L1655" i="1"/>
  <c r="L1656" i="1"/>
  <c r="L1657" i="1"/>
  <c r="L1658" i="1"/>
  <c r="L1659" i="1"/>
  <c r="L1660" i="1"/>
  <c r="L1661" i="1"/>
  <c r="L1662" i="1"/>
  <c r="L1663" i="1"/>
  <c r="L1664" i="1"/>
  <c r="L1665" i="1"/>
  <c r="L1666" i="1"/>
  <c r="L1667" i="1"/>
  <c r="L1668" i="1"/>
  <c r="L1669" i="1"/>
  <c r="L1670" i="1"/>
  <c r="L1671" i="1"/>
  <c r="L1672" i="1"/>
  <c r="L1673" i="1"/>
  <c r="L1674" i="1"/>
  <c r="L1675" i="1"/>
  <c r="L1676" i="1"/>
  <c r="L1677" i="1"/>
  <c r="L1678" i="1"/>
  <c r="L1679" i="1"/>
  <c r="L1680" i="1"/>
  <c r="L1681" i="1"/>
  <c r="L1682" i="1"/>
  <c r="L1683" i="1"/>
  <c r="L1684" i="1"/>
  <c r="L1685" i="1"/>
  <c r="L1686" i="1"/>
  <c r="L1687" i="1"/>
  <c r="L1688" i="1"/>
  <c r="L1689" i="1"/>
  <c r="L1690" i="1"/>
  <c r="L1691" i="1"/>
  <c r="L1692" i="1"/>
  <c r="L1693" i="1"/>
  <c r="L1694" i="1"/>
  <c r="L1695" i="1"/>
  <c r="L1696" i="1"/>
  <c r="L1697" i="1"/>
  <c r="L1698" i="1"/>
  <c r="L1699" i="1"/>
  <c r="L1700" i="1"/>
  <c r="L1701" i="1"/>
  <c r="L1702" i="1"/>
  <c r="L1703" i="1"/>
  <c r="L1704" i="1"/>
  <c r="L1705" i="1"/>
  <c r="L1706" i="1"/>
  <c r="L1707" i="1"/>
  <c r="L1708" i="1"/>
  <c r="L1709" i="1"/>
  <c r="L1710" i="1"/>
  <c r="L1711" i="1"/>
  <c r="L1712" i="1"/>
  <c r="L1713" i="1"/>
  <c r="L1714" i="1"/>
  <c r="L1715" i="1"/>
  <c r="L1716" i="1"/>
  <c r="L1717" i="1"/>
  <c r="L1718" i="1"/>
  <c r="L1719" i="1"/>
  <c r="L1720" i="1"/>
  <c r="L1721" i="1"/>
  <c r="L1722" i="1"/>
  <c r="L1723" i="1"/>
  <c r="L1724" i="1"/>
  <c r="L1725" i="1"/>
  <c r="L1726" i="1"/>
  <c r="L1727" i="1"/>
  <c r="L1728" i="1"/>
  <c r="L1729" i="1"/>
  <c r="L1730" i="1"/>
  <c r="L1731" i="1"/>
  <c r="L1732" i="1"/>
  <c r="L1733" i="1"/>
  <c r="L1734" i="1"/>
  <c r="L1735" i="1"/>
  <c r="L1736" i="1"/>
  <c r="L1737" i="1"/>
  <c r="L1738" i="1"/>
  <c r="L1739" i="1"/>
  <c r="L1740" i="1"/>
  <c r="L1741" i="1"/>
  <c r="L1742" i="1"/>
  <c r="L1743" i="1"/>
  <c r="L1744" i="1"/>
  <c r="L1745" i="1"/>
  <c r="L1746" i="1"/>
  <c r="L1747" i="1"/>
  <c r="L1748" i="1"/>
  <c r="L1749" i="1"/>
  <c r="L1750" i="1"/>
  <c r="L1751" i="1"/>
  <c r="L1752" i="1"/>
  <c r="L1753" i="1"/>
  <c r="L1754" i="1"/>
  <c r="L1755" i="1"/>
  <c r="L1756" i="1"/>
  <c r="L1757" i="1"/>
  <c r="L1758" i="1"/>
  <c r="L1759" i="1"/>
  <c r="L1760" i="1"/>
  <c r="L1761" i="1"/>
  <c r="L1762" i="1"/>
  <c r="L1763" i="1"/>
  <c r="L1764" i="1"/>
  <c r="L1765" i="1"/>
  <c r="L1766" i="1"/>
  <c r="L1767" i="1"/>
  <c r="L1768" i="1"/>
  <c r="L1769" i="1"/>
  <c r="L1770" i="1"/>
  <c r="L1771" i="1"/>
  <c r="L1772" i="1"/>
  <c r="L1773" i="1"/>
  <c r="L1774" i="1"/>
  <c r="L1775" i="1"/>
  <c r="L1776" i="1"/>
  <c r="L1777" i="1"/>
  <c r="L1778" i="1"/>
  <c r="L1779" i="1"/>
  <c r="L1780" i="1"/>
  <c r="L1781" i="1"/>
  <c r="L1782" i="1"/>
  <c r="L1783" i="1"/>
  <c r="L1784" i="1"/>
  <c r="L1785" i="1"/>
  <c r="L1786" i="1"/>
  <c r="L1787" i="1"/>
  <c r="L1788" i="1"/>
  <c r="L1789" i="1"/>
  <c r="L1790" i="1"/>
  <c r="L1791" i="1"/>
  <c r="L1792" i="1"/>
  <c r="L1793" i="1"/>
  <c r="L1794" i="1"/>
  <c r="L1795" i="1"/>
  <c r="L1796" i="1"/>
  <c r="L1797" i="1"/>
  <c r="L1798" i="1"/>
  <c r="L1799" i="1"/>
  <c r="L1800" i="1"/>
  <c r="L1801" i="1"/>
  <c r="L1802" i="1"/>
  <c r="L1803" i="1"/>
  <c r="L1804" i="1"/>
  <c r="L1805" i="1"/>
  <c r="L1806" i="1"/>
  <c r="L1807" i="1"/>
  <c r="L1808" i="1"/>
  <c r="L1809" i="1"/>
  <c r="L1810" i="1"/>
  <c r="L1811" i="1"/>
  <c r="L1812" i="1"/>
  <c r="L1813" i="1"/>
  <c r="L1814" i="1"/>
  <c r="L1815" i="1"/>
  <c r="L1816" i="1"/>
  <c r="L1817" i="1"/>
  <c r="L1818" i="1"/>
  <c r="L1819" i="1"/>
  <c r="L1820" i="1"/>
  <c r="L1821" i="1"/>
  <c r="L1822" i="1"/>
  <c r="L1823" i="1"/>
  <c r="L1824" i="1"/>
  <c r="L1825" i="1"/>
  <c r="L1826" i="1"/>
  <c r="L1827" i="1"/>
  <c r="L1828" i="1"/>
  <c r="L1829" i="1"/>
  <c r="L1830" i="1"/>
  <c r="L1831" i="1"/>
  <c r="L1832" i="1"/>
  <c r="L1833" i="1"/>
  <c r="L1834" i="1"/>
  <c r="L1835" i="1"/>
  <c r="L1836" i="1"/>
  <c r="L1837" i="1"/>
  <c r="L1838" i="1"/>
  <c r="L1839" i="1"/>
  <c r="L1840" i="1"/>
  <c r="L1841" i="1"/>
  <c r="L1842" i="1"/>
  <c r="L1843" i="1"/>
  <c r="L1844" i="1"/>
  <c r="L1845" i="1"/>
  <c r="L1846" i="1"/>
  <c r="L1847" i="1"/>
  <c r="L1848" i="1"/>
  <c r="L1849" i="1"/>
  <c r="L1850" i="1"/>
  <c r="L1851" i="1"/>
  <c r="L1852" i="1"/>
  <c r="L1853" i="1"/>
  <c r="L1854" i="1"/>
  <c r="L1855" i="1"/>
  <c r="L1856" i="1"/>
  <c r="L1857" i="1"/>
  <c r="L1858" i="1"/>
  <c r="L1859" i="1"/>
  <c r="L1860" i="1"/>
  <c r="L1861" i="1"/>
  <c r="L1862" i="1"/>
  <c r="L1863" i="1"/>
  <c r="L1864" i="1"/>
  <c r="L1865" i="1"/>
  <c r="L1866" i="1"/>
  <c r="L1867" i="1"/>
  <c r="L1868" i="1"/>
  <c r="L1869" i="1"/>
  <c r="L1870" i="1"/>
  <c r="L1871" i="1"/>
  <c r="L1872" i="1"/>
  <c r="L1873" i="1"/>
  <c r="L1874" i="1"/>
  <c r="L1875" i="1"/>
  <c r="L1876" i="1"/>
  <c r="L1877" i="1"/>
  <c r="L1878" i="1"/>
  <c r="L1879" i="1"/>
  <c r="L1880" i="1"/>
  <c r="L1881" i="1"/>
  <c r="L1882" i="1"/>
  <c r="L1883" i="1"/>
  <c r="L1884" i="1"/>
  <c r="L1885" i="1"/>
  <c r="L1886" i="1"/>
  <c r="L1887" i="1"/>
  <c r="L1888" i="1"/>
  <c r="L1889" i="1"/>
  <c r="L1890" i="1"/>
  <c r="L1891" i="1"/>
  <c r="L1892" i="1"/>
  <c r="L1893" i="1"/>
  <c r="L1894" i="1"/>
  <c r="L1895" i="1"/>
  <c r="L1896" i="1"/>
  <c r="L1897" i="1"/>
  <c r="L1898" i="1"/>
  <c r="L1899" i="1"/>
  <c r="L1900" i="1"/>
  <c r="L1901" i="1"/>
  <c r="L1902" i="1"/>
  <c r="L1903" i="1"/>
  <c r="L1904" i="1"/>
  <c r="L1905" i="1"/>
  <c r="L1906" i="1"/>
  <c r="L1907" i="1"/>
  <c r="L1908" i="1"/>
  <c r="L1909" i="1"/>
  <c r="L1910" i="1"/>
  <c r="L1911" i="1"/>
  <c r="L1912" i="1"/>
  <c r="L1913" i="1"/>
  <c r="L1914" i="1"/>
  <c r="L1915" i="1"/>
  <c r="L1916" i="1"/>
  <c r="L1917" i="1"/>
  <c r="L1918" i="1"/>
  <c r="L1919" i="1"/>
  <c r="L1920" i="1"/>
  <c r="L1921" i="1"/>
  <c r="L1922" i="1"/>
  <c r="L1923" i="1"/>
  <c r="L1924" i="1"/>
  <c r="L1925" i="1"/>
  <c r="L1926" i="1"/>
  <c r="L1927" i="1"/>
  <c r="L1928" i="1"/>
  <c r="L1929" i="1"/>
  <c r="L1930" i="1"/>
  <c r="L1931" i="1"/>
  <c r="L1932" i="1"/>
  <c r="L1933" i="1"/>
  <c r="L1934" i="1"/>
  <c r="L1935" i="1"/>
  <c r="L1936" i="1"/>
  <c r="L1937" i="1"/>
  <c r="L1938" i="1"/>
  <c r="L1939" i="1"/>
  <c r="L1940" i="1"/>
  <c r="L1941" i="1"/>
  <c r="L1942" i="1"/>
  <c r="L1943" i="1"/>
  <c r="L1944" i="1"/>
  <c r="L1945" i="1"/>
  <c r="L1946" i="1"/>
  <c r="L1947" i="1"/>
  <c r="L1948" i="1"/>
  <c r="L1949" i="1"/>
  <c r="L1950" i="1"/>
  <c r="L1951" i="1"/>
  <c r="L1952" i="1"/>
  <c r="L1953" i="1"/>
  <c r="L1954" i="1"/>
  <c r="L1955" i="1"/>
  <c r="L1956" i="1"/>
  <c r="L1957" i="1"/>
  <c r="L1958" i="1"/>
  <c r="L1959" i="1"/>
  <c r="L1960" i="1"/>
  <c r="L1961" i="1"/>
  <c r="L1962" i="1"/>
  <c r="L1963" i="1"/>
  <c r="L1964" i="1"/>
  <c r="L1965" i="1"/>
  <c r="L1966" i="1"/>
  <c r="L1967" i="1"/>
  <c r="L1968" i="1"/>
  <c r="L1969" i="1"/>
  <c r="L1970" i="1"/>
  <c r="L1971" i="1"/>
  <c r="L1972" i="1"/>
  <c r="L1973" i="1"/>
  <c r="L1974" i="1"/>
  <c r="L1975" i="1"/>
  <c r="L1976" i="1"/>
  <c r="L1977" i="1"/>
  <c r="L1978" i="1"/>
  <c r="L1979" i="1"/>
  <c r="L1980" i="1"/>
  <c r="L1981" i="1"/>
  <c r="L1982" i="1"/>
  <c r="L1983" i="1"/>
  <c r="L1985" i="1"/>
  <c r="L1986" i="1"/>
  <c r="L1987" i="1"/>
  <c r="L1988" i="1"/>
  <c r="L1989" i="1"/>
  <c r="L1990" i="1"/>
  <c r="L1991" i="1"/>
  <c r="L1992" i="1"/>
  <c r="L1993" i="1"/>
  <c r="L1994" i="1"/>
  <c r="L1995" i="1"/>
  <c r="L1996" i="1"/>
  <c r="L1997" i="1"/>
  <c r="L1998" i="1"/>
  <c r="L1999" i="1"/>
  <c r="L2001" i="1"/>
  <c r="L2002" i="1"/>
  <c r="L2003" i="1"/>
  <c r="L2004" i="1"/>
  <c r="L2005" i="1"/>
  <c r="L2006" i="1"/>
  <c r="L2007" i="1"/>
  <c r="L2008" i="1"/>
  <c r="L2009" i="1"/>
  <c r="L2010" i="1"/>
  <c r="L2011" i="1"/>
  <c r="L2012" i="1"/>
  <c r="L2013" i="1"/>
  <c r="L2014" i="1"/>
  <c r="L2015" i="1"/>
  <c r="L2016" i="1"/>
  <c r="L2017" i="1"/>
  <c r="L2018" i="1"/>
  <c r="L2019" i="1"/>
  <c r="L2020" i="1"/>
  <c r="L2021" i="1"/>
  <c r="L2022" i="1"/>
  <c r="L2023" i="1"/>
  <c r="L2024" i="1"/>
  <c r="L2025" i="1"/>
  <c r="L2026" i="1"/>
  <c r="L2027" i="1"/>
  <c r="L2028" i="1"/>
  <c r="L2029" i="1"/>
  <c r="L2030" i="1"/>
  <c r="L2031" i="1"/>
  <c r="L2032" i="1"/>
  <c r="L2033" i="1"/>
  <c r="L2034" i="1"/>
  <c r="L2035" i="1"/>
  <c r="L2036" i="1"/>
  <c r="L2037" i="1"/>
  <c r="L2038" i="1"/>
  <c r="L2039" i="1"/>
  <c r="L2040" i="1"/>
  <c r="L2041" i="1"/>
  <c r="L2042" i="1"/>
  <c r="L2043" i="1"/>
  <c r="L2044" i="1"/>
  <c r="L2045" i="1"/>
  <c r="L2046" i="1"/>
  <c r="L2047" i="1"/>
  <c r="L2048" i="1"/>
  <c r="L2049" i="1"/>
  <c r="L2050" i="1"/>
  <c r="L2051" i="1"/>
  <c r="L2052" i="1"/>
  <c r="L2053" i="1"/>
  <c r="L2054" i="1"/>
  <c r="L2055" i="1"/>
  <c r="L2056" i="1"/>
  <c r="L2057" i="1"/>
  <c r="L2058" i="1"/>
  <c r="L2059" i="1"/>
  <c r="L2060" i="1"/>
  <c r="L2061" i="1"/>
  <c r="L2062" i="1"/>
  <c r="L2063" i="1"/>
  <c r="L2064" i="1"/>
  <c r="L2065" i="1"/>
  <c r="L2066" i="1"/>
  <c r="L2067" i="1"/>
  <c r="L2068" i="1"/>
  <c r="L2069" i="1"/>
  <c r="L2070" i="1"/>
  <c r="L2071" i="1"/>
  <c r="L2072" i="1"/>
  <c r="L2073" i="1"/>
  <c r="L2074" i="1"/>
  <c r="L2075" i="1"/>
  <c r="L2076" i="1"/>
  <c r="L2077" i="1"/>
  <c r="L2078" i="1"/>
  <c r="L2079" i="1"/>
  <c r="L2080" i="1"/>
  <c r="L2081" i="1"/>
  <c r="L2082" i="1"/>
  <c r="L2083" i="1"/>
  <c r="L2084" i="1"/>
  <c r="L2085" i="1"/>
  <c r="L2086" i="1"/>
  <c r="L2087" i="1"/>
  <c r="L2088" i="1"/>
  <c r="L2089" i="1"/>
  <c r="L2090" i="1"/>
  <c r="L2091" i="1"/>
  <c r="L2092" i="1"/>
  <c r="L2093" i="1"/>
  <c r="L2094" i="1"/>
  <c r="L2095" i="1"/>
  <c r="L2096" i="1"/>
  <c r="L2097" i="1"/>
  <c r="L2098" i="1"/>
  <c r="L2099" i="1"/>
  <c r="L2100" i="1"/>
  <c r="L2101" i="1"/>
  <c r="L2102" i="1"/>
  <c r="L2103" i="1"/>
  <c r="L2105" i="1"/>
  <c r="L2106" i="1"/>
  <c r="L2107" i="1"/>
  <c r="L2108" i="1"/>
  <c r="L2109" i="1"/>
  <c r="L2110" i="1"/>
  <c r="L2111" i="1"/>
  <c r="L2112" i="1"/>
  <c r="L2113" i="1"/>
  <c r="L2114" i="1"/>
  <c r="L2115" i="1"/>
  <c r="L2116" i="1"/>
  <c r="L2117" i="1"/>
  <c r="L2118" i="1"/>
  <c r="L2119" i="1"/>
  <c r="L2120" i="1"/>
  <c r="L2121" i="1"/>
  <c r="L2122" i="1"/>
  <c r="L2123" i="1"/>
  <c r="L2124" i="1"/>
  <c r="L2125" i="1"/>
  <c r="L2126" i="1"/>
  <c r="L2127" i="1"/>
  <c r="L2128" i="1"/>
  <c r="L2129" i="1"/>
  <c r="L2130" i="1"/>
  <c r="L2131" i="1"/>
  <c r="L2132" i="1"/>
  <c r="L2133" i="1"/>
  <c r="L2134" i="1"/>
  <c r="L2135" i="1"/>
  <c r="L2136" i="1"/>
  <c r="L2137" i="1"/>
  <c r="L2138" i="1"/>
  <c r="L2139" i="1"/>
  <c r="L2140" i="1"/>
  <c r="L2141" i="1"/>
  <c r="L2142" i="1"/>
  <c r="L2143" i="1"/>
  <c r="L2144" i="1"/>
  <c r="L2145" i="1"/>
  <c r="L2146" i="1"/>
  <c r="L2147" i="1"/>
  <c r="L2148" i="1"/>
  <c r="L2149" i="1"/>
  <c r="L2150" i="1"/>
  <c r="L2151" i="1"/>
  <c r="L2152" i="1"/>
  <c r="L2153" i="1"/>
  <c r="L2154" i="1"/>
  <c r="L2155" i="1"/>
  <c r="L2156" i="1"/>
  <c r="L2157" i="1"/>
  <c r="L2158" i="1"/>
  <c r="L2159" i="1"/>
  <c r="L2160" i="1"/>
  <c r="L2161" i="1"/>
  <c r="L2162" i="1"/>
  <c r="L2163" i="1"/>
  <c r="L2164" i="1"/>
  <c r="L2165" i="1"/>
  <c r="L2166" i="1"/>
  <c r="L2167" i="1"/>
  <c r="L2168" i="1"/>
  <c r="L2169" i="1"/>
  <c r="L2170" i="1"/>
  <c r="L2171" i="1"/>
  <c r="L2172" i="1"/>
  <c r="L2173" i="1"/>
  <c r="L2174" i="1"/>
  <c r="L2175" i="1"/>
  <c r="L2176" i="1"/>
  <c r="L2177" i="1"/>
  <c r="L2178" i="1"/>
  <c r="L2179" i="1"/>
  <c r="L2180" i="1"/>
  <c r="L2181" i="1"/>
  <c r="L2182" i="1"/>
  <c r="L2183" i="1"/>
  <c r="L2184" i="1"/>
  <c r="L2185" i="1"/>
  <c r="L2186" i="1"/>
  <c r="L2187" i="1"/>
  <c r="L2188" i="1"/>
  <c r="L2189" i="1"/>
  <c r="L2190" i="1"/>
  <c r="L2191" i="1"/>
  <c r="L2192" i="1"/>
  <c r="L2193" i="1"/>
  <c r="L2194" i="1"/>
  <c r="L2195" i="1"/>
  <c r="L2196" i="1"/>
  <c r="L2197" i="1"/>
  <c r="L2198" i="1"/>
  <c r="L2199" i="1"/>
  <c r="L2200" i="1"/>
  <c r="L2201" i="1"/>
  <c r="L2202" i="1"/>
  <c r="L2203" i="1"/>
  <c r="L2204" i="1"/>
  <c r="L2205" i="1"/>
  <c r="L2206" i="1"/>
  <c r="L2207" i="1"/>
  <c r="L2208" i="1"/>
  <c r="L2209" i="1"/>
  <c r="L2210" i="1"/>
  <c r="L2211" i="1"/>
  <c r="L2212" i="1"/>
  <c r="L2213" i="1"/>
  <c r="L2214" i="1"/>
  <c r="L2215" i="1"/>
  <c r="L2216" i="1"/>
  <c r="L2217" i="1"/>
  <c r="L2218" i="1"/>
  <c r="L2219" i="1"/>
  <c r="L2220" i="1"/>
  <c r="L2221" i="1"/>
  <c r="L2222" i="1"/>
  <c r="L2223" i="1"/>
  <c r="L2224" i="1"/>
  <c r="L2225" i="1"/>
  <c r="L2227" i="1"/>
  <c r="L2228" i="1"/>
  <c r="L2229" i="1"/>
  <c r="L2230" i="1"/>
  <c r="L2231" i="1"/>
  <c r="L2232" i="1"/>
  <c r="L2233" i="1"/>
  <c r="L2234" i="1"/>
  <c r="L2235" i="1"/>
  <c r="L2236" i="1"/>
  <c r="L2237" i="1"/>
  <c r="L2238" i="1"/>
  <c r="L2239" i="1"/>
  <c r="L2240" i="1"/>
  <c r="L2241" i="1"/>
  <c r="L2242" i="1"/>
  <c r="L2243" i="1"/>
  <c r="L2244" i="1"/>
  <c r="L2245" i="1"/>
  <c r="L2246" i="1"/>
  <c r="L2247" i="1"/>
  <c r="L2248" i="1"/>
  <c r="L2249" i="1"/>
  <c r="L2250" i="1"/>
  <c r="L2251" i="1"/>
  <c r="L2252" i="1"/>
  <c r="L2253" i="1"/>
  <c r="L2254" i="1"/>
  <c r="L2255" i="1"/>
  <c r="L2256" i="1"/>
  <c r="L2257" i="1"/>
  <c r="L2258" i="1"/>
  <c r="L2259" i="1"/>
  <c r="L2260" i="1"/>
  <c r="L2261" i="1"/>
  <c r="L2262" i="1"/>
  <c r="L2263" i="1"/>
  <c r="L2264" i="1"/>
  <c r="L2265" i="1"/>
  <c r="L2266" i="1"/>
  <c r="L2267" i="1"/>
  <c r="L2268" i="1"/>
  <c r="L2269" i="1"/>
  <c r="L2270" i="1"/>
  <c r="L2271" i="1"/>
  <c r="L2272" i="1"/>
  <c r="L2273" i="1"/>
  <c r="L2274" i="1"/>
  <c r="L2275" i="1"/>
  <c r="L2276" i="1"/>
  <c r="L2277" i="1"/>
  <c r="L2278" i="1"/>
  <c r="L2279" i="1"/>
  <c r="L2280" i="1"/>
  <c r="L2281" i="1"/>
  <c r="L2282" i="1"/>
  <c r="L2283" i="1"/>
  <c r="L2284" i="1"/>
  <c r="L2285" i="1"/>
  <c r="L2286" i="1"/>
  <c r="L2287" i="1"/>
  <c r="L2288" i="1"/>
  <c r="L2289" i="1"/>
  <c r="L2290" i="1"/>
  <c r="L2291" i="1"/>
  <c r="L2292" i="1"/>
  <c r="L2293" i="1"/>
  <c r="L2294" i="1"/>
  <c r="L2295" i="1"/>
  <c r="L2296" i="1"/>
  <c r="L2297" i="1"/>
  <c r="L2298" i="1"/>
  <c r="L2299" i="1"/>
  <c r="L2300" i="1"/>
  <c r="L2301" i="1"/>
  <c r="L2302" i="1"/>
  <c r="L2303" i="1"/>
  <c r="L2304" i="1"/>
  <c r="L2305" i="1"/>
  <c r="L2306" i="1"/>
  <c r="L2307" i="1"/>
  <c r="L2308" i="1"/>
  <c r="L2309" i="1"/>
  <c r="L2310" i="1"/>
  <c r="L2311" i="1"/>
  <c r="L2312" i="1"/>
  <c r="L2313" i="1"/>
  <c r="L2314" i="1"/>
  <c r="L2315" i="1"/>
  <c r="L2316" i="1"/>
  <c r="L2317" i="1"/>
  <c r="L2318" i="1"/>
  <c r="L2319" i="1"/>
  <c r="L2320" i="1"/>
  <c r="L2321" i="1"/>
  <c r="L2322" i="1"/>
  <c r="L2323" i="1"/>
  <c r="L2324" i="1"/>
  <c r="L2325" i="1"/>
  <c r="L2326" i="1"/>
  <c r="L2327" i="1"/>
  <c r="L2328" i="1"/>
  <c r="L2329" i="1"/>
  <c r="L2330" i="1"/>
  <c r="L2331" i="1"/>
  <c r="L2332" i="1"/>
  <c r="L2333" i="1"/>
  <c r="L2334" i="1"/>
  <c r="L2335" i="1"/>
  <c r="L2336" i="1"/>
  <c r="L2337" i="1"/>
  <c r="L2338" i="1"/>
  <c r="L2339" i="1"/>
  <c r="L2340" i="1"/>
  <c r="L2341" i="1"/>
  <c r="L2342" i="1"/>
  <c r="L2343" i="1"/>
  <c r="L2344" i="1"/>
  <c r="L2345" i="1"/>
  <c r="L2346" i="1"/>
  <c r="L2347" i="1"/>
  <c r="L2348" i="1"/>
  <c r="L2349" i="1"/>
  <c r="L2350" i="1"/>
  <c r="L2351" i="1"/>
  <c r="L2352" i="1"/>
  <c r="L2353" i="1"/>
  <c r="L2354" i="1"/>
  <c r="L2355" i="1"/>
  <c r="L2356" i="1"/>
  <c r="L2357" i="1"/>
  <c r="L2358" i="1"/>
  <c r="L2359" i="1"/>
  <c r="L2360" i="1"/>
  <c r="L2361" i="1"/>
  <c r="L2362" i="1"/>
  <c r="L2363" i="1"/>
  <c r="L2364" i="1"/>
  <c r="L2365" i="1"/>
  <c r="L2366" i="1"/>
  <c r="L2367" i="1"/>
  <c r="L2368" i="1"/>
  <c r="L2369" i="1"/>
  <c r="L2370" i="1"/>
  <c r="L2371" i="1"/>
  <c r="L2372" i="1"/>
  <c r="L2373" i="1"/>
  <c r="L2374" i="1"/>
  <c r="L2375" i="1"/>
  <c r="L2376" i="1"/>
  <c r="L2377" i="1"/>
  <c r="L2378" i="1"/>
  <c r="L2379" i="1"/>
  <c r="L2380" i="1"/>
  <c r="L2381" i="1"/>
  <c r="L2382" i="1"/>
  <c r="L2383" i="1"/>
  <c r="L2384" i="1"/>
  <c r="L2385" i="1"/>
  <c r="L2386" i="1"/>
  <c r="L2387" i="1"/>
  <c r="L2388" i="1"/>
  <c r="L2390" i="1"/>
  <c r="L2391" i="1"/>
  <c r="L2392" i="1"/>
  <c r="L2393" i="1"/>
  <c r="L2394" i="1"/>
  <c r="L2395" i="1"/>
  <c r="L2396" i="1"/>
  <c r="L2397" i="1"/>
  <c r="L2398" i="1"/>
  <c r="L2399" i="1"/>
  <c r="L2400" i="1"/>
  <c r="L2401" i="1"/>
  <c r="L2402" i="1"/>
  <c r="L2403" i="1"/>
  <c r="L2404" i="1"/>
  <c r="L2405" i="1"/>
  <c r="L2406" i="1"/>
  <c r="L2407" i="1"/>
  <c r="L2408" i="1"/>
  <c r="L2409" i="1"/>
  <c r="L2410" i="1"/>
  <c r="L2411" i="1"/>
  <c r="L2412" i="1"/>
  <c r="L2413" i="1"/>
  <c r="L2414" i="1"/>
  <c r="L2415" i="1"/>
  <c r="L2416" i="1"/>
  <c r="L2417" i="1"/>
  <c r="L2418" i="1"/>
  <c r="L2419" i="1"/>
  <c r="L2420" i="1"/>
  <c r="L2421" i="1"/>
  <c r="L2422" i="1"/>
  <c r="L2423" i="1"/>
  <c r="L2424" i="1"/>
  <c r="L2425" i="1"/>
  <c r="L2426" i="1"/>
  <c r="L2427" i="1"/>
  <c r="L2428" i="1"/>
  <c r="L2429" i="1"/>
  <c r="L2430" i="1"/>
  <c r="L2431" i="1"/>
  <c r="L2432" i="1"/>
  <c r="L2433" i="1"/>
  <c r="L2434" i="1"/>
  <c r="L2435" i="1"/>
  <c r="L2436" i="1"/>
  <c r="L2437" i="1"/>
  <c r="L2438" i="1"/>
  <c r="L2439" i="1"/>
  <c r="L2440" i="1"/>
  <c r="L2441" i="1"/>
  <c r="L2442" i="1"/>
  <c r="L2443" i="1"/>
  <c r="L2444" i="1"/>
  <c r="L2445" i="1"/>
  <c r="L2446" i="1"/>
  <c r="L2447" i="1"/>
  <c r="L2448" i="1"/>
  <c r="L2449" i="1"/>
  <c r="L2450" i="1"/>
  <c r="L2451" i="1"/>
  <c r="L2452" i="1"/>
  <c r="L2453" i="1"/>
  <c r="L2454" i="1"/>
  <c r="L2455" i="1"/>
  <c r="L2456" i="1"/>
  <c r="L2457" i="1"/>
  <c r="L2458" i="1"/>
  <c r="L2459" i="1"/>
  <c r="L2460" i="1"/>
  <c r="L2461" i="1"/>
  <c r="L2462" i="1"/>
  <c r="L2463" i="1"/>
  <c r="L2464" i="1"/>
  <c r="L2465" i="1"/>
  <c r="L2466" i="1"/>
  <c r="L2467" i="1"/>
  <c r="L2468" i="1"/>
  <c r="L2469" i="1"/>
  <c r="L2470" i="1"/>
  <c r="L2471" i="1"/>
  <c r="L2472" i="1"/>
  <c r="L2473" i="1"/>
  <c r="L2474" i="1"/>
  <c r="L2475" i="1"/>
  <c r="L2476" i="1"/>
  <c r="L2477" i="1"/>
  <c r="L2478" i="1"/>
  <c r="L2479" i="1"/>
  <c r="L2480" i="1"/>
  <c r="L2481" i="1"/>
  <c r="L2482" i="1"/>
  <c r="L2483" i="1"/>
  <c r="L2484" i="1"/>
  <c r="L2485" i="1"/>
  <c r="L2486" i="1"/>
  <c r="L2487" i="1"/>
  <c r="L2488" i="1"/>
  <c r="L2489" i="1"/>
  <c r="L2490" i="1"/>
  <c r="L2491" i="1"/>
  <c r="L2492" i="1"/>
  <c r="L2493" i="1"/>
  <c r="L2494" i="1"/>
  <c r="L2495" i="1"/>
  <c r="L2496" i="1"/>
  <c r="L2497" i="1"/>
  <c r="L2498" i="1"/>
  <c r="L2499" i="1"/>
  <c r="L2500" i="1"/>
  <c r="L2502" i="1"/>
  <c r="L2503" i="1"/>
  <c r="L2504" i="1"/>
  <c r="L2505" i="1"/>
  <c r="L2506" i="1"/>
  <c r="L2507" i="1"/>
  <c r="L2508" i="1"/>
  <c r="L2509" i="1"/>
  <c r="L2510" i="1"/>
  <c r="L2511" i="1"/>
  <c r="L2512" i="1"/>
  <c r="L2513" i="1"/>
  <c r="L2514" i="1"/>
  <c r="L2515" i="1"/>
  <c r="L2516" i="1"/>
  <c r="L2517" i="1"/>
  <c r="L2518" i="1"/>
  <c r="L2519" i="1"/>
  <c r="L2520" i="1"/>
  <c r="L2521" i="1"/>
  <c r="L2522" i="1"/>
  <c r="L2523" i="1"/>
  <c r="L2524" i="1"/>
  <c r="L2525" i="1"/>
  <c r="L2526" i="1"/>
  <c r="L2527" i="1"/>
  <c r="L2528" i="1"/>
  <c r="L2529" i="1"/>
  <c r="L2530" i="1"/>
  <c r="L2531" i="1"/>
  <c r="L2532" i="1"/>
  <c r="L2533" i="1"/>
  <c r="L2534" i="1"/>
  <c r="L2535" i="1"/>
  <c r="L2536" i="1"/>
  <c r="L2537" i="1"/>
  <c r="L2538" i="1"/>
  <c r="L2539" i="1"/>
  <c r="L2540" i="1"/>
  <c r="L2541" i="1"/>
  <c r="L2542" i="1"/>
  <c r="L2543" i="1"/>
  <c r="L2544" i="1"/>
  <c r="L2545" i="1"/>
  <c r="L2546" i="1"/>
  <c r="L2547" i="1"/>
  <c r="L2548" i="1"/>
  <c r="L2549" i="1"/>
  <c r="L2550" i="1"/>
  <c r="L2551" i="1"/>
  <c r="L2552" i="1"/>
  <c r="L2553" i="1"/>
  <c r="L2554" i="1"/>
  <c r="L2555" i="1"/>
  <c r="L2556" i="1"/>
  <c r="L2557" i="1"/>
  <c r="L2558" i="1"/>
  <c r="L2559" i="1"/>
  <c r="L2560" i="1"/>
  <c r="L2561" i="1"/>
  <c r="L2562" i="1"/>
  <c r="L2563" i="1"/>
  <c r="L2564" i="1"/>
  <c r="L2565" i="1"/>
  <c r="L2566" i="1"/>
  <c r="L2567" i="1"/>
  <c r="L2568" i="1"/>
  <c r="L2569" i="1"/>
  <c r="L2570" i="1"/>
  <c r="L2571" i="1"/>
  <c r="L2572" i="1"/>
  <c r="L2573" i="1"/>
  <c r="L2574" i="1"/>
  <c r="L2575" i="1"/>
  <c r="L2576" i="1"/>
  <c r="L2577" i="1"/>
  <c r="L2578" i="1"/>
  <c r="L2579" i="1"/>
  <c r="L2581" i="1"/>
  <c r="L2582" i="1"/>
  <c r="L2583" i="1"/>
  <c r="L2584" i="1"/>
  <c r="L2585" i="1"/>
  <c r="L2586" i="1"/>
  <c r="L2587" i="1"/>
  <c r="L2588" i="1"/>
  <c r="L2589" i="1"/>
  <c r="L2590" i="1"/>
  <c r="L2591" i="1"/>
  <c r="L2592" i="1"/>
  <c r="L2593" i="1"/>
  <c r="L2594" i="1"/>
  <c r="L2595" i="1"/>
  <c r="L2596" i="1"/>
  <c r="L2597" i="1"/>
  <c r="L2598" i="1"/>
  <c r="L2599" i="1"/>
  <c r="L2600" i="1"/>
  <c r="L2601" i="1"/>
  <c r="L2602" i="1"/>
  <c r="L2603" i="1"/>
  <c r="L2604" i="1"/>
  <c r="L2605" i="1"/>
  <c r="L2606" i="1"/>
  <c r="L2607" i="1"/>
  <c r="L2608" i="1"/>
  <c r="L2609" i="1"/>
  <c r="L2610" i="1"/>
  <c r="L2611" i="1"/>
  <c r="L2612" i="1"/>
  <c r="L2613" i="1"/>
  <c r="L2614" i="1"/>
  <c r="L2615" i="1"/>
  <c r="L2616" i="1"/>
  <c r="L2617" i="1"/>
  <c r="L2618" i="1"/>
  <c r="L2619" i="1"/>
  <c r="L2620" i="1"/>
  <c r="L2621" i="1"/>
  <c r="L2622" i="1"/>
  <c r="L2623" i="1"/>
  <c r="L2624" i="1"/>
  <c r="L2625" i="1"/>
  <c r="L2626" i="1"/>
  <c r="L2627" i="1"/>
  <c r="L2628" i="1"/>
  <c r="L2629" i="1"/>
  <c r="L2630" i="1"/>
  <c r="L2631" i="1"/>
  <c r="L2632" i="1"/>
  <c r="L2633" i="1"/>
  <c r="L2634" i="1"/>
  <c r="L2635" i="1"/>
  <c r="L2636" i="1"/>
  <c r="L2637" i="1"/>
  <c r="L2638" i="1"/>
  <c r="L2639" i="1"/>
  <c r="L2640" i="1"/>
  <c r="L2641" i="1"/>
  <c r="L2642" i="1"/>
  <c r="L2643" i="1"/>
  <c r="L2644" i="1"/>
  <c r="L2645" i="1"/>
  <c r="L2646" i="1"/>
  <c r="L2647" i="1"/>
  <c r="L2648" i="1"/>
  <c r="L2649" i="1"/>
  <c r="L2650" i="1"/>
  <c r="L2651" i="1"/>
  <c r="L2652" i="1"/>
  <c r="L2653" i="1"/>
  <c r="L2654" i="1"/>
  <c r="L2655" i="1"/>
  <c r="L2656" i="1"/>
  <c r="L2657" i="1"/>
  <c r="L2658" i="1"/>
  <c r="L2659" i="1"/>
  <c r="L2660" i="1"/>
  <c r="L2661" i="1"/>
  <c r="L2662" i="1"/>
  <c r="L2663" i="1"/>
  <c r="L2664" i="1"/>
  <c r="L2665" i="1"/>
  <c r="L2666" i="1"/>
  <c r="L2667" i="1"/>
  <c r="L2668" i="1"/>
  <c r="L2669" i="1"/>
  <c r="L2670" i="1"/>
  <c r="L2671" i="1"/>
  <c r="L2672" i="1"/>
  <c r="L2673" i="1"/>
  <c r="L2674" i="1"/>
  <c r="L2675" i="1"/>
  <c r="L2676" i="1"/>
  <c r="L2677" i="1"/>
  <c r="L2678" i="1"/>
  <c r="L2679" i="1"/>
  <c r="L2680" i="1"/>
  <c r="L2681" i="1"/>
  <c r="L2682" i="1"/>
  <c r="L2683" i="1"/>
  <c r="L2684" i="1"/>
  <c r="L2685" i="1"/>
  <c r="L2686" i="1"/>
  <c r="L2687" i="1"/>
  <c r="L2688" i="1"/>
  <c r="L2689" i="1"/>
  <c r="L2690" i="1"/>
  <c r="L2691" i="1"/>
  <c r="L2692" i="1"/>
  <c r="L2693" i="1"/>
  <c r="L2695" i="1"/>
  <c r="L2696" i="1"/>
  <c r="L2697" i="1"/>
  <c r="L2698" i="1"/>
  <c r="L2699" i="1"/>
  <c r="L2700" i="1"/>
  <c r="L2701" i="1"/>
  <c r="L2702" i="1"/>
  <c r="L2703" i="1"/>
  <c r="L2704" i="1"/>
  <c r="L2705" i="1"/>
  <c r="L2706" i="1"/>
  <c r="L2707" i="1"/>
  <c r="L2708" i="1"/>
  <c r="L2709" i="1"/>
  <c r="L2710" i="1"/>
  <c r="L2711" i="1"/>
  <c r="L2712" i="1"/>
  <c r="L2713" i="1"/>
  <c r="L2714" i="1"/>
  <c r="L2715" i="1"/>
  <c r="L2716" i="1"/>
  <c r="L2717" i="1"/>
  <c r="L2718" i="1"/>
  <c r="L2719" i="1"/>
  <c r="L2720" i="1"/>
  <c r="L2721" i="1"/>
  <c r="L2722" i="1"/>
  <c r="L2723" i="1"/>
  <c r="L2724" i="1"/>
  <c r="L2725" i="1"/>
  <c r="L2726" i="1"/>
  <c r="L2727" i="1"/>
  <c r="L2728" i="1"/>
  <c r="L2729" i="1"/>
  <c r="L2730" i="1"/>
  <c r="L2731" i="1"/>
  <c r="L2732" i="1"/>
  <c r="L2733" i="1"/>
  <c r="L2734" i="1"/>
  <c r="L2735" i="1"/>
  <c r="L2736" i="1"/>
  <c r="L2737" i="1"/>
  <c r="L2738" i="1"/>
  <c r="L2739" i="1"/>
  <c r="L2740" i="1"/>
  <c r="L2741" i="1"/>
  <c r="L2742" i="1"/>
  <c r="L2743" i="1"/>
  <c r="L2744" i="1"/>
  <c r="L2745" i="1"/>
  <c r="L2746" i="1"/>
  <c r="L2747" i="1"/>
  <c r="L2748" i="1"/>
  <c r="L2749" i="1"/>
  <c r="L2750" i="1"/>
  <c r="L2751" i="1"/>
  <c r="L2752" i="1"/>
  <c r="L2753" i="1"/>
  <c r="L2754" i="1"/>
  <c r="L2755" i="1"/>
  <c r="L2756" i="1"/>
  <c r="L2757" i="1"/>
  <c r="L2758" i="1"/>
  <c r="L2759" i="1"/>
  <c r="L2760" i="1"/>
  <c r="L2761" i="1"/>
  <c r="L2762" i="1"/>
  <c r="L2763" i="1"/>
  <c r="L2764" i="1"/>
  <c r="L2765" i="1"/>
  <c r="L2766" i="1"/>
  <c r="L2767" i="1"/>
  <c r="L2768" i="1"/>
  <c r="L2769" i="1"/>
  <c r="L2770" i="1"/>
  <c r="L2771" i="1"/>
  <c r="L2772" i="1"/>
  <c r="L2773" i="1"/>
  <c r="L2774" i="1"/>
  <c r="L2775" i="1"/>
  <c r="L2776" i="1"/>
  <c r="L2777" i="1"/>
  <c r="L2778" i="1"/>
  <c r="L2779" i="1"/>
  <c r="L2780" i="1"/>
  <c r="L2781" i="1"/>
  <c r="L2782" i="1"/>
  <c r="L2783" i="1"/>
  <c r="L2784" i="1"/>
  <c r="L2785" i="1"/>
  <c r="L2786" i="1"/>
  <c r="L2787" i="1"/>
  <c r="L2788" i="1"/>
  <c r="L2789" i="1"/>
  <c r="L2790" i="1"/>
  <c r="L2791" i="1"/>
  <c r="L2792" i="1"/>
  <c r="L2793" i="1"/>
  <c r="L2794" i="1"/>
  <c r="L2795" i="1"/>
  <c r="L2796" i="1"/>
  <c r="L2797" i="1"/>
  <c r="L2798" i="1"/>
  <c r="L2799" i="1"/>
  <c r="L2800" i="1"/>
  <c r="L2801" i="1"/>
  <c r="L2802" i="1"/>
  <c r="L2803" i="1"/>
  <c r="L2804" i="1"/>
  <c r="L2805" i="1"/>
  <c r="L2806" i="1"/>
  <c r="L2807" i="1"/>
  <c r="L2808" i="1"/>
  <c r="L2809" i="1"/>
  <c r="L2810" i="1"/>
  <c r="L2811" i="1"/>
  <c r="L2812" i="1"/>
  <c r="L2813" i="1"/>
  <c r="L2814" i="1"/>
  <c r="L2815" i="1"/>
  <c r="L2816" i="1"/>
  <c r="L2817" i="1"/>
  <c r="L2818" i="1"/>
  <c r="L2819" i="1"/>
  <c r="L2820" i="1"/>
  <c r="L2821" i="1"/>
  <c r="L2822" i="1"/>
  <c r="L2823" i="1"/>
  <c r="L2824" i="1"/>
  <c r="L2825" i="1"/>
  <c r="L2826" i="1"/>
  <c r="L2827" i="1"/>
  <c r="L2828" i="1"/>
  <c r="L2829" i="1"/>
  <c r="L2830" i="1"/>
  <c r="L2831" i="1"/>
  <c r="L2832" i="1"/>
  <c r="L2833" i="1"/>
  <c r="L2834" i="1"/>
  <c r="L2835" i="1"/>
  <c r="L2836" i="1"/>
  <c r="L2837" i="1"/>
  <c r="L2838" i="1"/>
  <c r="L2839" i="1"/>
  <c r="L2840" i="1"/>
  <c r="L2841" i="1"/>
  <c r="L2842" i="1"/>
  <c r="L2843" i="1"/>
  <c r="L2844" i="1"/>
  <c r="L2845" i="1"/>
  <c r="L2846" i="1"/>
  <c r="L2847" i="1"/>
  <c r="L2848" i="1"/>
  <c r="L2849" i="1"/>
  <c r="L2850" i="1"/>
  <c r="L2851" i="1"/>
  <c r="L2852" i="1"/>
  <c r="L2853" i="1"/>
  <c r="L2854" i="1"/>
  <c r="L2855" i="1"/>
  <c r="L2856" i="1"/>
  <c r="L2857" i="1"/>
  <c r="L2858" i="1"/>
  <c r="L2859" i="1"/>
  <c r="L2860" i="1"/>
  <c r="L2861" i="1"/>
  <c r="L2862" i="1"/>
  <c r="L2863" i="1"/>
  <c r="L2864" i="1"/>
  <c r="L2865" i="1"/>
  <c r="L2866" i="1"/>
  <c r="L2867" i="1"/>
  <c r="L2868" i="1"/>
  <c r="L2869" i="1"/>
  <c r="L2870" i="1"/>
  <c r="L2871" i="1"/>
  <c r="L2872" i="1"/>
  <c r="L2873" i="1"/>
  <c r="L2874" i="1"/>
  <c r="L2875" i="1"/>
  <c r="L2876" i="1"/>
  <c r="L2877" i="1"/>
  <c r="L2878" i="1"/>
  <c r="L2879" i="1"/>
  <c r="L2880" i="1"/>
  <c r="L2881" i="1"/>
  <c r="L2882" i="1"/>
  <c r="L2883" i="1"/>
  <c r="L2884" i="1"/>
  <c r="L2885" i="1"/>
  <c r="L2886" i="1"/>
  <c r="L2887" i="1"/>
  <c r="L2888" i="1"/>
  <c r="L2889" i="1"/>
  <c r="L2890" i="1"/>
  <c r="L2891" i="1"/>
  <c r="L2892" i="1"/>
  <c r="L2893" i="1"/>
  <c r="L2894" i="1"/>
  <c r="L2895" i="1"/>
  <c r="L2896" i="1"/>
  <c r="L2897" i="1"/>
  <c r="L2898" i="1"/>
  <c r="L2899" i="1"/>
  <c r="L2900" i="1"/>
  <c r="L2901" i="1"/>
  <c r="L2902" i="1"/>
  <c r="L2903" i="1"/>
  <c r="L2904" i="1"/>
  <c r="L2905" i="1"/>
  <c r="L2906" i="1"/>
  <c r="L2907" i="1"/>
  <c r="L2908" i="1"/>
  <c r="L2909" i="1"/>
  <c r="L2910" i="1"/>
  <c r="L2911" i="1"/>
  <c r="L2912" i="1"/>
  <c r="L2913" i="1"/>
  <c r="L2914" i="1"/>
  <c r="L2915" i="1"/>
  <c r="L2916" i="1"/>
  <c r="L2917" i="1"/>
  <c r="L2918" i="1"/>
  <c r="L2919" i="1"/>
  <c r="L2920" i="1"/>
  <c r="L2921" i="1"/>
  <c r="L2922" i="1"/>
  <c r="L2923" i="1"/>
  <c r="L2924" i="1"/>
  <c r="L2925" i="1"/>
  <c r="L2926" i="1"/>
  <c r="L2927" i="1"/>
  <c r="L2928" i="1"/>
  <c r="L2929" i="1"/>
  <c r="L2930" i="1"/>
  <c r="L2931" i="1"/>
  <c r="L2932" i="1"/>
  <c r="L2933" i="1"/>
  <c r="L2934" i="1"/>
  <c r="L2935" i="1"/>
  <c r="L2936" i="1"/>
  <c r="L2937" i="1"/>
  <c r="L2938" i="1"/>
  <c r="L2939" i="1"/>
  <c r="L2940" i="1"/>
  <c r="L2941" i="1"/>
  <c r="L2942" i="1"/>
  <c r="L2943" i="1"/>
  <c r="L2944" i="1"/>
  <c r="L2945" i="1"/>
  <c r="L2946" i="1"/>
  <c r="L2947" i="1"/>
  <c r="L2948" i="1"/>
  <c r="L2949" i="1"/>
  <c r="L2950" i="1"/>
  <c r="L2951" i="1"/>
  <c r="L2952" i="1"/>
  <c r="L2953" i="1"/>
  <c r="L2954" i="1"/>
  <c r="L2955" i="1"/>
  <c r="L2956" i="1"/>
  <c r="L2957" i="1"/>
  <c r="L2958" i="1"/>
  <c r="L2959" i="1"/>
  <c r="L2960" i="1"/>
  <c r="L2961" i="1"/>
  <c r="L2962" i="1"/>
  <c r="L2963" i="1"/>
  <c r="L2964" i="1"/>
  <c r="L2965" i="1"/>
  <c r="L2966" i="1"/>
  <c r="L2967" i="1"/>
  <c r="L2968" i="1"/>
  <c r="L2969" i="1"/>
  <c r="L2970" i="1"/>
  <c r="L2971" i="1"/>
  <c r="L2972" i="1"/>
  <c r="L2973" i="1"/>
  <c r="L2974" i="1"/>
  <c r="L2975" i="1"/>
  <c r="L2976" i="1"/>
  <c r="L2977" i="1"/>
  <c r="L2978" i="1"/>
  <c r="L2979" i="1"/>
  <c r="L2980" i="1"/>
  <c r="L2981" i="1"/>
  <c r="L2982" i="1"/>
  <c r="L2983" i="1"/>
  <c r="L2984" i="1"/>
  <c r="L2985" i="1"/>
  <c r="L2986" i="1"/>
  <c r="L2987" i="1"/>
  <c r="L2988" i="1"/>
  <c r="L2989" i="1"/>
  <c r="L2990" i="1"/>
  <c r="L2991" i="1"/>
  <c r="L2992" i="1"/>
  <c r="L2993" i="1"/>
  <c r="L2994" i="1"/>
  <c r="L2995" i="1"/>
  <c r="L2996" i="1"/>
  <c r="L2997" i="1"/>
  <c r="L2998" i="1"/>
  <c r="L2999" i="1"/>
  <c r="L3000" i="1"/>
  <c r="L3001" i="1"/>
  <c r="L3002" i="1"/>
  <c r="L3003" i="1"/>
  <c r="L3004" i="1"/>
  <c r="L3005" i="1"/>
  <c r="L3006" i="1"/>
  <c r="L3007" i="1"/>
  <c r="L3008" i="1"/>
  <c r="L3009" i="1"/>
  <c r="L3010" i="1"/>
  <c r="L3011" i="1"/>
  <c r="L3012" i="1"/>
  <c r="L3013" i="1"/>
  <c r="L3014" i="1"/>
  <c r="L3015" i="1"/>
  <c r="L3016" i="1"/>
  <c r="L3017" i="1"/>
  <c r="L3018" i="1"/>
  <c r="L3019" i="1"/>
  <c r="L3020" i="1"/>
  <c r="L3021" i="1"/>
  <c r="L3022" i="1"/>
  <c r="L3023" i="1"/>
  <c r="L3024" i="1"/>
  <c r="L3025" i="1"/>
  <c r="L3026" i="1"/>
  <c r="L3027" i="1"/>
  <c r="L3028" i="1"/>
  <c r="L3029" i="1"/>
  <c r="L3030" i="1"/>
  <c r="L3031" i="1"/>
  <c r="L3032" i="1"/>
  <c r="L3033" i="1"/>
  <c r="L3034" i="1"/>
  <c r="L3035" i="1"/>
  <c r="L3036" i="1"/>
  <c r="L3037" i="1"/>
  <c r="L3038" i="1"/>
  <c r="L3039" i="1"/>
  <c r="L3040" i="1"/>
  <c r="L3041" i="1"/>
  <c r="L3042" i="1"/>
  <c r="L3043" i="1"/>
  <c r="L3044" i="1"/>
  <c r="L3045" i="1"/>
  <c r="L3046" i="1"/>
  <c r="L3047" i="1"/>
  <c r="L3048" i="1"/>
  <c r="L3049" i="1"/>
  <c r="L3050" i="1"/>
  <c r="L3051" i="1"/>
  <c r="L3052" i="1"/>
  <c r="L3055" i="1"/>
  <c r="L3056" i="1"/>
  <c r="L3057" i="1"/>
  <c r="L3058" i="1"/>
  <c r="L3059" i="1"/>
  <c r="L3060" i="1"/>
  <c r="L3061" i="1"/>
  <c r="L3064" i="1"/>
  <c r="L3065" i="1"/>
  <c r="L3066" i="1"/>
  <c r="L3067" i="1"/>
  <c r="L3068" i="1"/>
  <c r="L3069" i="1"/>
  <c r="L3070" i="1"/>
  <c r="L3071" i="1"/>
  <c r="L3072" i="1"/>
  <c r="L3074" i="1"/>
  <c r="L5623" i="1"/>
  <c r="L3075" i="1"/>
  <c r="L3076" i="1"/>
  <c r="L3078" i="1"/>
  <c r="L3079" i="1"/>
  <c r="L3080" i="1"/>
  <c r="L3081" i="1"/>
  <c r="L3082" i="1"/>
  <c r="L3083" i="1"/>
  <c r="L3084" i="1"/>
  <c r="L3085" i="1"/>
  <c r="L3086" i="1"/>
  <c r="L3087" i="1"/>
  <c r="L3088" i="1"/>
  <c r="L3090" i="1"/>
  <c r="L3091" i="1"/>
  <c r="L3092" i="1"/>
  <c r="L3093" i="1"/>
  <c r="L3094" i="1"/>
  <c r="L3095" i="1"/>
  <c r="L3096" i="1"/>
  <c r="L3097" i="1"/>
  <c r="L3098" i="1"/>
  <c r="L3099" i="1"/>
  <c r="L3101" i="1"/>
  <c r="L3102" i="1"/>
  <c r="L3103" i="1"/>
  <c r="L3105" i="1"/>
  <c r="L3106" i="1"/>
  <c r="L3107" i="1"/>
  <c r="L3108" i="1"/>
  <c r="L3109" i="1"/>
  <c r="L3110" i="1"/>
  <c r="L3111" i="1"/>
  <c r="L3112" i="1"/>
  <c r="L3114" i="1"/>
  <c r="L3115" i="1"/>
  <c r="L3116" i="1"/>
  <c r="L3118" i="1"/>
  <c r="L3119" i="1"/>
  <c r="L3120" i="1"/>
  <c r="L3121" i="1"/>
  <c r="L3122" i="1"/>
  <c r="L3123" i="1"/>
  <c r="L3124" i="1"/>
  <c r="L3125" i="1"/>
  <c r="L3126" i="1"/>
  <c r="L3128" i="1"/>
  <c r="L3129" i="1"/>
  <c r="L3130" i="1"/>
  <c r="L3131" i="1"/>
  <c r="L3132" i="1"/>
  <c r="L3133" i="1"/>
  <c r="L3134" i="1"/>
  <c r="L3135" i="1"/>
  <c r="L3136" i="1"/>
  <c r="L3137" i="1"/>
  <c r="L3138" i="1"/>
  <c r="L3139" i="1"/>
  <c r="L3140" i="1"/>
  <c r="L3141" i="1"/>
  <c r="L3142" i="1"/>
  <c r="L3143" i="1"/>
  <c r="L3144" i="1"/>
  <c r="L3145" i="1"/>
  <c r="L3146" i="1"/>
  <c r="L3148" i="1"/>
  <c r="L3150" i="1"/>
  <c r="L3151" i="1"/>
  <c r="L3153" i="1"/>
  <c r="L3154" i="1"/>
  <c r="L3155" i="1"/>
  <c r="L3156" i="1"/>
  <c r="L3158" i="1"/>
  <c r="L3159" i="1"/>
  <c r="L3160" i="1"/>
  <c r="L3161" i="1"/>
  <c r="L3162" i="1"/>
  <c r="L3163" i="1"/>
  <c r="L3165" i="1"/>
  <c r="L3166" i="1"/>
  <c r="L3167" i="1"/>
  <c r="L3168" i="1"/>
  <c r="L3170" i="1"/>
  <c r="L3171" i="1"/>
  <c r="L3172" i="1"/>
  <c r="L3173" i="1"/>
  <c r="L3174" i="1"/>
  <c r="L3175" i="1"/>
  <c r="L3176" i="1"/>
  <c r="L3177" i="1"/>
  <c r="L3178" i="1"/>
  <c r="L3179" i="1"/>
  <c r="L3180" i="1"/>
  <c r="L3181" i="1"/>
  <c r="L3182" i="1"/>
  <c r="L3183" i="1"/>
  <c r="L3184" i="1"/>
  <c r="L3185" i="1"/>
  <c r="L3186" i="1"/>
  <c r="L3188" i="1"/>
  <c r="L3189" i="1"/>
  <c r="L3190" i="1"/>
  <c r="L3191" i="1"/>
  <c r="L3192" i="1"/>
  <c r="L3194" i="1"/>
  <c r="L3196" i="1"/>
  <c r="L3197" i="1"/>
  <c r="L3198" i="1"/>
  <c r="L3199" i="1"/>
  <c r="L3200" i="1"/>
  <c r="L3201" i="1"/>
  <c r="L3202" i="1"/>
  <c r="L3203" i="1"/>
  <c r="L3204" i="1"/>
  <c r="L3206" i="1"/>
  <c r="L3207" i="1"/>
  <c r="L3208" i="1"/>
  <c r="L3209" i="1"/>
  <c r="L3210" i="1"/>
  <c r="L3211" i="1"/>
  <c r="L3212" i="1"/>
  <c r="L3213" i="1"/>
  <c r="L3215" i="1"/>
  <c r="L3216" i="1"/>
  <c r="L3217" i="1"/>
  <c r="L3218" i="1"/>
  <c r="L3219" i="1"/>
  <c r="L3220" i="1"/>
  <c r="L3221" i="1"/>
  <c r="L3222" i="1"/>
  <c r="L3223" i="1"/>
  <c r="L3224" i="1"/>
  <c r="L3225" i="1"/>
  <c r="L3226" i="1"/>
  <c r="L3227" i="1"/>
  <c r="L3228" i="1"/>
  <c r="L3229" i="1"/>
  <c r="L3230" i="1"/>
  <c r="L3231" i="1"/>
  <c r="L3232" i="1"/>
  <c r="L3233" i="1"/>
  <c r="L3234" i="1"/>
  <c r="L3235" i="1"/>
  <c r="L3237" i="1"/>
  <c r="L3238" i="1"/>
  <c r="L3239" i="1"/>
  <c r="L3241" i="1"/>
  <c r="L3243" i="1"/>
  <c r="L3244" i="1"/>
  <c r="L3245" i="1"/>
  <c r="L3246" i="1"/>
  <c r="L3247" i="1"/>
  <c r="L3248" i="1"/>
  <c r="L3250" i="1"/>
  <c r="L3251" i="1"/>
  <c r="L3252" i="1"/>
  <c r="L3253" i="1"/>
  <c r="L3254" i="1"/>
  <c r="L3255" i="1"/>
  <c r="L3256" i="1"/>
  <c r="L3257" i="1"/>
  <c r="L3259" i="1"/>
  <c r="L3260" i="1"/>
  <c r="L3261" i="1"/>
  <c r="L3262" i="1"/>
  <c r="L3263" i="1"/>
  <c r="L3264" i="1"/>
  <c r="L3265" i="1"/>
  <c r="L3266" i="1"/>
  <c r="L3267" i="1"/>
  <c r="L3268" i="1"/>
  <c r="L3269" i="1"/>
  <c r="L3270" i="1"/>
  <c r="L3271" i="1"/>
  <c r="L3272" i="1"/>
  <c r="L3273" i="1"/>
  <c r="L3274" i="1"/>
  <c r="L3275" i="1"/>
  <c r="L3276" i="1"/>
  <c r="L3277" i="1"/>
  <c r="L3279" i="1"/>
  <c r="L3281" i="1"/>
  <c r="L3283" i="1"/>
  <c r="L3284" i="1"/>
  <c r="L3285" i="1"/>
  <c r="L3286" i="1"/>
  <c r="L3287" i="1"/>
  <c r="L3288" i="1"/>
  <c r="L3289" i="1"/>
  <c r="L3290" i="1"/>
  <c r="L3291" i="1"/>
  <c r="L3292" i="1"/>
  <c r="L3293" i="1"/>
  <c r="L3294" i="1"/>
  <c r="L3295" i="1"/>
  <c r="L3296" i="1"/>
  <c r="L3297" i="1"/>
  <c r="L3299" i="1"/>
  <c r="L3301" i="1"/>
  <c r="L3304" i="1"/>
  <c r="L3305" i="1"/>
  <c r="L3306" i="1"/>
  <c r="L3307" i="1"/>
  <c r="L3308" i="1"/>
  <c r="L3309" i="1"/>
  <c r="L3310" i="1"/>
  <c r="L3311" i="1"/>
  <c r="L3312" i="1"/>
  <c r="L3313" i="1"/>
  <c r="L3314" i="1"/>
  <c r="L3317" i="1"/>
  <c r="L3320" i="1"/>
  <c r="L3321" i="1"/>
  <c r="L3322" i="1"/>
  <c r="L3323" i="1"/>
  <c r="L3324" i="1"/>
  <c r="L3326" i="1"/>
  <c r="L3328" i="1"/>
  <c r="L3329" i="1"/>
  <c r="L3330" i="1"/>
  <c r="L3331" i="1"/>
  <c r="L3332" i="1"/>
  <c r="L3333" i="1"/>
  <c r="L3334" i="1"/>
  <c r="L3335" i="1"/>
  <c r="L3337" i="1"/>
  <c r="L3338" i="1"/>
  <c r="L3339" i="1"/>
  <c r="L3340" i="1"/>
  <c r="L3341" i="1"/>
  <c r="L3342" i="1"/>
  <c r="L3343" i="1"/>
  <c r="L3345" i="1"/>
  <c r="L5632" i="1"/>
  <c r="L3346" i="1"/>
  <c r="L3347" i="1"/>
  <c r="L3348" i="1"/>
  <c r="L3349" i="1"/>
  <c r="L3350" i="1"/>
  <c r="L3351" i="1"/>
  <c r="L3352" i="1"/>
  <c r="L3353" i="1"/>
  <c r="L3354" i="1"/>
  <c r="L3355" i="1"/>
  <c r="L3356" i="1"/>
  <c r="L3357" i="1"/>
  <c r="L3358" i="1"/>
  <c r="L3360" i="1"/>
  <c r="L3361" i="1"/>
  <c r="L3362" i="1"/>
  <c r="L3363" i="1"/>
  <c r="L3364" i="1"/>
  <c r="L3365" i="1"/>
  <c r="L3366" i="1"/>
  <c r="L3367" i="1"/>
  <c r="L3368" i="1"/>
  <c r="L3369" i="1"/>
  <c r="L3370" i="1"/>
  <c r="L3371" i="1"/>
  <c r="L3372" i="1"/>
  <c r="L3373" i="1"/>
  <c r="L3374" i="1"/>
  <c r="L3375" i="1"/>
  <c r="L3376" i="1"/>
  <c r="L3377" i="1"/>
  <c r="L3378" i="1"/>
  <c r="L3379" i="1"/>
  <c r="L3380" i="1"/>
  <c r="L3381" i="1"/>
  <c r="L3382" i="1"/>
  <c r="L3384" i="1"/>
  <c r="L3386" i="1"/>
  <c r="L3387" i="1"/>
  <c r="L3388" i="1"/>
  <c r="L3389" i="1"/>
  <c r="L3390" i="1"/>
  <c r="L3391" i="1"/>
  <c r="L3393" i="1"/>
  <c r="L3395" i="1"/>
  <c r="L3396" i="1"/>
  <c r="L3397" i="1"/>
  <c r="L3398" i="1"/>
  <c r="L3399" i="1"/>
  <c r="L3400" i="1"/>
  <c r="L3401" i="1"/>
  <c r="L3402" i="1"/>
  <c r="L3403" i="1"/>
  <c r="L3404" i="1"/>
  <c r="L3405" i="1"/>
  <c r="V3405" i="1"/>
  <c r="L3406" i="1"/>
  <c r="L3407" i="1"/>
  <c r="L3408" i="1"/>
  <c r="L3409" i="1"/>
  <c r="L3410" i="1"/>
  <c r="L3411" i="1"/>
  <c r="L3412" i="1"/>
  <c r="L3413" i="1"/>
  <c r="L3414" i="1"/>
  <c r="L3415" i="1"/>
  <c r="L3416" i="1"/>
  <c r="L3417" i="1"/>
  <c r="L3418" i="1"/>
  <c r="L3419" i="1"/>
  <c r="L3420" i="1"/>
  <c r="L3421" i="1"/>
  <c r="L3422" i="1"/>
  <c r="L3423" i="1"/>
  <c r="L3424" i="1"/>
  <c r="L3425" i="1"/>
  <c r="L3426" i="1"/>
  <c r="L3428" i="1"/>
  <c r="L3430" i="1"/>
  <c r="L3431" i="1"/>
  <c r="L3432" i="1"/>
  <c r="L3433" i="1"/>
  <c r="L3434" i="1"/>
  <c r="L3435" i="1"/>
  <c r="L3436" i="1"/>
  <c r="L3437" i="1"/>
  <c r="L3438" i="1"/>
  <c r="L3439" i="1"/>
  <c r="L3441" i="1"/>
  <c r="L3442" i="1"/>
  <c r="L3443" i="1"/>
  <c r="L3444" i="1"/>
  <c r="L3445" i="1"/>
  <c r="L3446" i="1"/>
  <c r="L3447" i="1"/>
  <c r="L3448" i="1"/>
  <c r="L3450" i="1"/>
  <c r="L3452" i="1"/>
  <c r="L3453" i="1"/>
  <c r="L3454" i="1"/>
  <c r="L3455" i="1"/>
  <c r="L3456" i="1"/>
  <c r="L3457" i="1"/>
  <c r="L3458" i="1"/>
  <c r="L3459" i="1"/>
  <c r="L3460" i="1"/>
  <c r="L3461" i="1"/>
  <c r="L3462" i="1"/>
  <c r="L3463" i="1"/>
  <c r="L3464" i="1"/>
  <c r="L3465" i="1"/>
  <c r="L3466" i="1"/>
  <c r="L3467" i="1"/>
  <c r="L3468" i="1"/>
  <c r="L3470" i="1"/>
  <c r="L3471" i="1"/>
  <c r="L3472" i="1"/>
  <c r="V3473" i="1"/>
  <c r="L3473" i="1"/>
  <c r="L3474" i="1"/>
  <c r="L3475" i="1"/>
  <c r="L3477" i="1"/>
  <c r="L3478" i="1"/>
  <c r="L3479" i="1"/>
  <c r="L3480" i="1"/>
  <c r="L3481" i="1"/>
  <c r="L3483" i="1"/>
  <c r="L3484" i="1"/>
  <c r="L3485" i="1"/>
  <c r="L3486" i="1"/>
  <c r="L3487" i="1"/>
  <c r="L3489" i="1"/>
  <c r="L3491" i="1"/>
  <c r="L3492" i="1"/>
  <c r="L3493" i="1"/>
  <c r="L3495" i="1"/>
  <c r="L3496" i="1"/>
  <c r="L3497" i="1"/>
  <c r="L3500" i="1"/>
  <c r="L3501" i="1"/>
  <c r="L3502" i="1"/>
  <c r="L3503" i="1"/>
  <c r="L3504" i="1"/>
  <c r="L3506" i="1"/>
  <c r="L3510" i="1"/>
  <c r="L3511" i="1"/>
  <c r="L3512" i="1"/>
  <c r="L3513" i="1"/>
  <c r="L3514" i="1"/>
  <c r="L3516" i="1"/>
  <c r="L3517" i="1"/>
  <c r="L3518" i="1"/>
  <c r="L3521" i="1"/>
  <c r="L3522" i="1"/>
  <c r="L3523" i="1"/>
  <c r="L3524" i="1"/>
  <c r="L3525" i="1"/>
  <c r="L3526" i="1"/>
  <c r="L3527" i="1"/>
  <c r="L3529" i="1"/>
  <c r="L3532" i="1"/>
  <c r="L3533" i="1"/>
  <c r="L3534" i="1"/>
  <c r="L3536" i="1"/>
  <c r="L3537" i="1"/>
  <c r="L3539" i="1"/>
  <c r="L3540" i="1"/>
  <c r="L3541" i="1"/>
  <c r="L3542" i="1"/>
  <c r="L3543" i="1"/>
  <c r="L3544" i="1"/>
  <c r="L3548" i="1"/>
  <c r="L3549" i="1"/>
  <c r="L3550" i="1"/>
  <c r="L3552" i="1"/>
  <c r="L3553" i="1"/>
  <c r="L3555" i="1"/>
  <c r="L3557" i="1"/>
  <c r="L3558" i="1"/>
  <c r="L3559" i="1"/>
  <c r="L3560" i="1"/>
  <c r="L3561" i="1"/>
  <c r="L3563" i="1"/>
  <c r="L3564" i="1"/>
  <c r="L3568" i="1"/>
  <c r="L3569" i="1"/>
  <c r="L3570" i="1"/>
  <c r="L3571" i="1"/>
  <c r="L3572" i="1"/>
  <c r="L3573" i="1"/>
  <c r="L3574" i="1"/>
  <c r="L3575" i="1"/>
  <c r="L3578" i="1"/>
  <c r="L3579" i="1"/>
  <c r="L3581" i="1"/>
  <c r="L3583" i="1"/>
  <c r="L3584" i="1"/>
  <c r="L3586" i="1"/>
  <c r="L3587" i="1"/>
  <c r="L3588" i="1"/>
  <c r="L3589" i="1"/>
  <c r="L3590" i="1"/>
  <c r="L3591" i="1"/>
  <c r="L3592" i="1"/>
  <c r="L3593" i="1"/>
  <c r="L3594" i="1"/>
  <c r="L3595" i="1"/>
  <c r="L3597" i="1"/>
  <c r="L3598" i="1"/>
  <c r="L3599" i="1"/>
  <c r="L3600" i="1"/>
  <c r="L3601" i="1"/>
  <c r="L3603" i="1"/>
  <c r="L3605" i="1"/>
  <c r="L3608" i="1"/>
  <c r="L3609" i="1"/>
  <c r="L3610" i="1"/>
  <c r="L3611" i="1"/>
  <c r="L3614" i="1"/>
  <c r="L3615" i="1"/>
  <c r="L3616" i="1"/>
  <c r="L3617" i="1"/>
  <c r="L3618" i="1"/>
  <c r="L3621" i="1"/>
  <c r="L3622" i="1"/>
  <c r="L3623" i="1"/>
  <c r="L3625" i="1"/>
  <c r="L3626" i="1"/>
  <c r="L3628" i="1"/>
  <c r="L3629" i="1"/>
  <c r="L3631" i="1"/>
  <c r="L3634" i="1"/>
  <c r="L3635" i="1"/>
  <c r="L5635" i="1"/>
  <c r="L3637" i="1"/>
  <c r="L3641" i="1"/>
  <c r="L3642" i="1"/>
  <c r="L3644" i="1"/>
  <c r="L3647" i="1"/>
  <c r="L3648" i="1"/>
  <c r="L3650" i="1"/>
  <c r="L3652" i="1"/>
  <c r="L3656" i="1"/>
  <c r="L3658" i="1"/>
  <c r="L3660" i="1"/>
  <c r="L3661" i="1"/>
  <c r="L3662" i="1"/>
  <c r="L3663" i="1"/>
  <c r="L3664" i="1"/>
  <c r="L3668" i="1"/>
  <c r="L3670" i="1"/>
  <c r="L3672" i="1"/>
  <c r="L3675" i="1"/>
  <c r="L3676" i="1"/>
  <c r="L5545" i="1"/>
  <c r="L5546" i="1"/>
  <c r="L5547" i="1"/>
  <c r="L5548" i="1"/>
  <c r="L5549" i="1"/>
  <c r="L5550" i="1"/>
  <c r="L5551" i="1"/>
  <c r="L5552" i="1"/>
  <c r="L5553" i="1"/>
  <c r="L5554" i="1"/>
  <c r="L5555" i="1"/>
  <c r="L3449" i="1"/>
  <c r="L5572" i="1"/>
  <c r="L5573" i="1"/>
  <c r="L5576" i="1"/>
  <c r="L5578" i="1"/>
  <c r="L5580" i="1"/>
  <c r="L5581" i="1"/>
  <c r="L5591" i="1"/>
  <c r="L5593" i="1"/>
  <c r="L5596" i="1"/>
  <c r="L5598" i="1"/>
  <c r="L5614" i="1"/>
  <c r="L5617" i="1"/>
  <c r="L5618" i="1"/>
  <c r="L5621" i="1"/>
  <c r="L5625" i="1"/>
  <c r="L5627" i="1"/>
  <c r="L5678" i="1"/>
  <c r="L5679" i="1"/>
  <c r="L5680" i="1"/>
  <c r="L5681" i="1"/>
  <c r="L5682" i="1"/>
  <c r="L5683" i="1"/>
  <c r="L5685" i="1"/>
  <c r="L5687" i="1"/>
  <c r="L5688" i="1"/>
  <c r="AF3449" i="1"/>
  <c r="AF3676" i="1"/>
  <c r="AF3675" i="1"/>
  <c r="AF3672" i="1"/>
  <c r="AF3670" i="1"/>
  <c r="AF3668" i="1"/>
  <c r="AF3664" i="1"/>
  <c r="AF3663" i="1"/>
  <c r="AF3662" i="1"/>
  <c r="AF3661" i="1"/>
  <c r="AF3660" i="1"/>
  <c r="AF3658" i="1"/>
  <c r="AF3656" i="1"/>
  <c r="AF3652" i="1"/>
  <c r="AF3650" i="1"/>
  <c r="AF3648" i="1"/>
  <c r="AF3647" i="1"/>
  <c r="AF3644" i="1"/>
  <c r="AF3642" i="1"/>
  <c r="AF3641" i="1"/>
  <c r="AF3637" i="1"/>
  <c r="AF5635" i="1"/>
  <c r="AF3635" i="1"/>
  <c r="AF3634" i="1"/>
  <c r="AF3631" i="1"/>
  <c r="AF3629" i="1"/>
  <c r="AF3628" i="1"/>
  <c r="AF3626" i="1"/>
  <c r="AF3625" i="1"/>
  <c r="AF3623" i="1"/>
  <c r="AF3622" i="1"/>
  <c r="AF3621" i="1"/>
  <c r="AF3618" i="1"/>
  <c r="AF3617" i="1"/>
  <c r="AF3616" i="1"/>
  <c r="AF3253" i="1"/>
  <c r="AF3615" i="1"/>
  <c r="AF3614" i="1"/>
  <c r="AF3611" i="1"/>
  <c r="AF3610" i="1"/>
  <c r="AF3609" i="1"/>
  <c r="AF3608" i="1"/>
  <c r="AF3605" i="1"/>
  <c r="AF3603" i="1"/>
  <c r="AF3601" i="1"/>
  <c r="AF3600" i="1"/>
  <c r="AF3599" i="1"/>
  <c r="AF3598" i="1"/>
  <c r="AF3597" i="1"/>
  <c r="AF3595" i="1"/>
  <c r="AF3594" i="1"/>
  <c r="AF3593" i="1"/>
  <c r="AF3592" i="1"/>
  <c r="AF3591" i="1"/>
  <c r="AF3590" i="1"/>
  <c r="AF3589" i="1"/>
  <c r="AF3588" i="1"/>
  <c r="AF3587" i="1"/>
  <c r="AF3586" i="1"/>
  <c r="AF3584" i="1"/>
  <c r="AF3583" i="1"/>
  <c r="AF3581" i="1"/>
  <c r="AF3579" i="1"/>
  <c r="AF3578" i="1"/>
  <c r="AF3575" i="1"/>
  <c r="AF3574" i="1"/>
  <c r="AF3573" i="1"/>
  <c r="AF3572" i="1"/>
  <c r="AF3571" i="1"/>
  <c r="AF3570" i="1"/>
  <c r="AF3569" i="1"/>
  <c r="AF3568" i="1"/>
  <c r="AF3564" i="1"/>
  <c r="AF3563" i="1"/>
  <c r="AF3561" i="1"/>
  <c r="AF3560" i="1"/>
  <c r="AF3559" i="1"/>
  <c r="AF3558" i="1"/>
  <c r="AF3557" i="1"/>
  <c r="AF3555" i="1"/>
  <c r="AF3553" i="1"/>
  <c r="AF3552" i="1"/>
  <c r="AF3138" i="1"/>
  <c r="AF3550" i="1"/>
  <c r="AF3549" i="1"/>
  <c r="AF3548" i="1"/>
  <c r="AF3544" i="1"/>
  <c r="AF3543" i="1"/>
  <c r="AF2186" i="1"/>
  <c r="AF3542" i="1"/>
  <c r="AF3541" i="1"/>
  <c r="AF3540" i="1"/>
  <c r="AF3539" i="1"/>
  <c r="AF3537" i="1"/>
  <c r="AF3536" i="1"/>
  <c r="AF3534" i="1"/>
  <c r="AF3533" i="1"/>
  <c r="AF3532" i="1"/>
  <c r="AF3529" i="1"/>
  <c r="AF3527" i="1"/>
  <c r="AF3526" i="1"/>
  <c r="AF3525" i="1"/>
  <c r="AF3524" i="1"/>
  <c r="AF3523" i="1"/>
  <c r="AF3522" i="1"/>
  <c r="AF3521" i="1"/>
  <c r="AF3518" i="1"/>
  <c r="AF3517" i="1"/>
  <c r="AF3516" i="1"/>
  <c r="AF3514" i="1"/>
  <c r="AF3513" i="1"/>
  <c r="AF3512" i="1"/>
  <c r="AF3511" i="1"/>
  <c r="AF2999" i="1"/>
  <c r="AF3510" i="1"/>
  <c r="AF3506" i="1"/>
  <c r="AF3504" i="1"/>
  <c r="AF3245" i="1"/>
  <c r="AF3503" i="1"/>
  <c r="AF3502" i="1"/>
  <c r="AF3501" i="1"/>
  <c r="AF3007" i="1"/>
  <c r="AF2988" i="1"/>
  <c r="AF3500" i="1"/>
  <c r="AF3497" i="1"/>
  <c r="AF3496" i="1"/>
  <c r="AF3495" i="1"/>
  <c r="AF3493" i="1"/>
  <c r="AF3492" i="1"/>
  <c r="AF3491" i="1"/>
  <c r="AF3489" i="1"/>
  <c r="AF3049" i="1"/>
  <c r="AF3487" i="1"/>
  <c r="AF3486" i="1"/>
  <c r="AF3222" i="1"/>
  <c r="AF3485" i="1"/>
  <c r="AF3484" i="1"/>
  <c r="AF3483" i="1"/>
  <c r="AF3481" i="1"/>
  <c r="AF3480" i="1"/>
  <c r="AF3479" i="1"/>
  <c r="AF5685" i="1"/>
  <c r="AF5688" i="1"/>
  <c r="AF3478" i="1"/>
  <c r="AF3477" i="1"/>
  <c r="AF3475" i="1"/>
  <c r="AF3474" i="1"/>
  <c r="AF3472" i="1"/>
  <c r="AF3471" i="1"/>
  <c r="AF3470" i="1"/>
  <c r="AF3468" i="1"/>
  <c r="AF3467" i="1"/>
  <c r="AF3466" i="1"/>
  <c r="AF3465" i="1"/>
  <c r="AF3464" i="1"/>
  <c r="AF3463" i="1"/>
  <c r="AF3462" i="1"/>
  <c r="AF5621" i="1"/>
  <c r="AF3461" i="1"/>
  <c r="AF3323" i="1"/>
  <c r="AF3025" i="1"/>
  <c r="AF3460" i="1"/>
  <c r="AF3233" i="1"/>
  <c r="AF3459" i="1"/>
  <c r="AF3458" i="1"/>
  <c r="AF3457" i="1"/>
  <c r="AF3456" i="1"/>
  <c r="AF3227" i="1"/>
  <c r="AF3454" i="1"/>
  <c r="AF3453" i="1"/>
  <c r="AF3452" i="1"/>
  <c r="AF3450" i="1"/>
  <c r="AF3448" i="1"/>
  <c r="AF3037" i="1"/>
  <c r="AF3447" i="1"/>
  <c r="AF3446" i="1"/>
  <c r="AF3003" i="1"/>
  <c r="AF3445" i="1"/>
  <c r="AF3444" i="1"/>
  <c r="AF3443" i="1"/>
  <c r="AF3442" i="1"/>
  <c r="AF3441" i="1"/>
  <c r="AF3439" i="1"/>
  <c r="AF3438" i="1"/>
  <c r="AF3015" i="1"/>
  <c r="AF3437" i="1"/>
  <c r="AF3436" i="1"/>
  <c r="AF3435" i="1"/>
  <c r="AF3434" i="1"/>
  <c r="AF3433" i="1"/>
  <c r="AF3432" i="1"/>
  <c r="AF5687" i="1"/>
  <c r="AF5683" i="1"/>
  <c r="AF5682" i="1"/>
  <c r="AF5681" i="1"/>
  <c r="AF5680" i="1"/>
  <c r="AF5679" i="1"/>
  <c r="AF5678" i="1"/>
  <c r="AF5625" i="1"/>
  <c r="AF5618" i="1"/>
  <c r="AF5598" i="1"/>
  <c r="AF5596" i="1"/>
  <c r="AF5593" i="1"/>
  <c r="AF5591" i="1"/>
  <c r="AF5581" i="1"/>
  <c r="AF5580" i="1"/>
  <c r="AF5578" i="1"/>
  <c r="AF5576" i="1"/>
  <c r="AF5573" i="1"/>
  <c r="AF5572" i="1"/>
  <c r="AF3431" i="1"/>
  <c r="AF5555" i="1"/>
  <c r="AF5554" i="1"/>
  <c r="AF5553" i="1"/>
  <c r="AF5552" i="1"/>
  <c r="AF5551" i="1"/>
  <c r="AF5550" i="1"/>
  <c r="AF5549" i="1"/>
  <c r="AF5548" i="1"/>
  <c r="AF5547" i="1"/>
  <c r="AF5546" i="1"/>
  <c r="AF5545" i="1"/>
  <c r="AF3430" i="1"/>
  <c r="AF3428" i="1"/>
  <c r="AF3426" i="1"/>
  <c r="AF3425" i="1"/>
  <c r="AF3424" i="1"/>
  <c r="AF3423" i="1"/>
  <c r="AF3422" i="1"/>
  <c r="AF3421" i="1"/>
  <c r="AF3420" i="1"/>
  <c r="AF3419" i="1"/>
  <c r="AF3418" i="1"/>
  <c r="AF3417" i="1"/>
  <c r="AF3416" i="1"/>
  <c r="AF3415" i="1"/>
  <c r="AF3414" i="1"/>
  <c r="AF3413" i="1"/>
  <c r="AF3412" i="1"/>
  <c r="AF3411" i="1"/>
  <c r="AF3410" i="1"/>
  <c r="AF3409" i="1"/>
  <c r="AF3408" i="1"/>
  <c r="AF3407" i="1"/>
  <c r="AF3406" i="1"/>
  <c r="AF3405" i="1"/>
  <c r="AF3404" i="1"/>
  <c r="AF3403" i="1"/>
  <c r="AF3402" i="1"/>
  <c r="AF3401" i="1"/>
  <c r="AF3400" i="1"/>
  <c r="AF3473" i="1"/>
  <c r="AF3399" i="1"/>
  <c r="AF3398" i="1"/>
  <c r="AF3397" i="1"/>
  <c r="AF3396" i="1"/>
  <c r="AF3395" i="1"/>
  <c r="AF3393" i="1"/>
  <c r="AF3391" i="1"/>
  <c r="AF3390" i="1"/>
  <c r="AF3389" i="1"/>
  <c r="AF3388" i="1"/>
  <c r="AF3387" i="1"/>
  <c r="AF3386" i="1"/>
  <c r="AF3384" i="1"/>
  <c r="AF3382" i="1"/>
  <c r="AF3381" i="1"/>
  <c r="AF3380" i="1"/>
  <c r="AF3379" i="1"/>
  <c r="AF3378" i="1"/>
  <c r="AF3377" i="1"/>
  <c r="AF3376" i="1"/>
  <c r="AF3375" i="1"/>
  <c r="AF3374" i="1"/>
  <c r="AF3372" i="1"/>
  <c r="AF3371" i="1"/>
  <c r="AF3370" i="1"/>
  <c r="AF3369" i="1"/>
  <c r="AF3368" i="1"/>
  <c r="AF3367" i="1"/>
  <c r="AF3366" i="1"/>
  <c r="AF3365" i="1"/>
  <c r="AF3364" i="1"/>
  <c r="AF3363" i="1"/>
  <c r="AF3362" i="1"/>
  <c r="AF3361" i="1"/>
  <c r="AF3360" i="1"/>
  <c r="AF3358" i="1"/>
  <c r="AF3357" i="1"/>
  <c r="AF3356" i="1"/>
  <c r="AF3355" i="1"/>
  <c r="AF3354" i="1"/>
  <c r="AF3353" i="1"/>
  <c r="AF3352" i="1"/>
  <c r="AF3351" i="1"/>
  <c r="AF3350" i="1"/>
  <c r="AF3349" i="1"/>
  <c r="AF3348" i="1"/>
  <c r="AF3347" i="1"/>
  <c r="AF3346" i="1"/>
  <c r="AF5632" i="1"/>
  <c r="AF3343" i="1"/>
  <c r="AF3342" i="1"/>
  <c r="AF3341" i="1"/>
  <c r="AF3340" i="1"/>
  <c r="AF3339" i="1"/>
  <c r="AF3338" i="1"/>
  <c r="AF3337" i="1"/>
  <c r="AF3335" i="1"/>
  <c r="AF3334" i="1"/>
  <c r="AF3333" i="1"/>
  <c r="AF3332" i="1"/>
  <c r="AF3331" i="1"/>
  <c r="AF3330" i="1"/>
  <c r="AF3329" i="1"/>
  <c r="AF3328" i="1"/>
  <c r="AF3326" i="1"/>
  <c r="AF3324" i="1"/>
  <c r="AF3321" i="1"/>
  <c r="AF3320" i="1"/>
  <c r="AF3317" i="1"/>
  <c r="AF3314" i="1"/>
  <c r="AF3313" i="1"/>
  <c r="AF3312" i="1"/>
  <c r="AF3311" i="1"/>
  <c r="AF3310" i="1"/>
  <c r="AF3309" i="1"/>
  <c r="AF3308" i="1"/>
  <c r="AF3307" i="1"/>
  <c r="AF3306" i="1"/>
  <c r="AF3305" i="1"/>
  <c r="AF3304" i="1"/>
  <c r="AF3301" i="1"/>
  <c r="AF3299" i="1"/>
  <c r="AF3297" i="1"/>
  <c r="AF3296" i="1"/>
  <c r="AF3295" i="1"/>
  <c r="AF3294" i="1"/>
  <c r="AF3293" i="1"/>
  <c r="AF3292" i="1"/>
  <c r="AF3291" i="1"/>
  <c r="AF3290" i="1"/>
  <c r="AF3289" i="1"/>
  <c r="AF3288" i="1"/>
  <c r="AF3287" i="1"/>
  <c r="AF3286" i="1"/>
  <c r="AF3285" i="1"/>
  <c r="AF3284" i="1"/>
  <c r="AF3283" i="1"/>
  <c r="AF3281" i="1"/>
  <c r="AF3279" i="1"/>
  <c r="AF3277" i="1"/>
  <c r="AF3276" i="1"/>
  <c r="AF3275" i="1"/>
  <c r="AF3274" i="1"/>
  <c r="AF3273" i="1"/>
  <c r="AF3272" i="1"/>
  <c r="AF3271" i="1"/>
  <c r="AF3270" i="1"/>
  <c r="AF3269" i="1"/>
  <c r="AF3268" i="1"/>
  <c r="AF3267" i="1"/>
  <c r="AF3266" i="1"/>
  <c r="AF3265" i="1"/>
  <c r="AF3264" i="1"/>
  <c r="AF3263" i="1"/>
  <c r="AF5627" i="1"/>
  <c r="AF3262" i="1"/>
  <c r="AF3261" i="1"/>
  <c r="AF3260" i="1"/>
  <c r="AF3259" i="1"/>
  <c r="AF3257" i="1"/>
  <c r="AF3256" i="1"/>
  <c r="AF3255" i="1"/>
  <c r="AF3254" i="1"/>
  <c r="AF3252" i="1"/>
  <c r="AF3251" i="1"/>
  <c r="AF3250" i="1"/>
  <c r="AF3248" i="1"/>
  <c r="AF3247" i="1"/>
  <c r="AF3246" i="1"/>
  <c r="AF3244" i="1"/>
  <c r="AF3243" i="1"/>
  <c r="AF3242" i="1"/>
  <c r="AF3239" i="1"/>
  <c r="AF3238" i="1"/>
  <c r="AF3237" i="1"/>
  <c r="AF3235" i="1"/>
  <c r="AF3234" i="1"/>
  <c r="AF3232" i="1"/>
  <c r="AF3231" i="1"/>
  <c r="AF3230" i="1"/>
  <c r="AF3229" i="1"/>
  <c r="AF3228" i="1"/>
  <c r="AF3226" i="1"/>
  <c r="AF3225" i="1"/>
  <c r="AF3224" i="1"/>
  <c r="AF3223" i="1"/>
  <c r="AF3221" i="1"/>
  <c r="AF3220" i="1"/>
  <c r="AF3219" i="1"/>
  <c r="AF3218" i="1"/>
  <c r="AF3217" i="1"/>
  <c r="AF3216" i="1"/>
  <c r="AF3215" i="1"/>
  <c r="AF3213" i="1"/>
  <c r="AF3212" i="1"/>
  <c r="AF3211" i="1"/>
  <c r="AF3210" i="1"/>
  <c r="AF3209" i="1"/>
  <c r="AF3208" i="1"/>
  <c r="AF3207" i="1"/>
  <c r="AF3206" i="1"/>
  <c r="AF3204" i="1"/>
  <c r="AF3203" i="1"/>
  <c r="AF3202" i="1"/>
  <c r="AF3201" i="1"/>
  <c r="AF3200" i="1"/>
  <c r="AF3199" i="1"/>
  <c r="AF3198" i="1"/>
  <c r="AF3197" i="1"/>
  <c r="AF3196" i="1"/>
  <c r="AF3195" i="1"/>
  <c r="AF3194" i="1"/>
  <c r="AF3192" i="1"/>
  <c r="AF3191" i="1"/>
  <c r="AF3190" i="1"/>
  <c r="AF3189" i="1"/>
  <c r="AF3188" i="1"/>
  <c r="AF3186" i="1"/>
  <c r="AF3185" i="1"/>
  <c r="AF3184" i="1"/>
  <c r="AF3183" i="1"/>
  <c r="AF3182" i="1"/>
  <c r="AF3181" i="1"/>
  <c r="AF3180" i="1"/>
  <c r="AF3179" i="1"/>
  <c r="AF3178" i="1"/>
  <c r="AF3177" i="1"/>
  <c r="AF3176" i="1"/>
  <c r="AF3175" i="1"/>
  <c r="AF3174" i="1"/>
  <c r="AF3173" i="1"/>
  <c r="AF3172" i="1"/>
  <c r="AF3171" i="1"/>
  <c r="AF3170" i="1"/>
  <c r="AF3168" i="1"/>
  <c r="AF3167" i="1"/>
  <c r="AF3166" i="1"/>
  <c r="AF3165" i="1"/>
  <c r="AF3163" i="1"/>
  <c r="AF3162" i="1"/>
  <c r="AF3161" i="1"/>
  <c r="AF3160" i="1"/>
  <c r="AF3159" i="1"/>
  <c r="AF3158" i="1"/>
  <c r="AF3156" i="1"/>
  <c r="AF3155" i="1"/>
  <c r="AF3154" i="1"/>
  <c r="AF3153" i="1"/>
  <c r="AF3151" i="1"/>
  <c r="AF3150" i="1"/>
  <c r="AF3148" i="1"/>
  <c r="AF3146" i="1"/>
  <c r="AF3145" i="1"/>
  <c r="AF3144" i="1"/>
  <c r="AF3143" i="1"/>
  <c r="AF3142" i="1"/>
  <c r="AF3141" i="1"/>
  <c r="AF3140" i="1"/>
  <c r="AF3139" i="1"/>
  <c r="AF3137" i="1"/>
  <c r="AF3136" i="1"/>
  <c r="AF3135" i="1"/>
  <c r="AF3134" i="1"/>
  <c r="AF3133" i="1"/>
  <c r="AF3132" i="1"/>
  <c r="AF3131" i="1"/>
  <c r="AF3130" i="1"/>
  <c r="AF3124" i="1"/>
  <c r="AF3123" i="1"/>
  <c r="AF3122" i="1"/>
  <c r="AF3121" i="1"/>
  <c r="AF3120" i="1"/>
  <c r="AF3119" i="1"/>
  <c r="AF3118" i="1"/>
  <c r="AF3116" i="1"/>
  <c r="AF3115" i="1"/>
  <c r="AF3114" i="1"/>
  <c r="AF3112" i="1"/>
  <c r="AF3111" i="1"/>
  <c r="AF3110" i="1"/>
  <c r="AF3109" i="1"/>
  <c r="AF3108" i="1"/>
  <c r="AF3107" i="1"/>
  <c r="AF3106" i="1"/>
  <c r="AF3105" i="1"/>
  <c r="AF3103" i="1"/>
  <c r="AF3102" i="1"/>
  <c r="AF3101" i="1"/>
  <c r="AF3100" i="1"/>
  <c r="AF3099" i="1"/>
  <c r="AF3098" i="1"/>
  <c r="AF3097" i="1"/>
  <c r="AF3096" i="1"/>
  <c r="AF3095" i="1"/>
  <c r="AF3094" i="1"/>
  <c r="AF3093" i="1"/>
  <c r="AF3092" i="1"/>
  <c r="AF3091" i="1"/>
  <c r="AF3090" i="1"/>
  <c r="AF3088" i="1"/>
  <c r="AF3087" i="1"/>
  <c r="AF3086" i="1"/>
  <c r="AF3085" i="1"/>
  <c r="AF3084" i="1"/>
  <c r="AF3083" i="1"/>
  <c r="AF3082" i="1"/>
  <c r="AF3081" i="1"/>
  <c r="AF3080" i="1"/>
  <c r="AF3079" i="1"/>
  <c r="AF3078" i="1"/>
  <c r="AF3076" i="1"/>
  <c r="AF3075" i="1"/>
  <c r="AF5623" i="1"/>
  <c r="AF3074" i="1"/>
  <c r="AF3072" i="1"/>
  <c r="AF3071" i="1"/>
  <c r="AF3070" i="1"/>
  <c r="AF3069" i="1"/>
  <c r="AF3068" i="1"/>
  <c r="AF3067" i="1"/>
  <c r="AF3066" i="1"/>
  <c r="AF3065" i="1"/>
  <c r="AF3064" i="1"/>
  <c r="AF3061" i="1"/>
  <c r="AF3060" i="1"/>
  <c r="AF3059" i="1"/>
  <c r="AF3058" i="1"/>
  <c r="AF3057" i="1"/>
  <c r="AF3056" i="1"/>
  <c r="AF3055" i="1"/>
  <c r="AF3052" i="1"/>
  <c r="AF3051" i="1"/>
  <c r="AF3050" i="1"/>
  <c r="AF3048" i="1"/>
  <c r="AF3047" i="1"/>
  <c r="AF3046" i="1"/>
  <c r="AF3045" i="1"/>
  <c r="AF3044" i="1"/>
  <c r="AF3043" i="1"/>
  <c r="AF3042" i="1"/>
  <c r="AF3041" i="1"/>
  <c r="AF3040" i="1"/>
  <c r="AF3039" i="1"/>
  <c r="AF3038" i="1"/>
  <c r="AF3036" i="1"/>
  <c r="AF3035" i="1"/>
  <c r="AF3034" i="1"/>
  <c r="AF3033" i="1"/>
  <c r="AF3032" i="1"/>
  <c r="AF3031" i="1"/>
  <c r="AF3030" i="1"/>
  <c r="AF3029" i="1"/>
  <c r="AF3028" i="1"/>
  <c r="AF3027" i="1"/>
  <c r="AF3026" i="1"/>
  <c r="AF3024" i="1"/>
  <c r="AF3023" i="1"/>
  <c r="AF3022" i="1"/>
  <c r="AF3021" i="1"/>
  <c r="AF3020" i="1"/>
  <c r="AF3019" i="1"/>
  <c r="AF3018" i="1"/>
  <c r="AF3017" i="1"/>
  <c r="AF3016" i="1"/>
  <c r="AF3014" i="1"/>
  <c r="AF3013" i="1"/>
  <c r="AF3012" i="1"/>
  <c r="AF3011" i="1"/>
  <c r="AF3010" i="1"/>
  <c r="AF3009" i="1"/>
  <c r="AF3008" i="1"/>
  <c r="AF3006" i="1"/>
  <c r="AF3005" i="1"/>
  <c r="AF3004" i="1"/>
  <c r="AF3002" i="1"/>
  <c r="AF3001" i="1"/>
  <c r="AF3000" i="1"/>
  <c r="AF2998" i="1"/>
  <c r="AF2997" i="1"/>
  <c r="AF2996" i="1"/>
  <c r="AF2995" i="1"/>
  <c r="AF2994" i="1"/>
  <c r="AF2993" i="1"/>
  <c r="AF2992" i="1"/>
  <c r="AF2991" i="1"/>
  <c r="AF2990" i="1"/>
  <c r="AF2989" i="1"/>
  <c r="AF2987" i="1"/>
  <c r="AF2986" i="1"/>
  <c r="AF2985" i="1"/>
  <c r="AF2984" i="1"/>
  <c r="AF2983" i="1"/>
  <c r="AF2982" i="1"/>
  <c r="AF2981" i="1"/>
  <c r="AF2980" i="1"/>
  <c r="AF2979" i="1"/>
  <c r="AF2978" i="1"/>
  <c r="AF2977" i="1"/>
  <c r="AF2976" i="1"/>
  <c r="AF2975" i="1"/>
  <c r="AF2974" i="1"/>
  <c r="AF2973" i="1"/>
  <c r="AF2972" i="1"/>
  <c r="AF2971" i="1"/>
  <c r="AF2970" i="1"/>
  <c r="AF2969" i="1"/>
  <c r="AF2968" i="1"/>
  <c r="AF2967" i="1"/>
  <c r="AF2966" i="1"/>
  <c r="AF2965" i="1"/>
  <c r="AF2964" i="1"/>
  <c r="AF2963" i="1"/>
  <c r="AF2962" i="1"/>
  <c r="AF2961" i="1"/>
  <c r="AF2960" i="1"/>
  <c r="AF2959" i="1"/>
  <c r="AF2958" i="1"/>
  <c r="AF2957" i="1"/>
  <c r="AF2956" i="1"/>
  <c r="AF2955" i="1"/>
  <c r="AF2954" i="1"/>
  <c r="AF2953" i="1"/>
  <c r="AF2952" i="1"/>
  <c r="AF2951" i="1"/>
  <c r="AF2950" i="1"/>
  <c r="AF2949" i="1"/>
  <c r="AF2948" i="1"/>
  <c r="AF2947" i="1"/>
  <c r="AF2946" i="1"/>
  <c r="AF2945" i="1"/>
  <c r="AF2944" i="1"/>
  <c r="AF2943" i="1"/>
  <c r="AF2942" i="1"/>
  <c r="AF2941" i="1"/>
  <c r="AF2940" i="1"/>
  <c r="AF2939" i="1"/>
  <c r="AF2938" i="1"/>
  <c r="AF2937" i="1"/>
  <c r="AF2936" i="1"/>
  <c r="AF2935" i="1"/>
  <c r="AF2934" i="1"/>
  <c r="AF2933" i="1"/>
  <c r="AF2932" i="1"/>
  <c r="AF2931" i="1"/>
  <c r="AF2930" i="1"/>
  <c r="AF2929" i="1"/>
  <c r="AF2928" i="1"/>
  <c r="AF2927" i="1"/>
  <c r="AF2926" i="1"/>
  <c r="AF2924" i="1"/>
  <c r="AF2923" i="1"/>
  <c r="AF2922" i="1"/>
  <c r="AF2921" i="1"/>
  <c r="AF2920" i="1"/>
  <c r="AF2919" i="1"/>
  <c r="AF2918" i="1"/>
  <c r="AF2917" i="1"/>
  <c r="AF2916" i="1"/>
  <c r="AF2915" i="1"/>
  <c r="AF2914" i="1"/>
  <c r="AF2913" i="1"/>
  <c r="AF2912" i="1"/>
  <c r="AF2911" i="1"/>
  <c r="AF2910" i="1"/>
  <c r="AF2909" i="1"/>
  <c r="AF2908" i="1"/>
  <c r="AF2907" i="1"/>
  <c r="AF2906" i="1"/>
  <c r="AF2905" i="1"/>
  <c r="AF2904" i="1"/>
  <c r="AF2903" i="1"/>
  <c r="AF2902" i="1"/>
  <c r="AF2901" i="1"/>
  <c r="AF2900" i="1"/>
  <c r="AF2899" i="1"/>
  <c r="AF2898" i="1"/>
  <c r="AF2897" i="1"/>
  <c r="AF2896" i="1"/>
  <c r="AF2895" i="1"/>
  <c r="AF2894" i="1"/>
  <c r="AF2893" i="1"/>
  <c r="AF2892" i="1"/>
  <c r="AF2891" i="1"/>
  <c r="AF2890" i="1"/>
  <c r="AF2889" i="1"/>
  <c r="AF2888" i="1"/>
  <c r="AF2887" i="1"/>
  <c r="AF2886" i="1"/>
  <c r="AF2885" i="1"/>
  <c r="AF2884" i="1"/>
  <c r="AF2883" i="1"/>
  <c r="AF2882" i="1"/>
  <c r="AF2881" i="1"/>
  <c r="AF2880" i="1"/>
  <c r="AF2879" i="1"/>
  <c r="AF2878" i="1"/>
  <c r="AF2877" i="1"/>
  <c r="AF2876" i="1"/>
  <c r="AF2875" i="1"/>
  <c r="AF2874" i="1"/>
  <c r="AF2873" i="1"/>
  <c r="AF2872" i="1"/>
  <c r="AF2871" i="1"/>
  <c r="AF2870" i="1"/>
  <c r="AF2869" i="1"/>
  <c r="AF2868" i="1"/>
  <c r="AF2867" i="1"/>
  <c r="AF2866" i="1"/>
  <c r="AF2865" i="1"/>
  <c r="AF2864" i="1"/>
  <c r="AF2863" i="1"/>
  <c r="AF2862" i="1"/>
  <c r="AF2861" i="1"/>
  <c r="AF2860" i="1"/>
  <c r="AF2859" i="1"/>
  <c r="AF2858" i="1"/>
  <c r="AF2857" i="1"/>
  <c r="AF2856" i="1"/>
  <c r="AF2855" i="1"/>
  <c r="AF2854" i="1"/>
  <c r="AF2853" i="1"/>
  <c r="AF2852" i="1"/>
  <c r="AF2851" i="1"/>
  <c r="AF2850" i="1"/>
  <c r="AF2849" i="1"/>
  <c r="AF2848" i="1"/>
  <c r="AF2847" i="1"/>
  <c r="AF2846" i="1"/>
  <c r="AF2845" i="1"/>
  <c r="AF2844" i="1"/>
  <c r="AF2843" i="1"/>
  <c r="AF2842" i="1"/>
  <c r="AF2841" i="1"/>
  <c r="AF2840" i="1"/>
  <c r="AF2839" i="1"/>
  <c r="AF2838" i="1"/>
  <c r="AF2837" i="1"/>
  <c r="AF2836" i="1"/>
  <c r="AF2835" i="1"/>
  <c r="AF2834" i="1"/>
  <c r="AF2833" i="1"/>
  <c r="AF2832" i="1"/>
  <c r="AF2831" i="1"/>
  <c r="AF2830" i="1"/>
  <c r="AF2829" i="1"/>
  <c r="AF2828" i="1"/>
  <c r="AF2827" i="1"/>
  <c r="AF2826" i="1"/>
  <c r="AF2825" i="1"/>
  <c r="AF2824" i="1"/>
  <c r="AF2823" i="1"/>
  <c r="AF2822" i="1"/>
  <c r="AF2821" i="1"/>
  <c r="AF2820" i="1"/>
  <c r="AF2819" i="1"/>
  <c r="AF2818" i="1"/>
  <c r="AF2817" i="1"/>
  <c r="AF2816" i="1"/>
  <c r="AF2815" i="1"/>
  <c r="AF2814" i="1"/>
  <c r="AF2813" i="1"/>
  <c r="AF2812" i="1"/>
  <c r="AF2811" i="1"/>
  <c r="AF2810" i="1"/>
  <c r="AF2809" i="1"/>
  <c r="AF2808" i="1"/>
  <c r="AF2807" i="1"/>
  <c r="AF2806" i="1"/>
  <c r="AF2805" i="1"/>
  <c r="AF2804" i="1"/>
  <c r="AF2803" i="1"/>
  <c r="AF2802" i="1"/>
  <c r="AF2801" i="1"/>
  <c r="AF2800" i="1"/>
  <c r="AF2799" i="1"/>
  <c r="AF2798" i="1"/>
  <c r="AF2797" i="1"/>
  <c r="AF2796" i="1"/>
  <c r="AF2795" i="1"/>
  <c r="AF2794" i="1"/>
  <c r="AF2793" i="1"/>
  <c r="AF2792" i="1"/>
  <c r="AF2791" i="1"/>
  <c r="AF2790" i="1"/>
  <c r="AF2789" i="1"/>
  <c r="AF2788" i="1"/>
  <c r="AF2787" i="1"/>
  <c r="AF2786" i="1"/>
  <c r="AF2785" i="1"/>
  <c r="AF2784" i="1"/>
  <c r="AF2783" i="1"/>
  <c r="AF2782" i="1"/>
  <c r="AF2781" i="1"/>
  <c r="AF2780" i="1"/>
  <c r="AF2779" i="1"/>
  <c r="AF2778" i="1"/>
  <c r="AF2777" i="1"/>
  <c r="AF2776" i="1"/>
  <c r="AF2775" i="1"/>
  <c r="AF2774" i="1"/>
  <c r="AF2773" i="1"/>
  <c r="AF2772" i="1"/>
  <c r="AF2771" i="1"/>
  <c r="AF2770" i="1"/>
  <c r="AF2769" i="1"/>
  <c r="AF2768" i="1"/>
  <c r="AF2767" i="1"/>
  <c r="AF2766" i="1"/>
  <c r="AF2765" i="1"/>
  <c r="AF2764" i="1"/>
  <c r="AF2763" i="1"/>
  <c r="AF2762" i="1"/>
  <c r="AF2761" i="1"/>
  <c r="AF2760" i="1"/>
  <c r="AF2759" i="1"/>
  <c r="AF2758" i="1"/>
  <c r="AF2757" i="1"/>
  <c r="AF2756" i="1"/>
  <c r="AF2755" i="1"/>
  <c r="AF2754" i="1"/>
  <c r="AF2753" i="1"/>
  <c r="AF2752" i="1"/>
  <c r="AF2751" i="1"/>
  <c r="AF2750" i="1"/>
  <c r="AF2749" i="1"/>
  <c r="AF2748" i="1"/>
  <c r="AF2747" i="1"/>
  <c r="AF2746" i="1"/>
  <c r="AF2745" i="1"/>
  <c r="AF2744" i="1"/>
  <c r="AF2743" i="1"/>
  <c r="AF2742" i="1"/>
  <c r="AF2741" i="1"/>
  <c r="AF2740" i="1"/>
  <c r="AF2739" i="1"/>
  <c r="AF2738" i="1"/>
  <c r="AF2737" i="1"/>
  <c r="AF2736" i="1"/>
  <c r="AF2735" i="1"/>
  <c r="AF2734" i="1"/>
  <c r="AF2733" i="1"/>
  <c r="AF2732" i="1"/>
  <c r="AF2731" i="1"/>
  <c r="AF2730" i="1"/>
  <c r="AF2729" i="1"/>
  <c r="AF2728" i="1"/>
  <c r="AF2727" i="1"/>
  <c r="AF2726" i="1"/>
  <c r="AF2725" i="1"/>
  <c r="AF2724" i="1"/>
  <c r="AF2723" i="1"/>
  <c r="AF2722" i="1"/>
  <c r="AF2721" i="1"/>
  <c r="AF2720" i="1"/>
  <c r="AF2719" i="1"/>
  <c r="AF2718" i="1"/>
  <c r="AF2717" i="1"/>
  <c r="AF2716" i="1"/>
  <c r="AF2715" i="1"/>
  <c r="AF2714" i="1"/>
  <c r="AF2713" i="1"/>
  <c r="AF2712" i="1"/>
  <c r="AF2711" i="1"/>
  <c r="AF2710" i="1"/>
  <c r="AF2709" i="1"/>
  <c r="AF2708" i="1"/>
  <c r="AF2707" i="1"/>
  <c r="AF2706" i="1"/>
  <c r="AF2705" i="1"/>
  <c r="AF2704" i="1"/>
  <c r="AF2703" i="1"/>
  <c r="AF2702" i="1"/>
  <c r="AF2701" i="1"/>
  <c r="AF2700" i="1"/>
  <c r="AF2699" i="1"/>
  <c r="AF2698" i="1"/>
  <c r="AF2697" i="1"/>
  <c r="AF2696" i="1"/>
  <c r="AF2695" i="1"/>
  <c r="AF2693" i="1"/>
  <c r="AF2692" i="1"/>
  <c r="AF2691" i="1"/>
  <c r="AF2690" i="1"/>
  <c r="AF2688" i="1"/>
  <c r="AF2687" i="1"/>
  <c r="AF2686" i="1"/>
  <c r="AF2685" i="1"/>
  <c r="AF2684" i="1"/>
  <c r="AF2683" i="1"/>
  <c r="AF2682" i="1"/>
  <c r="AF2681" i="1"/>
  <c r="AF2680" i="1"/>
  <c r="AF2679" i="1"/>
  <c r="AF2678" i="1"/>
  <c r="AF2677" i="1"/>
  <c r="AF2676" i="1"/>
  <c r="AF2675" i="1"/>
  <c r="AF2674" i="1"/>
  <c r="AF2673" i="1"/>
  <c r="AF2672" i="1"/>
  <c r="AF2671" i="1"/>
  <c r="AF2670" i="1"/>
  <c r="AF2669" i="1"/>
  <c r="AF2668" i="1"/>
  <c r="AF2667" i="1"/>
  <c r="AF2666" i="1"/>
  <c r="AF2665" i="1"/>
  <c r="AF2664" i="1"/>
  <c r="AF2663" i="1"/>
  <c r="AF2662" i="1"/>
  <c r="AF2661" i="1"/>
  <c r="AF2660" i="1"/>
  <c r="AF2659" i="1"/>
  <c r="AF2658" i="1"/>
  <c r="AF2657" i="1"/>
  <c r="AF2656" i="1"/>
  <c r="AF2655" i="1"/>
  <c r="AF2654" i="1"/>
  <c r="AF2653" i="1"/>
  <c r="AF2652" i="1"/>
  <c r="AF2651" i="1"/>
  <c r="AF2650" i="1"/>
  <c r="AF2649" i="1"/>
  <c r="AF2648" i="1"/>
  <c r="AF2647" i="1"/>
  <c r="AF2646" i="1"/>
  <c r="AF2645" i="1"/>
  <c r="AF2644" i="1"/>
  <c r="AF5617" i="1"/>
  <c r="AF2643" i="1"/>
  <c r="AF2642" i="1"/>
  <c r="AF2641" i="1"/>
  <c r="AF2640" i="1"/>
  <c r="AF2639" i="1"/>
  <c r="AF2638" i="1"/>
  <c r="AF2637" i="1"/>
  <c r="AF2636" i="1"/>
  <c r="AF2635" i="1"/>
  <c r="AF2634" i="1"/>
  <c r="AF2633" i="1"/>
  <c r="AF2632" i="1"/>
  <c r="AF2631" i="1"/>
  <c r="AF2630" i="1"/>
  <c r="AF2629" i="1"/>
  <c r="AF2628" i="1"/>
  <c r="AF2627" i="1"/>
  <c r="AF2626" i="1"/>
  <c r="AF2625" i="1"/>
  <c r="AF2624" i="1"/>
  <c r="AF2623" i="1"/>
  <c r="AF2622" i="1"/>
  <c r="AF2621" i="1"/>
  <c r="AF2620" i="1"/>
  <c r="AF2619" i="1"/>
  <c r="AF2618" i="1"/>
  <c r="AF2617" i="1"/>
  <c r="AF2616" i="1"/>
  <c r="AF2615" i="1"/>
  <c r="AF2614" i="1"/>
  <c r="AF2613" i="1"/>
  <c r="AF2612" i="1"/>
  <c r="AF2611" i="1"/>
  <c r="AF2610" i="1"/>
  <c r="AF2609" i="1"/>
  <c r="AF2608" i="1"/>
  <c r="AF2607" i="1"/>
  <c r="AF2606" i="1"/>
  <c r="AF2605" i="1"/>
  <c r="AF2604" i="1"/>
  <c r="AF2603" i="1"/>
  <c r="AF2602" i="1"/>
  <c r="AF2601" i="1"/>
  <c r="AF2600" i="1"/>
  <c r="AF2599" i="1"/>
  <c r="AF2598" i="1"/>
  <c r="AF2597" i="1"/>
  <c r="AF2596" i="1"/>
  <c r="AF2595" i="1"/>
  <c r="AF2594" i="1"/>
  <c r="AF2593" i="1"/>
  <c r="AF2592" i="1"/>
  <c r="AF2591" i="1"/>
  <c r="AF2590" i="1"/>
  <c r="AF2589" i="1"/>
  <c r="AF2588" i="1"/>
  <c r="AF2587" i="1"/>
  <c r="AF2586" i="1"/>
  <c r="AF2585" i="1"/>
  <c r="AF2584" i="1"/>
  <c r="AF2583" i="1"/>
  <c r="AF2582" i="1"/>
  <c r="AF2581" i="1"/>
  <c r="AF2580" i="1"/>
  <c r="AF2579" i="1"/>
  <c r="AF2578" i="1"/>
  <c r="AF2577" i="1"/>
  <c r="AF2576" i="1"/>
  <c r="AF2575" i="1"/>
  <c r="AF2574" i="1"/>
  <c r="AF2573" i="1"/>
  <c r="AF2572" i="1"/>
  <c r="AF2571" i="1"/>
  <c r="AF2570" i="1"/>
  <c r="AF2569" i="1"/>
  <c r="AF2568" i="1"/>
  <c r="AF2567" i="1"/>
  <c r="AF2566" i="1"/>
  <c r="AF2565" i="1"/>
  <c r="AF2564" i="1"/>
  <c r="AF2563" i="1"/>
  <c r="AF2562" i="1"/>
  <c r="AF2561" i="1"/>
  <c r="AF2560" i="1"/>
  <c r="AF2559" i="1"/>
  <c r="AF2558" i="1"/>
  <c r="AF2557" i="1"/>
  <c r="AF2556" i="1"/>
  <c r="AF2555" i="1"/>
  <c r="AF2554" i="1"/>
  <c r="AF2553" i="1"/>
  <c r="AF2552" i="1"/>
  <c r="AF2551" i="1"/>
  <c r="AF2550" i="1"/>
  <c r="AF2549" i="1"/>
  <c r="AF2548" i="1"/>
  <c r="AF2547" i="1"/>
  <c r="AF2546" i="1"/>
  <c r="AF2545" i="1"/>
  <c r="AF2544" i="1"/>
  <c r="AF2543" i="1"/>
  <c r="AF2542" i="1"/>
  <c r="AF2541" i="1"/>
  <c r="AF2540" i="1"/>
  <c r="AF2539" i="1"/>
  <c r="AF2538" i="1"/>
  <c r="AF2537" i="1"/>
  <c r="AF2536" i="1"/>
  <c r="AF2535" i="1"/>
  <c r="AF2534" i="1"/>
  <c r="AF2533" i="1"/>
  <c r="AF2532" i="1"/>
  <c r="AF2531" i="1"/>
  <c r="AF2530" i="1"/>
  <c r="AF2529" i="1"/>
  <c r="AF2528" i="1"/>
  <c r="AF2527" i="1"/>
  <c r="AF2526" i="1"/>
  <c r="AF2525" i="1"/>
  <c r="AF2524" i="1"/>
  <c r="AF2523" i="1"/>
  <c r="AF2522" i="1"/>
  <c r="AF2521" i="1"/>
  <c r="AF2520" i="1"/>
  <c r="AF2519" i="1"/>
  <c r="AF2518" i="1"/>
  <c r="AF2517" i="1"/>
  <c r="AF2516" i="1"/>
  <c r="AF2515" i="1"/>
  <c r="AF2514" i="1"/>
  <c r="AF2513" i="1"/>
  <c r="AF2512" i="1"/>
  <c r="AF2510" i="1"/>
  <c r="AF2509" i="1"/>
  <c r="AF2508" i="1"/>
  <c r="AF2507" i="1"/>
  <c r="AF2506" i="1"/>
  <c r="AF2505" i="1"/>
  <c r="AF2504" i="1"/>
  <c r="AF2503" i="1"/>
  <c r="AF2502" i="1"/>
  <c r="AF2500" i="1"/>
  <c r="AF2499" i="1"/>
  <c r="AF2498" i="1"/>
  <c r="AF2497" i="1"/>
  <c r="AF2496" i="1"/>
  <c r="AF2495" i="1"/>
  <c r="AF2494" i="1"/>
  <c r="AF2493" i="1"/>
  <c r="AF2492" i="1"/>
  <c r="AF2491" i="1"/>
  <c r="AF2490" i="1"/>
  <c r="AF2489" i="1"/>
  <c r="AF2488" i="1"/>
  <c r="AF2487" i="1"/>
  <c r="AF2486" i="1"/>
  <c r="AF2485" i="1"/>
  <c r="AF2484" i="1"/>
  <c r="AF2483" i="1"/>
  <c r="AF2482" i="1"/>
  <c r="AF2481" i="1"/>
  <c r="AF2480" i="1"/>
  <c r="AF2479" i="1"/>
  <c r="AF2478" i="1"/>
  <c r="AF2477" i="1"/>
  <c r="AF2476" i="1"/>
  <c r="AF2475" i="1"/>
  <c r="AF2474" i="1"/>
  <c r="AF2473" i="1"/>
  <c r="AF2472" i="1"/>
  <c r="AF2471" i="1"/>
  <c r="AF2470" i="1"/>
  <c r="AF2469" i="1"/>
  <c r="AF2468" i="1"/>
  <c r="AF2467" i="1"/>
  <c r="AF2466" i="1"/>
  <c r="AF2465" i="1"/>
  <c r="AF2464" i="1"/>
  <c r="AF2463" i="1"/>
  <c r="AF2462" i="1"/>
  <c r="AF2461" i="1"/>
  <c r="AF2460" i="1"/>
  <c r="AF2459" i="1"/>
  <c r="AF2458" i="1"/>
  <c r="AF2457" i="1"/>
  <c r="AF2456" i="1"/>
  <c r="AF2455" i="1"/>
  <c r="AF2454" i="1"/>
  <c r="AF2453" i="1"/>
  <c r="AF2452" i="1"/>
  <c r="AF2451" i="1"/>
  <c r="AF2450" i="1"/>
  <c r="AF2449" i="1"/>
  <c r="AF2448" i="1"/>
  <c r="AF2447" i="1"/>
  <c r="AF2446" i="1"/>
  <c r="AF2445" i="1"/>
  <c r="AF2444" i="1"/>
  <c r="AF2443" i="1"/>
  <c r="AF2442" i="1"/>
  <c r="AF2441" i="1"/>
  <c r="AF2440" i="1"/>
  <c r="AF2439" i="1"/>
  <c r="AF2438" i="1"/>
  <c r="AF2437" i="1"/>
  <c r="AF2436" i="1"/>
  <c r="AF2435" i="1"/>
  <c r="AF2434" i="1"/>
  <c r="AF2433" i="1"/>
  <c r="AF2432" i="1"/>
  <c r="AF2431" i="1"/>
  <c r="AF2430" i="1"/>
  <c r="AF2429" i="1"/>
  <c r="AF2428" i="1"/>
  <c r="AF2427" i="1"/>
  <c r="AF2426" i="1"/>
  <c r="AF2425" i="1"/>
  <c r="AF2424" i="1"/>
  <c r="AF2423" i="1"/>
  <c r="AF2422" i="1"/>
  <c r="AF2421" i="1"/>
  <c r="AF2420" i="1"/>
  <c r="AF2419" i="1"/>
  <c r="AF2418" i="1"/>
  <c r="AF2417" i="1"/>
  <c r="AF2416" i="1"/>
  <c r="AF2415" i="1"/>
  <c r="AF2413" i="1"/>
  <c r="AF2412" i="1"/>
  <c r="AF2411" i="1"/>
  <c r="AF2410" i="1"/>
  <c r="AF2409" i="1"/>
  <c r="AF2408" i="1"/>
  <c r="AF2407" i="1"/>
  <c r="AF2406" i="1"/>
  <c r="AF2405" i="1"/>
  <c r="AF2404" i="1"/>
  <c r="AF2403" i="1"/>
  <c r="AF2402" i="1"/>
  <c r="AF2401" i="1"/>
  <c r="AF2400" i="1"/>
  <c r="AF2399" i="1"/>
  <c r="AF2398" i="1"/>
  <c r="AF2397" i="1"/>
  <c r="AF2396" i="1"/>
  <c r="AF2395" i="1"/>
  <c r="AF2394" i="1"/>
  <c r="AF2393" i="1"/>
  <c r="AF2392" i="1"/>
  <c r="AF2391" i="1"/>
  <c r="AF2390" i="1"/>
  <c r="AF2389" i="1"/>
  <c r="AF2388" i="1"/>
  <c r="AF2387" i="1"/>
  <c r="AF2386" i="1"/>
  <c r="AF2385" i="1"/>
  <c r="AF2384" i="1"/>
  <c r="AF2383" i="1"/>
  <c r="AF2382" i="1"/>
  <c r="AF2381" i="1"/>
  <c r="AF2380" i="1"/>
  <c r="AF2379" i="1"/>
  <c r="AF2378" i="1"/>
  <c r="AF2377" i="1"/>
  <c r="AF2376" i="1"/>
  <c r="AF2375" i="1"/>
  <c r="AF2374" i="1"/>
  <c r="AF2373" i="1"/>
  <c r="AF2372" i="1"/>
  <c r="AF2371" i="1"/>
  <c r="AF2370" i="1"/>
  <c r="AF2369" i="1"/>
  <c r="AF2368" i="1"/>
  <c r="AF2367" i="1"/>
  <c r="AF2366" i="1"/>
  <c r="AF2365" i="1"/>
  <c r="AF2364" i="1"/>
  <c r="AF2363" i="1"/>
  <c r="AF2362" i="1"/>
  <c r="AF2361" i="1"/>
  <c r="AF2360" i="1"/>
  <c r="AF2359" i="1"/>
  <c r="AF2358" i="1"/>
  <c r="AF2357" i="1"/>
  <c r="AF2356" i="1"/>
  <c r="AF2355" i="1"/>
  <c r="AF2354" i="1"/>
  <c r="AF2353" i="1"/>
  <c r="AF2352" i="1"/>
  <c r="AF2351" i="1"/>
  <c r="AF2350" i="1"/>
  <c r="AF2349" i="1"/>
  <c r="AF2348" i="1"/>
  <c r="AF2347" i="1"/>
  <c r="AF2346" i="1"/>
  <c r="AF2345" i="1"/>
  <c r="AF2344" i="1"/>
  <c r="AF2343" i="1"/>
  <c r="AF2342" i="1"/>
  <c r="AF2341" i="1"/>
  <c r="AF2340" i="1"/>
  <c r="AF2339" i="1"/>
  <c r="AF2338" i="1"/>
  <c r="AF2337" i="1"/>
  <c r="AF2336" i="1"/>
  <c r="AF2335" i="1"/>
  <c r="AF2334" i="1"/>
  <c r="AF2333" i="1"/>
  <c r="AF2332" i="1"/>
  <c r="AF2331" i="1"/>
  <c r="AF2330" i="1"/>
  <c r="AF2329" i="1"/>
  <c r="AF2328" i="1"/>
  <c r="AF2327" i="1"/>
  <c r="AF2326" i="1"/>
  <c r="AF2325" i="1"/>
  <c r="AF2324" i="1"/>
  <c r="AF2323" i="1"/>
  <c r="AF2322" i="1"/>
  <c r="AF2321" i="1"/>
  <c r="AF2320" i="1"/>
  <c r="AF2319" i="1"/>
  <c r="AF2318" i="1"/>
  <c r="AF2317" i="1"/>
  <c r="AF2316" i="1"/>
  <c r="AF2315" i="1"/>
  <c r="AF2314" i="1"/>
  <c r="AF2313" i="1"/>
  <c r="AF2312" i="1"/>
  <c r="AF2311" i="1"/>
  <c r="AF2310" i="1"/>
  <c r="AF2309" i="1"/>
  <c r="AF2308" i="1"/>
  <c r="AF2307" i="1"/>
  <c r="AF2306" i="1"/>
  <c r="AF2305" i="1"/>
  <c r="AF2304" i="1"/>
  <c r="AF2303" i="1"/>
  <c r="AF2302" i="1"/>
  <c r="AF2301" i="1"/>
  <c r="AF2300" i="1"/>
  <c r="AF2299" i="1"/>
  <c r="AF2298" i="1"/>
  <c r="AF2297" i="1"/>
  <c r="AF2296" i="1"/>
  <c r="AF2295" i="1"/>
  <c r="AF2294" i="1"/>
  <c r="AF2293" i="1"/>
  <c r="AF2292" i="1"/>
  <c r="AF2291" i="1"/>
  <c r="AF2290" i="1"/>
  <c r="AF2289" i="1"/>
  <c r="AF2288" i="1"/>
  <c r="AF2287" i="1"/>
  <c r="AF2286" i="1"/>
  <c r="AF2285" i="1"/>
  <c r="AF2284" i="1"/>
  <c r="AF2283" i="1"/>
  <c r="AF2282" i="1"/>
  <c r="AF2281" i="1"/>
  <c r="AF2280" i="1"/>
  <c r="AF2279" i="1"/>
  <c r="AF2278" i="1"/>
  <c r="AF2277" i="1"/>
  <c r="AF2276" i="1"/>
  <c r="AF2275" i="1"/>
  <c r="AF2274" i="1"/>
  <c r="AF2273" i="1"/>
  <c r="AF2272" i="1"/>
  <c r="AF2271" i="1"/>
  <c r="AF2270" i="1"/>
  <c r="AF2269" i="1"/>
  <c r="AF2268" i="1"/>
  <c r="AF2267" i="1"/>
  <c r="AF2266" i="1"/>
  <c r="AF2265" i="1"/>
  <c r="AF2264" i="1"/>
  <c r="AF2263" i="1"/>
  <c r="AF2262" i="1"/>
  <c r="AF2261" i="1"/>
  <c r="AF2260" i="1"/>
  <c r="AF2259" i="1"/>
  <c r="AF2258" i="1"/>
  <c r="AF2257" i="1"/>
  <c r="AF2256" i="1"/>
  <c r="AF2255" i="1"/>
  <c r="AF2254" i="1"/>
  <c r="AF2253" i="1"/>
  <c r="AF2252" i="1"/>
  <c r="AF2251" i="1"/>
  <c r="AF2250" i="1"/>
  <c r="AF2249" i="1"/>
  <c r="AF2248" i="1"/>
  <c r="AF2247" i="1"/>
  <c r="AF2246" i="1"/>
  <c r="AF2245" i="1"/>
  <c r="AF2244" i="1"/>
  <c r="AF2243" i="1"/>
  <c r="AF2242" i="1"/>
  <c r="AF2241" i="1"/>
  <c r="AF2240" i="1"/>
  <c r="AF2239" i="1"/>
  <c r="AF2238" i="1"/>
  <c r="AF2237" i="1"/>
  <c r="AF2236" i="1"/>
  <c r="AF2235" i="1"/>
  <c r="AF2234" i="1"/>
  <c r="AF2233" i="1"/>
  <c r="AF2232" i="1"/>
  <c r="AF2231" i="1"/>
  <c r="AF2230" i="1"/>
  <c r="AF2229" i="1"/>
  <c r="AF2228" i="1"/>
  <c r="AF2227" i="1"/>
  <c r="AF2226" i="1"/>
  <c r="AF2225" i="1"/>
  <c r="AF2224" i="1"/>
  <c r="AF2223" i="1"/>
  <c r="AF2222" i="1"/>
  <c r="AF2221" i="1"/>
  <c r="AF2220" i="1"/>
  <c r="AF2219" i="1"/>
  <c r="AF2218" i="1"/>
  <c r="AF2217" i="1"/>
  <c r="AF2216" i="1"/>
  <c r="AF2215" i="1"/>
  <c r="AF2214" i="1"/>
  <c r="AF2213" i="1"/>
  <c r="AF2212" i="1"/>
  <c r="AF2211" i="1"/>
  <c r="AF2210" i="1"/>
  <c r="AF2209" i="1"/>
  <c r="AF2208" i="1"/>
  <c r="AF2207" i="1"/>
  <c r="AF2206" i="1"/>
  <c r="AF2205" i="1"/>
  <c r="AF2204" i="1"/>
  <c r="AF2203" i="1"/>
  <c r="AF2202" i="1"/>
  <c r="AF2201" i="1"/>
  <c r="AF2200" i="1"/>
  <c r="AF2199" i="1"/>
  <c r="AF2198" i="1"/>
  <c r="AF2197" i="1"/>
  <c r="AF2196" i="1"/>
  <c r="AF2195" i="1"/>
  <c r="AF2194" i="1"/>
  <c r="AF2193" i="1"/>
  <c r="AF2192" i="1"/>
  <c r="AF2191" i="1"/>
  <c r="AF2190" i="1"/>
  <c r="AF2189" i="1"/>
  <c r="AF2188" i="1"/>
  <c r="AF2187" i="1"/>
  <c r="AF2185" i="1"/>
  <c r="AF2184" i="1"/>
  <c r="AF2183" i="1"/>
  <c r="AF2182" i="1"/>
  <c r="AF2181" i="1"/>
  <c r="AF2180" i="1"/>
  <c r="AF2179" i="1"/>
  <c r="AF2178" i="1"/>
  <c r="AF2177" i="1"/>
  <c r="AF2176" i="1"/>
  <c r="AF2175" i="1"/>
  <c r="AF2174" i="1"/>
  <c r="AF2173" i="1"/>
  <c r="AF2172" i="1"/>
  <c r="AF2171" i="1"/>
  <c r="AF2170" i="1"/>
  <c r="AF2169" i="1"/>
  <c r="AF2168" i="1"/>
  <c r="AF2167" i="1"/>
  <c r="AF2166" i="1"/>
  <c r="AF2165" i="1"/>
  <c r="AF2164" i="1"/>
  <c r="AF2163" i="1"/>
  <c r="AF2162" i="1"/>
  <c r="AF2161" i="1"/>
  <c r="AF2160" i="1"/>
  <c r="AF2159" i="1"/>
  <c r="AF2158" i="1"/>
  <c r="AF2157" i="1"/>
  <c r="AF2156" i="1"/>
  <c r="AF2155" i="1"/>
  <c r="AF2154" i="1"/>
  <c r="AF2153" i="1"/>
  <c r="AF2152" i="1"/>
  <c r="AF2151" i="1"/>
  <c r="AF2150" i="1"/>
  <c r="AF2149" i="1"/>
  <c r="AF2148" i="1"/>
  <c r="AF2147" i="1"/>
  <c r="AF2146" i="1"/>
  <c r="AF2145" i="1"/>
  <c r="AF2144" i="1"/>
  <c r="AF2143" i="1"/>
  <c r="AF2142" i="1"/>
  <c r="AF2141" i="1"/>
  <c r="AF2140" i="1"/>
  <c r="AF2139" i="1"/>
  <c r="AF2138" i="1"/>
  <c r="AF2137" i="1"/>
  <c r="AF2136" i="1"/>
  <c r="AF2135" i="1"/>
  <c r="AF2134" i="1"/>
  <c r="AF2133" i="1"/>
  <c r="AF2132" i="1"/>
  <c r="AF2131" i="1"/>
  <c r="AF2130" i="1"/>
  <c r="AF2129" i="1"/>
  <c r="AF2128" i="1"/>
  <c r="AF2127" i="1"/>
  <c r="AF2126" i="1"/>
  <c r="AF2125" i="1"/>
  <c r="AF2124" i="1"/>
  <c r="AF2123" i="1"/>
  <c r="AF2122" i="1"/>
  <c r="AF2121" i="1"/>
  <c r="AF2120" i="1"/>
  <c r="AF2119" i="1"/>
  <c r="AF2118" i="1"/>
  <c r="AF2117" i="1"/>
  <c r="AF2116" i="1"/>
  <c r="AF2115" i="1"/>
  <c r="AF2114" i="1"/>
  <c r="AF2113" i="1"/>
  <c r="AF2112" i="1"/>
  <c r="AF2111" i="1"/>
  <c r="AF2110" i="1"/>
  <c r="AF2109" i="1"/>
  <c r="AF2108" i="1"/>
  <c r="AF2107" i="1"/>
  <c r="AF2106" i="1"/>
  <c r="AF2105" i="1"/>
  <c r="AF2104" i="1"/>
  <c r="AF2103" i="1"/>
  <c r="AF2102" i="1"/>
  <c r="AF2101" i="1"/>
  <c r="AF2100" i="1"/>
  <c r="AF2099" i="1"/>
  <c r="AF2098" i="1"/>
  <c r="AF2097" i="1"/>
  <c r="AF2096" i="1"/>
  <c r="AF2095" i="1"/>
  <c r="AF2094" i="1"/>
  <c r="AF2093" i="1"/>
  <c r="AF2092" i="1"/>
  <c r="AF2091" i="1"/>
  <c r="AF2090" i="1"/>
  <c r="AF2089" i="1"/>
  <c r="AF2088" i="1"/>
  <c r="AF2087" i="1"/>
  <c r="AF2086" i="1"/>
  <c r="AF2085" i="1"/>
  <c r="AF2084" i="1"/>
  <c r="AF2083" i="1"/>
  <c r="AF2082" i="1"/>
  <c r="AF2081" i="1"/>
  <c r="AF2080" i="1"/>
  <c r="AF2079" i="1"/>
  <c r="AF2078" i="1"/>
  <c r="AF2077" i="1"/>
  <c r="AF2076" i="1"/>
  <c r="AF2075" i="1"/>
  <c r="AF2074" i="1"/>
  <c r="AF2073" i="1"/>
  <c r="AF2072" i="1"/>
  <c r="AF2071" i="1"/>
  <c r="AF2070" i="1"/>
  <c r="AF2069" i="1"/>
  <c r="AF2068" i="1"/>
  <c r="AF2067" i="1"/>
  <c r="AF2066" i="1"/>
  <c r="AF2065" i="1"/>
  <c r="AF2064" i="1"/>
  <c r="AF2063" i="1"/>
  <c r="AF2062" i="1"/>
  <c r="AF2061" i="1"/>
  <c r="AF2060" i="1"/>
  <c r="AF2059" i="1"/>
  <c r="AF2058" i="1"/>
  <c r="AF2057" i="1"/>
  <c r="AF2056" i="1"/>
  <c r="AF2055" i="1"/>
  <c r="AF2054" i="1"/>
  <c r="AF2053" i="1"/>
  <c r="AF2052" i="1"/>
  <c r="AF2051" i="1"/>
  <c r="AF2050" i="1"/>
  <c r="AF2049" i="1"/>
  <c r="AF2048" i="1"/>
  <c r="AF2047" i="1"/>
  <c r="AF2046" i="1"/>
  <c r="AF2045" i="1"/>
  <c r="AF2044" i="1"/>
  <c r="AF2043" i="1"/>
  <c r="AF2042" i="1"/>
  <c r="AF2041" i="1"/>
  <c r="AF2040" i="1"/>
  <c r="AF2039" i="1"/>
  <c r="AF2038" i="1"/>
  <c r="AF2037" i="1"/>
  <c r="AF2036" i="1"/>
  <c r="AF2035" i="1"/>
  <c r="AF2034" i="1"/>
  <c r="AF2033" i="1"/>
  <c r="AF2032" i="1"/>
  <c r="AF2031" i="1"/>
  <c r="AF2030" i="1"/>
  <c r="AF2029" i="1"/>
  <c r="AF2028" i="1"/>
  <c r="AF2027" i="1"/>
  <c r="AF2026" i="1"/>
  <c r="AF2025" i="1"/>
  <c r="AF2024" i="1"/>
  <c r="AF2023" i="1"/>
  <c r="AF2022" i="1"/>
  <c r="AF2021" i="1"/>
  <c r="AF2020" i="1"/>
  <c r="AF2019" i="1"/>
  <c r="AF2018" i="1"/>
  <c r="AF2017" i="1"/>
  <c r="AF2016" i="1"/>
  <c r="AF2015" i="1"/>
  <c r="AF2014" i="1"/>
  <c r="AF2013" i="1"/>
  <c r="AF2012" i="1"/>
  <c r="AF2011" i="1"/>
  <c r="AF2010" i="1"/>
  <c r="AF2009" i="1"/>
  <c r="AF2008" i="1"/>
  <c r="AF2007" i="1"/>
  <c r="AF2006" i="1"/>
  <c r="AF2005" i="1"/>
  <c r="AF2004" i="1"/>
  <c r="AF2003" i="1"/>
  <c r="AF2002" i="1"/>
  <c r="AF2001" i="1"/>
  <c r="AF2000" i="1"/>
  <c r="AF1999" i="1"/>
  <c r="AF1998" i="1"/>
  <c r="AF1997" i="1"/>
  <c r="AF1996" i="1"/>
  <c r="AF1995" i="1"/>
  <c r="AF1994" i="1"/>
  <c r="AF1993" i="1"/>
  <c r="AF1992" i="1"/>
  <c r="AF1991" i="1"/>
  <c r="AF1990" i="1"/>
  <c r="AF1989" i="1"/>
  <c r="AF1988" i="1"/>
  <c r="AF1987" i="1"/>
  <c r="AF1986" i="1"/>
  <c r="AF1985" i="1"/>
  <c r="AF1984" i="1"/>
  <c r="AF1983" i="1"/>
  <c r="AF1982" i="1"/>
  <c r="AF1981" i="1"/>
  <c r="AF1980" i="1"/>
  <c r="AF1979" i="1"/>
  <c r="AF1978" i="1"/>
  <c r="AF1977" i="1"/>
  <c r="AF1976" i="1"/>
  <c r="AF1975" i="1"/>
  <c r="AF1974" i="1"/>
  <c r="AF1973" i="1"/>
  <c r="AF1972" i="1"/>
  <c r="AF1971" i="1"/>
  <c r="AF1970" i="1"/>
  <c r="AF1969" i="1"/>
  <c r="AF1968" i="1"/>
  <c r="AF1967" i="1"/>
  <c r="AF1966" i="1"/>
  <c r="AF1965" i="1"/>
  <c r="AF1964" i="1"/>
  <c r="AF1963" i="1"/>
  <c r="AF1962" i="1"/>
  <c r="AF1961" i="1"/>
  <c r="AF1960" i="1"/>
  <c r="AF1959" i="1"/>
  <c r="AF1958" i="1"/>
  <c r="AF1957" i="1"/>
  <c r="AF1956" i="1"/>
  <c r="AF1955" i="1"/>
  <c r="AF1954" i="1"/>
  <c r="AF1953" i="1"/>
  <c r="AF1952" i="1"/>
  <c r="AF1951" i="1"/>
  <c r="AF1950" i="1"/>
  <c r="AF1949" i="1"/>
  <c r="AF1948" i="1"/>
  <c r="AF1947" i="1"/>
  <c r="AF1946" i="1"/>
  <c r="AF1945" i="1"/>
  <c r="AF1944" i="1"/>
  <c r="AF1943" i="1"/>
  <c r="AF1942" i="1"/>
  <c r="AF1941" i="1"/>
  <c r="AF1940" i="1"/>
  <c r="AF1939" i="1"/>
  <c r="AF1938" i="1"/>
  <c r="AF1937" i="1"/>
  <c r="AF1936" i="1"/>
  <c r="AF1935" i="1"/>
  <c r="AF1934" i="1"/>
  <c r="AF1933" i="1"/>
  <c r="AF1932" i="1"/>
  <c r="AF1931" i="1"/>
  <c r="AF1930" i="1"/>
  <c r="AF1929" i="1"/>
  <c r="AF1928" i="1"/>
  <c r="AF1927" i="1"/>
  <c r="AF1926" i="1"/>
  <c r="AF1925" i="1"/>
  <c r="AF1924" i="1"/>
  <c r="AF1923" i="1"/>
  <c r="AF1922" i="1"/>
  <c r="AF1921" i="1"/>
  <c r="AF1920" i="1"/>
  <c r="AF1919" i="1"/>
  <c r="AF1918" i="1"/>
  <c r="AF1917" i="1"/>
  <c r="AF1916" i="1"/>
  <c r="AF1915" i="1"/>
  <c r="AF1914" i="1"/>
  <c r="AF1913" i="1"/>
  <c r="AF1912" i="1"/>
  <c r="AF1911" i="1"/>
  <c r="AF1910" i="1"/>
  <c r="AF1909" i="1"/>
  <c r="AF1908" i="1"/>
  <c r="AF1907" i="1"/>
  <c r="AF1906" i="1"/>
  <c r="AF1905" i="1"/>
  <c r="AF1904" i="1"/>
  <c r="AF1903" i="1"/>
  <c r="AF1902" i="1"/>
  <c r="AF1901" i="1"/>
  <c r="AF1900" i="1"/>
  <c r="AF1899" i="1"/>
  <c r="AF1898" i="1"/>
  <c r="AF1897" i="1"/>
  <c r="AF1896" i="1"/>
  <c r="AF1895" i="1"/>
  <c r="AF1894" i="1"/>
  <c r="AF1893" i="1"/>
  <c r="AF1892" i="1"/>
  <c r="AF1891" i="1"/>
  <c r="AF1890" i="1"/>
  <c r="AF1889" i="1"/>
  <c r="AF1888" i="1"/>
  <c r="AF1887" i="1"/>
  <c r="AF1886" i="1"/>
  <c r="AF1885" i="1"/>
  <c r="AF1884" i="1"/>
  <c r="AF1883" i="1"/>
  <c r="AF1882" i="1"/>
  <c r="AF1881" i="1"/>
  <c r="AF1880" i="1"/>
  <c r="AF1879" i="1"/>
  <c r="AF1878" i="1"/>
  <c r="AF1877" i="1"/>
  <c r="AF1876" i="1"/>
  <c r="AF1875" i="1"/>
  <c r="AF1874" i="1"/>
  <c r="AF1873" i="1"/>
  <c r="AF1872" i="1"/>
  <c r="AF1871" i="1"/>
  <c r="AF1870" i="1"/>
  <c r="AF1869" i="1"/>
  <c r="AF1868" i="1"/>
  <c r="AF1867" i="1"/>
  <c r="AF1866" i="1"/>
  <c r="AF1865" i="1"/>
  <c r="AF1864" i="1"/>
  <c r="AF1863" i="1"/>
  <c r="AF1862" i="1"/>
  <c r="AF1861" i="1"/>
  <c r="AF1860" i="1"/>
  <c r="AF1859" i="1"/>
  <c r="AF1858" i="1"/>
  <c r="AF1857" i="1"/>
  <c r="AF1856" i="1"/>
  <c r="AF1855" i="1"/>
  <c r="AF1854" i="1"/>
  <c r="AF1853" i="1"/>
  <c r="AF1852" i="1"/>
  <c r="AF1851" i="1"/>
  <c r="AF1850" i="1"/>
  <c r="AF1849" i="1"/>
  <c r="AF1848" i="1"/>
  <c r="AF1847" i="1"/>
  <c r="AF1846" i="1"/>
  <c r="AF1845" i="1"/>
  <c r="AF1844" i="1"/>
  <c r="AF1843" i="1"/>
  <c r="AF1842" i="1"/>
  <c r="AF1841" i="1"/>
  <c r="AF1840" i="1"/>
  <c r="AF1839" i="1"/>
  <c r="AF1838" i="1"/>
  <c r="AF1837" i="1"/>
  <c r="AF1836" i="1"/>
  <c r="AF1835" i="1"/>
  <c r="AF1834" i="1"/>
  <c r="AF1833" i="1"/>
  <c r="AF1832" i="1"/>
  <c r="AF1831" i="1"/>
  <c r="AF1830" i="1"/>
  <c r="AF1829" i="1"/>
  <c r="AF1828" i="1"/>
  <c r="AF1827" i="1"/>
  <c r="AF1826" i="1"/>
  <c r="AF1825" i="1"/>
  <c r="AF1824" i="1"/>
  <c r="AF1823" i="1"/>
  <c r="AF1822" i="1"/>
  <c r="AF1821" i="1"/>
  <c r="AF1820" i="1"/>
  <c r="AF1819" i="1"/>
  <c r="AF1818" i="1"/>
  <c r="AF1817" i="1"/>
  <c r="AF1816" i="1"/>
  <c r="AF1815" i="1"/>
  <c r="AF1814" i="1"/>
  <c r="AF1813" i="1"/>
  <c r="AF1812" i="1"/>
  <c r="AF1811" i="1"/>
  <c r="AF1810" i="1"/>
  <c r="AF1809" i="1"/>
  <c r="AF1808" i="1"/>
  <c r="AF1807" i="1"/>
  <c r="AF1806" i="1"/>
  <c r="AF1805" i="1"/>
  <c r="AF1804" i="1"/>
  <c r="AF1803" i="1"/>
  <c r="AF1802" i="1"/>
  <c r="AF1801" i="1"/>
  <c r="AF1800" i="1"/>
  <c r="AF1799" i="1"/>
  <c r="AF1798" i="1"/>
  <c r="AF1797" i="1"/>
  <c r="AF1796" i="1"/>
  <c r="AF1795" i="1"/>
  <c r="AF1794" i="1"/>
  <c r="AF1793" i="1"/>
  <c r="AF1792" i="1"/>
  <c r="AF1791" i="1"/>
  <c r="AF1790" i="1"/>
  <c r="AF1789" i="1"/>
  <c r="AF1788" i="1"/>
  <c r="AF1787" i="1"/>
  <c r="AF1786" i="1"/>
  <c r="AF1785" i="1"/>
  <c r="AF1784" i="1"/>
  <c r="AF1783" i="1"/>
  <c r="AF1782" i="1"/>
  <c r="AF1781" i="1"/>
  <c r="AF1780" i="1"/>
  <c r="AF1779" i="1"/>
  <c r="AF1778" i="1"/>
  <c r="AF1777" i="1"/>
  <c r="AF1776" i="1"/>
  <c r="AF1775" i="1"/>
  <c r="AF1774" i="1"/>
  <c r="AF1773" i="1"/>
  <c r="AF1772" i="1"/>
  <c r="AF1771" i="1"/>
  <c r="AF1770" i="1"/>
  <c r="AF1769" i="1"/>
  <c r="AF1768" i="1"/>
  <c r="AF1767" i="1"/>
  <c r="AF1766" i="1"/>
  <c r="AF1765" i="1"/>
  <c r="AF1764" i="1"/>
  <c r="AF1763" i="1"/>
  <c r="AF1762" i="1"/>
  <c r="AF1761" i="1"/>
  <c r="AF1760" i="1"/>
  <c r="AF1759" i="1"/>
  <c r="AF1758" i="1"/>
  <c r="AF1757" i="1"/>
  <c r="AF1756" i="1"/>
  <c r="AF1755" i="1"/>
  <c r="AF1754" i="1"/>
  <c r="AF1753" i="1"/>
  <c r="AF1752" i="1"/>
  <c r="AF1751" i="1"/>
  <c r="AF1750" i="1"/>
  <c r="AF1749" i="1"/>
  <c r="AF1748" i="1"/>
  <c r="AF1747" i="1"/>
  <c r="AF1746" i="1"/>
  <c r="AF1745" i="1"/>
  <c r="AF1744" i="1"/>
  <c r="AF1743" i="1"/>
  <c r="AF1742" i="1"/>
  <c r="AF1741" i="1"/>
  <c r="AF1740" i="1"/>
  <c r="AF1739" i="1"/>
  <c r="AF1738" i="1"/>
  <c r="AF1737" i="1"/>
  <c r="AF1736" i="1"/>
  <c r="AF1735" i="1"/>
  <c r="AF1734" i="1"/>
  <c r="AF1733" i="1"/>
  <c r="AF1732" i="1"/>
  <c r="AF1731" i="1"/>
  <c r="AF1730" i="1"/>
  <c r="AF1729" i="1"/>
  <c r="AF1728" i="1"/>
  <c r="AF1727" i="1"/>
  <c r="AF1726" i="1"/>
  <c r="AF1725" i="1"/>
  <c r="AF1724" i="1"/>
  <c r="AF1723" i="1"/>
  <c r="AF1722" i="1"/>
  <c r="AF1721" i="1"/>
  <c r="AF1720" i="1"/>
  <c r="AF1719" i="1"/>
  <c r="AF5614" i="1"/>
  <c r="AF1718" i="1"/>
  <c r="AF1717" i="1"/>
  <c r="AF1716" i="1"/>
  <c r="AF1715" i="1"/>
  <c r="AF1714" i="1"/>
  <c r="AF1713" i="1"/>
  <c r="AF1712" i="1"/>
  <c r="AF1711" i="1"/>
  <c r="AF1710" i="1"/>
  <c r="AF1709" i="1"/>
  <c r="AF1708" i="1"/>
  <c r="AF1707" i="1"/>
  <c r="AF1706" i="1"/>
  <c r="AF1705" i="1"/>
  <c r="AF1704" i="1"/>
  <c r="AF1703" i="1"/>
  <c r="AF1702" i="1"/>
  <c r="AF1701" i="1"/>
  <c r="AF1700" i="1"/>
  <c r="AF1699" i="1"/>
  <c r="AF1698" i="1"/>
  <c r="AF1697" i="1"/>
  <c r="AF1696" i="1"/>
  <c r="AF1695" i="1"/>
  <c r="AF1694" i="1"/>
  <c r="AF1693" i="1"/>
  <c r="AF1692" i="1"/>
  <c r="AF1691" i="1"/>
  <c r="AF1690" i="1"/>
  <c r="AF1689" i="1"/>
  <c r="AF1688" i="1"/>
  <c r="AF1687" i="1"/>
  <c r="AF1686" i="1"/>
  <c r="AF1685" i="1"/>
  <c r="AF1684" i="1"/>
  <c r="AF1683" i="1"/>
  <c r="AF1682" i="1"/>
  <c r="AF1681" i="1"/>
  <c r="AF1680" i="1"/>
  <c r="AF1679" i="1"/>
  <c r="AF1678" i="1"/>
  <c r="AF1677" i="1"/>
  <c r="AF1676" i="1"/>
  <c r="AF1675" i="1"/>
  <c r="AF1674" i="1"/>
  <c r="AF1673" i="1"/>
  <c r="AF1672" i="1"/>
  <c r="AF1671" i="1"/>
  <c r="AF1670" i="1"/>
  <c r="AF1669" i="1"/>
  <c r="AF1668" i="1"/>
  <c r="AF1667" i="1"/>
  <c r="AF1666" i="1"/>
  <c r="AF1665" i="1"/>
  <c r="AF1664" i="1"/>
  <c r="AF1663" i="1"/>
  <c r="AF1662" i="1"/>
  <c r="AF1661" i="1"/>
  <c r="AF1660" i="1"/>
  <c r="AF1659" i="1"/>
  <c r="AF1658" i="1"/>
  <c r="AF1657" i="1"/>
  <c r="AF1656" i="1"/>
  <c r="AF1655" i="1"/>
  <c r="AF1654" i="1"/>
  <c r="AF1653" i="1"/>
  <c r="AF1652" i="1"/>
  <c r="AF1651" i="1"/>
  <c r="AF1650" i="1"/>
  <c r="AF1649" i="1"/>
  <c r="AF1648" i="1"/>
  <c r="AF1647" i="1"/>
  <c r="AF1645" i="1"/>
  <c r="AF1644" i="1"/>
  <c r="AF1643" i="1"/>
  <c r="AF1642" i="1"/>
  <c r="AF1641" i="1"/>
  <c r="AF1640" i="1"/>
  <c r="AF1639" i="1"/>
  <c r="AF1638" i="1"/>
  <c r="AF1637" i="1"/>
  <c r="AF1636" i="1"/>
  <c r="AF1635" i="1"/>
  <c r="AF1634" i="1"/>
  <c r="AF1633" i="1"/>
  <c r="AF1632" i="1"/>
  <c r="AF1631" i="1"/>
  <c r="AF1630" i="1"/>
  <c r="AF1629" i="1"/>
  <c r="AF1628" i="1"/>
  <c r="AF1627" i="1"/>
  <c r="AF1626" i="1"/>
  <c r="AF1625" i="1"/>
  <c r="AF1624" i="1"/>
  <c r="AF1623" i="1"/>
  <c r="AF1622" i="1"/>
  <c r="AF1621" i="1"/>
  <c r="AF1620" i="1"/>
  <c r="AF1619" i="1"/>
  <c r="AF1618" i="1"/>
  <c r="AF1617" i="1"/>
  <c r="AF1616" i="1"/>
  <c r="AF1615" i="1"/>
  <c r="AF1614" i="1"/>
  <c r="AF1613" i="1"/>
  <c r="AF1612" i="1"/>
  <c r="AF1611" i="1"/>
  <c r="AF1610" i="1"/>
  <c r="AF1609" i="1"/>
  <c r="AF1608" i="1"/>
  <c r="AF1607" i="1"/>
  <c r="AF1606" i="1"/>
  <c r="AF1605" i="1"/>
  <c r="AF1604" i="1"/>
  <c r="AF1603" i="1"/>
  <c r="AF1602" i="1"/>
  <c r="AF1601" i="1"/>
  <c r="AF1600" i="1"/>
  <c r="AF1599" i="1"/>
  <c r="AF1598" i="1"/>
  <c r="AF1597" i="1"/>
  <c r="AF1596" i="1"/>
  <c r="AF1595" i="1"/>
  <c r="AF1594" i="1"/>
  <c r="AF1593" i="1"/>
  <c r="AF1592" i="1"/>
  <c r="AF1591" i="1"/>
  <c r="AF1590" i="1"/>
  <c r="AF1589" i="1"/>
  <c r="AF1588" i="1"/>
  <c r="AF1587" i="1"/>
  <c r="AF1586" i="1"/>
  <c r="AF1585" i="1"/>
  <c r="AF1584" i="1"/>
  <c r="AF1583" i="1"/>
  <c r="AF1582" i="1"/>
  <c r="AF1581" i="1"/>
  <c r="AF1580" i="1"/>
  <c r="AF1579" i="1"/>
  <c r="AF1578" i="1"/>
  <c r="AF1577" i="1"/>
  <c r="AF1576" i="1"/>
  <c r="AF1575" i="1"/>
  <c r="AF1574" i="1"/>
  <c r="AF1573" i="1"/>
  <c r="AF1572" i="1"/>
  <c r="AF1571" i="1"/>
  <c r="AF1570" i="1"/>
  <c r="AF1569" i="1"/>
  <c r="AF1568" i="1"/>
  <c r="AF1567" i="1"/>
  <c r="AF1566" i="1"/>
  <c r="AF1565" i="1"/>
  <c r="AF1564" i="1"/>
  <c r="AF1563" i="1"/>
  <c r="AF1562" i="1"/>
  <c r="AF1561" i="1"/>
  <c r="AF1560" i="1"/>
  <c r="AF1559" i="1"/>
  <c r="AF1558" i="1"/>
  <c r="AF1557" i="1"/>
  <c r="AF1556" i="1"/>
  <c r="AF1555" i="1"/>
  <c r="AF1554" i="1"/>
  <c r="AF1553" i="1"/>
  <c r="AF1552" i="1"/>
  <c r="AF1551" i="1"/>
  <c r="AF1550" i="1"/>
  <c r="AF1549" i="1"/>
  <c r="AF1548" i="1"/>
  <c r="AF1547" i="1"/>
  <c r="AF1546" i="1"/>
  <c r="AF1545" i="1"/>
  <c r="AF1544" i="1"/>
  <c r="AF1543" i="1"/>
  <c r="AF1542" i="1"/>
  <c r="AF1541" i="1"/>
  <c r="AF1540" i="1"/>
  <c r="AF1539" i="1"/>
  <c r="AF1538" i="1"/>
  <c r="AF1537" i="1"/>
  <c r="AF1536" i="1"/>
  <c r="AF1535" i="1"/>
  <c r="AF1534" i="1"/>
  <c r="AF1533" i="1"/>
  <c r="AF1532" i="1"/>
  <c r="AF1531" i="1"/>
  <c r="AF1530" i="1"/>
  <c r="AF1529" i="1"/>
  <c r="AF1528" i="1"/>
  <c r="AF1527" i="1"/>
  <c r="AF1526" i="1"/>
  <c r="AF1525" i="1"/>
  <c r="AF1524" i="1"/>
  <c r="AF1523" i="1"/>
  <c r="AF1522" i="1"/>
  <c r="AF1521" i="1"/>
  <c r="AF1520" i="1"/>
  <c r="AF1519" i="1"/>
  <c r="AF1518" i="1"/>
  <c r="AF1517" i="1"/>
  <c r="AF1516" i="1"/>
  <c r="AF1515" i="1"/>
  <c r="AF1514" i="1"/>
  <c r="AF1513" i="1"/>
  <c r="AF1512" i="1"/>
  <c r="AF1511" i="1"/>
  <c r="AF1510" i="1"/>
  <c r="AF1509" i="1"/>
  <c r="AF1508" i="1"/>
  <c r="AF1507" i="1"/>
  <c r="AF1506" i="1"/>
  <c r="AF1505" i="1"/>
  <c r="AF1504" i="1"/>
  <c r="AF1503" i="1"/>
  <c r="AF1502" i="1"/>
  <c r="AF1501" i="1"/>
  <c r="AF1500" i="1"/>
  <c r="AF1499" i="1"/>
  <c r="AF1498" i="1"/>
  <c r="AF1497" i="1"/>
  <c r="AF1496" i="1"/>
  <c r="AF1495" i="1"/>
  <c r="AF1494" i="1"/>
  <c r="AF1493" i="1"/>
  <c r="AF1492" i="1"/>
  <c r="AF1491" i="1"/>
  <c r="AF1490" i="1"/>
  <c r="AF1489" i="1"/>
  <c r="AF1488" i="1"/>
  <c r="AF1487" i="1"/>
  <c r="AF1486" i="1"/>
  <c r="AF1485" i="1"/>
  <c r="AF1484" i="1"/>
  <c r="AF1483" i="1"/>
  <c r="AF1482" i="1"/>
  <c r="AF1481" i="1"/>
  <c r="AF1480" i="1"/>
  <c r="AF1479" i="1"/>
  <c r="AF1478" i="1"/>
  <c r="AF1477" i="1"/>
  <c r="AF1476" i="1"/>
  <c r="AF1475" i="1"/>
  <c r="AF1474" i="1"/>
  <c r="AF1473" i="1"/>
  <c r="AF1472" i="1"/>
  <c r="AF1471" i="1"/>
  <c r="AF1470" i="1"/>
  <c r="AF1469" i="1"/>
  <c r="AF1468" i="1"/>
  <c r="AF1467" i="1"/>
  <c r="AF1466" i="1"/>
  <c r="AF1465" i="1"/>
  <c r="AF1464" i="1"/>
  <c r="AF1463" i="1"/>
  <c r="AF1462" i="1"/>
  <c r="AF1461" i="1"/>
  <c r="AF1460" i="1"/>
  <c r="AF1459" i="1"/>
  <c r="AF1458" i="1"/>
  <c r="AF1457" i="1"/>
  <c r="AF1456" i="1"/>
  <c r="AF1455" i="1"/>
  <c r="AF1454" i="1"/>
  <c r="AF1453" i="1"/>
  <c r="AF1452" i="1"/>
  <c r="AF1451" i="1"/>
  <c r="AF1450" i="1"/>
  <c r="AF1449" i="1"/>
  <c r="AF1448" i="1"/>
  <c r="AF1447" i="1"/>
  <c r="AF1446" i="1"/>
  <c r="AF1445" i="1"/>
  <c r="AF1444" i="1"/>
  <c r="AF1443" i="1"/>
  <c r="AF1442" i="1"/>
  <c r="AF1441" i="1"/>
  <c r="AF1440" i="1"/>
  <c r="AF1439" i="1"/>
  <c r="AF1438" i="1"/>
  <c r="AF1437" i="1"/>
  <c r="AF1436" i="1"/>
  <c r="AF1435" i="1"/>
  <c r="AF1434" i="1"/>
  <c r="AF1433" i="1"/>
  <c r="AF1432" i="1"/>
  <c r="AF1431" i="1"/>
  <c r="AF1430" i="1"/>
  <c r="AF1429" i="1"/>
  <c r="AF1428" i="1"/>
  <c r="AF1427" i="1"/>
  <c r="AF1426" i="1"/>
  <c r="AF1425" i="1"/>
  <c r="AF1424" i="1"/>
  <c r="AF1423" i="1"/>
  <c r="AF1422" i="1"/>
  <c r="AF1421" i="1"/>
  <c r="AF1420" i="1"/>
  <c r="AF1419" i="1"/>
  <c r="AF1418" i="1"/>
  <c r="AF1417" i="1"/>
  <c r="AF1416" i="1"/>
  <c r="AF1415" i="1"/>
  <c r="AF1414" i="1"/>
  <c r="AF1413" i="1"/>
  <c r="AF1412" i="1"/>
  <c r="AF1411" i="1"/>
  <c r="AF1410" i="1"/>
  <c r="AF1409" i="1"/>
  <c r="AF1408" i="1"/>
  <c r="AF1407" i="1"/>
  <c r="AF1406" i="1"/>
  <c r="AF1405" i="1"/>
  <c r="AF1404" i="1"/>
  <c r="AF1403" i="1"/>
  <c r="AF1402" i="1"/>
  <c r="AF1401" i="1"/>
  <c r="AF1400" i="1"/>
  <c r="AF1399" i="1"/>
  <c r="AF1398" i="1"/>
  <c r="AF1397" i="1"/>
  <c r="AF1396" i="1"/>
  <c r="AF1395" i="1"/>
  <c r="AF1394" i="1"/>
  <c r="AF1393" i="1"/>
  <c r="AF1392" i="1"/>
  <c r="AF1391" i="1"/>
  <c r="AF1390" i="1"/>
  <c r="AF1389" i="1"/>
  <c r="AF1388" i="1"/>
  <c r="AF1387" i="1"/>
  <c r="AF1386" i="1"/>
  <c r="AF1385" i="1"/>
  <c r="AF1384" i="1"/>
  <c r="AF1383" i="1"/>
  <c r="AF1382" i="1"/>
  <c r="AF1381" i="1"/>
  <c r="AF1380" i="1"/>
  <c r="AF1379" i="1"/>
  <c r="AF1378" i="1"/>
  <c r="AF1377" i="1"/>
  <c r="AF1376" i="1"/>
  <c r="AF1375" i="1"/>
  <c r="AF1374" i="1"/>
  <c r="AF1373" i="1"/>
  <c r="AF1372" i="1"/>
  <c r="AF1371" i="1"/>
  <c r="AF1370" i="1"/>
  <c r="AF1369" i="1"/>
  <c r="AF1368" i="1"/>
  <c r="AF1367" i="1"/>
  <c r="AF1366" i="1"/>
  <c r="AF1365" i="1"/>
  <c r="AF1364" i="1"/>
  <c r="AF1363" i="1"/>
  <c r="AF1362" i="1"/>
  <c r="AF1361" i="1"/>
  <c r="AF1360" i="1"/>
  <c r="AF1359" i="1"/>
  <c r="AF1358" i="1"/>
  <c r="AF1357" i="1"/>
  <c r="AF1356" i="1"/>
  <c r="AF1355" i="1"/>
  <c r="AF1354" i="1"/>
  <c r="AF1353" i="1"/>
  <c r="AF1352" i="1"/>
  <c r="AF1351" i="1"/>
  <c r="AF1350" i="1"/>
  <c r="AF1349" i="1"/>
  <c r="AF1348" i="1"/>
  <c r="AF1347" i="1"/>
  <c r="AF1346" i="1"/>
  <c r="AF1345" i="1"/>
  <c r="AF1344" i="1"/>
  <c r="AF1343" i="1"/>
  <c r="AF1342" i="1"/>
  <c r="AF1341" i="1"/>
  <c r="AF1340" i="1"/>
  <c r="AF1339" i="1"/>
  <c r="AF1338" i="1"/>
  <c r="AF1337" i="1"/>
  <c r="AF1336" i="1"/>
  <c r="AF1335" i="1"/>
  <c r="AF1334" i="1"/>
  <c r="AF1333" i="1"/>
  <c r="AF1332" i="1"/>
  <c r="AF1331" i="1"/>
  <c r="AF1330" i="1"/>
  <c r="AF1329" i="1"/>
  <c r="AF1328" i="1"/>
  <c r="AF1327" i="1"/>
  <c r="AF1326" i="1"/>
  <c r="AF1325" i="1"/>
  <c r="AF1324" i="1"/>
  <c r="AF1323" i="1"/>
  <c r="AF1322" i="1"/>
  <c r="AF1321" i="1"/>
  <c r="AF1320" i="1"/>
  <c r="AF1319" i="1"/>
  <c r="AF1318" i="1"/>
  <c r="AF1317" i="1"/>
  <c r="AF1316" i="1"/>
  <c r="AF1315" i="1"/>
  <c r="AF1314" i="1"/>
  <c r="AF1313" i="1"/>
  <c r="AF1312" i="1"/>
  <c r="AF1311" i="1"/>
  <c r="AF1310" i="1"/>
  <c r="AF1309" i="1"/>
  <c r="AF1308" i="1"/>
  <c r="AF1307" i="1"/>
  <c r="AF1306" i="1"/>
  <c r="AF1305" i="1"/>
  <c r="AF1304" i="1"/>
  <c r="AF1303" i="1"/>
  <c r="AF1302" i="1"/>
  <c r="AF1301" i="1"/>
  <c r="AF1300" i="1"/>
  <c r="AF1299" i="1"/>
  <c r="AF1298" i="1"/>
  <c r="AF1297" i="1"/>
  <c r="AF1296" i="1"/>
  <c r="AF1295" i="1"/>
  <c r="AF1294" i="1"/>
  <c r="AF1293" i="1"/>
  <c r="AF1292" i="1"/>
  <c r="AF1291" i="1"/>
  <c r="AF1290" i="1"/>
  <c r="AF1289" i="1"/>
  <c r="AF1288" i="1"/>
  <c r="AF1287" i="1"/>
  <c r="AF1286" i="1"/>
  <c r="AF1285" i="1"/>
  <c r="AF1284" i="1"/>
  <c r="AF1283" i="1"/>
  <c r="AF1282" i="1"/>
  <c r="AF1281" i="1"/>
  <c r="AF1280" i="1"/>
  <c r="AF1279" i="1"/>
  <c r="AF1278" i="1"/>
  <c r="AF1277" i="1"/>
  <c r="AF1276" i="1"/>
  <c r="AF1275" i="1"/>
  <c r="AF1274" i="1"/>
  <c r="AF1273" i="1"/>
  <c r="AF1272" i="1"/>
  <c r="AF1271" i="1"/>
  <c r="AF1270" i="1"/>
  <c r="AF1269" i="1"/>
  <c r="AF1268" i="1"/>
  <c r="AF1267" i="1"/>
  <c r="AF1266" i="1"/>
  <c r="AF1265" i="1"/>
  <c r="AF1264" i="1"/>
  <c r="AF1263" i="1"/>
  <c r="AF1262" i="1"/>
  <c r="AF1261" i="1"/>
  <c r="AF1260" i="1"/>
  <c r="AF1259" i="1"/>
  <c r="AF1258" i="1"/>
  <c r="AF1257" i="1"/>
  <c r="AF1256" i="1"/>
  <c r="AF1255" i="1"/>
  <c r="AF1254" i="1"/>
  <c r="AF1253" i="1"/>
  <c r="AF1252" i="1"/>
  <c r="AF1251" i="1"/>
  <c r="AF1250" i="1"/>
  <c r="AF1249" i="1"/>
  <c r="AF1248" i="1"/>
  <c r="AF1247" i="1"/>
  <c r="AF1246" i="1"/>
  <c r="AF1245" i="1"/>
  <c r="AF1244" i="1"/>
  <c r="AF1243" i="1"/>
  <c r="AF1242" i="1"/>
  <c r="AF1241" i="1"/>
  <c r="AF1240" i="1"/>
  <c r="AF1239" i="1"/>
  <c r="AF1238" i="1"/>
  <c r="AF1237" i="1"/>
  <c r="AF1236" i="1"/>
  <c r="AF1235" i="1"/>
  <c r="AF1234" i="1"/>
  <c r="AF1233" i="1"/>
  <c r="AF1232" i="1"/>
  <c r="AF1231" i="1"/>
  <c r="AF1230" i="1"/>
  <c r="AF1229" i="1"/>
  <c r="AF1228" i="1"/>
  <c r="AF1227" i="1"/>
  <c r="AF1226" i="1"/>
  <c r="AF1225" i="1"/>
  <c r="AF1224" i="1"/>
  <c r="AF1223" i="1"/>
  <c r="AF1222" i="1"/>
  <c r="AF1221" i="1"/>
  <c r="AF1220" i="1"/>
  <c r="AF1219" i="1"/>
  <c r="AF1218" i="1"/>
  <c r="AF1217" i="1"/>
  <c r="AF1216" i="1"/>
  <c r="AF1215" i="1"/>
  <c r="AF1214" i="1"/>
  <c r="AF1213" i="1"/>
  <c r="AF1212" i="1"/>
  <c r="AF1211" i="1"/>
  <c r="AF1210" i="1"/>
  <c r="AF1209" i="1"/>
  <c r="AF1208" i="1"/>
  <c r="AF1207" i="1"/>
  <c r="AF1206" i="1"/>
  <c r="AF1205" i="1"/>
  <c r="AF1204" i="1"/>
  <c r="AF1203" i="1"/>
  <c r="AF1202" i="1"/>
  <c r="AF1201" i="1"/>
  <c r="AF1200" i="1"/>
  <c r="AF1199" i="1"/>
  <c r="AF1198" i="1"/>
  <c r="AF1197" i="1"/>
  <c r="AF1196" i="1"/>
  <c r="AF1195" i="1"/>
  <c r="AF1194" i="1"/>
  <c r="AF1193" i="1"/>
  <c r="AF1192" i="1"/>
  <c r="AF1191" i="1"/>
  <c r="AF1190" i="1"/>
  <c r="AF1189" i="1"/>
  <c r="AF1188" i="1"/>
  <c r="AF1187" i="1"/>
  <c r="AF1186" i="1"/>
  <c r="AF1185" i="1"/>
  <c r="AF1184" i="1"/>
  <c r="AF1183" i="1"/>
  <c r="AF1182" i="1"/>
  <c r="AF1181" i="1"/>
  <c r="AF1180" i="1"/>
  <c r="AF1179" i="1"/>
  <c r="AF1178" i="1"/>
  <c r="AF1177" i="1"/>
  <c r="AF1176" i="1"/>
  <c r="AF1175" i="1"/>
  <c r="AF1174" i="1"/>
  <c r="AF1173" i="1"/>
  <c r="AF1172" i="1"/>
  <c r="AF1171" i="1"/>
  <c r="AF1170" i="1"/>
  <c r="AF1169" i="1"/>
  <c r="AF1168" i="1"/>
  <c r="AF1167" i="1"/>
  <c r="AF1166" i="1"/>
  <c r="AF1165" i="1"/>
  <c r="AF1164" i="1"/>
  <c r="AF1163" i="1"/>
  <c r="AF1162" i="1"/>
  <c r="AF1161" i="1"/>
  <c r="AF1160" i="1"/>
  <c r="AF1159" i="1"/>
  <c r="AF1158" i="1"/>
  <c r="AF1157" i="1"/>
  <c r="AF1156" i="1"/>
  <c r="AF1155" i="1"/>
  <c r="AF1154" i="1"/>
  <c r="AF1153" i="1"/>
  <c r="AF1152" i="1"/>
  <c r="AF1151" i="1"/>
  <c r="AF1150" i="1"/>
  <c r="AF1149" i="1"/>
  <c r="AF1148" i="1"/>
  <c r="AF1147" i="1"/>
  <c r="AF1146" i="1"/>
  <c r="AF1145" i="1"/>
  <c r="AF1144" i="1"/>
  <c r="AF1143" i="1"/>
  <c r="AF1142" i="1"/>
  <c r="AF1141" i="1"/>
  <c r="AF1140" i="1"/>
  <c r="AF1139" i="1"/>
  <c r="AF1138" i="1"/>
  <c r="AF1137" i="1"/>
  <c r="AF1136" i="1"/>
  <c r="AF1135" i="1"/>
  <c r="AF1134" i="1"/>
  <c r="AF1133" i="1"/>
  <c r="AF1132" i="1"/>
  <c r="AF1131" i="1"/>
  <c r="AF1130" i="1"/>
  <c r="AF1129" i="1"/>
  <c r="AF1128" i="1"/>
  <c r="AF1127" i="1"/>
  <c r="AF1126" i="1"/>
  <c r="AF1125" i="1"/>
  <c r="AF1124" i="1"/>
  <c r="AF1123" i="1"/>
  <c r="AF1122" i="1"/>
  <c r="AF1121" i="1"/>
  <c r="AF1120" i="1"/>
  <c r="AF1119" i="1"/>
  <c r="AF1118" i="1"/>
  <c r="AF1117" i="1"/>
  <c r="AF1116" i="1"/>
  <c r="AF1115" i="1"/>
  <c r="AF1114" i="1"/>
  <c r="AF1113" i="1"/>
  <c r="AF1112" i="1"/>
  <c r="AF1111" i="1"/>
  <c r="AF1110" i="1"/>
  <c r="AF1109" i="1"/>
  <c r="AF1108" i="1"/>
  <c r="AF1107" i="1"/>
  <c r="AF1106" i="1"/>
  <c r="AF1105" i="1"/>
  <c r="AF1104" i="1"/>
  <c r="AF1103" i="1"/>
  <c r="AF1102" i="1"/>
  <c r="AF1101" i="1"/>
  <c r="AF1100" i="1"/>
  <c r="AF1099" i="1"/>
  <c r="AF1098" i="1"/>
  <c r="AF1097" i="1"/>
  <c r="AF1096" i="1"/>
  <c r="AF1095" i="1"/>
  <c r="AF1094" i="1"/>
  <c r="AF1093" i="1"/>
  <c r="AF1092" i="1"/>
  <c r="AF1091" i="1"/>
  <c r="AF1090" i="1"/>
  <c r="AF1089" i="1"/>
  <c r="AF1088" i="1"/>
  <c r="AF1087" i="1"/>
  <c r="AF1086" i="1"/>
  <c r="AF1085" i="1"/>
  <c r="AF1084" i="1"/>
  <c r="AF1083" i="1"/>
  <c r="AF1082" i="1"/>
  <c r="AF1081" i="1"/>
  <c r="AF1080" i="1"/>
  <c r="AF1079" i="1"/>
  <c r="AF1078" i="1"/>
  <c r="AF1077" i="1"/>
  <c r="AF1076" i="1"/>
  <c r="AF1075" i="1"/>
  <c r="AF1074" i="1"/>
  <c r="AF1073" i="1"/>
  <c r="AF1072" i="1"/>
  <c r="AF1071" i="1"/>
  <c r="AF1070" i="1"/>
  <c r="AF1069" i="1"/>
  <c r="AF1068" i="1"/>
  <c r="AF1067" i="1"/>
  <c r="AF1066" i="1"/>
  <c r="AF1065" i="1"/>
  <c r="AF1064" i="1"/>
  <c r="AF1063" i="1"/>
  <c r="AF1062" i="1"/>
  <c r="AF1061" i="1"/>
  <c r="AF1060" i="1"/>
  <c r="AF1059" i="1"/>
  <c r="AF1058" i="1"/>
  <c r="AF1057" i="1"/>
  <c r="AF1056" i="1"/>
  <c r="AF1055" i="1"/>
  <c r="AF1054" i="1"/>
  <c r="AF1053" i="1"/>
  <c r="AF1052" i="1"/>
  <c r="AF1051" i="1"/>
  <c r="AF1050" i="1"/>
  <c r="AF1049" i="1"/>
  <c r="AF1048" i="1"/>
  <c r="AF1047" i="1"/>
  <c r="AF1046" i="1"/>
  <c r="AF1045" i="1"/>
  <c r="AF1044" i="1"/>
  <c r="AF1043" i="1"/>
  <c r="AF1042" i="1"/>
  <c r="AF1041" i="1"/>
  <c r="AF1040" i="1"/>
  <c r="AF1039" i="1"/>
  <c r="AF1038" i="1"/>
  <c r="AF1037" i="1"/>
  <c r="AF1036" i="1"/>
  <c r="AF1035" i="1"/>
  <c r="AF1034" i="1"/>
  <c r="AF1033" i="1"/>
  <c r="AF1032" i="1"/>
  <c r="AF1031" i="1"/>
  <c r="AF1030" i="1"/>
  <c r="AF1029" i="1"/>
  <c r="AF1028" i="1"/>
  <c r="AF1027" i="1"/>
  <c r="AF1026" i="1"/>
  <c r="AF1025" i="1"/>
  <c r="AF1024" i="1"/>
  <c r="AF1023" i="1"/>
  <c r="AF1022" i="1"/>
  <c r="AF1021" i="1"/>
  <c r="AF1020" i="1"/>
  <c r="AF1019" i="1"/>
  <c r="AF1018" i="1"/>
  <c r="AF1017" i="1"/>
  <c r="AF1016" i="1"/>
  <c r="AF1015" i="1"/>
  <c r="AF1014" i="1"/>
  <c r="AF1013" i="1"/>
  <c r="AF1012" i="1"/>
  <c r="AF1011" i="1"/>
  <c r="AF1010" i="1"/>
  <c r="AF1009" i="1"/>
  <c r="AF1008" i="1"/>
  <c r="AF1007" i="1"/>
  <c r="AF1006" i="1"/>
  <c r="AF1005" i="1"/>
  <c r="AF1004" i="1"/>
  <c r="AF1003" i="1"/>
  <c r="AF1002" i="1"/>
  <c r="AF1001" i="1"/>
  <c r="AF1000" i="1"/>
  <c r="AF999" i="1"/>
  <c r="AF998" i="1"/>
  <c r="AF997" i="1"/>
  <c r="AF996" i="1"/>
  <c r="AF995" i="1"/>
  <c r="AF994" i="1"/>
  <c r="AF993" i="1"/>
  <c r="AF992" i="1"/>
  <c r="AF991" i="1"/>
  <c r="AF990" i="1"/>
  <c r="AF989" i="1"/>
  <c r="AF988" i="1"/>
  <c r="AF987" i="1"/>
  <c r="AF986" i="1"/>
  <c r="AF985" i="1"/>
  <c r="AF984" i="1"/>
  <c r="AF983" i="1"/>
  <c r="AF982" i="1"/>
  <c r="AF981" i="1"/>
  <c r="AF980" i="1"/>
  <c r="AF979" i="1"/>
  <c r="AF978" i="1"/>
  <c r="AF977" i="1"/>
  <c r="AF976" i="1"/>
  <c r="AF975" i="1"/>
  <c r="AF974" i="1"/>
  <c r="AF973" i="1"/>
  <c r="AF972" i="1"/>
  <c r="AF971" i="1"/>
  <c r="AF970" i="1"/>
  <c r="AF969" i="1"/>
  <c r="AF968" i="1"/>
  <c r="AF967" i="1"/>
  <c r="AF966" i="1"/>
  <c r="AF965" i="1"/>
  <c r="AF964" i="1"/>
  <c r="AF963" i="1"/>
  <c r="AF962" i="1"/>
  <c r="AF961" i="1"/>
  <c r="AF960" i="1"/>
  <c r="AF959" i="1"/>
  <c r="AF958" i="1"/>
  <c r="AF957" i="1"/>
  <c r="AF956" i="1"/>
  <c r="AF955" i="1"/>
  <c r="AF954" i="1"/>
  <c r="AF953" i="1"/>
  <c r="AF952" i="1"/>
  <c r="AF951" i="1"/>
  <c r="AF950" i="1"/>
  <c r="AF949" i="1"/>
  <c r="AF948" i="1"/>
  <c r="AF947" i="1"/>
  <c r="AF946" i="1"/>
  <c r="AF945" i="1"/>
  <c r="AF944" i="1"/>
  <c r="AF943" i="1"/>
  <c r="AF942" i="1"/>
  <c r="AF941" i="1"/>
  <c r="AF940" i="1"/>
  <c r="AF939" i="1"/>
  <c r="AF938" i="1"/>
  <c r="AF937" i="1"/>
  <c r="AF936" i="1"/>
  <c r="AF935" i="1"/>
  <c r="AF934" i="1"/>
  <c r="AF933" i="1"/>
  <c r="AF932" i="1"/>
  <c r="AF931" i="1"/>
  <c r="AF930" i="1"/>
  <c r="AF929" i="1"/>
  <c r="AF928" i="1"/>
  <c r="AF927" i="1"/>
  <c r="AF926" i="1"/>
  <c r="AF925" i="1"/>
  <c r="AF924" i="1"/>
  <c r="AF923" i="1"/>
  <c r="AF922" i="1"/>
  <c r="AF921" i="1"/>
  <c r="AF920" i="1"/>
  <c r="AF919" i="1"/>
  <c r="AF918" i="1"/>
  <c r="AF917" i="1"/>
  <c r="AF916" i="1"/>
  <c r="AF915" i="1"/>
  <c r="AF914" i="1"/>
  <c r="AF913" i="1"/>
  <c r="AF912" i="1"/>
  <c r="AF911" i="1"/>
  <c r="AF910" i="1"/>
  <c r="AF909" i="1"/>
  <c r="AF908" i="1"/>
  <c r="AF907" i="1"/>
  <c r="AF906" i="1"/>
  <c r="AF905" i="1"/>
  <c r="AF904" i="1"/>
  <c r="AF903" i="1"/>
  <c r="AF902" i="1"/>
  <c r="AF901" i="1"/>
  <c r="AF900" i="1"/>
  <c r="AF899" i="1"/>
  <c r="AF898" i="1"/>
  <c r="AF897" i="1"/>
  <c r="AF896" i="1"/>
  <c r="AF895" i="1"/>
  <c r="AF894" i="1"/>
  <c r="AF893" i="1"/>
  <c r="AF892" i="1"/>
  <c r="AF891" i="1"/>
  <c r="AF890" i="1"/>
  <c r="AF889" i="1"/>
  <c r="AF888" i="1"/>
  <c r="AF887" i="1"/>
  <c r="AF886" i="1"/>
  <c r="AF885" i="1"/>
  <c r="AF884" i="1"/>
  <c r="AF883" i="1"/>
  <c r="AF882" i="1"/>
  <c r="AF881" i="1"/>
  <c r="AF880" i="1"/>
  <c r="AF879" i="1"/>
  <c r="AF878" i="1"/>
  <c r="AF877" i="1"/>
  <c r="AF876" i="1"/>
  <c r="AF875" i="1"/>
  <c r="AF874" i="1"/>
  <c r="AF873" i="1"/>
  <c r="AF872" i="1"/>
  <c r="AF871" i="1"/>
  <c r="AF870" i="1"/>
  <c r="AF869" i="1"/>
  <c r="AF868" i="1"/>
  <c r="AF867" i="1"/>
  <c r="AF866" i="1"/>
  <c r="AF865" i="1"/>
  <c r="AF864" i="1"/>
  <c r="AF863" i="1"/>
  <c r="AF862" i="1"/>
  <c r="AF861" i="1"/>
  <c r="AF860" i="1"/>
  <c r="AF859" i="1"/>
  <c r="AF858" i="1"/>
  <c r="AF857" i="1"/>
  <c r="AF856" i="1"/>
  <c r="AF855" i="1"/>
  <c r="AF854" i="1"/>
  <c r="AF853" i="1"/>
  <c r="AF852" i="1"/>
  <c r="AF851" i="1"/>
  <c r="AF850" i="1"/>
  <c r="AF849" i="1"/>
  <c r="AF848" i="1"/>
  <c r="AF847" i="1"/>
  <c r="AF846" i="1"/>
  <c r="AF845" i="1"/>
  <c r="AF844" i="1"/>
  <c r="AF843" i="1"/>
  <c r="AF842" i="1"/>
  <c r="AF841" i="1"/>
  <c r="AF840" i="1"/>
  <c r="AF839" i="1"/>
  <c r="AF838" i="1"/>
  <c r="AF837" i="1"/>
  <c r="AF836" i="1"/>
  <c r="AF835" i="1"/>
  <c r="AF834" i="1"/>
  <c r="AF833" i="1"/>
  <c r="AF832" i="1"/>
  <c r="AF831" i="1"/>
  <c r="AF830" i="1"/>
  <c r="AF829" i="1"/>
  <c r="AF828" i="1"/>
  <c r="AF827" i="1"/>
  <c r="AF826" i="1"/>
  <c r="AF825" i="1"/>
  <c r="AF824" i="1"/>
  <c r="AF823" i="1"/>
  <c r="AF822" i="1"/>
  <c r="AF821" i="1"/>
  <c r="AF820" i="1"/>
  <c r="AF819" i="1"/>
  <c r="AF818" i="1"/>
  <c r="AF817" i="1"/>
  <c r="AF816" i="1"/>
  <c r="AF815" i="1"/>
  <c r="AF814" i="1"/>
  <c r="AF813" i="1"/>
  <c r="AF812" i="1"/>
  <c r="AF811" i="1"/>
  <c r="AF810" i="1"/>
  <c r="AF809" i="1"/>
  <c r="AF808" i="1"/>
  <c r="AF807" i="1"/>
  <c r="AF806" i="1"/>
  <c r="AF805" i="1"/>
  <c r="AF804" i="1"/>
  <c r="AF803" i="1"/>
  <c r="AF802" i="1"/>
  <c r="AF801" i="1"/>
  <c r="AF800" i="1"/>
  <c r="AF799" i="1"/>
  <c r="AF798" i="1"/>
  <c r="AF797" i="1"/>
  <c r="AF796" i="1"/>
  <c r="AF795" i="1"/>
  <c r="AF794" i="1"/>
  <c r="AF793" i="1"/>
  <c r="AF792" i="1"/>
  <c r="AF791" i="1"/>
  <c r="AF790" i="1"/>
  <c r="AF789" i="1"/>
  <c r="AF788" i="1"/>
  <c r="AF787" i="1"/>
  <c r="AF786" i="1"/>
  <c r="AF785" i="1"/>
  <c r="AF784" i="1"/>
  <c r="AF783" i="1"/>
  <c r="AF782" i="1"/>
  <c r="AF781" i="1"/>
  <c r="AF780" i="1"/>
  <c r="AF779" i="1"/>
  <c r="AF778" i="1"/>
  <c r="AF777" i="1"/>
  <c r="AF776" i="1"/>
  <c r="AF775" i="1"/>
  <c r="AF774" i="1"/>
  <c r="AF773" i="1"/>
  <c r="AF772" i="1"/>
  <c r="AF771" i="1"/>
  <c r="AF770" i="1"/>
  <c r="AF769" i="1"/>
  <c r="AF768" i="1"/>
  <c r="AF767" i="1"/>
  <c r="AF766" i="1"/>
  <c r="AF765" i="1"/>
  <c r="AF764" i="1"/>
  <c r="AF763" i="1"/>
  <c r="AF762" i="1"/>
  <c r="AF761" i="1"/>
  <c r="AF760" i="1"/>
  <c r="AF759" i="1"/>
  <c r="AF758" i="1"/>
  <c r="AF757" i="1"/>
  <c r="AF756" i="1"/>
  <c r="AF755" i="1"/>
  <c r="AF754" i="1"/>
  <c r="AF753" i="1"/>
  <c r="AF752" i="1"/>
  <c r="AF751" i="1"/>
  <c r="AF750" i="1"/>
  <c r="AF749" i="1"/>
  <c r="AF748" i="1"/>
  <c r="AF747" i="1"/>
  <c r="AF746" i="1"/>
  <c r="AF745" i="1"/>
  <c r="AF744" i="1"/>
  <c r="AF743" i="1"/>
  <c r="AF742" i="1"/>
  <c r="AF741" i="1"/>
  <c r="AF740" i="1"/>
  <c r="AF739" i="1"/>
  <c r="AF738" i="1"/>
  <c r="AF737" i="1"/>
  <c r="AF736" i="1"/>
  <c r="AF735" i="1"/>
  <c r="AF734" i="1"/>
  <c r="AF733" i="1"/>
  <c r="AF732" i="1"/>
  <c r="AF731" i="1"/>
  <c r="AF730" i="1"/>
  <c r="AF729" i="1"/>
  <c r="AF728" i="1"/>
  <c r="AF727" i="1"/>
  <c r="AF726" i="1"/>
  <c r="AF725" i="1"/>
  <c r="AF724" i="1"/>
  <c r="AF723" i="1"/>
  <c r="AF722" i="1"/>
  <c r="AF721" i="1"/>
  <c r="AF720" i="1"/>
  <c r="AF719" i="1"/>
  <c r="AF718" i="1"/>
  <c r="AF717" i="1"/>
  <c r="AF716" i="1"/>
  <c r="AF715" i="1"/>
  <c r="AF714" i="1"/>
  <c r="AF713" i="1"/>
  <c r="AF712" i="1"/>
  <c r="AF711" i="1"/>
  <c r="AF710" i="1"/>
  <c r="AF709" i="1"/>
  <c r="AF708" i="1"/>
  <c r="AF707" i="1"/>
  <c r="AF706" i="1"/>
  <c r="AF705" i="1"/>
  <c r="AF704" i="1"/>
  <c r="AF703" i="1"/>
  <c r="AF702" i="1"/>
  <c r="AF701" i="1"/>
  <c r="AF700" i="1"/>
  <c r="AF699" i="1"/>
  <c r="AF698" i="1"/>
  <c r="AF697" i="1"/>
  <c r="AF696" i="1"/>
  <c r="AF695" i="1"/>
  <c r="AF694" i="1"/>
  <c r="AF693" i="1"/>
  <c r="AF692" i="1"/>
  <c r="AF691" i="1"/>
  <c r="AF690" i="1"/>
  <c r="AF689" i="1"/>
  <c r="AF688" i="1"/>
  <c r="AF687" i="1"/>
  <c r="AF686" i="1"/>
  <c r="AF685" i="1"/>
  <c r="AF684" i="1"/>
  <c r="AF683" i="1"/>
  <c r="AF682" i="1"/>
  <c r="AF681" i="1"/>
  <c r="AF680" i="1"/>
  <c r="AF679" i="1"/>
  <c r="AF678" i="1"/>
  <c r="AF677" i="1"/>
  <c r="AF676" i="1"/>
  <c r="AF675" i="1"/>
  <c r="AF674" i="1"/>
  <c r="AF673" i="1"/>
  <c r="AF672" i="1"/>
  <c r="AF671" i="1"/>
  <c r="AF670" i="1"/>
  <c r="AF669" i="1"/>
  <c r="AF668" i="1"/>
  <c r="AF667" i="1"/>
  <c r="AF666" i="1"/>
  <c r="AF665" i="1"/>
  <c r="AF664" i="1"/>
  <c r="AF663" i="1"/>
  <c r="AF662" i="1"/>
  <c r="AF661" i="1"/>
  <c r="AF660" i="1"/>
  <c r="AF659" i="1"/>
  <c r="AF658" i="1"/>
  <c r="AF657" i="1"/>
  <c r="AF656" i="1"/>
  <c r="AF655" i="1"/>
  <c r="AF654" i="1"/>
  <c r="AF653" i="1"/>
  <c r="AF652" i="1"/>
  <c r="AF651" i="1"/>
  <c r="AF650" i="1"/>
  <c r="AF649" i="1"/>
  <c r="AF648" i="1"/>
  <c r="AF647" i="1"/>
  <c r="AF646" i="1"/>
  <c r="AF645" i="1"/>
  <c r="AF644" i="1"/>
  <c r="AF643" i="1"/>
  <c r="AF642" i="1"/>
  <c r="AF641" i="1"/>
  <c r="AF640" i="1"/>
  <c r="AF639" i="1"/>
  <c r="AF638" i="1"/>
  <c r="AF637" i="1"/>
  <c r="AF636" i="1"/>
  <c r="AF635" i="1"/>
  <c r="AF634" i="1"/>
  <c r="AF633" i="1"/>
  <c r="AF632" i="1"/>
  <c r="AF631" i="1"/>
  <c r="AF630" i="1"/>
  <c r="AF629" i="1"/>
  <c r="AF628" i="1"/>
  <c r="AF627" i="1"/>
  <c r="AF626" i="1"/>
  <c r="AF625" i="1"/>
  <c r="AF624" i="1"/>
  <c r="AF623" i="1"/>
  <c r="AF622" i="1"/>
  <c r="AF621" i="1"/>
  <c r="AF620" i="1"/>
  <c r="AF619" i="1"/>
  <c r="AF618" i="1"/>
  <c r="AF617" i="1"/>
  <c r="AF616" i="1"/>
  <c r="AF615" i="1"/>
  <c r="AF614" i="1"/>
  <c r="AF613" i="1"/>
  <c r="AF612" i="1"/>
  <c r="AF611" i="1"/>
  <c r="AF610" i="1"/>
  <c r="AF609" i="1"/>
  <c r="AF608" i="1"/>
  <c r="AF607" i="1"/>
  <c r="AF606" i="1"/>
  <c r="AF605" i="1"/>
  <c r="AF604" i="1"/>
  <c r="AF603" i="1"/>
  <c r="AF602" i="1"/>
  <c r="AF601" i="1"/>
  <c r="AF600" i="1"/>
  <c r="AF599" i="1"/>
  <c r="AF598" i="1"/>
  <c r="AF597" i="1"/>
  <c r="AF596" i="1"/>
  <c r="AF595" i="1"/>
  <c r="AF594" i="1"/>
  <c r="AF593" i="1"/>
  <c r="AF592" i="1"/>
  <c r="AF591" i="1"/>
  <c r="AF590" i="1"/>
  <c r="AF589" i="1"/>
  <c r="AF588" i="1"/>
  <c r="AF587" i="1"/>
  <c r="AF586" i="1"/>
  <c r="AF585" i="1"/>
  <c r="AF584" i="1"/>
  <c r="AF583" i="1"/>
  <c r="AF582" i="1"/>
  <c r="AF581" i="1"/>
  <c r="AF580" i="1"/>
  <c r="AF579" i="1"/>
  <c r="AF578" i="1"/>
  <c r="AF577" i="1"/>
  <c r="AF576" i="1"/>
  <c r="AF575" i="1"/>
  <c r="AF574" i="1"/>
  <c r="AF573" i="1"/>
  <c r="AF572" i="1"/>
  <c r="AF571" i="1"/>
  <c r="AF570" i="1"/>
  <c r="AF569" i="1"/>
  <c r="AF568" i="1"/>
  <c r="AF567" i="1"/>
  <c r="AF566" i="1"/>
  <c r="AF565" i="1"/>
  <c r="AF564" i="1"/>
  <c r="AF563" i="1"/>
  <c r="AF562" i="1"/>
  <c r="AF561" i="1"/>
  <c r="AF560" i="1"/>
  <c r="AF559" i="1"/>
  <c r="AF558" i="1"/>
  <c r="AF557" i="1"/>
  <c r="AF556" i="1"/>
  <c r="AF555" i="1"/>
  <c r="AF554" i="1"/>
  <c r="AF553" i="1"/>
  <c r="AF552" i="1"/>
  <c r="AF551" i="1"/>
  <c r="AF550" i="1"/>
  <c r="AF549" i="1"/>
  <c r="AF548" i="1"/>
  <c r="AF547" i="1"/>
  <c r="AF546" i="1"/>
  <c r="AF545" i="1"/>
  <c r="AF544" i="1"/>
  <c r="AF543" i="1"/>
  <c r="AF542" i="1"/>
  <c r="AF541" i="1"/>
  <c r="AF540" i="1"/>
  <c r="AF539" i="1"/>
  <c r="AF538" i="1"/>
  <c r="AF537" i="1"/>
  <c r="AF536" i="1"/>
  <c r="AF535" i="1"/>
  <c r="AF534" i="1"/>
  <c r="AF533" i="1"/>
  <c r="AF532" i="1"/>
  <c r="AF531" i="1"/>
  <c r="AF530" i="1"/>
  <c r="AF529" i="1"/>
  <c r="AF528" i="1"/>
  <c r="AF527" i="1"/>
  <c r="AF526" i="1"/>
  <c r="AF525" i="1"/>
  <c r="AF524" i="1"/>
  <c r="AF523" i="1"/>
  <c r="AF522" i="1"/>
  <c r="AF521" i="1"/>
  <c r="AF520" i="1"/>
  <c r="AF519" i="1"/>
  <c r="AF518" i="1"/>
  <c r="AF517" i="1"/>
  <c r="AF516" i="1"/>
  <c r="AF515" i="1"/>
  <c r="AF514" i="1"/>
  <c r="AF513" i="1"/>
  <c r="AF512" i="1"/>
  <c r="AF511" i="1"/>
  <c r="AF510" i="1"/>
  <c r="AF509" i="1"/>
  <c r="AF508" i="1"/>
  <c r="AF507" i="1"/>
  <c r="AF506" i="1"/>
  <c r="AF505" i="1"/>
  <c r="AF504" i="1"/>
  <c r="AF503" i="1"/>
  <c r="AF502" i="1"/>
  <c r="AF501" i="1"/>
  <c r="AF500" i="1"/>
  <c r="AF499" i="1"/>
  <c r="AF498" i="1"/>
  <c r="AF497" i="1"/>
  <c r="AF496" i="1"/>
  <c r="AF495" i="1"/>
  <c r="AF494" i="1"/>
  <c r="AF493" i="1"/>
  <c r="AF492" i="1"/>
  <c r="AF491" i="1"/>
  <c r="AF490" i="1"/>
  <c r="AF489" i="1"/>
  <c r="AF488" i="1"/>
  <c r="AF487" i="1"/>
  <c r="AF486" i="1"/>
  <c r="AF485" i="1"/>
  <c r="AF484" i="1"/>
  <c r="AF483" i="1"/>
  <c r="AF482" i="1"/>
  <c r="AF481" i="1"/>
  <c r="AF480" i="1"/>
  <c r="AF479" i="1"/>
  <c r="AF478" i="1"/>
  <c r="AF477" i="1"/>
  <c r="AF476" i="1"/>
  <c r="AF475" i="1"/>
  <c r="AF474" i="1"/>
  <c r="AF473" i="1"/>
  <c r="AF472" i="1"/>
  <c r="AF471" i="1"/>
  <c r="AF470" i="1"/>
  <c r="AF469" i="1"/>
  <c r="AF468" i="1"/>
  <c r="AF467" i="1"/>
  <c r="AF466" i="1"/>
  <c r="AF465" i="1"/>
  <c r="AF464" i="1"/>
  <c r="AF463" i="1"/>
  <c r="AF462" i="1"/>
  <c r="AF461" i="1"/>
  <c r="AF460" i="1"/>
  <c r="AF459" i="1"/>
  <c r="AF458" i="1"/>
  <c r="AF457" i="1"/>
  <c r="AF456" i="1"/>
  <c r="AF455" i="1"/>
  <c r="AF454" i="1"/>
  <c r="AF453" i="1"/>
  <c r="AF452" i="1"/>
  <c r="AF451" i="1"/>
  <c r="AF450" i="1"/>
  <c r="AF449" i="1"/>
  <c r="AF448" i="1"/>
  <c r="AF447" i="1"/>
  <c r="AF446" i="1"/>
  <c r="AF445" i="1"/>
  <c r="AF444" i="1"/>
  <c r="AF443" i="1"/>
  <c r="AF442" i="1"/>
  <c r="AF441" i="1"/>
  <c r="AF440" i="1"/>
  <c r="AF439" i="1"/>
  <c r="AF438" i="1"/>
  <c r="AF437" i="1"/>
  <c r="AF436" i="1"/>
  <c r="AF435" i="1"/>
  <c r="AF434" i="1"/>
  <c r="AF433" i="1"/>
  <c r="AF432" i="1"/>
  <c r="AF431" i="1"/>
  <c r="AF430" i="1"/>
  <c r="AF429" i="1"/>
  <c r="AF428" i="1"/>
  <c r="AF427" i="1"/>
  <c r="AF426" i="1"/>
  <c r="AF425" i="1"/>
  <c r="AF424" i="1"/>
  <c r="AF423" i="1"/>
  <c r="AF422" i="1"/>
  <c r="AF421" i="1"/>
  <c r="AF420" i="1"/>
  <c r="AF419" i="1"/>
  <c r="AF418" i="1"/>
  <c r="AF417" i="1"/>
  <c r="AF416" i="1"/>
  <c r="AF415" i="1"/>
  <c r="AF414" i="1"/>
  <c r="AF413" i="1"/>
  <c r="AF412" i="1"/>
  <c r="AF411" i="1"/>
  <c r="AF410" i="1"/>
  <c r="AF409" i="1"/>
  <c r="AF408" i="1"/>
  <c r="AF407" i="1"/>
  <c r="AF406" i="1"/>
  <c r="AF405" i="1"/>
  <c r="AF404" i="1"/>
  <c r="AF403" i="1"/>
  <c r="AF402" i="1"/>
  <c r="AF401" i="1"/>
  <c r="AF400" i="1"/>
  <c r="AF399" i="1"/>
  <c r="AF398" i="1"/>
  <c r="AF397" i="1"/>
  <c r="AF396" i="1"/>
  <c r="AF395" i="1"/>
  <c r="AF394" i="1"/>
  <c r="AF393" i="1"/>
  <c r="AF392" i="1"/>
  <c r="AF391" i="1"/>
  <c r="AF390" i="1"/>
  <c r="AF389" i="1"/>
  <c r="AF388" i="1"/>
  <c r="AF387" i="1"/>
  <c r="AF386" i="1"/>
  <c r="AF385" i="1"/>
  <c r="AF384" i="1"/>
  <c r="AF383" i="1"/>
  <c r="AF382" i="1"/>
  <c r="AF381" i="1"/>
  <c r="AF380" i="1"/>
  <c r="AF379" i="1"/>
  <c r="AF378" i="1"/>
  <c r="AF377" i="1"/>
  <c r="AF376" i="1"/>
  <c r="AF375" i="1"/>
  <c r="AF374" i="1"/>
  <c r="AF373" i="1"/>
  <c r="AF372" i="1"/>
  <c r="AF371" i="1"/>
  <c r="AF370" i="1"/>
  <c r="AF369" i="1"/>
  <c r="AF368" i="1"/>
  <c r="AF367" i="1"/>
  <c r="AF366" i="1"/>
  <c r="AF365" i="1"/>
  <c r="AF364" i="1"/>
  <c r="AF363" i="1"/>
  <c r="AF362" i="1"/>
  <c r="AF361" i="1"/>
  <c r="AF360" i="1"/>
  <c r="AF359" i="1"/>
  <c r="AF358" i="1"/>
  <c r="AF357" i="1"/>
  <c r="AF356" i="1"/>
  <c r="AF355" i="1"/>
  <c r="AF354" i="1"/>
  <c r="AF353" i="1"/>
  <c r="AF352" i="1"/>
  <c r="AF351" i="1"/>
  <c r="AF350" i="1"/>
  <c r="AF349" i="1"/>
  <c r="AF348" i="1"/>
  <c r="AF347" i="1"/>
  <c r="AF346" i="1"/>
  <c r="AF345" i="1"/>
  <c r="AF344" i="1"/>
  <c r="AF343" i="1"/>
  <c r="AF342" i="1"/>
  <c r="AF341" i="1"/>
  <c r="AF340" i="1"/>
  <c r="AF339" i="1"/>
  <c r="AF338" i="1"/>
  <c r="AF337" i="1"/>
  <c r="AF336" i="1"/>
  <c r="AF335" i="1"/>
  <c r="AF334" i="1"/>
  <c r="AF333" i="1"/>
  <c r="AF332" i="1"/>
  <c r="AF331" i="1"/>
  <c r="AF330" i="1"/>
  <c r="AF329" i="1"/>
  <c r="AF328" i="1"/>
  <c r="AF327" i="1"/>
  <c r="AF326" i="1"/>
  <c r="AF325" i="1"/>
  <c r="AF324" i="1"/>
  <c r="AF323" i="1"/>
  <c r="AF322" i="1"/>
  <c r="AF321" i="1"/>
  <c r="AF320" i="1"/>
  <c r="AF319" i="1"/>
  <c r="AF318" i="1"/>
  <c r="AF317" i="1"/>
  <c r="AF316" i="1"/>
  <c r="AF315" i="1"/>
  <c r="AF314" i="1"/>
  <c r="AF313" i="1"/>
  <c r="AF312" i="1"/>
  <c r="AF311" i="1"/>
  <c r="AF310" i="1"/>
  <c r="AF309" i="1"/>
  <c r="AF308" i="1"/>
  <c r="AF307" i="1"/>
  <c r="AF306" i="1"/>
  <c r="AF305" i="1"/>
  <c r="AF304" i="1"/>
  <c r="AF303" i="1"/>
  <c r="AF302" i="1"/>
  <c r="AF301" i="1"/>
  <c r="AF300" i="1"/>
  <c r="AF299" i="1"/>
  <c r="AF298" i="1"/>
  <c r="AF297" i="1"/>
  <c r="AF296" i="1"/>
  <c r="AF295" i="1"/>
  <c r="AF294" i="1"/>
  <c r="AF293" i="1"/>
  <c r="AF292" i="1"/>
  <c r="AF291" i="1"/>
  <c r="AF290" i="1"/>
  <c r="AF289" i="1"/>
  <c r="AF288" i="1"/>
  <c r="AF287" i="1"/>
  <c r="AF286" i="1"/>
  <c r="AF285" i="1"/>
  <c r="AF284" i="1"/>
  <c r="AF283" i="1"/>
  <c r="AF282" i="1"/>
  <c r="AF281" i="1"/>
  <c r="AF280" i="1"/>
  <c r="AF279" i="1"/>
  <c r="AF278" i="1"/>
  <c r="AF277" i="1"/>
  <c r="AF276" i="1"/>
  <c r="AF275" i="1"/>
  <c r="AF274" i="1"/>
  <c r="AF273" i="1"/>
  <c r="AF272" i="1"/>
  <c r="AF271" i="1"/>
  <c r="AF270" i="1"/>
  <c r="AF269" i="1"/>
  <c r="AF268" i="1"/>
  <c r="AF267" i="1"/>
  <c r="AF266" i="1"/>
  <c r="AF265" i="1"/>
  <c r="AF264" i="1"/>
  <c r="AF263" i="1"/>
  <c r="AF262" i="1"/>
  <c r="AF261" i="1"/>
  <c r="AF260" i="1"/>
  <c r="AF259" i="1"/>
  <c r="AF258" i="1"/>
  <c r="AF257" i="1"/>
  <c r="AF256" i="1"/>
  <c r="AF255" i="1"/>
  <c r="AF254" i="1"/>
  <c r="AF253" i="1"/>
  <c r="AF252" i="1"/>
  <c r="AF251" i="1"/>
  <c r="AF250" i="1"/>
  <c r="AF249" i="1"/>
  <c r="AF248" i="1"/>
  <c r="AF247" i="1"/>
  <c r="AF246" i="1"/>
  <c r="AF245" i="1"/>
  <c r="AF244" i="1"/>
  <c r="AF243" i="1"/>
  <c r="AF242" i="1"/>
  <c r="AF241" i="1"/>
  <c r="AF240" i="1"/>
  <c r="AF239" i="1"/>
  <c r="AF238" i="1"/>
  <c r="AF237" i="1"/>
  <c r="AF236" i="1"/>
  <c r="AF235" i="1"/>
  <c r="AF234" i="1"/>
  <c r="AF233" i="1"/>
  <c r="AF232" i="1"/>
  <c r="AF231" i="1"/>
  <c r="AF230" i="1"/>
  <c r="AF229" i="1"/>
  <c r="AF228" i="1"/>
  <c r="AF227" i="1"/>
  <c r="AF226" i="1"/>
  <c r="AF225" i="1"/>
  <c r="AF224" i="1"/>
  <c r="AF223" i="1"/>
  <c r="AF222" i="1"/>
  <c r="AF221" i="1"/>
  <c r="AF220" i="1"/>
  <c r="AF219" i="1"/>
  <c r="AF218" i="1"/>
  <c r="AF217" i="1"/>
  <c r="AF216" i="1"/>
  <c r="AF215" i="1"/>
  <c r="AF214" i="1"/>
  <c r="AF213" i="1"/>
  <c r="AF212" i="1"/>
  <c r="AF211" i="1"/>
  <c r="AF210" i="1"/>
  <c r="AF209" i="1"/>
  <c r="AF208" i="1"/>
  <c r="AF207" i="1"/>
  <c r="AF206" i="1"/>
  <c r="AF205" i="1"/>
  <c r="AF204" i="1"/>
  <c r="AF203" i="1"/>
  <c r="AF202" i="1"/>
  <c r="AF201" i="1"/>
  <c r="AF200" i="1"/>
  <c r="AF199" i="1"/>
  <c r="AF198" i="1"/>
  <c r="AF197" i="1"/>
  <c r="AF196" i="1"/>
  <c r="AF195" i="1"/>
  <c r="AF194" i="1"/>
  <c r="AF193" i="1"/>
  <c r="AF192" i="1"/>
  <c r="AF191" i="1"/>
  <c r="AF190" i="1"/>
  <c r="AF189" i="1"/>
  <c r="AF188" i="1"/>
  <c r="AF187" i="1"/>
  <c r="AF186" i="1"/>
  <c r="AF185" i="1"/>
  <c r="AF184" i="1"/>
  <c r="AF183" i="1"/>
  <c r="AF182" i="1"/>
  <c r="AF181" i="1"/>
  <c r="AF180" i="1"/>
  <c r="AF179" i="1"/>
  <c r="AF178" i="1"/>
  <c r="AF177" i="1"/>
  <c r="AF176" i="1"/>
  <c r="AF175" i="1"/>
  <c r="AF174" i="1"/>
  <c r="AF173" i="1"/>
  <c r="AF172" i="1"/>
  <c r="AF171" i="1"/>
  <c r="AF170" i="1"/>
  <c r="AF169" i="1"/>
  <c r="AF168" i="1"/>
  <c r="AF167" i="1"/>
  <c r="AF166" i="1"/>
  <c r="AF165" i="1"/>
  <c r="AF164" i="1"/>
  <c r="AF163" i="1"/>
  <c r="AF162" i="1"/>
  <c r="AF161" i="1"/>
  <c r="AF160" i="1"/>
  <c r="AF159" i="1"/>
  <c r="AF158" i="1"/>
  <c r="AF157" i="1"/>
  <c r="AF156" i="1"/>
  <c r="AF155" i="1"/>
  <c r="AF154" i="1"/>
  <c r="AF153" i="1"/>
  <c r="AF152" i="1"/>
  <c r="AF151" i="1"/>
  <c r="AF150" i="1"/>
  <c r="AF149" i="1"/>
  <c r="AF148" i="1"/>
  <c r="AF147" i="1"/>
  <c r="AF146" i="1"/>
  <c r="AF145" i="1"/>
  <c r="AF144" i="1"/>
  <c r="AF143" i="1"/>
  <c r="AF142" i="1"/>
  <c r="AF141" i="1"/>
  <c r="AF140" i="1"/>
  <c r="AF139" i="1"/>
  <c r="AF138" i="1"/>
  <c r="AF137" i="1"/>
  <c r="AF136" i="1"/>
  <c r="AF135" i="1"/>
  <c r="AF134" i="1"/>
  <c r="AF133" i="1"/>
  <c r="AF132" i="1"/>
  <c r="AF131" i="1"/>
  <c r="AF130" i="1"/>
  <c r="AF129" i="1"/>
  <c r="AF128" i="1"/>
  <c r="AF127" i="1"/>
  <c r="AF126" i="1"/>
  <c r="AF125" i="1"/>
  <c r="AF124" i="1"/>
  <c r="AF123" i="1"/>
  <c r="AF122" i="1"/>
  <c r="AF121" i="1"/>
  <c r="AF120" i="1"/>
  <c r="AF119" i="1"/>
  <c r="AF118" i="1"/>
  <c r="AF117" i="1"/>
  <c r="AF116" i="1"/>
  <c r="AF115" i="1"/>
  <c r="AF114" i="1"/>
  <c r="AF113" i="1"/>
  <c r="AF112" i="1"/>
  <c r="AF111" i="1"/>
  <c r="AF110" i="1"/>
  <c r="AF109" i="1"/>
  <c r="AF108" i="1"/>
  <c r="AF107" i="1"/>
  <c r="AF106" i="1"/>
  <c r="AF105" i="1"/>
  <c r="AF104" i="1"/>
  <c r="AF103" i="1"/>
  <c r="AF102" i="1"/>
  <c r="AF101" i="1"/>
  <c r="AF100" i="1"/>
  <c r="AF99" i="1"/>
  <c r="AF98" i="1"/>
  <c r="AF97" i="1"/>
  <c r="AF96" i="1"/>
  <c r="AF95" i="1"/>
  <c r="AF94" i="1"/>
  <c r="AF93" i="1"/>
  <c r="AF92" i="1"/>
  <c r="AF91" i="1"/>
  <c r="AF90" i="1"/>
  <c r="AF89" i="1"/>
  <c r="AF88" i="1"/>
  <c r="AF87" i="1"/>
  <c r="AF86" i="1"/>
  <c r="AF85" i="1"/>
  <c r="AF84" i="1"/>
  <c r="AF83" i="1"/>
  <c r="AF82" i="1"/>
  <c r="AF81" i="1"/>
  <c r="AF80" i="1"/>
  <c r="AF79" i="1"/>
  <c r="AF78" i="1"/>
  <c r="AF77" i="1"/>
  <c r="AF76" i="1"/>
  <c r="AF75" i="1"/>
  <c r="AF74" i="1"/>
  <c r="AF73" i="1"/>
  <c r="AF72" i="1"/>
  <c r="AF71" i="1"/>
  <c r="AF70" i="1"/>
  <c r="AF69" i="1"/>
  <c r="AF68" i="1"/>
  <c r="AF67" i="1"/>
  <c r="AF66" i="1"/>
  <c r="AF65" i="1"/>
  <c r="AF64" i="1"/>
  <c r="AF63" i="1"/>
  <c r="AF62" i="1"/>
  <c r="AF61" i="1"/>
  <c r="AF60" i="1"/>
  <c r="AF59" i="1"/>
  <c r="AF58" i="1"/>
  <c r="AF57" i="1"/>
  <c r="AF56" i="1"/>
  <c r="AF55" i="1"/>
  <c r="AF54" i="1"/>
  <c r="AF53" i="1"/>
  <c r="AF52" i="1"/>
  <c r="AF51" i="1"/>
  <c r="AF50" i="1"/>
  <c r="AF49" i="1"/>
  <c r="AF48" i="1"/>
  <c r="AF47" i="1"/>
  <c r="AF46" i="1"/>
  <c r="AF45" i="1"/>
  <c r="AF44" i="1"/>
  <c r="AF43" i="1"/>
  <c r="AF42" i="1"/>
  <c r="AF41" i="1"/>
  <c r="AF40" i="1"/>
  <c r="AF39" i="1"/>
  <c r="AF38" i="1"/>
  <c r="AF37" i="1"/>
  <c r="AF36" i="1"/>
  <c r="AF35" i="1"/>
  <c r="AF34" i="1"/>
  <c r="AF33" i="1"/>
  <c r="AF32" i="1"/>
  <c r="AF31" i="1"/>
  <c r="AF30" i="1"/>
  <c r="AF29" i="1"/>
  <c r="AF28" i="1"/>
  <c r="AF27" i="1"/>
  <c r="AF26" i="1"/>
  <c r="AF25" i="1"/>
  <c r="AF24" i="1"/>
  <c r="AF23" i="1"/>
  <c r="AF22" i="1"/>
  <c r="AF21" i="1"/>
  <c r="AF20" i="1"/>
  <c r="AF19" i="1"/>
  <c r="AF18" i="1"/>
  <c r="AF17" i="1"/>
  <c r="AF16" i="1"/>
  <c r="AF15" i="1"/>
  <c r="AF14" i="1"/>
  <c r="AF13" i="1"/>
  <c r="AF12" i="1"/>
  <c r="AF11" i="1"/>
  <c r="AF10" i="1"/>
  <c r="AF9" i="1"/>
  <c r="AF8" i="1"/>
  <c r="AF7" i="1"/>
  <c r="AF6" i="1"/>
  <c r="AF5" i="1"/>
  <c r="AF4" i="1"/>
  <c r="AF3" i="1"/>
  <c r="AA3449" i="1"/>
  <c r="AA3676" i="1"/>
  <c r="AA3675" i="1"/>
  <c r="AA3672" i="1"/>
  <c r="AA3670" i="1"/>
  <c r="AA3668" i="1"/>
  <c r="AA3664" i="1"/>
  <c r="AA3663" i="1"/>
  <c r="AA3662" i="1"/>
  <c r="AA3661" i="1"/>
  <c r="AA3660" i="1"/>
  <c r="AA3658" i="1"/>
  <c r="AA3656" i="1"/>
  <c r="AA3125" i="1"/>
  <c r="AA3652" i="1"/>
  <c r="AA3650" i="1"/>
  <c r="AA3648" i="1"/>
  <c r="AA3647" i="1"/>
  <c r="AA3644" i="1"/>
  <c r="AA3642" i="1"/>
  <c r="AA3641" i="1"/>
  <c r="AA3637" i="1"/>
  <c r="AA5635" i="1"/>
  <c r="AA3635" i="1"/>
  <c r="AA3634" i="1"/>
  <c r="AA3631" i="1"/>
  <c r="AA3629" i="1"/>
  <c r="AA3628" i="1"/>
  <c r="AA3626" i="1"/>
  <c r="AA3625" i="1"/>
  <c r="AA3623" i="1"/>
  <c r="AA3622" i="1"/>
  <c r="AA3621" i="1"/>
  <c r="AA3618" i="1"/>
  <c r="AA3617" i="1"/>
  <c r="AA3616" i="1"/>
  <c r="AA3253" i="1"/>
  <c r="AA3615" i="1"/>
  <c r="AA3614" i="1"/>
  <c r="AA3611" i="1"/>
  <c r="AA3610" i="1"/>
  <c r="AA3609" i="1"/>
  <c r="AA3608" i="1"/>
  <c r="AA3605" i="1"/>
  <c r="AA3603" i="1"/>
  <c r="AA3601" i="1"/>
  <c r="AA3600" i="1"/>
  <c r="AA3599" i="1"/>
  <c r="AA3598" i="1"/>
  <c r="AA3597" i="1"/>
  <c r="AA3595" i="1"/>
  <c r="AA3594" i="1"/>
  <c r="AA3593" i="1"/>
  <c r="AA3592" i="1"/>
  <c r="AA3591" i="1"/>
  <c r="AA3590" i="1"/>
  <c r="AA3589" i="1"/>
  <c r="AA3588" i="1"/>
  <c r="AA3587" i="1"/>
  <c r="AA3586" i="1"/>
  <c r="AA3584" i="1"/>
  <c r="AA3583" i="1"/>
  <c r="AA3581" i="1"/>
  <c r="AA3579" i="1"/>
  <c r="AA3578" i="1"/>
  <c r="AA3575" i="1"/>
  <c r="AA3574" i="1"/>
  <c r="AA3573" i="1"/>
  <c r="AA3572" i="1"/>
  <c r="AA3571" i="1"/>
  <c r="AA3570" i="1"/>
  <c r="AA3569" i="1"/>
  <c r="AA3568" i="1"/>
  <c r="AA3564" i="1"/>
  <c r="AA3563" i="1"/>
  <c r="AA3561" i="1"/>
  <c r="AA3560" i="1"/>
  <c r="AA3559" i="1"/>
  <c r="AA3558" i="1"/>
  <c r="AA3557" i="1"/>
  <c r="AA3555" i="1"/>
  <c r="AA3553" i="1"/>
  <c r="AA3552" i="1"/>
  <c r="AA3138" i="1"/>
  <c r="AA3550" i="1"/>
  <c r="AA3549" i="1"/>
  <c r="AA3548" i="1"/>
  <c r="AA3544" i="1"/>
  <c r="AA3543" i="1"/>
  <c r="AA2186" i="1"/>
  <c r="AA3542" i="1"/>
  <c r="AA3541" i="1"/>
  <c r="AA3540" i="1"/>
  <c r="AA3539" i="1"/>
  <c r="AA3537" i="1"/>
  <c r="AA3536" i="1"/>
  <c r="AA3534" i="1"/>
  <c r="AA3533" i="1"/>
  <c r="AA3532" i="1"/>
  <c r="AA3529" i="1"/>
  <c r="AA3527" i="1"/>
  <c r="AA3526" i="1"/>
  <c r="AA3525" i="1"/>
  <c r="AA3524" i="1"/>
  <c r="AA3523" i="1"/>
  <c r="AA3522" i="1"/>
  <c r="AA3521" i="1"/>
  <c r="AA3518" i="1"/>
  <c r="AA3517" i="1"/>
  <c r="AA3516" i="1"/>
  <c r="AA3514" i="1"/>
  <c r="AA3513" i="1"/>
  <c r="AA3512" i="1"/>
  <c r="AA3511" i="1"/>
  <c r="AA2999" i="1"/>
  <c r="AA3510" i="1"/>
  <c r="AA3506" i="1"/>
  <c r="AA3504" i="1"/>
  <c r="AA3245" i="1"/>
  <c r="AA3503" i="1"/>
  <c r="AA3502" i="1"/>
  <c r="AA3501" i="1"/>
  <c r="AA3007" i="1"/>
  <c r="AA2988" i="1"/>
  <c r="AA3500" i="1"/>
  <c r="AA3497" i="1"/>
  <c r="AA3496" i="1"/>
  <c r="AA3495" i="1"/>
  <c r="AA3493" i="1"/>
  <c r="AA3492" i="1"/>
  <c r="AA3491" i="1"/>
  <c r="AA3489" i="1"/>
  <c r="AA3049" i="1"/>
  <c r="AA3487" i="1"/>
  <c r="AA3486" i="1"/>
  <c r="AA3222" i="1"/>
  <c r="AA3485" i="1"/>
  <c r="AA3484" i="1"/>
  <c r="AA3483" i="1"/>
  <c r="AA3481" i="1"/>
  <c r="AA3480" i="1"/>
  <c r="AA3479" i="1"/>
  <c r="AA5685" i="1"/>
  <c r="AA5688" i="1"/>
  <c r="AA3478" i="1"/>
  <c r="AA3477" i="1"/>
  <c r="AA3475" i="1"/>
  <c r="AA3474" i="1"/>
  <c r="AA3472" i="1"/>
  <c r="AA3471" i="1"/>
  <c r="AA3470" i="1"/>
  <c r="AA3468" i="1"/>
  <c r="AA3467" i="1"/>
  <c r="AA3466" i="1"/>
  <c r="AA3465" i="1"/>
  <c r="AA3464" i="1"/>
  <c r="AA3463" i="1"/>
  <c r="AA3462" i="1"/>
  <c r="AA5621" i="1"/>
  <c r="AA3461" i="1"/>
  <c r="AA3323" i="1"/>
  <c r="AA3025" i="1"/>
  <c r="AA3460" i="1"/>
  <c r="AA3233" i="1"/>
  <c r="AA3459" i="1"/>
  <c r="AA3458" i="1"/>
  <c r="AA3457" i="1"/>
  <c r="AA3456" i="1"/>
  <c r="AA3227" i="1"/>
  <c r="AA3455" i="1"/>
  <c r="AA3454" i="1"/>
  <c r="AA3453" i="1"/>
  <c r="AA3452" i="1"/>
  <c r="AA3450" i="1"/>
  <c r="AA3448" i="1"/>
  <c r="AA3037" i="1"/>
  <c r="AA3447" i="1"/>
  <c r="AA3446" i="1"/>
  <c r="AA3003" i="1"/>
  <c r="AA3445" i="1"/>
  <c r="AA3444" i="1"/>
  <c r="AA3443" i="1"/>
  <c r="AA3442" i="1"/>
  <c r="AA3441" i="1"/>
  <c r="AA3439" i="1"/>
  <c r="AA3438" i="1"/>
  <c r="AA3015" i="1"/>
  <c r="AA3437" i="1"/>
  <c r="AA3436" i="1"/>
  <c r="AA3435" i="1"/>
  <c r="AA3434" i="1"/>
  <c r="AA3433" i="1"/>
  <c r="AA3432" i="1"/>
  <c r="AA5687" i="1"/>
  <c r="AA5683" i="1"/>
  <c r="AA5682" i="1"/>
  <c r="AA5681" i="1"/>
  <c r="AA5680" i="1"/>
  <c r="AA5679" i="1"/>
  <c r="AA5678" i="1"/>
  <c r="AA5625" i="1"/>
  <c r="AA5618" i="1"/>
  <c r="AA5598" i="1"/>
  <c r="AA5596" i="1"/>
  <c r="AA5593" i="1"/>
  <c r="AA5591" i="1"/>
  <c r="AA5581" i="1"/>
  <c r="AA5580" i="1"/>
  <c r="AA5578" i="1"/>
  <c r="AA5576" i="1"/>
  <c r="AA5573" i="1"/>
  <c r="AA5572" i="1"/>
  <c r="AA3431" i="1"/>
  <c r="AA5555" i="1"/>
  <c r="AA5554" i="1"/>
  <c r="AA5553" i="1"/>
  <c r="AA5552" i="1"/>
  <c r="AA5550" i="1"/>
  <c r="AA5549" i="1"/>
  <c r="AA5548" i="1"/>
  <c r="AA5547" i="1"/>
  <c r="AA5546" i="1"/>
  <c r="AA5545" i="1"/>
  <c r="AA3430" i="1"/>
  <c r="AA3428" i="1"/>
  <c r="AA3426" i="1"/>
  <c r="AA3425" i="1"/>
  <c r="AA3424" i="1"/>
  <c r="AA3423" i="1"/>
  <c r="AA3422" i="1"/>
  <c r="AA3421" i="1"/>
  <c r="AA3420" i="1"/>
  <c r="AA3419" i="1"/>
  <c r="AA3418" i="1"/>
  <c r="AA3417" i="1"/>
  <c r="AA3416" i="1"/>
  <c r="AA3415" i="1"/>
  <c r="AA3414" i="1"/>
  <c r="AA3413" i="1"/>
  <c r="AA3412" i="1"/>
  <c r="AA3411" i="1"/>
  <c r="AA3410" i="1"/>
  <c r="AA3409" i="1"/>
  <c r="AA3408" i="1"/>
  <c r="AA3407" i="1"/>
  <c r="AA3406" i="1"/>
  <c r="AA3405" i="1"/>
  <c r="AA3404" i="1"/>
  <c r="AA3403" i="1"/>
  <c r="AA3402" i="1"/>
  <c r="AA3401" i="1"/>
  <c r="AA3400" i="1"/>
  <c r="AA3473" i="1"/>
  <c r="AA3399" i="1"/>
  <c r="AA3398" i="1"/>
  <c r="AA3397" i="1"/>
  <c r="AA3396" i="1"/>
  <c r="AA3395" i="1"/>
  <c r="AA3393" i="1"/>
  <c r="AA3391" i="1"/>
  <c r="AA3390" i="1"/>
  <c r="AA3389" i="1"/>
  <c r="AA3388" i="1"/>
  <c r="AA3387" i="1"/>
  <c r="AA3386" i="1"/>
  <c r="AA3384" i="1"/>
  <c r="AA3382" i="1"/>
  <c r="AA3381" i="1"/>
  <c r="AA3380" i="1"/>
  <c r="AA3378" i="1"/>
  <c r="AA3376" i="1"/>
  <c r="AA3375" i="1"/>
  <c r="AA3374" i="1"/>
  <c r="AA3373" i="1"/>
  <c r="AA3372" i="1"/>
  <c r="AA3371" i="1"/>
  <c r="AA3370" i="1"/>
  <c r="AA3369" i="1"/>
  <c r="AA3368" i="1"/>
  <c r="AA3367" i="1"/>
  <c r="AA3366" i="1"/>
  <c r="AA3364" i="1"/>
  <c r="AA3363" i="1"/>
  <c r="AA3362" i="1"/>
  <c r="AA3361" i="1"/>
  <c r="AA3360" i="1"/>
  <c r="AA3358" i="1"/>
  <c r="AA3357" i="1"/>
  <c r="AA3356" i="1"/>
  <c r="AA3355" i="1"/>
  <c r="AA3354" i="1"/>
  <c r="AA3353" i="1"/>
  <c r="AA3352" i="1"/>
  <c r="AA3351" i="1"/>
  <c r="AA3350" i="1"/>
  <c r="AA3349" i="1"/>
  <c r="AA3348" i="1"/>
  <c r="AA3347" i="1"/>
  <c r="AA3346" i="1"/>
  <c r="AA5632" i="1"/>
  <c r="AA3345" i="1"/>
  <c r="AA3343" i="1"/>
  <c r="AA3342" i="1"/>
  <c r="AA3341" i="1"/>
  <c r="AA3340" i="1"/>
  <c r="AA3339" i="1"/>
  <c r="AA3338" i="1"/>
  <c r="AA3337" i="1"/>
  <c r="AA3335" i="1"/>
  <c r="AA3334" i="1"/>
  <c r="AA3333" i="1"/>
  <c r="AA3331" i="1"/>
  <c r="AA3329" i="1"/>
  <c r="AA3328" i="1"/>
  <c r="AA3326" i="1"/>
  <c r="AA3324" i="1"/>
  <c r="AA3322" i="1"/>
  <c r="AA3321" i="1"/>
  <c r="AA3320" i="1"/>
  <c r="AA3317" i="1"/>
  <c r="AA3314" i="1"/>
  <c r="AA3313" i="1"/>
  <c r="AA3312" i="1"/>
  <c r="AA3311" i="1"/>
  <c r="AA3310" i="1"/>
  <c r="AA3309" i="1"/>
  <c r="AA3308" i="1"/>
  <c r="AA3307" i="1"/>
  <c r="AA3306" i="1"/>
  <c r="AA3305" i="1"/>
  <c r="AA3304" i="1"/>
  <c r="AA3301" i="1"/>
  <c r="AA3299" i="1"/>
  <c r="AA3297" i="1"/>
  <c r="AA3296" i="1"/>
  <c r="AA3295" i="1"/>
  <c r="AA3294" i="1"/>
  <c r="AA3293" i="1"/>
  <c r="AA3292" i="1"/>
  <c r="AA3291" i="1"/>
  <c r="AA3290" i="1"/>
  <c r="AA3289" i="1"/>
  <c r="AA3288" i="1"/>
  <c r="AA3287" i="1"/>
  <c r="AA3286" i="1"/>
  <c r="AA3285" i="1"/>
  <c r="AA3284" i="1"/>
  <c r="AA3283" i="1"/>
  <c r="AA3281" i="1"/>
  <c r="AA3279" i="1"/>
  <c r="AA3277" i="1"/>
  <c r="AA3276" i="1"/>
  <c r="AA3275" i="1"/>
  <c r="AA3274" i="1"/>
  <c r="AA3273" i="1"/>
  <c r="AA3272" i="1"/>
  <c r="AA3271" i="1"/>
  <c r="AA3270" i="1"/>
  <c r="AA3269" i="1"/>
  <c r="AA3268" i="1"/>
  <c r="AA3267" i="1"/>
  <c r="AA3266" i="1"/>
  <c r="AA3265" i="1"/>
  <c r="AA3264" i="1"/>
  <c r="AA3263" i="1"/>
  <c r="AA5627" i="1"/>
  <c r="AA3262" i="1"/>
  <c r="AA3261" i="1"/>
  <c r="AA3260" i="1"/>
  <c r="AA3259" i="1"/>
  <c r="AA3257" i="1"/>
  <c r="AA3256" i="1"/>
  <c r="AA3255" i="1"/>
  <c r="AA3254" i="1"/>
  <c r="AA3252" i="1"/>
  <c r="AA3251" i="1"/>
  <c r="AA3250" i="1"/>
  <c r="AA3248" i="1"/>
  <c r="AA3247" i="1"/>
  <c r="AA3246" i="1"/>
  <c r="AA3244" i="1"/>
  <c r="AA3243" i="1"/>
  <c r="AA3242" i="1"/>
  <c r="AA3239" i="1"/>
  <c r="AA3238" i="1"/>
  <c r="AA3237" i="1"/>
  <c r="AA3235" i="1"/>
  <c r="AA3234" i="1"/>
  <c r="AA3232" i="1"/>
  <c r="AA3231" i="1"/>
  <c r="AA3230" i="1"/>
  <c r="AA3229" i="1"/>
  <c r="AA3228" i="1"/>
  <c r="AA3226" i="1"/>
  <c r="AA3225" i="1"/>
  <c r="AA3224" i="1"/>
  <c r="AA3223" i="1"/>
  <c r="AA3221" i="1"/>
  <c r="AA3220" i="1"/>
  <c r="AA3219" i="1"/>
  <c r="AA3218" i="1"/>
  <c r="AA3217" i="1"/>
  <c r="AA3216" i="1"/>
  <c r="AA3215" i="1"/>
  <c r="AA3213" i="1"/>
  <c r="AA3212" i="1"/>
  <c r="AA3211" i="1"/>
  <c r="AA3210" i="1"/>
  <c r="AA3209" i="1"/>
  <c r="AA3208" i="1"/>
  <c r="AA3207" i="1"/>
  <c r="AA3206" i="1"/>
  <c r="AA3204" i="1"/>
  <c r="AA3203" i="1"/>
  <c r="AA3202" i="1"/>
  <c r="AA3201" i="1"/>
  <c r="AA3200" i="1"/>
  <c r="AA3199" i="1"/>
  <c r="AA3198" i="1"/>
  <c r="AA3197" i="1"/>
  <c r="AA3196" i="1"/>
  <c r="AA3195" i="1"/>
  <c r="AA3194" i="1"/>
  <c r="AA3192" i="1"/>
  <c r="AA3191" i="1"/>
  <c r="AA3190" i="1"/>
  <c r="AA3189" i="1"/>
  <c r="AA3188" i="1"/>
  <c r="AA3186" i="1"/>
  <c r="AA3185" i="1"/>
  <c r="AA3184" i="1"/>
  <c r="AA3183" i="1"/>
  <c r="AA3182" i="1"/>
  <c r="AA3181" i="1"/>
  <c r="AA3180" i="1"/>
  <c r="AA3179" i="1"/>
  <c r="AA3178" i="1"/>
  <c r="AA3177" i="1"/>
  <c r="AA3176" i="1"/>
  <c r="AA3175" i="1"/>
  <c r="AA3174" i="1"/>
  <c r="AA3173" i="1"/>
  <c r="AA3172" i="1"/>
  <c r="AA3171" i="1"/>
  <c r="AA3170" i="1"/>
  <c r="AA3168" i="1"/>
  <c r="AA3167" i="1"/>
  <c r="AA3166" i="1"/>
  <c r="AA3165" i="1"/>
  <c r="AA3163" i="1"/>
  <c r="AA3162" i="1"/>
  <c r="AA3161" i="1"/>
  <c r="AA3160" i="1"/>
  <c r="AA3159" i="1"/>
  <c r="AA3158" i="1"/>
  <c r="AA3156" i="1"/>
  <c r="AA3155" i="1"/>
  <c r="AA3154" i="1"/>
  <c r="AA3153" i="1"/>
  <c r="AA3151" i="1"/>
  <c r="AA3150" i="1"/>
  <c r="AA3148" i="1"/>
  <c r="AA3146" i="1"/>
  <c r="AA3145" i="1"/>
  <c r="AA3144" i="1"/>
  <c r="AA3143" i="1"/>
  <c r="AA3142" i="1"/>
  <c r="AA3141" i="1"/>
  <c r="AA3140" i="1"/>
  <c r="AA3139" i="1"/>
  <c r="AA3137" i="1"/>
  <c r="AA3136" i="1"/>
  <c r="AA3135" i="1"/>
  <c r="AA3134" i="1"/>
  <c r="AA3133" i="1"/>
  <c r="AA3132" i="1"/>
  <c r="AA3131" i="1"/>
  <c r="AA3130" i="1"/>
  <c r="AA3129" i="1"/>
  <c r="AA3128" i="1"/>
  <c r="AA3126" i="1"/>
  <c r="AA3124" i="1"/>
  <c r="AA3123" i="1"/>
  <c r="AA3122" i="1"/>
  <c r="AA3121" i="1"/>
  <c r="AA3120" i="1"/>
  <c r="AA3119" i="1"/>
  <c r="AA3118" i="1"/>
  <c r="AA3116" i="1"/>
  <c r="AA3115" i="1"/>
  <c r="AA3114" i="1"/>
  <c r="AA3112" i="1"/>
  <c r="AA3111" i="1"/>
  <c r="AA3110" i="1"/>
  <c r="AA3109" i="1"/>
  <c r="AA3108" i="1"/>
  <c r="AA3107" i="1"/>
  <c r="AA3106" i="1"/>
  <c r="AA3105" i="1"/>
  <c r="AA3103" i="1"/>
  <c r="AA3102" i="1"/>
  <c r="AA3101" i="1"/>
  <c r="AA3100" i="1"/>
  <c r="AA3099" i="1"/>
  <c r="AA3098" i="1"/>
  <c r="AA3097" i="1"/>
  <c r="AA3096" i="1"/>
  <c r="AA3095" i="1"/>
  <c r="AA3094" i="1"/>
  <c r="AA3093" i="1"/>
  <c r="AA3092" i="1"/>
  <c r="AA3091" i="1"/>
  <c r="AA3090" i="1"/>
  <c r="AA3088" i="1"/>
  <c r="AA3087" i="1"/>
  <c r="AA3086" i="1"/>
  <c r="AA3085" i="1"/>
  <c r="AA3084" i="1"/>
  <c r="AA3083" i="1"/>
  <c r="AA3082" i="1"/>
  <c r="AA3081" i="1"/>
  <c r="AA3080" i="1"/>
  <c r="AA3079" i="1"/>
  <c r="AA3078" i="1"/>
  <c r="AA3076" i="1"/>
  <c r="AA3075" i="1"/>
  <c r="AA5623" i="1"/>
  <c r="AA3074" i="1"/>
  <c r="AA3072" i="1"/>
  <c r="AA3071" i="1"/>
  <c r="AA3070" i="1"/>
  <c r="AA3069" i="1"/>
  <c r="AA3068" i="1"/>
  <c r="AA3067" i="1"/>
  <c r="AA3066" i="1"/>
  <c r="AA3065" i="1"/>
  <c r="AA3064" i="1"/>
  <c r="AA3061" i="1"/>
  <c r="AA3060" i="1"/>
  <c r="AA3059" i="1"/>
  <c r="AA3058" i="1"/>
  <c r="AA3057" i="1"/>
  <c r="AA3056" i="1"/>
  <c r="AA3055" i="1"/>
  <c r="AA3052" i="1"/>
  <c r="AA3051" i="1"/>
  <c r="AA3050" i="1"/>
  <c r="AA3048" i="1"/>
  <c r="AA3047" i="1"/>
  <c r="AA3046" i="1"/>
  <c r="AA3045" i="1"/>
  <c r="AA3044" i="1"/>
  <c r="AA3043" i="1"/>
  <c r="AA3042" i="1"/>
  <c r="AA3041" i="1"/>
  <c r="AA3040" i="1"/>
  <c r="AA3039" i="1"/>
  <c r="AA3038" i="1"/>
  <c r="AA3036" i="1"/>
  <c r="AA3035" i="1"/>
  <c r="AA3034" i="1"/>
  <c r="AA3033" i="1"/>
  <c r="AA3032" i="1"/>
  <c r="AA3031" i="1"/>
  <c r="AA3030" i="1"/>
  <c r="AA3029" i="1"/>
  <c r="AA3028" i="1"/>
  <c r="AA3027" i="1"/>
  <c r="AA3026" i="1"/>
  <c r="AA3024" i="1"/>
  <c r="AA3023" i="1"/>
  <c r="AA3022" i="1"/>
  <c r="AA3021" i="1"/>
  <c r="AA3020" i="1"/>
  <c r="AA3019" i="1"/>
  <c r="AA3018" i="1"/>
  <c r="AA3017" i="1"/>
  <c r="AA3016" i="1"/>
  <c r="AA3014" i="1"/>
  <c r="AA3013" i="1"/>
  <c r="AA3012" i="1"/>
  <c r="AA3011" i="1"/>
  <c r="AA3010" i="1"/>
  <c r="AA3009" i="1"/>
  <c r="AA3008" i="1"/>
  <c r="AA3006" i="1"/>
  <c r="AA3005" i="1"/>
  <c r="AA3004" i="1"/>
  <c r="AA3002" i="1"/>
  <c r="AA3001" i="1"/>
  <c r="AA3000" i="1"/>
  <c r="AA2998" i="1"/>
  <c r="AA2997" i="1"/>
  <c r="AA2996" i="1"/>
  <c r="AA2995" i="1"/>
  <c r="AA2994" i="1"/>
  <c r="AA2993" i="1"/>
  <c r="AA2992" i="1"/>
  <c r="AA2991" i="1"/>
  <c r="AA2990" i="1"/>
  <c r="AA2989" i="1"/>
  <c r="AA2987" i="1"/>
  <c r="AA2986" i="1"/>
  <c r="AA2985" i="1"/>
  <c r="AA2984" i="1"/>
  <c r="AA2983" i="1"/>
  <c r="AA2982" i="1"/>
  <c r="AA2981" i="1"/>
  <c r="AA2980" i="1"/>
  <c r="AA2979" i="1"/>
  <c r="AA2978" i="1"/>
  <c r="AA2977" i="1"/>
  <c r="AA2976" i="1"/>
  <c r="AA2975" i="1"/>
  <c r="AA2974" i="1"/>
  <c r="AA2973" i="1"/>
  <c r="AA2972" i="1"/>
  <c r="AA2971" i="1"/>
  <c r="AA2970" i="1"/>
  <c r="AA2969" i="1"/>
  <c r="AA2968" i="1"/>
  <c r="AA2967" i="1"/>
  <c r="AA2966" i="1"/>
  <c r="AA2965" i="1"/>
  <c r="AA2964" i="1"/>
  <c r="AA2963" i="1"/>
  <c r="AA2962" i="1"/>
  <c r="AA2961" i="1"/>
  <c r="AA2960" i="1"/>
  <c r="AA2959" i="1"/>
  <c r="AA2958" i="1"/>
  <c r="AA2957" i="1"/>
  <c r="AA2956" i="1"/>
  <c r="AA2955" i="1"/>
  <c r="AA2954" i="1"/>
  <c r="AA2953" i="1"/>
  <c r="AA2952" i="1"/>
  <c r="AA2951" i="1"/>
  <c r="AA2950" i="1"/>
  <c r="AA2949" i="1"/>
  <c r="AA2948" i="1"/>
  <c r="AA2947" i="1"/>
  <c r="AA2946" i="1"/>
  <c r="AA2945" i="1"/>
  <c r="AA2944" i="1"/>
  <c r="AA2943" i="1"/>
  <c r="AA2942" i="1"/>
  <c r="AA2941" i="1"/>
  <c r="AA2940" i="1"/>
  <c r="AA2939" i="1"/>
  <c r="AA2938" i="1"/>
  <c r="AA2937" i="1"/>
  <c r="AA2936" i="1"/>
  <c r="AA2935" i="1"/>
  <c r="AA2934" i="1"/>
  <c r="AA2933" i="1"/>
  <c r="AA2932" i="1"/>
  <c r="AA2931" i="1"/>
  <c r="AA2930" i="1"/>
  <c r="AA2929" i="1"/>
  <c r="AA2928" i="1"/>
  <c r="AA2927" i="1"/>
  <c r="AA2926" i="1"/>
  <c r="AA2924" i="1"/>
  <c r="AA2923" i="1"/>
  <c r="AA2922" i="1"/>
  <c r="AA2921" i="1"/>
  <c r="AA2920" i="1"/>
  <c r="AA2919" i="1"/>
  <c r="AA2918" i="1"/>
  <c r="AA2917" i="1"/>
  <c r="AA2916" i="1"/>
  <c r="AA2915" i="1"/>
  <c r="AA2914" i="1"/>
  <c r="AA2913" i="1"/>
  <c r="AA2912" i="1"/>
  <c r="AA2911" i="1"/>
  <c r="AA2910" i="1"/>
  <c r="AA2909" i="1"/>
  <c r="AA2908" i="1"/>
  <c r="AA2907" i="1"/>
  <c r="AA2906" i="1"/>
  <c r="AA2905" i="1"/>
  <c r="AA2904" i="1"/>
  <c r="AA2903" i="1"/>
  <c r="AA2902" i="1"/>
  <c r="AA2901" i="1"/>
  <c r="AA2900" i="1"/>
  <c r="AA2899" i="1"/>
  <c r="AA2898" i="1"/>
  <c r="AA2897" i="1"/>
  <c r="AA2896" i="1"/>
  <c r="AA2895" i="1"/>
  <c r="AA2894" i="1"/>
  <c r="AA2893" i="1"/>
  <c r="AA2892" i="1"/>
  <c r="AA2891" i="1"/>
  <c r="AA2890" i="1"/>
  <c r="AA2889" i="1"/>
  <c r="AA2888" i="1"/>
  <c r="AA2887" i="1"/>
  <c r="AA2886" i="1"/>
  <c r="AA2885" i="1"/>
  <c r="AA2884" i="1"/>
  <c r="AA2883" i="1"/>
  <c r="AA2882" i="1"/>
  <c r="AA2881" i="1"/>
  <c r="AA2880" i="1"/>
  <c r="AA2879" i="1"/>
  <c r="AA2878" i="1"/>
  <c r="AA2877" i="1"/>
  <c r="AA2876" i="1"/>
  <c r="AA2875" i="1"/>
  <c r="AA2874" i="1"/>
  <c r="AA2873" i="1"/>
  <c r="AA2872" i="1"/>
  <c r="AA2871" i="1"/>
  <c r="AA2870" i="1"/>
  <c r="AA2869" i="1"/>
  <c r="AA2868" i="1"/>
  <c r="AA2867" i="1"/>
  <c r="AA2866" i="1"/>
  <c r="AA2865" i="1"/>
  <c r="AA2864" i="1"/>
  <c r="AA2863" i="1"/>
  <c r="AA2862" i="1"/>
  <c r="AA2861" i="1"/>
  <c r="AA2860" i="1"/>
  <c r="AA2859" i="1"/>
  <c r="AA2858" i="1"/>
  <c r="AA2857" i="1"/>
  <c r="AA2856" i="1"/>
  <c r="AA2855" i="1"/>
  <c r="AA2854" i="1"/>
  <c r="AA2853" i="1"/>
  <c r="AA2852" i="1"/>
  <c r="AA2851" i="1"/>
  <c r="AA2850" i="1"/>
  <c r="AA2849" i="1"/>
  <c r="AA2848" i="1"/>
  <c r="AA2847" i="1"/>
  <c r="AA2846" i="1"/>
  <c r="AA2845" i="1"/>
  <c r="AA2844" i="1"/>
  <c r="AA2843" i="1"/>
  <c r="AA2842" i="1"/>
  <c r="AA2841" i="1"/>
  <c r="AA2840" i="1"/>
  <c r="AA2839" i="1"/>
  <c r="AA2838" i="1"/>
  <c r="AA2837" i="1"/>
  <c r="AA2836" i="1"/>
  <c r="AA2835" i="1"/>
  <c r="AA2834" i="1"/>
  <c r="AA2833" i="1"/>
  <c r="AA2832" i="1"/>
  <c r="AA2831" i="1"/>
  <c r="AA2830" i="1"/>
  <c r="AA2829" i="1"/>
  <c r="AA2828" i="1"/>
  <c r="AA2827" i="1"/>
  <c r="AA2826" i="1"/>
  <c r="AA2825" i="1"/>
  <c r="AA2824" i="1"/>
  <c r="AA2823" i="1"/>
  <c r="AA2822" i="1"/>
  <c r="AA2821" i="1"/>
  <c r="AA2820" i="1"/>
  <c r="AA2819" i="1"/>
  <c r="AA2818" i="1"/>
  <c r="AA2817" i="1"/>
  <c r="AA2816" i="1"/>
  <c r="AA2815" i="1"/>
  <c r="AA2814" i="1"/>
  <c r="AA2813" i="1"/>
  <c r="AA2812" i="1"/>
  <c r="AA2811" i="1"/>
  <c r="AA2810" i="1"/>
  <c r="AA2809" i="1"/>
  <c r="AA2808" i="1"/>
  <c r="AA2807" i="1"/>
  <c r="AA2806" i="1"/>
  <c r="AA2805" i="1"/>
  <c r="AA2804" i="1"/>
  <c r="AA2803" i="1"/>
  <c r="AA2802" i="1"/>
  <c r="AA2801" i="1"/>
  <c r="AA2800" i="1"/>
  <c r="AA2799" i="1"/>
  <c r="AA2798" i="1"/>
  <c r="AA2797" i="1"/>
  <c r="AA2796" i="1"/>
  <c r="AA2795" i="1"/>
  <c r="AA2794" i="1"/>
  <c r="AA2793" i="1"/>
  <c r="AA2792" i="1"/>
  <c r="AA2791" i="1"/>
  <c r="AA2790" i="1"/>
  <c r="AA2789" i="1"/>
  <c r="AA2788" i="1"/>
  <c r="AA2787" i="1"/>
  <c r="AA2786" i="1"/>
  <c r="AA2785" i="1"/>
  <c r="AA2784" i="1"/>
  <c r="AA2783" i="1"/>
  <c r="AA2782" i="1"/>
  <c r="AA2781" i="1"/>
  <c r="AA2780" i="1"/>
  <c r="AA2779" i="1"/>
  <c r="AA2778" i="1"/>
  <c r="AA2777" i="1"/>
  <c r="AA2776" i="1"/>
  <c r="AA2775" i="1"/>
  <c r="AA2774" i="1"/>
  <c r="AA2773" i="1"/>
  <c r="AA2772" i="1"/>
  <c r="AA2771" i="1"/>
  <c r="AA2770" i="1"/>
  <c r="AA2769" i="1"/>
  <c r="AA2768" i="1"/>
  <c r="AA2767" i="1"/>
  <c r="AA2766" i="1"/>
  <c r="AA2765" i="1"/>
  <c r="AA2764" i="1"/>
  <c r="AA2763" i="1"/>
  <c r="AA2762" i="1"/>
  <c r="AA2761" i="1"/>
  <c r="AA2760" i="1"/>
  <c r="AA2759" i="1"/>
  <c r="AA2758" i="1"/>
  <c r="AA2757" i="1"/>
  <c r="AA2756" i="1"/>
  <c r="AA2755" i="1"/>
  <c r="AA2754" i="1"/>
  <c r="AA2753" i="1"/>
  <c r="AA2752" i="1"/>
  <c r="AA2751" i="1"/>
  <c r="AA2750" i="1"/>
  <c r="AA2749" i="1"/>
  <c r="AA2748" i="1"/>
  <c r="AA2747" i="1"/>
  <c r="AA2746" i="1"/>
  <c r="AA2745" i="1"/>
  <c r="AA2744" i="1"/>
  <c r="AA2743" i="1"/>
  <c r="AA2742" i="1"/>
  <c r="AA2741" i="1"/>
  <c r="AA2740" i="1"/>
  <c r="AA2739" i="1"/>
  <c r="AA2738" i="1"/>
  <c r="AA2737" i="1"/>
  <c r="AA2736" i="1"/>
  <c r="AA2735" i="1"/>
  <c r="AA2734" i="1"/>
  <c r="AA2733" i="1"/>
  <c r="AA2732" i="1"/>
  <c r="AA2731" i="1"/>
  <c r="AA2730" i="1"/>
  <c r="AA2729" i="1"/>
  <c r="AA2728" i="1"/>
  <c r="AA2727" i="1"/>
  <c r="AA2726" i="1"/>
  <c r="AA2725" i="1"/>
  <c r="AA2724" i="1"/>
  <c r="AA2723" i="1"/>
  <c r="AA2722" i="1"/>
  <c r="AA2721" i="1"/>
  <c r="AA2720" i="1"/>
  <c r="AA2719" i="1"/>
  <c r="AA2718" i="1"/>
  <c r="AA2717" i="1"/>
  <c r="AA2716" i="1"/>
  <c r="AA2715" i="1"/>
  <c r="AA2714" i="1"/>
  <c r="AA2713" i="1"/>
  <c r="AA2712" i="1"/>
  <c r="AA2711" i="1"/>
  <c r="AA2710" i="1"/>
  <c r="AA2709" i="1"/>
  <c r="AA2708" i="1"/>
  <c r="AA2707" i="1"/>
  <c r="AA2706" i="1"/>
  <c r="AA2705" i="1"/>
  <c r="AA2704" i="1"/>
  <c r="AA2703" i="1"/>
  <c r="AA2702" i="1"/>
  <c r="AA2701" i="1"/>
  <c r="AA2700" i="1"/>
  <c r="AA2699" i="1"/>
  <c r="AA2698" i="1"/>
  <c r="AA2697" i="1"/>
  <c r="AA2696" i="1"/>
  <c r="AA2695" i="1"/>
  <c r="AA2693" i="1"/>
  <c r="AA2692" i="1"/>
  <c r="AA2691" i="1"/>
  <c r="AA2690" i="1"/>
  <c r="AA2689" i="1"/>
  <c r="AA2688" i="1"/>
  <c r="AA2687" i="1"/>
  <c r="AA2686" i="1"/>
  <c r="AA2685" i="1"/>
  <c r="AA2684" i="1"/>
  <c r="AA2683" i="1"/>
  <c r="AA2682" i="1"/>
  <c r="AA2681" i="1"/>
  <c r="AA2680" i="1"/>
  <c r="AA2679" i="1"/>
  <c r="AA2678" i="1"/>
  <c r="AA2677" i="1"/>
  <c r="AA2676" i="1"/>
  <c r="AA2675" i="1"/>
  <c r="AA2674" i="1"/>
  <c r="AA2673" i="1"/>
  <c r="AA2672" i="1"/>
  <c r="AA2671" i="1"/>
  <c r="AA2670" i="1"/>
  <c r="AA2669" i="1"/>
  <c r="AA2668" i="1"/>
  <c r="AA2667" i="1"/>
  <c r="AA2666" i="1"/>
  <c r="AA2665" i="1"/>
  <c r="AA2664" i="1"/>
  <c r="AA2663" i="1"/>
  <c r="AA2662" i="1"/>
  <c r="AA2661" i="1"/>
  <c r="AA2660" i="1"/>
  <c r="AA2659" i="1"/>
  <c r="AA2658" i="1"/>
  <c r="AA2657" i="1"/>
  <c r="AA2656" i="1"/>
  <c r="AA2655" i="1"/>
  <c r="AA2654" i="1"/>
  <c r="AA2653" i="1"/>
  <c r="AA2652" i="1"/>
  <c r="AA2651" i="1"/>
  <c r="AA2650" i="1"/>
  <c r="AA2649" i="1"/>
  <c r="AA2648" i="1"/>
  <c r="AA2647" i="1"/>
  <c r="AA2646" i="1"/>
  <c r="AA2645" i="1"/>
  <c r="AA2644" i="1"/>
  <c r="AA5617" i="1"/>
  <c r="AA2643" i="1"/>
  <c r="AA2642" i="1"/>
  <c r="AA2641" i="1"/>
  <c r="AA2640" i="1"/>
  <c r="AA2639" i="1"/>
  <c r="AA2638" i="1"/>
  <c r="AA2637" i="1"/>
  <c r="AA2636" i="1"/>
  <c r="AA2635" i="1"/>
  <c r="AA2634" i="1"/>
  <c r="AA2633" i="1"/>
  <c r="AA2632" i="1"/>
  <c r="AA2631" i="1"/>
  <c r="AA2630" i="1"/>
  <c r="AA2629" i="1"/>
  <c r="AA2628" i="1"/>
  <c r="AA2627" i="1"/>
  <c r="AA2626" i="1"/>
  <c r="AA2625" i="1"/>
  <c r="AA2624" i="1"/>
  <c r="AA2623" i="1"/>
  <c r="AA2622" i="1"/>
  <c r="AA2621" i="1"/>
  <c r="AA2620" i="1"/>
  <c r="AA2619" i="1"/>
  <c r="AA2618" i="1"/>
  <c r="AA2617" i="1"/>
  <c r="AA2616" i="1"/>
  <c r="AA2615" i="1"/>
  <c r="AA2614" i="1"/>
  <c r="AA2613" i="1"/>
  <c r="AA2612" i="1"/>
  <c r="AA2611" i="1"/>
  <c r="AA2610" i="1"/>
  <c r="AA2609" i="1"/>
  <c r="AA2608" i="1"/>
  <c r="AA2607" i="1"/>
  <c r="AA2606" i="1"/>
  <c r="AA2605" i="1"/>
  <c r="AA2604" i="1"/>
  <c r="AA2603" i="1"/>
  <c r="AA2602" i="1"/>
  <c r="AA2601" i="1"/>
  <c r="AA2600" i="1"/>
  <c r="AA2599" i="1"/>
  <c r="AA2598" i="1"/>
  <c r="AA2597" i="1"/>
  <c r="AA2596" i="1"/>
  <c r="AA2595" i="1"/>
  <c r="AA2594" i="1"/>
  <c r="AA2593" i="1"/>
  <c r="AA2592" i="1"/>
  <c r="AA2591" i="1"/>
  <c r="AA2590" i="1"/>
  <c r="AA2589" i="1"/>
  <c r="AA2588" i="1"/>
  <c r="AA2587" i="1"/>
  <c r="AA2586" i="1"/>
  <c r="AA2585" i="1"/>
  <c r="AA2584" i="1"/>
  <c r="AA2583" i="1"/>
  <c r="AA2582" i="1"/>
  <c r="AA2581" i="1"/>
  <c r="AA2580" i="1"/>
  <c r="AA2579" i="1"/>
  <c r="AA2578" i="1"/>
  <c r="AA2577" i="1"/>
  <c r="AA2576" i="1"/>
  <c r="AA2575" i="1"/>
  <c r="AA2574" i="1"/>
  <c r="AA2573" i="1"/>
  <c r="AA2572" i="1"/>
  <c r="AA2571" i="1"/>
  <c r="AA2570" i="1"/>
  <c r="AA2569" i="1"/>
  <c r="AA2568" i="1"/>
  <c r="AA2567" i="1"/>
  <c r="AA2566" i="1"/>
  <c r="AA2565" i="1"/>
  <c r="AA2564" i="1"/>
  <c r="AA2563" i="1"/>
  <c r="AA2562" i="1"/>
  <c r="AA2561" i="1"/>
  <c r="AA2560" i="1"/>
  <c r="AA2559" i="1"/>
  <c r="AA2558" i="1"/>
  <c r="AA2557" i="1"/>
  <c r="AA2556" i="1"/>
  <c r="AA2555" i="1"/>
  <c r="AA2554" i="1"/>
  <c r="AA2553" i="1"/>
  <c r="AA2552" i="1"/>
  <c r="AA2551" i="1"/>
  <c r="AA2550" i="1"/>
  <c r="AA2549" i="1"/>
  <c r="AA2548" i="1"/>
  <c r="AA2547" i="1"/>
  <c r="AA2546" i="1"/>
  <c r="AA2545" i="1"/>
  <c r="AA2544" i="1"/>
  <c r="AA2543" i="1"/>
  <c r="AA2542" i="1"/>
  <c r="AA2541" i="1"/>
  <c r="AA2540" i="1"/>
  <c r="AA2539" i="1"/>
  <c r="AA2538" i="1"/>
  <c r="AA2537" i="1"/>
  <c r="AA2536" i="1"/>
  <c r="AA2535" i="1"/>
  <c r="AA2534" i="1"/>
  <c r="AA2533" i="1"/>
  <c r="AA2532" i="1"/>
  <c r="AA2531" i="1"/>
  <c r="AA2530" i="1"/>
  <c r="AA2529" i="1"/>
  <c r="AA2528" i="1"/>
  <c r="AA2527" i="1"/>
  <c r="AA2526" i="1"/>
  <c r="AA2525" i="1"/>
  <c r="AA2524" i="1"/>
  <c r="AA2523" i="1"/>
  <c r="AA2522" i="1"/>
  <c r="AA2521" i="1"/>
  <c r="AA2520" i="1"/>
  <c r="AA2519" i="1"/>
  <c r="AA2518" i="1"/>
  <c r="AA2517" i="1"/>
  <c r="AA2516" i="1"/>
  <c r="AA2515" i="1"/>
  <c r="AA2514" i="1"/>
  <c r="AA2513" i="1"/>
  <c r="AA2512" i="1"/>
  <c r="AA2511" i="1"/>
  <c r="AA2510" i="1"/>
  <c r="AA2509" i="1"/>
  <c r="AA2508" i="1"/>
  <c r="AA2507" i="1"/>
  <c r="AA2506" i="1"/>
  <c r="AA2505" i="1"/>
  <c r="AA2504" i="1"/>
  <c r="AA2503" i="1"/>
  <c r="AA2502" i="1"/>
  <c r="AA2500" i="1"/>
  <c r="AA2499" i="1"/>
  <c r="AA2498" i="1"/>
  <c r="AA2497" i="1"/>
  <c r="AA2496" i="1"/>
  <c r="AA2495" i="1"/>
  <c r="AA2494" i="1"/>
  <c r="AA2493" i="1"/>
  <c r="AA2492" i="1"/>
  <c r="AA2491" i="1"/>
  <c r="AA2490" i="1"/>
  <c r="AA2489" i="1"/>
  <c r="AA2488" i="1"/>
  <c r="AA2487" i="1"/>
  <c r="AA2486" i="1"/>
  <c r="AA2485" i="1"/>
  <c r="AA2484" i="1"/>
  <c r="AA2483" i="1"/>
  <c r="AA2482" i="1"/>
  <c r="AA2481" i="1"/>
  <c r="AA2480" i="1"/>
  <c r="AA2479" i="1"/>
  <c r="AA2478" i="1"/>
  <c r="AA2477" i="1"/>
  <c r="AA2476" i="1"/>
  <c r="AA2475" i="1"/>
  <c r="AA2474" i="1"/>
  <c r="AA2473" i="1"/>
  <c r="AA2472" i="1"/>
  <c r="AA2471" i="1"/>
  <c r="AA2470" i="1"/>
  <c r="AA2469" i="1"/>
  <c r="AA2468" i="1"/>
  <c r="AA2467" i="1"/>
  <c r="AA2466" i="1"/>
  <c r="AA2465" i="1"/>
  <c r="AA2464" i="1"/>
  <c r="AA2463" i="1"/>
  <c r="AA2462" i="1"/>
  <c r="AA2461" i="1"/>
  <c r="AA2460" i="1"/>
  <c r="AA2459" i="1"/>
  <c r="AA2458" i="1"/>
  <c r="AA2457" i="1"/>
  <c r="AA2456" i="1"/>
  <c r="AA2455" i="1"/>
  <c r="AA2454" i="1"/>
  <c r="AA2453" i="1"/>
  <c r="AA2452" i="1"/>
  <c r="AA2451" i="1"/>
  <c r="AA2450" i="1"/>
  <c r="AA2449" i="1"/>
  <c r="AA2448" i="1"/>
  <c r="AA2447" i="1"/>
  <c r="AA2446" i="1"/>
  <c r="AA2445" i="1"/>
  <c r="AA2444" i="1"/>
  <c r="AA2443" i="1"/>
  <c r="AA2442" i="1"/>
  <c r="AA2441" i="1"/>
  <c r="AA2440" i="1"/>
  <c r="AA2439" i="1"/>
  <c r="AA2438" i="1"/>
  <c r="AA2437" i="1"/>
  <c r="AA2436" i="1"/>
  <c r="AA2435" i="1"/>
  <c r="AA2434" i="1"/>
  <c r="AA2433" i="1"/>
  <c r="AA2432" i="1"/>
  <c r="AA2431" i="1"/>
  <c r="AA2430" i="1"/>
  <c r="AA2429" i="1"/>
  <c r="AA2428" i="1"/>
  <c r="AA2427" i="1"/>
  <c r="AA2426" i="1"/>
  <c r="AA2425" i="1"/>
  <c r="AA2424" i="1"/>
  <c r="AA2423" i="1"/>
  <c r="AA2422" i="1"/>
  <c r="AA2421" i="1"/>
  <c r="AA2420" i="1"/>
  <c r="AA2419" i="1"/>
  <c r="AA2418" i="1"/>
  <c r="AA2417" i="1"/>
  <c r="AA2416" i="1"/>
  <c r="AA2415" i="1"/>
  <c r="AA2414" i="1"/>
  <c r="AA2413" i="1"/>
  <c r="AA2412" i="1"/>
  <c r="AA2411" i="1"/>
  <c r="AA2410" i="1"/>
  <c r="AA2409" i="1"/>
  <c r="AA2408" i="1"/>
  <c r="AA2407" i="1"/>
  <c r="AA2406" i="1"/>
  <c r="AA2405" i="1"/>
  <c r="AA2404" i="1"/>
  <c r="AA2403" i="1"/>
  <c r="AA2402" i="1"/>
  <c r="AA2401" i="1"/>
  <c r="AA2400" i="1"/>
  <c r="AA2399" i="1"/>
  <c r="AA2398" i="1"/>
  <c r="AA2397" i="1"/>
  <c r="AA2396" i="1"/>
  <c r="AA2395" i="1"/>
  <c r="AA2394" i="1"/>
  <c r="AA2393" i="1"/>
  <c r="AA2392" i="1"/>
  <c r="AA2391" i="1"/>
  <c r="AA2390" i="1"/>
  <c r="AA2389" i="1"/>
  <c r="AA2388" i="1"/>
  <c r="AA2387" i="1"/>
  <c r="AA2386" i="1"/>
  <c r="AA2385" i="1"/>
  <c r="AA2384" i="1"/>
  <c r="AA2383" i="1"/>
  <c r="AA2382" i="1"/>
  <c r="AA2381" i="1"/>
  <c r="AA2380" i="1"/>
  <c r="AA2379" i="1"/>
  <c r="AA2378" i="1"/>
  <c r="AA2377" i="1"/>
  <c r="AA2376" i="1"/>
  <c r="AA2375" i="1"/>
  <c r="AA2374" i="1"/>
  <c r="AA2373" i="1"/>
  <c r="AA2372" i="1"/>
  <c r="AA2371" i="1"/>
  <c r="AA2370" i="1"/>
  <c r="AA2369" i="1"/>
  <c r="AA2368" i="1"/>
  <c r="AA2367" i="1"/>
  <c r="AA2366" i="1"/>
  <c r="AA2365" i="1"/>
  <c r="AA2364" i="1"/>
  <c r="AA2363" i="1"/>
  <c r="AA2362" i="1"/>
  <c r="AA2361" i="1"/>
  <c r="AA2360" i="1"/>
  <c r="AA2359" i="1"/>
  <c r="AA2358" i="1"/>
  <c r="AA2357" i="1"/>
  <c r="AA2356" i="1"/>
  <c r="AA2355" i="1"/>
  <c r="AA2354" i="1"/>
  <c r="AA2353" i="1"/>
  <c r="AA2352" i="1"/>
  <c r="AA2351" i="1"/>
  <c r="AA2350" i="1"/>
  <c r="AA2349" i="1"/>
  <c r="AA2348" i="1"/>
  <c r="AA2347" i="1"/>
  <c r="AA2346" i="1"/>
  <c r="AA2345" i="1"/>
  <c r="AA2344" i="1"/>
  <c r="AA2343" i="1"/>
  <c r="AA2342" i="1"/>
  <c r="AA2341" i="1"/>
  <c r="AA2340" i="1"/>
  <c r="AA2339" i="1"/>
  <c r="AA2338" i="1"/>
  <c r="AA2337" i="1"/>
  <c r="AA2336" i="1"/>
  <c r="AA2335" i="1"/>
  <c r="AA2334" i="1"/>
  <c r="AA2333" i="1"/>
  <c r="AA2332" i="1"/>
  <c r="AA2331" i="1"/>
  <c r="AA2330" i="1"/>
  <c r="AA2329" i="1"/>
  <c r="AA2328" i="1"/>
  <c r="AA2327" i="1"/>
  <c r="AA2326" i="1"/>
  <c r="AA2325" i="1"/>
  <c r="AA2324" i="1"/>
  <c r="AA2323" i="1"/>
  <c r="AA2322" i="1"/>
  <c r="AA2321" i="1"/>
  <c r="AA2320" i="1"/>
  <c r="AA2319" i="1"/>
  <c r="AA2318" i="1"/>
  <c r="AA2317" i="1"/>
  <c r="AA2316" i="1"/>
  <c r="AA2315" i="1"/>
  <c r="AA2314" i="1"/>
  <c r="AA2313" i="1"/>
  <c r="AA2312" i="1"/>
  <c r="AA2311" i="1"/>
  <c r="AA2310" i="1"/>
  <c r="AA2309" i="1"/>
  <c r="AA2308" i="1"/>
  <c r="AA2307" i="1"/>
  <c r="AA2306" i="1"/>
  <c r="AA2305" i="1"/>
  <c r="AA2304" i="1"/>
  <c r="AA2303" i="1"/>
  <c r="AA2302" i="1"/>
  <c r="AA2301" i="1"/>
  <c r="AA2300" i="1"/>
  <c r="AA2299" i="1"/>
  <c r="AA2298" i="1"/>
  <c r="AA2297" i="1"/>
  <c r="AA2296" i="1"/>
  <c r="AA2295" i="1"/>
  <c r="AA2294" i="1"/>
  <c r="AA2293" i="1"/>
  <c r="AA2292" i="1"/>
  <c r="AA2291" i="1"/>
  <c r="AA2290" i="1"/>
  <c r="AA2289" i="1"/>
  <c r="AA2288" i="1"/>
  <c r="AA2287" i="1"/>
  <c r="AA2286" i="1"/>
  <c r="AA2285" i="1"/>
  <c r="AA2284" i="1"/>
  <c r="AA2283" i="1"/>
  <c r="AA2282" i="1"/>
  <c r="AA2281" i="1"/>
  <c r="AA2280" i="1"/>
  <c r="AA2279" i="1"/>
  <c r="AA2278" i="1"/>
  <c r="AA2277" i="1"/>
  <c r="AA2276" i="1"/>
  <c r="AA2275" i="1"/>
  <c r="AA2274" i="1"/>
  <c r="AA2273" i="1"/>
  <c r="AA2272" i="1"/>
  <c r="AA2271" i="1"/>
  <c r="AA2270" i="1"/>
  <c r="AA2269" i="1"/>
  <c r="AA2268" i="1"/>
  <c r="AA2267" i="1"/>
  <c r="AA2266" i="1"/>
  <c r="AA2265" i="1"/>
  <c r="AA2264" i="1"/>
  <c r="AA2263" i="1"/>
  <c r="AA2262" i="1"/>
  <c r="AA2261" i="1"/>
  <c r="AA2260" i="1"/>
  <c r="AA2259" i="1"/>
  <c r="AA2258" i="1"/>
  <c r="AA2257" i="1"/>
  <c r="AA2256" i="1"/>
  <c r="AA2255" i="1"/>
  <c r="AA2254" i="1"/>
  <c r="AA2253" i="1"/>
  <c r="AA2252" i="1"/>
  <c r="AA2251" i="1"/>
  <c r="AA2250" i="1"/>
  <c r="AA2249" i="1"/>
  <c r="AA2248" i="1"/>
  <c r="AA2247" i="1"/>
  <c r="AA2246" i="1"/>
  <c r="AA2245" i="1"/>
  <c r="AA2244" i="1"/>
  <c r="AA2243" i="1"/>
  <c r="AA2242" i="1"/>
  <c r="AA2241" i="1"/>
  <c r="AA2240" i="1"/>
  <c r="AA2239" i="1"/>
  <c r="AA2238" i="1"/>
  <c r="AA2237" i="1"/>
  <c r="AA2236" i="1"/>
  <c r="AA2235" i="1"/>
  <c r="AA2234" i="1"/>
  <c r="AA2233" i="1"/>
  <c r="AA2232" i="1"/>
  <c r="AA2231" i="1"/>
  <c r="AA2230" i="1"/>
  <c r="AA2229" i="1"/>
  <c r="AA2228" i="1"/>
  <c r="AA2227" i="1"/>
  <c r="AA2226" i="1"/>
  <c r="AA2225" i="1"/>
  <c r="AA2224" i="1"/>
  <c r="AA2223" i="1"/>
  <c r="AA2222" i="1"/>
  <c r="AA2221" i="1"/>
  <c r="AA2220" i="1"/>
  <c r="AA2219" i="1"/>
  <c r="AA2218" i="1"/>
  <c r="AA2217" i="1"/>
  <c r="AA2216" i="1"/>
  <c r="AA2215" i="1"/>
  <c r="AA2214" i="1"/>
  <c r="AA2213" i="1"/>
  <c r="AA2212" i="1"/>
  <c r="AA2211" i="1"/>
  <c r="AA2210" i="1"/>
  <c r="AA2209" i="1"/>
  <c r="AA2208" i="1"/>
  <c r="AA2207" i="1"/>
  <c r="AA2206" i="1"/>
  <c r="AA2205" i="1"/>
  <c r="AA2204" i="1"/>
  <c r="AA2203" i="1"/>
  <c r="AA2202" i="1"/>
  <c r="AA2201" i="1"/>
  <c r="AA2200" i="1"/>
  <c r="AA2199" i="1"/>
  <c r="AA2198" i="1"/>
  <c r="AA2197" i="1"/>
  <c r="AA2196" i="1"/>
  <c r="AA2195" i="1"/>
  <c r="AA2194" i="1"/>
  <c r="AA2193" i="1"/>
  <c r="AA2192" i="1"/>
  <c r="AA2191" i="1"/>
  <c r="AA2190" i="1"/>
  <c r="AA2189" i="1"/>
  <c r="AA2188" i="1"/>
  <c r="AA2187" i="1"/>
  <c r="AA2185" i="1"/>
  <c r="AA2184" i="1"/>
  <c r="AA2183" i="1"/>
  <c r="AA2182" i="1"/>
  <c r="AA2181" i="1"/>
  <c r="AA2180" i="1"/>
  <c r="AA2179" i="1"/>
  <c r="AA2178" i="1"/>
  <c r="AA2177" i="1"/>
  <c r="AA2176" i="1"/>
  <c r="AA2175" i="1"/>
  <c r="AA2174" i="1"/>
  <c r="AA2173" i="1"/>
  <c r="AA2172" i="1"/>
  <c r="AA2171" i="1"/>
  <c r="AA2170" i="1"/>
  <c r="AA2169" i="1"/>
  <c r="AA2168" i="1"/>
  <c r="AA2167" i="1"/>
  <c r="AA2166" i="1"/>
  <c r="AA2165" i="1"/>
  <c r="AA2164" i="1"/>
  <c r="AA2163" i="1"/>
  <c r="AA2162" i="1"/>
  <c r="AA2161" i="1"/>
  <c r="AA2160" i="1"/>
  <c r="AA2159" i="1"/>
  <c r="AA2158" i="1"/>
  <c r="AA2157" i="1"/>
  <c r="AA2156" i="1"/>
  <c r="AA2155" i="1"/>
  <c r="AA2154" i="1"/>
  <c r="AA2153" i="1"/>
  <c r="AA2152" i="1"/>
  <c r="AA2151" i="1"/>
  <c r="AA2150" i="1"/>
  <c r="AA2149" i="1"/>
  <c r="AA2148" i="1"/>
  <c r="AA2147" i="1"/>
  <c r="AA2146" i="1"/>
  <c r="AA2145" i="1"/>
  <c r="AA2144" i="1"/>
  <c r="AA2143" i="1"/>
  <c r="AA2142" i="1"/>
  <c r="AA2141" i="1"/>
  <c r="AA2140" i="1"/>
  <c r="AA2139" i="1"/>
  <c r="AA2138" i="1"/>
  <c r="AA2137" i="1"/>
  <c r="AA2136" i="1"/>
  <c r="AA2135" i="1"/>
  <c r="AA2134" i="1"/>
  <c r="AA2133" i="1"/>
  <c r="AA2132" i="1"/>
  <c r="AA2131" i="1"/>
  <c r="AA2130" i="1"/>
  <c r="AA2129" i="1"/>
  <c r="AA2128" i="1"/>
  <c r="AA2127" i="1"/>
  <c r="AA2126" i="1"/>
  <c r="AA2125" i="1"/>
  <c r="AA2124" i="1"/>
  <c r="AA2123" i="1"/>
  <c r="AA2122" i="1"/>
  <c r="AA2121" i="1"/>
  <c r="AA2120" i="1"/>
  <c r="AA2119" i="1"/>
  <c r="AA2118" i="1"/>
  <c r="AA2117" i="1"/>
  <c r="AA2116" i="1"/>
  <c r="AA2115" i="1"/>
  <c r="AA2114" i="1"/>
  <c r="AA2113" i="1"/>
  <c r="AA2112" i="1"/>
  <c r="AA2111" i="1"/>
  <c r="AA2110" i="1"/>
  <c r="AA2109" i="1"/>
  <c r="AA2108" i="1"/>
  <c r="AA2107" i="1"/>
  <c r="AA2106" i="1"/>
  <c r="AA2105" i="1"/>
  <c r="AA2104" i="1"/>
  <c r="AA2103" i="1"/>
  <c r="AA2102" i="1"/>
  <c r="AA2101" i="1"/>
  <c r="AA2100" i="1"/>
  <c r="AA2099" i="1"/>
  <c r="AA2098" i="1"/>
  <c r="AA2097" i="1"/>
  <c r="AA2096" i="1"/>
  <c r="AA2095" i="1"/>
  <c r="AA2094" i="1"/>
  <c r="AA2093" i="1"/>
  <c r="AA2092" i="1"/>
  <c r="AA2091" i="1"/>
  <c r="AA2090" i="1"/>
  <c r="AA2089" i="1"/>
  <c r="AA2088" i="1"/>
  <c r="AA2087" i="1"/>
  <c r="AA2086" i="1"/>
  <c r="AA2085" i="1"/>
  <c r="AA2084" i="1"/>
  <c r="AA2083" i="1"/>
  <c r="AA2082" i="1"/>
  <c r="AA2081" i="1"/>
  <c r="AA2080" i="1"/>
  <c r="AA2079" i="1"/>
  <c r="AA2078" i="1"/>
  <c r="AA2077" i="1"/>
  <c r="AA2076" i="1"/>
  <c r="AA2075" i="1"/>
  <c r="AA2074" i="1"/>
  <c r="AA2073" i="1"/>
  <c r="AA2072" i="1"/>
  <c r="AA2071" i="1"/>
  <c r="AA2070" i="1"/>
  <c r="AA2069" i="1"/>
  <c r="AA2068" i="1"/>
  <c r="AA2067" i="1"/>
  <c r="AA2066" i="1"/>
  <c r="AA2065" i="1"/>
  <c r="AA2064" i="1"/>
  <c r="AA2063" i="1"/>
  <c r="AA2062" i="1"/>
  <c r="AA2061" i="1"/>
  <c r="AA2060" i="1"/>
  <c r="AA2059" i="1"/>
  <c r="AA2058" i="1"/>
  <c r="AA2057" i="1"/>
  <c r="AA2056" i="1"/>
  <c r="AA2055" i="1"/>
  <c r="AA2054" i="1"/>
  <c r="AA2053" i="1"/>
  <c r="AA2052" i="1"/>
  <c r="AA2051" i="1"/>
  <c r="AA2050" i="1"/>
  <c r="AA2049" i="1"/>
  <c r="AA2048" i="1"/>
  <c r="AA2047" i="1"/>
  <c r="AA2046" i="1"/>
  <c r="AA2045" i="1"/>
  <c r="AA2044" i="1"/>
  <c r="AA2043" i="1"/>
  <c r="AA2042" i="1"/>
  <c r="AA2041" i="1"/>
  <c r="AA2040" i="1"/>
  <c r="AA2039" i="1"/>
  <c r="AA2038" i="1"/>
  <c r="AA2037" i="1"/>
  <c r="AA2036" i="1"/>
  <c r="AA2035" i="1"/>
  <c r="AA2034" i="1"/>
  <c r="AA2033" i="1"/>
  <c r="AA2032" i="1"/>
  <c r="AA2031" i="1"/>
  <c r="AA2030" i="1"/>
  <c r="AA2029" i="1"/>
  <c r="AA2028" i="1"/>
  <c r="AA2027" i="1"/>
  <c r="AA2026" i="1"/>
  <c r="AA2025" i="1"/>
  <c r="AA2024" i="1"/>
  <c r="AA2023" i="1"/>
  <c r="AA2022" i="1"/>
  <c r="AA2021" i="1"/>
  <c r="AA2020" i="1"/>
  <c r="AA2019" i="1"/>
  <c r="AA2018" i="1"/>
  <c r="AA2017" i="1"/>
  <c r="AA2016" i="1"/>
  <c r="AA2015" i="1"/>
  <c r="AA2014" i="1"/>
  <c r="AA2013" i="1"/>
  <c r="AA2012" i="1"/>
  <c r="AA2011" i="1"/>
  <c r="AA2010" i="1"/>
  <c r="AA2009" i="1"/>
  <c r="AA2008" i="1"/>
  <c r="AA2007" i="1"/>
  <c r="AA2006" i="1"/>
  <c r="AA2005" i="1"/>
  <c r="AA2004" i="1"/>
  <c r="AA2003" i="1"/>
  <c r="AA2002" i="1"/>
  <c r="AA2001" i="1"/>
  <c r="AA2000" i="1"/>
  <c r="AA1999" i="1"/>
  <c r="AA1998" i="1"/>
  <c r="AA1997" i="1"/>
  <c r="AA1996" i="1"/>
  <c r="AA1995" i="1"/>
  <c r="AA1994" i="1"/>
  <c r="AA1993" i="1"/>
  <c r="AA1992" i="1"/>
  <c r="AA1991" i="1"/>
  <c r="AA1990" i="1"/>
  <c r="AA1989" i="1"/>
  <c r="AA1988" i="1"/>
  <c r="AA1987" i="1"/>
  <c r="AA1986" i="1"/>
  <c r="AA1985" i="1"/>
  <c r="AA1984" i="1"/>
  <c r="AA1983" i="1"/>
  <c r="AA1982" i="1"/>
  <c r="AA1981" i="1"/>
  <c r="AA1980" i="1"/>
  <c r="AA1979" i="1"/>
  <c r="AA1978" i="1"/>
  <c r="AA1977" i="1"/>
  <c r="AA1976" i="1"/>
  <c r="AA1975" i="1"/>
  <c r="AA1974" i="1"/>
  <c r="AA1973" i="1"/>
  <c r="AA1972" i="1"/>
  <c r="AA1971" i="1"/>
  <c r="AA1970" i="1"/>
  <c r="AA1969" i="1"/>
  <c r="AA1968" i="1"/>
  <c r="AA1967" i="1"/>
  <c r="AA1966" i="1"/>
  <c r="AA1965" i="1"/>
  <c r="AA1964" i="1"/>
  <c r="AA1963" i="1"/>
  <c r="AA1962" i="1"/>
  <c r="AA1961" i="1"/>
  <c r="AA1960" i="1"/>
  <c r="AA1959" i="1"/>
  <c r="AA1958" i="1"/>
  <c r="AA1957" i="1"/>
  <c r="AA1956" i="1"/>
  <c r="AA1955" i="1"/>
  <c r="AA1954" i="1"/>
  <c r="AA1953" i="1"/>
  <c r="AA1952" i="1"/>
  <c r="AA1951" i="1"/>
  <c r="AA1950" i="1"/>
  <c r="AA1949" i="1"/>
  <c r="AA1948" i="1"/>
  <c r="AA1947" i="1"/>
  <c r="AA1946" i="1"/>
  <c r="AA1945" i="1"/>
  <c r="AA1944" i="1"/>
  <c r="AA1943" i="1"/>
  <c r="AA1942" i="1"/>
  <c r="AA1941" i="1"/>
  <c r="AA1940" i="1"/>
  <c r="AA1939" i="1"/>
  <c r="AA1937" i="1"/>
  <c r="AA1936" i="1"/>
  <c r="AA1935" i="1"/>
  <c r="AA1934" i="1"/>
  <c r="AA1933" i="1"/>
  <c r="AA1932" i="1"/>
  <c r="AA1931" i="1"/>
  <c r="AA1930" i="1"/>
  <c r="AA1929" i="1"/>
  <c r="AA1928" i="1"/>
  <c r="AA1927" i="1"/>
  <c r="AA1926" i="1"/>
  <c r="AA1925" i="1"/>
  <c r="AA1924" i="1"/>
  <c r="AA1923" i="1"/>
  <c r="AA1922" i="1"/>
  <c r="AA1921" i="1"/>
  <c r="AA1920" i="1"/>
  <c r="AA1919" i="1"/>
  <c r="AA1918" i="1"/>
  <c r="AA1917" i="1"/>
  <c r="AA1916" i="1"/>
  <c r="AA1915" i="1"/>
  <c r="AA1914" i="1"/>
  <c r="AA1913" i="1"/>
  <c r="AA1912" i="1"/>
  <c r="AA1911" i="1"/>
  <c r="AA1910" i="1"/>
  <c r="AA1909" i="1"/>
  <c r="AA1908" i="1"/>
  <c r="AA1907" i="1"/>
  <c r="AA1906" i="1"/>
  <c r="AA1905" i="1"/>
  <c r="AA1904" i="1"/>
  <c r="AA1903" i="1"/>
  <c r="AA1902" i="1"/>
  <c r="AA1901" i="1"/>
  <c r="AA1900" i="1"/>
  <c r="AA1899" i="1"/>
  <c r="AA1898" i="1"/>
  <c r="AA1897" i="1"/>
  <c r="AA1896" i="1"/>
  <c r="AA1895" i="1"/>
  <c r="AA1894" i="1"/>
  <c r="AA1893" i="1"/>
  <c r="AA1892" i="1"/>
  <c r="AA1891" i="1"/>
  <c r="AA1890" i="1"/>
  <c r="AA1889" i="1"/>
  <c r="AA1888" i="1"/>
  <c r="AA1887" i="1"/>
  <c r="AA1886" i="1"/>
  <c r="AA1885" i="1"/>
  <c r="AA1884" i="1"/>
  <c r="AA1883" i="1"/>
  <c r="AA1882" i="1"/>
  <c r="AA1881" i="1"/>
  <c r="AA1880" i="1"/>
  <c r="AA1879" i="1"/>
  <c r="AA1878" i="1"/>
  <c r="AA1877" i="1"/>
  <c r="AA1876" i="1"/>
  <c r="AA1875" i="1"/>
  <c r="AA1874" i="1"/>
  <c r="AA1873" i="1"/>
  <c r="AA1872" i="1"/>
  <c r="AA1871" i="1"/>
  <c r="AA1870" i="1"/>
  <c r="AA1869" i="1"/>
  <c r="AA1867" i="1"/>
  <c r="AA1866" i="1"/>
  <c r="AA1865" i="1"/>
  <c r="AA1864" i="1"/>
  <c r="AA1863" i="1"/>
  <c r="AA1862" i="1"/>
  <c r="AA1861" i="1"/>
  <c r="AA1860" i="1"/>
  <c r="AA1859" i="1"/>
  <c r="AA1858" i="1"/>
  <c r="AA1857" i="1"/>
  <c r="AA1856" i="1"/>
  <c r="AA1855" i="1"/>
  <c r="AA1854" i="1"/>
  <c r="AA1853" i="1"/>
  <c r="AA1852" i="1"/>
  <c r="AA1851" i="1"/>
  <c r="AA1850" i="1"/>
  <c r="AA1849" i="1"/>
  <c r="AA1848" i="1"/>
  <c r="AA1847" i="1"/>
  <c r="AA1846" i="1"/>
  <c r="AA1845" i="1"/>
  <c r="AA1844" i="1"/>
  <c r="AA1843" i="1"/>
  <c r="AA1842" i="1"/>
  <c r="AA1841" i="1"/>
  <c r="AA1840" i="1"/>
  <c r="AA1839" i="1"/>
  <c r="AA1838" i="1"/>
  <c r="AA1837" i="1"/>
  <c r="AA1836" i="1"/>
  <c r="AA1835" i="1"/>
  <c r="AA1834" i="1"/>
  <c r="AA1833" i="1"/>
  <c r="AA1832" i="1"/>
  <c r="AA1831" i="1"/>
  <c r="AA1830" i="1"/>
  <c r="AA1829" i="1"/>
  <c r="AA1828" i="1"/>
  <c r="AA1827" i="1"/>
  <c r="AA1826" i="1"/>
  <c r="AA1825" i="1"/>
  <c r="AA1824" i="1"/>
  <c r="AA1823" i="1"/>
  <c r="AA1822" i="1"/>
  <c r="AA1821" i="1"/>
  <c r="AA1820" i="1"/>
  <c r="AA1819" i="1"/>
  <c r="AA1818" i="1"/>
  <c r="AA1817" i="1"/>
  <c r="AA1816" i="1"/>
  <c r="AA1815" i="1"/>
  <c r="AA1814" i="1"/>
  <c r="AA1813" i="1"/>
  <c r="AA1812" i="1"/>
  <c r="AA1811" i="1"/>
  <c r="AA1810" i="1"/>
  <c r="AA1809" i="1"/>
  <c r="AA1808" i="1"/>
  <c r="AA1807" i="1"/>
  <c r="AA1806" i="1"/>
  <c r="AA1805" i="1"/>
  <c r="AA1804" i="1"/>
  <c r="AA1803" i="1"/>
  <c r="AA1802" i="1"/>
  <c r="AA1801" i="1"/>
  <c r="AA1800" i="1"/>
  <c r="AA1799" i="1"/>
  <c r="AA1798" i="1"/>
  <c r="AA1797" i="1"/>
  <c r="AA1796" i="1"/>
  <c r="AA1795" i="1"/>
  <c r="AA1794" i="1"/>
  <c r="AA1793" i="1"/>
  <c r="AA1792" i="1"/>
  <c r="AA1791" i="1"/>
  <c r="AA1790" i="1"/>
  <c r="AA1789" i="1"/>
  <c r="AA1788" i="1"/>
  <c r="AA1787" i="1"/>
  <c r="AA1786" i="1"/>
  <c r="AA1785" i="1"/>
  <c r="AA1784" i="1"/>
  <c r="AA1783" i="1"/>
  <c r="AA1782" i="1"/>
  <c r="AA1781" i="1"/>
  <c r="AA1780" i="1"/>
  <c r="AA1779" i="1"/>
  <c r="AA1778" i="1"/>
  <c r="AA1777" i="1"/>
  <c r="AA1776" i="1"/>
  <c r="AA1775" i="1"/>
  <c r="AA1774" i="1"/>
  <c r="AA1773" i="1"/>
  <c r="AA1772" i="1"/>
  <c r="AA1771" i="1"/>
  <c r="AA1770" i="1"/>
  <c r="AA1769" i="1"/>
  <c r="AA1768" i="1"/>
  <c r="AA1767" i="1"/>
  <c r="AA1766" i="1"/>
  <c r="AA1765" i="1"/>
  <c r="AA1764" i="1"/>
  <c r="AA1763" i="1"/>
  <c r="AA1762" i="1"/>
  <c r="AA1761" i="1"/>
  <c r="AA1760" i="1"/>
  <c r="AA1759" i="1"/>
  <c r="AA1758" i="1"/>
  <c r="AA1757" i="1"/>
  <c r="AA1756" i="1"/>
  <c r="AA1755" i="1"/>
  <c r="AA1754" i="1"/>
  <c r="AA1753" i="1"/>
  <c r="AA1752" i="1"/>
  <c r="AA1751" i="1"/>
  <c r="AA1750" i="1"/>
  <c r="AA1749" i="1"/>
  <c r="AA1748" i="1"/>
  <c r="AA1747" i="1"/>
  <c r="AA1746" i="1"/>
  <c r="AA1745" i="1"/>
  <c r="AA1744" i="1"/>
  <c r="AA1743" i="1"/>
  <c r="AA1742" i="1"/>
  <c r="AA1741" i="1"/>
  <c r="AA1740" i="1"/>
  <c r="AA1739" i="1"/>
  <c r="AA1738" i="1"/>
  <c r="AA1737" i="1"/>
  <c r="AA1736" i="1"/>
  <c r="AA1735" i="1"/>
  <c r="AA1734" i="1"/>
  <c r="AA1733" i="1"/>
  <c r="AA1732" i="1"/>
  <c r="AA1731" i="1"/>
  <c r="AA1730" i="1"/>
  <c r="AA1729" i="1"/>
  <c r="AA1728" i="1"/>
  <c r="AA1727" i="1"/>
  <c r="AA1726" i="1"/>
  <c r="AA1725" i="1"/>
  <c r="AA1724" i="1"/>
  <c r="AA1723" i="1"/>
  <c r="AA1722" i="1"/>
  <c r="AA1721" i="1"/>
  <c r="AA1720" i="1"/>
  <c r="AA1719" i="1"/>
  <c r="AA5614" i="1"/>
  <c r="AA1718" i="1"/>
  <c r="AA1717" i="1"/>
  <c r="AA1716" i="1"/>
  <c r="AA1715" i="1"/>
  <c r="AA1714" i="1"/>
  <c r="AA1713" i="1"/>
  <c r="AA1712" i="1"/>
  <c r="AA1711" i="1"/>
  <c r="AA1710" i="1"/>
  <c r="AA1709" i="1"/>
  <c r="AA1708" i="1"/>
  <c r="AA1707" i="1"/>
  <c r="AA1706" i="1"/>
  <c r="AA1705" i="1"/>
  <c r="AA1704" i="1"/>
  <c r="AA1703" i="1"/>
  <c r="AA1702" i="1"/>
  <c r="AA1701" i="1"/>
  <c r="AA1700" i="1"/>
  <c r="AA1699" i="1"/>
  <c r="AA1698" i="1"/>
  <c r="AA1697" i="1"/>
  <c r="AA1696" i="1"/>
  <c r="AA1695" i="1"/>
  <c r="AA1694" i="1"/>
  <c r="AA1693" i="1"/>
  <c r="AA1692" i="1"/>
  <c r="AA1691" i="1"/>
  <c r="AA1690" i="1"/>
  <c r="AA1689" i="1"/>
  <c r="AA1688" i="1"/>
  <c r="AA1687" i="1"/>
  <c r="AA1686" i="1"/>
  <c r="AA1685" i="1"/>
  <c r="AA1684" i="1"/>
  <c r="AA1683" i="1"/>
  <c r="AA1682" i="1"/>
  <c r="AA1681" i="1"/>
  <c r="AA1680" i="1"/>
  <c r="AA1679" i="1"/>
  <c r="AA1678" i="1"/>
  <c r="AA1677" i="1"/>
  <c r="AA1676" i="1"/>
  <c r="AA1675" i="1"/>
  <c r="AA1674" i="1"/>
  <c r="AA1673" i="1"/>
  <c r="AA1672" i="1"/>
  <c r="AA1671" i="1"/>
  <c r="AA1670" i="1"/>
  <c r="AA1669" i="1"/>
  <c r="AA1668" i="1"/>
  <c r="AA1667" i="1"/>
  <c r="AA1666" i="1"/>
  <c r="AA1665" i="1"/>
  <c r="AA1664" i="1"/>
  <c r="AA1663" i="1"/>
  <c r="AA1662" i="1"/>
  <c r="AA1661" i="1"/>
  <c r="AA1660" i="1"/>
  <c r="AA1659" i="1"/>
  <c r="AA1658" i="1"/>
  <c r="AA1657" i="1"/>
  <c r="AA1656" i="1"/>
  <c r="AA1655" i="1"/>
  <c r="AA1654" i="1"/>
  <c r="AA1653" i="1"/>
  <c r="AA1652" i="1"/>
  <c r="AA1651" i="1"/>
  <c r="AA1650" i="1"/>
  <c r="AA1649" i="1"/>
  <c r="AA1648" i="1"/>
  <c r="AA1647" i="1"/>
  <c r="AA1646" i="1"/>
  <c r="AA1645" i="1"/>
  <c r="AA1644" i="1"/>
  <c r="AA1643" i="1"/>
  <c r="AA1642" i="1"/>
  <c r="AA1641" i="1"/>
  <c r="AA1640" i="1"/>
  <c r="AA1639" i="1"/>
  <c r="AA1638" i="1"/>
  <c r="AA1637" i="1"/>
  <c r="AA1636" i="1"/>
  <c r="AA1635" i="1"/>
  <c r="AA1634" i="1"/>
  <c r="AA1633" i="1"/>
  <c r="AA1632" i="1"/>
  <c r="AA1631" i="1"/>
  <c r="AA1630" i="1"/>
  <c r="AA1629" i="1"/>
  <c r="AA1628" i="1"/>
  <c r="AA1627" i="1"/>
  <c r="AA1626" i="1"/>
  <c r="AA1625" i="1"/>
  <c r="AA1624" i="1"/>
  <c r="AA1623" i="1"/>
  <c r="AA1622" i="1"/>
  <c r="AA1621" i="1"/>
  <c r="AA1620" i="1"/>
  <c r="AA1619" i="1"/>
  <c r="AA1618" i="1"/>
  <c r="AA1617" i="1"/>
  <c r="AA1616" i="1"/>
  <c r="AA1615" i="1"/>
  <c r="AA1614" i="1"/>
  <c r="AA1613" i="1"/>
  <c r="AA1612" i="1"/>
  <c r="AA1611" i="1"/>
  <c r="AA1610" i="1"/>
  <c r="AA1609" i="1"/>
  <c r="AA1608" i="1"/>
  <c r="AA1607" i="1"/>
  <c r="AA1606" i="1"/>
  <c r="AA1605" i="1"/>
  <c r="AA1604" i="1"/>
  <c r="AA1603" i="1"/>
  <c r="AA1602" i="1"/>
  <c r="AA1601" i="1"/>
  <c r="AA1600" i="1"/>
  <c r="AA1599" i="1"/>
  <c r="AA1598" i="1"/>
  <c r="AA1597" i="1"/>
  <c r="AA1596" i="1"/>
  <c r="AA1595" i="1"/>
  <c r="AA1594" i="1"/>
  <c r="AA1593" i="1"/>
  <c r="AA1592" i="1"/>
  <c r="AA1591" i="1"/>
  <c r="AA1590" i="1"/>
  <c r="AA1589" i="1"/>
  <c r="AA1588" i="1"/>
  <c r="AA1587" i="1"/>
  <c r="AA1586" i="1"/>
  <c r="AA1585" i="1"/>
  <c r="AA1584" i="1"/>
  <c r="AA1583" i="1"/>
  <c r="AA1582" i="1"/>
  <c r="AA1581" i="1"/>
  <c r="AA1580" i="1"/>
  <c r="AA1579" i="1"/>
  <c r="AA1578" i="1"/>
  <c r="AA1577" i="1"/>
  <c r="AA1576" i="1"/>
  <c r="AA1575" i="1"/>
  <c r="AA1574" i="1"/>
  <c r="AA1573" i="1"/>
  <c r="AA1572" i="1"/>
  <c r="AA1571" i="1"/>
  <c r="AA1570" i="1"/>
  <c r="AA1569" i="1"/>
  <c r="AA1568" i="1"/>
  <c r="AA1567" i="1"/>
  <c r="AA1566" i="1"/>
  <c r="AA1565" i="1"/>
  <c r="AA1564" i="1"/>
  <c r="AA1563" i="1"/>
  <c r="AA1562" i="1"/>
  <c r="AA1561" i="1"/>
  <c r="AA1560" i="1"/>
  <c r="AA1559" i="1"/>
  <c r="AA1558" i="1"/>
  <c r="AA1557" i="1"/>
  <c r="AA1556" i="1"/>
  <c r="AA1555" i="1"/>
  <c r="AA1554" i="1"/>
  <c r="AA1553" i="1"/>
  <c r="AA1552" i="1"/>
  <c r="AA1551" i="1"/>
  <c r="AA1550" i="1"/>
  <c r="AA1549" i="1"/>
  <c r="AA1548" i="1"/>
  <c r="AA1547" i="1"/>
  <c r="AA1546" i="1"/>
  <c r="AA1545" i="1"/>
  <c r="AA1544" i="1"/>
  <c r="AA1543" i="1"/>
  <c r="AA1542" i="1"/>
  <c r="AA1541" i="1"/>
  <c r="AA1540" i="1"/>
  <c r="AA1539" i="1"/>
  <c r="AA1538" i="1"/>
  <c r="AA1537" i="1"/>
  <c r="AA1536" i="1"/>
  <c r="AA1535" i="1"/>
  <c r="AA1534" i="1"/>
  <c r="AA1533" i="1"/>
  <c r="AA1532" i="1"/>
  <c r="AA1531" i="1"/>
  <c r="AA1530" i="1"/>
  <c r="AA1529" i="1"/>
  <c r="AA1528" i="1"/>
  <c r="AA1527" i="1"/>
  <c r="AA1526" i="1"/>
  <c r="AA1525" i="1"/>
  <c r="AA1524" i="1"/>
  <c r="AA1523" i="1"/>
  <c r="AA1522" i="1"/>
  <c r="AA1521" i="1"/>
  <c r="AA1520" i="1"/>
  <c r="AA1519" i="1"/>
  <c r="AA1518" i="1"/>
  <c r="AA1517" i="1"/>
  <c r="AA1516" i="1"/>
  <c r="AA1515" i="1"/>
  <c r="AA1514" i="1"/>
  <c r="AA1513" i="1"/>
  <c r="AA1512" i="1"/>
  <c r="AA1511" i="1"/>
  <c r="AA1510" i="1"/>
  <c r="AA1509" i="1"/>
  <c r="AA1508" i="1"/>
  <c r="AA1507" i="1"/>
  <c r="AA1506" i="1"/>
  <c r="AA1505" i="1"/>
  <c r="AA1504" i="1"/>
  <c r="AA1503" i="1"/>
  <c r="AA1502" i="1"/>
  <c r="AA1501" i="1"/>
  <c r="AA1500" i="1"/>
  <c r="AA1499" i="1"/>
  <c r="AA1498" i="1"/>
  <c r="AA1497" i="1"/>
  <c r="AA1496" i="1"/>
  <c r="AA1495" i="1"/>
  <c r="AA1494" i="1"/>
  <c r="AA1493" i="1"/>
  <c r="AA1492" i="1"/>
  <c r="AA1491" i="1"/>
  <c r="AA1490" i="1"/>
  <c r="AA1489" i="1"/>
  <c r="AA1488" i="1"/>
  <c r="AA1487" i="1"/>
  <c r="AA1486" i="1"/>
  <c r="AA1485" i="1"/>
  <c r="AA1484" i="1"/>
  <c r="AA1483" i="1"/>
  <c r="AA1482" i="1"/>
  <c r="AA1481" i="1"/>
  <c r="AA1480" i="1"/>
  <c r="AA1479" i="1"/>
  <c r="AA1478" i="1"/>
  <c r="AA1477" i="1"/>
  <c r="AA1476" i="1"/>
  <c r="AA1475" i="1"/>
  <c r="AA1474" i="1"/>
  <c r="AA1473" i="1"/>
  <c r="AA1472" i="1"/>
  <c r="AA1471" i="1"/>
  <c r="AA1470" i="1"/>
  <c r="AA1469" i="1"/>
  <c r="AA1468" i="1"/>
  <c r="AA1467" i="1"/>
  <c r="AA1466" i="1"/>
  <c r="AA1465" i="1"/>
  <c r="AA1464" i="1"/>
  <c r="AA1463" i="1"/>
  <c r="AA1462" i="1"/>
  <c r="AA1461" i="1"/>
  <c r="AA1460" i="1"/>
  <c r="AA1459" i="1"/>
  <c r="AA1458" i="1"/>
  <c r="AA1457" i="1"/>
  <c r="AA1456" i="1"/>
  <c r="AA1455" i="1"/>
  <c r="AA1454" i="1"/>
  <c r="AA1453" i="1"/>
  <c r="AA1452" i="1"/>
  <c r="AA1451" i="1"/>
  <c r="AA1450" i="1"/>
  <c r="AA1449" i="1"/>
  <c r="AA1448" i="1"/>
  <c r="AA1447" i="1"/>
  <c r="AA1446" i="1"/>
  <c r="AA1445" i="1"/>
  <c r="AA1444" i="1"/>
  <c r="AA1443" i="1"/>
  <c r="AA1442" i="1"/>
  <c r="AA1441" i="1"/>
  <c r="AA1440" i="1"/>
  <c r="AA1439" i="1"/>
  <c r="AA1438" i="1"/>
  <c r="AA1437" i="1"/>
  <c r="AA1436" i="1"/>
  <c r="AA1435" i="1"/>
  <c r="AA1434" i="1"/>
  <c r="AA1433" i="1"/>
  <c r="AA1432" i="1"/>
  <c r="AA1431" i="1"/>
  <c r="AA1430" i="1"/>
  <c r="AA1429" i="1"/>
  <c r="AA1428" i="1"/>
  <c r="AA1427" i="1"/>
  <c r="AA1426" i="1"/>
  <c r="AA1425" i="1"/>
  <c r="AA1424" i="1"/>
  <c r="AA1423" i="1"/>
  <c r="AA1422" i="1"/>
  <c r="AA1421" i="1"/>
  <c r="AA1420" i="1"/>
  <c r="AA1419" i="1"/>
  <c r="AA1418" i="1"/>
  <c r="AA1417" i="1"/>
  <c r="AA1416" i="1"/>
  <c r="AA1415" i="1"/>
  <c r="AA1414" i="1"/>
  <c r="AA1413" i="1"/>
  <c r="AA1412" i="1"/>
  <c r="AA1411" i="1"/>
  <c r="AA1410" i="1"/>
  <c r="AA1409" i="1"/>
  <c r="AA1408" i="1"/>
  <c r="AA1407" i="1"/>
  <c r="AA1406" i="1"/>
  <c r="AA1405" i="1"/>
  <c r="AA1404" i="1"/>
  <c r="AA1403" i="1"/>
  <c r="AA1402" i="1"/>
  <c r="AA1401" i="1"/>
  <c r="AA1400" i="1"/>
  <c r="AA1399" i="1"/>
  <c r="AA1398" i="1"/>
  <c r="AA1397" i="1"/>
  <c r="AA1396" i="1"/>
  <c r="AA1395" i="1"/>
  <c r="AA1394" i="1"/>
  <c r="AA1393" i="1"/>
  <c r="AA1392" i="1"/>
  <c r="AA1391" i="1"/>
  <c r="AA1390" i="1"/>
  <c r="AA1389" i="1"/>
  <c r="AA1388" i="1"/>
  <c r="AA1387" i="1"/>
  <c r="AA1386" i="1"/>
  <c r="AA1385" i="1"/>
  <c r="AA1384" i="1"/>
  <c r="AA1383" i="1"/>
  <c r="AA1382" i="1"/>
  <c r="AA1381" i="1"/>
  <c r="AA1380" i="1"/>
  <c r="AA1379" i="1"/>
  <c r="AA1378" i="1"/>
  <c r="AA1377" i="1"/>
  <c r="AA1376" i="1"/>
  <c r="AA1375" i="1"/>
  <c r="AA1374" i="1"/>
  <c r="AA1373" i="1"/>
  <c r="AA1372" i="1"/>
  <c r="AA1371" i="1"/>
  <c r="AA1370" i="1"/>
  <c r="AA1369" i="1"/>
  <c r="AA1368" i="1"/>
  <c r="AA1367" i="1"/>
  <c r="AA1366" i="1"/>
  <c r="AA1365" i="1"/>
  <c r="AA1364" i="1"/>
  <c r="AA1363" i="1"/>
  <c r="AA1362" i="1"/>
  <c r="AA1361" i="1"/>
  <c r="AA1360" i="1"/>
  <c r="AA1359" i="1"/>
  <c r="AA1358" i="1"/>
  <c r="AA1357" i="1"/>
  <c r="AA1356" i="1"/>
  <c r="AA1355" i="1"/>
  <c r="AA1354" i="1"/>
  <c r="AA1353" i="1"/>
  <c r="AA1352" i="1"/>
  <c r="AA1351" i="1"/>
  <c r="AA1350" i="1"/>
  <c r="AA1349" i="1"/>
  <c r="AA1348" i="1"/>
  <c r="AA1347" i="1"/>
  <c r="AA1346" i="1"/>
  <c r="AA1345" i="1"/>
  <c r="AA1344" i="1"/>
  <c r="AA1343" i="1"/>
  <c r="AA1342" i="1"/>
  <c r="AA1341" i="1"/>
  <c r="AA1340" i="1"/>
  <c r="AA1339" i="1"/>
  <c r="AA1338" i="1"/>
  <c r="AA1337" i="1"/>
  <c r="AA1336" i="1"/>
  <c r="AA1335" i="1"/>
  <c r="AA1334" i="1"/>
  <c r="AA1333" i="1"/>
  <c r="AA1332" i="1"/>
  <c r="AA1331" i="1"/>
  <c r="AA1330" i="1"/>
  <c r="AA1329" i="1"/>
  <c r="AA1328" i="1"/>
  <c r="AA1327" i="1"/>
  <c r="AA1326" i="1"/>
  <c r="AA1325" i="1"/>
  <c r="AA1324" i="1"/>
  <c r="AA1323" i="1"/>
  <c r="AA1322" i="1"/>
  <c r="AA1321" i="1"/>
  <c r="AA1320" i="1"/>
  <c r="AA1319" i="1"/>
  <c r="AA1318" i="1"/>
  <c r="AA1317" i="1"/>
  <c r="AA1316" i="1"/>
  <c r="AA1315" i="1"/>
  <c r="AA1314" i="1"/>
  <c r="AA1313" i="1"/>
  <c r="AA1312" i="1"/>
  <c r="AA1311" i="1"/>
  <c r="AA1310" i="1"/>
  <c r="AA1309" i="1"/>
  <c r="AA1308" i="1"/>
  <c r="AA1307" i="1"/>
  <c r="AA1306" i="1"/>
  <c r="AA1305" i="1"/>
  <c r="AA1304" i="1"/>
  <c r="AA1303" i="1"/>
  <c r="AA1302" i="1"/>
  <c r="AA1301" i="1"/>
  <c r="AA1300" i="1"/>
  <c r="AA1299" i="1"/>
  <c r="AA1298" i="1"/>
  <c r="AA1297" i="1"/>
  <c r="AA1296" i="1"/>
  <c r="AA1295" i="1"/>
  <c r="AA1294" i="1"/>
  <c r="AA1293" i="1"/>
  <c r="AA1292" i="1"/>
  <c r="AA1291" i="1"/>
  <c r="AA1290" i="1"/>
  <c r="AA1289" i="1"/>
  <c r="AA1288" i="1"/>
  <c r="AA1287" i="1"/>
  <c r="AA1286" i="1"/>
  <c r="AA1285" i="1"/>
  <c r="AA1284" i="1"/>
  <c r="AA1283" i="1"/>
  <c r="AA1282" i="1"/>
  <c r="AA1281" i="1"/>
  <c r="AA1280" i="1"/>
  <c r="AA1279" i="1"/>
  <c r="AA1278" i="1"/>
  <c r="AA1277" i="1"/>
  <c r="AA1276" i="1"/>
  <c r="AA1275" i="1"/>
  <c r="AA1274" i="1"/>
  <c r="AA1273" i="1"/>
  <c r="AA1272" i="1"/>
  <c r="AA1271" i="1"/>
  <c r="AA1270" i="1"/>
  <c r="AA1269" i="1"/>
  <c r="AA1268" i="1"/>
  <c r="AA1267" i="1"/>
  <c r="AA1266" i="1"/>
  <c r="AA1265" i="1"/>
  <c r="AA1264" i="1"/>
  <c r="AA1263" i="1"/>
  <c r="AA1262" i="1"/>
  <c r="AA1261" i="1"/>
  <c r="AA1260" i="1"/>
  <c r="AA1259" i="1"/>
  <c r="AA1258" i="1"/>
  <c r="AA1257" i="1"/>
  <c r="AA1256" i="1"/>
  <c r="AA1255" i="1"/>
  <c r="AA1254" i="1"/>
  <c r="AA1253" i="1"/>
  <c r="AA1252" i="1"/>
  <c r="AA1251" i="1"/>
  <c r="AA1250" i="1"/>
  <c r="AA1249" i="1"/>
  <c r="AA1248" i="1"/>
  <c r="AA1247" i="1"/>
  <c r="AA1246" i="1"/>
  <c r="AA1245" i="1"/>
  <c r="AA1244" i="1"/>
  <c r="AA1243" i="1"/>
  <c r="AA1242" i="1"/>
  <c r="AA1241" i="1"/>
  <c r="AA1240" i="1"/>
  <c r="AA1239" i="1"/>
  <c r="AA1238" i="1"/>
  <c r="AA1237" i="1"/>
  <c r="AA1236" i="1"/>
  <c r="AA1235" i="1"/>
  <c r="AA1234" i="1"/>
  <c r="AA1233" i="1"/>
  <c r="AA1232" i="1"/>
  <c r="AA1231" i="1"/>
  <c r="AA1230" i="1"/>
  <c r="AA1229" i="1"/>
  <c r="AA1228" i="1"/>
  <c r="AA1227" i="1"/>
  <c r="AA1226" i="1"/>
  <c r="AA1225" i="1"/>
  <c r="AA1224" i="1"/>
  <c r="AA1223" i="1"/>
  <c r="AA1222" i="1"/>
  <c r="AA1221" i="1"/>
  <c r="AA1220" i="1"/>
  <c r="AA1219" i="1"/>
  <c r="AA1218" i="1"/>
  <c r="AA1217" i="1"/>
  <c r="AA1216" i="1"/>
  <c r="AA1215" i="1"/>
  <c r="AA1214" i="1"/>
  <c r="AA1213" i="1"/>
  <c r="AA1212" i="1"/>
  <c r="AA1211" i="1"/>
  <c r="AA1210" i="1"/>
  <c r="AA1209" i="1"/>
  <c r="AA1208" i="1"/>
  <c r="AA1207" i="1"/>
  <c r="AA1206" i="1"/>
  <c r="AA1205" i="1"/>
  <c r="AA1204" i="1"/>
  <c r="AA1203" i="1"/>
  <c r="AA1202" i="1"/>
  <c r="AA1201" i="1"/>
  <c r="AA1200" i="1"/>
  <c r="AA1199" i="1"/>
  <c r="AA1198" i="1"/>
  <c r="AA1197" i="1"/>
  <c r="AA1196" i="1"/>
  <c r="AA1195" i="1"/>
  <c r="AA1194" i="1"/>
  <c r="AA1193" i="1"/>
  <c r="AA1192" i="1"/>
  <c r="AA1191" i="1"/>
  <c r="AA1190" i="1"/>
  <c r="AA1189" i="1"/>
  <c r="AA1188" i="1"/>
  <c r="AA1187" i="1"/>
  <c r="AA1186" i="1"/>
  <c r="AA1185" i="1"/>
  <c r="AA1184" i="1"/>
  <c r="AA1183" i="1"/>
  <c r="AA1182" i="1"/>
  <c r="AA1181" i="1"/>
  <c r="AA1180" i="1"/>
  <c r="AA1179" i="1"/>
  <c r="AA1178" i="1"/>
  <c r="AA1177" i="1"/>
  <c r="AA1176" i="1"/>
  <c r="AA1175" i="1"/>
  <c r="AA1174" i="1"/>
  <c r="AA1173" i="1"/>
  <c r="AA1172" i="1"/>
  <c r="AA1171" i="1"/>
  <c r="AA1170" i="1"/>
  <c r="AA1169" i="1"/>
  <c r="AA1168" i="1"/>
  <c r="AA1167" i="1"/>
  <c r="AA1166" i="1"/>
  <c r="AA1165" i="1"/>
  <c r="AA1164" i="1"/>
  <c r="AA1163" i="1"/>
  <c r="AA1162" i="1"/>
  <c r="AA1161" i="1"/>
  <c r="AA1160" i="1"/>
  <c r="AA1159" i="1"/>
  <c r="AA1158" i="1"/>
  <c r="AA1157" i="1"/>
  <c r="AA1156" i="1"/>
  <c r="AA1155" i="1"/>
  <c r="AA1154" i="1"/>
  <c r="AA1153" i="1"/>
  <c r="AA1152" i="1"/>
  <c r="AA1151" i="1"/>
  <c r="AA1150" i="1"/>
  <c r="AA1149" i="1"/>
  <c r="AA1148" i="1"/>
  <c r="AA1147" i="1"/>
  <c r="AA1146" i="1"/>
  <c r="AA1145" i="1"/>
  <c r="AA1144" i="1"/>
  <c r="AA1143" i="1"/>
  <c r="AA1142" i="1"/>
  <c r="AA1141" i="1"/>
  <c r="AA1140" i="1"/>
  <c r="AA1139" i="1"/>
  <c r="AA1138" i="1"/>
  <c r="AA1137" i="1"/>
  <c r="AA1136" i="1"/>
  <c r="AA1135" i="1"/>
  <c r="AA1134" i="1"/>
  <c r="AA1133" i="1"/>
  <c r="AA1132" i="1"/>
  <c r="AA1131" i="1"/>
  <c r="AA1130" i="1"/>
  <c r="AA1129" i="1"/>
  <c r="AA1128" i="1"/>
  <c r="AA1127" i="1"/>
  <c r="AA1126" i="1"/>
  <c r="AA1125" i="1"/>
  <c r="AA1124" i="1"/>
  <c r="AA1123" i="1"/>
  <c r="AA1122" i="1"/>
  <c r="AA1121" i="1"/>
  <c r="AA1120" i="1"/>
  <c r="AA1119" i="1"/>
  <c r="AA1118" i="1"/>
  <c r="AA1117" i="1"/>
  <c r="AA1116" i="1"/>
  <c r="AA1115" i="1"/>
  <c r="AA1114" i="1"/>
  <c r="AA1113" i="1"/>
  <c r="AA1112" i="1"/>
  <c r="AA1111" i="1"/>
  <c r="AA1110" i="1"/>
  <c r="AA1109" i="1"/>
  <c r="AA1108" i="1"/>
  <c r="AA1107" i="1"/>
  <c r="AA1106" i="1"/>
  <c r="AA1105" i="1"/>
  <c r="AA1104" i="1"/>
  <c r="AA1103" i="1"/>
  <c r="AA1102" i="1"/>
  <c r="AA1101" i="1"/>
  <c r="AA1100" i="1"/>
  <c r="AA1099" i="1"/>
  <c r="AA1098" i="1"/>
  <c r="AA1097" i="1"/>
  <c r="AA1096" i="1"/>
  <c r="AA1095" i="1"/>
  <c r="AA1094" i="1"/>
  <c r="AA1093" i="1"/>
  <c r="AA1092" i="1"/>
  <c r="AA1091" i="1"/>
  <c r="AA1090" i="1"/>
  <c r="AA1089" i="1"/>
  <c r="AA1088" i="1"/>
  <c r="AA1087" i="1"/>
  <c r="AA1086" i="1"/>
  <c r="AA1085" i="1"/>
  <c r="AA1084" i="1"/>
  <c r="AA1083" i="1"/>
  <c r="AA1082" i="1"/>
  <c r="AA1081" i="1"/>
  <c r="AA1080" i="1"/>
  <c r="AA1079" i="1"/>
  <c r="AA1078" i="1"/>
  <c r="AA1077" i="1"/>
  <c r="AA1076" i="1"/>
  <c r="AA1075" i="1"/>
  <c r="AA1074" i="1"/>
  <c r="AA1073" i="1"/>
  <c r="AA1072" i="1"/>
  <c r="AA1071" i="1"/>
  <c r="AA1070" i="1"/>
  <c r="AA1069" i="1"/>
  <c r="AA1068" i="1"/>
  <c r="AA1067" i="1"/>
  <c r="AA1066" i="1"/>
  <c r="AA1065" i="1"/>
  <c r="AA1064" i="1"/>
  <c r="AA1063" i="1"/>
  <c r="AA1062" i="1"/>
  <c r="AA1061" i="1"/>
  <c r="AA1060" i="1"/>
  <c r="AA1059" i="1"/>
  <c r="AA1058" i="1"/>
  <c r="AA1057" i="1"/>
  <c r="AA1056" i="1"/>
  <c r="AA1055" i="1"/>
  <c r="AA1054" i="1"/>
  <c r="AA1053" i="1"/>
  <c r="AA1052" i="1"/>
  <c r="AA1051" i="1"/>
  <c r="AA1050" i="1"/>
  <c r="AA1049" i="1"/>
  <c r="AA1048" i="1"/>
  <c r="AA1047" i="1"/>
  <c r="AA1046" i="1"/>
  <c r="AA1045" i="1"/>
  <c r="AA1044" i="1"/>
  <c r="AA1043" i="1"/>
  <c r="AA1042" i="1"/>
  <c r="AA1041" i="1"/>
  <c r="AA1040" i="1"/>
  <c r="AA1039" i="1"/>
  <c r="AA1038" i="1"/>
  <c r="AA1037" i="1"/>
  <c r="AA1036" i="1"/>
  <c r="AA1035" i="1"/>
  <c r="AA1034" i="1"/>
  <c r="AA1033" i="1"/>
  <c r="AA1032" i="1"/>
  <c r="AA1031" i="1"/>
  <c r="AA1030" i="1"/>
  <c r="AA1029" i="1"/>
  <c r="AA1028" i="1"/>
  <c r="AA1027" i="1"/>
  <c r="AA1026" i="1"/>
  <c r="AA1025" i="1"/>
  <c r="AA1024" i="1"/>
  <c r="AA1023" i="1"/>
  <c r="AA1022" i="1"/>
  <c r="AA1021" i="1"/>
  <c r="AA1020" i="1"/>
  <c r="AA1019" i="1"/>
  <c r="AA1018" i="1"/>
  <c r="AA1017" i="1"/>
  <c r="AA1016" i="1"/>
  <c r="AA1015" i="1"/>
  <c r="AA1014" i="1"/>
  <c r="AA1013" i="1"/>
  <c r="AA1012" i="1"/>
  <c r="AA1011" i="1"/>
  <c r="AA1010" i="1"/>
  <c r="AA1009" i="1"/>
  <c r="AA1008" i="1"/>
  <c r="AA1007" i="1"/>
  <c r="AA1006" i="1"/>
  <c r="AA1005" i="1"/>
  <c r="AA1004" i="1"/>
  <c r="AA1003" i="1"/>
  <c r="AA1002" i="1"/>
  <c r="AA1001" i="1"/>
  <c r="AA1000" i="1"/>
  <c r="AA999" i="1"/>
  <c r="AA998" i="1"/>
  <c r="AA997" i="1"/>
  <c r="AA996" i="1"/>
  <c r="AA995" i="1"/>
  <c r="AA994" i="1"/>
  <c r="AA993" i="1"/>
  <c r="AA992" i="1"/>
  <c r="AA991" i="1"/>
  <c r="AA990" i="1"/>
  <c r="AA989" i="1"/>
  <c r="AA988" i="1"/>
  <c r="AA987" i="1"/>
  <c r="AA986" i="1"/>
  <c r="AA985" i="1"/>
  <c r="AA984" i="1"/>
  <c r="AA983" i="1"/>
  <c r="AA982" i="1"/>
  <c r="AA981" i="1"/>
  <c r="AA980" i="1"/>
  <c r="AA979" i="1"/>
  <c r="AA978" i="1"/>
  <c r="AA977" i="1"/>
  <c r="AA976" i="1"/>
  <c r="AA975" i="1"/>
  <c r="AA974" i="1"/>
  <c r="AA973" i="1"/>
  <c r="AA972" i="1"/>
  <c r="AA971" i="1"/>
  <c r="AA970" i="1"/>
  <c r="AA969" i="1"/>
  <c r="AA968" i="1"/>
  <c r="AA967" i="1"/>
  <c r="AA966" i="1"/>
  <c r="AA965" i="1"/>
  <c r="AA964" i="1"/>
  <c r="AA963" i="1"/>
  <c r="AA962" i="1"/>
  <c r="AA961" i="1"/>
  <c r="AA960" i="1"/>
  <c r="AA959" i="1"/>
  <c r="AA958" i="1"/>
  <c r="AA957" i="1"/>
  <c r="AA956" i="1"/>
  <c r="AA955" i="1"/>
  <c r="AA954" i="1"/>
  <c r="AA953" i="1"/>
  <c r="AA952" i="1"/>
  <c r="AA951" i="1"/>
  <c r="AA950" i="1"/>
  <c r="AA949" i="1"/>
  <c r="AA948" i="1"/>
  <c r="AA947" i="1"/>
  <c r="AA946" i="1"/>
  <c r="AA945" i="1"/>
  <c r="AA944" i="1"/>
  <c r="AA943" i="1"/>
  <c r="AA942" i="1"/>
  <c r="AA941" i="1"/>
  <c r="AA940" i="1"/>
  <c r="AA939" i="1"/>
  <c r="AA938" i="1"/>
  <c r="AA937" i="1"/>
  <c r="AA936" i="1"/>
  <c r="AA935" i="1"/>
  <c r="AA934" i="1"/>
  <c r="AA933" i="1"/>
  <c r="AA932" i="1"/>
  <c r="AA931" i="1"/>
  <c r="AA930" i="1"/>
  <c r="AA929" i="1"/>
  <c r="AA928" i="1"/>
  <c r="AA927" i="1"/>
  <c r="AA926" i="1"/>
  <c r="AA925" i="1"/>
  <c r="AA924" i="1"/>
  <c r="AA923" i="1"/>
  <c r="AA922" i="1"/>
  <c r="AA921" i="1"/>
  <c r="AA920" i="1"/>
  <c r="AA919" i="1"/>
  <c r="AA918" i="1"/>
  <c r="AA917" i="1"/>
  <c r="AA916" i="1"/>
  <c r="AA915" i="1"/>
  <c r="AA914" i="1"/>
  <c r="AA913" i="1"/>
  <c r="AA912" i="1"/>
  <c r="AA911" i="1"/>
  <c r="AA910" i="1"/>
  <c r="AA909" i="1"/>
  <c r="AA908" i="1"/>
  <c r="AA907" i="1"/>
  <c r="AA906" i="1"/>
  <c r="AA905" i="1"/>
  <c r="AA904" i="1"/>
  <c r="AA903" i="1"/>
  <c r="AA902" i="1"/>
  <c r="AA901" i="1"/>
  <c r="AA900" i="1"/>
  <c r="AA899" i="1"/>
  <c r="AA898" i="1"/>
  <c r="AA897" i="1"/>
  <c r="AA896" i="1"/>
  <c r="AA895" i="1"/>
  <c r="AA894" i="1"/>
  <c r="AA893" i="1"/>
  <c r="AA892" i="1"/>
  <c r="AA891" i="1"/>
  <c r="AA890" i="1"/>
  <c r="AA889" i="1"/>
  <c r="AA888" i="1"/>
  <c r="AA887" i="1"/>
  <c r="AA886" i="1"/>
  <c r="AA885" i="1"/>
  <c r="AA884" i="1"/>
  <c r="AA883" i="1"/>
  <c r="AA882" i="1"/>
  <c r="AA881" i="1"/>
  <c r="AA880" i="1"/>
  <c r="AA879" i="1"/>
  <c r="AA878" i="1"/>
  <c r="AA877" i="1"/>
  <c r="AA876" i="1"/>
  <c r="AA875" i="1"/>
  <c r="AA874" i="1"/>
  <c r="AA873" i="1"/>
  <c r="AA872" i="1"/>
  <c r="AA871" i="1"/>
  <c r="AA870" i="1"/>
  <c r="AA869" i="1"/>
  <c r="AA868" i="1"/>
  <c r="AA867" i="1"/>
  <c r="AA866" i="1"/>
  <c r="AA865" i="1"/>
  <c r="AA864" i="1"/>
  <c r="AA863" i="1"/>
  <c r="AA862" i="1"/>
  <c r="AA861" i="1"/>
  <c r="AA860" i="1"/>
  <c r="AA859" i="1"/>
  <c r="AA858" i="1"/>
  <c r="AA857" i="1"/>
  <c r="AA856" i="1"/>
  <c r="AA855" i="1"/>
  <c r="AA854" i="1"/>
  <c r="AA853" i="1"/>
  <c r="AA852" i="1"/>
  <c r="AA851" i="1"/>
  <c r="AA850" i="1"/>
  <c r="AA849" i="1"/>
  <c r="AA848" i="1"/>
  <c r="AA847" i="1"/>
  <c r="AA846" i="1"/>
  <c r="AA845" i="1"/>
  <c r="AA844" i="1"/>
  <c r="AA843" i="1"/>
  <c r="AA842" i="1"/>
  <c r="AA841" i="1"/>
  <c r="AA840" i="1"/>
  <c r="AA839" i="1"/>
  <c r="AA838" i="1"/>
  <c r="AA837" i="1"/>
  <c r="AA836" i="1"/>
  <c r="AA835" i="1"/>
  <c r="AA834" i="1"/>
  <c r="AA833" i="1"/>
  <c r="AA832" i="1"/>
  <c r="AA831" i="1"/>
  <c r="AA830" i="1"/>
  <c r="AA829" i="1"/>
  <c r="AA828" i="1"/>
  <c r="AA827" i="1"/>
  <c r="AA826" i="1"/>
  <c r="AA825" i="1"/>
  <c r="AA824" i="1"/>
  <c r="AA823" i="1"/>
  <c r="AA822" i="1"/>
  <c r="AA821" i="1"/>
  <c r="AA820" i="1"/>
  <c r="AA819" i="1"/>
  <c r="AA818" i="1"/>
  <c r="AA817" i="1"/>
  <c r="AA816" i="1"/>
  <c r="AA815" i="1"/>
  <c r="AA814" i="1"/>
  <c r="AA813" i="1"/>
  <c r="AA812" i="1"/>
  <c r="AA811" i="1"/>
  <c r="AA810" i="1"/>
  <c r="AA809" i="1"/>
  <c r="AA808" i="1"/>
  <c r="AA807" i="1"/>
  <c r="AA806" i="1"/>
  <c r="AA805" i="1"/>
  <c r="AA804" i="1"/>
  <c r="AA803" i="1"/>
  <c r="AA802" i="1"/>
  <c r="AA801" i="1"/>
  <c r="AA800" i="1"/>
  <c r="AA799" i="1"/>
  <c r="AA798" i="1"/>
  <c r="AA797" i="1"/>
  <c r="AA796" i="1"/>
  <c r="AA795" i="1"/>
  <c r="AA794" i="1"/>
  <c r="AA793" i="1"/>
  <c r="AA792" i="1"/>
  <c r="AA791" i="1"/>
  <c r="AA790" i="1"/>
  <c r="AA789" i="1"/>
  <c r="AA788" i="1"/>
  <c r="AA787" i="1"/>
  <c r="AA786" i="1"/>
  <c r="AA785" i="1"/>
  <c r="AA784" i="1"/>
  <c r="AA783" i="1"/>
  <c r="AA782" i="1"/>
  <c r="AA781" i="1"/>
  <c r="AA780" i="1"/>
  <c r="AA779" i="1"/>
  <c r="AA778" i="1"/>
  <c r="AA777" i="1"/>
  <c r="AA776" i="1"/>
  <c r="AA775" i="1"/>
  <c r="AA774" i="1"/>
  <c r="AA773" i="1"/>
  <c r="AA772" i="1"/>
  <c r="AA771" i="1"/>
  <c r="AA770" i="1"/>
  <c r="AA769" i="1"/>
  <c r="AA768" i="1"/>
  <c r="AA767" i="1"/>
  <c r="AA766" i="1"/>
  <c r="AA765" i="1"/>
  <c r="AA764" i="1"/>
  <c r="AA763" i="1"/>
  <c r="AA762" i="1"/>
  <c r="AA761" i="1"/>
  <c r="AA760" i="1"/>
  <c r="AA759" i="1"/>
  <c r="AA758" i="1"/>
  <c r="AA757" i="1"/>
  <c r="AA756" i="1"/>
  <c r="AA755" i="1"/>
  <c r="AA754" i="1"/>
  <c r="AA753" i="1"/>
  <c r="AA752" i="1"/>
  <c r="AA751" i="1"/>
  <c r="AA750" i="1"/>
  <c r="AA749" i="1"/>
  <c r="AA748" i="1"/>
  <c r="AA747" i="1"/>
  <c r="AA746" i="1"/>
  <c r="AA745" i="1"/>
  <c r="AA744" i="1"/>
  <c r="AA743" i="1"/>
  <c r="AA742" i="1"/>
  <c r="AA741" i="1"/>
  <c r="AA740" i="1"/>
  <c r="AA739" i="1"/>
  <c r="AA738" i="1"/>
  <c r="AA737" i="1"/>
  <c r="AA736" i="1"/>
  <c r="AA735" i="1"/>
  <c r="AA734" i="1"/>
  <c r="AA733" i="1"/>
  <c r="AA732" i="1"/>
  <c r="AA731" i="1"/>
  <c r="AA730" i="1"/>
  <c r="AA729" i="1"/>
  <c r="AA728" i="1"/>
  <c r="AA727" i="1"/>
  <c r="AA726" i="1"/>
  <c r="AA725" i="1"/>
  <c r="AA724" i="1"/>
  <c r="AA723" i="1"/>
  <c r="AA722" i="1"/>
  <c r="AA721" i="1"/>
  <c r="AA720" i="1"/>
  <c r="AA719" i="1"/>
  <c r="AA718" i="1"/>
  <c r="AA717" i="1"/>
  <c r="AA716" i="1"/>
  <c r="AA715" i="1"/>
  <c r="AA714" i="1"/>
  <c r="AA713" i="1"/>
  <c r="AA712" i="1"/>
  <c r="AA711" i="1"/>
  <c r="AA710" i="1"/>
  <c r="AA709" i="1"/>
  <c r="AA708" i="1"/>
  <c r="AA707" i="1"/>
  <c r="AA706" i="1"/>
  <c r="AA705" i="1"/>
  <c r="AA704" i="1"/>
  <c r="AA703" i="1"/>
  <c r="AA702" i="1"/>
  <c r="AA701" i="1"/>
  <c r="AA700" i="1"/>
  <c r="AA699" i="1"/>
  <c r="AA698" i="1"/>
  <c r="AA697" i="1"/>
  <c r="AA696" i="1"/>
  <c r="AA695" i="1"/>
  <c r="AA694" i="1"/>
  <c r="AA693" i="1"/>
  <c r="AA692" i="1"/>
  <c r="AA691" i="1"/>
  <c r="AA690" i="1"/>
  <c r="AA689" i="1"/>
  <c r="AA688" i="1"/>
  <c r="AA687" i="1"/>
  <c r="AA686" i="1"/>
  <c r="AA685" i="1"/>
  <c r="AA684" i="1"/>
  <c r="AA683" i="1"/>
  <c r="AA682" i="1"/>
  <c r="AA681" i="1"/>
  <c r="AA680" i="1"/>
  <c r="AA679" i="1"/>
  <c r="AA678" i="1"/>
  <c r="AA677" i="1"/>
  <c r="AA676" i="1"/>
  <c r="AA675" i="1"/>
  <c r="AA674" i="1"/>
  <c r="AA673" i="1"/>
  <c r="AA672" i="1"/>
  <c r="AA671" i="1"/>
  <c r="AA670" i="1"/>
  <c r="AA669" i="1"/>
  <c r="AA668" i="1"/>
  <c r="AA667" i="1"/>
  <c r="AA666" i="1"/>
  <c r="AA665" i="1"/>
  <c r="AA664" i="1"/>
  <c r="AA663" i="1"/>
  <c r="AA662" i="1"/>
  <c r="AA661" i="1"/>
  <c r="AA660" i="1"/>
  <c r="AA659" i="1"/>
  <c r="AA658" i="1"/>
  <c r="AA657" i="1"/>
  <c r="AA656" i="1"/>
  <c r="AA655" i="1"/>
  <c r="AA654" i="1"/>
  <c r="AA653" i="1"/>
  <c r="AA652" i="1"/>
  <c r="AA651" i="1"/>
  <c r="AA650" i="1"/>
  <c r="AA649" i="1"/>
  <c r="AA648" i="1"/>
  <c r="AA647" i="1"/>
  <c r="AA646" i="1"/>
  <c r="AA645" i="1"/>
  <c r="AA644" i="1"/>
  <c r="AA643" i="1"/>
  <c r="AA642" i="1"/>
  <c r="AA641" i="1"/>
  <c r="AA640" i="1"/>
  <c r="AA639" i="1"/>
  <c r="AA638" i="1"/>
  <c r="AA637" i="1"/>
  <c r="AA636" i="1"/>
  <c r="AA635" i="1"/>
  <c r="AA634" i="1"/>
  <c r="AA633" i="1"/>
  <c r="AA632" i="1"/>
  <c r="AA631" i="1"/>
  <c r="AA630" i="1"/>
  <c r="AA629" i="1"/>
  <c r="AA628" i="1"/>
  <c r="AA627" i="1"/>
  <c r="AA626" i="1"/>
  <c r="AA625" i="1"/>
  <c r="AA624" i="1"/>
  <c r="AA623" i="1"/>
  <c r="AA622" i="1"/>
  <c r="AA621" i="1"/>
  <c r="AA620" i="1"/>
  <c r="AA619" i="1"/>
  <c r="AA618" i="1"/>
  <c r="AA617" i="1"/>
  <c r="AA616" i="1"/>
  <c r="AA615" i="1"/>
  <c r="AA614" i="1"/>
  <c r="AA613" i="1"/>
  <c r="AA612" i="1"/>
  <c r="AA611" i="1"/>
  <c r="AA610" i="1"/>
  <c r="AA609" i="1"/>
  <c r="AA608" i="1"/>
  <c r="AA607" i="1"/>
  <c r="AA606" i="1"/>
  <c r="AA605" i="1"/>
  <c r="AA604" i="1"/>
  <c r="AA603" i="1"/>
  <c r="AA602" i="1"/>
  <c r="AA601" i="1"/>
  <c r="AA600" i="1"/>
  <c r="AA599" i="1"/>
  <c r="AA598" i="1"/>
  <c r="AA597" i="1"/>
  <c r="AA596" i="1"/>
  <c r="AA595" i="1"/>
  <c r="AA594" i="1"/>
  <c r="AA593" i="1"/>
  <c r="AA592" i="1"/>
  <c r="AA591" i="1"/>
  <c r="AA590" i="1"/>
  <c r="AA589" i="1"/>
  <c r="AA588" i="1"/>
  <c r="AA587" i="1"/>
  <c r="AA586" i="1"/>
  <c r="AA585" i="1"/>
  <c r="AA584" i="1"/>
  <c r="AA583" i="1"/>
  <c r="AA582" i="1"/>
  <c r="AA581" i="1"/>
  <c r="AA580" i="1"/>
  <c r="AA579" i="1"/>
  <c r="AA578" i="1"/>
  <c r="AA577" i="1"/>
  <c r="AA576" i="1"/>
  <c r="AA575" i="1"/>
  <c r="AA574" i="1"/>
  <c r="AA573" i="1"/>
  <c r="AA572" i="1"/>
  <c r="AA571" i="1"/>
  <c r="AA570" i="1"/>
  <c r="AA569" i="1"/>
  <c r="AA568" i="1"/>
  <c r="AA567" i="1"/>
  <c r="AA566" i="1"/>
  <c r="AA565" i="1"/>
  <c r="AA564" i="1"/>
  <c r="AA563" i="1"/>
  <c r="AA562" i="1"/>
  <c r="AA561" i="1"/>
  <c r="AA560" i="1"/>
  <c r="AA559" i="1"/>
  <c r="AA558" i="1"/>
  <c r="AA557" i="1"/>
  <c r="AA556" i="1"/>
  <c r="AA555" i="1"/>
  <c r="AA554" i="1"/>
  <c r="AA553" i="1"/>
  <c r="AA552" i="1"/>
  <c r="AA551" i="1"/>
  <c r="AA550" i="1"/>
  <c r="AA549" i="1"/>
  <c r="AA548" i="1"/>
  <c r="AA547" i="1"/>
  <c r="AA546" i="1"/>
  <c r="AA545" i="1"/>
  <c r="AA544" i="1"/>
  <c r="AA543" i="1"/>
  <c r="AA542" i="1"/>
  <c r="AA541" i="1"/>
  <c r="AA540" i="1"/>
  <c r="AA539" i="1"/>
  <c r="AA538" i="1"/>
  <c r="AA537" i="1"/>
  <c r="AA536" i="1"/>
  <c r="AA535" i="1"/>
  <c r="AA534" i="1"/>
  <c r="AA533" i="1"/>
  <c r="AA532" i="1"/>
  <c r="AA531" i="1"/>
  <c r="AA530" i="1"/>
  <c r="AA529" i="1"/>
  <c r="AA528" i="1"/>
  <c r="AA527" i="1"/>
  <c r="AA526" i="1"/>
  <c r="AA525" i="1"/>
  <c r="AA524" i="1"/>
  <c r="AA523" i="1"/>
  <c r="AA522" i="1"/>
  <c r="AA521" i="1"/>
  <c r="AA520" i="1"/>
  <c r="AA519" i="1"/>
  <c r="AA518" i="1"/>
  <c r="AA517" i="1"/>
  <c r="AA516" i="1"/>
  <c r="AA515" i="1"/>
  <c r="AA514" i="1"/>
  <c r="AA513" i="1"/>
  <c r="AA512" i="1"/>
  <c r="AA511" i="1"/>
  <c r="AA510" i="1"/>
  <c r="AA509" i="1"/>
  <c r="AA508" i="1"/>
  <c r="AA507" i="1"/>
  <c r="AA506" i="1"/>
  <c r="AA505" i="1"/>
  <c r="AA504" i="1"/>
  <c r="AA503" i="1"/>
  <c r="AA502" i="1"/>
  <c r="AA501" i="1"/>
  <c r="AA500" i="1"/>
  <c r="AA499" i="1"/>
  <c r="AA498" i="1"/>
  <c r="AA497" i="1"/>
  <c r="AA496" i="1"/>
  <c r="AA495" i="1"/>
  <c r="AA494" i="1"/>
  <c r="AA493" i="1"/>
  <c r="AA492" i="1"/>
  <c r="AA491" i="1"/>
  <c r="AA490" i="1"/>
  <c r="AA489" i="1"/>
  <c r="AA488" i="1"/>
  <c r="AA487" i="1"/>
  <c r="AA486" i="1"/>
  <c r="AA485" i="1"/>
  <c r="AA484" i="1"/>
  <c r="AA483" i="1"/>
  <c r="AA482" i="1"/>
  <c r="AA481" i="1"/>
  <c r="AA480" i="1"/>
  <c r="AA479" i="1"/>
  <c r="AA478" i="1"/>
  <c r="AA477" i="1"/>
  <c r="AA476" i="1"/>
  <c r="AA475" i="1"/>
  <c r="AA474" i="1"/>
  <c r="AA473" i="1"/>
  <c r="AA472" i="1"/>
  <c r="AA471" i="1"/>
  <c r="AA470" i="1"/>
  <c r="AA469" i="1"/>
  <c r="AA468" i="1"/>
  <c r="AA467" i="1"/>
  <c r="AA466" i="1"/>
  <c r="AA465" i="1"/>
  <c r="AA464" i="1"/>
  <c r="AA463" i="1"/>
  <c r="AA462" i="1"/>
  <c r="AA461" i="1"/>
  <c r="AA460" i="1"/>
  <c r="AA459" i="1"/>
  <c r="AA458" i="1"/>
  <c r="AA457" i="1"/>
  <c r="AA456" i="1"/>
  <c r="AA455" i="1"/>
  <c r="AA454" i="1"/>
  <c r="AA453" i="1"/>
  <c r="AA452" i="1"/>
  <c r="AA451" i="1"/>
  <c r="AA450" i="1"/>
  <c r="AA449" i="1"/>
  <c r="AA448" i="1"/>
  <c r="AA447" i="1"/>
  <c r="AA446" i="1"/>
  <c r="AA445" i="1"/>
  <c r="AA444" i="1"/>
  <c r="AA443" i="1"/>
  <c r="AA442" i="1"/>
  <c r="AA441" i="1"/>
  <c r="AA440" i="1"/>
  <c r="AA439" i="1"/>
  <c r="AA438" i="1"/>
  <c r="AA437" i="1"/>
  <c r="AA436" i="1"/>
  <c r="AA435" i="1"/>
  <c r="AA434" i="1"/>
  <c r="AA433" i="1"/>
  <c r="AA432" i="1"/>
  <c r="AA431" i="1"/>
  <c r="AA430" i="1"/>
  <c r="AA429" i="1"/>
  <c r="AA428" i="1"/>
  <c r="AA427" i="1"/>
  <c r="AA426" i="1"/>
  <c r="AA425" i="1"/>
  <c r="AA424" i="1"/>
  <c r="AA423" i="1"/>
  <c r="AA422" i="1"/>
  <c r="AA421" i="1"/>
  <c r="AA420" i="1"/>
  <c r="AA419" i="1"/>
  <c r="AA418" i="1"/>
  <c r="AA417" i="1"/>
  <c r="AA416" i="1"/>
  <c r="AA415" i="1"/>
  <c r="AA414" i="1"/>
  <c r="AA413" i="1"/>
  <c r="AA412" i="1"/>
  <c r="AA411" i="1"/>
  <c r="AA410" i="1"/>
  <c r="AA409" i="1"/>
  <c r="AA408" i="1"/>
  <c r="AA407" i="1"/>
  <c r="AA406" i="1"/>
  <c r="AA405" i="1"/>
  <c r="AA404" i="1"/>
  <c r="AA403" i="1"/>
  <c r="AA402" i="1"/>
  <c r="AA401" i="1"/>
  <c r="AA400" i="1"/>
  <c r="AA399" i="1"/>
  <c r="AA398" i="1"/>
  <c r="AA397" i="1"/>
  <c r="AA396" i="1"/>
  <c r="AA395" i="1"/>
  <c r="AA394" i="1"/>
  <c r="AA393" i="1"/>
  <c r="AA392" i="1"/>
  <c r="AA391" i="1"/>
  <c r="AA390" i="1"/>
  <c r="AA389" i="1"/>
  <c r="AA388" i="1"/>
  <c r="AA387" i="1"/>
  <c r="AA386" i="1"/>
  <c r="AA385" i="1"/>
  <c r="AA384" i="1"/>
  <c r="AA383" i="1"/>
  <c r="AA382" i="1"/>
  <c r="AA381" i="1"/>
  <c r="AA380" i="1"/>
  <c r="AA379" i="1"/>
  <c r="AA378" i="1"/>
  <c r="AA377" i="1"/>
  <c r="AA376" i="1"/>
  <c r="AA375" i="1"/>
  <c r="AA374" i="1"/>
  <c r="AA373" i="1"/>
  <c r="AA372" i="1"/>
  <c r="AA371" i="1"/>
  <c r="AA370" i="1"/>
  <c r="AA369" i="1"/>
  <c r="AA368" i="1"/>
  <c r="AA367" i="1"/>
  <c r="AA366" i="1"/>
  <c r="AA365" i="1"/>
  <c r="AA364" i="1"/>
  <c r="AA363" i="1"/>
  <c r="AA362" i="1"/>
  <c r="AA361" i="1"/>
  <c r="AA360" i="1"/>
  <c r="AA359" i="1"/>
  <c r="AA358" i="1"/>
  <c r="AA357" i="1"/>
  <c r="AA356" i="1"/>
  <c r="AA355" i="1"/>
  <c r="AA354" i="1"/>
  <c r="AA353" i="1"/>
  <c r="AA352" i="1"/>
  <c r="AA351" i="1"/>
  <c r="AA350" i="1"/>
  <c r="AA349" i="1"/>
  <c r="AA348" i="1"/>
  <c r="AA347" i="1"/>
  <c r="AA346" i="1"/>
  <c r="AA345" i="1"/>
  <c r="AA344" i="1"/>
  <c r="AA343" i="1"/>
  <c r="AA342" i="1"/>
  <c r="AA341" i="1"/>
  <c r="AA340" i="1"/>
  <c r="AA339" i="1"/>
  <c r="AA338" i="1"/>
  <c r="AA337" i="1"/>
  <c r="AA336" i="1"/>
  <c r="AA335" i="1"/>
  <c r="AA334" i="1"/>
  <c r="AA333" i="1"/>
  <c r="AA332" i="1"/>
  <c r="AA331" i="1"/>
  <c r="AA330" i="1"/>
  <c r="AA329" i="1"/>
  <c r="AA328" i="1"/>
  <c r="AA327" i="1"/>
  <c r="AA326" i="1"/>
  <c r="AA325" i="1"/>
  <c r="AA324" i="1"/>
  <c r="AA323" i="1"/>
  <c r="AA322" i="1"/>
  <c r="AA321" i="1"/>
  <c r="AA320" i="1"/>
  <c r="AA319" i="1"/>
  <c r="AA318" i="1"/>
  <c r="AA317" i="1"/>
  <c r="AA316" i="1"/>
  <c r="AA315" i="1"/>
  <c r="AA314" i="1"/>
  <c r="AA313" i="1"/>
  <c r="AA312" i="1"/>
  <c r="AA311" i="1"/>
  <c r="AA310" i="1"/>
  <c r="AA309" i="1"/>
  <c r="AA308" i="1"/>
  <c r="AA307" i="1"/>
  <c r="AA306" i="1"/>
  <c r="AA305" i="1"/>
  <c r="AA304" i="1"/>
  <c r="AA303" i="1"/>
  <c r="AA302" i="1"/>
  <c r="AA301" i="1"/>
  <c r="AA300" i="1"/>
  <c r="AA299" i="1"/>
  <c r="AA298" i="1"/>
  <c r="AA297" i="1"/>
  <c r="AA296" i="1"/>
  <c r="AA295" i="1"/>
  <c r="AA294" i="1"/>
  <c r="AA293" i="1"/>
  <c r="AA292" i="1"/>
  <c r="AA291" i="1"/>
  <c r="AA290" i="1"/>
  <c r="AA289" i="1"/>
  <c r="AA288" i="1"/>
  <c r="AA287" i="1"/>
  <c r="AA286" i="1"/>
  <c r="AA285" i="1"/>
  <c r="AA284" i="1"/>
  <c r="AA283" i="1"/>
  <c r="AA282" i="1"/>
  <c r="AA281" i="1"/>
  <c r="AA280" i="1"/>
  <c r="AA279" i="1"/>
  <c r="AA278" i="1"/>
  <c r="AA277" i="1"/>
  <c r="AA276" i="1"/>
  <c r="AA275" i="1"/>
  <c r="AA274" i="1"/>
  <c r="AA273" i="1"/>
  <c r="AA272" i="1"/>
  <c r="AA271" i="1"/>
  <c r="AA270" i="1"/>
  <c r="AA269" i="1"/>
  <c r="AA268" i="1"/>
  <c r="AA267" i="1"/>
  <c r="AA266" i="1"/>
  <c r="AA265" i="1"/>
  <c r="AA264" i="1"/>
  <c r="AA263" i="1"/>
  <c r="AA262" i="1"/>
  <c r="AA261" i="1"/>
  <c r="AA260" i="1"/>
  <c r="AA259" i="1"/>
  <c r="AA258" i="1"/>
  <c r="AA257" i="1"/>
  <c r="AA256" i="1"/>
  <c r="AA255" i="1"/>
  <c r="AA254" i="1"/>
  <c r="AA253" i="1"/>
  <c r="AA252" i="1"/>
  <c r="AA251" i="1"/>
  <c r="AA250" i="1"/>
  <c r="AA249" i="1"/>
  <c r="AA248" i="1"/>
  <c r="AA247" i="1"/>
  <c r="AA246" i="1"/>
  <c r="AA245" i="1"/>
  <c r="AA244" i="1"/>
  <c r="AA243" i="1"/>
  <c r="AA242" i="1"/>
  <c r="AA241" i="1"/>
  <c r="AA240" i="1"/>
  <c r="AA239" i="1"/>
  <c r="AA238" i="1"/>
  <c r="AA237" i="1"/>
  <c r="AA236" i="1"/>
  <c r="AA235" i="1"/>
  <c r="AA234" i="1"/>
  <c r="AA233" i="1"/>
  <c r="AA232" i="1"/>
  <c r="AA231" i="1"/>
  <c r="AA230" i="1"/>
  <c r="AA229" i="1"/>
  <c r="AA228" i="1"/>
  <c r="AA227" i="1"/>
  <c r="AA226" i="1"/>
  <c r="AA225" i="1"/>
  <c r="AA224" i="1"/>
  <c r="AA223" i="1"/>
  <c r="AA222" i="1"/>
  <c r="AA221" i="1"/>
  <c r="AA220" i="1"/>
  <c r="AA219" i="1"/>
  <c r="AA218" i="1"/>
  <c r="AA217" i="1"/>
  <c r="AA216" i="1"/>
  <c r="AA215" i="1"/>
  <c r="AA214" i="1"/>
  <c r="AA213" i="1"/>
  <c r="AA212" i="1"/>
  <c r="AA211" i="1"/>
  <c r="AA210" i="1"/>
  <c r="AA209" i="1"/>
  <c r="AA208" i="1"/>
  <c r="AA207" i="1"/>
  <c r="AA206" i="1"/>
  <c r="AA205" i="1"/>
  <c r="AA204" i="1"/>
  <c r="AA203" i="1"/>
  <c r="AA202" i="1"/>
  <c r="AA201" i="1"/>
  <c r="AA200" i="1"/>
  <c r="AA199" i="1"/>
  <c r="AA198" i="1"/>
  <c r="AA197" i="1"/>
  <c r="AA196" i="1"/>
  <c r="AA195" i="1"/>
  <c r="AA194" i="1"/>
  <c r="AA193" i="1"/>
  <c r="AA192" i="1"/>
  <c r="AA191" i="1"/>
  <c r="AA190" i="1"/>
  <c r="AA189" i="1"/>
  <c r="AA188" i="1"/>
  <c r="AA187" i="1"/>
  <c r="AA186" i="1"/>
  <c r="AA185" i="1"/>
  <c r="AA184" i="1"/>
  <c r="AA183" i="1"/>
  <c r="AA182" i="1"/>
  <c r="AA181" i="1"/>
  <c r="AA180" i="1"/>
  <c r="AA179" i="1"/>
  <c r="AA178" i="1"/>
  <c r="AA177" i="1"/>
  <c r="AA176" i="1"/>
  <c r="AA175" i="1"/>
  <c r="AA174" i="1"/>
  <c r="AA173" i="1"/>
  <c r="AA172" i="1"/>
  <c r="AA171" i="1"/>
  <c r="AA170" i="1"/>
  <c r="AA169" i="1"/>
  <c r="AA168" i="1"/>
  <c r="AA167" i="1"/>
  <c r="AA166" i="1"/>
  <c r="AA165" i="1"/>
  <c r="AA164" i="1"/>
  <c r="AA163" i="1"/>
  <c r="AA162" i="1"/>
  <c r="AA161" i="1"/>
  <c r="AA160" i="1"/>
  <c r="AA159" i="1"/>
  <c r="AA158" i="1"/>
  <c r="AA157" i="1"/>
  <c r="AA156" i="1"/>
  <c r="AA155" i="1"/>
  <c r="AA154" i="1"/>
  <c r="AA153" i="1"/>
  <c r="AA152" i="1"/>
  <c r="AA151" i="1"/>
  <c r="AA150" i="1"/>
  <c r="AA149" i="1"/>
  <c r="AA148" i="1"/>
  <c r="AA147" i="1"/>
  <c r="AA146" i="1"/>
  <c r="AA145" i="1"/>
  <c r="AA144" i="1"/>
  <c r="AA143" i="1"/>
  <c r="AA142" i="1"/>
  <c r="AA141" i="1"/>
  <c r="AA140" i="1"/>
  <c r="AA139" i="1"/>
  <c r="AA138" i="1"/>
  <c r="AA137" i="1"/>
  <c r="AA136" i="1"/>
  <c r="AA135" i="1"/>
  <c r="AA134" i="1"/>
  <c r="AA133" i="1"/>
  <c r="AA132" i="1"/>
  <c r="AA131" i="1"/>
  <c r="AA130" i="1"/>
  <c r="AA129" i="1"/>
  <c r="AA128" i="1"/>
  <c r="AA127" i="1"/>
  <c r="AA126" i="1"/>
  <c r="AA125" i="1"/>
  <c r="AA124" i="1"/>
  <c r="AA123" i="1"/>
  <c r="AA122" i="1"/>
  <c r="AA121" i="1"/>
  <c r="AA120" i="1"/>
  <c r="AA119" i="1"/>
  <c r="AA118" i="1"/>
  <c r="AA117" i="1"/>
  <c r="AA116" i="1"/>
  <c r="AA115" i="1"/>
  <c r="AA114" i="1"/>
  <c r="AA113" i="1"/>
  <c r="AA112" i="1"/>
  <c r="AA111" i="1"/>
  <c r="AA110" i="1"/>
  <c r="AA109" i="1"/>
  <c r="AA108" i="1"/>
  <c r="AA107" i="1"/>
  <c r="AA106" i="1"/>
  <c r="AA105" i="1"/>
  <c r="AA104" i="1"/>
  <c r="AA103" i="1"/>
  <c r="AA102" i="1"/>
  <c r="AA101" i="1"/>
  <c r="AA100" i="1"/>
  <c r="AA99" i="1"/>
  <c r="AA98" i="1"/>
  <c r="AA97" i="1"/>
  <c r="AA96" i="1"/>
  <c r="AA95" i="1"/>
  <c r="AA94" i="1"/>
  <c r="AA93" i="1"/>
  <c r="AA92" i="1"/>
  <c r="AA91" i="1"/>
  <c r="AA90" i="1"/>
  <c r="AA89" i="1"/>
  <c r="AA88" i="1"/>
  <c r="AA87" i="1"/>
  <c r="AA86" i="1"/>
  <c r="AA85" i="1"/>
  <c r="AA84" i="1"/>
  <c r="AA83" i="1"/>
  <c r="AA82" i="1"/>
  <c r="AA81" i="1"/>
  <c r="AA80" i="1"/>
  <c r="AA79" i="1"/>
  <c r="AA78" i="1"/>
  <c r="AA77" i="1"/>
  <c r="AA76" i="1"/>
  <c r="AA75" i="1"/>
  <c r="AA74" i="1"/>
  <c r="AA73" i="1"/>
  <c r="AA72" i="1"/>
  <c r="AA71" i="1"/>
  <c r="AA70" i="1"/>
  <c r="AA69" i="1"/>
  <c r="AA68" i="1"/>
  <c r="AA67" i="1"/>
  <c r="AA66" i="1"/>
  <c r="AA65" i="1"/>
  <c r="AA64" i="1"/>
  <c r="AA63" i="1"/>
  <c r="AA62" i="1"/>
  <c r="AA61" i="1"/>
  <c r="AA60" i="1"/>
  <c r="AA59" i="1"/>
  <c r="AA58" i="1"/>
  <c r="AA57" i="1"/>
  <c r="AA56" i="1"/>
  <c r="AA55" i="1"/>
  <c r="AA54" i="1"/>
  <c r="AA53" i="1"/>
  <c r="AA52" i="1"/>
  <c r="AA51" i="1"/>
  <c r="AA50" i="1"/>
  <c r="AA49" i="1"/>
  <c r="AA48" i="1"/>
  <c r="AA47" i="1"/>
  <c r="AA46" i="1"/>
  <c r="AA45" i="1"/>
  <c r="AA44" i="1"/>
  <c r="AA43" i="1"/>
  <c r="AA42" i="1"/>
  <c r="AA41" i="1"/>
  <c r="AA40" i="1"/>
  <c r="AA39" i="1"/>
  <c r="AA38" i="1"/>
  <c r="AA37" i="1"/>
  <c r="AA36" i="1"/>
  <c r="AA35" i="1"/>
  <c r="AA34" i="1"/>
  <c r="AA33" i="1"/>
  <c r="AA32" i="1"/>
  <c r="AA31" i="1"/>
  <c r="AA30" i="1"/>
  <c r="AA29" i="1"/>
  <c r="AA28" i="1"/>
  <c r="AA27" i="1"/>
  <c r="AA26" i="1"/>
  <c r="AA25" i="1"/>
  <c r="AA24" i="1"/>
  <c r="AA23" i="1"/>
  <c r="AA22" i="1"/>
  <c r="AA21" i="1"/>
  <c r="AA20" i="1"/>
  <c r="AA19" i="1"/>
  <c r="AA18" i="1"/>
  <c r="AA17" i="1"/>
  <c r="AA16" i="1"/>
  <c r="AA15" i="1"/>
  <c r="AA14" i="1"/>
  <c r="AA13" i="1"/>
  <c r="AA12" i="1"/>
  <c r="AA11" i="1"/>
  <c r="AA10" i="1"/>
  <c r="AA9" i="1"/>
  <c r="AA8" i="1"/>
  <c r="AA7" i="1"/>
  <c r="AA6" i="1"/>
  <c r="AA5" i="1"/>
  <c r="AA4" i="1"/>
  <c r="AA3" i="1"/>
  <c r="V3" i="1"/>
  <c r="V4" i="1"/>
  <c r="V5" i="1"/>
  <c r="V6" i="1"/>
  <c r="V7" i="1"/>
  <c r="V8" i="1"/>
  <c r="V9" i="1"/>
  <c r="V10" i="1"/>
  <c r="V11" i="1"/>
  <c r="V12" i="1"/>
  <c r="V13" i="1"/>
  <c r="V14" i="1"/>
  <c r="V15" i="1"/>
  <c r="V16" i="1"/>
  <c r="V17" i="1"/>
  <c r="V18" i="1"/>
  <c r="V19" i="1"/>
  <c r="V20" i="1"/>
  <c r="V21" i="1"/>
  <c r="V22" i="1"/>
  <c r="V23" i="1"/>
  <c r="V24" i="1"/>
  <c r="V25" i="1"/>
  <c r="V26" i="1"/>
  <c r="V27" i="1"/>
  <c r="V28" i="1"/>
  <c r="V29" i="1"/>
  <c r="V30" i="1"/>
  <c r="V31" i="1"/>
  <c r="V32" i="1"/>
  <c r="V33" i="1"/>
  <c r="V34" i="1"/>
  <c r="V35" i="1"/>
  <c r="V36" i="1"/>
  <c r="V37" i="1"/>
  <c r="V38" i="1"/>
  <c r="V39" i="1"/>
  <c r="V40" i="1"/>
  <c r="V41" i="1"/>
  <c r="V42" i="1"/>
  <c r="V43" i="1"/>
  <c r="V44" i="1"/>
  <c r="V45" i="1"/>
  <c r="V46" i="1"/>
  <c r="V47" i="1"/>
  <c r="V48" i="1"/>
  <c r="V49" i="1"/>
  <c r="V50" i="1"/>
  <c r="V51" i="1"/>
  <c r="V52" i="1"/>
  <c r="V53" i="1"/>
  <c r="V54" i="1"/>
  <c r="V55" i="1"/>
  <c r="V56" i="1"/>
  <c r="V57" i="1"/>
  <c r="V58" i="1"/>
  <c r="V59" i="1"/>
  <c r="V60" i="1"/>
  <c r="V61" i="1"/>
  <c r="V62" i="1"/>
  <c r="V63" i="1"/>
  <c r="V64" i="1"/>
  <c r="V65" i="1"/>
  <c r="V66" i="1"/>
  <c r="V67" i="1"/>
  <c r="V68" i="1"/>
  <c r="V69" i="1"/>
  <c r="V70" i="1"/>
  <c r="V71" i="1"/>
  <c r="V72" i="1"/>
  <c r="V73" i="1"/>
  <c r="V74" i="1"/>
  <c r="V75" i="1"/>
  <c r="V76" i="1"/>
  <c r="V77" i="1"/>
  <c r="V78" i="1"/>
  <c r="V79" i="1"/>
  <c r="V80" i="1"/>
  <c r="V81" i="1"/>
  <c r="V82" i="1"/>
  <c r="V83" i="1"/>
  <c r="V84" i="1"/>
  <c r="V85" i="1"/>
  <c r="V86" i="1"/>
  <c r="V87" i="1"/>
  <c r="V88" i="1"/>
  <c r="V89" i="1"/>
  <c r="V90" i="1"/>
  <c r="V91" i="1"/>
  <c r="V92" i="1"/>
  <c r="V93" i="1"/>
  <c r="V94" i="1"/>
  <c r="V95" i="1"/>
  <c r="V96" i="1"/>
  <c r="V97" i="1"/>
  <c r="V98" i="1"/>
  <c r="V99" i="1"/>
  <c r="V100" i="1"/>
  <c r="V101" i="1"/>
  <c r="V102" i="1"/>
  <c r="V103" i="1"/>
  <c r="V104" i="1"/>
  <c r="V105" i="1"/>
  <c r="V106" i="1"/>
  <c r="V107" i="1"/>
  <c r="V108" i="1"/>
  <c r="V109" i="1"/>
  <c r="V110" i="1"/>
  <c r="V111" i="1"/>
  <c r="V112" i="1"/>
  <c r="V113" i="1"/>
  <c r="V114" i="1"/>
  <c r="V115" i="1"/>
  <c r="V116" i="1"/>
  <c r="V117" i="1"/>
  <c r="V118" i="1"/>
  <c r="V119" i="1"/>
  <c r="V120" i="1"/>
  <c r="V121" i="1"/>
  <c r="V122" i="1"/>
  <c r="V123" i="1"/>
  <c r="V124" i="1"/>
  <c r="V125" i="1"/>
  <c r="V126" i="1"/>
  <c r="V127" i="1"/>
  <c r="V128" i="1"/>
  <c r="V129" i="1"/>
  <c r="V130" i="1"/>
  <c r="V131" i="1"/>
  <c r="V132" i="1"/>
  <c r="V133" i="1"/>
  <c r="V134" i="1"/>
  <c r="V135" i="1"/>
  <c r="V136" i="1"/>
  <c r="V137" i="1"/>
  <c r="V138" i="1"/>
  <c r="V139" i="1"/>
  <c r="V140" i="1"/>
  <c r="V141" i="1"/>
  <c r="V142" i="1"/>
  <c r="V143" i="1"/>
  <c r="V144" i="1"/>
  <c r="V145" i="1"/>
  <c r="V146" i="1"/>
  <c r="V147" i="1"/>
  <c r="V148" i="1"/>
  <c r="V149" i="1"/>
  <c r="V150" i="1"/>
  <c r="V151" i="1"/>
  <c r="V152" i="1"/>
  <c r="V153" i="1"/>
  <c r="V154" i="1"/>
  <c r="V155" i="1"/>
  <c r="V156" i="1"/>
  <c r="V157" i="1"/>
  <c r="V158" i="1"/>
  <c r="V159" i="1"/>
  <c r="V160" i="1"/>
  <c r="V161" i="1"/>
  <c r="V162" i="1"/>
  <c r="V163" i="1"/>
  <c r="V164" i="1"/>
  <c r="V165" i="1"/>
  <c r="V166" i="1"/>
  <c r="V167" i="1"/>
  <c r="V168" i="1"/>
  <c r="V169" i="1"/>
  <c r="V170" i="1"/>
  <c r="V171" i="1"/>
  <c r="V172" i="1"/>
  <c r="V173" i="1"/>
  <c r="V174" i="1"/>
  <c r="V175" i="1"/>
  <c r="V176" i="1"/>
  <c r="V177" i="1"/>
  <c r="V178" i="1"/>
  <c r="V179" i="1"/>
  <c r="V180" i="1"/>
  <c r="V181" i="1"/>
  <c r="V182" i="1"/>
  <c r="V183" i="1"/>
  <c r="V184" i="1"/>
  <c r="V185" i="1"/>
  <c r="V186" i="1"/>
  <c r="V187" i="1"/>
  <c r="V188" i="1"/>
  <c r="V189" i="1"/>
  <c r="V190" i="1"/>
  <c r="V191" i="1"/>
  <c r="V192" i="1"/>
  <c r="V193" i="1"/>
  <c r="V194" i="1"/>
  <c r="V195" i="1"/>
  <c r="V196" i="1"/>
  <c r="V197" i="1"/>
  <c r="V198" i="1"/>
  <c r="V199" i="1"/>
  <c r="V200" i="1"/>
  <c r="V201" i="1"/>
  <c r="V202" i="1"/>
  <c r="V203" i="1"/>
  <c r="V204" i="1"/>
  <c r="V205" i="1"/>
  <c r="V206" i="1"/>
  <c r="V207" i="1"/>
  <c r="V208" i="1"/>
  <c r="V209" i="1"/>
  <c r="V210" i="1"/>
  <c r="V211" i="1"/>
  <c r="V212" i="1"/>
  <c r="V213" i="1"/>
  <c r="V214" i="1"/>
  <c r="V215" i="1"/>
  <c r="V216" i="1"/>
  <c r="V217" i="1"/>
  <c r="V218" i="1"/>
  <c r="V219" i="1"/>
  <c r="V220" i="1"/>
  <c r="V221" i="1"/>
  <c r="V222" i="1"/>
  <c r="V223" i="1"/>
  <c r="V224" i="1"/>
  <c r="V225" i="1"/>
  <c r="V226" i="1"/>
  <c r="V227" i="1"/>
  <c r="V228" i="1"/>
  <c r="V229" i="1"/>
  <c r="V230" i="1"/>
  <c r="V231" i="1"/>
  <c r="V232" i="1"/>
  <c r="V233" i="1"/>
  <c r="V234" i="1"/>
  <c r="V235" i="1"/>
  <c r="V236" i="1"/>
  <c r="V237" i="1"/>
  <c r="V238" i="1"/>
  <c r="V239" i="1"/>
  <c r="V240" i="1"/>
  <c r="V241" i="1"/>
  <c r="V242" i="1"/>
  <c r="V243" i="1"/>
  <c r="V244" i="1"/>
  <c r="V245" i="1"/>
  <c r="V246" i="1"/>
  <c r="V247" i="1"/>
  <c r="V248" i="1"/>
  <c r="V249" i="1"/>
  <c r="V250" i="1"/>
  <c r="V251" i="1"/>
  <c r="V252" i="1"/>
  <c r="V253" i="1"/>
  <c r="V254" i="1"/>
  <c r="V255" i="1"/>
  <c r="V256" i="1"/>
  <c r="V257" i="1"/>
  <c r="V258" i="1"/>
  <c r="V259" i="1"/>
  <c r="V260" i="1"/>
  <c r="V261" i="1"/>
  <c r="V262" i="1"/>
  <c r="V263" i="1"/>
  <c r="V264" i="1"/>
  <c r="V265" i="1"/>
  <c r="V266" i="1"/>
  <c r="V267" i="1"/>
  <c r="V268" i="1"/>
  <c r="V269" i="1"/>
  <c r="V270" i="1"/>
  <c r="V271" i="1"/>
  <c r="V272" i="1"/>
  <c r="V273" i="1"/>
  <c r="V274" i="1"/>
  <c r="V275" i="1"/>
  <c r="V276" i="1"/>
  <c r="V277" i="1"/>
  <c r="V278" i="1"/>
  <c r="V279" i="1"/>
  <c r="V280" i="1"/>
  <c r="V281" i="1"/>
  <c r="V282" i="1"/>
  <c r="V283" i="1"/>
  <c r="V284" i="1"/>
  <c r="V285" i="1"/>
  <c r="V286" i="1"/>
  <c r="V287" i="1"/>
  <c r="V288" i="1"/>
  <c r="V289" i="1"/>
  <c r="V290" i="1"/>
  <c r="V291" i="1"/>
  <c r="V292" i="1"/>
  <c r="V293" i="1"/>
  <c r="V294" i="1"/>
  <c r="V295" i="1"/>
  <c r="V296" i="1"/>
  <c r="V297" i="1"/>
  <c r="V298" i="1"/>
  <c r="V299" i="1"/>
  <c r="V300" i="1"/>
  <c r="V301" i="1"/>
  <c r="V302" i="1"/>
  <c r="V303" i="1"/>
  <c r="V304" i="1"/>
  <c r="V305" i="1"/>
  <c r="V306" i="1"/>
  <c r="V307" i="1"/>
  <c r="V308" i="1"/>
  <c r="V309" i="1"/>
  <c r="V310" i="1"/>
  <c r="V311" i="1"/>
  <c r="V312" i="1"/>
  <c r="V313" i="1"/>
  <c r="V314" i="1"/>
  <c r="V315" i="1"/>
  <c r="V316" i="1"/>
  <c r="V317" i="1"/>
  <c r="V318" i="1"/>
  <c r="V319" i="1"/>
  <c r="V320" i="1"/>
  <c r="V321" i="1"/>
  <c r="V322" i="1"/>
  <c r="V323" i="1"/>
  <c r="V324" i="1"/>
  <c r="V325" i="1"/>
  <c r="V326" i="1"/>
  <c r="V327" i="1"/>
  <c r="V328" i="1"/>
  <c r="V329" i="1"/>
  <c r="V330" i="1"/>
  <c r="V331" i="1"/>
  <c r="V332" i="1"/>
  <c r="V333" i="1"/>
  <c r="V334" i="1"/>
  <c r="V335" i="1"/>
  <c r="V336" i="1"/>
  <c r="V337" i="1"/>
  <c r="V338" i="1"/>
  <c r="V339" i="1"/>
  <c r="V340" i="1"/>
  <c r="V341" i="1"/>
  <c r="V342" i="1"/>
  <c r="V343" i="1"/>
  <c r="V344" i="1"/>
  <c r="V345" i="1"/>
  <c r="V346" i="1"/>
  <c r="V347" i="1"/>
  <c r="V348" i="1"/>
  <c r="V349" i="1"/>
  <c r="V350" i="1"/>
  <c r="V351" i="1"/>
  <c r="V352" i="1"/>
  <c r="V353" i="1"/>
  <c r="V354" i="1"/>
  <c r="V355" i="1"/>
  <c r="V356" i="1"/>
  <c r="V357" i="1"/>
  <c r="V358" i="1"/>
  <c r="V359" i="1"/>
  <c r="V360" i="1"/>
  <c r="V361" i="1"/>
  <c r="V362" i="1"/>
  <c r="V363" i="1"/>
  <c r="V364" i="1"/>
  <c r="V365" i="1"/>
  <c r="V366" i="1"/>
  <c r="V367" i="1"/>
  <c r="V368" i="1"/>
  <c r="V369" i="1"/>
  <c r="V370" i="1"/>
  <c r="V371" i="1"/>
  <c r="V372" i="1"/>
  <c r="V373" i="1"/>
  <c r="V374" i="1"/>
  <c r="V375" i="1"/>
  <c r="V376" i="1"/>
  <c r="V377" i="1"/>
  <c r="V378" i="1"/>
  <c r="V379" i="1"/>
  <c r="V380" i="1"/>
  <c r="V381" i="1"/>
  <c r="V382" i="1"/>
  <c r="V383" i="1"/>
  <c r="V384" i="1"/>
  <c r="V385" i="1"/>
  <c r="V386" i="1"/>
  <c r="V387" i="1"/>
  <c r="V388" i="1"/>
  <c r="V389" i="1"/>
  <c r="V390" i="1"/>
  <c r="V391" i="1"/>
  <c r="V392" i="1"/>
  <c r="V393" i="1"/>
  <c r="V394" i="1"/>
  <c r="V395" i="1"/>
  <c r="V396" i="1"/>
  <c r="V397" i="1"/>
  <c r="V398" i="1"/>
  <c r="V399" i="1"/>
  <c r="V400" i="1"/>
  <c r="V401" i="1"/>
  <c r="V402" i="1"/>
  <c r="V403" i="1"/>
  <c r="V404" i="1"/>
  <c r="V405" i="1"/>
  <c r="V406" i="1"/>
  <c r="V407" i="1"/>
  <c r="V408" i="1"/>
  <c r="V409" i="1"/>
  <c r="V410" i="1"/>
  <c r="V411" i="1"/>
  <c r="V412" i="1"/>
  <c r="V413" i="1"/>
  <c r="V414" i="1"/>
  <c r="V415" i="1"/>
  <c r="V416" i="1"/>
  <c r="V417" i="1"/>
  <c r="V418" i="1"/>
  <c r="V419" i="1"/>
  <c r="V420" i="1"/>
  <c r="V421" i="1"/>
  <c r="V422" i="1"/>
  <c r="V423" i="1"/>
  <c r="V424" i="1"/>
  <c r="V425" i="1"/>
  <c r="V426" i="1"/>
  <c r="V427" i="1"/>
  <c r="V428" i="1"/>
  <c r="V429" i="1"/>
  <c r="V430" i="1"/>
  <c r="V431" i="1"/>
  <c r="V432" i="1"/>
  <c r="V433" i="1"/>
  <c r="V434" i="1"/>
  <c r="V435" i="1"/>
  <c r="V436" i="1"/>
  <c r="V437" i="1"/>
  <c r="V438" i="1"/>
  <c r="V439" i="1"/>
  <c r="V440" i="1"/>
  <c r="V441" i="1"/>
  <c r="V442" i="1"/>
  <c r="V443" i="1"/>
  <c r="V444" i="1"/>
  <c r="V445" i="1"/>
  <c r="V446" i="1"/>
  <c r="V447" i="1"/>
  <c r="V448" i="1"/>
  <c r="V449" i="1"/>
  <c r="V450" i="1"/>
  <c r="V451" i="1"/>
  <c r="V452" i="1"/>
  <c r="V453" i="1"/>
  <c r="V454" i="1"/>
  <c r="V455" i="1"/>
  <c r="V456" i="1"/>
  <c r="V457" i="1"/>
  <c r="V458" i="1"/>
  <c r="V459" i="1"/>
  <c r="V460" i="1"/>
  <c r="V461" i="1"/>
  <c r="V462" i="1"/>
  <c r="V463" i="1"/>
  <c r="V464" i="1"/>
  <c r="V465" i="1"/>
  <c r="V466" i="1"/>
  <c r="V467" i="1"/>
  <c r="V468" i="1"/>
  <c r="V469" i="1"/>
  <c r="V470" i="1"/>
  <c r="V471" i="1"/>
  <c r="V472" i="1"/>
  <c r="V473" i="1"/>
  <c r="V474" i="1"/>
  <c r="V475" i="1"/>
  <c r="V476" i="1"/>
  <c r="V477" i="1"/>
  <c r="V478" i="1"/>
  <c r="V479" i="1"/>
  <c r="V480" i="1"/>
  <c r="V481" i="1"/>
  <c r="V482" i="1"/>
  <c r="V483" i="1"/>
  <c r="V484" i="1"/>
  <c r="V485" i="1"/>
  <c r="V486" i="1"/>
  <c r="V487" i="1"/>
  <c r="V488" i="1"/>
  <c r="V489" i="1"/>
  <c r="V490" i="1"/>
  <c r="V491" i="1"/>
  <c r="V492" i="1"/>
  <c r="V493" i="1"/>
  <c r="V494" i="1"/>
  <c r="V495" i="1"/>
  <c r="V496" i="1"/>
  <c r="V497" i="1"/>
  <c r="V498" i="1"/>
  <c r="V499" i="1"/>
  <c r="V500" i="1"/>
  <c r="V501" i="1"/>
  <c r="V502" i="1"/>
  <c r="V503" i="1"/>
  <c r="V504" i="1"/>
  <c r="V505" i="1"/>
  <c r="V506" i="1"/>
  <c r="V507" i="1"/>
  <c r="V508" i="1"/>
  <c r="V509" i="1"/>
  <c r="V510" i="1"/>
  <c r="V511" i="1"/>
  <c r="V512" i="1"/>
  <c r="V513" i="1"/>
  <c r="V514" i="1"/>
  <c r="V515" i="1"/>
  <c r="V516" i="1"/>
  <c r="V517" i="1"/>
  <c r="V518" i="1"/>
  <c r="V519" i="1"/>
  <c r="V520" i="1"/>
  <c r="V521" i="1"/>
  <c r="V522" i="1"/>
  <c r="V523" i="1"/>
  <c r="V524" i="1"/>
  <c r="V525" i="1"/>
  <c r="V526" i="1"/>
  <c r="V527" i="1"/>
  <c r="V528" i="1"/>
  <c r="V529" i="1"/>
  <c r="V530" i="1"/>
  <c r="V531" i="1"/>
  <c r="V532" i="1"/>
  <c r="V533" i="1"/>
  <c r="V534" i="1"/>
  <c r="V535" i="1"/>
  <c r="V536" i="1"/>
  <c r="V537" i="1"/>
  <c r="V538" i="1"/>
  <c r="V539" i="1"/>
  <c r="V540" i="1"/>
  <c r="V541" i="1"/>
  <c r="V542" i="1"/>
  <c r="V543" i="1"/>
  <c r="V544" i="1"/>
  <c r="V545" i="1"/>
  <c r="V546" i="1"/>
  <c r="V547" i="1"/>
  <c r="V548" i="1"/>
  <c r="V549" i="1"/>
  <c r="V550" i="1"/>
  <c r="V551" i="1"/>
  <c r="V552" i="1"/>
  <c r="V553" i="1"/>
  <c r="V554" i="1"/>
  <c r="V555" i="1"/>
  <c r="V556" i="1"/>
  <c r="V557" i="1"/>
  <c r="V558" i="1"/>
  <c r="V559" i="1"/>
  <c r="V560" i="1"/>
  <c r="V561" i="1"/>
  <c r="V562" i="1"/>
  <c r="V563" i="1"/>
  <c r="V564" i="1"/>
  <c r="V565" i="1"/>
  <c r="V566" i="1"/>
  <c r="V567" i="1"/>
  <c r="V568" i="1"/>
  <c r="V569" i="1"/>
  <c r="V570" i="1"/>
  <c r="V571" i="1"/>
  <c r="V572" i="1"/>
  <c r="V573" i="1"/>
  <c r="V574" i="1"/>
  <c r="V575" i="1"/>
  <c r="V576" i="1"/>
  <c r="V577" i="1"/>
  <c r="V578" i="1"/>
  <c r="V579" i="1"/>
  <c r="V580" i="1"/>
  <c r="V581" i="1"/>
  <c r="V582" i="1"/>
  <c r="V583" i="1"/>
  <c r="V584" i="1"/>
  <c r="V585" i="1"/>
  <c r="V586" i="1"/>
  <c r="V587" i="1"/>
  <c r="V588" i="1"/>
  <c r="V589" i="1"/>
  <c r="V590" i="1"/>
  <c r="V591" i="1"/>
  <c r="V592" i="1"/>
  <c r="V593" i="1"/>
  <c r="V594" i="1"/>
  <c r="V595" i="1"/>
  <c r="V596" i="1"/>
  <c r="V597" i="1"/>
  <c r="V598" i="1"/>
  <c r="V599" i="1"/>
  <c r="V600" i="1"/>
  <c r="V601" i="1"/>
  <c r="V602" i="1"/>
  <c r="V603" i="1"/>
  <c r="V604" i="1"/>
  <c r="V605" i="1"/>
  <c r="V606" i="1"/>
  <c r="V607" i="1"/>
  <c r="V608" i="1"/>
  <c r="V609" i="1"/>
  <c r="V610" i="1"/>
  <c r="V611" i="1"/>
  <c r="V612" i="1"/>
  <c r="V613" i="1"/>
  <c r="V614" i="1"/>
  <c r="V615" i="1"/>
  <c r="V616" i="1"/>
  <c r="V617" i="1"/>
  <c r="V618" i="1"/>
  <c r="V619" i="1"/>
  <c r="V620" i="1"/>
  <c r="V621" i="1"/>
  <c r="V622" i="1"/>
  <c r="V623" i="1"/>
  <c r="V624" i="1"/>
  <c r="V625" i="1"/>
  <c r="V626" i="1"/>
  <c r="V627" i="1"/>
  <c r="V628" i="1"/>
  <c r="V629" i="1"/>
  <c r="V630" i="1"/>
  <c r="V631" i="1"/>
  <c r="V632" i="1"/>
  <c r="V633" i="1"/>
  <c r="V634" i="1"/>
  <c r="V635" i="1"/>
  <c r="V636" i="1"/>
  <c r="V637" i="1"/>
  <c r="V638" i="1"/>
  <c r="V639" i="1"/>
  <c r="V640" i="1"/>
  <c r="V641" i="1"/>
  <c r="V642" i="1"/>
  <c r="V643" i="1"/>
  <c r="V644" i="1"/>
  <c r="V645" i="1"/>
  <c r="V646" i="1"/>
  <c r="V647" i="1"/>
  <c r="V648" i="1"/>
  <c r="V649" i="1"/>
  <c r="V650" i="1"/>
  <c r="V651" i="1"/>
  <c r="V652" i="1"/>
  <c r="V653" i="1"/>
  <c r="V654" i="1"/>
  <c r="V655" i="1"/>
  <c r="V656" i="1"/>
  <c r="V657" i="1"/>
  <c r="V658" i="1"/>
  <c r="V659" i="1"/>
  <c r="V660" i="1"/>
  <c r="V661" i="1"/>
  <c r="V662" i="1"/>
  <c r="V663" i="1"/>
  <c r="V664" i="1"/>
  <c r="V665" i="1"/>
  <c r="V666" i="1"/>
  <c r="V667" i="1"/>
  <c r="V668" i="1"/>
  <c r="V669" i="1"/>
  <c r="V670" i="1"/>
  <c r="V671" i="1"/>
  <c r="V672" i="1"/>
  <c r="V673" i="1"/>
  <c r="V674" i="1"/>
  <c r="V675" i="1"/>
  <c r="V676" i="1"/>
  <c r="V677" i="1"/>
  <c r="V678" i="1"/>
  <c r="V679" i="1"/>
  <c r="V680" i="1"/>
  <c r="V681" i="1"/>
  <c r="V682" i="1"/>
  <c r="V683" i="1"/>
  <c r="V684" i="1"/>
  <c r="V685" i="1"/>
  <c r="V686" i="1"/>
  <c r="V687" i="1"/>
  <c r="V688" i="1"/>
  <c r="V689" i="1"/>
  <c r="V690" i="1"/>
  <c r="V691" i="1"/>
  <c r="V692" i="1"/>
  <c r="V693" i="1"/>
  <c r="V694" i="1"/>
  <c r="V695" i="1"/>
  <c r="V696" i="1"/>
  <c r="V697" i="1"/>
  <c r="V698" i="1"/>
  <c r="V699" i="1"/>
  <c r="V700" i="1"/>
  <c r="V701" i="1"/>
  <c r="V702" i="1"/>
  <c r="V703" i="1"/>
  <c r="V704" i="1"/>
  <c r="V705" i="1"/>
  <c r="V706" i="1"/>
  <c r="V707" i="1"/>
  <c r="V708" i="1"/>
  <c r="V709" i="1"/>
  <c r="V710" i="1"/>
  <c r="V711" i="1"/>
  <c r="V712" i="1"/>
  <c r="V713" i="1"/>
  <c r="V714" i="1"/>
  <c r="V715" i="1"/>
  <c r="V716" i="1"/>
  <c r="V717" i="1"/>
  <c r="V718" i="1"/>
  <c r="V719" i="1"/>
  <c r="V720" i="1"/>
  <c r="V721" i="1"/>
  <c r="V722" i="1"/>
  <c r="V723" i="1"/>
  <c r="V724" i="1"/>
  <c r="V725" i="1"/>
  <c r="V726" i="1"/>
  <c r="V727" i="1"/>
  <c r="V728" i="1"/>
  <c r="V729" i="1"/>
  <c r="V730" i="1"/>
  <c r="V731" i="1"/>
  <c r="V732" i="1"/>
  <c r="V733" i="1"/>
  <c r="V734" i="1"/>
  <c r="V735" i="1"/>
  <c r="V736" i="1"/>
  <c r="V737" i="1"/>
  <c r="V738" i="1"/>
  <c r="V739" i="1"/>
  <c r="V740" i="1"/>
  <c r="V741" i="1"/>
  <c r="V742" i="1"/>
  <c r="V743" i="1"/>
  <c r="V744" i="1"/>
  <c r="V745" i="1"/>
  <c r="V746" i="1"/>
  <c r="V747" i="1"/>
  <c r="V748" i="1"/>
  <c r="V749" i="1"/>
  <c r="V750" i="1"/>
  <c r="V751" i="1"/>
  <c r="V752" i="1"/>
  <c r="V753" i="1"/>
  <c r="V754" i="1"/>
  <c r="V755" i="1"/>
  <c r="V756" i="1"/>
  <c r="V757" i="1"/>
  <c r="V758" i="1"/>
  <c r="V759" i="1"/>
  <c r="V760" i="1"/>
  <c r="V761" i="1"/>
  <c r="V762" i="1"/>
  <c r="V763" i="1"/>
  <c r="V764" i="1"/>
  <c r="V765" i="1"/>
  <c r="V766" i="1"/>
  <c r="V767" i="1"/>
  <c r="V768" i="1"/>
  <c r="V769" i="1"/>
  <c r="V770" i="1"/>
  <c r="V771" i="1"/>
  <c r="V772" i="1"/>
  <c r="V773" i="1"/>
  <c r="V774" i="1"/>
  <c r="V775" i="1"/>
  <c r="V776" i="1"/>
  <c r="V777" i="1"/>
  <c r="V778" i="1"/>
  <c r="V779" i="1"/>
  <c r="V780" i="1"/>
  <c r="V781" i="1"/>
  <c r="V782" i="1"/>
  <c r="V783" i="1"/>
  <c r="V784" i="1"/>
  <c r="V785" i="1"/>
  <c r="V786" i="1"/>
  <c r="V787" i="1"/>
  <c r="V788" i="1"/>
  <c r="V789" i="1"/>
  <c r="V790" i="1"/>
  <c r="V791" i="1"/>
  <c r="V792" i="1"/>
  <c r="V793" i="1"/>
  <c r="V794" i="1"/>
  <c r="V795" i="1"/>
  <c r="V796" i="1"/>
  <c r="V797" i="1"/>
  <c r="V798" i="1"/>
  <c r="V799" i="1"/>
  <c r="V800" i="1"/>
  <c r="V801" i="1"/>
  <c r="V802" i="1"/>
  <c r="V803" i="1"/>
  <c r="V804" i="1"/>
  <c r="V805" i="1"/>
  <c r="V806" i="1"/>
  <c r="V807" i="1"/>
  <c r="V808" i="1"/>
  <c r="V809" i="1"/>
  <c r="V810" i="1"/>
  <c r="V811" i="1"/>
  <c r="V812" i="1"/>
  <c r="V813" i="1"/>
  <c r="V814" i="1"/>
  <c r="V815" i="1"/>
  <c r="V816" i="1"/>
  <c r="V817" i="1"/>
  <c r="V818" i="1"/>
  <c r="V819" i="1"/>
  <c r="V820" i="1"/>
  <c r="V821" i="1"/>
  <c r="V822" i="1"/>
  <c r="V823" i="1"/>
  <c r="V824" i="1"/>
  <c r="V825" i="1"/>
  <c r="V826" i="1"/>
  <c r="V827" i="1"/>
  <c r="V828" i="1"/>
  <c r="V829" i="1"/>
  <c r="V830" i="1"/>
  <c r="V831" i="1"/>
  <c r="V832" i="1"/>
  <c r="V833" i="1"/>
  <c r="V834" i="1"/>
  <c r="V835" i="1"/>
  <c r="V836" i="1"/>
  <c r="V837" i="1"/>
  <c r="V838" i="1"/>
  <c r="V839" i="1"/>
  <c r="V840" i="1"/>
  <c r="V841" i="1"/>
  <c r="V842" i="1"/>
  <c r="V843" i="1"/>
  <c r="V844" i="1"/>
  <c r="V845" i="1"/>
  <c r="V846" i="1"/>
  <c r="V847" i="1"/>
  <c r="V848" i="1"/>
  <c r="V849" i="1"/>
  <c r="V850" i="1"/>
  <c r="V851" i="1"/>
  <c r="V852" i="1"/>
  <c r="V853" i="1"/>
  <c r="V854" i="1"/>
  <c r="V855" i="1"/>
  <c r="V856" i="1"/>
  <c r="V857" i="1"/>
  <c r="V858" i="1"/>
  <c r="V859" i="1"/>
  <c r="V860" i="1"/>
  <c r="V861" i="1"/>
  <c r="V862" i="1"/>
  <c r="V863" i="1"/>
  <c r="V864" i="1"/>
  <c r="V865" i="1"/>
  <c r="V866" i="1"/>
  <c r="V867" i="1"/>
  <c r="V868" i="1"/>
  <c r="V869" i="1"/>
  <c r="V870" i="1"/>
  <c r="V871" i="1"/>
  <c r="V872" i="1"/>
  <c r="V873" i="1"/>
  <c r="V874" i="1"/>
  <c r="V875" i="1"/>
  <c r="V876" i="1"/>
  <c r="V877" i="1"/>
  <c r="V878" i="1"/>
  <c r="V879" i="1"/>
  <c r="V880" i="1"/>
  <c r="V881" i="1"/>
  <c r="V882" i="1"/>
  <c r="V883" i="1"/>
  <c r="V884" i="1"/>
  <c r="V885" i="1"/>
  <c r="V886" i="1"/>
  <c r="V887" i="1"/>
  <c r="V888" i="1"/>
  <c r="V889" i="1"/>
  <c r="V890" i="1"/>
  <c r="V891" i="1"/>
  <c r="V892" i="1"/>
  <c r="V893" i="1"/>
  <c r="V894" i="1"/>
  <c r="V895" i="1"/>
  <c r="V896" i="1"/>
  <c r="V897" i="1"/>
  <c r="V898" i="1"/>
  <c r="V899" i="1"/>
  <c r="V900" i="1"/>
  <c r="V901" i="1"/>
  <c r="V902" i="1"/>
  <c r="V903" i="1"/>
  <c r="V904" i="1"/>
  <c r="V905" i="1"/>
  <c r="V906" i="1"/>
  <c r="V907" i="1"/>
  <c r="V908" i="1"/>
  <c r="V909" i="1"/>
  <c r="V910" i="1"/>
  <c r="V911" i="1"/>
  <c r="V912" i="1"/>
  <c r="V913" i="1"/>
  <c r="V914" i="1"/>
  <c r="V915" i="1"/>
  <c r="V916" i="1"/>
  <c r="V917" i="1"/>
  <c r="V918" i="1"/>
  <c r="V919" i="1"/>
  <c r="V920" i="1"/>
  <c r="V921" i="1"/>
  <c r="V922" i="1"/>
  <c r="V923" i="1"/>
  <c r="V924" i="1"/>
  <c r="V925" i="1"/>
  <c r="V926" i="1"/>
  <c r="V927" i="1"/>
  <c r="V928" i="1"/>
  <c r="V929" i="1"/>
  <c r="V930" i="1"/>
  <c r="V931" i="1"/>
  <c r="V932" i="1"/>
  <c r="V933" i="1"/>
  <c r="V934" i="1"/>
  <c r="V935" i="1"/>
  <c r="V936" i="1"/>
  <c r="V937" i="1"/>
  <c r="V938" i="1"/>
  <c r="V939" i="1"/>
  <c r="V940" i="1"/>
  <c r="V941" i="1"/>
  <c r="V942" i="1"/>
  <c r="V943" i="1"/>
  <c r="V944" i="1"/>
  <c r="V945" i="1"/>
  <c r="V946" i="1"/>
  <c r="V947" i="1"/>
  <c r="V948" i="1"/>
  <c r="V949" i="1"/>
  <c r="V950" i="1"/>
  <c r="V951" i="1"/>
  <c r="V952" i="1"/>
  <c r="V953" i="1"/>
  <c r="V954" i="1"/>
  <c r="V955" i="1"/>
  <c r="V956" i="1"/>
  <c r="V957" i="1"/>
  <c r="V958" i="1"/>
  <c r="V959" i="1"/>
  <c r="V960" i="1"/>
  <c r="V961" i="1"/>
  <c r="V962" i="1"/>
  <c r="V963" i="1"/>
  <c r="V964" i="1"/>
  <c r="V965" i="1"/>
  <c r="V966" i="1"/>
  <c r="V967" i="1"/>
  <c r="V968" i="1"/>
  <c r="V969" i="1"/>
  <c r="V970" i="1"/>
  <c r="V971" i="1"/>
  <c r="V972" i="1"/>
  <c r="V973" i="1"/>
  <c r="V974" i="1"/>
  <c r="V975" i="1"/>
  <c r="V976" i="1"/>
  <c r="V977" i="1"/>
  <c r="V978" i="1"/>
  <c r="V979" i="1"/>
  <c r="V980" i="1"/>
  <c r="V981" i="1"/>
  <c r="V982" i="1"/>
  <c r="V983" i="1"/>
  <c r="V984" i="1"/>
  <c r="V985" i="1"/>
  <c r="V986" i="1"/>
  <c r="V987" i="1"/>
  <c r="V988" i="1"/>
  <c r="V989" i="1"/>
  <c r="V990" i="1"/>
  <c r="V991" i="1"/>
  <c r="V992" i="1"/>
  <c r="V993" i="1"/>
  <c r="V994" i="1"/>
  <c r="V995" i="1"/>
  <c r="V996" i="1"/>
  <c r="V997" i="1"/>
  <c r="V998" i="1"/>
  <c r="V999" i="1"/>
  <c r="V1000" i="1"/>
  <c r="V1001" i="1"/>
  <c r="V1002" i="1"/>
  <c r="V1003" i="1"/>
  <c r="V1004" i="1"/>
  <c r="V1005" i="1"/>
  <c r="V1006" i="1"/>
  <c r="V1007" i="1"/>
  <c r="V1008" i="1"/>
  <c r="V1009" i="1"/>
  <c r="V1010" i="1"/>
  <c r="V1011" i="1"/>
  <c r="V1012" i="1"/>
  <c r="V1013" i="1"/>
  <c r="V1014" i="1"/>
  <c r="V1015" i="1"/>
  <c r="V1016" i="1"/>
  <c r="V1017" i="1"/>
  <c r="V1018" i="1"/>
  <c r="V1019" i="1"/>
  <c r="V1020" i="1"/>
  <c r="V1021" i="1"/>
  <c r="V1022" i="1"/>
  <c r="V1023" i="1"/>
  <c r="V1024" i="1"/>
  <c r="V1025" i="1"/>
  <c r="V1026" i="1"/>
  <c r="V1027" i="1"/>
  <c r="V1028" i="1"/>
  <c r="V1029" i="1"/>
  <c r="V1030" i="1"/>
  <c r="V1031" i="1"/>
  <c r="V1032" i="1"/>
  <c r="V1033" i="1"/>
  <c r="V1034" i="1"/>
  <c r="V1035" i="1"/>
  <c r="V1036" i="1"/>
  <c r="V1037" i="1"/>
  <c r="V1038" i="1"/>
  <c r="V1039" i="1"/>
  <c r="V1040" i="1"/>
  <c r="V1041" i="1"/>
  <c r="V1042" i="1"/>
  <c r="V1043" i="1"/>
  <c r="V1044" i="1"/>
  <c r="V1045" i="1"/>
  <c r="V1046" i="1"/>
  <c r="V1047" i="1"/>
  <c r="V1048" i="1"/>
  <c r="V1049" i="1"/>
  <c r="V1050" i="1"/>
  <c r="V1051" i="1"/>
  <c r="V1052" i="1"/>
  <c r="V1053" i="1"/>
  <c r="V1054" i="1"/>
  <c r="V1055" i="1"/>
  <c r="V1056" i="1"/>
  <c r="V1057" i="1"/>
  <c r="V1058" i="1"/>
  <c r="V1059" i="1"/>
  <c r="V1060" i="1"/>
  <c r="V1061" i="1"/>
  <c r="V1062" i="1"/>
  <c r="V1063" i="1"/>
  <c r="V1064" i="1"/>
  <c r="V1065" i="1"/>
  <c r="V1066" i="1"/>
  <c r="V1067" i="1"/>
  <c r="V1068" i="1"/>
  <c r="V1069" i="1"/>
  <c r="V1070" i="1"/>
  <c r="V1071" i="1"/>
  <c r="V1072" i="1"/>
  <c r="V1073" i="1"/>
  <c r="V1074" i="1"/>
  <c r="V1075" i="1"/>
  <c r="V1076" i="1"/>
  <c r="V1077" i="1"/>
  <c r="V1078" i="1"/>
  <c r="V1079" i="1"/>
  <c r="V1080" i="1"/>
  <c r="V1081" i="1"/>
  <c r="V1082" i="1"/>
  <c r="V1083" i="1"/>
  <c r="V1084" i="1"/>
  <c r="V1085" i="1"/>
  <c r="V1086" i="1"/>
  <c r="V1087" i="1"/>
  <c r="V1088" i="1"/>
  <c r="V1089" i="1"/>
  <c r="V1090" i="1"/>
  <c r="V1091" i="1"/>
  <c r="V1092" i="1"/>
  <c r="V1093" i="1"/>
  <c r="V1094" i="1"/>
  <c r="V1095" i="1"/>
  <c r="V1096" i="1"/>
  <c r="V1097" i="1"/>
  <c r="V1098" i="1"/>
  <c r="V1099" i="1"/>
  <c r="V1100" i="1"/>
  <c r="V1101" i="1"/>
  <c r="V1102" i="1"/>
  <c r="V1103" i="1"/>
  <c r="V1104" i="1"/>
  <c r="V1105" i="1"/>
  <c r="V1106" i="1"/>
  <c r="V1107" i="1"/>
  <c r="V1108" i="1"/>
  <c r="V1109" i="1"/>
  <c r="V1110" i="1"/>
  <c r="V1111" i="1"/>
  <c r="V1112" i="1"/>
  <c r="V1113" i="1"/>
  <c r="V1114" i="1"/>
  <c r="V1115" i="1"/>
  <c r="V1116" i="1"/>
  <c r="V1117" i="1"/>
  <c r="V1118" i="1"/>
  <c r="V1119" i="1"/>
  <c r="V1120" i="1"/>
  <c r="V1121" i="1"/>
  <c r="V1122" i="1"/>
  <c r="V1123" i="1"/>
  <c r="V1124" i="1"/>
  <c r="V1125" i="1"/>
  <c r="V1126" i="1"/>
  <c r="V1127" i="1"/>
  <c r="V1128" i="1"/>
  <c r="V1129" i="1"/>
  <c r="V1130" i="1"/>
  <c r="V1131" i="1"/>
  <c r="V1132" i="1"/>
  <c r="V1133" i="1"/>
  <c r="V1134" i="1"/>
  <c r="V1135" i="1"/>
  <c r="V1136" i="1"/>
  <c r="V1137" i="1"/>
  <c r="V1138" i="1"/>
  <c r="V1139" i="1"/>
  <c r="V1140" i="1"/>
  <c r="V1141" i="1"/>
  <c r="V1142" i="1"/>
  <c r="V1143" i="1"/>
  <c r="V1144" i="1"/>
  <c r="V1145" i="1"/>
  <c r="V1146" i="1"/>
  <c r="V1147" i="1"/>
  <c r="V1148" i="1"/>
  <c r="V1149" i="1"/>
  <c r="V1150" i="1"/>
  <c r="V1151" i="1"/>
  <c r="V1152" i="1"/>
  <c r="V1153" i="1"/>
  <c r="V1154" i="1"/>
  <c r="V1155" i="1"/>
  <c r="V1156" i="1"/>
  <c r="V1157" i="1"/>
  <c r="V1158" i="1"/>
  <c r="V1159" i="1"/>
  <c r="V1160" i="1"/>
  <c r="V1161" i="1"/>
  <c r="V1162" i="1"/>
  <c r="V1163" i="1"/>
  <c r="V1164" i="1"/>
  <c r="V1165" i="1"/>
  <c r="V1166" i="1"/>
  <c r="V1167" i="1"/>
  <c r="V1168" i="1"/>
  <c r="V1169" i="1"/>
  <c r="V1170" i="1"/>
  <c r="V1171" i="1"/>
  <c r="V1172" i="1"/>
  <c r="V1173" i="1"/>
  <c r="V1174" i="1"/>
  <c r="V1175" i="1"/>
  <c r="V1176" i="1"/>
  <c r="V1177" i="1"/>
  <c r="V1178" i="1"/>
  <c r="V1179" i="1"/>
  <c r="V1180" i="1"/>
  <c r="V1181" i="1"/>
  <c r="V1182" i="1"/>
  <c r="V1183" i="1"/>
  <c r="V1184" i="1"/>
  <c r="V1185" i="1"/>
  <c r="V1186" i="1"/>
  <c r="V1187" i="1"/>
  <c r="V1188" i="1"/>
  <c r="V1189" i="1"/>
  <c r="V1190" i="1"/>
  <c r="V1191" i="1"/>
  <c r="V1192" i="1"/>
  <c r="V1193" i="1"/>
  <c r="V1194" i="1"/>
  <c r="V1195" i="1"/>
  <c r="V1196" i="1"/>
  <c r="V1197" i="1"/>
  <c r="V1198" i="1"/>
  <c r="V1199" i="1"/>
  <c r="V1200" i="1"/>
  <c r="V1201" i="1"/>
  <c r="V1202" i="1"/>
  <c r="V1203" i="1"/>
  <c r="V1204" i="1"/>
  <c r="V1205" i="1"/>
  <c r="V1206" i="1"/>
  <c r="V1207" i="1"/>
  <c r="V1208" i="1"/>
  <c r="V1209" i="1"/>
  <c r="V1210" i="1"/>
  <c r="V1211" i="1"/>
  <c r="V1212" i="1"/>
  <c r="V1213" i="1"/>
  <c r="V1214" i="1"/>
  <c r="V1215" i="1"/>
  <c r="V1216" i="1"/>
  <c r="V1217" i="1"/>
  <c r="V1218" i="1"/>
  <c r="V1219" i="1"/>
  <c r="V1220" i="1"/>
  <c r="V1221" i="1"/>
  <c r="V1222" i="1"/>
  <c r="V1223" i="1"/>
  <c r="V1224" i="1"/>
  <c r="V1225" i="1"/>
  <c r="V1226" i="1"/>
  <c r="V1227" i="1"/>
  <c r="V1228" i="1"/>
  <c r="V1229" i="1"/>
  <c r="V1230" i="1"/>
  <c r="V1231" i="1"/>
  <c r="V1232" i="1"/>
  <c r="V1233" i="1"/>
  <c r="V1234" i="1"/>
  <c r="V1235" i="1"/>
  <c r="V1236" i="1"/>
  <c r="V1237" i="1"/>
  <c r="V1238" i="1"/>
  <c r="V1239" i="1"/>
  <c r="V1240" i="1"/>
  <c r="V1241" i="1"/>
  <c r="V1242" i="1"/>
  <c r="V1243" i="1"/>
  <c r="V1244" i="1"/>
  <c r="V1245" i="1"/>
  <c r="V1246" i="1"/>
  <c r="V1247" i="1"/>
  <c r="V1248" i="1"/>
  <c r="V1249" i="1"/>
  <c r="V1250" i="1"/>
  <c r="V1251" i="1"/>
  <c r="V1252" i="1"/>
  <c r="V1253" i="1"/>
  <c r="V1254" i="1"/>
  <c r="V1255" i="1"/>
  <c r="V1256" i="1"/>
  <c r="V1257" i="1"/>
  <c r="V1258" i="1"/>
  <c r="V1259" i="1"/>
  <c r="V1260" i="1"/>
  <c r="V1261" i="1"/>
  <c r="V1262" i="1"/>
  <c r="V1263" i="1"/>
  <c r="V1264" i="1"/>
  <c r="V1265" i="1"/>
  <c r="V1266" i="1"/>
  <c r="V1267" i="1"/>
  <c r="V1268" i="1"/>
  <c r="V1269" i="1"/>
  <c r="V1270" i="1"/>
  <c r="V1271" i="1"/>
  <c r="V1272" i="1"/>
  <c r="V1273" i="1"/>
  <c r="V1274" i="1"/>
  <c r="V1275" i="1"/>
  <c r="V1276" i="1"/>
  <c r="V1277" i="1"/>
  <c r="V1278" i="1"/>
  <c r="V1279" i="1"/>
  <c r="V1280" i="1"/>
  <c r="V1281" i="1"/>
  <c r="V1282" i="1"/>
  <c r="V1283" i="1"/>
  <c r="V1284" i="1"/>
  <c r="V1285" i="1"/>
  <c r="V1286" i="1"/>
  <c r="V1287" i="1"/>
  <c r="V1288" i="1"/>
  <c r="V1289" i="1"/>
  <c r="V1290" i="1"/>
  <c r="V1291" i="1"/>
  <c r="V1292" i="1"/>
  <c r="V1293" i="1"/>
  <c r="V1294" i="1"/>
  <c r="V1295" i="1"/>
  <c r="V1296" i="1"/>
  <c r="V1297" i="1"/>
  <c r="V1298" i="1"/>
  <c r="V1299" i="1"/>
  <c r="V1300" i="1"/>
  <c r="V1301" i="1"/>
  <c r="V1302" i="1"/>
  <c r="V1303" i="1"/>
  <c r="V1304" i="1"/>
  <c r="V1305" i="1"/>
  <c r="V1306" i="1"/>
  <c r="V1307" i="1"/>
  <c r="V1308" i="1"/>
  <c r="V1309" i="1"/>
  <c r="V1310" i="1"/>
  <c r="V1311" i="1"/>
  <c r="V1312" i="1"/>
  <c r="V1313" i="1"/>
  <c r="V1314" i="1"/>
  <c r="V1315" i="1"/>
  <c r="V1316" i="1"/>
  <c r="V1317" i="1"/>
  <c r="V1318" i="1"/>
  <c r="V1319" i="1"/>
  <c r="V1320" i="1"/>
  <c r="V1321" i="1"/>
  <c r="V1322" i="1"/>
  <c r="V1323" i="1"/>
  <c r="V1324" i="1"/>
  <c r="V1325" i="1"/>
  <c r="V1326" i="1"/>
  <c r="V1327" i="1"/>
  <c r="V1328" i="1"/>
  <c r="V1329" i="1"/>
  <c r="V1330" i="1"/>
  <c r="V1331" i="1"/>
  <c r="V1332" i="1"/>
  <c r="V1333" i="1"/>
  <c r="V1334" i="1"/>
  <c r="V1335" i="1"/>
  <c r="V1336" i="1"/>
  <c r="V1337" i="1"/>
  <c r="V1338" i="1"/>
  <c r="V1339" i="1"/>
  <c r="V1340" i="1"/>
  <c r="V1341" i="1"/>
  <c r="V1342" i="1"/>
  <c r="V1343" i="1"/>
  <c r="V1344" i="1"/>
  <c r="V1345" i="1"/>
  <c r="V1346" i="1"/>
  <c r="V1347" i="1"/>
  <c r="V1348" i="1"/>
  <c r="V1349" i="1"/>
  <c r="V1350" i="1"/>
  <c r="V1351" i="1"/>
  <c r="V1352" i="1"/>
  <c r="V1353" i="1"/>
  <c r="V1354" i="1"/>
  <c r="V1355" i="1"/>
  <c r="V1356" i="1"/>
  <c r="V1357" i="1"/>
  <c r="V1358" i="1"/>
  <c r="V1359" i="1"/>
  <c r="V1360" i="1"/>
  <c r="V1361" i="1"/>
  <c r="V1362" i="1"/>
  <c r="V1363" i="1"/>
  <c r="V1364" i="1"/>
  <c r="V1365" i="1"/>
  <c r="V1366" i="1"/>
  <c r="V1367" i="1"/>
  <c r="V1368" i="1"/>
  <c r="V1369" i="1"/>
  <c r="V1370" i="1"/>
  <c r="V1371" i="1"/>
  <c r="V1372" i="1"/>
  <c r="V1373" i="1"/>
  <c r="V1374" i="1"/>
  <c r="V1375" i="1"/>
  <c r="V1376" i="1"/>
  <c r="V1377" i="1"/>
  <c r="V1378" i="1"/>
  <c r="V1379" i="1"/>
  <c r="V1380" i="1"/>
  <c r="V1381" i="1"/>
  <c r="V1382" i="1"/>
  <c r="V1383" i="1"/>
  <c r="V1384" i="1"/>
  <c r="V1385" i="1"/>
  <c r="V1386" i="1"/>
  <c r="V1387" i="1"/>
  <c r="V1388" i="1"/>
  <c r="V1389" i="1"/>
  <c r="V1390" i="1"/>
  <c r="V1391" i="1"/>
  <c r="V1392" i="1"/>
  <c r="V1393" i="1"/>
  <c r="V1394" i="1"/>
  <c r="V1395" i="1"/>
  <c r="V1396" i="1"/>
  <c r="V1397" i="1"/>
  <c r="V1398" i="1"/>
  <c r="V1399" i="1"/>
  <c r="V1400" i="1"/>
  <c r="V1401" i="1"/>
  <c r="V1402" i="1"/>
  <c r="V1403" i="1"/>
  <c r="V1404" i="1"/>
  <c r="V1405" i="1"/>
  <c r="V1406" i="1"/>
  <c r="V1407" i="1"/>
  <c r="V1408" i="1"/>
  <c r="V1409" i="1"/>
  <c r="V1410" i="1"/>
  <c r="V1411" i="1"/>
  <c r="V1412" i="1"/>
  <c r="V1413" i="1"/>
  <c r="V1414" i="1"/>
  <c r="V1415" i="1"/>
  <c r="V1416" i="1"/>
  <c r="V1417" i="1"/>
  <c r="V1418" i="1"/>
  <c r="V1419" i="1"/>
  <c r="V1420" i="1"/>
  <c r="V1421" i="1"/>
  <c r="V1422" i="1"/>
  <c r="V1423" i="1"/>
  <c r="V1424" i="1"/>
  <c r="V1425" i="1"/>
  <c r="V1426" i="1"/>
  <c r="V1427" i="1"/>
  <c r="V1428" i="1"/>
  <c r="V1429" i="1"/>
  <c r="V1430" i="1"/>
  <c r="V1431" i="1"/>
  <c r="V1432" i="1"/>
  <c r="V1433" i="1"/>
  <c r="V1434" i="1"/>
  <c r="V1435" i="1"/>
  <c r="V1436" i="1"/>
  <c r="V1437" i="1"/>
  <c r="V1438" i="1"/>
  <c r="V1439" i="1"/>
  <c r="V1440" i="1"/>
  <c r="V1441" i="1"/>
  <c r="V1442" i="1"/>
  <c r="V1443" i="1"/>
  <c r="V1444" i="1"/>
  <c r="V1445" i="1"/>
  <c r="V1446" i="1"/>
  <c r="V1447" i="1"/>
  <c r="V1448" i="1"/>
  <c r="V1449" i="1"/>
  <c r="V1450" i="1"/>
  <c r="V1451" i="1"/>
  <c r="V1452" i="1"/>
  <c r="V1453" i="1"/>
  <c r="V1454" i="1"/>
  <c r="V1455" i="1"/>
  <c r="V1456" i="1"/>
  <c r="V1457" i="1"/>
  <c r="V1458" i="1"/>
  <c r="V1459" i="1"/>
  <c r="V1460" i="1"/>
  <c r="V1461" i="1"/>
  <c r="V1462" i="1"/>
  <c r="V1463" i="1"/>
  <c r="V1464" i="1"/>
  <c r="V1465" i="1"/>
  <c r="V1466" i="1"/>
  <c r="V1467" i="1"/>
  <c r="V1468" i="1"/>
  <c r="V1469" i="1"/>
  <c r="V1470" i="1"/>
  <c r="V1471" i="1"/>
  <c r="V1472" i="1"/>
  <c r="V1473" i="1"/>
  <c r="V1474" i="1"/>
  <c r="V1475" i="1"/>
  <c r="V1476" i="1"/>
  <c r="V1477" i="1"/>
  <c r="V1478" i="1"/>
  <c r="V1479" i="1"/>
  <c r="V1480" i="1"/>
  <c r="V1481" i="1"/>
  <c r="V1482" i="1"/>
  <c r="V1483" i="1"/>
  <c r="V1484" i="1"/>
  <c r="V1485" i="1"/>
  <c r="V1486" i="1"/>
  <c r="V1487" i="1"/>
  <c r="V1488" i="1"/>
  <c r="V1489" i="1"/>
  <c r="V1490" i="1"/>
  <c r="V1491" i="1"/>
  <c r="V1492" i="1"/>
  <c r="V1493" i="1"/>
  <c r="V1494" i="1"/>
  <c r="V1495" i="1"/>
  <c r="V1496" i="1"/>
  <c r="V1497" i="1"/>
  <c r="V1498" i="1"/>
  <c r="V1499" i="1"/>
  <c r="V1500" i="1"/>
  <c r="V1501" i="1"/>
  <c r="V1502" i="1"/>
  <c r="V1503" i="1"/>
  <c r="V1504" i="1"/>
  <c r="V1505" i="1"/>
  <c r="V1506" i="1"/>
  <c r="V1507" i="1"/>
  <c r="V1508" i="1"/>
  <c r="V1509" i="1"/>
  <c r="V1510" i="1"/>
  <c r="V1511" i="1"/>
  <c r="V1512" i="1"/>
  <c r="V1513" i="1"/>
  <c r="V1514" i="1"/>
  <c r="V1515" i="1"/>
  <c r="V1516" i="1"/>
  <c r="V1517" i="1"/>
  <c r="V1518" i="1"/>
  <c r="V1519" i="1"/>
  <c r="V1520" i="1"/>
  <c r="V1521" i="1"/>
  <c r="V1522" i="1"/>
  <c r="V1523" i="1"/>
  <c r="V1524" i="1"/>
  <c r="V1525" i="1"/>
  <c r="V1526" i="1"/>
  <c r="V1527" i="1"/>
  <c r="V1528" i="1"/>
  <c r="V1529" i="1"/>
  <c r="V1530" i="1"/>
  <c r="V1531" i="1"/>
  <c r="V1532" i="1"/>
  <c r="V1533" i="1"/>
  <c r="V1534" i="1"/>
  <c r="V1535" i="1"/>
  <c r="V1536" i="1"/>
  <c r="V1537" i="1"/>
  <c r="V1538" i="1"/>
  <c r="V1539" i="1"/>
  <c r="V1540" i="1"/>
  <c r="V1541" i="1"/>
  <c r="V1542" i="1"/>
  <c r="V1543" i="1"/>
  <c r="V1544" i="1"/>
  <c r="V1545" i="1"/>
  <c r="V1546" i="1"/>
  <c r="V1547" i="1"/>
  <c r="V1548" i="1"/>
  <c r="V1549" i="1"/>
  <c r="V1550" i="1"/>
  <c r="V1551" i="1"/>
  <c r="V1552" i="1"/>
  <c r="V1553" i="1"/>
  <c r="V1554" i="1"/>
  <c r="V1555" i="1"/>
  <c r="V1556" i="1"/>
  <c r="V1557" i="1"/>
  <c r="V1558" i="1"/>
  <c r="V1559" i="1"/>
  <c r="V1560" i="1"/>
  <c r="V1561" i="1"/>
  <c r="V1562" i="1"/>
  <c r="V1563" i="1"/>
  <c r="V1564" i="1"/>
  <c r="V1565" i="1"/>
  <c r="V1566" i="1"/>
  <c r="V1567" i="1"/>
  <c r="V1568" i="1"/>
  <c r="V1569" i="1"/>
  <c r="V1570" i="1"/>
  <c r="V1571" i="1"/>
  <c r="V1572" i="1"/>
  <c r="V1573" i="1"/>
  <c r="V1574" i="1"/>
  <c r="V1575" i="1"/>
  <c r="V1576" i="1"/>
  <c r="V1577" i="1"/>
  <c r="V1578" i="1"/>
  <c r="V1579" i="1"/>
  <c r="V1580" i="1"/>
  <c r="V1581" i="1"/>
  <c r="V1582" i="1"/>
  <c r="V1583" i="1"/>
  <c r="V1584" i="1"/>
  <c r="V1585" i="1"/>
  <c r="V1586" i="1"/>
  <c r="V1587" i="1"/>
  <c r="V1588" i="1"/>
  <c r="V1589" i="1"/>
  <c r="V1590" i="1"/>
  <c r="V1591" i="1"/>
  <c r="V1592" i="1"/>
  <c r="V1593" i="1"/>
  <c r="V1594" i="1"/>
  <c r="V1595" i="1"/>
  <c r="V1596" i="1"/>
  <c r="V1597" i="1"/>
  <c r="V1598" i="1"/>
  <c r="V1599" i="1"/>
  <c r="V1600" i="1"/>
  <c r="V1601" i="1"/>
  <c r="V1602" i="1"/>
  <c r="V1603" i="1"/>
  <c r="V1604" i="1"/>
  <c r="V1605" i="1"/>
  <c r="V1606" i="1"/>
  <c r="V1607" i="1"/>
  <c r="V1608" i="1"/>
  <c r="V1609" i="1"/>
  <c r="V1610" i="1"/>
  <c r="V1611" i="1"/>
  <c r="V1612" i="1"/>
  <c r="V1613" i="1"/>
  <c r="V1614" i="1"/>
  <c r="V1615" i="1"/>
  <c r="V1616" i="1"/>
  <c r="V1617" i="1"/>
  <c r="V1618" i="1"/>
  <c r="V1619" i="1"/>
  <c r="V1620" i="1"/>
  <c r="V1621" i="1"/>
  <c r="V1622" i="1"/>
  <c r="V1623" i="1"/>
  <c r="V1624" i="1"/>
  <c r="V1625" i="1"/>
  <c r="V1626" i="1"/>
  <c r="V1627" i="1"/>
  <c r="V1628" i="1"/>
  <c r="V1629" i="1"/>
  <c r="V1630" i="1"/>
  <c r="V1631" i="1"/>
  <c r="V1632" i="1"/>
  <c r="V1633" i="1"/>
  <c r="V1634" i="1"/>
  <c r="V1635" i="1"/>
  <c r="V1636" i="1"/>
  <c r="V1637" i="1"/>
  <c r="V1638" i="1"/>
  <c r="V1639" i="1"/>
  <c r="V1640" i="1"/>
  <c r="V1641" i="1"/>
  <c r="V1642" i="1"/>
  <c r="V1643" i="1"/>
  <c r="V1644" i="1"/>
  <c r="V1645" i="1"/>
  <c r="V1646" i="1"/>
  <c r="V1647" i="1"/>
  <c r="V1648" i="1"/>
  <c r="V1649" i="1"/>
  <c r="V1650" i="1"/>
  <c r="V1651" i="1"/>
  <c r="V1652" i="1"/>
  <c r="V1653" i="1"/>
  <c r="V1654" i="1"/>
  <c r="V1655" i="1"/>
  <c r="V1656" i="1"/>
  <c r="V1657" i="1"/>
  <c r="V1658" i="1"/>
  <c r="V1659" i="1"/>
  <c r="V1660" i="1"/>
  <c r="V1661" i="1"/>
  <c r="V1662" i="1"/>
  <c r="V1663" i="1"/>
  <c r="V1664" i="1"/>
  <c r="V1665" i="1"/>
  <c r="V1666" i="1"/>
  <c r="V1667" i="1"/>
  <c r="V1668" i="1"/>
  <c r="V1669" i="1"/>
  <c r="V1670" i="1"/>
  <c r="V1671" i="1"/>
  <c r="V1672" i="1"/>
  <c r="V1673" i="1"/>
  <c r="V1674" i="1"/>
  <c r="V1675" i="1"/>
  <c r="V1676" i="1"/>
  <c r="V1677" i="1"/>
  <c r="V1678" i="1"/>
  <c r="V1679" i="1"/>
  <c r="V1680" i="1"/>
  <c r="V1681" i="1"/>
  <c r="V1682" i="1"/>
  <c r="V1683" i="1"/>
  <c r="V1684" i="1"/>
  <c r="V1685" i="1"/>
  <c r="V1686" i="1"/>
  <c r="V1687" i="1"/>
  <c r="V1688" i="1"/>
  <c r="V1689" i="1"/>
  <c r="V1690" i="1"/>
  <c r="V1691" i="1"/>
  <c r="V1692" i="1"/>
  <c r="V1693" i="1"/>
  <c r="V1694" i="1"/>
  <c r="V1695" i="1"/>
  <c r="V1696" i="1"/>
  <c r="V1697" i="1"/>
  <c r="V1698" i="1"/>
  <c r="V1699" i="1"/>
  <c r="V1700" i="1"/>
  <c r="V1701" i="1"/>
  <c r="V1702" i="1"/>
  <c r="V1703" i="1"/>
  <c r="V1704" i="1"/>
  <c r="V1705" i="1"/>
  <c r="V1706" i="1"/>
  <c r="V1707" i="1"/>
  <c r="V1708" i="1"/>
  <c r="V1709" i="1"/>
  <c r="V1710" i="1"/>
  <c r="V1711" i="1"/>
  <c r="V1712" i="1"/>
  <c r="V1713" i="1"/>
  <c r="V1714" i="1"/>
  <c r="V1715" i="1"/>
  <c r="V1716" i="1"/>
  <c r="V1717" i="1"/>
  <c r="V1718" i="1"/>
  <c r="V5614" i="1"/>
  <c r="V1719" i="1"/>
  <c r="V1720" i="1"/>
  <c r="V1721" i="1"/>
  <c r="V1722" i="1"/>
  <c r="V1723" i="1"/>
  <c r="V1724" i="1"/>
  <c r="V1725" i="1"/>
  <c r="V1726" i="1"/>
  <c r="V1727" i="1"/>
  <c r="V1728" i="1"/>
  <c r="V1729" i="1"/>
  <c r="V1730" i="1"/>
  <c r="V1731" i="1"/>
  <c r="V1732" i="1"/>
  <c r="V1733" i="1"/>
  <c r="V1734" i="1"/>
  <c r="V1735" i="1"/>
  <c r="V1736" i="1"/>
  <c r="V1737" i="1"/>
  <c r="V1738" i="1"/>
  <c r="V1739" i="1"/>
  <c r="V1740" i="1"/>
  <c r="V1741" i="1"/>
  <c r="V1742" i="1"/>
  <c r="V1743" i="1"/>
  <c r="V1744" i="1"/>
  <c r="V1745" i="1"/>
  <c r="V1746" i="1"/>
  <c r="V1747" i="1"/>
  <c r="V1748" i="1"/>
  <c r="V1749" i="1"/>
  <c r="V1750" i="1"/>
  <c r="V1751" i="1"/>
  <c r="V1752" i="1"/>
  <c r="V1753" i="1"/>
  <c r="V1754" i="1"/>
  <c r="V1755" i="1"/>
  <c r="V1756" i="1"/>
  <c r="V1757" i="1"/>
  <c r="V1758" i="1"/>
  <c r="V1759" i="1"/>
  <c r="V1760" i="1"/>
  <c r="V1761" i="1"/>
  <c r="V1762" i="1"/>
  <c r="V1763" i="1"/>
  <c r="V1764" i="1"/>
  <c r="V1765" i="1"/>
  <c r="V1766" i="1"/>
  <c r="V1767" i="1"/>
  <c r="V1768" i="1"/>
  <c r="V1769" i="1"/>
  <c r="V1770" i="1"/>
  <c r="V1771" i="1"/>
  <c r="V1772" i="1"/>
  <c r="V1773" i="1"/>
  <c r="V1774" i="1"/>
  <c r="V1775" i="1"/>
  <c r="V1776" i="1"/>
  <c r="V1777" i="1"/>
  <c r="V1778" i="1"/>
  <c r="V1779" i="1"/>
  <c r="V1780" i="1"/>
  <c r="V1781" i="1"/>
  <c r="V1782" i="1"/>
  <c r="V1783" i="1"/>
  <c r="V1784" i="1"/>
  <c r="V1785" i="1"/>
  <c r="V1786" i="1"/>
  <c r="V1787" i="1"/>
  <c r="V1788" i="1"/>
  <c r="V1789" i="1"/>
  <c r="V1790" i="1"/>
  <c r="V1791" i="1"/>
  <c r="V1792" i="1"/>
  <c r="V1793" i="1"/>
  <c r="V1794" i="1"/>
  <c r="V1795" i="1"/>
  <c r="V1796" i="1"/>
  <c r="V1797" i="1"/>
  <c r="V1798" i="1"/>
  <c r="V1799" i="1"/>
  <c r="V1800" i="1"/>
  <c r="V1801" i="1"/>
  <c r="V1802" i="1"/>
  <c r="V1803" i="1"/>
  <c r="V1804" i="1"/>
  <c r="V1805" i="1"/>
  <c r="V1806" i="1"/>
  <c r="V1807" i="1"/>
  <c r="V1808" i="1"/>
  <c r="V1809" i="1"/>
  <c r="V1810" i="1"/>
  <c r="V1811" i="1"/>
  <c r="V1812" i="1"/>
  <c r="V1813" i="1"/>
  <c r="V1814" i="1"/>
  <c r="V1815" i="1"/>
  <c r="V1816" i="1"/>
  <c r="V1817" i="1"/>
  <c r="V1818" i="1"/>
  <c r="V1819" i="1"/>
  <c r="V1820" i="1"/>
  <c r="V1821" i="1"/>
  <c r="V1822" i="1"/>
  <c r="V1823" i="1"/>
  <c r="V1824" i="1"/>
  <c r="V1825" i="1"/>
  <c r="V1826" i="1"/>
  <c r="V1827" i="1"/>
  <c r="V1828" i="1"/>
  <c r="V1829" i="1"/>
  <c r="V1830" i="1"/>
  <c r="V1831" i="1"/>
  <c r="V1832" i="1"/>
  <c r="V1833" i="1"/>
  <c r="V1834" i="1"/>
  <c r="V1835" i="1"/>
  <c r="V1836" i="1"/>
  <c r="V1837" i="1"/>
  <c r="V1838" i="1"/>
  <c r="V1839" i="1"/>
  <c r="V1840" i="1"/>
  <c r="V1841" i="1"/>
  <c r="V1842" i="1"/>
  <c r="V1843" i="1"/>
  <c r="V1844" i="1"/>
  <c r="V1845" i="1"/>
  <c r="V1846" i="1"/>
  <c r="V1847" i="1"/>
  <c r="V1848" i="1"/>
  <c r="V1849" i="1"/>
  <c r="V1850" i="1"/>
  <c r="V1851" i="1"/>
  <c r="V1852" i="1"/>
  <c r="V1853" i="1"/>
  <c r="V1854" i="1"/>
  <c r="V1855" i="1"/>
  <c r="V1856" i="1"/>
  <c r="V1857" i="1"/>
  <c r="V1858" i="1"/>
  <c r="V1859" i="1"/>
  <c r="V1860" i="1"/>
  <c r="V1861" i="1"/>
  <c r="V1862" i="1"/>
  <c r="V1863" i="1"/>
  <c r="V1864" i="1"/>
  <c r="V1865" i="1"/>
  <c r="V1866" i="1"/>
  <c r="V1867" i="1"/>
  <c r="V1868" i="1"/>
  <c r="V1869" i="1"/>
  <c r="V1870" i="1"/>
  <c r="V1871" i="1"/>
  <c r="V1872" i="1"/>
  <c r="V1873" i="1"/>
  <c r="V1874" i="1"/>
  <c r="V1875" i="1"/>
  <c r="V1876" i="1"/>
  <c r="V1877" i="1"/>
  <c r="V1878" i="1"/>
  <c r="V1879" i="1"/>
  <c r="V1880" i="1"/>
  <c r="V1881" i="1"/>
  <c r="V1882" i="1"/>
  <c r="V1883" i="1"/>
  <c r="V1884" i="1"/>
  <c r="V1885" i="1"/>
  <c r="V1886" i="1"/>
  <c r="V1887" i="1"/>
  <c r="V1888" i="1"/>
  <c r="V1889" i="1"/>
  <c r="V1890" i="1"/>
  <c r="V1891" i="1"/>
  <c r="V1892" i="1"/>
  <c r="V1893" i="1"/>
  <c r="V1894" i="1"/>
  <c r="V1895" i="1"/>
  <c r="V1896" i="1"/>
  <c r="V1897" i="1"/>
  <c r="V1898" i="1"/>
  <c r="V1899" i="1"/>
  <c r="V1900" i="1"/>
  <c r="V1901" i="1"/>
  <c r="V1902" i="1"/>
  <c r="V1903" i="1"/>
  <c r="V1904" i="1"/>
  <c r="V1905" i="1"/>
  <c r="V1906" i="1"/>
  <c r="V1907" i="1"/>
  <c r="V1908" i="1"/>
  <c r="V1909" i="1"/>
  <c r="V1910" i="1"/>
  <c r="V1911" i="1"/>
  <c r="V1912" i="1"/>
  <c r="V1913" i="1"/>
  <c r="V1914" i="1"/>
  <c r="V1915" i="1"/>
  <c r="V1916" i="1"/>
  <c r="V1917" i="1"/>
  <c r="V1918" i="1"/>
  <c r="V1919" i="1"/>
  <c r="V1920" i="1"/>
  <c r="V1921" i="1"/>
  <c r="V1922" i="1"/>
  <c r="V1923" i="1"/>
  <c r="V1924" i="1"/>
  <c r="V1925" i="1"/>
  <c r="V1926" i="1"/>
  <c r="V1927" i="1"/>
  <c r="V1928" i="1"/>
  <c r="V1929" i="1"/>
  <c r="V1930" i="1"/>
  <c r="V1931" i="1"/>
  <c r="V1932" i="1"/>
  <c r="V1933" i="1"/>
  <c r="V1934" i="1"/>
  <c r="V1935" i="1"/>
  <c r="V1936" i="1"/>
  <c r="V1937" i="1"/>
  <c r="V1938" i="1"/>
  <c r="V1939" i="1"/>
  <c r="V1940" i="1"/>
  <c r="V1941" i="1"/>
  <c r="V1942" i="1"/>
  <c r="V1943" i="1"/>
  <c r="V1944" i="1"/>
  <c r="V1945" i="1"/>
  <c r="V1946" i="1"/>
  <c r="V1947" i="1"/>
  <c r="V1948" i="1"/>
  <c r="V1949" i="1"/>
  <c r="V1950" i="1"/>
  <c r="V1951" i="1"/>
  <c r="V1952" i="1"/>
  <c r="V1953" i="1"/>
  <c r="V1954" i="1"/>
  <c r="V1955" i="1"/>
  <c r="V1956" i="1"/>
  <c r="V1957" i="1"/>
  <c r="V1958" i="1"/>
  <c r="V1959" i="1"/>
  <c r="V1960" i="1"/>
  <c r="V1961" i="1"/>
  <c r="V1962" i="1"/>
  <c r="V1963" i="1"/>
  <c r="V1964" i="1"/>
  <c r="V1965" i="1"/>
  <c r="V1966" i="1"/>
  <c r="V1967" i="1"/>
  <c r="V1968" i="1"/>
  <c r="V1969" i="1"/>
  <c r="V1970" i="1"/>
  <c r="V1971" i="1"/>
  <c r="V1972" i="1"/>
  <c r="V1973" i="1"/>
  <c r="V1974" i="1"/>
  <c r="V1975" i="1"/>
  <c r="V1976" i="1"/>
  <c r="V1977" i="1"/>
  <c r="V1978" i="1"/>
  <c r="V1979" i="1"/>
  <c r="V1980" i="1"/>
  <c r="V1981" i="1"/>
  <c r="V1982" i="1"/>
  <c r="V1983" i="1"/>
  <c r="V1984" i="1"/>
  <c r="V1985" i="1"/>
  <c r="V1986" i="1"/>
  <c r="V1987" i="1"/>
  <c r="V1988" i="1"/>
  <c r="V1989" i="1"/>
  <c r="V1990" i="1"/>
  <c r="V1991" i="1"/>
  <c r="V1992" i="1"/>
  <c r="V1993" i="1"/>
  <c r="V1994" i="1"/>
  <c r="V1995" i="1"/>
  <c r="V1996" i="1"/>
  <c r="V1997" i="1"/>
  <c r="V1998" i="1"/>
  <c r="V1999" i="1"/>
  <c r="V2000" i="1"/>
  <c r="V2001" i="1"/>
  <c r="V2002" i="1"/>
  <c r="V2003" i="1"/>
  <c r="V2004" i="1"/>
  <c r="V2005" i="1"/>
  <c r="V2006" i="1"/>
  <c r="V2007" i="1"/>
  <c r="V2008" i="1"/>
  <c r="V2009" i="1"/>
  <c r="V2010" i="1"/>
  <c r="V2011" i="1"/>
  <c r="V2012" i="1"/>
  <c r="V2013" i="1"/>
  <c r="V2014" i="1"/>
  <c r="V2015" i="1"/>
  <c r="V2016" i="1"/>
  <c r="V2017" i="1"/>
  <c r="V2018" i="1"/>
  <c r="V2019" i="1"/>
  <c r="V2020" i="1"/>
  <c r="V2021" i="1"/>
  <c r="V2022" i="1"/>
  <c r="V2023" i="1"/>
  <c r="V2024" i="1"/>
  <c r="V2025" i="1"/>
  <c r="V2026" i="1"/>
  <c r="V2027" i="1"/>
  <c r="V2028" i="1"/>
  <c r="V2029" i="1"/>
  <c r="V2030" i="1"/>
  <c r="V2031" i="1"/>
  <c r="V2032" i="1"/>
  <c r="V2033" i="1"/>
  <c r="V2034" i="1"/>
  <c r="V2035" i="1"/>
  <c r="V2036" i="1"/>
  <c r="V2037" i="1"/>
  <c r="V2038" i="1"/>
  <c r="V2039" i="1"/>
  <c r="V2040" i="1"/>
  <c r="V2041" i="1"/>
  <c r="V2042" i="1"/>
  <c r="V2043" i="1"/>
  <c r="V2044" i="1"/>
  <c r="V2045" i="1"/>
  <c r="V2046" i="1"/>
  <c r="V2047" i="1"/>
  <c r="V2048" i="1"/>
  <c r="V2049" i="1"/>
  <c r="V2050" i="1"/>
  <c r="V2051" i="1"/>
  <c r="V2052" i="1"/>
  <c r="V2053" i="1"/>
  <c r="V2054" i="1"/>
  <c r="V2055" i="1"/>
  <c r="V2056" i="1"/>
  <c r="V2057" i="1"/>
  <c r="V2058" i="1"/>
  <c r="V2059" i="1"/>
  <c r="V2060" i="1"/>
  <c r="V2061" i="1"/>
  <c r="V2062" i="1"/>
  <c r="V2063" i="1"/>
  <c r="V2064" i="1"/>
  <c r="V2065" i="1"/>
  <c r="V2066" i="1"/>
  <c r="V2068" i="1"/>
  <c r="V2069" i="1"/>
  <c r="V2070" i="1"/>
  <c r="V2071" i="1"/>
  <c r="V2072" i="1"/>
  <c r="V2073" i="1"/>
  <c r="V2074" i="1"/>
  <c r="V2075" i="1"/>
  <c r="V2076" i="1"/>
  <c r="V2077" i="1"/>
  <c r="V2078" i="1"/>
  <c r="V2079" i="1"/>
  <c r="V2080" i="1"/>
  <c r="V2081" i="1"/>
  <c r="V2082" i="1"/>
  <c r="V2083" i="1"/>
  <c r="V2084" i="1"/>
  <c r="V2085" i="1"/>
  <c r="V2086" i="1"/>
  <c r="V2087" i="1"/>
  <c r="V2088" i="1"/>
  <c r="V2089" i="1"/>
  <c r="V2090" i="1"/>
  <c r="V2091" i="1"/>
  <c r="V2092" i="1"/>
  <c r="V2093" i="1"/>
  <c r="V2094" i="1"/>
  <c r="V2095" i="1"/>
  <c r="V2096" i="1"/>
  <c r="V2097" i="1"/>
  <c r="V2098" i="1"/>
  <c r="V2099" i="1"/>
  <c r="V2100" i="1"/>
  <c r="V2101" i="1"/>
  <c r="V2102" i="1"/>
  <c r="V2103" i="1"/>
  <c r="V2104" i="1"/>
  <c r="V2105" i="1"/>
  <c r="V2106" i="1"/>
  <c r="V2107" i="1"/>
  <c r="V2108" i="1"/>
  <c r="V2109" i="1"/>
  <c r="V2110" i="1"/>
  <c r="V2111" i="1"/>
  <c r="V2112" i="1"/>
  <c r="V2113" i="1"/>
  <c r="V2114" i="1"/>
  <c r="V2115" i="1"/>
  <c r="V2116" i="1"/>
  <c r="V2117" i="1"/>
  <c r="V2118" i="1"/>
  <c r="V2119" i="1"/>
  <c r="V2120" i="1"/>
  <c r="V2121" i="1"/>
  <c r="V2122" i="1"/>
  <c r="V2123" i="1"/>
  <c r="V2124" i="1"/>
  <c r="V2125" i="1"/>
  <c r="V2126" i="1"/>
  <c r="V2127" i="1"/>
  <c r="V2128" i="1"/>
  <c r="V2129" i="1"/>
  <c r="V2130" i="1"/>
  <c r="V2131" i="1"/>
  <c r="V2132" i="1"/>
  <c r="V2133" i="1"/>
  <c r="V2134" i="1"/>
  <c r="V2135" i="1"/>
  <c r="V2136" i="1"/>
  <c r="V2137" i="1"/>
  <c r="V2138" i="1"/>
  <c r="V2139" i="1"/>
  <c r="V2140" i="1"/>
  <c r="V2141" i="1"/>
  <c r="V2142" i="1"/>
  <c r="V2143" i="1"/>
  <c r="V2144" i="1"/>
  <c r="V2145" i="1"/>
  <c r="V2146" i="1"/>
  <c r="V2147" i="1"/>
  <c r="V2148" i="1"/>
  <c r="V2149" i="1"/>
  <c r="V2150" i="1"/>
  <c r="V2151" i="1"/>
  <c r="V2152" i="1"/>
  <c r="V2153" i="1"/>
  <c r="V2154" i="1"/>
  <c r="V2155" i="1"/>
  <c r="V2156" i="1"/>
  <c r="V2157" i="1"/>
  <c r="V2158" i="1"/>
  <c r="V2159" i="1"/>
  <c r="V2160" i="1"/>
  <c r="V2161" i="1"/>
  <c r="V2162" i="1"/>
  <c r="V2163" i="1"/>
  <c r="V2164" i="1"/>
  <c r="V2165" i="1"/>
  <c r="V2166" i="1"/>
  <c r="V2167" i="1"/>
  <c r="V2168" i="1"/>
  <c r="V2169" i="1"/>
  <c r="V2170" i="1"/>
  <c r="V2171" i="1"/>
  <c r="V2172" i="1"/>
  <c r="V2173" i="1"/>
  <c r="V2174" i="1"/>
  <c r="V2175" i="1"/>
  <c r="V2176" i="1"/>
  <c r="V2177" i="1"/>
  <c r="V2178" i="1"/>
  <c r="V2179" i="1"/>
  <c r="V2180" i="1"/>
  <c r="V2181" i="1"/>
  <c r="V2182" i="1"/>
  <c r="V2183" i="1"/>
  <c r="V2184" i="1"/>
  <c r="V2185" i="1"/>
  <c r="V2187" i="1"/>
  <c r="V2188" i="1"/>
  <c r="V2189" i="1"/>
  <c r="V2190" i="1"/>
  <c r="V2191" i="1"/>
  <c r="V2192" i="1"/>
  <c r="V2193" i="1"/>
  <c r="V2194" i="1"/>
  <c r="V2195" i="1"/>
  <c r="V2196" i="1"/>
  <c r="V2197" i="1"/>
  <c r="V2198" i="1"/>
  <c r="V2199" i="1"/>
  <c r="V2200" i="1"/>
  <c r="V2201" i="1"/>
  <c r="V2202" i="1"/>
  <c r="V2203" i="1"/>
  <c r="V2204" i="1"/>
  <c r="V2205" i="1"/>
  <c r="V2206" i="1"/>
  <c r="V2207" i="1"/>
  <c r="V2208" i="1"/>
  <c r="V2209" i="1"/>
  <c r="V2210" i="1"/>
  <c r="V2211" i="1"/>
  <c r="V2212" i="1"/>
  <c r="V2213" i="1"/>
  <c r="V2214" i="1"/>
  <c r="V2215" i="1"/>
  <c r="V2216" i="1"/>
  <c r="V2217" i="1"/>
  <c r="V2218" i="1"/>
  <c r="V2219" i="1"/>
  <c r="V2220" i="1"/>
  <c r="V2221" i="1"/>
  <c r="V2222" i="1"/>
  <c r="V2223" i="1"/>
  <c r="V2224" i="1"/>
  <c r="V2225" i="1"/>
  <c r="V2226" i="1"/>
  <c r="V2227" i="1"/>
  <c r="V2228" i="1"/>
  <c r="V2230" i="1"/>
  <c r="V2231" i="1"/>
  <c r="V2232" i="1"/>
  <c r="V2233" i="1"/>
  <c r="V2234" i="1"/>
  <c r="V2235" i="1"/>
  <c r="V2236" i="1"/>
  <c r="V2237" i="1"/>
  <c r="V2238" i="1"/>
  <c r="V2239" i="1"/>
  <c r="V2240" i="1"/>
  <c r="V2241" i="1"/>
  <c r="V2242" i="1"/>
  <c r="V2243" i="1"/>
  <c r="V2244" i="1"/>
  <c r="V2245" i="1"/>
  <c r="V2246" i="1"/>
  <c r="V2247" i="1"/>
  <c r="V2248" i="1"/>
  <c r="V2249" i="1"/>
  <c r="V2250" i="1"/>
  <c r="V2251" i="1"/>
  <c r="V2252" i="1"/>
  <c r="V2253" i="1"/>
  <c r="V2254" i="1"/>
  <c r="V2255" i="1"/>
  <c r="V2256" i="1"/>
  <c r="V2257" i="1"/>
  <c r="V2258" i="1"/>
  <c r="V2259" i="1"/>
  <c r="V2261" i="1"/>
  <c r="V2262" i="1"/>
  <c r="V2263" i="1"/>
  <c r="V2264" i="1"/>
  <c r="V2265" i="1"/>
  <c r="V2266" i="1"/>
  <c r="V2267" i="1"/>
  <c r="V2268" i="1"/>
  <c r="V2269" i="1"/>
  <c r="V2270" i="1"/>
  <c r="V2271" i="1"/>
  <c r="V2272" i="1"/>
  <c r="V2273" i="1"/>
  <c r="V2274" i="1"/>
  <c r="V2275" i="1"/>
  <c r="V2276" i="1"/>
  <c r="V2277" i="1"/>
  <c r="V2278" i="1"/>
  <c r="V2279" i="1"/>
  <c r="V2280" i="1"/>
  <c r="V2281" i="1"/>
  <c r="V2282" i="1"/>
  <c r="V2283" i="1"/>
  <c r="V2284" i="1"/>
  <c r="V2285" i="1"/>
  <c r="V2286" i="1"/>
  <c r="V2287" i="1"/>
  <c r="V2288" i="1"/>
  <c r="V2289" i="1"/>
  <c r="V2290" i="1"/>
  <c r="V2291" i="1"/>
  <c r="V2292" i="1"/>
  <c r="V2293" i="1"/>
  <c r="V2294" i="1"/>
  <c r="V2295" i="1"/>
  <c r="V2296" i="1"/>
  <c r="V2297" i="1"/>
  <c r="V2298" i="1"/>
  <c r="V2299" i="1"/>
  <c r="V2300" i="1"/>
  <c r="V2301" i="1"/>
  <c r="V2302" i="1"/>
  <c r="V2303" i="1"/>
  <c r="V2304" i="1"/>
  <c r="V2305" i="1"/>
  <c r="V2306" i="1"/>
  <c r="V2307" i="1"/>
  <c r="V2308" i="1"/>
  <c r="V2309" i="1"/>
  <c r="V2310" i="1"/>
  <c r="V2311" i="1"/>
  <c r="V2313" i="1"/>
  <c r="V2314" i="1"/>
  <c r="V2315" i="1"/>
  <c r="V2316" i="1"/>
  <c r="V2317" i="1"/>
  <c r="V2318" i="1"/>
  <c r="V2319" i="1"/>
  <c r="V2320" i="1"/>
  <c r="V2321" i="1"/>
  <c r="V2322" i="1"/>
  <c r="V2323" i="1"/>
  <c r="V2324" i="1"/>
  <c r="V2325" i="1"/>
  <c r="V2326" i="1"/>
  <c r="V2327" i="1"/>
  <c r="V2328" i="1"/>
  <c r="V2329" i="1"/>
  <c r="V2330" i="1"/>
  <c r="V2331" i="1"/>
  <c r="V2332" i="1"/>
  <c r="V2333" i="1"/>
  <c r="V2334" i="1"/>
  <c r="V2335" i="1"/>
  <c r="V2336" i="1"/>
  <c r="V2337" i="1"/>
  <c r="V2338" i="1"/>
  <c r="V2339" i="1"/>
  <c r="V2340" i="1"/>
  <c r="V2341" i="1"/>
  <c r="V2342" i="1"/>
  <c r="V2343" i="1"/>
  <c r="V2344" i="1"/>
  <c r="V2345" i="1"/>
  <c r="V2346" i="1"/>
  <c r="V2347" i="1"/>
  <c r="V2348" i="1"/>
  <c r="V2349" i="1"/>
  <c r="V2350" i="1"/>
  <c r="V2351" i="1"/>
  <c r="V2352" i="1"/>
  <c r="V2353" i="1"/>
  <c r="V2354" i="1"/>
  <c r="V2355" i="1"/>
  <c r="V2356" i="1"/>
  <c r="V2357" i="1"/>
  <c r="V2358" i="1"/>
  <c r="V2359" i="1"/>
  <c r="V2360" i="1"/>
  <c r="V2361" i="1"/>
  <c r="V2362" i="1"/>
  <c r="V2363" i="1"/>
  <c r="V2364" i="1"/>
  <c r="V2365" i="1"/>
  <c r="V2366" i="1"/>
  <c r="V2367" i="1"/>
  <c r="V2368" i="1"/>
  <c r="V2369" i="1"/>
  <c r="V2370" i="1"/>
  <c r="V2371" i="1"/>
  <c r="V2372" i="1"/>
  <c r="V2373" i="1"/>
  <c r="V2374" i="1"/>
  <c r="V2375" i="1"/>
  <c r="V2376" i="1"/>
  <c r="V2377" i="1"/>
  <c r="V2378" i="1"/>
  <c r="V2379" i="1"/>
  <c r="V2380" i="1"/>
  <c r="V2381" i="1"/>
  <c r="V2382" i="1"/>
  <c r="V2383" i="1"/>
  <c r="V2384" i="1"/>
  <c r="V2385" i="1"/>
  <c r="V2386" i="1"/>
  <c r="V2387" i="1"/>
  <c r="V2388" i="1"/>
  <c r="V2389" i="1"/>
  <c r="V2390" i="1"/>
  <c r="V2391" i="1"/>
  <c r="V2392" i="1"/>
  <c r="V2393" i="1"/>
  <c r="V2394" i="1"/>
  <c r="V2395" i="1"/>
  <c r="V2396" i="1"/>
  <c r="V2397" i="1"/>
  <c r="V2400" i="1"/>
  <c r="V2401" i="1"/>
  <c r="V2402" i="1"/>
  <c r="V2403" i="1"/>
  <c r="V2404" i="1"/>
  <c r="V2405" i="1"/>
  <c r="V2406" i="1"/>
  <c r="V2407" i="1"/>
  <c r="V2408" i="1"/>
  <c r="V2409" i="1"/>
  <c r="V2410" i="1"/>
  <c r="V2411" i="1"/>
  <c r="V2412" i="1"/>
  <c r="V2413" i="1"/>
  <c r="V2414" i="1"/>
  <c r="V2415" i="1"/>
  <c r="V2416" i="1"/>
  <c r="V2417" i="1"/>
  <c r="V2418" i="1"/>
  <c r="V2419" i="1"/>
  <c r="V2420" i="1"/>
  <c r="V2421" i="1"/>
  <c r="V2422" i="1"/>
  <c r="V2423" i="1"/>
  <c r="V2424" i="1"/>
  <c r="V2425" i="1"/>
  <c r="V2426" i="1"/>
  <c r="V2427" i="1"/>
  <c r="V2428" i="1"/>
  <c r="V2429" i="1"/>
  <c r="V2430" i="1"/>
  <c r="V2431" i="1"/>
  <c r="V2432" i="1"/>
  <c r="V2433" i="1"/>
  <c r="V2434" i="1"/>
  <c r="V2435" i="1"/>
  <c r="V2436" i="1"/>
  <c r="V2437" i="1"/>
  <c r="V2439" i="1"/>
  <c r="V2440" i="1"/>
  <c r="V2441" i="1"/>
  <c r="V2442" i="1"/>
  <c r="V2443" i="1"/>
  <c r="V2444" i="1"/>
  <c r="V2445" i="1"/>
  <c r="V2446" i="1"/>
  <c r="V2447" i="1"/>
  <c r="V2448" i="1"/>
  <c r="V2449" i="1"/>
  <c r="V2450" i="1"/>
  <c r="V2451" i="1"/>
  <c r="V2452" i="1"/>
  <c r="V2453" i="1"/>
  <c r="V2454" i="1"/>
  <c r="V2455" i="1"/>
  <c r="V2456" i="1"/>
  <c r="V2457" i="1"/>
  <c r="V2458" i="1"/>
  <c r="V2459" i="1"/>
  <c r="V2460" i="1"/>
  <c r="V2461" i="1"/>
  <c r="V2462" i="1"/>
  <c r="V2463" i="1"/>
  <c r="V2464" i="1"/>
  <c r="V2465" i="1"/>
  <c r="V2466" i="1"/>
  <c r="V2467" i="1"/>
  <c r="V2468" i="1"/>
  <c r="V2469" i="1"/>
  <c r="V2471" i="1"/>
  <c r="V2472" i="1"/>
  <c r="V2473" i="1"/>
  <c r="V2474" i="1"/>
  <c r="V2475" i="1"/>
  <c r="V2476" i="1"/>
  <c r="V2477" i="1"/>
  <c r="V2478" i="1"/>
  <c r="V2479" i="1"/>
  <c r="V2480" i="1"/>
  <c r="V2481" i="1"/>
  <c r="V2482" i="1"/>
  <c r="V2483" i="1"/>
  <c r="V2484" i="1"/>
  <c r="V2485" i="1"/>
  <c r="V2486" i="1"/>
  <c r="V2487" i="1"/>
  <c r="V2488" i="1"/>
  <c r="V2489" i="1"/>
  <c r="V2490" i="1"/>
  <c r="V2491" i="1"/>
  <c r="V2492" i="1"/>
  <c r="V2493" i="1"/>
  <c r="V2494" i="1"/>
  <c r="V2495" i="1"/>
  <c r="V2496" i="1"/>
  <c r="V2497" i="1"/>
  <c r="V2498" i="1"/>
  <c r="V2499" i="1"/>
  <c r="V2500" i="1"/>
  <c r="V2502" i="1"/>
  <c r="V2503" i="1"/>
  <c r="V2504" i="1"/>
  <c r="V2505" i="1"/>
  <c r="V2506" i="1"/>
  <c r="V2507" i="1"/>
  <c r="V2508" i="1"/>
  <c r="V2509" i="1"/>
  <c r="V2510" i="1"/>
  <c r="V2511" i="1"/>
  <c r="V2512" i="1"/>
  <c r="V2513" i="1"/>
  <c r="V2514" i="1"/>
  <c r="V2515" i="1"/>
  <c r="V2516" i="1"/>
  <c r="V2517" i="1"/>
  <c r="V2518" i="1"/>
  <c r="V2519" i="1"/>
  <c r="V2520" i="1"/>
  <c r="V2521" i="1"/>
  <c r="V2522" i="1"/>
  <c r="V2523" i="1"/>
  <c r="V2524" i="1"/>
  <c r="V2525" i="1"/>
  <c r="V2526" i="1"/>
  <c r="V2527" i="1"/>
  <c r="V2528" i="1"/>
  <c r="V2529" i="1"/>
  <c r="V2530" i="1"/>
  <c r="V2531" i="1"/>
  <c r="V2532" i="1"/>
  <c r="V2533" i="1"/>
  <c r="V2534" i="1"/>
  <c r="V2535" i="1"/>
  <c r="V2536" i="1"/>
  <c r="V2537" i="1"/>
  <c r="V2538" i="1"/>
  <c r="V2539" i="1"/>
  <c r="V2540" i="1"/>
  <c r="V2541" i="1"/>
  <c r="V2542" i="1"/>
  <c r="V2543" i="1"/>
  <c r="V2544" i="1"/>
  <c r="V2545" i="1"/>
  <c r="V2546" i="1"/>
  <c r="V2547" i="1"/>
  <c r="V2548" i="1"/>
  <c r="V2549" i="1"/>
  <c r="V2550" i="1"/>
  <c r="V2551" i="1"/>
  <c r="V2552" i="1"/>
  <c r="V2553" i="1"/>
  <c r="V2554" i="1"/>
  <c r="V2555" i="1"/>
  <c r="V2556" i="1"/>
  <c r="V2557" i="1"/>
  <c r="V2558" i="1"/>
  <c r="V2559" i="1"/>
  <c r="V2560" i="1"/>
  <c r="V2561" i="1"/>
  <c r="V2562" i="1"/>
  <c r="V2563" i="1"/>
  <c r="V2564" i="1"/>
  <c r="V2565" i="1"/>
  <c r="V2566" i="1"/>
  <c r="V2567" i="1"/>
  <c r="V2568" i="1"/>
  <c r="V2569" i="1"/>
  <c r="V2570" i="1"/>
  <c r="V2571" i="1"/>
  <c r="V2572" i="1"/>
  <c r="V2573" i="1"/>
  <c r="V2574" i="1"/>
  <c r="V2575" i="1"/>
  <c r="V2576" i="1"/>
  <c r="V2577" i="1"/>
  <c r="V2578" i="1"/>
  <c r="V2579" i="1"/>
  <c r="V2580" i="1"/>
  <c r="V2581" i="1"/>
  <c r="V2582" i="1"/>
  <c r="V2583" i="1"/>
  <c r="V2584" i="1"/>
  <c r="V2585" i="1"/>
  <c r="V2586" i="1"/>
  <c r="V2587" i="1"/>
  <c r="V2588" i="1"/>
  <c r="V2589" i="1"/>
  <c r="V2590" i="1"/>
  <c r="V2591" i="1"/>
  <c r="V2592" i="1"/>
  <c r="V2593" i="1"/>
  <c r="V2594" i="1"/>
  <c r="V2595" i="1"/>
  <c r="V2596" i="1"/>
  <c r="V2597" i="1"/>
  <c r="V2598" i="1"/>
  <c r="V2599" i="1"/>
  <c r="V2600" i="1"/>
  <c r="V2601" i="1"/>
  <c r="V2602" i="1"/>
  <c r="V2603" i="1"/>
  <c r="V2604" i="1"/>
  <c r="V2605" i="1"/>
  <c r="V2606" i="1"/>
  <c r="V2607" i="1"/>
  <c r="V2608" i="1"/>
  <c r="V2609" i="1"/>
  <c r="V2610" i="1"/>
  <c r="V2611" i="1"/>
  <c r="V2612" i="1"/>
  <c r="V2613" i="1"/>
  <c r="V2614" i="1"/>
  <c r="V2615" i="1"/>
  <c r="V2616" i="1"/>
  <c r="V2617" i="1"/>
  <c r="V2618" i="1"/>
  <c r="V2619" i="1"/>
  <c r="V2620" i="1"/>
  <c r="V2621" i="1"/>
  <c r="V2622" i="1"/>
  <c r="V2623" i="1"/>
  <c r="V2624" i="1"/>
  <c r="V2625" i="1"/>
  <c r="V2626" i="1"/>
  <c r="V2627" i="1"/>
  <c r="V2628" i="1"/>
  <c r="V2629" i="1"/>
  <c r="V2630" i="1"/>
  <c r="V2631" i="1"/>
  <c r="V2632" i="1"/>
  <c r="V2633" i="1"/>
  <c r="V2634" i="1"/>
  <c r="V2635" i="1"/>
  <c r="V2636" i="1"/>
  <c r="V2637" i="1"/>
  <c r="V2638" i="1"/>
  <c r="V2639" i="1"/>
  <c r="V2640" i="1"/>
  <c r="V2641" i="1"/>
  <c r="V2642" i="1"/>
  <c r="V2643" i="1"/>
  <c r="V5617" i="1"/>
  <c r="V2644" i="1"/>
  <c r="V2645" i="1"/>
  <c r="V2646" i="1"/>
  <c r="V2647" i="1"/>
  <c r="V2648" i="1"/>
  <c r="V2649" i="1"/>
  <c r="V2650" i="1"/>
  <c r="V2651" i="1"/>
  <c r="V2652" i="1"/>
  <c r="V2653" i="1"/>
  <c r="V2654" i="1"/>
  <c r="V2655" i="1"/>
  <c r="V2656" i="1"/>
  <c r="V2657" i="1"/>
  <c r="V2658" i="1"/>
  <c r="V2659" i="1"/>
  <c r="V2660" i="1"/>
  <c r="V2661" i="1"/>
  <c r="V2662" i="1"/>
  <c r="V2663" i="1"/>
  <c r="V2664" i="1"/>
  <c r="V2665" i="1"/>
  <c r="V2666" i="1"/>
  <c r="V2667" i="1"/>
  <c r="V2668" i="1"/>
  <c r="V2669" i="1"/>
  <c r="V2670" i="1"/>
  <c r="V2671" i="1"/>
  <c r="V2672" i="1"/>
  <c r="V2673" i="1"/>
  <c r="V2674" i="1"/>
  <c r="V2675" i="1"/>
  <c r="V2676" i="1"/>
  <c r="V2677" i="1"/>
  <c r="V2678" i="1"/>
  <c r="V2679" i="1"/>
  <c r="V2680" i="1"/>
  <c r="V2681" i="1"/>
  <c r="V2682" i="1"/>
  <c r="V2683" i="1"/>
  <c r="V2684" i="1"/>
  <c r="V2685" i="1"/>
  <c r="V2686" i="1"/>
  <c r="V2687" i="1"/>
  <c r="V2688" i="1"/>
  <c r="V2689" i="1"/>
  <c r="V2690" i="1"/>
  <c r="V2691" i="1"/>
  <c r="V2692" i="1"/>
  <c r="V2693" i="1"/>
  <c r="V2695" i="1"/>
  <c r="V2696" i="1"/>
  <c r="V2697" i="1"/>
  <c r="V2698" i="1"/>
  <c r="V2699" i="1"/>
  <c r="V2700" i="1"/>
  <c r="V2701" i="1"/>
  <c r="V2702" i="1"/>
  <c r="V2703" i="1"/>
  <c r="V2704" i="1"/>
  <c r="V2705" i="1"/>
  <c r="V2706" i="1"/>
  <c r="V2707" i="1"/>
  <c r="V2708" i="1"/>
  <c r="V2709" i="1"/>
  <c r="V2710" i="1"/>
  <c r="V2711" i="1"/>
  <c r="V2712" i="1"/>
  <c r="V2713" i="1"/>
  <c r="V2714" i="1"/>
  <c r="V2715" i="1"/>
  <c r="V2716" i="1"/>
  <c r="V2717" i="1"/>
  <c r="V2718" i="1"/>
  <c r="V2719" i="1"/>
  <c r="V2720" i="1"/>
  <c r="V2721" i="1"/>
  <c r="V2722" i="1"/>
  <c r="V2723" i="1"/>
  <c r="V2724" i="1"/>
  <c r="V2725" i="1"/>
  <c r="V2726" i="1"/>
  <c r="V2727" i="1"/>
  <c r="V2728" i="1"/>
  <c r="V2729" i="1"/>
  <c r="V2730" i="1"/>
  <c r="V2731" i="1"/>
  <c r="V2732" i="1"/>
  <c r="V2733" i="1"/>
  <c r="V2734" i="1"/>
  <c r="V2735" i="1"/>
  <c r="V2736" i="1"/>
  <c r="V2737" i="1"/>
  <c r="V2738" i="1"/>
  <c r="V2739" i="1"/>
  <c r="V2740" i="1"/>
  <c r="V2741" i="1"/>
  <c r="V2742" i="1"/>
  <c r="V2743" i="1"/>
  <c r="V2744" i="1"/>
  <c r="V2745" i="1"/>
  <c r="V2746" i="1"/>
  <c r="V2747" i="1"/>
  <c r="V2748" i="1"/>
  <c r="V2749" i="1"/>
  <c r="V2750" i="1"/>
  <c r="V2751" i="1"/>
  <c r="V2752" i="1"/>
  <c r="V2753" i="1"/>
  <c r="V2754" i="1"/>
  <c r="V2755" i="1"/>
  <c r="V2756" i="1"/>
  <c r="V2757" i="1"/>
  <c r="V2758" i="1"/>
  <c r="V2759" i="1"/>
  <c r="V2760" i="1"/>
  <c r="V2761" i="1"/>
  <c r="V2762" i="1"/>
  <c r="V2763" i="1"/>
  <c r="V2764" i="1"/>
  <c r="V2766" i="1"/>
  <c r="V2767" i="1"/>
  <c r="V2768" i="1"/>
  <c r="V2769" i="1"/>
  <c r="V2770" i="1"/>
  <c r="V2771" i="1"/>
  <c r="V2772" i="1"/>
  <c r="V2773" i="1"/>
  <c r="V2774" i="1"/>
  <c r="V2775" i="1"/>
  <c r="V2776" i="1"/>
  <c r="V2777" i="1"/>
  <c r="V2778" i="1"/>
  <c r="V2779" i="1"/>
  <c r="V2780" i="1"/>
  <c r="V2781" i="1"/>
  <c r="V2782" i="1"/>
  <c r="V2783" i="1"/>
  <c r="V2784" i="1"/>
  <c r="V2785" i="1"/>
  <c r="V2786" i="1"/>
  <c r="V2787" i="1"/>
  <c r="V2788" i="1"/>
  <c r="V2789" i="1"/>
  <c r="V2790" i="1"/>
  <c r="V2791" i="1"/>
  <c r="V2792" i="1"/>
  <c r="V2793" i="1"/>
  <c r="V2794" i="1"/>
  <c r="V2795" i="1"/>
  <c r="V2796" i="1"/>
  <c r="V2797" i="1"/>
  <c r="V2798" i="1"/>
  <c r="V2799" i="1"/>
  <c r="V2800" i="1"/>
  <c r="V2801" i="1"/>
  <c r="V2802" i="1"/>
  <c r="V2803" i="1"/>
  <c r="V2804" i="1"/>
  <c r="V2805" i="1"/>
  <c r="V2806" i="1"/>
  <c r="V2807" i="1"/>
  <c r="V2808" i="1"/>
  <c r="V2809" i="1"/>
  <c r="V2810" i="1"/>
  <c r="V2811" i="1"/>
  <c r="V2812" i="1"/>
  <c r="V2813" i="1"/>
  <c r="V2814" i="1"/>
  <c r="V2815" i="1"/>
  <c r="V2816" i="1"/>
  <c r="V2817" i="1"/>
  <c r="V2818" i="1"/>
  <c r="V2819" i="1"/>
  <c r="V2820" i="1"/>
  <c r="V2821" i="1"/>
  <c r="V2822" i="1"/>
  <c r="V2823" i="1"/>
  <c r="V2824" i="1"/>
  <c r="V2825" i="1"/>
  <c r="V2826" i="1"/>
  <c r="V2827" i="1"/>
  <c r="V2828" i="1"/>
  <c r="V2829" i="1"/>
  <c r="V2830" i="1"/>
  <c r="V2831" i="1"/>
  <c r="V2832" i="1"/>
  <c r="V2833" i="1"/>
  <c r="V2834" i="1"/>
  <c r="V2835" i="1"/>
  <c r="V2836" i="1"/>
  <c r="V2837" i="1"/>
  <c r="V2838" i="1"/>
  <c r="V2839" i="1"/>
  <c r="V2840" i="1"/>
  <c r="V2841" i="1"/>
  <c r="V2842" i="1"/>
  <c r="V2843" i="1"/>
  <c r="V2844" i="1"/>
  <c r="V2845" i="1"/>
  <c r="V2846" i="1"/>
  <c r="V2847" i="1"/>
  <c r="V2848" i="1"/>
  <c r="V2849" i="1"/>
  <c r="V2850" i="1"/>
  <c r="V2851" i="1"/>
  <c r="V2852" i="1"/>
  <c r="V2853" i="1"/>
  <c r="V2854" i="1"/>
  <c r="V2855" i="1"/>
  <c r="V2856" i="1"/>
  <c r="V2857" i="1"/>
  <c r="V2858" i="1"/>
  <c r="V2859" i="1"/>
  <c r="V2860" i="1"/>
  <c r="V2861" i="1"/>
  <c r="V2862" i="1"/>
  <c r="V2863" i="1"/>
  <c r="V2864" i="1"/>
  <c r="V2865" i="1"/>
  <c r="V2866" i="1"/>
  <c r="V2867" i="1"/>
  <c r="V2868" i="1"/>
  <c r="V2869" i="1"/>
  <c r="V2870" i="1"/>
  <c r="V2871" i="1"/>
  <c r="V2872" i="1"/>
  <c r="V2873" i="1"/>
  <c r="V2874" i="1"/>
  <c r="V2875" i="1"/>
  <c r="V2876" i="1"/>
  <c r="V2877" i="1"/>
  <c r="V2878" i="1"/>
  <c r="V2879" i="1"/>
  <c r="V2880" i="1"/>
  <c r="V2881" i="1"/>
  <c r="V2882" i="1"/>
  <c r="V2883" i="1"/>
  <c r="V2884" i="1"/>
  <c r="V2885" i="1"/>
  <c r="V2886" i="1"/>
  <c r="V2887" i="1"/>
  <c r="V2888" i="1"/>
  <c r="V2889" i="1"/>
  <c r="V2890" i="1"/>
  <c r="V2891" i="1"/>
  <c r="V2892" i="1"/>
  <c r="V2893" i="1"/>
  <c r="V2894" i="1"/>
  <c r="V2895" i="1"/>
  <c r="V2896" i="1"/>
  <c r="V2897" i="1"/>
  <c r="V2898" i="1"/>
  <c r="V2899" i="1"/>
  <c r="V2900" i="1"/>
  <c r="V2901" i="1"/>
  <c r="V2902" i="1"/>
  <c r="V2903" i="1"/>
  <c r="V2904" i="1"/>
  <c r="V2905" i="1"/>
  <c r="V2906" i="1"/>
  <c r="V2907" i="1"/>
  <c r="V2908" i="1"/>
  <c r="V2909" i="1"/>
  <c r="V2910" i="1"/>
  <c r="V2911" i="1"/>
  <c r="V2912" i="1"/>
  <c r="V2913" i="1"/>
  <c r="V2914" i="1"/>
  <c r="V2915" i="1"/>
  <c r="V2916" i="1"/>
  <c r="V2917" i="1"/>
  <c r="V2918" i="1"/>
  <c r="V2919" i="1"/>
  <c r="V2920" i="1"/>
  <c r="V2921" i="1"/>
  <c r="V2922" i="1"/>
  <c r="V2923" i="1"/>
  <c r="V2924" i="1"/>
  <c r="V2925" i="1"/>
  <c r="V2926" i="1"/>
  <c r="V2927" i="1"/>
  <c r="V2928" i="1"/>
  <c r="V2929" i="1"/>
  <c r="V2930" i="1"/>
  <c r="V2931" i="1"/>
  <c r="V2932" i="1"/>
  <c r="V2933" i="1"/>
  <c r="V2934" i="1"/>
  <c r="V2935" i="1"/>
  <c r="V2936" i="1"/>
  <c r="V2937" i="1"/>
  <c r="V2938" i="1"/>
  <c r="V2939" i="1"/>
  <c r="V2940" i="1"/>
  <c r="V2941" i="1"/>
  <c r="V2942" i="1"/>
  <c r="V2943" i="1"/>
  <c r="V2944" i="1"/>
  <c r="V2945" i="1"/>
  <c r="V2946" i="1"/>
  <c r="V2947" i="1"/>
  <c r="V2948" i="1"/>
  <c r="V2949" i="1"/>
  <c r="V2950" i="1"/>
  <c r="V2951" i="1"/>
  <c r="V2952" i="1"/>
  <c r="V2953" i="1"/>
  <c r="V2954" i="1"/>
  <c r="V2955" i="1"/>
  <c r="V2956" i="1"/>
  <c r="V2957" i="1"/>
  <c r="V2958" i="1"/>
  <c r="V2959" i="1"/>
  <c r="V2960" i="1"/>
  <c r="V2961" i="1"/>
  <c r="V2962" i="1"/>
  <c r="V2963" i="1"/>
  <c r="V2964" i="1"/>
  <c r="V2965" i="1"/>
  <c r="V2966" i="1"/>
  <c r="V2967" i="1"/>
  <c r="V2968" i="1"/>
  <c r="V2969" i="1"/>
  <c r="V2970" i="1"/>
  <c r="V2971" i="1"/>
  <c r="V2972" i="1"/>
  <c r="V2973" i="1"/>
  <c r="V2974" i="1"/>
  <c r="V2975" i="1"/>
  <c r="V2976" i="1"/>
  <c r="V2977" i="1"/>
  <c r="V2978" i="1"/>
  <c r="V2979" i="1"/>
  <c r="V2980" i="1"/>
  <c r="V2981" i="1"/>
  <c r="V2982" i="1"/>
  <c r="V2983" i="1"/>
  <c r="V2984" i="1"/>
  <c r="V2985" i="1"/>
  <c r="V2986" i="1"/>
  <c r="V2987" i="1"/>
  <c r="V2989" i="1"/>
  <c r="V2990" i="1"/>
  <c r="V2991" i="1"/>
  <c r="V2992" i="1"/>
  <c r="V2993" i="1"/>
  <c r="V2994" i="1"/>
  <c r="V2995" i="1"/>
  <c r="V2996" i="1"/>
  <c r="V2997" i="1"/>
  <c r="V2998" i="1"/>
  <c r="V3000" i="1"/>
  <c r="V3001" i="1"/>
  <c r="V3002" i="1"/>
  <c r="V3004" i="1"/>
  <c r="V3005" i="1"/>
  <c r="V3006" i="1"/>
  <c r="V3008" i="1"/>
  <c r="V3009" i="1"/>
  <c r="V3010" i="1"/>
  <c r="V3011" i="1"/>
  <c r="V3012" i="1"/>
  <c r="V3013" i="1"/>
  <c r="V3014" i="1"/>
  <c r="V3016" i="1"/>
  <c r="V3017" i="1"/>
  <c r="V3018" i="1"/>
  <c r="V3019" i="1"/>
  <c r="V3020" i="1"/>
  <c r="V3021" i="1"/>
  <c r="V3022" i="1"/>
  <c r="V3023" i="1"/>
  <c r="V3024" i="1"/>
  <c r="V3026" i="1"/>
  <c r="V3027" i="1"/>
  <c r="V3028" i="1"/>
  <c r="V3029" i="1"/>
  <c r="V3030" i="1"/>
  <c r="V3031" i="1"/>
  <c r="V3032" i="1"/>
  <c r="V3033" i="1"/>
  <c r="V3034" i="1"/>
  <c r="V3035" i="1"/>
  <c r="V3036" i="1"/>
  <c r="V3038" i="1"/>
  <c r="V3039" i="1"/>
  <c r="V3040" i="1"/>
  <c r="V3041" i="1"/>
  <c r="V3042" i="1"/>
  <c r="V3043" i="1"/>
  <c r="V3044" i="1"/>
  <c r="V3045" i="1"/>
  <c r="V3046" i="1"/>
  <c r="V3047" i="1"/>
  <c r="V3048" i="1"/>
  <c r="V3050" i="1"/>
  <c r="V3051" i="1"/>
  <c r="V3052" i="1"/>
  <c r="V3055" i="1"/>
  <c r="V3056" i="1"/>
  <c r="V3057" i="1"/>
  <c r="V3058" i="1"/>
  <c r="V3059" i="1"/>
  <c r="V3060" i="1"/>
  <c r="V3061" i="1"/>
  <c r="V3064" i="1"/>
  <c r="V3065" i="1"/>
  <c r="V3066" i="1"/>
  <c r="V3067" i="1"/>
  <c r="V3068" i="1"/>
  <c r="V3069" i="1"/>
  <c r="V3070" i="1"/>
  <c r="V3071" i="1"/>
  <c r="V3072" i="1"/>
  <c r="V3074" i="1"/>
  <c r="V5623" i="1"/>
  <c r="V3075" i="1"/>
  <c r="V3076" i="1"/>
  <c r="V3078" i="1"/>
  <c r="V3079" i="1"/>
  <c r="V3080" i="1"/>
  <c r="V3081" i="1"/>
  <c r="V3082" i="1"/>
  <c r="V3083" i="1"/>
  <c r="V3084" i="1"/>
  <c r="V3085" i="1"/>
  <c r="V3086" i="1"/>
  <c r="V3087" i="1"/>
  <c r="V3088" i="1"/>
  <c r="V3090" i="1"/>
  <c r="V3091" i="1"/>
  <c r="V3092" i="1"/>
  <c r="V3093" i="1"/>
  <c r="V3094" i="1"/>
  <c r="V3095" i="1"/>
  <c r="V3096" i="1"/>
  <c r="V3097" i="1"/>
  <c r="V3098" i="1"/>
  <c r="V3099" i="1"/>
  <c r="V3100" i="1"/>
  <c r="V3101" i="1"/>
  <c r="V3102" i="1"/>
  <c r="V3103" i="1"/>
  <c r="V3105" i="1"/>
  <c r="V3106" i="1"/>
  <c r="V3107" i="1"/>
  <c r="V3108" i="1"/>
  <c r="V3109" i="1"/>
  <c r="V3110" i="1"/>
  <c r="V3111" i="1"/>
  <c r="V3112" i="1"/>
  <c r="V3114" i="1"/>
  <c r="V3115" i="1"/>
  <c r="V3116" i="1"/>
  <c r="V3118" i="1"/>
  <c r="V3119" i="1"/>
  <c r="V3120" i="1"/>
  <c r="V3121" i="1"/>
  <c r="V3122" i="1"/>
  <c r="V3123" i="1"/>
  <c r="V3124" i="1"/>
  <c r="V3126" i="1"/>
  <c r="V3128" i="1"/>
  <c r="V3129" i="1"/>
  <c r="V3130" i="1"/>
  <c r="V3131" i="1"/>
  <c r="V3132" i="1"/>
  <c r="V3133" i="1"/>
  <c r="V3134" i="1"/>
  <c r="V3135" i="1"/>
  <c r="V3136" i="1"/>
  <c r="V3137" i="1"/>
  <c r="V3140" i="1"/>
  <c r="V3141" i="1"/>
  <c r="V3142" i="1"/>
  <c r="V3143" i="1"/>
  <c r="V3144" i="1"/>
  <c r="V3145" i="1"/>
  <c r="V3146" i="1"/>
  <c r="V3148" i="1"/>
  <c r="V3150" i="1"/>
  <c r="V3151" i="1"/>
  <c r="V3153" i="1"/>
  <c r="V3154" i="1"/>
  <c r="V3155" i="1"/>
  <c r="V3156" i="1"/>
  <c r="V3158" i="1"/>
  <c r="V3159" i="1"/>
  <c r="V3160" i="1"/>
  <c r="V3161" i="1"/>
  <c r="V3162" i="1"/>
  <c r="V3163" i="1"/>
  <c r="V3165" i="1"/>
  <c r="V3166" i="1"/>
  <c r="V3167" i="1"/>
  <c r="V3168" i="1"/>
  <c r="V3170" i="1"/>
  <c r="V3171" i="1"/>
  <c r="V3172" i="1"/>
  <c r="V3173" i="1"/>
  <c r="V3174" i="1"/>
  <c r="V3175" i="1"/>
  <c r="V3176" i="1"/>
  <c r="V3177" i="1"/>
  <c r="V3178" i="1"/>
  <c r="V3179" i="1"/>
  <c r="V3180" i="1"/>
  <c r="V3181" i="1"/>
  <c r="V3182" i="1"/>
  <c r="V3183" i="1"/>
  <c r="V3184" i="1"/>
  <c r="V3185" i="1"/>
  <c r="V3186" i="1"/>
  <c r="V3188" i="1"/>
  <c r="V3189" i="1"/>
  <c r="V3190" i="1"/>
  <c r="V3191" i="1"/>
  <c r="V3192" i="1"/>
  <c r="V3194" i="1"/>
  <c r="V3195" i="1"/>
  <c r="V3196" i="1"/>
  <c r="V3197" i="1"/>
  <c r="V3198" i="1"/>
  <c r="V3199" i="1"/>
  <c r="V3200" i="1"/>
  <c r="V3201" i="1"/>
  <c r="V3202" i="1"/>
  <c r="V3203" i="1"/>
  <c r="V3204" i="1"/>
  <c r="V3206" i="1"/>
  <c r="V3207" i="1"/>
  <c r="V3208" i="1"/>
  <c r="V3209" i="1"/>
  <c r="V3210" i="1"/>
  <c r="V3211" i="1"/>
  <c r="V3212" i="1"/>
  <c r="V3213" i="1"/>
  <c r="V3215" i="1"/>
  <c r="V3216" i="1"/>
  <c r="V3217" i="1"/>
  <c r="V3218" i="1"/>
  <c r="V3219" i="1"/>
  <c r="V3220" i="1"/>
  <c r="V3221" i="1"/>
  <c r="V3223" i="1"/>
  <c r="V3224" i="1"/>
  <c r="V3225" i="1"/>
  <c r="V3226" i="1"/>
  <c r="V3228" i="1"/>
  <c r="V3229" i="1"/>
  <c r="V3230" i="1"/>
  <c r="V3231" i="1"/>
  <c r="V3232" i="1"/>
  <c r="V3234" i="1"/>
  <c r="V3235" i="1"/>
  <c r="V3237" i="1"/>
  <c r="V3238" i="1"/>
  <c r="V3239" i="1"/>
  <c r="V3241" i="1"/>
  <c r="V3242" i="1"/>
  <c r="V3243" i="1"/>
  <c r="V3244" i="1"/>
  <c r="V3246" i="1"/>
  <c r="V3247" i="1"/>
  <c r="V3248" i="1"/>
  <c r="V3250" i="1"/>
  <c r="V3251" i="1"/>
  <c r="V3252" i="1"/>
  <c r="V3254" i="1"/>
  <c r="V3255" i="1"/>
  <c r="V3256" i="1"/>
  <c r="V3257" i="1"/>
  <c r="V3259" i="1"/>
  <c r="V3260" i="1"/>
  <c r="V3261" i="1"/>
  <c r="V3262" i="1"/>
  <c r="V5627" i="1"/>
  <c r="V3263" i="1"/>
  <c r="V3264" i="1"/>
  <c r="V3265" i="1"/>
  <c r="V3266" i="1"/>
  <c r="V3267" i="1"/>
  <c r="V3268" i="1"/>
  <c r="V3269" i="1"/>
  <c r="V3270" i="1"/>
  <c r="V3271" i="1"/>
  <c r="V3272" i="1"/>
  <c r="V3273" i="1"/>
  <c r="V3274" i="1"/>
  <c r="V3275" i="1"/>
  <c r="V3276" i="1"/>
  <c r="V3277" i="1"/>
  <c r="V3279" i="1"/>
  <c r="V3281" i="1"/>
  <c r="V3283" i="1"/>
  <c r="V3284" i="1"/>
  <c r="V3285" i="1"/>
  <c r="V3286" i="1"/>
  <c r="V3287" i="1"/>
  <c r="V3288" i="1"/>
  <c r="V3289" i="1"/>
  <c r="V3290" i="1"/>
  <c r="V3291" i="1"/>
  <c r="V3292" i="1"/>
  <c r="V3293" i="1"/>
  <c r="V3294" i="1"/>
  <c r="V3295" i="1"/>
  <c r="V3296" i="1"/>
  <c r="V3297" i="1"/>
  <c r="V3299" i="1"/>
  <c r="V3301" i="1"/>
  <c r="V3304" i="1"/>
  <c r="V3305" i="1"/>
  <c r="V3306" i="1"/>
  <c r="V3307" i="1"/>
  <c r="V3308" i="1"/>
  <c r="V3309" i="1"/>
  <c r="V3310" i="1"/>
  <c r="V3311" i="1"/>
  <c r="V3312" i="1"/>
  <c r="V3313" i="1"/>
  <c r="V3314" i="1"/>
  <c r="V3317" i="1"/>
  <c r="V3320" i="1"/>
  <c r="V3321" i="1"/>
  <c r="V3322" i="1"/>
  <c r="V3324" i="1"/>
  <c r="V3326" i="1"/>
  <c r="V3328" i="1"/>
  <c r="V3329" i="1"/>
  <c r="V3330" i="1"/>
  <c r="V3331" i="1"/>
  <c r="V3332" i="1"/>
  <c r="V3333" i="1"/>
  <c r="V3334" i="1"/>
  <c r="V3335" i="1"/>
  <c r="V3337" i="1"/>
  <c r="V3338" i="1"/>
  <c r="V3339" i="1"/>
  <c r="V3340" i="1"/>
  <c r="V3341" i="1"/>
  <c r="V3342" i="1"/>
  <c r="V3343" i="1"/>
  <c r="V3345" i="1"/>
  <c r="V5632" i="1"/>
  <c r="V3346" i="1"/>
  <c r="V3347" i="1"/>
  <c r="V3348" i="1"/>
  <c r="V3349" i="1"/>
  <c r="V3350" i="1"/>
  <c r="V3351" i="1"/>
  <c r="V3352" i="1"/>
  <c r="V3353" i="1"/>
  <c r="V3354" i="1"/>
  <c r="V3355" i="1"/>
  <c r="V3356" i="1"/>
  <c r="V3357" i="1"/>
  <c r="V3358" i="1"/>
  <c r="V3360" i="1"/>
  <c r="V3361" i="1"/>
  <c r="V3362" i="1"/>
  <c r="V3363" i="1"/>
  <c r="V3364" i="1"/>
  <c r="V3365" i="1"/>
  <c r="V3366" i="1"/>
  <c r="V3367" i="1"/>
  <c r="V3368" i="1"/>
  <c r="V3369" i="1"/>
  <c r="V3370" i="1"/>
  <c r="V3371" i="1"/>
  <c r="V3372" i="1"/>
  <c r="V3373" i="1"/>
  <c r="V3374" i="1"/>
  <c r="V3375" i="1"/>
  <c r="V3376" i="1"/>
  <c r="V3377" i="1"/>
  <c r="V3378" i="1"/>
  <c r="V3380" i="1"/>
  <c r="V3381" i="1"/>
  <c r="V3382" i="1"/>
  <c r="V3386" i="1"/>
  <c r="V3387" i="1"/>
  <c r="V3388" i="1"/>
  <c r="V3389" i="1"/>
  <c r="V3390" i="1"/>
  <c r="V3391" i="1"/>
  <c r="V3393" i="1"/>
  <c r="V3395" i="1"/>
  <c r="V3396" i="1"/>
  <c r="V3397" i="1"/>
  <c r="V3398" i="1"/>
  <c r="V3399" i="1"/>
  <c r="V3400" i="1"/>
  <c r="V3401" i="1"/>
  <c r="V3402" i="1"/>
  <c r="V3403" i="1"/>
  <c r="V3404" i="1"/>
  <c r="V3406" i="1"/>
  <c r="V3407" i="1"/>
  <c r="V3408" i="1"/>
  <c r="V3409" i="1"/>
  <c r="V3410" i="1"/>
  <c r="V3411" i="1"/>
  <c r="V3412" i="1"/>
  <c r="V3413" i="1"/>
  <c r="V3414" i="1"/>
  <c r="V3415" i="1"/>
  <c r="V3416" i="1"/>
  <c r="V3417" i="1"/>
  <c r="V3418" i="1"/>
  <c r="V3419" i="1"/>
  <c r="V3420" i="1"/>
  <c r="V3421" i="1"/>
  <c r="V3422" i="1"/>
  <c r="V3423" i="1"/>
  <c r="V3424" i="1"/>
  <c r="V3425" i="1"/>
  <c r="V3426" i="1"/>
  <c r="V3428" i="1"/>
  <c r="V3430" i="1"/>
  <c r="V5545" i="1"/>
  <c r="V5546" i="1"/>
  <c r="V5547" i="1"/>
  <c r="V5548" i="1"/>
  <c r="V5549" i="1"/>
  <c r="V5550" i="1"/>
  <c r="V5551" i="1"/>
  <c r="V5552" i="1"/>
  <c r="V5553" i="1"/>
  <c r="V5554" i="1"/>
  <c r="V5555" i="1"/>
  <c r="V3431" i="1"/>
  <c r="V5572" i="1"/>
  <c r="V5573" i="1"/>
  <c r="V5576" i="1"/>
  <c r="V5578" i="1"/>
  <c r="V5580" i="1"/>
  <c r="V5581" i="1"/>
  <c r="V5591" i="1"/>
  <c r="V5593" i="1"/>
  <c r="V5596" i="1"/>
  <c r="V5598" i="1"/>
  <c r="V5618" i="1"/>
  <c r="V5625" i="1"/>
  <c r="V5678" i="1"/>
  <c r="V5679" i="1"/>
  <c r="V5680" i="1"/>
  <c r="V5681" i="1"/>
  <c r="V5682" i="1"/>
  <c r="V5683" i="1"/>
  <c r="V5687" i="1"/>
  <c r="V3432" i="1"/>
  <c r="V3433" i="1"/>
  <c r="V3434" i="1"/>
  <c r="V3435" i="1"/>
  <c r="V3436" i="1"/>
  <c r="V3437" i="1"/>
  <c r="V3015" i="1"/>
  <c r="V3438" i="1"/>
  <c r="V3439" i="1"/>
  <c r="V3441" i="1"/>
  <c r="V3442" i="1"/>
  <c r="V3443" i="1"/>
  <c r="V3444" i="1"/>
  <c r="V3445" i="1"/>
  <c r="V3446" i="1"/>
  <c r="V3447" i="1"/>
  <c r="V3037" i="1"/>
  <c r="V3448" i="1"/>
  <c r="V3450" i="1"/>
  <c r="V3452" i="1"/>
  <c r="V3453" i="1"/>
  <c r="V3454" i="1"/>
  <c r="V3455" i="1"/>
  <c r="V3227" i="1"/>
  <c r="V3456" i="1"/>
  <c r="V3457" i="1"/>
  <c r="V3458" i="1"/>
  <c r="V3459" i="1"/>
  <c r="V3233" i="1"/>
  <c r="V3460" i="1"/>
  <c r="V3025" i="1"/>
  <c r="V3323" i="1"/>
  <c r="V3461" i="1"/>
  <c r="V5621" i="1"/>
  <c r="V3462" i="1"/>
  <c r="V3463" i="1"/>
  <c r="V3464" i="1"/>
  <c r="V3465" i="1"/>
  <c r="V3466" i="1"/>
  <c r="V3467" i="1"/>
  <c r="V3468" i="1"/>
  <c r="V3470" i="1"/>
  <c r="V3471" i="1"/>
  <c r="V3472" i="1"/>
  <c r="V3474" i="1"/>
  <c r="V3475" i="1"/>
  <c r="V3477" i="1"/>
  <c r="V3478" i="1"/>
  <c r="V5688" i="1"/>
  <c r="V5685" i="1"/>
  <c r="V3479" i="1"/>
  <c r="V3480" i="1"/>
  <c r="V3481" i="1"/>
  <c r="V3483" i="1"/>
  <c r="V3484" i="1"/>
  <c r="V3485" i="1"/>
  <c r="V3222" i="1"/>
  <c r="V3486" i="1"/>
  <c r="V3487" i="1"/>
  <c r="V3049" i="1"/>
  <c r="V3489" i="1"/>
  <c r="V3491" i="1"/>
  <c r="V3492" i="1"/>
  <c r="V3493" i="1"/>
  <c r="V3495" i="1"/>
  <c r="V3496" i="1"/>
  <c r="V3497" i="1"/>
  <c r="V3500" i="1"/>
  <c r="V2988" i="1"/>
  <c r="V3007" i="1"/>
  <c r="V3501" i="1"/>
  <c r="V3502" i="1"/>
  <c r="V3503" i="1"/>
  <c r="V3245" i="1"/>
  <c r="V3504" i="1"/>
  <c r="V3506" i="1"/>
  <c r="V3510" i="1"/>
  <c r="V2999" i="1"/>
  <c r="V3511" i="1"/>
  <c r="V3512" i="1"/>
  <c r="V3513" i="1"/>
  <c r="V3514" i="1"/>
  <c r="V3516" i="1"/>
  <c r="V3517" i="1"/>
  <c r="V3518" i="1"/>
  <c r="V3521" i="1"/>
  <c r="V3522" i="1"/>
  <c r="V3523" i="1"/>
  <c r="V3524" i="1"/>
  <c r="V3525" i="1"/>
  <c r="V3526" i="1"/>
  <c r="V3527" i="1"/>
  <c r="V3529" i="1"/>
  <c r="V3532" i="1"/>
  <c r="V3533" i="1"/>
  <c r="V3534" i="1"/>
  <c r="V3536" i="1"/>
  <c r="V3537" i="1"/>
  <c r="V3539" i="1"/>
  <c r="V3540" i="1"/>
  <c r="V3541" i="1"/>
  <c r="V3542" i="1"/>
  <c r="V2186" i="1"/>
  <c r="V3543" i="1"/>
  <c r="V3544" i="1"/>
  <c r="V3548" i="1"/>
  <c r="V3549" i="1"/>
  <c r="V3550" i="1"/>
  <c r="V3138" i="1"/>
  <c r="V3552" i="1"/>
  <c r="V3553" i="1"/>
  <c r="V3555" i="1"/>
  <c r="V3557" i="1"/>
  <c r="V3558" i="1"/>
  <c r="V3559" i="1"/>
  <c r="V3560" i="1"/>
  <c r="V3561" i="1"/>
  <c r="V3563" i="1"/>
  <c r="V3564" i="1"/>
  <c r="V3568" i="1"/>
  <c r="V3569" i="1"/>
  <c r="V3570" i="1"/>
  <c r="V3571" i="1"/>
  <c r="V3572" i="1"/>
  <c r="V3573" i="1"/>
  <c r="V3574" i="1"/>
  <c r="V3575" i="1"/>
  <c r="V3578" i="1"/>
  <c r="V3579" i="1"/>
  <c r="V3581" i="1"/>
  <c r="V3583" i="1"/>
  <c r="V3584" i="1"/>
  <c r="V3586" i="1"/>
  <c r="V3587" i="1"/>
  <c r="V3588" i="1"/>
  <c r="V3589" i="1"/>
  <c r="V3590" i="1"/>
  <c r="V3591" i="1"/>
  <c r="V3592" i="1"/>
  <c r="V3594" i="1"/>
  <c r="V3595" i="1"/>
  <c r="V3597" i="1"/>
  <c r="V3598" i="1"/>
  <c r="V3599" i="1"/>
  <c r="V3600" i="1"/>
  <c r="V3601" i="1"/>
  <c r="V3603" i="1"/>
  <c r="V3605" i="1"/>
  <c r="V3608" i="1"/>
  <c r="V3609" i="1"/>
  <c r="V3610" i="1"/>
  <c r="V3611" i="1"/>
  <c r="V3614" i="1"/>
  <c r="V3615" i="1"/>
  <c r="V3253" i="1"/>
  <c r="V3616" i="1"/>
  <c r="V3617" i="1"/>
  <c r="V3618" i="1"/>
  <c r="V3621" i="1"/>
  <c r="V3622" i="1"/>
  <c r="V3623" i="1"/>
  <c r="V3625" i="1"/>
  <c r="V3626" i="1"/>
  <c r="V3628" i="1"/>
  <c r="V3631" i="1"/>
  <c r="V3634" i="1"/>
  <c r="V3635" i="1"/>
  <c r="V5635" i="1"/>
  <c r="V3637" i="1"/>
  <c r="V3641" i="1"/>
  <c r="V3642" i="1"/>
  <c r="V3644" i="1"/>
  <c r="V3648" i="1"/>
  <c r="V3650" i="1"/>
  <c r="V3652" i="1"/>
  <c r="V3125" i="1"/>
  <c r="V3656" i="1"/>
  <c r="V3658" i="1"/>
  <c r="V3660" i="1"/>
  <c r="V3661" i="1"/>
  <c r="V3662" i="1"/>
  <c r="V3663" i="1"/>
  <c r="V3664" i="1"/>
  <c r="V3668" i="1"/>
  <c r="V3670" i="1"/>
  <c r="V3672" i="1"/>
  <c r="V3675" i="1"/>
  <c r="V3676" i="1"/>
  <c r="V3449" i="1"/>
  <c r="V2" i="1"/>
  <c r="Q3449" i="1"/>
  <c r="Q3676" i="1"/>
  <c r="Q3675" i="1"/>
  <c r="Q3672" i="1"/>
  <c r="Q3670" i="1"/>
  <c r="Q3668" i="1"/>
  <c r="Q3664" i="1"/>
  <c r="Q3663" i="1"/>
  <c r="Q3662" i="1"/>
  <c r="Q3661" i="1"/>
  <c r="Q3660" i="1"/>
  <c r="Q3658" i="1"/>
  <c r="Q3656" i="1"/>
  <c r="Q3125" i="1"/>
  <c r="Q3652" i="1"/>
  <c r="Q3650" i="1"/>
  <c r="Q3648" i="1"/>
  <c r="Q3644" i="1"/>
  <c r="Q3642" i="1"/>
  <c r="Q3641" i="1"/>
  <c r="Q3637" i="1"/>
  <c r="Q5635" i="1"/>
  <c r="Q3635" i="1"/>
  <c r="Q3634" i="1"/>
  <c r="Q3631" i="1"/>
  <c r="Q3629" i="1"/>
  <c r="Q3628" i="1"/>
  <c r="Q3626" i="1"/>
  <c r="Q3625" i="1"/>
  <c r="Q3623" i="1"/>
  <c r="Q3622" i="1"/>
  <c r="Q3621" i="1"/>
  <c r="Q3618" i="1"/>
  <c r="Q3617" i="1"/>
  <c r="Q3616" i="1"/>
  <c r="Q3253" i="1"/>
  <c r="Q3615" i="1"/>
  <c r="Q3614" i="1"/>
  <c r="Q3611" i="1"/>
  <c r="Q3610" i="1"/>
  <c r="Q3609" i="1"/>
  <c r="Q3608" i="1"/>
  <c r="Q3605" i="1"/>
  <c r="Q3603" i="1"/>
  <c r="Q3601" i="1"/>
  <c r="Q3600" i="1"/>
  <c r="Q3599" i="1"/>
  <c r="Q3598" i="1"/>
  <c r="Q3597" i="1"/>
  <c r="Q3595" i="1"/>
  <c r="Q3594" i="1"/>
  <c r="Q3593" i="1"/>
  <c r="Q3592" i="1"/>
  <c r="Q3591" i="1"/>
  <c r="Q3590" i="1"/>
  <c r="Q3589" i="1"/>
  <c r="Q3588" i="1"/>
  <c r="Q3587" i="1"/>
  <c r="Q3586" i="1"/>
  <c r="Q3584" i="1"/>
  <c r="Q3583" i="1"/>
  <c r="Q3581" i="1"/>
  <c r="Q3579" i="1"/>
  <c r="Q3578" i="1"/>
  <c r="Q3575" i="1"/>
  <c r="Q3574" i="1"/>
  <c r="Q3573" i="1"/>
  <c r="Q3572" i="1"/>
  <c r="Q3571" i="1"/>
  <c r="Q3570" i="1"/>
  <c r="Q3569" i="1"/>
  <c r="Q3568" i="1"/>
  <c r="Q3564" i="1"/>
  <c r="Q3563" i="1"/>
  <c r="Q3561" i="1"/>
  <c r="Q3560" i="1"/>
  <c r="Q3559" i="1"/>
  <c r="Q3558" i="1"/>
  <c r="Q3557" i="1"/>
  <c r="Q3555" i="1"/>
  <c r="Q3553" i="1"/>
  <c r="Q3552" i="1"/>
  <c r="Q3138" i="1"/>
  <c r="Q3550" i="1"/>
  <c r="Q3549" i="1"/>
  <c r="Q3548" i="1"/>
  <c r="Q3544" i="1"/>
  <c r="Q3543" i="1"/>
  <c r="Q2186" i="1"/>
  <c r="Q3542" i="1"/>
  <c r="Q3541" i="1"/>
  <c r="Q3540" i="1"/>
  <c r="Q3539" i="1"/>
  <c r="Q3537" i="1"/>
  <c r="Q3536" i="1"/>
  <c r="Q3534" i="1"/>
  <c r="Q3533" i="1"/>
  <c r="Q3532" i="1"/>
  <c r="Q3529" i="1"/>
  <c r="Q3527" i="1"/>
  <c r="Q3526" i="1"/>
  <c r="Q3525" i="1"/>
  <c r="Q3524" i="1"/>
  <c r="Q3523" i="1"/>
  <c r="Q3522" i="1"/>
  <c r="Q3521" i="1"/>
  <c r="Q3518" i="1"/>
  <c r="Q3517" i="1"/>
  <c r="Q3516" i="1"/>
  <c r="Q3514" i="1"/>
  <c r="Q3513" i="1"/>
  <c r="Q3512" i="1"/>
  <c r="Q3511" i="1"/>
  <c r="Q2999" i="1"/>
  <c r="Q3510" i="1"/>
  <c r="Q3506" i="1"/>
  <c r="Q3504" i="1"/>
  <c r="Q3245" i="1"/>
  <c r="Q3503" i="1"/>
  <c r="Q3502" i="1"/>
  <c r="Q3501" i="1"/>
  <c r="Q3007" i="1"/>
  <c r="Q2988" i="1"/>
  <c r="Q3500" i="1"/>
  <c r="Q3497" i="1"/>
  <c r="Q3496" i="1"/>
  <c r="Q3495" i="1"/>
  <c r="Q3493" i="1"/>
  <c r="Q3492" i="1"/>
  <c r="Q3491" i="1"/>
  <c r="Q3489" i="1"/>
  <c r="Q3049" i="1"/>
  <c r="Q3487" i="1"/>
  <c r="Q3486" i="1"/>
  <c r="Q3222" i="1"/>
  <c r="Q3485" i="1"/>
  <c r="Q3484" i="1"/>
  <c r="Q3483" i="1"/>
  <c r="Q3481" i="1"/>
  <c r="Q3480" i="1"/>
  <c r="Q3479" i="1"/>
  <c r="Q5685" i="1"/>
  <c r="Q5688" i="1"/>
  <c r="Q3478" i="1"/>
  <c r="Q3477" i="1"/>
  <c r="Q3475" i="1"/>
  <c r="Q3474" i="1"/>
  <c r="Q3472" i="1"/>
  <c r="Q3471" i="1"/>
  <c r="Q3470" i="1"/>
  <c r="Q3468" i="1"/>
  <c r="Q3467" i="1"/>
  <c r="Q3466" i="1"/>
  <c r="Q3465" i="1"/>
  <c r="Q3464" i="1"/>
  <c r="Q3463" i="1"/>
  <c r="Q3462" i="1"/>
  <c r="Q5621" i="1"/>
  <c r="Q3461" i="1"/>
  <c r="Q3323" i="1"/>
  <c r="Q3025" i="1"/>
  <c r="Q3460" i="1"/>
  <c r="Q3233" i="1"/>
  <c r="Q3459" i="1"/>
  <c r="Q3458" i="1"/>
  <c r="Q3457" i="1"/>
  <c r="Q3456" i="1"/>
  <c r="Q3227" i="1"/>
  <c r="Q3455" i="1"/>
  <c r="Q3454" i="1"/>
  <c r="Q3453" i="1"/>
  <c r="Q3452" i="1"/>
  <c r="Q3450" i="1"/>
  <c r="Q3448" i="1"/>
  <c r="Q3037" i="1"/>
  <c r="Q3447" i="1"/>
  <c r="Q3446" i="1"/>
  <c r="Q3003" i="1"/>
  <c r="Q3445" i="1"/>
  <c r="Q3444" i="1"/>
  <c r="Q3443" i="1"/>
  <c r="Q3442" i="1"/>
  <c r="Q3441" i="1"/>
  <c r="Q3439" i="1"/>
  <c r="Q3438" i="1"/>
  <c r="Q3015" i="1"/>
  <c r="Q3437" i="1"/>
  <c r="Q3436" i="1"/>
  <c r="Q3435" i="1"/>
  <c r="Q3434" i="1"/>
  <c r="Q3433" i="1"/>
  <c r="Q3432" i="1"/>
  <c r="Q5687" i="1"/>
  <c r="Q5683" i="1"/>
  <c r="Q5682" i="1"/>
  <c r="Q5681" i="1"/>
  <c r="Q5680" i="1"/>
  <c r="Q5679" i="1"/>
  <c r="Q5678" i="1"/>
  <c r="Q5625" i="1"/>
  <c r="Q5618" i="1"/>
  <c r="Q5598" i="1"/>
  <c r="Q5596" i="1"/>
  <c r="Q5593" i="1"/>
  <c r="Q5591" i="1"/>
  <c r="Q5581" i="1"/>
  <c r="Q5580" i="1"/>
  <c r="Q5578" i="1"/>
  <c r="Q5576" i="1"/>
  <c r="Q5573" i="1"/>
  <c r="Q5572" i="1"/>
  <c r="Q3431" i="1"/>
  <c r="Q5555" i="1"/>
  <c r="Q5554" i="1"/>
  <c r="Q5553" i="1"/>
  <c r="Q5552" i="1"/>
  <c r="Q5551" i="1"/>
  <c r="Q5550" i="1"/>
  <c r="Q5549" i="1"/>
  <c r="Q5548" i="1"/>
  <c r="Q5547" i="1"/>
  <c r="Q5546" i="1"/>
  <c r="Q5545" i="1"/>
  <c r="Q3430" i="1"/>
  <c r="Q3428" i="1"/>
  <c r="Q3426" i="1"/>
  <c r="Q3425" i="1"/>
  <c r="Q3424" i="1"/>
  <c r="Q3423" i="1"/>
  <c r="Q3422" i="1"/>
  <c r="Q3421" i="1"/>
  <c r="Q3420" i="1"/>
  <c r="Q3419" i="1"/>
  <c r="Q3418" i="1"/>
  <c r="Q3417" i="1"/>
  <c r="Q3416" i="1"/>
  <c r="Q3415" i="1"/>
  <c r="Q3414" i="1"/>
  <c r="Q3413" i="1"/>
  <c r="Q3412" i="1"/>
  <c r="Q3411" i="1"/>
  <c r="Q3410" i="1"/>
  <c r="Q3409" i="1"/>
  <c r="Q3408" i="1"/>
  <c r="Q3407" i="1"/>
  <c r="Q3406" i="1"/>
  <c r="Q3405" i="1"/>
  <c r="Q3404" i="1"/>
  <c r="Q3403" i="1"/>
  <c r="Q3402" i="1"/>
  <c r="Q3401" i="1"/>
  <c r="Q3400" i="1"/>
  <c r="Q3473" i="1"/>
  <c r="Q3399" i="1"/>
  <c r="Q3398" i="1"/>
  <c r="Q3397" i="1"/>
  <c r="Q3396" i="1"/>
  <c r="Q3395" i="1"/>
  <c r="Q3393" i="1"/>
  <c r="Q3391" i="1"/>
  <c r="Q3390" i="1"/>
  <c r="Q3389" i="1"/>
  <c r="Q3388" i="1"/>
  <c r="Q3387" i="1"/>
  <c r="Q3384" i="1"/>
  <c r="Q3382" i="1"/>
  <c r="Q3381" i="1"/>
  <c r="Q3380" i="1"/>
  <c r="Q3379" i="1"/>
  <c r="Q3378" i="1"/>
  <c r="Q3377" i="1"/>
  <c r="Q3376" i="1"/>
  <c r="Q3375" i="1"/>
  <c r="Q3373" i="1"/>
  <c r="Q3372" i="1"/>
  <c r="Q3371" i="1"/>
  <c r="Q3370" i="1"/>
  <c r="Q3369" i="1"/>
  <c r="Q3368" i="1"/>
  <c r="Q3367" i="1"/>
  <c r="Q3366" i="1"/>
  <c r="Q3365" i="1"/>
  <c r="Q3364" i="1"/>
  <c r="Q3363" i="1"/>
  <c r="Q3362" i="1"/>
  <c r="Q3361" i="1"/>
  <c r="Q3360" i="1"/>
  <c r="Q3358" i="1"/>
  <c r="Q3357" i="1"/>
  <c r="Q3356" i="1"/>
  <c r="Q3355" i="1"/>
  <c r="Q3354" i="1"/>
  <c r="Q3353" i="1"/>
  <c r="Q3352" i="1"/>
  <c r="Q3351" i="1"/>
  <c r="Q3350" i="1"/>
  <c r="Q3349" i="1"/>
  <c r="Q3348" i="1"/>
  <c r="Q3347" i="1"/>
  <c r="Q3346" i="1"/>
  <c r="Q5632" i="1"/>
  <c r="Q3345" i="1"/>
  <c r="Q3343" i="1"/>
  <c r="Q3342" i="1"/>
  <c r="Q3341" i="1"/>
  <c r="Q3340" i="1"/>
  <c r="Q3339" i="1"/>
  <c r="Q3338" i="1"/>
  <c r="Q3337" i="1"/>
  <c r="Q3335" i="1"/>
  <c r="Q3334" i="1"/>
  <c r="Q3333" i="1"/>
  <c r="Q3332" i="1"/>
  <c r="Q3331" i="1"/>
  <c r="Q3330" i="1"/>
  <c r="Q3329" i="1"/>
  <c r="Q3328" i="1"/>
  <c r="Q3326" i="1"/>
  <c r="Q3324" i="1"/>
  <c r="Q3322" i="1"/>
  <c r="Q3321" i="1"/>
  <c r="Q3320" i="1"/>
  <c r="Q3317" i="1"/>
  <c r="Q3314" i="1"/>
  <c r="Q3313" i="1"/>
  <c r="Q3312" i="1"/>
  <c r="Q3311" i="1"/>
  <c r="Q3310" i="1"/>
  <c r="Q3309" i="1"/>
  <c r="Q3308" i="1"/>
  <c r="Q3307" i="1"/>
  <c r="Q3306" i="1"/>
  <c r="Q3305" i="1"/>
  <c r="Q3304" i="1"/>
  <c r="Q3301" i="1"/>
  <c r="Q3299" i="1"/>
  <c r="Q3297" i="1"/>
  <c r="Q3296" i="1"/>
  <c r="Q3295" i="1"/>
  <c r="Q3294" i="1"/>
  <c r="Q3293" i="1"/>
  <c r="Q3292" i="1"/>
  <c r="Q3291" i="1"/>
  <c r="Q3290" i="1"/>
  <c r="Q3289" i="1"/>
  <c r="Q3288" i="1"/>
  <c r="Q3287" i="1"/>
  <c r="Q3286" i="1"/>
  <c r="Q3285" i="1"/>
  <c r="Q3284" i="1"/>
  <c r="Q3283" i="1"/>
  <c r="Q3281" i="1"/>
  <c r="Q3279" i="1"/>
  <c r="Q3277" i="1"/>
  <c r="Q3276" i="1"/>
  <c r="Q3275" i="1"/>
  <c r="Q3274" i="1"/>
  <c r="Q3273" i="1"/>
  <c r="Q3272" i="1"/>
  <c r="Q3271" i="1"/>
  <c r="Q3270" i="1"/>
  <c r="Q3269" i="1"/>
  <c r="Q3268" i="1"/>
  <c r="Q3267" i="1"/>
  <c r="Q3266" i="1"/>
  <c r="Q3265" i="1"/>
  <c r="Q3264" i="1"/>
  <c r="Q3263" i="1"/>
  <c r="Q5627" i="1"/>
  <c r="Q3262" i="1"/>
  <c r="Q3261" i="1"/>
  <c r="Q3260" i="1"/>
  <c r="Q3259" i="1"/>
  <c r="Q3257" i="1"/>
  <c r="Q3256" i="1"/>
  <c r="Q3255" i="1"/>
  <c r="Q3254" i="1"/>
  <c r="Q3252" i="1"/>
  <c r="Q3251" i="1"/>
  <c r="Q3250" i="1"/>
  <c r="Q3248" i="1"/>
  <c r="Q3247" i="1"/>
  <c r="Q3246" i="1"/>
  <c r="Q3244" i="1"/>
  <c r="Q3243" i="1"/>
  <c r="Q3242" i="1"/>
  <c r="Q3241" i="1"/>
  <c r="Q3239" i="1"/>
  <c r="Q3238" i="1"/>
  <c r="Q3237" i="1"/>
  <c r="Q3235" i="1"/>
  <c r="Q3234" i="1"/>
  <c r="Q3232" i="1"/>
  <c r="Q3231" i="1"/>
  <c r="Q3230" i="1"/>
  <c r="Q3229" i="1"/>
  <c r="Q3228" i="1"/>
  <c r="Q3226" i="1"/>
  <c r="Q3224" i="1"/>
  <c r="Q3223" i="1"/>
  <c r="Q3221" i="1"/>
  <c r="Q3220" i="1"/>
  <c r="Q3219" i="1"/>
  <c r="Q3218" i="1"/>
  <c r="Q3217" i="1"/>
  <c r="Q3216" i="1"/>
  <c r="Q3215" i="1"/>
  <c r="Q3213" i="1"/>
  <c r="Q3212" i="1"/>
  <c r="Q3211" i="1"/>
  <c r="Q3210" i="1"/>
  <c r="Q3209" i="1"/>
  <c r="Q3208" i="1"/>
  <c r="Q3207" i="1"/>
  <c r="Q3206" i="1"/>
  <c r="Q3204" i="1"/>
  <c r="Q3203" i="1"/>
  <c r="Q3202" i="1"/>
  <c r="Q3201" i="1"/>
  <c r="Q3200" i="1"/>
  <c r="Q3199" i="1"/>
  <c r="Q3198" i="1"/>
  <c r="Q3197" i="1"/>
  <c r="Q3196" i="1"/>
  <c r="Q3195" i="1"/>
  <c r="Q3194" i="1"/>
  <c r="Q3192" i="1"/>
  <c r="Q3191" i="1"/>
  <c r="Q3190" i="1"/>
  <c r="Q3189" i="1"/>
  <c r="Q3188" i="1"/>
  <c r="Q3186" i="1"/>
  <c r="Q3185" i="1"/>
  <c r="Q3184" i="1"/>
  <c r="Q3183" i="1"/>
  <c r="Q3182" i="1"/>
  <c r="Q3181" i="1"/>
  <c r="Q3180" i="1"/>
  <c r="Q3179" i="1"/>
  <c r="Q3178" i="1"/>
  <c r="Q3177" i="1"/>
  <c r="Q3176" i="1"/>
  <c r="Q3175" i="1"/>
  <c r="Q3174" i="1"/>
  <c r="Q3173" i="1"/>
  <c r="Q3172" i="1"/>
  <c r="Q3171" i="1"/>
  <c r="Q3170" i="1"/>
  <c r="Q3168" i="1"/>
  <c r="Q3167" i="1"/>
  <c r="Q3166" i="1"/>
  <c r="Q3165" i="1"/>
  <c r="Q3163" i="1"/>
  <c r="Q3162" i="1"/>
  <c r="Q3161" i="1"/>
  <c r="Q3160" i="1"/>
  <c r="Q3159" i="1"/>
  <c r="Q3158" i="1"/>
  <c r="Q3156" i="1"/>
  <c r="Q3155" i="1"/>
  <c r="Q3154" i="1"/>
  <c r="Q3153" i="1"/>
  <c r="Q3151" i="1"/>
  <c r="Q3150" i="1"/>
  <c r="Q3148" i="1"/>
  <c r="Q3146" i="1"/>
  <c r="Q3145" i="1"/>
  <c r="Q3144" i="1"/>
  <c r="Q3143" i="1"/>
  <c r="Q3142" i="1"/>
  <c r="Q3141" i="1"/>
  <c r="Q3140" i="1"/>
  <c r="Q3139" i="1"/>
  <c r="Q3137" i="1"/>
  <c r="Q3136" i="1"/>
  <c r="Q3135" i="1"/>
  <c r="Q3134" i="1"/>
  <c r="Q3133" i="1"/>
  <c r="Q3132" i="1"/>
  <c r="Q3131" i="1"/>
  <c r="Q3130" i="1"/>
  <c r="Q3129" i="1"/>
  <c r="Q3128" i="1"/>
  <c r="Q3126" i="1"/>
  <c r="Q3124" i="1"/>
  <c r="Q3123" i="1"/>
  <c r="Q3121" i="1"/>
  <c r="Q3120" i="1"/>
  <c r="Q3119" i="1"/>
  <c r="Q3118" i="1"/>
  <c r="Q3116" i="1"/>
  <c r="Q3115" i="1"/>
  <c r="Q3114" i="1"/>
  <c r="Q3111" i="1"/>
  <c r="Q3110" i="1"/>
  <c r="Q3109" i="1"/>
  <c r="Q3108" i="1"/>
  <c r="Q3107" i="1"/>
  <c r="Q3106" i="1"/>
  <c r="Q3105" i="1"/>
  <c r="Q3103" i="1"/>
  <c r="Q3102" i="1"/>
  <c r="Q3101" i="1"/>
  <c r="Q3100" i="1"/>
  <c r="Q3099" i="1"/>
  <c r="Q3098" i="1"/>
  <c r="Q3097" i="1"/>
  <c r="Q3096" i="1"/>
  <c r="Q3095" i="1"/>
  <c r="Q3094" i="1"/>
  <c r="Q3093" i="1"/>
  <c r="Q3092" i="1"/>
  <c r="Q3091" i="1"/>
  <c r="Q3090" i="1"/>
  <c r="Q3088" i="1"/>
  <c r="Q3087" i="1"/>
  <c r="Q3086" i="1"/>
  <c r="Q3085" i="1"/>
  <c r="Q3084" i="1"/>
  <c r="Q3083" i="1"/>
  <c r="Q3082" i="1"/>
  <c r="Q3081" i="1"/>
  <c r="Q3080" i="1"/>
  <c r="Q3079" i="1"/>
  <c r="Q3078" i="1"/>
  <c r="Q3076" i="1"/>
  <c r="Q3075" i="1"/>
  <c r="Q5623" i="1"/>
  <c r="Q3074" i="1"/>
  <c r="Q3072" i="1"/>
  <c r="Q3071" i="1"/>
  <c r="Q3070" i="1"/>
  <c r="Q3069" i="1"/>
  <c r="Q3068" i="1"/>
  <c r="Q3067" i="1"/>
  <c r="Q3066" i="1"/>
  <c r="Q3065" i="1"/>
  <c r="Q3064" i="1"/>
  <c r="Q3061" i="1"/>
  <c r="Q3060" i="1"/>
  <c r="Q3059" i="1"/>
  <c r="Q3058" i="1"/>
  <c r="Q3057" i="1"/>
  <c r="Q3056" i="1"/>
  <c r="Q3055" i="1"/>
  <c r="Q3052" i="1"/>
  <c r="Q3051" i="1"/>
  <c r="Q3050" i="1"/>
  <c r="Q3046" i="1"/>
  <c r="Q3045" i="1"/>
  <c r="Q3044" i="1"/>
  <c r="Q3043" i="1"/>
  <c r="Q3042" i="1"/>
  <c r="Q3041" i="1"/>
  <c r="Q3040" i="1"/>
  <c r="Q3039" i="1"/>
  <c r="Q3038" i="1"/>
  <c r="Q3036" i="1"/>
  <c r="Q3035" i="1"/>
  <c r="Q3034" i="1"/>
  <c r="Q3033" i="1"/>
  <c r="Q3032" i="1"/>
  <c r="Q3031" i="1"/>
  <c r="Q3030" i="1"/>
  <c r="Q3029" i="1"/>
  <c r="Q3028" i="1"/>
  <c r="Q3027" i="1"/>
  <c r="Q3026" i="1"/>
  <c r="Q3024" i="1"/>
  <c r="Q3023" i="1"/>
  <c r="Q3021" i="1"/>
  <c r="Q3020" i="1"/>
  <c r="Q3019" i="1"/>
  <c r="Q3018" i="1"/>
  <c r="Q3017" i="1"/>
  <c r="Q3016" i="1"/>
  <c r="Q3014" i="1"/>
  <c r="Q3013" i="1"/>
  <c r="Q3012" i="1"/>
  <c r="Q3011" i="1"/>
  <c r="Q3010" i="1"/>
  <c r="Q3009" i="1"/>
  <c r="Q3008" i="1"/>
  <c r="Q3006" i="1"/>
  <c r="Q3005" i="1"/>
  <c r="Q3004" i="1"/>
  <c r="Q3002" i="1"/>
  <c r="Q3001" i="1"/>
  <c r="Q3000" i="1"/>
  <c r="Q2998" i="1"/>
  <c r="Q2997" i="1"/>
  <c r="Q2996" i="1"/>
  <c r="Q2995" i="1"/>
  <c r="Q2994" i="1"/>
  <c r="Q2993" i="1"/>
  <c r="Q2992" i="1"/>
  <c r="Q2991" i="1"/>
  <c r="Q2990" i="1"/>
  <c r="Q2989" i="1"/>
  <c r="Q2987" i="1"/>
  <c r="Q2986" i="1"/>
  <c r="Q2985" i="1"/>
  <c r="Q2984" i="1"/>
  <c r="Q2983" i="1"/>
  <c r="Q2982" i="1"/>
  <c r="Q2981" i="1"/>
  <c r="Q2980" i="1"/>
  <c r="Q2979" i="1"/>
  <c r="Q2978" i="1"/>
  <c r="Q2976" i="1"/>
  <c r="Q2975" i="1"/>
  <c r="Q2974" i="1"/>
  <c r="Q2973" i="1"/>
  <c r="Q2972" i="1"/>
  <c r="Q2971" i="1"/>
  <c r="Q2970" i="1"/>
  <c r="Q2969" i="1"/>
  <c r="Q2968" i="1"/>
  <c r="Q2967" i="1"/>
  <c r="Q2966" i="1"/>
  <c r="Q2965" i="1"/>
  <c r="Q2964" i="1"/>
  <c r="Q2963" i="1"/>
  <c r="Q2962" i="1"/>
  <c r="Q2961" i="1"/>
  <c r="Q2960" i="1"/>
  <c r="Q2959" i="1"/>
  <c r="Q2958" i="1"/>
  <c r="Q2957" i="1"/>
  <c r="Q2956" i="1"/>
  <c r="Q2955" i="1"/>
  <c r="Q2954" i="1"/>
  <c r="Q2953" i="1"/>
  <c r="Q2952" i="1"/>
  <c r="Q2951" i="1"/>
  <c r="Q2950" i="1"/>
  <c r="Q2949" i="1"/>
  <c r="Q2948" i="1"/>
  <c r="Q2947" i="1"/>
  <c r="Q2946" i="1"/>
  <c r="Q2945" i="1"/>
  <c r="Q2944" i="1"/>
  <c r="Q2943" i="1"/>
  <c r="Q2942" i="1"/>
  <c r="Q2941" i="1"/>
  <c r="Q2940" i="1"/>
  <c r="Q2939" i="1"/>
  <c r="Q2938" i="1"/>
  <c r="Q2937" i="1"/>
  <c r="Q2936" i="1"/>
  <c r="Q2935" i="1"/>
  <c r="Q2934" i="1"/>
  <c r="Q2933" i="1"/>
  <c r="Q2932" i="1"/>
  <c r="Q2931" i="1"/>
  <c r="Q2930" i="1"/>
  <c r="Q2929" i="1"/>
  <c r="Q2928" i="1"/>
  <c r="Q2927" i="1"/>
  <c r="Q2926" i="1"/>
  <c r="Q2925" i="1"/>
  <c r="Q2924" i="1"/>
  <c r="Q2923" i="1"/>
  <c r="Q2922" i="1"/>
  <c r="Q2921" i="1"/>
  <c r="Q2920" i="1"/>
  <c r="Q2919" i="1"/>
  <c r="Q2918" i="1"/>
  <c r="Q2917" i="1"/>
  <c r="Q2916" i="1"/>
  <c r="Q2915" i="1"/>
  <c r="Q2914" i="1"/>
  <c r="Q2913" i="1"/>
  <c r="Q2912" i="1"/>
  <c r="Q2911" i="1"/>
  <c r="Q2910" i="1"/>
  <c r="Q2909" i="1"/>
  <c r="Q2908" i="1"/>
  <c r="Q2907" i="1"/>
  <c r="Q2906" i="1"/>
  <c r="Q2905" i="1"/>
  <c r="Q2904" i="1"/>
  <c r="Q2903" i="1"/>
  <c r="Q2902" i="1"/>
  <c r="Q2901" i="1"/>
  <c r="Q2900" i="1"/>
  <c r="Q2899" i="1"/>
  <c r="Q2898" i="1"/>
  <c r="Q2897" i="1"/>
  <c r="Q2896" i="1"/>
  <c r="Q2895" i="1"/>
  <c r="Q2894" i="1"/>
  <c r="Q2893" i="1"/>
  <c r="Q2892" i="1"/>
  <c r="Q2891" i="1"/>
  <c r="Q2890" i="1"/>
  <c r="Q2889" i="1"/>
  <c r="Q2888" i="1"/>
  <c r="Q2887" i="1"/>
  <c r="Q2886" i="1"/>
  <c r="Q2885" i="1"/>
  <c r="Q2884" i="1"/>
  <c r="Q2883" i="1"/>
  <c r="Q2882" i="1"/>
  <c r="Q2881" i="1"/>
  <c r="Q2880" i="1"/>
  <c r="Q2879" i="1"/>
  <c r="Q2878" i="1"/>
  <c r="Q2877" i="1"/>
  <c r="Q2876" i="1"/>
  <c r="Q2875" i="1"/>
  <c r="Q2874" i="1"/>
  <c r="Q2873" i="1"/>
  <c r="Q2872" i="1"/>
  <c r="Q2871" i="1"/>
  <c r="Q2870" i="1"/>
  <c r="Q2869" i="1"/>
  <c r="Q2868" i="1"/>
  <c r="Q2867" i="1"/>
  <c r="Q2866" i="1"/>
  <c r="Q2865" i="1"/>
  <c r="Q2864" i="1"/>
  <c r="Q2863" i="1"/>
  <c r="Q2862" i="1"/>
  <c r="Q2861" i="1"/>
  <c r="Q2860" i="1"/>
  <c r="Q2859" i="1"/>
  <c r="Q2858" i="1"/>
  <c r="Q2857" i="1"/>
  <c r="Q2856" i="1"/>
  <c r="Q2855" i="1"/>
  <c r="Q2854" i="1"/>
  <c r="Q2853" i="1"/>
  <c r="Q2852" i="1"/>
  <c r="Q2851" i="1"/>
  <c r="Q2850" i="1"/>
  <c r="Q2849" i="1"/>
  <c r="Q2848" i="1"/>
  <c r="Q2847" i="1"/>
  <c r="Q2846" i="1"/>
  <c r="Q2845" i="1"/>
  <c r="Q2844" i="1"/>
  <c r="Q2843" i="1"/>
  <c r="Q2842" i="1"/>
  <c r="Q2841" i="1"/>
  <c r="Q2840" i="1"/>
  <c r="Q2839" i="1"/>
  <c r="Q2838" i="1"/>
  <c r="Q2837" i="1"/>
  <c r="Q2836" i="1"/>
  <c r="Q2835" i="1"/>
  <c r="Q2834" i="1"/>
  <c r="Q2833" i="1"/>
  <c r="Q2832" i="1"/>
  <c r="Q2831" i="1"/>
  <c r="Q2830" i="1"/>
  <c r="Q2829" i="1"/>
  <c r="Q2828" i="1"/>
  <c r="Q2827" i="1"/>
  <c r="Q2826" i="1"/>
  <c r="Q2825" i="1"/>
  <c r="Q2824" i="1"/>
  <c r="Q2823" i="1"/>
  <c r="Q2822" i="1"/>
  <c r="Q2821" i="1"/>
  <c r="Q2820" i="1"/>
  <c r="Q2819" i="1"/>
  <c r="Q2818" i="1"/>
  <c r="Q2817" i="1"/>
  <c r="Q2816" i="1"/>
  <c r="Q2815" i="1"/>
  <c r="Q2814" i="1"/>
  <c r="Q2813" i="1"/>
  <c r="Q2812" i="1"/>
  <c r="Q2811" i="1"/>
  <c r="Q2810" i="1"/>
  <c r="Q2809" i="1"/>
  <c r="Q2808" i="1"/>
  <c r="Q2807" i="1"/>
  <c r="Q2806" i="1"/>
  <c r="Q2805" i="1"/>
  <c r="Q2804" i="1"/>
  <c r="Q2803" i="1"/>
  <c r="Q2802" i="1"/>
  <c r="Q2801" i="1"/>
  <c r="Q2800" i="1"/>
  <c r="Q2799" i="1"/>
  <c r="Q2798" i="1"/>
  <c r="Q2797" i="1"/>
  <c r="Q2796" i="1"/>
  <c r="Q2795" i="1"/>
  <c r="Q2794" i="1"/>
  <c r="Q2793" i="1"/>
  <c r="Q2792" i="1"/>
  <c r="Q2791" i="1"/>
  <c r="Q2790" i="1"/>
  <c r="Q2789" i="1"/>
  <c r="Q2788" i="1"/>
  <c r="Q2787" i="1"/>
  <c r="Q2786" i="1"/>
  <c r="Q2785" i="1"/>
  <c r="Q2784" i="1"/>
  <c r="Q2783" i="1"/>
  <c r="Q2782" i="1"/>
  <c r="Q2781" i="1"/>
  <c r="Q2780" i="1"/>
  <c r="Q2779" i="1"/>
  <c r="Q2778" i="1"/>
  <c r="Q2777" i="1"/>
  <c r="Q2776" i="1"/>
  <c r="Q2775" i="1"/>
  <c r="Q2774" i="1"/>
  <c r="Q2773" i="1"/>
  <c r="Q2772" i="1"/>
  <c r="Q2771" i="1"/>
  <c r="Q2770" i="1"/>
  <c r="Q2769" i="1"/>
  <c r="Q2768" i="1"/>
  <c r="Q2767" i="1"/>
  <c r="Q2766" i="1"/>
  <c r="Q2765" i="1"/>
  <c r="Q2764" i="1"/>
  <c r="Q2763" i="1"/>
  <c r="Q2762" i="1"/>
  <c r="Q2761" i="1"/>
  <c r="Q2760" i="1"/>
  <c r="Q2759" i="1"/>
  <c r="Q2758" i="1"/>
  <c r="Q2757" i="1"/>
  <c r="Q2756" i="1"/>
  <c r="Q2755" i="1"/>
  <c r="Q2754" i="1"/>
  <c r="Q2753" i="1"/>
  <c r="Q2752" i="1"/>
  <c r="Q2751" i="1"/>
  <c r="Q2750" i="1"/>
  <c r="Q2749" i="1"/>
  <c r="Q2748" i="1"/>
  <c r="Q2747" i="1"/>
  <c r="Q2746" i="1"/>
  <c r="Q2745" i="1"/>
  <c r="Q2744" i="1"/>
  <c r="Q2743" i="1"/>
  <c r="Q2742" i="1"/>
  <c r="Q2741" i="1"/>
  <c r="Q2740" i="1"/>
  <c r="Q2739" i="1"/>
  <c r="Q2738" i="1"/>
  <c r="Q2737" i="1"/>
  <c r="Q2736" i="1"/>
  <c r="Q2735" i="1"/>
  <c r="Q2734" i="1"/>
  <c r="Q2733" i="1"/>
  <c r="Q2732" i="1"/>
  <c r="Q2731" i="1"/>
  <c r="Q2730" i="1"/>
  <c r="Q2729" i="1"/>
  <c r="Q2728" i="1"/>
  <c r="Q2727" i="1"/>
  <c r="Q2726" i="1"/>
  <c r="Q2725" i="1"/>
  <c r="Q2724" i="1"/>
  <c r="Q2723" i="1"/>
  <c r="Q2722" i="1"/>
  <c r="Q2721" i="1"/>
  <c r="Q2720" i="1"/>
  <c r="Q2719" i="1"/>
  <c r="Q2718" i="1"/>
  <c r="Q2717" i="1"/>
  <c r="Q2716" i="1"/>
  <c r="Q2715" i="1"/>
  <c r="Q2714" i="1"/>
  <c r="Q2713" i="1"/>
  <c r="Q2712" i="1"/>
  <c r="Q2711" i="1"/>
  <c r="Q2710" i="1"/>
  <c r="Q2709" i="1"/>
  <c r="Q2708" i="1"/>
  <c r="Q2707" i="1"/>
  <c r="Q2706" i="1"/>
  <c r="Q2705" i="1"/>
  <c r="Q2704" i="1"/>
  <c r="Q2703" i="1"/>
  <c r="Q2702" i="1"/>
  <c r="Q2701" i="1"/>
  <c r="Q2700" i="1"/>
  <c r="Q2699" i="1"/>
  <c r="Q2698" i="1"/>
  <c r="Q2697" i="1"/>
  <c r="Q2696" i="1"/>
  <c r="Q2695" i="1"/>
  <c r="Q2693" i="1"/>
  <c r="Q2692" i="1"/>
  <c r="Q2691" i="1"/>
  <c r="Q2690" i="1"/>
  <c r="Q2689" i="1"/>
  <c r="Q2688" i="1"/>
  <c r="Q2687" i="1"/>
  <c r="Q2686" i="1"/>
  <c r="Q2685" i="1"/>
  <c r="Q2684" i="1"/>
  <c r="Q2683" i="1"/>
  <c r="Q2682" i="1"/>
  <c r="Q2681" i="1"/>
  <c r="Q2680" i="1"/>
  <c r="Q2679" i="1"/>
  <c r="Q2678" i="1"/>
  <c r="Q2677" i="1"/>
  <c r="Q2676" i="1"/>
  <c r="Q2675" i="1"/>
  <c r="Q2674" i="1"/>
  <c r="Q2673" i="1"/>
  <c r="Q2672" i="1"/>
  <c r="Q2671" i="1"/>
  <c r="Q2670" i="1"/>
  <c r="Q2669" i="1"/>
  <c r="Q2668" i="1"/>
  <c r="Q2667" i="1"/>
  <c r="Q2666" i="1"/>
  <c r="Q2665" i="1"/>
  <c r="Q2664" i="1"/>
  <c r="Q2663" i="1"/>
  <c r="Q2662" i="1"/>
  <c r="Q2661" i="1"/>
  <c r="Q2660" i="1"/>
  <c r="Q2659" i="1"/>
  <c r="Q2658" i="1"/>
  <c r="Q2657" i="1"/>
  <c r="Q2656" i="1"/>
  <c r="Q2655" i="1"/>
  <c r="Q2654" i="1"/>
  <c r="Q2653" i="1"/>
  <c r="Q2652" i="1"/>
  <c r="Q2651" i="1"/>
  <c r="Q2650" i="1"/>
  <c r="Q2649" i="1"/>
  <c r="Q2648" i="1"/>
  <c r="Q2647" i="1"/>
  <c r="Q2646" i="1"/>
  <c r="Q2645" i="1"/>
  <c r="Q2644" i="1"/>
  <c r="Q5617" i="1"/>
  <c r="Q2643" i="1"/>
  <c r="Q2642" i="1"/>
  <c r="Q2641" i="1"/>
  <c r="Q2640" i="1"/>
  <c r="Q2639" i="1"/>
  <c r="Q2638" i="1"/>
  <c r="Q2637" i="1"/>
  <c r="Q2636" i="1"/>
  <c r="Q2635" i="1"/>
  <c r="Q2634" i="1"/>
  <c r="Q2633" i="1"/>
  <c r="Q2632" i="1"/>
  <c r="Q2631" i="1"/>
  <c r="Q2630" i="1"/>
  <c r="Q2629" i="1"/>
  <c r="Q2628" i="1"/>
  <c r="Q2627" i="1"/>
  <c r="Q2626" i="1"/>
  <c r="Q2625" i="1"/>
  <c r="Q2624" i="1"/>
  <c r="Q2623" i="1"/>
  <c r="Q2622" i="1"/>
  <c r="Q2621" i="1"/>
  <c r="Q2620" i="1"/>
  <c r="Q2619" i="1"/>
  <c r="Q2618" i="1"/>
  <c r="Q2617" i="1"/>
  <c r="Q2616" i="1"/>
  <c r="Q2615" i="1"/>
  <c r="Q2614" i="1"/>
  <c r="Q2613" i="1"/>
  <c r="Q2612" i="1"/>
  <c r="Q2611" i="1"/>
  <c r="Q2610" i="1"/>
  <c r="Q2609" i="1"/>
  <c r="Q2608" i="1"/>
  <c r="Q2607" i="1"/>
  <c r="Q2606" i="1"/>
  <c r="Q2603" i="1"/>
  <c r="Q2601" i="1"/>
  <c r="Q2600" i="1"/>
  <c r="Q2599" i="1"/>
  <c r="Q2598" i="1"/>
  <c r="Q2597" i="1"/>
  <c r="Q2596" i="1"/>
  <c r="Q2595" i="1"/>
  <c r="Q2594" i="1"/>
  <c r="Q2593" i="1"/>
  <c r="Q2592" i="1"/>
  <c r="Q2591" i="1"/>
  <c r="Q2590" i="1"/>
  <c r="Q2589" i="1"/>
  <c r="Q2588" i="1"/>
  <c r="Q2587" i="1"/>
  <c r="Q2586" i="1"/>
  <c r="Q2585" i="1"/>
  <c r="Q2584" i="1"/>
  <c r="Q2583" i="1"/>
  <c r="Q2582" i="1"/>
  <c r="Q2581" i="1"/>
  <c r="Q2580" i="1"/>
  <c r="Q2579" i="1"/>
  <c r="Q2578" i="1"/>
  <c r="Q2577" i="1"/>
  <c r="Q2576" i="1"/>
  <c r="Q2575" i="1"/>
  <c r="Q2574" i="1"/>
  <c r="Q2573" i="1"/>
  <c r="Q2572" i="1"/>
  <c r="Q2571" i="1"/>
  <c r="Q2570" i="1"/>
  <c r="Q2569" i="1"/>
  <c r="Q2568" i="1"/>
  <c r="Q2567" i="1"/>
  <c r="Q2566" i="1"/>
  <c r="Q2565" i="1"/>
  <c r="Q2564" i="1"/>
  <c r="Q2563" i="1"/>
  <c r="Q2562" i="1"/>
  <c r="Q2561" i="1"/>
  <c r="Q2560" i="1"/>
  <c r="Q2559" i="1"/>
  <c r="Q2558" i="1"/>
  <c r="Q2557" i="1"/>
  <c r="Q2556" i="1"/>
  <c r="Q2555" i="1"/>
  <c r="Q2554" i="1"/>
  <c r="Q2553" i="1"/>
  <c r="Q2552" i="1"/>
  <c r="Q2551" i="1"/>
  <c r="Q2550" i="1"/>
  <c r="Q2549" i="1"/>
  <c r="Q2548" i="1"/>
  <c r="Q2547" i="1"/>
  <c r="Q2546" i="1"/>
  <c r="Q2545" i="1"/>
  <c r="Q2544" i="1"/>
  <c r="Q2543" i="1"/>
  <c r="Q2542" i="1"/>
  <c r="Q2541" i="1"/>
  <c r="Q2540" i="1"/>
  <c r="Q2539" i="1"/>
  <c r="Q2538" i="1"/>
  <c r="Q2537" i="1"/>
  <c r="Q2536" i="1"/>
  <c r="Q2535" i="1"/>
  <c r="Q2534" i="1"/>
  <c r="Q2533" i="1"/>
  <c r="Q2532" i="1"/>
  <c r="Q2531" i="1"/>
  <c r="Q2530" i="1"/>
  <c r="Q2529" i="1"/>
  <c r="Q2528" i="1"/>
  <c r="Q2527" i="1"/>
  <c r="Q2526" i="1"/>
  <c r="Q2525" i="1"/>
  <c r="Q2524" i="1"/>
  <c r="Q2523" i="1"/>
  <c r="Q2522" i="1"/>
  <c r="Q2521" i="1"/>
  <c r="Q2520" i="1"/>
  <c r="Q2519" i="1"/>
  <c r="Q2518" i="1"/>
  <c r="Q2517" i="1"/>
  <c r="Q2516" i="1"/>
  <c r="Q2515" i="1"/>
  <c r="Q2514" i="1"/>
  <c r="Q2513" i="1"/>
  <c r="Q2512" i="1"/>
  <c r="Q2511" i="1"/>
  <c r="Q2510" i="1"/>
  <c r="Q2509" i="1"/>
  <c r="Q2508" i="1"/>
  <c r="Q2507" i="1"/>
  <c r="Q2506" i="1"/>
  <c r="Q2505" i="1"/>
  <c r="Q2504" i="1"/>
  <c r="Q2503" i="1"/>
  <c r="Q2502" i="1"/>
  <c r="Q2500" i="1"/>
  <c r="Q2499" i="1"/>
  <c r="Q2498" i="1"/>
  <c r="Q2497" i="1"/>
  <c r="Q2496" i="1"/>
  <c r="Q2495" i="1"/>
  <c r="Q2494" i="1"/>
  <c r="Q2493" i="1"/>
  <c r="Q2492" i="1"/>
  <c r="Q2491" i="1"/>
  <c r="Q2490" i="1"/>
  <c r="Q2489" i="1"/>
  <c r="Q2488" i="1"/>
  <c r="Q2487" i="1"/>
  <c r="Q2486" i="1"/>
  <c r="Q2485" i="1"/>
  <c r="Q2484" i="1"/>
  <c r="Q2483" i="1"/>
  <c r="Q2482" i="1"/>
  <c r="Q2481" i="1"/>
  <c r="Q2480" i="1"/>
  <c r="Q2479" i="1"/>
  <c r="Q2478" i="1"/>
  <c r="Q2477" i="1"/>
  <c r="Q2476" i="1"/>
  <c r="Q2475" i="1"/>
  <c r="Q2474" i="1"/>
  <c r="Q2473" i="1"/>
  <c r="Q2472" i="1"/>
  <c r="Q2471" i="1"/>
  <c r="Q2470" i="1"/>
  <c r="Q2469" i="1"/>
  <c r="Q2468" i="1"/>
  <c r="Q2467" i="1"/>
  <c r="Q2466" i="1"/>
  <c r="Q2465" i="1"/>
  <c r="Q2464" i="1"/>
  <c r="Q2463" i="1"/>
  <c r="Q2462" i="1"/>
  <c r="Q2461" i="1"/>
  <c r="Q2460" i="1"/>
  <c r="Q2459" i="1"/>
  <c r="Q2458" i="1"/>
  <c r="Q2457" i="1"/>
  <c r="Q2456" i="1"/>
  <c r="Q2455" i="1"/>
  <c r="Q2454" i="1"/>
  <c r="Q2453" i="1"/>
  <c r="Q2452" i="1"/>
  <c r="Q2451" i="1"/>
  <c r="Q2450" i="1"/>
  <c r="Q2449" i="1"/>
  <c r="Q2448" i="1"/>
  <c r="Q2447" i="1"/>
  <c r="Q2446" i="1"/>
  <c r="Q2445" i="1"/>
  <c r="Q2444" i="1"/>
  <c r="Q2443" i="1"/>
  <c r="Q2442" i="1"/>
  <c r="Q2441" i="1"/>
  <c r="Q2440" i="1"/>
  <c r="Q2439" i="1"/>
  <c r="Q2438" i="1"/>
  <c r="Q2437" i="1"/>
  <c r="Q2436" i="1"/>
  <c r="Q2435" i="1"/>
  <c r="Q2434" i="1"/>
  <c r="Q2433" i="1"/>
  <c r="Q2432" i="1"/>
  <c r="Q2431" i="1"/>
  <c r="Q2430" i="1"/>
  <c r="Q2429" i="1"/>
  <c r="Q2428" i="1"/>
  <c r="Q2427" i="1"/>
  <c r="Q2426" i="1"/>
  <c r="Q2425" i="1"/>
  <c r="Q2424" i="1"/>
  <c r="Q2423" i="1"/>
  <c r="Q2422" i="1"/>
  <c r="Q2421" i="1"/>
  <c r="Q2420" i="1"/>
  <c r="Q2419" i="1"/>
  <c r="Q2418" i="1"/>
  <c r="Q2417" i="1"/>
  <c r="Q2416" i="1"/>
  <c r="Q2415" i="1"/>
  <c r="Q2414" i="1"/>
  <c r="Q2413" i="1"/>
  <c r="Q2412" i="1"/>
  <c r="Q2411" i="1"/>
  <c r="Q2410" i="1"/>
  <c r="Q2409" i="1"/>
  <c r="Q2408" i="1"/>
  <c r="Q2407" i="1"/>
  <c r="Q2406" i="1"/>
  <c r="Q2405" i="1"/>
  <c r="Q2404" i="1"/>
  <c r="Q2403" i="1"/>
  <c r="Q2402" i="1"/>
  <c r="Q2401" i="1"/>
  <c r="Q2400" i="1"/>
  <c r="Q2399" i="1"/>
  <c r="Q2398" i="1"/>
  <c r="Q2396" i="1"/>
  <c r="Q2395" i="1"/>
  <c r="Q2394" i="1"/>
  <c r="Q2393" i="1"/>
  <c r="Q2392" i="1"/>
  <c r="Q2391" i="1"/>
  <c r="Q2390" i="1"/>
  <c r="Q2389" i="1"/>
  <c r="Q2388" i="1"/>
  <c r="Q2386" i="1"/>
  <c r="Q2385" i="1"/>
  <c r="Q2384" i="1"/>
  <c r="Q2383" i="1"/>
  <c r="Q2382" i="1"/>
  <c r="Q2381" i="1"/>
  <c r="Q2380" i="1"/>
  <c r="Q2379" i="1"/>
  <c r="Q2378" i="1"/>
  <c r="Q2377" i="1"/>
  <c r="Q2376" i="1"/>
  <c r="Q2375" i="1"/>
  <c r="Q2374" i="1"/>
  <c r="Q2373" i="1"/>
  <c r="Q2372" i="1"/>
  <c r="Q2371" i="1"/>
  <c r="Q2370" i="1"/>
  <c r="Q2369" i="1"/>
  <c r="Q2368" i="1"/>
  <c r="Q2367" i="1"/>
  <c r="Q2366" i="1"/>
  <c r="Q2365" i="1"/>
  <c r="Q2364" i="1"/>
  <c r="Q2363" i="1"/>
  <c r="Q2362" i="1"/>
  <c r="Q2361" i="1"/>
  <c r="Q2360" i="1"/>
  <c r="Q2359" i="1"/>
  <c r="Q2358" i="1"/>
  <c r="Q2357" i="1"/>
  <c r="Q2356" i="1"/>
  <c r="Q2355" i="1"/>
  <c r="Q2354" i="1"/>
  <c r="Q2353" i="1"/>
  <c r="Q2352" i="1"/>
  <c r="Q2351" i="1"/>
  <c r="Q2350" i="1"/>
  <c r="Q2349" i="1"/>
  <c r="Q2348" i="1"/>
  <c r="Q2347" i="1"/>
  <c r="Q2346" i="1"/>
  <c r="Q2345" i="1"/>
  <c r="Q2344" i="1"/>
  <c r="Q2343" i="1"/>
  <c r="Q2342" i="1"/>
  <c r="Q2341" i="1"/>
  <c r="Q2340" i="1"/>
  <c r="Q2339" i="1"/>
  <c r="Q2338" i="1"/>
  <c r="Q2337" i="1"/>
  <c r="Q2336" i="1"/>
  <c r="Q2335" i="1"/>
  <c r="Q2334" i="1"/>
  <c r="Q2333" i="1"/>
  <c r="Q2332" i="1"/>
  <c r="Q2331" i="1"/>
  <c r="Q2330" i="1"/>
  <c r="Q2329" i="1"/>
  <c r="Q2328" i="1"/>
  <c r="Q2327" i="1"/>
  <c r="Q2326" i="1"/>
  <c r="Q2325" i="1"/>
  <c r="Q2324" i="1"/>
  <c r="Q2323" i="1"/>
  <c r="Q2322" i="1"/>
  <c r="Q2321" i="1"/>
  <c r="Q2320" i="1"/>
  <c r="Q2319" i="1"/>
  <c r="Q2318" i="1"/>
  <c r="Q2317" i="1"/>
  <c r="Q2316" i="1"/>
  <c r="Q2315" i="1"/>
  <c r="Q2314" i="1"/>
  <c r="Q2313" i="1"/>
  <c r="Q2312" i="1"/>
  <c r="Q2311" i="1"/>
  <c r="Q2310" i="1"/>
  <c r="Q2309" i="1"/>
  <c r="Q2308" i="1"/>
  <c r="Q2307" i="1"/>
  <c r="Q2306" i="1"/>
  <c r="Q2305" i="1"/>
  <c r="Q2304" i="1"/>
  <c r="Q2303" i="1"/>
  <c r="Q2302" i="1"/>
  <c r="Q2301" i="1"/>
  <c r="Q2300" i="1"/>
  <c r="Q2299" i="1"/>
  <c r="Q2298" i="1"/>
  <c r="Q2297" i="1"/>
  <c r="Q2296" i="1"/>
  <c r="Q2295" i="1"/>
  <c r="Q2294" i="1"/>
  <c r="Q2293" i="1"/>
  <c r="Q2292" i="1"/>
  <c r="Q2291" i="1"/>
  <c r="Q2290" i="1"/>
  <c r="Q2289" i="1"/>
  <c r="Q2288" i="1"/>
  <c r="Q2287" i="1"/>
  <c r="Q2286" i="1"/>
  <c r="Q2285" i="1"/>
  <c r="Q2284" i="1"/>
  <c r="Q2283" i="1"/>
  <c r="Q2282" i="1"/>
  <c r="Q2281" i="1"/>
  <c r="Q2280" i="1"/>
  <c r="Q2279" i="1"/>
  <c r="Q2278" i="1"/>
  <c r="Q2277" i="1"/>
  <c r="Q2276" i="1"/>
  <c r="Q2275" i="1"/>
  <c r="Q2274" i="1"/>
  <c r="Q2273" i="1"/>
  <c r="Q2272" i="1"/>
  <c r="Q2271" i="1"/>
  <c r="Q2270" i="1"/>
  <c r="Q2269" i="1"/>
  <c r="Q2268" i="1"/>
  <c r="Q2267" i="1"/>
  <c r="Q2266" i="1"/>
  <c r="Q2265" i="1"/>
  <c r="Q2264" i="1"/>
  <c r="Q2263" i="1"/>
  <c r="Q2262" i="1"/>
  <c r="Q2261" i="1"/>
  <c r="Q2260" i="1"/>
  <c r="Q2259" i="1"/>
  <c r="Q2258" i="1"/>
  <c r="Q2257" i="1"/>
  <c r="Q2256" i="1"/>
  <c r="Q2255" i="1"/>
  <c r="Q2254" i="1"/>
  <c r="Q2253" i="1"/>
  <c r="Q2252" i="1"/>
  <c r="Q2251" i="1"/>
  <c r="Q2250" i="1"/>
  <c r="Q2249" i="1"/>
  <c r="Q2248" i="1"/>
  <c r="Q2247" i="1"/>
  <c r="Q2246" i="1"/>
  <c r="Q2245" i="1"/>
  <c r="Q2244" i="1"/>
  <c r="Q2243" i="1"/>
  <c r="Q2242" i="1"/>
  <c r="Q2241" i="1"/>
  <c r="Q2240" i="1"/>
  <c r="Q2239" i="1"/>
  <c r="Q2238" i="1"/>
  <c r="Q2237" i="1"/>
  <c r="Q2236" i="1"/>
  <c r="Q2235" i="1"/>
  <c r="Q2234" i="1"/>
  <c r="Q2233" i="1"/>
  <c r="Q2232" i="1"/>
  <c r="Q2231" i="1"/>
  <c r="Q2230" i="1"/>
  <c r="Q2229" i="1"/>
  <c r="Q2228" i="1"/>
  <c r="Q2227" i="1"/>
  <c r="Q2226" i="1"/>
  <c r="Q2225" i="1"/>
  <c r="Q2224" i="1"/>
  <c r="Q2223" i="1"/>
  <c r="Q2222" i="1"/>
  <c r="Q2221" i="1"/>
  <c r="Q2220" i="1"/>
  <c r="Q2219" i="1"/>
  <c r="Q2218" i="1"/>
  <c r="Q2217" i="1"/>
  <c r="Q2216" i="1"/>
  <c r="Q2215" i="1"/>
  <c r="Q2214" i="1"/>
  <c r="Q2213" i="1"/>
  <c r="Q2212" i="1"/>
  <c r="Q2211" i="1"/>
  <c r="Q2210" i="1"/>
  <c r="Q2209" i="1"/>
  <c r="Q2208" i="1"/>
  <c r="Q2207" i="1"/>
  <c r="Q2206" i="1"/>
  <c r="Q2205" i="1"/>
  <c r="Q2204" i="1"/>
  <c r="Q2203" i="1"/>
  <c r="Q2202" i="1"/>
  <c r="Q2201" i="1"/>
  <c r="Q2200" i="1"/>
  <c r="Q2199" i="1"/>
  <c r="Q2198" i="1"/>
  <c r="Q2197" i="1"/>
  <c r="Q2196" i="1"/>
  <c r="Q2195" i="1"/>
  <c r="Q2194" i="1"/>
  <c r="Q2193" i="1"/>
  <c r="Q2192" i="1"/>
  <c r="Q2191" i="1"/>
  <c r="Q2190" i="1"/>
  <c r="Q2189" i="1"/>
  <c r="Q2188" i="1"/>
  <c r="Q2187" i="1"/>
  <c r="Q2185" i="1"/>
  <c r="Q2184" i="1"/>
  <c r="Q2183" i="1"/>
  <c r="Q2182" i="1"/>
  <c r="Q2181" i="1"/>
  <c r="Q2180" i="1"/>
  <c r="Q2179" i="1"/>
  <c r="Q2178" i="1"/>
  <c r="Q2177" i="1"/>
  <c r="Q2176" i="1"/>
  <c r="Q2175" i="1"/>
  <c r="Q2174" i="1"/>
  <c r="Q2173" i="1"/>
  <c r="Q2172" i="1"/>
  <c r="Q2171" i="1"/>
  <c r="Q2170" i="1"/>
  <c r="Q2169" i="1"/>
  <c r="Q2168" i="1"/>
  <c r="Q2167" i="1"/>
  <c r="Q2166" i="1"/>
  <c r="Q2165" i="1"/>
  <c r="Q2164" i="1"/>
  <c r="Q2163" i="1"/>
  <c r="Q2162" i="1"/>
  <c r="Q2161" i="1"/>
  <c r="Q2160" i="1"/>
  <c r="Q2159" i="1"/>
  <c r="Q2158" i="1"/>
  <c r="Q2157" i="1"/>
  <c r="Q2156" i="1"/>
  <c r="Q2155" i="1"/>
  <c r="Q2154" i="1"/>
  <c r="Q2153" i="1"/>
  <c r="Q2152" i="1"/>
  <c r="Q2151" i="1"/>
  <c r="Q2150" i="1"/>
  <c r="Q2149" i="1"/>
  <c r="Q2148" i="1"/>
  <c r="Q2147" i="1"/>
  <c r="Q2146" i="1"/>
  <c r="Q2145" i="1"/>
  <c r="Q2144" i="1"/>
  <c r="Q2143" i="1"/>
  <c r="Q2142" i="1"/>
  <c r="Q2141" i="1"/>
  <c r="Q2140" i="1"/>
  <c r="Q2139" i="1"/>
  <c r="Q2138" i="1"/>
  <c r="Q2137" i="1"/>
  <c r="Q2136" i="1"/>
  <c r="Q2135" i="1"/>
  <c r="Q2134" i="1"/>
  <c r="Q2133" i="1"/>
  <c r="Q2132" i="1"/>
  <c r="Q2131" i="1"/>
  <c r="Q2130" i="1"/>
  <c r="Q2129" i="1"/>
  <c r="Q2128" i="1"/>
  <c r="Q2127" i="1"/>
  <c r="Q2126" i="1"/>
  <c r="Q2125" i="1"/>
  <c r="Q2124" i="1"/>
  <c r="Q2123" i="1"/>
  <c r="Q2122" i="1"/>
  <c r="Q2121" i="1"/>
  <c r="Q2120" i="1"/>
  <c r="Q2119" i="1"/>
  <c r="Q2118" i="1"/>
  <c r="Q2117" i="1"/>
  <c r="Q2116" i="1"/>
  <c r="Q2115" i="1"/>
  <c r="Q2114" i="1"/>
  <c r="Q2113" i="1"/>
  <c r="Q2112" i="1"/>
  <c r="Q2111" i="1"/>
  <c r="Q2110" i="1"/>
  <c r="Q2109" i="1"/>
  <c r="Q2108" i="1"/>
  <c r="Q2107" i="1"/>
  <c r="Q2106" i="1"/>
  <c r="Q2105" i="1"/>
  <c r="Q2104" i="1"/>
  <c r="Q2102" i="1"/>
  <c r="Q2101" i="1"/>
  <c r="Q2100" i="1"/>
  <c r="Q2099" i="1"/>
  <c r="Q2098" i="1"/>
  <c r="Q2097" i="1"/>
  <c r="Q2096" i="1"/>
  <c r="Q2095" i="1"/>
  <c r="Q2094" i="1"/>
  <c r="Q2093" i="1"/>
  <c r="Q2092" i="1"/>
  <c r="Q2091" i="1"/>
  <c r="Q2090" i="1"/>
  <c r="Q2089" i="1"/>
  <c r="Q2088" i="1"/>
  <c r="Q2087" i="1"/>
  <c r="Q2086" i="1"/>
  <c r="Q2085" i="1"/>
  <c r="Q2084" i="1"/>
  <c r="Q2083" i="1"/>
  <c r="Q2082" i="1"/>
  <c r="Q2081" i="1"/>
  <c r="Q2080" i="1"/>
  <c r="Q2079" i="1"/>
  <c r="Q2078" i="1"/>
  <c r="Q2077" i="1"/>
  <c r="Q2076" i="1"/>
  <c r="Q2075" i="1"/>
  <c r="Q2074" i="1"/>
  <c r="Q2073" i="1"/>
  <c r="Q2072" i="1"/>
  <c r="Q2071" i="1"/>
  <c r="Q2070" i="1"/>
  <c r="Q2069" i="1"/>
  <c r="Q2068" i="1"/>
  <c r="Q2067" i="1"/>
  <c r="Q2066" i="1"/>
  <c r="Q2065" i="1"/>
  <c r="Q2064" i="1"/>
  <c r="Q2063" i="1"/>
  <c r="Q2062" i="1"/>
  <c r="Q2061" i="1"/>
  <c r="Q2060" i="1"/>
  <c r="Q2059" i="1"/>
  <c r="Q2058" i="1"/>
  <c r="Q2057" i="1"/>
  <c r="Q2056" i="1"/>
  <c r="Q2055" i="1"/>
  <c r="Q2054" i="1"/>
  <c r="Q2053" i="1"/>
  <c r="Q2052" i="1"/>
  <c r="Q2051" i="1"/>
  <c r="Q2050" i="1"/>
  <c r="Q2049" i="1"/>
  <c r="Q2048" i="1"/>
  <c r="Q2047" i="1"/>
  <c r="Q2046" i="1"/>
  <c r="Q2045" i="1"/>
  <c r="Q2044" i="1"/>
  <c r="Q2043" i="1"/>
  <c r="Q2042" i="1"/>
  <c r="Q2041" i="1"/>
  <c r="Q2040" i="1"/>
  <c r="Q2039" i="1"/>
  <c r="Q2038" i="1"/>
  <c r="Q2037" i="1"/>
  <c r="Q2036" i="1"/>
  <c r="Q2035" i="1"/>
  <c r="Q2034" i="1"/>
  <c r="Q2033" i="1"/>
  <c r="Q2032" i="1"/>
  <c r="Q2031" i="1"/>
  <c r="Q2030" i="1"/>
  <c r="Q2029" i="1"/>
  <c r="Q2028" i="1"/>
  <c r="Q2027" i="1"/>
  <c r="Q2026" i="1"/>
  <c r="Q2025" i="1"/>
  <c r="Q2024" i="1"/>
  <c r="Q2023" i="1"/>
  <c r="Q2022" i="1"/>
  <c r="Q2021" i="1"/>
  <c r="Q2020" i="1"/>
  <c r="Q2019" i="1"/>
  <c r="Q2018" i="1"/>
  <c r="Q2017" i="1"/>
  <c r="Q2016" i="1"/>
  <c r="Q2015" i="1"/>
  <c r="Q2014" i="1"/>
  <c r="Q2013" i="1"/>
  <c r="Q2012" i="1"/>
  <c r="Q2011" i="1"/>
  <c r="Q2010" i="1"/>
  <c r="Q2009" i="1"/>
  <c r="Q2008" i="1"/>
  <c r="Q2007" i="1"/>
  <c r="Q2006" i="1"/>
  <c r="Q2005" i="1"/>
  <c r="Q2004" i="1"/>
  <c r="Q2003" i="1"/>
  <c r="Q2002" i="1"/>
  <c r="Q2001" i="1"/>
  <c r="Q1999" i="1"/>
  <c r="Q1998" i="1"/>
  <c r="Q1997" i="1"/>
  <c r="Q1996" i="1"/>
  <c r="Q1995" i="1"/>
  <c r="Q1994" i="1"/>
  <c r="Q1993" i="1"/>
  <c r="Q1992" i="1"/>
  <c r="Q1991" i="1"/>
  <c r="Q1990" i="1"/>
  <c r="Q1989" i="1"/>
  <c r="Q1988" i="1"/>
  <c r="Q1987" i="1"/>
  <c r="Q1986" i="1"/>
  <c r="Q1985" i="1"/>
  <c r="Q1984" i="1"/>
  <c r="Q1983" i="1"/>
  <c r="Q1982" i="1"/>
  <c r="Q1981" i="1"/>
  <c r="Q1980" i="1"/>
  <c r="Q1979" i="1"/>
  <c r="Q1978" i="1"/>
  <c r="Q1977" i="1"/>
  <c r="Q1976" i="1"/>
  <c r="Q1975" i="1"/>
  <c r="Q1974" i="1"/>
  <c r="Q1973" i="1"/>
  <c r="Q1972" i="1"/>
  <c r="Q1971" i="1"/>
  <c r="Q1970" i="1"/>
  <c r="Q1969" i="1"/>
  <c r="Q1968" i="1"/>
  <c r="Q1967" i="1"/>
  <c r="Q1966" i="1"/>
  <c r="Q1965" i="1"/>
  <c r="Q1964" i="1"/>
  <c r="Q1963" i="1"/>
  <c r="Q1962" i="1"/>
  <c r="Q1961" i="1"/>
  <c r="Q1960" i="1"/>
  <c r="Q1959" i="1"/>
  <c r="Q1958" i="1"/>
  <c r="Q1957" i="1"/>
  <c r="Q1956" i="1"/>
  <c r="Q1955" i="1"/>
  <c r="Q1954" i="1"/>
  <c r="Q1953" i="1"/>
  <c r="Q1952" i="1"/>
  <c r="Q1951" i="1"/>
  <c r="Q1950" i="1"/>
  <c r="Q1949" i="1"/>
  <c r="Q1948" i="1"/>
  <c r="Q1947" i="1"/>
  <c r="Q1946" i="1"/>
  <c r="Q1945" i="1"/>
  <c r="Q1944" i="1"/>
  <c r="Q1943" i="1"/>
  <c r="Q1942" i="1"/>
  <c r="Q1941" i="1"/>
  <c r="Q1940" i="1"/>
  <c r="Q1939" i="1"/>
  <c r="Q1938" i="1"/>
  <c r="Q1937" i="1"/>
  <c r="Q1936" i="1"/>
  <c r="Q1935" i="1"/>
  <c r="Q1934" i="1"/>
  <c r="Q1933" i="1"/>
  <c r="Q1932" i="1"/>
  <c r="Q1931" i="1"/>
  <c r="Q1930" i="1"/>
  <c r="Q1929" i="1"/>
  <c r="Q1928" i="1"/>
  <c r="Q1927" i="1"/>
  <c r="Q1926" i="1"/>
  <c r="Q1925" i="1"/>
  <c r="Q1924" i="1"/>
  <c r="Q1923" i="1"/>
  <c r="Q1922" i="1"/>
  <c r="Q1921" i="1"/>
  <c r="Q1920" i="1"/>
  <c r="Q1919" i="1"/>
  <c r="Q1918" i="1"/>
  <c r="Q1917" i="1"/>
  <c r="Q1916" i="1"/>
  <c r="Q1915" i="1"/>
  <c r="Q1914" i="1"/>
  <c r="Q1913" i="1"/>
  <c r="Q1912" i="1"/>
  <c r="Q1911" i="1"/>
  <c r="Q1910" i="1"/>
  <c r="Q1909" i="1"/>
  <c r="Q1908" i="1"/>
  <c r="Q1907" i="1"/>
  <c r="Q1906" i="1"/>
  <c r="Q1905" i="1"/>
  <c r="Q1904" i="1"/>
  <c r="Q1903" i="1"/>
  <c r="Q1902" i="1"/>
  <c r="Q1901" i="1"/>
  <c r="Q1900" i="1"/>
  <c r="Q1899" i="1"/>
  <c r="Q1898" i="1"/>
  <c r="Q1897" i="1"/>
  <c r="Q1896" i="1"/>
  <c r="Q1895" i="1"/>
  <c r="Q1894" i="1"/>
  <c r="Q1893" i="1"/>
  <c r="Q1892" i="1"/>
  <c r="Q1891" i="1"/>
  <c r="Q1890" i="1"/>
  <c r="Q1889" i="1"/>
  <c r="Q1888" i="1"/>
  <c r="Q1887" i="1"/>
  <c r="Q1886" i="1"/>
  <c r="Q1885" i="1"/>
  <c r="Q1884" i="1"/>
  <c r="Q1883" i="1"/>
  <c r="Q1882" i="1"/>
  <c r="Q1881" i="1"/>
  <c r="Q1880" i="1"/>
  <c r="Q1879" i="1"/>
  <c r="Q1878" i="1"/>
  <c r="Q1877" i="1"/>
  <c r="Q1876" i="1"/>
  <c r="Q1875" i="1"/>
  <c r="Q1874" i="1"/>
  <c r="Q1873" i="1"/>
  <c r="Q1872" i="1"/>
  <c r="Q1871" i="1"/>
  <c r="Q1870" i="1"/>
  <c r="Q1869" i="1"/>
  <c r="Q1868" i="1"/>
  <c r="Q1867" i="1"/>
  <c r="Q1866" i="1"/>
  <c r="Q1865" i="1"/>
  <c r="Q1864" i="1"/>
  <c r="Q1863" i="1"/>
  <c r="Q1862" i="1"/>
  <c r="Q1861" i="1"/>
  <c r="Q1860" i="1"/>
  <c r="Q1859" i="1"/>
  <c r="Q1858" i="1"/>
  <c r="Q1857" i="1"/>
  <c r="Q1856" i="1"/>
  <c r="Q1855" i="1"/>
  <c r="Q1854" i="1"/>
  <c r="Q1853" i="1"/>
  <c r="Q1852" i="1"/>
  <c r="Q1851" i="1"/>
  <c r="Q1850" i="1"/>
  <c r="Q1849" i="1"/>
  <c r="Q1848" i="1"/>
  <c r="Q1847" i="1"/>
  <c r="Q1846" i="1"/>
  <c r="Q1845" i="1"/>
  <c r="Q1844" i="1"/>
  <c r="Q1843" i="1"/>
  <c r="Q1842" i="1"/>
  <c r="Q1841" i="1"/>
  <c r="Q1840" i="1"/>
  <c r="Q1839" i="1"/>
  <c r="Q1838" i="1"/>
  <c r="Q1837" i="1"/>
  <c r="Q1836" i="1"/>
  <c r="Q1835" i="1"/>
  <c r="Q1834" i="1"/>
  <c r="Q1833" i="1"/>
  <c r="Q1832" i="1"/>
  <c r="Q1831" i="1"/>
  <c r="Q1830" i="1"/>
  <c r="Q1829" i="1"/>
  <c r="Q1828" i="1"/>
  <c r="Q1827" i="1"/>
  <c r="Q1826" i="1"/>
  <c r="Q1825" i="1"/>
  <c r="Q1824" i="1"/>
  <c r="Q1823" i="1"/>
  <c r="Q1822" i="1"/>
  <c r="Q1821" i="1"/>
  <c r="Q1820" i="1"/>
  <c r="Q1819" i="1"/>
  <c r="Q1818" i="1"/>
  <c r="Q1817" i="1"/>
  <c r="Q1816" i="1"/>
  <c r="Q1815" i="1"/>
  <c r="Q1814" i="1"/>
  <c r="Q1813" i="1"/>
  <c r="Q1812" i="1"/>
  <c r="Q1811" i="1"/>
  <c r="Q1810" i="1"/>
  <c r="Q1809" i="1"/>
  <c r="Q1808" i="1"/>
  <c r="Q1806" i="1"/>
  <c r="Q1805" i="1"/>
  <c r="Q1804" i="1"/>
  <c r="Q1803" i="1"/>
  <c r="Q1802" i="1"/>
  <c r="Q1801" i="1"/>
  <c r="Q1800" i="1"/>
  <c r="Q1799" i="1"/>
  <c r="Q1798" i="1"/>
  <c r="Q1797" i="1"/>
  <c r="Q1796" i="1"/>
  <c r="Q1795" i="1"/>
  <c r="Q1794" i="1"/>
  <c r="Q1793" i="1"/>
  <c r="Q1792" i="1"/>
  <c r="Q1791" i="1"/>
  <c r="Q1790" i="1"/>
  <c r="Q1789" i="1"/>
  <c r="Q1788" i="1"/>
  <c r="Q1787" i="1"/>
  <c r="Q1786" i="1"/>
  <c r="Q1785" i="1"/>
  <c r="Q1784" i="1"/>
  <c r="Q1783" i="1"/>
  <c r="Q1782" i="1"/>
  <c r="Q1781" i="1"/>
  <c r="Q1780" i="1"/>
  <c r="Q1779" i="1"/>
  <c r="Q1778" i="1"/>
  <c r="Q1777" i="1"/>
  <c r="Q1776" i="1"/>
  <c r="Q1775" i="1"/>
  <c r="Q1774" i="1"/>
  <c r="Q1773" i="1"/>
  <c r="Q1772" i="1"/>
  <c r="Q1771" i="1"/>
  <c r="Q1770" i="1"/>
  <c r="Q1769" i="1"/>
  <c r="Q1768" i="1"/>
  <c r="Q1767" i="1"/>
  <c r="Q1766" i="1"/>
  <c r="Q1765" i="1"/>
  <c r="Q1764" i="1"/>
  <c r="Q1763" i="1"/>
  <c r="Q1762" i="1"/>
  <c r="Q1761" i="1"/>
  <c r="Q1760" i="1"/>
  <c r="Q1759" i="1"/>
  <c r="Q1758" i="1"/>
  <c r="Q1757" i="1"/>
  <c r="Q1756" i="1"/>
  <c r="Q1755" i="1"/>
  <c r="Q1754" i="1"/>
  <c r="Q1753" i="1"/>
  <c r="Q1752" i="1"/>
  <c r="Q1751" i="1"/>
  <c r="Q1750" i="1"/>
  <c r="Q1749" i="1"/>
  <c r="Q1748" i="1"/>
  <c r="Q1747" i="1"/>
  <c r="Q1746" i="1"/>
  <c r="Q1745" i="1"/>
  <c r="Q1744" i="1"/>
  <c r="Q1743" i="1"/>
  <c r="Q1742" i="1"/>
  <c r="Q1741" i="1"/>
  <c r="Q1740" i="1"/>
  <c r="Q1739" i="1"/>
  <c r="Q1738" i="1"/>
  <c r="Q1737" i="1"/>
  <c r="Q1736" i="1"/>
  <c r="Q1735" i="1"/>
  <c r="Q1734" i="1"/>
  <c r="Q1733" i="1"/>
  <c r="Q1732" i="1"/>
  <c r="Q1731" i="1"/>
  <c r="Q1730" i="1"/>
  <c r="Q1729" i="1"/>
  <c r="Q1728" i="1"/>
  <c r="Q1727" i="1"/>
  <c r="Q1726" i="1"/>
  <c r="Q1725" i="1"/>
  <c r="Q1724" i="1"/>
  <c r="Q1723" i="1"/>
  <c r="Q1722" i="1"/>
  <c r="Q1721" i="1"/>
  <c r="Q1720" i="1"/>
  <c r="Q1719" i="1"/>
  <c r="Q5614" i="1"/>
  <c r="Q1718" i="1"/>
  <c r="Q1717" i="1"/>
  <c r="Q1716" i="1"/>
  <c r="Q1715" i="1"/>
  <c r="Q1714" i="1"/>
  <c r="Q1713" i="1"/>
  <c r="Q1712" i="1"/>
  <c r="Q1711" i="1"/>
  <c r="Q1710" i="1"/>
  <c r="Q1709" i="1"/>
  <c r="Q1708" i="1"/>
  <c r="Q1707" i="1"/>
  <c r="Q1706" i="1"/>
  <c r="Q1705" i="1"/>
  <c r="Q1704" i="1"/>
  <c r="Q1703" i="1"/>
  <c r="Q1702" i="1"/>
  <c r="Q1701" i="1"/>
  <c r="Q1700" i="1"/>
  <c r="Q1699" i="1"/>
  <c r="Q1698" i="1"/>
  <c r="Q1697" i="1"/>
  <c r="Q1696" i="1"/>
  <c r="Q1695" i="1"/>
  <c r="Q1694" i="1"/>
  <c r="Q1693" i="1"/>
  <c r="Q1692" i="1"/>
  <c r="Q1691" i="1"/>
  <c r="Q1690" i="1"/>
  <c r="Q1689" i="1"/>
  <c r="Q1688" i="1"/>
  <c r="Q1687" i="1"/>
  <c r="Q1686" i="1"/>
  <c r="Q1685" i="1"/>
  <c r="Q1684" i="1"/>
  <c r="Q1683" i="1"/>
  <c r="Q1682" i="1"/>
  <c r="Q1681" i="1"/>
  <c r="Q1680" i="1"/>
  <c r="Q1679" i="1"/>
  <c r="Q1678" i="1"/>
  <c r="Q1677" i="1"/>
  <c r="Q1676" i="1"/>
  <c r="Q1675" i="1"/>
  <c r="Q1674" i="1"/>
  <c r="Q1673" i="1"/>
  <c r="Q1672" i="1"/>
  <c r="Q1671" i="1"/>
  <c r="Q1670" i="1"/>
  <c r="Q1669" i="1"/>
  <c r="Q1668" i="1"/>
  <c r="Q1667" i="1"/>
  <c r="Q1666" i="1"/>
  <c r="Q1665" i="1"/>
  <c r="Q1664" i="1"/>
  <c r="Q1663" i="1"/>
  <c r="Q1662" i="1"/>
  <c r="Q1661" i="1"/>
  <c r="Q1660" i="1"/>
  <c r="Q1659" i="1"/>
  <c r="Q1658" i="1"/>
  <c r="Q1657" i="1"/>
  <c r="Q1656" i="1"/>
  <c r="Q1655" i="1"/>
  <c r="Q1654" i="1"/>
  <c r="Q1653" i="1"/>
  <c r="Q1652" i="1"/>
  <c r="Q1651" i="1"/>
  <c r="Q1650" i="1"/>
  <c r="Q1649" i="1"/>
  <c r="Q1648" i="1"/>
  <c r="Q1647" i="1"/>
  <c r="Q1646" i="1"/>
  <c r="Q1645" i="1"/>
  <c r="Q1644" i="1"/>
  <c r="Q1643" i="1"/>
  <c r="Q1642" i="1"/>
  <c r="Q1641" i="1"/>
  <c r="Q1640" i="1"/>
  <c r="Q1639" i="1"/>
  <c r="Q1638" i="1"/>
  <c r="Q1637" i="1"/>
  <c r="Q1636" i="1"/>
  <c r="Q1635" i="1"/>
  <c r="Q1634" i="1"/>
  <c r="Q1633" i="1"/>
  <c r="Q1632" i="1"/>
  <c r="Q1631" i="1"/>
  <c r="Q1630" i="1"/>
  <c r="Q1629" i="1"/>
  <c r="Q1628" i="1"/>
  <c r="Q1627" i="1"/>
  <c r="Q1626" i="1"/>
  <c r="Q1625" i="1"/>
  <c r="Q1624" i="1"/>
  <c r="Q1623" i="1"/>
  <c r="Q1622" i="1"/>
  <c r="Q1621" i="1"/>
  <c r="Q1620" i="1"/>
  <c r="Q1619" i="1"/>
  <c r="Q1618" i="1"/>
  <c r="Q1617" i="1"/>
  <c r="Q1616" i="1"/>
  <c r="Q1615" i="1"/>
  <c r="Q1614" i="1"/>
  <c r="Q1613" i="1"/>
  <c r="Q1612" i="1"/>
  <c r="Q1611" i="1"/>
  <c r="Q1610" i="1"/>
  <c r="Q1609" i="1"/>
  <c r="Q1608" i="1"/>
  <c r="Q1607" i="1"/>
  <c r="Q1606" i="1"/>
  <c r="Q1605" i="1"/>
  <c r="Q1604" i="1"/>
  <c r="Q1603" i="1"/>
  <c r="Q1602" i="1"/>
  <c r="Q1601" i="1"/>
  <c r="Q1600" i="1"/>
  <c r="Q1599" i="1"/>
  <c r="Q1598" i="1"/>
  <c r="Q1597" i="1"/>
  <c r="Q1596" i="1"/>
  <c r="Q1595" i="1"/>
  <c r="Q1594" i="1"/>
  <c r="Q1593" i="1"/>
  <c r="Q1592" i="1"/>
  <c r="Q1591" i="1"/>
  <c r="Q1590" i="1"/>
  <c r="Q1589" i="1"/>
  <c r="Q1588" i="1"/>
  <c r="Q1587" i="1"/>
  <c r="Q1586" i="1"/>
  <c r="Q1585" i="1"/>
  <c r="Q1584" i="1"/>
  <c r="Q1583" i="1"/>
  <c r="Q1582" i="1"/>
  <c r="Q1581" i="1"/>
  <c r="Q1580" i="1"/>
  <c r="Q1579" i="1"/>
  <c r="Q1578" i="1"/>
  <c r="Q1577" i="1"/>
  <c r="Q1576" i="1"/>
  <c r="Q1575" i="1"/>
  <c r="Q1574" i="1"/>
  <c r="Q1573" i="1"/>
  <c r="Q1572" i="1"/>
  <c r="Q1571" i="1"/>
  <c r="Q1570" i="1"/>
  <c r="Q1569" i="1"/>
  <c r="Q1568" i="1"/>
  <c r="Q1567" i="1"/>
  <c r="Q1566" i="1"/>
  <c r="Q1565" i="1"/>
  <c r="Q1564" i="1"/>
  <c r="Q1563" i="1"/>
  <c r="Q1562" i="1"/>
  <c r="Q1561" i="1"/>
  <c r="Q1560" i="1"/>
  <c r="Q1559" i="1"/>
  <c r="Q1558" i="1"/>
  <c r="Q1557" i="1"/>
  <c r="Q1556" i="1"/>
  <c r="Q1555" i="1"/>
  <c r="Q1554" i="1"/>
  <c r="Q1553" i="1"/>
  <c r="Q1552" i="1"/>
  <c r="Q1551" i="1"/>
  <c r="Q1550" i="1"/>
  <c r="Q1549" i="1"/>
  <c r="Q1548" i="1"/>
  <c r="Q1547" i="1"/>
  <c r="Q1546" i="1"/>
  <c r="Q1545" i="1"/>
  <c r="Q1544" i="1"/>
  <c r="Q1543" i="1"/>
  <c r="Q1542" i="1"/>
  <c r="Q1541" i="1"/>
  <c r="Q1540" i="1"/>
  <c r="Q1539" i="1"/>
  <c r="Q1538" i="1"/>
  <c r="Q1537" i="1"/>
  <c r="Q1536" i="1"/>
  <c r="Q1535" i="1"/>
  <c r="Q1534" i="1"/>
  <c r="Q1533" i="1"/>
  <c r="Q1532" i="1"/>
  <c r="Q1531" i="1"/>
  <c r="Q1530" i="1"/>
  <c r="Q1529" i="1"/>
  <c r="Q1528" i="1"/>
  <c r="Q1527" i="1"/>
  <c r="Q1526" i="1"/>
  <c r="Q1525" i="1"/>
  <c r="Q1524" i="1"/>
  <c r="Q1523" i="1"/>
  <c r="Q1522" i="1"/>
  <c r="Q1521" i="1"/>
  <c r="Q1520" i="1"/>
  <c r="Q1519" i="1"/>
  <c r="Q1518" i="1"/>
  <c r="Q1517" i="1"/>
  <c r="Q1516" i="1"/>
  <c r="Q1515" i="1"/>
  <c r="Q1514" i="1"/>
  <c r="Q1513" i="1"/>
  <c r="Q1512" i="1"/>
  <c r="Q1511" i="1"/>
  <c r="Q1510" i="1"/>
  <c r="Q1509" i="1"/>
  <c r="Q1508" i="1"/>
  <c r="Q1507" i="1"/>
  <c r="Q1506" i="1"/>
  <c r="Q1505" i="1"/>
  <c r="Q1504" i="1"/>
  <c r="Q1503" i="1"/>
  <c r="Q1502" i="1"/>
  <c r="Q1501" i="1"/>
  <c r="Q1500" i="1"/>
  <c r="Q1499" i="1"/>
  <c r="Q1498" i="1"/>
  <c r="Q1497" i="1"/>
  <c r="Q1496" i="1"/>
  <c r="Q1495" i="1"/>
  <c r="Q1494" i="1"/>
  <c r="Q1493" i="1"/>
  <c r="Q1492" i="1"/>
  <c r="Q1491" i="1"/>
  <c r="Q1490" i="1"/>
  <c r="Q1489" i="1"/>
  <c r="Q1488" i="1"/>
  <c r="Q1487" i="1"/>
  <c r="Q1486" i="1"/>
  <c r="Q1485" i="1"/>
  <c r="Q1484" i="1"/>
  <c r="Q1483" i="1"/>
  <c r="Q1482" i="1"/>
  <c r="Q1481" i="1"/>
  <c r="Q1480" i="1"/>
  <c r="Q1479" i="1"/>
  <c r="Q1478" i="1"/>
  <c r="Q1477" i="1"/>
  <c r="Q1476" i="1"/>
  <c r="Q1475" i="1"/>
  <c r="Q1474" i="1"/>
  <c r="Q1473" i="1"/>
  <c r="Q1472" i="1"/>
  <c r="Q1471" i="1"/>
  <c r="Q1470" i="1"/>
  <c r="Q1469" i="1"/>
  <c r="Q1468" i="1"/>
  <c r="Q1467" i="1"/>
  <c r="Q1466" i="1"/>
  <c r="Q1465" i="1"/>
  <c r="Q1464" i="1"/>
  <c r="Q1463" i="1"/>
  <c r="Q1462" i="1"/>
  <c r="Q1461" i="1"/>
  <c r="Q1460" i="1"/>
  <c r="Q1459" i="1"/>
  <c r="Q1458" i="1"/>
  <c r="Q1457" i="1"/>
  <c r="Q1456" i="1"/>
  <c r="Q1455" i="1"/>
  <c r="Q1454" i="1"/>
  <c r="Q1453" i="1"/>
  <c r="Q1452" i="1"/>
  <c r="Q1451" i="1"/>
  <c r="Q1450" i="1"/>
  <c r="Q1449" i="1"/>
  <c r="Q1448" i="1"/>
  <c r="Q1447" i="1"/>
  <c r="Q1446" i="1"/>
  <c r="Q1445" i="1"/>
  <c r="Q1444" i="1"/>
  <c r="Q1443" i="1"/>
  <c r="Q1442" i="1"/>
  <c r="Q1441" i="1"/>
  <c r="Q1440" i="1"/>
  <c r="Q1439" i="1"/>
  <c r="Q1438" i="1"/>
  <c r="Q1437" i="1"/>
  <c r="Q1436" i="1"/>
  <c r="Q1435" i="1"/>
  <c r="Q1434" i="1"/>
  <c r="Q1433" i="1"/>
  <c r="Q1432" i="1"/>
  <c r="Q1431" i="1"/>
  <c r="Q1430" i="1"/>
  <c r="Q1429" i="1"/>
  <c r="Q1428" i="1"/>
  <c r="Q1427" i="1"/>
  <c r="Q1426" i="1"/>
  <c r="Q1425" i="1"/>
  <c r="Q1424" i="1"/>
  <c r="Q1423" i="1"/>
  <c r="Q1422" i="1"/>
  <c r="Q1421" i="1"/>
  <c r="Q1420" i="1"/>
  <c r="Q1419" i="1"/>
  <c r="Q1418" i="1"/>
  <c r="Q1417" i="1"/>
  <c r="Q1416" i="1"/>
  <c r="Q1415" i="1"/>
  <c r="Q1414" i="1"/>
  <c r="Q1413" i="1"/>
  <c r="Q1412" i="1"/>
  <c r="Q1411" i="1"/>
  <c r="Q1410" i="1"/>
  <c r="Q1409" i="1"/>
  <c r="Q1408" i="1"/>
  <c r="Q1407" i="1"/>
  <c r="Q1406" i="1"/>
  <c r="Q1405" i="1"/>
  <c r="Q1404" i="1"/>
  <c r="Q1403" i="1"/>
  <c r="Q1402" i="1"/>
  <c r="Q1401" i="1"/>
  <c r="Q1400" i="1"/>
  <c r="Q1399" i="1"/>
  <c r="Q1398" i="1"/>
  <c r="Q1397" i="1"/>
  <c r="Q1396" i="1"/>
  <c r="Q1395" i="1"/>
  <c r="Q1394" i="1"/>
  <c r="Q1393" i="1"/>
  <c r="Q1392" i="1"/>
  <c r="Q1391" i="1"/>
  <c r="Q1390" i="1"/>
  <c r="Q1389" i="1"/>
  <c r="Q1388" i="1"/>
  <c r="Q1387" i="1"/>
  <c r="Q1386" i="1"/>
  <c r="Q1385" i="1"/>
  <c r="Q1384" i="1"/>
  <c r="Q1383" i="1"/>
  <c r="Q1382" i="1"/>
  <c r="Q1381" i="1"/>
  <c r="Q1380" i="1"/>
  <c r="Q1379" i="1"/>
  <c r="Q1378" i="1"/>
  <c r="Q1377" i="1"/>
  <c r="Q1376" i="1"/>
  <c r="Q1375" i="1"/>
  <c r="Q1374" i="1"/>
  <c r="Q1373" i="1"/>
  <c r="Q1372" i="1"/>
  <c r="Q1371" i="1"/>
  <c r="Q1370" i="1"/>
  <c r="Q1369" i="1"/>
  <c r="Q1368" i="1"/>
  <c r="Q1367" i="1"/>
  <c r="Q1366" i="1"/>
  <c r="Q1365" i="1"/>
  <c r="Q1364" i="1"/>
  <c r="Q1363" i="1"/>
  <c r="Q1362" i="1"/>
  <c r="Q1361" i="1"/>
  <c r="Q1360" i="1"/>
  <c r="Q1359" i="1"/>
  <c r="Q1358" i="1"/>
  <c r="Q1357" i="1"/>
  <c r="Q1356" i="1"/>
  <c r="Q1355" i="1"/>
  <c r="Q1354" i="1"/>
  <c r="Q1353" i="1"/>
  <c r="Q1352" i="1"/>
  <c r="Q1351" i="1"/>
  <c r="Q1350" i="1"/>
  <c r="Q1349" i="1"/>
  <c r="Q1348" i="1"/>
  <c r="Q1347" i="1"/>
  <c r="Q1346" i="1"/>
  <c r="Q1345" i="1"/>
  <c r="Q1344" i="1"/>
  <c r="Q1343" i="1"/>
  <c r="Q1342" i="1"/>
  <c r="Q1341" i="1"/>
  <c r="Q1340" i="1"/>
  <c r="Q1339" i="1"/>
  <c r="Q1338" i="1"/>
  <c r="Q1337" i="1"/>
  <c r="Q1336" i="1"/>
  <c r="Q1335" i="1"/>
  <c r="Q1334" i="1"/>
  <c r="Q1333" i="1"/>
  <c r="Q1332" i="1"/>
  <c r="Q1331" i="1"/>
  <c r="Q1330" i="1"/>
  <c r="Q1329" i="1"/>
  <c r="Q1328" i="1"/>
  <c r="Q1327" i="1"/>
  <c r="Q1326" i="1"/>
  <c r="Q1325" i="1"/>
  <c r="Q1324" i="1"/>
  <c r="Q1323" i="1"/>
  <c r="Q1322" i="1"/>
  <c r="Q1321" i="1"/>
  <c r="Q1320" i="1"/>
  <c r="Q1319" i="1"/>
  <c r="Q1318" i="1"/>
  <c r="Q1317" i="1"/>
  <c r="Q1316" i="1"/>
  <c r="Q1315" i="1"/>
  <c r="Q1314" i="1"/>
  <c r="Q1313" i="1"/>
  <c r="Q1312" i="1"/>
  <c r="Q1311" i="1"/>
  <c r="Q1310" i="1"/>
  <c r="Q1309" i="1"/>
  <c r="Q1308" i="1"/>
  <c r="Q1307" i="1"/>
  <c r="Q1306" i="1"/>
  <c r="Q1305" i="1"/>
  <c r="Q1304" i="1"/>
  <c r="Q1303" i="1"/>
  <c r="Q1302" i="1"/>
  <c r="Q1301" i="1"/>
  <c r="Q1300" i="1"/>
  <c r="Q1299" i="1"/>
  <c r="Q1298" i="1"/>
  <c r="Q1297" i="1"/>
  <c r="Q1296" i="1"/>
  <c r="Q1295" i="1"/>
  <c r="Q1294" i="1"/>
  <c r="Q1293" i="1"/>
  <c r="Q1292" i="1"/>
  <c r="Q1291" i="1"/>
  <c r="Q1290" i="1"/>
  <c r="Q1289" i="1"/>
  <c r="Q1288" i="1"/>
  <c r="Q1287" i="1"/>
  <c r="Q1286" i="1"/>
  <c r="Q1285" i="1"/>
  <c r="Q1284" i="1"/>
  <c r="Q1283" i="1"/>
  <c r="Q1282" i="1"/>
  <c r="Q1281" i="1"/>
  <c r="Q1280" i="1"/>
  <c r="Q1279" i="1"/>
  <c r="Q1278" i="1"/>
  <c r="Q1277" i="1"/>
  <c r="Q1276" i="1"/>
  <c r="Q1275" i="1"/>
  <c r="Q1274" i="1"/>
  <c r="Q1273" i="1"/>
  <c r="Q1272" i="1"/>
  <c r="Q1271" i="1"/>
  <c r="Q1270" i="1"/>
  <c r="Q1269" i="1"/>
  <c r="Q1268" i="1"/>
  <c r="Q1267" i="1"/>
  <c r="Q1266" i="1"/>
  <c r="Q1265" i="1"/>
  <c r="Q1264" i="1"/>
  <c r="Q1263" i="1"/>
  <c r="Q1262" i="1"/>
  <c r="Q1261" i="1"/>
  <c r="Q1260" i="1"/>
  <c r="Q1259" i="1"/>
  <c r="Q1258" i="1"/>
  <c r="Q1257" i="1"/>
  <c r="Q1256" i="1"/>
  <c r="Q1255" i="1"/>
  <c r="Q1254" i="1"/>
  <c r="Q1253" i="1"/>
  <c r="Q1252" i="1"/>
  <c r="Q1251" i="1"/>
  <c r="Q1250" i="1"/>
  <c r="Q1249" i="1"/>
  <c r="Q1248" i="1"/>
  <c r="Q1247" i="1"/>
  <c r="Q1246" i="1"/>
  <c r="Q1245" i="1"/>
  <c r="Q1244" i="1"/>
  <c r="Q1243" i="1"/>
  <c r="Q1242" i="1"/>
  <c r="Q1241" i="1"/>
  <c r="Q1240" i="1"/>
  <c r="Q1239" i="1"/>
  <c r="Q1238" i="1"/>
  <c r="Q1237" i="1"/>
  <c r="Q1236" i="1"/>
  <c r="Q1235" i="1"/>
  <c r="Q1234" i="1"/>
  <c r="Q1233" i="1"/>
  <c r="Q1232" i="1"/>
  <c r="Q1231" i="1"/>
  <c r="Q1230" i="1"/>
  <c r="Q1229" i="1"/>
  <c r="Q1228" i="1"/>
  <c r="Q1227" i="1"/>
  <c r="Q1226" i="1"/>
  <c r="Q1225" i="1"/>
  <c r="Q1224" i="1"/>
  <c r="Q1223" i="1"/>
  <c r="Q1222" i="1"/>
  <c r="Q1221" i="1"/>
  <c r="Q1220" i="1"/>
  <c r="Q1219" i="1"/>
  <c r="Q1218" i="1"/>
  <c r="Q1217" i="1"/>
  <c r="Q1216" i="1"/>
  <c r="Q1215" i="1"/>
  <c r="Q1214" i="1"/>
  <c r="Q1213" i="1"/>
  <c r="Q1212" i="1"/>
  <c r="Q1211" i="1"/>
  <c r="Q1210" i="1"/>
  <c r="Q1209" i="1"/>
  <c r="Q1208" i="1"/>
  <c r="Q1207" i="1"/>
  <c r="Q1206" i="1"/>
  <c r="Q1205" i="1"/>
  <c r="Q1204" i="1"/>
  <c r="Q1203" i="1"/>
  <c r="Q1202" i="1"/>
  <c r="Q1201" i="1"/>
  <c r="Q1200" i="1"/>
  <c r="Q1199" i="1"/>
  <c r="Q1198" i="1"/>
  <c r="Q1197" i="1"/>
  <c r="Q1196" i="1"/>
  <c r="Q1195" i="1"/>
  <c r="Q1194" i="1"/>
  <c r="Q1193" i="1"/>
  <c r="Q1192" i="1"/>
  <c r="Q1191" i="1"/>
  <c r="Q1190" i="1"/>
  <c r="Q1189" i="1"/>
  <c r="Q1188" i="1"/>
  <c r="Q1187" i="1"/>
  <c r="Q1186" i="1"/>
  <c r="Q1185" i="1"/>
  <c r="Q1184" i="1"/>
  <c r="Q1183" i="1"/>
  <c r="Q1182" i="1"/>
  <c r="Q1181" i="1"/>
  <c r="Q1180" i="1"/>
  <c r="Q1179" i="1"/>
  <c r="Q1178" i="1"/>
  <c r="Q1177" i="1"/>
  <c r="Q1176" i="1"/>
  <c r="Q1175" i="1"/>
  <c r="Q1174" i="1"/>
  <c r="Q1173" i="1"/>
  <c r="Q1172" i="1"/>
  <c r="Q1171" i="1"/>
  <c r="Q1170" i="1"/>
  <c r="Q1169" i="1"/>
  <c r="Q1168" i="1"/>
  <c r="Q1167" i="1"/>
  <c r="Q1166" i="1"/>
  <c r="Q1165" i="1"/>
  <c r="Q1164" i="1"/>
  <c r="Q1163" i="1"/>
  <c r="Q1162" i="1"/>
  <c r="Q1161" i="1"/>
  <c r="Q1160" i="1"/>
  <c r="Q1159" i="1"/>
  <c r="Q1158" i="1"/>
  <c r="Q1157" i="1"/>
  <c r="Q1156" i="1"/>
  <c r="Q1155" i="1"/>
  <c r="Q1154" i="1"/>
  <c r="Q1153" i="1"/>
  <c r="Q1152" i="1"/>
  <c r="Q1151" i="1"/>
  <c r="Q1150" i="1"/>
  <c r="Q1149" i="1"/>
  <c r="Q1148" i="1"/>
  <c r="Q1147" i="1"/>
  <c r="Q1146" i="1"/>
  <c r="Q1145" i="1"/>
  <c r="Q1144" i="1"/>
  <c r="Q1143" i="1"/>
  <c r="Q1142" i="1"/>
  <c r="Q1141" i="1"/>
  <c r="Q1140" i="1"/>
  <c r="Q1139" i="1"/>
  <c r="Q1138" i="1"/>
  <c r="Q1137" i="1"/>
  <c r="Q1136" i="1"/>
  <c r="Q1135" i="1"/>
  <c r="Q1134" i="1"/>
  <c r="Q1133" i="1"/>
  <c r="Q1132" i="1"/>
  <c r="Q1131" i="1"/>
  <c r="Q1130" i="1"/>
  <c r="Q1129" i="1"/>
  <c r="Q1128" i="1"/>
  <c r="Q1127" i="1"/>
  <c r="Q1126" i="1"/>
  <c r="Q1125" i="1"/>
  <c r="Q1124" i="1"/>
  <c r="Q1123" i="1"/>
  <c r="Q1122" i="1"/>
  <c r="Q1121" i="1"/>
  <c r="Q1120" i="1"/>
  <c r="Q1119" i="1"/>
  <c r="Q1118" i="1"/>
  <c r="Q1117" i="1"/>
  <c r="Q1116" i="1"/>
  <c r="Q1115" i="1"/>
  <c r="Q1114" i="1"/>
  <c r="Q1113" i="1"/>
  <c r="Q1112" i="1"/>
  <c r="Q1111" i="1"/>
  <c r="Q1110" i="1"/>
  <c r="Q1109" i="1"/>
  <c r="Q1108" i="1"/>
  <c r="Q1107" i="1"/>
  <c r="Q1106" i="1"/>
  <c r="Q1105" i="1"/>
  <c r="Q1104" i="1"/>
  <c r="Q1103" i="1"/>
  <c r="Q1102" i="1"/>
  <c r="Q1101" i="1"/>
  <c r="Q1100" i="1"/>
  <c r="Q1099" i="1"/>
  <c r="Q1098" i="1"/>
  <c r="Q1097" i="1"/>
  <c r="Q1096" i="1"/>
  <c r="Q1095" i="1"/>
  <c r="Q1094" i="1"/>
  <c r="Q1093" i="1"/>
  <c r="Q1092" i="1"/>
  <c r="Q1091" i="1"/>
  <c r="Q1090" i="1"/>
  <c r="Q1089" i="1"/>
  <c r="Q1088" i="1"/>
  <c r="Q1087" i="1"/>
  <c r="Q1086" i="1"/>
  <c r="Q1085" i="1"/>
  <c r="Q1084" i="1"/>
  <c r="Q1083" i="1"/>
  <c r="Q1082" i="1"/>
  <c r="Q1081" i="1"/>
  <c r="Q1080" i="1"/>
  <c r="Q1079" i="1"/>
  <c r="Q1078" i="1"/>
  <c r="Q1077" i="1"/>
  <c r="Q1076" i="1"/>
  <c r="Q1075" i="1"/>
  <c r="Q1074" i="1"/>
  <c r="Q1073" i="1"/>
  <c r="Q1072" i="1"/>
  <c r="Q1071" i="1"/>
  <c r="Q1070" i="1"/>
  <c r="Q1069" i="1"/>
  <c r="Q1068" i="1"/>
  <c r="Q1067" i="1"/>
  <c r="Q1066" i="1"/>
  <c r="Q1065" i="1"/>
  <c r="Q1064" i="1"/>
  <c r="Q1063" i="1"/>
  <c r="Q1062" i="1"/>
  <c r="Q1061" i="1"/>
  <c r="Q1060" i="1"/>
  <c r="Q1059" i="1"/>
  <c r="Q1058" i="1"/>
  <c r="Q1057" i="1"/>
  <c r="Q1056" i="1"/>
  <c r="Q1055" i="1"/>
  <c r="Q1054" i="1"/>
  <c r="Q1053" i="1"/>
  <c r="Q1052" i="1"/>
  <c r="Q1051" i="1"/>
  <c r="Q1050" i="1"/>
  <c r="Q1049" i="1"/>
  <c r="Q1048" i="1"/>
  <c r="Q1047" i="1"/>
  <c r="Q1046" i="1"/>
  <c r="Q1045" i="1"/>
  <c r="Q1044" i="1"/>
  <c r="Q1043" i="1"/>
  <c r="Q1042" i="1"/>
  <c r="Q1041" i="1"/>
  <c r="Q1040" i="1"/>
  <c r="Q1039" i="1"/>
  <c r="Q1038" i="1"/>
  <c r="Q1037" i="1"/>
  <c r="Q1036" i="1"/>
  <c r="Q1035" i="1"/>
  <c r="Q1034" i="1"/>
  <c r="Q1033" i="1"/>
  <c r="Q1032" i="1"/>
  <c r="Q1031" i="1"/>
  <c r="Q1030" i="1"/>
  <c r="Q1029" i="1"/>
  <c r="Q1028" i="1"/>
  <c r="Q1027" i="1"/>
  <c r="Q1026" i="1"/>
  <c r="Q1025" i="1"/>
  <c r="Q1024" i="1"/>
  <c r="Q1023" i="1"/>
  <c r="Q1022" i="1"/>
  <c r="Q1021" i="1"/>
  <c r="Q1020" i="1"/>
  <c r="Q1019" i="1"/>
  <c r="Q1018" i="1"/>
  <c r="Q1017" i="1"/>
  <c r="Q1016" i="1"/>
  <c r="Q1015" i="1"/>
  <c r="Q1014" i="1"/>
  <c r="Q1013" i="1"/>
  <c r="Q1012" i="1"/>
  <c r="Q1011" i="1"/>
  <c r="Q1010" i="1"/>
  <c r="Q1009" i="1"/>
  <c r="Q1008" i="1"/>
  <c r="Q1007" i="1"/>
  <c r="Q1006" i="1"/>
  <c r="Q1005" i="1"/>
  <c r="Q1004" i="1"/>
  <c r="Q1003" i="1"/>
  <c r="Q1002" i="1"/>
  <c r="Q1001" i="1"/>
  <c r="Q1000" i="1"/>
  <c r="Q999" i="1"/>
  <c r="Q998" i="1"/>
  <c r="Q997" i="1"/>
  <c r="Q996" i="1"/>
  <c r="Q995" i="1"/>
  <c r="Q994" i="1"/>
  <c r="Q993" i="1"/>
  <c r="Q992" i="1"/>
  <c r="Q991" i="1"/>
  <c r="Q990" i="1"/>
  <c r="Q989" i="1"/>
  <c r="Q988" i="1"/>
  <c r="Q987" i="1"/>
  <c r="Q986" i="1"/>
  <c r="Q985" i="1"/>
  <c r="Q984" i="1"/>
  <c r="Q983" i="1"/>
  <c r="Q982" i="1"/>
  <c r="Q981" i="1"/>
  <c r="Q980" i="1"/>
  <c r="Q979" i="1"/>
  <c r="Q978" i="1"/>
  <c r="Q977" i="1"/>
  <c r="Q976" i="1"/>
  <c r="Q975" i="1"/>
  <c r="Q974" i="1"/>
  <c r="Q973" i="1"/>
  <c r="Q972" i="1"/>
  <c r="Q971" i="1"/>
  <c r="Q970" i="1"/>
  <c r="Q969" i="1"/>
  <c r="Q968" i="1"/>
  <c r="Q967" i="1"/>
  <c r="Q966" i="1"/>
  <c r="Q965" i="1"/>
  <c r="Q964" i="1"/>
  <c r="Q963" i="1"/>
  <c r="Q962" i="1"/>
  <c r="Q961" i="1"/>
  <c r="Q960" i="1"/>
  <c r="Q959" i="1"/>
  <c r="Q958" i="1"/>
  <c r="Q957" i="1"/>
  <c r="Q956" i="1"/>
  <c r="Q955" i="1"/>
  <c r="Q954" i="1"/>
  <c r="Q953" i="1"/>
  <c r="Q952" i="1"/>
  <c r="Q951" i="1"/>
  <c r="Q950" i="1"/>
  <c r="Q949" i="1"/>
  <c r="Q948" i="1"/>
  <c r="Q947" i="1"/>
  <c r="Q946" i="1"/>
  <c r="Q945" i="1"/>
  <c r="Q944" i="1"/>
  <c r="Q943" i="1"/>
  <c r="Q942" i="1"/>
  <c r="Q941" i="1"/>
  <c r="Q940" i="1"/>
  <c r="Q939" i="1"/>
  <c r="Q938" i="1"/>
  <c r="Q937" i="1"/>
  <c r="Q936" i="1"/>
  <c r="Q935" i="1"/>
  <c r="Q934" i="1"/>
  <c r="Q933" i="1"/>
  <c r="Q932" i="1"/>
  <c r="Q931" i="1"/>
  <c r="Q930" i="1"/>
  <c r="Q929" i="1"/>
  <c r="Q928" i="1"/>
  <c r="Q927" i="1"/>
  <c r="Q926" i="1"/>
  <c r="Q925" i="1"/>
  <c r="Q924" i="1"/>
  <c r="Q923" i="1"/>
  <c r="Q922" i="1"/>
  <c r="Q921" i="1"/>
  <c r="Q920" i="1"/>
  <c r="Q919" i="1"/>
  <c r="Q918" i="1"/>
  <c r="Q917" i="1"/>
  <c r="Q916" i="1"/>
  <c r="Q915" i="1"/>
  <c r="Q914" i="1"/>
  <c r="Q913" i="1"/>
  <c r="Q912" i="1"/>
  <c r="Q911" i="1"/>
  <c r="Q910" i="1"/>
  <c r="Q909" i="1"/>
  <c r="Q908" i="1"/>
  <c r="Q907" i="1"/>
  <c r="Q906" i="1"/>
  <c r="Q905" i="1"/>
  <c r="Q904" i="1"/>
  <c r="Q903" i="1"/>
  <c r="Q902" i="1"/>
  <c r="Q901" i="1"/>
  <c r="Q900" i="1"/>
  <c r="Q899" i="1"/>
  <c r="Q898" i="1"/>
  <c r="Q897" i="1"/>
  <c r="Q896" i="1"/>
  <c r="Q895" i="1"/>
  <c r="Q894" i="1"/>
  <c r="Q893" i="1"/>
  <c r="Q892" i="1"/>
  <c r="Q891" i="1"/>
  <c r="Q890" i="1"/>
  <c r="Q889" i="1"/>
  <c r="Q888" i="1"/>
  <c r="Q887" i="1"/>
  <c r="Q886" i="1"/>
  <c r="Q885" i="1"/>
  <c r="Q884" i="1"/>
  <c r="Q883" i="1"/>
  <c r="Q882" i="1"/>
  <c r="Q881" i="1"/>
  <c r="Q880" i="1"/>
  <c r="Q879" i="1"/>
  <c r="Q878" i="1"/>
  <c r="Q877" i="1"/>
  <c r="Q876" i="1"/>
  <c r="Q875" i="1"/>
  <c r="Q874" i="1"/>
  <c r="Q873" i="1"/>
  <c r="Q872" i="1"/>
  <c r="Q871" i="1"/>
  <c r="Q870" i="1"/>
  <c r="Q869" i="1"/>
  <c r="Q868" i="1"/>
  <c r="Q867" i="1"/>
  <c r="Q866" i="1"/>
  <c r="Q865" i="1"/>
  <c r="Q864" i="1"/>
  <c r="Q863" i="1"/>
  <c r="Q862" i="1"/>
  <c r="Q861" i="1"/>
  <c r="Q860" i="1"/>
  <c r="Q859" i="1"/>
  <c r="Q858" i="1"/>
  <c r="Q857" i="1"/>
  <c r="Q856" i="1"/>
  <c r="Q855" i="1"/>
  <c r="Q854" i="1"/>
  <c r="Q853" i="1"/>
  <c r="Q852" i="1"/>
  <c r="Q851" i="1"/>
  <c r="Q850" i="1"/>
  <c r="Q849" i="1"/>
  <c r="Q848" i="1"/>
  <c r="Q847" i="1"/>
  <c r="Q846" i="1"/>
  <c r="Q845" i="1"/>
  <c r="Q844" i="1"/>
  <c r="Q843" i="1"/>
  <c r="Q842" i="1"/>
  <c r="Q841" i="1"/>
  <c r="Q840" i="1"/>
  <c r="Q839" i="1"/>
  <c r="Q838" i="1"/>
  <c r="Q837" i="1"/>
  <c r="Q836" i="1"/>
  <c r="Q835" i="1"/>
  <c r="Q834" i="1"/>
  <c r="Q833" i="1"/>
  <c r="Q832" i="1"/>
  <c r="Q831" i="1"/>
  <c r="Q830" i="1"/>
  <c r="Q829" i="1"/>
  <c r="Q828" i="1"/>
  <c r="Q827" i="1"/>
  <c r="Q826" i="1"/>
  <c r="Q825" i="1"/>
  <c r="Q824" i="1"/>
  <c r="Q823" i="1"/>
  <c r="Q822" i="1"/>
  <c r="Q821" i="1"/>
  <c r="Q820" i="1"/>
  <c r="Q819" i="1"/>
  <c r="Q818" i="1"/>
  <c r="Q817" i="1"/>
  <c r="Q816" i="1"/>
  <c r="Q815" i="1"/>
  <c r="Q814" i="1"/>
  <c r="Q813" i="1"/>
  <c r="Q812" i="1"/>
  <c r="Q811" i="1"/>
  <c r="Q810" i="1"/>
  <c r="Q809" i="1"/>
  <c r="Q808" i="1"/>
  <c r="Q807" i="1"/>
  <c r="Q806" i="1"/>
  <c r="Q805" i="1"/>
  <c r="Q804" i="1"/>
  <c r="Q803" i="1"/>
  <c r="Q802" i="1"/>
  <c r="Q801" i="1"/>
  <c r="Q800" i="1"/>
  <c r="Q799" i="1"/>
  <c r="Q798" i="1"/>
  <c r="Q797" i="1"/>
  <c r="Q796" i="1"/>
  <c r="Q795" i="1"/>
  <c r="Q794" i="1"/>
  <c r="Q793" i="1"/>
  <c r="Q792" i="1"/>
  <c r="Q791" i="1"/>
  <c r="Q790" i="1"/>
  <c r="Q789" i="1"/>
  <c r="Q788" i="1"/>
  <c r="Q787" i="1"/>
  <c r="Q786" i="1"/>
  <c r="Q785" i="1"/>
  <c r="Q784" i="1"/>
  <c r="Q783" i="1"/>
  <c r="Q782" i="1"/>
  <c r="Q781" i="1"/>
  <c r="Q780" i="1"/>
  <c r="Q779" i="1"/>
  <c r="Q778" i="1"/>
  <c r="Q777" i="1"/>
  <c r="Q776" i="1"/>
  <c r="Q775" i="1"/>
  <c r="Q774" i="1"/>
  <c r="Q773" i="1"/>
  <c r="Q772" i="1"/>
  <c r="Q771" i="1"/>
  <c r="Q770" i="1"/>
  <c r="Q769" i="1"/>
  <c r="Q768" i="1"/>
  <c r="Q767" i="1"/>
  <c r="Q766" i="1"/>
  <c r="Q765" i="1"/>
  <c r="Q764" i="1"/>
  <c r="Q763" i="1"/>
  <c r="Q762" i="1"/>
  <c r="Q761" i="1"/>
  <c r="Q760" i="1"/>
  <c r="Q759" i="1"/>
  <c r="Q758" i="1"/>
  <c r="Q757" i="1"/>
  <c r="Q756" i="1"/>
  <c r="Q755" i="1"/>
  <c r="Q754" i="1"/>
  <c r="Q753" i="1"/>
  <c r="Q752" i="1"/>
  <c r="Q751" i="1"/>
  <c r="Q750" i="1"/>
  <c r="Q749" i="1"/>
  <c r="Q748" i="1"/>
  <c r="Q747" i="1"/>
  <c r="Q746" i="1"/>
  <c r="Q745" i="1"/>
  <c r="Q744" i="1"/>
  <c r="Q743" i="1"/>
  <c r="Q742" i="1"/>
  <c r="Q741" i="1"/>
  <c r="Q740" i="1"/>
  <c r="Q739" i="1"/>
  <c r="Q738" i="1"/>
  <c r="Q737" i="1"/>
  <c r="Q736" i="1"/>
  <c r="Q735" i="1"/>
  <c r="Q734" i="1"/>
  <c r="Q733" i="1"/>
  <c r="Q732" i="1"/>
  <c r="Q731" i="1"/>
  <c r="Q730" i="1"/>
  <c r="Q729" i="1"/>
  <c r="Q728" i="1"/>
  <c r="Q727" i="1"/>
  <c r="Q726" i="1"/>
  <c r="Q725" i="1"/>
  <c r="Q724" i="1"/>
  <c r="Q723" i="1"/>
  <c r="Q722" i="1"/>
  <c r="Q721" i="1"/>
  <c r="Q720" i="1"/>
  <c r="Q719" i="1"/>
  <c r="Q718" i="1"/>
  <c r="Q717" i="1"/>
  <c r="Q716" i="1"/>
  <c r="Q715" i="1"/>
  <c r="Q714" i="1"/>
  <c r="Q713" i="1"/>
  <c r="Q712" i="1"/>
  <c r="Q711" i="1"/>
  <c r="Q710" i="1"/>
  <c r="Q709" i="1"/>
  <c r="Q708" i="1"/>
  <c r="Q707" i="1"/>
  <c r="Q706" i="1"/>
  <c r="Q705" i="1"/>
  <c r="Q704" i="1"/>
  <c r="Q703" i="1"/>
  <c r="Q702" i="1"/>
  <c r="Q701" i="1"/>
  <c r="Q700" i="1"/>
  <c r="Q699" i="1"/>
  <c r="Q698" i="1"/>
  <c r="Q697" i="1"/>
  <c r="Q696" i="1"/>
  <c r="Q695" i="1"/>
  <c r="Q694" i="1"/>
  <c r="Q693" i="1"/>
  <c r="Q692" i="1"/>
  <c r="Q691" i="1"/>
  <c r="Q690" i="1"/>
  <c r="Q689" i="1"/>
  <c r="Q688" i="1"/>
  <c r="Q687" i="1"/>
  <c r="Q686" i="1"/>
  <c r="Q685" i="1"/>
  <c r="Q684" i="1"/>
  <c r="Q683" i="1"/>
  <c r="Q682" i="1"/>
  <c r="Q681" i="1"/>
  <c r="Q680" i="1"/>
  <c r="Q679" i="1"/>
  <c r="Q678" i="1"/>
  <c r="Q677" i="1"/>
  <c r="Q676" i="1"/>
  <c r="Q675" i="1"/>
  <c r="Q674" i="1"/>
  <c r="Q673" i="1"/>
  <c r="Q672" i="1"/>
  <c r="Q671" i="1"/>
  <c r="Q670" i="1"/>
  <c r="Q669" i="1"/>
  <c r="Q668" i="1"/>
  <c r="Q667" i="1"/>
  <c r="Q666" i="1"/>
  <c r="Q665" i="1"/>
  <c r="Q664" i="1"/>
  <c r="Q663" i="1"/>
  <c r="Q662" i="1"/>
  <c r="Q661" i="1"/>
  <c r="Q660" i="1"/>
  <c r="Q659" i="1"/>
  <c r="Q658" i="1"/>
  <c r="Q657" i="1"/>
  <c r="Q656" i="1"/>
  <c r="Q655" i="1"/>
  <c r="Q654" i="1"/>
  <c r="Q653" i="1"/>
  <c r="Q652" i="1"/>
  <c r="Q651" i="1"/>
  <c r="Q650" i="1"/>
  <c r="Q649" i="1"/>
  <c r="Q648" i="1"/>
  <c r="Q647" i="1"/>
  <c r="Q646" i="1"/>
  <c r="Q645" i="1"/>
  <c r="Q644" i="1"/>
  <c r="Q643" i="1"/>
  <c r="Q642" i="1"/>
  <c r="Q641" i="1"/>
  <c r="Q640" i="1"/>
  <c r="Q639" i="1"/>
  <c r="Q638" i="1"/>
  <c r="Q637" i="1"/>
  <c r="Q636" i="1"/>
  <c r="Q635" i="1"/>
  <c r="Q634" i="1"/>
  <c r="Q633" i="1"/>
  <c r="Q632" i="1"/>
  <c r="Q631" i="1"/>
  <c r="Q630" i="1"/>
  <c r="Q629" i="1"/>
  <c r="Q628" i="1"/>
  <c r="Q627" i="1"/>
  <c r="Q626" i="1"/>
  <c r="Q625" i="1"/>
  <c r="Q624" i="1"/>
  <c r="Q623" i="1"/>
  <c r="Q622" i="1"/>
  <c r="Q621" i="1"/>
  <c r="Q620" i="1"/>
  <c r="Q619" i="1"/>
  <c r="Q618" i="1"/>
  <c r="Q617" i="1"/>
  <c r="Q616" i="1"/>
  <c r="Q615" i="1"/>
  <c r="Q614" i="1"/>
  <c r="Q613" i="1"/>
  <c r="Q612" i="1"/>
  <c r="Q611" i="1"/>
  <c r="Q610" i="1"/>
  <c r="Q609" i="1"/>
  <c r="Q608" i="1"/>
  <c r="Q607" i="1"/>
  <c r="Q606" i="1"/>
  <c r="Q605" i="1"/>
  <c r="Q604" i="1"/>
  <c r="Q603" i="1"/>
  <c r="Q602" i="1"/>
  <c r="Q601" i="1"/>
  <c r="Q600" i="1"/>
  <c r="Q599" i="1"/>
  <c r="Q598" i="1"/>
  <c r="Q597" i="1"/>
  <c r="Q596" i="1"/>
  <c r="Q595" i="1"/>
  <c r="Q594" i="1"/>
  <c r="Q593" i="1"/>
  <c r="Q592" i="1"/>
  <c r="Q591" i="1"/>
  <c r="Q590" i="1"/>
  <c r="Q589" i="1"/>
  <c r="Q588" i="1"/>
  <c r="Q587" i="1"/>
  <c r="Q586" i="1"/>
  <c r="Q585" i="1"/>
  <c r="Q584" i="1"/>
  <c r="Q583" i="1"/>
  <c r="Q582" i="1"/>
  <c r="Q581" i="1"/>
  <c r="Q580" i="1"/>
  <c r="Q579" i="1"/>
  <c r="Q578" i="1"/>
  <c r="Q577" i="1"/>
  <c r="Q576" i="1"/>
  <c r="Q575" i="1"/>
  <c r="Q574" i="1"/>
  <c r="Q573" i="1"/>
  <c r="Q572" i="1"/>
  <c r="Q571" i="1"/>
  <c r="Q570" i="1"/>
  <c r="Q569" i="1"/>
  <c r="Q568" i="1"/>
  <c r="Q567" i="1"/>
  <c r="Q566" i="1"/>
  <c r="Q565" i="1"/>
  <c r="Q564" i="1"/>
  <c r="Q563" i="1"/>
  <c r="Q562" i="1"/>
  <c r="Q561" i="1"/>
  <c r="Q560" i="1"/>
  <c r="Q559" i="1"/>
  <c r="Q558" i="1"/>
  <c r="Q557" i="1"/>
  <c r="Q556" i="1"/>
  <c r="Q555" i="1"/>
  <c r="Q554" i="1"/>
  <c r="Q553" i="1"/>
  <c r="Q552" i="1"/>
  <c r="Q551" i="1"/>
  <c r="Q550" i="1"/>
  <c r="Q549" i="1"/>
  <c r="Q548" i="1"/>
  <c r="Q547" i="1"/>
  <c r="Q546" i="1"/>
  <c r="Q545" i="1"/>
  <c r="Q544" i="1"/>
  <c r="Q543" i="1"/>
  <c r="Q542" i="1"/>
  <c r="Q541" i="1"/>
  <c r="Q540" i="1"/>
  <c r="Q539" i="1"/>
  <c r="Q538" i="1"/>
  <c r="Q537" i="1"/>
  <c r="Q536" i="1"/>
  <c r="Q535" i="1"/>
  <c r="Q534" i="1"/>
  <c r="Q533" i="1"/>
  <c r="Q532" i="1"/>
  <c r="Q531" i="1"/>
  <c r="Q530" i="1"/>
  <c r="Q529" i="1"/>
  <c r="Q528" i="1"/>
  <c r="Q527" i="1"/>
  <c r="Q526" i="1"/>
  <c r="Q525" i="1"/>
  <c r="Q524" i="1"/>
  <c r="Q523" i="1"/>
  <c r="Q522" i="1"/>
  <c r="Q521" i="1"/>
  <c r="Q520" i="1"/>
  <c r="Q519" i="1"/>
  <c r="Q518" i="1"/>
  <c r="Q517" i="1"/>
  <c r="Q516" i="1"/>
  <c r="Q515" i="1"/>
  <c r="Q514" i="1"/>
  <c r="Q513" i="1"/>
  <c r="Q512" i="1"/>
  <c r="Q511" i="1"/>
  <c r="Q510" i="1"/>
  <c r="Q509" i="1"/>
  <c r="Q508" i="1"/>
  <c r="Q507" i="1"/>
  <c r="Q506" i="1"/>
  <c r="Q505" i="1"/>
  <c r="Q504" i="1"/>
  <c r="Q503" i="1"/>
  <c r="Q502" i="1"/>
  <c r="Q501" i="1"/>
  <c r="Q500" i="1"/>
  <c r="Q499" i="1"/>
  <c r="Q498" i="1"/>
  <c r="Q497" i="1"/>
  <c r="Q496" i="1"/>
  <c r="Q495" i="1"/>
  <c r="Q494" i="1"/>
  <c r="Q493" i="1"/>
  <c r="Q492" i="1"/>
  <c r="Q491" i="1"/>
  <c r="Q490" i="1"/>
  <c r="Q489" i="1"/>
  <c r="Q488" i="1"/>
  <c r="Q487" i="1"/>
  <c r="Q486" i="1"/>
  <c r="Q485" i="1"/>
  <c r="Q484" i="1"/>
  <c r="Q483" i="1"/>
  <c r="Q482" i="1"/>
  <c r="Q481" i="1"/>
  <c r="Q480" i="1"/>
  <c r="Q479" i="1"/>
  <c r="Q478" i="1"/>
  <c r="Q477" i="1"/>
  <c r="Q476" i="1"/>
  <c r="Q475" i="1"/>
  <c r="Q474" i="1"/>
  <c r="Q473" i="1"/>
  <c r="Q472" i="1"/>
  <c r="Q471" i="1"/>
  <c r="Q470" i="1"/>
  <c r="Q469" i="1"/>
  <c r="Q468" i="1"/>
  <c r="Q467" i="1"/>
  <c r="Q466" i="1"/>
  <c r="Q465" i="1"/>
  <c r="Q464" i="1"/>
  <c r="Q463" i="1"/>
  <c r="Q462" i="1"/>
  <c r="Q461" i="1"/>
  <c r="Q460" i="1"/>
  <c r="Q459" i="1"/>
  <c r="Q458" i="1"/>
  <c r="Q457" i="1"/>
  <c r="Q456" i="1"/>
  <c r="Q455" i="1"/>
  <c r="Q454" i="1"/>
  <c r="Q453" i="1"/>
  <c r="Q452" i="1"/>
  <c r="Q451" i="1"/>
  <c r="Q450" i="1"/>
  <c r="Q449" i="1"/>
  <c r="Q448" i="1"/>
  <c r="Q447" i="1"/>
  <c r="Q446" i="1"/>
  <c r="Q445" i="1"/>
  <c r="Q444" i="1"/>
  <c r="Q443" i="1"/>
  <c r="Q442" i="1"/>
  <c r="Q441" i="1"/>
  <c r="Q440" i="1"/>
  <c r="Q439" i="1"/>
  <c r="Q438" i="1"/>
  <c r="Q437" i="1"/>
  <c r="Q436" i="1"/>
  <c r="Q435" i="1"/>
  <c r="Q434" i="1"/>
  <c r="Q433" i="1"/>
  <c r="Q432" i="1"/>
  <c r="Q431" i="1"/>
  <c r="Q430" i="1"/>
  <c r="Q429" i="1"/>
  <c r="Q428" i="1"/>
  <c r="Q427" i="1"/>
  <c r="Q426" i="1"/>
  <c r="Q425" i="1"/>
  <c r="Q424" i="1"/>
  <c r="Q423" i="1"/>
  <c r="Q422" i="1"/>
  <c r="Q421" i="1"/>
  <c r="Q420" i="1"/>
  <c r="Q419" i="1"/>
  <c r="Q418" i="1"/>
  <c r="Q417" i="1"/>
  <c r="Q416" i="1"/>
  <c r="Q415" i="1"/>
  <c r="Q414" i="1"/>
  <c r="Q413" i="1"/>
  <c r="Q412" i="1"/>
  <c r="Q411" i="1"/>
  <c r="Q410" i="1"/>
  <c r="Q409" i="1"/>
  <c r="Q408" i="1"/>
  <c r="Q407" i="1"/>
  <c r="Q406" i="1"/>
  <c r="Q405" i="1"/>
  <c r="Q404" i="1"/>
  <c r="Q403" i="1"/>
  <c r="Q402" i="1"/>
  <c r="Q401" i="1"/>
  <c r="Q400" i="1"/>
  <c r="Q399" i="1"/>
  <c r="Q398" i="1"/>
  <c r="Q397" i="1"/>
  <c r="Q396" i="1"/>
  <c r="Q395" i="1"/>
  <c r="Q394" i="1"/>
  <c r="Q393" i="1"/>
  <c r="Q392" i="1"/>
  <c r="Q391" i="1"/>
  <c r="Q390" i="1"/>
  <c r="Q389" i="1"/>
  <c r="Q388" i="1"/>
  <c r="Q387" i="1"/>
  <c r="Q386" i="1"/>
  <c r="Q385" i="1"/>
  <c r="Q384" i="1"/>
  <c r="Q383" i="1"/>
  <c r="Q382" i="1"/>
  <c r="Q381" i="1"/>
  <c r="Q380" i="1"/>
  <c r="Q379" i="1"/>
  <c r="Q378" i="1"/>
  <c r="Q377" i="1"/>
  <c r="Q376" i="1"/>
  <c r="Q375" i="1"/>
  <c r="Q374" i="1"/>
  <c r="Q373" i="1"/>
  <c r="Q372" i="1"/>
  <c r="Q371" i="1"/>
  <c r="Q370" i="1"/>
  <c r="Q369" i="1"/>
  <c r="Q368" i="1"/>
  <c r="Q367" i="1"/>
  <c r="Q366" i="1"/>
  <c r="Q365" i="1"/>
  <c r="Q364" i="1"/>
  <c r="Q363" i="1"/>
  <c r="Q362" i="1"/>
  <c r="Q361" i="1"/>
  <c r="Q360" i="1"/>
  <c r="Q359" i="1"/>
  <c r="Q358" i="1"/>
  <c r="Q357" i="1"/>
  <c r="Q356" i="1"/>
  <c r="Q355" i="1"/>
  <c r="Q354" i="1"/>
  <c r="Q353" i="1"/>
  <c r="Q352" i="1"/>
  <c r="Q351" i="1"/>
  <c r="Q350" i="1"/>
  <c r="Q349" i="1"/>
  <c r="Q348" i="1"/>
  <c r="Q347" i="1"/>
  <c r="Q346" i="1"/>
  <c r="Q345" i="1"/>
  <c r="Q344" i="1"/>
  <c r="Q343" i="1"/>
  <c r="Q342" i="1"/>
  <c r="Q341" i="1"/>
  <c r="Q340" i="1"/>
  <c r="Q339" i="1"/>
  <c r="Q338" i="1"/>
  <c r="Q337" i="1"/>
  <c r="Q336" i="1"/>
  <c r="Q335" i="1"/>
  <c r="Q334" i="1"/>
  <c r="Q333" i="1"/>
  <c r="Q332" i="1"/>
  <c r="Q331" i="1"/>
  <c r="Q330" i="1"/>
  <c r="Q329" i="1"/>
  <c r="Q328" i="1"/>
  <c r="Q327" i="1"/>
  <c r="Q326" i="1"/>
  <c r="Q325" i="1"/>
  <c r="Q324" i="1"/>
  <c r="Q323" i="1"/>
  <c r="Q322" i="1"/>
  <c r="Q321" i="1"/>
  <c r="Q320" i="1"/>
  <c r="Q319" i="1"/>
  <c r="Q318" i="1"/>
  <c r="Q317" i="1"/>
  <c r="Q316" i="1"/>
  <c r="Q315" i="1"/>
  <c r="Q314" i="1"/>
  <c r="Q313" i="1"/>
  <c r="Q312" i="1"/>
  <c r="Q311" i="1"/>
  <c r="Q310" i="1"/>
  <c r="Q309" i="1"/>
  <c r="Q308" i="1"/>
  <c r="Q307" i="1"/>
  <c r="Q306" i="1"/>
  <c r="Q305" i="1"/>
  <c r="Q304" i="1"/>
  <c r="Q303" i="1"/>
  <c r="Q302" i="1"/>
  <c r="Q301" i="1"/>
  <c r="Q300" i="1"/>
  <c r="Q299" i="1"/>
  <c r="Q298" i="1"/>
  <c r="Q297" i="1"/>
  <c r="Q296" i="1"/>
  <c r="Q295" i="1"/>
  <c r="Q294" i="1"/>
  <c r="Q293" i="1"/>
  <c r="Q292" i="1"/>
  <c r="Q291" i="1"/>
  <c r="Q290" i="1"/>
  <c r="Q289" i="1"/>
  <c r="Q288" i="1"/>
  <c r="Q287" i="1"/>
  <c r="Q286" i="1"/>
  <c r="Q285" i="1"/>
  <c r="Q284" i="1"/>
  <c r="Q283" i="1"/>
  <c r="Q282" i="1"/>
  <c r="Q281" i="1"/>
  <c r="Q280" i="1"/>
  <c r="Q279" i="1"/>
  <c r="Q278" i="1"/>
  <c r="Q277" i="1"/>
  <c r="Q276" i="1"/>
  <c r="Q275" i="1"/>
  <c r="Q274" i="1"/>
  <c r="Q273" i="1"/>
  <c r="Q272" i="1"/>
  <c r="Q271" i="1"/>
  <c r="Q270" i="1"/>
  <c r="Q269" i="1"/>
  <c r="Q268" i="1"/>
  <c r="Q267" i="1"/>
  <c r="Q266" i="1"/>
  <c r="Q265" i="1"/>
  <c r="Q264" i="1"/>
  <c r="Q263" i="1"/>
  <c r="Q262" i="1"/>
  <c r="Q261" i="1"/>
  <c r="Q260" i="1"/>
  <c r="Q259" i="1"/>
  <c r="Q258" i="1"/>
  <c r="Q257" i="1"/>
  <c r="Q256" i="1"/>
  <c r="Q255" i="1"/>
  <c r="Q254" i="1"/>
  <c r="Q253" i="1"/>
  <c r="Q252" i="1"/>
  <c r="Q251" i="1"/>
  <c r="Q250" i="1"/>
  <c r="Q249" i="1"/>
  <c r="Q248" i="1"/>
  <c r="Q247" i="1"/>
  <c r="Q246" i="1"/>
  <c r="Q245" i="1"/>
  <c r="Q244" i="1"/>
  <c r="Q243" i="1"/>
  <c r="Q242" i="1"/>
  <c r="Q241" i="1"/>
  <c r="Q240" i="1"/>
  <c r="Q239" i="1"/>
  <c r="Q238" i="1"/>
  <c r="Q237" i="1"/>
  <c r="Q236" i="1"/>
  <c r="Q235" i="1"/>
  <c r="Q234" i="1"/>
  <c r="Q233" i="1"/>
  <c r="Q232" i="1"/>
  <c r="Q231" i="1"/>
  <c r="Q230" i="1"/>
  <c r="Q229" i="1"/>
  <c r="Q228" i="1"/>
  <c r="Q227" i="1"/>
  <c r="Q226" i="1"/>
  <c r="Q225" i="1"/>
  <c r="Q224" i="1"/>
  <c r="Q223" i="1"/>
  <c r="Q222" i="1"/>
  <c r="Q221" i="1"/>
  <c r="Q220" i="1"/>
  <c r="Q219" i="1"/>
  <c r="Q218" i="1"/>
  <c r="Q217" i="1"/>
  <c r="Q216" i="1"/>
  <c r="Q215" i="1"/>
  <c r="Q214" i="1"/>
  <c r="Q213" i="1"/>
  <c r="Q212" i="1"/>
  <c r="Q211" i="1"/>
  <c r="Q210" i="1"/>
  <c r="Q209" i="1"/>
  <c r="Q208" i="1"/>
  <c r="Q207" i="1"/>
  <c r="Q206" i="1"/>
  <c r="Q205" i="1"/>
  <c r="Q204" i="1"/>
  <c r="Q203" i="1"/>
  <c r="Q202" i="1"/>
  <c r="Q201" i="1"/>
  <c r="Q200" i="1"/>
  <c r="Q199" i="1"/>
  <c r="Q198" i="1"/>
  <c r="Q197" i="1"/>
  <c r="Q196" i="1"/>
  <c r="Q195" i="1"/>
  <c r="Q194" i="1"/>
  <c r="Q193" i="1"/>
  <c r="Q192" i="1"/>
  <c r="Q191" i="1"/>
  <c r="Q190" i="1"/>
  <c r="Q189" i="1"/>
  <c r="Q188" i="1"/>
  <c r="Q187" i="1"/>
  <c r="Q186" i="1"/>
  <c r="Q185" i="1"/>
  <c r="Q184" i="1"/>
  <c r="Q183" i="1"/>
  <c r="Q182" i="1"/>
  <c r="Q181" i="1"/>
  <c r="Q180" i="1"/>
  <c r="Q179" i="1"/>
  <c r="Q178" i="1"/>
  <c r="Q177" i="1"/>
  <c r="Q176" i="1"/>
  <c r="Q175" i="1"/>
  <c r="Q174" i="1"/>
  <c r="Q173" i="1"/>
  <c r="Q172" i="1"/>
  <c r="Q171" i="1"/>
  <c r="Q170" i="1"/>
  <c r="Q169" i="1"/>
  <c r="Q168" i="1"/>
  <c r="Q167" i="1"/>
  <c r="Q166" i="1"/>
  <c r="Q165" i="1"/>
  <c r="Q164" i="1"/>
  <c r="Q163" i="1"/>
  <c r="Q162" i="1"/>
  <c r="Q161" i="1"/>
  <c r="Q160" i="1"/>
  <c r="Q159" i="1"/>
  <c r="Q158" i="1"/>
  <c r="Q157" i="1"/>
  <c r="Q156" i="1"/>
  <c r="Q155" i="1"/>
  <c r="Q154" i="1"/>
  <c r="Q153" i="1"/>
  <c r="Q152" i="1"/>
  <c r="Q151" i="1"/>
  <c r="Q150" i="1"/>
  <c r="Q149" i="1"/>
  <c r="Q148" i="1"/>
  <c r="Q147" i="1"/>
  <c r="Q146" i="1"/>
  <c r="Q145" i="1"/>
  <c r="Q144" i="1"/>
  <c r="Q143" i="1"/>
  <c r="Q142" i="1"/>
  <c r="Q141" i="1"/>
  <c r="Q140" i="1"/>
  <c r="Q139" i="1"/>
  <c r="Q138" i="1"/>
  <c r="Q137" i="1"/>
  <c r="Q136" i="1"/>
  <c r="Q135" i="1"/>
  <c r="Q134" i="1"/>
  <c r="Q133" i="1"/>
  <c r="Q132" i="1"/>
  <c r="Q131" i="1"/>
  <c r="Q130" i="1"/>
  <c r="Q129" i="1"/>
  <c r="Q128" i="1"/>
  <c r="Q127" i="1"/>
  <c r="Q126" i="1"/>
  <c r="Q125" i="1"/>
  <c r="Q124" i="1"/>
  <c r="Q123" i="1"/>
  <c r="Q122" i="1"/>
  <c r="Q121" i="1"/>
  <c r="Q120" i="1"/>
  <c r="Q119" i="1"/>
  <c r="Q118" i="1"/>
  <c r="Q117" i="1"/>
  <c r="Q116" i="1"/>
  <c r="Q115" i="1"/>
  <c r="Q114" i="1"/>
  <c r="Q113" i="1"/>
  <c r="Q112" i="1"/>
  <c r="Q111" i="1"/>
  <c r="Q110" i="1"/>
  <c r="Q109" i="1"/>
  <c r="Q108" i="1"/>
  <c r="Q107" i="1"/>
  <c r="Q106" i="1"/>
  <c r="Q105" i="1"/>
  <c r="Q104" i="1"/>
  <c r="Q103" i="1"/>
  <c r="Q102" i="1"/>
  <c r="Q101" i="1"/>
  <c r="Q100" i="1"/>
  <c r="Q99" i="1"/>
  <c r="Q98" i="1"/>
  <c r="Q97" i="1"/>
  <c r="Q96" i="1"/>
  <c r="Q95" i="1"/>
  <c r="Q94" i="1"/>
  <c r="Q93" i="1"/>
  <c r="Q92" i="1"/>
  <c r="Q91" i="1"/>
  <c r="Q90" i="1"/>
  <c r="Q89" i="1"/>
  <c r="Q88" i="1"/>
  <c r="Q87" i="1"/>
  <c r="Q86" i="1"/>
  <c r="Q85" i="1"/>
  <c r="Q84" i="1"/>
  <c r="Q83" i="1"/>
  <c r="Q82" i="1"/>
  <c r="Q81" i="1"/>
  <c r="Q80" i="1"/>
  <c r="Q79" i="1"/>
  <c r="Q78" i="1"/>
  <c r="Q77" i="1"/>
  <c r="Q76" i="1"/>
  <c r="Q75" i="1"/>
  <c r="Q74" i="1"/>
  <c r="Q73" i="1"/>
  <c r="Q72" i="1"/>
  <c r="Q71" i="1"/>
  <c r="Q70" i="1"/>
  <c r="Q69" i="1"/>
  <c r="Q68" i="1"/>
  <c r="Q67" i="1"/>
  <c r="Q66" i="1"/>
  <c r="Q65" i="1"/>
  <c r="Q64" i="1"/>
  <c r="Q63" i="1"/>
  <c r="Q62" i="1"/>
  <c r="Q61" i="1"/>
  <c r="Q60" i="1"/>
  <c r="Q59" i="1"/>
  <c r="Q58" i="1"/>
  <c r="Q57" i="1"/>
  <c r="Q56" i="1"/>
  <c r="Q55" i="1"/>
  <c r="Q54" i="1"/>
  <c r="Q53" i="1"/>
  <c r="Q52" i="1"/>
  <c r="Q51" i="1"/>
  <c r="Q50" i="1"/>
  <c r="Q49" i="1"/>
  <c r="Q48" i="1"/>
  <c r="Q47" i="1"/>
  <c r="Q46" i="1"/>
  <c r="Q45" i="1"/>
  <c r="Q44" i="1"/>
  <c r="Q43" i="1"/>
  <c r="Q42" i="1"/>
  <c r="Q41" i="1"/>
  <c r="Q40" i="1"/>
  <c r="Q39" i="1"/>
  <c r="Q38" i="1"/>
  <c r="Q37" i="1"/>
  <c r="Q36" i="1"/>
  <c r="Q35" i="1"/>
  <c r="Q34" i="1"/>
  <c r="Q33" i="1"/>
  <c r="Q32" i="1"/>
  <c r="Q31" i="1"/>
  <c r="Q30" i="1"/>
  <c r="Q29" i="1"/>
  <c r="Q28" i="1"/>
  <c r="Q27" i="1"/>
  <c r="Q26" i="1"/>
  <c r="Q25" i="1"/>
  <c r="Q24" i="1"/>
  <c r="Q23" i="1"/>
  <c r="Q22" i="1"/>
  <c r="Q21" i="1"/>
  <c r="Q20" i="1"/>
  <c r="Q19" i="1"/>
  <c r="Q18" i="1"/>
  <c r="Q17" i="1"/>
  <c r="Q16" i="1"/>
  <c r="Q15" i="1"/>
  <c r="Q14" i="1"/>
  <c r="Q13" i="1"/>
  <c r="Q12" i="1"/>
  <c r="Q11" i="1"/>
  <c r="Q10" i="1"/>
  <c r="Q9" i="1"/>
  <c r="Q8" i="1"/>
  <c r="Q7" i="1"/>
  <c r="Q6" i="1"/>
  <c r="Q5" i="1"/>
  <c r="Q4" i="1"/>
  <c r="Q3" i="1"/>
  <c r="E3" i="1"/>
  <c r="E4" i="1"/>
  <c r="E5" i="1"/>
  <c r="E6"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19" i="1"/>
  <c r="E220" i="1"/>
  <c r="E221" i="1"/>
  <c r="E222" i="1"/>
  <c r="E223" i="1"/>
  <c r="E224" i="1"/>
  <c r="E225" i="1"/>
  <c r="E226" i="1"/>
  <c r="E227" i="1"/>
  <c r="E228" i="1"/>
  <c r="E229" i="1"/>
  <c r="E230" i="1"/>
  <c r="E231" i="1"/>
  <c r="E232" i="1"/>
  <c r="E233" i="1"/>
  <c r="E234" i="1"/>
  <c r="E235" i="1"/>
  <c r="E236" i="1"/>
  <c r="E237" i="1"/>
  <c r="E238" i="1"/>
  <c r="E239" i="1"/>
  <c r="E240" i="1"/>
  <c r="E241" i="1"/>
  <c r="E242" i="1"/>
  <c r="E243" i="1"/>
  <c r="E244" i="1"/>
  <c r="E245" i="1"/>
  <c r="E246" i="1"/>
  <c r="E247" i="1"/>
  <c r="E248" i="1"/>
  <c r="E249" i="1"/>
  <c r="E250" i="1"/>
  <c r="E251" i="1"/>
  <c r="E252" i="1"/>
  <c r="E253" i="1"/>
  <c r="E254" i="1"/>
  <c r="E255" i="1"/>
  <c r="E256" i="1"/>
  <c r="E257" i="1"/>
  <c r="E258" i="1"/>
  <c r="E259" i="1"/>
  <c r="E260" i="1"/>
  <c r="E261" i="1"/>
  <c r="E262" i="1"/>
  <c r="E263" i="1"/>
  <c r="E264" i="1"/>
  <c r="E265" i="1"/>
  <c r="E266" i="1"/>
  <c r="E267" i="1"/>
  <c r="E268" i="1"/>
  <c r="E269" i="1"/>
  <c r="E270" i="1"/>
  <c r="E271" i="1"/>
  <c r="E272" i="1"/>
  <c r="E273" i="1"/>
  <c r="E274" i="1"/>
  <c r="E275" i="1"/>
  <c r="E276" i="1"/>
  <c r="E277" i="1"/>
  <c r="E278" i="1"/>
  <c r="E279" i="1"/>
  <c r="E280" i="1"/>
  <c r="E281" i="1"/>
  <c r="E282" i="1"/>
  <c r="E283" i="1"/>
  <c r="E284" i="1"/>
  <c r="E285" i="1"/>
  <c r="E286" i="1"/>
  <c r="E287" i="1"/>
  <c r="E288" i="1"/>
  <c r="E289" i="1"/>
  <c r="E290" i="1"/>
  <c r="E291" i="1"/>
  <c r="E292" i="1"/>
  <c r="E293" i="1"/>
  <c r="E294" i="1"/>
  <c r="E295" i="1"/>
  <c r="E296" i="1"/>
  <c r="E297" i="1"/>
  <c r="E298" i="1"/>
  <c r="E299" i="1"/>
  <c r="E300" i="1"/>
  <c r="E301" i="1"/>
  <c r="E302" i="1"/>
  <c r="E303" i="1"/>
  <c r="E304" i="1"/>
  <c r="E305" i="1"/>
  <c r="E306" i="1"/>
  <c r="E307" i="1"/>
  <c r="E308" i="1"/>
  <c r="E309" i="1"/>
  <c r="E310" i="1"/>
  <c r="E311" i="1"/>
  <c r="E312" i="1"/>
  <c r="E313" i="1"/>
  <c r="E314" i="1"/>
  <c r="E315" i="1"/>
  <c r="E316" i="1"/>
  <c r="E317" i="1"/>
  <c r="E318" i="1"/>
  <c r="E319" i="1"/>
  <c r="E320" i="1"/>
  <c r="E321" i="1"/>
  <c r="E322" i="1"/>
  <c r="E323" i="1"/>
  <c r="E324" i="1"/>
  <c r="E325" i="1"/>
  <c r="E326" i="1"/>
  <c r="E327" i="1"/>
  <c r="E328" i="1"/>
  <c r="E329" i="1"/>
  <c r="E330" i="1"/>
  <c r="E331" i="1"/>
  <c r="E332" i="1"/>
  <c r="E333" i="1"/>
  <c r="E334" i="1"/>
  <c r="E335" i="1"/>
  <c r="E336" i="1"/>
  <c r="E337" i="1"/>
  <c r="E338" i="1"/>
  <c r="E339" i="1"/>
  <c r="E340" i="1"/>
  <c r="E341" i="1"/>
  <c r="E342" i="1"/>
  <c r="E343" i="1"/>
  <c r="E344" i="1"/>
  <c r="E345" i="1"/>
  <c r="E346" i="1"/>
  <c r="E347" i="1"/>
  <c r="E348" i="1"/>
  <c r="E349" i="1"/>
  <c r="E350" i="1"/>
  <c r="E351" i="1"/>
  <c r="E352" i="1"/>
  <c r="E353" i="1"/>
  <c r="E354" i="1"/>
  <c r="E355" i="1"/>
  <c r="E356" i="1"/>
  <c r="E357" i="1"/>
  <c r="E358" i="1"/>
  <c r="E359" i="1"/>
  <c r="E360" i="1"/>
  <c r="E361" i="1"/>
  <c r="E362" i="1"/>
  <c r="E363" i="1"/>
  <c r="E364" i="1"/>
  <c r="E365" i="1"/>
  <c r="E366" i="1"/>
  <c r="E367" i="1"/>
  <c r="E368" i="1"/>
  <c r="E369" i="1"/>
  <c r="E370" i="1"/>
  <c r="E371" i="1"/>
  <c r="E372" i="1"/>
  <c r="E373" i="1"/>
  <c r="E374" i="1"/>
  <c r="E375" i="1"/>
  <c r="E376" i="1"/>
  <c r="E377" i="1"/>
  <c r="E378" i="1"/>
  <c r="E379" i="1"/>
  <c r="E380" i="1"/>
  <c r="E381" i="1"/>
  <c r="E382" i="1"/>
  <c r="E383" i="1"/>
  <c r="E384" i="1"/>
  <c r="E385" i="1"/>
  <c r="E386" i="1"/>
  <c r="E387" i="1"/>
  <c r="E388" i="1"/>
  <c r="E389" i="1"/>
  <c r="E390" i="1"/>
  <c r="E391" i="1"/>
  <c r="E392" i="1"/>
  <c r="E393" i="1"/>
  <c r="E394" i="1"/>
  <c r="E395" i="1"/>
  <c r="E396" i="1"/>
  <c r="E397" i="1"/>
  <c r="E398" i="1"/>
  <c r="E399" i="1"/>
  <c r="E400" i="1"/>
  <c r="E401" i="1"/>
  <c r="E402" i="1"/>
  <c r="E403" i="1"/>
  <c r="E404" i="1"/>
  <c r="E405" i="1"/>
  <c r="E406" i="1"/>
  <c r="E407" i="1"/>
  <c r="E408" i="1"/>
  <c r="E409" i="1"/>
  <c r="E410" i="1"/>
  <c r="E411" i="1"/>
  <c r="E412" i="1"/>
  <c r="E413" i="1"/>
  <c r="E414" i="1"/>
  <c r="E415" i="1"/>
  <c r="E416" i="1"/>
  <c r="E417" i="1"/>
  <c r="E418" i="1"/>
  <c r="E419" i="1"/>
  <c r="E420" i="1"/>
  <c r="E421" i="1"/>
  <c r="E422" i="1"/>
  <c r="E423" i="1"/>
  <c r="E424" i="1"/>
  <c r="E425" i="1"/>
  <c r="E426" i="1"/>
  <c r="E427" i="1"/>
  <c r="E428" i="1"/>
  <c r="E429" i="1"/>
  <c r="E430" i="1"/>
  <c r="E431" i="1"/>
  <c r="E432" i="1"/>
  <c r="E433" i="1"/>
  <c r="E434" i="1"/>
  <c r="E435" i="1"/>
  <c r="E436" i="1"/>
  <c r="E437" i="1"/>
  <c r="E438" i="1"/>
  <c r="E439" i="1"/>
  <c r="E440" i="1"/>
  <c r="E441" i="1"/>
  <c r="E442" i="1"/>
  <c r="E443" i="1"/>
  <c r="E444" i="1"/>
  <c r="E445" i="1"/>
  <c r="E446" i="1"/>
  <c r="E447" i="1"/>
  <c r="E448" i="1"/>
  <c r="E449" i="1"/>
  <c r="E450" i="1"/>
  <c r="E451" i="1"/>
  <c r="E452" i="1"/>
  <c r="E453" i="1"/>
  <c r="E454" i="1"/>
  <c r="E455" i="1"/>
  <c r="E456" i="1"/>
  <c r="E457" i="1"/>
  <c r="E458" i="1"/>
  <c r="E459" i="1"/>
  <c r="E460" i="1"/>
  <c r="E461" i="1"/>
  <c r="E462" i="1"/>
  <c r="E463" i="1"/>
  <c r="E464" i="1"/>
  <c r="E465" i="1"/>
  <c r="E466" i="1"/>
  <c r="E467" i="1"/>
  <c r="E468" i="1"/>
  <c r="E469" i="1"/>
  <c r="E470" i="1"/>
  <c r="E471" i="1"/>
  <c r="E472" i="1"/>
  <c r="E473" i="1"/>
  <c r="E474" i="1"/>
  <c r="E475" i="1"/>
  <c r="E476" i="1"/>
  <c r="E477" i="1"/>
  <c r="E478" i="1"/>
  <c r="E479" i="1"/>
  <c r="E480" i="1"/>
  <c r="E481" i="1"/>
  <c r="E482" i="1"/>
  <c r="E483" i="1"/>
  <c r="E484" i="1"/>
  <c r="E485" i="1"/>
  <c r="E486" i="1"/>
  <c r="E487" i="1"/>
  <c r="E488" i="1"/>
  <c r="E489" i="1"/>
  <c r="E490" i="1"/>
  <c r="E491" i="1"/>
  <c r="E492" i="1"/>
  <c r="E493" i="1"/>
  <c r="E494" i="1"/>
  <c r="E495" i="1"/>
  <c r="E496" i="1"/>
  <c r="E497" i="1"/>
  <c r="E498" i="1"/>
  <c r="E499" i="1"/>
  <c r="E500" i="1"/>
  <c r="E501" i="1"/>
  <c r="E502" i="1"/>
  <c r="E503" i="1"/>
  <c r="E504" i="1"/>
  <c r="E505" i="1"/>
  <c r="E506" i="1"/>
  <c r="E507" i="1"/>
  <c r="E508" i="1"/>
  <c r="E509" i="1"/>
  <c r="E510" i="1"/>
  <c r="E511" i="1"/>
  <c r="E512" i="1"/>
  <c r="E513" i="1"/>
  <c r="E514" i="1"/>
  <c r="E515" i="1"/>
  <c r="E516" i="1"/>
  <c r="E517" i="1"/>
  <c r="E518" i="1"/>
  <c r="E519" i="1"/>
  <c r="E520" i="1"/>
  <c r="E521" i="1"/>
  <c r="E522" i="1"/>
  <c r="E523" i="1"/>
  <c r="E524" i="1"/>
  <c r="E525" i="1"/>
  <c r="E526" i="1"/>
  <c r="E527" i="1"/>
  <c r="E528" i="1"/>
  <c r="E529" i="1"/>
  <c r="E530" i="1"/>
  <c r="E531" i="1"/>
  <c r="E532" i="1"/>
  <c r="E533" i="1"/>
  <c r="E534" i="1"/>
  <c r="E535" i="1"/>
  <c r="E536" i="1"/>
  <c r="E537" i="1"/>
  <c r="E538" i="1"/>
  <c r="E539" i="1"/>
  <c r="E540" i="1"/>
  <c r="E541" i="1"/>
  <c r="E542" i="1"/>
  <c r="E543" i="1"/>
  <c r="E544" i="1"/>
  <c r="E545" i="1"/>
  <c r="E546" i="1"/>
  <c r="E547" i="1"/>
  <c r="E548" i="1"/>
  <c r="E549" i="1"/>
  <c r="E550" i="1"/>
  <c r="E551" i="1"/>
  <c r="E552" i="1"/>
  <c r="E553" i="1"/>
  <c r="E554" i="1"/>
  <c r="E555" i="1"/>
  <c r="E556" i="1"/>
  <c r="E557" i="1"/>
  <c r="E558" i="1"/>
  <c r="E559" i="1"/>
  <c r="E560" i="1"/>
  <c r="E561" i="1"/>
  <c r="E562" i="1"/>
  <c r="E563" i="1"/>
  <c r="E564" i="1"/>
  <c r="E565" i="1"/>
  <c r="E566" i="1"/>
  <c r="E567" i="1"/>
  <c r="E568" i="1"/>
  <c r="E569" i="1"/>
  <c r="E570" i="1"/>
  <c r="E571" i="1"/>
  <c r="E572" i="1"/>
  <c r="E573" i="1"/>
  <c r="E574" i="1"/>
  <c r="E575" i="1"/>
  <c r="E576" i="1"/>
  <c r="E577" i="1"/>
  <c r="E578" i="1"/>
  <c r="E579" i="1"/>
  <c r="E580" i="1"/>
  <c r="E581" i="1"/>
  <c r="E582" i="1"/>
  <c r="E583" i="1"/>
  <c r="E584" i="1"/>
  <c r="E585" i="1"/>
  <c r="E586" i="1"/>
  <c r="E587" i="1"/>
  <c r="E588" i="1"/>
  <c r="E589" i="1"/>
  <c r="E590" i="1"/>
  <c r="E591" i="1"/>
  <c r="E592" i="1"/>
  <c r="E593" i="1"/>
  <c r="E594" i="1"/>
  <c r="E595" i="1"/>
  <c r="E596" i="1"/>
  <c r="E597" i="1"/>
  <c r="E598" i="1"/>
  <c r="E599" i="1"/>
  <c r="E600" i="1"/>
  <c r="E601" i="1"/>
  <c r="E602" i="1"/>
  <c r="E603" i="1"/>
  <c r="E604" i="1"/>
  <c r="E605" i="1"/>
  <c r="E606" i="1"/>
  <c r="E607" i="1"/>
  <c r="E608" i="1"/>
  <c r="E609" i="1"/>
  <c r="E610" i="1"/>
  <c r="E611" i="1"/>
  <c r="E612" i="1"/>
  <c r="E613" i="1"/>
  <c r="E614" i="1"/>
  <c r="E615" i="1"/>
  <c r="E616" i="1"/>
  <c r="E617" i="1"/>
  <c r="E618" i="1"/>
  <c r="E619" i="1"/>
  <c r="E620" i="1"/>
  <c r="E621" i="1"/>
  <c r="E622" i="1"/>
  <c r="E623" i="1"/>
  <c r="E624" i="1"/>
  <c r="E625" i="1"/>
  <c r="E626" i="1"/>
  <c r="E627" i="1"/>
  <c r="E628" i="1"/>
  <c r="E629" i="1"/>
  <c r="E630" i="1"/>
  <c r="E631" i="1"/>
  <c r="E632" i="1"/>
  <c r="E633" i="1"/>
  <c r="E634" i="1"/>
  <c r="E635" i="1"/>
  <c r="E636" i="1"/>
  <c r="E637" i="1"/>
  <c r="E638" i="1"/>
  <c r="E639" i="1"/>
  <c r="E640" i="1"/>
  <c r="E641" i="1"/>
  <c r="E642" i="1"/>
  <c r="E643" i="1"/>
  <c r="E644" i="1"/>
  <c r="E645" i="1"/>
  <c r="E646" i="1"/>
  <c r="E647" i="1"/>
  <c r="E648" i="1"/>
  <c r="E649" i="1"/>
  <c r="E650" i="1"/>
  <c r="E651" i="1"/>
  <c r="E652" i="1"/>
  <c r="E653" i="1"/>
  <c r="E654" i="1"/>
  <c r="E655" i="1"/>
  <c r="E656" i="1"/>
  <c r="E657" i="1"/>
  <c r="E658" i="1"/>
  <c r="E659" i="1"/>
  <c r="E660" i="1"/>
  <c r="E661" i="1"/>
  <c r="E662" i="1"/>
  <c r="E663" i="1"/>
  <c r="E664" i="1"/>
  <c r="E665" i="1"/>
  <c r="E666" i="1"/>
  <c r="E667" i="1"/>
  <c r="E668" i="1"/>
  <c r="E669" i="1"/>
  <c r="E670" i="1"/>
  <c r="E671" i="1"/>
  <c r="E672" i="1"/>
  <c r="E673" i="1"/>
  <c r="E674" i="1"/>
  <c r="E675" i="1"/>
  <c r="E676" i="1"/>
  <c r="E677" i="1"/>
  <c r="E678" i="1"/>
  <c r="E679" i="1"/>
  <c r="E680" i="1"/>
  <c r="E681" i="1"/>
  <c r="E682" i="1"/>
  <c r="E683" i="1"/>
  <c r="E684" i="1"/>
  <c r="E685" i="1"/>
  <c r="E686" i="1"/>
  <c r="E687" i="1"/>
  <c r="E688" i="1"/>
  <c r="E689" i="1"/>
  <c r="E690" i="1"/>
  <c r="E691" i="1"/>
  <c r="E692" i="1"/>
  <c r="E693" i="1"/>
  <c r="E694" i="1"/>
  <c r="E695" i="1"/>
  <c r="E696" i="1"/>
  <c r="E697" i="1"/>
  <c r="E698" i="1"/>
  <c r="E699" i="1"/>
  <c r="E700" i="1"/>
  <c r="E701" i="1"/>
  <c r="E702" i="1"/>
  <c r="E703" i="1"/>
  <c r="E704" i="1"/>
  <c r="E705" i="1"/>
  <c r="E706" i="1"/>
  <c r="E707" i="1"/>
  <c r="E708" i="1"/>
  <c r="E709" i="1"/>
  <c r="E710" i="1"/>
  <c r="E711" i="1"/>
  <c r="E712" i="1"/>
  <c r="E713" i="1"/>
  <c r="E714" i="1"/>
  <c r="E715" i="1"/>
  <c r="E716" i="1"/>
  <c r="E717" i="1"/>
  <c r="E718" i="1"/>
  <c r="E719" i="1"/>
  <c r="E720" i="1"/>
  <c r="E721" i="1"/>
  <c r="E722" i="1"/>
  <c r="E723" i="1"/>
  <c r="E724" i="1"/>
  <c r="E725" i="1"/>
  <c r="E726" i="1"/>
  <c r="E727" i="1"/>
  <c r="E728" i="1"/>
  <c r="E729" i="1"/>
  <c r="E730" i="1"/>
  <c r="E731" i="1"/>
  <c r="E732" i="1"/>
  <c r="E733" i="1"/>
  <c r="E734" i="1"/>
  <c r="E735" i="1"/>
  <c r="E736" i="1"/>
  <c r="E737" i="1"/>
  <c r="E738" i="1"/>
  <c r="E739" i="1"/>
  <c r="E740" i="1"/>
  <c r="E741" i="1"/>
  <c r="E742" i="1"/>
  <c r="E743" i="1"/>
  <c r="E744" i="1"/>
  <c r="E745" i="1"/>
  <c r="E746" i="1"/>
  <c r="E747" i="1"/>
  <c r="E748" i="1"/>
  <c r="E749" i="1"/>
  <c r="E750" i="1"/>
  <c r="E751" i="1"/>
  <c r="E752" i="1"/>
  <c r="E753" i="1"/>
  <c r="E754" i="1"/>
  <c r="E755" i="1"/>
  <c r="E756" i="1"/>
  <c r="E757" i="1"/>
  <c r="E758" i="1"/>
  <c r="E759" i="1"/>
  <c r="E760" i="1"/>
  <c r="E761" i="1"/>
  <c r="E762" i="1"/>
  <c r="E763" i="1"/>
  <c r="E764" i="1"/>
  <c r="E765" i="1"/>
  <c r="E766" i="1"/>
  <c r="E767" i="1"/>
  <c r="E768" i="1"/>
  <c r="E769" i="1"/>
  <c r="E770" i="1"/>
  <c r="E771" i="1"/>
  <c r="E772" i="1"/>
  <c r="E773" i="1"/>
  <c r="E774" i="1"/>
  <c r="E775" i="1"/>
  <c r="E776" i="1"/>
  <c r="E777" i="1"/>
  <c r="E778" i="1"/>
  <c r="E779" i="1"/>
  <c r="E780" i="1"/>
  <c r="E781" i="1"/>
  <c r="E782" i="1"/>
  <c r="E783" i="1"/>
  <c r="E784" i="1"/>
  <c r="E785" i="1"/>
  <c r="E786" i="1"/>
  <c r="E787" i="1"/>
  <c r="E788" i="1"/>
  <c r="E789" i="1"/>
  <c r="E790" i="1"/>
  <c r="E791" i="1"/>
  <c r="E792" i="1"/>
  <c r="E793" i="1"/>
  <c r="E794" i="1"/>
  <c r="E795" i="1"/>
  <c r="E796" i="1"/>
  <c r="E797" i="1"/>
  <c r="E798" i="1"/>
  <c r="E799" i="1"/>
  <c r="E800" i="1"/>
  <c r="E801" i="1"/>
  <c r="E802" i="1"/>
  <c r="E803" i="1"/>
  <c r="E804" i="1"/>
  <c r="E805" i="1"/>
  <c r="E806" i="1"/>
  <c r="E807" i="1"/>
  <c r="E808" i="1"/>
  <c r="E809" i="1"/>
  <c r="E810" i="1"/>
  <c r="E811" i="1"/>
  <c r="E812" i="1"/>
  <c r="E813" i="1"/>
  <c r="E814" i="1"/>
  <c r="E815" i="1"/>
  <c r="E816" i="1"/>
  <c r="E817" i="1"/>
  <c r="E818" i="1"/>
  <c r="E819" i="1"/>
  <c r="E820" i="1"/>
  <c r="E821" i="1"/>
  <c r="E822" i="1"/>
  <c r="E823" i="1"/>
  <c r="E824" i="1"/>
  <c r="E825" i="1"/>
  <c r="E826" i="1"/>
  <c r="E827" i="1"/>
  <c r="E828" i="1"/>
  <c r="E829" i="1"/>
  <c r="E830" i="1"/>
  <c r="E831" i="1"/>
  <c r="E832" i="1"/>
  <c r="E833" i="1"/>
  <c r="E834" i="1"/>
  <c r="E835" i="1"/>
  <c r="E836" i="1"/>
  <c r="E837" i="1"/>
  <c r="E838" i="1"/>
  <c r="E839" i="1"/>
  <c r="E840" i="1"/>
  <c r="E841" i="1"/>
  <c r="E842" i="1"/>
  <c r="E843" i="1"/>
  <c r="E844" i="1"/>
  <c r="E845" i="1"/>
  <c r="E846" i="1"/>
  <c r="E847" i="1"/>
  <c r="E848" i="1"/>
  <c r="E849" i="1"/>
  <c r="E850" i="1"/>
  <c r="E851" i="1"/>
  <c r="E852" i="1"/>
  <c r="E853" i="1"/>
  <c r="E854" i="1"/>
  <c r="E855" i="1"/>
  <c r="E856" i="1"/>
  <c r="E857" i="1"/>
  <c r="E858" i="1"/>
  <c r="E859" i="1"/>
  <c r="E860" i="1"/>
  <c r="E861" i="1"/>
  <c r="E862" i="1"/>
  <c r="E863" i="1"/>
  <c r="E864" i="1"/>
  <c r="E865" i="1"/>
  <c r="E866" i="1"/>
  <c r="E867" i="1"/>
  <c r="E868" i="1"/>
  <c r="E869" i="1"/>
  <c r="E870" i="1"/>
  <c r="E871" i="1"/>
  <c r="E872" i="1"/>
  <c r="E873" i="1"/>
  <c r="E874" i="1"/>
  <c r="E875" i="1"/>
  <c r="E876" i="1"/>
  <c r="E877" i="1"/>
  <c r="E878" i="1"/>
  <c r="E879" i="1"/>
  <c r="E880" i="1"/>
  <c r="E881" i="1"/>
  <c r="E882" i="1"/>
  <c r="E883" i="1"/>
  <c r="E884" i="1"/>
  <c r="E885" i="1"/>
  <c r="E886" i="1"/>
  <c r="E887" i="1"/>
  <c r="E888" i="1"/>
  <c r="E889" i="1"/>
  <c r="E890" i="1"/>
  <c r="E891" i="1"/>
  <c r="E892" i="1"/>
  <c r="E893" i="1"/>
  <c r="E894" i="1"/>
  <c r="E895" i="1"/>
  <c r="E896" i="1"/>
  <c r="E897" i="1"/>
  <c r="E898" i="1"/>
  <c r="E899" i="1"/>
  <c r="E900" i="1"/>
  <c r="E901" i="1"/>
  <c r="E902" i="1"/>
  <c r="E903" i="1"/>
  <c r="E904" i="1"/>
  <c r="E905" i="1"/>
  <c r="E906" i="1"/>
  <c r="E907" i="1"/>
  <c r="E908" i="1"/>
  <c r="E909" i="1"/>
  <c r="E910" i="1"/>
  <c r="E911" i="1"/>
  <c r="E912" i="1"/>
  <c r="E913" i="1"/>
  <c r="E914" i="1"/>
  <c r="E915" i="1"/>
  <c r="E916" i="1"/>
  <c r="E917" i="1"/>
  <c r="E918" i="1"/>
  <c r="E919" i="1"/>
  <c r="E920" i="1"/>
  <c r="E921" i="1"/>
  <c r="E922" i="1"/>
  <c r="E923" i="1"/>
  <c r="E924" i="1"/>
  <c r="E925" i="1"/>
  <c r="E926" i="1"/>
  <c r="E927" i="1"/>
  <c r="E928" i="1"/>
  <c r="E929" i="1"/>
  <c r="E930" i="1"/>
  <c r="E931" i="1"/>
  <c r="E932" i="1"/>
  <c r="E933" i="1"/>
  <c r="E934" i="1"/>
  <c r="E935" i="1"/>
  <c r="E936" i="1"/>
  <c r="E937" i="1"/>
  <c r="E938" i="1"/>
  <c r="E939" i="1"/>
  <c r="E940" i="1"/>
  <c r="E941" i="1"/>
  <c r="E942" i="1"/>
  <c r="E943" i="1"/>
  <c r="E944" i="1"/>
  <c r="E945" i="1"/>
  <c r="E946" i="1"/>
  <c r="E947" i="1"/>
  <c r="E948" i="1"/>
  <c r="E949" i="1"/>
  <c r="E950" i="1"/>
  <c r="E951" i="1"/>
  <c r="E952" i="1"/>
  <c r="E953" i="1"/>
  <c r="E954" i="1"/>
  <c r="E955" i="1"/>
  <c r="E956" i="1"/>
  <c r="E957" i="1"/>
  <c r="E958" i="1"/>
  <c r="E959" i="1"/>
  <c r="E960" i="1"/>
  <c r="E961" i="1"/>
  <c r="E962" i="1"/>
  <c r="E963" i="1"/>
  <c r="E964" i="1"/>
  <c r="E965" i="1"/>
  <c r="E966" i="1"/>
  <c r="E967" i="1"/>
  <c r="E968" i="1"/>
  <c r="E969" i="1"/>
  <c r="E970" i="1"/>
  <c r="E971" i="1"/>
  <c r="E972" i="1"/>
  <c r="E973" i="1"/>
  <c r="E974" i="1"/>
  <c r="E975" i="1"/>
  <c r="E976" i="1"/>
  <c r="E977" i="1"/>
  <c r="E978" i="1"/>
  <c r="E979" i="1"/>
  <c r="E980" i="1"/>
  <c r="E981" i="1"/>
  <c r="E982" i="1"/>
  <c r="E983" i="1"/>
  <c r="E984" i="1"/>
  <c r="E985" i="1"/>
  <c r="E986" i="1"/>
  <c r="E987" i="1"/>
  <c r="E988" i="1"/>
  <c r="E989" i="1"/>
  <c r="E990" i="1"/>
  <c r="E991" i="1"/>
  <c r="E992" i="1"/>
  <c r="E993" i="1"/>
  <c r="E994" i="1"/>
  <c r="E995" i="1"/>
  <c r="E996" i="1"/>
  <c r="E997" i="1"/>
  <c r="E998" i="1"/>
  <c r="E999" i="1"/>
  <c r="E1000" i="1"/>
  <c r="E1001" i="1"/>
  <c r="E1002" i="1"/>
  <c r="E1003" i="1"/>
  <c r="E1004" i="1"/>
  <c r="E1005" i="1"/>
  <c r="E1006" i="1"/>
  <c r="E1007" i="1"/>
  <c r="E1008" i="1"/>
  <c r="E1009" i="1"/>
  <c r="E1010" i="1"/>
  <c r="E1011" i="1"/>
  <c r="E1012" i="1"/>
  <c r="E1013" i="1"/>
  <c r="E1014" i="1"/>
  <c r="E1015" i="1"/>
  <c r="E1016" i="1"/>
  <c r="E1017" i="1"/>
  <c r="E1018" i="1"/>
  <c r="E1019" i="1"/>
  <c r="E1020" i="1"/>
  <c r="E1021" i="1"/>
  <c r="E1022" i="1"/>
  <c r="E1023" i="1"/>
  <c r="E1024" i="1"/>
  <c r="E1025" i="1"/>
  <c r="E1026" i="1"/>
  <c r="E1027" i="1"/>
  <c r="E1028" i="1"/>
  <c r="E1029" i="1"/>
  <c r="E1030" i="1"/>
  <c r="E1031" i="1"/>
  <c r="E1032" i="1"/>
  <c r="E1033" i="1"/>
  <c r="E1034" i="1"/>
  <c r="E1035" i="1"/>
  <c r="E1036" i="1"/>
  <c r="E1037" i="1"/>
  <c r="E1038" i="1"/>
  <c r="E1039" i="1"/>
  <c r="E1040" i="1"/>
  <c r="E1041" i="1"/>
  <c r="E1042" i="1"/>
  <c r="E1043" i="1"/>
  <c r="E1044" i="1"/>
  <c r="E1045" i="1"/>
  <c r="E1046" i="1"/>
  <c r="E1047" i="1"/>
  <c r="E1048" i="1"/>
  <c r="E1049" i="1"/>
  <c r="E1050" i="1"/>
  <c r="E1051" i="1"/>
  <c r="E1052" i="1"/>
  <c r="E1053" i="1"/>
  <c r="E1054" i="1"/>
  <c r="E1055" i="1"/>
  <c r="E1056" i="1"/>
  <c r="E1057" i="1"/>
  <c r="E1058" i="1"/>
  <c r="E1059" i="1"/>
  <c r="E1060" i="1"/>
  <c r="E1061" i="1"/>
  <c r="E1062" i="1"/>
  <c r="E1063" i="1"/>
  <c r="E1064" i="1"/>
  <c r="E1065" i="1"/>
  <c r="E1066" i="1"/>
  <c r="E1067" i="1"/>
  <c r="E1068" i="1"/>
  <c r="E1069" i="1"/>
  <c r="E1070" i="1"/>
  <c r="E1071" i="1"/>
  <c r="E1072" i="1"/>
  <c r="E1073" i="1"/>
  <c r="E1074" i="1"/>
  <c r="E1075" i="1"/>
  <c r="E1076" i="1"/>
  <c r="E1077" i="1"/>
  <c r="E1078" i="1"/>
  <c r="E1079" i="1"/>
  <c r="E1080" i="1"/>
  <c r="E1081" i="1"/>
  <c r="E1082" i="1"/>
  <c r="E1083" i="1"/>
  <c r="E1084" i="1"/>
  <c r="E1085" i="1"/>
  <c r="E1086" i="1"/>
  <c r="E1087" i="1"/>
  <c r="E1088" i="1"/>
  <c r="E1089" i="1"/>
  <c r="E1090" i="1"/>
  <c r="E1091" i="1"/>
  <c r="E1092" i="1"/>
  <c r="E1093" i="1"/>
  <c r="E1094" i="1"/>
  <c r="E1095" i="1"/>
  <c r="E1096" i="1"/>
  <c r="E1097" i="1"/>
  <c r="E1098" i="1"/>
  <c r="E1099" i="1"/>
  <c r="E1100" i="1"/>
  <c r="E1101" i="1"/>
  <c r="E1102" i="1"/>
  <c r="E1103" i="1"/>
  <c r="E1104" i="1"/>
  <c r="E1105" i="1"/>
  <c r="E1106" i="1"/>
  <c r="E1107" i="1"/>
  <c r="E1108" i="1"/>
  <c r="E1109" i="1"/>
  <c r="E1110" i="1"/>
  <c r="E1111" i="1"/>
  <c r="E1112" i="1"/>
  <c r="E1113" i="1"/>
  <c r="E1114" i="1"/>
  <c r="E1115" i="1"/>
  <c r="E1116" i="1"/>
  <c r="E1117" i="1"/>
  <c r="E1118" i="1"/>
  <c r="E1119" i="1"/>
  <c r="E1120" i="1"/>
  <c r="E1121" i="1"/>
  <c r="E1122" i="1"/>
  <c r="E1123" i="1"/>
  <c r="E1124" i="1"/>
  <c r="E1125" i="1"/>
  <c r="E1126" i="1"/>
  <c r="E1127" i="1"/>
  <c r="E1128" i="1"/>
  <c r="E1129" i="1"/>
  <c r="E1130" i="1"/>
  <c r="E1131" i="1"/>
  <c r="E1132" i="1"/>
  <c r="E1133" i="1"/>
  <c r="E1134" i="1"/>
  <c r="E1135" i="1"/>
  <c r="E1136" i="1"/>
  <c r="E1137" i="1"/>
  <c r="E1138" i="1"/>
  <c r="E1139" i="1"/>
  <c r="E1140" i="1"/>
  <c r="E1141" i="1"/>
  <c r="E1142" i="1"/>
  <c r="E1143" i="1"/>
  <c r="E1144" i="1"/>
  <c r="E1145" i="1"/>
  <c r="E1146" i="1"/>
  <c r="E1147" i="1"/>
  <c r="E1148" i="1"/>
  <c r="E1149" i="1"/>
  <c r="E1150" i="1"/>
  <c r="E1151" i="1"/>
  <c r="E1152" i="1"/>
  <c r="E1153" i="1"/>
  <c r="E1154" i="1"/>
  <c r="E1155" i="1"/>
  <c r="E1156" i="1"/>
  <c r="E1157" i="1"/>
  <c r="E1158" i="1"/>
  <c r="E1159" i="1"/>
  <c r="E1160" i="1"/>
  <c r="E1161" i="1"/>
  <c r="E1162" i="1"/>
  <c r="E1163" i="1"/>
  <c r="E1164" i="1"/>
  <c r="E1165" i="1"/>
  <c r="E1166" i="1"/>
  <c r="E1167" i="1"/>
  <c r="E1168" i="1"/>
  <c r="E1169" i="1"/>
  <c r="E1170" i="1"/>
  <c r="E1171" i="1"/>
  <c r="E1172" i="1"/>
  <c r="E1173" i="1"/>
  <c r="E1174" i="1"/>
  <c r="E1175" i="1"/>
  <c r="E1176" i="1"/>
  <c r="E1177" i="1"/>
  <c r="E1178" i="1"/>
  <c r="E1179" i="1"/>
  <c r="E1180" i="1"/>
  <c r="E1181" i="1"/>
  <c r="E1182" i="1"/>
  <c r="E1183" i="1"/>
  <c r="E1184" i="1"/>
  <c r="E1185" i="1"/>
  <c r="E1186" i="1"/>
  <c r="E1187" i="1"/>
  <c r="E1188" i="1"/>
  <c r="E1189" i="1"/>
  <c r="E1190" i="1"/>
  <c r="E1191" i="1"/>
  <c r="E1192" i="1"/>
  <c r="E1193" i="1"/>
  <c r="E1194" i="1"/>
  <c r="E1195" i="1"/>
  <c r="E1196" i="1"/>
  <c r="E1197" i="1"/>
  <c r="E1198" i="1"/>
  <c r="E1199" i="1"/>
  <c r="E1200" i="1"/>
  <c r="E1201" i="1"/>
  <c r="E1202" i="1"/>
  <c r="E1203" i="1"/>
  <c r="E1204" i="1"/>
  <c r="E1205" i="1"/>
  <c r="E1206" i="1"/>
  <c r="E1207" i="1"/>
  <c r="E1208" i="1"/>
  <c r="E1209" i="1"/>
  <c r="E1210" i="1"/>
  <c r="E1211" i="1"/>
  <c r="E1212" i="1"/>
  <c r="E1213" i="1"/>
  <c r="E1214" i="1"/>
  <c r="E1215" i="1"/>
  <c r="E1216" i="1"/>
  <c r="E1217" i="1"/>
  <c r="E1218" i="1"/>
  <c r="E1219" i="1"/>
  <c r="E1220" i="1"/>
  <c r="E1221" i="1"/>
  <c r="E1222" i="1"/>
  <c r="E1223" i="1"/>
  <c r="E1224" i="1"/>
  <c r="E1225" i="1"/>
  <c r="E1226" i="1"/>
  <c r="E1227" i="1"/>
  <c r="E1228" i="1"/>
  <c r="E1229" i="1"/>
  <c r="E1230" i="1"/>
  <c r="E1231" i="1"/>
  <c r="E1232" i="1"/>
  <c r="E1233" i="1"/>
  <c r="E1234" i="1"/>
  <c r="E1235" i="1"/>
  <c r="E1236" i="1"/>
  <c r="E1237" i="1"/>
  <c r="E1238" i="1"/>
  <c r="E1239" i="1"/>
  <c r="E1240" i="1"/>
  <c r="E1241" i="1"/>
  <c r="E1242" i="1"/>
  <c r="E1243" i="1"/>
  <c r="E1244" i="1"/>
  <c r="E1245" i="1"/>
  <c r="E1246" i="1"/>
  <c r="E1247" i="1"/>
  <c r="E1248" i="1"/>
  <c r="E1249" i="1"/>
  <c r="E1250" i="1"/>
  <c r="E1251" i="1"/>
  <c r="E1252" i="1"/>
  <c r="E1253" i="1"/>
  <c r="E1254" i="1"/>
  <c r="E1255" i="1"/>
  <c r="E1256" i="1"/>
  <c r="E1257" i="1"/>
  <c r="E1258" i="1"/>
  <c r="E1259" i="1"/>
  <c r="E1260" i="1"/>
  <c r="E1261" i="1"/>
  <c r="E1262" i="1"/>
  <c r="E1263" i="1"/>
  <c r="E1264" i="1"/>
  <c r="E1265" i="1"/>
  <c r="E1266" i="1"/>
  <c r="E1267" i="1"/>
  <c r="E1268" i="1"/>
  <c r="E1269" i="1"/>
  <c r="E1270" i="1"/>
  <c r="E1271" i="1"/>
  <c r="E1272" i="1"/>
  <c r="E1273" i="1"/>
  <c r="E1274" i="1"/>
  <c r="E1275" i="1"/>
  <c r="E1276" i="1"/>
  <c r="E1277" i="1"/>
  <c r="E1278" i="1"/>
  <c r="E1279" i="1"/>
  <c r="E1280" i="1"/>
  <c r="E1281" i="1"/>
  <c r="E1282" i="1"/>
  <c r="E1283" i="1"/>
  <c r="E1284" i="1"/>
  <c r="E1285" i="1"/>
  <c r="E1286" i="1"/>
  <c r="E1287" i="1"/>
  <c r="E1288" i="1"/>
  <c r="E1289" i="1"/>
  <c r="E1290" i="1"/>
  <c r="E1291" i="1"/>
  <c r="E1292" i="1"/>
  <c r="E1293" i="1"/>
  <c r="E1294" i="1"/>
  <c r="E1295" i="1"/>
  <c r="E1296" i="1"/>
  <c r="E1297" i="1"/>
  <c r="E1298" i="1"/>
  <c r="E1299" i="1"/>
  <c r="E1300" i="1"/>
  <c r="E1301" i="1"/>
  <c r="E1302" i="1"/>
  <c r="E1303" i="1"/>
  <c r="E1304" i="1"/>
  <c r="E1305" i="1"/>
  <c r="E1306" i="1"/>
  <c r="E1307" i="1"/>
  <c r="E1308" i="1"/>
  <c r="E1309" i="1"/>
  <c r="E1310" i="1"/>
  <c r="E1311" i="1"/>
  <c r="E1312" i="1"/>
  <c r="E1313" i="1"/>
  <c r="E1314" i="1"/>
  <c r="E1315" i="1"/>
  <c r="E1316" i="1"/>
  <c r="E1317" i="1"/>
  <c r="E1318" i="1"/>
  <c r="E1319" i="1"/>
  <c r="E1320" i="1"/>
  <c r="E1321" i="1"/>
  <c r="E1322" i="1"/>
  <c r="E1323" i="1"/>
  <c r="E1324" i="1"/>
  <c r="E1325" i="1"/>
  <c r="E1326" i="1"/>
  <c r="E1327" i="1"/>
  <c r="E1328" i="1"/>
  <c r="E1329" i="1"/>
  <c r="E1330" i="1"/>
  <c r="E1331" i="1"/>
  <c r="E1332" i="1"/>
  <c r="E1333" i="1"/>
  <c r="E1334" i="1"/>
  <c r="E1335" i="1"/>
  <c r="E1336" i="1"/>
  <c r="E1337" i="1"/>
  <c r="E1338" i="1"/>
  <c r="E1339" i="1"/>
  <c r="E1340" i="1"/>
  <c r="E1341" i="1"/>
  <c r="E1342" i="1"/>
  <c r="E1343" i="1"/>
  <c r="E1344" i="1"/>
  <c r="E1345" i="1"/>
  <c r="E1346" i="1"/>
  <c r="E1347" i="1"/>
  <c r="E1348" i="1"/>
  <c r="E1349" i="1"/>
  <c r="E1350" i="1"/>
  <c r="E1351" i="1"/>
  <c r="E1352" i="1"/>
  <c r="E1353" i="1"/>
  <c r="E1354" i="1"/>
  <c r="E1355" i="1"/>
  <c r="E1356" i="1"/>
  <c r="E1357" i="1"/>
  <c r="E1358" i="1"/>
  <c r="E1359" i="1"/>
  <c r="E1360" i="1"/>
  <c r="E1361" i="1"/>
  <c r="E1362" i="1"/>
  <c r="E1363" i="1"/>
  <c r="E1364" i="1"/>
  <c r="E1365" i="1"/>
  <c r="E1366" i="1"/>
  <c r="E1367" i="1"/>
  <c r="E1368" i="1"/>
  <c r="E1369" i="1"/>
  <c r="E1370" i="1"/>
  <c r="E1371" i="1"/>
  <c r="E1372" i="1"/>
  <c r="E1373" i="1"/>
  <c r="E1374" i="1"/>
  <c r="E1375" i="1"/>
  <c r="E1376" i="1"/>
  <c r="E1377" i="1"/>
  <c r="E1378" i="1"/>
  <c r="E1379" i="1"/>
  <c r="E1380" i="1"/>
  <c r="E1381" i="1"/>
  <c r="E1382" i="1"/>
  <c r="E1383" i="1"/>
  <c r="E1384" i="1"/>
  <c r="E1385" i="1"/>
  <c r="E1386" i="1"/>
  <c r="E1387" i="1"/>
  <c r="E1388" i="1"/>
  <c r="E1389" i="1"/>
  <c r="E1390" i="1"/>
  <c r="E1391" i="1"/>
  <c r="E1392" i="1"/>
  <c r="E1393" i="1"/>
  <c r="E1394" i="1"/>
  <c r="E1395" i="1"/>
  <c r="E1396" i="1"/>
  <c r="E1397" i="1"/>
  <c r="E1398" i="1"/>
  <c r="E1399" i="1"/>
  <c r="E1400" i="1"/>
  <c r="E1401" i="1"/>
  <c r="E1402" i="1"/>
  <c r="E1403" i="1"/>
  <c r="E1404" i="1"/>
  <c r="E1405" i="1"/>
  <c r="E1406" i="1"/>
  <c r="E1407" i="1"/>
  <c r="E1408" i="1"/>
  <c r="E1409" i="1"/>
  <c r="E1410" i="1"/>
  <c r="E1411" i="1"/>
  <c r="E1412" i="1"/>
  <c r="E1413" i="1"/>
  <c r="E1414" i="1"/>
  <c r="E1415" i="1"/>
  <c r="E1416" i="1"/>
  <c r="E1417" i="1"/>
  <c r="E1418" i="1"/>
  <c r="E1419" i="1"/>
  <c r="E1420" i="1"/>
  <c r="E1421" i="1"/>
  <c r="E1422" i="1"/>
  <c r="E1423" i="1"/>
  <c r="E1424" i="1"/>
  <c r="E1425" i="1"/>
  <c r="E1426" i="1"/>
  <c r="E1427" i="1"/>
  <c r="E1428" i="1"/>
  <c r="E1429" i="1"/>
  <c r="E1430" i="1"/>
  <c r="E1431" i="1"/>
  <c r="E1432" i="1"/>
  <c r="E1433" i="1"/>
  <c r="E1434" i="1"/>
  <c r="E1435" i="1"/>
  <c r="E1436" i="1"/>
  <c r="E1437" i="1"/>
  <c r="E1438" i="1"/>
  <c r="E1439" i="1"/>
  <c r="E1440" i="1"/>
  <c r="E1441" i="1"/>
  <c r="E1442" i="1"/>
  <c r="E1443" i="1"/>
  <c r="E1444" i="1"/>
  <c r="E1445" i="1"/>
  <c r="E1446" i="1"/>
  <c r="E1447" i="1"/>
  <c r="E1448" i="1"/>
  <c r="E1449" i="1"/>
  <c r="E1450" i="1"/>
  <c r="E1451" i="1"/>
  <c r="E1452" i="1"/>
  <c r="E1453" i="1"/>
  <c r="E1454" i="1"/>
  <c r="E1455" i="1"/>
  <c r="E1456" i="1"/>
  <c r="E1457" i="1"/>
  <c r="E1458" i="1"/>
  <c r="E1459" i="1"/>
  <c r="E1460" i="1"/>
  <c r="E1461" i="1"/>
  <c r="E1462" i="1"/>
  <c r="E1463" i="1"/>
  <c r="E1464" i="1"/>
  <c r="E1465" i="1"/>
  <c r="E1466" i="1"/>
  <c r="E1467" i="1"/>
  <c r="E1468" i="1"/>
  <c r="E1469" i="1"/>
  <c r="E1470" i="1"/>
  <c r="E1471" i="1"/>
  <c r="E1472" i="1"/>
  <c r="E1473" i="1"/>
  <c r="E1474" i="1"/>
  <c r="E1475" i="1"/>
  <c r="E1476" i="1"/>
  <c r="E1477" i="1"/>
  <c r="E1478" i="1"/>
  <c r="E1479" i="1"/>
  <c r="E1480" i="1"/>
  <c r="E1481" i="1"/>
  <c r="E1482" i="1"/>
  <c r="E1483" i="1"/>
  <c r="E1484" i="1"/>
  <c r="E1485" i="1"/>
  <c r="E1486" i="1"/>
  <c r="E1487" i="1"/>
  <c r="E1488" i="1"/>
  <c r="E1489" i="1"/>
  <c r="E1490" i="1"/>
  <c r="E1491" i="1"/>
  <c r="E1492" i="1"/>
  <c r="E1493" i="1"/>
  <c r="E1494" i="1"/>
  <c r="E1495" i="1"/>
  <c r="E1496" i="1"/>
  <c r="E1497" i="1"/>
  <c r="E1498" i="1"/>
  <c r="E1499" i="1"/>
  <c r="E1500" i="1"/>
  <c r="E1501" i="1"/>
  <c r="E1502" i="1"/>
  <c r="E1503" i="1"/>
  <c r="E1504" i="1"/>
  <c r="E1505" i="1"/>
  <c r="E1506" i="1"/>
  <c r="E1507" i="1"/>
  <c r="E1508" i="1"/>
  <c r="E1509" i="1"/>
  <c r="E1510" i="1"/>
  <c r="E1511" i="1"/>
  <c r="E1512" i="1"/>
  <c r="E1513" i="1"/>
  <c r="E1514" i="1"/>
  <c r="E1515" i="1"/>
  <c r="E1516" i="1"/>
  <c r="E1517" i="1"/>
  <c r="E1518" i="1"/>
  <c r="E1519" i="1"/>
  <c r="E1520" i="1"/>
  <c r="E1521" i="1"/>
  <c r="E1522" i="1"/>
  <c r="E1523" i="1"/>
  <c r="E1524" i="1"/>
  <c r="E1525" i="1"/>
  <c r="E1526" i="1"/>
  <c r="E1527" i="1"/>
  <c r="E1528" i="1"/>
  <c r="E1529" i="1"/>
  <c r="E1530" i="1"/>
  <c r="E1531" i="1"/>
  <c r="E1532" i="1"/>
  <c r="E1533" i="1"/>
  <c r="E1534" i="1"/>
  <c r="E1535" i="1"/>
  <c r="E1536" i="1"/>
  <c r="E1537" i="1"/>
  <c r="E1538" i="1"/>
  <c r="E1539" i="1"/>
  <c r="E1540" i="1"/>
  <c r="E1541" i="1"/>
  <c r="E1542" i="1"/>
  <c r="E1543" i="1"/>
  <c r="E1544" i="1"/>
  <c r="E1545" i="1"/>
  <c r="E1546" i="1"/>
  <c r="E1547" i="1"/>
  <c r="E1548" i="1"/>
  <c r="E1549" i="1"/>
  <c r="E1550" i="1"/>
  <c r="E1551" i="1"/>
  <c r="E1552" i="1"/>
  <c r="E1553" i="1"/>
  <c r="E1554" i="1"/>
  <c r="E1555" i="1"/>
  <c r="E1556" i="1"/>
  <c r="E1557" i="1"/>
  <c r="E1558" i="1"/>
  <c r="E1559" i="1"/>
  <c r="E1560" i="1"/>
  <c r="E1561" i="1"/>
  <c r="E1562" i="1"/>
  <c r="E1563" i="1"/>
  <c r="E1564" i="1"/>
  <c r="E1565" i="1"/>
  <c r="E1566" i="1"/>
  <c r="E1567" i="1"/>
  <c r="E1568" i="1"/>
  <c r="E1569" i="1"/>
  <c r="E1570" i="1"/>
  <c r="E1571" i="1"/>
  <c r="E1572" i="1"/>
  <c r="E1573" i="1"/>
  <c r="E1574" i="1"/>
  <c r="E1575" i="1"/>
  <c r="E1576" i="1"/>
  <c r="E1577" i="1"/>
  <c r="E1578" i="1"/>
  <c r="E1579" i="1"/>
  <c r="E1580" i="1"/>
  <c r="E1581" i="1"/>
  <c r="E1582" i="1"/>
  <c r="E1583" i="1"/>
  <c r="E1584" i="1"/>
  <c r="E1585" i="1"/>
  <c r="E1586" i="1"/>
  <c r="E1587" i="1"/>
  <c r="E1588" i="1"/>
  <c r="E1589" i="1"/>
  <c r="E1590" i="1"/>
  <c r="E1591" i="1"/>
  <c r="E1592" i="1"/>
  <c r="E1593" i="1"/>
  <c r="E1594" i="1"/>
  <c r="E1595" i="1"/>
  <c r="E1596" i="1"/>
  <c r="E1597" i="1"/>
  <c r="E1598" i="1"/>
  <c r="E1599" i="1"/>
  <c r="E1600" i="1"/>
  <c r="E1601" i="1"/>
  <c r="E1602" i="1"/>
  <c r="E1603" i="1"/>
  <c r="E1604" i="1"/>
  <c r="E1605" i="1"/>
  <c r="E1606" i="1"/>
  <c r="E1607" i="1"/>
  <c r="E1608" i="1"/>
  <c r="E1609" i="1"/>
  <c r="E1610" i="1"/>
  <c r="E1611" i="1"/>
  <c r="E1612" i="1"/>
  <c r="E1613" i="1"/>
  <c r="E1614" i="1"/>
  <c r="E1615" i="1"/>
  <c r="E1616" i="1"/>
  <c r="E1617" i="1"/>
  <c r="E1618" i="1"/>
  <c r="E1619" i="1"/>
  <c r="E1620" i="1"/>
  <c r="E1621" i="1"/>
  <c r="E1622" i="1"/>
  <c r="E1623" i="1"/>
  <c r="E1624" i="1"/>
  <c r="E1625" i="1"/>
  <c r="E1626" i="1"/>
  <c r="E1627" i="1"/>
  <c r="E1628" i="1"/>
  <c r="E1629" i="1"/>
  <c r="E1630" i="1"/>
  <c r="E1631" i="1"/>
  <c r="E1632" i="1"/>
  <c r="E1633" i="1"/>
  <c r="E1634" i="1"/>
  <c r="E1635" i="1"/>
  <c r="E1636" i="1"/>
  <c r="E1637" i="1"/>
  <c r="E1638" i="1"/>
  <c r="E1639" i="1"/>
  <c r="E1640" i="1"/>
  <c r="E1641" i="1"/>
  <c r="E1642" i="1"/>
  <c r="E1643" i="1"/>
  <c r="E1644" i="1"/>
  <c r="E1645" i="1"/>
  <c r="E1646" i="1"/>
  <c r="E1647" i="1"/>
  <c r="E1648" i="1"/>
  <c r="E1649" i="1"/>
  <c r="E1650" i="1"/>
  <c r="E1651" i="1"/>
  <c r="E1652" i="1"/>
  <c r="E1653" i="1"/>
  <c r="E1654" i="1"/>
  <c r="E1655" i="1"/>
  <c r="E1656" i="1"/>
  <c r="E1657" i="1"/>
  <c r="E1658" i="1"/>
  <c r="E1659" i="1"/>
  <c r="E1660" i="1"/>
  <c r="E1661" i="1"/>
  <c r="E1662" i="1"/>
  <c r="E1663" i="1"/>
  <c r="E1664" i="1"/>
  <c r="E1665" i="1"/>
  <c r="E1666" i="1"/>
  <c r="E1667" i="1"/>
  <c r="E1668" i="1"/>
  <c r="E1669" i="1"/>
  <c r="E1670" i="1"/>
  <c r="E1671" i="1"/>
  <c r="E1672" i="1"/>
  <c r="E1673" i="1"/>
  <c r="E1674" i="1"/>
  <c r="E1675" i="1"/>
  <c r="E1676" i="1"/>
  <c r="E1677" i="1"/>
  <c r="E1678" i="1"/>
  <c r="E1679" i="1"/>
  <c r="E1680" i="1"/>
  <c r="E1681" i="1"/>
  <c r="E1682" i="1"/>
  <c r="E1683" i="1"/>
  <c r="E1684" i="1"/>
  <c r="E1685" i="1"/>
  <c r="E1686" i="1"/>
  <c r="E1687" i="1"/>
  <c r="E1688" i="1"/>
  <c r="E1689" i="1"/>
  <c r="E1690" i="1"/>
  <c r="E1691" i="1"/>
  <c r="E1692" i="1"/>
  <c r="E1693" i="1"/>
  <c r="E1694" i="1"/>
  <c r="E1695" i="1"/>
  <c r="E1696" i="1"/>
  <c r="E1697" i="1"/>
  <c r="E1698" i="1"/>
  <c r="E1699" i="1"/>
  <c r="E1700" i="1"/>
  <c r="E1701" i="1"/>
  <c r="E1702" i="1"/>
  <c r="E1703" i="1"/>
  <c r="E1704" i="1"/>
  <c r="E1705" i="1"/>
  <c r="E1706" i="1"/>
  <c r="E1707" i="1"/>
  <c r="E1708" i="1"/>
  <c r="E1709" i="1"/>
  <c r="E1710" i="1"/>
  <c r="E1711" i="1"/>
  <c r="E1712" i="1"/>
  <c r="E1713" i="1"/>
  <c r="E1714" i="1"/>
  <c r="E1715" i="1"/>
  <c r="E1716" i="1"/>
  <c r="E1717" i="1"/>
  <c r="E1718" i="1"/>
  <c r="E5614" i="1"/>
  <c r="E1719" i="1"/>
  <c r="E1720" i="1"/>
  <c r="E1721" i="1"/>
  <c r="E1722" i="1"/>
  <c r="E1723" i="1"/>
  <c r="E1724" i="1"/>
  <c r="E1725" i="1"/>
  <c r="E1726" i="1"/>
  <c r="E1727" i="1"/>
  <c r="E1728" i="1"/>
  <c r="E1729" i="1"/>
  <c r="E1730" i="1"/>
  <c r="E1731" i="1"/>
  <c r="E1732" i="1"/>
  <c r="E1733" i="1"/>
  <c r="E1734" i="1"/>
  <c r="E1735" i="1"/>
  <c r="E1736" i="1"/>
  <c r="E1737" i="1"/>
  <c r="E1738" i="1"/>
  <c r="E1739" i="1"/>
  <c r="E1740" i="1"/>
  <c r="E1741" i="1"/>
  <c r="E1742" i="1"/>
  <c r="E1743" i="1"/>
  <c r="E1744" i="1"/>
  <c r="E1745" i="1"/>
  <c r="E1746" i="1"/>
  <c r="E1747" i="1"/>
  <c r="E1748" i="1"/>
  <c r="E1749" i="1"/>
  <c r="E1750" i="1"/>
  <c r="E1751" i="1"/>
  <c r="E1752" i="1"/>
  <c r="E1753" i="1"/>
  <c r="E1754" i="1"/>
  <c r="E1755" i="1"/>
  <c r="E1756" i="1"/>
  <c r="E1757" i="1"/>
  <c r="E1758" i="1"/>
  <c r="E1759" i="1"/>
  <c r="E1760" i="1"/>
  <c r="E1761" i="1"/>
  <c r="E1762" i="1"/>
  <c r="E1763" i="1"/>
  <c r="E1764" i="1"/>
  <c r="E1765" i="1"/>
  <c r="E1766" i="1"/>
  <c r="E1767" i="1"/>
  <c r="E1768" i="1"/>
  <c r="E1769" i="1"/>
  <c r="E1770" i="1"/>
  <c r="E1771" i="1"/>
  <c r="E1772" i="1"/>
  <c r="E1773" i="1"/>
  <c r="E1774" i="1"/>
  <c r="E1775" i="1"/>
  <c r="E1776" i="1"/>
  <c r="E1777" i="1"/>
  <c r="E1778" i="1"/>
  <c r="E1779" i="1"/>
  <c r="E1780" i="1"/>
  <c r="E1781" i="1"/>
  <c r="E1782" i="1"/>
  <c r="E1783" i="1"/>
  <c r="E1784" i="1"/>
  <c r="E1785" i="1"/>
  <c r="E1786" i="1"/>
  <c r="E1787" i="1"/>
  <c r="E1788" i="1"/>
  <c r="E1789" i="1"/>
  <c r="E1790" i="1"/>
  <c r="E1791" i="1"/>
  <c r="E1792" i="1"/>
  <c r="E1793" i="1"/>
  <c r="E1794" i="1"/>
  <c r="E1795" i="1"/>
  <c r="E1796" i="1"/>
  <c r="E1797" i="1"/>
  <c r="E1798" i="1"/>
  <c r="E1799" i="1"/>
  <c r="E1800" i="1"/>
  <c r="E1801" i="1"/>
  <c r="E1802" i="1"/>
  <c r="E1803" i="1"/>
  <c r="E1804" i="1"/>
  <c r="E1805" i="1"/>
  <c r="E1806" i="1"/>
  <c r="E1807" i="1"/>
  <c r="E1808" i="1"/>
  <c r="E1809" i="1"/>
  <c r="E1810" i="1"/>
  <c r="E1811" i="1"/>
  <c r="E1812" i="1"/>
  <c r="E1813" i="1"/>
  <c r="E1814" i="1"/>
  <c r="E1815" i="1"/>
  <c r="E1816" i="1"/>
  <c r="E1817" i="1"/>
  <c r="E1818" i="1"/>
  <c r="E1819" i="1"/>
  <c r="E1820" i="1"/>
  <c r="E1821" i="1"/>
  <c r="E1822" i="1"/>
  <c r="E1823" i="1"/>
  <c r="E1824" i="1"/>
  <c r="E1825" i="1"/>
  <c r="E1826" i="1"/>
  <c r="E1827" i="1"/>
  <c r="E1828" i="1"/>
  <c r="E1829" i="1"/>
  <c r="E1830" i="1"/>
  <c r="E1831" i="1"/>
  <c r="E1832" i="1"/>
  <c r="E1833" i="1"/>
  <c r="E1834" i="1"/>
  <c r="E1835" i="1"/>
  <c r="E1836" i="1"/>
  <c r="E1837" i="1"/>
  <c r="E1838" i="1"/>
  <c r="E1839" i="1"/>
  <c r="E1840" i="1"/>
  <c r="E1841" i="1"/>
  <c r="E1842" i="1"/>
  <c r="E1843" i="1"/>
  <c r="E1844" i="1"/>
  <c r="E1845" i="1"/>
  <c r="E1846" i="1"/>
  <c r="E1847" i="1"/>
  <c r="E1848" i="1"/>
  <c r="E1849" i="1"/>
  <c r="E1850" i="1"/>
  <c r="E1851" i="1"/>
  <c r="E1852" i="1"/>
  <c r="E1853" i="1"/>
  <c r="E1854" i="1"/>
  <c r="E1855" i="1"/>
  <c r="E1856" i="1"/>
  <c r="E1857" i="1"/>
  <c r="E1858" i="1"/>
  <c r="E1859" i="1"/>
  <c r="E1860" i="1"/>
  <c r="E1861" i="1"/>
  <c r="E1862" i="1"/>
  <c r="E1863" i="1"/>
  <c r="E1864" i="1"/>
  <c r="E1865" i="1"/>
  <c r="E1866" i="1"/>
  <c r="E1867" i="1"/>
  <c r="E1868" i="1"/>
  <c r="E1869" i="1"/>
  <c r="E1870" i="1"/>
  <c r="E1871" i="1"/>
  <c r="E1872" i="1"/>
  <c r="E1873" i="1"/>
  <c r="E1874" i="1"/>
  <c r="E1875" i="1"/>
  <c r="E1876" i="1"/>
  <c r="E1877" i="1"/>
  <c r="E1878" i="1"/>
  <c r="E1879" i="1"/>
  <c r="E1880" i="1"/>
  <c r="E1881" i="1"/>
  <c r="E1882" i="1"/>
  <c r="E1883" i="1"/>
  <c r="E1884" i="1"/>
  <c r="E1885" i="1"/>
  <c r="E1886" i="1"/>
  <c r="E1887" i="1"/>
  <c r="E1888" i="1"/>
  <c r="E1889" i="1"/>
  <c r="E1890" i="1"/>
  <c r="E1891" i="1"/>
  <c r="E1892" i="1"/>
  <c r="E1893" i="1"/>
  <c r="E1894" i="1"/>
  <c r="E1895" i="1"/>
  <c r="E1896" i="1"/>
  <c r="E1897" i="1"/>
  <c r="E1898" i="1"/>
  <c r="E1899" i="1"/>
  <c r="E1900" i="1"/>
  <c r="E1901" i="1"/>
  <c r="E1902" i="1"/>
  <c r="E1903" i="1"/>
  <c r="E1904" i="1"/>
  <c r="E1905" i="1"/>
  <c r="E1906" i="1"/>
  <c r="E1907" i="1"/>
  <c r="E1908" i="1"/>
  <c r="E1909" i="1"/>
  <c r="E1910" i="1"/>
  <c r="E1911" i="1"/>
  <c r="E1912" i="1"/>
  <c r="E1913" i="1"/>
  <c r="E1914" i="1"/>
  <c r="E1915" i="1"/>
  <c r="E1916" i="1"/>
  <c r="E1917" i="1"/>
  <c r="E1918" i="1"/>
  <c r="E1919" i="1"/>
  <c r="E1920" i="1"/>
  <c r="E1921" i="1"/>
  <c r="E1922" i="1"/>
  <c r="E1923" i="1"/>
  <c r="E1924" i="1"/>
  <c r="E1925" i="1"/>
  <c r="E1926" i="1"/>
  <c r="E1927" i="1"/>
  <c r="E1928" i="1"/>
  <c r="E1929" i="1"/>
  <c r="E1930" i="1"/>
  <c r="E1931" i="1"/>
  <c r="E1932" i="1"/>
  <c r="E1933" i="1"/>
  <c r="E1934" i="1"/>
  <c r="E1935" i="1"/>
  <c r="E1936" i="1"/>
  <c r="E1937" i="1"/>
  <c r="E1938" i="1"/>
  <c r="E1939" i="1"/>
  <c r="E1940" i="1"/>
  <c r="E1941" i="1"/>
  <c r="E1942" i="1"/>
  <c r="E1943" i="1"/>
  <c r="E1944" i="1"/>
  <c r="E1945" i="1"/>
  <c r="E1946" i="1"/>
  <c r="E1947" i="1"/>
  <c r="E1948" i="1"/>
  <c r="E1949" i="1"/>
  <c r="E1950" i="1"/>
  <c r="E1951" i="1"/>
  <c r="E1952" i="1"/>
  <c r="E1953" i="1"/>
  <c r="E1954" i="1"/>
  <c r="E1955" i="1"/>
  <c r="E1956" i="1"/>
  <c r="E1957" i="1"/>
  <c r="E1958" i="1"/>
  <c r="E1959" i="1"/>
  <c r="E1960" i="1"/>
  <c r="E1961" i="1"/>
  <c r="E1962" i="1"/>
  <c r="E1963" i="1"/>
  <c r="E1964" i="1"/>
  <c r="E1965" i="1"/>
  <c r="E1966" i="1"/>
  <c r="E1967" i="1"/>
  <c r="E1968" i="1"/>
  <c r="E1969" i="1"/>
  <c r="E1970" i="1"/>
  <c r="E1971" i="1"/>
  <c r="E1972" i="1"/>
  <c r="E1973" i="1"/>
  <c r="E1974" i="1"/>
  <c r="E1975" i="1"/>
  <c r="E1976" i="1"/>
  <c r="E1977" i="1"/>
  <c r="E1978" i="1"/>
  <c r="E1979" i="1"/>
  <c r="E1980" i="1"/>
  <c r="E1981" i="1"/>
  <c r="E1982" i="1"/>
  <c r="E1983" i="1"/>
  <c r="E1984" i="1"/>
  <c r="E1985" i="1"/>
  <c r="E1986" i="1"/>
  <c r="E1987" i="1"/>
  <c r="E1988" i="1"/>
  <c r="E1989" i="1"/>
  <c r="E1990" i="1"/>
  <c r="E1991" i="1"/>
  <c r="E1992" i="1"/>
  <c r="E1993" i="1"/>
  <c r="E1994" i="1"/>
  <c r="E1995" i="1"/>
  <c r="E1996" i="1"/>
  <c r="E1997" i="1"/>
  <c r="E1998" i="1"/>
  <c r="E1999" i="1"/>
  <c r="E2000" i="1"/>
  <c r="E2001" i="1"/>
  <c r="E2002" i="1"/>
  <c r="E2003" i="1"/>
  <c r="E2004" i="1"/>
  <c r="E2005" i="1"/>
  <c r="E2006" i="1"/>
  <c r="E2007" i="1"/>
  <c r="E2008" i="1"/>
  <c r="E2009" i="1"/>
  <c r="E2010" i="1"/>
  <c r="E2011" i="1"/>
  <c r="E2012" i="1"/>
  <c r="E2013" i="1"/>
  <c r="E2014" i="1"/>
  <c r="E2015" i="1"/>
  <c r="E2016" i="1"/>
  <c r="E2017" i="1"/>
  <c r="E2018" i="1"/>
  <c r="E2019" i="1"/>
  <c r="E2020" i="1"/>
  <c r="E2021" i="1"/>
  <c r="E2022" i="1"/>
  <c r="E2023" i="1"/>
  <c r="E2024" i="1"/>
  <c r="E2025" i="1"/>
  <c r="E2026" i="1"/>
  <c r="E2027" i="1"/>
  <c r="E2028" i="1"/>
  <c r="E2029" i="1"/>
  <c r="E2030" i="1"/>
  <c r="E2031" i="1"/>
  <c r="E2032" i="1"/>
  <c r="E2033" i="1"/>
  <c r="E2034" i="1"/>
  <c r="E2035" i="1"/>
  <c r="E2036" i="1"/>
  <c r="E2037" i="1"/>
  <c r="E2038" i="1"/>
  <c r="E2039" i="1"/>
  <c r="E2040" i="1"/>
  <c r="E2041" i="1"/>
  <c r="E2042" i="1"/>
  <c r="E2043" i="1"/>
  <c r="E2044" i="1"/>
  <c r="E2045" i="1"/>
  <c r="E2046" i="1"/>
  <c r="E2047" i="1"/>
  <c r="E2048" i="1"/>
  <c r="E2049" i="1"/>
  <c r="E2050" i="1"/>
  <c r="E2051" i="1"/>
  <c r="E2052" i="1"/>
  <c r="E2053" i="1"/>
  <c r="E2054" i="1"/>
  <c r="E2055" i="1"/>
  <c r="E2056" i="1"/>
  <c r="E2057" i="1"/>
  <c r="E2058" i="1"/>
  <c r="E2059" i="1"/>
  <c r="E2060" i="1"/>
  <c r="E2061" i="1"/>
  <c r="E2062" i="1"/>
  <c r="E2063" i="1"/>
  <c r="E2064" i="1"/>
  <c r="E2065" i="1"/>
  <c r="E2066" i="1"/>
  <c r="E2067" i="1"/>
  <c r="E2068" i="1"/>
  <c r="E2069" i="1"/>
  <c r="E2070" i="1"/>
  <c r="E2071" i="1"/>
  <c r="E2072" i="1"/>
  <c r="E2073" i="1"/>
  <c r="E2074" i="1"/>
  <c r="E2075" i="1"/>
  <c r="E2076" i="1"/>
  <c r="E2077" i="1"/>
  <c r="E2078" i="1"/>
  <c r="E2079" i="1"/>
  <c r="E2080" i="1"/>
  <c r="E2081" i="1"/>
  <c r="E2082" i="1"/>
  <c r="E2083" i="1"/>
  <c r="E2084" i="1"/>
  <c r="E2085" i="1"/>
  <c r="E2086" i="1"/>
  <c r="E2087" i="1"/>
  <c r="E2088" i="1"/>
  <c r="E2089" i="1"/>
  <c r="E2090" i="1"/>
  <c r="E2091" i="1"/>
  <c r="E2092" i="1"/>
  <c r="E2093" i="1"/>
  <c r="E2094" i="1"/>
  <c r="E2095" i="1"/>
  <c r="E2096" i="1"/>
  <c r="E2097" i="1"/>
  <c r="E2098" i="1"/>
  <c r="E2099" i="1"/>
  <c r="E2100" i="1"/>
  <c r="E2101" i="1"/>
  <c r="E2102" i="1"/>
  <c r="E2103" i="1"/>
  <c r="E2104" i="1"/>
  <c r="E2105" i="1"/>
  <c r="E2106" i="1"/>
  <c r="E2107" i="1"/>
  <c r="E2108" i="1"/>
  <c r="E2109" i="1"/>
  <c r="E2110" i="1"/>
  <c r="E2111" i="1"/>
  <c r="E2112" i="1"/>
  <c r="E2113" i="1"/>
  <c r="E2114" i="1"/>
  <c r="E2115" i="1"/>
  <c r="E2116" i="1"/>
  <c r="E2117" i="1"/>
  <c r="E2118" i="1"/>
  <c r="E2119" i="1"/>
  <c r="E2120" i="1"/>
  <c r="E2121" i="1"/>
  <c r="E2122" i="1"/>
  <c r="E2123" i="1"/>
  <c r="E2124" i="1"/>
  <c r="E2125" i="1"/>
  <c r="E2126" i="1"/>
  <c r="E2127" i="1"/>
  <c r="E2128" i="1"/>
  <c r="E2129" i="1"/>
  <c r="E2130" i="1"/>
  <c r="E2131" i="1"/>
  <c r="E2132" i="1"/>
  <c r="E2133" i="1"/>
  <c r="E2134" i="1"/>
  <c r="E2135" i="1"/>
  <c r="E2136" i="1"/>
  <c r="E2137" i="1"/>
  <c r="E2138" i="1"/>
  <c r="E2139" i="1"/>
  <c r="E2140" i="1"/>
  <c r="E2141" i="1"/>
  <c r="E2142" i="1"/>
  <c r="E2143" i="1"/>
  <c r="E2144" i="1"/>
  <c r="E2145" i="1"/>
  <c r="E2146" i="1"/>
  <c r="E2147" i="1"/>
  <c r="E2148" i="1"/>
  <c r="E2149" i="1"/>
  <c r="E2150" i="1"/>
  <c r="E2151" i="1"/>
  <c r="E2152" i="1"/>
  <c r="E2153" i="1"/>
  <c r="E2154" i="1"/>
  <c r="E2155" i="1"/>
  <c r="E2156" i="1"/>
  <c r="E2157" i="1"/>
  <c r="E2158" i="1"/>
  <c r="E2159" i="1"/>
  <c r="E2160" i="1"/>
  <c r="E2161" i="1"/>
  <c r="E2162" i="1"/>
  <c r="E2163" i="1"/>
  <c r="E2164" i="1"/>
  <c r="E2165" i="1"/>
  <c r="E2166" i="1"/>
  <c r="E2167" i="1"/>
  <c r="E2168" i="1"/>
  <c r="E2169" i="1"/>
  <c r="E2170" i="1"/>
  <c r="E2171" i="1"/>
  <c r="E2172" i="1"/>
  <c r="E2173" i="1"/>
  <c r="E2174" i="1"/>
  <c r="E2175" i="1"/>
  <c r="E2176" i="1"/>
  <c r="E2177" i="1"/>
  <c r="E2178" i="1"/>
  <c r="E2179" i="1"/>
  <c r="E2180" i="1"/>
  <c r="E2181" i="1"/>
  <c r="E2182" i="1"/>
  <c r="E2183" i="1"/>
  <c r="E2184" i="1"/>
  <c r="E2185" i="1"/>
  <c r="E2187" i="1"/>
  <c r="E2188" i="1"/>
  <c r="E2189" i="1"/>
  <c r="E2190" i="1"/>
  <c r="E2191" i="1"/>
  <c r="E2192" i="1"/>
  <c r="E2193" i="1"/>
  <c r="E2194" i="1"/>
  <c r="E2195" i="1"/>
  <c r="E2196" i="1"/>
  <c r="E2197" i="1"/>
  <c r="E2198" i="1"/>
  <c r="E2199" i="1"/>
  <c r="E2200" i="1"/>
  <c r="E2201" i="1"/>
  <c r="E2202" i="1"/>
  <c r="E2203" i="1"/>
  <c r="E2204" i="1"/>
  <c r="E2205" i="1"/>
  <c r="E2206" i="1"/>
  <c r="E2207" i="1"/>
  <c r="E2208" i="1"/>
  <c r="E2209" i="1"/>
  <c r="E2210" i="1"/>
  <c r="E2211" i="1"/>
  <c r="E2212" i="1"/>
  <c r="E2213" i="1"/>
  <c r="E2214" i="1"/>
  <c r="E2215" i="1"/>
  <c r="E2216" i="1"/>
  <c r="E2217" i="1"/>
  <c r="E2218" i="1"/>
  <c r="E2219" i="1"/>
  <c r="E2220" i="1"/>
  <c r="E2221" i="1"/>
  <c r="E2222" i="1"/>
  <c r="E2223" i="1"/>
  <c r="E2224" i="1"/>
  <c r="E2225" i="1"/>
  <c r="E2226" i="1"/>
  <c r="E2227" i="1"/>
  <c r="E2228" i="1"/>
  <c r="E2229" i="1"/>
  <c r="E2230" i="1"/>
  <c r="E2231" i="1"/>
  <c r="E2232" i="1"/>
  <c r="E2233" i="1"/>
  <c r="E2234" i="1"/>
  <c r="E2235" i="1"/>
  <c r="E2236" i="1"/>
  <c r="E2237" i="1"/>
  <c r="E2238" i="1"/>
  <c r="E2239" i="1"/>
  <c r="E2240" i="1"/>
  <c r="E2241" i="1"/>
  <c r="E2242" i="1"/>
  <c r="E2243" i="1"/>
  <c r="E2244" i="1"/>
  <c r="E2245" i="1"/>
  <c r="E2246" i="1"/>
  <c r="E2247" i="1"/>
  <c r="E2248" i="1"/>
  <c r="E2249" i="1"/>
  <c r="E2250" i="1"/>
  <c r="E2251" i="1"/>
  <c r="E2252" i="1"/>
  <c r="E2253" i="1"/>
  <c r="E2254" i="1"/>
  <c r="E2255" i="1"/>
  <c r="E2256" i="1"/>
  <c r="E2257" i="1"/>
  <c r="E2258" i="1"/>
  <c r="E2259" i="1"/>
  <c r="E2260" i="1"/>
  <c r="E2261" i="1"/>
  <c r="E2262" i="1"/>
  <c r="E2263" i="1"/>
  <c r="E2264" i="1"/>
  <c r="E2265" i="1"/>
  <c r="E2266" i="1"/>
  <c r="E2267" i="1"/>
  <c r="E2268" i="1"/>
  <c r="E2269" i="1"/>
  <c r="E2270" i="1"/>
  <c r="E2271" i="1"/>
  <c r="E2272" i="1"/>
  <c r="E2273" i="1"/>
  <c r="E2274" i="1"/>
  <c r="E2275" i="1"/>
  <c r="E2276" i="1"/>
  <c r="E2277" i="1"/>
  <c r="E2278" i="1"/>
  <c r="E2279" i="1"/>
  <c r="E2280" i="1"/>
  <c r="E2281" i="1"/>
  <c r="E2282" i="1"/>
  <c r="E2283" i="1"/>
  <c r="E2284" i="1"/>
  <c r="E2285" i="1"/>
  <c r="E2286" i="1"/>
  <c r="E2287" i="1"/>
  <c r="E2288" i="1"/>
  <c r="E2289" i="1"/>
  <c r="E2290" i="1"/>
  <c r="E2291" i="1"/>
  <c r="E2292" i="1"/>
  <c r="E2293" i="1"/>
  <c r="E2294" i="1"/>
  <c r="E2295" i="1"/>
  <c r="E2296" i="1"/>
  <c r="E2297" i="1"/>
  <c r="E2298" i="1"/>
  <c r="E2299" i="1"/>
  <c r="E2300" i="1"/>
  <c r="E2301" i="1"/>
  <c r="E2302" i="1"/>
  <c r="E2303" i="1"/>
  <c r="E2304" i="1"/>
  <c r="E2305" i="1"/>
  <c r="E2306" i="1"/>
  <c r="E2307" i="1"/>
  <c r="E2308" i="1"/>
  <c r="E2309" i="1"/>
  <c r="E2310" i="1"/>
  <c r="E2311" i="1"/>
  <c r="E2312" i="1"/>
  <c r="E2313" i="1"/>
  <c r="E2314" i="1"/>
  <c r="E2315" i="1"/>
  <c r="E2316" i="1"/>
  <c r="E2317" i="1"/>
  <c r="E2318" i="1"/>
  <c r="E2319" i="1"/>
  <c r="E2320" i="1"/>
  <c r="E2321" i="1"/>
  <c r="E2322" i="1"/>
  <c r="E2323" i="1"/>
  <c r="E2324" i="1"/>
  <c r="E2325" i="1"/>
  <c r="E2326" i="1"/>
  <c r="E2327" i="1"/>
  <c r="E2328" i="1"/>
  <c r="E2329" i="1"/>
  <c r="E2330" i="1"/>
  <c r="E2331" i="1"/>
  <c r="E2332" i="1"/>
  <c r="E2333" i="1"/>
  <c r="E2334" i="1"/>
  <c r="E2335" i="1"/>
  <c r="E2336" i="1"/>
  <c r="E2337" i="1"/>
  <c r="E2338" i="1"/>
  <c r="E2339" i="1"/>
  <c r="E2340" i="1"/>
  <c r="E2341" i="1"/>
  <c r="E2342" i="1"/>
  <c r="E2343" i="1"/>
  <c r="E2344" i="1"/>
  <c r="E2345" i="1"/>
  <c r="E2346" i="1"/>
  <c r="E2347" i="1"/>
  <c r="E2348" i="1"/>
  <c r="E2349" i="1"/>
  <c r="E2350" i="1"/>
  <c r="E2351" i="1"/>
  <c r="E2352" i="1"/>
  <c r="E2353" i="1"/>
  <c r="E2354" i="1"/>
  <c r="E2355" i="1"/>
  <c r="E2356" i="1"/>
  <c r="E2357" i="1"/>
  <c r="E2358" i="1"/>
  <c r="E2359" i="1"/>
  <c r="E2360" i="1"/>
  <c r="E2361" i="1"/>
  <c r="E2362" i="1"/>
  <c r="E2363" i="1"/>
  <c r="E2364" i="1"/>
  <c r="E2365" i="1"/>
  <c r="E2366" i="1"/>
  <c r="E2367" i="1"/>
  <c r="E2368" i="1"/>
  <c r="E2369" i="1"/>
  <c r="E2370" i="1"/>
  <c r="E2371" i="1"/>
  <c r="E2372" i="1"/>
  <c r="E2373" i="1"/>
  <c r="E2374" i="1"/>
  <c r="E2375" i="1"/>
  <c r="E2376" i="1"/>
  <c r="E2377" i="1"/>
  <c r="E2378" i="1"/>
  <c r="E2379" i="1"/>
  <c r="E2380" i="1"/>
  <c r="E2381" i="1"/>
  <c r="E2382" i="1"/>
  <c r="E2383" i="1"/>
  <c r="E2384" i="1"/>
  <c r="E2385" i="1"/>
  <c r="E2386" i="1"/>
  <c r="E2387" i="1"/>
  <c r="E2388" i="1"/>
  <c r="E2389" i="1"/>
  <c r="E2390" i="1"/>
  <c r="E2391" i="1"/>
  <c r="E2392" i="1"/>
  <c r="E2393" i="1"/>
  <c r="E2394" i="1"/>
  <c r="E2395" i="1"/>
  <c r="E2396" i="1"/>
  <c r="E2397" i="1"/>
  <c r="E2398" i="1"/>
  <c r="E2399" i="1"/>
  <c r="E2400" i="1"/>
  <c r="E2401" i="1"/>
  <c r="E2402" i="1"/>
  <c r="E2403" i="1"/>
  <c r="E2404" i="1"/>
  <c r="E2405" i="1"/>
  <c r="E2406" i="1"/>
  <c r="E2407" i="1"/>
  <c r="E2408" i="1"/>
  <c r="E2409" i="1"/>
  <c r="E2410" i="1"/>
  <c r="E2411" i="1"/>
  <c r="E2412" i="1"/>
  <c r="E2413" i="1"/>
  <c r="E2414" i="1"/>
  <c r="E2415" i="1"/>
  <c r="E2416" i="1"/>
  <c r="E2417" i="1"/>
  <c r="E2418" i="1"/>
  <c r="E2419" i="1"/>
  <c r="E2420" i="1"/>
  <c r="E2421" i="1"/>
  <c r="E2422" i="1"/>
  <c r="E2423" i="1"/>
  <c r="E2424" i="1"/>
  <c r="E2425" i="1"/>
  <c r="E2426" i="1"/>
  <c r="E2427" i="1"/>
  <c r="E2428" i="1"/>
  <c r="E2429" i="1"/>
  <c r="E2430" i="1"/>
  <c r="E2431" i="1"/>
  <c r="E2432" i="1"/>
  <c r="E2433" i="1"/>
  <c r="E2434" i="1"/>
  <c r="E2435" i="1"/>
  <c r="E2436" i="1"/>
  <c r="E2437" i="1"/>
  <c r="E2438" i="1"/>
  <c r="E2439" i="1"/>
  <c r="E2440" i="1"/>
  <c r="E2441" i="1"/>
  <c r="E2442" i="1"/>
  <c r="E2443" i="1"/>
  <c r="E2444" i="1"/>
  <c r="E2445" i="1"/>
  <c r="E2446" i="1"/>
  <c r="E2447" i="1"/>
  <c r="E2448" i="1"/>
  <c r="E2449" i="1"/>
  <c r="E2450" i="1"/>
  <c r="E2451" i="1"/>
  <c r="E2452" i="1"/>
  <c r="E2453" i="1"/>
  <c r="E2454" i="1"/>
  <c r="E2455" i="1"/>
  <c r="E2456" i="1"/>
  <c r="E2457" i="1"/>
  <c r="E2458" i="1"/>
  <c r="E2459" i="1"/>
  <c r="E2460" i="1"/>
  <c r="E2461" i="1"/>
  <c r="E2462" i="1"/>
  <c r="E2463" i="1"/>
  <c r="E2464" i="1"/>
  <c r="E2465" i="1"/>
  <c r="E2466" i="1"/>
  <c r="E2467" i="1"/>
  <c r="E2468" i="1"/>
  <c r="E2469" i="1"/>
  <c r="E2470" i="1"/>
  <c r="E2471" i="1"/>
  <c r="E2472" i="1"/>
  <c r="E2473" i="1"/>
  <c r="E2474" i="1"/>
  <c r="E2475" i="1"/>
  <c r="E2476" i="1"/>
  <c r="E2477" i="1"/>
  <c r="E2478" i="1"/>
  <c r="E2479" i="1"/>
  <c r="E2480" i="1"/>
  <c r="E2481" i="1"/>
  <c r="E2482" i="1"/>
  <c r="E2483" i="1"/>
  <c r="E2484" i="1"/>
  <c r="E2485" i="1"/>
  <c r="E2486" i="1"/>
  <c r="E2487" i="1"/>
  <c r="E2488" i="1"/>
  <c r="E2489" i="1"/>
  <c r="E2490" i="1"/>
  <c r="E2491" i="1"/>
  <c r="E2492" i="1"/>
  <c r="E2493" i="1"/>
  <c r="E2494" i="1"/>
  <c r="E2495" i="1"/>
  <c r="E2496" i="1"/>
  <c r="E2497" i="1"/>
  <c r="E2498" i="1"/>
  <c r="E2499" i="1"/>
  <c r="E2500" i="1"/>
  <c r="E2502" i="1"/>
  <c r="E2503" i="1"/>
  <c r="E2504" i="1"/>
  <c r="E2505" i="1"/>
  <c r="E2506" i="1"/>
  <c r="E2507" i="1"/>
  <c r="E2508" i="1"/>
  <c r="E2509" i="1"/>
  <c r="E2510" i="1"/>
  <c r="E2511" i="1"/>
  <c r="E2512" i="1"/>
  <c r="E2513" i="1"/>
  <c r="E2514" i="1"/>
  <c r="E2515" i="1"/>
  <c r="E2516" i="1"/>
  <c r="E2517" i="1"/>
  <c r="E2518" i="1"/>
  <c r="E2519" i="1"/>
  <c r="E2520" i="1"/>
  <c r="E2521" i="1"/>
  <c r="E2522" i="1"/>
  <c r="E2523" i="1"/>
  <c r="E2524" i="1"/>
  <c r="E2525" i="1"/>
  <c r="E2526" i="1"/>
  <c r="E2527" i="1"/>
  <c r="E2528" i="1"/>
  <c r="E2529" i="1"/>
  <c r="E2530" i="1"/>
  <c r="E2531" i="1"/>
  <c r="E2532" i="1"/>
  <c r="E2533" i="1"/>
  <c r="E2534" i="1"/>
  <c r="E2535" i="1"/>
  <c r="E2536" i="1"/>
  <c r="E2537" i="1"/>
  <c r="E2538" i="1"/>
  <c r="E2539" i="1"/>
  <c r="E2540" i="1"/>
  <c r="E2541" i="1"/>
  <c r="E2542" i="1"/>
  <c r="E2543" i="1"/>
  <c r="E2544" i="1"/>
  <c r="E2545" i="1"/>
  <c r="E2546" i="1"/>
  <c r="E2547" i="1"/>
  <c r="E2548" i="1"/>
  <c r="E2549" i="1"/>
  <c r="E2550" i="1"/>
  <c r="E2551" i="1"/>
  <c r="E2552" i="1"/>
  <c r="E2553" i="1"/>
  <c r="E2554" i="1"/>
  <c r="E2555" i="1"/>
  <c r="E2556" i="1"/>
  <c r="E2557" i="1"/>
  <c r="E2558" i="1"/>
  <c r="E2559" i="1"/>
  <c r="E2560" i="1"/>
  <c r="E2561" i="1"/>
  <c r="E2562" i="1"/>
  <c r="E2563" i="1"/>
  <c r="E2564" i="1"/>
  <c r="E2565" i="1"/>
  <c r="E2566" i="1"/>
  <c r="E2567" i="1"/>
  <c r="E2568" i="1"/>
  <c r="E2569" i="1"/>
  <c r="E2570" i="1"/>
  <c r="E2571" i="1"/>
  <c r="E2572" i="1"/>
  <c r="E2573" i="1"/>
  <c r="E2574" i="1"/>
  <c r="E2575" i="1"/>
  <c r="E2576" i="1"/>
  <c r="E2577" i="1"/>
  <c r="E2578" i="1"/>
  <c r="E2579" i="1"/>
  <c r="E2580" i="1"/>
  <c r="E2581" i="1"/>
  <c r="E2582" i="1"/>
  <c r="E2583" i="1"/>
  <c r="E2584" i="1"/>
  <c r="E2585" i="1"/>
  <c r="E2586" i="1"/>
  <c r="E2587" i="1"/>
  <c r="E2588" i="1"/>
  <c r="E2589" i="1"/>
  <c r="E2590" i="1"/>
  <c r="E2591" i="1"/>
  <c r="E2592" i="1"/>
  <c r="E2593" i="1"/>
  <c r="E2594" i="1"/>
  <c r="E2595" i="1"/>
  <c r="E2596" i="1"/>
  <c r="E2597" i="1"/>
  <c r="E2598" i="1"/>
  <c r="E2599" i="1"/>
  <c r="E2600" i="1"/>
  <c r="E2601" i="1"/>
  <c r="E2602" i="1"/>
  <c r="E2603" i="1"/>
  <c r="E2604" i="1"/>
  <c r="E2605" i="1"/>
  <c r="E2606" i="1"/>
  <c r="E2607" i="1"/>
  <c r="E2608" i="1"/>
  <c r="E2609" i="1"/>
  <c r="E2610" i="1"/>
  <c r="E2611" i="1"/>
  <c r="E2612" i="1"/>
  <c r="E2613" i="1"/>
  <c r="E2614" i="1"/>
  <c r="E2615" i="1"/>
  <c r="E2616" i="1"/>
  <c r="E2617" i="1"/>
  <c r="E2618" i="1"/>
  <c r="E2619" i="1"/>
  <c r="E2620" i="1"/>
  <c r="E2621" i="1"/>
  <c r="E2622" i="1"/>
  <c r="E2623" i="1"/>
  <c r="E2624" i="1"/>
  <c r="E2625" i="1"/>
  <c r="E2626" i="1"/>
  <c r="E2627" i="1"/>
  <c r="E2628" i="1"/>
  <c r="E2629" i="1"/>
  <c r="E2630" i="1"/>
  <c r="E2631" i="1"/>
  <c r="E2632" i="1"/>
  <c r="E2633" i="1"/>
  <c r="E2634" i="1"/>
  <c r="E2635" i="1"/>
  <c r="E2636" i="1"/>
  <c r="E2637" i="1"/>
  <c r="E2638" i="1"/>
  <c r="E2639" i="1"/>
  <c r="E2640" i="1"/>
  <c r="E2641" i="1"/>
  <c r="E2642" i="1"/>
  <c r="E2643" i="1"/>
  <c r="E5617" i="1"/>
  <c r="E2644" i="1"/>
  <c r="E2645" i="1"/>
  <c r="E2646" i="1"/>
  <c r="E2647" i="1"/>
  <c r="E2648" i="1"/>
  <c r="E2649" i="1"/>
  <c r="E2650" i="1"/>
  <c r="E2651" i="1"/>
  <c r="E2652" i="1"/>
  <c r="E2653" i="1"/>
  <c r="E2654" i="1"/>
  <c r="E2655" i="1"/>
  <c r="E2656" i="1"/>
  <c r="E2657" i="1"/>
  <c r="E2658" i="1"/>
  <c r="E2659" i="1"/>
  <c r="E2660" i="1"/>
  <c r="E2661" i="1"/>
  <c r="E2662" i="1"/>
  <c r="E2663" i="1"/>
  <c r="E2664" i="1"/>
  <c r="E2665" i="1"/>
  <c r="E2666" i="1"/>
  <c r="E2667" i="1"/>
  <c r="E2668" i="1"/>
  <c r="E2669" i="1"/>
  <c r="E2670" i="1"/>
  <c r="E2671" i="1"/>
  <c r="E2672" i="1"/>
  <c r="E2673" i="1"/>
  <c r="E2674" i="1"/>
  <c r="E2675" i="1"/>
  <c r="E2676" i="1"/>
  <c r="E2677" i="1"/>
  <c r="E2678" i="1"/>
  <c r="E2679" i="1"/>
  <c r="E2680" i="1"/>
  <c r="E2681" i="1"/>
  <c r="E2682" i="1"/>
  <c r="E2683" i="1"/>
  <c r="E2684" i="1"/>
  <c r="E2685" i="1"/>
  <c r="E2686" i="1"/>
  <c r="E2687" i="1"/>
  <c r="E2688" i="1"/>
  <c r="E2689" i="1"/>
  <c r="E2690" i="1"/>
  <c r="E2691" i="1"/>
  <c r="E2692" i="1"/>
  <c r="E2693" i="1"/>
  <c r="E2695" i="1"/>
  <c r="E2696" i="1"/>
  <c r="E2697" i="1"/>
  <c r="E2698" i="1"/>
  <c r="E2699" i="1"/>
  <c r="E2700" i="1"/>
  <c r="E2701" i="1"/>
  <c r="E2702" i="1"/>
  <c r="E2703" i="1"/>
  <c r="E2704" i="1"/>
  <c r="E2705" i="1"/>
  <c r="E2706" i="1"/>
  <c r="E2707" i="1"/>
  <c r="E2708" i="1"/>
  <c r="E2709" i="1"/>
  <c r="E2710" i="1"/>
  <c r="E2711" i="1"/>
  <c r="E2712" i="1"/>
  <c r="E2713" i="1"/>
  <c r="E2714" i="1"/>
  <c r="E2715" i="1"/>
  <c r="E2716" i="1"/>
  <c r="E2717" i="1"/>
  <c r="E2718" i="1"/>
  <c r="E2719" i="1"/>
  <c r="E2720" i="1"/>
  <c r="E2721" i="1"/>
  <c r="E2722" i="1"/>
  <c r="E2723" i="1"/>
  <c r="E2724" i="1"/>
  <c r="E2725" i="1"/>
  <c r="E2726" i="1"/>
  <c r="E2727" i="1"/>
  <c r="E2728" i="1"/>
  <c r="E2729" i="1"/>
  <c r="E2730" i="1"/>
  <c r="E2731" i="1"/>
  <c r="E2732" i="1"/>
  <c r="E2733" i="1"/>
  <c r="E2734" i="1"/>
  <c r="E2735" i="1"/>
  <c r="E2736" i="1"/>
  <c r="E2737" i="1"/>
  <c r="E2738" i="1"/>
  <c r="E2739" i="1"/>
  <c r="E2740" i="1"/>
  <c r="E2741" i="1"/>
  <c r="E2742" i="1"/>
  <c r="E2743" i="1"/>
  <c r="E2744" i="1"/>
  <c r="E2745" i="1"/>
  <c r="E2746" i="1"/>
  <c r="E2747" i="1"/>
  <c r="E2748" i="1"/>
  <c r="E2749" i="1"/>
  <c r="E2750" i="1"/>
  <c r="E2751" i="1"/>
  <c r="E2752" i="1"/>
  <c r="E2753" i="1"/>
  <c r="E2754" i="1"/>
  <c r="E2755" i="1"/>
  <c r="E2756" i="1"/>
  <c r="E2757" i="1"/>
  <c r="E2758" i="1"/>
  <c r="E2759" i="1"/>
  <c r="E2760" i="1"/>
  <c r="E2761" i="1"/>
  <c r="E2762" i="1"/>
  <c r="E2763" i="1"/>
  <c r="E2764" i="1"/>
  <c r="E2765" i="1"/>
  <c r="E2766" i="1"/>
  <c r="E2767" i="1"/>
  <c r="E2768" i="1"/>
  <c r="E2769" i="1"/>
  <c r="E2770" i="1"/>
  <c r="E2771" i="1"/>
  <c r="E2772" i="1"/>
  <c r="E2773" i="1"/>
  <c r="E2774" i="1"/>
  <c r="E2775" i="1"/>
  <c r="E2776" i="1"/>
  <c r="E2777" i="1"/>
  <c r="E2778" i="1"/>
  <c r="E2779" i="1"/>
  <c r="E2780" i="1"/>
  <c r="E2781" i="1"/>
  <c r="E2782" i="1"/>
  <c r="E2783" i="1"/>
  <c r="E2784" i="1"/>
  <c r="E2785" i="1"/>
  <c r="E2786" i="1"/>
  <c r="E2787" i="1"/>
  <c r="E2788" i="1"/>
  <c r="E2789" i="1"/>
  <c r="E2790" i="1"/>
  <c r="E2791" i="1"/>
  <c r="E2792" i="1"/>
  <c r="E2793" i="1"/>
  <c r="E2794" i="1"/>
  <c r="E2795" i="1"/>
  <c r="E2796" i="1"/>
  <c r="E2797" i="1"/>
  <c r="E2798" i="1"/>
  <c r="E2799" i="1"/>
  <c r="E2800" i="1"/>
  <c r="E2801" i="1"/>
  <c r="E2802" i="1"/>
  <c r="E2803" i="1"/>
  <c r="E2804" i="1"/>
  <c r="E2805" i="1"/>
  <c r="E2806" i="1"/>
  <c r="E2807" i="1"/>
  <c r="E2808" i="1"/>
  <c r="E2809" i="1"/>
  <c r="E2810" i="1"/>
  <c r="E2811" i="1"/>
  <c r="E2812" i="1"/>
  <c r="E2813" i="1"/>
  <c r="E2814" i="1"/>
  <c r="E2815" i="1"/>
  <c r="E2816" i="1"/>
  <c r="E2817" i="1"/>
  <c r="E2818" i="1"/>
  <c r="E2819" i="1"/>
  <c r="E2820" i="1"/>
  <c r="E2821" i="1"/>
  <c r="E2822" i="1"/>
  <c r="E2823" i="1"/>
  <c r="E2824" i="1"/>
  <c r="E2825" i="1"/>
  <c r="E2826" i="1"/>
  <c r="E2827" i="1"/>
  <c r="E2828" i="1"/>
  <c r="E2829" i="1"/>
  <c r="E2830" i="1"/>
  <c r="E2831" i="1"/>
  <c r="E2832" i="1"/>
  <c r="E2833" i="1"/>
  <c r="E2834" i="1"/>
  <c r="E2835" i="1"/>
  <c r="E2836" i="1"/>
  <c r="E2837" i="1"/>
  <c r="E2838" i="1"/>
  <c r="E2839" i="1"/>
  <c r="E2840" i="1"/>
  <c r="E2841" i="1"/>
  <c r="E2842" i="1"/>
  <c r="E2843" i="1"/>
  <c r="E2844" i="1"/>
  <c r="E2845" i="1"/>
  <c r="E2846" i="1"/>
  <c r="E2847" i="1"/>
  <c r="E2848" i="1"/>
  <c r="E2849" i="1"/>
  <c r="E2850" i="1"/>
  <c r="E2851" i="1"/>
  <c r="E2852" i="1"/>
  <c r="E2853" i="1"/>
  <c r="E2854" i="1"/>
  <c r="E2855" i="1"/>
  <c r="E2856" i="1"/>
  <c r="E2857" i="1"/>
  <c r="E2858" i="1"/>
  <c r="E2859" i="1"/>
  <c r="E2860" i="1"/>
  <c r="E2861" i="1"/>
  <c r="E2862" i="1"/>
  <c r="E2863" i="1"/>
  <c r="E2864" i="1"/>
  <c r="E2865" i="1"/>
  <c r="E2866" i="1"/>
  <c r="E2867" i="1"/>
  <c r="E2868" i="1"/>
  <c r="E2869" i="1"/>
  <c r="E2870" i="1"/>
  <c r="E2871" i="1"/>
  <c r="E2872" i="1"/>
  <c r="E2873" i="1"/>
  <c r="E2874" i="1"/>
  <c r="E2875" i="1"/>
  <c r="E2876" i="1"/>
  <c r="E2877" i="1"/>
  <c r="E2878" i="1"/>
  <c r="E2879" i="1"/>
  <c r="E2880" i="1"/>
  <c r="E2881" i="1"/>
  <c r="E2882" i="1"/>
  <c r="E2883" i="1"/>
  <c r="E2884" i="1"/>
  <c r="E2885" i="1"/>
  <c r="E2886" i="1"/>
  <c r="E2887" i="1"/>
  <c r="E2888" i="1"/>
  <c r="E2889" i="1"/>
  <c r="E2890" i="1"/>
  <c r="E2891" i="1"/>
  <c r="E2892" i="1"/>
  <c r="E2893" i="1"/>
  <c r="E2894" i="1"/>
  <c r="E2895" i="1"/>
  <c r="E2896" i="1"/>
  <c r="E2897" i="1"/>
  <c r="E2898" i="1"/>
  <c r="E2899" i="1"/>
  <c r="E2900" i="1"/>
  <c r="E2901" i="1"/>
  <c r="E2902" i="1"/>
  <c r="E2903" i="1"/>
  <c r="E2904" i="1"/>
  <c r="E2905" i="1"/>
  <c r="E2906" i="1"/>
  <c r="E2907" i="1"/>
  <c r="E2908" i="1"/>
  <c r="E2909" i="1"/>
  <c r="E2910" i="1"/>
  <c r="E2911" i="1"/>
  <c r="E2912" i="1"/>
  <c r="E2913" i="1"/>
  <c r="E2914" i="1"/>
  <c r="E2915" i="1"/>
  <c r="E2916" i="1"/>
  <c r="E2917" i="1"/>
  <c r="E2918" i="1"/>
  <c r="E2919" i="1"/>
  <c r="E2920" i="1"/>
  <c r="E2921" i="1"/>
  <c r="E2922" i="1"/>
  <c r="E2923" i="1"/>
  <c r="E2924" i="1"/>
  <c r="E2925" i="1"/>
  <c r="E2926" i="1"/>
  <c r="E2927" i="1"/>
  <c r="E2928" i="1"/>
  <c r="E2929" i="1"/>
  <c r="E2930" i="1"/>
  <c r="E2931" i="1"/>
  <c r="E2932" i="1"/>
  <c r="E2933" i="1"/>
  <c r="E2934" i="1"/>
  <c r="E2935" i="1"/>
  <c r="E2936" i="1"/>
  <c r="E2937" i="1"/>
  <c r="E2938" i="1"/>
  <c r="E2939" i="1"/>
  <c r="E2940" i="1"/>
  <c r="E2941" i="1"/>
  <c r="E2942" i="1"/>
  <c r="E2943" i="1"/>
  <c r="E2944" i="1"/>
  <c r="E2945" i="1"/>
  <c r="E2946" i="1"/>
  <c r="E2947" i="1"/>
  <c r="E2948" i="1"/>
  <c r="E2949" i="1"/>
  <c r="E2950" i="1"/>
  <c r="E2951" i="1"/>
  <c r="E2952" i="1"/>
  <c r="E2953" i="1"/>
  <c r="E2954" i="1"/>
  <c r="E2955" i="1"/>
  <c r="E2956" i="1"/>
  <c r="E2957" i="1"/>
  <c r="E2958" i="1"/>
  <c r="E2959" i="1"/>
  <c r="E2960" i="1"/>
  <c r="E2961" i="1"/>
  <c r="E2962" i="1"/>
  <c r="E2963" i="1"/>
  <c r="E2964" i="1"/>
  <c r="E2965" i="1"/>
  <c r="E2966" i="1"/>
  <c r="E2967" i="1"/>
  <c r="E2968" i="1"/>
  <c r="E2969" i="1"/>
  <c r="E2970" i="1"/>
  <c r="E2971" i="1"/>
  <c r="E2972" i="1"/>
  <c r="E2973" i="1"/>
  <c r="E2974" i="1"/>
  <c r="E2975" i="1"/>
  <c r="E2976" i="1"/>
  <c r="E2977" i="1"/>
  <c r="E2978" i="1"/>
  <c r="E2979" i="1"/>
  <c r="E2980" i="1"/>
  <c r="E2981" i="1"/>
  <c r="E2982" i="1"/>
  <c r="E2983" i="1"/>
  <c r="E2984" i="1"/>
  <c r="E2985" i="1"/>
  <c r="E2986" i="1"/>
  <c r="E2987" i="1"/>
  <c r="E2989" i="1"/>
  <c r="E2990" i="1"/>
  <c r="E2991" i="1"/>
  <c r="E2992" i="1"/>
  <c r="E2993" i="1"/>
  <c r="E2994" i="1"/>
  <c r="E2995" i="1"/>
  <c r="E2996" i="1"/>
  <c r="E2997" i="1"/>
  <c r="E2998" i="1"/>
  <c r="E3000" i="1"/>
  <c r="E3001" i="1"/>
  <c r="E3002" i="1"/>
  <c r="E3004" i="1"/>
  <c r="E3005" i="1"/>
  <c r="E3006" i="1"/>
  <c r="E3008" i="1"/>
  <c r="E3009" i="1"/>
  <c r="E3010" i="1"/>
  <c r="E3011" i="1"/>
  <c r="E3012" i="1"/>
  <c r="E3013" i="1"/>
  <c r="E3014" i="1"/>
  <c r="E3016" i="1"/>
  <c r="E3017" i="1"/>
  <c r="E3018" i="1"/>
  <c r="E3020" i="1"/>
  <c r="E3021" i="1"/>
  <c r="E3022" i="1"/>
  <c r="E3023" i="1"/>
  <c r="E3024" i="1"/>
  <c r="E3026" i="1"/>
  <c r="E3027" i="1"/>
  <c r="E3028" i="1"/>
  <c r="E3029" i="1"/>
  <c r="E3030" i="1"/>
  <c r="E3031" i="1"/>
  <c r="E3032" i="1"/>
  <c r="E3033" i="1"/>
  <c r="E3034" i="1"/>
  <c r="E3035" i="1"/>
  <c r="E3036" i="1"/>
  <c r="E3038" i="1"/>
  <c r="E3039" i="1"/>
  <c r="E3040" i="1"/>
  <c r="E3041" i="1"/>
  <c r="E3042" i="1"/>
  <c r="E3043" i="1"/>
  <c r="E3044" i="1"/>
  <c r="E3045" i="1"/>
  <c r="E3046" i="1"/>
  <c r="E3047" i="1"/>
  <c r="E3048" i="1"/>
  <c r="E3050" i="1"/>
  <c r="E3051" i="1"/>
  <c r="E3052" i="1"/>
  <c r="E3055" i="1"/>
  <c r="E3056" i="1"/>
  <c r="E3057" i="1"/>
  <c r="E3058" i="1"/>
  <c r="E3059" i="1"/>
  <c r="E3060" i="1"/>
  <c r="E3061" i="1"/>
  <c r="E3064" i="1"/>
  <c r="E3065" i="1"/>
  <c r="E3066" i="1"/>
  <c r="E3067" i="1"/>
  <c r="E3068" i="1"/>
  <c r="E3069" i="1"/>
  <c r="E3070" i="1"/>
  <c r="E3071" i="1"/>
  <c r="E3072" i="1"/>
  <c r="E3074" i="1"/>
  <c r="E5623" i="1"/>
  <c r="E3075" i="1"/>
  <c r="E3076" i="1"/>
  <c r="E3078" i="1"/>
  <c r="E3079" i="1"/>
  <c r="E3080" i="1"/>
  <c r="E3081" i="1"/>
  <c r="E3082" i="1"/>
  <c r="E3083" i="1"/>
  <c r="E3084" i="1"/>
  <c r="E3085" i="1"/>
  <c r="E3086" i="1"/>
  <c r="E3087" i="1"/>
  <c r="E3088" i="1"/>
  <c r="E3090" i="1"/>
  <c r="E3091" i="1"/>
  <c r="E3092" i="1"/>
  <c r="E3093" i="1"/>
  <c r="E3094" i="1"/>
  <c r="E3095" i="1"/>
  <c r="E3096" i="1"/>
  <c r="E3097" i="1"/>
  <c r="E3098" i="1"/>
  <c r="E3099" i="1"/>
  <c r="E3100" i="1"/>
  <c r="E3101" i="1"/>
  <c r="E3102" i="1"/>
  <c r="E3103" i="1"/>
  <c r="E3105" i="1"/>
  <c r="E3106" i="1"/>
  <c r="E3107" i="1"/>
  <c r="E3108" i="1"/>
  <c r="E3109" i="1"/>
  <c r="E3110" i="1"/>
  <c r="E3111" i="1"/>
  <c r="E3112" i="1"/>
  <c r="E3114" i="1"/>
  <c r="E3115" i="1"/>
  <c r="E3116" i="1"/>
  <c r="E3118" i="1"/>
  <c r="E3119" i="1"/>
  <c r="E3120" i="1"/>
  <c r="E3121" i="1"/>
  <c r="E3122" i="1"/>
  <c r="E3123" i="1"/>
  <c r="E3124" i="1"/>
  <c r="E3126" i="1"/>
  <c r="E3128" i="1"/>
  <c r="E3129" i="1"/>
  <c r="E3130" i="1"/>
  <c r="E3131" i="1"/>
  <c r="E3132" i="1"/>
  <c r="E3133" i="1"/>
  <c r="E3134" i="1"/>
  <c r="E3135" i="1"/>
  <c r="E3136" i="1"/>
  <c r="E3137" i="1"/>
  <c r="E3139" i="1"/>
  <c r="E3140" i="1"/>
  <c r="E3141" i="1"/>
  <c r="E3142" i="1"/>
  <c r="E3143" i="1"/>
  <c r="E3144" i="1"/>
  <c r="E3145" i="1"/>
  <c r="E3146" i="1"/>
  <c r="E3148" i="1"/>
  <c r="E3150" i="1"/>
  <c r="E3151" i="1"/>
  <c r="E3153" i="1"/>
  <c r="E3154" i="1"/>
  <c r="E3155" i="1"/>
  <c r="E3156" i="1"/>
  <c r="E3158" i="1"/>
  <c r="E3159" i="1"/>
  <c r="E3160" i="1"/>
  <c r="E3161" i="1"/>
  <c r="E3162" i="1"/>
  <c r="E3163" i="1"/>
  <c r="E3165" i="1"/>
  <c r="E3166" i="1"/>
  <c r="E3167" i="1"/>
  <c r="E3168" i="1"/>
  <c r="E3170" i="1"/>
  <c r="E3171" i="1"/>
  <c r="E3172" i="1"/>
  <c r="E3173" i="1"/>
  <c r="E3174" i="1"/>
  <c r="E3175" i="1"/>
  <c r="E3176" i="1"/>
  <c r="E3177" i="1"/>
  <c r="E3178" i="1"/>
  <c r="E3179" i="1"/>
  <c r="E3180" i="1"/>
  <c r="E3181" i="1"/>
  <c r="E3182" i="1"/>
  <c r="E3183" i="1"/>
  <c r="E3184" i="1"/>
  <c r="E3185" i="1"/>
  <c r="E3186" i="1"/>
  <c r="E3188" i="1"/>
  <c r="E3189" i="1"/>
  <c r="E3190" i="1"/>
  <c r="E3191" i="1"/>
  <c r="E3192" i="1"/>
  <c r="E3194" i="1"/>
  <c r="E3195" i="1"/>
  <c r="E3196" i="1"/>
  <c r="E3197" i="1"/>
  <c r="E3198" i="1"/>
  <c r="E3199" i="1"/>
  <c r="E3200" i="1"/>
  <c r="E3201" i="1"/>
  <c r="E3202" i="1"/>
  <c r="E3203" i="1"/>
  <c r="E3204" i="1"/>
  <c r="E3206" i="1"/>
  <c r="E3207" i="1"/>
  <c r="E3208" i="1"/>
  <c r="E3209" i="1"/>
  <c r="E3210" i="1"/>
  <c r="E3211" i="1"/>
  <c r="E3212" i="1"/>
  <c r="E3213" i="1"/>
  <c r="E3215" i="1"/>
  <c r="E3216" i="1"/>
  <c r="E3217" i="1"/>
  <c r="E3218" i="1"/>
  <c r="E3219" i="1"/>
  <c r="E3220" i="1"/>
  <c r="E3221" i="1"/>
  <c r="E3223" i="1"/>
  <c r="E3224" i="1"/>
  <c r="E3225" i="1"/>
  <c r="E3226" i="1"/>
  <c r="E3228" i="1"/>
  <c r="E3229" i="1"/>
  <c r="E3230" i="1"/>
  <c r="E3231" i="1"/>
  <c r="E3232" i="1"/>
  <c r="E3234" i="1"/>
  <c r="E3235" i="1"/>
  <c r="E3237" i="1"/>
  <c r="E3238" i="1"/>
  <c r="E3239" i="1"/>
  <c r="E3241" i="1"/>
  <c r="E3242" i="1"/>
  <c r="E3243" i="1"/>
  <c r="E3244" i="1"/>
  <c r="E3246" i="1"/>
  <c r="E3247" i="1"/>
  <c r="E3248" i="1"/>
  <c r="E3250" i="1"/>
  <c r="E3251" i="1"/>
  <c r="E3252" i="1"/>
  <c r="E3254" i="1"/>
  <c r="E3255" i="1"/>
  <c r="E3256" i="1"/>
  <c r="E3257" i="1"/>
  <c r="E3259" i="1"/>
  <c r="E3260" i="1"/>
  <c r="E3261" i="1"/>
  <c r="E3262" i="1"/>
  <c r="E5627" i="1"/>
  <c r="E3263" i="1"/>
  <c r="E3264" i="1"/>
  <c r="E3265" i="1"/>
  <c r="E3266" i="1"/>
  <c r="E3267" i="1"/>
  <c r="E3268" i="1"/>
  <c r="E3269" i="1"/>
  <c r="E3270" i="1"/>
  <c r="E3271" i="1"/>
  <c r="E3272" i="1"/>
  <c r="E3273" i="1"/>
  <c r="E3274" i="1"/>
  <c r="E3275" i="1"/>
  <c r="E3276" i="1"/>
  <c r="E3277" i="1"/>
  <c r="E3279" i="1"/>
  <c r="E3281" i="1"/>
  <c r="E3283" i="1"/>
  <c r="E3284" i="1"/>
  <c r="E3285" i="1"/>
  <c r="E3286" i="1"/>
  <c r="E3287" i="1"/>
  <c r="E3288" i="1"/>
  <c r="E3289" i="1"/>
  <c r="E3290" i="1"/>
  <c r="E3291" i="1"/>
  <c r="E3292" i="1"/>
  <c r="E3293" i="1"/>
  <c r="E3294" i="1"/>
  <c r="E3295" i="1"/>
  <c r="E3296" i="1"/>
  <c r="E3297" i="1"/>
  <c r="E3299" i="1"/>
  <c r="E3301" i="1"/>
  <c r="E3304" i="1"/>
  <c r="E3305" i="1"/>
  <c r="E3306" i="1"/>
  <c r="E3307" i="1"/>
  <c r="E3308" i="1"/>
  <c r="E3309" i="1"/>
  <c r="E3310" i="1"/>
  <c r="E3311" i="1"/>
  <c r="E3312" i="1"/>
  <c r="E3313" i="1"/>
  <c r="E3314" i="1"/>
  <c r="E3317" i="1"/>
  <c r="E3320" i="1"/>
  <c r="E3321" i="1"/>
  <c r="E3322" i="1"/>
  <c r="E3324" i="1"/>
  <c r="E3326" i="1"/>
  <c r="E3328" i="1"/>
  <c r="E3329" i="1"/>
  <c r="E3330" i="1"/>
  <c r="E3331" i="1"/>
  <c r="E3332" i="1"/>
  <c r="E3333" i="1"/>
  <c r="E3334" i="1"/>
  <c r="E3335" i="1"/>
  <c r="E3337" i="1"/>
  <c r="E3338" i="1"/>
  <c r="E3339" i="1"/>
  <c r="E3340" i="1"/>
  <c r="E3341" i="1"/>
  <c r="E3342" i="1"/>
  <c r="E3343" i="1"/>
  <c r="E3345" i="1"/>
  <c r="E5632" i="1"/>
  <c r="E3346" i="1"/>
  <c r="E3347" i="1"/>
  <c r="E3348" i="1"/>
  <c r="E3349" i="1"/>
  <c r="E3350" i="1"/>
  <c r="E3351" i="1"/>
  <c r="E3352" i="1"/>
  <c r="E3353" i="1"/>
  <c r="E3354" i="1"/>
  <c r="E3355" i="1"/>
  <c r="E3356" i="1"/>
  <c r="E3357" i="1"/>
  <c r="E3358" i="1"/>
  <c r="E3360" i="1"/>
  <c r="E3361" i="1"/>
  <c r="E3362" i="1"/>
  <c r="E3363" i="1"/>
  <c r="E3364" i="1"/>
  <c r="E3365" i="1"/>
  <c r="E3366" i="1"/>
  <c r="E3367" i="1"/>
  <c r="E3368" i="1"/>
  <c r="E3369" i="1"/>
  <c r="E3370" i="1"/>
  <c r="E3371" i="1"/>
  <c r="E3372" i="1"/>
  <c r="E3373" i="1"/>
  <c r="E3374" i="1"/>
  <c r="E3375" i="1"/>
  <c r="E3376" i="1"/>
  <c r="E3377" i="1"/>
  <c r="E3378" i="1"/>
  <c r="E3379" i="1"/>
  <c r="E3380" i="1"/>
  <c r="E3381" i="1"/>
  <c r="E3382" i="1"/>
  <c r="E3384" i="1"/>
  <c r="E3386" i="1"/>
  <c r="E3387" i="1"/>
  <c r="E3388" i="1"/>
  <c r="E3389" i="1"/>
  <c r="E3390" i="1"/>
  <c r="E3391" i="1"/>
  <c r="E3393" i="1"/>
  <c r="E3395" i="1"/>
  <c r="E3396" i="1"/>
  <c r="E3397" i="1"/>
  <c r="E3398" i="1"/>
  <c r="E3399" i="1"/>
  <c r="E3473" i="1"/>
  <c r="E3400" i="1"/>
  <c r="E3401" i="1"/>
  <c r="E3402" i="1"/>
  <c r="E3403" i="1"/>
  <c r="E3404" i="1"/>
  <c r="E3405" i="1"/>
  <c r="E3406" i="1"/>
  <c r="E3407" i="1"/>
  <c r="E3408" i="1"/>
  <c r="E3409" i="1"/>
  <c r="E3410" i="1"/>
  <c r="E3411" i="1"/>
  <c r="E3412" i="1"/>
  <c r="E3413" i="1"/>
  <c r="E3414" i="1"/>
  <c r="E3415" i="1"/>
  <c r="E3416" i="1"/>
  <c r="E3417" i="1"/>
  <c r="E3418" i="1"/>
  <c r="E3419" i="1"/>
  <c r="E3420" i="1"/>
  <c r="E3421" i="1"/>
  <c r="E3422" i="1"/>
  <c r="E3423" i="1"/>
  <c r="E3424" i="1"/>
  <c r="E3425" i="1"/>
  <c r="E3426" i="1"/>
  <c r="E3428" i="1"/>
  <c r="E3430" i="1"/>
  <c r="E5545" i="1"/>
  <c r="E5546" i="1"/>
  <c r="E5547" i="1"/>
  <c r="E5548" i="1"/>
  <c r="E5549" i="1"/>
  <c r="E5550" i="1"/>
  <c r="E5551" i="1"/>
  <c r="E5552" i="1"/>
  <c r="E5553" i="1"/>
  <c r="E5554" i="1"/>
  <c r="E5555" i="1"/>
  <c r="E3431" i="1"/>
  <c r="E5572" i="1"/>
  <c r="E5573" i="1"/>
  <c r="E5576" i="1"/>
  <c r="E5578" i="1"/>
  <c r="E5580" i="1"/>
  <c r="E5581" i="1"/>
  <c r="E5591" i="1"/>
  <c r="E5593" i="1"/>
  <c r="E5596" i="1"/>
  <c r="E5598" i="1"/>
  <c r="E5618" i="1"/>
  <c r="E5625" i="1"/>
  <c r="E5678" i="1"/>
  <c r="E5679" i="1"/>
  <c r="E5680" i="1"/>
  <c r="E5681" i="1"/>
  <c r="E5682" i="1"/>
  <c r="E5683" i="1"/>
  <c r="E5687" i="1"/>
  <c r="E3432" i="1"/>
  <c r="E3433" i="1"/>
  <c r="E3434" i="1"/>
  <c r="E3435" i="1"/>
  <c r="E3436" i="1"/>
  <c r="E3437" i="1"/>
  <c r="E3015" i="1"/>
  <c r="E3438" i="1"/>
  <c r="E3439" i="1"/>
  <c r="E3441" i="1"/>
  <c r="E3442" i="1"/>
  <c r="E3443" i="1"/>
  <c r="E3444" i="1"/>
  <c r="E3445" i="1"/>
  <c r="E3003" i="1"/>
  <c r="E3446" i="1"/>
  <c r="E3447" i="1"/>
  <c r="E3037" i="1"/>
  <c r="E3448" i="1"/>
  <c r="E3450" i="1"/>
  <c r="E3452" i="1"/>
  <c r="E3453" i="1"/>
  <c r="E3454" i="1"/>
  <c r="E3455" i="1"/>
  <c r="E3227" i="1"/>
  <c r="E3456" i="1"/>
  <c r="E3457" i="1"/>
  <c r="E3458" i="1"/>
  <c r="E3459" i="1"/>
  <c r="E3233" i="1"/>
  <c r="E3460" i="1"/>
  <c r="E3025" i="1"/>
  <c r="E3323" i="1"/>
  <c r="E3461" i="1"/>
  <c r="E5621" i="1"/>
  <c r="E3462" i="1"/>
  <c r="E3463" i="1"/>
  <c r="E3464" i="1"/>
  <c r="E3465" i="1"/>
  <c r="E3466" i="1"/>
  <c r="E3467" i="1"/>
  <c r="E3468" i="1"/>
  <c r="E3470" i="1"/>
  <c r="E3471" i="1"/>
  <c r="E3472" i="1"/>
  <c r="E3474" i="1"/>
  <c r="E3475" i="1"/>
  <c r="E3477" i="1"/>
  <c r="E3478" i="1"/>
  <c r="E5688" i="1"/>
  <c r="E5685" i="1"/>
  <c r="E3479" i="1"/>
  <c r="E3480" i="1"/>
  <c r="E3481" i="1"/>
  <c r="E3483" i="1"/>
  <c r="E3484" i="1"/>
  <c r="E3485" i="1"/>
  <c r="E3222" i="1"/>
  <c r="E3486" i="1"/>
  <c r="E3487" i="1"/>
  <c r="E3049" i="1"/>
  <c r="E3489" i="1"/>
  <c r="E3491" i="1"/>
  <c r="E3492" i="1"/>
  <c r="E3493" i="1"/>
  <c r="E3495" i="1"/>
  <c r="E3496" i="1"/>
  <c r="E3497" i="1"/>
  <c r="E3500" i="1"/>
  <c r="E2988" i="1"/>
  <c r="E3007" i="1"/>
  <c r="E3501" i="1"/>
  <c r="E3502" i="1"/>
  <c r="E3503" i="1"/>
  <c r="E3245" i="1"/>
  <c r="E3504" i="1"/>
  <c r="E3506" i="1"/>
  <c r="E3510" i="1"/>
  <c r="E2999" i="1"/>
  <c r="E3511" i="1"/>
  <c r="E3512" i="1"/>
  <c r="E3513" i="1"/>
  <c r="E3514" i="1"/>
  <c r="E3516" i="1"/>
  <c r="E3517" i="1"/>
  <c r="E3518" i="1"/>
  <c r="E3521" i="1"/>
  <c r="E3522" i="1"/>
  <c r="E3523" i="1"/>
  <c r="E3524" i="1"/>
  <c r="E3525" i="1"/>
  <c r="E3526" i="1"/>
  <c r="E3527" i="1"/>
  <c r="E3529" i="1"/>
  <c r="E3532" i="1"/>
  <c r="E3533" i="1"/>
  <c r="E3534" i="1"/>
  <c r="E3536" i="1"/>
  <c r="E3537" i="1"/>
  <c r="E3539" i="1"/>
  <c r="E3540" i="1"/>
  <c r="E3541" i="1"/>
  <c r="E3542" i="1"/>
  <c r="E2186" i="1"/>
  <c r="E3543" i="1"/>
  <c r="E3544" i="1"/>
  <c r="E3548" i="1"/>
  <c r="E3549" i="1"/>
  <c r="E3550" i="1"/>
  <c r="E3138" i="1"/>
  <c r="E3552" i="1"/>
  <c r="E3553" i="1"/>
  <c r="E3555" i="1"/>
  <c r="E3557" i="1"/>
  <c r="E3558" i="1"/>
  <c r="E3559" i="1"/>
  <c r="E3560" i="1"/>
  <c r="E3561" i="1"/>
  <c r="E3563" i="1"/>
  <c r="E3564" i="1"/>
  <c r="E3568" i="1"/>
  <c r="E3569" i="1"/>
  <c r="E3570" i="1"/>
  <c r="E3571" i="1"/>
  <c r="E3572" i="1"/>
  <c r="E3573" i="1"/>
  <c r="E3574" i="1"/>
  <c r="E3575" i="1"/>
  <c r="E3578" i="1"/>
  <c r="E3579" i="1"/>
  <c r="E3581" i="1"/>
  <c r="E3583" i="1"/>
  <c r="E3584" i="1"/>
  <c r="E3586" i="1"/>
  <c r="E3587" i="1"/>
  <c r="E3588" i="1"/>
  <c r="E3589" i="1"/>
  <c r="E3590" i="1"/>
  <c r="E3591" i="1"/>
  <c r="E3592" i="1"/>
  <c r="E3593" i="1"/>
  <c r="E3594" i="1"/>
  <c r="E3595" i="1"/>
  <c r="E3597" i="1"/>
  <c r="E3598" i="1"/>
  <c r="E3599" i="1"/>
  <c r="E3600" i="1"/>
  <c r="E3601" i="1"/>
  <c r="E3603" i="1"/>
  <c r="E3605" i="1"/>
  <c r="E3608" i="1"/>
  <c r="E3609" i="1"/>
  <c r="E3610" i="1"/>
  <c r="E3611" i="1"/>
  <c r="E3614" i="1"/>
  <c r="E3615" i="1"/>
  <c r="E3253" i="1"/>
  <c r="E3616" i="1"/>
  <c r="E3617" i="1"/>
  <c r="E3618" i="1"/>
  <c r="E3621" i="1"/>
  <c r="E3622" i="1"/>
  <c r="E3623" i="1"/>
  <c r="E3625" i="1"/>
  <c r="E3626" i="1"/>
  <c r="E3628" i="1"/>
  <c r="E3629" i="1"/>
  <c r="E3631" i="1"/>
  <c r="E3634" i="1"/>
  <c r="E3635" i="1"/>
  <c r="E5635" i="1"/>
  <c r="E3637" i="1"/>
  <c r="E3641" i="1"/>
  <c r="E3642" i="1"/>
  <c r="E3644" i="1"/>
  <c r="E3647" i="1"/>
  <c r="E3648" i="1"/>
  <c r="E3650" i="1"/>
  <c r="E3652" i="1"/>
  <c r="E3125" i="1"/>
  <c r="E3656" i="1"/>
  <c r="E3658" i="1"/>
  <c r="E3660" i="1"/>
  <c r="E3661" i="1"/>
  <c r="E3662" i="1"/>
  <c r="E3663" i="1"/>
  <c r="E3664" i="1"/>
  <c r="E3668" i="1"/>
  <c r="E3670" i="1"/>
  <c r="E3672" i="1"/>
  <c r="E3675" i="1"/>
  <c r="E3676" i="1"/>
  <c r="E3449" i="1"/>
  <c r="F2667" i="1" l="1"/>
  <c r="F2910" i="1"/>
  <c r="F2890" i="1"/>
  <c r="F1686" i="1"/>
  <c r="F2974" i="1"/>
  <c r="F2875" i="1"/>
  <c r="F2912" i="1"/>
  <c r="F1676" i="1"/>
  <c r="F1911" i="1"/>
  <c r="F1449" i="1"/>
  <c r="F3584" i="1"/>
  <c r="F2104" i="1"/>
  <c r="F2080" i="1"/>
  <c r="F2516" i="1"/>
  <c r="F2000" i="1"/>
  <c r="F2975" i="1"/>
  <c r="F3472" i="1"/>
  <c r="F3467" i="1"/>
  <c r="F3463" i="1"/>
  <c r="G3463" i="1" s="1"/>
  <c r="F3459" i="1"/>
  <c r="F3455" i="1"/>
  <c r="F3450" i="1"/>
  <c r="F3436" i="1"/>
  <c r="F3432" i="1"/>
  <c r="F3323" i="1"/>
  <c r="F3253" i="1"/>
  <c r="F3230" i="1"/>
  <c r="F3121" i="1"/>
  <c r="F3116" i="1"/>
  <c r="F3111" i="1"/>
  <c r="F3107" i="1"/>
  <c r="F3102" i="1"/>
  <c r="F5688" i="1"/>
  <c r="G5688" i="1" s="1"/>
  <c r="F5596" i="1"/>
  <c r="F5555" i="1"/>
  <c r="G5555" i="1" s="1"/>
  <c r="F3668" i="1"/>
  <c r="G3668" i="1" s="1"/>
  <c r="F5635" i="1"/>
  <c r="F3605" i="1"/>
  <c r="F3590" i="1"/>
  <c r="F3569" i="1"/>
  <c r="F3539" i="1"/>
  <c r="F3516" i="1"/>
  <c r="F3492" i="1"/>
  <c r="F3477" i="1"/>
  <c r="F3441" i="1"/>
  <c r="G3441" i="1" s="1"/>
  <c r="F3422" i="1"/>
  <c r="F3406" i="1"/>
  <c r="F3388" i="1"/>
  <c r="F3370" i="1"/>
  <c r="F3353" i="1"/>
  <c r="F3337" i="1"/>
  <c r="G3337" i="1" s="1"/>
  <c r="F3317" i="1"/>
  <c r="F3296" i="1"/>
  <c r="F3277" i="1"/>
  <c r="F3262" i="1"/>
  <c r="F3244" i="1"/>
  <c r="F3226" i="1"/>
  <c r="F3209" i="1"/>
  <c r="F3192" i="1"/>
  <c r="F3175" i="1"/>
  <c r="F3162" i="1"/>
  <c r="F3142" i="1"/>
  <c r="F3125" i="1"/>
  <c r="F3094" i="1"/>
  <c r="F3078" i="1"/>
  <c r="F3060" i="1"/>
  <c r="F3046" i="1"/>
  <c r="F3030" i="1"/>
  <c r="F3014" i="1"/>
  <c r="F2999" i="1"/>
  <c r="F2983" i="1"/>
  <c r="F2971" i="1"/>
  <c r="F2939" i="1"/>
  <c r="F2924" i="1"/>
  <c r="F2896" i="1"/>
  <c r="F2876" i="1"/>
  <c r="F2864" i="1"/>
  <c r="F2844" i="1"/>
  <c r="F2832" i="1"/>
  <c r="F2816" i="1"/>
  <c r="F2800" i="1"/>
  <c r="F2788" i="1"/>
  <c r="F2772" i="1"/>
  <c r="F2752" i="1"/>
  <c r="F2724" i="1"/>
  <c r="F2704" i="1"/>
  <c r="F2679" i="1"/>
  <c r="F2659" i="1"/>
  <c r="F2643" i="1"/>
  <c r="F2607" i="1"/>
  <c r="F2591" i="1"/>
  <c r="F2575" i="1"/>
  <c r="F2559" i="1"/>
  <c r="F2543" i="1"/>
  <c r="F2527" i="1"/>
  <c r="F2511" i="1"/>
  <c r="F2480" i="1"/>
  <c r="F2464" i="1"/>
  <c r="F2448" i="1"/>
  <c r="F2416" i="1"/>
  <c r="F2392" i="1"/>
  <c r="F2376" i="1"/>
  <c r="F2360" i="1"/>
  <c r="F2340" i="1"/>
  <c r="F2325" i="1"/>
  <c r="F2309" i="1"/>
  <c r="F2293" i="1"/>
  <c r="F2265" i="1"/>
  <c r="F2245" i="1"/>
  <c r="F2217" i="1"/>
  <c r="F2201" i="1"/>
  <c r="F2185" i="1"/>
  <c r="F2165" i="1"/>
  <c r="F2141" i="1"/>
  <c r="F2125" i="1"/>
  <c r="F2109" i="1"/>
  <c r="F2089" i="1"/>
  <c r="F2073" i="1"/>
  <c r="F2057" i="1"/>
  <c r="F2041" i="1"/>
  <c r="F2009" i="1"/>
  <c r="F1982" i="1"/>
  <c r="F1954" i="1"/>
  <c r="F1938" i="1"/>
  <c r="F1895" i="1"/>
  <c r="F1879" i="1"/>
  <c r="F1851" i="1"/>
  <c r="F1835" i="1"/>
  <c r="F1819" i="1"/>
  <c r="F1803" i="1"/>
  <c r="F1775" i="1"/>
  <c r="F1751" i="1"/>
  <c r="F1735" i="1"/>
  <c r="F1719" i="1"/>
  <c r="F1703" i="1"/>
  <c r="F1671" i="1"/>
  <c r="F1655" i="1"/>
  <c r="F1639" i="1"/>
  <c r="F1599" i="1"/>
  <c r="F1579" i="1"/>
  <c r="F1563" i="1"/>
  <c r="F1547" i="1"/>
  <c r="F1531" i="1"/>
  <c r="F1439" i="1"/>
  <c r="F1411" i="1"/>
  <c r="F1395" i="1"/>
  <c r="F1379" i="1"/>
  <c r="F1351" i="1"/>
  <c r="F1331" i="1"/>
  <c r="F1292" i="1"/>
  <c r="F1261" i="1"/>
  <c r="F1245" i="1"/>
  <c r="F1229" i="1"/>
  <c r="F1213" i="1"/>
  <c r="F1169" i="1"/>
  <c r="F1149" i="1"/>
  <c r="F1129" i="1"/>
  <c r="F1089" i="1"/>
  <c r="F1037" i="1"/>
  <c r="F1009" i="1"/>
  <c r="F977" i="1"/>
  <c r="F961" i="1"/>
  <c r="F945" i="1"/>
  <c r="F929" i="1"/>
  <c r="F913" i="1"/>
  <c r="F897" i="1"/>
  <c r="F878" i="1"/>
  <c r="F846" i="1"/>
  <c r="F5618" i="1"/>
  <c r="F5551" i="1"/>
  <c r="F3661" i="1"/>
  <c r="F3629" i="1"/>
  <c r="F3611" i="1"/>
  <c r="G3611" i="1" s="1"/>
  <c r="F3586" i="1"/>
  <c r="F3561" i="1"/>
  <c r="F3543" i="1"/>
  <c r="F3522" i="1"/>
  <c r="F3497" i="1"/>
  <c r="F3426" i="1"/>
  <c r="F3410" i="1"/>
  <c r="F3393" i="1"/>
  <c r="F3374" i="1"/>
  <c r="G3374" i="1" s="1"/>
  <c r="F3357" i="1"/>
  <c r="F3341" i="1"/>
  <c r="F3307" i="1"/>
  <c r="F3288" i="1"/>
  <c r="F3270" i="1"/>
  <c r="F3213" i="1"/>
  <c r="F3196" i="1"/>
  <c r="F3183" i="1"/>
  <c r="F3167" i="1"/>
  <c r="F3146" i="1"/>
  <c r="F3130" i="1"/>
  <c r="F3090" i="1"/>
  <c r="F3056" i="1"/>
  <c r="F3038" i="1"/>
  <c r="F3026" i="1"/>
  <c r="F3011" i="1"/>
  <c r="F2995" i="1"/>
  <c r="F2979" i="1"/>
  <c r="F2967" i="1"/>
  <c r="F2951" i="1"/>
  <c r="F2916" i="1"/>
  <c r="F2900" i="1"/>
  <c r="F2880" i="1"/>
  <c r="F2860" i="1"/>
  <c r="F2848" i="1"/>
  <c r="F2836" i="1"/>
  <c r="F2812" i="1"/>
  <c r="F2796" i="1"/>
  <c r="F2784" i="1"/>
  <c r="F2764" i="1"/>
  <c r="F2748" i="1"/>
  <c r="F2720" i="1"/>
  <c r="F2708" i="1"/>
  <c r="F2687" i="1"/>
  <c r="F2651" i="1"/>
  <c r="F2631" i="1"/>
  <c r="F2615" i="1"/>
  <c r="F2599" i="1"/>
  <c r="F2571" i="1"/>
  <c r="F2555" i="1"/>
  <c r="F2539" i="1"/>
  <c r="F2523" i="1"/>
  <c r="F2503" i="1"/>
  <c r="F2488" i="1"/>
  <c r="F2472" i="1"/>
  <c r="F2456" i="1"/>
  <c r="F2440" i="1"/>
  <c r="F2424" i="1"/>
  <c r="F2404" i="1"/>
  <c r="F2388" i="1"/>
  <c r="F2372" i="1"/>
  <c r="F2356" i="1"/>
  <c r="F2344" i="1"/>
  <c r="F2328" i="1"/>
  <c r="F2313" i="1"/>
  <c r="F2297" i="1"/>
  <c r="F2277" i="1"/>
  <c r="F2261" i="1"/>
  <c r="F2249" i="1"/>
  <c r="F2221" i="1"/>
  <c r="F2205" i="1"/>
  <c r="F2189" i="1"/>
  <c r="F2173" i="1"/>
  <c r="F2153" i="1"/>
  <c r="F2133" i="1"/>
  <c r="F2117" i="1"/>
  <c r="F2101" i="1"/>
  <c r="F2077" i="1"/>
  <c r="F2061" i="1"/>
  <c r="F2045" i="1"/>
  <c r="F2017" i="1"/>
  <c r="F1997" i="1"/>
  <c r="F1978" i="1"/>
  <c r="F1962" i="1"/>
  <c r="F1946" i="1"/>
  <c r="F1930" i="1"/>
  <c r="F1915" i="1"/>
  <c r="F1887" i="1"/>
  <c r="F1871" i="1"/>
  <c r="F1843" i="1"/>
  <c r="F1827" i="1"/>
  <c r="F1807" i="1"/>
  <c r="F1795" i="1"/>
  <c r="F1779" i="1"/>
  <c r="F1759" i="1"/>
  <c r="F1743" i="1"/>
  <c r="F1727" i="1"/>
  <c r="F1711" i="1"/>
  <c r="F1699" i="1"/>
  <c r="F1679" i="1"/>
  <c r="F1663" i="1"/>
  <c r="F1647" i="1"/>
  <c r="F1587" i="1"/>
  <c r="F1567" i="1"/>
  <c r="F1551" i="1"/>
  <c r="F1535" i="1"/>
  <c r="F1515" i="1"/>
  <c r="F1499" i="1"/>
  <c r="F1479" i="1"/>
  <c r="F1463" i="1"/>
  <c r="F1443" i="1"/>
  <c r="F1431" i="1"/>
  <c r="F1415" i="1"/>
  <c r="F1399" i="1"/>
  <c r="F1383" i="1"/>
  <c r="F1363" i="1"/>
  <c r="F1347" i="1"/>
  <c r="F1319" i="1"/>
  <c r="F1300" i="1"/>
  <c r="F1284" i="1"/>
  <c r="F1269" i="1"/>
  <c r="F1253" i="1"/>
  <c r="F1237" i="1"/>
  <c r="F1221" i="1"/>
  <c r="F1205" i="1"/>
  <c r="F1181" i="1"/>
  <c r="F1137" i="1"/>
  <c r="F1101" i="1"/>
  <c r="F1085" i="1"/>
  <c r="F1025" i="1"/>
  <c r="F1013" i="1"/>
  <c r="F993" i="1"/>
  <c r="F953" i="1"/>
  <c r="F937" i="1"/>
  <c r="F921" i="1"/>
  <c r="F905" i="1"/>
  <c r="F850" i="1"/>
  <c r="F5682" i="1"/>
  <c r="F5678" i="1"/>
  <c r="F5580" i="1"/>
  <c r="F5572" i="1"/>
  <c r="F5547" i="1"/>
  <c r="F3676" i="1"/>
  <c r="F3652" i="1"/>
  <c r="F3644" i="1"/>
  <c r="G3644" i="1" s="1"/>
  <c r="F3623" i="1"/>
  <c r="F3617" i="1"/>
  <c r="F3599" i="1"/>
  <c r="F3594" i="1"/>
  <c r="G3594" i="1" s="1"/>
  <c r="F3579" i="1"/>
  <c r="F3573" i="1"/>
  <c r="G3573" i="1" s="1"/>
  <c r="F3557" i="1"/>
  <c r="G3557" i="1" s="1"/>
  <c r="F3550" i="1"/>
  <c r="F3533" i="1"/>
  <c r="F3526" i="1"/>
  <c r="G3526" i="1" s="1"/>
  <c r="F3511" i="1"/>
  <c r="F3503" i="1"/>
  <c r="F3486" i="1"/>
  <c r="F3481" i="1"/>
  <c r="F3445" i="1"/>
  <c r="F3418" i="1"/>
  <c r="F3414" i="1"/>
  <c r="F3402" i="1"/>
  <c r="F3398" i="1"/>
  <c r="F3382" i="1"/>
  <c r="F3378" i="1"/>
  <c r="G3378" i="1" s="1"/>
  <c r="F3366" i="1"/>
  <c r="G3366" i="1" s="1"/>
  <c r="F3362" i="1"/>
  <c r="G3362" i="1" s="1"/>
  <c r="F3349" i="1"/>
  <c r="F5632" i="1"/>
  <c r="F3332" i="1"/>
  <c r="F3328" i="1"/>
  <c r="F3311" i="1"/>
  <c r="F3301" i="1"/>
  <c r="F3292" i="1"/>
  <c r="F3284" i="1"/>
  <c r="G3284" i="1" s="1"/>
  <c r="F3274" i="1"/>
  <c r="F3266" i="1"/>
  <c r="F3257" i="1"/>
  <c r="F3248" i="1"/>
  <c r="F3239" i="1"/>
  <c r="F3234" i="1"/>
  <c r="F3222" i="1"/>
  <c r="F3218" i="1"/>
  <c r="F3204" i="1"/>
  <c r="F3200" i="1"/>
  <c r="F3188" i="1"/>
  <c r="F3179" i="1"/>
  <c r="F3171" i="1"/>
  <c r="F3158" i="1"/>
  <c r="F3153" i="1"/>
  <c r="F3138" i="1"/>
  <c r="F3134" i="1"/>
  <c r="F3098" i="1"/>
  <c r="F3086" i="1"/>
  <c r="F3082" i="1"/>
  <c r="F3070" i="1"/>
  <c r="F3066" i="1"/>
  <c r="F3050" i="1"/>
  <c r="F3042" i="1"/>
  <c r="F3034" i="1"/>
  <c r="F3022" i="1"/>
  <c r="F3018" i="1"/>
  <c r="F3007" i="1"/>
  <c r="F3003" i="1"/>
  <c r="F2991" i="1"/>
  <c r="F2987" i="1"/>
  <c r="F2978" i="1"/>
  <c r="F2963" i="1"/>
  <c r="F2955" i="1"/>
  <c r="F2947" i="1"/>
  <c r="F2935" i="1"/>
  <c r="F2920" i="1"/>
  <c r="F2908" i="1"/>
  <c r="F2904" i="1"/>
  <c r="F2884" i="1"/>
  <c r="F2872" i="1"/>
  <c r="F2868" i="1"/>
  <c r="F2856" i="1"/>
  <c r="F2852" i="1"/>
  <c r="F2840" i="1"/>
  <c r="F2828" i="1"/>
  <c r="F2820" i="1"/>
  <c r="F2808" i="1"/>
  <c r="F2804" i="1"/>
  <c r="F2792" i="1"/>
  <c r="F2780" i="1"/>
  <c r="F2776" i="1"/>
  <c r="F2760" i="1"/>
  <c r="F2756" i="1"/>
  <c r="F2744" i="1"/>
  <c r="F2732" i="1"/>
  <c r="F2716" i="1"/>
  <c r="F2712" i="1"/>
  <c r="F2700" i="1"/>
  <c r="F2691" i="1"/>
  <c r="F2683" i="1"/>
  <c r="F2671" i="1"/>
  <c r="F2663" i="1"/>
  <c r="F2655" i="1"/>
  <c r="F2647" i="1"/>
  <c r="F2639" i="1"/>
  <c r="F2627" i="1"/>
  <c r="F2619" i="1"/>
  <c r="F2611" i="1"/>
  <c r="F2603" i="1"/>
  <c r="F2595" i="1"/>
  <c r="F2583" i="1"/>
  <c r="F2579" i="1"/>
  <c r="F2567" i="1"/>
  <c r="F2563" i="1"/>
  <c r="F2547" i="1"/>
  <c r="F2535" i="1"/>
  <c r="F2531" i="1"/>
  <c r="F2519" i="1"/>
  <c r="F2500" i="1"/>
  <c r="F2484" i="1"/>
  <c r="F2476" i="1"/>
  <c r="F2468" i="1"/>
  <c r="F2452" i="1"/>
  <c r="F2432" i="1"/>
  <c r="F2428" i="1"/>
  <c r="F2412" i="1"/>
  <c r="F2400" i="1"/>
  <c r="F2396" i="1"/>
  <c r="F2384" i="1"/>
  <c r="F2380" i="1"/>
  <c r="F2368" i="1"/>
  <c r="F2352" i="1"/>
  <c r="F2348" i="1"/>
  <c r="F2336" i="1"/>
  <c r="F2332" i="1"/>
  <c r="F2321" i="1"/>
  <c r="F2317" i="1"/>
  <c r="F2301" i="1"/>
  <c r="F2289" i="1"/>
  <c r="F2285" i="1"/>
  <c r="F2273" i="1"/>
  <c r="F2269" i="1"/>
  <c r="F2257" i="1"/>
  <c r="F2253" i="1"/>
  <c r="F2229" i="1"/>
  <c r="F2225" i="1"/>
  <c r="F2209" i="1"/>
  <c r="F2197" i="1"/>
  <c r="F2181" i="1"/>
  <c r="F2177" i="1"/>
  <c r="F2161" i="1"/>
  <c r="F2149" i="1"/>
  <c r="F2145" i="1"/>
  <c r="F2121" i="1"/>
  <c r="F2113" i="1"/>
  <c r="F2105" i="1"/>
  <c r="F2097" i="1"/>
  <c r="F2085" i="1"/>
  <c r="F2069" i="1"/>
  <c r="F2065" i="1"/>
  <c r="F2053" i="1"/>
  <c r="F2049" i="1"/>
  <c r="F2029" i="1"/>
  <c r="F2013" i="1"/>
  <c r="F2005" i="1"/>
  <c r="F1994" i="1"/>
  <c r="F1990" i="1"/>
  <c r="F1974" i="1"/>
  <c r="F1958" i="1"/>
  <c r="F1950" i="1"/>
  <c r="F1942" i="1"/>
  <c r="F1934" i="1"/>
  <c r="F1926" i="1"/>
  <c r="F1918" i="1"/>
  <c r="F1907" i="1"/>
  <c r="F1899" i="1"/>
  <c r="F1891" i="1"/>
  <c r="F1883" i="1"/>
  <c r="F1875" i="1"/>
  <c r="F1863" i="1"/>
  <c r="F1855" i="1"/>
  <c r="F1847" i="1"/>
  <c r="F1839" i="1"/>
  <c r="F1831" i="1"/>
  <c r="F1815" i="1"/>
  <c r="F1799" i="1"/>
  <c r="F1787" i="1"/>
  <c r="F1783" i="1"/>
  <c r="F1771" i="1"/>
  <c r="F1767" i="1"/>
  <c r="F1755" i="1"/>
  <c r="F1747" i="1"/>
  <c r="F1739" i="1"/>
  <c r="F1731" i="1"/>
  <c r="F1723" i="1"/>
  <c r="F1715" i="1"/>
  <c r="F1707" i="1"/>
  <c r="F1695" i="1"/>
  <c r="F1687" i="1"/>
  <c r="F1667" i="1"/>
  <c r="F1659" i="1"/>
  <c r="F1643" i="1"/>
  <c r="F1607" i="1"/>
  <c r="F1559" i="1"/>
  <c r="F1555" i="1"/>
  <c r="F1543" i="1"/>
  <c r="F1527" i="1"/>
  <c r="F1523" i="1"/>
  <c r="F1511" i="1"/>
  <c r="F1495" i="1"/>
  <c r="F1487" i="1"/>
  <c r="F1459" i="1"/>
  <c r="F1451" i="1"/>
  <c r="F1435" i="1"/>
  <c r="F1427" i="1"/>
  <c r="F1419" i="1"/>
  <c r="F1407" i="1"/>
  <c r="F1403" i="1"/>
  <c r="F1391" i="1"/>
  <c r="F1387" i="1"/>
  <c r="F1375" i="1"/>
  <c r="F1371" i="1"/>
  <c r="F1359" i="1"/>
  <c r="F1355" i="1"/>
  <c r="F1343" i="1"/>
  <c r="F1327" i="1"/>
  <c r="F1315" i="1"/>
  <c r="F1304" i="1"/>
  <c r="F1296" i="1"/>
  <c r="F1288" i="1"/>
  <c r="F1273" i="1"/>
  <c r="F1257" i="1"/>
  <c r="F1249" i="1"/>
  <c r="F1233" i="1"/>
  <c r="F1225" i="1"/>
  <c r="F1217" i="1"/>
  <c r="F1201" i="1"/>
  <c r="F1193" i="1"/>
  <c r="F1177" i="1"/>
  <c r="F1125" i="1"/>
  <c r="F1113" i="1"/>
  <c r="F1097" i="1"/>
  <c r="F1093" i="1"/>
  <c r="F1081" i="1"/>
  <c r="F1041" i="1"/>
  <c r="F1033" i="1"/>
  <c r="F1021" i="1"/>
  <c r="F1005" i="1"/>
  <c r="F989" i="1"/>
  <c r="F981" i="1"/>
  <c r="F973" i="1"/>
  <c r="F965" i="1"/>
  <c r="F949" i="1"/>
  <c r="F941" i="1"/>
  <c r="F933" i="1"/>
  <c r="F925" i="1"/>
  <c r="F917" i="1"/>
  <c r="F909" i="1"/>
  <c r="F901" i="1"/>
  <c r="F886" i="1"/>
  <c r="F870" i="1"/>
  <c r="F858" i="1"/>
  <c r="F854" i="1"/>
  <c r="F842" i="1"/>
  <c r="F834" i="1"/>
  <c r="F830" i="1"/>
  <c r="F818" i="1"/>
  <c r="F806" i="1"/>
  <c r="F802" i="1"/>
  <c r="F798" i="1"/>
  <c r="F794" i="1"/>
  <c r="F790" i="1"/>
  <c r="F786" i="1"/>
  <c r="F782" i="1"/>
  <c r="F778" i="1"/>
  <c r="F774" i="1"/>
  <c r="F766" i="1"/>
  <c r="F758" i="1"/>
  <c r="F754" i="1"/>
  <c r="F750" i="1"/>
  <c r="F746" i="1"/>
  <c r="F742" i="1"/>
  <c r="F738" i="1"/>
  <c r="F734" i="1"/>
  <c r="F730" i="1"/>
  <c r="F726" i="1"/>
  <c r="F722" i="1"/>
  <c r="F710" i="1"/>
  <c r="F706" i="1"/>
  <c r="F702" i="1"/>
  <c r="F698" i="1"/>
  <c r="F690" i="1"/>
  <c r="F686" i="1"/>
  <c r="F682" i="1"/>
  <c r="F678" i="1"/>
  <c r="F674" i="1"/>
  <c r="F670" i="1"/>
  <c r="F666" i="1"/>
  <c r="F658" i="1"/>
  <c r="F654" i="1"/>
  <c r="F650" i="1"/>
  <c r="F646" i="1"/>
  <c r="F642" i="1"/>
  <c r="F639" i="1"/>
  <c r="F635" i="1"/>
  <c r="F631" i="1"/>
  <c r="F619" i="1"/>
  <c r="F615" i="1"/>
  <c r="F611" i="1"/>
  <c r="F607" i="1"/>
  <c r="F603" i="1"/>
  <c r="F599" i="1"/>
  <c r="F595" i="1"/>
  <c r="F591" i="1"/>
  <c r="F583" i="1"/>
  <c r="F579" i="1"/>
  <c r="F571" i="1"/>
  <c r="F567" i="1"/>
  <c r="F563" i="1"/>
  <c r="F559" i="1"/>
  <c r="F555" i="1"/>
  <c r="F551" i="1"/>
  <c r="F547" i="1"/>
  <c r="F543" i="1"/>
  <c r="F539" i="1"/>
  <c r="F535" i="1"/>
  <c r="F523" i="1"/>
  <c r="F519" i="1"/>
  <c r="F515" i="1"/>
  <c r="F511" i="1"/>
  <c r="F507" i="1"/>
  <c r="F503" i="1"/>
  <c r="F499" i="1"/>
  <c r="F495" i="1"/>
  <c r="F491" i="1"/>
  <c r="F487" i="1"/>
  <c r="F483" i="1"/>
  <c r="F479" i="1"/>
  <c r="F475" i="1"/>
  <c r="F471" i="1"/>
  <c r="F467" i="1"/>
  <c r="F463" i="1"/>
  <c r="F459" i="1"/>
  <c r="F455" i="1"/>
  <c r="F451" i="1"/>
  <c r="F447" i="1"/>
  <c r="F443" i="1"/>
  <c r="F439" i="1"/>
  <c r="F435" i="1"/>
  <c r="F431" i="1"/>
  <c r="F427" i="1"/>
  <c r="F423" i="1"/>
  <c r="F415" i="1"/>
  <c r="F407" i="1"/>
  <c r="F403" i="1"/>
  <c r="F399" i="1"/>
  <c r="F395" i="1"/>
  <c r="F387" i="1"/>
  <c r="F383" i="1"/>
  <c r="F367" i="1"/>
  <c r="F363" i="1"/>
  <c r="F359" i="1"/>
  <c r="F355" i="1"/>
  <c r="F351" i="1"/>
  <c r="F347" i="1"/>
  <c r="F343" i="1"/>
  <c r="F339" i="1"/>
  <c r="F335" i="1"/>
  <c r="F331" i="1"/>
  <c r="F323" i="1"/>
  <c r="F319" i="1"/>
  <c r="F315" i="1"/>
  <c r="F299" i="1"/>
  <c r="F295" i="1"/>
  <c r="F291" i="1"/>
  <c r="F287" i="1"/>
  <c r="F283" i="1"/>
  <c r="F279" i="1"/>
  <c r="F271" i="1"/>
  <c r="F263" i="1"/>
  <c r="F259" i="1"/>
  <c r="F255" i="1"/>
  <c r="F247" i="1"/>
  <c r="F235" i="1"/>
  <c r="F231" i="1"/>
  <c r="F227" i="1"/>
  <c r="F215" i="1"/>
  <c r="F207" i="1"/>
  <c r="F203" i="1"/>
  <c r="F199" i="1"/>
  <c r="F195" i="1"/>
  <c r="F191" i="1"/>
  <c r="F187" i="1"/>
  <c r="F183" i="1"/>
  <c r="F179" i="1"/>
  <c r="F175" i="1"/>
  <c r="F171" i="1"/>
  <c r="F163" i="1"/>
  <c r="F159" i="1"/>
  <c r="F155" i="1"/>
  <c r="F151" i="1"/>
  <c r="F147" i="1"/>
  <c r="F143" i="1"/>
  <c r="F135" i="1"/>
  <c r="F131" i="1"/>
  <c r="F127" i="1"/>
  <c r="F123" i="1"/>
  <c r="F119" i="1"/>
  <c r="F115" i="1"/>
  <c r="F111" i="1"/>
  <c r="F107" i="1"/>
  <c r="F103" i="1"/>
  <c r="F99" i="1"/>
  <c r="F91" i="1"/>
  <c r="F87" i="1"/>
  <c r="F83" i="1"/>
  <c r="F79" i="1"/>
  <c r="F75" i="1"/>
  <c r="F71" i="1"/>
  <c r="F63" i="1"/>
  <c r="F59" i="1"/>
  <c r="F55" i="1"/>
  <c r="F47" i="1"/>
  <c r="F43" i="1"/>
  <c r="F39" i="1"/>
  <c r="F35" i="1"/>
  <c r="F31" i="1"/>
  <c r="F27" i="1"/>
  <c r="F23" i="1"/>
  <c r="F19" i="1"/>
  <c r="F15" i="1"/>
  <c r="F3" i="1"/>
  <c r="F3678" i="1"/>
  <c r="G3678" i="1" s="1"/>
  <c r="F3515" i="1"/>
  <c r="G3515" i="1" s="1"/>
  <c r="F5687" i="1"/>
  <c r="F5681" i="1"/>
  <c r="F5627" i="1"/>
  <c r="F5617" i="1"/>
  <c r="F5593" i="1"/>
  <c r="F5578" i="1"/>
  <c r="F3449" i="1"/>
  <c r="F5554" i="1"/>
  <c r="F5550" i="1"/>
  <c r="F5546" i="1"/>
  <c r="F3675" i="1"/>
  <c r="F3664" i="1"/>
  <c r="F3660" i="1"/>
  <c r="F3650" i="1"/>
  <c r="F3642" i="1"/>
  <c r="G3642" i="1" s="1"/>
  <c r="F3635" i="1"/>
  <c r="F3628" i="1"/>
  <c r="G3628" i="1" s="1"/>
  <c r="F3622" i="1"/>
  <c r="G3622" i="1" s="1"/>
  <c r="F3616" i="1"/>
  <c r="F3610" i="1"/>
  <c r="F3603" i="1"/>
  <c r="F3598" i="1"/>
  <c r="G3598" i="1" s="1"/>
  <c r="F3593" i="1"/>
  <c r="G3593" i="1" s="1"/>
  <c r="F3589" i="1"/>
  <c r="F3578" i="1"/>
  <c r="G3578" i="1" s="1"/>
  <c r="F3572" i="1"/>
  <c r="F3568" i="1"/>
  <c r="F3560" i="1"/>
  <c r="F3555" i="1"/>
  <c r="F3549" i="1"/>
  <c r="F3542" i="1"/>
  <c r="F3537" i="1"/>
  <c r="F3532" i="1"/>
  <c r="F3525" i="1"/>
  <c r="F3521" i="1"/>
  <c r="G3521" i="1" s="1"/>
  <c r="F3514" i="1"/>
  <c r="G3514" i="1" s="1"/>
  <c r="F3510" i="1"/>
  <c r="F3502" i="1"/>
  <c r="F3496" i="1"/>
  <c r="F3491" i="1"/>
  <c r="F3485" i="1"/>
  <c r="F3480" i="1"/>
  <c r="G3480" i="1" s="1"/>
  <c r="F3475" i="1"/>
  <c r="F3471" i="1"/>
  <c r="G3471" i="1" s="1"/>
  <c r="F3466" i="1"/>
  <c r="G3466" i="1" s="1"/>
  <c r="F3462" i="1"/>
  <c r="G3462" i="1" s="1"/>
  <c r="F3458" i="1"/>
  <c r="G3458" i="1" s="1"/>
  <c r="F3454" i="1"/>
  <c r="G3454" i="1" s="1"/>
  <c r="F3448" i="1"/>
  <c r="F3444" i="1"/>
  <c r="F3439" i="1"/>
  <c r="F3435" i="1"/>
  <c r="F3431" i="1"/>
  <c r="F3425" i="1"/>
  <c r="F3421" i="1"/>
  <c r="F3417" i="1"/>
  <c r="F3413" i="1"/>
  <c r="F3409" i="1"/>
  <c r="F3405" i="1"/>
  <c r="F3401" i="1"/>
  <c r="F3397" i="1"/>
  <c r="F3391" i="1"/>
  <c r="F3387" i="1"/>
  <c r="G3387" i="1" s="1"/>
  <c r="F3381" i="1"/>
  <c r="F3377" i="1"/>
  <c r="F3373" i="1"/>
  <c r="G3373" i="1" s="1"/>
  <c r="F3369" i="1"/>
  <c r="F3365" i="1"/>
  <c r="F3361" i="1"/>
  <c r="F3356" i="1"/>
  <c r="G3356" i="1" s="1"/>
  <c r="F3352" i="1"/>
  <c r="F3348" i="1"/>
  <c r="F3345" i="1"/>
  <c r="F3340" i="1"/>
  <c r="F3335" i="1"/>
  <c r="F3331" i="1"/>
  <c r="F3326" i="1"/>
  <c r="F3322" i="1"/>
  <c r="F3314" i="1"/>
  <c r="F3310" i="1"/>
  <c r="F3306" i="1"/>
  <c r="F3295" i="1"/>
  <c r="F3291" i="1"/>
  <c r="F3287" i="1"/>
  <c r="F3283" i="1"/>
  <c r="F3276" i="1"/>
  <c r="F3273" i="1"/>
  <c r="F3269" i="1"/>
  <c r="F3265" i="1"/>
  <c r="F3261" i="1"/>
  <c r="F3256" i="1"/>
  <c r="F3252" i="1"/>
  <c r="F3247" i="1"/>
  <c r="F3243" i="1"/>
  <c r="F3238" i="1"/>
  <c r="F3233" i="1"/>
  <c r="F3229" i="1"/>
  <c r="F3225" i="1"/>
  <c r="F3221" i="1"/>
  <c r="F3217" i="1"/>
  <c r="F3212" i="1"/>
  <c r="F3208" i="1"/>
  <c r="F3203" i="1"/>
  <c r="F3199" i="1"/>
  <c r="F3191" i="1"/>
  <c r="F3186" i="1"/>
  <c r="F3182" i="1"/>
  <c r="F3178" i="1"/>
  <c r="F3174" i="1"/>
  <c r="F3166" i="1"/>
  <c r="F3161" i="1"/>
  <c r="F3156" i="1"/>
  <c r="F3151" i="1"/>
  <c r="F3145" i="1"/>
  <c r="F3141" i="1"/>
  <c r="F3137" i="1"/>
  <c r="F3133" i="1"/>
  <c r="F3129" i="1"/>
  <c r="F3124" i="1"/>
  <c r="F3120" i="1"/>
  <c r="F3115" i="1"/>
  <c r="F3110" i="1"/>
  <c r="F3106" i="1"/>
  <c r="F3101" i="1"/>
  <c r="F3097" i="1"/>
  <c r="F3093" i="1"/>
  <c r="F3088" i="1"/>
  <c r="F3085" i="1"/>
  <c r="F3081" i="1"/>
  <c r="F3076" i="1"/>
  <c r="F3074" i="1"/>
  <c r="F3069" i="1"/>
  <c r="F3065" i="1"/>
  <c r="F3059" i="1"/>
  <c r="F3055" i="1"/>
  <c r="F3049" i="1"/>
  <c r="F3045" i="1"/>
  <c r="F3041" i="1"/>
  <c r="F3037" i="1"/>
  <c r="F3033" i="1"/>
  <c r="F3029" i="1"/>
  <c r="F3025" i="1"/>
  <c r="F3021" i="1"/>
  <c r="F3017" i="1"/>
  <c r="F3013" i="1"/>
  <c r="F3010" i="1"/>
  <c r="F3006" i="1"/>
  <c r="F3002" i="1"/>
  <c r="F2998" i="1"/>
  <c r="F2994" i="1"/>
  <c r="F2990" i="1"/>
  <c r="F2986" i="1"/>
  <c r="F2982" i="1"/>
  <c r="F2977" i="1"/>
  <c r="F2966" i="1"/>
  <c r="F2958" i="1"/>
  <c r="F2950" i="1"/>
  <c r="F2946" i="1"/>
  <c r="F2942" i="1"/>
  <c r="F2934" i="1"/>
  <c r="F2930" i="1"/>
  <c r="F2923" i="1"/>
  <c r="F2919" i="1"/>
  <c r="F2915" i="1"/>
  <c r="F2903" i="1"/>
  <c r="F2899" i="1"/>
  <c r="F2883" i="1"/>
  <c r="F2879" i="1"/>
  <c r="F2871" i="1"/>
  <c r="F2863" i="1"/>
  <c r="F2859" i="1"/>
  <c r="F2855" i="1"/>
  <c r="F2851" i="1"/>
  <c r="F2839" i="1"/>
  <c r="F2835" i="1"/>
  <c r="F2831" i="1"/>
  <c r="F2823" i="1"/>
  <c r="F2811" i="1"/>
  <c r="F2807" i="1"/>
  <c r="F2803" i="1"/>
  <c r="F2795" i="1"/>
  <c r="F2791" i="1"/>
  <c r="F2783" i="1"/>
  <c r="F2779" i="1"/>
  <c r="F2771" i="1"/>
  <c r="F2767" i="1"/>
  <c r="F2763" i="1"/>
  <c r="F2759" i="1"/>
  <c r="F2755" i="1"/>
  <c r="F2751" i="1"/>
  <c r="F5685" i="1"/>
  <c r="F5680" i="1"/>
  <c r="F5625" i="1"/>
  <c r="F5614" i="1"/>
  <c r="F5591" i="1"/>
  <c r="F5576" i="1"/>
  <c r="F5553" i="1"/>
  <c r="F5549" i="1"/>
  <c r="F3672" i="1"/>
  <c r="F3663" i="1"/>
  <c r="F3658" i="1"/>
  <c r="G3658" i="1" s="1"/>
  <c r="F3648" i="1"/>
  <c r="F3641" i="1"/>
  <c r="G3641" i="1" s="1"/>
  <c r="F3634" i="1"/>
  <c r="F3626" i="1"/>
  <c r="F3621" i="1"/>
  <c r="G3621" i="1" s="1"/>
  <c r="F3615" i="1"/>
  <c r="F3609" i="1"/>
  <c r="F3601" i="1"/>
  <c r="F3597" i="1"/>
  <c r="F3592" i="1"/>
  <c r="F3588" i="1"/>
  <c r="F3583" i="1"/>
  <c r="G3583" i="1" s="1"/>
  <c r="F3575" i="1"/>
  <c r="F3571" i="1"/>
  <c r="F3564" i="1"/>
  <c r="F3559" i="1"/>
  <c r="F3553" i="1"/>
  <c r="F3548" i="1"/>
  <c r="F3541" i="1"/>
  <c r="G3541" i="1" s="1"/>
  <c r="F3536" i="1"/>
  <c r="G3536" i="1" s="1"/>
  <c r="F3529" i="1"/>
  <c r="G3529" i="1" s="1"/>
  <c r="F3524" i="1"/>
  <c r="G3524" i="1" s="1"/>
  <c r="F3518" i="1"/>
  <c r="F3513" i="1"/>
  <c r="F3506" i="1"/>
  <c r="F3501" i="1"/>
  <c r="F3495" i="1"/>
  <c r="F3489" i="1"/>
  <c r="G3489" i="1" s="1"/>
  <c r="F3484" i="1"/>
  <c r="F3479" i="1"/>
  <c r="G3479" i="1" s="1"/>
  <c r="F3474" i="1"/>
  <c r="G3474" i="1" s="1"/>
  <c r="F3470" i="1"/>
  <c r="F3465" i="1"/>
  <c r="G3465" i="1" s="1"/>
  <c r="F3461" i="1"/>
  <c r="F3457" i="1"/>
  <c r="F3453" i="1"/>
  <c r="G3453" i="1" s="1"/>
  <c r="F3447" i="1"/>
  <c r="F3443" i="1"/>
  <c r="G3443" i="1" s="1"/>
  <c r="F3438" i="1"/>
  <c r="F3434" i="1"/>
  <c r="F3430" i="1"/>
  <c r="F3424" i="1"/>
  <c r="F3420" i="1"/>
  <c r="F3416" i="1"/>
  <c r="F3412" i="1"/>
  <c r="F3408" i="1"/>
  <c r="F3404" i="1"/>
  <c r="G3404" i="1" s="1"/>
  <c r="F3400" i="1"/>
  <c r="F3396" i="1"/>
  <c r="F3390" i="1"/>
  <c r="F3386" i="1"/>
  <c r="F3380" i="1"/>
  <c r="F3376" i="1"/>
  <c r="F3372" i="1"/>
  <c r="F3368" i="1"/>
  <c r="F3364" i="1"/>
  <c r="F3360" i="1"/>
  <c r="F3355" i="1"/>
  <c r="F3351" i="1"/>
  <c r="F3347" i="1"/>
  <c r="F3343" i="1"/>
  <c r="G3343" i="1" s="1"/>
  <c r="F3339" i="1"/>
  <c r="F3334" i="1"/>
  <c r="F3330" i="1"/>
  <c r="F3321" i="1"/>
  <c r="F3313" i="1"/>
  <c r="F3309" i="1"/>
  <c r="F3305" i="1"/>
  <c r="F3299" i="1"/>
  <c r="F3294" i="1"/>
  <c r="F3290" i="1"/>
  <c r="F3286" i="1"/>
  <c r="F3281" i="1"/>
  <c r="F3275" i="1"/>
  <c r="F3272" i="1"/>
  <c r="F3268" i="1"/>
  <c r="F3264" i="1"/>
  <c r="F3260" i="1"/>
  <c r="F3255" i="1"/>
  <c r="F3251" i="1"/>
  <c r="F3246" i="1"/>
  <c r="F3242" i="1"/>
  <c r="F3237" i="1"/>
  <c r="F3232" i="1"/>
  <c r="F3228" i="1"/>
  <c r="F3224" i="1"/>
  <c r="F3220" i="1"/>
  <c r="F3216" i="1"/>
  <c r="F3211" i="1"/>
  <c r="F3207" i="1"/>
  <c r="F3202" i="1"/>
  <c r="F3198" i="1"/>
  <c r="F3194" i="1"/>
  <c r="F3190" i="1"/>
  <c r="F3185" i="1"/>
  <c r="F3181" i="1"/>
  <c r="F3177" i="1"/>
  <c r="F3173" i="1"/>
  <c r="F3170" i="1"/>
  <c r="F3165" i="1"/>
  <c r="F3160" i="1"/>
  <c r="F3155" i="1"/>
  <c r="F3150" i="1"/>
  <c r="F3144" i="1"/>
  <c r="F3140" i="1"/>
  <c r="F3136" i="1"/>
  <c r="F3132" i="1"/>
  <c r="F3128" i="1"/>
  <c r="F3123" i="1"/>
  <c r="F3119" i="1"/>
  <c r="F3114" i="1"/>
  <c r="G3114" i="1" s="1"/>
  <c r="F3109" i="1"/>
  <c r="F3105" i="1"/>
  <c r="F3100" i="1"/>
  <c r="F3096" i="1"/>
  <c r="F3092" i="1"/>
  <c r="F3084" i="1"/>
  <c r="F3080" i="1"/>
  <c r="F3075" i="1"/>
  <c r="F3072" i="1"/>
  <c r="F3068" i="1"/>
  <c r="F3064" i="1"/>
  <c r="F3058" i="1"/>
  <c r="F3052" i="1"/>
  <c r="F3048" i="1"/>
  <c r="F3044" i="1"/>
  <c r="F3040" i="1"/>
  <c r="F3036" i="1"/>
  <c r="F3032" i="1"/>
  <c r="F3028" i="1"/>
  <c r="F3024" i="1"/>
  <c r="F3020" i="1"/>
  <c r="F3016" i="1"/>
  <c r="F3012" i="1"/>
  <c r="F3009" i="1"/>
  <c r="F3005" i="1"/>
  <c r="F3001" i="1"/>
  <c r="F2997" i="1"/>
  <c r="F2993" i="1"/>
  <c r="F2989" i="1"/>
  <c r="F2985" i="1"/>
  <c r="F2981" i="1"/>
  <c r="F2976" i="1"/>
  <c r="F2973" i="1"/>
  <c r="F2957" i="1"/>
  <c r="F2949" i="1"/>
  <c r="F2945" i="1"/>
  <c r="F2941" i="1"/>
  <c r="F2937" i="1"/>
  <c r="F2929" i="1"/>
  <c r="F2922" i="1"/>
  <c r="F2918" i="1"/>
  <c r="F2906" i="1"/>
  <c r="F2902" i="1"/>
  <c r="F2898" i="1"/>
  <c r="F2894" i="1"/>
  <c r="F2886" i="1"/>
  <c r="F2878" i="1"/>
  <c r="F2870" i="1"/>
  <c r="F2866" i="1"/>
  <c r="F2862" i="1"/>
  <c r="F2858" i="1"/>
  <c r="F2854" i="1"/>
  <c r="F2850" i="1"/>
  <c r="F2846" i="1"/>
  <c r="F2842" i="1"/>
  <c r="F2834" i="1"/>
  <c r="F2830" i="1"/>
  <c r="F2826" i="1"/>
  <c r="F2818" i="1"/>
  <c r="F2814" i="1"/>
  <c r="F2810" i="1"/>
  <c r="F2806" i="1"/>
  <c r="F2798" i="1"/>
  <c r="F2794" i="1"/>
  <c r="F2790" i="1"/>
  <c r="F2786" i="1"/>
  <c r="F2782" i="1"/>
  <c r="F2778" i="1"/>
  <c r="F2770" i="1"/>
  <c r="F2766" i="1"/>
  <c r="F2762" i="1"/>
  <c r="F2758" i="1"/>
  <c r="F2750" i="1"/>
  <c r="F2746" i="1"/>
  <c r="F2747" i="1"/>
  <c r="F2743" i="1"/>
  <c r="F2739" i="1"/>
  <c r="F2731" i="1"/>
  <c r="F2727" i="1"/>
  <c r="F2723" i="1"/>
  <c r="F2719" i="1"/>
  <c r="F2711" i="1"/>
  <c r="F2703" i="1"/>
  <c r="F2699" i="1"/>
  <c r="F2695" i="1"/>
  <c r="F2682" i="1"/>
  <c r="F2678" i="1"/>
  <c r="F2674" i="1"/>
  <c r="F2670" i="1"/>
  <c r="F2666" i="1"/>
  <c r="F2662" i="1"/>
  <c r="F2658" i="1"/>
  <c r="F2650" i="1"/>
  <c r="F2646" i="1"/>
  <c r="F2642" i="1"/>
  <c r="F2638" i="1"/>
  <c r="F2634" i="1"/>
  <c r="F2630" i="1"/>
  <c r="F2626" i="1"/>
  <c r="F2618" i="1"/>
  <c r="F2610" i="1"/>
  <c r="F2606" i="1"/>
  <c r="F2602" i="1"/>
  <c r="F2598" i="1"/>
  <c r="F2590" i="1"/>
  <c r="F2582" i="1"/>
  <c r="F2578" i="1"/>
  <c r="F2574" i="1"/>
  <c r="F2570" i="1"/>
  <c r="F2566" i="1"/>
  <c r="F2562" i="1"/>
  <c r="F2558" i="1"/>
  <c r="F2554" i="1"/>
  <c r="F2550" i="1"/>
  <c r="F2546" i="1"/>
  <c r="F2542" i="1"/>
  <c r="F2538" i="1"/>
  <c r="F2534" i="1"/>
  <c r="F2530" i="1"/>
  <c r="F2522" i="1"/>
  <c r="F2518" i="1"/>
  <c r="F2514" i="1"/>
  <c r="F2510" i="1"/>
  <c r="F2506" i="1"/>
  <c r="F2502" i="1"/>
  <c r="F2495" i="1"/>
  <c r="F2487" i="1"/>
  <c r="F2483" i="1"/>
  <c r="F2479" i="1"/>
  <c r="F2471" i="1"/>
  <c r="F2463" i="1"/>
  <c r="F2459" i="1"/>
  <c r="F2455" i="1"/>
  <c r="F2451" i="1"/>
  <c r="F2447" i="1"/>
  <c r="F2439" i="1"/>
  <c r="F2435" i="1"/>
  <c r="F2423" i="1"/>
  <c r="F2419" i="1"/>
  <c r="F2415" i="1"/>
  <c r="F2411" i="1"/>
  <c r="F2407" i="1"/>
  <c r="F2403" i="1"/>
  <c r="F2399" i="1"/>
  <c r="F2391" i="1"/>
  <c r="F2387" i="1"/>
  <c r="F2383" i="1"/>
  <c r="F2379" i="1"/>
  <c r="F2375" i="1"/>
  <c r="F2371" i="1"/>
  <c r="F2367" i="1"/>
  <c r="F2363" i="1"/>
  <c r="F2359" i="1"/>
  <c r="F2355" i="1"/>
  <c r="F2351" i="1"/>
  <c r="F2347" i="1"/>
  <c r="F2343" i="1"/>
  <c r="F2339" i="1"/>
  <c r="F2335" i="1"/>
  <c r="F2327" i="1"/>
  <c r="F2324" i="1"/>
  <c r="F2320" i="1"/>
  <c r="F2312" i="1"/>
  <c r="F2308" i="1"/>
  <c r="F2292" i="1"/>
  <c r="F2284" i="1"/>
  <c r="F2272" i="1"/>
  <c r="F2268" i="1"/>
  <c r="F2260" i="1"/>
  <c r="F2256" i="1"/>
  <c r="F2252" i="1"/>
  <c r="F2248" i="1"/>
  <c r="F2244" i="1"/>
  <c r="F2240" i="1"/>
  <c r="F2236" i="1"/>
  <c r="F2232" i="1"/>
  <c r="F2228" i="1"/>
  <c r="F2224" i="1"/>
  <c r="F2220" i="1"/>
  <c r="F2216" i="1"/>
  <c r="F2212" i="1"/>
  <c r="F2204" i="1"/>
  <c r="F2200" i="1"/>
  <c r="F2192" i="1"/>
  <c r="F2188" i="1"/>
  <c r="F2184" i="1"/>
  <c r="F2180" i="1"/>
  <c r="F2176" i="1"/>
  <c r="F2172" i="1"/>
  <c r="F2164" i="1"/>
  <c r="F2160" i="1"/>
  <c r="F2156" i="1"/>
  <c r="F2152" i="1"/>
  <c r="F2148" i="1"/>
  <c r="F2144" i="1"/>
  <c r="F2140" i="1"/>
  <c r="F2132" i="1"/>
  <c r="F2124" i="1"/>
  <c r="F2112" i="1"/>
  <c r="F2108" i="1"/>
  <c r="F2100" i="1"/>
  <c r="F2096" i="1"/>
  <c r="F2092" i="1"/>
  <c r="F2084" i="1"/>
  <c r="F2076" i="1"/>
  <c r="F2072" i="1"/>
  <c r="F2068" i="1"/>
  <c r="F2064" i="1"/>
  <c r="F2056" i="1"/>
  <c r="F2052" i="1"/>
  <c r="F2044" i="1"/>
  <c r="F2040" i="1"/>
  <c r="F2028" i="1"/>
  <c r="F2020" i="1"/>
  <c r="F2016" i="1"/>
  <c r="F2008" i="1"/>
  <c r="F1996" i="1"/>
  <c r="F1985" i="1"/>
  <c r="F1973" i="1"/>
  <c r="F1969" i="1"/>
  <c r="F1965" i="1"/>
  <c r="F1961" i="1"/>
  <c r="F1957" i="1"/>
  <c r="F1953" i="1"/>
  <c r="F1949" i="1"/>
  <c r="F1945" i="1"/>
  <c r="F1941" i="1"/>
  <c r="F1937" i="1"/>
  <c r="F1929" i="1"/>
  <c r="F1925" i="1"/>
  <c r="F1921" i="1"/>
  <c r="F1917" i="1"/>
  <c r="F1914" i="1"/>
  <c r="F1906" i="1"/>
  <c r="F1902" i="1"/>
  <c r="F1898" i="1"/>
  <c r="F1894" i="1"/>
  <c r="F1890" i="1"/>
  <c r="F1886" i="1"/>
  <c r="F1882" i="1"/>
  <c r="F1878" i="1"/>
  <c r="F1874" i="1"/>
  <c r="F1870" i="1"/>
  <c r="F1866" i="1"/>
  <c r="F1862" i="1"/>
  <c r="F1858" i="1"/>
  <c r="F1850" i="1"/>
  <c r="F1846" i="1"/>
  <c r="F1842" i="1"/>
  <c r="F1838" i="1"/>
  <c r="F1834" i="1"/>
  <c r="F1830" i="1"/>
  <c r="F1822" i="1"/>
  <c r="F1818" i="1"/>
  <c r="F1814" i="1"/>
  <c r="F1810" i="1"/>
  <c r="F1806" i="1"/>
  <c r="F1802" i="1"/>
  <c r="F1798" i="1"/>
  <c r="F1794" i="1"/>
  <c r="F1790" i="1"/>
  <c r="F1786" i="1"/>
  <c r="F1782" i="1"/>
  <c r="F1766" i="1"/>
  <c r="F1762" i="1"/>
  <c r="F1758" i="1"/>
  <c r="F1750" i="1"/>
  <c r="F1742" i="1"/>
  <c r="F1738" i="1"/>
  <c r="F1734" i="1"/>
  <c r="F1730" i="1"/>
  <c r="F1726" i="1"/>
  <c r="F1722" i="1"/>
  <c r="F1714" i="1"/>
  <c r="F1710" i="1"/>
  <c r="F1698" i="1"/>
  <c r="F1694" i="1"/>
  <c r="F1690" i="1"/>
  <c r="F1682" i="1"/>
  <c r="F1666" i="1"/>
  <c r="F1662" i="1"/>
  <c r="F1658" i="1"/>
  <c r="F1654" i="1"/>
  <c r="F1650" i="1"/>
  <c r="F1646" i="1"/>
  <c r="F1642" i="1"/>
  <c r="F1638" i="1"/>
  <c r="F1630" i="1"/>
  <c r="F1618" i="1"/>
  <c r="F1610" i="1"/>
  <c r="F1606" i="1"/>
  <c r="F1602" i="1"/>
  <c r="F1598" i="1"/>
  <c r="F1594" i="1"/>
  <c r="F1590" i="1"/>
  <c r="F1586" i="1"/>
  <c r="F1582" i="1"/>
  <c r="F1578" i="1"/>
  <c r="F1574" i="1"/>
  <c r="F1566" i="1"/>
  <c r="F1562" i="1"/>
  <c r="F1558" i="1"/>
  <c r="F1554" i="1"/>
  <c r="F1550" i="1"/>
  <c r="F1546" i="1"/>
  <c r="F1542" i="1"/>
  <c r="F1530" i="1"/>
  <c r="F1522" i="1"/>
  <c r="F1518" i="1"/>
  <c r="F1510" i="1"/>
  <c r="F1506" i="1"/>
  <c r="F1502" i="1"/>
  <c r="F1498" i="1"/>
  <c r="F1494" i="1"/>
  <c r="F1490" i="1"/>
  <c r="F1486" i="1"/>
  <c r="F1478" i="1"/>
  <c r="F1474" i="1"/>
  <c r="F1470" i="1"/>
  <c r="F1466" i="1"/>
  <c r="F1462" i="1"/>
  <c r="F1458" i="1"/>
  <c r="F1454" i="1"/>
  <c r="F1450" i="1"/>
  <c r="F1446" i="1"/>
  <c r="F1434" i="1"/>
  <c r="F1430" i="1"/>
  <c r="F1426" i="1"/>
  <c r="F1422" i="1"/>
  <c r="F1418" i="1"/>
  <c r="F1414" i="1"/>
  <c r="F1410" i="1"/>
  <c r="F1402" i="1"/>
  <c r="F1398" i="1"/>
  <c r="F1394" i="1"/>
  <c r="F1390" i="1"/>
  <c r="F1382" i="1"/>
  <c r="F1378" i="1"/>
  <c r="F1374" i="1"/>
  <c r="F1370" i="1"/>
  <c r="F1362" i="1"/>
  <c r="F1358" i="1"/>
  <c r="F1354" i="1"/>
  <c r="F1350" i="1"/>
  <c r="F1346" i="1"/>
  <c r="F1342" i="1"/>
  <c r="F1338" i="1"/>
  <c r="F1334" i="1"/>
  <c r="F1330" i="1"/>
  <c r="F1326" i="1"/>
  <c r="F1322" i="1"/>
  <c r="F1318" i="1"/>
  <c r="F1314" i="1"/>
  <c r="F1310" i="1"/>
  <c r="F1307" i="1"/>
  <c r="F1303" i="1"/>
  <c r="F1299" i="1"/>
  <c r="F1295" i="1"/>
  <c r="F1291" i="1"/>
  <c r="F1287" i="1"/>
  <c r="F1283" i="1"/>
  <c r="F1280" i="1"/>
  <c r="F1276" i="1"/>
  <c r="F1272" i="1"/>
  <c r="F1268" i="1"/>
  <c r="F1256" i="1"/>
  <c r="F1248" i="1"/>
  <c r="F1236" i="1"/>
  <c r="F1228" i="1"/>
  <c r="F1224" i="1"/>
  <c r="F1220" i="1"/>
  <c r="F1216" i="1"/>
  <c r="F1212" i="1"/>
  <c r="F1208" i="1"/>
  <c r="F1204" i="1"/>
  <c r="F1200" i="1"/>
  <c r="F1196" i="1"/>
  <c r="F1192" i="1"/>
  <c r="F1188" i="1"/>
  <c r="F1176" i="1"/>
  <c r="F1172" i="1"/>
  <c r="F1164" i="1"/>
  <c r="F1156" i="1"/>
  <c r="F1152" i="1"/>
  <c r="F1148" i="1"/>
  <c r="F1132" i="1"/>
  <c r="F1124" i="1"/>
  <c r="F1116" i="1"/>
  <c r="F1112" i="1"/>
  <c r="F1108" i="1"/>
  <c r="F1096" i="1"/>
  <c r="F1088" i="1"/>
  <c r="F1076" i="1"/>
  <c r="F1072" i="1"/>
  <c r="F1068" i="1"/>
  <c r="F1064" i="1"/>
  <c r="F1060" i="1"/>
  <c r="F1052" i="1"/>
  <c r="F1048" i="1"/>
  <c r="F1044" i="1"/>
  <c r="F1036" i="1"/>
  <c r="F1032" i="1"/>
  <c r="F1028" i="1"/>
  <c r="F1024" i="1"/>
  <c r="F1020" i="1"/>
  <c r="F1012" i="1"/>
  <c r="F1008" i="1"/>
  <c r="F1004" i="1"/>
  <c r="F1000" i="1"/>
  <c r="F996" i="1"/>
  <c r="F992" i="1"/>
  <c r="F976" i="1"/>
  <c r="F972" i="1"/>
  <c r="F968" i="1"/>
  <c r="F964" i="1"/>
  <c r="F2738" i="1"/>
  <c r="F2730" i="1"/>
  <c r="F2726" i="1"/>
  <c r="F2722" i="1"/>
  <c r="F2718" i="1"/>
  <c r="F2714" i="1"/>
  <c r="F2710" i="1"/>
  <c r="F2706" i="1"/>
  <c r="F2702" i="1"/>
  <c r="F2693" i="1"/>
  <c r="F2689" i="1"/>
  <c r="F2685" i="1"/>
  <c r="F2681" i="1"/>
  <c r="F2677" i="1"/>
  <c r="F2673" i="1"/>
  <c r="F2669" i="1"/>
  <c r="F2665" i="1"/>
  <c r="F2661" i="1"/>
  <c r="F2657" i="1"/>
  <c r="F2653" i="1"/>
  <c r="F2649" i="1"/>
  <c r="F2637" i="1"/>
  <c r="F2633" i="1"/>
  <c r="F2629" i="1"/>
  <c r="F2625" i="1"/>
  <c r="F2621" i="1"/>
  <c r="F2617" i="1"/>
  <c r="F2609" i="1"/>
  <c r="F2605" i="1"/>
  <c r="F2601" i="1"/>
  <c r="F2597" i="1"/>
  <c r="F2593" i="1"/>
  <c r="F2589" i="1"/>
  <c r="F2585" i="1"/>
  <c r="F2581" i="1"/>
  <c r="F2577" i="1"/>
  <c r="F2573" i="1"/>
  <c r="F2569" i="1"/>
  <c r="F2565" i="1"/>
  <c r="F2561" i="1"/>
  <c r="F2557" i="1"/>
  <c r="F2553" i="1"/>
  <c r="F2549" i="1"/>
  <c r="F2545" i="1"/>
  <c r="F2541" i="1"/>
  <c r="F2537" i="1"/>
  <c r="F2533" i="1"/>
  <c r="F2525" i="1"/>
  <c r="F2521" i="1"/>
  <c r="F2513" i="1"/>
  <c r="F2509" i="1"/>
  <c r="F2505" i="1"/>
  <c r="F2482" i="1"/>
  <c r="F2474" i="1"/>
  <c r="F2470" i="1"/>
  <c r="F2466" i="1"/>
  <c r="F2462" i="1"/>
  <c r="F2446" i="1"/>
  <c r="F2442" i="1"/>
  <c r="F2438" i="1"/>
  <c r="F2434" i="1"/>
  <c r="F2430" i="1"/>
  <c r="F2426" i="1"/>
  <c r="F2422" i="1"/>
  <c r="F2418" i="1"/>
  <c r="F2414" i="1"/>
  <c r="F2410" i="1"/>
  <c r="F2402" i="1"/>
  <c r="F2398" i="1"/>
  <c r="F2394" i="1"/>
  <c r="F2390" i="1"/>
  <c r="F2386" i="1"/>
  <c r="F2382" i="1"/>
  <c r="F2378" i="1"/>
  <c r="F2374" i="1"/>
  <c r="F2370" i="1"/>
  <c r="F2366" i="1"/>
  <c r="F2362" i="1"/>
  <c r="F2358" i="1"/>
  <c r="F2354" i="1"/>
  <c r="F2346" i="1"/>
  <c r="F2342" i="1"/>
  <c r="F2338" i="1"/>
  <c r="F2330" i="1"/>
  <c r="F2326" i="1"/>
  <c r="F2323" i="1"/>
  <c r="F2319" i="1"/>
  <c r="F2315" i="1"/>
  <c r="F2311" i="1"/>
  <c r="F2307" i="1"/>
  <c r="F2303" i="1"/>
  <c r="F2295" i="1"/>
  <c r="F2287" i="1"/>
  <c r="F2283" i="1"/>
  <c r="F2279" i="1"/>
  <c r="F2275" i="1"/>
  <c r="F2267" i="1"/>
  <c r="F2263" i="1"/>
  <c r="F2259" i="1"/>
  <c r="F2255" i="1"/>
  <c r="F2251" i="1"/>
  <c r="F2247" i="1"/>
  <c r="F2243" i="1"/>
  <c r="F2239" i="1"/>
  <c r="F2235" i="1"/>
  <c r="F2231" i="1"/>
  <c r="F2227" i="1"/>
  <c r="F2223" i="1"/>
  <c r="F2219" i="1"/>
  <c r="F2215" i="1"/>
  <c r="F2211" i="1"/>
  <c r="F2207" i="1"/>
  <c r="F2203" i="1"/>
  <c r="F2199" i="1"/>
  <c r="F2195" i="1"/>
  <c r="F2191" i="1"/>
  <c r="F2187" i="1"/>
  <c r="F2183" i="1"/>
  <c r="F2179" i="1"/>
  <c r="F2175" i="1"/>
  <c r="F2171" i="1"/>
  <c r="F2167" i="1"/>
  <c r="F2163" i="1"/>
  <c r="F2159" i="1"/>
  <c r="F2155" i="1"/>
  <c r="F2151" i="1"/>
  <c r="F2147" i="1"/>
  <c r="F2143" i="1"/>
  <c r="F2139" i="1"/>
  <c r="F2135" i="1"/>
  <c r="F2127" i="1"/>
  <c r="F2123" i="1"/>
  <c r="F2119" i="1"/>
  <c r="F2115" i="1"/>
  <c r="F2107" i="1"/>
  <c r="F2103" i="1"/>
  <c r="F2099" i="1"/>
  <c r="F2095" i="1"/>
  <c r="F2091" i="1"/>
  <c r="F2087" i="1"/>
  <c r="F2083" i="1"/>
  <c r="F2079" i="1"/>
  <c r="F2075" i="1"/>
  <c r="F2071" i="1"/>
  <c r="F2067" i="1"/>
  <c r="F2063" i="1"/>
  <c r="F2059" i="1"/>
  <c r="F2055" i="1"/>
  <c r="F2051" i="1"/>
  <c r="F2047" i="1"/>
  <c r="F2043" i="1"/>
  <c r="F2039" i="1"/>
  <c r="F2027" i="1"/>
  <c r="F2019" i="1"/>
  <c r="F2015" i="1"/>
  <c r="F2011" i="1"/>
  <c r="F2007" i="1"/>
  <c r="F2003" i="1"/>
  <c r="F1995" i="1"/>
  <c r="F1992" i="1"/>
  <c r="F1988" i="1"/>
  <c r="F1984" i="1"/>
  <c r="F1980" i="1"/>
  <c r="F1976" i="1"/>
  <c r="F1968" i="1"/>
  <c r="F1964" i="1"/>
  <c r="F1960" i="1"/>
  <c r="F1948" i="1"/>
  <c r="F1944" i="1"/>
  <c r="F1940" i="1"/>
  <c r="F1936" i="1"/>
  <c r="F1932" i="1"/>
  <c r="F1928" i="1"/>
  <c r="F1924" i="1"/>
  <c r="F1920" i="1"/>
  <c r="F1916" i="1"/>
  <c r="F1913" i="1"/>
  <c r="F1905" i="1"/>
  <c r="F1897" i="1"/>
  <c r="F1893" i="1"/>
  <c r="F1889" i="1"/>
  <c r="F1885" i="1"/>
  <c r="F1881" i="1"/>
  <c r="F1877" i="1"/>
  <c r="F1873" i="1"/>
  <c r="F1869" i="1"/>
  <c r="F1865" i="1"/>
  <c r="F1857" i="1"/>
  <c r="F1853" i="1"/>
  <c r="F1849" i="1"/>
  <c r="F1845" i="1"/>
  <c r="F1841" i="1"/>
  <c r="F1837" i="1"/>
  <c r="F1833" i="1"/>
  <c r="F1829" i="1"/>
  <c r="F1821" i="1"/>
  <c r="F1817" i="1"/>
  <c r="F1813" i="1"/>
  <c r="F1809" i="1"/>
  <c r="F1797" i="1"/>
  <c r="F1789" i="1"/>
  <c r="F1785" i="1"/>
  <c r="F1781" i="1"/>
  <c r="F1773" i="1"/>
  <c r="F1765" i="1"/>
  <c r="F1757" i="1"/>
  <c r="F1749" i="1"/>
  <c r="F1745" i="1"/>
  <c r="F1741" i="1"/>
  <c r="F1729" i="1"/>
  <c r="F1725" i="1"/>
  <c r="F1721" i="1"/>
  <c r="F1717" i="1"/>
  <c r="F1709" i="1"/>
  <c r="F1705" i="1"/>
  <c r="F1701" i="1"/>
  <c r="F1693" i="1"/>
  <c r="F1689" i="1"/>
  <c r="F1685" i="1"/>
  <c r="F1677" i="1"/>
  <c r="F1673" i="1"/>
  <c r="F1669" i="1"/>
  <c r="F1665" i="1"/>
  <c r="F1661" i="1"/>
  <c r="F1657" i="1"/>
  <c r="F1653" i="1"/>
  <c r="F1649" i="1"/>
  <c r="F1645" i="1"/>
  <c r="F1641" i="1"/>
  <c r="F1637" i="1"/>
  <c r="F1629" i="1"/>
  <c r="F1621" i="1"/>
  <c r="F1617" i="1"/>
  <c r="F1613" i="1"/>
  <c r="F1609" i="1"/>
  <c r="F1601" i="1"/>
  <c r="F1593" i="1"/>
  <c r="F1589" i="1"/>
  <c r="F1585" i="1"/>
  <c r="F1569" i="1"/>
  <c r="F1565" i="1"/>
  <c r="F1561" i="1"/>
  <c r="F1557" i="1"/>
  <c r="F1553" i="1"/>
  <c r="F1549" i="1"/>
  <c r="F1545" i="1"/>
  <c r="F1541" i="1"/>
  <c r="F1537" i="1"/>
  <c r="F1533" i="1"/>
  <c r="F1529" i="1"/>
  <c r="F1525" i="1"/>
  <c r="F1517" i="1"/>
  <c r="F1513" i="1"/>
  <c r="F1501" i="1"/>
  <c r="F1485" i="1"/>
  <c r="F1481" i="1"/>
  <c r="F1477" i="1"/>
  <c r="F1465" i="1"/>
  <c r="F1457" i="1"/>
  <c r="F1453" i="1"/>
  <c r="F1445" i="1"/>
  <c r="F1441" i="1"/>
  <c r="F1437" i="1"/>
  <c r="F1433" i="1"/>
  <c r="F1429" i="1"/>
  <c r="F1425" i="1"/>
  <c r="F1413" i="1"/>
  <c r="F1409" i="1"/>
  <c r="F1405" i="1"/>
  <c r="F1401" i="1"/>
  <c r="F1397" i="1"/>
  <c r="F1393" i="1"/>
  <c r="F1389" i="1"/>
  <c r="F1385" i="1"/>
  <c r="F1381" i="1"/>
  <c r="F1377" i="1"/>
  <c r="F1373" i="1"/>
  <c r="F1369" i="1"/>
  <c r="F1365" i="1"/>
  <c r="F1361" i="1"/>
  <c r="F1357" i="1"/>
  <c r="F1353" i="1"/>
  <c r="F1349" i="1"/>
  <c r="F1341" i="1"/>
  <c r="F1337" i="1"/>
  <c r="F1333" i="1"/>
  <c r="F1329" i="1"/>
  <c r="F1321" i="1"/>
  <c r="F1317" i="1"/>
  <c r="F1313" i="1"/>
  <c r="F1309" i="1"/>
  <c r="F1306" i="1"/>
  <c r="F1302" i="1"/>
  <c r="F1294" i="1"/>
  <c r="F1290" i="1"/>
  <c r="F1286" i="1"/>
  <c r="F1282" i="1"/>
  <c r="F1271" i="1"/>
  <c r="F1267" i="1"/>
  <c r="F1263" i="1"/>
  <c r="F1259" i="1"/>
  <c r="F1255" i="1"/>
  <c r="F1251" i="1"/>
  <c r="F1247" i="1"/>
  <c r="F1239" i="1"/>
  <c r="F1235" i="1"/>
  <c r="F1231" i="1"/>
  <c r="F1227" i="1"/>
  <c r="F1223" i="1"/>
  <c r="F1215" i="1"/>
  <c r="F1211" i="1"/>
  <c r="F1207" i="1"/>
  <c r="F1203" i="1"/>
  <c r="F1199" i="1"/>
  <c r="F1191" i="1"/>
  <c r="F1187" i="1"/>
  <c r="F1151" i="1"/>
  <c r="F1147" i="1"/>
  <c r="F1143" i="1"/>
  <c r="F1139" i="1"/>
  <c r="F1135" i="1"/>
  <c r="F1131" i="1"/>
  <c r="F1127" i="1"/>
  <c r="F1123" i="1"/>
  <c r="F1119" i="1"/>
  <c r="F1111" i="1"/>
  <c r="F1107" i="1"/>
  <c r="F1103" i="1"/>
  <c r="F1099" i="1"/>
  <c r="F1083" i="1"/>
  <c r="F1075" i="1"/>
  <c r="F1071" i="1"/>
  <c r="F1067" i="1"/>
  <c r="F1059" i="1"/>
  <c r="F1051" i="1"/>
  <c r="F1047" i="1"/>
  <c r="F1039" i="1"/>
  <c r="F1027" i="1"/>
  <c r="F1019" i="1"/>
  <c r="F1011" i="1"/>
  <c r="F1007" i="1"/>
  <c r="F1003" i="1"/>
  <c r="F987" i="1"/>
  <c r="F983" i="1"/>
  <c r="F979" i="1"/>
  <c r="F975" i="1"/>
  <c r="F971" i="1"/>
  <c r="F963" i="1"/>
  <c r="F5683" i="1"/>
  <c r="F5679" i="1"/>
  <c r="F5621" i="1"/>
  <c r="F5598" i="1"/>
  <c r="F5581" i="1"/>
  <c r="F5573" i="1"/>
  <c r="F5552" i="1"/>
  <c r="F5548" i="1"/>
  <c r="F3670" i="1"/>
  <c r="F3662" i="1"/>
  <c r="F3656" i="1"/>
  <c r="F3647" i="1"/>
  <c r="G3647" i="1" s="1"/>
  <c r="F3637" i="1"/>
  <c r="G3637" i="1" s="1"/>
  <c r="F3631" i="1"/>
  <c r="F3625" i="1"/>
  <c r="G3625" i="1" s="1"/>
  <c r="F3618" i="1"/>
  <c r="F3614" i="1"/>
  <c r="F3608" i="1"/>
  <c r="F3600" i="1"/>
  <c r="F3595" i="1"/>
  <c r="F3591" i="1"/>
  <c r="G3591" i="1" s="1"/>
  <c r="F3587" i="1"/>
  <c r="G3587" i="1" s="1"/>
  <c r="F3581" i="1"/>
  <c r="G3581" i="1" s="1"/>
  <c r="F3574" i="1"/>
  <c r="F3570" i="1"/>
  <c r="F3563" i="1"/>
  <c r="F3558" i="1"/>
  <c r="F3552" i="1"/>
  <c r="F3544" i="1"/>
  <c r="F3540" i="1"/>
  <c r="G3540" i="1" s="1"/>
  <c r="F3534" i="1"/>
  <c r="G3534" i="1" s="1"/>
  <c r="F3527" i="1"/>
  <c r="F3523" i="1"/>
  <c r="F3517" i="1"/>
  <c r="F3512" i="1"/>
  <c r="F3504" i="1"/>
  <c r="F3500" i="1"/>
  <c r="F3493" i="1"/>
  <c r="F3487" i="1"/>
  <c r="F3483" i="1"/>
  <c r="F3478" i="1"/>
  <c r="G3478" i="1" s="1"/>
  <c r="F3473" i="1"/>
  <c r="F3468" i="1"/>
  <c r="F3464" i="1"/>
  <c r="G3464" i="1" s="1"/>
  <c r="F3460" i="1"/>
  <c r="F3456" i="1"/>
  <c r="F3452" i="1"/>
  <c r="F3446" i="1"/>
  <c r="G3446" i="1" s="1"/>
  <c r="F3442" i="1"/>
  <c r="F3437" i="1"/>
  <c r="F3433" i="1"/>
  <c r="G3433" i="1" s="1"/>
  <c r="F3428" i="1"/>
  <c r="F3423" i="1"/>
  <c r="F3419" i="1"/>
  <c r="F3415" i="1"/>
  <c r="F3411" i="1"/>
  <c r="F3407" i="1"/>
  <c r="F3403" i="1"/>
  <c r="F3399" i="1"/>
  <c r="F3395" i="1"/>
  <c r="G3395" i="1" s="1"/>
  <c r="F3389" i="1"/>
  <c r="F3384" i="1"/>
  <c r="G3384" i="1" s="1"/>
  <c r="F3379" i="1"/>
  <c r="F3375" i="1"/>
  <c r="F3371" i="1"/>
  <c r="F3367" i="1"/>
  <c r="G3367" i="1" s="1"/>
  <c r="F3363" i="1"/>
  <c r="G3363" i="1" s="1"/>
  <c r="F3358" i="1"/>
  <c r="F3354" i="1"/>
  <c r="F3350" i="1"/>
  <c r="F3346" i="1"/>
  <c r="F3342" i="1"/>
  <c r="F3338" i="1"/>
  <c r="F3333" i="1"/>
  <c r="F3329" i="1"/>
  <c r="F3324" i="1"/>
  <c r="F3320" i="1"/>
  <c r="F3312" i="1"/>
  <c r="F3308" i="1"/>
  <c r="F3304" i="1"/>
  <c r="F3297" i="1"/>
  <c r="F3293" i="1"/>
  <c r="F3289" i="1"/>
  <c r="F3285" i="1"/>
  <c r="G3285" i="1" s="1"/>
  <c r="F3279" i="1"/>
  <c r="F3271" i="1"/>
  <c r="F3267" i="1"/>
  <c r="F3263" i="1"/>
  <c r="F3259" i="1"/>
  <c r="F3254" i="1"/>
  <c r="F3250" i="1"/>
  <c r="F3245" i="1"/>
  <c r="F3241" i="1"/>
  <c r="F3235" i="1"/>
  <c r="F3231" i="1"/>
  <c r="F3227" i="1"/>
  <c r="F3223" i="1"/>
  <c r="F3219" i="1"/>
  <c r="F3215" i="1"/>
  <c r="F3210" i="1"/>
  <c r="F3206" i="1"/>
  <c r="F3201" i="1"/>
  <c r="F3197" i="1"/>
  <c r="F3189" i="1"/>
  <c r="F3184" i="1"/>
  <c r="F3180" i="1"/>
  <c r="F3176" i="1"/>
  <c r="F3172" i="1"/>
  <c r="F3168" i="1"/>
  <c r="F3163" i="1"/>
  <c r="F3159" i="1"/>
  <c r="F3154" i="1"/>
  <c r="F3148" i="1"/>
  <c r="F3143" i="1"/>
  <c r="F3139" i="1"/>
  <c r="F3135" i="1"/>
  <c r="F3131" i="1"/>
  <c r="F3126" i="1"/>
  <c r="F3122" i="1"/>
  <c r="F3118" i="1"/>
  <c r="F3112" i="1"/>
  <c r="F3108" i="1"/>
  <c r="F3103" i="1"/>
  <c r="F3099" i="1"/>
  <c r="F3095" i="1"/>
  <c r="F3091" i="1"/>
  <c r="F3087" i="1"/>
  <c r="F3083" i="1"/>
  <c r="F3079" i="1"/>
  <c r="F5623" i="1"/>
  <c r="F3071" i="1"/>
  <c r="F3067" i="1"/>
  <c r="F3061" i="1"/>
  <c r="F3057" i="1"/>
  <c r="F3051" i="1"/>
  <c r="F3047" i="1"/>
  <c r="F3043" i="1"/>
  <c r="F3039" i="1"/>
  <c r="F3035" i="1"/>
  <c r="F3031" i="1"/>
  <c r="F3027" i="1"/>
  <c r="F3023" i="1"/>
  <c r="F3019" i="1"/>
  <c r="F3015" i="1"/>
  <c r="F3008" i="1"/>
  <c r="F3004" i="1"/>
  <c r="F3000" i="1"/>
  <c r="F2996" i="1"/>
  <c r="F2992" i="1"/>
  <c r="F2988" i="1"/>
  <c r="F2984" i="1"/>
  <c r="F2980" i="1"/>
  <c r="F2972" i="1"/>
  <c r="F2964" i="1"/>
  <c r="F2960" i="1"/>
  <c r="F2952" i="1"/>
  <c r="F2948" i="1"/>
  <c r="F2944" i="1"/>
  <c r="F2940" i="1"/>
  <c r="F2936" i="1"/>
  <c r="F2925" i="1"/>
  <c r="F2917" i="1"/>
  <c r="F2913" i="1"/>
  <c r="F2909" i="1"/>
  <c r="F2901" i="1"/>
  <c r="F2897" i="1"/>
  <c r="F2893" i="1"/>
  <c r="F2889" i="1"/>
  <c r="F2885" i="1"/>
  <c r="F2881" i="1"/>
  <c r="F2877" i="1"/>
  <c r="F2873" i="1"/>
  <c r="F2869" i="1"/>
  <c r="F2865" i="1"/>
  <c r="F2861" i="1"/>
  <c r="F2857" i="1"/>
  <c r="F2853" i="1"/>
  <c r="F2849" i="1"/>
  <c r="F2845" i="1"/>
  <c r="F2841" i="1"/>
  <c r="F2837" i="1"/>
  <c r="F2833" i="1"/>
  <c r="F2829" i="1"/>
  <c r="F2825" i="1"/>
  <c r="F2821" i="1"/>
  <c r="F2817" i="1"/>
  <c r="F2813" i="1"/>
  <c r="F2809" i="1"/>
  <c r="F2805" i="1"/>
  <c r="F2801" i="1"/>
  <c r="F2793" i="1"/>
  <c r="F2789" i="1"/>
  <c r="F2785" i="1"/>
  <c r="F2781" i="1"/>
  <c r="F2777" i="1"/>
  <c r="F2773" i="1"/>
  <c r="F2769" i="1"/>
  <c r="F2765" i="1"/>
  <c r="F2761" i="1"/>
  <c r="F2757" i="1"/>
  <c r="F2753" i="1"/>
  <c r="F2749" i="1"/>
  <c r="F2745" i="1"/>
  <c r="F2741" i="1"/>
  <c r="F2733" i="1"/>
  <c r="F2729" i="1"/>
  <c r="F2725" i="1"/>
  <c r="F2721" i="1"/>
  <c r="F2717" i="1"/>
  <c r="F2713" i="1"/>
  <c r="F2709" i="1"/>
  <c r="F2705" i="1"/>
  <c r="F2701" i="1"/>
  <c r="F2697" i="1"/>
  <c r="F2692" i="1"/>
  <c r="F2688" i="1"/>
  <c r="F2676" i="1"/>
  <c r="F2668" i="1"/>
  <c r="F2664" i="1"/>
  <c r="F2660" i="1"/>
  <c r="F2656" i="1"/>
  <c r="F2652" i="1"/>
  <c r="F2648" i="1"/>
  <c r="F2644" i="1"/>
  <c r="F2640" i="1"/>
  <c r="F2636" i="1"/>
  <c r="F2632" i="1"/>
  <c r="F2628" i="1"/>
  <c r="F2624" i="1"/>
  <c r="F2620" i="1"/>
  <c r="F2616" i="1"/>
  <c r="F2612" i="1"/>
  <c r="F2608" i="1"/>
  <c r="F2604" i="1"/>
  <c r="F2600" i="1"/>
  <c r="F2596" i="1"/>
  <c r="F2592" i="1"/>
  <c r="F2588" i="1"/>
  <c r="F2580" i="1"/>
  <c r="F2576" i="1"/>
  <c r="F2568" i="1"/>
  <c r="F2564" i="1"/>
  <c r="F2560" i="1"/>
  <c r="F2556" i="1"/>
  <c r="F2552" i="1"/>
  <c r="F2548" i="1"/>
  <c r="F2536" i="1"/>
  <c r="F2528" i="1"/>
  <c r="F2520" i="1"/>
  <c r="F2512" i="1"/>
  <c r="F2508" i="1"/>
  <c r="F2504" i="1"/>
  <c r="F2497" i="1"/>
  <c r="F2489" i="1"/>
  <c r="F2481" i="1"/>
  <c r="F2477" i="1"/>
  <c r="F2473" i="1"/>
  <c r="F2469" i="1"/>
  <c r="F2465" i="1"/>
  <c r="F2457" i="1"/>
  <c r="F2441" i="1"/>
  <c r="F2433" i="1"/>
  <c r="F2421" i="1"/>
  <c r="F2417" i="1"/>
  <c r="F2413" i="1"/>
  <c r="F2405" i="1"/>
  <c r="F2397" i="1"/>
  <c r="F2393" i="1"/>
  <c r="F2389" i="1"/>
  <c r="F2385" i="1"/>
  <c r="F2381" i="1"/>
  <c r="F2377" i="1"/>
  <c r="F2373" i="1"/>
  <c r="F2361" i="1"/>
  <c r="F2357" i="1"/>
  <c r="F2353" i="1"/>
  <c r="F2345" i="1"/>
  <c r="F2337" i="1"/>
  <c r="F2333" i="1"/>
  <c r="F2322" i="1"/>
  <c r="F2318" i="1"/>
  <c r="F2314" i="1"/>
  <c r="F2310" i="1"/>
  <c r="F2306" i="1"/>
  <c r="F2302" i="1"/>
  <c r="F2298" i="1"/>
  <c r="F2294" i="1"/>
  <c r="F2290" i="1"/>
  <c r="F2286" i="1"/>
  <c r="F2278" i="1"/>
  <c r="F2274" i="1"/>
  <c r="F2270" i="1"/>
  <c r="F2266" i="1"/>
  <c r="F2258" i="1"/>
  <c r="F2254" i="1"/>
  <c r="F2250" i="1"/>
  <c r="F2246" i="1"/>
  <c r="F2242" i="1"/>
  <c r="F2238" i="1"/>
  <c r="F2230" i="1"/>
  <c r="F2226" i="1"/>
  <c r="F2222" i="1"/>
  <c r="F2218" i="1"/>
  <c r="F2214" i="1"/>
  <c r="F2210" i="1"/>
  <c r="F2202" i="1"/>
  <c r="F2194" i="1"/>
  <c r="F2190" i="1"/>
  <c r="F2186" i="1"/>
  <c r="F2182" i="1"/>
  <c r="F2178" i="1"/>
  <c r="F2174" i="1"/>
  <c r="F2170" i="1"/>
  <c r="F2166" i="1"/>
  <c r="F2162" i="1"/>
  <c r="F2154" i="1"/>
  <c r="F2150" i="1"/>
  <c r="F2142" i="1"/>
  <c r="F2138" i="1"/>
  <c r="F2134" i="1"/>
  <c r="F2130" i="1"/>
  <c r="F2126" i="1"/>
  <c r="F2118" i="1"/>
  <c r="F2114" i="1"/>
  <c r="F2110" i="1"/>
  <c r="F2106" i="1"/>
  <c r="F2094" i="1"/>
  <c r="F2090" i="1"/>
  <c r="F2082" i="1"/>
  <c r="F2078" i="1"/>
  <c r="F2074" i="1"/>
  <c r="F2066" i="1"/>
  <c r="F2062" i="1"/>
  <c r="F2058" i="1"/>
  <c r="F2054" i="1"/>
  <c r="F2050" i="1"/>
  <c r="F2046" i="1"/>
  <c r="F2042" i="1"/>
  <c r="F2038" i="1"/>
  <c r="F2014" i="1"/>
  <c r="F2010" i="1"/>
  <c r="F2002" i="1"/>
  <c r="F1998" i="1"/>
  <c r="F1987" i="1"/>
  <c r="F1983" i="1"/>
  <c r="F1979" i="1"/>
  <c r="F1975" i="1"/>
  <c r="F1967" i="1"/>
  <c r="F1963" i="1"/>
  <c r="F1959" i="1"/>
  <c r="F1955" i="1"/>
  <c r="F1947" i="1"/>
  <c r="F1943" i="1"/>
  <c r="F1939" i="1"/>
  <c r="F1935" i="1"/>
  <c r="F1931" i="1"/>
  <c r="F1927" i="1"/>
  <c r="F1923" i="1"/>
  <c r="F1919" i="1"/>
  <c r="F1912" i="1"/>
  <c r="F1908" i="1"/>
  <c r="F1904" i="1"/>
  <c r="F1900" i="1"/>
  <c r="F1896" i="1"/>
  <c r="F1892" i="1"/>
  <c r="F1888" i="1"/>
  <c r="F1884" i="1"/>
  <c r="F1880" i="1"/>
  <c r="F1872" i="1"/>
  <c r="F1868" i="1"/>
  <c r="F1864" i="1"/>
  <c r="F1852" i="1"/>
  <c r="F1844" i="1"/>
  <c r="F1840" i="1"/>
  <c r="F1836" i="1"/>
  <c r="F1832" i="1"/>
  <c r="F1828" i="1"/>
  <c r="F1824" i="1"/>
  <c r="F1820" i="1"/>
  <c r="F1816" i="1"/>
  <c r="F1812" i="1"/>
  <c r="F1808" i="1"/>
  <c r="F1796" i="1"/>
  <c r="F1788" i="1"/>
  <c r="F1780" i="1"/>
  <c r="F1776" i="1"/>
  <c r="F1772" i="1"/>
  <c r="F1768" i="1"/>
  <c r="F1764" i="1"/>
  <c r="F1756" i="1"/>
  <c r="F956" i="1"/>
  <c r="F952" i="1"/>
  <c r="F944" i="1"/>
  <c r="F932" i="1"/>
  <c r="F928" i="1"/>
  <c r="F920" i="1"/>
  <c r="F916" i="1"/>
  <c r="F912" i="1"/>
  <c r="F908" i="1"/>
  <c r="F904" i="1"/>
  <c r="F900" i="1"/>
  <c r="F896" i="1"/>
  <c r="F888" i="1"/>
  <c r="F885" i="1"/>
  <c r="F881" i="1"/>
  <c r="F873" i="1"/>
  <c r="F869" i="1"/>
  <c r="F865" i="1"/>
  <c r="F861" i="1"/>
  <c r="F857" i="1"/>
  <c r="F853" i="1"/>
  <c r="F849" i="1"/>
  <c r="F845" i="1"/>
  <c r="F841" i="1"/>
  <c r="F837" i="1"/>
  <c r="F813" i="1"/>
  <c r="F805" i="1"/>
  <c r="F801" i="1"/>
  <c r="F797" i="1"/>
  <c r="F789" i="1"/>
  <c r="F785" i="1"/>
  <c r="F777" i="1"/>
  <c r="F773" i="1"/>
  <c r="F769" i="1"/>
  <c r="F765" i="1"/>
  <c r="F757" i="1"/>
  <c r="F749" i="1"/>
  <c r="F745" i="1"/>
  <c r="F741" i="1"/>
  <c r="F737" i="1"/>
  <c r="F733" i="1"/>
  <c r="F729" i="1"/>
  <c r="F725" i="1"/>
  <c r="F721" i="1"/>
  <c r="F713" i="1"/>
  <c r="F709" i="1"/>
  <c r="F701" i="1"/>
  <c r="F693" i="1"/>
  <c r="F689" i="1"/>
  <c r="F685" i="1"/>
  <c r="F681" i="1"/>
  <c r="F677" i="1"/>
  <c r="F673" i="1"/>
  <c r="F669" i="1"/>
  <c r="F665" i="1"/>
  <c r="F661" i="1"/>
  <c r="F653" i="1"/>
  <c r="F649" i="1"/>
  <c r="F645" i="1"/>
  <c r="F641" i="1"/>
  <c r="F638" i="1"/>
  <c r="F634" i="1"/>
  <c r="F626" i="1"/>
  <c r="F614" i="1"/>
  <c r="F610" i="1"/>
  <c r="F606" i="1"/>
  <c r="F602" i="1"/>
  <c r="F598" i="1"/>
  <c r="F590" i="1"/>
  <c r="F586" i="1"/>
  <c r="F582" i="1"/>
  <c r="F578" i="1"/>
  <c r="F574" i="1"/>
  <c r="F566" i="1"/>
  <c r="F562" i="1"/>
  <c r="F558" i="1"/>
  <c r="F554" i="1"/>
  <c r="F550" i="1"/>
  <c r="F546" i="1"/>
  <c r="F542" i="1"/>
  <c r="F538" i="1"/>
  <c r="F534" i="1"/>
  <c r="F530" i="1"/>
  <c r="F526" i="1"/>
  <c r="F518" i="1"/>
  <c r="F510" i="1"/>
  <c r="F506" i="1"/>
  <c r="F502" i="1"/>
  <c r="F498" i="1"/>
  <c r="F494" i="1"/>
  <c r="F490" i="1"/>
  <c r="F486" i="1"/>
  <c r="F482" i="1"/>
  <c r="F478" i="1"/>
  <c r="F474" i="1"/>
  <c r="F470" i="1"/>
  <c r="F466" i="1"/>
  <c r="F458" i="1"/>
  <c r="F454" i="1"/>
  <c r="F450" i="1"/>
  <c r="F446" i="1"/>
  <c r="F442" i="1"/>
  <c r="F438" i="1"/>
  <c r="F434" i="1"/>
  <c r="F430" i="1"/>
  <c r="F426" i="1"/>
  <c r="F422" i="1"/>
  <c r="F418" i="1"/>
  <c r="F414" i="1"/>
  <c r="F410" i="1"/>
  <c r="F406" i="1"/>
  <c r="F402" i="1"/>
  <c r="F398" i="1"/>
  <c r="F394" i="1"/>
  <c r="F390" i="1"/>
  <c r="F386" i="1"/>
  <c r="F378" i="1"/>
  <c r="F374" i="1"/>
  <c r="F370" i="1"/>
  <c r="F366" i="1"/>
  <c r="F362" i="1"/>
  <c r="F358" i="1"/>
  <c r="F354" i="1"/>
  <c r="F350" i="1"/>
  <c r="F346" i="1"/>
  <c r="F342" i="1"/>
  <c r="F334" i="1"/>
  <c r="F330" i="1"/>
  <c r="F326" i="1"/>
  <c r="F322" i="1"/>
  <c r="F318" i="1"/>
  <c r="F314" i="1"/>
  <c r="F306" i="1"/>
  <c r="F302" i="1"/>
  <c r="F298" i="1"/>
  <c r="F294" i="1"/>
  <c r="F290" i="1"/>
  <c r="F286" i="1"/>
  <c r="F282" i="1"/>
  <c r="F278" i="1"/>
  <c r="F266" i="1"/>
  <c r="F262" i="1"/>
  <c r="F258" i="1"/>
  <c r="F242" i="1"/>
  <c r="F238" i="1"/>
  <c r="F234" i="1"/>
  <c r="F226" i="1"/>
  <c r="F222" i="1"/>
  <c r="F218" i="1"/>
  <c r="F214" i="1"/>
  <c r="F210" i="1"/>
  <c r="F198" i="1"/>
  <c r="F194" i="1"/>
  <c r="F190" i="1"/>
  <c r="F186" i="1"/>
  <c r="F182" i="1"/>
  <c r="F178" i="1"/>
  <c r="F174" i="1"/>
  <c r="F162" i="1"/>
  <c r="F158" i="1"/>
  <c r="F154" i="1"/>
  <c r="F146" i="1"/>
  <c r="F142" i="1"/>
  <c r="F138" i="1"/>
  <c r="F134" i="1"/>
  <c r="F130" i="1"/>
  <c r="F122" i="1"/>
  <c r="F118" i="1"/>
  <c r="F114" i="1"/>
  <c r="F110" i="1"/>
  <c r="F106" i="1"/>
  <c r="F98" i="1"/>
  <c r="F94" i="1"/>
  <c r="F86" i="1"/>
  <c r="F82" i="1"/>
  <c r="F78" i="1"/>
  <c r="F70" i="1"/>
  <c r="F66" i="1"/>
  <c r="F58" i="1"/>
  <c r="F54" i="1"/>
  <c r="F50" i="1"/>
  <c r="F42" i="1"/>
  <c r="F34" i="1"/>
  <c r="F30" i="1"/>
  <c r="F18" i="1"/>
  <c r="F10" i="1"/>
  <c r="F6" i="1"/>
  <c r="F3632" i="1"/>
  <c r="G3632" i="1" s="1"/>
  <c r="F3655" i="1"/>
  <c r="G3655" i="1" s="1"/>
  <c r="F955" i="1"/>
  <c r="F951" i="1"/>
  <c r="F943" i="1"/>
  <c r="F939" i="1"/>
  <c r="F931" i="1"/>
  <c r="F927" i="1"/>
  <c r="F923" i="1"/>
  <c r="F919" i="1"/>
  <c r="F915" i="1"/>
  <c r="F911" i="1"/>
  <c r="F903" i="1"/>
  <c r="F899" i="1"/>
  <c r="F887" i="1"/>
  <c r="F884" i="1"/>
  <c r="F864" i="1"/>
  <c r="F860" i="1"/>
  <c r="F856" i="1"/>
  <c r="F852" i="1"/>
  <c r="F840" i="1"/>
  <c r="F836" i="1"/>
  <c r="F832" i="1"/>
  <c r="F824" i="1"/>
  <c r="F812" i="1"/>
  <c r="F808" i="1"/>
  <c r="F804" i="1"/>
  <c r="F800" i="1"/>
  <c r="F796" i="1"/>
  <c r="F792" i="1"/>
  <c r="F788" i="1"/>
  <c r="F784" i="1"/>
  <c r="F780" i="1"/>
  <c r="F776" i="1"/>
  <c r="F772" i="1"/>
  <c r="F768" i="1"/>
  <c r="F764" i="1"/>
  <c r="F756" i="1"/>
  <c r="F752" i="1"/>
  <c r="F748" i="1"/>
  <c r="F744" i="1"/>
  <c r="F736" i="1"/>
  <c r="F732" i="1"/>
  <c r="F728" i="1"/>
  <c r="F724" i="1"/>
  <c r="F712" i="1"/>
  <c r="F708" i="1"/>
  <c r="F704" i="1"/>
  <c r="F700" i="1"/>
  <c r="F696" i="1"/>
  <c r="F692" i="1"/>
  <c r="F688" i="1"/>
  <c r="F684" i="1"/>
  <c r="F676" i="1"/>
  <c r="F672" i="1"/>
  <c r="F668" i="1"/>
  <c r="F664" i="1"/>
  <c r="F660" i="1"/>
  <c r="F656" i="1"/>
  <c r="F652" i="1"/>
  <c r="F644" i="1"/>
  <c r="F640" i="1"/>
  <c r="F637" i="1"/>
  <c r="F633" i="1"/>
  <c r="F625" i="1"/>
  <c r="F621" i="1"/>
  <c r="F617" i="1"/>
  <c r="F613" i="1"/>
  <c r="F609" i="1"/>
  <c r="F605" i="1"/>
  <c r="F601" i="1"/>
  <c r="F597" i="1"/>
  <c r="F593" i="1"/>
  <c r="F589" i="1"/>
  <c r="F585" i="1"/>
  <c r="F581" i="1"/>
  <c r="F577" i="1"/>
  <c r="F573" i="1"/>
  <c r="F569" i="1"/>
  <c r="F561" i="1"/>
  <c r="F557" i="1"/>
  <c r="F553" i="1"/>
  <c r="F545" i="1"/>
  <c r="F541" i="1"/>
  <c r="F537" i="1"/>
  <c r="F533" i="1"/>
  <c r="F529" i="1"/>
  <c r="F525" i="1"/>
  <c r="F521" i="1"/>
  <c r="F517" i="1"/>
  <c r="F513" i="1"/>
  <c r="F509" i="1"/>
  <c r="F505" i="1"/>
  <c r="F497" i="1"/>
  <c r="F493" i="1"/>
  <c r="F489" i="1"/>
  <c r="F485" i="1"/>
  <c r="F481" i="1"/>
  <c r="F477" i="1"/>
  <c r="F473" i="1"/>
  <c r="F469" i="1"/>
  <c r="F461" i="1"/>
  <c r="F457" i="1"/>
  <c r="F453" i="1"/>
  <c r="F449" i="1"/>
  <c r="F445" i="1"/>
  <c r="F441" i="1"/>
  <c r="F437" i="1"/>
  <c r="F429" i="1"/>
  <c r="F425" i="1"/>
  <c r="F417" i="1"/>
  <c r="F413" i="1"/>
  <c r="F409" i="1"/>
  <c r="F405" i="1"/>
  <c r="F401" i="1"/>
  <c r="F397" i="1"/>
  <c r="F393" i="1"/>
  <c r="F389" i="1"/>
  <c r="F385" i="1"/>
  <c r="F381" i="1"/>
  <c r="F361" i="1"/>
  <c r="F353" i="1"/>
  <c r="F349" i="1"/>
  <c r="F345" i="1"/>
  <c r="F341" i="1"/>
  <c r="F337" i="1"/>
  <c r="F333" i="1"/>
  <c r="F329" i="1"/>
  <c r="F325" i="1"/>
  <c r="F321" i="1"/>
  <c r="F317" i="1"/>
  <c r="F313" i="1"/>
  <c r="F309" i="1"/>
  <c r="F305" i="1"/>
  <c r="F297" i="1"/>
  <c r="F293" i="1"/>
  <c r="F289" i="1"/>
  <c r="F285" i="1"/>
  <c r="F281" i="1"/>
  <c r="F273" i="1"/>
  <c r="F269" i="1"/>
  <c r="F261" i="1"/>
  <c r="F253" i="1"/>
  <c r="F241" i="1"/>
  <c r="F237" i="1"/>
  <c r="F229" i="1"/>
  <c r="F225" i="1"/>
  <c r="F221" i="1"/>
  <c r="F217" i="1"/>
  <c r="F213" i="1"/>
  <c r="F209" i="1"/>
  <c r="F201" i="1"/>
  <c r="F197" i="1"/>
  <c r="F193" i="1"/>
  <c r="F189" i="1"/>
  <c r="F185" i="1"/>
  <c r="F181" i="1"/>
  <c r="F177" i="1"/>
  <c r="F173" i="1"/>
  <c r="F169" i="1"/>
  <c r="F165" i="1"/>
  <c r="F161" i="1"/>
  <c r="F157" i="1"/>
  <c r="F153" i="1"/>
  <c r="F149" i="1"/>
  <c r="F141" i="1"/>
  <c r="F137" i="1"/>
  <c r="F125" i="1"/>
  <c r="F121" i="1"/>
  <c r="F117" i="1"/>
  <c r="F113" i="1"/>
  <c r="F109" i="1"/>
  <c r="F105" i="1"/>
  <c r="F101" i="1"/>
  <c r="F97" i="1"/>
  <c r="F93" i="1"/>
  <c r="F85" i="1"/>
  <c r="F81" i="1"/>
  <c r="F77" i="1"/>
  <c r="F73" i="1"/>
  <c r="F69" i="1"/>
  <c r="F65" i="1"/>
  <c r="F61" i="1"/>
  <c r="F57" i="1"/>
  <c r="F49" i="1"/>
  <c r="F33" i="1"/>
  <c r="F29" i="1"/>
  <c r="F25" i="1"/>
  <c r="F21" i="1"/>
  <c r="F17" i="1"/>
  <c r="F5" i="1"/>
  <c r="F3392" i="1"/>
  <c r="G3392" i="1" s="1"/>
  <c r="F3624" i="1"/>
  <c r="G3624" i="1" s="1"/>
  <c r="F1752" i="1"/>
  <c r="F1748" i="1"/>
  <c r="F1744" i="1"/>
  <c r="F1740" i="1"/>
  <c r="F1736" i="1"/>
  <c r="F1732" i="1"/>
  <c r="F1728" i="1"/>
  <c r="F1724" i="1"/>
  <c r="F1720" i="1"/>
  <c r="F1716" i="1"/>
  <c r="F1712" i="1"/>
  <c r="F1708" i="1"/>
  <c r="F1704" i="1"/>
  <c r="F1700" i="1"/>
  <c r="F1696" i="1"/>
  <c r="F1684" i="1"/>
  <c r="F1680" i="1"/>
  <c r="F1672" i="1"/>
  <c r="F1668" i="1"/>
  <c r="F1664" i="1"/>
  <c r="F1660" i="1"/>
  <c r="F1656" i="1"/>
  <c r="F1652" i="1"/>
  <c r="F1648" i="1"/>
  <c r="F1644" i="1"/>
  <c r="F1640" i="1"/>
  <c r="F1632" i="1"/>
  <c r="F1624" i="1"/>
  <c r="F1612" i="1"/>
  <c r="F1608" i="1"/>
  <c r="F1604" i="1"/>
  <c r="F1600" i="1"/>
  <c r="F1596" i="1"/>
  <c r="F1588" i="1"/>
  <c r="F1580" i="1"/>
  <c r="F1576" i="1"/>
  <c r="F1564" i="1"/>
  <c r="F1560" i="1"/>
  <c r="F1556" i="1"/>
  <c r="F1552" i="1"/>
  <c r="F1548" i="1"/>
  <c r="F1544" i="1"/>
  <c r="F1540" i="1"/>
  <c r="F1536" i="1"/>
  <c r="F1528" i="1"/>
  <c r="F1524" i="1"/>
  <c r="F1516" i="1"/>
  <c r="F1512" i="1"/>
  <c r="F1508" i="1"/>
  <c r="F1500" i="1"/>
  <c r="F1496" i="1"/>
  <c r="F1492" i="1"/>
  <c r="F1488" i="1"/>
  <c r="F1480" i="1"/>
  <c r="F1476" i="1"/>
  <c r="F1472" i="1"/>
  <c r="F1468" i="1"/>
  <c r="F1464" i="1"/>
  <c r="F1460" i="1"/>
  <c r="F1448" i="1"/>
  <c r="F1444" i="1"/>
  <c r="F1436" i="1"/>
  <c r="F1432" i="1"/>
  <c r="F1428" i="1"/>
  <c r="F1424" i="1"/>
  <c r="F1420" i="1"/>
  <c r="F1416" i="1"/>
  <c r="F1412" i="1"/>
  <c r="F1408" i="1"/>
  <c r="F1404" i="1"/>
  <c r="F1400" i="1"/>
  <c r="F1396" i="1"/>
  <c r="F1392" i="1"/>
  <c r="F1388" i="1"/>
  <c r="F1384" i="1"/>
  <c r="F1380" i="1"/>
  <c r="F1376" i="1"/>
  <c r="F1372" i="1"/>
  <c r="F1368" i="1"/>
  <c r="F1364" i="1"/>
  <c r="F1360" i="1"/>
  <c r="F1352" i="1"/>
  <c r="F1348" i="1"/>
  <c r="F1344" i="1"/>
  <c r="F1340" i="1"/>
  <c r="F1336" i="1"/>
  <c r="F1328" i="1"/>
  <c r="F1324" i="1"/>
  <c r="F1316" i="1"/>
  <c r="F1312" i="1"/>
  <c r="F1308" i="1"/>
  <c r="F1305" i="1"/>
  <c r="F1301" i="1"/>
  <c r="F1297" i="1"/>
  <c r="F1293" i="1"/>
  <c r="F1289" i="1"/>
  <c r="F1285" i="1"/>
  <c r="F1281" i="1"/>
  <c r="F1278" i="1"/>
  <c r="F1274" i="1"/>
  <c r="F1270" i="1"/>
  <c r="F1254" i="1"/>
  <c r="F1250" i="1"/>
  <c r="F1246" i="1"/>
  <c r="F1242" i="1"/>
  <c r="F1238" i="1"/>
  <c r="F1234" i="1"/>
  <c r="F1230" i="1"/>
  <c r="F1226" i="1"/>
  <c r="F1218" i="1"/>
  <c r="F1214" i="1"/>
  <c r="F1210" i="1"/>
  <c r="F1206" i="1"/>
  <c r="F1202" i="1"/>
  <c r="F1194" i="1"/>
  <c r="F1178" i="1"/>
  <c r="F1174" i="1"/>
  <c r="F1170" i="1"/>
  <c r="F1166" i="1"/>
  <c r="F1162" i="1"/>
  <c r="F1154" i="1"/>
  <c r="F1150" i="1"/>
  <c r="F1146" i="1"/>
  <c r="F1142" i="1"/>
  <c r="F1138" i="1"/>
  <c r="F1130" i="1"/>
  <c r="F1118" i="1"/>
  <c r="F1114" i="1"/>
  <c r="F1110" i="1"/>
  <c r="F1106" i="1"/>
  <c r="F1098" i="1"/>
  <c r="F1090" i="1"/>
  <c r="F1086" i="1"/>
  <c r="F1074" i="1"/>
  <c r="F1066" i="1"/>
  <c r="F1058" i="1"/>
  <c r="F1046" i="1"/>
  <c r="F1042" i="1"/>
  <c r="F1038" i="1"/>
  <c r="F1034" i="1"/>
  <c r="F1030" i="1"/>
  <c r="F1022" i="1"/>
  <c r="F1018" i="1"/>
  <c r="F1014" i="1"/>
  <c r="F1010" i="1"/>
  <c r="F1002" i="1"/>
  <c r="F998" i="1"/>
  <c r="F990" i="1"/>
  <c r="F974" i="1"/>
  <c r="F962" i="1"/>
  <c r="F958" i="1"/>
  <c r="F954" i="1"/>
  <c r="F950" i="1"/>
  <c r="F942" i="1"/>
  <c r="F938" i="1"/>
  <c r="F934" i="1"/>
  <c r="F930" i="1"/>
  <c r="F922" i="1"/>
  <c r="F918" i="1"/>
  <c r="F914" i="1"/>
  <c r="F910" i="1"/>
  <c r="F906" i="1"/>
  <c r="F902" i="1"/>
  <c r="F898" i="1"/>
  <c r="F883" i="1"/>
  <c r="F871" i="1"/>
  <c r="F867" i="1"/>
  <c r="F863" i="1"/>
  <c r="F859" i="1"/>
  <c r="F851" i="1"/>
  <c r="F835" i="1"/>
  <c r="F831" i="1"/>
  <c r="F827" i="1"/>
  <c r="F815" i="1"/>
  <c r="F807" i="1"/>
  <c r="F803" i="1"/>
  <c r="F799" i="1"/>
  <c r="F791" i="1"/>
  <c r="F779" i="1"/>
  <c r="F775" i="1"/>
  <c r="F771" i="1"/>
  <c r="F767" i="1"/>
  <c r="F763" i="1"/>
  <c r="F755" i="1"/>
  <c r="F751" i="1"/>
  <c r="F747" i="1"/>
  <c r="F743" i="1"/>
  <c r="F731" i="1"/>
  <c r="F727" i="1"/>
  <c r="F715" i="1"/>
  <c r="F711" i="1"/>
  <c r="F707" i="1"/>
  <c r="F703" i="1"/>
  <c r="F695" i="1"/>
  <c r="F687" i="1"/>
  <c r="F683" i="1"/>
  <c r="F679" i="1"/>
  <c r="F675" i="1"/>
  <c r="F671" i="1"/>
  <c r="F667" i="1"/>
  <c r="F663" i="1"/>
  <c r="F655" i="1"/>
  <c r="F651" i="1"/>
  <c r="F647" i="1"/>
  <c r="F643" i="1"/>
  <c r="F636" i="1"/>
  <c r="F632" i="1"/>
  <c r="F628" i="1"/>
  <c r="F624" i="1"/>
  <c r="F620" i="1"/>
  <c r="F616" i="1"/>
  <c r="F612" i="1"/>
  <c r="F604" i="1"/>
  <c r="F596" i="1"/>
  <c r="F588" i="1"/>
  <c r="F580" i="1"/>
  <c r="F576" i="1"/>
  <c r="F572" i="1"/>
  <c r="F568" i="1"/>
  <c r="F564" i="1"/>
  <c r="F560" i="1"/>
  <c r="F556" i="1"/>
  <c r="F552" i="1"/>
  <c r="F548" i="1"/>
  <c r="F544" i="1"/>
  <c r="F540" i="1"/>
  <c r="F536" i="1"/>
  <c r="F532" i="1"/>
  <c r="F528" i="1"/>
  <c r="F524" i="1"/>
  <c r="F520" i="1"/>
  <c r="F516" i="1"/>
  <c r="F512" i="1"/>
  <c r="F508" i="1"/>
  <c r="F504" i="1"/>
  <c r="F500" i="1"/>
  <c r="F496" i="1"/>
  <c r="F492" i="1"/>
  <c r="F488" i="1"/>
  <c r="F484" i="1"/>
  <c r="F480" i="1"/>
  <c r="F476" i="1"/>
  <c r="F472" i="1"/>
  <c r="F468" i="1"/>
  <c r="F460" i="1"/>
  <c r="F456" i="1"/>
  <c r="F452" i="1"/>
  <c r="F448" i="1"/>
  <c r="F444" i="1"/>
  <c r="F440" i="1"/>
  <c r="F436" i="1"/>
  <c r="F432" i="1"/>
  <c r="F428" i="1"/>
  <c r="F424" i="1"/>
  <c r="F420" i="1"/>
  <c r="F416" i="1"/>
  <c r="F412" i="1"/>
  <c r="F408" i="1"/>
  <c r="F392" i="1"/>
  <c r="F388" i="1"/>
  <c r="F380" i="1"/>
  <c r="F364" i="1"/>
  <c r="F356" i="1"/>
  <c r="F352" i="1"/>
  <c r="F348" i="1"/>
  <c r="F344" i="1"/>
  <c r="F340" i="1"/>
  <c r="F336" i="1"/>
  <c r="F332" i="1"/>
  <c r="F328" i="1"/>
  <c r="F324" i="1"/>
  <c r="F320" i="1"/>
  <c r="F316" i="1"/>
  <c r="F312" i="1"/>
  <c r="F308" i="1"/>
  <c r="F304" i="1"/>
  <c r="F300" i="1"/>
  <c r="F296" i="1"/>
  <c r="F288" i="1"/>
  <c r="F284" i="1"/>
  <c r="F280" i="1"/>
  <c r="F276" i="1"/>
  <c r="F268" i="1"/>
  <c r="F264" i="1"/>
  <c r="F252" i="1"/>
  <c r="F248" i="1"/>
  <c r="F244" i="1"/>
  <c r="F240" i="1"/>
  <c r="F236" i="1"/>
  <c r="F232" i="1"/>
  <c r="F228" i="1"/>
  <c r="F224" i="1"/>
  <c r="F220" i="1"/>
  <c r="F216" i="1"/>
  <c r="F212" i="1"/>
  <c r="F200" i="1"/>
  <c r="F196" i="1"/>
  <c r="F192" i="1"/>
  <c r="F188" i="1"/>
  <c r="F184" i="1"/>
  <c r="F180" i="1"/>
  <c r="F176" i="1"/>
  <c r="F172" i="1"/>
  <c r="F164" i="1"/>
  <c r="F160" i="1"/>
  <c r="F156" i="1"/>
  <c r="F152" i="1"/>
  <c r="F144" i="1"/>
  <c r="F140" i="1"/>
  <c r="F136" i="1"/>
  <c r="F128" i="1"/>
  <c r="F124" i="1"/>
  <c r="F120" i="1"/>
  <c r="F116" i="1"/>
  <c r="F112" i="1"/>
  <c r="F108" i="1"/>
  <c r="F104" i="1"/>
  <c r="F100" i="1"/>
  <c r="F96" i="1"/>
  <c r="F88" i="1"/>
  <c r="F84" i="1"/>
  <c r="F80" i="1"/>
  <c r="F72" i="1"/>
  <c r="F64" i="1"/>
  <c r="F60" i="1"/>
  <c r="F52" i="1"/>
  <c r="F48" i="1"/>
  <c r="F44" i="1"/>
  <c r="F40" i="1"/>
  <c r="F36" i="1"/>
  <c r="F28" i="1"/>
  <c r="F24" i="1"/>
  <c r="F20" i="1"/>
  <c r="F16" i="1"/>
  <c r="F12" i="1"/>
  <c r="F8" i="1"/>
  <c r="F3673" i="1"/>
  <c r="G3673" i="1" s="1"/>
  <c r="F5629" i="1"/>
  <c r="G5629" i="1" s="1"/>
  <c r="F3613" i="1"/>
  <c r="G3613" i="1" s="1"/>
  <c r="G3460" i="1" l="1"/>
  <c r="G3601" i="1"/>
  <c r="G3438" i="1"/>
  <c r="G3599" i="1"/>
  <c r="G3423" i="1"/>
  <c r="G3477" i="1"/>
  <c r="G3492" i="1"/>
  <c r="G3428" i="1"/>
  <c r="G3592" i="1"/>
  <c r="G3368" i="1"/>
  <c r="G3548" i="1"/>
  <c r="G3125" i="1"/>
  <c r="G3512" i="1"/>
  <c r="G3495" i="1"/>
  <c r="G3388" i="1"/>
  <c r="G3575" i="1"/>
  <c r="G3461" i="1"/>
  <c r="G3448" i="1"/>
  <c r="G3371" i="1"/>
  <c r="G3485" i="1"/>
  <c r="G3589" i="1"/>
  <c r="G3527" i="1"/>
  <c r="G3452" i="1"/>
  <c r="G3411" i="1"/>
  <c r="G3253" i="1"/>
  <c r="G3635" i="1"/>
  <c r="G3382" i="1"/>
  <c r="G3467" i="1"/>
  <c r="G3503" i="1"/>
  <c r="G3496" i="1"/>
  <c r="G3609" i="1"/>
  <c r="G3652" i="1"/>
  <c r="G3656" i="1"/>
  <c r="G3605" i="1"/>
  <c r="G3572" i="1"/>
  <c r="G3500" i="1"/>
  <c r="G3597" i="1"/>
  <c r="G3338" i="1"/>
  <c r="G3586" i="1"/>
  <c r="G3332" i="1"/>
  <c r="G3436" i="1"/>
  <c r="G3347" i="1"/>
  <c r="G3437" i="1"/>
  <c r="G3670" i="1"/>
  <c r="G3414" i="1"/>
  <c r="G3650" i="1"/>
  <c r="G3588" i="1"/>
  <c r="G3457" i="1"/>
  <c r="G3435" i="1"/>
  <c r="G3468" i="1"/>
  <c r="G3381" i="1"/>
  <c r="G3481" i="1"/>
  <c r="G3590" i="1"/>
  <c r="G3549" i="1"/>
  <c r="G3351" i="1"/>
  <c r="G3424" i="1"/>
  <c r="G3379" i="1"/>
  <c r="G3430" i="1"/>
  <c r="G3138" i="1"/>
  <c r="G3603" i="1"/>
  <c r="G3391" i="1"/>
  <c r="G3558" i="1"/>
  <c r="G5635" i="1"/>
  <c r="G3405" i="1" l="1"/>
  <c r="G2186" i="1"/>
  <c r="G3623" i="1"/>
  <c r="G3595" i="1"/>
  <c r="G3614" i="1"/>
  <c r="G3418" i="1"/>
  <c r="G3672" i="1"/>
  <c r="G3416" i="1"/>
  <c r="G3517" i="1"/>
  <c r="G3553" i="1"/>
  <c r="G3617" i="1"/>
  <c r="G3459" i="1"/>
  <c r="G3608" i="1"/>
  <c r="G3629" i="1"/>
  <c r="G3450" i="1"/>
  <c r="G3355" i="1"/>
  <c r="G3634" i="1"/>
  <c r="G2999" i="1"/>
  <c r="G3570" i="1"/>
  <c r="G3561" i="1"/>
  <c r="G3372" i="1"/>
  <c r="G3245" i="1"/>
  <c r="G3664" i="1"/>
  <c r="G3357" i="1"/>
  <c r="G3662" i="1"/>
  <c r="G3007" i="1"/>
  <c r="G2988" i="1"/>
  <c r="G3506" i="1"/>
  <c r="G3406" i="1"/>
  <c r="G3483" i="1"/>
  <c r="G3425" i="1"/>
  <c r="G3544" i="1"/>
  <c r="G3389" i="1"/>
  <c r="G3568" i="1"/>
  <c r="G3049" i="1"/>
  <c r="G3574" i="1"/>
  <c r="G3370" i="1"/>
  <c r="G3222" i="1"/>
  <c r="G3502" i="1"/>
  <c r="G3417" i="1"/>
  <c r="G3510" i="1"/>
  <c r="G3364" i="1"/>
  <c r="G5685" i="1"/>
  <c r="G3560" i="1"/>
  <c r="G3555" i="1"/>
  <c r="G3663" i="1"/>
  <c r="G3610" i="1"/>
  <c r="G3661" i="1"/>
  <c r="G3559" i="1"/>
  <c r="G5621" i="1"/>
  <c r="G3365" i="1"/>
  <c r="G3323" i="1"/>
  <c r="G3025" i="1"/>
  <c r="G3571" i="1"/>
  <c r="G3233" i="1"/>
  <c r="G3415" i="1"/>
  <c r="G3380" i="1"/>
  <c r="G3552" i="1"/>
  <c r="G3227" i="1"/>
  <c r="G3618" i="1"/>
  <c r="G3375" i="1"/>
  <c r="G3358" i="1"/>
  <c r="G3675" i="1"/>
  <c r="G3037" i="1"/>
  <c r="G3676" i="1"/>
  <c r="G3003" i="1"/>
  <c r="G3550" i="1"/>
  <c r="G3516" i="1"/>
  <c r="G3470" i="1"/>
  <c r="G3396" i="1"/>
  <c r="G3015" i="1"/>
  <c r="G5632" i="1"/>
  <c r="G3472" i="1"/>
  <c r="G3648" i="1"/>
  <c r="G3349" i="1"/>
  <c r="G3660" i="1"/>
  <c r="G3434" i="1"/>
  <c r="G3543" i="1"/>
  <c r="G3537" i="1"/>
  <c r="G3341" i="1"/>
  <c r="G3447" i="1"/>
  <c r="G3626" i="1"/>
  <c r="G3584" i="1"/>
  <c r="G3407" i="1"/>
  <c r="G3410" i="1"/>
  <c r="G3504" i="1"/>
  <c r="G3600" i="1"/>
  <c r="G3361" i="1"/>
  <c r="G3409" i="1"/>
  <c r="G3491" i="1"/>
  <c r="G3484" i="1"/>
  <c r="G3348" i="1"/>
  <c r="G3328" i="1"/>
  <c r="G3345" i="1"/>
  <c r="G3542" i="1"/>
  <c r="G3398" i="1"/>
  <c r="G3449" i="1"/>
  <c r="G3342" i="1"/>
  <c r="G3390" i="1"/>
  <c r="G3563" i="1"/>
  <c r="G3174" i="1"/>
  <c r="G3202" i="1"/>
  <c r="G3128" i="1"/>
  <c r="G3199" i="1"/>
  <c r="G3232" i="1"/>
  <c r="G5625" i="1"/>
  <c r="G3455" i="1"/>
  <c r="G3518" i="1"/>
  <c r="G3377" i="1"/>
  <c r="G3445" i="1"/>
  <c r="G3564" i="1"/>
  <c r="G3616" i="1"/>
  <c r="G3579" i="1"/>
  <c r="G3419" i="1"/>
  <c r="G3421" i="1"/>
  <c r="G3501" i="1"/>
  <c r="G3386" i="1"/>
  <c r="G3397" i="1"/>
  <c r="G3497" i="1"/>
  <c r="G3631" i="1"/>
  <c r="G3330" i="1"/>
  <c r="G3393" i="1"/>
  <c r="G3353" i="1"/>
  <c r="G3525" i="1"/>
  <c r="G3401" i="1"/>
  <c r="G3346" i="1"/>
  <c r="G3412" i="1"/>
  <c r="G3493" i="1"/>
  <c r="G3369" i="1"/>
  <c r="G3399" i="1"/>
  <c r="G3431" i="1"/>
  <c r="G3339" i="1"/>
  <c r="G3408" i="1"/>
  <c r="G3532" i="1"/>
  <c r="G3523" i="1"/>
  <c r="G3426" i="1"/>
  <c r="G3352" i="1"/>
  <c r="G3350" i="1"/>
  <c r="G3402" i="1"/>
  <c r="G3422" i="1"/>
  <c r="G3329" i="1"/>
  <c r="G3335" i="1"/>
  <c r="G3420" i="1"/>
  <c r="G3539" i="1"/>
  <c r="G3331" i="1"/>
  <c r="G3360" i="1"/>
  <c r="G3334" i="1"/>
  <c r="G3376" i="1"/>
  <c r="G3432" i="1"/>
  <c r="G3354" i="1"/>
  <c r="G3473" i="1"/>
  <c r="G3522" i="1"/>
  <c r="G3487" i="1"/>
  <c r="G3511" i="1"/>
  <c r="G3326" i="1"/>
  <c r="G3456" i="1"/>
  <c r="G3444" i="1"/>
  <c r="G3333" i="1"/>
  <c r="G3486" i="1"/>
  <c r="G2925" i="1"/>
  <c r="G3246" i="1"/>
  <c r="G3442" i="1" l="1"/>
  <c r="G3533" i="1"/>
  <c r="G3400" i="1"/>
  <c r="G3340" i="1"/>
  <c r="G3513" i="1"/>
  <c r="G3439" i="1"/>
  <c r="G3403" i="1"/>
  <c r="G3413" i="1"/>
  <c r="G3569" i="1"/>
  <c r="G3140" i="1"/>
  <c r="G3320" i="1"/>
  <c r="G3097" i="1"/>
  <c r="G3111" i="1"/>
  <c r="G3095" i="1"/>
  <c r="Q2" i="1" l="1"/>
  <c r="G3221" i="1"/>
  <c r="G3033" i="1"/>
  <c r="G3244" i="1"/>
  <c r="G3291" i="1"/>
  <c r="G3317" i="1"/>
  <c r="G3081" i="1"/>
  <c r="G2040" i="1" l="1"/>
  <c r="G3243" i="1"/>
  <c r="G3102" i="1"/>
  <c r="G3110" i="1"/>
  <c r="G3170" i="1"/>
  <c r="G3311" i="1"/>
  <c r="G5687" i="1" l="1"/>
  <c r="G3179" i="1"/>
  <c r="G3010" i="1"/>
  <c r="G3165" i="1"/>
  <c r="G3019" i="1"/>
  <c r="G3034" i="1"/>
  <c r="G3023" i="1"/>
  <c r="G3090" i="1"/>
  <c r="G3124" i="1"/>
  <c r="G3211" i="1"/>
  <c r="G3297" i="1"/>
  <c r="G3296" i="1"/>
  <c r="G3224" i="1"/>
  <c r="G3292" i="1" l="1"/>
  <c r="G3324" i="1" l="1"/>
  <c r="G3155" i="1"/>
  <c r="G3197" i="1"/>
  <c r="G3219" i="1"/>
  <c r="G5578" i="1" l="1"/>
  <c r="G3230" i="1"/>
  <c r="G3009" i="1"/>
  <c r="G3242" i="1"/>
  <c r="G3309" i="1"/>
  <c r="G3069" i="1"/>
  <c r="G3091" i="1"/>
  <c r="G3109" i="1"/>
  <c r="G3032" i="1"/>
  <c r="G3012" i="1"/>
  <c r="G2989" i="1"/>
  <c r="G3014" i="1"/>
  <c r="G3201" i="1"/>
  <c r="G3120" i="1"/>
  <c r="G3002" i="1"/>
  <c r="G3013" i="1"/>
  <c r="G3068" i="1"/>
  <c r="G3275" i="1"/>
  <c r="G3131" i="1"/>
  <c r="G3142" i="1"/>
  <c r="G2981" i="1"/>
  <c r="G3177" i="1"/>
  <c r="G3305" i="1"/>
  <c r="G3313" i="1"/>
  <c r="G3210" i="1"/>
  <c r="G3161" i="1"/>
  <c r="G3070" i="1"/>
  <c r="G3289" i="1"/>
  <c r="G3176" i="1"/>
  <c r="G3183" i="1"/>
  <c r="G3266" i="1"/>
  <c r="G3028" i="1"/>
  <c r="G2996" i="1"/>
  <c r="G2998" i="1"/>
  <c r="G3029" i="1"/>
  <c r="G2982" i="1"/>
  <c r="G3192" i="1"/>
  <c r="G3048" i="1"/>
  <c r="G3051" i="1"/>
  <c r="G2983" i="1"/>
  <c r="G3247" i="1"/>
  <c r="G2991" i="1"/>
  <c r="G3040" i="1"/>
  <c r="G3038" i="1"/>
  <c r="G3001" i="1"/>
  <c r="G2980" i="1"/>
  <c r="G3184" i="1"/>
  <c r="G3144" i="1"/>
  <c r="G3137" i="1"/>
  <c r="G3212" i="1"/>
  <c r="G3148" i="1"/>
  <c r="G3085" i="1"/>
  <c r="G3168" i="1"/>
  <c r="G3154" i="1"/>
  <c r="G3045" i="1"/>
  <c r="G3215" i="1"/>
  <c r="G3304" i="1"/>
  <c r="G3312" i="1"/>
  <c r="G3321" i="1"/>
  <c r="G3207" i="1"/>
  <c r="G2992" i="1"/>
  <c r="G3092" i="1"/>
  <c r="G3052" i="1"/>
  <c r="G3241" i="1"/>
  <c r="G3084" i="1"/>
  <c r="G3153" i="1"/>
  <c r="G3191" i="1"/>
  <c r="G3259" i="1"/>
  <c r="G3268" i="1"/>
  <c r="G3083" i="1"/>
  <c r="G3122" i="1"/>
  <c r="G3269" i="1"/>
  <c r="G3173" i="1"/>
  <c r="G3112" i="1"/>
  <c r="G3035" i="1"/>
  <c r="G3185" i="1"/>
  <c r="G3276" i="1"/>
  <c r="G3050" i="1"/>
  <c r="G2993" i="1"/>
  <c r="G3026" i="1"/>
  <c r="G2987" i="1"/>
  <c r="G3078" i="1"/>
  <c r="G3011" i="1"/>
  <c r="G3251" i="1"/>
  <c r="G3036" i="1"/>
  <c r="G3055" i="1"/>
  <c r="G3134" i="1"/>
  <c r="G3047" i="1"/>
  <c r="G3094" i="1"/>
  <c r="G3283" i="1"/>
  <c r="G3223" i="1"/>
  <c r="G3075" i="1"/>
  <c r="G3046" i="1"/>
  <c r="G3139" i="1"/>
  <c r="G3100" i="1"/>
  <c r="G3208" i="1"/>
  <c r="G2979" i="1"/>
  <c r="G3204" i="1"/>
  <c r="G3234" i="1"/>
  <c r="G3231" i="1"/>
  <c r="G3042" i="1"/>
  <c r="G3098" i="1"/>
  <c r="G3093" i="1"/>
  <c r="G3116" i="1"/>
  <c r="G3105" i="1"/>
  <c r="G3172" i="1"/>
  <c r="G3115" i="1"/>
  <c r="G3065" i="1"/>
  <c r="G3080" i="1"/>
  <c r="G3061" i="1"/>
  <c r="G3252" i="1"/>
  <c r="G3190" i="1"/>
  <c r="G3005" i="1"/>
  <c r="G3056" i="1"/>
  <c r="G3228" i="1"/>
  <c r="G3108" i="1"/>
  <c r="G3237" i="1"/>
  <c r="G3059" i="1"/>
  <c r="G3263" i="1"/>
  <c r="G3218" i="1"/>
  <c r="G3146" i="1"/>
  <c r="G3248" i="1"/>
  <c r="G3072" i="1"/>
  <c r="G3279" i="1"/>
  <c r="G3264" i="1"/>
  <c r="G3074" i="1"/>
  <c r="G3119" i="1"/>
  <c r="G3274" i="1"/>
  <c r="G3257" i="1"/>
  <c r="G3041" i="1"/>
  <c r="G3006" i="1"/>
  <c r="G3044" i="1"/>
  <c r="G3030" i="1"/>
  <c r="G3039" i="1"/>
  <c r="G3238" i="1"/>
  <c r="G3018" i="1"/>
  <c r="G3261" i="1"/>
  <c r="G3260" i="1"/>
  <c r="G3250" i="1"/>
  <c r="G3118" i="1"/>
  <c r="G3099" i="1"/>
  <c r="G3136" i="1"/>
  <c r="G3306" i="1"/>
  <c r="G3286" i="1"/>
  <c r="G3288" i="1"/>
  <c r="G3216" i="1"/>
  <c r="G3287" i="1"/>
  <c r="G3121" i="1"/>
  <c r="G3123" i="1"/>
  <c r="G3020" i="1"/>
  <c r="G3281" i="1"/>
  <c r="G3060" i="1"/>
  <c r="G3180" i="1"/>
  <c r="G3143" i="1"/>
  <c r="G3017" i="1"/>
  <c r="G3024" i="1"/>
  <c r="G3008" i="1"/>
  <c r="G3307" i="1"/>
  <c r="G3206" i="1"/>
  <c r="G3166" i="1"/>
  <c r="G2986" i="1"/>
  <c r="G3064" i="1"/>
  <c r="G3262" i="1"/>
  <c r="G3273" i="1"/>
  <c r="G3226" i="1"/>
  <c r="G3277" i="1"/>
  <c r="G3027" i="1"/>
  <c r="G3235" i="1"/>
  <c r="G2985" i="1"/>
  <c r="G3200" i="1"/>
  <c r="G3203" i="1"/>
  <c r="G3087" i="1"/>
  <c r="G3229" i="1"/>
  <c r="G3067" i="1"/>
  <c r="G3293" i="1"/>
  <c r="G3308" i="1"/>
  <c r="G3239" i="1"/>
  <c r="G3141" i="1"/>
  <c r="G2994" i="1"/>
  <c r="G3079" i="1"/>
  <c r="G3086" i="1"/>
  <c r="G3126" i="1"/>
  <c r="G3310" i="1"/>
  <c r="G3103" i="1"/>
  <c r="G3178" i="1"/>
  <c r="G2990" i="1"/>
  <c r="G3182" i="1"/>
  <c r="G3043" i="1"/>
  <c r="G3096" i="1"/>
  <c r="G3107" i="1"/>
  <c r="G3057" i="1"/>
  <c r="G3267" i="1"/>
  <c r="G3150" i="1"/>
  <c r="G3022" i="1"/>
  <c r="G3167" i="1"/>
  <c r="G3021" i="1"/>
  <c r="G3016" i="1"/>
  <c r="G3106" i="1"/>
  <c r="G3186" i="1"/>
  <c r="G3004" i="1"/>
  <c r="G3181" i="1"/>
  <c r="G2997" i="1"/>
  <c r="G3031" i="1"/>
  <c r="G3175" i="1"/>
  <c r="G3163" i="1"/>
  <c r="G3066" i="1"/>
  <c r="G3162" i="1"/>
  <c r="G3101" i="1"/>
  <c r="G3000" i="1"/>
  <c r="G2984" i="1"/>
  <c r="G2995" i="1" l="1"/>
  <c r="AA2" i="1"/>
  <c r="G3294" i="1" l="1"/>
  <c r="G3295" i="1"/>
  <c r="G3071" i="1"/>
  <c r="G3076" i="1"/>
  <c r="G3255" i="1"/>
  <c r="G5548" i="1" l="1"/>
  <c r="G3135" i="1"/>
  <c r="G3132" i="1"/>
  <c r="G3129" i="1"/>
  <c r="G3130" i="1"/>
  <c r="G3133" i="1"/>
  <c r="G3265" i="1"/>
  <c r="G3213" i="1"/>
  <c r="G3217" i="1"/>
  <c r="G3301" i="1"/>
  <c r="G3314" i="1"/>
  <c r="G5623" i="1"/>
  <c r="G5627" i="1"/>
  <c r="G3256" i="1"/>
  <c r="G3088" i="1"/>
  <c r="G3171" i="1"/>
  <c r="G3290" i="1"/>
  <c r="G3194" i="1"/>
  <c r="G3196" i="1"/>
  <c r="G3254" i="1"/>
  <c r="G3322" i="1"/>
  <c r="G3198" i="1"/>
  <c r="G3299" i="1"/>
  <c r="G3188" i="1"/>
  <c r="G3225" i="1" l="1"/>
  <c r="G3189" i="1"/>
  <c r="G3209" i="1"/>
  <c r="G3082" i="1"/>
  <c r="G3058" i="1"/>
  <c r="G2880" i="1"/>
  <c r="G5598" i="1" l="1"/>
  <c r="G3220" i="1" l="1"/>
  <c r="G3160" i="1"/>
  <c r="G1441" i="1"/>
  <c r="G3272" i="1"/>
  <c r="G3151" i="1"/>
  <c r="G3270" i="1"/>
  <c r="AF2" i="1"/>
  <c r="F2" i="1" s="1"/>
  <c r="G3159" i="1" l="1"/>
  <c r="G3271" i="1"/>
  <c r="G5593" i="1"/>
  <c r="G3145" i="1"/>
  <c r="G3158" i="1"/>
  <c r="G3156" i="1"/>
  <c r="G2916" i="1"/>
  <c r="G2684" i="1"/>
  <c r="G2673" i="1"/>
  <c r="G2904" i="1"/>
  <c r="G2905" i="1"/>
  <c r="G2687" i="1"/>
  <c r="G2897" i="1"/>
  <c r="G2884" i="1"/>
  <c r="G2886" i="1"/>
  <c r="G2975" i="1"/>
  <c r="G2956" i="1"/>
  <c r="G2795" i="1"/>
  <c r="G2926" i="1"/>
  <c r="G2883" i="1"/>
  <c r="G2899" i="1"/>
  <c r="G2803" i="1"/>
  <c r="G2683" i="1"/>
  <c r="G2891" i="1"/>
  <c r="G2787" i="1"/>
  <c r="G2670" i="1"/>
  <c r="G2907" i="1"/>
  <c r="G2732" i="1"/>
  <c r="G2708" i="1"/>
  <c r="G2701" i="1"/>
  <c r="G2698" i="1"/>
  <c r="G2707" i="1"/>
  <c r="G2858" i="1"/>
  <c r="G2726" i="1"/>
  <c r="G2735" i="1"/>
  <c r="G2859" i="1"/>
  <c r="G2855" i="1"/>
  <c r="G2704" i="1"/>
  <c r="G2709" i="1"/>
  <c r="G2716" i="1"/>
  <c r="G2854" i="1"/>
  <c r="G2730" i="1"/>
  <c r="G2733" i="1"/>
  <c r="G2702" i="1"/>
  <c r="G2853" i="1"/>
  <c r="G2696" i="1"/>
  <c r="G2742" i="1"/>
  <c r="G2727" i="1"/>
  <c r="G2714" i="1"/>
  <c r="G2729" i="1"/>
  <c r="G2723" i="1"/>
  <c r="G2692" i="1"/>
  <c r="G2871" i="1"/>
  <c r="G2909" i="1"/>
  <c r="G2724" i="1"/>
  <c r="G2699" i="1"/>
  <c r="G2731" i="1"/>
  <c r="G2720" i="1"/>
  <c r="G2960" i="1"/>
  <c r="G2717" i="1"/>
  <c r="G2695" i="1"/>
  <c r="G2894" i="1"/>
  <c r="G2860" i="1"/>
  <c r="G2865" i="1"/>
  <c r="G2734" i="1"/>
  <c r="G2672" i="1"/>
  <c r="G2689" i="1"/>
  <c r="G2685" i="1"/>
  <c r="G2955" i="1"/>
  <c r="G2737" i="1"/>
  <c r="G2877" i="1"/>
  <c r="G2903" i="1"/>
  <c r="G2736" i="1"/>
  <c r="G2728" i="1"/>
  <c r="G2700" i="1"/>
  <c r="G2741" i="1"/>
  <c r="G2706" i="1"/>
  <c r="G2668" i="1"/>
  <c r="G2660" i="1"/>
  <c r="G2663" i="1"/>
  <c r="G2688" i="1"/>
  <c r="G2682" i="1"/>
  <c r="G2962" i="1"/>
  <c r="G2921" i="1"/>
  <c r="G2691" i="1"/>
  <c r="G2669" i="1"/>
  <c r="G2862" i="1"/>
  <c r="G2933" i="1"/>
  <c r="G2657" i="1"/>
  <c r="G2958" i="1"/>
  <c r="G2932" i="1"/>
  <c r="G2885" i="1"/>
  <c r="G2961" i="1"/>
  <c r="G2656" i="1"/>
  <c r="G2911" i="1"/>
  <c r="G2713" i="1"/>
  <c r="G2941" i="1"/>
  <c r="G2719" i="1"/>
  <c r="G2671" i="1"/>
  <c r="G2874" i="1"/>
  <c r="G2666" i="1"/>
  <c r="G5618" i="1"/>
  <c r="G2946" i="1"/>
  <c r="G2944" i="1"/>
  <c r="G2802" i="1"/>
  <c r="G2667" i="1"/>
  <c r="G2690" i="1"/>
  <c r="G2677" i="1"/>
  <c r="G2924" i="1"/>
  <c r="G2901" i="1"/>
  <c r="G2914" i="1"/>
  <c r="G2912" i="1"/>
  <c r="G2680" i="1"/>
  <c r="G2665" i="1"/>
  <c r="G2928" i="1"/>
  <c r="G2910" i="1"/>
  <c r="G2693" i="1"/>
  <c r="G2801" i="1"/>
  <c r="G2969" i="1"/>
  <c r="G2892" i="1"/>
  <c r="G2640" i="1"/>
  <c r="G2867" i="1"/>
  <c r="G2645" i="1"/>
  <c r="G2658" i="1"/>
  <c r="G2638" i="1"/>
  <c r="G2654" i="1"/>
  <c r="G2968" i="1"/>
  <c r="G2875" i="1"/>
  <c r="G2661" i="1"/>
  <c r="G2650" i="1"/>
  <c r="G2869" i="1"/>
  <c r="G2957" i="1"/>
  <c r="G2973" i="1"/>
  <c r="G2898" i="1"/>
  <c r="G5591" i="1"/>
  <c r="G2757" i="1"/>
  <c r="G2908" i="1"/>
  <c r="G2830" i="1"/>
  <c r="G2746" i="1"/>
  <c r="G2967" i="1"/>
  <c r="G2631" i="1"/>
  <c r="G2806" i="1"/>
  <c r="G2972" i="1"/>
  <c r="G2840" i="1"/>
  <c r="G2842" i="1"/>
  <c r="G2632" i="1"/>
  <c r="G2852" i="1"/>
  <c r="G2628" i="1"/>
  <c r="G2846" i="1"/>
  <c r="G2943" i="1"/>
  <c r="G2627" i="1"/>
  <c r="G2978" i="1"/>
  <c r="G2970" i="1"/>
  <c r="G2813" i="1"/>
  <c r="G2947" i="1"/>
  <c r="G2783" i="1"/>
  <c r="G2845" i="1"/>
  <c r="G2977" i="1"/>
  <c r="G2966" i="1"/>
  <c r="G2710" i="1"/>
  <c r="G2834" i="1"/>
  <c r="G2616" i="1"/>
  <c r="G2838" i="1"/>
  <c r="G2823" i="1"/>
  <c r="G2634" i="1"/>
  <c r="G5572" i="1"/>
  <c r="G5573" i="1"/>
  <c r="G5596" i="1"/>
  <c r="G2917" i="1"/>
  <c r="G2937" i="1"/>
  <c r="G2596" i="1"/>
  <c r="G2573" i="1"/>
  <c r="G2779" i="1"/>
  <c r="G2602" i="1"/>
  <c r="G2850" i="1"/>
  <c r="G2676" i="1"/>
  <c r="G2646" i="1"/>
  <c r="G2836" i="1"/>
  <c r="G2872" i="1"/>
  <c r="G2592" i="1"/>
  <c r="G2971" i="1"/>
  <c r="G2583" i="1"/>
  <c r="G2890" i="1"/>
  <c r="G2572" i="1"/>
  <c r="G2857" i="1"/>
  <c r="G2593" i="1"/>
  <c r="G2832" i="1"/>
  <c r="G2544" i="1"/>
  <c r="G2788" i="1"/>
  <c r="G2942" i="1"/>
  <c r="G2959" i="1"/>
  <c r="G2889" i="1"/>
  <c r="G2600" i="1"/>
  <c r="G2814" i="1"/>
  <c r="G2945" i="1"/>
  <c r="G2598" i="1"/>
  <c r="G2528" i="1"/>
  <c r="G2563" i="1"/>
  <c r="G2590" i="1"/>
  <c r="G2597" i="1"/>
  <c r="G2633" i="1"/>
  <c r="G2575" i="1"/>
  <c r="G2568" i="1"/>
  <c r="G2603" i="1"/>
  <c r="G2613" i="1"/>
  <c r="G2594" i="1"/>
  <c r="G2579" i="1"/>
  <c r="G2577" i="1"/>
  <c r="G2606" i="1"/>
  <c r="G2571" i="1"/>
  <c r="G2796" i="1"/>
  <c r="G2637" i="1"/>
  <c r="G2800" i="1"/>
  <c r="G2805" i="1"/>
  <c r="G2939" i="1"/>
  <c r="G2879" i="1"/>
  <c r="G2558" i="1"/>
  <c r="G2641" i="1"/>
  <c r="G2847" i="1"/>
  <c r="G2827" i="1"/>
  <c r="G2567" i="1"/>
  <c r="G2595" i="1"/>
  <c r="G2557" i="1"/>
  <c r="G2922" i="1"/>
  <c r="G2545" i="1"/>
  <c r="G2953" i="1"/>
  <c r="G2793" i="1"/>
  <c r="G2906" i="1"/>
  <c r="G2786" i="1"/>
  <c r="G2888" i="1"/>
  <c r="G2601" i="1"/>
  <c r="G2965" i="1"/>
  <c r="G2760" i="1"/>
  <c r="G2586" i="1"/>
  <c r="G2566" i="1"/>
  <c r="G2576" i="1"/>
  <c r="G2515" i="1"/>
  <c r="G2675" i="1"/>
  <c r="G2785" i="1"/>
  <c r="G2738" i="1"/>
  <c r="G2808" i="1"/>
  <c r="G2678" i="1"/>
  <c r="G2753" i="1"/>
  <c r="G2711" i="1"/>
  <c r="G2715" i="1"/>
  <c r="G2954" i="1"/>
  <c r="G2756" i="1"/>
  <c r="G2887" i="1"/>
  <c r="G2643" i="1"/>
  <c r="G2681" i="1"/>
  <c r="G2938" i="1"/>
  <c r="G2662" i="1"/>
  <c r="G2743" i="1"/>
  <c r="G2949" i="1"/>
  <c r="G2686" i="1"/>
  <c r="G2697" i="1"/>
  <c r="G2748" i="1"/>
  <c r="G2766" i="1"/>
  <c r="G2721" i="1"/>
  <c r="G2974" i="1"/>
  <c r="G2776" i="1"/>
  <c r="G2844" i="1"/>
  <c r="G2819" i="1"/>
  <c r="G2837" i="1"/>
  <c r="G2762" i="1"/>
  <c r="G2863" i="1"/>
  <c r="G2833" i="1"/>
  <c r="G2622" i="1"/>
  <c r="G2581" i="1"/>
  <c r="G2767" i="1"/>
  <c r="G2825" i="1"/>
  <c r="G2818" i="1"/>
  <c r="G2930" i="1"/>
  <c r="G2964" i="1"/>
  <c r="G2759" i="1"/>
  <c r="G2747" i="1"/>
  <c r="G2617" i="1"/>
  <c r="G2812" i="1"/>
  <c r="G2927" i="1"/>
  <c r="G2621" i="1"/>
  <c r="G2822" i="1"/>
  <c r="G2950" i="1"/>
  <c r="G2820" i="1"/>
  <c r="G2674" i="1"/>
  <c r="G2591" i="1"/>
  <c r="G2635" i="1"/>
  <c r="G2798" i="1"/>
  <c r="G2940" i="1"/>
  <c r="G2618" i="1"/>
  <c r="G2619" i="1"/>
  <c r="G2749" i="1"/>
  <c r="G2745" i="1"/>
  <c r="G2610" i="1"/>
  <c r="G2609" i="1"/>
  <c r="G2758" i="1"/>
  <c r="G2789" i="1"/>
  <c r="G2604" i="1"/>
  <c r="G2611" i="1"/>
  <c r="G2841" i="1"/>
  <c r="G2931" i="1"/>
  <c r="G2614" i="1"/>
  <c r="G2770" i="1"/>
  <c r="G2780" i="1"/>
  <c r="G2826" i="1"/>
  <c r="G2828" i="1"/>
  <c r="G2948" i="1"/>
  <c r="G2630" i="1"/>
  <c r="G2821" i="1"/>
  <c r="G2934" i="1"/>
  <c r="G2935" i="1"/>
  <c r="G2824" i="1"/>
  <c r="G2629" i="1"/>
  <c r="G2608" i="1"/>
  <c r="G2679" i="1"/>
  <c r="G2839" i="1"/>
  <c r="G2791" i="1"/>
  <c r="G2915" i="1"/>
  <c r="G2574" i="1"/>
  <c r="G2782" i="1"/>
  <c r="G2920" i="1"/>
  <c r="G2570" i="1"/>
  <c r="G2816" i="1"/>
  <c r="G2868" i="1"/>
  <c r="G2778" i="1"/>
  <c r="G2620" i="1"/>
  <c r="G2809" i="1"/>
  <c r="G2612" i="1"/>
  <c r="G2744" i="1"/>
  <c r="G2799" i="1"/>
  <c r="G2790" i="1"/>
  <c r="G2829" i="1"/>
  <c r="G2625" i="1"/>
  <c r="G2615" i="1"/>
  <c r="G2792" i="1"/>
  <c r="G2856" i="1"/>
  <c r="G2913" i="1"/>
  <c r="G2771" i="1"/>
  <c r="G2607" i="1"/>
  <c r="G2797" i="1"/>
  <c r="G2804" i="1"/>
  <c r="G2882" i="1"/>
  <c r="G2599" i="1"/>
  <c r="G2636" i="1"/>
  <c r="G2624" i="1"/>
  <c r="G2810" i="1"/>
  <c r="G2511" i="1"/>
  <c r="G2605" i="1"/>
  <c r="G2811" i="1"/>
  <c r="G2777" i="1"/>
  <c r="G2817" i="1"/>
  <c r="G2848" i="1"/>
  <c r="G2835" i="1"/>
  <c r="G2843" i="1"/>
  <c r="G2513" i="1"/>
  <c r="G2537" i="1"/>
  <c r="G2784" i="1"/>
  <c r="G2584" i="1"/>
  <c r="G2529" i="1"/>
  <c r="G2764" i="1"/>
  <c r="G2587" i="1"/>
  <c r="G2585" i="1"/>
  <c r="G2580" i="1"/>
  <c r="G2564" i="1"/>
  <c r="G2549" i="1"/>
  <c r="G2936" i="1"/>
  <c r="G2553" i="1"/>
  <c r="G2556" i="1"/>
  <c r="G2794" i="1"/>
  <c r="G2754" i="1"/>
  <c r="G2773" i="1"/>
  <c r="G2533" i="1"/>
  <c r="G2559" i="1"/>
  <c r="G2951" i="1"/>
  <c r="G2929" i="1"/>
  <c r="G2503" i="1"/>
  <c r="G2517" i="1"/>
  <c r="G2534" i="1"/>
  <c r="G2524" i="1"/>
  <c r="G2765" i="1"/>
  <c r="G2555" i="1"/>
  <c r="G2561" i="1"/>
  <c r="G2751" i="1"/>
  <c r="G2774" i="1"/>
  <c r="G2554" i="1"/>
  <c r="G2755" i="1"/>
  <c r="G2551" i="1"/>
  <c r="G2588" i="1"/>
  <c r="G2519" i="1"/>
  <c r="G2538" i="1"/>
  <c r="G2518" i="1"/>
  <c r="G2540" i="1"/>
  <c r="G2560" i="1"/>
  <c r="G2548" i="1"/>
  <c r="G2536" i="1"/>
  <c r="G2769" i="1"/>
  <c r="G2543" i="1"/>
  <c r="G2740" i="1"/>
  <c r="G2546" i="1"/>
  <c r="G2507" i="1"/>
  <c r="G2768" i="1"/>
  <c r="G2881" i="1"/>
  <c r="G2525" i="1"/>
  <c r="G2512" i="1"/>
  <c r="G2807" i="1"/>
  <c r="G2772" i="1"/>
  <c r="G2870" i="1"/>
  <c r="G2521" i="1"/>
  <c r="G2509" i="1"/>
  <c r="G2502" i="1"/>
  <c r="G2763" i="1"/>
  <c r="G2623" i="1"/>
  <c r="G2522" i="1"/>
  <c r="G2552" i="1"/>
  <c r="G2505" i="1"/>
  <c r="G2550" i="1"/>
  <c r="G2815" i="1"/>
  <c r="G2541" i="1"/>
  <c r="G2895" i="1"/>
  <c r="G2526" i="1"/>
  <c r="G2918" i="1"/>
  <c r="G2535" i="1"/>
  <c r="G2523" i="1"/>
  <c r="G2569" i="1"/>
  <c r="G2775" i="1"/>
  <c r="G2531" i="1"/>
  <c r="G2516" i="1"/>
  <c r="G2527" i="1"/>
  <c r="G2896" i="1"/>
  <c r="G2761" i="1"/>
  <c r="G2578" i="1"/>
  <c r="G2504" i="1"/>
  <c r="G2532" i="1"/>
  <c r="G2562" i="1"/>
  <c r="G2539" i="1"/>
  <c r="G2750" i="1"/>
  <c r="G1643" i="1"/>
  <c r="G1718" i="1"/>
  <c r="G1968" i="1"/>
  <c r="G2023" i="1"/>
  <c r="G5614" i="1"/>
  <c r="G1673" i="1"/>
  <c r="G1700" i="1"/>
  <c r="G1972" i="1"/>
  <c r="G1704" i="1"/>
  <c r="G2020" i="1"/>
  <c r="G1669" i="1"/>
  <c r="G1781" i="1"/>
  <c r="G1716" i="1"/>
  <c r="G1702" i="1"/>
  <c r="G1694" i="1"/>
  <c r="G1741" i="1"/>
  <c r="G1946" i="1"/>
  <c r="G1697" i="1"/>
  <c r="G2015" i="1"/>
  <c r="G1721" i="1"/>
  <c r="G1690" i="1"/>
  <c r="G1719" i="1"/>
  <c r="G1687" i="1"/>
  <c r="G1684" i="1"/>
  <c r="G1685" i="1"/>
  <c r="G1701" i="1"/>
  <c r="G2004" i="1"/>
  <c r="G1709" i="1"/>
  <c r="G1696" i="1"/>
  <c r="G2006" i="1"/>
  <c r="G1695" i="1"/>
  <c r="G1903" i="1"/>
  <c r="G1713" i="1"/>
  <c r="G1772" i="1"/>
  <c r="G1688" i="1"/>
  <c r="G1698" i="1"/>
  <c r="G1711" i="1"/>
  <c r="G1705" i="1"/>
  <c r="G1682" i="1"/>
  <c r="G1793" i="1"/>
  <c r="G1715" i="1"/>
  <c r="G1977" i="1"/>
  <c r="G1846" i="1"/>
  <c r="G1720" i="1"/>
  <c r="G2014" i="1"/>
  <c r="G1699" i="1"/>
  <c r="G1644" i="1"/>
  <c r="G1641" i="1"/>
  <c r="G1640" i="1"/>
  <c r="G1665" i="1"/>
  <c r="G1683" i="1"/>
  <c r="G1817" i="1"/>
  <c r="G1984" i="1"/>
  <c r="G1667" i="1"/>
  <c r="G2025" i="1"/>
  <c r="G1985" i="1"/>
  <c r="G1712" i="1"/>
  <c r="G1668" i="1"/>
  <c r="G1663" i="1"/>
  <c r="G1790" i="1"/>
  <c r="G1692" i="1"/>
  <c r="G2013" i="1"/>
  <c r="G2037" i="1"/>
  <c r="G2018" i="1"/>
  <c r="G1670" i="1"/>
  <c r="G1681" i="1"/>
  <c r="G1714" i="1"/>
  <c r="G1689" i="1"/>
  <c r="G1955" i="1"/>
  <c r="G1976" i="1"/>
  <c r="G1679" i="1"/>
  <c r="G1838" i="1"/>
  <c r="G2034" i="1"/>
  <c r="G1723" i="1"/>
  <c r="G1963" i="1"/>
  <c r="G2027" i="1"/>
  <c r="G1676" i="1"/>
  <c r="G1724" i="1"/>
  <c r="G1981" i="1"/>
  <c r="G2000" i="1"/>
  <c r="G1693" i="1"/>
  <c r="G1717" i="1"/>
  <c r="G1995" i="1"/>
  <c r="G1999" i="1"/>
  <c r="G1978" i="1"/>
  <c r="G1732" i="1"/>
  <c r="G1662" i="1"/>
  <c r="G1652" i="1"/>
  <c r="G1654" i="1"/>
  <c r="G1982" i="1"/>
  <c r="G1674" i="1"/>
  <c r="G1961" i="1"/>
  <c r="G2011" i="1"/>
  <c r="G1907" i="1"/>
  <c r="G2005" i="1"/>
  <c r="G1969" i="1"/>
  <c r="G1661" i="1"/>
  <c r="G2010" i="1"/>
  <c r="G1649" i="1"/>
  <c r="G1650" i="1"/>
  <c r="G1648" i="1"/>
  <c r="G1958" i="1"/>
  <c r="G2003" i="1"/>
  <c r="G1959" i="1"/>
  <c r="G1653" i="1"/>
  <c r="G1672" i="1"/>
  <c r="G1765" i="1"/>
  <c r="G1646" i="1"/>
  <c r="G1660" i="1"/>
  <c r="G2032" i="1"/>
  <c r="G1906" i="1"/>
  <c r="G1658" i="1"/>
  <c r="G1656" i="1"/>
  <c r="G1651" i="1"/>
  <c r="G2031" i="1"/>
  <c r="G1686" i="1"/>
  <c r="G1952" i="1"/>
  <c r="G1856" i="1"/>
  <c r="G1647" i="1"/>
  <c r="G1678" i="1"/>
  <c r="G1645" i="1"/>
  <c r="G2007" i="1"/>
  <c r="G1655" i="1"/>
  <c r="G1657" i="1"/>
  <c r="G1755" i="1"/>
  <c r="G1659" i="1"/>
  <c r="G1944" i="1"/>
  <c r="G1939" i="1"/>
  <c r="G1843" i="1"/>
  <c r="G2022" i="1"/>
  <c r="G1936" i="1"/>
  <c r="G1943" i="1"/>
  <c r="G1934" i="1"/>
  <c r="G1996" i="1"/>
  <c r="G1940" i="1"/>
  <c r="G1947" i="1"/>
  <c r="G1797" i="1"/>
  <c r="G1989" i="1"/>
  <c r="G1925" i="1"/>
  <c r="G1950" i="1"/>
  <c r="G1945" i="1"/>
  <c r="G1837" i="1"/>
  <c r="G1938" i="1"/>
  <c r="G1949" i="1"/>
  <c r="G2012" i="1"/>
  <c r="G2021" i="1"/>
  <c r="G1941" i="1"/>
  <c r="G1942" i="1"/>
  <c r="G1933" i="1"/>
  <c r="G2033" i="1"/>
  <c r="G1870" i="1"/>
  <c r="G1919" i="1"/>
  <c r="G1908" i="1"/>
  <c r="G1872" i="1"/>
  <c r="G1891" i="1"/>
  <c r="G1664" i="1"/>
  <c r="G1886" i="1"/>
  <c r="G1986" i="1"/>
  <c r="G1754" i="1"/>
  <c r="G1912" i="1"/>
  <c r="G1901" i="1"/>
  <c r="G1884" i="1"/>
  <c r="G1904" i="1"/>
  <c r="G1787" i="1"/>
  <c r="G1776" i="1"/>
  <c r="G1867" i="1"/>
  <c r="G1866" i="1"/>
  <c r="G1882" i="1"/>
  <c r="G1874" i="1"/>
  <c r="G2035" i="1"/>
  <c r="G1924" i="1"/>
  <c r="G1770" i="1"/>
  <c r="G1878" i="1"/>
  <c r="G1974" i="1"/>
  <c r="G1880" i="1"/>
  <c r="G1910" i="1"/>
  <c r="G1881" i="1"/>
  <c r="G1956" i="1"/>
  <c r="G1875" i="1"/>
  <c r="G1900" i="1"/>
  <c r="G1994" i="1"/>
  <c r="G1757" i="1"/>
  <c r="G1916" i="1"/>
  <c r="G1890" i="1"/>
  <c r="G1675" i="1"/>
  <c r="G1691" i="1"/>
  <c r="G1876" i="1"/>
  <c r="G1895" i="1"/>
  <c r="G1873" i="1"/>
  <c r="G1889" i="1"/>
  <c r="G1798" i="1"/>
  <c r="G1778" i="1"/>
  <c r="G1839" i="1"/>
  <c r="G1836" i="1"/>
  <c r="G1980" i="1"/>
  <c r="G1860" i="1"/>
  <c r="G1850" i="1"/>
  <c r="G1991" i="1"/>
  <c r="G1842" i="1"/>
  <c r="G1975" i="1"/>
  <c r="G1642" i="1"/>
  <c r="G1803" i="1"/>
  <c r="G1909" i="1"/>
  <c r="G1993" i="1"/>
  <c r="G1800" i="1"/>
  <c r="G1964" i="1"/>
  <c r="G1971" i="1"/>
  <c r="G1852" i="1"/>
  <c r="G1774" i="1"/>
  <c r="G1979" i="1"/>
  <c r="G2039" i="1"/>
  <c r="G1929" i="1"/>
  <c r="G1835" i="1"/>
  <c r="G1937" i="1"/>
  <c r="G2036" i="1"/>
  <c r="G1759" i="1"/>
  <c r="G1957" i="1"/>
  <c r="G1928" i="1"/>
  <c r="G2009" i="1"/>
  <c r="G1983" i="1"/>
  <c r="G1922" i="1"/>
  <c r="G2029" i="1"/>
  <c r="G1911" i="1"/>
  <c r="G1987" i="1"/>
  <c r="G1970" i="1"/>
  <c r="G2024" i="1"/>
  <c r="G1708" i="1"/>
  <c r="G1899" i="1"/>
  <c r="G2008" i="1"/>
  <c r="G1818" i="1"/>
  <c r="G1990" i="1"/>
  <c r="G1831" i="1"/>
  <c r="G1792" i="1"/>
  <c r="G1830" i="1"/>
  <c r="G1848" i="1"/>
  <c r="G1677" i="1"/>
  <c r="G1784" i="1"/>
  <c r="G1827" i="1"/>
  <c r="G1815" i="1"/>
  <c r="G1854" i="1"/>
  <c r="G1864" i="1"/>
  <c r="G1851" i="1"/>
  <c r="G1791" i="1"/>
  <c r="G1814" i="1"/>
  <c r="G1801" i="1"/>
  <c r="G1849" i="1"/>
  <c r="G1785" i="1"/>
  <c r="G1730" i="1"/>
  <c r="G1729" i="1"/>
  <c r="G1742" i="1"/>
  <c r="G1966" i="1"/>
  <c r="G1779" i="1"/>
  <c r="G1789" i="1"/>
  <c r="G1744" i="1"/>
  <c r="G1847" i="1"/>
  <c r="G1763" i="1"/>
  <c r="G1737" i="1"/>
  <c r="G1825" i="1"/>
  <c r="G1780" i="1"/>
  <c r="G1734" i="1"/>
  <c r="G1788" i="1"/>
  <c r="G1771" i="1"/>
  <c r="G1756" i="1"/>
  <c r="G1736" i="1"/>
  <c r="G1738" i="1"/>
  <c r="G2026" i="1"/>
  <c r="G1829" i="1"/>
  <c r="G1816" i="1"/>
  <c r="G1731" i="1"/>
  <c r="G1745" i="1"/>
  <c r="G1740" i="1"/>
  <c r="G1775" i="1"/>
  <c r="G2002" i="1"/>
  <c r="G1749" i="1"/>
  <c r="G1769" i="1"/>
  <c r="G1859" i="1"/>
  <c r="G1811" i="1"/>
  <c r="G1728" i="1"/>
  <c r="G1726" i="1"/>
  <c r="G2001" i="1"/>
  <c r="G1823" i="1"/>
  <c r="G1733" i="1"/>
  <c r="G1813" i="1"/>
  <c r="G1953" i="1"/>
  <c r="G1808" i="1"/>
  <c r="G1727" i="1"/>
  <c r="G1997" i="1"/>
  <c r="G1832" i="1"/>
  <c r="G1821" i="1"/>
  <c r="G1863" i="1"/>
  <c r="G1861" i="1"/>
  <c r="G1805" i="1"/>
  <c r="G1761" i="1"/>
  <c r="G1777" i="1"/>
  <c r="G1706" i="1"/>
  <c r="G1766" i="1"/>
  <c r="G1810" i="1"/>
  <c r="G1819" i="1"/>
  <c r="G1773" i="1"/>
  <c r="G1794" i="1"/>
  <c r="G1746" i="1"/>
  <c r="G1857" i="1"/>
  <c r="G2019" i="1"/>
  <c r="G1735" i="1"/>
  <c r="G1840" i="1"/>
  <c r="G1951" i="1"/>
  <c r="G1820" i="1"/>
  <c r="G1826" i="1"/>
  <c r="G1862" i="1"/>
  <c r="G1751" i="1"/>
  <c r="G1743" i="1"/>
  <c r="G1804" i="1"/>
  <c r="G1764" i="1"/>
  <c r="G1795" i="1"/>
  <c r="G1753" i="1"/>
  <c r="G1760" i="1"/>
  <c r="G1748" i="1"/>
  <c r="G1833" i="1"/>
  <c r="G2030" i="1"/>
  <c r="G1639" i="1"/>
  <c r="G2305" i="1"/>
  <c r="G2328" i="1"/>
  <c r="G2316" i="1"/>
  <c r="G2330" i="1"/>
  <c r="G2332" i="1"/>
  <c r="G2489" i="1"/>
  <c r="G2333" i="1"/>
  <c r="G2336" i="1"/>
  <c r="G2432" i="1"/>
  <c r="G2317" i="1"/>
  <c r="G2407" i="1"/>
  <c r="G2338" i="1"/>
  <c r="G2339" i="1"/>
  <c r="G2331" i="1"/>
  <c r="G2335" i="1"/>
  <c r="G2409" i="1"/>
  <c r="G2334" i="1"/>
  <c r="G2479" i="1"/>
  <c r="G2447" i="1"/>
  <c r="G2408" i="1"/>
  <c r="G2322" i="1"/>
  <c r="G2464" i="1"/>
  <c r="G2268" i="1"/>
  <c r="G2415" i="1"/>
  <c r="G2369" i="1"/>
  <c r="G2414" i="1"/>
  <c r="G2247" i="1"/>
  <c r="G2326" i="1"/>
  <c r="G2278" i="1"/>
  <c r="G2285" i="1"/>
  <c r="G2248" i="1"/>
  <c r="G2259" i="1"/>
  <c r="G2293" i="1"/>
  <c r="G2255" i="1"/>
  <c r="G2340" i="1"/>
  <c r="G2256" i="1"/>
  <c r="G2303" i="1"/>
  <c r="G2290" i="1"/>
  <c r="G2279" i="1"/>
  <c r="G2376" i="1"/>
  <c r="G2277" i="1"/>
  <c r="G2275" i="1"/>
  <c r="G2286" i="1"/>
  <c r="G2304" i="1"/>
  <c r="G2283" i="1"/>
  <c r="G2386" i="1"/>
  <c r="G2309" i="1"/>
  <c r="G2297" i="1"/>
  <c r="G2284" i="1"/>
  <c r="G2266" i="1"/>
  <c r="G2261" i="1"/>
  <c r="G2454" i="1"/>
  <c r="G2469" i="1"/>
  <c r="G2433" i="1"/>
  <c r="G2281" i="1"/>
  <c r="G2421" i="1"/>
  <c r="G2288" i="1"/>
  <c r="G2271" i="1"/>
  <c r="G2269" i="1"/>
  <c r="G2306" i="1"/>
  <c r="G2461" i="1"/>
  <c r="G2273" i="1"/>
  <c r="G2391" i="1"/>
  <c r="G2262" i="1"/>
  <c r="G2257" i="1"/>
  <c r="G2428" i="1"/>
  <c r="G2258" i="1"/>
  <c r="G2253" i="1"/>
  <c r="G2299" i="1"/>
  <c r="G2444" i="1"/>
  <c r="G2282" i="1"/>
  <c r="G2294" i="1"/>
  <c r="G2274" i="1"/>
  <c r="G2280" i="1"/>
  <c r="G2263" i="1"/>
  <c r="G5682" i="1"/>
  <c r="G2315" i="1"/>
  <c r="G2329" i="1"/>
  <c r="G2310" i="1"/>
  <c r="G2493" i="1"/>
  <c r="G2193" i="1"/>
  <c r="G2438" i="1"/>
  <c r="G2498" i="1"/>
  <c r="G2418" i="1"/>
  <c r="G2396" i="1"/>
  <c r="G2442" i="1"/>
  <c r="G2287" i="1"/>
  <c r="G2302" i="1"/>
  <c r="G2361" i="1"/>
  <c r="G2289" i="1"/>
  <c r="G2343" i="1"/>
  <c r="G2393" i="1"/>
  <c r="G2483" i="1"/>
  <c r="G2320" i="1"/>
  <c r="G2295" i="1"/>
  <c r="G2314" i="1"/>
  <c r="G2347" i="1"/>
  <c r="G2341" i="1"/>
  <c r="G2486" i="1"/>
  <c r="G2301" i="1"/>
  <c r="G2435" i="1"/>
  <c r="G2323" i="1"/>
  <c r="G2311" i="1"/>
  <c r="G2321" i="1"/>
  <c r="G2318" i="1"/>
  <c r="G2477" i="1"/>
  <c r="G2313" i="1"/>
  <c r="G2308" i="1"/>
  <c r="G2298" i="1"/>
  <c r="G2276" i="1"/>
  <c r="G2291" i="1"/>
  <c r="G2264" i="1"/>
  <c r="G2300" i="1"/>
  <c r="G2485" i="1"/>
  <c r="G2241" i="1"/>
  <c r="G2478" i="1"/>
  <c r="G2231" i="1"/>
  <c r="G2216" i="1"/>
  <c r="G2215" i="1"/>
  <c r="G2365" i="1"/>
  <c r="G2239" i="1"/>
  <c r="G2375" i="1"/>
  <c r="G2242" i="1"/>
  <c r="G2395" i="1"/>
  <c r="G2237" i="1"/>
  <c r="G2354" i="1"/>
  <c r="G2466" i="1"/>
  <c r="G2397" i="1"/>
  <c r="G2490" i="1"/>
  <c r="G2227" i="1"/>
  <c r="G2475" i="1"/>
  <c r="G2233" i="1"/>
  <c r="G2292" i="1"/>
  <c r="G2202" i="1"/>
  <c r="G2457" i="1"/>
  <c r="G2476" i="1"/>
  <c r="G2422" i="1"/>
  <c r="G2448" i="1"/>
  <c r="G2182" i="1"/>
  <c r="G2381" i="1"/>
  <c r="G2394" i="1"/>
  <c r="G2226" i="1"/>
  <c r="G2230" i="1"/>
  <c r="G2244" i="1"/>
  <c r="G2204" i="1"/>
  <c r="G2492" i="1"/>
  <c r="G2234" i="1"/>
  <c r="G2176" i="1"/>
  <c r="G2144" i="1"/>
  <c r="G2205" i="1"/>
  <c r="G2416" i="1"/>
  <c r="G2208" i="1"/>
  <c r="G2453" i="1"/>
  <c r="G2367" i="1"/>
  <c r="G2348" i="1"/>
  <c r="G2351" i="1"/>
  <c r="G2158" i="1"/>
  <c r="G2135" i="1"/>
  <c r="G2164" i="1"/>
  <c r="G2452" i="1"/>
  <c r="G2352" i="1"/>
  <c r="G2460" i="1"/>
  <c r="G2140" i="1"/>
  <c r="G2162" i="1"/>
  <c r="G2174" i="1"/>
  <c r="G2197" i="1"/>
  <c r="G2402" i="1"/>
  <c r="G2153" i="1"/>
  <c r="G2145" i="1"/>
  <c r="G2185" i="1"/>
  <c r="G2138" i="1"/>
  <c r="G2159" i="1"/>
  <c r="G2160" i="1"/>
  <c r="G2353" i="1"/>
  <c r="G2450" i="1"/>
  <c r="G2390" i="1"/>
  <c r="G2449" i="1"/>
  <c r="G2161" i="1"/>
  <c r="G2472" i="1"/>
  <c r="G2370" i="1"/>
  <c r="G2166" i="1"/>
  <c r="G2173" i="1"/>
  <c r="G2434" i="1"/>
  <c r="G2380" i="1"/>
  <c r="G2149" i="1"/>
  <c r="G2410" i="1"/>
  <c r="G2456" i="1"/>
  <c r="G2169" i="1"/>
  <c r="G2417" i="1"/>
  <c r="G2146" i="1"/>
  <c r="G2157" i="1"/>
  <c r="G2224" i="1"/>
  <c r="G2151" i="1"/>
  <c r="G2133" i="1"/>
  <c r="G2142" i="1"/>
  <c r="G2482" i="1"/>
  <c r="G2141" i="1"/>
  <c r="G2172" i="1"/>
  <c r="G2154" i="1"/>
  <c r="G2168" i="1"/>
  <c r="G2143" i="1"/>
  <c r="G2437" i="1"/>
  <c r="G2137" i="1"/>
  <c r="G2148" i="1"/>
  <c r="G2152" i="1"/>
  <c r="G2163" i="1"/>
  <c r="G2325" i="1"/>
  <c r="G2296" i="1"/>
  <c r="G5680" i="1"/>
  <c r="G2401" i="1"/>
  <c r="G2406" i="1"/>
  <c r="G2117" i="1"/>
  <c r="G2420" i="1"/>
  <c r="G2494" i="1"/>
  <c r="G2467" i="1"/>
  <c r="G2364" i="1"/>
  <c r="G2129" i="1"/>
  <c r="G2405" i="1"/>
  <c r="G2104" i="1"/>
  <c r="G2377" i="1"/>
  <c r="G2499" i="1"/>
  <c r="G2131" i="1"/>
  <c r="G2130" i="1"/>
  <c r="G2423" i="1"/>
  <c r="G2116" i="1"/>
  <c r="G2122" i="1"/>
  <c r="G2125" i="1"/>
  <c r="G2119" i="1"/>
  <c r="G2229" i="1"/>
  <c r="G2443" i="1"/>
  <c r="G2170" i="1"/>
  <c r="G2213" i="1"/>
  <c r="G2372" i="1"/>
  <c r="G2196" i="1"/>
  <c r="G2360" i="1"/>
  <c r="G2473" i="1"/>
  <c r="G2404" i="1"/>
  <c r="G2399" i="1"/>
  <c r="G2392" i="1"/>
  <c r="G2398" i="1"/>
  <c r="G2366" i="1"/>
  <c r="G2497" i="1"/>
  <c r="G2496" i="1"/>
  <c r="G2192" i="1"/>
  <c r="G2175" i="1"/>
  <c r="G2424" i="1"/>
  <c r="G2419" i="1"/>
  <c r="G2387" i="1"/>
  <c r="G2184" i="1"/>
  <c r="G2462" i="1"/>
  <c r="G2403" i="1"/>
  <c r="G2181" i="1"/>
  <c r="G2458" i="1"/>
  <c r="G2218" i="1"/>
  <c r="G2431" i="1"/>
  <c r="G2349" i="1"/>
  <c r="G2465" i="1"/>
  <c r="G2412" i="1"/>
  <c r="G2183" i="1"/>
  <c r="G2427" i="1"/>
  <c r="G2134" i="1"/>
  <c r="G2430" i="1"/>
  <c r="G2211" i="1"/>
  <c r="G2484" i="1"/>
  <c r="G2429" i="1"/>
  <c r="G2171" i="1"/>
  <c r="G2436" i="1"/>
  <c r="G2206" i="1"/>
  <c r="G2177" i="1"/>
  <c r="G2198" i="1"/>
  <c r="G2440" i="1"/>
  <c r="G2487" i="1"/>
  <c r="G2188" i="1"/>
  <c r="G2368" i="1"/>
  <c r="G2389" i="1"/>
  <c r="G2425" i="1"/>
  <c r="G2195" i="1"/>
  <c r="G2200" i="1"/>
  <c r="G2100" i="1"/>
  <c r="G2066" i="1"/>
  <c r="G2079" i="1"/>
  <c r="G2358" i="1"/>
  <c r="G2080" i="1"/>
  <c r="G2126" i="1"/>
  <c r="G2067" i="1"/>
  <c r="G2098" i="1"/>
  <c r="G2121" i="1"/>
  <c r="G2051" i="1"/>
  <c r="G2050" i="1"/>
  <c r="G2057" i="1"/>
  <c r="G2109" i="1"/>
  <c r="G2070" i="1"/>
  <c r="G2053" i="1"/>
  <c r="G2060" i="1"/>
  <c r="G2495" i="1"/>
  <c r="G2083" i="1"/>
  <c r="G2102" i="1"/>
  <c r="G2120" i="1"/>
  <c r="G2136" i="1"/>
  <c r="G2128" i="1"/>
  <c r="G2062" i="1"/>
  <c r="G2084" i="1"/>
  <c r="G2374" i="1"/>
  <c r="G2095" i="1"/>
  <c r="G2491" i="1"/>
  <c r="G2076" i="1"/>
  <c r="G2089" i="1"/>
  <c r="G2061" i="1"/>
  <c r="G2082" i="1"/>
  <c r="G2073" i="1"/>
  <c r="G2445" i="1"/>
  <c r="G2044" i="1"/>
  <c r="G2110" i="1"/>
  <c r="G2105" i="1"/>
  <c r="G2088" i="1"/>
  <c r="G2107" i="1"/>
  <c r="G2048" i="1"/>
  <c r="G2086" i="1"/>
  <c r="G2124" i="1"/>
  <c r="G2123" i="1"/>
  <c r="G2103" i="1"/>
  <c r="G2382" i="1"/>
  <c r="G2063" i="1"/>
  <c r="G2090" i="1"/>
  <c r="G2097" i="1"/>
  <c r="G2047" i="1"/>
  <c r="G2127" i="1"/>
  <c r="G2087" i="1"/>
  <c r="G2096" i="1"/>
  <c r="G2064" i="1"/>
  <c r="G2054" i="1"/>
  <c r="G2093" i="1"/>
  <c r="G2091" i="1"/>
  <c r="G2081" i="1"/>
  <c r="G2074" i="1"/>
  <c r="G2049" i="1"/>
  <c r="G2094" i="1"/>
  <c r="G2111" i="1"/>
  <c r="G2481" i="1"/>
  <c r="G2307" i="1"/>
  <c r="G2106" i="1"/>
  <c r="G2045" i="1"/>
  <c r="G2114" i="1"/>
  <c r="G2350" i="1"/>
  <c r="G5554" i="1"/>
  <c r="G2041" i="1"/>
  <c r="G1307" i="1"/>
  <c r="G1500" i="1"/>
  <c r="G1607" i="1"/>
  <c r="G1447" i="1"/>
  <c r="G1482" i="1"/>
  <c r="G1597" i="1"/>
  <c r="G1476" i="1"/>
  <c r="G1480" i="1"/>
  <c r="G1574" i="1"/>
  <c r="G1537" i="1"/>
  <c r="G1479" i="1"/>
  <c r="G1492" i="1"/>
  <c r="G1611" i="1"/>
  <c r="G1612" i="1"/>
  <c r="G1487" i="1"/>
  <c r="G1457" i="1"/>
  <c r="G1453" i="1"/>
  <c r="G1474" i="1"/>
  <c r="G1606" i="1"/>
  <c r="G1547" i="1"/>
  <c r="G1473" i="1"/>
  <c r="G1455" i="1"/>
  <c r="G1468" i="1"/>
  <c r="G1483" i="1"/>
  <c r="G1498" i="1"/>
  <c r="G1451" i="1"/>
  <c r="G1440" i="1"/>
  <c r="G1467" i="1"/>
  <c r="G1471" i="1"/>
  <c r="G1459" i="1"/>
  <c r="G1481" i="1"/>
  <c r="G1488" i="1"/>
  <c r="G1493" i="1"/>
  <c r="G1466" i="1"/>
  <c r="G1582" i="1"/>
  <c r="G1477" i="1"/>
  <c r="G1637" i="1"/>
  <c r="G1545" i="1"/>
  <c r="G1460" i="1"/>
  <c r="G1456" i="1"/>
  <c r="G1489" i="1"/>
  <c r="G1461" i="1"/>
  <c r="G1490" i="1"/>
  <c r="G1470" i="1"/>
  <c r="G1469" i="1"/>
  <c r="G1454" i="1"/>
  <c r="G1446" i="1"/>
  <c r="G1475" i="1"/>
  <c r="G1464" i="1"/>
  <c r="G1367" i="1"/>
  <c r="G1366" i="1"/>
  <c r="G1359" i="1"/>
  <c r="G1361" i="1"/>
  <c r="G1353" i="1"/>
  <c r="G1355" i="1"/>
  <c r="G1627" i="1"/>
  <c r="G1362" i="1"/>
  <c r="G1368" i="1"/>
  <c r="G1363" i="1"/>
  <c r="G1605" i="1"/>
  <c r="G1346" i="1"/>
  <c r="G1354" i="1"/>
  <c r="G1358" i="1"/>
  <c r="G1357" i="1"/>
  <c r="G1356" i="1"/>
  <c r="G1360" i="1"/>
  <c r="G1364" i="1"/>
  <c r="G5551" i="1"/>
  <c r="G1540" i="1"/>
  <c r="G1571" i="1"/>
  <c r="G1514" i="1"/>
  <c r="G1505" i="1"/>
  <c r="G1509" i="1"/>
  <c r="G1484" i="1"/>
  <c r="G1513" i="1"/>
  <c r="G1521" i="1"/>
  <c r="G1507" i="1"/>
  <c r="G1501" i="1"/>
  <c r="G1539" i="1"/>
  <c r="G1584" i="1"/>
  <c r="G1485" i="1"/>
  <c r="G1572" i="1"/>
  <c r="G1626" i="1"/>
  <c r="G1511" i="1"/>
  <c r="G1522" i="1"/>
  <c r="G1524" i="1"/>
  <c r="G1516" i="1"/>
  <c r="G1568" i="1"/>
  <c r="G1512" i="1"/>
  <c r="G1520" i="1"/>
  <c r="G1592" i="1"/>
  <c r="G1515" i="1"/>
  <c r="G1519" i="1"/>
  <c r="G1526" i="1"/>
  <c r="G1506" i="1"/>
  <c r="G1525" i="1"/>
  <c r="G1486" i="1"/>
  <c r="G1499" i="1"/>
  <c r="G1529" i="1"/>
  <c r="G1510" i="1"/>
  <c r="G1504" i="1"/>
  <c r="G1518" i="1"/>
  <c r="G1530" i="1"/>
  <c r="G1494" i="1"/>
  <c r="G1535" i="1"/>
  <c r="G1503" i="1"/>
  <c r="G1569" i="1"/>
  <c r="G1567" i="1"/>
  <c r="G1556" i="1"/>
  <c r="G5552" i="1"/>
  <c r="G1538" i="1"/>
  <c r="G1601" i="1"/>
  <c r="G1590" i="1"/>
  <c r="G1562" i="1"/>
  <c r="G1559" i="1"/>
  <c r="G1586" i="1"/>
  <c r="G1617" i="1"/>
  <c r="G1621" i="1"/>
  <c r="G1551" i="1"/>
  <c r="G1573" i="1"/>
  <c r="G1536" i="1"/>
  <c r="G1549" i="1"/>
  <c r="G1546" i="1"/>
  <c r="G1552" i="1"/>
  <c r="G1577" i="1"/>
  <c r="G1544" i="1"/>
  <c r="G1561" i="1"/>
  <c r="G1570" i="1"/>
  <c r="G1560" i="1"/>
  <c r="G1575" i="1"/>
  <c r="G1603" i="1"/>
  <c r="G1563" i="1"/>
  <c r="G1620" i="1"/>
  <c r="G1595" i="1"/>
  <c r="G1437" i="1"/>
  <c r="G1438" i="1"/>
  <c r="G1623" i="1"/>
  <c r="G1478" i="1"/>
  <c r="G1343" i="1"/>
  <c r="G1320" i="1"/>
  <c r="G1300" i="1"/>
  <c r="G1338" i="1"/>
  <c r="G1311" i="1"/>
  <c r="G1619" i="1"/>
  <c r="G1328" i="1"/>
  <c r="G1291" i="1"/>
  <c r="G1287" i="1"/>
  <c r="G1302" i="1"/>
  <c r="G1272" i="1"/>
  <c r="G1610" i="1"/>
  <c r="G1276" i="1"/>
  <c r="G1282" i="1"/>
  <c r="G1333" i="1"/>
  <c r="G1270" i="1"/>
  <c r="G1280" i="1"/>
  <c r="G1301" i="1"/>
  <c r="G1344" i="1"/>
  <c r="G1306" i="1"/>
  <c r="G1323" i="1"/>
  <c r="G1335" i="1"/>
  <c r="G1312" i="1"/>
  <c r="G1308" i="1"/>
  <c r="G1622" i="1"/>
  <c r="G1296" i="1"/>
  <c r="G1322" i="1"/>
  <c r="G1321" i="1"/>
  <c r="G1566" i="1"/>
  <c r="G1318" i="1"/>
  <c r="G1309" i="1"/>
  <c r="G1298" i="1"/>
  <c r="G1629" i="1"/>
  <c r="G1310" i="1"/>
  <c r="G1292" i="1"/>
  <c r="G1305" i="1"/>
  <c r="G1317" i="1"/>
  <c r="G1327" i="1"/>
  <c r="G1293" i="1"/>
  <c r="G1281" i="1"/>
  <c r="G1329" i="1"/>
  <c r="G1303" i="1"/>
  <c r="G1193" i="1"/>
  <c r="G1365" i="1"/>
  <c r="G1341" i="1"/>
  <c r="G1634" i="1"/>
  <c r="G1336" i="1"/>
  <c r="G1585" i="1"/>
  <c r="G1342" i="1"/>
  <c r="G1315" i="1"/>
  <c r="G1613" i="1"/>
  <c r="G1339" i="1"/>
  <c r="G1314" i="1"/>
  <c r="G1345" i="1"/>
  <c r="G1581" i="1"/>
  <c r="G1591" i="1"/>
  <c r="G1313" i="1"/>
  <c r="G1636" i="1"/>
  <c r="G1635" i="1"/>
  <c r="G1534" i="1"/>
  <c r="G1608" i="1"/>
  <c r="G1324" i="1"/>
  <c r="G1350" i="1"/>
  <c r="G1628" i="1"/>
  <c r="G1347" i="1"/>
  <c r="G1631" i="1"/>
  <c r="G5553" i="1"/>
  <c r="G1616" i="1"/>
  <c r="G1434" i="1"/>
  <c r="G1393" i="1"/>
  <c r="G1414" i="1"/>
  <c r="G1386" i="1"/>
  <c r="G1600" i="1"/>
  <c r="G1452" i="1"/>
  <c r="G1431" i="1"/>
  <c r="G1395" i="1"/>
  <c r="G1497" i="1"/>
  <c r="G1442" i="1"/>
  <c r="G1423" i="1"/>
  <c r="G1445" i="1"/>
  <c r="G1406" i="1"/>
  <c r="G1427" i="1"/>
  <c r="G1630" i="1"/>
  <c r="G1420" i="1"/>
  <c r="G1392" i="1"/>
  <c r="G1405" i="1"/>
  <c r="G1532" i="1"/>
  <c r="G1599" i="1"/>
  <c r="G1413" i="1"/>
  <c r="G1428" i="1"/>
  <c r="G1633" i="1"/>
  <c r="G1614" i="1"/>
  <c r="G1588" i="1"/>
  <c r="G1403" i="1"/>
  <c r="G1407" i="1"/>
  <c r="G1491" i="1"/>
  <c r="G1625" i="1"/>
  <c r="G1400" i="1"/>
  <c r="G1449" i="1"/>
  <c r="G1435" i="1"/>
  <c r="G1412" i="1"/>
  <c r="G1419" i="1"/>
  <c r="G1421" i="1"/>
  <c r="G1417" i="1"/>
  <c r="G1211" i="1"/>
  <c r="G1240" i="1"/>
  <c r="G1279" i="1"/>
  <c r="G1217" i="1"/>
  <c r="G1195" i="1"/>
  <c r="G1222" i="1"/>
  <c r="G1332" i="1"/>
  <c r="G1226" i="1"/>
  <c r="G1234" i="1"/>
  <c r="G1277" i="1"/>
  <c r="G1201" i="1"/>
  <c r="G1235" i="1"/>
  <c r="G1258" i="1"/>
  <c r="G1194" i="1"/>
  <c r="G1205" i="1"/>
  <c r="G1202" i="1"/>
  <c r="G1238" i="1"/>
  <c r="G1325" i="1"/>
  <c r="G1587" i="1"/>
  <c r="G1244" i="1"/>
  <c r="G1267" i="1"/>
  <c r="G1250" i="1"/>
  <c r="G1232" i="1"/>
  <c r="G1615" i="1"/>
  <c r="G1578" i="1"/>
  <c r="G1243" i="1"/>
  <c r="G1227" i="1"/>
  <c r="G1241" i="1"/>
  <c r="G1326" i="1"/>
  <c r="G1579" i="1"/>
  <c r="G1248" i="1"/>
  <c r="G1266" i="1"/>
  <c r="G1247" i="1"/>
  <c r="G1334" i="1"/>
  <c r="G1259" i="1"/>
  <c r="G1271" i="1"/>
  <c r="G1242" i="1"/>
  <c r="G1268" i="1"/>
  <c r="G1352" i="1"/>
  <c r="G1233" i="1"/>
  <c r="G1237" i="1"/>
  <c r="G1264" i="1"/>
  <c r="G1265" i="1"/>
  <c r="G1246" i="1"/>
  <c r="G1275" i="1"/>
  <c r="G1219" i="1"/>
  <c r="G1200" i="1"/>
  <c r="G1252" i="1"/>
  <c r="G1254" i="1"/>
  <c r="G1257" i="1"/>
  <c r="G1224" i="1"/>
  <c r="G1255" i="1"/>
  <c r="G1213" i="1"/>
  <c r="G1253" i="1"/>
  <c r="G1198" i="1"/>
  <c r="G1220" i="1"/>
  <c r="G1228" i="1"/>
  <c r="G1199" i="1"/>
  <c r="G1215" i="1"/>
  <c r="G1262" i="1"/>
  <c r="G1251" i="1"/>
  <c r="G1319" i="1"/>
  <c r="G1207" i="1"/>
  <c r="G1209" i="1"/>
  <c r="G1225" i="1"/>
  <c r="G1273" i="1"/>
  <c r="G1583" i="1"/>
  <c r="G1212" i="1"/>
  <c r="G1197" i="1"/>
  <c r="G1260" i="1"/>
  <c r="G1402" i="1"/>
  <c r="G1189" i="1"/>
  <c r="G1185" i="1"/>
  <c r="G1183" i="1"/>
  <c r="G1180" i="1"/>
  <c r="G1179" i="1"/>
  <c r="G1167" i="1"/>
  <c r="G1158" i="1"/>
  <c r="G1156" i="1"/>
  <c r="G1152" i="1"/>
  <c r="G1147" i="1"/>
  <c r="G1108" i="1"/>
  <c r="G1093" i="1"/>
  <c r="G1083" i="1"/>
  <c r="G1082" i="1"/>
  <c r="G1078" i="1"/>
  <c r="G1076" i="1"/>
  <c r="G1073" i="1"/>
  <c r="G1071" i="1"/>
  <c r="G1070" i="1"/>
  <c r="G1069" i="1"/>
  <c r="G1068" i="1"/>
  <c r="G1067" i="1"/>
  <c r="G1050" i="1"/>
  <c r="G1023" i="1"/>
  <c r="G990" i="1"/>
  <c r="G970" i="1"/>
  <c r="G969" i="1"/>
  <c r="G966" i="1"/>
  <c r="G964" i="1"/>
  <c r="G963" i="1"/>
  <c r="G962" i="1"/>
  <c r="G960" i="1"/>
  <c r="G959" i="1"/>
  <c r="G957" i="1"/>
  <c r="G956" i="1"/>
  <c r="G955" i="1"/>
  <c r="G954" i="1"/>
  <c r="G952" i="1"/>
  <c r="G949" i="1"/>
  <c r="G948" i="1"/>
  <c r="G947" i="1"/>
  <c r="G946" i="1"/>
  <c r="G945" i="1"/>
  <c r="G944" i="1"/>
  <c r="G943" i="1"/>
  <c r="G941" i="1"/>
  <c r="G940" i="1"/>
  <c r="G938" i="1"/>
  <c r="G937" i="1"/>
  <c r="G936" i="1"/>
  <c r="G935" i="1"/>
  <c r="G934" i="1"/>
  <c r="G932" i="1"/>
  <c r="G931" i="1"/>
  <c r="G930" i="1"/>
  <c r="G929" i="1"/>
  <c r="G928" i="1"/>
  <c r="G927" i="1"/>
  <c r="G926" i="1"/>
  <c r="G925" i="1"/>
  <c r="G924" i="1"/>
  <c r="G923" i="1"/>
  <c r="G922" i="1"/>
  <c r="G921" i="1"/>
  <c r="G1191" i="1"/>
  <c r="G968" i="1"/>
  <c r="G953" i="1"/>
  <c r="G951" i="1"/>
  <c r="G950" i="1"/>
  <c r="G5545" i="1"/>
  <c r="G1190" i="1"/>
  <c r="G1187" i="1"/>
  <c r="G1186" i="1"/>
  <c r="G1170" i="1"/>
  <c r="G1169" i="1"/>
  <c r="G1157" i="1"/>
  <c r="G1155" i="1"/>
  <c r="G1150" i="1"/>
  <c r="G1148" i="1"/>
  <c r="G1141" i="1"/>
  <c r="G1122" i="1"/>
  <c r="G1115" i="1"/>
  <c r="G1103" i="1"/>
  <c r="G1102" i="1"/>
  <c r="G1101" i="1"/>
  <c r="G1095" i="1"/>
  <c r="G1094" i="1"/>
  <c r="G1088" i="1"/>
  <c r="G1085" i="1"/>
  <c r="G1079" i="1"/>
  <c r="G1062" i="1"/>
  <c r="G1045" i="1"/>
  <c r="G1044" i="1"/>
  <c r="G1026" i="1"/>
  <c r="G1018" i="1"/>
  <c r="G1016" i="1"/>
  <c r="G1008" i="1"/>
  <c r="G1004" i="1"/>
  <c r="G998" i="1"/>
  <c r="G996" i="1"/>
  <c r="G994" i="1"/>
  <c r="G993" i="1"/>
  <c r="G991" i="1"/>
  <c r="G989" i="1"/>
  <c r="G988" i="1"/>
  <c r="G987" i="1"/>
  <c r="G985" i="1"/>
  <c r="G984" i="1"/>
  <c r="G983" i="1"/>
  <c r="G982" i="1"/>
  <c r="G981" i="1"/>
  <c r="G980" i="1"/>
  <c r="G979" i="1"/>
  <c r="G977" i="1"/>
  <c r="G976" i="1"/>
  <c r="G975" i="1"/>
  <c r="G974" i="1"/>
  <c r="G973" i="1"/>
  <c r="G971" i="1"/>
  <c r="G967" i="1"/>
  <c r="G5550" i="1"/>
  <c r="G1184" i="1"/>
  <c r="G1182" i="1"/>
  <c r="G1166" i="1"/>
  <c r="G1135" i="1"/>
  <c r="G1112" i="1"/>
  <c r="G1092" i="1"/>
  <c r="G1091" i="1"/>
  <c r="G1065" i="1"/>
  <c r="G1042" i="1"/>
  <c r="G1036" i="1"/>
  <c r="G997" i="1"/>
  <c r="G972" i="1"/>
  <c r="G916" i="1"/>
  <c r="G915" i="1"/>
  <c r="G913" i="1"/>
  <c r="G911" i="1"/>
  <c r="G910" i="1"/>
  <c r="G909" i="1"/>
  <c r="G907" i="1"/>
  <c r="G906" i="1"/>
  <c r="G905" i="1"/>
  <c r="G903" i="1"/>
  <c r="G902" i="1"/>
  <c r="G901" i="1"/>
  <c r="G900" i="1"/>
  <c r="G1181" i="1"/>
  <c r="G1178" i="1"/>
  <c r="G1144" i="1"/>
  <c r="G1133" i="1"/>
  <c r="G1129" i="1"/>
  <c r="G1128" i="1"/>
  <c r="G1118" i="1"/>
  <c r="G1111" i="1"/>
  <c r="G1107" i="1"/>
  <c r="G1106" i="1"/>
  <c r="G1087" i="1"/>
  <c r="G1017" i="1"/>
  <c r="G1015" i="1"/>
  <c r="G1013" i="1"/>
  <c r="G1007" i="1"/>
  <c r="G1006" i="1"/>
  <c r="G1003" i="1"/>
  <c r="G1001" i="1"/>
  <c r="G1000" i="1"/>
  <c r="G999" i="1"/>
  <c r="G790" i="1"/>
  <c r="G1159" i="1"/>
  <c r="G1154" i="1"/>
  <c r="G1153" i="1"/>
  <c r="G1138" i="1"/>
  <c r="G1066" i="1"/>
  <c r="G1051" i="1"/>
  <c r="G1047" i="1"/>
  <c r="G1035" i="1"/>
  <c r="G986" i="1"/>
  <c r="G933" i="1"/>
  <c r="G890" i="1"/>
  <c r="G887" i="1"/>
  <c r="G883" i="1"/>
  <c r="G881" i="1"/>
  <c r="G878" i="1"/>
  <c r="G877" i="1"/>
  <c r="G876" i="1"/>
  <c r="G875" i="1"/>
  <c r="G872" i="1"/>
  <c r="G871" i="1"/>
  <c r="G869" i="1"/>
  <c r="G868" i="1"/>
  <c r="G867" i="1"/>
  <c r="G866" i="1"/>
  <c r="G862" i="1"/>
  <c r="G861" i="1"/>
  <c r="G860" i="1"/>
  <c r="G859" i="1"/>
  <c r="G858" i="1"/>
  <c r="G857" i="1"/>
  <c r="G856" i="1"/>
  <c r="G855" i="1"/>
  <c r="G854" i="1"/>
  <c r="G853" i="1"/>
  <c r="G852" i="1"/>
  <c r="G851" i="1"/>
  <c r="G850" i="1"/>
  <c r="G849" i="1"/>
  <c r="G848" i="1"/>
  <c r="G1175" i="1"/>
  <c r="G1171" i="1"/>
  <c r="G1163" i="1"/>
  <c r="G1160" i="1"/>
  <c r="G1145" i="1"/>
  <c r="G1105" i="1"/>
  <c r="G1084" i="1"/>
  <c r="G1081" i="1"/>
  <c r="G1080" i="1"/>
  <c r="G1077" i="1"/>
  <c r="G920" i="1"/>
  <c r="G899" i="1"/>
  <c r="G898" i="1"/>
  <c r="G897" i="1"/>
  <c r="G896" i="1"/>
  <c r="G895" i="1"/>
  <c r="G894" i="1"/>
  <c r="G893" i="1"/>
  <c r="G892" i="1"/>
  <c r="G891" i="1"/>
  <c r="G889" i="1"/>
  <c r="G886" i="1"/>
  <c r="G885" i="1"/>
  <c r="G884" i="1"/>
  <c r="G882" i="1"/>
  <c r="G1168" i="1"/>
  <c r="G1162" i="1"/>
  <c r="G1151" i="1"/>
  <c r="G1143" i="1"/>
  <c r="G1140" i="1"/>
  <c r="G1139" i="1"/>
  <c r="G1136" i="1"/>
  <c r="G1131" i="1"/>
  <c r="G1130" i="1"/>
  <c r="G1127" i="1"/>
  <c r="G1126" i="1"/>
  <c r="G1124" i="1"/>
  <c r="G1123" i="1"/>
  <c r="G1121" i="1"/>
  <c r="G1120" i="1"/>
  <c r="G1117" i="1"/>
  <c r="G1116" i="1"/>
  <c r="G1113" i="1"/>
  <c r="G1109" i="1"/>
  <c r="G1104" i="1"/>
  <c r="G1099" i="1"/>
  <c r="G1098" i="1"/>
  <c r="G1096" i="1"/>
  <c r="G1046" i="1"/>
  <c r="G1043" i="1"/>
  <c r="G1041" i="1"/>
  <c r="G1040" i="1"/>
  <c r="G1039" i="1"/>
  <c r="G1038" i="1"/>
  <c r="G1037" i="1"/>
  <c r="G1034" i="1"/>
  <c r="G1033" i="1"/>
  <c r="G1031" i="1"/>
  <c r="G1030" i="1"/>
  <c r="G1029" i="1"/>
  <c r="G1028" i="1"/>
  <c r="G1027" i="1"/>
  <c r="G1025" i="1"/>
  <c r="G1024" i="1"/>
  <c r="G1022" i="1"/>
  <c r="G1021" i="1"/>
  <c r="G1020" i="1"/>
  <c r="G1019" i="1"/>
  <c r="G1009" i="1"/>
  <c r="G863" i="1"/>
  <c r="G791" i="1"/>
  <c r="G1177" i="1"/>
  <c r="G1173" i="1"/>
  <c r="G1165" i="1"/>
  <c r="G1161" i="1"/>
  <c r="G1134" i="1"/>
  <c r="G1100" i="1"/>
  <c r="G1075" i="1"/>
  <c r="G1072" i="1"/>
  <c r="G1064" i="1"/>
  <c r="G1063" i="1"/>
  <c r="G1061" i="1"/>
  <c r="G1060" i="1"/>
  <c r="G1059" i="1"/>
  <c r="G1058" i="1"/>
  <c r="G1057" i="1"/>
  <c r="G1056" i="1"/>
  <c r="G1055" i="1"/>
  <c r="G1054" i="1"/>
  <c r="G1053" i="1"/>
  <c r="G1052" i="1"/>
  <c r="G1049" i="1"/>
  <c r="G978" i="1"/>
  <c r="G942" i="1"/>
  <c r="G939" i="1"/>
  <c r="G880" i="1"/>
  <c r="G879" i="1"/>
  <c r="G874" i="1"/>
  <c r="G873" i="1"/>
  <c r="G847" i="1"/>
  <c r="G846" i="1"/>
  <c r="G845" i="1"/>
  <c r="G844" i="1"/>
  <c r="G843" i="1"/>
  <c r="G841" i="1"/>
  <c r="G840" i="1"/>
  <c r="G839" i="1"/>
  <c r="G838" i="1"/>
  <c r="G837" i="1"/>
  <c r="G836" i="1"/>
  <c r="G835" i="1"/>
  <c r="G833" i="1"/>
  <c r="G832" i="1"/>
  <c r="G831" i="1"/>
  <c r="G830" i="1"/>
  <c r="G829" i="1"/>
  <c r="G828" i="1"/>
  <c r="G827" i="1"/>
  <c r="G826" i="1"/>
  <c r="G825" i="1"/>
  <c r="G824" i="1"/>
  <c r="G823" i="1"/>
  <c r="G822" i="1"/>
  <c r="G821" i="1"/>
  <c r="G820" i="1"/>
  <c r="G819" i="1"/>
  <c r="G818" i="1"/>
  <c r="G817" i="1"/>
  <c r="G816" i="1"/>
  <c r="G815" i="1"/>
  <c r="G814" i="1"/>
  <c r="G813" i="1"/>
  <c r="G812" i="1"/>
  <c r="G811" i="1"/>
  <c r="G810" i="1"/>
  <c r="G809" i="1"/>
  <c r="G808" i="1"/>
  <c r="G807" i="1"/>
  <c r="G806" i="1"/>
  <c r="G805" i="1"/>
  <c r="G804" i="1"/>
  <c r="G803" i="1"/>
  <c r="G802" i="1"/>
  <c r="G801" i="1"/>
  <c r="G800" i="1"/>
  <c r="G799" i="1"/>
  <c r="G798" i="1"/>
  <c r="G797" i="1"/>
  <c r="G795" i="1"/>
  <c r="G794" i="1"/>
  <c r="G793" i="1"/>
  <c r="G792" i="1"/>
  <c r="G789" i="1"/>
  <c r="G5547" i="1"/>
  <c r="G779" i="1"/>
  <c r="G771" i="1"/>
  <c r="G762" i="1"/>
  <c r="G760" i="1"/>
  <c r="G753" i="1"/>
  <c r="G750" i="1"/>
  <c r="G748" i="1"/>
  <c r="G745" i="1"/>
  <c r="G744" i="1"/>
  <c r="G741" i="1"/>
  <c r="G740" i="1"/>
  <c r="G737" i="1"/>
  <c r="G736" i="1"/>
  <c r="G735" i="1"/>
  <c r="G734" i="1"/>
  <c r="G733" i="1"/>
  <c r="G732" i="1"/>
  <c r="G731" i="1"/>
  <c r="G730" i="1"/>
  <c r="G729" i="1"/>
  <c r="G727" i="1"/>
  <c r="G726" i="1"/>
  <c r="G725" i="1"/>
  <c r="G692" i="1"/>
  <c r="G628" i="1"/>
  <c r="G627" i="1"/>
  <c r="G624" i="1"/>
  <c r="G622" i="1"/>
  <c r="G610" i="1"/>
  <c r="G606" i="1"/>
  <c r="G600" i="1"/>
  <c r="G591" i="1"/>
  <c r="G585" i="1"/>
  <c r="G584" i="1"/>
  <c r="G583" i="1"/>
  <c r="G581" i="1"/>
  <c r="G580" i="1"/>
  <c r="G579" i="1"/>
  <c r="G574" i="1"/>
  <c r="G572" i="1"/>
  <c r="G571" i="1"/>
  <c r="G570" i="1"/>
  <c r="G569" i="1"/>
  <c r="G568" i="1"/>
  <c r="G565" i="1"/>
  <c r="G564" i="1"/>
  <c r="G562" i="1"/>
  <c r="G785" i="1"/>
  <c r="G778" i="1"/>
  <c r="G717" i="1"/>
  <c r="G716" i="1"/>
  <c r="G714" i="1"/>
  <c r="G707" i="1"/>
  <c r="G706" i="1"/>
  <c r="G705" i="1"/>
  <c r="G702" i="1"/>
  <c r="G697" i="1"/>
  <c r="G673" i="1"/>
  <c r="G558" i="1"/>
  <c r="G554" i="1"/>
  <c r="G553" i="1"/>
  <c r="G552" i="1"/>
  <c r="G783" i="1"/>
  <c r="G781" i="1"/>
  <c r="G780" i="1"/>
  <c r="G777" i="1"/>
  <c r="G776" i="1"/>
  <c r="G775" i="1"/>
  <c r="G774" i="1"/>
  <c r="G773" i="1"/>
  <c r="G772" i="1"/>
  <c r="G768" i="1"/>
  <c r="G767" i="1"/>
  <c r="G766" i="1"/>
  <c r="G765" i="1"/>
  <c r="G764" i="1"/>
  <c r="G763" i="1"/>
  <c r="G761" i="1"/>
  <c r="G757" i="1"/>
  <c r="G743" i="1"/>
  <c r="G715" i="1"/>
  <c r="G693" i="1"/>
  <c r="G684" i="1"/>
  <c r="G658" i="1"/>
  <c r="G654" i="1"/>
  <c r="G623" i="1"/>
  <c r="G621" i="1"/>
  <c r="G620" i="1"/>
  <c r="G619" i="1"/>
  <c r="G618" i="1"/>
  <c r="G617" i="1"/>
  <c r="G616" i="1"/>
  <c r="G615" i="1"/>
  <c r="G614" i="1"/>
  <c r="G613" i="1"/>
  <c r="G612" i="1"/>
  <c r="G611" i="1"/>
  <c r="G609" i="1"/>
  <c r="G608" i="1"/>
  <c r="G607" i="1"/>
  <c r="G605" i="1"/>
  <c r="G603" i="1"/>
  <c r="G602" i="1"/>
  <c r="G601" i="1"/>
  <c r="G599" i="1"/>
  <c r="G598" i="1"/>
  <c r="G597" i="1"/>
  <c r="G595" i="1"/>
  <c r="G594" i="1"/>
  <c r="G593" i="1"/>
  <c r="G589" i="1"/>
  <c r="G587" i="1"/>
  <c r="G586" i="1"/>
  <c r="G582" i="1"/>
  <c r="G563" i="1"/>
  <c r="G504" i="1"/>
  <c r="G434" i="1"/>
  <c r="G759" i="1"/>
  <c r="G758" i="1"/>
  <c r="G754" i="1"/>
  <c r="G752" i="1"/>
  <c r="G751" i="1"/>
  <c r="G747" i="1"/>
  <c r="G742" i="1"/>
  <c r="G739" i="1"/>
  <c r="G592" i="1"/>
  <c r="G590" i="1"/>
  <c r="G588" i="1"/>
  <c r="G578" i="1"/>
  <c r="G577" i="1"/>
  <c r="G576" i="1"/>
  <c r="G575" i="1"/>
  <c r="G573" i="1"/>
  <c r="G567" i="1"/>
  <c r="G566" i="1"/>
  <c r="G561" i="1"/>
  <c r="G787" i="1"/>
  <c r="G786" i="1"/>
  <c r="G782" i="1"/>
  <c r="G704" i="1"/>
  <c r="G701" i="1"/>
  <c r="G699" i="1"/>
  <c r="G696" i="1"/>
  <c r="G695" i="1"/>
  <c r="G694" i="1"/>
  <c r="G688" i="1"/>
  <c r="G686" i="1"/>
  <c r="G685" i="1"/>
  <c r="G683" i="1"/>
  <c r="G682" i="1"/>
  <c r="G681" i="1"/>
  <c r="G674" i="1"/>
  <c r="G656" i="1"/>
  <c r="G633" i="1"/>
  <c r="G559" i="1"/>
  <c r="G547" i="1"/>
  <c r="G544" i="1"/>
  <c r="G541" i="1"/>
  <c r="G540" i="1"/>
  <c r="G539" i="1"/>
  <c r="G538" i="1"/>
  <c r="G537" i="1"/>
  <c r="G536" i="1"/>
  <c r="G534" i="1"/>
  <c r="G533" i="1"/>
  <c r="G532" i="1"/>
  <c r="G531" i="1"/>
  <c r="G530" i="1"/>
  <c r="G529" i="1"/>
  <c r="G528" i="1"/>
  <c r="G527" i="1"/>
  <c r="G526" i="1"/>
  <c r="G525" i="1"/>
  <c r="G524" i="1"/>
  <c r="G523" i="1"/>
  <c r="G522" i="1"/>
  <c r="G738" i="1"/>
  <c r="G690" i="1"/>
  <c r="G689" i="1"/>
  <c r="G687" i="1"/>
  <c r="G680" i="1"/>
  <c r="G679" i="1"/>
  <c r="G678" i="1"/>
  <c r="G677" i="1"/>
  <c r="G676" i="1"/>
  <c r="G675" i="1"/>
  <c r="G672" i="1"/>
  <c r="G671" i="1"/>
  <c r="G670" i="1"/>
  <c r="G667" i="1"/>
  <c r="G665" i="1"/>
  <c r="G664" i="1"/>
  <c r="G663" i="1"/>
  <c r="G661" i="1"/>
  <c r="G596" i="1"/>
  <c r="G543" i="1"/>
  <c r="G542" i="1"/>
  <c r="G521" i="1"/>
  <c r="G520" i="1"/>
  <c r="G519" i="1"/>
  <c r="G518" i="1"/>
  <c r="G516" i="1"/>
  <c r="G515" i="1"/>
  <c r="G513" i="1"/>
  <c r="G512" i="1"/>
  <c r="G5549" i="1"/>
  <c r="G788" i="1"/>
  <c r="G756" i="1"/>
  <c r="G722" i="1"/>
  <c r="G721" i="1"/>
  <c r="G659" i="1"/>
  <c r="G652" i="1"/>
  <c r="G648" i="1"/>
  <c r="G640" i="1"/>
  <c r="G639" i="1"/>
  <c r="G635" i="1"/>
  <c r="G632" i="1"/>
  <c r="G630" i="1"/>
  <c r="G626" i="1"/>
  <c r="G469" i="1"/>
  <c r="G468" i="1"/>
  <c r="G467" i="1"/>
  <c r="G465" i="1"/>
  <c r="G464" i="1"/>
  <c r="G463" i="1"/>
  <c r="G461" i="1"/>
  <c r="G460" i="1"/>
  <c r="G459" i="1"/>
  <c r="G458" i="1"/>
  <c r="G457" i="1"/>
  <c r="G456" i="1"/>
  <c r="G455" i="1"/>
  <c r="G454" i="1"/>
  <c r="G452" i="1"/>
  <c r="G450" i="1"/>
  <c r="G448" i="1"/>
  <c r="G446" i="1"/>
  <c r="G445" i="1"/>
  <c r="G444" i="1"/>
  <c r="G443" i="1"/>
  <c r="G441" i="1"/>
  <c r="G440" i="1"/>
  <c r="G439" i="1"/>
  <c r="G428" i="1"/>
  <c r="G389" i="1"/>
  <c r="G388" i="1"/>
  <c r="G387" i="1"/>
  <c r="G386" i="1"/>
  <c r="G770" i="1"/>
  <c r="G746" i="1"/>
  <c r="G723" i="1"/>
  <c r="G720" i="1"/>
  <c r="G719" i="1"/>
  <c r="G718" i="1"/>
  <c r="G713" i="1"/>
  <c r="G712" i="1"/>
  <c r="G711" i="1"/>
  <c r="G709" i="1"/>
  <c r="G708" i="1"/>
  <c r="G703" i="1"/>
  <c r="G604" i="1"/>
  <c r="G560" i="1"/>
  <c r="G557" i="1"/>
  <c r="G556" i="1"/>
  <c r="G555" i="1"/>
  <c r="G551" i="1"/>
  <c r="G550" i="1"/>
  <c r="G549" i="1"/>
  <c r="G548" i="1"/>
  <c r="G546" i="1"/>
  <c r="G545" i="1"/>
  <c r="G784" i="1"/>
  <c r="G769" i="1"/>
  <c r="G755" i="1"/>
  <c r="G749" i="1"/>
  <c r="G724" i="1"/>
  <c r="G710" i="1"/>
  <c r="G700" i="1"/>
  <c r="G698" i="1"/>
  <c r="G669" i="1"/>
  <c r="G668" i="1"/>
  <c r="G666" i="1"/>
  <c r="G660" i="1"/>
  <c r="G655" i="1"/>
  <c r="G653" i="1"/>
  <c r="G650" i="1"/>
  <c r="G647" i="1"/>
  <c r="G646" i="1"/>
  <c r="G645" i="1"/>
  <c r="G644" i="1"/>
  <c r="G642" i="1"/>
  <c r="G641" i="1"/>
  <c r="G638" i="1"/>
  <c r="G637" i="1"/>
  <c r="G636" i="1"/>
  <c r="G631" i="1"/>
  <c r="G629" i="1"/>
  <c r="G535" i="1"/>
  <c r="G517" i="1"/>
  <c r="G514" i="1"/>
  <c r="G511" i="1"/>
  <c r="G510" i="1"/>
  <c r="G509" i="1"/>
  <c r="G508" i="1"/>
  <c r="G507" i="1"/>
  <c r="G506" i="1"/>
  <c r="G505" i="1"/>
  <c r="G503" i="1"/>
  <c r="G502" i="1"/>
  <c r="G500" i="1"/>
  <c r="G499" i="1"/>
  <c r="G498" i="1"/>
  <c r="G497" i="1"/>
  <c r="G496" i="1"/>
  <c r="G495" i="1"/>
  <c r="G494" i="1"/>
  <c r="G493" i="1"/>
  <c r="G492" i="1"/>
  <c r="G491" i="1"/>
  <c r="G490" i="1"/>
  <c r="G489" i="1"/>
  <c r="G488" i="1"/>
  <c r="G487" i="1"/>
  <c r="G486" i="1"/>
  <c r="G485" i="1"/>
  <c r="G484" i="1"/>
  <c r="G483" i="1"/>
  <c r="G482" i="1"/>
  <c r="G481" i="1"/>
  <c r="G480" i="1"/>
  <c r="G479" i="1"/>
  <c r="G478" i="1"/>
  <c r="G477" i="1"/>
  <c r="G476" i="1"/>
  <c r="G475" i="1"/>
  <c r="G474" i="1"/>
  <c r="G473" i="1"/>
  <c r="G472" i="1"/>
  <c r="G471" i="1"/>
  <c r="G470" i="1"/>
  <c r="G385" i="1"/>
  <c r="G691" i="1"/>
  <c r="G662" i="1"/>
  <c r="G657" i="1"/>
  <c r="G651" i="1"/>
  <c r="G649" i="1"/>
  <c r="G643" i="1"/>
  <c r="G634" i="1"/>
  <c r="G501" i="1"/>
  <c r="G466" i="1"/>
  <c r="G462" i="1"/>
  <c r="G453" i="1"/>
  <c r="G451" i="1"/>
  <c r="G449" i="1"/>
  <c r="G447" i="1"/>
  <c r="G442" i="1"/>
  <c r="G438" i="1"/>
  <c r="G437" i="1"/>
  <c r="G436" i="1"/>
  <c r="G435" i="1"/>
  <c r="G433" i="1"/>
  <c r="G432" i="1"/>
  <c r="G431" i="1"/>
  <c r="G430" i="1"/>
  <c r="G429" i="1"/>
  <c r="G427" i="1"/>
  <c r="G426" i="1"/>
  <c r="G425" i="1"/>
  <c r="G424" i="1"/>
  <c r="G423" i="1"/>
  <c r="G422" i="1"/>
  <c r="G421" i="1"/>
  <c r="G420" i="1"/>
  <c r="G419" i="1"/>
  <c r="G418" i="1"/>
  <c r="G417" i="1"/>
  <c r="G416" i="1"/>
  <c r="G415" i="1"/>
  <c r="G414" i="1"/>
  <c r="G413" i="1"/>
  <c r="G412" i="1"/>
  <c r="G411" i="1"/>
  <c r="G410" i="1"/>
  <c r="G409" i="1"/>
  <c r="G408" i="1"/>
  <c r="G407" i="1"/>
  <c r="G406" i="1"/>
  <c r="G405" i="1"/>
  <c r="G404" i="1"/>
  <c r="G403" i="1"/>
  <c r="G402" i="1"/>
  <c r="G401" i="1"/>
  <c r="G400" i="1"/>
  <c r="G399" i="1"/>
  <c r="G398" i="1"/>
  <c r="G397" i="1"/>
  <c r="G396" i="1"/>
  <c r="G395" i="1"/>
  <c r="G394" i="1"/>
  <c r="G393" i="1"/>
  <c r="G392" i="1"/>
  <c r="G391" i="1"/>
  <c r="G390" i="1"/>
  <c r="G384" i="1"/>
  <c r="G360" i="1"/>
  <c r="G358" i="1"/>
  <c r="G351" i="1"/>
  <c r="G307" i="1"/>
  <c r="G274" i="1"/>
  <c r="G267" i="1"/>
  <c r="G265" i="1"/>
  <c r="G251" i="1"/>
  <c r="G235" i="1"/>
  <c r="G200" i="1"/>
  <c r="G168" i="1"/>
  <c r="G166" i="1"/>
  <c r="G150" i="1"/>
  <c r="G148" i="1"/>
  <c r="G147" i="1"/>
  <c r="G145" i="1"/>
  <c r="G144" i="1"/>
  <c r="G143" i="1"/>
  <c r="G140" i="1"/>
  <c r="G139" i="1"/>
  <c r="G137" i="1"/>
  <c r="G136" i="1"/>
  <c r="G135" i="1"/>
  <c r="G134" i="1"/>
  <c r="G133" i="1"/>
  <c r="G132" i="1"/>
  <c r="G131" i="1"/>
  <c r="G130" i="1"/>
  <c r="G129" i="1"/>
  <c r="G128" i="1"/>
  <c r="G127" i="1"/>
  <c r="G126" i="1"/>
  <c r="G125" i="1"/>
  <c r="G124" i="1"/>
  <c r="G123" i="1"/>
  <c r="G122" i="1"/>
  <c r="G121" i="1"/>
  <c r="G120" i="1"/>
  <c r="G14" i="1"/>
  <c r="G11" i="1"/>
  <c r="G8" i="1"/>
  <c r="G7" i="1"/>
  <c r="G6" i="1"/>
  <c r="G366" i="1"/>
  <c r="G361" i="1"/>
  <c r="G348" i="1"/>
  <c r="G347" i="1"/>
  <c r="G337" i="1"/>
  <c r="G333" i="1"/>
  <c r="G329" i="1"/>
  <c r="G321" i="1"/>
  <c r="G299" i="1"/>
  <c r="G277" i="1"/>
  <c r="G270" i="1"/>
  <c r="G264" i="1"/>
  <c r="G100" i="1"/>
  <c r="G97" i="1"/>
  <c r="G93" i="1"/>
  <c r="G92" i="1"/>
  <c r="G90" i="1"/>
  <c r="G86" i="1"/>
  <c r="G85" i="1"/>
  <c r="G82" i="1"/>
  <c r="G80" i="1"/>
  <c r="G79" i="1"/>
  <c r="G78" i="1"/>
  <c r="G73" i="1"/>
  <c r="G625" i="1"/>
  <c r="G381" i="1"/>
  <c r="G380" i="1"/>
  <c r="G376" i="1"/>
  <c r="G365" i="1"/>
  <c r="G357" i="1"/>
  <c r="G345" i="1"/>
  <c r="G344" i="1"/>
  <c r="G338" i="1"/>
  <c r="G330" i="1"/>
  <c r="G327" i="1"/>
  <c r="G279" i="1"/>
  <c r="G272" i="1"/>
  <c r="G240" i="1"/>
  <c r="G233" i="1"/>
  <c r="G232" i="1"/>
  <c r="G231" i="1"/>
  <c r="G230" i="1"/>
  <c r="G227" i="1"/>
  <c r="G225" i="1"/>
  <c r="G224" i="1"/>
  <c r="G223" i="1"/>
  <c r="G5546" i="1"/>
  <c r="G222" i="1"/>
  <c r="G221" i="1"/>
  <c r="G219" i="1"/>
  <c r="G218" i="1"/>
  <c r="G217" i="1"/>
  <c r="G216" i="1"/>
  <c r="G215" i="1"/>
  <c r="G214" i="1"/>
  <c r="G213" i="1"/>
  <c r="G212" i="1"/>
  <c r="G211" i="1"/>
  <c r="G210" i="1"/>
  <c r="G209" i="1"/>
  <c r="G208" i="1"/>
  <c r="G207" i="1"/>
  <c r="G206" i="1"/>
  <c r="G205" i="1"/>
  <c r="G203" i="1"/>
  <c r="G201" i="1"/>
  <c r="G195" i="1"/>
  <c r="G194" i="1"/>
  <c r="G189" i="1"/>
  <c r="G188" i="1"/>
  <c r="G187" i="1"/>
  <c r="G186" i="1"/>
  <c r="G185" i="1"/>
  <c r="E2" i="1"/>
  <c r="G2" i="1" s="1"/>
  <c r="G370" i="1"/>
  <c r="G325" i="1"/>
  <c r="G296" i="1"/>
  <c r="G276" i="1"/>
  <c r="G259" i="1"/>
  <c r="G258" i="1"/>
  <c r="G180" i="1"/>
  <c r="G178" i="1"/>
  <c r="G167" i="1"/>
  <c r="G158" i="1"/>
  <c r="G152" i="1"/>
  <c r="G151" i="1"/>
  <c r="G149" i="1"/>
  <c r="G146" i="1"/>
  <c r="G142" i="1"/>
  <c r="G378" i="1"/>
  <c r="G362" i="1"/>
  <c r="G354" i="1"/>
  <c r="G343" i="1"/>
  <c r="G320" i="1"/>
  <c r="G318" i="1"/>
  <c r="G298" i="1"/>
  <c r="G293" i="1"/>
  <c r="G287" i="1"/>
  <c r="G284" i="1"/>
  <c r="G248" i="1"/>
  <c r="G245" i="1"/>
  <c r="G220" i="1"/>
  <c r="G177" i="1"/>
  <c r="G119" i="1"/>
  <c r="G117" i="1"/>
  <c r="G116" i="1"/>
  <c r="G115" i="1"/>
  <c r="G114" i="1"/>
  <c r="G113" i="1"/>
  <c r="G112" i="1"/>
  <c r="G111" i="1"/>
  <c r="G110" i="1"/>
  <c r="G109" i="1"/>
  <c r="G108" i="1"/>
  <c r="G107" i="1"/>
  <c r="G106" i="1"/>
  <c r="G105" i="1"/>
  <c r="G104" i="1"/>
  <c r="G101" i="1"/>
  <c r="G99" i="1"/>
  <c r="G98" i="1"/>
  <c r="G379" i="1"/>
  <c r="G373" i="1"/>
  <c r="G372" i="1"/>
  <c r="G355" i="1"/>
  <c r="G349" i="1"/>
  <c r="G340" i="1"/>
  <c r="G315" i="1"/>
  <c r="G311" i="1"/>
  <c r="G310" i="1"/>
  <c r="G297" i="1"/>
  <c r="G292" i="1"/>
  <c r="G291" i="1"/>
  <c r="G282" i="1"/>
  <c r="G268" i="1"/>
  <c r="G226" i="1"/>
  <c r="G202" i="1"/>
  <c r="G197" i="1"/>
  <c r="G196" i="1"/>
  <c r="G193" i="1"/>
  <c r="G192" i="1"/>
  <c r="G191" i="1"/>
  <c r="G190" i="1"/>
  <c r="G184" i="1"/>
  <c r="G183" i="1"/>
  <c r="G181" i="1"/>
  <c r="G179" i="1"/>
  <c r="G374" i="1"/>
  <c r="G371" i="1"/>
  <c r="G369" i="1"/>
  <c r="G368" i="1"/>
  <c r="G364" i="1"/>
  <c r="G363" i="1"/>
  <c r="G359" i="1"/>
  <c r="G356" i="1"/>
  <c r="G353" i="1"/>
  <c r="G339" i="1"/>
  <c r="G331" i="1"/>
  <c r="G326" i="1"/>
  <c r="G317" i="1"/>
  <c r="G309" i="1"/>
  <c r="G260" i="1"/>
  <c r="G257" i="1"/>
  <c r="G250" i="1"/>
  <c r="G249" i="1"/>
  <c r="G247" i="1"/>
  <c r="G246" i="1"/>
  <c r="G241" i="1"/>
  <c r="G239" i="1"/>
  <c r="G141" i="1"/>
  <c r="G102" i="1"/>
  <c r="G94" i="1"/>
  <c r="G91" i="1"/>
  <c r="G87" i="1"/>
  <c r="G83" i="1"/>
  <c r="G81" i="1"/>
  <c r="G77" i="1"/>
  <c r="G67" i="1"/>
  <c r="G66" i="1"/>
  <c r="G65" i="1"/>
  <c r="G63" i="1"/>
  <c r="G62" i="1"/>
  <c r="G59" i="1"/>
  <c r="G58" i="1"/>
  <c r="G54" i="1"/>
  <c r="G53" i="1"/>
  <c r="G50" i="1"/>
  <c r="G16" i="1"/>
  <c r="G377" i="1"/>
  <c r="G375" i="1"/>
  <c r="G346" i="1"/>
  <c r="G324" i="1"/>
  <c r="G314" i="1"/>
  <c r="G312" i="1"/>
  <c r="G308" i="1"/>
  <c r="G303" i="1"/>
  <c r="G301" i="1"/>
  <c r="G275" i="1"/>
  <c r="G254" i="1"/>
  <c r="G118" i="1"/>
  <c r="G103" i="1"/>
  <c r="G95" i="1"/>
  <c r="G89" i="1"/>
  <c r="G88" i="1"/>
  <c r="G75" i="1"/>
  <c r="G74" i="1"/>
  <c r="G72" i="1"/>
  <c r="G71" i="1"/>
  <c r="G383" i="1"/>
  <c r="G367" i="1"/>
  <c r="G352" i="1"/>
  <c r="G350" i="1"/>
  <c r="G342" i="1"/>
  <c r="G336" i="1"/>
  <c r="G335" i="1"/>
  <c r="G334" i="1"/>
  <c r="G332" i="1"/>
  <c r="G328" i="1"/>
  <c r="G323" i="1"/>
  <c r="G322" i="1"/>
  <c r="G319" i="1"/>
  <c r="G316" i="1"/>
  <c r="G313" i="1"/>
  <c r="G306" i="1"/>
  <c r="G305" i="1"/>
  <c r="G304" i="1"/>
  <c r="G302" i="1"/>
  <c r="G300" i="1"/>
  <c r="G295" i="1"/>
  <c r="G294" i="1"/>
  <c r="G290" i="1"/>
  <c r="G288" i="1"/>
  <c r="G286" i="1"/>
  <c r="G280" i="1"/>
  <c r="G278" i="1"/>
  <c r="G271" i="1"/>
  <c r="G269" i="1"/>
  <c r="G266" i="1"/>
  <c r="G263" i="1"/>
  <c r="G262" i="1"/>
  <c r="G261" i="1"/>
  <c r="G255" i="1"/>
  <c r="G252" i="1"/>
  <c r="G244" i="1"/>
  <c r="G242" i="1"/>
  <c r="G238" i="1"/>
  <c r="G237" i="1"/>
  <c r="G229" i="1"/>
  <c r="G228" i="1"/>
  <c r="G204" i="1"/>
  <c r="G199" i="1"/>
  <c r="G198" i="1"/>
  <c r="G182" i="1"/>
  <c r="G176" i="1"/>
  <c r="G174" i="1"/>
  <c r="G173" i="1"/>
  <c r="G172" i="1"/>
  <c r="G171" i="1"/>
  <c r="G170" i="1"/>
  <c r="G169" i="1"/>
  <c r="G165" i="1"/>
  <c r="G164" i="1"/>
  <c r="G163" i="1"/>
  <c r="G162" i="1"/>
  <c r="G161" i="1"/>
  <c r="G160" i="1"/>
  <c r="G159" i="1"/>
  <c r="G157" i="1"/>
  <c r="G156" i="1"/>
  <c r="G155" i="1"/>
  <c r="G154" i="1"/>
  <c r="G153" i="1"/>
  <c r="G19" i="1"/>
  <c r="G18" i="1"/>
  <c r="G15" i="1"/>
  <c r="G13" i="1"/>
  <c r="G12" i="1"/>
  <c r="G10" i="1"/>
  <c r="G3" i="1"/>
  <c r="G382" i="1"/>
  <c r="G341" i="1"/>
  <c r="G289" i="1"/>
  <c r="G285" i="1"/>
  <c r="G283" i="1"/>
  <c r="G281" i="1"/>
  <c r="G273" i="1"/>
  <c r="G256" i="1"/>
  <c r="G253" i="1"/>
  <c r="G243" i="1"/>
  <c r="G236" i="1"/>
  <c r="G234" i="1"/>
  <c r="G175" i="1"/>
  <c r="G138" i="1"/>
  <c r="G96" i="1"/>
  <c r="G84" i="1"/>
  <c r="G76" i="1"/>
  <c r="G70" i="1"/>
  <c r="G69" i="1"/>
  <c r="G68" i="1"/>
  <c r="G64" i="1"/>
  <c r="G61" i="1"/>
  <c r="G60" i="1"/>
  <c r="G57" i="1"/>
  <c r="G56" i="1"/>
  <c r="G55" i="1"/>
  <c r="G52" i="1"/>
  <c r="G51"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7" i="1"/>
  <c r="G9" i="1"/>
  <c r="G5" i="1"/>
  <c r="G4" i="1"/>
  <c r="G796" i="1" l="1"/>
  <c r="G1048" i="1"/>
  <c r="G1114" i="1"/>
  <c r="G1142" i="1"/>
  <c r="G888" i="1"/>
  <c r="G1074" i="1"/>
  <c r="G1174" i="1"/>
  <c r="G1010" i="1"/>
  <c r="G1014" i="1"/>
  <c r="G1119" i="1"/>
  <c r="G865" i="1"/>
  <c r="G958" i="1"/>
  <c r="G1090" i="1"/>
  <c r="G914" i="1"/>
  <c r="G961" i="1"/>
  <c r="G965" i="1"/>
  <c r="G1261" i="1"/>
  <c r="G1218" i="1"/>
  <c r="G1229" i="1"/>
  <c r="G1256" i="1"/>
  <c r="G1221" i="1"/>
  <c r="G1249" i="1"/>
  <c r="G1239" i="1"/>
  <c r="G1203" i="1"/>
  <c r="G1236" i="1"/>
  <c r="G1245" i="1"/>
  <c r="G1624" i="1"/>
  <c r="G1396" i="1"/>
  <c r="G1408" i="1"/>
  <c r="G1429" i="1"/>
  <c r="G1432" i="1"/>
  <c r="G1426" i="1"/>
  <c r="G1411" i="1"/>
  <c r="G1278" i="1"/>
  <c r="G1284" i="1"/>
  <c r="G1285" i="1"/>
  <c r="G1295" i="1"/>
  <c r="G1286" i="1"/>
  <c r="G1385" i="1"/>
  <c r="G1371" i="1"/>
  <c r="G1404" i="1"/>
  <c r="G1390" i="1"/>
  <c r="G1596" i="1"/>
  <c r="G1384" i="1"/>
  <c r="G1378" i="1"/>
  <c r="G1387" i="1"/>
  <c r="G1576" i="1"/>
  <c r="G1565" i="1"/>
  <c r="G1533" i="1"/>
  <c r="G1542" i="1"/>
  <c r="G1436" i="1"/>
  <c r="G1523" i="1"/>
  <c r="G1502" i="1"/>
  <c r="G1496" i="1"/>
  <c r="G1444" i="1"/>
  <c r="G2046" i="1"/>
  <c r="G2112" i="1"/>
  <c r="G2359" i="1"/>
  <c r="G2092" i="1"/>
  <c r="G2113" i="1"/>
  <c r="G2463" i="1"/>
  <c r="G2068" i="1"/>
  <c r="G2058" i="1"/>
  <c r="G2272" i="1"/>
  <c r="G2178" i="1"/>
  <c r="G2371" i="1"/>
  <c r="G2357" i="1"/>
  <c r="G2189" i="1"/>
  <c r="G5681" i="1"/>
  <c r="G2413" i="1"/>
  <c r="G2468" i="1"/>
  <c r="G2156" i="1"/>
  <c r="G2209" i="1"/>
  <c r="G2207" i="1"/>
  <c r="G2217" i="1"/>
  <c r="G2411" i="1"/>
  <c r="G2441" i="1"/>
  <c r="G2235" i="1"/>
  <c r="G2225" i="1"/>
  <c r="G2388" i="1"/>
  <c r="G2221" i="1"/>
  <c r="G2238" i="1"/>
  <c r="G5581" i="1"/>
  <c r="G2251" i="1"/>
  <c r="G2249" i="1"/>
  <c r="G1824" i="1"/>
  <c r="G1739" i="1"/>
  <c r="G1783" i="1"/>
  <c r="G1962" i="1"/>
  <c r="G1917" i="1"/>
  <c r="G1931" i="1"/>
  <c r="G1921" i="1"/>
  <c r="G1932" i="1"/>
  <c r="G1671" i="1"/>
  <c r="G1752" i="1"/>
  <c r="G1960" i="1"/>
  <c r="G1927" i="1"/>
  <c r="G1967" i="1"/>
  <c r="G1845" i="1"/>
  <c r="G1841" i="1"/>
  <c r="G1877" i="1"/>
  <c r="G1762" i="1"/>
  <c r="G2017" i="1"/>
  <c r="G1897" i="1"/>
  <c r="G1896" i="1"/>
  <c r="G1905" i="1"/>
  <c r="G5679" i="1"/>
  <c r="G2510" i="1"/>
  <c r="G2547" i="1"/>
  <c r="G2781" i="1"/>
  <c r="G2831" i="1"/>
  <c r="G2963" i="1"/>
  <c r="G2639" i="1"/>
  <c r="G2642" i="1"/>
  <c r="G2653" i="1"/>
  <c r="G2919" i="1"/>
  <c r="G2649" i="1"/>
  <c r="G2644" i="1"/>
  <c r="G834" i="1"/>
  <c r="G842" i="1"/>
  <c r="G870" i="1"/>
  <c r="G1137" i="1"/>
  <c r="G1086" i="1"/>
  <c r="G1005" i="1"/>
  <c r="G1011" i="1"/>
  <c r="G904" i="1"/>
  <c r="G908" i="1"/>
  <c r="G912" i="1"/>
  <c r="G917" i="1"/>
  <c r="G995" i="1"/>
  <c r="G1263" i="1"/>
  <c r="G1196" i="1"/>
  <c r="G1424" i="1"/>
  <c r="G1409" i="1"/>
  <c r="G1448" i="1"/>
  <c r="G1416" i="1"/>
  <c r="G1443" i="1"/>
  <c r="G1340" i="1"/>
  <c r="G1349" i="1"/>
  <c r="G1594" i="1"/>
  <c r="G1463" i="1"/>
  <c r="G1351" i="1"/>
  <c r="G1294" i="1"/>
  <c r="G1283" i="1"/>
  <c r="G1274" i="1"/>
  <c r="G1337" i="1"/>
  <c r="G1618" i="1"/>
  <c r="G1372" i="1"/>
  <c r="G1379" i="1"/>
  <c r="G1380" i="1"/>
  <c r="G1382" i="1"/>
  <c r="G1376" i="1"/>
  <c r="G1369" i="1"/>
  <c r="G1373" i="1"/>
  <c r="G1439" i="1"/>
  <c r="G1548" i="1"/>
  <c r="G1554" i="1"/>
  <c r="G1558" i="1"/>
  <c r="G1543" i="1"/>
  <c r="G1564" i="1"/>
  <c r="G1495" i="1"/>
  <c r="G1604" i="1"/>
  <c r="G1517" i="1"/>
  <c r="G1472" i="1"/>
  <c r="G5576" i="1"/>
  <c r="G2451" i="1"/>
  <c r="G2342" i="1"/>
  <c r="G2077" i="1"/>
  <c r="G2069" i="1"/>
  <c r="G2101" i="1"/>
  <c r="G2446" i="1"/>
  <c r="G2459" i="1"/>
  <c r="G2379" i="1"/>
  <c r="G2179" i="1"/>
  <c r="G2383" i="1"/>
  <c r="G2139" i="1"/>
  <c r="G2165" i="1"/>
  <c r="G2199" i="1"/>
  <c r="G5580" i="1"/>
  <c r="G2219" i="1"/>
  <c r="G2232" i="1"/>
  <c r="G2327" i="1"/>
  <c r="G2223" i="1"/>
  <c r="G2220" i="1"/>
  <c r="G2042" i="1"/>
  <c r="G2346" i="1"/>
  <c r="G2267" i="1"/>
  <c r="G5683" i="1"/>
  <c r="G2250" i="1"/>
  <c r="G2260" i="1"/>
  <c r="G2252" i="1"/>
  <c r="G2254" i="1"/>
  <c r="G2378" i="1"/>
  <c r="G2246" i="1"/>
  <c r="G2344" i="1"/>
  <c r="G1809" i="1"/>
  <c r="G1725" i="1"/>
  <c r="G1844" i="1"/>
  <c r="G1913" i="1"/>
  <c r="G1954" i="1"/>
  <c r="G1915" i="1"/>
  <c r="G1750" i="1"/>
  <c r="G1853" i="1"/>
  <c r="G2038" i="1"/>
  <c r="G1666" i="1"/>
  <c r="G1935" i="1"/>
  <c r="G1710" i="1"/>
  <c r="G1923" i="1"/>
  <c r="G1973" i="1"/>
  <c r="G1902" i="1"/>
  <c r="G1898" i="1"/>
  <c r="G1893" i="1"/>
  <c r="G1888" i="1"/>
  <c r="G1868" i="1"/>
  <c r="G1892" i="1"/>
  <c r="G5678" i="1"/>
  <c r="G1703" i="1"/>
  <c r="G1758" i="1"/>
  <c r="G2565" i="1"/>
  <c r="G2626" i="1"/>
  <c r="G2530" i="1"/>
  <c r="G2864" i="1"/>
  <c r="G2873" i="1"/>
  <c r="G2902" i="1"/>
  <c r="G2648" i="1"/>
  <c r="G2851" i="1"/>
  <c r="G2976" i="1"/>
  <c r="G2876" i="1"/>
  <c r="G2664" i="1"/>
  <c r="G2861" i="1"/>
  <c r="G2703" i="1"/>
  <c r="G2712" i="1"/>
  <c r="G2725" i="1"/>
  <c r="G1032" i="1"/>
  <c r="G1097" i="1"/>
  <c r="G1146" i="1"/>
  <c r="G1192" i="1"/>
  <c r="G864" i="1"/>
  <c r="G1012" i="1"/>
  <c r="G918" i="1"/>
  <c r="G992" i="1"/>
  <c r="G1164" i="1"/>
  <c r="G1188" i="1"/>
  <c r="G1208" i="1"/>
  <c r="G1223" i="1"/>
  <c r="G1214" i="1"/>
  <c r="G1204" i="1"/>
  <c r="G1230" i="1"/>
  <c r="G1638" i="1"/>
  <c r="G1632" i="1"/>
  <c r="G1418" i="1"/>
  <c r="G1531" i="1"/>
  <c r="G1398" i="1"/>
  <c r="G1415" i="1"/>
  <c r="G1388" i="1"/>
  <c r="G1394" i="1"/>
  <c r="G1316" i="1"/>
  <c r="G1289" i="1"/>
  <c r="G1330" i="1"/>
  <c r="G1304" i="1"/>
  <c r="G1269" i="1"/>
  <c r="G1430" i="1"/>
  <c r="G1598" i="1"/>
  <c r="G1375" i="1"/>
  <c r="G1381" i="1"/>
  <c r="G1593" i="1"/>
  <c r="G1377" i="1"/>
  <c r="G1374" i="1"/>
  <c r="G1462" i="1"/>
  <c r="G1553" i="1"/>
  <c r="G1580" i="1"/>
  <c r="G1550" i="1"/>
  <c r="G1589" i="1"/>
  <c r="G1541" i="1"/>
  <c r="G1528" i="1"/>
  <c r="G1465" i="1"/>
  <c r="G2059" i="1"/>
  <c r="G2500" i="1"/>
  <c r="G2052" i="1"/>
  <c r="G2078" i="1"/>
  <c r="G2356" i="1"/>
  <c r="G2071" i="1"/>
  <c r="G2072" i="1"/>
  <c r="G2180" i="1"/>
  <c r="G2480" i="1"/>
  <c r="G2426" i="1"/>
  <c r="G2400" i="1"/>
  <c r="G2187" i="1"/>
  <c r="G2190" i="1"/>
  <c r="G2150" i="1"/>
  <c r="G2147" i="1"/>
  <c r="G2155" i="1"/>
  <c r="G2203" i="1"/>
  <c r="G2043" i="1"/>
  <c r="G2222" i="1"/>
  <c r="G2384" i="1"/>
  <c r="G2236" i="1"/>
  <c r="G2240" i="1"/>
  <c r="G2214" i="1"/>
  <c r="G2212" i="1"/>
  <c r="G2470" i="1"/>
  <c r="G2265" i="1"/>
  <c r="G2270" i="1"/>
  <c r="G2373" i="1"/>
  <c r="G2319" i="1"/>
  <c r="G2337" i="1"/>
  <c r="G1807" i="1"/>
  <c r="G1806" i="1"/>
  <c r="G1822" i="1"/>
  <c r="G1855" i="1"/>
  <c r="G1887" i="1"/>
  <c r="G1879" i="1"/>
  <c r="G1930" i="1"/>
  <c r="G1988" i="1"/>
  <c r="G1747" i="1"/>
  <c r="G2016" i="1"/>
  <c r="G1992" i="1"/>
  <c r="G1885" i="1"/>
  <c r="G1786" i="1"/>
  <c r="G1948" i="1"/>
  <c r="G2028" i="1"/>
  <c r="G1965" i="1"/>
  <c r="G1680" i="1"/>
  <c r="G2542" i="1"/>
  <c r="G2514" i="1"/>
  <c r="G2506" i="1"/>
  <c r="G2520" i="1"/>
  <c r="G2589" i="1"/>
  <c r="G2923" i="1"/>
  <c r="G2878" i="1"/>
  <c r="G2866" i="1"/>
  <c r="G2659" i="1"/>
  <c r="G2718" i="1"/>
  <c r="G728" i="1"/>
  <c r="G1125" i="1"/>
  <c r="G1149" i="1"/>
  <c r="G1176" i="1"/>
  <c r="G1172" i="1"/>
  <c r="G1002" i="1"/>
  <c r="G1132" i="1"/>
  <c r="G919" i="1"/>
  <c r="G1089" i="1"/>
  <c r="G1110" i="1"/>
  <c r="G1231" i="1"/>
  <c r="G1206" i="1"/>
  <c r="G1216" i="1"/>
  <c r="G1210" i="1"/>
  <c r="G1399" i="1"/>
  <c r="G1433" i="1"/>
  <c r="G1422" i="1"/>
  <c r="G1410" i="1"/>
  <c r="G1397" i="1"/>
  <c r="G1425" i="1"/>
  <c r="G1391" i="1"/>
  <c r="G1348" i="1"/>
  <c r="G1288" i="1"/>
  <c r="G1299" i="1"/>
  <c r="G1297" i="1"/>
  <c r="G1331" i="1"/>
  <c r="G1290" i="1"/>
  <c r="G1389" i="1"/>
  <c r="G1383" i="1"/>
  <c r="G1609" i="1"/>
  <c r="G1370" i="1"/>
  <c r="G1602" i="1"/>
  <c r="G1401" i="1"/>
  <c r="G1557" i="1"/>
  <c r="G1555" i="1"/>
  <c r="G1508" i="1"/>
  <c r="G1527" i="1"/>
  <c r="G1450" i="1"/>
  <c r="G1458" i="1"/>
  <c r="G2056" i="1"/>
  <c r="G2118" i="1"/>
  <c r="G2085" i="1"/>
  <c r="G2115" i="1"/>
  <c r="G2065" i="1"/>
  <c r="G2471" i="1"/>
  <c r="G2488" i="1"/>
  <c r="G2075" i="1"/>
  <c r="G2055" i="1"/>
  <c r="G2108" i="1"/>
  <c r="G2099" i="1"/>
  <c r="G2355" i="1"/>
  <c r="G2210" i="1"/>
  <c r="G2201" i="1"/>
  <c r="G2363" i="1"/>
  <c r="G2167" i="1"/>
  <c r="G2245" i="1"/>
  <c r="G2191" i="1"/>
  <c r="G2132" i="1"/>
  <c r="G2474" i="1"/>
  <c r="G2228" i="1"/>
  <c r="G2194" i="1"/>
  <c r="G2455" i="1"/>
  <c r="G2385" i="1"/>
  <c r="G2243" i="1"/>
  <c r="G2312" i="1"/>
  <c r="G2345" i="1"/>
  <c r="G2362" i="1"/>
  <c r="G2439" i="1"/>
  <c r="G2324" i="1"/>
  <c r="G1768" i="1"/>
  <c r="G1767" i="1"/>
  <c r="G1782" i="1"/>
  <c r="G1802" i="1"/>
  <c r="G1914" i="1"/>
  <c r="G1998" i="1"/>
  <c r="G1918" i="1"/>
  <c r="G1926" i="1"/>
  <c r="G1828" i="1"/>
  <c r="G1920" i="1"/>
  <c r="G1796" i="1"/>
  <c r="G1812" i="1"/>
  <c r="G1858" i="1"/>
  <c r="G1799" i="1"/>
  <c r="G1883" i="1"/>
  <c r="G1865" i="1"/>
  <c r="G1894" i="1"/>
  <c r="G1869" i="1"/>
  <c r="G1871" i="1"/>
  <c r="G1834" i="1"/>
  <c r="G1707" i="1"/>
  <c r="G1722" i="1"/>
  <c r="G2739" i="1"/>
  <c r="G2752" i="1"/>
  <c r="G2508" i="1"/>
  <c r="G2582" i="1"/>
  <c r="G2651" i="1"/>
  <c r="G2647" i="1"/>
  <c r="G2652" i="1"/>
  <c r="G2900" i="1"/>
  <c r="G2893" i="1"/>
  <c r="G2655" i="1"/>
  <c r="G2952" i="1"/>
  <c r="G2849" i="1"/>
  <c r="G2705" i="1"/>
  <c r="G2722" i="1"/>
  <c r="G5617" i="1"/>
  <c r="G3475" i="1"/>
  <c r="G3615" i="1"/>
  <c r="H3767" i="1"/>
  <c r="F3767" i="1" s="1"/>
  <c r="G3767" i="1" s="1"/>
  <c r="L3195" i="1"/>
  <c r="F3195" i="1" s="1"/>
  <c r="G319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W2266" authorId="0" shapeId="0" xr:uid="{00000000-0006-0000-0000-000001000000}">
      <text>
        <r>
          <rPr>
            <b/>
            <sz val="9"/>
            <color indexed="81"/>
            <rFont val="Tahoma"/>
            <family val="2"/>
          </rPr>
          <t>Autor:</t>
        </r>
        <r>
          <rPr>
            <sz val="9"/>
            <color indexed="81"/>
            <rFont val="Tahoma"/>
            <family val="2"/>
          </rPr>
          <t xml:space="preserve">
PENDIENTE CORREGIR CONSTANCIA TIENE ERROR DE NOMBRE Y MATRICULA</t>
        </r>
      </text>
    </comment>
    <comment ref="B2571" authorId="0" shapeId="0" xr:uid="{00000000-0006-0000-0000-000002000000}">
      <text>
        <r>
          <rPr>
            <b/>
            <sz val="9"/>
            <color indexed="81"/>
            <rFont val="Tahoma"/>
            <family val="2"/>
          </rPr>
          <t>Autor:</t>
        </r>
        <r>
          <rPr>
            <sz val="9"/>
            <color indexed="81"/>
            <rFont val="Tahoma"/>
            <family val="2"/>
          </rPr>
          <t xml:space="preserve">
TIENE
3 EXTRAESCOLARES
2 ACADEMICAS</t>
        </r>
      </text>
    </comment>
    <comment ref="B2575" authorId="0" shapeId="0" xr:uid="{00000000-0006-0000-0000-000003000000}">
      <text>
        <r>
          <rPr>
            <b/>
            <sz val="9"/>
            <color indexed="81"/>
            <rFont val="Tahoma"/>
            <family val="2"/>
          </rPr>
          <t>Autor:</t>
        </r>
        <r>
          <rPr>
            <sz val="9"/>
            <color indexed="81"/>
            <rFont val="Tahoma"/>
            <family val="2"/>
          </rPr>
          <t xml:space="preserve">
TRASLADO A CANCUN
</t>
        </r>
      </text>
    </comment>
    <comment ref="B2681" authorId="0" shapeId="0" xr:uid="{00000000-0006-0000-0000-000004000000}">
      <text>
        <r>
          <rPr>
            <b/>
            <sz val="9"/>
            <color indexed="81"/>
            <rFont val="Tahoma"/>
            <family val="2"/>
          </rPr>
          <t>Autor:</t>
        </r>
        <r>
          <rPr>
            <sz val="9"/>
            <color indexed="81"/>
            <rFont val="Tahoma"/>
            <family val="2"/>
          </rPr>
          <t xml:space="preserve">
TIENE
5 EXTRAESCOLARES
1 ACADEMICA</t>
        </r>
      </text>
    </comment>
    <comment ref="B3101" authorId="0" shapeId="0" xr:uid="{00000000-0006-0000-0000-000005000000}">
      <text>
        <r>
          <rPr>
            <b/>
            <sz val="9"/>
            <color indexed="81"/>
            <rFont val="Tahoma"/>
            <family val="2"/>
          </rPr>
          <t>Autor:</t>
        </r>
        <r>
          <rPr>
            <sz val="9"/>
            <color indexed="81"/>
            <rFont val="Tahoma"/>
            <family val="2"/>
          </rPr>
          <t xml:space="preserve">
TRASLADO AL IT MERIDA</t>
        </r>
      </text>
    </comment>
    <comment ref="B3115" authorId="0" shapeId="0" xr:uid="{00000000-0006-0000-0000-000006000000}">
      <text>
        <r>
          <rPr>
            <b/>
            <sz val="9"/>
            <color indexed="81"/>
            <rFont val="Tahoma"/>
            <family val="2"/>
          </rPr>
          <t>Autor:</t>
        </r>
        <r>
          <rPr>
            <sz val="9"/>
            <color indexed="81"/>
            <rFont val="Tahoma"/>
            <family val="2"/>
          </rPr>
          <t xml:space="preserve">
TIENE
3 ACADEMICOS
1 EXTRAESCOLAR</t>
        </r>
      </text>
    </comment>
    <comment ref="B3152" authorId="0" shapeId="0" xr:uid="{00000000-0006-0000-0000-000007000000}">
      <text>
        <r>
          <rPr>
            <b/>
            <sz val="9"/>
            <color indexed="81"/>
            <rFont val="Tahoma"/>
            <family val="2"/>
          </rPr>
          <t>Autor:</t>
        </r>
        <r>
          <rPr>
            <sz val="9"/>
            <color indexed="81"/>
            <rFont val="Tahoma"/>
            <family val="2"/>
          </rPr>
          <t xml:space="preserve">
TIENE
5 ACADEMICAS</t>
        </r>
      </text>
    </comment>
    <comment ref="B3318" authorId="0" shapeId="0" xr:uid="{00000000-0006-0000-0000-000009000000}">
      <text>
        <r>
          <rPr>
            <b/>
            <sz val="9"/>
            <color indexed="81"/>
            <rFont val="Tahoma"/>
            <family val="2"/>
          </rPr>
          <t>Autor:</t>
        </r>
        <r>
          <rPr>
            <sz val="9"/>
            <color indexed="81"/>
            <rFont val="Tahoma"/>
            <family val="2"/>
          </rPr>
          <t xml:space="preserve">
5 ACADEMICAS
0 EXTRAESCOLARES</t>
        </r>
      </text>
    </comment>
    <comment ref="B3319" authorId="0" shapeId="0" xr:uid="{00000000-0006-0000-0000-00000A000000}">
      <text>
        <r>
          <rPr>
            <b/>
            <sz val="9"/>
            <color indexed="81"/>
            <rFont val="Tahoma"/>
            <family val="2"/>
          </rPr>
          <t>Autor:</t>
        </r>
        <r>
          <rPr>
            <sz val="9"/>
            <color indexed="81"/>
            <rFont val="Tahoma"/>
            <family val="2"/>
          </rPr>
          <t xml:space="preserve">
TIENE
4 ACADEMICAS
1 EXTRAESCOLAR</t>
        </r>
      </text>
    </comment>
    <comment ref="B3404" authorId="0" shapeId="0" xr:uid="{00000000-0006-0000-0000-00000B000000}">
      <text>
        <r>
          <rPr>
            <b/>
            <sz val="9"/>
            <color indexed="81"/>
            <rFont val="Tahoma"/>
            <family val="2"/>
          </rPr>
          <t>Autor:</t>
        </r>
        <r>
          <rPr>
            <sz val="9"/>
            <color indexed="81"/>
            <rFont val="Tahoma"/>
            <family val="2"/>
          </rPr>
          <t xml:space="preserve">
TIENE:
3 EXTRAESCOLARES
3 ACADEMICO</t>
        </r>
      </text>
    </comment>
    <comment ref="B3414" authorId="0" shapeId="0" xr:uid="{00000000-0006-0000-0000-00000C000000}">
      <text>
        <r>
          <rPr>
            <b/>
            <sz val="9"/>
            <color indexed="81"/>
            <rFont val="Tahoma"/>
            <family val="2"/>
          </rPr>
          <t>Autor:</t>
        </r>
        <r>
          <rPr>
            <sz val="9"/>
            <color indexed="81"/>
            <rFont val="Tahoma"/>
            <family val="2"/>
          </rPr>
          <t xml:space="preserve">
TIENE:
5 EXTRAESCOLARES
2 ACADEMICAS</t>
        </r>
      </text>
    </comment>
    <comment ref="B3505" authorId="0" shapeId="0" xr:uid="{00000000-0006-0000-0000-00000D000000}">
      <text>
        <r>
          <rPr>
            <b/>
            <sz val="9"/>
            <color indexed="81"/>
            <rFont val="Tahoma"/>
            <family val="2"/>
          </rPr>
          <t>Autor:</t>
        </r>
        <r>
          <rPr>
            <sz val="9"/>
            <color indexed="81"/>
            <rFont val="Tahoma"/>
            <family val="2"/>
          </rPr>
          <t xml:space="preserve">
3 ACADEMICAS
2 EXTRAESCOLAR</t>
        </r>
      </text>
    </comment>
    <comment ref="B3567" authorId="0" shapeId="0" xr:uid="{00000000-0006-0000-0000-00000E000000}">
      <text>
        <r>
          <rPr>
            <b/>
            <sz val="9"/>
            <color indexed="81"/>
            <rFont val="Tahoma"/>
            <family val="2"/>
          </rPr>
          <t>Autor:</t>
        </r>
        <r>
          <rPr>
            <sz val="9"/>
            <color indexed="81"/>
            <rFont val="Tahoma"/>
            <family val="2"/>
          </rPr>
          <t xml:space="preserve">
TIENE
3 EXTRAESCOLARES
2 ACADEMICOS</t>
        </r>
      </text>
    </comment>
    <comment ref="B3590" authorId="0" shapeId="0" xr:uid="{00000000-0006-0000-0000-00000F000000}">
      <text>
        <r>
          <rPr>
            <b/>
            <sz val="9"/>
            <color indexed="81"/>
            <rFont val="Tahoma"/>
            <family val="2"/>
          </rPr>
          <t>Autor:</t>
        </r>
        <r>
          <rPr>
            <sz val="9"/>
            <color indexed="81"/>
            <rFont val="Tahoma"/>
            <family val="2"/>
          </rPr>
          <t xml:space="preserve">
TIENE
5 EXTRAESCOLARES
1 ACADEMICO</t>
        </r>
      </text>
    </comment>
    <comment ref="B3640" authorId="0" shapeId="0" xr:uid="{00000000-0006-0000-0000-000010000000}">
      <text>
        <r>
          <rPr>
            <b/>
            <sz val="9"/>
            <color indexed="81"/>
            <rFont val="Tahoma"/>
            <family val="2"/>
          </rPr>
          <t>Autor:</t>
        </r>
        <r>
          <rPr>
            <sz val="9"/>
            <color indexed="81"/>
            <rFont val="Tahoma"/>
            <family val="2"/>
          </rPr>
          <t xml:space="preserve">
TIENE 
5 ACADEMICAS</t>
        </r>
      </text>
    </comment>
    <comment ref="B3645" authorId="0" shapeId="0" xr:uid="{00000000-0006-0000-0000-000011000000}">
      <text>
        <r>
          <rPr>
            <b/>
            <sz val="9"/>
            <color indexed="81"/>
            <rFont val="Tahoma"/>
            <family val="2"/>
          </rPr>
          <t>Autor:</t>
        </r>
        <r>
          <rPr>
            <sz val="9"/>
            <color indexed="81"/>
            <rFont val="Tahoma"/>
            <family val="2"/>
          </rPr>
          <t xml:space="preserve">
5 ACADEMICAS
0 EXTRAESCOLARES</t>
        </r>
      </text>
    </comment>
    <comment ref="B3714" authorId="0" shapeId="0" xr:uid="{00000000-0006-0000-0000-000012000000}">
      <text>
        <r>
          <rPr>
            <b/>
            <sz val="9"/>
            <color indexed="81"/>
            <rFont val="Tahoma"/>
            <family val="2"/>
          </rPr>
          <t>Autor:</t>
        </r>
        <r>
          <rPr>
            <sz val="9"/>
            <color indexed="81"/>
            <rFont val="Tahoma"/>
            <family val="2"/>
          </rPr>
          <t xml:space="preserve">
TIENE:
3 EXTRAESCOLARES
2 ACADEMICAS</t>
        </r>
      </text>
    </comment>
    <comment ref="B3730" authorId="0" shapeId="0" xr:uid="{00000000-0006-0000-0000-000013000000}">
      <text>
        <r>
          <rPr>
            <b/>
            <sz val="9"/>
            <color indexed="81"/>
            <rFont val="Tahoma"/>
            <family val="2"/>
          </rPr>
          <t>Autor:</t>
        </r>
        <r>
          <rPr>
            <sz val="9"/>
            <color indexed="81"/>
            <rFont val="Tahoma"/>
            <family val="2"/>
          </rPr>
          <t xml:space="preserve">
TIENE
3 EXTRAESCOLARES
1 ACADEMICO</t>
        </r>
      </text>
    </comment>
    <comment ref="B3747" authorId="0" shapeId="0" xr:uid="{00000000-0006-0000-0000-000014000000}">
      <text>
        <r>
          <rPr>
            <b/>
            <sz val="9"/>
            <color indexed="81"/>
            <rFont val="Tahoma"/>
            <family val="2"/>
          </rPr>
          <t>Autor:</t>
        </r>
        <r>
          <rPr>
            <sz val="9"/>
            <color indexed="81"/>
            <rFont val="Tahoma"/>
            <family val="2"/>
          </rPr>
          <t xml:space="preserve">
TIENE 
3 EXTRAESCOLARES</t>
        </r>
      </text>
    </comment>
    <comment ref="B3749" authorId="0" shapeId="0" xr:uid="{00000000-0006-0000-0000-000015000000}">
      <text>
        <r>
          <rPr>
            <b/>
            <sz val="9"/>
            <color indexed="81"/>
            <rFont val="Tahoma"/>
            <family val="2"/>
          </rPr>
          <t>Autor:</t>
        </r>
        <r>
          <rPr>
            <sz val="9"/>
            <color indexed="81"/>
            <rFont val="Tahoma"/>
            <family val="2"/>
          </rPr>
          <t xml:space="preserve">
Tiene:
3 ACADEMICAS
2 EXTRAESCOLARES</t>
        </r>
      </text>
    </comment>
    <comment ref="B3751" authorId="0" shapeId="0" xr:uid="{00000000-0006-0000-0000-000016000000}">
      <text>
        <r>
          <rPr>
            <b/>
            <sz val="9"/>
            <color indexed="81"/>
            <rFont val="Tahoma"/>
            <family val="2"/>
          </rPr>
          <t>Autor:</t>
        </r>
        <r>
          <rPr>
            <sz val="9"/>
            <color indexed="81"/>
            <rFont val="Tahoma"/>
            <family val="2"/>
          </rPr>
          <t xml:space="preserve">
Tiene 3 extraescolares
         3 academicas</t>
        </r>
      </text>
    </comment>
    <comment ref="B3807" authorId="0" shapeId="0" xr:uid="{00000000-0006-0000-0000-000017000000}">
      <text>
        <r>
          <rPr>
            <b/>
            <sz val="9"/>
            <color indexed="81"/>
            <rFont val="Tahoma"/>
            <family val="2"/>
          </rPr>
          <t>Autor:</t>
        </r>
        <r>
          <rPr>
            <sz val="9"/>
            <color indexed="81"/>
            <rFont val="Tahoma"/>
            <family val="2"/>
          </rPr>
          <t xml:space="preserve">
TIENE
3 ACADEMICAS
3 EXTRAESCOLARES
</t>
        </r>
      </text>
    </comment>
    <comment ref="B3814" authorId="0" shapeId="0" xr:uid="{00000000-0006-0000-0000-000018000000}">
      <text>
        <r>
          <rPr>
            <b/>
            <sz val="9"/>
            <color indexed="81"/>
            <rFont val="Tahoma"/>
            <family val="2"/>
          </rPr>
          <t>Autor:</t>
        </r>
        <r>
          <rPr>
            <sz val="9"/>
            <color indexed="81"/>
            <rFont val="Tahoma"/>
            <family val="2"/>
          </rPr>
          <t xml:space="preserve">
TIENE: 
3 EXTRAESCOLARES
3 ACADEMICAS</t>
        </r>
      </text>
    </comment>
    <comment ref="B3816" authorId="0" shapeId="0" xr:uid="{00000000-0006-0000-0000-000019000000}">
      <text>
        <r>
          <rPr>
            <b/>
            <sz val="9"/>
            <color indexed="81"/>
            <rFont val="Tahoma"/>
            <family val="2"/>
          </rPr>
          <t>Autor:</t>
        </r>
        <r>
          <rPr>
            <sz val="9"/>
            <color indexed="81"/>
            <rFont val="Tahoma"/>
            <family val="2"/>
          </rPr>
          <t xml:space="preserve">
TIENE
1 ACADEMICA
3 EXTRAESCOLARES</t>
        </r>
      </text>
    </comment>
    <comment ref="B3818" authorId="0" shapeId="0" xr:uid="{00000000-0006-0000-0000-00001A000000}">
      <text>
        <r>
          <rPr>
            <b/>
            <sz val="9"/>
            <color indexed="81"/>
            <rFont val="Tahoma"/>
            <family val="2"/>
          </rPr>
          <t>Autor:</t>
        </r>
        <r>
          <rPr>
            <sz val="9"/>
            <color indexed="81"/>
            <rFont val="Tahoma"/>
            <family val="2"/>
          </rPr>
          <t xml:space="preserve">
TIENE
3 ACADEMICA
2 EXTRAESCOLARES</t>
        </r>
      </text>
    </comment>
    <comment ref="B3820" authorId="0" shapeId="0" xr:uid="{00000000-0006-0000-0000-00001B000000}">
      <text>
        <r>
          <rPr>
            <b/>
            <sz val="9"/>
            <color indexed="81"/>
            <rFont val="Tahoma"/>
            <family val="2"/>
          </rPr>
          <t>Autor:</t>
        </r>
        <r>
          <rPr>
            <sz val="9"/>
            <color indexed="81"/>
            <rFont val="Tahoma"/>
            <family val="2"/>
          </rPr>
          <t xml:space="preserve">
TIENE
3 EXTRAESCOLARES
2 ACADEMICOS</t>
        </r>
      </text>
    </comment>
    <comment ref="B3833" authorId="0" shapeId="0" xr:uid="{00000000-0006-0000-0000-00001C000000}">
      <text>
        <r>
          <rPr>
            <b/>
            <sz val="9"/>
            <color indexed="81"/>
            <rFont val="Tahoma"/>
            <family val="2"/>
          </rPr>
          <t>Autor:</t>
        </r>
        <r>
          <rPr>
            <sz val="9"/>
            <color indexed="81"/>
            <rFont val="Tahoma"/>
            <family val="2"/>
          </rPr>
          <t xml:space="preserve">
TIENE
3 ACADEMICAS
3 EXTRAESCOLARES</t>
        </r>
      </text>
    </comment>
    <comment ref="B3857" authorId="0" shapeId="0" xr:uid="{00000000-0006-0000-0000-00001D000000}">
      <text>
        <r>
          <rPr>
            <b/>
            <sz val="9"/>
            <color indexed="81"/>
            <rFont val="Tahoma"/>
            <family val="2"/>
          </rPr>
          <t>Autor:</t>
        </r>
        <r>
          <rPr>
            <sz val="9"/>
            <color indexed="81"/>
            <rFont val="Tahoma"/>
            <family val="2"/>
          </rPr>
          <t xml:space="preserve">
TIENE
3 EXTRAESCOLARES
3 ACADEMICAS</t>
        </r>
      </text>
    </comment>
    <comment ref="B3860" authorId="0" shapeId="0" xr:uid="{00000000-0006-0000-0000-00001E000000}">
      <text>
        <r>
          <rPr>
            <b/>
            <sz val="9"/>
            <color indexed="81"/>
            <rFont val="Tahoma"/>
            <family val="2"/>
          </rPr>
          <t>Autor:</t>
        </r>
        <r>
          <rPr>
            <sz val="9"/>
            <color indexed="81"/>
            <rFont val="Tahoma"/>
            <family val="2"/>
          </rPr>
          <t xml:space="preserve">
TIENE
2 ACADEMICAS
2 EXTRAESCOLARES</t>
        </r>
      </text>
    </comment>
    <comment ref="B3862" authorId="0" shapeId="0" xr:uid="{00000000-0006-0000-0000-00001F000000}">
      <text>
        <r>
          <rPr>
            <b/>
            <sz val="9"/>
            <color indexed="81"/>
            <rFont val="Tahoma"/>
            <family val="2"/>
          </rPr>
          <t>Autor:</t>
        </r>
        <r>
          <rPr>
            <sz val="9"/>
            <color indexed="81"/>
            <rFont val="Tahoma"/>
            <family val="2"/>
          </rPr>
          <t xml:space="preserve">
TIENE:
4 EXTRAESCOLARES
2 ACADEMICAS
</t>
        </r>
      </text>
    </comment>
    <comment ref="B3867" authorId="0" shapeId="0" xr:uid="{00000000-0006-0000-0000-000020000000}">
      <text>
        <r>
          <rPr>
            <b/>
            <sz val="9"/>
            <color indexed="81"/>
            <rFont val="Tahoma"/>
            <family val="2"/>
          </rPr>
          <t>Autor:</t>
        </r>
        <r>
          <rPr>
            <sz val="9"/>
            <color indexed="81"/>
            <rFont val="Tahoma"/>
            <family val="2"/>
          </rPr>
          <t xml:space="preserve">
TIENE
4 ACADEMICAS
1 EXTRAESCOLAR</t>
        </r>
      </text>
    </comment>
    <comment ref="B3878" authorId="0" shapeId="0" xr:uid="{00000000-0006-0000-0000-000021000000}">
      <text>
        <r>
          <rPr>
            <b/>
            <sz val="9"/>
            <color indexed="81"/>
            <rFont val="Tahoma"/>
            <family val="2"/>
          </rPr>
          <t>Autor:</t>
        </r>
        <r>
          <rPr>
            <sz val="9"/>
            <color indexed="81"/>
            <rFont val="Tahoma"/>
            <family val="2"/>
          </rPr>
          <t xml:space="preserve">
Todas las actividades que tiene son academicas, no tiene ninguna extraescolar.</t>
        </r>
      </text>
    </comment>
    <comment ref="B3910" authorId="0" shapeId="0" xr:uid="{00000000-0006-0000-0000-000022000000}">
      <text>
        <r>
          <rPr>
            <b/>
            <sz val="9"/>
            <color indexed="81"/>
            <rFont val="Tahoma"/>
            <family val="2"/>
          </rPr>
          <t>Autor:</t>
        </r>
        <r>
          <rPr>
            <sz val="9"/>
            <color indexed="81"/>
            <rFont val="Tahoma"/>
            <family val="2"/>
          </rPr>
          <t xml:space="preserve">
TIENE
4 EXTRAESCOLARES
2 ACADEMICO</t>
        </r>
      </text>
    </comment>
    <comment ref="B3911" authorId="0" shapeId="0" xr:uid="{00000000-0006-0000-0000-000023000000}">
      <text>
        <r>
          <rPr>
            <b/>
            <sz val="9"/>
            <color indexed="81"/>
            <rFont val="Tahoma"/>
            <family val="2"/>
          </rPr>
          <t>Autor:</t>
        </r>
        <r>
          <rPr>
            <sz val="9"/>
            <color indexed="81"/>
            <rFont val="Tahoma"/>
            <family val="2"/>
          </rPr>
          <t xml:space="preserve">
TIENE
2 ACADEMICAS
3 EXTRAESCOLARES</t>
        </r>
      </text>
    </comment>
    <comment ref="B3917" authorId="0" shapeId="0" xr:uid="{00000000-0006-0000-0000-000024000000}">
      <text>
        <r>
          <rPr>
            <b/>
            <sz val="9"/>
            <color indexed="81"/>
            <rFont val="Tahoma"/>
            <family val="2"/>
          </rPr>
          <t>Autor:</t>
        </r>
        <r>
          <rPr>
            <sz val="9"/>
            <color indexed="81"/>
            <rFont val="Tahoma"/>
            <family val="2"/>
          </rPr>
          <t xml:space="preserve">
TIENE
6 ACADEMICAS</t>
        </r>
      </text>
    </comment>
    <comment ref="B3923" authorId="0" shapeId="0" xr:uid="{00000000-0006-0000-0000-000025000000}">
      <text>
        <r>
          <rPr>
            <b/>
            <sz val="9"/>
            <color indexed="81"/>
            <rFont val="Tahoma"/>
            <family val="2"/>
          </rPr>
          <t>Autor:</t>
        </r>
        <r>
          <rPr>
            <sz val="9"/>
            <color indexed="81"/>
            <rFont val="Tahoma"/>
            <family val="2"/>
          </rPr>
          <t xml:space="preserve">
TIENE:
3 EXTRAESCOLARES
2 ACADEMICAS</t>
        </r>
      </text>
    </comment>
    <comment ref="B3934" authorId="0" shapeId="0" xr:uid="{00000000-0006-0000-0000-000026000000}">
      <text>
        <r>
          <rPr>
            <b/>
            <sz val="9"/>
            <color indexed="81"/>
            <rFont val="Tahoma"/>
            <family val="2"/>
          </rPr>
          <t>Autor:</t>
        </r>
        <r>
          <rPr>
            <sz val="9"/>
            <color indexed="81"/>
            <rFont val="Tahoma"/>
            <family val="2"/>
          </rPr>
          <t xml:space="preserve">
TIENE
3 EXTRAESCOLARES
3 ACADEMICAS</t>
        </r>
      </text>
    </comment>
    <comment ref="B3952" authorId="0" shapeId="0" xr:uid="{00000000-0006-0000-0000-000027000000}">
      <text>
        <r>
          <rPr>
            <b/>
            <sz val="9"/>
            <color indexed="81"/>
            <rFont val="Tahoma"/>
            <family val="2"/>
          </rPr>
          <t>Autor:</t>
        </r>
        <r>
          <rPr>
            <sz val="9"/>
            <color indexed="81"/>
            <rFont val="Tahoma"/>
            <family val="2"/>
          </rPr>
          <t xml:space="preserve">
TIENE
3 ACADEMICA
3 EXTRAESCOLARES</t>
        </r>
      </text>
    </comment>
    <comment ref="B3986" authorId="0" shapeId="0" xr:uid="{00000000-0006-0000-0000-000028000000}">
      <text>
        <r>
          <rPr>
            <b/>
            <sz val="9"/>
            <color indexed="81"/>
            <rFont val="Tahoma"/>
            <family val="2"/>
          </rPr>
          <t>Autor:</t>
        </r>
        <r>
          <rPr>
            <sz val="9"/>
            <color indexed="81"/>
            <rFont val="Tahoma"/>
            <family val="2"/>
          </rPr>
          <t xml:space="preserve">
TIENE
3 EXTRAESCOLARES</t>
        </r>
      </text>
    </comment>
    <comment ref="N3987" authorId="0" shapeId="0" xr:uid="{00000000-0006-0000-0000-000029000000}">
      <text>
        <r>
          <rPr>
            <b/>
            <sz val="9"/>
            <color indexed="81"/>
            <rFont val="Tahoma"/>
            <family val="2"/>
          </rPr>
          <t>Autor:</t>
        </r>
        <r>
          <rPr>
            <sz val="9"/>
            <color indexed="81"/>
            <rFont val="Tahoma"/>
            <family val="2"/>
          </rPr>
          <t xml:space="preserve">
MANDE A CORREGIR POR LA CARRERA ES TICS Y TIENE ING. ADMON.</t>
        </r>
      </text>
    </comment>
    <comment ref="B3995" authorId="0" shapeId="0" xr:uid="{00000000-0006-0000-0000-00002A000000}">
      <text>
        <r>
          <rPr>
            <b/>
            <sz val="9"/>
            <color indexed="81"/>
            <rFont val="Tahoma"/>
            <family val="2"/>
          </rPr>
          <t>Autor:</t>
        </r>
        <r>
          <rPr>
            <sz val="9"/>
            <color indexed="81"/>
            <rFont val="Tahoma"/>
            <family val="2"/>
          </rPr>
          <t xml:space="preserve">
TIENE
3 EXTRAESCOLARES</t>
        </r>
      </text>
    </comment>
    <comment ref="B3999" authorId="0" shapeId="0" xr:uid="{00000000-0006-0000-0000-00002B000000}">
      <text>
        <r>
          <rPr>
            <b/>
            <sz val="9"/>
            <color indexed="81"/>
            <rFont val="Tahoma"/>
            <family val="2"/>
          </rPr>
          <t>Autor:</t>
        </r>
        <r>
          <rPr>
            <sz val="9"/>
            <color indexed="81"/>
            <rFont val="Tahoma"/>
            <family val="2"/>
          </rPr>
          <t xml:space="preserve">
TIENE
3 ACADEMICAS
3 EXTRAESCOLARES</t>
        </r>
      </text>
    </comment>
    <comment ref="B4019" authorId="0" shapeId="0" xr:uid="{00000000-0006-0000-0000-00002D000000}">
      <text>
        <r>
          <rPr>
            <b/>
            <sz val="9"/>
            <color indexed="81"/>
            <rFont val="Tahoma"/>
            <family val="2"/>
          </rPr>
          <t>Autor:</t>
        </r>
        <r>
          <rPr>
            <sz val="9"/>
            <color indexed="81"/>
            <rFont val="Tahoma"/>
            <family val="2"/>
          </rPr>
          <t xml:space="preserve">
TIENE
3 EXTRAESCOLARES
2 ACADEMICAS</t>
        </r>
      </text>
    </comment>
    <comment ref="B4048" authorId="0" shapeId="0" xr:uid="{00000000-0006-0000-0000-00002E000000}">
      <text>
        <r>
          <rPr>
            <b/>
            <sz val="9"/>
            <color indexed="81"/>
            <rFont val="Tahoma"/>
            <family val="2"/>
          </rPr>
          <t>Autor:</t>
        </r>
        <r>
          <rPr>
            <sz val="9"/>
            <color indexed="81"/>
            <rFont val="Tahoma"/>
            <family val="2"/>
          </rPr>
          <t xml:space="preserve">
TIENE
4 EXTRAESCOLARES
1 ACADEMICA</t>
        </r>
      </text>
    </comment>
    <comment ref="B4052" authorId="0" shapeId="0" xr:uid="{00000000-0006-0000-0000-00002F000000}">
      <text>
        <r>
          <rPr>
            <b/>
            <sz val="9"/>
            <color indexed="81"/>
            <rFont val="Tahoma"/>
            <family val="2"/>
          </rPr>
          <t>Autor:</t>
        </r>
        <r>
          <rPr>
            <sz val="9"/>
            <color indexed="81"/>
            <rFont val="Tahoma"/>
            <family val="2"/>
          </rPr>
          <t xml:space="preserve">
TIENE
4 EXTRAESCOLARES
1 ACADEMICO</t>
        </r>
      </text>
    </comment>
    <comment ref="B4088" authorId="0" shapeId="0" xr:uid="{00000000-0006-0000-0000-000030000000}">
      <text>
        <r>
          <rPr>
            <b/>
            <sz val="9"/>
            <color indexed="81"/>
            <rFont val="Tahoma"/>
            <family val="2"/>
          </rPr>
          <t>Autor:</t>
        </r>
        <r>
          <rPr>
            <sz val="9"/>
            <color indexed="81"/>
            <rFont val="Tahoma"/>
            <family val="2"/>
          </rPr>
          <t xml:space="preserve">
TIENE 
4 EXTRAESCOLARES
2 ACADEMICO</t>
        </r>
      </text>
    </comment>
    <comment ref="B4117" authorId="0" shapeId="0" xr:uid="{00000000-0006-0000-0000-000031000000}">
      <text>
        <r>
          <rPr>
            <b/>
            <sz val="9"/>
            <color indexed="81"/>
            <rFont val="Tahoma"/>
            <family val="2"/>
          </rPr>
          <t>Autor:</t>
        </r>
        <r>
          <rPr>
            <sz val="9"/>
            <color indexed="81"/>
            <rFont val="Tahoma"/>
            <family val="2"/>
          </rPr>
          <t xml:space="preserve">
TIENE:
3 EXTRAESCOLARES
2 ACADEMICAS</t>
        </r>
      </text>
    </comment>
    <comment ref="B4135" authorId="0" shapeId="0" xr:uid="{00000000-0006-0000-0000-000032000000}">
      <text>
        <r>
          <rPr>
            <b/>
            <sz val="9"/>
            <color indexed="81"/>
            <rFont val="Tahoma"/>
            <family val="2"/>
          </rPr>
          <t>Autor:</t>
        </r>
        <r>
          <rPr>
            <sz val="9"/>
            <color indexed="81"/>
            <rFont val="Tahoma"/>
            <family val="2"/>
          </rPr>
          <t xml:space="preserve">
TIENE
3 EXTRAESCOLARES
2 ACADEMICO</t>
        </r>
      </text>
    </comment>
    <comment ref="B4136" authorId="0" shapeId="0" xr:uid="{00000000-0006-0000-0000-000033000000}">
      <text>
        <r>
          <rPr>
            <b/>
            <sz val="9"/>
            <color indexed="81"/>
            <rFont val="Tahoma"/>
            <family val="2"/>
          </rPr>
          <t>Autor:</t>
        </r>
        <r>
          <rPr>
            <sz val="9"/>
            <color indexed="81"/>
            <rFont val="Tahoma"/>
            <family val="2"/>
          </rPr>
          <t xml:space="preserve">
TIENE 
3 EXTRAESCOLARES
2 ACADEMICO</t>
        </r>
      </text>
    </comment>
    <comment ref="B4138" authorId="0" shapeId="0" xr:uid="{00000000-0006-0000-0000-000034000000}">
      <text>
        <r>
          <rPr>
            <b/>
            <sz val="9"/>
            <color indexed="81"/>
            <rFont val="Tahoma"/>
            <family val="2"/>
          </rPr>
          <t>Autor:</t>
        </r>
        <r>
          <rPr>
            <sz val="9"/>
            <color indexed="81"/>
            <rFont val="Tahoma"/>
            <family val="2"/>
          </rPr>
          <t xml:space="preserve">
TIENE
3 EXTRAESCOLARES
2 ACADEMICAS
</t>
        </r>
      </text>
    </comment>
    <comment ref="B4139" authorId="0" shapeId="0" xr:uid="{00000000-0006-0000-0000-000035000000}">
      <text>
        <r>
          <rPr>
            <b/>
            <sz val="9"/>
            <color indexed="81"/>
            <rFont val="Tahoma"/>
            <family val="2"/>
          </rPr>
          <t>Autor:</t>
        </r>
        <r>
          <rPr>
            <sz val="9"/>
            <color indexed="81"/>
            <rFont val="Tahoma"/>
            <family val="2"/>
          </rPr>
          <t xml:space="preserve">
TIENE
3 EXTRAESCOLARES
3 ACADEMICOS</t>
        </r>
      </text>
    </comment>
    <comment ref="B4154" authorId="0" shapeId="0" xr:uid="{00000000-0006-0000-0000-000036000000}">
      <text>
        <r>
          <rPr>
            <b/>
            <sz val="9"/>
            <color indexed="81"/>
            <rFont val="Tahoma"/>
            <family val="2"/>
          </rPr>
          <t>Autor:</t>
        </r>
        <r>
          <rPr>
            <sz val="9"/>
            <color indexed="81"/>
            <rFont val="Tahoma"/>
            <family val="2"/>
          </rPr>
          <t xml:space="preserve">
TIENE
3 EXTRAESCOLARES
2 ACADEMICA</t>
        </r>
      </text>
    </comment>
    <comment ref="B4168" authorId="0" shapeId="0" xr:uid="{00000000-0006-0000-0000-000037000000}">
      <text>
        <r>
          <rPr>
            <b/>
            <sz val="9"/>
            <color indexed="81"/>
            <rFont val="Tahoma"/>
            <family val="2"/>
          </rPr>
          <t>Autor:</t>
        </r>
        <r>
          <rPr>
            <sz val="9"/>
            <color indexed="81"/>
            <rFont val="Tahoma"/>
            <family val="2"/>
          </rPr>
          <t xml:space="preserve">
TIENE 
4 EXTRAESCOLARES
3 ACADEMICAS</t>
        </r>
      </text>
    </comment>
    <comment ref="B4177" authorId="0" shapeId="0" xr:uid="{00000000-0006-0000-0000-000038000000}">
      <text>
        <r>
          <rPr>
            <b/>
            <sz val="9"/>
            <color indexed="81"/>
            <rFont val="Tahoma"/>
            <family val="2"/>
          </rPr>
          <t>Autor:</t>
        </r>
        <r>
          <rPr>
            <sz val="9"/>
            <color indexed="81"/>
            <rFont val="Tahoma"/>
            <family val="2"/>
          </rPr>
          <t xml:space="preserve">
TIENE
4 ACADEMICAS
1 EXTRAESCOLAR</t>
        </r>
      </text>
    </comment>
    <comment ref="B4180" authorId="0" shapeId="0" xr:uid="{00000000-0006-0000-0000-000039000000}">
      <text>
        <r>
          <rPr>
            <b/>
            <sz val="9"/>
            <color indexed="81"/>
            <rFont val="Tahoma"/>
            <family val="2"/>
          </rPr>
          <t>Autor:</t>
        </r>
        <r>
          <rPr>
            <sz val="9"/>
            <color indexed="81"/>
            <rFont val="Tahoma"/>
            <family val="2"/>
          </rPr>
          <t xml:space="preserve">
TIENE
4 ACADEMICOS
1 EXTRAESCOLARES</t>
        </r>
      </text>
    </comment>
    <comment ref="B4185" authorId="0" shapeId="0" xr:uid="{00000000-0006-0000-0000-00003A000000}">
      <text>
        <r>
          <rPr>
            <b/>
            <sz val="9"/>
            <color indexed="81"/>
            <rFont val="Tahoma"/>
            <family val="2"/>
          </rPr>
          <t>Autor:</t>
        </r>
        <r>
          <rPr>
            <sz val="9"/>
            <color indexed="81"/>
            <rFont val="Tahoma"/>
            <family val="2"/>
          </rPr>
          <t xml:space="preserve">
TIENE
4 EXTRAESCOLARES
2 ACADEMICAS</t>
        </r>
      </text>
    </comment>
    <comment ref="B4188" authorId="0" shapeId="0" xr:uid="{00000000-0006-0000-0000-00003B000000}">
      <text>
        <r>
          <rPr>
            <b/>
            <sz val="9"/>
            <color indexed="81"/>
            <rFont val="Tahoma"/>
            <family val="2"/>
          </rPr>
          <t>Autor:</t>
        </r>
        <r>
          <rPr>
            <sz val="9"/>
            <color indexed="81"/>
            <rFont val="Tahoma"/>
            <family val="2"/>
          </rPr>
          <t xml:space="preserve">
TIENE
3 EXTRAESCOLARES
2 ACADEMICAS</t>
        </r>
      </text>
    </comment>
    <comment ref="B4201" authorId="0" shapeId="0" xr:uid="{00000000-0006-0000-0000-00003C000000}">
      <text>
        <r>
          <rPr>
            <b/>
            <sz val="9"/>
            <color indexed="81"/>
            <rFont val="Tahoma"/>
            <family val="2"/>
          </rPr>
          <t>Autor:</t>
        </r>
        <r>
          <rPr>
            <sz val="9"/>
            <color indexed="81"/>
            <rFont val="Tahoma"/>
            <family val="2"/>
          </rPr>
          <t xml:space="preserve">
TIENE
3 EXTRAESCOLARES
2 ACADEMICO</t>
        </r>
      </text>
    </comment>
    <comment ref="B4206" authorId="0" shapeId="0" xr:uid="{00000000-0006-0000-0000-00003D000000}">
      <text>
        <r>
          <rPr>
            <b/>
            <sz val="9"/>
            <color indexed="81"/>
            <rFont val="Tahoma"/>
            <family val="2"/>
          </rPr>
          <t>Autor:</t>
        </r>
        <r>
          <rPr>
            <sz val="9"/>
            <color indexed="81"/>
            <rFont val="Tahoma"/>
            <family val="2"/>
          </rPr>
          <t xml:space="preserve">
TIENE
2 ACADEMICAS
3 EXTRAESCOLARES</t>
        </r>
      </text>
    </comment>
    <comment ref="B4218" authorId="0" shapeId="0" xr:uid="{00000000-0006-0000-0000-00003E000000}">
      <text>
        <r>
          <rPr>
            <b/>
            <sz val="9"/>
            <color indexed="81"/>
            <rFont val="Tahoma"/>
            <family val="2"/>
          </rPr>
          <t>Autor:</t>
        </r>
        <r>
          <rPr>
            <sz val="9"/>
            <color indexed="81"/>
            <rFont val="Tahoma"/>
            <family val="2"/>
          </rPr>
          <t xml:space="preserve">
TIENE
4 ACADEMICAS
2 EXTRAESCOLARES
</t>
        </r>
      </text>
    </comment>
    <comment ref="B4258" authorId="0" shapeId="0" xr:uid="{00000000-0006-0000-0000-00003F000000}">
      <text>
        <r>
          <rPr>
            <b/>
            <sz val="9"/>
            <color indexed="81"/>
            <rFont val="Tahoma"/>
            <family val="2"/>
          </rPr>
          <t>Autor:</t>
        </r>
        <r>
          <rPr>
            <sz val="9"/>
            <color indexed="81"/>
            <rFont val="Tahoma"/>
            <family val="2"/>
          </rPr>
          <t xml:space="preserve">
TIENE
1 ACADEMICO
3 EXTRAESCOLAR
</t>
        </r>
      </text>
    </comment>
    <comment ref="B4267" authorId="0" shapeId="0" xr:uid="{00000000-0006-0000-0000-000040000000}">
      <text>
        <r>
          <rPr>
            <b/>
            <sz val="9"/>
            <color indexed="81"/>
            <rFont val="Tahoma"/>
            <family val="2"/>
          </rPr>
          <t>Autor:</t>
        </r>
        <r>
          <rPr>
            <sz val="9"/>
            <color indexed="81"/>
            <rFont val="Tahoma"/>
            <family val="2"/>
          </rPr>
          <t xml:space="preserve">
TIENE
4 ACADEMICOS
1 EXTRAESCOLARES</t>
        </r>
      </text>
    </comment>
    <comment ref="B4349" authorId="0" shapeId="0" xr:uid="{00000000-0006-0000-0000-000041000000}">
      <text>
        <r>
          <rPr>
            <b/>
            <sz val="9"/>
            <color indexed="81"/>
            <rFont val="Tahoma"/>
            <family val="2"/>
          </rPr>
          <t>Autor:</t>
        </r>
        <r>
          <rPr>
            <sz val="9"/>
            <color indexed="81"/>
            <rFont val="Tahoma"/>
            <family val="2"/>
          </rPr>
          <t xml:space="preserve">
TIENE
2 ACADEMICAS
3 EXTRAESCOLAR</t>
        </r>
      </text>
    </comment>
    <comment ref="B4373" authorId="0" shapeId="0" xr:uid="{00000000-0006-0000-0000-000042000000}">
      <text>
        <r>
          <rPr>
            <b/>
            <sz val="9"/>
            <color indexed="81"/>
            <rFont val="Tahoma"/>
            <family val="2"/>
          </rPr>
          <t>Autor:</t>
        </r>
        <r>
          <rPr>
            <sz val="9"/>
            <color indexed="81"/>
            <rFont val="Tahoma"/>
            <family val="2"/>
          </rPr>
          <t xml:space="preserve">
TIENE
4 ACADEMICAS</t>
        </r>
      </text>
    </comment>
    <comment ref="B4404" authorId="0" shapeId="0" xr:uid="{00000000-0006-0000-0000-000043000000}">
      <text>
        <r>
          <rPr>
            <b/>
            <sz val="9"/>
            <color indexed="81"/>
            <rFont val="Tahoma"/>
            <family val="2"/>
          </rPr>
          <t>Autor:</t>
        </r>
        <r>
          <rPr>
            <sz val="9"/>
            <color indexed="81"/>
            <rFont val="Tahoma"/>
            <family val="2"/>
          </rPr>
          <t xml:space="preserve">
TIENE
3 EXTRAESCOLARES</t>
        </r>
      </text>
    </comment>
    <comment ref="B4409" authorId="0" shapeId="0" xr:uid="{00000000-0006-0000-0000-000044000000}">
      <text>
        <r>
          <rPr>
            <b/>
            <sz val="9"/>
            <color indexed="81"/>
            <rFont val="Tahoma"/>
            <family val="2"/>
          </rPr>
          <t>Autor:</t>
        </r>
        <r>
          <rPr>
            <sz val="9"/>
            <color indexed="81"/>
            <rFont val="Tahoma"/>
            <family val="2"/>
          </rPr>
          <t xml:space="preserve">
TIENE
2 ACADEMICA
3 EXTRAESCOLARES</t>
        </r>
      </text>
    </comment>
    <comment ref="B4430" authorId="0" shapeId="0" xr:uid="{00000000-0006-0000-0000-000045000000}">
      <text>
        <r>
          <rPr>
            <b/>
            <sz val="9"/>
            <color indexed="81"/>
            <rFont val="Tahoma"/>
            <family val="2"/>
          </rPr>
          <t>Autor:</t>
        </r>
        <r>
          <rPr>
            <sz val="9"/>
            <color indexed="81"/>
            <rFont val="Tahoma"/>
            <family val="2"/>
          </rPr>
          <t xml:space="preserve">
TIENE
2 ACADEMICAS
1 EXTRAESCOLAR</t>
        </r>
      </text>
    </comment>
    <comment ref="B4447" authorId="0" shapeId="0" xr:uid="{00000000-0006-0000-0000-000046000000}">
      <text>
        <r>
          <rPr>
            <b/>
            <sz val="9"/>
            <color indexed="81"/>
            <rFont val="Tahoma"/>
            <family val="2"/>
          </rPr>
          <t>Autor:</t>
        </r>
        <r>
          <rPr>
            <sz val="9"/>
            <color indexed="81"/>
            <rFont val="Tahoma"/>
            <family val="2"/>
          </rPr>
          <t xml:space="preserve">
TIENE
3 EXTRAESCOLARES</t>
        </r>
      </text>
    </comment>
    <comment ref="B4507" authorId="0" shapeId="0" xr:uid="{00000000-0006-0000-0000-000047000000}">
      <text>
        <r>
          <rPr>
            <b/>
            <sz val="9"/>
            <color indexed="81"/>
            <rFont val="Tahoma"/>
            <family val="2"/>
          </rPr>
          <t>Autor:</t>
        </r>
        <r>
          <rPr>
            <sz val="9"/>
            <color indexed="81"/>
            <rFont val="Tahoma"/>
            <family val="2"/>
          </rPr>
          <t xml:space="preserve">
TIENES
3 EXTRAESCOLARES
2 ACADEMICAS</t>
        </r>
      </text>
    </comment>
    <comment ref="B4508" authorId="0" shapeId="0" xr:uid="{00000000-0006-0000-0000-000048000000}">
      <text>
        <r>
          <rPr>
            <b/>
            <sz val="9"/>
            <color indexed="81"/>
            <rFont val="Tahoma"/>
            <family val="2"/>
          </rPr>
          <t>Autor:</t>
        </r>
        <r>
          <rPr>
            <sz val="9"/>
            <color indexed="81"/>
            <rFont val="Tahoma"/>
            <family val="2"/>
          </rPr>
          <t xml:space="preserve">
TIENE 
3 EXTRAESCOLARES</t>
        </r>
      </text>
    </comment>
    <comment ref="B4515" authorId="0" shapeId="0" xr:uid="{00000000-0006-0000-0000-000049000000}">
      <text>
        <r>
          <rPr>
            <b/>
            <sz val="9"/>
            <color indexed="81"/>
            <rFont val="Tahoma"/>
            <family val="2"/>
          </rPr>
          <t>Autor:</t>
        </r>
        <r>
          <rPr>
            <sz val="9"/>
            <color indexed="81"/>
            <rFont val="Tahoma"/>
            <family val="2"/>
          </rPr>
          <t xml:space="preserve">
TIENES
3 ACADEMICOS
3 EXTRAESCOLARES</t>
        </r>
      </text>
    </comment>
    <comment ref="B4534" authorId="0" shapeId="0" xr:uid="{00000000-0006-0000-0000-00004A000000}">
      <text>
        <r>
          <rPr>
            <b/>
            <sz val="9"/>
            <color indexed="81"/>
            <rFont val="Tahoma"/>
            <family val="2"/>
          </rPr>
          <t>Autor:</t>
        </r>
        <r>
          <rPr>
            <sz val="9"/>
            <color indexed="81"/>
            <rFont val="Tahoma"/>
            <family val="2"/>
          </rPr>
          <t xml:space="preserve">
TIENES
3 EXTRAESCOLARES
2 ACADEMICAS</t>
        </r>
      </text>
    </comment>
    <comment ref="B4535" authorId="0" shapeId="0" xr:uid="{00000000-0006-0000-0000-00004B000000}">
      <text>
        <r>
          <rPr>
            <b/>
            <sz val="9"/>
            <color indexed="81"/>
            <rFont val="Tahoma"/>
            <family val="2"/>
          </rPr>
          <t>Autor:</t>
        </r>
        <r>
          <rPr>
            <sz val="9"/>
            <color indexed="81"/>
            <rFont val="Tahoma"/>
            <family val="2"/>
          </rPr>
          <t xml:space="preserve">
TIENE
3 EXTRAESCOLARES
3 ACADEMICAS</t>
        </r>
      </text>
    </comment>
    <comment ref="B4555" authorId="0" shapeId="0" xr:uid="{00000000-0006-0000-0000-00004C000000}">
      <text>
        <r>
          <rPr>
            <b/>
            <sz val="9"/>
            <color indexed="81"/>
            <rFont val="Tahoma"/>
            <family val="2"/>
          </rPr>
          <t>Autor:</t>
        </r>
        <r>
          <rPr>
            <sz val="9"/>
            <color indexed="81"/>
            <rFont val="Tahoma"/>
            <family val="2"/>
          </rPr>
          <t xml:space="preserve">
TIENE
3 EXTRAESCOLARES</t>
        </r>
      </text>
    </comment>
    <comment ref="B4574" authorId="0" shapeId="0" xr:uid="{00000000-0006-0000-0000-00004D000000}">
      <text>
        <r>
          <rPr>
            <b/>
            <sz val="9"/>
            <color indexed="81"/>
            <rFont val="Tahoma"/>
            <family val="2"/>
          </rPr>
          <t>Autor:</t>
        </r>
        <r>
          <rPr>
            <sz val="9"/>
            <color indexed="81"/>
            <rFont val="Tahoma"/>
            <family val="2"/>
          </rPr>
          <t xml:space="preserve">
TIENE
1 ACADEMICO
3 EXTRAESCOLAR</t>
        </r>
      </text>
    </comment>
    <comment ref="B4576" authorId="0" shapeId="0" xr:uid="{00000000-0006-0000-0000-00004E000000}">
      <text>
        <r>
          <rPr>
            <b/>
            <sz val="9"/>
            <color indexed="81"/>
            <rFont val="Tahoma"/>
            <family val="2"/>
          </rPr>
          <t>Autor:</t>
        </r>
        <r>
          <rPr>
            <sz val="9"/>
            <color indexed="81"/>
            <rFont val="Tahoma"/>
            <family val="2"/>
          </rPr>
          <t xml:space="preserve">
TIENE
3 EXTRAESCOLARES</t>
        </r>
      </text>
    </comment>
    <comment ref="B4602" authorId="0" shapeId="0" xr:uid="{00000000-0006-0000-0000-00004F000000}">
      <text>
        <r>
          <rPr>
            <b/>
            <sz val="9"/>
            <color indexed="81"/>
            <rFont val="Tahoma"/>
            <family val="2"/>
          </rPr>
          <t>Autor:</t>
        </r>
        <r>
          <rPr>
            <sz val="9"/>
            <color indexed="81"/>
            <rFont val="Tahoma"/>
            <family val="2"/>
          </rPr>
          <t xml:space="preserve">
TIENE
1 ACADEMICO
2 EXTRAESCOLARES</t>
        </r>
      </text>
    </comment>
    <comment ref="B4618" authorId="0" shapeId="0" xr:uid="{00000000-0006-0000-0000-000050000000}">
      <text>
        <r>
          <rPr>
            <b/>
            <sz val="9"/>
            <color indexed="81"/>
            <rFont val="Tahoma"/>
            <family val="2"/>
          </rPr>
          <t>Autor:</t>
        </r>
        <r>
          <rPr>
            <sz val="9"/>
            <color indexed="81"/>
            <rFont val="Tahoma"/>
            <family val="2"/>
          </rPr>
          <t xml:space="preserve">
TIENE
3 EXTRAESCOLARES
1 ACADEMICO</t>
        </r>
      </text>
    </comment>
    <comment ref="B4623" authorId="0" shapeId="0" xr:uid="{00000000-0006-0000-0000-000051000000}">
      <text>
        <r>
          <rPr>
            <b/>
            <sz val="9"/>
            <color indexed="81"/>
            <rFont val="Tahoma"/>
            <family val="2"/>
          </rPr>
          <t>Autor:</t>
        </r>
        <r>
          <rPr>
            <sz val="9"/>
            <color indexed="81"/>
            <rFont val="Tahoma"/>
            <family val="2"/>
          </rPr>
          <t xml:space="preserve">
TIENE
4 EXTRAESCOLARES</t>
        </r>
      </text>
    </comment>
    <comment ref="B4644" authorId="0" shapeId="0" xr:uid="{00000000-0006-0000-0000-000052000000}">
      <text>
        <r>
          <rPr>
            <b/>
            <sz val="9"/>
            <color indexed="81"/>
            <rFont val="Tahoma"/>
            <family val="2"/>
          </rPr>
          <t>Autor:</t>
        </r>
        <r>
          <rPr>
            <sz val="9"/>
            <color indexed="81"/>
            <rFont val="Tahoma"/>
            <family val="2"/>
          </rPr>
          <t xml:space="preserve">
TIENE 
3 EXTRAESCOLARES</t>
        </r>
      </text>
    </comment>
    <comment ref="B4645" authorId="0" shapeId="0" xr:uid="{00000000-0006-0000-0000-000053000000}">
      <text>
        <r>
          <rPr>
            <b/>
            <sz val="9"/>
            <color indexed="81"/>
            <rFont val="Tahoma"/>
            <family val="2"/>
          </rPr>
          <t>Autor:</t>
        </r>
        <r>
          <rPr>
            <sz val="9"/>
            <color indexed="81"/>
            <rFont val="Tahoma"/>
            <family val="2"/>
          </rPr>
          <t xml:space="preserve">
TIENE
4 ACADEMICOS
1 EXTRAESCOLARES</t>
        </r>
      </text>
    </comment>
    <comment ref="B4653" authorId="0" shapeId="0" xr:uid="{00000000-0006-0000-0000-000054000000}">
      <text>
        <r>
          <rPr>
            <b/>
            <sz val="9"/>
            <color indexed="81"/>
            <rFont val="Tahoma"/>
            <family val="2"/>
          </rPr>
          <t>Autor:</t>
        </r>
        <r>
          <rPr>
            <sz val="9"/>
            <color indexed="81"/>
            <rFont val="Tahoma"/>
            <family val="2"/>
          </rPr>
          <t xml:space="preserve">
TIENE
3 EXTRAESCOLARES</t>
        </r>
      </text>
    </comment>
    <comment ref="B4688" authorId="0" shapeId="0" xr:uid="{00000000-0006-0000-0000-000055000000}">
      <text>
        <r>
          <rPr>
            <b/>
            <sz val="9"/>
            <color indexed="81"/>
            <rFont val="Tahoma"/>
            <family val="2"/>
          </rPr>
          <t>Autor:</t>
        </r>
        <r>
          <rPr>
            <sz val="9"/>
            <color indexed="81"/>
            <rFont val="Tahoma"/>
            <family val="2"/>
          </rPr>
          <t xml:space="preserve">
TIENE
1 ACADEMICO
3 EXTRAESCOLARES</t>
        </r>
      </text>
    </comment>
    <comment ref="N4724" authorId="0" shapeId="0" xr:uid="{00000000-0006-0000-0000-000056000000}">
      <text>
        <r>
          <rPr>
            <b/>
            <sz val="9"/>
            <color indexed="81"/>
            <rFont val="Tahoma"/>
            <family val="2"/>
          </rPr>
          <t>Autor:</t>
        </r>
        <r>
          <rPr>
            <sz val="9"/>
            <color indexed="81"/>
            <rFont val="Tahoma"/>
            <family val="2"/>
          </rPr>
          <t xml:space="preserve">
MANDE CORREGIR POR LA CARRERA ES CONTADOR PUBLICO TENIA ING. ADMON.</t>
        </r>
      </text>
    </comment>
    <comment ref="B4962" authorId="0" shapeId="0" xr:uid="{00000000-0006-0000-0000-000057000000}">
      <text>
        <r>
          <rPr>
            <b/>
            <sz val="9"/>
            <color indexed="81"/>
            <rFont val="Tahoma"/>
            <family val="2"/>
          </rPr>
          <t>Autor:</t>
        </r>
        <r>
          <rPr>
            <sz val="9"/>
            <color indexed="81"/>
            <rFont val="Tahoma"/>
            <family val="2"/>
          </rPr>
          <t xml:space="preserve">
TIENE
4 ACADEMICAS
1 EXTRAESCOLAR</t>
        </r>
      </text>
    </comment>
    <comment ref="S4988" authorId="0" shapeId="0" xr:uid="{00000000-0006-0000-0000-000058000000}">
      <text>
        <r>
          <rPr>
            <b/>
            <sz val="9"/>
            <color indexed="81"/>
            <rFont val="Tahoma"/>
            <family val="2"/>
          </rPr>
          <t>Autor:</t>
        </r>
        <r>
          <rPr>
            <sz val="9"/>
            <color indexed="81"/>
            <rFont val="Tahoma"/>
            <family val="2"/>
          </rPr>
          <t xml:space="preserve">
MANDE A CORREGIR POR LA CARRERA ES CONTADOR PUBLICO Y TIENE ING. ADMON.</t>
        </r>
      </text>
    </comment>
    <comment ref="N4989" authorId="0" shapeId="0" xr:uid="{00000000-0006-0000-0000-000059000000}">
      <text>
        <r>
          <rPr>
            <b/>
            <sz val="9"/>
            <color indexed="81"/>
            <rFont val="Tahoma"/>
            <family val="2"/>
          </rPr>
          <t>Autor:</t>
        </r>
        <r>
          <rPr>
            <sz val="9"/>
            <color indexed="81"/>
            <rFont val="Tahoma"/>
            <family val="2"/>
          </rPr>
          <t xml:space="preserve">
MANDE A CORREGIR POR LA CARRERA ES CONTADOR PUBLICO Y TIENE ING. ADMON.</t>
        </r>
      </text>
    </comment>
    <comment ref="B5002" authorId="0" shapeId="0" xr:uid="{00000000-0006-0000-0000-00005A000000}">
      <text>
        <r>
          <rPr>
            <b/>
            <sz val="9"/>
            <color indexed="81"/>
            <rFont val="Tahoma"/>
            <family val="2"/>
          </rPr>
          <t>Autor:</t>
        </r>
        <r>
          <rPr>
            <sz val="9"/>
            <color indexed="81"/>
            <rFont val="Tahoma"/>
            <family val="2"/>
          </rPr>
          <t xml:space="preserve">
TIENE 
2 ACADEMICAS 
2 EXTRAESCOLARES</t>
        </r>
      </text>
    </comment>
    <comment ref="B5595" authorId="0" shapeId="0" xr:uid="{00000000-0006-0000-0000-00005B000000}">
      <text>
        <r>
          <rPr>
            <b/>
            <sz val="9"/>
            <color indexed="81"/>
            <rFont val="Tahoma"/>
            <family val="2"/>
          </rPr>
          <t>Autor:</t>
        </r>
        <r>
          <rPr>
            <sz val="9"/>
            <color indexed="81"/>
            <rFont val="Tahoma"/>
            <family val="2"/>
          </rPr>
          <t xml:space="preserve">
TIENES
6 ACADEMICAS</t>
        </r>
      </text>
    </comment>
    <comment ref="B5643" authorId="0" shapeId="0" xr:uid="{00000000-0006-0000-0000-00002C000000}">
      <text>
        <r>
          <rPr>
            <b/>
            <sz val="9"/>
            <color indexed="81"/>
            <rFont val="Tahoma"/>
            <family val="2"/>
          </rPr>
          <t>Autor:</t>
        </r>
        <r>
          <rPr>
            <sz val="9"/>
            <color indexed="81"/>
            <rFont val="Tahoma"/>
            <family val="2"/>
          </rPr>
          <t xml:space="preserve">
TIENE
3 EXTRAESCOLARES</t>
        </r>
      </text>
    </comment>
  </commentList>
</comments>
</file>

<file path=xl/sharedStrings.xml><?xml version="1.0" encoding="utf-8"?>
<sst xmlns="http://schemas.openxmlformats.org/spreadsheetml/2006/main" count="49371" uniqueCount="8187">
  <si>
    <t>CERTIFICACION CISCO MODULO I  (ACT.COMP.)</t>
  </si>
  <si>
    <t xml:space="preserve">CERTIFICACION CISCO MODULO I I (ACT.COMP.) </t>
  </si>
  <si>
    <t>TALLER DE ARTES PLASTICAS</t>
  </si>
  <si>
    <t>EXPOSICION FINAL DE PROYECTOS DE INNOVACION TECNOLOGICA</t>
  </si>
  <si>
    <t>TALLER DE MUSICA</t>
  </si>
  <si>
    <t>MUSICA</t>
  </si>
  <si>
    <t>FUTBOL</t>
  </si>
  <si>
    <t>INNOVACION TECNOLOGICA ETAPA LOCAL 2014</t>
  </si>
  <si>
    <t>NONAGESIMA PRIMERA REUNION NACIONAL DE ASINEA</t>
  </si>
  <si>
    <t>TUTORIAS</t>
  </si>
  <si>
    <t>DANZA</t>
  </si>
  <si>
    <t>VOLEIBOL</t>
  </si>
  <si>
    <t>ATLETISMO</t>
  </si>
  <si>
    <t>RONDALLA</t>
  </si>
  <si>
    <t xml:space="preserve">TALLER DE DANZA </t>
  </si>
  <si>
    <t xml:space="preserve">BASQUETBOL </t>
  </si>
  <si>
    <t>ESCOLTA</t>
  </si>
  <si>
    <t>PROGRAMA DE APOYO A LA FORMACION PROFESIONAL CURSO SUA-SIPARE EN ITC</t>
  </si>
  <si>
    <t>EXPOSICION DE PROYECTOS DE INNOVACION TECNOLOGICA</t>
  </si>
  <si>
    <t>VOLEIBOL(AC.ECTRAESC.)</t>
  </si>
  <si>
    <t>BASQUETBOL(ACT.EXTRAESC.)</t>
  </si>
  <si>
    <t>FUTBOL (ACT.EXTRAES)</t>
  </si>
  <si>
    <t xml:space="preserve">BAILES DE SALON </t>
  </si>
  <si>
    <t>BANDA DE GUERRA</t>
  </si>
  <si>
    <t xml:space="preserve"> </t>
  </si>
  <si>
    <t>AJEDREZ</t>
  </si>
  <si>
    <t>TALLER DE TAE KWON DO</t>
  </si>
  <si>
    <t>BEISBOL</t>
  </si>
  <si>
    <t>CULTURA AMBIENTAL</t>
  </si>
  <si>
    <t>ARTES PLASTICAS</t>
  </si>
  <si>
    <t>TEATRO</t>
  </si>
  <si>
    <t>FUTBOL SOCCER</t>
  </si>
  <si>
    <t>TALLER DE TEATRO</t>
  </si>
  <si>
    <t>TALLER DE DANZA</t>
  </si>
  <si>
    <t>DANZA MODERNA</t>
  </si>
  <si>
    <t>TALLER DE BAILES DE SALON Y TEATRO</t>
  </si>
  <si>
    <t>TALLER DE DANZA REGIONAL</t>
  </si>
  <si>
    <t>DANZA REGIONAL</t>
  </si>
  <si>
    <t>EVENTO NACIONAL DE CIENCIAS BASICAS ETAPA LOCAL ZONA VIII</t>
  </si>
  <si>
    <t xml:space="preserve">EXPOSICION FINAL DE PROYECTOS DE INNOVACION </t>
  </si>
  <si>
    <t>CONFERENCIA</t>
  </si>
  <si>
    <t xml:space="preserve">CONFERENCIA </t>
  </si>
  <si>
    <t>NATACION</t>
  </si>
  <si>
    <t>TALLER DE GIMNASIA RITMICA</t>
  </si>
  <si>
    <t>LECTURA Y REDACCION</t>
  </si>
  <si>
    <t>BEIBOL</t>
  </si>
  <si>
    <t xml:space="preserve">20133 20141 </t>
  </si>
  <si>
    <t>FUTBOL DE SALON</t>
  </si>
  <si>
    <t>TAEKWONDO</t>
  </si>
  <si>
    <t>FUTBOL Y NATACION</t>
  </si>
  <si>
    <t>20143 20151</t>
  </si>
  <si>
    <t>20133 20141</t>
  </si>
  <si>
    <t xml:space="preserve">CONFERENCIA COMPETITIVA FORO PYME </t>
  </si>
  <si>
    <t xml:space="preserve">CONFERENCIAS Y VENTAS MARKETING FORO PYME </t>
  </si>
  <si>
    <t xml:space="preserve">CONGRESO INST. DE ADMON Y CONTADURIA </t>
  </si>
  <si>
    <t>TALLER DE VOLEIBOL</t>
  </si>
  <si>
    <t>XXII EVENTO NACIONAL DE CIENCIAS BASICAS</t>
  </si>
  <si>
    <t>DIA INTERNACIONAL DE MONUMENTOS HISTORICOS</t>
  </si>
  <si>
    <t xml:space="preserve">FUTBOL </t>
  </si>
  <si>
    <t>TALLER DE DANZA Y FUTBOL</t>
  </si>
  <si>
    <t>EVENTO NACIONAL DE INNOVACION TECNOLOGICA 2015 ETAPA LOCAL ZONA VIII</t>
  </si>
  <si>
    <t>20133 Y 20141</t>
  </si>
  <si>
    <t>20113 20121</t>
  </si>
  <si>
    <t xml:space="preserve">BAILES DE SALON Y ARTES PLASTICAS  </t>
  </si>
  <si>
    <t>20143 Y 20151</t>
  </si>
  <si>
    <t xml:space="preserve">TALLER DE ARTES PLASTICAS </t>
  </si>
  <si>
    <t>NATACION BASQUETBOL FUTBOL</t>
  </si>
  <si>
    <t xml:space="preserve">NATACION </t>
  </si>
  <si>
    <t>TALLER DE DANZA NATACION</t>
  </si>
  <si>
    <t xml:space="preserve">PROGRAMA DE DIFUSION DE ACTIVIDADES ACADEMICAS DIA MUNDIAL DEL MEDIO AMBIENTE IMPLEMENTACION DEL PROGRAMA DE REFORESTACION </t>
  </si>
  <si>
    <t xml:space="preserve">PROGRAMA DE DE APOYO A LA FORMACION PROFESIONAL INVENTARIO Y DISTRIBUCION DE EQUIPO DEL AREA DE MANTENIMIENTO </t>
  </si>
  <si>
    <t xml:space="preserve">PROGRAMA DE DIFUSION DE ACTIVIDADES ACADEMICAS DIA MUNDIAL DEL MEDIO AMBIENTE ALZA TU VOZ NO EL NIVEL DEL MAR </t>
  </si>
  <si>
    <t xml:space="preserve">PARTICIPACION EN LAS JORNADAS ACADEMICAS Y CULTURALES CON MOTIVO DE LA CELEBRACION DE LA SEMANA DE LA INNOVACION CIENCIA Y TECNOLOGIA </t>
  </si>
  <si>
    <t>TALLER MODELO TALENTO EMPRENDEDOR</t>
  </si>
  <si>
    <t xml:space="preserve">CONGRESO INTERNACIONAL DE INGENIERIA INDUSTRIAL </t>
  </si>
  <si>
    <t xml:space="preserve">CONFERENCIA SEMANA DE LA ADMINISTRACION </t>
  </si>
  <si>
    <t>CURSO SUA-SIPARE</t>
  </si>
  <si>
    <t xml:space="preserve">TALLER DE FUTBOL </t>
  </si>
  <si>
    <t xml:space="preserve">TALLER DE DANZA MODERNA </t>
  </si>
  <si>
    <t>ARTE PLASTICAS</t>
  </si>
  <si>
    <t xml:space="preserve">TALLER DE BAILES DE SALON </t>
  </si>
  <si>
    <t>TALLER DE BAILES DE SALON</t>
  </si>
  <si>
    <t>TALLER DE FUTBOL</t>
  </si>
  <si>
    <t>TALLER DE ARTE PLASTICAS</t>
  </si>
  <si>
    <t>TALLER DE DANZA Y BAILES SALON</t>
  </si>
  <si>
    <t>ESCOLTA Y ACTOS CIVICOS</t>
  </si>
  <si>
    <t>TALLER DE BASQUETBOL</t>
  </si>
  <si>
    <t>VII SEMINARIO DE USO EFICIENTE DE LA ENERGIA</t>
  </si>
  <si>
    <t>"5o CONCURSO DE DISEÑO DE MEZCLAS DE CONCRETO" ETAPA LOCAL</t>
  </si>
  <si>
    <t xml:space="preserve">"5o CONCURSO DE DISEÑO DE MEZCLAS DE CONCRETO" </t>
  </si>
  <si>
    <t>IX FORO DE AHORRO DE ENERGIA ELECTRICA CAMPECHE 2014</t>
  </si>
  <si>
    <t>PARTICIPACION EN EL CONCURSO DE HANAL PIXAN EN EL MARCO DE LAS FESTIVIDADES DEL XXXIX ANIVERSARIO DE TECNOLOGICO DE CAMPECHE</t>
  </si>
  <si>
    <t xml:space="preserve">VOLEIBOL </t>
  </si>
  <si>
    <t>TALLER DE GIMNASIA RITMICA Y BAILES DE SALON</t>
  </si>
  <si>
    <t>TALLER DE AJEDREZ</t>
  </si>
  <si>
    <t>TALLER DE GUITARRA</t>
  </si>
  <si>
    <t>TALLER DE BEISBOL</t>
  </si>
  <si>
    <t>TALLER DE DANZA Y GIMNASIA RITMICA</t>
  </si>
  <si>
    <t>TALLER DE FUTBOL Y VOLEIBOL</t>
  </si>
  <si>
    <t>TALLER DE DANZA MODERNA</t>
  </si>
  <si>
    <t>TALLER DE ARTES  PLASTICAS</t>
  </si>
  <si>
    <t>TALLER DE VOLEIBOL Y DANZA REGIONAL</t>
  </si>
  <si>
    <t>20133 20151</t>
  </si>
  <si>
    <t>TALLER DE ARTES PLASTICAS Y DANZA REGIONAL</t>
  </si>
  <si>
    <t>TALLER DE FUTBOL DE SALON</t>
  </si>
  <si>
    <t>"DIA INTERNACIONAL DE MONUMENTOS HISTORICOS"</t>
  </si>
  <si>
    <t>RED DE FORTALEZAS</t>
  </si>
  <si>
    <t xml:space="preserve">EVENTO NACIONAL DE INNOVACION TECNOLOGICA </t>
  </si>
  <si>
    <t>TALLER DE ARTES PLASTICAS Y GIMNASIA RITMICA</t>
  </si>
  <si>
    <t>TALLER DE ARTES PLASTICAS Y CANTO</t>
  </si>
  <si>
    <t>TALLER DE ARTES PLASTICAS Y BAILES DE SALON</t>
  </si>
  <si>
    <t>PROGRAMAS DE APOYO A LA FORMACION PROFESIONAL</t>
  </si>
  <si>
    <t>TALLER DE NATACION</t>
  </si>
  <si>
    <t>TALLER DE CANTO</t>
  </si>
  <si>
    <t>TALLER DE CANTO Y BASQUETBOL</t>
  </si>
  <si>
    <t>TALLER DE BASQUETBOL Y NATACION</t>
  </si>
  <si>
    <t>TALLER DE FUTBOL SOCCER</t>
  </si>
  <si>
    <t>CONCURSO INNOVACION TECNOLOGICA (LOCAL)</t>
  </si>
  <si>
    <t xml:space="preserve">PROGRAMAS DE APOYO A LA FORMACION PROFESIONAL </t>
  </si>
  <si>
    <t>CONCURSO DE INNOVACION TECNOLOGICA</t>
  </si>
  <si>
    <t xml:space="preserve">CONCURSO DE INNOVACION TECNOLOGICA </t>
  </si>
  <si>
    <t>20141 20143</t>
  </si>
  <si>
    <t>TALLER DE DANZA MODERNA Y DANZA REGIONAL</t>
  </si>
  <si>
    <t>DIA INTERNACIONAL DE MONUMENTOS Y SITIOS</t>
  </si>
  <si>
    <t>"DIA INTERNACIONAL DE MONUMENTOS Y SITIOS"</t>
  </si>
  <si>
    <t>EXPOSICION CIENTIFICO-TECNOLOGICA</t>
  </si>
  <si>
    <t>"EVENTO NACIONAL ESTUDIANTIL DE INNOVACION TECNOLOGICA 2016"</t>
  </si>
  <si>
    <t>"XXII EVENTO NACIONAL DE CIENCIAS BASICAS"</t>
  </si>
  <si>
    <t>EVENTO NACIONAL ESTUDIANTIL DE INNOVACION TECNOLOGICA 2016 ETAPA LOCAL ZONA VIII</t>
  </si>
  <si>
    <t>TRASLADO</t>
  </si>
  <si>
    <t>CONCURSO DE INNOVACION TECNOLOGICA (LOCAL)</t>
  </si>
  <si>
    <t>CICLO DE CONFERENCIAS "RED DE FORTALEZAS".</t>
  </si>
  <si>
    <t>CONFERENCIAS EN MARCO DEL DIA INTERNACIONAL DE MONUMENTOS Y SITIOS</t>
  </si>
  <si>
    <t>BASQUETBOL</t>
  </si>
  <si>
    <t>PARTICIPACION EN EL TORNEO INTERNACIONAL DE COPA DAVIS QUE SE EFECTUO EN EL COUNTRY CLUB LOS DÍAS 4, 5, Y 6 DE MARZO DE 2016</t>
  </si>
  <si>
    <t>PARTICIPACION EN EL CONCURSO DE HANAL PIXAN EN EL MARCO DE LAS FESTIVIDADES DEL XXXIX ANIVERSARIO DEL TECNOLOGICO DE CAMPECHE</t>
  </si>
  <si>
    <t>PARTICIPACION EN EL CONCURSO DE HANAL PIXAN EN EL MARCO DE LAS FESTIVIDADES DEL XXXIX ANIVERSARIO DEL INSTITUTO TECNOLOGICO DE CAMPECHE</t>
  </si>
  <si>
    <t>20141 20153</t>
  </si>
  <si>
    <t>PRESENTA PROYECTO "LIVING ROOM" CONCURSO DE ECODISEÑO</t>
  </si>
  <si>
    <t>CONCURSO DE DISEÑO PRESENTA PROYECTO "MINIVALVULA"</t>
  </si>
  <si>
    <t>TALLER DE VOLEIBOL Y GIMNASIA RITMICA</t>
  </si>
  <si>
    <t>XXII EVENTO NACIONAL DE CIENCIAS BASICAS ETAPA LOCAL ZONA VIII</t>
  </si>
  <si>
    <t>XI CONGRESO INTERNACIONAL DE ARQUITECTURA E INGENIERIA CIVIL</t>
  </si>
  <si>
    <t>CONFERENCIAS DE "RED DE FORTALEZAS"</t>
  </si>
  <si>
    <t>TALLER DE DANZA Y NATACION</t>
  </si>
  <si>
    <t>20133 20161</t>
  </si>
  <si>
    <t>TALLER DE TAEKWONDO</t>
  </si>
  <si>
    <t>20143 20143</t>
  </si>
  <si>
    <t>SIMPOSIO: "LIDERA TU FUTURO"</t>
  </si>
  <si>
    <t>RECONOCIMIENTO: CONFERENCIA "INTELIGENCIA EMOCIONAL"</t>
  </si>
  <si>
    <t>RECONOCIMIENTO: "HABILIDADES PARA ÉXITO"</t>
  </si>
  <si>
    <t>FORO: "ACCIONES QUE CAMBIEN EL FUTURO"</t>
  </si>
  <si>
    <t>RECONOCIMIENTO: CURSO-TALLER "YO CREATIVO, TU CREATIVO Y EL VERBO CREAR"</t>
  </si>
  <si>
    <t>RECONOCIMIENTO: CONGRESO "LA INGENIERIA Y SU ROL EN LA EFICIENCIA, PRODUCTIVIDAD Y REDUCCION DE COSTOS"</t>
  </si>
  <si>
    <t>RECONOCIMIENTO: CONFERENCIA "YO CREATIVO, TU CREATIVO Y EL VERBO CREAR"</t>
  </si>
  <si>
    <t>RECONOCIMIENTO: "INTELIGENCIA EMOCIONAL"</t>
  </si>
  <si>
    <t>RECONOCIMIENTO: "INTELIGENCIA EMOCIONAL" FORO: "ACCIONES QUE CAMBIEN EL FUTURO"</t>
  </si>
  <si>
    <t>TALLER DE BAILES DE SALON Y VOLEIBOL</t>
  </si>
  <si>
    <t>TALLER  DE NATACION Y FUTBOL</t>
  </si>
  <si>
    <t>TALLER DE DANZA Y BAILES DE SALON</t>
  </si>
  <si>
    <t>PARTICIPACION EN LA SEMANA DE INGENIERIA QUIMICO-AMBIENTAL CON EL PROYECTO ECOTEC EN EL INSTITUTO TECNOLOGICO DE CAMPECHE</t>
  </si>
  <si>
    <t>2013 3</t>
  </si>
  <si>
    <t>PARCIPACION EN LA SEMANA DE INGENIERIA QUIMICO -AMBIENTAL CON EL PROYECTO ECOTEC EN EL INS. TEC. DE CAMP.</t>
  </si>
  <si>
    <t>TALLER EN GIMNASIA RITMICA</t>
  </si>
  <si>
    <t>7°CONGRESO NACIONAL DE ARQUITECTURA E ING. CIVIL.</t>
  </si>
  <si>
    <t>DIA NACIONAL DE MONUMENTOS HISTORICOS</t>
  </si>
  <si>
    <t xml:space="preserve">PROGRAMAS DE APOYO A LA FORMACION PROFESIONAL: INVENTARIO Y DISTRIBUCION DE EQUIPO DEL AREA DE MANTENIMIENTO </t>
  </si>
  <si>
    <t>TALLER DE LECTO-ESCRITURA</t>
  </si>
  <si>
    <t>TALLER DE VOLEIBOL20133</t>
  </si>
  <si>
    <t>XXIII CNCB 2016</t>
  </si>
  <si>
    <t>TALLER DE GIMNASIA RITMICA Y VOLEIBOL</t>
  </si>
  <si>
    <t>TALLER DE FUTBOL Y BAILES DE SALON</t>
  </si>
  <si>
    <t>CONFERENCIA INTELIGENCIA EMOCIONAL</t>
  </si>
  <si>
    <t>HABILIDADES PARA EL ÉXITO</t>
  </si>
  <si>
    <t>ANALIZANDOPROCESO E IMPLEMENTANDO MEDIDAS DE OPTIMIZACION Y MEJORA</t>
  </si>
  <si>
    <t>LA INGENIERIA Y SU ROL EN LA EFICIENCIA PRODUCTIVIDAD Y REDUCCION DE COSTOS</t>
  </si>
  <si>
    <t>ACCIONES QUE CAMBIAN EL FUTURO</t>
  </si>
  <si>
    <t>INTELIGENCIA EMOCIONAL</t>
  </si>
  <si>
    <t>RECONOCIMIENTO CONFERENCIA YO CREATIVO Y EL VERBO CREAR</t>
  </si>
  <si>
    <t>RECONOCIMIENTO HABILIDADES PARA EL ÉXITO</t>
  </si>
  <si>
    <t>RECONOCIMIENTO INTELIGENCIA EMOCIONAL</t>
  </si>
  <si>
    <t>RECONOCIMIENTO CONFERENCIA INTELIGENCIA EMOCIONAL</t>
  </si>
  <si>
    <t>EXPOSICION CIENTIFICO TECNOLOGICA</t>
  </si>
  <si>
    <t>EVENTO NACIONAL ESTUDIANTIL DE INNOVACION TECNOLOGICA 2016</t>
  </si>
  <si>
    <t>XXI EVENTO NACIONAL DE CIENCIAS BASICAS 2015 Y 2014</t>
  </si>
  <si>
    <t>20141 Y 20151</t>
  </si>
  <si>
    <t>TALLER INTERNACIONAL INDIVIDUO/CIUDAD MOVILIDAD, ARQUITECTURA, URBANISMO</t>
  </si>
  <si>
    <t>TALLER DE BAILE DE SALON Y VOLEIBOL</t>
  </si>
  <si>
    <t>20131 Y 20121</t>
  </si>
  <si>
    <t>PROGRAMAS DE APOYO A LA FORMACION PROFESIONAÑ</t>
  </si>
  <si>
    <t>2015 1</t>
  </si>
  <si>
    <t>PROGRMA DE APOYO A LA FORMACION PROFESIONAL</t>
  </si>
  <si>
    <t>TALLER DE ATLETISMO</t>
  </si>
  <si>
    <t>PARTICIPACION EN EL CONCURSO DE HANAL PIXAN EN EL MARCO DE LAS FESTIVIDADES DEL  XXXIX ANIVERSATIO DE TECNOLOGICO DE CAMPECHE</t>
  </si>
  <si>
    <t>PARTICIPACION EN LA FERIA DE LA SEMANA DE INGENIERIA AMBIENTAL EN EL PARQUE DE MOX-COHUO DEL ESTADO DE CAMPECHE</t>
  </si>
  <si>
    <t xml:space="preserve">EQUIPO REPRESENTATIVO DE FUTBOL </t>
  </si>
  <si>
    <t>PROGRAMA DE APOYO A LA FORMACION PROFESIONAL</t>
  </si>
  <si>
    <t>TALLER DE FRUTBOL</t>
  </si>
  <si>
    <t>TALLER DE BAILES DE SALON GIMNASIA RITMICA</t>
  </si>
  <si>
    <t>TALLER DE VOLEIBOL Y NATACION</t>
  </si>
  <si>
    <t>1er FORO REGIONAL DE PROYECTOS INSTITUCIONALES Y DE VINCULACION</t>
  </si>
  <si>
    <t>4° ENCUENTRO INTERNACIONAL DE LA RED DE VIVIENDA Y HABITAD SUSTENTABLE DEL SURESTE DE MEXICO</t>
  </si>
  <si>
    <t>EXSICION CIENTIFICO TECNOLOGICA</t>
  </si>
  <si>
    <t>1er FORO REGIONAL DE PROYECTOS INSTITUCIONALES Y DE VICULACION</t>
  </si>
  <si>
    <t>TALLER DE TAEKWONDO Y AJEDRES</t>
  </si>
  <si>
    <t xml:space="preserve">20143 20151 </t>
  </si>
  <si>
    <t xml:space="preserve">TALLER DE FUTBOL Y VOLEIBOL </t>
  </si>
  <si>
    <t>ENADII PRESENTA: ADRENALINA "UN RETO PARA LAS IDEAS"</t>
  </si>
  <si>
    <t>ARQ. FESTIVAL INTERNACIONAL ARQUITECTURA 2016.</t>
  </si>
  <si>
    <t>5TO CONCURSO DE DISEÑO DE MEZCLAS DE CONCRETO</t>
  </si>
  <si>
    <t>EXPOSICION CIENTIFICO - TECNOLOGICA</t>
  </si>
  <si>
    <t>XXXIII EVENTO NACIONAL DE CIENCIAS BASICAS ETAPA LOCAL ZONA VIII</t>
  </si>
  <si>
    <t>XXXIX FESTIVAL NACIONAL DE ARTE Y CULTURA DE LOS INSTITUTOS TECNOLOGICOS</t>
  </si>
  <si>
    <t>TALLER DE VOLEIBOL Y BEISBOL</t>
  </si>
  <si>
    <t>EVENTO NACIONAL ESTUDIANTIL DE INNOVACION TECNOLOGICA 2016 ETAPA REGIONAL ZONA VIII</t>
  </si>
  <si>
    <t>EXPOSICION CIENTIFICO - TECNOLOGICA EN EL CLAUSTRO DE LA CASA DE LA CULTURA DE CAMPECHE</t>
  </si>
  <si>
    <t>CURSO DUAL VIZ DE VRAY PARA SKETCHUP + PHOTOSHOP</t>
  </si>
  <si>
    <t>CICLO DE CONFERENCIAS IMPARTIDAS EN EL IT CAMPECHE EN EL MARCO DEL DIA INTERNACIONAL DE MONUMENTOS HISTORICOS</t>
  </si>
  <si>
    <t>DIPLOMADO DE AUTOCAD</t>
  </si>
  <si>
    <t>XXI EVENTO NACIONAL DE CIENCIAS BASICAS</t>
  </si>
  <si>
    <t>TALLER DE AJEDREZ Y BAILE DE SALON</t>
  </si>
  <si>
    <t>20143 20153</t>
  </si>
  <si>
    <t>TALLER DE BAILES DE SALON Y DANZA MODERNA</t>
  </si>
  <si>
    <t>BAILES DE SALON Y GIMNASIA RITMICA</t>
  </si>
  <si>
    <t>20133 20143</t>
  </si>
  <si>
    <t>PARTICIPACION EN LA SEMANA DE INGENIERIA QUIMICO-AMBIENTAL CON EL PROYECTO ECODISEÑO EN EL INSTITUTO TECNOLOGICO DE CAMPECHE</t>
  </si>
  <si>
    <t>PARTICIPACION EN EL CONGRESO DE CIENCIAS QUIMICAS EN EL TRATAMIENTO DE AGUAS RESIDUALES EN EL HOTEL KRYSTAL DE CANCUN QUINTANA ROO.</t>
  </si>
  <si>
    <t>PARTICIPACION EN LA SEMANA DE INGENIERIA QUIMICO-AMBIENTAL CON EL PROYECTO ECODISEÑO EN EL INSTITUTO TECNOLOGICO DE CAMPECHE.</t>
  </si>
  <si>
    <t>PARTICIPACION EN LA SEMANA DE INGENIERIA QUIMICA CON EL PROYECTO ECODISEÑO EN EL INSTITUTO TECNOLOGICO DE CAMPECHE</t>
  </si>
  <si>
    <t>20153 20161</t>
  </si>
  <si>
    <t>TALLER DE DANZA REGIONAL Y VOLEIBOL</t>
  </si>
  <si>
    <t>20131 20133</t>
  </si>
  <si>
    <t>TALLER DE TAEKWONDO Y VOLEIBOL</t>
  </si>
  <si>
    <t>4to ENCUENTRO INTERNACIONAL DE LA RED DE VIVIENDA Y HABITAT SUSTENTABLE DEL SUR-SURESTE DE MEXICO</t>
  </si>
  <si>
    <t>CONFERENCIAS IMPARTIDAS EN EL INSTITUTO TECNOLOGICO DE CAMPECHE, EN EL MARCO DEL DIA INTERNACIONAL DE MONUMENTOS HISTORICOS</t>
  </si>
  <si>
    <t>20161 20161</t>
  </si>
  <si>
    <t>TALLER DE ARTES PLASTICAS Y NATACION</t>
  </si>
  <si>
    <t>MODELO TALENTO EMPRENDEDOR DEL TECNOLOGICO NACIONAL DE MEXICO</t>
  </si>
  <si>
    <t>CONFERENCIAS IMPARTIDAS EN EL INSTITUTO TECNOLOGICO DE CAMPECHE, EN EL MARCO DEL DIA INTERNACIONAL DE MONUMENTOS Y SITIOS</t>
  </si>
  <si>
    <t>7o CONGRESO NACIONAL DE ARQUITECTURA E INGENIERIA CIVIL</t>
  </si>
  <si>
    <t>PARTICIPACION EN LA SEMANA DE INGENIERIA QUIMICO-AMBIENTAL QUE SE LLEVO A CABO EN EL INSTITUTO TECNOLOGICO DE CAMPECHE</t>
  </si>
  <si>
    <t>TALLER DE VOLEIBOL Y BAILES DE SALON</t>
  </si>
  <si>
    <t>TALLER DE ESCOLTA</t>
  </si>
  <si>
    <t>XXIII EVENTO NACIONAL DE CIENCIAS BASICAS ETAPA LOCAL ZONA VIII</t>
  </si>
  <si>
    <t>20143 20161</t>
  </si>
  <si>
    <t>XXIII EVENTO NACIONAL DE CIENCIAS BASICAS FASE EN LINEA-ETAPA LOCAL 2016</t>
  </si>
  <si>
    <t>TALLER DE ARTES PLASTICAS Y VOLEIBOL</t>
  </si>
  <si>
    <t>CONCURSO DE CIENCIAS BASICAS LOCAL (AREA DE ADMINISTRACION Y/O BASICAS)</t>
  </si>
  <si>
    <t>POR HABER IMPARTIDO LA PLATICA DAMIGOMI EN EL MARCO DEL DIA DEL ING. QUIMICO</t>
  </si>
  <si>
    <t>POR SU PARTICIPACION EN LAS ACTIVIDADES DEL DIA DEL MEDIO AMBIENTE</t>
  </si>
  <si>
    <t>PARTICIPACION EN LA JORNADA NACIONAL POR LA EDUCACION AMBIENTAL EN EL MARCO DEL XL ANIVERSARIO DEL INSTITUTO TECNOLOGICO DE CAMPECHE</t>
  </si>
  <si>
    <t>TALLER DE FUTBOL SOCCER Y NATACION</t>
  </si>
  <si>
    <t>CONCUSO DE CIENCIAS BASICAS LOCAL AREA ADMON</t>
  </si>
  <si>
    <t>CONSURSO DE INNOVACION TECNOLOGICA (LOCAL)</t>
  </si>
  <si>
    <t>PARTICIPACION EN LA SEMANA DE LA CIENCIA Y LA TECNOLOGIA EN EL CENTRO DE CONVENCIONES SIGLO XXI</t>
  </si>
  <si>
    <t>PARTICIPACION EN LAS ACTIVIDADES REALIZADAS EN EL CENTRO DE INFORMACION DEL I.T. DE CAMPECHE</t>
  </si>
  <si>
    <t>CONTROL DE CALIDAD EN "PRUEBAS DE TERRACERIA Y ASFALTOS"</t>
  </si>
  <si>
    <t>CONTROL DE CALIDAD EN OBRAS DE INFRAESTRUCTURA</t>
  </si>
  <si>
    <t>PARTICIPACION EN EL RALLY Y ACTIVIDADES DE LA SEMANA QUIMICO-AMBIENTAL, LLEVADO A CABO EN EL I.T. CAMPECHE</t>
  </si>
  <si>
    <t>PARTICIPACION CON EL PROYECTO ECOTEC EN LAS ACTIVIDADES DEL DIA DEL INGENIERO QUIMICO, LLEVADO A CABO EN EL I.T. DE CAMPECHE</t>
  </si>
  <si>
    <t>PARTICIPACION EN LAS ACTIVIDADES DE SALUD, EDUCACION Y MEDIO AMBIENTE REALIZADAS POR EL DIA DEL MEDIO AMBIENTE, LLEVADO A CABO EN EL I.T. DE CAMPECHE</t>
  </si>
  <si>
    <t>PARTICIPACION CON EL PROYECTO ECODISEÑO EN LAS ACTIVIDADES DE LA SEMANA QUIMICO-AMBIENTAL, LLEVADO A CABO EN EL I.T. DE CAMPECHE</t>
  </si>
  <si>
    <t xml:space="preserve">ESCOLTA </t>
  </si>
  <si>
    <t>XXVIII REUNION NACIONAL DE INGENIERIA GEOTECNICA</t>
  </si>
  <si>
    <t>XIX REUNION NACIONAL DE PROFESORES DE INGENIERIA GEOTECNICA</t>
  </si>
  <si>
    <t>POR SU PARTICIPACION EN LAS ACTIVIDADES DE LA CELEBRACION DEL DIA MUNDIAL DEL MEDIO AMBIENTE REALIZADO POR ESTE INSTITUTO TECNOLOGICO</t>
  </si>
  <si>
    <t>PARTICIPACION EN LA SEMANA QUIMICO-AMBIENTAL, CON EL PROYECTO ECODISEÑO LLEVADO A CABO EN EL I.T. DE CAMPECHE</t>
  </si>
  <si>
    <t>PARTICIPACION EN LA SEMANA QUIMICO-AMBIENTAL, CON EL PROYECTO ECOTEC LLEVADO A CABO EN EL I.T. DE CAMPECHE</t>
  </si>
  <si>
    <t>PARTICIPACION EN EL FORO AMBIENTAL POR EL DIA DEL MEDIO AMBIENTE, LLEVADO A CABO EN EL I.T. DE CAMPECHE</t>
  </si>
  <si>
    <t>PARTTICIPACION EN EL RALLY Y ACTIVIDADES DE LA SEMANA QUIMICO-AMBIENTAL, LLEVADO A CABO EN EL I.T. DE CAMPECHE</t>
  </si>
  <si>
    <t>PARTICIPACION EN LA SEMANA QUIMICO-AMBIENTAL, CON EL PROYECTO ECOTEC, LLEVADO A CABO EN EL I.T. DE CAMPECHE</t>
  </si>
  <si>
    <t>PARTICIPACION EN EL FORO AMBIENTAL, POR EL DIA DEL MEDIO AMBIENTE, LLEVADO A CABO EN EL PARQUE DE MOCH COHUO</t>
  </si>
  <si>
    <t>PARTICIPACION EN EL RALLY Y ACTIVIDADES DE LA SEMANA QUIMICO-AMBIENTAL, LLEVADO A CABO EN EL I.T. DE CAMPECHE</t>
  </si>
  <si>
    <t>PARTICIPACION EN EL PROYECTO "ECODISEÑO" EN LAS ACTIVIDADES DEL DIA DEL QUIMICO, LLEVADO A CABO EN EL I.T. DE CAMPECHE</t>
  </si>
  <si>
    <t>POR SU PARTICIPACION EN LA JORNADA NACIONAL POR LA EDUCACION AMBIENTAL EN EL MARCO DEL XL ANIVERSARIO DEL INSTITUTO TECNOLOGICO DE CAMPECHE. LOS DIAS 5 Y 6 DE OCTUBRE 2016</t>
  </si>
  <si>
    <t>TALLER DE ATLETISMO Y MUSICA</t>
  </si>
  <si>
    <t>TALLER DE ARTES VISUALES</t>
  </si>
  <si>
    <t>TALLER DE LECTURA Y REDACCION Y FRANCES</t>
  </si>
  <si>
    <t>CICLO DE CONFERENCIAS IMPARTIDAS EN EL I.T. CAMPECHE EN EL MARCO DEL DIA INTERNACIONAL DE MONUMENTOS HISTORICOS</t>
  </si>
  <si>
    <t>CICLO DE CONFERENCIAS DEL FESTIVAL INTERNACIONAL DE ARQUITECTURA 2016</t>
  </si>
  <si>
    <t>ORGANIZADOR DE LA SEMANA DE INGENIRIA CIVIL</t>
  </si>
  <si>
    <t>APOYO EN EL 6TO ENCUENTRO DE LA REGION ESTE DE ESTUDIANTES DE ARQUITECTURA</t>
  </si>
  <si>
    <t>PARTICIPACION EN EL TALLER "PERSPECTIVAS Y AMBIENTACION"</t>
  </si>
  <si>
    <t>CICLO DE CONFERENCIAS DE "RED DE FORTALEZAS" IMPARTIDO EN CASA DE LA CULTURA JURIDICA DE CAMPECHE</t>
  </si>
  <si>
    <t>DISEÑO ESTRUCTURAL DE MAQUETA VOLUMETRICA DE ESTRUCTURA DE 4 NIVELES</t>
  </si>
  <si>
    <t>5TO CONCURSO DE DISEÑO DE MEZCLAS DE CONCRETO ETAPA LOCAL</t>
  </si>
  <si>
    <t>DISEÑO, ELABORACION, MONTAJE Y PRESENTACION DE STANDS DONDE EXIBIERON DIVERSOS PROYECTOS</t>
  </si>
  <si>
    <t xml:space="preserve">CURSO TALLER "SOLIDWORK 2012" </t>
  </si>
  <si>
    <t>EXPOSICIÓN ESTATAL: "CAMBIO CLIMATICO, PIENSA GLOBALMENTE, ACTUA LOCALMENTE"</t>
  </si>
  <si>
    <t>CONGRESO: "LAS NUEVAS HERRAMIENTAS DEL DISEÑO DE CONTROL INTELIGENTE Y EL DESARROLLO DE INTERFASES"</t>
  </si>
  <si>
    <t>CURSO: MODELO TALENTO EMPRENDEDOR</t>
  </si>
  <si>
    <t>CURSO: MANTTO A EQUIPOS DE AIRES ACONDICIONADO</t>
  </si>
  <si>
    <t>CURSO: SOLDADURA Y CORTE POR PLASMA</t>
  </si>
  <si>
    <t>CURSO: SOLDADURA</t>
  </si>
  <si>
    <t>CURSO: CONTROL POR PLC.</t>
  </si>
  <si>
    <t>CURSO: SOLIDWORK 2016</t>
  </si>
  <si>
    <t>CURSO DE SOLDADURA</t>
  </si>
  <si>
    <t xml:space="preserve">CURSO: TORNERIA BASICA </t>
  </si>
  <si>
    <t>CURSO: TORNERIA BASICA</t>
  </si>
  <si>
    <t>INSTRUCTOR DE CURSO TORNERIA BASICA</t>
  </si>
  <si>
    <t>CURSO: MANTENIMIENTO DE AIRES ACONDICIONADOS TIPO SPLIT</t>
  </si>
  <si>
    <t>CURSO: ARDUINO PARA INGENIERIA</t>
  </si>
  <si>
    <t>INSTRUCTOR DE CURSO SOLIDWORK 2016</t>
  </si>
  <si>
    <t>XXII EVENTO NACIONAL DE CIENCIAS BASICAS ETAPA LOCAL 2015</t>
  </si>
  <si>
    <t>CURSO: CONTROL DE CALIDAD EN "PRUEBAS DE TERRACERIAS Y ASFALTOS"</t>
  </si>
  <si>
    <t>"XXIII EVENTO NACIONAL DE CIENCIAS BASICAS" FASE EN LINEA - ETAPA LOCAL 2016</t>
  </si>
  <si>
    <t>5to CONCURSO DE DISEÑO DE MEZCLAS DE CONCRETO ETAPA LOCAL</t>
  </si>
  <si>
    <t>PARTICIPACION EN EL EVENTO JORNADA REGIONAL SUR-SURESTE DE PROTECCION CIVIL REALIZADO EN EL CENTRO DE CONVENCIONES SIGLO XXI</t>
  </si>
  <si>
    <t>TALLER DE BAILE</t>
  </si>
  <si>
    <t>CONGRESO E INGENIERIA 2017</t>
  </si>
  <si>
    <t>ORGANIZADOR DE LA: "SEMANA DE INGENIERIA CIVIL"</t>
  </si>
  <si>
    <t xml:space="preserve">CURSO: "CONTROL DE CALIDAD DE PRUEBAS DE CEMENTO Y CONCRETOS HIDRAULICOS" </t>
  </si>
  <si>
    <t>CICLO DE CONFERENCIAS: DIA INTERNACIONAL DE MONUMENTOS Y SITIOS</t>
  </si>
  <si>
    <t>TALLER DE  MAQUETERIA</t>
  </si>
  <si>
    <t>EVENTO NACIONAL ESTUDIANTIL DE INNOVACION TECNOLOGICA 2017 ETAPA LOCAL ZONA VII</t>
  </si>
  <si>
    <t>PARTICIPO EN LA EXPOSICION CIENTIFICO TECNOLOGICA REALIZADA EN EL CLAUSTRO DE LA CASA DE LA CULTURA</t>
  </si>
  <si>
    <t>GUITARRA</t>
  </si>
  <si>
    <t xml:space="preserve">TALLER DE AJEDREZ </t>
  </si>
  <si>
    <t>MODELO TALENTO EMPRENDEDOR</t>
  </si>
  <si>
    <t>EVENTO NACIONAL ESTUDIANTIL DE INNOVACION TECNOLOGICA</t>
  </si>
  <si>
    <t>20163 20171</t>
  </si>
  <si>
    <t>CONTROL DE CALIDAD DE PRUEBAS DE ACEROS, NEOPRENOS Y PROTOCOLO AMAAC</t>
  </si>
  <si>
    <t>7o CONCURSO DE DISEÑO DE MEZCLAS DE CONCRETO</t>
  </si>
  <si>
    <t>CURSO-TALLER  "INTELIGENCIA EMOCIONAL"</t>
  </si>
  <si>
    <t>CURSO-TALLER "HABILIDADES PARA EL ÉXITO"</t>
  </si>
  <si>
    <t>CURSO-TALLER "INTELIGENCIA EMOCIONAL"</t>
  </si>
  <si>
    <t>PARTICIPACION EN CONFERENCE VIRTUAL SOFTWARE GURU 2014.</t>
  </si>
  <si>
    <t>PARTICIPACION EN CONFERENCE VIRTUAL SOFTWARE GURU 2015.</t>
  </si>
  <si>
    <t>PARTICIPACION EN CONFERENCE VIRTUAL SOFTWARE GURU 2016.</t>
  </si>
  <si>
    <t>PARTICIPACION EN CISCO "REDES DE COMPUTADORA"</t>
  </si>
  <si>
    <t>PARTICIPACION EN EL CURSO ADMSERV.LINUXESSENT.</t>
  </si>
  <si>
    <t>PARTICIPACION EN EL PROYECTO "NODEMS" EN ENEIT 2015</t>
  </si>
  <si>
    <t>PARTICIPACION EN TALLER " ACERCAMIENTO AL DESARROLLO DE VIDEOJUEGOS MOVILES".</t>
  </si>
  <si>
    <t>PARTICIPACION EN CONGRESO ORGANIZACIONES INTELIGENTES "CAMINO AL ÉXITO".</t>
  </si>
  <si>
    <t>PARTICIPACION EN PROGRAMA CUANTRIX.</t>
  </si>
  <si>
    <t>PARTICIPACION EN CONGRESO ORGANIZACIONES INTELIGENTES "CAMINO AL ÉXITO"</t>
  </si>
  <si>
    <t>VERANO2015</t>
  </si>
  <si>
    <t>PARTICIPACION EN CURSO TALLER "PRINCIPIOS DEL DISEÑO PARA DESARROLLADORES".</t>
  </si>
  <si>
    <t>PARTICIPACION EN CURSO TALLER ANDROID</t>
  </si>
  <si>
    <t>PARTICIPACION EN CURSO DESARROLLO DE APLICACIONES MOVILES PARA ANDROID</t>
  </si>
  <si>
    <t>EVENTO NACIONAL ESTUDIANTIL DE INNOVACION TECNOLOGICA 2017 ETAPA LOCAL</t>
  </si>
  <si>
    <t>PARTICIPACION EN PROGRAMA CUANTRIX</t>
  </si>
  <si>
    <t>PARTICIPACION EN IX CONGRESO DE SISTEMAS Y TECNOLOGIAS DE INFORMACION E INFORMATICA</t>
  </si>
  <si>
    <t>PARTICIPACION EN CURSO EMPRENDIMIENTO EN LAS APP MOVILES</t>
  </si>
  <si>
    <t>EXPOSICION DE LA PONENCIA "APLICACIÓN DEL CONCEPTO GENERALIZADO DE IMAGEN PARA LA SOLUCION DE PROBLEMAS COMPLEJOS DE BUSQUEDA Y CLASIFICACION</t>
  </si>
  <si>
    <t>20153 20151</t>
  </si>
  <si>
    <t>CURSO - TALLER "SOLIDWORK 2012"</t>
  </si>
  <si>
    <t>TALLER DE NATACION Y FUTBOL</t>
  </si>
  <si>
    <t>TUTORIAS 1</t>
  </si>
  <si>
    <t>PARTICIPACION EN XXIII EVENTO NACIONAL DE CIENCIAS BASICAS. FASE EN LINEA ETAPA LOCAL.</t>
  </si>
  <si>
    <t>PARTICIPACION EN EL CURSO ADMINISTRACION DE SERVIDORES LINUXESSENT</t>
  </si>
  <si>
    <t>PARTICIPACION EN CISCO "NETACAD"</t>
  </si>
  <si>
    <t>PARTICIPACION EN CISCO " NETACAD"</t>
  </si>
  <si>
    <t>PARTICIPACION EN CONFERENCE VIRTUAL SOFTWARE GURU 2015</t>
  </si>
  <si>
    <t>TALLER DE SOLUCIONES CON GEOSINTETICOS</t>
  </si>
  <si>
    <t>PARTICIPACION EN LA CONFERENCIA "INTELIGENCIA EMOCIONAL"</t>
  </si>
  <si>
    <t>PARTICIPACION EN EL MARCO DE ACTIVIDADES DEL CONGRESO "ORGANIZACIONES INTELIGENTES CAMINO AL ÉXITO"</t>
  </si>
  <si>
    <t>PARTIPACION EN EL MARCO DE ACTIVIDADES DEL CONGRESO "LA INGENIERIA Y SU ROL EN LA EFICIENCIA PRODUCTIVIDAD Y REDUCCION DE COSTO"</t>
  </si>
  <si>
    <t>PARTICIPACION EN EL MARCO DE ACTIVIDADES DEL CONGRESO "LA INGENIERIA Y SU ROL EN LA EFICIENCIA PRODUCTIVIDAD Y REDUCCION DE COSTO"</t>
  </si>
  <si>
    <t>XXIII CNCB2016</t>
  </si>
  <si>
    <t>ORGANIZACIÓN DE CONFERENCIA</t>
  </si>
  <si>
    <t>TALLER DE CANOTAJE</t>
  </si>
  <si>
    <t>PARTICIPACION EN EL CONGRESO "ORGANIZACIONES INTELIGENTES CAMINO AL ÉXITO"</t>
  </si>
  <si>
    <t>PARTICIPACION EN LAS ACTIVIDADES DE LA CELEBRACION DEL "DIA MUNDIAL DEL MEDIO AMBIENTE"</t>
  </si>
  <si>
    <t>CURSO OPUS 2017</t>
  </si>
  <si>
    <t>CICLO DE CONFERENCIAS RED DE FORTALEZAS IMPARTIDO EN LA CASA DE LA CULTURA JURIDICA DE CAMPECHE</t>
  </si>
  <si>
    <t>CICLO DE CONFERENCIAS IMPARTIDO EN EL ITC EN EL MARCO DEL DIA INTERNACIONAL DE MONUMENTOS HISTORICOS</t>
  </si>
  <si>
    <t>CICLO DE CONFERENCIAS IMPARTIDAS EN EL ITC EN EL MARCO DEL DIA INTERNACIONAL DE MONUMENTOS Y SITIOS</t>
  </si>
  <si>
    <t>CICLO DE CONFERENCIAS IMPARTIDAS EN EL ITC EN EL MARCO DEL DIA INTERNACIONAL DE MONUMENTOS HISTORICOS</t>
  </si>
  <si>
    <t>CICLO DE CONFERENCIAS EN LA CIUDAD DE GUADALAJARA JALISCO</t>
  </si>
  <si>
    <t>PRESENTACION ARQUITECTONICA PHOTOSHOP + ILUSTRATOR</t>
  </si>
  <si>
    <t>CICLO DE CONFERENCIAS DEL FESTIVAL INTERNACIONAL DE ARQUITECTURA</t>
  </si>
  <si>
    <t>MODELO DE MURO MECANICAMENTE ESTABILIZADO</t>
  </si>
  <si>
    <t>DISEÑO, ELABORACION, MONTAJE Y PRESENTACION DE STANDS</t>
  </si>
  <si>
    <t>TALLER DE FUTBOL SOCCER Y DE SALON</t>
  </si>
  <si>
    <t xml:space="preserve">TALLER DE BASQUETBOL, TRAE INCOMPLETO EL NOMBRE </t>
  </si>
  <si>
    <t>BALLET FOLCLORICO, ARTE Y CULTURA</t>
  </si>
  <si>
    <t>CICLO DE CONFERENCIAS "FESTIVAL INTERNACIONAL DE ARQUITECTURA"</t>
  </si>
  <si>
    <t>CICLO DE CONFERENCIAS IMPARTIDO EN EL I.T.C. EN EL MARCO DEL DIA INTERNACIONAL DE MONUMENTOS Y SITIOS</t>
  </si>
  <si>
    <t>CICLO DE CONFERENCIAS IMPARTIDAS EN EL I.T.C. EN EL MARCO DEL DIA INTERNACIONAL DE MONUMENTOS HISTORICOS</t>
  </si>
  <si>
    <t>SEMANA DE LA INGENIERIA CIVIL</t>
  </si>
  <si>
    <t>PROPIEDAD INTELECTUAL</t>
  </si>
  <si>
    <t>TALLER DE VOLEIBOL Y FUTBOL</t>
  </si>
  <si>
    <t>PARTICIPAR EN EL "XXIII EVENTO NACIONAL DE CIENCIAS BASICAS" FASE EN LINEA ETAPA LOCAL 2016</t>
  </si>
  <si>
    <t>PARTICIPAR EN EL "XXIII EVENTO NACIONAL DE CIENCIAS BASICAS" FASE EN LINEA ETAPA LOCAL 2016.</t>
  </si>
  <si>
    <t>TALLER DE CULTURA</t>
  </si>
  <si>
    <t>TALLER DE GIMNASIA</t>
  </si>
  <si>
    <t>TALLER FOLCLORICO, ARTE Y CULTURA</t>
  </si>
  <si>
    <t>PARTICIPACION EN EL PROGRAMA "EMPRENDEDORES Y EMPRESARIOS 2017".</t>
  </si>
  <si>
    <t>PARTICIPACION EN CISCO "REDES DE COMPUTADORAS"</t>
  </si>
  <si>
    <t>PARTICIPACION EN CISCO "INTERCONECTIVIDAD DE REDES"</t>
  </si>
  <si>
    <t>PARTICIPACION DEL EVENTO "DIA DEL NIÑO"</t>
  </si>
  <si>
    <t>IMPARTIR LA CONFERENCIA "SISTEMAS CONTRA INCENDIOS", EN EL MARCO DEL DIA DEL INGENIERO QUIMICO</t>
  </si>
  <si>
    <t>PARTICIPACION EN LAS ACTIVIDADES DE LA CELEBRACION DEL DIA "MUNDIAL DEL MEDIO AMBIENTE"</t>
  </si>
  <si>
    <t>PARTICIPACION EN EL "XXIII EVENTO NACIONAL DE CIENCIAS BASICAS" FASE EN LINEA ETAPA LOCAL 2016.</t>
  </si>
  <si>
    <t>PARTICIPACION EN EL "XXIII EVENTO NACIONAL DE CIENCIAS BASICAS" FASE EN LINEA ETAPA LOCAL 2016</t>
  </si>
  <si>
    <t>PARTICIPAR CON EL PROYECTO CASE EN LA CATEGORIA PROCESO EN EL EVENTO NACIONAL ESTUDIANTIL DE INNOVACION TECNOLOGICA 2017</t>
  </si>
  <si>
    <t>PARTICIPAR EN LA "JORNADA NACIONAL POR LA EDUCACION AMBIENTAL" EN EL MARCO DEL XL ANIVERSARIO DEL INSTITUTO TECNOLOGICO DE CAMPECHE</t>
  </si>
  <si>
    <t>PARTICIPAR EN LA "XXIII SEMANA NACIONAL DE CIENCIA Y TECNOLOGIA</t>
  </si>
  <si>
    <t>PARTICIPAR EN EL 1er SIMPOSIO DE ECOTURISMO SOSTENIBLE EN SITIOS DENOMINADOS "PATRIMONIO DE LA HUMANIDAD" CASO: CALAKMUL PATRIMONIO NATURAL Y CULTURAL</t>
  </si>
  <si>
    <t>PARTICIPAR EN EL 1er SIMPOSIO DE ECOTURISMO TURISMO SOSTENIBLE EN SITIOS DENOMINADOS "PATRIMONIO DE LA HUMANIDAD" CASO: CALAKMUL PATRIMONIO NATURAL Y CULTURAL</t>
  </si>
  <si>
    <t>PARTICIPAR EN EL CURSO "PRIMEROS AUXILIOS BASICOS"</t>
  </si>
  <si>
    <t>PARTICIPAR EN EL CURSO "REFUGIOS TEMPORALES PARA PERSONAS Y ANIMALES EN SITUACION DE EMERGENCIA"</t>
  </si>
  <si>
    <t>BAILES DE SALON</t>
  </si>
  <si>
    <t>20171 CORREGIR EL VALOR NUMERICO</t>
  </si>
  <si>
    <t>20171 CORREGIR LE FOLTO SU SEGUNDO NOMBRE CORREGIR EL VALOR NUMERICO</t>
  </si>
  <si>
    <t>VOCES Y CUERDAS</t>
  </si>
  <si>
    <t>FRANCES</t>
  </si>
  <si>
    <t>DEFENSA PERSONAL</t>
  </si>
  <si>
    <t>BANDA DE GUERRA Y ESCOLTA</t>
  </si>
  <si>
    <t>COORDINACION DE CICLO DE CONFERENCIAS EN EL MARCO DEL DIA DEL INGENIERO QUIMICO</t>
  </si>
  <si>
    <t>CICLO DE CONFERENCIAS DE "RED DE FORTALEZAS"</t>
  </si>
  <si>
    <t>TALLER DE FUTBOL FEMENIL Y TAEKWONDO</t>
  </si>
  <si>
    <t xml:space="preserve">TALLER DE TAEKWONDO </t>
  </si>
  <si>
    <t>PARTICIPAR EN EL 1er SIMPOSIO DE ECOTURISMO SOSTENIBLE EN SITIOS DENOMINADOS "PATRIMONIO DE LA HUMANIDAD" CASO: CALKMUL PATRIMONIO NATURAL Y CULTURAL</t>
  </si>
  <si>
    <t>CURSO "CONTROL DE CALIDAD DE PRUEBAS DE ACEROS, NEOPRENOS Y PROTOCOLO AMAAC"</t>
  </si>
  <si>
    <t>CURSO "CONTROL DE CALIDAD EN PRUEBAS DE TERRACERIAS Y ASFALTOS"</t>
  </si>
  <si>
    <t>CURSO "CONTROL DE CALIDAD EN ASFALTO Y MEZCLAS ASFALTICAS"</t>
  </si>
  <si>
    <t>SEMINARIO "CAPAS DE RODADURA"</t>
  </si>
  <si>
    <t>TALLER DE GIMNASIA Y VOLEIBOL</t>
  </si>
  <si>
    <t>TALLER DE ARTES PLASTICAS Y FUTBOL</t>
  </si>
  <si>
    <t>20133 20153</t>
  </si>
  <si>
    <t>WORKSHOP REVIT ARCHITECTURE</t>
  </si>
  <si>
    <t>CONFERENCIAS "RED DE FORTALEZAS" EN EL MARCO DEL DIA INTERNACIONAL DE LOS MUSEOS</t>
  </si>
  <si>
    <t>CONFERENCIAS IMPARTIDAS EN EL ITC EN EL MARCO DEL DIA INTERNACIONAL DE MONUMENTOS HISTORICOS</t>
  </si>
  <si>
    <t>CURSO REVIT + 3D STUDIO MAX</t>
  </si>
  <si>
    <t>CICLO DE CONFERENCIAS IMPARTIDAS EN EL I.T.C. EN EL MARCO DEL DIA INTERNACIONAL DE MONUMENTOS Y SITIOS</t>
  </si>
  <si>
    <t>MARCO DE LA CONMEMORACION DEL DIA DEL INGENIERO CELEBRADO EN EL I.T.C.</t>
  </si>
  <si>
    <t>7° CONCURSO DE DISEÑO DE MEZCLAS DE CONCRETO ETAPA LOCAL</t>
  </si>
  <si>
    <t>ASISTIO A LA CONFERENCIA "PRIMEROS AUXILIOS BASICOS" DE PROTECCION CIVIL REALIZADA EN EL INSTITUTO TECNOLOGICO DE CAMPECHE</t>
  </si>
  <si>
    <t>TALLER DE FUTBOL Y NATACION</t>
  </si>
  <si>
    <t>PARTICIPAR EN LA "XXIII SEMANA NACIONAL DE CIENCIA Y TECNOLOGIA"</t>
  </si>
  <si>
    <t>PARTICIPACION EN EL TALLER "VULNERABILIDAD DE LA ZONA COSTERO-MARINA ANTE LAS AMENAZAS DEL CAMBIO CLIMATICO"</t>
  </si>
  <si>
    <t>PARTICIPAR EN EL 2° SIMPOSIO DE ECOTURISMO Y BIODIVERSIDAD".</t>
  </si>
  <si>
    <t>20133 20163</t>
  </si>
  <si>
    <t>DESPLIEGUE DEL MODELO TALENTO EMPRENDEDOR</t>
  </si>
  <si>
    <t>PARTICIPACION EN EL DESPLIEGUE DEL MODELO TALENTO EMPRENDEDOR</t>
  </si>
  <si>
    <t>PARTICIPARON EN EL DESPLIEGUE DEL MODELO TALENTO EMPRENDEDOR</t>
  </si>
  <si>
    <t>PARTIPARON EN EL DESPLIEGUE DEL MODELO TALENTO EMPRENDEDOR</t>
  </si>
  <si>
    <t>PARTICIPACION EN EL TALLER "VULNERABILIDAD DE LA ZONA COSTERO-MARINA ANTE LAS AMENAZAS DEL CAMBIO CLIMATICO".</t>
  </si>
  <si>
    <t>PARTICIPACION EN EL CAMPUS PARTY TM FEEL THE FUTURE</t>
  </si>
  <si>
    <t>PARTICIPACION EN LA COORDINACION CON JUNIIOR ARCHIEVEMENT MEXICO EN EL PROGRAMA EMPRENDEDORES Y EMPRESARIOS 2017.</t>
  </si>
  <si>
    <t>PARTICIPACION EN EL PROGRAMA DE APOYO LOGISTICO Y TECNICO A EVENTOS ACADEMICOS DEL IT CAMPECHE</t>
  </si>
  <si>
    <t>EXPOSICION CIENTIFICO - TECNOLOGICA IMPARTIDO EN EL CLAUSTRO DE LA CASA DE LA CULTURA CAMPECHE</t>
  </si>
  <si>
    <t>MARCO DE LA CONMEMORACION DEL DIA DEL INGENIERO CELEBRADO EN EL ITC</t>
  </si>
  <si>
    <t>MODELO TALENTO EMPRENDEDOR 2018</t>
  </si>
  <si>
    <t>MODELO TALENTO EMMPRENDEDOR 2018</t>
  </si>
  <si>
    <t>MODELO  TALENTO EMPRENDEDOR 2018</t>
  </si>
  <si>
    <t>20151 20153 20161</t>
  </si>
  <si>
    <t>TALLER DE APRECIACION MUSICAL</t>
  </si>
  <si>
    <t>CONFERENCIAS EN EL MARCO DE LA CONMEMORACION DEL MES DEL ARQUITECTO</t>
  </si>
  <si>
    <t>PARTICIPO EN LA COPA DAVIS</t>
  </si>
  <si>
    <t>CONCURSO DE ALTARES</t>
  </si>
  <si>
    <t>TALLER DE DANZA REGIONAL Y CONCURSO DE ALTARES</t>
  </si>
  <si>
    <t>20143 20163</t>
  </si>
  <si>
    <t>CICLO DE CONFERENCIAS DE RED DE FORTALEZAS IMPARTIDO EN LA CASA DE LA CULTURA DE CAMPECHE</t>
  </si>
  <si>
    <t xml:space="preserve">CICLO DE CONFERENCIAS DEL FESTIVAL INTERNACIONAL DE ARQUITECTURA </t>
  </si>
  <si>
    <t>TALLER DE BANDA DE GUERRA</t>
  </si>
  <si>
    <t>EVENTO NACIONAL ESTUDIANTIL DE INNOVACION TECNOLOGICA 2017 ETAPA LOCAL ZONA VIII</t>
  </si>
  <si>
    <t>XVII EVENTO NACIONAL DE CIENCIAS BASICAS FASE EN LINEA-ETAPA LOCAL 2016</t>
  </si>
  <si>
    <t>ENCUENTRO INTERNACIONAL DE CIUDADES HISTORICAS FORTIFICADAS</t>
  </si>
  <si>
    <t>CONCURSO DE CIENCIAS BASICAS LOCAL (AREA ADMINISTRACION Y/O BASICAS).</t>
  </si>
  <si>
    <t>CONCURSO DE CIENCIAS BASICAS LOCAL (AREA ADMINISTRACION Y/O BASICAS)</t>
  </si>
  <si>
    <t>ASISTIO A LA CONFERENCIA "PRIMEROS AUXILIOS BASICOS " DE PROTECCION CIVIL REALIZADA EN EL I.T.C.</t>
  </si>
  <si>
    <t>PARTICIPO EN EL PROYECTO DA SHAMPOO</t>
  </si>
  <si>
    <t>PARTICIPO EN EL DIA MUNDIAL DEL MEDIO AMBIENTE REALIZADO EN EL PARQUE DE MOCH COHUO</t>
  </si>
  <si>
    <t>PARTICIPO EN EL DIA MUNDIAL DEL MEDIO AMBIENTE COMO COORDINADORA DE ZUMBA</t>
  </si>
  <si>
    <t>PARTICIPO EN EL PROYECTO DE ENERGIA EOLICA</t>
  </si>
  <si>
    <t>BALLET FOLCLORICO</t>
  </si>
  <si>
    <t>TALLER DE TAEKWONDO Y CONCURSO DE ALTARES</t>
  </si>
  <si>
    <t>TALLER DE AJEDREZ Y TAEKWONDO</t>
  </si>
  <si>
    <t>TALLER DE GIMNASIA RITMICA Y BAILE DE SALON</t>
  </si>
  <si>
    <t>DIAGNOSTICO DEL PROCESO ACADEMICO DEL SISTEMA DE GESTION DE CALIDAD</t>
  </si>
  <si>
    <t>TALLER DE FUTBOL, BAILES DE SALON Y AJEDREZ.</t>
  </si>
  <si>
    <t>20143 20151 20153</t>
  </si>
  <si>
    <t>TALLER DE GUITARRA Y SELECTIVO DE VOLEIBOL</t>
  </si>
  <si>
    <t>TALLER DE FUTBOL SOCCER Y PRENACIONAL</t>
  </si>
  <si>
    <t>ASISTIR EN EL CICLO DE CONFERENCIAS IMPARTIDAS EN EL INSTITUTO TECNOLOGICO DE CAMPECHE EN EL MARCO DEL DIA INTERNACIONAL DE MONUMENTOS HISTORICOS.</t>
  </si>
  <si>
    <t>CICLO DE CONFERENCIAS TERCERA EDICION DEL "FESTIVAL INTERNACIONAL ARQUITECTURA"</t>
  </si>
  <si>
    <t>20163 CORREGIR LE FALTO SU SEGUNDO NOMBRE</t>
  </si>
  <si>
    <t xml:space="preserve">20163 CORREGIR EL NOMBRE </t>
  </si>
  <si>
    <t>20163 CORREGIR EL NOMBRE</t>
  </si>
  <si>
    <t>20163 CORREGIR EL NOMBRE Y CARRERA</t>
  </si>
  <si>
    <t>20163 CORREGIR EL NOMBRE Y LA CARRERA</t>
  </si>
  <si>
    <t>PARTICIPACION EN EL CURSO ROBOTICA PARA JOVENES Y ADULTOS</t>
  </si>
  <si>
    <t>PARTICIPACION EN LA XXIII SEMANA NACIONAL DE CIENCIA Y TECNOLOGIA</t>
  </si>
  <si>
    <t>PARTICIPACION EN EL 1er VERANO DE LA CIENCIA CAMPECHE</t>
  </si>
  <si>
    <t>PARTICIPACION EN CISCO "INTRODUCCION A REDES"</t>
  </si>
  <si>
    <t>AJEDREZ TALLER DE TAE KWON DO, TALLER DE ARTES VISUALES</t>
  </si>
  <si>
    <t>20143 20143 20161</t>
  </si>
  <si>
    <t>PARTICIPACION EN LA XXIII SEMANA NACIONAL DE CIENCIA Y TECNOLOGIA.</t>
  </si>
  <si>
    <t>TALLER DE TAEKWONDO Y BEISBOL</t>
  </si>
  <si>
    <t>"FORO CAMPECHE, CIUDAD SOSTENIBLE"</t>
  </si>
  <si>
    <t>"FORO CAMPECHE, CIUDAD SOSTENIBLE".</t>
  </si>
  <si>
    <t>CICLO DE CONFERENCIAS IMPARTIDO EN EL ITC EN EL MARCO DEL DIA INTERNACIONAL DE MONUMENTOS Y SITIOS</t>
  </si>
  <si>
    <t>TALLER "MAQUETA-ELABORACION DE MOBILIARIO"</t>
  </si>
  <si>
    <t>PARTICIPAR EN LA "XXIV SEMANA NACIONAL DE CIENCIA Y TECNOLOGIA".</t>
  </si>
  <si>
    <t>PARTICIPAR EN LA XXIV SEMANA NACIONAL DE CIENCIA Y TECNOLOGIA".</t>
  </si>
  <si>
    <t>PARTICIPAR EN LA "XXIV SEMANA NACIONAL DE CIENCIA Y TECNOLOGIA"</t>
  </si>
  <si>
    <t>PARTICIPAR EN LA "XXIII SEMANA NACIONAL DE CIENCIA Y TECNOLOGIA".</t>
  </si>
  <si>
    <t>PARTICIPAR EN EL "EVENTO NACIONAL ESTUDIANTIL DE INNOVACION TECNOLOGICA 2016" ETAPA LOCAL ZONA VIII.</t>
  </si>
  <si>
    <t>PARTICIPAR EN LA "JORNADA NACIONAL POR LA EDUCACION AMBIENTAL" EN EL MARCO DEL XL ANIVERSARIO DEL INSTITUTO TECNOLOGICO DE CAMPECHE.</t>
  </si>
  <si>
    <t>PARTICIPAR EN LA "JORNADA NACIONAL POR LA EDUCACION AMBIENTAL EN EL MARCO DEL XL ANIVERSARIO DEL INSTITUTO TECNOLOGICO DE CAMPECHE".</t>
  </si>
  <si>
    <t>CURSO "AUTOCAD BASICO"</t>
  </si>
  <si>
    <t>QUINTO COLOQUIO DE JOVENES GEOTECNISTAS Y EL SEGUNDO ENCUENTRO DE PROFESORES Y TALLER TECNICO</t>
  </si>
  <si>
    <t>CONFERENCIAS DE RED DE FORTALEZAS EN EL MARCO DEL DIA INTERNACIONAL DE LOS MUSEOS</t>
  </si>
  <si>
    <t>EN LAS FIESTAS TRADICIONALES Y CULTURALES DEL ESTADO</t>
  </si>
  <si>
    <t>PARTICIPACION EN CURSO DE ROBOTICA INTERMEDIA PARA JOVENES Y ADULTOS</t>
  </si>
  <si>
    <t>IMPARTICION DE CURSO BASICO DE PROGRAMACION</t>
  </si>
  <si>
    <t>PARTICIPACION EN CISCO "NETACAD".</t>
  </si>
  <si>
    <t>PARTICIPACION EN LA SEMANA NACIONAL DE CIENCIA Y TECNOLOGIA 2017.</t>
  </si>
  <si>
    <t>PARTICIPACION EN EL TALLER DE HABILIDADES SOCIALES PARA LA INTEGRACION Y DESARROLLO DE RESIDENTES.</t>
  </si>
  <si>
    <t xml:space="preserve">TALLER DE LECTURA Y REDACCION </t>
  </si>
  <si>
    <t>TALLER DE DANZA Y VOLEIBOL</t>
  </si>
  <si>
    <t>TALLER DE FUTBOL SOCCER E INTERTEC</t>
  </si>
  <si>
    <t>PROGRAMA DE APOYO A LA FORMACION PROFESIONAL "CURSO SUA - SIPARE" EN EL I.T.C.</t>
  </si>
  <si>
    <t>TALLER DE ESCOLTA DE BANDERA</t>
  </si>
  <si>
    <t>20151 20153</t>
  </si>
  <si>
    <t>TUTORIA INDIVIDUAL</t>
  </si>
  <si>
    <t>TUTORIA GRUPAL</t>
  </si>
  <si>
    <t>TALLER DE BAILES DE SALON Y GIMNASIA RITMICA</t>
  </si>
  <si>
    <t>DIBUJO 2D Y 3D</t>
  </si>
  <si>
    <t xml:space="preserve">BANDA DE GUERRA </t>
  </si>
  <si>
    <t>ESCOLTA DE BANDERA</t>
  </si>
  <si>
    <t>7° CONGRESO NACIONAL DE ARQUITECTURA E INGENIERIA CIVIL</t>
  </si>
  <si>
    <t>TALLER DE FUTBOL SOCCER Y TAEKWONDO</t>
  </si>
  <si>
    <t>PARTICIPAR EN LAS ACTIVIDADES DE LA CELEBRACION DEL "DIA MUNDIAL DEL MEDIO AMBIENTE"</t>
  </si>
  <si>
    <t>PARTICIPAR EN LAS ACTIVIDADES DE LA CELEBRACION DEL "DIA MUNDIAL DEL MEDIO AMBIENTE".</t>
  </si>
  <si>
    <t>MODELO TALENTO EMPRENDEDOR DEL TECNOLOGICO NACIONAL DE MEXICO.</t>
  </si>
  <si>
    <t>CONGRESO DE INGENIERIA E INNOVACION 2017</t>
  </si>
  <si>
    <t>SIMPOSIO DE ECOTURISMO</t>
  </si>
  <si>
    <t>CICLO DE CONFERENCIAS DEL "DIA INTERNACIONAL DE MONUMENTOS HISTORICOS"</t>
  </si>
  <si>
    <t>CICLO DE CONFERENCIAS DEL "FESTIVAL INTERNACIONAL ARQUITECTURA"</t>
  </si>
  <si>
    <t>CICLO DE CONFERENCIAS EN CONMEMORACION DEL MES DEL ARQUITECTO"</t>
  </si>
  <si>
    <t>CICLO DE CONFERENCIAS DE "RED DE FORTALEZAS" EN EL MARCO DEL "DIA INTERNACIONAL DE LOS MUSEOS"</t>
  </si>
  <si>
    <t>PARTICIPO EN EL CONCURSO DE HANAL PIXAN EN EL MARCO DE LAS FESTIVIDADES DEL ANIVERSARIO XXXIX DEL I.T. DE CAMPECHE.</t>
  </si>
  <si>
    <t>UN LIDER INNOVADOR</t>
  </si>
  <si>
    <t>TALLER DE BAILES DE SALON Y ARTES PLASTICAS</t>
  </si>
  <si>
    <t>20171 20173</t>
  </si>
  <si>
    <t>TALLER DE FUTBOL, BAILE Y VOLEIBOL</t>
  </si>
  <si>
    <t>20153 20161 20163 LE FALTO EL SEGUNDO NOMBRE</t>
  </si>
  <si>
    <t>PARTICIPACION EN CURSO CISCO 1 "INTRODUCCION A REDES"</t>
  </si>
  <si>
    <t>PARTICIPACION EN CURSO CISCO 2 "PRINCIPIOS BASICOS DE ROUTING AND SWITCHING"</t>
  </si>
  <si>
    <t>PARTICIPACION EN CISCO  "INTRODUCCION A REDES".</t>
  </si>
  <si>
    <t>PARTICIPACION EN EL CURSO DE PROGRAMACION BASICA</t>
  </si>
  <si>
    <t xml:space="preserve">PARTICIPACION EN EL TALLER DE HABILIDADES SOCIALES </t>
  </si>
  <si>
    <t>PARTICIPACION EN EL TALLER DE HABILIDADES SOCIALES</t>
  </si>
  <si>
    <t>PARTICIPACION EN EL CURSO DE GESTION DE PROYECTOS CON METODOLOGIAS AGILES Y ENFOQUES LEAN</t>
  </si>
  <si>
    <t>PARTICIPACION EN EL CURSO "JS PARA EL DESARROLLO WEB FRONT END DESDE CERO</t>
  </si>
  <si>
    <t>PARTICIPACION EN CISCO "LINUX ESSENTIALS"</t>
  </si>
  <si>
    <t>PARTICIPACION EN EL XXIII EVENTO NACIONAL DE CIENCIAS BASICAS FASE EN LINEA-ETAPA LOCAL 2016</t>
  </si>
  <si>
    <t>CURSO BASICO DE OPERACIÓN OPUS 2017</t>
  </si>
  <si>
    <t>MODELO TALENTO EMPRENDEDOR REALIZADO EN LAS INSTALACIONES DEL I.T.C.</t>
  </si>
  <si>
    <t>GIMNASIA RITMICA Y BAILES DE SALON</t>
  </si>
  <si>
    <t>NATACION Y BAILES DE SALON</t>
  </si>
  <si>
    <t>TALLER DE FUTBOL Y ARTES VISUALES</t>
  </si>
  <si>
    <t xml:space="preserve">TALLER DE GIMNASIA </t>
  </si>
  <si>
    <t>PARTICIPACION EN CURSO PROGRAMACION WEB</t>
  </si>
  <si>
    <t>CONCURSO DE CIENCIAS BASICAS REGIONAL O NACIONAL (AREA ADMINISTRACION Y/O BASICAS).</t>
  </si>
  <si>
    <t>20173 20171</t>
  </si>
  <si>
    <t>20173 CORREGIR LA CARRERA</t>
  </si>
  <si>
    <t>20171 CORREGIR LA CARRERA</t>
  </si>
  <si>
    <t>CURSO TALLER: ALTO DESEMPEÑO PARA LA VIDA</t>
  </si>
  <si>
    <t>CURSO TALLER: HABILIDADES SOCIALES PARA LA INTEGRACION Y DESARROLLO DE RESIDENTES.</t>
  </si>
  <si>
    <t>TALLER DE TEATRO Y DANZA</t>
  </si>
  <si>
    <t>TALLER DE VOLEIBOL Y TAEKWONDO</t>
  </si>
  <si>
    <t>PARTICIPACION: EL CURSO "CONTROL DE CALIDAD"</t>
  </si>
  <si>
    <t>FESTIVAL INTERNACIONAL ARQUITECTURA CICLO DE CONFERENCIAS REALIZADO EN LA CIUDAD DE GUADALAJARA, JALISCO.</t>
  </si>
  <si>
    <t>ASISTENCIA AL FORO DIA INTERNACIONAL DE MONUMENTOS Y SITIOS 2018, REALIZADO EN LAS INSTALACIONES DEL INSTITUTO TECNOLOGICO DE CAMPECHE</t>
  </si>
  <si>
    <t>PARTICIPACION EN: "XXIII EVENTO NACIONALDE CIENCIAS BASICAS" FASE EN LINEA-ETAPA LOCAL 2016</t>
  </si>
  <si>
    <t>PARTICIPACION EN "SEGUNDA EDICION DE DISEÑO DE CAMIONES CONCIENCIA 2016" DE LA EMPRESA RED AMBIENTAL</t>
  </si>
  <si>
    <t>"XXIII EVENTO NACIONAL DE CIENCIAS BASICAS" FASE LINEA-ETAPA LOCAL 2016</t>
  </si>
  <si>
    <t>CICLO DE CONFERENCIAS IMPARTIDAS EN EL I.T.C. DEL MARCO DEL DIA INTERNACIONAL DE MONUMENTOS HISTORICOS.</t>
  </si>
  <si>
    <t>20161 20171</t>
  </si>
  <si>
    <t>ORGANIZACIÓN DE LA CONFERENCIA "DIA MUNDIAL DE LA SEGURIDAD Y SALUD EN EL TRABAJO"</t>
  </si>
  <si>
    <t>LEVANTAMIENTO FISICO DEL CANAL DE DESAGUE INTERNO, REALIZADO EN LAS INSTALACIONES DEL INSTITUTO TECNOLOGICO DE CAMPECHE</t>
  </si>
  <si>
    <t>ASISTENCIA DE LA CONFERENCIA "PRIMEROS AUXILIOS BASICOS" DE PROTECCION CIVIL REALIZADO EN EL INSTITUTO TECNOLOGICO DE CAMPECHE.</t>
  </si>
  <si>
    <t>ASISTENCIA AL QUINTO COLOQUIO DE JOVENES GEOTECNISTAS, SEGUNDO ENCUENTRO DE PROFESORES Y TALLER TECNICO.</t>
  </si>
  <si>
    <t>PARTICIPACION EN EL "8° CONCURSO NACIONAL DE DISEÑO DE MEZCLA DE CONCRETO" REALIZADO EN EL I.T.C.</t>
  </si>
  <si>
    <t>POR SU PARTICIPACION EN CURSO DEL MODELO TALENTO EMPRENDEDOR</t>
  </si>
  <si>
    <t>PARTICIPACION EN EL "8°  CONCURSO NACIONAL DE DISEÑO DE MEZCLA DE CONCRETO" REALIZADO EN EL I.T.C.</t>
  </si>
  <si>
    <t>CONCURSO INNOVACION TECNOLOGICA (REGIONAL O NACIONAL)</t>
  </si>
  <si>
    <t>CONFERENCIAS DEL MARCO DE LA CONMEMORACION DEL MES DEL ARQUITECTO</t>
  </si>
  <si>
    <t>WORKSHOP: REPRESENTACION ARQUITECTONICA: PHOTOSHOP + ILUSTRATOR</t>
  </si>
  <si>
    <t>FESTIVAL INTERNACIONAL ARQUITECTURA CICLO DE CONFERENCIAS REALIZADO EN LA CIUDAD DE GUADALAJARA, JALISCO</t>
  </si>
  <si>
    <t>WORKSHOP REPRESENTACION ARQUITECTONICA: PHOTOSHOP + ILUSTRATOR</t>
  </si>
  <si>
    <t xml:space="preserve">CICLO DE CONFERENCIAS IMPARTIDAS EN EL I.T.C. DEL MARCO DEL DIA INTERNACIONAL DE MONUMENTOS HISTORICOS </t>
  </si>
  <si>
    <t>2° EDICION DE DISEÑO DE CAMIONES CONCIENCIA 2016</t>
  </si>
  <si>
    <t>PARTICIPACION EN: EL CURSO "CONTROL DE CALIDAD"</t>
  </si>
  <si>
    <t>TALLER DE NATACION Y ARTES PLASTICAS</t>
  </si>
  <si>
    <t>20143 20141</t>
  </si>
  <si>
    <t>ASISTENCIA AL FORO DIA INTERNACIONAL DE MONUMENTOS Y SITIOS 2018, REALIZADO EN LAS INSTALACIONES DEL I.T.C.</t>
  </si>
  <si>
    <t>ASISTENCIA AL CICLO DE CONFERENCIAS "RED DE FORTALEZAS" EN EL MARCO DEL "DIA INTERNACIONAL DE LOS MUSEOS"</t>
  </si>
  <si>
    <t>PARTICIPACION EN "XXIII EVENTO NACIONAL DE CIENCIAS BASICAS" FASE EN LINEA - ETAPA LOCAL</t>
  </si>
  <si>
    <t>CICLO DE CONFERENCIAS IMPARTIDAS EN EL I.T.C. DEL MARCO DEL DIA INTERNACIONAL DE MONUMENTOS HISTORICOS</t>
  </si>
  <si>
    <t>LEVANTAMIENTO FISICO DEL CANAL DE DESAGUE INTERNO, REALIZADO EN LAS INSTALACIONES DEL I.T.C.</t>
  </si>
  <si>
    <t>PARTICIPO EN LA "SEMANA DE INGENIERIA CIVIL" REALIZADA EN EL I.T.C.</t>
  </si>
  <si>
    <t>ASISITIO AL "V SEMINARIO INTERNACIONAL DE PUENTES"</t>
  </si>
  <si>
    <t>PARTICIPO EN CURSO: AUTOCAD BASICO</t>
  </si>
  <si>
    <t>VOLEIBOL Y FUTBOL SOCCER</t>
  </si>
  <si>
    <t>EVENTO NACIONAL DE INNOVACION TECNOLOGICA 2018</t>
  </si>
  <si>
    <t xml:space="preserve">EVENTO NACIONAL DE INNOVACION TECNOLOGICA 2018 </t>
  </si>
  <si>
    <t>FORO JUVENIL EN FORMOTA "WORLD CAFÉ" DE LA JUNTA LOCAL EJECUTIVA DEL INE EN CAMPECHE</t>
  </si>
  <si>
    <t>CICLO DE CONFERENCIAS IMPARTIDAS EN EL I.T.C. DEL MARCO DEL DIA INTERNACIONAL DE MONUMENTOS Y SITIOS.</t>
  </si>
  <si>
    <t>ASISTIR EN EL CICLO DE CONFERENCIAS IMPARTIDAS EN EL INSTITUTO TECNOLOGICO DE CAMPECHE EN EL MARCO DEL DIA INTERNACIONAL DE LA SALUD</t>
  </si>
  <si>
    <t>ASISTIR EN EL CICLO DE CONFERENCIAS IMPARTIDAS EN EL INSTITUTO TECNOLOGICO DE CAMPECHE EN EL MARCO DEL DIA EVENTO DEL RINCON DE LA INGENIERIA 6TA EDICION</t>
  </si>
  <si>
    <t>CURSO DE ALGEBRA</t>
  </si>
  <si>
    <t>ASISTENCIA AL FESTIVAL INTERNACIONAL DE ARQUITECTURA Y CIUDAD "MEXTROPOLI 2018"</t>
  </si>
  <si>
    <t>ASISTENCIA A "NONAGESIMA PRIMERA REUNION NACIONAL DE ASINEA"</t>
  </si>
  <si>
    <t>PARTICIPACION EN EL TALLER DE MANTENIMIENTO DE EQUIPOS DE COMPUTO</t>
  </si>
  <si>
    <t>TALLER DE TAEKWONDO Y ARTES VISUALES</t>
  </si>
  <si>
    <t>PARTICIPO EN LA "SEMANA DE INGENIERIA CIVIL" REALIZADA EN EL INSTITUTO TECNOLOGICO DE CAMPECHE</t>
  </si>
  <si>
    <t>PARTICIPACION EN "XXIII EVENTO NACIONAL DE CIENCIAS BASICAS" FASE EN LINEA-ETAPA LOCAL 2016.</t>
  </si>
  <si>
    <t>EMPRENDEDURISMO; CURSO "PROGRAMA DE INCUBACION EN LINEA, CREA TU PROPIA EMPRESA" (PIL).</t>
  </si>
  <si>
    <t>EMPRENDEDURISMO; CURSO "PROGRAMA DE INCUBACION EN LINEA, CREA TU PROPIA EMPRESA" (PIL)</t>
  </si>
  <si>
    <t>FOMENTO A LA LECTURA</t>
  </si>
  <si>
    <t>FIESTAS TRADICIONALES Y CULTURALES DEL ESTADO</t>
  </si>
  <si>
    <t>TALER DE MUSICA</t>
  </si>
  <si>
    <t>TALLER DE FUTBOL Y AJEDREZ</t>
  </si>
  <si>
    <t>TALLER DE VOCES Y CUERDAS</t>
  </si>
  <si>
    <t>SELECTIVO DE BEISBOL</t>
  </si>
  <si>
    <t>PARTICIPACION EN CISCO "CCNA EXPLORATION: NETWORK FUNDAMENTALS"</t>
  </si>
  <si>
    <t>PARTICIPACION EN LA ELABORACION DEL ARTICULO "TRADUCTOR DE FORMULAS QUIMICAS".</t>
  </si>
  <si>
    <t>PARTICIPACION DEL CURSO EN LINEA DE "INTRODUCCION A LA PROGRAMACION. DESCUBRE EL LENGUAJE DE LA ERA DIGITAL".</t>
  </si>
  <si>
    <t>PARTICIPACION EN CONMEMORACION DEL DIA DEL INGENIERO CIVIL</t>
  </si>
  <si>
    <t>PARTICIPACION EN "XXIII EVENTO NACIONAL DE CIENCIAS BASICAS" FASE EN LINEA-ETAPA LOCAL 2016</t>
  </si>
  <si>
    <t>EMPRENDEDURISMO EMPRESARIAL GRUPO Y COMERCIALIZADOR DE PINTURAS ECOLOGICAS, EN EL I.T.C.</t>
  </si>
  <si>
    <t>SEMANA DE INGENIERIA QUIMICO AMBIENTAL CON EL PROYECTO ECODISEÑO EN EL I.T.C.</t>
  </si>
  <si>
    <t>"REALLY DE CONOCIMIENTOS ", EN LA ACTIVIDAD DEL DIA DEL INGENIERO QUIMICO 2017 EN EL I.T.C.</t>
  </si>
  <si>
    <t>" DIA MUNDIAL DEL MEDIO AMBIENTE, EN EL I.T.C.</t>
  </si>
  <si>
    <t>XXIII SEMANA NACIONAL DE CIENCIA Y TECNOLOGIA", EN LA SEMANA DE CAMBIO CLIMATICO, PIENSA GLOBALMENTE, ACTUA  LOCALMENTE, EN EL CENTRO DE CONVENCIONES SIGLO XXI.</t>
  </si>
  <si>
    <t>TALLER DE CULTURA AMBIENTAL Y CONCURSO DE ALTARES</t>
  </si>
  <si>
    <t>DIPLOMADO DE "AUTOCAD BASICO" EN COMPUTACION DEL GOLFO.</t>
  </si>
  <si>
    <t>UN PLANETA SIN CONTAMINACION POR PLASTICOS, POR EL DIA DEL MEDIO AMBIENTE EN EL I.T.C.</t>
  </si>
  <si>
    <t>FORO JUVENIL EN FORMATO "WORLD CAFÉ"</t>
  </si>
  <si>
    <t>FESTIVAL INTERNACIONAL ARQUITECTURA 2016 CICLO DE CONFERENCIAS REALIZADO EN LA CIUDAD DE GUADALAJARA, JALISCO.</t>
  </si>
  <si>
    <t>"XXIII EVENTO NACIONAL DE CIENCIAS BASICAS" FASE EN LINEA-ETAPA LOCAL 2016</t>
  </si>
  <si>
    <t>FORO: DIA INTERNACIONAL DE MONUMENTOS Y SITIOS 2018</t>
  </si>
  <si>
    <t>EN EL CONCURSO DE TRAJES ECOLOGICOS, EN LA ACTIVIDAD DEL DIA MUNDIAL DEL MEDIO AMBIENTE 2018.</t>
  </si>
  <si>
    <t>"XXIV EVENTO NACIONAL ESTUDIANTIL DE CIENCIAS ENEC 2017, EN EL I.T.C."</t>
  </si>
  <si>
    <t>PARTICIPÓ EN LA "SEMANA DE INGENIERIA CIVIL" REALIZADA EN EL I.T.C.</t>
  </si>
  <si>
    <t>PARTICIPACION EN CONFERENCIA: MODELO DE MURO MECANICAMENTE ESTABILIZADO.</t>
  </si>
  <si>
    <t>PARTICPO EN CURSO: AUTOCAD BASICO</t>
  </si>
  <si>
    <t>ASISTENCIA AL FESTIVALINTERNACIONAL DE ARQUITECTURA Y CIUDAD "MEXTRÓPOLI 2018"</t>
  </si>
  <si>
    <t>PARTICIPO EN CURS: CONTROL DE CALIDAD EN "ASFALTO Y MEZCLAS ASFALTICAS"</t>
  </si>
  <si>
    <t>ASISTIR EN EL CICLO DE CONFERENCIAS IMPARTIDAS EN EL I.T.C. EN EL MARCO DEL EVENTO EL RINCON DE LA INGENIERIA 6TA EDICION.</t>
  </si>
  <si>
    <t>CURSO-TALLER: "REFRIGERACION Y AIRE ACONDICIONADO"</t>
  </si>
  <si>
    <t>CURSO DE CAPACITACION "AYUDANTE DE MECANICO AUTOMOTRIZ"</t>
  </si>
  <si>
    <t>CURSO INTENSIVO: "SOLDADURA TIPO MIG"</t>
  </si>
  <si>
    <t>CURSO TALLER: "REPARACION DE TARJETAS DE EQUIPOS DE AIRE ACONDICIONADO"</t>
  </si>
  <si>
    <t>"UN PLANETA SIN CONTAMINACION POR PLASTICOS", POR EL DIA MUNDIAL DEL MEDIO AMBIENTE EN EL I.T.C.</t>
  </si>
  <si>
    <t>"REALLY DE CONOCIMIENTOS", EN LA ACTIVIDAD DEL DIA DEL INGENIERO QUIMICO 2017", EN EL I.T.C.</t>
  </si>
  <si>
    <t>CURSOS "INTRODUCCION A LA MECANICA AUTOMOTRIZ" Y "SOLIDWORK 2010"</t>
  </si>
  <si>
    <t>CURSO "SOLDADURA Y CORTE POR PLASMA"</t>
  </si>
  <si>
    <t>CURSOS "INTRUDUCCION A LA MECANICA AUTOMOTRIZ" Y "SOLDADURA"</t>
  </si>
  <si>
    <t>TALLER "SEMINARIO DE USO EFICIENTE DE LA ENERGIA VII".</t>
  </si>
  <si>
    <t>CURSOS "CONTROL POR PLC" Y "SOLIDWORK 2010"</t>
  </si>
  <si>
    <t>CURSOS "CONTROL POR PLC" Y "SOLIDWORK 2012 NIVEL 1"</t>
  </si>
  <si>
    <t>CURSOS "CONTROL POR PLC" Y "SOLIDWORK 2012"</t>
  </si>
  <si>
    <t>CURSOS-TALLER "SOLDADURA Y CORTE PO PLASMA"</t>
  </si>
  <si>
    <t>FUTBOL SOCCER TALLER DE NATACION</t>
  </si>
  <si>
    <t>20181 20143</t>
  </si>
  <si>
    <t>CURSO-TALLER "INTRODUCCION A LA MECANICA AUTOMOTRIZ".</t>
  </si>
  <si>
    <t>TALLER DE TAELWONDO Y BALLET FOLKLORICO</t>
  </si>
  <si>
    <t>PARTICIPACION EN: STARTUP WEEKEND WOMEN. EN EL INSTITUTO CAMPECHANO DEL EMPRENDEDOR.</t>
  </si>
  <si>
    <t>HANDBALL</t>
  </si>
  <si>
    <t>CLUB DE AJEDREZ</t>
  </si>
  <si>
    <t>TALLER DE NATACION NATACION</t>
  </si>
  <si>
    <t>20163 20181</t>
  </si>
  <si>
    <t>DIBUJO Y ARTE</t>
  </si>
  <si>
    <t>DIPLOMADO EN AUTOCAD 2D Y 3D EN EL CENTRO DE ESTUDIOS EN COMPUTACION DE CAMPECHE</t>
  </si>
  <si>
    <t>XXIII SEMANA NACIONAL DE CIENCIAS BASICAS FASE EN LINEA-ETAPA LOCAL 2016 EN EL I.T.C.</t>
  </si>
  <si>
    <t>XXIII SEMANA NACIONAL DE CIENCIAS Y TECNOLOGIA CELEBRADA DEL 14 AL 18 DE NOVIEMBRE DEL 2016 EN EL CENTRO DE CONVENCIONES SIGLO XXI</t>
  </si>
  <si>
    <t>QUINTO CONSURSO DE TRAJES ECOLOGICOS (UN PLANETA SIN CONTAMINACION POR PLASTICOS) EN EL I.T.C.</t>
  </si>
  <si>
    <t>REALLY DE CONOCIMIENTOS, EN LA ACTIVIDAD DEL DIA DEL INGENIERO QUIMICO 2017, EN EL I.T.C.</t>
  </si>
  <si>
    <t>MODELO TALENTO EMPRENDEDOR 2017</t>
  </si>
  <si>
    <t>QUINTO CONCURSO DE TRAJES ECOLOGICOS (UN PLANETA SIN CONTAMINACION POR PLASTICOS) EN EL I.T.C.</t>
  </si>
  <si>
    <t>PARTICIPO EN CONCURSO: AUTOCAD BASICO</t>
  </si>
  <si>
    <t>UN PLANETA SIN CONTAMINACION POR PLASTICOS, POR EL DIA MUNDIAL DEL MEDIO AMBIENTE EN EL I.T.C.</t>
  </si>
  <si>
    <t>XXIII EVENTO NACIONAL DE CIENCIAS BASICAS FASE EN LINEA-ETAPA LOCAL 2016.</t>
  </si>
  <si>
    <t>"REALLY DE CONOCIMIENTOS", EN LA ACTIVIDAD DEL DIA DEL INGENIERO QUIMICO 2017.</t>
  </si>
  <si>
    <t>"XXIII SEMANA NACIONAL DE CIENCIAS Y TECNOLOGIA CELEBRADA DEL 14 AL 18 DE NOVIEMBRE DEL 2016, EN EL CENTRO DE CONVENCIONES SIGLO XXI.</t>
  </si>
  <si>
    <t>"EN EL CONCURSO DE TRAJES ECOLOGICOS, EN LA ACTIVIDAD DEL DIA MUNDIAL DEL MEDIO AMBIENTE 2016, EN EL I.T.C.</t>
  </si>
  <si>
    <t>20151 CORREGIR LE FALTO SU SEGUNDO NOMBRE</t>
  </si>
  <si>
    <t>TALLER DE AJEDREZ Y SELECTIVO DE FUTBOL SOCCER</t>
  </si>
  <si>
    <t>20151 20161</t>
  </si>
  <si>
    <t>"DIA MUNDIAL DEL MEDIO AMBIENTE, EN EL I.T.C.</t>
  </si>
  <si>
    <t>"REALLY DE CONOCIMIENTOS", EN LA ACTIVIDAD DEL DIA DEL INGENIERO QUIMICO 2017, EN EL I.T.C.</t>
  </si>
  <si>
    <t>"DIA MUNDIAL DEL MEDIO AMBIENTE 2016, EN EL I.T.C.</t>
  </si>
  <si>
    <t>CURSO-TALLER: MANEJO DE EQUIPO DE TEODOLITOS ELECTRONICOS</t>
  </si>
  <si>
    <t>20171 20161 20171</t>
  </si>
  <si>
    <t>PARTICIPACION EN: EVENTO NACIONAL ESTUCIANTIL DE INNOVACION TECNOLOGICA</t>
  </si>
  <si>
    <t>PARTICIPACION EN: "XXIII EVENTO NACIONAL DE CIENCIAS BASICAS"</t>
  </si>
  <si>
    <t>PARTICIPO EN LA "CONMEMORACION DEL DIA DEL INGENIERO CIVIL" REALIZADA EN EL I.T.C.</t>
  </si>
  <si>
    <t>"QUINTO CONCURSO DE TRAJES ECOLOGICOS (UN PLANETA SIN CONTAMINACION POR PLASTICOS) EN EL I.T.C.</t>
  </si>
  <si>
    <t>PARTICIPACION EN EL DESPLIEGUE DEL MODELO TALENTO EMPRENDEDOR 2018</t>
  </si>
  <si>
    <t>PARTICIPO EN CURSO: AUTOCAD BÁSICO</t>
  </si>
  <si>
    <t>PARTICIPACION EN CURSO: "GESTION, COSTOS Y PROGRAMACION DE OBRA".</t>
  </si>
  <si>
    <t>PARTICIPACION COMO ASISTENTE EN CURSO: "DISEÑO Y CALCULO DE INSTALACIONES".</t>
  </si>
  <si>
    <t>20181 20171</t>
  </si>
  <si>
    <t>TALLER DE SALSA Y ARTES PLASTICAS</t>
  </si>
  <si>
    <t>AJEDREZ, TALLER DE AJEDREZ</t>
  </si>
  <si>
    <t>VOLEIBOL, VOLEIBOL</t>
  </si>
  <si>
    <t>20173 20173</t>
  </si>
  <si>
    <t>20133 TIENE MAL LA MATRICULA</t>
  </si>
  <si>
    <t>DIA MUNDIAL DEL MEDIO AMBIENTE REALIZADO EN EL PARQUE MOCH COHUO</t>
  </si>
  <si>
    <t>PARTICPO EN EL PROYECTO DE SHAMPOO</t>
  </si>
  <si>
    <t>PARTICIPO EN EL DIA MUNDIAL DEL MEDIO AMBIENTE COMO COORDINADOR DE ZUMBA</t>
  </si>
  <si>
    <t>ASISTIR EN EL CICLO DE CONFERENCIAS IMPARTIDAS EN EL INSTITUTO TECNOLOGICO DE CAMPECHE EN EL MARCO DEL EVENTO "SEMANA DE LA SALUD"</t>
  </si>
  <si>
    <t>20141 ERA DE LA CARRERA DE INFORMATICA</t>
  </si>
  <si>
    <t>PARTICIPACION EN TALLER DE COMPRENSION LECTORA</t>
  </si>
  <si>
    <t>PARTICIPACION EN EL SIMPOSIO INTERNACIONAL SOBRE EL USO DE LA TECNOLOGIA ESPACIAL EN APOYO A SITIOS CULTURALES Y NATURALES.</t>
  </si>
  <si>
    <t>PARTICIPACION EN EL XXIII EVENTO NACIONAL DE CIENCIAS BASICAS FASE EN LINEA-ETAPA LOCAL2016.</t>
  </si>
  <si>
    <t>PARTICIPACION EN CURSO CISCO 2 "PRINCIPIOS BASICOS  DE ROUTING AND SWITCHING"</t>
  </si>
  <si>
    <t>PARTICIPACION EN CURSO CCNA ROUTING AND SWITCHING: INTRODUCCION A REDES</t>
  </si>
  <si>
    <t>PARTICIPACION EN CURSO CCNA ROUTING AND SWITCHING: INTRODUCCION A REDES.</t>
  </si>
  <si>
    <t>PARTICIPACION EN EL CURSO-TALLER WEB SERVICIES PARTE I</t>
  </si>
  <si>
    <t>DEFENSA PERSONAL HANDBALL</t>
  </si>
  <si>
    <t>20173 20181</t>
  </si>
  <si>
    <t>PARTICIPACION EN EL CURSO-TALLER WEB SERVICIES PARTE II</t>
  </si>
  <si>
    <t>PARTICIPACION EN EL CURSO CREANDO CON HTML+CCS.</t>
  </si>
  <si>
    <t>PARTICIPACION EN EL CURSO CREANDO CON JAVASCRIPT</t>
  </si>
  <si>
    <t>PARTICIPACION EN EL CURSO DISEÑO WEB CON HTML5+CCS (3a. EDICION).</t>
  </si>
  <si>
    <t>TALLER DE INSTALACION DE RED DE COMPUTO</t>
  </si>
  <si>
    <t>"JOVEN EMPRENDEDOR 2017, INNOVACION EMPRESARIAL, GRUPO PRODUCTOR Y COMERCIALIZADOS DE PINTURAS ECOLOGICAS</t>
  </si>
  <si>
    <t>PARTICIPAR EN EL XXIV EVENTO NACIONAL ESTUDIANTIL DE CIENCIAS 2017.</t>
  </si>
  <si>
    <t>SELECTIVO DE FUTBOL SOCCER</t>
  </si>
  <si>
    <t>TAEKWONDO Y ARTES PLASTICAS</t>
  </si>
  <si>
    <t>20133 ESTA MAL ESCRITO SU SEGUNDO NOMBRE</t>
  </si>
  <si>
    <t>PARTICIPACION EN EL CURSO CREANDO CON JAVASCRIPT.</t>
  </si>
  <si>
    <t>PARTICIPACION EN EL CURSO TALLER WEB SERVICIES PARTE II</t>
  </si>
  <si>
    <t>PARTICIPACION EN EL CURSO CREANDO CON HTML+CSS</t>
  </si>
  <si>
    <t>PARTICIPACION EN EL TALLER DE MANTENIMIENTO DE COMPUTADORAS NIVEL BASICO</t>
  </si>
  <si>
    <t>"EN EL CONCURSO DE TRAJES ECOLOGICOS, EN LA ACTIVIDAD DEL DIA MUNDIAL DEL MEDIO AMBIENTE 2018, EN EL I.T.C.</t>
  </si>
  <si>
    <t>ASISTENCIA  AL CURSO: "GESTION, COSTOS Y PROGRAMACION DE OBRA"</t>
  </si>
  <si>
    <t>ASISTENCIA AL WORKSHOP: REVIT ARCHITECTURE.</t>
  </si>
  <si>
    <t>PARTICIPACION EN EL CICLO DE CONFERENCIAS DEL FESTIVAL INTERNACIONAL DE ARQUITECTURA</t>
  </si>
  <si>
    <t>PARTICIPACION EN EL WORKSHOP: "PRESUPUESTOS Y PRECIOS UNITARIOS CON OPUS"</t>
  </si>
  <si>
    <t>PARTICPACION EN EL CONCURSO: "ACTUALIZACION DE LEY DE OBRAS PUBLICAS Y SERVICIOS RELACIONADOS CON LAS MISMAS"</t>
  </si>
  <si>
    <t>IMPARTIO EL CURSO: AUTOCAD BASICO. EN EL CENTRO DE COMPUTO DE ARQUITECTURA DEL I.T. DE CAMPECHE</t>
  </si>
  <si>
    <t>PARTICIPACION EN EL 6° CONCURSO DE ESTUDIANTES "HABITAR EL TERRITORIO"</t>
  </si>
  <si>
    <t>DEFENSA PERSONAL, PARTICIPO EN EL CONCURSO DE HANAL PIXAN EN EL MARCO DE LAS FESTIVIDADES DEL ANIVERSARIO XXXIX DEL I.T.C.</t>
  </si>
  <si>
    <t>20173, 20151</t>
  </si>
  <si>
    <t>LECTURA MUSICAL</t>
  </si>
  <si>
    <t>PARTICIPACION EN LA XXVIII REUNION NACIONAL DE PROFESORES DE INGENIERIA GEOTECNICA.</t>
  </si>
  <si>
    <t>PARTICIPACION EN LA XIX REUNION NACIONAL DE PROFESORES DE INGENIERIA GEOTECNICA</t>
  </si>
  <si>
    <t>PARTICIPACION EN EL SEGUNDO CONCURSO GEOMUROS EN EL MARCO DE LA XXIX REUNION NACIONAL DE INGENIERIA GEOTECNICA</t>
  </si>
  <si>
    <t>PARTICIPACION EN EL CURSO-TALLER: CONCEPTOS BASICOS DE SISMICIDAD, PELIGRO SISMICO Y NORMATIVIDAD NACIONAL</t>
  </si>
  <si>
    <t>PARTICIPACION EN EL SEXTO CONCURSO NACIONAL DE PUENTES DE MADERA.</t>
  </si>
  <si>
    <t>PARTICIPACION EN EL CONGRESO INTERDISCIPLINARIO "RETOS DE LA ADMINISTRACION EMPRENDEDORA".</t>
  </si>
  <si>
    <t>PARTICIPACION EN CONFERENCIAS EN EL MARCO DE LA CONMEMORACION DEL MES DE LA ARQUITECTURA, REALIZADO EN EL COLEGIO DE ARQUITECTOS DE CAMPECHE A.C. Y EL I.T.C.</t>
  </si>
  <si>
    <t>PARTICIPACION COMO AUXILIAR DEL COMITÉ ORGANIZADOR DEL XXV CONCURSO NACIONAL INTERTECNOLOGICO DE ESTUDIANTES DE ARQUITECTURA</t>
  </si>
  <si>
    <t>ASISTIO AL "CURSO BASICO PARA EL MANEJO DEL PROGRAMA OPUS" EN LAS INSTALACIONES DEL COLEGIO DE ARQUITECTOS A.C.</t>
  </si>
  <si>
    <t>PARTICIPACION EN EL TALLER DE ELABORACION DE PROYECTOS EJECUTIVOS.</t>
  </si>
  <si>
    <t>ASISTENCIA AL FESTIVAL INTERNACIONAL DE ARQUITECTURA Y CIUDAD "MEXTRÓPOLI 2018.</t>
  </si>
  <si>
    <t>ASISTENCIA AL TALLER "MAQUETAS ARQUITECTONICAS"  ORGANIZADO POR LA UNIVERSIDAD MUNDO MAYA</t>
  </si>
  <si>
    <t>PARTICIPACION EN EL 6° CONCURSO DE ESTUDIANTES HABITAR EL TERRITORIO. / CONFERENCIAS DEL MARCO DE LA CONMEMORACION DEL MES DEL ARQUITECTO</t>
  </si>
  <si>
    <t>POR SU PARTICIPACION EN EL CURSO-TALLER DENOMINADO: MANEJO DE EQUIPO DE TEODOLITOS ELECTRONICOS.</t>
  </si>
  <si>
    <t>POR SU PARTICIPACION EN EL TALLER WORKSHOP STRATEGY</t>
  </si>
  <si>
    <t>PARTICIPO EN EL CURSO: AUTOCAD BASICO</t>
  </si>
  <si>
    <t>POR SU PARTICIPACION EN EL DESPLIEGUE DEL MODELO TALENTO EMPRENDEDOR 2018</t>
  </si>
  <si>
    <t>POR SU PARTICIPACION EN LA XII CATEDRA NACIONAL DE INGENIERIA CIVIL CUMEX 2018 "EMILIO ROSENBLUETH" LA INGENIERIA CIVIL ANTE EL RETO DEL DESARROLLO DE LA INFRAESTRUCTURA Y EL MANTENIMIENTO DEL PATRIMONIO EDIFICADO.</t>
  </si>
  <si>
    <t>POR SU PARTICIPACION EN EL "EVENTO NACIONAL ESTUDIANTIL DE INNOVACION TECNOLOGICA 2016" / AUXILIAR DEL COMITÉ ORGANIZADOR DEL XXV CONCURSO NACIONAL INTERTECNOLOGICO DE ESTUDIANTES DE ARQUITECTURA.</t>
  </si>
  <si>
    <t>PARTICIPACION EN EL CONGRESO INTERDISCIPLINARIO "RETOS DE LA ADMINISTRACION EMPRENDEDORA"</t>
  </si>
  <si>
    <t>PARTICPO EN LA "SEMANA DE INGENIERIA CIVIL" REALIZADA EN EL INSTITUTO TECNOLOGICO DE CAMPECHE</t>
  </si>
  <si>
    <t>AJEDREZ TALLER DE VOLEIBOL Y AJEDREZ</t>
  </si>
  <si>
    <t>20143 20143 20151</t>
  </si>
  <si>
    <t>TALLER "LAS 4 CLAVES DEL ÉXITO",  CONFERENCIAS "ACTITUD EN EL TRABAJO" Y "ESTRATEGIAS DE EMPODERAMIENTO E INNOVACION".</t>
  </si>
  <si>
    <t>PARTICIPACION EN LAS CONFERENCIAS DEL MES DE OCTUBRE, EN EL MARCO DEL MES DE LA ARQUITECTURA. REALIZADO EN EL COLEGIO DE ARQUITECTOS DE CAMPECHE A.C. Y EL ITCAMPECHE.</t>
  </si>
  <si>
    <t>ASISTENCIA AL FORO "DIA INTERNACIONAL DE MONUMENTOS Y SITIOS 2018" EN LAS INSTALACIONES DE ESTE INSTITUTO.</t>
  </si>
  <si>
    <t>ASISTENCIA AL CICLO DE CONFERENCIAS EN EL I.T.C. EN EL MARCO DEL DIA INTERNACIONAL DE MONUMENTOS HISTORICOS.</t>
  </si>
  <si>
    <t>TAEKWONDO Y CONCURSO DE ALTARES</t>
  </si>
  <si>
    <t>PARTICIPACION EN LA ACTIVIDAD "ADOPTA UN ARBOL" REALIZADO EN EL CAMPO DE MARAÑON, LERMA.</t>
  </si>
  <si>
    <t>PARTICIPACION EN LAS CONFERENCIAS DEL MES DE OCTUBRE, EN EL MARCO DEL MES DE LA ARQUITECTURA, REALIZADO EN EL COLEGIO DE ARQUITECTOS DE CAMPECHE A.C. Y EL ITCAMPECHE</t>
  </si>
  <si>
    <t>PARTICIPACION COMO AUXILIAR DEL COMITÉ ORGANIZADOR DEL XXV CONCURSO NACIONAL INTERTECNOLOGICO DE ESTUDIANTES DE ARQUITECTURA, REALIZADO EN EL ITCAMPECHE.</t>
  </si>
  <si>
    <t>PARTICIPAR EN EL XXV EVENTO NACIONAL ESTUDIANTIL DE CIENCIAS 2018.</t>
  </si>
  <si>
    <t>ASISTENCIA AL FORO "DIA INTERNACIONAL DE MONUMENTOS Y SITIOS 2018, REALIZADO EN EL ITCAMPECHE.</t>
  </si>
  <si>
    <t>PARTICIPACION EN EL EVENTO "MEXTROPOLI 2018" REALIZADO EN LA CD. DE MEXICO.</t>
  </si>
  <si>
    <t>ASISTENCIA EN EL CURSO: "ARCHIVO BASICO-INTERMEDIO" REALIZADO EN EL ITCAMPECHE.</t>
  </si>
  <si>
    <t>AUXILIAR DEL COMITÉ ORGANIZADOR DEL "XXV CONCURSO NACIONAL INTERTECNOLOGICO DE ESTUDIANTES DE ARQUITECTURA".</t>
  </si>
  <si>
    <t>PARTICIPACION EN EL "8° ENCUENTRO REGION ESTE ASINEA DE ESTUDIANTES DE ARQUITECTURA".</t>
  </si>
  <si>
    <t>ASISTENCIA EN EL CICLO DE CONFERENCIAS IMPARTIDAS EN EL I.T. DE CAMPECHE, EN EL MARCO DEL DIA INTERNACIONAL DE MONUMENTOS Y SITIOS.</t>
  </si>
  <si>
    <t>ASISTENCIA EN EL CICLO DE CONFERENCIAS IMPARTIDAS EN EL I.T. DE CAMPECHE EN EL MARCO DEL DIA INTERNACIONAL DE MONUMENTOS HISTORICOS.</t>
  </si>
  <si>
    <t>IMPARTIO CURSO: AUTOCAD BASICO EN EL CENTRO DE COMPUTO DE ARQUITECTURA DEL I.T. DE CAMPECHE</t>
  </si>
  <si>
    <t>PARTICIPACION EN EL XXV CONCURSO NACIONAL INTERTECNOLOGICO DE ESTUDIANTES DE ARQUITECTURA 2018, REALIZADO EN EL INSTITUTO TECNOLOGICO DE CAMPECHE.</t>
  </si>
  <si>
    <t>PARTICIPACION EN  EL 6° CONCURSO DE ESTUDIANTES HABITAR EL TERRITORIO, CON EL EQUIPO CIFV-014.</t>
  </si>
  <si>
    <t>ASISTENCIA AL CURSO DE RESTAURACION, REALIZADO EN LAS INSTALACIONES DEL COLEGIO DE ARQUITECTOS A.C.</t>
  </si>
  <si>
    <t>PARTICIPACION EN EL 7 CONGRESO NACIONAL DE ARQUITECTURA E INGENIERIA CIVIL.</t>
  </si>
  <si>
    <t>EN EL TALLER DE NATACION</t>
  </si>
  <si>
    <t>PARTICIPACION EN LA SEMANA NACIONAL DE CIENCIA Y TECNOLOGIA 2018.</t>
  </si>
  <si>
    <t>EN EL TALLER DE ARTES PLASTICAS</t>
  </si>
  <si>
    <t>FUTBOL SOCCER Y TAEKWONDO</t>
  </si>
  <si>
    <t>PARTICIPACION EN LA ACTIVIDAD "ADOPTA UN ARBOL", REALIZADO EN EL CAMPO DE MARAÑON, LERMA; EL DIA SABADO 29 DE SEPTIEMBRE Y EL 19 DE OCTUBRE EN LA PREPARACION DE LOS ESPACIOS PARA EL XXV CONCURSO NACIONAL INTERTECNOLOGICO DE ESTUDIANTES DE ARQUITECTURA, REALIZADO EN ESTE I.T.C. HACIENDO UN TOTAL DE 20 HORAS EFECTIVAS.</t>
  </si>
  <si>
    <t>PARTICIPACION EN LAS CONFERENCIAS REALIZADAS DURANTE EL MES DE OCTUBRE 2018, EN EL MARCO DE LA CONMEMORACION DEL MES DE LA ARQUITECTURA, SIENDO SEDES LAS INSTALACIONES DEL COLEGIO DE ARQUITECTOS DE CAMPECHE A.C. Y EL I.T.C. HACIENDO UN TOTAL DE 20 HORAS EFECTIVAS.</t>
  </si>
  <si>
    <t>PARTICIPACION EN LAS CONFERENCIAS REALIZADAS DURANTE EL MES DE OCTUBRE DEL 2018, EN EL MARCO DE LA CONMEMORACION DEL MES DE LA ARQUITECTURA, SIENDO SEDES LAS INSTALACIONES DEL COLEGIO DE ARQUITECTOS DE CAMPECHE A.C. Y EL I.T.C. HACIENDO UN TOTAL DE 20 HORAS EFECTIVAS.</t>
  </si>
  <si>
    <t>REHABILITACION DE AREAS EXTERIORES DE LA CASA DE LA CULTURA DE LERMA, REALIZANDO ACTIVIDADES DE: REHABILITACION DE TARIMAS DE MADERA Y LAMINAS DE ZINC, PINTURA DE MUROS Y REALIZACION DE MURAL ALUSIVO.</t>
  </si>
  <si>
    <t>PARTICIPACION EN LAS CONFERENCIAS REALIZADAS DURANTE EL MES DE OCTUBRE 2018, EN EL MARCO DE LA CONMEMORACION DEL MES DE LA ARQUITECTURA, SIENDO SEDES LAS INSTALACIONES DEL COLEGIO DE ARQUITECTOS DE CAMPECHE A.C. Y EL I.T.C. HACIENDO UN TOTAL DE 20 HORAS E</t>
  </si>
  <si>
    <t>AUXILIAR DEL COMITÉ ORGANIZADOR DEL XXV CONCURSO NACIONAL INTERTECNOLOGICO DE ESTUDIANTES DE ARQUITECTURA, REALIZADO EN ESTE I.T.C.</t>
  </si>
  <si>
    <t>REHABILITACION DE AREAS EXTERIORES DE LA CASA DE LA CULTURA DE LERMA, REALIZANDO ACTIVIDADES DE: REHABILITACION DE TARIMAS DE MADERA Y LAMINAS DE ZINC, PINTURA EN MUROS Y REALIZACION DE MURAL ALUSIVO.</t>
  </si>
  <si>
    <t>PARTICIPACION EN LAS CONFERENCIAS REALIZADAS DURANTE EL MES DE OCTUBRE DEL 2018, EN EL MARCO DE LA CONMEMORACION DEL MES DE LA ARQUITECTURA, SIENDO SEDES LAS INSTALACIONES DEL COLEGIO DE ARQUITECTOS DE CAMPECHE A.C. Y EL I.T.C. HACIENDO UN TOTAL DE 20 HOR</t>
  </si>
  <si>
    <t>TUTORIAS SEGUNDO SEMESTRE</t>
  </si>
  <si>
    <t>SI QUIERES APRENDER HAY QUE LEER</t>
  </si>
  <si>
    <t>CELEBRACION DE LA XXIII SEMANA NACIONAL DE CIENCIA Y TECNOLOGIA", DEL 14 AL 18 DE NOVIEMBRE</t>
  </si>
  <si>
    <t>PARTICIPACION DEL "DIA MUNDIAL DEL MEDIO AMBIENTE, EN EL I.T.C.</t>
  </si>
  <si>
    <t>POR "ASISTENCIA A CONFERENCIAS"</t>
  </si>
  <si>
    <t xml:space="preserve">FUTBOL SOCCER </t>
  </si>
  <si>
    <t>PARTICIPACION EN EL CURSO "ARCHIVO BASICO-INTERMEDIO", IMPARTIDO POR LAB 64 ARQUITECTURA, CON UN TOTAL DE 32 HRS, REALIZADO EN EL I.T.C.</t>
  </si>
  <si>
    <t>PARTICIPACION EN EL CURSO-TALLER DENOMINADO: "MANEJO DE EQUIPO DE TEODOLITOS ELECTRONICOS" EQUIVALENTE A 20 HORAS.</t>
  </si>
  <si>
    <t>PARTICIPACION EN LA SEMANA DE INGENIERIA CIVIL, REALIZADO EN EL ITCAMPECHE</t>
  </si>
  <si>
    <t>ASISTENCIA AL "V SEMINARIO INTERNACIONAL DE PUENTES" CON EL TEMA: REHABILITACION Y TECNOLOGIA SUSTENTABLE DE PUENTES.</t>
  </si>
  <si>
    <t>PARTICIPACION EN LA SEMANA DE INGENIERIA CIVIL, REALIZADO EN EL ITCAMPECHE.</t>
  </si>
  <si>
    <t>PARTICIPACION EN EL SEXTO CONCURSO DE ESTUDIANTES "HABITAR EL TERRITORIO CENTRO DE INVESTIGACION PARA EL DESARROLLO SOSTENIBLE" CONVOCADO POR EL INFONAVIT.</t>
  </si>
  <si>
    <t>ASISTENCIA  EN EL CICLO DE CONFERENCIAS EN EL ITCAMPECHE, EN EL MARCO DEL DIA INTERNACIONAL DE MONUMENTOS HISTORICOS.</t>
  </si>
  <si>
    <t>ASISTENCIA EN EL CICLO DE CONFERENCIAS EN EL ITCAMPECHE, EN EL MARCO DEL DIA INTERNACIONAL DE MONUMENTOS HISTORICOS.</t>
  </si>
  <si>
    <t>CONFERENCIAS DEL MARCO DE LA CONMEMORACION DEL MES DEL ARQUITECTO.</t>
  </si>
  <si>
    <t>RAHABILITACION DE AREAS EXTERIORES DE LA CASA DE LA CULTURA DE LERMA, REALIZANDO ACTIVIDADES DE: REHABILITACION DE TARIMAS DE MADERA Y LAMINAS DE ZINC, PINTURA EN MUROS Y REALIZACION DE MURAL ALUSIVO.</t>
  </si>
  <si>
    <t>B18470430</t>
  </si>
  <si>
    <t>20181 20183</t>
  </si>
  <si>
    <t>DIBUJO</t>
  </si>
  <si>
    <t>ACTUACION</t>
  </si>
  <si>
    <t>E18470427</t>
  </si>
  <si>
    <t>AJEDREZ FUTBOL DE SALON</t>
  </si>
  <si>
    <t>AJEDREZ ATLETISMO</t>
  </si>
  <si>
    <t>20173 20183</t>
  </si>
  <si>
    <t>E18470094</t>
  </si>
  <si>
    <t>BEISBOL BEISBOL</t>
  </si>
  <si>
    <t>CLUB DE AJEDREZ NATACION</t>
  </si>
  <si>
    <t>"7mo ENCUENTRO REGIONAL SUR-SURESTE DE JOVENES FRENTE AL CAMBIO CLIMATICO" Y EN EL TALLER METODO DE VERMICOM POSTEO PARA LA REMEDIACION DE SUELOS", EN EL I.T.C.</t>
  </si>
  <si>
    <t>B18470425</t>
  </si>
  <si>
    <t>EXTRAESCOLARES</t>
  </si>
  <si>
    <t xml:space="preserve">TUTORIA </t>
  </si>
  <si>
    <t>AUXILIAR DEL COMITÉ ORGANIZADOR DEL XXV CONCURSO NACIONAL INTERTECNOLOGICO DE ESTUDIANTES DE ARQUITECTURA, REALIZADO EN EL I.T.C.</t>
  </si>
  <si>
    <t>PARTICIPACION EN LA ACTIVIDAD "ADOPTA UN ARBOL", REALIZADO EN EL CAMPO DE MARAÑON, LERMA; EN LA PREPARACION DE LOS ESPACIOS PARA EL XXV CONCURSO NACIONAL INTERTECNOLOGICO DE ESTUDIANTES DE ARQUITECTURA, REALIZADO EN ESTE I.T.C. HACIENDO UN TOTAL DE 20 HORAS EFECTIVAS</t>
  </si>
  <si>
    <t>PARTICIPACION EN LAS CONFERENCIAS REALIZADAS DURANTE EL MES DE OCTUBRE DEL 2018, EN EL MARCO DE LA CONMEMORACION DEL MES DE LA ARQUITECTURA, SIENDO SEDES LAS INSTALACIONES DEL COLEGIO DE ARQUITECTOS DE CAMPECHE A.C. Y EL I.T.C. UN TOTAL DE 20 HORAS.</t>
  </si>
  <si>
    <t>PARTICIPACION EN EL PROGRAMA DE TUTORIAS</t>
  </si>
  <si>
    <t>APOYO EN EL REGISTRO Y ACTIVIDADES DE LA COORDINACION DE CARRERA</t>
  </si>
  <si>
    <t>PARTICPO EN EL EVENTO RECICLATRON QUE SE LLEVO A CABO EN EL PARQUE XIMBAL</t>
  </si>
  <si>
    <t>ASISTENCIA AL FORO "DIA INTERNACIONAL DE MONUMENTOS Y SITIOS 2018", REALIZADO EN EL I.T.C.</t>
  </si>
  <si>
    <t>PARTICIPACION EN CONFERENCIAS</t>
  </si>
  <si>
    <t>"INGENIERIA QUIMICO AMBIENTAL CON EL PROYECTO ECODISEÑO", Y TALLER DE CULTURA EN EL CONCURSO DE ALTARES</t>
  </si>
  <si>
    <t>DANZA REGIONAL Y DANZA MODERNA</t>
  </si>
  <si>
    <t>PARTICIPACION EN LA ACTIVIDAD "ADOPTA UN ARBOL", REALIZADO EN EL CAMPO DE MARAÑON, LERMA; EN LA PREPARACION DE LOS ESPACIOS PARA EL XXV CONCURSO NACIONAL INTERTECNOLOGICO DE ESTUDIANTES DE ARQUITECTURA, REALIZADO EN ESTE I.T.C. HACIENDO UN TOTAL DE 20 HOR</t>
  </si>
  <si>
    <t>MODELO TALENTO EMPRENDEDOR DEL TECNOLOGICO  NACIONAL DE MEXICO</t>
  </si>
  <si>
    <t>"7mo ENCUENTRO REGIONAL SUR-SURESTE DE JOVENES FRENTE AL CAMBIO CLIMATICO" EN EL I.T.C.</t>
  </si>
  <si>
    <t>"7mo ENCUENTRO REGIONAL SUR-SURESTE DE JOVENES FRENTE AL CAMBIO CLIMATICO", Y EN EL TALLER METODO DE VERMICOM POSTEO PARA LA REMEDIACION DE SUELOS".</t>
  </si>
  <si>
    <t>20161 20163</t>
  </si>
  <si>
    <t>PARTICIPO EN EL CONCURSO DE HANAL PIXAN EN EL MARCO DE LAS FESTIVIDADES DEL ANIVERSARIO XXXIX DEL I.T. DE CAMPECHE</t>
  </si>
  <si>
    <t>TALLER DE FUTSAL</t>
  </si>
  <si>
    <t>PARTICIPO EN EL PROGRAMA DE "UN DIA POR TU TEC" LLEVADO A CABO EN EL I.T. DE CAMPECHE</t>
  </si>
  <si>
    <t>ASISTENCIA AL FORO DIA INTERNACIONAL DE MONUMENTOS Y SITIOS HISTORICOS 2018, EN LAS INSTALACIONES DEL I.T.C</t>
  </si>
  <si>
    <t>PARTICIPACION EN EL "XXIII EVENTO NACIONAL DE CIENCIAS BASICAS", FASE EN LINEA - ETAPA LOCAL 2016, EN LAS INSTALACIONES DEL I.T.C.</t>
  </si>
  <si>
    <t>TALLER DE TAEKWON DO</t>
  </si>
  <si>
    <t>PARTICIPACION EN EL PROYECTO DE ENERGIA EOLICA</t>
  </si>
  <si>
    <t>PARTICIPACION EN EL DIA MUNDIAL DEL MEDIO AMBIENTE REALIZADO EN PARQUE MOCH COHUO.</t>
  </si>
  <si>
    <t>DANZA MODERNA Y FUTBOL SOCCER</t>
  </si>
  <si>
    <t>PARTICIPACION EN EL AREA DE CIENCIAS BASICAS DEL: "XXIII EVENTO NACIONAL DE CIENCIAS BASICAS" FASE EN LINEA - ETAPA LOCAL 2016, REALIZADO EN EL I.T.C.</t>
  </si>
  <si>
    <t>ASISTENCIA AL FORO "DIA INTERNACIONAL DE MONUMENTOS Y SITIOS 2018", REALIZADO EN ESTE I.T.C.</t>
  </si>
  <si>
    <t>"TALLERES Y CONFERENCIAS DE TUTORIAS", EN EL I.T.C.</t>
  </si>
  <si>
    <t>PARTICIPACION EN EL 7° CONCURSO DE DISEÑO DE MEZCLAS DE CONCRETO, ETAPA LOCAL.</t>
  </si>
  <si>
    <t>PARTICIPACION EN LA XII CATEDRA NACIONAL DE ING. CIVIL CUMEX 2018 "EMILIO ROSENBLUETH".</t>
  </si>
  <si>
    <t>PARTICIPACION EN LA SEMANA DE LA ING. CIVIL REALIZADO LOS DIAS 3 Y 4 DE MAYO 2018</t>
  </si>
  <si>
    <t>PARTICPO EN LA "SEMANA DE ING. CIVIL" REALIZADA EN EL I.T.C.</t>
  </si>
  <si>
    <t>CURSO: EL LIDERAZGO Y LA CALIDAD TOTAL EMPRESARIAL EN OBRAS DE INFRAESTRUCTURA REALIZADO EN LA DELEGACION CAMPECHE DE LA CMIC</t>
  </si>
  <si>
    <t>PARTICIPACION EN EL AREA DE CIENCIAS BASICAS DEL "XXIII EVENTO NACIONAL DE CIENCIAS BASICAS" FASE EN LINEA-ETAPA LOCAL 2016.</t>
  </si>
  <si>
    <t>"7mo ENCUENTRO REGIONAL SUR-SURESTE DE JOVENES FRENTE AL CAMBIO CLIMATICO", EN EL I.T.C.</t>
  </si>
  <si>
    <t>PARTICPO EN EL 7°. CONCURSO DE DISEÑO DE MEZCLAS DE CONCRETO ETAPA LOCAL</t>
  </si>
  <si>
    <t>POR SU PARTICIPACION EN LA XII CATEDRA NACIONAL DE INGENIERIA CIVIL CUMEX 2018 "EMILIO ROSENBLUETH" LA INGENIERIA CIVIL ANTE EL RETO DEL DESARROLLO DE LA INFRAESTRUCTURA Y EL MANTENIMIENTO DEL PRATRIMONIO EDIFICADO.</t>
  </si>
  <si>
    <t>PROMOCION DE CARRERA</t>
  </si>
  <si>
    <t>ARTES VISUALES</t>
  </si>
  <si>
    <t>TUTORIAS PRIMER SEMESTRE</t>
  </si>
  <si>
    <t>B17260365</t>
  </si>
  <si>
    <t>PARTICIPACION EN LA XXIII SEMANA NACIONAL DE CIENCIA Y TECNOLOGIA CONFERENCIA: PIENSA GLOBALMENTE ACTUA LOCALMENTE</t>
  </si>
  <si>
    <t>PARTICIPACION EN LA "SEMANA DE INGENIERIA CIVIL" REALIZADA EN EL I.T.C.</t>
  </si>
  <si>
    <t>POR SU PARTICIPACION EN EL 8° CONCURSO NACIONAL DE DISEÑO DE MEZCLAS DE CONCRETO.</t>
  </si>
  <si>
    <t>POR SU ASISTENCIA EN LAS CONFERENCIAS  REALIZADAS DURANTE EL MES DE OCTUBRE DEL PRESENTE AÑO EN EL MARCO DE LA CONMEMORACION DEL MES DE LA ARQUITECTURA.</t>
  </si>
  <si>
    <t>AUXILIAR DEL COMITÉ ORGANIZADOR DEL "XXV CONCURSO NACIONAL INTERTECNOLOGICO DE ESTUDIANTES DE ARQUITECTURA" REALIZADO EN EL I.T.C.</t>
  </si>
  <si>
    <t>PARTICIPACION EN EL CONCURSO "INNOVACION Y EMPRENDIMIENTO MODULO DISEÑAR" REALIZADO EN PUNTO MEXICO CONECTADO.</t>
  </si>
  <si>
    <t>ASISTENCIA EN EL CICLO DE CONFERENCIAS  EN EL MARCO DEL DIA INTERNACIONAL DE MONUMENTOS HISTORICOS, IMPARTIDO EN EL I.T.C.</t>
  </si>
  <si>
    <t>PARTICIPO EN EL 7° CONGRESO NACIONAL DE ARQUITECTURA E INGENIERIA CIVIL</t>
  </si>
  <si>
    <t>"DIA MUNDIAL DEL MEDIO AMBIENTE" REALIZADO EN EL I.T.C.</t>
  </si>
  <si>
    <t>PARTICIPACION EN EL WORKSHOP "PRESUPUESTOS Y ANALISIS DE PRECIOS UNITARIOS CON OPUS", CON UN TOTAL DE 18 HRS.</t>
  </si>
  <si>
    <t>EN EL CURSO: "INNOVACION Y EMPRENDIMIENTO MODULO DISEÑAR" CON UNA DURACION DE 20 HORAS EN LAS OFICINAS DE PUNTO MEXICO CONECTADO.</t>
  </si>
  <si>
    <t>PARTICIPACION EN EL WORKSHOP: REPRESENTACION ARQUITECTONICA: PHOTOSHOP + ILUSTRATOR, CON UN TOTAL DE 20 HORAS, REALIZADO EN LAS INSTALACIONES DEL COLEGIO DE ARQUITECTOS DE CAMPECHE.</t>
  </si>
  <si>
    <t>PARTICIPACION EN EL 7° CONGRESO NACIONAL DE ARQUITECTURA E INGENIERIA.</t>
  </si>
  <si>
    <t>PARTICIPACION EN LAS CONFERENCIAS REALIZADAS EN EL MARCO DE LA CONMEMORACION DEL MES DEL ARQUITECTO, SEDE LAS INSTALACIONES DEL COLEGIO DE ARQUITECTOS DE CAMPECHE A.C.</t>
  </si>
  <si>
    <t>PARTICIPACION EN EL CURSO RESTAURACION MODULO 1 Y 2</t>
  </si>
  <si>
    <t>ASISTENCIA EN EL CICLO DE CONFERENCIAS EN EL MARCO DEL DIA INTERNACIONAL DE MONUMENTOS HISTORICOS, IMPARTIDO EN EL I.T.C.</t>
  </si>
  <si>
    <t>CURSO DE SOLDADURA Y CORTE DE PLASMA</t>
  </si>
  <si>
    <t>CURSO DE MANTENIMIENTO DE EQUIPO DE AIRE ACONDICIONADO TIPO VENTANA</t>
  </si>
  <si>
    <t>CURSO TALLER SOLIDWORD 2012 NIVEL 1</t>
  </si>
  <si>
    <t>FUTBOL SOCCER Y NATACION</t>
  </si>
  <si>
    <t>CONCURSO DE TRAJES ECOLOGICOS, EN LA ACTIVIDAD DEL DIA MUNDIAL DEL MEDIO AMBIENTE 2018, EN EL I.T.C.</t>
  </si>
  <si>
    <t>PARTICIPACION EN EL 7° CONGRESO NACIONAL DE ARQUITECTURA E INGENIERIA</t>
  </si>
  <si>
    <t>PARTICIPACION EN LA ACTIVIDAD "ADOPTA UN ARBOL", REALIZADO EN EL CAMPO DE MARAÑON, LERMA; EL DIA SABADO 29 DE SEPTIEMBRE Y EL 19 DE OCTUBRE EN LA PREPARACION DE LOS ESPACIOS PARA EL XXV CONCURSO NACIONAL INTERTECNOLOGICO DE CAMPECHE. HACIENDO UN TOTAL DE 20 HORAS EFECTIVAS.</t>
  </si>
  <si>
    <t>CURSO MANTENIMIENTO DE EQUIPO DE AIRE ACONDICIONADO TIPO VENTANA.</t>
  </si>
  <si>
    <t>SOLIDWORK 2012 NIVEL 1</t>
  </si>
  <si>
    <t>SOLIDWORK 2010</t>
  </si>
  <si>
    <t>SOLDADURAS Y CORTE POR PLASMA</t>
  </si>
  <si>
    <t>SEMINARIO DE USO EFICIENTE DE LA ENERGIA</t>
  </si>
  <si>
    <t>CURSO INNOVACION Y EMPRENDIMIENTO DEL 19 AL 26 DE MARZO DEL 2019.</t>
  </si>
  <si>
    <t>CURSO INNOVACION Y EMPRENDIMIENTO DEL 19 AL 26 MARZO DEL 2019</t>
  </si>
  <si>
    <t>CURSO INNOVACION Y EMPRENDIMIENTO DEL 19 AL 26 DE MARZO 2019.</t>
  </si>
  <si>
    <t>CURSO INNOVACION Y EMPRENDIMIENTO DEL 19 AL 26 DE MARZO DE 2019.</t>
  </si>
  <si>
    <t>EVENTO NACIONAL ESTUDIANTIL DE INNOVACION TECNOLOGICA EN SU ETAPA REGIONAL EN EL I.T. DE VILLAHERMOSA</t>
  </si>
  <si>
    <t>EVENTO NACIONAL ESTUDIANTIL DE INNOVACION TECNOLOGICA EN SU ETAPA REGIONAL EN EL I.T. VILLAHERMOSA</t>
  </si>
  <si>
    <t>INTRODUCCION A LA EDUCACION FINANCIERA</t>
  </si>
  <si>
    <t xml:space="preserve">CONFERENCIAS </t>
  </si>
  <si>
    <t>CONCURSO DE TRAJES ECOLOGICOS, EN LA ACTIVIDAD DEL "DIA MUNDIAL DEL MEDIO AMBIENTE 2018"</t>
  </si>
  <si>
    <t>ASISTENCIA EN EL CICLO DE CONFERENCIAS IMPARTIDAS EN EL ITCAMPECHE, EN EL MARCO DEL DIA INTERNACIONAL DE MONUMENTOS Y SITIOS</t>
  </si>
  <si>
    <t>PARTICIPACION EN LAS CONFERENCIAS REALIZADAS DURANTE EL MES DE OCTUBRE DEL 2018, EN EL MARCO DE LA CONMEMORACION DEL MES DE LA ARQUITECTURA.</t>
  </si>
  <si>
    <t>CONCURSO DE TRAJES ECOLOGICOS, EN LA ACTIVIDAD DEL "DIA MUNDIAL DEL MEDIO AMBIENTE 2018", REALIZADO EN EL I.T.C.</t>
  </si>
  <si>
    <t>CERTIFICACION EN EL CURSO: "DISEÑO ASISTIDO POR COMPUTAORA (AUTOCAD 2017) CON UNA DURACION DE 30 HRS.</t>
  </si>
  <si>
    <t>PARTICIPACION EN LA ACTIVIDAD "ADOPTA UN ARBOL", REALIZADO EN EL CAMPO DE MARAÑON, LERMA; EL DIA SABADO 29 DE SEPTIEMBRE Y EL 19 DE OCTUBRE EN LA PREPARACION DE LOS ESPACIOS PARA EL XXV CONCURSO NACIONAL INTERTECNOLOGICO DE ESTUDIANTES DE ARQUITECTURA, REALIZADO EN ESTE I.T.C.</t>
  </si>
  <si>
    <t>PARTICIPACION EN EL "XXIII EVENTO NACIONAL DE CIENCIAS BASICAS" FASE EN LINEA-ETAPA LOCAL 2016.</t>
  </si>
  <si>
    <t>PARTICIPACION EN LA ACTIVIDAD "ADOPTA UN ARBOL" REALIZADO EN EL CAMPO DE MARAÑON LERMA</t>
  </si>
  <si>
    <t>PARTICIPACION EN EL FORO MERIDA 2019 "RE + DISEÑANDO LA ATENCION PARA LA SALUD" NUEVOS ROLES, PROCESOS Y ARQUITECTURA</t>
  </si>
  <si>
    <t>PARTICIPACION EN EL CURSO "ARCHVIZ BASICO-INTERMEDIO", IMPARTIDO POR LAB 64 ARQUITECTURA, CON UN TOTAL DE 32 HRS, REALIZADO EN EL I.T.C.</t>
  </si>
  <si>
    <t>PARTICIPACION EN EL FORO MERIDA 2019 "RE + DISEÑANDO LA ATENCION PARA LA SALUD" NUEVOS ROLES, PROCESOS Y ARQUITECTURA.</t>
  </si>
  <si>
    <t>EVENTO NACIONAL ESTUDIANTIL DE INNOVACION TECNOLOGICA 2019 EN SU ETAPA LOCAL.</t>
  </si>
  <si>
    <t>MUSICA AJEDREZ</t>
  </si>
  <si>
    <t>20171 20181</t>
  </si>
  <si>
    <t>"7mo. ENCUENTRO REGIONAL SUR-SURESTE DE JOVENES FRENTE AL CAMBIO CLIMATICO"</t>
  </si>
  <si>
    <t>PARTICIPACION EN EL "OCTAVO CONCURSO NACIONAL DE CONCRETO"</t>
  </si>
  <si>
    <t>PARTICIPACION EN LA "XXIX REUNION NACIONAL DE INGENIERIA GEOTECNICA" CELEBRADA EN EL POLIFORUM LEON GTO.</t>
  </si>
  <si>
    <t>PARTICIPACION EN EL "V SEMINARIO INTERNACIONAL DE PUENTES CON EL TEMA REHABILITACION Y TECNOLOGIA SUSTENTABLE DE PUENTES".</t>
  </si>
  <si>
    <t>PARTICIPACION EN LAS CONFERENCIAS REALIZADAS EN EL MARCO DE LA CONMEMORACION DEL MES DEL ARQUITECTO, SEDES: EL COLEGIO DE ARQUITECTOS DE CAMPECHE A.C. Y EL I.T.C.</t>
  </si>
  <si>
    <t>REHABILITACION DE AREAS EXTERIORES DE LA CASA DE LA CULTURA DE LERMA.</t>
  </si>
  <si>
    <t>E18470095</t>
  </si>
  <si>
    <t>PARTICIPACION EN LA TERCERA EDICION DEL FESTIVAL INTERNACIONAL DE ARQUITECTURA "CICLO DE CONFERENCIAS"</t>
  </si>
  <si>
    <t>PARTICIPACION EN EL WORKSHOP: REPRESENTACION ARQUITECTONICA: PHOTOSHOP + ILUSTRATOR</t>
  </si>
  <si>
    <t>ASISTENCIA A CONFERENCIAS EN EL MARCO DEL EVENTO "EL RINCON DE LA INGENIERIA 2019".</t>
  </si>
  <si>
    <t>CURSO TALLER "REPARACION DE TARJETAS DE EQUIPO DE AIRE ACONDICIONADO"</t>
  </si>
  <si>
    <t>"ASESORIAS DE ALGEBRA"</t>
  </si>
  <si>
    <t>PARTICIPO EN EL EVENTO RECICLATRON QUE SE LLEVO A CABO EN EL PARQUE XIMBAL Y PROGRAMA RE Q PET, REALIZADO EN EL I.T.C.</t>
  </si>
  <si>
    <t>PARTICIPACION EN EL CURSO - TALLER: FORMANDO PENSADORES CRITICOS.</t>
  </si>
  <si>
    <t>PARTICIPACION EN LA QUINTA REUNION REGIONAL 2013, REALIZADA EN EL COLEGIO DE INGENIEROS CIVILES DE MEXICO, A.C.</t>
  </si>
  <si>
    <t>PARTICIPACION EN EL CURSO-TALLER: "ACABADOS DECORATIVOS E IMPERMEABILIZANTES".</t>
  </si>
  <si>
    <t>ASESORIA DE ALGEBRA</t>
  </si>
  <si>
    <t>CURSO - TALLER: ALTO DESEMPEÑO PARA LA VIDA</t>
  </si>
  <si>
    <t xml:space="preserve">CURSO - TALLER: ALTO DESEMPEÑO PARA LA VIDA </t>
  </si>
  <si>
    <t>ASESORIAS ACADEMICAS</t>
  </si>
  <si>
    <t>20161 20153</t>
  </si>
  <si>
    <t>PARTICIPACION EN EL CURSO GESTION DE PROYECTOS CON METODOLOGIAS AGILES Y ENFOQUES LEAN.</t>
  </si>
  <si>
    <t>MODELO TALENTO EMPRENDEDOR 2019</t>
  </si>
  <si>
    <t xml:space="preserve">MODELO TALENTO EMPRENDEDOR 2019 </t>
  </si>
  <si>
    <t>MODELO  TALENTO EMPRENDEDOR 2019</t>
  </si>
  <si>
    <t>PARTICIPACION EN EL CICLO DE CONFERENCIAS LOS DIAS 2 Y 3 DE MAYO DEL DIA DEL ING. CIVIL</t>
  </si>
  <si>
    <t>AUXILIAR DEL COMITÉ ORGANIZADOR DEL XXV CONCURSO NACIONAL INTERTECNOLOGICO DE ESTUDIANTES DE ARQUITECTURA</t>
  </si>
  <si>
    <t>PARTICIPACION EN EL CURSO-CISCO PHYTON</t>
  </si>
  <si>
    <t xml:space="preserve">PARTICIPACION EN EL CURSO-TALLER WEB SERVICIES PARTE I </t>
  </si>
  <si>
    <t>PARTICIPACION EN INTERNET PARA UNIVERSITARIOS MEXICO X</t>
  </si>
  <si>
    <t>CURSO-TALLER: HABILIDADES SOCIALES PARA LA INTEGRACION Y DESARROLLO DE RESIDENTES.</t>
  </si>
  <si>
    <t>CURSO-TALLER: HABILIDADES SOCIALES PARA LA INTEGRACION Y DESARROLLO DE RESIDENTES</t>
  </si>
  <si>
    <t>CURSO-TALLER: ALTO DESEMPEÑO PARA LA VIDA</t>
  </si>
  <si>
    <t>ASISSTENCIA A CICLO DE CONFERENCIAS EN EL MARCO DEL EVENTO "EL RINCON DE LA INGENIERIA 7ma EDICION 2019"</t>
  </si>
  <si>
    <t>ASISTENCIA A CICLO DE CONFERENCIAS EN EL MARCO DEL EVENTO "EL RINCON DE LA INGENIERIA 7ma EDICION 2019"</t>
  </si>
  <si>
    <t>INGRESO POR EQUIVALENCIA</t>
  </si>
  <si>
    <t>PARTICIPACION EN EL CURSO-TALLER WEB SERVICIES PARTE II.</t>
  </si>
  <si>
    <t>PARTICIPACION EN EL CURSO-TALLER WEB SERVICIES PARTE I.</t>
  </si>
  <si>
    <t>PARTICIPACION EN EL CURSO "JS PARA EL DESARROLLO WEB FRONT END DESDE CERO.</t>
  </si>
  <si>
    <t>PARTICIPACION EN INNOVATION HACK2018.</t>
  </si>
  <si>
    <t>PARTICIPACION EN CURSO ROBOTICA BASICA PARA JOVENES Y ADULTOS.</t>
  </si>
  <si>
    <t>PARTICIPACION EN INNOVATION HACK 2018</t>
  </si>
  <si>
    <t>PARTICIPACION EN CURSO ROBOTICA BASICA PARA JOVENES Y ADULTOS</t>
  </si>
  <si>
    <t>PARTICIPACION EN  EL CURSO-TALLER WEB SERVICIES PARTE II</t>
  </si>
  <si>
    <t>PARTICIPACION EN EL CURSO -TALLER WEB SERVICES PARTE I</t>
  </si>
  <si>
    <t>PROGRAMA FOMENTO A LA LECTURA</t>
  </si>
  <si>
    <t xml:space="preserve">PROGRAMA FOMENTO A LA LECTURA </t>
  </si>
  <si>
    <t>PARTICIPACION EN EL "XXIII EVENTO NACIONAL DE CIENCIAS BASICAS" ETAPA LOCAL</t>
  </si>
  <si>
    <t>CURSO MANTENIMIENTO A EQUIPO DE AIRE ACONDICIONADO TIPO VENTANA</t>
  </si>
  <si>
    <t>CURSO INNOVACION Y EMPRENDIMIENTO MODULO IMPLEMENTAR</t>
  </si>
  <si>
    <t>CURSO DE SOLDADURA Y CORTE POR PLASMA</t>
  </si>
  <si>
    <t>CURSO INNOVACION Y EMPRENDIMIENTO MODULO DISEÑAR</t>
  </si>
  <si>
    <t>CURSO-TALLER "AUTOMATIZACION Y CONTROL POR PLC"</t>
  </si>
  <si>
    <t>CURSO INTRODUCCION A LA MECANICA AUTOMOTRIZ</t>
  </si>
  <si>
    <t>ASISTENCIA A CICLO DE CONFERENCIAS EN EL MARCO DEL EVENTO "EL RINCON DE LA INGENIERIA 6ta EDICION 2018"</t>
  </si>
  <si>
    <t>MODELO TALENTO EMPRENDEDOR 2019.</t>
  </si>
  <si>
    <t xml:space="preserve">DIBUJO </t>
  </si>
  <si>
    <t>PINTURA</t>
  </si>
  <si>
    <t>AJEDREZ AJEDREZ</t>
  </si>
  <si>
    <t>20181 20191</t>
  </si>
  <si>
    <t xml:space="preserve">AJEDREZ </t>
  </si>
  <si>
    <t>E17470003</t>
  </si>
  <si>
    <t>PARTICIPACION EN CURSO CISCO REDES DE COMPUTADORA</t>
  </si>
  <si>
    <t>PARTICIPACION EN EL CONGRESO INTERDISCIPLINARIO RETOS DE LA ADMINISTRACION EMPRENDEDORA</t>
  </si>
  <si>
    <t>VOCES Y CUERDAS NATACION</t>
  </si>
  <si>
    <t>PARTICIPACION EN EL CURSO DE CISCO PYTHON</t>
  </si>
  <si>
    <t>"TRAJES ECOLOGICOS", EN LA ACTIVIDAD DEL DIA DEL MEDIO AMBIENTE</t>
  </si>
  <si>
    <t>PARTICIPACION EN EL CICLO DE CONFERENCIAS LOS DIAS LOS DIAS 2 Y 3 DE MAYO 2019.</t>
  </si>
  <si>
    <t>PARTICIPACION EN EL XXIII EVENTO NACIONAL DE CIENCIAS BASICAS" REALIZADO 2N EL EL I.T. DE CAMPECHE.</t>
  </si>
  <si>
    <t>PARTICIPACION EN LA XII CATEDRA NACIONAL DE INGENIERIA CIVIL CUMEX 2018 "EMILIO ROSENBLUETH"</t>
  </si>
  <si>
    <t>PARTICIPACION EN EL CICLO DE CONFERENCIAS DENTRO DEL MARCO DE LA "SEMANA DE INGENIERIA CIVIL" REALIZADA EN EL I.T. DE CAMPECHE</t>
  </si>
  <si>
    <t>PARTICIPACION EN EL CICLO DE CONFERENCIAS DENTRO DEL MARCO DE LA "SEMANA DE INGENIERIA CIVIL" REALIZADA EN EL I.T. DE CAMPECHE.</t>
  </si>
  <si>
    <t>20171 20161</t>
  </si>
  <si>
    <t>PARTICIPACION EN EL "XXIII EVENTO NACIONAL DE CIENCIAS BASICAS" REALIZADO EN EL I.T. DE CAMPECHE.</t>
  </si>
  <si>
    <t>ASISTENCIA AL FORO DIA INTERNACIONAL DE MONUMENTOS Y SITIOS 2018, EN LAS EN LAS INSTALACIONES DEL I.T.C</t>
  </si>
  <si>
    <t>PARTICIPACION EN LAS CONFERENCIAS REALIZADAS EN EL MARCO DE LA CONMEMORACION DEL MES DE ARQUITECTURA REALIZADA EN EL I.T. DE CAMPECHE</t>
  </si>
  <si>
    <t>PARTICIPO EN EL CURSO TALLER: ALTO DESEMPEÑO PARA LA VIDA</t>
  </si>
  <si>
    <t>PARTICIPO EN LA "SEMANA DE INGENIERIA CIVIL" REALIZADA EN EL I.T. DE CAMPECHE</t>
  </si>
  <si>
    <t>ASISTENCIA AL FORO DIA INTERNACIONAL DE MONUMENTOS Y SITIOS 2018 EN EL I.T. DE CAMPECHE</t>
  </si>
  <si>
    <t xml:space="preserve">20183 este lo paso el area economico y no le corresponde lo hiban a checar </t>
  </si>
  <si>
    <t>PARTICIPACION EN EL CURSO FUNDAMENTO DE LAS REDES INALAMBRICAS Y SUS APLICACIONES, LA ESENCIA DE LO INTANGIBLE</t>
  </si>
  <si>
    <t>PARTICIPACION EN EL CURSO "HERRAMIENTAS DE GESTION Y COMUNICACIÓN EN LA NUBE".</t>
  </si>
  <si>
    <t>PARTICIPACION EN EL EVENTO STARTUP WEEKEND CAMPECHE 2019.</t>
  </si>
  <si>
    <t>PARTICIPACION EN EL CURSO FUNDAMENTOS DE LAS REDES INALAMBRICAS Y SUS APLICACIONES, LA ESENCIA DE LO INTANGIBLE</t>
  </si>
  <si>
    <t>PARTICIPACION EN EL CURSO FUNDAMENTOS DE LAS REDES INALAMBRICAS Y SUS APLICACIONES, LA ESENCIA DE LO INTANGIBLE.</t>
  </si>
  <si>
    <t>LA ACTIVIDAD REALIZADA POR EL ESTUDIANTE FUE TUTORIA GRUPAL</t>
  </si>
  <si>
    <t>PARTICIPACION EN EL CICLO DE CONFERENCIAS DENTRO DEL MARCO DE LA CONMEMORACION DEL MES DEL ARQUITECTO REALIZADA EN LAS INSTALACIONES DEL COLEGIO DE ARQUITECTOS DE CAMPECHE A.C.</t>
  </si>
  <si>
    <t>PARTICIPACION EN EL CICLO DE CONFERENCIAS LOS DIAS 2 Y 3 DE MAYO DEL 2019, DENTRO DEL MARCO DE LA CONMEMORACION DEL DIA DEL INGENIERO CIVIL DE ESTE INSTITUTO.</t>
  </si>
  <si>
    <t>BASQUETBOL BASQUETBOL</t>
  </si>
  <si>
    <t>20161 20191</t>
  </si>
  <si>
    <t>20131 20183</t>
  </si>
  <si>
    <t>CONFERENCIAS</t>
  </si>
  <si>
    <t>EN EL CURSO BUSQUEDA Y RESCATE Y SISTEMAS CONTRA INCENDIO</t>
  </si>
  <si>
    <t>"ASESORIA DE ALGEBRA"</t>
  </si>
  <si>
    <t>UN LIDER INNOVADOR TUTORIA INDIVIDUAL</t>
  </si>
  <si>
    <t>CURSO-TALLER FORMACION DE AUDITORES INTERNOS ISO 19011:2018</t>
  </si>
  <si>
    <t>CURSO - TALLER "FORMACION DE AUDITORES INTERNOS ISO 19011:2018"</t>
  </si>
  <si>
    <t>CURSO - TALLER "FORMACION DE AUDITORES INTERNOS ISO19011:2018"</t>
  </si>
  <si>
    <t>B16830261</t>
  </si>
  <si>
    <t>B16830201</t>
  </si>
  <si>
    <t>CURSO - TALLER "CONDICIONES DE ILUMINACION EN LOS CENTROS DE TRABAJO NOM-025-STPS-2008"</t>
  </si>
  <si>
    <t>CURSO - TALLER "CONDICCIONES DE ILUMINACION EN LOS CENTROS DE TRABAJO NOM-025-STPS-2008"</t>
  </si>
  <si>
    <t>B19470001</t>
  </si>
  <si>
    <t>CATEDRA NACIONAL DE INGENIERIA CIVIL CUMEX 2018 "EMILIO ROSENBLUETH" LA INGENIERIA CIVIL ANTE EL RETO DEL DESARROLLO DE LA INFRAESTRUCTURA Y EL MANTENIMIENTO DEL PATRIMONIO EDIFICADO.</t>
  </si>
  <si>
    <t>PARTICIPACION EN EL CICLO DE CONFERENCIAS DENTRO DEL MARCO DE LA CONMEMORACION DEL DIA DEL ING. CIVIL</t>
  </si>
  <si>
    <t>"XXI EVENTO NACIONAL DE CIENCIAS BASICAS " FASE EN LINEA-ETAPA LOCAL</t>
  </si>
  <si>
    <t>"7mo. ENCUENTRO REGIONAL SUR-SURESTE DE JOVENES FRENTE AL CAMBIO CLIMATICO" EN EL ITC.</t>
  </si>
  <si>
    <t>ENCUENTRO REGIONAL SUR-SURESTE DE JOVENES FRENTE AL CAMBIO CLIMATICO", EN EL ITC.</t>
  </si>
  <si>
    <t>TALLER DE PRUEBAS DE SOFTWARE</t>
  </si>
  <si>
    <t>TALLER DE MANTENIMIENTO DE EQUIPOS DE COMPUTO</t>
  </si>
  <si>
    <t>E18470428</t>
  </si>
  <si>
    <t>PARTICIPACION EN EL CURSO: "INNOVACION Y EMPRENDIMIENTO MODULO DISEÑOR" CON UNA DURACION DE 20 HORAS.</t>
  </si>
  <si>
    <t>PARTICIPACION EN LAS CONFERENCIAS REALIZADAS DURANTE EL MES DE OCTUBRE DEL 2018, EN EL MARCO DE LA CONMEMORACION DEL MES  DE LA ARQUITECTURA.</t>
  </si>
  <si>
    <t>FUTBOL DE SALON ARTES PLASTICAS</t>
  </si>
  <si>
    <t>20183 20161</t>
  </si>
  <si>
    <t>PARTICIPACION EN EL CICLO  DE CONFERENCIAS DEL CONGRESO DE ARQUITECTURA 2019 "CIUDAD ABIERTA"</t>
  </si>
  <si>
    <t>PARTICIPACION EN CURSO HERRAMIENTAS DE GESTION Y COMUNICACIÓN EN LA NUBE</t>
  </si>
  <si>
    <t>PARTICIPACION EN EL CURSO - TALLER WEB SERVICIES PARTE I</t>
  </si>
  <si>
    <t>PARTICIPACION EN EL CURSO - TALLER WEB SERVICIES PARTE II</t>
  </si>
  <si>
    <t>"CONFERENCIA"</t>
  </si>
  <si>
    <t>PARTICIPACION EN EL CICLO DE CONFERENCIAS DEL CONGRESO DE ARQUITECTURA 2019 "CIUDAD ABIERTA"</t>
  </si>
  <si>
    <t>PARTICIPACION EN LAS CONFERENCIAS DE LA "XII CATEDRA NACIONAL DE INGENIERIA CIVIL CUMEX 2019 "EMILIO ROSENBLUETH" LA INGENIERIA CIVIL ANTE EL RETO DEL DESARROLLO DE LA INFRAESTRUCTURA Y EL MANTENIMIENTO DEL PATRIMONIO EDIFICADO"</t>
  </si>
  <si>
    <t>PARTICIPACION EN LA SEMANA DE LA INGENIERIA CIVIL, LOS DIAS 3 Y 4 DE MAYO 2017.</t>
  </si>
  <si>
    <t>STAFF EN LA SEMANA DE LA INGENIERIA CIVIL, LOS DIAS 3 Y 4 DE MAYO DE 2018.</t>
  </si>
  <si>
    <t>PARTICIPACION EN EL QUINTO COLOQUIO DE JOVENES GEOTECNISTAS Y SEGUNDO ENCUENTRO DE PROFESORES</t>
  </si>
  <si>
    <t>PARTICIPACION EN LA SEMANA DE LA INGENIERIA CIVIL LOS DIAS 2 Y 3 DE MAYO 2019</t>
  </si>
  <si>
    <t>20133 CORREGIR FALTA UN NOMBRE</t>
  </si>
  <si>
    <t xml:space="preserve">TUTORIA INDIVIDUAL  TUTORIA INDIVIDUAL </t>
  </si>
  <si>
    <t>PARTICIPACION EN WORKSHOP "REPRESENTACION ARQUITECTONICA: PHOTOSHOP + ILUSTRATOR"</t>
  </si>
  <si>
    <t>CURSO ARCHVIZ BASICO - INTERMEDIO 2018</t>
  </si>
  <si>
    <t xml:space="preserve">LEVANTAMIENTO ARQUITECTONICO DEL CEMENTERIO DE LERMA </t>
  </si>
  <si>
    <t>AJEDREZ FOMENTO A LA LECTURA</t>
  </si>
  <si>
    <t>20143 20183</t>
  </si>
  <si>
    <t>STAFF DEL CONGRESO DE ARQUITECTURA 2019 "CIUDAD ABIERTA"</t>
  </si>
  <si>
    <t>CURSO PRESENCIAL "AUTOCAD 2D Y 3D" BASICO</t>
  </si>
  <si>
    <t>CURSO - TALLER "FORMACION DE AUDITORES INTERNOS ISO19011:2018</t>
  </si>
  <si>
    <t>PARTICIPACION EN EL CICLO DE CONFERENCIAS DEL CONGRESO DE ARQUITECTURA 2019 "CIUDAD ABIERTA" EFECTUADO EL 24 DE OCTUBRE EN EL I.T.C.</t>
  </si>
  <si>
    <t>PLATICAS DEL PROYECTO "EL ARQUITECTO DE TU COMUNIDAD" EFECTUADAS EL 30 DE AGOSTO Y 2 DE SEPTIEMBRE 2019.</t>
  </si>
  <si>
    <t>PARTICIPACION EN EL FORO MERIDA 2019 "RE+DISEÑANDO LA ATENCION PARA LA SALUD" EFECTUADO EL DIA 11 DE ABRIL DEL 2019</t>
  </si>
  <si>
    <t>ASISTENCIA AL FORO INTERNACIONAL DE MONUMENTOS Y SITIOS 2018, EN LAS INSTALACIONES DEL I.T.C. EFECTUADOS LOS DIAS 19 Y 20 DE ABRIL DEL 2018</t>
  </si>
  <si>
    <t>PARTICIPACION EN EL 8o CONGRESO INTERNACIONAL DE ARQUITECTURA Y DISEÑO EFECTUADO LOS DIAS 23 Y 24 DE MARZO DEL 2017</t>
  </si>
  <si>
    <t>PLATICAS DEL PROYECTO: "EL ARQUITECTO DE TU COMUNIDAD" EFECTUADAS EL 20 DE AGOSTO Y 2 DE SEPTIEMBRE DEL 2019</t>
  </si>
  <si>
    <t>PARTICIPACION EN EL 8o CONGRESO INTERNACIONAL DE ARQUITECTURA Y DISEÑO EFECTUADO EL 23 Y 24 DE MARZO 2017</t>
  </si>
  <si>
    <t>2do SIMPOSIO DE ECOTURISMO Y BIODIVERSIDAD EFECTUADO EL DIA 20 DE OCTUBRE DE 2017.</t>
  </si>
  <si>
    <t>2o. SIMPOSIO DE ECOTURISMO Y BIODIVERSIDAD EFECTUADO EL DIA 20 DE OCTUBRE DE 2017.</t>
  </si>
  <si>
    <t>INNOVACION Y EMPRENDIMIENTO</t>
  </si>
  <si>
    <t>PROGRAMA INNOVACION Y EMPRENDIMIENTO</t>
  </si>
  <si>
    <t>EVENTO NACIONAL ESTUDIANTIL DE INNOVACION TECNOLOGICA 2019 EN SU ETAPA REGIONAL</t>
  </si>
  <si>
    <t>HABER PARTICIPADO EN EL SEPTIMO RALLY RECREATIVO (CONOCIMIENTOS, CULTURA Y DEPORTES) LLEVADO A EFECTO EN EL ITC. CON MOTIVO DE LA SEMANA DE ING. QUIMICA 2019</t>
  </si>
  <si>
    <t>PARTICIPACION EN EL CURSO EVENTO "STARTUP WEEKEND CAMPECHE 2019"</t>
  </si>
  <si>
    <t xml:space="preserve">PARTICIPACION EN EL "XXIII EVENTO NACIONAL DE CIENCIAS BASICAS" </t>
  </si>
  <si>
    <t>PARTICIPACION EN EL FORO MERIDA 2019 "RE + DISEÑANDO LA ATENCION PARA LA SALUD"</t>
  </si>
  <si>
    <t>PARTICIPACION EN EL EVENTO STARTUP WEEKEND CAMPECHE 2019</t>
  </si>
  <si>
    <t>PARTICIPACION EN LAS CONFERENCIAS EN CONMEMORACION DEL MES DE LA ARQUITECTURA EN EL COLEGIO DE ARQUITECTOS DE CAMPECHE A.C.</t>
  </si>
  <si>
    <t>PARTICIPACION EN EL CICLO DE CONFERENCIAS IMPARTIDAS EN EL I.T.C. EN EL MARCO DEL DIA INTERNACIONAL DE MONUMENTOS HISTORICOS.</t>
  </si>
  <si>
    <t>PLATICAS DEL PROYECTO: "EL ARQUITECTO DE TU COMUNIDAD".</t>
  </si>
  <si>
    <t>PARTICIPAR EN EL "XXV CONCURSO NACIONAL INTERTECNOLOGICO DE ESTUDIANTES DE ARQUITECTURA 2018" CON SEDE EN EL ITC.</t>
  </si>
  <si>
    <t>PARTICIPACION EN EL CURSO "AUTOCAD 20-20:NIVEL BASICO-PRINCIPIANTE".</t>
  </si>
  <si>
    <t>PARTICIPAR EN EL CURSO "AUTOCAD 20-20:NIVEL BASICO-PRINCIPIANTE".</t>
  </si>
  <si>
    <t>ASISTENCIA A CICLO DE CONFERENCIAS EN EL PERIODO ESCOLAR ENERO-JUNIO 2019.</t>
  </si>
  <si>
    <t>ASISTENCIA A CICLO DE CONFERENCIAS EN EL PERIODO ESCOLAR ENERO-JUNIO 2019</t>
  </si>
  <si>
    <t>TALLER DE DANZA MODERNA Y FOLCLOR</t>
  </si>
  <si>
    <t>"EL ARQUITECTO DE TU COMUNIDAD".</t>
  </si>
  <si>
    <t>PARTICIPACION EN EL CICLO DE CONFERENCIAS DEL CONGRESO DE ARQUITECTURA 2019 "CIUDAD ABIERTA".</t>
  </si>
  <si>
    <t>PARTICIPACION EN EL XXIII CONCURSO DE CIENCIAS BASICAS EN EL PERIODO ESCOLAR AGOSTO - DICIEMBRE 2017.</t>
  </si>
  <si>
    <t>PARTICIPACION EN EL XXIII CONCURSO DE CIENCIAS BASICAS EN EL PERIODO ESCOLAR AGOSTO DICIEMBRE 2017.</t>
  </si>
  <si>
    <t>CURSO-TALLER: FORMACION EN COMPETENCIAS INVESTIGATIVAS</t>
  </si>
  <si>
    <t>PARTICIPACION EN CODI "COSTOS Y DISEÑO"</t>
  </si>
  <si>
    <t>VOLEIBOL Y TAEKWONDO</t>
  </si>
  <si>
    <t>PARTICIPO EN LA SEMANA DE LA INGENIERIA CIVIL</t>
  </si>
  <si>
    <t>EXPOSICION DE PROYECTOS ACADEMICOS</t>
  </si>
  <si>
    <t>PARTICIPACION EN EL "XXI CONGRESO INTERNACIONAL ANUAL DE LA SOMIM 2015"</t>
  </si>
  <si>
    <t>PARTICIPACION EN EL CURSO-TALLER "AUTOMATIZACION Y CONTROL POR PLC"</t>
  </si>
  <si>
    <t>CURSO-TALLER PINTURA AUTOMOTRIZ</t>
  </si>
  <si>
    <t>FIESTAS DE COSTUMBRES Y TRADICIONES DEL ESTADO DE CAMPECHE</t>
  </si>
  <si>
    <t>PARTICIPACION EN EL FORO MERIDA 2019 "RE+DISEÑANDO LA ATENCION PARA LA SALUD"</t>
  </si>
  <si>
    <t>PARTICIPACION EN EL AREA DE CIENCIAS BASICAS DEL "XXIII EVENTO NACIONAL DE CIENCIAS BASICAS FASE EN LINEA-ETAPA LOCAL 2016"</t>
  </si>
  <si>
    <t>PARTICIPACION EN EL CURSO "AUTOCAD 20-20: NIVEL BASICO-PRINCIPIANTE".</t>
  </si>
  <si>
    <t>PARTICIPACION EN EL PROYECTO DE INCORPORACION DE ZONAS DE ESTUDIO Y CONVIVENCIA AL AIRE LIBRE, A UBICARSE EN LAS AREAS VERDES DEL ITC.</t>
  </si>
  <si>
    <t>TRANSFERENCIA DEL MODELO TALENTO EMPRENDEDOR DEL 9 AL 13 DE DICIEMBRE DEL 2019.</t>
  </si>
  <si>
    <t>TALLER DE MANTENIMIENTO DE EQUIPO DE COMPUTO</t>
  </si>
  <si>
    <t>E17470005</t>
  </si>
  <si>
    <t>TALLER DE MANTENIMIENTO DE EQUIPOS DE COMPUTO DE SIMULACION</t>
  </si>
  <si>
    <t>PARTICIPACION EN EL CURSO-TALLER "SOLIDWORKS 2012 NIVEL 1"</t>
  </si>
  <si>
    <t>PARTICIPACION EN EL CURSO "MANTENIMIENTO A EQUIPOS DE AIRE ACONDICIONADO TIPO VENTANA"</t>
  </si>
  <si>
    <t>ASISTENCIA AL CICLO DE CONFERENCIAS EN EL PERIODO ESCOLAR ENERO-JUNIO 2019</t>
  </si>
  <si>
    <t>ASISTENCIA AL CURSO "ASESORIA DE ALGEBRA"</t>
  </si>
  <si>
    <t xml:space="preserve">PARTICIPACION EN EL 8o CONGRESO INTERNACIONAL DE ARQUITECTURA Y DISEÑO </t>
  </si>
  <si>
    <t>PARTICIPACION EN EL FARO MERIDA 2019 "RE+DISEÑANDO LA ATENCION PARA LA SALUD"</t>
  </si>
  <si>
    <t>ASISTENCIA EN EL CICLO DE CONFERENCIAS IMPARTIDAS EN EL ITC EN EL MARCO DEL DIA INTERNACIONAL DE MONUMENTOS HISTORICOS.</t>
  </si>
  <si>
    <t>PARTICIPACION EN EL 6o CONCURSO DE ESTUDIANTES HABITAR EL TERRITORIO CON EL EQUIPO CIFV-004</t>
  </si>
  <si>
    <t>PARTIC IPACION EN EL PROYECTO DE INCORPORACION DE ZONAS DE ESTUDIO Y CONVIVENCIA AL AIRE LIBRE, A UBICARSE EN LAS AREAS VERDES DEL ITC.</t>
  </si>
  <si>
    <t>ASISTENCIA EN CONFERENCIAS "ITC DIA INTERNACIONAL DE MONUMENTOS HISTORICOS"</t>
  </si>
  <si>
    <t>PARTICIPACION EN EL "FESTIVAL INTERNACIONAL DE ARQUITECTURA"</t>
  </si>
  <si>
    <t>PARTICIPACION EN EL 6o CONCURSO DE ESTUDIANTES "HABITAR EL TERRITORIO"</t>
  </si>
  <si>
    <t>FUTBOL  SOCCER</t>
  </si>
  <si>
    <t>20193 DUPLICADO EN EL MISMO PERIODO</t>
  </si>
  <si>
    <t>20191 20193</t>
  </si>
  <si>
    <t>VOLEIBOL VOLEIBOL</t>
  </si>
  <si>
    <t>ASISTENCIA AL CURSO DE INNOVACION Y EMPRENDIMIENTO MODULO CREAR</t>
  </si>
  <si>
    <t>ASISTENCIA AL CURSO DE INNOVACION Y EMPRENDIMIENTO MODULO DISEÑAR</t>
  </si>
  <si>
    <t>ASISTENCIA AL CURSO DE INNOVACION Y EMPRENDIMIENTO MODULO IMPLEMENTAR.</t>
  </si>
  <si>
    <t xml:space="preserve">PARTICIPACION EN EL CICLO DE CONFERENCIAS DEL CONGRESO DE ARQUITECTURA 2019 "CIUDAD ABIERTA" </t>
  </si>
  <si>
    <t>PARTICIPACION EN LA SEMANA DE INGENIERIA CIVIL</t>
  </si>
  <si>
    <t>PARTICIPACION EN EL XII CATEDRA NACIONAL DE INGENIERIA CIVIL CUMEX 2018 "MANEJO DE EQUIPO DE TEODOLITOS ELECTRONICOS"</t>
  </si>
  <si>
    <t>PARTICIPACION EN EL 7o CONCURSO NACIONAL DE "DISEÑO DE MEZCLAS DE CONCRETO"</t>
  </si>
  <si>
    <t>PARTICIPACION EN EL "XXIII EVENTO NACIONAL DE CIENCIAS BASICAS" FASE EN LINEA-ETAPA LOCAL 2016</t>
  </si>
  <si>
    <t>LEVANTAMIENTO ARQUITECTONICO DEL CEMENTERIO DE LERMA</t>
  </si>
  <si>
    <t>TALLER DE FOMENTO A LA LECTURA</t>
  </si>
  <si>
    <t>CURSO -TALLER FORMACION DE COMPETENCIAS INVESTIGATIVAS</t>
  </si>
  <si>
    <t>CURSO-TALLER FORMACION EN COMPETENCIAS INVESTIGATIVAS</t>
  </si>
  <si>
    <t>20191
20193</t>
  </si>
  <si>
    <t>7MO. ENCUENTRO REGIONAL SUR-SURESTE DE JOVENES FRENTE AL CAMBIO CLIMATICO</t>
  </si>
  <si>
    <t>7MO. REALLY RECREATIVO (CONOCIMIENTOS, CULTURA Y DEPORTES)</t>
  </si>
  <si>
    <t>EVENTO NACIONAL ESTUDIANTIL DE INNOVACION TECNOLOGICA 2019 EN SU ETAPA LOCAL.
FOTOCIENCIA</t>
  </si>
  <si>
    <t>1RA. OLIMPIADA DEL CONOCIMIENTO 2019</t>
  </si>
  <si>
    <t>20193
20193</t>
  </si>
  <si>
    <t>PARTICIPACION EN LA SEMANA DE INGENIERIA CIVIL 2018.</t>
  </si>
  <si>
    <t>PARTICIPACION EN LA ACTIVIDAD "ADOPTA UN ARBOL", REALIZADO EN EL CAMPO DE MARAÑON</t>
  </si>
  <si>
    <t>PARTICIPACION EN LA SEMANA DE INGENIERIA CIVIL 2018</t>
  </si>
  <si>
    <t>PARTICIPACION EN EL CURSO "GENERADORES Y ESTIMACIONES".</t>
  </si>
  <si>
    <t>PARTICIPACION EN EL CURSO "ANALISIS DE PRECIOS UNITARIOS"</t>
  </si>
  <si>
    <t>B20470001</t>
  </si>
  <si>
    <t>PARTICIPACION EN EL CICLO DE CONFERENCIAS, DENTRO DEL MARCO DE LA CONMEMORACION DEL DIA DEL INGENIERO CIVIL</t>
  </si>
  <si>
    <t>PARTICIPACION EN EL XXIII EVENTO NACIONAL DE CIENCIAS BASICAS</t>
  </si>
  <si>
    <t>"EL ARQUITECTO DE TU COMUNIDAD"</t>
  </si>
  <si>
    <t>PLATICAS DEL PROYECTO: "EL ARQUITECTO DE TU COMUNIDAD"</t>
  </si>
  <si>
    <t>PARTICIPACION EN LA SEMANA DE INGENIERIA CIVIL 2019.</t>
  </si>
  <si>
    <t>CURSO - TALLER: FORMACION EN COMPETENCIAS INVESTIGATIVAS</t>
  </si>
  <si>
    <t>PARTICIPACION EN LA FASE LOCAL DEL 8° CONCURSO NACIONAL DE DISEÑO DE MEZCLA DE CONCRETO.</t>
  </si>
  <si>
    <t xml:space="preserve">PARTICIPACION EN LAS CONFERENCIAS DURANTE LA XII CATEDRA NACIONAL DE INGENIERIA CIVIL CUMEX 2019 </t>
  </si>
  <si>
    <t>PARTICICPACION EN LA SEMANA DE INGENIERIA CIVIL 2018.</t>
  </si>
  <si>
    <t>PARTICIPACION EN EL CURSO TALLER: ALTO DESEMPEÑO PARA LA VIDA.</t>
  </si>
  <si>
    <t>PARTICIPACION EN EL 8° CONCURSO NACIONAL DE DISEÑO DE MEZCLA DE CONCRETO.</t>
  </si>
  <si>
    <t>MODELO TALENTO EMPRENDEDOR 2020</t>
  </si>
  <si>
    <t>XXIII EVENTO NACIONAL DE CIENCIAS BÁSICAS</t>
  </si>
  <si>
    <t>CURSO LIDERAZGO Y CALIDAD TOTAL EMPRESARIAL</t>
  </si>
  <si>
    <t>XII CATEDRA NACIONAL DE INGENIERÍA CIVIL JUMEX 2018</t>
  </si>
  <si>
    <t>PARTICIPACIÓN EN LA SEMANA DE INGENIERÍA CIVIL</t>
  </si>
  <si>
    <t xml:space="preserve">PROYECTO DE ASESORIAS PARA ESTUDIANTES DE ING. CIVIL Y ARQ. </t>
  </si>
  <si>
    <t>XI SEMINARIO DE INGENIERIA VIAL AMIVTAC</t>
  </si>
  <si>
    <t>8° CONCURSO NACIONAL DE DISEÑO DE MEZCLA DE CONCRETO</t>
  </si>
  <si>
    <t>TALLER: ALTO DESEMPEÑO PARA LA VIDA</t>
  </si>
  <si>
    <t>PARTICIPACION EN EL ENCUENTRO INTERNACIONAL DE CIUDADES HISTORICAS FORTIFICADAS</t>
  </si>
  <si>
    <t>CURSO "REVIT ARQUITECTURA"</t>
  </si>
  <si>
    <t>PROYECTO "EL ARQUITECTO DE TU COMUNIDAD"</t>
  </si>
  <si>
    <t>8°vo  CONGRESOINTERNACIONAL DE ARQUITECTURA Y DISEÑO</t>
  </si>
  <si>
    <t>PROYECTO DE ASESORIAS PARA LOS ESTUDIANTES DE ING.CIVIL Y ARQ.</t>
  </si>
  <si>
    <t xml:space="preserve">PROYECTO DE ASESORIAS PARA ESTUDIANTES DE ING.CIVIL ARQ. </t>
  </si>
  <si>
    <t xml:space="preserve">SEMANA DE ING. CIVIL </t>
  </si>
  <si>
    <t>9° CONCURSO NACIONAL DE DISEÑO DE MEZCLAS DE CONCRETO</t>
  </si>
  <si>
    <t>PARTICIPACION EN LA  SEMANA DE ING. CIVIL</t>
  </si>
  <si>
    <t>8° CONCURSO NACIONAL DE DISEÑO DE MEZCLA DE CONCRETO(FASE LOCAL)</t>
  </si>
  <si>
    <t>PARTICIPACIÓN CONCURSO "FOTOCIENCIA"</t>
  </si>
  <si>
    <t>PARTICIPACION EN "UN PLANETA SIN CONTAMINACION"</t>
  </si>
  <si>
    <t>CONCURSO DE TRAJES ECOLOGICOS</t>
  </si>
  <si>
    <t>PARTICIPACION DEL PROGRAMA DE GESTION DOCUMENTAL Y ARCHIVISTICA</t>
  </si>
  <si>
    <t>TALLER: FORMACION DE COMPETENCIAS INVESTIGATIVAS</t>
  </si>
  <si>
    <t>CICLO DE CONFERENCIAS DE LA SEMANA  DE INGENIERIA CIVIL</t>
  </si>
  <si>
    <t>CICLO DE CONFERENCIAS POR DIA DEL INGENIERO CIVIL</t>
  </si>
  <si>
    <t>CURSO "GENERADORES Y ESTIMACIONES"</t>
  </si>
  <si>
    <t>CICLO DE CONFERENCIAS POR EL DIA DEL INGENIERO CIVIL</t>
  </si>
  <si>
    <t>CONMEMORACION DEL DIA DEL INGENIERO CIVIL</t>
  </si>
  <si>
    <t>TALLER: " FORMACION EN COMPETENCIAS INVESTIGATIVAS"</t>
  </si>
  <si>
    <t>TALLER: " ALTO DESEMPEÑO  PARA LA VIDA"</t>
  </si>
  <si>
    <t>TLLER: " ALTO DESEMPEÑO PARA LA VIDA"</t>
  </si>
  <si>
    <t>XXIII SEMANA NACIONAL DE CIENCIA Y TECNOLOGIA</t>
  </si>
  <si>
    <t>TALLER: "ALTO DESEMPEÑO PARA LA VIDA"</t>
  </si>
  <si>
    <t>CICLO DE CONFERENCIAS POR EL DIA DEL INGENIERO</t>
  </si>
  <si>
    <t>CURSO: "GENERADORES Y ESTIMADORES"</t>
  </si>
  <si>
    <t>SEMINARIO DE INGENIERIA VIAL AMIVTAC</t>
  </si>
  <si>
    <t>PROYECTO DE INCORPORACION DE  ZONAS DE ESTUDIO Y CONVIVENCIA AL AIRE LIBRE</t>
  </si>
  <si>
    <t>ASESORIAS PARA LOS ESTUDIANTES DE ING. CIVIL Y ARQ.</t>
  </si>
  <si>
    <t>FORO: "RE+DISEÑANDOLA ATENCION PARA LA SALUD"</t>
  </si>
  <si>
    <t>ASESORIS PARA ESTUDIANTES IN. CIVIL Y ARQUITECTURA</t>
  </si>
  <si>
    <t>ACTIVIDADES DEL DIA MUNDIAL DEL MEDIO AMBIENTE</t>
  </si>
  <si>
    <t>XXIV SEMANA NACIONAL DE CIENCIA Y TECNOLOGIA</t>
  </si>
  <si>
    <t>SEPTIMO ENCUENTRO DE JOVENES</t>
  </si>
  <si>
    <t>EVENTO NACIONAL ESTUDIANTIL DE INNOVACION TECNOLOGICA 2019 EN SU ETAPA REGIONAL.</t>
  </si>
  <si>
    <t>20163 20193</t>
  </si>
  <si>
    <t>CONCURSO DE INNOVACION TECNOLOGICA (LOCAL) (REGIONAL)</t>
  </si>
  <si>
    <t>SEMANA DE INGENIERIA CIVIL</t>
  </si>
  <si>
    <t>MANTENIMIENTO PREVENTIVO Y CORRECTIVO DE VEHICULOS DE SERVICION PUBLICOS</t>
  </si>
  <si>
    <t>CURSO-TALLER "FORMACION DE AUDITORES INTERNOS"</t>
  </si>
  <si>
    <t>NO. DE CONTROL</t>
  </si>
  <si>
    <t>ACTIVIDAD 1</t>
  </si>
  <si>
    <t>ACTIVIDAD 2</t>
  </si>
  <si>
    <t>ACTIVIDAD 3</t>
  </si>
  <si>
    <t>ACTIVIDAD 4</t>
  </si>
  <si>
    <t>ACTIVIDAD 5</t>
  </si>
  <si>
    <t>PERÍODO 1</t>
  </si>
  <si>
    <t>CRÉD. 1</t>
  </si>
  <si>
    <t>PERÍODO 2</t>
  </si>
  <si>
    <t>CRÉD. 2</t>
  </si>
  <si>
    <t>PERÍODO 3</t>
  </si>
  <si>
    <t>PERÍODO 4</t>
  </si>
  <si>
    <t>CRÉD. 4</t>
  </si>
  <si>
    <t>PERÍODO 5</t>
  </si>
  <si>
    <t>CRÉD. 5</t>
  </si>
  <si>
    <t>MAY LOPEZ EDUARDO ENRIQUE</t>
  </si>
  <si>
    <t>ARROYO ROSADO JUAN DANIEL</t>
  </si>
  <si>
    <t>RODRIGUEZ ALVAREZ JORGE ARTURO</t>
  </si>
  <si>
    <t>COLLI MENA ADIEL REYMUNDO DEL JESUS</t>
  </si>
  <si>
    <t>JIMENEZ RAMIREZ ALEJANDRA DEL CARMEN</t>
  </si>
  <si>
    <t>CAMPOS TREJO JORGE IVAN</t>
  </si>
  <si>
    <t>DE LA CRUZ VELUETA AZALEA CAROLINA</t>
  </si>
  <si>
    <t>AKE TURRIZA KARIANNA AURORA</t>
  </si>
  <si>
    <t>CABRERA RAMIREZ KATIA JANNETH</t>
  </si>
  <si>
    <t>MORALES CHAN SUEDANY GUADALUPE</t>
  </si>
  <si>
    <t>NOLASCO CENTENO LUZ DIVINA</t>
  </si>
  <si>
    <t>ESCAMILLA CERVERA JULIO CESAR</t>
  </si>
  <si>
    <t>JIMENEZ VAZQUEZ IVONNE ALEJANDRA</t>
  </si>
  <si>
    <t>PACHECO CAUICH WENDY DEL RUBI</t>
  </si>
  <si>
    <t>EHUAN TUN GUILLERMO EDUARDO</t>
  </si>
  <si>
    <t>GONZALEZ BALAN ROSARIO MARGARITA</t>
  </si>
  <si>
    <t>DZIB CHIN MARIA LILIANA</t>
  </si>
  <si>
    <t>GAMBOA PAN DENNIS RAFAEL</t>
  </si>
  <si>
    <t>PERALTA PALMER EDGARDO GAMADIEL</t>
  </si>
  <si>
    <t>NAAL MOO SAMUEL</t>
  </si>
  <si>
    <t>ESTRELLA CHIN ROMAN ISMAEL</t>
  </si>
  <si>
    <t>EUAN PACAB LIZANDRO JAVIER</t>
  </si>
  <si>
    <t>OCAÑA ESTRELLA ITZAYANA ISABEL</t>
  </si>
  <si>
    <t>TORRES BRICEÑO JOSE IGNACIO</t>
  </si>
  <si>
    <t>ESTRELLA TUN YAMILE GABRIELA</t>
  </si>
  <si>
    <t>JIMENEZ HERNANDEZ JONAS</t>
  </si>
  <si>
    <t>POOL MALDONADO AMANDA BELEN</t>
  </si>
  <si>
    <t>GONZALEZ QUINTAL ENA ELIZABETH</t>
  </si>
  <si>
    <t>HUCHIN CAJUN YOSELLY AMAYRANI</t>
  </si>
  <si>
    <t>CANUL CRUZ ELIDA BETSABE</t>
  </si>
  <si>
    <t>ALCOCER ALEGRIA AXEL ANDRES</t>
  </si>
  <si>
    <t>KUC SUAREZ PABLO ANDRES</t>
  </si>
  <si>
    <t>ARAUJO RODRIGUEZ ANDREA PAOLA</t>
  </si>
  <si>
    <t>UC CABRAL ANTONIO EMANUEL</t>
  </si>
  <si>
    <t>PECH MONTENEGRO MARIANA YADIRA</t>
  </si>
  <si>
    <t>YE PEREZ LUIS ANGEL</t>
  </si>
  <si>
    <t>LOPEZ GOMEZ SHIRLEY ALEJANDRA</t>
  </si>
  <si>
    <t>MEDINA CHI DIANA SARAHI</t>
  </si>
  <si>
    <t>PEREZ MARTINEZ HECTOR ARTURO</t>
  </si>
  <si>
    <t>ESTUDILLO PANTOJA DIANA LAURA</t>
  </si>
  <si>
    <t>BALAM COBA WILFRIDO DE JESUS</t>
  </si>
  <si>
    <t>RODRIGUEZ GARCIA BRAYAN STEVE</t>
  </si>
  <si>
    <t>GUTIERREZ JUAREZ CARLOS</t>
  </si>
  <si>
    <t>EK MIS ISAIAS</t>
  </si>
  <si>
    <t>TALLER DE ARTE PLASTICAS CONCURSO DE ALTARES</t>
  </si>
  <si>
    <t>TAPIA DELGADO JESSICA DEL ROSARIO</t>
  </si>
  <si>
    <t>PAN KU EZEQUIEL</t>
  </si>
  <si>
    <t>REYNA JIMENEZ CARLOS ALBERTO</t>
  </si>
  <si>
    <t>SALGADO CASTILLO SAMUEL JOSE</t>
  </si>
  <si>
    <t>CALAN CHI DANIEL EDILBERTO</t>
  </si>
  <si>
    <t>SOSA UC ALAN ISRAEL</t>
  </si>
  <si>
    <t>ARROYO MINAYA CAROLINA</t>
  </si>
  <si>
    <t>CALDERON CASTRO ARELI DE LOS ANGELES</t>
  </si>
  <si>
    <t>DE LA O MEJIA ELIAS ABRAHAM</t>
  </si>
  <si>
    <t>BURGOS ORTIZ SERGIO MANUEL</t>
  </si>
  <si>
    <t>HUCHIN HERNANDEZ CLAUDIA VERONICA</t>
  </si>
  <si>
    <t>HEREDIA ZAPATA MARIA TERESITA</t>
  </si>
  <si>
    <t>BERMON CEN JOSE ROLANDO</t>
  </si>
  <si>
    <t>BALAN GARCIA KAREN ANDREINA</t>
  </si>
  <si>
    <t>ALONZO MARIN JOSE RAFAEL</t>
  </si>
  <si>
    <t>CASANOVA ALVAREZ YENIFER</t>
  </si>
  <si>
    <t xml:space="preserve">MEDINA DZIB SAUL OSIAS </t>
  </si>
  <si>
    <t>RAMIREZ MARTINEZ DARNELI KARINA</t>
  </si>
  <si>
    <t>NOJ LARA TANAIRI YEZIT</t>
  </si>
  <si>
    <t>CONCHA GARCIA ARLETT GUADALUPE</t>
  </si>
  <si>
    <t>ABELLO DAMAS MARIZUCEL</t>
  </si>
  <si>
    <t>DELGADO JIMENEZ IRIS GUADALUPE</t>
  </si>
  <si>
    <t>BRICEÑO VELAZQUEZ CINDY ARACELY</t>
  </si>
  <si>
    <t>CUEVAS MIRANDA RICARDO SALVADOR</t>
  </si>
  <si>
    <t>CASTILLO QUE MAGALI ABIGAIL</t>
  </si>
  <si>
    <t>MISS SANSORES VIVIANA ANGELICA</t>
  </si>
  <si>
    <t>PECH RAMOS MARIA GUADALUPE</t>
  </si>
  <si>
    <t>OTOLAZA CAHUICH JOSEFINA DE LA ROSA</t>
  </si>
  <si>
    <t>UC RAMOS JORGE LUIS</t>
  </si>
  <si>
    <t>MASS ALEMAN ADI YAHVEH</t>
  </si>
  <si>
    <t>GONZALEZ GIO MAYTE DEL CARMEN</t>
  </si>
  <si>
    <t>CHE UC JAHZEEL ALFREDO</t>
  </si>
  <si>
    <t>MOLINA ORTEGON ANA GABRIELA</t>
  </si>
  <si>
    <t>VELEZ LAVALLE ALONDRA DANIELA</t>
  </si>
  <si>
    <t>CU CORTES AMILU</t>
  </si>
  <si>
    <t>CABRERA GARCIA SOFIA NALLELY</t>
  </si>
  <si>
    <t>ROSADO ORTEGON JUAN MANUEL</t>
  </si>
  <si>
    <t>CALAN COHUO MEYLI BERENICE</t>
  </si>
  <si>
    <t>VERA RODRIGUEZ CINTHIA ESMERALDA</t>
  </si>
  <si>
    <t>SANCHEZ MATU AMAYRANI DE LA LUZ</t>
  </si>
  <si>
    <t>ROSALES MEX GABRIELA DE LOS ANGELES</t>
  </si>
  <si>
    <t>COLLI CASANOVA GUADALUPE LEONOR</t>
  </si>
  <si>
    <t>PACHECO CHUC GERARDO DEL JESUS</t>
  </si>
  <si>
    <t>MEDINA MATEO BRAULIO GABRIEL</t>
  </si>
  <si>
    <t>DELGADO SANCHEZ OBET ISAI</t>
  </si>
  <si>
    <t>DELGADO SANCHEZ LEONARDO DANIEL</t>
  </si>
  <si>
    <t>PEREZ REYES GLORIA NOEMI</t>
  </si>
  <si>
    <t>US AKE ANGEL DAVID</t>
  </si>
  <si>
    <t>SALAZAR DZIB YESICA GUADALUPE</t>
  </si>
  <si>
    <t>CHAN PEREZ MARILEYME AILEMA</t>
  </si>
  <si>
    <t>CHE MIRANDA YAREMI BERENICE</t>
  </si>
  <si>
    <t>HERNANDEZ CHAN ALONDRA GUADALUPE</t>
  </si>
  <si>
    <t>COYOC CHI MEYLI MARITZA</t>
  </si>
  <si>
    <t>SANTANA LEON ANA GUADALUPE</t>
  </si>
  <si>
    <t>GUZMAN AVILA JANETH ALEJANDRA</t>
  </si>
  <si>
    <t>UCAN PACHECO PERLA YANET</t>
  </si>
  <si>
    <t>UC CHAN YANET ADELI</t>
  </si>
  <si>
    <t>CRUZ LUIS KRISTHELL GUADALUPE</t>
  </si>
  <si>
    <t>PIZANO CAHUICH REYNA TALIA</t>
  </si>
  <si>
    <t>VARGAS ROSADO MARTHA PATRICIA</t>
  </si>
  <si>
    <t>GONZALEZ NAVARRO REINA SULEMY</t>
  </si>
  <si>
    <t>VAZQUEZ CAN LIZBETH VIANEY</t>
  </si>
  <si>
    <t>ALFARO COYOC ANA KAREN DE JESUS</t>
  </si>
  <si>
    <t>AGUAYO RODRIGUEZ NUBIA VIANEY</t>
  </si>
  <si>
    <t>SANCHEZ HEREDIA PRISCILA CRUZ</t>
  </si>
  <si>
    <t>CRUZ CHAN CECILIA GABRIELA</t>
  </si>
  <si>
    <t>CRUZ CHABLE CARLOS ROBERTO</t>
  </si>
  <si>
    <t>R. DE LA GALA DIAZ KASSANDRA GUADALUPE</t>
  </si>
  <si>
    <t>MAY SALAZAR YULI DANIELA</t>
  </si>
  <si>
    <t>DOMINGUEZ UC CECILIA GABRIELA</t>
  </si>
  <si>
    <t>DZIB RIVERO ALEJANDRA MARSOLAIRE</t>
  </si>
  <si>
    <t>COYOC MORALES KENIA ELIZABETH</t>
  </si>
  <si>
    <t>XOLIO JARA JORGE LUIS</t>
  </si>
  <si>
    <t>CHI PECH KARINA ESTEFANIA</t>
  </si>
  <si>
    <t>PANTI VAZQUEZ VERONICA DEL CARMEN</t>
  </si>
  <si>
    <t>AVILEZ MISS NELLY DEL CARMEN</t>
  </si>
  <si>
    <t>MATOS CAN CARLOS LEOPOLDO</t>
  </si>
  <si>
    <t>MORENO MARTAGON EDWARD ABRAHAM</t>
  </si>
  <si>
    <t>CARBAJAL LEON YESENIA</t>
  </si>
  <si>
    <t>UC GONZALEZ ALICIA JANETH</t>
  </si>
  <si>
    <t>PEREZ MALDONADO ANA LUISA</t>
  </si>
  <si>
    <t>BENCOMO ARJONA CYNTHIA VANESSA</t>
  </si>
  <si>
    <t>DUARTE CHAVEZ OSCAR IVAN</t>
  </si>
  <si>
    <t>GUIZAMAN CONTRERAS LUIS ADRIAN</t>
  </si>
  <si>
    <t>ITZAB NAH MIRNA VIRGINIA</t>
  </si>
  <si>
    <t>SORDO CRUZ EMILIO JOAQUIN</t>
  </si>
  <si>
    <t>DE LA BARRERA AYIL CRISTHIAN JESUS</t>
  </si>
  <si>
    <t>FUENTES OCAÑA LILIANA</t>
  </si>
  <si>
    <t>GONZALEZ AVILA ARIEL ALBERTO</t>
  </si>
  <si>
    <t>GARCIA ESCALANTE KARLA</t>
  </si>
  <si>
    <t>RODRIGUEZ CRUZ JORGE ALBERTO</t>
  </si>
  <si>
    <t>COLLI HERNANDEZ GUADALUPE</t>
  </si>
  <si>
    <t>EHUAN HEREDIA DAONEY SARAI</t>
  </si>
  <si>
    <t>CARBALLO SANCHEZ JOSE HUMBERTO</t>
  </si>
  <si>
    <t>ESCALANTE VELA JESUS ABRAHAM</t>
  </si>
  <si>
    <t>ORDOÑEZ UC DANIEL DE LA CRUZ</t>
  </si>
  <si>
    <t>SANCHEZ MASABAS EDGAR DEL JESUS</t>
  </si>
  <si>
    <t>YAM MIS ANTONIO ALBERTO</t>
  </si>
  <si>
    <t>HERNANDEZ CARDOZO JORGE CARLOS</t>
  </si>
  <si>
    <t>ARCOS GUZMAN ROBERTO CARLOS</t>
  </si>
  <si>
    <t>CARDEÑAS GONGORA JONATAN ISRAEL</t>
  </si>
  <si>
    <t>SILVA ORTIZ GLADYS AMINTA</t>
  </si>
  <si>
    <t>AKE SUASTES FERNANDO ALBERTO</t>
  </si>
  <si>
    <t>MORALES GONGORA MARTIN DEL JESUS</t>
  </si>
  <si>
    <t>KU CHAN CHRISTIAN OMAR</t>
  </si>
  <si>
    <t>GONZALEZ GRAJALES JHONATAN DEL JESUS</t>
  </si>
  <si>
    <t>MARTINEZ ALBARRAN MAURICIO FERNANDO</t>
  </si>
  <si>
    <t>MALDONADO MAGAÑA ELIZABETH YANIRA</t>
  </si>
  <si>
    <t>AMEZCUA GONZALEZ CARLO MAURICIO</t>
  </si>
  <si>
    <t>PECH PECH AYLIN GUADALUPE</t>
  </si>
  <si>
    <t>ORTIZ FRANCO ALBERTO DE LA CRUZ</t>
  </si>
  <si>
    <t>GONZALEZ POOT SEBASTIAN DE JESUS</t>
  </si>
  <si>
    <t>GONZALEZ DZIB DANIELA SALIME</t>
  </si>
  <si>
    <t>COLLI TREJO MISAEL</t>
  </si>
  <si>
    <t>PEREZ HERNANDEZ DAVID</t>
  </si>
  <si>
    <t>XOOL POOT JOSE DAVID</t>
  </si>
  <si>
    <t>GARCIA GARCIA ELIZABETH</t>
  </si>
  <si>
    <t>DIAZ VELASCO JOSE LUIS</t>
  </si>
  <si>
    <t>AKE NAVA JAVIER ORLANDO</t>
  </si>
  <si>
    <t>GUTIERREZ DEHARA JHONATHAN MANUEL</t>
  </si>
  <si>
    <t>UCAN SIERRA MARIO ALEJANDRO</t>
  </si>
  <si>
    <t>CHAN MONTEJO SANTIAGO DEL JESUS</t>
  </si>
  <si>
    <t>WONG ORTIZ RAFAEL</t>
  </si>
  <si>
    <t>FARFAN BRICEÑO JORGE ALEJANDRO</t>
  </si>
  <si>
    <t>MEDINA CHAN DARIEL GUSTAVO</t>
  </si>
  <si>
    <t>ARAGON OSORIO CARLOS EDUARDO</t>
  </si>
  <si>
    <t>LUNA TZAB LUIS ALFONSO</t>
  </si>
  <si>
    <t>ALFONSO TORRES TERESA DEL CARMEN</t>
  </si>
  <si>
    <t>OSORIO CERON MIGUEL ARCANGEL</t>
  </si>
  <si>
    <t>DOMINGUEZ CHAVEZ ADRIAN JESUS</t>
  </si>
  <si>
    <t>CASTILLO KU ROBERTO CARLOS</t>
  </si>
  <si>
    <t>CAAMAL CRUZ JOSE ALBERTO</t>
  </si>
  <si>
    <t>JIMENEZ HERNANDEZ IELSHAMAEZER</t>
  </si>
  <si>
    <t>DEHARA RIVAS MANUEL HUMBERTO</t>
  </si>
  <si>
    <t>ZAPATA HERNANDEZ RICARDO ENRIQUE</t>
  </si>
  <si>
    <t>RAMIREZ LAINEZ JUAN EDUARDO</t>
  </si>
  <si>
    <t>CHAN UICAB JORGE ALBERTO</t>
  </si>
  <si>
    <t>CHAVEZ OROZCO SARA MARLEN</t>
  </si>
  <si>
    <t>AK GUZMAN LUIS FERNANDO</t>
  </si>
  <si>
    <t>ORTEGA QUIJANO ADRIAN EDUARDO</t>
  </si>
  <si>
    <t>MENDEZ PEREZ GRISELDA BEATRIZ</t>
  </si>
  <si>
    <t>FELIX MACIAS DINA SARAI</t>
  </si>
  <si>
    <t>MORA MENDEZ CLAUDIA GUADALUPE</t>
  </si>
  <si>
    <t>MUT BERZUNZA KAREN DEL JESUS</t>
  </si>
  <si>
    <t>LARA NOVELO KATHIA ITZEL</t>
  </si>
  <si>
    <t>SILVAN GONZALEZ SANDY MARLENE</t>
  </si>
  <si>
    <t>GARCIA TE ABIUD EMANUEL</t>
  </si>
  <si>
    <t>ARENAS WONG ALEJANDRA PATRICIA</t>
  </si>
  <si>
    <t>GUTIERREZ DAMIAN LUIS ENRIQUE</t>
  </si>
  <si>
    <t>SILVAN AKE NAYRA MARISOL</t>
  </si>
  <si>
    <t>OROZCO EUAN JAVIER ALEJANDRO</t>
  </si>
  <si>
    <t>GARCIA ACEVEDO GABRIELA MARIA</t>
  </si>
  <si>
    <t>CAJUN GONGORA JANETH MARGARITA</t>
  </si>
  <si>
    <t>TUT HERNANDEZ YENNY DEL CARMEN</t>
  </si>
  <si>
    <t>CHE CONCHA OSVALDO HUMBERTO</t>
  </si>
  <si>
    <t>CASTAÑEDA TUN YESSICA PATRICIA</t>
  </si>
  <si>
    <t>ORDOÑEZ UC MARTHA ADELAIDA</t>
  </si>
  <si>
    <t>BALAN DUARTE CHRISTIAN DEL JESUS</t>
  </si>
  <si>
    <t>VIVAS GUEMES PEDRO JESUS</t>
  </si>
  <si>
    <t>GONZALEZ CAMPOS DARYL ALFONSO</t>
  </si>
  <si>
    <t>PAN PECH GEORGE ALBERTO</t>
  </si>
  <si>
    <t>CANTO CAAMAL ISAIAS DEL JESUS</t>
  </si>
  <si>
    <t>POOT GODOY CARLOS GUADALUPE</t>
  </si>
  <si>
    <t>EHUAN ZAMORA LEIDY GABRIELA</t>
  </si>
  <si>
    <t>CENTENO NOH LOLIBETH DEL SOCORRO</t>
  </si>
  <si>
    <t>CASTRO CORDOVA OSCAR ALBERTO</t>
  </si>
  <si>
    <t>CENTENO NOH ESTEBAN DEL JESUS</t>
  </si>
  <si>
    <t>CASTILLO MOO JOSUE DANIEL</t>
  </si>
  <si>
    <t>SALAS VARGAS NABILL YUSEF</t>
  </si>
  <si>
    <t>MORENO MONTEJO ITZEL MARILI</t>
  </si>
  <si>
    <t>CAHUICH PECH ANGEL RODRIGO</t>
  </si>
  <si>
    <t>VALDIVIA PADRON FRANCISCO SERVANDO</t>
  </si>
  <si>
    <t>AGUILAR CHI OMAR ALEJANDRO</t>
  </si>
  <si>
    <t>COHUO CASTILLEJOS MARICRUZ</t>
  </si>
  <si>
    <t>URDAPILLETA AGUILAR STEFANIA GUADALUPE</t>
  </si>
  <si>
    <t>REYES HERNANDEZ JUAN DAVID</t>
  </si>
  <si>
    <t>RICO HOIL JORGE ALBERTO</t>
  </si>
  <si>
    <t>PECH NOH ADOLFO ANGEL</t>
  </si>
  <si>
    <t>CRUZ PEREZ JOSE EDUARDO</t>
  </si>
  <si>
    <t>HERNANDEZ BOLON RICHARD GREGORIO FAUSTINO</t>
  </si>
  <si>
    <t>GOMEZ SAGUNDO ALMA CECILIA</t>
  </si>
  <si>
    <t>DOMINGUEZ TABARES MONICA CECILIA</t>
  </si>
  <si>
    <t>CONDE POOL ANGEL ANDRES</t>
  </si>
  <si>
    <t>NARVAEZ MATOS DAVID RODRIGO</t>
  </si>
  <si>
    <t>POOL MONTES OCTAVIO DEL JESUS</t>
  </si>
  <si>
    <t>REALPOZO RODRIGUEZ LESDY BEATRIZ</t>
  </si>
  <si>
    <t>PALMA RAMIREZ DANIEL</t>
  </si>
  <si>
    <t>AKE CAAMAL DIEGO DAMIAN</t>
  </si>
  <si>
    <t>VALENZUELA ARANA JAIME</t>
  </si>
  <si>
    <t>DZIB CONTRERAS KARELY YURAI</t>
  </si>
  <si>
    <t>RODRIGUEZ CHABLE OMAR ROBERTO</t>
  </si>
  <si>
    <t>RODRIGUEZ LARA ELCY ALEJANDRA</t>
  </si>
  <si>
    <t>CRISOSTOMO CANTUN LIBNI</t>
  </si>
  <si>
    <t>HERNANDEZ DIAZ EDUARDO CRISTIAN</t>
  </si>
  <si>
    <t>MARTINEZ MEDINA EDUARDO DEL CARMEN</t>
  </si>
  <si>
    <t>CHI AKE MARIA MARTHA</t>
  </si>
  <si>
    <t>MEX ROCA VICTOR AGUSTIN</t>
  </si>
  <si>
    <t>CAN QUEB JOSE ARMANDO</t>
  </si>
  <si>
    <t>QUEN UC ZULEYKA DEL CARMEN</t>
  </si>
  <si>
    <t>HAAS BACAB JOSUE MISAEL</t>
  </si>
  <si>
    <t>OJEDA VAZQUEZ RUSSELL OSWALDO</t>
  </si>
  <si>
    <t>RIOS COLLI ROMAN URIEL</t>
  </si>
  <si>
    <t>GONGORA GOMEZ RODOLFO EFRAIN</t>
  </si>
  <si>
    <t>AVILA GUERRERO MANUEL ADALBERTO</t>
  </si>
  <si>
    <t>LOPEZ AKE IVAN NOE</t>
  </si>
  <si>
    <t>DE LA VEGA DOMINGUEZ EDWIN ESTEBAN</t>
  </si>
  <si>
    <t>HEREDIA SARAVIA MARINA ALEJANDRA</t>
  </si>
  <si>
    <t>YEH HERNANDEZ CARLOS DAMIAN</t>
  </si>
  <si>
    <t>CAHUICH BERZUNZA EDGAR CANDELARIO</t>
  </si>
  <si>
    <t>GRACIA HARO CESAR ALAN</t>
  </si>
  <si>
    <t>BARRERA PACHECO GUSTAVO ISAIAS</t>
  </si>
  <si>
    <t>PUC MAY JAIRO DAMIAN</t>
  </si>
  <si>
    <t>PALACIOS JUAN JONATHAN</t>
  </si>
  <si>
    <t>MIJANGOS PEREZ XCHELYAIRS RODRIGO</t>
  </si>
  <si>
    <t>CHACHA TECLA JONATHAN</t>
  </si>
  <si>
    <t>BORJAS ZUÑIGA JULIO CESAR</t>
  </si>
  <si>
    <t>OSORNO CARRILLO JUAN TRINIDAD</t>
  </si>
  <si>
    <t>TRUJEQUE CAHUICH MARCOS URIEL</t>
  </si>
  <si>
    <t>QUEN DZIB CAROLINA ISABEL</t>
  </si>
  <si>
    <t>MEX ZAPATA JOSE ANTONIO</t>
  </si>
  <si>
    <t>LOPEZ ORTIZ EMANUEL MARTIN</t>
  </si>
  <si>
    <t>CU ARAGON JOSUE IVAN</t>
  </si>
  <si>
    <t>HUICAB MARTINEZ RICARDO IVAN</t>
  </si>
  <si>
    <t>HUCHIN CAN RICARDO ROMAN</t>
  </si>
  <si>
    <t>MAY PUC MAURICIO</t>
  </si>
  <si>
    <t>CAN PUC EDGAR ELEAZAR</t>
  </si>
  <si>
    <t>CUEVAS ZAPATA BRAULIO EDUARDO</t>
  </si>
  <si>
    <t>MENDEZ QUI MISSAEL ANTONIO</t>
  </si>
  <si>
    <t>MUT UC JOSE MARTIN</t>
  </si>
  <si>
    <t>UC DELGADO DANIEL IVAN</t>
  </si>
  <si>
    <t>GONGORA GARCIA JAVIER JESUS</t>
  </si>
  <si>
    <t>SANCHEZ GARCIA KATHIA ISABEL</t>
  </si>
  <si>
    <t>VAZQUEZ ZAMBRANO OMAR MAXIMILIANO</t>
  </si>
  <si>
    <t>CAUICH BAAS CAROLINA DEL CARMEN</t>
  </si>
  <si>
    <t>CUPUL CACH LUIS DAVID</t>
  </si>
  <si>
    <t>LOPEZ CAMPOS CARLOS ARMANDO</t>
  </si>
  <si>
    <t>TREJO CHI MISAEL DEL JESUS</t>
  </si>
  <si>
    <t>TUYUB RODRIGUEZ ROBERTO JESUS</t>
  </si>
  <si>
    <t>ESTRELLA CAHUICH MIGUEL ALEJANDRO</t>
  </si>
  <si>
    <t>YAM COUOH ORLANDO ABIRAM</t>
  </si>
  <si>
    <t>BLANCO PAREDES DANIEL ALBERTO</t>
  </si>
  <si>
    <t>HUCHIN ESTRELLA CARLOS URIEL</t>
  </si>
  <si>
    <t>POOT DZUL ROGER ELIBEN</t>
  </si>
  <si>
    <t>MEJIA ESPINOZA IVOLESTER JOSE</t>
  </si>
  <si>
    <t>CENTURION DOMINGUEZ JOSE EMILIANO</t>
  </si>
  <si>
    <t>MUY DIAZ JAVIER SANTOS</t>
  </si>
  <si>
    <t>GARCIA PEREZ JOSE FRANCISCO</t>
  </si>
  <si>
    <t>PINO BENCOMO JOSE ANTONIO</t>
  </si>
  <si>
    <t>CU ANTONIO LUIS ENRIQUE</t>
  </si>
  <si>
    <t>DOMINGUEZ RAMIREZ SAMUEL JOSE</t>
  </si>
  <si>
    <t>ROSADO MEX RICARDO FRANCISCO</t>
  </si>
  <si>
    <t>ESCOBAR RUIZ KEVIN ADRIEL</t>
  </si>
  <si>
    <t>MARTINEZ PACHECO JUAN ALFONSO</t>
  </si>
  <si>
    <t>DE LA CRUZ MENDOZA JUAN ARGENIS</t>
  </si>
  <si>
    <t>MAY CANUL ADRIAN HUMBERTO</t>
  </si>
  <si>
    <t>CHE MAY JESUS ANTONIO</t>
  </si>
  <si>
    <t>GARCIA ROMERO MARTIN FELIPE</t>
  </si>
  <si>
    <t>MELLADO NOLASCO CARMEN</t>
  </si>
  <si>
    <t>GUTIERREZ SARAO JAIRO ALEXIS</t>
  </si>
  <si>
    <t>MELLADO NOLASCO ADRIANA</t>
  </si>
  <si>
    <t>VASQUEZ PEREZ PRISILIA</t>
  </si>
  <si>
    <t>NAH REYES SUSANA YAMILETH</t>
  </si>
  <si>
    <t>LANDERO JIMENEZ LAURA RUBI</t>
  </si>
  <si>
    <t>SANSORES DZUL ALEX ENRIQUE</t>
  </si>
  <si>
    <t>FLORES JUNCO EDGAR JONATHAN</t>
  </si>
  <si>
    <t>VERA PEREZ JOHONATAN ACIEL</t>
  </si>
  <si>
    <t>CHUC LOPEZ ERIK DANIEL</t>
  </si>
  <si>
    <t>AVILA RUIZ ELVIA ESTEFANI</t>
  </si>
  <si>
    <t>POOT CENTENO DANIEL ALEJANDRO</t>
  </si>
  <si>
    <t>GARCIA MARTINEZ JAZMIN GUADALUPE</t>
  </si>
  <si>
    <t>KEB SALAZAR JORGE DAVID</t>
  </si>
  <si>
    <t>ESCAMILLA SIMA CYNTHIA ANDREI</t>
  </si>
  <si>
    <t>MAYO LAGUNA GIBRAN MOISES</t>
  </si>
  <si>
    <t>HIPOLITO GUTIERREZ MARCO ANTONIO</t>
  </si>
  <si>
    <t>FRANCO MARTINEZ JESUS GONZALO</t>
  </si>
  <si>
    <t>NOVELO BALAN DANIELA BEATRIZ</t>
  </si>
  <si>
    <t>DOMINGUEZ RAMIREZ SAMUEL JESUS</t>
  </si>
  <si>
    <t>MONTEJO QUIAB ALICIA MARIBEL</t>
  </si>
  <si>
    <t>PUC CANUL DAMARIS MARIA</t>
  </si>
  <si>
    <t>JUAREZ DIAZ ERIKA DEL CARMEN</t>
  </si>
  <si>
    <t>CABRERA VILCHIS JORGE ALEJANDRO</t>
  </si>
  <si>
    <t>POLANCO UICAB BRAYAN ALEJANDRO</t>
  </si>
  <si>
    <t>CAN MARTINEZ JOSE LUIS DE GUADALUPE</t>
  </si>
  <si>
    <t>OREZA AVENDAÑO HEBERT JESUS</t>
  </si>
  <si>
    <t>BOLAÑOS ARANA CARLOS ANTONIO</t>
  </si>
  <si>
    <t>LOPEZ JUAN JACINTO</t>
  </si>
  <si>
    <t>AYUSO XAMAN CARLOS ARIEL</t>
  </si>
  <si>
    <t>CAN VELASCO EMMANUEL DEL JESUS</t>
  </si>
  <si>
    <t>RAMIREZ NAVARRETE IZRI JESAREL</t>
  </si>
  <si>
    <t>GARCIA DELGADO OMAR</t>
  </si>
  <si>
    <t>PAAT HAAZ ELI EMMANUEL</t>
  </si>
  <si>
    <t>RODRIGUEZ GUEVARA RAMIRO</t>
  </si>
  <si>
    <t>CRUZ DZUL ROXANA JUDITH</t>
  </si>
  <si>
    <t>MIJANGOS AGUILETA MARISOL DEL ROSARIO</t>
  </si>
  <si>
    <t>TE CIMA FARIDE GUADALUPE</t>
  </si>
  <si>
    <t>CRUZ CHAIRES NANCY NALLELY</t>
  </si>
  <si>
    <t>DZIB CARDENAS ERICK ALEXIS</t>
  </si>
  <si>
    <t>COOX VALENCIA CINTHYA ESTEFANIA</t>
  </si>
  <si>
    <t>ORDOÑEZ CHAN LUIS ALFONSO DE JESUS</t>
  </si>
  <si>
    <t>MATOS CANUL OSCAR JOSEPH</t>
  </si>
  <si>
    <t>POLANCO PEREYRA EDUARDO GABRIEL</t>
  </si>
  <si>
    <t>MARTINEZ ARCEO ROGER JAVIER</t>
  </si>
  <si>
    <t>KEB PECH JUAN ANDRES</t>
  </si>
  <si>
    <t>RODRIGUEZ GONZALEZ ROGER JAIR</t>
  </si>
  <si>
    <t>CHI ARGUELLES CRUZ JOSE</t>
  </si>
  <si>
    <t>COCON CANCHE JEZIEL EZER</t>
  </si>
  <si>
    <t>TAMAY CHAN HEBER JESAEL</t>
  </si>
  <si>
    <t>ZAPATA SOLIS MAURICIO DEL JESUS</t>
  </si>
  <si>
    <t>ROSILLO GARCIA FRIDA GUADALUPE</t>
  </si>
  <si>
    <t>PEREZ MEX DANIEL JESUS</t>
  </si>
  <si>
    <t>ROCA KUC ARLES ARKAD</t>
  </si>
  <si>
    <t>VALLES LEON ZULEMY GUADALUPE</t>
  </si>
  <si>
    <t>BALAN DUARTE ADRIAN DEL JESUS</t>
  </si>
  <si>
    <t>TORRES NOVELO JAVIER ARMANDO</t>
  </si>
  <si>
    <t>CAHUICH EUAN JUAN OSCAR</t>
  </si>
  <si>
    <t>APARICIO VASQUEZ LIZBETH</t>
  </si>
  <si>
    <t>ABREU ARTEAGA PAULA ESTELA</t>
  </si>
  <si>
    <t>CARRILLO YEH VANNESA YAQUELINE</t>
  </si>
  <si>
    <t>COOX PACHECO DARWIN GEOVANNI</t>
  </si>
  <si>
    <t>CHABLE SALVARRIA KEVIN ANDRES</t>
  </si>
  <si>
    <t>LOZANO VELA BRIAN</t>
  </si>
  <si>
    <t>MILLAN ZAPATA MAYTE</t>
  </si>
  <si>
    <t>DZUL SALAZAR JOSE ROBERTO</t>
  </si>
  <si>
    <t>MENDOZA CRUZ EVA MARIA</t>
  </si>
  <si>
    <t>CALIZ JIMENEZ ALFREDO</t>
  </si>
  <si>
    <t>LUGO DEL TORO FABIOLA DEL CARMEN</t>
  </si>
  <si>
    <t>ICTHE JIMENEZ JESUS ALBERTO</t>
  </si>
  <si>
    <t>FARFAN CHUC JOSE SANTIAGO</t>
  </si>
  <si>
    <t>DZUL CHAN MANUEL IVAN</t>
  </si>
  <si>
    <t>QUIJANO BAZ CARLOS EDUARDO</t>
  </si>
  <si>
    <t>PALMA LARA RAUL ENRIQUE</t>
  </si>
  <si>
    <t>GOMEZ TORAYA JOAQUIN GUADALUPE</t>
  </si>
  <si>
    <t>TUN MIS JOSE ANTONIO</t>
  </si>
  <si>
    <t>CUPUL YERBES WILLIAM OSWALDO</t>
  </si>
  <si>
    <t>VIEYRA CASTILLO KENIA</t>
  </si>
  <si>
    <t>OCON FUENTES FERMIN ALEXANDER</t>
  </si>
  <si>
    <t>GONGORA MORA KEVIN MIKHAIL</t>
  </si>
  <si>
    <t>CHI TUZ JHONATAN ALEJANDRO</t>
  </si>
  <si>
    <t>QUEB SANMIGUEL LUIS ANTONIO</t>
  </si>
  <si>
    <t>VALDEZ CUPUL SERGIO ENRIQUE</t>
  </si>
  <si>
    <t>HERRERA PECH KAREN PATRICIA</t>
  </si>
  <si>
    <t>MIS DOMINGUEZ GLORIA FARIDE</t>
  </si>
  <si>
    <t>CHAN YAM DIANA MARGARITA</t>
  </si>
  <si>
    <t>CAMPOS SIMA GEISIE ISAI</t>
  </si>
  <si>
    <t>HERNANDEZ CASTILLO JOSE DEL CARMEN</t>
  </si>
  <si>
    <t>TAMAYO GUTIERREZ LUIS MARIO</t>
  </si>
  <si>
    <t>MAY CAHUICH ANA ESTELA DE ABRIL</t>
  </si>
  <si>
    <t>MAY MAS LAURY VANESSA</t>
  </si>
  <si>
    <t>MAYO TAMAY ADAN ALFREDO</t>
  </si>
  <si>
    <t>MENDEZ FARFAN ALEXA NICOLE</t>
  </si>
  <si>
    <t>MONTEJO MANZANERO ALEXIS ARMANDO</t>
  </si>
  <si>
    <t>MARIN DOMINGUEZ FERNANDO ANDRES</t>
  </si>
  <si>
    <t>KUK QUIJANO EDGAR ISIDRO</t>
  </si>
  <si>
    <t>MONTENEGRO AVILA ANGEL ENRIQUE</t>
  </si>
  <si>
    <t>SOSA CHAN MONICA DE LOS ANGELES</t>
  </si>
  <si>
    <t>VALDEZ MENDEZ MANUEL GUADALUPE</t>
  </si>
  <si>
    <t>RODRIGUEZ CU IMELDA NOEMI</t>
  </si>
  <si>
    <t>PACHECO LOPEZ SAUL MIGUEL</t>
  </si>
  <si>
    <t>MONZON CANUL ALAN EDUARDO</t>
  </si>
  <si>
    <t>MALDONADO PERALTA CESAR ABRAHAM</t>
  </si>
  <si>
    <t>DE LA CRUZ GERONIMO ALEJANDRA</t>
  </si>
  <si>
    <t>MOO HAU ARLETTE BEATRIZ</t>
  </si>
  <si>
    <t>LOPEZ CAAMAL GLORIA ELI</t>
  </si>
  <si>
    <t>LEOS KANTUN STEPHANIE GUADALUPE</t>
  </si>
  <si>
    <t>CRUZ ZARAGOZA OSCAR GAUDENCIO</t>
  </si>
  <si>
    <t>YEH CHAN MIGUEL ANGEL</t>
  </si>
  <si>
    <t>PECH MASS LOURDES MARIANNE</t>
  </si>
  <si>
    <t>MATIAS MENDEZ INGRID MARLENY</t>
  </si>
  <si>
    <t>GARCIA PEREZ NAYIB DE JESUS</t>
  </si>
  <si>
    <t>CABALLERO UC JONATHAN ISMAEL</t>
  </si>
  <si>
    <t>CANUL ESTRADA ESTEFANIA ABIGAIL</t>
  </si>
  <si>
    <t>MOO TOLOZA WILBERTH MANUEL</t>
  </si>
  <si>
    <t>NARVAEZ GARCIA EDDY ALBERTO</t>
  </si>
  <si>
    <t>POOL GRIMALDO KARLA ERENDIRA</t>
  </si>
  <si>
    <t>ALVARADO DOMINGUEZ YANURI BEATRIZ</t>
  </si>
  <si>
    <t>QUE DELGADO FRANCISCO JAVIER</t>
  </si>
  <si>
    <t>LAINES WITZ EUNICE VERONICA</t>
  </si>
  <si>
    <t>ESTRELLA UC AREMY ARAHY</t>
  </si>
  <si>
    <t>RIOS HERNANDEZ SEBASTIAN ISRAEL</t>
  </si>
  <si>
    <t>CORTAZAR KOH ROMAN ALBERTO</t>
  </si>
  <si>
    <t>BALAN CHAN ROMARIO DEL JESUS</t>
  </si>
  <si>
    <t>LARA REJON OMAR LEOPOLDO</t>
  </si>
  <si>
    <t>REYES CAHUICH ARMANDO DEL JESUS</t>
  </si>
  <si>
    <t>CETINA ESPINOSA VANESSA DE LOS ANGELES</t>
  </si>
  <si>
    <t>COHUO GUTIERREZ GELMY MARIELI</t>
  </si>
  <si>
    <t>MARCOS HUICAB CESAR ENRIQUE</t>
  </si>
  <si>
    <t>CERVERA ACUÑA ALEJANDRA GABRIELA</t>
  </si>
  <si>
    <t>ZAVALA TORRES OMAR</t>
  </si>
  <si>
    <t>LARA FERREYRO FARIDE GUADALUPE</t>
  </si>
  <si>
    <t>CHUC MENDEZ XAIL GUADALUPE</t>
  </si>
  <si>
    <t>MARTINEZ VARGAS OSCAR DEL JESUS</t>
  </si>
  <si>
    <t>JIMENEZ ALMEIDA ITZAYANA RUBI</t>
  </si>
  <si>
    <t>HERNANDEZ GUTIERREZ MILCA SARAI</t>
  </si>
  <si>
    <t>LOZANO VELA JAIR</t>
  </si>
  <si>
    <t>CUC COBA JUAN AARON</t>
  </si>
  <si>
    <t>LUGO SANCHEZ FANNY ALEJANDRA</t>
  </si>
  <si>
    <t>CAHUICH NOH SHEYLA AURORA</t>
  </si>
  <si>
    <t>CHAVEZ RIZOS SULEYMA AMAYRANI</t>
  </si>
  <si>
    <t>DOMINGUEZ PANTOJA MARGARITA ISABEL</t>
  </si>
  <si>
    <t>LOEZA PEREZ ARLENNE ESTEFANIA</t>
  </si>
  <si>
    <t>ALEJO CHI DIANA MARITZA</t>
  </si>
  <si>
    <t>SUAREZ GARMEZ GELMY DEL PILAR</t>
  </si>
  <si>
    <t>MOTA YERBES ERIK RODRIGO</t>
  </si>
  <si>
    <t>ESTRELLA MAS ARMANDO VALENTIN</t>
  </si>
  <si>
    <t>YAH POOL JESUS IGNACIO</t>
  </si>
  <si>
    <t>FLORES RENDIS GUADALUPE DE LOS ANGELES</t>
  </si>
  <si>
    <t>CAN YAH OMAR ESTEBAN</t>
  </si>
  <si>
    <t>SANMIGUEL HUICAB ALEXIS ENRIQUE</t>
  </si>
  <si>
    <t>CORTES PEREZ JESUS ANDRES</t>
  </si>
  <si>
    <t>ALAVEZ MOO ROCIO ESTEFANIA</t>
  </si>
  <si>
    <t>HAAZ EK DELMY GUADALUPE</t>
  </si>
  <si>
    <t>CAHUICH MORENO WILBERTH AUGUSTO</t>
  </si>
  <si>
    <t>DUARTE MONTORO JORGE</t>
  </si>
  <si>
    <t>HERNANDEZ ROSADO TIBURCIO ROLDAN</t>
  </si>
  <si>
    <t>ORDOÑEZ MOO OSCAR ALBERTO</t>
  </si>
  <si>
    <t>RAMOS CHI KEREN NOEMI</t>
  </si>
  <si>
    <t>CAMPOS CHIN DANIEL ANTONIO</t>
  </si>
  <si>
    <t>CENTURION MOO ROSMELI DEL ROSARIO</t>
  </si>
  <si>
    <t>CAHUICH SANCHEZ KENIA PAOLA</t>
  </si>
  <si>
    <t>CAMARA POOL CARELI SARAI</t>
  </si>
  <si>
    <t>CAN TUN MARCOS DE LA CRUZ</t>
  </si>
  <si>
    <t>HUCHIN CARDEÑA MARTIN ALEJANDRO</t>
  </si>
  <si>
    <t>UCAN PACHECO ELENA YOASMIN</t>
  </si>
  <si>
    <t>MONTES DE OCA VILLAMONTE RAMIRO ALEJANDRO</t>
  </si>
  <si>
    <t>GUTIERREZ HERNANDEZ DEYSI JHAQUELIN</t>
  </si>
  <si>
    <t>VAZQUEZ GOMEZ LUIS DOMINGO</t>
  </si>
  <si>
    <t>MARTINEZ MARIN NORMA ISABEL</t>
  </si>
  <si>
    <t>COLLI CAAMAL JOSE JUAN</t>
  </si>
  <si>
    <t>ALFARO CHE ROSA BEATRIZ</t>
  </si>
  <si>
    <t>LOPEZ MONTEJO KIARA MELINA</t>
  </si>
  <si>
    <t>ALAMILLA NAVARRETE PEDRO DAVID</t>
  </si>
  <si>
    <t>KU GARRIDO ADRIAN HUMBERTO</t>
  </si>
  <si>
    <t>VAZQUEZ SARMIENTO SIOMARA DEL SAGRARIO</t>
  </si>
  <si>
    <t>QUIJANO XOOL CARLOS RAUL</t>
  </si>
  <si>
    <t>CAAMAL HERNANDEZ JENSEE IVONN</t>
  </si>
  <si>
    <t>LOPEZ MAY VIRIDIANA ABIGAIL</t>
  </si>
  <si>
    <t>CONTRERAS CAHUICH CARLOS ENRIQUE</t>
  </si>
  <si>
    <t>FLORES CHIN ADRIANA RAQUEL</t>
  </si>
  <si>
    <t>PEREZ GUTIERREZ JOSE ANDRES</t>
  </si>
  <si>
    <t>FRANCO LOPEZ AURORA MARIA</t>
  </si>
  <si>
    <t>UC RAMIREZ YUNUEN GEZAREL</t>
  </si>
  <si>
    <t>JAVIER RIVERA JESUS ANTONIO</t>
  </si>
  <si>
    <t>HUCHIN CHAN NANCY DEL CARMEN</t>
  </si>
  <si>
    <t>PECH COCOM JUAN FRANCISCO</t>
  </si>
  <si>
    <t>RAMOS PECH ALEJANDRA LEONOR</t>
  </si>
  <si>
    <t>VARGAS GARCIA VANESSA ALEJANDRA</t>
  </si>
  <si>
    <t>GARCIA ORTIZ KARLA GUADALUPE</t>
  </si>
  <si>
    <t>CANCHE CHI LUIS ALBERTO</t>
  </si>
  <si>
    <t>HERNANDEZ DZIB CINTHIA KARINA</t>
  </si>
  <si>
    <t>FLORES GONZALEZ EDUARDO DEL CARMEN</t>
  </si>
  <si>
    <t>COLLI CHAN RUBY ESMERALDA</t>
  </si>
  <si>
    <t>ESCOFIE PEREZ DEIBY JOVANY</t>
  </si>
  <si>
    <t>PACHECO DELGADO MARIEL CONCEPCION</t>
  </si>
  <si>
    <t>ROSADO LOPEZ MAYRA SUGEY</t>
  </si>
  <si>
    <t>BENCOMO CHI LIZBETH DEL ROSARIO</t>
  </si>
  <si>
    <t>DZUL CHAN ANDREA DEL CARMEN</t>
  </si>
  <si>
    <t>CAN HUCHIN MARCOS EDUARDO</t>
  </si>
  <si>
    <t>HAU MOLINA EDUARDO ENRIQUE</t>
  </si>
  <si>
    <t>MONDRAGON DAMIAN MIGUEL ANGEL</t>
  </si>
  <si>
    <t>SOLIS ZUBIETA JAVIER JESUS</t>
  </si>
  <si>
    <t>NOVELO CHE MERCY JULIANA</t>
  </si>
  <si>
    <t>SANDOVAL REYES ERICKA MARISOL</t>
  </si>
  <si>
    <t>GONZALEZ GRAJALES BRAYAN JOSE MARIA</t>
  </si>
  <si>
    <t>GONZALEZ CONTRERAS JOSE MANUEL</t>
  </si>
  <si>
    <t>ALCOCER AGUILETA ANDY ISAIAS</t>
  </si>
  <si>
    <t>CALLES UC WILBERTH MARTIN</t>
  </si>
  <si>
    <t>BRITO MAY KAREN ALEJANDRA</t>
  </si>
  <si>
    <t>NOH LOPEZ LUCERO DEL ALBA</t>
  </si>
  <si>
    <t>BRITO RIVERO CANDELARIO ISAAC</t>
  </si>
  <si>
    <t>POOT PECH FREDY MARTIN</t>
  </si>
  <si>
    <t>COLLI CHI MIGUEL ANGEL</t>
  </si>
  <si>
    <t>CHAN RAMIREZ LUIS ALFREDO</t>
  </si>
  <si>
    <t>BALAN HIDALGO CARLOS ENRIQUE</t>
  </si>
  <si>
    <t>TREJO CHI EDUARDO GUADALUPE</t>
  </si>
  <si>
    <t>LOPEZ XOOL ISRAEL GERARDO</t>
  </si>
  <si>
    <t>PECH CHABLE LUIS GERARDO</t>
  </si>
  <si>
    <t>CAB GARCIA JARED ISMARI</t>
  </si>
  <si>
    <t>COJ UC CRISTOR HUGO</t>
  </si>
  <si>
    <t>DOMINGUEZ GOMEZ LUIS ARTURO</t>
  </si>
  <si>
    <t>DZIB CHE AARON</t>
  </si>
  <si>
    <t>SILVAN ORTIZ WILLIAN ALBERTO</t>
  </si>
  <si>
    <t>CRUZ PEÑA EDGAR ISRAEL</t>
  </si>
  <si>
    <t>UC CASTILLO EDUARDO LUIS</t>
  </si>
  <si>
    <t>ESTRELLA BARAHONA AZAEL AVIR</t>
  </si>
  <si>
    <t>HUCHIM MORALES LEONARDO</t>
  </si>
  <si>
    <t>DZUL GARRIDO EDUARDO IVAN</t>
  </si>
  <si>
    <t>CRUZ RIOS JHOAN AARON</t>
  </si>
  <si>
    <t>QUIJANO NOH JONATHAN EMMANUEL</t>
  </si>
  <si>
    <t>HUCHIN CACH DIEGO MIZRAIM</t>
  </si>
  <si>
    <t>CHIGNE PEREDA AYRTON DIEGO ARMANDO</t>
  </si>
  <si>
    <t>CRUZ MISS GLORIA DEL CARMEN</t>
  </si>
  <si>
    <t>LUNA CAPETILLO DAVID</t>
  </si>
  <si>
    <t>CARPIZO CANTARELL JACQUELINE</t>
  </si>
  <si>
    <t>CHI BAUTISTA MARIA DE GUADALUPE</t>
  </si>
  <si>
    <t>GALLARDO JIMENEZ VICTOR ALFONSO</t>
  </si>
  <si>
    <t>FRUTIS HERNANDEZ AMALIA JANETH</t>
  </si>
  <si>
    <t>DURAN HERRERA JORGE LUIS</t>
  </si>
  <si>
    <t>CRUZ PECH PATRICIA SELENE</t>
  </si>
  <si>
    <t>HUCHIN FUENTES CANDELARIO GUADALUPE</t>
  </si>
  <si>
    <t>SALAZAR VAZQUEZ CITLALY YANEL</t>
  </si>
  <si>
    <t>CANUL MAY CINDY JANET</t>
  </si>
  <si>
    <t>LOPEZ CONTRERAS MARIA FERNANDA</t>
  </si>
  <si>
    <t>ESCOBEDO CRUZ MELISSA LILIBETH</t>
  </si>
  <si>
    <t>FLORES DE LA CRUZ JORGE ROMAN</t>
  </si>
  <si>
    <t>AKE BALAN GERMAN ALEJANDRO</t>
  </si>
  <si>
    <t>TUN BORGES BETHSABE</t>
  </si>
  <si>
    <t>MARTINEZ PEREZ MARY GISSELLE BERENICE</t>
  </si>
  <si>
    <t>DZIB DZIB MOISES ENRIQUE</t>
  </si>
  <si>
    <t>MORALES RAMOS RAFAEL</t>
  </si>
  <si>
    <t>MARTINEZ GONZALEZ ELIZABETH DE LA CRUZ</t>
  </si>
  <si>
    <t>DZIB VARGAS KAREN DEL ROSARIO</t>
  </si>
  <si>
    <t>RODRIGUEZ PAYAS YOJANI DEL JESUS</t>
  </si>
  <si>
    <t>HERNANDEZ DOMINGUEZ JORGE EDUARDO</t>
  </si>
  <si>
    <t xml:space="preserve"> PEREZ CANCHE DANIEL</t>
  </si>
  <si>
    <t>OCHOA GUERRA JHOANA</t>
  </si>
  <si>
    <t>ANGEL VIVEROS ERIC</t>
  </si>
  <si>
    <t>COB ESTRELLA OSCAR ALBERTO</t>
  </si>
  <si>
    <t>CHAN ANCHEVIDA JUAN DANIEL</t>
  </si>
  <si>
    <t>GOMEZ GONZALEZ REYNA CITLALY</t>
  </si>
  <si>
    <t>TUN SARAVIA MARIA GUADALUPE</t>
  </si>
  <si>
    <t>EK MIS MARIO DAMIAN</t>
  </si>
  <si>
    <t>CEUPPENS GOMEZ NATALIA</t>
  </si>
  <si>
    <t>ALDANA UCO EFRAIN EMMANUEL</t>
  </si>
  <si>
    <t>TUTORIA INDIVIDUAL  DIBUJO</t>
  </si>
  <si>
    <t>LAZARO CENTENO ALEJANDRO DE JESUS</t>
  </si>
  <si>
    <t>ANDRADE BAAS IRENE ESMERALDA</t>
  </si>
  <si>
    <t>RODRIGUEZ RIERA JOSE LUIS</t>
  </si>
  <si>
    <t>PAN CAHUICH ERICK JOSUE</t>
  </si>
  <si>
    <t>AGUILAR PERAZA CARLOS ARNULFO</t>
  </si>
  <si>
    <t>QUEJ SOLIS BRAULIO ISAAC</t>
  </si>
  <si>
    <t>PECH SANTOS JEHOVANY DEL CARMEN</t>
  </si>
  <si>
    <t>PACHECO CASTILLO JOSE JUAN</t>
  </si>
  <si>
    <t>TEMIS NATO ADRIAN</t>
  </si>
  <si>
    <t>NAH LEZAMA CESAR EDUARDO</t>
  </si>
  <si>
    <t>CHIN MIJANGOS RUBEN ABRAHAM</t>
  </si>
  <si>
    <t>GOMEZ CRUZ OSCAR MANUEL</t>
  </si>
  <si>
    <t>LORIA ANGULO RAFAEL ABIMAEL</t>
  </si>
  <si>
    <t>MAGAÑA CHABLE MISAEL DE JESUS</t>
  </si>
  <si>
    <t>CAAMAL DZUL ALEX MARGARITO</t>
  </si>
  <si>
    <t>PEREIRA CEN ALONDRA PATRICIA</t>
  </si>
  <si>
    <t>FRANCO REBOLLEDO JESUS ALBERTO</t>
  </si>
  <si>
    <t>SALES DOMINGUEZ SILVIA VICTORIA</t>
  </si>
  <si>
    <t>COOT KU ELDIER ISAIAS</t>
  </si>
  <si>
    <t>LOPEZ GOMEZ JOSE JUAN</t>
  </si>
  <si>
    <t>GOMEZ LOPEZ CARLOS ALFREDO DE JESUS</t>
  </si>
  <si>
    <t>POOL UC MIGUEL ANGEL</t>
  </si>
  <si>
    <t>LOPEZ RAMOS LEYDI YANET</t>
  </si>
  <si>
    <t>PAVON QUI EBER ALEJANDRO</t>
  </si>
  <si>
    <t>SULUB CHE CARLOS DAMIAN</t>
  </si>
  <si>
    <t>RODRIGUEZ VAZQUEZ MUSULINE</t>
  </si>
  <si>
    <t>ROSADO MONTEJO JOSE RAMON</t>
  </si>
  <si>
    <t>UC MEDINA SANTIAGO AARON</t>
  </si>
  <si>
    <t>LOPEZ KUK JOSE DANIEL</t>
  </si>
  <si>
    <t>ZAPATA KU FRANCISCO SANTIAGO</t>
  </si>
  <si>
    <t>PENICHE SONDA ELOY HUMBERTO JR</t>
  </si>
  <si>
    <t>RODRIGUEZ GUERRERO LUIS ANTONIO</t>
  </si>
  <si>
    <t>GASPARILLO HERNANDEZ VICTOR MANUEL</t>
  </si>
  <si>
    <t>PACHECO MEX GUSTAVO ALONSO</t>
  </si>
  <si>
    <t>MORA COYOC MANUEL JESUS</t>
  </si>
  <si>
    <t>BALAM MIS ARI OMAR</t>
  </si>
  <si>
    <t>ORTEGA CHAP RICARDO</t>
  </si>
  <si>
    <t>SANSORES GALLO ABDIEL MISAEL</t>
  </si>
  <si>
    <t>MARIN ESCOBAR ALAN ALEXIS</t>
  </si>
  <si>
    <t>MUCUL CANCHE LUIS FERNANDO</t>
  </si>
  <si>
    <t>ZAMUDIO GIL JESUS ANTONIO</t>
  </si>
  <si>
    <t>RAMIREZ RODRIGUEZ DIANELY DE LOS ANGELES</t>
  </si>
  <si>
    <t>ALFARO TOLENTINO CRUZ ANTONIO</t>
  </si>
  <si>
    <t>ARCOS PEREZ ABEL</t>
  </si>
  <si>
    <t>URDAPILLETA AGUILAR ERICK DANIEL</t>
  </si>
  <si>
    <t>ALVAREZ QUINTAL YMARAL JOSE</t>
  </si>
  <si>
    <t>TEJERO ZAPATA JAIME ISRAEL</t>
  </si>
  <si>
    <t>NUÑEZ AVILES MANUEL JEHOVANI</t>
  </si>
  <si>
    <t>PASTRANA MANGAS ESTEBAN EFRAIN</t>
  </si>
  <si>
    <t>RODRIGUEZ MADRID HENRY MAURICIO</t>
  </si>
  <si>
    <t>QUI ZETINA RAFAEL ALEJANDRO</t>
  </si>
  <si>
    <t>CETINA PADILLA JESUS ABRAHAM</t>
  </si>
  <si>
    <t>Pintura</t>
  </si>
  <si>
    <t>RIVERA REYES LUIS EMILIO</t>
  </si>
  <si>
    <t>ARIZMENDI ESPINOSA EDGAR ANDRES</t>
  </si>
  <si>
    <t>TUN TREJO ESDRAS JOSUE</t>
  </si>
  <si>
    <t>UC CUPUL ALEX DEL JESUS</t>
  </si>
  <si>
    <t>EK MAY LUIS ALBERTO</t>
  </si>
  <si>
    <t>VAZQUEZ ARCOS RODRIGO</t>
  </si>
  <si>
    <t>CORTEZ JIMENEZ LUIS FRANCISCO</t>
  </si>
  <si>
    <t>DE LA CRUZ ESTRELLA FERNANDO IVAN</t>
  </si>
  <si>
    <t>ORDOÑEZ GONZALEZ GABRIEL ALDAIR</t>
  </si>
  <si>
    <t>MIS PEREZ RICARDO ISAIAS</t>
  </si>
  <si>
    <t>BOJORQUEZ JARAMILLO ARIEL OCTAVIO</t>
  </si>
  <si>
    <t>CASTAÑEDA MARTINEZ JESUS EMMANUEL</t>
  </si>
  <si>
    <t>SOLIS PEREZ BRAYAN ALEXIS</t>
  </si>
  <si>
    <t>TEC VAZQUEZ CESAR MANUEL DEL JESUS</t>
  </si>
  <si>
    <t>CANUL HERNANDEZ ROGELIO ARBEY</t>
  </si>
  <si>
    <t>PECH XEQUE GILBERTO ALEXANDER</t>
  </si>
  <si>
    <t>MARTINEZ PUC JULIAN DEL JESUS</t>
  </si>
  <si>
    <t>GONZALEZ ALOR DAVID</t>
  </si>
  <si>
    <t>HERRERA SANCHEZ HERNAN EDEN</t>
  </si>
  <si>
    <t>UCAN URIBE PEDRO ANTONIO</t>
  </si>
  <si>
    <t>CAMAS HERNANDEZ CARLOS</t>
  </si>
  <si>
    <t>ORTIZ GONZALEZ VICTOR MANUEL</t>
  </si>
  <si>
    <t>NAH HEREDIA SERGIO HUMBERTO</t>
  </si>
  <si>
    <t>MONTORES CHAN MARCOS FABIAN</t>
  </si>
  <si>
    <t>GOMEZ PEREZ ANGELICA YURIDIA</t>
  </si>
  <si>
    <t>HERNANDEZ PACHECO RODRIGO ALBERTO</t>
  </si>
  <si>
    <t>CABALLERO PUC ALEJANDRO ENRIQUE</t>
  </si>
  <si>
    <t>ALVAREZ SEGOVIA CARLOS ENRIQUE</t>
  </si>
  <si>
    <t>HERNANDEZ MARTINEZ JOSE OMAR</t>
  </si>
  <si>
    <t>MAY PEREZ LEONARDO JAVIER</t>
  </si>
  <si>
    <t>PECH FLORES JUAN MANUEL</t>
  </si>
  <si>
    <t>CHAN TUN FRANCISCO FULGENCIO</t>
  </si>
  <si>
    <t>AKE NARVAEZ ANGEL EPIFANIO</t>
  </si>
  <si>
    <t>MATU DEEZA SHERLOC ALONZO</t>
  </si>
  <si>
    <t>ROSADO ORTEGON GABRIEL ALEJANDRO</t>
  </si>
  <si>
    <t>MARTINEZ GARCIA RAFAEL AUGUSTO</t>
  </si>
  <si>
    <t>ROMERO VAZQUEZ LUIS FERNANDO</t>
  </si>
  <si>
    <t>VENEGAS MEJIA MIGUEL ANGEL</t>
  </si>
  <si>
    <t>KANTUN HUCHIN CARLOS ALBERTO</t>
  </si>
  <si>
    <t>GONZALEZ CACH ARATH ALEJANDRO</t>
  </si>
  <si>
    <t>CAUICH CONTRERAS JESUS EDILBERTO</t>
  </si>
  <si>
    <t>GUERRERO PEREZ DYLAN FERNANDO</t>
  </si>
  <si>
    <t>CU ZETINA MILCA ABIGAIL</t>
  </si>
  <si>
    <t>MARTINEZ PEREZ ARIADNA</t>
  </si>
  <si>
    <t>GOMEZ MARTINEZ DANIEL ROBERTO</t>
  </si>
  <si>
    <t>CAMAS FUENTES ABRAHAM OTHONIEL</t>
  </si>
  <si>
    <t>SOSA MERA CARMEN ANTONIO</t>
  </si>
  <si>
    <t>ANTONIO CASANOVA ALONDRA</t>
  </si>
  <si>
    <t>LOPEZ MANRIQUEZ BINIZA</t>
  </si>
  <si>
    <t>DOSE MENDOZA DIANA MARIAN</t>
  </si>
  <si>
    <t>MAY CHI YESENIA VIANEY</t>
  </si>
  <si>
    <t>SOBERANIS HUICAB NERY ODETTE</t>
  </si>
  <si>
    <t>GARDUZA GARCIA RANDY VLADIMIR</t>
  </si>
  <si>
    <t>RAMOS BLANCAS JONATHAN</t>
  </si>
  <si>
    <t>DOMINGUEZ RIVERA LEONEL</t>
  </si>
  <si>
    <t>CAB MARTINEZ RODOLFO EMMANUEL</t>
  </si>
  <si>
    <t>AGUILAR PEREYRA LUIS ARMANDO</t>
  </si>
  <si>
    <t>DELGADO POLANCO JOSE IVAN</t>
  </si>
  <si>
    <t>LICONA RUIZ KEVIN SAIR</t>
  </si>
  <si>
    <t>MALDONADO ESTRELLA BRIAN ENRIQUE</t>
  </si>
  <si>
    <t>CANUL SOSA GABRIELA CANDELARIA</t>
  </si>
  <si>
    <t>FERRER GUTIERREZ SERGIO ALBERTO</t>
  </si>
  <si>
    <t>SALAZAR GUTIERREZ KASSANDRA MARISOL</t>
  </si>
  <si>
    <t>RAMIREZ TREJO ALEXIS</t>
  </si>
  <si>
    <t>ROSADO QUEJ EMILIANO DANIEL</t>
  </si>
  <si>
    <t>GASCA CHE BRIGUITT GUADALUPE</t>
  </si>
  <si>
    <t>POOL MOO ANGEL JAVIER</t>
  </si>
  <si>
    <t>HURTADO MARTINEZ GUILLERMO</t>
  </si>
  <si>
    <t>ARROYO VAZQUEZ NILSA YANALI</t>
  </si>
  <si>
    <t>RIOS OVIEDO CARLOS ALEJANDRO</t>
  </si>
  <si>
    <t>OCHOA CHAY YESSENIA</t>
  </si>
  <si>
    <t>DZUL PECH NATANAEL EFRAIN</t>
  </si>
  <si>
    <t>LOPEZ MARTINEZ JOSE ARBEY</t>
  </si>
  <si>
    <t>UICAB CHAVEZ GEOVANNY ALEXIS</t>
  </si>
  <si>
    <t>CASANOVA ORTEGON CARLOS MANUEL</t>
  </si>
  <si>
    <t>MIJANGOS BRICEÑO CRISTINA ISABEL</t>
  </si>
  <si>
    <t>NOJ CANCHE JOSE DONALDO</t>
  </si>
  <si>
    <t>REYES BALAN ANY ABIGAIL</t>
  </si>
  <si>
    <t>CONTRERAS ESCAMILLA LUIS ANTONIO</t>
  </si>
  <si>
    <t>HERNANDEZ GOMEZ JAVIER ALEJANDRO</t>
  </si>
  <si>
    <t>CAHUICH DORANTES WILMER DEL JESUS</t>
  </si>
  <si>
    <t>KU GONZALEZ JORGE DAVID</t>
  </si>
  <si>
    <t>VILLAMONTE OCHEITA CARLOS EDUARDO</t>
  </si>
  <si>
    <t>HERNANDEZ MARTIN AZAEL NEFTALY</t>
  </si>
  <si>
    <t>CAAMAL CHUC DARWIN JOSUE</t>
  </si>
  <si>
    <t>TAMAY MOO RODRIGO ADOLFO</t>
  </si>
  <si>
    <t>SANCHEZ MOO MARIA DEL CARMEN</t>
  </si>
  <si>
    <t>MONTIEL SAENZ MISAEL ALBERTO</t>
  </si>
  <si>
    <t>CRUZ ANTONIO JOSE DAVID</t>
  </si>
  <si>
    <t>VENEGAS MEJIA ROSALVA</t>
  </si>
  <si>
    <t>ARROYO TRINIDAD ALEJANDRO GABRIEL</t>
  </si>
  <si>
    <t>HERRERA RODRIGUEZ RAMON</t>
  </si>
  <si>
    <t>PROGRAMAS DE DESARROLLO SUSTENTABLE</t>
  </si>
  <si>
    <t xml:space="preserve">PROGRAMAS DE DIFUSION </t>
  </si>
  <si>
    <t xml:space="preserve">APOYO EN EVENTOS INSTITUCIONALES </t>
  </si>
  <si>
    <t>BARRERA PEREZ JOSE AUGUSTO</t>
  </si>
  <si>
    <t>ZAVALA CHAN JUAN ANTONIO</t>
  </si>
  <si>
    <t>UC LEON JOSE AARON</t>
  </si>
  <si>
    <t>HERNANDEZ CUY JUAN AMADO</t>
  </si>
  <si>
    <t>CANALES DELGADO DANIEL</t>
  </si>
  <si>
    <t>MADERO DZUL JOSE EDUARDO</t>
  </si>
  <si>
    <t>SERRANO HERNANDEZ ARELY NOEMI</t>
  </si>
  <si>
    <t>MIJANGOS LEZAMA GUADALUPE</t>
  </si>
  <si>
    <t>CHE TREJO ARLETTE GUADALUPE</t>
  </si>
  <si>
    <t>SANTANA UC DADIR BALBINA</t>
  </si>
  <si>
    <t>PACHECO CHAB CINTIA DONAJI</t>
  </si>
  <si>
    <t>SEGOVIA CANTO ANDREINA MARISOL</t>
  </si>
  <si>
    <t>PECH DZIB DAVID JOSUE</t>
  </si>
  <si>
    <t>GARCIA MOHA ADOLFO</t>
  </si>
  <si>
    <t>TORRES PINTO OMAR URIEL</t>
  </si>
  <si>
    <t>CRUZ ZAMORA LIMBE IRENE</t>
  </si>
  <si>
    <t>RODRIGUEZ VELAZQUEZ MARIA GUADALUPE</t>
  </si>
  <si>
    <t>BLANCO LOPEZ ALMA GRISELDA</t>
  </si>
  <si>
    <t>BRICEÑO BRITO RONALDO DE JESUS</t>
  </si>
  <si>
    <t>MORALES LOPEZ JUAN JOSE</t>
  </si>
  <si>
    <t>TRUJEQUE FLORES DIANA</t>
  </si>
  <si>
    <t>ESTRELLA XOOL HENRY FRANCISCO</t>
  </si>
  <si>
    <t>AVILA PEREZ JOSE AGUSTIN</t>
  </si>
  <si>
    <t>SOLIS GONGORA FRANCISCO IVAN</t>
  </si>
  <si>
    <t>HERNANDEZ BOLON YEINMI SELENE GISELLE</t>
  </si>
  <si>
    <t>PACHECO PANTI DANNY ARMANDO</t>
  </si>
  <si>
    <t>AMEZCUA POSADA AYLIN</t>
  </si>
  <si>
    <t>PADILLA PEREZ VIRGILIO</t>
  </si>
  <si>
    <t>HERNANDEZ CHI JOSUE ANDRES</t>
  </si>
  <si>
    <t>GARDUZA DELGADO FELIPE ANGEL</t>
  </si>
  <si>
    <t>LOPEZ MIRANDA PEDRO LUIS JESUS</t>
  </si>
  <si>
    <t>CAN PEREZ MIRNA ANDREA</t>
  </si>
  <si>
    <t>TUN CONTRERAS EDWIN SALVADOR</t>
  </si>
  <si>
    <t>LOPEZ CHI GABRIEL ANDRES</t>
  </si>
  <si>
    <t>CASTILLO VALLE JHONATAN FRANCISCO</t>
  </si>
  <si>
    <t>RUIZ CANUL OMAR ALEJANDRO</t>
  </si>
  <si>
    <t>PIEDRA KU CARLOS IVAN</t>
  </si>
  <si>
    <t>ZAVALA FLORES ROSA ITZEL</t>
  </si>
  <si>
    <t>FOMENTO A LA LECTURA NATACION</t>
  </si>
  <si>
    <t>KU CHAN OMAR RAFAEL</t>
  </si>
  <si>
    <t>CABRERA RUIZ JAFFA AJALET SAHAR</t>
  </si>
  <si>
    <t>EUAN MENDOZA CESAR OLLIVER</t>
  </si>
  <si>
    <t>Danza Regional</t>
  </si>
  <si>
    <t>HERRERA CAMPOS DIEGO ALEJANDRO</t>
  </si>
  <si>
    <t>PEREZ RODRIGUEZ ROCIO DEL JESUS</t>
  </si>
  <si>
    <t>ROMAN SALAZAR MARTIN</t>
  </si>
  <si>
    <t>SANCHEZ CANO CARLOS ANTONIO</t>
  </si>
  <si>
    <t>JAUREGUI CARBAJAL ARACELI JAZMIN</t>
  </si>
  <si>
    <t>TREJO CORTEZ LEONARDO MIGUEL</t>
  </si>
  <si>
    <t>DZUL URIBE EDUARDO MANUEL</t>
  </si>
  <si>
    <t>BAUTISTA YANEZ ROQUE</t>
  </si>
  <si>
    <t>MARTINEZ REYES JOSUE YAIR</t>
  </si>
  <si>
    <t>LINARES GARCIA LAURA</t>
  </si>
  <si>
    <t>CANCHE KU JESUS ALFONSO</t>
  </si>
  <si>
    <t>GARCIA ROMERO JONATHAN DEL JESUS</t>
  </si>
  <si>
    <t>MIJARES OCHOA MONSERRATH</t>
  </si>
  <si>
    <t>AKE GUEVARA EDUARDO</t>
  </si>
  <si>
    <t>AGUILAR CRUZ DIANA PAOLA</t>
  </si>
  <si>
    <t>GOMEZ MOO EDUARDO ANDREY</t>
  </si>
  <si>
    <t>RIVERA PEREZ JOSE ANGEL</t>
  </si>
  <si>
    <t>RAMOS RODRIGUEZ ROBERTO ISAIAS</t>
  </si>
  <si>
    <t>PRIETO MAY EDGAR ENRIQUE</t>
  </si>
  <si>
    <t>CRUZ UC MARIA GUADALUPE</t>
  </si>
  <si>
    <t>LOPEZ GOMEZ CELESTE ROCIO</t>
  </si>
  <si>
    <t>GOMEZ LOPEZ DANIELA GUADALUPE</t>
  </si>
  <si>
    <t>PACHECO JIMENEZ ROQUE MANUEL</t>
  </si>
  <si>
    <t>ARCOS SALAS EDGAR LEONARDO</t>
  </si>
  <si>
    <t>POOT BUENFIL RICARDO ALEXANDRO</t>
  </si>
  <si>
    <t>VELA DZIB HUMBERTO ALEJANDRO</t>
  </si>
  <si>
    <t>BALAN TOLOZA NAZARIO ANTONIO</t>
  </si>
  <si>
    <t>QUEN RAMOS ALEXANDER YAIR</t>
  </si>
  <si>
    <t>MORALES GONZALEZ PEDRO</t>
  </si>
  <si>
    <t>PEREZ KUK MARIA JOSE</t>
  </si>
  <si>
    <t>HAU SERGIO ALFONSO</t>
  </si>
  <si>
    <t>TUYUB UICAB KEREN ASENATH</t>
  </si>
  <si>
    <t>YEH COYOC MARVY KAREN</t>
  </si>
  <si>
    <t>GONZALEZ GOMEZ CINTHIA ANGELICA</t>
  </si>
  <si>
    <t>COHUO CASTILLEJOS FERNANDO ANGEL</t>
  </si>
  <si>
    <t>SANCHEZ HEREDIA EDUARDO RUBEN</t>
  </si>
  <si>
    <t>GARCIA VIDAL YECENIA</t>
  </si>
  <si>
    <t>HERRADA CONTRERAS JUAN LUIS</t>
  </si>
  <si>
    <t>ZUÑIGA NIÑO INGRID ERNESTINA</t>
  </si>
  <si>
    <t>CABRERA CHUC WILLIAM MANUEL</t>
  </si>
  <si>
    <t>PUC MARTINEZ YESENIA ELIZABETH</t>
  </si>
  <si>
    <t>ALFARO COYOC MARCO ARTURO</t>
  </si>
  <si>
    <t>CAMBRANIS LUGO ALANY GUADALUPE</t>
  </si>
  <si>
    <t>AKE CHIN LAYDA FAUSTINA</t>
  </si>
  <si>
    <t>POOT MARTINEZ ELEANE GUADALUPE</t>
  </si>
  <si>
    <t>CASTILLO MONTEJO EDWARD ISRAEL</t>
  </si>
  <si>
    <t>FLORES ESTRADA VIVIANA SOFIA</t>
  </si>
  <si>
    <t>ROMERO BALCHE GABRIELA ANAHI</t>
  </si>
  <si>
    <t>SOSA SOSA LUIS ALBERTO</t>
  </si>
  <si>
    <t>COBOS MATOS JESUS ALBERTO</t>
  </si>
  <si>
    <t>PEREZ GARCIA CINTHIA LORENA</t>
  </si>
  <si>
    <t>VAZQUEZ CHI BEATRIZ DEL JESUS</t>
  </si>
  <si>
    <t>YERBES ALVARADO SOFIA ALEJANDRA</t>
  </si>
  <si>
    <t>GARCIA GONZALEZ LEYDI DEL CARMEN</t>
  </si>
  <si>
    <t>SIMA JIMENEZ ARIANY GUADALUPE</t>
  </si>
  <si>
    <t>RAMIREZ COUOH ADHARA LIZZY DE ATOCHA</t>
  </si>
  <si>
    <t>MARTIN CANCHE DIANA PATRICIA</t>
  </si>
  <si>
    <t>ALONZO HERRERA MARIO FEDERICO</t>
  </si>
  <si>
    <t>HERNANDEZ ROSADO ELIZABETH BEATRIZ</t>
  </si>
  <si>
    <t>HEREDIA AKE NAYELI LUCERO</t>
  </si>
  <si>
    <t>HOIL COLLI ZULEYMY GUADALUPE</t>
  </si>
  <si>
    <t>PRIANTI ALONZO ALBERTO</t>
  </si>
  <si>
    <t>SARAO TORRES DIANA LAURA</t>
  </si>
  <si>
    <t>UTUY MIGUEL DIANA BEATRIZ</t>
  </si>
  <si>
    <t>LIRA GOMEZ YONI GASPAR</t>
  </si>
  <si>
    <t>RUIZ QUIJANO KARINA GUADALUPE</t>
  </si>
  <si>
    <t>MENDOZA MENDEZ MICAELA</t>
  </si>
  <si>
    <t>OSORIO EUAN ANGELA ISABEL</t>
  </si>
  <si>
    <t>ALMEYDA DZIB ANA DIANA</t>
  </si>
  <si>
    <t>TUN ORTIZ YULISA NARCEDALIA</t>
  </si>
  <si>
    <t>CAMPOS SONDA DIANA LAURA</t>
  </si>
  <si>
    <t>MENDEZ RIVAS YAZMIN CANDELARIA</t>
  </si>
  <si>
    <t>UC NAH JANELLY</t>
  </si>
  <si>
    <t>PRIETO MAY CARLOS JOSE</t>
  </si>
  <si>
    <t>GOMEZ RAMIREZ CARLA CECILIA</t>
  </si>
  <si>
    <t>VAZQUEZ GUERRERO OMAR OZIEL</t>
  </si>
  <si>
    <t>HAZ MENDEZ CLAUDIA ANDREA</t>
  </si>
  <si>
    <t>CHI ZAPATA SAUL EMMANUEL</t>
  </si>
  <si>
    <t>CHI CANCHE SHEILA GUADALUPE</t>
  </si>
  <si>
    <t>PACHECO CUEVAS KEREN NOEMI</t>
  </si>
  <si>
    <t>RIVERO BALAN BELKIS YARED</t>
  </si>
  <si>
    <t>CURSO-TALLER: FORMACION EN COMPETENCIAS INVESTIGATIVAS"</t>
  </si>
  <si>
    <t>ABNAAL CHAN JOSUE GIOVANI</t>
  </si>
  <si>
    <t>LOPEZ CANO FARIDE ABIGAIL</t>
  </si>
  <si>
    <t>JUAN DIEGO CRISTINA</t>
  </si>
  <si>
    <t>MORENO CRUZ URIEL JAIR</t>
  </si>
  <si>
    <t>CASTRO TAMAYO ELIZABETH</t>
  </si>
  <si>
    <t>AGUILAR RAMOS STEFFI DE LOS ANGELES</t>
  </si>
  <si>
    <t>ALEGRIA VALLADARES KARIME ITZAYANA</t>
  </si>
  <si>
    <t>CHAB VILLARINO ARELY GEORGINA</t>
  </si>
  <si>
    <t>QUE SANTINI ALEJANDRA GUADALUPE</t>
  </si>
  <si>
    <t>CARBALLO CHI DENISE GUADALUPE</t>
  </si>
  <si>
    <t>SIERRA CAUDANA CARLA PALOMA</t>
  </si>
  <si>
    <t>CHAVARRIA CHAVEZ YESENIA</t>
  </si>
  <si>
    <t>MARTINEZ NAAL MARELVY ESMERALDA</t>
  </si>
  <si>
    <t>RAMIREZ FLORES CANDELARIA DEL JESUS</t>
  </si>
  <si>
    <t>GUERRERO CHIM DIANA LORENA</t>
  </si>
  <si>
    <t>CERECEDO JUAREZ MARCO ANTONIO</t>
  </si>
  <si>
    <t>HUCHIM MARTIN AIDA GUADALUPE</t>
  </si>
  <si>
    <t>FRANCO CANCHE KEYDY AMARANTA</t>
  </si>
  <si>
    <t>COHUO AYIL ROMAN FRANCISCO</t>
  </si>
  <si>
    <t>PERALTA LEON CUAUHTEMOC</t>
  </si>
  <si>
    <t>XIU GARRIDO MAYTE DEL CARMEN</t>
  </si>
  <si>
    <t>PEREZ TEUL MARIA GUADALUPE</t>
  </si>
  <si>
    <t>DOMINGUEZ CHAVARRIA SANDRA SHADAI</t>
  </si>
  <si>
    <t>FRANCISCO GAYOSSO JASMIN</t>
  </si>
  <si>
    <t>CONTRERAS UC ALDO ROMAN</t>
  </si>
  <si>
    <t>CHONG ROSADO JAQUELINE</t>
  </si>
  <si>
    <t>RAMIREZ ORDOÑEZ REYNALDO DANIEL</t>
  </si>
  <si>
    <t>SANSORES CAAMAL CLAUDIA DANIELA</t>
  </si>
  <si>
    <t>FIGUEROA MALDONADO IMELDA MARILU</t>
  </si>
  <si>
    <t>GUZMAN OROZCO DIANA SARAHI</t>
  </si>
  <si>
    <t>ESCOBAR ROSADO GUADALUPE DEL JESUS</t>
  </si>
  <si>
    <t>HERNANDEZ HERNANDEZ RODOLFO</t>
  </si>
  <si>
    <t>NAH SOLIS PRISCILA</t>
  </si>
  <si>
    <t>ZARAGOZA PACHECO KEVIN ALEJANDRO</t>
  </si>
  <si>
    <t>LEMUS HUICAB GUADALUPE ISABEL</t>
  </si>
  <si>
    <t>MORA VALENCIA SALVADOR ISMAEL</t>
  </si>
  <si>
    <t>VILLARINO RIVERA JESUS FRANCISCO</t>
  </si>
  <si>
    <t>AGUILAR LOPEZ GANDHI</t>
  </si>
  <si>
    <t>MONTOYA ZEPEDA GUILLERMO ANTONIO</t>
  </si>
  <si>
    <t>HERNANDEZ HERNANDEZ JUAN CARLOS DEL JESUS</t>
  </si>
  <si>
    <t>CHABLE EK JOSE ALFREDO</t>
  </si>
  <si>
    <t>CAN MEX EFRAIN EMMANUEL</t>
  </si>
  <si>
    <t>CAAMAL PEREZ GUADALUPE CONCEPCION</t>
  </si>
  <si>
    <t>GONZALEZ GOMEZ PEDRO</t>
  </si>
  <si>
    <t>COSGALLA CHAN FERNANDO DE JESUS</t>
  </si>
  <si>
    <t>CASTRO ROSADO EDUARDO DARIEN</t>
  </si>
  <si>
    <t>AKE OLIVARES ALONDRA DE JESUS</t>
  </si>
  <si>
    <t>MUT SEGOVIA MOISES DEL CARMEN</t>
  </si>
  <si>
    <t>HUESCA ANDRADE JOSE EDUARDO</t>
  </si>
  <si>
    <t>GOMEZ NOH EDGAR JOSE</t>
  </si>
  <si>
    <t>LOPEZ RUIZ ANDRES MANUEL</t>
  </si>
  <si>
    <t>CHE MADERO LUIS ENRIQUE</t>
  </si>
  <si>
    <t>QUIJANO CHI SAHIR DE JESUS</t>
  </si>
  <si>
    <t>GARCIA CRUZ MOISES ANTONIO</t>
  </si>
  <si>
    <t>GONZALEZ DIAZ MARCELO ALEJANDRO</t>
  </si>
  <si>
    <t>CANTUN YAH DARNEYS FABIOLA</t>
  </si>
  <si>
    <t>BALAN TUN GENER EDUARDO</t>
  </si>
  <si>
    <t>CANUL CANCHE YANUARIO DAVID</t>
  </si>
  <si>
    <t>PARTICIPACION EN EL CICLO DE CONFERENCIAS LOS DIAS 2 Y 3 MAYO DEL 2019 DENTRO DEL MARCO DE LA CONMEMORACION DEL DIA DEL ING. CIVIL</t>
  </si>
  <si>
    <t>MENDEZ DEARA FRANCISCO</t>
  </si>
  <si>
    <t>HERRERA PAREDES JOSE YOVANI</t>
  </si>
  <si>
    <t>ROSAS SANTAMARIA LETICIA ADRIANA</t>
  </si>
  <si>
    <t>ALDANA MUT JOSE LAUREANO</t>
  </si>
  <si>
    <t>UC DORANTES SERGIO DAVID</t>
  </si>
  <si>
    <t>PARTICIPACION EN LA SEMANA DE INGENIERIA CIVIL 2017</t>
  </si>
  <si>
    <t>MARTINEZ NOH RAMON JESUS</t>
  </si>
  <si>
    <t>PACHECO CETZ JORGE MANUEL</t>
  </si>
  <si>
    <t>TEK HUCHIN MARCELINA GUADALUPE</t>
  </si>
  <si>
    <t>MONTEJO MARTIN NESTOR ANTONIO</t>
  </si>
  <si>
    <t>SALINAS COYOC RUBEN OSWALDO</t>
  </si>
  <si>
    <t>PARTICIPACION EN LA SEMANA DE INGENIERIA CIVIL. PARTICIPACION EN LA SEMANA DE INGENIERIA CIVIL</t>
  </si>
  <si>
    <t>ABELLO DAMAS ALEX ENRIQUE</t>
  </si>
  <si>
    <t>GARCIA ALVAREZ BERNARDO</t>
  </si>
  <si>
    <t>HERNANDEZ PARRA GUSTAVO</t>
  </si>
  <si>
    <t>CASTAÑEDA ROCHA ABDIEL DEL JESUS</t>
  </si>
  <si>
    <t>PECH AKE JOSE ANGEL</t>
  </si>
  <si>
    <t>REBOLLEDO CRUZ ANEL KARINA</t>
  </si>
  <si>
    <t>RENDIS CHE ABRAHAM EDUARDO</t>
  </si>
  <si>
    <t>LOPEZ JIMENEZ JAVIER</t>
  </si>
  <si>
    <t>DOMINGUEZ MATEO FRANCISCO</t>
  </si>
  <si>
    <t>PECH CANCHE OSCAR JAVIER</t>
  </si>
  <si>
    <t>GONZALEZ CHAN CARLOS ALBERTO</t>
  </si>
  <si>
    <t>GALLEGOS MENDOZA GLADYS</t>
  </si>
  <si>
    <t>MONTERO PEREZ JOSE LEONARDO</t>
  </si>
  <si>
    <t>MORALES AKE SHEILA GUADALUPE</t>
  </si>
  <si>
    <t>AKE MARTINEZ ENRIQUE DEL ANGEL</t>
  </si>
  <si>
    <t>GAMBOA CORTES ABRAHAM ADOLFO</t>
  </si>
  <si>
    <t>CU NOVELO FELIPE IGNACIO</t>
  </si>
  <si>
    <t>ORTEGON GONZALEZ LUIS HUMBERTO</t>
  </si>
  <si>
    <t>SILVA RODRIGUEZ CINTHYA EVELYN</t>
  </si>
  <si>
    <t>CHI ZAPATA JOAQUIN ANTONIO</t>
  </si>
  <si>
    <t>UTUY KEINI ARACELI</t>
  </si>
  <si>
    <t>PECH GOMEZ SHERLY CANDELARIA</t>
  </si>
  <si>
    <t>CABALLERO CHE RAFAEL ISMAEL</t>
  </si>
  <si>
    <t>AVILA HUICAB VANESSA DEL CARMEN</t>
  </si>
  <si>
    <t>CANUL HERNANDEZ ERIKA DEL RUBI</t>
  </si>
  <si>
    <t>UC CHAN RAFAEL</t>
  </si>
  <si>
    <t>MONTENEGRO HERRERA EDUARDO URIEL</t>
  </si>
  <si>
    <t>GONZALEZ EK LIZETH GUADALUPE</t>
  </si>
  <si>
    <t>AKE RIZO FERNANDO MIGUEL</t>
  </si>
  <si>
    <t>MORENO MARTINEZ JUAN FERNANDO</t>
  </si>
  <si>
    <t>PANTI NARVAEZ JAZET ALEJANDRO</t>
  </si>
  <si>
    <t>POOT TZEL DANIELA AMAIRANI</t>
  </si>
  <si>
    <t>CANCHE FLORES RODRIGO AMILCAR</t>
  </si>
  <si>
    <t>GUZMAN CALDERON ANDY ALEXANDER</t>
  </si>
  <si>
    <t xml:space="preserve">PROMOCION DE CARRERA </t>
  </si>
  <si>
    <t>RAMIREZ MATU ALONDRA NOEMI</t>
  </si>
  <si>
    <t>PEREZ ALONZO ROMAN ENRIQUE</t>
  </si>
  <si>
    <t>PINO JUAREZ GRECIA MONSERRAT</t>
  </si>
  <si>
    <t>MENDOZA LEIVA JULIO EDUARDO</t>
  </si>
  <si>
    <t>CRUZ MENDEZ LUIS ALEJANDRO</t>
  </si>
  <si>
    <t>CURSO-TALLER: CONDICIONES DE ILUMINACION EN LOS CENTROS DE TRABAJO NOM-025-STPS-2008
CURSO-TALLER: FORMACION DE AUDITORES INTERNOS ISO19011 2019</t>
  </si>
  <si>
    <t>CENTURION CONTRERAS EMANUEL ENRIQUE</t>
  </si>
  <si>
    <t>SANCHEZ CRUZ CARLOS DAVID</t>
  </si>
  <si>
    <t>MONTES DE OCA REYES MARIA GUADALUPE</t>
  </si>
  <si>
    <t>HERNANDEZ BARRAGAN ANGEL DANIEL</t>
  </si>
  <si>
    <t>CHABLE SALAVARRIA KEVIN ANDRES</t>
  </si>
  <si>
    <t>GARCIA VALDIVIEZO EDUARDO</t>
  </si>
  <si>
    <t>Fútbol de Salón</t>
  </si>
  <si>
    <t>HERNANDEZ JUAREZ JUAN MANUEL</t>
  </si>
  <si>
    <t>SORIANO CARDOSO DIEGO ALEJANDRO</t>
  </si>
  <si>
    <t>VARGAS CAJUN VALERIA AMAIRANI</t>
  </si>
  <si>
    <t>CARDONA MORALES OSCAR FERNANDO</t>
  </si>
  <si>
    <t>PEREZ HERNANDEZ AURELIO</t>
  </si>
  <si>
    <t>Organizacion del simposio desarrollo sustentable</t>
  </si>
  <si>
    <t>UC CAN JAVIER JESUS</t>
  </si>
  <si>
    <t>VARGAS PALMA MARTIN IRAK</t>
  </si>
  <si>
    <t>HERNANDEZ ESTRELLA JORGE IVAN</t>
  </si>
  <si>
    <t>DEL RIO MOO MAR</t>
  </si>
  <si>
    <t>MARTINEZ GOMEZ OSCAR JONATHAN</t>
  </si>
  <si>
    <t>CEH RAMIREZ JERONIMO</t>
  </si>
  <si>
    <t>JAIMEZ ESCOBAR GERARDO OMAR</t>
  </si>
  <si>
    <t>CHI LOPEZ ANGEL JHOVANNY</t>
  </si>
  <si>
    <t>QUEN RAMOS SHELVY JANETH</t>
  </si>
  <si>
    <t>DIAZ CAJUN ALMA KARINA</t>
  </si>
  <si>
    <t>DZIB CASTRO EDUARDO ATOCHA</t>
  </si>
  <si>
    <t>GUTIERREZ ACAL MARIA FERNANDA</t>
  </si>
  <si>
    <t>PEREZ SERRANO FERNANDO ROMAN</t>
  </si>
  <si>
    <t>ORGANIZACIÓN DEL SIMPOSIO DESARROLLO SUSTENTABLE</t>
  </si>
  <si>
    <t>LARA RODRIGUEZ LILIAN</t>
  </si>
  <si>
    <t>HOMA ACOSTA FERNANDO EMANUEL</t>
  </si>
  <si>
    <t>PACHECO SALAZAR ULISES ANTONIO</t>
  </si>
  <si>
    <t>NOVELO PECH MARCELO DEL JESUS</t>
  </si>
  <si>
    <t>POOT BALAN LEONARDO JAVIER</t>
  </si>
  <si>
    <t>CANCHE SANSORES EMILIO RODOLFO</t>
  </si>
  <si>
    <t>BURGOS NOTARIO ENRIQUE JOSE</t>
  </si>
  <si>
    <t>LAINEZ CHAN CARLOS ANDRES</t>
  </si>
  <si>
    <t>MARTINEZ PALOMO LUIS EDUARDO</t>
  </si>
  <si>
    <t>LUNA CENTENO ABRAHAM ISAAC</t>
  </si>
  <si>
    <t>TUN PECH ANDY EDUARDO</t>
  </si>
  <si>
    <t>UC GUERRERO JOSE ANTONIO</t>
  </si>
  <si>
    <t>ESCAMILLA MAY HECTOR</t>
  </si>
  <si>
    <t>HERNANDEZ ASENCIO RUBEN OSVALDO</t>
  </si>
  <si>
    <t>TAFOYA ESCAMILLA ROMAN</t>
  </si>
  <si>
    <t>TUN BURGOS GUILLERMO PONCIANO</t>
  </si>
  <si>
    <t>RUIZ MALDONADO SURIEL AMISADAI</t>
  </si>
  <si>
    <t>MOO CONTRERAS ALEJANDRO RENE</t>
  </si>
  <si>
    <t>VASQUEZ LUIS NOE</t>
  </si>
  <si>
    <t>AKE CAZAN GONZALO ADRIAN</t>
  </si>
  <si>
    <t>ESTRELLA SEGOVIA HARRY DAVID</t>
  </si>
  <si>
    <t>QUINTANA ESTRELLA ALBERT DEL JESUS</t>
  </si>
  <si>
    <t>AYIL LANDAVERDE BRYANT ALEXIS</t>
  </si>
  <si>
    <t>GONZALEZ ROCHA ADAIR ALBERTO</t>
  </si>
  <si>
    <t>TOLOZA MOO ALEJANDRO DEL JESUS</t>
  </si>
  <si>
    <t>PALACIOS MARTINEZ CESAR ARMANDO</t>
  </si>
  <si>
    <t>SANTINI ANCONA VICTOR HUGO</t>
  </si>
  <si>
    <t>POOT CRUZ JOSE DEL CARMEN</t>
  </si>
  <si>
    <t>CHABLE LAZARO JOSE EBENEZER</t>
  </si>
  <si>
    <t>HUERTA RIVAS JOSE HERIBERTO</t>
  </si>
  <si>
    <t>TAMAY DUARTE ORQUIDEA NAZARET</t>
  </si>
  <si>
    <t>MIJANGOS PEREZ ALDAIRS DE JESUS</t>
  </si>
  <si>
    <t>EUAN COHUO CARLOS ALEXANDER</t>
  </si>
  <si>
    <t>ECHEVERRIA CONCHA RUSSEY ALEJANDRO</t>
  </si>
  <si>
    <t>NOZ TOVAR EMMANUEL HUMBERTO</t>
  </si>
  <si>
    <t>CASAS GOMEZ BEATRIZ DEL SOCORRO</t>
  </si>
  <si>
    <t>VICENTE MATIAS SALUSTINO ONASIS</t>
  </si>
  <si>
    <t>CARBALLO CANTUN YANETH ESTER</t>
  </si>
  <si>
    <t>RODRIGUEZ CHABLE KEVIN EMMANUEL</t>
  </si>
  <si>
    <t>AMADOR ESCALANTE DAVID JOHAHANAN</t>
  </si>
  <si>
    <t>PEREZ VELAZQUEZ ANDRES WILLIAM</t>
  </si>
  <si>
    <t>COHUO COB BEN-AMMI ALI</t>
  </si>
  <si>
    <t>CASTILLO CHABLE JOSE CARLOS</t>
  </si>
  <si>
    <t>CAUICH BAAS CAROLINA</t>
  </si>
  <si>
    <t>CANUL SOSA CESAR ANTONIO</t>
  </si>
  <si>
    <t>HERNANDEZ MAR LEONARDO</t>
  </si>
  <si>
    <t>TUZ CAAMAL VICTOR OSWALDO</t>
  </si>
  <si>
    <t>TOLEDO COUOH RUSBEL</t>
  </si>
  <si>
    <t>SALAS CAMBRANO TIMOTEO</t>
  </si>
  <si>
    <t>ROMERO SAENZ JORGE ANTONIO</t>
  </si>
  <si>
    <t>RODRIGUEZ HERNANDEZ JOHAN ANTONIO</t>
  </si>
  <si>
    <t>POOT CHABLE CESAR GUADALUPE</t>
  </si>
  <si>
    <t>UCAN KANTUN SAMUEL DE LOS ANGELES</t>
  </si>
  <si>
    <t>RODRIGUEZ YAH MARINA ESPERANZA</t>
  </si>
  <si>
    <t>CABRERA SEGOVIA SEBASTIAN</t>
  </si>
  <si>
    <t>CANCHE CAAMAL EUSEBIA GUADALUPE</t>
  </si>
  <si>
    <t>CHE REQUENA CRISTINA GUADALUPE</t>
  </si>
  <si>
    <t>PANTI LOPEZ LUIS GERARDO</t>
  </si>
  <si>
    <t>CHAN PEREZ MARIA GUADALUPE</t>
  </si>
  <si>
    <t>CU YAH SHEYLA MARIBI</t>
  </si>
  <si>
    <t>SALAZAR LOPEZ MANUEL ALEJANDRO</t>
  </si>
  <si>
    <t>REYES GONZALEZ RAUL ALFONSO</t>
  </si>
  <si>
    <t>PACHECO LUNA JOSE MANUEL</t>
  </si>
  <si>
    <t>PEREZ LIRA JORGE ALBERTO</t>
  </si>
  <si>
    <t>CAHUICH NOH GERALDINE</t>
  </si>
  <si>
    <t>CANUL BARRERA CRISTIAN ARTURO</t>
  </si>
  <si>
    <t>RIVERA ROJAS BRIAN GUADALUPE</t>
  </si>
  <si>
    <t>GIMENEZ SUNZA JESUS MIGUEL</t>
  </si>
  <si>
    <t>MARTIN TUZ ARIANA YUCELI</t>
  </si>
  <si>
    <t>VARGUEZ VARGUEZ ESTEBAN ALBERTO</t>
  </si>
  <si>
    <t>CAN MOO KAREN YANET</t>
  </si>
  <si>
    <t>PAREDES MORALES JOSE SURIEL</t>
  </si>
  <si>
    <t>CHE TUN ALEXIS ALBERTO</t>
  </si>
  <si>
    <t>SULUB ZAMUDIO MARTIN FERNANDO</t>
  </si>
  <si>
    <t>DOMINGUEZ GONZALEZ EDZON JAVIER</t>
  </si>
  <si>
    <t>LOYO VEGA RAUL ARMANDO</t>
  </si>
  <si>
    <t>QUIJANO CEN ANGEL DE JESUS</t>
  </si>
  <si>
    <t>CASTILLO SEGOVIA SARAI GUADALUPE</t>
  </si>
  <si>
    <t>MAAS CAHUICH JOZIAS AZRIEL</t>
  </si>
  <si>
    <t>MEDINA RODRIGUEZ EDGAR</t>
  </si>
  <si>
    <t>VIVAS CHAVEZ CRISTIAN ALBERTO</t>
  </si>
  <si>
    <t>POOT TAMAY JOSE ISMAEL</t>
  </si>
  <si>
    <t>CHAN HUCHIN DAVID ALFONSO</t>
  </si>
  <si>
    <t>MODELO TALENTO EMPRENDEDOR 2019 PARTICIPACION EN EL CURSO-TALLER WEB SERVICIES PARTE I.</t>
  </si>
  <si>
    <t>ORTEGA SOLIS LUIS ENRIQUE</t>
  </si>
  <si>
    <t>Fútbol Soccer</t>
  </si>
  <si>
    <t>MUCUL BEYTIA ELEAB EFREN</t>
  </si>
  <si>
    <t>KEB HUITZ KEVIN JAVIER</t>
  </si>
  <si>
    <t>TUN PECH EDGARD IVAN</t>
  </si>
  <si>
    <t>TUN VAZQUEZ DAVID ENRIQUE</t>
  </si>
  <si>
    <t>NOH UC MIGUEL MACEDONIO</t>
  </si>
  <si>
    <t>CASTILLO CHAY RODOLFO DE JESUS</t>
  </si>
  <si>
    <t>GUTIERREZ CASTILLO ERIC ALEJANDRO</t>
  </si>
  <si>
    <t>HOIL ZARATE JUAN JESUS</t>
  </si>
  <si>
    <t>MALDONADO CHAN ANA KAREN</t>
  </si>
  <si>
    <t>CAN KANTUN JOSUE GIBRAN</t>
  </si>
  <si>
    <t>DZUL GONZALEZ MANUEL ALEJANDRO</t>
  </si>
  <si>
    <t>MEX CRUZ VICTOR DEL JESUS</t>
  </si>
  <si>
    <t>NICOLAS MORALES JORGE ANTONIO</t>
  </si>
  <si>
    <t>CAAMAL MANGAS JOSUE EMILIANO</t>
  </si>
  <si>
    <t>RUIZ SALAZAR LUIS MARIANO</t>
  </si>
  <si>
    <t>MOHOM CAMARA ALVARO EDUARDO</t>
  </si>
  <si>
    <t>CAHUICH GUILLEN ROMAN JESUS</t>
  </si>
  <si>
    <t>ESPINOZA CHUC ROLAND SITASHI</t>
  </si>
  <si>
    <t>MARTINEZ HERNANDEZ DAVID</t>
  </si>
  <si>
    <t>CASANOVA SANTINI ALDAIR ELOY</t>
  </si>
  <si>
    <t>CASANOVA XOOL LEYDI GUADALUPE</t>
  </si>
  <si>
    <t>YAH PACHECO JUAN LUIS</t>
  </si>
  <si>
    <t>ROSADO CABALLERO JESUS OMAR</t>
  </si>
  <si>
    <t>MONTIEL FIERRO DIEGO MANUEL</t>
  </si>
  <si>
    <t>KUC GIL DIEGO MISAEL</t>
  </si>
  <si>
    <t>DE LA CRUZ VELUETA PAOLA CASSANDRA</t>
  </si>
  <si>
    <t>LLERGO VALENCIA ALESSANDRO YAIR</t>
  </si>
  <si>
    <t>HEREDIA DZUL CRISTIAN EDUARDO</t>
  </si>
  <si>
    <t>ABREU ARTEAGA OBED ALEJANDRO</t>
  </si>
  <si>
    <t>AGUILAR HERRERA CARLOS ALBERTO</t>
  </si>
  <si>
    <t>AKE US LUIS FERNANDO</t>
  </si>
  <si>
    <t>ALARCON CALDERON AARON ALEJANDRO</t>
  </si>
  <si>
    <t>ALONZO CERVERA OSCAR EDUARDO</t>
  </si>
  <si>
    <t>ALVAREZ KUK GUADALUPE NICTE HA</t>
  </si>
  <si>
    <t>AMIGO APOLINAR LUIS ANGEL</t>
  </si>
  <si>
    <t>BARAHONA HERNANDEZ GREGORIO RAFAEL</t>
  </si>
  <si>
    <t>BRITO YANES EDUARDO ALBERTO</t>
  </si>
  <si>
    <t>CAAMAL CHE GABRIEL ALEJANDRO</t>
  </si>
  <si>
    <t>CAAMAL PUC CARLOS ALBERTO</t>
  </si>
  <si>
    <t>CAB CRUZ WENDY ISABEL</t>
  </si>
  <si>
    <t>PARTICIPACION EN EL CONGRESO FORO MERIDA 2019 RE DISEÑA LA ATENCION PARA LA SALUD</t>
  </si>
  <si>
    <t>CAHUICH MALDONADO JESUS GERARDO</t>
  </si>
  <si>
    <t>CAMARA GONZALEZ MIRNA</t>
  </si>
  <si>
    <t>CAN DIAZ YESSENIA GUADALUPE</t>
  </si>
  <si>
    <t>CANUL ANGULO DAMIAN DEL CARMEN</t>
  </si>
  <si>
    <t>CANUL HOO DIEGO ANTONIO</t>
  </si>
  <si>
    <t>CARDOZO KU SAMUEL GUILLERMO</t>
  </si>
  <si>
    <t>CARPIZO CANTARELL ROMAN ALBERTO</t>
  </si>
  <si>
    <t>CASTRO FERRAEZ ERIK DOMITILO</t>
  </si>
  <si>
    <t>CAUICH HUCHIN LIVNI MANUEL</t>
  </si>
  <si>
    <t>CHAB DE LA ROSA KAREN GUADALUPE</t>
  </si>
  <si>
    <t>CHAN NAAL YAIR ALEJANDRO</t>
  </si>
  <si>
    <t>CHULIN BAAS CONCEPCION DE LOS ANGELES</t>
  </si>
  <si>
    <t>COHUO COB HUMBERTO ARIDAI</t>
  </si>
  <si>
    <t>COHUO RENDON EDGAR IVAN</t>
  </si>
  <si>
    <t>COLLADO ALAVEZ SHAER ALBERTO</t>
  </si>
  <si>
    <t>COLLI PANTI KARINA DE LOS ANGELES</t>
  </si>
  <si>
    <t>CORDOVA PEREZ LUCERO</t>
  </si>
  <si>
    <t>CRUZ QUETZ RICHARD ENRIQUE</t>
  </si>
  <si>
    <t>CU NOH TEYMI GUADALUPE</t>
  </si>
  <si>
    <t>DE LA VEGA VILLAMONTE KARLA BEATRIZ</t>
  </si>
  <si>
    <t>Ballet Folclorico</t>
  </si>
  <si>
    <t>ESCALANTE TUT JONATHAN ANDRES</t>
  </si>
  <si>
    <t>EUAN HERNANDEZ JOSE MANUEL</t>
  </si>
  <si>
    <t>GAMAS ALFARO RUBI GUADALUPE</t>
  </si>
  <si>
    <t>GARCIA CANTO TERESITA GUADALUPE</t>
  </si>
  <si>
    <t>GARCIA PAREDES MANUEL ALEJANDRO</t>
  </si>
  <si>
    <t>GOMEZ SOSA MARIBEL DE LOS ANGELES</t>
  </si>
  <si>
    <t>GUTIERREZ QUEB LESLIE ANGELICA</t>
  </si>
  <si>
    <t>JIMENEZ ESPARZA JOSE ANTONIO</t>
  </si>
  <si>
    <t>JIMENEZ SANCHEZ FABIO YAIR</t>
  </si>
  <si>
    <t>JUAREZ PEREZ CINDY LIZBETH</t>
  </si>
  <si>
    <t>LOPEZ SOTO GERARDO MARTIN</t>
  </si>
  <si>
    <t>MARTINEZ CRISOSTOMO LUCERO</t>
  </si>
  <si>
    <t>MATA TOTO VICTOR FERNANDO</t>
  </si>
  <si>
    <t>MAY CAHUICH DARWING ALEXIS</t>
  </si>
  <si>
    <t>MAY DIAZ MAURICIO EMANUEL</t>
  </si>
  <si>
    <t>MONTERO SOLER JOSEFA JENIFER</t>
  </si>
  <si>
    <t>MOO RUIZ GRACE VIANEY</t>
  </si>
  <si>
    <t>MOO YAH MARLON IVAN</t>
  </si>
  <si>
    <t>NAAL PEREZ JOSUE DANIEL</t>
  </si>
  <si>
    <t>NOTARIO MOO CINDY ESTEFANI</t>
  </si>
  <si>
    <t>NOVELO CRUZ ANDREA CELESTE</t>
  </si>
  <si>
    <t>OLIVAS PACHECO GERMAN ABISAI</t>
  </si>
  <si>
    <t>ORTIZ GUTIERREZ ABDIEL ELUZAI</t>
  </si>
  <si>
    <t>PANTI UC ELIAS</t>
  </si>
  <si>
    <t>PERDOMO CHABLE MAYRA KARINA</t>
  </si>
  <si>
    <t>PEREZ CUPUL GABRIELA KRISTEL</t>
  </si>
  <si>
    <t>PEREZ TORRES NORMA NOHEMY</t>
  </si>
  <si>
    <t>PRIEGO VARGAS ABRAHAM DAVID</t>
  </si>
  <si>
    <t>PUC MALDONADO ERIKA JAQUELINE</t>
  </si>
  <si>
    <t>QUEN CHAN JAVIER ALBERTO</t>
  </si>
  <si>
    <t>ROCHA RANGEL DANIEL JESUS</t>
  </si>
  <si>
    <t>ROSADO CERVANTES KARIANA VERONICA</t>
  </si>
  <si>
    <t>SALAZAR HERNANDEZ LEYDI GUADALUPE</t>
  </si>
  <si>
    <t>SOSA CUEVAS SEBASTIAN</t>
  </si>
  <si>
    <t>UC CHAVEZ ALMA GISSELA</t>
  </si>
  <si>
    <t>UITZ CAAMAL DARIO MIGUEL</t>
  </si>
  <si>
    <t>VALES HERNANDEZ BEATRIZ JANET</t>
  </si>
  <si>
    <t>VALTIERRA REVUELTA PEDRO IVAN</t>
  </si>
  <si>
    <t>VELA DZIB LUCELY DEL PILAR</t>
  </si>
  <si>
    <t>YES FUENTES EDWING ROMAN</t>
  </si>
  <si>
    <t>ACOSTA NOH FLOR AURORA SARAHI</t>
  </si>
  <si>
    <t>AGUILAR PEREZ OREL ALEJANDRO</t>
  </si>
  <si>
    <t>ANAAL ALMEYDA JAVIER GUADALUPE</t>
  </si>
  <si>
    <t>BOJORQUEZ JARAMILLO DANIELA JANET</t>
  </si>
  <si>
    <t>CACH TUN MANUEL JESUS</t>
  </si>
  <si>
    <t>CACH VARGUEZ EBER URIEL</t>
  </si>
  <si>
    <t>CAN CAN DESAILY JESUS</t>
  </si>
  <si>
    <t>CAN CENTENO SUSANA GUADALUPE</t>
  </si>
  <si>
    <t>CANALES CU FRANCISCO JESUS</t>
  </si>
  <si>
    <t>CANCHE ARROYO ALONDRA DEL CARMEN</t>
  </si>
  <si>
    <t>CAUICH UICAB HECTOR ELIAS</t>
  </si>
  <si>
    <t>CAÑA BALAN ALEJANDRO DEL JESUS</t>
  </si>
  <si>
    <t>CHAN RODRIGUEZ LUIS ENRIQUE</t>
  </si>
  <si>
    <t>CHIN CAMARA EDUARDO MIGUEL</t>
  </si>
  <si>
    <t>CHOC YAT SANTA</t>
  </si>
  <si>
    <t>CRUZ CAB MICHAEL LEONARDO</t>
  </si>
  <si>
    <t>CRUZ LEON LISSETTE MIREYA</t>
  </si>
  <si>
    <t>GIL LOPEZ FRANCISCO MANUEL</t>
  </si>
  <si>
    <t>GONZALEZ COBOS KATIA GUADALUPE</t>
  </si>
  <si>
    <t>GUERRERO GARMA JUAN CARLOS</t>
  </si>
  <si>
    <t>HERNANDEZ DOMINGUEZ EMMANUEL DEL JESUS</t>
  </si>
  <si>
    <t>HERNANDEZ VAZQUEZ GUADALUPE</t>
  </si>
  <si>
    <t>ISLAS ORDOÑEZ FERNANDO ISMAEL</t>
  </si>
  <si>
    <t>JUAREZ MUKUL LAURA MICHEL</t>
  </si>
  <si>
    <t>LAGUNAS BAEZ RUBEN ARMANDO</t>
  </si>
  <si>
    <t>LARA PEREZ ADAN MOISES</t>
  </si>
  <si>
    <t>LARA PEREZ LUIS DEL JESUS</t>
  </si>
  <si>
    <t>LOPEZ CAN JAVIER ALDAIR</t>
  </si>
  <si>
    <t>LOPEZ TUN YAMILE NORAI</t>
  </si>
  <si>
    <t>MAAS CU GABRIEL LEANDRO</t>
  </si>
  <si>
    <t>MAAS JIMENEZ YESEÑIA DEL CARMEN</t>
  </si>
  <si>
    <t>MARTINEZ OROSCO JONATHAN ANTONIO</t>
  </si>
  <si>
    <t>MATOS ORTEGA JUAN MANUEL</t>
  </si>
  <si>
    <t>MAY CAHUICH CECILIA ANAHI</t>
  </si>
  <si>
    <t>MAY CAHUICH PAUL ARCANGEL</t>
  </si>
  <si>
    <t>MAY VARGUEZ BETSABE YURAI</t>
  </si>
  <si>
    <t>ORDAZ PALMA JOHANA LUCELY</t>
  </si>
  <si>
    <t>ORTEGA CHI TANIA DEL SOCORRO</t>
  </si>
  <si>
    <t>PANTI SIMA JOSUE ABRAHAM</t>
  </si>
  <si>
    <t>PECH MOO EDSON ADONAY</t>
  </si>
  <si>
    <t>PECH PECH CARLOS IVAN</t>
  </si>
  <si>
    <t>QUEVEDO PANTI SANDRA GUADALUPE</t>
  </si>
  <si>
    <t>RAMAYO SAN ROMAN ARELY GUADALUPE</t>
  </si>
  <si>
    <t>RAMIREZ COUOH ALIYER ROMAN MANUEL</t>
  </si>
  <si>
    <t>REDA COLLI JOSE MARIA</t>
  </si>
  <si>
    <t>REYES CHAN LARISSA CANDELARIA</t>
  </si>
  <si>
    <t>SANCHEZ RAMOS ANDREA GORETTI</t>
  </si>
  <si>
    <t>SANTOS SUAREZ ESMERALDA GUADALUPE</t>
  </si>
  <si>
    <t>TOACHE MAY LUIS ENRIQUE</t>
  </si>
  <si>
    <t>TUCUCH MATU JESICA LIZET</t>
  </si>
  <si>
    <t>VARELA COUOH ANDREA VALERIA</t>
  </si>
  <si>
    <t>VEGA LOEZA LARISSA AMAIRANI DE GUADALUPE</t>
  </si>
  <si>
    <t>VERA MOGUEL ALEXANDRA YOZELINE</t>
  </si>
  <si>
    <t>VERA MOGUEL MIRIAM NATALY</t>
  </si>
  <si>
    <t>VERA RODRIGUEZ ELIZABETH ADRIANA</t>
  </si>
  <si>
    <t>WUITZ ACOSTA ERIK DANIEL</t>
  </si>
  <si>
    <t>XOOL FUENTES JUAN ISRAEL</t>
  </si>
  <si>
    <t>ZAMARRON MEDEROS MOISES GABINO</t>
  </si>
  <si>
    <t>ZAPATA MENDEZ DANIEL OCTAVIO</t>
  </si>
  <si>
    <t>VERA CAYETANO ZAIRETH ESMIRNA</t>
  </si>
  <si>
    <t>AC TUN SUEMY LILIANA</t>
  </si>
  <si>
    <t>CALIX JAURIGA MELISSA CRISTINA</t>
  </si>
  <si>
    <t>CAUICH CHABLE CARLOS HUMBERTO</t>
  </si>
  <si>
    <t>CHABLE ESPINOSA IVAN EDUARDO</t>
  </si>
  <si>
    <t>CHAN ALVARADO SAUL ANDRES</t>
  </si>
  <si>
    <t>CHULIN DZUL ROGER IVAN</t>
  </si>
  <si>
    <t>DAMIAN ESCOBAR OSCAR CANDELARIO</t>
  </si>
  <si>
    <t>DZUL SANTOS CARLOS ADONIAS</t>
  </si>
  <si>
    <t>ESCAMILLA GARMA LISSET JAANAI</t>
  </si>
  <si>
    <t>GONZALEZ ROSALDO DEYSI LIZBET</t>
  </si>
  <si>
    <t>JIMENEZ CALDERON EDWIN ENRIQUE</t>
  </si>
  <si>
    <t>JIMENEZ CAUICH RICARDO URIEL</t>
  </si>
  <si>
    <t>KUK DZIB HEVER ESAU</t>
  </si>
  <si>
    <t>EVENTO NACIONAL DE INNOVACION TECNOLOGICA 2018
7MO. ENCUENTRO REGIONAL SUR-SURESTE DE JOVENES FRENTE AL CAMBIO CLIMATICO</t>
  </si>
  <si>
    <t>LEONARDO YAH VICTOR JEHOVANI</t>
  </si>
  <si>
    <t>PECH BURGOS JEFTE ADON</t>
  </si>
  <si>
    <t>PECH CANCHE ELIAS ALEJANDRO</t>
  </si>
  <si>
    <t>PEREZ MARTINEZ ANA LAURA</t>
  </si>
  <si>
    <t>PEREZ MEDINA LUNMART ALBERTO</t>
  </si>
  <si>
    <t>PEREZ SOSA ANA GUADALUPE</t>
  </si>
  <si>
    <t>RAMOS MENDEZ OMAR ELIOENAI</t>
  </si>
  <si>
    <t>REYES IBARRA LAURA VIANEY</t>
  </si>
  <si>
    <t>SANCHEZ CHAN GEDER SURIEL</t>
  </si>
  <si>
    <t>SUAREZ POZOS CARLOS EDUARDO</t>
  </si>
  <si>
    <t>TAMAYO AVILA DAVID GABRIEL</t>
  </si>
  <si>
    <t>TREJO MORA MIGUEL DE JESUS</t>
  </si>
  <si>
    <t>VIEYRA CASTILLO TANIA</t>
  </si>
  <si>
    <t>HUICAB MAGAÑA PRUDENCIO ISIDRO</t>
  </si>
  <si>
    <t>AGUILAR UC DANIEL HUMBERTO</t>
  </si>
  <si>
    <t>AKE POOT JOSE LUIS FERNANDO</t>
  </si>
  <si>
    <t>BEAUREGARD PECH JUAN EDUARDO</t>
  </si>
  <si>
    <t>CAB MOLINA ABRICIA CAROLINA</t>
  </si>
  <si>
    <t>CAHUICH PACHECO ELISAUL</t>
  </si>
  <si>
    <t>CAHUICH RODRIGUEZ JONATAN ALBERTO</t>
  </si>
  <si>
    <t>CAMBRANO ESPINOSA JORGE ABRAHAM</t>
  </si>
  <si>
    <t>CAMPOS CHEL ABDIAS JEROBOAM</t>
  </si>
  <si>
    <t>CAMPOS JIMENEZ ROMAN DEL JESUS</t>
  </si>
  <si>
    <t>CANTO DELGADO ERICK JOSE</t>
  </si>
  <si>
    <t>CANUL MARQUEZ LUCERO BELEN</t>
  </si>
  <si>
    <t>CASTILLO VERA ARHYAN ALFONSO</t>
  </si>
  <si>
    <t>CATALAN VAZQUEZ JOSEPH FABIEL</t>
  </si>
  <si>
    <t>CERVANTES CANUL ERICK MARTIN</t>
  </si>
  <si>
    <t>CHABLE DE LA MORA LUIS FELIPE</t>
  </si>
  <si>
    <t>CHAN GRAJALES JOSE ABEL DEL JESUS</t>
  </si>
  <si>
    <t>CHI YEH LUIS FERNANDO</t>
  </si>
  <si>
    <t>CHUC YAM MARIO ROBERTO</t>
  </si>
  <si>
    <t>COHUO COB GLEEN JAIR</t>
  </si>
  <si>
    <t>COHUO COB HUMBERTO ARISAI</t>
  </si>
  <si>
    <t>COLLI CHAN IVAN DAVID</t>
  </si>
  <si>
    <t>COYOC PADILLA FABIAN DE JESUS</t>
  </si>
  <si>
    <t>CU CAAMAL JULIAN ALBERTO</t>
  </si>
  <si>
    <t>CU CAMPOS CRISTIAN ENRIQUE</t>
  </si>
  <si>
    <t>DE LA CRUZ NOH LUCIANO ANDRES</t>
  </si>
  <si>
    <t>DE LA O CORREA DIANA VICTORIA</t>
  </si>
  <si>
    <t>DZUL PECH SELESTE ANDREY</t>
  </si>
  <si>
    <t>EHUAN CASTILLO CARLOS MARIO</t>
  </si>
  <si>
    <t>GARCIA MORALES JULISSA DARIEM</t>
  </si>
  <si>
    <t>GOMEZ BARRERA ADRIAN ENRIQUE</t>
  </si>
  <si>
    <t>GONZALEZ CHAN JESUS ALBERTO</t>
  </si>
  <si>
    <t>HEREDIA MUT EDDY ANTONIO</t>
  </si>
  <si>
    <t>HERRERA CABRERA LIZET ARISELMY</t>
  </si>
  <si>
    <t>JUAN ESTEBAN JOSEFA ELIZABETH</t>
  </si>
  <si>
    <t>KUK TAMAY IVAN MOISES</t>
  </si>
  <si>
    <t>LAGUNA CASANOVA SALATIEL ABISAI</t>
  </si>
  <si>
    <t>LOPEZ CAAMAL JAVIER AGUSTIN</t>
  </si>
  <si>
    <t>MONTERO HERNANDEZ SAMUEL</t>
  </si>
  <si>
    <t>MOO QUE JUAN ABDIEL</t>
  </si>
  <si>
    <t>MOSQUEDA PEREZ LINDA JASMIN</t>
  </si>
  <si>
    <t>MUÑOZ HUITZ GERARDO EMMANUEL</t>
  </si>
  <si>
    <t>ORDOÑES HERRERA LUIS ADRIAN</t>
  </si>
  <si>
    <t>ORDOÑEZ GONZALEZ JAREYDI DIAYANARI</t>
  </si>
  <si>
    <t>PECH PEÑA RICARDO EMMANUEL</t>
  </si>
  <si>
    <t>POOT PECH OSCAR LIMBERTH</t>
  </si>
  <si>
    <t>PRIETO CISNEROS NILVA ALEJANDRA</t>
  </si>
  <si>
    <t>RAMIREZ ZACARIAS JESUS ALBERTO</t>
  </si>
  <si>
    <t>SANCHEZ ZAVALA MARIO IVAN</t>
  </si>
  <si>
    <t>SANTOS NORIEGA DANIEL</t>
  </si>
  <si>
    <t>SOSA MARTINEZ RUBEN OMAR</t>
  </si>
  <si>
    <t>UC COUOH JOSE ARIDAEL</t>
  </si>
  <si>
    <t>XIU CHAN MARCELA DE LOS ANGELES</t>
  </si>
  <si>
    <t>ESPINOZA GONZALEZ GERARDO ALEXIS</t>
  </si>
  <si>
    <t>ACAL VALLADARES MANUEL</t>
  </si>
  <si>
    <t>Boxeo</t>
  </si>
  <si>
    <t>AGUILAR JIMENEZ JULIO ADRIAN</t>
  </si>
  <si>
    <t>AYALA REDONDO IVAN ANDRES</t>
  </si>
  <si>
    <t>CAAMAL CHAN CRISTINA GABRIELA</t>
  </si>
  <si>
    <t>CAAMAL KU NAYROBY DEL CARMEN</t>
  </si>
  <si>
    <t>CAAMAL PACHECO GENESIS</t>
  </si>
  <si>
    <t>CAAMAL UC DARINKA DAYANA</t>
  </si>
  <si>
    <t>CAB CHIN PAOLA</t>
  </si>
  <si>
    <t>CACH MAY SAMANTA GUADALUPE</t>
  </si>
  <si>
    <t>CAN CAUICH PAULETH DEL ROSARIO</t>
  </si>
  <si>
    <t>CRUZ AGUILAR LIZETH DANIELA</t>
  </si>
  <si>
    <t>CU MASS RICARDO AUGUSTO</t>
  </si>
  <si>
    <t>DIAZ ACOSTA CARLOS NICOLAS</t>
  </si>
  <si>
    <t>DOMINGUEZ THE DENNIS ENRIQUE</t>
  </si>
  <si>
    <t>EHUAN CANUL EDDY ROMAN</t>
  </si>
  <si>
    <t>FLORES AGUILETA ANDREA CONCEPCION</t>
  </si>
  <si>
    <t>FLORES MAGAÑA CITLALLY</t>
  </si>
  <si>
    <t>FUENTES LOEZA JOSE MANUEL</t>
  </si>
  <si>
    <t>MARQUEZ MONTERO LETICIA YANETH</t>
  </si>
  <si>
    <t>ORDOÑEZ HERNANDEZ IVAN DE JESUS</t>
  </si>
  <si>
    <t>PECH ARCOS GABRIEL ISAAC</t>
  </si>
  <si>
    <t>PECH REQUENA ANALLELY GUADALUPE</t>
  </si>
  <si>
    <t>RAMIREZ PEREZ ROSAURA ELENA</t>
  </si>
  <si>
    <t>ROCHA GUTIERREZ OSCAR OMAR</t>
  </si>
  <si>
    <t>RODRIGUEZ CANUL ANA PAOLA</t>
  </si>
  <si>
    <t>RODRIGUEZ QUIJANO JESUS ANTONIO</t>
  </si>
  <si>
    <t>SEGOVIA RAMIREZ CAROLINA BEATRIZ</t>
  </si>
  <si>
    <t>TAMAY CHAN JHOSUNE JAQUELINE</t>
  </si>
  <si>
    <t>UC CANUL LETICIA DEL SOCORRO</t>
  </si>
  <si>
    <t>UC RAMIREZ ELIEZER GERSON</t>
  </si>
  <si>
    <t>YANES CANTUN JUAN DANIEL</t>
  </si>
  <si>
    <t>ZAPATA VIVAS JOSE ADRIAN</t>
  </si>
  <si>
    <t>ZETINA MANZANILLA OSCAR GERARDO</t>
  </si>
  <si>
    <t>ALARCON ANTONIO NALLELY ALEJANDRA</t>
  </si>
  <si>
    <t>ARELLANO BARAHONA GABRIELA</t>
  </si>
  <si>
    <t>BAAK SALVADOR JOSE LUIS</t>
  </si>
  <si>
    <t>CABALLERO MIAN CRISTIAN JOSE</t>
  </si>
  <si>
    <t>CANUL CHAN ENRIQUE ALFREDO</t>
  </si>
  <si>
    <t>CHABLE MAYO JORGE ARMANDO</t>
  </si>
  <si>
    <t>CHAN CAN ISRAEL URI</t>
  </si>
  <si>
    <t>EUAN SOSA JUAN JOSE</t>
  </si>
  <si>
    <t>FUENTES ROSADO ABRAHAM SAMUEL</t>
  </si>
  <si>
    <t>GARCIA ESCALANTE ARELI ALEJANDRINA</t>
  </si>
  <si>
    <t>GARCIA RAMOS ROSA SAMANTHA</t>
  </si>
  <si>
    <t>GOMEZ LOPEZ JOSE EDUARDO</t>
  </si>
  <si>
    <t>GONZALEZ CONTRERAS JUAN CARLOS</t>
  </si>
  <si>
    <t>GONZALEZ JIMENEZ KEVIN JESUS</t>
  </si>
  <si>
    <t>GUILLEN GRAJALES NORMA YADIRA</t>
  </si>
  <si>
    <t>GUTIERREZ CHIN JOSE FRANCISCO</t>
  </si>
  <si>
    <t>ISLAS SANCHEZ ISRAEL</t>
  </si>
  <si>
    <t>LARA RODRIGUEZ JOSE JUAN</t>
  </si>
  <si>
    <t>LEZAMA SARMIENTO CARLOS JORGE</t>
  </si>
  <si>
    <t>LOPEZ VALENCIA NEYLI DENISSE</t>
  </si>
  <si>
    <t>LOZADA PUC JOSE OCTAVIO</t>
  </si>
  <si>
    <t>MAGAÑA ECHAVARRIA LIZBETH KAREL</t>
  </si>
  <si>
    <t>MENDEZ QUI CRISTIAN GIOVANNI</t>
  </si>
  <si>
    <t>OLIVERA DIAZ YAHAIRA</t>
  </si>
  <si>
    <t>PACHECO LARA CESILIA GUADALUPE</t>
  </si>
  <si>
    <t>PACHECO PECH PEDRO IGNACIO</t>
  </si>
  <si>
    <t>QUE MENDEZ GABRIELA SARAI</t>
  </si>
  <si>
    <t>QUEVEDO QUINTANA FRANKLIN MIGUEL</t>
  </si>
  <si>
    <t>RAMIREZ MORALES JOSE ALVARO</t>
  </si>
  <si>
    <t>ROS CARDONA JAIME DANIEL</t>
  </si>
  <si>
    <t>TORRES CASTRO EDHISON</t>
  </si>
  <si>
    <t>UC HERNANDEZ DENNIS DAVID</t>
  </si>
  <si>
    <t>VAZQUEZ ZENTENO EDIBERTO DARINEL</t>
  </si>
  <si>
    <t>QUIJANO HUICAB RODRIGO ALBERTO</t>
  </si>
  <si>
    <t>FLORES TEK ERICK JAVIER</t>
  </si>
  <si>
    <t>MEDINA MARTINEZ BALTAZAR</t>
  </si>
  <si>
    <t>AKE CHAN JORGE MARTIN</t>
  </si>
  <si>
    <t>ARIAS ORTIZ OSMAR EDUARDO</t>
  </si>
  <si>
    <t>BALAM DZUL JUAN JOSE</t>
  </si>
  <si>
    <t>BALAM VIVAS ALEXIS GABRIEL</t>
  </si>
  <si>
    <t>CADENA SANCHEZ ADRIAN ALEXANDER</t>
  </si>
  <si>
    <t>CAUICH DZUL DANIEL GERARDO</t>
  </si>
  <si>
    <t>CELAYA COBOS LUIS ANGEL</t>
  </si>
  <si>
    <t>CHAVEZ CHAN CESAR LEONARDO</t>
  </si>
  <si>
    <t>CHI BAUTISTA SHUBERTH IVAN</t>
  </si>
  <si>
    <t>CHI COYOC GIOVANNI ADAHIR</t>
  </si>
  <si>
    <t>CHI LUGO EDUARDO ANTONIO</t>
  </si>
  <si>
    <t>CHIN ARVEZ NAHUN LEVI</t>
  </si>
  <si>
    <t>DIAZ HUICAB DANIEL EDUARDO</t>
  </si>
  <si>
    <t>EK MAY WALTER EDUARDO</t>
  </si>
  <si>
    <t>ELIZONDO HERNANDEZ LUIS FELIPE</t>
  </si>
  <si>
    <t>GOMEZ TURRIZA JESUS FRANCISCO</t>
  </si>
  <si>
    <t>HERRERA CHAN CARLOS ADRIAN</t>
  </si>
  <si>
    <t>ICTHE CORTEZ EDER ANDRE</t>
  </si>
  <si>
    <t>JIMENEZ BALAN CESAR IVAN</t>
  </si>
  <si>
    <t>JIMENEZ JUAN MIGUEL ANGEL</t>
  </si>
  <si>
    <t>KANTUN HUCHIN ANGEL FERNANDO</t>
  </si>
  <si>
    <t>KUTZ DE LA CRUZ CARLOS FRANCISCO</t>
  </si>
  <si>
    <t>LASTRA ABREU FRANCISCO</t>
  </si>
  <si>
    <t>LEON ZETINA OMAR GILBERTO</t>
  </si>
  <si>
    <t>LOPEZ PECH GERARDO ANTONIO</t>
  </si>
  <si>
    <t>MAAS US MOISES ISAI</t>
  </si>
  <si>
    <t>MAC-GREGOR CERVANTES ISAAC DANIEL</t>
  </si>
  <si>
    <t>MAY CASTILLO MARIO SAMUEL</t>
  </si>
  <si>
    <t>MENDIZABAL BRICEÑO ALEJANDRO ARTURO</t>
  </si>
  <si>
    <t>MISS QUEJ LUIS ANGEL</t>
  </si>
  <si>
    <t>NOBLE PERDOMO CARLOS ARTURO</t>
  </si>
  <si>
    <t>OLIVARES REYES EDGAR AUSENCIO</t>
  </si>
  <si>
    <t>PACHECO XOOL YAMIR ALEJANDRO</t>
  </si>
  <si>
    <t>PECH MIS CARLOS ROBERTO</t>
  </si>
  <si>
    <t>PINO CHABLE GENER DANIEL</t>
  </si>
  <si>
    <t>REYES MAGAÑA ALEXIS ITIEL</t>
  </si>
  <si>
    <t>SIMA TUZ RODRIGO ERNESTO</t>
  </si>
  <si>
    <t>TEC SOLIS SAUL MISAEL</t>
  </si>
  <si>
    <t>UITZ PECH SERGIO FRANCISCO</t>
  </si>
  <si>
    <t>VALLADARES HERNANDEZ LUIS JESUS</t>
  </si>
  <si>
    <t>VAZQUEZ POOT VICTOR MANUEL</t>
  </si>
  <si>
    <t>VAZQUEZ ROSALES LUIS GUILLERMO</t>
  </si>
  <si>
    <t>VERA CALDERON RICARDO GABRIEL</t>
  </si>
  <si>
    <t>YAM MAY CARLOS ERNESTO</t>
  </si>
  <si>
    <t>ZAPATA GONZALEZ ALEXIS GERMAIN</t>
  </si>
  <si>
    <t>VALDEZ AGUILERA GERMAN ARCADIO</t>
  </si>
  <si>
    <t>ALEJO CORDOVA ALIN EELIE</t>
  </si>
  <si>
    <t>ALPUCHE CHE GERMAN VALENTIN</t>
  </si>
  <si>
    <t>AVILA REYES GABRIEL</t>
  </si>
  <si>
    <t>CHI RODRIGUEZ ALESTHER GUADALUPE</t>
  </si>
  <si>
    <t>CRUZ VAZQUEZ EDILMA</t>
  </si>
  <si>
    <t>GONZALEZ ORTIZ NESTOR</t>
  </si>
  <si>
    <t>GUTIERREZ ESTEBAN ISAAC</t>
  </si>
  <si>
    <t>HUITZ SEGOVIA FRANCISCO ALEJANDRO</t>
  </si>
  <si>
    <t>LOPEZ LARA JASSIEL ALEJANDRO</t>
  </si>
  <si>
    <t>MONTEJO BOLDO JAZIEL YAFET</t>
  </si>
  <si>
    <t>MORENO KU RODRIGO</t>
  </si>
  <si>
    <t>SEGOVIA OROZCO ALESSANDRA MARIANA</t>
  </si>
  <si>
    <t>TUN TUN DEYSI ARADI</t>
  </si>
  <si>
    <t>VELAZQUEZ BELLOSO ROSALVA</t>
  </si>
  <si>
    <t>ZAPATA MENDEZ GERSON DARIO</t>
  </si>
  <si>
    <t>ABREGO OLIVARES PEDRO EDUARDO</t>
  </si>
  <si>
    <t>AGUILAR JIMENEZ YANELI</t>
  </si>
  <si>
    <t>ALAVEZ COLLI MICHAEL ROMAN</t>
  </si>
  <si>
    <t>BALAN NAVARRETE LUIS ALBERTO</t>
  </si>
  <si>
    <t>CAB MUÑOZ CINTHIA PAOLA</t>
  </si>
  <si>
    <t>CAMBRANIS XOOL ENMANUEL DE JESUS</t>
  </si>
  <si>
    <t>CANTE GOMEZ LESLI YAJAIRA</t>
  </si>
  <si>
    <t>CHABLE SANTIAGO VIRIDIANA DEL CARMEN</t>
  </si>
  <si>
    <t>CHAN TUZ JOSUE VICENTE</t>
  </si>
  <si>
    <t>CHAN XAMAN JOSE ARMANDO</t>
  </si>
  <si>
    <t>CHE FELIPE JORGE LUIS</t>
  </si>
  <si>
    <t>DE LA CRUZ SUNZA ALEJANDRO</t>
  </si>
  <si>
    <t>ESCALANTE CASTILLO BERNARDO OLIVERIO</t>
  </si>
  <si>
    <t>FERNANDEZ RAMIREZ JESSICA RAQUEL</t>
  </si>
  <si>
    <t>FLORES TELLO ELVIA ISABEL</t>
  </si>
  <si>
    <t>GARCIA DZIB ALONDRA SOLEDAD</t>
  </si>
  <si>
    <t>GOMEZ LOEZA JORGE EDUARDO</t>
  </si>
  <si>
    <t>GOMEZ UCAN ESTEBAN DEL JESUS</t>
  </si>
  <si>
    <t>HAAS YAM ERICK ALEXANDER</t>
  </si>
  <si>
    <t>HAAZ LEON HAIDE JOCELYN</t>
  </si>
  <si>
    <t>HERNANDEZ AGUILAR ARTURO ENRIQUE</t>
  </si>
  <si>
    <t>HERNANDEZ RODRIGUEZ ERIC JAVIER</t>
  </si>
  <si>
    <t>HERRERA ESQUEDA ANGEL HERNANDO</t>
  </si>
  <si>
    <t>JIMENEZ CRUZ LORENA DEL CARMEN</t>
  </si>
  <si>
    <t>LOPEZ DZIB JAIRO SANTIAGO</t>
  </si>
  <si>
    <t>LOPEZ UCAN JONATHAN EDILBERTO</t>
  </si>
  <si>
    <t>MARTINEZ TUZ TANIA GEORGINA</t>
  </si>
  <si>
    <t>MASS CRUZ SAUL ARTURO</t>
  </si>
  <si>
    <t>MASS PUGA EDUARDO DANIEL</t>
  </si>
  <si>
    <t>MAY JIMENEZ LEONARDO ESTEBAN</t>
  </si>
  <si>
    <t>MAY PUC ANAYELI MONSERRAT</t>
  </si>
  <si>
    <t>MEDINA ROSADO ADRIANA ISABEL</t>
  </si>
  <si>
    <t>MENA MAY JOEL ENRIQUE</t>
  </si>
  <si>
    <t>MOO CONTRERAS GUSTAVO ADOLFO</t>
  </si>
  <si>
    <t>MORA REYES ANGEL</t>
  </si>
  <si>
    <t>OCAÑA ANGEL INGRID</t>
  </si>
  <si>
    <t>PAREDES CU JONATHAN ENRIQUE</t>
  </si>
  <si>
    <t>PECH ZAVALA LEOBARDO</t>
  </si>
  <si>
    <t>POOT CU ELIEZER ADRIEL</t>
  </si>
  <si>
    <t>POOT DZUL CINTHYA DIANEL</t>
  </si>
  <si>
    <t>RAMON CAMACHO SERGIO ALDAIR</t>
  </si>
  <si>
    <t>RODRIGUEZ GONZALEZ DANIELA ISABEL</t>
  </si>
  <si>
    <t>RODRIGUEZ ORTIZ JORGE DAVID</t>
  </si>
  <si>
    <t>SANCHEZ DE LA CRUZ DIANA</t>
  </si>
  <si>
    <t>SILVA HERRERA IRVING ALBERTO</t>
  </si>
  <si>
    <t>SUAREZ AMENDOLA ALEJANDRO DE JESUS</t>
  </si>
  <si>
    <t>VARGAS CANO LUIS GABRIEL</t>
  </si>
  <si>
    <t>YANES CACH PALOMA DEL ROSARIO</t>
  </si>
  <si>
    <t>GUZMAN CENTENO SHERIDAN ALEXANDRA</t>
  </si>
  <si>
    <t>ACEVEDO CRUZ DALIA GRITSEL</t>
  </si>
  <si>
    <t>ALDANA CASTAÑEDA JOSHIMAR ALDAIR</t>
  </si>
  <si>
    <t>ALONZO SANTOS LIMBERTH ORLANDO</t>
  </si>
  <si>
    <t>ALVARADO CUENCA JOSE BALTAZAR</t>
  </si>
  <si>
    <t>ARROYO CISNEROS PABLO ESTEBAN</t>
  </si>
  <si>
    <t>BARRERA PEREZ FRIDA</t>
  </si>
  <si>
    <t>BERMAN UC NATALY BELEM</t>
  </si>
  <si>
    <t>BOJORQUEZ QUIJANO EDGAR ANTONIO</t>
  </si>
  <si>
    <t>CABRERA LOPEZ AARON ISMAEL</t>
  </si>
  <si>
    <t>CACH CHAVEZ HECTOR RICARDO</t>
  </si>
  <si>
    <t>CAHUICH ALONZO JUAN ALBERTO</t>
  </si>
  <si>
    <t>CAHUICH LEMUS JORGE ANDRES</t>
  </si>
  <si>
    <t>CANCHE YAM AARON ISAI</t>
  </si>
  <si>
    <t>CANUL FIGUEROA JANETT BEATRIZ</t>
  </si>
  <si>
    <t>CARBALLO ROJAS ARACELI</t>
  </si>
  <si>
    <t>CARDOZO QUEB LIZZETH DEL CARMEN</t>
  </si>
  <si>
    <t>CASANOVA SANSORES YERLY ALEJANDRA</t>
  </si>
  <si>
    <t>CASTRO UC JESUS ABRAHAM</t>
  </si>
  <si>
    <t>CAÑETAS ALONZO PAULINA ANDREA</t>
  </si>
  <si>
    <t>CERVERA ACUÑA WENDY GABRIELA</t>
  </si>
  <si>
    <t>CHABLE RODRIGUEZ AIRAMY ESPERANZA</t>
  </si>
  <si>
    <t>CHE GARCIA ELI JARED</t>
  </si>
  <si>
    <t>CHI CAUICH EDUARDO DANIEL</t>
  </si>
  <si>
    <t>CHI HERNANDEZ KATYA MONSERRAT</t>
  </si>
  <si>
    <t>CHI HUICAB IRVIN GASPAR</t>
  </si>
  <si>
    <t>COLONIA CACERES ANGELA LIZZETTE</t>
  </si>
  <si>
    <t>CONCHA GONZALEZ ROSA MARILYN</t>
  </si>
  <si>
    <t>CRUZ CARBALLO JESUS RONALDO</t>
  </si>
  <si>
    <t>CRUZ DZIB LUISA FERNANDA</t>
  </si>
  <si>
    <t>DOMINGUEZ JIMENEZ CARLOS ADRIAN</t>
  </si>
  <si>
    <t>DZUL GARCIA MARIO ALBERTO</t>
  </si>
  <si>
    <t>EHUAN CADENA DARINA</t>
  </si>
  <si>
    <t>EHUAN CASTAÑEDA MARLA ANIELKA</t>
  </si>
  <si>
    <t>EK LOPEZ ALBERTO DAVID</t>
  </si>
  <si>
    <t>ESPAÑA BRAVATA DAVID DANIEL</t>
  </si>
  <si>
    <t>ESPINOSA MEX MARIANA DE LA CRUZ</t>
  </si>
  <si>
    <t>ESPINOZA CAN MARTIN ADOLFO</t>
  </si>
  <si>
    <t>GARCIA LOPEZ GINA MARGARITA</t>
  </si>
  <si>
    <t>GARCIA QUINTAL ERIK MANUEL</t>
  </si>
  <si>
    <t>GARMA UC JESUS IVAN</t>
  </si>
  <si>
    <t>GUERRERO CASTRO ALMA LILIA</t>
  </si>
  <si>
    <t>GUZMAN FUENTES ENRIQUE JAVIER</t>
  </si>
  <si>
    <t>HEREDIA CENTENO MARIELA SABELY</t>
  </si>
  <si>
    <t>HERRERA ESTRADA QUIRIAT JEARIM ABIEZER</t>
  </si>
  <si>
    <t>HERRERA PAREDES YADIRA GUADALUPE</t>
  </si>
  <si>
    <t>IGNACIO FRANCISCO JOSUE</t>
  </si>
  <si>
    <t>JARAMILLO MIJANGOS ANDREA CRISTINA</t>
  </si>
  <si>
    <t>JIMENEZ CAUICH OSMAR YAEL</t>
  </si>
  <si>
    <t>JIMENEZ PECH JESUS FRANCISCO</t>
  </si>
  <si>
    <t>LIRA BARRERA CARLOS PAUL</t>
  </si>
  <si>
    <t>LOPEZ ALCOCER SALATIEL</t>
  </si>
  <si>
    <t>LOPEZ HERNANDEZ ARELY MAYRAM</t>
  </si>
  <si>
    <t>Basquetbol</t>
  </si>
  <si>
    <t>LOPEZ REYNOSO JENNY SOFIA</t>
  </si>
  <si>
    <t>LUGO BARRAZA BRAYAN ENRIQUE</t>
  </si>
  <si>
    <t>MATOS KITUK MIGUEL ANGEL</t>
  </si>
  <si>
    <t>MEDINA WONG LUIS FERNANDO</t>
  </si>
  <si>
    <t>MENDEZ TOVAR AZBEL ACENETH</t>
  </si>
  <si>
    <t>MENDOZA CARRILLO GABRIEL EDUARDO</t>
  </si>
  <si>
    <t>MENDOZA MANZANARES JONATHAN</t>
  </si>
  <si>
    <t>MIS WITZ ERIKA DEL ROCIO</t>
  </si>
  <si>
    <t>Música</t>
  </si>
  <si>
    <t>MOGUEL MASS LESLEE VIANEY</t>
  </si>
  <si>
    <t>MONDRAGON CETINA JOSE SALVADOR</t>
  </si>
  <si>
    <t>MONTALVO PEREZ PAULINA ASSARETH</t>
  </si>
  <si>
    <t>MUT MASS SHAIR GUADALUPE</t>
  </si>
  <si>
    <t>PACHECO ECHAZARRETA ADRIANA YULISSA</t>
  </si>
  <si>
    <t>Voleibol</t>
  </si>
  <si>
    <t>PALMA HERRERA OSCAR ENRIQUE</t>
  </si>
  <si>
    <t>PAREDES COUOH ULISES ABRICEL</t>
  </si>
  <si>
    <t>PEREZ ARCILA MARIA NELLY</t>
  </si>
  <si>
    <t>PERUSQUIA CAAMAL JUAN CARLOS</t>
  </si>
  <si>
    <t>POOT GUTIERREZ CARLOS ANTONIO</t>
  </si>
  <si>
    <t>POOT SIERRA ANA KARLA</t>
  </si>
  <si>
    <t>PUC ORTIZ ELIAS ENRIQUE</t>
  </si>
  <si>
    <t>QUINTAL SOLIS JOSDERI SAHID</t>
  </si>
  <si>
    <t>RENDON MEDINA CITLALLI JOANA</t>
  </si>
  <si>
    <t>RIVERO MISS RODRIGO RAFAEL</t>
  </si>
  <si>
    <t>ROSADO TUN DENILSON ROGELIO</t>
  </si>
  <si>
    <t>SANTOS ANAYA ANGEL EDUARDO</t>
  </si>
  <si>
    <t>SOLIS APOLINAR MAURICIO JESUS</t>
  </si>
  <si>
    <t>SOLIS MOO MILCA YAMIRA</t>
  </si>
  <si>
    <t>SOTO MENDOZA REBECA GUADALUPE</t>
  </si>
  <si>
    <t>TAMAY CAAMAL SELENE AMAYRANY</t>
  </si>
  <si>
    <t>TORRES HUCHIN GERARDO JESUS</t>
  </si>
  <si>
    <t>TRUJILLO JIMENEZ PAMELA VICTORIA</t>
  </si>
  <si>
    <t>TRUJILLO UC DAMARIS DEL CARMEN</t>
  </si>
  <si>
    <t>TUZ TUZ MANUEL ALEJANDRO</t>
  </si>
  <si>
    <t>TZEC AVILA HUGO</t>
  </si>
  <si>
    <t>URIBE CAUICH RAMIRO</t>
  </si>
  <si>
    <t>VILLAVERDE OSORIO EDWIN RENE</t>
  </si>
  <si>
    <t>YE BALAM GEOVANY DEL JESUS</t>
  </si>
  <si>
    <t>ABNAL COLLI CARLOS ALBERTO</t>
  </si>
  <si>
    <t>AKE LOPEZ LUIS ANTONIO</t>
  </si>
  <si>
    <t>AKE RIZO JUAN JESUS</t>
  </si>
  <si>
    <t>Handball</t>
  </si>
  <si>
    <t>ALCOCER BALLOTE KEYLA BERENICE</t>
  </si>
  <si>
    <t>ALVARADO BURGOS LIZBETH MONSERRAT</t>
  </si>
  <si>
    <t>ALVAREZ ALVAREZ ALEXANDER</t>
  </si>
  <si>
    <t>ASCENCIO RICARDO GRECIA SOFIA</t>
  </si>
  <si>
    <t>BAEZA CERVERA ANA LAURA</t>
  </si>
  <si>
    <t>BALAN DZIB MARIA JOSEFA</t>
  </si>
  <si>
    <t>BARRERA CHAN ARIANA BEATRIZ</t>
  </si>
  <si>
    <t>BRICEÑO ZAPATA DORIS ALICIA</t>
  </si>
  <si>
    <t>CAMPOS RODRIGUEZ ANA CRISTINA</t>
  </si>
  <si>
    <t>CAMPOS VARGAS ERIKA DEL CARMEN</t>
  </si>
  <si>
    <t>CANTE REYES YULIANA ABIGAIL</t>
  </si>
  <si>
    <t>CASAS GOMEZ SOFIA</t>
  </si>
  <si>
    <t>CEDILLO ROMERO ARAMI DANAE</t>
  </si>
  <si>
    <t>CHAN CANCHE MARCO GEOVANY</t>
  </si>
  <si>
    <t>CHI CHI ARLET GUADALUPE</t>
  </si>
  <si>
    <t>COBOS MATOS DAVID EDUARDO</t>
  </si>
  <si>
    <t>CORDOVA CRUZ JOSELINE DEL JESUS</t>
  </si>
  <si>
    <t>CRUZ ESTRADA SERGIO</t>
  </si>
  <si>
    <t>DEL CID PEREZ VERONICA</t>
  </si>
  <si>
    <t>DIAZ ESQUIVEL GABRIEL ATILANO</t>
  </si>
  <si>
    <t>DIEGO PASCUAL DIEGO MARCOS</t>
  </si>
  <si>
    <t>ESPINOZA BALAN FERNANDO GERIZIM</t>
  </si>
  <si>
    <t>FERRER AVILES JUAN DIEGO</t>
  </si>
  <si>
    <t>FERRER GUTIERREZ RUBI JAZMIN</t>
  </si>
  <si>
    <t>GARCIA MORA LUIS FRANCISCO</t>
  </si>
  <si>
    <t>GARCIA NICOLAS JESUS LEONARDO LORENZO</t>
  </si>
  <si>
    <t>GARCIA PEDRO CATARINA</t>
  </si>
  <si>
    <t>GOMEZ GARCIA MARCELO EMILIANO</t>
  </si>
  <si>
    <t>HERNANDEZ CHAN OSCAR ROMAN</t>
  </si>
  <si>
    <t>HERNANDEZ MARTINEZ DULCE DEL CARMEN</t>
  </si>
  <si>
    <t>HERRERA CAHUICH YAIR ISMAEL</t>
  </si>
  <si>
    <t>JUAREZ GOMEZ WILLIAM</t>
  </si>
  <si>
    <t>LOPEZ PANTI RAUL ABRAHAM</t>
  </si>
  <si>
    <t>MANUEL CIME MARIA DE LOS ANGELES</t>
  </si>
  <si>
    <t>MARTIN AGUILAR YESSICA MARISOL</t>
  </si>
  <si>
    <t>MARTINEZ MORALES MERLYN SELENE</t>
  </si>
  <si>
    <t>MAY MALDONADO DAVID ANTONIO</t>
  </si>
  <si>
    <t>MENDOZA UC SAUDY CRISTEL</t>
  </si>
  <si>
    <t>MISS NARVAEZ SANTIAGO</t>
  </si>
  <si>
    <t>MOLINA ORTEGON JOSE ALBERTO</t>
  </si>
  <si>
    <t>MOO BAYONA CARLOS GUADALUPE</t>
  </si>
  <si>
    <t>MORALES RAMIREZ MARIA GUADALUPE</t>
  </si>
  <si>
    <t>MORAYTA VAZQUEZ KENIA DANILUE</t>
  </si>
  <si>
    <t>ORDOÑEZ PEREZ MARIA JOSE</t>
  </si>
  <si>
    <t>OROZCO SALCEDO MYRIAM JANUARY</t>
  </si>
  <si>
    <t>OVANDO DIAZ CARLOS DANIEL</t>
  </si>
  <si>
    <t>PACHECO ANGULO JUAN MIGUEL</t>
  </si>
  <si>
    <t>PECH AMAYA LIZBETH DE LOS ANGELES</t>
  </si>
  <si>
    <t>PECH CABRERA JOSE LEONARDO</t>
  </si>
  <si>
    <t>PISTE PEREZ ADRIEL LEONEL</t>
  </si>
  <si>
    <t>POOT VELA MANUEL JESUS</t>
  </si>
  <si>
    <t>RODRIGUEZ CAMBRANIS JOSE ENRIQUE</t>
  </si>
  <si>
    <t>ROSAS RAMIREZ JOSE HUMBERTO</t>
  </si>
  <si>
    <t>SOSA DURAN JUAN LUIS</t>
  </si>
  <si>
    <t>SOSA MARTINEZ DIANA GUADALUPE</t>
  </si>
  <si>
    <t>TEC NAH LIZETH DE LOS ANGELES</t>
  </si>
  <si>
    <t>VALDOVINOS ESTRELLA JANINE VIRIDIANA</t>
  </si>
  <si>
    <t>YAM COUOH CECIA JOCABED</t>
  </si>
  <si>
    <t>RODRIGUEZ MOHA JUAN ALBERTO</t>
  </si>
  <si>
    <t>RAMIREZ GARCIA ALAN AURELIO</t>
  </si>
  <si>
    <t>ALLANDE SANCHEZ ALYSSA ISABELA</t>
  </si>
  <si>
    <t>BALAN CAB GABRIEL ROMAN</t>
  </si>
  <si>
    <t>CASTILLO TEJEDA ALBERTO EMMANUEL</t>
  </si>
  <si>
    <t>GONZALEZ CALAN KARLA YANIRE</t>
  </si>
  <si>
    <t>GONZALEZ CANCHE ANA PATRICIA</t>
  </si>
  <si>
    <t>GONZALEZ LEON DANIEL</t>
  </si>
  <si>
    <t>GORDILLO APARICIO ERIKA PAOLA</t>
  </si>
  <si>
    <t>GUERRERO RONCES ELIEL RICARDO</t>
  </si>
  <si>
    <t>HERNANDEZ CORDOVA MAURICIO ALEJANDRO</t>
  </si>
  <si>
    <t>MALDONADO ESCALANTE ROSAURA</t>
  </si>
  <si>
    <t>MAY HUCHIN MONICA GUADALUPE</t>
  </si>
  <si>
    <t>MENDOZA CORDERO SELENE DESIREE</t>
  </si>
  <si>
    <t>NAVARRETE MEMIJE ARLIS ANTONIO</t>
  </si>
  <si>
    <t>POOT CHE LUIS ADRIAN</t>
  </si>
  <si>
    <t>POOT DIAZ ARELI MARIEL</t>
  </si>
  <si>
    <t>RAMOS CHAN LISSET DEL CARMEN</t>
  </si>
  <si>
    <t>QUEJ TAMAY GABRIELA JAQUELINE</t>
  </si>
  <si>
    <t>UHU KEB JOSE ANTONIO</t>
  </si>
  <si>
    <t>VACCARO MIRIA</t>
  </si>
  <si>
    <t>MOORE DZIB GIDALTI JIBSAM</t>
  </si>
  <si>
    <t>ACOSTA ACOSTA CARLOS ANTONIO</t>
  </si>
  <si>
    <t>AGUILAR RAMIREZ EDGAR JAVIER</t>
  </si>
  <si>
    <t>ARTEAGA FALCON NORMA</t>
  </si>
  <si>
    <t>AZCUAGA DIAZ CARLOS FRANCISCO</t>
  </si>
  <si>
    <t>BE CHE JOSE JESUS</t>
  </si>
  <si>
    <t>BERZUNZA PACHECO MANUEL</t>
  </si>
  <si>
    <t>BOTELLO PECH GUILLERMO ENRIQUE</t>
  </si>
  <si>
    <t>CABRERA COLLI ROMUALDO</t>
  </si>
  <si>
    <t>CAHUICH OSORIO ANGEL ADOLFO</t>
  </si>
  <si>
    <t>CASTILLO KU ALEJANDRO ISMAEL</t>
  </si>
  <si>
    <t>CASTILLO KU ROBERTO</t>
  </si>
  <si>
    <t>CERVERA HERNANDEZ IRIS DE LA LUZ</t>
  </si>
  <si>
    <t>Banda de Guerra</t>
  </si>
  <si>
    <t>CHI CAUICH JOSE FRANCISCO</t>
  </si>
  <si>
    <t>CHI FRANCO ALVARO YAIR</t>
  </si>
  <si>
    <t>CHI HERNANDEZ JESUS FELIPE</t>
  </si>
  <si>
    <t>Badminton</t>
  </si>
  <si>
    <t>CHUC JARAMILLO JOSE ARTURO</t>
  </si>
  <si>
    <t>COB ZAPATA EUSEBIO</t>
  </si>
  <si>
    <t>COUOH ARCEO KARINA YAQUELIN</t>
  </si>
  <si>
    <t>DELGADO HERNANDEZ MANUEL ADRIAN</t>
  </si>
  <si>
    <t>DORANTES CRISOSTOMO SUHEY CRISTAL</t>
  </si>
  <si>
    <t>ESPINOSA GUILLEN HENRRY GEOVANY</t>
  </si>
  <si>
    <t>FLORES ARROYO MARLA CONCEPCION</t>
  </si>
  <si>
    <t>GOMEZ QUEB WALTER DEL JESUS</t>
  </si>
  <si>
    <t>HEREDIA COSGAYA BLANCA NEFERTARI</t>
  </si>
  <si>
    <t>HERNANDEZ VILLEGAS MIKHAIL ALEXANDER</t>
  </si>
  <si>
    <t>KU CHAN BALTAZAR</t>
  </si>
  <si>
    <t>LARA SANCHEZ DENNIS JAASIEL</t>
  </si>
  <si>
    <t>MAAS MIJANGOS KYARA ESTHEFANY</t>
  </si>
  <si>
    <t>MAY CHAN ALAN MAURICIO</t>
  </si>
  <si>
    <t>MAY UC RUDY ORLANDO</t>
  </si>
  <si>
    <t>MENDOZA GUTIERREZ LAZARO</t>
  </si>
  <si>
    <t>MONTERO HORTA ALECSANDER ADALITH</t>
  </si>
  <si>
    <t>MORALES SALAZAR CARLOS MISSAEL</t>
  </si>
  <si>
    <t>LOPEZ OLVERA JAVIER ANGEL</t>
  </si>
  <si>
    <t>ORDOÑEZ HUCHIN KIARA SARAI</t>
  </si>
  <si>
    <t>PECH MARTINEZ ERIK ARMANDO</t>
  </si>
  <si>
    <t>PEREZ CAMPOS AREFF JOSEPH</t>
  </si>
  <si>
    <t>PEREZ HERNANDEZ JOSE ALBERTO</t>
  </si>
  <si>
    <t>POOL CHABLE KAREN VICTORIA</t>
  </si>
  <si>
    <t>POOT OSORIO JUAN EDUARDO</t>
  </si>
  <si>
    <t>REYES RAMOS RICARDO</t>
  </si>
  <si>
    <t>ROSADO CORTES ANGEL FABIAN</t>
  </si>
  <si>
    <t>RUIZ XAMAN MARIA ALEJANDRA</t>
  </si>
  <si>
    <t>SALGADO BARRERA IRLANDA CONCEPCION</t>
  </si>
  <si>
    <t>SANCHEZ GONGORA JORGE DEL JESUS</t>
  </si>
  <si>
    <t>SARMIENTO DELGADO JOSE ROBERTO</t>
  </si>
  <si>
    <t>SOBERANIS MEDINA JAIR ALEJANDRO</t>
  </si>
  <si>
    <t>TEJERO CHAN CARLOS HUMBERTO</t>
  </si>
  <si>
    <t>TUN POOT JOSE ADALBERTO</t>
  </si>
  <si>
    <t>UC AYALA LLOSELI GUADALUPE</t>
  </si>
  <si>
    <t>UC HUCHIN JUAN RAMON</t>
  </si>
  <si>
    <t>UC LOPEZ ANA YAMILE</t>
  </si>
  <si>
    <t>UC PAAT ROMAN EMMANUEL</t>
  </si>
  <si>
    <t>UHU HUCHIN EDWIN EMANUEL</t>
  </si>
  <si>
    <t>URIBE CAMARA JUAN CARLOS JUNIOR</t>
  </si>
  <si>
    <t>ALOR CAUICH ARMANDO ALBERTO</t>
  </si>
  <si>
    <t>CAHUICH BURGOS LESLY BEATRIZ</t>
  </si>
  <si>
    <t>CAHUICH USCANGA ERICK GUADALUPE</t>
  </si>
  <si>
    <t>CAN UH LISETH GUADALUPE</t>
  </si>
  <si>
    <t>CENTURION DOMINGUEZ SONIA DEL CARMEN</t>
  </si>
  <si>
    <t>COSGALLA CHAN SERGIO EDUARDO</t>
  </si>
  <si>
    <t>DZUL CAMBRANIS GRISELDA</t>
  </si>
  <si>
    <t>HERNANDEZ PECH CARLOS RONALDO</t>
  </si>
  <si>
    <t>JIMENEZ GONGORA JESUS ADRIAN</t>
  </si>
  <si>
    <t>Natación</t>
  </si>
  <si>
    <t>JUAREZ DIAZ JORGE ANGEL</t>
  </si>
  <si>
    <t>LARA CEBALLOS OMAR IDELFONSO</t>
  </si>
  <si>
    <t>LARA DE LA CRUZ LAURIANO ANTONIO</t>
  </si>
  <si>
    <t>MATOS PECH RODRIGO EDUARDO</t>
  </si>
  <si>
    <t>MAY MALDONADO DANIEL ANTONIO</t>
  </si>
  <si>
    <t>MIS PEREZ ANGEL ERNESTO</t>
  </si>
  <si>
    <t>MOO RAMIREZ BRYAN ALEXIS</t>
  </si>
  <si>
    <t>MORALES KOH GUADALUPE ARYDHAI</t>
  </si>
  <si>
    <t>NOVELO BALAN DANIEL ALEJANDRO</t>
  </si>
  <si>
    <t>OLIVAS PACHECO JOSE ADRIAN</t>
  </si>
  <si>
    <t>OLIVE DENIS CAROLINA</t>
  </si>
  <si>
    <t>PISTE MOO ERICK YORIET</t>
  </si>
  <si>
    <t>ROSAS TORRES ARGELIA</t>
  </si>
  <si>
    <t>UC GUTIERREZ REINA YAQUELIN</t>
  </si>
  <si>
    <t>ALVAREZ CASTILLO JONATAN</t>
  </si>
  <si>
    <t>AYALA SANTOYO DANIEL ABRAHAM</t>
  </si>
  <si>
    <t>BRICEÑO COUOH LIMBERT ARMANDO</t>
  </si>
  <si>
    <t>CALAN CABALLERO ALAN MICHAEL</t>
  </si>
  <si>
    <t>CAMARA TRUJEQUE BRAULIO</t>
  </si>
  <si>
    <t>CAMAS AKE SALVADOR</t>
  </si>
  <si>
    <t>CARCAMO CHAVIRA ULISES</t>
  </si>
  <si>
    <t>CHE CELAYA FERNANDO JAVIER</t>
  </si>
  <si>
    <t>CHI CHI EDSON ISMAEL</t>
  </si>
  <si>
    <t>DE LA CRUZ BALAN VICTOR URIEL</t>
  </si>
  <si>
    <t>DZIB MAGAÑA PABLO SIDDHARTHA</t>
  </si>
  <si>
    <t>FRANCISCO DIEGO ABELARDO</t>
  </si>
  <si>
    <t>GONZALEZ COLLI VICTOR ARMANDO</t>
  </si>
  <si>
    <t>GONZALEZ RODRIGUEZ CESAR ALBERTO</t>
  </si>
  <si>
    <t>HAAS CHAN JHONNY GABRIEL</t>
  </si>
  <si>
    <t>HERNANDEZ GARCIA RAFAEL</t>
  </si>
  <si>
    <t>HERNANDEZ RIOS GABRIEL</t>
  </si>
  <si>
    <t>HERNANDEZ XOCHICALI JOCSAN ELIASIB</t>
  </si>
  <si>
    <t>JUNCO EUAN SERGIO IVAN</t>
  </si>
  <si>
    <t>LOPEZ MAY CARLOS ALEJANDRO</t>
  </si>
  <si>
    <t>LOPEZ PEREZ BERTHA ANAHI DEL CARMEN</t>
  </si>
  <si>
    <t>MADERA SOSA BEATRIZ ADRIANA</t>
  </si>
  <si>
    <t>MOO LOPEZ ANTONIO DJORKAEF</t>
  </si>
  <si>
    <t>OCTAVIANO TAMAYO YARDEL ALI</t>
  </si>
  <si>
    <t>PAAT MAY VICTOR GUADALUPE</t>
  </si>
  <si>
    <t>PACHECO AGUIRRE GUSTAVO ENRIQUE</t>
  </si>
  <si>
    <t>PANTI GARCIA MARLETTI DEL LUCERO</t>
  </si>
  <si>
    <t>PEREZ MUCUL JAIR NEFTALI</t>
  </si>
  <si>
    <t>QUEB CAMPOS ALDAIR ALEJANDRO</t>
  </si>
  <si>
    <t>RIVAS CAAMAL GABRIELA GUADALUPE</t>
  </si>
  <si>
    <t>SORIANO PUCH ARAEL JESUS</t>
  </si>
  <si>
    <t>TUZ BALAN ULISES FABIAN</t>
  </si>
  <si>
    <t>MIS CHIN ERICK RODRIGO</t>
  </si>
  <si>
    <t>ALONSO QUIJANO RODRIGO ALBERTO</t>
  </si>
  <si>
    <t>ALVARADO RAMOS JONATHAN GUADALUPE</t>
  </si>
  <si>
    <t>Atletismo</t>
  </si>
  <si>
    <t>BAEZ CHI GUILLERMO DEL JESUS</t>
  </si>
  <si>
    <t>BENCOMO VALLADARES KEVIN HUMBERTO</t>
  </si>
  <si>
    <t>CAHUICH LORIA EMANUEL JESUS</t>
  </si>
  <si>
    <t>CRUZ MONTES CHRISTIAN JEFTE</t>
  </si>
  <si>
    <t>CRUZ PEREZ PABLO BERNARDO</t>
  </si>
  <si>
    <t>DAMAS AGUILAR VICTOR GONZALO</t>
  </si>
  <si>
    <t>DURAN SUAREZ JOSUE OBED</t>
  </si>
  <si>
    <t>GARCIA CARRERA CARLOS ALEXIS</t>
  </si>
  <si>
    <t>GOMEZ BENCOMO EDUARDO ALBERTO</t>
  </si>
  <si>
    <t>GOMEZ PACHECO EDWIN ALBERTO</t>
  </si>
  <si>
    <t>GONGORA HASS JOSE ALEJANDRO</t>
  </si>
  <si>
    <t>GUTIERREZ ESPINOSA ERICK EDUARDO</t>
  </si>
  <si>
    <t>JUAREZ CRUZ RUBEN EDUARDO</t>
  </si>
  <si>
    <t>MARTIN HERNANDEZ TANIA KARINA</t>
  </si>
  <si>
    <t>MARTINEZ OROSCO GUSTAVO JORDIN</t>
  </si>
  <si>
    <t>MEDINA AVILEZ ABELARDO</t>
  </si>
  <si>
    <t>MIJARES OCHOA MANUEL</t>
  </si>
  <si>
    <t>NIC PAT ARTURO ALEJANDRO</t>
  </si>
  <si>
    <t>OCHOA COCON ADAN</t>
  </si>
  <si>
    <t>PEREYRA EK EMILLER GABRIEL</t>
  </si>
  <si>
    <t>PUGA CHAVEZ BERENICE CRISTEL</t>
  </si>
  <si>
    <t>QUINTANA CONTRERAS JESUS</t>
  </si>
  <si>
    <t>RAMIREZ ORTIZ LUIS EDUARDO</t>
  </si>
  <si>
    <t>REBOLLEDO PALOMO ANDY AURELIO</t>
  </si>
  <si>
    <t>RIZOS LANDERO CRISTIAN MANUEL</t>
  </si>
  <si>
    <t>ROSALES OZUNA CARLOS RAFAEL</t>
  </si>
  <si>
    <t>SANCHEZ QUINTAL RAUL ESTEBAN</t>
  </si>
  <si>
    <t>SOLIS RECINOS ALEXIS YOBANY</t>
  </si>
  <si>
    <t>TORRES SANSORES GERARDO MANUEL</t>
  </si>
  <si>
    <t>VERA SILVA Y RODRIGUEZ JOSE CARLOS</t>
  </si>
  <si>
    <t>VERGARA HERNANDEZ JOSE FRANCISCO</t>
  </si>
  <si>
    <t>YEH MAY DAVID DANIEL</t>
  </si>
  <si>
    <t>ALFARO CHE JORGE MANUEL</t>
  </si>
  <si>
    <t>Fútbol 7</t>
  </si>
  <si>
    <t>NUÑEZ PEREZ JESUS ARTURO</t>
  </si>
  <si>
    <t>VAZQUEZ AGUILAR JUAN</t>
  </si>
  <si>
    <t>REBOLLEDO MATUS ANTONY</t>
  </si>
  <si>
    <t>UC SANCHEZ OSCAR ALEXANDER</t>
  </si>
  <si>
    <t>AES LOPEZ SAMIR GONZALO</t>
  </si>
  <si>
    <t>Ajedrez</t>
  </si>
  <si>
    <t>AGUILAR VIDAL VICENTE ALFONSO</t>
  </si>
  <si>
    <t>ALFONSO LARA JONATHAN</t>
  </si>
  <si>
    <t>ALVAREZ CASTILLO KEVIN URIEL</t>
  </si>
  <si>
    <t>ANGEL GUILLERMO JOSE EDUARDO</t>
  </si>
  <si>
    <t>BAAS MEDINA MANUEL JESUS</t>
  </si>
  <si>
    <t>BALAN PECH LESLY ESMERALDA DEL JESUS</t>
  </si>
  <si>
    <t>BRIONES OREZA LUIS ROBERTO</t>
  </si>
  <si>
    <t>CAHUICH CANO HANNIA GUADALUPE</t>
  </si>
  <si>
    <t>CAMARA GALINDO ANAEL</t>
  </si>
  <si>
    <t>CANUL HERNANDEZ DENILSON ROBERTO</t>
  </si>
  <si>
    <t>CASTILLO CORDOVA LUIS FERNANDO</t>
  </si>
  <si>
    <t>CASTILLO GONZALEZ ALEJANDRA BEATRIZ</t>
  </si>
  <si>
    <t>CAÑAS FLORES FRANCISCO APARICIO</t>
  </si>
  <si>
    <t>CERVANTES ESTRELLA RICARDO ADAM</t>
  </si>
  <si>
    <t>CONTRERAS GARCIA YAMARI ESMERALDA</t>
  </si>
  <si>
    <t>CRUZ PAZ NOE</t>
  </si>
  <si>
    <t>DORANTES DE LA CRUZ KARIME LIZBETH</t>
  </si>
  <si>
    <t>DURAN ALBARRAN LUIS GERARDO</t>
  </si>
  <si>
    <t>DZIB MARTINEZ DARWIN ORLANDO</t>
  </si>
  <si>
    <t>FARFAN ESTRADA YOIR EMMANUEL</t>
  </si>
  <si>
    <t>FLORES DIAZ JORGE HECTOR</t>
  </si>
  <si>
    <t>GONZALEZ DIAZ LUIS FERNANDO</t>
  </si>
  <si>
    <t>GRANADILLO QUIJANO ELLYS ALBERTO</t>
  </si>
  <si>
    <t>HAAS YAM ABDIAS</t>
  </si>
  <si>
    <t>HUCHIN GARCIA JULIAN ALEXIS DEL CARMEN</t>
  </si>
  <si>
    <t>JIMENEZ PEREZ FERNANDA GUADALUPE</t>
  </si>
  <si>
    <t>LAVALLE CASTELLANOS MARIELA GUADALUPE</t>
  </si>
  <si>
    <t>LOPEZ ESPINOSA JUANA KASSANDRA</t>
  </si>
  <si>
    <t>LOPEZ GUERRERO ALEXIS</t>
  </si>
  <si>
    <t>MARTINEZ MORALES MARLYN GUADALUPE</t>
  </si>
  <si>
    <t>MARTINEZ PERERA MARTHA GUADALUPE DEL CARMEN</t>
  </si>
  <si>
    <t>MARTINEZ VAZQUEZ ADRIANA DE LOS ANGELES</t>
  </si>
  <si>
    <t>MAY UC ANGEL ESTEBAN</t>
  </si>
  <si>
    <t>MEDINA HERNANDEZ RAFAEL ABRAHAM</t>
  </si>
  <si>
    <t>MENDEZ DEARA MIGUEL</t>
  </si>
  <si>
    <t>MORALES LAGUNAS PEDRO</t>
  </si>
  <si>
    <t>NAH PACHECO GABRIELA ISABEL</t>
  </si>
  <si>
    <t>PISTE CARDOZO JOSUE RICARDO</t>
  </si>
  <si>
    <t>RODRIGUEZ ZAPATA RICARDO ANTONIO</t>
  </si>
  <si>
    <t>SULUB ZAMUDIO BLANCA ESTELA</t>
  </si>
  <si>
    <t>UC DZIB DAVID ALEJANDRO</t>
  </si>
  <si>
    <t>UITZ GONZALEZ MARVIN JESUS</t>
  </si>
  <si>
    <t>VEGA HERRERA CECILIA LUCELY</t>
  </si>
  <si>
    <t>XEQUE MORENO ERICK ADRIAN</t>
  </si>
  <si>
    <t>YERBES GARRIDO JESUS JOAQUIN</t>
  </si>
  <si>
    <t>NOH BOLIVAR DARIO MARTIN</t>
  </si>
  <si>
    <t xml:space="preserve">PARTICIPACION EN EL CICLO DE CONFERENCIAS DEL CONGRESO DE ARQUITECTURA 2019 CIUDAD ABIERTA </t>
  </si>
  <si>
    <t>EL ARQUITECTO DE TU COMUNIDAD</t>
  </si>
  <si>
    <t xml:space="preserve">TUTORIA GRUPAL </t>
  </si>
  <si>
    <t>ACUÑA SANCHEZ MARIANA PAOLA</t>
  </si>
  <si>
    <t>AKE CHAN CARLOS GUILLERMO</t>
  </si>
  <si>
    <t>ALDANA GARMES ITZEL GUADALUPE</t>
  </si>
  <si>
    <t>ALPUCHE VIRGILIO MIGUEL ANGEL</t>
  </si>
  <si>
    <t>ANGELES CABRERA ZULEYMA GRACIELA</t>
  </si>
  <si>
    <t>BALLINA IZQUIERDO YOSELIN GUADALUPE</t>
  </si>
  <si>
    <t>BARRIENTOS GARCIA PATRICIA GUADALUPE</t>
  </si>
  <si>
    <t>BASTO ZETINA JENNIFER ARLETT</t>
  </si>
  <si>
    <t>BRITO BRICEÑO LUIS ALBERTO</t>
  </si>
  <si>
    <t>CAAMAL ZUBIETA DARIANA ISABEL</t>
  </si>
  <si>
    <t>CAMARA CANCHE SAMANTHA DEL PILAR</t>
  </si>
  <si>
    <t>CAN CHI AMAYRANI ELIZABETH</t>
  </si>
  <si>
    <t>CAN MOO SEIR AZAEL</t>
  </si>
  <si>
    <t>CANUL GONZALEZ FRANCISCO JESUS</t>
  </si>
  <si>
    <t>CASANOVA TUYU VICTOR HUGO</t>
  </si>
  <si>
    <t>CEBALLOS MONTORES FERNANDO ALEXIS</t>
  </si>
  <si>
    <t>CHABLE CHABLE ADDIEL</t>
  </si>
  <si>
    <t>CHAN MUT MISAEL JAHAZIEL</t>
  </si>
  <si>
    <t>CHE ESTAU JUAN ALEJANDRO</t>
  </si>
  <si>
    <t>CHI CU LIMBERT FERNANDO</t>
  </si>
  <si>
    <t>CHIN CAHUICH ISMAEL AMISADAI</t>
  </si>
  <si>
    <t>CHIN CHAN KEVIN MILDREED FRIZZBY</t>
  </si>
  <si>
    <t>COHUO GONGORA ESTEFANIA YANEILY</t>
  </si>
  <si>
    <t>CONTRERAS MENA JUDITH GUADALUPE</t>
  </si>
  <si>
    <t>Dibujo</t>
  </si>
  <si>
    <t>CRUZ CANTUN FREDERIK GERARDO</t>
  </si>
  <si>
    <t>CRUZ MAY JONATHAN DEL JESUS</t>
  </si>
  <si>
    <t>CRUZ NAAL GILMER EDIEL</t>
  </si>
  <si>
    <t>DOMINGUEZ DE LA CRUZ PERLA KARINA</t>
  </si>
  <si>
    <t>DOMINGUEZ LIRA NATALIA ISABEL</t>
  </si>
  <si>
    <t>DURAN FLORES MARIA JOSE</t>
  </si>
  <si>
    <t>DZIB NAAL ANDREA GUADALUPE</t>
  </si>
  <si>
    <t>DZIB NAAL ANGEL DANIEL</t>
  </si>
  <si>
    <t>ENCALADA SANCHEZ CARLOS</t>
  </si>
  <si>
    <t>EUAN CRUZ CESAR RAUL</t>
  </si>
  <si>
    <t>GASPAR HUERTA AMELIA ELIZABETH</t>
  </si>
  <si>
    <t>GONZALEZ KAHU RICARDO ALEJANDRO</t>
  </si>
  <si>
    <t>GUERRERO PEREZ SHELVY NINEL</t>
  </si>
  <si>
    <t>HAAS PECH JESUS EMMANUEL</t>
  </si>
  <si>
    <t>HAU IBARRA JOSE EDUARDO</t>
  </si>
  <si>
    <t>HERNANDEZ YAN CARLOS EDUARDO</t>
  </si>
  <si>
    <t>HERRERA CALDERON GLORIA ALEJANDRA</t>
  </si>
  <si>
    <t>HERRERA CAPETILLO BRIAN IVAN</t>
  </si>
  <si>
    <t>HERRERA ORTIZ ERICK JOSE</t>
  </si>
  <si>
    <t>JACINTO TAPIA SANDRA</t>
  </si>
  <si>
    <t>JAVIER MACHUCA ANA IRAN</t>
  </si>
  <si>
    <t>JIMENEZ CHABLE DANIEL EDUARDO</t>
  </si>
  <si>
    <t>JIMENEZ HAU ALEXANDREE GUADALUPE</t>
  </si>
  <si>
    <t>JIMENEZ ZUMARRAGA IVON</t>
  </si>
  <si>
    <t>KOH KU JORGE RICARDO</t>
  </si>
  <si>
    <t>LOEZA VEGA ANA CRISTINA</t>
  </si>
  <si>
    <t>LOPEZ QUEJ AREMI GUADALUPE</t>
  </si>
  <si>
    <t>LOYA CASTILLO JAIR MANUEL</t>
  </si>
  <si>
    <t>MAAS AYIL JESUS ANTONIO</t>
  </si>
  <si>
    <t>MARIN VEGA ASTRID DESIREE</t>
  </si>
  <si>
    <t>MARTINEZ MARTINEZ MELISSA</t>
  </si>
  <si>
    <t>MARTINEZ POOL MAURO SEBASTIAN</t>
  </si>
  <si>
    <t>MEDINA CHAN MARIA SOFIA</t>
  </si>
  <si>
    <t>MONTEJO PEREZ ABRIL AYRYEL</t>
  </si>
  <si>
    <t>MORALES EHUAN TANIA MARIAN</t>
  </si>
  <si>
    <t>MORALES SALAZAR KARINA ASUNCION</t>
  </si>
  <si>
    <t>NUÑEZ MORENO ROGER JOSE DE JESUS</t>
  </si>
  <si>
    <t>ORTIZ AKE DANIEL ALEJANDRO</t>
  </si>
  <si>
    <t>PACHECO NAVARRO GABRIELA ESTEFANIA</t>
  </si>
  <si>
    <t>PECH DZIB MARCOS EDUARDO</t>
  </si>
  <si>
    <t>PEREZ MENDEZ SIMON DAVID</t>
  </si>
  <si>
    <t>PETUN TUN GUSTAVO ALFONSO</t>
  </si>
  <si>
    <t>PIZA JOSE ANDREA CONCEPCION</t>
  </si>
  <si>
    <t>PUERTO CANCHE DAREOLA NOEMI</t>
  </si>
  <si>
    <t>QUINTANA MADRIGAL WILLIAM EDUARDO</t>
  </si>
  <si>
    <t>RAMIREZ TREJO ZABDY VANESSA</t>
  </si>
  <si>
    <t>RANGEL TRUJEQUE BRYAN JOSUE</t>
  </si>
  <si>
    <t>REBOLLEDO RIOS ANAIRAM ELISA</t>
  </si>
  <si>
    <t>RODRIGUEZ CANUL MARIA JOSE</t>
  </si>
  <si>
    <t>RODRIGUEZ CONTRERAS FERNANDA GUADALUPE</t>
  </si>
  <si>
    <t>RODRIGUEZ VILLARINO MARIA DANIELA</t>
  </si>
  <si>
    <t>ROMERO MARTINEZ OMAR ALEXANDER</t>
  </si>
  <si>
    <t>SALAZAR SOLIS LUIS ARTURO</t>
  </si>
  <si>
    <t>SANCHEZ CHI JOSE ENRIQUE</t>
  </si>
  <si>
    <t>SANCHEZ LOPEZ ANGEL LUIS</t>
  </si>
  <si>
    <t>SOLIS POOL RAFAEL ANTONIO</t>
  </si>
  <si>
    <t>TAMAY LOPEZ PERLA EUNICE</t>
  </si>
  <si>
    <t>TAMAY MOO FATIMA DEL ROSARIO</t>
  </si>
  <si>
    <t>TORRES MADERA VICTOR ANDRES</t>
  </si>
  <si>
    <t>TREJO UZCANGA LIZANDRO</t>
  </si>
  <si>
    <t>VADILLO CASTILLO ABRIL YAMILE</t>
  </si>
  <si>
    <t>VALDEZ TOVAR ADRIANA GUADALUPE</t>
  </si>
  <si>
    <t>VALLEJO HERNANDEZ EDUARDO DE JESUS</t>
  </si>
  <si>
    <t>VAZQUEZ ROMERO ROGERIO EDUARDO</t>
  </si>
  <si>
    <t>VELUETA PUGA FLOR ESTHER</t>
  </si>
  <si>
    <t>ACOSTA MARIN ANGEL MARTIN</t>
  </si>
  <si>
    <t>ALCOCER PASCUAL ALEJANDRO IVAN</t>
  </si>
  <si>
    <t>ALMANZA ROSALDO LUIS SAMUEL</t>
  </si>
  <si>
    <t>APOLINAR RODRIGUEZ LUIGINA MIDELVIA</t>
  </si>
  <si>
    <t>BAÑOS CHAN CAROLINA DE JESUS</t>
  </si>
  <si>
    <t>CAB GUZMAN ANA LUISA</t>
  </si>
  <si>
    <t>CAB RUIZ SHERLYN GUADALUPE DEL MILAGRO</t>
  </si>
  <si>
    <t>CAHUICH CALAN FERNANDA LIZETH</t>
  </si>
  <si>
    <t>CAHUICH TINAL JUAN JOSE</t>
  </si>
  <si>
    <t>CANUL MAY MERARY SADAY</t>
  </si>
  <si>
    <t>CASTILLO CHAN SERGIO ALBERTO</t>
  </si>
  <si>
    <t>CAUICH MIS CINTHIA YULISSA</t>
  </si>
  <si>
    <t>CHAN CHACHA EMANORIS VIANETH</t>
  </si>
  <si>
    <t>CHAN CRUZ PAULINA JAQUELINNE</t>
  </si>
  <si>
    <t>CURSO TALLER: FORMACION EN COMPETENCIAS INVESTIGATIVAS</t>
  </si>
  <si>
    <t>CHI DZIB JAVIER ALEJANDRO</t>
  </si>
  <si>
    <t>CHI PUCH EMMANUEL MARTIN</t>
  </si>
  <si>
    <t>CHIQUINI SANCHEZ PAOLA GUADALUPE</t>
  </si>
  <si>
    <t>CHUC DELGADO DANIELA ALEJANDRA</t>
  </si>
  <si>
    <t>COCOM GONGORA JORGE EULICES</t>
  </si>
  <si>
    <t>COYOC CANTUN LUIS DAVID</t>
  </si>
  <si>
    <t>CRISTOBAL JUAN JOSEFA</t>
  </si>
  <si>
    <t>CU TUZ PABLO HUMBERTO</t>
  </si>
  <si>
    <t>DZUL CASAS CHRISTIAN ARIEL</t>
  </si>
  <si>
    <t xml:space="preserve">EMPRENDEDURISMO CURSO PROGRAMA DE INCUBACION EN LINEA CREA TU PROPIA EMPRESA </t>
  </si>
  <si>
    <t>DZUL RAMOS AMISADAI</t>
  </si>
  <si>
    <t>DZUL RAMOS ZURISADAI</t>
  </si>
  <si>
    <t>ESTRADA FELIX SANTA</t>
  </si>
  <si>
    <t>FUENTES AREVALO CITLALI DEL CARMEN</t>
  </si>
  <si>
    <t>GARCIA CHABLE JUNIOR FRANCISCO</t>
  </si>
  <si>
    <t>GARCIA QUINTAL JOSE ALFREDO</t>
  </si>
  <si>
    <t>GARRIDO TZAB WENDY ESTHER</t>
  </si>
  <si>
    <t>GONGORA QUINTAL EDILBERTO EMMANUEL</t>
  </si>
  <si>
    <t>GONGORA RUIZ MIGUEL YAIR</t>
  </si>
  <si>
    <t>HERNANDEZ PEREZ MARIA DEL CARMEN</t>
  </si>
  <si>
    <t>HERNANDEZ SANCHEZ ANDREA ANAID</t>
  </si>
  <si>
    <t>HERNANDEZ UC ISRAEL ALEXANDER</t>
  </si>
  <si>
    <t>JIMENEZ PECH ISAIAS SEBASTIAN</t>
  </si>
  <si>
    <t>JUAREZ AJU ELVIRA ROSIRENE</t>
  </si>
  <si>
    <t>KU GARRIDO RICARDO ANTONIO</t>
  </si>
  <si>
    <t>MARTIN ROMERO AMBAR CAROL</t>
  </si>
  <si>
    <t>MARTINEZ DOMINGUEZ AMISAEL</t>
  </si>
  <si>
    <t>MARTINEZ GONZALEZ ANDREA PAOLA</t>
  </si>
  <si>
    <t>MAY CAHUICH IRVIN JHOSEFAHT</t>
  </si>
  <si>
    <t>MAY DZIB YAMILE ANTONIA</t>
  </si>
  <si>
    <t>MISS CANUL JUAN EDUARDO</t>
  </si>
  <si>
    <t>MOO REYES MARIELA GUADALUPE</t>
  </si>
  <si>
    <t>NOVELO CUTZ FRIDA ALEJANDRA</t>
  </si>
  <si>
    <t>OTOLAZA XEQUE JORGE AIRAM</t>
  </si>
  <si>
    <t>PAAT ORDOÑEZ ALONDRA JANETH</t>
  </si>
  <si>
    <t>PASTRANA GOMEZ DANIEL ABRAHAM</t>
  </si>
  <si>
    <t>PECH COUHO ARMANDO GABRIEL</t>
  </si>
  <si>
    <t>PECH MOO YESENIA JAQUELIN</t>
  </si>
  <si>
    <t>RAMIREZ TAMAYO MARIA ISABEL</t>
  </si>
  <si>
    <t>REQUENA UCAN ANDRES MANUEL</t>
  </si>
  <si>
    <t>RODRIGUEZ INURRETA GEBA PAMELA</t>
  </si>
  <si>
    <t>RUIZ LOPEZ LIZETH GUADALUPE</t>
  </si>
  <si>
    <t>SALAS VILLASEÑOR LUIS ENRIQUE</t>
  </si>
  <si>
    <t>SANCHEZ ALVARO MARIA MAGDALENA</t>
  </si>
  <si>
    <t>SANCHEZ GARCIA KAREN ITZEL</t>
  </si>
  <si>
    <t>SANGUINO TZEC MANUEL ALONZO</t>
  </si>
  <si>
    <t>TORRES PEREZ MAYRA AURORA</t>
  </si>
  <si>
    <t>TUN CATZIN ANDREA DE JESUS</t>
  </si>
  <si>
    <t>UC BAAZ BENITA MARGARITA</t>
  </si>
  <si>
    <t>UC MEDINA CRISTIAN SAUL</t>
  </si>
  <si>
    <t>USCANGA RAMIREZ MERARI YANELI</t>
  </si>
  <si>
    <t>VELA MAY DANIEL MOISES</t>
  </si>
  <si>
    <t>VILLASIS VALDEZ KEVIN AARON</t>
  </si>
  <si>
    <t>YOTZ RAMIREZ JUDITH ARACELI</t>
  </si>
  <si>
    <t>ZUBIETA CHAN SARAI</t>
  </si>
  <si>
    <t>AGUILAR RAMIREZ MONICA MONSERRAT</t>
  </si>
  <si>
    <t>ARECHA ALPUCHE LUIS FELIPE</t>
  </si>
  <si>
    <t>BENCOMO VAZQUEZ OCTAVIO ALEJANDRO</t>
  </si>
  <si>
    <t>CALAN CAN ROSA MARIA</t>
  </si>
  <si>
    <t>Danza Moderna</t>
  </si>
  <si>
    <t>CRUZ JIMENEZ YAJAIRA GUADALUPE</t>
  </si>
  <si>
    <t>GOMEZ MIJANGOS HUGO ALEXANDER</t>
  </si>
  <si>
    <t>GONGORA MOHA ESTEFANIA CONCEPCION</t>
  </si>
  <si>
    <t>HERNANDEZ GOMEZ FERNANDO ADRIAN</t>
  </si>
  <si>
    <t>HERNANDEZ HERNANDEZ ANA KAREN</t>
  </si>
  <si>
    <t>KU CHI AMAIRANI BEATRIZ</t>
  </si>
  <si>
    <t>LUNA PULIDO ALEJANDRO</t>
  </si>
  <si>
    <t>MEDINA LEONIDES GUILLERMO ALBERTO</t>
  </si>
  <si>
    <t>MINAYA CAN JUAN PABLO</t>
  </si>
  <si>
    <t>MOO YAH DARIANA ABIGAIL</t>
  </si>
  <si>
    <t>REYNAGA PEREZ CLAUDIA LISET</t>
  </si>
  <si>
    <t>SANCHEZ PUC VANESSA DEL CARMEN</t>
  </si>
  <si>
    <t>SANTOYO SANDOVAL GAMALIEL ALBERTO</t>
  </si>
  <si>
    <t>VIVAS CRUZ MIRIAM DEL JESUS</t>
  </si>
  <si>
    <t>REYES SANCHEZ JORGE MANUEL</t>
  </si>
  <si>
    <t>PISTE HUITZ GILBERTO ESTEBAN</t>
  </si>
  <si>
    <t>ACOSTA ANDRADE ROGER GERARDO</t>
  </si>
  <si>
    <t>ALEJOS UC OLGA DANIELA</t>
  </si>
  <si>
    <t>ARCOS CAMARA SERGIO ALEJANDRO</t>
  </si>
  <si>
    <t>ARIAS CHI BENJAMIN</t>
  </si>
  <si>
    <t>AVILA PAREDES AZAREL</t>
  </si>
  <si>
    <t>BALAN ZAPATA BRAYAN DEL JESUS</t>
  </si>
  <si>
    <t>CAB DIAZ JOSUE ERNESTO</t>
  </si>
  <si>
    <t>CAHUICH DIAZ ARACELY DEL ROCIO</t>
  </si>
  <si>
    <t>CANCHE KU JAVIER RODRIGO</t>
  </si>
  <si>
    <t>CANUL LIRA ERIK JESUS</t>
  </si>
  <si>
    <t>CASANOVA CU WILIAN ISRAEL</t>
  </si>
  <si>
    <t>CASTRO AVILA KASSANDRA GUADALUPE</t>
  </si>
  <si>
    <t>CAUICH CEDACI ABDIAS SIMEI</t>
  </si>
  <si>
    <t>CAÑA BALAN ANGEL GUADALUPE</t>
  </si>
  <si>
    <t>CHAN RIOS BAYRO ENRIQUE</t>
  </si>
  <si>
    <t>CHI HERNANDEZ DAVID ARTURO</t>
  </si>
  <si>
    <t>CHULIN BAAS MIGUEL ANGEL</t>
  </si>
  <si>
    <t>CU YAH MISHEL</t>
  </si>
  <si>
    <t>DZIB CU KARIME GUADALUPE</t>
  </si>
  <si>
    <t>DZIB GOMEZ BRIAN JAIR DEL JESUS</t>
  </si>
  <si>
    <t>ECHEVERRIA CONCHA LUIS FERNANDO</t>
  </si>
  <si>
    <t>ECHEVERRIA PEREZ GUILLERMO GEOVANY</t>
  </si>
  <si>
    <t>EHUAN NOH EMMANUEL DE LA LUZ</t>
  </si>
  <si>
    <t>ESTRELLA CHAN PAULINA GUADALUPE</t>
  </si>
  <si>
    <t>FRUTIS HERNANDEZ LEYBER EDUARDO</t>
  </si>
  <si>
    <t>FUENTES ORDOÑEZ ERIK ALEXANDER</t>
  </si>
  <si>
    <t>GALMICHE DE LA CRUZ MANOLO ADRIAN</t>
  </si>
  <si>
    <t>GONZALEZ PERALTA MONICA JANETH</t>
  </si>
  <si>
    <t>GONZALEZ VARGAS ROBERTO DANIEL</t>
  </si>
  <si>
    <t>GUZMAN VALLES EDGAR ALEJANDRO</t>
  </si>
  <si>
    <t>HERNANDEZ VALERIANO SHADANNI ELIZABETH</t>
  </si>
  <si>
    <t>HUCHIN MONTEJO JAQUELINE DEL ROSARIO</t>
  </si>
  <si>
    <t>JIMENEZ MOO JULIO CESAR</t>
  </si>
  <si>
    <t>LEON HERNANDEZ MARIA FERNANDA</t>
  </si>
  <si>
    <t>LUNA VAZQUEZ ALAN ISAIAS</t>
  </si>
  <si>
    <t>MACEDO AGUILAR MARLEN</t>
  </si>
  <si>
    <t>MARTINEZ ESQUEDA HECTOR FERNANDO</t>
  </si>
  <si>
    <t>MIJANGOS CHI DAVID ALBERTO</t>
  </si>
  <si>
    <t>MIJANGOS LEZAMA CARLOS JESUS</t>
  </si>
  <si>
    <t>NOH PUC CARLOS EDUARDO GABRIEL</t>
  </si>
  <si>
    <t>PANTI ORTEGON SERGIO MANUEL</t>
  </si>
  <si>
    <t>PEREZ CHAN PABLO DANIEL</t>
  </si>
  <si>
    <t>PEREZ COCON PABLO CESAR</t>
  </si>
  <si>
    <t>PUC POOT JAZMIN DEL CARMEN</t>
  </si>
  <si>
    <t>PUGA RONCES LUIS MARIO</t>
  </si>
  <si>
    <t>RAMIREZ ZURITA CARLOS SANTIAGO</t>
  </si>
  <si>
    <t>RODRIGUEZ HERRERA JULIO EZEQUIEL</t>
  </si>
  <si>
    <t>RODRIGUEZ QUIJANO LOURDES GUADALUPE</t>
  </si>
  <si>
    <t>ROSADO CHI LLUVIA GABRIELA</t>
  </si>
  <si>
    <t>RUELAS QUE JESUS ALBERTO</t>
  </si>
  <si>
    <t>SANSORES DZUL YULENI ANAHI</t>
  </si>
  <si>
    <t>SOLIS PEREZ CHRISTOPHER OMAR</t>
  </si>
  <si>
    <t>TUT GOMEZ JAVIER IGNACIO</t>
  </si>
  <si>
    <t>UC POOT JOSE ESTEBAN</t>
  </si>
  <si>
    <t>UC SANTIAGO OMAR ANTONIO</t>
  </si>
  <si>
    <t>VASQUEZ ZAVALA MARCO ANGEL</t>
  </si>
  <si>
    <t>YX SONDA ANDRES ALBERTO</t>
  </si>
  <si>
    <t>AGUILAR MARTINEZ BEATRIZ ASUNCION</t>
  </si>
  <si>
    <t>AGUILAR PAREDES SHIRLEY ELAINE</t>
  </si>
  <si>
    <t>CONGRESO INTERDISCIPLINARIO "RETOS DE LA ADMINISTRACION"</t>
  </si>
  <si>
    <t>AVILA VARELA MIGUEL ANGEL</t>
  </si>
  <si>
    <t>CAB VAZQUEZ DAINY RAFAELA</t>
  </si>
  <si>
    <t>CAMBRANIS CALAN MAYRA DARIANA</t>
  </si>
  <si>
    <t>CASANOVA SOLIS JOHAN ARTURO</t>
  </si>
  <si>
    <t>CAUICH DZIB ERIKA ZULEMY</t>
  </si>
  <si>
    <t>DZIB CENTURION FELIPE RAYMUNDO</t>
  </si>
  <si>
    <t>ESCOBAR CHI GIANCARLO</t>
  </si>
  <si>
    <t>FRANCO CHUC SANDY YANETH</t>
  </si>
  <si>
    <t>GAYTAN UCAN MAURO RAMON</t>
  </si>
  <si>
    <t>HOIL SILVA ARELY GUADALUPE</t>
  </si>
  <si>
    <t>JACINTO MORALES LUIS MIGUEL</t>
  </si>
  <si>
    <t>LARA DZIB ANTONIO DEL JESUS</t>
  </si>
  <si>
    <t>MIAN SANCHEZ KAREN JAQUELINE</t>
  </si>
  <si>
    <t>MONTOYA ZEPEDA PAULINA</t>
  </si>
  <si>
    <t>OJEDA PUC ABDIEL ISAI</t>
  </si>
  <si>
    <t>PECH FUENTES EVELYN CELESTE</t>
  </si>
  <si>
    <t>PEREZ MORALES OSIRIS CRISTHELL</t>
  </si>
  <si>
    <t>POOT MENDEZ KARIME SARAI</t>
  </si>
  <si>
    <t>QUEB PECH ABELARDO ALEJANDRO</t>
  </si>
  <si>
    <t>QUIJANO VILLAMIL JOSE RODRIGO</t>
  </si>
  <si>
    <t>RAMIREZ SALAZAR KAREN GUADALUPE</t>
  </si>
  <si>
    <t>RAMIREZ TORRES CARLOS ALONSO</t>
  </si>
  <si>
    <t>ROBLES SANCHEZ DALINA</t>
  </si>
  <si>
    <t>SANSORES CHAN GERARDO DAVID</t>
  </si>
  <si>
    <t>SARMIENTO CRUZ JOSE HUMBERTO</t>
  </si>
  <si>
    <t>TORRES CRUZ EDGAR</t>
  </si>
  <si>
    <t>XON XILOJ MIGUEL ANGEL</t>
  </si>
  <si>
    <t>ESPAÑA CACH JESUS CARLOS AARON</t>
  </si>
  <si>
    <t>BAROJAS GUZMAN JOSUE ISRAEL</t>
  </si>
  <si>
    <t>GONZALEZ DAMAS JONNI SEMBER</t>
  </si>
  <si>
    <t>AGUIRRE MAY DAYANA NOEMI</t>
  </si>
  <si>
    <t>BARREDO ORTIZ SOFIA DEL CARMEN</t>
  </si>
  <si>
    <t>BENCOMO ZAPATA JAFHED ALEJANDRO</t>
  </si>
  <si>
    <t>BLANCO GONZALEZ MC GREGOR JONATHAN</t>
  </si>
  <si>
    <t>CAHUICH MISS FERNANDO ABDIEL</t>
  </si>
  <si>
    <t>CASANOVA ROMERO FABIOLA LIZETH</t>
  </si>
  <si>
    <t>CESPEDES PEREZ ELISABET</t>
  </si>
  <si>
    <t>CHAN CORTES KEVIN ALEJANDRO</t>
  </si>
  <si>
    <t>CHAVEZ RIVERA GERARDO ISRAEL</t>
  </si>
  <si>
    <t>CRUZ QUEB KEVIN JAFETH</t>
  </si>
  <si>
    <t>DEL ANGEL GONZALEZ ALEJANDRO</t>
  </si>
  <si>
    <t>FONSECA FLEITES CARLOS ANDRES</t>
  </si>
  <si>
    <t>GARCIA LOPEZ KENNER DANIEL</t>
  </si>
  <si>
    <t>GARMA VAZQUEZ YIMI DE LOS ANGELES</t>
  </si>
  <si>
    <t>GUAZOSON WITZIL ITZEL GUADALUPE</t>
  </si>
  <si>
    <t>GUZMAN REBOLLEDO SAMUEL ABRAHAM</t>
  </si>
  <si>
    <t>HAAS PEREZ EMANUEL IVAN</t>
  </si>
  <si>
    <t>HOMA UC CARLOS MANUEL</t>
  </si>
  <si>
    <t>JIMENEZ ALMEYDA OSBERT EMMANUEL</t>
  </si>
  <si>
    <t>LOPEZ DIAZ ANDRES DEL JESUS</t>
  </si>
  <si>
    <t>LOPEZ ROQUIS LEONARDO JOSE</t>
  </si>
  <si>
    <t>MARCOS CHOC ABELARDO RAMON</t>
  </si>
  <si>
    <t>MATEO SOSA FARID ALDAIR</t>
  </si>
  <si>
    <t>MENDOZA DE GANTE CARLOS JESUS</t>
  </si>
  <si>
    <t>MORALES ROMERO ELIAN EDEL</t>
  </si>
  <si>
    <t>NARVAEZ PEREZ ALEJANDRO DE JESUS</t>
  </si>
  <si>
    <t>PEREZ CORDOVA INGRI</t>
  </si>
  <si>
    <t>PEREZ PEREZ LUIS LEONEL</t>
  </si>
  <si>
    <t>PEREZ RODRIGUEZ ERICK JOSUE</t>
  </si>
  <si>
    <t>PUCH RODRIGUEZ MERLY PATRICIA</t>
  </si>
  <si>
    <t>SALAZAR ALBARADO LUIS DANIEL</t>
  </si>
  <si>
    <t>SUAREZ YAN CHARLIE ANTONIO</t>
  </si>
  <si>
    <t>VALLE PACHECO CESAR IDEKEL</t>
  </si>
  <si>
    <t>YAH LEON JOSE NAZARETH</t>
  </si>
  <si>
    <t>YEH HERNANDEZ JAIRO EFRAIN</t>
  </si>
  <si>
    <t>ZUBIETA PEREZ JENNIFER LISETTE</t>
  </si>
  <si>
    <t>PEREZ VAZQUEZ GABRIELA JAHDAI</t>
  </si>
  <si>
    <t>OLIVARES RAMAYO AXEL DEL JESUS</t>
  </si>
  <si>
    <t>AC UC JOSE LUIS</t>
  </si>
  <si>
    <t>ACEVEDO KEB FRANCISCO ARTURO</t>
  </si>
  <si>
    <t>ANCHEVIDA GOMEZ ANTHONY JAHERS</t>
  </si>
  <si>
    <t>ARCOS SANMIGUEL CARLOS ROBERTO</t>
  </si>
  <si>
    <t>BALCHE SERRANO ANGEL EDUARDO</t>
  </si>
  <si>
    <t>CARBAJAL CORONA KEVIN WILLIAMS</t>
  </si>
  <si>
    <t>CHE REQUENA RAFAEL JESUS</t>
  </si>
  <si>
    <t>COLLI TUN YONATHAN DEL JESUS</t>
  </si>
  <si>
    <t>DOMINGO HERNANDEZ ALEJANDRO</t>
  </si>
  <si>
    <t>DZIB COCOM JORGE TONATIUH</t>
  </si>
  <si>
    <t>GONGORA SALAZAR JUAN HARIM</t>
  </si>
  <si>
    <t>HUCHIN UICAB LUIS ANTONIO</t>
  </si>
  <si>
    <t>KU AKE LEONARDO ELIEZER</t>
  </si>
  <si>
    <t>KU MENA ABRAHAM ABINADAB</t>
  </si>
  <si>
    <t>LOPEZ JIMENEZ SERGIO LUIS</t>
  </si>
  <si>
    <t>MARTINEZ BAEZ RICARDO JESUS</t>
  </si>
  <si>
    <t>MENDEZ CAMARA ELIAS NAIN</t>
  </si>
  <si>
    <t>MOO MIJANGOS RAYMUNDO</t>
  </si>
  <si>
    <t>MORAYTA TUN CARLOS ENRIQUE</t>
  </si>
  <si>
    <t>MUT CHUC ANTONIO ALEXANDER</t>
  </si>
  <si>
    <t>MUÑOZ CHAN RENE ALEJANDRO</t>
  </si>
  <si>
    <t>NEGRON DIAZ JORGE LUIS</t>
  </si>
  <si>
    <t>NICOLAS MORALES JAVIER</t>
  </si>
  <si>
    <t>PALACIOS ROSADO CARLOS ADRIAN</t>
  </si>
  <si>
    <t>PECH CHABLE JOSE MARIA</t>
  </si>
  <si>
    <t>RAMON CANELA LUIS RAMON</t>
  </si>
  <si>
    <t>RODRIGUEZ FABIAN GERARDO FRANCISCO</t>
  </si>
  <si>
    <t>ROMAN ESTRADA SANTOS</t>
  </si>
  <si>
    <t>ROSEL POLANCO ALEXIS GERARDO</t>
  </si>
  <si>
    <t>SANTIAGO RUIZ XAVIER ALEXANDER</t>
  </si>
  <si>
    <t>SARMIENTO PACHECO EMMANUEL DAVID</t>
  </si>
  <si>
    <t>SARMIENTO SANTOYO JOSE ENRIQUE</t>
  </si>
  <si>
    <t>SERRANO UICAB ABRAHAM ALEJANDRO</t>
  </si>
  <si>
    <t>SULUB REYES LUIS FERNANDO</t>
  </si>
  <si>
    <t>TAMAY COCON SIMRI DANIEL</t>
  </si>
  <si>
    <t>TAMAYO ALCOCER JOSE NEFTALY</t>
  </si>
  <si>
    <t>VELAZQUEZ RIVERA JUAN MANUEL</t>
  </si>
  <si>
    <t>VILLAMONTE CHAN JOSE JOAQUIN</t>
  </si>
  <si>
    <t>ZUMARRAGA PERALTA JOHAN NATANAEL</t>
  </si>
  <si>
    <t>ALVARADO PEREZ JOSE GABRIEL</t>
  </si>
  <si>
    <t>VARGUEZ VELAZQUEZ SAUL STEVENS</t>
  </si>
  <si>
    <t>AGUILAR ORTEGON RODRIGO ADRIAN</t>
  </si>
  <si>
    <t>AKE FARFAN JOSE ALEJANDRO</t>
  </si>
  <si>
    <t>AKE HERNANDEZ MARIA DE LOS ANGELES</t>
  </si>
  <si>
    <t>ANCHEVIDA UCO ANGEL JESUS</t>
  </si>
  <si>
    <t>ANGELES MENDEZ MARIA ELENA</t>
  </si>
  <si>
    <t>AZCORRA BALAM MARIA JOSE</t>
  </si>
  <si>
    <t>BLANCO TAPIA LEONARDO DANIEL</t>
  </si>
  <si>
    <t>CALDERON GARRIDO CONCEPCION DE JESUS</t>
  </si>
  <si>
    <t>CAMBRANIS CARRILLO LUIS MANUEL</t>
  </si>
  <si>
    <t>CAMPOS JIMENEZ GIOVANA GUADALUPE</t>
  </si>
  <si>
    <t>CANCHE BERZUNZA CARLA MARISOL</t>
  </si>
  <si>
    <t>CARRILLO GOMEZ LUIS ENRIQUE</t>
  </si>
  <si>
    <t>CASTELLANOS TOACHE EDITH CAROLINA</t>
  </si>
  <si>
    <t>CHAB CANO JOSE ALEJANDRO</t>
  </si>
  <si>
    <t>CHAN TUN ALBERTO ALEJANDRO</t>
  </si>
  <si>
    <t>COLLI HERNANDEZ PABLO EDUARDO</t>
  </si>
  <si>
    <t>CORDOBA ROJAS MIGUEL ALFONSO</t>
  </si>
  <si>
    <t>COUOH PAAT KEVIN NOE</t>
  </si>
  <si>
    <t>CRUZ MARTINEZ ABNER YAZBEK</t>
  </si>
  <si>
    <t>CRUZ MORALES JONNY</t>
  </si>
  <si>
    <t>CU PEÑALOZA JOSE MANUEL</t>
  </si>
  <si>
    <t>DAMAS MERCADO ROMEO ANDRES</t>
  </si>
  <si>
    <t>DELGADO CARRILLO GERARDO</t>
  </si>
  <si>
    <t>DURAN MAYO GUADALUPE MONTSERRAT</t>
  </si>
  <si>
    <t>ESPADAS RODRIGUEZ JOSE AUDOMARO</t>
  </si>
  <si>
    <t>FELIX VAZQUEZ MIGUEL AGUSTIN</t>
  </si>
  <si>
    <t>FERNANDEZ NAAL JOSE RAUL</t>
  </si>
  <si>
    <t>GAITAN EHUAN CARLOS MARIO</t>
  </si>
  <si>
    <t>GASCA EUAN MANUEL PAULINO</t>
  </si>
  <si>
    <t>GOMEZ CONTRERAS LUISA JULIANA SANDIVEL</t>
  </si>
  <si>
    <t>GONGORA CAN JOSE EDUARDO DE JESUS</t>
  </si>
  <si>
    <t>HERNANDEZ CARRASCO CARLOS CESAR</t>
  </si>
  <si>
    <t>HERRERA VAZQUEZ JOSE ISIDRO</t>
  </si>
  <si>
    <t>HUCHIN CAJUN SAUL IGNACIO</t>
  </si>
  <si>
    <t>JIMENEZ LOPEZ MIGUEL ANGEL</t>
  </si>
  <si>
    <t>LOPEZ TORRES JOSE ANTONIO</t>
  </si>
  <si>
    <t>LUNA CAB ROMAN ALEJANDRO</t>
  </si>
  <si>
    <t>MARTINEZ MARTINEZ LIMBER ABIEL</t>
  </si>
  <si>
    <t>MARTINEZ VERA JOSE ARTURO</t>
  </si>
  <si>
    <t>MEJIA DURAN JOSUE MISAEL</t>
  </si>
  <si>
    <t>MIAM HEREDIA GABRIEL DEL JESUS</t>
  </si>
  <si>
    <t>MOO CONTRERAS ORLANDO JOSUE</t>
  </si>
  <si>
    <t>NOVELO FRAZ RAMON EDUARDO</t>
  </si>
  <si>
    <t>PANTI ORTEGON KEVIN ADONIRAN</t>
  </si>
  <si>
    <t>PECH GUTIERREZ ERIK FELIPE</t>
  </si>
  <si>
    <t>POOT MENDEZ KENIA IVETH</t>
  </si>
  <si>
    <t>PORRAS DURAN WUANDA SOFIA</t>
  </si>
  <si>
    <t>QUEN GUEVARA MARCO SAUL</t>
  </si>
  <si>
    <t>RAMIREZ PEREZ GUILLERMO JOEL</t>
  </si>
  <si>
    <t>RAMIREZ REBOLLEDO MARIA GUADALUPE</t>
  </si>
  <si>
    <t>REJON PUC ERIK AARON</t>
  </si>
  <si>
    <t>SABALA PEREZ DIANA LAURA</t>
  </si>
  <si>
    <t>SALAZAR LEON KEVIN ALEXANDER</t>
  </si>
  <si>
    <t>SANCHEZ GONGORA YADIRA JOHANA</t>
  </si>
  <si>
    <t>SANCHEZ MORENO ABDIEL URIEL</t>
  </si>
  <si>
    <t>SANTOS UC MARIELA DE JESUS</t>
  </si>
  <si>
    <t>SEGOVIA CAN JOSE DEL CARMEN</t>
  </si>
  <si>
    <t>TUCUCH MATU EDUARDO DAVID</t>
  </si>
  <si>
    <t>TUT LEMUS ELIO DAVID</t>
  </si>
  <si>
    <t>UC MAY JOSE MARIA ANDRES</t>
  </si>
  <si>
    <t>URDAPILLETA AYIL NATALIA DE LA CRUZ</t>
  </si>
  <si>
    <t>YEPEZ MEDINA NAHALIEL ISUA</t>
  </si>
  <si>
    <t>ALVAREZ ROCA JOSUE ABRAHAM</t>
  </si>
  <si>
    <t>BAZARTE POOT ALONDRA BERENICE</t>
  </si>
  <si>
    <t>CABALLERO ORDOÑEZ JOHANA NOHEMI</t>
  </si>
  <si>
    <t>CHAVEZ ALONSO LUZ KARINA</t>
  </si>
  <si>
    <t>ACTIVIDADES DEL SEPTIMO ENCUENTRO REGIONAL SUR-SURESTE DE JOVENES FRENTE AL CAMBIO CLIMATICO REALIZADO EN EL ITC LOS DIAS 29,30 DE NOVIEMBRE</t>
  </si>
  <si>
    <t>COLLI CHAN AURORA ELIZABET</t>
  </si>
  <si>
    <t>CRUZ PECH ZULMI CYTLALI</t>
  </si>
  <si>
    <t>DEL ROSARIO CHE RICARDO EMIR</t>
  </si>
  <si>
    <t>FERRER ROSEL LANDY GUADALUPE</t>
  </si>
  <si>
    <t>GARCIA RAMIREZ MARIA GUADALUPE</t>
  </si>
  <si>
    <t>GARCIA ZAVALA YARIME DARNEY</t>
  </si>
  <si>
    <t>GUZMAN CAAMAL SHERLY GUADALUPE</t>
  </si>
  <si>
    <t>GUZMAN XOOL EDWIN DE JESUS</t>
  </si>
  <si>
    <t>HOIL ZARATE SALMA PAOLA</t>
  </si>
  <si>
    <t>BOXEO</t>
  </si>
  <si>
    <t>HUCHIN AC IGNACIO REYMUNDO</t>
  </si>
  <si>
    <t>HUCHIN ORTIZ ALEJANDRO DEL JESUS</t>
  </si>
  <si>
    <t>MAAS DZIB JOEL FRANCISCO</t>
  </si>
  <si>
    <t>MEJIA DURAN JUAN MANUEL</t>
  </si>
  <si>
    <t>MEX NAAL CARLOS ALBERTO</t>
  </si>
  <si>
    <t>MOO DZUL JOSE MANUEL</t>
  </si>
  <si>
    <t>POOT PEREZ SERGIO EMMANUEL</t>
  </si>
  <si>
    <t>RAMIREZ PINO JULIO ROMAN</t>
  </si>
  <si>
    <t>REBOLLEDO HEREDIA RAUL ANTONIO</t>
  </si>
  <si>
    <t>SANCHEZ REALPOZO MANUEL EDUARDO</t>
  </si>
  <si>
    <t>SEGURA RODRIGUEZ ALONDRA MADAHI</t>
  </si>
  <si>
    <t>SUAREZ HERNANDEZ JOSE DE JESUS</t>
  </si>
  <si>
    <t>TACU HERNANDEZ VIANEY DEL CARMEN</t>
  </si>
  <si>
    <t>TUN PECH JOSE ANDRES</t>
  </si>
  <si>
    <t>TUN POOT JORGE ALEJANDRO</t>
  </si>
  <si>
    <t>ZAMUDIO SANCHEZ IRVING RICARDO</t>
  </si>
  <si>
    <t>ALCUDIA SANCHEZ ERIK GUADALUPE</t>
  </si>
  <si>
    <t>ANGELES JIMENEZ RAFAEL</t>
  </si>
  <si>
    <t>AYALA PECH DAVID ELIUD</t>
  </si>
  <si>
    <t>AYUSO GUERRERO ALEXIS IVAN</t>
  </si>
  <si>
    <t>BENITEZ MARTINEZ ALEXIR</t>
  </si>
  <si>
    <t>BERNABE UC LUIS FRANCISCO</t>
  </si>
  <si>
    <t>CAHUICH RAMAYO DANIELA GUADALUPE</t>
  </si>
  <si>
    <t>CAHUICH RAMIREZ JESSICA JACQUELIN</t>
  </si>
  <si>
    <t>CAHUICH YAM JAVIER ANTONIO</t>
  </si>
  <si>
    <t>CANCHE CHAN CARLOS JESUS</t>
  </si>
  <si>
    <t>CANO MONTES VICTOR SANTIAGO</t>
  </si>
  <si>
    <t>CANTO VELA AMAURI RUBEN</t>
  </si>
  <si>
    <t>CARRILLO TORREZ JANDY RUBI</t>
  </si>
  <si>
    <t>CAUICH CHAN LUIS ANGEL</t>
  </si>
  <si>
    <t>CAUICH CHI ERNESTO ESAU</t>
  </si>
  <si>
    <t>CEL CEN LUIS FERNANDO</t>
  </si>
  <si>
    <t>CERDA LARA JUAN ANTONIO</t>
  </si>
  <si>
    <t>CERVERA PEREZ VALERIA</t>
  </si>
  <si>
    <t>CHABLE POOL ERNESTO SAUL</t>
  </si>
  <si>
    <t>CHAN MARIN VICENTE JAIR</t>
  </si>
  <si>
    <t>CHAN MATU JOSE EMANUEL</t>
  </si>
  <si>
    <t>CHI GOMEZ ITZEL GUADALUPE</t>
  </si>
  <si>
    <t>CHI GOMEZ MIGUEL ANGEL</t>
  </si>
  <si>
    <t>CHUC DZIB JAIRO ALDHAIR</t>
  </si>
  <si>
    <t>CHUC HORTA PEDRO ESTEBAN</t>
  </si>
  <si>
    <t>CITUK TUN LAURA CRUZ</t>
  </si>
  <si>
    <t>COL CAAMAL FERNANDO AZAEL</t>
  </si>
  <si>
    <t>CRISTOBAL MARTINEZ ANDY ALEXIS</t>
  </si>
  <si>
    <t>CRUZ GONZALEZ SERGIO MARTIN</t>
  </si>
  <si>
    <t>CRUZ VALDOVINOS ADRIANA CARMIN</t>
  </si>
  <si>
    <t>DIAZ ROCHA KAREN ESTEFANIA</t>
  </si>
  <si>
    <t>DZIB CHABLE MICHELLE JAQUELINE</t>
  </si>
  <si>
    <t>DZUL QUIJANO SAMUEL DAVID</t>
  </si>
  <si>
    <t>FAJARDO LEON ENRIQUE DAVID</t>
  </si>
  <si>
    <t>FELIX PEREZ JIMENA ABIGAIL</t>
  </si>
  <si>
    <t>FLORES ARAGON ANTONIO</t>
  </si>
  <si>
    <t>GARCIA LARA NESTOR SALVADOR</t>
  </si>
  <si>
    <t>GIL LOPEZ ILIANA GUADALUPE</t>
  </si>
  <si>
    <t>GONGORA HERRERA EILLEN AZARETH</t>
  </si>
  <si>
    <t>GUTIERREZ SANTOS MARIAN ZURYSADAI</t>
  </si>
  <si>
    <t>HAAS GONZALEZ JONATHAN ALEXIS</t>
  </si>
  <si>
    <t>HEREDIA HERNANDEZ ANGELA VICTORIA</t>
  </si>
  <si>
    <t>HERNANDEZ CU ALEJANDRO GUADALUPE</t>
  </si>
  <si>
    <t>HERNANDEZ PEREZ JHONATAN ABIMAEL</t>
  </si>
  <si>
    <t>HERRERA ASENCIO FELIX ALEJANDRO</t>
  </si>
  <si>
    <t>HUERTA VALENZUELA SHEYLA YADIRA</t>
  </si>
  <si>
    <t>HUITZ HERON MARIA TERESA</t>
  </si>
  <si>
    <t>INURRETA TAMAY MARIA FERNANDA</t>
  </si>
  <si>
    <t>JUAREZ CARRILLO LEONARDO ANTONIO</t>
  </si>
  <si>
    <t>KANTUN AGUILAR LIPSCI NATALI</t>
  </si>
  <si>
    <t>LAGUNA CASANOVA AMI SHADAI</t>
  </si>
  <si>
    <t>LEON PERERA ANDREA</t>
  </si>
  <si>
    <t>LOPEZ COBOS ADRIANA GUADALUPE</t>
  </si>
  <si>
    <t>LOPEZ MAGDONEL DELICIA MARBELLA</t>
  </si>
  <si>
    <t>MACOSSAY DZUL CRISTIAN JESUS</t>
  </si>
  <si>
    <t>MAY MISS OSCAR ELIGIO</t>
  </si>
  <si>
    <t>MEDINA VAZQUEZ MANUEL ADRIAN</t>
  </si>
  <si>
    <t>MENDEZ SANTOS ABDIEL ADEMIR</t>
  </si>
  <si>
    <t>MORALES OROPEZA FARIDE ALEJANDRA</t>
  </si>
  <si>
    <t>MORALES SANSORES LUIS OSWALDO</t>
  </si>
  <si>
    <t>NAH MANRIQUE MIGUEL ALEJANDRO</t>
  </si>
  <si>
    <t>NOZ TOVAR NOE XAVIER</t>
  </si>
  <si>
    <t>ORTEGA MARTINEZ ALONDRA JHOSELINE</t>
  </si>
  <si>
    <t>PAN KU ABNER</t>
  </si>
  <si>
    <t>PECH DZIB EMANUEL ALBERTO</t>
  </si>
  <si>
    <t>PERALTA VICENTE MARIA FERNANDA</t>
  </si>
  <si>
    <t>PEREZ KANTUN ARTURO</t>
  </si>
  <si>
    <t>PINTO SANTOYO ISIS ROSELY</t>
  </si>
  <si>
    <t>POOT OCAÑA JESUS GONZALO</t>
  </si>
  <si>
    <t>PUC SANCHEZ IVAN ABISAI</t>
  </si>
  <si>
    <t>QUIJANO ZETINA GEORGIA ADRIANA</t>
  </si>
  <si>
    <t>RIVERA FONSECA ANA SOFIA</t>
  </si>
  <si>
    <t>ROSADO GONZALEZ JESUS ALBERTO</t>
  </si>
  <si>
    <t>ROSETTE HEREDIA VANESA MARISOL</t>
  </si>
  <si>
    <t>RUIZ PANTOJA RONALDO ABEL</t>
  </si>
  <si>
    <t>SANCHEZ DE LA CRUZ AJASTARI</t>
  </si>
  <si>
    <t>SANCHEZ DOMINGUEZ INGRID PAULINA</t>
  </si>
  <si>
    <t>SANSORES GONZALEZ NEFI CECILIO</t>
  </si>
  <si>
    <t>SANTANA CHI JARED</t>
  </si>
  <si>
    <t>SANTIAGO YAÑEZ LUIS CARLOS</t>
  </si>
  <si>
    <t>SEGOVIA ORTIGOSA OLIVER HUMBERTO</t>
  </si>
  <si>
    <t>SOSA MERA ORLANDO LEONEL</t>
  </si>
  <si>
    <t>TAMAY HUICAB LAZARO EMANUEL</t>
  </si>
  <si>
    <t>TEC CHI JOSE DANIEL</t>
  </si>
  <si>
    <t>TUN KU ALAN LEOBARDO</t>
  </si>
  <si>
    <t>UICAB CHE HUGO FERNANDO</t>
  </si>
  <si>
    <t>VELA MAY DAVID EZEQUIEL</t>
  </si>
  <si>
    <t>VILLARINO PALMA WILBERTH HUMBERTO</t>
  </si>
  <si>
    <t>WITZ FERNANDEZ YESSENIA JACQUELINE</t>
  </si>
  <si>
    <t>XIU NAVARRO JESUS GUADALUPE ALEJANDRO</t>
  </si>
  <si>
    <t>XOOL MISS LITZY GUADALUPE</t>
  </si>
  <si>
    <t>ZARATE MEDINA IRVING ARAY</t>
  </si>
  <si>
    <t>ZAVALA CARDENAS KEVIN YAIR</t>
  </si>
  <si>
    <t>AGUILAR MERCADO EMILIA DEL CARMEN</t>
  </si>
  <si>
    <t>ALAVEZ HERNANDEZ JUDID MICHEL</t>
  </si>
  <si>
    <t>ALAVEZ REYES JOSE MANUEL</t>
  </si>
  <si>
    <t>BALAN CHIN JUAN JOSE</t>
  </si>
  <si>
    <t>BAQUEIRO SULU CARLOS EMMANUEL</t>
  </si>
  <si>
    <t>BARRERA CHAN KENIA CAROLINA</t>
  </si>
  <si>
    <t>BERZUNZA POOT MIGUEL ALONZO</t>
  </si>
  <si>
    <t>CAAMAL MARTIN JULIO CESAR</t>
  </si>
  <si>
    <t>CAAMAL SANTIAGO CANDELARIA NOELIA</t>
  </si>
  <si>
    <t>CANCHE YAM SIMEI ESAU</t>
  </si>
  <si>
    <t>CANUL CHAN WENDY MONSERRAT</t>
  </si>
  <si>
    <t>CANUL RODRIGUEZ ABRAHAM DE LA CRUZ</t>
  </si>
  <si>
    <t>CARDOZO ALMEYDA MARISLEYSIS DE LOS ANGELES</t>
  </si>
  <si>
    <t>CASTELLANOS PEREZ REINA DEL JESUS</t>
  </si>
  <si>
    <t>CASTILLO MENDEZ JESUS MARTIN</t>
  </si>
  <si>
    <t>CASTRO TRINIDAD ROSALEYDA</t>
  </si>
  <si>
    <t>CHAN CAB DANIEL EDUARDO</t>
  </si>
  <si>
    <t>CHAN MATU JAIR EDUARDO</t>
  </si>
  <si>
    <t>CHAN SANTOS CECILIA NAYELI</t>
  </si>
  <si>
    <t>CHAN XAMAN VICENTE MANUEL</t>
  </si>
  <si>
    <t>CHI MAAS JESUS ALBERTO</t>
  </si>
  <si>
    <t>CRUZ ALEJO MARIA GUADALUPE</t>
  </si>
  <si>
    <t>CRUZ LUIS JHARYTZZA CORAZON</t>
  </si>
  <si>
    <t>CUPUL YERBES CRISTINA GUADALUPE</t>
  </si>
  <si>
    <t>CUPUL YERBES JANETH BERENICE</t>
  </si>
  <si>
    <t>DOMINGUEZ VELAZQUEZ MARIA GUADALUPE</t>
  </si>
  <si>
    <t>ESCALANTE RUIZ ALONDRA DEL ROCIO</t>
  </si>
  <si>
    <t>ESPINOSA CHAVEZ NAIROBI GUADALUPE</t>
  </si>
  <si>
    <t>EUAN COCON HANNIA YAZMIN</t>
  </si>
  <si>
    <t>FLORES POOL ANDREA YOSSELYN</t>
  </si>
  <si>
    <t>GASCA PINZON JULIO ADOLFO</t>
  </si>
  <si>
    <t>GONZALEZ MENDOZA MEFIBOSETH</t>
  </si>
  <si>
    <t>GONZALEZ ROCHA KAREN CECILIA</t>
  </si>
  <si>
    <t>GUTIERREZ CAB JAVIER ELIAS</t>
  </si>
  <si>
    <t>HERNANDEZ MEDINA PABLO ASIEL</t>
  </si>
  <si>
    <t>HERNANDEZ NOH JORKAER ERNESTO DEL JESUS</t>
  </si>
  <si>
    <t>HUCHIN TUN CINTIA GUADALUPE</t>
  </si>
  <si>
    <t>JIMENEZ ROSADO DAYANA</t>
  </si>
  <si>
    <t>KU CABALLERO JOSUE NOE</t>
  </si>
  <si>
    <t>LOPEZ CANCHE VICTOR MARTIN</t>
  </si>
  <si>
    <t>LOPEZ PUCH NIURKA AMILENI</t>
  </si>
  <si>
    <t>LOPEZ PUCH SHIRLEY STEPHANIA</t>
  </si>
  <si>
    <t>Actuación</t>
  </si>
  <si>
    <t>LOVERA PEREZ BYANKA NATASHA</t>
  </si>
  <si>
    <t>LOZANO VELA KEVIN FERNANDO</t>
  </si>
  <si>
    <t>MARTINEZ CEDILLO WUILIAM JOET</t>
  </si>
  <si>
    <t>MARTINEZ REYES GUADALUPE DEL CARMEN</t>
  </si>
  <si>
    <t>MATOS TUN IGNACIO ALEJANDRO</t>
  </si>
  <si>
    <t>MEJIA CU DAVID ISAAC</t>
  </si>
  <si>
    <t>MENDEZ DZIB DANIEL ALEXANDER</t>
  </si>
  <si>
    <t>MONTIEL LEON ANA LEIDY</t>
  </si>
  <si>
    <t>MORALES VILLALOBOS KAREN CRISTEL</t>
  </si>
  <si>
    <t>NAAL BALAN ERICK FERNANDO</t>
  </si>
  <si>
    <t>NAAL CONTRERAS CINDY ANAHI</t>
  </si>
  <si>
    <t>NAVARRO COSGAYA EDUARDO</t>
  </si>
  <si>
    <t>NICOLAS TUYUB CINTHYA MONTSERRAT</t>
  </si>
  <si>
    <t>OLAN QUINTAL ARI EDUARDO</t>
  </si>
  <si>
    <t>ORDOÑEZ MAAS LIDIA CECILIA</t>
  </si>
  <si>
    <t>ORTIZ YONG ARANZA GUADALUPE</t>
  </si>
  <si>
    <t>PANTI GARCIA MANUEL JESUS</t>
  </si>
  <si>
    <t>PECH CHABLE CRISTIAN ADDIEL</t>
  </si>
  <si>
    <t>PECH CHABLE HENRY DEL JESUS</t>
  </si>
  <si>
    <t>PENICHE RUIZ BRIAN ALBERTO</t>
  </si>
  <si>
    <t>PEREZ RAMIRO ROCIO DEL CARMEN</t>
  </si>
  <si>
    <t>PUC GARCIA OMAR DAVID</t>
  </si>
  <si>
    <t>QUIJANO AYUSO CARLA GUADALUPE</t>
  </si>
  <si>
    <t>QUIJANO SANCHEZ MARTHA GEORGINA</t>
  </si>
  <si>
    <t>RAMIREZ RUIZ DE CHAVEZ VANESSA PAOLA</t>
  </si>
  <si>
    <t>REYES GUZMAN SARON MARYEKLIN</t>
  </si>
  <si>
    <t>RIVAS BALAN ESTEFANIA DE GUADALUPE</t>
  </si>
  <si>
    <t>RIVERA PECH MANUELA DEL ROSARIO</t>
  </si>
  <si>
    <t>RODRIGUEZ DZIB YUNESI ESTEFANIA</t>
  </si>
  <si>
    <t>RUELAS BE LETICIA NAILEA</t>
  </si>
  <si>
    <t>RUIZ CARRILLO YELITZA DE LOS ANGELES</t>
  </si>
  <si>
    <t>SANCHEZ BARCOS MOISES ADRIAN</t>
  </si>
  <si>
    <t>SANCHEZ LOEZA ANDRES IVAN</t>
  </si>
  <si>
    <t>SANCHEZ MACEDO VIVIANA</t>
  </si>
  <si>
    <t>SANCHEZ MOGUEL BRYAN ALEJANDRO</t>
  </si>
  <si>
    <t>TAMAY CHEL ADRIAN ALBERTO</t>
  </si>
  <si>
    <t>TAMAY PECH NATALIA</t>
  </si>
  <si>
    <t>TUN PANTI JUAN ANTONIO</t>
  </si>
  <si>
    <t>UC FOSTER ORLENE AYERIM</t>
  </si>
  <si>
    <t>UC GONZALEZ JOSE ALEXANDER</t>
  </si>
  <si>
    <t>UC MALDONADO MIGUEL ANGEL</t>
  </si>
  <si>
    <t>VASQUEZ ZAVALA CORINA ITZEL</t>
  </si>
  <si>
    <t>VAZQUEZ REYES LAYSHA GUADALUPE</t>
  </si>
  <si>
    <t>VERA EUAN ANDREA ALEJANDRA</t>
  </si>
  <si>
    <t>VIANA MORAYTA ALEJANDRA NALLELY</t>
  </si>
  <si>
    <t>YAM GARCIA IRVING ADRIAN</t>
  </si>
  <si>
    <t>YE CHI ANDREA MICHELLE</t>
  </si>
  <si>
    <t>BARRANCOS RODRIGUEZ HEYDI GUADALUPE</t>
  </si>
  <si>
    <t>CALDERON CU ALDO GABRIEL</t>
  </si>
  <si>
    <t>CANUL PUC GUSTAVO ADOLFO</t>
  </si>
  <si>
    <t>CHABLE BOLON ARELI AMAYRANI</t>
  </si>
  <si>
    <t>CRUZ FABELA PATRICIA GUADALUPE</t>
  </si>
  <si>
    <t>ESQUIVEL DIAZ JOSE ANDRES</t>
  </si>
  <si>
    <t>GONZALEZ BOTON MARIA GUADALUPE</t>
  </si>
  <si>
    <t>HERNANDEZ ESTRADA JOSE MANUEL</t>
  </si>
  <si>
    <t>HERNANDEZ RUEDA JUDITH HARUMI</t>
  </si>
  <si>
    <t>JIMENEZ GUZMAN JULIANA AMAIRANY</t>
  </si>
  <si>
    <t>MANDUJANO GONZALEZ DANIELA GUADALUPE</t>
  </si>
  <si>
    <t>MEDINA AVILEZ MARIA LUISA</t>
  </si>
  <si>
    <t>MENDEZ DOMINGUEZ ZURI</t>
  </si>
  <si>
    <t>MIJANGOS CHI DAMARIS GUADALUPE</t>
  </si>
  <si>
    <t>OCAMPO MAR YENI DEL CARMEN</t>
  </si>
  <si>
    <t>PECH MARTINEZ JESSICA ABIGAIL</t>
  </si>
  <si>
    <t>R DE LA GALA HERNANDEZ DEYSI ROMELIA</t>
  </si>
  <si>
    <t>UC NAAL EDUARDO ALEJANDRO</t>
  </si>
  <si>
    <t>VAZQUEZ PEREZ JOSE ERIK</t>
  </si>
  <si>
    <t>ALVAREZ CRUZ RENE</t>
  </si>
  <si>
    <t>BARRERA LANDEROS JORGE ARMANDO</t>
  </si>
  <si>
    <t>BELTRAN NOZ JORGE ABRAHAM</t>
  </si>
  <si>
    <t>CAAMAL PECH JOSE FRANCISCO</t>
  </si>
  <si>
    <t>CABRERA MIJANGOS DAYRA MARIANA</t>
  </si>
  <si>
    <t>CAHUICH POOT ROGER JESUS</t>
  </si>
  <si>
    <t>CAMPO CAHUICH JOSE ANGEL</t>
  </si>
  <si>
    <t>CANCHE MUT JAIRO JESUS</t>
  </si>
  <si>
    <t>CANCHE NAAL DEYDAMIA LILIBET</t>
  </si>
  <si>
    <t>CARAVEO ESPINOSA NILDA AURORA</t>
  </si>
  <si>
    <t>CENTURION PEREZ RUBI GUADALUPE</t>
  </si>
  <si>
    <t>CERVANTES CERVERA ALBERTO CARLOS</t>
  </si>
  <si>
    <t>CHAN CAN JESUS MANUEL</t>
  </si>
  <si>
    <t>CHAN MARTINEZ GERARDO ALEJANDRO</t>
  </si>
  <si>
    <t>CHAN MIJANGOS GUILLERMO ANDRES</t>
  </si>
  <si>
    <t>CHUC MARTIN ANGEL JULIAN</t>
  </si>
  <si>
    <t>CIME MAY ERICK MANUEL</t>
  </si>
  <si>
    <t>COBOS HUICAB ROSAURA JANETH</t>
  </si>
  <si>
    <t>DAMIAN MORALES ALEXI</t>
  </si>
  <si>
    <t>DE LOS SANTOS PEREZ JESUS ANTONIO</t>
  </si>
  <si>
    <t>DZUL CHAN MARCO ALONZO</t>
  </si>
  <si>
    <t>DZULUB QUETZ MIGUEL EDUARDO</t>
  </si>
  <si>
    <t>EHUAN CANUL DAVID ABISAI</t>
  </si>
  <si>
    <t>ESCAMILLA MOO ALEXIS DEL CARMEN</t>
  </si>
  <si>
    <t>ESPADAS BRICEÑO ROMAN JOSMAR</t>
  </si>
  <si>
    <t>EUAN COLLI YAURI LAYESVKA</t>
  </si>
  <si>
    <t>FOSTER MANZANILLA BLANCA CAROLINA</t>
  </si>
  <si>
    <t>FRANCISCO DIEGO MAURICIO</t>
  </si>
  <si>
    <t>GAMEZ MEDINA OSVALDO AUGUSTO</t>
  </si>
  <si>
    <t>GARCIA SANTIAGO JUAN EDUARDO</t>
  </si>
  <si>
    <t>GARCIA VIDAL LIMBERTH DEL JESUS</t>
  </si>
  <si>
    <t>GOMEZ CAUICH JULIO MANUEL</t>
  </si>
  <si>
    <t>GOMEZ HERNANDEZ JORGE ROMAN</t>
  </si>
  <si>
    <t>HAAS UC VIVIANA NOEMI</t>
  </si>
  <si>
    <t>HERNANDEZ LOPEZ DANIEL</t>
  </si>
  <si>
    <t>LOEZA TREJO HEBER ABIEL</t>
  </si>
  <si>
    <t>LOPEZ BARTOLO CARLOS EFREN</t>
  </si>
  <si>
    <t>LOPEZ GARCIA JULIO</t>
  </si>
  <si>
    <t>LOPEZ SALAZAR DAFNE NAOMI GUADALUPE</t>
  </si>
  <si>
    <t>LOZANO CHE DAVID MARINO</t>
  </si>
  <si>
    <t>MALDONADO ESTRELLA ALESSANDRA DEL CARMEN</t>
  </si>
  <si>
    <t>MARTINEZ GARCIA CANDIDO</t>
  </si>
  <si>
    <t>MAY NOVELO JESUS ISRAEL</t>
  </si>
  <si>
    <t>MEJENES HERNANDEZ AMILCAR RENAN</t>
  </si>
  <si>
    <t>NOH VALENCIA LUIS RODRIGO</t>
  </si>
  <si>
    <t>PANTI MANRIQUE IRVING ENRIQUE</t>
  </si>
  <si>
    <t>PEREZ HERNANDEZ KARLA CECILIA</t>
  </si>
  <si>
    <t>PEREZ SANCHEZ ALEXANDRA SARAI</t>
  </si>
  <si>
    <t>PEÑA MENDEZ LIRIO ESTEFANIA</t>
  </si>
  <si>
    <t>POOT GUTIERREZ FERNANDO MANUEL</t>
  </si>
  <si>
    <t>POOX EK JAIRO ISRAEL</t>
  </si>
  <si>
    <t>PUC YAH VICTOR EMMANUEL</t>
  </si>
  <si>
    <t>PUGA MOHOM RAUL ADAN</t>
  </si>
  <si>
    <t>QUEN MAAS EDREI ULTIMINIO</t>
  </si>
  <si>
    <t>RODRIGUEZ MANZANERO ERIKA NATALIA</t>
  </si>
  <si>
    <t>SALAZAR CAN JOSE LEVI</t>
  </si>
  <si>
    <t>SANCHEZ CASTILLO CARLOS JOSUE</t>
  </si>
  <si>
    <t>SEGOVIA OROZCO MARCOS CESAR</t>
  </si>
  <si>
    <t>SOLIS GARCIA ARTURO DE JESUS</t>
  </si>
  <si>
    <t>TAPIA DELGADO ANGEL MOISES</t>
  </si>
  <si>
    <t>TREJO CHI EMMANUEL WIYIBALDO</t>
  </si>
  <si>
    <t>TUN NAAL PEDRO ANGEL</t>
  </si>
  <si>
    <t>UC TURRIZA PABLO GABRIEL</t>
  </si>
  <si>
    <t>UITZ CANUL ALDO ANTONIO</t>
  </si>
  <si>
    <t>VEGA HERNANDEZ GUILLERMO ENRIQUE</t>
  </si>
  <si>
    <t>VICENCIO GONZALEZ JOSE ASAEL</t>
  </si>
  <si>
    <t>VILLACIS NAVARRETE MAURICIO ALBERTO</t>
  </si>
  <si>
    <t>BETANZOS CHI ESDRAS</t>
  </si>
  <si>
    <t>CETINA PEREZ MICAELA DEL CARMEN</t>
  </si>
  <si>
    <t>SEGOVIA CANUL KAREN DEL CARMEN</t>
  </si>
  <si>
    <t>CAAMAL YERBES JULIETA ALEJANDRA</t>
  </si>
  <si>
    <t>ALMEYDA MENDEZ ISABEL</t>
  </si>
  <si>
    <t>CABRERA PERALTA CARLOS DANIEL</t>
  </si>
  <si>
    <t>CANCHE CANCHE CAROLINA DEL CARMEN</t>
  </si>
  <si>
    <t>CHAB QUEH ROCIO GUADALUPE</t>
  </si>
  <si>
    <t>COLEAZA QUIÑONEZ EDUARDO DE LA CRUZ</t>
  </si>
  <si>
    <t>CONTRERAS UC EFRAIN ALBERTO</t>
  </si>
  <si>
    <t>CRUZ CANTUN GUADALUPE DEL JESUS</t>
  </si>
  <si>
    <t>GONZALEZ TORRES RAFAEL FRANCISCO</t>
  </si>
  <si>
    <t>HERNANDEZ PUC JONATHAN EMANUEL</t>
  </si>
  <si>
    <t>LOPEZ QUIAB MARIA GUADALUPE</t>
  </si>
  <si>
    <t>LOPEZ RUBIO ISAAC ADRIAN</t>
  </si>
  <si>
    <t>MARQUEZ MENA CARLOS RAPHAEL</t>
  </si>
  <si>
    <t>MARTINEZ CASTILLO NATALIA SOFIA</t>
  </si>
  <si>
    <t>MEDINA OLIVA PERLA RUBI</t>
  </si>
  <si>
    <t>MIS CAHUICH ANGEL DAVID</t>
  </si>
  <si>
    <t>MOO BRICEÑO MARIA FERNANDA</t>
  </si>
  <si>
    <t>ORTIZ RAMOS ANGEL JESUS</t>
  </si>
  <si>
    <t>PAREDES MOO NALLELY MARIAN</t>
  </si>
  <si>
    <t>PIÑA PACHECO ITZEL GUADALUPE</t>
  </si>
  <si>
    <t>QUEN CHAN SHAIRA MERARI</t>
  </si>
  <si>
    <t>QUINTAL RAMIREZ ANA GABRIELA</t>
  </si>
  <si>
    <t>RODRIGUEZ RUIZ ODALIE ALEJANDRA</t>
  </si>
  <si>
    <t>RUBIO BENITEZ NELSON DANIEL</t>
  </si>
  <si>
    <t>RUEDAS GONZALEZ ADDA ELENA</t>
  </si>
  <si>
    <t>UC PERALTA BYRON URIEL</t>
  </si>
  <si>
    <t>VELUETA CRUZ SANDRA GUADALUPE</t>
  </si>
  <si>
    <t>ZUÑIGA CRUZ THANIA DE JESUS</t>
  </si>
  <si>
    <t>HAAS YAM RUBI ANAHI</t>
  </si>
  <si>
    <t>MONGIOTE MALDONADO ELSY CRISTINA</t>
  </si>
  <si>
    <t>CETINA MENDOZA JORDI ERUBIEL</t>
  </si>
  <si>
    <t>AGUILAR DEL CID GERARDO FRANCISCO</t>
  </si>
  <si>
    <t>BENITEZ LOPEZ FELIPE ALEJANDRO</t>
  </si>
  <si>
    <t>BURGOS MASS JORGE IVAN</t>
  </si>
  <si>
    <t>CACH RAMOS MERARI JAASIEL</t>
  </si>
  <si>
    <t>CAMARA CAN ANGEL EDUARDO</t>
  </si>
  <si>
    <t>CETINA MENDOZA KARLA BERENICE</t>
  </si>
  <si>
    <t>CHAN PAREDES MANUEL DEL JESUS</t>
  </si>
  <si>
    <t>CHI CHI GABRIEL ANDRES</t>
  </si>
  <si>
    <t>CHI ZAPATA DIEGO ALEJANDRO</t>
  </si>
  <si>
    <t>CHOC JOSE JESUS ENRIQUE</t>
  </si>
  <si>
    <t>CHUC CASTRO CARLOS ANTONIO</t>
  </si>
  <si>
    <t>CIGARROA VAZQUEZ GILLIAN GUADALUPE</t>
  </si>
  <si>
    <t>CORDOVA PEÑUELAS MOISES JESUS</t>
  </si>
  <si>
    <t>CRUZ ESTRADA LEONARDO JESUS</t>
  </si>
  <si>
    <t>DIAZ ESQUIVEL ALEXA PAOLA</t>
  </si>
  <si>
    <t>DIAZ HERNANDEZ CRISTY NARAY</t>
  </si>
  <si>
    <t>EHUAN PECH JUDA ISRAEL</t>
  </si>
  <si>
    <t>GARCIA MARTINEZ YANIRA ESTEFANIA</t>
  </si>
  <si>
    <t>GOMEZ SOSA GIOVANNA ESMERALDA</t>
  </si>
  <si>
    <t>GONZALEZ BOTON RUBI ISELA</t>
  </si>
  <si>
    <t>JACINTO ORDOÑEZ FATIMA NAYELI</t>
  </si>
  <si>
    <t>JIMENEZ MIER JESUS URIEL</t>
  </si>
  <si>
    <t>LOPEZ MOO ANGEL DEL JESUS</t>
  </si>
  <si>
    <t>LOPEZ VALENCIA LIBNI KARIME</t>
  </si>
  <si>
    <t>MANZANERO MOO JOSE ADOLFO</t>
  </si>
  <si>
    <t>MAY LOPEZ ARISTEO</t>
  </si>
  <si>
    <t>MIS CAAMAL FILIBERTO ABRAHAM</t>
  </si>
  <si>
    <t>MORA OLIVARES JORDY DE LOS ANGELES</t>
  </si>
  <si>
    <t>MUÑOZ CRUZ JOSE MARIA</t>
  </si>
  <si>
    <t>NIETO JIMENEZ RAUL GONZALO</t>
  </si>
  <si>
    <t>NOVELO MADRID RODRIGO DE ATOCHA</t>
  </si>
  <si>
    <t>ORTIZ GOMEZ JENNIFER YANET</t>
  </si>
  <si>
    <t>OSORNO VALLE LUIS ERNESTO</t>
  </si>
  <si>
    <t>PECH VALLE AMAIRANY LETICIA</t>
  </si>
  <si>
    <t>RAMIREZ JIMENEZ GREYSI SAMIRA</t>
  </si>
  <si>
    <t>RIOS TEC LEEAN</t>
  </si>
  <si>
    <t>SALAZAR ALBARADO JESUS ALBERTO</t>
  </si>
  <si>
    <t>SANCHEZ CHERREZ MARIA JIMENA</t>
  </si>
  <si>
    <t>SULUB GOMEZ JOSE REYMUNDO</t>
  </si>
  <si>
    <t>UC CAHUICH OSCAR EMMANUEL</t>
  </si>
  <si>
    <t>ARCEO GOMEZ EDWARD CHRISTOPHER</t>
  </si>
  <si>
    <t>ARCEO XEQUE CARLOS EDUARDO</t>
  </si>
  <si>
    <t>AYIL LANDAVERDE JUAN CARLOS</t>
  </si>
  <si>
    <t>BARRERA RODRIGUEZ WILIAM</t>
  </si>
  <si>
    <t>BEYTIA CHIN DENNIS ARMANDO</t>
  </si>
  <si>
    <t>CANCHE NOVELO EDUARDO</t>
  </si>
  <si>
    <t>CASTILLO BASULTO DIEGO BALTAZAR</t>
  </si>
  <si>
    <t>CASTILLO EHUAN JOSE ALBERTO</t>
  </si>
  <si>
    <t>CHABLE GONZALEZ ELISEO ARTURO</t>
  </si>
  <si>
    <t>CHAN SOLIS JUAN PABLO</t>
  </si>
  <si>
    <t>CHAY CHAN JUAN JOSE DE DIOS</t>
  </si>
  <si>
    <t>COB AVENDAÑO ARMANDO ULISES</t>
  </si>
  <si>
    <t>DIAZ CALDERON EDMERTH ARTURO</t>
  </si>
  <si>
    <t>DIAZ CALDERON EDWARD ARTURO</t>
  </si>
  <si>
    <t>DZIB LAINEZ ANGEL GUADALUPE</t>
  </si>
  <si>
    <t>DZUL CANUL DIEGO ANTONIO</t>
  </si>
  <si>
    <t>ESCALANTE TUT VANESSA SARAHI</t>
  </si>
  <si>
    <t>EUAN CHABLE ORLANDO DANIEL</t>
  </si>
  <si>
    <t>GARCIA GONZALEZ RAUL</t>
  </si>
  <si>
    <t>GARCIA TLILAYATZI RUBEN</t>
  </si>
  <si>
    <t>GONZALEZ ORTEGON DANIEL ANTONIO</t>
  </si>
  <si>
    <t>HERNANDEZ MENDEZ HARETH</t>
  </si>
  <si>
    <t>KUC LEON CARLOS EDUARDO</t>
  </si>
  <si>
    <t>MACEDO ALFARO FELIX</t>
  </si>
  <si>
    <t>MEJIA HERNANDEZ OSCAR</t>
  </si>
  <si>
    <t>MOSQUEIRA MARIN ANDREA JOSSELYN</t>
  </si>
  <si>
    <t>NAAL ORTIZ ORLANDO DAMIAN</t>
  </si>
  <si>
    <t>NAVARRO VELAZQUEZ JOSE MIGUEL</t>
  </si>
  <si>
    <t>PECH EHUAN MANUEL EZEQUIEL ALBERTO</t>
  </si>
  <si>
    <t>PECH MENDOZA AXEL JAVIER</t>
  </si>
  <si>
    <t>RAMIREZ MATU JUAN JESUS</t>
  </si>
  <si>
    <t>RAMOS CHI KRISTIAN ERMILO</t>
  </si>
  <si>
    <t>RODRIGUEZ MUÑOZ MOISES ANDREAS</t>
  </si>
  <si>
    <t>SANCHEZ MACEDO MISAEL</t>
  </si>
  <si>
    <t>TORNES MORALES VICTOR MANUEL</t>
  </si>
  <si>
    <t>TORRES AGUILAR EDWIN GUADALUPE</t>
  </si>
  <si>
    <t>TREJO CRUZ ALONSO RAFAEL</t>
  </si>
  <si>
    <t>UC POOT JOSIAS ENMANUEL</t>
  </si>
  <si>
    <t>VILLARINO CORTES ALEXA JOHANA</t>
  </si>
  <si>
    <t>AVELINO MADRID ARTURO</t>
  </si>
  <si>
    <t>BACAB REYES CARLOS ABRAHAM</t>
  </si>
  <si>
    <t>BARRERA IC JESUS ANDRES</t>
  </si>
  <si>
    <t>BURGOS MONTEJO JESUS ANTONIO</t>
  </si>
  <si>
    <t>CAAMAL CASTILLO SANTIAGO GUADALUPE</t>
  </si>
  <si>
    <t>CAHUICH PEREZ RIGO ALBERTO</t>
  </si>
  <si>
    <t>CAMARA QUEB LUIS EDUARDO</t>
  </si>
  <si>
    <t>CAN CAAMAL JESUS EMMANUEL</t>
  </si>
  <si>
    <t>CARDENAS FLEISCHER JOSUE EMMANUEL</t>
  </si>
  <si>
    <t>CASTILLO MAY DARIANA GUADALUPE</t>
  </si>
  <si>
    <t>CHABLE RODRIGUEZ REYNA ALEXANDRA</t>
  </si>
  <si>
    <t>CHAN MAS ALEJANDRA GUADALUPE</t>
  </si>
  <si>
    <t>CHI BAUTISTA FRANCISCO MANUEL</t>
  </si>
  <si>
    <t>COCON GOMEZ FRANCISCO JAVIER</t>
  </si>
  <si>
    <t>COLLI CAAMAL JOSE LUIS DE LOS ANGELES</t>
  </si>
  <si>
    <t>CRUZ MISS JESUS EDUARDO</t>
  </si>
  <si>
    <t>CUTZ JIMENEZ FELIPE ADOLFO</t>
  </si>
  <si>
    <t>DOMINGUEZ GONZALEZ ALFRHER EMMANUEL</t>
  </si>
  <si>
    <t>ESPINOSA CERVERA JORGE MAURICIO</t>
  </si>
  <si>
    <t>FERNANDEZ DAMIAN JOSE FRANCISCO</t>
  </si>
  <si>
    <t>FLORES FLORES ANGEL ALEXANDRO</t>
  </si>
  <si>
    <t>GALICIA EUAN JAHAZIEL ALEJANDRO</t>
  </si>
  <si>
    <t>GARCIA LOPEZ HADID ARIEL</t>
  </si>
  <si>
    <t>GARCIA MENDEZ DANNA MICHELLE</t>
  </si>
  <si>
    <t>HERRERA PEREZ RONYN PASTOR</t>
  </si>
  <si>
    <t>KU AKE YANEXY AMAYRANY</t>
  </si>
  <si>
    <t>LOPEZ DOMINGUEZ PEDRO LUIS</t>
  </si>
  <si>
    <t>LOPEZ RUBIO JULIAN HORACIO</t>
  </si>
  <si>
    <t>MAAS SALAZAR LEONARDO ANTONIO</t>
  </si>
  <si>
    <t>MALDONADO NOH ALEX JOAQUIN</t>
  </si>
  <si>
    <t>MAYORAL CORLETO IRVIN ANDRES</t>
  </si>
  <si>
    <t>MENDEZ ORTIZ DAVID ELIAS</t>
  </si>
  <si>
    <t>MINAYA GRANADILLO VIRGINIA MONTZERRAT</t>
  </si>
  <si>
    <t>MISS CANUL PABLO ENRIQUE</t>
  </si>
  <si>
    <t>NAAL BALAN TANIA PAOLA</t>
  </si>
  <si>
    <t>NOVELO RAMIREZ JOSE FRANCISCO</t>
  </si>
  <si>
    <t>OROZCO SOSA VICTOR MANUEL</t>
  </si>
  <si>
    <t>PERALTA AVILA DAVID LEONARDO</t>
  </si>
  <si>
    <t>PERALTA HERNANDEZ NAOMI NARAIZA</t>
  </si>
  <si>
    <t>PEREZ CAN ANA ROSA</t>
  </si>
  <si>
    <t>PEREZ ORTIZ OLGA LIDIA</t>
  </si>
  <si>
    <t>PINZON TOLOSA MAURICIO IVAN</t>
  </si>
  <si>
    <t>PISTE PEREZ GRECIA LIBERTAD</t>
  </si>
  <si>
    <t>QUEB COBA MANUEL JESUS</t>
  </si>
  <si>
    <t>RODRIGUEZ ALVAREZ JAIR ALDEBARAN</t>
  </si>
  <si>
    <t>SEGOVIA POOL ALEJANDRO GUADALUPE</t>
  </si>
  <si>
    <t>TAMAY CUEVAS MOISES ABRAHAM</t>
  </si>
  <si>
    <t>TORRES CAMPOS ROBERTO GABRIEL</t>
  </si>
  <si>
    <t>US CHI DEYVID DAMIAN</t>
  </si>
  <si>
    <t>VALDEZ BRITO RICARDO DANIEL</t>
  </si>
  <si>
    <t>VAZQUEZ PEREZ ANA LAURA</t>
  </si>
  <si>
    <t>VERA POOT DANIEL ISAAC</t>
  </si>
  <si>
    <t>VILLALOBOS MENA JORGE EDUARDO</t>
  </si>
  <si>
    <t>XOOL HAAS JOSE DANIEL</t>
  </si>
  <si>
    <t>ARIAS L0PEZ SILVERIO</t>
  </si>
  <si>
    <t>CASANOVA SANTINI CELSO ALEXANDERTH</t>
  </si>
  <si>
    <t>CAUICH MISS NESTOR DAVID</t>
  </si>
  <si>
    <t>CRUZ BURGOS ISMERAI ESINEY</t>
  </si>
  <si>
    <t>FLORES QUEJ MARIA JOSE</t>
  </si>
  <si>
    <t>GOMEZ MILLA ROMAN ALBERTO</t>
  </si>
  <si>
    <t>KU MENA RODOLFO VLADIMIR</t>
  </si>
  <si>
    <t>LOPEZ HERNANDEZ MAGDIEL ARCANGEL</t>
  </si>
  <si>
    <t>MANDUJANO PEREZ HILDA PAOLA</t>
  </si>
  <si>
    <t>PADILLA PEREZ RENE</t>
  </si>
  <si>
    <t>PERERA LOPEZ JONATHAN</t>
  </si>
  <si>
    <t>PIZA JOSE ERIKA NATIVIDAD</t>
  </si>
  <si>
    <t>QUIJANO UCAN JOSUE ALFREDO</t>
  </si>
  <si>
    <t>REYES CORREA RUTH GRISELDA</t>
  </si>
  <si>
    <t>RODRIGUEZ CORTES DANIELA DEL CARMEN</t>
  </si>
  <si>
    <t>TORRES VAZQUEZ AREBALO</t>
  </si>
  <si>
    <t>XIU GARRIDO ANDREA CANDELARIA</t>
  </si>
  <si>
    <t>RODRIGUEZ MUÑOZ GONZALO JHEANPIERRE</t>
  </si>
  <si>
    <t>MORALES AKE IVONNE EDITH</t>
  </si>
  <si>
    <t>PUCH PECH FREDY RAMON</t>
  </si>
  <si>
    <t>TZEC SANTOS FLAVIO JESUS</t>
  </si>
  <si>
    <t>BARRERA LOPEZ PRISCILA</t>
  </si>
  <si>
    <t>PARTICIPACIÓN EN LA SEMANA DE LA INGENIERÍA CIVIL</t>
  </si>
  <si>
    <t>TUTORÍAS</t>
  </si>
  <si>
    <t>TALLER DE LECTURA Y REDACCIÓN I Y II</t>
  </si>
  <si>
    <t>REHABILITACIÓN DE ÁREAS EXTERIORES DE LA CASA DE LA CULTURA DE LERMA</t>
  </si>
  <si>
    <t>REHABILITACIÓN DE EXTERIORES DE LA CASA DE LA CULTURA DE LERMA</t>
  </si>
  <si>
    <t>DIA MUNDIAL DEL MEDIO AMBIENTE 2018</t>
  </si>
  <si>
    <t>NIVEL 1</t>
  </si>
  <si>
    <t>NIVEL 2</t>
  </si>
  <si>
    <t>NIVEL 3</t>
  </si>
  <si>
    <t>NIVEL 4</t>
  </si>
  <si>
    <t>NIVEL 5</t>
  </si>
  <si>
    <t>PROMEDIO</t>
  </si>
  <si>
    <t>NIVEL</t>
  </si>
  <si>
    <t>VALOR</t>
  </si>
  <si>
    <t>Excelente</t>
  </si>
  <si>
    <t>Notable</t>
  </si>
  <si>
    <t>Bueno</t>
  </si>
  <si>
    <t>Suficiente</t>
  </si>
  <si>
    <t>VALOR NIVEL 5</t>
  </si>
  <si>
    <t>CRÉD. TOTALES</t>
  </si>
  <si>
    <t>VALOR NIVEL 4</t>
  </si>
  <si>
    <t>CRÉD. 3</t>
  </si>
  <si>
    <t>VALOR NIVEL 3</t>
  </si>
  <si>
    <t>VALOR NIVEL 1</t>
  </si>
  <si>
    <t>VALOR NIVEL 2</t>
  </si>
  <si>
    <t>VALOR FINAL</t>
  </si>
  <si>
    <t>EXCELENTE</t>
  </si>
  <si>
    <t>NOTABLE</t>
  </si>
  <si>
    <t>BUENO</t>
  </si>
  <si>
    <t>SUFICIENTE</t>
  </si>
  <si>
    <t>INTRODUCCIÓN A LA PROGRAMACIÓN DE BASE DE DATOS</t>
  </si>
  <si>
    <t>APOYO EN LA REVISIÓN DOCUMENTAL DEL SGC</t>
  </si>
  <si>
    <t>CURSO - LA FORMA CORRECTA DE IMPLEMENTAR UN SISTEMA ANDON</t>
  </si>
  <si>
    <t>CURSO - ANÁLISIS ESTADÍSTICO PARA LA TOMA DE DECISIONES</t>
  </si>
  <si>
    <t>ANÁLISIS ESTADÍSTICO PARA LA TOMA DE DECISIONES</t>
  </si>
  <si>
    <t>LUGO VILLAMONTE ASIA GITZEL</t>
  </si>
  <si>
    <t>B19750546</t>
  </si>
  <si>
    <t>CRUZ MONTERO ALDO</t>
  </si>
  <si>
    <t>CURSO - ANÁLISIS ESTADÍSTICOS PARA LA TOMA DE DECISIONES</t>
  </si>
  <si>
    <t>ACOSTA DELGADO SARITH GUADALUPE</t>
  </si>
  <si>
    <t>PARTICIPACIÓN EN EL CICLO DE CONFERENCIAS LOS DÍAS 2 Y 3 DE MAYO DEL 2019</t>
  </si>
  <si>
    <t xml:space="preserve"> TUTORIA GRUPAL</t>
  </si>
  <si>
    <t>CURSO - ROBÓTICA APLICADA A PROYECTOS DE ILUMINACIÓN</t>
  </si>
  <si>
    <t>CURSO - ROBÓTICA BÁSICA APLICADA A PROYECTOS DE INNOVACIÓN TECNOLÓGICA</t>
  </si>
  <si>
    <t>INGENIERÍA BÁSICA APLICADA EN MATERIALES</t>
  </si>
  <si>
    <t>NOTARIO HERNANDEZ ABNER</t>
  </si>
  <si>
    <t>MOO CALAN MIGUEL EVELIO</t>
  </si>
  <si>
    <t>PARTICIPACIÓN EN LAS ACTIVIDADES DEL SÉPTIMO ENCUENTRO REGIONAL SUR SURESTE DE JÓVENES FRENTE AL CAMBIO CLIMÁTICO</t>
  </si>
  <si>
    <t>TALLER DE DIBUJO DEL PROGRAMA TALLERES INTEGRALES EN LA FUNDACIÓN CORAZÓN ESPERANZA A.C.</t>
  </si>
  <si>
    <t>PARTICIPACIÓN EN EL TALLER DE PINTURA I "FUNDACIÓN CORAZÓN ESPERANZA A.C.</t>
  </si>
  <si>
    <t>PARTICIPACIÓN EN LAS ACTIVIVDADES REALIZADAS EL DÍA TRES DE MAYO, DENTRO DEL MARCO DE LA CONMEMORACIÓN DEL DÍA DEL INGENIERO CIVIL</t>
  </si>
  <si>
    <t>CURSO  - AUTOCAD 20-20: NIVEL BASICO-PRINCIPIANTE</t>
  </si>
  <si>
    <t>PARTICIPAR EN EL FORO: RE+DISEÑANDO LA ATENCIÓN DE SALUD</t>
  </si>
  <si>
    <t>AUXILIAR DEL COMITÉ ORGANIZADOR DEL XXV CONCURSO NACIONAL INTERTECNOLÓGICO DE ESTUDIANTES DE ARQUITECTURA</t>
  </si>
  <si>
    <t>PARTICIPAR EN EL TALLER STARUP WEEKEND</t>
  </si>
  <si>
    <t>PARTICIPACIÓN EN EL TALLER DE DIBUJO I DENTRO DEL PROGRAMA TALLERES INTEGRALES</t>
  </si>
  <si>
    <t>PARTICIPACIÓN EN EL CICLO DE CONFERENCIAS DEL CONGRESO DE ARQUITECTURA 2019 "CIUDAD ABIERTA"</t>
  </si>
  <si>
    <t>CURSO INNOVACION Y EMPRENDIMIENTO DEL 19 AL 27 MARZO DEL 2019</t>
  </si>
  <si>
    <t>MÚSICA</t>
  </si>
  <si>
    <t xml:space="preserve"> FOMENTO A LA LECTURA</t>
  </si>
  <si>
    <t>PARTICIPACIÓN EN LA SEMANA DE LA INGENIERÍA CIVIL 2018</t>
  </si>
  <si>
    <t xml:space="preserve">FUTBOL DE SALON </t>
  </si>
  <si>
    <t xml:space="preserve">ATLETISMO  </t>
  </si>
  <si>
    <t xml:space="preserve"> DANZA REGIONAL</t>
  </si>
  <si>
    <t xml:space="preserve"> VOLEIBOL</t>
  </si>
  <si>
    <t xml:space="preserve"> FUTBOL SOCCER</t>
  </si>
  <si>
    <t>TALLER "ALTO DESEMPEÑO PARA LA VIDA "</t>
  </si>
  <si>
    <t xml:space="preserve">TALLER DE FUTBOL SOCCER </t>
  </si>
  <si>
    <t>.</t>
  </si>
  <si>
    <t xml:space="preserve"> RONDALLA</t>
  </si>
  <si>
    <t>TALLER DE BAILES DE SALÓN</t>
  </si>
  <si>
    <t>EN LAS FIESTAS TRADICIONALES Y CULTURALES DEL ESTADO.</t>
  </si>
  <si>
    <t xml:space="preserve">
CURSO-TALLER: FORMACION EN COMPETENCIAS INVESTIGATIVAS</t>
  </si>
  <si>
    <t xml:space="preserve"> ATLETISMO</t>
  </si>
  <si>
    <t>PARTICIPACION EN EL 8o CONGRESO INTERNACIONAL DE ARQUITECTURA Y DISEÑO EFECTUADO EL 23 Y 24 DE MARZO DEL 2017</t>
  </si>
  <si>
    <t xml:space="preserve"> PINTURA</t>
  </si>
  <si>
    <t xml:space="preserve">TALLER DE BAILES </t>
  </si>
  <si>
    <t xml:space="preserve"> FUTBOL DE SALON</t>
  </si>
  <si>
    <t xml:space="preserve">DANZA REGIONAL </t>
  </si>
  <si>
    <t>PLANETARIO MÓVIL, LABORATORIO MÓVIL</t>
  </si>
  <si>
    <t xml:space="preserve"> CURSO - TALLER: ALTO DESEMPEÑO PARA LA VIDA.</t>
  </si>
  <si>
    <t xml:space="preserve"> TALLER DE DANZA MODERNA</t>
  </si>
  <si>
    <t>FORO CAMPECHE, CIUDAD SOSTENIBLE</t>
  </si>
  <si>
    <t>REALIZAR EL INVENTARIO DE ALMACEN, CONOCER LOS PROCESOS ADMINISTRATIVOS DE LA INSTITUCIÓN</t>
  </si>
  <si>
    <t>NOMBRE DEL ESTUDIANTE</t>
  </si>
  <si>
    <t>XX ANIVERSARIO DEL TECNOLÓGICO DE COATZACOALCOS</t>
  </si>
  <si>
    <t>B20470003</t>
  </si>
  <si>
    <t>PORRES SAMYICK MARTHA ESTELA</t>
  </si>
  <si>
    <t>SEMANA DEL GESTOR EMPRESARIAL</t>
  </si>
  <si>
    <t>CONSTANCIA DE ACTIVIDAD COMPLEMENTARIA</t>
  </si>
  <si>
    <t>CURSO DE ANÁLISIS, CALCULO E INTEGRACIÓN DE PRECIOS UNITARIOS</t>
  </si>
  <si>
    <t>PARTICIPACIÓN EN EL FORO DÍA INTERNACIONAL DE MONUMENTOS Y SITIOS, EFECTUADO LOS DÍAS 19 Y 20 DE ABRIL DE 2018</t>
  </si>
  <si>
    <t>PARTICIPACIÓN EN EL CICLO DE CONFERENCIAS DEL CONGRESO DE ARQUITECTURA 2019 "CIUDAD ABIERTA" EFECTUADO EL DÍA 24 DE OCTUBRE DEL 2019</t>
  </si>
  <si>
    <t>TALLER DE DIBUJO BÁSICO</t>
  </si>
  <si>
    <t>TECNM FI-CIYCV:FI.CIUDADANÍA ACTIVA Y COMPROMISO CÍVICO</t>
  </si>
  <si>
    <t>CONCURSO NACIONAL DE DISEÑO DE MEZCLAS DE CONCRETO</t>
  </si>
  <si>
    <t>SEMANA DE INGENIERÍA CIVIL</t>
  </si>
  <si>
    <t>COORDINACIÓN DEL CONGRESO DE ARQUITECTURA 2019 "CIUDAD ABIERTA"</t>
  </si>
  <si>
    <t>PARTICIPACIÓN EN EL EVENTO RECICLATRON QUE SE LLEVÓ ACABO EN EL PARQUE XIMBAL LOS DÍAS 11 Y 12 DE ENERO DE 2019</t>
  </si>
  <si>
    <t>PARTICIPO EN LAS ACTIVIDADES DEL SÉPTIMO ENCUENTRO REGIONAL DE JÓVENES CONTRA EL CAMBIO CLIMÁTICO, REALIZADO EL 28 DE NOVIEMBRE DE 2018</t>
  </si>
  <si>
    <t>CURSO - EMPRENDIMIENTO</t>
  </si>
  <si>
    <t>CONGRESO INTERDISCIPLINARIO "RETOS DE LA ADMINISTRACIÓN EMPRENDEDORA"</t>
  </si>
  <si>
    <t>CURSO - TALLER "HERRAMIENTA DE MEJORA CONTINUA 5S PARTE 1"</t>
  </si>
  <si>
    <t>CURSO - MAPEO DE PROCESOS A TRAVÉS DE LA HERRAMIENTA MAKIGAMI</t>
  </si>
  <si>
    <t>CURSO - TECNOLÓGICO NACIONAL DE MEXICO EHC-002 "ETICA, EL SER HUMANO Y LA CIENCIA"</t>
  </si>
  <si>
    <t>CURSO - INTRODUCCIÓN AL DESARROLLO WEB USANDO HTML</t>
  </si>
  <si>
    <t>CONGRESO INTERDISCIPLINARIO - "RETOS DE LA ADMINISTRACIÓN EMPRENDEDORA"</t>
  </si>
  <si>
    <t>KU CEN FERNANDO MIGUEL</t>
  </si>
  <si>
    <t>PARTICIPACIÓN EN LAS ACTIVIDADES DEL DÍA DEL INGENIERO QUÍMICO</t>
  </si>
  <si>
    <t>CAMPOS ALMANZA DIEGO ABRAHAM</t>
  </si>
  <si>
    <t>CAB RUIZ MAYRA LARISSA</t>
  </si>
  <si>
    <t>HABER OBTENIDO PRIMER LUGAR EN EL MARATÓN DE CONOCIMIENTOS DEL DÍA DEL INGENIERO QUÍMICO</t>
  </si>
  <si>
    <t>HABER OBTENIDO EL PRIMER LUGAR EN EL MARATÓN DE CONOCIMIENTOS DEL DÍA DEL INGENIERO QUÍMICO</t>
  </si>
  <si>
    <t>CURSO - TALLER MODELO TALENTO EMPRENDEDOR</t>
  </si>
  <si>
    <t>8° CONCURSO NACIONAL DE DISEÑO DE MEZCLA DE CONCRETO(FASE NACIONAL)</t>
  </si>
  <si>
    <t xml:space="preserve">PARTICIPACIÓN EN EL "XXIII EVENTO NACIONAL DE CIENCIAS BÁSICAS" </t>
  </si>
  <si>
    <t>TUTORÍA GRUPAL</t>
  </si>
  <si>
    <t>PARTICIPACIÓN EN LA SEMANA DE INGENIERÍA CIVIL 2019</t>
  </si>
  <si>
    <t>"ROBÓTICA BÁSICA APLICADA A PROYECTOS DE ILUMINACIÓN" PERIODO 06 AL 27 DE MARZO 2020</t>
  </si>
  <si>
    <t>PROMOCIÓN DE CARRERA</t>
  </si>
  <si>
    <t>PRESERVACIÓN DE COSTUMBRES Y TRADICIONES</t>
  </si>
  <si>
    <t>PARTICIPÓ EN LA SEMANA DE LA INGENIERIA CIVIL</t>
  </si>
  <si>
    <t>PARTICIPACIÓN EN EL CICLO DE CONFERENCIAS DENTRO DEL MARCO DE LA CONMEMORACIÓN DEL DÍA DEL INGENIERO CIVIL REALIZADO EN LAS INSTALACIONES DE ESTE INSTITUTO</t>
  </si>
  <si>
    <t>XII CÁTEDRA NACIONAL DE INGENIERIA CIVIL CUMEX 2019</t>
  </si>
  <si>
    <t>MANEJO DE PROGRAMAS DE EDICIÓN COMO SON: ADOBE ILUSTRADOR Y ADOBE PHOTOSHOP</t>
  </si>
  <si>
    <t>ROBÓTICA BÁSICA APLICADA A PROYECTOS DE ILUMINACIÓN</t>
  </si>
  <si>
    <t>CICLO DE CONFERENCIAS DEL 2 Y 3 DE MAYO DE 2019 POR EL DÍA DEL INGENIERO CIVIL</t>
  </si>
  <si>
    <t>CURSO DE ELECTRONICA BASICA Y PROGRAMACION</t>
  </si>
  <si>
    <t>C19470160</t>
  </si>
  <si>
    <t>CURSO DE EMPRENDIMIENTO</t>
  </si>
  <si>
    <t>DZUL BARRERA MANUEL JESUS</t>
  </si>
  <si>
    <t>CURSO DE JAVASCRIPT (RUTA)</t>
  </si>
  <si>
    <t>DORANTES PUC KARLA BERENICE</t>
  </si>
  <si>
    <t>MOO PEREZ SHIRLEY ANIELKA</t>
  </si>
  <si>
    <t>QUINTAL BALMES KAROL</t>
  </si>
  <si>
    <t>CURSO DE RUTA DE ADMINISTRADOR DE PROYECTOS TI</t>
  </si>
  <si>
    <t>CAMPUZANO MONTELONGO LUIS ANGEL</t>
  </si>
  <si>
    <t>CAN PACHECO YENKI SADAHI</t>
  </si>
  <si>
    <t>CHIN NOH MOISES GUSTAVO</t>
  </si>
  <si>
    <t>DOMINGUEZ VELAZQUEZ TERESA DE JESUS</t>
  </si>
  <si>
    <t>GOMEZ CORREA ANGEL JAIR</t>
  </si>
  <si>
    <t>ORDAZ VELUETA AXEL EDUARDO</t>
  </si>
  <si>
    <t>RAMIREZ CARRILLO SAMANTHA DEL JESUS</t>
  </si>
  <si>
    <t>CURSO DE RUTA PROGRAMADOR WEB</t>
  </si>
  <si>
    <t>EMPRENDIMIENTO</t>
  </si>
  <si>
    <t>PARTICIPACIÓN DE LA SEMANA DE INGENIERÍA CIVIL 2018</t>
  </si>
  <si>
    <t>CURSO DE LINUX ESSENTIALS</t>
  </si>
  <si>
    <t>CURSO INTRODUCCION AL DESARROLLO WEB USANDO HTML</t>
  </si>
  <si>
    <t>XXXIV EVENTO NACIONAL ESTUDIANTIL DE CIENCIAS ENEC 2017</t>
  </si>
  <si>
    <t>CURSO ELECTRONICA BASICA Y PROGRAMACION</t>
  </si>
  <si>
    <t>CURSO JAVASCRIP Y HTML</t>
  </si>
  <si>
    <t>CONGRESO INTERDISCIPLINARIO RETOS DE LA ADMINISTRACION EMPRENDEDORA</t>
  </si>
  <si>
    <t>MENGUAL TORRES SISLEY ALBERTO</t>
  </si>
  <si>
    <t>CURSO INTRODUCCION A LA SEGURIDAD CIBERNETICA</t>
  </si>
  <si>
    <t>EVENTO STARTUP WEEKEND CAMPECHE 2019</t>
  </si>
  <si>
    <t>CURSO-TALLER: WEB SERVICIES PARTE II</t>
  </si>
  <si>
    <t>CURSO CREANDO CON HTML+CSS</t>
  </si>
  <si>
    <t>TALLER DE LECTURA Y REDACCION</t>
  </si>
  <si>
    <t xml:space="preserve">TALLER DE LECTURA Y REDACCIÓN </t>
  </si>
  <si>
    <t>ROJAS ALVAREZ JESSE</t>
  </si>
  <si>
    <t>MAY MIJANGOS JOSE ANDRES</t>
  </si>
  <si>
    <t>MUÑOZ VILLANUEVA ALDAHIR ALBERTO</t>
  </si>
  <si>
    <t>AJU GREGORIO MARIA CRISTINA</t>
  </si>
  <si>
    <t>GAMAS VILLALOBOS YARELI</t>
  </si>
  <si>
    <t>CONCURSO LOCAL DE DISEÑO DE MEZCLAS DE CONCRETO</t>
  </si>
  <si>
    <t>TALLER DE ARTES PLÁSTICAS</t>
  </si>
  <si>
    <t>XIII EVENTO NACIONAL DE CIENCIAS BÁSICAS 2016</t>
  </si>
  <si>
    <t>CONGRESO DE ARQUITECTURA 2019</t>
  </si>
  <si>
    <t>PARTICIPACION EN LA SEMANA DE INGENIERIA CIVIL 2019</t>
  </si>
  <si>
    <t>SEMANA DE INGENIERÍA CIVIL 2018</t>
  </si>
  <si>
    <t>PARTICIPACION EN EL 8° CONCURSO LOCAL/NACIONAL DE DISEÑO DE MEZCLA DE CONCRETO.</t>
  </si>
  <si>
    <t>SEMANA DE INGENIERÍA CIVIL 2019</t>
  </si>
  <si>
    <t>SEMANA DE LA INGENIERIA CIVIL 2017</t>
  </si>
  <si>
    <t>2017-1</t>
  </si>
  <si>
    <t>FORO ASINEA 2020</t>
  </si>
  <si>
    <t>CURSO CISCO DE FUNDAMENTOS DE CIBERSEGURIDAD</t>
  </si>
  <si>
    <t>CURCO CISCO DE FUNDAMENTOS DE CIBERSEGURIDAD</t>
  </si>
  <si>
    <t>CURSO CISCO DE CIBERSEGURIDAD</t>
  </si>
  <si>
    <t>ARQUITECTO DE TU COMUNIDAD</t>
  </si>
  <si>
    <t>SEMANA DE LA INGENIERÍA CIVIL</t>
  </si>
  <si>
    <t>PROGRAMA DE APOYO A LA FORMACIÓN PROFESIONAL</t>
  </si>
  <si>
    <t xml:space="preserve">CONCURSO DE ALTARES </t>
  </si>
  <si>
    <t>TALLER FRANCÉS</t>
  </si>
  <si>
    <t>TRENDER DEL "TRENDER MARKETING CONGRESS"</t>
  </si>
  <si>
    <t>CONGRESO INTERDISCIPLINARIO "RETOS DE LA ADMINISTRACION EMPRENDEDORA"</t>
  </si>
  <si>
    <t>CONGRESO INTERDICIPLINARIO "RETOS DE LA ADMINISTRACIÓN EMPRENDEDORA"</t>
  </si>
  <si>
    <t>CONGRESO INTERDISCIPLIANRIO RETOS DE LA ADMINISTRACIÓN EMPRENDEDORA</t>
  </si>
  <si>
    <t>7mo ENCUENTRO REGIONAL SUR-SURESTE DE JÓVENES FRENTE AL CAMBIO CLIMÁTICO</t>
  </si>
  <si>
    <t>SEMANA NACIONAL DE CIENCIA Y TECNOLOGÍA DESASTRES NATURALES</t>
  </si>
  <si>
    <t>INTRODUCCIÓN A LOT</t>
  </si>
  <si>
    <t>FOTOGRAFIA DIGITAL</t>
  </si>
  <si>
    <t>CIBERSECURITY ESSENTIALS</t>
  </si>
  <si>
    <t>JAVASCRIP Y HTML</t>
  </si>
  <si>
    <t>CERTIFICACIÓN DE CLOUD COMPUTING</t>
  </si>
  <si>
    <t>CURSO MASIVO FUNDAMENTOS DE LAS REDES INHALAMBRICAS Y SUS APLICACIONES, LA ESENCIA DE LO INTANGIBLE</t>
  </si>
  <si>
    <t>INNOVACIÓN Y EMPRENDIMIENTO MODELO DISEÑAR</t>
  </si>
  <si>
    <t>TALLER DE DIBUJO DEL PROGRAMA TALLERES INTEGRALES</t>
  </si>
  <si>
    <t>INTRODUCCIÓN A LA SEGURIDAD CIBERNÉTICA</t>
  </si>
  <si>
    <t xml:space="preserve">INTRODUCCIÓN A LA SEGURIDAD CIBERNÉTICA </t>
  </si>
  <si>
    <t>LINUX ESSENTIALS</t>
  </si>
  <si>
    <t>CURSO LINUX ESSENTIALS</t>
  </si>
  <si>
    <t>CURSO PACAP (PROGRAMMING ESSENTIALS EN PYTHON</t>
  </si>
  <si>
    <t>CURSO PACAP (PROGRAMMING ESSENTIALS EN PYTHON)</t>
  </si>
  <si>
    <t>HERRAMIENTAS GOOGLE PARA LA EDUCACIÓN</t>
  </si>
  <si>
    <t>WEBINAR CUANTO ANTES MEJOR</t>
  </si>
  <si>
    <t>CURSO SUPERVISOR DE OPERACIONES</t>
  </si>
  <si>
    <t>PARTICIPACIÓN EN EL 8VO CONCURSO DE DISEÑO DE MEZCLAS DE CONCRETO EN SU FASE LOCAL</t>
  </si>
  <si>
    <t xml:space="preserve">PARTICIPACION EN EL 8VO CONCURSO DE DISEÑO DE MEZCLAS DE CONCRETO EN SU FASE LOCAL </t>
  </si>
  <si>
    <t>PARTICIPACION EN LA CONFERENCIA CIUDAD SUSTENTABLE ORGANIZADA EN EL ITCAMPECHE EL 18 DE OCTUBRE DE 2016</t>
  </si>
  <si>
    <t xml:space="preserve">PARTICIPACION EN EL ENCUENTRO DE LA REGION ESTE DE ESTUDIANTES DE ARQUITECTURA </t>
  </si>
  <si>
    <t>CANUL CAHUICH JOSUE ISAI</t>
  </si>
  <si>
    <t>REYES CAÑETAS LIBNI ISUI</t>
  </si>
  <si>
    <t>LUNA TREJO REYNA ITZEL</t>
  </si>
  <si>
    <t>TORRES ESTRADA DERIAN ORLANDO</t>
  </si>
  <si>
    <t>HEREDIA CAN GALILEA ESTHER</t>
  </si>
  <si>
    <t>PECH FLORES OSMAR ABRAHAM</t>
  </si>
  <si>
    <t>GARNICA SALAYA ALONDRA</t>
  </si>
  <si>
    <t>ORDOÑEZ XOPANATLA EDUARDO ALEJANDRO</t>
  </si>
  <si>
    <t>CHABLE SOLEMAN ULISES MOISES</t>
  </si>
  <si>
    <t>CAAMAL COCON OCTAVIO MANUEL</t>
  </si>
  <si>
    <t>WICAB SANDOVAL DAVID HUMBERTO</t>
  </si>
  <si>
    <t>CAHUICH AGUILAR DORIS PAOLA</t>
  </si>
  <si>
    <t>ROMERO CLEMENTE BRAULIO MANUEL</t>
  </si>
  <si>
    <t>CASANOVA CHE DIEGO ANDREW</t>
  </si>
  <si>
    <t>EUAN VELAZQUEZ GEOVANA JACQUELINE</t>
  </si>
  <si>
    <t>CRUZ MORALES BRIXMAN OMAR</t>
  </si>
  <si>
    <t>RUZ CAN GERARDO ISMAEL</t>
  </si>
  <si>
    <t>RAMOS QUEJ LUIS ALFREDO</t>
  </si>
  <si>
    <t>MAY MUT ANGEL AGUSTIN</t>
  </si>
  <si>
    <t>PAREDES ALONZO BRAYAN ALEXIS</t>
  </si>
  <si>
    <t>SANCHEZ DZIB CRISTIAN ALEJANDRO</t>
  </si>
  <si>
    <t>ESPINOSA RUIZ DANIEL ENRIQUE</t>
  </si>
  <si>
    <t>ZETINA MONTEJO EMMANUEL EDUARDO</t>
  </si>
  <si>
    <t>GONZALEZ ZAPATA FABIAN JAIR</t>
  </si>
  <si>
    <t>ORDOÑEZ CUEVAS GABRIEL JAMMIL</t>
  </si>
  <si>
    <t>TEJEDA GARCIA HECTOR HIRAM</t>
  </si>
  <si>
    <t>CANUL HUCHIN JORGE EDUARDO</t>
  </si>
  <si>
    <t>ARJONA LEON LUIS GUSTAVO</t>
  </si>
  <si>
    <t>MARTINEZ CHAN MAURICIO JOAQUIN</t>
  </si>
  <si>
    <t>ACEVEDO SANCHEZ RODRIGO</t>
  </si>
  <si>
    <t>CHAN MEDINA WILLIAM DAVID</t>
  </si>
  <si>
    <t>CRUZ NAAL AARON DEL ANGEL</t>
  </si>
  <si>
    <t>ROMERO KU BIANCA ASUNCION</t>
  </si>
  <si>
    <t>GONZALEZ MOLINA EDWARD FRANNCINI</t>
  </si>
  <si>
    <t>ESTRADA RODRIGUEZ DIEGO RONALDO</t>
  </si>
  <si>
    <t>GERONIMO RAMOS FRIDA FERNANDA</t>
  </si>
  <si>
    <t>GOMEZ DZIB JOSE EDUARDO</t>
  </si>
  <si>
    <t>RODRIGUEZ NOH ISAAC ABRAHAM</t>
  </si>
  <si>
    <t>COOJ KOH IVAN EMILIANO</t>
  </si>
  <si>
    <t xml:space="preserve">COCOM SANCHEZ JOSE A ANGEL </t>
  </si>
  <si>
    <t>CAAMAL KU JOSE DE LA CRUZ</t>
  </si>
  <si>
    <t>REAL MEZA JUAN CARLOS</t>
  </si>
  <si>
    <t>CAMBRANIS CALAN KRISTEEL GUADALUPE</t>
  </si>
  <si>
    <t>GARCIA TADEO MARCO ANTONIO</t>
  </si>
  <si>
    <t>SANTOS COB MARIA FERNANDA</t>
  </si>
  <si>
    <t>RODRIGUEZ SALINAS PALOMA SHERLYN</t>
  </si>
  <si>
    <t>SANCHEZ AMABILIS SANDRA MARCELINA</t>
  </si>
  <si>
    <t>ROSADO TUN VICTOR RAUL</t>
  </si>
  <si>
    <t>NAAL LEON VLADIMIR ALEJANDRO</t>
  </si>
  <si>
    <t>NAVARRETE BARQUEROS YAHAIRA VIANEY</t>
  </si>
  <si>
    <t>YUPIT RIVERA MARIA GUADALUPE</t>
  </si>
  <si>
    <t>ZEPEDA TORRES RAUL EDUARDO</t>
  </si>
  <si>
    <t>TAMAY MAY INGRID SELENE</t>
  </si>
  <si>
    <t>SANCHEZ CAB SHEYLA ITZEL</t>
  </si>
  <si>
    <t>CHAN YAM FRANCISCO JAVIER</t>
  </si>
  <si>
    <t>PECH GRANADOS CLAUDIA JOANA</t>
  </si>
  <si>
    <t>CHI GONZALEZ RODRIGO ALEJANDRO</t>
  </si>
  <si>
    <t>CHAB CERON EMMANUEL ALEJANDRO</t>
  </si>
  <si>
    <t>HEREDIA MORALES JOSE JULIAN</t>
  </si>
  <si>
    <t>HERRERA HERNANDEZ HERNAN AUGUSTO</t>
  </si>
  <si>
    <t>BASQUE</t>
  </si>
  <si>
    <t>SERRANO MIJANGOS CESAR ISRAEL</t>
  </si>
  <si>
    <t>ROBERTO JHONATHAN DELGADO LOPEZ</t>
  </si>
  <si>
    <t>CAAMAL KANTUN DAMIAN NAHU</t>
  </si>
  <si>
    <t>AC CHI ANGEL DAVID</t>
  </si>
  <si>
    <t>AGUILAR RAMIREZ RUBEN ALONSO</t>
  </si>
  <si>
    <t>QUEN CHAN PEDRO ANGEL</t>
  </si>
  <si>
    <t>KU TUN FRANCISCO ANTONIO</t>
  </si>
  <si>
    <t>JIMENEZ NAVARRETE DANIEL ALFREDO</t>
  </si>
  <si>
    <t>SOSA REBOLLEDO GERARDO MAURICIO</t>
  </si>
  <si>
    <t>ESPINOZA GARCIA ADRIAN ALEXANDER</t>
  </si>
  <si>
    <t>CARRILLO REYES JOSE MANUEL</t>
  </si>
  <si>
    <t>AKE BLANCO EDUARDO MISAEL</t>
  </si>
  <si>
    <t>ALCANTARA REYES CARLOS HABIR</t>
  </si>
  <si>
    <t>ESPINOSA LOPEZ JONATHAN MICHAEL</t>
  </si>
  <si>
    <t>BADMINTON</t>
  </si>
  <si>
    <t>TAMAY LOPEZ BENJAMIN ADRIEL</t>
  </si>
  <si>
    <t>CHUC NOZ MONSERRAT ASERET</t>
  </si>
  <si>
    <t>PAREDES BRITO MARIO ALBERTO</t>
  </si>
  <si>
    <t>MARTINEZ LANDA PAOLA YVONNE</t>
  </si>
  <si>
    <t>DIAZ CHUC LUIS HUMBERTO</t>
  </si>
  <si>
    <t>PECH MARTINEZ INGRID GUADALUPE</t>
  </si>
  <si>
    <t>CASTRO MADRIGAL EDWIN MISHELL</t>
  </si>
  <si>
    <t>BARRIENTOS ROCHA DIEGO ABRAHAM</t>
  </si>
  <si>
    <t>CHUC PACHECO EDDY MANUEL</t>
  </si>
  <si>
    <t>YERBES PECH ANETTE DE LOURDES</t>
  </si>
  <si>
    <t>PEREZ RODRIGUEZ CARLOS ARNULFO</t>
  </si>
  <si>
    <t>BRICEÑO DE LA CRUZ DANIELA MERCEDES</t>
  </si>
  <si>
    <t>RICO MEX RUBEN RAMIRO</t>
  </si>
  <si>
    <t>VALENZUELA LOEZA ZULEMA AMAIRANI</t>
  </si>
  <si>
    <t>VALENZUELA LOEZA HEIDI ARIANA</t>
  </si>
  <si>
    <t>UC TURRIZA JORGE DANIEL</t>
  </si>
  <si>
    <t>ESCOBAR CRUZ JULISSA MAGDALENA</t>
  </si>
  <si>
    <t>MIS KU ALAN IRAHI</t>
  </si>
  <si>
    <t>SOLIS GARCIA JOSE GUADALUPE</t>
  </si>
  <si>
    <t>OROZCO BACAB JOSE MARIA</t>
  </si>
  <si>
    <t>FUTBOL 7</t>
  </si>
  <si>
    <t>KUC HUCHIN JESUS EMMANUEL</t>
  </si>
  <si>
    <t>DIAZ ROSADO ADOLFO ADRIAN</t>
  </si>
  <si>
    <t>ACTIVIDADES FISICAS PARA LA SALUD</t>
  </si>
  <si>
    <t>DOMINGUEZ PUCH ADAM ALEXIS</t>
  </si>
  <si>
    <t>ZARAGOZA CHAN HENRY EMMANUEL</t>
  </si>
  <si>
    <t>VIDAL CASANOVA ANGEL ORLANDO</t>
  </si>
  <si>
    <t>DZIB DZIB BRAYAN EDUARDO</t>
  </si>
  <si>
    <t>LOPEZ RODRIGUEZ JOSMAR ALEJANDRO</t>
  </si>
  <si>
    <t>GUZMAN KU MARCOS ANDRES</t>
  </si>
  <si>
    <t>BERZUNZA PACHECO OMAR</t>
  </si>
  <si>
    <t>EK MIS JOHAN JONATHAN</t>
  </si>
  <si>
    <t>EK CRUZ MARIA CAMILA</t>
  </si>
  <si>
    <t>BAILE DE SALON</t>
  </si>
  <si>
    <t>XOOL FUENTES AGUSTIN DEL JESUS</t>
  </si>
  <si>
    <t>PINTURA INTERMEDIA</t>
  </si>
  <si>
    <t>FUENTES GONZALEZ MARIA IDALI</t>
  </si>
  <si>
    <t>AVILA ALPUCHE LIZBETH MONSERRATH</t>
  </si>
  <si>
    <t>BA</t>
  </si>
  <si>
    <t>TAMAY PECH GABRIELA MARGARITA</t>
  </si>
  <si>
    <t>KU CHI MARCOS EZEQUIAS</t>
  </si>
  <si>
    <t>HORTA CABRERA MARIANO DEL JESUS</t>
  </si>
  <si>
    <t>MANDUJANO QUETZ GLENDI DARINKA</t>
  </si>
  <si>
    <t>CASTILLO TZEEK OBEDT AYRALL</t>
  </si>
  <si>
    <t>SANTAMARIA PECH ANGEL NADIR</t>
  </si>
  <si>
    <t>SANTAMARIA PECH ADAN NAIM</t>
  </si>
  <si>
    <t>MARTINEZ TREJO KEILA ZURISADAI</t>
  </si>
  <si>
    <t>CASTILLO DZIB JESUS ALBERTO</t>
  </si>
  <si>
    <t>PEREZ RAMIREZ CINTHIA PAOLA</t>
  </si>
  <si>
    <t>PEREZ VELA KARLA ELIZABETH</t>
  </si>
  <si>
    <t>LOYO VEGA ARATH ADONIS</t>
  </si>
  <si>
    <t>DIBUJO BASICO</t>
  </si>
  <si>
    <t xml:space="preserve">DIBUJO BASICO </t>
  </si>
  <si>
    <t>CIUDADDANI</t>
  </si>
  <si>
    <t>CIUDADANIA ACTIVA Y COMPROMISO CIVICO</t>
  </si>
  <si>
    <t>SIMA MORALES ANDRIK ARIEL</t>
  </si>
  <si>
    <t>CRUZ CABAÑAS CAROLINA</t>
  </si>
  <si>
    <t>PAZ ARJONA ALONDRA ESTEFANIA</t>
  </si>
  <si>
    <t>HERRERA HERNANDEZ ODETH DEL CARMEN</t>
  </si>
  <si>
    <t>SOSA UC ANA VICTORIA</t>
  </si>
  <si>
    <t>HERNANDEZ MUÑOS BERENICE GUADALUPE</t>
  </si>
  <si>
    <t>GONGORA ALVAREZ PAULA DEL JESUS</t>
  </si>
  <si>
    <t>ESCALANTE UICAB DANIELA YEUDIEL</t>
  </si>
  <si>
    <t>MONTENEGRO PEREZ DARIANA RENE</t>
  </si>
  <si>
    <t>ALMEJO SALVADOR ELSY</t>
  </si>
  <si>
    <t>COYOC MORALES DANNA PAOLA</t>
  </si>
  <si>
    <t>CAMPOS CABRERA MARTIN ALBERTO</t>
  </si>
  <si>
    <t>AKE GONGORA HEIDY ANAHI</t>
  </si>
  <si>
    <t>CAUICH GONZALEZ DARINKA CITLALI</t>
  </si>
  <si>
    <t>URBINA YEH MARIA BETZALI</t>
  </si>
  <si>
    <t>MAY CAN NEYDI JAQUELINE</t>
  </si>
  <si>
    <t>RODRIGUEZ MONTEJO FRIDA GUADALUPE</t>
  </si>
  <si>
    <t>CADENA ZETINA CAROLINA GUADALUPE</t>
  </si>
  <si>
    <t>HILARIO SANCHEZ ALEJANDRA</t>
  </si>
  <si>
    <t>TORRES CAMARILLO YESSENIA</t>
  </si>
  <si>
    <t>MENDEZ RODRIGUEZ JOSE MANUEL</t>
  </si>
  <si>
    <t>CAJUN MALDONADO MILAGROS MONSERRAT</t>
  </si>
  <si>
    <t>REJON SANCHEZ FRIDA JOSELINE</t>
  </si>
  <si>
    <t>CAHUICH USCANGA LOURDES ELIZABETH</t>
  </si>
  <si>
    <t>ZETINA GUTIERREZ INGRID MARIANA</t>
  </si>
  <si>
    <t>KURI ZAMUDIO JUAN MANUEL</t>
  </si>
  <si>
    <t>GONGORA COLLI FABIOLA</t>
  </si>
  <si>
    <t>GOMEZ PEREZ SILVIA BERENICE</t>
  </si>
  <si>
    <t>SALAZAR MORA MARIA JOSE</t>
  </si>
  <si>
    <t>NAAL PEREZ JANICE LINNETH</t>
  </si>
  <si>
    <t>AKE MARTINEZ NANCY GUADALUPE</t>
  </si>
  <si>
    <t>GONZALEZ NAAL GEOVANA ABIGAIL</t>
  </si>
  <si>
    <t>GUTIERREZ ORTIZ ADRIANA JOCELYNE</t>
  </si>
  <si>
    <t>TONCHEZ LAYNES YAHELI DEL CARMEN</t>
  </si>
  <si>
    <t>PECH MARTINEZ VICTOR ALEJANDRO</t>
  </si>
  <si>
    <t>QUINTAL CARRERA MERCY SHARON</t>
  </si>
  <si>
    <t>PINTURA BASICO</t>
  </si>
  <si>
    <t>VELA ALPUCHE SHIRLEY DEL CARMEN</t>
  </si>
  <si>
    <t>ROSADO CAMARA PERLA GUADALUPE</t>
  </si>
  <si>
    <t>RODRIGUEZ AVILA ARIADNA NOEMI</t>
  </si>
  <si>
    <t>BUENFIL RAMON ANDREA FERNANDA</t>
  </si>
  <si>
    <t>TAMAYO DZIB NAOMI SARAI</t>
  </si>
  <si>
    <t>ANIMACION DIGITAL EN 2D</t>
  </si>
  <si>
    <t>MENDEZ RODRIGUEZ CARMEN GUADALUPE</t>
  </si>
  <si>
    <t>APRECIACION MUSICAL</t>
  </si>
  <si>
    <t>SOSA HERNANDEZ NESTOR GABRIEL</t>
  </si>
  <si>
    <t>HERNANDEZ HOMA NORMA GUADALUPE</t>
  </si>
  <si>
    <t>SANCHEZ YAM JESUS OMAR</t>
  </si>
  <si>
    <t>MAYOR HERNANDEZ JOSE DAVID</t>
  </si>
  <si>
    <t>MANUEL MAAS SARAI</t>
  </si>
  <si>
    <t>CANUL CANUL PATRICIA DEL JASMIN</t>
  </si>
  <si>
    <t>BARRADAS GRAJALES MARIA DEL SOCORRO</t>
  </si>
  <si>
    <t>MENDOZA SALAS GIOVANNY</t>
  </si>
  <si>
    <t>ESCAMILLA MARTINEZ GIBRAN RENE</t>
  </si>
  <si>
    <t>MUT CHUC BRAULIO ADRIAN</t>
  </si>
  <si>
    <t>CABALLERO CHAVEZ BRITNEY ELIZABETH</t>
  </si>
  <si>
    <t>PARTICIPACIÓN EN LA CONFERENCIA "INTERVENCION EN EL CENTRO HISTORICO, CASO HOTEL SOCAIRE"</t>
  </si>
  <si>
    <t xml:space="preserve">PINTURA BASICO </t>
  </si>
  <si>
    <t>PARTICIPACION EN LA CONFERENCIA "INTERVENCION EN EL CENTRO HISTORICO, CASO HOTEL SOCAIRE"</t>
  </si>
  <si>
    <t>PARTICIPACION EN LA CONFERENCIA "CALAKMUL PATRIMONIO HISTORICO"</t>
  </si>
  <si>
    <t>ADMINISTRADOR DE PROYECTOS TI</t>
  </si>
  <si>
    <t>INTRODUCCIÓN A LA INVESTIGACIÓN DE OPERACIONES</t>
  </si>
  <si>
    <t>TUZ LOPEZ JHONATAN</t>
  </si>
  <si>
    <t>CONVALIDADO POR TRASLADO DE IT CHAMPOTÓN</t>
  </si>
  <si>
    <t>CONGRESO NACIONAL DE ESTUDIANTES E INGENIEROS EN GESTIÓN EMPRESARIAL "REINVENTANDO NUESTRO FUTURO"</t>
  </si>
  <si>
    <t>CURSO "DESARROLLO SUSTENTABLE, NUESTRO FUTURO COMPARTIDO"</t>
  </si>
  <si>
    <t>CURSO "DISEÑOS DE INTERIORES PARA ESPACIOS MULTIFUNCIONALES"</t>
  </si>
  <si>
    <t xml:space="preserve">PRIMER LUGAR EN EL CONCURSO DE FOTOGRAFÍA DEL DÍA DEL MEDIO AMBIENTE </t>
  </si>
  <si>
    <t>HUICAB QUINTAL CARMEN GUADALUPE</t>
  </si>
  <si>
    <t>TERCER LUGAR EN FOTOGRAFÍA DEL DÍA DEL MEDIO AMBIENTE</t>
  </si>
  <si>
    <t>SEGUNDO LUGAR EN CONCURSO DE FOTOGRAFÍA DEL DÍA DEL MEDIO AMBIENTE</t>
  </si>
  <si>
    <t>SEGUNDO LUGAR EN EL CONCURSO DE TIK TOK DEL DÍA DEL MEDIO AMBIENTE</t>
  </si>
  <si>
    <t>SEGUNDO LUGAR EN CONCURSO DE TIK TOK DEL DÍA DEL MEDIO AMBIENTE</t>
  </si>
  <si>
    <t>TERCER LUGAR EN EL CONCURSO DE TIK TOK DEL DÍA DEL MEDIO AMBIENTE</t>
  </si>
  <si>
    <t>PARTICIPACIÓN EN LAS ACTIVIDADES DEL DÍA DEL MEDIO AMBIENTE</t>
  </si>
  <si>
    <t xml:space="preserve">PARTICIPACIÓN EN LAS ACTIVIDADES DEL DÍA DEL MEDIO AMBIENTE </t>
  </si>
  <si>
    <t>PARTICIPACIÓN EN EL CICLO DE CONFERENCIAS "CIUDAD ABIERTA" 2021</t>
  </si>
  <si>
    <t>PARTICIPACIÓN Y OBTENCIÓN DEL PRIMER LUGAR EN EL CONCURSO DE ARQUITECTURA DEL PAISAJE 2019</t>
  </si>
  <si>
    <t>"ENCUENTRO VIRTUAL EDUCA CONNECT"</t>
  </si>
  <si>
    <t>PARTICIPACIÓN EN EL CICLO DE CONFERENCIAS LOS DIAS 3 Y 4 DE MAYO DEL 2018</t>
  </si>
  <si>
    <t>PARTICIPACIÓN EN EL CICLO DE CONFERENCIAS LOS DIAS 3 Y 4 DE MAYO DEL 2019</t>
  </si>
  <si>
    <t>CURSO - TALLER ALTO DESEMPEÑO PARA LA VIDA</t>
  </si>
  <si>
    <t>CURSO - TALLER "ALTO DESEMPEÑO PARA LA VIDA"</t>
  </si>
  <si>
    <t>ADMINISTRACION DE ALMACENES</t>
  </si>
  <si>
    <t xml:space="preserve">ADMINISTRACION DE ALMACENES </t>
  </si>
  <si>
    <t>ADMINISTRACIÓN DE ALMACENES</t>
  </si>
  <si>
    <t>UCAN AKE ADONIS MIGUEL</t>
  </si>
  <si>
    <t>IV ENCUENTRO REGIONAL ESTUDIANTIL DE ESCOLTAS Y BANDAS DE GUERRA DEL TECNM ZONA SUR</t>
  </si>
  <si>
    <t>V ENCUENTROS REGIONALES ESTUDIANTILES DE ESCOLTAS Y BANDAS DE GUERRA DEL TECNM ZONA SUR"</t>
  </si>
  <si>
    <t>ASISTENCIA EN TODAS LAS ACTIVIDADES PLANTEADAS EN EL PROGRAMA DE TUTORIAS DEL INSTITUTO TECNOLÓGICO DE CAMPECHE</t>
  </si>
  <si>
    <t>"DÍA INTERNACIONAL DE MONUMENTOS Y SITIOS 2018"</t>
  </si>
  <si>
    <t>ANÁLISIS, INTEGRACIÓN DE PRECIOS UNITARIOS POR COMPUTADORA (OPUS CMS)</t>
  </si>
  <si>
    <t>CONCURSO DE ARQUITECTURA DEL PAISAJE 2019</t>
  </si>
  <si>
    <t>ASISTENCIA AL CONGRESO INTERDISCIPLINARIO "RETOS DE LA ADMINISTRACIÓN EMPRENDEDORA"</t>
  </si>
  <si>
    <t>TALLER DE PUENTES DE PALITOS</t>
  </si>
  <si>
    <t>INTRODUCCION A LA SEGURIDAD INFORMATICA</t>
  </si>
  <si>
    <t>CODING EXPLORERS CAMPECHE</t>
  </si>
  <si>
    <t>CISCO "LINUX ESSENTIALS"</t>
  </si>
  <si>
    <t>PARTICIPACION EN EL CURSO-CISCO PYTHON</t>
  </si>
  <si>
    <t>BUENFIL NUÑEZ KEVIN ALBERTO</t>
  </si>
  <si>
    <t>B181080251</t>
  </si>
  <si>
    <t>FORO VIRTUAL "PRÁCTICAS Y ESTRATEGIAS EN LA ENSEÑANZA DE LA ARQUITECTURA A DISTANCIA"</t>
  </si>
  <si>
    <t>TUTORIA</t>
  </si>
  <si>
    <t>XXV CONCURSO
NACIONAL INTERTECNOLÓGICO DE ESTUDIANTES DE ARQUITECTURA</t>
  </si>
  <si>
    <t>EL ARQUITECTO DE
TU COMUNIDAD</t>
  </si>
  <si>
    <t>PARTICIPACIÓN EN EL CICLO DE CONFERENCIAS POR EL DÍA DEL INGENIERO CIVIL</t>
  </si>
  <si>
    <t>CURSO-TALLER: ELEMENTOS BÁSICOS DE SOLIDWORKS</t>
  </si>
  <si>
    <t>CONGRESO DE CIENCIAS EMPRESARIALES 2021</t>
  </si>
  <si>
    <t>2DO CONGRESO DE CIENCIAS EMPRESARIALES 2021</t>
  </si>
  <si>
    <t>DIPLOMADO EN EDUCACIÓN FINANCIERA</t>
  </si>
  <si>
    <t>CONCURSO MASIVO EN LINEA "MODELO TALENTO EMPRENDEDOR"</t>
  </si>
  <si>
    <t>CONCURSO MASIVO EN LÍNEA "PLANEACIÓN ESTRATEGICA, UNA DESICIÓN ESTRATÉGICA PARA TU VIDA"</t>
  </si>
  <si>
    <t>TUTORIAL GRUPAL</t>
  </si>
  <si>
    <t>MICROSOFT TEAMS: DINAMICAS DE APRENDIZAJE PARA LA COLABORACION A DISTANCIA</t>
  </si>
  <si>
    <t>TERCER FESTIVAL INTERNACIONAL DE ARQUITECTURA</t>
  </si>
  <si>
    <t>SEPTIMO CONGRESO INTERNACIONAL DE ARQUITECTURA E INGENIERIA CIVIL</t>
  </si>
  <si>
    <t>ARITMETICA Y PRINCIPIOS DE ALGEBRA</t>
  </si>
  <si>
    <t>ÚLTIMO SEMESTRE CON CRÉDITOS</t>
  </si>
  <si>
    <t>MENA HUITZ JONATHAN GABRIEL</t>
  </si>
  <si>
    <t>RIVERA CAMARGO CARLOS ANTONIO</t>
  </si>
  <si>
    <t>HERRERA MOO AGUSTIN ABDIEL</t>
  </si>
  <si>
    <t>PECH POOX ELVIA MARITZA</t>
  </si>
  <si>
    <t>DOMINGUEZ FERRER CARLA PATRICIA</t>
  </si>
  <si>
    <t>BARAHONA SUASTE KIARA DAMARIS</t>
  </si>
  <si>
    <t>MAY PUCH MARIANA GUADALUPE</t>
  </si>
  <si>
    <t>FLORES OLMOS MARTHA YOLANDA</t>
  </si>
  <si>
    <t>FUTBOL DE SALÓN</t>
  </si>
  <si>
    <t>NATACIÓN</t>
  </si>
  <si>
    <t>ESCAMILLA ESCAMILLA GABRIEL OSWALDO</t>
  </si>
  <si>
    <t>MOO AKE JAIME FERNANDO</t>
  </si>
  <si>
    <t>E20470001</t>
  </si>
  <si>
    <t>ESCOLTA DE BANERA</t>
  </si>
  <si>
    <t>APRECIACION DE LAS ARTES Y DIVERSIDAD CULTURAL</t>
  </si>
  <si>
    <t>C20470334</t>
  </si>
  <si>
    <t>FOMENTO ALA LECTURA</t>
  </si>
  <si>
    <t>HERNANDEZ CHIN BENITO DEL JESUS</t>
  </si>
  <si>
    <t>RAUL ROMAN MENA TZEL</t>
  </si>
  <si>
    <t>RUIZ UITZ BOGAR ALBERTO</t>
  </si>
  <si>
    <t xml:space="preserve">MUSICA </t>
  </si>
  <si>
    <t>TALLER LAS 5 HERRAMIENTAS DE CAMBIO</t>
  </si>
  <si>
    <t>ESCALANTE ROMERO NAHUM ISAI</t>
  </si>
  <si>
    <t>PROYECTO DE INCORPORACION DE ZONAS DE ESTUDIO Y CONVICENCIA AL AIRE LIBRE</t>
  </si>
  <si>
    <t>PARTICIPACIÓN EN EL CICLO DE CONFERENCIAS EL DÍA 1ER DE JULIO DEL 2021, DENTRO DEL MARCO DE LA CONMEMORACIÓN DEL DÍA NACIONAL DEL INGENIERO CIVIL EN EL TECNOLÓGICO DE CAMPECHE.</t>
  </si>
  <si>
    <t>GARCIA ALVAREZ PABLO JESUS</t>
  </si>
  <si>
    <t>ELEMENTOS BASICOS DE SOLIDWORKS</t>
  </si>
  <si>
    <t>DIA DEL INGENIERO CIVIL</t>
  </si>
  <si>
    <t>TALLER DE SOLIDWORKS</t>
  </si>
  <si>
    <t>PARTICIPACION EN EL CICLO DE CONFERENCIAS EL DIA 1ER DE JULIO DEL 2021, DENTRO DEL MARCO DE LA CONMEMORACION DEL DIA NACIONAL DEL INGENIERO CIVIL EN ESTE INSTITUTO.</t>
  </si>
  <si>
    <t>PARTICIPACION EN EL CICLO DE CONFERENCIAS EL DIA 1 ER DE JULIO DEL 2021, DENTRO DEL MARCO DE LA CONMEMORACION DEL DIA NACIONAL DEL INGENIERO CIVIL EN ESTE INSTITUTO.</t>
  </si>
  <si>
    <t>PREVENCION DE ADICIONES</t>
  </si>
  <si>
    <t>3ERA REUNION REGIONAL DEL COLEGIO DE INGENIEROS CIVILES DE MEXICO, A.C."(TURISMO, SITEMAS DE TRANSPORTE Y SOSTENIBILIDAD)</t>
  </si>
  <si>
    <t>DISEÑO DE INTERIORES PARA RESTAURANTES</t>
  </si>
  <si>
    <t>7 IMO CONGRESO NACIONAL DE ARQUITECTURA E INGENIRIA CIVIL</t>
  </si>
  <si>
    <t>ACTIVIDADES DEL PROGRAMA INSTITUCIONAL DE TUTORIAS.</t>
  </si>
  <si>
    <t>TALLER TEMATICAS EN TENDENCIAS DE CIENCIAS E INGENIERIA EN IOP- TECNM</t>
  </si>
  <si>
    <t>DIPLOMADO EN EDUCACION FINANCIERA</t>
  </si>
  <si>
    <t>TALLER DE MACHINE LEARNING APLICADO EN EL MUNDO EDITORIAL DE IOPP-TECNM</t>
  </si>
  <si>
    <t>TALLER QUE ES LA REVISION POR PARES Y EL ARBITRAJE- TECNM</t>
  </si>
  <si>
    <t>ASISTENTE EN EL CONGRESO NACIONAL ASINEA 104, MODELOS Y ESTRATEGIAS PARA LA ENSEÑANZA CONTEMPORANEA DE LA ARQUITECTURA: RETOS Y OPORTUNIDADES.</t>
  </si>
  <si>
    <t>ASISTENTE AL CICLO DE CONFERENCIASDEL CONGRESO DE ARQUITECTURA 2019, CIUDAD ABIERTA.</t>
  </si>
  <si>
    <t xml:space="preserve">TALLER DE NATACION </t>
  </si>
  <si>
    <t>PARTICIPACION EN LA PROMOSION DE LA LICENCIATURA DE ARQUITECTURA EN DIFERENTES ESCENARIOS ACADEMICOS</t>
  </si>
  <si>
    <t>PRACTICAS Y ESTRATEGIAS EN LA ENSEÑANZA DE LA ARQUITECTURA A DISTANCIA</t>
  </si>
  <si>
    <t>ESPERTO EN DISEÑOS DE BAÑOS</t>
  </si>
  <si>
    <t>VOLEIBOLT</t>
  </si>
  <si>
    <t xml:space="preserve">SEMANA DE INGENIERIA CIVIL </t>
  </si>
  <si>
    <t xml:space="preserve">CURSO TALLER: FORMACION EN COMPETENCIAS INVESTIGATIVAS </t>
  </si>
  <si>
    <t>CURSO DE TALLER ELEMENTOS BASICOS DE SOLIDWORKS</t>
  </si>
  <si>
    <t>TALLER ELEMENTOS BASICOS DE SOLIDWORKS</t>
  </si>
  <si>
    <t>CERTIFICADO DE COMPETENCIA LABORAL EN TECNOLOGIAS MICROSOFT PARA LA PRODUCCTIVIDAD</t>
  </si>
  <si>
    <t>CURSO OFFICE PUNTO MEXICO CONECTADO</t>
  </si>
  <si>
    <t>INTRODUCCION A LOT.</t>
  </si>
  <si>
    <t>INTODUCCION A LOT.</t>
  </si>
  <si>
    <t>TALLER DE DIBUJO</t>
  </si>
  <si>
    <t>XXIV EVENTO NACIONAL ESTUDIANTIL DE CIENCIAS ENEC 2017</t>
  </si>
  <si>
    <t>DESARROLLO DE APPS MOVILES</t>
  </si>
  <si>
    <t>PARTICIPACION EN LAS CONFERENCIAS DE LA XLL CÁTEDRA NACIONAL DE INGENIERIA CIVIL CUMEX 2019: EMILIO ROSENBLUETH", LA INGENIERIA ANTE EL RETO DEL DESARROLLO DE LA INFRAESTRUCTURA Y MANTENIMIENTO DEL PATRIMONIO EDIFICADO</t>
  </si>
  <si>
    <t>PARTICIPACION EN LA XXLLL SEMANA NACIONAL DE CIENCIA Y TECNOLOGIA</t>
  </si>
  <si>
    <t>CURSOS TALLER LINEAMIENTO ACADEMICO-ADMINISTRATIVOS DEL TECNM</t>
  </si>
  <si>
    <t>ARMANDO ALBERTO VILLORIN ALVAREZ</t>
  </si>
  <si>
    <t>JOSIAS ABDIEL POOL CHAN</t>
  </si>
  <si>
    <t>KARLA OSMAYDA CERDA DZIB</t>
  </si>
  <si>
    <t>RAFAEL MAS LOPEZ</t>
  </si>
  <si>
    <t>SOFIA BELEN PANTI WONG</t>
  </si>
  <si>
    <t>CURSO TALLER ELEMENTOS BASICOS DE SOLIDWORKS</t>
  </si>
  <si>
    <t>PARTICIPACCION EN EL CICLO DE CONFERENCIAS LOS DIAS 2 Y 3 DE MAYO DEL 2019</t>
  </si>
  <si>
    <t>PARTICIPACION EN EL CICLO E CONFERENCIAS 2 Y 3 E MAYO DEL 2019</t>
  </si>
  <si>
    <t>PARTICIPACION ENEL CICLO DE CONFERENCIAS EL CONGRESO DE ARQUITECTURA 2019 CIUDADBIERTA</t>
  </si>
  <si>
    <t>PARTICIPACION EN EL CICLO DE CONFRENCIAS LOS DIAS 2Y3 DE MAYO DEL 2019</t>
  </si>
  <si>
    <t>TUTOIA GRUPAL</t>
  </si>
  <si>
    <t>CURSOS DE ALTARES</t>
  </si>
  <si>
    <t>PARTICIPACION EN EL 7 CONGRESO DE ARQUITECTURA E INGENIERIA</t>
  </si>
  <si>
    <t>CURSO TALLER ALTO DESEMPEÑO PARA LA VIDA</t>
  </si>
  <si>
    <t>CUROS TALLER ALTO DESEMPEÑO PARA LA VIDA</t>
  </si>
  <si>
    <t>PROGRAMA DE APOYO EN LA FORMACION PROFESIONAL TUTORIAS</t>
  </si>
  <si>
    <t>CURSO TALLER LA NOMINA EFECTOS LEGALES Y FISCALES</t>
  </si>
  <si>
    <t>DARINA DE LOS ANGELES ZAPATA BALAM</t>
  </si>
  <si>
    <t>CURSOS TALLER LINEAMIENTO ACADEMICO-ADMINISTRATIVOS DEL TECNMCURSOS TALLER LINEAMIENTO ACADEMICO-ADMINISTRATIVOS DEL TECNM</t>
  </si>
  <si>
    <t>REABILITACION DE AREAS EXTERIORES DE LA CASA DE LA CULTURA DE LERMA</t>
  </si>
  <si>
    <t>LINEAMIENTOS ACADEMICO-ADMINISTRATIVOS DEL TECNM</t>
  </si>
  <si>
    <t xml:space="preserve">CONFERENCIAS Y TALLERES DEL PROGRAMA INSTITUCIONAL DE TUTORIAS </t>
  </si>
  <si>
    <t xml:space="preserve">CURSO DE DISEÑO Y PROGRAMACION DE VIDEOJUEGOS </t>
  </si>
  <si>
    <t>CURSO DE DISEÑO Y PROGRAMACION DE VIDEOJUEGOS</t>
  </si>
  <si>
    <t xml:space="preserve">CURSO-TALLER TOPICOS SELECTOS DE CALIDAD </t>
  </si>
  <si>
    <t>CURSO - TALLER TOPICOS SELECTOS DE CALIDAD</t>
  </si>
  <si>
    <t>CURSO- TALLER TOPICOS SELECTOS DE CALIDAD</t>
  </si>
  <si>
    <t>CURSO-TALLER SIMULACION DE SISTEMAS PRODUCTIVOS</t>
  </si>
  <si>
    <t xml:space="preserve">CURSO - TALLER SIMULACION DE SISTEMAS PRODUCTIVOS </t>
  </si>
  <si>
    <t>CURSO - TALLER METODOLOGIAS DE LA SUPERVISION PRODUCTIVA</t>
  </si>
  <si>
    <t xml:space="preserve">CURSO - TALLER METODOLOGIAS DE LA SUPERVISION PRODUCTIVA </t>
  </si>
  <si>
    <t xml:space="preserve">CURSO- TALLER METODOLOGIAS DE LA SUPERVISION PRODUCTIVA </t>
  </si>
  <si>
    <t>CURSO-TALLER ELEMENTOS BASICOS DE SOLIDWORKS</t>
  </si>
  <si>
    <t>septimo encuentro regional sur- suresdte de jovenes frente al cambio climatico.</t>
  </si>
  <si>
    <t>por haber obtenido el segundo lugar septimo really recreativo con motivo de la semana de la ingenieria quimica.</t>
  </si>
  <si>
    <t>participacion en todas las actividades de tutorias</t>
  </si>
  <si>
    <t>participacion en el diplomado en programas de seguridad y salud</t>
  </si>
  <si>
    <t xml:space="preserve">participacion dentro del marco del rincon de ingenieria </t>
  </si>
  <si>
    <t>participacion en el curso "refugios temporales para personas y animales en situacion de emergencia</t>
  </si>
  <si>
    <t>participacion en las actividades del evento academico por el dia del ingeniero quimico 2021</t>
  </si>
  <si>
    <t>participacion en las del evento academico por el dia del ingeniero quimico 2021</t>
  </si>
  <si>
    <t>participacion en las actividades del ecento academico por el dia del ingeniero quimico 2021</t>
  </si>
  <si>
    <t>MUT MAY JOSE EMMANUEL</t>
  </si>
  <si>
    <t>UC MEDINA JOSMAR MANUEL</t>
  </si>
  <si>
    <t>MAY COLLI KATHERINE ANIELCA</t>
  </si>
  <si>
    <t>C20470223</t>
  </si>
  <si>
    <t>HABER OBTENIDO EL PRIMER LUGAR EN EL CONCURSO DE VIDEOS DEL EVENTO ACADEMICO POR EL DIA DEL INGENIERO QUIMICO 2021</t>
  </si>
  <si>
    <t>HABER OBTENIDO EL SEGUNDO  LUGAR EN EL CONCURSO DE VIDEOS DEL EVENTO ACADEMICO POR EL DIA DEL INGENIERO QUIMICO 2021</t>
  </si>
  <si>
    <t>HABER OBTENIDO EL SEGUNDO LUGAR EN EL CONCURSO DE VIDEOS DEL EVENTO ACADEMICO POR EL DIA DEL INGENIERO QUIMICO 2021</t>
  </si>
  <si>
    <t>HABER OBTENIDO EL TERCER LUGAR EN EL CONCURSO DE VIDEOS DEL EVENTO ACADEMICO POR EL DIA DEL INGENIERO QUIMICO 2021</t>
  </si>
  <si>
    <t>FI.TECNM: PREVENCION DE ADICCIONES</t>
  </si>
  <si>
    <t>TORURIA GRUPAL</t>
  </si>
  <si>
    <t>CURSO TALLER LAS 5 S.HERRAMIENTAS DE CAMBIO</t>
  </si>
  <si>
    <t>PARTICIPACION EN EL CICLO DE CONFERENCIAS DEL CONGRESO DE ARQUITECTURA 20211- CIUDAD ABIERTA</t>
  </si>
  <si>
    <t>PARTICIPAION EN CONFERENCIAS DIA DEL ARQUITECTO</t>
  </si>
  <si>
    <t>ELEMETOS BASICOS DE SOLIDWORKS</t>
  </si>
  <si>
    <t>AUXILIAR DEL COMITÉ ORGANIADOR DEL XXV CONCURSO NACIONAL INTERTECNOLOGICO DE ESTUDIANTES DE ARQUITECTURA</t>
  </si>
  <si>
    <t>PLATICA EL ARQUITECTO DE TU COMUNIDAD</t>
  </si>
  <si>
    <t>CURSO TALLER LINIAMIENTOS ACADEMICO -ADMINISTRATICOS DEL TECNM</t>
  </si>
  <si>
    <t>VCURSO TALLER LINIAMIENTOS ACADEMICO -ADMINISTRATICOS DEL TECNM</t>
  </si>
  <si>
    <t>VALERIA FERNANDA HERNANDEZ ORTIZ</t>
  </si>
  <si>
    <t>ABA PECH PEDRO AARON</t>
  </si>
  <si>
    <t>SANCHEZ DOSE ABRAHAM</t>
  </si>
  <si>
    <t>GIL SANCHEZ WILBERTH GUADALUPE</t>
  </si>
  <si>
    <t>CHAVEZ YESSICA YAQUELIN</t>
  </si>
  <si>
    <t>ZUMARRAGA PERALTA JONATAN ALDAIR</t>
  </si>
  <si>
    <t>CASTILLO HERNANDEZ MANUEL ALEXANDER</t>
  </si>
  <si>
    <t>SANTOS DURAN ALEXANDRA DE LOS ANGELES</t>
  </si>
  <si>
    <t>CARRILLO HERNANDEZ ZHENIA GABRIELA</t>
  </si>
  <si>
    <t>QUEJ HOY ROMAN ALEJANDRO</t>
  </si>
  <si>
    <t>CHAVEZ VIEYRA PEDRO LUIS GUADALUPE</t>
  </si>
  <si>
    <t>VENEGAS CHAVEZ JORGE</t>
  </si>
  <si>
    <t>PEREYRA CHAVEZ LUIS FELIPE</t>
  </si>
  <si>
    <t>MUT MUÑOZ SEBASTIAN JAVIER</t>
  </si>
  <si>
    <t>FARFAN HUCHIN FRANCISCO TEODORO</t>
  </si>
  <si>
    <t>HERNANDEZ OLIVARES DAVID ROMAN</t>
  </si>
  <si>
    <t>PLATA SUAREZ DAVID ALBERTO</t>
  </si>
  <si>
    <t>MAY GAITAN DANIELA SARAI</t>
  </si>
  <si>
    <t>SANDOVAL SANCHEZ MIGUEL ANGEL</t>
  </si>
  <si>
    <t>HERNANDEZ SUAREZ OSCAR DANIEL</t>
  </si>
  <si>
    <t>CANCHE CARDEÑA DELMAR EDUARDO</t>
  </si>
  <si>
    <t>MOO VAZQUEZ DAVID MOISES</t>
  </si>
  <si>
    <t>FLORES PEREZ DANIELA DEL CARMEN</t>
  </si>
  <si>
    <t>MENDEZ MARUN JOSE GERARDO</t>
  </si>
  <si>
    <t>ANGULO AKE FRANCISCO XAVIER</t>
  </si>
  <si>
    <t>ORTEGA CANABAL JOSE ANTONIO</t>
  </si>
  <si>
    <t>PUCH MALDONADO JOSE ARTURO</t>
  </si>
  <si>
    <t>CANCHE POOL MOISES SANTIAGO</t>
  </si>
  <si>
    <t>MENDEZ CHALE CARLOS MANUEL</t>
  </si>
  <si>
    <t>MUÑOZ HUICAB JOSUE FERNANDO</t>
  </si>
  <si>
    <t>ALMEYDA MENDEZ CARLOS LEONEL</t>
  </si>
  <si>
    <t>COHUO GUTIERREZ ANDRIK ANTONIO</t>
  </si>
  <si>
    <t>CAN CANCHE JORGE ALBERTO</t>
  </si>
  <si>
    <t>CETINA PEREZ JOSE GENARO</t>
  </si>
  <si>
    <t>MAY PEREZ EDGAR ADRIAN</t>
  </si>
  <si>
    <t xml:space="preserve">MENDEZ PAREDES JUAN CARLOS </t>
  </si>
  <si>
    <t>VELA JIMENEZ MANUEL EDUARDO</t>
  </si>
  <si>
    <t>CARDOZO MISS JOSE FERNANDO</t>
  </si>
  <si>
    <t>GONZALEZ CHABLE AISAHAR FERNANDO</t>
  </si>
  <si>
    <t>NOH PEREZ ARGELIA BERSABE</t>
  </si>
  <si>
    <t>RAMIREZ MONTES ADOLFO</t>
  </si>
  <si>
    <t>JUAREZ HUCHIN NOHEMI MARLENE</t>
  </si>
  <si>
    <t>BRICEÑO CARBAJAL ADRIANA DEL ROCIO</t>
  </si>
  <si>
    <t>BALCHE CAHUICH VICTOR GUADALUPE</t>
  </si>
  <si>
    <t>MARTINEZ CAMAS ELIEL</t>
  </si>
  <si>
    <t>MONTES RAMIREZ ANDRES JOVANNY</t>
  </si>
  <si>
    <t>GARCIA GARCIA LUIS EFREN</t>
  </si>
  <si>
    <t>CORNELIO MARIN ROSA INES</t>
  </si>
  <si>
    <t>GUTIERREZ RODRIGUEZ ADRIAN EFRAIN</t>
  </si>
  <si>
    <t>DIAZ ORTEGA JOSE ANDRES</t>
  </si>
  <si>
    <t>MARTINEZ CALAN KARINA ANDREA</t>
  </si>
  <si>
    <t>COSGALLA RODRIGUEZ MARIAJOSE</t>
  </si>
  <si>
    <t>ESCALANTE MARTINEZ PAOLA</t>
  </si>
  <si>
    <t>GONZALEZ RAMIREZ SANDRA JANET</t>
  </si>
  <si>
    <t>SALAZAR MARTINEZ JORDAN XAVIER</t>
  </si>
  <si>
    <t>CAMACHO RODRIGUEZ ONASSIS ANDRES</t>
  </si>
  <si>
    <t>RAMIREZ GONGORA MARIA FERNANDA</t>
  </si>
  <si>
    <t>ZACARIAS ARIAS LUIS ALBERTO</t>
  </si>
  <si>
    <t>PECH MARTINEZ ANA MARIA</t>
  </si>
  <si>
    <t>ACEVEDO VALLE MARTIN ALEJANDRO</t>
  </si>
  <si>
    <t>LUCAS HERNANDEZ JAZMIN MARGARITA</t>
  </si>
  <si>
    <t>FERNANDEZ RAMIREZ FRIDA PAOLA</t>
  </si>
  <si>
    <t>GARCIA BROWN ADOLFO ENRIQUE</t>
  </si>
  <si>
    <t>RODRIGUEZ CORTES ALFONSO</t>
  </si>
  <si>
    <t>SANCHEZ CHI NATALIA EUGENIA</t>
  </si>
  <si>
    <t>CASANOVA BALAN MARIA ESTEFANIA</t>
  </si>
  <si>
    <t>COUOH MARTINEZ ANDY URIEL</t>
  </si>
  <si>
    <t>JIMENEZ LOPEZ ELIAS</t>
  </si>
  <si>
    <t>NUÑEZ PATRON JOSE FRANCISCO</t>
  </si>
  <si>
    <t>CASANOVA PACHECO RAMON DANIEL</t>
  </si>
  <si>
    <t>LOPEZ UC MARCO ALEJANDRO</t>
  </si>
  <si>
    <t>MAY OSIO VERONICA</t>
  </si>
  <si>
    <t>REJON CANTARELL JOSUE ISRAEL</t>
  </si>
  <si>
    <t>RICARDEZ GONGORA CESAR DAVID</t>
  </si>
  <si>
    <t>LOPEZ ROQUIS AZUCENA DE LOS ANGELES</t>
  </si>
  <si>
    <t>ESTRELLA LOPEZ MARCOS RUBEN</t>
  </si>
  <si>
    <t>CHI REJON JUAN MANUEL</t>
  </si>
  <si>
    <t>GARMA LOPEZ LUIS FERNANDO</t>
  </si>
  <si>
    <t>LEON OLIVERA ANDRES IVAN</t>
  </si>
  <si>
    <t>LOPEZ CAHUICH ARMIDA</t>
  </si>
  <si>
    <t>GOMEZ JUAREZ ROGER ALEJANDRO</t>
  </si>
  <si>
    <t>LEON PERERA SALMA</t>
  </si>
  <si>
    <t>LEON PEREZ JOANA ALEJANDRA</t>
  </si>
  <si>
    <t>LOPEZ SANTOS ROBERTO MANUEL</t>
  </si>
  <si>
    <t>LOPEZ TRINIDAD CARLOS IVAN</t>
  </si>
  <si>
    <t>NARVAEZ JIMENEZ GRECIA CONCEPCION</t>
  </si>
  <si>
    <t>JIMENEZ JIMENEZ MONICA</t>
  </si>
  <si>
    <t>GUTIERREZ GOMEZ JOSE MANUEL</t>
  </si>
  <si>
    <t>LOPEZ MENDEZ GILBERTO</t>
  </si>
  <si>
    <t>PEREZ GOMEZ LOURDES ELIZABETH</t>
  </si>
  <si>
    <t>NUÑEZ LOPEZ MANUEL DEL JESUS</t>
  </si>
  <si>
    <t>CAN KANTUN MARYCRUZ</t>
  </si>
  <si>
    <t>GARCIA CACH JESUS ANDRES</t>
  </si>
  <si>
    <t>ANGULO RIVAS DENILSON DE JESUS</t>
  </si>
  <si>
    <t>NUÑEZ PEREZ BULMARO</t>
  </si>
  <si>
    <t>ACOSTA SALAZAR EMILIO JESUS</t>
  </si>
  <si>
    <t>MOO POOT LEONARDO DEL JESUS</t>
  </si>
  <si>
    <t>ROCHA CAN ARI SAUL</t>
  </si>
  <si>
    <t>TAPIA MEDINA TERESITA DE JESUS</t>
  </si>
  <si>
    <t>PELAGIO PUCH DANIEL JESUS</t>
  </si>
  <si>
    <t>ECHAZARRETA PECH YOVANNA DE JESUS</t>
  </si>
  <si>
    <t>RODRIGUEZ MAY JESUS MANUEL</t>
  </si>
  <si>
    <t>CU CANTUN SUSANA ISMERAI</t>
  </si>
  <si>
    <t>BORGES LOEZA JAVIER ANTONIO DE JESUS</t>
  </si>
  <si>
    <t>MEDINA RIVERO ISIS MAR DE JESUS</t>
  </si>
  <si>
    <t>CHAB GAMBOA JESUS ADAM</t>
  </si>
  <si>
    <t>JIMENEZ DE LA CRUZ EMMANUEL DE JESUS</t>
  </si>
  <si>
    <t>GONZALEZ GARCIA RICARDO DEL JESUS</t>
  </si>
  <si>
    <t>Fútbol soccer</t>
  </si>
  <si>
    <t>C17470083</t>
  </si>
  <si>
    <t>TUTORÍA</t>
  </si>
  <si>
    <t>LAS 5 HERRAMIENTAS DEL CAMBIO</t>
  </si>
  <si>
    <t>participacion en las activides del dia del arquitecto 2021.</t>
  </si>
  <si>
    <t>ALAMILLA TAMAY FRANCISCO JAVIER</t>
  </si>
  <si>
    <t>ALDANA ESPAÑA AMISADAI</t>
  </si>
  <si>
    <t>ARCEYHA WILBERT OBET</t>
  </si>
  <si>
    <t>ARCEO AKE EDUARD ARMANDO</t>
  </si>
  <si>
    <t>AVILA LEON JUAN LUIS</t>
  </si>
  <si>
    <t>BARAHONA PEÑA JUAN ITURBIDE</t>
  </si>
  <si>
    <t>PARTICIPACION EN LAS ACTIVIDADES DEL DIA DEL ARQUITECTO 2021.</t>
  </si>
  <si>
    <t>CAHUICH COLLI DIEGO ALEXANDER</t>
  </si>
  <si>
    <t>2'0213</t>
  </si>
  <si>
    <t>CANCHE CHAN JOSE JULIAN</t>
  </si>
  <si>
    <t>CHABLE HERNANDEZ JAVIER IVAN</t>
  </si>
  <si>
    <t>CHAN COCOM WILMER ALEJANDRO</t>
  </si>
  <si>
    <t>CHUC EUAN JOSEALBERTO</t>
  </si>
  <si>
    <t>COLLI MARIN LUIS ESTEBAN</t>
  </si>
  <si>
    <t>COYOC VILLORIN ABDIEL EMMANUEL</t>
  </si>
  <si>
    <t>DELGADO DELGADO JUAN LUIS</t>
  </si>
  <si>
    <t>DZIB MONTES ALEJANDRA GUADALUPE</t>
  </si>
  <si>
    <t>DZUL PECH EDUARDO DANIEL</t>
  </si>
  <si>
    <t>EK COB JORGE ADRIAN</t>
  </si>
  <si>
    <t>ESTRELLA CAMBRANIS FERNANDO MARTIN</t>
  </si>
  <si>
    <t>FACIO NAAL VICTOR ALDAIR</t>
  </si>
  <si>
    <t>FLEISCHER RODRIGUEZ MARIAN INES</t>
  </si>
  <si>
    <t>FLORES ZURITA DANIEL EDUARDO</t>
  </si>
  <si>
    <t>GARCIA CALAN HECTOR FRANCISCO</t>
  </si>
  <si>
    <t>C19470217</t>
  </si>
  <si>
    <t>GOMEZ DELGADO ADRIEL EDUARDO</t>
  </si>
  <si>
    <t>GOMEZ HERNANDEZ IVETT GUADALUPE</t>
  </si>
  <si>
    <t>GOMEZ PACHECO MIRIAM SARAI</t>
  </si>
  <si>
    <t>HAAS MONTERO JOSUE ALONZO</t>
  </si>
  <si>
    <t>HERNANDEZ SOTO MARIA JOSE</t>
  </si>
  <si>
    <t>E19470001</t>
  </si>
  <si>
    <t>HERRERA NOVELO MARTHA GUADALUPE</t>
  </si>
  <si>
    <t>INTERIAN BRITO ALEJANDRA</t>
  </si>
  <si>
    <t>JIMNENEZ GALLARDO ANGEL EDUARDO</t>
  </si>
  <si>
    <t>KEB PECH CESAR ALFREDO</t>
  </si>
  <si>
    <t>KEN PERERA JOSE ABRAHAM</t>
  </si>
  <si>
    <t>C19470143</t>
  </si>
  <si>
    <t>LOPEZ SOSA EDMUNDO ALEJANDRO</t>
  </si>
  <si>
    <t>LUNA CORONA LUIS</t>
  </si>
  <si>
    <t>MARTINEZ ZAPATA ROMAN CANDELARIO</t>
  </si>
  <si>
    <t>MUÑOZ PEREZ DAYNA PAMELA</t>
  </si>
  <si>
    <t xml:space="preserve">PALMA MATINEZ FERNANDO </t>
  </si>
  <si>
    <t>PECH AKE LEONARDO ALEJANDRO</t>
  </si>
  <si>
    <t>PEREZ BRICEÑO IVAN ALESSANDRO DEL JESUS</t>
  </si>
  <si>
    <t>PEREZ SANCHEZ JORGE EDUARDO</t>
  </si>
  <si>
    <t>PEREZ TOLENTINO JADE GUADALUPE</t>
  </si>
  <si>
    <t>RAMIREZ BAUTISTA ARMANDO</t>
  </si>
  <si>
    <t>RAMIREZ MOLINA DALIA IRENE</t>
  </si>
  <si>
    <t>SALAYA AVALOS GABRIEL</t>
  </si>
  <si>
    <t>TUN WONG ANGEL DAVID</t>
  </si>
  <si>
    <t>UC CHI LUIS MIGUEL</t>
  </si>
  <si>
    <t>VAZQUEZ CHI JAVIER ALBERTO</t>
  </si>
  <si>
    <t>CURSO TALLER : TOPICOS SELECTOS DE CALIDAD.</t>
  </si>
  <si>
    <t xml:space="preserve">CURSO TALLER: SIMULACION DE SISTEMAS PRODUCTIVOS </t>
  </si>
  <si>
    <t xml:space="preserve">DISEÑO DE PROCESOS DE ENSAMBLE </t>
  </si>
  <si>
    <t>LOPEZ CABRERA EMMANUEL</t>
  </si>
  <si>
    <t>CURSOS DE INTERNET.</t>
  </si>
  <si>
    <t>ANALISIS DE LA NOMINA EFECTOS LEGALES Y FISCALES.</t>
  </si>
  <si>
    <t>CURSO TALLER : LINAMIENTOS ACADEMICO - ADMINISTRATIVOS DEL TECNM.</t>
  </si>
  <si>
    <t xml:space="preserve">MOOC MODELO TALENTO EMPRENDEDOR </t>
  </si>
  <si>
    <t>CURSO TALLER DISEÑO Y DESARROLLO DE PROGRAMAS DE SEGURIDAD  E HIGIENE INDUSTRIAL</t>
  </si>
  <si>
    <t>actividades de apoyo institucionalen servicios escolares</t>
  </si>
  <si>
    <t>CURSO-TALLER LINEAMIENTOS ACADÉMICOS-ADMINISTRATIVOS DEL TECNM (ASESORÍAS)</t>
  </si>
  <si>
    <t>TUTORIAL INDIVIDUAL</t>
  </si>
  <si>
    <t>RODRIGO EMMANUEL GOMEZ SAGUNDO</t>
  </si>
  <si>
    <t xml:space="preserve">JUAN JESUS CAN HERNANDEZ </t>
  </si>
  <si>
    <t>PABLO JOSE ZETINA CABALLERO</t>
  </si>
  <si>
    <t>JUAN MANUEL DZEC PAT</t>
  </si>
  <si>
    <t>CHI CRUZ ALEJANDRO MANUEL</t>
  </si>
  <si>
    <t>GUTIERREZ CANCHE RAFAEL JOSUE</t>
  </si>
  <si>
    <t>AKE GONGORA ANTONIA GUADALUPE</t>
  </si>
  <si>
    <t>QUETZ CORTEZ DIANA YOSELINE</t>
  </si>
  <si>
    <t>ROMERO MUÑOZ SAUL DEL JESUS</t>
  </si>
  <si>
    <t>TUZ OSORIO ANGEL ADOLFO</t>
  </si>
  <si>
    <t>UC PERALTA JONATHAN FERNANDO</t>
  </si>
  <si>
    <t>MORALES VASQUEZ BRAYAN</t>
  </si>
  <si>
    <t>MORENO JIMENEZ DANA CAROLINA</t>
  </si>
  <si>
    <t>DZUL PUGA RAUL ARMANDO</t>
  </si>
  <si>
    <t>ALAN YAEL REYES CAN</t>
  </si>
  <si>
    <t>VILLASEÑOR EUAN DENZEL</t>
  </si>
  <si>
    <t>CAHUICH KU JAVIER EDUARDO</t>
  </si>
  <si>
    <t>NIETO SANCHEZ LUIS CARLOS</t>
  </si>
  <si>
    <t>CANTO ROMERO DANIEL HUMBERTO</t>
  </si>
  <si>
    <t>DZUL QUIJANO NELSY JUDITH</t>
  </si>
  <si>
    <t>SUAREZ GARCIA EVELYN DARINKA</t>
  </si>
  <si>
    <t>CU DE DIOS RAMSES DANIEL</t>
  </si>
  <si>
    <t>MARTINEZ RODRIGUEZ KAREN ISABEL</t>
  </si>
  <si>
    <t>BALAN PECH ANGEL ALEJANDRO</t>
  </si>
  <si>
    <t>HERNANDEZ LIRA BRAULIO YAHIR</t>
  </si>
  <si>
    <t>E21470001</t>
  </si>
  <si>
    <t>PASCUAL PASCUAL KENNET ESAU</t>
  </si>
  <si>
    <t>SALAZAR AGUILETA FATIMA DEL ROCIO</t>
  </si>
  <si>
    <t>CASTILLO MEDINA MARIA FERNANDA</t>
  </si>
  <si>
    <t>SANSORES GALLO KEVIN GABRIEL</t>
  </si>
  <si>
    <t>ALCAZAR HERNANDEZ REYNALDO GABRIEL</t>
  </si>
  <si>
    <t>JUAN JOSE NOTARIO CRUZ</t>
  </si>
  <si>
    <t>CONTRERAS RODRIGUEZ CITLALY GUADALUPE</t>
  </si>
  <si>
    <t>CASANOVA ESTRELLA CARLA FERNANDA</t>
  </si>
  <si>
    <t>UC PINZON GONZALO NATHANIEL</t>
  </si>
  <si>
    <t>MOO QUE JEZIEL ELIU</t>
  </si>
  <si>
    <t>MAY RODRIGUEZ ANGEL ALFREDO</t>
  </si>
  <si>
    <t>PECH MORENO ALEXIS SEBASTIAN</t>
  </si>
  <si>
    <t>ROSADO LOPEZ LUIS ARIEL</t>
  </si>
  <si>
    <t>MEDINA OLIVA ADOLFO ROMARIO</t>
  </si>
  <si>
    <t>CRUZ MARTINEZ PERLA MARIA MARGARITA</t>
  </si>
  <si>
    <t>GUTIERREZ BALDERAS JOSE ENRIQUE</t>
  </si>
  <si>
    <t>LOPEZ ESTRADA JOSUE MIGUEL</t>
  </si>
  <si>
    <t>GARCIA HERNANDEZ ESMERALDA DEL ROCIO</t>
  </si>
  <si>
    <t>CAMACHO CERVANTES KITZYA AMINNE</t>
  </si>
  <si>
    <t>CAAMAL LOEZA LUIS ANTONIO</t>
  </si>
  <si>
    <t>PECH XEQUE VICTOR MANUEL</t>
  </si>
  <si>
    <t>MAY INSAUSTE BLANCA ELENA</t>
  </si>
  <si>
    <t>CANUL BOBADILLA JAIR ISAAC</t>
  </si>
  <si>
    <t>DIONICIO MARTINEZ ANGEL EDUARDO</t>
  </si>
  <si>
    <t>CANUL TZEL JOAQUIN ADRIAN</t>
  </si>
  <si>
    <t>RODRIGUEZ PALOMINO DIEGO ARMANDO</t>
  </si>
  <si>
    <t>ANTONIO HERNANDEZ ANA CRISTINA</t>
  </si>
  <si>
    <t>CHAN CHAN FRANCISCO RUBEN</t>
  </si>
  <si>
    <t>UC TUN INGRID PAOLA</t>
  </si>
  <si>
    <t>TATUM UC EDUARDO ARTURO</t>
  </si>
  <si>
    <t>MIS WITZ RUSSEL ENRIQUE</t>
  </si>
  <si>
    <t>PEREZ CASTRO MARIJOSE</t>
  </si>
  <si>
    <t>ABNAL DOMINGUEZ MERLY NOEMY</t>
  </si>
  <si>
    <t>CAN LARA DANIEL ISAIAS</t>
  </si>
  <si>
    <t>AGUAYO AC MARIANGEL GUADALUPE</t>
  </si>
  <si>
    <t>MANGUILAR US XITLALY DE LOS ANGELES</t>
  </si>
  <si>
    <t>REYES VARGAS JOSUE YAMITH</t>
  </si>
  <si>
    <t>OVANDO MURILLO JOSE MANUEL</t>
  </si>
  <si>
    <t>POOT MENDEZ ANTHONY DANIEL</t>
  </si>
  <si>
    <t>RITMOS LATINOS</t>
  </si>
  <si>
    <t>HERNANDEZ UC BERNARDO ABISAI</t>
  </si>
  <si>
    <t>RITMOS LATINO</t>
  </si>
  <si>
    <t>CAUICH MENA MARIGELY DEL ANGEL</t>
  </si>
  <si>
    <t>QUIJANO SANCHEZ JORGE MARTIN</t>
  </si>
  <si>
    <t>CHIN TUN FERNANDA GUADALUPE</t>
  </si>
  <si>
    <t>MARQUEZ MOCTEZUMA PERLA DEL ROCIO</t>
  </si>
  <si>
    <t>KU CHI ZULEYMA JOSELYN</t>
  </si>
  <si>
    <t>ORDOÑEZ RUZ MARIA JOSE</t>
  </si>
  <si>
    <t>MARQUEZ MONTERO VANESA</t>
  </si>
  <si>
    <t>SIMA UICAB JORGE EMANUEL</t>
  </si>
  <si>
    <t>NAVARRETE BORGES NATALIA ZENAIDA</t>
  </si>
  <si>
    <t>PAREDES GONZALEZ ALEXANDRA GUADALUPE</t>
  </si>
  <si>
    <t>RODRIGUEZ VIANA ANDREA GUADALUPE</t>
  </si>
  <si>
    <t>ROJAS LOPEZ VIVIANA</t>
  </si>
  <si>
    <t>TURRIZA ZAPATA ERICK FABIAN</t>
  </si>
  <si>
    <t>WUITZ ACOSTA IVAN JAVIER</t>
  </si>
  <si>
    <t>CAAMAL KU KARINA DEL ROSARIO</t>
  </si>
  <si>
    <t>UC QUEB ROSAURA RAZIEL</t>
  </si>
  <si>
    <t>CONCHAS LIRA ANGEL ULISES</t>
  </si>
  <si>
    <t>DOMINGUEZ PECH GERARDO DAVID</t>
  </si>
  <si>
    <t>LIZBETH CHAN LOPEZ</t>
  </si>
  <si>
    <t>OLAN SANTIAGO MAGBIS ONAN</t>
  </si>
  <si>
    <t>CURSO-TALLER: TÓPICOS SELECTOS DE CALIDAD</t>
  </si>
  <si>
    <t>CURSO: ELEMENTOS BÁSICOS DE SOLIDWORKS</t>
  </si>
  <si>
    <t>OBTENER EL PRIMER LUGAR EN EL SEGUNDO RALLY RECREATIVO CON MOTIVO DE LA SEMANA DE LA INGENIERÍA QUÍMICA</t>
  </si>
  <si>
    <t>PARTICIPACIÓN EN EL CONCURSO DE TRAJES ECOLÓGICOS EN EL MARCO DEL DÍA MUNDIAL DEL MEDIO AMBIENTE</t>
  </si>
  <si>
    <t>MOOC MODELO TALENTO EMPRENDEDOR</t>
  </si>
  <si>
    <t>CURSO EL INTERNET DE LAS COSAS</t>
  </si>
  <si>
    <t>DIA DEL IGE "GESTION PARA EL ÉXITO "</t>
  </si>
  <si>
    <t xml:space="preserve"> DIA DEL IGE "GESTION PARA EL ÉXITO "</t>
  </si>
  <si>
    <t>PARTICIPACION EN EL CICLIO DE CONFERENCIAS DE LOS DIAS 2 Y 3 DE MAYO DEL 2019</t>
  </si>
  <si>
    <t>PEREZ TUN ALEJANDRO DANIEL</t>
  </si>
  <si>
    <t>XOOL HAAS BRITNEY GUADALUPE</t>
  </si>
  <si>
    <t>MARTINEZ BERZUNZA GABRIEL HUMBERTO</t>
  </si>
  <si>
    <t>LOPEZ HAAZ MARIO ENRIQUE</t>
  </si>
  <si>
    <t>CRUZ MONTES MELISSA ALEJANDRA</t>
  </si>
  <si>
    <t>C20470402</t>
  </si>
  <si>
    <t>TORRES CHI JESUS ARMANDO</t>
  </si>
  <si>
    <t>TORRES HUCHIN ANGEL GABRIEL</t>
  </si>
  <si>
    <t>PEREZ LEON DENILSON EDUARDO</t>
  </si>
  <si>
    <t>C20470112</t>
  </si>
  <si>
    <t>CURSO FORMACIÓN DE MONITORES</t>
  </si>
  <si>
    <t>CURSO DE FORMACIÓN DE MONITORES</t>
  </si>
  <si>
    <t>TALLER HABILIDADES SOCIALES Y DE INTEGRACION PARA LOS RECIDENTES</t>
  </si>
  <si>
    <t>INGENIERO EN GESTION EMPRESARIAL</t>
  </si>
  <si>
    <t>DIA DEL INGE ¨INGENIERO EN GESTION EMPRESARIAL¨</t>
  </si>
  <si>
    <t>DIA DEL IGE "INGENIERO EN GESTION EMPRESARIAL "</t>
  </si>
  <si>
    <t>DIA DEL IGE EN GESTION EMPRESARIAL</t>
  </si>
  <si>
    <t xml:space="preserve">TALLER ALTO DESEMPEÑO </t>
  </si>
  <si>
    <t>TALLER ALTO DESEMPEÑO</t>
  </si>
  <si>
    <t>RICON DE ING</t>
  </si>
  <si>
    <t>RINCON DE ING</t>
  </si>
  <si>
    <t>ALEXANDER DEL JESUS PATIÑO DZUL</t>
  </si>
  <si>
    <t xml:space="preserve">RINCON DE ING </t>
  </si>
  <si>
    <t>bueno</t>
  </si>
  <si>
    <t>rincon de ing</t>
  </si>
  <si>
    <t>TALLER DE ALTO DESEMPEÑO</t>
  </si>
  <si>
    <t xml:space="preserve">DIA DEL INGENIERO CIVIL </t>
  </si>
  <si>
    <t>CONGRESO DE ARQUITECTURA</t>
  </si>
  <si>
    <t>FORMACION EN COMPETENCIAS INVESTIGATIVAS</t>
  </si>
  <si>
    <t>ANALISIS, CALCULO E INTEGRACION DE PRECIOS UNITARIOS</t>
  </si>
  <si>
    <t>PARTICIPACION DEL DIA DEL ARQUITECTO</t>
  </si>
  <si>
    <t>CRUZ EUAN PAOLA CAROLINA</t>
  </si>
  <si>
    <t>CAAMAL PECH YOSMAR ALBERTO</t>
  </si>
  <si>
    <t xml:space="preserve">TUTORIAS </t>
  </si>
  <si>
    <t>CHAN EUAN GAEL ADHAIR</t>
  </si>
  <si>
    <t>EVENTO ACADEMICOS</t>
  </si>
  <si>
    <t>EVENTOS ACEDEMICO</t>
  </si>
  <si>
    <t>EVENTO ACADEMICO</t>
  </si>
  <si>
    <t>CURSO INTERNET DE LAS COSAS</t>
  </si>
  <si>
    <t>FORMACION DE MONITORES</t>
  </si>
  <si>
    <t>EL RETO DEL EMPRENDIMIENTO DE ALTO IMPACTO: MODELO DE NEGOCIOS</t>
  </si>
  <si>
    <t>C18390708</t>
  </si>
  <si>
    <t>C19470190</t>
  </si>
  <si>
    <t>MARKETING DIGITAL</t>
  </si>
  <si>
    <t>PARTICIPACIÓN EN EL CICLO DE CONFERENCIAS DEL CONGRESO DE ARQUITECTURA  2019 "CIUDAD ABIERTA"</t>
  </si>
  <si>
    <t>CURSO-TALLER: LINEAMIENTOS ACADÉMICO-ADMINISTRATIVOS DEL TECNM (asesorías)</t>
  </si>
  <si>
    <t>PARTICIPACIÓN EN LAS ACTIVIDADES ACADÉMICAS DEL DÍA DEL INGENIERO EN GESTIÓN EMPRESARIAL</t>
  </si>
  <si>
    <t>EMPRENDIMIENTO SOCIAL</t>
  </si>
  <si>
    <t>Curso Entendiendo el Cálculo Integral</t>
  </si>
  <si>
    <t>Curso Probabilidad Y Estadística</t>
  </si>
  <si>
    <t>TAPIA LEON ROBERTO CARLOS</t>
  </si>
  <si>
    <t>ROSADO MAAS RODRIGO GABRIEL</t>
  </si>
  <si>
    <t>RAMAYO SANCHEZ JOSE MOISES</t>
  </si>
  <si>
    <t>QUIROZ MANZANERO FRIDA PAOLA</t>
  </si>
  <si>
    <t>MENDEZ DZIB YULIANA MICHEL</t>
  </si>
  <si>
    <t>EK CANUL DALIA RAQUEL</t>
  </si>
  <si>
    <t>GARMAS MAAS SHECCID JOSABET</t>
  </si>
  <si>
    <t>GONZALES CHAVEZ JOSE MAXIMILIANO</t>
  </si>
  <si>
    <t>QUIROZ MANZANERO EDGAR ANTONIO</t>
  </si>
  <si>
    <t>TUTORÍA INDIVIDUAL</t>
  </si>
  <si>
    <t>RINCÓN DE LA INGENIERÍA 2019</t>
  </si>
  <si>
    <t>CURSO "PINTURA AUTOMOTRIZ"</t>
  </si>
  <si>
    <t>CURSO TALLER LA NOMINA: EFECTOS LEGALES Y FISCALES</t>
  </si>
  <si>
    <t>DÍA INTERNACIONAL DE LAS MATEMÁTICAS</t>
  </si>
  <si>
    <t>DÍA INTERNACIONAL DE LA MATEMÁTICA</t>
  </si>
  <si>
    <t>PARTICIPACIÓN EN LAS CONFERENCIAS DE LA XII CÁTEDRA NACIONAL DE INGENIERÍA CIVIL CUMEX 2019: EMILIO ROSENBELT</t>
  </si>
  <si>
    <t>HUH PUC ALICIA ESPERANZA</t>
  </si>
  <si>
    <t>CONGRESO DE ARQUITECTURA 2019 CIUDAD ABIERTA</t>
  </si>
  <si>
    <t>CONCURSO DE CREATIVIDAD - NAVIDAD 2019</t>
  </si>
  <si>
    <t>PARTICIPACIÓN EN EL CICLO DE CONFERENCIAS EN LA XII CÁTEDRA NACIONAL DE INGENIERÍA CIVIL CUMEX 2019 EMILIO ROSENBLUETH</t>
  </si>
  <si>
    <t>PARTICIPACIÓN EN EL CICLO DE CONFERENCIAS DE LA SEMANA DE LA INGENIERÍA CIVIL 2021</t>
  </si>
  <si>
    <t>PARTICIPACIÓN EN EL CICLO DE CONFERENCIAS DE LA SEMANA DE LA INGENIERÍA CIVIL 2019</t>
  </si>
  <si>
    <t>AUTOCAD - WORKSHOP 2D Y 3D</t>
  </si>
  <si>
    <t>ENCUENTRO ACADÉMICO DE LA TERCERA REUNIÓN REGIONAL DE TURISMO, SISTEMAS DE TRANSPORTE Y SOSTENIBILIDAD</t>
  </si>
  <si>
    <t>CUMBRE NACIONAL DE DESARROLLO TECNOLÓGICO, INVESTIGACIÓN E INNOVACIÓN: INNOVATEC 2022 ETAPA LOCAL</t>
  </si>
  <si>
    <t>MOOC TALENTO EMPRENDEDOR</t>
  </si>
  <si>
    <t>JAVASCRIPT Y HTML</t>
  </si>
  <si>
    <t>BAILE DE SALÓN</t>
  </si>
  <si>
    <t>FUBOL SOCCER</t>
  </si>
  <si>
    <t>RINCON DE INGENIERIA</t>
  </si>
  <si>
    <t>PARTICIPACION EN EL CICLO DE CONFERENCIAS DEL CONGRESO DE ARQUITECTURA "CIUDAD ABIERTA"</t>
  </si>
  <si>
    <t>CICLO DE CONFERENCIAS DEL DEPTO. DE SISTEMAS Y COMPUTACIÓN</t>
  </si>
  <si>
    <t>EL RETO DEL EMPRENDIMIENTO DE ALTO IMPACTO: MODELO DE NEGOCIO</t>
  </si>
  <si>
    <t>CURSO-TALLER: CONTROL Y MEJORA CONTINUA DE LOS PROCESOS</t>
  </si>
  <si>
    <t>CURSO-TALLER: DISEÑO Y DESARROLLO DE PROGRAMAS DE SEGURIDAD E HIGIENE INDUSTRIAL</t>
  </si>
  <si>
    <t>APOYO ADMINISTRATIVO EN PROCESO DE TITULACIÓN</t>
  </si>
  <si>
    <t>EVENTO NACIONAL ESTUDIANTIL DE INNOVACION TECNOLOGICA 2019 EN SU ETAPA NACIONAL.</t>
  </si>
  <si>
    <t>HABILIDADES PARA EL EMPLEO</t>
  </si>
  <si>
    <t>CURSO PROBABILIDAD Y ESTADÍSTICA</t>
  </si>
  <si>
    <t>CURSO ARITMÉTICA Y PRINCIPIOS DE ÁLGEBRA</t>
  </si>
  <si>
    <t>CURSO ENTENDIENDO EL CÁLCULO INTEGRAL</t>
  </si>
  <si>
    <t>PARTICIPACIÓN EN EL CICLO DE CONFERENCIAS DE LA XII CÁTEDRA NACIONAL DE INGENIERÍA CIVIL CUMEX 2019 EMILIO ROSENBLUETH</t>
  </si>
  <si>
    <t>PARTICIPACIÓN EN LAS ACTIVIDADES ACADÉMICAS DEL DÍA DEL ADMINISTRADOR</t>
  </si>
  <si>
    <t>CURSO-TALLER ALTO DESEMPEÑO PARA ESTUDIANTES</t>
  </si>
  <si>
    <t>CURSO-TALLER HERRAMIENTASDIGITALES PARA ESTUDIANTES</t>
  </si>
  <si>
    <t>CURSO-TALLER HERRAMIENTAS DIGITALES PARA ESTUDIANTES</t>
  </si>
  <si>
    <t>PCAP PROGRAMMING ESSENTIALS IN PYTHON</t>
  </si>
  <si>
    <t>CURSO-TALLER CONTROL Y MEJORA CONTINUA DE LOS PROCESOS</t>
  </si>
  <si>
    <t xml:space="preserve">CURSO-TALLER INTELIGENCIA EMOCIONAL </t>
  </si>
  <si>
    <t>CURSO-TALLER INTELIGENCIA EMOCIONAL</t>
  </si>
  <si>
    <t>CURSO-TALLER INTELIGENCIA EMOCIANAL</t>
  </si>
  <si>
    <t>NÚM. CONTROL</t>
  </si>
  <si>
    <t>PROGRAMA EDUCATIVO</t>
  </si>
  <si>
    <t>ESTUDIANTE</t>
  </si>
  <si>
    <t>ARQUITECTURA</t>
  </si>
  <si>
    <t>INGENIERIA AMBIENTAL</t>
  </si>
  <si>
    <t>GARCIA CAMPOS JONATHAN IVAN</t>
  </si>
  <si>
    <t>INGENIERIA CIVIL</t>
  </si>
  <si>
    <t>INGENIERIA EN ADMINISTRACION</t>
  </si>
  <si>
    <t>INGENIERIA EN GESTION EMPRESARIAL</t>
  </si>
  <si>
    <t>INGENIERIA EN SISTEMAS COMPUTACIONALES</t>
  </si>
  <si>
    <t>INGENIERIA INDUSTRIAL</t>
  </si>
  <si>
    <t>INGENIERIA INFORMATICA</t>
  </si>
  <si>
    <t>INGENIERIA MECANICA</t>
  </si>
  <si>
    <t>INGENIERIA QUIMICA</t>
  </si>
  <si>
    <t>ESTADO</t>
  </si>
  <si>
    <t>GARCIA QUINTAL CHRISTOPHER ENRIQUE DEL JESUS</t>
  </si>
  <si>
    <t>RAMAYO RODRIGUEZ FELIPE DE JESUS</t>
  </si>
  <si>
    <t>ARROYO DE LA O SERGIO D' JESUS</t>
  </si>
  <si>
    <t>FUENTES  JUAN PABLO CANDELARIO</t>
  </si>
  <si>
    <t>CEBALLOS ZUBIETA VERENICE DEL JESUS</t>
  </si>
  <si>
    <t>INGENIERIA EN TECNOLOGIAS DE LA INFORMACION Y COMUNICACIONES</t>
  </si>
  <si>
    <t>B22470001</t>
  </si>
  <si>
    <t>C20470305</t>
  </si>
  <si>
    <t>C19470214</t>
  </si>
  <si>
    <t>B20470002</t>
  </si>
  <si>
    <t>C20470374</t>
  </si>
  <si>
    <t>C20470164</t>
  </si>
  <si>
    <t>C18470244</t>
  </si>
  <si>
    <t>E19470002</t>
  </si>
  <si>
    <t>E18470429</t>
  </si>
  <si>
    <t>E20470002</t>
  </si>
  <si>
    <t>AZNAR AREVALO JUAN DIEGO GUADALUPE</t>
  </si>
  <si>
    <t>ALVAREZ DZIB HECTOR  JESUS</t>
  </si>
  <si>
    <t>ALCALA LOPEZ STEFANIA GUADALUPE</t>
  </si>
  <si>
    <t>ALVAREZ MARQUEZ SEBASTIAN</t>
  </si>
  <si>
    <t>ABA OSALDE CAROL GUADALUPE</t>
  </si>
  <si>
    <t>ALAVEZ VIDAL AARON</t>
  </si>
  <si>
    <t>ARCEO CASTILLO CARLOS ISIDRO</t>
  </si>
  <si>
    <t>ARCEO CHAN MARIANA</t>
  </si>
  <si>
    <t>AKE CRUZ SOFIA ALEJANDRA</t>
  </si>
  <si>
    <t>ARGENTE DIAZ ORLANDO GABRIEL</t>
  </si>
  <si>
    <t>AVELAR VELA KARLA DOLORES</t>
  </si>
  <si>
    <t>ACEVEDO XUFFI DAVID ALEJANDRO</t>
  </si>
  <si>
    <t>ARCILA PUC DAVID ANDRE</t>
  </si>
  <si>
    <t>ACOSTA GARCIA MARIA FERNANDA</t>
  </si>
  <si>
    <t>ANTONIO PATRON IRVING ELIAN</t>
  </si>
  <si>
    <t>AGUILAR CARRILLO CARLOS IVAN</t>
  </si>
  <si>
    <t>ALPUCHE CASTILLO ERICK DAMIAN</t>
  </si>
  <si>
    <t>ANGULO CHAN JOSMAR JESUS</t>
  </si>
  <si>
    <t>AGUILAR COHENETE JUAN MANUEL</t>
  </si>
  <si>
    <t>AGUILAR CHI OSCAR ANTONIO</t>
  </si>
  <si>
    <t>AGUILAR MERCADO CINTHYA GUADALUPE</t>
  </si>
  <si>
    <t>AC CANUL MARIA CRISTINA DEL ROSARIO</t>
  </si>
  <si>
    <t>AC  NOH FERNANDO JOSE</t>
  </si>
  <si>
    <t>BARROSO BLANCO EDWIN ISAAC</t>
  </si>
  <si>
    <t>BLANCO BURGOS KARLA LIZZETH</t>
  </si>
  <si>
    <t>BACAB CAAMAL CAROLINA ABIGAIL</t>
  </si>
  <si>
    <t>BALLINA HURTADO RICARDO AGUSTIN</t>
  </si>
  <si>
    <t>BRITO CUEVAS DANITZA MARITERE</t>
  </si>
  <si>
    <t>BRICEÑO COUOH DIEGO URIEL</t>
  </si>
  <si>
    <t>BRITO   FERNANDA LIZETH</t>
  </si>
  <si>
    <t>BOLAÑOS QUEN ALEXA MICHELLE</t>
  </si>
  <si>
    <t>BUENFIL HERNï¿½NDEZ JONNY ALEXANDRO</t>
  </si>
  <si>
    <t>CASTILLO ANGULO DIEGO EMMANUEL</t>
  </si>
  <si>
    <t>CAUICH ANGULO JAIME DAVID</t>
  </si>
  <si>
    <t>CAMBRANIS BOJORQUEZ ALEJANDRO ENRIQUE</t>
  </si>
  <si>
    <t>CAHUICH BRITO DANNA GUADALUPE</t>
  </si>
  <si>
    <t>CABRERA CANUL JHOANA ABIGAIL</t>
  </si>
  <si>
    <t>CACH CHIN LUIS MIZRAIM</t>
  </si>
  <si>
    <t>CHAN CABRERA MARISOL SELENE</t>
  </si>
  <si>
    <t>CANTON CONSTANTINO NILIA DANIELA</t>
  </si>
  <si>
    <t>CAAMAL DZIB GABRIELA IDANIA</t>
  </si>
  <si>
    <t>CAAMAL DZIB LEYDI VERONICA</t>
  </si>
  <si>
    <t>CALLES ESCOBEDO WILBERTH ANDRES</t>
  </si>
  <si>
    <t>CANCHE GIL GLADYS ANNETE</t>
  </si>
  <si>
    <t>CAHUICH GONZALEZ JUAN CARLOS</t>
  </si>
  <si>
    <t>CAN LARA DAVID FRANCISCO</t>
  </si>
  <si>
    <t>CANUL LIRA EMILI GUADALUPE</t>
  </si>
  <si>
    <t>CAHUICH LORIA VICTOR RACIEL NOE</t>
  </si>
  <si>
    <t>CAB MUÑOZ MARIA ANGELICA</t>
  </si>
  <si>
    <t>CABALLERO MORALES DAIRA ESTEFANIA</t>
  </si>
  <si>
    <t>CANUL MARQUEZ ERNESTO EFRAIN</t>
  </si>
  <si>
    <t>CAMARA MUÑOZ JORGE YORKAEFS</t>
  </si>
  <si>
    <t>CARRILLO OLIVARES ANDRES OMAR</t>
  </si>
  <si>
    <t>CANUL ORTIZ AXEL DANIEL</t>
  </si>
  <si>
    <t>CHAN PEREZ ANGEL GABRIEL</t>
  </si>
  <si>
    <t>CHABLE POOL JOSE ANGEL</t>
  </si>
  <si>
    <t>CHAVEZ PUC JULIET GUADALUPE</t>
  </si>
  <si>
    <t>CARDOS PULIDO SHANIA JOSELYN</t>
  </si>
  <si>
    <t>CASTILLO PEREZ WENDY SARAI</t>
  </si>
  <si>
    <t>CHAN RIVAS JUAN MARTIN</t>
  </si>
  <si>
    <t>CHAN SANSORES DANNA FERNANDA</t>
  </si>
  <si>
    <t>CHABLE SANCHEZ EDWIN JAHIR</t>
  </si>
  <si>
    <t>CAMPOS SONDA YESENIA CANDELARIA</t>
  </si>
  <si>
    <t>CERVANTES AVILA ZURISADAI</t>
  </si>
  <si>
    <t>CERVERA CAAMAL KENIA NAHOMI</t>
  </si>
  <si>
    <t>CERVERA CHI LAURA JAQUELIN</t>
  </si>
  <si>
    <t>CENTURION DZIB MAURY VARENKA</t>
  </si>
  <si>
    <t>CHE GARCIA JAFET EDREY</t>
  </si>
  <si>
    <t>CHE KU KEYLA MONSSERRAT</t>
  </si>
  <si>
    <t>CHI CRUZ JOHAN MANUEL</t>
  </si>
  <si>
    <t>CHIM GOMEZ ARELY ALEJANDRA</t>
  </si>
  <si>
    <t>CISNEROS NAH JOSE AARON</t>
  </si>
  <si>
    <t>CHI TZAB KARINA ALEJANDRA</t>
  </si>
  <si>
    <t>CHI ZAPATA JESUS LEONARDO</t>
  </si>
  <si>
    <t>CORTES AGUILETA XIMENA GUADALUPE</t>
  </si>
  <si>
    <t>COLLI FRANCO JESUS ENRIQUE</t>
  </si>
  <si>
    <t>CORDOVA OCAÑA MIGUEL</t>
  </si>
  <si>
    <t>CORTES PECH MARIO EDUARDO</t>
  </si>
  <si>
    <t>COSGALLA RODRIGUEZ JAVIER HUMBERTO</t>
  </si>
  <si>
    <t>CRUZ ARCOS EVERARDO RODRIGO</t>
  </si>
  <si>
    <t>CUEVAS BRICEÑO DINORA MERARI</t>
  </si>
  <si>
    <t>CUZ CHUB DARWIN ROBERTO</t>
  </si>
  <si>
    <t>CHUC CAAMAL JAEL DEL ROSARIO</t>
  </si>
  <si>
    <t>CHUC CHI JAVIER IZAIR</t>
  </si>
  <si>
    <t>CUEVAS OJEDA JOSE ISAI</t>
  </si>
  <si>
    <t>CRUZ VAZQUEZ ADELAYDA MAYRIEL</t>
  </si>
  <si>
    <t>CU YAH JULIAN JESUS</t>
  </si>
  <si>
    <t>CHAN COCON ANANIAS</t>
  </si>
  <si>
    <t>DELGADO EK MOISES ENRIQUE</t>
  </si>
  <si>
    <t>DE DIOS CALAN CHRISTIAN EMILIO</t>
  </si>
  <si>
    <t>DIAZ RAMIREZ ALVARO</t>
  </si>
  <si>
    <t>DIAZ UICAB ANETTE ADRIANA</t>
  </si>
  <si>
    <t>DZIB VILA LUIS JAVIER DEL JESUS</t>
  </si>
  <si>
    <t>DOMINGUEZ GONZALEZ EDWIN ALEJANDRO</t>
  </si>
  <si>
    <t>DZUL CAN CARLOS ENRIQUE</t>
  </si>
  <si>
    <t>DZUL COLLI PEDRO EMMANUEL</t>
  </si>
  <si>
    <t>DZUL ESPINOSA ANDRI NAYELI</t>
  </si>
  <si>
    <t>DZUL MUKUL JOSUE MAURICIO</t>
  </si>
  <si>
    <t>DZUL QUEN KAREN JEMIMA</t>
  </si>
  <si>
    <t>DZUL RUZ JOUHARDY GUADALUPE</t>
  </si>
  <si>
    <t>DZUL RIOS JUAN   ISMAEL</t>
  </si>
  <si>
    <t>DZUL TUZ IVAN JOSE</t>
  </si>
  <si>
    <t>DZUL VAZQUEZ IRAI</t>
  </si>
  <si>
    <t>ESPADAS CAMACHO CESAR AUGUSTO</t>
  </si>
  <si>
    <t>ESCAMILLA CAN JANET</t>
  </si>
  <si>
    <t>ESCALANTE CANUL RIGEL ENRIQUE</t>
  </si>
  <si>
    <t>EHUAN GARCIA BRYAN GABRIEL</t>
  </si>
  <si>
    <t>FAISAL PEREZ AMIR</t>
  </si>
  <si>
    <t>FUENTES OSORIO HENRY IVANIEL</t>
  </si>
  <si>
    <t>GALLEGOS BELLO GAEL</t>
  </si>
  <si>
    <t>GARCIA CASTILLO LUIS GERMAN</t>
  </si>
  <si>
    <t>GARCIA CASTILLO MONTSERRAT</t>
  </si>
  <si>
    <t>GARCIA CAAMAL RICARDO ANTONIO GASPAR</t>
  </si>
  <si>
    <t>GIL ORTEGA DANIEL JESUS</t>
  </si>
  <si>
    <t>GIL TUT DAYANA GUADALUPE</t>
  </si>
  <si>
    <t>GORIAN ARTEAGA LUISA MARIA</t>
  </si>
  <si>
    <t>GONZALEZ CHAVEZ JOSE MAXIMILIANO</t>
  </si>
  <si>
    <t>GONGORA GONGORA ANGEL GABRIEL</t>
  </si>
  <si>
    <t>GONGORA GONGORA CECILIA DALETH</t>
  </si>
  <si>
    <t>GONZALEZ HEREDIA LEONEL EDUARDO</t>
  </si>
  <si>
    <t>GONGORA HEREDIA LUISA FERNANDA</t>
  </si>
  <si>
    <t>GONZALEZ HERNANDEZ YESENIA</t>
  </si>
  <si>
    <t>GONZALEZ JIMENEZ EDWIN EDUARDO</t>
  </si>
  <si>
    <t>GONZALEZ LOPEZ ARTURO</t>
  </si>
  <si>
    <t>GONZALEZ MAY ANDRES ALBERTO</t>
  </si>
  <si>
    <t>GONZALEZ MARTAGON LUIS FERNANDO</t>
  </si>
  <si>
    <t>GONZALEZ SOLANA AZENETH DEL CARMEN</t>
  </si>
  <si>
    <t>GONZALEZ SOBERANIS RICARDO GUSTAVO</t>
  </si>
  <si>
    <t>GONGORA VILLASEÑOR JUAN EDUARDO</t>
  </si>
  <si>
    <t xml:space="preserve">  GONZALEZ YOSELIN</t>
  </si>
  <si>
    <t>GUTIERREZ CHI RUTH MINELVA</t>
  </si>
  <si>
    <t>GUZMAN PEREZ JOSE  RICARDO</t>
  </si>
  <si>
    <t>HAAZ LOPEZ SUSANA HORTENCIA</t>
  </si>
  <si>
    <t>HAAS PEREZ IRVIN GERARDO</t>
  </si>
  <si>
    <t>HERNANDEZ ANTONIO ROSALBA GUADALUPE</t>
  </si>
  <si>
    <t>HERNANDEZ  BAÑOS AXEL EFRAIN</t>
  </si>
  <si>
    <t>HEREDIA BAZAN JUAN PABLO</t>
  </si>
  <si>
    <t>HERNANDEZ BROWN YAHIR ALEJANDRO</t>
  </si>
  <si>
    <t>HEREDIA CUEVAS ALEXIS GABRIEL</t>
  </si>
  <si>
    <t>HERNANDEZ CALDERON JOSE ANGEL</t>
  </si>
  <si>
    <t>HERNANDEZ CAUICH FERNANDO</t>
  </si>
  <si>
    <t>HERNANDEZ MIJANGOS JUAN DAVID</t>
  </si>
  <si>
    <t>HERNANDEZ MALAGA JONATHAN</t>
  </si>
  <si>
    <t>HERNANDEZ PECH DALBER URIEL</t>
  </si>
  <si>
    <t>HERNANDEZ VILLEGAS JONATHAN ALEXANDER</t>
  </si>
  <si>
    <t>HEREDIA ZI MAYRA ANAIS</t>
  </si>
  <si>
    <t>HORTA AC SHERLI YANET</t>
  </si>
  <si>
    <t>HOMA HERNANDEZ MARIO HUMBERTO</t>
  </si>
  <si>
    <t>HU GONGORA GUADALUPE DEL CARMEN</t>
  </si>
  <si>
    <t>HUCHIN PEREZ JOSE GILBERTO</t>
  </si>
  <si>
    <t>HUERTA QUEN KAREN ITZEL</t>
  </si>
  <si>
    <t>HUCHIN TUN ADIEL ABNER</t>
  </si>
  <si>
    <t>HUERTA VALENZUELA ALFREDO RENE</t>
  </si>
  <si>
    <t>JACINTO HEREDIA ESAU EMILIO</t>
  </si>
  <si>
    <t>JIMENEZ ARJONA ALEJANDRO ANTONIO</t>
  </si>
  <si>
    <t>JIMENEZ ACUÑA YAHEL ELISEO</t>
  </si>
  <si>
    <t>JIMENEZ CHABLE ZULY DEL CARMEN</t>
  </si>
  <si>
    <t>JIMENEZ LOPEZ EDILBERTO MANUEL</t>
  </si>
  <si>
    <t>JIMENEZ MARTINEZ GERARDO MIGUEL DE LOS ANGELES</t>
  </si>
  <si>
    <t>JUAREZ LLANES DANNA JATZIRI</t>
  </si>
  <si>
    <t>KUK PANTI JOSEF ALEJANDRO</t>
  </si>
  <si>
    <t>LARA HERRERA CESAR YOSEF</t>
  </si>
  <si>
    <t>LARA RUIZ MARIAN DEL ROSARIO</t>
  </si>
  <si>
    <t>LAZARO VAZQUEZ OTONIEL DE JESUS</t>
  </si>
  <si>
    <t>LEON UC CARLOS MANUEL</t>
  </si>
  <si>
    <t>LOPEZ CAN JHONATAN ABISAI</t>
  </si>
  <si>
    <t>LOYA CASTILLO YAMILE JOSSELYN</t>
  </si>
  <si>
    <t>LOPEZ GONZALEZ ALONDRA ANATALIA</t>
  </si>
  <si>
    <t>LOPEZ GONZALEZ LUIS ANGEL</t>
  </si>
  <si>
    <t>LOPEZ  SANCHEZ ANDY DE JESUS</t>
  </si>
  <si>
    <t>LUCAS LOPEZ KENI GERARDO</t>
  </si>
  <si>
    <t>MAGAÑA AVENDAÑO DEYSI MARLENI</t>
  </si>
  <si>
    <t>MANZO ARCEO LUIS ANTONIO</t>
  </si>
  <si>
    <t>MAYA CHUC ANDRES OZIEL</t>
  </si>
  <si>
    <t>MAS DE LA CRUZ BRIAN ISRAEL</t>
  </si>
  <si>
    <t>MAY CU DAVID</t>
  </si>
  <si>
    <t>MARTINEZ CHIN JESUS ALEJANDRO</t>
  </si>
  <si>
    <t>MARTINEZ GALA EMMANUEL</t>
  </si>
  <si>
    <t>MALDONADO GONZALEZ SAMANTHA</t>
  </si>
  <si>
    <t>MARTINEZ JIMENEZ DANAIRY GUADALUPE</t>
  </si>
  <si>
    <t>MADERO KU JUAN MANUEL</t>
  </si>
  <si>
    <t>MANUEL LOPEZ  UZIEL ANTONIO</t>
  </si>
  <si>
    <t>MAAS MAY CARLOS JAVIER</t>
  </si>
  <si>
    <t>MAY MATOS KARLA MISHEL</t>
  </si>
  <si>
    <t>MARTINEZ PACHECO JOSE MARIA</t>
  </si>
  <si>
    <t>MARQUEZ QUIROZ CAMILO</t>
  </si>
  <si>
    <t>MARTIN ROMERO LUIS FERNANDO</t>
  </si>
  <si>
    <t>MAS SANCHEZ JUAN ALONSO</t>
  </si>
  <si>
    <t>MENA CHAC JOSE RICARDO</t>
  </si>
  <si>
    <t>MENDEZ GRANELL JAIR JOSE</t>
  </si>
  <si>
    <t>MENDOZA MORALES JORGE ENMANUEL</t>
  </si>
  <si>
    <t>MEDINA POOT JOSE FERNANDO</t>
  </si>
  <si>
    <t>MENDEZ PAREDES JUAN CARLOS</t>
  </si>
  <si>
    <t>MIJANGOS BAÑOS MARIA MONTSERRAT</t>
  </si>
  <si>
    <t>MIS DZUL EDWING JOSUE</t>
  </si>
  <si>
    <t>MIS DOMINGUEZ ZURISADAY</t>
  </si>
  <si>
    <t>MISS GARCIA KEVIN ALEXIS</t>
  </si>
  <si>
    <t>MISS PEREZ YAHIR LEONEL</t>
  </si>
  <si>
    <t>MONTENEGRO MORALES ANGEL AXEL ANDRE</t>
  </si>
  <si>
    <t>MONTEJO MUÑOZ LUIS CARLOS</t>
  </si>
  <si>
    <t>MORALES MORALES SOEMI DARINKA</t>
  </si>
  <si>
    <t>MORENO NEGRON ABDIEL LEONARDO</t>
  </si>
  <si>
    <t>MONTENEGRO ORTEGA MIGUEL ANGEL</t>
  </si>
  <si>
    <t>MOGUEL PUC JOSE ANGEL DE JESUS</t>
  </si>
  <si>
    <t>MORENO TEC SEBASTIAN</t>
  </si>
  <si>
    <t>MONTEJO VELAZQUEZ KARIME MARYAN</t>
  </si>
  <si>
    <t>NARVAEZ FLORES PEDRO</t>
  </si>
  <si>
    <t>NAAL LOPEZ THAYANE MONSERRAT</t>
  </si>
  <si>
    <t>NICOLAS VAZQUEZ LILIANA ELIZABETH</t>
  </si>
  <si>
    <t>NOVELO LOPEZ ZULEMY ARACELY</t>
  </si>
  <si>
    <t>NOZ ZUMARRAGA JESUS ALBERTO</t>
  </si>
  <si>
    <t>NUÑEZ PEREZ JONATHAN ADRIAN</t>
  </si>
  <si>
    <t xml:space="preserve">  OLAN JIMENEZ FELIPE ALEXANDER</t>
  </si>
  <si>
    <t>ORTEGON DZIB PRISCILA DANIELA</t>
  </si>
  <si>
    <t>ORTIZ CUEVAS BRITANY JAZMIN</t>
  </si>
  <si>
    <t>OLIVARES MARTINEZ SAUL ANDRES</t>
  </si>
  <si>
    <t>OROPEZA SALAZAR LUCELY YAZIR</t>
  </si>
  <si>
    <t>ORDOÑEZ UCAN KEYDI DARELI</t>
  </si>
  <si>
    <t>PAREDES BALAN MARCOS ALEJANDRO</t>
  </si>
  <si>
    <t>PASTRANA CHUC ELIAS ORION</t>
  </si>
  <si>
    <t>PALOMO CAAMAL SHOXTLI QUETZALI</t>
  </si>
  <si>
    <t>PAN DZIB ADAMARI ESTEFANIA</t>
  </si>
  <si>
    <t>PALACIOS LORENZO GUSTAVO</t>
  </si>
  <si>
    <t>PECH BRITO JOSE ARMANDO</t>
  </si>
  <si>
    <t>PEDROZA CASTILLO ANGEL ALEXIS</t>
  </si>
  <si>
    <t>PECH CAUICH CRISTINA BEATRIZ</t>
  </si>
  <si>
    <t>PERDOMO CANCHE RICHARD DAVEL</t>
  </si>
  <si>
    <t>PECH MIS JAIR</t>
  </si>
  <si>
    <t>PEREZ RIOS KARLA PATRICIA</t>
  </si>
  <si>
    <t>PECH UITZ LUIS ENRIQUE</t>
  </si>
  <si>
    <t>PEREZ VALLE BRYAN ALBERTO</t>
  </si>
  <si>
    <t>PECH VALLE JOSSE MANUEL</t>
  </si>
  <si>
    <t>PEREZ ZETINA JAEL ABILENE</t>
  </si>
  <si>
    <t>PISTE NAAL JORGE ANDRES</t>
  </si>
  <si>
    <t>POOL DZIB WALTER JESUS</t>
  </si>
  <si>
    <t>POOT OSORIO KEVIN ALEJANDRO</t>
  </si>
  <si>
    <t>PUCH PAT FABIAN AUGUSTO</t>
  </si>
  <si>
    <t>QUIJANO BAZ MAYRIM GIOCARE</t>
  </si>
  <si>
    <t>RAMIREZ CHUC ADRIAN ALFREDO</t>
  </si>
  <si>
    <t>RAMOS CHI BRYAN MARTIN</t>
  </si>
  <si>
    <t>RAMIREZ GONGORA LUIS ROBERTO</t>
  </si>
  <si>
    <t>RAMIREZ GONGORA YOLANDA BEATRIZ</t>
  </si>
  <si>
    <t>RAMIREZ UC CITLALY</t>
  </si>
  <si>
    <t>REBOLLEDO CRUZ MARIA JOSE</t>
  </si>
  <si>
    <t>REYES HERNANDEZ NOHEMI</t>
  </si>
  <si>
    <t>RIVERO GUZMAN CELIA AURORA</t>
  </si>
  <si>
    <t>RIOS PACHECO VICTOR MANUEL</t>
  </si>
  <si>
    <t>RIOS REJON LESLIE YAZMIN</t>
  </si>
  <si>
    <t>ROSADO CAAMAL MARISOL</t>
  </si>
  <si>
    <t>RODRIGUEZ JIMENEZ ISIDRO FERNANDO</t>
  </si>
  <si>
    <t>RODRIGUEZ POOL MADELEINE DEL ROSARIO</t>
  </si>
  <si>
    <t>ROSADO QUINTAL DAVID LEONEL</t>
  </si>
  <si>
    <t>ROSADO ROSADO NEREYDA ALEJANDRA DEL SOCORRO</t>
  </si>
  <si>
    <t>RODRIGUEZ SANTILLAN FRANCISCO MIGUEL</t>
  </si>
  <si>
    <t>RODRIGUEZ ZAPATA KARLA PAOLA</t>
  </si>
  <si>
    <t>RODRIGUEZ ZARRABAL LUIS ARMANDO</t>
  </si>
  <si>
    <t>RUZ GOMEZ FRANCISCO EMILIO</t>
  </si>
  <si>
    <t>RUIZ VELAZQUEZ JOSUE NAIM</t>
  </si>
  <si>
    <t>SANSORES GONZALEZ CAROLINA ABIGAIL</t>
  </si>
  <si>
    <t>SANCHEZ CAUICH OMAR ABISAI</t>
  </si>
  <si>
    <t>SANCHEZ DE LA CRUZ RICHARDS UZZIEL</t>
  </si>
  <si>
    <t>SANCHEZ GONZALEZ JESSICA</t>
  </si>
  <si>
    <t>SANCHEZ SOSTENES BRANDON HURIEL</t>
  </si>
  <si>
    <t>SOSA PACHECO LUIS ISAAC</t>
  </si>
  <si>
    <t>SUAREZ GABUREL SANTIAGO ABAD</t>
  </si>
  <si>
    <t>TAMAY CEBALLOS PEDRO ALBERTO JESUS</t>
  </si>
  <si>
    <t>TAMAY HUCHIN CATHERINE ISABEL</t>
  </si>
  <si>
    <t>TAMAYO HERNANDEZ GUADALUPE DE LOS ANGELES</t>
  </si>
  <si>
    <t>TAMAY MAY ANDREY ANTONIO</t>
  </si>
  <si>
    <t>TREJO CANUL NOE ALEJANDRO</t>
  </si>
  <si>
    <t>TREJO MUT VALERIA LORENA</t>
  </si>
  <si>
    <t>TE RODRIGUEZ SUEMY ISABEL</t>
  </si>
  <si>
    <t>TERRAZA TUCUBAL JOEL GUSTAVO</t>
  </si>
  <si>
    <t>TUT AVILA YAJAIRA ISABEL</t>
  </si>
  <si>
    <t>TUCUCH BONILLA MISAEL ALEJANDRO</t>
  </si>
  <si>
    <t>TUYIN MOO SAMUEL DAVID</t>
  </si>
  <si>
    <t>UICAB PECH JOSE EMMANUEL</t>
  </si>
  <si>
    <t>URQUIZA ANTONIO DAFNE</t>
  </si>
  <si>
    <t>UC COLLI EDWING JOEL</t>
  </si>
  <si>
    <t>UC CANCHE ENRIQUE ISRAEL</t>
  </si>
  <si>
    <t>UC CANCHE LESLY CITLALI</t>
  </si>
  <si>
    <t>UC GALERA MARIA GORETTI</t>
  </si>
  <si>
    <t>UC MORALES LEONARDO DANIEL</t>
  </si>
  <si>
    <t>UC UICAB JULIAN ANTONIO</t>
  </si>
  <si>
    <t>VAZQUEZ CHI CAREN LETICIA</t>
  </si>
  <si>
    <t>VAZQUEZ MIS JESUS FRANCISCO</t>
  </si>
  <si>
    <t>VALLEJOS VIVAS OLIVER ANDRES</t>
  </si>
  <si>
    <t>VELEZ SILVERIO ITZELI MONSERRAT</t>
  </si>
  <si>
    <t>VILLALOBOS MENA BRANDON EMMANUEL</t>
  </si>
  <si>
    <t>YAN HERRERA FERNANDO ESTEBAN</t>
  </si>
  <si>
    <t>ZAVALA BOJORQUEZ DAYAN JASSEL</t>
  </si>
  <si>
    <t>ZARATE BACAB VICTOR MOISES</t>
  </si>
  <si>
    <t>ZAMUDIO ROSADO CRISTHIAN JACIEL</t>
  </si>
  <si>
    <t>ZAMUDIO ROSADO GEOVANNI YAIR</t>
  </si>
  <si>
    <t>ZETINA MORALES VIDNIEL ENRIQUE</t>
  </si>
  <si>
    <t>ALVAREZ CASTILLO KARIME ISABEL</t>
  </si>
  <si>
    <t>CENTURION GALA MARIA FERNANDA</t>
  </si>
  <si>
    <t>GARMA UC RICARDO BLADIMIR</t>
  </si>
  <si>
    <t>DZUL MOLINA ANDRY</t>
  </si>
  <si>
    <t>CHAN   PERLA ELIZABETH</t>
  </si>
  <si>
    <t>MAY CAAMAL JORGE  LUIS</t>
  </si>
  <si>
    <t>COSGALLA CHAN CINTHIA</t>
  </si>
  <si>
    <t>PERALTA JIMENEZ VICTOR  HUGO</t>
  </si>
  <si>
    <t xml:space="preserve">  ORTEGON FRANCISCO ANDRES</t>
  </si>
  <si>
    <t>CRUZ NAVARRO OMAR</t>
  </si>
  <si>
    <t>ESCALANTE ALPUCHE ANA VICTORIA</t>
  </si>
  <si>
    <t>ELVEUS   DAMIEN</t>
  </si>
  <si>
    <t>AUGUSTE   ANGLADE</t>
  </si>
  <si>
    <t xml:space="preserve">  HOIL JAVIER AARON</t>
  </si>
  <si>
    <t>SÀNCHEZ HERNÀNDEZ CLAVER GUADALUPE</t>
  </si>
  <si>
    <t>SUASTES HUITZ ESTEFANIA  DEL CARMEN</t>
  </si>
  <si>
    <t>MEDINA SANCHEZ SANTIAGOALBERTO</t>
  </si>
  <si>
    <t>ESTRELLA COCON PABLO  JESUS</t>
  </si>
  <si>
    <t>UC MARTINEZ JULIO CESAR</t>
  </si>
  <si>
    <t>JUAREZ VAZQUEZ DANIEL MAURICIO</t>
  </si>
  <si>
    <t>BORGES TEC AMAIRANI ANAI</t>
  </si>
  <si>
    <t>SALOMON BECERRIL CANDELARIO</t>
  </si>
  <si>
    <t>QUE PÈREZ TILA DEL CARMEN</t>
  </si>
  <si>
    <t>AKE VALENCIA GIOVANA  NATALY</t>
  </si>
  <si>
    <t xml:space="preserve">  GUTIERREZ CRISTIAN YAIR</t>
  </si>
  <si>
    <t>VALLE LANDA KEVIN</t>
  </si>
  <si>
    <t>VILLARREAL HERNANDEZ FELIPE DE  JESUS</t>
  </si>
  <si>
    <t>CRUZ MARTINEZ KEVIN  MARTIN</t>
  </si>
  <si>
    <t xml:space="preserve">  RENDON DERIAN ESTEBAN</t>
  </si>
  <si>
    <t>PACHECO PACHECO INGRID</t>
  </si>
  <si>
    <t>HORTA CABRERA CECILIA GUADALUPE</t>
  </si>
  <si>
    <t>BRITO HERNANDEZ ROBERTODEL JESUS</t>
  </si>
  <si>
    <t>CHI CAHUICH YULISSA</t>
  </si>
  <si>
    <t xml:space="preserve">  SALAS SHIRLEY CAROLINA</t>
  </si>
  <si>
    <t>MORA YAM FERNANDO  ANTONIO</t>
  </si>
  <si>
    <t xml:space="preserve">   CALDERON JORGE ALBERTO</t>
  </si>
  <si>
    <t>CRUZ COYOC VANYA    ANETTH</t>
  </si>
  <si>
    <t>COSGALLA MOO. LIMBERTH.  ALEXIS</t>
  </si>
  <si>
    <t>MARTINEZ HERNANDEZ ZOILA  VANESSA</t>
  </si>
  <si>
    <t>SALAZAR CABALLERO  DAVID ROMANO</t>
  </si>
  <si>
    <t>ROMO DORANTES MAGDIEL  ABISAI</t>
  </si>
  <si>
    <t xml:space="preserve">  EUAN CARLOS ALBERTO</t>
  </si>
  <si>
    <t>E17470002</t>
  </si>
  <si>
    <t>E17470004</t>
  </si>
  <si>
    <t>E18470088</t>
  </si>
  <si>
    <t>QUEEN CHAVEZ MARTHA ALEJANDRA</t>
  </si>
  <si>
    <t xml:space="preserve"> CAMPOS KENZY ADRIANNIE</t>
  </si>
  <si>
    <t>SANCHEZ HEREDIA LIZZETH CAROLINA</t>
  </si>
  <si>
    <t>SEGOVIA XOOL JASSIEL ENRIQUE</t>
  </si>
  <si>
    <t>CAUICH UICAB JOSE ARMANDO</t>
  </si>
  <si>
    <t>TINOCO CERVERA ALEJANDRA</t>
  </si>
  <si>
    <t xml:space="preserve"> MONTEJO ANDRES FERNANDO</t>
  </si>
  <si>
    <t xml:space="preserve"> HOIL CHRISTIAN ALEJANDRO</t>
  </si>
  <si>
    <t>ALVAREZ ROCA MIGUEL ANGEL RUBICEL</t>
  </si>
  <si>
    <t>RAMOS CORTES AYORUX JUAN CARLOS</t>
  </si>
  <si>
    <t>BALAN CHI ERICK ABRAHAM</t>
  </si>
  <si>
    <t>JAUREGUI AGUILAR KEVIN ALEXIS</t>
  </si>
  <si>
    <t xml:space="preserve"> MOO ANGEL OMAR</t>
  </si>
  <si>
    <t xml:space="preserve"> PEREZ JONATHAN ALEJANDRO</t>
  </si>
  <si>
    <t xml:space="preserve"> MORENO BARRERA EYTON ELI</t>
  </si>
  <si>
    <t>MENA KEN OSVALDO ISRAEL</t>
  </si>
  <si>
    <t>VELAZQUEZ GUZMAN HELEN</t>
  </si>
  <si>
    <t>VIRGILIO LUNA MARLEY GUADALUPE</t>
  </si>
  <si>
    <t>EGRESADO(A)</t>
  </si>
  <si>
    <t>ACTIVO(A)</t>
  </si>
  <si>
    <t>BAJA</t>
  </si>
  <si>
    <t>ESTRELLA IVANA AMAIRANI DE JESUS</t>
  </si>
  <si>
    <t>CURSO - TALLER DE FORMACIÓN DE MONITORES</t>
  </si>
  <si>
    <t>CUMBRE NACIONAL DE DESARROLLO TECNOLÓGICO, INVESTIGACIÓN E INNOVACIÓN: INNOVATECN 2022 ETAPA LOCAL</t>
  </si>
  <si>
    <t>"DIA INTERNACIONAL DE LAS MATEMATICAS"</t>
  </si>
  <si>
    <t>ARITMETICA Y PRINCIPIOS DE ALGEBRA Y PROBABILIDAD Y ESTADISTICA</t>
  </si>
  <si>
    <t>DIA INTERNACIONAL DE LAS MATEMATICAS</t>
  </si>
  <si>
    <t>CURSO PROBABILIDAD Y ESTADISTICA</t>
  </si>
  <si>
    <t>CUMBRE NACIONAL DE DESARROLLO TECNOLÓGICO, INVESTIGACIÓN E INNOVACIÓN: HACKATEC 2022 ETAPA LOCAL</t>
  </si>
  <si>
    <t>CUMBRE NACIONAL DE DESARROLLO TECNOLOGICO, INVESTIGACION E INNOVACION: HACKATEC 2022, ETAPA LOCAL</t>
  </si>
  <si>
    <t xml:space="preserve">FOMENTO A LA LECTURA </t>
  </si>
  <si>
    <t>FOMFO</t>
  </si>
  <si>
    <t>RITMO LATINOS</t>
  </si>
  <si>
    <t xml:space="preserve">HANDBALL </t>
  </si>
  <si>
    <t>CURSO FORMACION DE MONITORES</t>
  </si>
  <si>
    <t xml:space="preserve">CURSO FORMACION DE MONITORES </t>
  </si>
  <si>
    <t xml:space="preserve">BOXEO </t>
  </si>
  <si>
    <t>PARTICIPACION EN EL CICLO DE  CONFERENCIAS DEL CONGRESO DE ARQUITECTURA 2019 "CIUDAD ABIERTA"</t>
  </si>
  <si>
    <t>Control y Mejora Continua de los Procesos</t>
  </si>
  <si>
    <t>CONTROL Y MEJORA CONTINUA DE LOS PROCESOS</t>
  </si>
  <si>
    <t>AUTOCAD 2018</t>
  </si>
  <si>
    <t>DIGUJO BÁSICO</t>
  </si>
  <si>
    <t xml:space="preserve">TUTORÍAS </t>
  </si>
  <si>
    <t>PARTICIPACIÓN EN EL CONCURSO DE CARTELES CIENTÍFICOS EN EL MARCO DEL  DÍA MUNDIAL DEL MEDIO AMBIENTE</t>
  </si>
  <si>
    <t>POR HABER OBTENIDO EL SEGUNDO LUGAR EN EL CONCURSO DE ECODISEÑO EN EL MARCO DEL DÍA DEL MEDIO AMBIENTE 2022</t>
  </si>
  <si>
    <t>POR HABER OBTENIDO EL PRIMER LUGAR EN EL CONCURSO DE ECODISEÑO EN EL MARCO DEL DÍA DEL MEDIO AMBIENTE 2022</t>
  </si>
  <si>
    <t>POR HABER PARTICIPADO EN EL CONCURSO DE ECODISEÑO (COCINA SOLAR) LLEVADO A CABO EN EL MARCO DEL DÍA DEL MEDIO AMBIENTE</t>
  </si>
  <si>
    <t>POR HABER PARTICIPADO EN EL CONCURSO DE ECODISEÑO (PROTOTIPO PARA FILTRAR LAS AGUAS GRISES DEL LAVADO DE ROPA) LLEVADO A CABO EN EL MARCO DEL DÍA DEL MEDIO AMBIENTE</t>
  </si>
  <si>
    <t>POR HABER PARTICIPADO EN EL CONCURSO DE ECODISEÑO (EVAPORADOR CASERO) LLEVADO A CABO EN EL MARCO DEL DÍA DEL MEDIO AMBIENTE</t>
  </si>
  <si>
    <t>POR HABER PARTICIPADO EN EL CONCURSO DE ECODISEÑO (PROTOTIPO DE FILTRACIÓN POR OSMOSIS INVERSA) LLEVADO A CABO EN EL MARCO DEL DÍA DEL MEDIO AMBIENTE</t>
  </si>
  <si>
    <t>POR HABER PARTICIPADO EN EL CONCURSO DE ECODISEÑO (DESTILADOR) LLEVADO A CABO EN EL MARCO DEL DÍA DEL MEDIO AMBIENTE</t>
  </si>
  <si>
    <t>POR HABER PARTICIPADO EN EL CONCURSO DE ECODISEÑO (TRAMPA DE GRASAS DE AGUAS GRISES CON BIOFILTRO) LLEVADO A CABO EN EL MARCO DEL DÍA DEL MEDIO AMBIENTE</t>
  </si>
  <si>
    <t>POR HABER OBTENIDO EL PRIMER LUGAR EN EL CONCURSO DE CARTELES POR EL DÍA DEL MEDIO AMBIENTE 2022</t>
  </si>
  <si>
    <t>POR HABER PARTICIPADO EN EL TALLER DE RECICLAJE LLEVADO A CABO EN EL MARCO DE LAS FESTIVIDADES EN EL DÍA MUNDIAL DEL MEDIO AMBIENTE</t>
  </si>
  <si>
    <t>POR HABER PARTICIPADO EN EL CONCURSO DE CARTELES CIENTIFICOS EN EL MARCO DE LAS FESTIVIDADES EN EL DÍA MUNDIAL DEL MEDIO AMBIENTE</t>
  </si>
  <si>
    <t>ASISTENCIA A LAS ACTIVIDADES DE LA "SEMANA DE LA INGENIERÍA 2022"</t>
  </si>
  <si>
    <t>HABER PARTICIPADO EN EL CONCURSO DE CARTELES CIENTIFICOS EN EL MARCO DEL DIA MUNDIAL DEL MEDIO AMBIENTE</t>
  </si>
  <si>
    <t>JORNADA DE LA SEGURIDAD Y LA SALUD EN EL TRABAJO 2022</t>
  </si>
  <si>
    <t>REHABILITACIÓN DE ÁREAS EXTERIORES DE LA CASA DE LA CULTURA DE LERMA, REALIZANDO ACTIVIDADES DE: REHABILITACIÓN DE TARIMAS DE MADERA Y LÁMINAS DDE ZINC, PUNTURA EN MUROS Y REALIZACIÓN DE MURAL ALUSIVO.</t>
  </si>
  <si>
    <t>LOPEZ ROSADO CAROL ELIZABETH</t>
  </si>
  <si>
    <t>MIS CATZIN ALYSON EUNICE</t>
  </si>
  <si>
    <t>REYES SANCHEZ DOLORES DEL JESUS</t>
  </si>
  <si>
    <t>SANCHEZ CHI DAVID EMMANUEL</t>
  </si>
  <si>
    <t>ESQUIVEL DE LA CRUZ JHEASON ADRIEL</t>
  </si>
  <si>
    <t>MAY CHAN PABLO AXEL</t>
  </si>
  <si>
    <t>AKE REJON JOSE MANUEL</t>
  </si>
  <si>
    <t>GUTIERREZ BUSTAMANTE DAVID ELIHU</t>
  </si>
  <si>
    <t>CAAMAL DIAZ JULIAN ISAIAS</t>
  </si>
  <si>
    <t>CANEPA SARMIENTO ALAN GABRIEL</t>
  </si>
  <si>
    <t>SALAVARRIA CHAN OSMARA ALEJANDRA</t>
  </si>
  <si>
    <t>NOVELO CAUICH NAYELI YAZMIN</t>
  </si>
  <si>
    <t>DEL CAMPO HERRERA KARINA ALEJANDRA</t>
  </si>
  <si>
    <t>BALAN FUENTES ELIM JESUA</t>
  </si>
  <si>
    <t>BALAN MENDOZA DANA MARAMI</t>
  </si>
  <si>
    <t>CHABLE ICTE JOSE DEL CARMEN</t>
  </si>
  <si>
    <t>ULIN CAHUICH ALEJANDRO ISAI</t>
  </si>
  <si>
    <t>TUZ RUIZ CELESTE GUADALUPE</t>
  </si>
  <si>
    <t>CANUL RODRIGUEZ JOSE EDUARDO</t>
  </si>
  <si>
    <t>PRIEGO SANCHEZ CITLALI ANAHI</t>
  </si>
  <si>
    <t>SIMUTA URIBE JULIO ENRIQUE</t>
  </si>
  <si>
    <t>CRUZ GRAJALES FRIDA SOFIA</t>
  </si>
  <si>
    <t>FRAGOSO CABRERA EMILIANO</t>
  </si>
  <si>
    <t>CASTILLO PEREZ CINTHIA YARANEL</t>
  </si>
  <si>
    <t>UICAB SUNZA ALEX ANTONIO</t>
  </si>
  <si>
    <t>TORRES GONZALEZ ANYELI</t>
  </si>
  <si>
    <t>GOMEZ SAGUNDO RODRIGO EMMANUEL</t>
  </si>
  <si>
    <t>SANTIAGO SAN AGUSTIN SUGEYDY NATALI</t>
  </si>
  <si>
    <t>MEX CARDEÑA KARLA GUADALUPE</t>
  </si>
  <si>
    <t>DOMINGUEZ PETUN SANTIAGO IVAN</t>
  </si>
  <si>
    <t>MENDOZA VICENTE JIMENA NATALIA</t>
  </si>
  <si>
    <t>GONGORA LARA JOANA DARLEN</t>
  </si>
  <si>
    <t>TZUC TZEC LUIS ENRIQUE</t>
  </si>
  <si>
    <t>UC COUOH RONALDO ALDAIR</t>
  </si>
  <si>
    <t>CHE CHAN CARLOS DAMIAN</t>
  </si>
  <si>
    <t>CABALLERO HUITZ VALERIA ISABEL</t>
  </si>
  <si>
    <t>CHABLE US HENRY ADAIR</t>
  </si>
  <si>
    <t>PECH TEC ANGEL GABRIEL</t>
  </si>
  <si>
    <t>MARTINEZ CABALLERO JOSS MARK</t>
  </si>
  <si>
    <t>MALDONADO ESTRELLA KARLA CLAUDET</t>
  </si>
  <si>
    <t>PAT ABAN JOSE ENRIQUE</t>
  </si>
  <si>
    <t>COSGAYA BALMES CAROLINA</t>
  </si>
  <si>
    <t>ENCALADA SANCHEZ CRISTIAN DE JESUS</t>
  </si>
  <si>
    <t>DZIB BEURET VALENTINA</t>
  </si>
  <si>
    <t>ORTIZ JIMENEZ OSCAR ESTEBAN</t>
  </si>
  <si>
    <t>BEYTIA PAN LEONEL OBED</t>
  </si>
  <si>
    <t>PIZA BEYTIA EDWIN ALEJANDRO</t>
  </si>
  <si>
    <t>FELICIANO DIAZ JULIO ALBERTO</t>
  </si>
  <si>
    <t>NOVELO RUIZ WILBERT DEL JESUS</t>
  </si>
  <si>
    <t>FRANCO VILLARINO JERSSON ALDAIR</t>
  </si>
  <si>
    <t>HERNANDEZ OLIVARES SERGIO IVAN</t>
  </si>
  <si>
    <t>MENESES SEGOVIA ANDI GABRIEL</t>
  </si>
  <si>
    <t>UCAN ALPUCHE ERNESTO JAVIER</t>
  </si>
  <si>
    <t>HERNANDEZ PERERA CARLOS ENRIQUE</t>
  </si>
  <si>
    <t>CAMPOS ESQUIVEL ALEXIS ROGERIO</t>
  </si>
  <si>
    <t>GONZALEZ CHAN MANUEL ALEJANDRO</t>
  </si>
  <si>
    <t>URQUIZA ANTONIO RAFAEL</t>
  </si>
  <si>
    <t>PEREZ VALDEZ RODRIGO ARTURO</t>
  </si>
  <si>
    <t>UC BAQUEIRO FRANCISCO JESUS</t>
  </si>
  <si>
    <t>SOLIS GARMA JOSE MIGUEL</t>
  </si>
  <si>
    <t>MARTIN DIAZ INGRID GRACIELA</t>
  </si>
  <si>
    <t>HERRERA CAMBRANO ALEXIS GAEL</t>
  </si>
  <si>
    <t>PAAT LOPEZ MIGUEL ANGEL</t>
  </si>
  <si>
    <t>HUICAB JIMENEZ MIGUEL ERNESTO</t>
  </si>
  <si>
    <t>ESPAÑA PERIAÑEZ LUIS FERNANDO</t>
  </si>
  <si>
    <t>JUNCO EUAN JESUS ANTONIO</t>
  </si>
  <si>
    <t>GARMAS MAAS HENRY EMANUEL</t>
  </si>
  <si>
    <t>CANCHE LARA JOSUE ISAI</t>
  </si>
  <si>
    <t>ORTIZ DZIB JOSE EDUARDO</t>
  </si>
  <si>
    <t>MOLAS TUN ELVIRA SOFIA</t>
  </si>
  <si>
    <t>CAHUICH MUT OSWALDO DE LOS ANGELES</t>
  </si>
  <si>
    <t>ROBLES NEGRETE LUIS GABRIEL</t>
  </si>
  <si>
    <t>TUZ MAY GUSTAVO ELEAZAR</t>
  </si>
  <si>
    <t>EK CHI AMANDA GUADALUPE</t>
  </si>
  <si>
    <t>EK RAMIREZ ALMA ELENA</t>
  </si>
  <si>
    <t>CAN TUZ JOSUE ISMAEL</t>
  </si>
  <si>
    <t>DZUL EUAN ISAIR ENRIQUE</t>
  </si>
  <si>
    <t>DZIB WITZ JASMIN SUGEY</t>
  </si>
  <si>
    <t>ZAMUDIO BARRETO FRANCISCO</t>
  </si>
  <si>
    <t>ANTONIO AGUILAR JHONNY</t>
  </si>
  <si>
    <t>RAMIREZ LOPEZ JORGE HASSEL</t>
  </si>
  <si>
    <t>EUAN ESTRADA ZURIEL ALFONSO</t>
  </si>
  <si>
    <t>MARTINEZ RINCON JOSE MANUEL</t>
  </si>
  <si>
    <t>MONTERO PEREZ CARLOS MANUEL</t>
  </si>
  <si>
    <t>PAREDES CASTILLO OSWALDO FABIAN</t>
  </si>
  <si>
    <t>POOT KEB ROMAN JESUS</t>
  </si>
  <si>
    <t>GOMEZ NOH SANTIAGO JARED</t>
  </si>
  <si>
    <t>NAH AGUILAR CARLOS MANUEL</t>
  </si>
  <si>
    <t>CHIQUINI RODRIGUEZ ADONIAS EMANUEL</t>
  </si>
  <si>
    <t>AC AC LEXDER ADEMIR</t>
  </si>
  <si>
    <t>DE LA CRUZ REYES RODRIGO</t>
  </si>
  <si>
    <t>RAMIREZ GONZALEZ MARIA GUADALUPE</t>
  </si>
  <si>
    <t>DEL VALLE ZAPATA YESHUA ALBERTO</t>
  </si>
  <si>
    <t>CEBALLOS RUIZ BRAYAN DAVID</t>
  </si>
  <si>
    <t>LOPEZ COBOS MARIA JOSE DEL CARMEN</t>
  </si>
  <si>
    <t>NAVARRETE RODRIGUEZ DIVIANE ARMANDO</t>
  </si>
  <si>
    <t>LARA CHI JOSE ANTONIO</t>
  </si>
  <si>
    <t>GOMEZ LOPEZ SALVADOR</t>
  </si>
  <si>
    <t>MOLINA RODRIGUEZ JAVIER ALEJANDRO</t>
  </si>
  <si>
    <t>FUENTES ANTONIO MARIA JOSE</t>
  </si>
  <si>
    <t>TREJO CHI MARIA LAZALETTH</t>
  </si>
  <si>
    <t>VAZQUEZ AKE LUIS GABINO</t>
  </si>
  <si>
    <t>CANUL BRITO MARTIN SEBASTIAN</t>
  </si>
  <si>
    <t>DZIB AVILEZ DIDIER GASPAR</t>
  </si>
  <si>
    <t>RAMOS CHI ROBERTO MOHAMED</t>
  </si>
  <si>
    <t>VILLANUEVA CASTILLO JOSUE</t>
  </si>
  <si>
    <t>LOPEZ MOO LEYDI PAOLA</t>
  </si>
  <si>
    <t>VAZQUEZ MOSQUEDA TANIA GUADALUPE</t>
  </si>
  <si>
    <t>ROSADO CAN KARLA ESTEFANIA</t>
  </si>
  <si>
    <t>GUTIERREZ CAB DIANA PAOLA</t>
  </si>
  <si>
    <t>CASTRO TAMAY LAURA ABIGAIL</t>
  </si>
  <si>
    <t>PECH POOT BRYAN RODOLFO</t>
  </si>
  <si>
    <t>PEREZ EUAN JOSUE ISRAEL</t>
  </si>
  <si>
    <t>REBOLLEDO BALAN JARED ELEAZAR</t>
  </si>
  <si>
    <t>TUN HUCHIN KARLA YAZMIN</t>
  </si>
  <si>
    <t>ACOSTA EUAN MAURICIO JAVIER</t>
  </si>
  <si>
    <t>ASENCIO GASCA MARI JOSE</t>
  </si>
  <si>
    <t>QUEN CAHUICH GLADYS ITZEL</t>
  </si>
  <si>
    <t>RUEZGAZ NAVARRETE GEORGINA</t>
  </si>
  <si>
    <t>GARCIA SANTOS LUIS ANTONIO</t>
  </si>
  <si>
    <t>GRANADILLO QUIJANO LUDWIKA KRYSTEL</t>
  </si>
  <si>
    <t>HERMIDA BUSTOS MAYRA CITLALLY</t>
  </si>
  <si>
    <t>ZUVIETA TEJEDA KARLA CRYSTEL</t>
  </si>
  <si>
    <t>ALFARO ACOSTA SINTIQUE AMISADAI</t>
  </si>
  <si>
    <t>LLANOS CHAVEZ JORGE VALENTIN</t>
  </si>
  <si>
    <t>TREJO ORDOÑEZ AXEL DANIEL</t>
  </si>
  <si>
    <t>CRUZ JERONIMO URIEL</t>
  </si>
  <si>
    <t>MARTINEZ ESCALANTE DIANA BEATRIZ</t>
  </si>
  <si>
    <t>HERRERA HUCHIN JOSE EDUARDO</t>
  </si>
  <si>
    <t>CARIÑO ENRIQUEZ VANESSA</t>
  </si>
  <si>
    <t>CANUL MORENO YOLANDA ISABEL</t>
  </si>
  <si>
    <t>RAMOS CUC EDWIN EDUARDO</t>
  </si>
  <si>
    <t>YEH COUOH MERARY GABRIELA</t>
  </si>
  <si>
    <t>BEYTIA MOO GERARDO OTONIEL</t>
  </si>
  <si>
    <t>PECH PINEDA YERAY NAUM</t>
  </si>
  <si>
    <t>HERNANDEZ RIVERO ABDIEL</t>
  </si>
  <si>
    <t>GONZALEZ VICENTE JARED DANIEL</t>
  </si>
  <si>
    <t>MORENO ROSALES ROBERTO JOEL</t>
  </si>
  <si>
    <t>CAAMAL RAMIREZ MARTIN DE JESUS</t>
  </si>
  <si>
    <t>QUIÑONES UICAB JORGE ADRIEL</t>
  </si>
  <si>
    <t>CAB YAM EDWIN EDUARDO</t>
  </si>
  <si>
    <t>MORA ARVENZ KEVIN MANUEL</t>
  </si>
  <si>
    <t>EK MAY JAIRO DAVID</t>
  </si>
  <si>
    <t>BACAB CANO KEVIN ADRIAN</t>
  </si>
  <si>
    <t>DENEGRI GONZALEZ WILBERTH JOSE</t>
  </si>
  <si>
    <t>ORTIZ VAZQUEZ ELENA GUADALUPE</t>
  </si>
  <si>
    <t>CHAN EHUAN WILLIAM DAVID</t>
  </si>
  <si>
    <t>ROSADO GOMEZ ILIANA GUADALUPE</t>
  </si>
  <si>
    <t>AZCORRA MOGUEL SERGIO EMILIANO</t>
  </si>
  <si>
    <t>DE LA LUZ GARCIA KAREL DAREYSA</t>
  </si>
  <si>
    <t>CORTEZ MARTIN ARNOLDO HECTOR</t>
  </si>
  <si>
    <t>GORGONIO TEOBA WENDY ANAHI</t>
  </si>
  <si>
    <t>MORALES CORTES JESUS ROSEMBER</t>
  </si>
  <si>
    <t>DIAZ ESTRELLA PAMELA MONSERRAT</t>
  </si>
  <si>
    <t>LOPEZ LUIS REYNALDO ROGELIO</t>
  </si>
  <si>
    <t>NOH MORALES ALAN RICARDO</t>
  </si>
  <si>
    <t>TUCUCH MARTIN JUAN MATEO</t>
  </si>
  <si>
    <t>MAY UC HECTOR SAUL</t>
  </si>
  <si>
    <t>DIAZ CAJUN ISRAEL ABRAHAM</t>
  </si>
  <si>
    <t>BALAN SANDOVAL JOSE EDUARDO</t>
  </si>
  <si>
    <t>EHUAN AKE EYBRAJAN ARIEL</t>
  </si>
  <si>
    <t>LARA ARGAEZ MARIA TERESA</t>
  </si>
  <si>
    <t>ALCOCER CHAN ALAN GABRIEL</t>
  </si>
  <si>
    <t>CHI HUCHIN DANIEL FRANCISCO</t>
  </si>
  <si>
    <t>MORENO CASANOVA EDDIE NAJALIEL</t>
  </si>
  <si>
    <t>CAMARA GARCIA CRISTIAN ALEJANDRO</t>
  </si>
  <si>
    <t>DZUL ORDOÑEZ CARLOS EMANUEL</t>
  </si>
  <si>
    <t>CAUICH MIS ROGER ALEXANDER</t>
  </si>
  <si>
    <t>UC REYES VICTOR ABISAI</t>
  </si>
  <si>
    <t>MEDINA ORTEGA RICARDO EMMANUEL</t>
  </si>
  <si>
    <t>HERRERA TEJERO JULIO CESAR</t>
  </si>
  <si>
    <t>GOMEZ RUIZ JARED ISAI</t>
  </si>
  <si>
    <t>KU CAN CANDELARIA GUADALUPE</t>
  </si>
  <si>
    <t>NARVAEZ ESCAMILLA FATIMA EILEEN</t>
  </si>
  <si>
    <t>OCAÑA HUICAB RAFAEL DE JESUS</t>
  </si>
  <si>
    <t>MANGAS ESTRELLA JUAN HUMBERTO</t>
  </si>
  <si>
    <t>YAN QUEN VICTOR ALONSO</t>
  </si>
  <si>
    <t>DZIB SARMIENTO RODRIGO ARMANDO</t>
  </si>
  <si>
    <t>PEREZ CHUC RICARDO ARMANDO</t>
  </si>
  <si>
    <t>LEYVA CRUZ FELIPE ARTURO</t>
  </si>
  <si>
    <t>PEREZ ZAVALA FREDDY</t>
  </si>
  <si>
    <t>GARCIA TOLENTINO NAHOMY</t>
  </si>
  <si>
    <t>RAMIREZ COHUO NELY BERENICE</t>
  </si>
  <si>
    <t>EHUAN ESCALANTE ALESSANDRA KRISTAL</t>
  </si>
  <si>
    <t>GIL CHI ANA VALERIA</t>
  </si>
  <si>
    <t>PENICHE PINZON JENIFER STEFANIA</t>
  </si>
  <si>
    <t>TUT LOPEZ ELIAM ABIEL</t>
  </si>
  <si>
    <t>GALLEGOS TRUJILLO JOSE ANTONIO</t>
  </si>
  <si>
    <t>REYES CAJUN RAQUEL NOEMI</t>
  </si>
  <si>
    <t>MOGUEL JUAREZ HOSHI NAHOMI</t>
  </si>
  <si>
    <t xml:space="preserve">ROSADO GOMEZ EMIR ALEXANDER </t>
  </si>
  <si>
    <t>HUCHIN HOMOBONO JONATHAN FRANCISCO</t>
  </si>
  <si>
    <t>COYOC SULUB NAIM ALEXANDER</t>
  </si>
  <si>
    <t>VILLA RODRIGUEZ HECTOR ENRIQUE</t>
  </si>
  <si>
    <t>DIAZ GONZALEZ CLAUDIO EMANUEL</t>
  </si>
  <si>
    <t>EUAN VELAZQUEZ CARLOS EDUARDO</t>
  </si>
  <si>
    <t>TREJO CHI ALEJANDRA ELIZABETH</t>
  </si>
  <si>
    <t>MARTINEZ CRUZ IRAN MAURICIO</t>
  </si>
  <si>
    <t>TEC NAH SHESIRE MONSERRAT</t>
  </si>
  <si>
    <t>MUKUL CHAVEZ MARCO ANTONIO</t>
  </si>
  <si>
    <t xml:space="preserve">RODRIGUEZ  CONTRERAS  JOSMAR DAVID </t>
  </si>
  <si>
    <t>DAMIAN OJEDA A B</t>
  </si>
  <si>
    <t>ROMELLON ALVAREZ NELSON ARTURO</t>
  </si>
  <si>
    <t xml:space="preserve">VAZQUEZ CAUICH MANUEL HUMBERTO </t>
  </si>
  <si>
    <t>BAEZA HERNANDEZ ENDERI ALEXANDRA</t>
  </si>
  <si>
    <t xml:space="preserve">CHI CHUC JOSE ALFREDO </t>
  </si>
  <si>
    <t>AGUILAR MENDEZ CRISTOPHER ALONZO</t>
  </si>
  <si>
    <t>CHIQUINI PECH NATALIA ISABEL</t>
  </si>
  <si>
    <t>DEL RIO DIAZ ALEJANDRO ENRIQUE</t>
  </si>
  <si>
    <t>CANALES CU CRISTIAN DANIEL</t>
  </si>
  <si>
    <t>DE LA CRUZ DEL ANGEL FABIAN</t>
  </si>
  <si>
    <t>MARTINEZ CEDILLO JUAN ANTONIO</t>
  </si>
  <si>
    <t>TEC CAMBRANO GERSON FELIPE</t>
  </si>
  <si>
    <t>BURGOS  LORENZO ADRIAN</t>
  </si>
  <si>
    <t>CHAVEZ CONTRERAS CESAR AIMAR</t>
  </si>
  <si>
    <t xml:space="preserve">NOLASCO  TORRES  JOEL EMANUEL </t>
  </si>
  <si>
    <t>REYES REYES JOAQUINA GUADALUPE</t>
  </si>
  <si>
    <t>ORTIZ MAGAÑA LUIS GERARDO</t>
  </si>
  <si>
    <t>CASTILLO TZEEK ODET AYRALI</t>
  </si>
  <si>
    <t>TAMAY CHAN SUEMI JAZMIN</t>
  </si>
  <si>
    <t>CANUL ALONZO JOSUE JESUS</t>
  </si>
  <si>
    <t>SANCHEZ ESPINOSA ALEXIS VLADIMIR</t>
  </si>
  <si>
    <t xml:space="preserve">ROCHA  VELUETA  EZEQUIEL ISAIAS </t>
  </si>
  <si>
    <t>SANTOS BAUTISTA KATERINE CANDELARIA</t>
  </si>
  <si>
    <t>GONGORA CALAN JUAN BAUTISTA</t>
  </si>
  <si>
    <t>PERERA HERNANDEZ LUIS FERNANDO</t>
  </si>
  <si>
    <t>LAGUNA  CARDEÑA  SANTIAGO ALONSO</t>
  </si>
  <si>
    <t>LARA  POOL ELIAS ANTONIO </t>
  </si>
  <si>
    <t>ZUÑIGA CALZADA ITXIA XHUNELY</t>
  </si>
  <si>
    <t>MORENO MARTAGON ROBERTO CARLOS</t>
  </si>
  <si>
    <t>AC QUEB JULIAN EDREI</t>
  </si>
  <si>
    <t>ESTRELLA PALESTINA DAVID ABRAHAM</t>
  </si>
  <si>
    <t>GARCIA CHULIN VICTOR DAVID</t>
  </si>
  <si>
    <t>BALAN CAB CARLOS ANGEL</t>
  </si>
  <si>
    <t>QUE CANUL CRISTINA IRAN</t>
  </si>
  <si>
    <t>SANTIAGO CRUZ SALVADOR</t>
  </si>
  <si>
    <t>VALENCIA DURAN DANIEL ARMANDO</t>
  </si>
  <si>
    <t>PALMA ENRIQUEZ YAHIR ADRIAN</t>
  </si>
  <si>
    <t>DEL RAZO PAULINO LUIS EDUARDO</t>
  </si>
  <si>
    <t>RUIZ AVILA JORDI YOSEF</t>
  </si>
  <si>
    <t>CABALLERO AGUILAR KENNER ALIGHT</t>
  </si>
  <si>
    <t>CETINA VAZQUEZ KEVIN ISRAEL</t>
  </si>
  <si>
    <t>DZIB CU GIOVANA DE LA LUZ</t>
  </si>
  <si>
    <t xml:space="preserve">MIAN CHAN JAFET LEONARDO </t>
  </si>
  <si>
    <t>RIVERA BORGES HONEY ALEJANDRA</t>
  </si>
  <si>
    <t>GOLIB SUAREZ JORGE ROBERTO</t>
  </si>
  <si>
    <t>CUJ COSGALLA ARLO MANUEL</t>
  </si>
  <si>
    <t>participacion en las actividades de la celebracion del dia mundial del medio ambiente</t>
  </si>
  <si>
    <t>PARTICIPACION DE LA SEMANA DE INGENIERIA CIVIL 2022</t>
  </si>
  <si>
    <t>PARTICIPACION EN LA SEMANA DE INGENERIA CIVIL</t>
  </si>
  <si>
    <t>PARTICIPACION EN EL CICLO DE CONFERENCIAS CIUDAD ABIERTA</t>
  </si>
  <si>
    <t>DIA INTERNACIONAL DE LAS MATEMÁTICAS</t>
  </si>
  <si>
    <t>PARTICIPACION EN EL CURSO MOOC TECNM 2022: ÉTICA, EL SER HUMANO Y LA CIENCIA</t>
  </si>
  <si>
    <t>PARTICIPACION EN EL CURSO-TALLER: RESILIENCIA EMOCIAL</t>
  </si>
  <si>
    <t>PARTCIPACION EN EL CURSO-TALLER:RESILIENCIA EMOCIAL</t>
  </si>
  <si>
    <t>PARCIPACION EN EL CURSO-TALLER:RESILIENCIA EMOCIAL</t>
  </si>
  <si>
    <t>PARTICIPACION EN EL CURSO-TALLER:RESILIENCIA EMOCIAL</t>
  </si>
  <si>
    <t>PAR</t>
  </si>
  <si>
    <t>CURSO-TALLER: EMPRENDEDURISMO: CREA TU PROPIA EMPRESA</t>
  </si>
  <si>
    <t>CURSO-TALLER: RESILENCIA EMOCIONAL</t>
  </si>
  <si>
    <t>CURSO MAQUINAS ELECTRICAS</t>
  </si>
  <si>
    <t xml:space="preserve">CURSO MAQUNAS ELECTRICAS </t>
  </si>
  <si>
    <t>CURSO CISCO INTRODUCCIÓN A IOT</t>
  </si>
  <si>
    <t>TALLER MONTAJE DE COMPUTADORAS</t>
  </si>
  <si>
    <t>APOYO EN ACTIVIDADES ACADÉMICAS DE CAMPO (LABORATORIO DE MECÁNICA)</t>
  </si>
  <si>
    <t>MOOC MARKETING DIGITAL</t>
  </si>
  <si>
    <t>PARTICIPACION EN ACTIVIDADES ACADÉMICAS DEL DÍA DEL ADMINISTRADOR</t>
  </si>
  <si>
    <t>MOOC TECNM 2022: ÉTICA, EL SER HUMANO Y LA CIENCIA</t>
  </si>
  <si>
    <t>TUTORÍAS DEL PROGRAMA CERO DESERCIÓN</t>
  </si>
  <si>
    <t>PARTICIPACION EN LAS ACTIVIDES DEL DIA DEL ARQUITECTO 2021.</t>
  </si>
  <si>
    <t>PARTICIPACIÓN EN EL CICLO DE CONFERENCIAS DEL DÍA DEL ARQUITECTO 2019</t>
  </si>
  <si>
    <t>APOYO EN PROYECTOS DE INVESTIGACIÓN O ACTIVIDADES ACADÉMICAS DE CAMPO</t>
  </si>
  <si>
    <t>B16081872</t>
  </si>
  <si>
    <t xml:space="preserve">MOO BETANCOURT ARIANNA MARIA	</t>
  </si>
  <si>
    <t>CURSO BÁSICO DE PLC</t>
  </si>
  <si>
    <t>CALDERAS PIROTUBERALES, OPERACIÓN Y MANTENIMIENTO</t>
  </si>
  <si>
    <t>PARTICIPACIÓN EN EL TALLER EXTRAORDINARIO DE ATLETISMO</t>
  </si>
  <si>
    <t>STAFF EN EL SIMPOSIUM DE INGENIERÍA MECÁNICA 2021</t>
  </si>
  <si>
    <t>ÉTICA, EL SER HUMANO Y LA CIENCIA</t>
  </si>
  <si>
    <t>CURSO TRATAMIENTO DE AGUA PARA CALDERAS</t>
  </si>
  <si>
    <t>CURSO MOOC: CON EDUCACION FINANCIERA: CONSTRUYE EL FUTURO</t>
  </si>
  <si>
    <t>TECNOLOGICO NACIONAL DE MEXICO IDHP-002: INVESTIGACION. DESCUBRIENDO HECHOS Y PRINCIPIOS</t>
  </si>
  <si>
    <t>TECNM EF01-001: CON EDUACION FINANCIERA: CONSTRUYENDO TU FUTURO FINANCIERA</t>
  </si>
  <si>
    <t>TECNOLOGIA NACIONAL DE MEXICO PyE-003 PROBABILIDAD Y ESTADISTICA</t>
  </si>
  <si>
    <t>SEMANA DE INGENIERIA CIVIL 2019</t>
  </si>
  <si>
    <t>DIA DEL ARQUITECTO 2022</t>
  </si>
  <si>
    <t>E22470001</t>
  </si>
  <si>
    <t>TALLER DE MONTAJE DE COMPUTATORAS</t>
  </si>
  <si>
    <t>PINTURA BASICA: PROYECTO CULTURAL</t>
  </si>
  <si>
    <t>TUTORIAL</t>
  </si>
  <si>
    <t xml:space="preserve">CURSO MOOC: ENTENDIENDO EL CALCULO INTEGRAL </t>
  </si>
  <si>
    <t>DIBUJO BASICO: PROYECTO CULTURAL</t>
  </si>
  <si>
    <t>CURSO MOOC: CON EDUACION FINANCIERA: CONSTRUYE TU FUTURO</t>
  </si>
  <si>
    <t>CURSO MOOC: CON EDUCACION FINANCIERA: CONSTRUYE TU FUTURO</t>
  </si>
  <si>
    <t>B19190836</t>
  </si>
  <si>
    <t>E22470003</t>
  </si>
  <si>
    <t>CONGRESO NACIONAL POR EL DÍA DE LAS TELECOMUNICACIONES Y LA SOCIEDAD DE LA INFORMACIÓN</t>
  </si>
  <si>
    <t xml:space="preserve">CONGRESO NACIONAL POR EL DIA DE LAS TELECOMUNICACIONES Y SOCIEDAD DE LA INFORMACION </t>
  </si>
  <si>
    <t>CONGRESO NACIONAL POR EL DIA DE LAS TELECOMUNICACIONES Y SOCIEDAD DE LA INFORMACION</t>
  </si>
  <si>
    <t>CICLO DE CONFERENCIA DEL DEPARTAMENTO DE SISTEMAS Y COMPUTACION</t>
  </si>
  <si>
    <t>CICLO DE CONFERENCIA DEL DEPARTAMENTO DE SISTEMA Y COMPUTACION</t>
  </si>
  <si>
    <t>CICLO DE CONFERENCIAS DEL DEPARTAMENTO DE SISTEMAS Y COMPUTACION</t>
  </si>
  <si>
    <t>DÍA DEL INGENIERO EN GESTIÓN EMPRESARIAL</t>
  </si>
  <si>
    <t>DIA DEL INGENIERO EN GESTION</t>
  </si>
  <si>
    <t xml:space="preserve">MENDEZ CARRERA VICTOR FRANCISCO </t>
  </si>
  <si>
    <t xml:space="preserve">LANDEROS MIJANGOS EZEQUIEL LEONARDO </t>
  </si>
  <si>
    <t xml:space="preserve">DOMINGUEZ EUAN OMAR DE JESUS </t>
  </si>
  <si>
    <t>EL PUNTO DE EQUILIBRIO MULTIPRODUCTO COMO HERRAMIENTA ADMINISTRATIVA DE PLANEACION EMPRESARIAL</t>
  </si>
  <si>
    <t>EL PUNTO DE EQUILIBRIO COMO HERRAMIENTA ADMINISTRATIVA DE PLANEACION EMPRESARIAL</t>
  </si>
  <si>
    <t>EL PUNTO DE EQULIBRIO MULTIPRODUCTO COMO HERRAMIENTA ADMINISTRATIVA DE PLANEACION EMPRESARIAL</t>
  </si>
  <si>
    <t>EL PUNTO DE EQUILIBRIO MULTIPRODUCTO COMO HERRAMIENTA ADMINISTRACION DE PLANEACION EMPRESARIAL</t>
  </si>
  <si>
    <t>PARTICIPACION EN EL MARATON DE CONOCIMIENTO DE LA SEMANA DE INNOVACION 2022 ( DIA DEL INGENIERO QUIMICO)</t>
  </si>
  <si>
    <t>PARTICIPACION EN EL MARATON DE CONOCIMIENTO DE LA SEMANA DE INNOVACION 2022 ( DIA DEL INGENIERO QUIMICO )</t>
  </si>
  <si>
    <t>PARTICIPACIONEN EL MARATON DE CONOCIMIENTO DE LA SEMANA DE INNOVACION 2022 ( DIA DEL INGENIERO QUIMICO )</t>
  </si>
  <si>
    <t>PARTICIPACION EN EL MARATON DE CONOCIMIENTOS DE LA SEMANA DE INNOVACION 2022 ( DIA DEL INGENIERO QUIMICO )</t>
  </si>
  <si>
    <t>PARTIPACION EN EL MARATON DE CONOCMIENTO DE LA SEMANA DE INNOVACION 2022 ( DIA DEL INGENIERO QUIMICO )</t>
  </si>
  <si>
    <t>PARTICIPACION EN LAS ACTIVIDADES ACADEMICAS DEL DIA DEL ADMNISTRADOR</t>
  </si>
  <si>
    <t>PARTICIPACION EN LAS ACTIVIDADES ACADEMICAS DEL DIA DEL ADMINISTRADOR</t>
  </si>
  <si>
    <t>PARTICIPACION EN LAS ACTIVIDADES DEL DIA DEL ADMINISTRADOR</t>
  </si>
  <si>
    <t xml:space="preserve"> PARTICIPACION EN LAS ACTIVIDADES ACADEMICAS DEL DIA DEL ADMINISTRADOR</t>
  </si>
  <si>
    <t xml:space="preserve">PARTICIPACION EN LAS ACTIVIDADES ACADEMICAS DEL DIA DEL ADMINISTRADOR </t>
  </si>
  <si>
    <t>PARTICIPACION EN LAS ACTVIDADES ACADEMICAS DEL DIA DEL ADMINISTRADOR</t>
  </si>
  <si>
    <t>PARTICIPACIONEN LAS ACTIVIDADES ACADEMICAS DEL DIA DEL ADMINISTRADOR</t>
  </si>
  <si>
    <t>PARTICIPACION EN LAS ACTIVIDADES A ACADEMICAS DEL DIA DEL ADMINISTRADOR</t>
  </si>
  <si>
    <t>DIA DEL INGENIERO EN GESTION EMPRESARIAL</t>
  </si>
  <si>
    <t>TALLER ALTO DESEMPEÑO DE ESTUDIANTES</t>
  </si>
  <si>
    <t>TALLER DE ORTOGRAFÍA, CURSO BÁSICO</t>
  </si>
  <si>
    <t>CURSO-TALLER DE ORTOGRAFÍA, CONCEPTOS BÁSICOS</t>
  </si>
  <si>
    <t>CURSO-TALLER DE ORTOGRAFÍA, CONCEPTOS BÁSCICOS</t>
  </si>
  <si>
    <t>ANSYS (VOLUMEN FINITO Y ELEMENTO FINITO)</t>
  </si>
  <si>
    <t xml:space="preserve">ADQUISICION DE DATOS CON ARDUINO APLICADO </t>
  </si>
  <si>
    <t xml:space="preserve">ETICA, EL SER HUMANO Y LA CIENCIA </t>
  </si>
  <si>
    <t xml:space="preserve">CURSO MOOC Tec NM 2022: ETICA, EL SER HUMANO Y LA CIENCIA </t>
  </si>
  <si>
    <t>CURSO MOOC Tec NM 2022: ETICA, EL SER HUMANO Y LA CIENCIA</t>
  </si>
  <si>
    <t>CURSO MOOC: Tec NM 2022: ETICA, EL SER HUMANO Y LA CIENCIA</t>
  </si>
  <si>
    <t>COMO CREAR Y ADMINISTRAR UN CURSO EN MOODLE</t>
  </si>
  <si>
    <t xml:space="preserve">INVESTIGACION DESCUBRIENDO HECHOS Y PRINCIPIOS </t>
  </si>
  <si>
    <t>LEY DEL IMSS, CALCULO DE LAS CUOTAS OBRERO PATRONALES</t>
  </si>
  <si>
    <t>DIA DEL INGENIERO EMPRESARIAL</t>
  </si>
  <si>
    <t>TALLER DE ALTO DESEMPEÑO PARA LA VIDA</t>
  </si>
  <si>
    <t>ASESORIA ACADEMICA</t>
  </si>
  <si>
    <t>ASESORI ACADEMICA</t>
  </si>
  <si>
    <t>SIERRA MARTIN KEVIN JAIR</t>
  </si>
  <si>
    <t>GOMEZ CANUL JOSUE EMMANUEL</t>
  </si>
  <si>
    <t>B23470002</t>
  </si>
  <si>
    <t>Introducción a Investigación de Operaciones</t>
  </si>
  <si>
    <t>Topicos Selectos de Calidad</t>
  </si>
  <si>
    <t>SEMANA DE LA INOVACION 2022</t>
  </si>
  <si>
    <t>CURSO: ADQUISICIÓN DE DATOS CON ARDUINO APLICADO A LA MECÁNICA</t>
  </si>
  <si>
    <t>APOYO DE ACTIVIDADES ACADÉMICAS DE CAMPO (TALLER DE MANUFACTURA)</t>
  </si>
  <si>
    <t>CURSO: ANSYS (VOLUMEN FINITO Y ELEMENTO FINITO)</t>
  </si>
  <si>
    <t>MOOC TecNM 2022: DESARROLLO SUSTENTABLE, NUESTRO FUTURO</t>
  </si>
  <si>
    <t>PARTIPACION EN EL MARATON DE CONOCIMIENTO DE LA SEMANA DE INNOVACION 2022 ( DIA DEL INGENIERO QUIMICO )</t>
  </si>
  <si>
    <t>CURSO</t>
  </si>
  <si>
    <t>CALCULO DIFERENCIAL</t>
  </si>
  <si>
    <t>CURSO DE PROBABILIDAD Y ESTADISTICA</t>
  </si>
  <si>
    <t>CURSOS DE PROBABILIDAD Y ESTADISTICAS</t>
  </si>
  <si>
    <t>TUTORIAL INDIVUAL</t>
  </si>
  <si>
    <t>TUTORIA INDIVIUAL</t>
  </si>
  <si>
    <t>TUTORIA INDIVUAL</t>
  </si>
  <si>
    <t>TUR</t>
  </si>
  <si>
    <t>TO</t>
  </si>
  <si>
    <t>TALLER ALTO DESEMPEÑO PARA LA VIDA</t>
  </si>
  <si>
    <t>LEY DEL IMSS: CALCULO DE LAS CUOTAS OBRERO-PATRONALES</t>
  </si>
  <si>
    <t>LEY DEL IMSS: CALCULO DE LAS CUOTAS OBRERO- PATRONALES</t>
  </si>
  <si>
    <t>PARTICIPACION EN LA SEMANA DE INNOVACION 2022</t>
  </si>
  <si>
    <t>PARTICIPACION EN LA SEMANA DE LA INNOVACION 2022</t>
  </si>
  <si>
    <t>PARTCIPACION EN LA SEMANA DE LA INNOVACION 2022</t>
  </si>
  <si>
    <t>LA NOMINA: ASPECTOS LEGALES Y FISCALES</t>
  </si>
  <si>
    <t>LA NOMINA: ASPECTO LEGALES Y FISCALES</t>
  </si>
  <si>
    <t>LA NOMINA ASPECTOS LEGALES Y FISCALES</t>
  </si>
  <si>
    <t>TORRES ARCOS KATHERINE AYANAMI</t>
  </si>
  <si>
    <t>B19390998</t>
  </si>
  <si>
    <t>B18830104</t>
  </si>
  <si>
    <t>B18830174</t>
  </si>
  <si>
    <t>C21470021</t>
  </si>
  <si>
    <t>E22470002</t>
  </si>
  <si>
    <t>E23470001</t>
  </si>
  <si>
    <t>E23470002</t>
  </si>
  <si>
    <t>B15830111</t>
  </si>
  <si>
    <t>B22470002</t>
  </si>
  <si>
    <t>B15080349</t>
  </si>
  <si>
    <t>B16080356</t>
  </si>
  <si>
    <t>B19490885</t>
  </si>
  <si>
    <t>C22470147</t>
  </si>
  <si>
    <t>FLORES SAUCEDO BRENDA SHECCID</t>
  </si>
  <si>
    <t>ORTIZ MORALES JANNY GUADALUPE</t>
  </si>
  <si>
    <t>LEON CRUZ MARITZELY DEL CARMEN</t>
  </si>
  <si>
    <t>GAMBOA TREJO JADE DE LOS ANGELES</t>
  </si>
  <si>
    <t>MANZANILLA PUC LUCERO DEL ALBA</t>
  </si>
  <si>
    <t>SANTOS MENDEZ CRISTIAN ANTONIO</t>
  </si>
  <si>
    <t>GAITAN CHOCOLATL HECTOR ENRIQUE</t>
  </si>
  <si>
    <t>SANTOS VAZQUEZ DEREK HUMBERTO</t>
  </si>
  <si>
    <t>MASS CAAMAL IRVING ADRIAN</t>
  </si>
  <si>
    <t>CONDE MEJIA CRISTINA MONSERRAT</t>
  </si>
  <si>
    <t>JIMENEZ MONTALVO PABLO SERGIO</t>
  </si>
  <si>
    <t>HERNANDEZ SANCHEZ YAEL ADRIAN</t>
  </si>
  <si>
    <t>HERRERA MARTINEZ YORDI OSIEL</t>
  </si>
  <si>
    <t>AGUIRRE GUZMAN FREDDY</t>
  </si>
  <si>
    <t>CACH CHE RONALDO ARMANDO</t>
  </si>
  <si>
    <t>HEREDIA DE LA ROSA VICTOR MANUEL</t>
  </si>
  <si>
    <t>UC RAMON JORGE ANDRES</t>
  </si>
  <si>
    <t>CAAMAL EHUAN JESUS OSVALDO</t>
  </si>
  <si>
    <t>CANUL CHAN PAOLA WENDOLEE</t>
  </si>
  <si>
    <t>CARRANZA GONZALEZ ALEJANDRO TASHTEGO</t>
  </si>
  <si>
    <t>PALOMO KEB DENIS RODRIGO</t>
  </si>
  <si>
    <t>MARTINEZ GUARDADO PERLA</t>
  </si>
  <si>
    <t>CARRILLO SANCHEZ MARIAN GUADALUPE</t>
  </si>
  <si>
    <t>MENDOZA MORALES MARIA DEL ROSARIO</t>
  </si>
  <si>
    <t>CHI SANTOS SERGIO RAFAEL</t>
  </si>
  <si>
    <t>ESTRELLA UICAB CARLOS ADAN</t>
  </si>
  <si>
    <t>20203 20223</t>
  </si>
  <si>
    <t>20211 20223</t>
  </si>
  <si>
    <t>DANZA MODERNA / NATACION</t>
  </si>
  <si>
    <t>20221 20223</t>
  </si>
  <si>
    <t>VALLES ZURITA HECTOR MANUEL</t>
  </si>
  <si>
    <t>VAZQUEZ PEREZ MARIA FERNANDA</t>
  </si>
  <si>
    <t>APOYO EN PROYECTOS DE INVESTIGACION O ACTIVIDADES ACADEMICAS DE CAMPO.</t>
  </si>
  <si>
    <t>APOYO EN PROYECTOS DE INVESTIGACION O ACTIVIDADES ACADEMICAS DE CAMPO</t>
  </si>
  <si>
    <t>DIA DEL INGENIERO 2022</t>
  </si>
  <si>
    <t>PARTICIPACION EN LAS ACTIVIDADES DEL EVENTO ACADEMICO POR EL DIA DEL INGENIERO QUIMICO 2021.</t>
  </si>
  <si>
    <t>PARTICIPACIPACION EN EL MARATON DE CONOCIMIENTOS DE LA SEMANA DE INNOVACION 2022 (DIA DEL INGENIERO QUIMICO)</t>
  </si>
  <si>
    <t>HABER OBTENIDO EL TERCER LUGAR EN EL CONCURSO DE VIDEOS DEL EVENTO ACADEMICO POR EL DIA DEL INGENIERO QUIMICO 2021.</t>
  </si>
  <si>
    <t>CURSO DE DINAMICA, LA FISICA MAS ALLA DEL AULA PARTE 1</t>
  </si>
  <si>
    <t>ETICA, EL SER HUMANO Y LA CIENCIA</t>
  </si>
  <si>
    <t xml:space="preserve">CURSO DE PROBABILIDAD Y ESTADISTICA </t>
  </si>
  <si>
    <t>SALSA BASICO</t>
  </si>
  <si>
    <t>RINCON DE LA INGENIERIA</t>
  </si>
  <si>
    <t xml:space="preserve">DIA INTERNACIONAL DE LAS MATEMATICAS </t>
  </si>
  <si>
    <t>HERRAMIENTAS GOOGLE PARA LA EDUCACION</t>
  </si>
  <si>
    <t>TALLER DE MONTAJE DE COMPUTADORAS</t>
  </si>
  <si>
    <t>DIA MUNDIAL DEL MEDIO AMBIENTE</t>
  </si>
  <si>
    <t>HIGIENE Y SEGURIDAD INDUSTRIAL</t>
  </si>
  <si>
    <t>ACTIVIDAD COMPLEMENTARIA EQUIPARA DEL ITMERIDA</t>
  </si>
  <si>
    <t>CURSO "OPERACIÓN OPUS 2018"</t>
  </si>
  <si>
    <t>"ANALISIS DE PRECIOS UNITARIOS POR COMPUTADORA (OPUS 2010)"</t>
  </si>
  <si>
    <t>"ANALISIS, CALCULO E INTEGRACION DE PRECIOS UNITARIOS"</t>
  </si>
  <si>
    <t>FORMACION INTEGRAL</t>
  </si>
  <si>
    <t>CURSO BUSQUEDA EN INTERNET PARA UNIVERSITARIOS</t>
  </si>
  <si>
    <t>CICLO DE CONFERENCIAS</t>
  </si>
  <si>
    <t>LOS COSTOS Y SU IMPORTANCIA EN LA DETERMINACION DEL PUNTO DE EQUILIBRIO</t>
  </si>
  <si>
    <t>CURSO MOOC FI. PREVENCION DE ADICCIONES</t>
  </si>
  <si>
    <t>CURSO INTRODUCCION AL INTERNET DE LAS COSAS</t>
  </si>
  <si>
    <t>CURSO - TALLER ALTO DESEMPEÑO PARA ESTUDIANTES</t>
  </si>
  <si>
    <t>CURSO INTRODUCCION AL INTERNET DE LAS COSAS (LOT)</t>
  </si>
  <si>
    <t>CURSO INTRODUCCION AL INTERNET DE LAS COSAS (loT)</t>
  </si>
  <si>
    <t>ASISTENCIA AL TALLER DE VERMICOMPOSTEO PARA LA REMEDIACION DE SUELOS</t>
  </si>
  <si>
    <t>CURSOS MOOC "ETICA EL SER HUMANO Y LA CIENCIA"</t>
  </si>
  <si>
    <t>CUMBRE NACIONAL DE DESARROLLO TECNOLOGICO, INVESTIGACION E INNOVACION: INNOVATECNM2023</t>
  </si>
  <si>
    <t>CUMBRE NACIONAL DE DESARROLLO TECNOLÓGICO, INVESTIGACIÓN E INNOVACIÓN: INNOVATECNM2023 ETAPA LOCAL</t>
  </si>
  <si>
    <t>CUMBRE NACIONAL DE DESARROLLO TECNOLOGICO, INVESTIGACION E INNOVACION: INNOVATECNM2023 ETAPA LOCAL.</t>
  </si>
  <si>
    <t>CUMBRE NACIONAL DE DESARROLLO TECNOLOGICO, INVESTIGACION E INNOVACION: INNOVATECNM2023, ETAPA LOCAL</t>
  </si>
  <si>
    <t>ETICA EL SER HUMANO Y LA CIENCIA</t>
  </si>
  <si>
    <t>"SEMANA DE LA INGENIERIA 2022"</t>
  </si>
  <si>
    <t>CURSO INSTALACIONES ELECTRICAS INDUSTRIALES</t>
  </si>
  <si>
    <t>CURSO DE INSTALACIONES ELECTRICAS INDUSTRIALES</t>
  </si>
  <si>
    <t>EMPRENDEDURISMO: CREA TU PROPIA EMPRESA</t>
  </si>
  <si>
    <t>PARTICIPACION EN EL CURSO-TALLER: RESILIENCIA EMOCIONAL</t>
  </si>
  <si>
    <t>CURSO-TALLER: ELEMENTOS BASICOS DE SOLIDWORKS</t>
  </si>
  <si>
    <t>CURSO-TALLER: ELEMETOS BASICOS DE SOLIDWORKS</t>
  </si>
  <si>
    <t>FUTBOL 7 FUTBOL SALON</t>
  </si>
  <si>
    <t>SEMANA DE LA SALUD Y PREVENCION 2023</t>
  </si>
  <si>
    <t>PROYECTO DEPORTIVO</t>
  </si>
  <si>
    <t>CHAIR DANCE</t>
  </si>
  <si>
    <t>DANCE FITNES</t>
  </si>
  <si>
    <t>INTRODUCCION A LAS ARTES PLASTICAS</t>
  </si>
  <si>
    <t>B23470001</t>
  </si>
  <si>
    <t>B23470005</t>
  </si>
  <si>
    <t>B23470006</t>
  </si>
  <si>
    <t>B23470003</t>
  </si>
  <si>
    <t>B191010063</t>
  </si>
  <si>
    <t>B191010081</t>
  </si>
  <si>
    <t>B191010107</t>
  </si>
  <si>
    <t>C21470124</t>
  </si>
  <si>
    <t>C22470195</t>
  </si>
  <si>
    <t>E23470003</t>
  </si>
  <si>
    <t>B20230614</t>
  </si>
  <si>
    <t>C20470409</t>
  </si>
  <si>
    <t>C21470326</t>
  </si>
  <si>
    <t>DIAZ MORALES MANUEL ALEXI</t>
  </si>
  <si>
    <t>ESPINO REYES ANGEL ALBERTO</t>
  </si>
  <si>
    <t>DZIB MONTERO ALEXANDRA GUADALUPE</t>
  </si>
  <si>
    <t>GASCA ESTRELLA ALVARO</t>
  </si>
  <si>
    <t>CANTO MASS MARK ANTHONY</t>
  </si>
  <si>
    <t>GONGORA RUIZ MANUEL</t>
  </si>
  <si>
    <t>ZAZUETA SONDA AILEEN ELIZABETH</t>
  </si>
  <si>
    <t>CABRERA CAAMAL NOE JESUS</t>
  </si>
  <si>
    <t>HAM GOMEZ OSORY GUADALUPE</t>
  </si>
  <si>
    <t>SANTOS ROMERO GABRIEL ADRIAN</t>
  </si>
  <si>
    <t>UICAB CASTILLO MELISSA GISELA</t>
  </si>
  <si>
    <t>AVILA DUARTE MARIA PAULINA</t>
  </si>
  <si>
    <t>ZETINA HERRERA SOFIA GUADALUPE</t>
  </si>
  <si>
    <t>CUITUNI PUERTO BRAULIO ALAN</t>
  </si>
  <si>
    <t>CAUICH CHAN ARELY DEL CARMEN</t>
  </si>
  <si>
    <t>CHAN DZIB SANTIAGO GUILLERMO</t>
  </si>
  <si>
    <t>CALAN CANUL ANGEL ANTONIO</t>
  </si>
  <si>
    <t>MAGAÑA VILLACIS DANNA YAMILETH</t>
  </si>
  <si>
    <t>MARCIAL CHI ABRIL DARYANA</t>
  </si>
  <si>
    <t>BALAN NOH NESTOR DE JESUS</t>
  </si>
  <si>
    <t>CAAMAL HERNANDEZ MARIA FERNANDA</t>
  </si>
  <si>
    <t>ACOSTA ANDRADE FRIDA SOFIA</t>
  </si>
  <si>
    <t>DZIB VILLALBA LUIS FERNANDO</t>
  </si>
  <si>
    <t>TINAJERO PACHECO BRIAN AGUSTIN</t>
  </si>
  <si>
    <t>ALBARRAN HUICAB HEYDI GUADALUPE</t>
  </si>
  <si>
    <t>MISS MIS IRVING JESUS</t>
  </si>
  <si>
    <t>CHE TAMAY JASSIEL ALEXANDER</t>
  </si>
  <si>
    <t>BUENFIL BUENFIL MARIELY YARETH</t>
  </si>
  <si>
    <t>CHI XIU NAYSETH AIRIS</t>
  </si>
  <si>
    <t>AC COCON MELANY ALEXANDRA</t>
  </si>
  <si>
    <t>SOLIS QUEJ DANNA ISABEL</t>
  </si>
  <si>
    <t>OROZCO NAH RAFAEL ALONSO</t>
  </si>
  <si>
    <t>TEC CAMBRANO LEONARDO MIGUEL</t>
  </si>
  <si>
    <t>LARA MAY NADIA CELESTE</t>
  </si>
  <si>
    <t>CRUZ CASTILLO YAEL RAMON</t>
  </si>
  <si>
    <t>SANCHEZ SANTIAGO MANUEL CATARINO</t>
  </si>
  <si>
    <t>MIJANGOS NOH MARIA FERNANDA</t>
  </si>
  <si>
    <t>LANZ RAMAYO ALYSON DEL SOCORRO</t>
  </si>
  <si>
    <t>VERA DZIB EMMANUEL DEL JESUS</t>
  </si>
  <si>
    <t>YAM AYUSO ALBERTO ENRIQUE</t>
  </si>
  <si>
    <t>PECH CHI JESSICA MARYAN</t>
  </si>
  <si>
    <t>BLANQUET ZURITA ANA BARBARA</t>
  </si>
  <si>
    <t>BAEZA VELA GABRIEL EMMANUEL</t>
  </si>
  <si>
    <t>RAMOS NAAL HUGO FELIPE</t>
  </si>
  <si>
    <t>DIAZ NAH DIANA CECILIA</t>
  </si>
  <si>
    <t>XEQUEB CAUICH JORGE MANUEL</t>
  </si>
  <si>
    <t>HAU MOLINA OMAR EMILIANO</t>
  </si>
  <si>
    <t>HUCHIN MONTEJO GABRIELA HERMALLONY</t>
  </si>
  <si>
    <t>RAMIREZ JIMENEZ GRECIA SAMANTHA</t>
  </si>
  <si>
    <t>CENTENO QUINTAL GALILEA GUADALUPE</t>
  </si>
  <si>
    <t>MOO CAMARA PAOLA MARIBY</t>
  </si>
  <si>
    <t>CLEMENTE REYES METZLI NAHOMI</t>
  </si>
  <si>
    <t>PEREZ CU JANETH JAZMIN</t>
  </si>
  <si>
    <t>HERNANDEZ REBOLLEDO SHIRLEY MARIA</t>
  </si>
  <si>
    <t>BEYTIA SANCHEZ KATINKA ARANZA NICTE HA</t>
  </si>
  <si>
    <t>COB SAENZ CAROLINA</t>
  </si>
  <si>
    <t>KANTUN CAMAS KATIA VANESSA</t>
  </si>
  <si>
    <t>URIOSTEGUI INFANTE ANGEL DANIEL</t>
  </si>
  <si>
    <t>GUILLEN FARFAN VIRIDIANA DEL CARMEN</t>
  </si>
  <si>
    <t>SOBERANIS ALCOCER HANNIA MARIEL</t>
  </si>
  <si>
    <t>MARIN CHAN JOANA NAOMI</t>
  </si>
  <si>
    <t>COB CHE CINTIA YANETH</t>
  </si>
  <si>
    <t>SANTIAGO HERNANDEZ KEVIN ALEXANDER</t>
  </si>
  <si>
    <t>MARTINEZ DUARTE AARON ALDAIR</t>
  </si>
  <si>
    <t>TORRES DAMAS ANGEL LEANDRO</t>
  </si>
  <si>
    <t>CANCHE UITZ KARLA PAOLA</t>
  </si>
  <si>
    <t>MOGUEL MORALES ROSA ESMERALDA</t>
  </si>
  <si>
    <t>CU MEDINA URIEL MAURICIO</t>
  </si>
  <si>
    <t>MACOSAY PULIDO ARTURO VALENTINO</t>
  </si>
  <si>
    <t>ALCALA LOPEZ NAOMI CRISTINA</t>
  </si>
  <si>
    <t>ESCALANTE TREJO NATALIA CAMILA</t>
  </si>
  <si>
    <t>HERRERA MONTERO JESUS DAVID</t>
  </si>
  <si>
    <t>MONTERO CASTILLA KARLA DIANELA</t>
  </si>
  <si>
    <t>KU NAAL GIBRAN</t>
  </si>
  <si>
    <t>UC UC EVELYN BEATRIZ</t>
  </si>
  <si>
    <t>CORAL EHUAN JOSE ALFONSO</t>
  </si>
  <si>
    <t>CAAMAL KANTUN JAREK NATANAEL</t>
  </si>
  <si>
    <t>DZEC PAAT JUAN MANUEL</t>
  </si>
  <si>
    <t>BARRERA CHEL CRISTIAN</t>
  </si>
  <si>
    <t>VALDESPINO CHI PEDRO ELIOENAI</t>
  </si>
  <si>
    <t>CEBALLOS MONTORES KEVIN ALEJANDRO</t>
  </si>
  <si>
    <t>ALPUCHE CHI ARBI LEANDRO</t>
  </si>
  <si>
    <t>COBOS BORGES JORGE EMILIO</t>
  </si>
  <si>
    <t>COLLI SANCHEZ ALONSO ESTEBAN</t>
  </si>
  <si>
    <t>PEREZ CALIZ VANIA MELISSA</t>
  </si>
  <si>
    <t>PALAFOX BARRIENTOS BOGAR ANDREY</t>
  </si>
  <si>
    <t>HERNANDEZ SOLIS GERARDO</t>
  </si>
  <si>
    <t>VENEGAS MEJIA RAMON JOSE</t>
  </si>
  <si>
    <t>DUARTE PAAT STEPHANY JANETH</t>
  </si>
  <si>
    <t>MANZO ARCEO DARIANA DEL CARMEN</t>
  </si>
  <si>
    <t>TORREZ PADILLA JOANA VALERIA</t>
  </si>
  <si>
    <t>ESTUDILLO CASTELLANOS CHRISTOPHER FARID</t>
  </si>
  <si>
    <t>LOPEZ KU ALAN ALEXIS</t>
  </si>
  <si>
    <t>MORALES GONZALEZ CLAUDIO JOSE</t>
  </si>
  <si>
    <t>CHE RODRIGUEZ CAROLINA ABIGAIL</t>
  </si>
  <si>
    <t>MIJANGOS SOBERANIS KARLA ARANI</t>
  </si>
  <si>
    <t>MATOS PEREZ ALONDRA ESMERALDA</t>
  </si>
  <si>
    <t>CHAB CANO ISELA DEL ROCIO</t>
  </si>
  <si>
    <t>CANCHE PACAB GISELA DEL ROSARIO</t>
  </si>
  <si>
    <t>DZUL ALVAREZ ANGEL FRANCISCO</t>
  </si>
  <si>
    <t>YAM PEREZ YEIMY BERENICE</t>
  </si>
  <si>
    <t>PUC CHAN ZEYRRI ARELY</t>
  </si>
  <si>
    <t>LOPEZ CAN ALAN EDUARDO</t>
  </si>
  <si>
    <t>TUN CANO AMERICA TERESA</t>
  </si>
  <si>
    <t>CAHUICH TAX ESTRELLA GUADALUPE</t>
  </si>
  <si>
    <t>CHI ESCALANTE HUMBERTO ROMAN</t>
  </si>
  <si>
    <t>GARY CANCHE LENNY VANESSA</t>
  </si>
  <si>
    <t>PAAT ORTIZ BERNARDO IGNACIO</t>
  </si>
  <si>
    <t>MARRUFO MORALES YAHIR GALADRIEL</t>
  </si>
  <si>
    <t>BAUTISTA MONTES ISELA DEL CARMEN</t>
  </si>
  <si>
    <t>BRITO NAAL HARUMY DE JESUS</t>
  </si>
  <si>
    <t>CAN GONZALEZ SAMIR JESUS</t>
  </si>
  <si>
    <t>POLANCO BERNAL NELLY BERIXE</t>
  </si>
  <si>
    <t>GONZALEZ MENDOZA SHARON CRISTELL</t>
  </si>
  <si>
    <t>PEREZ CAN ANA LAURA</t>
  </si>
  <si>
    <t>MARTINEZ CRISPIN EMMANUEL JAIR</t>
  </si>
  <si>
    <t>EUAN PEREZ SHECCID IRENE</t>
  </si>
  <si>
    <t>RODRIGUEZ DELGADO SAMUEL EZEQUIEL</t>
  </si>
  <si>
    <t>EUAN PEREZ ABDIEL ESAU</t>
  </si>
  <si>
    <t>ALMEYDA PACHECO PATRICIA NICOLE</t>
  </si>
  <si>
    <t>TUZ PUCH OSWALDO GABRIEL</t>
  </si>
  <si>
    <t>ALONZO COX ANGEL URIEL</t>
  </si>
  <si>
    <t>CUTZ GASCA ANGIE NAOMI</t>
  </si>
  <si>
    <t>ZETINA CASTILLO JONATHAN ALBERTO</t>
  </si>
  <si>
    <t>CANCHE URIBE RENE MIGUEL</t>
  </si>
  <si>
    <t>MARTINEZ BALAN BELEN</t>
  </si>
  <si>
    <t>CAMARA EUAN MARIO ALEJANDRO</t>
  </si>
  <si>
    <t>SILVA CHAN CARLOS ARLIN</t>
  </si>
  <si>
    <t>QUEB CRUZ ANGEL GERARDO</t>
  </si>
  <si>
    <t>PALMER VAZQUEZ KARLA YAJHAIRA</t>
  </si>
  <si>
    <t>VERA AKE INGRID GIOVANA</t>
  </si>
  <si>
    <t>CHAN CHE JUAN MANUEL</t>
  </si>
  <si>
    <t>ARAUJO MENDOZA MIKHAIL PATRICIO</t>
  </si>
  <si>
    <t>CAB LOPEZ JAVIER ALEJANDRO</t>
  </si>
  <si>
    <t>ROSADO SARABIA MIA ALEXANDRA</t>
  </si>
  <si>
    <t>PAAT CRUZ MANUEL ALEXANDER</t>
  </si>
  <si>
    <t>PEREZ DENEGRI CHRISTIAN EDUARDO</t>
  </si>
  <si>
    <t>PACHECO PACHECO IDALI IRACEMA</t>
  </si>
  <si>
    <t>EUAN UICAB YARITZA GISELLE</t>
  </si>
  <si>
    <t>ZAPATA MONTALVO PEDRO ARMANDO</t>
  </si>
  <si>
    <t>PANTI CHE FRANCISCO MANUEL</t>
  </si>
  <si>
    <t>KEB POOT VICTOR ALEJANDRO</t>
  </si>
  <si>
    <t>CRUZ XAMAN ISRAEL ALEJANDRO</t>
  </si>
  <si>
    <t>VIANA UC ANTONIO MAURICIO</t>
  </si>
  <si>
    <t>RODRIGUEZ MOHA JUSTIN JULIAN</t>
  </si>
  <si>
    <t>CALAN CABALLERO SERGIO ALEXIS</t>
  </si>
  <si>
    <t>CAHUICH OROZCO KARLA ESMERALDA</t>
  </si>
  <si>
    <t>DZUL MOO BETHZY ARIZBETH</t>
  </si>
  <si>
    <t>OCAMPO CARPIZO FABIAN GERARDO</t>
  </si>
  <si>
    <t>RIVERA MARTINEZ EDWIN ISRAEL</t>
  </si>
  <si>
    <t>DZIB ROMERO LUIS EDUARDO</t>
  </si>
  <si>
    <t>TUCUCH CHABLE ALIEL URIEL</t>
  </si>
  <si>
    <t>JIMENEZ MENDOZA YENDER GIBRAN</t>
  </si>
  <si>
    <t>HERNANDEZ GUIZAR ISABEL</t>
  </si>
  <si>
    <t>PECH BASTO GERARDO ANTONIO</t>
  </si>
  <si>
    <t>COLLI NIETO JONATHAN ALEXANDER</t>
  </si>
  <si>
    <t>CAMARA KAHU OBED ELIAS</t>
  </si>
  <si>
    <t>CHE KOYOC LUIS EDUARDO</t>
  </si>
  <si>
    <t>MUT BARBOSA YAIR RUBEN</t>
  </si>
  <si>
    <t>CARBALLO SIMA GUSTAVO ADOLFO</t>
  </si>
  <si>
    <t>CAAMAL SANCHEZ MARISOL CELESTE</t>
  </si>
  <si>
    <t>GOMEZ HUERTA LIBNI FABIOLA</t>
  </si>
  <si>
    <t>CELIS CERVERA ALEXANDRA GUADALUPE</t>
  </si>
  <si>
    <t>PACHECO QUEB KAREN GUADALUPE</t>
  </si>
  <si>
    <t>PANTI GUERRERO LIDIA ALEXANDRA</t>
  </si>
  <si>
    <t>MOO RIOS FRANCISCO RAFAEL</t>
  </si>
  <si>
    <t>TUT LOPEZ JOSE JERIEL</t>
  </si>
  <si>
    <t>CASTILLO VIANA DANIEL ANTONIO</t>
  </si>
  <si>
    <t>POOT CHI LISBEÑA MARISOL</t>
  </si>
  <si>
    <t>EHUAN CANUL IRLANDA DAMARIS</t>
  </si>
  <si>
    <t>ALVAREZ BECERRIL ALONDRA GUADALUPE</t>
  </si>
  <si>
    <t>VAZQUEZ ALVAREZ AKARI ALINE</t>
  </si>
  <si>
    <t>SALOMON BECERRIL JUDITH</t>
  </si>
  <si>
    <t>RAMOS SEGURA ANA CRISTINA</t>
  </si>
  <si>
    <t>RIVERA JIMENEZ ITZEL</t>
  </si>
  <si>
    <t>MORALES HAAS ANGEL DANIEL</t>
  </si>
  <si>
    <t>EK SANCHEZ JOSE JULIAN</t>
  </si>
  <si>
    <t>ROSARIO LAGUNA JESUS ERNESTO</t>
  </si>
  <si>
    <t>NAAL CHUC IRVING MANUEL</t>
  </si>
  <si>
    <t>HERNANDEZ SANDOVAL LUIS ARMANDO</t>
  </si>
  <si>
    <t>TUYU COHUO WILLIAM OSWALDO</t>
  </si>
  <si>
    <t>PEREZ ARCOS MARIA ALEXANDRA</t>
  </si>
  <si>
    <t>CAAMAL CHAY JOSE LUIS DEL CARMEN</t>
  </si>
  <si>
    <t>CACERES GUZMAN BENJAMIN</t>
  </si>
  <si>
    <t>LIRA POLANCO JOSEPH GUSTAVO</t>
  </si>
  <si>
    <t>ESTRELLA TRINIDAD GABRIEL ANTONIO</t>
  </si>
  <si>
    <t>CAMARA ROSADO ALEXIS DANIEL</t>
  </si>
  <si>
    <t>PASTRANA MANGAS JULIO ISAI</t>
  </si>
  <si>
    <t>RUIZ BRITO MARCOS DAVID DE JESUS</t>
  </si>
  <si>
    <t>CANO SANCHEZ AARON EMMANUEL</t>
  </si>
  <si>
    <t>BARRERA QUINTANA DANIEL FRANCISCO</t>
  </si>
  <si>
    <t>ROSADO LOPEZ JUAN PABLO</t>
  </si>
  <si>
    <t>MENDEZ ROJAS OSCAR</t>
  </si>
  <si>
    <t>GONZALEZ RODRIGUEZ CARLOS GABRIEL</t>
  </si>
  <si>
    <t>CANUL TUYUB JOSE MANUEL</t>
  </si>
  <si>
    <t>MEJIA DURAN JARED ISAI</t>
  </si>
  <si>
    <t>QUINTANILLA BALBOA GERARDO</t>
  </si>
  <si>
    <t>CHAN SANSORES MARCO ANTONIO</t>
  </si>
  <si>
    <t>CASTRO CAMBRANO EDWIN AARON</t>
  </si>
  <si>
    <t>DOMINGUEZ POOL CARLOS ALBERTO</t>
  </si>
  <si>
    <t>PIRRON HERRERA GUSTAVO ELIHU</t>
  </si>
  <si>
    <t>HERNANDEZ SOLIS EDUARDO</t>
  </si>
  <si>
    <t>CASAS GOMEZ ADOLFO SALOMON</t>
  </si>
  <si>
    <t>MATIAS MUCU CRISTIAN PATRICIO</t>
  </si>
  <si>
    <t>ANDRADE CARBALLO IKER ZADICK</t>
  </si>
  <si>
    <t>XOOL COOX ISMAEL ENRIQUE</t>
  </si>
  <si>
    <t>QUIJANO ALAVEZ JOSE JEDIEL</t>
  </si>
  <si>
    <t>RAMOS ANTONIO CESAR ALBERTO</t>
  </si>
  <si>
    <t>PUCH SIMA KEVIN EMANUEL</t>
  </si>
  <si>
    <t>RAMOS ROMERO JUAN ELIAS</t>
  </si>
  <si>
    <t>CONTRERAS VAZQUEZ DIEGO ALEJANDRO</t>
  </si>
  <si>
    <t>BALAB PEREZ DAVID EMANUEL</t>
  </si>
  <si>
    <t>INURRETA GOMEZ RAFAEL EDUARDO</t>
  </si>
  <si>
    <t>DZUL TUN FRANCISCO JAVIER</t>
  </si>
  <si>
    <t>EHUAN PACHECO ABDIEL ENRIQUE</t>
  </si>
  <si>
    <t>HERNANDEZ JOO LUIS ARMANDO</t>
  </si>
  <si>
    <t>PACHECO ORTIZ GUILLERMO MANUEL</t>
  </si>
  <si>
    <t>MIS YAH JHONATAN ALEXANDER</t>
  </si>
  <si>
    <t>GARDUZA SANCHEZ SARA ALEJANDRA</t>
  </si>
  <si>
    <t>HEREDIA AGUILAR EVELYN DAYANA</t>
  </si>
  <si>
    <t>MOGUEL MORALES HEIDI ALEXANDRA</t>
  </si>
  <si>
    <t>VIVAS CARRILLO DARWIN EMIR</t>
  </si>
  <si>
    <t>EUAN ESCAMILLA WALTER JESUS</t>
  </si>
  <si>
    <t>MENA VELA VALERIA ISABEL</t>
  </si>
  <si>
    <t>CANCHE UC JUAN JOSE</t>
  </si>
  <si>
    <t>REYES LEON TERESA DEL ROSARIO</t>
  </si>
  <si>
    <t>MAY DIAZ JORGE CARLOS</t>
  </si>
  <si>
    <t>FLORES FLORES EMMANUEL</t>
  </si>
  <si>
    <t>PERERA GUTIERREZ EDUARDO ENRIQUE</t>
  </si>
  <si>
    <t>TRESS CRIVELLI NAHUM</t>
  </si>
  <si>
    <t>CAMPOS ORTEGON JORGE EMILIO</t>
  </si>
  <si>
    <t>TORRES LOPEZ ROMANE</t>
  </si>
  <si>
    <t>MEDINA MAY ROLEN SANTIAGO</t>
  </si>
  <si>
    <t>CONTRERAS NAR ANTHONY DE LOS ANGELES</t>
  </si>
  <si>
    <t>MEJIA LOPEZ JESUS RODRIGO</t>
  </si>
  <si>
    <t>CUITUNY MOO JENNYFER</t>
  </si>
  <si>
    <t>PECH CAMAS LUIS ALFREDO</t>
  </si>
  <si>
    <t>GOYES SAAVEDRA LAURA MARIA</t>
  </si>
  <si>
    <t>FIGUEREDO MILANES LEONEL</t>
  </si>
  <si>
    <t>BERNAL GUTIERREZ JUAN FELIPE</t>
  </si>
  <si>
    <t>ZURITA GONZALEZ NOHEMI</t>
  </si>
  <si>
    <t>LA COTERA PECH JAVIER GUADALUPE</t>
  </si>
  <si>
    <t>COOT KU ABRAHAM SAMUEL</t>
  </si>
  <si>
    <t>PUCH ALPUCHE EDUARDO ISRAEL</t>
  </si>
  <si>
    <t>ACENCIO CHAN JUAN MANUEL</t>
  </si>
  <si>
    <t>CAUICH CANUL EDGAR YAIR</t>
  </si>
  <si>
    <t>MONTEJO NAH LEONARDO JAVIER</t>
  </si>
  <si>
    <t>LOPEZ CARDOZO JAN CARLO</t>
  </si>
  <si>
    <t>DAMIAN LEON ALESSANDRO</t>
  </si>
  <si>
    <t>DZUL ROMERO MICHAEL MICHELLE</t>
  </si>
  <si>
    <t>GONZALEZ HAAS ELMER BANDIAN</t>
  </si>
  <si>
    <t>VALADEZ AGUILAR EDGARD JOAQUIN</t>
  </si>
  <si>
    <t>CANUL POOT ANDREA SACNICTE</t>
  </si>
  <si>
    <t>BORGES CAMAL JESUS NAZARIO</t>
  </si>
  <si>
    <t>RODRIGUEZ HERNANDEZ LUVIA DEL CARMEN</t>
  </si>
  <si>
    <t>SEGOVIA CHAN CHRISTIAN ORLANDO</t>
  </si>
  <si>
    <t>ALONZO XAMAN OMAR JESUS</t>
  </si>
  <si>
    <t>PEREZ MOLINA GERARDO</t>
  </si>
  <si>
    <t>LARA CHI ANGEL GABRIEL</t>
  </si>
  <si>
    <t>CAHUICH GOMEZ GABRIELA DE LOS ANGELES</t>
  </si>
  <si>
    <t>VAZQUEZ ARANA AMERICA DE LOS ANGELES</t>
  </si>
  <si>
    <t>GARCIA NORIEGA JEAN MARCO</t>
  </si>
  <si>
    <t>SANCHEZ ALVARO CARLOS BENJAMIN</t>
  </si>
  <si>
    <t>CHI CHAN CARLOS ADRIEL</t>
  </si>
  <si>
    <t>MEDINA EK SUEMI GUADALUPE</t>
  </si>
  <si>
    <t>LUNA CASTRO LUIS JAVIER</t>
  </si>
  <si>
    <t>MAY SUAREZ CRISTHIAN ROEL</t>
  </si>
  <si>
    <t>CAN CHAN CESAR ARMANDO</t>
  </si>
  <si>
    <t>KANTUN MAY ROGER EMIR</t>
  </si>
  <si>
    <t>PEREZ DOMINGUEZ DIEGO ANTONIO</t>
  </si>
  <si>
    <t>HERNANDEZ CAMPOS ABRAHAM ALEJANDRO</t>
  </si>
  <si>
    <t>OVALLE DZIB EDWARD ALEXANDER</t>
  </si>
  <si>
    <t>RIVAS GOMEZ MIGUEL ALEJANDRO</t>
  </si>
  <si>
    <t>BELLO SEQUEIDA EDWIN ALBERTO</t>
  </si>
  <si>
    <t>FAJARDO SILVA NAYIBE DEL CARMEN</t>
  </si>
  <si>
    <t>ZAMUDIO CHAN ALBERTO JACOBO</t>
  </si>
  <si>
    <t>BRITO CRUZ CHRISTROPHER ALEXANDER</t>
  </si>
  <si>
    <t>CALAN TUZ LUIS EDUARDO</t>
  </si>
  <si>
    <t>MONGE AYUSO JORGE EMMANUEL</t>
  </si>
  <si>
    <t>VALDEZ CHULIN MILKA STEPHANIA</t>
  </si>
  <si>
    <t>ORTIZ YONG BRISSIA NICTEHA</t>
  </si>
  <si>
    <t>MIAN CHAN JAFET LEONARDO</t>
  </si>
  <si>
    <t>LOYA PARRA DENNYS ADRIAN</t>
  </si>
  <si>
    <t>ECHAVARRI  ALAN PABLO</t>
  </si>
  <si>
    <t>JIMENEZ MARTUS RICHARD DAVID</t>
  </si>
  <si>
    <t>DOS SANTOS AZEVEDO RICARDO</t>
  </si>
  <si>
    <t>BALLESTEROS ROZO LEIDY TATIANA</t>
  </si>
  <si>
    <t>CHERRIS CORTEZ ROSARIO GUADALUPE</t>
  </si>
  <si>
    <t>MORENO ORTEGA JUAN PABLO</t>
  </si>
  <si>
    <t>PALESTINA VELASCO ALEJANDRA GUADALUPE</t>
  </si>
  <si>
    <t>LOPEZ MARENTES LUIS EDUARDO</t>
  </si>
  <si>
    <t>BURGOS ALVARADO SAMANTHA</t>
  </si>
  <si>
    <t>EK MAY ESTER ABIGAIL</t>
  </si>
  <si>
    <t>GUTIERREZ SANTIAGO YURIDIA</t>
  </si>
  <si>
    <t>ENCARNACION ESTRADA BAYRON VERCHEL</t>
  </si>
  <si>
    <t>DZUL TORRES JIMENA IVET</t>
  </si>
  <si>
    <t>HERRERA KU HENRY CARLOS</t>
  </si>
  <si>
    <t>SOSA MERA HARLEY NAZARET</t>
  </si>
  <si>
    <t>CABALLERO CORTEZ DANIELA VALENTINA</t>
  </si>
  <si>
    <t>RODRIGUEZ ESTRELLA JAVIER CUAUHTEMOC</t>
  </si>
  <si>
    <t>PEREZ HERNANDEZ JOHANA</t>
  </si>
  <si>
    <t>BUSTAMANTE RAMIREZ GABRIEL ALEJANDRO</t>
  </si>
  <si>
    <t>CORTES DIAZ CITLALY ARLETT</t>
  </si>
  <si>
    <t>TORRES  MELINA ELIZABETH</t>
  </si>
  <si>
    <t>CORDOVA VAZQUEZ JOSUE SAMUEL</t>
  </si>
  <si>
    <t>CAHUICH CASTILLO JOSE ENRIQUE</t>
  </si>
  <si>
    <t>JIMENEZ PINZON LUIS ENRIQUE</t>
  </si>
  <si>
    <t>PAAT PALACIO GUILLERMO JESUS</t>
  </si>
  <si>
    <t>ESCOBEDO POOT JUAN PABLO</t>
  </si>
  <si>
    <t>CARRILLO COYOC JHONATAN ALDAIR</t>
  </si>
  <si>
    <t>CHI SANCHEZ YAEL IVAN</t>
  </si>
  <si>
    <t>MIRANDA LARA ESTEFANIA</t>
  </si>
  <si>
    <t>SANCHEZ LOPEZ JOSE ENRIQUE</t>
  </si>
  <si>
    <t>HOYOS RAMON IMANOL ALEJANDRO</t>
  </si>
  <si>
    <t>CHAB PECH PAMELA ALEXA</t>
  </si>
  <si>
    <t>CHAN GUZMAN ANABRISA DEL ROSARIO</t>
  </si>
  <si>
    <t>HERNANDEZ RODRIGUEZ MONICA ABIGAIL</t>
  </si>
  <si>
    <t>MALDONADO LOPEZ JOSE MIGUEL</t>
  </si>
  <si>
    <t>ESCALANTE CABAÑAS VERONICA DE KAROL</t>
  </si>
  <si>
    <t>DE LA CRUZ MENDES FABIAN BENJAMIN</t>
  </si>
  <si>
    <t>TEC MORENO MAURICIO DE JESUS</t>
  </si>
  <si>
    <t>VILLASEÑOR MUÑOZ JOCELYN DE JESUS</t>
  </si>
  <si>
    <t>PEREZ BAZ KARLA FERNANDA</t>
  </si>
  <si>
    <t>ROSADO HERNANDEZ SANTIAGO</t>
  </si>
  <si>
    <t>SANCHEZ PECH IAN DEL JESUS</t>
  </si>
  <si>
    <t>BARRERA GARCIA XENIA MONSERRAT</t>
  </si>
  <si>
    <t>DIAZ DIAZ LILIANA</t>
  </si>
  <si>
    <t>CHAY GOMEZ VALERIA NICOL</t>
  </si>
  <si>
    <t>TORAYA CHACON NIRVANA LIZETH</t>
  </si>
  <si>
    <t>HERNANDEZ CHAVEZ DAVID EMMANUELL</t>
  </si>
  <si>
    <t>ROJANO DIAZ GIOVANNI ANTONIO</t>
  </si>
  <si>
    <t>CAMBRANO GARCIA MIGUEL ALBERCO</t>
  </si>
  <si>
    <t>MENDEZ UCAN ROBERTO YUCEF</t>
  </si>
  <si>
    <t>CACH HERNANDEZ JOSUE JESUS</t>
  </si>
  <si>
    <t>EUAN MOO MARIA DE LA LUZ</t>
  </si>
  <si>
    <t>TUN MENDEZ JOSE ANTONIO</t>
  </si>
  <si>
    <t>PAVON GORGONIO RAFAEL</t>
  </si>
  <si>
    <t>POOL CHIN JESUS EDUARDO</t>
  </si>
  <si>
    <t>FIERRO GUTIERREZ GERMAN MOISES</t>
  </si>
  <si>
    <t>RODRIGUEZ MEDINA ANTONIO NICOLAS</t>
  </si>
  <si>
    <t>PUC BAÑOS ADRIAN ENRIQUE</t>
  </si>
  <si>
    <t>SAUCEDO CARDEÑAS JESUS EMMANUEL</t>
  </si>
  <si>
    <t>LUCAS HERNANDEZ KAREN NOEMI</t>
  </si>
  <si>
    <t>NAVARRO VELAZQUEZ JORGE CARLOS</t>
  </si>
  <si>
    <t>PECH HERNANDEZ JASMIN ANGELIQUE</t>
  </si>
  <si>
    <t>GARCIA VAZQUEZ JUAN JOSE LEONEL</t>
  </si>
  <si>
    <t>VALLE PACHECO ANGEL RASHEED</t>
  </si>
  <si>
    <t>MARIN ANAL JORAM EMANUEL</t>
  </si>
  <si>
    <t>LARA GARCIA DANIEL ALBERTO</t>
  </si>
  <si>
    <t>BARRIOS DIAZ DANIELA BEATRIZ</t>
  </si>
  <si>
    <t>POOT GUTIERREZ MARTIN JESUS</t>
  </si>
  <si>
    <t>QUIÑONEZ VARGAS BRIANT</t>
  </si>
  <si>
    <t>LOPEZ MORENO DYLAN</t>
  </si>
  <si>
    <t>CALDERON ESTRELLA DARIAN GAEL</t>
  </si>
  <si>
    <t>SARAO PALMER MARIA JOSE</t>
  </si>
  <si>
    <t>TEC CAHUICH IVAN EMMANUEL</t>
  </si>
  <si>
    <t>REYES CAHUICH SOFIA ABIGAIL</t>
  </si>
  <si>
    <t>VERA SARABIA DANIEL JESUS</t>
  </si>
  <si>
    <t>GONZALEZ PEREZ PAULA YARET</t>
  </si>
  <si>
    <t>MARTIN GONZALEZ CAMILA KRISTEL</t>
  </si>
  <si>
    <t>MARTINEZ HERRERA GAEL ALBERTO</t>
  </si>
  <si>
    <t>ARIAS LOPEZ CARLOS EDUARDO</t>
  </si>
  <si>
    <t>FARFAN QUEB ZAID IMANOL IGNACIO</t>
  </si>
  <si>
    <t>RODRIGUEZ SANCHEZ DYLAN IVAN</t>
  </si>
  <si>
    <t>SIMA JIMENEZ MIGUEL ANGEL</t>
  </si>
  <si>
    <t>TONCHEZ LAYNES CHRISTIAN ALEXANDER</t>
  </si>
  <si>
    <t>MORENO ALMEIDA HUGO</t>
  </si>
  <si>
    <t>VERA TZEC JOSE RAFAEL</t>
  </si>
  <si>
    <t>ESPINOSA HERNANDEZ EBER YAEL</t>
  </si>
  <si>
    <t>RIVERO YE JUAN ROMAN</t>
  </si>
  <si>
    <t>GUTIERREZ GUTIERREZ HENRI ALEXIS</t>
  </si>
  <si>
    <t>GONZALEZ NAAL GEOVANA</t>
  </si>
  <si>
    <t>MORALES BOJORQUEZ JESUS ADRIAN</t>
  </si>
  <si>
    <t>SALAZAR MONTES JOSE ALFREDO</t>
  </si>
  <si>
    <t>CONTRERAS RAMIREZ MARIA PAULINA</t>
  </si>
  <si>
    <t>MAGAÑA CHE JATNIEL RAFAEL</t>
  </si>
  <si>
    <t xml:space="preserve">PUC UC MIGUEL ARCANGEL </t>
  </si>
  <si>
    <t>LEON HERRERA JOSUE NEFTALI</t>
  </si>
  <si>
    <t>PEREZ SEGOVIA JOSUE RAMON</t>
  </si>
  <si>
    <t>MEDINA CU IVAN ALEXIS</t>
  </si>
  <si>
    <t>RUIZ MEDINA JOSE DAVID</t>
  </si>
  <si>
    <t>CAHUICH MISS JOEL JEREMIAS</t>
  </si>
  <si>
    <t>MELENDEZ CHAVEZ YECID JESUS</t>
  </si>
  <si>
    <t>FUNDAMENTO DE LAS REDES INALAMBRICAS Y SUS APLICACIONES, LA CIENCIA DE LO INTANGIBLE</t>
  </si>
  <si>
    <t>EVENTOS ACADEMICOS O INVESTIGACION</t>
  </si>
  <si>
    <t>ACTIVIDADES EXTRAESCOLARES (LERMA)</t>
  </si>
  <si>
    <t>EVENTOS ACADEMICOS Y/O INVESTIGACION</t>
  </si>
  <si>
    <t>CURSO REVIT ARQUITECTURA</t>
  </si>
  <si>
    <t>CURSO ONLINE MASIVOS Y ABIERTOS (MOOC's) HERRAMIENTAS DE COMUNICACIÓN Y GESTION EN LA NUBE</t>
  </si>
  <si>
    <t>CURSO MOOC FUNDAMENTOS DE COMPUTO EN LA NUBE</t>
  </si>
  <si>
    <t>EVENTO NACIONAL ESTUDIANTIL DE CIENCIAS BASICAS 2023.</t>
  </si>
  <si>
    <t>TecNM EF01-002: CON EDUCACION FINANCIERA: CONSTRUYE TU FUTURO FINANCIERO.</t>
  </si>
  <si>
    <t>BUSQUEDA EN INTERNET PARA UNIVERSITARIOS.</t>
  </si>
  <si>
    <t>DISEÑO DE INTERIORES.</t>
  </si>
  <si>
    <t>PROPIEDAD INTELECTUAL ENFOCADA A INNOVATECNM.</t>
  </si>
  <si>
    <t>EMPRENDIMIENTOS COLECTIVOS BASADOS EN ECONOMIA SOCIAL SOLIDARIA.</t>
  </si>
  <si>
    <t>"SEMANA DEL CONSTRUCTOR 2023"</t>
  </si>
  <si>
    <t>"SEMANA DEL CONSTRUCTOR"</t>
  </si>
  <si>
    <t>JORNADA ACADEMICA ESTUDIANTIL DE IIND 2023.</t>
  </si>
  <si>
    <t>CURSO DE ALGORITMOS</t>
  </si>
  <si>
    <t>CURSO DE JAVASCRIPT</t>
  </si>
  <si>
    <t>CURSO DE JAVASCRIPT.</t>
  </si>
  <si>
    <t>CURSOS DE JAVASCRIPT.</t>
  </si>
  <si>
    <t>PARTICIPACION EN EL CICLO DE CONFERENCIAS  DEL DIA DEL ARQUITECTO 2021.</t>
  </si>
  <si>
    <t>BUSQUEDA EN INTERNET PARA UNIVERSITARIOS</t>
  </si>
  <si>
    <t>DISEÑO DE INTERIORES</t>
  </si>
  <si>
    <t>IDENTIFICACION DE LOS RIESGOS PSICOSOCIALES EN LAS EMPRESAS BASADO EN LA NOM035-STPS-2018.</t>
  </si>
  <si>
    <t>IDENTIFICACION DE LOS RIESGOS PSICOSOCIALES EN LAS EMPRESAS BASADO EN LA NON035-STPS-2018</t>
  </si>
  <si>
    <t>IDENTIFICACION DE LOS RIESGOS PSICOSOCIALES EN LAS EMPRESAS BASADO EN LA NOM035-STPS-2018</t>
  </si>
  <si>
    <t>ALFABETISMO MEDIATICO E INFORMACIONAL</t>
  </si>
  <si>
    <t>SEMANA DEL CONSTRUCTOR 2023</t>
  </si>
  <si>
    <t>"SEMANA DEL CONSTRUCTOR 2022"</t>
  </si>
  <si>
    <t>CURSO DE PREVENCION DE DELITOS CIBERNETICOS</t>
  </si>
  <si>
    <t>EMPRENDIMIENTOS COLECTIVOS BASADOS EN ECONOMIA SOCIAL</t>
  </si>
  <si>
    <t>UREÑA CASTILLO JUAN CARLOS</t>
  </si>
  <si>
    <t>C23470262</t>
  </si>
  <si>
    <t>B201250061</t>
  </si>
  <si>
    <t>B17080279</t>
  </si>
  <si>
    <t>B17081055</t>
  </si>
  <si>
    <t>C21470212</t>
  </si>
  <si>
    <t>C23470066</t>
  </si>
  <si>
    <t>C23470199</t>
  </si>
  <si>
    <t>B24470002</t>
  </si>
  <si>
    <t>B16081883</t>
  </si>
  <si>
    <t>B24470001</t>
  </si>
  <si>
    <t>C21081302</t>
  </si>
  <si>
    <t>MORENO ALMEIDA HUGO EMMANUEL</t>
  </si>
  <si>
    <t>LUNAR SANGUINO CARLOS MARIO</t>
  </si>
  <si>
    <t>ROSADO BASULTO PEDRO ANTONIO</t>
  </si>
  <si>
    <t>SOLIS UITZ FATIMA DEL ROSARIO</t>
  </si>
  <si>
    <t>VAZQUEZ LOPEZ PAOLA GUADALUPE</t>
  </si>
  <si>
    <t>OLIVEROS BRITO JORGE</t>
  </si>
  <si>
    <t>CAAMAL HERRERA ANGEL SILVERIO</t>
  </si>
  <si>
    <t>ALAMILLA COYOC MARIA VANESSA</t>
  </si>
  <si>
    <t>B23070234</t>
  </si>
  <si>
    <t>FIGUEROA FERNANDEZ AMERICA JAQUELINE</t>
  </si>
  <si>
    <t>CURSO ESPECIAL: "INTELIGENCIA EMOCIONAL"</t>
  </si>
  <si>
    <t>PREVENCION DE DELITOS CIBERNETICOS</t>
  </si>
  <si>
    <t>CHAIRS DANCE</t>
  </si>
  <si>
    <t>DANZA FOLCLORICA</t>
  </si>
  <si>
    <t>"PARTICIPACION EN EL DIA DEL INGENIERIO EN ADMINISTRACION 2023"</t>
  </si>
  <si>
    <t>"PARTICIPACION EN EL DIA DEL INGENIERO EN ADMINISTRACION 2023"</t>
  </si>
  <si>
    <t>RELEVENCIA DE LA RESIDENCIA PROFESIONAL EN LA INSERCION EN EL AMBITO LABORAL DE LOS ESTUDIANTES DEL DEPTO. DE CIENCIAS DE LA TIERRA DURANTE EL PERIODO COMPRENDIDO 2015-2023.</t>
  </si>
  <si>
    <t>RELEVANCIA DE LA RESIDENCIA PROFESIONAL EN LA INSERCION EN EL AMBITO LABORAL DE LOS ESTUDIANTES DEL DEPTO. DE CIENCIAS DE LA TIERRA.</t>
  </si>
  <si>
    <t xml:space="preserve"> MEDINA CU IVAN ALEXIS</t>
  </si>
  <si>
    <t>C22470218</t>
  </si>
  <si>
    <t>C22470240</t>
  </si>
  <si>
    <t>E24470001</t>
  </si>
  <si>
    <t>C23470358</t>
  </si>
  <si>
    <t>C23470291</t>
  </si>
  <si>
    <t>CARRILLO DIAZ MIGUEL ANGEL</t>
  </si>
  <si>
    <t>VARGAS CAN HECTOR AUGUSTO</t>
  </si>
  <si>
    <t>DIA DEL INGENIERO QUIMICO</t>
  </si>
  <si>
    <t>DIA DEL INGENIERO QUIMICO.</t>
  </si>
  <si>
    <t>"ENTIENDO EL CALCULO INTEGRAL"</t>
  </si>
  <si>
    <t>"PROBABILIDAD Y ESTADISTICA"</t>
  </si>
  <si>
    <t>TecNM FI-CAyCV-00: FI. CIUDADANIA ACTIVA Y COMPROMISO CIVICO</t>
  </si>
  <si>
    <t>PARTICIPACION EN EL CICLO DE CONFERENCIAS DEL DIA 1ER DE JULIO DEL 2021.</t>
  </si>
  <si>
    <t>EVENTO NACIONAL DE ESCOLTAS Y BANDAS DE GUERRA.</t>
  </si>
  <si>
    <t>EVENTO NACIONAL DE ESCOLTAS Y BANDA DE GUERRA.</t>
  </si>
  <si>
    <t>"SEMANA DEL CONSTRUCTOR 2021"</t>
  </si>
  <si>
    <t>"SEMANA DEL CONSTRUCTOR 20232</t>
  </si>
  <si>
    <t>"ALGEBRA LINEAL"</t>
  </si>
  <si>
    <t>"DINAMICA", La Fisica mas alla del aula parte I.</t>
  </si>
  <si>
    <t>FUTBOL VARONIL</t>
  </si>
  <si>
    <t>TUTORIA 1</t>
  </si>
  <si>
    <t>TUTORIA 2</t>
  </si>
  <si>
    <t>PINTURA II</t>
  </si>
  <si>
    <t>"SEMANA DEL CONSTRUCTOR 2019"</t>
  </si>
  <si>
    <t>CONGRESO NACIONAL POR EL DIA DE LA TELECOMUNICACIONES Y SOCIEDAD DE LA INFORMACION.</t>
  </si>
  <si>
    <t>"CURSO - TALLER: DISEÑO Y DESARROLLO DE PROGRAMAS DE SEGURIDAD E HIGIENE INDUSRIAL"</t>
  </si>
  <si>
    <t>"XXIX ENCUENTRO NACIONAL DE ESCOLTAS Y BANDAS DE GUERRA (DESFILE MALECON)</t>
  </si>
  <si>
    <t>"XXIX ENCUENTRO NACIONAL DE ESCOLTAS Y BANDAS DE GUERRA (NELSON BARRERA)</t>
  </si>
  <si>
    <t>"XXIX ENCUENTRO NACIONAL DE ESCOLTAS Y BANDAS DE GUERRA (NELSON BARRERA Y DESFILE MALECON)</t>
  </si>
  <si>
    <t>"XXIX ENCUENTRO NACIONAL DE ESCOLTAS Y BANDAS DE GUERRA ( NELSON BARRERA Y DESFILE MALECON)</t>
  </si>
  <si>
    <t>CUMBRE NACIONAL DE DESARROLLO TECNOLOGICO, EMPRENDIMIENTO E INNOVACION, INNOVATECNM 2024.</t>
  </si>
  <si>
    <t>CUMBRE NACIONAL DE DESARROLLO TECNOLÓGICO, EMPRENDIMIENTO E INNOVACIÓN, INNOVATECNM2024</t>
  </si>
  <si>
    <t>CUMBRE NACIONAL DE DESARROLLO TECNOLOGICO, EMPRENDIMIENTO E INNOVACION, INNOVATECNM2024.</t>
  </si>
  <si>
    <t>CUNBRE NACIONAL DE DESARROLLO TECNOLOGICO, EMPRENDIMIENTO E INNOVACION, INNOVATECNM 2024.</t>
  </si>
  <si>
    <t>CUMBRE NACIONAL DE DESARROLLO TECNOLÓGICO, EMPRENDIMIENTO E INNOVACIÓN, INNOVATECNM 2024.</t>
  </si>
  <si>
    <t>CUMBRE NACIONAL DE DESARROLLO TECNOLÓGICO, EMPRENDIMIENTO E INNOVACIÓN, INNOVATECN 2024.</t>
  </si>
  <si>
    <t>XXIX ENCUENTRO NACIONAL DE ESCOLTAS Y BANDAS DE GUERRA.</t>
  </si>
  <si>
    <t>"APOYO DE 20 HORAS EN PROYECTOS DE INVESTIGACION O EN ACTIVIDADES EN CAMPO".</t>
  </si>
  <si>
    <t>"APOYO DE 20 HORAS EN PROYECTOS DE INVESTIGACION O EN ACTIVIDADES EN CAMPO.</t>
  </si>
  <si>
    <t>"APOYO DE 20 HORAS EN PROYECTOS DE INVESTIGACIONO EN ACTIVIDADES EN CAMPO.</t>
  </si>
  <si>
    <t>MEDINA CHIN ALEJANDRA GUADALUPE</t>
  </si>
  <si>
    <t>"DINAMICA, LA FISICA MAS ALLA DEL AULA PARTE I.</t>
  </si>
  <si>
    <t>ACONDICIONAMIENTO FISICO</t>
  </si>
  <si>
    <t>SEMANA CULTURAL Y DEPORTIVA 2021</t>
  </si>
  <si>
    <t>PRIMER SEMINARIO DE INVESTIGACION INTERDISCIPLINARIO E INTERINSTITUCIONAL</t>
  </si>
  <si>
    <t>TEC HERNANDEZ ABIGAIL MERCEDES</t>
  </si>
  <si>
    <t>BOX</t>
  </si>
  <si>
    <t xml:space="preserve">BOX </t>
  </si>
  <si>
    <t>PARRAO CASTILLO MARTIN ALEJANDRO</t>
  </si>
  <si>
    <t>CURSO-TALLER: FORMACION DE MONITORES</t>
  </si>
  <si>
    <t>LOMBRICOMPOSTA</t>
  </si>
  <si>
    <t>XEQUEB TUN STEPHANIE</t>
  </si>
  <si>
    <t>AKE VILLAMONTE JOSUE DAVID</t>
  </si>
  <si>
    <t>GOMEZ MASS MARIAN ANDREA</t>
  </si>
  <si>
    <t>ARREDONDO LOPEZ ARIADNA</t>
  </si>
  <si>
    <t>PAN PECH IVAN HUMBERTO</t>
  </si>
  <si>
    <t>KUK COYOC CARLOS MANUEL</t>
  </si>
  <si>
    <t>ABREU REYES FRANCISCO</t>
  </si>
  <si>
    <t>LOPEZ SANCHEZ ALEJANDRO</t>
  </si>
  <si>
    <t>QUAN KIU SAENZ ALEJANDRO</t>
  </si>
  <si>
    <t>GUILLEN CABRERA RODRIGO</t>
  </si>
  <si>
    <t>ALVARADO DELGADO GRACIELA CAROLINA</t>
  </si>
  <si>
    <t>DEY BARBABOSA YHAIRA CRISTINA</t>
  </si>
  <si>
    <t>CASTILLO GOMEZ ANA ISABELA</t>
  </si>
  <si>
    <t>NAVARRETE CAHUICH PEDRO ANGEL</t>
  </si>
  <si>
    <t>AGUILAR PAREDES JORGE EDUARDO</t>
  </si>
  <si>
    <t>CASTILLO CHAN ITZEL GUADALUPE</t>
  </si>
  <si>
    <t>ESTEBAN CERINO JESSICA IVONNE</t>
  </si>
  <si>
    <t>GRANIEL CHULIN NAOMY JOSELYN</t>
  </si>
  <si>
    <t>CAHUICH MONTENEGRO GISEL BETSABE</t>
  </si>
  <si>
    <t>CANUL MENDEZ NATALIA</t>
  </si>
  <si>
    <t>LEON BRITO AILEEN PAOLA</t>
  </si>
  <si>
    <t>HUICAB CANCHE MARIA FERNANDA</t>
  </si>
  <si>
    <t>CAAMAL TUT ANGELICA LORENA</t>
  </si>
  <si>
    <t>NAVARRO DOLORES DAVID ABRAHAM</t>
  </si>
  <si>
    <t>CHACHA HERNANDEZ MAIRIM AIDIN</t>
  </si>
  <si>
    <t>MARTINEZ CRUZ HANNA</t>
  </si>
  <si>
    <t>MARTINEZ CRUZ HANNI</t>
  </si>
  <si>
    <t>CAHUICH KU SHERLYN GUADALUPE</t>
  </si>
  <si>
    <t>HUESCA VERGARA ESTEFANIA DE JESUS</t>
  </si>
  <si>
    <t>CU PACHECO MARIO ENRIQUE</t>
  </si>
  <si>
    <t>CAHUICH ARAUJO YANELI BEATRIZ</t>
  </si>
  <si>
    <t>BRICEÑO CAHUICH RICARDO JARED</t>
  </si>
  <si>
    <t>MAY MANZANERO JORGE GABRIEL</t>
  </si>
  <si>
    <t>CASTILLO NOTARIO ZOE DE LOS ANGELES</t>
  </si>
  <si>
    <t>MANUEL JIMENEZ LUIS FERNANDO</t>
  </si>
  <si>
    <t>HERNANDEZ BARAJAS ALEJANDRO</t>
  </si>
  <si>
    <t>CARRILLO BAZAN LUIS FERNANDO</t>
  </si>
  <si>
    <t>CANUL AGUILAR JUAN ROMAN</t>
  </si>
  <si>
    <t>ZUÑIGA QUINTAL DIDIER GABRIEL</t>
  </si>
  <si>
    <t>CAAMAL CANUL JOSAFAT ALEJANDRO</t>
  </si>
  <si>
    <t>CUC CERVERA EDUARDO ANTONIO</t>
  </si>
  <si>
    <t>BRITO UC GIOVANNA ARIDAI</t>
  </si>
  <si>
    <t>TUN VALDEZ ARIDAYANE DE LOS ANGELES</t>
  </si>
  <si>
    <t>UICAB CONTRERAS MILDRED CRISTHEL</t>
  </si>
  <si>
    <t>CHUC EUAN ADRIAN EDUARDO</t>
  </si>
  <si>
    <t>PECH CHAN JAIRO ANTONIO</t>
  </si>
  <si>
    <t>CANCHE JIMENEZ ROMAN DANIEL</t>
  </si>
  <si>
    <t>GUTIERREZ CHI JUAN CARLOS</t>
  </si>
  <si>
    <t>QUIME CHE MIGUEL ANDRES</t>
  </si>
  <si>
    <t>BAUTISTA DZIB JOSE LUIS</t>
  </si>
  <si>
    <t>CHI CRUZ JOSE RAFAEL</t>
  </si>
  <si>
    <t>XOOL CAB DAVID ISRAEL</t>
  </si>
  <si>
    <t>HERNANDEZ BENITEZ BRALLAN</t>
  </si>
  <si>
    <t>MOO VERA GREICY RUBI</t>
  </si>
  <si>
    <t>CU MUÑOZ ALEXIS ALBIERI</t>
  </si>
  <si>
    <t>SOLIS ANGULO EVELYN ELIZABETH</t>
  </si>
  <si>
    <t>MUT PEREZ RICARDO ADRIAN</t>
  </si>
  <si>
    <t>COCOM VERA BELEN JACOBETH</t>
  </si>
  <si>
    <t>NIETO NIETO AZUCENA DEL CARMEN</t>
  </si>
  <si>
    <t>DE LA CRUZ CHAN FABIAN DEL JESUS</t>
  </si>
  <si>
    <t>MALPICA GARCIA AMANDA</t>
  </si>
  <si>
    <t>CONTRERAS DIAZ DAFNE SAASIL</t>
  </si>
  <si>
    <t>CHI CRUZ LUIS ANGEL</t>
  </si>
  <si>
    <t>PEREZ JUAREZ JOSE ANGEL</t>
  </si>
  <si>
    <t>JIMENEZ OCHOA DANNA PAULINA</t>
  </si>
  <si>
    <t>MARTINEZ MAGAÑA DAIRA CITLALI</t>
  </si>
  <si>
    <t>ACOSTA SALAZAR ALEXANDER</t>
  </si>
  <si>
    <t>GONZALEZ ALVAREZ JULIO CESAR</t>
  </si>
  <si>
    <t>CHUC BURGUET SHERLYN DE LOS ANGELES</t>
  </si>
  <si>
    <t>MATOS JIMENEZ MONIKA ALEJANDRA</t>
  </si>
  <si>
    <t>UC MEZQUITA EMILY SARAI</t>
  </si>
  <si>
    <t>CADENA AGUILAR JUAN PABLO</t>
  </si>
  <si>
    <t>CASTILLO BAÑOS DAVID OMAR</t>
  </si>
  <si>
    <t>HUICAB JIMENEZ JESUS ANTONIO</t>
  </si>
  <si>
    <t>ANGULO ROMERO MARITZA IVETTE</t>
  </si>
  <si>
    <t>UC EK ALEJANDRO ROMAN</t>
  </si>
  <si>
    <t>CAMARA QUEJ EDUARD ALBERTO</t>
  </si>
  <si>
    <t>MENDOZA ZARATE HECTOR MANUEL</t>
  </si>
  <si>
    <t>DAMIAN BOJORQUEZ AURELIA ISABEL</t>
  </si>
  <si>
    <t>CAHUICH ALVARADO DANIEL ANTONIO</t>
  </si>
  <si>
    <t>REYES GUZMAN JOSIAS SAID</t>
  </si>
  <si>
    <t>CHI MOO ABIGAIL GUADALUPE</t>
  </si>
  <si>
    <t>ESQUIVEL POLANCO JOSE ALEJANDRO DE LOS ANGELES</t>
  </si>
  <si>
    <t>CAMARENA LOPEZ HECTOR FERNANDO</t>
  </si>
  <si>
    <t>CALLES MARTINEZ CARLOS ENRIQUE</t>
  </si>
  <si>
    <t>VAZQUEZ PINEDA KAREN GUADALUPE</t>
  </si>
  <si>
    <t>SUNZA VAZQUEZ AARON ALEJANDRO</t>
  </si>
  <si>
    <t>GONZALEZ GOMEZ ESTEFANI YAJAIRA</t>
  </si>
  <si>
    <t>POOT PECH ISAAC EMANUEL</t>
  </si>
  <si>
    <t>LOZANO GOMEZ ORFA YURIDIA</t>
  </si>
  <si>
    <t>CESPEDES PEREZ EMANUEL JOSE</t>
  </si>
  <si>
    <t>PUC CHAN LUCELY YAZMIN</t>
  </si>
  <si>
    <t>UC TURRIZA VALERIA GUADALUPE</t>
  </si>
  <si>
    <t>GOMEZ GOMEZ OWEN ALY</t>
  </si>
  <si>
    <t>SARMIENTO XIU DIOSELYN AMAIRANI</t>
  </si>
  <si>
    <t>CAHUICH MORALES JEZREEL OMAR</t>
  </si>
  <si>
    <t>TORAYA PEREZ JESSICA PAOLA</t>
  </si>
  <si>
    <t>DIAZ CHAN CARLOS EDUARDO</t>
  </si>
  <si>
    <t>CAHUICH QUINTANA ABIMAEL IZAR</t>
  </si>
  <si>
    <t>GONZALEZ MORENO ROGER ALBERTO</t>
  </si>
  <si>
    <t>CHAN LLANES ANTUAN JOSE DE LA CRUZ</t>
  </si>
  <si>
    <t>PIÑA MEDINA ANGEL AARON</t>
  </si>
  <si>
    <t>GONZALEZ DZIB ABED ABDIEL</t>
  </si>
  <si>
    <t>KOYOC PEREZ ADRIEL JAHAZIEL</t>
  </si>
  <si>
    <t>JERONIMO LASTRA JULIO EDMUNDO</t>
  </si>
  <si>
    <t>HERRERA ARAGON NATALIA ESTHER</t>
  </si>
  <si>
    <t>DAMIAN AGUIRRE WENDY CRISTEL</t>
  </si>
  <si>
    <t>COLLI HAU PEDRO LUIS</t>
  </si>
  <si>
    <t>CABALLERO PEREZ FERNANDO MANUEL</t>
  </si>
  <si>
    <t>PUGA VILLALOBOS MARINA</t>
  </si>
  <si>
    <t>HERNANDEZ PAREDES LUCERO ISABEL</t>
  </si>
  <si>
    <t>TURRIZA SALAS YARITZA KRISTEL</t>
  </si>
  <si>
    <t>POOT PINO JEISLER URIEL</t>
  </si>
  <si>
    <t>CU SEGOVIA CARLOS ALEJANDRO</t>
  </si>
  <si>
    <t>HEREDIA ROSADO ERNESTO SARED</t>
  </si>
  <si>
    <t>RIVERO HERNANDEZ MIRANDA</t>
  </si>
  <si>
    <t>AYIL HORTA ARGENIS ALEJANDRO</t>
  </si>
  <si>
    <t>ACEVEDO ALAMILLA FERNANDA ISABEL</t>
  </si>
  <si>
    <t>SUNZA PECH LIZANDRO MARTIN</t>
  </si>
  <si>
    <t>HUESCA VERGARA EVELYN DE JESUS</t>
  </si>
  <si>
    <t>ALDANA DZIB SHAILA SCARLETT</t>
  </si>
  <si>
    <t>RICHAUD SANCHEZ CARLOS DANIEL</t>
  </si>
  <si>
    <t>WATSON US GETZYBA ARISAI</t>
  </si>
  <si>
    <t>MARCOS HUICAB CRISTOBAL AUGUSTO</t>
  </si>
  <si>
    <t>PEREZ SANTIAGO INGRID JOSELIN</t>
  </si>
  <si>
    <t>VARGAS VAZQUEZ RICARDO DANIEL</t>
  </si>
  <si>
    <t>CHABLE ORDOÑEZ JORGE ABINADI</t>
  </si>
  <si>
    <t>WONG CALDERON MEI-YING GUADALUPE</t>
  </si>
  <si>
    <t>ZAPATA GONGORA JOSE MAURICIO</t>
  </si>
  <si>
    <t>HERRERA CENTURION JULIETA ANDREI</t>
  </si>
  <si>
    <t>CHE CHAN LUIS IVAN</t>
  </si>
  <si>
    <t>HUCHIN NUÑEZ MICHELLE</t>
  </si>
  <si>
    <t>ARJONA QUEB EMILIO ARMANDO</t>
  </si>
  <si>
    <t>XEQUE CU GUADALUPE KERLYN</t>
  </si>
  <si>
    <t>PEREZ CHABLE YAHIR ALEXANDER</t>
  </si>
  <si>
    <t>COSGAYA CHAN ESTEPHANY ALEXANDRA</t>
  </si>
  <si>
    <t>NOH MORALES DAYLE DIANEL</t>
  </si>
  <si>
    <t>TORRES CERVERA JORGE RONALDO</t>
  </si>
  <si>
    <t>CADENA EK FERNANDO JESUS</t>
  </si>
  <si>
    <t>BORJAS ALDAVA CINDY</t>
  </si>
  <si>
    <t>UC NAH VALERIA MADAHI</t>
  </si>
  <si>
    <t>ZAPATA CHAN URIEL GILBERTO</t>
  </si>
  <si>
    <t>HERNANDEZ AGUILETA GABRIEL ALBERTO</t>
  </si>
  <si>
    <t>JIMENEZ DURAN LESLY MONTSERRAT</t>
  </si>
  <si>
    <t>HERRERA KU ZAREYMI IDALI</t>
  </si>
  <si>
    <t>MAAS ESTRELLA AFRICA OLINKA</t>
  </si>
  <si>
    <t>SUASTES TAMAY JOSE DE JESUS</t>
  </si>
  <si>
    <t>TREJO CRUZ ANGEL JESUS</t>
  </si>
  <si>
    <t>REYES CAB ROMEN BRAYAN</t>
  </si>
  <si>
    <t>GARCIA GONZALEZ IRAIDE MARISELA</t>
  </si>
  <si>
    <t>CHABLE CRUZ GUADALUPE CRISTEL</t>
  </si>
  <si>
    <t>GONGORA BRICEÑO JULIAN HUMBERTO</t>
  </si>
  <si>
    <t>GAMBOA LOPEZ AMERICA NAOMI</t>
  </si>
  <si>
    <t>CHAN VASQUEZ JOAN ABISAI</t>
  </si>
  <si>
    <t>ACUÑA ARJONA JULIO ALBERTO</t>
  </si>
  <si>
    <t>RODRIGUEZ DZIB HECTOR RENATO</t>
  </si>
  <si>
    <t>QUEB BURGOS MICHELLE ABIGAIL</t>
  </si>
  <si>
    <t>AMABILIS GAMBOA KRISTTEL YOSSELIN</t>
  </si>
  <si>
    <t>LOPEZ MIRANDA ELISEO</t>
  </si>
  <si>
    <t>COLORADO MATU NICOLLE ALEJANDRA</t>
  </si>
  <si>
    <t>CASTILLO TORRES ADRIANA DEL CARMEN</t>
  </si>
  <si>
    <t>PECH GUILLERMO BRYAN</t>
  </si>
  <si>
    <t>ANGULO BORGES MADISSON GISELLE</t>
  </si>
  <si>
    <t>EK CANUL MARIA FERNANDA</t>
  </si>
  <si>
    <t>PRIEGO ARCOS LENY VALERIA DE LOS ANGELES</t>
  </si>
  <si>
    <t>ALFARO CHE SOFIA CAROLINA</t>
  </si>
  <si>
    <t>DZIB ALVAREZ RUTH ESTEPHANY</t>
  </si>
  <si>
    <t>PADILLA HUCHIN GREGORY RAPHAEL</t>
  </si>
  <si>
    <t>CAMACHO CHERRES PABLO EDUARDO</t>
  </si>
  <si>
    <t>BASTOS UC ERICK IVAN</t>
  </si>
  <si>
    <t>ALVAREZ PECH GONZALO EMMANUEL</t>
  </si>
  <si>
    <t>OLMEDO HERRERA IAN ROMARIO</t>
  </si>
  <si>
    <t>HAW GARCIA ANEL GUADALUPE</t>
  </si>
  <si>
    <t>RAMIREZ CONTRERAS NAHUM EMILIANO</t>
  </si>
  <si>
    <t>HIDALGO RAMIREZ NATALIA ALEJANDRA</t>
  </si>
  <si>
    <t>MOO GAMBOA ERICK GUADALUPE</t>
  </si>
  <si>
    <t>PEREZ CAMBRANIS IRVING IBRAHIM</t>
  </si>
  <si>
    <t>HIDALGO AVILES EDWIN MANUEL</t>
  </si>
  <si>
    <t>PACHECO CANUL ALAN EMILIANO</t>
  </si>
  <si>
    <t>CERVERA FIERRO ANGEL ROMAN</t>
  </si>
  <si>
    <t>CHE UC OSEAS URIEL</t>
  </si>
  <si>
    <t>CAHUICH CALAN JOSE ALBERTO</t>
  </si>
  <si>
    <t>UC UC JESUS ALBERTO</t>
  </si>
  <si>
    <t>GUILLERMO JARAMILLO ISRAEL YUNIOR</t>
  </si>
  <si>
    <t>CAMACHO CAMACHO BRYAN ALEXANDER</t>
  </si>
  <si>
    <t>CABALLERO CHE ERNESTO DANIEL</t>
  </si>
  <si>
    <t>CALAN CHI LIZANDRO ULISES</t>
  </si>
  <si>
    <t>GARCIA GALVAN NICOLAS ANTONIO</t>
  </si>
  <si>
    <t>PERERA CEH HUGO ALESSANDRO</t>
  </si>
  <si>
    <t>RAMOS BOJORQUEZ JOSEPH ABEL</t>
  </si>
  <si>
    <t>MAAS CACH DANIEL ISAI</t>
  </si>
  <si>
    <t>PEREZ HERRERA VALERIA ALEXANDRA</t>
  </si>
  <si>
    <t>ESCAMILLA EUAN EYDER ROMARIO</t>
  </si>
  <si>
    <t>PECH PECH BRIAN ALEXANDER</t>
  </si>
  <si>
    <t>EK RAMIREZ CARLOS MANUEL</t>
  </si>
  <si>
    <t>GONZALEZ BURGOS BRYAN ARMANDO</t>
  </si>
  <si>
    <t>HERNANDEZ MOO LESTER DEL JESUS</t>
  </si>
  <si>
    <t>DAMIAN AGUIRRE PEDRO ROBERTO</t>
  </si>
  <si>
    <t>GOMEZ PECH HECTOR DANIEL</t>
  </si>
  <si>
    <t>CAN HUCHIN BRAULIO DAVID</t>
  </si>
  <si>
    <t>BALAN POOL DIEGO GUADALUPE</t>
  </si>
  <si>
    <t>CHABLE CHABLE BENITO</t>
  </si>
  <si>
    <t>CORTES PEREZ ANGEL SEBASTIAN</t>
  </si>
  <si>
    <t>COLLI PARDO MARIO IVAN</t>
  </si>
  <si>
    <t>FIGUEROA POOT BRENDA GUADALUPE</t>
  </si>
  <si>
    <t>ESPINOZA BALAN ZARET ANGEL HAZIEL</t>
  </si>
  <si>
    <t>CHI CANTO CARLA PAOLA</t>
  </si>
  <si>
    <t>AVILA LEON ANGEL JOAQUIN</t>
  </si>
  <si>
    <t>BEH AKE JORGE EZEQUIEL</t>
  </si>
  <si>
    <t>GIL DZIB FERNANDO ISRAEL</t>
  </si>
  <si>
    <t>MISS JIMENEZ JOSE IVAN</t>
  </si>
  <si>
    <t>HERNANDEZ OSORIO ERNESTO JUSEF</t>
  </si>
  <si>
    <t>SANCHEZ ENSEÑAT JOSE EDUARDO</t>
  </si>
  <si>
    <t>VALLADARES PACHECO DIEGO ANTONIO</t>
  </si>
  <si>
    <t>SANDOVAL MONTUY SHEILA JAZMIN</t>
  </si>
  <si>
    <t>SOLIS POOT RONALDO DEMIAN</t>
  </si>
  <si>
    <t>ALEGRE VARGAS ROGELIO ALEXANDER</t>
  </si>
  <si>
    <t>ARCEO CHI KAREYLI CASANDRA</t>
  </si>
  <si>
    <t>CHAVEZ CHABLE RAMON FELIPE</t>
  </si>
  <si>
    <t>EK CACERES MARCOS GAEL</t>
  </si>
  <si>
    <t>DZUL GARCIA EDUARDO ISMAEL</t>
  </si>
  <si>
    <t>LIMA HUICAB ANTONY DEL JESUS</t>
  </si>
  <si>
    <t>COLLI SANCHEZ RICARDO RIQUELME</t>
  </si>
  <si>
    <t>CANCHE TACU ABEL AMADOR</t>
  </si>
  <si>
    <t>RUIZ KU ALONDRA ESMERALDA</t>
  </si>
  <si>
    <t>COH PROMOTOR KARIME ALEJANDRA</t>
  </si>
  <si>
    <t>CORTES LOPEZ DIEGO EMILIANO</t>
  </si>
  <si>
    <t>VEGA CRUZ DIEGO</t>
  </si>
  <si>
    <t>FLORES CATZIN GERZON LEONEL</t>
  </si>
  <si>
    <t>CERVERA MIER MARIO ALFONSO</t>
  </si>
  <si>
    <t>HEREDIA NOVELO LUIS ANTONIO</t>
  </si>
  <si>
    <t>CAMINERO LARA EMILIO</t>
  </si>
  <si>
    <t>MISS GUTIERREZ BENJAMIN GABRIEL</t>
  </si>
  <si>
    <t>ORTIZ ALVAREZ BRANDON JESUS</t>
  </si>
  <si>
    <t>MONTERO LOPEZ FERNANDO ANTONIO</t>
  </si>
  <si>
    <t>ZETINA CUC JOSMAR OSWALDO</t>
  </si>
  <si>
    <t>CHI ZETINA JUAN MANUEL</t>
  </si>
  <si>
    <t>METELIN NOVELO AMERICA KARIME</t>
  </si>
  <si>
    <t>COX CHI EDGAR GABRIEL</t>
  </si>
  <si>
    <t>GRAJALES ANZUETO CARLOS ABRAHAM</t>
  </si>
  <si>
    <t>MAY GOMEZ JONATHAN DANIEL</t>
  </si>
  <si>
    <t>CASTILLO ANGULO BRAD EDUARDO</t>
  </si>
  <si>
    <t>XEQUEB LUGO LISANDRO RAUL</t>
  </si>
  <si>
    <t>AGUILAR CORNELIO FRANCISCO</t>
  </si>
  <si>
    <t>UC ROMERO JORGE AHMED AZIZ</t>
  </si>
  <si>
    <t>TZACUN TZEL ALAN YAHIR</t>
  </si>
  <si>
    <t>MIAN CHAN MANUEL ANTONIO</t>
  </si>
  <si>
    <t>CHABLE MOO ANGEL EMILIO</t>
  </si>
  <si>
    <t>UC SALAZAR RICARDO ALONSO</t>
  </si>
  <si>
    <t>POOT ALEJANDRO LUIS FERNANDO</t>
  </si>
  <si>
    <t>POOT CHAN ANGEL GUSTAVO</t>
  </si>
  <si>
    <t>COLLI CAAMAL ANDY MICHELLE</t>
  </si>
  <si>
    <t>MAY CHAVEZ RICARDO SAUL</t>
  </si>
  <si>
    <t>AKE CHUIL MIGUEL ANGEL</t>
  </si>
  <si>
    <t>POOT VERA GABRIEL ANTONIO</t>
  </si>
  <si>
    <t>GARAY QUEB SAMANTHA MICHELLE</t>
  </si>
  <si>
    <t>JIMENEZ NAVARRETE JOSE EMILIO</t>
  </si>
  <si>
    <t>TORRES OLAN LEONARDO</t>
  </si>
  <si>
    <t>HERRERA ZETINA JUAN PABLO</t>
  </si>
  <si>
    <t>HIDALGO RAMIREZ LEANDRO ALEXANDER</t>
  </si>
  <si>
    <t>PECH ESTRADA CARLOS ERNESTO</t>
  </si>
  <si>
    <t>HUCHIN PEREZ JADE ANGELLIQUE</t>
  </si>
  <si>
    <t>DIAZ DIAZ DANA LUCIA</t>
  </si>
  <si>
    <t>TRUJEQUE CAMARA SHARON PAMELA</t>
  </si>
  <si>
    <t>MAGAÑA TEC LAURA YOHANA</t>
  </si>
  <si>
    <t>PACHECO HERNANDEZ JESUS LEONARDO</t>
  </si>
  <si>
    <t>CAMARA GARCIA ANGEL GABRIEL</t>
  </si>
  <si>
    <t>YEH LOPEZ CHIRSTHOPER ARIEL</t>
  </si>
  <si>
    <t>PEREZ R DE LA GALA FERNANDO ALBERTO</t>
  </si>
  <si>
    <t>ROSAS ESPINOZA LUIS ANTONIO</t>
  </si>
  <si>
    <t>GARCIA MIJANGOS OLIVER ISRAEL</t>
  </si>
  <si>
    <t>MARTINEZ GAMBOA CARLOS ENRIQUE</t>
  </si>
  <si>
    <t>LOPEZ COLIN OLIVER</t>
  </si>
  <si>
    <t>MARQUEZ FERRAEZ RODRIGO EMMANUEL</t>
  </si>
  <si>
    <t>DUARTE TRINIDAD YONAN</t>
  </si>
  <si>
    <t>GONZALEZ ALVAREZ DYLAN AXEL</t>
  </si>
  <si>
    <t>CAHUICH ZAPATA ANGEL ADRIAN</t>
  </si>
  <si>
    <t>CENTLAL RAMIREZ JUAN ANGEL</t>
  </si>
  <si>
    <t>SUNZA VAZQUEZ EDGAR EMILIANO</t>
  </si>
  <si>
    <t>NARVAEZ CHABLE EDIEL</t>
  </si>
  <si>
    <t>DIAZ CANTO ANGEL ALEJANDRO</t>
  </si>
  <si>
    <t>ARREOLA CASTRO EDER ZINEDINE</t>
  </si>
  <si>
    <t>CHI HUICAB DARIANA MADAI</t>
  </si>
  <si>
    <t>CAN PACHECO JOSE JAIR</t>
  </si>
  <si>
    <t>HUCHIN DZIB MIGUEL ANGEL</t>
  </si>
  <si>
    <t>HUCHIN YE JOSUE EMMANUEL</t>
  </si>
  <si>
    <t>LOPEZ FLORES JESUS DARIEL</t>
  </si>
  <si>
    <t>AVILA CARRISOSA IVAN ALESSANDRO</t>
  </si>
  <si>
    <t>ALVAREZ ALVAREZ AMERICA ATHALIA</t>
  </si>
  <si>
    <t>MORALES ROSAS IVAN ALBERTO</t>
  </si>
  <si>
    <t>CUTZ GASCA GONZALO</t>
  </si>
  <si>
    <t>UCAN MORA ABDIEL</t>
  </si>
  <si>
    <t>MATEO GOMEZ HEFZI JAEL</t>
  </si>
  <si>
    <t>CHI DUARTE KELLY MONSERRAT</t>
  </si>
  <si>
    <t>LOPEZ KUC OSCAR ALEJANDRO</t>
  </si>
  <si>
    <t xml:space="preserve">CACH POOL KENDRA AURORA </t>
  </si>
  <si>
    <t>MATOS XOL CRISTIAN ALONSO</t>
  </si>
  <si>
    <t>HERNANDEZ ZETINA LUIS EDUARDO</t>
  </si>
  <si>
    <t>CHI MARTINEZ ANGEL DANIEL</t>
  </si>
  <si>
    <t>CRUZ REYNA MAGDIEL URIEL</t>
  </si>
  <si>
    <t>FUENTES BARRALES KEVIN ALEJANDRO</t>
  </si>
  <si>
    <t>COYOC ACHEVERRIA SHIRLEY GUADALUPE</t>
  </si>
  <si>
    <t>DIAZ ORTIZ WILFRED O STEVEN</t>
  </si>
  <si>
    <t>NOH CAUICH CARLOS ANDREY</t>
  </si>
  <si>
    <t>CUEVAS AGUILAR LUIS ARTURO</t>
  </si>
  <si>
    <t>PINTO PEREZ EMILIO ARMANDO</t>
  </si>
  <si>
    <t>VASCONCELOS TEC MIGUEL ANGEL</t>
  </si>
  <si>
    <t>UC MIS ANGEL ROBERTO</t>
  </si>
  <si>
    <t>REYES MENGUAL JULIO ALEXANDRE</t>
  </si>
  <si>
    <t>PEREZ LUNA FRANCISCO DIEGO DEL JESUS</t>
  </si>
  <si>
    <t>MORA MANZANILLA MAEXI GUADALUPE</t>
  </si>
  <si>
    <t>PECH DE LA CRUZ LUIS DAVID</t>
  </si>
  <si>
    <t>MATOS MOO MIGUEL ANGEL</t>
  </si>
  <si>
    <t>NIETO SORIANO DANIEL</t>
  </si>
  <si>
    <t>LUCERO VALLADARES JESHUA</t>
  </si>
  <si>
    <t>SANCHEZ CHERREZ RODRIGO</t>
  </si>
  <si>
    <t>CAN MARFIL GUILLERMO ADAIR</t>
  </si>
  <si>
    <t>SANTOS CAHUICH OSWALDO GIOVANNI</t>
  </si>
  <si>
    <t>FLORES SAUCEDO JOSE LUIS</t>
  </si>
  <si>
    <t>DZEC TURRIZA JONATHAN ADRIEL</t>
  </si>
  <si>
    <t>PINEDA VERA SALVADOR ALEJANDRO</t>
  </si>
  <si>
    <t>PECH FUENTES ANGEL GABRIEL</t>
  </si>
  <si>
    <t>NOVELO GOMEZ PATRICIA GUADALUPE</t>
  </si>
  <si>
    <t>CEL MARQUEZ ANGEL ABEL</t>
  </si>
  <si>
    <t>RUIZ DOMINGUEZ RODOLFO MIGUEL</t>
  </si>
  <si>
    <t>CERVERA GONGORA JUAN CARLOS</t>
  </si>
  <si>
    <t>ESTRADA GOMEZ JOSE CARLOS</t>
  </si>
  <si>
    <t>EK KOYOC JESUS ALEJANDRO</t>
  </si>
  <si>
    <t>MUKUL BALAM MARIA LUISA</t>
  </si>
  <si>
    <t>KUC CHAN CRISTIAN ALEXANDER</t>
  </si>
  <si>
    <t>MUÑOZ COB PEDRO LEONEL ARCANGEL</t>
  </si>
  <si>
    <t>MEDINA DIAZ BERZAIN AHAREL</t>
  </si>
  <si>
    <t>PEREZ REYES CHRISTOPHER SANTIAGO</t>
  </si>
  <si>
    <t>MENDEZ CAAMAL CAMILA AMIEL</t>
  </si>
  <si>
    <t>BORGES QUE ITZEL DAYLENNI</t>
  </si>
  <si>
    <t>CHI TUCUCH HECTOR ARIEL</t>
  </si>
  <si>
    <t>MONTES SARIÑANA CARLOS FELIPE</t>
  </si>
  <si>
    <t>CONTADOR PUBLICO</t>
  </si>
  <si>
    <t>CURSO LOGICA DE PROGRAMACION</t>
  </si>
  <si>
    <t>CURSO PARADIGMA DE PROGRAMACION (ORIENTADO A OBJETOS)</t>
  </si>
  <si>
    <t>FUNDAMENTOS DE SEGURIDAD INFORMATICA</t>
  </si>
  <si>
    <t>PROYECTO DE APOYO INSTITUCIONAL</t>
  </si>
  <si>
    <t>SOSAS GOMEZ HERIBERTO</t>
  </si>
  <si>
    <t>URIBE LOPEZ LIDIA NOHELY</t>
  </si>
  <si>
    <t>HUCHIN RIOS GILBERTH GERARDO</t>
  </si>
  <si>
    <t xml:space="preserve">EVENTOS ACADEMICOS </t>
  </si>
  <si>
    <t>POR HABER PARTICIPADO EN EL MARCO DEL 40 ANIVERSARIO DE LA CARRERA DE INGENIERIA CIVIL</t>
  </si>
  <si>
    <t>SEMINARIO</t>
  </si>
  <si>
    <t>"CALCULO DIFERENCIAL"</t>
  </si>
  <si>
    <t>APOYO DE ACTIVIDADES ACADEMICAS DE CAMPO (TALLER DE MANUFACTURA)</t>
  </si>
  <si>
    <t>CURSO DISEÑO DE INTERIORES.</t>
  </si>
  <si>
    <t>CURSO INSTALADOR DE TECHOS VERDES</t>
  </si>
  <si>
    <t>CAHUICH CAB REYNA GUADALUPE</t>
  </si>
  <si>
    <t>CURSO IMPORTANCIA DE LA NOM 035-STPS-2018 PARA LAS EMPRESAS</t>
  </si>
  <si>
    <t>CURSO DE DIAGNOSTICO DE FALLAS EN MINISPLIT INVERTER.</t>
  </si>
  <si>
    <t>CURSO DE REFRIGERACION</t>
  </si>
  <si>
    <t>SEMANA DE LA SALUD</t>
  </si>
  <si>
    <t>CONFERENCIA "SISTEMA DE AGUA HELADA"</t>
  </si>
  <si>
    <t>CURSO MOOC (CALCULO DIFERENCIAL)</t>
  </si>
  <si>
    <t>APOYO DE 20 HORAS EN CURSO, TALLER, CONFERENCIA O SEMINARIO</t>
  </si>
  <si>
    <t>CAMPAÑA DE DONACION DE SANGRE</t>
  </si>
  <si>
    <t>TecNM PACIJ01-001: PREVENCION DE ADICCIONES</t>
  </si>
  <si>
    <t>TRINIDAD DZIB ELIAN EMANUEL</t>
  </si>
  <si>
    <t>INTRODUCCION A LA PROGRAMACION</t>
  </si>
  <si>
    <t>"CURSO - TALLER: ELEMENTOS BASICOS DE SOLIDWORKS"</t>
  </si>
  <si>
    <t>EVENTO NACIONAL ESTUDIANTIL DE CIENCIAS BASICAS 2024</t>
  </si>
  <si>
    <t>EVENTO NACIONAL ESTUDIANTIL DE CIENCIAS BASICAS 2024.</t>
  </si>
  <si>
    <t xml:space="preserve">CURSO PANELES SOLARES </t>
  </si>
  <si>
    <t xml:space="preserve">RINCON DE LA INGENIERIA </t>
  </si>
  <si>
    <t>CURSO DE PANELES SOLARES</t>
  </si>
  <si>
    <t>CURSO PANELES SOLARES</t>
  </si>
  <si>
    <t>CURSO GESTION DEL TIEMPO</t>
  </si>
  <si>
    <t>40 ANIVERSARIO DEL PROGRAMA EDUCATIVO DE ARQUITECTURA</t>
  </si>
  <si>
    <t>"TALLER DE FINANZAS PERSONALES"</t>
  </si>
  <si>
    <t>CURSO PREVENCION DE DELITOS CIBERNETICOS</t>
  </si>
  <si>
    <t>CUSO PREVENCION DE DELITOS CIBERNETICOS</t>
  </si>
  <si>
    <t>HAAS UICAB DIEGO MANUEL</t>
  </si>
  <si>
    <t>B18320115</t>
  </si>
  <si>
    <t>MARTINEZ PALOMARES ISMAEL</t>
  </si>
  <si>
    <t>CURSO DE  DISEÑO DE INTERIORES</t>
  </si>
  <si>
    <t xml:space="preserve">CURSO DE PANELES SOLARES </t>
  </si>
  <si>
    <t>EVENTO NACIONAL DE ESCOLTAS Y BANDA DE GUERRA 2024</t>
  </si>
  <si>
    <t>ROCA GONZALEZ MIGUEL ANGEL</t>
  </si>
  <si>
    <t>CULTURAL Y DEPORTIVA</t>
  </si>
  <si>
    <t>CULTURAL DEPORTES</t>
  </si>
  <si>
    <t>CURSO CULTURA URBANA</t>
  </si>
  <si>
    <t>TecNM PACI01-001: PREVENCION DE ADICCIONES</t>
  </si>
  <si>
    <t>23700166</t>
  </si>
  <si>
    <t>"POR SU PARTICIPACION EN EL 39 CONGRESO DE EMPRENDIMIENTO SUSTENTABLE Y TECNOLOGICO PARA EL DESARROLLO SOCIAL Y EMPRESARIAL</t>
  </si>
  <si>
    <t>"ELECTRONICA CON ARDUINOS"</t>
  </si>
  <si>
    <t>"TUTORIA"</t>
  </si>
  <si>
    <t>MAS CAHUICH LEONEL EDUARDO</t>
  </si>
  <si>
    <t>"DIA DEL ARQUITECTO 2022"</t>
  </si>
  <si>
    <t>EVENTO NACIONAL DE ESCOLTAS Y BANDAS DE GUERRA</t>
  </si>
  <si>
    <t>"INDUCCION A LA INVESTIGACION DE OPERACIONES"</t>
  </si>
  <si>
    <t>MOGUEL MARTINEZ NATASHA FERNANDA</t>
  </si>
  <si>
    <t>"POR UNA NUEVA CULTUIRA DE SERVICIO EN EL SECTOR TURISTICO DE CAMPECHE"</t>
  </si>
  <si>
    <t>"POR UNA NUEVA CULTURA DE SERVICIO EN EL SECTOR TURISTICO EN CAMPECHE".</t>
  </si>
  <si>
    <t>GONGORA GARCIA CINTHYA ZAZIL</t>
  </si>
  <si>
    <t>"POR UNA NUEVA CULTURA DE SERVICIO EN EL SECTOR TURISTICO EN CAMPECHE"</t>
  </si>
  <si>
    <t>"POT UNA NUEVA CULTUR A DE SERVICIO EN EL SECTOR TURISTICO EN CAMPECHE"</t>
  </si>
  <si>
    <t>"EVENTO NACIONAL DE BANDAS DE GUERRA Y ESCOLTAS</t>
  </si>
  <si>
    <t>"EVENTO NACIONAL DE BANDAS DE GUERRA Y ESCOLTAS"</t>
  </si>
  <si>
    <t>BOTANICA TROPICAL</t>
  </si>
  <si>
    <t>LARA ARGAEZ ANNY ESPERANZA DEL ALBA</t>
  </si>
  <si>
    <t>C23470224</t>
  </si>
  <si>
    <t>SEMANA DE INGENIERIA CIVIL 2022</t>
  </si>
  <si>
    <t>SEMANA DE INGENIERIA CIVIL 2023</t>
  </si>
  <si>
    <t>CURSO "LOGICA DE PROGRAMACION"</t>
  </si>
  <si>
    <t>CURSO "INTRODUCCION A LA PROGRAMACION"</t>
  </si>
  <si>
    <t>CURSO "PREVENCION DE DELITOS CIBERNETICOS"</t>
  </si>
  <si>
    <t>CURSO MOOC TECNM 2022 ETICA EL SER HUMANO Y LA CIENCIA</t>
  </si>
  <si>
    <t>TALENTO EMPRENDEDOR 1</t>
  </si>
  <si>
    <t>B18080427</t>
  </si>
  <si>
    <t>CERTIFICACION DE AUTOCAD</t>
  </si>
  <si>
    <t>CANUL DZIB RICARDO EFRAIN</t>
  </si>
  <si>
    <t>CURSO MASIVO ABIERTO EN LINEA CON CLAVE CAyCV01-001: CIUDADANIA ACTIVA Y COMPROMISO CIVICO</t>
  </si>
  <si>
    <t>"PREVENCION DE DELITOS CIBERNETICOS"</t>
  </si>
  <si>
    <t>INTRODUCCION A LA CIBERSEGURIDAD</t>
  </si>
  <si>
    <t>CURSO "FUNDAMENTOS DE SEGURIDAD INFORMATICA"</t>
  </si>
  <si>
    <t>RINCON DE LA INGENIERIA 2025</t>
  </si>
  <si>
    <t>RINCON DE LA INGENIERIA 2025.</t>
  </si>
  <si>
    <t>"INTRODUCCION A LA REALIDAD VIRTUAL, AUMENTADA Y MIXTA."</t>
  </si>
  <si>
    <t>"INTRODUCCION A LA REALIDAD VIRTUAL, AUMENTADA Y MIXTA".</t>
  </si>
  <si>
    <t>CURSO MOVILIDAD NO MOTORIZADA</t>
  </si>
  <si>
    <t>TALLER DE EDUCACION FINANCIERA</t>
  </si>
  <si>
    <t>CURSO "GOBERNANZAS DE TI"</t>
  </si>
  <si>
    <t>DEPORTIVO</t>
  </si>
  <si>
    <t>NIETO CABALLERO MONICA NICTE-HA</t>
  </si>
  <si>
    <t>EXTRAESCOLAR</t>
  </si>
  <si>
    <t>EVENTO ACADEMICO Y/O INVESTIGACION</t>
  </si>
  <si>
    <t>MUSICA LATINAMERICANA</t>
  </si>
  <si>
    <t>VI CONGRESO DE ADMINISTRACION</t>
  </si>
  <si>
    <t>"ELECTRICIDAD Y ELECTRONICA INDUSTRIAL"</t>
  </si>
  <si>
    <t>MOVILIDAD NO MOTORIZADA</t>
  </si>
  <si>
    <t>MOOC CURSO TALLER MODELO TALENTO EMPRENDEDOR</t>
  </si>
  <si>
    <t>BASQUETBOL FEMENIL</t>
  </si>
  <si>
    <t>TALLER SALVANDO VIDAS</t>
  </si>
  <si>
    <t>LIDERES DEL FUTURO</t>
  </si>
  <si>
    <t xml:space="preserve">TEATRO </t>
  </si>
  <si>
    <t>C24470014</t>
  </si>
  <si>
    <t>E24470003</t>
  </si>
  <si>
    <t>MAS SOTO DIEGO JULIAN</t>
  </si>
  <si>
    <t>E25470002</t>
  </si>
  <si>
    <t>CHI CHAN DAVID ALEJANDRO</t>
  </si>
  <si>
    <t>C23470037</t>
  </si>
  <si>
    <t>MONDRAGON ESPARRAGOZA JORGE</t>
  </si>
  <si>
    <t>APOYO DE 20 HORAS EN PROYECTO DE INVESTIGACION O ACTIVIDADES DE CAMPO</t>
  </si>
  <si>
    <t>CURSO INTRODUCCION A LA REALIDAD VIRTUAL Y AUMENTADA</t>
  </si>
  <si>
    <t>CURSOS ONLINE MASIVOS Y ABIERTO A DISTANCIA (MOOC)</t>
  </si>
  <si>
    <t>CURSO "ELECTRICIDAD Y ELECTRONICA INDUSTRIAL"</t>
  </si>
  <si>
    <t>"JORNADA NACIONAL DE TEQUIOS POR LA PAZ Y CONTRA LAS ADICCIONES"</t>
  </si>
  <si>
    <t>C22470282</t>
  </si>
  <si>
    <t>PARTICIPACION EN ETAPA LOCAL DE LA CUMBRE NACIONAL DE DESARROLLO TECNOLOGICO EMPRENDIMIENTO E INNOVACION "INNOVATACNM 2025"</t>
  </si>
  <si>
    <t>DIA DEL MEDIO AMBIENTE</t>
  </si>
  <si>
    <t>RECICLATON</t>
  </si>
  <si>
    <t>PARTICIPACION EN EL RALLY POR CONOCIMIENTOS "DIA DEL INGENIERO QUIMICO"</t>
  </si>
  <si>
    <t>DIA DEL QUIMICO</t>
  </si>
  <si>
    <t>"ENTENDIENDO EL CALCULO INTEGRAL"</t>
  </si>
  <si>
    <t>"JORNADA DE LA SEGURIDAD Y LA SALUD EN EL TRABAJO 2022"</t>
  </si>
  <si>
    <t>"DISEÑO DE PROCESOS DE ENSAMBLE"</t>
  </si>
  <si>
    <t>FOLCLOR</t>
  </si>
  <si>
    <t>"ASESORIAS DE MATEMATICAS PARA EL EVENTO NACIONAL ESTUDIANTIL DE CIENCIAS BASICAS"</t>
  </si>
  <si>
    <t>C22470326</t>
  </si>
  <si>
    <t>CANCHE URIBE JORGE EDUARDO</t>
  </si>
  <si>
    <t> GONZALEZ GOMEZ ERICK GUADALUPE DEL JESUS</t>
  </si>
  <si>
    <t>"CANOTAJE"</t>
  </si>
  <si>
    <t>ANELL  MOO KARLA CAROLINA</t>
  </si>
  <si>
    <t>ZENTRA TUS FINANZAS I</t>
  </si>
  <si>
    <t>ZENTRA FINANZAS I</t>
  </si>
  <si>
    <t>20223 20231</t>
  </si>
  <si>
    <t>ZENTRA TUS FINANZAS II</t>
  </si>
  <si>
    <t>ESPINOSA UC WILLIAM JAIR</t>
  </si>
  <si>
    <t>MENESES SALAZAR DANA JESSELY</t>
  </si>
  <si>
    <t>GONZALEZ POOT YAZID MONSERRAT</t>
  </si>
  <si>
    <t>ROSADO CU AARON DE JESUS</t>
  </si>
  <si>
    <t>PRUDENTE ANTONIO KARLA AZUCENA</t>
  </si>
  <si>
    <t>CARPIZO SANCHEZ AKIRE DE JESUS</t>
  </si>
  <si>
    <t>ESCALANTE ROMERO RAUL ENRIQUE</t>
  </si>
  <si>
    <t>GONZALEZ JOB EUNICE DANAI</t>
  </si>
  <si>
    <t>MORALES ROSEL NICOLE JOAHANA</t>
  </si>
  <si>
    <t>IC BUSQUET SOFIA ELIZABETH</t>
  </si>
  <si>
    <t>LARA RUIZ CAMILA NICTEHA</t>
  </si>
  <si>
    <t>BRITO GUZMAN ALEJANDRO ALFREDO</t>
  </si>
  <si>
    <t>AKE BASULTO ELIA FERNANDA</t>
  </si>
  <si>
    <t>HEREDIA RODRIGUEZ CHRISTOPHER ALEXANDER</t>
  </si>
  <si>
    <t>BRITO MONTEJO DIEGO</t>
  </si>
  <si>
    <t>SALAZAR CAMARA BUDA KING</t>
  </si>
  <si>
    <t>BARAHONA ACEVEDO ANELYS GUADALUPE</t>
  </si>
  <si>
    <t>MATU COLLI JAZMIN GUADALUPE</t>
  </si>
  <si>
    <t>COLLI SOBERANIS JAVIER ALFONSO</t>
  </si>
  <si>
    <t>LOPEZ BARAHONA OSCAR ARMANDO</t>
  </si>
  <si>
    <t>SOSA VAZQUEZ KARLA ANALUCIA</t>
  </si>
  <si>
    <t>VILLORIN ALVAREZ PILAR DALET</t>
  </si>
  <si>
    <t>CHAN CAHUICH KRISTIAN ISAAC</t>
  </si>
  <si>
    <t>COLLI ARROYO LUIS RICARDO</t>
  </si>
  <si>
    <t>CAAMAL OCAMPO RAFAEL BENJAMIN</t>
  </si>
  <si>
    <t>BAAS PAT ESTRELLA GUADALUPE</t>
  </si>
  <si>
    <t>MOO CANTUN JOSE ANGEL</t>
  </si>
  <si>
    <t>AC VILLANUEVA DARIO ELEAZAR</t>
  </si>
  <si>
    <t>PRIETO INTERIAN ANGEL GAEL</t>
  </si>
  <si>
    <t>LUCAS DOMINGUEZ ESMERALDA</t>
  </si>
  <si>
    <t>ARIAS CHAB KAROL JAMILA</t>
  </si>
  <si>
    <t>MONTERO GOMEZ SHIRLEY JULIE</t>
  </si>
  <si>
    <t>COL MEDINA JONATAN ABDIEL</t>
  </si>
  <si>
    <t>ZAPATA SUAREZ CESAR DEL JESUS</t>
  </si>
  <si>
    <t>PINEDA CHI JOEL</t>
  </si>
  <si>
    <t>CANCHE POOT DANIELA DE LOS ANGELES</t>
  </si>
  <si>
    <t>NOH MARTINEZ GABRIEL DE JESUS</t>
  </si>
  <si>
    <t>JIMENEZ COCON SARA ATHALIA</t>
  </si>
  <si>
    <t>DZIB TUCUCH ASAEL ABISAI</t>
  </si>
  <si>
    <t>MIJANGOS QUEN JOSE VALENTIN</t>
  </si>
  <si>
    <t>HERNANDEZ DUARTE CHRISTOPHER</t>
  </si>
  <si>
    <t>LARA RODRIGUEZ JESUS ENMANUEL</t>
  </si>
  <si>
    <t>CEN BARREDO YULEISI DOLORES</t>
  </si>
  <si>
    <t>CAMARA CAN JOB JEHIEL</t>
  </si>
  <si>
    <t>GONZALEZ R DE LA GALA JACIEL JAHIR</t>
  </si>
  <si>
    <t>PECH RUIZ MIRZA JOSSELYN</t>
  </si>
  <si>
    <t>VALENCIA JIMENEZ JULISSA MIREILY</t>
  </si>
  <si>
    <t>GONZALEZ PUCH ALEJANDRA</t>
  </si>
  <si>
    <t>CAUICH CHAN ARIANA ASUNCION</t>
  </si>
  <si>
    <t>VERA FLORES YARETZI ESMERALDA</t>
  </si>
  <si>
    <t>RAMIREZ CERVANTES SERGIO MOISES</t>
  </si>
  <si>
    <t>QUEN EUAN RODRIGO IVAN</t>
  </si>
  <si>
    <t>ALEGRIA NOH CARLOS FERNANDO</t>
  </si>
  <si>
    <t>MENJIVAR MENJIVAR ROSA GABRIELA</t>
  </si>
  <si>
    <t>UC CHULIN JORGE DE JESUS</t>
  </si>
  <si>
    <t>REYES PACHECO LEONARDO</t>
  </si>
  <si>
    <t>VALENZUELA CHEL SHENA CELESTE</t>
  </si>
  <si>
    <t>RIVAS BERNES MARIO</t>
  </si>
  <si>
    <t>CASTILLO LUNA SERGIO ROMAN</t>
  </si>
  <si>
    <t>SLUDER GUERRERO LUIS ALBERTO</t>
  </si>
  <si>
    <t>AJTUN ARCHIVOR MIRLEY ROXANA</t>
  </si>
  <si>
    <t>FERNANDEZ CASTRO EDREI ASAHEL</t>
  </si>
  <si>
    <t>UC PERALTA HANNIA YAZMIN</t>
  </si>
  <si>
    <t>AKE POOT JANETH JAZMIN</t>
  </si>
  <si>
    <t>DIAZ CORONA GUSTAVO ALEXANDER</t>
  </si>
  <si>
    <t>GONZALEZ GONZALEZ MIGUEL ANTONIO</t>
  </si>
  <si>
    <t>CUEVAS RODRIGUEZ HEIDY NAHOMY</t>
  </si>
  <si>
    <t>LOPEZ YAM MARELY JOSELIN</t>
  </si>
  <si>
    <t>VAZQUEZ GAMBOA DANIEL ALEJANDO</t>
  </si>
  <si>
    <t>CARDENAS CABRERA JOSE MIGUEL</t>
  </si>
  <si>
    <t>MOO AKE XADANI VICTORIA</t>
  </si>
  <si>
    <t>GUTIERREZ CUEVAS EMILIANO</t>
  </si>
  <si>
    <t>LUNA CONTRERAS ERIK EMILIO</t>
  </si>
  <si>
    <t>ARJONA FALCON GABRIELA LILI</t>
  </si>
  <si>
    <t>ESPAÃA TZEL IVANA VICTORIA</t>
  </si>
  <si>
    <t>FARFAN RIVERO OMAR VALENTIN</t>
  </si>
  <si>
    <t>ESCANGA CUSTODIO EIMI ALHELI</t>
  </si>
  <si>
    <t>NARVAEZ MAY EDGAR ARIEL</t>
  </si>
  <si>
    <t>CHIN RODRIGUEZ FERNANDA JOSELINE</t>
  </si>
  <si>
    <t>CHABLE ROMERO RODRIGO MISAEL</t>
  </si>
  <si>
    <t>BENCOMO ZAPATA JABHEL DAVID</t>
  </si>
  <si>
    <t>DZUL CEH JOSUE ABIMAEL</t>
  </si>
  <si>
    <t>CARRASCO POOT KENYA ALESSANDRA</t>
  </si>
  <si>
    <t>CHACHA HERNANDEZ EMMANUEL ARCANGEL</t>
  </si>
  <si>
    <t>MAY CHAN KEVIN MISAEL</t>
  </si>
  <si>
    <t>INFANTE CHUIL RAFAEL</t>
  </si>
  <si>
    <t>MONTEJO CAUICH LUIS MANUEL</t>
  </si>
  <si>
    <t>LOPEZ PECH VANESSA ESTEFANIA</t>
  </si>
  <si>
    <t>METELIN SALOMON RAYMUNDO ELIAS</t>
  </si>
  <si>
    <t>LOPEZ GARCIA BARBARA MELISSA</t>
  </si>
  <si>
    <t>AKE VERA YAEL JESUS</t>
  </si>
  <si>
    <t>GUZMAN MIAN JOSE ANTONIO</t>
  </si>
  <si>
    <t>BALAM COUOH ASHLY JASMIN</t>
  </si>
  <si>
    <t>FLORES TREJO YAHIR GABRIEL</t>
  </si>
  <si>
    <t>PECH MEDINA JOSE ANTONIO</t>
  </si>
  <si>
    <t>JIMENEZ MARTINEZ FRANCISCO JAVIER</t>
  </si>
  <si>
    <t>JIMENEZ KU EDGAR JOEL</t>
  </si>
  <si>
    <t>PALACIOS JUAN YOEL</t>
  </si>
  <si>
    <t>TUN COLLI EDGAR ALEXANDER</t>
  </si>
  <si>
    <t>GUILLEN VARGAS JORGE EDUARDO</t>
  </si>
  <si>
    <t>CAMPOS PECH JUAN MAGDIEL</t>
  </si>
  <si>
    <t>DZUL VAZQUEZ ANAHI</t>
  </si>
  <si>
    <t>MANZANERO ESTRELLA ANGEL GABRIEL</t>
  </si>
  <si>
    <t>BAEZA POOT VICTOR HUGO</t>
  </si>
  <si>
    <t>TAMAYO EHUAN EMILY CAROLAY</t>
  </si>
  <si>
    <t>CHE TAMAY ANGEL ALBERTO</t>
  </si>
  <si>
    <t>COLLI CHAN KAREN SHERLYN</t>
  </si>
  <si>
    <t>PUC PALACIOS LUIS EDUARDO</t>
  </si>
  <si>
    <t>LOPEZ FIERROS DANNA PAOLA</t>
  </si>
  <si>
    <t>CORREA ESTRELLA CESAR ALEJANDRO</t>
  </si>
  <si>
    <t>CHAN CHAN EDWARD ALEXANDER</t>
  </si>
  <si>
    <t>LOPEZ CANEPA HECTOR ALEJANDRO</t>
  </si>
  <si>
    <t>CORAL GARCIA MARIA JOSE ESMERALDA</t>
  </si>
  <si>
    <t>TUN EK DARLIN GABRIEL</t>
  </si>
  <si>
    <t>PUERTO CANCHE JUAN JESUS</t>
  </si>
  <si>
    <t>PEREZ SOLIS JENNIFER ESTEFANIA</t>
  </si>
  <si>
    <t>QUEB CAB JAVIER ALEXANDER</t>
  </si>
  <si>
    <t>AGUILAR DEL RIO RODDERYCK ARMANDO</t>
  </si>
  <si>
    <t>REQUENA CARRILLO GILBERTO ALEJANDRO</t>
  </si>
  <si>
    <t>HORTA HEREDIA YOVANNI ALBERTO</t>
  </si>
  <si>
    <t>SANCHEZ DOSE KEVIN</t>
  </si>
  <si>
    <t>NARVAEZ INTERIAN GLORIA TERESA</t>
  </si>
  <si>
    <t>MENDEZ BALAN DAFNE ESTRELLA</t>
  </si>
  <si>
    <t>ZAVALA ARIAS ABRIL DEL PILAR</t>
  </si>
  <si>
    <t>PERALTA DZIB AMILKA YOSELIN</t>
  </si>
  <si>
    <t>CANUL LOPEZ JOSE DANIEL</t>
  </si>
  <si>
    <t>DELGADO CHI STHEPANIE DE LOS ANGELES</t>
  </si>
  <si>
    <t>JIMENEZ SANCHEZ HENRY JOSE</t>
  </si>
  <si>
    <t>MARTIN HAU VALERIA GUADALUPE</t>
  </si>
  <si>
    <t>SIMA SIMA CINTHIA GUADALUPE</t>
  </si>
  <si>
    <t>RIVERO JUAREZ ANGEL CRISTOBAL</t>
  </si>
  <si>
    <t>ANZUETO FLORES INGRID MICHELLE</t>
  </si>
  <si>
    <t>CAAMAL CAMARA LUIS ANGEL</t>
  </si>
  <si>
    <t>QUE UC PERLA RUBI</t>
  </si>
  <si>
    <t>PACHECO DZIB CHRISTOFER HUMBERTO</t>
  </si>
  <si>
    <t>HERNANDEZ QUEN GABRIEL ALEXANDER</t>
  </si>
  <si>
    <t>ARANDA GOMEZ ROCIO DEL CARMEN</t>
  </si>
  <si>
    <t>OLIVARES MARTINEZ JIMENA JANET</t>
  </si>
  <si>
    <t>CHI BETANZO MIRANDA SAHORY</t>
  </si>
  <si>
    <t>BARRIENTOS IGNACIO ALEXIS DANIEL</t>
  </si>
  <si>
    <t>CAMACHO DEL VALLE GLORIA ANYELINE</t>
  </si>
  <si>
    <t>BARRERA REYES JOSE MANUEL</t>
  </si>
  <si>
    <t>CLEMENTE JOSE EMILIO ISRAEL</t>
  </si>
  <si>
    <t>MEDINA GUZMAN KELLY ISMERAI</t>
  </si>
  <si>
    <t>GOMEZ GARCIA ROY</t>
  </si>
  <si>
    <t>VILLASIS DZIB LEONARDO JULIAN</t>
  </si>
  <si>
    <t>CRUZ ARGUETA ALEXANDER</t>
  </si>
  <si>
    <t>CAAMAL RAMIREZ ALEJANDRO EMMANUEL</t>
  </si>
  <si>
    <t>GARCIA CHABLE RONALDO ENRIQUE</t>
  </si>
  <si>
    <t>BAAZ RAMIREZ ANGEL GABRIEL</t>
  </si>
  <si>
    <t>LOPEZ MEDINA ABRIL CANDELARIA</t>
  </si>
  <si>
    <t>ESTRELLA UC HECTOR ARTURO</t>
  </si>
  <si>
    <t>EHUAN AKE URIEL DEL JESUS</t>
  </si>
  <si>
    <t>FERNANDEZ DZIB JOSE JULIAN</t>
  </si>
  <si>
    <t>ESTRADA MENDEZ ISIDRO</t>
  </si>
  <si>
    <t>RIVERA HAAS REYNALDO ANTONIO</t>
  </si>
  <si>
    <t>CHIN MORALES ERIC ANTONIO</t>
  </si>
  <si>
    <t>ROCHA GONZALEZ ERWIN MITZRAEL</t>
  </si>
  <si>
    <t>YAH SANTIAGO ANGEL GABRIEL</t>
  </si>
  <si>
    <t>CHUC MONTALVO DIEGO FERNANDO</t>
  </si>
  <si>
    <t>MOLINA CACH MARTHA PAULINA</t>
  </si>
  <si>
    <t>VALTIERRA REVUELTA ERIK EDUARDO</t>
  </si>
  <si>
    <t>QUIAB CASTILLO MARCOS HUMBERTO</t>
  </si>
  <si>
    <t>PALOMO COCOM JOSE ALBERTO</t>
  </si>
  <si>
    <t>HERRERA ASENCIO ANDRIK FRANCISCO</t>
  </si>
  <si>
    <t>JARAMILLO BAEZ AURORA SARAI</t>
  </si>
  <si>
    <t>GRANADOS VARGAS LUIS ANTONIO</t>
  </si>
  <si>
    <t>LUGO ESTILLADO CARLOS DANIEL</t>
  </si>
  <si>
    <t>TAMAY PANTI IRVIN ADRIAN</t>
  </si>
  <si>
    <t>CHI DANIEL JUAN ROGELIO</t>
  </si>
  <si>
    <t>CACH TOMAS ANGELICA JAZMIN</t>
  </si>
  <si>
    <t>TRUJEQUE CHIN KEYLA SHALOM</t>
  </si>
  <si>
    <t>BORGES PALOMINO YOBANI EMANUEL</t>
  </si>
  <si>
    <t>HAW GUTIERREZ JONATHAN ALEJANDRO</t>
  </si>
  <si>
    <t>MEDINA CANUL CAROLINA ANTONIA</t>
  </si>
  <si>
    <t>QUIJANO CAAMAL CRISTHIAM ULISES</t>
  </si>
  <si>
    <t>ALMEYDA CASANOVA JARED ALEJANDRO</t>
  </si>
  <si>
    <t>PANTI PUERTO LUIS FELIPE</t>
  </si>
  <si>
    <t>CARBALLO HUCHIN DEYDELIN YEZZARAE</t>
  </si>
  <si>
    <t>PECH CAMARA RICHARD ALEJANDRO</t>
  </si>
  <si>
    <t>CETINA PANTI MARIA ISABEL</t>
  </si>
  <si>
    <t>MEDINA PINZON DIANNETH DE LOS ANGELES</t>
  </si>
  <si>
    <t>FLORES PECH RAMON ALBERTO</t>
  </si>
  <si>
    <t>SILVA PEREZ FRANCISCO JOSE MARÃA</t>
  </si>
  <si>
    <t>RENDON CHIN JONATHAN ADIEL</t>
  </si>
  <si>
    <t>PALOMO KOH RUBEN GABRIEL</t>
  </si>
  <si>
    <t>ALONZO MARIN CARLOS EMILIANO</t>
  </si>
  <si>
    <t>LOPEZ CHEL MARIA LUISA</t>
  </si>
  <si>
    <t>NAH TREJO LEONEL JESUS</t>
  </si>
  <si>
    <t>TACU UICAB BRANDO IMANOL</t>
  </si>
  <si>
    <t>CHI GUTIERREZ UZIEL ESTEBAN</t>
  </si>
  <si>
    <t>CAMPOS TUYUB ERICK ISRAEL</t>
  </si>
  <si>
    <t>ALARCON ANTONIO ANGEL BENJAMIN</t>
  </si>
  <si>
    <t>SERECH PULUC FREDY AMILCAR</t>
  </si>
  <si>
    <t>TULLIN RODRIGUEZ JOSMAR GUADALUPE</t>
  </si>
  <si>
    <t>MEX CANCHE PRICILA BEATRIZ</t>
  </si>
  <si>
    <t>SOLIS MAY EMMANUEL TADEO DE JESUS</t>
  </si>
  <si>
    <t>GARCIA MEX ELIOTH EMILIO</t>
  </si>
  <si>
    <t>GREGORIO MATIAS LEONARDO BENJAMIN</t>
  </si>
  <si>
    <t>GONZALEZ MORA DIANA LAURA</t>
  </si>
  <si>
    <t>ZUBIETA EHUAN DANIEL</t>
  </si>
  <si>
    <t>CHAN CHAN STEVEN GUADALUPE</t>
  </si>
  <si>
    <t>PACHECO AGUILAR FRANCISCO DEL ANGEL AGUSTIN</t>
  </si>
  <si>
    <t>MEDINA GARRIDO JOSE DAMIAN</t>
  </si>
  <si>
    <t>UC CHI FRANCISCO ALEJANDRO</t>
  </si>
  <si>
    <t>CHI QUIJANO ADRIAN ALBERTO</t>
  </si>
  <si>
    <t>CRUZ COLLI ISAI</t>
  </si>
  <si>
    <t>CHEL JIMENEZ PEDRO PABLO</t>
  </si>
  <si>
    <t>CAHUICH CHAN JORGE DAVID</t>
  </si>
  <si>
    <t>CRUZ MENDOZA ROSHELY ALEJANDRA</t>
  </si>
  <si>
    <t>MAGDALENO SANCHEZ NAOMI VICTORIA</t>
  </si>
  <si>
    <t>ALVAREZ CAAMAL RODRIGO ARMANDO</t>
  </si>
  <si>
    <t>SANTIAGO QUINTANA JONATHAN DE JESUS</t>
  </si>
  <si>
    <t>MORA LOPEZ ALAN TAIZ</t>
  </si>
  <si>
    <t>SOSA UC MARIAJOSE</t>
  </si>
  <si>
    <t>MENDEZ CAHUICH JOSE ENRIQUE</t>
  </si>
  <si>
    <t>GONZALEZ MISS ALEXANDER JONATHAN</t>
  </si>
  <si>
    <t>CANUL CASTELLANOS GABRIELA JAQUELIN</t>
  </si>
  <si>
    <t>MADERA MAS YAEL JOSUE</t>
  </si>
  <si>
    <t>UCAN HUCHIN DANELI PAULINA</t>
  </si>
  <si>
    <t>GONGORA TEC ANGEL JAVIER</t>
  </si>
  <si>
    <t>BRITO FERNANDEZ MIGUEL ANGEL</t>
  </si>
  <si>
    <t>PERALTA PECH LIZBETH AIMEE</t>
  </si>
  <si>
    <t>CONTRERAS MENA VICTOR MANUEL</t>
  </si>
  <si>
    <t>ARROYO LOPEZ RODRIGO ALEXSANDER</t>
  </si>
  <si>
    <t>MONTES MALDONADO ABRIL VIRIDIANA</t>
  </si>
  <si>
    <t>JAAS LOPEZ OMAR FRANCISCO</t>
  </si>
  <si>
    <t>CABRERA GUERRA DANIEL ISAAC</t>
  </si>
  <si>
    <t>MACGREGOR LARA JOSE MARIA</t>
  </si>
  <si>
    <t>CACH ASCENCIO ANGEL FRANCISCO</t>
  </si>
  <si>
    <t>ALVAREZ CANALES DANIEL FERNANDO</t>
  </si>
  <si>
    <t>LOPEZ OCAÃA JOSE ADRIAN</t>
  </si>
  <si>
    <t>ORTIZ MORALES JOSE ALBERTO</t>
  </si>
  <si>
    <t>CAB ESPINOSA DIEGO MARTIN</t>
  </si>
  <si>
    <t>COBA CAMACHO JUAN CARLOS</t>
  </si>
  <si>
    <t>DIAZ LUGO ANA ESTHER</t>
  </si>
  <si>
    <t>CHUC MONTALVO JOSUE ALEJANDRO</t>
  </si>
  <si>
    <t>NICOLAS TUYUB ISRAEL EDUARDO</t>
  </si>
  <si>
    <t>CAHUICH MALDONADO CARLOS EDUARDO</t>
  </si>
  <si>
    <t>CHI BALAN GERARDO FRANCISCO</t>
  </si>
  <si>
    <t>BROWN CASTELLANOS FERNANDO</t>
  </si>
  <si>
    <t>ROMERO PADILLA MARIA FERNANDA</t>
  </si>
  <si>
    <t>LOEZA PEREZ MIGUEL</t>
  </si>
  <si>
    <t>LOEZA PEREZ DAIRA ALEJANDRA</t>
  </si>
  <si>
    <t>SALAZAR TAMAY JULIANA VALERIA</t>
  </si>
  <si>
    <t>OVANDO DZUL KEVIN ALEXANDRO</t>
  </si>
  <si>
    <t>KANTUN CAN JESUS ALEXIS</t>
  </si>
  <si>
    <t>XOOL DIAZ CARLOS ALEJANDRO</t>
  </si>
  <si>
    <t>LARA MAY ISAAC EMANUEL</t>
  </si>
  <si>
    <t>CU OVALLE MANUEL ARTURO</t>
  </si>
  <si>
    <t>SANCHEZ ZUÃIGA EMYLOU ARIDAY</t>
  </si>
  <si>
    <t>PAAT LARA FABIAN EMANUEL</t>
  </si>
  <si>
    <t>CHUC SALDIVAR CAROLINA</t>
  </si>
  <si>
    <t>TRINIDAD MAY ANGEL GABRIEL</t>
  </si>
  <si>
    <t>HERNANDEZ GARCIA ANIHELKA ALEJANDRA</t>
  </si>
  <si>
    <t>REYES LOPEZ EVELYN</t>
  </si>
  <si>
    <t>ANGULO BORGES BRITANNY VANESSA</t>
  </si>
  <si>
    <t>CASTILLO MAY ADDY NEFTALI</t>
  </si>
  <si>
    <t>CAHUICH CRUZ ANGEL GAMALIEL</t>
  </si>
  <si>
    <t>XEQUEB MAY JOSIAS EMMANUEL</t>
  </si>
  <si>
    <t>BALCHE PEREZ KEVIN ROBERTO</t>
  </si>
  <si>
    <t>CHUC MAS JADIEL ALESSANDRO</t>
  </si>
  <si>
    <t>SANDOVAL DE LA CRUZ PAULA CRISTINA</t>
  </si>
  <si>
    <t>ANCONA SOSA MIGUEL ANGEL</t>
  </si>
  <si>
    <t>PEREZ LEONARDO NICOLAS</t>
  </si>
  <si>
    <t>MEDINA CHAN SAHORY GUADALUPE</t>
  </si>
  <si>
    <t>MENDEZ MENDEZ JONATAN DANIEL</t>
  </si>
  <si>
    <t>GUERRA SOLIS GERARDO ALBERTO</t>
  </si>
  <si>
    <t>VELAZQUEZ DZIB DIANA LETICIA</t>
  </si>
  <si>
    <t>JIMENEZ RANGEL HENDRIK ABISAI</t>
  </si>
  <si>
    <t>ALAVEZ CANCHE PAUL EMILIO</t>
  </si>
  <si>
    <t>PUC PECH MARIA ISABEL</t>
  </si>
  <si>
    <t>BORJAS ALDABA MARELI</t>
  </si>
  <si>
    <t>CASTRO ANCONA JORGELUIS EMILIO</t>
  </si>
  <si>
    <t>GOMEZ RAMIREZ ADRIAN ARIEL</t>
  </si>
  <si>
    <t>SIERRA PAVON RICARDO ALBERTO</t>
  </si>
  <si>
    <t>CU JIMENEZ KEVIN JESUS</t>
  </si>
  <si>
    <t>AKE MUT EZEQUIEL ISAI</t>
  </si>
  <si>
    <t>NOJ TORAL ALEJANDRO DAVID</t>
  </si>
  <si>
    <t>MAAS SANTINELLI EVELYN ODETTE</t>
  </si>
  <si>
    <t>PEREZ MIS CARLOS MARTIN</t>
  </si>
  <si>
    <t>OCHOA MEDINA ANDRES EMMANUEL</t>
  </si>
  <si>
    <t>SANCHEZ PACHECO KARLA PAOLA DE LOS ANGELES</t>
  </si>
  <si>
    <t>TELLES FLORENCIO LEO IBRAHIM</t>
  </si>
  <si>
    <t>CANUL CAHUICH DAVID ALFONSO</t>
  </si>
  <si>
    <t>AKE MARTINEZ JULIET DEL CARMEN</t>
  </si>
  <si>
    <t>ARCE KEB FABRICIO</t>
  </si>
  <si>
    <t>ARCEO CANUL GAEL ALEJANDRO</t>
  </si>
  <si>
    <t>CAMARA WITZ LIAM ARIEL</t>
  </si>
  <si>
    <t>CASTILLA ALVAREZ ALVARO JESUS</t>
  </si>
  <si>
    <t>CHABLE ROCA MIGUEL ANGEL</t>
  </si>
  <si>
    <t>CHAN BALAN JOSE ARMANDO</t>
  </si>
  <si>
    <t>CHIPAGUA LOPEZ ALVAR DEL JESUS</t>
  </si>
  <si>
    <t>DE LOS SANTOS LANDERO ANGEL GABRIEL</t>
  </si>
  <si>
    <t>FRANCO RIVERA CELESTE VIRIDIANA</t>
  </si>
  <si>
    <t>GONGORA GOMEZ NATASHA YAZMIN</t>
  </si>
  <si>
    <t>GUTIERREZ TORRES LEONARDO</t>
  </si>
  <si>
    <t>HUITZ LANDERO CARLOS ORLANDO</t>
  </si>
  <si>
    <t>LOEZA FLORES EMILIO ABRAHAM</t>
  </si>
  <si>
    <t>LOPEZ RIVERO AIRAM DEL CARMEN</t>
  </si>
  <si>
    <t>NIETO TOLEDO GENESIS RAFAELA</t>
  </si>
  <si>
    <t>QUEJ DZUL DAMARIS JAQUELINE</t>
  </si>
  <si>
    <t>REA LUNA ROBERTO JULIAN</t>
  </si>
  <si>
    <t>ROSADO AGUILETA EDWIN IVAN</t>
  </si>
  <si>
    <t>SALAZAR UC EVELYN GUADALUPE</t>
  </si>
  <si>
    <t>SANCHES MACEDO DIANA</t>
  </si>
  <si>
    <t>UC GOMEZ ALONDRA SARAHI</t>
  </si>
  <si>
    <t>UCAN MORA URIEL</t>
  </si>
  <si>
    <t>US CANCHE ALEJANDRO ABDAIR</t>
  </si>
  <si>
    <t>XEQUE US IRAN SARAI</t>
  </si>
  <si>
    <t>YAH BURGOS MELANIE DE JESUS</t>
  </si>
  <si>
    <t>ARROYO MEDINA KARLA PAOLA</t>
  </si>
  <si>
    <t>AVILA PACHECO ABNER ALBERTO</t>
  </si>
  <si>
    <t>BAAS CABALLERO DIDER IVAN</t>
  </si>
  <si>
    <t>CAJUN SEGOVIA JUAN MANUEL</t>
  </si>
  <si>
    <t>CAN GONZALEZ ANGEL JHOSEF</t>
  </si>
  <si>
    <t>CHAN COHUO LEONARDO GABRIEL</t>
  </si>
  <si>
    <t>CHIN LARA GABRIEL ALEJANDRO</t>
  </si>
  <si>
    <t>CHIN TUN ASHANTI IRATZE</t>
  </si>
  <si>
    <t>DAMIAN CHABLE JAFET ERNESTO</t>
  </si>
  <si>
    <t>FERNANDEZ CASANOVA JOJANAN JARET</t>
  </si>
  <si>
    <t>HERNANDEZ SULUB MARCO ADRIAN</t>
  </si>
  <si>
    <t>JIMENEZ PINTO KARLA RUBI</t>
  </si>
  <si>
    <t>KANTUN DE LA CRUZ SHANIA JAQUELIN</t>
  </si>
  <si>
    <t>LEON XOOL JAIDE SOFIA</t>
  </si>
  <si>
    <t>LOPEZ CANCHE CECILIA YOSELIN</t>
  </si>
  <si>
    <t>LOPEZ CONTRERAS EMANUEL HERIBERTO</t>
  </si>
  <si>
    <t>MARTINEZ MOO VALERIA ESMERALDA</t>
  </si>
  <si>
    <t>MAY GONZALEZ LIZETH PAOLA</t>
  </si>
  <si>
    <t>MAY PACAB CRISTIAN MICHEL</t>
  </si>
  <si>
    <t>PANTI PUERTO MANUEL JESUS</t>
  </si>
  <si>
    <t>PEREZ CAMARA MARIA JOSE</t>
  </si>
  <si>
    <t>RAMIREZ GUZMAN REGINA MICHEL</t>
  </si>
  <si>
    <t>SANSORES MIJANGOS ISLA NICOLLE</t>
  </si>
  <si>
    <t>TALANGO EHUAN KELEN JAMIT</t>
  </si>
  <si>
    <t>UC CARRILLO EDER JAIR</t>
  </si>
  <si>
    <t>UC CHI ISIS AILYM</t>
  </si>
  <si>
    <t>RODRIGUEZ ALONZO ERICK DE LA CRUZ</t>
  </si>
  <si>
    <t>UCAN MAYO ANGEL DEL JESUS</t>
  </si>
  <si>
    <t>YE ESPADAS ANDRYK JESUS</t>
  </si>
  <si>
    <t>ZAVALA CARDENAS MELISSA MARELI</t>
  </si>
  <si>
    <t>BARRIOS DIAZ GERARDO ALEXANDER</t>
  </si>
  <si>
    <t>BELTRAN LARA SARAI PALOMA</t>
  </si>
  <si>
    <t>BURGOS ALVARADO CATHERINE</t>
  </si>
  <si>
    <t>CAMPOS PECH JESHUANY DOREMI</t>
  </si>
  <si>
    <t>CHAN CRUZ ABRIL AZUCENA</t>
  </si>
  <si>
    <t>ESPINOSA AYALA SEBASTIAN</t>
  </si>
  <si>
    <t>GARCIA DE LA CRUZ YUREM SEBASTIAN</t>
  </si>
  <si>
    <t>GARCIA PERDOMO ALEXANDER JARED</t>
  </si>
  <si>
    <t>MAY CAN DAVID ADAN</t>
  </si>
  <si>
    <t>MENESES RODRIGUEZ IVERTH</t>
  </si>
  <si>
    <t>SANCHEZ POLANCO ELISA</t>
  </si>
  <si>
    <t>AC DELGADO JUAN JOSE</t>
  </si>
  <si>
    <t>ACOSTA CACH ALISTHER GAEL</t>
  </si>
  <si>
    <t>ALEJO CHI EDWIN ALEXIS</t>
  </si>
  <si>
    <t>AVILA AVILA FRANCISCO WINABI</t>
  </si>
  <si>
    <t>CAHUICH AVILEZ MILTON RODRIGO</t>
  </si>
  <si>
    <t>CAHUICH CHAN ANGEL EDUARDO</t>
  </si>
  <si>
    <t>CALDERON GARRIDO ANGEL GABRIEL</t>
  </si>
  <si>
    <t>CAN AKE YAHIR FRANCISCO</t>
  </si>
  <si>
    <t>CHI HERNANDEZ ADRIEL FRANCISCO</t>
  </si>
  <si>
    <t>CHULINES CARBALLO MANUEL JESUS</t>
  </si>
  <si>
    <t>CONTRERAS MEDINA EDWIN HIGINIO</t>
  </si>
  <si>
    <t>COSGALLA BEBERAJE JOSE RAUL</t>
  </si>
  <si>
    <t>DELGADO RAMIREZ GERARDO</t>
  </si>
  <si>
    <t>DOMINGUEZ MORALES DANIEL ANTONIO</t>
  </si>
  <si>
    <t>DZIB RIVAS WILBERTH ALBERTO</t>
  </si>
  <si>
    <t>FUENTES CUEVAS ELISEO HAZAEL</t>
  </si>
  <si>
    <t>GARCIA CAHUICH DIEGO ALEXANDER</t>
  </si>
  <si>
    <t>GONGORA GARCIA ISIDRO GUADALUPE</t>
  </si>
  <si>
    <t>HERNANDEZ POLANCO OLIVER ALEXANDER</t>
  </si>
  <si>
    <t>LOEZA SARRICOLEA DAVID ENRIQUE</t>
  </si>
  <si>
    <t>LOPEZ VIVAS FILIHUMBERTO HIPOLITO</t>
  </si>
  <si>
    <t>MARTINEZ BAEZ YAHIR ENRIQUE</t>
  </si>
  <si>
    <t>MORALES GOMEZ CARLOS MANUEL</t>
  </si>
  <si>
    <t>ORTIZ GARCIA HARRY ENRIQUE</t>
  </si>
  <si>
    <t>PANTI CHAN JONATHAN JOEL</t>
  </si>
  <si>
    <t>PUGA KAN CHRISTOPHER DEL JESUS</t>
  </si>
  <si>
    <t>RIVERO CHAN GERARDO ENRIQUE</t>
  </si>
  <si>
    <t>ROSADO DZIB MIGUEL ANGEL</t>
  </si>
  <si>
    <t>SANSORES LOPEZ ERICK ALEXANDER</t>
  </si>
  <si>
    <t>VALDEZ MURPY MARIO GIBRAN</t>
  </si>
  <si>
    <t>VARGAS TUN JOSUE DARIO</t>
  </si>
  <si>
    <t>ZETINA VAZQUEZ ADONAY ISMAEL</t>
  </si>
  <si>
    <t>GARCIA MORA KATHIA PAOLA</t>
  </si>
  <si>
    <t>PERALTA NEGRETE VICTOR MANUEL</t>
  </si>
  <si>
    <t>SOSA QUEB ADRIANA GUADALUPE</t>
  </si>
  <si>
    <t>ESPINOZA GONZALEZ OSCAR YAIR</t>
  </si>
  <si>
    <t>ALVAREZ CAMPOS MARIELA JACQUELINE</t>
  </si>
  <si>
    <t>AKE GOMEZ DAVID JESUS</t>
  </si>
  <si>
    <t>GARCIA SANTIAGO ALEXIA</t>
  </si>
  <si>
    <t>MIRANDA AZNAR FRIDA ESTEFANIA</t>
  </si>
  <si>
    <t>CACH CRUZ JOCABET ELIDE</t>
  </si>
  <si>
    <t>OSORIO DEHARA ROSMARI DANAYANDI</t>
  </si>
  <si>
    <t>HUCHIN HERRERA JONATHAN MATEO</t>
  </si>
  <si>
    <t>VALLE RODRIGUEZ RONALDO JESUS</t>
  </si>
  <si>
    <t>UC HERRERA EMILY BRENDA</t>
  </si>
  <si>
    <t>HERNANDEZ AGUILAR DIEGO ADONAY</t>
  </si>
  <si>
    <t>CHE ANAL ANGEL IVAN</t>
  </si>
  <si>
    <t>CRUZ MARTINEZ JONATAN ABISAI</t>
  </si>
  <si>
    <t>POOT ROMERO LEONARDO ANDREY</t>
  </si>
  <si>
    <t>VILLALOBOS ABARCA LICIEN ELENA</t>
  </si>
  <si>
    <t>MOO QUIÃONES JOSE ANTONIO</t>
  </si>
  <si>
    <t>TREJO POLANCO DIYER ALEJANDRO</t>
  </si>
  <si>
    <t>VENEGAS LUIS ALFONSO DE JESUS</t>
  </si>
  <si>
    <t>SALAZAR HERRERA KEYLA DAMARIS</t>
  </si>
  <si>
    <t>VELAZQUEZ GEORGANA LIMBERTH URIEL</t>
  </si>
  <si>
    <t>HAU MONTES DANIELA ALEJANDRA</t>
  </si>
  <si>
    <t>BAEZ OVANDO YOHANA ELISABET</t>
  </si>
  <si>
    <t>GAMAS VILLALOBOS BRIDNEY YURIDIA</t>
  </si>
  <si>
    <t>MEDINA CRISTIAN EDUARDO</t>
  </si>
  <si>
    <t>ACOSTA ARELLANO LAURA IXCHEL</t>
  </si>
  <si>
    <t>SARAVIA BARRERA JANIA EVANGELINA</t>
  </si>
  <si>
    <t>CASTILLO GONZÃLEZ SAMUEL AUGUSTO</t>
  </si>
  <si>
    <t>LOPEZ ORTIZ JESUS MATEO</t>
  </si>
  <si>
    <t>HERNANDEZ REYES ANGEL GABRIEL</t>
  </si>
  <si>
    <t>ALPUCHE BORGES JHERIS DE JESUS</t>
  </si>
  <si>
    <t>OCHOA ROSADO SANTIAGO JOSE</t>
  </si>
  <si>
    <t>TORRES PUGA DIANA VERONICA</t>
  </si>
  <si>
    <t>ANGULO MARIN CARLOS MANUEL</t>
  </si>
  <si>
    <t>KU ROMERO ARMANDO DAVID</t>
  </si>
  <si>
    <t>HIDALGO ROMERO PEDRO ALEXANDER</t>
  </si>
  <si>
    <t>CAN PEREZ ANGEL MANUEL</t>
  </si>
  <si>
    <t>CAN CAHUICH JOSE LUIS</t>
  </si>
  <si>
    <t>PAVON PUC ARLENI GUADALUPE</t>
  </si>
  <si>
    <t>ARIAS DIAZ ALEJANDRO</t>
  </si>
  <si>
    <t>ARTEAGA FARFAN JORGE ANDREY</t>
  </si>
  <si>
    <t>CHAN ALDAY MANUEL JOAQUIN</t>
  </si>
  <si>
    <t>VEGA PUENTE AXEL ENRIQUE</t>
  </si>
  <si>
    <t>MARTIN CAMARA JONATAN ROMAN</t>
  </si>
  <si>
    <t>HIJUELOS GARFIAS NANDAY ALEXANDER</t>
  </si>
  <si>
    <t>MASS CANCHE NEYDI PAOLA</t>
  </si>
  <si>
    <t>CHAB CARABEO KEVIN ALEXANDER</t>
  </si>
  <si>
    <t>GRANADOS BARRERA ANDREA</t>
  </si>
  <si>
    <t>CENTURION ZACARIAS ALEXANDRA DEL CARMEN</t>
  </si>
  <si>
    <t>ZETINA POOT SARAI YOSELIN</t>
  </si>
  <si>
    <t>"EVENTO NACIONAL ESTUDIANTIL DE CIENCIAS BASICAS"</t>
  </si>
  <si>
    <t>CULTURA URBANA</t>
  </si>
  <si>
    <t>MOVILIDAD NO MOTORIZADO</t>
  </si>
  <si>
    <t>TECNICO TOPOGRAFO</t>
  </si>
  <si>
    <t>C19470335</t>
  </si>
  <si>
    <t>DZUL VAZQUEZ HENRRY ROYER</t>
  </si>
  <si>
    <t>OCHOA SANSORES EMILIO DAVID</t>
  </si>
  <si>
    <t>CUMBRE NACIONAL DE DESARROLLO TECNOLOGICO, EMPRENDIMIENTO E INNOVACION, INNOVATECNM 2025 ETAPA LOCAL</t>
  </si>
  <si>
    <t>CUMBRE NACIONAL DE DESARROLLO TECNOLOGICO, EMPRENDIMIENTO E INNOVACION, INNOVATECNM 2025 ETAPA LOCAL.</t>
  </si>
  <si>
    <t>CUMBRE NACIONAL DE DESARROLLO TECNOLOGICO, EMPRENDIMIENTO E INNOVACION, INNOVATECNM2025 ETAPA LOCAL.</t>
  </si>
  <si>
    <t>CUMBRE NACIONAL DE DESARROLLO TECNOLOGICO, EMPRENDIMIENTO E INNOVACION INNOVATecNM 2025 ETAPA LOCAL.</t>
  </si>
  <si>
    <t>CUMBRE NACIONAL DE DESARROLLO TECNOLÓGICO, INVESTIGACIÓN E INNOVACIÓN: INNOVATECNM2025 ETAPA LOCAL</t>
  </si>
  <si>
    <t>CUMBRE NACIONAL DE DESARROLLO TECNOLOGICO, EMPRENDIMIENTO E INNOVACION INNOVATecNM 2025 ETAPA LOCAL</t>
  </si>
  <si>
    <t>CUMBRE NACIONAL DE DESARROLLO TECNOLOGICO, INVESTIGACION E INNOVACION: INNOVATECNM2025 ETAPA LOCAL.</t>
  </si>
  <si>
    <t>AUTODESK CERTIFIED USER AUTOCAD</t>
  </si>
  <si>
    <t>TALLER DE FINANZAS PERSONALES</t>
  </si>
  <si>
    <t>EVENTO NACIONAL BANDA DE GUERRA 2024.</t>
  </si>
  <si>
    <t>CERTIFICACION DE FUSION 360</t>
  </si>
  <si>
    <t>EVENTO NACIONAL BANDA DE GUERRA 2024</t>
  </si>
  <si>
    <t>EXCEL ASSOCIATE MICROSOFT 365 APPS</t>
  </si>
  <si>
    <t>DISEÑO ESTRATEGICO Y DIAGNOSTICO PARTICIPATIVO PARA EL FORTALECIMIENTO DE PROYECTOS COMUNITARIOS DESDE LA ECONOMIA SOCIAL</t>
  </si>
  <si>
    <t>CUMBRE NACIONAL DE DESARROLLO TECNOLÓGICO, EMPRENDIMIENTO E INNOVACIÓN, INNOVATECNM2025 ETAPA LOCAL</t>
  </si>
  <si>
    <t>20213 20221</t>
  </si>
  <si>
    <t>EVENTTO NACIONAL BANDA DE GUERRA 2024</t>
  </si>
  <si>
    <t>PARTICIPACION EN LAS ACTIVIDADES ACADEMICAS DEL DIA DEL INGENIERO EN GESTION EMPRESARIAL</t>
  </si>
  <si>
    <t>"APOYO DE 40 HORAS EN PROYECTOS DE INSVESTIGACION O EN ACTIVIDADES EN CAMPO"</t>
  </si>
  <si>
    <t>20243 20251</t>
  </si>
  <si>
    <t>B231010100</t>
  </si>
  <si>
    <t>GAMA RODRIGUEZ JOSE ANGEL</t>
  </si>
  <si>
    <t>ACADEMICO</t>
  </si>
  <si>
    <t>B231010086</t>
  </si>
  <si>
    <t>BAÑUELOS LOEZA EDGAR ISRAEL</t>
  </si>
  <si>
    <t>CURSO FUNDAMENTOS DE COMPUTO EN LA NUBE</t>
  </si>
  <si>
    <t>CURSO MERCADOTECNIA DIGITAL</t>
  </si>
  <si>
    <t>CURSO GOBERNANZA DE TI</t>
  </si>
  <si>
    <t>"DESATANDO EL PODER DE LOS AGENTES IA"</t>
  </si>
  <si>
    <t>TEQUIOS POR LA PAZ-TECNM</t>
  </si>
  <si>
    <t>MAS ESPAÑA ABRIL ALEJANDRA</t>
  </si>
  <si>
    <t>MUKUL ORDOÑEZ PAOLA MONSERRAT</t>
  </si>
  <si>
    <t>ESCALANTE MARTINEZ KASSANDRA GUADALUPE</t>
  </si>
  <si>
    <t>QUIÑONES UICAB GABRIELA</t>
  </si>
  <si>
    <t>CANUL CAZAN ANGEL SANTIAGO</t>
  </si>
  <si>
    <t>DANZA URBANA</t>
  </si>
  <si>
    <t>SALSA</t>
  </si>
  <si>
    <t xml:space="preserve">SALSA  </t>
  </si>
  <si>
    <t>HERNANDEZ JIMENEZ BRYAN EDUARDO</t>
  </si>
  <si>
    <t>CURSO DE ALTARES</t>
  </si>
  <si>
    <t>ORDOÑEZ PACHECO LUIS RODRIGO</t>
  </si>
  <si>
    <t>DIBUJO DE DROGADICCION</t>
  </si>
  <si>
    <t>B19080979</t>
  </si>
  <si>
    <t> LOPEZ GUZMAN ABNER SOFANOR</t>
  </si>
  <si>
    <t>ORDOÑEZ EHUAN MONICA</t>
  </si>
  <si>
    <t>ZACARIAS MUÑOZ JHOANY ITZEL</t>
  </si>
  <si>
    <t>ALVAREZ BRICEÑO ALYSSE DAYLIN</t>
  </si>
  <si>
    <t>ORDOÑEZ PEREZ IAN EMILIANO</t>
  </si>
  <si>
    <t>CARDEÑA BAZAN DARINKA IVANIA</t>
  </si>
  <si>
    <t>MATOS BAÑOS ANGELO DAVID</t>
  </si>
  <si>
    <t>ARIAS TISCAREÑO JUAN ISAI</t>
  </si>
  <si>
    <t>MUÑOZ REYES ANGEL ROMAN</t>
  </si>
  <si>
    <t>ACUÑA JIMENEZ JESUS EDUARDO</t>
  </si>
  <si>
    <t>BRICEÑO PEREZ DENNY RICARDO</t>
  </si>
  <si>
    <t>UC ESPAÑA ROBERTO JOSUE</t>
  </si>
  <si>
    <t>C23470238</t>
  </si>
  <si>
    <t>GONGORA RUIZ MANUEL YAEL</t>
  </si>
  <si>
    <t>PACAY JIMENEZ GENRRY JOSUE</t>
  </si>
  <si>
    <t>DODGEBALL</t>
  </si>
  <si>
    <t>C24470250</t>
  </si>
  <si>
    <t>PEÑA SANCHEZ DANNA PAOLA</t>
  </si>
  <si>
    <t>241010123</t>
  </si>
  <si>
    <t> JURADO DZIB ALIZON MONTSERRAT</t>
  </si>
  <si>
    <t>HERNANDEZ PUCH JAZMIN ALEJANDRA</t>
  </si>
  <si>
    <t>INFRAESTRUCTURA Y SERVICIOS TURISTICOS</t>
  </si>
  <si>
    <t>"CAMPECHE: INFRAESTRUCTURA Y SERVICIOS TURISTICOS"</t>
  </si>
  <si>
    <t>C23470254</t>
  </si>
  <si>
    <t> TUT LOPEZ JOSE JERIEL</t>
  </si>
  <si>
    <t>HIJUELOS GARFIAS  NANDAY ALEXANDER </t>
  </si>
  <si>
    <t>PACHECO BORGES JOSUE DANIEL</t>
  </si>
  <si>
    <t>BRICEÑO ZAPATA JUAN LUIS</t>
  </si>
  <si>
    <t>CONGRESO INTERNACIONAL MULTIDISCIPLINARIO DE ING. INDUSTRIAL</t>
  </si>
  <si>
    <t>C23470363</t>
  </si>
  <si>
    <t>CURSO PANELES SOLARES ACTIVIDAD DE TIPO ACADEMICO AUTORIZADO EN EL CATALOGO</t>
  </si>
  <si>
    <t>"SEMANA DEL CONSTRUCTOR 2024"</t>
  </si>
  <si>
    <t>"APOYO DE 40 HORAS EN PROYECTOS DE INVESTIGACION O EN ACTIVIDADES EN CAMPO"</t>
  </si>
  <si>
    <t>CURSO "PROPEDEUTICO INTELIGENCIA ARTIFICIAL"</t>
  </si>
  <si>
    <t>"SEMANA DEL CONSTRUCTOR 2025"</t>
  </si>
  <si>
    <t>CURSO "FUNDAMENTOS DE LAS REDES INALAMBRICAS Y SUS APLICACIONES"</t>
  </si>
  <si>
    <t>CURSO "GOBERNANZA TI"</t>
  </si>
  <si>
    <t>CURSO "PROGRAMACION BASICA EN PYTHON"</t>
  </si>
  <si>
    <t>PARTICIPACION EN EL CURSO DE REPARACION DE TARJETA</t>
  </si>
  <si>
    <t>CURSO "FUNDAMENTOS DE LAS REDES INALAMBRICAS Y SUS APLICACIONES, LA ESENCIA DE LO INTANGIBLE"</t>
  </si>
  <si>
    <t>CURSO "VISUALIZADOR DE BIG DATA"</t>
  </si>
  <si>
    <t>PROMOCION DE LA SALUD MENTAL Y PREVENCION DE LAS ADICCIONES.</t>
  </si>
  <si>
    <t>"CURSO DE PROBABILIDAD Y ESTADISTICA"</t>
  </si>
  <si>
    <t>VILLASEÑOR MOO URIEL</t>
  </si>
  <si>
    <t>"DIA INTERNACIONALDE LAS MATEMATICAS"</t>
  </si>
  <si>
    <t>CURSO: "LENGUA DE SEÑAS MEXICANA BASICO 1"</t>
  </si>
  <si>
    <t>CURSO: "PROPEDEUTICO INTELIGENCIA ARTIFICIAL"</t>
  </si>
  <si>
    <t>CURSO: "FUNDAMENTOS DE LAS REDES INALAMBRICAS Y SUS APLICACIONES, LA ESENCIA DE LO INTANGIBLE"</t>
  </si>
  <si>
    <t>CURSO: "PROMOCION DE LA SALUD MENTAL Y PREVENCION DE ADICCIONES"</t>
  </si>
  <si>
    <t>ACTIVIDADES CON MOTIVO DEL DIA MUNDIAL DE LAS TELECOMUNICACIONES Y LA SOCIEDAD DE LA INFORMACION: "CONCURSO DE CARTELES".</t>
  </si>
  <si>
    <t>B231010074</t>
  </si>
  <si>
    <t>TUN PECH KEVIN JOEL</t>
  </si>
  <si>
    <t>DEPORTES</t>
  </si>
  <si>
    <t>MENDEZ MARTINEZ JOSE GUADALUPE</t>
  </si>
  <si>
    <t>C241010061</t>
  </si>
  <si>
    <t>GARCIA HERNANDEZ MARIA DEL CARMEN</t>
  </si>
  <si>
    <t>DEPORTE</t>
  </si>
  <si>
    <t>"DIA DEL INGENIERO QUIMICO"</t>
  </si>
  <si>
    <t>E24470004</t>
  </si>
  <si>
    <t>GOMEZ RODRIGUEZ LEONARDO TIMOTEO</t>
  </si>
  <si>
    <t>"DIA MUNDIAL DEL MEDIO AMBIENTE"</t>
  </si>
  <si>
    <t>"EXCEL 2025"</t>
  </si>
  <si>
    <t>"CURSOS MOOC "MTE02-002 MODELO TALENTO EMPRENDEDOR""</t>
  </si>
  <si>
    <t>"RINCON DE LA INGENIERIA"</t>
  </si>
  <si>
    <t>CURSO: "PROPEDEUTICO DE INTELIGENCIA ARTIFICIAL"</t>
  </si>
  <si>
    <t>"REFRIGERACION BASICA"</t>
  </si>
  <si>
    <t>INSTALADOR DE TECHOS VERDES</t>
  </si>
  <si>
    <t>CURSO: ALGEBRA LINEAL</t>
  </si>
  <si>
    <t>"CALCULO INTEGRAL"</t>
  </si>
  <si>
    <t>C23470197</t>
  </si>
  <si>
    <t>CURSO: "APRECIACION DE LAS ARTES Y DIVERSIDAD CULTURAL"</t>
  </si>
  <si>
    <t>CURSO: "LENGUA DE SEÑAS MEXICANA BASICO I"</t>
  </si>
  <si>
    <t>MOOC: CONSTRUYENDO LA BASE FINANCIERA DE TU EMPRENDIEMIENTO</t>
  </si>
  <si>
    <t>MOOC:MODELO TALENTO EMPRENDEDOR</t>
  </si>
  <si>
    <t>CUMBRE NACIONAL DE DESARROLLO TECNOLOGICO.EMPRENDIMIENTO E INNOVACION INNOVATECNM 2026 ETAPA LOCAL</t>
  </si>
  <si>
    <t>CUMBRE NACIONAL DE DESARROLLO TECNOLOGICO, EMPRENDIMIENTO E INNOVACION INNOVATECNM 2026 ETAPA LOCAL.</t>
  </si>
  <si>
    <t>CUMRE NACIONAL DE DESARROLLO TECNOLOGICO, EMPRENDIMIENTO E INNOVACION INNOVATECNM 2026 ETAPA LOCAL</t>
  </si>
  <si>
    <t>CUMBRE NACIONAL DE DESARROLLO TECNOLÓGICO, EMPRENDIMIENTO E INNOVACIÓN, INNOVATECNM2026 ETAPA LOCAL</t>
  </si>
  <si>
    <t>CUMBRE NACIONAL DE DESARROLLO TECNOLOGICO, INVESTIGACION E INNOVACION INNOVATEC 2026 ETAPA LOCAL</t>
  </si>
  <si>
    <t>CUMBRE NACIONAL DE DESARROLLO TECNOLOGICO, EMPRENDIMIENTO E INNOVACION INNOVATECNM 2026 ETAPA LOCAL</t>
  </si>
  <si>
    <t>CUMBRE NACIONAL DE DE DESARROLLO TECNOLOGICO, EMPRENDIMIENTO E INNOVACION INNOVATECNM 2026</t>
  </si>
  <si>
    <t>CUMBRE NACIONAL DE DESARROLLO TECNOLOGICO, EMPREMDIMIENTO E INNOVACION INNOVATECM 2026 ETAPA LOCAL</t>
  </si>
  <si>
    <t>CUMBRE NACIONAL DE DESARROLLO TECNOLOGICO, EMPREDIMIENTO E INNOVACION INNOVATECNM 2026 ETAPA LOCAL</t>
  </si>
  <si>
    <t>CUMBRE NACIONAL DE DESARROLLO TECNOLOGICO,EMPRENDIMIENTO E INNOVACION INNOVATECNM 2026 ETAPA LOCAL</t>
  </si>
  <si>
    <t>CUMBRE NACIONAL DE DESARROLLO TECNOLÓGICO, EMPRENDIMIENTO E INNOVACION INNOVATECN 2026 ETAPA LOCAL</t>
  </si>
  <si>
    <t>C22470309</t>
  </si>
  <si>
    <t>C23470309</t>
  </si>
  <si>
    <t>E25470001</t>
  </si>
  <si>
    <t>E25470004</t>
  </si>
  <si>
    <t>E25470005</t>
  </si>
  <si>
    <t>B191010092</t>
  </si>
  <si>
    <t>B191010115</t>
  </si>
  <si>
    <t>C23470257</t>
  </si>
  <si>
    <t>C24470139</t>
  </si>
  <si>
    <t>E24470002</t>
  </si>
  <si>
    <t>C23470245</t>
  </si>
  <si>
    <t>TRINIDAD VARGUEZ EDWART ALFREDO</t>
  </si>
  <si>
    <t>GONZALEZ PECH ELIZABETH CONSUELO</t>
  </si>
  <si>
    <t>PECH CHAN MARCOS ANTONIO</t>
  </si>
  <si>
    <t>YEPEZ HIPOLITO JONATHAN</t>
  </si>
  <si>
    <t>YAH CACH HARVEY FELICIANO</t>
  </si>
  <si>
    <t>REYES CAÃETAS LIBNI ISUI</t>
  </si>
  <si>
    <t>CUEVAS BRICEÃO DINORA MERARI</t>
  </si>
  <si>
    <t>JIMENEZ ACUÃA YAHEL ELISEO</t>
  </si>
  <si>
    <t>BARAHONA PEÃA JUAN ITURBIDE</t>
  </si>
  <si>
    <t>MONTEJO MUÃOZ LUIS CARLOS</t>
  </si>
  <si>
    <t>GUZMAN MARTINEZ JOSEPH JOAQUIM</t>
  </si>
  <si>
    <t>MEX CARDEÃA KARLA GUADALUPE</t>
  </si>
  <si>
    <t>SANCHEZ DOMINGUEZ CHRISTOPHER ALAN</t>
  </si>
  <si>
    <t>ZUMARRAGA PECH ISABELA</t>
  </si>
  <si>
    <t>VAZQUEZ DZIB RODRIGO HUMBERTO</t>
  </si>
  <si>
    <t>GONGORA GOMEZ ANGEL DAVID</t>
  </si>
  <si>
    <t>LARA POOL ELIAS ANTONIO</t>
  </si>
  <si>
    <t>ESCALANTE CABAÃ¯Â¿Â½AS VERONICA DE KAROL</t>
  </si>
  <si>
    <t>MAGAÃ¯Â¿Â½A VILLACIS DANNA YAMILETH</t>
  </si>
  <si>
    <t>VILLASEÃ¯Â¿Â½OR MUÃ¯Â¿Â½OZ JOCELYN DE JESUS</t>
  </si>
  <si>
    <t>BEYTIA SANCHEZ KATINKA ARANZA NICTE-HA</t>
  </si>
  <si>
    <t>BRICEÃO CAHUICH RICARDO JARED</t>
  </si>
  <si>
    <t>ZUÃ¯Â¿Â½IGA QUINTAL DIDIER GABRIEL</t>
  </si>
  <si>
    <t>CU MUÃOZ ALEXIS ALBIERI</t>
  </si>
  <si>
    <t>MARTINEZ MAGAÃA DAIRA CITLALI</t>
  </si>
  <si>
    <t>MENDEZ CARRERA VICTOR FRANCISCO</t>
  </si>
  <si>
    <t>HUCHIN NUÃEZ MICHELLE</t>
  </si>
  <si>
    <t>COSGAYA CHAN STEPHANY ALEXANDRA</t>
  </si>
  <si>
    <t>BLANCO GAN PRISCILA ZURISADAI</t>
  </si>
  <si>
    <t>GONZALEZ  YOSELIN GUADALUPE</t>
  </si>
  <si>
    <t>GONZALEZ GOMEZ ERICK GUADALUPE DEL JESUS</t>
  </si>
  <si>
    <t>TORRES GARCIA SHIRLEY JATZIRI</t>
  </si>
  <si>
    <t>DZUL MEDINA CESAR GUSTAVO</t>
  </si>
  <si>
    <t>SOSA CHAN JOSE FRANCISCO</t>
  </si>
  <si>
    <t>GARCIA GONZALEZ ROBERTO EDUARDO</t>
  </si>
  <si>
    <t>GARCIA GONZALEZ SANDI DEL CARMEN</t>
  </si>
  <si>
    <t>POLANCO SANCHEZ GUADALUPE DEL JESUS</t>
  </si>
  <si>
    <t>GONGORA BRICEÃO JULIAN HUMBERTO</t>
  </si>
  <si>
    <t>ACUÃA ARJONA JULIO ALBERTO</t>
  </si>
  <si>
    <t>JIMENEZ RIVERO YAHIR ENRIQUE</t>
  </si>
  <si>
    <t>LOZANO GOMEZ DARLING ESAU</t>
  </si>
  <si>
    <t>MAGAÃA AVENDAÃO DEYSI MARLENI</t>
  </si>
  <si>
    <t>COLLI PINZON LISSET GUADALUPE</t>
  </si>
  <si>
    <t>MENDEZ MIS ASAEL DEL JESUS</t>
  </si>
  <si>
    <t>PISTE PEREZ CLAUDIA</t>
  </si>
  <si>
    <t>GOMEZ PEREZ SALATIEL</t>
  </si>
  <si>
    <t>CHUC EUAN JOSE ALBERTO</t>
  </si>
  <si>
    <t>QUIÃONES UICAB JORGE ADRIEL</t>
  </si>
  <si>
    <t>AC CHI ANDRES JACINTO</t>
  </si>
  <si>
    <t>MORALES LOPEZ HECTOR GUADALUPE</t>
  </si>
  <si>
    <t>SANCHEZ ENSEÃAT JOSE EDUARDO</t>
  </si>
  <si>
    <t>SANDOVAL MONTUY SHEILA JASMIN</t>
  </si>
  <si>
    <t>HERRERA TACU ALEJANDRO ROMAN</t>
  </si>
  <si>
    <t>MARTINEZ DZUL FERNANDO ROBERTO DE LA CRUZ</t>
  </si>
  <si>
    <t>CARRILLO TORREZ ARACELI</t>
  </si>
  <si>
    <t>DZUL MAAS GENER JESUS</t>
  </si>
  <si>
    <t>BOLAÃOS QUEN ALEXA MICHELLE</t>
  </si>
  <si>
    <t>LOPEZ COUOH ANA BEATRIZ</t>
  </si>
  <si>
    <t>MENDOZA LOPEZ JOSE ANTONIO</t>
  </si>
  <si>
    <t>SANTAMARIA GONZALEZ ARIADNA VIANNEY</t>
  </si>
  <si>
    <t>ANELL MOO KARLA CAROLINA</t>
  </si>
  <si>
    <t>ROCHA VELUETA EZEQUIEL ISAIAS</t>
  </si>
  <si>
    <t>ARANDA GOMEZ ARACELY GUADALUPE</t>
  </si>
  <si>
    <t>PRIEGO ZAMANO JOSE MARIA</t>
  </si>
  <si>
    <t>COB AVENDAÃO ARMANDO ULISES</t>
  </si>
  <si>
    <t>GUZMAN PEREZ JOSE RICARDO</t>
  </si>
  <si>
    <t>MAY KOH ERENDIRA DEL SOCORRO</t>
  </si>
  <si>
    <t>GONGORA VILLASEÃOR JUAN EDUARDO</t>
  </si>
  <si>
    <t>CHE ZUÃIGA ANGEL ISAI</t>
  </si>
  <si>
    <t>SIMA PAVON ROGER IVAN</t>
  </si>
  <si>
    <t>JIMENEZ ESCALANTE LEONARDO ADRIAN</t>
  </si>
  <si>
    <t>QUIÃ¯Â¿Â½ONEZ VARGAS BRIANT</t>
  </si>
  <si>
    <t>JURADO DZIB ALIZON MONTSERRAT</t>
  </si>
  <si>
    <t>CANTUN PEREZ MANUEL ALEJANDRO</t>
  </si>
  <si>
    <t>HAU LEON IVAN GEOVANNY</t>
  </si>
  <si>
    <t>VERA GONZALEZ WILBERTH ALESSANDRO</t>
  </si>
  <si>
    <t>ORDOÃEZ UCAN KEYDI DARELI</t>
  </si>
  <si>
    <t>BENITEZ TAMAY LUIS DAVID</t>
  </si>
  <si>
    <t>MOO LOPEZ CRISTEL MARGARITA</t>
  </si>
  <si>
    <t>CONTRERAS LOPEZ MARIA MONSERRAT</t>
  </si>
  <si>
    <t>MAGAÃA TEC LAURA YOHANA</t>
  </si>
  <si>
    <t>ORDOÃEZ RUZ MARIA JOSE</t>
  </si>
  <si>
    <t>CAMARA MUÃOZ JORGE YORKAEFS</t>
  </si>
  <si>
    <t>GARCIA ROMERO RICARDO ALDAHIR</t>
  </si>
  <si>
    <t>SALAZAR ACENCIO JOSE CARLOS</t>
  </si>
  <si>
    <t>ESPAÃA PERIAÃEZ LUIS FERNANDO</t>
  </si>
  <si>
    <t>LEON CRUZ AXEL IVAN</t>
  </si>
  <si>
    <t>FAJARDO PEREZ ALDO JACIEL</t>
  </si>
  <si>
    <t>NOLASCO TORRES JOEL EMANUEL</t>
  </si>
  <si>
    <t>SAUCEDO CARDEÃ¯Â¿Â½AS JESUS EMMANUEL</t>
  </si>
  <si>
    <t>CANUL POOT ANDREA SAC-NICTE</t>
  </si>
  <si>
    <t>CACH POOL KENDRA AURORA</t>
  </si>
  <si>
    <t>COYOC ECHEVERRIA SHIRLEY GUADALUPE</t>
  </si>
  <si>
    <t>LUCERO VALLADARES JESHUA EMILIANO</t>
  </si>
  <si>
    <t>MUÃOZ COB PEDRO LEONEL ARCANGEL</t>
  </si>
  <si>
    <t>CAB MUÃOZ MARIA ANGELICA</t>
  </si>
  <si>
    <t>CANTUN CONSTANTINO NILIA DANIELA</t>
  </si>
  <si>
    <t>AVILA DZUL DARWIN SANTIAGO</t>
  </si>
  <si>
    <t>CARIÃO ENRIQUEZ VANESSA</t>
  </si>
  <si>
    <t>DIAZ OROPEZA DANA PAOLA</t>
  </si>
  <si>
    <t>TAMAYO DZIB ANGEL JESUS</t>
  </si>
  <si>
    <t>ROSADO GOMEZ EMIR ALEXANDER</t>
  </si>
  <si>
    <t>MONTES SARIÃANA CARLOS FELIPE</t>
  </si>
  <si>
    <t>VILLASEÃOR EUAN DENZEL</t>
  </si>
  <si>
    <t>RUIZ LOPEZ KARELY</t>
  </si>
  <si>
    <t>ARAUJO MENDOZA NOE FABRIZZIO</t>
  </si>
  <si>
    <t>C24470133</t>
  </si>
  <si>
    <t>C24470190</t>
  </si>
  <si>
    <t>B221010046</t>
  </si>
  <si>
    <t>C24470256</t>
  </si>
  <si>
    <t>E25470006</t>
  </si>
  <si>
    <t>PIÃA MEDINA ANGEL AARON</t>
  </si>
  <si>
    <t>PEÃA SANCHEZ DANNA PAOLA</t>
  </si>
  <si>
    <t>MAS ESPAÃA ABRIL ALEJANDRA</t>
  </si>
  <si>
    <t>ORDOÃEZ EHUAN MONICA</t>
  </si>
  <si>
    <t>ESCALANTE MARTINEZ KASSANDRA GUADALUPE</t>
  </si>
  <si>
    <t>MEDINA  CRISTIAN EDUARDO</t>
  </si>
  <si>
    <t>PACHECO BORGES JOSUE DANIEL</t>
  </si>
  <si>
    <t>BRICEÃO ZAPATA JUAN LUIS</t>
  </si>
  <si>
    <t>PEREZ  LEONARDO NICOLAS</t>
  </si>
  <si>
    <t>ARIAS TISCAREÃO JUAN ISAI</t>
  </si>
  <si>
    <t>BRICEÃO PEREZ DENNY RICARDO</t>
  </si>
  <si>
    <t>ZACARIAS MUÃOZ JHOANY ITZEL</t>
  </si>
  <si>
    <t>ALVAREZ BRICEÃO ALYSSE DAYLIN</t>
  </si>
  <si>
    <t>MATOS BAÃOS ANGELO DAVID</t>
  </si>
  <si>
    <t>GONGORA CHUC JOSE CANDELARIO</t>
  </si>
  <si>
    <t>ROSADO CHI FRANCISCO ANTONIO</t>
  </si>
  <si>
    <t>PEREZ CHIN BRAULIO ALEJANDRO</t>
  </si>
  <si>
    <t>ACUÃA VELAZQUEZ MARTIN ROBERTO</t>
  </si>
  <si>
    <t>MOO ROMERO ESTEBAN ALEJANDRO</t>
  </si>
  <si>
    <t>LOYA OCHOA DARIEL DE JESUS</t>
  </si>
  <si>
    <t>ORDOÃEZ PACHECO LUIS RODRIGO</t>
  </si>
  <si>
    <t>SANSORES PECH JAVIER ALEXANDER</t>
  </si>
  <si>
    <t>MUKUL ORDOÃEZ PAOLA MONSERRAT</t>
  </si>
  <si>
    <t>ORDOÃEZ PEREZ IAN EMILIANO</t>
  </si>
  <si>
    <t>UC ESPAÃA ROBERTO JOSUE</t>
  </si>
  <si>
    <t>CARDEÃA BAZAN DARINKA IVANIA</t>
  </si>
  <si>
    <t>MUÃOZ REYES ANGEL ROMAN</t>
  </si>
  <si>
    <t>VILLASEÃOR MOO URIEL</t>
  </si>
  <si>
    <t>QUIÃONES UICAB GABRIELA</t>
  </si>
  <si>
    <t>CABRERA GOMEZ IMPERIA LUNA</t>
  </si>
  <si>
    <t>ACUÃA JIMENEZ JESUS EDUARDO</t>
  </si>
  <si>
    <t>C23470331</t>
  </si>
  <si>
    <t>C24470098</t>
  </si>
  <si>
    <t>C23470136</t>
  </si>
  <si>
    <t>C24470262</t>
  </si>
  <si>
    <t>C24470325</t>
  </si>
  <si>
    <t>C24470342</t>
  </si>
  <si>
    <t>C22470096</t>
  </si>
  <si>
    <t>C24470148</t>
  </si>
  <si>
    <t>C25470044</t>
  </si>
  <si>
    <t>C25470058</t>
  </si>
  <si>
    <t>E26470002</t>
  </si>
  <si>
    <t>B231010065</t>
  </si>
  <si>
    <t>C25470195</t>
  </si>
  <si>
    <t>E26470001</t>
  </si>
  <si>
    <t>DAMIAN CARDOZO CARLOS RAMON</t>
  </si>
  <si>
    <t>ARAGON ESPAÃA EDGAR ANTONIO</t>
  </si>
  <si>
    <t>CARREON SIMA ADDY JULIANA DE LOS ANGELES</t>
  </si>
  <si>
    <t>NAH ARA ANAYANTZIN EDALISA</t>
  </si>
  <si>
    <t>SUAREZ LOPEZ ALEXANDRA BERENICE</t>
  </si>
  <si>
    <t>ORTEGA FLORES MANUEL ALBERTO</t>
  </si>
  <si>
    <t>CHAN JUAREZ GABRIELA GUADALUPE</t>
  </si>
  <si>
    <t>ARRIOLA ESCALANTE FRANCISCO MANUEL TOMAS</t>
  </si>
  <si>
    <t>GOMEZ CANO GERARDO VALDEMAR</t>
  </si>
  <si>
    <t>SOLIS HERNANDEZ LUIS ANGEL</t>
  </si>
  <si>
    <t>ESCALANTE CABAÃAS CARLOS MIGUEL</t>
  </si>
  <si>
    <t>NOH PUCH DARIANA GUADALUPE</t>
  </si>
  <si>
    <t>FERIA LARA VALENTINA ISABEL</t>
  </si>
  <si>
    <t>DOSE MENDOZA KATYA GUADALUPE</t>
  </si>
  <si>
    <t>OLIVARES SOSA LILIANA ESTHER</t>
  </si>
  <si>
    <t>VALLE DAMIAN CARLOS ALONZO</t>
  </si>
  <si>
    <t>SANTOS CERVERA LUIS ANGEL</t>
  </si>
  <si>
    <t>RODRIGUEZ UC JESUS MARIA GUADALUPE</t>
  </si>
  <si>
    <t>CHABLE BOLON VANESSA YOHANA</t>
  </si>
  <si>
    <t>DIAZ RODRIGUEZ FABIAN DEL JESUS</t>
  </si>
  <si>
    <t>TREJO SUNZA CARLOS DANIEL</t>
  </si>
  <si>
    <t>CAB VAZQUEZ KEVIN LEONEL</t>
  </si>
  <si>
    <t>LOPEZ GUZMAN ABNER SOFANOR</t>
  </si>
  <si>
    <t>PALMA TUN ANGEL ARTURO</t>
  </si>
  <si>
    <t>BAÃUELOS LOEZA EDGAR ISRAEL</t>
  </si>
  <si>
    <t>CRUZ NAAL FERNANDA RUBI</t>
  </si>
  <si>
    <t>GARCIA MARTINEZ ANDREA</t>
  </si>
  <si>
    <t>INGENIERIA INDUSTRIAL (NO ESCOLARIZADO)</t>
  </si>
  <si>
    <t>INGENIERIA EN GESTION EMPRESARIAL (NO ESCOLARIZADO)</t>
  </si>
  <si>
    <t>INGENIERIA EN SISTEMAS COMPUTACIONALES (NO ESCOLARIZADO)</t>
  </si>
  <si>
    <t>CONCURSO DE CARTELES DE TEMAS SELECTOS DE TI</t>
  </si>
  <si>
    <t>CURSO MOOC: ÁLGEBRA LINEAL</t>
  </si>
  <si>
    <t>EXCEL 2025</t>
  </si>
  <si>
    <t>PROMOCION DE LA SALUD MENTAL</t>
  </si>
  <si>
    <t>SANAMENTE LIBREMENTE: JOVENES POR LA PAZ Y CONTRA LAS ADICCIONES.</t>
  </si>
  <si>
    <t>"CERTIFICACION DE FUSION 360"</t>
  </si>
  <si>
    <t>ALGEBRA LINEAL</t>
  </si>
  <si>
    <t>PROBABILIDAD Y ESTADISTICA</t>
  </si>
  <si>
    <t>"EXPOCIENCIAS CAMPECHE 2025"</t>
  </si>
  <si>
    <t>C99470148</t>
  </si>
  <si>
    <t>C24470063</t>
  </si>
  <si>
    <t>C24470099</t>
  </si>
  <si>
    <t>C24470180</t>
  </si>
  <si>
    <t>C25470463</t>
  </si>
  <si>
    <t>E26470017</t>
  </si>
  <si>
    <t>E26470402</t>
  </si>
  <si>
    <t>C22470327</t>
  </si>
  <si>
    <t>C25470297</t>
  </si>
  <si>
    <t>E26470018</t>
  </si>
  <si>
    <t>E26470019</t>
  </si>
  <si>
    <t>E26470020</t>
  </si>
  <si>
    <t>AKE ESTRADA JUAN CARLOS</t>
  </si>
  <si>
    <t>ABAN US MAYRIN GUADALUPE</t>
  </si>
  <si>
    <t>AKE CAHUICH JOREL FERNANDO</t>
  </si>
  <si>
    <t>ALVAREZ POOL ANDRIK DANIEL</t>
  </si>
  <si>
    <t>BAUTISTA UICAB ISAAC ESAU</t>
  </si>
  <si>
    <t>CANCHE YERBES MELANY ADRIANA</t>
  </si>
  <si>
    <t>CAUICH TUN JONATHAN ALBERTO</t>
  </si>
  <si>
    <t>CHAN CAB ALBERTO JEREMIAS</t>
  </si>
  <si>
    <t>CHAVEZ XICUM ANGEL ULISES</t>
  </si>
  <si>
    <t>COSGAYA CAHUICH YOHANA GUADALUPE</t>
  </si>
  <si>
    <t>DZUL CETZ ALEXANDRA GUADALUPE</t>
  </si>
  <si>
    <t>FUENTES CRUZ MANUEL JESUS</t>
  </si>
  <si>
    <t>GRANADOS ESPINOSA DIANA BEATRIZ</t>
  </si>
  <si>
    <t>HERRERA PACHECO CESAR EMIR</t>
  </si>
  <si>
    <t>KU CHAN YEZER YANIXAN</t>
  </si>
  <si>
    <t>MEDINA GARRIDO JULIO CESAR</t>
  </si>
  <si>
    <t>MOO EUAN ALBERTO DEL JESUS</t>
  </si>
  <si>
    <t>ORTIZ AZMITIA ALEXIS ABRAHAM</t>
  </si>
  <si>
    <t>PERALTA CHAN AARON CUAUHTEMOC</t>
  </si>
  <si>
    <t>QUIJANO JURADO FATIMA</t>
  </si>
  <si>
    <t>ROSADO LIRA MARIA ISABEL</t>
  </si>
  <si>
    <t>TUZ NAVA JOSHUA ANTONIO</t>
  </si>
  <si>
    <t>VARGAS CAHUICH ZAIR JESUS</t>
  </si>
  <si>
    <t>BALAN EK AVRIL GUADALUPE</t>
  </si>
  <si>
    <t>BARRERA RUEDA LUIS FERNANDO</t>
  </si>
  <si>
    <t>CARRILLO UC JAVIER ALEJANDRO DE JESUS</t>
  </si>
  <si>
    <t>CHAN COLLI ANALI CONCEPSION</t>
  </si>
  <si>
    <t>CIFUENTES MENDEZ EUGENIO DE JESUS</t>
  </si>
  <si>
    <t>CONTRERAS VAZQUEZ ULISES</t>
  </si>
  <si>
    <t>COYOC TORAYA VIOLET VICTORIA</t>
  </si>
  <si>
    <t>EK CAMBRANIS MIGUEL EMILIANO</t>
  </si>
  <si>
    <t>JIMENEZ PACAY JOSE BENJAMIN</t>
  </si>
  <si>
    <t>LOPEZ MENA JESUS ALBERTO</t>
  </si>
  <si>
    <t>MANZANILLA ZETINA MARIAJOSE DEL JESUS</t>
  </si>
  <si>
    <t>MIS MEDINA GUILLERMO ISRAEL</t>
  </si>
  <si>
    <t>NAVARRETE VERA JOSHUA JOEL</t>
  </si>
  <si>
    <t>PACHECO GOMEZ ANGEL GABRIEL</t>
  </si>
  <si>
    <t>PERALTA DZUL PAULA JACQUELINE</t>
  </si>
  <si>
    <t>POOT VEGA ALEJANDRO ANTONIO</t>
  </si>
  <si>
    <t>ROMERO BALAN PAOLA CAROLINA</t>
  </si>
  <si>
    <t>VALDIVIESO ORTEGA CARLOS ARTURO</t>
  </si>
  <si>
    <t>CAN MAY FRANCISCO YUREM</t>
  </si>
  <si>
    <t>CAN RODRIGUEZ SANTIAGO ALEXANDER</t>
  </si>
  <si>
    <t>HUCHIN DZIB ROMAN EFRAIN</t>
  </si>
  <si>
    <t>LUNA HERRERA CELESTE ISABEL</t>
  </si>
  <si>
    <t>MEDINA PEREZ SHIRLEY NAOMI</t>
  </si>
  <si>
    <t>REBOLLEDO HUCHIN ALDOYAIR DEL JESUS</t>
  </si>
  <si>
    <t>TEC LANZ OMAR EMILIANO</t>
  </si>
  <si>
    <t>TORRES CHI YANELEISI BENIGBE</t>
  </si>
  <si>
    <t>VIDAL DOMINGUEZ ABIGAIL</t>
  </si>
  <si>
    <t>ZUNZA CAHUICH WENCESLAO</t>
  </si>
  <si>
    <t>HERRERA FUENTES EVELYN</t>
  </si>
  <si>
    <t>KEB CENTENO GILARE CANDELARIA</t>
  </si>
  <si>
    <t>TAMAY MAY SHEYLIN PAULINA</t>
  </si>
  <si>
    <t>ANCONA ASTUDILLO EDWIN ANTONIO</t>
  </si>
  <si>
    <t>GALLEGOS LUGO JATNIEL JOSAFHAT</t>
  </si>
  <si>
    <t>GONGORA REYES MANUEL ALEJANDRO</t>
  </si>
  <si>
    <t>HERRERA CANCHE ANA RAQUEL</t>
  </si>
  <si>
    <t>MIRANDA SANCHEZ ABRIL EUNICE</t>
  </si>
  <si>
    <t>PACHECO ESCALANTE MELANIE GISSELLE</t>
  </si>
  <si>
    <t>ESCALANTE MORENO VALERIA ALEJANDRA</t>
  </si>
  <si>
    <t>JIMENEZ CAJUN HEIDI SOFIA</t>
  </si>
  <si>
    <t>MARTIN QUIJANO JOSE</t>
  </si>
  <si>
    <t>QUEN SALAZAR LINA MARIA</t>
  </si>
  <si>
    <t>MEDINA TURRIZA MAURICIO RUBEN</t>
  </si>
  <si>
    <t>VALENCIA HERRERA JOEL JOSE</t>
  </si>
  <si>
    <t>COYOC VILLORIN ARIEL ISAI</t>
  </si>
  <si>
    <t>CAMPOS MENA DANIEL ANTONIO</t>
  </si>
  <si>
    <t>HEREDIA ACAL HADASA XIMENA</t>
  </si>
  <si>
    <t>DE LA CRUZ RAMIREZ RUBI ESMERALDA</t>
  </si>
  <si>
    <t>AGUILAR PAREDES AIDEE ESMERALDA</t>
  </si>
  <si>
    <t>ALVARADO CRUZ ALAN DANIEL</t>
  </si>
  <si>
    <t>CASTILLO ESCAMILLA YESSICA DEL CARMEN</t>
  </si>
  <si>
    <t>CHAN TRUJILLO JOSE BENJAMIN</t>
  </si>
  <si>
    <t>GARCIA DURAN NICTHE HA</t>
  </si>
  <si>
    <t>GARCIA SANCHEZ ERIK YOVANY</t>
  </si>
  <si>
    <t>MADERA PECH NAOMI ABRIL</t>
  </si>
  <si>
    <t>UC CHAN GIOVANNI MANUEL</t>
  </si>
  <si>
    <t>CERVERA MIER ALEJANDRO GABRIEL</t>
  </si>
  <si>
    <t>REQUENA PEREZ ANDREA GUADALUPE</t>
  </si>
  <si>
    <t>TALANGO NAVARRO CRISTIAN JESUS</t>
  </si>
  <si>
    <t>GARFIAS TERRONES BRAULIO GABRIEL</t>
  </si>
  <si>
    <t>MANZANILLA KEB ROCIO BERENICE</t>
  </si>
  <si>
    <t>PECH RODRIGUEZ ADAILENE MONSERRAT</t>
  </si>
  <si>
    <t>ALVARADO MARTINEZ KARLA BERENICE</t>
  </si>
  <si>
    <t>TUN NAAL JUAN SANTIAGO</t>
  </si>
  <si>
    <t>OTERO QUI ANTONIO ELISEO</t>
  </si>
  <si>
    <t>XOOL HAAS JAIRE GUADALUPE</t>
  </si>
  <si>
    <t>CANCHE RODRIGUEZ YAZMIN</t>
  </si>
  <si>
    <t>CASTILLO RONCES EDUARDO ALONSO</t>
  </si>
  <si>
    <t>MARTINEZ HUICAB EDUARDO</t>
  </si>
  <si>
    <t>GIL CHI ARIEL YUCEF</t>
  </si>
  <si>
    <t>SANSORES DORANTES SHANIA</t>
  </si>
  <si>
    <t>MORALES VILLALOBOS JOSE MARIA</t>
  </si>
  <si>
    <t>CANCHE DZIB JENNIFER NATALY</t>
  </si>
  <si>
    <t>BALAM MOO ALONDRA</t>
  </si>
  <si>
    <t>RAFAEL VASQUEZ EMILY MARISEL</t>
  </si>
  <si>
    <t>BENCOMO CANUL MARY IRENE</t>
  </si>
  <si>
    <t>BOBADILLA NOH AXEL EMANUEL</t>
  </si>
  <si>
    <t>CAAMAL MONTALVO DAVID JEHOSAFAT</t>
  </si>
  <si>
    <t>CAN ESCOBAR DANIEL ADALBERTO</t>
  </si>
  <si>
    <t>CHI UICAB ANDREA MONSERRAT</t>
  </si>
  <si>
    <t>COB QUIJANO CAROL DE LOS ANGELES</t>
  </si>
  <si>
    <t>HUCHIN PACHECO VIRIDIANA DEL CARMEN</t>
  </si>
  <si>
    <t>PECH MOO JAIRO ISRAEL</t>
  </si>
  <si>
    <t>SANCHEZ CHUC KARLA ELIFAL</t>
  </si>
  <si>
    <t>HOY MORALES ERWIN ALEJANDRO</t>
  </si>
  <si>
    <t>NAAL EK LIMBERTH JESUS</t>
  </si>
  <si>
    <t>UC CHAN KEVIN EDUARDO</t>
  </si>
  <si>
    <t>CHAN CHAN MAXIMO GIOVANNI</t>
  </si>
  <si>
    <t>ORTEGA MENA VANIA GABRIELA</t>
  </si>
  <si>
    <t>CHAN ESTRELLA JULIETA GUADALUPE</t>
  </si>
  <si>
    <t>CANCHE ARIAS BIANCA ELIZABETH</t>
  </si>
  <si>
    <t>CANCHE CAHUICH DANIEL JAASIEL</t>
  </si>
  <si>
    <t>CORDOVA MONTEJO EMILIO</t>
  </si>
  <si>
    <t>DEL RIO GONGORA RIANNE EVANELLY</t>
  </si>
  <si>
    <t>GONZALEZ CAAMAL MAGDIEL ALBERTO</t>
  </si>
  <si>
    <t>MAY HEREDIA ANALI DEL CARMEN</t>
  </si>
  <si>
    <t>MEDINA CORTES CRISTIAN MICHELLE</t>
  </si>
  <si>
    <t>PIRRON HERRERA AZAEL RENE</t>
  </si>
  <si>
    <t>ROSADO AGUILETA FRANCISCO ALEJANDRO</t>
  </si>
  <si>
    <t>GARCIA CANTO SOPHIA KARELI</t>
  </si>
  <si>
    <t>TORRES SANCHEZ CESAR DARIO</t>
  </si>
  <si>
    <t>ZAPATA MASS IRLANDA VALENTINA</t>
  </si>
  <si>
    <t>CHAN SANTOS MANUEL ALEJANDRO</t>
  </si>
  <si>
    <t>CADENA CERVANTES ROBERTO ANTONIO</t>
  </si>
  <si>
    <t>GALLEGOS FERIA RAMON DEL JESUS</t>
  </si>
  <si>
    <t>MARTINEZ CEBALLOS RICARDO DANIEL</t>
  </si>
  <si>
    <t>GARRIDO SANCHEZ CHRYSTIAN ALEJANDRO</t>
  </si>
  <si>
    <t>VALDEZ VERDEJO FARID RICARDO DE ATOCHA</t>
  </si>
  <si>
    <t>REYES CAJUN ALINE ESMERALDA</t>
  </si>
  <si>
    <t>SANCHEZ ALVARO KARLA ISABEL</t>
  </si>
  <si>
    <t>ALVAREZ PANTI ISAAC YAMIHT</t>
  </si>
  <si>
    <t>GOMEZ ARIAS MARIO SANTIAGO</t>
  </si>
  <si>
    <t>EK RAMIREZ ANGEL DE JESUS</t>
  </si>
  <si>
    <t>ESTRELLA CHUC DANIELA GUADALUPE</t>
  </si>
  <si>
    <t>HAAS YE DULCE MARGARITA</t>
  </si>
  <si>
    <t>MAY CARRILLO JOSEDUARDO</t>
  </si>
  <si>
    <t>MUT CAAMAL LUIS MANUEL</t>
  </si>
  <si>
    <t>NOVELO SOSA MILTHON SANTIAGO</t>
  </si>
  <si>
    <t>PISTE CHAN JOSE EDUARDO</t>
  </si>
  <si>
    <t>SALAZAR PANTI ANTONY WILLIAM</t>
  </si>
  <si>
    <t>SEGURA CRUZ JARET EMANUEL</t>
  </si>
  <si>
    <t>TAMAY CHEL ERICK EDUARDO</t>
  </si>
  <si>
    <t>TE CANCHE MARIELA GUADALUPE</t>
  </si>
  <si>
    <t>TUYUB PECH ISAI ISACAR</t>
  </si>
  <si>
    <t>VAZQUEZ BALCAZAR RUBEN</t>
  </si>
  <si>
    <t>ZAPATA ESPINOSA NATALIA GUADALUPE</t>
  </si>
  <si>
    <t>CAHUICH MONTENEGRO SHARON AILYN</t>
  </si>
  <si>
    <t>CALAN SOLIS SAHORY DEL JESUS</t>
  </si>
  <si>
    <t>CARDONA TRINIDAD VICTOR MANUEL</t>
  </si>
  <si>
    <t>CHABLE UITZ HECTOR SANTIAGO</t>
  </si>
  <si>
    <t>CHAN COUOH GIBRAM ALEXANDER</t>
  </si>
  <si>
    <t>DE LA CRUZ CHI MARIA DEL CARMEN</t>
  </si>
  <si>
    <t>CEH CEH CARLOS RODRIGO</t>
  </si>
  <si>
    <t>CRUZ CHI BRENDA KARINA</t>
  </si>
  <si>
    <t>ENRIQUEZ VIVAS REYLI JESUS</t>
  </si>
  <si>
    <t>GOMEZ CORDOVA NAOMI YESENIA</t>
  </si>
  <si>
    <t>HUITZ RODRIGUEZ ADDY CAROLINA</t>
  </si>
  <si>
    <t>MONROY ESTRELLA RODRIGO ISRAEL</t>
  </si>
  <si>
    <t>PEREZ ORTIZ ALLIZON CAMILA</t>
  </si>
  <si>
    <t>REVOLORIO CASTRO EMMA LIZETTE</t>
  </si>
  <si>
    <t>SULUB R DE LA GALA CARLOS DAVID</t>
  </si>
  <si>
    <t>UC GIL ISIDORA GUADALUPE</t>
  </si>
  <si>
    <t>CAAMAL CANUL OSMAR GABRIEL</t>
  </si>
  <si>
    <t>CERVERA PACHECO JOSE FRANCISCO</t>
  </si>
  <si>
    <t>COCON UICAB ALEXANDER EMMANUEL</t>
  </si>
  <si>
    <t>CUY NOH ANGEL PAUL</t>
  </si>
  <si>
    <t>GOMEZ MASS DIEGO ALONSO</t>
  </si>
  <si>
    <t>HERNANDEZ DE LA CRUZ KEVIN JAHEL</t>
  </si>
  <si>
    <t>CASTRO NOH JUAN CARLOS</t>
  </si>
  <si>
    <t>ARCOS HERNANDEZ ANGELICA JAZMIN</t>
  </si>
  <si>
    <t>BASTO SOSA ANGEL DAVID</t>
  </si>
  <si>
    <t>CHAN DZEC DANIEL ELIAS</t>
  </si>
  <si>
    <t>MAY GARCIA CHRISTOPHER SANTIAGO</t>
  </si>
  <si>
    <t>MOO DZIB RAMSES ABRAHAM</t>
  </si>
  <si>
    <t>CRUZ ARIAS JOSUE</t>
  </si>
  <si>
    <t>JUAREZ VAZQUEZ STEPANY TAHILY</t>
  </si>
  <si>
    <t>PUERTO CHAVEZ EDUARDO ISMAEL</t>
  </si>
  <si>
    <t>PEREZ RAMIREZ MACDIEL ESTEBAN</t>
  </si>
  <si>
    <t>ANDRADE ROSADO EMILY SARAHI JOSELYN</t>
  </si>
  <si>
    <t>LLANES MANZANILLA EDUARDO ENRIQUE</t>
  </si>
  <si>
    <t>ORTIZ AZMITIA ALAN ISRAEL</t>
  </si>
  <si>
    <t>ZAVALA GOMEZ JULIAN ROMAN</t>
  </si>
  <si>
    <t>LLANES MANZANILLA JULIO OMAR</t>
  </si>
  <si>
    <t>RAMIREZ CARBALLO LEONARDO</t>
  </si>
  <si>
    <t>GARCIA CABALLERO JESUS FRANCISCO</t>
  </si>
  <si>
    <t>LOPEZ GONZALEZ SANTIAGO ALBERTO</t>
  </si>
  <si>
    <t>ALVES GOMES SILVA HIGOR</t>
  </si>
  <si>
    <t>ARCOS DOMINGUEZ JUAN RODRIGO</t>
  </si>
  <si>
    <t>ACOSTA OLIVARES CARLOS MIGUEL</t>
  </si>
  <si>
    <t>CALIX AGUILAR FRANCISCO ANTONIO</t>
  </si>
  <si>
    <t>CHAN AYIL JORGE LUIS</t>
  </si>
  <si>
    <t>CRUZ CAB NUBIA</t>
  </si>
  <si>
    <t>DZUL MOO YOSGART GIANCARLO</t>
  </si>
  <si>
    <t>EK MEDINA JOSHUA EMMANUEL</t>
  </si>
  <si>
    <t>HERRERA LAMADRID PAOLA FERNANDA</t>
  </si>
  <si>
    <t>MENDOZA FABELA IHUEN ANTHOAN</t>
  </si>
  <si>
    <t>MORALES HEREDIA DANIEL ESTEBAN</t>
  </si>
  <si>
    <t>PEREZ RAMIREZ DRAYAN SEBASTIAN</t>
  </si>
  <si>
    <t>RAMOS ESTRELLA HENRY SANTIAGO</t>
  </si>
  <si>
    <t>SAENZ CHAN OSCAR ALBERTO</t>
  </si>
  <si>
    <t>SANTOS FIGUEROA DANIEL ALBERTO</t>
  </si>
  <si>
    <t>UC CHULIN GIBRAN SANTIAGO</t>
  </si>
  <si>
    <t>VILLEGAS GARCIA URIEL DAVID</t>
  </si>
  <si>
    <t>DZEC LOPEZ VICTOR EDUARDO</t>
  </si>
  <si>
    <t>MAY CAB ANGEL GABRIEL</t>
  </si>
  <si>
    <t>PEREZ MONTEJO GERARDO ANTONIO</t>
  </si>
  <si>
    <t>RODRIGUEZ LOPEZ ARON DEL ANGEL</t>
  </si>
  <si>
    <t>CAN SANTIAGO CARLOS JOHANN</t>
  </si>
  <si>
    <t>INTERIAN XIU CARLOS MANUEL</t>
  </si>
  <si>
    <t>PINTO RUIZ JESUS MIGUEL</t>
  </si>
  <si>
    <t>BLANCAS KAHU SAID GAEL</t>
  </si>
  <si>
    <t>GAYOSSO PEREZ JORGE DAMIAN DE JESUS</t>
  </si>
  <si>
    <t>MIS CHIM HARVEY MICHEL</t>
  </si>
  <si>
    <t>MUT PAT JOSUE DANIEL</t>
  </si>
  <si>
    <t>PASCACIO VERA AYLIN ELUNEY</t>
  </si>
  <si>
    <t>SANDOVAL BARAJAS JUAN PABLO</t>
  </si>
  <si>
    <t>VENTURA TORRES IAN RENE</t>
  </si>
  <si>
    <t>SALVADOR DIAZ PEDRO ANTONIO</t>
  </si>
  <si>
    <t>BACELIS CARRILLO ANDREA</t>
  </si>
  <si>
    <t>ZALDIVAR VERA ADRIEL ESTEBAN</t>
  </si>
  <si>
    <t>FLORES HERNANDEZ CHARLY GERARDO</t>
  </si>
  <si>
    <t>ARROYO HERNANDEZ LIAN DAYANI</t>
  </si>
  <si>
    <t>NOVELO FLORES EMMANUEL</t>
  </si>
  <si>
    <t>VERA HAU VICTOR GUSTAVO</t>
  </si>
  <si>
    <t>CU AC VICTOR MANUEL</t>
  </si>
  <si>
    <t>ROSADO LANDERO EDUARDO ANTONIO</t>
  </si>
  <si>
    <t>MAY VELAZQUEZ SULEN AJELE SAHAR</t>
  </si>
  <si>
    <t>ALONZO SAENZ MARCOS MIJAIL</t>
  </si>
  <si>
    <t>CRUZ PUC ANGEL ALEJANDRO</t>
  </si>
  <si>
    <t>CASTRO BRITO JOSE ARMANDO</t>
  </si>
  <si>
    <t>ARELLANO SEQUEDA JADE MARIA</t>
  </si>
  <si>
    <t>CABRERA LOPEZ HABIT NAIM</t>
  </si>
  <si>
    <t>CANCHE DIEZ DE SOLLANO ANGEL RICARDO</t>
  </si>
  <si>
    <t>CANUL RAMIREZ GIOVANNY</t>
  </si>
  <si>
    <t>CRUZ BURGOS YESLI ITHIEL</t>
  </si>
  <si>
    <t>FLORES CHINCHILLA DARLENE GUADALUPE</t>
  </si>
  <si>
    <t>MASS RODRIGUEZ EDGARD ADONAI</t>
  </si>
  <si>
    <t>MORENO REYES MARIAM NAZARET</t>
  </si>
  <si>
    <t>POOT COLLI YASMIN DEL ROSARIO</t>
  </si>
  <si>
    <t>REYES CORDOVA KARLA YAMILETH</t>
  </si>
  <si>
    <t>REYES MONTEJO SOFIA LISSET</t>
  </si>
  <si>
    <t>TREJO MENDEZ JESUS EMMANUEL</t>
  </si>
  <si>
    <t>UC MANZANILLA BRAYAN EMIR</t>
  </si>
  <si>
    <t>BALAN NAVARRETE MARIO ALFONSO</t>
  </si>
  <si>
    <t>INTERIAN CHE LEYSI GUADALUPE</t>
  </si>
  <si>
    <t>QUIJANO YAM JESUA MADELEY</t>
  </si>
  <si>
    <t>ESTRELLA KU ABNERTH ALEJANDRO</t>
  </si>
  <si>
    <t>BERZUNZA ROSADO ADHARA CONCEPCION</t>
  </si>
  <si>
    <t>CAMPOS RODRIGUEZ STEFANY DEL CARMEN</t>
  </si>
  <si>
    <t>EUAN BAEZA FERNANDA PAOLA</t>
  </si>
  <si>
    <t>CEN PARRAO ROYER OSMAR</t>
  </si>
  <si>
    <t>FRANCO SOSA JOSE MARIA</t>
  </si>
  <si>
    <t>ALCANTARA REYES RICARDO RAUL</t>
  </si>
  <si>
    <t>TUZ SANCHEZ EDER ABDALLAH</t>
  </si>
  <si>
    <t>ZABALA CAMAS ROSARIO ENEDINA</t>
  </si>
  <si>
    <t>UC LOPEZ ANGEL EDUARDO</t>
  </si>
  <si>
    <t>BRAVO SANCHEZ SANDRA ABIGAIL DE LOS ANGELES</t>
  </si>
  <si>
    <t>CHIQUINI SANCHEZ EDUARDO JOSIAS</t>
  </si>
  <si>
    <t>JIMENEZ EUAN ROSY MELISSA</t>
  </si>
  <si>
    <t>CABRERA KU ANGEL EMMANUEL</t>
  </si>
  <si>
    <t>MAY CAJUN JARED SALVADOR</t>
  </si>
  <si>
    <t>CAHUICH CANTO MILAGROS GUADALUPE</t>
  </si>
  <si>
    <t>CANTO MEDINA MARVIN DANIEL</t>
  </si>
  <si>
    <t>CHE UC MARCOS ISAI</t>
  </si>
  <si>
    <t>CHIQUINI RODRIGUEZ JOSUE ADRIAN</t>
  </si>
  <si>
    <t>CU MOHON YESMIN BERENICE</t>
  </si>
  <si>
    <t>DZIB PEREZ WILBERTH BENJAMIN</t>
  </si>
  <si>
    <t>FUENTES SULUB CARLOS ABRAHAM</t>
  </si>
  <si>
    <t>JUAN QUEB ANGEL FRANCISCO</t>
  </si>
  <si>
    <t>LIZARRAGA CANUL ISRAEL ALEXANDER</t>
  </si>
  <si>
    <t>MADERA VILLEDA FABRITZIO LEONARDO</t>
  </si>
  <si>
    <t>NAAL BALAM JOSE FERNANDO</t>
  </si>
  <si>
    <t>PAAT DZIB CAMILA ISABEL</t>
  </si>
  <si>
    <t>PECH SANCHEZ WILLIAM</t>
  </si>
  <si>
    <t>PEREZ CHABLE ANGEL JOSMAR</t>
  </si>
  <si>
    <t>QUEN SILVEIRA JUAN MANUEL</t>
  </si>
  <si>
    <t>QUIME AGUILAR ANA CAROLINA</t>
  </si>
  <si>
    <t>ROSAS QUEB NORA GUADALUPE</t>
  </si>
  <si>
    <t>SOLIS SEGUNDO DIEGO ROBERTO</t>
  </si>
  <si>
    <t>UC CANUL KARLI YENEDITH</t>
  </si>
  <si>
    <t>RODRIGUEZ MARTINEZ ALAN DE JESUS</t>
  </si>
  <si>
    <t>CAB FLORES JOSE LUIS</t>
  </si>
  <si>
    <t>PEREZ GONZALEZ JOSE LUIS ALEXANDER</t>
  </si>
  <si>
    <t>MEJIA QUEJ PAUL JESUS</t>
  </si>
  <si>
    <t>BARRERA RUEDA DAVID MARIO</t>
  </si>
  <si>
    <t>PAAT VAZQUEZ ALLISSON ABIGAIL</t>
  </si>
  <si>
    <t>ARA CHAN DANIEL ARTURO</t>
  </si>
  <si>
    <t>DZIB CAHUICH JOSE JAIR</t>
  </si>
  <si>
    <t>FIERRO GONZALEZ ALEXIS DANIEL</t>
  </si>
  <si>
    <t>LEON CRUZ EDWAR NOE</t>
  </si>
  <si>
    <t>MACEDO AGUILAR CESAR YUREM</t>
  </si>
  <si>
    <t>MALDONADO LOPEZ ERICK ORLANDO</t>
  </si>
  <si>
    <t>RAMIREZ SONDA JOSE ALBERTO</t>
  </si>
  <si>
    <t>TORREZ ANCONA JORGE LEOBARDO</t>
  </si>
  <si>
    <t>SALVADOR PROTT JOSE MANUEL</t>
  </si>
  <si>
    <t>CANTUN DOMINGUEZ NICOLAS TADEO</t>
  </si>
  <si>
    <t>SANCHEZ GOMEZ JAIME MANUEL</t>
  </si>
  <si>
    <t>ALVAREZ LOPEZ KEVIN ALEJANDRO</t>
  </si>
  <si>
    <t>YEH CARRILLO JOSE FELIPE</t>
  </si>
  <si>
    <t>VARGAS CHUC MARIA MERCEDES</t>
  </si>
  <si>
    <t>ARAUJO MENDOZA YERATHEL MAURICIO</t>
  </si>
  <si>
    <t>CHABLE LOPEZ ASHLEE MONSERRAT</t>
  </si>
  <si>
    <t>DZIB GOMEZ JAVIER ALTHAIR</t>
  </si>
  <si>
    <t>PACHECO AYALA BISHARUTH AURIEL</t>
  </si>
  <si>
    <t>BURGUET CONIC GUILLERMO ARTURO</t>
  </si>
  <si>
    <t>ASTUDILLO MURGUIA ELMAR OMAR</t>
  </si>
  <si>
    <t>CASTILLO VARELA BRUNO FELIPE</t>
  </si>
  <si>
    <t>JOSE ZARATE IRVIN YAHIR</t>
  </si>
  <si>
    <t>GARCIA REYES KAREN JOSELINE</t>
  </si>
  <si>
    <t>UC GARCIA DANIELA ITZEL</t>
  </si>
  <si>
    <t>PACHECO CASTILLO FERNANDA JULIETTE</t>
  </si>
  <si>
    <t>PADILLA PEREZ RICARDO</t>
  </si>
  <si>
    <t>PUGA CHAVEZ INGRID MELISSA</t>
  </si>
  <si>
    <t>TACU ESPINOSA BRYAN AARON</t>
  </si>
  <si>
    <t>VALENCIA ALEJANDRO SARAHI GUADALUPE</t>
  </si>
  <si>
    <t>TAX SABIDO FERNANDO EMMANUEL</t>
  </si>
  <si>
    <t>ALVARADO TECUATZIN DIEGO ARTURO</t>
  </si>
  <si>
    <t>JIMENEZ MEDINA BETSY JUDITH</t>
  </si>
  <si>
    <t>NOVELO UC AXEL ALEJANDRO</t>
  </si>
  <si>
    <t>PECH GOMEZ KARLA YAMILE</t>
  </si>
  <si>
    <t>RODRIGUEZ SEGURA GISELLE BEATRIZ</t>
  </si>
  <si>
    <t>REQUENA GARCIA KEVIN ALEXIS</t>
  </si>
  <si>
    <t>TZACUN TZEL MILCA DANAI</t>
  </si>
  <si>
    <t>BLANCO OSORIO LUIS YAEL</t>
  </si>
  <si>
    <t>GARCIA OCAÑA LEONIDAS OCTAVIO</t>
  </si>
  <si>
    <t>LAGUNA PEÑATE LUIS DAVID</t>
  </si>
  <si>
    <t>ESPAÑA PERIAÑEZ XAVIER ALEJANDRO</t>
  </si>
  <si>
    <t>DZIB MUÑOZ YEIMI ARLETH</t>
  </si>
  <si>
    <t>MAGAÑA TEC MARY ANN DEL JESUS</t>
  </si>
  <si>
    <t>INGENIERIA EN ANIMACION DIGITAL Y EFECTOS VISUALES</t>
  </si>
  <si>
    <t>MONZON ZUÑIGA JUAN MIGUEL</t>
  </si>
  <si>
    <t>QUEB TREJO VALENTINA GPE</t>
  </si>
  <si>
    <t>SONDA   GUILLERMO ANTONIO</t>
  </si>
  <si>
    <t>PADILLA PEÑA GREGORIO</t>
  </si>
  <si>
    <t>MENA TORAL NATALIA</t>
  </si>
  <si>
    <t>PEREZ GONZALEZ BRITANIE RANDY</t>
  </si>
  <si>
    <t>INGENIERIA EN GESTION EMPRESARIAL (NO ESCOLARIZADA)</t>
  </si>
  <si>
    <t>ANGEL ANTONIO LISETTE ALEJANDRA</t>
  </si>
  <si>
    <t>INGENIERIA EN SISTEMAS COMPUTACIONALES (NO ESCOLARIZADA)</t>
  </si>
  <si>
    <t>JIMENEZ UC REGINA YAMILE</t>
  </si>
  <si>
    <t>CAAMAL UC ROMAN ABELARDO</t>
  </si>
  <si>
    <t>INGENIERIA INDUSTRIAL (NO ESCOLARIZADA)</t>
  </si>
  <si>
    <t>LEON CANUL ROMAN ALBERTO</t>
  </si>
  <si>
    <t>PECH COHUO ARMANDO GABRIEL</t>
  </si>
  <si>
    <t>CU PEÑALOZA ANY ALONDRA</t>
  </si>
  <si>
    <t>CANUL RAMOS JESUS ALBERTO</t>
  </si>
  <si>
    <t>VENTURA GALA JESUS DANIEL</t>
  </si>
  <si>
    <t>TUN PECH ARMANDO DE JESUS</t>
  </si>
  <si>
    <t>PINKEY RIVAS ESTRELLA ALEXANDRA</t>
  </si>
  <si>
    <t>DAMIAN NARVAEZ GUILLERMO</t>
  </si>
  <si>
    <t>SEGOVIA ORDOÑEZ WILLIAM JOSE</t>
  </si>
  <si>
    <t>BRICEÑO HERNANDEZ IAN OSMAR</t>
  </si>
  <si>
    <t>CIMA GANZO ALVARO ADRIEL</t>
  </si>
  <si>
    <t>AC DELGADO ANGEL EDUARDO</t>
  </si>
  <si>
    <t>HERNANDEZ SANSORES ISABELLA</t>
  </si>
  <si>
    <t>ROCHA GONZALEZ SAHIRY STEFY</t>
  </si>
  <si>
    <t>VAZQUEZ HERNANDEZ YOSELIN</t>
  </si>
  <si>
    <t>EUAN CHAVEZ ROBERT RUBIEL</t>
  </si>
  <si>
    <t>NARVAEZ JIMENEZ LUCIA ELIZABETH</t>
  </si>
  <si>
    <t>MORALES HERNANDEZ LUIS ERNESTO</t>
  </si>
  <si>
    <t>MASS DORANTES ITZEL DE LOS ANGELES</t>
  </si>
  <si>
    <t>CAB GUZMAN JOSELYN</t>
  </si>
  <si>
    <t>AC COLLI IVAN ANDRES</t>
  </si>
  <si>
    <t>HERNANDEZ ENCINO EVA DULCE</t>
  </si>
  <si>
    <t>UITZ UC MIGUEL ANGEL</t>
  </si>
  <si>
    <t>CAZAN GONZALEZ ISIDRO ROMAN</t>
  </si>
  <si>
    <t>POLANCO HERNANDEZ KARLA ALEJANDRA</t>
  </si>
  <si>
    <t>QUETZ AC AMAURI FABIAN</t>
  </si>
  <si>
    <t>ENSEÑAT SANCHEZ GABRIEL EMIR</t>
  </si>
  <si>
    <t>UC HERNANDEZ SAULO</t>
  </si>
  <si>
    <t>MENA HERNANDEZ ADRIAN ASAEL</t>
  </si>
  <si>
    <t>CUEVAS HERNANDEZ OMAR YARED</t>
  </si>
  <si>
    <t>SANCHEZ NAAL HIDEKI ISMAEL</t>
  </si>
  <si>
    <t>SANCHEZ CAUICH HANNA GUADALUPE</t>
  </si>
  <si>
    <t>GONZALEZ BAAS PEDRO EMANUEL</t>
  </si>
  <si>
    <t>QUINTERO VAZQUEZ AXEL ALEXANDER</t>
  </si>
  <si>
    <t>BARBOSA CANCHE GENESIS VICTORIA</t>
  </si>
  <si>
    <t>AKE VILLARREAL MARIO ANTONIO</t>
  </si>
  <si>
    <t>TALAVERA SUAREZ JOSE ROBERTO</t>
  </si>
  <si>
    <t>CAMARA CUEVAS LUIS ANDRES</t>
  </si>
  <si>
    <t>GUTIERREZ BARRERA ADRIEL ABDIAS</t>
  </si>
  <si>
    <t>CHAVEZ KOH MANUEL ARMANDO</t>
  </si>
  <si>
    <t>DZIB PEREZ SAGRARIO CAROLINA</t>
  </si>
  <si>
    <t>CARRILLO ROMERO HECTOR ISSAC</t>
  </si>
  <si>
    <t>MENDOZA CERVERA MAURICIO JOSUE</t>
  </si>
  <si>
    <t>NOJ MENDEZ ESTHER ELIBETZAIRA</t>
  </si>
  <si>
    <t>GOMEZ SANCHEZ STEPHANIA</t>
  </si>
  <si>
    <t>ASCENCIO ZUÑIGA JOSE AXEL</t>
  </si>
  <si>
    <t>CHI HERNANDEZ JOSE EMILIANO</t>
  </si>
  <si>
    <t>HUICAB MALDONADO JOSUE ISAI</t>
  </si>
  <si>
    <t>TEC REJON JOSE EMANUEL</t>
  </si>
  <si>
    <t>JIMENEZ MONROY EMILIANO DOMINGO</t>
  </si>
  <si>
    <t>PEREZ REYES WILBERT MANUEL</t>
  </si>
  <si>
    <t>TUN PUCH HECTOR EDUARDO</t>
  </si>
  <si>
    <t>SANCHEZ GONZALEZ HECTOR DAVID</t>
  </si>
  <si>
    <t>FARFAN SOLIS GREYSI MIRANDA</t>
  </si>
  <si>
    <t>MALDONADO DIAZ EDUARDO ARTURO</t>
  </si>
  <si>
    <t>MARTINEZ NOH KENIA NAOMI</t>
  </si>
  <si>
    <t>MEDINA DIAZ ARYAM AILED</t>
  </si>
  <si>
    <t>DOMINGUEZ HERNANDEZ LILI ITZEL</t>
  </si>
  <si>
    <t>ROSADO HERNANDEZ SOFIA IRINE</t>
  </si>
  <si>
    <t>UC DZIB SARAI DE LOS ANGELES</t>
  </si>
  <si>
    <t>VILLAFAÑA RODRIGUEZ ALANA ESTEFANIA</t>
  </si>
  <si>
    <t>DOMINGUEZ COJ ERICK RAFAEL</t>
  </si>
  <si>
    <t>CARRILLO DIAZ DANA SAORI</t>
  </si>
  <si>
    <t>KU PEREZ JOSE MARIA</t>
  </si>
  <si>
    <t>PRESUEL LORIA URIEL ARAMIS</t>
  </si>
  <si>
    <t>MOO GARCIA DIDIER ALEXANDER</t>
  </si>
  <si>
    <t>XEQUE US DANA SOFIA</t>
  </si>
  <si>
    <t>DOMINGUEZ GUTIERREZ SANTIAGO</t>
  </si>
  <si>
    <t>CORDOVA GARCIA YEREMI</t>
  </si>
  <si>
    <t>MACEDONIO RAMIREZ JONATHAN ALEXIS</t>
  </si>
  <si>
    <t>HUCHIN GARCIA BRAYAN</t>
  </si>
  <si>
    <t>YU PEREZ VICTOR TADEO</t>
  </si>
  <si>
    <t>ARROYO GARCIA HANNA NICOLE</t>
  </si>
  <si>
    <t>LARA DIAZ NAOMI JOCELYN</t>
  </si>
  <si>
    <t>MENESES RODRIGUEZ IKER</t>
  </si>
  <si>
    <t>MENESES RODRIGUEZ JOSEPH</t>
  </si>
  <si>
    <t>UC RODRIGUEZ EDUARDO YAHIR</t>
  </si>
  <si>
    <t>LIMON HERNANDEZ LUNNA CARIDAD</t>
  </si>
  <si>
    <t>CAAMAL GONGORA MARY ALBINA</t>
  </si>
  <si>
    <t>CERVERA LOPEZ JOCELYN MIDORI</t>
  </si>
  <si>
    <t>FIGUEROA CHAVEZ AARON</t>
  </si>
  <si>
    <t>AKE GONGORA LUIS MANUEL</t>
  </si>
  <si>
    <t>SEGOVIA TAMAY LIZBETH CONCEPCION</t>
  </si>
  <si>
    <t>LOPEZ KUC HECTOR ABRAHAM</t>
  </si>
  <si>
    <t>SALES LOPEZ NICOLAS MANUEL</t>
  </si>
  <si>
    <t>CANCHE ARIAS JOSE ANGEL SALOMON</t>
  </si>
  <si>
    <t>GONGORA JIMENEZ GARY MARCELO</t>
  </si>
  <si>
    <t>LEON JIMENEZ ANGEL JAVIER</t>
  </si>
  <si>
    <t>ORTEGON DANIEL JULIAN GAEL</t>
  </si>
  <si>
    <t>CRUZ MARTINEZ AARON</t>
  </si>
  <si>
    <t>LEON CANTO VALERIA ESMERALDA</t>
  </si>
  <si>
    <t>REJON CRUZ JOSE MIGUEL</t>
  </si>
  <si>
    <t>VAZQUEZ GOMEZ ADRIEL ADAHIR</t>
  </si>
  <si>
    <t>CHIN LOPEZ NAOMI CRYSTAL</t>
  </si>
  <si>
    <t>CABRERA GOMEZ GERALDINE GUADALUPE</t>
  </si>
  <si>
    <t>MARTINEZ LOPEZ MARIA GUADALUPE</t>
  </si>
  <si>
    <t>RODRIGUEZ LOPEZ JORGE ANTONIO</t>
  </si>
  <si>
    <t>LEON TOGA AMERICA ISABEL NICOLASA</t>
  </si>
  <si>
    <t>PERALTA SUAREZ GEORGINA DE JESUS</t>
  </si>
  <si>
    <t>RODRIGUEZ NOH ORLANDO JESUS</t>
  </si>
  <si>
    <t>BALAM EUAN WILIAM DEL JESUS</t>
  </si>
  <si>
    <t>AYIL POOT MOISES SAUL</t>
  </si>
  <si>
    <t>CHABLE NAUAT MARIEL DEL JESUS</t>
  </si>
  <si>
    <t>GARCIA HERNANDEZ FABRIEL DE JESUS</t>
  </si>
  <si>
    <t>BURGOS CHI ANGELES DEL JESUS</t>
  </si>
  <si>
    <t>CEBALLOS RUIZ JESUS ADRIAN</t>
  </si>
  <si>
    <t>MARTINEZ MAS FREDDY DE JESUS</t>
  </si>
  <si>
    <t>PUERTO CHAVEZ DIEGO DEL JESUS</t>
  </si>
  <si>
    <t>SANTOS PUC DAVID DE JESUS</t>
  </si>
  <si>
    <t>GONGORA COCOM FRANCISCO DE JESUS</t>
  </si>
  <si>
    <t>MAGAÑA AVENDAÑO LUIS RAUL</t>
  </si>
  <si>
    <t>UC KU VALERIA JHOSELINE</t>
  </si>
  <si>
    <t>HUCHIN MATU SELENE ALEJANDRA</t>
  </si>
  <si>
    <t>MARTINEZ GARCIA JESUS ADOLFO</t>
  </si>
  <si>
    <t>CONSTANTINO TREJO MARIANA DE JESUS</t>
  </si>
  <si>
    <t>NAAL TUN WILLIAM GADIEL</t>
  </si>
  <si>
    <t>RAMAYO CAN SANTIAGO DEL JESUS</t>
  </si>
  <si>
    <t>RIVAS DOMINGUEZ TIRZO JESUS</t>
  </si>
  <si>
    <t>FRANCO VILLARINO CRISANTO DE JESUS</t>
  </si>
  <si>
    <t>EUAN UC JESUS DIEGO</t>
  </si>
  <si>
    <t>HUITZ FUENTES LIMBERTH DE JESUS</t>
  </si>
  <si>
    <t>CEL HERNANDEZ MANUEL JESUS</t>
  </si>
  <si>
    <t>IC CAB JESUS EDUARDO</t>
  </si>
  <si>
    <t>AGUILAR ZAVALA JESUS ALBERTO</t>
  </si>
  <si>
    <t>NAAL PEREZ LEONARDO JESUS</t>
  </si>
  <si>
    <t>QUIJANO CALAN JORGE ROMAN</t>
  </si>
  <si>
    <t>SANCHEZ ALEJOS DIANA GUADALUPE</t>
  </si>
  <si>
    <t>CAN XAMAN MARY ELIZABETH</t>
  </si>
  <si>
    <t>CHAVEZ VAZQUEZ EDWIN MATEO</t>
  </si>
  <si>
    <t>CETINA ROMERO ANGEL DANIEL</t>
  </si>
  <si>
    <t>SOLANO HERNANDEZ ANGEL ARMANDO</t>
  </si>
  <si>
    <t>CAAMAL GONZALEZ PABLO JESUS</t>
  </si>
  <si>
    <t>MAY PUCH LUIS ANGEL</t>
  </si>
  <si>
    <t>LEZAMA SANCHEZ IVONNE</t>
  </si>
  <si>
    <t>LARA HERNANDEZ DANIELA ALEJANDRA</t>
  </si>
  <si>
    <t>TAX VELAZQUEZ CARLOS IVAN</t>
  </si>
  <si>
    <t>HEREDIA BAZAN DANIEL DEL JESUS</t>
  </si>
  <si>
    <t>SANCHEZ VIVAS JONATHAN DEL JESUS</t>
  </si>
  <si>
    <t>ALVAREZ UC FRANCISCO IVAN</t>
  </si>
  <si>
    <t>CARDENAS SARMIENTO ALONSO MAURICIO</t>
  </si>
  <si>
    <t>CHAVEZ CONTRERAS CRISTIAN ADOLFO</t>
  </si>
  <si>
    <t>SORIANO VAZQUEZ LESLY YOCELIN</t>
  </si>
  <si>
    <t>EUAN CHI JULIAN EDUARDO</t>
  </si>
  <si>
    <t>HERNANDEZ ESQUIVEL GENESIS SOFIA</t>
  </si>
  <si>
    <t>VASQUEZ LUIS JUAN MANUEL</t>
  </si>
  <si>
    <t>CARAVEO MEDINA JOSE CARLOS</t>
  </si>
  <si>
    <t>PEREZ FRANCO JOSE CARLOS</t>
  </si>
  <si>
    <t>JOSEPH   CEPHARD D.</t>
  </si>
  <si>
    <t>SANCHEZ GARCIA JOSUE EDMUNDO</t>
  </si>
  <si>
    <t>PISTE PEREZ ARGENIS JAEL</t>
  </si>
  <si>
    <t>VARGUEZ RAMIREZ JOSE ELIAS</t>
  </si>
  <si>
    <t>PECH CHAN LEONARDO DEL CARMEN</t>
  </si>
  <si>
    <t>ORDOÑEZ MAY JOSE GABRIEL</t>
  </si>
  <si>
    <t>AKE VAZQUEZ JOSE RUBEN PORFIRIO</t>
  </si>
  <si>
    <t>CHUC MENDEZ LUIS DAVID</t>
  </si>
  <si>
    <t>GOMEZ CHAVEZ JOSE DANIEL</t>
  </si>
  <si>
    <t>CANUL ACEVEDO JOSE MARIO</t>
  </si>
  <si>
    <t>AYIL PEREZ EDUARDO ARCADIO</t>
  </si>
  <si>
    <t>CANO NAVARRO HUGO ANDRES</t>
  </si>
  <si>
    <t>HUICAB RODRIGUEZ JOSE ULISES</t>
  </si>
  <si>
    <t>HAW GUTIERREZ CARLOS MANUEL</t>
  </si>
  <si>
    <t>DZIB SANTOS MOISES DAVID</t>
  </si>
  <si>
    <t>LOPEZ ORTEGA JOSE MANUEL</t>
  </si>
  <si>
    <t>GUTIERREZ VAZQUEZ MISAEL</t>
  </si>
  <si>
    <t>JAIMES AKE CRISTIAN DEL JESUS</t>
  </si>
  <si>
    <t>AGUILAR GUTIERREZ LAZARO</t>
  </si>
  <si>
    <t>PEREZ MATOS GERARDO DANIEL</t>
  </si>
  <si>
    <t>GUTIERREZ MATEO JAIME</t>
  </si>
  <si>
    <t>HERRERA VELA JOSE MANUEL</t>
  </si>
  <si>
    <t>RUIZ ARELLANO BRYAN JOSUE</t>
  </si>
  <si>
    <t>CASTILLO CONIC BALTAZAR JOSE</t>
  </si>
  <si>
    <t>SANCHEZ PERERA JOSE ERUBIEL</t>
  </si>
  <si>
    <t>VAZQUEZ PEREZ AURI PAULINA </t>
  </si>
  <si>
    <t>MARTINEZ TEC ALEJANDRO</t>
  </si>
  <si>
    <t>GUERRERO ORTIZ FREDDY DE JESUS</t>
  </si>
  <si>
    <t>RODRIGUEZ VIANA GUILLERMO ARTURO</t>
  </si>
  <si>
    <t>MARTINEZ RODRIGUEZ URIEL ANDREY</t>
  </si>
  <si>
    <t>COLLI CRUZ IVAN ROBERTO</t>
  </si>
  <si>
    <t>MANRRERO GARCIA MARIA DE LOS ANGELES</t>
  </si>
  <si>
    <t>RODRIGUEZ PUGA LUIS JAVIER</t>
  </si>
  <si>
    <t>ALONZO ESCAMILLA KEVIN RAI</t>
  </si>
  <si>
    <t>CHI GARCIA PEDRO ANTONIO</t>
  </si>
  <si>
    <t>MUÑOZ POLANCO MARIA JOSE</t>
  </si>
  <si>
    <t>VENTURA RODRIGUEZ MACEDONIO</t>
  </si>
  <si>
    <t>MASS SALAVARRIA DANIEL ISAI</t>
  </si>
  <si>
    <t>BLANCO DOMINGUEZ PEDRO PABLO</t>
  </si>
  <si>
    <t>CACH VARGAS MARTHA ANAHI</t>
  </si>
  <si>
    <t>BASTOS ALCOCER KAREN NOEMI</t>
  </si>
  <si>
    <t>MARTIN CARDEÑAS JOSE JOAQUIN</t>
  </si>
  <si>
    <t>HERNANDEZ ANTONIO ROSALIA GUADALUPE</t>
  </si>
  <si>
    <t>QUETZ HUICAB LOURDES MARIA</t>
  </si>
  <si>
    <t>CHE ZUÑIGA ANGEL ISAI</t>
  </si>
  <si>
    <t>MARTINEZ GARCIA MARLITH ESTRELLA</t>
  </si>
  <si>
    <t>MARTINEZ CRUZ CARLOS ALFREDO</t>
  </si>
  <si>
    <t>ORDUÑA RODRIGUEZ MARIA DEL JESUS</t>
  </si>
  <si>
    <t>SANCHEZ RODRIGUEZ DANELY SARAI</t>
  </si>
  <si>
    <t>MENDEZ MARTINEZ RAUL DAVID</t>
  </si>
  <si>
    <t>MACIAS MORALES JELIAL</t>
  </si>
  <si>
    <t>VEGA LOEZA LEONEL JOAQUIN</t>
  </si>
  <si>
    <t xml:space="preserve">RODRIGUEZ  ESCALANTE  YAHIR DEL CARMEN </t>
  </si>
  <si>
    <t>CASTRO RODRIGUEZ FRANCISCO DAVID</t>
  </si>
  <si>
    <t>ROVALDINO COLLI GUILLERMO</t>
  </si>
  <si>
    <t>RAMAYO SOLIS YAJAIRA CONCEPCION ELIDE</t>
  </si>
  <si>
    <t>MARTINEZ CENTURION DALIA CAROLINA</t>
  </si>
  <si>
    <t>MENDEZ QUINTANA CYTLALLI VERONICA</t>
  </si>
  <si>
    <t>CALDERON DZUL ALBA VANESSA</t>
  </si>
  <si>
    <t>SANDOVAL GOMEZ DAVID ERNESTO</t>
  </si>
  <si>
    <t>ESPINOSA GOMEZ JUAN ENRIQUE</t>
  </si>
  <si>
    <t>NOCEDA RENDON ELMER IVAN</t>
  </si>
  <si>
    <t>CARBAJAL LEON DIEGO</t>
  </si>
  <si>
    <t>MAY LOPEZ ELIAS ALEJANDRO</t>
  </si>
  <si>
    <t>GONGORA GALERA FRIDA DE MONTSERRAT</t>
  </si>
  <si>
    <t>HERNANDEZ CORDOBA MAURICIO ALEJANDRO</t>
  </si>
  <si>
    <t>CANO PACHECO CRISTIAN RAMON</t>
  </si>
  <si>
    <t>PEREZ CAHUICH RAMON EDUARDO</t>
  </si>
  <si>
    <t>PADILLA GONGORA ROMINA DANAE</t>
  </si>
  <si>
    <t>AYALA LOPEZ DIEGO</t>
  </si>
  <si>
    <t>ALPUCHE LOPEZ EMMANUEL GUADALUPE</t>
  </si>
  <si>
    <t>GOMEZ MAZARIEGO TARSIS LUCERO</t>
  </si>
  <si>
    <t>PINZON COSGAYA IRIDIAN ANTONIO</t>
  </si>
  <si>
    <t>GOMEZ TUCUCH YULEYMI AMINAI</t>
  </si>
  <si>
    <t>LASNIVAR GOMEZ JOSELYNE MARIVI</t>
  </si>
  <si>
    <t>CALDERON CAMARA DANIELA GUADALUPE</t>
  </si>
  <si>
    <t>LOPEZ QUINTAL ANGELLI  JOAQUINA</t>
  </si>
  <si>
    <t>MARIN MEX GABRIELA CONCEPCION</t>
  </si>
  <si>
    <t>LEON COLLI CESAR ANTONIO</t>
  </si>
  <si>
    <t>MARTINEZ LEON GERARDO JESUS</t>
  </si>
  <si>
    <t>INGENIERÍA EN ANIMACION DIGITAL Y EFECTOS VISUALES</t>
  </si>
  <si>
    <t>CAN VELASCO JOSE ANGEL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</si>
</sst>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sz val="12"/>
      <color theme="1"/>
      <name val="Calibri"/>
      <family val="2"/>
      <scheme val="minor"/>
    </font>
    <font>
      <u/>
      <sz val="11"/>
      <color theme="10"/>
      <name val="Calibri"/>
      <family val="2"/>
    </font>
    <font>
      <sz val="8"/>
      <color theme="1"/>
      <name val="Calibri"/>
      <family val="2"/>
      <scheme val="minor"/>
    </font>
    <font>
      <sz val="9"/>
      <name val="Arial"/>
      <family val="2"/>
    </font>
    <font>
      <b/>
      <sz val="9"/>
      <name val="Arial"/>
      <family val="2"/>
    </font>
    <font>
      <u/>
      <sz val="9"/>
      <name val="Arial"/>
      <family val="2"/>
    </font>
    <font>
      <sz val="8"/>
      <name val="Calibri"/>
      <family val="2"/>
      <scheme val="minor"/>
    </font>
    <font>
      <sz val="9"/>
      <name val="Arial"/>
      <family val="2"/>
    </font>
    <font>
      <sz val="9"/>
      <name val="Arial"/>
      <family val="2"/>
    </font>
    <font>
      <sz val="11"/>
      <color rgb="FFFF0000"/>
      <name val="Calibri"/>
      <family val="2"/>
      <scheme val="minor"/>
    </font>
    <font>
      <sz val="11"/>
      <name val="Calibri"/>
      <family val="2"/>
      <scheme val="minor"/>
    </font>
    <font>
      <sz val="9"/>
      <color theme="1"/>
      <name val="Arial"/>
      <family val="2"/>
    </font>
    <font>
      <sz val="11"/>
      <color theme="0"/>
      <name val="Calibri"/>
      <family val="2"/>
      <scheme val="minor"/>
    </font>
    <font>
      <sz val="9"/>
      <name val="Arial"/>
      <family val="2"/>
    </font>
    <font>
      <sz val="9"/>
      <name val="Arial"/>
      <family val="2"/>
    </font>
    <font>
      <sz val="9"/>
      <name val="Arial"/>
      <family val="2"/>
    </font>
    <font>
      <sz val="9"/>
      <name val="Arial"/>
      <family val="2"/>
    </font>
    <font>
      <sz val="11"/>
      <color rgb="FF9C6500"/>
      <name val="Calibri"/>
      <family val="2"/>
      <scheme val="minor"/>
    </font>
    <font>
      <sz val="9"/>
      <name val="Arial"/>
      <family val="2"/>
    </font>
    <font>
      <sz val="9"/>
      <name val="Arial"/>
      <family val="2"/>
    </font>
    <font>
      <b/>
      <sz val="11"/>
      <color theme="1"/>
      <name val="Calibri"/>
      <family val="2"/>
      <scheme val="minor"/>
    </font>
    <font>
      <sz val="9"/>
      <name val="Arial"/>
      <family val="2"/>
    </font>
    <font>
      <sz val="9"/>
      <name val="Arial"/>
      <family val="2"/>
    </font>
    <font>
      <sz val="9"/>
      <name val="Arial"/>
      <family val="2"/>
    </font>
    <font>
      <sz val="9"/>
      <name val="Arial"/>
      <family val="2"/>
    </font>
    <font>
      <sz val="9"/>
      <name val="Arial"/>
      <family val="2"/>
    </font>
    <font>
      <sz val="9"/>
      <name val="Arial"/>
      <family val="2"/>
    </font>
    <font>
      <sz val="9"/>
      <color indexed="81"/>
      <name val="Tahoma"/>
      <family val="2"/>
    </font>
    <font>
      <b/>
      <sz val="9"/>
      <color indexed="81"/>
      <name val="Tahoma"/>
      <family val="2"/>
    </font>
    <font>
      <b/>
      <sz val="9"/>
      <color rgb="FFFF0000"/>
      <name val="Arial"/>
      <family val="2"/>
    </font>
    <font>
      <sz val="9"/>
      <name val="Arial"/>
      <family val="2"/>
    </font>
    <font>
      <sz val="9"/>
      <name val="Arial"/>
      <family val="2"/>
    </font>
    <font>
      <sz val="9"/>
      <name val="Arial"/>
      <family val="2"/>
    </font>
    <font>
      <sz val="9"/>
      <name val="Arial"/>
      <family val="2"/>
    </font>
    <font>
      <sz val="9"/>
      <name val="Arial"/>
      <family val="2"/>
    </font>
    <font>
      <sz val="9"/>
      <name val="Arial"/>
      <family val="2"/>
    </font>
    <font>
      <sz val="9"/>
      <name val="Arial"/>
      <family val="2"/>
    </font>
    <font>
      <sz val="9"/>
      <name val="Arial"/>
      <family val="2"/>
    </font>
    <font>
      <sz val="9"/>
      <name val="Arial"/>
      <family val="2"/>
    </font>
    <font>
      <sz val="9"/>
      <name val="Arial"/>
      <family val="2"/>
    </font>
    <font>
      <sz val="9"/>
      <name val="Arial"/>
      <family val="2"/>
    </font>
    <font>
      <sz val="9"/>
      <name val="Arial"/>
      <family val="2"/>
    </font>
  </fonts>
  <fills count="7">
    <fill>
      <patternFill patternType="none"/>
    </fill>
    <fill>
      <patternFill patternType="gray125"/>
    </fill>
    <fill>
      <patternFill patternType="solid">
        <fgColor rgb="FFFFEB9C"/>
      </patternFill>
    </fill>
    <fill>
      <patternFill patternType="solid">
        <fgColor theme="4"/>
      </patternFill>
    </fill>
    <fill>
      <patternFill patternType="solid">
        <fgColor rgb="FF00B0F0"/>
        <bgColor indexed="64"/>
      </patternFill>
    </fill>
    <fill>
      <patternFill patternType="solid">
        <fgColor rgb="FF92D050"/>
        <bgColor indexed="64"/>
      </patternFill>
    </fill>
    <fill>
      <patternFill patternType="solid">
        <fgColor rgb="FFFFFF00"/>
        <bgColor indexed="64"/>
      </patternFill>
    </fill>
  </fills>
  <borders count="4">
    <border>
      <left/>
      <right/>
      <top/>
      <bottom/>
      <diagonal/>
    </border>
    <border>
      <left/>
      <right/>
      <top style="thin">
        <color theme="4" tint="0.39997558519241921"/>
      </top>
      <bottom style="thin">
        <color theme="4" tint="0.39997558519241921"/>
      </bottom>
      <diagonal/>
    </border>
    <border>
      <left/>
      <right/>
      <top style="thin">
        <color rgb="FF95B3D7"/>
      </top>
      <bottom style="thin">
        <color rgb="FF95B3D7"/>
      </bottom>
      <diagonal/>
    </border>
    <border>
      <left/>
      <right/>
      <top style="thin">
        <color theme="4" tint="0.39997558519241921"/>
      </top>
      <bottom/>
      <diagonal/>
    </border>
  </borders>
  <cellStyleXfs count="4">
    <xf numFmtId="0" fontId="0" fillId="0" borderId="0"/>
    <xf numFmtId="0" fontId="2" fillId="0" borderId="0" applyNumberFormat="0" applyFill="0" applyBorder="0" applyAlignment="0" applyProtection="0">
      <alignment vertical="top"/>
      <protection locked="0"/>
    </xf>
    <xf numFmtId="0" fontId="18" fillId="2" borderId="0" applyNumberFormat="0" applyBorder="0" applyAlignment="0" applyProtection="0"/>
    <xf numFmtId="0" fontId="13" fillId="3" borderId="0" applyNumberFormat="0" applyBorder="0" applyAlignment="0" applyProtection="0"/>
  </cellStyleXfs>
  <cellXfs count="226">
    <xf numFmtId="0" fontId="0" fillId="0" borderId="0" xfId="0"/>
    <xf numFmtId="0" fontId="3" fillId="0" borderId="0" xfId="0" applyFont="1" applyAlignment="1">
      <alignment horizontal="center" vertical="center" wrapText="1"/>
    </xf>
    <xf numFmtId="0" fontId="0" fillId="0" borderId="0" xfId="0" applyAlignment="1">
      <alignment vertical="center" wrapText="1"/>
    </xf>
    <xf numFmtId="0" fontId="3" fillId="0" borderId="0" xfId="0" applyFont="1" applyAlignment="1">
      <alignment horizontal="left" vertical="center" wrapText="1"/>
    </xf>
    <xf numFmtId="49" fontId="3" fillId="0" borderId="0" xfId="0" applyNumberFormat="1"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49" fontId="4" fillId="0" borderId="0" xfId="0" applyNumberFormat="1" applyFont="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49" fontId="4" fillId="0" borderId="0" xfId="0" applyNumberFormat="1" applyFont="1" applyAlignment="1">
      <alignment horizontal="left" vertical="center" wrapText="1"/>
    </xf>
    <xf numFmtId="0" fontId="4" fillId="0" borderId="0" xfId="1" applyFont="1" applyFill="1" applyBorder="1" applyAlignment="1" applyProtection="1">
      <alignment horizontal="center" vertical="center" wrapText="1"/>
    </xf>
    <xf numFmtId="0" fontId="4" fillId="0" borderId="0" xfId="1" applyFont="1" applyFill="1" applyBorder="1" applyAlignment="1" applyProtection="1">
      <alignment horizontal="left" vertical="center" wrapText="1"/>
    </xf>
    <xf numFmtId="0" fontId="5" fillId="0" borderId="0" xfId="1" applyFont="1" applyFill="1" applyBorder="1" applyAlignment="1" applyProtection="1">
      <alignment horizontal="center" vertical="center" wrapText="1"/>
    </xf>
    <xf numFmtId="0" fontId="6" fillId="0" borderId="0" xfId="1" applyFont="1" applyFill="1" applyBorder="1" applyAlignment="1" applyProtection="1">
      <alignment horizontal="center" vertical="center" wrapText="1"/>
    </xf>
    <xf numFmtId="49" fontId="4" fillId="0" borderId="0" xfId="0" applyNumberFormat="1" applyFont="1" applyAlignment="1">
      <alignment horizontal="center" vertical="center"/>
    </xf>
    <xf numFmtId="3" fontId="4" fillId="0" borderId="0" xfId="0" applyNumberFormat="1"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horizontal="left" vertical="center" wrapText="1"/>
    </xf>
    <xf numFmtId="0" fontId="11" fillId="0" borderId="0" xfId="0" applyFont="1" applyAlignment="1">
      <alignment vertical="center" wrapText="1"/>
    </xf>
    <xf numFmtId="0" fontId="4" fillId="0" borderId="1" xfId="0" applyFont="1" applyBorder="1" applyAlignment="1">
      <alignment horizontal="center" vertical="center" wrapText="1"/>
    </xf>
    <xf numFmtId="0" fontId="6" fillId="0" borderId="0" xfId="1" applyFont="1" applyFill="1" applyBorder="1" applyAlignment="1" applyProtection="1">
      <alignment horizontal="left" vertical="center" wrapText="1"/>
    </xf>
    <xf numFmtId="49" fontId="3" fillId="0" borderId="0" xfId="0" applyNumberFormat="1" applyFont="1" applyAlignment="1">
      <alignment horizontal="left" vertical="center" wrapText="1"/>
    </xf>
    <xf numFmtId="0" fontId="4" fillId="0" borderId="1" xfId="0" applyFont="1" applyBorder="1" applyAlignment="1">
      <alignment horizontal="left" vertical="center" wrapText="1"/>
    </xf>
    <xf numFmtId="0" fontId="0" fillId="0" borderId="0" xfId="0" applyAlignment="1">
      <alignment horizontal="center" vertical="center" wrapText="1"/>
    </xf>
    <xf numFmtId="0" fontId="14" fillId="0" borderId="0" xfId="0" applyFont="1" applyAlignment="1">
      <alignment horizontal="center" vertical="center" wrapText="1"/>
    </xf>
    <xf numFmtId="0" fontId="14" fillId="0" borderId="0" xfId="0" applyFont="1" applyAlignment="1">
      <alignment horizontal="left" vertical="center" wrapText="1"/>
    </xf>
    <xf numFmtId="49" fontId="15" fillId="0" borderId="0" xfId="0" applyNumberFormat="1" applyFont="1" applyAlignment="1">
      <alignment horizontal="center" vertical="center" wrapText="1"/>
    </xf>
    <xf numFmtId="0" fontId="15" fillId="0" borderId="0" xfId="0" applyFont="1" applyAlignment="1">
      <alignment horizontal="center" vertical="center" wrapText="1"/>
    </xf>
    <xf numFmtId="0" fontId="15" fillId="0" borderId="0" xfId="0" applyFont="1" applyAlignment="1">
      <alignment horizontal="left" vertical="center" wrapText="1"/>
    </xf>
    <xf numFmtId="49" fontId="16" fillId="0" borderId="0" xfId="0" applyNumberFormat="1" applyFont="1" applyAlignment="1">
      <alignment horizontal="center" vertical="center" wrapText="1"/>
    </xf>
    <xf numFmtId="0" fontId="16" fillId="0" borderId="0" xfId="0" applyFont="1" applyAlignment="1">
      <alignment horizontal="center" vertical="center" wrapText="1"/>
    </xf>
    <xf numFmtId="0" fontId="16" fillId="0" borderId="0" xfId="0" applyFont="1" applyAlignment="1">
      <alignment horizontal="left" vertical="center" wrapText="1"/>
    </xf>
    <xf numFmtId="0" fontId="4" fillId="0" borderId="2" xfId="0" applyFont="1" applyBorder="1" applyAlignment="1">
      <alignment horizontal="left" vertical="center" wrapText="1"/>
    </xf>
    <xf numFmtId="49" fontId="17" fillId="0" borderId="0" xfId="0" applyNumberFormat="1" applyFont="1" applyAlignment="1">
      <alignment horizontal="center" vertical="center" wrapText="1"/>
    </xf>
    <xf numFmtId="0" fontId="17" fillId="0" borderId="0" xfId="0" applyFont="1" applyAlignment="1">
      <alignment horizontal="center" vertical="center" wrapText="1"/>
    </xf>
    <xf numFmtId="0" fontId="17" fillId="0" borderId="0" xfId="0" applyFont="1" applyAlignment="1">
      <alignment horizontal="left" vertical="center" wrapText="1"/>
    </xf>
    <xf numFmtId="49" fontId="19" fillId="0" borderId="0" xfId="0" applyNumberFormat="1" applyFont="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left" vertical="center" wrapText="1"/>
    </xf>
    <xf numFmtId="49" fontId="13" fillId="3" borderId="0" xfId="3" applyNumberFormat="1" applyBorder="1" applyAlignment="1">
      <alignment horizontal="center" vertical="center" wrapText="1"/>
    </xf>
    <xf numFmtId="0" fontId="13" fillId="3" borderId="0" xfId="3" applyBorder="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horizontal="left" vertical="center" wrapText="1"/>
    </xf>
    <xf numFmtId="0" fontId="12" fillId="0" borderId="0" xfId="1" applyFont="1" applyFill="1" applyBorder="1" applyAlignment="1" applyProtection="1">
      <alignment horizontal="center" vertical="center" wrapText="1"/>
    </xf>
    <xf numFmtId="0" fontId="12" fillId="0" borderId="0" xfId="1" applyFont="1" applyFill="1" applyBorder="1" applyAlignment="1" applyProtection="1">
      <alignment horizontal="left" vertical="center" wrapText="1"/>
    </xf>
    <xf numFmtId="0" fontId="13" fillId="0" borderId="0" xfId="0" applyFont="1" applyAlignment="1">
      <alignment vertical="center" wrapText="1"/>
    </xf>
    <xf numFmtId="0" fontId="11" fillId="0" borderId="0" xfId="0" applyFont="1" applyAlignment="1">
      <alignment horizontal="center" vertical="center" wrapText="1"/>
    </xf>
    <xf numFmtId="0" fontId="10" fillId="0" borderId="0" xfId="0" applyFont="1" applyAlignment="1">
      <alignment vertical="center" wrapText="1"/>
    </xf>
    <xf numFmtId="49" fontId="14" fillId="0" borderId="0" xfId="0" applyNumberFormat="1" applyFont="1" applyAlignment="1">
      <alignment horizontal="center" vertical="center" wrapText="1"/>
    </xf>
    <xf numFmtId="0" fontId="11" fillId="0" borderId="0" xfId="2" applyFont="1" applyFill="1" applyBorder="1" applyAlignment="1">
      <alignment vertical="center" wrapText="1"/>
    </xf>
    <xf numFmtId="49" fontId="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0" fontId="20" fillId="0" borderId="0" xfId="0" applyFont="1" applyAlignment="1">
      <alignment horizontal="center" vertical="center" wrapText="1"/>
    </xf>
    <xf numFmtId="0" fontId="20" fillId="0" borderId="0" xfId="0" applyFont="1" applyAlignment="1">
      <alignment horizontal="left" vertical="center" wrapText="1"/>
    </xf>
    <xf numFmtId="0" fontId="13" fillId="0" borderId="0" xfId="3" applyFill="1" applyBorder="1" applyAlignment="1">
      <alignment horizontal="center" vertical="center" wrapText="1"/>
    </xf>
    <xf numFmtId="49" fontId="11" fillId="0" borderId="0" xfId="0" applyNumberFormat="1" applyFont="1" applyAlignment="1">
      <alignment horizontal="center"/>
    </xf>
    <xf numFmtId="49" fontId="21" fillId="0" borderId="0" xfId="0" applyNumberFormat="1" applyFont="1" applyAlignment="1">
      <alignment horizontal="center" vertical="center" wrapText="1"/>
    </xf>
    <xf numFmtId="49" fontId="0" fillId="0" borderId="0" xfId="0" applyNumberFormat="1" applyAlignment="1">
      <alignment horizontal="center" vertical="center" wrapText="1"/>
    </xf>
    <xf numFmtId="0" fontId="0" fillId="0" borderId="0" xfId="0" applyAlignment="1">
      <alignment horizontal="left"/>
    </xf>
    <xf numFmtId="0" fontId="21" fillId="0" borderId="0" xfId="0" applyFont="1" applyAlignment="1">
      <alignment horizontal="center" vertical="center" wrapText="1"/>
    </xf>
    <xf numFmtId="0" fontId="11" fillId="0" borderId="0" xfId="0" applyFont="1"/>
    <xf numFmtId="0" fontId="0" fillId="0" borderId="0" xfId="0" applyAlignment="1">
      <alignment horizontal="left" vertical="center" wrapText="1"/>
    </xf>
    <xf numFmtId="0" fontId="1" fillId="0" borderId="0" xfId="0" applyFont="1"/>
    <xf numFmtId="0" fontId="0" fillId="0" borderId="0" xfId="0" applyAlignment="1">
      <alignment horizontal="center"/>
    </xf>
    <xf numFmtId="49" fontId="0" fillId="0" borderId="0" xfId="0" applyNumberFormat="1" applyAlignment="1">
      <alignment horizontal="center"/>
    </xf>
    <xf numFmtId="0" fontId="21" fillId="0" borderId="0" xfId="0" applyFont="1"/>
    <xf numFmtId="0" fontId="13" fillId="3" borderId="0" xfId="3" applyNumberFormat="1" applyBorder="1" applyAlignment="1">
      <alignment horizontal="center" vertical="center" wrapText="1"/>
    </xf>
    <xf numFmtId="0" fontId="4" fillId="0" borderId="0" xfId="0" applyFont="1" applyAlignment="1">
      <alignment horizontal="center" vertical="center"/>
    </xf>
    <xf numFmtId="49" fontId="8"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9" fontId="13" fillId="0" borderId="0" xfId="3" applyNumberFormat="1" applyFill="1" applyBorder="1" applyAlignment="1">
      <alignment horizontal="center" vertical="center" wrapText="1"/>
    </xf>
    <xf numFmtId="0" fontId="5" fillId="0" borderId="0" xfId="1" applyFont="1" applyFill="1" applyBorder="1" applyAlignment="1" applyProtection="1">
      <alignment horizontal="left" vertical="center" wrapText="1"/>
    </xf>
    <xf numFmtId="0" fontId="22" fillId="0" borderId="0" xfId="0" applyFont="1" applyAlignment="1">
      <alignment horizontal="left" vertical="center" wrapText="1"/>
    </xf>
    <xf numFmtId="0" fontId="22" fillId="0" borderId="0" xfId="0" applyFont="1" applyAlignment="1">
      <alignment horizontal="center" vertical="center" wrapText="1"/>
    </xf>
    <xf numFmtId="49" fontId="23" fillId="0" borderId="0" xfId="0" applyNumberFormat="1" applyFont="1" applyAlignment="1">
      <alignment horizontal="center" vertical="center" wrapText="1"/>
    </xf>
    <xf numFmtId="0" fontId="23" fillId="0" borderId="0" xfId="0" applyFont="1" applyAlignment="1">
      <alignment horizontal="left" vertical="center" wrapText="1"/>
    </xf>
    <xf numFmtId="0" fontId="23" fillId="0" borderId="0" xfId="0" applyFont="1" applyAlignment="1">
      <alignment horizontal="center" vertical="center" wrapText="1"/>
    </xf>
    <xf numFmtId="0" fontId="0" fillId="4" borderId="0" xfId="0" applyFill="1" applyAlignment="1">
      <alignment vertical="center" wrapText="1"/>
    </xf>
    <xf numFmtId="49" fontId="11" fillId="0" borderId="0" xfId="2" applyNumberFormat="1" applyFont="1" applyFill="1" applyBorder="1" applyAlignment="1">
      <alignment horizontal="center" vertical="center" wrapText="1"/>
    </xf>
    <xf numFmtId="0" fontId="11" fillId="0" borderId="0" xfId="2" applyNumberFormat="1" applyFont="1" applyFill="1" applyBorder="1" applyAlignment="1">
      <alignment horizontal="center" vertical="center" wrapText="1"/>
    </xf>
    <xf numFmtId="0" fontId="11" fillId="0" borderId="0" xfId="2" applyFont="1" applyFill="1" applyBorder="1" applyAlignment="1">
      <alignment horizontal="center" vertical="center" wrapText="1"/>
    </xf>
    <xf numFmtId="0" fontId="11" fillId="0" borderId="0" xfId="2" applyFont="1" applyFill="1" applyBorder="1" applyAlignment="1">
      <alignment horizontal="left" vertical="center" wrapText="1"/>
    </xf>
    <xf numFmtId="0" fontId="25" fillId="0" borderId="0" xfId="0" applyFont="1" applyAlignment="1">
      <alignment horizontal="center" vertical="center" wrapText="1"/>
    </xf>
    <xf numFmtId="49" fontId="25" fillId="0" borderId="0" xfId="0" applyNumberFormat="1" applyFont="1" applyAlignment="1">
      <alignment horizontal="center" vertical="center" wrapText="1"/>
    </xf>
    <xf numFmtId="0" fontId="25" fillId="0" borderId="0" xfId="0" applyFont="1" applyAlignment="1">
      <alignment horizontal="left" vertical="center" wrapText="1"/>
    </xf>
    <xf numFmtId="0" fontId="0" fillId="5" borderId="0" xfId="0" applyFill="1" applyAlignment="1">
      <alignment vertical="center" wrapText="1"/>
    </xf>
    <xf numFmtId="49" fontId="26" fillId="0" borderId="0" xfId="0" applyNumberFormat="1" applyFont="1" applyAlignment="1">
      <alignment horizontal="center" vertical="center" wrapText="1"/>
    </xf>
    <xf numFmtId="0" fontId="26" fillId="0" borderId="0" xfId="0" applyFont="1" applyAlignment="1">
      <alignment horizontal="center" vertical="center" wrapText="1"/>
    </xf>
    <xf numFmtId="0" fontId="26" fillId="0" borderId="0" xfId="0" applyFont="1" applyAlignment="1">
      <alignment horizontal="left" vertical="center" wrapText="1"/>
    </xf>
    <xf numFmtId="49" fontId="27" fillId="0" borderId="0" xfId="0" applyNumberFormat="1" applyFont="1" applyAlignment="1">
      <alignment horizontal="center" vertical="center" wrapText="1"/>
    </xf>
    <xf numFmtId="0" fontId="27" fillId="0" borderId="0" xfId="0" applyFont="1" applyAlignment="1">
      <alignment horizontal="center" vertical="center" wrapText="1"/>
    </xf>
    <xf numFmtId="0" fontId="27" fillId="0" borderId="0" xfId="0" applyFont="1" applyAlignment="1">
      <alignment horizontal="left" vertical="center" wrapText="1"/>
    </xf>
    <xf numFmtId="0" fontId="30" fillId="0" borderId="0" xfId="0" applyFont="1" applyAlignment="1">
      <alignment horizontal="left" vertical="center" wrapText="1"/>
    </xf>
    <xf numFmtId="49" fontId="31" fillId="0" borderId="0" xfId="0" applyNumberFormat="1" applyFont="1" applyAlignment="1">
      <alignment horizontal="center" vertical="center" wrapText="1"/>
    </xf>
    <xf numFmtId="49" fontId="31" fillId="0" borderId="0" xfId="0" applyNumberFormat="1" applyFont="1" applyAlignment="1">
      <alignment horizontal="left" vertical="center" wrapText="1"/>
    </xf>
    <xf numFmtId="0" fontId="31" fillId="0" borderId="0" xfId="0" applyFont="1" applyAlignment="1">
      <alignment horizontal="left" vertical="center" wrapText="1"/>
    </xf>
    <xf numFmtId="0" fontId="31" fillId="0" borderId="0" xfId="0" applyFont="1" applyAlignment="1">
      <alignment horizontal="center" vertical="center" wrapText="1"/>
    </xf>
    <xf numFmtId="49" fontId="5" fillId="0" borderId="0" xfId="0" applyNumberFormat="1" applyFont="1" applyAlignment="1">
      <alignment horizontal="center" vertical="center" wrapText="1"/>
    </xf>
    <xf numFmtId="0" fontId="31" fillId="0" borderId="1" xfId="0" applyFont="1" applyBorder="1" applyAlignment="1">
      <alignment horizontal="center" vertical="center" wrapText="1"/>
    </xf>
    <xf numFmtId="0" fontId="0" fillId="6" borderId="0" xfId="0" applyFill="1"/>
    <xf numFmtId="49" fontId="32" fillId="0" borderId="0" xfId="0" applyNumberFormat="1" applyFont="1" applyAlignment="1">
      <alignment horizontal="center" vertical="center" wrapText="1"/>
    </xf>
    <xf numFmtId="49" fontId="32" fillId="0" borderId="0" xfId="0" applyNumberFormat="1" applyFont="1" applyAlignment="1">
      <alignment horizontal="left" vertical="center" wrapText="1"/>
    </xf>
    <xf numFmtId="0" fontId="32" fillId="0" borderId="0" xfId="0" applyFont="1" applyAlignment="1">
      <alignment horizontal="left" vertical="center" wrapText="1"/>
    </xf>
    <xf numFmtId="0" fontId="32" fillId="0" borderId="0" xfId="0" applyFont="1" applyAlignment="1">
      <alignment horizontal="center" vertical="center" wrapText="1"/>
    </xf>
    <xf numFmtId="49" fontId="33" fillId="0" borderId="0" xfId="0" applyNumberFormat="1" applyFont="1" applyAlignment="1">
      <alignment horizontal="center" vertical="center" wrapText="1"/>
    </xf>
    <xf numFmtId="49" fontId="33" fillId="0" borderId="0" xfId="0" applyNumberFormat="1" applyFont="1" applyAlignment="1">
      <alignment horizontal="left" vertical="center" wrapText="1"/>
    </xf>
    <xf numFmtId="0" fontId="33" fillId="0" borderId="0" xfId="0" applyFont="1" applyAlignment="1">
      <alignment horizontal="left" vertical="center" wrapText="1"/>
    </xf>
    <xf numFmtId="0" fontId="33" fillId="0" borderId="0" xfId="0" applyFont="1" applyAlignment="1">
      <alignment horizontal="center" vertical="center" wrapText="1"/>
    </xf>
    <xf numFmtId="49" fontId="34" fillId="0" borderId="0" xfId="0" applyNumberFormat="1" applyFont="1" applyAlignment="1">
      <alignment horizontal="center" vertical="center" wrapText="1"/>
    </xf>
    <xf numFmtId="49" fontId="34" fillId="0" borderId="0" xfId="0" applyNumberFormat="1" applyFont="1" applyAlignment="1">
      <alignment horizontal="left" vertical="center" wrapText="1"/>
    </xf>
    <xf numFmtId="0" fontId="34" fillId="0" borderId="0" xfId="0" applyFont="1" applyAlignment="1">
      <alignment horizontal="left" vertical="center" wrapText="1"/>
    </xf>
    <xf numFmtId="0" fontId="34" fillId="0" borderId="0" xfId="0" applyFont="1" applyAlignment="1">
      <alignment horizontal="center" vertical="center" wrapText="1"/>
    </xf>
    <xf numFmtId="49" fontId="35" fillId="0" borderId="0" xfId="0" applyNumberFormat="1" applyFont="1" applyAlignment="1">
      <alignment horizontal="center" vertical="center" wrapText="1"/>
    </xf>
    <xf numFmtId="49" fontId="35" fillId="0" borderId="0" xfId="0" applyNumberFormat="1" applyFont="1" applyAlignment="1">
      <alignment horizontal="left" vertical="center" wrapText="1"/>
    </xf>
    <xf numFmtId="0" fontId="35" fillId="0" borderId="0" xfId="0" applyFont="1" applyAlignment="1">
      <alignment horizontal="left" vertical="center" wrapText="1"/>
    </xf>
    <xf numFmtId="0" fontId="35" fillId="0" borderId="0" xfId="0" applyFont="1" applyAlignment="1">
      <alignment horizontal="center" vertical="center" wrapText="1"/>
    </xf>
    <xf numFmtId="49" fontId="37" fillId="0" borderId="0" xfId="0" applyNumberFormat="1" applyFont="1" applyAlignment="1">
      <alignment horizontal="center" vertical="center" wrapText="1"/>
    </xf>
    <xf numFmtId="49" fontId="37" fillId="0" borderId="0" xfId="0" applyNumberFormat="1" applyFont="1" applyAlignment="1">
      <alignment horizontal="left" vertical="center" wrapText="1"/>
    </xf>
    <xf numFmtId="0" fontId="37" fillId="0" borderId="0" xfId="0" applyFont="1" applyAlignment="1">
      <alignment horizontal="left" vertical="center" wrapText="1"/>
    </xf>
    <xf numFmtId="0" fontId="37" fillId="0" borderId="0" xfId="0" applyFont="1" applyAlignment="1">
      <alignment horizontal="center" vertical="center" wrapText="1"/>
    </xf>
    <xf numFmtId="0" fontId="0" fillId="6" borderId="0" xfId="0" applyFill="1" applyAlignment="1">
      <alignment vertical="center" wrapText="1"/>
    </xf>
    <xf numFmtId="49" fontId="38" fillId="0" borderId="0" xfId="0" applyNumberFormat="1" applyFont="1" applyAlignment="1">
      <alignment horizontal="center" vertical="center" wrapText="1"/>
    </xf>
    <xf numFmtId="49" fontId="38" fillId="0" borderId="0" xfId="0" applyNumberFormat="1" applyFont="1" applyAlignment="1">
      <alignment horizontal="left" vertical="center" wrapText="1"/>
    </xf>
    <xf numFmtId="0" fontId="38" fillId="0" borderId="0" xfId="0" applyFont="1" applyAlignment="1">
      <alignment horizontal="left" vertical="center" wrapText="1"/>
    </xf>
    <xf numFmtId="0" fontId="38" fillId="0" borderId="0" xfId="0" applyFont="1" applyAlignment="1">
      <alignment horizontal="center" vertical="center" wrapText="1"/>
    </xf>
    <xf numFmtId="49" fontId="39" fillId="0" borderId="0" xfId="0" applyNumberFormat="1" applyFont="1" applyAlignment="1">
      <alignment horizontal="center" vertical="center" wrapText="1"/>
    </xf>
    <xf numFmtId="49" fontId="39" fillId="0" borderId="0" xfId="0" applyNumberFormat="1" applyFont="1" applyAlignment="1">
      <alignment horizontal="left" vertical="center" wrapText="1"/>
    </xf>
    <xf numFmtId="0" fontId="39" fillId="0" borderId="0" xfId="0" applyFont="1" applyAlignment="1">
      <alignment horizontal="left" vertical="center" wrapText="1"/>
    </xf>
    <xf numFmtId="0" fontId="39" fillId="0" borderId="0" xfId="0" applyFont="1" applyAlignment="1">
      <alignment horizontal="center" vertical="center" wrapText="1"/>
    </xf>
    <xf numFmtId="49" fontId="40" fillId="0" borderId="0" xfId="0" applyNumberFormat="1" applyFont="1" applyAlignment="1">
      <alignment horizontal="center" vertical="center" wrapText="1"/>
    </xf>
    <xf numFmtId="49" fontId="40" fillId="0" borderId="0" xfId="0" applyNumberFormat="1" applyFont="1" applyAlignment="1">
      <alignment horizontal="left" vertical="center" wrapText="1"/>
    </xf>
    <xf numFmtId="0" fontId="40" fillId="0" borderId="0" xfId="0" applyFont="1" applyAlignment="1">
      <alignment horizontal="left" vertical="center" wrapText="1"/>
    </xf>
    <xf numFmtId="0" fontId="40" fillId="0" borderId="0" xfId="0" applyFont="1" applyAlignment="1">
      <alignment horizontal="center" vertical="center" wrapText="1"/>
    </xf>
    <xf numFmtId="49" fontId="41" fillId="0" borderId="0" xfId="0" applyNumberFormat="1" applyFont="1" applyAlignment="1">
      <alignment horizontal="center" vertical="center" wrapText="1"/>
    </xf>
    <xf numFmtId="49" fontId="41" fillId="0" borderId="0" xfId="0" applyNumberFormat="1" applyFont="1" applyAlignment="1">
      <alignment horizontal="left" vertical="center" wrapText="1"/>
    </xf>
    <xf numFmtId="0" fontId="41" fillId="0" borderId="0" xfId="0" applyFont="1" applyAlignment="1">
      <alignment horizontal="left" vertical="center" wrapText="1"/>
    </xf>
    <xf numFmtId="0" fontId="41" fillId="0" borderId="0" xfId="0" applyFont="1" applyAlignment="1">
      <alignment horizontal="center" vertical="center" wrapText="1"/>
    </xf>
    <xf numFmtId="49" fontId="42" fillId="0" borderId="0" xfId="0" applyNumberFormat="1" applyFont="1" applyAlignment="1">
      <alignment horizontal="center" vertical="center" wrapText="1"/>
    </xf>
    <xf numFmtId="49" fontId="42" fillId="0" borderId="0" xfId="0" applyNumberFormat="1" applyFont="1" applyAlignment="1">
      <alignment horizontal="left" vertical="center" wrapText="1"/>
    </xf>
    <xf numFmtId="0" fontId="42" fillId="0" borderId="0" xfId="0" applyFont="1" applyAlignment="1">
      <alignment horizontal="left" vertical="center" wrapText="1"/>
    </xf>
    <xf numFmtId="0" fontId="42" fillId="0" borderId="0" xfId="0" applyFont="1" applyAlignment="1">
      <alignment horizontal="center" vertical="center" wrapText="1"/>
    </xf>
    <xf numFmtId="0" fontId="31" fillId="0" borderId="3" xfId="0" applyFont="1" applyBorder="1" applyAlignment="1">
      <alignment horizontal="center" vertical="center" wrapText="1"/>
    </xf>
    <xf numFmtId="0" fontId="14" fillId="0" borderId="1" xfId="0" applyFont="1" applyBorder="1" applyAlignment="1">
      <alignment horizontal="left" vertical="center" wrapText="1"/>
    </xf>
    <xf numFmtId="0" fontId="14" fillId="0" borderId="1" xfId="0" applyFont="1" applyBorder="1" applyAlignment="1">
      <alignment horizontal="center" vertical="center" wrapText="1"/>
    </xf>
    <xf numFmtId="49" fontId="4" fillId="0" borderId="0" xfId="0" applyNumberFormat="1" applyFont="1" applyFill="1" applyAlignment="1">
      <alignment horizontal="center" vertical="center" wrapText="1"/>
    </xf>
    <xf numFmtId="0" fontId="4" fillId="0" borderId="0" xfId="0" applyFont="1" applyFill="1" applyAlignment="1">
      <alignment horizontal="left" vertical="center" wrapText="1"/>
    </xf>
    <xf numFmtId="0" fontId="4" fillId="0" borderId="0" xfId="0" applyFont="1" applyFill="1" applyAlignment="1">
      <alignment horizontal="center" vertical="center" wrapText="1"/>
    </xf>
    <xf numFmtId="0" fontId="8" fillId="0" borderId="0" xfId="0" applyFont="1" applyFill="1" applyAlignment="1">
      <alignment horizontal="center" vertical="center" wrapText="1"/>
    </xf>
    <xf numFmtId="0" fontId="0" fillId="0" borderId="0" xfId="0" applyFill="1" applyAlignment="1">
      <alignment vertical="center" wrapText="1"/>
    </xf>
    <xf numFmtId="0" fontId="11" fillId="0" borderId="0" xfId="0" applyFont="1" applyFill="1" applyAlignment="1">
      <alignment vertical="center" wrapText="1"/>
    </xf>
    <xf numFmtId="49" fontId="5" fillId="0" borderId="0" xfId="0" applyNumberFormat="1" applyFont="1" applyFill="1" applyAlignment="1">
      <alignment horizontal="center" vertical="center" wrapText="1"/>
    </xf>
    <xf numFmtId="0" fontId="39" fillId="0" borderId="0" xfId="0" applyFont="1" applyFill="1" applyAlignment="1">
      <alignment horizontal="center" vertical="center" wrapText="1"/>
    </xf>
    <xf numFmtId="49" fontId="39" fillId="0" borderId="0" xfId="0" applyNumberFormat="1" applyFont="1" applyFill="1" applyAlignment="1">
      <alignment horizontal="left" vertical="center" wrapText="1"/>
    </xf>
    <xf numFmtId="0" fontId="39" fillId="0" borderId="0" xfId="0" applyFont="1" applyFill="1" applyAlignment="1">
      <alignment horizontal="left" vertical="center" wrapText="1"/>
    </xf>
    <xf numFmtId="49" fontId="39" fillId="0" borderId="0" xfId="0" applyNumberFormat="1" applyFont="1" applyFill="1" applyAlignment="1">
      <alignment horizontal="center" vertical="center" wrapText="1"/>
    </xf>
    <xf numFmtId="0" fontId="5" fillId="0" borderId="0" xfId="0" applyFont="1" applyFill="1" applyAlignment="1">
      <alignment horizontal="left" vertical="center" wrapText="1"/>
    </xf>
    <xf numFmtId="0" fontId="5" fillId="0" borderId="0" xfId="0" applyFont="1" applyFill="1" applyAlignment="1">
      <alignment horizontal="center" vertical="center" wrapText="1"/>
    </xf>
    <xf numFmtId="0" fontId="30" fillId="0" borderId="0" xfId="0" applyFont="1" applyFill="1" applyAlignment="1">
      <alignment horizontal="left" vertical="center" wrapText="1"/>
    </xf>
    <xf numFmtId="0" fontId="14" fillId="0" borderId="0" xfId="0" applyFont="1" applyFill="1" applyAlignment="1">
      <alignment horizontal="left" vertical="center" wrapText="1"/>
    </xf>
    <xf numFmtId="0" fontId="14" fillId="0" borderId="0" xfId="0" applyFont="1" applyFill="1" applyAlignment="1">
      <alignment horizontal="center" vertical="center" wrapText="1"/>
    </xf>
    <xf numFmtId="49" fontId="14" fillId="0" borderId="0" xfId="0" applyNumberFormat="1" applyFont="1" applyFill="1" applyAlignment="1">
      <alignment horizontal="center" vertical="center" wrapText="1"/>
    </xf>
    <xf numFmtId="0" fontId="16" fillId="0" borderId="0" xfId="0" applyFont="1" applyFill="1" applyAlignment="1">
      <alignment horizontal="center" vertical="center" wrapText="1"/>
    </xf>
    <xf numFmtId="0" fontId="16" fillId="0" borderId="0" xfId="0" applyFont="1" applyFill="1" applyAlignment="1">
      <alignment horizontal="left" vertical="center" wrapText="1"/>
    </xf>
    <xf numFmtId="0" fontId="4"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16" fillId="0" borderId="0" xfId="0" applyNumberFormat="1" applyFont="1" applyFill="1" applyAlignment="1">
      <alignment horizontal="center" vertical="center" wrapText="1"/>
    </xf>
    <xf numFmtId="0" fontId="12" fillId="0" borderId="0" xfId="0" applyFont="1" applyFill="1" applyAlignment="1">
      <alignment vertical="center" wrapText="1"/>
    </xf>
    <xf numFmtId="0" fontId="4" fillId="0" borderId="0" xfId="0" applyFont="1" applyFill="1" applyAlignment="1">
      <alignment horizontal="center" vertical="center"/>
    </xf>
    <xf numFmtId="49" fontId="15" fillId="0" borderId="0" xfId="0" applyNumberFormat="1" applyFont="1" applyFill="1" applyAlignment="1">
      <alignment horizontal="center" vertical="center" wrapText="1"/>
    </xf>
    <xf numFmtId="0" fontId="15" fillId="0" borderId="0" xfId="0" applyFont="1" applyFill="1" applyAlignment="1">
      <alignment horizontal="center" vertical="center" wrapText="1"/>
    </xf>
    <xf numFmtId="0" fontId="12" fillId="0" borderId="0" xfId="0" applyFont="1" applyFill="1" applyAlignment="1">
      <alignment horizontal="left" vertical="center" wrapText="1"/>
    </xf>
    <xf numFmtId="49" fontId="9" fillId="0" borderId="0" xfId="0" applyNumberFormat="1" applyFont="1" applyFill="1" applyAlignment="1">
      <alignment horizontal="center" vertical="center" wrapText="1"/>
    </xf>
    <xf numFmtId="0" fontId="9" fillId="0" borderId="0" xfId="0" applyFont="1" applyFill="1" applyAlignment="1">
      <alignment horizontal="center" vertical="center" wrapText="1"/>
    </xf>
    <xf numFmtId="0" fontId="9" fillId="0" borderId="0" xfId="0" applyFont="1" applyFill="1" applyAlignment="1">
      <alignment horizontal="left" vertical="center" wrapText="1"/>
    </xf>
    <xf numFmtId="49" fontId="19" fillId="0" borderId="0" xfId="0" applyNumberFormat="1" applyFont="1" applyFill="1" applyAlignment="1">
      <alignment horizontal="center" vertical="center" wrapText="1"/>
    </xf>
    <xf numFmtId="0" fontId="19" fillId="0" borderId="0" xfId="0" applyFont="1" applyFill="1" applyAlignment="1">
      <alignment horizontal="center" vertical="center" wrapText="1"/>
    </xf>
    <xf numFmtId="0" fontId="19" fillId="0" borderId="0" xfId="0" applyFont="1" applyFill="1" applyAlignment="1">
      <alignment horizontal="left" vertical="center" wrapText="1"/>
    </xf>
    <xf numFmtId="0" fontId="15" fillId="0" borderId="0" xfId="0" applyFont="1" applyFill="1" applyAlignment="1">
      <alignment horizontal="left" vertical="center" wrapText="1"/>
    </xf>
    <xf numFmtId="49" fontId="17" fillId="0" borderId="0" xfId="0" applyNumberFormat="1" applyFont="1" applyFill="1" applyAlignment="1">
      <alignment horizontal="center" vertical="center" wrapText="1"/>
    </xf>
    <xf numFmtId="0" fontId="17" fillId="0" borderId="0" xfId="0" applyFont="1" applyFill="1" applyAlignment="1">
      <alignment horizontal="center" vertical="center" wrapText="1"/>
    </xf>
    <xf numFmtId="0" fontId="17" fillId="0" borderId="0" xfId="0" applyFont="1" applyFill="1" applyAlignment="1">
      <alignment horizontal="left" vertical="center" wrapText="1"/>
    </xf>
    <xf numFmtId="0" fontId="37" fillId="0" borderId="0" xfId="0" applyFont="1" applyFill="1" applyAlignment="1">
      <alignment horizontal="center" vertical="center" wrapText="1"/>
    </xf>
    <xf numFmtId="49" fontId="37" fillId="0" borderId="0" xfId="0" applyNumberFormat="1" applyFont="1" applyFill="1" applyAlignment="1">
      <alignment horizontal="left" vertical="center" wrapText="1"/>
    </xf>
    <xf numFmtId="0" fontId="37" fillId="0" borderId="0" xfId="0" applyFont="1" applyFill="1" applyAlignment="1">
      <alignment horizontal="left" vertical="center" wrapText="1"/>
    </xf>
    <xf numFmtId="49" fontId="37" fillId="0" borderId="0" xfId="0" applyNumberFormat="1" applyFont="1" applyFill="1" applyAlignment="1">
      <alignment horizontal="center" vertical="center" wrapText="1"/>
    </xf>
    <xf numFmtId="49" fontId="20" fillId="0" borderId="0" xfId="0" applyNumberFormat="1" applyFont="1" applyFill="1" applyAlignment="1">
      <alignment horizontal="center" vertical="center" wrapText="1"/>
    </xf>
    <xf numFmtId="0" fontId="20" fillId="0" borderId="0" xfId="0" applyFont="1" applyFill="1" applyAlignment="1">
      <alignment horizontal="center" vertical="center" wrapText="1"/>
    </xf>
    <xf numFmtId="0" fontId="20" fillId="0" borderId="0" xfId="0" applyFont="1" applyFill="1" applyAlignment="1">
      <alignment horizontal="left" vertical="center" wrapText="1"/>
    </xf>
    <xf numFmtId="0" fontId="24" fillId="0" borderId="0" xfId="0" applyFont="1" applyFill="1" applyAlignment="1">
      <alignment horizontal="center" vertical="center" wrapText="1"/>
    </xf>
    <xf numFmtId="49" fontId="24" fillId="0" borderId="0" xfId="0" applyNumberFormat="1" applyFont="1" applyFill="1" applyAlignment="1">
      <alignment horizontal="center" vertical="center" wrapText="1"/>
    </xf>
    <xf numFmtId="0" fontId="24" fillId="0" borderId="0" xfId="0" applyFont="1" applyFill="1" applyAlignment="1">
      <alignment horizontal="left" vertical="center" wrapText="1"/>
    </xf>
    <xf numFmtId="0" fontId="0" fillId="0" borderId="0" xfId="0" applyFill="1"/>
    <xf numFmtId="49" fontId="25" fillId="0" borderId="0" xfId="0" applyNumberFormat="1" applyFont="1" applyFill="1" applyAlignment="1">
      <alignment horizontal="center" vertical="center" wrapText="1"/>
    </xf>
    <xf numFmtId="0" fontId="25" fillId="0" borderId="0" xfId="0" applyFont="1" applyFill="1" applyAlignment="1">
      <alignment horizontal="center" vertical="center" wrapText="1"/>
    </xf>
    <xf numFmtId="0" fontId="25" fillId="0" borderId="0" xfId="0" applyFont="1" applyFill="1" applyAlignment="1">
      <alignment horizontal="left" vertical="center" wrapText="1"/>
    </xf>
    <xf numFmtId="0" fontId="27" fillId="0" borderId="0" xfId="0" applyFont="1" applyFill="1" applyAlignment="1">
      <alignment horizontal="center" vertical="center" wrapText="1"/>
    </xf>
    <xf numFmtId="49" fontId="27" fillId="0" borderId="0" xfId="0" applyNumberFormat="1" applyFont="1" applyFill="1" applyAlignment="1">
      <alignment horizontal="center" vertical="center" wrapText="1"/>
    </xf>
    <xf numFmtId="0" fontId="27" fillId="0" borderId="0" xfId="0" applyFont="1" applyFill="1" applyAlignment="1">
      <alignment horizontal="left" vertical="center" wrapText="1"/>
    </xf>
    <xf numFmtId="0" fontId="31" fillId="0" borderId="0" xfId="0" applyFont="1" applyFill="1" applyAlignment="1">
      <alignment horizontal="center" vertical="center" wrapText="1"/>
    </xf>
    <xf numFmtId="49" fontId="31" fillId="0" borderId="0" xfId="0" applyNumberFormat="1" applyFont="1" applyFill="1" applyAlignment="1">
      <alignment horizontal="center" vertical="center" wrapText="1"/>
    </xf>
    <xf numFmtId="0" fontId="26" fillId="0" borderId="0" xfId="0" applyFont="1" applyFill="1" applyAlignment="1">
      <alignment horizontal="center" vertical="center" wrapText="1"/>
    </xf>
    <xf numFmtId="49" fontId="26" fillId="0" borderId="0" xfId="0" applyNumberFormat="1" applyFont="1" applyFill="1" applyAlignment="1">
      <alignment horizontal="center" vertical="center" wrapText="1"/>
    </xf>
    <xf numFmtId="0" fontId="26" fillId="0" borderId="0" xfId="0" applyFont="1" applyFill="1" applyAlignment="1">
      <alignment horizontal="left" vertical="center" wrapText="1"/>
    </xf>
    <xf numFmtId="49" fontId="4" fillId="0" borderId="0" xfId="0" applyNumberFormat="1" applyFont="1" applyFill="1" applyAlignment="1">
      <alignment horizontal="left" vertical="center" wrapText="1"/>
    </xf>
    <xf numFmtId="0" fontId="31" fillId="0" borderId="0" xfId="0" applyFont="1" applyFill="1" applyAlignment="1">
      <alignment horizontal="left" vertical="center" wrapText="1"/>
    </xf>
    <xf numFmtId="0" fontId="31" fillId="0" borderId="3" xfId="0" applyFont="1" applyFill="1" applyBorder="1" applyAlignment="1">
      <alignment horizontal="center" vertical="center" wrapText="1"/>
    </xf>
    <xf numFmtId="0" fontId="35" fillId="0" borderId="0" xfId="0" applyFont="1" applyFill="1" applyAlignment="1">
      <alignment horizontal="center" vertical="center" wrapText="1"/>
    </xf>
    <xf numFmtId="49" fontId="35" fillId="0" borderId="0" xfId="0" applyNumberFormat="1" applyFont="1" applyFill="1" applyAlignment="1">
      <alignment horizontal="left" vertical="center" wrapText="1"/>
    </xf>
    <xf numFmtId="0" fontId="35" fillId="0" borderId="0" xfId="0" applyFont="1" applyFill="1" applyAlignment="1">
      <alignment horizontal="left" vertical="center" wrapText="1"/>
    </xf>
    <xf numFmtId="49" fontId="35" fillId="0" borderId="0" xfId="0" applyNumberFormat="1" applyFont="1" applyFill="1" applyAlignment="1">
      <alignment horizontal="center" vertical="center" wrapText="1"/>
    </xf>
    <xf numFmtId="0" fontId="23" fillId="0" borderId="0" xfId="0" applyFont="1" applyFill="1" applyAlignment="1">
      <alignment horizontal="center" vertical="center" wrapText="1"/>
    </xf>
    <xf numFmtId="0" fontId="34" fillId="0" borderId="0" xfId="0" applyFont="1" applyFill="1" applyAlignment="1">
      <alignment horizontal="center" vertical="center" wrapText="1"/>
    </xf>
    <xf numFmtId="49" fontId="34" fillId="0" borderId="0" xfId="0" applyNumberFormat="1" applyFont="1" applyFill="1" applyAlignment="1">
      <alignment horizontal="left" vertical="center" wrapText="1"/>
    </xf>
    <xf numFmtId="0" fontId="34" fillId="0" borderId="0" xfId="0" applyFont="1" applyFill="1" applyAlignment="1">
      <alignment horizontal="left" vertical="center" wrapText="1"/>
    </xf>
    <xf numFmtId="49" fontId="34" fillId="0" borderId="0" xfId="0" applyNumberFormat="1" applyFont="1" applyFill="1" applyAlignment="1">
      <alignment horizontal="center" vertical="center" wrapText="1"/>
    </xf>
    <xf numFmtId="0" fontId="36" fillId="0" borderId="0" xfId="0" applyFont="1" applyFill="1" applyAlignment="1">
      <alignment horizontal="center" vertical="center" wrapText="1"/>
    </xf>
    <xf numFmtId="49" fontId="31" fillId="0" borderId="0" xfId="0" applyNumberFormat="1" applyFont="1" applyFill="1" applyAlignment="1">
      <alignment horizontal="left" vertical="center" wrapText="1"/>
    </xf>
    <xf numFmtId="49" fontId="36" fillId="0" borderId="0" xfId="0" applyNumberFormat="1" applyFont="1" applyFill="1" applyAlignment="1">
      <alignment horizontal="center" vertical="center" wrapText="1"/>
    </xf>
    <xf numFmtId="49" fontId="36" fillId="0" borderId="0" xfId="0" applyNumberFormat="1" applyFont="1" applyFill="1" applyAlignment="1">
      <alignment horizontal="left" vertical="center" wrapText="1"/>
    </xf>
    <xf numFmtId="0" fontId="36" fillId="0" borderId="0" xfId="0" applyFont="1" applyFill="1" applyAlignment="1">
      <alignment horizontal="left" vertical="center" wrapText="1"/>
    </xf>
    <xf numFmtId="49" fontId="23" fillId="0" borderId="0" xfId="0" applyNumberFormat="1" applyFont="1" applyFill="1" applyAlignment="1">
      <alignment horizontal="center" vertical="center" wrapText="1"/>
    </xf>
    <xf numFmtId="0" fontId="23" fillId="0" borderId="0" xfId="0" applyFont="1" applyFill="1" applyAlignment="1">
      <alignment horizontal="left" vertical="center" wrapText="1"/>
    </xf>
  </cellXfs>
  <cellStyles count="4">
    <cellStyle name="Énfasis1" xfId="3" builtinId="29"/>
    <cellStyle name="Hipervínculo" xfId="1" builtinId="8"/>
    <cellStyle name="Neutral" xfId="2" builtinId="28"/>
    <cellStyle name="Normal" xfId="0" builtinId="0"/>
  </cellStyles>
  <dxfs count="35">
    <dxf>
      <font>
        <b val="0"/>
        <i val="0"/>
        <strike val="0"/>
        <condense val="0"/>
        <extend val="0"/>
        <outline val="0"/>
        <shadow val="0"/>
        <u val="none"/>
        <vertAlign val="baseline"/>
        <sz val="9"/>
        <color auto="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rial"/>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rial"/>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rial"/>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rial"/>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rial"/>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rial"/>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rial"/>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rial"/>
        <scheme val="none"/>
      </font>
      <numFmt numFmtId="30" formatCode="@"/>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rial"/>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rial"/>
        <scheme val="none"/>
      </font>
      <fill>
        <patternFill patternType="none">
          <fgColor indexed="64"/>
          <bgColor auto="1"/>
        </patternFill>
      </fill>
      <alignment horizontal="center" vertical="center" textRotation="0" wrapText="1" indent="0" justifyLastLine="0" shrinkToFit="0" readingOrder="0"/>
    </dxf>
    <dxf>
      <alignment horizontal="center" vertical="center"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ActividadesCom" displayName="ActividadesCom" ref="A1:AG5706" totalsRowShown="0" headerRowDxfId="34" dataDxfId="33" headerRowCellStyle="Énfasis1">
  <autoFilter ref="A1:AG5706" xr:uid="{00000000-000C-0000-FFFF-FFFF00000000}">
    <filterColumn colId="3">
      <filters>
        <filter val="ACTIVO(A)"/>
      </filters>
    </filterColumn>
  </autoFilter>
  <sortState xmlns:xlrd2="http://schemas.microsoft.com/office/spreadsheetml/2017/richdata2" ref="A2:AG5706">
    <sortCondition ref="A2:A5706"/>
  </sortState>
  <tableColumns count="33">
    <tableColumn id="2" xr3:uid="{00000000-0010-0000-0000-000002000000}" name="NO. DE CONTROL" dataDxfId="32"/>
    <tableColumn id="3" xr3:uid="{00000000-0010-0000-0000-000003000000}" name="NOMBRE DEL ESTUDIANTE" dataDxfId="31">
      <calculatedColumnFormula>VLOOKUP(ActividadesCom[[#This Row],[NO. DE CONTROL]],'LISTADO ESTUDIANTES'!A:C,2,FALSE)</calculatedColumnFormula>
    </tableColumn>
    <tableColumn id="37" xr3:uid="{00000000-0010-0000-0000-000025000000}" name="PROGRAMA EDUCATIVO" dataDxfId="30">
      <calculatedColumnFormula>VLOOKUP(ActividadesCom[[#This Row],[NO. DE CONTROL]],'LISTADO ESTUDIANTES'!A:C,3,FALSE)</calculatedColumnFormula>
    </tableColumn>
    <tableColumn id="38" xr3:uid="{00000000-0010-0000-0000-000026000000}" name="ESTADO" dataDxfId="29">
      <calculatedColumnFormula>VLOOKUP(ActividadesCom[[#This Row],[NO. DE CONTROL]],'LISTADO ESTUDIANTES'!A:D,4,FALSE)</calculatedColumnFormula>
    </tableColumn>
    <tableColumn id="20" xr3:uid="{00000000-0010-0000-0000-000014000000}" name="CRÉD. TOTALES" dataDxfId="28">
      <calculatedColumnFormula>SUM(ActividadesCom[[#This Row],[CRÉD. 1]],ActividadesCom[[#This Row],[CRÉD. 2]],ActividadesCom[[#This Row],[CRÉD. 3]],ActividadesCom[[#This Row],[CRÉD. 4]],ActividadesCom[[#This Row],[CRÉD. 5]])</calculatedColumnFormula>
    </tableColumn>
    <tableColumn id="26" xr3:uid="{00000000-0010-0000-0000-00001A000000}" name="PROMEDIO" dataDxfId="27">
      <calculatedColumnFormula>IF(ActividadesCom[[#This Row],[ÚLTIMO SEMESTRE CON CRÉDITOS]]&gt;0,ROUND(AVERAGE(ActividadesCom[[#This Row],[VALOR NIVEL 5]],ActividadesCom[[#This Row],[VALOR NIVEL 4]],ActividadesCom[[#This Row],[VALOR NIVEL 3]],ActividadesCom[[#This Row],[VALOR NIVEL 2]],ActividadesCom[[#This Row],[VALOR NIVEL 1]]),0),"")</calculatedColumnFormula>
    </tableColumn>
    <tableColumn id="32" xr3:uid="{00000000-0010-0000-0000-000020000000}" name="VALOR FINAL" dataDxfId="26">
      <calculatedColumnFormula>IF(ActividadesCom[[#This Row],[PROMEDIO]]="","",IF(ActividadesCom[[#This Row],[PROMEDIO]]&gt;=4,"EXCELENTE",IF(ActividadesCom[[#This Row],[PROMEDIO]]&gt;=3,"NOTABLE",IF(ActividadesCom[[#This Row],[PROMEDIO]]&gt;=2,"BUENO",IF(ActividadesCom[[#This Row],[PROMEDIO]]=1,"SUFICIENTE","")))))</calculatedColumnFormula>
    </tableColumn>
    <tableColumn id="33" xr3:uid="{00000000-0010-0000-0000-000021000000}" name="ÚLTIMO SEMESTRE CON CRÉDITOS" dataDxfId="25">
      <calculatedColumnFormula>MAX(ActividadesCom[[#This Row],[PERÍODO 1]],ActividadesCom[[#This Row],[PERÍODO 2]],ActividadesCom[[#This Row],[PERÍODO 3]],ActividadesCom[[#This Row],[PERÍODO 4]],ActividadesCom[[#This Row],[PERÍODO 5]])</calculatedColumnFormula>
    </tableColumn>
    <tableColumn id="5" xr3:uid="{00000000-0010-0000-0000-000005000000}" name="ACTIVIDAD 1" dataDxfId="24"/>
    <tableColumn id="6" xr3:uid="{00000000-0010-0000-0000-000006000000}" name="PERÍODO 1" dataDxfId="23"/>
    <tableColumn id="21" xr3:uid="{00000000-0010-0000-0000-000015000000}" name="NIVEL 1" dataDxfId="22"/>
    <tableColumn id="31" xr3:uid="{00000000-0010-0000-0000-00001F000000}" name="VALOR NIVEL 1" dataDxfId="21">
      <calculatedColumnFormula>IF(ActividadesCom[[#This Row],[NIVEL 1]]&lt;&gt;0,VLOOKUP(ActividadesCom[[#This Row],[NIVEL 1]],Catálogo!A:B,2,FALSE),"")</calculatedColumnFormula>
    </tableColumn>
    <tableColumn id="7" xr3:uid="{00000000-0010-0000-0000-000007000000}" name="CRÉD. 1" dataDxfId="20"/>
    <tableColumn id="8" xr3:uid="{00000000-0010-0000-0000-000008000000}" name="ACTIVIDAD 2" dataDxfId="19"/>
    <tableColumn id="9" xr3:uid="{00000000-0010-0000-0000-000009000000}" name="PERÍODO 2" dataDxfId="18"/>
    <tableColumn id="22" xr3:uid="{00000000-0010-0000-0000-000016000000}" name="NIVEL 2" dataDxfId="17"/>
    <tableColumn id="30" xr3:uid="{00000000-0010-0000-0000-00001E000000}" name="VALOR NIVEL 2" dataDxfId="16">
      <calculatedColumnFormula>IF(ActividadesCom[[#This Row],[NIVEL 2]]&lt;&gt;0,VLOOKUP(ActividadesCom[[#This Row],[NIVEL 2]],Catálogo!A:B,2,FALSE),"")</calculatedColumnFormula>
    </tableColumn>
    <tableColumn id="10" xr3:uid="{00000000-0010-0000-0000-00000A000000}" name="CRÉD. 2" dataDxfId="15"/>
    <tableColumn id="11" xr3:uid="{00000000-0010-0000-0000-00000B000000}" name="ACTIVIDAD 3" dataDxfId="14"/>
    <tableColumn id="12" xr3:uid="{00000000-0010-0000-0000-00000C000000}" name="PERÍODO 3" dataDxfId="13"/>
    <tableColumn id="23" xr3:uid="{00000000-0010-0000-0000-000017000000}" name="NIVEL 3" dataDxfId="12"/>
    <tableColumn id="29" xr3:uid="{00000000-0010-0000-0000-00001D000000}" name="VALOR NIVEL 3" dataDxfId="11">
      <calculatedColumnFormula>IF(ActividadesCom[[#This Row],[NIVEL 3]]&lt;&gt;0,VLOOKUP(ActividadesCom[[#This Row],[NIVEL 3]],Catálogo!A:B,2,FALSE),"")</calculatedColumnFormula>
    </tableColumn>
    <tableColumn id="13" xr3:uid="{00000000-0010-0000-0000-00000D000000}" name="CRÉD. 3" dataDxfId="10"/>
    <tableColumn id="14" xr3:uid="{00000000-0010-0000-0000-00000E000000}" name="ACTIVIDAD 4" dataDxfId="9"/>
    <tableColumn id="15" xr3:uid="{00000000-0010-0000-0000-00000F000000}" name="PERÍODO 4" dataDxfId="8"/>
    <tableColumn id="24" xr3:uid="{00000000-0010-0000-0000-000018000000}" name="NIVEL 4" dataDxfId="7"/>
    <tableColumn id="28" xr3:uid="{00000000-0010-0000-0000-00001C000000}" name="VALOR NIVEL 4" dataDxfId="6">
      <calculatedColumnFormula>IF(ActividadesCom[[#This Row],[NIVEL 4]]&lt;&gt;0,VLOOKUP(ActividadesCom[[#This Row],[NIVEL 4]],Catálogo!A:B,2,FALSE),"")</calculatedColumnFormula>
    </tableColumn>
    <tableColumn id="16" xr3:uid="{00000000-0010-0000-0000-000010000000}" name="CRÉD. 4" dataDxfId="5"/>
    <tableColumn id="17" xr3:uid="{00000000-0010-0000-0000-000011000000}" name="ACTIVIDAD 5" dataDxfId="4"/>
    <tableColumn id="18" xr3:uid="{00000000-0010-0000-0000-000012000000}" name="PERÍODO 5" dataDxfId="3"/>
    <tableColumn id="25" xr3:uid="{00000000-0010-0000-0000-000019000000}" name="NIVEL 5" dataDxfId="2"/>
    <tableColumn id="27" xr3:uid="{00000000-0010-0000-0000-00001B000000}" name="VALOR NIVEL 5" dataDxfId="1">
      <calculatedColumnFormula>IF(ActividadesCom[[#This Row],[NIVEL 5]]&lt;&gt;0,VLOOKUP(ActividadesCom[[#This Row],[NIVEL 5]],Catálogo!A:B,2,FALSE),"")</calculatedColumnFormula>
    </tableColumn>
    <tableColumn id="19" xr3:uid="{00000000-0010-0000-0000-000013000000}" name="CRÉD. 5" dataDxfId="0"/>
  </tableColumns>
  <tableStyleInfo name="TableStyleMedium2" showFirstColumn="1" showLastColumn="1"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V5706"/>
  <sheetViews>
    <sheetView tabSelected="1" zoomScale="106" zoomScaleNormal="106" workbookViewId="0">
      <pane ySplit="1" topLeftCell="A554" activePane="bottomLeft" state="frozen"/>
      <selection pane="bottomLeft"/>
    </sheetView>
  </sheetViews>
  <sheetFormatPr baseColWidth="10" defaultColWidth="10.85546875" defaultRowHeight="15" x14ac:dyDescent="0.25"/>
  <cols>
    <col min="1" max="1" width="18.85546875" style="4" customWidth="1"/>
    <col min="2" max="2" width="36" style="24" hidden="1" customWidth="1"/>
    <col min="3" max="3" width="31.7109375" style="3" customWidth="1"/>
    <col min="4" max="4" width="13.42578125" style="1" hidden="1" customWidth="1"/>
    <col min="5" max="5" width="18.42578125" style="1" customWidth="1"/>
    <col min="6" max="6" width="14.42578125" style="1" customWidth="1"/>
    <col min="7" max="7" width="15.85546875" style="26" customWidth="1"/>
    <col min="8" max="8" width="20" style="3" customWidth="1"/>
    <col min="9" max="9" width="24.140625" style="1" customWidth="1"/>
    <col min="10" max="10" width="12.85546875" style="1" customWidth="1"/>
    <col min="11" max="11" width="17.140625" style="1" customWidth="1"/>
    <col min="12" max="12" width="12.140625" style="1" customWidth="1"/>
    <col min="13" max="13" width="20" style="3" customWidth="1"/>
    <col min="14" max="15" width="14.28515625" style="1" customWidth="1"/>
    <col min="16" max="16" width="17.140625" style="1" customWidth="1"/>
    <col min="17" max="17" width="12.140625" style="1" customWidth="1"/>
    <col min="18" max="18" width="20" style="3" customWidth="1"/>
    <col min="19" max="20" width="14.28515625" style="1" customWidth="1"/>
    <col min="21" max="21" width="17.140625" style="1" customWidth="1"/>
    <col min="22" max="22" width="12.140625" style="1" customWidth="1"/>
    <col min="23" max="23" width="20" style="3" customWidth="1"/>
    <col min="24" max="25" width="14.28515625" style="1" customWidth="1"/>
    <col min="26" max="26" width="17.140625" style="1" customWidth="1"/>
    <col min="27" max="27" width="12.140625" style="1" customWidth="1"/>
    <col min="28" max="28" width="20" style="3" customWidth="1"/>
    <col min="29" max="30" width="14.28515625" style="1" customWidth="1"/>
    <col min="31" max="31" width="17.140625" style="1" customWidth="1"/>
    <col min="32" max="32" width="12.140625" style="1" customWidth="1"/>
    <col min="34" max="34" width="12.42578125" customWidth="1"/>
    <col min="35" max="37" width="12.42578125" style="2" customWidth="1"/>
    <col min="38" max="16384" width="10.85546875" style="2"/>
  </cols>
  <sheetData>
    <row r="1" spans="1:34" s="57" customFormat="1" ht="29.25" customHeight="1" x14ac:dyDescent="0.25">
      <c r="A1" s="73" t="s">
        <v>1205</v>
      </c>
      <c r="B1" s="42" t="s">
        <v>4077</v>
      </c>
      <c r="C1" s="69" t="s">
        <v>4949</v>
      </c>
      <c r="D1" s="69" t="s">
        <v>4962</v>
      </c>
      <c r="E1" s="43" t="s">
        <v>4012</v>
      </c>
      <c r="F1" s="43" t="s">
        <v>4004</v>
      </c>
      <c r="G1" s="43" t="s">
        <v>4018</v>
      </c>
      <c r="H1" s="43" t="s">
        <v>4451</v>
      </c>
      <c r="I1" s="43" t="s">
        <v>1206</v>
      </c>
      <c r="J1" s="43" t="s">
        <v>1211</v>
      </c>
      <c r="K1" s="43" t="s">
        <v>3999</v>
      </c>
      <c r="L1" s="43" t="s">
        <v>4016</v>
      </c>
      <c r="M1" s="43" t="s">
        <v>1212</v>
      </c>
      <c r="N1" s="43" t="s">
        <v>1207</v>
      </c>
      <c r="O1" s="43" t="s">
        <v>1213</v>
      </c>
      <c r="P1" s="43" t="s">
        <v>4000</v>
      </c>
      <c r="Q1" s="43" t="s">
        <v>4017</v>
      </c>
      <c r="R1" s="43" t="s">
        <v>1214</v>
      </c>
      <c r="S1" s="43" t="s">
        <v>1208</v>
      </c>
      <c r="T1" s="43" t="s">
        <v>1215</v>
      </c>
      <c r="U1" s="43" t="s">
        <v>4001</v>
      </c>
      <c r="V1" s="43" t="s">
        <v>4015</v>
      </c>
      <c r="W1" s="43" t="s">
        <v>4014</v>
      </c>
      <c r="X1" s="43" t="s">
        <v>1209</v>
      </c>
      <c r="Y1" s="43" t="s">
        <v>1216</v>
      </c>
      <c r="Z1" s="43" t="s">
        <v>4002</v>
      </c>
      <c r="AA1" s="43" t="s">
        <v>4013</v>
      </c>
      <c r="AB1" s="43" t="s">
        <v>1217</v>
      </c>
      <c r="AC1" s="43" t="s">
        <v>1210</v>
      </c>
      <c r="AD1" s="43" t="s">
        <v>1218</v>
      </c>
      <c r="AE1" s="43" t="s">
        <v>4003</v>
      </c>
      <c r="AF1" s="43" t="s">
        <v>4011</v>
      </c>
      <c r="AG1" s="43" t="s">
        <v>1219</v>
      </c>
    </row>
    <row r="2" spans="1:34" ht="30" hidden="1" customHeight="1" x14ac:dyDescent="0.25">
      <c r="A2" s="7">
        <v>13330936</v>
      </c>
      <c r="B2" s="6" t="str">
        <f>VLOOKUP(ActividadesCom[[#This Row],[NO. DE CONTROL]],'LISTADO ESTUDIANTES'!A:C,2,FALSE)</f>
        <v>GRACIA HARO CESAR ALAN</v>
      </c>
      <c r="C2" s="6" t="str">
        <f>VLOOKUP(ActividadesCom[[#This Row],[NO. DE CONTROL]],'LISTADO ESTUDIANTES'!A:C,3,FALSE)</f>
        <v>INGENIERIA MECANICA</v>
      </c>
      <c r="D2" s="5" t="str">
        <f>VLOOKUP(ActividadesCom[[#This Row],[NO. DE CONTROL]],'LISTADO ESTUDIANTES'!A:D,4,FALSE)</f>
        <v>BAJA</v>
      </c>
      <c r="E2" s="5">
        <f>SUM(ActividadesCom[[#This Row],[CRÉD. 1]],ActividadesCom[[#This Row],[CRÉD. 2]],ActividadesCom[[#This Row],[CRÉD. 3]],ActividadesCom[[#This Row],[CRÉD. 4]],ActividadesCom[[#This Row],[CRÉD. 5]])</f>
        <v>5</v>
      </c>
      <c r="F2" s="17">
        <f>IF(ActividadesCom[[#This Row],[ÚLTIMO SEMESTRE CON CRÉDITOS]]&gt;0,ROUND(AVERAGE(ActividadesCom[[#This Row],[VALOR NIVEL 5]],ActividadesCom[[#This Row],[VALOR NIVEL 4]],ActividadesCom[[#This Row],[VALOR NIVEL 3]],ActividadesCom[[#This Row],[VALOR NIVEL 2]],ActividadesCom[[#This Row],[VALOR NIVEL 1]]),0),"")</f>
        <v>3</v>
      </c>
      <c r="G2" s="5" t="str">
        <f>IF(ActividadesCom[[#This Row],[PROMEDIO]]="","",IF(ActividadesCom[[#This Row],[PROMEDIO]]&gt;=4,"EXCELENTE",IF(ActividadesCom[[#This Row],[PROMEDIO]]&gt;=3,"NOTABLE",IF(ActividadesCom[[#This Row],[PROMEDIO]]&gt;=2,"BUENO",IF(ActividadesCom[[#This Row],[PROMEDIO]]=1,"SUFICIENTE","")))))</f>
        <v>NOTABLE</v>
      </c>
      <c r="H2" s="5">
        <f>MAX(ActividadesCom[[#This Row],[PERÍODO 1]],ActividadesCom[[#This Row],[PERÍODO 2]],ActividadesCom[[#This Row],[PERÍODO 3]],ActividadesCom[[#This Row],[PERÍODO 4]],ActividadesCom[[#This Row],[PERÍODO 5]])</f>
        <v>20171</v>
      </c>
      <c r="I2" s="6" t="s">
        <v>302</v>
      </c>
      <c r="J2" s="5">
        <v>20171</v>
      </c>
      <c r="K2" s="5" t="s">
        <v>4007</v>
      </c>
      <c r="L2" s="5">
        <f>IF(ActividadesCom[[#This Row],[NIVEL 1]]&lt;&gt;0,VLOOKUP(ActividadesCom[[#This Row],[NIVEL 1]],Catálogo!A:B,2,FALSE),"")</f>
        <v>4</v>
      </c>
      <c r="M2" s="5">
        <v>2</v>
      </c>
      <c r="N2" s="6" t="s">
        <v>309</v>
      </c>
      <c r="O2" s="5">
        <v>20171</v>
      </c>
      <c r="P2" s="5" t="s">
        <v>4009</v>
      </c>
      <c r="Q2" s="5">
        <f>IF(ActividadesCom[[#This Row],[NIVEL 2]]&lt;&gt;0,VLOOKUP(ActividadesCom[[#This Row],[NIVEL 2]],Catálogo!A:B,2,FALSE),"")</f>
        <v>2</v>
      </c>
      <c r="R2" s="5">
        <v>1</v>
      </c>
      <c r="S2" s="6" t="s">
        <v>348</v>
      </c>
      <c r="T2" s="5">
        <v>20133</v>
      </c>
      <c r="U2" s="5" t="s">
        <v>4008</v>
      </c>
      <c r="V2" s="5">
        <f>IF(ActividadesCom[[#This Row],[NIVEL 3]]&lt;&gt;0,VLOOKUP(ActividadesCom[[#This Row],[NIVEL 3]],Catálogo!A:B,2,FALSE),"")</f>
        <v>3</v>
      </c>
      <c r="W2" s="5">
        <v>2</v>
      </c>
      <c r="X2" s="6"/>
      <c r="Y2" s="5"/>
      <c r="Z2" s="5"/>
      <c r="AA2" s="5" t="str">
        <f>IF(ActividadesCom[[#This Row],[NIVEL 4]]&lt;&gt;0,VLOOKUP(ActividadesCom[[#This Row],[NIVEL 4]],Catálogo!A:B,2,FALSE),"")</f>
        <v/>
      </c>
      <c r="AB2" s="5"/>
      <c r="AC2" s="6"/>
      <c r="AD2" s="5"/>
      <c r="AE2" s="5"/>
      <c r="AF2" s="5" t="str">
        <f>IF(ActividadesCom[[#This Row],[NIVEL 5]]&lt;&gt;0,VLOOKUP(ActividadesCom[[#This Row],[NIVEL 5]],Catálogo!A:B,2,FALSE),"")</f>
        <v/>
      </c>
      <c r="AG2" s="5"/>
      <c r="AH2" s="2"/>
    </row>
    <row r="3" spans="1:34" ht="30" hidden="1" customHeight="1" x14ac:dyDescent="0.25">
      <c r="A3" s="7">
        <v>13470001</v>
      </c>
      <c r="B3" s="6" t="str">
        <f>VLOOKUP(ActividadesCom[[#This Row],[NO. DE CONTROL]],'LISTADO ESTUDIANTES'!A:C,2,FALSE)</f>
        <v>RAMIREZ MARTINEZ DARNELI KARINA</v>
      </c>
      <c r="C3" s="6" t="str">
        <f>VLOOKUP(ActividadesCom[[#This Row],[NO. DE CONTROL]],'LISTADO ESTUDIANTES'!A:C,3,FALSE)</f>
        <v>INGENIERIA EN ADMINISTRACION</v>
      </c>
      <c r="D3" s="5" t="str">
        <f>VLOOKUP(ActividadesCom[[#This Row],[NO. DE CONTROL]],'LISTADO ESTUDIANTES'!A:D,4,FALSE)</f>
        <v>EGRESADO(A)</v>
      </c>
      <c r="E3" s="5">
        <f>SUM(ActividadesCom[[#This Row],[CRÉD. 1]],ActividadesCom[[#This Row],[CRÉD. 2]],ActividadesCom[[#This Row],[CRÉD. 3]],ActividadesCom[[#This Row],[CRÉD. 4]],ActividadesCom[[#This Row],[CRÉD. 5]])</f>
        <v>6</v>
      </c>
      <c r="F3" s="17">
        <f>IF(ActividadesCom[[#This Row],[ÚLTIMO SEMESTRE CON CRÉDITOS]]&gt;0,ROUND(AVERAGE(ActividadesCom[[#This Row],[VALOR NIVEL 5]],ActividadesCom[[#This Row],[VALOR NIVEL 4]],ActividadesCom[[#This Row],[VALOR NIVEL 3]],ActividadesCom[[#This Row],[VALOR NIVEL 2]],ActividadesCom[[#This Row],[VALOR NIVEL 1]]),0),"")</f>
        <v>2</v>
      </c>
      <c r="G3" s="5" t="str">
        <f>IF(ActividadesCom[[#This Row],[PROMEDIO]]="","",IF(ActividadesCom[[#This Row],[PROMEDIO]]&gt;=4,"EXCELENTE",IF(ActividadesCom[[#This Row],[PROMEDIO]]&gt;=3,"NOTABLE",IF(ActividadesCom[[#This Row],[PROMEDIO]]&gt;=2,"BUENO",IF(ActividadesCom[[#This Row],[PROMEDIO]]=1,"SUFICIENTE","")))))</f>
        <v>BUENO</v>
      </c>
      <c r="H3" s="5">
        <f>MAX(ActividadesCom[[#This Row],[PERÍODO 1]],ActividadesCom[[#This Row],[PERÍODO 2]],ActividadesCom[[#This Row],[PERÍODO 3]],ActividadesCom[[#This Row],[PERÍODO 4]],ActividadesCom[[#This Row],[PERÍODO 5]])</f>
        <v>20151</v>
      </c>
      <c r="I3" s="6" t="s">
        <v>52</v>
      </c>
      <c r="J3" s="5">
        <v>20123</v>
      </c>
      <c r="K3" s="5" t="s">
        <v>4009</v>
      </c>
      <c r="L3" s="5">
        <f>IF(ActividadesCom[[#This Row],[NIVEL 1]]&lt;&gt;0,VLOOKUP(ActividadesCom[[#This Row],[NIVEL 1]],Catálogo!A:B,2,FALSE),"")</f>
        <v>2</v>
      </c>
      <c r="M3" s="5">
        <v>1</v>
      </c>
      <c r="N3" s="6" t="s">
        <v>53</v>
      </c>
      <c r="O3" s="5">
        <v>20123</v>
      </c>
      <c r="P3" s="5" t="s">
        <v>4009</v>
      </c>
      <c r="Q3" s="5">
        <f>IF(ActividadesCom[[#This Row],[NIVEL 2]]&lt;&gt;0,VLOOKUP(ActividadesCom[[#This Row],[NIVEL 2]],Catálogo!A:B,2,FALSE),"")</f>
        <v>2</v>
      </c>
      <c r="R3" s="5">
        <v>1</v>
      </c>
      <c r="S3" s="6" t="s">
        <v>54</v>
      </c>
      <c r="T3" s="5">
        <v>20141</v>
      </c>
      <c r="U3" s="5" t="s">
        <v>4009</v>
      </c>
      <c r="V3" s="5">
        <f>IF(ActividadesCom[[#This Row],[NIVEL 3]]&lt;&gt;0,VLOOKUP(ActividadesCom[[#This Row],[NIVEL 3]],Catálogo!A:B,2,FALSE),"")</f>
        <v>2</v>
      </c>
      <c r="W3" s="5">
        <v>1</v>
      </c>
      <c r="X3" s="6" t="s">
        <v>60</v>
      </c>
      <c r="Y3" s="5">
        <v>20151</v>
      </c>
      <c r="Z3" s="5" t="s">
        <v>4009</v>
      </c>
      <c r="AA3" s="5">
        <f>IF(ActividadesCom[[#This Row],[NIVEL 4]]&lt;&gt;0,VLOOKUP(ActividadesCom[[#This Row],[NIVEL 4]],Catálogo!A:B,2,FALSE),"")</f>
        <v>2</v>
      </c>
      <c r="AB3" s="5">
        <v>1</v>
      </c>
      <c r="AC3" s="6" t="s">
        <v>6</v>
      </c>
      <c r="AD3" s="5">
        <v>20141</v>
      </c>
      <c r="AE3" s="5" t="s">
        <v>4009</v>
      </c>
      <c r="AF3" s="5">
        <f>IF(ActividadesCom[[#This Row],[NIVEL 5]]&lt;&gt;0,VLOOKUP(ActividadesCom[[#This Row],[NIVEL 5]],Catálogo!A:B,2,FALSE),"")</f>
        <v>2</v>
      </c>
      <c r="AG3" s="5">
        <v>2</v>
      </c>
      <c r="AH3" s="2"/>
    </row>
    <row r="4" spans="1:34" ht="30" hidden="1" customHeight="1" x14ac:dyDescent="0.25">
      <c r="A4" s="7">
        <v>13470005</v>
      </c>
      <c r="B4" s="6" t="str">
        <f>VLOOKUP(ActividadesCom[[#This Row],[NO. DE CONTROL]],'LISTADO ESTUDIANTES'!A:C,2,FALSE)</f>
        <v>MAY LOPEZ EDUARDO ENRIQUE</v>
      </c>
      <c r="C4" s="6" t="str">
        <f>VLOOKUP(ActividadesCom[[#This Row],[NO. DE CONTROL]],'LISTADO ESTUDIANTES'!A:C,3,FALSE)</f>
        <v>ARQUITECTURA</v>
      </c>
      <c r="D4" s="5" t="str">
        <f>VLOOKUP(ActividadesCom[[#This Row],[NO. DE CONTROL]],'LISTADO ESTUDIANTES'!A:D,4,FALSE)</f>
        <v>BAJA</v>
      </c>
      <c r="E4" s="5">
        <f>SUM(ActividadesCom[[#This Row],[CRÉD. 1]],ActividadesCom[[#This Row],[CRÉD. 2]],ActividadesCom[[#This Row],[CRÉD. 3]],ActividadesCom[[#This Row],[CRÉD. 4]],ActividadesCom[[#This Row],[CRÉD. 5]])</f>
        <v>0</v>
      </c>
      <c r="F4" s="17" t="str">
        <f>IF(ActividadesCom[[#This Row],[ÚLTIMO SEMESTRE CON CRÉDITOS]]&gt;0,ROUND(AVERAGE(ActividadesCom[[#This Row],[VALOR NIVEL 5]],ActividadesCom[[#This Row],[VALOR NIVEL 4]],ActividadesCom[[#This Row],[VALOR NIVEL 3]],ActividadesCom[[#This Row],[VALOR NIVEL 2]],ActividadesCom[[#This Row],[VALOR NIVEL 1]]),0),"")</f>
        <v/>
      </c>
      <c r="G4" s="5" t="str">
        <f>IF(ActividadesCom[[#This Row],[PROMEDIO]]="","",IF(ActividadesCom[[#This Row],[PROMEDIO]]&gt;=4,"EXCELENTE",IF(ActividadesCom[[#This Row],[PROMEDIO]]&gt;=3,"NOTABLE",IF(ActividadesCom[[#This Row],[PROMEDIO]]&gt;=2,"BUENO",IF(ActividadesCom[[#This Row],[PROMEDIO]]=1,"SUFICIENTE","")))))</f>
        <v/>
      </c>
      <c r="H4" s="5">
        <f>MAX(ActividadesCom[[#This Row],[PERÍODO 1]],ActividadesCom[[#This Row],[PERÍODO 2]],ActividadesCom[[#This Row],[PERÍODO 3]],ActividadesCom[[#This Row],[PERÍODO 4]],ActividadesCom[[#This Row],[PERÍODO 5]])</f>
        <v>0</v>
      </c>
      <c r="I4" s="6"/>
      <c r="J4" s="5"/>
      <c r="K4" s="5"/>
      <c r="L4" s="5" t="str">
        <f>IF(ActividadesCom[[#This Row],[NIVEL 1]]&lt;&gt;0,VLOOKUP(ActividadesCom[[#This Row],[NIVEL 1]],Catálogo!A:B,2,FALSE),"")</f>
        <v/>
      </c>
      <c r="M4" s="5"/>
      <c r="N4" s="6"/>
      <c r="O4" s="5"/>
      <c r="P4" s="5"/>
      <c r="Q4" s="5" t="str">
        <f>IF(ActividadesCom[[#This Row],[NIVEL 2]]&lt;&gt;0,VLOOKUP(ActividadesCom[[#This Row],[NIVEL 2]],Catálogo!A:B,2,FALSE),"")</f>
        <v/>
      </c>
      <c r="R4" s="5"/>
      <c r="S4" s="6"/>
      <c r="T4" s="5"/>
      <c r="U4" s="5"/>
      <c r="V4" s="5" t="str">
        <f>IF(ActividadesCom[[#This Row],[NIVEL 3]]&lt;&gt;0,VLOOKUP(ActividadesCom[[#This Row],[NIVEL 3]],Catálogo!A:B,2,FALSE),"")</f>
        <v/>
      </c>
      <c r="W4" s="5"/>
      <c r="X4" s="6"/>
      <c r="Y4" s="5"/>
      <c r="Z4" s="5"/>
      <c r="AA4" s="5" t="str">
        <f>IF(ActividadesCom[[#This Row],[NIVEL 4]]&lt;&gt;0,VLOOKUP(ActividadesCom[[#This Row],[NIVEL 4]],Catálogo!A:B,2,FALSE),"")</f>
        <v/>
      </c>
      <c r="AB4" s="5"/>
      <c r="AC4" s="6"/>
      <c r="AD4" s="5"/>
      <c r="AE4" s="5"/>
      <c r="AF4" s="5" t="str">
        <f>IF(ActividadesCom[[#This Row],[NIVEL 5]]&lt;&gt;0,VLOOKUP(ActividadesCom[[#This Row],[NIVEL 5]],Catálogo!A:B,2,FALSE),"")</f>
        <v/>
      </c>
      <c r="AG4" s="5"/>
      <c r="AH4" s="2"/>
    </row>
    <row r="5" spans="1:34" ht="30" hidden="1" customHeight="1" x14ac:dyDescent="0.25">
      <c r="A5" s="7">
        <v>13470006</v>
      </c>
      <c r="B5" s="6" t="str">
        <f>VLOOKUP(ActividadesCom[[#This Row],[NO. DE CONTROL]],'LISTADO ESTUDIANTES'!A:C,2,FALSE)</f>
        <v>ARROYO ROSADO JUAN DANIEL</v>
      </c>
      <c r="C5" s="6" t="str">
        <f>VLOOKUP(ActividadesCom[[#This Row],[NO. DE CONTROL]],'LISTADO ESTUDIANTES'!A:C,3,FALSE)</f>
        <v>ARQUITECTURA</v>
      </c>
      <c r="D5" s="5" t="str">
        <f>VLOOKUP(ActividadesCom[[#This Row],[NO. DE CONTROL]],'LISTADO ESTUDIANTES'!A:D,4,FALSE)</f>
        <v>EGRESADO(A)</v>
      </c>
      <c r="E5" s="5">
        <f>SUM(ActividadesCom[[#This Row],[CRÉD. 1]],ActividadesCom[[#This Row],[CRÉD. 2]],ActividadesCom[[#This Row],[CRÉD. 3]],ActividadesCom[[#This Row],[CRÉD. 4]],ActividadesCom[[#This Row],[CRÉD. 5]])</f>
        <v>6</v>
      </c>
      <c r="F5" s="17">
        <f>IF(ActividadesCom[[#This Row],[ÚLTIMO SEMESTRE CON CRÉDITOS]]&gt;0,ROUND(AVERAGE(ActividadesCom[[#This Row],[VALOR NIVEL 5]],ActividadesCom[[#This Row],[VALOR NIVEL 4]],ActividadesCom[[#This Row],[VALOR NIVEL 3]],ActividadesCom[[#This Row],[VALOR NIVEL 2]],ActividadesCom[[#This Row],[VALOR NIVEL 1]]),0),"")</f>
        <v>2</v>
      </c>
      <c r="G5" s="5" t="str">
        <f>IF(ActividadesCom[[#This Row],[PROMEDIO]]="","",IF(ActividadesCom[[#This Row],[PROMEDIO]]&gt;=4,"EXCELENTE",IF(ActividadesCom[[#This Row],[PROMEDIO]]&gt;=3,"NOTABLE",IF(ActividadesCom[[#This Row],[PROMEDIO]]&gt;=2,"BUENO",IF(ActividadesCom[[#This Row],[PROMEDIO]]=1,"SUFICIENTE","")))))</f>
        <v>BUENO</v>
      </c>
      <c r="H5" s="5">
        <f>MAX(ActividadesCom[[#This Row],[PERÍODO 1]],ActividadesCom[[#This Row],[PERÍODO 2]],ActividadesCom[[#This Row],[PERÍODO 3]],ActividadesCom[[#This Row],[PERÍODO 4]],ActividadesCom[[#This Row],[PERÍODO 5]])</f>
        <v>20183</v>
      </c>
      <c r="I5" s="6" t="s">
        <v>734</v>
      </c>
      <c r="J5" s="5">
        <v>20183</v>
      </c>
      <c r="K5" s="5" t="s">
        <v>4009</v>
      </c>
      <c r="L5" s="5">
        <f>IF(ActividadesCom[[#This Row],[NIVEL 1]]&lt;&gt;0,VLOOKUP(ActividadesCom[[#This Row],[NIVEL 1]],Catálogo!A:B,2,FALSE),"")</f>
        <v>2</v>
      </c>
      <c r="M5" s="5">
        <v>1</v>
      </c>
      <c r="N5" s="6" t="s">
        <v>735</v>
      </c>
      <c r="O5" s="5">
        <v>20173</v>
      </c>
      <c r="P5" s="5" t="s">
        <v>4009</v>
      </c>
      <c r="Q5" s="5">
        <f>IF(ActividadesCom[[#This Row],[NIVEL 2]]&lt;&gt;0,VLOOKUP(ActividadesCom[[#This Row],[NIVEL 2]],Catálogo!A:B,2,FALSE),"")</f>
        <v>2</v>
      </c>
      <c r="R5" s="5">
        <v>1</v>
      </c>
      <c r="S5" s="6" t="s">
        <v>736</v>
      </c>
      <c r="T5" s="5">
        <v>20163</v>
      </c>
      <c r="U5" s="5" t="s">
        <v>4009</v>
      </c>
      <c r="V5" s="5">
        <f>IF(ActividadesCom[[#This Row],[NIVEL 3]]&lt;&gt;0,VLOOKUP(ActividadesCom[[#This Row],[NIVEL 3]],Catálogo!A:B,2,FALSE),"")</f>
        <v>2</v>
      </c>
      <c r="W5" s="5">
        <v>1</v>
      </c>
      <c r="X5" s="6" t="s">
        <v>31</v>
      </c>
      <c r="Y5" s="5" t="s">
        <v>51</v>
      </c>
      <c r="Z5" s="5" t="s">
        <v>4009</v>
      </c>
      <c r="AA5" s="5">
        <f>IF(ActividadesCom[[#This Row],[NIVEL 4]]&lt;&gt;0,VLOOKUP(ActividadesCom[[#This Row],[NIVEL 4]],Catálogo!A:B,2,FALSE),"")</f>
        <v>2</v>
      </c>
      <c r="AB5" s="5">
        <v>2</v>
      </c>
      <c r="AC5" s="6" t="s">
        <v>135</v>
      </c>
      <c r="AD5" s="5">
        <v>20153</v>
      </c>
      <c r="AE5" s="5" t="s">
        <v>4009</v>
      </c>
      <c r="AF5" s="5">
        <f>IF(ActividadesCom[[#This Row],[NIVEL 5]]&lt;&gt;0,VLOOKUP(ActividadesCom[[#This Row],[NIVEL 5]],Catálogo!A:B,2,FALSE),"")</f>
        <v>2</v>
      </c>
      <c r="AG5" s="5">
        <v>1</v>
      </c>
      <c r="AH5" s="2"/>
    </row>
    <row r="6" spans="1:34" ht="30" hidden="1" customHeight="1" x14ac:dyDescent="0.25">
      <c r="A6" s="7">
        <v>13470010</v>
      </c>
      <c r="B6" s="6" t="str">
        <f>VLOOKUP(ActividadesCom[[#This Row],[NO. DE CONTROL]],'LISTADO ESTUDIANTES'!A:C,2,FALSE)</f>
        <v>CABRERA VILCHIS JORGE ALEJANDRO</v>
      </c>
      <c r="C6" s="6" t="str">
        <f>VLOOKUP(ActividadesCom[[#This Row],[NO. DE CONTROL]],'LISTADO ESTUDIANTES'!A:C,3,FALSE)</f>
        <v>INGENIERIA EN SISTEMAS COMPUTACIONALES</v>
      </c>
      <c r="D6" s="5" t="str">
        <f>VLOOKUP(ActividadesCom[[#This Row],[NO. DE CONTROL]],'LISTADO ESTUDIANTES'!A:D,4,FALSE)</f>
        <v>EGRESADO(A)</v>
      </c>
      <c r="E6" s="5">
        <f>SUM(ActividadesCom[[#This Row],[CRÉD. 1]],ActividadesCom[[#This Row],[CRÉD. 2]],ActividadesCom[[#This Row],[CRÉD. 3]],ActividadesCom[[#This Row],[CRÉD. 4]],ActividadesCom[[#This Row],[CRÉD. 5]])</f>
        <v>5</v>
      </c>
      <c r="F6" s="17">
        <f>IF(ActividadesCom[[#This Row],[ÚLTIMO SEMESTRE CON CRÉDITOS]]&gt;0,ROUND(AVERAGE(ActividadesCom[[#This Row],[VALOR NIVEL 5]],ActividadesCom[[#This Row],[VALOR NIVEL 4]],ActividadesCom[[#This Row],[VALOR NIVEL 3]],ActividadesCom[[#This Row],[VALOR NIVEL 2]],ActividadesCom[[#This Row],[VALOR NIVEL 1]]),0),"")</f>
        <v>2</v>
      </c>
      <c r="G6" s="5" t="str">
        <f>IF(ActividadesCom[[#This Row],[PROMEDIO]]="","",IF(ActividadesCom[[#This Row],[PROMEDIO]]&gt;=4,"EXCELENTE",IF(ActividadesCom[[#This Row],[PROMEDIO]]&gt;=3,"NOTABLE",IF(ActividadesCom[[#This Row],[PROMEDIO]]&gt;=2,"BUENO",IF(ActividadesCom[[#This Row],[PROMEDIO]]=1,"SUFICIENTE","")))))</f>
        <v>BUENO</v>
      </c>
      <c r="H6" s="5">
        <f>MAX(ActividadesCom[[#This Row],[PERÍODO 1]],ActividadesCom[[#This Row],[PERÍODO 2]],ActividadesCom[[#This Row],[PERÍODO 3]],ActividadesCom[[#This Row],[PERÍODO 4]],ActividadesCom[[#This Row],[PERÍODO 5]])</f>
        <v>20173</v>
      </c>
      <c r="I6" s="6" t="s">
        <v>389</v>
      </c>
      <c r="J6" s="5">
        <v>20161</v>
      </c>
      <c r="K6" s="5" t="s">
        <v>4009</v>
      </c>
      <c r="L6" s="5">
        <f>IF(ActividadesCom[[#This Row],[NIVEL 1]]&lt;&gt;0,VLOOKUP(ActividadesCom[[#This Row],[NIVEL 1]],Catálogo!A:B,2,FALSE),"")</f>
        <v>2</v>
      </c>
      <c r="M6" s="5">
        <v>1</v>
      </c>
      <c r="N6" s="6" t="s">
        <v>441</v>
      </c>
      <c r="O6" s="5">
        <v>20171</v>
      </c>
      <c r="P6" s="5" t="s">
        <v>4009</v>
      </c>
      <c r="Q6" s="5">
        <f>IF(ActividadesCom[[#This Row],[NIVEL 2]]&lt;&gt;0,VLOOKUP(ActividadesCom[[#This Row],[NIVEL 2]],Catálogo!A:B,2,FALSE),"")</f>
        <v>2</v>
      </c>
      <c r="R6" s="5">
        <v>1</v>
      </c>
      <c r="S6" s="6" t="s">
        <v>510</v>
      </c>
      <c r="T6" s="5">
        <v>20173</v>
      </c>
      <c r="U6" s="5" t="s">
        <v>4009</v>
      </c>
      <c r="V6" s="5">
        <f>IF(ActividadesCom[[#This Row],[NIVEL 3]]&lt;&gt;0,VLOOKUP(ActividadesCom[[#This Row],[NIVEL 3]],Catálogo!A:B,2,FALSE),"")</f>
        <v>2</v>
      </c>
      <c r="W6" s="5">
        <v>1</v>
      </c>
      <c r="X6" s="6" t="s">
        <v>96</v>
      </c>
      <c r="Y6" s="5">
        <v>20163</v>
      </c>
      <c r="Z6" s="5" t="s">
        <v>4009</v>
      </c>
      <c r="AA6" s="5">
        <f>IF(ActividadesCom[[#This Row],[NIVEL 4]]&lt;&gt;0,VLOOKUP(ActividadesCom[[#This Row],[NIVEL 4]],Catálogo!A:B,2,FALSE),"")</f>
        <v>2</v>
      </c>
      <c r="AB6" s="5">
        <v>1</v>
      </c>
      <c r="AC6" s="6" t="s">
        <v>96</v>
      </c>
      <c r="AD6" s="5">
        <v>20161</v>
      </c>
      <c r="AE6" s="5" t="s">
        <v>4009</v>
      </c>
      <c r="AF6" s="5">
        <f>IF(ActividadesCom[[#This Row],[NIVEL 5]]&lt;&gt;0,VLOOKUP(ActividadesCom[[#This Row],[NIVEL 5]],Catálogo!A:B,2,FALSE),"")</f>
        <v>2</v>
      </c>
      <c r="AG6" s="5">
        <v>1</v>
      </c>
      <c r="AH6" s="2"/>
    </row>
    <row r="7" spans="1:34" ht="30" hidden="1" customHeight="1" x14ac:dyDescent="0.25">
      <c r="A7" s="7">
        <v>13470011</v>
      </c>
      <c r="B7" s="6" t="str">
        <f>VLOOKUP(ActividadesCom[[#This Row],[NO. DE CONTROL]],'LISTADO ESTUDIANTES'!A:C,2,FALSE)</f>
        <v>POLANCO UICAB BRAYAN ALEJANDRO</v>
      </c>
      <c r="C7" s="6" t="str">
        <f>VLOOKUP(ActividadesCom[[#This Row],[NO. DE CONTROL]],'LISTADO ESTUDIANTES'!A:C,3,FALSE)</f>
        <v>INGENIERIA EN SISTEMAS COMPUTACIONALES</v>
      </c>
      <c r="D7" s="5" t="str">
        <f>VLOOKUP(ActividadesCom[[#This Row],[NO. DE CONTROL]],'LISTADO ESTUDIANTES'!A:D,4,FALSE)</f>
        <v>BAJA</v>
      </c>
      <c r="E7" s="5">
        <f>SUM(ActividadesCom[[#This Row],[CRÉD. 1]],ActividadesCom[[#This Row],[CRÉD. 2]],ActividadesCom[[#This Row],[CRÉD. 3]],ActividadesCom[[#This Row],[CRÉD. 4]],ActividadesCom[[#This Row],[CRÉD. 5]])</f>
        <v>0</v>
      </c>
      <c r="F7" s="17" t="str">
        <f>IF(ActividadesCom[[#This Row],[ÚLTIMO SEMESTRE CON CRÉDITOS]]&gt;0,ROUND(AVERAGE(ActividadesCom[[#This Row],[VALOR NIVEL 5]],ActividadesCom[[#This Row],[VALOR NIVEL 4]],ActividadesCom[[#This Row],[VALOR NIVEL 3]],ActividadesCom[[#This Row],[VALOR NIVEL 2]],ActividadesCom[[#This Row],[VALOR NIVEL 1]]),0),"")</f>
        <v/>
      </c>
      <c r="G7" s="5" t="str">
        <f>IF(ActividadesCom[[#This Row],[PROMEDIO]]="","",IF(ActividadesCom[[#This Row],[PROMEDIO]]&gt;=4,"EXCELENTE",IF(ActividadesCom[[#This Row],[PROMEDIO]]&gt;=3,"NOTABLE",IF(ActividadesCom[[#This Row],[PROMEDIO]]&gt;=2,"BUENO",IF(ActividadesCom[[#This Row],[PROMEDIO]]=1,"SUFICIENTE","")))))</f>
        <v/>
      </c>
      <c r="H7" s="5">
        <f>MAX(ActividadesCom[[#This Row],[PERÍODO 1]],ActividadesCom[[#This Row],[PERÍODO 2]],ActividadesCom[[#This Row],[PERÍODO 3]],ActividadesCom[[#This Row],[PERÍODO 4]],ActividadesCom[[#This Row],[PERÍODO 5]])</f>
        <v>0</v>
      </c>
      <c r="I7" s="6"/>
      <c r="J7" s="5"/>
      <c r="K7" s="5"/>
      <c r="L7" s="5" t="str">
        <f>IF(ActividadesCom[[#This Row],[NIVEL 1]]&lt;&gt;0,VLOOKUP(ActividadesCom[[#This Row],[NIVEL 1]],Catálogo!A:B,2,FALSE),"")</f>
        <v/>
      </c>
      <c r="M7" s="5"/>
      <c r="N7" s="6"/>
      <c r="O7" s="5"/>
      <c r="P7" s="5"/>
      <c r="Q7" s="5" t="str">
        <f>IF(ActividadesCom[[#This Row],[NIVEL 2]]&lt;&gt;0,VLOOKUP(ActividadesCom[[#This Row],[NIVEL 2]],Catálogo!A:B,2,FALSE),"")</f>
        <v/>
      </c>
      <c r="R7" s="5"/>
      <c r="S7" s="6"/>
      <c r="T7" s="5"/>
      <c r="U7" s="5"/>
      <c r="V7" s="5" t="str">
        <f>IF(ActividadesCom[[#This Row],[NIVEL 3]]&lt;&gt;0,VLOOKUP(ActividadesCom[[#This Row],[NIVEL 3]],Catálogo!A:B,2,FALSE),"")</f>
        <v/>
      </c>
      <c r="W7" s="5"/>
      <c r="X7" s="6"/>
      <c r="Y7" s="5"/>
      <c r="Z7" s="5"/>
      <c r="AA7" s="5" t="str">
        <f>IF(ActividadesCom[[#This Row],[NIVEL 4]]&lt;&gt;0,VLOOKUP(ActividadesCom[[#This Row],[NIVEL 4]],Catálogo!A:B,2,FALSE),"")</f>
        <v/>
      </c>
      <c r="AB7" s="5"/>
      <c r="AC7" s="6"/>
      <c r="AD7" s="5"/>
      <c r="AE7" s="5"/>
      <c r="AF7" s="5" t="str">
        <f>IF(ActividadesCom[[#This Row],[NIVEL 5]]&lt;&gt;0,VLOOKUP(ActividadesCom[[#This Row],[NIVEL 5]],Catálogo!A:B,2,FALSE),"")</f>
        <v/>
      </c>
      <c r="AG7" s="5"/>
      <c r="AH7" s="2"/>
    </row>
    <row r="8" spans="1:34" ht="30" hidden="1" customHeight="1" x14ac:dyDescent="0.25">
      <c r="A8" s="7">
        <v>13470012</v>
      </c>
      <c r="B8" s="6" t="str">
        <f>VLOOKUP(ActividadesCom[[#This Row],[NO. DE CONTROL]],'LISTADO ESTUDIANTES'!A:C,2,FALSE)</f>
        <v>CAN MARTINEZ JOSE LUIS DE GUADALUPE</v>
      </c>
      <c r="C8" s="6" t="str">
        <f>VLOOKUP(ActividadesCom[[#This Row],[NO. DE CONTROL]],'LISTADO ESTUDIANTES'!A:C,3,FALSE)</f>
        <v>INGENIERIA EN SISTEMAS COMPUTACIONALES</v>
      </c>
      <c r="D8" s="5" t="str">
        <f>VLOOKUP(ActividadesCom[[#This Row],[NO. DE CONTROL]],'LISTADO ESTUDIANTES'!A:D,4,FALSE)</f>
        <v>EGRESADO(A)</v>
      </c>
      <c r="E8" s="5">
        <f>SUM(ActividadesCom[[#This Row],[CRÉD. 1]],ActividadesCom[[#This Row],[CRÉD. 2]],ActividadesCom[[#This Row],[CRÉD. 3]],ActividadesCom[[#This Row],[CRÉD. 4]],ActividadesCom[[#This Row],[CRÉD. 5]])</f>
        <v>5</v>
      </c>
      <c r="F8" s="17">
        <f>IF(ActividadesCom[[#This Row],[ÚLTIMO SEMESTRE CON CRÉDITOS]]&gt;0,ROUND(AVERAGE(ActividadesCom[[#This Row],[VALOR NIVEL 5]],ActividadesCom[[#This Row],[VALOR NIVEL 4]],ActividadesCom[[#This Row],[VALOR NIVEL 3]],ActividadesCom[[#This Row],[VALOR NIVEL 2]],ActividadesCom[[#This Row],[VALOR NIVEL 1]]),0),"")</f>
        <v>2</v>
      </c>
      <c r="G8" s="5" t="str">
        <f>IF(ActividadesCom[[#This Row],[PROMEDIO]]="","",IF(ActividadesCom[[#This Row],[PROMEDIO]]&gt;=4,"EXCELENTE",IF(ActividadesCom[[#This Row],[PROMEDIO]]&gt;=3,"NOTABLE",IF(ActividadesCom[[#This Row],[PROMEDIO]]&gt;=2,"BUENO",IF(ActividadesCom[[#This Row],[PROMEDIO]]=1,"SUFICIENTE","")))))</f>
        <v>BUENO</v>
      </c>
      <c r="H8" s="5">
        <f>MAX(ActividadesCom[[#This Row],[PERÍODO 1]],ActividadesCom[[#This Row],[PERÍODO 2]],ActividadesCom[[#This Row],[PERÍODO 3]],ActividadesCom[[#This Row],[PERÍODO 4]],ActividadesCom[[#This Row],[PERÍODO 5]])</f>
        <v>20173</v>
      </c>
      <c r="I8" s="6" t="s">
        <v>507</v>
      </c>
      <c r="J8" s="5">
        <v>20171</v>
      </c>
      <c r="K8" s="5" t="s">
        <v>4009</v>
      </c>
      <c r="L8" s="5">
        <f>IF(ActividadesCom[[#This Row],[NIVEL 1]]&lt;&gt;0,VLOOKUP(ActividadesCom[[#This Row],[NIVEL 1]],Catálogo!A:B,2,FALSE),"")</f>
        <v>2</v>
      </c>
      <c r="M8" s="5">
        <v>1</v>
      </c>
      <c r="N8" s="6" t="s">
        <v>508</v>
      </c>
      <c r="O8" s="5">
        <v>20151</v>
      </c>
      <c r="P8" s="5" t="s">
        <v>4009</v>
      </c>
      <c r="Q8" s="5">
        <f>IF(ActividadesCom[[#This Row],[NIVEL 2]]&lt;&gt;0,VLOOKUP(ActividadesCom[[#This Row],[NIVEL 2]],Catálogo!A:B,2,FALSE),"")</f>
        <v>2</v>
      </c>
      <c r="R8" s="5">
        <v>1</v>
      </c>
      <c r="S8" s="6" t="s">
        <v>508</v>
      </c>
      <c r="T8" s="5">
        <v>20163</v>
      </c>
      <c r="U8" s="5" t="s">
        <v>4009</v>
      </c>
      <c r="V8" s="5">
        <f>IF(ActividadesCom[[#This Row],[NIVEL 3]]&lt;&gt;0,VLOOKUP(ActividadesCom[[#This Row],[NIVEL 3]],Catálogo!A:B,2,FALSE),"")</f>
        <v>2</v>
      </c>
      <c r="W8" s="5">
        <v>1</v>
      </c>
      <c r="X8" s="6" t="s">
        <v>507</v>
      </c>
      <c r="Y8" s="5">
        <v>20163</v>
      </c>
      <c r="Z8" s="5" t="s">
        <v>4009</v>
      </c>
      <c r="AA8" s="5">
        <f>IF(ActividadesCom[[#This Row],[NIVEL 4]]&lt;&gt;0,VLOOKUP(ActividadesCom[[#This Row],[NIVEL 4]],Catálogo!A:B,2,FALSE),"")</f>
        <v>2</v>
      </c>
      <c r="AB8" s="5">
        <v>1</v>
      </c>
      <c r="AC8" s="6" t="s">
        <v>31</v>
      </c>
      <c r="AD8" s="5">
        <v>20173</v>
      </c>
      <c r="AE8" s="5" t="s">
        <v>4009</v>
      </c>
      <c r="AF8" s="5">
        <f>IF(ActividadesCom[[#This Row],[NIVEL 5]]&lt;&gt;0,VLOOKUP(ActividadesCom[[#This Row],[NIVEL 5]],Catálogo!A:B,2,FALSE),"")</f>
        <v>2</v>
      </c>
      <c r="AG8" s="5">
        <v>1</v>
      </c>
      <c r="AH8" s="2"/>
    </row>
    <row r="9" spans="1:34" ht="30" hidden="1" customHeight="1" x14ac:dyDescent="0.25">
      <c r="A9" s="7">
        <v>13470013</v>
      </c>
      <c r="B9" s="6" t="str">
        <f>VLOOKUP(ActividadesCom[[#This Row],[NO. DE CONTROL]],'LISTADO ESTUDIANTES'!A:C,2,FALSE)</f>
        <v>RODRIGUEZ ALVAREZ JORGE ARTURO</v>
      </c>
      <c r="C9" s="6" t="str">
        <f>VLOOKUP(ActividadesCom[[#This Row],[NO. DE CONTROL]],'LISTADO ESTUDIANTES'!A:C,3,FALSE)</f>
        <v>ARQUITECTURA</v>
      </c>
      <c r="D9" s="5" t="str">
        <f>VLOOKUP(ActividadesCom[[#This Row],[NO. DE CONTROL]],'LISTADO ESTUDIANTES'!A:D,4,FALSE)</f>
        <v>BAJA</v>
      </c>
      <c r="E9" s="5">
        <f>SUM(ActividadesCom[[#This Row],[CRÉD. 1]],ActividadesCom[[#This Row],[CRÉD. 2]],ActividadesCom[[#This Row],[CRÉD. 3]],ActividadesCom[[#This Row],[CRÉD. 4]],ActividadesCom[[#This Row],[CRÉD. 5]])</f>
        <v>0</v>
      </c>
      <c r="F9" s="17" t="str">
        <f>IF(ActividadesCom[[#This Row],[ÚLTIMO SEMESTRE CON CRÉDITOS]]&gt;0,ROUND(AVERAGE(ActividadesCom[[#This Row],[VALOR NIVEL 5]],ActividadesCom[[#This Row],[VALOR NIVEL 4]],ActividadesCom[[#This Row],[VALOR NIVEL 3]],ActividadesCom[[#This Row],[VALOR NIVEL 2]],ActividadesCom[[#This Row],[VALOR NIVEL 1]]),0),"")</f>
        <v/>
      </c>
      <c r="G9" s="5" t="str">
        <f>IF(ActividadesCom[[#This Row],[PROMEDIO]]="","",IF(ActividadesCom[[#This Row],[PROMEDIO]]&gt;=4,"EXCELENTE",IF(ActividadesCom[[#This Row],[PROMEDIO]]&gt;=3,"NOTABLE",IF(ActividadesCom[[#This Row],[PROMEDIO]]&gt;=2,"BUENO",IF(ActividadesCom[[#This Row],[PROMEDIO]]=1,"SUFICIENTE","")))))</f>
        <v/>
      </c>
      <c r="H9" s="5">
        <f>MAX(ActividadesCom[[#This Row],[PERÍODO 1]],ActividadesCom[[#This Row],[PERÍODO 2]],ActividadesCom[[#This Row],[PERÍODO 3]],ActividadesCom[[#This Row],[PERÍODO 4]],ActividadesCom[[#This Row],[PERÍODO 5]])</f>
        <v>0</v>
      </c>
      <c r="I9" s="6"/>
      <c r="J9" s="5"/>
      <c r="K9" s="5"/>
      <c r="L9" s="5" t="str">
        <f>IF(ActividadesCom[[#This Row],[NIVEL 1]]&lt;&gt;0,VLOOKUP(ActividadesCom[[#This Row],[NIVEL 1]],Catálogo!A:B,2,FALSE),"")</f>
        <v/>
      </c>
      <c r="M9" s="5"/>
      <c r="N9" s="6"/>
      <c r="O9" s="5"/>
      <c r="P9" s="5"/>
      <c r="Q9" s="5" t="str">
        <f>IF(ActividadesCom[[#This Row],[NIVEL 2]]&lt;&gt;0,VLOOKUP(ActividadesCom[[#This Row],[NIVEL 2]],Catálogo!A:B,2,FALSE),"")</f>
        <v/>
      </c>
      <c r="R9" s="5"/>
      <c r="S9" s="6"/>
      <c r="T9" s="5"/>
      <c r="U9" s="5"/>
      <c r="V9" s="5" t="str">
        <f>IF(ActividadesCom[[#This Row],[NIVEL 3]]&lt;&gt;0,VLOOKUP(ActividadesCom[[#This Row],[NIVEL 3]],Catálogo!A:B,2,FALSE),"")</f>
        <v/>
      </c>
      <c r="W9" s="5"/>
      <c r="X9" s="6"/>
      <c r="Y9" s="5"/>
      <c r="Z9" s="5"/>
      <c r="AA9" s="5" t="str">
        <f>IF(ActividadesCom[[#This Row],[NIVEL 4]]&lt;&gt;0,VLOOKUP(ActividadesCom[[#This Row],[NIVEL 4]],Catálogo!A:B,2,FALSE),"")</f>
        <v/>
      </c>
      <c r="AB9" s="5"/>
      <c r="AC9" s="6"/>
      <c r="AD9" s="5"/>
      <c r="AE9" s="5"/>
      <c r="AF9" s="5" t="str">
        <f>IF(ActividadesCom[[#This Row],[NIVEL 5]]&lt;&gt;0,VLOOKUP(ActividadesCom[[#This Row],[NIVEL 5]],Catálogo!A:B,2,FALSE),"")</f>
        <v/>
      </c>
      <c r="AG9" s="5"/>
      <c r="AH9" s="2"/>
    </row>
    <row r="10" spans="1:34" ht="30" hidden="1" customHeight="1" x14ac:dyDescent="0.25">
      <c r="A10" s="7">
        <v>13470014</v>
      </c>
      <c r="B10" s="6" t="str">
        <f>VLOOKUP(ActividadesCom[[#This Row],[NO. DE CONTROL]],'LISTADO ESTUDIANTES'!A:C,2,FALSE)</f>
        <v>NOJ LARA TANAIRI YEZIT</v>
      </c>
      <c r="C10" s="6" t="str">
        <f>VLOOKUP(ActividadesCom[[#This Row],[NO. DE CONTROL]],'LISTADO ESTUDIANTES'!A:C,3,FALSE)</f>
        <v>INGENIERIA EN ADMINISTRACION</v>
      </c>
      <c r="D10" s="5" t="str">
        <f>VLOOKUP(ActividadesCom[[#This Row],[NO. DE CONTROL]],'LISTADO ESTUDIANTES'!A:D,4,FALSE)</f>
        <v>EGRESADO(A)</v>
      </c>
      <c r="E10" s="5">
        <f>SUM(ActividadesCom[[#This Row],[CRÉD. 1]],ActividadesCom[[#This Row],[CRÉD. 2]],ActividadesCom[[#This Row],[CRÉD. 3]],ActividadesCom[[#This Row],[CRÉD. 4]],ActividadesCom[[#This Row],[CRÉD. 5]])</f>
        <v>5</v>
      </c>
      <c r="F10" s="17">
        <f>IF(ActividadesCom[[#This Row],[ÚLTIMO SEMESTRE CON CRÉDITOS]]&gt;0,ROUND(AVERAGE(ActividadesCom[[#This Row],[VALOR NIVEL 5]],ActividadesCom[[#This Row],[VALOR NIVEL 4]],ActividadesCom[[#This Row],[VALOR NIVEL 3]],ActividadesCom[[#This Row],[VALOR NIVEL 2]],ActividadesCom[[#This Row],[VALOR NIVEL 1]]),0),"")</f>
        <v>2</v>
      </c>
      <c r="G10" s="5" t="str">
        <f>IF(ActividadesCom[[#This Row],[PROMEDIO]]="","",IF(ActividadesCom[[#This Row],[PROMEDIO]]&gt;=4,"EXCELENTE",IF(ActividadesCom[[#This Row],[PROMEDIO]]&gt;=3,"NOTABLE",IF(ActividadesCom[[#This Row],[PROMEDIO]]&gt;=2,"BUENO",IF(ActividadesCom[[#This Row],[PROMEDIO]]=1,"SUFICIENTE","")))))</f>
        <v>BUENO</v>
      </c>
      <c r="H10" s="5">
        <f>MAX(ActividadesCom[[#This Row],[PERÍODO 1]],ActividadesCom[[#This Row],[PERÍODO 2]],ActividadesCom[[#This Row],[PERÍODO 3]],ActividadesCom[[#This Row],[PERÍODO 4]],ActividadesCom[[#This Row],[PERÍODO 5]])</f>
        <v>20181</v>
      </c>
      <c r="I10" s="6" t="s">
        <v>111</v>
      </c>
      <c r="J10" s="5">
        <v>20143</v>
      </c>
      <c r="K10" s="5" t="s">
        <v>4009</v>
      </c>
      <c r="L10" s="5">
        <f>IF(ActividadesCom[[#This Row],[NIVEL 1]]&lt;&gt;0,VLOOKUP(ActividadesCom[[#This Row],[NIVEL 1]],Catálogo!A:B,2,FALSE),"")</f>
        <v>2</v>
      </c>
      <c r="M10" s="5">
        <v>1</v>
      </c>
      <c r="N10" s="6" t="s">
        <v>111</v>
      </c>
      <c r="O10" s="5">
        <v>20181</v>
      </c>
      <c r="P10" s="5" t="s">
        <v>4009</v>
      </c>
      <c r="Q10" s="5">
        <f>IF(ActividadesCom[[#This Row],[NIVEL 2]]&lt;&gt;0,VLOOKUP(ActividadesCom[[#This Row],[NIVEL 2]],Catálogo!A:B,2,FALSE),"")</f>
        <v>2</v>
      </c>
      <c r="R10" s="5">
        <v>1</v>
      </c>
      <c r="S10" s="6" t="s">
        <v>581</v>
      </c>
      <c r="T10" s="5">
        <v>20143</v>
      </c>
      <c r="U10" s="5" t="s">
        <v>4009</v>
      </c>
      <c r="V10" s="5">
        <f>IF(ActividadesCom[[#This Row],[NIVEL 3]]&lt;&gt;0,VLOOKUP(ActividadesCom[[#This Row],[NIVEL 3]],Catálogo!A:B,2,FALSE),"")</f>
        <v>2</v>
      </c>
      <c r="W10" s="5">
        <v>1</v>
      </c>
      <c r="X10" s="6"/>
      <c r="Y10" s="5"/>
      <c r="Z10" s="5"/>
      <c r="AA10" s="5" t="str">
        <f>IF(ActividadesCom[[#This Row],[NIVEL 4]]&lt;&gt;0,VLOOKUP(ActividadesCom[[#This Row],[NIVEL 4]],Catálogo!A:B,2,FALSE),"")</f>
        <v/>
      </c>
      <c r="AB10" s="5"/>
      <c r="AC10" s="6" t="s">
        <v>236</v>
      </c>
      <c r="AD10" s="5" t="s">
        <v>231</v>
      </c>
      <c r="AE10" s="5" t="s">
        <v>4009</v>
      </c>
      <c r="AF10" s="5">
        <f>IF(ActividadesCom[[#This Row],[NIVEL 5]]&lt;&gt;0,VLOOKUP(ActividadesCom[[#This Row],[NIVEL 5]],Catálogo!A:B,2,FALSE),"")</f>
        <v>2</v>
      </c>
      <c r="AG10" s="5">
        <v>2</v>
      </c>
      <c r="AH10" s="2"/>
    </row>
    <row r="11" spans="1:34" ht="30" hidden="1" customHeight="1" x14ac:dyDescent="0.25">
      <c r="A11" s="7">
        <v>13470018</v>
      </c>
      <c r="B11" s="6" t="str">
        <f>VLOOKUP(ActividadesCom[[#This Row],[NO. DE CONTROL]],'LISTADO ESTUDIANTES'!A:C,2,FALSE)</f>
        <v>OREZA AVENDAÑO HEBERT JESUS</v>
      </c>
      <c r="C11" s="6" t="str">
        <f>VLOOKUP(ActividadesCom[[#This Row],[NO. DE CONTROL]],'LISTADO ESTUDIANTES'!A:C,3,FALSE)</f>
        <v>INGENIERIA EN SISTEMAS COMPUTACIONALES</v>
      </c>
      <c r="D11" s="5" t="str">
        <f>VLOOKUP(ActividadesCom[[#This Row],[NO. DE CONTROL]],'LISTADO ESTUDIANTES'!A:D,4,FALSE)</f>
        <v>BAJA</v>
      </c>
      <c r="E11" s="5">
        <f>SUM(ActividadesCom[[#This Row],[CRÉD. 1]],ActividadesCom[[#This Row],[CRÉD. 2]],ActividadesCom[[#This Row],[CRÉD. 3]],ActividadesCom[[#This Row],[CRÉD. 4]],ActividadesCom[[#This Row],[CRÉD. 5]])</f>
        <v>0</v>
      </c>
      <c r="F11" s="17" t="str">
        <f>IF(ActividadesCom[[#This Row],[ÚLTIMO SEMESTRE CON CRÉDITOS]]&gt;0,ROUND(AVERAGE(ActividadesCom[[#This Row],[VALOR NIVEL 5]],ActividadesCom[[#This Row],[VALOR NIVEL 4]],ActividadesCom[[#This Row],[VALOR NIVEL 3]],ActividadesCom[[#This Row],[VALOR NIVEL 2]],ActividadesCom[[#This Row],[VALOR NIVEL 1]]),0),"")</f>
        <v/>
      </c>
      <c r="G11" s="5" t="str">
        <f>IF(ActividadesCom[[#This Row],[PROMEDIO]]="","",IF(ActividadesCom[[#This Row],[PROMEDIO]]&gt;=4,"EXCELENTE",IF(ActividadesCom[[#This Row],[PROMEDIO]]&gt;=3,"NOTABLE",IF(ActividadesCom[[#This Row],[PROMEDIO]]&gt;=2,"BUENO",IF(ActividadesCom[[#This Row],[PROMEDIO]]=1,"SUFICIENTE","")))))</f>
        <v/>
      </c>
      <c r="H11" s="5">
        <f>MAX(ActividadesCom[[#This Row],[PERÍODO 1]],ActividadesCom[[#This Row],[PERÍODO 2]],ActividadesCom[[#This Row],[PERÍODO 3]],ActividadesCom[[#This Row],[PERÍODO 4]],ActividadesCom[[#This Row],[PERÍODO 5]])</f>
        <v>0</v>
      </c>
      <c r="I11" s="6"/>
      <c r="J11" s="5"/>
      <c r="K11" s="5"/>
      <c r="L11" s="5" t="str">
        <f>IF(ActividadesCom[[#This Row],[NIVEL 1]]&lt;&gt;0,VLOOKUP(ActividadesCom[[#This Row],[NIVEL 1]],Catálogo!A:B,2,FALSE),"")</f>
        <v/>
      </c>
      <c r="M11" s="5"/>
      <c r="N11" s="6"/>
      <c r="O11" s="5"/>
      <c r="P11" s="5"/>
      <c r="Q11" s="5" t="str">
        <f>IF(ActividadesCom[[#This Row],[NIVEL 2]]&lt;&gt;0,VLOOKUP(ActividadesCom[[#This Row],[NIVEL 2]],Catálogo!A:B,2,FALSE),"")</f>
        <v/>
      </c>
      <c r="R11" s="5"/>
      <c r="S11" s="6"/>
      <c r="T11" s="5"/>
      <c r="U11" s="5"/>
      <c r="V11" s="5" t="str">
        <f>IF(ActividadesCom[[#This Row],[NIVEL 3]]&lt;&gt;0,VLOOKUP(ActividadesCom[[#This Row],[NIVEL 3]],Catálogo!A:B,2,FALSE),"")</f>
        <v/>
      </c>
      <c r="W11" s="5"/>
      <c r="X11" s="6"/>
      <c r="Y11" s="5"/>
      <c r="Z11" s="5"/>
      <c r="AA11" s="5" t="str">
        <f>IF(ActividadesCom[[#This Row],[NIVEL 4]]&lt;&gt;0,VLOOKUP(ActividadesCom[[#This Row],[NIVEL 4]],Catálogo!A:B,2,FALSE),"")</f>
        <v/>
      </c>
      <c r="AB11" s="5"/>
      <c r="AC11" s="6"/>
      <c r="AD11" s="5"/>
      <c r="AE11" s="5"/>
      <c r="AF11" s="5" t="str">
        <f>IF(ActividadesCom[[#This Row],[NIVEL 5]]&lt;&gt;0,VLOOKUP(ActividadesCom[[#This Row],[NIVEL 5]],Catálogo!A:B,2,FALSE),"")</f>
        <v/>
      </c>
      <c r="AG11" s="5"/>
      <c r="AH11" s="2"/>
    </row>
    <row r="12" spans="1:34" ht="30" hidden="1" customHeight="1" x14ac:dyDescent="0.25">
      <c r="A12" s="7">
        <v>13470020</v>
      </c>
      <c r="B12" s="6" t="str">
        <f>VLOOKUP(ActividadesCom[[#This Row],[NO. DE CONTROL]],'LISTADO ESTUDIANTES'!A:C,2,FALSE)</f>
        <v>CONCHA GARCIA ARLETT GUADALUPE</v>
      </c>
      <c r="C12" s="6" t="str">
        <f>VLOOKUP(ActividadesCom[[#This Row],[NO. DE CONTROL]],'LISTADO ESTUDIANTES'!A:C,3,FALSE)</f>
        <v>INGENIERIA EN ADMINISTRACION</v>
      </c>
      <c r="D12" s="5" t="str">
        <f>VLOOKUP(ActividadesCom[[#This Row],[NO. DE CONTROL]],'LISTADO ESTUDIANTES'!A:D,4,FALSE)</f>
        <v>EGRESADO(A)</v>
      </c>
      <c r="E12" s="5">
        <f>SUM(ActividadesCom[[#This Row],[CRÉD. 1]],ActividadesCom[[#This Row],[CRÉD. 2]],ActividadesCom[[#This Row],[CRÉD. 3]],ActividadesCom[[#This Row],[CRÉD. 4]],ActividadesCom[[#This Row],[CRÉD. 5]])</f>
        <v>5</v>
      </c>
      <c r="F12" s="17">
        <f>IF(ActividadesCom[[#This Row],[ÚLTIMO SEMESTRE CON CRÉDITOS]]&gt;0,ROUND(AVERAGE(ActividadesCom[[#This Row],[VALOR NIVEL 5]],ActividadesCom[[#This Row],[VALOR NIVEL 4]],ActividadesCom[[#This Row],[VALOR NIVEL 3]],ActividadesCom[[#This Row],[VALOR NIVEL 2]],ActividadesCom[[#This Row],[VALOR NIVEL 1]]),0),"")</f>
        <v>2</v>
      </c>
      <c r="G12" s="5" t="str">
        <f>IF(ActividadesCom[[#This Row],[PROMEDIO]]="","",IF(ActividadesCom[[#This Row],[PROMEDIO]]&gt;=4,"EXCELENTE",IF(ActividadesCom[[#This Row],[PROMEDIO]]&gt;=3,"NOTABLE",IF(ActividadesCom[[#This Row],[PROMEDIO]]&gt;=2,"BUENO",IF(ActividadesCom[[#This Row],[PROMEDIO]]=1,"SUFICIENTE","")))))</f>
        <v>BUENO</v>
      </c>
      <c r="H12" s="5">
        <f>MAX(ActividadesCom[[#This Row],[PERÍODO 1]],ActividadesCom[[#This Row],[PERÍODO 2]],ActividadesCom[[#This Row],[PERÍODO 3]],ActividadesCom[[#This Row],[PERÍODO 4]],ActividadesCom[[#This Row],[PERÍODO 5]])</f>
        <v>20171</v>
      </c>
      <c r="I12" s="6" t="s">
        <v>111</v>
      </c>
      <c r="J12" s="5">
        <v>20143</v>
      </c>
      <c r="K12" s="5" t="s">
        <v>4009</v>
      </c>
      <c r="L12" s="5">
        <f>IF(ActividadesCom[[#This Row],[NIVEL 1]]&lt;&gt;0,VLOOKUP(ActividadesCom[[#This Row],[NIVEL 1]],Catálogo!A:B,2,FALSE),"")</f>
        <v>2</v>
      </c>
      <c r="M12" s="5">
        <v>1</v>
      </c>
      <c r="N12" s="6" t="s">
        <v>111</v>
      </c>
      <c r="O12" s="5">
        <v>20171</v>
      </c>
      <c r="P12" s="5" t="s">
        <v>4009</v>
      </c>
      <c r="Q12" s="5">
        <f>IF(ActividadesCom[[#This Row],[NIVEL 2]]&lt;&gt;0,VLOOKUP(ActividadesCom[[#This Row],[NIVEL 2]],Catálogo!A:B,2,FALSE),"")</f>
        <v>2</v>
      </c>
      <c r="R12" s="5">
        <v>2</v>
      </c>
      <c r="S12" s="6"/>
      <c r="T12" s="5"/>
      <c r="U12" s="5"/>
      <c r="V12" s="5" t="str">
        <f>IF(ActividadesCom[[#This Row],[NIVEL 3]]&lt;&gt;0,VLOOKUP(ActividadesCom[[#This Row],[NIVEL 3]],Catálogo!A:B,2,FALSE),"")</f>
        <v/>
      </c>
      <c r="W12" s="5"/>
      <c r="X12" s="6"/>
      <c r="Y12" s="5"/>
      <c r="Z12" s="5"/>
      <c r="AA12" s="5" t="str">
        <f>IF(ActividadesCom[[#This Row],[NIVEL 4]]&lt;&gt;0,VLOOKUP(ActividadesCom[[#This Row],[NIVEL 4]],Catálogo!A:B,2,FALSE),"")</f>
        <v/>
      </c>
      <c r="AB12" s="5"/>
      <c r="AC12" s="6" t="s">
        <v>36</v>
      </c>
      <c r="AD12" s="5" t="s">
        <v>51</v>
      </c>
      <c r="AE12" s="5" t="s">
        <v>4009</v>
      </c>
      <c r="AF12" s="5">
        <f>IF(ActividadesCom[[#This Row],[NIVEL 5]]&lt;&gt;0,VLOOKUP(ActividadesCom[[#This Row],[NIVEL 5]],Catálogo!A:B,2,FALSE),"")</f>
        <v>2</v>
      </c>
      <c r="AG12" s="5">
        <v>2</v>
      </c>
      <c r="AH12" s="2"/>
    </row>
    <row r="13" spans="1:34" ht="30" hidden="1" customHeight="1" x14ac:dyDescent="0.25">
      <c r="A13" s="7">
        <v>13470022</v>
      </c>
      <c r="B13" s="6" t="str">
        <f>VLOOKUP(ActividadesCom[[#This Row],[NO. DE CONTROL]],'LISTADO ESTUDIANTES'!A:C,2,FALSE)</f>
        <v>ABELLO DAMAS MARIZUCEL</v>
      </c>
      <c r="C13" s="6" t="str">
        <f>VLOOKUP(ActividadesCom[[#This Row],[NO. DE CONTROL]],'LISTADO ESTUDIANTES'!A:C,3,FALSE)</f>
        <v>INGENIERIA EN ADMINISTRACION</v>
      </c>
      <c r="D13" s="5" t="str">
        <f>VLOOKUP(ActividadesCom[[#This Row],[NO. DE CONTROL]],'LISTADO ESTUDIANTES'!A:D,4,FALSE)</f>
        <v>BAJA</v>
      </c>
      <c r="E13" s="5">
        <f>SUM(ActividadesCom[[#This Row],[CRÉD. 1]],ActividadesCom[[#This Row],[CRÉD. 2]],ActividadesCom[[#This Row],[CRÉD. 3]],ActividadesCom[[#This Row],[CRÉD. 4]],ActividadesCom[[#This Row],[CRÉD. 5]])</f>
        <v>0</v>
      </c>
      <c r="F13" s="17" t="str">
        <f>IF(ActividadesCom[[#This Row],[ÚLTIMO SEMESTRE CON CRÉDITOS]]&gt;0,ROUND(AVERAGE(ActividadesCom[[#This Row],[VALOR NIVEL 5]],ActividadesCom[[#This Row],[VALOR NIVEL 4]],ActividadesCom[[#This Row],[VALOR NIVEL 3]],ActividadesCom[[#This Row],[VALOR NIVEL 2]],ActividadesCom[[#This Row],[VALOR NIVEL 1]]),0),"")</f>
        <v/>
      </c>
      <c r="G13" s="5" t="str">
        <f>IF(ActividadesCom[[#This Row],[PROMEDIO]]="","",IF(ActividadesCom[[#This Row],[PROMEDIO]]&gt;=4,"EXCELENTE",IF(ActividadesCom[[#This Row],[PROMEDIO]]&gt;=3,"NOTABLE",IF(ActividadesCom[[#This Row],[PROMEDIO]]&gt;=2,"BUENO",IF(ActividadesCom[[#This Row],[PROMEDIO]]=1,"SUFICIENTE","")))))</f>
        <v/>
      </c>
      <c r="H13" s="5">
        <f>MAX(ActividadesCom[[#This Row],[PERÍODO 1]],ActividadesCom[[#This Row],[PERÍODO 2]],ActividadesCom[[#This Row],[PERÍODO 3]],ActividadesCom[[#This Row],[PERÍODO 4]],ActividadesCom[[#This Row],[PERÍODO 5]])</f>
        <v>0</v>
      </c>
      <c r="I13" s="6"/>
      <c r="J13" s="5"/>
      <c r="K13" s="5"/>
      <c r="L13" s="5" t="str">
        <f>IF(ActividadesCom[[#This Row],[NIVEL 1]]&lt;&gt;0,VLOOKUP(ActividadesCom[[#This Row],[NIVEL 1]],Catálogo!A:B,2,FALSE),"")</f>
        <v/>
      </c>
      <c r="M13" s="5"/>
      <c r="N13" s="6"/>
      <c r="O13" s="5"/>
      <c r="P13" s="5"/>
      <c r="Q13" s="5" t="str">
        <f>IF(ActividadesCom[[#This Row],[NIVEL 2]]&lt;&gt;0,VLOOKUP(ActividadesCom[[#This Row],[NIVEL 2]],Catálogo!A:B,2,FALSE),"")</f>
        <v/>
      </c>
      <c r="R13" s="5"/>
      <c r="S13" s="6"/>
      <c r="T13" s="5"/>
      <c r="U13" s="5"/>
      <c r="V13" s="5" t="str">
        <f>IF(ActividadesCom[[#This Row],[NIVEL 3]]&lt;&gt;0,VLOOKUP(ActividadesCom[[#This Row],[NIVEL 3]],Catálogo!A:B,2,FALSE),"")</f>
        <v/>
      </c>
      <c r="W13" s="5"/>
      <c r="X13" s="6"/>
      <c r="Y13" s="5"/>
      <c r="Z13" s="5"/>
      <c r="AA13" s="5" t="str">
        <f>IF(ActividadesCom[[#This Row],[NIVEL 4]]&lt;&gt;0,VLOOKUP(ActividadesCom[[#This Row],[NIVEL 4]],Catálogo!A:B,2,FALSE),"")</f>
        <v/>
      </c>
      <c r="AB13" s="5"/>
      <c r="AC13" s="6"/>
      <c r="AD13" s="5"/>
      <c r="AE13" s="5"/>
      <c r="AF13" s="5" t="str">
        <f>IF(ActividadesCom[[#This Row],[NIVEL 5]]&lt;&gt;0,VLOOKUP(ActividadesCom[[#This Row],[NIVEL 5]],Catálogo!A:B,2,FALSE),"")</f>
        <v/>
      </c>
      <c r="AG13" s="5"/>
      <c r="AH13" s="2"/>
    </row>
    <row r="14" spans="1:34" ht="30" hidden="1" customHeight="1" x14ac:dyDescent="0.25">
      <c r="A14" s="7">
        <v>13470023</v>
      </c>
      <c r="B14" s="6" t="str">
        <f>VLOOKUP(ActividadesCom[[#This Row],[NO. DE CONTROL]],'LISTADO ESTUDIANTES'!A:C,2,FALSE)</f>
        <v>BOLAÑOS ARANA CARLOS ANTONIO</v>
      </c>
      <c r="C14" s="6" t="str">
        <f>VLOOKUP(ActividadesCom[[#This Row],[NO. DE CONTROL]],'LISTADO ESTUDIANTES'!A:C,3,FALSE)</f>
        <v>INGENIERIA EN SISTEMAS COMPUTACIONALES</v>
      </c>
      <c r="D14" s="5" t="str">
        <f>VLOOKUP(ActividadesCom[[#This Row],[NO. DE CONTROL]],'LISTADO ESTUDIANTES'!A:D,4,FALSE)</f>
        <v>BAJA</v>
      </c>
      <c r="E14" s="5">
        <f>SUM(ActividadesCom[[#This Row],[CRÉD. 1]],ActividadesCom[[#This Row],[CRÉD. 2]],ActividadesCom[[#This Row],[CRÉD. 3]],ActividadesCom[[#This Row],[CRÉD. 4]],ActividadesCom[[#This Row],[CRÉD. 5]])</f>
        <v>0</v>
      </c>
      <c r="F14" s="17" t="str">
        <f>IF(ActividadesCom[[#This Row],[ÚLTIMO SEMESTRE CON CRÉDITOS]]&gt;0,ROUND(AVERAGE(ActividadesCom[[#This Row],[VALOR NIVEL 5]],ActividadesCom[[#This Row],[VALOR NIVEL 4]],ActividadesCom[[#This Row],[VALOR NIVEL 3]],ActividadesCom[[#This Row],[VALOR NIVEL 2]],ActividadesCom[[#This Row],[VALOR NIVEL 1]]),0),"")</f>
        <v/>
      </c>
      <c r="G14" s="5" t="str">
        <f>IF(ActividadesCom[[#This Row],[PROMEDIO]]="","",IF(ActividadesCom[[#This Row],[PROMEDIO]]&gt;=4,"EXCELENTE",IF(ActividadesCom[[#This Row],[PROMEDIO]]&gt;=3,"NOTABLE",IF(ActividadesCom[[#This Row],[PROMEDIO]]&gt;=2,"BUENO",IF(ActividadesCom[[#This Row],[PROMEDIO]]=1,"SUFICIENTE","")))))</f>
        <v/>
      </c>
      <c r="H14" s="5">
        <f>MAX(ActividadesCom[[#This Row],[PERÍODO 1]],ActividadesCom[[#This Row],[PERÍODO 2]],ActividadesCom[[#This Row],[PERÍODO 3]],ActividadesCom[[#This Row],[PERÍODO 4]],ActividadesCom[[#This Row],[PERÍODO 5]])</f>
        <v>0</v>
      </c>
      <c r="I14" s="6"/>
      <c r="J14" s="5"/>
      <c r="K14" s="5"/>
      <c r="L14" s="5" t="str">
        <f>IF(ActividadesCom[[#This Row],[NIVEL 1]]&lt;&gt;0,VLOOKUP(ActividadesCom[[#This Row],[NIVEL 1]],Catálogo!A:B,2,FALSE),"")</f>
        <v/>
      </c>
      <c r="M14" s="5"/>
      <c r="N14" s="6"/>
      <c r="O14" s="5"/>
      <c r="P14" s="5"/>
      <c r="Q14" s="5" t="str">
        <f>IF(ActividadesCom[[#This Row],[NIVEL 2]]&lt;&gt;0,VLOOKUP(ActividadesCom[[#This Row],[NIVEL 2]],Catálogo!A:B,2,FALSE),"")</f>
        <v/>
      </c>
      <c r="R14" s="5"/>
      <c r="S14" s="6"/>
      <c r="T14" s="5"/>
      <c r="U14" s="5"/>
      <c r="V14" s="5" t="str">
        <f>IF(ActividadesCom[[#This Row],[NIVEL 3]]&lt;&gt;0,VLOOKUP(ActividadesCom[[#This Row],[NIVEL 3]],Catálogo!A:B,2,FALSE),"")</f>
        <v/>
      </c>
      <c r="W14" s="5"/>
      <c r="X14" s="6"/>
      <c r="Y14" s="5"/>
      <c r="Z14" s="5"/>
      <c r="AA14" s="5" t="str">
        <f>IF(ActividadesCom[[#This Row],[NIVEL 4]]&lt;&gt;0,VLOOKUP(ActividadesCom[[#This Row],[NIVEL 4]],Catálogo!A:B,2,FALSE),"")</f>
        <v/>
      </c>
      <c r="AB14" s="5"/>
      <c r="AC14" s="6"/>
      <c r="AD14" s="5"/>
      <c r="AE14" s="5"/>
      <c r="AF14" s="5" t="str">
        <f>IF(ActividadesCom[[#This Row],[NIVEL 5]]&lt;&gt;0,VLOOKUP(ActividadesCom[[#This Row],[NIVEL 5]],Catálogo!A:B,2,FALSE),"")</f>
        <v/>
      </c>
      <c r="AG14" s="5"/>
      <c r="AH14" s="2"/>
    </row>
    <row r="15" spans="1:34" ht="30" hidden="1" customHeight="1" x14ac:dyDescent="0.25">
      <c r="A15" s="7">
        <v>13470024</v>
      </c>
      <c r="B15" s="6" t="str">
        <f>VLOOKUP(ActividadesCom[[#This Row],[NO. DE CONTROL]],'LISTADO ESTUDIANTES'!A:C,2,FALSE)</f>
        <v>DELGADO JIMENEZ IRIS GUADALUPE</v>
      </c>
      <c r="C15" s="6" t="str">
        <f>VLOOKUP(ActividadesCom[[#This Row],[NO. DE CONTROL]],'LISTADO ESTUDIANTES'!A:C,3,FALSE)</f>
        <v>INGENIERIA EN ADMINISTRACION</v>
      </c>
      <c r="D15" s="5" t="str">
        <f>VLOOKUP(ActividadesCom[[#This Row],[NO. DE CONTROL]],'LISTADO ESTUDIANTES'!A:D,4,FALSE)</f>
        <v>EGRESADO(A)</v>
      </c>
      <c r="E15" s="5">
        <f>SUM(ActividadesCom[[#This Row],[CRÉD. 1]],ActividadesCom[[#This Row],[CRÉD. 2]],ActividadesCom[[#This Row],[CRÉD. 3]],ActividadesCom[[#This Row],[CRÉD. 4]],ActividadesCom[[#This Row],[CRÉD. 5]])</f>
        <v>6</v>
      </c>
      <c r="F15" s="17">
        <f>IF(ActividadesCom[[#This Row],[ÚLTIMO SEMESTRE CON CRÉDITOS]]&gt;0,ROUND(AVERAGE(ActividadesCom[[#This Row],[VALOR NIVEL 5]],ActividadesCom[[#This Row],[VALOR NIVEL 4]],ActividadesCom[[#This Row],[VALOR NIVEL 3]],ActividadesCom[[#This Row],[VALOR NIVEL 2]],ActividadesCom[[#This Row],[VALOR NIVEL 1]]),0),"")</f>
        <v>2</v>
      </c>
      <c r="G15" s="5" t="str">
        <f>IF(ActividadesCom[[#This Row],[PROMEDIO]]="","",IF(ActividadesCom[[#This Row],[PROMEDIO]]&gt;=4,"EXCELENTE",IF(ActividadesCom[[#This Row],[PROMEDIO]]&gt;=3,"NOTABLE",IF(ActividadesCom[[#This Row],[PROMEDIO]]&gt;=2,"BUENO",IF(ActividadesCom[[#This Row],[PROMEDIO]]=1,"SUFICIENTE","")))))</f>
        <v>BUENO</v>
      </c>
      <c r="H15" s="5">
        <f>MAX(ActividadesCom[[#This Row],[PERÍODO 1]],ActividadesCom[[#This Row],[PERÍODO 2]],ActividadesCom[[#This Row],[PERÍODO 3]],ActividadesCom[[#This Row],[PERÍODO 4]],ActividadesCom[[#This Row],[PERÍODO 5]])</f>
        <v>20181</v>
      </c>
      <c r="I15" s="6" t="s">
        <v>111</v>
      </c>
      <c r="J15" s="5">
        <v>20161</v>
      </c>
      <c r="K15" s="5" t="s">
        <v>4009</v>
      </c>
      <c r="L15" s="5">
        <f>IF(ActividadesCom[[#This Row],[NIVEL 1]]&lt;&gt;0,VLOOKUP(ActividadesCom[[#This Row],[NIVEL 1]],Catálogo!A:B,2,FALSE),"")</f>
        <v>2</v>
      </c>
      <c r="M15" s="5">
        <v>1</v>
      </c>
      <c r="N15" s="6" t="s">
        <v>111</v>
      </c>
      <c r="O15" s="5">
        <v>20141</v>
      </c>
      <c r="P15" s="5" t="s">
        <v>4009</v>
      </c>
      <c r="Q15" s="5">
        <f>IF(ActividadesCom[[#This Row],[NIVEL 2]]&lt;&gt;0,VLOOKUP(ActividadesCom[[#This Row],[NIVEL 2]],Catálogo!A:B,2,FALSE),"")</f>
        <v>2</v>
      </c>
      <c r="R15" s="5">
        <v>1</v>
      </c>
      <c r="S15" s="6" t="s">
        <v>445</v>
      </c>
      <c r="T15" s="5">
        <v>20181</v>
      </c>
      <c r="U15" s="5" t="s">
        <v>4009</v>
      </c>
      <c r="V15" s="5">
        <f>IF(ActividadesCom[[#This Row],[NIVEL 3]]&lt;&gt;0,VLOOKUP(ActividadesCom[[#This Row],[NIVEL 3]],Catálogo!A:B,2,FALSE),"")</f>
        <v>2</v>
      </c>
      <c r="W15" s="5">
        <v>2</v>
      </c>
      <c r="X15" s="6"/>
      <c r="Y15" s="5"/>
      <c r="Z15" s="5"/>
      <c r="AA15" s="5" t="str">
        <f>IF(ActividadesCom[[#This Row],[NIVEL 4]]&lt;&gt;0,VLOOKUP(ActividadesCom[[#This Row],[NIVEL 4]],Catálogo!A:B,2,FALSE),"")</f>
        <v/>
      </c>
      <c r="AB15" s="5"/>
      <c r="AC15" s="6" t="s">
        <v>230</v>
      </c>
      <c r="AD15" s="5" t="s">
        <v>231</v>
      </c>
      <c r="AE15" s="5" t="s">
        <v>4009</v>
      </c>
      <c r="AF15" s="5">
        <f>IF(ActividadesCom[[#This Row],[NIVEL 5]]&lt;&gt;0,VLOOKUP(ActividadesCom[[#This Row],[NIVEL 5]],Catálogo!A:B,2,FALSE),"")</f>
        <v>2</v>
      </c>
      <c r="AG15" s="5">
        <v>2</v>
      </c>
      <c r="AH15" s="2"/>
    </row>
    <row r="16" spans="1:34" ht="30" hidden="1" customHeight="1" x14ac:dyDescent="0.25">
      <c r="A16" s="7">
        <v>13470033</v>
      </c>
      <c r="B16" s="6" t="str">
        <f>VLOOKUP(ActividadesCom[[#This Row],[NO. DE CONTROL]],'LISTADO ESTUDIANTES'!A:C,2,FALSE)</f>
        <v>CARDEÑAS GONGORA JONATAN ISRAEL</v>
      </c>
      <c r="C16" s="6" t="str">
        <f>VLOOKUP(ActividadesCom[[#This Row],[NO. DE CONTROL]],'LISTADO ESTUDIANTES'!A:C,3,FALSE)</f>
        <v>INGENIERIA CIVIL</v>
      </c>
      <c r="D16" s="5" t="str">
        <f>VLOOKUP(ActividadesCom[[#This Row],[NO. DE CONTROL]],'LISTADO ESTUDIANTES'!A:D,4,FALSE)</f>
        <v>EGRESADO(A)</v>
      </c>
      <c r="E16" s="5">
        <f>SUM(ActividadesCom[[#This Row],[CRÉD. 1]],ActividadesCom[[#This Row],[CRÉD. 2]],ActividadesCom[[#This Row],[CRÉD. 3]],ActividadesCom[[#This Row],[CRÉD. 4]],ActividadesCom[[#This Row],[CRÉD. 5]])</f>
        <v>5</v>
      </c>
      <c r="F16" s="17">
        <f>IF(ActividadesCom[[#This Row],[ÚLTIMO SEMESTRE CON CRÉDITOS]]&gt;0,ROUND(AVERAGE(ActividadesCom[[#This Row],[VALOR NIVEL 5]],ActividadesCom[[#This Row],[VALOR NIVEL 4]],ActividadesCom[[#This Row],[VALOR NIVEL 3]],ActividadesCom[[#This Row],[VALOR NIVEL 2]],ActividadesCom[[#This Row],[VALOR NIVEL 1]]),0),"")</f>
        <v>2</v>
      </c>
      <c r="G16" s="5" t="str">
        <f>IF(ActividadesCom[[#This Row],[PROMEDIO]]="","",IF(ActividadesCom[[#This Row],[PROMEDIO]]&gt;=4,"EXCELENTE",IF(ActividadesCom[[#This Row],[PROMEDIO]]&gt;=3,"NOTABLE",IF(ActividadesCom[[#This Row],[PROMEDIO]]&gt;=2,"BUENO",IF(ActividadesCom[[#This Row],[PROMEDIO]]=1,"SUFICIENTE","")))))</f>
        <v>BUENO</v>
      </c>
      <c r="H16" s="5">
        <f>MAX(ActividadesCom[[#This Row],[PERÍODO 1]],ActividadesCom[[#This Row],[PERÍODO 2]],ActividadesCom[[#This Row],[PERÍODO 3]],ActividadesCom[[#This Row],[PERÍODO 4]],ActividadesCom[[#This Row],[PERÍODO 5]])</f>
        <v>20181</v>
      </c>
      <c r="I16" s="6" t="s">
        <v>445</v>
      </c>
      <c r="J16" s="5">
        <v>20181</v>
      </c>
      <c r="K16" s="5" t="s">
        <v>4009</v>
      </c>
      <c r="L16" s="5">
        <f>IF(ActividadesCom[[#This Row],[NIVEL 1]]&lt;&gt;0,VLOOKUP(ActividadesCom[[#This Row],[NIVEL 1]],Catálogo!A:B,2,FALSE),"")</f>
        <v>2</v>
      </c>
      <c r="M16" s="5">
        <v>2</v>
      </c>
      <c r="N16" s="6" t="s">
        <v>458</v>
      </c>
      <c r="O16" s="5">
        <v>20171</v>
      </c>
      <c r="P16" s="5" t="s">
        <v>4009</v>
      </c>
      <c r="Q16" s="5">
        <f>IF(ActividadesCom[[#This Row],[NIVEL 2]]&lt;&gt;0,VLOOKUP(ActividadesCom[[#This Row],[NIVEL 2]],Catálogo!A:B,2,FALSE),"")</f>
        <v>2</v>
      </c>
      <c r="R16" s="5">
        <v>1</v>
      </c>
      <c r="S16" s="6" t="s">
        <v>459</v>
      </c>
      <c r="T16" s="5">
        <v>20161</v>
      </c>
      <c r="U16" s="5" t="s">
        <v>4009</v>
      </c>
      <c r="V16" s="5">
        <f>IF(ActividadesCom[[#This Row],[NIVEL 3]]&lt;&gt;0,VLOOKUP(ActividadesCom[[#This Row],[NIVEL 3]],Catálogo!A:B,2,FALSE),"")</f>
        <v>2</v>
      </c>
      <c r="W16" s="5">
        <v>1</v>
      </c>
      <c r="X16" s="6"/>
      <c r="Y16" s="5"/>
      <c r="Z16" s="5"/>
      <c r="AA16" s="5" t="str">
        <f>IF(ActividadesCom[[#This Row],[NIVEL 4]]&lt;&gt;0,VLOOKUP(ActividadesCom[[#This Row],[NIVEL 4]],Catálogo!A:B,2,FALSE),"")</f>
        <v/>
      </c>
      <c r="AB16" s="5"/>
      <c r="AC16" s="6" t="s">
        <v>112</v>
      </c>
      <c r="AD16" s="5">
        <v>20133</v>
      </c>
      <c r="AE16" s="5" t="s">
        <v>4009</v>
      </c>
      <c r="AF16" s="5">
        <f>IF(ActividadesCom[[#This Row],[NIVEL 5]]&lt;&gt;0,VLOOKUP(ActividadesCom[[#This Row],[NIVEL 5]],Catálogo!A:B,2,FALSE),"")</f>
        <v>2</v>
      </c>
      <c r="AG16" s="5">
        <v>1</v>
      </c>
      <c r="AH16" s="2"/>
    </row>
    <row r="17" spans="1:34" ht="30" hidden="1" customHeight="1" x14ac:dyDescent="0.25">
      <c r="A17" s="7">
        <v>13470035</v>
      </c>
      <c r="B17" s="6" t="str">
        <f>VLOOKUP(ActividadesCom[[#This Row],[NO. DE CONTROL]],'LISTADO ESTUDIANTES'!A:C,2,FALSE)</f>
        <v>COLLI MENA ADIEL REYMUNDO DEL JESUS</v>
      </c>
      <c r="C17" s="6" t="str">
        <f>VLOOKUP(ActividadesCom[[#This Row],[NO. DE CONTROL]],'LISTADO ESTUDIANTES'!A:C,3,FALSE)</f>
        <v>ARQUITECTURA</v>
      </c>
      <c r="D17" s="5" t="str">
        <f>VLOOKUP(ActividadesCom[[#This Row],[NO. DE CONTROL]],'LISTADO ESTUDIANTES'!A:D,4,FALSE)</f>
        <v>EGRESADO(A)</v>
      </c>
      <c r="E17" s="5">
        <f>SUM(ActividadesCom[[#This Row],[CRÉD. 1]],ActividadesCom[[#This Row],[CRÉD. 2]],ActividadesCom[[#This Row],[CRÉD. 3]],ActividadesCom[[#This Row],[CRÉD. 4]],ActividadesCom[[#This Row],[CRÉD. 5]])</f>
        <v>5</v>
      </c>
      <c r="F17" s="17">
        <f>IF(ActividadesCom[[#This Row],[ÚLTIMO SEMESTRE CON CRÉDITOS]]&gt;0,ROUND(AVERAGE(ActividadesCom[[#This Row],[VALOR NIVEL 5]],ActividadesCom[[#This Row],[VALOR NIVEL 4]],ActividadesCom[[#This Row],[VALOR NIVEL 3]],ActividadesCom[[#This Row],[VALOR NIVEL 2]],ActividadesCom[[#This Row],[VALOR NIVEL 1]]),0),"")</f>
        <v>2</v>
      </c>
      <c r="G17" s="5" t="str">
        <f>IF(ActividadesCom[[#This Row],[PROMEDIO]]="","",IF(ActividadesCom[[#This Row],[PROMEDIO]]&gt;=4,"EXCELENTE",IF(ActividadesCom[[#This Row],[PROMEDIO]]&gt;=3,"NOTABLE",IF(ActividadesCom[[#This Row],[PROMEDIO]]&gt;=2,"BUENO",IF(ActividadesCom[[#This Row],[PROMEDIO]]=1,"SUFICIENTE","")))))</f>
        <v>BUENO</v>
      </c>
      <c r="H17" s="5">
        <f>MAX(ActividadesCom[[#This Row],[PERÍODO 1]],ActividadesCom[[#This Row],[PERÍODO 2]],ActividadesCom[[#This Row],[PERÍODO 3]],ActividadesCom[[#This Row],[PERÍODO 4]],ActividadesCom[[#This Row],[PERÍODO 5]])</f>
        <v>20163</v>
      </c>
      <c r="I17" s="6" t="s">
        <v>207</v>
      </c>
      <c r="J17" s="5">
        <v>20131</v>
      </c>
      <c r="K17" s="5" t="s">
        <v>4009</v>
      </c>
      <c r="L17" s="5">
        <f>IF(ActividadesCom[[#This Row],[NIVEL 1]]&lt;&gt;0,VLOOKUP(ActividadesCom[[#This Row],[NIVEL 1]],Catálogo!A:B,2,FALSE),"")</f>
        <v>2</v>
      </c>
      <c r="M17" s="5">
        <v>1</v>
      </c>
      <c r="N17" s="6" t="s">
        <v>123</v>
      </c>
      <c r="O17" s="5">
        <v>20161</v>
      </c>
      <c r="P17" s="5" t="s">
        <v>4009</v>
      </c>
      <c r="Q17" s="5">
        <f>IF(ActividadesCom[[#This Row],[NIVEL 2]]&lt;&gt;0,VLOOKUP(ActividadesCom[[#This Row],[NIVEL 2]],Catálogo!A:B,2,FALSE),"")</f>
        <v>2</v>
      </c>
      <c r="R17" s="5">
        <v>1</v>
      </c>
      <c r="S17" s="6" t="s">
        <v>208</v>
      </c>
      <c r="T17" s="5">
        <v>20163</v>
      </c>
      <c r="U17" s="5" t="s">
        <v>4009</v>
      </c>
      <c r="V17" s="5">
        <f>IF(ActividadesCom[[#This Row],[NIVEL 3]]&lt;&gt;0,VLOOKUP(ActividadesCom[[#This Row],[NIVEL 3]],Catálogo!A:B,2,FALSE),"")</f>
        <v>2</v>
      </c>
      <c r="W17" s="5">
        <v>1</v>
      </c>
      <c r="X17" s="6"/>
      <c r="Y17" s="5"/>
      <c r="Z17" s="5"/>
      <c r="AA17" s="5" t="str">
        <f>IF(ActividadesCom[[#This Row],[NIVEL 4]]&lt;&gt;0,VLOOKUP(ActividadesCom[[#This Row],[NIVEL 4]],Catálogo!A:B,2,FALSE),"")</f>
        <v/>
      </c>
      <c r="AB17" s="5"/>
      <c r="AC17" s="6" t="s">
        <v>347</v>
      </c>
      <c r="AD17" s="5" t="s">
        <v>121</v>
      </c>
      <c r="AE17" s="5" t="s">
        <v>4009</v>
      </c>
      <c r="AF17" s="5">
        <f>IF(ActividadesCom[[#This Row],[NIVEL 5]]&lt;&gt;0,VLOOKUP(ActividadesCom[[#This Row],[NIVEL 5]],Catálogo!A:B,2,FALSE),"")</f>
        <v>2</v>
      </c>
      <c r="AG17" s="5">
        <v>2</v>
      </c>
      <c r="AH17" s="2"/>
    </row>
    <row r="18" spans="1:34" ht="30" hidden="1" customHeight="1" x14ac:dyDescent="0.25">
      <c r="A18" s="7">
        <v>13470036</v>
      </c>
      <c r="B18" s="6" t="str">
        <f>VLOOKUP(ActividadesCom[[#This Row],[NO. DE CONTROL]],'LISTADO ESTUDIANTES'!A:C,2,FALSE)</f>
        <v>BRICEÑO VELAZQUEZ CINDY ARACELY</v>
      </c>
      <c r="C18" s="6" t="str">
        <f>VLOOKUP(ActividadesCom[[#This Row],[NO. DE CONTROL]],'LISTADO ESTUDIANTES'!A:C,3,FALSE)</f>
        <v>INGENIERIA EN ADMINISTRACION</v>
      </c>
      <c r="D18" s="5" t="str">
        <f>VLOOKUP(ActividadesCom[[#This Row],[NO. DE CONTROL]],'LISTADO ESTUDIANTES'!A:D,4,FALSE)</f>
        <v>BAJA</v>
      </c>
      <c r="E18" s="5">
        <f>SUM(ActividadesCom[[#This Row],[CRÉD. 1]],ActividadesCom[[#This Row],[CRÉD. 2]],ActividadesCom[[#This Row],[CRÉD. 3]],ActividadesCom[[#This Row],[CRÉD. 4]],ActividadesCom[[#This Row],[CRÉD. 5]])</f>
        <v>1</v>
      </c>
      <c r="F18" s="17">
        <f>IF(ActividadesCom[[#This Row],[ÚLTIMO SEMESTRE CON CRÉDITOS]]&gt;0,ROUND(AVERAGE(ActividadesCom[[#This Row],[VALOR NIVEL 5]],ActividadesCom[[#This Row],[VALOR NIVEL 4]],ActividadesCom[[#This Row],[VALOR NIVEL 3]],ActividadesCom[[#This Row],[VALOR NIVEL 2]],ActividadesCom[[#This Row],[VALOR NIVEL 1]]),0),"")</f>
        <v>2</v>
      </c>
      <c r="G18" s="5" t="str">
        <f>IF(ActividadesCom[[#This Row],[PROMEDIO]]="","",IF(ActividadesCom[[#This Row],[PROMEDIO]]&gt;=4,"EXCELENTE",IF(ActividadesCom[[#This Row],[PROMEDIO]]&gt;=3,"NOTABLE",IF(ActividadesCom[[#This Row],[PROMEDIO]]&gt;=2,"BUENO",IF(ActividadesCom[[#This Row],[PROMEDIO]]=1,"SUFICIENTE","")))))</f>
        <v>BUENO</v>
      </c>
      <c r="H18" s="5">
        <f>MAX(ActividadesCom[[#This Row],[PERÍODO 1]],ActividadesCom[[#This Row],[PERÍODO 2]],ActividadesCom[[#This Row],[PERÍODO 3]],ActividadesCom[[#This Row],[PERÍODO 4]],ActividadesCom[[#This Row],[PERÍODO 5]])</f>
        <v>20141</v>
      </c>
      <c r="I18" s="6"/>
      <c r="J18" s="5"/>
      <c r="K18" s="5"/>
      <c r="L18" s="5" t="str">
        <f>IF(ActividadesCom[[#This Row],[NIVEL 1]]&lt;&gt;0,VLOOKUP(ActividadesCom[[#This Row],[NIVEL 1]],Catálogo!A:B,2,FALSE),"")</f>
        <v/>
      </c>
      <c r="M18" s="5"/>
      <c r="N18" s="6"/>
      <c r="O18" s="5"/>
      <c r="P18" s="5"/>
      <c r="Q18" s="5" t="str">
        <f>IF(ActividadesCom[[#This Row],[NIVEL 2]]&lt;&gt;0,VLOOKUP(ActividadesCom[[#This Row],[NIVEL 2]],Catálogo!A:B,2,FALSE),"")</f>
        <v/>
      </c>
      <c r="R18" s="5"/>
      <c r="S18" s="6"/>
      <c r="T18" s="5"/>
      <c r="U18" s="5"/>
      <c r="V18" s="5" t="str">
        <f>IF(ActividadesCom[[#This Row],[NIVEL 3]]&lt;&gt;0,VLOOKUP(ActividadesCom[[#This Row],[NIVEL 3]],Catálogo!A:B,2,FALSE),"")</f>
        <v/>
      </c>
      <c r="W18" s="5"/>
      <c r="X18" s="6"/>
      <c r="Y18" s="5"/>
      <c r="Z18" s="5"/>
      <c r="AA18" s="5" t="str">
        <f>IF(ActividadesCom[[#This Row],[NIVEL 4]]&lt;&gt;0,VLOOKUP(ActividadesCom[[#This Row],[NIVEL 4]],Catálogo!A:B,2,FALSE),"")</f>
        <v/>
      </c>
      <c r="AB18" s="5"/>
      <c r="AC18" s="6" t="s">
        <v>66</v>
      </c>
      <c r="AD18" s="5">
        <v>20141</v>
      </c>
      <c r="AE18" s="5" t="s">
        <v>4009</v>
      </c>
      <c r="AF18" s="5">
        <f>IF(ActividadesCom[[#This Row],[NIVEL 5]]&lt;&gt;0,VLOOKUP(ActividadesCom[[#This Row],[NIVEL 5]],Catálogo!A:B,2,FALSE),"")</f>
        <v>2</v>
      </c>
      <c r="AG18" s="5">
        <v>1</v>
      </c>
      <c r="AH18" s="2"/>
    </row>
    <row r="19" spans="1:34" ht="30" hidden="1" customHeight="1" x14ac:dyDescent="0.25">
      <c r="A19" s="7">
        <v>13470039</v>
      </c>
      <c r="B19" s="6" t="str">
        <f>VLOOKUP(ActividadesCom[[#This Row],[NO. DE CONTROL]],'LISTADO ESTUDIANTES'!A:C,2,FALSE)</f>
        <v>CUEVAS MIRANDA RICARDO SALVADOR</v>
      </c>
      <c r="C19" s="6" t="str">
        <f>VLOOKUP(ActividadesCom[[#This Row],[NO. DE CONTROL]],'LISTADO ESTUDIANTES'!A:C,3,FALSE)</f>
        <v>INGENIERIA EN ADMINISTRACION</v>
      </c>
      <c r="D19" s="5" t="str">
        <f>VLOOKUP(ActividadesCom[[#This Row],[NO. DE CONTROL]],'LISTADO ESTUDIANTES'!A:D,4,FALSE)</f>
        <v>BAJA</v>
      </c>
      <c r="E19" s="5">
        <f>SUM(ActividadesCom[[#This Row],[CRÉD. 1]],ActividadesCom[[#This Row],[CRÉD. 2]],ActividadesCom[[#This Row],[CRÉD. 3]],ActividadesCom[[#This Row],[CRÉD. 4]],ActividadesCom[[#This Row],[CRÉD. 5]])</f>
        <v>1</v>
      </c>
      <c r="F19" s="17">
        <f>IF(ActividadesCom[[#This Row],[ÚLTIMO SEMESTRE CON CRÉDITOS]]&gt;0,ROUND(AVERAGE(ActividadesCom[[#This Row],[VALOR NIVEL 5]],ActividadesCom[[#This Row],[VALOR NIVEL 4]],ActividadesCom[[#This Row],[VALOR NIVEL 3]],ActividadesCom[[#This Row],[VALOR NIVEL 2]],ActividadesCom[[#This Row],[VALOR NIVEL 1]]),0),"")</f>
        <v>2</v>
      </c>
      <c r="G19" s="5" t="str">
        <f>IF(ActividadesCom[[#This Row],[PROMEDIO]]="","",IF(ActividadesCom[[#This Row],[PROMEDIO]]&gt;=4,"EXCELENTE",IF(ActividadesCom[[#This Row],[PROMEDIO]]&gt;=3,"NOTABLE",IF(ActividadesCom[[#This Row],[PROMEDIO]]&gt;=2,"BUENO",IF(ActividadesCom[[#This Row],[PROMEDIO]]=1,"SUFICIENTE","")))))</f>
        <v>BUENO</v>
      </c>
      <c r="H19" s="5">
        <f>MAX(ActividadesCom[[#This Row],[PERÍODO 1]],ActividadesCom[[#This Row],[PERÍODO 2]],ActividadesCom[[#This Row],[PERÍODO 3]],ActividadesCom[[#This Row],[PERÍODO 4]],ActividadesCom[[#This Row],[PERÍODO 5]])</f>
        <v>20143</v>
      </c>
      <c r="I19" s="6" t="s">
        <v>111</v>
      </c>
      <c r="J19" s="5">
        <v>20143</v>
      </c>
      <c r="K19" s="5" t="s">
        <v>4009</v>
      </c>
      <c r="L19" s="5">
        <f>IF(ActividadesCom[[#This Row],[NIVEL 1]]&lt;&gt;0,VLOOKUP(ActividadesCom[[#This Row],[NIVEL 1]],Catálogo!A:B,2,FALSE),"")</f>
        <v>2</v>
      </c>
      <c r="M19" s="5">
        <v>1</v>
      </c>
      <c r="N19" s="6"/>
      <c r="O19" s="5"/>
      <c r="P19" s="5"/>
      <c r="Q19" s="5" t="str">
        <f>IF(ActividadesCom[[#This Row],[NIVEL 2]]&lt;&gt;0,VLOOKUP(ActividadesCom[[#This Row],[NIVEL 2]],Catálogo!A:B,2,FALSE),"")</f>
        <v/>
      </c>
      <c r="R19" s="5"/>
      <c r="S19" s="6"/>
      <c r="T19" s="5"/>
      <c r="U19" s="5"/>
      <c r="V19" s="5" t="str">
        <f>IF(ActividadesCom[[#This Row],[NIVEL 3]]&lt;&gt;0,VLOOKUP(ActividadesCom[[#This Row],[NIVEL 3]],Catálogo!A:B,2,FALSE),"")</f>
        <v/>
      </c>
      <c r="W19" s="5"/>
      <c r="X19" s="6"/>
      <c r="Y19" s="5"/>
      <c r="Z19" s="5"/>
      <c r="AA19" s="5" t="str">
        <f>IF(ActividadesCom[[#This Row],[NIVEL 4]]&lt;&gt;0,VLOOKUP(ActividadesCom[[#This Row],[NIVEL 4]],Catálogo!A:B,2,FALSE),"")</f>
        <v/>
      </c>
      <c r="AB19" s="5"/>
      <c r="AC19" s="6"/>
      <c r="AD19" s="5"/>
      <c r="AE19" s="5"/>
      <c r="AF19" s="5" t="str">
        <f>IF(ActividadesCom[[#This Row],[NIVEL 5]]&lt;&gt;0,VLOOKUP(ActividadesCom[[#This Row],[NIVEL 5]],Catálogo!A:B,2,FALSE),"")</f>
        <v/>
      </c>
      <c r="AG19" s="5"/>
      <c r="AH19" s="2"/>
    </row>
    <row r="20" spans="1:34" ht="30" hidden="1" customHeight="1" x14ac:dyDescent="0.25">
      <c r="A20" s="7">
        <v>13470040</v>
      </c>
      <c r="B20" s="6" t="str">
        <f>VLOOKUP(ActividadesCom[[#This Row],[NO. DE CONTROL]],'LISTADO ESTUDIANTES'!A:C,2,FALSE)</f>
        <v>JIMENEZ RAMIREZ ALEJANDRA DEL CARMEN</v>
      </c>
      <c r="C20" s="6" t="str">
        <f>VLOOKUP(ActividadesCom[[#This Row],[NO. DE CONTROL]],'LISTADO ESTUDIANTES'!A:C,3,FALSE)</f>
        <v>ARQUITECTURA</v>
      </c>
      <c r="D20" s="5" t="str">
        <f>VLOOKUP(ActividadesCom[[#This Row],[NO. DE CONTROL]],'LISTADO ESTUDIANTES'!A:D,4,FALSE)</f>
        <v>EGRESADO(A)</v>
      </c>
      <c r="E20" s="5">
        <f>SUM(ActividadesCom[[#This Row],[CRÉD. 1]],ActividadesCom[[#This Row],[CRÉD. 2]],ActividadesCom[[#This Row],[CRÉD. 3]],ActividadesCom[[#This Row],[CRÉD. 4]],ActividadesCom[[#This Row],[CRÉD. 5]])</f>
        <v>5</v>
      </c>
      <c r="F20" s="17">
        <f>IF(ActividadesCom[[#This Row],[ÚLTIMO SEMESTRE CON CRÉDITOS]]&gt;0,ROUND(AVERAGE(ActividadesCom[[#This Row],[VALOR NIVEL 5]],ActividadesCom[[#This Row],[VALOR NIVEL 4]],ActividadesCom[[#This Row],[VALOR NIVEL 3]],ActividadesCom[[#This Row],[VALOR NIVEL 2]],ActividadesCom[[#This Row],[VALOR NIVEL 1]]),0),"")</f>
        <v>2</v>
      </c>
      <c r="G20" s="5" t="str">
        <f>IF(ActividadesCom[[#This Row],[PROMEDIO]]="","",IF(ActividadesCom[[#This Row],[PROMEDIO]]&gt;=4,"EXCELENTE",IF(ActividadesCom[[#This Row],[PROMEDIO]]&gt;=3,"NOTABLE",IF(ActividadesCom[[#This Row],[PROMEDIO]]&gt;=2,"BUENO",IF(ActividadesCom[[#This Row],[PROMEDIO]]=1,"SUFICIENTE","")))))</f>
        <v>BUENO</v>
      </c>
      <c r="H20" s="5">
        <f>MAX(ActividadesCom[[#This Row],[PERÍODO 1]],ActividadesCom[[#This Row],[PERÍODO 2]],ActividadesCom[[#This Row],[PERÍODO 3]],ActividadesCom[[#This Row],[PERÍODO 4]],ActividadesCom[[#This Row],[PERÍODO 5]])</f>
        <v>20183</v>
      </c>
      <c r="I20" s="6" t="s">
        <v>778</v>
      </c>
      <c r="J20" s="5">
        <v>20183</v>
      </c>
      <c r="K20" s="5" t="s">
        <v>4009</v>
      </c>
      <c r="L20" s="5">
        <f>IF(ActividadesCom[[#This Row],[NIVEL 1]]&lt;&gt;0,VLOOKUP(ActividadesCom[[#This Row],[NIVEL 1]],Catálogo!A:B,2,FALSE),"")</f>
        <v>2</v>
      </c>
      <c r="M20" s="5">
        <v>1</v>
      </c>
      <c r="N20" s="6" t="s">
        <v>772</v>
      </c>
      <c r="O20" s="5">
        <v>20183</v>
      </c>
      <c r="P20" s="5" t="s">
        <v>4009</v>
      </c>
      <c r="Q20" s="5">
        <f>IF(ActividadesCom[[#This Row],[NIVEL 2]]&lt;&gt;0,VLOOKUP(ActividadesCom[[#This Row],[NIVEL 2]],Catálogo!A:B,2,FALSE),"")</f>
        <v>2</v>
      </c>
      <c r="R20" s="5">
        <v>1</v>
      </c>
      <c r="S20" s="6" t="s">
        <v>776</v>
      </c>
      <c r="T20" s="5">
        <v>20181</v>
      </c>
      <c r="U20" s="5" t="s">
        <v>4009</v>
      </c>
      <c r="V20" s="5">
        <f>IF(ActividadesCom[[#This Row],[NIVEL 3]]&lt;&gt;0,VLOOKUP(ActividadesCom[[#This Row],[NIVEL 3]],Catálogo!A:B,2,FALSE),"")</f>
        <v>2</v>
      </c>
      <c r="W20" s="5">
        <v>1</v>
      </c>
      <c r="X20" s="6"/>
      <c r="Y20" s="5"/>
      <c r="Z20" s="5"/>
      <c r="AA20" s="5" t="str">
        <f>IF(ActividadesCom[[#This Row],[NIVEL 4]]&lt;&gt;0,VLOOKUP(ActividadesCom[[#This Row],[NIVEL 4]],Catálogo!A:B,2,FALSE),"")</f>
        <v/>
      </c>
      <c r="AB20" s="5"/>
      <c r="AC20" s="6" t="s">
        <v>2</v>
      </c>
      <c r="AD20" s="5" t="s">
        <v>51</v>
      </c>
      <c r="AE20" s="5" t="s">
        <v>4009</v>
      </c>
      <c r="AF20" s="5">
        <f>IF(ActividadesCom[[#This Row],[NIVEL 5]]&lt;&gt;0,VLOOKUP(ActividadesCom[[#This Row],[NIVEL 5]],Catálogo!A:B,2,FALSE),"")</f>
        <v>2</v>
      </c>
      <c r="AG20" s="5">
        <v>2</v>
      </c>
      <c r="AH20" s="2"/>
    </row>
    <row r="21" spans="1:34" ht="30" hidden="1" customHeight="1" x14ac:dyDescent="0.25">
      <c r="A21" s="7">
        <v>13470041</v>
      </c>
      <c r="B21" s="6" t="str">
        <f>VLOOKUP(ActividadesCom[[#This Row],[NO. DE CONTROL]],'LISTADO ESTUDIANTES'!A:C,2,FALSE)</f>
        <v>CAMPOS TREJO JORGE IVAN</v>
      </c>
      <c r="C21" s="6" t="str">
        <f>VLOOKUP(ActividadesCom[[#This Row],[NO. DE CONTROL]],'LISTADO ESTUDIANTES'!A:C,3,FALSE)</f>
        <v>ARQUITECTURA</v>
      </c>
      <c r="D21" s="5" t="str">
        <f>VLOOKUP(ActividadesCom[[#This Row],[NO. DE CONTROL]],'LISTADO ESTUDIANTES'!A:D,4,FALSE)</f>
        <v>EGRESADO(A)</v>
      </c>
      <c r="E21" s="5">
        <f>SUM(ActividadesCom[[#This Row],[CRÉD. 1]],ActividadesCom[[#This Row],[CRÉD. 2]],ActividadesCom[[#This Row],[CRÉD. 3]],ActividadesCom[[#This Row],[CRÉD. 4]],ActividadesCom[[#This Row],[CRÉD. 5]])</f>
        <v>5</v>
      </c>
      <c r="F21" s="17">
        <f>IF(ActividadesCom[[#This Row],[ÚLTIMO SEMESTRE CON CRÉDITOS]]&gt;0,ROUND(AVERAGE(ActividadesCom[[#This Row],[VALOR NIVEL 5]],ActividadesCom[[#This Row],[VALOR NIVEL 4]],ActividadesCom[[#This Row],[VALOR NIVEL 3]],ActividadesCom[[#This Row],[VALOR NIVEL 2]],ActividadesCom[[#This Row],[VALOR NIVEL 1]]),0),"")</f>
        <v>2</v>
      </c>
      <c r="G21" s="5" t="str">
        <f>IF(ActividadesCom[[#This Row],[PROMEDIO]]="","",IF(ActividadesCom[[#This Row],[PROMEDIO]]&gt;=4,"EXCELENTE",IF(ActividadesCom[[#This Row],[PROMEDIO]]&gt;=3,"NOTABLE",IF(ActividadesCom[[#This Row],[PROMEDIO]]&gt;=2,"BUENO",IF(ActividadesCom[[#This Row],[PROMEDIO]]=1,"SUFICIENTE","")))))</f>
        <v>BUENO</v>
      </c>
      <c r="H21" s="5">
        <f>MAX(ActividadesCom[[#This Row],[PERÍODO 1]],ActividadesCom[[#This Row],[PERÍODO 2]],ActividadesCom[[#This Row],[PERÍODO 3]],ActividadesCom[[#This Row],[PERÍODO 4]],ActividadesCom[[#This Row],[PERÍODO 5]])</f>
        <v>20173</v>
      </c>
      <c r="I21" s="6" t="s">
        <v>280</v>
      </c>
      <c r="J21" s="5">
        <v>20171</v>
      </c>
      <c r="K21" s="5" t="s">
        <v>4009</v>
      </c>
      <c r="L21" s="5">
        <f>IF(ActividadesCom[[#This Row],[NIVEL 1]]&lt;&gt;0,VLOOKUP(ActividadesCom[[#This Row],[NIVEL 1]],Catálogo!A:B,2,FALSE),"")</f>
        <v>2</v>
      </c>
      <c r="M21" s="5">
        <v>1</v>
      </c>
      <c r="N21" s="6" t="s">
        <v>281</v>
      </c>
      <c r="O21" s="5">
        <v>20163</v>
      </c>
      <c r="P21" s="5" t="s">
        <v>4009</v>
      </c>
      <c r="Q21" s="5">
        <f>IF(ActividadesCom[[#This Row],[NIVEL 2]]&lt;&gt;0,VLOOKUP(ActividadesCom[[#This Row],[NIVEL 2]],Catálogo!A:B,2,FALSE),"")</f>
        <v>2</v>
      </c>
      <c r="R21" s="5">
        <v>1</v>
      </c>
      <c r="S21" s="6" t="s">
        <v>282</v>
      </c>
      <c r="T21" s="5">
        <v>20153</v>
      </c>
      <c r="U21" s="5" t="s">
        <v>4009</v>
      </c>
      <c r="V21" s="5">
        <f>IF(ActividadesCom[[#This Row],[NIVEL 3]]&lt;&gt;0,VLOOKUP(ActividadesCom[[#This Row],[NIVEL 3]],Catálogo!A:B,2,FALSE),"")</f>
        <v>2</v>
      </c>
      <c r="W21" s="5">
        <v>1</v>
      </c>
      <c r="X21" s="6" t="s">
        <v>283</v>
      </c>
      <c r="Y21" s="5">
        <v>20153</v>
      </c>
      <c r="Z21" s="5" t="s">
        <v>4009</v>
      </c>
      <c r="AA21" s="5">
        <f>IF(ActividadesCom[[#This Row],[NIVEL 4]]&lt;&gt;0,VLOOKUP(ActividadesCom[[#This Row],[NIVEL 4]],Catálogo!A:B,2,FALSE),"")</f>
        <v>2</v>
      </c>
      <c r="AB21" s="5">
        <v>1</v>
      </c>
      <c r="AC21" s="6" t="s">
        <v>23</v>
      </c>
      <c r="AD21" s="5">
        <v>20173</v>
      </c>
      <c r="AE21" s="5" t="s">
        <v>4009</v>
      </c>
      <c r="AF21" s="5">
        <f>IF(ActividadesCom[[#This Row],[NIVEL 5]]&lt;&gt;0,VLOOKUP(ActividadesCom[[#This Row],[NIVEL 5]],Catálogo!A:B,2,FALSE),"")</f>
        <v>2</v>
      </c>
      <c r="AG21" s="5">
        <v>1</v>
      </c>
      <c r="AH21" s="2"/>
    </row>
    <row r="22" spans="1:34" ht="30" hidden="1" customHeight="1" x14ac:dyDescent="0.25">
      <c r="A22" s="7">
        <v>13470042</v>
      </c>
      <c r="B22" s="6" t="str">
        <f>VLOOKUP(ActividadesCom[[#This Row],[NO. DE CONTROL]],'LISTADO ESTUDIANTES'!A:C,2,FALSE)</f>
        <v>DE LA CRUZ VELUETA AZALEA CAROLINA</v>
      </c>
      <c r="C22" s="6" t="str">
        <f>VLOOKUP(ActividadesCom[[#This Row],[NO. DE CONTROL]],'LISTADO ESTUDIANTES'!A:C,3,FALSE)</f>
        <v>ARQUITECTURA</v>
      </c>
      <c r="D22" s="5" t="str">
        <f>VLOOKUP(ActividadesCom[[#This Row],[NO. DE CONTROL]],'LISTADO ESTUDIANTES'!A:D,4,FALSE)</f>
        <v>BAJA</v>
      </c>
      <c r="E22" s="5">
        <f>SUM(ActividadesCom[[#This Row],[CRÉD. 1]],ActividadesCom[[#This Row],[CRÉD. 2]],ActividadesCom[[#This Row],[CRÉD. 3]],ActividadesCom[[#This Row],[CRÉD. 4]],ActividadesCom[[#This Row],[CRÉD. 5]])</f>
        <v>0</v>
      </c>
      <c r="F22" s="17" t="str">
        <f>IF(ActividadesCom[[#This Row],[ÚLTIMO SEMESTRE CON CRÉDITOS]]&gt;0,ROUND(AVERAGE(ActividadesCom[[#This Row],[VALOR NIVEL 5]],ActividadesCom[[#This Row],[VALOR NIVEL 4]],ActividadesCom[[#This Row],[VALOR NIVEL 3]],ActividadesCom[[#This Row],[VALOR NIVEL 2]],ActividadesCom[[#This Row],[VALOR NIVEL 1]]),0),"")</f>
        <v/>
      </c>
      <c r="G22" s="5" t="str">
        <f>IF(ActividadesCom[[#This Row],[PROMEDIO]]="","",IF(ActividadesCom[[#This Row],[PROMEDIO]]&gt;=4,"EXCELENTE",IF(ActividadesCom[[#This Row],[PROMEDIO]]&gt;=3,"NOTABLE",IF(ActividadesCom[[#This Row],[PROMEDIO]]&gt;=2,"BUENO",IF(ActividadesCom[[#This Row],[PROMEDIO]]=1,"SUFICIENTE","")))))</f>
        <v/>
      </c>
      <c r="H22" s="5">
        <f>MAX(ActividadesCom[[#This Row],[PERÍODO 1]],ActividadesCom[[#This Row],[PERÍODO 2]],ActividadesCom[[#This Row],[PERÍODO 3]],ActividadesCom[[#This Row],[PERÍODO 4]],ActividadesCom[[#This Row],[PERÍODO 5]])</f>
        <v>0</v>
      </c>
      <c r="I22" s="6"/>
      <c r="J22" s="5"/>
      <c r="K22" s="5"/>
      <c r="L22" s="5" t="str">
        <f>IF(ActividadesCom[[#This Row],[NIVEL 1]]&lt;&gt;0,VLOOKUP(ActividadesCom[[#This Row],[NIVEL 1]],Catálogo!A:B,2,FALSE),"")</f>
        <v/>
      </c>
      <c r="M22" s="5"/>
      <c r="N22" s="6"/>
      <c r="O22" s="5"/>
      <c r="P22" s="5"/>
      <c r="Q22" s="5" t="str">
        <f>IF(ActividadesCom[[#This Row],[NIVEL 2]]&lt;&gt;0,VLOOKUP(ActividadesCom[[#This Row],[NIVEL 2]],Catálogo!A:B,2,FALSE),"")</f>
        <v/>
      </c>
      <c r="R22" s="5"/>
      <c r="S22" s="6"/>
      <c r="T22" s="5"/>
      <c r="U22" s="5"/>
      <c r="V22" s="5" t="str">
        <f>IF(ActividadesCom[[#This Row],[NIVEL 3]]&lt;&gt;0,VLOOKUP(ActividadesCom[[#This Row],[NIVEL 3]],Catálogo!A:B,2,FALSE),"")</f>
        <v/>
      </c>
      <c r="W22" s="5"/>
      <c r="X22" s="6"/>
      <c r="Y22" s="5"/>
      <c r="Z22" s="5"/>
      <c r="AA22" s="5" t="str">
        <f>IF(ActividadesCom[[#This Row],[NIVEL 4]]&lt;&gt;0,VLOOKUP(ActividadesCom[[#This Row],[NIVEL 4]],Catálogo!A:B,2,FALSE),"")</f>
        <v/>
      </c>
      <c r="AB22" s="5"/>
      <c r="AC22" s="6"/>
      <c r="AD22" s="5"/>
      <c r="AE22" s="5"/>
      <c r="AF22" s="5" t="str">
        <f>IF(ActividadesCom[[#This Row],[NIVEL 5]]&lt;&gt;0,VLOOKUP(ActividadesCom[[#This Row],[NIVEL 5]],Catálogo!A:B,2,FALSE),"")</f>
        <v/>
      </c>
      <c r="AG22" s="5"/>
      <c r="AH22" s="2"/>
    </row>
    <row r="23" spans="1:34" ht="30" hidden="1" customHeight="1" x14ac:dyDescent="0.25">
      <c r="A23" s="7">
        <v>13470043</v>
      </c>
      <c r="B23" s="6" t="str">
        <f>VLOOKUP(ActividadesCom[[#This Row],[NO. DE CONTROL]],'LISTADO ESTUDIANTES'!A:C,2,FALSE)</f>
        <v>AKE TURRIZA KARIANNA AURORA</v>
      </c>
      <c r="C23" s="6" t="str">
        <f>VLOOKUP(ActividadesCom[[#This Row],[NO. DE CONTROL]],'LISTADO ESTUDIANTES'!A:C,3,FALSE)</f>
        <v>ARQUITECTURA</v>
      </c>
      <c r="D23" s="5" t="str">
        <f>VLOOKUP(ActividadesCom[[#This Row],[NO. DE CONTROL]],'LISTADO ESTUDIANTES'!A:D,4,FALSE)</f>
        <v>EGRESADO(A)</v>
      </c>
      <c r="E23" s="5">
        <f>SUM(ActividadesCom[[#This Row],[CRÉD. 1]],ActividadesCom[[#This Row],[CRÉD. 2]],ActividadesCom[[#This Row],[CRÉD. 3]],ActividadesCom[[#This Row],[CRÉD. 4]],ActividadesCom[[#This Row],[CRÉD. 5]])</f>
        <v>6</v>
      </c>
      <c r="F23" s="17">
        <f>IF(ActividadesCom[[#This Row],[ÚLTIMO SEMESTRE CON CRÉDITOS]]&gt;0,ROUND(AVERAGE(ActividadesCom[[#This Row],[VALOR NIVEL 5]],ActividadesCom[[#This Row],[VALOR NIVEL 4]],ActividadesCom[[#This Row],[VALOR NIVEL 3]],ActividadesCom[[#This Row],[VALOR NIVEL 2]],ActividadesCom[[#This Row],[VALOR NIVEL 1]]),0),"")</f>
        <v>2</v>
      </c>
      <c r="G23" s="5" t="str">
        <f>IF(ActividadesCom[[#This Row],[PROMEDIO]]="","",IF(ActividadesCom[[#This Row],[PROMEDIO]]&gt;=4,"EXCELENTE",IF(ActividadesCom[[#This Row],[PROMEDIO]]&gt;=3,"NOTABLE",IF(ActividadesCom[[#This Row],[PROMEDIO]]&gt;=2,"BUENO",IF(ActividadesCom[[#This Row],[PROMEDIO]]=1,"SUFICIENTE","")))))</f>
        <v>BUENO</v>
      </c>
      <c r="H23" s="5">
        <f>MAX(ActividadesCom[[#This Row],[PERÍODO 1]],ActividadesCom[[#This Row],[PERÍODO 2]],ActividadesCom[[#This Row],[PERÍODO 3]],ActividadesCom[[#This Row],[PERÍODO 4]],ActividadesCom[[#This Row],[PERÍODO 5]])</f>
        <v>20163</v>
      </c>
      <c r="I23" s="6" t="s">
        <v>216</v>
      </c>
      <c r="J23" s="5">
        <v>20163</v>
      </c>
      <c r="K23" s="5" t="s">
        <v>4009</v>
      </c>
      <c r="L23" s="5">
        <f>IF(ActividadesCom[[#This Row],[NIVEL 1]]&lt;&gt;0,VLOOKUP(ActividadesCom[[#This Row],[NIVEL 1]],Catálogo!A:B,2,FALSE),"")</f>
        <v>2</v>
      </c>
      <c r="M23" s="5">
        <v>1</v>
      </c>
      <c r="N23" s="6" t="s">
        <v>217</v>
      </c>
      <c r="O23" s="5">
        <v>20151</v>
      </c>
      <c r="P23" s="5" t="s">
        <v>4009</v>
      </c>
      <c r="Q23" s="5">
        <f>IF(ActividadesCom[[#This Row],[NIVEL 2]]&lt;&gt;0,VLOOKUP(ActividadesCom[[#This Row],[NIVEL 2]],Catálogo!A:B,2,FALSE),"")</f>
        <v>2</v>
      </c>
      <c r="R23" s="5">
        <v>1</v>
      </c>
      <c r="S23" s="6" t="s">
        <v>218</v>
      </c>
      <c r="T23" s="5">
        <v>20143</v>
      </c>
      <c r="U23" s="5" t="s">
        <v>4009</v>
      </c>
      <c r="V23" s="5">
        <f>IF(ActividadesCom[[#This Row],[NIVEL 3]]&lt;&gt;0,VLOOKUP(ActividadesCom[[#This Row],[NIVEL 3]],Catálogo!A:B,2,FALSE),"")</f>
        <v>2</v>
      </c>
      <c r="W23" s="5">
        <v>1</v>
      </c>
      <c r="X23" s="6" t="s">
        <v>219</v>
      </c>
      <c r="Y23" s="5">
        <v>20141</v>
      </c>
      <c r="Z23" s="5" t="s">
        <v>4009</v>
      </c>
      <c r="AA23" s="5">
        <f>IF(ActividadesCom[[#This Row],[NIVEL 4]]&lt;&gt;0,VLOOKUP(ActividadesCom[[#This Row],[NIVEL 4]],Catálogo!A:B,2,FALSE),"")</f>
        <v>2</v>
      </c>
      <c r="AB23" s="5">
        <v>1</v>
      </c>
      <c r="AC23" s="6" t="s">
        <v>262</v>
      </c>
      <c r="AD23" s="5">
        <v>20141</v>
      </c>
      <c r="AE23" s="5" t="s">
        <v>4009</v>
      </c>
      <c r="AF23" s="5">
        <f>IF(ActividadesCom[[#This Row],[NIVEL 5]]&lt;&gt;0,VLOOKUP(ActividadesCom[[#This Row],[NIVEL 5]],Catálogo!A:B,2,FALSE),"")</f>
        <v>2</v>
      </c>
      <c r="AG23" s="5">
        <v>2</v>
      </c>
      <c r="AH23" s="2"/>
    </row>
    <row r="24" spans="1:34" ht="30" hidden="1" customHeight="1" x14ac:dyDescent="0.25">
      <c r="A24" s="7">
        <v>13470044</v>
      </c>
      <c r="B24" s="6" t="str">
        <f>VLOOKUP(ActividadesCom[[#This Row],[NO. DE CONTROL]],'LISTADO ESTUDIANTES'!A:C,2,FALSE)</f>
        <v>CABRERA RAMIREZ KATIA JANNETH</v>
      </c>
      <c r="C24" s="6" t="str">
        <f>VLOOKUP(ActividadesCom[[#This Row],[NO. DE CONTROL]],'LISTADO ESTUDIANTES'!A:C,3,FALSE)</f>
        <v>ARQUITECTURA</v>
      </c>
      <c r="D24" s="5" t="str">
        <f>VLOOKUP(ActividadesCom[[#This Row],[NO. DE CONTROL]],'LISTADO ESTUDIANTES'!A:D,4,FALSE)</f>
        <v>EGRESADO(A)</v>
      </c>
      <c r="E24" s="5">
        <f>SUM(ActividadesCom[[#This Row],[CRÉD. 1]],ActividadesCom[[#This Row],[CRÉD. 2]],ActividadesCom[[#This Row],[CRÉD. 3]],ActividadesCom[[#This Row],[CRÉD. 4]],ActividadesCom[[#This Row],[CRÉD. 5]])</f>
        <v>5</v>
      </c>
      <c r="F24" s="17">
        <f>IF(ActividadesCom[[#This Row],[ÚLTIMO SEMESTRE CON CRÉDITOS]]&gt;0,ROUND(AVERAGE(ActividadesCom[[#This Row],[VALOR NIVEL 5]],ActividadesCom[[#This Row],[VALOR NIVEL 4]],ActividadesCom[[#This Row],[VALOR NIVEL 3]],ActividadesCom[[#This Row],[VALOR NIVEL 2]],ActividadesCom[[#This Row],[VALOR NIVEL 1]]),0),"")</f>
        <v>2</v>
      </c>
      <c r="G24" s="5" t="str">
        <f>IF(ActividadesCom[[#This Row],[PROMEDIO]]="","",IF(ActividadesCom[[#This Row],[PROMEDIO]]&gt;=4,"EXCELENTE",IF(ActividadesCom[[#This Row],[PROMEDIO]]&gt;=3,"NOTABLE",IF(ActividadesCom[[#This Row],[PROMEDIO]]&gt;=2,"BUENO",IF(ActividadesCom[[#This Row],[PROMEDIO]]=1,"SUFICIENTE","")))))</f>
        <v>BUENO</v>
      </c>
      <c r="H24" s="5">
        <f>MAX(ActividadesCom[[#This Row],[PERÍODO 1]],ActividadesCom[[#This Row],[PERÍODO 2]],ActividadesCom[[#This Row],[PERÍODO 3]],ActividadesCom[[#This Row],[PERÍODO 4]],ActividadesCom[[#This Row],[PERÍODO 5]])</f>
        <v>20163</v>
      </c>
      <c r="I24" s="6" t="s">
        <v>219</v>
      </c>
      <c r="J24" s="5">
        <v>20141</v>
      </c>
      <c r="K24" s="5" t="s">
        <v>4009</v>
      </c>
      <c r="L24" s="5">
        <f>IF(ActividadesCom[[#This Row],[NIVEL 1]]&lt;&gt;0,VLOOKUP(ActividadesCom[[#This Row],[NIVEL 1]],Catálogo!A:B,2,FALSE),"")</f>
        <v>2</v>
      </c>
      <c r="M24" s="5">
        <v>1</v>
      </c>
      <c r="N24" s="6" t="s">
        <v>278</v>
      </c>
      <c r="O24" s="5">
        <v>20151</v>
      </c>
      <c r="P24" s="5" t="s">
        <v>4009</v>
      </c>
      <c r="Q24" s="5">
        <f>IF(ActividadesCom[[#This Row],[NIVEL 2]]&lt;&gt;0,VLOOKUP(ActividadesCom[[#This Row],[NIVEL 2]],Catálogo!A:B,2,FALSE),"")</f>
        <v>2</v>
      </c>
      <c r="R24" s="5">
        <v>1</v>
      </c>
      <c r="S24" s="6" t="s">
        <v>279</v>
      </c>
      <c r="T24" s="5">
        <v>20163</v>
      </c>
      <c r="U24" s="5" t="s">
        <v>4009</v>
      </c>
      <c r="V24" s="5">
        <f>IF(ActividadesCom[[#This Row],[NIVEL 3]]&lt;&gt;0,VLOOKUP(ActividadesCom[[#This Row],[NIVEL 3]],Catálogo!A:B,2,FALSE),"")</f>
        <v>2</v>
      </c>
      <c r="W24" s="5">
        <v>1</v>
      </c>
      <c r="X24" s="6" t="s">
        <v>55</v>
      </c>
      <c r="Y24" s="5">
        <v>20151</v>
      </c>
      <c r="Z24" s="5" t="s">
        <v>4009</v>
      </c>
      <c r="AA24" s="5">
        <f>IF(ActividadesCom[[#This Row],[NIVEL 4]]&lt;&gt;0,VLOOKUP(ActividadesCom[[#This Row],[NIVEL 4]],Catálogo!A:B,2,FALSE),"")</f>
        <v>2</v>
      </c>
      <c r="AB24" s="5">
        <v>1</v>
      </c>
      <c r="AC24" s="6" t="s">
        <v>55</v>
      </c>
      <c r="AD24" s="5">
        <v>20143</v>
      </c>
      <c r="AE24" s="5" t="s">
        <v>4009</v>
      </c>
      <c r="AF24" s="5">
        <f>IF(ActividadesCom[[#This Row],[NIVEL 5]]&lt;&gt;0,VLOOKUP(ActividadesCom[[#This Row],[NIVEL 5]],Catálogo!A:B,2,FALSE),"")</f>
        <v>2</v>
      </c>
      <c r="AG24" s="5">
        <v>1</v>
      </c>
      <c r="AH24" s="2"/>
    </row>
    <row r="25" spans="1:34" ht="30" hidden="1" customHeight="1" x14ac:dyDescent="0.25">
      <c r="A25" s="7">
        <v>13470045</v>
      </c>
      <c r="B25" s="6" t="str">
        <f>VLOOKUP(ActividadesCom[[#This Row],[NO. DE CONTROL]],'LISTADO ESTUDIANTES'!A:C,2,FALSE)</f>
        <v>MORALES CHAN SUEDANY GUADALUPE</v>
      </c>
      <c r="C25" s="6" t="str">
        <f>VLOOKUP(ActividadesCom[[#This Row],[NO. DE CONTROL]],'LISTADO ESTUDIANTES'!A:C,3,FALSE)</f>
        <v>ARQUITECTURA</v>
      </c>
      <c r="D25" s="5" t="str">
        <f>VLOOKUP(ActividadesCom[[#This Row],[NO. DE CONTROL]],'LISTADO ESTUDIANTES'!A:D,4,FALSE)</f>
        <v>EGRESADO(A)</v>
      </c>
      <c r="E25" s="5">
        <f>SUM(ActividadesCom[[#This Row],[CRÉD. 1]],ActividadesCom[[#This Row],[CRÉD. 2]],ActividadesCom[[#This Row],[CRÉD. 3]],ActividadesCom[[#This Row],[CRÉD. 4]],ActividadesCom[[#This Row],[CRÉD. 5]])</f>
        <v>5</v>
      </c>
      <c r="F25" s="17">
        <f>IF(ActividadesCom[[#This Row],[ÚLTIMO SEMESTRE CON CRÉDITOS]]&gt;0,ROUND(AVERAGE(ActividadesCom[[#This Row],[VALOR NIVEL 5]],ActividadesCom[[#This Row],[VALOR NIVEL 4]],ActividadesCom[[#This Row],[VALOR NIVEL 3]],ActividadesCom[[#This Row],[VALOR NIVEL 2]],ActividadesCom[[#This Row],[VALOR NIVEL 1]]),0),"")</f>
        <v>2</v>
      </c>
      <c r="G25" s="5" t="str">
        <f>IF(ActividadesCom[[#This Row],[PROMEDIO]]="","",IF(ActividadesCom[[#This Row],[PROMEDIO]]&gt;=4,"EXCELENTE",IF(ActividadesCom[[#This Row],[PROMEDIO]]&gt;=3,"NOTABLE",IF(ActividadesCom[[#This Row],[PROMEDIO]]&gt;=2,"BUENO",IF(ActividadesCom[[#This Row],[PROMEDIO]]=1,"SUFICIENTE","")))))</f>
        <v>BUENO</v>
      </c>
      <c r="H25" s="5">
        <f>MAX(ActividadesCom[[#This Row],[PERÍODO 1]],ActividadesCom[[#This Row],[PERÍODO 2]],ActividadesCom[[#This Row],[PERÍODO 3]],ActividadesCom[[#This Row],[PERÍODO 4]],ActividadesCom[[#This Row],[PERÍODO 5]])</f>
        <v>20173</v>
      </c>
      <c r="I25" s="6" t="s">
        <v>422</v>
      </c>
      <c r="J25" s="5">
        <v>20173</v>
      </c>
      <c r="K25" s="5" t="s">
        <v>4009</v>
      </c>
      <c r="L25" s="5">
        <f>IF(ActividadesCom[[#This Row],[NIVEL 1]]&lt;&gt;0,VLOOKUP(ActividadesCom[[#This Row],[NIVEL 1]],Catálogo!A:B,2,FALSE),"")</f>
        <v>2</v>
      </c>
      <c r="M25" s="5">
        <v>1</v>
      </c>
      <c r="N25" s="6" t="s">
        <v>494</v>
      </c>
      <c r="O25" s="5">
        <v>20161</v>
      </c>
      <c r="P25" s="5" t="s">
        <v>4009</v>
      </c>
      <c r="Q25" s="5">
        <f>IF(ActividadesCom[[#This Row],[NIVEL 2]]&lt;&gt;0,VLOOKUP(ActividadesCom[[#This Row],[NIVEL 2]],Catálogo!A:B,2,FALSE),"")</f>
        <v>2</v>
      </c>
      <c r="R25" s="5">
        <v>1</v>
      </c>
      <c r="S25" s="6" t="s">
        <v>455</v>
      </c>
      <c r="T25" s="5">
        <v>20153</v>
      </c>
      <c r="U25" s="5" t="s">
        <v>4009</v>
      </c>
      <c r="V25" s="5">
        <f>IF(ActividadesCom[[#This Row],[NIVEL 3]]&lt;&gt;0,VLOOKUP(ActividadesCom[[#This Row],[NIVEL 3]],Catálogo!A:B,2,FALSE),"")</f>
        <v>2</v>
      </c>
      <c r="W25" s="5">
        <v>1</v>
      </c>
      <c r="X25" s="6"/>
      <c r="Y25" s="5"/>
      <c r="Z25" s="5"/>
      <c r="AA25" s="5" t="str">
        <f>IF(ActividadesCom[[#This Row],[NIVEL 4]]&lt;&gt;0,VLOOKUP(ActividadesCom[[#This Row],[NIVEL 4]],Catálogo!A:B,2,FALSE),"")</f>
        <v/>
      </c>
      <c r="AB25" s="5"/>
      <c r="AC25" s="6" t="s">
        <v>2</v>
      </c>
      <c r="AD25" s="5" t="s">
        <v>51</v>
      </c>
      <c r="AE25" s="5" t="s">
        <v>4009</v>
      </c>
      <c r="AF25" s="5">
        <f>IF(ActividadesCom[[#This Row],[NIVEL 5]]&lt;&gt;0,VLOOKUP(ActividadesCom[[#This Row],[NIVEL 5]],Catálogo!A:B,2,FALSE),"")</f>
        <v>2</v>
      </c>
      <c r="AG25" s="5">
        <v>2</v>
      </c>
      <c r="AH25" s="2"/>
    </row>
    <row r="26" spans="1:34" ht="30" hidden="1" customHeight="1" x14ac:dyDescent="0.25">
      <c r="A26" s="7">
        <v>13470046</v>
      </c>
      <c r="B26" s="6" t="str">
        <f>VLOOKUP(ActividadesCom[[#This Row],[NO. DE CONTROL]],'LISTADO ESTUDIANTES'!A:C,2,FALSE)</f>
        <v>NOLASCO CENTENO LUZ DIVINA</v>
      </c>
      <c r="C26" s="6" t="str">
        <f>VLOOKUP(ActividadesCom[[#This Row],[NO. DE CONTROL]],'LISTADO ESTUDIANTES'!A:C,3,FALSE)</f>
        <v>ARQUITECTURA</v>
      </c>
      <c r="D26" s="5" t="str">
        <f>VLOOKUP(ActividadesCom[[#This Row],[NO. DE CONTROL]],'LISTADO ESTUDIANTES'!A:D,4,FALSE)</f>
        <v>BAJA</v>
      </c>
      <c r="E26" s="5">
        <f>SUM(ActividadesCom[[#This Row],[CRÉD. 1]],ActividadesCom[[#This Row],[CRÉD. 2]],ActividadesCom[[#This Row],[CRÉD. 3]],ActividadesCom[[#This Row],[CRÉD. 4]],ActividadesCom[[#This Row],[CRÉD. 5]])</f>
        <v>0</v>
      </c>
      <c r="F26" s="17" t="str">
        <f>IF(ActividadesCom[[#This Row],[ÚLTIMO SEMESTRE CON CRÉDITOS]]&gt;0,ROUND(AVERAGE(ActividadesCom[[#This Row],[VALOR NIVEL 5]],ActividadesCom[[#This Row],[VALOR NIVEL 4]],ActividadesCom[[#This Row],[VALOR NIVEL 3]],ActividadesCom[[#This Row],[VALOR NIVEL 2]],ActividadesCom[[#This Row],[VALOR NIVEL 1]]),0),"")</f>
        <v/>
      </c>
      <c r="G26" s="5" t="str">
        <f>IF(ActividadesCom[[#This Row],[PROMEDIO]]="","",IF(ActividadesCom[[#This Row],[PROMEDIO]]&gt;=4,"EXCELENTE",IF(ActividadesCom[[#This Row],[PROMEDIO]]&gt;=3,"NOTABLE",IF(ActividadesCom[[#This Row],[PROMEDIO]]&gt;=2,"BUENO",IF(ActividadesCom[[#This Row],[PROMEDIO]]=1,"SUFICIENTE","")))))</f>
        <v/>
      </c>
      <c r="H26" s="5">
        <f>MAX(ActividadesCom[[#This Row],[PERÍODO 1]],ActividadesCom[[#This Row],[PERÍODO 2]],ActividadesCom[[#This Row],[PERÍODO 3]],ActividadesCom[[#This Row],[PERÍODO 4]],ActividadesCom[[#This Row],[PERÍODO 5]])</f>
        <v>0</v>
      </c>
      <c r="I26" s="6"/>
      <c r="J26" s="5"/>
      <c r="K26" s="5"/>
      <c r="L26" s="5" t="str">
        <f>IF(ActividadesCom[[#This Row],[NIVEL 1]]&lt;&gt;0,VLOOKUP(ActividadesCom[[#This Row],[NIVEL 1]],Catálogo!A:B,2,FALSE),"")</f>
        <v/>
      </c>
      <c r="M26" s="5"/>
      <c r="N26" s="6"/>
      <c r="O26" s="5"/>
      <c r="P26" s="5"/>
      <c r="Q26" s="5" t="str">
        <f>IF(ActividadesCom[[#This Row],[NIVEL 2]]&lt;&gt;0,VLOOKUP(ActividadesCom[[#This Row],[NIVEL 2]],Catálogo!A:B,2,FALSE),"")</f>
        <v/>
      </c>
      <c r="R26" s="5"/>
      <c r="S26" s="6"/>
      <c r="T26" s="5"/>
      <c r="U26" s="5"/>
      <c r="V26" s="5" t="str">
        <f>IF(ActividadesCom[[#This Row],[NIVEL 3]]&lt;&gt;0,VLOOKUP(ActividadesCom[[#This Row],[NIVEL 3]],Catálogo!A:B,2,FALSE),"")</f>
        <v/>
      </c>
      <c r="W26" s="5"/>
      <c r="X26" s="6"/>
      <c r="Y26" s="5"/>
      <c r="Z26" s="5"/>
      <c r="AA26" s="5" t="str">
        <f>IF(ActividadesCom[[#This Row],[NIVEL 4]]&lt;&gt;0,VLOOKUP(ActividadesCom[[#This Row],[NIVEL 4]],Catálogo!A:B,2,FALSE),"")</f>
        <v/>
      </c>
      <c r="AB26" s="5"/>
      <c r="AC26" s="6"/>
      <c r="AD26" s="5"/>
      <c r="AE26" s="5"/>
      <c r="AF26" s="5" t="str">
        <f>IF(ActividadesCom[[#This Row],[NIVEL 5]]&lt;&gt;0,VLOOKUP(ActividadesCom[[#This Row],[NIVEL 5]],Catálogo!A:B,2,FALSE),"")</f>
        <v/>
      </c>
      <c r="AG26" s="5"/>
      <c r="AH26" s="2"/>
    </row>
    <row r="27" spans="1:34" ht="30" hidden="1" customHeight="1" x14ac:dyDescent="0.25">
      <c r="A27" s="7">
        <v>13470047</v>
      </c>
      <c r="B27" s="6" t="str">
        <f>VLOOKUP(ActividadesCom[[#This Row],[NO. DE CONTROL]],'LISTADO ESTUDIANTES'!A:C,2,FALSE)</f>
        <v>ESCAMILLA CERVERA JULIO CESAR</v>
      </c>
      <c r="C27" s="6" t="str">
        <f>VLOOKUP(ActividadesCom[[#This Row],[NO. DE CONTROL]],'LISTADO ESTUDIANTES'!A:C,3,FALSE)</f>
        <v>ARQUITECTURA</v>
      </c>
      <c r="D27" s="5" t="str">
        <f>VLOOKUP(ActividadesCom[[#This Row],[NO. DE CONTROL]],'LISTADO ESTUDIANTES'!A:D,4,FALSE)</f>
        <v>EGRESADO(A)</v>
      </c>
      <c r="E27" s="5">
        <f>SUM(ActividadesCom[[#This Row],[CRÉD. 1]],ActividadesCom[[#This Row],[CRÉD. 2]],ActividadesCom[[#This Row],[CRÉD. 3]],ActividadesCom[[#This Row],[CRÉD. 4]],ActividadesCom[[#This Row],[CRÉD. 5]])</f>
        <v>5</v>
      </c>
      <c r="F27" s="17">
        <f>IF(ActividadesCom[[#This Row],[ÚLTIMO SEMESTRE CON CRÉDITOS]]&gt;0,ROUND(AVERAGE(ActividadesCom[[#This Row],[VALOR NIVEL 5]],ActividadesCom[[#This Row],[VALOR NIVEL 4]],ActividadesCom[[#This Row],[VALOR NIVEL 3]],ActividadesCom[[#This Row],[VALOR NIVEL 2]],ActividadesCom[[#This Row],[VALOR NIVEL 1]]),0),"")</f>
        <v>2</v>
      </c>
      <c r="G27" s="5" t="str">
        <f>IF(ActividadesCom[[#This Row],[PROMEDIO]]="","",IF(ActividadesCom[[#This Row],[PROMEDIO]]&gt;=4,"EXCELENTE",IF(ActividadesCom[[#This Row],[PROMEDIO]]&gt;=3,"NOTABLE",IF(ActividadesCom[[#This Row],[PROMEDIO]]&gt;=2,"BUENO",IF(ActividadesCom[[#This Row],[PROMEDIO]]=1,"SUFICIENTE","")))))</f>
        <v>BUENO</v>
      </c>
      <c r="H27" s="5">
        <f>MAX(ActividadesCom[[#This Row],[PERÍODO 1]],ActividadesCom[[#This Row],[PERÍODO 2]],ActividadesCom[[#This Row],[PERÍODO 3]],ActividadesCom[[#This Row],[PERÍODO 4]],ActividadesCom[[#This Row],[PERÍODO 5]])</f>
        <v>20183</v>
      </c>
      <c r="I27" s="6" t="s">
        <v>772</v>
      </c>
      <c r="J27" s="5">
        <v>20183</v>
      </c>
      <c r="K27" s="5" t="s">
        <v>4009</v>
      </c>
      <c r="L27" s="5">
        <f>IF(ActividadesCom[[#This Row],[NIVEL 1]]&lt;&gt;0,VLOOKUP(ActividadesCom[[#This Row],[NIVEL 1]],Catálogo!A:B,2,FALSE),"")</f>
        <v>2</v>
      </c>
      <c r="M27" s="5">
        <v>1</v>
      </c>
      <c r="N27" s="6" t="s">
        <v>776</v>
      </c>
      <c r="O27" s="5">
        <v>20181</v>
      </c>
      <c r="P27" s="5" t="s">
        <v>4009</v>
      </c>
      <c r="Q27" s="5">
        <f>IF(ActividadesCom[[#This Row],[NIVEL 2]]&lt;&gt;0,VLOOKUP(ActividadesCom[[#This Row],[NIVEL 2]],Catálogo!A:B,2,FALSE),"")</f>
        <v>2</v>
      </c>
      <c r="R27" s="5">
        <v>1</v>
      </c>
      <c r="S27" s="6" t="s">
        <v>777</v>
      </c>
      <c r="T27" s="5">
        <v>20181</v>
      </c>
      <c r="U27" s="5" t="s">
        <v>4009</v>
      </c>
      <c r="V27" s="5">
        <f>IF(ActividadesCom[[#This Row],[NIVEL 3]]&lt;&gt;0,VLOOKUP(ActividadesCom[[#This Row],[NIVEL 3]],Catálogo!A:B,2,FALSE),"")</f>
        <v>2</v>
      </c>
      <c r="W27" s="5">
        <v>1</v>
      </c>
      <c r="X27" s="6"/>
      <c r="Y27" s="5"/>
      <c r="Z27" s="5"/>
      <c r="AA27" s="5" t="str">
        <f>IF(ActividadesCom[[#This Row],[NIVEL 4]]&lt;&gt;0,VLOOKUP(ActividadesCom[[#This Row],[NIVEL 4]],Catálogo!A:B,2,FALSE),"")</f>
        <v/>
      </c>
      <c r="AB27" s="5"/>
      <c r="AC27" s="6" t="s">
        <v>727</v>
      </c>
      <c r="AD27" s="5" t="s">
        <v>421</v>
      </c>
      <c r="AE27" s="5" t="s">
        <v>4009</v>
      </c>
      <c r="AF27" s="5">
        <f>IF(ActividadesCom[[#This Row],[NIVEL 5]]&lt;&gt;0,VLOOKUP(ActividadesCom[[#This Row],[NIVEL 5]],Catálogo!A:B,2,FALSE),"")</f>
        <v>2</v>
      </c>
      <c r="AG27" s="5">
        <v>2</v>
      </c>
      <c r="AH27" s="2"/>
    </row>
    <row r="28" spans="1:34" ht="30" hidden="1" customHeight="1" x14ac:dyDescent="0.25">
      <c r="A28" s="7">
        <v>13470048</v>
      </c>
      <c r="B28" s="6" t="str">
        <f>VLOOKUP(ActividadesCom[[#This Row],[NO. DE CONTROL]],'LISTADO ESTUDIANTES'!A:C,2,FALSE)</f>
        <v>JIMENEZ VAZQUEZ IVONNE ALEJANDRA</v>
      </c>
      <c r="C28" s="6" t="str">
        <f>VLOOKUP(ActividadesCom[[#This Row],[NO. DE CONTROL]],'LISTADO ESTUDIANTES'!A:C,3,FALSE)</f>
        <v>ARQUITECTURA</v>
      </c>
      <c r="D28" s="5" t="str">
        <f>VLOOKUP(ActividadesCom[[#This Row],[NO. DE CONTROL]],'LISTADO ESTUDIANTES'!A:D,4,FALSE)</f>
        <v>EGRESADO(A)</v>
      </c>
      <c r="E28" s="5">
        <f>SUM(ActividadesCom[[#This Row],[CRÉD. 1]],ActividadesCom[[#This Row],[CRÉD. 2]],ActividadesCom[[#This Row],[CRÉD. 3]],ActividadesCom[[#This Row],[CRÉD. 4]],ActividadesCom[[#This Row],[CRÉD. 5]])</f>
        <v>5</v>
      </c>
      <c r="F28" s="17">
        <f>IF(ActividadesCom[[#This Row],[ÚLTIMO SEMESTRE CON CRÉDITOS]]&gt;0,ROUND(AVERAGE(ActividadesCom[[#This Row],[VALOR NIVEL 5]],ActividadesCom[[#This Row],[VALOR NIVEL 4]],ActividadesCom[[#This Row],[VALOR NIVEL 3]],ActividadesCom[[#This Row],[VALOR NIVEL 2]],ActividadesCom[[#This Row],[VALOR NIVEL 1]]),0),"")</f>
        <v>2</v>
      </c>
      <c r="G28" s="5" t="str">
        <f>IF(ActividadesCom[[#This Row],[PROMEDIO]]="","",IF(ActividadesCom[[#This Row],[PROMEDIO]]&gt;=4,"EXCELENTE",IF(ActividadesCom[[#This Row],[PROMEDIO]]&gt;=3,"NOTABLE",IF(ActividadesCom[[#This Row],[PROMEDIO]]&gt;=2,"BUENO",IF(ActividadesCom[[#This Row],[PROMEDIO]]=1,"SUFICIENTE","")))))</f>
        <v>BUENO</v>
      </c>
      <c r="H28" s="5">
        <f>MAX(ActividadesCom[[#This Row],[PERÍODO 1]],ActividadesCom[[#This Row],[PERÍODO 2]],ActividadesCom[[#This Row],[PERÍODO 3]],ActividadesCom[[#This Row],[PERÍODO 4]],ActividadesCom[[#This Row],[PERÍODO 5]])</f>
        <v>20181</v>
      </c>
      <c r="I28" s="6" t="s">
        <v>566</v>
      </c>
      <c r="J28" s="5">
        <v>20181</v>
      </c>
      <c r="K28" s="5" t="s">
        <v>4009</v>
      </c>
      <c r="L28" s="5">
        <f>IF(ActividadesCom[[#This Row],[NIVEL 1]]&lt;&gt;0,VLOOKUP(ActividadesCom[[#This Row],[NIVEL 1]],Catálogo!A:B,2,FALSE),"")</f>
        <v>2</v>
      </c>
      <c r="M28" s="5">
        <v>2</v>
      </c>
      <c r="N28" s="6" t="s">
        <v>567</v>
      </c>
      <c r="O28" s="5">
        <v>20163</v>
      </c>
      <c r="P28" s="5" t="s">
        <v>4009</v>
      </c>
      <c r="Q28" s="5">
        <f>IF(ActividadesCom[[#This Row],[NIVEL 2]]&lt;&gt;0,VLOOKUP(ActividadesCom[[#This Row],[NIVEL 2]],Catálogo!A:B,2,FALSE),"")</f>
        <v>2</v>
      </c>
      <c r="R28" s="5">
        <v>1</v>
      </c>
      <c r="S28" s="6"/>
      <c r="T28" s="5"/>
      <c r="U28" s="5"/>
      <c r="V28" s="5" t="str">
        <f>IF(ActividadesCom[[#This Row],[NIVEL 3]]&lt;&gt;0,VLOOKUP(ActividadesCom[[#This Row],[NIVEL 3]],Catálogo!A:B,2,FALSE),"")</f>
        <v/>
      </c>
      <c r="W28" s="5"/>
      <c r="X28" s="6" t="s">
        <v>146</v>
      </c>
      <c r="Y28" s="5">
        <v>20151</v>
      </c>
      <c r="Z28" s="5" t="s">
        <v>4009</v>
      </c>
      <c r="AA28" s="5">
        <f>IF(ActividadesCom[[#This Row],[NIVEL 4]]&lt;&gt;0,VLOOKUP(ActividadesCom[[#This Row],[NIVEL 4]],Catálogo!A:B,2,FALSE),"")</f>
        <v>2</v>
      </c>
      <c r="AB28" s="5">
        <v>1</v>
      </c>
      <c r="AC28" s="6" t="s">
        <v>135</v>
      </c>
      <c r="AD28" s="5">
        <v>20153</v>
      </c>
      <c r="AE28" s="5" t="s">
        <v>4009</v>
      </c>
      <c r="AF28" s="5">
        <f>IF(ActividadesCom[[#This Row],[NIVEL 5]]&lt;&gt;0,VLOOKUP(ActividadesCom[[#This Row],[NIVEL 5]],Catálogo!A:B,2,FALSE),"")</f>
        <v>2</v>
      </c>
      <c r="AG28" s="5">
        <v>1</v>
      </c>
      <c r="AH28" s="2"/>
    </row>
    <row r="29" spans="1:34" ht="30" hidden="1" customHeight="1" x14ac:dyDescent="0.25">
      <c r="A29" s="7">
        <v>13470050</v>
      </c>
      <c r="B29" s="6" t="str">
        <f>VLOOKUP(ActividadesCom[[#This Row],[NO. DE CONTROL]],'LISTADO ESTUDIANTES'!A:C,2,FALSE)</f>
        <v>PACHECO CAUICH WENDY DEL RUBI</v>
      </c>
      <c r="C29" s="6" t="str">
        <f>VLOOKUP(ActividadesCom[[#This Row],[NO. DE CONTROL]],'LISTADO ESTUDIANTES'!A:C,3,FALSE)</f>
        <v>ARQUITECTURA</v>
      </c>
      <c r="D29" s="5" t="str">
        <f>VLOOKUP(ActividadesCom[[#This Row],[NO. DE CONTROL]],'LISTADO ESTUDIANTES'!A:D,4,FALSE)</f>
        <v>EGRESADO(A)</v>
      </c>
      <c r="E29" s="5">
        <f>SUM(ActividadesCom[[#This Row],[CRÉD. 1]],ActividadesCom[[#This Row],[CRÉD. 2]],ActividadesCom[[#This Row],[CRÉD. 3]],ActividadesCom[[#This Row],[CRÉD. 4]],ActividadesCom[[#This Row],[CRÉD. 5]])</f>
        <v>6</v>
      </c>
      <c r="F29" s="17">
        <f>IF(ActividadesCom[[#This Row],[ÚLTIMO SEMESTRE CON CRÉDITOS]]&gt;0,ROUND(AVERAGE(ActividadesCom[[#This Row],[VALOR NIVEL 5]],ActividadesCom[[#This Row],[VALOR NIVEL 4]],ActividadesCom[[#This Row],[VALOR NIVEL 3]],ActividadesCom[[#This Row],[VALOR NIVEL 2]],ActividadesCom[[#This Row],[VALOR NIVEL 1]]),0),"")</f>
        <v>2</v>
      </c>
      <c r="G29" s="5" t="str">
        <f>IF(ActividadesCom[[#This Row],[PROMEDIO]]="","",IF(ActividadesCom[[#This Row],[PROMEDIO]]&gt;=4,"EXCELENTE",IF(ActividadesCom[[#This Row],[PROMEDIO]]&gt;=3,"NOTABLE",IF(ActividadesCom[[#This Row],[PROMEDIO]]&gt;=2,"BUENO",IF(ActividadesCom[[#This Row],[PROMEDIO]]=1,"SUFICIENTE","")))))</f>
        <v>BUENO</v>
      </c>
      <c r="H29" s="5">
        <f>MAX(ActividadesCom[[#This Row],[PERÍODO 1]],ActividadesCom[[#This Row],[PERÍODO 2]],ActividadesCom[[#This Row],[PERÍODO 3]],ActividadesCom[[#This Row],[PERÍODO 4]],ActividadesCom[[#This Row],[PERÍODO 5]])</f>
        <v>20161</v>
      </c>
      <c r="I29" s="6" t="s">
        <v>106</v>
      </c>
      <c r="J29" s="5">
        <v>20153</v>
      </c>
      <c r="K29" s="5" t="s">
        <v>4009</v>
      </c>
      <c r="L29" s="5">
        <f>IF(ActividadesCom[[#This Row],[NIVEL 1]]&lt;&gt;0,VLOOKUP(ActividadesCom[[#This Row],[NIVEL 1]],Catálogo!A:B,2,FALSE),"")</f>
        <v>2</v>
      </c>
      <c r="M29" s="5">
        <v>1</v>
      </c>
      <c r="N29" s="6" t="s">
        <v>312</v>
      </c>
      <c r="O29" s="5">
        <v>20161</v>
      </c>
      <c r="P29" s="5" t="s">
        <v>4009</v>
      </c>
      <c r="Q29" s="5">
        <f>IF(ActividadesCom[[#This Row],[NIVEL 2]]&lt;&gt;0,VLOOKUP(ActividadesCom[[#This Row],[NIVEL 2]],Catálogo!A:B,2,FALSE),"")</f>
        <v>2</v>
      </c>
      <c r="R29" s="5">
        <v>1</v>
      </c>
      <c r="S29" s="6" t="s">
        <v>313</v>
      </c>
      <c r="T29" s="5">
        <v>20151</v>
      </c>
      <c r="U29" s="5" t="s">
        <v>4009</v>
      </c>
      <c r="V29" s="5">
        <f>IF(ActividadesCom[[#This Row],[NIVEL 3]]&lt;&gt;0,VLOOKUP(ActividadesCom[[#This Row],[NIVEL 3]],Catálogo!A:B,2,FALSE),"")</f>
        <v>2</v>
      </c>
      <c r="W29" s="5">
        <v>2</v>
      </c>
      <c r="X29" s="6" t="s">
        <v>135</v>
      </c>
      <c r="Y29" s="5">
        <v>20153</v>
      </c>
      <c r="Z29" s="5" t="s">
        <v>4009</v>
      </c>
      <c r="AA29" s="5">
        <f>IF(ActividadesCom[[#This Row],[NIVEL 4]]&lt;&gt;0,VLOOKUP(ActividadesCom[[#This Row],[NIVEL 4]],Catálogo!A:B,2,FALSE),"")</f>
        <v>2</v>
      </c>
      <c r="AB29" s="5">
        <v>1</v>
      </c>
      <c r="AC29" s="6" t="s">
        <v>36</v>
      </c>
      <c r="AD29" s="5">
        <v>20133</v>
      </c>
      <c r="AE29" s="5" t="s">
        <v>4009</v>
      </c>
      <c r="AF29" s="5">
        <f>IF(ActividadesCom[[#This Row],[NIVEL 5]]&lt;&gt;0,VLOOKUP(ActividadesCom[[#This Row],[NIVEL 5]],Catálogo!A:B,2,FALSE),"")</f>
        <v>2</v>
      </c>
      <c r="AG29" s="5">
        <v>1</v>
      </c>
      <c r="AH29" s="2"/>
    </row>
    <row r="30" spans="1:34" ht="30" hidden="1" customHeight="1" x14ac:dyDescent="0.25">
      <c r="A30" s="7">
        <v>13470051</v>
      </c>
      <c r="B30" s="6" t="str">
        <f>VLOOKUP(ActividadesCom[[#This Row],[NO. DE CONTROL]],'LISTADO ESTUDIANTES'!A:C,2,FALSE)</f>
        <v>EHUAN TUN GUILLERMO EDUARDO</v>
      </c>
      <c r="C30" s="6" t="str">
        <f>VLOOKUP(ActividadesCom[[#This Row],[NO. DE CONTROL]],'LISTADO ESTUDIANTES'!A:C,3,FALSE)</f>
        <v>ARQUITECTURA</v>
      </c>
      <c r="D30" s="5" t="str">
        <f>VLOOKUP(ActividadesCom[[#This Row],[NO. DE CONTROL]],'LISTADO ESTUDIANTES'!A:D,4,FALSE)</f>
        <v>EGRESADO(A)</v>
      </c>
      <c r="E30" s="5">
        <f>SUM(ActividadesCom[[#This Row],[CRÉD. 1]],ActividadesCom[[#This Row],[CRÉD. 2]],ActividadesCom[[#This Row],[CRÉD. 3]],ActividadesCom[[#This Row],[CRÉD. 4]],ActividadesCom[[#This Row],[CRÉD. 5]])</f>
        <v>6</v>
      </c>
      <c r="F30" s="17">
        <f>IF(ActividadesCom[[#This Row],[ÚLTIMO SEMESTRE CON CRÉDITOS]]&gt;0,ROUND(AVERAGE(ActividadesCom[[#This Row],[VALOR NIVEL 5]],ActividadesCom[[#This Row],[VALOR NIVEL 4]],ActividadesCom[[#This Row],[VALOR NIVEL 3]],ActividadesCom[[#This Row],[VALOR NIVEL 2]],ActividadesCom[[#This Row],[VALOR NIVEL 1]]),0),"")</f>
        <v>2</v>
      </c>
      <c r="G30" s="5" t="str">
        <f>IF(ActividadesCom[[#This Row],[PROMEDIO]]="","",IF(ActividadesCom[[#This Row],[PROMEDIO]]&gt;=4,"EXCELENTE",IF(ActividadesCom[[#This Row],[PROMEDIO]]&gt;=3,"NOTABLE",IF(ActividadesCom[[#This Row],[PROMEDIO]]&gt;=2,"BUENO",IF(ActividadesCom[[#This Row],[PROMEDIO]]=1,"SUFICIENTE","")))))</f>
        <v>BUENO</v>
      </c>
      <c r="H30" s="5">
        <f>MAX(ActividadesCom[[#This Row],[PERÍODO 1]],ActividadesCom[[#This Row],[PERÍODO 2]],ActividadesCom[[#This Row],[PERÍODO 3]],ActividadesCom[[#This Row],[PERÍODO 4]],ActividadesCom[[#This Row],[PERÍODO 5]])</f>
        <v>20173</v>
      </c>
      <c r="I30" s="6" t="s">
        <v>531</v>
      </c>
      <c r="J30" s="5">
        <v>20151</v>
      </c>
      <c r="K30" s="5" t="s">
        <v>4009</v>
      </c>
      <c r="L30" s="5">
        <f>IF(ActividadesCom[[#This Row],[NIVEL 1]]&lt;&gt;0,VLOOKUP(ActividadesCom[[#This Row],[NIVEL 1]],Catálogo!A:B,2,FALSE),"")</f>
        <v>2</v>
      </c>
      <c r="M30" s="5">
        <v>1</v>
      </c>
      <c r="N30" s="6" t="s">
        <v>532</v>
      </c>
      <c r="O30" s="5">
        <v>20163</v>
      </c>
      <c r="P30" s="5" t="s">
        <v>4009</v>
      </c>
      <c r="Q30" s="5">
        <f>IF(ActividadesCom[[#This Row],[NIVEL 2]]&lt;&gt;0,VLOOKUP(ActividadesCom[[#This Row],[NIVEL 2]],Catálogo!A:B,2,FALSE),"")</f>
        <v>2</v>
      </c>
      <c r="R30" s="5">
        <v>1</v>
      </c>
      <c r="S30" s="6" t="s">
        <v>533</v>
      </c>
      <c r="T30" s="5">
        <v>20173</v>
      </c>
      <c r="U30" s="5" t="s">
        <v>4009</v>
      </c>
      <c r="V30" s="5">
        <f>IF(ActividadesCom[[#This Row],[NIVEL 3]]&lt;&gt;0,VLOOKUP(ActividadesCom[[#This Row],[NIVEL 3]],Catálogo!A:B,2,FALSE),"")</f>
        <v>2</v>
      </c>
      <c r="W30" s="5">
        <v>1</v>
      </c>
      <c r="X30" s="6" t="s">
        <v>115</v>
      </c>
      <c r="Y30" s="5" t="s">
        <v>231</v>
      </c>
      <c r="Z30" s="5" t="s">
        <v>4009</v>
      </c>
      <c r="AA30" s="5">
        <f>IF(ActividadesCom[[#This Row],[NIVEL 4]]&lt;&gt;0,VLOOKUP(ActividadesCom[[#This Row],[NIVEL 4]],Catálogo!A:B,2,FALSE),"")</f>
        <v>2</v>
      </c>
      <c r="AB30" s="5">
        <v>2</v>
      </c>
      <c r="AC30" s="6" t="s">
        <v>67</v>
      </c>
      <c r="AD30" s="5">
        <v>20141</v>
      </c>
      <c r="AE30" s="5" t="s">
        <v>4009</v>
      </c>
      <c r="AF30" s="5">
        <f>IF(ActividadesCom[[#This Row],[NIVEL 5]]&lt;&gt;0,VLOOKUP(ActividadesCom[[#This Row],[NIVEL 5]],Catálogo!A:B,2,FALSE),"")</f>
        <v>2</v>
      </c>
      <c r="AG30" s="5">
        <v>1</v>
      </c>
      <c r="AH30" s="2"/>
    </row>
    <row r="31" spans="1:34" ht="30" hidden="1" customHeight="1" x14ac:dyDescent="0.25">
      <c r="A31" s="7">
        <v>13470053</v>
      </c>
      <c r="B31" s="6" t="str">
        <f>VLOOKUP(ActividadesCom[[#This Row],[NO. DE CONTROL]],'LISTADO ESTUDIANTES'!A:C,2,FALSE)</f>
        <v>GONZALEZ BALAN ROSARIO MARGARITA</v>
      </c>
      <c r="C31" s="6" t="str">
        <f>VLOOKUP(ActividadesCom[[#This Row],[NO. DE CONTROL]],'LISTADO ESTUDIANTES'!A:C,3,FALSE)</f>
        <v>ARQUITECTURA</v>
      </c>
      <c r="D31" s="5" t="str">
        <f>VLOOKUP(ActividadesCom[[#This Row],[NO. DE CONTROL]],'LISTADO ESTUDIANTES'!A:D,4,FALSE)</f>
        <v>BAJA</v>
      </c>
      <c r="E31" s="5">
        <f>SUM(ActividadesCom[[#This Row],[CRÉD. 1]],ActividadesCom[[#This Row],[CRÉD. 2]],ActividadesCom[[#This Row],[CRÉD. 3]],ActividadesCom[[#This Row],[CRÉD. 4]],ActividadesCom[[#This Row],[CRÉD. 5]])</f>
        <v>6</v>
      </c>
      <c r="F31" s="17">
        <f>IF(ActividadesCom[[#This Row],[ÚLTIMO SEMESTRE CON CRÉDITOS]]&gt;0,ROUND(AVERAGE(ActividadesCom[[#This Row],[VALOR NIVEL 5]],ActividadesCom[[#This Row],[VALOR NIVEL 4]],ActividadesCom[[#This Row],[VALOR NIVEL 3]],ActividadesCom[[#This Row],[VALOR NIVEL 2]],ActividadesCom[[#This Row],[VALOR NIVEL 1]]),0),"")</f>
        <v>4</v>
      </c>
      <c r="G31" s="5" t="str">
        <f>IF(ActividadesCom[[#This Row],[PROMEDIO]]="","",IF(ActividadesCom[[#This Row],[PROMEDIO]]&gt;=4,"EXCELENTE",IF(ActividadesCom[[#This Row],[PROMEDIO]]&gt;=3,"NOTABLE",IF(ActividadesCom[[#This Row],[PROMEDIO]]&gt;=2,"BUENO",IF(ActividadesCom[[#This Row],[PROMEDIO]]=1,"SUFICIENTE","")))))</f>
        <v>EXCELENTE</v>
      </c>
      <c r="H31" s="5">
        <f>MAX(ActividadesCom[[#This Row],[PERÍODO 1]],ActividadesCom[[#This Row],[PERÍODO 2]],ActividadesCom[[#This Row],[PERÍODO 3]],ActividadesCom[[#This Row],[PERÍODO 4]],ActividadesCom[[#This Row],[PERÍODO 5]])</f>
        <v>20213</v>
      </c>
      <c r="I31" s="6" t="s">
        <v>4201</v>
      </c>
      <c r="J31" s="5">
        <v>20163</v>
      </c>
      <c r="K31" s="5" t="s">
        <v>4007</v>
      </c>
      <c r="L31" s="5">
        <f>IF(ActividadesCom[[#This Row],[NIVEL 1]]&lt;&gt;0,VLOOKUP(ActividadesCom[[#This Row],[NIVEL 1]],Catálogo!A:B,2,FALSE),"")</f>
        <v>4</v>
      </c>
      <c r="M31" s="5">
        <v>1</v>
      </c>
      <c r="N31" s="6" t="s">
        <v>4202</v>
      </c>
      <c r="O31" s="5">
        <v>20163</v>
      </c>
      <c r="P31" s="5" t="s">
        <v>4007</v>
      </c>
      <c r="Q31" s="5">
        <f>IF(ActividadesCom[[#This Row],[NIVEL 2]]&lt;&gt;0,VLOOKUP(ActividadesCom[[#This Row],[NIVEL 2]],Catálogo!A:B,2,FALSE),"")</f>
        <v>4</v>
      </c>
      <c r="R31" s="5">
        <v>1</v>
      </c>
      <c r="S31" s="6" t="s">
        <v>4424</v>
      </c>
      <c r="T31" s="5">
        <v>20181</v>
      </c>
      <c r="U31" s="5" t="s">
        <v>4007</v>
      </c>
      <c r="V31" s="5">
        <f>IF(ActividadesCom[[#This Row],[NIVEL 3]]&lt;&gt;0,VLOOKUP(ActividadesCom[[#This Row],[NIVEL 3]],Catálogo!A:B,2,FALSE),"")</f>
        <v>4</v>
      </c>
      <c r="W31" s="5">
        <v>1</v>
      </c>
      <c r="X31" s="6" t="s">
        <v>4692</v>
      </c>
      <c r="Y31" s="5">
        <v>20213</v>
      </c>
      <c r="Z31" s="5" t="s">
        <v>4007</v>
      </c>
      <c r="AA31" s="5">
        <f>IF(ActividadesCom[[#This Row],[NIVEL 4]]&lt;&gt;0,VLOOKUP(ActividadesCom[[#This Row],[NIVEL 4]],Catálogo!A:B,2,FALSE),"")</f>
        <v>4</v>
      </c>
      <c r="AB31" s="5">
        <v>1</v>
      </c>
      <c r="AC31" s="6" t="s">
        <v>92</v>
      </c>
      <c r="AD31" s="5" t="s">
        <v>1011</v>
      </c>
      <c r="AE31" s="5" t="s">
        <v>4009</v>
      </c>
      <c r="AF31" s="5">
        <f>IF(ActividadesCom[[#This Row],[NIVEL 5]]&lt;&gt;0,VLOOKUP(ActividadesCom[[#This Row],[NIVEL 5]],Catálogo!A:B,2,FALSE),"")</f>
        <v>2</v>
      </c>
      <c r="AG31" s="5">
        <v>2</v>
      </c>
      <c r="AH31" s="2"/>
    </row>
    <row r="32" spans="1:34" ht="30" hidden="1" customHeight="1" x14ac:dyDescent="0.25">
      <c r="A32" s="7">
        <v>13470054</v>
      </c>
      <c r="B32" s="6" t="str">
        <f>VLOOKUP(ActividadesCom[[#This Row],[NO. DE CONTROL]],'LISTADO ESTUDIANTES'!A:C,2,FALSE)</f>
        <v>DZIB CHIN MARIA LILIANA</v>
      </c>
      <c r="C32" s="6" t="str">
        <f>VLOOKUP(ActividadesCom[[#This Row],[NO. DE CONTROL]],'LISTADO ESTUDIANTES'!A:C,3,FALSE)</f>
        <v>ARQUITECTURA</v>
      </c>
      <c r="D32" s="5" t="str">
        <f>VLOOKUP(ActividadesCom[[#This Row],[NO. DE CONTROL]],'LISTADO ESTUDIANTES'!A:D,4,FALSE)</f>
        <v>BAJA</v>
      </c>
      <c r="E32" s="5">
        <f>SUM(ActividadesCom[[#This Row],[CRÉD. 1]],ActividadesCom[[#This Row],[CRÉD. 2]],ActividadesCom[[#This Row],[CRÉD. 3]],ActividadesCom[[#This Row],[CRÉD. 4]],ActividadesCom[[#This Row],[CRÉD. 5]])</f>
        <v>0</v>
      </c>
      <c r="F32" s="17" t="str">
        <f>IF(ActividadesCom[[#This Row],[ÚLTIMO SEMESTRE CON CRÉDITOS]]&gt;0,ROUND(AVERAGE(ActividadesCom[[#This Row],[VALOR NIVEL 5]],ActividadesCom[[#This Row],[VALOR NIVEL 4]],ActividadesCom[[#This Row],[VALOR NIVEL 3]],ActividadesCom[[#This Row],[VALOR NIVEL 2]],ActividadesCom[[#This Row],[VALOR NIVEL 1]]),0),"")</f>
        <v/>
      </c>
      <c r="G32" s="5" t="str">
        <f>IF(ActividadesCom[[#This Row],[PROMEDIO]]="","",IF(ActividadesCom[[#This Row],[PROMEDIO]]&gt;=4,"EXCELENTE",IF(ActividadesCom[[#This Row],[PROMEDIO]]&gt;=3,"NOTABLE",IF(ActividadesCom[[#This Row],[PROMEDIO]]&gt;=2,"BUENO",IF(ActividadesCom[[#This Row],[PROMEDIO]]=1,"SUFICIENTE","")))))</f>
        <v/>
      </c>
      <c r="H32" s="5">
        <f>MAX(ActividadesCom[[#This Row],[PERÍODO 1]],ActividadesCom[[#This Row],[PERÍODO 2]],ActividadesCom[[#This Row],[PERÍODO 3]],ActividadesCom[[#This Row],[PERÍODO 4]],ActividadesCom[[#This Row],[PERÍODO 5]])</f>
        <v>0</v>
      </c>
      <c r="I32" s="6"/>
      <c r="J32" s="5"/>
      <c r="K32" s="5"/>
      <c r="L32" s="5" t="str">
        <f>IF(ActividadesCom[[#This Row],[NIVEL 1]]&lt;&gt;0,VLOOKUP(ActividadesCom[[#This Row],[NIVEL 1]],Catálogo!A:B,2,FALSE),"")</f>
        <v/>
      </c>
      <c r="M32" s="5"/>
      <c r="N32" s="6"/>
      <c r="O32" s="5"/>
      <c r="P32" s="5"/>
      <c r="Q32" s="5" t="str">
        <f>IF(ActividadesCom[[#This Row],[NIVEL 2]]&lt;&gt;0,VLOOKUP(ActividadesCom[[#This Row],[NIVEL 2]],Catálogo!A:B,2,FALSE),"")</f>
        <v/>
      </c>
      <c r="R32" s="5"/>
      <c r="S32" s="6"/>
      <c r="T32" s="5"/>
      <c r="U32" s="5"/>
      <c r="V32" s="5" t="str">
        <f>IF(ActividadesCom[[#This Row],[NIVEL 3]]&lt;&gt;0,VLOOKUP(ActividadesCom[[#This Row],[NIVEL 3]],Catálogo!A:B,2,FALSE),"")</f>
        <v/>
      </c>
      <c r="W32" s="5"/>
      <c r="X32" s="6"/>
      <c r="Y32" s="5"/>
      <c r="Z32" s="5"/>
      <c r="AA32" s="5" t="str">
        <f>IF(ActividadesCom[[#This Row],[NIVEL 4]]&lt;&gt;0,VLOOKUP(ActividadesCom[[#This Row],[NIVEL 4]],Catálogo!A:B,2,FALSE),"")</f>
        <v/>
      </c>
      <c r="AB32" s="5"/>
      <c r="AC32" s="6"/>
      <c r="AD32" s="5"/>
      <c r="AE32" s="5"/>
      <c r="AF32" s="5" t="str">
        <f>IF(ActividadesCom[[#This Row],[NIVEL 5]]&lt;&gt;0,VLOOKUP(ActividadesCom[[#This Row],[NIVEL 5]],Catálogo!A:B,2,FALSE),"")</f>
        <v/>
      </c>
      <c r="AG32" s="5"/>
      <c r="AH32" s="2"/>
    </row>
    <row r="33" spans="1:34" ht="30" hidden="1" customHeight="1" x14ac:dyDescent="0.25">
      <c r="A33" s="7">
        <v>13470056</v>
      </c>
      <c r="B33" s="6" t="str">
        <f>VLOOKUP(ActividadesCom[[#This Row],[NO. DE CONTROL]],'LISTADO ESTUDIANTES'!A:C,2,FALSE)</f>
        <v>GAMBOA PAN DENNIS RAFAEL</v>
      </c>
      <c r="C33" s="6" t="str">
        <f>VLOOKUP(ActividadesCom[[#This Row],[NO. DE CONTROL]],'LISTADO ESTUDIANTES'!A:C,3,FALSE)</f>
        <v>ARQUITECTURA</v>
      </c>
      <c r="D33" s="5" t="str">
        <f>VLOOKUP(ActividadesCom[[#This Row],[NO. DE CONTROL]],'LISTADO ESTUDIANTES'!A:D,4,FALSE)</f>
        <v>EGRESADO(A)</v>
      </c>
      <c r="E33" s="5">
        <f>SUM(ActividadesCom[[#This Row],[CRÉD. 1]],ActividadesCom[[#This Row],[CRÉD. 2]],ActividadesCom[[#This Row],[CRÉD. 3]],ActividadesCom[[#This Row],[CRÉD. 4]],ActividadesCom[[#This Row],[CRÉD. 5]])</f>
        <v>5</v>
      </c>
      <c r="F33" s="17">
        <f>IF(ActividadesCom[[#This Row],[ÚLTIMO SEMESTRE CON CRÉDITOS]]&gt;0,ROUND(AVERAGE(ActividadesCom[[#This Row],[VALOR NIVEL 5]],ActividadesCom[[#This Row],[VALOR NIVEL 4]],ActividadesCom[[#This Row],[VALOR NIVEL 3]],ActividadesCom[[#This Row],[VALOR NIVEL 2]],ActividadesCom[[#This Row],[VALOR NIVEL 1]]),0),"")</f>
        <v>2</v>
      </c>
      <c r="G33" s="5" t="str">
        <f>IF(ActividadesCom[[#This Row],[PROMEDIO]]="","",IF(ActividadesCom[[#This Row],[PROMEDIO]]&gt;=4,"EXCELENTE",IF(ActividadesCom[[#This Row],[PROMEDIO]]&gt;=3,"NOTABLE",IF(ActividadesCom[[#This Row],[PROMEDIO]]&gt;=2,"BUENO",IF(ActividadesCom[[#This Row],[PROMEDIO]]=1,"SUFICIENTE","")))))</f>
        <v>BUENO</v>
      </c>
      <c r="H33" s="5">
        <f>MAX(ActividadesCom[[#This Row],[PERÍODO 1]],ActividadesCom[[#This Row],[PERÍODO 2]],ActividadesCom[[#This Row],[PERÍODO 3]],ActividadesCom[[#This Row],[PERÍODO 4]],ActividadesCom[[#This Row],[PERÍODO 5]])</f>
        <v>20173</v>
      </c>
      <c r="I33" s="6" t="s">
        <v>460</v>
      </c>
      <c r="J33" s="5">
        <v>20173</v>
      </c>
      <c r="K33" s="5" t="s">
        <v>4009</v>
      </c>
      <c r="L33" s="5">
        <f>IF(ActividadesCom[[#This Row],[NIVEL 1]]&lt;&gt;0,VLOOKUP(ActividadesCom[[#This Row],[NIVEL 1]],Catálogo!A:B,2,FALSE),"")</f>
        <v>2</v>
      </c>
      <c r="M33" s="5">
        <v>1</v>
      </c>
      <c r="N33" s="6" t="s">
        <v>495</v>
      </c>
      <c r="O33" s="5">
        <v>20171</v>
      </c>
      <c r="P33" s="5" t="s">
        <v>4009</v>
      </c>
      <c r="Q33" s="5">
        <f>IF(ActividadesCom[[#This Row],[NIVEL 2]]&lt;&gt;0,VLOOKUP(ActividadesCom[[#This Row],[NIVEL 2]],Catálogo!A:B,2,FALSE),"")</f>
        <v>2</v>
      </c>
      <c r="R33" s="5">
        <v>1</v>
      </c>
      <c r="S33" s="6" t="s">
        <v>379</v>
      </c>
      <c r="T33" s="5">
        <v>20151</v>
      </c>
      <c r="U33" s="5" t="s">
        <v>4009</v>
      </c>
      <c r="V33" s="5">
        <f>IF(ActividadesCom[[#This Row],[NIVEL 3]]&lt;&gt;0,VLOOKUP(ActividadesCom[[#This Row],[NIVEL 3]],Catálogo!A:B,2,FALSE),"")</f>
        <v>2</v>
      </c>
      <c r="W33" s="5">
        <v>1</v>
      </c>
      <c r="X33" s="6"/>
      <c r="Y33" s="5"/>
      <c r="Z33" s="5"/>
      <c r="AA33" s="5" t="str">
        <f>IF(ActividadesCom[[#This Row],[NIVEL 4]]&lt;&gt;0,VLOOKUP(ActividadesCom[[#This Row],[NIVEL 4]],Catálogo!A:B,2,FALSE),"")</f>
        <v/>
      </c>
      <c r="AB33" s="5"/>
      <c r="AC33" s="6" t="s">
        <v>361</v>
      </c>
      <c r="AD33" s="5" t="s">
        <v>51</v>
      </c>
      <c r="AE33" s="5" t="s">
        <v>4009</v>
      </c>
      <c r="AF33" s="5">
        <f>IF(ActividadesCom[[#This Row],[NIVEL 5]]&lt;&gt;0,VLOOKUP(ActividadesCom[[#This Row],[NIVEL 5]],Catálogo!A:B,2,FALSE),"")</f>
        <v>2</v>
      </c>
      <c r="AG33" s="5">
        <v>2</v>
      </c>
      <c r="AH33" s="2"/>
    </row>
    <row r="34" spans="1:34" ht="30" hidden="1" customHeight="1" x14ac:dyDescent="0.25">
      <c r="A34" s="7">
        <v>13470057</v>
      </c>
      <c r="B34" s="6" t="str">
        <f>VLOOKUP(ActividadesCom[[#This Row],[NO. DE CONTROL]],'LISTADO ESTUDIANTES'!A:C,2,FALSE)</f>
        <v>PERALTA PALMER EDGARDO GAMADIEL</v>
      </c>
      <c r="C34" s="6" t="str">
        <f>VLOOKUP(ActividadesCom[[#This Row],[NO. DE CONTROL]],'LISTADO ESTUDIANTES'!A:C,3,FALSE)</f>
        <v>ARQUITECTURA</v>
      </c>
      <c r="D34" s="5" t="str">
        <f>VLOOKUP(ActividadesCom[[#This Row],[NO. DE CONTROL]],'LISTADO ESTUDIANTES'!A:D,4,FALSE)</f>
        <v>EGRESADO(A)</v>
      </c>
      <c r="E34" s="5">
        <f>SUM(ActividadesCom[[#This Row],[CRÉD. 1]],ActividadesCom[[#This Row],[CRÉD. 2]],ActividadesCom[[#This Row],[CRÉD. 3]],ActividadesCom[[#This Row],[CRÉD. 4]],ActividadesCom[[#This Row],[CRÉD. 5]])</f>
        <v>7</v>
      </c>
      <c r="F34" s="17">
        <f>IF(ActividadesCom[[#This Row],[ÚLTIMO SEMESTRE CON CRÉDITOS]]&gt;0,ROUND(AVERAGE(ActividadesCom[[#This Row],[VALOR NIVEL 5]],ActividadesCom[[#This Row],[VALOR NIVEL 4]],ActividadesCom[[#This Row],[VALOR NIVEL 3]],ActividadesCom[[#This Row],[VALOR NIVEL 2]],ActividadesCom[[#This Row],[VALOR NIVEL 1]]),0),"")</f>
        <v>2</v>
      </c>
      <c r="G34" s="5" t="str">
        <f>IF(ActividadesCom[[#This Row],[PROMEDIO]]="","",IF(ActividadesCom[[#This Row],[PROMEDIO]]&gt;=4,"EXCELENTE",IF(ActividadesCom[[#This Row],[PROMEDIO]]&gt;=3,"NOTABLE",IF(ActividadesCom[[#This Row],[PROMEDIO]]&gt;=2,"BUENO",IF(ActividadesCom[[#This Row],[PROMEDIO]]=1,"SUFICIENTE","")))))</f>
        <v>BUENO</v>
      </c>
      <c r="H34" s="5">
        <f>MAX(ActividadesCom[[#This Row],[PERÍODO 1]],ActividadesCom[[#This Row],[PERÍODO 2]],ActividadesCom[[#This Row],[PERÍODO 3]],ActividadesCom[[#This Row],[PERÍODO 4]],ActividadesCom[[#This Row],[PERÍODO 5]])</f>
        <v>20183</v>
      </c>
      <c r="I34" s="6" t="s">
        <v>697</v>
      </c>
      <c r="J34" s="5">
        <v>20183</v>
      </c>
      <c r="K34" s="5" t="s">
        <v>4009</v>
      </c>
      <c r="L34" s="5">
        <f>IF(ActividadesCom[[#This Row],[NIVEL 1]]&lt;&gt;0,VLOOKUP(ActividadesCom[[#This Row],[NIVEL 1]],Catálogo!A:B,2,FALSE),"")</f>
        <v>2</v>
      </c>
      <c r="M34" s="5">
        <v>2</v>
      </c>
      <c r="N34" s="6" t="s">
        <v>698</v>
      </c>
      <c r="O34" s="5">
        <v>20183</v>
      </c>
      <c r="P34" s="5" t="s">
        <v>4009</v>
      </c>
      <c r="Q34" s="5">
        <f>IF(ActividadesCom[[#This Row],[NIVEL 2]]&lt;&gt;0,VLOOKUP(ActividadesCom[[#This Row],[NIVEL 2]],Catálogo!A:B,2,FALSE),"")</f>
        <v>2</v>
      </c>
      <c r="R34" s="5">
        <v>2</v>
      </c>
      <c r="S34" s="6"/>
      <c r="T34" s="5"/>
      <c r="U34" s="5"/>
      <c r="V34" s="5" t="str">
        <f>IF(ActividadesCom[[#This Row],[NIVEL 3]]&lt;&gt;0,VLOOKUP(ActividadesCom[[#This Row],[NIVEL 3]],Catálogo!A:B,2,FALSE),"")</f>
        <v/>
      </c>
      <c r="W34" s="5"/>
      <c r="X34" s="6" t="s">
        <v>31</v>
      </c>
      <c r="Y34" s="5" t="s">
        <v>51</v>
      </c>
      <c r="Z34" s="5" t="s">
        <v>4009</v>
      </c>
      <c r="AA34" s="5">
        <f>IF(ActividadesCom[[#This Row],[NIVEL 4]]&lt;&gt;0,VLOOKUP(ActividadesCom[[#This Row],[NIVEL 4]],Catálogo!A:B,2,FALSE),"")</f>
        <v>2</v>
      </c>
      <c r="AB34" s="5">
        <v>2</v>
      </c>
      <c r="AC34" s="6" t="s">
        <v>31</v>
      </c>
      <c r="AD34" s="5" t="s">
        <v>704</v>
      </c>
      <c r="AE34" s="5" t="s">
        <v>4009</v>
      </c>
      <c r="AF34" s="5">
        <f>IF(ActividadesCom[[#This Row],[NIVEL 5]]&lt;&gt;0,VLOOKUP(ActividadesCom[[#This Row],[NIVEL 5]],Catálogo!A:B,2,FALSE),"")</f>
        <v>2</v>
      </c>
      <c r="AG34" s="5">
        <v>1</v>
      </c>
      <c r="AH34" s="2"/>
    </row>
    <row r="35" spans="1:34" ht="30" hidden="1" customHeight="1" x14ac:dyDescent="0.25">
      <c r="A35" s="7">
        <v>13470058</v>
      </c>
      <c r="B35" s="6" t="str">
        <f>VLOOKUP(ActividadesCom[[#This Row],[NO. DE CONTROL]],'LISTADO ESTUDIANTES'!A:C,2,FALSE)</f>
        <v>NAAL MOO SAMUEL</v>
      </c>
      <c r="C35" s="6" t="str">
        <f>VLOOKUP(ActividadesCom[[#This Row],[NO. DE CONTROL]],'LISTADO ESTUDIANTES'!A:C,3,FALSE)</f>
        <v>ARQUITECTURA</v>
      </c>
      <c r="D35" s="5" t="str">
        <f>VLOOKUP(ActividadesCom[[#This Row],[NO. DE CONTROL]],'LISTADO ESTUDIANTES'!A:D,4,FALSE)</f>
        <v>EGRESADO(A)</v>
      </c>
      <c r="E35" s="5">
        <f>SUM(ActividadesCom[[#This Row],[CRÉD. 1]],ActividadesCom[[#This Row],[CRÉD. 2]],ActividadesCom[[#This Row],[CRÉD. 3]],ActividadesCom[[#This Row],[CRÉD. 4]],ActividadesCom[[#This Row],[CRÉD. 5]])</f>
        <v>5</v>
      </c>
      <c r="F35" s="17">
        <f>IF(ActividadesCom[[#This Row],[ÚLTIMO SEMESTRE CON CRÉDITOS]]&gt;0,ROUND(AVERAGE(ActividadesCom[[#This Row],[VALOR NIVEL 5]],ActividadesCom[[#This Row],[VALOR NIVEL 4]],ActividadesCom[[#This Row],[VALOR NIVEL 3]],ActividadesCom[[#This Row],[VALOR NIVEL 2]],ActividadesCom[[#This Row],[VALOR NIVEL 1]]),0),"")</f>
        <v>2</v>
      </c>
      <c r="G35" s="5" t="str">
        <f>IF(ActividadesCom[[#This Row],[PROMEDIO]]="","",IF(ActividadesCom[[#This Row],[PROMEDIO]]&gt;=4,"EXCELENTE",IF(ActividadesCom[[#This Row],[PROMEDIO]]&gt;=3,"NOTABLE",IF(ActividadesCom[[#This Row],[PROMEDIO]]&gt;=2,"BUENO",IF(ActividadesCom[[#This Row],[PROMEDIO]]=1,"SUFICIENTE","")))))</f>
        <v>BUENO</v>
      </c>
      <c r="H35" s="5">
        <f>MAX(ActividadesCom[[#This Row],[PERÍODO 1]],ActividadesCom[[#This Row],[PERÍODO 2]],ActividadesCom[[#This Row],[PERÍODO 3]],ActividadesCom[[#This Row],[PERÍODO 4]],ActividadesCom[[#This Row],[PERÍODO 5]])</f>
        <v>20183</v>
      </c>
      <c r="I35" s="6" t="s">
        <v>774</v>
      </c>
      <c r="J35" s="5">
        <v>20183</v>
      </c>
      <c r="K35" s="5" t="s">
        <v>4009</v>
      </c>
      <c r="L35" s="5">
        <f>IF(ActividadesCom[[#This Row],[NIVEL 1]]&lt;&gt;0,VLOOKUP(ActividadesCom[[#This Row],[NIVEL 1]],Catálogo!A:B,2,FALSE),"")</f>
        <v>2</v>
      </c>
      <c r="M35" s="5">
        <v>1</v>
      </c>
      <c r="N35" s="6" t="s">
        <v>811</v>
      </c>
      <c r="O35" s="5">
        <v>20181</v>
      </c>
      <c r="P35" s="5" t="s">
        <v>4009</v>
      </c>
      <c r="Q35" s="5">
        <f>IF(ActividadesCom[[#This Row],[NIVEL 2]]&lt;&gt;0,VLOOKUP(ActividadesCom[[#This Row],[NIVEL 2]],Catálogo!A:B,2,FALSE),"")</f>
        <v>2</v>
      </c>
      <c r="R35" s="5">
        <v>1</v>
      </c>
      <c r="S35" s="6" t="s">
        <v>813</v>
      </c>
      <c r="T35" s="5">
        <v>20151</v>
      </c>
      <c r="U35" s="5" t="s">
        <v>4009</v>
      </c>
      <c r="V35" s="5">
        <f>IF(ActividadesCom[[#This Row],[NIVEL 3]]&lt;&gt;0,VLOOKUP(ActividadesCom[[#This Row],[NIVEL 3]],Catálogo!A:B,2,FALSE),"")</f>
        <v>2</v>
      </c>
      <c r="W35" s="5">
        <v>1</v>
      </c>
      <c r="X35" s="6" t="s">
        <v>2</v>
      </c>
      <c r="Y35" s="5">
        <v>20133</v>
      </c>
      <c r="Z35" s="5" t="s">
        <v>4009</v>
      </c>
      <c r="AA35" s="5">
        <f>IF(ActividadesCom[[#This Row],[NIVEL 4]]&lt;&gt;0,VLOOKUP(ActividadesCom[[#This Row],[NIVEL 4]],Catálogo!A:B,2,FALSE),"")</f>
        <v>2</v>
      </c>
      <c r="AB35" s="5">
        <v>1</v>
      </c>
      <c r="AC35" s="6" t="s">
        <v>116</v>
      </c>
      <c r="AD35" s="5">
        <v>20133</v>
      </c>
      <c r="AE35" s="5" t="s">
        <v>4009</v>
      </c>
      <c r="AF35" s="5">
        <f>IF(ActividadesCom[[#This Row],[NIVEL 5]]&lt;&gt;0,VLOOKUP(ActividadesCom[[#This Row],[NIVEL 5]],Catálogo!A:B,2,FALSE),"")</f>
        <v>2</v>
      </c>
      <c r="AG35" s="5">
        <v>1</v>
      </c>
      <c r="AH35" s="2"/>
    </row>
    <row r="36" spans="1:34" ht="30" hidden="1" customHeight="1" x14ac:dyDescent="0.25">
      <c r="A36" s="7">
        <v>13470060</v>
      </c>
      <c r="B36" s="6" t="str">
        <f>VLOOKUP(ActividadesCom[[#This Row],[NO. DE CONTROL]],'LISTADO ESTUDIANTES'!A:C,2,FALSE)</f>
        <v>ESTRELLA CHIN ROMAN ISMAEL</v>
      </c>
      <c r="C36" s="6" t="str">
        <f>VLOOKUP(ActividadesCom[[#This Row],[NO. DE CONTROL]],'LISTADO ESTUDIANTES'!A:C,3,FALSE)</f>
        <v>ARQUITECTURA</v>
      </c>
      <c r="D36" s="5" t="str">
        <f>VLOOKUP(ActividadesCom[[#This Row],[NO. DE CONTROL]],'LISTADO ESTUDIANTES'!A:D,4,FALSE)</f>
        <v>EGRESADO(A)</v>
      </c>
      <c r="E36" s="5">
        <f>SUM(ActividadesCom[[#This Row],[CRÉD. 1]],ActividadesCom[[#This Row],[CRÉD. 2]],ActividadesCom[[#This Row],[CRÉD. 3]],ActividadesCom[[#This Row],[CRÉD. 4]],ActividadesCom[[#This Row],[CRÉD. 5]])</f>
        <v>5</v>
      </c>
      <c r="F36" s="17">
        <f>IF(ActividadesCom[[#This Row],[ÚLTIMO SEMESTRE CON CRÉDITOS]]&gt;0,ROUND(AVERAGE(ActividadesCom[[#This Row],[VALOR NIVEL 5]],ActividadesCom[[#This Row],[VALOR NIVEL 4]],ActividadesCom[[#This Row],[VALOR NIVEL 3]],ActividadesCom[[#This Row],[VALOR NIVEL 2]],ActividadesCom[[#This Row],[VALOR NIVEL 1]]),0),"")</f>
        <v>2</v>
      </c>
      <c r="G36" s="5" t="str">
        <f>IF(ActividadesCom[[#This Row],[PROMEDIO]]="","",IF(ActividadesCom[[#This Row],[PROMEDIO]]&gt;=4,"EXCELENTE",IF(ActividadesCom[[#This Row],[PROMEDIO]]&gt;=3,"NOTABLE",IF(ActividadesCom[[#This Row],[PROMEDIO]]&gt;=2,"BUENO",IF(ActividadesCom[[#This Row],[PROMEDIO]]=1,"SUFICIENTE","")))))</f>
        <v>BUENO</v>
      </c>
      <c r="H36" s="5">
        <f>MAX(ActividadesCom[[#This Row],[PERÍODO 1]],ActividadesCom[[#This Row],[PERÍODO 2]],ActividadesCom[[#This Row],[PERÍODO 3]],ActividadesCom[[#This Row],[PERÍODO 4]],ActividadesCom[[#This Row],[PERÍODO 5]])</f>
        <v>20173</v>
      </c>
      <c r="I36" s="6" t="s">
        <v>422</v>
      </c>
      <c r="J36" s="5">
        <v>20173</v>
      </c>
      <c r="K36" s="5" t="s">
        <v>4009</v>
      </c>
      <c r="L36" s="5">
        <f>IF(ActividadesCom[[#This Row],[NIVEL 1]]&lt;&gt;0,VLOOKUP(ActividadesCom[[#This Row],[NIVEL 1]],Catálogo!A:B,2,FALSE),"")</f>
        <v>2</v>
      </c>
      <c r="M36" s="5">
        <v>1</v>
      </c>
      <c r="N36" s="6" t="s">
        <v>423</v>
      </c>
      <c r="O36" s="5">
        <v>20151</v>
      </c>
      <c r="P36" s="5" t="s">
        <v>4009</v>
      </c>
      <c r="Q36" s="5">
        <f>IF(ActividadesCom[[#This Row],[NIVEL 2]]&lt;&gt;0,VLOOKUP(ActividadesCom[[#This Row],[NIVEL 2]],Catálogo!A:B,2,FALSE),"")</f>
        <v>2</v>
      </c>
      <c r="R36" s="5">
        <v>1</v>
      </c>
      <c r="S36" s="6" t="s">
        <v>424</v>
      </c>
      <c r="T36" s="5">
        <v>20151</v>
      </c>
      <c r="U36" s="5" t="s">
        <v>4009</v>
      </c>
      <c r="V36" s="5">
        <f>IF(ActividadesCom[[#This Row],[NIVEL 3]]&lt;&gt;0,VLOOKUP(ActividadesCom[[#This Row],[NIVEL 3]],Catálogo!A:B,2,FALSE),"")</f>
        <v>2</v>
      </c>
      <c r="W36" s="5">
        <v>1</v>
      </c>
      <c r="X36" s="6" t="s">
        <v>55</v>
      </c>
      <c r="Y36" s="5">
        <v>20141</v>
      </c>
      <c r="Z36" s="5" t="s">
        <v>4009</v>
      </c>
      <c r="AA36" s="5">
        <f>IF(ActividadesCom[[#This Row],[NIVEL 4]]&lt;&gt;0,VLOOKUP(ActividadesCom[[#This Row],[NIVEL 4]],Catálogo!A:B,2,FALSE),"")</f>
        <v>2</v>
      </c>
      <c r="AB36" s="5">
        <v>1</v>
      </c>
      <c r="AC36" s="6" t="s">
        <v>55</v>
      </c>
      <c r="AD36" s="5">
        <v>20133</v>
      </c>
      <c r="AE36" s="5" t="s">
        <v>4009</v>
      </c>
      <c r="AF36" s="5">
        <f>IF(ActividadesCom[[#This Row],[NIVEL 5]]&lt;&gt;0,VLOOKUP(ActividadesCom[[#This Row],[NIVEL 5]],Catálogo!A:B,2,FALSE),"")</f>
        <v>2</v>
      </c>
      <c r="AG36" s="5">
        <v>1</v>
      </c>
      <c r="AH36" s="2"/>
    </row>
    <row r="37" spans="1:34" ht="30" hidden="1" customHeight="1" x14ac:dyDescent="0.25">
      <c r="A37" s="7">
        <v>13470061</v>
      </c>
      <c r="B37" s="6" t="str">
        <f>VLOOKUP(ActividadesCom[[#This Row],[NO. DE CONTROL]],'LISTADO ESTUDIANTES'!A:C,2,FALSE)</f>
        <v>EUAN PACAB LIZANDRO JAVIER</v>
      </c>
      <c r="C37" s="6" t="str">
        <f>VLOOKUP(ActividadesCom[[#This Row],[NO. DE CONTROL]],'LISTADO ESTUDIANTES'!A:C,3,FALSE)</f>
        <v>ARQUITECTURA</v>
      </c>
      <c r="D37" s="5" t="str">
        <f>VLOOKUP(ActividadesCom[[#This Row],[NO. DE CONTROL]],'LISTADO ESTUDIANTES'!A:D,4,FALSE)</f>
        <v>BAJA</v>
      </c>
      <c r="E37" s="5">
        <f>SUM(ActividadesCom[[#This Row],[CRÉD. 1]],ActividadesCom[[#This Row],[CRÉD. 2]],ActividadesCom[[#This Row],[CRÉD. 3]],ActividadesCom[[#This Row],[CRÉD. 4]],ActividadesCom[[#This Row],[CRÉD. 5]])</f>
        <v>0</v>
      </c>
      <c r="F37" s="17" t="str">
        <f>IF(ActividadesCom[[#This Row],[ÚLTIMO SEMESTRE CON CRÉDITOS]]&gt;0,ROUND(AVERAGE(ActividadesCom[[#This Row],[VALOR NIVEL 5]],ActividadesCom[[#This Row],[VALOR NIVEL 4]],ActividadesCom[[#This Row],[VALOR NIVEL 3]],ActividadesCom[[#This Row],[VALOR NIVEL 2]],ActividadesCom[[#This Row],[VALOR NIVEL 1]]),0),"")</f>
        <v/>
      </c>
      <c r="G37" s="5" t="str">
        <f>IF(ActividadesCom[[#This Row],[PROMEDIO]]="","",IF(ActividadesCom[[#This Row],[PROMEDIO]]&gt;=4,"EXCELENTE",IF(ActividadesCom[[#This Row],[PROMEDIO]]&gt;=3,"NOTABLE",IF(ActividadesCom[[#This Row],[PROMEDIO]]&gt;=2,"BUENO",IF(ActividadesCom[[#This Row],[PROMEDIO]]=1,"SUFICIENTE","")))))</f>
        <v/>
      </c>
      <c r="H37" s="5">
        <f>MAX(ActividadesCom[[#This Row],[PERÍODO 1]],ActividadesCom[[#This Row],[PERÍODO 2]],ActividadesCom[[#This Row],[PERÍODO 3]],ActividadesCom[[#This Row],[PERÍODO 4]],ActividadesCom[[#This Row],[PERÍODO 5]])</f>
        <v>0</v>
      </c>
      <c r="I37" s="6"/>
      <c r="J37" s="5"/>
      <c r="K37" s="5"/>
      <c r="L37" s="5" t="str">
        <f>IF(ActividadesCom[[#This Row],[NIVEL 1]]&lt;&gt;0,VLOOKUP(ActividadesCom[[#This Row],[NIVEL 1]],Catálogo!A:B,2,FALSE),"")</f>
        <v/>
      </c>
      <c r="M37" s="5"/>
      <c r="N37" s="6"/>
      <c r="O37" s="5"/>
      <c r="P37" s="5"/>
      <c r="Q37" s="5" t="str">
        <f>IF(ActividadesCom[[#This Row],[NIVEL 2]]&lt;&gt;0,VLOOKUP(ActividadesCom[[#This Row],[NIVEL 2]],Catálogo!A:B,2,FALSE),"")</f>
        <v/>
      </c>
      <c r="R37" s="5"/>
      <c r="S37" s="6"/>
      <c r="T37" s="5"/>
      <c r="U37" s="5"/>
      <c r="V37" s="5" t="str">
        <f>IF(ActividadesCom[[#This Row],[NIVEL 3]]&lt;&gt;0,VLOOKUP(ActividadesCom[[#This Row],[NIVEL 3]],Catálogo!A:B,2,FALSE),"")</f>
        <v/>
      </c>
      <c r="W37" s="5"/>
      <c r="X37" s="6"/>
      <c r="Y37" s="5"/>
      <c r="Z37" s="5"/>
      <c r="AA37" s="5" t="str">
        <f>IF(ActividadesCom[[#This Row],[NIVEL 4]]&lt;&gt;0,VLOOKUP(ActividadesCom[[#This Row],[NIVEL 4]],Catálogo!A:B,2,FALSE),"")</f>
        <v/>
      </c>
      <c r="AB37" s="5"/>
      <c r="AC37" s="6"/>
      <c r="AD37" s="5"/>
      <c r="AE37" s="5"/>
      <c r="AF37" s="5" t="str">
        <f>IF(ActividadesCom[[#This Row],[NIVEL 5]]&lt;&gt;0,VLOOKUP(ActividadesCom[[#This Row],[NIVEL 5]],Catálogo!A:B,2,FALSE),"")</f>
        <v/>
      </c>
      <c r="AG37" s="5"/>
      <c r="AH37" s="2"/>
    </row>
    <row r="38" spans="1:34" ht="30" hidden="1" customHeight="1" x14ac:dyDescent="0.25">
      <c r="A38" s="7">
        <v>13470064</v>
      </c>
      <c r="B38" s="6" t="str">
        <f>VLOOKUP(ActividadesCom[[#This Row],[NO. DE CONTROL]],'LISTADO ESTUDIANTES'!A:C,2,FALSE)</f>
        <v>OCAÑA ESTRELLA ITZAYANA ISABEL</v>
      </c>
      <c r="C38" s="6" t="str">
        <f>VLOOKUP(ActividadesCom[[#This Row],[NO. DE CONTROL]],'LISTADO ESTUDIANTES'!A:C,3,FALSE)</f>
        <v>ARQUITECTURA</v>
      </c>
      <c r="D38" s="5" t="str">
        <f>VLOOKUP(ActividadesCom[[#This Row],[NO. DE CONTROL]],'LISTADO ESTUDIANTES'!A:D,4,FALSE)</f>
        <v>BAJA</v>
      </c>
      <c r="E38" s="5">
        <f>SUM(ActividadesCom[[#This Row],[CRÉD. 1]],ActividadesCom[[#This Row],[CRÉD. 2]],ActividadesCom[[#This Row],[CRÉD. 3]],ActividadesCom[[#This Row],[CRÉD. 4]],ActividadesCom[[#This Row],[CRÉD. 5]])</f>
        <v>0</v>
      </c>
      <c r="F38" s="17" t="str">
        <f>IF(ActividadesCom[[#This Row],[ÚLTIMO SEMESTRE CON CRÉDITOS]]&gt;0,ROUND(AVERAGE(ActividadesCom[[#This Row],[VALOR NIVEL 5]],ActividadesCom[[#This Row],[VALOR NIVEL 4]],ActividadesCom[[#This Row],[VALOR NIVEL 3]],ActividadesCom[[#This Row],[VALOR NIVEL 2]],ActividadesCom[[#This Row],[VALOR NIVEL 1]]),0),"")</f>
        <v/>
      </c>
      <c r="G38" s="5" t="str">
        <f>IF(ActividadesCom[[#This Row],[PROMEDIO]]="","",IF(ActividadesCom[[#This Row],[PROMEDIO]]&gt;=4,"EXCELENTE",IF(ActividadesCom[[#This Row],[PROMEDIO]]&gt;=3,"NOTABLE",IF(ActividadesCom[[#This Row],[PROMEDIO]]&gt;=2,"BUENO",IF(ActividadesCom[[#This Row],[PROMEDIO]]=1,"SUFICIENTE","")))))</f>
        <v/>
      </c>
      <c r="H38" s="5">
        <f>MAX(ActividadesCom[[#This Row],[PERÍODO 1]],ActividadesCom[[#This Row],[PERÍODO 2]],ActividadesCom[[#This Row],[PERÍODO 3]],ActividadesCom[[#This Row],[PERÍODO 4]],ActividadesCom[[#This Row],[PERÍODO 5]])</f>
        <v>0</v>
      </c>
      <c r="I38" s="6"/>
      <c r="J38" s="5"/>
      <c r="K38" s="5"/>
      <c r="L38" s="5" t="str">
        <f>IF(ActividadesCom[[#This Row],[NIVEL 1]]&lt;&gt;0,VLOOKUP(ActividadesCom[[#This Row],[NIVEL 1]],Catálogo!A:B,2,FALSE),"")</f>
        <v/>
      </c>
      <c r="M38" s="5"/>
      <c r="N38" s="6"/>
      <c r="O38" s="5"/>
      <c r="P38" s="5"/>
      <c r="Q38" s="5" t="str">
        <f>IF(ActividadesCom[[#This Row],[NIVEL 2]]&lt;&gt;0,VLOOKUP(ActividadesCom[[#This Row],[NIVEL 2]],Catálogo!A:B,2,FALSE),"")</f>
        <v/>
      </c>
      <c r="R38" s="5"/>
      <c r="S38" s="6"/>
      <c r="T38" s="5"/>
      <c r="U38" s="5"/>
      <c r="V38" s="5" t="str">
        <f>IF(ActividadesCom[[#This Row],[NIVEL 3]]&lt;&gt;0,VLOOKUP(ActividadesCom[[#This Row],[NIVEL 3]],Catálogo!A:B,2,FALSE),"")</f>
        <v/>
      </c>
      <c r="W38" s="5"/>
      <c r="X38" s="6"/>
      <c r="Y38" s="5"/>
      <c r="Z38" s="5"/>
      <c r="AA38" s="5" t="str">
        <f>IF(ActividadesCom[[#This Row],[NIVEL 4]]&lt;&gt;0,VLOOKUP(ActividadesCom[[#This Row],[NIVEL 4]],Catálogo!A:B,2,FALSE),"")</f>
        <v/>
      </c>
      <c r="AB38" s="5"/>
      <c r="AC38" s="6"/>
      <c r="AD38" s="5"/>
      <c r="AE38" s="5"/>
      <c r="AF38" s="5" t="str">
        <f>IF(ActividadesCom[[#This Row],[NIVEL 5]]&lt;&gt;0,VLOOKUP(ActividadesCom[[#This Row],[NIVEL 5]],Catálogo!A:B,2,FALSE),"")</f>
        <v/>
      </c>
      <c r="AG38" s="5"/>
      <c r="AH38" s="2"/>
    </row>
    <row r="39" spans="1:34" ht="30" hidden="1" customHeight="1" x14ac:dyDescent="0.25">
      <c r="A39" s="7">
        <v>13470069</v>
      </c>
      <c r="B39" s="6" t="str">
        <f>VLOOKUP(ActividadesCom[[#This Row],[NO. DE CONTROL]],'LISTADO ESTUDIANTES'!A:C,2,FALSE)</f>
        <v>TORRES BRICEÑO JOSE IGNACIO</v>
      </c>
      <c r="C39" s="6" t="str">
        <f>VLOOKUP(ActividadesCom[[#This Row],[NO. DE CONTROL]],'LISTADO ESTUDIANTES'!A:C,3,FALSE)</f>
        <v>ARQUITECTURA</v>
      </c>
      <c r="D39" s="5" t="str">
        <f>VLOOKUP(ActividadesCom[[#This Row],[NO. DE CONTROL]],'LISTADO ESTUDIANTES'!A:D,4,FALSE)</f>
        <v>EGRESADO(A)</v>
      </c>
      <c r="E39" s="5">
        <f>SUM(ActividadesCom[[#This Row],[CRÉD. 1]],ActividadesCom[[#This Row],[CRÉD. 2]],ActividadesCom[[#This Row],[CRÉD. 3]],ActividadesCom[[#This Row],[CRÉD. 4]],ActividadesCom[[#This Row],[CRÉD. 5]])</f>
        <v>5</v>
      </c>
      <c r="F39" s="17">
        <f>IF(ActividadesCom[[#This Row],[ÚLTIMO SEMESTRE CON CRÉDITOS]]&gt;0,ROUND(AVERAGE(ActividadesCom[[#This Row],[VALOR NIVEL 5]],ActividadesCom[[#This Row],[VALOR NIVEL 4]],ActividadesCom[[#This Row],[VALOR NIVEL 3]],ActividadesCom[[#This Row],[VALOR NIVEL 2]],ActividadesCom[[#This Row],[VALOR NIVEL 1]]),0),"")</f>
        <v>2</v>
      </c>
      <c r="G39" s="5" t="str">
        <f>IF(ActividadesCom[[#This Row],[PROMEDIO]]="","",IF(ActividadesCom[[#This Row],[PROMEDIO]]&gt;=4,"EXCELENTE",IF(ActividadesCom[[#This Row],[PROMEDIO]]&gt;=3,"NOTABLE",IF(ActividadesCom[[#This Row],[PROMEDIO]]&gt;=2,"BUENO",IF(ActividadesCom[[#This Row],[PROMEDIO]]=1,"SUFICIENTE","")))))</f>
        <v>BUENO</v>
      </c>
      <c r="H39" s="5">
        <f>MAX(ActividadesCom[[#This Row],[PERÍODO 1]],ActividadesCom[[#This Row],[PERÍODO 2]],ActividadesCom[[#This Row],[PERÍODO 3]],ActividadesCom[[#This Row],[PERÍODO 4]],ActividadesCom[[#This Row],[PERÍODO 5]])</f>
        <v>20163</v>
      </c>
      <c r="I39" s="6" t="s">
        <v>425</v>
      </c>
      <c r="J39" s="5">
        <v>20163</v>
      </c>
      <c r="K39" s="5" t="s">
        <v>4009</v>
      </c>
      <c r="L39" s="5">
        <f>IF(ActividadesCom[[#This Row],[NIVEL 1]]&lt;&gt;0,VLOOKUP(ActividadesCom[[#This Row],[NIVEL 1]],Catálogo!A:B,2,FALSE),"")</f>
        <v>2</v>
      </c>
      <c r="M39" s="5">
        <v>1</v>
      </c>
      <c r="N39" s="6" t="s">
        <v>455</v>
      </c>
      <c r="O39" s="5">
        <v>20153</v>
      </c>
      <c r="P39" s="5" t="s">
        <v>4009</v>
      </c>
      <c r="Q39" s="5">
        <f>IF(ActividadesCom[[#This Row],[NIVEL 2]]&lt;&gt;0,VLOOKUP(ActividadesCom[[#This Row],[NIVEL 2]],Catálogo!A:B,2,FALSE),"")</f>
        <v>2</v>
      </c>
      <c r="R39" s="5">
        <v>1</v>
      </c>
      <c r="S39" s="6" t="s">
        <v>379</v>
      </c>
      <c r="T39" s="5">
        <v>20151</v>
      </c>
      <c r="U39" s="5" t="s">
        <v>4009</v>
      </c>
      <c r="V39" s="5">
        <f>IF(ActividadesCom[[#This Row],[NIVEL 3]]&lt;&gt;0,VLOOKUP(ActividadesCom[[#This Row],[NIVEL 3]],Catálogo!A:B,2,FALSE),"")</f>
        <v>2</v>
      </c>
      <c r="W39" s="5">
        <v>1</v>
      </c>
      <c r="X39" s="6"/>
      <c r="Y39" s="5"/>
      <c r="Z39" s="5"/>
      <c r="AA39" s="5" t="str">
        <f>IF(ActividadesCom[[#This Row],[NIVEL 4]]&lt;&gt;0,VLOOKUP(ActividadesCom[[#This Row],[NIVEL 4]],Catálogo!A:B,2,FALSE),"")</f>
        <v/>
      </c>
      <c r="AB39" s="5"/>
      <c r="AC39" s="6" t="s">
        <v>79</v>
      </c>
      <c r="AD39" s="5" t="s">
        <v>51</v>
      </c>
      <c r="AE39" s="5" t="s">
        <v>4009</v>
      </c>
      <c r="AF39" s="5">
        <f>IF(ActividadesCom[[#This Row],[NIVEL 5]]&lt;&gt;0,VLOOKUP(ActividadesCom[[#This Row],[NIVEL 5]],Catálogo!A:B,2,FALSE),"")</f>
        <v>2</v>
      </c>
      <c r="AG39" s="5">
        <v>2</v>
      </c>
      <c r="AH39" s="2"/>
    </row>
    <row r="40" spans="1:34" ht="30" hidden="1" customHeight="1" x14ac:dyDescent="0.25">
      <c r="A40" s="7">
        <v>13470070</v>
      </c>
      <c r="B40" s="6" t="str">
        <f>VLOOKUP(ActividadesCom[[#This Row],[NO. DE CONTROL]],'LISTADO ESTUDIANTES'!A:C,2,FALSE)</f>
        <v>ESTRELLA TUN YAMILE GABRIELA</v>
      </c>
      <c r="C40" s="6" t="str">
        <f>VLOOKUP(ActividadesCom[[#This Row],[NO. DE CONTROL]],'LISTADO ESTUDIANTES'!A:C,3,FALSE)</f>
        <v>ARQUITECTURA</v>
      </c>
      <c r="D40" s="5" t="str">
        <f>VLOOKUP(ActividadesCom[[#This Row],[NO. DE CONTROL]],'LISTADO ESTUDIANTES'!A:D,4,FALSE)</f>
        <v>EGRESADO(A)</v>
      </c>
      <c r="E40" s="5">
        <f>SUM(ActividadesCom[[#This Row],[CRÉD. 1]],ActividadesCom[[#This Row],[CRÉD. 2]],ActividadesCom[[#This Row],[CRÉD. 3]],ActividadesCom[[#This Row],[CRÉD. 4]],ActividadesCom[[#This Row],[CRÉD. 5]])</f>
        <v>5</v>
      </c>
      <c r="F40" s="17">
        <f>IF(ActividadesCom[[#This Row],[ÚLTIMO SEMESTRE CON CRÉDITOS]]&gt;0,ROUND(AVERAGE(ActividadesCom[[#This Row],[VALOR NIVEL 5]],ActividadesCom[[#This Row],[VALOR NIVEL 4]],ActividadesCom[[#This Row],[VALOR NIVEL 3]],ActividadesCom[[#This Row],[VALOR NIVEL 2]],ActividadesCom[[#This Row],[VALOR NIVEL 1]]),0),"")</f>
        <v>2</v>
      </c>
      <c r="G40" s="5" t="str">
        <f>IF(ActividadesCom[[#This Row],[PROMEDIO]]="","",IF(ActividadesCom[[#This Row],[PROMEDIO]]&gt;=4,"EXCELENTE",IF(ActividadesCom[[#This Row],[PROMEDIO]]&gt;=3,"NOTABLE",IF(ActividadesCom[[#This Row],[PROMEDIO]]&gt;=2,"BUENO",IF(ActividadesCom[[#This Row],[PROMEDIO]]=1,"SUFICIENTE","")))))</f>
        <v>BUENO</v>
      </c>
      <c r="H40" s="5">
        <f>MAX(ActividadesCom[[#This Row],[PERÍODO 1]],ActividadesCom[[#This Row],[PERÍODO 2]],ActividadesCom[[#This Row],[PERÍODO 3]],ActividadesCom[[#This Row],[PERÍODO 4]],ActividadesCom[[#This Row],[PERÍODO 5]])</f>
        <v>20181</v>
      </c>
      <c r="I40" s="6" t="s">
        <v>607</v>
      </c>
      <c r="J40" s="5">
        <v>20181</v>
      </c>
      <c r="K40" s="5" t="s">
        <v>4009</v>
      </c>
      <c r="L40" s="5">
        <f>IF(ActividadesCom[[#This Row],[NIVEL 1]]&lt;&gt;0,VLOOKUP(ActividadesCom[[#This Row],[NIVEL 1]],Catálogo!A:B,2,FALSE),"")</f>
        <v>2</v>
      </c>
      <c r="M40" s="5">
        <v>1</v>
      </c>
      <c r="N40" s="6" t="s">
        <v>422</v>
      </c>
      <c r="O40" s="5">
        <v>20173</v>
      </c>
      <c r="P40" s="5" t="s">
        <v>4009</v>
      </c>
      <c r="Q40" s="5">
        <f>IF(ActividadesCom[[#This Row],[NIVEL 2]]&lt;&gt;0,VLOOKUP(ActividadesCom[[#This Row],[NIVEL 2]],Catálogo!A:B,2,FALSE),"")</f>
        <v>2</v>
      </c>
      <c r="R40" s="5">
        <v>1</v>
      </c>
      <c r="S40" s="6" t="s">
        <v>608</v>
      </c>
      <c r="T40" s="5">
        <v>20141</v>
      </c>
      <c r="U40" s="5" t="s">
        <v>4009</v>
      </c>
      <c r="V40" s="5">
        <f>IF(ActividadesCom[[#This Row],[NIVEL 3]]&lt;&gt;0,VLOOKUP(ActividadesCom[[#This Row],[NIVEL 3]],Catálogo!A:B,2,FALSE),"")</f>
        <v>2</v>
      </c>
      <c r="W40" s="5">
        <v>1</v>
      </c>
      <c r="X40" s="6"/>
      <c r="Y40" s="5"/>
      <c r="Z40" s="5"/>
      <c r="AA40" s="5" t="str">
        <f>IF(ActividadesCom[[#This Row],[NIVEL 4]]&lt;&gt;0,VLOOKUP(ActividadesCom[[#This Row],[NIVEL 4]],Catálogo!A:B,2,FALSE),"")</f>
        <v/>
      </c>
      <c r="AB40" s="5"/>
      <c r="AC40" s="6" t="s">
        <v>1082</v>
      </c>
      <c r="AD40" s="5" t="s">
        <v>224</v>
      </c>
      <c r="AE40" s="5" t="s">
        <v>4009</v>
      </c>
      <c r="AF40" s="5">
        <f>IF(ActividadesCom[[#This Row],[NIVEL 5]]&lt;&gt;0,VLOOKUP(ActividadesCom[[#This Row],[NIVEL 5]],Catálogo!A:B,2,FALSE),"")</f>
        <v>2</v>
      </c>
      <c r="AG40" s="5">
        <v>2</v>
      </c>
      <c r="AH40" s="2"/>
    </row>
    <row r="41" spans="1:34" ht="30" hidden="1" customHeight="1" x14ac:dyDescent="0.25">
      <c r="A41" s="7">
        <v>13470071</v>
      </c>
      <c r="B41" s="6" t="str">
        <f>VLOOKUP(ActividadesCom[[#This Row],[NO. DE CONTROL]],'LISTADO ESTUDIANTES'!A:C,2,FALSE)</f>
        <v>JIMENEZ HERNANDEZ JONAS</v>
      </c>
      <c r="C41" s="6" t="str">
        <f>VLOOKUP(ActividadesCom[[#This Row],[NO. DE CONTROL]],'LISTADO ESTUDIANTES'!A:C,3,FALSE)</f>
        <v>ARQUITECTURA</v>
      </c>
      <c r="D41" s="5" t="str">
        <f>VLOOKUP(ActividadesCom[[#This Row],[NO. DE CONTROL]],'LISTADO ESTUDIANTES'!A:D,4,FALSE)</f>
        <v>BAJA</v>
      </c>
      <c r="E41" s="5">
        <f>SUM(ActividadesCom[[#This Row],[CRÉD. 1]],ActividadesCom[[#This Row],[CRÉD. 2]],ActividadesCom[[#This Row],[CRÉD. 3]],ActividadesCom[[#This Row],[CRÉD. 4]],ActividadesCom[[#This Row],[CRÉD. 5]])</f>
        <v>0</v>
      </c>
      <c r="F41" s="17" t="str">
        <f>IF(ActividadesCom[[#This Row],[ÚLTIMO SEMESTRE CON CRÉDITOS]]&gt;0,ROUND(AVERAGE(ActividadesCom[[#This Row],[VALOR NIVEL 5]],ActividadesCom[[#This Row],[VALOR NIVEL 4]],ActividadesCom[[#This Row],[VALOR NIVEL 3]],ActividadesCom[[#This Row],[VALOR NIVEL 2]],ActividadesCom[[#This Row],[VALOR NIVEL 1]]),0),"")</f>
        <v/>
      </c>
      <c r="G41" s="5" t="str">
        <f>IF(ActividadesCom[[#This Row],[PROMEDIO]]="","",IF(ActividadesCom[[#This Row],[PROMEDIO]]&gt;=4,"EXCELENTE",IF(ActividadesCom[[#This Row],[PROMEDIO]]&gt;=3,"NOTABLE",IF(ActividadesCom[[#This Row],[PROMEDIO]]&gt;=2,"BUENO",IF(ActividadesCom[[#This Row],[PROMEDIO]]=1,"SUFICIENTE","")))))</f>
        <v/>
      </c>
      <c r="H41" s="5">
        <f>MAX(ActividadesCom[[#This Row],[PERÍODO 1]],ActividadesCom[[#This Row],[PERÍODO 2]],ActividadesCom[[#This Row],[PERÍODO 3]],ActividadesCom[[#This Row],[PERÍODO 4]],ActividadesCom[[#This Row],[PERÍODO 5]])</f>
        <v>0</v>
      </c>
      <c r="I41" s="6"/>
      <c r="J41" s="5"/>
      <c r="K41" s="5"/>
      <c r="L41" s="5" t="str">
        <f>IF(ActividadesCom[[#This Row],[NIVEL 1]]&lt;&gt;0,VLOOKUP(ActividadesCom[[#This Row],[NIVEL 1]],Catálogo!A:B,2,FALSE),"")</f>
        <v/>
      </c>
      <c r="M41" s="5"/>
      <c r="N41" s="6"/>
      <c r="O41" s="5"/>
      <c r="P41" s="5"/>
      <c r="Q41" s="5" t="str">
        <f>IF(ActividadesCom[[#This Row],[NIVEL 2]]&lt;&gt;0,VLOOKUP(ActividadesCom[[#This Row],[NIVEL 2]],Catálogo!A:B,2,FALSE),"")</f>
        <v/>
      </c>
      <c r="R41" s="5"/>
      <c r="S41" s="6"/>
      <c r="T41" s="5"/>
      <c r="U41" s="5"/>
      <c r="V41" s="5" t="str">
        <f>IF(ActividadesCom[[#This Row],[NIVEL 3]]&lt;&gt;0,VLOOKUP(ActividadesCom[[#This Row],[NIVEL 3]],Catálogo!A:B,2,FALSE),"")</f>
        <v/>
      </c>
      <c r="W41" s="5"/>
      <c r="X41" s="6"/>
      <c r="Y41" s="5"/>
      <c r="Z41" s="5"/>
      <c r="AA41" s="5" t="str">
        <f>IF(ActividadesCom[[#This Row],[NIVEL 4]]&lt;&gt;0,VLOOKUP(ActividadesCom[[#This Row],[NIVEL 4]],Catálogo!A:B,2,FALSE),"")</f>
        <v/>
      </c>
      <c r="AB41" s="5"/>
      <c r="AC41" s="6"/>
      <c r="AD41" s="5"/>
      <c r="AE41" s="5"/>
      <c r="AF41" s="5" t="str">
        <f>IF(ActividadesCom[[#This Row],[NIVEL 5]]&lt;&gt;0,VLOOKUP(ActividadesCom[[#This Row],[NIVEL 5]],Catálogo!A:B,2,FALSE),"")</f>
        <v/>
      </c>
      <c r="AG41" s="5"/>
      <c r="AH41" s="2"/>
    </row>
    <row r="42" spans="1:34" ht="30" hidden="1" customHeight="1" x14ac:dyDescent="0.25">
      <c r="A42" s="7">
        <v>13470075</v>
      </c>
      <c r="B42" s="6" t="str">
        <f>VLOOKUP(ActividadesCom[[#This Row],[NO. DE CONTROL]],'LISTADO ESTUDIANTES'!A:C,2,FALSE)</f>
        <v>POOL MALDONADO AMANDA BELEN</v>
      </c>
      <c r="C42" s="6" t="str">
        <f>VLOOKUP(ActividadesCom[[#This Row],[NO. DE CONTROL]],'LISTADO ESTUDIANTES'!A:C,3,FALSE)</f>
        <v>ARQUITECTURA</v>
      </c>
      <c r="D42" s="5" t="str">
        <f>VLOOKUP(ActividadesCom[[#This Row],[NO. DE CONTROL]],'LISTADO ESTUDIANTES'!A:D,4,FALSE)</f>
        <v>BAJA</v>
      </c>
      <c r="E42" s="5">
        <f>SUM(ActividadesCom[[#This Row],[CRÉD. 1]],ActividadesCom[[#This Row],[CRÉD. 2]],ActividadesCom[[#This Row],[CRÉD. 3]],ActividadesCom[[#This Row],[CRÉD. 4]],ActividadesCom[[#This Row],[CRÉD. 5]])</f>
        <v>5</v>
      </c>
      <c r="F42" s="17">
        <f>IF(ActividadesCom[[#This Row],[ÚLTIMO SEMESTRE CON CRÉDITOS]]&gt;0,ROUND(AVERAGE(ActividadesCom[[#This Row],[VALOR NIVEL 5]],ActividadesCom[[#This Row],[VALOR NIVEL 4]],ActividadesCom[[#This Row],[VALOR NIVEL 3]],ActividadesCom[[#This Row],[VALOR NIVEL 2]],ActividadesCom[[#This Row],[VALOR NIVEL 1]]),0),"")</f>
        <v>2</v>
      </c>
      <c r="G42" s="5" t="str">
        <f>IF(ActividadesCom[[#This Row],[PROMEDIO]]="","",IF(ActividadesCom[[#This Row],[PROMEDIO]]&gt;=4,"EXCELENTE",IF(ActividadesCom[[#This Row],[PROMEDIO]]&gt;=3,"NOTABLE",IF(ActividadesCom[[#This Row],[PROMEDIO]]&gt;=2,"BUENO",IF(ActividadesCom[[#This Row],[PROMEDIO]]=1,"SUFICIENTE","")))))</f>
        <v>BUENO</v>
      </c>
      <c r="H42" s="5">
        <f>MAX(ActividadesCom[[#This Row],[PERÍODO 1]],ActividadesCom[[#This Row],[PERÍODO 2]],ActividadesCom[[#This Row],[PERÍODO 3]],ActividadesCom[[#This Row],[PERÍODO 4]],ActividadesCom[[#This Row],[PERÍODO 5]])</f>
        <v>20201</v>
      </c>
      <c r="I42" s="6" t="s">
        <v>1110</v>
      </c>
      <c r="J42" s="5">
        <v>20151</v>
      </c>
      <c r="K42" s="5" t="s">
        <v>4009</v>
      </c>
      <c r="L42" s="5">
        <f>IF(ActividadesCom[[#This Row],[NIVEL 1]]&lt;&gt;0,VLOOKUP(ActividadesCom[[#This Row],[NIVEL 1]],Catálogo!A:B,2,FALSE),"")</f>
        <v>2</v>
      </c>
      <c r="M42" s="5">
        <v>1</v>
      </c>
      <c r="N42" s="6" t="s">
        <v>1111</v>
      </c>
      <c r="O42" s="5">
        <v>20183</v>
      </c>
      <c r="P42" s="5" t="s">
        <v>4009</v>
      </c>
      <c r="Q42" s="5">
        <f>IF(ActividadesCom[[#This Row],[NIVEL 2]]&lt;&gt;0,VLOOKUP(ActividadesCom[[#This Row],[NIVEL 2]],Catálogo!A:B,2,FALSE),"")</f>
        <v>2</v>
      </c>
      <c r="R42" s="5">
        <v>1</v>
      </c>
      <c r="S42" s="6" t="s">
        <v>1112</v>
      </c>
      <c r="T42" s="5">
        <v>20201</v>
      </c>
      <c r="U42" s="5" t="s">
        <v>4009</v>
      </c>
      <c r="V42" s="5">
        <f>IF(ActividadesCom[[#This Row],[NIVEL 3]]&lt;&gt;0,VLOOKUP(ActividadesCom[[#This Row],[NIVEL 3]],Catálogo!A:B,2,FALSE),"")</f>
        <v>2</v>
      </c>
      <c r="W42" s="5">
        <v>1</v>
      </c>
      <c r="X42" s="6"/>
      <c r="Y42" s="5"/>
      <c r="Z42" s="5"/>
      <c r="AA42" s="5" t="str">
        <f>IF(ActividadesCom[[#This Row],[NIVEL 4]]&lt;&gt;0,VLOOKUP(ActividadesCom[[#This Row],[NIVEL 4]],Catálogo!A:B,2,FALSE),"")</f>
        <v/>
      </c>
      <c r="AB42" s="5"/>
      <c r="AC42" s="6" t="s">
        <v>11</v>
      </c>
      <c r="AD42" s="5" t="s">
        <v>434</v>
      </c>
      <c r="AE42" s="5" t="s">
        <v>4009</v>
      </c>
      <c r="AF42" s="5">
        <f>IF(ActividadesCom[[#This Row],[NIVEL 5]]&lt;&gt;0,VLOOKUP(ActividadesCom[[#This Row],[NIVEL 5]],Catálogo!A:B,2,FALSE),"")</f>
        <v>2</v>
      </c>
      <c r="AG42" s="5">
        <v>2</v>
      </c>
      <c r="AH42" s="2"/>
    </row>
    <row r="43" spans="1:34" ht="30" hidden="1" customHeight="1" x14ac:dyDescent="0.25">
      <c r="A43" s="7">
        <v>13470076</v>
      </c>
      <c r="B43" s="6" t="str">
        <f>VLOOKUP(ActividadesCom[[#This Row],[NO. DE CONTROL]],'LISTADO ESTUDIANTES'!A:C,2,FALSE)</f>
        <v>GONZALEZ QUINTAL ENA ELIZABETH</v>
      </c>
      <c r="C43" s="6" t="str">
        <f>VLOOKUP(ActividadesCom[[#This Row],[NO. DE CONTROL]],'LISTADO ESTUDIANTES'!A:C,3,FALSE)</f>
        <v>ARQUITECTURA</v>
      </c>
      <c r="D43" s="5" t="str">
        <f>VLOOKUP(ActividadesCom[[#This Row],[NO. DE CONTROL]],'LISTADO ESTUDIANTES'!A:D,4,FALSE)</f>
        <v>EGRESADO(A)</v>
      </c>
      <c r="E43" s="5">
        <f>SUM(ActividadesCom[[#This Row],[CRÉD. 1]],ActividadesCom[[#This Row],[CRÉD. 2]],ActividadesCom[[#This Row],[CRÉD. 3]],ActividadesCom[[#This Row],[CRÉD. 4]],ActividadesCom[[#This Row],[CRÉD. 5]])</f>
        <v>5</v>
      </c>
      <c r="F43" s="17">
        <f>IF(ActividadesCom[[#This Row],[ÚLTIMO SEMESTRE CON CRÉDITOS]]&gt;0,ROUND(AVERAGE(ActividadesCom[[#This Row],[VALOR NIVEL 5]],ActividadesCom[[#This Row],[VALOR NIVEL 4]],ActividadesCom[[#This Row],[VALOR NIVEL 3]],ActividadesCom[[#This Row],[VALOR NIVEL 2]],ActividadesCom[[#This Row],[VALOR NIVEL 1]]),0),"")</f>
        <v>2</v>
      </c>
      <c r="G43" s="5" t="str">
        <f>IF(ActividadesCom[[#This Row],[PROMEDIO]]="","",IF(ActividadesCom[[#This Row],[PROMEDIO]]&gt;=4,"EXCELENTE",IF(ActividadesCom[[#This Row],[PROMEDIO]]&gt;=3,"NOTABLE",IF(ActividadesCom[[#This Row],[PROMEDIO]]&gt;=2,"BUENO",IF(ActividadesCom[[#This Row],[PROMEDIO]]=1,"SUFICIENTE","")))))</f>
        <v>BUENO</v>
      </c>
      <c r="H43" s="5">
        <f>MAX(ActividadesCom[[#This Row],[PERÍODO 1]],ActividadesCom[[#This Row],[PERÍODO 2]],ActividadesCom[[#This Row],[PERÍODO 3]],ActividadesCom[[#This Row],[PERÍODO 4]],ActividadesCom[[#This Row],[PERÍODO 5]])</f>
        <v>20173</v>
      </c>
      <c r="I43" s="6" t="s">
        <v>450</v>
      </c>
      <c r="J43" s="5">
        <v>20173</v>
      </c>
      <c r="K43" s="5" t="s">
        <v>4009</v>
      </c>
      <c r="L43" s="5">
        <f>IF(ActividadesCom[[#This Row],[NIVEL 1]]&lt;&gt;0,VLOOKUP(ActividadesCom[[#This Row],[NIVEL 1]],Catálogo!A:B,2,FALSE),"")</f>
        <v>2</v>
      </c>
      <c r="M43" s="5">
        <v>1</v>
      </c>
      <c r="N43" s="6" t="s">
        <v>422</v>
      </c>
      <c r="O43" s="5">
        <v>20173</v>
      </c>
      <c r="P43" s="5" t="s">
        <v>4009</v>
      </c>
      <c r="Q43" s="5">
        <f>IF(ActividadesCom[[#This Row],[NIVEL 2]]&lt;&gt;0,VLOOKUP(ActividadesCom[[#This Row],[NIVEL 2]],Catálogo!A:B,2,FALSE),"")</f>
        <v>2</v>
      </c>
      <c r="R43" s="5">
        <v>1</v>
      </c>
      <c r="S43" s="6" t="s">
        <v>456</v>
      </c>
      <c r="T43" s="5">
        <v>20163</v>
      </c>
      <c r="U43" s="5" t="s">
        <v>4009</v>
      </c>
      <c r="V43" s="5">
        <f>IF(ActividadesCom[[#This Row],[NIVEL 3]]&lt;&gt;0,VLOOKUP(ActividadesCom[[#This Row],[NIVEL 3]],Catálogo!A:B,2,FALSE),"")</f>
        <v>2</v>
      </c>
      <c r="W43" s="5">
        <v>1</v>
      </c>
      <c r="X43" s="6"/>
      <c r="Y43" s="5"/>
      <c r="Z43" s="5"/>
      <c r="AA43" s="5" t="str">
        <f>IF(ActividadesCom[[#This Row],[NIVEL 4]]&lt;&gt;0,VLOOKUP(ActividadesCom[[#This Row],[NIVEL 4]],Catálogo!A:B,2,FALSE),"")</f>
        <v/>
      </c>
      <c r="AB43" s="5"/>
      <c r="AC43" s="6" t="s">
        <v>199</v>
      </c>
      <c r="AD43" s="5" t="s">
        <v>51</v>
      </c>
      <c r="AE43" s="5" t="s">
        <v>4009</v>
      </c>
      <c r="AF43" s="5">
        <f>IF(ActividadesCom[[#This Row],[NIVEL 5]]&lt;&gt;0,VLOOKUP(ActividadesCom[[#This Row],[NIVEL 5]],Catálogo!A:B,2,FALSE),"")</f>
        <v>2</v>
      </c>
      <c r="AG43" s="5">
        <v>2</v>
      </c>
      <c r="AH43" s="2"/>
    </row>
    <row r="44" spans="1:34" ht="30" hidden="1" customHeight="1" x14ac:dyDescent="0.25">
      <c r="A44" s="7">
        <v>13470077</v>
      </c>
      <c r="B44" s="6" t="str">
        <f>VLOOKUP(ActividadesCom[[#This Row],[NO. DE CONTROL]],'LISTADO ESTUDIANTES'!A:C,2,FALSE)</f>
        <v>HUCHIN CAJUN YOSELLY AMAYRANI</v>
      </c>
      <c r="C44" s="6" t="str">
        <f>VLOOKUP(ActividadesCom[[#This Row],[NO. DE CONTROL]],'LISTADO ESTUDIANTES'!A:C,3,FALSE)</f>
        <v>ARQUITECTURA</v>
      </c>
      <c r="D44" s="5" t="str">
        <f>VLOOKUP(ActividadesCom[[#This Row],[NO. DE CONTROL]],'LISTADO ESTUDIANTES'!A:D,4,FALSE)</f>
        <v>EGRESADO(A)</v>
      </c>
      <c r="E44" s="5">
        <f>SUM(ActividadesCom[[#This Row],[CRÉD. 1]],ActividadesCom[[#This Row],[CRÉD. 2]],ActividadesCom[[#This Row],[CRÉD. 3]],ActividadesCom[[#This Row],[CRÉD. 4]],ActividadesCom[[#This Row],[CRÉD. 5]])</f>
        <v>6</v>
      </c>
      <c r="F44" s="17">
        <f>IF(ActividadesCom[[#This Row],[ÚLTIMO SEMESTRE CON CRÉDITOS]]&gt;0,ROUND(AVERAGE(ActividadesCom[[#This Row],[VALOR NIVEL 5]],ActividadesCom[[#This Row],[VALOR NIVEL 4]],ActividadesCom[[#This Row],[VALOR NIVEL 3]],ActividadesCom[[#This Row],[VALOR NIVEL 2]],ActividadesCom[[#This Row],[VALOR NIVEL 1]]),0),"")</f>
        <v>2</v>
      </c>
      <c r="G44" s="5" t="str">
        <f>IF(ActividadesCom[[#This Row],[PROMEDIO]]="","",IF(ActividadesCom[[#This Row],[PROMEDIO]]&gt;=4,"EXCELENTE",IF(ActividadesCom[[#This Row],[PROMEDIO]]&gt;=3,"NOTABLE",IF(ActividadesCom[[#This Row],[PROMEDIO]]&gt;=2,"BUENO",IF(ActividadesCom[[#This Row],[PROMEDIO]]=1,"SUFICIENTE","")))))</f>
        <v>BUENO</v>
      </c>
      <c r="H44" s="5">
        <f>MAX(ActividadesCom[[#This Row],[PERÍODO 1]],ActividadesCom[[#This Row],[PERÍODO 2]],ActividadesCom[[#This Row],[PERÍODO 3]],ActividadesCom[[#This Row],[PERÍODO 4]],ActividadesCom[[#This Row],[PERÍODO 5]])</f>
        <v>20173</v>
      </c>
      <c r="I44" s="6" t="s">
        <v>422</v>
      </c>
      <c r="J44" s="5">
        <v>20173</v>
      </c>
      <c r="K44" s="5" t="s">
        <v>4009</v>
      </c>
      <c r="L44" s="5">
        <f>IF(ActividadesCom[[#This Row],[NIVEL 1]]&lt;&gt;0,VLOOKUP(ActividadesCom[[#This Row],[NIVEL 1]],Catálogo!A:B,2,FALSE),"")</f>
        <v>2</v>
      </c>
      <c r="M44" s="5">
        <v>1</v>
      </c>
      <c r="N44" s="6" t="s">
        <v>426</v>
      </c>
      <c r="O44" s="5">
        <v>20161</v>
      </c>
      <c r="P44" s="5" t="s">
        <v>4009</v>
      </c>
      <c r="Q44" s="5">
        <f>IF(ActividadesCom[[#This Row],[NIVEL 2]]&lt;&gt;0,VLOOKUP(ActividadesCom[[#This Row],[NIVEL 2]],Catálogo!A:B,2,FALSE),"")</f>
        <v>2</v>
      </c>
      <c r="R44" s="5">
        <v>1</v>
      </c>
      <c r="S44" s="6" t="s">
        <v>379</v>
      </c>
      <c r="T44" s="5">
        <v>20151</v>
      </c>
      <c r="U44" s="5" t="s">
        <v>4009</v>
      </c>
      <c r="V44" s="5">
        <f>IF(ActividadesCom[[#This Row],[NIVEL 3]]&lt;&gt;0,VLOOKUP(ActividadesCom[[#This Row],[NIVEL 3]],Catálogo!A:B,2,FALSE),"")</f>
        <v>2</v>
      </c>
      <c r="W44" s="5">
        <v>1</v>
      </c>
      <c r="X44" s="6" t="s">
        <v>420</v>
      </c>
      <c r="Y44" s="5" t="s">
        <v>421</v>
      </c>
      <c r="Z44" s="5" t="s">
        <v>4009</v>
      </c>
      <c r="AA44" s="5">
        <f>IF(ActividadesCom[[#This Row],[NIVEL 4]]&lt;&gt;0,VLOOKUP(ActividadesCom[[#This Row],[NIVEL 4]],Catálogo!A:B,2,FALSE),"")</f>
        <v>2</v>
      </c>
      <c r="AB44" s="5">
        <v>2</v>
      </c>
      <c r="AC44" s="6" t="s">
        <v>6</v>
      </c>
      <c r="AD44" s="5">
        <v>20151</v>
      </c>
      <c r="AE44" s="5" t="s">
        <v>4009</v>
      </c>
      <c r="AF44" s="5">
        <f>IF(ActividadesCom[[#This Row],[NIVEL 5]]&lt;&gt;0,VLOOKUP(ActividadesCom[[#This Row],[NIVEL 5]],Catálogo!A:B,2,FALSE),"")</f>
        <v>2</v>
      </c>
      <c r="AG44" s="5">
        <v>1</v>
      </c>
      <c r="AH44" s="2"/>
    </row>
    <row r="45" spans="1:34" ht="30" hidden="1" customHeight="1" x14ac:dyDescent="0.25">
      <c r="A45" s="7">
        <v>13470078</v>
      </c>
      <c r="B45" s="6" t="str">
        <f>VLOOKUP(ActividadesCom[[#This Row],[NO. DE CONTROL]],'LISTADO ESTUDIANTES'!A:C,2,FALSE)</f>
        <v>CANUL CRUZ ELIDA BETSABE</v>
      </c>
      <c r="C45" s="6" t="str">
        <f>VLOOKUP(ActividadesCom[[#This Row],[NO. DE CONTROL]],'LISTADO ESTUDIANTES'!A:C,3,FALSE)</f>
        <v>ARQUITECTURA</v>
      </c>
      <c r="D45" s="5" t="str">
        <f>VLOOKUP(ActividadesCom[[#This Row],[NO. DE CONTROL]],'LISTADO ESTUDIANTES'!A:D,4,FALSE)</f>
        <v>BAJA</v>
      </c>
      <c r="E45" s="5">
        <f>SUM(ActividadesCom[[#This Row],[CRÉD. 1]],ActividadesCom[[#This Row],[CRÉD. 2]],ActividadesCom[[#This Row],[CRÉD. 3]],ActividadesCom[[#This Row],[CRÉD. 4]],ActividadesCom[[#This Row],[CRÉD. 5]])</f>
        <v>0</v>
      </c>
      <c r="F45" s="17" t="str">
        <f>IF(ActividadesCom[[#This Row],[ÚLTIMO SEMESTRE CON CRÉDITOS]]&gt;0,ROUND(AVERAGE(ActividadesCom[[#This Row],[VALOR NIVEL 5]],ActividadesCom[[#This Row],[VALOR NIVEL 4]],ActividadesCom[[#This Row],[VALOR NIVEL 3]],ActividadesCom[[#This Row],[VALOR NIVEL 2]],ActividadesCom[[#This Row],[VALOR NIVEL 1]]),0),"")</f>
        <v/>
      </c>
      <c r="G45" s="5" t="str">
        <f>IF(ActividadesCom[[#This Row],[PROMEDIO]]="","",IF(ActividadesCom[[#This Row],[PROMEDIO]]&gt;=4,"EXCELENTE",IF(ActividadesCom[[#This Row],[PROMEDIO]]&gt;=3,"NOTABLE",IF(ActividadesCom[[#This Row],[PROMEDIO]]&gt;=2,"BUENO",IF(ActividadesCom[[#This Row],[PROMEDIO]]=1,"SUFICIENTE","")))))</f>
        <v/>
      </c>
      <c r="H45" s="5">
        <f>MAX(ActividadesCom[[#This Row],[PERÍODO 1]],ActividadesCom[[#This Row],[PERÍODO 2]],ActividadesCom[[#This Row],[PERÍODO 3]],ActividadesCom[[#This Row],[PERÍODO 4]],ActividadesCom[[#This Row],[PERÍODO 5]])</f>
        <v>0</v>
      </c>
      <c r="I45" s="6"/>
      <c r="J45" s="5"/>
      <c r="K45" s="5"/>
      <c r="L45" s="5" t="str">
        <f>IF(ActividadesCom[[#This Row],[NIVEL 1]]&lt;&gt;0,VLOOKUP(ActividadesCom[[#This Row],[NIVEL 1]],Catálogo!A:B,2,FALSE),"")</f>
        <v/>
      </c>
      <c r="M45" s="5"/>
      <c r="N45" s="6"/>
      <c r="O45" s="5"/>
      <c r="P45" s="5"/>
      <c r="Q45" s="5" t="str">
        <f>IF(ActividadesCom[[#This Row],[NIVEL 2]]&lt;&gt;0,VLOOKUP(ActividadesCom[[#This Row],[NIVEL 2]],Catálogo!A:B,2,FALSE),"")</f>
        <v/>
      </c>
      <c r="R45" s="5"/>
      <c r="S45" s="6"/>
      <c r="T45" s="5"/>
      <c r="U45" s="5"/>
      <c r="V45" s="5" t="str">
        <f>IF(ActividadesCom[[#This Row],[NIVEL 3]]&lt;&gt;0,VLOOKUP(ActividadesCom[[#This Row],[NIVEL 3]],Catálogo!A:B,2,FALSE),"")</f>
        <v/>
      </c>
      <c r="W45" s="5"/>
      <c r="X45" s="6"/>
      <c r="Y45" s="5"/>
      <c r="Z45" s="5"/>
      <c r="AA45" s="5" t="str">
        <f>IF(ActividadesCom[[#This Row],[NIVEL 4]]&lt;&gt;0,VLOOKUP(ActividadesCom[[#This Row],[NIVEL 4]],Catálogo!A:B,2,FALSE),"")</f>
        <v/>
      </c>
      <c r="AB45" s="5"/>
      <c r="AC45" s="6"/>
      <c r="AD45" s="5"/>
      <c r="AE45" s="5"/>
      <c r="AF45" s="5" t="str">
        <f>IF(ActividadesCom[[#This Row],[NIVEL 5]]&lt;&gt;0,VLOOKUP(ActividadesCom[[#This Row],[NIVEL 5]],Catálogo!A:B,2,FALSE),"")</f>
        <v/>
      </c>
      <c r="AG45" s="5"/>
      <c r="AH45" s="2"/>
    </row>
    <row r="46" spans="1:34" ht="30" hidden="1" customHeight="1" x14ac:dyDescent="0.25">
      <c r="A46" s="7">
        <v>13470079</v>
      </c>
      <c r="B46" s="6" t="str">
        <f>VLOOKUP(ActividadesCom[[#This Row],[NO. DE CONTROL]],'LISTADO ESTUDIANTES'!A:C,2,FALSE)</f>
        <v>ALCOCER ALEGRIA AXEL ANDRES</v>
      </c>
      <c r="C46" s="6" t="str">
        <f>VLOOKUP(ActividadesCom[[#This Row],[NO. DE CONTROL]],'LISTADO ESTUDIANTES'!A:C,3,FALSE)</f>
        <v>ARQUITECTURA</v>
      </c>
      <c r="D46" s="5" t="str">
        <f>VLOOKUP(ActividadesCom[[#This Row],[NO. DE CONTROL]],'LISTADO ESTUDIANTES'!A:D,4,FALSE)</f>
        <v>BAJA</v>
      </c>
      <c r="E46" s="5">
        <f>SUM(ActividadesCom[[#This Row],[CRÉD. 1]],ActividadesCom[[#This Row],[CRÉD. 2]],ActividadesCom[[#This Row],[CRÉD. 3]],ActividadesCom[[#This Row],[CRÉD. 4]],ActividadesCom[[#This Row],[CRÉD. 5]])</f>
        <v>0</v>
      </c>
      <c r="F46" s="17" t="str">
        <f>IF(ActividadesCom[[#This Row],[ÚLTIMO SEMESTRE CON CRÉDITOS]]&gt;0,ROUND(AVERAGE(ActividadesCom[[#This Row],[VALOR NIVEL 5]],ActividadesCom[[#This Row],[VALOR NIVEL 4]],ActividadesCom[[#This Row],[VALOR NIVEL 3]],ActividadesCom[[#This Row],[VALOR NIVEL 2]],ActividadesCom[[#This Row],[VALOR NIVEL 1]]),0),"")</f>
        <v/>
      </c>
      <c r="G46" s="5" t="str">
        <f>IF(ActividadesCom[[#This Row],[PROMEDIO]]="","",IF(ActividadesCom[[#This Row],[PROMEDIO]]&gt;=4,"EXCELENTE",IF(ActividadesCom[[#This Row],[PROMEDIO]]&gt;=3,"NOTABLE",IF(ActividadesCom[[#This Row],[PROMEDIO]]&gt;=2,"BUENO",IF(ActividadesCom[[#This Row],[PROMEDIO]]=1,"SUFICIENTE","")))))</f>
        <v/>
      </c>
      <c r="H46" s="5">
        <f>MAX(ActividadesCom[[#This Row],[PERÍODO 1]],ActividadesCom[[#This Row],[PERÍODO 2]],ActividadesCom[[#This Row],[PERÍODO 3]],ActividadesCom[[#This Row],[PERÍODO 4]],ActividadesCom[[#This Row],[PERÍODO 5]])</f>
        <v>0</v>
      </c>
      <c r="I46" s="6"/>
      <c r="J46" s="5"/>
      <c r="K46" s="5"/>
      <c r="L46" s="5" t="str">
        <f>IF(ActividadesCom[[#This Row],[NIVEL 1]]&lt;&gt;0,VLOOKUP(ActividadesCom[[#This Row],[NIVEL 1]],Catálogo!A:B,2,FALSE),"")</f>
        <v/>
      </c>
      <c r="M46" s="5"/>
      <c r="N46" s="6"/>
      <c r="O46" s="5"/>
      <c r="P46" s="5"/>
      <c r="Q46" s="5" t="str">
        <f>IF(ActividadesCom[[#This Row],[NIVEL 2]]&lt;&gt;0,VLOOKUP(ActividadesCom[[#This Row],[NIVEL 2]],Catálogo!A:B,2,FALSE),"")</f>
        <v/>
      </c>
      <c r="R46" s="5"/>
      <c r="S46" s="6"/>
      <c r="T46" s="5"/>
      <c r="U46" s="5"/>
      <c r="V46" s="5" t="str">
        <f>IF(ActividadesCom[[#This Row],[NIVEL 3]]&lt;&gt;0,VLOOKUP(ActividadesCom[[#This Row],[NIVEL 3]],Catálogo!A:B,2,FALSE),"")</f>
        <v/>
      </c>
      <c r="W46" s="5"/>
      <c r="X46" s="6"/>
      <c r="Y46" s="5"/>
      <c r="Z46" s="5"/>
      <c r="AA46" s="5" t="str">
        <f>IF(ActividadesCom[[#This Row],[NIVEL 4]]&lt;&gt;0,VLOOKUP(ActividadesCom[[#This Row],[NIVEL 4]],Catálogo!A:B,2,FALSE),"")</f>
        <v/>
      </c>
      <c r="AB46" s="5"/>
      <c r="AC46" s="6"/>
      <c r="AD46" s="5"/>
      <c r="AE46" s="5"/>
      <c r="AF46" s="5" t="str">
        <f>IF(ActividadesCom[[#This Row],[NIVEL 5]]&lt;&gt;0,VLOOKUP(ActividadesCom[[#This Row],[NIVEL 5]],Catálogo!A:B,2,FALSE),"")</f>
        <v/>
      </c>
      <c r="AG46" s="5"/>
      <c r="AH46" s="2"/>
    </row>
    <row r="47" spans="1:34" ht="30" hidden="1" customHeight="1" x14ac:dyDescent="0.25">
      <c r="A47" s="7">
        <v>13470081</v>
      </c>
      <c r="B47" s="6" t="str">
        <f>VLOOKUP(ActividadesCom[[#This Row],[NO. DE CONTROL]],'LISTADO ESTUDIANTES'!A:C,2,FALSE)</f>
        <v>KUC SUAREZ PABLO ANDRES</v>
      </c>
      <c r="C47" s="6" t="str">
        <f>VLOOKUP(ActividadesCom[[#This Row],[NO. DE CONTROL]],'LISTADO ESTUDIANTES'!A:C,3,FALSE)</f>
        <v>ARQUITECTURA</v>
      </c>
      <c r="D47" s="5" t="str">
        <f>VLOOKUP(ActividadesCom[[#This Row],[NO. DE CONTROL]],'LISTADO ESTUDIANTES'!A:D,4,FALSE)</f>
        <v>BAJA</v>
      </c>
      <c r="E47" s="5">
        <f>SUM(ActividadesCom[[#This Row],[CRÉD. 1]],ActividadesCom[[#This Row],[CRÉD. 2]],ActividadesCom[[#This Row],[CRÉD. 3]],ActividadesCom[[#This Row],[CRÉD. 4]],ActividadesCom[[#This Row],[CRÉD. 5]])</f>
        <v>1</v>
      </c>
      <c r="F47" s="17">
        <f>IF(ActividadesCom[[#This Row],[ÚLTIMO SEMESTRE CON CRÉDITOS]]&gt;0,ROUND(AVERAGE(ActividadesCom[[#This Row],[VALOR NIVEL 5]],ActividadesCom[[#This Row],[VALOR NIVEL 4]],ActividadesCom[[#This Row],[VALOR NIVEL 3]],ActividadesCom[[#This Row],[VALOR NIVEL 2]],ActividadesCom[[#This Row],[VALOR NIVEL 1]]),0),"")</f>
        <v>2</v>
      </c>
      <c r="G47" s="5" t="str">
        <f>IF(ActividadesCom[[#This Row],[PROMEDIO]]="","",IF(ActividadesCom[[#This Row],[PROMEDIO]]&gt;=4,"EXCELENTE",IF(ActividadesCom[[#This Row],[PROMEDIO]]&gt;=3,"NOTABLE",IF(ActividadesCom[[#This Row],[PROMEDIO]]&gt;=2,"BUENO",IF(ActividadesCom[[#This Row],[PROMEDIO]]=1,"SUFICIENTE","")))))</f>
        <v>BUENO</v>
      </c>
      <c r="H47" s="5">
        <f>MAX(ActividadesCom[[#This Row],[PERÍODO 1]],ActividadesCom[[#This Row],[PERÍODO 2]],ActividadesCom[[#This Row],[PERÍODO 3]],ActividadesCom[[#This Row],[PERÍODO 4]],ActividadesCom[[#This Row],[PERÍODO 5]])</f>
        <v>20173</v>
      </c>
      <c r="I47" s="6"/>
      <c r="J47" s="5"/>
      <c r="K47" s="5"/>
      <c r="L47" s="5" t="str">
        <f>IF(ActividadesCom[[#This Row],[NIVEL 1]]&lt;&gt;0,VLOOKUP(ActividadesCom[[#This Row],[NIVEL 1]],Catálogo!A:B,2,FALSE),"")</f>
        <v/>
      </c>
      <c r="M47" s="5"/>
      <c r="N47" s="6"/>
      <c r="O47" s="5"/>
      <c r="P47" s="5"/>
      <c r="Q47" s="5" t="str">
        <f>IF(ActividadesCom[[#This Row],[NIVEL 2]]&lt;&gt;0,VLOOKUP(ActividadesCom[[#This Row],[NIVEL 2]],Catálogo!A:B,2,FALSE),"")</f>
        <v/>
      </c>
      <c r="R47" s="5"/>
      <c r="S47" s="6"/>
      <c r="T47" s="5"/>
      <c r="U47" s="5"/>
      <c r="V47" s="5" t="str">
        <f>IF(ActividadesCom[[#This Row],[NIVEL 3]]&lt;&gt;0,VLOOKUP(ActividadesCom[[#This Row],[NIVEL 3]],Catálogo!A:B,2,FALSE),"")</f>
        <v/>
      </c>
      <c r="W47" s="5"/>
      <c r="X47" s="6"/>
      <c r="Y47" s="5"/>
      <c r="Z47" s="5"/>
      <c r="AA47" s="5" t="str">
        <f>IF(ActividadesCom[[#This Row],[NIVEL 4]]&lt;&gt;0,VLOOKUP(ActividadesCom[[#This Row],[NIVEL 4]],Catálogo!A:B,2,FALSE),"")</f>
        <v/>
      </c>
      <c r="AB47" s="5"/>
      <c r="AC47" s="6" t="s">
        <v>31</v>
      </c>
      <c r="AD47" s="5">
        <v>20173</v>
      </c>
      <c r="AE47" s="5" t="s">
        <v>4009</v>
      </c>
      <c r="AF47" s="5">
        <f>IF(ActividadesCom[[#This Row],[NIVEL 5]]&lt;&gt;0,VLOOKUP(ActividadesCom[[#This Row],[NIVEL 5]],Catálogo!A:B,2,FALSE),"")</f>
        <v>2</v>
      </c>
      <c r="AG47" s="5">
        <v>1</v>
      </c>
      <c r="AH47" s="2"/>
    </row>
    <row r="48" spans="1:34" ht="30" hidden="1" customHeight="1" x14ac:dyDescent="0.25">
      <c r="A48" s="7">
        <v>13470082</v>
      </c>
      <c r="B48" s="6" t="str">
        <f>VLOOKUP(ActividadesCom[[#This Row],[NO. DE CONTROL]],'LISTADO ESTUDIANTES'!A:C,2,FALSE)</f>
        <v>ARAUJO RODRIGUEZ ANDREA PAOLA</v>
      </c>
      <c r="C48" s="6" t="str">
        <f>VLOOKUP(ActividadesCom[[#This Row],[NO. DE CONTROL]],'LISTADO ESTUDIANTES'!A:C,3,FALSE)</f>
        <v>ARQUITECTURA</v>
      </c>
      <c r="D48" s="5" t="str">
        <f>VLOOKUP(ActividadesCom[[#This Row],[NO. DE CONTROL]],'LISTADO ESTUDIANTES'!A:D,4,FALSE)</f>
        <v>EGRESADO(A)</v>
      </c>
      <c r="E48" s="5">
        <f>SUM(ActividadesCom[[#This Row],[CRÉD. 1]],ActividadesCom[[#This Row],[CRÉD. 2]],ActividadesCom[[#This Row],[CRÉD. 3]],ActividadesCom[[#This Row],[CRÉD. 4]],ActividadesCom[[#This Row],[CRÉD. 5]])</f>
        <v>6</v>
      </c>
      <c r="F48" s="17">
        <f>IF(ActividadesCom[[#This Row],[ÚLTIMO SEMESTRE CON CRÉDITOS]]&gt;0,ROUND(AVERAGE(ActividadesCom[[#This Row],[VALOR NIVEL 5]],ActividadesCom[[#This Row],[VALOR NIVEL 4]],ActividadesCom[[#This Row],[VALOR NIVEL 3]],ActividadesCom[[#This Row],[VALOR NIVEL 2]],ActividadesCom[[#This Row],[VALOR NIVEL 1]]),0),"")</f>
        <v>2</v>
      </c>
      <c r="G48" s="5" t="str">
        <f>IF(ActividadesCom[[#This Row],[PROMEDIO]]="","",IF(ActividadesCom[[#This Row],[PROMEDIO]]&gt;=4,"EXCELENTE",IF(ActividadesCom[[#This Row],[PROMEDIO]]&gt;=3,"NOTABLE",IF(ActividadesCom[[#This Row],[PROMEDIO]]&gt;=2,"BUENO",IF(ActividadesCom[[#This Row],[PROMEDIO]]=1,"SUFICIENTE","")))))</f>
        <v>BUENO</v>
      </c>
      <c r="H48" s="5">
        <f>MAX(ActividadesCom[[#This Row],[PERÍODO 1]],ActividadesCom[[#This Row],[PERÍODO 2]],ActividadesCom[[#This Row],[PERÍODO 3]],ActividadesCom[[#This Row],[PERÍODO 4]],ActividadesCom[[#This Row],[PERÍODO 5]])</f>
        <v>20173</v>
      </c>
      <c r="I48" s="6" t="s">
        <v>450</v>
      </c>
      <c r="J48" s="5">
        <v>20173</v>
      </c>
      <c r="K48" s="5" t="s">
        <v>4009</v>
      </c>
      <c r="L48" s="5">
        <f>IF(ActividadesCom[[#This Row],[NIVEL 1]]&lt;&gt;0,VLOOKUP(ActividadesCom[[#This Row],[NIVEL 1]],Catálogo!A:B,2,FALSE),"")</f>
        <v>2</v>
      </c>
      <c r="M48" s="5">
        <v>1</v>
      </c>
      <c r="N48" s="6" t="s">
        <v>379</v>
      </c>
      <c r="O48" s="5">
        <v>20151</v>
      </c>
      <c r="P48" s="5" t="s">
        <v>4009</v>
      </c>
      <c r="Q48" s="5">
        <f>IF(ActividadesCom[[#This Row],[NIVEL 2]]&lt;&gt;0,VLOOKUP(ActividadesCom[[#This Row],[NIVEL 2]],Catálogo!A:B,2,FALSE),"")</f>
        <v>2</v>
      </c>
      <c r="R48" s="5">
        <v>1</v>
      </c>
      <c r="S48" s="6" t="s">
        <v>219</v>
      </c>
      <c r="T48" s="5">
        <v>20141</v>
      </c>
      <c r="U48" s="5" t="s">
        <v>4009</v>
      </c>
      <c r="V48" s="5">
        <f>IF(ActividadesCom[[#This Row],[NIVEL 3]]&lt;&gt;0,VLOOKUP(ActividadesCom[[#This Row],[NIVEL 3]],Catálogo!A:B,2,FALSE),"")</f>
        <v>2</v>
      </c>
      <c r="W48" s="5">
        <v>1</v>
      </c>
      <c r="X48" s="6" t="s">
        <v>230</v>
      </c>
      <c r="Y48" s="5" t="s">
        <v>434</v>
      </c>
      <c r="Z48" s="5" t="s">
        <v>4009</v>
      </c>
      <c r="AA48" s="5">
        <f>IF(ActividadesCom[[#This Row],[NIVEL 4]]&lt;&gt;0,VLOOKUP(ActividadesCom[[#This Row],[NIVEL 4]],Catálogo!A:B,2,FALSE),"")</f>
        <v>2</v>
      </c>
      <c r="AB48" s="5">
        <v>2</v>
      </c>
      <c r="AC48" s="6" t="s">
        <v>37</v>
      </c>
      <c r="AD48" s="5">
        <v>2013</v>
      </c>
      <c r="AE48" s="5" t="s">
        <v>4009</v>
      </c>
      <c r="AF48" s="5">
        <f>IF(ActividadesCom[[#This Row],[NIVEL 5]]&lt;&gt;0,VLOOKUP(ActividadesCom[[#This Row],[NIVEL 5]],Catálogo!A:B,2,FALSE),"")</f>
        <v>2</v>
      </c>
      <c r="AG48" s="5">
        <v>1</v>
      </c>
      <c r="AH48" s="2"/>
    </row>
    <row r="49" spans="1:34" ht="30" hidden="1" customHeight="1" x14ac:dyDescent="0.25">
      <c r="A49" s="7">
        <v>13470083</v>
      </c>
      <c r="B49" s="6" t="str">
        <f>VLOOKUP(ActividadesCom[[#This Row],[NO. DE CONTROL]],'LISTADO ESTUDIANTES'!A:C,2,FALSE)</f>
        <v>UC CABRAL ANTONIO EMANUEL</v>
      </c>
      <c r="C49" s="6" t="str">
        <f>VLOOKUP(ActividadesCom[[#This Row],[NO. DE CONTROL]],'LISTADO ESTUDIANTES'!A:C,3,FALSE)</f>
        <v>ARQUITECTURA</v>
      </c>
      <c r="D49" s="5" t="str">
        <f>VLOOKUP(ActividadesCom[[#This Row],[NO. DE CONTROL]],'LISTADO ESTUDIANTES'!A:D,4,FALSE)</f>
        <v>EGRESADO(A)</v>
      </c>
      <c r="E49" s="5">
        <f>SUM(ActividadesCom[[#This Row],[CRÉD. 1]],ActividadesCom[[#This Row],[CRÉD. 2]],ActividadesCom[[#This Row],[CRÉD. 3]],ActividadesCom[[#This Row],[CRÉD. 4]],ActividadesCom[[#This Row],[CRÉD. 5]])</f>
        <v>5</v>
      </c>
      <c r="F49" s="17">
        <f>IF(ActividadesCom[[#This Row],[ÚLTIMO SEMESTRE CON CRÉDITOS]]&gt;0,ROUND(AVERAGE(ActividadesCom[[#This Row],[VALOR NIVEL 5]],ActividadesCom[[#This Row],[VALOR NIVEL 4]],ActividadesCom[[#This Row],[VALOR NIVEL 3]],ActividadesCom[[#This Row],[VALOR NIVEL 2]],ActividadesCom[[#This Row],[VALOR NIVEL 1]]),0),"")</f>
        <v>2</v>
      </c>
      <c r="G49" s="5" t="str">
        <f>IF(ActividadesCom[[#This Row],[PROMEDIO]]="","",IF(ActividadesCom[[#This Row],[PROMEDIO]]&gt;=4,"EXCELENTE",IF(ActividadesCom[[#This Row],[PROMEDIO]]&gt;=3,"NOTABLE",IF(ActividadesCom[[#This Row],[PROMEDIO]]&gt;=2,"BUENO",IF(ActividadesCom[[#This Row],[PROMEDIO]]=1,"SUFICIENTE","")))))</f>
        <v>BUENO</v>
      </c>
      <c r="H49" s="5">
        <f>MAX(ActividadesCom[[#This Row],[PERÍODO 1]],ActividadesCom[[#This Row],[PERÍODO 2]],ActividadesCom[[#This Row],[PERÍODO 3]],ActividadesCom[[#This Row],[PERÍODO 4]],ActividadesCom[[#This Row],[PERÍODO 5]])</f>
        <v>20171</v>
      </c>
      <c r="I49" s="6" t="s">
        <v>364</v>
      </c>
      <c r="J49" s="5">
        <v>20171</v>
      </c>
      <c r="K49" s="5" t="s">
        <v>4009</v>
      </c>
      <c r="L49" s="5">
        <f>IF(ActividadesCom[[#This Row],[NIVEL 1]]&lt;&gt;0,VLOOKUP(ActividadesCom[[#This Row],[NIVEL 1]],Catálogo!A:B,2,FALSE),"")</f>
        <v>2</v>
      </c>
      <c r="M49" s="5">
        <v>1</v>
      </c>
      <c r="N49" s="6" t="s">
        <v>365</v>
      </c>
      <c r="O49" s="5">
        <v>20153</v>
      </c>
      <c r="P49" s="5" t="s">
        <v>4009</v>
      </c>
      <c r="Q49" s="5">
        <f>IF(ActividadesCom[[#This Row],[NIVEL 2]]&lt;&gt;0,VLOOKUP(ActividadesCom[[#This Row],[NIVEL 2]],Catálogo!A:B,2,FALSE),"")</f>
        <v>2</v>
      </c>
      <c r="R49" s="5">
        <v>1</v>
      </c>
      <c r="S49" s="6" t="s">
        <v>366</v>
      </c>
      <c r="T49" s="5">
        <v>20151</v>
      </c>
      <c r="U49" s="5" t="s">
        <v>4009</v>
      </c>
      <c r="V49" s="5">
        <f>IF(ActividadesCom[[#This Row],[NIVEL 3]]&lt;&gt;0,VLOOKUP(ActividadesCom[[#This Row],[NIVEL 3]],Catálogo!A:B,2,FALSE),"")</f>
        <v>2</v>
      </c>
      <c r="W49" s="5">
        <v>1</v>
      </c>
      <c r="X49" s="6"/>
      <c r="Y49" s="5"/>
      <c r="Z49" s="5"/>
      <c r="AA49" s="5" t="str">
        <f>IF(ActividadesCom[[#This Row],[NIVEL 4]]&lt;&gt;0,VLOOKUP(ActividadesCom[[#This Row],[NIVEL 4]],Catálogo!A:B,2,FALSE),"")</f>
        <v/>
      </c>
      <c r="AB49" s="5"/>
      <c r="AC49" s="6" t="s">
        <v>375</v>
      </c>
      <c r="AD49" s="5" t="s">
        <v>51</v>
      </c>
      <c r="AE49" s="5" t="s">
        <v>4009</v>
      </c>
      <c r="AF49" s="5">
        <f>IF(ActividadesCom[[#This Row],[NIVEL 5]]&lt;&gt;0,VLOOKUP(ActividadesCom[[#This Row],[NIVEL 5]],Catálogo!A:B,2,FALSE),"")</f>
        <v>2</v>
      </c>
      <c r="AG49" s="5">
        <v>2</v>
      </c>
      <c r="AH49" s="2"/>
    </row>
    <row r="50" spans="1:34" ht="30" hidden="1" customHeight="1" x14ac:dyDescent="0.25">
      <c r="A50" s="7">
        <v>13470085</v>
      </c>
      <c r="B50" s="6" t="str">
        <f>VLOOKUP(ActividadesCom[[#This Row],[NO. DE CONTROL]],'LISTADO ESTUDIANTES'!A:C,2,FALSE)</f>
        <v>SILVA ORTIZ GLADYS AMINTA</v>
      </c>
      <c r="C50" s="6" t="str">
        <f>VLOOKUP(ActividadesCom[[#This Row],[NO. DE CONTROL]],'LISTADO ESTUDIANTES'!A:C,3,FALSE)</f>
        <v>INGENIERIA CIVIL</v>
      </c>
      <c r="D50" s="5" t="str">
        <f>VLOOKUP(ActividadesCom[[#This Row],[NO. DE CONTROL]],'LISTADO ESTUDIANTES'!A:D,4,FALSE)</f>
        <v>EGRESADO(A)</v>
      </c>
      <c r="E50" s="5">
        <f>SUM(ActividadesCom[[#This Row],[CRÉD. 1]],ActividadesCom[[#This Row],[CRÉD. 2]],ActividadesCom[[#This Row],[CRÉD. 3]],ActividadesCom[[#This Row],[CRÉD. 4]],ActividadesCom[[#This Row],[CRÉD. 5]])</f>
        <v>5</v>
      </c>
      <c r="F50" s="17">
        <f>IF(ActividadesCom[[#This Row],[ÚLTIMO SEMESTRE CON CRÉDITOS]]&gt;0,ROUND(AVERAGE(ActividadesCom[[#This Row],[VALOR NIVEL 5]],ActividadesCom[[#This Row],[VALOR NIVEL 4]],ActividadesCom[[#This Row],[VALOR NIVEL 3]],ActividadesCom[[#This Row],[VALOR NIVEL 2]],ActividadesCom[[#This Row],[VALOR NIVEL 1]]),0),"")</f>
        <v>2</v>
      </c>
      <c r="G50" s="5" t="str">
        <f>IF(ActividadesCom[[#This Row],[PROMEDIO]]="","",IF(ActividadesCom[[#This Row],[PROMEDIO]]&gt;=4,"EXCELENTE",IF(ActividadesCom[[#This Row],[PROMEDIO]]&gt;=3,"NOTABLE",IF(ActividadesCom[[#This Row],[PROMEDIO]]&gt;=2,"BUENO",IF(ActividadesCom[[#This Row],[PROMEDIO]]=1,"SUFICIENTE","")))))</f>
        <v>BUENO</v>
      </c>
      <c r="H50" s="5">
        <f>MAX(ActividadesCom[[#This Row],[PERÍODO 1]],ActividadesCom[[#This Row],[PERÍODO 2]],ActividadesCom[[#This Row],[PERÍODO 3]],ActividadesCom[[#This Row],[PERÍODO 4]],ActividadesCom[[#This Row],[PERÍODO 5]])</f>
        <v>20151</v>
      </c>
      <c r="I50" s="6" t="s">
        <v>88</v>
      </c>
      <c r="J50" s="5">
        <v>20151</v>
      </c>
      <c r="K50" s="5" t="s">
        <v>4009</v>
      </c>
      <c r="L50" s="5">
        <f>IF(ActividadesCom[[#This Row],[NIVEL 1]]&lt;&gt;0,VLOOKUP(ActividadesCom[[#This Row],[NIVEL 1]],Catálogo!A:B,2,FALSE),"")</f>
        <v>2</v>
      </c>
      <c r="M50" s="5">
        <v>1</v>
      </c>
      <c r="N50" s="6" t="s">
        <v>89</v>
      </c>
      <c r="O50" s="5">
        <v>20151</v>
      </c>
      <c r="P50" s="5" t="s">
        <v>4009</v>
      </c>
      <c r="Q50" s="5">
        <f>IF(ActividadesCom[[#This Row],[NIVEL 2]]&lt;&gt;0,VLOOKUP(ActividadesCom[[#This Row],[NIVEL 2]],Catálogo!A:B,2,FALSE),"")</f>
        <v>2</v>
      </c>
      <c r="R50" s="5">
        <v>1</v>
      </c>
      <c r="S50" s="6" t="s">
        <v>56</v>
      </c>
      <c r="T50" s="5">
        <v>20151</v>
      </c>
      <c r="U50" s="5" t="s">
        <v>4009</v>
      </c>
      <c r="V50" s="5">
        <f>IF(ActividadesCom[[#This Row],[NIVEL 3]]&lt;&gt;0,VLOOKUP(ActividadesCom[[#This Row],[NIVEL 3]],Catálogo!A:B,2,FALSE),"")</f>
        <v>2</v>
      </c>
      <c r="W50" s="5">
        <v>1</v>
      </c>
      <c r="X50" s="6" t="s">
        <v>90</v>
      </c>
      <c r="Y50" s="5">
        <v>20143</v>
      </c>
      <c r="Z50" s="5" t="s">
        <v>4009</v>
      </c>
      <c r="AA50" s="5">
        <f>IF(ActividadesCom[[#This Row],[NIVEL 4]]&lt;&gt;0,VLOOKUP(ActividadesCom[[#This Row],[NIVEL 4]],Catálogo!A:B,2,FALSE),"")</f>
        <v>2</v>
      </c>
      <c r="AB50" s="5">
        <v>1</v>
      </c>
      <c r="AC50" s="6" t="s">
        <v>19</v>
      </c>
      <c r="AD50" s="5">
        <v>20133</v>
      </c>
      <c r="AE50" s="5" t="s">
        <v>4009</v>
      </c>
      <c r="AF50" s="5">
        <f>IF(ActividadesCom[[#This Row],[NIVEL 5]]&lt;&gt;0,VLOOKUP(ActividadesCom[[#This Row],[NIVEL 5]],Catálogo!A:B,2,FALSE),"")</f>
        <v>2</v>
      </c>
      <c r="AG50" s="5">
        <v>1</v>
      </c>
      <c r="AH50" s="2"/>
    </row>
    <row r="51" spans="1:34" ht="30" hidden="1" customHeight="1" x14ac:dyDescent="0.25">
      <c r="A51" s="7">
        <v>13470088</v>
      </c>
      <c r="B51" s="6" t="str">
        <f>VLOOKUP(ActividadesCom[[#This Row],[NO. DE CONTROL]],'LISTADO ESTUDIANTES'!A:C,2,FALSE)</f>
        <v>PECH MONTENEGRO MARIANA YADIRA</v>
      </c>
      <c r="C51" s="6" t="str">
        <f>VLOOKUP(ActividadesCom[[#This Row],[NO. DE CONTROL]],'LISTADO ESTUDIANTES'!A:C,3,FALSE)</f>
        <v>ARQUITECTURA</v>
      </c>
      <c r="D51" s="5" t="str">
        <f>VLOOKUP(ActividadesCom[[#This Row],[NO. DE CONTROL]],'LISTADO ESTUDIANTES'!A:D,4,FALSE)</f>
        <v>BAJA</v>
      </c>
      <c r="E51" s="5">
        <f>SUM(ActividadesCom[[#This Row],[CRÉD. 1]],ActividadesCom[[#This Row],[CRÉD. 2]],ActividadesCom[[#This Row],[CRÉD. 3]],ActividadesCom[[#This Row],[CRÉD. 4]],ActividadesCom[[#This Row],[CRÉD. 5]])</f>
        <v>0</v>
      </c>
      <c r="F51" s="17" t="str">
        <f>IF(ActividadesCom[[#This Row],[ÚLTIMO SEMESTRE CON CRÉDITOS]]&gt;0,ROUND(AVERAGE(ActividadesCom[[#This Row],[VALOR NIVEL 5]],ActividadesCom[[#This Row],[VALOR NIVEL 4]],ActividadesCom[[#This Row],[VALOR NIVEL 3]],ActividadesCom[[#This Row],[VALOR NIVEL 2]],ActividadesCom[[#This Row],[VALOR NIVEL 1]]),0),"")</f>
        <v/>
      </c>
      <c r="G51" s="5" t="str">
        <f>IF(ActividadesCom[[#This Row],[PROMEDIO]]="","",IF(ActividadesCom[[#This Row],[PROMEDIO]]&gt;=4,"EXCELENTE",IF(ActividadesCom[[#This Row],[PROMEDIO]]&gt;=3,"NOTABLE",IF(ActividadesCom[[#This Row],[PROMEDIO]]&gt;=2,"BUENO",IF(ActividadesCom[[#This Row],[PROMEDIO]]=1,"SUFICIENTE","")))))</f>
        <v/>
      </c>
      <c r="H51" s="5">
        <f>MAX(ActividadesCom[[#This Row],[PERÍODO 1]],ActividadesCom[[#This Row],[PERÍODO 2]],ActividadesCom[[#This Row],[PERÍODO 3]],ActividadesCom[[#This Row],[PERÍODO 4]],ActividadesCom[[#This Row],[PERÍODO 5]])</f>
        <v>0</v>
      </c>
      <c r="I51" s="6"/>
      <c r="J51" s="5"/>
      <c r="K51" s="5"/>
      <c r="L51" s="5" t="str">
        <f>IF(ActividadesCom[[#This Row],[NIVEL 1]]&lt;&gt;0,VLOOKUP(ActividadesCom[[#This Row],[NIVEL 1]],Catálogo!A:B,2,FALSE),"")</f>
        <v/>
      </c>
      <c r="M51" s="5"/>
      <c r="N51" s="6"/>
      <c r="O51" s="5"/>
      <c r="P51" s="5"/>
      <c r="Q51" s="5" t="str">
        <f>IF(ActividadesCom[[#This Row],[NIVEL 2]]&lt;&gt;0,VLOOKUP(ActividadesCom[[#This Row],[NIVEL 2]],Catálogo!A:B,2,FALSE),"")</f>
        <v/>
      </c>
      <c r="R51" s="5"/>
      <c r="S51" s="6"/>
      <c r="T51" s="5"/>
      <c r="U51" s="5"/>
      <c r="V51" s="5" t="str">
        <f>IF(ActividadesCom[[#This Row],[NIVEL 3]]&lt;&gt;0,VLOOKUP(ActividadesCom[[#This Row],[NIVEL 3]],Catálogo!A:B,2,FALSE),"")</f>
        <v/>
      </c>
      <c r="W51" s="5"/>
      <c r="X51" s="6"/>
      <c r="Y51" s="5"/>
      <c r="Z51" s="5"/>
      <c r="AA51" s="5" t="str">
        <f>IF(ActividadesCom[[#This Row],[NIVEL 4]]&lt;&gt;0,VLOOKUP(ActividadesCom[[#This Row],[NIVEL 4]],Catálogo!A:B,2,FALSE),"")</f>
        <v/>
      </c>
      <c r="AB51" s="5"/>
      <c r="AC51" s="6"/>
      <c r="AD51" s="5"/>
      <c r="AE51" s="5"/>
      <c r="AF51" s="5" t="str">
        <f>IF(ActividadesCom[[#This Row],[NIVEL 5]]&lt;&gt;0,VLOOKUP(ActividadesCom[[#This Row],[NIVEL 5]],Catálogo!A:B,2,FALSE),"")</f>
        <v/>
      </c>
      <c r="AG51" s="5"/>
      <c r="AH51" s="2"/>
    </row>
    <row r="52" spans="1:34" ht="30" hidden="1" customHeight="1" x14ac:dyDescent="0.25">
      <c r="A52" s="7">
        <v>13470090</v>
      </c>
      <c r="B52" s="6" t="str">
        <f>VLOOKUP(ActividadesCom[[#This Row],[NO. DE CONTROL]],'LISTADO ESTUDIANTES'!A:C,2,FALSE)</f>
        <v>YE PEREZ LUIS ANGEL</v>
      </c>
      <c r="C52" s="6" t="str">
        <f>VLOOKUP(ActividadesCom[[#This Row],[NO. DE CONTROL]],'LISTADO ESTUDIANTES'!A:C,3,FALSE)</f>
        <v>ARQUITECTURA</v>
      </c>
      <c r="D52" s="5" t="str">
        <f>VLOOKUP(ActividadesCom[[#This Row],[NO. DE CONTROL]],'LISTADO ESTUDIANTES'!A:D,4,FALSE)</f>
        <v>EGRESADO(A)</v>
      </c>
      <c r="E52" s="5">
        <f>SUM(ActividadesCom[[#This Row],[CRÉD. 1]],ActividadesCom[[#This Row],[CRÉD. 2]],ActividadesCom[[#This Row],[CRÉD. 3]],ActividadesCom[[#This Row],[CRÉD. 4]],ActividadesCom[[#This Row],[CRÉD. 5]])</f>
        <v>7</v>
      </c>
      <c r="F52" s="17">
        <f>IF(ActividadesCom[[#This Row],[ÚLTIMO SEMESTRE CON CRÉDITOS]]&gt;0,ROUND(AVERAGE(ActividadesCom[[#This Row],[VALOR NIVEL 5]],ActividadesCom[[#This Row],[VALOR NIVEL 4]],ActividadesCom[[#This Row],[VALOR NIVEL 3]],ActividadesCom[[#This Row],[VALOR NIVEL 2]],ActividadesCom[[#This Row],[VALOR NIVEL 1]]),0),"")</f>
        <v>2</v>
      </c>
      <c r="G52" s="5" t="str">
        <f>IF(ActividadesCom[[#This Row],[PROMEDIO]]="","",IF(ActividadesCom[[#This Row],[PROMEDIO]]&gt;=4,"EXCELENTE",IF(ActividadesCom[[#This Row],[PROMEDIO]]&gt;=3,"NOTABLE",IF(ActividadesCom[[#This Row],[PROMEDIO]]&gt;=2,"BUENO",IF(ActividadesCom[[#This Row],[PROMEDIO]]=1,"SUFICIENTE","")))))</f>
        <v>BUENO</v>
      </c>
      <c r="H52" s="5">
        <f>MAX(ActividadesCom[[#This Row],[PERÍODO 1]],ActividadesCom[[#This Row],[PERÍODO 2]],ActividadesCom[[#This Row],[PERÍODO 3]],ActividadesCom[[#This Row],[PERÍODO 4]],ActividadesCom[[#This Row],[PERÍODO 5]])</f>
        <v>20173</v>
      </c>
      <c r="I52" s="6" t="s">
        <v>460</v>
      </c>
      <c r="J52" s="5">
        <v>20173</v>
      </c>
      <c r="K52" s="5" t="s">
        <v>4009</v>
      </c>
      <c r="L52" s="5">
        <f>IF(ActividadesCom[[#This Row],[NIVEL 1]]&lt;&gt;0,VLOOKUP(ActividadesCom[[#This Row],[NIVEL 1]],Catálogo!A:B,2,FALSE),"")</f>
        <v>2</v>
      </c>
      <c r="M52" s="5">
        <v>1</v>
      </c>
      <c r="N52" s="6" t="s">
        <v>422</v>
      </c>
      <c r="O52" s="5">
        <v>20171</v>
      </c>
      <c r="P52" s="5" t="s">
        <v>4009</v>
      </c>
      <c r="Q52" s="5">
        <f>IF(ActividadesCom[[#This Row],[NIVEL 2]]&lt;&gt;0,VLOOKUP(ActividadesCom[[#This Row],[NIVEL 2]],Catálogo!A:B,2,FALSE),"")</f>
        <v>2</v>
      </c>
      <c r="R52" s="5">
        <v>1</v>
      </c>
      <c r="S52" s="6" t="s">
        <v>379</v>
      </c>
      <c r="T52" s="5">
        <v>20151</v>
      </c>
      <c r="U52" s="5" t="s">
        <v>4009</v>
      </c>
      <c r="V52" s="5">
        <f>IF(ActividadesCom[[#This Row],[NIVEL 3]]&lt;&gt;0,VLOOKUP(ActividadesCom[[#This Row],[NIVEL 3]],Catálogo!A:B,2,FALSE),"")</f>
        <v>2</v>
      </c>
      <c r="W52" s="5">
        <v>1</v>
      </c>
      <c r="X52" s="6" t="s">
        <v>96</v>
      </c>
      <c r="Y52" s="5" t="s">
        <v>448</v>
      </c>
      <c r="Z52" s="5" t="s">
        <v>4009</v>
      </c>
      <c r="AA52" s="5">
        <f>IF(ActividadesCom[[#This Row],[NIVEL 4]]&lt;&gt;0,VLOOKUP(ActividadesCom[[#This Row],[NIVEL 4]],Catálogo!A:B,2,FALSE),"")</f>
        <v>2</v>
      </c>
      <c r="AB52" s="5">
        <v>2</v>
      </c>
      <c r="AC52" s="6" t="s">
        <v>45</v>
      </c>
      <c r="AD52" s="5">
        <v>20133</v>
      </c>
      <c r="AE52" s="5" t="s">
        <v>4009</v>
      </c>
      <c r="AF52" s="5">
        <f>IF(ActividadesCom[[#This Row],[NIVEL 5]]&lt;&gt;0,VLOOKUP(ActividadesCom[[#This Row],[NIVEL 5]],Catálogo!A:B,2,FALSE),"")</f>
        <v>2</v>
      </c>
      <c r="AG52" s="5">
        <v>2</v>
      </c>
      <c r="AH52" s="2"/>
    </row>
    <row r="53" spans="1:34" ht="30" hidden="1" customHeight="1" x14ac:dyDescent="0.25">
      <c r="A53" s="7">
        <v>13470091</v>
      </c>
      <c r="B53" s="6" t="str">
        <f>VLOOKUP(ActividadesCom[[#This Row],[NO. DE CONTROL]],'LISTADO ESTUDIANTES'!A:C,2,FALSE)</f>
        <v>AKE SUASTES FERNANDO ALBERTO</v>
      </c>
      <c r="C53" s="6" t="str">
        <f>VLOOKUP(ActividadesCom[[#This Row],[NO. DE CONTROL]],'LISTADO ESTUDIANTES'!A:C,3,FALSE)</f>
        <v>INGENIERIA CIVIL</v>
      </c>
      <c r="D53" s="5" t="str">
        <f>VLOOKUP(ActividadesCom[[#This Row],[NO. DE CONTROL]],'LISTADO ESTUDIANTES'!A:D,4,FALSE)</f>
        <v>BAJA</v>
      </c>
      <c r="E53" s="5">
        <f>SUM(ActividadesCom[[#This Row],[CRÉD. 1]],ActividadesCom[[#This Row],[CRÉD. 2]],ActividadesCom[[#This Row],[CRÉD. 3]],ActividadesCom[[#This Row],[CRÉD. 4]],ActividadesCom[[#This Row],[CRÉD. 5]])</f>
        <v>0</v>
      </c>
      <c r="F53" s="17" t="str">
        <f>IF(ActividadesCom[[#This Row],[ÚLTIMO SEMESTRE CON CRÉDITOS]]&gt;0,ROUND(AVERAGE(ActividadesCom[[#This Row],[VALOR NIVEL 5]],ActividadesCom[[#This Row],[VALOR NIVEL 4]],ActividadesCom[[#This Row],[VALOR NIVEL 3]],ActividadesCom[[#This Row],[VALOR NIVEL 2]],ActividadesCom[[#This Row],[VALOR NIVEL 1]]),0),"")</f>
        <v/>
      </c>
      <c r="G53" s="5" t="str">
        <f>IF(ActividadesCom[[#This Row],[PROMEDIO]]="","",IF(ActividadesCom[[#This Row],[PROMEDIO]]&gt;=4,"EXCELENTE",IF(ActividadesCom[[#This Row],[PROMEDIO]]&gt;=3,"NOTABLE",IF(ActividadesCom[[#This Row],[PROMEDIO]]&gt;=2,"BUENO",IF(ActividadesCom[[#This Row],[PROMEDIO]]=1,"SUFICIENTE","")))))</f>
        <v/>
      </c>
      <c r="H53" s="5">
        <f>MAX(ActividadesCom[[#This Row],[PERÍODO 1]],ActividadesCom[[#This Row],[PERÍODO 2]],ActividadesCom[[#This Row],[PERÍODO 3]],ActividadesCom[[#This Row],[PERÍODO 4]],ActividadesCom[[#This Row],[PERÍODO 5]])</f>
        <v>0</v>
      </c>
      <c r="I53" s="6"/>
      <c r="J53" s="5"/>
      <c r="K53" s="5"/>
      <c r="L53" s="5" t="str">
        <f>IF(ActividadesCom[[#This Row],[NIVEL 1]]&lt;&gt;0,VLOOKUP(ActividadesCom[[#This Row],[NIVEL 1]],Catálogo!A:B,2,FALSE),"")</f>
        <v/>
      </c>
      <c r="M53" s="5"/>
      <c r="N53" s="6"/>
      <c r="O53" s="5"/>
      <c r="P53" s="5"/>
      <c r="Q53" s="5" t="str">
        <f>IF(ActividadesCom[[#This Row],[NIVEL 2]]&lt;&gt;0,VLOOKUP(ActividadesCom[[#This Row],[NIVEL 2]],Catálogo!A:B,2,FALSE),"")</f>
        <v/>
      </c>
      <c r="R53" s="5"/>
      <c r="S53" s="6"/>
      <c r="T53" s="5"/>
      <c r="U53" s="5"/>
      <c r="V53" s="5" t="str">
        <f>IF(ActividadesCom[[#This Row],[NIVEL 3]]&lt;&gt;0,VLOOKUP(ActividadesCom[[#This Row],[NIVEL 3]],Catálogo!A:B,2,FALSE),"")</f>
        <v/>
      </c>
      <c r="W53" s="5"/>
      <c r="X53" s="6"/>
      <c r="Y53" s="5"/>
      <c r="Z53" s="5"/>
      <c r="AA53" s="5" t="str">
        <f>IF(ActividadesCom[[#This Row],[NIVEL 4]]&lt;&gt;0,VLOOKUP(ActividadesCom[[#This Row],[NIVEL 4]],Catálogo!A:B,2,FALSE),"")</f>
        <v/>
      </c>
      <c r="AB53" s="5"/>
      <c r="AC53" s="6"/>
      <c r="AD53" s="5"/>
      <c r="AE53" s="5"/>
      <c r="AF53" s="5" t="str">
        <f>IF(ActividadesCom[[#This Row],[NIVEL 5]]&lt;&gt;0,VLOOKUP(ActividadesCom[[#This Row],[NIVEL 5]],Catálogo!A:B,2,FALSE),"")</f>
        <v/>
      </c>
      <c r="AG53" s="5"/>
      <c r="AH53" s="2"/>
    </row>
    <row r="54" spans="1:34" ht="30" hidden="1" customHeight="1" x14ac:dyDescent="0.25">
      <c r="A54" s="7">
        <v>13470092</v>
      </c>
      <c r="B54" s="6" t="str">
        <f>VLOOKUP(ActividadesCom[[#This Row],[NO. DE CONTROL]],'LISTADO ESTUDIANTES'!A:C,2,FALSE)</f>
        <v>MORALES GONGORA MARTIN DEL JESUS</v>
      </c>
      <c r="C54" s="6" t="str">
        <f>VLOOKUP(ActividadesCom[[#This Row],[NO. DE CONTROL]],'LISTADO ESTUDIANTES'!A:C,3,FALSE)</f>
        <v>INGENIERIA CIVIL</v>
      </c>
      <c r="D54" s="5" t="str">
        <f>VLOOKUP(ActividadesCom[[#This Row],[NO. DE CONTROL]],'LISTADO ESTUDIANTES'!A:D,4,FALSE)</f>
        <v>EGRESADO(A)</v>
      </c>
      <c r="E54" s="5">
        <f>SUM(ActividadesCom[[#This Row],[CRÉD. 1]],ActividadesCom[[#This Row],[CRÉD. 2]],ActividadesCom[[#This Row],[CRÉD. 3]],ActividadesCom[[#This Row],[CRÉD. 4]],ActividadesCom[[#This Row],[CRÉD. 5]])</f>
        <v>6</v>
      </c>
      <c r="F54" s="17">
        <f>IF(ActividadesCom[[#This Row],[ÚLTIMO SEMESTRE CON CRÉDITOS]]&gt;0,ROUND(AVERAGE(ActividadesCom[[#This Row],[VALOR NIVEL 5]],ActividadesCom[[#This Row],[VALOR NIVEL 4]],ActividadesCom[[#This Row],[VALOR NIVEL 3]],ActividadesCom[[#This Row],[VALOR NIVEL 2]],ActividadesCom[[#This Row],[VALOR NIVEL 1]]),0),"")</f>
        <v>2</v>
      </c>
      <c r="G54" s="5" t="str">
        <f>IF(ActividadesCom[[#This Row],[PROMEDIO]]="","",IF(ActividadesCom[[#This Row],[PROMEDIO]]&gt;=4,"EXCELENTE",IF(ActividadesCom[[#This Row],[PROMEDIO]]&gt;=3,"NOTABLE",IF(ActividadesCom[[#This Row],[PROMEDIO]]&gt;=2,"BUENO",IF(ActividadesCom[[#This Row],[PROMEDIO]]=1,"SUFICIENTE","")))))</f>
        <v>BUENO</v>
      </c>
      <c r="H54" s="5">
        <f>MAX(ActividadesCom[[#This Row],[PERÍODO 1]],ActividadesCom[[#This Row],[PERÍODO 2]],ActividadesCom[[#This Row],[PERÍODO 3]],ActividadesCom[[#This Row],[PERÍODO 4]],ActividadesCom[[#This Row],[PERÍODO 5]])</f>
        <v>20181</v>
      </c>
      <c r="I54" s="6" t="s">
        <v>134</v>
      </c>
      <c r="J54" s="5">
        <v>20161</v>
      </c>
      <c r="K54" s="5" t="s">
        <v>4009</v>
      </c>
      <c r="L54" s="5">
        <f>IF(ActividadesCom[[#This Row],[NIVEL 1]]&lt;&gt;0,VLOOKUP(ActividadesCom[[#This Row],[NIVEL 1]],Catálogo!A:B,2,FALSE),"")</f>
        <v>2</v>
      </c>
      <c r="M54" s="5">
        <v>1</v>
      </c>
      <c r="N54" s="6" t="s">
        <v>551</v>
      </c>
      <c r="O54" s="5">
        <v>20181</v>
      </c>
      <c r="P54" s="5" t="s">
        <v>4009</v>
      </c>
      <c r="Q54" s="5">
        <f>IF(ActividadesCom[[#This Row],[NIVEL 2]]&lt;&gt;0,VLOOKUP(ActividadesCom[[#This Row],[NIVEL 2]],Catálogo!A:B,2,FALSE),"")</f>
        <v>2</v>
      </c>
      <c r="R54" s="5">
        <v>1</v>
      </c>
      <c r="S54" s="6" t="s">
        <v>552</v>
      </c>
      <c r="T54" s="5">
        <v>20171</v>
      </c>
      <c r="U54" s="5" t="s">
        <v>4009</v>
      </c>
      <c r="V54" s="5">
        <f>IF(ActividadesCom[[#This Row],[NIVEL 3]]&lt;&gt;0,VLOOKUP(ActividadesCom[[#This Row],[NIVEL 3]],Catálogo!A:B,2,FALSE),"")</f>
        <v>2</v>
      </c>
      <c r="W54" s="5">
        <v>2</v>
      </c>
      <c r="X54" s="6"/>
      <c r="Y54" s="5"/>
      <c r="Z54" s="5"/>
      <c r="AA54" s="5" t="str">
        <f>IF(ActividadesCom[[#This Row],[NIVEL 4]]&lt;&gt;0,VLOOKUP(ActividadesCom[[#This Row],[NIVEL 4]],Catálogo!A:B,2,FALSE),"")</f>
        <v/>
      </c>
      <c r="AB54" s="5"/>
      <c r="AC54" s="6" t="s">
        <v>206</v>
      </c>
      <c r="AD54" s="5" t="s">
        <v>51</v>
      </c>
      <c r="AE54" s="5" t="s">
        <v>4009</v>
      </c>
      <c r="AF54" s="5">
        <f>IF(ActividadesCom[[#This Row],[NIVEL 5]]&lt;&gt;0,VLOOKUP(ActividadesCom[[#This Row],[NIVEL 5]],Catálogo!A:B,2,FALSE),"")</f>
        <v>2</v>
      </c>
      <c r="AG54" s="5">
        <v>2</v>
      </c>
      <c r="AH54" s="2"/>
    </row>
    <row r="55" spans="1:34" ht="30" hidden="1" customHeight="1" x14ac:dyDescent="0.25">
      <c r="A55" s="7">
        <v>13470093</v>
      </c>
      <c r="B55" s="6" t="str">
        <f>VLOOKUP(ActividadesCom[[#This Row],[NO. DE CONTROL]],'LISTADO ESTUDIANTES'!A:C,2,FALSE)</f>
        <v>LOPEZ GOMEZ SHIRLEY ALEJANDRA</v>
      </c>
      <c r="C55" s="6" t="str">
        <f>VLOOKUP(ActividadesCom[[#This Row],[NO. DE CONTROL]],'LISTADO ESTUDIANTES'!A:C,3,FALSE)</f>
        <v>ARQUITECTURA</v>
      </c>
      <c r="D55" s="5" t="str">
        <f>VLOOKUP(ActividadesCom[[#This Row],[NO. DE CONTROL]],'LISTADO ESTUDIANTES'!A:D,4,FALSE)</f>
        <v>EGRESADO(A)</v>
      </c>
      <c r="E55" s="5">
        <f>SUM(ActividadesCom[[#This Row],[CRÉD. 1]],ActividadesCom[[#This Row],[CRÉD. 2]],ActividadesCom[[#This Row],[CRÉD. 3]],ActividadesCom[[#This Row],[CRÉD. 4]],ActividadesCom[[#This Row],[CRÉD. 5]])</f>
        <v>5</v>
      </c>
      <c r="F55" s="17">
        <f>IF(ActividadesCom[[#This Row],[ÚLTIMO SEMESTRE CON CRÉDITOS]]&gt;0,ROUND(AVERAGE(ActividadesCom[[#This Row],[VALOR NIVEL 5]],ActividadesCom[[#This Row],[VALOR NIVEL 4]],ActividadesCom[[#This Row],[VALOR NIVEL 3]],ActividadesCom[[#This Row],[VALOR NIVEL 2]],ActividadesCom[[#This Row],[VALOR NIVEL 1]]),0),"")</f>
        <v>2</v>
      </c>
      <c r="G55" s="5" t="str">
        <f>IF(ActividadesCom[[#This Row],[PROMEDIO]]="","",IF(ActividadesCom[[#This Row],[PROMEDIO]]&gt;=4,"EXCELENTE",IF(ActividadesCom[[#This Row],[PROMEDIO]]&gt;=3,"NOTABLE",IF(ActividadesCom[[#This Row],[PROMEDIO]]&gt;=2,"BUENO",IF(ActividadesCom[[#This Row],[PROMEDIO]]=1,"SUFICIENTE","")))))</f>
        <v>BUENO</v>
      </c>
      <c r="H55" s="5">
        <f>MAX(ActividadesCom[[#This Row],[PERÍODO 1]],ActividadesCom[[#This Row],[PERÍODO 2]],ActividadesCom[[#This Row],[PERÍODO 3]],ActividadesCom[[#This Row],[PERÍODO 4]],ActividadesCom[[#This Row],[PERÍODO 5]])</f>
        <v>20161</v>
      </c>
      <c r="I55" s="6" t="s">
        <v>105</v>
      </c>
      <c r="J55" s="5">
        <v>20151</v>
      </c>
      <c r="K55" s="5" t="s">
        <v>4009</v>
      </c>
      <c r="L55" s="5">
        <f>IF(ActividadesCom[[#This Row],[NIVEL 1]]&lt;&gt;0,VLOOKUP(ActividadesCom[[#This Row],[NIVEL 1]],Catálogo!A:B,2,FALSE),"")</f>
        <v>2</v>
      </c>
      <c r="M55" s="5">
        <v>1</v>
      </c>
      <c r="N55" s="6" t="s">
        <v>124</v>
      </c>
      <c r="O55" s="5">
        <v>20161</v>
      </c>
      <c r="P55" s="5" t="s">
        <v>4009</v>
      </c>
      <c r="Q55" s="5">
        <f>IF(ActividadesCom[[#This Row],[NIVEL 2]]&lt;&gt;0,VLOOKUP(ActividadesCom[[#This Row],[NIVEL 2]],Catálogo!A:B,2,FALSE),"")</f>
        <v>2</v>
      </c>
      <c r="R55" s="5">
        <v>1</v>
      </c>
      <c r="S55" s="6" t="s">
        <v>106</v>
      </c>
      <c r="T55" s="5">
        <v>20151</v>
      </c>
      <c r="U55" s="5" t="s">
        <v>4009</v>
      </c>
      <c r="V55" s="5">
        <f>IF(ActividadesCom[[#This Row],[NIVEL 3]]&lt;&gt;0,VLOOKUP(ActividadesCom[[#This Row],[NIVEL 3]],Catálogo!A:B,2,FALSE),"")</f>
        <v>2</v>
      </c>
      <c r="W55" s="5">
        <v>1</v>
      </c>
      <c r="X55" s="6"/>
      <c r="Y55" s="5"/>
      <c r="Z55" s="5"/>
      <c r="AA55" s="5" t="str">
        <f>IF(ActividadesCom[[#This Row],[NIVEL 4]]&lt;&gt;0,VLOOKUP(ActividadesCom[[#This Row],[NIVEL 4]],Catálogo!A:B,2,FALSE),"")</f>
        <v/>
      </c>
      <c r="AB55" s="5"/>
      <c r="AC55" s="6" t="s">
        <v>101</v>
      </c>
      <c r="AD55" s="5" t="s">
        <v>102</v>
      </c>
      <c r="AE55" s="5" t="s">
        <v>4009</v>
      </c>
      <c r="AF55" s="5">
        <f>IF(ActividadesCom[[#This Row],[NIVEL 5]]&lt;&gt;0,VLOOKUP(ActividadesCom[[#This Row],[NIVEL 5]],Catálogo!A:B,2,FALSE),"")</f>
        <v>2</v>
      </c>
      <c r="AG55" s="5">
        <v>2</v>
      </c>
      <c r="AH55" s="2"/>
    </row>
    <row r="56" spans="1:34" ht="30" hidden="1" customHeight="1" x14ac:dyDescent="0.25">
      <c r="A56" s="7">
        <v>13470094</v>
      </c>
      <c r="B56" s="6" t="str">
        <f>VLOOKUP(ActividadesCom[[#This Row],[NO. DE CONTROL]],'LISTADO ESTUDIANTES'!A:C,2,FALSE)</f>
        <v>MEDINA CHI DIANA SARAHI</v>
      </c>
      <c r="C56" s="6" t="str">
        <f>VLOOKUP(ActividadesCom[[#This Row],[NO. DE CONTROL]],'LISTADO ESTUDIANTES'!A:C,3,FALSE)</f>
        <v>ARQUITECTURA</v>
      </c>
      <c r="D56" s="5" t="str">
        <f>VLOOKUP(ActividadesCom[[#This Row],[NO. DE CONTROL]],'LISTADO ESTUDIANTES'!A:D,4,FALSE)</f>
        <v>BAJA</v>
      </c>
      <c r="E56" s="5">
        <f>SUM(ActividadesCom[[#This Row],[CRÉD. 1]],ActividadesCom[[#This Row],[CRÉD. 2]],ActividadesCom[[#This Row],[CRÉD. 3]],ActividadesCom[[#This Row],[CRÉD. 4]],ActividadesCom[[#This Row],[CRÉD. 5]])</f>
        <v>0</v>
      </c>
      <c r="F56" s="17" t="str">
        <f>IF(ActividadesCom[[#This Row],[ÚLTIMO SEMESTRE CON CRÉDITOS]]&gt;0,ROUND(AVERAGE(ActividadesCom[[#This Row],[VALOR NIVEL 5]],ActividadesCom[[#This Row],[VALOR NIVEL 4]],ActividadesCom[[#This Row],[VALOR NIVEL 3]],ActividadesCom[[#This Row],[VALOR NIVEL 2]],ActividadesCom[[#This Row],[VALOR NIVEL 1]]),0),"")</f>
        <v/>
      </c>
      <c r="G56" s="5" t="str">
        <f>IF(ActividadesCom[[#This Row],[PROMEDIO]]="","",IF(ActividadesCom[[#This Row],[PROMEDIO]]&gt;=4,"EXCELENTE",IF(ActividadesCom[[#This Row],[PROMEDIO]]&gt;=3,"NOTABLE",IF(ActividadesCom[[#This Row],[PROMEDIO]]&gt;=2,"BUENO",IF(ActividadesCom[[#This Row],[PROMEDIO]]=1,"SUFICIENTE","")))))</f>
        <v/>
      </c>
      <c r="H56" s="5">
        <f>MAX(ActividadesCom[[#This Row],[PERÍODO 1]],ActividadesCom[[#This Row],[PERÍODO 2]],ActividadesCom[[#This Row],[PERÍODO 3]],ActividadesCom[[#This Row],[PERÍODO 4]],ActividadesCom[[#This Row],[PERÍODO 5]])</f>
        <v>0</v>
      </c>
      <c r="I56" s="6"/>
      <c r="J56" s="5"/>
      <c r="K56" s="5"/>
      <c r="L56" s="5" t="str">
        <f>IF(ActividadesCom[[#This Row],[NIVEL 1]]&lt;&gt;0,VLOOKUP(ActividadesCom[[#This Row],[NIVEL 1]],Catálogo!A:B,2,FALSE),"")</f>
        <v/>
      </c>
      <c r="M56" s="5"/>
      <c r="N56" s="6"/>
      <c r="O56" s="5"/>
      <c r="P56" s="5"/>
      <c r="Q56" s="5" t="str">
        <f>IF(ActividadesCom[[#This Row],[NIVEL 2]]&lt;&gt;0,VLOOKUP(ActividadesCom[[#This Row],[NIVEL 2]],Catálogo!A:B,2,FALSE),"")</f>
        <v/>
      </c>
      <c r="R56" s="5"/>
      <c r="S56" s="6"/>
      <c r="T56" s="5"/>
      <c r="U56" s="5"/>
      <c r="V56" s="5" t="str">
        <f>IF(ActividadesCom[[#This Row],[NIVEL 3]]&lt;&gt;0,VLOOKUP(ActividadesCom[[#This Row],[NIVEL 3]],Catálogo!A:B,2,FALSE),"")</f>
        <v/>
      </c>
      <c r="W56" s="5"/>
      <c r="X56" s="6"/>
      <c r="Y56" s="5"/>
      <c r="Z56" s="5"/>
      <c r="AA56" s="5" t="str">
        <f>IF(ActividadesCom[[#This Row],[NIVEL 4]]&lt;&gt;0,VLOOKUP(ActividadesCom[[#This Row],[NIVEL 4]],Catálogo!A:B,2,FALSE),"")</f>
        <v/>
      </c>
      <c r="AB56" s="5"/>
      <c r="AC56" s="6"/>
      <c r="AD56" s="5"/>
      <c r="AE56" s="5"/>
      <c r="AF56" s="5" t="str">
        <f>IF(ActividadesCom[[#This Row],[NIVEL 5]]&lt;&gt;0,VLOOKUP(ActividadesCom[[#This Row],[NIVEL 5]],Catálogo!A:B,2,FALSE),"")</f>
        <v/>
      </c>
      <c r="AG56" s="5"/>
      <c r="AH56" s="2"/>
    </row>
    <row r="57" spans="1:34" ht="30" hidden="1" customHeight="1" x14ac:dyDescent="0.25">
      <c r="A57" s="7">
        <v>13470096</v>
      </c>
      <c r="B57" s="6" t="str">
        <f>VLOOKUP(ActividadesCom[[#This Row],[NO. DE CONTROL]],'LISTADO ESTUDIANTES'!A:C,2,FALSE)</f>
        <v>PEREZ MARTINEZ HECTOR ARTURO</v>
      </c>
      <c r="C57" s="6" t="str">
        <f>VLOOKUP(ActividadesCom[[#This Row],[NO. DE CONTROL]],'LISTADO ESTUDIANTES'!A:C,3,FALSE)</f>
        <v>ARQUITECTURA</v>
      </c>
      <c r="D57" s="5" t="str">
        <f>VLOOKUP(ActividadesCom[[#This Row],[NO. DE CONTROL]],'LISTADO ESTUDIANTES'!A:D,4,FALSE)</f>
        <v>EGRESADO(A)</v>
      </c>
      <c r="E57" s="5">
        <f>SUM(ActividadesCom[[#This Row],[CRÉD. 1]],ActividadesCom[[#This Row],[CRÉD. 2]],ActividadesCom[[#This Row],[CRÉD. 3]],ActividadesCom[[#This Row],[CRÉD. 4]],ActividadesCom[[#This Row],[CRÉD. 5]])</f>
        <v>5</v>
      </c>
      <c r="F57" s="17">
        <f>IF(ActividadesCom[[#This Row],[ÚLTIMO SEMESTRE CON CRÉDITOS]]&gt;0,ROUND(AVERAGE(ActividadesCom[[#This Row],[VALOR NIVEL 5]],ActividadesCom[[#This Row],[VALOR NIVEL 4]],ActividadesCom[[#This Row],[VALOR NIVEL 3]],ActividadesCom[[#This Row],[VALOR NIVEL 2]],ActividadesCom[[#This Row],[VALOR NIVEL 1]]),0),"")</f>
        <v>2</v>
      </c>
      <c r="G57" s="5" t="str">
        <f>IF(ActividadesCom[[#This Row],[PROMEDIO]]="","",IF(ActividadesCom[[#This Row],[PROMEDIO]]&gt;=4,"EXCELENTE",IF(ActividadesCom[[#This Row],[PROMEDIO]]&gt;=3,"NOTABLE",IF(ActividadesCom[[#This Row],[PROMEDIO]]&gt;=2,"BUENO",IF(ActividadesCom[[#This Row],[PROMEDIO]]=1,"SUFICIENTE","")))))</f>
        <v>BUENO</v>
      </c>
      <c r="H57" s="5">
        <f>MAX(ActividadesCom[[#This Row],[PERÍODO 1]],ActividadesCom[[#This Row],[PERÍODO 2]],ActividadesCom[[#This Row],[PERÍODO 3]],ActividadesCom[[#This Row],[PERÍODO 4]],ActividadesCom[[#This Row],[PERÍODO 5]])</f>
        <v>20181</v>
      </c>
      <c r="I57" s="6" t="s">
        <v>1113</v>
      </c>
      <c r="J57" s="5">
        <v>20161</v>
      </c>
      <c r="K57" s="5" t="s">
        <v>4009</v>
      </c>
      <c r="L57" s="5">
        <f>IF(ActividadesCom[[#This Row],[NIVEL 1]]&lt;&gt;0,VLOOKUP(ActividadesCom[[#This Row],[NIVEL 1]],Catálogo!A:B,2,FALSE),"")</f>
        <v>2</v>
      </c>
      <c r="M57" s="5">
        <v>1</v>
      </c>
      <c r="N57" s="6" t="s">
        <v>1114</v>
      </c>
      <c r="O57" s="5">
        <v>20163</v>
      </c>
      <c r="P57" s="5" t="s">
        <v>4009</v>
      </c>
      <c r="Q57" s="5">
        <f>IF(ActividadesCom[[#This Row],[NIVEL 2]]&lt;&gt;0,VLOOKUP(ActividadesCom[[#This Row],[NIVEL 2]],Catálogo!A:B,2,FALSE),"")</f>
        <v>2</v>
      </c>
      <c r="R57" s="5">
        <v>1</v>
      </c>
      <c r="S57" s="6" t="s">
        <v>1115</v>
      </c>
      <c r="T57" s="5">
        <v>20181</v>
      </c>
      <c r="U57" s="5" t="s">
        <v>4009</v>
      </c>
      <c r="V57" s="5">
        <f>IF(ActividadesCom[[#This Row],[NIVEL 3]]&lt;&gt;0,VLOOKUP(ActividadesCom[[#This Row],[NIVEL 3]],Catálogo!A:B,2,FALSE),"")</f>
        <v>2</v>
      </c>
      <c r="W57" s="5">
        <v>1</v>
      </c>
      <c r="X57" s="6" t="s">
        <v>11</v>
      </c>
      <c r="Y57" s="5">
        <v>20163</v>
      </c>
      <c r="Z57" s="5" t="s">
        <v>4009</v>
      </c>
      <c r="AA57" s="5">
        <f>IF(ActividadesCom[[#This Row],[NIVEL 4]]&lt;&gt;0,VLOOKUP(ActividadesCom[[#This Row],[NIVEL 4]],Catálogo!A:B,2,FALSE),"")</f>
        <v>2</v>
      </c>
      <c r="AB57" s="5">
        <v>1</v>
      </c>
      <c r="AC57" s="6" t="s">
        <v>92</v>
      </c>
      <c r="AD57" s="5">
        <v>20133</v>
      </c>
      <c r="AE57" s="5" t="s">
        <v>4009</v>
      </c>
      <c r="AF57" s="5">
        <f>IF(ActividadesCom[[#This Row],[NIVEL 5]]&lt;&gt;0,VLOOKUP(ActividadesCom[[#This Row],[NIVEL 5]],Catálogo!A:B,2,FALSE),"")</f>
        <v>2</v>
      </c>
      <c r="AG57" s="5">
        <v>1</v>
      </c>
      <c r="AH57" s="2"/>
    </row>
    <row r="58" spans="1:34" ht="30" hidden="1" customHeight="1" x14ac:dyDescent="0.25">
      <c r="A58" s="7">
        <v>13470097</v>
      </c>
      <c r="B58" s="6" t="str">
        <f>VLOOKUP(ActividadesCom[[#This Row],[NO. DE CONTROL]],'LISTADO ESTUDIANTES'!A:C,2,FALSE)</f>
        <v>KU CHAN CHRISTIAN OMAR</v>
      </c>
      <c r="C58" s="6" t="str">
        <f>VLOOKUP(ActividadesCom[[#This Row],[NO. DE CONTROL]],'LISTADO ESTUDIANTES'!A:C,3,FALSE)</f>
        <v>INGENIERIA CIVIL</v>
      </c>
      <c r="D58" s="5" t="str">
        <f>VLOOKUP(ActividadesCom[[#This Row],[NO. DE CONTROL]],'LISTADO ESTUDIANTES'!A:D,4,FALSE)</f>
        <v>EGRESADO(A)</v>
      </c>
      <c r="E58" s="5">
        <f>SUM(ActividadesCom[[#This Row],[CRÉD. 1]],ActividadesCom[[#This Row],[CRÉD. 2]],ActividadesCom[[#This Row],[CRÉD. 3]],ActividadesCom[[#This Row],[CRÉD. 4]],ActividadesCom[[#This Row],[CRÉD. 5]])</f>
        <v>6</v>
      </c>
      <c r="F58" s="17">
        <f>IF(ActividadesCom[[#This Row],[ÚLTIMO SEMESTRE CON CRÉDITOS]]&gt;0,ROUND(AVERAGE(ActividadesCom[[#This Row],[VALOR NIVEL 5]],ActividadesCom[[#This Row],[VALOR NIVEL 4]],ActividadesCom[[#This Row],[VALOR NIVEL 3]],ActividadesCom[[#This Row],[VALOR NIVEL 2]],ActividadesCom[[#This Row],[VALOR NIVEL 1]]),0),"")</f>
        <v>2</v>
      </c>
      <c r="G58" s="5" t="str">
        <f>IF(ActividadesCom[[#This Row],[PROMEDIO]]="","",IF(ActividadesCom[[#This Row],[PROMEDIO]]&gt;=4,"EXCELENTE",IF(ActividadesCom[[#This Row],[PROMEDIO]]&gt;=3,"NOTABLE",IF(ActividadesCom[[#This Row],[PROMEDIO]]&gt;=2,"BUENO",IF(ActividadesCom[[#This Row],[PROMEDIO]]=1,"SUFICIENTE","")))))</f>
        <v>BUENO</v>
      </c>
      <c r="H58" s="5">
        <f>MAX(ActividadesCom[[#This Row],[PERÍODO 1]],ActividadesCom[[#This Row],[PERÍODO 2]],ActividadesCom[[#This Row],[PERÍODO 3]],ActividadesCom[[#This Row],[PERÍODO 4]],ActividadesCom[[#This Row],[PERÍODO 5]])</f>
        <v>20161</v>
      </c>
      <c r="I58" s="6" t="s">
        <v>125</v>
      </c>
      <c r="J58" s="5">
        <v>20151</v>
      </c>
      <c r="K58" s="5" t="s">
        <v>4009</v>
      </c>
      <c r="L58" s="5">
        <f>IF(ActividadesCom[[#This Row],[NIVEL 1]]&lt;&gt;0,VLOOKUP(ActividadesCom[[#This Row],[NIVEL 1]],Catálogo!A:B,2,FALSE),"")</f>
        <v>2</v>
      </c>
      <c r="M58" s="5">
        <v>1</v>
      </c>
      <c r="N58" s="6" t="s">
        <v>126</v>
      </c>
      <c r="O58" s="5">
        <v>20161</v>
      </c>
      <c r="P58" s="5" t="s">
        <v>4009</v>
      </c>
      <c r="Q58" s="5">
        <f>IF(ActividadesCom[[#This Row],[NIVEL 2]]&lt;&gt;0,VLOOKUP(ActividadesCom[[#This Row],[NIVEL 2]],Catálogo!A:B,2,FALSE),"")</f>
        <v>2</v>
      </c>
      <c r="R58" s="5">
        <v>1</v>
      </c>
      <c r="S58" s="6" t="s">
        <v>127</v>
      </c>
      <c r="T58" s="5">
        <v>20151</v>
      </c>
      <c r="U58" s="5" t="s">
        <v>4009</v>
      </c>
      <c r="V58" s="5">
        <f>IF(ActividadesCom[[#This Row],[NIVEL 3]]&lt;&gt;0,VLOOKUP(ActividadesCom[[#This Row],[NIVEL 3]],Catálogo!A:B,2,FALSE),"")</f>
        <v>2</v>
      </c>
      <c r="W58" s="5">
        <v>1</v>
      </c>
      <c r="X58" s="6" t="s">
        <v>128</v>
      </c>
      <c r="Y58" s="5">
        <v>20161</v>
      </c>
      <c r="Z58" s="5" t="s">
        <v>4009</v>
      </c>
      <c r="AA58" s="5">
        <f>IF(ActividadesCom[[#This Row],[NIVEL 4]]&lt;&gt;0,VLOOKUP(ActividadesCom[[#This Row],[NIVEL 4]],Catálogo!A:B,2,FALSE),"")</f>
        <v>2</v>
      </c>
      <c r="AB58" s="5">
        <v>1</v>
      </c>
      <c r="AC58" s="6" t="s">
        <v>122</v>
      </c>
      <c r="AD58" s="5" t="s">
        <v>51</v>
      </c>
      <c r="AE58" s="5" t="s">
        <v>4009</v>
      </c>
      <c r="AF58" s="5">
        <f>IF(ActividadesCom[[#This Row],[NIVEL 5]]&lt;&gt;0,VLOOKUP(ActividadesCom[[#This Row],[NIVEL 5]],Catálogo!A:B,2,FALSE),"")</f>
        <v>2</v>
      </c>
      <c r="AG58" s="5">
        <v>2</v>
      </c>
      <c r="AH58" s="2"/>
    </row>
    <row r="59" spans="1:34" ht="30" hidden="1" customHeight="1" x14ac:dyDescent="0.25">
      <c r="A59" s="7">
        <v>13470098</v>
      </c>
      <c r="B59" s="6" t="str">
        <f>VLOOKUP(ActividadesCom[[#This Row],[NO. DE CONTROL]],'LISTADO ESTUDIANTES'!A:C,2,FALSE)</f>
        <v>GONZALEZ GRAJALES JHONATAN DEL JESUS</v>
      </c>
      <c r="C59" s="6" t="str">
        <f>VLOOKUP(ActividadesCom[[#This Row],[NO. DE CONTROL]],'LISTADO ESTUDIANTES'!A:C,3,FALSE)</f>
        <v>INGENIERIA CIVIL</v>
      </c>
      <c r="D59" s="5" t="str">
        <f>VLOOKUP(ActividadesCom[[#This Row],[NO. DE CONTROL]],'LISTADO ESTUDIANTES'!A:D,4,FALSE)</f>
        <v>EGRESADO(A)</v>
      </c>
      <c r="E59" s="5">
        <f>SUM(ActividadesCom[[#This Row],[CRÉD. 1]],ActividadesCom[[#This Row],[CRÉD. 2]],ActividadesCom[[#This Row],[CRÉD. 3]],ActividadesCom[[#This Row],[CRÉD. 4]],ActividadesCom[[#This Row],[CRÉD. 5]])</f>
        <v>5</v>
      </c>
      <c r="F59" s="17">
        <f>IF(ActividadesCom[[#This Row],[ÚLTIMO SEMESTRE CON CRÉDITOS]]&gt;0,ROUND(AVERAGE(ActividadesCom[[#This Row],[VALOR NIVEL 5]],ActividadesCom[[#This Row],[VALOR NIVEL 4]],ActividadesCom[[#This Row],[VALOR NIVEL 3]],ActividadesCom[[#This Row],[VALOR NIVEL 2]],ActividadesCom[[#This Row],[VALOR NIVEL 1]]),0),"")</f>
        <v>2</v>
      </c>
      <c r="G59" s="5" t="str">
        <f>IF(ActividadesCom[[#This Row],[PROMEDIO]]="","",IF(ActividadesCom[[#This Row],[PROMEDIO]]&gt;=4,"EXCELENTE",IF(ActividadesCom[[#This Row],[PROMEDIO]]&gt;=3,"NOTABLE",IF(ActividadesCom[[#This Row],[PROMEDIO]]&gt;=2,"BUENO",IF(ActividadesCom[[#This Row],[PROMEDIO]]=1,"SUFICIENTE","")))))</f>
        <v>BUENO</v>
      </c>
      <c r="H59" s="5">
        <f>MAX(ActividadesCom[[#This Row],[PERÍODO 1]],ActividadesCom[[#This Row],[PERÍODO 2]],ActividadesCom[[#This Row],[PERÍODO 3]],ActividadesCom[[#This Row],[PERÍODO 4]],ActividadesCom[[#This Row],[PERÍODO 5]])</f>
        <v>20171</v>
      </c>
      <c r="I59" s="6" t="s">
        <v>322</v>
      </c>
      <c r="J59" s="5">
        <v>20171</v>
      </c>
      <c r="K59" s="5" t="s">
        <v>4009</v>
      </c>
      <c r="L59" s="5">
        <f>IF(ActividadesCom[[#This Row],[NIVEL 1]]&lt;&gt;0,VLOOKUP(ActividadesCom[[#This Row],[NIVEL 1]],Catálogo!A:B,2,FALSE),"")</f>
        <v>2</v>
      </c>
      <c r="M59" s="5">
        <v>1</v>
      </c>
      <c r="N59" s="6" t="s">
        <v>245</v>
      </c>
      <c r="O59" s="5">
        <v>20161</v>
      </c>
      <c r="P59" s="5" t="s">
        <v>4009</v>
      </c>
      <c r="Q59" s="5">
        <f>IF(ActividadesCom[[#This Row],[NIVEL 2]]&lt;&gt;0,VLOOKUP(ActividadesCom[[#This Row],[NIVEL 2]],Catálogo!A:B,2,FALSE),"")</f>
        <v>2</v>
      </c>
      <c r="R59" s="5">
        <v>1</v>
      </c>
      <c r="S59" s="6" t="s">
        <v>373</v>
      </c>
      <c r="T59" s="5">
        <v>20151</v>
      </c>
      <c r="U59" s="5" t="s">
        <v>4009</v>
      </c>
      <c r="V59" s="5">
        <f>IF(ActividadesCom[[#This Row],[NIVEL 3]]&lt;&gt;0,VLOOKUP(ActividadesCom[[#This Row],[NIVEL 3]],Catálogo!A:B,2,FALSE),"")</f>
        <v>2</v>
      </c>
      <c r="W59" s="5">
        <v>1</v>
      </c>
      <c r="X59" s="6"/>
      <c r="Y59" s="5"/>
      <c r="Z59" s="5"/>
      <c r="AA59" s="5" t="str">
        <f>IF(ActividadesCom[[#This Row],[NIVEL 4]]&lt;&gt;0,VLOOKUP(ActividadesCom[[#This Row],[NIVEL 4]],Catálogo!A:B,2,FALSE),"")</f>
        <v/>
      </c>
      <c r="AB59" s="5"/>
      <c r="AC59" s="6" t="s">
        <v>374</v>
      </c>
      <c r="AD59" s="5" t="s">
        <v>51</v>
      </c>
      <c r="AE59" s="5" t="s">
        <v>4009</v>
      </c>
      <c r="AF59" s="5">
        <f>IF(ActividadesCom[[#This Row],[NIVEL 5]]&lt;&gt;0,VLOOKUP(ActividadesCom[[#This Row],[NIVEL 5]],Catálogo!A:B,2,FALSE),"")</f>
        <v>2</v>
      </c>
      <c r="AG59" s="5">
        <v>2</v>
      </c>
      <c r="AH59" s="2"/>
    </row>
    <row r="60" spans="1:34" ht="30" hidden="1" customHeight="1" x14ac:dyDescent="0.25">
      <c r="A60" s="7">
        <v>13470099</v>
      </c>
      <c r="B60" s="6" t="str">
        <f>VLOOKUP(ActividadesCom[[#This Row],[NO. DE CONTROL]],'LISTADO ESTUDIANTES'!A:C,2,FALSE)</f>
        <v>ESTUDILLO PANTOJA DIANA LAURA</v>
      </c>
      <c r="C60" s="6" t="str">
        <f>VLOOKUP(ActividadesCom[[#This Row],[NO. DE CONTROL]],'LISTADO ESTUDIANTES'!A:C,3,FALSE)</f>
        <v>ARQUITECTURA</v>
      </c>
      <c r="D60" s="5" t="str">
        <f>VLOOKUP(ActividadesCom[[#This Row],[NO. DE CONTROL]],'LISTADO ESTUDIANTES'!A:D,4,FALSE)</f>
        <v>EGRESADO(A)</v>
      </c>
      <c r="E60" s="5">
        <f>SUM(ActividadesCom[[#This Row],[CRÉD. 1]],ActividadesCom[[#This Row],[CRÉD. 2]],ActividadesCom[[#This Row],[CRÉD. 3]],ActividadesCom[[#This Row],[CRÉD. 4]],ActividadesCom[[#This Row],[CRÉD. 5]])</f>
        <v>5</v>
      </c>
      <c r="F60" s="17">
        <f>IF(ActividadesCom[[#This Row],[ÚLTIMO SEMESTRE CON CRÉDITOS]]&gt;0,ROUND(AVERAGE(ActividadesCom[[#This Row],[VALOR NIVEL 5]],ActividadesCom[[#This Row],[VALOR NIVEL 4]],ActividadesCom[[#This Row],[VALOR NIVEL 3]],ActividadesCom[[#This Row],[VALOR NIVEL 2]],ActividadesCom[[#This Row],[VALOR NIVEL 1]]),0),"")</f>
        <v>2</v>
      </c>
      <c r="G60" s="5" t="str">
        <f>IF(ActividadesCom[[#This Row],[PROMEDIO]]="","",IF(ActividadesCom[[#This Row],[PROMEDIO]]&gt;=4,"EXCELENTE",IF(ActividadesCom[[#This Row],[PROMEDIO]]&gt;=3,"NOTABLE",IF(ActividadesCom[[#This Row],[PROMEDIO]]&gt;=2,"BUENO",IF(ActividadesCom[[#This Row],[PROMEDIO]]=1,"SUFICIENTE","")))))</f>
        <v>BUENO</v>
      </c>
      <c r="H60" s="5">
        <f>MAX(ActividadesCom[[#This Row],[PERÍODO 1]],ActividadesCom[[#This Row],[PERÍODO 2]],ActividadesCom[[#This Row],[PERÍODO 3]],ActividadesCom[[#This Row],[PERÍODO 4]],ActividadesCom[[#This Row],[PERÍODO 5]])</f>
        <v>20173</v>
      </c>
      <c r="I60" s="6" t="s">
        <v>422</v>
      </c>
      <c r="J60" s="5">
        <v>20173</v>
      </c>
      <c r="K60" s="5" t="s">
        <v>4009</v>
      </c>
      <c r="L60" s="5">
        <f>IF(ActividadesCom[[#This Row],[NIVEL 1]]&lt;&gt;0,VLOOKUP(ActividadesCom[[#This Row],[NIVEL 1]],Catálogo!A:B,2,FALSE),"")</f>
        <v>2</v>
      </c>
      <c r="M60" s="5">
        <v>1</v>
      </c>
      <c r="N60" s="6" t="s">
        <v>379</v>
      </c>
      <c r="O60" s="5">
        <v>20151</v>
      </c>
      <c r="P60" s="5" t="s">
        <v>4009</v>
      </c>
      <c r="Q60" s="5">
        <f>IF(ActividadesCom[[#This Row],[NIVEL 2]]&lt;&gt;0,VLOOKUP(ActividadesCom[[#This Row],[NIVEL 2]],Catálogo!A:B,2,FALSE),"")</f>
        <v>2</v>
      </c>
      <c r="R60" s="5">
        <v>1</v>
      </c>
      <c r="S60" s="6" t="s">
        <v>219</v>
      </c>
      <c r="T60" s="5">
        <v>20141</v>
      </c>
      <c r="U60" s="5" t="s">
        <v>4009</v>
      </c>
      <c r="V60" s="5">
        <f>IF(ActividadesCom[[#This Row],[NIVEL 3]]&lt;&gt;0,VLOOKUP(ActividadesCom[[#This Row],[NIVEL 3]],Catálogo!A:B,2,FALSE),"")</f>
        <v>2</v>
      </c>
      <c r="W60" s="5">
        <v>1</v>
      </c>
      <c r="X60" s="6"/>
      <c r="Y60" s="5"/>
      <c r="Z60" s="5"/>
      <c r="AA60" s="5" t="str">
        <f>IF(ActividadesCom[[#This Row],[NIVEL 4]]&lt;&gt;0,VLOOKUP(ActividadesCom[[#This Row],[NIVEL 4]],Catálogo!A:B,2,FALSE),"")</f>
        <v/>
      </c>
      <c r="AB60" s="5"/>
      <c r="AC60" s="6" t="s">
        <v>468</v>
      </c>
      <c r="AD60" s="5" t="s">
        <v>51</v>
      </c>
      <c r="AE60" s="5" t="s">
        <v>4009</v>
      </c>
      <c r="AF60" s="5">
        <f>IF(ActividadesCom[[#This Row],[NIVEL 5]]&lt;&gt;0,VLOOKUP(ActividadesCom[[#This Row],[NIVEL 5]],Catálogo!A:B,2,FALSE),"")</f>
        <v>2</v>
      </c>
      <c r="AG60" s="5">
        <v>2</v>
      </c>
      <c r="AH60" s="2"/>
    </row>
    <row r="61" spans="1:34" ht="30" hidden="1" customHeight="1" x14ac:dyDescent="0.25">
      <c r="A61" s="7">
        <v>13470101</v>
      </c>
      <c r="B61" s="6" t="str">
        <f>VLOOKUP(ActividadesCom[[#This Row],[NO. DE CONTROL]],'LISTADO ESTUDIANTES'!A:C,2,FALSE)</f>
        <v>BALAM COBA WILFRIDO DE JESUS</v>
      </c>
      <c r="C61" s="6" t="str">
        <f>VLOOKUP(ActividadesCom[[#This Row],[NO. DE CONTROL]],'LISTADO ESTUDIANTES'!A:C,3,FALSE)</f>
        <v>ARQUITECTURA</v>
      </c>
      <c r="D61" s="5" t="str">
        <f>VLOOKUP(ActividadesCom[[#This Row],[NO. DE CONTROL]],'LISTADO ESTUDIANTES'!A:D,4,FALSE)</f>
        <v>BAJA</v>
      </c>
      <c r="E61" s="5">
        <f>SUM(ActividadesCom[[#This Row],[CRÉD. 1]],ActividadesCom[[#This Row],[CRÉD. 2]],ActividadesCom[[#This Row],[CRÉD. 3]],ActividadesCom[[#This Row],[CRÉD. 4]],ActividadesCom[[#This Row],[CRÉD. 5]])</f>
        <v>1</v>
      </c>
      <c r="F61" s="17">
        <f>IF(ActividadesCom[[#This Row],[ÚLTIMO SEMESTRE CON CRÉDITOS]]&gt;0,ROUND(AVERAGE(ActividadesCom[[#This Row],[VALOR NIVEL 5]],ActividadesCom[[#This Row],[VALOR NIVEL 4]],ActividadesCom[[#This Row],[VALOR NIVEL 3]],ActividadesCom[[#This Row],[VALOR NIVEL 2]],ActividadesCom[[#This Row],[VALOR NIVEL 1]]),0),"")</f>
        <v>2</v>
      </c>
      <c r="G61" s="5" t="str">
        <f>IF(ActividadesCom[[#This Row],[PROMEDIO]]="","",IF(ActividadesCom[[#This Row],[PROMEDIO]]&gt;=4,"EXCELENTE",IF(ActividadesCom[[#This Row],[PROMEDIO]]&gt;=3,"NOTABLE",IF(ActividadesCom[[#This Row],[PROMEDIO]]&gt;=2,"BUENO",IF(ActividadesCom[[#This Row],[PROMEDIO]]=1,"SUFICIENTE","")))))</f>
        <v>BUENO</v>
      </c>
      <c r="H61" s="5">
        <f>MAX(ActividadesCom[[#This Row],[PERÍODO 1]],ActividadesCom[[#This Row],[PERÍODO 2]],ActividadesCom[[#This Row],[PERÍODO 3]],ActividadesCom[[#This Row],[PERÍODO 4]],ActividadesCom[[#This Row],[PERÍODO 5]])</f>
        <v>20171</v>
      </c>
      <c r="I61" s="6"/>
      <c r="J61" s="5"/>
      <c r="K61" s="5"/>
      <c r="L61" s="5" t="str">
        <f>IF(ActividadesCom[[#This Row],[NIVEL 1]]&lt;&gt;0,VLOOKUP(ActividadesCom[[#This Row],[NIVEL 1]],Catálogo!A:B,2,FALSE),"")</f>
        <v/>
      </c>
      <c r="M61" s="5"/>
      <c r="N61" s="6"/>
      <c r="O61" s="5"/>
      <c r="P61" s="5"/>
      <c r="Q61" s="5" t="str">
        <f>IF(ActividadesCom[[#This Row],[NIVEL 2]]&lt;&gt;0,VLOOKUP(ActividadesCom[[#This Row],[NIVEL 2]],Catálogo!A:B,2,FALSE),"")</f>
        <v/>
      </c>
      <c r="R61" s="5"/>
      <c r="S61" s="6"/>
      <c r="T61" s="5"/>
      <c r="U61" s="5"/>
      <c r="V61" s="5" t="str">
        <f>IF(ActividadesCom[[#This Row],[NIVEL 3]]&lt;&gt;0,VLOOKUP(ActividadesCom[[#This Row],[NIVEL 3]],Catálogo!A:B,2,FALSE),"")</f>
        <v/>
      </c>
      <c r="W61" s="5"/>
      <c r="X61" s="6"/>
      <c r="Y61" s="5"/>
      <c r="Z61" s="5"/>
      <c r="AA61" s="5" t="str">
        <f>IF(ActividadesCom[[#This Row],[NIVEL 4]]&lt;&gt;0,VLOOKUP(ActividadesCom[[#This Row],[NIVEL 4]],Catálogo!A:B,2,FALSE),"")</f>
        <v/>
      </c>
      <c r="AB61" s="5"/>
      <c r="AC61" s="6" t="s">
        <v>31</v>
      </c>
      <c r="AD61" s="5">
        <v>20171</v>
      </c>
      <c r="AE61" s="5" t="s">
        <v>4009</v>
      </c>
      <c r="AF61" s="5">
        <f>IF(ActividadesCom[[#This Row],[NIVEL 5]]&lt;&gt;0,VLOOKUP(ActividadesCom[[#This Row],[NIVEL 5]],Catálogo!A:B,2,FALSE),"")</f>
        <v>2</v>
      </c>
      <c r="AG61" s="5">
        <v>1</v>
      </c>
      <c r="AH61" s="2"/>
    </row>
    <row r="62" spans="1:34" ht="30" hidden="1" customHeight="1" x14ac:dyDescent="0.25">
      <c r="A62" s="7">
        <v>13470102</v>
      </c>
      <c r="B62" s="6" t="str">
        <f>VLOOKUP(ActividadesCom[[#This Row],[NO. DE CONTROL]],'LISTADO ESTUDIANTES'!A:C,2,FALSE)</f>
        <v>MARTINEZ ALBARRAN MAURICIO FERNANDO</v>
      </c>
      <c r="C62" s="6" t="str">
        <f>VLOOKUP(ActividadesCom[[#This Row],[NO. DE CONTROL]],'LISTADO ESTUDIANTES'!A:C,3,FALSE)</f>
        <v>INGENIERIA CIVIL</v>
      </c>
      <c r="D62" s="5" t="str">
        <f>VLOOKUP(ActividadesCom[[#This Row],[NO. DE CONTROL]],'LISTADO ESTUDIANTES'!A:D,4,FALSE)</f>
        <v>BAJA</v>
      </c>
      <c r="E62" s="5">
        <f>SUM(ActividadesCom[[#This Row],[CRÉD. 1]],ActividadesCom[[#This Row],[CRÉD. 2]],ActividadesCom[[#This Row],[CRÉD. 3]],ActividadesCom[[#This Row],[CRÉD. 4]],ActividadesCom[[#This Row],[CRÉD. 5]])</f>
        <v>2</v>
      </c>
      <c r="F62" s="17" t="str">
        <f>IF(ActividadesCom[[#This Row],[ÚLTIMO SEMESTRE CON CRÉDITOS]]&gt;0,ROUND(AVERAGE(ActividadesCom[[#This Row],[VALOR NIVEL 5]],ActividadesCom[[#This Row],[VALOR NIVEL 4]],ActividadesCom[[#This Row],[VALOR NIVEL 3]],ActividadesCom[[#This Row],[VALOR NIVEL 2]],ActividadesCom[[#This Row],[VALOR NIVEL 1]]),0),"")</f>
        <v/>
      </c>
      <c r="G62" s="5" t="str">
        <f>IF(ActividadesCom[[#This Row],[PROMEDIO]]="","",IF(ActividadesCom[[#This Row],[PROMEDIO]]&gt;=4,"EXCELENTE",IF(ActividadesCom[[#This Row],[PROMEDIO]]&gt;=3,"NOTABLE",IF(ActividadesCom[[#This Row],[PROMEDIO]]&gt;=2,"BUENO",IF(ActividadesCom[[#This Row],[PROMEDIO]]=1,"SUFICIENTE","")))))</f>
        <v/>
      </c>
      <c r="H62" s="5">
        <f>MAX(ActividadesCom[[#This Row],[PERÍODO 1]],ActividadesCom[[#This Row],[PERÍODO 2]],ActividadesCom[[#This Row],[PERÍODO 3]],ActividadesCom[[#This Row],[PERÍODO 4]],ActividadesCom[[#This Row],[PERÍODO 5]])</f>
        <v>0</v>
      </c>
      <c r="I62" s="6"/>
      <c r="J62" s="5"/>
      <c r="K62" s="5"/>
      <c r="L62" s="5" t="str">
        <f>IF(ActividadesCom[[#This Row],[NIVEL 1]]&lt;&gt;0,VLOOKUP(ActividadesCom[[#This Row],[NIVEL 1]],Catálogo!A:B,2,FALSE),"")</f>
        <v/>
      </c>
      <c r="M62" s="5"/>
      <c r="N62" s="6"/>
      <c r="O62" s="5"/>
      <c r="P62" s="5"/>
      <c r="Q62" s="5" t="str">
        <f>IF(ActividadesCom[[#This Row],[NIVEL 2]]&lt;&gt;0,VLOOKUP(ActividadesCom[[#This Row],[NIVEL 2]],Catálogo!A:B,2,FALSE),"")</f>
        <v/>
      </c>
      <c r="R62" s="5"/>
      <c r="S62" s="6"/>
      <c r="T62" s="5"/>
      <c r="U62" s="5"/>
      <c r="V62" s="5" t="str">
        <f>IF(ActividadesCom[[#This Row],[NIVEL 3]]&lt;&gt;0,VLOOKUP(ActividadesCom[[#This Row],[NIVEL 3]],Catálogo!A:B,2,FALSE),"")</f>
        <v/>
      </c>
      <c r="W62" s="5"/>
      <c r="X62" s="6"/>
      <c r="Y62" s="5"/>
      <c r="Z62" s="5"/>
      <c r="AA62" s="5" t="str">
        <f>IF(ActividadesCom[[#This Row],[NIVEL 4]]&lt;&gt;0,VLOOKUP(ActividadesCom[[#This Row],[NIVEL 4]],Catálogo!A:B,2,FALSE),"")</f>
        <v/>
      </c>
      <c r="AB62" s="5"/>
      <c r="AC62" s="6" t="s">
        <v>19</v>
      </c>
      <c r="AD62" s="5" t="s">
        <v>46</v>
      </c>
      <c r="AE62" s="5" t="s">
        <v>4009</v>
      </c>
      <c r="AF62" s="5">
        <f>IF(ActividadesCom[[#This Row],[NIVEL 5]]&lt;&gt;0,VLOOKUP(ActividadesCom[[#This Row],[NIVEL 5]],Catálogo!A:B,2,FALSE),"")</f>
        <v>2</v>
      </c>
      <c r="AG62" s="5">
        <v>2</v>
      </c>
      <c r="AH62" s="2"/>
    </row>
    <row r="63" spans="1:34" ht="30" hidden="1" customHeight="1" x14ac:dyDescent="0.25">
      <c r="A63" s="7">
        <v>13470104</v>
      </c>
      <c r="B63" s="6" t="str">
        <f>VLOOKUP(ActividadesCom[[#This Row],[NO. DE CONTROL]],'LISTADO ESTUDIANTES'!A:C,2,FALSE)</f>
        <v>MALDONADO MAGAÑA ELIZABETH YANIRA</v>
      </c>
      <c r="C63" s="6" t="str">
        <f>VLOOKUP(ActividadesCom[[#This Row],[NO. DE CONTROL]],'LISTADO ESTUDIANTES'!A:C,3,FALSE)</f>
        <v>INGENIERIA CIVIL</v>
      </c>
      <c r="D63" s="5" t="str">
        <f>VLOOKUP(ActividadesCom[[#This Row],[NO. DE CONTROL]],'LISTADO ESTUDIANTES'!A:D,4,FALSE)</f>
        <v>EGRESADO(A)</v>
      </c>
      <c r="E63" s="5">
        <f>SUM(ActividadesCom[[#This Row],[CRÉD. 1]],ActividadesCom[[#This Row],[CRÉD. 2]],ActividadesCom[[#This Row],[CRÉD. 3]],ActividadesCom[[#This Row],[CRÉD. 4]],ActividadesCom[[#This Row],[CRÉD. 5]])</f>
        <v>5</v>
      </c>
      <c r="F63" s="17">
        <f>IF(ActividadesCom[[#This Row],[ÚLTIMO SEMESTRE CON CRÉDITOS]]&gt;0,ROUND(AVERAGE(ActividadesCom[[#This Row],[VALOR NIVEL 5]],ActividadesCom[[#This Row],[VALOR NIVEL 4]],ActividadesCom[[#This Row],[VALOR NIVEL 3]],ActividadesCom[[#This Row],[VALOR NIVEL 2]],ActividadesCom[[#This Row],[VALOR NIVEL 1]]),0),"")</f>
        <v>2</v>
      </c>
      <c r="G63" s="5" t="str">
        <f>IF(ActividadesCom[[#This Row],[PROMEDIO]]="","",IF(ActividadesCom[[#This Row],[PROMEDIO]]&gt;=4,"EXCELENTE",IF(ActividadesCom[[#This Row],[PROMEDIO]]&gt;=3,"NOTABLE",IF(ActividadesCom[[#This Row],[PROMEDIO]]&gt;=2,"BUENO",IF(ActividadesCom[[#This Row],[PROMEDIO]]=1,"SUFICIENTE","")))))</f>
        <v>BUENO</v>
      </c>
      <c r="H63" s="5">
        <f>MAX(ActividadesCom[[#This Row],[PERÍODO 1]],ActividadesCom[[#This Row],[PERÍODO 2]],ActividadesCom[[#This Row],[PERÍODO 3]],ActividadesCom[[#This Row],[PERÍODO 4]],ActividadesCom[[#This Row],[PERÍODO 5]])</f>
        <v>20153</v>
      </c>
      <c r="I63" s="6" t="s">
        <v>141</v>
      </c>
      <c r="J63" s="5">
        <v>20151</v>
      </c>
      <c r="K63" s="5" t="s">
        <v>4009</v>
      </c>
      <c r="L63" s="5">
        <f>IF(ActividadesCom[[#This Row],[NIVEL 1]]&lt;&gt;0,VLOOKUP(ActividadesCom[[#This Row],[NIVEL 1]],Catálogo!A:B,2,FALSE),"")</f>
        <v>2</v>
      </c>
      <c r="M63" s="5">
        <v>1</v>
      </c>
      <c r="N63" s="6" t="s">
        <v>210</v>
      </c>
      <c r="O63" s="5">
        <v>20153</v>
      </c>
      <c r="P63" s="5" t="s">
        <v>4009</v>
      </c>
      <c r="Q63" s="5">
        <f>IF(ActividadesCom[[#This Row],[NIVEL 2]]&lt;&gt;0,VLOOKUP(ActividadesCom[[#This Row],[NIVEL 2]],Catálogo!A:B,2,FALSE),"")</f>
        <v>2</v>
      </c>
      <c r="R63" s="5">
        <v>1</v>
      </c>
      <c r="S63" s="6" t="s">
        <v>306</v>
      </c>
      <c r="T63" s="5">
        <v>20151</v>
      </c>
      <c r="U63" s="5" t="s">
        <v>4009</v>
      </c>
      <c r="V63" s="5">
        <f>IF(ActividadesCom[[#This Row],[NIVEL 3]]&lt;&gt;0,VLOOKUP(ActividadesCom[[#This Row],[NIVEL 3]],Catálogo!A:B,2,FALSE),"")</f>
        <v>2</v>
      </c>
      <c r="W63" s="5">
        <v>1</v>
      </c>
      <c r="X63" s="6" t="s">
        <v>33</v>
      </c>
      <c r="Y63" s="5">
        <v>20133</v>
      </c>
      <c r="Z63" s="5" t="s">
        <v>4009</v>
      </c>
      <c r="AA63" s="5">
        <f>IF(ActividadesCom[[#This Row],[NIVEL 4]]&lt;&gt;0,VLOOKUP(ActividadesCom[[#This Row],[NIVEL 4]],Catálogo!A:B,2,FALSE),"")</f>
        <v>2</v>
      </c>
      <c r="AB63" s="5">
        <v>1</v>
      </c>
      <c r="AC63" s="6" t="s">
        <v>55</v>
      </c>
      <c r="AD63" s="5">
        <v>20133</v>
      </c>
      <c r="AE63" s="5" t="s">
        <v>4009</v>
      </c>
      <c r="AF63" s="5">
        <f>IF(ActividadesCom[[#This Row],[NIVEL 5]]&lt;&gt;0,VLOOKUP(ActividadesCom[[#This Row],[NIVEL 5]],Catálogo!A:B,2,FALSE),"")</f>
        <v>2</v>
      </c>
      <c r="AG63" s="5">
        <v>1</v>
      </c>
      <c r="AH63" s="2"/>
    </row>
    <row r="64" spans="1:34" ht="30" hidden="1" customHeight="1" x14ac:dyDescent="0.25">
      <c r="A64" s="7">
        <v>13470105</v>
      </c>
      <c r="B64" s="6" t="str">
        <f>VLOOKUP(ActividadesCom[[#This Row],[NO. DE CONTROL]],'LISTADO ESTUDIANTES'!A:C,2,FALSE)</f>
        <v>RODRIGUEZ GARCIA BRAYAN STEVE</v>
      </c>
      <c r="C64" s="6" t="str">
        <f>VLOOKUP(ActividadesCom[[#This Row],[NO. DE CONTROL]],'LISTADO ESTUDIANTES'!A:C,3,FALSE)</f>
        <v>ARQUITECTURA</v>
      </c>
      <c r="D64" s="5" t="str">
        <f>VLOOKUP(ActividadesCom[[#This Row],[NO. DE CONTROL]],'LISTADO ESTUDIANTES'!A:D,4,FALSE)</f>
        <v>EGRESADO(A)</v>
      </c>
      <c r="E64" s="5">
        <f>SUM(ActividadesCom[[#This Row],[CRÉD. 1]],ActividadesCom[[#This Row],[CRÉD. 2]],ActividadesCom[[#This Row],[CRÉD. 3]],ActividadesCom[[#This Row],[CRÉD. 4]],ActividadesCom[[#This Row],[CRÉD. 5]])</f>
        <v>5</v>
      </c>
      <c r="F64" s="17">
        <f>IF(ActividadesCom[[#This Row],[ÚLTIMO SEMESTRE CON CRÉDITOS]]&gt;0,ROUND(AVERAGE(ActividadesCom[[#This Row],[VALOR NIVEL 5]],ActividadesCom[[#This Row],[VALOR NIVEL 4]],ActividadesCom[[#This Row],[VALOR NIVEL 3]],ActividadesCom[[#This Row],[VALOR NIVEL 2]],ActividadesCom[[#This Row],[VALOR NIVEL 1]]),0),"")</f>
        <v>2</v>
      </c>
      <c r="G64" s="5" t="str">
        <f>IF(ActividadesCom[[#This Row],[PROMEDIO]]="","",IF(ActividadesCom[[#This Row],[PROMEDIO]]&gt;=4,"EXCELENTE",IF(ActividadesCom[[#This Row],[PROMEDIO]]&gt;=3,"NOTABLE",IF(ActividadesCom[[#This Row],[PROMEDIO]]&gt;=2,"BUENO",IF(ActividadesCom[[#This Row],[PROMEDIO]]=1,"SUFICIENTE","")))))</f>
        <v>BUENO</v>
      </c>
      <c r="H64" s="5">
        <f>MAX(ActividadesCom[[#This Row],[PERÍODO 1]],ActividadesCom[[#This Row],[PERÍODO 2]],ActividadesCom[[#This Row],[PERÍODO 3]],ActividadesCom[[#This Row],[PERÍODO 4]],ActividadesCom[[#This Row],[PERÍODO 5]])</f>
        <v>20163</v>
      </c>
      <c r="I64" s="6" t="s">
        <v>478</v>
      </c>
      <c r="J64" s="5">
        <v>20163</v>
      </c>
      <c r="K64" s="5" t="s">
        <v>4009</v>
      </c>
      <c r="L64" s="5">
        <f>IF(ActividadesCom[[#This Row],[NIVEL 1]]&lt;&gt;0,VLOOKUP(ActividadesCom[[#This Row],[NIVEL 1]],Catálogo!A:B,2,FALSE),"")</f>
        <v>2</v>
      </c>
      <c r="M64" s="5">
        <v>1</v>
      </c>
      <c r="N64" s="6" t="s">
        <v>411</v>
      </c>
      <c r="O64" s="5">
        <v>20151</v>
      </c>
      <c r="P64" s="5" t="s">
        <v>4009</v>
      </c>
      <c r="Q64" s="5">
        <f>IF(ActividadesCom[[#This Row],[NIVEL 2]]&lt;&gt;0,VLOOKUP(ActividadesCom[[#This Row],[NIVEL 2]],Catálogo!A:B,2,FALSE),"")</f>
        <v>2</v>
      </c>
      <c r="R64" s="5">
        <v>1</v>
      </c>
      <c r="S64" s="6" t="s">
        <v>8</v>
      </c>
      <c r="T64" s="5">
        <v>20141</v>
      </c>
      <c r="U64" s="5" t="s">
        <v>4009</v>
      </c>
      <c r="V64" s="5">
        <f>IF(ActividadesCom[[#This Row],[NIVEL 3]]&lt;&gt;0,VLOOKUP(ActividadesCom[[#This Row],[NIVEL 3]],Catálogo!A:B,2,FALSE),"")</f>
        <v>2</v>
      </c>
      <c r="W64" s="5">
        <v>1</v>
      </c>
      <c r="X64" s="6" t="s">
        <v>135</v>
      </c>
      <c r="Y64" s="5">
        <v>20153</v>
      </c>
      <c r="Z64" s="5" t="s">
        <v>4009</v>
      </c>
      <c r="AA64" s="5">
        <f>IF(ActividadesCom[[#This Row],[NIVEL 4]]&lt;&gt;0,VLOOKUP(ActividadesCom[[#This Row],[NIVEL 4]],Catálogo!A:B,2,FALSE),"")</f>
        <v>2</v>
      </c>
      <c r="AB64" s="5">
        <v>1</v>
      </c>
      <c r="AC64" s="6" t="s">
        <v>86</v>
      </c>
      <c r="AD64" s="5">
        <v>20133</v>
      </c>
      <c r="AE64" s="5" t="s">
        <v>4009</v>
      </c>
      <c r="AF64" s="5">
        <f>IF(ActividadesCom[[#This Row],[NIVEL 5]]&lt;&gt;0,VLOOKUP(ActividadesCom[[#This Row],[NIVEL 5]],Catálogo!A:B,2,FALSE),"")</f>
        <v>2</v>
      </c>
      <c r="AG64" s="5">
        <v>1</v>
      </c>
      <c r="AH64" s="2"/>
    </row>
    <row r="65" spans="1:34" ht="30" hidden="1" customHeight="1" x14ac:dyDescent="0.25">
      <c r="A65" s="7">
        <v>13470106</v>
      </c>
      <c r="B65" s="6" t="str">
        <f>VLOOKUP(ActividadesCom[[#This Row],[NO. DE CONTROL]],'LISTADO ESTUDIANTES'!A:C,2,FALSE)</f>
        <v>AMEZCUA GONZALEZ CARLO MAURICIO</v>
      </c>
      <c r="C65" s="6" t="str">
        <f>VLOOKUP(ActividadesCom[[#This Row],[NO. DE CONTROL]],'LISTADO ESTUDIANTES'!A:C,3,FALSE)</f>
        <v>INGENIERIA CIVIL</v>
      </c>
      <c r="D65" s="5" t="str">
        <f>VLOOKUP(ActividadesCom[[#This Row],[NO. DE CONTROL]],'LISTADO ESTUDIANTES'!A:D,4,FALSE)</f>
        <v>EGRESADO(A)</v>
      </c>
      <c r="E65" s="5">
        <f>SUM(ActividadesCom[[#This Row],[CRÉD. 1]],ActividadesCom[[#This Row],[CRÉD. 2]],ActividadesCom[[#This Row],[CRÉD. 3]],ActividadesCom[[#This Row],[CRÉD. 4]],ActividadesCom[[#This Row],[CRÉD. 5]])</f>
        <v>5</v>
      </c>
      <c r="F65" s="17">
        <f>IF(ActividadesCom[[#This Row],[ÚLTIMO SEMESTRE CON CRÉDITOS]]&gt;0,ROUND(AVERAGE(ActividadesCom[[#This Row],[VALOR NIVEL 5]],ActividadesCom[[#This Row],[VALOR NIVEL 4]],ActividadesCom[[#This Row],[VALOR NIVEL 3]],ActividadesCom[[#This Row],[VALOR NIVEL 2]],ActividadesCom[[#This Row],[VALOR NIVEL 1]]),0),"")</f>
        <v>2</v>
      </c>
      <c r="G65" s="5" t="str">
        <f>IF(ActividadesCom[[#This Row],[PROMEDIO]]="","",IF(ActividadesCom[[#This Row],[PROMEDIO]]&gt;=4,"EXCELENTE",IF(ActividadesCom[[#This Row],[PROMEDIO]]&gt;=3,"NOTABLE",IF(ActividadesCom[[#This Row],[PROMEDIO]]&gt;=2,"BUENO",IF(ActividadesCom[[#This Row],[PROMEDIO]]=1,"SUFICIENTE","")))))</f>
        <v>BUENO</v>
      </c>
      <c r="H65" s="5">
        <f>MAX(ActividadesCom[[#This Row],[PERÍODO 1]],ActividadesCom[[#This Row],[PERÍODO 2]],ActividadesCom[[#This Row],[PERÍODO 3]],ActividadesCom[[#This Row],[PERÍODO 4]],ActividadesCom[[#This Row],[PERÍODO 5]])</f>
        <v>20171</v>
      </c>
      <c r="I65" s="6" t="s">
        <v>303</v>
      </c>
      <c r="J65" s="5">
        <v>20151</v>
      </c>
      <c r="K65" s="5" t="s">
        <v>4009</v>
      </c>
      <c r="L65" s="5">
        <f>IF(ActividadesCom[[#This Row],[NIVEL 1]]&lt;&gt;0,VLOOKUP(ActividadesCom[[#This Row],[NIVEL 1]],Catálogo!A:B,2,FALSE),"")</f>
        <v>2</v>
      </c>
      <c r="M65" s="5">
        <v>1</v>
      </c>
      <c r="N65" s="6" t="s">
        <v>182</v>
      </c>
      <c r="O65" s="5">
        <v>20151</v>
      </c>
      <c r="P65" s="5" t="s">
        <v>4009</v>
      </c>
      <c r="Q65" s="5">
        <f>IF(ActividadesCom[[#This Row],[NIVEL 2]]&lt;&gt;0,VLOOKUP(ActividadesCom[[#This Row],[NIVEL 2]],Catálogo!A:B,2,FALSE),"")</f>
        <v>2</v>
      </c>
      <c r="R65" s="5">
        <v>1</v>
      </c>
      <c r="S65" s="6" t="s">
        <v>304</v>
      </c>
      <c r="T65" s="5">
        <v>20171</v>
      </c>
      <c r="U65" s="5" t="s">
        <v>4009</v>
      </c>
      <c r="V65" s="5">
        <f>IF(ActividadesCom[[#This Row],[NIVEL 3]]&lt;&gt;0,VLOOKUP(ActividadesCom[[#This Row],[NIVEL 3]],Catálogo!A:B,2,FALSE),"")</f>
        <v>2</v>
      </c>
      <c r="W65" s="5">
        <v>1</v>
      </c>
      <c r="X65" s="6"/>
      <c r="Y65" s="5"/>
      <c r="Z65" s="5"/>
      <c r="AA65" s="5" t="str">
        <f>IF(ActividadesCom[[#This Row],[NIVEL 4]]&lt;&gt;0,VLOOKUP(ActividadesCom[[#This Row],[NIVEL 4]],Catálogo!A:B,2,FALSE),"")</f>
        <v/>
      </c>
      <c r="AB65" s="5"/>
      <c r="AC65" s="6" t="s">
        <v>59</v>
      </c>
      <c r="AD65" s="5" t="s">
        <v>51</v>
      </c>
      <c r="AE65" s="5" t="s">
        <v>4009</v>
      </c>
      <c r="AF65" s="5">
        <f>IF(ActividadesCom[[#This Row],[NIVEL 5]]&lt;&gt;0,VLOOKUP(ActividadesCom[[#This Row],[NIVEL 5]],Catálogo!A:B,2,FALSE),"")</f>
        <v>2</v>
      </c>
      <c r="AG65" s="5">
        <v>2</v>
      </c>
      <c r="AH65" s="2"/>
    </row>
    <row r="66" spans="1:34" ht="30" hidden="1" customHeight="1" x14ac:dyDescent="0.25">
      <c r="A66" s="7">
        <v>13470107</v>
      </c>
      <c r="B66" s="6" t="str">
        <f>VLOOKUP(ActividadesCom[[#This Row],[NO. DE CONTROL]],'LISTADO ESTUDIANTES'!A:C,2,FALSE)</f>
        <v>CHAN   PERLA ELIZABETH</v>
      </c>
      <c r="C66" s="6" t="str">
        <f>VLOOKUP(ActividadesCom[[#This Row],[NO. DE CONTROL]],'LISTADO ESTUDIANTES'!A:C,3,FALSE)</f>
        <v>INGENIERIA CIVIL</v>
      </c>
      <c r="D66" s="5" t="str">
        <f>VLOOKUP(ActividadesCom[[#This Row],[NO. DE CONTROL]],'LISTADO ESTUDIANTES'!A:D,4,FALSE)</f>
        <v>EGRESADO(A)</v>
      </c>
      <c r="E66" s="5">
        <f>SUM(ActividadesCom[[#This Row],[CRÉD. 1]],ActividadesCom[[#This Row],[CRÉD. 2]],ActividadesCom[[#This Row],[CRÉD. 3]],ActividadesCom[[#This Row],[CRÉD. 4]],ActividadesCom[[#This Row],[CRÉD. 5]])</f>
        <v>5</v>
      </c>
      <c r="F66" s="17">
        <f>IF(ActividadesCom[[#This Row],[ÚLTIMO SEMESTRE CON CRÉDITOS]]&gt;0,ROUND(AVERAGE(ActividadesCom[[#This Row],[VALOR NIVEL 5]],ActividadesCom[[#This Row],[VALOR NIVEL 4]],ActividadesCom[[#This Row],[VALOR NIVEL 3]],ActividadesCom[[#This Row],[VALOR NIVEL 2]],ActividadesCom[[#This Row],[VALOR NIVEL 1]]),0),"")</f>
        <v>2</v>
      </c>
      <c r="G66" s="5" t="str">
        <f>IF(ActividadesCom[[#This Row],[PROMEDIO]]="","",IF(ActividadesCom[[#This Row],[PROMEDIO]]&gt;=4,"EXCELENTE",IF(ActividadesCom[[#This Row],[PROMEDIO]]&gt;=3,"NOTABLE",IF(ActividadesCom[[#This Row],[PROMEDIO]]&gt;=2,"BUENO",IF(ActividadesCom[[#This Row],[PROMEDIO]]=1,"SUFICIENTE","")))))</f>
        <v>BUENO</v>
      </c>
      <c r="H66" s="5">
        <f>MAX(ActividadesCom[[#This Row],[PERÍODO 1]],ActividadesCom[[#This Row],[PERÍODO 2]],ActividadesCom[[#This Row],[PERÍODO 3]],ActividadesCom[[#This Row],[PERÍODO 4]],ActividadesCom[[#This Row],[PERÍODO 5]])</f>
        <v>20163</v>
      </c>
      <c r="I66" s="6" t="s">
        <v>233</v>
      </c>
      <c r="J66" s="5">
        <v>20153</v>
      </c>
      <c r="K66" s="5" t="s">
        <v>4009</v>
      </c>
      <c r="L66" s="5">
        <f>IF(ActividadesCom[[#This Row],[NIVEL 1]]&lt;&gt;0,VLOOKUP(ActividadesCom[[#This Row],[NIVEL 1]],Catálogo!A:B,2,FALSE),"")</f>
        <v>2</v>
      </c>
      <c r="M66" s="5">
        <v>1</v>
      </c>
      <c r="N66" s="6" t="s">
        <v>200</v>
      </c>
      <c r="O66" s="5">
        <v>20163</v>
      </c>
      <c r="P66" s="5" t="s">
        <v>4009</v>
      </c>
      <c r="Q66" s="5">
        <f>IF(ActividadesCom[[#This Row],[NIVEL 2]]&lt;&gt;0,VLOOKUP(ActividadesCom[[#This Row],[NIVEL 2]],Catálogo!A:B,2,FALSE),"")</f>
        <v>2</v>
      </c>
      <c r="R66" s="5">
        <v>1</v>
      </c>
      <c r="S66" s="6" t="s">
        <v>305</v>
      </c>
      <c r="T66" s="5">
        <v>20161</v>
      </c>
      <c r="U66" s="5" t="s">
        <v>4009</v>
      </c>
      <c r="V66" s="5">
        <f>IF(ActividadesCom[[#This Row],[NIVEL 3]]&lt;&gt;0,VLOOKUP(ActividadesCom[[#This Row],[NIVEL 3]],Catálogo!A:B,2,FALSE),"")</f>
        <v>2</v>
      </c>
      <c r="W66" s="5">
        <v>1</v>
      </c>
      <c r="X66" s="6" t="s">
        <v>82</v>
      </c>
      <c r="Y66" s="5">
        <v>20133</v>
      </c>
      <c r="Z66" s="5" t="s">
        <v>4009</v>
      </c>
      <c r="AA66" s="5">
        <f>IF(ActividadesCom[[#This Row],[NIVEL 4]]&lt;&gt;0,VLOOKUP(ActividadesCom[[#This Row],[NIVEL 4]],Catálogo!A:B,2,FALSE),"")</f>
        <v>2</v>
      </c>
      <c r="AB66" s="5">
        <v>1</v>
      </c>
      <c r="AC66" s="6" t="s">
        <v>82</v>
      </c>
      <c r="AD66" s="5">
        <v>20143</v>
      </c>
      <c r="AE66" s="5" t="s">
        <v>4009</v>
      </c>
      <c r="AF66" s="5">
        <f>IF(ActividadesCom[[#This Row],[NIVEL 5]]&lt;&gt;0,VLOOKUP(ActividadesCom[[#This Row],[NIVEL 5]],Catálogo!A:B,2,FALSE),"")</f>
        <v>2</v>
      </c>
      <c r="AG66" s="5">
        <v>1</v>
      </c>
      <c r="AH66" s="2"/>
    </row>
    <row r="67" spans="1:34" ht="30" hidden="1" customHeight="1" x14ac:dyDescent="0.25">
      <c r="A67" s="7">
        <v>13470108</v>
      </c>
      <c r="B67" s="6" t="str">
        <f>VLOOKUP(ActividadesCom[[#This Row],[NO. DE CONTROL]],'LISTADO ESTUDIANTES'!A:C,2,FALSE)</f>
        <v>PECH PECH AYLIN GUADALUPE</v>
      </c>
      <c r="C67" s="6" t="str">
        <f>VLOOKUP(ActividadesCom[[#This Row],[NO. DE CONTROL]],'LISTADO ESTUDIANTES'!A:C,3,FALSE)</f>
        <v>INGENIERIA CIVIL</v>
      </c>
      <c r="D67" s="5" t="str">
        <f>VLOOKUP(ActividadesCom[[#This Row],[NO. DE CONTROL]],'LISTADO ESTUDIANTES'!A:D,4,FALSE)</f>
        <v>BAJA</v>
      </c>
      <c r="E67" s="5">
        <f>SUM(ActividadesCom[[#This Row],[CRÉD. 1]],ActividadesCom[[#This Row],[CRÉD. 2]],ActividadesCom[[#This Row],[CRÉD. 3]],ActividadesCom[[#This Row],[CRÉD. 4]],ActividadesCom[[#This Row],[CRÉD. 5]])</f>
        <v>0</v>
      </c>
      <c r="F67" s="17" t="str">
        <f>IF(ActividadesCom[[#This Row],[ÚLTIMO SEMESTRE CON CRÉDITOS]]&gt;0,ROUND(AVERAGE(ActividadesCom[[#This Row],[VALOR NIVEL 5]],ActividadesCom[[#This Row],[VALOR NIVEL 4]],ActividadesCom[[#This Row],[VALOR NIVEL 3]],ActividadesCom[[#This Row],[VALOR NIVEL 2]],ActividadesCom[[#This Row],[VALOR NIVEL 1]]),0),"")</f>
        <v/>
      </c>
      <c r="G67" s="5" t="str">
        <f>IF(ActividadesCom[[#This Row],[PROMEDIO]]="","",IF(ActividadesCom[[#This Row],[PROMEDIO]]&gt;=4,"EXCELENTE",IF(ActividadesCom[[#This Row],[PROMEDIO]]&gt;=3,"NOTABLE",IF(ActividadesCom[[#This Row],[PROMEDIO]]&gt;=2,"BUENO",IF(ActividadesCom[[#This Row],[PROMEDIO]]=1,"SUFICIENTE","")))))</f>
        <v/>
      </c>
      <c r="H67" s="5">
        <f>MAX(ActividadesCom[[#This Row],[PERÍODO 1]],ActividadesCom[[#This Row],[PERÍODO 2]],ActividadesCom[[#This Row],[PERÍODO 3]],ActividadesCom[[#This Row],[PERÍODO 4]],ActividadesCom[[#This Row],[PERÍODO 5]])</f>
        <v>0</v>
      </c>
      <c r="I67" s="6"/>
      <c r="J67" s="5"/>
      <c r="K67" s="5"/>
      <c r="L67" s="5" t="str">
        <f>IF(ActividadesCom[[#This Row],[NIVEL 1]]&lt;&gt;0,VLOOKUP(ActividadesCom[[#This Row],[NIVEL 1]],Catálogo!A:B,2,FALSE),"")</f>
        <v/>
      </c>
      <c r="M67" s="5"/>
      <c r="N67" s="6"/>
      <c r="O67" s="5"/>
      <c r="P67" s="5"/>
      <c r="Q67" s="5" t="str">
        <f>IF(ActividadesCom[[#This Row],[NIVEL 2]]&lt;&gt;0,VLOOKUP(ActividadesCom[[#This Row],[NIVEL 2]],Catálogo!A:B,2,FALSE),"")</f>
        <v/>
      </c>
      <c r="R67" s="5"/>
      <c r="S67" s="6"/>
      <c r="T67" s="5"/>
      <c r="U67" s="5"/>
      <c r="V67" s="5" t="str">
        <f>IF(ActividadesCom[[#This Row],[NIVEL 3]]&lt;&gt;0,VLOOKUP(ActividadesCom[[#This Row],[NIVEL 3]],Catálogo!A:B,2,FALSE),"")</f>
        <v/>
      </c>
      <c r="W67" s="5"/>
      <c r="X67" s="6"/>
      <c r="Y67" s="5"/>
      <c r="Z67" s="5"/>
      <c r="AA67" s="5" t="str">
        <f>IF(ActividadesCom[[#This Row],[NIVEL 4]]&lt;&gt;0,VLOOKUP(ActividadesCom[[#This Row],[NIVEL 4]],Catálogo!A:B,2,FALSE),"")</f>
        <v/>
      </c>
      <c r="AB67" s="5"/>
      <c r="AC67" s="6"/>
      <c r="AD67" s="5"/>
      <c r="AE67" s="5"/>
      <c r="AF67" s="5" t="str">
        <f>IF(ActividadesCom[[#This Row],[NIVEL 5]]&lt;&gt;0,VLOOKUP(ActividadesCom[[#This Row],[NIVEL 5]],Catálogo!A:B,2,FALSE),"")</f>
        <v/>
      </c>
      <c r="AG67" s="5"/>
      <c r="AH67" s="2"/>
    </row>
    <row r="68" spans="1:34" ht="30" hidden="1" customHeight="1" x14ac:dyDescent="0.25">
      <c r="A68" s="7">
        <v>13470111</v>
      </c>
      <c r="B68" s="6" t="str">
        <f>VLOOKUP(ActividadesCom[[#This Row],[NO. DE CONTROL]],'LISTADO ESTUDIANTES'!A:C,2,FALSE)</f>
        <v>GUTIERREZ JUAREZ CARLOS</v>
      </c>
      <c r="C68" s="6" t="str">
        <f>VLOOKUP(ActividadesCom[[#This Row],[NO. DE CONTROL]],'LISTADO ESTUDIANTES'!A:C,3,FALSE)</f>
        <v>ARQUITECTURA</v>
      </c>
      <c r="D68" s="5" t="str">
        <f>VLOOKUP(ActividadesCom[[#This Row],[NO. DE CONTROL]],'LISTADO ESTUDIANTES'!A:D,4,FALSE)</f>
        <v>BAJA</v>
      </c>
      <c r="E68" s="5">
        <f>SUM(ActividadesCom[[#This Row],[CRÉD. 1]],ActividadesCom[[#This Row],[CRÉD. 2]],ActividadesCom[[#This Row],[CRÉD. 3]],ActividadesCom[[#This Row],[CRÉD. 4]],ActividadesCom[[#This Row],[CRÉD. 5]])</f>
        <v>0</v>
      </c>
      <c r="F68" s="17" t="str">
        <f>IF(ActividadesCom[[#This Row],[ÚLTIMO SEMESTRE CON CRÉDITOS]]&gt;0,ROUND(AVERAGE(ActividadesCom[[#This Row],[VALOR NIVEL 5]],ActividadesCom[[#This Row],[VALOR NIVEL 4]],ActividadesCom[[#This Row],[VALOR NIVEL 3]],ActividadesCom[[#This Row],[VALOR NIVEL 2]],ActividadesCom[[#This Row],[VALOR NIVEL 1]]),0),"")</f>
        <v/>
      </c>
      <c r="G68" s="5" t="str">
        <f>IF(ActividadesCom[[#This Row],[PROMEDIO]]="","",IF(ActividadesCom[[#This Row],[PROMEDIO]]&gt;=4,"EXCELENTE",IF(ActividadesCom[[#This Row],[PROMEDIO]]&gt;=3,"NOTABLE",IF(ActividadesCom[[#This Row],[PROMEDIO]]&gt;=2,"BUENO",IF(ActividadesCom[[#This Row],[PROMEDIO]]=1,"SUFICIENTE","")))))</f>
        <v/>
      </c>
      <c r="H68" s="5">
        <f>MAX(ActividadesCom[[#This Row],[PERÍODO 1]],ActividadesCom[[#This Row],[PERÍODO 2]],ActividadesCom[[#This Row],[PERÍODO 3]],ActividadesCom[[#This Row],[PERÍODO 4]],ActividadesCom[[#This Row],[PERÍODO 5]])</f>
        <v>0</v>
      </c>
      <c r="I68" s="6"/>
      <c r="J68" s="5"/>
      <c r="K68" s="5"/>
      <c r="L68" s="5" t="str">
        <f>IF(ActividadesCom[[#This Row],[NIVEL 1]]&lt;&gt;0,VLOOKUP(ActividadesCom[[#This Row],[NIVEL 1]],Catálogo!A:B,2,FALSE),"")</f>
        <v/>
      </c>
      <c r="M68" s="5"/>
      <c r="N68" s="6"/>
      <c r="O68" s="5"/>
      <c r="P68" s="5"/>
      <c r="Q68" s="5" t="str">
        <f>IF(ActividadesCom[[#This Row],[NIVEL 2]]&lt;&gt;0,VLOOKUP(ActividadesCom[[#This Row],[NIVEL 2]],Catálogo!A:B,2,FALSE),"")</f>
        <v/>
      </c>
      <c r="R68" s="5"/>
      <c r="S68" s="6"/>
      <c r="T68" s="5"/>
      <c r="U68" s="5"/>
      <c r="V68" s="5" t="str">
        <f>IF(ActividadesCom[[#This Row],[NIVEL 3]]&lt;&gt;0,VLOOKUP(ActividadesCom[[#This Row],[NIVEL 3]],Catálogo!A:B,2,FALSE),"")</f>
        <v/>
      </c>
      <c r="W68" s="5"/>
      <c r="X68" s="6"/>
      <c r="Y68" s="5"/>
      <c r="Z68" s="5"/>
      <c r="AA68" s="5" t="str">
        <f>IF(ActividadesCom[[#This Row],[NIVEL 4]]&lt;&gt;0,VLOOKUP(ActividadesCom[[#This Row],[NIVEL 4]],Catálogo!A:B,2,FALSE),"")</f>
        <v/>
      </c>
      <c r="AB68" s="5"/>
      <c r="AC68" s="6"/>
      <c r="AD68" s="5"/>
      <c r="AE68" s="5"/>
      <c r="AF68" s="5" t="str">
        <f>IF(ActividadesCom[[#This Row],[NIVEL 5]]&lt;&gt;0,VLOOKUP(ActividadesCom[[#This Row],[NIVEL 5]],Catálogo!A:B,2,FALSE),"")</f>
        <v/>
      </c>
      <c r="AG68" s="5"/>
      <c r="AH68" s="2"/>
    </row>
    <row r="69" spans="1:34" ht="30" hidden="1" customHeight="1" x14ac:dyDescent="0.25">
      <c r="A69" s="7">
        <v>13470113</v>
      </c>
      <c r="B69" s="6" t="str">
        <f>VLOOKUP(ActividadesCom[[#This Row],[NO. DE CONTROL]],'LISTADO ESTUDIANTES'!A:C,2,FALSE)</f>
        <v>EK MIS ISAIAS</v>
      </c>
      <c r="C69" s="6" t="str">
        <f>VLOOKUP(ActividadesCom[[#This Row],[NO. DE CONTROL]],'LISTADO ESTUDIANTES'!A:C,3,FALSE)</f>
        <v>ARQUITECTURA</v>
      </c>
      <c r="D69" s="5" t="str">
        <f>VLOOKUP(ActividadesCom[[#This Row],[NO. DE CONTROL]],'LISTADO ESTUDIANTES'!A:D,4,FALSE)</f>
        <v>EGRESADO(A)</v>
      </c>
      <c r="E69" s="5">
        <f>SUM(ActividadesCom[[#This Row],[CRÉD. 1]],ActividadesCom[[#This Row],[CRÉD. 2]],ActividadesCom[[#This Row],[CRÉD. 3]],ActividadesCom[[#This Row],[CRÉD. 4]],ActividadesCom[[#This Row],[CRÉD. 5]])</f>
        <v>6</v>
      </c>
      <c r="F69" s="17">
        <f>IF(ActividadesCom[[#This Row],[ÚLTIMO SEMESTRE CON CRÉDITOS]]&gt;0,ROUND(AVERAGE(ActividadesCom[[#This Row],[VALOR NIVEL 5]],ActividadesCom[[#This Row],[VALOR NIVEL 4]],ActividadesCom[[#This Row],[VALOR NIVEL 3]],ActividadesCom[[#This Row],[VALOR NIVEL 2]],ActividadesCom[[#This Row],[VALOR NIVEL 1]]),0),"")</f>
        <v>2</v>
      </c>
      <c r="G69" s="5" t="str">
        <f>IF(ActividadesCom[[#This Row],[PROMEDIO]]="","",IF(ActividadesCom[[#This Row],[PROMEDIO]]&gt;=4,"EXCELENTE",IF(ActividadesCom[[#This Row],[PROMEDIO]]&gt;=3,"NOTABLE",IF(ActividadesCom[[#This Row],[PROMEDIO]]&gt;=2,"BUENO",IF(ActividadesCom[[#This Row],[PROMEDIO]]=1,"SUFICIENTE","")))))</f>
        <v>BUENO</v>
      </c>
      <c r="H69" s="5">
        <f>MAX(ActividadesCom[[#This Row],[PERÍODO 1]],ActividadesCom[[#This Row],[PERÍODO 2]],ActividadesCom[[#This Row],[PERÍODO 3]],ActividadesCom[[#This Row],[PERÍODO 4]],ActividadesCom[[#This Row],[PERÍODO 5]])</f>
        <v>20193</v>
      </c>
      <c r="I69" s="6" t="s">
        <v>1075</v>
      </c>
      <c r="J69" s="5">
        <v>20151</v>
      </c>
      <c r="K69" s="5" t="s">
        <v>4009</v>
      </c>
      <c r="L69" s="5">
        <f>IF(ActividadesCom[[#This Row],[NIVEL 1]]&lt;&gt;0,VLOOKUP(ActividadesCom[[#This Row],[NIVEL 1]],Catálogo!A:B,2,FALSE),"")</f>
        <v>2</v>
      </c>
      <c r="M69" s="5">
        <v>1</v>
      </c>
      <c r="N69" s="6" t="s">
        <v>1083</v>
      </c>
      <c r="O69" s="5">
        <v>20193</v>
      </c>
      <c r="P69" s="5" t="s">
        <v>4009</v>
      </c>
      <c r="Q69" s="5">
        <f>IF(ActividadesCom[[#This Row],[NIVEL 2]]&lt;&gt;0,VLOOKUP(ActividadesCom[[#This Row],[NIVEL 2]],Catálogo!A:B,2,FALSE),"")</f>
        <v>2</v>
      </c>
      <c r="R69" s="5">
        <v>1</v>
      </c>
      <c r="S69" s="6" t="s">
        <v>1084</v>
      </c>
      <c r="T69" s="5">
        <v>20193</v>
      </c>
      <c r="U69" s="5" t="s">
        <v>4009</v>
      </c>
      <c r="V69" s="5">
        <f>IF(ActividadesCom[[#This Row],[NIVEL 3]]&lt;&gt;0,VLOOKUP(ActividadesCom[[#This Row],[NIVEL 3]],Catálogo!A:B,2,FALSE),"")</f>
        <v>2</v>
      </c>
      <c r="W69" s="5">
        <v>1</v>
      </c>
      <c r="X69" s="6" t="s">
        <v>1264</v>
      </c>
      <c r="Y69" s="5" t="s">
        <v>421</v>
      </c>
      <c r="Z69" s="5" t="s">
        <v>4009</v>
      </c>
      <c r="AA69" s="5">
        <f>IF(ActividadesCom[[#This Row],[NIVEL 4]]&lt;&gt;0,VLOOKUP(ActividadesCom[[#This Row],[NIVEL 4]],Catálogo!A:B,2,FALSE),"")</f>
        <v>2</v>
      </c>
      <c r="AB69" s="5">
        <v>2</v>
      </c>
      <c r="AC69" s="6" t="s">
        <v>79</v>
      </c>
      <c r="AD69" s="5">
        <v>20123</v>
      </c>
      <c r="AE69" s="5" t="s">
        <v>4009</v>
      </c>
      <c r="AF69" s="5">
        <f>IF(ActividadesCom[[#This Row],[NIVEL 5]]&lt;&gt;0,VLOOKUP(ActividadesCom[[#This Row],[NIVEL 5]],Catálogo!A:B,2,FALSE),"")</f>
        <v>2</v>
      </c>
      <c r="AG69" s="5">
        <v>1</v>
      </c>
      <c r="AH69" s="2"/>
    </row>
    <row r="70" spans="1:34" ht="30" hidden="1" customHeight="1" x14ac:dyDescent="0.25">
      <c r="A70" s="7">
        <v>13470114</v>
      </c>
      <c r="B70" s="6" t="str">
        <f>VLOOKUP(ActividadesCom[[#This Row],[NO. DE CONTROL]],'LISTADO ESTUDIANTES'!A:C,2,FALSE)</f>
        <v>MAY CAAMAL JORGE  LUIS</v>
      </c>
      <c r="C70" s="6" t="str">
        <f>VLOOKUP(ActividadesCom[[#This Row],[NO. DE CONTROL]],'LISTADO ESTUDIANTES'!A:C,3,FALSE)</f>
        <v>ARQUITECTURA</v>
      </c>
      <c r="D70" s="5" t="str">
        <f>VLOOKUP(ActividadesCom[[#This Row],[NO. DE CONTROL]],'LISTADO ESTUDIANTES'!A:D,4,FALSE)</f>
        <v>EGRESADO(A)</v>
      </c>
      <c r="E70" s="5">
        <f>SUM(ActividadesCom[[#This Row],[CRÉD. 1]],ActividadesCom[[#This Row],[CRÉD. 2]],ActividadesCom[[#This Row],[CRÉD. 3]],ActividadesCom[[#This Row],[CRÉD. 4]],ActividadesCom[[#This Row],[CRÉD. 5]])</f>
        <v>5</v>
      </c>
      <c r="F70" s="17">
        <f>IF(ActividadesCom[[#This Row],[ÚLTIMO SEMESTRE CON CRÉDITOS]]&gt;0,ROUND(AVERAGE(ActividadesCom[[#This Row],[VALOR NIVEL 5]],ActividadesCom[[#This Row],[VALOR NIVEL 4]],ActividadesCom[[#This Row],[VALOR NIVEL 3]],ActividadesCom[[#This Row],[VALOR NIVEL 2]],ActividadesCom[[#This Row],[VALOR NIVEL 1]]),0),"")</f>
        <v>2</v>
      </c>
      <c r="G70" s="5" t="str">
        <f>IF(ActividadesCom[[#This Row],[PROMEDIO]]="","",IF(ActividadesCom[[#This Row],[PROMEDIO]]&gt;=4,"EXCELENTE",IF(ActividadesCom[[#This Row],[PROMEDIO]]&gt;=3,"NOTABLE",IF(ActividadesCom[[#This Row],[PROMEDIO]]&gt;=2,"BUENO",IF(ActividadesCom[[#This Row],[PROMEDIO]]=1,"SUFICIENTE","")))))</f>
        <v>BUENO</v>
      </c>
      <c r="H70" s="5">
        <f>MAX(ActividadesCom[[#This Row],[PERÍODO 1]],ActividadesCom[[#This Row],[PERÍODO 2]],ActividadesCom[[#This Row],[PERÍODO 3]],ActividadesCom[[#This Row],[PERÍODO 4]],ActividadesCom[[#This Row],[PERÍODO 5]])</f>
        <v>20183</v>
      </c>
      <c r="I70" s="6" t="s">
        <v>774</v>
      </c>
      <c r="J70" s="5">
        <v>20183</v>
      </c>
      <c r="K70" s="5" t="s">
        <v>4009</v>
      </c>
      <c r="L70" s="5">
        <f>IF(ActividadesCom[[#This Row],[NIVEL 1]]&lt;&gt;0,VLOOKUP(ActividadesCom[[#This Row],[NIVEL 1]],Catálogo!A:B,2,FALSE),"")</f>
        <v>2</v>
      </c>
      <c r="M70" s="5">
        <v>1</v>
      </c>
      <c r="N70" s="6" t="s">
        <v>811</v>
      </c>
      <c r="O70" s="5">
        <v>20181</v>
      </c>
      <c r="P70" s="5" t="s">
        <v>4009</v>
      </c>
      <c r="Q70" s="5">
        <f>IF(ActividadesCom[[#This Row],[NIVEL 2]]&lt;&gt;0,VLOOKUP(ActividadesCom[[#This Row],[NIVEL 2]],Catálogo!A:B,2,FALSE),"")</f>
        <v>2</v>
      </c>
      <c r="R70" s="5">
        <v>1</v>
      </c>
      <c r="S70" s="6" t="s">
        <v>812</v>
      </c>
      <c r="T70" s="5">
        <v>20151</v>
      </c>
      <c r="U70" s="5" t="s">
        <v>4009</v>
      </c>
      <c r="V70" s="5">
        <f>IF(ActividadesCom[[#This Row],[NIVEL 3]]&lt;&gt;0,VLOOKUP(ActividadesCom[[#This Row],[NIVEL 3]],Catálogo!A:B,2,FALSE),"")</f>
        <v>2</v>
      </c>
      <c r="W70" s="5">
        <v>1</v>
      </c>
      <c r="X70" s="6"/>
      <c r="Y70" s="5"/>
      <c r="Z70" s="5"/>
      <c r="AA70" s="5" t="str">
        <f>IF(ActividadesCom[[#This Row],[NIVEL 4]]&lt;&gt;0,VLOOKUP(ActividadesCom[[#This Row],[NIVEL 4]],Catálogo!A:B,2,FALSE),"")</f>
        <v/>
      </c>
      <c r="AB70" s="5"/>
      <c r="AC70" s="6" t="s">
        <v>791</v>
      </c>
      <c r="AD70" s="5" t="s">
        <v>51</v>
      </c>
      <c r="AE70" s="5" t="s">
        <v>4009</v>
      </c>
      <c r="AF70" s="5">
        <f>IF(ActividadesCom[[#This Row],[NIVEL 5]]&lt;&gt;0,VLOOKUP(ActividadesCom[[#This Row],[NIVEL 5]],Catálogo!A:B,2,FALSE),"")</f>
        <v>2</v>
      </c>
      <c r="AG70" s="5">
        <v>2</v>
      </c>
      <c r="AH70" s="2"/>
    </row>
    <row r="71" spans="1:34" ht="30" hidden="1" customHeight="1" x14ac:dyDescent="0.25">
      <c r="A71" s="7">
        <v>13470117</v>
      </c>
      <c r="B71" s="6" t="str">
        <f>VLOOKUP(ActividadesCom[[#This Row],[NO. DE CONTROL]],'LISTADO ESTUDIANTES'!A:C,2,FALSE)</f>
        <v>BENCOMO ARJONA CYNTHIA VANESSA</v>
      </c>
      <c r="C71" s="6" t="str">
        <f>VLOOKUP(ActividadesCom[[#This Row],[NO. DE CONTROL]],'LISTADO ESTUDIANTES'!A:C,3,FALSE)</f>
        <v>INGENIERIA AMBIENTAL</v>
      </c>
      <c r="D71" s="5" t="str">
        <f>VLOOKUP(ActividadesCom[[#This Row],[NO. DE CONTROL]],'LISTADO ESTUDIANTES'!A:D,4,FALSE)</f>
        <v>EGRESADO(A)</v>
      </c>
      <c r="E71" s="5">
        <f>SUM(ActividadesCom[[#This Row],[CRÉD. 1]],ActividadesCom[[#This Row],[CRÉD. 2]],ActividadesCom[[#This Row],[CRÉD. 3]],ActividadesCom[[#This Row],[CRÉD. 4]],ActividadesCom[[#This Row],[CRÉD. 5]])</f>
        <v>5</v>
      </c>
      <c r="F71" s="17">
        <f>IF(ActividadesCom[[#This Row],[ÚLTIMO SEMESTRE CON CRÉDITOS]]&gt;0,ROUND(AVERAGE(ActividadesCom[[#This Row],[VALOR NIVEL 5]],ActividadesCom[[#This Row],[VALOR NIVEL 4]],ActividadesCom[[#This Row],[VALOR NIVEL 3]],ActividadesCom[[#This Row],[VALOR NIVEL 2]],ActividadesCom[[#This Row],[VALOR NIVEL 1]]),0),"")</f>
        <v>2</v>
      </c>
      <c r="G71" s="5" t="str">
        <f>IF(ActividadesCom[[#This Row],[PROMEDIO]]="","",IF(ActividadesCom[[#This Row],[PROMEDIO]]&gt;=4,"EXCELENTE",IF(ActividadesCom[[#This Row],[PROMEDIO]]&gt;=3,"NOTABLE",IF(ActividadesCom[[#This Row],[PROMEDIO]]&gt;=2,"BUENO",IF(ActividadesCom[[#This Row],[PROMEDIO]]=1,"SUFICIENTE","")))))</f>
        <v>BUENO</v>
      </c>
      <c r="H71" s="5">
        <f>MAX(ActividadesCom[[#This Row],[PERÍODO 1]],ActividadesCom[[#This Row],[PERÍODO 2]],ActividadesCom[[#This Row],[PERÍODO 3]],ActividadesCom[[#This Row],[PERÍODO 4]],ActividadesCom[[#This Row],[PERÍODO 5]])</f>
        <v>20153</v>
      </c>
      <c r="I71" s="6" t="s">
        <v>71</v>
      </c>
      <c r="J71" s="5">
        <v>20141</v>
      </c>
      <c r="K71" s="5" t="s">
        <v>4009</v>
      </c>
      <c r="L71" s="5">
        <f>IF(ActividadesCom[[#This Row],[NIVEL 1]]&lt;&gt;0,VLOOKUP(ActividadesCom[[#This Row],[NIVEL 1]],Catálogo!A:B,2,FALSE),"")</f>
        <v>2</v>
      </c>
      <c r="M71" s="5">
        <v>1</v>
      </c>
      <c r="N71" s="6" t="s">
        <v>72</v>
      </c>
      <c r="O71" s="5">
        <v>20143</v>
      </c>
      <c r="P71" s="5" t="s">
        <v>4009</v>
      </c>
      <c r="Q71" s="5">
        <f>IF(ActividadesCom[[#This Row],[NIVEL 2]]&lt;&gt;0,VLOOKUP(ActividadesCom[[#This Row],[NIVEL 2]],Catálogo!A:B,2,FALSE),"")</f>
        <v>2</v>
      </c>
      <c r="R71" s="5">
        <v>1</v>
      </c>
      <c r="S71" s="6" t="s">
        <v>69</v>
      </c>
      <c r="T71" s="5">
        <v>20151</v>
      </c>
      <c r="U71" s="5" t="s">
        <v>4009</v>
      </c>
      <c r="V71" s="5">
        <f>IF(ActividadesCom[[#This Row],[NIVEL 3]]&lt;&gt;0,VLOOKUP(ActividadesCom[[#This Row],[NIVEL 3]],Catálogo!A:B,2,FALSE),"")</f>
        <v>2</v>
      </c>
      <c r="W71" s="5">
        <v>1</v>
      </c>
      <c r="X71" s="6"/>
      <c r="Y71" s="5"/>
      <c r="Z71" s="5"/>
      <c r="AA71" s="5" t="str">
        <f>IF(ActividadesCom[[#This Row],[NIVEL 4]]&lt;&gt;0,VLOOKUP(ActividadesCom[[#This Row],[NIVEL 4]],Catálogo!A:B,2,FALSE),"")</f>
        <v/>
      </c>
      <c r="AB71" s="5"/>
      <c r="AC71" s="6" t="s">
        <v>19</v>
      </c>
      <c r="AD71" s="5">
        <v>20153</v>
      </c>
      <c r="AE71" s="5" t="s">
        <v>4009</v>
      </c>
      <c r="AF71" s="5">
        <f>IF(ActividadesCom[[#This Row],[NIVEL 5]]&lt;&gt;0,VLOOKUP(ActividadesCom[[#This Row],[NIVEL 5]],Catálogo!A:B,2,FALSE),"")</f>
        <v>2</v>
      </c>
      <c r="AG71" s="5">
        <v>2</v>
      </c>
      <c r="AH71" s="2"/>
    </row>
    <row r="72" spans="1:34" ht="30" hidden="1" customHeight="1" x14ac:dyDescent="0.25">
      <c r="A72" s="7">
        <v>13470118</v>
      </c>
      <c r="B72" s="6" t="str">
        <f>VLOOKUP(ActividadesCom[[#This Row],[NO. DE CONTROL]],'LISTADO ESTUDIANTES'!A:C,2,FALSE)</f>
        <v>DUARTE CHAVEZ OSCAR IVAN</v>
      </c>
      <c r="C72" s="6" t="str">
        <f>VLOOKUP(ActividadesCom[[#This Row],[NO. DE CONTROL]],'LISTADO ESTUDIANTES'!A:C,3,FALSE)</f>
        <v>INGENIERIA AMBIENTAL</v>
      </c>
      <c r="D72" s="5" t="str">
        <f>VLOOKUP(ActividadesCom[[#This Row],[NO. DE CONTROL]],'LISTADO ESTUDIANTES'!A:D,4,FALSE)</f>
        <v>EGRESADO(A)</v>
      </c>
      <c r="E72" s="5">
        <f>SUM(ActividadesCom[[#This Row],[CRÉD. 1]],ActividadesCom[[#This Row],[CRÉD. 2]],ActividadesCom[[#This Row],[CRÉD. 3]],ActividadesCom[[#This Row],[CRÉD. 4]],ActividadesCom[[#This Row],[CRÉD. 5]])</f>
        <v>5</v>
      </c>
      <c r="F72" s="17">
        <f>IF(ActividadesCom[[#This Row],[ÚLTIMO SEMESTRE CON CRÉDITOS]]&gt;0,ROUND(AVERAGE(ActividadesCom[[#This Row],[VALOR NIVEL 5]],ActividadesCom[[#This Row],[VALOR NIVEL 4]],ActividadesCom[[#This Row],[VALOR NIVEL 3]],ActividadesCom[[#This Row],[VALOR NIVEL 2]],ActividadesCom[[#This Row],[VALOR NIVEL 1]]),0),"")</f>
        <v>2</v>
      </c>
      <c r="G72" s="5" t="str">
        <f>IF(ActividadesCom[[#This Row],[PROMEDIO]]="","",IF(ActividadesCom[[#This Row],[PROMEDIO]]&gt;=4,"EXCELENTE",IF(ActividadesCom[[#This Row],[PROMEDIO]]&gt;=3,"NOTABLE",IF(ActividadesCom[[#This Row],[PROMEDIO]]&gt;=2,"BUENO",IF(ActividadesCom[[#This Row],[PROMEDIO]]=1,"SUFICIENTE","")))))</f>
        <v>BUENO</v>
      </c>
      <c r="H72" s="5">
        <f>MAX(ActividadesCom[[#This Row],[PERÍODO 1]],ActividadesCom[[#This Row],[PERÍODO 2]],ActividadesCom[[#This Row],[PERÍODO 3]],ActividadesCom[[#This Row],[PERÍODO 4]],ActividadesCom[[#This Row],[PERÍODO 5]])</f>
        <v>20151</v>
      </c>
      <c r="I72" s="6" t="s">
        <v>266</v>
      </c>
      <c r="J72" s="5">
        <v>20133</v>
      </c>
      <c r="K72" s="5" t="s">
        <v>4009</v>
      </c>
      <c r="L72" s="5">
        <f>IF(ActividadesCom[[#This Row],[NIVEL 1]]&lt;&gt;0,VLOOKUP(ActividadesCom[[#This Row],[NIVEL 1]],Catálogo!A:B,2,FALSE),"")</f>
        <v>2</v>
      </c>
      <c r="M72" s="5">
        <v>1</v>
      </c>
      <c r="N72" s="6" t="s">
        <v>267</v>
      </c>
      <c r="O72" s="5">
        <v>20133</v>
      </c>
      <c r="P72" s="5" t="s">
        <v>4009</v>
      </c>
      <c r="Q72" s="5">
        <f>IF(ActividadesCom[[#This Row],[NIVEL 2]]&lt;&gt;0,VLOOKUP(ActividadesCom[[#This Row],[NIVEL 2]],Catálogo!A:B,2,FALSE),"")</f>
        <v>2</v>
      </c>
      <c r="R72" s="5">
        <v>1</v>
      </c>
      <c r="S72" s="6" t="s">
        <v>268</v>
      </c>
      <c r="T72" s="5">
        <v>20141</v>
      </c>
      <c r="U72" s="5" t="s">
        <v>4009</v>
      </c>
      <c r="V72" s="5">
        <f>IF(ActividadesCom[[#This Row],[NIVEL 3]]&lt;&gt;0,VLOOKUP(ActividadesCom[[#This Row],[NIVEL 3]],Catálogo!A:B,2,FALSE),"")</f>
        <v>2</v>
      </c>
      <c r="W72" s="5">
        <v>1</v>
      </c>
      <c r="X72" s="6" t="s">
        <v>269</v>
      </c>
      <c r="Y72" s="5">
        <v>20151</v>
      </c>
      <c r="Z72" s="5" t="s">
        <v>4009</v>
      </c>
      <c r="AA72" s="5">
        <f>IF(ActividadesCom[[#This Row],[NIVEL 4]]&lt;&gt;0,VLOOKUP(ActividadesCom[[#This Row],[NIVEL 4]],Catálogo!A:B,2,FALSE),"")</f>
        <v>2</v>
      </c>
      <c r="AB72" s="5">
        <v>1</v>
      </c>
      <c r="AC72" s="6" t="s">
        <v>104</v>
      </c>
      <c r="AD72" s="5">
        <v>20133</v>
      </c>
      <c r="AE72" s="5" t="s">
        <v>4009</v>
      </c>
      <c r="AF72" s="5">
        <f>IF(ActividadesCom[[#This Row],[NIVEL 5]]&lt;&gt;0,VLOOKUP(ActividadesCom[[#This Row],[NIVEL 5]],Catálogo!A:B,2,FALSE),"")</f>
        <v>2</v>
      </c>
      <c r="AG72" s="5">
        <v>1</v>
      </c>
      <c r="AH72" s="2"/>
    </row>
    <row r="73" spans="1:34" ht="30" hidden="1" customHeight="1" x14ac:dyDescent="0.25">
      <c r="A73" s="7">
        <v>13470119</v>
      </c>
      <c r="B73" s="6" t="str">
        <f>VLOOKUP(ActividadesCom[[#This Row],[NO. DE CONTROL]],'LISTADO ESTUDIANTES'!A:C,2,FALSE)</f>
        <v>MELLADO NOLASCO CARMEN</v>
      </c>
      <c r="C73" s="6" t="str">
        <f>VLOOKUP(ActividadesCom[[#This Row],[NO. DE CONTROL]],'LISTADO ESTUDIANTES'!A:C,3,FALSE)</f>
        <v>INGENIERIA QUIMICA</v>
      </c>
      <c r="D73" s="5" t="str">
        <f>VLOOKUP(ActividadesCom[[#This Row],[NO. DE CONTROL]],'LISTADO ESTUDIANTES'!A:D,4,FALSE)</f>
        <v>EGRESADO(A)</v>
      </c>
      <c r="E73" s="5">
        <f>SUM(ActividadesCom[[#This Row],[CRÉD. 1]],ActividadesCom[[#This Row],[CRÉD. 2]],ActividadesCom[[#This Row],[CRÉD. 3]],ActividadesCom[[#This Row],[CRÉD. 4]],ActividadesCom[[#This Row],[CRÉD. 5]])</f>
        <v>5</v>
      </c>
      <c r="F73" s="17">
        <f>IF(ActividadesCom[[#This Row],[ÚLTIMO SEMESTRE CON CRÉDITOS]]&gt;0,ROUND(AVERAGE(ActividadesCom[[#This Row],[VALOR NIVEL 5]],ActividadesCom[[#This Row],[VALOR NIVEL 4]],ActividadesCom[[#This Row],[VALOR NIVEL 3]],ActividadesCom[[#This Row],[VALOR NIVEL 2]],ActividadesCom[[#This Row],[VALOR NIVEL 1]]),0),"")</f>
        <v>2</v>
      </c>
      <c r="G73" s="5" t="str">
        <f>IF(ActividadesCom[[#This Row],[PROMEDIO]]="","",IF(ActividadesCom[[#This Row],[PROMEDIO]]&gt;=4,"EXCELENTE",IF(ActividadesCom[[#This Row],[PROMEDIO]]&gt;=3,"NOTABLE",IF(ActividadesCom[[#This Row],[PROMEDIO]]&gt;=2,"BUENO",IF(ActividadesCom[[#This Row],[PROMEDIO]]=1,"SUFICIENTE","")))))</f>
        <v>BUENO</v>
      </c>
      <c r="H73" s="5">
        <f>MAX(ActividadesCom[[#This Row],[PERÍODO 1]],ActividadesCom[[#This Row],[PERÍODO 2]],ActividadesCom[[#This Row],[PERÍODO 3]],ActividadesCom[[#This Row],[PERÍODO 4]],ActividadesCom[[#This Row],[PERÍODO 5]])</f>
        <v>20161</v>
      </c>
      <c r="I73" s="6" t="s">
        <v>71</v>
      </c>
      <c r="J73" s="5">
        <v>20141</v>
      </c>
      <c r="K73" s="5" t="s">
        <v>4009</v>
      </c>
      <c r="L73" s="5">
        <f>IF(ActividadesCom[[#This Row],[NIVEL 1]]&lt;&gt;0,VLOOKUP(ActividadesCom[[#This Row],[NIVEL 1]],Catálogo!A:B,2,FALSE),"")</f>
        <v>2</v>
      </c>
      <c r="M73" s="5">
        <v>1</v>
      </c>
      <c r="N73" s="6" t="s">
        <v>72</v>
      </c>
      <c r="O73" s="5">
        <v>20143</v>
      </c>
      <c r="P73" s="5" t="s">
        <v>4009</v>
      </c>
      <c r="Q73" s="5">
        <f>IF(ActividadesCom[[#This Row],[NIVEL 2]]&lt;&gt;0,VLOOKUP(ActividadesCom[[#This Row],[NIVEL 2]],Catálogo!A:B,2,FALSE),"")</f>
        <v>2</v>
      </c>
      <c r="R73" s="5">
        <v>1</v>
      </c>
      <c r="S73" s="6" t="s">
        <v>69</v>
      </c>
      <c r="T73" s="5">
        <v>20151</v>
      </c>
      <c r="U73" s="5" t="s">
        <v>4009</v>
      </c>
      <c r="V73" s="5">
        <f>IF(ActividadesCom[[#This Row],[NIVEL 3]]&lt;&gt;0,VLOOKUP(ActividadesCom[[#This Row],[NIVEL 3]],Catálogo!A:B,2,FALSE),"")</f>
        <v>2</v>
      </c>
      <c r="W73" s="5">
        <v>1</v>
      </c>
      <c r="X73" s="6" t="s">
        <v>128</v>
      </c>
      <c r="Y73" s="5">
        <v>20161</v>
      </c>
      <c r="Z73" s="5" t="s">
        <v>4009</v>
      </c>
      <c r="AA73" s="5">
        <f>IF(ActividadesCom[[#This Row],[NIVEL 4]]&lt;&gt;0,VLOOKUP(ActividadesCom[[#This Row],[NIVEL 4]],Catálogo!A:B,2,FALSE),"")</f>
        <v>2</v>
      </c>
      <c r="AB73" s="5">
        <v>1</v>
      </c>
      <c r="AC73" s="6" t="s">
        <v>5</v>
      </c>
      <c r="AD73" s="5">
        <v>20133</v>
      </c>
      <c r="AE73" s="5" t="s">
        <v>4009</v>
      </c>
      <c r="AF73" s="5">
        <f>IF(ActividadesCom[[#This Row],[NIVEL 5]]&lt;&gt;0,VLOOKUP(ActividadesCom[[#This Row],[NIVEL 5]],Catálogo!A:B,2,FALSE),"")</f>
        <v>2</v>
      </c>
      <c r="AG73" s="5">
        <v>1</v>
      </c>
      <c r="AH73" s="2"/>
    </row>
    <row r="74" spans="1:34" ht="30" hidden="1" customHeight="1" x14ac:dyDescent="0.25">
      <c r="A74" s="7">
        <v>13470120</v>
      </c>
      <c r="B74" s="6" t="str">
        <f>VLOOKUP(ActividadesCom[[#This Row],[NO. DE CONTROL]],'LISTADO ESTUDIANTES'!A:C,2,FALSE)</f>
        <v>GUIZAMAN CONTRERAS LUIS ADRIAN</v>
      </c>
      <c r="C74" s="6" t="str">
        <f>VLOOKUP(ActividadesCom[[#This Row],[NO. DE CONTROL]],'LISTADO ESTUDIANTES'!A:C,3,FALSE)</f>
        <v>INGENIERIA AMBIENTAL</v>
      </c>
      <c r="D74" s="5" t="str">
        <f>VLOOKUP(ActividadesCom[[#This Row],[NO. DE CONTROL]],'LISTADO ESTUDIANTES'!A:D,4,FALSE)</f>
        <v>BAJA</v>
      </c>
      <c r="E74" s="5">
        <f>SUM(ActividadesCom[[#This Row],[CRÉD. 1]],ActividadesCom[[#This Row],[CRÉD. 2]],ActividadesCom[[#This Row],[CRÉD. 3]],ActividadesCom[[#This Row],[CRÉD. 4]],ActividadesCom[[#This Row],[CRÉD. 5]])</f>
        <v>0</v>
      </c>
      <c r="F74" s="17" t="str">
        <f>IF(ActividadesCom[[#This Row],[ÚLTIMO SEMESTRE CON CRÉDITOS]]&gt;0,ROUND(AVERAGE(ActividadesCom[[#This Row],[VALOR NIVEL 5]],ActividadesCom[[#This Row],[VALOR NIVEL 4]],ActividadesCom[[#This Row],[VALOR NIVEL 3]],ActividadesCom[[#This Row],[VALOR NIVEL 2]],ActividadesCom[[#This Row],[VALOR NIVEL 1]]),0),"")</f>
        <v/>
      </c>
      <c r="G74" s="5" t="str">
        <f>IF(ActividadesCom[[#This Row],[PROMEDIO]]="","",IF(ActividadesCom[[#This Row],[PROMEDIO]]&gt;=4,"EXCELENTE",IF(ActividadesCom[[#This Row],[PROMEDIO]]&gt;=3,"NOTABLE",IF(ActividadesCom[[#This Row],[PROMEDIO]]&gt;=2,"BUENO",IF(ActividadesCom[[#This Row],[PROMEDIO]]=1,"SUFICIENTE","")))))</f>
        <v/>
      </c>
      <c r="H74" s="5">
        <f>MAX(ActividadesCom[[#This Row],[PERÍODO 1]],ActividadesCom[[#This Row],[PERÍODO 2]],ActividadesCom[[#This Row],[PERÍODO 3]],ActividadesCom[[#This Row],[PERÍODO 4]],ActividadesCom[[#This Row],[PERÍODO 5]])</f>
        <v>0</v>
      </c>
      <c r="I74" s="6"/>
      <c r="J74" s="5"/>
      <c r="K74" s="5"/>
      <c r="L74" s="5" t="str">
        <f>IF(ActividadesCom[[#This Row],[NIVEL 1]]&lt;&gt;0,VLOOKUP(ActividadesCom[[#This Row],[NIVEL 1]],Catálogo!A:B,2,FALSE),"")</f>
        <v/>
      </c>
      <c r="M74" s="5"/>
      <c r="N74" s="6"/>
      <c r="O74" s="5"/>
      <c r="P74" s="5"/>
      <c r="Q74" s="5" t="str">
        <f>IF(ActividadesCom[[#This Row],[NIVEL 2]]&lt;&gt;0,VLOOKUP(ActividadesCom[[#This Row],[NIVEL 2]],Catálogo!A:B,2,FALSE),"")</f>
        <v/>
      </c>
      <c r="R74" s="5"/>
      <c r="S74" s="6"/>
      <c r="T74" s="5"/>
      <c r="U74" s="5"/>
      <c r="V74" s="5" t="str">
        <f>IF(ActividadesCom[[#This Row],[NIVEL 3]]&lt;&gt;0,VLOOKUP(ActividadesCom[[#This Row],[NIVEL 3]],Catálogo!A:B,2,FALSE),"")</f>
        <v/>
      </c>
      <c r="W74" s="5"/>
      <c r="X74" s="6"/>
      <c r="Y74" s="5"/>
      <c r="Z74" s="5"/>
      <c r="AA74" s="5" t="str">
        <f>IF(ActividadesCom[[#This Row],[NIVEL 4]]&lt;&gt;0,VLOOKUP(ActividadesCom[[#This Row],[NIVEL 4]],Catálogo!A:B,2,FALSE),"")</f>
        <v/>
      </c>
      <c r="AB74" s="5"/>
      <c r="AC74" s="6"/>
      <c r="AD74" s="5"/>
      <c r="AE74" s="5"/>
      <c r="AF74" s="5" t="str">
        <f>IF(ActividadesCom[[#This Row],[NIVEL 5]]&lt;&gt;0,VLOOKUP(ActividadesCom[[#This Row],[NIVEL 5]],Catálogo!A:B,2,FALSE),"")</f>
        <v/>
      </c>
      <c r="AG74" s="5"/>
      <c r="AH74" s="2"/>
    </row>
    <row r="75" spans="1:34" ht="30" hidden="1" customHeight="1" x14ac:dyDescent="0.25">
      <c r="A75" s="7">
        <v>13470121</v>
      </c>
      <c r="B75" s="6" t="str">
        <f>VLOOKUP(ActividadesCom[[#This Row],[NO. DE CONTROL]],'LISTADO ESTUDIANTES'!A:C,2,FALSE)</f>
        <v>ITZAB NAH MIRNA VIRGINIA</v>
      </c>
      <c r="C75" s="6" t="str">
        <f>VLOOKUP(ActividadesCom[[#This Row],[NO. DE CONTROL]],'LISTADO ESTUDIANTES'!A:C,3,FALSE)</f>
        <v>INGENIERIA AMBIENTAL</v>
      </c>
      <c r="D75" s="5" t="str">
        <f>VLOOKUP(ActividadesCom[[#This Row],[NO. DE CONTROL]],'LISTADO ESTUDIANTES'!A:D,4,FALSE)</f>
        <v>EGRESADO(A)</v>
      </c>
      <c r="E75" s="5">
        <f>SUM(ActividadesCom[[#This Row],[CRÉD. 1]],ActividadesCom[[#This Row],[CRÉD. 2]],ActividadesCom[[#This Row],[CRÉD. 3]],ActividadesCom[[#This Row],[CRÉD. 4]],ActividadesCom[[#This Row],[CRÉD. 5]])</f>
        <v>5</v>
      </c>
      <c r="F75" s="17">
        <f>IF(ActividadesCom[[#This Row],[ÚLTIMO SEMESTRE CON CRÉDITOS]]&gt;0,ROUND(AVERAGE(ActividadesCom[[#This Row],[VALOR NIVEL 5]],ActividadesCom[[#This Row],[VALOR NIVEL 4]],ActividadesCom[[#This Row],[VALOR NIVEL 3]],ActividadesCom[[#This Row],[VALOR NIVEL 2]],ActividadesCom[[#This Row],[VALOR NIVEL 1]]),0),"")</f>
        <v>2</v>
      </c>
      <c r="G75" s="5" t="str">
        <f>IF(ActividadesCom[[#This Row],[PROMEDIO]]="","",IF(ActividadesCom[[#This Row],[PROMEDIO]]&gt;=4,"EXCELENTE",IF(ActividadesCom[[#This Row],[PROMEDIO]]&gt;=3,"NOTABLE",IF(ActividadesCom[[#This Row],[PROMEDIO]]&gt;=2,"BUENO",IF(ActividadesCom[[#This Row],[PROMEDIO]]=1,"SUFICIENTE","")))))</f>
        <v>BUENO</v>
      </c>
      <c r="H75" s="5">
        <f>MAX(ActividadesCom[[#This Row],[PERÍODO 1]],ActividadesCom[[#This Row],[PERÍODO 2]],ActividadesCom[[#This Row],[PERÍODO 3]],ActividadesCom[[#This Row],[PERÍODO 4]],ActividadesCom[[#This Row],[PERÍODO 5]])</f>
        <v>20161</v>
      </c>
      <c r="I75" s="6" t="s">
        <v>464</v>
      </c>
      <c r="J75" s="5">
        <v>20143</v>
      </c>
      <c r="K75" s="5" t="s">
        <v>4009</v>
      </c>
      <c r="L75" s="5">
        <f>IF(ActividadesCom[[#This Row],[NIVEL 1]]&lt;&gt;0,VLOOKUP(ActividadesCom[[#This Row],[NIVEL 1]],Catálogo!A:B,2,FALSE),"")</f>
        <v>2</v>
      </c>
      <c r="M75" s="5">
        <v>1</v>
      </c>
      <c r="N75" s="6" t="s">
        <v>467</v>
      </c>
      <c r="O75" s="5">
        <v>20143</v>
      </c>
      <c r="P75" s="5" t="s">
        <v>4009</v>
      </c>
      <c r="Q75" s="5">
        <f>IF(ActividadesCom[[#This Row],[NIVEL 2]]&lt;&gt;0,VLOOKUP(ActividadesCom[[#This Row],[NIVEL 2]],Catálogo!A:B,2,FALSE),"")</f>
        <v>2</v>
      </c>
      <c r="R75" s="5">
        <v>1</v>
      </c>
      <c r="S75" s="6" t="s">
        <v>705</v>
      </c>
      <c r="T75" s="5">
        <v>20151</v>
      </c>
      <c r="U75" s="5" t="s">
        <v>4009</v>
      </c>
      <c r="V75" s="5">
        <f>IF(ActividadesCom[[#This Row],[NIVEL 3]]&lt;&gt;0,VLOOKUP(ActividadesCom[[#This Row],[NIVEL 3]],Catálogo!A:B,2,FALSE),"")</f>
        <v>2</v>
      </c>
      <c r="W75" s="5">
        <v>1</v>
      </c>
      <c r="X75" s="6" t="s">
        <v>707</v>
      </c>
      <c r="Y75" s="5">
        <v>20161</v>
      </c>
      <c r="Z75" s="5" t="s">
        <v>4009</v>
      </c>
      <c r="AA75" s="5">
        <f>IF(ActividadesCom[[#This Row],[NIVEL 4]]&lt;&gt;0,VLOOKUP(ActividadesCom[[#This Row],[NIVEL 4]],Catálogo!A:B,2,FALSE),"")</f>
        <v>2</v>
      </c>
      <c r="AB75" s="5">
        <v>1</v>
      </c>
      <c r="AC75" s="6" t="s">
        <v>26</v>
      </c>
      <c r="AD75" s="5">
        <v>20151</v>
      </c>
      <c r="AE75" s="5" t="s">
        <v>4009</v>
      </c>
      <c r="AF75" s="5">
        <f>IF(ActividadesCom[[#This Row],[NIVEL 5]]&lt;&gt;0,VLOOKUP(ActividadesCom[[#This Row],[NIVEL 5]],Catálogo!A:B,2,FALSE),"")</f>
        <v>2</v>
      </c>
      <c r="AG75" s="5">
        <v>1</v>
      </c>
      <c r="AH75" s="2"/>
    </row>
    <row r="76" spans="1:34" ht="30" hidden="1" customHeight="1" x14ac:dyDescent="0.25">
      <c r="A76" s="7">
        <v>13470122</v>
      </c>
      <c r="B76" s="6" t="str">
        <f>VLOOKUP(ActividadesCom[[#This Row],[NO. DE CONTROL]],'LISTADO ESTUDIANTES'!A:C,2,FALSE)</f>
        <v>TAPIA DELGADO JESSICA DEL ROSARIO</v>
      </c>
      <c r="C76" s="6" t="str">
        <f>VLOOKUP(ActividadesCom[[#This Row],[NO. DE CONTROL]],'LISTADO ESTUDIANTES'!A:C,3,FALSE)</f>
        <v>ARQUITECTURA</v>
      </c>
      <c r="D76" s="5" t="str">
        <f>VLOOKUP(ActividadesCom[[#This Row],[NO. DE CONTROL]],'LISTADO ESTUDIANTES'!A:D,4,FALSE)</f>
        <v>BAJA</v>
      </c>
      <c r="E76" s="5">
        <f>SUM(ActividadesCom[[#This Row],[CRÉD. 1]],ActividadesCom[[#This Row],[CRÉD. 2]],ActividadesCom[[#This Row],[CRÉD. 3]],ActividadesCom[[#This Row],[CRÉD. 4]],ActividadesCom[[#This Row],[CRÉD. 5]])</f>
        <v>0</v>
      </c>
      <c r="F76" s="17" t="str">
        <f>IF(ActividadesCom[[#This Row],[ÚLTIMO SEMESTRE CON CRÉDITOS]]&gt;0,ROUND(AVERAGE(ActividadesCom[[#This Row],[VALOR NIVEL 5]],ActividadesCom[[#This Row],[VALOR NIVEL 4]],ActividadesCom[[#This Row],[VALOR NIVEL 3]],ActividadesCom[[#This Row],[VALOR NIVEL 2]],ActividadesCom[[#This Row],[VALOR NIVEL 1]]),0),"")</f>
        <v/>
      </c>
      <c r="G76" s="5" t="str">
        <f>IF(ActividadesCom[[#This Row],[PROMEDIO]]="","",IF(ActividadesCom[[#This Row],[PROMEDIO]]&gt;=4,"EXCELENTE",IF(ActividadesCom[[#This Row],[PROMEDIO]]&gt;=3,"NOTABLE",IF(ActividadesCom[[#This Row],[PROMEDIO]]&gt;=2,"BUENO",IF(ActividadesCom[[#This Row],[PROMEDIO]]=1,"SUFICIENTE","")))))</f>
        <v/>
      </c>
      <c r="H76" s="5">
        <f>MAX(ActividadesCom[[#This Row],[PERÍODO 1]],ActividadesCom[[#This Row],[PERÍODO 2]],ActividadesCom[[#This Row],[PERÍODO 3]],ActividadesCom[[#This Row],[PERÍODO 4]],ActividadesCom[[#This Row],[PERÍODO 5]])</f>
        <v>0</v>
      </c>
      <c r="I76" s="6"/>
      <c r="J76" s="5"/>
      <c r="K76" s="5"/>
      <c r="L76" s="5" t="str">
        <f>IF(ActividadesCom[[#This Row],[NIVEL 1]]&lt;&gt;0,VLOOKUP(ActividadesCom[[#This Row],[NIVEL 1]],Catálogo!A:B,2,FALSE),"")</f>
        <v/>
      </c>
      <c r="M76" s="5"/>
      <c r="N76" s="6"/>
      <c r="O76" s="5"/>
      <c r="P76" s="5"/>
      <c r="Q76" s="5" t="str">
        <f>IF(ActividadesCom[[#This Row],[NIVEL 2]]&lt;&gt;0,VLOOKUP(ActividadesCom[[#This Row],[NIVEL 2]],Catálogo!A:B,2,FALSE),"")</f>
        <v/>
      </c>
      <c r="R76" s="5"/>
      <c r="S76" s="6"/>
      <c r="T76" s="5"/>
      <c r="U76" s="5"/>
      <c r="V76" s="5" t="str">
        <f>IF(ActividadesCom[[#This Row],[NIVEL 3]]&lt;&gt;0,VLOOKUP(ActividadesCom[[#This Row],[NIVEL 3]],Catálogo!A:B,2,FALSE),"")</f>
        <v/>
      </c>
      <c r="W76" s="5"/>
      <c r="X76" s="6"/>
      <c r="Y76" s="5"/>
      <c r="Z76" s="5"/>
      <c r="AA76" s="5" t="str">
        <f>IF(ActividadesCom[[#This Row],[NIVEL 4]]&lt;&gt;0,VLOOKUP(ActividadesCom[[#This Row],[NIVEL 4]],Catálogo!A:B,2,FALSE),"")</f>
        <v/>
      </c>
      <c r="AB76" s="5"/>
      <c r="AC76" s="6"/>
      <c r="AD76" s="5"/>
      <c r="AE76" s="5"/>
      <c r="AF76" s="5" t="str">
        <f>IF(ActividadesCom[[#This Row],[NIVEL 5]]&lt;&gt;0,VLOOKUP(ActividadesCom[[#This Row],[NIVEL 5]],Catálogo!A:B,2,FALSE),"")</f>
        <v/>
      </c>
      <c r="AG76" s="5"/>
      <c r="AH76" s="2"/>
    </row>
    <row r="77" spans="1:34" ht="30" hidden="1" customHeight="1" x14ac:dyDescent="0.25">
      <c r="A77" s="7">
        <v>13470123</v>
      </c>
      <c r="B77" s="6" t="str">
        <f>VLOOKUP(ActividadesCom[[#This Row],[NO. DE CONTROL]],'LISTADO ESTUDIANTES'!A:C,2,FALSE)</f>
        <v>ORTIZ FRANCO ALBERTO DE LA CRUZ</v>
      </c>
      <c r="C77" s="6" t="str">
        <f>VLOOKUP(ActividadesCom[[#This Row],[NO. DE CONTROL]],'LISTADO ESTUDIANTES'!A:C,3,FALSE)</f>
        <v>INGENIERIA CIVIL</v>
      </c>
      <c r="D77" s="5" t="str">
        <f>VLOOKUP(ActividadesCom[[#This Row],[NO. DE CONTROL]],'LISTADO ESTUDIANTES'!A:D,4,FALSE)</f>
        <v>BAJA</v>
      </c>
      <c r="E77" s="5">
        <f>SUM(ActividadesCom[[#This Row],[CRÉD. 1]],ActividadesCom[[#This Row],[CRÉD. 2]],ActividadesCom[[#This Row],[CRÉD. 3]],ActividadesCom[[#This Row],[CRÉD. 4]],ActividadesCom[[#This Row],[CRÉD. 5]])</f>
        <v>1</v>
      </c>
      <c r="F77" s="17">
        <f>IF(ActividadesCom[[#This Row],[ÚLTIMO SEMESTRE CON CRÉDITOS]]&gt;0,ROUND(AVERAGE(ActividadesCom[[#This Row],[VALOR NIVEL 5]],ActividadesCom[[#This Row],[VALOR NIVEL 4]],ActividadesCom[[#This Row],[VALOR NIVEL 3]],ActividadesCom[[#This Row],[VALOR NIVEL 2]],ActividadesCom[[#This Row],[VALOR NIVEL 1]]),0),"")</f>
        <v>2</v>
      </c>
      <c r="G77" s="5" t="str">
        <f>IF(ActividadesCom[[#This Row],[PROMEDIO]]="","",IF(ActividadesCom[[#This Row],[PROMEDIO]]&gt;=4,"EXCELENTE",IF(ActividadesCom[[#This Row],[PROMEDIO]]&gt;=3,"NOTABLE",IF(ActividadesCom[[#This Row],[PROMEDIO]]&gt;=2,"BUENO",IF(ActividadesCom[[#This Row],[PROMEDIO]]=1,"SUFICIENTE","")))))</f>
        <v>BUENO</v>
      </c>
      <c r="H77" s="5">
        <f>MAX(ActividadesCom[[#This Row],[PERÍODO 1]],ActividadesCom[[#This Row],[PERÍODO 2]],ActividadesCom[[#This Row],[PERÍODO 3]],ActividadesCom[[#This Row],[PERÍODO 4]],ActividadesCom[[#This Row],[PERÍODO 5]])</f>
        <v>20141</v>
      </c>
      <c r="I77" s="6"/>
      <c r="J77" s="5"/>
      <c r="K77" s="5"/>
      <c r="L77" s="5" t="str">
        <f>IF(ActividadesCom[[#This Row],[NIVEL 1]]&lt;&gt;0,VLOOKUP(ActividadesCom[[#This Row],[NIVEL 1]],Catálogo!A:B,2,FALSE),"")</f>
        <v/>
      </c>
      <c r="M77" s="5"/>
      <c r="N77" s="6"/>
      <c r="O77" s="5"/>
      <c r="P77" s="5"/>
      <c r="Q77" s="5" t="str">
        <f>IF(ActividadesCom[[#This Row],[NIVEL 2]]&lt;&gt;0,VLOOKUP(ActividadesCom[[#This Row],[NIVEL 2]],Catálogo!A:B,2,FALSE),"")</f>
        <v/>
      </c>
      <c r="R77" s="5"/>
      <c r="S77" s="6"/>
      <c r="T77" s="5"/>
      <c r="U77" s="5"/>
      <c r="V77" s="5" t="str">
        <f>IF(ActividadesCom[[#This Row],[NIVEL 3]]&lt;&gt;0,VLOOKUP(ActividadesCom[[#This Row],[NIVEL 3]],Catálogo!A:B,2,FALSE),"")</f>
        <v/>
      </c>
      <c r="W77" s="5"/>
      <c r="X77" s="6"/>
      <c r="Y77" s="5"/>
      <c r="Z77" s="5"/>
      <c r="AA77" s="5" t="str">
        <f>IF(ActividadesCom[[#This Row],[NIVEL 4]]&lt;&gt;0,VLOOKUP(ActividadesCom[[#This Row],[NIVEL 4]],Catálogo!A:B,2,FALSE),"")</f>
        <v/>
      </c>
      <c r="AB77" s="5"/>
      <c r="AC77" s="6" t="s">
        <v>42</v>
      </c>
      <c r="AD77" s="5">
        <v>20141</v>
      </c>
      <c r="AE77" s="5" t="s">
        <v>4009</v>
      </c>
      <c r="AF77" s="5">
        <f>IF(ActividadesCom[[#This Row],[NIVEL 5]]&lt;&gt;0,VLOOKUP(ActividadesCom[[#This Row],[NIVEL 5]],Catálogo!A:B,2,FALSE),"")</f>
        <v>2</v>
      </c>
      <c r="AG77" s="5">
        <v>1</v>
      </c>
      <c r="AH77" s="2"/>
    </row>
    <row r="78" spans="1:34" ht="30" hidden="1" customHeight="1" x14ac:dyDescent="0.25">
      <c r="A78" s="7">
        <v>13470124</v>
      </c>
      <c r="B78" s="6" t="str">
        <f>VLOOKUP(ActividadesCom[[#This Row],[NO. DE CONTROL]],'LISTADO ESTUDIANTES'!A:C,2,FALSE)</f>
        <v>GUTIERREZ SARAO JAIRO ALEXIS</v>
      </c>
      <c r="C78" s="6" t="str">
        <f>VLOOKUP(ActividadesCom[[#This Row],[NO. DE CONTROL]],'LISTADO ESTUDIANTES'!A:C,3,FALSE)</f>
        <v>INGENIERIA QUIMICA</v>
      </c>
      <c r="D78" s="5" t="str">
        <f>VLOOKUP(ActividadesCom[[#This Row],[NO. DE CONTROL]],'LISTADO ESTUDIANTES'!A:D,4,FALSE)</f>
        <v>EGRESADO(A)</v>
      </c>
      <c r="E78" s="5">
        <f>SUM(ActividadesCom[[#This Row],[CRÉD. 1]],ActividadesCom[[#This Row],[CRÉD. 2]],ActividadesCom[[#This Row],[CRÉD. 3]],ActividadesCom[[#This Row],[CRÉD. 4]],ActividadesCom[[#This Row],[CRÉD. 5]])</f>
        <v>5</v>
      </c>
      <c r="F78" s="17">
        <f>IF(ActividadesCom[[#This Row],[ÚLTIMO SEMESTRE CON CRÉDITOS]]&gt;0,ROUND(AVERAGE(ActividadesCom[[#This Row],[VALOR NIVEL 5]],ActividadesCom[[#This Row],[VALOR NIVEL 4]],ActividadesCom[[#This Row],[VALOR NIVEL 3]],ActividadesCom[[#This Row],[VALOR NIVEL 2]],ActividadesCom[[#This Row],[VALOR NIVEL 1]]),0),"")</f>
        <v>2</v>
      </c>
      <c r="G78" s="5" t="str">
        <f>IF(ActividadesCom[[#This Row],[PROMEDIO]]="","",IF(ActividadesCom[[#This Row],[PROMEDIO]]&gt;=4,"EXCELENTE",IF(ActividadesCom[[#This Row],[PROMEDIO]]&gt;=3,"NOTABLE",IF(ActividadesCom[[#This Row],[PROMEDIO]]&gt;=2,"BUENO",IF(ActividadesCom[[#This Row],[PROMEDIO]]=1,"SUFICIENTE","")))))</f>
        <v>BUENO</v>
      </c>
      <c r="H78" s="5">
        <f>MAX(ActividadesCom[[#This Row],[PERÍODO 1]],ActividadesCom[[#This Row],[PERÍODO 2]],ActividadesCom[[#This Row],[PERÍODO 3]],ActividadesCom[[#This Row],[PERÍODO 4]],ActividadesCom[[#This Row],[PERÍODO 5]])</f>
        <v>20173</v>
      </c>
      <c r="I78" s="6" t="s">
        <v>160</v>
      </c>
      <c r="J78" s="5">
        <v>20133</v>
      </c>
      <c r="K78" s="5" t="s">
        <v>4009</v>
      </c>
      <c r="L78" s="5">
        <f>IF(ActividadesCom[[#This Row],[NIVEL 1]]&lt;&gt;0,VLOOKUP(ActividadesCom[[#This Row],[NIVEL 1]],Catálogo!A:B,2,FALSE),"")</f>
        <v>2</v>
      </c>
      <c r="M78" s="5">
        <v>1</v>
      </c>
      <c r="N78" s="6" t="s">
        <v>401</v>
      </c>
      <c r="O78" s="5">
        <v>20171</v>
      </c>
      <c r="P78" s="5" t="s">
        <v>4009</v>
      </c>
      <c r="Q78" s="5">
        <f>IF(ActividadesCom[[#This Row],[NIVEL 2]]&lt;&gt;0,VLOOKUP(ActividadesCom[[#This Row],[NIVEL 2]],Catálogo!A:B,2,FALSE),"")</f>
        <v>2</v>
      </c>
      <c r="R78" s="5">
        <v>1</v>
      </c>
      <c r="S78" s="6" t="s">
        <v>363</v>
      </c>
      <c r="T78" s="5">
        <v>20161</v>
      </c>
      <c r="U78" s="5" t="s">
        <v>4009</v>
      </c>
      <c r="V78" s="5">
        <f>IF(ActividadesCom[[#This Row],[NIVEL 3]]&lt;&gt;0,VLOOKUP(ActividadesCom[[#This Row],[NIVEL 3]],Catálogo!A:B,2,FALSE),"")</f>
        <v>2</v>
      </c>
      <c r="W78" s="5">
        <v>1</v>
      </c>
      <c r="X78" s="6" t="s">
        <v>432</v>
      </c>
      <c r="Y78" s="5">
        <v>20173</v>
      </c>
      <c r="Z78" s="5" t="s">
        <v>4009</v>
      </c>
      <c r="AA78" s="5">
        <f>IF(ActividadesCom[[#This Row],[NIVEL 4]]&lt;&gt;0,VLOOKUP(ActividadesCom[[#This Row],[NIVEL 4]],Catálogo!A:B,2,FALSE),"")</f>
        <v>2</v>
      </c>
      <c r="AB78" s="5">
        <v>1</v>
      </c>
      <c r="AC78" s="6" t="s">
        <v>167</v>
      </c>
      <c r="AD78" s="5">
        <v>20161</v>
      </c>
      <c r="AE78" s="5" t="s">
        <v>4009</v>
      </c>
      <c r="AF78" s="5">
        <f>IF(ActividadesCom[[#This Row],[NIVEL 5]]&lt;&gt;0,VLOOKUP(ActividadesCom[[#This Row],[NIVEL 5]],Catálogo!A:B,2,FALSE),"")</f>
        <v>2</v>
      </c>
      <c r="AG78" s="5">
        <v>1</v>
      </c>
      <c r="AH78" s="2"/>
    </row>
    <row r="79" spans="1:34" ht="30" hidden="1" customHeight="1" x14ac:dyDescent="0.25">
      <c r="A79" s="7">
        <v>13470125</v>
      </c>
      <c r="B79" s="6" t="str">
        <f>VLOOKUP(ActividadesCom[[#This Row],[NO. DE CONTROL]],'LISTADO ESTUDIANTES'!A:C,2,FALSE)</f>
        <v>MELLADO NOLASCO ADRIANA</v>
      </c>
      <c r="C79" s="6" t="str">
        <f>VLOOKUP(ActividadesCom[[#This Row],[NO. DE CONTROL]],'LISTADO ESTUDIANTES'!A:C,3,FALSE)</f>
        <v>INGENIERIA QUIMICA</v>
      </c>
      <c r="D79" s="5" t="str">
        <f>VLOOKUP(ActividadesCom[[#This Row],[NO. DE CONTROL]],'LISTADO ESTUDIANTES'!A:D,4,FALSE)</f>
        <v>EGRESADO(A)</v>
      </c>
      <c r="E79" s="5">
        <f>SUM(ActividadesCom[[#This Row],[CRÉD. 1]],ActividadesCom[[#This Row],[CRÉD. 2]],ActividadesCom[[#This Row],[CRÉD. 3]],ActividadesCom[[#This Row],[CRÉD. 4]],ActividadesCom[[#This Row],[CRÉD. 5]])</f>
        <v>5</v>
      </c>
      <c r="F79" s="17">
        <f>IF(ActividadesCom[[#This Row],[ÚLTIMO SEMESTRE CON CRÉDITOS]]&gt;0,ROUND(AVERAGE(ActividadesCom[[#This Row],[VALOR NIVEL 5]],ActividadesCom[[#This Row],[VALOR NIVEL 4]],ActividadesCom[[#This Row],[VALOR NIVEL 3]],ActividadesCom[[#This Row],[VALOR NIVEL 2]],ActividadesCom[[#This Row],[VALOR NIVEL 1]]),0),"")</f>
        <v>2</v>
      </c>
      <c r="G79" s="5" t="str">
        <f>IF(ActividadesCom[[#This Row],[PROMEDIO]]="","",IF(ActividadesCom[[#This Row],[PROMEDIO]]&gt;=4,"EXCELENTE",IF(ActividadesCom[[#This Row],[PROMEDIO]]&gt;=3,"NOTABLE",IF(ActividadesCom[[#This Row],[PROMEDIO]]&gt;=2,"BUENO",IF(ActividadesCom[[#This Row],[PROMEDIO]]=1,"SUFICIENTE","")))))</f>
        <v>BUENO</v>
      </c>
      <c r="H79" s="5">
        <f>MAX(ActividadesCom[[#This Row],[PERÍODO 1]],ActividadesCom[[#This Row],[PERÍODO 2]],ActividadesCom[[#This Row],[PERÍODO 3]],ActividadesCom[[#This Row],[PERÍODO 4]],ActividadesCom[[#This Row],[PERÍODO 5]])</f>
        <v>20161</v>
      </c>
      <c r="I79" s="6" t="s">
        <v>128</v>
      </c>
      <c r="J79" s="5">
        <v>20161</v>
      </c>
      <c r="K79" s="5" t="s">
        <v>4009</v>
      </c>
      <c r="L79" s="5">
        <f>IF(ActividadesCom[[#This Row],[NIVEL 1]]&lt;&gt;0,VLOOKUP(ActividadesCom[[#This Row],[NIVEL 1]],Catálogo!A:B,2,FALSE),"")</f>
        <v>2</v>
      </c>
      <c r="M79" s="5">
        <v>1</v>
      </c>
      <c r="N79" s="6" t="s">
        <v>162</v>
      </c>
      <c r="O79" s="5">
        <v>20133</v>
      </c>
      <c r="P79" s="5" t="s">
        <v>4009</v>
      </c>
      <c r="Q79" s="5">
        <f>IF(ActividadesCom[[#This Row],[NIVEL 2]]&lt;&gt;0,VLOOKUP(ActividadesCom[[#This Row],[NIVEL 2]],Catálogo!A:B,2,FALSE),"")</f>
        <v>2</v>
      </c>
      <c r="R79" s="5">
        <v>1</v>
      </c>
      <c r="S79" s="6" t="s">
        <v>265</v>
      </c>
      <c r="T79" s="5">
        <v>20161</v>
      </c>
      <c r="U79" s="5" t="s">
        <v>4009</v>
      </c>
      <c r="V79" s="5">
        <f>IF(ActividadesCom[[#This Row],[NIVEL 3]]&lt;&gt;0,VLOOKUP(ActividadesCom[[#This Row],[NIVEL 3]],Catálogo!A:B,2,FALSE),"")</f>
        <v>2</v>
      </c>
      <c r="W79" s="5">
        <v>1</v>
      </c>
      <c r="X79" s="6" t="s">
        <v>167</v>
      </c>
      <c r="Y79" s="5">
        <v>20161</v>
      </c>
      <c r="Z79" s="5" t="s">
        <v>4009</v>
      </c>
      <c r="AA79" s="5">
        <f>IF(ActividadesCom[[#This Row],[NIVEL 4]]&lt;&gt;0,VLOOKUP(ActividadesCom[[#This Row],[NIVEL 4]],Catálogo!A:B,2,FALSE),"")</f>
        <v>2</v>
      </c>
      <c r="AB79" s="5">
        <v>1</v>
      </c>
      <c r="AC79" s="6" t="s">
        <v>2</v>
      </c>
      <c r="AD79" s="5">
        <v>20133</v>
      </c>
      <c r="AE79" s="5" t="s">
        <v>4009</v>
      </c>
      <c r="AF79" s="5">
        <f>IF(ActividadesCom[[#This Row],[NIVEL 5]]&lt;&gt;0,VLOOKUP(ActividadesCom[[#This Row],[NIVEL 5]],Catálogo!A:B,2,FALSE),"")</f>
        <v>2</v>
      </c>
      <c r="AG79" s="5">
        <v>1</v>
      </c>
      <c r="AH79" s="2"/>
    </row>
    <row r="80" spans="1:34" ht="30" hidden="1" customHeight="1" x14ac:dyDescent="0.25">
      <c r="A80" s="7">
        <v>13470126</v>
      </c>
      <c r="B80" s="6" t="str">
        <f>VLOOKUP(ActividadesCom[[#This Row],[NO. DE CONTROL]],'LISTADO ESTUDIANTES'!A:C,2,FALSE)</f>
        <v>VASQUEZ PEREZ PRISILIA</v>
      </c>
      <c r="C80" s="6" t="str">
        <f>VLOOKUP(ActividadesCom[[#This Row],[NO. DE CONTROL]],'LISTADO ESTUDIANTES'!A:C,3,FALSE)</f>
        <v>INGENIERIA QUIMICA</v>
      </c>
      <c r="D80" s="5" t="str">
        <f>VLOOKUP(ActividadesCom[[#This Row],[NO. DE CONTROL]],'LISTADO ESTUDIANTES'!A:D,4,FALSE)</f>
        <v>EGRESADO(A)</v>
      </c>
      <c r="E80" s="5">
        <f>SUM(ActividadesCom[[#This Row],[CRÉD. 1]],ActividadesCom[[#This Row],[CRÉD. 2]],ActividadesCom[[#This Row],[CRÉD. 3]],ActividadesCom[[#This Row],[CRÉD. 4]],ActividadesCom[[#This Row],[CRÉD. 5]])</f>
        <v>5</v>
      </c>
      <c r="F80" s="17">
        <f>IF(ActividadesCom[[#This Row],[ÚLTIMO SEMESTRE CON CRÉDITOS]]&gt;0,ROUND(AVERAGE(ActividadesCom[[#This Row],[VALOR NIVEL 5]],ActividadesCom[[#This Row],[VALOR NIVEL 4]],ActividadesCom[[#This Row],[VALOR NIVEL 3]],ActividadesCom[[#This Row],[VALOR NIVEL 2]],ActividadesCom[[#This Row],[VALOR NIVEL 1]]),0),"")</f>
        <v>2</v>
      </c>
      <c r="G80" s="5" t="str">
        <f>IF(ActividadesCom[[#This Row],[PROMEDIO]]="","",IF(ActividadesCom[[#This Row],[PROMEDIO]]&gt;=4,"EXCELENTE",IF(ActividadesCom[[#This Row],[PROMEDIO]]&gt;=3,"NOTABLE",IF(ActividadesCom[[#This Row],[PROMEDIO]]&gt;=2,"BUENO",IF(ActividadesCom[[#This Row],[PROMEDIO]]=1,"SUFICIENTE","")))))</f>
        <v>BUENO</v>
      </c>
      <c r="H80" s="5">
        <f>MAX(ActividadesCom[[#This Row],[PERÍODO 1]],ActividadesCom[[#This Row],[PERÍODO 2]],ActividadesCom[[#This Row],[PERÍODO 3]],ActividadesCom[[#This Row],[PERÍODO 4]],ActividadesCom[[#This Row],[PERÍODO 5]])</f>
        <v>20163</v>
      </c>
      <c r="I80" s="6" t="s">
        <v>225</v>
      </c>
      <c r="J80" s="5">
        <v>20133</v>
      </c>
      <c r="K80" s="5" t="s">
        <v>4009</v>
      </c>
      <c r="L80" s="5">
        <f>IF(ActividadesCom[[#This Row],[NIVEL 1]]&lt;&gt;0,VLOOKUP(ActividadesCom[[#This Row],[NIVEL 1]],Catálogo!A:B,2,FALSE),"")</f>
        <v>2</v>
      </c>
      <c r="M80" s="5">
        <v>1</v>
      </c>
      <c r="N80" s="6" t="s">
        <v>226</v>
      </c>
      <c r="O80" s="5">
        <v>20151</v>
      </c>
      <c r="P80" s="5" t="s">
        <v>4009</v>
      </c>
      <c r="Q80" s="5">
        <f>IF(ActividadesCom[[#This Row],[NIVEL 2]]&lt;&gt;0,VLOOKUP(ActividadesCom[[#This Row],[NIVEL 2]],Catálogo!A:B,2,FALSE),"")</f>
        <v>2</v>
      </c>
      <c r="R80" s="5">
        <v>1</v>
      </c>
      <c r="S80" s="6" t="s">
        <v>274</v>
      </c>
      <c r="T80" s="5">
        <v>20163</v>
      </c>
      <c r="U80" s="5" t="s">
        <v>4009</v>
      </c>
      <c r="V80" s="5">
        <f>IF(ActividadesCom[[#This Row],[NIVEL 3]]&lt;&gt;0,VLOOKUP(ActividadesCom[[#This Row],[NIVEL 3]],Catálogo!A:B,2,FALSE),"")</f>
        <v>2</v>
      </c>
      <c r="W80" s="5">
        <v>1</v>
      </c>
      <c r="X80" s="6"/>
      <c r="Y80" s="5"/>
      <c r="Z80" s="5"/>
      <c r="AA80" s="5" t="str">
        <f>IF(ActividadesCom[[#This Row],[NIVEL 4]]&lt;&gt;0,VLOOKUP(ActividadesCom[[#This Row],[NIVEL 4]],Catálogo!A:B,2,FALSE),"")</f>
        <v/>
      </c>
      <c r="AB80" s="5"/>
      <c r="AC80" s="6" t="s">
        <v>97</v>
      </c>
      <c r="AD80" s="5" t="s">
        <v>51</v>
      </c>
      <c r="AE80" s="5" t="s">
        <v>4009</v>
      </c>
      <c r="AF80" s="5">
        <f>IF(ActividadesCom[[#This Row],[NIVEL 5]]&lt;&gt;0,VLOOKUP(ActividadesCom[[#This Row],[NIVEL 5]],Catálogo!A:B,2,FALSE),"")</f>
        <v>2</v>
      </c>
      <c r="AG80" s="5">
        <v>2</v>
      </c>
      <c r="AH80" s="2"/>
    </row>
    <row r="81" spans="1:34" ht="30" hidden="1" customHeight="1" x14ac:dyDescent="0.25">
      <c r="A81" s="7">
        <v>13470127</v>
      </c>
      <c r="B81" s="6" t="str">
        <f>VLOOKUP(ActividadesCom[[#This Row],[NO. DE CONTROL]],'LISTADO ESTUDIANTES'!A:C,2,FALSE)</f>
        <v>GONZALEZ POOT SEBASTIAN DE JESUS</v>
      </c>
      <c r="C81" s="6" t="str">
        <f>VLOOKUP(ActividadesCom[[#This Row],[NO. DE CONTROL]],'LISTADO ESTUDIANTES'!A:C,3,FALSE)</f>
        <v>INGENIERIA CIVIL</v>
      </c>
      <c r="D81" s="5" t="str">
        <f>VLOOKUP(ActividadesCom[[#This Row],[NO. DE CONTROL]],'LISTADO ESTUDIANTES'!A:D,4,FALSE)</f>
        <v>EGRESADO(A)</v>
      </c>
      <c r="E81" s="5">
        <f>SUM(ActividadesCom[[#This Row],[CRÉD. 1]],ActividadesCom[[#This Row],[CRÉD. 2]],ActividadesCom[[#This Row],[CRÉD. 3]],ActividadesCom[[#This Row],[CRÉD. 4]],ActividadesCom[[#This Row],[CRÉD. 5]])</f>
        <v>7</v>
      </c>
      <c r="F81" s="17">
        <f>IF(ActividadesCom[[#This Row],[ÚLTIMO SEMESTRE CON CRÉDITOS]]&gt;0,ROUND(AVERAGE(ActividadesCom[[#This Row],[VALOR NIVEL 5]],ActividadesCom[[#This Row],[VALOR NIVEL 4]],ActividadesCom[[#This Row],[VALOR NIVEL 3]],ActividadesCom[[#This Row],[VALOR NIVEL 2]],ActividadesCom[[#This Row],[VALOR NIVEL 1]]),0),"")</f>
        <v>2</v>
      </c>
      <c r="G81" s="5" t="str">
        <f>IF(ActividadesCom[[#This Row],[PROMEDIO]]="","",IF(ActividadesCom[[#This Row],[PROMEDIO]]&gt;=4,"EXCELENTE",IF(ActividadesCom[[#This Row],[PROMEDIO]]&gt;=3,"NOTABLE",IF(ActividadesCom[[#This Row],[PROMEDIO]]&gt;=2,"BUENO",IF(ActividadesCom[[#This Row],[PROMEDIO]]=1,"SUFICIENTE","")))))</f>
        <v>BUENO</v>
      </c>
      <c r="H81" s="5">
        <f>MAX(ActividadesCom[[#This Row],[PERÍODO 1]],ActividadesCom[[#This Row],[PERÍODO 2]],ActividadesCom[[#This Row],[PERÍODO 3]],ActividadesCom[[#This Row],[PERÍODO 4]],ActividadesCom[[#This Row],[PERÍODO 5]])</f>
        <v>20163</v>
      </c>
      <c r="I81" s="6" t="s">
        <v>128</v>
      </c>
      <c r="J81" s="5">
        <v>20161</v>
      </c>
      <c r="K81" s="5" t="s">
        <v>4009</v>
      </c>
      <c r="L81" s="5">
        <f>IF(ActividadesCom[[#This Row],[NIVEL 1]]&lt;&gt;0,VLOOKUP(ActividadesCom[[#This Row],[NIVEL 1]],Catálogo!A:B,2,FALSE),"")</f>
        <v>2</v>
      </c>
      <c r="M81" s="5">
        <v>1</v>
      </c>
      <c r="N81" s="6" t="s">
        <v>128</v>
      </c>
      <c r="O81" s="5">
        <v>20163</v>
      </c>
      <c r="P81" s="5" t="s">
        <v>4009</v>
      </c>
      <c r="Q81" s="5">
        <f>IF(ActividadesCom[[#This Row],[NIVEL 2]]&lt;&gt;0,VLOOKUP(ActividadesCom[[#This Row],[NIVEL 2]],Catálogo!A:B,2,FALSE),"")</f>
        <v>2</v>
      </c>
      <c r="R81" s="5">
        <v>2</v>
      </c>
      <c r="S81" s="6" t="s">
        <v>214</v>
      </c>
      <c r="T81" s="5">
        <v>20163</v>
      </c>
      <c r="U81" s="5" t="s">
        <v>4009</v>
      </c>
      <c r="V81" s="5">
        <f>IF(ActividadesCom[[#This Row],[NIVEL 3]]&lt;&gt;0,VLOOKUP(ActividadesCom[[#This Row],[NIVEL 3]],Catálogo!A:B,2,FALSE),"")</f>
        <v>2</v>
      </c>
      <c r="W81" s="5">
        <v>2</v>
      </c>
      <c r="X81" s="6" t="s">
        <v>215</v>
      </c>
      <c r="Y81" s="5">
        <v>20161</v>
      </c>
      <c r="Z81" s="5" t="s">
        <v>4009</v>
      </c>
      <c r="AA81" s="5">
        <f>IF(ActividadesCom[[#This Row],[NIVEL 4]]&lt;&gt;0,VLOOKUP(ActividadesCom[[#This Row],[NIVEL 4]],Catálogo!A:B,2,FALSE),"")</f>
        <v>2</v>
      </c>
      <c r="AB81" s="5">
        <v>2</v>
      </c>
      <c r="AC81" s="6"/>
      <c r="AD81" s="5"/>
      <c r="AE81" s="5"/>
      <c r="AF81" s="5" t="str">
        <f>IF(ActividadesCom[[#This Row],[NIVEL 5]]&lt;&gt;0,VLOOKUP(ActividadesCom[[#This Row],[NIVEL 5]],Catálogo!A:B,2,FALSE),"")</f>
        <v/>
      </c>
      <c r="AG81" s="5"/>
      <c r="AH81" s="2"/>
    </row>
    <row r="82" spans="1:34" ht="30" hidden="1" customHeight="1" x14ac:dyDescent="0.25">
      <c r="A82" s="7">
        <v>13470128</v>
      </c>
      <c r="B82" s="6" t="str">
        <f>VLOOKUP(ActividadesCom[[#This Row],[NO. DE CONTROL]],'LISTADO ESTUDIANTES'!A:C,2,FALSE)</f>
        <v>NAH REYES SUSANA YAMILETH</v>
      </c>
      <c r="C82" s="6" t="str">
        <f>VLOOKUP(ActividadesCom[[#This Row],[NO. DE CONTROL]],'LISTADO ESTUDIANTES'!A:C,3,FALSE)</f>
        <v>INGENIERIA QUIMICA</v>
      </c>
      <c r="D82" s="5" t="str">
        <f>VLOOKUP(ActividadesCom[[#This Row],[NO. DE CONTROL]],'LISTADO ESTUDIANTES'!A:D,4,FALSE)</f>
        <v>EGRESADO(A)</v>
      </c>
      <c r="E82" s="5">
        <f>SUM(ActividadesCom[[#This Row],[CRÉD. 1]],ActividadesCom[[#This Row],[CRÉD. 2]],ActividadesCom[[#This Row],[CRÉD. 3]],ActividadesCom[[#This Row],[CRÉD. 4]],ActividadesCom[[#This Row],[CRÉD. 5]])</f>
        <v>5</v>
      </c>
      <c r="F82" s="17">
        <f>IF(ActividadesCom[[#This Row],[ÚLTIMO SEMESTRE CON CRÉDITOS]]&gt;0,ROUND(AVERAGE(ActividadesCom[[#This Row],[VALOR NIVEL 5]],ActividadesCom[[#This Row],[VALOR NIVEL 4]],ActividadesCom[[#This Row],[VALOR NIVEL 3]],ActividadesCom[[#This Row],[VALOR NIVEL 2]],ActividadesCom[[#This Row],[VALOR NIVEL 1]]),0),"")</f>
        <v>2</v>
      </c>
      <c r="G82" s="5" t="str">
        <f>IF(ActividadesCom[[#This Row],[PROMEDIO]]="","",IF(ActividadesCom[[#This Row],[PROMEDIO]]&gt;=4,"EXCELENTE",IF(ActividadesCom[[#This Row],[PROMEDIO]]&gt;=3,"NOTABLE",IF(ActividadesCom[[#This Row],[PROMEDIO]]&gt;=2,"BUENO",IF(ActividadesCom[[#This Row],[PROMEDIO]]=1,"SUFICIENTE","")))))</f>
        <v>BUENO</v>
      </c>
      <c r="H82" s="5">
        <f>MAX(ActividadesCom[[#This Row],[PERÍODO 1]],ActividadesCom[[#This Row],[PERÍODO 2]],ActividadesCom[[#This Row],[PERÍODO 3]],ActividadesCom[[#This Row],[PERÍODO 4]],ActividadesCom[[#This Row],[PERÍODO 5]])</f>
        <v>20163</v>
      </c>
      <c r="I82" s="6" t="s">
        <v>226</v>
      </c>
      <c r="J82" s="5">
        <v>20151</v>
      </c>
      <c r="K82" s="5" t="s">
        <v>4009</v>
      </c>
      <c r="L82" s="5">
        <f>IF(ActividadesCom[[#This Row],[NIVEL 1]]&lt;&gt;0,VLOOKUP(ActividadesCom[[#This Row],[NIVEL 1]],Catálogo!A:B,2,FALSE),"")</f>
        <v>2</v>
      </c>
      <c r="M82" s="5">
        <v>1</v>
      </c>
      <c r="N82" s="6" t="s">
        <v>227</v>
      </c>
      <c r="O82" s="5">
        <v>20133</v>
      </c>
      <c r="P82" s="5" t="s">
        <v>4009</v>
      </c>
      <c r="Q82" s="5">
        <f>IF(ActividadesCom[[#This Row],[NIVEL 2]]&lt;&gt;0,VLOOKUP(ActividadesCom[[#This Row],[NIVEL 2]],Catálogo!A:B,2,FALSE),"")</f>
        <v>2</v>
      </c>
      <c r="R82" s="5">
        <v>1</v>
      </c>
      <c r="S82" s="6" t="s">
        <v>274</v>
      </c>
      <c r="T82" s="5">
        <v>20163</v>
      </c>
      <c r="U82" s="5" t="s">
        <v>4009</v>
      </c>
      <c r="V82" s="5">
        <f>IF(ActividadesCom[[#This Row],[NIVEL 3]]&lt;&gt;0,VLOOKUP(ActividadesCom[[#This Row],[NIVEL 3]],Catálogo!A:B,2,FALSE),"")</f>
        <v>2</v>
      </c>
      <c r="W82" s="5">
        <v>1</v>
      </c>
      <c r="X82" s="6"/>
      <c r="Y82" s="5"/>
      <c r="Z82" s="5"/>
      <c r="AA82" s="5" t="str">
        <f>IF(ActividadesCom[[#This Row],[NIVEL 4]]&lt;&gt;0,VLOOKUP(ActividadesCom[[#This Row],[NIVEL 4]],Catálogo!A:B,2,FALSE),"")</f>
        <v/>
      </c>
      <c r="AB82" s="5"/>
      <c r="AC82" s="6" t="s">
        <v>97</v>
      </c>
      <c r="AD82" s="5" t="s">
        <v>50</v>
      </c>
      <c r="AE82" s="5" t="s">
        <v>4009</v>
      </c>
      <c r="AF82" s="5">
        <f>IF(ActividadesCom[[#This Row],[NIVEL 5]]&lt;&gt;0,VLOOKUP(ActividadesCom[[#This Row],[NIVEL 5]],Catálogo!A:B,2,FALSE),"")</f>
        <v>2</v>
      </c>
      <c r="AG82" s="5">
        <v>2</v>
      </c>
      <c r="AH82" s="2"/>
    </row>
    <row r="83" spans="1:34" ht="30" hidden="1" customHeight="1" x14ac:dyDescent="0.25">
      <c r="A83" s="7">
        <v>13470129</v>
      </c>
      <c r="B83" s="6" t="str">
        <f>VLOOKUP(ActividadesCom[[#This Row],[NO. DE CONTROL]],'LISTADO ESTUDIANTES'!A:C,2,FALSE)</f>
        <v>GONZALEZ DZIB DANIELA SALIME</v>
      </c>
      <c r="C83" s="6" t="str">
        <f>VLOOKUP(ActividadesCom[[#This Row],[NO. DE CONTROL]],'LISTADO ESTUDIANTES'!A:C,3,FALSE)</f>
        <v>INGENIERIA CIVIL</v>
      </c>
      <c r="D83" s="5" t="str">
        <f>VLOOKUP(ActividadesCom[[#This Row],[NO. DE CONTROL]],'LISTADO ESTUDIANTES'!A:D,4,FALSE)</f>
        <v>EGRESADO(A)</v>
      </c>
      <c r="E83" s="5">
        <f>SUM(ActividadesCom[[#This Row],[CRÉD. 1]],ActividadesCom[[#This Row],[CRÉD. 2]],ActividadesCom[[#This Row],[CRÉD. 3]],ActividadesCom[[#This Row],[CRÉD. 4]],ActividadesCom[[#This Row],[CRÉD. 5]])</f>
        <v>5</v>
      </c>
      <c r="F83" s="17">
        <f>IF(ActividadesCom[[#This Row],[ÚLTIMO SEMESTRE CON CRÉDITOS]]&gt;0,ROUND(AVERAGE(ActividadesCom[[#This Row],[VALOR NIVEL 5]],ActividadesCom[[#This Row],[VALOR NIVEL 4]],ActividadesCom[[#This Row],[VALOR NIVEL 3]],ActividadesCom[[#This Row],[VALOR NIVEL 2]],ActividadesCom[[#This Row],[VALOR NIVEL 1]]),0),"")</f>
        <v>2</v>
      </c>
      <c r="G83" s="5" t="str">
        <f>IF(ActividadesCom[[#This Row],[PROMEDIO]]="","",IF(ActividadesCom[[#This Row],[PROMEDIO]]&gt;=4,"EXCELENTE",IF(ActividadesCom[[#This Row],[PROMEDIO]]&gt;=3,"NOTABLE",IF(ActividadesCom[[#This Row],[PROMEDIO]]&gt;=2,"BUENO",IF(ActividadesCom[[#This Row],[PROMEDIO]]=1,"SUFICIENTE","")))))</f>
        <v>BUENO</v>
      </c>
      <c r="H83" s="5">
        <f>MAX(ActividadesCom[[#This Row],[PERÍODO 1]],ActividadesCom[[#This Row],[PERÍODO 2]],ActividadesCom[[#This Row],[PERÍODO 3]],ActividadesCom[[#This Row],[PERÍODO 4]],ActividadesCom[[#This Row],[PERÍODO 5]])</f>
        <v>20171</v>
      </c>
      <c r="I83" s="6" t="s">
        <v>141</v>
      </c>
      <c r="J83" s="5">
        <v>20151</v>
      </c>
      <c r="K83" s="5" t="s">
        <v>4009</v>
      </c>
      <c r="L83" s="5">
        <f>IF(ActividadesCom[[#This Row],[NIVEL 1]]&lt;&gt;0,VLOOKUP(ActividadesCom[[#This Row],[NIVEL 1]],Catálogo!A:B,2,FALSE),"")</f>
        <v>2</v>
      </c>
      <c r="M83" s="5">
        <v>1</v>
      </c>
      <c r="N83" s="6" t="s">
        <v>427</v>
      </c>
      <c r="O83" s="5">
        <v>20171</v>
      </c>
      <c r="P83" s="5" t="s">
        <v>4009</v>
      </c>
      <c r="Q83" s="5">
        <f>IF(ActividadesCom[[#This Row],[NIVEL 2]]&lt;&gt;0,VLOOKUP(ActividadesCom[[#This Row],[NIVEL 2]],Catálogo!A:B,2,FALSE),"")</f>
        <v>2</v>
      </c>
      <c r="R83" s="5">
        <v>1</v>
      </c>
      <c r="S83" s="6" t="s">
        <v>428</v>
      </c>
      <c r="T83" s="5">
        <v>20171</v>
      </c>
      <c r="U83" s="5" t="s">
        <v>4009</v>
      </c>
      <c r="V83" s="5">
        <f>IF(ActividadesCom[[#This Row],[NIVEL 3]]&lt;&gt;0,VLOOKUP(ActividadesCom[[#This Row],[NIVEL 3]],Catálogo!A:B,2,FALSE),"")</f>
        <v>2</v>
      </c>
      <c r="W83" s="5">
        <v>1</v>
      </c>
      <c r="X83" s="6" t="s">
        <v>215</v>
      </c>
      <c r="Y83" s="5">
        <v>20161</v>
      </c>
      <c r="Z83" s="5" t="s">
        <v>4009</v>
      </c>
      <c r="AA83" s="5">
        <f>IF(ActividadesCom[[#This Row],[NIVEL 4]]&lt;&gt;0,VLOOKUP(ActividadesCom[[#This Row],[NIVEL 4]],Catálogo!A:B,2,FALSE),"")</f>
        <v>2</v>
      </c>
      <c r="AB83" s="5">
        <v>1</v>
      </c>
      <c r="AC83" s="6" t="s">
        <v>4</v>
      </c>
      <c r="AD83" s="5">
        <v>20133</v>
      </c>
      <c r="AE83" s="5" t="s">
        <v>4009</v>
      </c>
      <c r="AF83" s="5">
        <f>IF(ActividadesCom[[#This Row],[NIVEL 5]]&lt;&gt;0,VLOOKUP(ActividadesCom[[#This Row],[NIVEL 5]],Catálogo!A:B,2,FALSE),"")</f>
        <v>2</v>
      </c>
      <c r="AG83" s="5">
        <v>1</v>
      </c>
      <c r="AH83" s="2"/>
    </row>
    <row r="84" spans="1:34" ht="30" hidden="1" customHeight="1" x14ac:dyDescent="0.25">
      <c r="A84" s="7">
        <v>13470130</v>
      </c>
      <c r="B84" s="6" t="str">
        <f>VLOOKUP(ActividadesCom[[#This Row],[NO. DE CONTROL]],'LISTADO ESTUDIANTES'!A:C,2,FALSE)</f>
        <v>PAN KU EZEQUIEL</v>
      </c>
      <c r="C84" s="6" t="str">
        <f>VLOOKUP(ActividadesCom[[#This Row],[NO. DE CONTROL]],'LISTADO ESTUDIANTES'!A:C,3,FALSE)</f>
        <v>ARQUITECTURA</v>
      </c>
      <c r="D84" s="5" t="str">
        <f>VLOOKUP(ActividadesCom[[#This Row],[NO. DE CONTROL]],'LISTADO ESTUDIANTES'!A:D,4,FALSE)</f>
        <v>EGRESADO(A)</v>
      </c>
      <c r="E84" s="5">
        <f>SUM(ActividadesCom[[#This Row],[CRÉD. 1]],ActividadesCom[[#This Row],[CRÉD. 2]],ActividadesCom[[#This Row],[CRÉD. 3]],ActividadesCom[[#This Row],[CRÉD. 4]],ActividadesCom[[#This Row],[CRÉD. 5]])</f>
        <v>5</v>
      </c>
      <c r="F84" s="17">
        <f>IF(ActividadesCom[[#This Row],[ÚLTIMO SEMESTRE CON CRÉDITOS]]&gt;0,ROUND(AVERAGE(ActividadesCom[[#This Row],[VALOR NIVEL 5]],ActividadesCom[[#This Row],[VALOR NIVEL 4]],ActividadesCom[[#This Row],[VALOR NIVEL 3]],ActividadesCom[[#This Row],[VALOR NIVEL 2]],ActividadesCom[[#This Row],[VALOR NIVEL 1]]),0),"")</f>
        <v>2</v>
      </c>
      <c r="G84" s="5" t="str">
        <f>IF(ActividadesCom[[#This Row],[PROMEDIO]]="","",IF(ActividadesCom[[#This Row],[PROMEDIO]]&gt;=4,"EXCELENTE",IF(ActividadesCom[[#This Row],[PROMEDIO]]&gt;=3,"NOTABLE",IF(ActividadesCom[[#This Row],[PROMEDIO]]&gt;=2,"BUENO",IF(ActividadesCom[[#This Row],[PROMEDIO]]=1,"SUFICIENTE","")))))</f>
        <v>BUENO</v>
      </c>
      <c r="H84" s="5">
        <f>MAX(ActividadesCom[[#This Row],[PERÍODO 1]],ActividadesCom[[#This Row],[PERÍODO 2]],ActividadesCom[[#This Row],[PERÍODO 3]],ActividadesCom[[#This Row],[PERÍODO 4]],ActividadesCom[[#This Row],[PERÍODO 5]])</f>
        <v>20183</v>
      </c>
      <c r="I84" s="6" t="s">
        <v>772</v>
      </c>
      <c r="J84" s="5">
        <v>20183</v>
      </c>
      <c r="K84" s="5" t="s">
        <v>4009</v>
      </c>
      <c r="L84" s="5">
        <f>IF(ActividadesCom[[#This Row],[NIVEL 1]]&lt;&gt;0,VLOOKUP(ActividadesCom[[#This Row],[NIVEL 1]],Catálogo!A:B,2,FALSE),"")</f>
        <v>2</v>
      </c>
      <c r="M84" s="5">
        <v>1</v>
      </c>
      <c r="N84" s="6" t="s">
        <v>773</v>
      </c>
      <c r="O84" s="5">
        <v>20183</v>
      </c>
      <c r="P84" s="5" t="s">
        <v>4009</v>
      </c>
      <c r="Q84" s="5">
        <f>IF(ActividadesCom[[#This Row],[NIVEL 2]]&lt;&gt;0,VLOOKUP(ActividadesCom[[#This Row],[NIVEL 2]],Catálogo!A:B,2,FALSE),"")</f>
        <v>2</v>
      </c>
      <c r="R84" s="5">
        <v>1</v>
      </c>
      <c r="S84" s="6" t="s">
        <v>774</v>
      </c>
      <c r="T84" s="5">
        <v>20183</v>
      </c>
      <c r="U84" s="5" t="s">
        <v>4009</v>
      </c>
      <c r="V84" s="5">
        <f>IF(ActividadesCom[[#This Row],[NIVEL 3]]&lt;&gt;0,VLOOKUP(ActividadesCom[[#This Row],[NIVEL 3]],Catálogo!A:B,2,FALSE),"")</f>
        <v>2</v>
      </c>
      <c r="W84" s="5">
        <v>1</v>
      </c>
      <c r="X84" s="6" t="s">
        <v>116</v>
      </c>
      <c r="Y84" s="5">
        <v>20133</v>
      </c>
      <c r="Z84" s="5" t="s">
        <v>4009</v>
      </c>
      <c r="AA84" s="5">
        <f>IF(ActividadesCom[[#This Row],[NIVEL 4]]&lt;&gt;0,VLOOKUP(ActividadesCom[[#This Row],[NIVEL 4]],Catálogo!A:B,2,FALSE),"")</f>
        <v>2</v>
      </c>
      <c r="AB84" s="5">
        <v>1</v>
      </c>
      <c r="AC84" s="6" t="s">
        <v>55</v>
      </c>
      <c r="AD84" s="5">
        <v>20133</v>
      </c>
      <c r="AE84" s="5" t="s">
        <v>4009</v>
      </c>
      <c r="AF84" s="5">
        <f>IF(ActividadesCom[[#This Row],[NIVEL 5]]&lt;&gt;0,VLOOKUP(ActividadesCom[[#This Row],[NIVEL 5]],Catálogo!A:B,2,FALSE),"")</f>
        <v>2</v>
      </c>
      <c r="AG84" s="5">
        <v>1</v>
      </c>
      <c r="AH84" s="2"/>
    </row>
    <row r="85" spans="1:34" ht="30" hidden="1" customHeight="1" x14ac:dyDescent="0.25">
      <c r="A85" s="7">
        <v>13470131</v>
      </c>
      <c r="B85" s="6" t="str">
        <f>VLOOKUP(ActividadesCom[[#This Row],[NO. DE CONTROL]],'LISTADO ESTUDIANTES'!A:C,2,FALSE)</f>
        <v>LANDERO JIMENEZ LAURA RUBI</v>
      </c>
      <c r="C85" s="6" t="str">
        <f>VLOOKUP(ActividadesCom[[#This Row],[NO. DE CONTROL]],'LISTADO ESTUDIANTES'!A:C,3,FALSE)</f>
        <v>INGENIERIA QUIMICA</v>
      </c>
      <c r="D85" s="5" t="str">
        <f>VLOOKUP(ActividadesCom[[#This Row],[NO. DE CONTROL]],'LISTADO ESTUDIANTES'!A:D,4,FALSE)</f>
        <v>EGRESADO(A)</v>
      </c>
      <c r="E85" s="5">
        <f>SUM(ActividadesCom[[#This Row],[CRÉD. 1]],ActividadesCom[[#This Row],[CRÉD. 2]],ActividadesCom[[#This Row],[CRÉD. 3]],ActividadesCom[[#This Row],[CRÉD. 4]],ActividadesCom[[#This Row],[CRÉD. 5]])</f>
        <v>8</v>
      </c>
      <c r="F85" s="17">
        <f>IF(ActividadesCom[[#This Row],[ÚLTIMO SEMESTRE CON CRÉDITOS]]&gt;0,ROUND(AVERAGE(ActividadesCom[[#This Row],[VALOR NIVEL 5]],ActividadesCom[[#This Row],[VALOR NIVEL 4]],ActividadesCom[[#This Row],[VALOR NIVEL 3]],ActividadesCom[[#This Row],[VALOR NIVEL 2]],ActividadesCom[[#This Row],[VALOR NIVEL 1]]),0),"")</f>
        <v>2</v>
      </c>
      <c r="G85" s="5" t="str">
        <f>IF(ActividadesCom[[#This Row],[PROMEDIO]]="","",IF(ActividadesCom[[#This Row],[PROMEDIO]]&gt;=4,"EXCELENTE",IF(ActividadesCom[[#This Row],[PROMEDIO]]&gt;=3,"NOTABLE",IF(ActividadesCom[[#This Row],[PROMEDIO]]&gt;=2,"BUENO",IF(ActividadesCom[[#This Row],[PROMEDIO]]=1,"SUFICIENTE","")))))</f>
        <v>BUENO</v>
      </c>
      <c r="H85" s="5">
        <f>MAX(ActividadesCom[[#This Row],[PERÍODO 1]],ActividadesCom[[#This Row],[PERÍODO 2]],ActividadesCom[[#This Row],[PERÍODO 3]],ActividadesCom[[#This Row],[PERÍODO 4]],ActividadesCom[[#This Row],[PERÍODO 5]])</f>
        <v>20163</v>
      </c>
      <c r="I85" s="6" t="s">
        <v>128</v>
      </c>
      <c r="J85" s="5">
        <v>20161</v>
      </c>
      <c r="K85" s="5" t="s">
        <v>4009</v>
      </c>
      <c r="L85" s="5">
        <f>IF(ActividadesCom[[#This Row],[NIVEL 1]]&lt;&gt;0,VLOOKUP(ActividadesCom[[#This Row],[NIVEL 1]],Catálogo!A:B,2,FALSE),"")</f>
        <v>2</v>
      </c>
      <c r="M85" s="5">
        <v>1</v>
      </c>
      <c r="N85" s="6" t="s">
        <v>128</v>
      </c>
      <c r="O85" s="5">
        <v>20163</v>
      </c>
      <c r="P85" s="5" t="s">
        <v>4009</v>
      </c>
      <c r="Q85" s="5">
        <f>IF(ActividadesCom[[#This Row],[NIVEL 2]]&lt;&gt;0,VLOOKUP(ActividadesCom[[#This Row],[NIVEL 2]],Catálogo!A:B,2,FALSE),"")</f>
        <v>2</v>
      </c>
      <c r="R85" s="5">
        <v>2</v>
      </c>
      <c r="S85" s="6" t="s">
        <v>248</v>
      </c>
      <c r="T85" s="5">
        <v>20163</v>
      </c>
      <c r="U85" s="5" t="s">
        <v>4009</v>
      </c>
      <c r="V85" s="5">
        <f>IF(ActividadesCom[[#This Row],[NIVEL 3]]&lt;&gt;0,VLOOKUP(ActividadesCom[[#This Row],[NIVEL 3]],Catálogo!A:B,2,FALSE),"")</f>
        <v>2</v>
      </c>
      <c r="W85" s="5">
        <v>1</v>
      </c>
      <c r="X85" s="6" t="s">
        <v>214</v>
      </c>
      <c r="Y85" s="5">
        <v>20163</v>
      </c>
      <c r="Z85" s="5" t="s">
        <v>4009</v>
      </c>
      <c r="AA85" s="5">
        <f>IF(ActividadesCom[[#This Row],[NIVEL 4]]&lt;&gt;0,VLOOKUP(ActividadesCom[[#This Row],[NIVEL 4]],Catálogo!A:B,2,FALSE),"")</f>
        <v>2</v>
      </c>
      <c r="AB85" s="5">
        <v>2</v>
      </c>
      <c r="AC85" s="6" t="s">
        <v>16</v>
      </c>
      <c r="AD85" s="5" t="s">
        <v>51</v>
      </c>
      <c r="AE85" s="5" t="s">
        <v>4009</v>
      </c>
      <c r="AF85" s="5">
        <f>IF(ActividadesCom[[#This Row],[NIVEL 5]]&lt;&gt;0,VLOOKUP(ActividadesCom[[#This Row],[NIVEL 5]],Catálogo!A:B,2,FALSE),"")</f>
        <v>2</v>
      </c>
      <c r="AG85" s="5">
        <v>2</v>
      </c>
      <c r="AH85" s="2"/>
    </row>
    <row r="86" spans="1:34" ht="30" hidden="1" customHeight="1" x14ac:dyDescent="0.25">
      <c r="A86" s="7">
        <v>13470132</v>
      </c>
      <c r="B86" s="6" t="str">
        <f>VLOOKUP(ActividadesCom[[#This Row],[NO. DE CONTROL]],'LISTADO ESTUDIANTES'!A:C,2,FALSE)</f>
        <v>SANSORES DZUL ALEX ENRIQUE</v>
      </c>
      <c r="C86" s="6" t="str">
        <f>VLOOKUP(ActividadesCom[[#This Row],[NO. DE CONTROL]],'LISTADO ESTUDIANTES'!A:C,3,FALSE)</f>
        <v>INGENIERIA QUIMICA</v>
      </c>
      <c r="D86" s="5" t="str">
        <f>VLOOKUP(ActividadesCom[[#This Row],[NO. DE CONTROL]],'LISTADO ESTUDIANTES'!A:D,4,FALSE)</f>
        <v>EGRESADO(A)</v>
      </c>
      <c r="E86" s="5">
        <f>SUM(ActividadesCom[[#This Row],[CRÉD. 1]],ActividadesCom[[#This Row],[CRÉD. 2]],ActividadesCom[[#This Row],[CRÉD. 3]],ActividadesCom[[#This Row],[CRÉD. 4]],ActividadesCom[[#This Row],[CRÉD. 5]])</f>
        <v>5</v>
      </c>
      <c r="F86" s="17">
        <f>IF(ActividadesCom[[#This Row],[ÚLTIMO SEMESTRE CON CRÉDITOS]]&gt;0,ROUND(AVERAGE(ActividadesCom[[#This Row],[VALOR NIVEL 5]],ActividadesCom[[#This Row],[VALOR NIVEL 4]],ActividadesCom[[#This Row],[VALOR NIVEL 3]],ActividadesCom[[#This Row],[VALOR NIVEL 2]],ActividadesCom[[#This Row],[VALOR NIVEL 1]]),0),"")</f>
        <v>2</v>
      </c>
      <c r="G86" s="5" t="str">
        <f>IF(ActividadesCom[[#This Row],[PROMEDIO]]="","",IF(ActividadesCom[[#This Row],[PROMEDIO]]&gt;=4,"EXCELENTE",IF(ActividadesCom[[#This Row],[PROMEDIO]]&gt;=3,"NOTABLE",IF(ActividadesCom[[#This Row],[PROMEDIO]]&gt;=2,"BUENO",IF(ActividadesCom[[#This Row],[PROMEDIO]]=1,"SUFICIENTE","")))))</f>
        <v>BUENO</v>
      </c>
      <c r="H86" s="5">
        <f>MAX(ActividadesCom[[#This Row],[PERÍODO 1]],ActividadesCom[[#This Row],[PERÍODO 2]],ActividadesCom[[#This Row],[PERÍODO 3]],ActividadesCom[[#This Row],[PERÍODO 4]],ActividadesCom[[#This Row],[PERÍODO 5]])</f>
        <v>20171</v>
      </c>
      <c r="I86" s="6" t="s">
        <v>162</v>
      </c>
      <c r="J86" s="5">
        <v>20133</v>
      </c>
      <c r="K86" s="5" t="s">
        <v>4009</v>
      </c>
      <c r="L86" s="5">
        <f>IF(ActividadesCom[[#This Row],[NIVEL 1]]&lt;&gt;0,VLOOKUP(ActividadesCom[[#This Row],[NIVEL 1]],Catálogo!A:B,2,FALSE),"")</f>
        <v>2</v>
      </c>
      <c r="M86" s="5">
        <v>1</v>
      </c>
      <c r="N86" s="6" t="s">
        <v>363</v>
      </c>
      <c r="O86" s="5">
        <v>2016</v>
      </c>
      <c r="P86" s="5" t="s">
        <v>4009</v>
      </c>
      <c r="Q86" s="5">
        <f>IF(ActividadesCom[[#This Row],[NIVEL 2]]&lt;&gt;0,VLOOKUP(ActividadesCom[[#This Row],[NIVEL 2]],Catálogo!A:B,2,FALSE),"")</f>
        <v>2</v>
      </c>
      <c r="R86" s="5">
        <v>1</v>
      </c>
      <c r="S86" s="6" t="s">
        <v>401</v>
      </c>
      <c r="T86" s="5">
        <v>20171</v>
      </c>
      <c r="U86" s="5" t="s">
        <v>4009</v>
      </c>
      <c r="V86" s="5">
        <f>IF(ActividadesCom[[#This Row],[NIVEL 3]]&lt;&gt;0,VLOOKUP(ActividadesCom[[#This Row],[NIVEL 3]],Catálogo!A:B,2,FALSE),"")</f>
        <v>2</v>
      </c>
      <c r="W86" s="5">
        <v>1</v>
      </c>
      <c r="X86" s="6" t="s">
        <v>146</v>
      </c>
      <c r="Y86" s="5">
        <v>20153</v>
      </c>
      <c r="Z86" s="5" t="s">
        <v>4009</v>
      </c>
      <c r="AA86" s="5">
        <f>IF(ActividadesCom[[#This Row],[NIVEL 4]]&lt;&gt;0,VLOOKUP(ActividadesCom[[#This Row],[NIVEL 4]],Catálogo!A:B,2,FALSE),"")</f>
        <v>2</v>
      </c>
      <c r="AB86" s="5">
        <v>1</v>
      </c>
      <c r="AC86" s="6" t="s">
        <v>86</v>
      </c>
      <c r="AD86" s="5">
        <v>20133</v>
      </c>
      <c r="AE86" s="5" t="s">
        <v>4009</v>
      </c>
      <c r="AF86" s="5">
        <f>IF(ActividadesCom[[#This Row],[NIVEL 5]]&lt;&gt;0,VLOOKUP(ActividadesCom[[#This Row],[NIVEL 5]],Catálogo!A:B,2,FALSE),"")</f>
        <v>2</v>
      </c>
      <c r="AG86" s="5">
        <v>1</v>
      </c>
      <c r="AH86" s="2"/>
    </row>
    <row r="87" spans="1:34" ht="30" hidden="1" customHeight="1" x14ac:dyDescent="0.25">
      <c r="A87" s="7">
        <v>13470133</v>
      </c>
      <c r="B87" s="6" t="str">
        <f>VLOOKUP(ActividadesCom[[#This Row],[NO. DE CONTROL]],'LISTADO ESTUDIANTES'!A:C,2,FALSE)</f>
        <v>COLLI TREJO MISAEL</v>
      </c>
      <c r="C87" s="6" t="str">
        <f>VLOOKUP(ActividadesCom[[#This Row],[NO. DE CONTROL]],'LISTADO ESTUDIANTES'!A:C,3,FALSE)</f>
        <v>INGENIERIA CIVIL</v>
      </c>
      <c r="D87" s="5" t="str">
        <f>VLOOKUP(ActividadesCom[[#This Row],[NO. DE CONTROL]],'LISTADO ESTUDIANTES'!A:D,4,FALSE)</f>
        <v>BAJA</v>
      </c>
      <c r="E87" s="5">
        <f>SUM(ActividadesCom[[#This Row],[CRÉD. 1]],ActividadesCom[[#This Row],[CRÉD. 2]],ActividadesCom[[#This Row],[CRÉD. 3]],ActividadesCom[[#This Row],[CRÉD. 4]],ActividadesCom[[#This Row],[CRÉD. 5]])</f>
        <v>2</v>
      </c>
      <c r="F87" s="17">
        <f>IF(ActividadesCom[[#This Row],[ÚLTIMO SEMESTRE CON CRÉDITOS]]&gt;0,ROUND(AVERAGE(ActividadesCom[[#This Row],[VALOR NIVEL 5]],ActividadesCom[[#This Row],[VALOR NIVEL 4]],ActividadesCom[[#This Row],[VALOR NIVEL 3]],ActividadesCom[[#This Row],[VALOR NIVEL 2]],ActividadesCom[[#This Row],[VALOR NIVEL 1]]),0),"")</f>
        <v>2</v>
      </c>
      <c r="G87" s="5" t="str">
        <f>IF(ActividadesCom[[#This Row],[PROMEDIO]]="","",IF(ActividadesCom[[#This Row],[PROMEDIO]]&gt;=4,"EXCELENTE",IF(ActividadesCom[[#This Row],[PROMEDIO]]&gt;=3,"NOTABLE",IF(ActividadesCom[[#This Row],[PROMEDIO]]&gt;=2,"BUENO",IF(ActividadesCom[[#This Row],[PROMEDIO]]=1,"SUFICIENTE","")))))</f>
        <v>BUENO</v>
      </c>
      <c r="H87" s="5">
        <f>MAX(ActividadesCom[[#This Row],[PERÍODO 1]],ActividadesCom[[#This Row],[PERÍODO 2]],ActividadesCom[[#This Row],[PERÍODO 3]],ActividadesCom[[#This Row],[PERÍODO 4]],ActividadesCom[[#This Row],[PERÍODO 5]])</f>
        <v>20161</v>
      </c>
      <c r="I87" s="6" t="s">
        <v>211</v>
      </c>
      <c r="J87" s="5">
        <v>20161</v>
      </c>
      <c r="K87" s="5" t="s">
        <v>4009</v>
      </c>
      <c r="L87" s="5">
        <f>IF(ActividadesCom[[#This Row],[NIVEL 1]]&lt;&gt;0,VLOOKUP(ActividadesCom[[#This Row],[NIVEL 1]],Catálogo!A:B,2,FALSE),"")</f>
        <v>2</v>
      </c>
      <c r="M87" s="5">
        <v>1</v>
      </c>
      <c r="N87" s="6"/>
      <c r="O87" s="5"/>
      <c r="P87" s="5"/>
      <c r="Q87" s="5" t="str">
        <f>IF(ActividadesCom[[#This Row],[NIVEL 2]]&lt;&gt;0,VLOOKUP(ActividadesCom[[#This Row],[NIVEL 2]],Catálogo!A:B,2,FALSE),"")</f>
        <v/>
      </c>
      <c r="R87" s="5"/>
      <c r="S87" s="6"/>
      <c r="T87" s="5"/>
      <c r="U87" s="5"/>
      <c r="V87" s="5" t="str">
        <f>IF(ActividadesCom[[#This Row],[NIVEL 3]]&lt;&gt;0,VLOOKUP(ActividadesCom[[#This Row],[NIVEL 3]],Catálogo!A:B,2,FALSE),"")</f>
        <v/>
      </c>
      <c r="W87" s="5"/>
      <c r="X87" s="6"/>
      <c r="Y87" s="5"/>
      <c r="Z87" s="5"/>
      <c r="AA87" s="5" t="str">
        <f>IF(ActividadesCom[[#This Row],[NIVEL 4]]&lt;&gt;0,VLOOKUP(ActividadesCom[[#This Row],[NIVEL 4]],Catálogo!A:B,2,FALSE),"")</f>
        <v/>
      </c>
      <c r="AB87" s="5"/>
      <c r="AC87" s="6" t="s">
        <v>42</v>
      </c>
      <c r="AD87" s="5">
        <v>20141</v>
      </c>
      <c r="AE87" s="5" t="s">
        <v>4009</v>
      </c>
      <c r="AF87" s="5">
        <f>IF(ActividadesCom[[#This Row],[NIVEL 5]]&lt;&gt;0,VLOOKUP(ActividadesCom[[#This Row],[NIVEL 5]],Catálogo!A:B,2,FALSE),"")</f>
        <v>2</v>
      </c>
      <c r="AG87" s="5">
        <v>1</v>
      </c>
      <c r="AH87" s="2"/>
    </row>
    <row r="88" spans="1:34" ht="30" hidden="1" customHeight="1" x14ac:dyDescent="0.25">
      <c r="A88" s="7">
        <v>13470134</v>
      </c>
      <c r="B88" s="6" t="str">
        <f>VLOOKUP(ActividadesCom[[#This Row],[NO. DE CONTROL]],'LISTADO ESTUDIANTES'!A:C,2,FALSE)</f>
        <v>SORDO CRUZ EMILIO JOAQUIN</v>
      </c>
      <c r="C88" s="6" t="str">
        <f>VLOOKUP(ActividadesCom[[#This Row],[NO. DE CONTROL]],'LISTADO ESTUDIANTES'!A:C,3,FALSE)</f>
        <v>INGENIERIA AMBIENTAL</v>
      </c>
      <c r="D88" s="5" t="str">
        <f>VLOOKUP(ActividadesCom[[#This Row],[NO. DE CONTROL]],'LISTADO ESTUDIANTES'!A:D,4,FALSE)</f>
        <v>EGRESADO(A)</v>
      </c>
      <c r="E88" s="5">
        <f>SUM(ActividadesCom[[#This Row],[CRÉD. 1]],ActividadesCom[[#This Row],[CRÉD. 2]],ActividadesCom[[#This Row],[CRÉD. 3]],ActividadesCom[[#This Row],[CRÉD. 4]],ActividadesCom[[#This Row],[CRÉD. 5]])</f>
        <v>6</v>
      </c>
      <c r="F88" s="17">
        <f>IF(ActividadesCom[[#This Row],[ÚLTIMO SEMESTRE CON CRÉDITOS]]&gt;0,ROUND(AVERAGE(ActividadesCom[[#This Row],[VALOR NIVEL 5]],ActividadesCom[[#This Row],[VALOR NIVEL 4]],ActividadesCom[[#This Row],[VALOR NIVEL 3]],ActividadesCom[[#This Row],[VALOR NIVEL 2]],ActividadesCom[[#This Row],[VALOR NIVEL 1]]),0),"")</f>
        <v>2</v>
      </c>
      <c r="G88" s="5" t="str">
        <f>IF(ActividadesCom[[#This Row],[PROMEDIO]]="","",IF(ActividadesCom[[#This Row],[PROMEDIO]]&gt;=4,"EXCELENTE",IF(ActividadesCom[[#This Row],[PROMEDIO]]&gt;=3,"NOTABLE",IF(ActividadesCom[[#This Row],[PROMEDIO]]&gt;=2,"BUENO",IF(ActividadesCom[[#This Row],[PROMEDIO]]=1,"SUFICIENTE","")))))</f>
        <v>BUENO</v>
      </c>
      <c r="H88" s="5">
        <f>MAX(ActividadesCom[[#This Row],[PERÍODO 1]],ActividadesCom[[#This Row],[PERÍODO 2]],ActividadesCom[[#This Row],[PERÍODO 3]],ActividadesCom[[#This Row],[PERÍODO 4]],ActividadesCom[[#This Row],[PERÍODO 5]])</f>
        <v>20153</v>
      </c>
      <c r="I88" s="6" t="s">
        <v>71</v>
      </c>
      <c r="J88" s="5">
        <v>20141</v>
      </c>
      <c r="K88" s="5" t="s">
        <v>4009</v>
      </c>
      <c r="L88" s="5">
        <f>IF(ActividadesCom[[#This Row],[NIVEL 1]]&lt;&gt;0,VLOOKUP(ActividadesCom[[#This Row],[NIVEL 1]],Catálogo!A:B,2,FALSE),"")</f>
        <v>2</v>
      </c>
      <c r="M88" s="5">
        <v>1</v>
      </c>
      <c r="N88" s="6" t="s">
        <v>72</v>
      </c>
      <c r="O88" s="5">
        <v>20143</v>
      </c>
      <c r="P88" s="5" t="s">
        <v>4009</v>
      </c>
      <c r="Q88" s="5">
        <f>IF(ActividadesCom[[#This Row],[NIVEL 2]]&lt;&gt;0,VLOOKUP(ActividadesCom[[#This Row],[NIVEL 2]],Catálogo!A:B,2,FALSE),"")</f>
        <v>2</v>
      </c>
      <c r="R88" s="5">
        <v>1</v>
      </c>
      <c r="S88" s="6" t="s">
        <v>69</v>
      </c>
      <c r="T88" s="5">
        <v>20151</v>
      </c>
      <c r="U88" s="5" t="s">
        <v>4009</v>
      </c>
      <c r="V88" s="5">
        <f>IF(ActividadesCom[[#This Row],[NIVEL 3]]&lt;&gt;0,VLOOKUP(ActividadesCom[[#This Row],[NIVEL 3]],Catálogo!A:B,2,FALSE),"")</f>
        <v>2</v>
      </c>
      <c r="W88" s="5">
        <v>1</v>
      </c>
      <c r="X88" s="6" t="s">
        <v>194</v>
      </c>
      <c r="Y88" s="5">
        <v>20143</v>
      </c>
      <c r="Z88" s="5" t="s">
        <v>4009</v>
      </c>
      <c r="AA88" s="5">
        <f>IF(ActividadesCom[[#This Row],[NIVEL 4]]&lt;&gt;0,VLOOKUP(ActividadesCom[[#This Row],[NIVEL 4]],Catálogo!A:B,2,FALSE),"")</f>
        <v>2</v>
      </c>
      <c r="AB88" s="5">
        <v>2</v>
      </c>
      <c r="AC88" s="6" t="s">
        <v>135</v>
      </c>
      <c r="AD88" s="5">
        <v>20153</v>
      </c>
      <c r="AE88" s="5" t="s">
        <v>4009</v>
      </c>
      <c r="AF88" s="5">
        <f>IF(ActividadesCom[[#This Row],[NIVEL 5]]&lt;&gt;0,VLOOKUP(ActividadesCom[[#This Row],[NIVEL 5]],Catálogo!A:B,2,FALSE),"")</f>
        <v>2</v>
      </c>
      <c r="AG88" s="5">
        <v>1</v>
      </c>
      <c r="AH88" s="2"/>
    </row>
    <row r="89" spans="1:34" ht="30" hidden="1" customHeight="1" x14ac:dyDescent="0.25">
      <c r="A89" s="7">
        <v>13470135</v>
      </c>
      <c r="B89" s="6" t="str">
        <f>VLOOKUP(ActividadesCom[[#This Row],[NO. DE CONTROL]],'LISTADO ESTUDIANTES'!A:C,2,FALSE)</f>
        <v>DE LA BARRERA AYIL CRISTHIAN JESUS</v>
      </c>
      <c r="C89" s="6" t="str">
        <f>VLOOKUP(ActividadesCom[[#This Row],[NO. DE CONTROL]],'LISTADO ESTUDIANTES'!A:C,3,FALSE)</f>
        <v>INGENIERIA AMBIENTAL</v>
      </c>
      <c r="D89" s="5" t="str">
        <f>VLOOKUP(ActividadesCom[[#This Row],[NO. DE CONTROL]],'LISTADO ESTUDIANTES'!A:D,4,FALSE)</f>
        <v>BAJA</v>
      </c>
      <c r="E89" s="5">
        <f>SUM(ActividadesCom[[#This Row],[CRÉD. 1]],ActividadesCom[[#This Row],[CRÉD. 2]],ActividadesCom[[#This Row],[CRÉD. 3]],ActividadesCom[[#This Row],[CRÉD. 4]],ActividadesCom[[#This Row],[CRÉD. 5]])</f>
        <v>0</v>
      </c>
      <c r="F89" s="17" t="str">
        <f>IF(ActividadesCom[[#This Row],[ÚLTIMO SEMESTRE CON CRÉDITOS]]&gt;0,ROUND(AVERAGE(ActividadesCom[[#This Row],[VALOR NIVEL 5]],ActividadesCom[[#This Row],[VALOR NIVEL 4]],ActividadesCom[[#This Row],[VALOR NIVEL 3]],ActividadesCom[[#This Row],[VALOR NIVEL 2]],ActividadesCom[[#This Row],[VALOR NIVEL 1]]),0),"")</f>
        <v/>
      </c>
      <c r="G89" s="5" t="str">
        <f>IF(ActividadesCom[[#This Row],[PROMEDIO]]="","",IF(ActividadesCom[[#This Row],[PROMEDIO]]&gt;=4,"EXCELENTE",IF(ActividadesCom[[#This Row],[PROMEDIO]]&gt;=3,"NOTABLE",IF(ActividadesCom[[#This Row],[PROMEDIO]]&gt;=2,"BUENO",IF(ActividadesCom[[#This Row],[PROMEDIO]]=1,"SUFICIENTE","")))))</f>
        <v/>
      </c>
      <c r="H89" s="5">
        <f>MAX(ActividadesCom[[#This Row],[PERÍODO 1]],ActividadesCom[[#This Row],[PERÍODO 2]],ActividadesCom[[#This Row],[PERÍODO 3]],ActividadesCom[[#This Row],[PERÍODO 4]],ActividadesCom[[#This Row],[PERÍODO 5]])</f>
        <v>0</v>
      </c>
      <c r="I89" s="6"/>
      <c r="J89" s="5"/>
      <c r="K89" s="5"/>
      <c r="L89" s="5" t="str">
        <f>IF(ActividadesCom[[#This Row],[NIVEL 1]]&lt;&gt;0,VLOOKUP(ActividadesCom[[#This Row],[NIVEL 1]],Catálogo!A:B,2,FALSE),"")</f>
        <v/>
      </c>
      <c r="M89" s="5"/>
      <c r="N89" s="6"/>
      <c r="O89" s="5"/>
      <c r="P89" s="5"/>
      <c r="Q89" s="5" t="str">
        <f>IF(ActividadesCom[[#This Row],[NIVEL 2]]&lt;&gt;0,VLOOKUP(ActividadesCom[[#This Row],[NIVEL 2]],Catálogo!A:B,2,FALSE),"")</f>
        <v/>
      </c>
      <c r="R89" s="5"/>
      <c r="S89" s="6"/>
      <c r="T89" s="5"/>
      <c r="U89" s="5"/>
      <c r="V89" s="5" t="str">
        <f>IF(ActividadesCom[[#This Row],[NIVEL 3]]&lt;&gt;0,VLOOKUP(ActividadesCom[[#This Row],[NIVEL 3]],Catálogo!A:B,2,FALSE),"")</f>
        <v/>
      </c>
      <c r="W89" s="5"/>
      <c r="X89" s="6"/>
      <c r="Y89" s="5"/>
      <c r="Z89" s="5"/>
      <c r="AA89" s="5" t="str">
        <f>IF(ActividadesCom[[#This Row],[NIVEL 4]]&lt;&gt;0,VLOOKUP(ActividadesCom[[#This Row],[NIVEL 4]],Catálogo!A:B,2,FALSE),"")</f>
        <v/>
      </c>
      <c r="AB89" s="5"/>
      <c r="AC89" s="6"/>
      <c r="AD89" s="5"/>
      <c r="AE89" s="5"/>
      <c r="AF89" s="5" t="str">
        <f>IF(ActividadesCom[[#This Row],[NIVEL 5]]&lt;&gt;0,VLOOKUP(ActividadesCom[[#This Row],[NIVEL 5]],Catálogo!A:B,2,FALSE),"")</f>
        <v/>
      </c>
      <c r="AG89" s="5"/>
      <c r="AH89" s="2"/>
    </row>
    <row r="90" spans="1:34" ht="30" hidden="1" customHeight="1" x14ac:dyDescent="0.25">
      <c r="A90" s="7">
        <v>13470136</v>
      </c>
      <c r="B90" s="6" t="str">
        <f>VLOOKUP(ActividadesCom[[#This Row],[NO. DE CONTROL]],'LISTADO ESTUDIANTES'!A:C,2,FALSE)</f>
        <v>FLORES JUNCO EDGAR JONATHAN</v>
      </c>
      <c r="C90" s="6" t="str">
        <f>VLOOKUP(ActividadesCom[[#This Row],[NO. DE CONTROL]],'LISTADO ESTUDIANTES'!A:C,3,FALSE)</f>
        <v>INGENIERIA QUIMICA</v>
      </c>
      <c r="D90" s="5" t="str">
        <f>VLOOKUP(ActividadesCom[[#This Row],[NO. DE CONTROL]],'LISTADO ESTUDIANTES'!A:D,4,FALSE)</f>
        <v>BAJA</v>
      </c>
      <c r="E90" s="5">
        <f>SUM(ActividadesCom[[#This Row],[CRÉD. 1]],ActividadesCom[[#This Row],[CRÉD. 2]],ActividadesCom[[#This Row],[CRÉD. 3]],ActividadesCom[[#This Row],[CRÉD. 4]],ActividadesCom[[#This Row],[CRÉD. 5]])</f>
        <v>0</v>
      </c>
      <c r="F90" s="17" t="str">
        <f>IF(ActividadesCom[[#This Row],[ÚLTIMO SEMESTRE CON CRÉDITOS]]&gt;0,ROUND(AVERAGE(ActividadesCom[[#This Row],[VALOR NIVEL 5]],ActividadesCom[[#This Row],[VALOR NIVEL 4]],ActividadesCom[[#This Row],[VALOR NIVEL 3]],ActividadesCom[[#This Row],[VALOR NIVEL 2]],ActividadesCom[[#This Row],[VALOR NIVEL 1]]),0),"")</f>
        <v/>
      </c>
      <c r="G90" s="5" t="str">
        <f>IF(ActividadesCom[[#This Row],[PROMEDIO]]="","",IF(ActividadesCom[[#This Row],[PROMEDIO]]&gt;=4,"EXCELENTE",IF(ActividadesCom[[#This Row],[PROMEDIO]]&gt;=3,"NOTABLE",IF(ActividadesCom[[#This Row],[PROMEDIO]]&gt;=2,"BUENO",IF(ActividadesCom[[#This Row],[PROMEDIO]]=1,"SUFICIENTE","")))))</f>
        <v/>
      </c>
      <c r="H90" s="5">
        <f>MAX(ActividadesCom[[#This Row],[PERÍODO 1]],ActividadesCom[[#This Row],[PERÍODO 2]],ActividadesCom[[#This Row],[PERÍODO 3]],ActividadesCom[[#This Row],[PERÍODO 4]],ActividadesCom[[#This Row],[PERÍODO 5]])</f>
        <v>0</v>
      </c>
      <c r="I90" s="6"/>
      <c r="J90" s="5"/>
      <c r="K90" s="5"/>
      <c r="L90" s="5" t="str">
        <f>IF(ActividadesCom[[#This Row],[NIVEL 1]]&lt;&gt;0,VLOOKUP(ActividadesCom[[#This Row],[NIVEL 1]],Catálogo!A:B,2,FALSE),"")</f>
        <v/>
      </c>
      <c r="M90" s="5"/>
      <c r="N90" s="6"/>
      <c r="O90" s="5"/>
      <c r="P90" s="5"/>
      <c r="Q90" s="5" t="str">
        <f>IF(ActividadesCom[[#This Row],[NIVEL 2]]&lt;&gt;0,VLOOKUP(ActividadesCom[[#This Row],[NIVEL 2]],Catálogo!A:B,2,FALSE),"")</f>
        <v/>
      </c>
      <c r="R90" s="5"/>
      <c r="S90" s="6"/>
      <c r="T90" s="5"/>
      <c r="U90" s="5"/>
      <c r="V90" s="5" t="str">
        <f>IF(ActividadesCom[[#This Row],[NIVEL 3]]&lt;&gt;0,VLOOKUP(ActividadesCom[[#This Row],[NIVEL 3]],Catálogo!A:B,2,FALSE),"")</f>
        <v/>
      </c>
      <c r="W90" s="5"/>
      <c r="X90" s="6"/>
      <c r="Y90" s="5"/>
      <c r="Z90" s="5"/>
      <c r="AA90" s="5" t="str">
        <f>IF(ActividadesCom[[#This Row],[NIVEL 4]]&lt;&gt;0,VLOOKUP(ActividadesCom[[#This Row],[NIVEL 4]],Catálogo!A:B,2,FALSE),"")</f>
        <v/>
      </c>
      <c r="AB90" s="5"/>
      <c r="AC90" s="6"/>
      <c r="AD90" s="5"/>
      <c r="AE90" s="5"/>
      <c r="AF90" s="5" t="str">
        <f>IF(ActividadesCom[[#This Row],[NIVEL 5]]&lt;&gt;0,VLOOKUP(ActividadesCom[[#This Row],[NIVEL 5]],Catálogo!A:B,2,FALSE),"")</f>
        <v/>
      </c>
      <c r="AG90" s="5"/>
      <c r="AH90" s="2"/>
    </row>
    <row r="91" spans="1:34" ht="30" hidden="1" customHeight="1" x14ac:dyDescent="0.25">
      <c r="A91" s="7">
        <v>13470137</v>
      </c>
      <c r="B91" s="6" t="str">
        <f>VLOOKUP(ActividadesCom[[#This Row],[NO. DE CONTROL]],'LISTADO ESTUDIANTES'!A:C,2,FALSE)</f>
        <v>PEREZ HERNANDEZ DAVID</v>
      </c>
      <c r="C91" s="6" t="str">
        <f>VLOOKUP(ActividadesCom[[#This Row],[NO. DE CONTROL]],'LISTADO ESTUDIANTES'!A:C,3,FALSE)</f>
        <v>INGENIERIA CIVIL</v>
      </c>
      <c r="D91" s="5" t="str">
        <f>VLOOKUP(ActividadesCom[[#This Row],[NO. DE CONTROL]],'LISTADO ESTUDIANTES'!A:D,4,FALSE)</f>
        <v>BAJA</v>
      </c>
      <c r="E91" s="5">
        <f>SUM(ActividadesCom[[#This Row],[CRÉD. 1]],ActividadesCom[[#This Row],[CRÉD. 2]],ActividadesCom[[#This Row],[CRÉD. 3]],ActividadesCom[[#This Row],[CRÉD. 4]],ActividadesCom[[#This Row],[CRÉD. 5]])</f>
        <v>1</v>
      </c>
      <c r="F91" s="17">
        <f>IF(ActividadesCom[[#This Row],[ÚLTIMO SEMESTRE CON CRÉDITOS]]&gt;0,ROUND(AVERAGE(ActividadesCom[[#This Row],[VALOR NIVEL 5]],ActividadesCom[[#This Row],[VALOR NIVEL 4]],ActividadesCom[[#This Row],[VALOR NIVEL 3]],ActividadesCom[[#This Row],[VALOR NIVEL 2]],ActividadesCom[[#This Row],[VALOR NIVEL 1]]),0),"")</f>
        <v>2</v>
      </c>
      <c r="G91" s="5" t="str">
        <f>IF(ActividadesCom[[#This Row],[PROMEDIO]]="","",IF(ActividadesCom[[#This Row],[PROMEDIO]]&gt;=4,"EXCELENTE",IF(ActividadesCom[[#This Row],[PROMEDIO]]&gt;=3,"NOTABLE",IF(ActividadesCom[[#This Row],[PROMEDIO]]&gt;=2,"BUENO",IF(ActividadesCom[[#This Row],[PROMEDIO]]=1,"SUFICIENTE","")))))</f>
        <v>BUENO</v>
      </c>
      <c r="H91" s="5">
        <f>MAX(ActividadesCom[[#This Row],[PERÍODO 1]],ActividadesCom[[#This Row],[PERÍODO 2]],ActividadesCom[[#This Row],[PERÍODO 3]],ActividadesCom[[#This Row],[PERÍODO 4]],ActividadesCom[[#This Row],[PERÍODO 5]])</f>
        <v>20191</v>
      </c>
      <c r="I91" s="6" t="s">
        <v>901</v>
      </c>
      <c r="J91" s="5">
        <v>20191</v>
      </c>
      <c r="K91" s="5" t="s">
        <v>4009</v>
      </c>
      <c r="L91" s="5">
        <f>IF(ActividadesCom[[#This Row],[NIVEL 1]]&lt;&gt;0,VLOOKUP(ActividadesCom[[#This Row],[NIVEL 1]],Catálogo!A:B,2,FALSE),"")</f>
        <v>2</v>
      </c>
      <c r="M91" s="5">
        <v>1</v>
      </c>
      <c r="N91" s="6"/>
      <c r="O91" s="5"/>
      <c r="P91" s="5"/>
      <c r="Q91" s="5" t="str">
        <f>IF(ActividadesCom[[#This Row],[NIVEL 2]]&lt;&gt;0,VLOOKUP(ActividadesCom[[#This Row],[NIVEL 2]],Catálogo!A:B,2,FALSE),"")</f>
        <v/>
      </c>
      <c r="R91" s="5"/>
      <c r="S91" s="6"/>
      <c r="T91" s="5"/>
      <c r="U91" s="5"/>
      <c r="V91" s="5" t="str">
        <f>IF(ActividadesCom[[#This Row],[NIVEL 3]]&lt;&gt;0,VLOOKUP(ActividadesCom[[#This Row],[NIVEL 3]],Catálogo!A:B,2,FALSE),"")</f>
        <v/>
      </c>
      <c r="W91" s="5"/>
      <c r="X91" s="6"/>
      <c r="Y91" s="5"/>
      <c r="Z91" s="5"/>
      <c r="AA91" s="5" t="str">
        <f>IF(ActividadesCom[[#This Row],[NIVEL 4]]&lt;&gt;0,VLOOKUP(ActividadesCom[[#This Row],[NIVEL 4]],Catálogo!A:B,2,FALSE),"")</f>
        <v/>
      </c>
      <c r="AB91" s="5"/>
      <c r="AC91" s="6"/>
      <c r="AD91" s="5"/>
      <c r="AE91" s="5"/>
      <c r="AF91" s="5" t="str">
        <f>IF(ActividadesCom[[#This Row],[NIVEL 5]]&lt;&gt;0,VLOOKUP(ActividadesCom[[#This Row],[NIVEL 5]],Catálogo!A:B,2,FALSE),"")</f>
        <v/>
      </c>
      <c r="AG91" s="5"/>
      <c r="AH91" s="2"/>
    </row>
    <row r="92" spans="1:34" ht="30" hidden="1" customHeight="1" x14ac:dyDescent="0.25">
      <c r="A92" s="7">
        <v>13470138</v>
      </c>
      <c r="B92" s="6" t="str">
        <f>VLOOKUP(ActividadesCom[[#This Row],[NO. DE CONTROL]],'LISTADO ESTUDIANTES'!A:C,2,FALSE)</f>
        <v>VERA PEREZ JOHONATAN ACIEL</v>
      </c>
      <c r="C92" s="6" t="str">
        <f>VLOOKUP(ActividadesCom[[#This Row],[NO. DE CONTROL]],'LISTADO ESTUDIANTES'!A:C,3,FALSE)</f>
        <v>INGENIERIA QUIMICA</v>
      </c>
      <c r="D92" s="5" t="str">
        <f>VLOOKUP(ActividadesCom[[#This Row],[NO. DE CONTROL]],'LISTADO ESTUDIANTES'!A:D,4,FALSE)</f>
        <v>BAJA</v>
      </c>
      <c r="E92" s="5">
        <f>SUM(ActividadesCom[[#This Row],[CRÉD. 1]],ActividadesCom[[#This Row],[CRÉD. 2]],ActividadesCom[[#This Row],[CRÉD. 3]],ActividadesCom[[#This Row],[CRÉD. 4]],ActividadesCom[[#This Row],[CRÉD. 5]])</f>
        <v>0</v>
      </c>
      <c r="F92" s="17" t="str">
        <f>IF(ActividadesCom[[#This Row],[ÚLTIMO SEMESTRE CON CRÉDITOS]]&gt;0,ROUND(AVERAGE(ActividadesCom[[#This Row],[VALOR NIVEL 5]],ActividadesCom[[#This Row],[VALOR NIVEL 4]],ActividadesCom[[#This Row],[VALOR NIVEL 3]],ActividadesCom[[#This Row],[VALOR NIVEL 2]],ActividadesCom[[#This Row],[VALOR NIVEL 1]]),0),"")</f>
        <v/>
      </c>
      <c r="G92" s="5" t="str">
        <f>IF(ActividadesCom[[#This Row],[PROMEDIO]]="","",IF(ActividadesCom[[#This Row],[PROMEDIO]]&gt;=4,"EXCELENTE",IF(ActividadesCom[[#This Row],[PROMEDIO]]&gt;=3,"NOTABLE",IF(ActividadesCom[[#This Row],[PROMEDIO]]&gt;=2,"BUENO",IF(ActividadesCom[[#This Row],[PROMEDIO]]=1,"SUFICIENTE","")))))</f>
        <v/>
      </c>
      <c r="H92" s="5">
        <f>MAX(ActividadesCom[[#This Row],[PERÍODO 1]],ActividadesCom[[#This Row],[PERÍODO 2]],ActividadesCom[[#This Row],[PERÍODO 3]],ActividadesCom[[#This Row],[PERÍODO 4]],ActividadesCom[[#This Row],[PERÍODO 5]])</f>
        <v>0</v>
      </c>
      <c r="I92" s="6"/>
      <c r="J92" s="5"/>
      <c r="K92" s="5"/>
      <c r="L92" s="5" t="str">
        <f>IF(ActividadesCom[[#This Row],[NIVEL 1]]&lt;&gt;0,VLOOKUP(ActividadesCom[[#This Row],[NIVEL 1]],Catálogo!A:B,2,FALSE),"")</f>
        <v/>
      </c>
      <c r="M92" s="5"/>
      <c r="N92" s="6"/>
      <c r="O92" s="5"/>
      <c r="P92" s="5"/>
      <c r="Q92" s="5" t="str">
        <f>IF(ActividadesCom[[#This Row],[NIVEL 2]]&lt;&gt;0,VLOOKUP(ActividadesCom[[#This Row],[NIVEL 2]],Catálogo!A:B,2,FALSE),"")</f>
        <v/>
      </c>
      <c r="R92" s="5"/>
      <c r="S92" s="6"/>
      <c r="T92" s="5"/>
      <c r="U92" s="5"/>
      <c r="V92" s="5" t="str">
        <f>IF(ActividadesCom[[#This Row],[NIVEL 3]]&lt;&gt;0,VLOOKUP(ActividadesCom[[#This Row],[NIVEL 3]],Catálogo!A:B,2,FALSE),"")</f>
        <v/>
      </c>
      <c r="W92" s="5"/>
      <c r="X92" s="6"/>
      <c r="Y92" s="5"/>
      <c r="Z92" s="5"/>
      <c r="AA92" s="5" t="str">
        <f>IF(ActividadesCom[[#This Row],[NIVEL 4]]&lt;&gt;0,VLOOKUP(ActividadesCom[[#This Row],[NIVEL 4]],Catálogo!A:B,2,FALSE),"")</f>
        <v/>
      </c>
      <c r="AB92" s="5"/>
      <c r="AC92" s="6"/>
      <c r="AD92" s="5"/>
      <c r="AE92" s="5"/>
      <c r="AF92" s="5" t="str">
        <f>IF(ActividadesCom[[#This Row],[NIVEL 5]]&lt;&gt;0,VLOOKUP(ActividadesCom[[#This Row],[NIVEL 5]],Catálogo!A:B,2,FALSE),"")</f>
        <v/>
      </c>
      <c r="AG92" s="5"/>
      <c r="AH92" s="2"/>
    </row>
    <row r="93" spans="1:34" ht="30" hidden="1" customHeight="1" x14ac:dyDescent="0.25">
      <c r="A93" s="7">
        <v>13470139</v>
      </c>
      <c r="B93" s="6" t="str">
        <f>VLOOKUP(ActividadesCom[[#This Row],[NO. DE CONTROL]],'LISTADO ESTUDIANTES'!A:C,2,FALSE)</f>
        <v>CHUC LOPEZ ERIK DANIEL</v>
      </c>
      <c r="C93" s="6" t="str">
        <f>VLOOKUP(ActividadesCom[[#This Row],[NO. DE CONTROL]],'LISTADO ESTUDIANTES'!A:C,3,FALSE)</f>
        <v>INGENIERIA QUIMICA</v>
      </c>
      <c r="D93" s="5" t="str">
        <f>VLOOKUP(ActividadesCom[[#This Row],[NO. DE CONTROL]],'LISTADO ESTUDIANTES'!A:D,4,FALSE)</f>
        <v>BAJA</v>
      </c>
      <c r="E93" s="5">
        <f>SUM(ActividadesCom[[#This Row],[CRÉD. 1]],ActividadesCom[[#This Row],[CRÉD. 2]],ActividadesCom[[#This Row],[CRÉD. 3]],ActividadesCom[[#This Row],[CRÉD. 4]],ActividadesCom[[#This Row],[CRÉD. 5]])</f>
        <v>5</v>
      </c>
      <c r="F93" s="17">
        <f>IF(ActividadesCom[[#This Row],[ÚLTIMO SEMESTRE CON CRÉDITOS]]&gt;0,ROUND(AVERAGE(ActividadesCom[[#This Row],[VALOR NIVEL 5]],ActividadesCom[[#This Row],[VALOR NIVEL 4]],ActividadesCom[[#This Row],[VALOR NIVEL 3]],ActividadesCom[[#This Row],[VALOR NIVEL 2]],ActividadesCom[[#This Row],[VALOR NIVEL 1]]),0),"")</f>
        <v>2</v>
      </c>
      <c r="G93" s="5" t="str">
        <f>IF(ActividadesCom[[#This Row],[PROMEDIO]]="","",IF(ActividadesCom[[#This Row],[PROMEDIO]]&gt;=4,"EXCELENTE",IF(ActividadesCom[[#This Row],[PROMEDIO]]&gt;=3,"NOTABLE",IF(ActividadesCom[[#This Row],[PROMEDIO]]&gt;=2,"BUENO",IF(ActividadesCom[[#This Row],[PROMEDIO]]=1,"SUFICIENTE","")))))</f>
        <v>BUENO</v>
      </c>
      <c r="H93" s="5">
        <f>MAX(ActividadesCom[[#This Row],[PERÍODO 1]],ActividadesCom[[#This Row],[PERÍODO 2]],ActividadesCom[[#This Row],[PERÍODO 3]],ActividadesCom[[#This Row],[PERÍODO 4]],ActividadesCom[[#This Row],[PERÍODO 5]])</f>
        <v>20161</v>
      </c>
      <c r="I93" s="6" t="s">
        <v>71</v>
      </c>
      <c r="J93" s="5">
        <v>20141</v>
      </c>
      <c r="K93" s="5" t="s">
        <v>4009</v>
      </c>
      <c r="L93" s="5">
        <f>IF(ActividadesCom[[#This Row],[NIVEL 1]]&lt;&gt;0,VLOOKUP(ActividadesCom[[#This Row],[NIVEL 1]],Catálogo!A:B,2,FALSE),"")</f>
        <v>2</v>
      </c>
      <c r="M93" s="5">
        <v>1</v>
      </c>
      <c r="N93" s="6" t="s">
        <v>72</v>
      </c>
      <c r="O93" s="5">
        <v>20143</v>
      </c>
      <c r="P93" s="5" t="s">
        <v>4009</v>
      </c>
      <c r="Q93" s="5">
        <f>IF(ActividadesCom[[#This Row],[NIVEL 2]]&lt;&gt;0,VLOOKUP(ActividadesCom[[#This Row],[NIVEL 2]],Catálogo!A:B,2,FALSE),"")</f>
        <v>2</v>
      </c>
      <c r="R93" s="5">
        <v>1</v>
      </c>
      <c r="S93" s="6" t="s">
        <v>69</v>
      </c>
      <c r="T93" s="5">
        <v>20151</v>
      </c>
      <c r="U93" s="5" t="s">
        <v>4009</v>
      </c>
      <c r="V93" s="5">
        <f>IF(ActividadesCom[[#This Row],[NIVEL 3]]&lt;&gt;0,VLOOKUP(ActividadesCom[[#This Row],[NIVEL 3]],Catálogo!A:B,2,FALSE),"")</f>
        <v>2</v>
      </c>
      <c r="W93" s="5">
        <v>1</v>
      </c>
      <c r="X93" s="6" t="s">
        <v>128</v>
      </c>
      <c r="Y93" s="5">
        <v>20161</v>
      </c>
      <c r="Z93" s="5" t="s">
        <v>4009</v>
      </c>
      <c r="AA93" s="5">
        <f>IF(ActividadesCom[[#This Row],[NIVEL 4]]&lt;&gt;0,VLOOKUP(ActividadesCom[[#This Row],[NIVEL 4]],Catálogo!A:B,2,FALSE),"")</f>
        <v>2</v>
      </c>
      <c r="AB93" s="5">
        <v>2</v>
      </c>
      <c r="AC93" s="6"/>
      <c r="AD93" s="5"/>
      <c r="AE93" s="5"/>
      <c r="AF93" s="5" t="str">
        <f>IF(ActividadesCom[[#This Row],[NIVEL 5]]&lt;&gt;0,VLOOKUP(ActividadesCom[[#This Row],[NIVEL 5]],Catálogo!A:B,2,FALSE),"")</f>
        <v/>
      </c>
      <c r="AG93" s="5"/>
      <c r="AH93" s="2"/>
    </row>
    <row r="94" spans="1:34" ht="30" hidden="1" customHeight="1" x14ac:dyDescent="0.25">
      <c r="A94" s="7">
        <v>13470140</v>
      </c>
      <c r="B94" s="6" t="str">
        <f>VLOOKUP(ActividadesCom[[#This Row],[NO. DE CONTROL]],'LISTADO ESTUDIANTES'!A:C,2,FALSE)</f>
        <v>XOOL POOT JOSE DAVID</v>
      </c>
      <c r="C94" s="6" t="str">
        <f>VLOOKUP(ActividadesCom[[#This Row],[NO. DE CONTROL]],'LISTADO ESTUDIANTES'!A:C,3,FALSE)</f>
        <v>INGENIERIA CIVIL</v>
      </c>
      <c r="D94" s="5" t="str">
        <f>VLOOKUP(ActividadesCom[[#This Row],[NO. DE CONTROL]],'LISTADO ESTUDIANTES'!A:D,4,FALSE)</f>
        <v>EGRESADO(A)</v>
      </c>
      <c r="E94" s="5">
        <f>SUM(ActividadesCom[[#This Row],[CRÉD. 1]],ActividadesCom[[#This Row],[CRÉD. 2]],ActividadesCom[[#This Row],[CRÉD. 3]],ActividadesCom[[#This Row],[CRÉD. 4]],ActividadesCom[[#This Row],[CRÉD. 5]])</f>
        <v>6</v>
      </c>
      <c r="F94" s="17">
        <f>IF(ActividadesCom[[#This Row],[ÚLTIMO SEMESTRE CON CRÉDITOS]]&gt;0,ROUND(AVERAGE(ActividadesCom[[#This Row],[VALOR NIVEL 5]],ActividadesCom[[#This Row],[VALOR NIVEL 4]],ActividadesCom[[#This Row],[VALOR NIVEL 3]],ActividadesCom[[#This Row],[VALOR NIVEL 2]],ActividadesCom[[#This Row],[VALOR NIVEL 1]]),0),"")</f>
        <v>2</v>
      </c>
      <c r="G94" s="5" t="str">
        <f>IF(ActividadesCom[[#This Row],[PROMEDIO]]="","",IF(ActividadesCom[[#This Row],[PROMEDIO]]&gt;=4,"EXCELENTE",IF(ActividadesCom[[#This Row],[PROMEDIO]]&gt;=3,"NOTABLE",IF(ActividadesCom[[#This Row],[PROMEDIO]]&gt;=2,"BUENO",IF(ActividadesCom[[#This Row],[PROMEDIO]]=1,"SUFICIENTE","")))))</f>
        <v>BUENO</v>
      </c>
      <c r="H94" s="5">
        <f>MAX(ActividadesCom[[#This Row],[PERÍODO 1]],ActividadesCom[[#This Row],[PERÍODO 2]],ActividadesCom[[#This Row],[PERÍODO 3]],ActividadesCom[[#This Row],[PERÍODO 4]],ActividadesCom[[#This Row],[PERÍODO 5]])</f>
        <v>20161</v>
      </c>
      <c r="I94" s="6" t="s">
        <v>128</v>
      </c>
      <c r="J94" s="5">
        <v>20161</v>
      </c>
      <c r="K94" s="5" t="s">
        <v>4009</v>
      </c>
      <c r="L94" s="5">
        <f>IF(ActividadesCom[[#This Row],[NIVEL 1]]&lt;&gt;0,VLOOKUP(ActividadesCom[[#This Row],[NIVEL 1]],Catálogo!A:B,2,FALSE),"")</f>
        <v>2</v>
      </c>
      <c r="M94" s="5">
        <v>1</v>
      </c>
      <c r="N94" s="6" t="s">
        <v>182</v>
      </c>
      <c r="O94" s="5">
        <v>20153</v>
      </c>
      <c r="P94" s="5" t="s">
        <v>4009</v>
      </c>
      <c r="Q94" s="5">
        <f>IF(ActividadesCom[[#This Row],[NIVEL 2]]&lt;&gt;0,VLOOKUP(ActividadesCom[[#This Row],[NIVEL 2]],Catálogo!A:B,2,FALSE),"")</f>
        <v>2</v>
      </c>
      <c r="R94" s="5">
        <v>1</v>
      </c>
      <c r="S94" s="6" t="s">
        <v>183</v>
      </c>
      <c r="T94" s="5">
        <v>20161</v>
      </c>
      <c r="U94" s="5" t="s">
        <v>4009</v>
      </c>
      <c r="V94" s="5">
        <f>IF(ActividadesCom[[#This Row],[NIVEL 3]]&lt;&gt;0,VLOOKUP(ActividadesCom[[#This Row],[NIVEL 3]],Catálogo!A:B,2,FALSE),"")</f>
        <v>2</v>
      </c>
      <c r="W94" s="5">
        <v>1</v>
      </c>
      <c r="X94" s="6" t="s">
        <v>184</v>
      </c>
      <c r="Y94" s="5" t="s">
        <v>185</v>
      </c>
      <c r="Z94" s="5" t="s">
        <v>4009</v>
      </c>
      <c r="AA94" s="5">
        <f>IF(ActividadesCom[[#This Row],[NIVEL 4]]&lt;&gt;0,VLOOKUP(ActividadesCom[[#This Row],[NIVEL 4]],Catálogo!A:B,2,FALSE),"")</f>
        <v>2</v>
      </c>
      <c r="AB94" s="5">
        <v>2</v>
      </c>
      <c r="AC94" s="6" t="s">
        <v>82</v>
      </c>
      <c r="AD94" s="5">
        <v>20133</v>
      </c>
      <c r="AE94" s="5" t="s">
        <v>4009</v>
      </c>
      <c r="AF94" s="5">
        <f>IF(ActividadesCom[[#This Row],[NIVEL 5]]&lt;&gt;0,VLOOKUP(ActividadesCom[[#This Row],[NIVEL 5]],Catálogo!A:B,2,FALSE),"")</f>
        <v>2</v>
      </c>
      <c r="AG94" s="5">
        <v>1</v>
      </c>
      <c r="AH94" s="2"/>
    </row>
    <row r="95" spans="1:34" ht="30" hidden="1" customHeight="1" x14ac:dyDescent="0.25">
      <c r="A95" s="7">
        <v>13470141</v>
      </c>
      <c r="B95" s="6" t="str">
        <f>VLOOKUP(ActividadesCom[[#This Row],[NO. DE CONTROL]],'LISTADO ESTUDIANTES'!A:C,2,FALSE)</f>
        <v>FUENTES OCAÑA LILIANA</v>
      </c>
      <c r="C95" s="6" t="str">
        <f>VLOOKUP(ActividadesCom[[#This Row],[NO. DE CONTROL]],'LISTADO ESTUDIANTES'!A:C,3,FALSE)</f>
        <v>INGENIERIA AMBIENTAL</v>
      </c>
      <c r="D95" s="5" t="str">
        <f>VLOOKUP(ActividadesCom[[#This Row],[NO. DE CONTROL]],'LISTADO ESTUDIANTES'!A:D,4,FALSE)</f>
        <v>BAJA</v>
      </c>
      <c r="E95" s="5">
        <f>SUM(ActividadesCom[[#This Row],[CRÉD. 1]],ActividadesCom[[#This Row],[CRÉD. 2]],ActividadesCom[[#This Row],[CRÉD. 3]],ActividadesCom[[#This Row],[CRÉD. 4]],ActividadesCom[[#This Row],[CRÉD. 5]])</f>
        <v>0</v>
      </c>
      <c r="F95" s="17" t="str">
        <f>IF(ActividadesCom[[#This Row],[ÚLTIMO SEMESTRE CON CRÉDITOS]]&gt;0,ROUND(AVERAGE(ActividadesCom[[#This Row],[VALOR NIVEL 5]],ActividadesCom[[#This Row],[VALOR NIVEL 4]],ActividadesCom[[#This Row],[VALOR NIVEL 3]],ActividadesCom[[#This Row],[VALOR NIVEL 2]],ActividadesCom[[#This Row],[VALOR NIVEL 1]]),0),"")</f>
        <v/>
      </c>
      <c r="G95" s="5" t="str">
        <f>IF(ActividadesCom[[#This Row],[PROMEDIO]]="","",IF(ActividadesCom[[#This Row],[PROMEDIO]]&gt;=4,"EXCELENTE",IF(ActividadesCom[[#This Row],[PROMEDIO]]&gt;=3,"NOTABLE",IF(ActividadesCom[[#This Row],[PROMEDIO]]&gt;=2,"BUENO",IF(ActividadesCom[[#This Row],[PROMEDIO]]=1,"SUFICIENTE","")))))</f>
        <v/>
      </c>
      <c r="H95" s="5">
        <f>MAX(ActividadesCom[[#This Row],[PERÍODO 1]],ActividadesCom[[#This Row],[PERÍODO 2]],ActividadesCom[[#This Row],[PERÍODO 3]],ActividadesCom[[#This Row],[PERÍODO 4]],ActividadesCom[[#This Row],[PERÍODO 5]])</f>
        <v>0</v>
      </c>
      <c r="I95" s="6"/>
      <c r="J95" s="5"/>
      <c r="K95" s="5"/>
      <c r="L95" s="5" t="str">
        <f>IF(ActividadesCom[[#This Row],[NIVEL 1]]&lt;&gt;0,VLOOKUP(ActividadesCom[[#This Row],[NIVEL 1]],Catálogo!A:B,2,FALSE),"")</f>
        <v/>
      </c>
      <c r="M95" s="5"/>
      <c r="N95" s="6"/>
      <c r="O95" s="5"/>
      <c r="P95" s="5"/>
      <c r="Q95" s="5" t="str">
        <f>IF(ActividadesCom[[#This Row],[NIVEL 2]]&lt;&gt;0,VLOOKUP(ActividadesCom[[#This Row],[NIVEL 2]],Catálogo!A:B,2,FALSE),"")</f>
        <v/>
      </c>
      <c r="R95" s="5"/>
      <c r="S95" s="6"/>
      <c r="T95" s="5"/>
      <c r="U95" s="5"/>
      <c r="V95" s="5" t="str">
        <f>IF(ActividadesCom[[#This Row],[NIVEL 3]]&lt;&gt;0,VLOOKUP(ActividadesCom[[#This Row],[NIVEL 3]],Catálogo!A:B,2,FALSE),"")</f>
        <v/>
      </c>
      <c r="W95" s="5"/>
      <c r="X95" s="6"/>
      <c r="Y95" s="5"/>
      <c r="Z95" s="5"/>
      <c r="AA95" s="5" t="str">
        <f>IF(ActividadesCom[[#This Row],[NIVEL 4]]&lt;&gt;0,VLOOKUP(ActividadesCom[[#This Row],[NIVEL 4]],Catálogo!A:B,2,FALSE),"")</f>
        <v/>
      </c>
      <c r="AB95" s="5"/>
      <c r="AC95" s="6"/>
      <c r="AD95" s="5"/>
      <c r="AE95" s="5"/>
      <c r="AF95" s="5" t="str">
        <f>IF(ActividadesCom[[#This Row],[NIVEL 5]]&lt;&gt;0,VLOOKUP(ActividadesCom[[#This Row],[NIVEL 5]],Catálogo!A:B,2,FALSE),"")</f>
        <v/>
      </c>
      <c r="AG95" s="5"/>
      <c r="AH95" s="2"/>
    </row>
    <row r="96" spans="1:34" ht="30" hidden="1" customHeight="1" x14ac:dyDescent="0.25">
      <c r="A96" s="7">
        <v>13470142</v>
      </c>
      <c r="B96" s="6" t="str">
        <f>VLOOKUP(ActividadesCom[[#This Row],[NO. DE CONTROL]],'LISTADO ESTUDIANTES'!A:C,2,FALSE)</f>
        <v>REYNA JIMENEZ CARLOS ALBERTO</v>
      </c>
      <c r="C96" s="6" t="str">
        <f>VLOOKUP(ActividadesCom[[#This Row],[NO. DE CONTROL]],'LISTADO ESTUDIANTES'!A:C,3,FALSE)</f>
        <v>ARQUITECTURA</v>
      </c>
      <c r="D96" s="5" t="str">
        <f>VLOOKUP(ActividadesCom[[#This Row],[NO. DE CONTROL]],'LISTADO ESTUDIANTES'!A:D,4,FALSE)</f>
        <v>EGRESADO(A)</v>
      </c>
      <c r="E96" s="5">
        <f>SUM(ActividadesCom[[#This Row],[CRÉD. 1]],ActividadesCom[[#This Row],[CRÉD. 2]],ActividadesCom[[#This Row],[CRÉD. 3]],ActividadesCom[[#This Row],[CRÉD. 4]],ActividadesCom[[#This Row],[CRÉD. 5]])</f>
        <v>5</v>
      </c>
      <c r="F96" s="17">
        <f>IF(ActividadesCom[[#This Row],[ÚLTIMO SEMESTRE CON CRÉDITOS]]&gt;0,ROUND(AVERAGE(ActividadesCom[[#This Row],[VALOR NIVEL 5]],ActividadesCom[[#This Row],[VALOR NIVEL 4]],ActividadesCom[[#This Row],[VALOR NIVEL 3]],ActividadesCom[[#This Row],[VALOR NIVEL 2]],ActividadesCom[[#This Row],[VALOR NIVEL 1]]),0),"")</f>
        <v>2</v>
      </c>
      <c r="G96" s="5" t="str">
        <f>IF(ActividadesCom[[#This Row],[PROMEDIO]]="","",IF(ActividadesCom[[#This Row],[PROMEDIO]]&gt;=4,"EXCELENTE",IF(ActividadesCom[[#This Row],[PROMEDIO]]&gt;=3,"NOTABLE",IF(ActividadesCom[[#This Row],[PROMEDIO]]&gt;=2,"BUENO",IF(ActividadesCom[[#This Row],[PROMEDIO]]=1,"SUFICIENTE","")))))</f>
        <v>BUENO</v>
      </c>
      <c r="H96" s="5">
        <f>MAX(ActividadesCom[[#This Row],[PERÍODO 1]],ActividadesCom[[#This Row],[PERÍODO 2]],ActividadesCom[[#This Row],[PERÍODO 3]],ActividadesCom[[#This Row],[PERÍODO 4]],ActividadesCom[[#This Row],[PERÍODO 5]])</f>
        <v>20193</v>
      </c>
      <c r="I96" s="6" t="s">
        <v>128</v>
      </c>
      <c r="J96" s="5">
        <v>20161</v>
      </c>
      <c r="K96" s="5" t="s">
        <v>4009</v>
      </c>
      <c r="L96" s="5">
        <f>IF(ActividadesCom[[#This Row],[NIVEL 1]]&lt;&gt;0,VLOOKUP(ActividadesCom[[#This Row],[NIVEL 1]],Catálogo!A:B,2,FALSE),"")</f>
        <v>2</v>
      </c>
      <c r="M96" s="5">
        <v>1</v>
      </c>
      <c r="N96" s="6" t="s">
        <v>3</v>
      </c>
      <c r="O96" s="5">
        <v>20163</v>
      </c>
      <c r="P96" s="5" t="s">
        <v>4009</v>
      </c>
      <c r="Q96" s="5">
        <f>IF(ActividadesCom[[#This Row],[NIVEL 2]]&lt;&gt;0,VLOOKUP(ActividadesCom[[#This Row],[NIVEL 2]],Catálogo!A:B,2,FALSE),"")</f>
        <v>2</v>
      </c>
      <c r="R96" s="5">
        <v>2</v>
      </c>
      <c r="S96" s="6" t="s">
        <v>1076</v>
      </c>
      <c r="T96" s="5">
        <v>20193</v>
      </c>
      <c r="U96" s="5" t="s">
        <v>4009</v>
      </c>
      <c r="V96" s="5">
        <f>IF(ActividadesCom[[#This Row],[NIVEL 3]]&lt;&gt;0,VLOOKUP(ActividadesCom[[#This Row],[NIVEL 3]],Catálogo!A:B,2,FALSE),"")</f>
        <v>2</v>
      </c>
      <c r="W96" s="5">
        <v>1</v>
      </c>
      <c r="X96" s="6"/>
      <c r="Y96" s="5"/>
      <c r="Z96" s="5"/>
      <c r="AA96" s="5" t="str">
        <f>IF(ActividadesCom[[#This Row],[NIVEL 4]]&lt;&gt;0,VLOOKUP(ActividadesCom[[#This Row],[NIVEL 4]],Catálogo!A:B,2,FALSE),"")</f>
        <v/>
      </c>
      <c r="AB96" s="5"/>
      <c r="AC96" s="6" t="s">
        <v>31</v>
      </c>
      <c r="AD96" s="5">
        <v>20173</v>
      </c>
      <c r="AE96" s="5" t="s">
        <v>4009</v>
      </c>
      <c r="AF96" s="5">
        <f>IF(ActividadesCom[[#This Row],[NIVEL 5]]&lt;&gt;0,VLOOKUP(ActividadesCom[[#This Row],[NIVEL 5]],Catálogo!A:B,2,FALSE),"")</f>
        <v>2</v>
      </c>
      <c r="AG96" s="5">
        <v>1</v>
      </c>
      <c r="AH96" s="2"/>
    </row>
    <row r="97" spans="1:34" ht="30" hidden="1" customHeight="1" x14ac:dyDescent="0.25">
      <c r="A97" s="7">
        <v>13470143</v>
      </c>
      <c r="B97" s="6" t="str">
        <f>VLOOKUP(ActividadesCom[[#This Row],[NO. DE CONTROL]],'LISTADO ESTUDIANTES'!A:C,2,FALSE)</f>
        <v>AVILA RUIZ ELVIA ESTEFANI</v>
      </c>
      <c r="C97" s="6" t="str">
        <f>VLOOKUP(ActividadesCom[[#This Row],[NO. DE CONTROL]],'LISTADO ESTUDIANTES'!A:C,3,FALSE)</f>
        <v>INGENIERIA QUIMICA</v>
      </c>
      <c r="D97" s="5" t="str">
        <f>VLOOKUP(ActividadesCom[[#This Row],[NO. DE CONTROL]],'LISTADO ESTUDIANTES'!A:D,4,FALSE)</f>
        <v>EGRESADO(A)</v>
      </c>
      <c r="E97" s="5">
        <f>SUM(ActividadesCom[[#This Row],[CRÉD. 1]],ActividadesCom[[#This Row],[CRÉD. 2]],ActividadesCom[[#This Row],[CRÉD. 3]],ActividadesCom[[#This Row],[CRÉD. 4]],ActividadesCom[[#This Row],[CRÉD. 5]])</f>
        <v>6</v>
      </c>
      <c r="F97" s="17">
        <f>IF(ActividadesCom[[#This Row],[ÚLTIMO SEMESTRE CON CRÉDITOS]]&gt;0,ROUND(AVERAGE(ActividadesCom[[#This Row],[VALOR NIVEL 5]],ActividadesCom[[#This Row],[VALOR NIVEL 4]],ActividadesCom[[#This Row],[VALOR NIVEL 3]],ActividadesCom[[#This Row],[VALOR NIVEL 2]],ActividadesCom[[#This Row],[VALOR NIVEL 1]]),0),"")</f>
        <v>2</v>
      </c>
      <c r="G97" s="5" t="str">
        <f>IF(ActividadesCom[[#This Row],[PROMEDIO]]="","",IF(ActividadesCom[[#This Row],[PROMEDIO]]&gt;=4,"EXCELENTE",IF(ActividadesCom[[#This Row],[PROMEDIO]]&gt;=3,"NOTABLE",IF(ActividadesCom[[#This Row],[PROMEDIO]]&gt;=2,"BUENO",IF(ActividadesCom[[#This Row],[PROMEDIO]]=1,"SUFICIENTE","")))))</f>
        <v>BUENO</v>
      </c>
      <c r="H97" s="5">
        <f>MAX(ActividadesCom[[#This Row],[PERÍODO 1]],ActividadesCom[[#This Row],[PERÍODO 2]],ActividadesCom[[#This Row],[PERÍODO 3]],ActividadesCom[[#This Row],[PERÍODO 4]],ActividadesCom[[#This Row],[PERÍODO 5]])</f>
        <v>20161</v>
      </c>
      <c r="I97" s="6" t="s">
        <v>71</v>
      </c>
      <c r="J97" s="5">
        <v>20141</v>
      </c>
      <c r="K97" s="5" t="s">
        <v>4009</v>
      </c>
      <c r="L97" s="5">
        <f>IF(ActividadesCom[[#This Row],[NIVEL 1]]&lt;&gt;0,VLOOKUP(ActividadesCom[[#This Row],[NIVEL 1]],Catálogo!A:B,2,FALSE),"")</f>
        <v>2</v>
      </c>
      <c r="M97" s="5">
        <v>1</v>
      </c>
      <c r="N97" s="6" t="s">
        <v>72</v>
      </c>
      <c r="O97" s="5">
        <v>20143</v>
      </c>
      <c r="P97" s="5" t="s">
        <v>4009</v>
      </c>
      <c r="Q97" s="5">
        <f>IF(ActividadesCom[[#This Row],[NIVEL 2]]&lt;&gt;0,VLOOKUP(ActividadesCom[[#This Row],[NIVEL 2]],Catálogo!A:B,2,FALSE),"")</f>
        <v>2</v>
      </c>
      <c r="R97" s="5">
        <v>2</v>
      </c>
      <c r="S97" s="6" t="s">
        <v>69</v>
      </c>
      <c r="T97" s="5">
        <v>20151</v>
      </c>
      <c r="U97" s="5" t="s">
        <v>4009</v>
      </c>
      <c r="V97" s="5">
        <f>IF(ActividadesCom[[#This Row],[NIVEL 3]]&lt;&gt;0,VLOOKUP(ActividadesCom[[#This Row],[NIVEL 3]],Catálogo!A:B,2,FALSE),"")</f>
        <v>2</v>
      </c>
      <c r="W97" s="5">
        <v>1</v>
      </c>
      <c r="X97" s="6" t="s">
        <v>128</v>
      </c>
      <c r="Y97" s="5">
        <v>20161</v>
      </c>
      <c r="Z97" s="5" t="s">
        <v>4009</v>
      </c>
      <c r="AA97" s="5">
        <f>IF(ActividadesCom[[#This Row],[NIVEL 4]]&lt;&gt;0,VLOOKUP(ActividadesCom[[#This Row],[NIVEL 4]],Catálogo!A:B,2,FALSE),"")</f>
        <v>2</v>
      </c>
      <c r="AB97" s="5">
        <v>1</v>
      </c>
      <c r="AC97" s="6" t="s">
        <v>5</v>
      </c>
      <c r="AD97" s="5">
        <v>20133</v>
      </c>
      <c r="AE97" s="5" t="s">
        <v>4009</v>
      </c>
      <c r="AF97" s="5">
        <f>IF(ActividadesCom[[#This Row],[NIVEL 5]]&lt;&gt;0,VLOOKUP(ActividadesCom[[#This Row],[NIVEL 5]],Catálogo!A:B,2,FALSE),"")</f>
        <v>2</v>
      </c>
      <c r="AG97" s="5">
        <v>1</v>
      </c>
      <c r="AH97" s="2"/>
    </row>
    <row r="98" spans="1:34" ht="30" hidden="1" customHeight="1" x14ac:dyDescent="0.25">
      <c r="A98" s="7">
        <v>13470144</v>
      </c>
      <c r="B98" s="6" t="str">
        <f>VLOOKUP(ActividadesCom[[#This Row],[NO. DE CONTROL]],'LISTADO ESTUDIANTES'!A:C,2,FALSE)</f>
        <v>EHUAN ZAMORA LEIDY GABRIELA</v>
      </c>
      <c r="C98" s="6" t="str">
        <f>VLOOKUP(ActividadesCom[[#This Row],[NO. DE CONTROL]],'LISTADO ESTUDIANTES'!A:C,3,FALSE)</f>
        <v>INGENIERIA INDUSTRIAL</v>
      </c>
      <c r="D98" s="5" t="str">
        <f>VLOOKUP(ActividadesCom[[#This Row],[NO. DE CONTROL]],'LISTADO ESTUDIANTES'!A:D,4,FALSE)</f>
        <v>EGRESADO(A)</v>
      </c>
      <c r="E98" s="5">
        <f>SUM(ActividadesCom[[#This Row],[CRÉD. 1]],ActividadesCom[[#This Row],[CRÉD. 2]],ActividadesCom[[#This Row],[CRÉD. 3]],ActividadesCom[[#This Row],[CRÉD. 4]],ActividadesCom[[#This Row],[CRÉD. 5]])</f>
        <v>6</v>
      </c>
      <c r="F98" s="17">
        <f>IF(ActividadesCom[[#This Row],[ÚLTIMO SEMESTRE CON CRÉDITOS]]&gt;0,ROUND(AVERAGE(ActividadesCom[[#This Row],[VALOR NIVEL 5]],ActividadesCom[[#This Row],[VALOR NIVEL 4]],ActividadesCom[[#This Row],[VALOR NIVEL 3]],ActividadesCom[[#This Row],[VALOR NIVEL 2]],ActividadesCom[[#This Row],[VALOR NIVEL 1]]),0),"")</f>
        <v>2</v>
      </c>
      <c r="G98" s="5" t="str">
        <f>IF(ActividadesCom[[#This Row],[PROMEDIO]]="","",IF(ActividadesCom[[#This Row],[PROMEDIO]]&gt;=4,"EXCELENTE",IF(ActividadesCom[[#This Row],[PROMEDIO]]&gt;=3,"NOTABLE",IF(ActividadesCom[[#This Row],[PROMEDIO]]&gt;=2,"BUENO",IF(ActividadesCom[[#This Row],[PROMEDIO]]=1,"SUFICIENTE","")))))</f>
        <v>BUENO</v>
      </c>
      <c r="H98" s="5">
        <f>MAX(ActividadesCom[[#This Row],[PERÍODO 1]],ActividadesCom[[#This Row],[PERÍODO 2]],ActividadesCom[[#This Row],[PERÍODO 3]],ActividadesCom[[#This Row],[PERÍODO 4]],ActividadesCom[[#This Row],[PERÍODO 5]])</f>
        <v>20153</v>
      </c>
      <c r="I98" s="6" t="s">
        <v>177</v>
      </c>
      <c r="J98" s="5">
        <v>20141</v>
      </c>
      <c r="K98" s="5" t="s">
        <v>4009</v>
      </c>
      <c r="L98" s="5">
        <f>IF(ActividadesCom[[#This Row],[NIVEL 1]]&lt;&gt;0,VLOOKUP(ActividadesCom[[#This Row],[NIVEL 1]],Catálogo!A:B,2,FALSE),"")</f>
        <v>2</v>
      </c>
      <c r="M98" s="5">
        <v>1</v>
      </c>
      <c r="N98" s="6" t="s">
        <v>173</v>
      </c>
      <c r="O98" s="5">
        <v>20141</v>
      </c>
      <c r="P98" s="5" t="s">
        <v>4009</v>
      </c>
      <c r="Q98" s="5">
        <f>IF(ActividadesCom[[#This Row],[NIVEL 2]]&lt;&gt;0,VLOOKUP(ActividadesCom[[#This Row],[NIVEL 2]],Catálogo!A:B,2,FALSE),"")</f>
        <v>2</v>
      </c>
      <c r="R98" s="5">
        <v>1</v>
      </c>
      <c r="S98" s="6" t="s">
        <v>153</v>
      </c>
      <c r="T98" s="5">
        <v>20151</v>
      </c>
      <c r="U98" s="5" t="s">
        <v>4009</v>
      </c>
      <c r="V98" s="5">
        <f>IF(ActividadesCom[[#This Row],[NIVEL 3]]&lt;&gt;0,VLOOKUP(ActividadesCom[[#This Row],[NIVEL 3]],Catálogo!A:B,2,FALSE),"")</f>
        <v>2</v>
      </c>
      <c r="W98" s="5">
        <v>1</v>
      </c>
      <c r="X98" s="6" t="s">
        <v>151</v>
      </c>
      <c r="Y98" s="5">
        <v>20153</v>
      </c>
      <c r="Z98" s="5" t="s">
        <v>4009</v>
      </c>
      <c r="AA98" s="5">
        <f>IF(ActividadesCom[[#This Row],[NIVEL 4]]&lt;&gt;0,VLOOKUP(ActividadesCom[[#This Row],[NIVEL 4]],Catálogo!A:B,2,FALSE),"")</f>
        <v>2</v>
      </c>
      <c r="AB98" s="5">
        <v>1</v>
      </c>
      <c r="AC98" s="6" t="s">
        <v>33</v>
      </c>
      <c r="AD98" s="5">
        <v>20133</v>
      </c>
      <c r="AE98" s="5" t="s">
        <v>4009</v>
      </c>
      <c r="AF98" s="5">
        <f>IF(ActividadesCom[[#This Row],[NIVEL 5]]&lt;&gt;0,VLOOKUP(ActividadesCom[[#This Row],[NIVEL 5]],Catálogo!A:B,2,FALSE),"")</f>
        <v>2</v>
      </c>
      <c r="AG98" s="5">
        <v>2</v>
      </c>
      <c r="AH98" s="2"/>
    </row>
    <row r="99" spans="1:34" ht="30" hidden="1" customHeight="1" x14ac:dyDescent="0.25">
      <c r="A99" s="7">
        <v>13470145</v>
      </c>
      <c r="B99" s="6" t="str">
        <f>VLOOKUP(ActividadesCom[[#This Row],[NO. DE CONTROL]],'LISTADO ESTUDIANTES'!A:C,2,FALSE)</f>
        <v>CENTENO NOH LOLIBETH DEL SOCORRO</v>
      </c>
      <c r="C99" s="6" t="str">
        <f>VLOOKUP(ActividadesCom[[#This Row],[NO. DE CONTROL]],'LISTADO ESTUDIANTES'!A:C,3,FALSE)</f>
        <v>INGENIERIA INDUSTRIAL</v>
      </c>
      <c r="D99" s="5" t="str">
        <f>VLOOKUP(ActividadesCom[[#This Row],[NO. DE CONTROL]],'LISTADO ESTUDIANTES'!A:D,4,FALSE)</f>
        <v>EGRESADO(A)</v>
      </c>
      <c r="E99" s="5">
        <f>SUM(ActividadesCom[[#This Row],[CRÉD. 1]],ActividadesCom[[#This Row],[CRÉD. 2]],ActividadesCom[[#This Row],[CRÉD. 3]],ActividadesCom[[#This Row],[CRÉD. 4]],ActividadesCom[[#This Row],[CRÉD. 5]])</f>
        <v>5</v>
      </c>
      <c r="F99" s="17">
        <f>IF(ActividadesCom[[#This Row],[ÚLTIMO SEMESTRE CON CRÉDITOS]]&gt;0,ROUND(AVERAGE(ActividadesCom[[#This Row],[VALOR NIVEL 5]],ActividadesCom[[#This Row],[VALOR NIVEL 4]],ActividadesCom[[#This Row],[VALOR NIVEL 3]],ActividadesCom[[#This Row],[VALOR NIVEL 2]],ActividadesCom[[#This Row],[VALOR NIVEL 1]]),0),"")</f>
        <v>2</v>
      </c>
      <c r="G99" s="5" t="str">
        <f>IF(ActividadesCom[[#This Row],[PROMEDIO]]="","",IF(ActividadesCom[[#This Row],[PROMEDIO]]&gt;=4,"EXCELENTE",IF(ActividadesCom[[#This Row],[PROMEDIO]]&gt;=3,"NOTABLE",IF(ActividadesCom[[#This Row],[PROMEDIO]]&gt;=2,"BUENO",IF(ActividadesCom[[#This Row],[PROMEDIO]]=1,"SUFICIENTE","")))))</f>
        <v>BUENO</v>
      </c>
      <c r="H99" s="5">
        <f>MAX(ActividadesCom[[#This Row],[PERÍODO 1]],ActividadesCom[[#This Row],[PERÍODO 2]],ActividadesCom[[#This Row],[PERÍODO 3]],ActividadesCom[[#This Row],[PERÍODO 4]],ActividadesCom[[#This Row],[PERÍODO 5]])</f>
        <v>20153</v>
      </c>
      <c r="I99" s="6" t="s">
        <v>148</v>
      </c>
      <c r="J99" s="5">
        <v>20141</v>
      </c>
      <c r="K99" s="5" t="s">
        <v>4009</v>
      </c>
      <c r="L99" s="5">
        <f>IF(ActividadesCom[[#This Row],[NIVEL 1]]&lt;&gt;0,VLOOKUP(ActividadesCom[[#This Row],[NIVEL 1]],Catálogo!A:B,2,FALSE),"")</f>
        <v>2</v>
      </c>
      <c r="M99" s="5">
        <v>1</v>
      </c>
      <c r="N99" s="6" t="s">
        <v>149</v>
      </c>
      <c r="O99" s="5">
        <v>20141</v>
      </c>
      <c r="P99" s="5" t="s">
        <v>4009</v>
      </c>
      <c r="Q99" s="5">
        <f>IF(ActividadesCom[[#This Row],[NIVEL 2]]&lt;&gt;0,VLOOKUP(ActividadesCom[[#This Row],[NIVEL 2]],Catálogo!A:B,2,FALSE),"")</f>
        <v>2</v>
      </c>
      <c r="R99" s="5">
        <v>1</v>
      </c>
      <c r="S99" s="6" t="s">
        <v>150</v>
      </c>
      <c r="T99" s="5">
        <v>20141</v>
      </c>
      <c r="U99" s="5" t="s">
        <v>4009</v>
      </c>
      <c r="V99" s="5">
        <f>IF(ActividadesCom[[#This Row],[NIVEL 3]]&lt;&gt;0,VLOOKUP(ActividadesCom[[#This Row],[NIVEL 3]],Catálogo!A:B,2,FALSE),"")</f>
        <v>2</v>
      </c>
      <c r="W99" s="5">
        <v>1</v>
      </c>
      <c r="X99" s="6" t="s">
        <v>151</v>
      </c>
      <c r="Y99" s="5">
        <v>20153</v>
      </c>
      <c r="Z99" s="5" t="s">
        <v>4009</v>
      </c>
      <c r="AA99" s="5">
        <f>IF(ActividadesCom[[#This Row],[NIVEL 4]]&lt;&gt;0,VLOOKUP(ActividadesCom[[#This Row],[NIVEL 4]],Catálogo!A:B,2,FALSE),"")</f>
        <v>2</v>
      </c>
      <c r="AB99" s="5">
        <v>1</v>
      </c>
      <c r="AC99" s="6" t="s">
        <v>82</v>
      </c>
      <c r="AD99" s="5">
        <v>20133</v>
      </c>
      <c r="AE99" s="5" t="s">
        <v>4009</v>
      </c>
      <c r="AF99" s="5">
        <f>IF(ActividadesCom[[#This Row],[NIVEL 5]]&lt;&gt;0,VLOOKUP(ActividadesCom[[#This Row],[NIVEL 5]],Catálogo!A:B,2,FALSE),"")</f>
        <v>2</v>
      </c>
      <c r="AG99" s="5">
        <v>1</v>
      </c>
      <c r="AH99" s="2"/>
    </row>
    <row r="100" spans="1:34" ht="30" hidden="1" customHeight="1" x14ac:dyDescent="0.25">
      <c r="A100" s="7">
        <v>13470146</v>
      </c>
      <c r="B100" s="6" t="str">
        <f>VLOOKUP(ActividadesCom[[#This Row],[NO. DE CONTROL]],'LISTADO ESTUDIANTES'!A:C,2,FALSE)</f>
        <v>POOT CENTENO DANIEL ALEJANDRO</v>
      </c>
      <c r="C100" s="6" t="str">
        <f>VLOOKUP(ActividadesCom[[#This Row],[NO. DE CONTROL]],'LISTADO ESTUDIANTES'!A:C,3,FALSE)</f>
        <v>INGENIERIA QUIMICA</v>
      </c>
      <c r="D100" s="5" t="str">
        <f>VLOOKUP(ActividadesCom[[#This Row],[NO. DE CONTROL]],'LISTADO ESTUDIANTES'!A:D,4,FALSE)</f>
        <v>EGRESADO(A)</v>
      </c>
      <c r="E100" s="5">
        <f>SUM(ActividadesCom[[#This Row],[CRÉD. 1]],ActividadesCom[[#This Row],[CRÉD. 2]],ActividadesCom[[#This Row],[CRÉD. 3]],ActividadesCom[[#This Row],[CRÉD. 4]],ActividadesCom[[#This Row],[CRÉD. 5]])</f>
        <v>5</v>
      </c>
      <c r="F100" s="17">
        <f>IF(ActividadesCom[[#This Row],[ÚLTIMO SEMESTRE CON CRÉDITOS]]&gt;0,ROUND(AVERAGE(ActividadesCom[[#This Row],[VALOR NIVEL 5]],ActividadesCom[[#This Row],[VALOR NIVEL 4]],ActividadesCom[[#This Row],[VALOR NIVEL 3]],ActividadesCom[[#This Row],[VALOR NIVEL 2]],ActividadesCom[[#This Row],[VALOR NIVEL 1]]),0),"")</f>
        <v>2</v>
      </c>
      <c r="G100" s="5" t="str">
        <f>IF(ActividadesCom[[#This Row],[PROMEDIO]]="","",IF(ActividadesCom[[#This Row],[PROMEDIO]]&gt;=4,"EXCELENTE",IF(ActividadesCom[[#This Row],[PROMEDIO]]&gt;=3,"NOTABLE",IF(ActividadesCom[[#This Row],[PROMEDIO]]&gt;=2,"BUENO",IF(ActividadesCom[[#This Row],[PROMEDIO]]=1,"SUFICIENTE","")))))</f>
        <v>BUENO</v>
      </c>
      <c r="H100" s="5">
        <f>MAX(ActividadesCom[[#This Row],[PERÍODO 1]],ActividadesCom[[#This Row],[PERÍODO 2]],ActividadesCom[[#This Row],[PERÍODO 3]],ActividadesCom[[#This Row],[PERÍODO 4]],ActividadesCom[[#This Row],[PERÍODO 5]])</f>
        <v>20161</v>
      </c>
      <c r="I100" s="6" t="s">
        <v>70</v>
      </c>
      <c r="J100" s="5">
        <v>20141</v>
      </c>
      <c r="K100" s="5" t="s">
        <v>4009</v>
      </c>
      <c r="L100" s="5">
        <f>IF(ActividadesCom[[#This Row],[NIVEL 1]]&lt;&gt;0,VLOOKUP(ActividadesCom[[#This Row],[NIVEL 1]],Catálogo!A:B,2,FALSE),"")</f>
        <v>2</v>
      </c>
      <c r="M100" s="5">
        <v>1</v>
      </c>
      <c r="N100" s="6" t="s">
        <v>128</v>
      </c>
      <c r="O100" s="5">
        <v>20161</v>
      </c>
      <c r="P100" s="5" t="s">
        <v>4009</v>
      </c>
      <c r="Q100" s="5">
        <f>IF(ActividadesCom[[#This Row],[NIVEL 2]]&lt;&gt;0,VLOOKUP(ActividadesCom[[#This Row],[NIVEL 2]],Catálogo!A:B,2,FALSE),"")</f>
        <v>2</v>
      </c>
      <c r="R100" s="5">
        <v>1</v>
      </c>
      <c r="S100" s="6" t="s">
        <v>160</v>
      </c>
      <c r="T100" s="5" t="s">
        <v>161</v>
      </c>
      <c r="U100" s="5" t="s">
        <v>4009</v>
      </c>
      <c r="V100" s="5">
        <f>IF(ActividadesCom[[#This Row],[NIVEL 3]]&lt;&gt;0,VLOOKUP(ActividadesCom[[#This Row],[NIVEL 3]],Catálogo!A:B,2,FALSE),"")</f>
        <v>2</v>
      </c>
      <c r="W100" s="5">
        <v>1</v>
      </c>
      <c r="X100" s="6" t="s">
        <v>141</v>
      </c>
      <c r="Y100" s="5">
        <v>20151</v>
      </c>
      <c r="Z100" s="5" t="s">
        <v>4009</v>
      </c>
      <c r="AA100" s="5">
        <f>IF(ActividadesCom[[#This Row],[NIVEL 4]]&lt;&gt;0,VLOOKUP(ActividadesCom[[#This Row],[NIVEL 4]],Catálogo!A:B,2,FALSE),"")</f>
        <v>2</v>
      </c>
      <c r="AB100" s="5">
        <v>1</v>
      </c>
      <c r="AC100" s="6" t="s">
        <v>33</v>
      </c>
      <c r="AD100" s="5">
        <v>20133</v>
      </c>
      <c r="AE100" s="5" t="s">
        <v>4009</v>
      </c>
      <c r="AF100" s="5">
        <f>IF(ActividadesCom[[#This Row],[NIVEL 5]]&lt;&gt;0,VLOOKUP(ActividadesCom[[#This Row],[NIVEL 5]],Catálogo!A:B,2,FALSE),"")</f>
        <v>2</v>
      </c>
      <c r="AG100" s="5">
        <v>1</v>
      </c>
      <c r="AH100" s="2"/>
    </row>
    <row r="101" spans="1:34" ht="30" hidden="1" customHeight="1" x14ac:dyDescent="0.25">
      <c r="A101" s="7">
        <v>13470147</v>
      </c>
      <c r="B101" s="6" t="str">
        <f>VLOOKUP(ActividadesCom[[#This Row],[NO. DE CONTROL]],'LISTADO ESTUDIANTES'!A:C,2,FALSE)</f>
        <v>CASTRO CORDOVA OSCAR ALBERTO</v>
      </c>
      <c r="C101" s="6" t="str">
        <f>VLOOKUP(ActividadesCom[[#This Row],[NO. DE CONTROL]],'LISTADO ESTUDIANTES'!A:C,3,FALSE)</f>
        <v>INGENIERIA INDUSTRIAL</v>
      </c>
      <c r="D101" s="5" t="str">
        <f>VLOOKUP(ActividadesCom[[#This Row],[NO. DE CONTROL]],'LISTADO ESTUDIANTES'!A:D,4,FALSE)</f>
        <v>EGRESADO(A)</v>
      </c>
      <c r="E101" s="5">
        <f>SUM(ActividadesCom[[#This Row],[CRÉD. 1]],ActividadesCom[[#This Row],[CRÉD. 2]],ActividadesCom[[#This Row],[CRÉD. 3]],ActividadesCom[[#This Row],[CRÉD. 4]],ActividadesCom[[#This Row],[CRÉD. 5]])</f>
        <v>6</v>
      </c>
      <c r="F101" s="17">
        <f>IF(ActividadesCom[[#This Row],[ÚLTIMO SEMESTRE CON CRÉDITOS]]&gt;0,ROUND(AVERAGE(ActividadesCom[[#This Row],[VALOR NIVEL 5]],ActividadesCom[[#This Row],[VALOR NIVEL 4]],ActividadesCom[[#This Row],[VALOR NIVEL 3]],ActividadesCom[[#This Row],[VALOR NIVEL 2]],ActividadesCom[[#This Row],[VALOR NIVEL 1]]),0),"")</f>
        <v>2</v>
      </c>
      <c r="G101" s="5" t="str">
        <f>IF(ActividadesCom[[#This Row],[PROMEDIO]]="","",IF(ActividadesCom[[#This Row],[PROMEDIO]]&gt;=4,"EXCELENTE",IF(ActividadesCom[[#This Row],[PROMEDIO]]&gt;=3,"NOTABLE",IF(ActividadesCom[[#This Row],[PROMEDIO]]&gt;=2,"BUENO",IF(ActividadesCom[[#This Row],[PROMEDIO]]=1,"SUFICIENTE","")))))</f>
        <v>BUENO</v>
      </c>
      <c r="H101" s="5">
        <f>MAX(ActividadesCom[[#This Row],[PERÍODO 1]],ActividadesCom[[#This Row],[PERÍODO 2]],ActividadesCom[[#This Row],[PERÍODO 3]],ActividadesCom[[#This Row],[PERÍODO 4]],ActividadesCom[[#This Row],[PERÍODO 5]])</f>
        <v>20153</v>
      </c>
      <c r="I101" s="6" t="s">
        <v>148</v>
      </c>
      <c r="J101" s="5">
        <v>20141</v>
      </c>
      <c r="K101" s="5" t="s">
        <v>4009</v>
      </c>
      <c r="L101" s="5">
        <f>IF(ActividadesCom[[#This Row],[NIVEL 1]]&lt;&gt;0,VLOOKUP(ActividadesCom[[#This Row],[NIVEL 1]],Catálogo!A:B,2,FALSE),"")</f>
        <v>2</v>
      </c>
      <c r="M101" s="5">
        <v>1</v>
      </c>
      <c r="N101" s="6" t="s">
        <v>152</v>
      </c>
      <c r="O101" s="5">
        <v>20141</v>
      </c>
      <c r="P101" s="5" t="s">
        <v>4009</v>
      </c>
      <c r="Q101" s="5">
        <f>IF(ActividadesCom[[#This Row],[NIVEL 2]]&lt;&gt;0,VLOOKUP(ActividadesCom[[#This Row],[NIVEL 2]],Catálogo!A:B,2,FALSE),"")</f>
        <v>2</v>
      </c>
      <c r="R101" s="5">
        <v>1</v>
      </c>
      <c r="S101" s="6" t="s">
        <v>153</v>
      </c>
      <c r="T101" s="5">
        <v>20151</v>
      </c>
      <c r="U101" s="5" t="s">
        <v>4009</v>
      </c>
      <c r="V101" s="5">
        <f>IF(ActividadesCom[[#This Row],[NIVEL 3]]&lt;&gt;0,VLOOKUP(ActividadesCom[[#This Row],[NIVEL 3]],Catálogo!A:B,2,FALSE),"")</f>
        <v>2</v>
      </c>
      <c r="W101" s="5">
        <v>1</v>
      </c>
      <c r="X101" s="6" t="s">
        <v>151</v>
      </c>
      <c r="Y101" s="5">
        <v>20153</v>
      </c>
      <c r="Z101" s="5" t="s">
        <v>4009</v>
      </c>
      <c r="AA101" s="5">
        <f>IF(ActividadesCom[[#This Row],[NIVEL 4]]&lt;&gt;0,VLOOKUP(ActividadesCom[[#This Row],[NIVEL 4]],Catálogo!A:B,2,FALSE),"")</f>
        <v>2</v>
      </c>
      <c r="AB101" s="5">
        <v>1</v>
      </c>
      <c r="AC101" s="6" t="s">
        <v>33</v>
      </c>
      <c r="AD101" s="5">
        <v>20133</v>
      </c>
      <c r="AE101" s="5" t="s">
        <v>4009</v>
      </c>
      <c r="AF101" s="5">
        <f>IF(ActividadesCom[[#This Row],[NIVEL 5]]&lt;&gt;0,VLOOKUP(ActividadesCom[[#This Row],[NIVEL 5]],Catálogo!A:B,2,FALSE),"")</f>
        <v>2</v>
      </c>
      <c r="AG101" s="5">
        <v>2</v>
      </c>
      <c r="AH101" s="2"/>
    </row>
    <row r="102" spans="1:34" ht="30" hidden="1" customHeight="1" x14ac:dyDescent="0.25">
      <c r="A102" s="7">
        <v>13470148</v>
      </c>
      <c r="B102" s="6" t="str">
        <f>VLOOKUP(ActividadesCom[[#This Row],[NO. DE CONTROL]],'LISTADO ESTUDIANTES'!A:C,2,FALSE)</f>
        <v>GARCIA GARCIA ELIZABETH</v>
      </c>
      <c r="C102" s="6" t="str">
        <f>VLOOKUP(ActividadesCom[[#This Row],[NO. DE CONTROL]],'LISTADO ESTUDIANTES'!A:C,3,FALSE)</f>
        <v>INGENIERIA INDUSTRIAL</v>
      </c>
      <c r="D102" s="5" t="str">
        <f>VLOOKUP(ActividadesCom[[#This Row],[NO. DE CONTROL]],'LISTADO ESTUDIANTES'!A:D,4,FALSE)</f>
        <v>BAJA</v>
      </c>
      <c r="E102" s="5">
        <f>SUM(ActividadesCom[[#This Row],[CRÉD. 1]],ActividadesCom[[#This Row],[CRÉD. 2]],ActividadesCom[[#This Row],[CRÉD. 3]],ActividadesCom[[#This Row],[CRÉD. 4]],ActividadesCom[[#This Row],[CRÉD. 5]])</f>
        <v>1</v>
      </c>
      <c r="F102" s="17" t="str">
        <f>IF(ActividadesCom[[#This Row],[ÚLTIMO SEMESTRE CON CRÉDITOS]]&gt;0,ROUND(AVERAGE(ActividadesCom[[#This Row],[VALOR NIVEL 5]],ActividadesCom[[#This Row],[VALOR NIVEL 4]],ActividadesCom[[#This Row],[VALOR NIVEL 3]],ActividadesCom[[#This Row],[VALOR NIVEL 2]],ActividadesCom[[#This Row],[VALOR NIVEL 1]]),0),"")</f>
        <v/>
      </c>
      <c r="G102" s="5" t="str">
        <f>IF(ActividadesCom[[#This Row],[PROMEDIO]]="","",IF(ActividadesCom[[#This Row],[PROMEDIO]]&gt;=4,"EXCELENTE",IF(ActividadesCom[[#This Row],[PROMEDIO]]&gt;=3,"NOTABLE",IF(ActividadesCom[[#This Row],[PROMEDIO]]&gt;=2,"BUENO",IF(ActividadesCom[[#This Row],[PROMEDIO]]=1,"SUFICIENTE","")))))</f>
        <v/>
      </c>
      <c r="H102" s="5">
        <f>MAX(ActividadesCom[[#This Row],[PERÍODO 1]],ActividadesCom[[#This Row],[PERÍODO 2]],ActividadesCom[[#This Row],[PERÍODO 3]],ActividadesCom[[#This Row],[PERÍODO 4]],ActividadesCom[[#This Row],[PERÍODO 5]])</f>
        <v>0</v>
      </c>
      <c r="I102" s="6"/>
      <c r="J102" s="5"/>
      <c r="K102" s="5"/>
      <c r="L102" s="5" t="str">
        <f>IF(ActividadesCom[[#This Row],[NIVEL 1]]&lt;&gt;0,VLOOKUP(ActividadesCom[[#This Row],[NIVEL 1]],Catálogo!A:B,2,FALSE),"")</f>
        <v/>
      </c>
      <c r="M102" s="5"/>
      <c r="N102" s="6"/>
      <c r="O102" s="5"/>
      <c r="P102" s="5"/>
      <c r="Q102" s="5" t="str">
        <f>IF(ActividadesCom[[#This Row],[NIVEL 2]]&lt;&gt;0,VLOOKUP(ActividadesCom[[#This Row],[NIVEL 2]],Catálogo!A:B,2,FALSE),"")</f>
        <v/>
      </c>
      <c r="R102" s="5"/>
      <c r="S102" s="6"/>
      <c r="T102" s="5"/>
      <c r="U102" s="5"/>
      <c r="V102" s="5" t="str">
        <f>IF(ActividadesCom[[#This Row],[NIVEL 3]]&lt;&gt;0,VLOOKUP(ActividadesCom[[#This Row],[NIVEL 3]],Catálogo!A:B,2,FALSE),"")</f>
        <v/>
      </c>
      <c r="W102" s="5"/>
      <c r="X102" s="6"/>
      <c r="Y102" s="5"/>
      <c r="Z102" s="5"/>
      <c r="AA102" s="5" t="str">
        <f>IF(ActividadesCom[[#This Row],[NIVEL 4]]&lt;&gt;0,VLOOKUP(ActividadesCom[[#This Row],[NIVEL 4]],Catálogo!A:B,2,FALSE),"")</f>
        <v/>
      </c>
      <c r="AB102" s="5"/>
      <c r="AC102" s="6" t="s">
        <v>96</v>
      </c>
      <c r="AD102" s="5" t="s">
        <v>481</v>
      </c>
      <c r="AE102" s="5" t="s">
        <v>4009</v>
      </c>
      <c r="AF102" s="5">
        <f>IF(ActividadesCom[[#This Row],[NIVEL 5]]&lt;&gt;0,VLOOKUP(ActividadesCom[[#This Row],[NIVEL 5]],Catálogo!A:B,2,FALSE),"")</f>
        <v>2</v>
      </c>
      <c r="AG102" s="5">
        <v>1</v>
      </c>
      <c r="AH102" s="2"/>
    </row>
    <row r="103" spans="1:34" ht="30" hidden="1" customHeight="1" x14ac:dyDescent="0.25">
      <c r="A103" s="7">
        <v>13470150</v>
      </c>
      <c r="B103" s="6" t="str">
        <f>VLOOKUP(ActividadesCom[[#This Row],[NO. DE CONTROL]],'LISTADO ESTUDIANTES'!A:C,2,FALSE)</f>
        <v>GONZALEZ AVILA ARIEL ALBERTO</v>
      </c>
      <c r="C103" s="6" t="str">
        <f>VLOOKUP(ActividadesCom[[#This Row],[NO. DE CONTROL]],'LISTADO ESTUDIANTES'!A:C,3,FALSE)</f>
        <v>INGENIERIA AMBIENTAL</v>
      </c>
      <c r="D103" s="5" t="str">
        <f>VLOOKUP(ActividadesCom[[#This Row],[NO. DE CONTROL]],'LISTADO ESTUDIANTES'!A:D,4,FALSE)</f>
        <v>EGRESADO(A)</v>
      </c>
      <c r="E103" s="5">
        <f>SUM(ActividadesCom[[#This Row],[CRÉD. 1]],ActividadesCom[[#This Row],[CRÉD. 2]],ActividadesCom[[#This Row],[CRÉD. 3]],ActividadesCom[[#This Row],[CRÉD. 4]],ActividadesCom[[#This Row],[CRÉD. 5]])</f>
        <v>6</v>
      </c>
      <c r="F103" s="17">
        <f>IF(ActividadesCom[[#This Row],[ÚLTIMO SEMESTRE CON CRÉDITOS]]&gt;0,ROUND(AVERAGE(ActividadesCom[[#This Row],[VALOR NIVEL 5]],ActividadesCom[[#This Row],[VALOR NIVEL 4]],ActividadesCom[[#This Row],[VALOR NIVEL 3]],ActividadesCom[[#This Row],[VALOR NIVEL 2]],ActividadesCom[[#This Row],[VALOR NIVEL 1]]),0),"")</f>
        <v>2</v>
      </c>
      <c r="G103" s="5" t="str">
        <f>IF(ActividadesCom[[#This Row],[PROMEDIO]]="","",IF(ActividadesCom[[#This Row],[PROMEDIO]]&gt;=4,"EXCELENTE",IF(ActividadesCom[[#This Row],[PROMEDIO]]&gt;=3,"NOTABLE",IF(ActividadesCom[[#This Row],[PROMEDIO]]&gt;=2,"BUENO",IF(ActividadesCom[[#This Row],[PROMEDIO]]=1,"SUFICIENTE","")))))</f>
        <v>BUENO</v>
      </c>
      <c r="H103" s="5">
        <f>MAX(ActividadesCom[[#This Row],[PERÍODO 1]],ActividadesCom[[#This Row],[PERÍODO 2]],ActividadesCom[[#This Row],[PERÍODO 3]],ActividadesCom[[#This Row],[PERÍODO 4]],ActividadesCom[[#This Row],[PERÍODO 5]])</f>
        <v>20153</v>
      </c>
      <c r="I103" s="6" t="s">
        <v>240</v>
      </c>
      <c r="J103" s="5">
        <v>20151</v>
      </c>
      <c r="K103" s="5" t="s">
        <v>4009</v>
      </c>
      <c r="L103" s="5">
        <f>IF(ActividadesCom[[#This Row],[NIVEL 1]]&lt;&gt;0,VLOOKUP(ActividadesCom[[#This Row],[NIVEL 1]],Catálogo!A:B,2,FALSE),"")</f>
        <v>2</v>
      </c>
      <c r="M103" s="5">
        <v>3</v>
      </c>
      <c r="N103" s="6"/>
      <c r="O103" s="5"/>
      <c r="P103" s="5"/>
      <c r="Q103" s="5" t="str">
        <f>IF(ActividadesCom[[#This Row],[NIVEL 2]]&lt;&gt;0,VLOOKUP(ActividadesCom[[#This Row],[NIVEL 2]],Catálogo!A:B,2,FALSE),"")</f>
        <v/>
      </c>
      <c r="R103" s="5"/>
      <c r="S103" s="6"/>
      <c r="T103" s="5"/>
      <c r="U103" s="5"/>
      <c r="V103" s="5" t="str">
        <f>IF(ActividadesCom[[#This Row],[NIVEL 3]]&lt;&gt;0,VLOOKUP(ActividadesCom[[#This Row],[NIVEL 3]],Catálogo!A:B,2,FALSE),"")</f>
        <v/>
      </c>
      <c r="W103" s="5"/>
      <c r="X103" s="6" t="s">
        <v>11</v>
      </c>
      <c r="Y103" s="5">
        <v>20141</v>
      </c>
      <c r="Z103" s="5" t="s">
        <v>4009</v>
      </c>
      <c r="AA103" s="5">
        <f>IF(ActividadesCom[[#This Row],[NIVEL 4]]&lt;&gt;0,VLOOKUP(ActividadesCom[[#This Row],[NIVEL 4]],Catálogo!A:B,2,FALSE),"")</f>
        <v>2</v>
      </c>
      <c r="AB103" s="5">
        <v>2</v>
      </c>
      <c r="AC103" s="6" t="s">
        <v>135</v>
      </c>
      <c r="AD103" s="5">
        <v>20153</v>
      </c>
      <c r="AE103" s="5" t="s">
        <v>4009</v>
      </c>
      <c r="AF103" s="5">
        <f>IF(ActividadesCom[[#This Row],[NIVEL 5]]&lt;&gt;0,VLOOKUP(ActividadesCom[[#This Row],[NIVEL 5]],Catálogo!A:B,2,FALSE),"")</f>
        <v>2</v>
      </c>
      <c r="AG103" s="5">
        <v>1</v>
      </c>
      <c r="AH103" s="2"/>
    </row>
    <row r="104" spans="1:34" ht="30" hidden="1" customHeight="1" x14ac:dyDescent="0.25">
      <c r="A104" s="7">
        <v>13470151</v>
      </c>
      <c r="B104" s="6" t="str">
        <f>VLOOKUP(ActividadesCom[[#This Row],[NO. DE CONTROL]],'LISTADO ESTUDIANTES'!A:C,2,FALSE)</f>
        <v>CENTENO NOH ESTEBAN DEL JESUS</v>
      </c>
      <c r="C104" s="6" t="str">
        <f>VLOOKUP(ActividadesCom[[#This Row],[NO. DE CONTROL]],'LISTADO ESTUDIANTES'!A:C,3,FALSE)</f>
        <v>INGENIERIA INDUSTRIAL</v>
      </c>
      <c r="D104" s="5" t="str">
        <f>VLOOKUP(ActividadesCom[[#This Row],[NO. DE CONTROL]],'LISTADO ESTUDIANTES'!A:D,4,FALSE)</f>
        <v>EGRESADO(A)</v>
      </c>
      <c r="E104" s="5">
        <f>SUM(ActividadesCom[[#This Row],[CRÉD. 1]],ActividadesCom[[#This Row],[CRÉD. 2]],ActividadesCom[[#This Row],[CRÉD. 3]],ActividadesCom[[#This Row],[CRÉD. 4]],ActividadesCom[[#This Row],[CRÉD. 5]])</f>
        <v>5</v>
      </c>
      <c r="F104" s="17">
        <f>IF(ActividadesCom[[#This Row],[ÚLTIMO SEMESTRE CON CRÉDITOS]]&gt;0,ROUND(AVERAGE(ActividadesCom[[#This Row],[VALOR NIVEL 5]],ActividadesCom[[#This Row],[VALOR NIVEL 4]],ActividadesCom[[#This Row],[VALOR NIVEL 3]],ActividadesCom[[#This Row],[VALOR NIVEL 2]],ActividadesCom[[#This Row],[VALOR NIVEL 1]]),0),"")</f>
        <v>2</v>
      </c>
      <c r="G104" s="5" t="str">
        <f>IF(ActividadesCom[[#This Row],[PROMEDIO]]="","",IF(ActividadesCom[[#This Row],[PROMEDIO]]&gt;=4,"EXCELENTE",IF(ActividadesCom[[#This Row],[PROMEDIO]]&gt;=3,"NOTABLE",IF(ActividadesCom[[#This Row],[PROMEDIO]]&gt;=2,"BUENO",IF(ActividadesCom[[#This Row],[PROMEDIO]]=1,"SUFICIENTE","")))))</f>
        <v>BUENO</v>
      </c>
      <c r="H104" s="5">
        <f>MAX(ActividadesCom[[#This Row],[PERÍODO 1]],ActividadesCom[[#This Row],[PERÍODO 2]],ActividadesCom[[#This Row],[PERÍODO 3]],ActividadesCom[[#This Row],[PERÍODO 4]],ActividadesCom[[#This Row],[PERÍODO 5]])</f>
        <v>20153</v>
      </c>
      <c r="I104" s="6" t="s">
        <v>148</v>
      </c>
      <c r="J104" s="5">
        <v>20141</v>
      </c>
      <c r="K104" s="5" t="s">
        <v>4009</v>
      </c>
      <c r="L104" s="5">
        <f>IF(ActividadesCom[[#This Row],[NIVEL 1]]&lt;&gt;0,VLOOKUP(ActividadesCom[[#This Row],[NIVEL 1]],Catálogo!A:B,2,FALSE),"")</f>
        <v>2</v>
      </c>
      <c r="M104" s="5">
        <v>1</v>
      </c>
      <c r="N104" s="6" t="s">
        <v>149</v>
      </c>
      <c r="O104" s="5">
        <v>20141</v>
      </c>
      <c r="P104" s="5" t="s">
        <v>4009</v>
      </c>
      <c r="Q104" s="5">
        <f>IF(ActividadesCom[[#This Row],[NIVEL 2]]&lt;&gt;0,VLOOKUP(ActividadesCom[[#This Row],[NIVEL 2]],Catálogo!A:B,2,FALSE),"")</f>
        <v>2</v>
      </c>
      <c r="R104" s="5">
        <v>1</v>
      </c>
      <c r="S104" s="6" t="s">
        <v>150</v>
      </c>
      <c r="T104" s="5">
        <v>20141</v>
      </c>
      <c r="U104" s="5" t="s">
        <v>4009</v>
      </c>
      <c r="V104" s="5">
        <f>IF(ActividadesCom[[#This Row],[NIVEL 3]]&lt;&gt;0,VLOOKUP(ActividadesCom[[#This Row],[NIVEL 3]],Catálogo!A:B,2,FALSE),"")</f>
        <v>2</v>
      </c>
      <c r="W104" s="5">
        <v>1</v>
      </c>
      <c r="X104" s="6" t="s">
        <v>151</v>
      </c>
      <c r="Y104" s="5">
        <v>20153</v>
      </c>
      <c r="Z104" s="5" t="s">
        <v>4009</v>
      </c>
      <c r="AA104" s="5">
        <f>IF(ActividadesCom[[#This Row],[NIVEL 4]]&lt;&gt;0,VLOOKUP(ActividadesCom[[#This Row],[NIVEL 4]],Catálogo!A:B,2,FALSE),"")</f>
        <v>2</v>
      </c>
      <c r="AB104" s="5">
        <v>1</v>
      </c>
      <c r="AC104" s="6" t="s">
        <v>82</v>
      </c>
      <c r="AD104" s="5">
        <v>20133</v>
      </c>
      <c r="AE104" s="5" t="s">
        <v>4009</v>
      </c>
      <c r="AF104" s="5">
        <f>IF(ActividadesCom[[#This Row],[NIVEL 5]]&lt;&gt;0,VLOOKUP(ActividadesCom[[#This Row],[NIVEL 5]],Catálogo!A:B,2,FALSE),"")</f>
        <v>2</v>
      </c>
      <c r="AG104" s="5">
        <v>1</v>
      </c>
      <c r="AH104" s="2"/>
    </row>
    <row r="105" spans="1:34" ht="30" hidden="1" customHeight="1" x14ac:dyDescent="0.25">
      <c r="A105" s="7">
        <v>13470152</v>
      </c>
      <c r="B105" s="6" t="str">
        <f>VLOOKUP(ActividadesCom[[#This Row],[NO. DE CONTROL]],'LISTADO ESTUDIANTES'!A:C,2,FALSE)</f>
        <v>CASTILLO MOO JOSUE DANIEL</v>
      </c>
      <c r="C105" s="6" t="str">
        <f>VLOOKUP(ActividadesCom[[#This Row],[NO. DE CONTROL]],'LISTADO ESTUDIANTES'!A:C,3,FALSE)</f>
        <v>INGENIERIA INDUSTRIAL</v>
      </c>
      <c r="D105" s="5" t="str">
        <f>VLOOKUP(ActividadesCom[[#This Row],[NO. DE CONTROL]],'LISTADO ESTUDIANTES'!A:D,4,FALSE)</f>
        <v>EGRESADO(A)</v>
      </c>
      <c r="E105" s="5">
        <f>SUM(ActividadesCom[[#This Row],[CRÉD. 1]],ActividadesCom[[#This Row],[CRÉD. 2]],ActividadesCom[[#This Row],[CRÉD. 3]],ActividadesCom[[#This Row],[CRÉD. 4]],ActividadesCom[[#This Row],[CRÉD. 5]])</f>
        <v>5</v>
      </c>
      <c r="F105" s="17">
        <f>IF(ActividadesCom[[#This Row],[ÚLTIMO SEMESTRE CON CRÉDITOS]]&gt;0,ROUND(AVERAGE(ActividadesCom[[#This Row],[VALOR NIVEL 5]],ActividadesCom[[#This Row],[VALOR NIVEL 4]],ActividadesCom[[#This Row],[VALOR NIVEL 3]],ActividadesCom[[#This Row],[VALOR NIVEL 2]],ActividadesCom[[#This Row],[VALOR NIVEL 1]]),0),"")</f>
        <v>2</v>
      </c>
      <c r="G105" s="5" t="str">
        <f>IF(ActividadesCom[[#This Row],[PROMEDIO]]="","",IF(ActividadesCom[[#This Row],[PROMEDIO]]&gt;=4,"EXCELENTE",IF(ActividadesCom[[#This Row],[PROMEDIO]]&gt;=3,"NOTABLE",IF(ActividadesCom[[#This Row],[PROMEDIO]]&gt;=2,"BUENO",IF(ActividadesCom[[#This Row],[PROMEDIO]]=1,"SUFICIENTE","")))))</f>
        <v>BUENO</v>
      </c>
      <c r="H105" s="5">
        <f>MAX(ActividadesCom[[#This Row],[PERÍODO 1]],ActividadesCom[[#This Row],[PERÍODO 2]],ActividadesCom[[#This Row],[PERÍODO 3]],ActividadesCom[[#This Row],[PERÍODO 4]],ActividadesCom[[#This Row],[PERÍODO 5]])</f>
        <v>20153</v>
      </c>
      <c r="I105" s="6" t="s">
        <v>172</v>
      </c>
      <c r="J105" s="5">
        <v>20141</v>
      </c>
      <c r="K105" s="5" t="s">
        <v>4009</v>
      </c>
      <c r="L105" s="5">
        <f>IF(ActividadesCom[[#This Row],[NIVEL 1]]&lt;&gt;0,VLOOKUP(ActividadesCom[[#This Row],[NIVEL 1]],Catálogo!A:B,2,FALSE),"")</f>
        <v>2</v>
      </c>
      <c r="M105" s="5">
        <v>1</v>
      </c>
      <c r="N105" s="6" t="s">
        <v>173</v>
      </c>
      <c r="O105" s="5">
        <v>20141</v>
      </c>
      <c r="P105" s="5" t="s">
        <v>4009</v>
      </c>
      <c r="Q105" s="5">
        <f>IF(ActividadesCom[[#This Row],[NIVEL 2]]&lt;&gt;0,VLOOKUP(ActividadesCom[[#This Row],[NIVEL 2]],Catálogo!A:B,2,FALSE),"")</f>
        <v>2</v>
      </c>
      <c r="R105" s="5">
        <v>1</v>
      </c>
      <c r="S105" s="6" t="s">
        <v>174</v>
      </c>
      <c r="T105" s="5">
        <v>20141</v>
      </c>
      <c r="U105" s="5" t="s">
        <v>4009</v>
      </c>
      <c r="V105" s="5">
        <f>IF(ActividadesCom[[#This Row],[NIVEL 3]]&lt;&gt;0,VLOOKUP(ActividadesCom[[#This Row],[NIVEL 3]],Catálogo!A:B,2,FALSE),"")</f>
        <v>2</v>
      </c>
      <c r="W105" s="5">
        <v>1</v>
      </c>
      <c r="X105" s="6" t="s">
        <v>175</v>
      </c>
      <c r="Y105" s="5">
        <v>20151</v>
      </c>
      <c r="Z105" s="5" t="s">
        <v>4009</v>
      </c>
      <c r="AA105" s="5">
        <f>IF(ActividadesCom[[#This Row],[NIVEL 4]]&lt;&gt;0,VLOOKUP(ActividadesCom[[#This Row],[NIVEL 4]],Catálogo!A:B,2,FALSE),"")</f>
        <v>2</v>
      </c>
      <c r="AB105" s="5">
        <v>1</v>
      </c>
      <c r="AC105" s="6" t="s">
        <v>176</v>
      </c>
      <c r="AD105" s="5">
        <v>20153</v>
      </c>
      <c r="AE105" s="5" t="s">
        <v>4009</v>
      </c>
      <c r="AF105" s="5">
        <f>IF(ActividadesCom[[#This Row],[NIVEL 5]]&lt;&gt;0,VLOOKUP(ActividadesCom[[#This Row],[NIVEL 5]],Catálogo!A:B,2,FALSE),"")</f>
        <v>2</v>
      </c>
      <c r="AG105" s="5">
        <v>1</v>
      </c>
      <c r="AH105" s="2"/>
    </row>
    <row r="106" spans="1:34" ht="30" hidden="1" customHeight="1" x14ac:dyDescent="0.25">
      <c r="A106" s="7">
        <v>13470154</v>
      </c>
      <c r="B106" s="6" t="str">
        <f>VLOOKUP(ActividadesCom[[#This Row],[NO. DE CONTROL]],'LISTADO ESTUDIANTES'!A:C,2,FALSE)</f>
        <v>SALAS VARGAS NABILL YUSEF</v>
      </c>
      <c r="C106" s="6" t="str">
        <f>VLOOKUP(ActividadesCom[[#This Row],[NO. DE CONTROL]],'LISTADO ESTUDIANTES'!A:C,3,FALSE)</f>
        <v>INGENIERIA INDUSTRIAL</v>
      </c>
      <c r="D106" s="5" t="str">
        <f>VLOOKUP(ActividadesCom[[#This Row],[NO. DE CONTROL]],'LISTADO ESTUDIANTES'!A:D,4,FALSE)</f>
        <v>BAJA</v>
      </c>
      <c r="E106" s="5">
        <f>SUM(ActividadesCom[[#This Row],[CRÉD. 1]],ActividadesCom[[#This Row],[CRÉD. 2]],ActividadesCom[[#This Row],[CRÉD. 3]],ActividadesCom[[#This Row],[CRÉD. 4]],ActividadesCom[[#This Row],[CRÉD. 5]])</f>
        <v>1</v>
      </c>
      <c r="F106" s="17">
        <f>IF(ActividadesCom[[#This Row],[ÚLTIMO SEMESTRE CON CRÉDITOS]]&gt;0,ROUND(AVERAGE(ActividadesCom[[#This Row],[VALOR NIVEL 5]],ActividadesCom[[#This Row],[VALOR NIVEL 4]],ActividadesCom[[#This Row],[VALOR NIVEL 3]],ActividadesCom[[#This Row],[VALOR NIVEL 2]],ActividadesCom[[#This Row],[VALOR NIVEL 1]]),0),"")</f>
        <v>2</v>
      </c>
      <c r="G106" s="5" t="str">
        <f>IF(ActividadesCom[[#This Row],[PROMEDIO]]="","",IF(ActividadesCom[[#This Row],[PROMEDIO]]&gt;=4,"EXCELENTE",IF(ActividadesCom[[#This Row],[PROMEDIO]]&gt;=3,"NOTABLE",IF(ActividadesCom[[#This Row],[PROMEDIO]]&gt;=2,"BUENO",IF(ActividadesCom[[#This Row],[PROMEDIO]]=1,"SUFICIENTE","")))))</f>
        <v>BUENO</v>
      </c>
      <c r="H106" s="5">
        <f>MAX(ActividadesCom[[#This Row],[PERÍODO 1]],ActividadesCom[[#This Row],[PERÍODO 2]],ActividadesCom[[#This Row],[PERÍODO 3]],ActividadesCom[[#This Row],[PERÍODO 4]],ActividadesCom[[#This Row],[PERÍODO 5]])</f>
        <v>20141</v>
      </c>
      <c r="I106" s="6" t="s">
        <v>148</v>
      </c>
      <c r="J106" s="5">
        <v>20141</v>
      </c>
      <c r="K106" s="5" t="s">
        <v>4009</v>
      </c>
      <c r="L106" s="5">
        <f>IF(ActividadesCom[[#This Row],[NIVEL 1]]&lt;&gt;0,VLOOKUP(ActividadesCom[[#This Row],[NIVEL 1]],Catálogo!A:B,2,FALSE),"")</f>
        <v>2</v>
      </c>
      <c r="M106" s="5">
        <v>1</v>
      </c>
      <c r="N106" s="6"/>
      <c r="O106" s="5"/>
      <c r="P106" s="5"/>
      <c r="Q106" s="5" t="str">
        <f>IF(ActividadesCom[[#This Row],[NIVEL 2]]&lt;&gt;0,VLOOKUP(ActividadesCom[[#This Row],[NIVEL 2]],Catálogo!A:B,2,FALSE),"")</f>
        <v/>
      </c>
      <c r="R106" s="5"/>
      <c r="S106" s="6"/>
      <c r="T106" s="5"/>
      <c r="U106" s="5"/>
      <c r="V106" s="5" t="str">
        <f>IF(ActividadesCom[[#This Row],[NIVEL 3]]&lt;&gt;0,VLOOKUP(ActividadesCom[[#This Row],[NIVEL 3]],Catálogo!A:B,2,FALSE),"")</f>
        <v/>
      </c>
      <c r="W106" s="5"/>
      <c r="X106" s="6"/>
      <c r="Y106" s="5"/>
      <c r="Z106" s="5"/>
      <c r="AA106" s="5" t="str">
        <f>IF(ActividadesCom[[#This Row],[NIVEL 4]]&lt;&gt;0,VLOOKUP(ActividadesCom[[#This Row],[NIVEL 4]],Catálogo!A:B,2,FALSE),"")</f>
        <v/>
      </c>
      <c r="AB106" s="5"/>
      <c r="AC106" s="6"/>
      <c r="AD106" s="5"/>
      <c r="AE106" s="5"/>
      <c r="AF106" s="5" t="str">
        <f>IF(ActividadesCom[[#This Row],[NIVEL 5]]&lt;&gt;0,VLOOKUP(ActividadesCom[[#This Row],[NIVEL 5]],Catálogo!A:B,2,FALSE),"")</f>
        <v/>
      </c>
      <c r="AG106" s="5"/>
      <c r="AH106" s="2"/>
    </row>
    <row r="107" spans="1:34" ht="30" hidden="1" customHeight="1" x14ac:dyDescent="0.25">
      <c r="A107" s="7">
        <v>13470155</v>
      </c>
      <c r="B107" s="6" t="str">
        <f>VLOOKUP(ActividadesCom[[#This Row],[NO. DE CONTROL]],'LISTADO ESTUDIANTES'!A:C,2,FALSE)</f>
        <v>MORENO MONTEJO ITZEL MARILI</v>
      </c>
      <c r="C107" s="6" t="str">
        <f>VLOOKUP(ActividadesCom[[#This Row],[NO. DE CONTROL]],'LISTADO ESTUDIANTES'!A:C,3,FALSE)</f>
        <v>INGENIERIA INDUSTRIAL</v>
      </c>
      <c r="D107" s="5" t="str">
        <f>VLOOKUP(ActividadesCom[[#This Row],[NO. DE CONTROL]],'LISTADO ESTUDIANTES'!A:D,4,FALSE)</f>
        <v>EGRESADO(A)</v>
      </c>
      <c r="E107" s="5">
        <f>SUM(ActividadesCom[[#This Row],[CRÉD. 1]],ActividadesCom[[#This Row],[CRÉD. 2]],ActividadesCom[[#This Row],[CRÉD. 3]],ActividadesCom[[#This Row],[CRÉD. 4]],ActividadesCom[[#This Row],[CRÉD. 5]])</f>
        <v>6</v>
      </c>
      <c r="F107" s="17">
        <f>IF(ActividadesCom[[#This Row],[ÚLTIMO SEMESTRE CON CRÉDITOS]]&gt;0,ROUND(AVERAGE(ActividadesCom[[#This Row],[VALOR NIVEL 5]],ActividadesCom[[#This Row],[VALOR NIVEL 4]],ActividadesCom[[#This Row],[VALOR NIVEL 3]],ActividadesCom[[#This Row],[VALOR NIVEL 2]],ActividadesCom[[#This Row],[VALOR NIVEL 1]]),0),"")</f>
        <v>2</v>
      </c>
      <c r="G107" s="5" t="str">
        <f>IF(ActividadesCom[[#This Row],[PROMEDIO]]="","",IF(ActividadesCom[[#This Row],[PROMEDIO]]&gt;=4,"EXCELENTE",IF(ActividadesCom[[#This Row],[PROMEDIO]]&gt;=3,"NOTABLE",IF(ActividadesCom[[#This Row],[PROMEDIO]]&gt;=2,"BUENO",IF(ActividadesCom[[#This Row],[PROMEDIO]]=1,"SUFICIENTE","")))))</f>
        <v>BUENO</v>
      </c>
      <c r="H107" s="5">
        <f>MAX(ActividadesCom[[#This Row],[PERÍODO 1]],ActividadesCom[[#This Row],[PERÍODO 2]],ActividadesCom[[#This Row],[PERÍODO 3]],ActividadesCom[[#This Row],[PERÍODO 4]],ActividadesCom[[#This Row],[PERÍODO 5]])</f>
        <v>20151</v>
      </c>
      <c r="I107" s="6" t="s">
        <v>178</v>
      </c>
      <c r="J107" s="5">
        <v>20141</v>
      </c>
      <c r="K107" s="5" t="s">
        <v>4009</v>
      </c>
      <c r="L107" s="5">
        <f>IF(ActividadesCom[[#This Row],[NIVEL 1]]&lt;&gt;0,VLOOKUP(ActividadesCom[[#This Row],[NIVEL 1]],Catálogo!A:B,2,FALSE),"")</f>
        <v>2</v>
      </c>
      <c r="M107" s="5">
        <v>1</v>
      </c>
      <c r="N107" s="6" t="s">
        <v>179</v>
      </c>
      <c r="O107" s="5">
        <v>20141</v>
      </c>
      <c r="P107" s="5" t="s">
        <v>4009</v>
      </c>
      <c r="Q107" s="5">
        <f>IF(ActividadesCom[[#This Row],[NIVEL 2]]&lt;&gt;0,VLOOKUP(ActividadesCom[[#This Row],[NIVEL 2]],Catálogo!A:B,2,FALSE),"")</f>
        <v>2</v>
      </c>
      <c r="R107" s="5">
        <v>1</v>
      </c>
      <c r="S107" s="6" t="s">
        <v>180</v>
      </c>
      <c r="T107" s="5">
        <v>20141</v>
      </c>
      <c r="U107" s="5" t="s">
        <v>4009</v>
      </c>
      <c r="V107" s="5">
        <f>IF(ActividadesCom[[#This Row],[NIVEL 3]]&lt;&gt;0,VLOOKUP(ActividadesCom[[#This Row],[NIVEL 3]],Catálogo!A:B,2,FALSE),"")</f>
        <v>2</v>
      </c>
      <c r="W107" s="5">
        <v>1</v>
      </c>
      <c r="X107" s="6" t="s">
        <v>153</v>
      </c>
      <c r="Y107" s="5">
        <v>20151</v>
      </c>
      <c r="Z107" s="5" t="s">
        <v>4009</v>
      </c>
      <c r="AA107" s="5">
        <f>IF(ActividadesCom[[#This Row],[NIVEL 4]]&lt;&gt;0,VLOOKUP(ActividadesCom[[#This Row],[NIVEL 4]],Catálogo!A:B,2,FALSE),"")</f>
        <v>2</v>
      </c>
      <c r="AB107" s="5">
        <v>1</v>
      </c>
      <c r="AC107" s="6" t="s">
        <v>33</v>
      </c>
      <c r="AD107" s="5">
        <v>2013</v>
      </c>
      <c r="AE107" s="5" t="s">
        <v>4009</v>
      </c>
      <c r="AF107" s="5">
        <f>IF(ActividadesCom[[#This Row],[NIVEL 5]]&lt;&gt;0,VLOOKUP(ActividadesCom[[#This Row],[NIVEL 5]],Catálogo!A:B,2,FALSE),"")</f>
        <v>2</v>
      </c>
      <c r="AG107" s="5">
        <v>2</v>
      </c>
      <c r="AH107" s="2"/>
    </row>
    <row r="108" spans="1:34" ht="30" hidden="1" customHeight="1" x14ac:dyDescent="0.25">
      <c r="A108" s="7">
        <v>13470157</v>
      </c>
      <c r="B108" s="6" t="str">
        <f>VLOOKUP(ActividadesCom[[#This Row],[NO. DE CONTROL]],'LISTADO ESTUDIANTES'!A:C,2,FALSE)</f>
        <v>CAHUICH PECH ANGEL RODRIGO</v>
      </c>
      <c r="C108" s="6" t="str">
        <f>VLOOKUP(ActividadesCom[[#This Row],[NO. DE CONTROL]],'LISTADO ESTUDIANTES'!A:C,3,FALSE)</f>
        <v>INGENIERIA INDUSTRIAL</v>
      </c>
      <c r="D108" s="5" t="str">
        <f>VLOOKUP(ActividadesCom[[#This Row],[NO. DE CONTROL]],'LISTADO ESTUDIANTES'!A:D,4,FALSE)</f>
        <v>BAJA</v>
      </c>
      <c r="E108" s="5">
        <f>SUM(ActividadesCom[[#This Row],[CRÉD. 1]],ActividadesCom[[#This Row],[CRÉD. 2]],ActividadesCom[[#This Row],[CRÉD. 3]],ActividadesCom[[#This Row],[CRÉD. 4]],ActividadesCom[[#This Row],[CRÉD. 5]])</f>
        <v>2</v>
      </c>
      <c r="F108" s="17">
        <f>IF(ActividadesCom[[#This Row],[ÚLTIMO SEMESTRE CON CRÉDITOS]]&gt;0,ROUND(AVERAGE(ActividadesCom[[#This Row],[VALOR NIVEL 5]],ActividadesCom[[#This Row],[VALOR NIVEL 4]],ActividadesCom[[#This Row],[VALOR NIVEL 3]],ActividadesCom[[#This Row],[VALOR NIVEL 2]],ActividadesCom[[#This Row],[VALOR NIVEL 1]]),0),"")</f>
        <v>2</v>
      </c>
      <c r="G108" s="5" t="str">
        <f>IF(ActividadesCom[[#This Row],[PROMEDIO]]="","",IF(ActividadesCom[[#This Row],[PROMEDIO]]&gt;=4,"EXCELENTE",IF(ActividadesCom[[#This Row],[PROMEDIO]]&gt;=3,"NOTABLE",IF(ActividadesCom[[#This Row],[PROMEDIO]]&gt;=2,"BUENO",IF(ActividadesCom[[#This Row],[PROMEDIO]]=1,"SUFICIENTE","")))))</f>
        <v>BUENO</v>
      </c>
      <c r="H108" s="5">
        <f>MAX(ActividadesCom[[#This Row],[PERÍODO 1]],ActividadesCom[[#This Row],[PERÍODO 2]],ActividadesCom[[#This Row],[PERÍODO 3]],ActividadesCom[[#This Row],[PERÍODO 4]],ActividadesCom[[#This Row],[PERÍODO 5]])</f>
        <v>20153</v>
      </c>
      <c r="I108" s="6" t="s">
        <v>148</v>
      </c>
      <c r="J108" s="5">
        <v>20141</v>
      </c>
      <c r="K108" s="5" t="s">
        <v>4009</v>
      </c>
      <c r="L108" s="5">
        <f>IF(ActividadesCom[[#This Row],[NIVEL 1]]&lt;&gt;0,VLOOKUP(ActividadesCom[[#This Row],[NIVEL 1]],Catálogo!A:B,2,FALSE),"")</f>
        <v>2</v>
      </c>
      <c r="M108" s="5">
        <v>1</v>
      </c>
      <c r="N108" s="6" t="s">
        <v>151</v>
      </c>
      <c r="O108" s="5">
        <v>20153</v>
      </c>
      <c r="P108" s="5" t="s">
        <v>4009</v>
      </c>
      <c r="Q108" s="5">
        <f>IF(ActividadesCom[[#This Row],[NIVEL 2]]&lt;&gt;0,VLOOKUP(ActividadesCom[[#This Row],[NIVEL 2]],Catálogo!A:B,2,FALSE),"")</f>
        <v>2</v>
      </c>
      <c r="R108" s="5">
        <v>1</v>
      </c>
      <c r="S108" s="6"/>
      <c r="T108" s="5"/>
      <c r="U108" s="5"/>
      <c r="V108" s="5" t="str">
        <f>IF(ActividadesCom[[#This Row],[NIVEL 3]]&lt;&gt;0,VLOOKUP(ActividadesCom[[#This Row],[NIVEL 3]],Catálogo!A:B,2,FALSE),"")</f>
        <v/>
      </c>
      <c r="W108" s="5"/>
      <c r="X108" s="6"/>
      <c r="Y108" s="5"/>
      <c r="Z108" s="5"/>
      <c r="AA108" s="5" t="str">
        <f>IF(ActividadesCom[[#This Row],[NIVEL 4]]&lt;&gt;0,VLOOKUP(ActividadesCom[[#This Row],[NIVEL 4]],Catálogo!A:B,2,FALSE),"")</f>
        <v/>
      </c>
      <c r="AB108" s="5"/>
      <c r="AC108" s="6"/>
      <c r="AD108" s="5"/>
      <c r="AE108" s="5"/>
      <c r="AF108" s="5" t="str">
        <f>IF(ActividadesCom[[#This Row],[NIVEL 5]]&lt;&gt;0,VLOOKUP(ActividadesCom[[#This Row],[NIVEL 5]],Catálogo!A:B,2,FALSE),"")</f>
        <v/>
      </c>
      <c r="AG108" s="5"/>
      <c r="AH108" s="2"/>
    </row>
    <row r="109" spans="1:34" ht="30" hidden="1" customHeight="1" x14ac:dyDescent="0.25">
      <c r="A109" s="7">
        <v>13470159</v>
      </c>
      <c r="B109" s="6" t="str">
        <f>VLOOKUP(ActividadesCom[[#This Row],[NO. DE CONTROL]],'LISTADO ESTUDIANTES'!A:C,2,FALSE)</f>
        <v>VALDIVIA PADRON FRANCISCO SERVANDO</v>
      </c>
      <c r="C109" s="6" t="str">
        <f>VLOOKUP(ActividadesCom[[#This Row],[NO. DE CONTROL]],'LISTADO ESTUDIANTES'!A:C,3,FALSE)</f>
        <v>INGENIERIA INDUSTRIAL</v>
      </c>
      <c r="D109" s="5" t="str">
        <f>VLOOKUP(ActividadesCom[[#This Row],[NO. DE CONTROL]],'LISTADO ESTUDIANTES'!A:D,4,FALSE)</f>
        <v>EGRESADO(A)</v>
      </c>
      <c r="E109" s="5">
        <f>SUM(ActividadesCom[[#This Row],[CRÉD. 1]],ActividadesCom[[#This Row],[CRÉD. 2]],ActividadesCom[[#This Row],[CRÉD. 3]],ActividadesCom[[#This Row],[CRÉD. 4]],ActividadesCom[[#This Row],[CRÉD. 5]])</f>
        <v>5</v>
      </c>
      <c r="F109" s="17">
        <f>IF(ActividadesCom[[#This Row],[ÚLTIMO SEMESTRE CON CRÉDITOS]]&gt;0,ROUND(AVERAGE(ActividadesCom[[#This Row],[VALOR NIVEL 5]],ActividadesCom[[#This Row],[VALOR NIVEL 4]],ActividadesCom[[#This Row],[VALOR NIVEL 3]],ActividadesCom[[#This Row],[VALOR NIVEL 2]],ActividadesCom[[#This Row],[VALOR NIVEL 1]]),0),"")</f>
        <v>2</v>
      </c>
      <c r="G109" s="5" t="str">
        <f>IF(ActividadesCom[[#This Row],[PROMEDIO]]="","",IF(ActividadesCom[[#This Row],[PROMEDIO]]&gt;=4,"EXCELENTE",IF(ActividadesCom[[#This Row],[PROMEDIO]]&gt;=3,"NOTABLE",IF(ActividadesCom[[#This Row],[PROMEDIO]]&gt;=2,"BUENO",IF(ActividadesCom[[#This Row],[PROMEDIO]]=1,"SUFICIENTE","")))))</f>
        <v>BUENO</v>
      </c>
      <c r="H109" s="5">
        <f>MAX(ActividadesCom[[#This Row],[PERÍODO 1]],ActividadesCom[[#This Row],[PERÍODO 2]],ActividadesCom[[#This Row],[PERÍODO 3]],ActividadesCom[[#This Row],[PERÍODO 4]],ActividadesCom[[#This Row],[PERÍODO 5]])</f>
        <v>20153</v>
      </c>
      <c r="I109" s="6" t="s">
        <v>148</v>
      </c>
      <c r="J109" s="5">
        <v>20141</v>
      </c>
      <c r="K109" s="5" t="s">
        <v>4009</v>
      </c>
      <c r="L109" s="5">
        <f>IF(ActividadesCom[[#This Row],[NIVEL 1]]&lt;&gt;0,VLOOKUP(ActividadesCom[[#This Row],[NIVEL 1]],Catálogo!A:B,2,FALSE),"")</f>
        <v>2</v>
      </c>
      <c r="M109" s="5">
        <v>1</v>
      </c>
      <c r="N109" s="6" t="s">
        <v>149</v>
      </c>
      <c r="O109" s="5">
        <v>20141</v>
      </c>
      <c r="P109" s="5" t="s">
        <v>4009</v>
      </c>
      <c r="Q109" s="5">
        <f>IF(ActividadesCom[[#This Row],[NIVEL 2]]&lt;&gt;0,VLOOKUP(ActividadesCom[[#This Row],[NIVEL 2]],Catálogo!A:B,2,FALSE),"")</f>
        <v>2</v>
      </c>
      <c r="R109" s="5">
        <v>1</v>
      </c>
      <c r="S109" s="6" t="s">
        <v>150</v>
      </c>
      <c r="T109" s="5">
        <v>20141</v>
      </c>
      <c r="U109" s="5" t="s">
        <v>4009</v>
      </c>
      <c r="V109" s="5">
        <f>IF(ActividadesCom[[#This Row],[NIVEL 3]]&lt;&gt;0,VLOOKUP(ActividadesCom[[#This Row],[NIVEL 3]],Catálogo!A:B,2,FALSE),"")</f>
        <v>2</v>
      </c>
      <c r="W109" s="5">
        <v>1</v>
      </c>
      <c r="X109" s="6" t="s">
        <v>151</v>
      </c>
      <c r="Y109" s="5">
        <v>20153</v>
      </c>
      <c r="Z109" s="5" t="s">
        <v>4009</v>
      </c>
      <c r="AA109" s="5">
        <f>IF(ActividadesCom[[#This Row],[NIVEL 4]]&lt;&gt;0,VLOOKUP(ActividadesCom[[#This Row],[NIVEL 4]],Catálogo!A:B,2,FALSE),"")</f>
        <v>2</v>
      </c>
      <c r="AB109" s="5">
        <v>1</v>
      </c>
      <c r="AC109" s="6" t="s">
        <v>10</v>
      </c>
      <c r="AD109" s="5">
        <v>20133</v>
      </c>
      <c r="AE109" s="5" t="s">
        <v>4009</v>
      </c>
      <c r="AF109" s="5">
        <f>IF(ActividadesCom[[#This Row],[NIVEL 5]]&lt;&gt;0,VLOOKUP(ActividadesCom[[#This Row],[NIVEL 5]],Catálogo!A:B,2,FALSE),"")</f>
        <v>2</v>
      </c>
      <c r="AG109" s="5">
        <v>1</v>
      </c>
      <c r="AH109" s="2"/>
    </row>
    <row r="110" spans="1:34" ht="30" hidden="1" customHeight="1" x14ac:dyDescent="0.25">
      <c r="A110" s="7">
        <v>13470160</v>
      </c>
      <c r="B110" s="6" t="str">
        <f>VLOOKUP(ActividadesCom[[#This Row],[NO. DE CONTROL]],'LISTADO ESTUDIANTES'!A:C,2,FALSE)</f>
        <v>AGUILAR CHI OMAR ALEJANDRO</v>
      </c>
      <c r="C110" s="6" t="str">
        <f>VLOOKUP(ActividadesCom[[#This Row],[NO. DE CONTROL]],'LISTADO ESTUDIANTES'!A:C,3,FALSE)</f>
        <v>INGENIERIA INDUSTRIAL</v>
      </c>
      <c r="D110" s="5" t="str">
        <f>VLOOKUP(ActividadesCom[[#This Row],[NO. DE CONTROL]],'LISTADO ESTUDIANTES'!A:D,4,FALSE)</f>
        <v>EGRESADO(A)</v>
      </c>
      <c r="E110" s="5">
        <f>SUM(ActividadesCom[[#This Row],[CRÉD. 1]],ActividadesCom[[#This Row],[CRÉD. 2]],ActividadesCom[[#This Row],[CRÉD. 3]],ActividadesCom[[#This Row],[CRÉD. 4]],ActividadesCom[[#This Row],[CRÉD. 5]])</f>
        <v>5</v>
      </c>
      <c r="F110" s="17">
        <f>IF(ActividadesCom[[#This Row],[ÚLTIMO SEMESTRE CON CRÉDITOS]]&gt;0,ROUND(AVERAGE(ActividadesCom[[#This Row],[VALOR NIVEL 5]],ActividadesCom[[#This Row],[VALOR NIVEL 4]],ActividadesCom[[#This Row],[VALOR NIVEL 3]],ActividadesCom[[#This Row],[VALOR NIVEL 2]],ActividadesCom[[#This Row],[VALOR NIVEL 1]]),0),"")</f>
        <v>2</v>
      </c>
      <c r="G110" s="5" t="str">
        <f>IF(ActividadesCom[[#This Row],[PROMEDIO]]="","",IF(ActividadesCom[[#This Row],[PROMEDIO]]&gt;=4,"EXCELENTE",IF(ActividadesCom[[#This Row],[PROMEDIO]]&gt;=3,"NOTABLE",IF(ActividadesCom[[#This Row],[PROMEDIO]]&gt;=2,"BUENO",IF(ActividadesCom[[#This Row],[PROMEDIO]]=1,"SUFICIENTE","")))))</f>
        <v>BUENO</v>
      </c>
      <c r="H110" s="5">
        <f>MAX(ActividadesCom[[#This Row],[PERÍODO 1]],ActividadesCom[[#This Row],[PERÍODO 2]],ActividadesCom[[#This Row],[PERÍODO 3]],ActividadesCom[[#This Row],[PERÍODO 4]],ActividadesCom[[#This Row],[PERÍODO 5]])</f>
        <v>20153</v>
      </c>
      <c r="I110" s="6" t="s">
        <v>148</v>
      </c>
      <c r="J110" s="5">
        <v>20141</v>
      </c>
      <c r="K110" s="5" t="s">
        <v>4009</v>
      </c>
      <c r="L110" s="5">
        <f>IF(ActividadesCom[[#This Row],[NIVEL 1]]&lt;&gt;0,VLOOKUP(ActividadesCom[[#This Row],[NIVEL 1]],Catálogo!A:B,2,FALSE),"")</f>
        <v>2</v>
      </c>
      <c r="M110" s="5">
        <v>1</v>
      </c>
      <c r="N110" s="6" t="s">
        <v>149</v>
      </c>
      <c r="O110" s="5">
        <v>20141</v>
      </c>
      <c r="P110" s="5" t="s">
        <v>4009</v>
      </c>
      <c r="Q110" s="5">
        <f>IF(ActividadesCom[[#This Row],[NIVEL 2]]&lt;&gt;0,VLOOKUP(ActividadesCom[[#This Row],[NIVEL 2]],Catálogo!A:B,2,FALSE),"")</f>
        <v>2</v>
      </c>
      <c r="R110" s="5">
        <v>1</v>
      </c>
      <c r="S110" s="6" t="s">
        <v>150</v>
      </c>
      <c r="T110" s="5">
        <v>20141</v>
      </c>
      <c r="U110" s="5" t="s">
        <v>4009</v>
      </c>
      <c r="V110" s="5">
        <f>IF(ActividadesCom[[#This Row],[NIVEL 3]]&lt;&gt;0,VLOOKUP(ActividadesCom[[#This Row],[NIVEL 3]],Catálogo!A:B,2,FALSE),"")</f>
        <v>2</v>
      </c>
      <c r="W110" s="5">
        <v>1</v>
      </c>
      <c r="X110" s="6" t="s">
        <v>151</v>
      </c>
      <c r="Y110" s="5">
        <v>20153</v>
      </c>
      <c r="Z110" s="5" t="s">
        <v>4009</v>
      </c>
      <c r="AA110" s="5">
        <f>IF(ActividadesCom[[#This Row],[NIVEL 4]]&lt;&gt;0,VLOOKUP(ActividadesCom[[#This Row],[NIVEL 4]],Catálogo!A:B,2,FALSE),"")</f>
        <v>2</v>
      </c>
      <c r="AB110" s="5">
        <v>1</v>
      </c>
      <c r="AC110" s="6" t="s">
        <v>11</v>
      </c>
      <c r="AD110" s="5">
        <v>20133</v>
      </c>
      <c r="AE110" s="5" t="s">
        <v>4009</v>
      </c>
      <c r="AF110" s="5">
        <f>IF(ActividadesCom[[#This Row],[NIVEL 5]]&lt;&gt;0,VLOOKUP(ActividadesCom[[#This Row],[NIVEL 5]],Catálogo!A:B,2,FALSE),"")</f>
        <v>2</v>
      </c>
      <c r="AG110" s="5">
        <v>1</v>
      </c>
      <c r="AH110" s="2"/>
    </row>
    <row r="111" spans="1:34" ht="30" hidden="1" customHeight="1" x14ac:dyDescent="0.25">
      <c r="A111" s="7">
        <v>13470161</v>
      </c>
      <c r="B111" s="6" t="str">
        <f>VLOOKUP(ActividadesCom[[#This Row],[NO. DE CONTROL]],'LISTADO ESTUDIANTES'!A:C,2,FALSE)</f>
        <v>COHUO CASTILLEJOS MARICRUZ</v>
      </c>
      <c r="C111" s="6" t="str">
        <f>VLOOKUP(ActividadesCom[[#This Row],[NO. DE CONTROL]],'LISTADO ESTUDIANTES'!A:C,3,FALSE)</f>
        <v>INGENIERIA INDUSTRIAL</v>
      </c>
      <c r="D111" s="5" t="str">
        <f>VLOOKUP(ActividadesCom[[#This Row],[NO. DE CONTROL]],'LISTADO ESTUDIANTES'!A:D,4,FALSE)</f>
        <v>EGRESADO(A)</v>
      </c>
      <c r="E111" s="5">
        <f>SUM(ActividadesCom[[#This Row],[CRÉD. 1]],ActividadesCom[[#This Row],[CRÉD. 2]],ActividadesCom[[#This Row],[CRÉD. 3]],ActividadesCom[[#This Row],[CRÉD. 4]],ActividadesCom[[#This Row],[CRÉD. 5]])</f>
        <v>6</v>
      </c>
      <c r="F111" s="17">
        <f>IF(ActividadesCom[[#This Row],[ÚLTIMO SEMESTRE CON CRÉDITOS]]&gt;0,ROUND(AVERAGE(ActividadesCom[[#This Row],[VALOR NIVEL 5]],ActividadesCom[[#This Row],[VALOR NIVEL 4]],ActividadesCom[[#This Row],[VALOR NIVEL 3]],ActividadesCom[[#This Row],[VALOR NIVEL 2]],ActividadesCom[[#This Row],[VALOR NIVEL 1]]),0),"")</f>
        <v>2</v>
      </c>
      <c r="G111" s="5" t="str">
        <f>IF(ActividadesCom[[#This Row],[PROMEDIO]]="","",IF(ActividadesCom[[#This Row],[PROMEDIO]]&gt;=4,"EXCELENTE",IF(ActividadesCom[[#This Row],[PROMEDIO]]&gt;=3,"NOTABLE",IF(ActividadesCom[[#This Row],[PROMEDIO]]&gt;=2,"BUENO",IF(ActividadesCom[[#This Row],[PROMEDIO]]=1,"SUFICIENTE","")))))</f>
        <v>BUENO</v>
      </c>
      <c r="H111" s="5">
        <f>MAX(ActividadesCom[[#This Row],[PERÍODO 1]],ActividadesCom[[#This Row],[PERÍODO 2]],ActividadesCom[[#This Row],[PERÍODO 3]],ActividadesCom[[#This Row],[PERÍODO 4]],ActividadesCom[[#This Row],[PERÍODO 5]])</f>
        <v>20153</v>
      </c>
      <c r="I111" s="6" t="s">
        <v>148</v>
      </c>
      <c r="J111" s="5">
        <v>20141</v>
      </c>
      <c r="K111" s="5" t="s">
        <v>4009</v>
      </c>
      <c r="L111" s="5">
        <f>IF(ActividadesCom[[#This Row],[NIVEL 1]]&lt;&gt;0,VLOOKUP(ActividadesCom[[#This Row],[NIVEL 1]],Catálogo!A:B,2,FALSE),"")</f>
        <v>2</v>
      </c>
      <c r="M111" s="5">
        <v>1</v>
      </c>
      <c r="N111" s="6" t="s">
        <v>149</v>
      </c>
      <c r="O111" s="5">
        <v>20141</v>
      </c>
      <c r="P111" s="5" t="s">
        <v>4009</v>
      </c>
      <c r="Q111" s="5">
        <f>IF(ActividadesCom[[#This Row],[NIVEL 2]]&lt;&gt;0,VLOOKUP(ActividadesCom[[#This Row],[NIVEL 2]],Catálogo!A:B,2,FALSE),"")</f>
        <v>2</v>
      </c>
      <c r="R111" s="5">
        <v>1</v>
      </c>
      <c r="S111" s="6" t="s">
        <v>150</v>
      </c>
      <c r="T111" s="5">
        <v>20141</v>
      </c>
      <c r="U111" s="5" t="s">
        <v>4009</v>
      </c>
      <c r="V111" s="5">
        <f>IF(ActividadesCom[[#This Row],[NIVEL 3]]&lt;&gt;0,VLOOKUP(ActividadesCom[[#This Row],[NIVEL 3]],Catálogo!A:B,2,FALSE),"")</f>
        <v>2</v>
      </c>
      <c r="W111" s="5">
        <v>1</v>
      </c>
      <c r="X111" s="6" t="s">
        <v>151</v>
      </c>
      <c r="Y111" s="5">
        <v>20153</v>
      </c>
      <c r="Z111" s="5" t="s">
        <v>4009</v>
      </c>
      <c r="AA111" s="5">
        <f>IF(ActividadesCom[[#This Row],[NIVEL 4]]&lt;&gt;0,VLOOKUP(ActividadesCom[[#This Row],[NIVEL 4]],Catálogo!A:B,2,FALSE),"")</f>
        <v>2</v>
      </c>
      <c r="AB111" s="5">
        <v>1</v>
      </c>
      <c r="AC111" s="6" t="s">
        <v>43</v>
      </c>
      <c r="AD111" s="5">
        <v>20133</v>
      </c>
      <c r="AE111" s="5" t="s">
        <v>4009</v>
      </c>
      <c r="AF111" s="5">
        <f>IF(ActividadesCom[[#This Row],[NIVEL 5]]&lt;&gt;0,VLOOKUP(ActividadesCom[[#This Row],[NIVEL 5]],Catálogo!A:B,2,FALSE),"")</f>
        <v>2</v>
      </c>
      <c r="AG111" s="5">
        <v>2</v>
      </c>
      <c r="AH111" s="2"/>
    </row>
    <row r="112" spans="1:34" ht="30" hidden="1" customHeight="1" x14ac:dyDescent="0.25">
      <c r="A112" s="7">
        <v>13470162</v>
      </c>
      <c r="B112" s="6" t="str">
        <f>VLOOKUP(ActividadesCom[[#This Row],[NO. DE CONTROL]],'LISTADO ESTUDIANTES'!A:C,2,FALSE)</f>
        <v>URDAPILLETA AGUILAR STEFANIA GUADALUPE</v>
      </c>
      <c r="C112" s="6" t="str">
        <f>VLOOKUP(ActividadesCom[[#This Row],[NO. DE CONTROL]],'LISTADO ESTUDIANTES'!A:C,3,FALSE)</f>
        <v>INGENIERIA INDUSTRIAL</v>
      </c>
      <c r="D112" s="5" t="str">
        <f>VLOOKUP(ActividadesCom[[#This Row],[NO. DE CONTROL]],'LISTADO ESTUDIANTES'!A:D,4,FALSE)</f>
        <v>EGRESADO(A)</v>
      </c>
      <c r="E112" s="5">
        <f>SUM(ActividadesCom[[#This Row],[CRÉD. 1]],ActividadesCom[[#This Row],[CRÉD. 2]],ActividadesCom[[#This Row],[CRÉD. 3]],ActividadesCom[[#This Row],[CRÉD. 4]],ActividadesCom[[#This Row],[CRÉD. 5]])</f>
        <v>5</v>
      </c>
      <c r="F112" s="17">
        <f>IF(ActividadesCom[[#This Row],[ÚLTIMO SEMESTRE CON CRÉDITOS]]&gt;0,ROUND(AVERAGE(ActividadesCom[[#This Row],[VALOR NIVEL 5]],ActividadesCom[[#This Row],[VALOR NIVEL 4]],ActividadesCom[[#This Row],[VALOR NIVEL 3]],ActividadesCom[[#This Row],[VALOR NIVEL 2]],ActividadesCom[[#This Row],[VALOR NIVEL 1]]),0),"")</f>
        <v>2</v>
      </c>
      <c r="G112" s="5" t="str">
        <f>IF(ActividadesCom[[#This Row],[PROMEDIO]]="","",IF(ActividadesCom[[#This Row],[PROMEDIO]]&gt;=4,"EXCELENTE",IF(ActividadesCom[[#This Row],[PROMEDIO]]&gt;=3,"NOTABLE",IF(ActividadesCom[[#This Row],[PROMEDIO]]&gt;=2,"BUENO",IF(ActividadesCom[[#This Row],[PROMEDIO]]=1,"SUFICIENTE","")))))</f>
        <v>BUENO</v>
      </c>
      <c r="H112" s="5">
        <f>MAX(ActividadesCom[[#This Row],[PERÍODO 1]],ActividadesCom[[#This Row],[PERÍODO 2]],ActividadesCom[[#This Row],[PERÍODO 3]],ActividadesCom[[#This Row],[PERÍODO 4]],ActividadesCom[[#This Row],[PERÍODO 5]])</f>
        <v>20153</v>
      </c>
      <c r="I112" s="6" t="s">
        <v>148</v>
      </c>
      <c r="J112" s="5">
        <v>20141</v>
      </c>
      <c r="K112" s="5" t="s">
        <v>4009</v>
      </c>
      <c r="L112" s="5">
        <f>IF(ActividadesCom[[#This Row],[NIVEL 1]]&lt;&gt;0,VLOOKUP(ActividadesCom[[#This Row],[NIVEL 1]],Catálogo!A:B,2,FALSE),"")</f>
        <v>2</v>
      </c>
      <c r="M112" s="5">
        <v>1</v>
      </c>
      <c r="N112" s="6" t="s">
        <v>149</v>
      </c>
      <c r="O112" s="5">
        <v>20141</v>
      </c>
      <c r="P112" s="5" t="s">
        <v>4009</v>
      </c>
      <c r="Q112" s="5">
        <f>IF(ActividadesCom[[#This Row],[NIVEL 2]]&lt;&gt;0,VLOOKUP(ActividadesCom[[#This Row],[NIVEL 2]],Catálogo!A:B,2,FALSE),"")</f>
        <v>2</v>
      </c>
      <c r="R112" s="5">
        <v>1</v>
      </c>
      <c r="S112" s="6" t="s">
        <v>150</v>
      </c>
      <c r="T112" s="5">
        <v>20141</v>
      </c>
      <c r="U112" s="5" t="s">
        <v>4009</v>
      </c>
      <c r="V112" s="5">
        <f>IF(ActividadesCom[[#This Row],[NIVEL 3]]&lt;&gt;0,VLOOKUP(ActividadesCom[[#This Row],[NIVEL 3]],Catálogo!A:B,2,FALSE),"")</f>
        <v>2</v>
      </c>
      <c r="W112" s="5">
        <v>1</v>
      </c>
      <c r="X112" s="6" t="s">
        <v>151</v>
      </c>
      <c r="Y112" s="5">
        <v>20153</v>
      </c>
      <c r="Z112" s="5" t="s">
        <v>4009</v>
      </c>
      <c r="AA112" s="5">
        <f>IF(ActividadesCom[[#This Row],[NIVEL 4]]&lt;&gt;0,VLOOKUP(ActividadesCom[[#This Row],[NIVEL 4]],Catálogo!A:B,2,FALSE),"")</f>
        <v>2</v>
      </c>
      <c r="AB112" s="5">
        <v>1</v>
      </c>
      <c r="AC112" s="6" t="s">
        <v>308</v>
      </c>
      <c r="AD112" s="5">
        <v>20133</v>
      </c>
      <c r="AE112" s="5" t="s">
        <v>4009</v>
      </c>
      <c r="AF112" s="5">
        <f>IF(ActividadesCom[[#This Row],[NIVEL 5]]&lt;&gt;0,VLOOKUP(ActividadesCom[[#This Row],[NIVEL 5]],Catálogo!A:B,2,FALSE),"")</f>
        <v>2</v>
      </c>
      <c r="AG112" s="5">
        <v>1</v>
      </c>
      <c r="AH112" s="2"/>
    </row>
    <row r="113" spans="1:34" ht="30" hidden="1" customHeight="1" x14ac:dyDescent="0.25">
      <c r="A113" s="7">
        <v>13470163</v>
      </c>
      <c r="B113" s="6" t="str">
        <f>VLOOKUP(ActividadesCom[[#This Row],[NO. DE CONTROL]],'LISTADO ESTUDIANTES'!A:C,2,FALSE)</f>
        <v>REYES HERNANDEZ JUAN DAVID</v>
      </c>
      <c r="C113" s="6" t="str">
        <f>VLOOKUP(ActividadesCom[[#This Row],[NO. DE CONTROL]],'LISTADO ESTUDIANTES'!A:C,3,FALSE)</f>
        <v>INGENIERIA INDUSTRIAL</v>
      </c>
      <c r="D113" s="5" t="str">
        <f>VLOOKUP(ActividadesCom[[#This Row],[NO. DE CONTROL]],'LISTADO ESTUDIANTES'!A:D,4,FALSE)</f>
        <v>EGRESADO(A)</v>
      </c>
      <c r="E113" s="5">
        <f>SUM(ActividadesCom[[#This Row],[CRÉD. 1]],ActividadesCom[[#This Row],[CRÉD. 2]],ActividadesCom[[#This Row],[CRÉD. 3]],ActividadesCom[[#This Row],[CRÉD. 4]],ActividadesCom[[#This Row],[CRÉD. 5]])</f>
        <v>8</v>
      </c>
      <c r="F113" s="17">
        <f>IF(ActividadesCom[[#This Row],[ÚLTIMO SEMESTRE CON CRÉDITOS]]&gt;0,ROUND(AVERAGE(ActividadesCom[[#This Row],[VALOR NIVEL 5]],ActividadesCom[[#This Row],[VALOR NIVEL 4]],ActividadesCom[[#This Row],[VALOR NIVEL 3]],ActividadesCom[[#This Row],[VALOR NIVEL 2]],ActividadesCom[[#This Row],[VALOR NIVEL 1]]),0),"")</f>
        <v>2</v>
      </c>
      <c r="G113" s="5" t="str">
        <f>IF(ActividadesCom[[#This Row],[PROMEDIO]]="","",IF(ActividadesCom[[#This Row],[PROMEDIO]]&gt;=4,"EXCELENTE",IF(ActividadesCom[[#This Row],[PROMEDIO]]&gt;=3,"NOTABLE",IF(ActividadesCom[[#This Row],[PROMEDIO]]&gt;=2,"BUENO",IF(ActividadesCom[[#This Row],[PROMEDIO]]=1,"SUFICIENTE","")))))</f>
        <v>BUENO</v>
      </c>
      <c r="H113" s="5">
        <f>MAX(ActividadesCom[[#This Row],[PERÍODO 1]],ActividadesCom[[#This Row],[PERÍODO 2]],ActividadesCom[[#This Row],[PERÍODO 3]],ActividadesCom[[#This Row],[PERÍODO 4]],ActividadesCom[[#This Row],[PERÍODO 5]])</f>
        <v>20151</v>
      </c>
      <c r="I113" s="6" t="s">
        <v>148</v>
      </c>
      <c r="J113" s="5">
        <v>20141</v>
      </c>
      <c r="K113" s="5" t="s">
        <v>4009</v>
      </c>
      <c r="L113" s="5">
        <f>IF(ActividadesCom[[#This Row],[NIVEL 1]]&lt;&gt;0,VLOOKUP(ActividadesCom[[#This Row],[NIVEL 1]],Catálogo!A:B,2,FALSE),"")</f>
        <v>2</v>
      </c>
      <c r="M113" s="5">
        <v>1</v>
      </c>
      <c r="N113" s="6" t="s">
        <v>150</v>
      </c>
      <c r="O113" s="5">
        <v>20141</v>
      </c>
      <c r="P113" s="5" t="s">
        <v>4009</v>
      </c>
      <c r="Q113" s="5">
        <f>IF(ActividadesCom[[#This Row],[NIVEL 2]]&lt;&gt;0,VLOOKUP(ActividadesCom[[#This Row],[NIVEL 2]],Catálogo!A:B,2,FALSE),"")</f>
        <v>2</v>
      </c>
      <c r="R113" s="5">
        <v>1</v>
      </c>
      <c r="S113" s="6" t="s">
        <v>156</v>
      </c>
      <c r="T113" s="5" t="s">
        <v>137</v>
      </c>
      <c r="U113" s="5" t="s">
        <v>4009</v>
      </c>
      <c r="V113" s="5">
        <f>IF(ActividadesCom[[#This Row],[NIVEL 3]]&lt;&gt;0,VLOOKUP(ActividadesCom[[#This Row],[NIVEL 3]],Catálogo!A:B,2,FALSE),"")</f>
        <v>2</v>
      </c>
      <c r="W113" s="5">
        <v>2</v>
      </c>
      <c r="X113" s="6" t="s">
        <v>153</v>
      </c>
      <c r="Y113" s="5">
        <v>20151</v>
      </c>
      <c r="Z113" s="5" t="s">
        <v>4009</v>
      </c>
      <c r="AA113" s="5">
        <f>IF(ActividadesCom[[#This Row],[NIVEL 4]]&lt;&gt;0,VLOOKUP(ActividadesCom[[#This Row],[NIVEL 4]],Catálogo!A:B,2,FALSE),"")</f>
        <v>2</v>
      </c>
      <c r="AB113" s="5">
        <v>1</v>
      </c>
      <c r="AC113" s="6" t="s">
        <v>68</v>
      </c>
      <c r="AD113" s="5" t="s">
        <v>51</v>
      </c>
      <c r="AE113" s="5" t="s">
        <v>4009</v>
      </c>
      <c r="AF113" s="5">
        <f>IF(ActividadesCom[[#This Row],[NIVEL 5]]&lt;&gt;0,VLOOKUP(ActividadesCom[[#This Row],[NIVEL 5]],Catálogo!A:B,2,FALSE),"")</f>
        <v>2</v>
      </c>
      <c r="AG113" s="5">
        <v>3</v>
      </c>
      <c r="AH113" s="2"/>
    </row>
    <row r="114" spans="1:34" ht="30" hidden="1" customHeight="1" x14ac:dyDescent="0.25">
      <c r="A114" s="7">
        <v>13470165</v>
      </c>
      <c r="B114" s="6" t="str">
        <f>VLOOKUP(ActividadesCom[[#This Row],[NO. DE CONTROL]],'LISTADO ESTUDIANTES'!A:C,2,FALSE)</f>
        <v>RICO HOIL JORGE ALBERTO</v>
      </c>
      <c r="C114" s="6" t="str">
        <f>VLOOKUP(ActividadesCom[[#This Row],[NO. DE CONTROL]],'LISTADO ESTUDIANTES'!A:C,3,FALSE)</f>
        <v>INGENIERIA INDUSTRIAL</v>
      </c>
      <c r="D114" s="5" t="str">
        <f>VLOOKUP(ActividadesCom[[#This Row],[NO. DE CONTROL]],'LISTADO ESTUDIANTES'!A:D,4,FALSE)</f>
        <v>BAJA</v>
      </c>
      <c r="E114" s="5">
        <f>SUM(ActividadesCom[[#This Row],[CRÉD. 1]],ActividadesCom[[#This Row],[CRÉD. 2]],ActividadesCom[[#This Row],[CRÉD. 3]],ActividadesCom[[#This Row],[CRÉD. 4]],ActividadesCom[[#This Row],[CRÉD. 5]])</f>
        <v>2</v>
      </c>
      <c r="F114" s="17">
        <f>IF(ActividadesCom[[#This Row],[ÚLTIMO SEMESTRE CON CRÉDITOS]]&gt;0,ROUND(AVERAGE(ActividadesCom[[#This Row],[VALOR NIVEL 5]],ActividadesCom[[#This Row],[VALOR NIVEL 4]],ActividadesCom[[#This Row],[VALOR NIVEL 3]],ActividadesCom[[#This Row],[VALOR NIVEL 2]],ActividadesCom[[#This Row],[VALOR NIVEL 1]]),0),"")</f>
        <v>2</v>
      </c>
      <c r="G114" s="5" t="str">
        <f>IF(ActividadesCom[[#This Row],[PROMEDIO]]="","",IF(ActividadesCom[[#This Row],[PROMEDIO]]&gt;=4,"EXCELENTE",IF(ActividadesCom[[#This Row],[PROMEDIO]]&gt;=3,"NOTABLE",IF(ActividadesCom[[#This Row],[PROMEDIO]]&gt;=2,"BUENO",IF(ActividadesCom[[#This Row],[PROMEDIO]]=1,"SUFICIENTE","")))))</f>
        <v>BUENO</v>
      </c>
      <c r="H114" s="5">
        <f>MAX(ActividadesCom[[#This Row],[PERÍODO 1]],ActividadesCom[[#This Row],[PERÍODO 2]],ActividadesCom[[#This Row],[PERÍODO 3]],ActividadesCom[[#This Row],[PERÍODO 4]],ActividadesCom[[#This Row],[PERÍODO 5]])</f>
        <v>20153</v>
      </c>
      <c r="I114" s="6" t="s">
        <v>148</v>
      </c>
      <c r="J114" s="5">
        <v>20141</v>
      </c>
      <c r="K114" s="5" t="s">
        <v>4009</v>
      </c>
      <c r="L114" s="5">
        <f>IF(ActividadesCom[[#This Row],[NIVEL 1]]&lt;&gt;0,VLOOKUP(ActividadesCom[[#This Row],[NIVEL 1]],Catálogo!A:B,2,FALSE),"")</f>
        <v>2</v>
      </c>
      <c r="M114" s="5">
        <v>1</v>
      </c>
      <c r="N114" s="6" t="s">
        <v>151</v>
      </c>
      <c r="O114" s="5">
        <v>20153</v>
      </c>
      <c r="P114" s="5" t="s">
        <v>4009</v>
      </c>
      <c r="Q114" s="5">
        <f>IF(ActividadesCom[[#This Row],[NIVEL 2]]&lt;&gt;0,VLOOKUP(ActividadesCom[[#This Row],[NIVEL 2]],Catálogo!A:B,2,FALSE),"")</f>
        <v>2</v>
      </c>
      <c r="R114" s="5">
        <v>1</v>
      </c>
      <c r="S114" s="6"/>
      <c r="T114" s="5"/>
      <c r="U114" s="5"/>
      <c r="V114" s="5" t="str">
        <f>IF(ActividadesCom[[#This Row],[NIVEL 3]]&lt;&gt;0,VLOOKUP(ActividadesCom[[#This Row],[NIVEL 3]],Catálogo!A:B,2,FALSE),"")</f>
        <v/>
      </c>
      <c r="W114" s="5"/>
      <c r="X114" s="6"/>
      <c r="Y114" s="5"/>
      <c r="Z114" s="5"/>
      <c r="AA114" s="5" t="str">
        <f>IF(ActividadesCom[[#This Row],[NIVEL 4]]&lt;&gt;0,VLOOKUP(ActividadesCom[[#This Row],[NIVEL 4]],Catálogo!A:B,2,FALSE),"")</f>
        <v/>
      </c>
      <c r="AB114" s="5"/>
      <c r="AC114" s="6"/>
      <c r="AD114" s="5"/>
      <c r="AE114" s="5"/>
      <c r="AF114" s="5" t="str">
        <f>IF(ActividadesCom[[#This Row],[NIVEL 5]]&lt;&gt;0,VLOOKUP(ActividadesCom[[#This Row],[NIVEL 5]],Catálogo!A:B,2,FALSE),"")</f>
        <v/>
      </c>
      <c r="AG114" s="5"/>
      <c r="AH114" s="2"/>
    </row>
    <row r="115" spans="1:34" ht="30" hidden="1" customHeight="1" x14ac:dyDescent="0.25">
      <c r="A115" s="7">
        <v>13470166</v>
      </c>
      <c r="B115" s="6" t="str">
        <f>VLOOKUP(ActividadesCom[[#This Row],[NO. DE CONTROL]],'LISTADO ESTUDIANTES'!A:C,2,FALSE)</f>
        <v>PECH NOH ADOLFO ANGEL</v>
      </c>
      <c r="C115" s="6" t="str">
        <f>VLOOKUP(ActividadesCom[[#This Row],[NO. DE CONTROL]],'LISTADO ESTUDIANTES'!A:C,3,FALSE)</f>
        <v>INGENIERIA INDUSTRIAL</v>
      </c>
      <c r="D115" s="5" t="str">
        <f>VLOOKUP(ActividadesCom[[#This Row],[NO. DE CONTROL]],'LISTADO ESTUDIANTES'!A:D,4,FALSE)</f>
        <v>BAJA</v>
      </c>
      <c r="E115" s="5">
        <f>SUM(ActividadesCom[[#This Row],[CRÉD. 1]],ActividadesCom[[#This Row],[CRÉD. 2]],ActividadesCom[[#This Row],[CRÉD. 3]],ActividadesCom[[#This Row],[CRÉD. 4]],ActividadesCom[[#This Row],[CRÉD. 5]])</f>
        <v>1</v>
      </c>
      <c r="F115" s="17">
        <f>IF(ActividadesCom[[#This Row],[ÚLTIMO SEMESTRE CON CRÉDITOS]]&gt;0,ROUND(AVERAGE(ActividadesCom[[#This Row],[VALOR NIVEL 5]],ActividadesCom[[#This Row],[VALOR NIVEL 4]],ActividadesCom[[#This Row],[VALOR NIVEL 3]],ActividadesCom[[#This Row],[VALOR NIVEL 2]],ActividadesCom[[#This Row],[VALOR NIVEL 1]]),0),"")</f>
        <v>2</v>
      </c>
      <c r="G115" s="5" t="str">
        <f>IF(ActividadesCom[[#This Row],[PROMEDIO]]="","",IF(ActividadesCom[[#This Row],[PROMEDIO]]&gt;=4,"EXCELENTE",IF(ActividadesCom[[#This Row],[PROMEDIO]]&gt;=3,"NOTABLE",IF(ActividadesCom[[#This Row],[PROMEDIO]]&gt;=2,"BUENO",IF(ActividadesCom[[#This Row],[PROMEDIO]]=1,"SUFICIENTE","")))))</f>
        <v>BUENO</v>
      </c>
      <c r="H115" s="5">
        <f>MAX(ActividadesCom[[#This Row],[PERÍODO 1]],ActividadesCom[[#This Row],[PERÍODO 2]],ActividadesCom[[#This Row],[PERÍODO 3]],ActividadesCom[[#This Row],[PERÍODO 4]],ActividadesCom[[#This Row],[PERÍODO 5]])</f>
        <v>20141</v>
      </c>
      <c r="I115" s="6" t="s">
        <v>148</v>
      </c>
      <c r="J115" s="5">
        <v>20141</v>
      </c>
      <c r="K115" s="5" t="s">
        <v>4009</v>
      </c>
      <c r="L115" s="5">
        <f>IF(ActividadesCom[[#This Row],[NIVEL 1]]&lt;&gt;0,VLOOKUP(ActividadesCom[[#This Row],[NIVEL 1]],Catálogo!A:B,2,FALSE),"")</f>
        <v>2</v>
      </c>
      <c r="M115" s="5">
        <v>1</v>
      </c>
      <c r="N115" s="6"/>
      <c r="O115" s="5"/>
      <c r="P115" s="5"/>
      <c r="Q115" s="5" t="str">
        <f>IF(ActividadesCom[[#This Row],[NIVEL 2]]&lt;&gt;0,VLOOKUP(ActividadesCom[[#This Row],[NIVEL 2]],Catálogo!A:B,2,FALSE),"")</f>
        <v/>
      </c>
      <c r="R115" s="5"/>
      <c r="S115" s="6"/>
      <c r="T115" s="5"/>
      <c r="U115" s="5"/>
      <c r="V115" s="5" t="str">
        <f>IF(ActividadesCom[[#This Row],[NIVEL 3]]&lt;&gt;0,VLOOKUP(ActividadesCom[[#This Row],[NIVEL 3]],Catálogo!A:B,2,FALSE),"")</f>
        <v/>
      </c>
      <c r="W115" s="5"/>
      <c r="X115" s="6"/>
      <c r="Y115" s="5"/>
      <c r="Z115" s="5"/>
      <c r="AA115" s="5" t="str">
        <f>IF(ActividadesCom[[#This Row],[NIVEL 4]]&lt;&gt;0,VLOOKUP(ActividadesCom[[#This Row],[NIVEL 4]],Catálogo!A:B,2,FALSE),"")</f>
        <v/>
      </c>
      <c r="AB115" s="5"/>
      <c r="AC115" s="6"/>
      <c r="AD115" s="5"/>
      <c r="AE115" s="5"/>
      <c r="AF115" s="5" t="str">
        <f>IF(ActividadesCom[[#This Row],[NIVEL 5]]&lt;&gt;0,VLOOKUP(ActividadesCom[[#This Row],[NIVEL 5]],Catálogo!A:B,2,FALSE),"")</f>
        <v/>
      </c>
      <c r="AG115" s="5"/>
      <c r="AH115" s="2"/>
    </row>
    <row r="116" spans="1:34" ht="30" hidden="1" customHeight="1" x14ac:dyDescent="0.25">
      <c r="A116" s="7">
        <v>13470167</v>
      </c>
      <c r="B116" s="6" t="str">
        <f>VLOOKUP(ActividadesCom[[#This Row],[NO. DE CONTROL]],'LISTADO ESTUDIANTES'!A:C,2,FALSE)</f>
        <v>CRUZ PEREZ JOSE EDUARDO</v>
      </c>
      <c r="C116" s="6" t="str">
        <f>VLOOKUP(ActividadesCom[[#This Row],[NO. DE CONTROL]],'LISTADO ESTUDIANTES'!A:C,3,FALSE)</f>
        <v>INGENIERIA INDUSTRIAL</v>
      </c>
      <c r="D116" s="5" t="str">
        <f>VLOOKUP(ActividadesCom[[#This Row],[NO. DE CONTROL]],'LISTADO ESTUDIANTES'!A:D,4,FALSE)</f>
        <v>EGRESADO(A)</v>
      </c>
      <c r="E116" s="5">
        <f>SUM(ActividadesCom[[#This Row],[CRÉD. 1]],ActividadesCom[[#This Row],[CRÉD. 2]],ActividadesCom[[#This Row],[CRÉD. 3]],ActividadesCom[[#This Row],[CRÉD. 4]],ActividadesCom[[#This Row],[CRÉD. 5]])</f>
        <v>6</v>
      </c>
      <c r="F116" s="17">
        <f>IF(ActividadesCom[[#This Row],[ÚLTIMO SEMESTRE CON CRÉDITOS]]&gt;0,ROUND(AVERAGE(ActividadesCom[[#This Row],[VALOR NIVEL 5]],ActividadesCom[[#This Row],[VALOR NIVEL 4]],ActividadesCom[[#This Row],[VALOR NIVEL 3]],ActividadesCom[[#This Row],[VALOR NIVEL 2]],ActividadesCom[[#This Row],[VALOR NIVEL 1]]),0),"")</f>
        <v>2</v>
      </c>
      <c r="G116" s="5" t="str">
        <f>IF(ActividadesCom[[#This Row],[PROMEDIO]]="","",IF(ActividadesCom[[#This Row],[PROMEDIO]]&gt;=4,"EXCELENTE",IF(ActividadesCom[[#This Row],[PROMEDIO]]&gt;=3,"NOTABLE",IF(ActividadesCom[[#This Row],[PROMEDIO]]&gt;=2,"BUENO",IF(ActividadesCom[[#This Row],[PROMEDIO]]=1,"SUFICIENTE","")))))</f>
        <v>BUENO</v>
      </c>
      <c r="H116" s="5">
        <f>MAX(ActividadesCom[[#This Row],[PERÍODO 1]],ActividadesCom[[#This Row],[PERÍODO 2]],ActividadesCom[[#This Row],[PERÍODO 3]],ActividadesCom[[#This Row],[PERÍODO 4]],ActividadesCom[[#This Row],[PERÍODO 5]])</f>
        <v>20163</v>
      </c>
      <c r="I116" s="6" t="s">
        <v>148</v>
      </c>
      <c r="J116" s="5">
        <v>20141</v>
      </c>
      <c r="K116" s="5" t="s">
        <v>4009</v>
      </c>
      <c r="L116" s="5">
        <f>IF(ActividadesCom[[#This Row],[NIVEL 1]]&lt;&gt;0,VLOOKUP(ActividadesCom[[#This Row],[NIVEL 1]],Catálogo!A:B,2,FALSE),"")</f>
        <v>2</v>
      </c>
      <c r="M116" s="5">
        <v>1</v>
      </c>
      <c r="N116" s="6" t="s">
        <v>149</v>
      </c>
      <c r="O116" s="5">
        <v>20141</v>
      </c>
      <c r="P116" s="5" t="s">
        <v>4009</v>
      </c>
      <c r="Q116" s="5">
        <f>IF(ActividadesCom[[#This Row],[NIVEL 2]]&lt;&gt;0,VLOOKUP(ActividadesCom[[#This Row],[NIVEL 2]],Catálogo!A:B,2,FALSE),"")</f>
        <v>2</v>
      </c>
      <c r="R116" s="5">
        <v>1</v>
      </c>
      <c r="S116" s="6" t="s">
        <v>150</v>
      </c>
      <c r="T116" s="5">
        <v>20141</v>
      </c>
      <c r="U116" s="5" t="s">
        <v>4009</v>
      </c>
      <c r="V116" s="5">
        <f>IF(ActividadesCom[[#This Row],[NIVEL 3]]&lt;&gt;0,VLOOKUP(ActividadesCom[[#This Row],[NIVEL 3]],Catálogo!A:B,2,FALSE),"")</f>
        <v>2</v>
      </c>
      <c r="W116" s="5">
        <v>1</v>
      </c>
      <c r="X116" s="6" t="s">
        <v>151</v>
      </c>
      <c r="Y116" s="5">
        <v>20153</v>
      </c>
      <c r="Z116" s="5" t="s">
        <v>4009</v>
      </c>
      <c r="AA116" s="5">
        <f>IF(ActividadesCom[[#This Row],[NIVEL 4]]&lt;&gt;0,VLOOKUP(ActividadesCom[[#This Row],[NIVEL 4]],Catálogo!A:B,2,FALSE),"")</f>
        <v>2</v>
      </c>
      <c r="AB116" s="5">
        <v>1</v>
      </c>
      <c r="AC116" s="6" t="s">
        <v>237</v>
      </c>
      <c r="AD116" s="5">
        <v>20163</v>
      </c>
      <c r="AE116" s="5" t="s">
        <v>4009</v>
      </c>
      <c r="AF116" s="5">
        <f>IF(ActividadesCom[[#This Row],[NIVEL 5]]&lt;&gt;0,VLOOKUP(ActividadesCom[[#This Row],[NIVEL 5]],Catálogo!A:B,2,FALSE),"")</f>
        <v>2</v>
      </c>
      <c r="AG116" s="5">
        <v>2</v>
      </c>
      <c r="AH116" s="2"/>
    </row>
    <row r="117" spans="1:34" ht="30" hidden="1" customHeight="1" x14ac:dyDescent="0.25">
      <c r="A117" s="7">
        <v>13470168</v>
      </c>
      <c r="B117" s="6" t="str">
        <f>VLOOKUP(ActividadesCom[[#This Row],[NO. DE CONTROL]],'LISTADO ESTUDIANTES'!A:C,2,FALSE)</f>
        <v>HERNANDEZ BOLON RICHARD GREGORIO FAUSTINO</v>
      </c>
      <c r="C117" s="6" t="str">
        <f>VLOOKUP(ActividadesCom[[#This Row],[NO. DE CONTROL]],'LISTADO ESTUDIANTES'!A:C,3,FALSE)</f>
        <v>INGENIERIA INDUSTRIAL</v>
      </c>
      <c r="D117" s="5" t="str">
        <f>VLOOKUP(ActividadesCom[[#This Row],[NO. DE CONTROL]],'LISTADO ESTUDIANTES'!A:D,4,FALSE)</f>
        <v>EGRESADO(A)</v>
      </c>
      <c r="E117" s="5">
        <f>SUM(ActividadesCom[[#This Row],[CRÉD. 1]],ActividadesCom[[#This Row],[CRÉD. 2]],ActividadesCom[[#This Row],[CRÉD. 3]],ActividadesCom[[#This Row],[CRÉD. 4]],ActividadesCom[[#This Row],[CRÉD. 5]])</f>
        <v>5</v>
      </c>
      <c r="F117" s="17">
        <f>IF(ActividadesCom[[#This Row],[ÚLTIMO SEMESTRE CON CRÉDITOS]]&gt;0,ROUND(AVERAGE(ActividadesCom[[#This Row],[VALOR NIVEL 5]],ActividadesCom[[#This Row],[VALOR NIVEL 4]],ActividadesCom[[#This Row],[VALOR NIVEL 3]],ActividadesCom[[#This Row],[VALOR NIVEL 2]],ActividadesCom[[#This Row],[VALOR NIVEL 1]]),0),"")</f>
        <v>2</v>
      </c>
      <c r="G117" s="5" t="str">
        <f>IF(ActividadesCom[[#This Row],[PROMEDIO]]="","",IF(ActividadesCom[[#This Row],[PROMEDIO]]&gt;=4,"EXCELENTE",IF(ActividadesCom[[#This Row],[PROMEDIO]]&gt;=3,"NOTABLE",IF(ActividadesCom[[#This Row],[PROMEDIO]]&gt;=2,"BUENO",IF(ActividadesCom[[#This Row],[PROMEDIO]]=1,"SUFICIENTE","")))))</f>
        <v>BUENO</v>
      </c>
      <c r="H117" s="5">
        <f>MAX(ActividadesCom[[#This Row],[PERÍODO 1]],ActividadesCom[[#This Row],[PERÍODO 2]],ActividadesCom[[#This Row],[PERÍODO 3]],ActividadesCom[[#This Row],[PERÍODO 4]],ActividadesCom[[#This Row],[PERÍODO 5]])</f>
        <v>20153</v>
      </c>
      <c r="I117" s="6" t="s">
        <v>148</v>
      </c>
      <c r="J117" s="5">
        <v>20141</v>
      </c>
      <c r="K117" s="5" t="s">
        <v>4009</v>
      </c>
      <c r="L117" s="5">
        <f>IF(ActividadesCom[[#This Row],[NIVEL 1]]&lt;&gt;0,VLOOKUP(ActividadesCom[[#This Row],[NIVEL 1]],Catálogo!A:B,2,FALSE),"")</f>
        <v>2</v>
      </c>
      <c r="M117" s="5">
        <v>1</v>
      </c>
      <c r="N117" s="6" t="s">
        <v>149</v>
      </c>
      <c r="O117" s="5">
        <v>20141</v>
      </c>
      <c r="P117" s="5" t="s">
        <v>4009</v>
      </c>
      <c r="Q117" s="5">
        <f>IF(ActividadesCom[[#This Row],[NIVEL 2]]&lt;&gt;0,VLOOKUP(ActividadesCom[[#This Row],[NIVEL 2]],Catálogo!A:B,2,FALSE),"")</f>
        <v>2</v>
      </c>
      <c r="R117" s="5">
        <v>1</v>
      </c>
      <c r="S117" s="6" t="s">
        <v>150</v>
      </c>
      <c r="T117" s="5">
        <v>20141</v>
      </c>
      <c r="U117" s="5" t="s">
        <v>4009</v>
      </c>
      <c r="V117" s="5">
        <f>IF(ActividadesCom[[#This Row],[NIVEL 3]]&lt;&gt;0,VLOOKUP(ActividadesCom[[#This Row],[NIVEL 3]],Catálogo!A:B,2,FALSE),"")</f>
        <v>2</v>
      </c>
      <c r="W117" s="5">
        <v>1</v>
      </c>
      <c r="X117" s="6" t="s">
        <v>151</v>
      </c>
      <c r="Y117" s="5">
        <v>20153</v>
      </c>
      <c r="Z117" s="5" t="s">
        <v>4009</v>
      </c>
      <c r="AA117" s="5">
        <f>IF(ActividadesCom[[#This Row],[NIVEL 4]]&lt;&gt;0,VLOOKUP(ActividadesCom[[#This Row],[NIVEL 4]],Catálogo!A:B,2,FALSE),"")</f>
        <v>2</v>
      </c>
      <c r="AB117" s="5">
        <v>1</v>
      </c>
      <c r="AC117" s="6" t="s">
        <v>82</v>
      </c>
      <c r="AD117" s="5">
        <v>20133</v>
      </c>
      <c r="AE117" s="5" t="s">
        <v>4009</v>
      </c>
      <c r="AF117" s="5">
        <f>IF(ActividadesCom[[#This Row],[NIVEL 5]]&lt;&gt;0,VLOOKUP(ActividadesCom[[#This Row],[NIVEL 5]],Catálogo!A:B,2,FALSE),"")</f>
        <v>2</v>
      </c>
      <c r="AG117" s="5">
        <v>1</v>
      </c>
      <c r="AH117" s="2"/>
    </row>
    <row r="118" spans="1:34" ht="30" hidden="1" customHeight="1" x14ac:dyDescent="0.25">
      <c r="A118" s="7">
        <v>13470169</v>
      </c>
      <c r="B118" s="6" t="str">
        <f>VLOOKUP(ActividadesCom[[#This Row],[NO. DE CONTROL]],'LISTADO ESTUDIANTES'!A:C,2,FALSE)</f>
        <v>GARCIA ESCALANTE KARLA</v>
      </c>
      <c r="C118" s="6" t="str">
        <f>VLOOKUP(ActividadesCom[[#This Row],[NO. DE CONTROL]],'LISTADO ESTUDIANTES'!A:C,3,FALSE)</f>
        <v>INGENIERIA AMBIENTAL</v>
      </c>
      <c r="D118" s="5" t="str">
        <f>VLOOKUP(ActividadesCom[[#This Row],[NO. DE CONTROL]],'LISTADO ESTUDIANTES'!A:D,4,FALSE)</f>
        <v>EGRESADO(A)</v>
      </c>
      <c r="E118" s="5">
        <f>SUM(ActividadesCom[[#This Row],[CRÉD. 1]],ActividadesCom[[#This Row],[CRÉD. 2]],ActividadesCom[[#This Row],[CRÉD. 3]],ActividadesCom[[#This Row],[CRÉD. 4]],ActividadesCom[[#This Row],[CRÉD. 5]])</f>
        <v>5</v>
      </c>
      <c r="F118" s="17">
        <f>IF(ActividadesCom[[#This Row],[ÚLTIMO SEMESTRE CON CRÉDITOS]]&gt;0,ROUND(AVERAGE(ActividadesCom[[#This Row],[VALOR NIVEL 5]],ActividadesCom[[#This Row],[VALOR NIVEL 4]],ActividadesCom[[#This Row],[VALOR NIVEL 3]],ActividadesCom[[#This Row],[VALOR NIVEL 2]],ActividadesCom[[#This Row],[VALOR NIVEL 1]]),0),"")</f>
        <v>2</v>
      </c>
      <c r="G118" s="5" t="str">
        <f>IF(ActividadesCom[[#This Row],[PROMEDIO]]="","",IF(ActividadesCom[[#This Row],[PROMEDIO]]&gt;=4,"EXCELENTE",IF(ActividadesCom[[#This Row],[PROMEDIO]]&gt;=3,"NOTABLE",IF(ActividadesCom[[#This Row],[PROMEDIO]]&gt;=2,"BUENO",IF(ActividadesCom[[#This Row],[PROMEDIO]]=1,"SUFICIENTE","")))))</f>
        <v>BUENO</v>
      </c>
      <c r="H118" s="5">
        <f>MAX(ActividadesCom[[#This Row],[PERÍODO 1]],ActividadesCom[[#This Row],[PERÍODO 2]],ActividadesCom[[#This Row],[PERÍODO 3]],ActividadesCom[[#This Row],[PERÍODO 4]],ActividadesCom[[#This Row],[PERÍODO 5]])</f>
        <v>20161</v>
      </c>
      <c r="I118" s="6" t="s">
        <v>464</v>
      </c>
      <c r="J118" s="5">
        <v>20143</v>
      </c>
      <c r="K118" s="5" t="s">
        <v>4009</v>
      </c>
      <c r="L118" s="5">
        <f>IF(ActividadesCom[[#This Row],[NIVEL 1]]&lt;&gt;0,VLOOKUP(ActividadesCom[[#This Row],[NIVEL 1]],Catálogo!A:B,2,FALSE),"")</f>
        <v>2</v>
      </c>
      <c r="M118" s="5">
        <v>1</v>
      </c>
      <c r="N118" s="6" t="s">
        <v>465</v>
      </c>
      <c r="O118" s="5">
        <v>20151</v>
      </c>
      <c r="P118" s="5" t="s">
        <v>4009</v>
      </c>
      <c r="Q118" s="5">
        <f>IF(ActividadesCom[[#This Row],[NIVEL 2]]&lt;&gt;0,VLOOKUP(ActividadesCom[[#This Row],[NIVEL 2]],Catálogo!A:B,2,FALSE),"")</f>
        <v>2</v>
      </c>
      <c r="R118" s="5">
        <v>1</v>
      </c>
      <c r="S118" s="6" t="s">
        <v>467</v>
      </c>
      <c r="T118" s="5">
        <v>20143</v>
      </c>
      <c r="U118" s="5" t="s">
        <v>4009</v>
      </c>
      <c r="V118" s="5">
        <f>IF(ActividadesCom[[#This Row],[NIVEL 3]]&lt;&gt;0,VLOOKUP(ActividadesCom[[#This Row],[NIVEL 3]],Catálogo!A:B,2,FALSE),"")</f>
        <v>2</v>
      </c>
      <c r="W118" s="5">
        <v>1</v>
      </c>
      <c r="X118" s="6" t="s">
        <v>146</v>
      </c>
      <c r="Y118" s="5">
        <v>20151</v>
      </c>
      <c r="Z118" s="5" t="s">
        <v>4009</v>
      </c>
      <c r="AA118" s="5">
        <f>IF(ActividadesCom[[#This Row],[NIVEL 4]]&lt;&gt;0,VLOOKUP(ActividadesCom[[#This Row],[NIVEL 4]],Catálogo!A:B,2,FALSE),"")</f>
        <v>2</v>
      </c>
      <c r="AB118" s="5">
        <v>1</v>
      </c>
      <c r="AC118" s="6" t="s">
        <v>466</v>
      </c>
      <c r="AD118" s="5">
        <v>20161</v>
      </c>
      <c r="AE118" s="5" t="s">
        <v>4009</v>
      </c>
      <c r="AF118" s="5">
        <f>IF(ActividadesCom[[#This Row],[NIVEL 5]]&lt;&gt;0,VLOOKUP(ActividadesCom[[#This Row],[NIVEL 5]],Catálogo!A:B,2,FALSE),"")</f>
        <v>2</v>
      </c>
      <c r="AG118" s="5">
        <v>1</v>
      </c>
      <c r="AH118" s="2"/>
    </row>
    <row r="119" spans="1:34" ht="30" hidden="1" customHeight="1" x14ac:dyDescent="0.25">
      <c r="A119" s="7">
        <v>13470170</v>
      </c>
      <c r="B119" s="6" t="str">
        <f>VLOOKUP(ActividadesCom[[#This Row],[NO. DE CONTROL]],'LISTADO ESTUDIANTES'!A:C,2,FALSE)</f>
        <v>GOMEZ SAGUNDO ALMA CECILIA</v>
      </c>
      <c r="C119" s="6" t="str">
        <f>VLOOKUP(ActividadesCom[[#This Row],[NO. DE CONTROL]],'LISTADO ESTUDIANTES'!A:C,3,FALSE)</f>
        <v>INGENIERIA INDUSTRIAL</v>
      </c>
      <c r="D119" s="5" t="str">
        <f>VLOOKUP(ActividadesCom[[#This Row],[NO. DE CONTROL]],'LISTADO ESTUDIANTES'!A:D,4,FALSE)</f>
        <v>EGRESADO(A)</v>
      </c>
      <c r="E119" s="5">
        <f>SUM(ActividadesCom[[#This Row],[CRÉD. 1]],ActividadesCom[[#This Row],[CRÉD. 2]],ActividadesCom[[#This Row],[CRÉD. 3]],ActividadesCom[[#This Row],[CRÉD. 4]],ActividadesCom[[#This Row],[CRÉD. 5]])</f>
        <v>5</v>
      </c>
      <c r="F119" s="17">
        <f>IF(ActividadesCom[[#This Row],[ÚLTIMO SEMESTRE CON CRÉDITOS]]&gt;0,ROUND(AVERAGE(ActividadesCom[[#This Row],[VALOR NIVEL 5]],ActividadesCom[[#This Row],[VALOR NIVEL 4]],ActividadesCom[[#This Row],[VALOR NIVEL 3]],ActividadesCom[[#This Row],[VALOR NIVEL 2]],ActividadesCom[[#This Row],[VALOR NIVEL 1]]),0),"")</f>
        <v>2</v>
      </c>
      <c r="G119" s="5" t="str">
        <f>IF(ActividadesCom[[#This Row],[PROMEDIO]]="","",IF(ActividadesCom[[#This Row],[PROMEDIO]]&gt;=4,"EXCELENTE",IF(ActividadesCom[[#This Row],[PROMEDIO]]&gt;=3,"NOTABLE",IF(ActividadesCom[[#This Row],[PROMEDIO]]&gt;=2,"BUENO",IF(ActividadesCom[[#This Row],[PROMEDIO]]=1,"SUFICIENTE","")))))</f>
        <v>BUENO</v>
      </c>
      <c r="H119" s="5">
        <f>MAX(ActividadesCom[[#This Row],[PERÍODO 1]],ActividadesCom[[#This Row],[PERÍODO 2]],ActividadesCom[[#This Row],[PERÍODO 3]],ActividadesCom[[#This Row],[PERÍODO 4]],ActividadesCom[[#This Row],[PERÍODO 5]])</f>
        <v>20153</v>
      </c>
      <c r="I119" s="6" t="s">
        <v>148</v>
      </c>
      <c r="J119" s="5">
        <v>20141</v>
      </c>
      <c r="K119" s="5" t="s">
        <v>4009</v>
      </c>
      <c r="L119" s="5">
        <f>IF(ActividadesCom[[#This Row],[NIVEL 1]]&lt;&gt;0,VLOOKUP(ActividadesCom[[#This Row],[NIVEL 1]],Catálogo!A:B,2,FALSE),"")</f>
        <v>2</v>
      </c>
      <c r="M119" s="5">
        <v>1</v>
      </c>
      <c r="N119" s="6" t="s">
        <v>154</v>
      </c>
      <c r="O119" s="5">
        <v>20141</v>
      </c>
      <c r="P119" s="5" t="s">
        <v>4009</v>
      </c>
      <c r="Q119" s="5">
        <f>IF(ActividadesCom[[#This Row],[NIVEL 2]]&lt;&gt;0,VLOOKUP(ActividadesCom[[#This Row],[NIVEL 2]],Catálogo!A:B,2,FALSE),"")</f>
        <v>2</v>
      </c>
      <c r="R119" s="5">
        <v>1</v>
      </c>
      <c r="S119" s="6" t="s">
        <v>150</v>
      </c>
      <c r="T119" s="5">
        <v>20141</v>
      </c>
      <c r="U119" s="5" t="s">
        <v>4009</v>
      </c>
      <c r="V119" s="5">
        <f>IF(ActividadesCom[[#This Row],[NIVEL 3]]&lt;&gt;0,VLOOKUP(ActividadesCom[[#This Row],[NIVEL 3]],Catálogo!A:B,2,FALSE),"")</f>
        <v>2</v>
      </c>
      <c r="W119" s="5">
        <v>1</v>
      </c>
      <c r="X119" s="6" t="s">
        <v>155</v>
      </c>
      <c r="Y119" s="5">
        <v>20141</v>
      </c>
      <c r="Z119" s="5" t="s">
        <v>4009</v>
      </c>
      <c r="AA119" s="5">
        <f>IF(ActividadesCom[[#This Row],[NIVEL 4]]&lt;&gt;0,VLOOKUP(ActividadesCom[[#This Row],[NIVEL 4]],Catálogo!A:B,2,FALSE),"")</f>
        <v>2</v>
      </c>
      <c r="AB119" s="5">
        <v>1</v>
      </c>
      <c r="AC119" s="6" t="s">
        <v>151</v>
      </c>
      <c r="AD119" s="5">
        <v>20153</v>
      </c>
      <c r="AE119" s="5" t="s">
        <v>4009</v>
      </c>
      <c r="AF119" s="5">
        <f>IF(ActividadesCom[[#This Row],[NIVEL 5]]&lt;&gt;0,VLOOKUP(ActividadesCom[[#This Row],[NIVEL 5]],Catálogo!A:B,2,FALSE),"")</f>
        <v>2</v>
      </c>
      <c r="AG119" s="5">
        <v>1</v>
      </c>
      <c r="AH119" s="2"/>
    </row>
    <row r="120" spans="1:34" ht="30" hidden="1" customHeight="1" x14ac:dyDescent="0.25">
      <c r="A120" s="7">
        <v>13470171</v>
      </c>
      <c r="B120" s="6" t="str">
        <f>VLOOKUP(ActividadesCom[[#This Row],[NO. DE CONTROL]],'LISTADO ESTUDIANTES'!A:C,2,FALSE)</f>
        <v>LOPEZ JUAN JACINTO</v>
      </c>
      <c r="C120" s="6" t="str">
        <f>VLOOKUP(ActividadesCom[[#This Row],[NO. DE CONTROL]],'LISTADO ESTUDIANTES'!A:C,3,FALSE)</f>
        <v>INGENIERIA EN SISTEMAS COMPUTACIONALES</v>
      </c>
      <c r="D120" s="5" t="str">
        <f>VLOOKUP(ActividadesCom[[#This Row],[NO. DE CONTROL]],'LISTADO ESTUDIANTES'!A:D,4,FALSE)</f>
        <v>EGRESADO(A)</v>
      </c>
      <c r="E120" s="5">
        <f>SUM(ActividadesCom[[#This Row],[CRÉD. 1]],ActividadesCom[[#This Row],[CRÉD. 2]],ActividadesCom[[#This Row],[CRÉD. 3]],ActividadesCom[[#This Row],[CRÉD. 4]],ActividadesCom[[#This Row],[CRÉD. 5]])</f>
        <v>5</v>
      </c>
      <c r="F120" s="17">
        <f>IF(ActividadesCom[[#This Row],[ÚLTIMO SEMESTRE CON CRÉDITOS]]&gt;0,ROUND(AVERAGE(ActividadesCom[[#This Row],[VALOR NIVEL 5]],ActividadesCom[[#This Row],[VALOR NIVEL 4]],ActividadesCom[[#This Row],[VALOR NIVEL 3]],ActividadesCom[[#This Row],[VALOR NIVEL 2]],ActividadesCom[[#This Row],[VALOR NIVEL 1]]),0),"")</f>
        <v>2</v>
      </c>
      <c r="G120" s="5" t="str">
        <f>IF(ActividadesCom[[#This Row],[PROMEDIO]]="","",IF(ActividadesCom[[#This Row],[PROMEDIO]]&gt;=4,"EXCELENTE",IF(ActividadesCom[[#This Row],[PROMEDIO]]&gt;=3,"NOTABLE",IF(ActividadesCom[[#This Row],[PROMEDIO]]&gt;=2,"BUENO",IF(ActividadesCom[[#This Row],[PROMEDIO]]=1,"SUFICIENTE","")))))</f>
        <v>BUENO</v>
      </c>
      <c r="H120" s="5">
        <f>MAX(ActividadesCom[[#This Row],[PERÍODO 1]],ActividadesCom[[#This Row],[PERÍODO 2]],ActividadesCom[[#This Row],[PERÍODO 3]],ActividadesCom[[#This Row],[PERÍODO 4]],ActividadesCom[[#This Row],[PERÍODO 5]])</f>
        <v>20161</v>
      </c>
      <c r="I120" s="6" t="s">
        <v>329</v>
      </c>
      <c r="J120" s="5">
        <v>20161</v>
      </c>
      <c r="K120" s="5" t="s">
        <v>4009</v>
      </c>
      <c r="L120" s="5">
        <f>IF(ActividadesCom[[#This Row],[NIVEL 1]]&lt;&gt;0,VLOOKUP(ActividadesCom[[#This Row],[NIVEL 1]],Catálogo!A:B,2,FALSE),"")</f>
        <v>2</v>
      </c>
      <c r="M120" s="5">
        <v>1</v>
      </c>
      <c r="N120" s="6" t="s">
        <v>327</v>
      </c>
      <c r="O120" s="5">
        <v>20153</v>
      </c>
      <c r="P120" s="5" t="s">
        <v>4009</v>
      </c>
      <c r="Q120" s="5">
        <f>IF(ActividadesCom[[#This Row],[NIVEL 2]]&lt;&gt;0,VLOOKUP(ActividadesCom[[#This Row],[NIVEL 2]],Catálogo!A:B,2,FALSE),"")</f>
        <v>2</v>
      </c>
      <c r="R120" s="5">
        <v>1</v>
      </c>
      <c r="S120" s="6" t="s">
        <v>328</v>
      </c>
      <c r="T120" s="5">
        <v>20161</v>
      </c>
      <c r="U120" s="5" t="s">
        <v>4009</v>
      </c>
      <c r="V120" s="5">
        <f>IF(ActividadesCom[[#This Row],[NIVEL 3]]&lt;&gt;0,VLOOKUP(ActividadesCom[[#This Row],[NIVEL 3]],Catálogo!A:B,2,FALSE),"")</f>
        <v>2</v>
      </c>
      <c r="W120" s="5">
        <v>1</v>
      </c>
      <c r="X120" s="6" t="s">
        <v>96</v>
      </c>
      <c r="Y120" s="5">
        <v>20151</v>
      </c>
      <c r="Z120" s="5" t="s">
        <v>4009</v>
      </c>
      <c r="AA120" s="5">
        <f>IF(ActividadesCom[[#This Row],[NIVEL 4]]&lt;&gt;0,VLOOKUP(ActividadesCom[[#This Row],[NIVEL 4]],Catálogo!A:B,2,FALSE),"")</f>
        <v>2</v>
      </c>
      <c r="AB120" s="5">
        <v>1</v>
      </c>
      <c r="AC120" s="6" t="s">
        <v>6</v>
      </c>
      <c r="AD120" s="5">
        <v>20133</v>
      </c>
      <c r="AE120" s="5" t="s">
        <v>4009</v>
      </c>
      <c r="AF120" s="5">
        <f>IF(ActividadesCom[[#This Row],[NIVEL 5]]&lt;&gt;0,VLOOKUP(ActividadesCom[[#This Row],[NIVEL 5]],Catálogo!A:B,2,FALSE),"")</f>
        <v>2</v>
      </c>
      <c r="AG120" s="5">
        <v>1</v>
      </c>
      <c r="AH120" s="2"/>
    </row>
    <row r="121" spans="1:34" ht="30" hidden="1" customHeight="1" x14ac:dyDescent="0.25">
      <c r="A121" s="7">
        <v>13470172</v>
      </c>
      <c r="B121" s="6" t="str">
        <f>VLOOKUP(ActividadesCom[[#This Row],[NO. DE CONTROL]],'LISTADO ESTUDIANTES'!A:C,2,FALSE)</f>
        <v>RAMAYO SOLIS YAJAIRA CONCEPCION ELIDE</v>
      </c>
      <c r="C121" s="6" t="str">
        <f>VLOOKUP(ActividadesCom[[#This Row],[NO. DE CONTROL]],'LISTADO ESTUDIANTES'!A:C,3,FALSE)</f>
        <v>INGENIERIA EN SISTEMAS COMPUTACIONALES</v>
      </c>
      <c r="D121" s="5" t="str">
        <f>VLOOKUP(ActividadesCom[[#This Row],[NO. DE CONTROL]],'LISTADO ESTUDIANTES'!A:D,4,FALSE)</f>
        <v>BAJA</v>
      </c>
      <c r="E121" s="5">
        <f>SUM(ActividadesCom[[#This Row],[CRÉD. 1]],ActividadesCom[[#This Row],[CRÉD. 2]],ActividadesCom[[#This Row],[CRÉD. 3]],ActividadesCom[[#This Row],[CRÉD. 4]],ActividadesCom[[#This Row],[CRÉD. 5]])</f>
        <v>1</v>
      </c>
      <c r="F121" s="17">
        <f>IF(ActividadesCom[[#This Row],[ÚLTIMO SEMESTRE CON CRÉDITOS]]&gt;0,ROUND(AVERAGE(ActividadesCom[[#This Row],[VALOR NIVEL 5]],ActividadesCom[[#This Row],[VALOR NIVEL 4]],ActividadesCom[[#This Row],[VALOR NIVEL 3]],ActividadesCom[[#This Row],[VALOR NIVEL 2]],ActividadesCom[[#This Row],[VALOR NIVEL 1]]),0),"")</f>
        <v>2</v>
      </c>
      <c r="G121" s="5" t="str">
        <f>IF(ActividadesCom[[#This Row],[PROMEDIO]]="","",IF(ActividadesCom[[#This Row],[PROMEDIO]]&gt;=4,"EXCELENTE",IF(ActividadesCom[[#This Row],[PROMEDIO]]&gt;=3,"NOTABLE",IF(ActividadesCom[[#This Row],[PROMEDIO]]&gt;=2,"BUENO",IF(ActividadesCom[[#This Row],[PROMEDIO]]=1,"SUFICIENTE","")))))</f>
        <v>BUENO</v>
      </c>
      <c r="H121" s="5">
        <f>MAX(ActividadesCom[[#This Row],[PERÍODO 1]],ActividadesCom[[#This Row],[PERÍODO 2]],ActividadesCom[[#This Row],[PERÍODO 3]],ActividadesCom[[#This Row],[PERÍODO 4]],ActividadesCom[[#This Row],[PERÍODO 5]])</f>
        <v>20133</v>
      </c>
      <c r="I121" s="6"/>
      <c r="J121" s="5"/>
      <c r="K121" s="5"/>
      <c r="L121" s="5" t="str">
        <f>IF(ActividadesCom[[#This Row],[NIVEL 1]]&lt;&gt;0,VLOOKUP(ActividadesCom[[#This Row],[NIVEL 1]],Catálogo!A:B,2,FALSE),"")</f>
        <v/>
      </c>
      <c r="M121" s="5"/>
      <c r="N121" s="6"/>
      <c r="O121" s="5"/>
      <c r="P121" s="5"/>
      <c r="Q121" s="5" t="str">
        <f>IF(ActividadesCom[[#This Row],[NIVEL 2]]&lt;&gt;0,VLOOKUP(ActividadesCom[[#This Row],[NIVEL 2]],Catálogo!A:B,2,FALSE),"")</f>
        <v/>
      </c>
      <c r="R121" s="5"/>
      <c r="S121" s="6"/>
      <c r="T121" s="5"/>
      <c r="U121" s="5"/>
      <c r="V121" s="5" t="str">
        <f>IF(ActividadesCom[[#This Row],[NIVEL 3]]&lt;&gt;0,VLOOKUP(ActividadesCom[[#This Row],[NIVEL 3]],Catálogo!A:B,2,FALSE),"")</f>
        <v/>
      </c>
      <c r="W121" s="5"/>
      <c r="X121" s="6"/>
      <c r="Y121" s="5"/>
      <c r="Z121" s="5"/>
      <c r="AA121" s="5" t="str">
        <f>IF(ActividadesCom[[#This Row],[NIVEL 4]]&lt;&gt;0,VLOOKUP(ActividadesCom[[#This Row],[NIVEL 4]],Catálogo!A:B,2,FALSE),"")</f>
        <v/>
      </c>
      <c r="AB121" s="5"/>
      <c r="AC121" s="6" t="s">
        <v>29</v>
      </c>
      <c r="AD121" s="5">
        <v>20133</v>
      </c>
      <c r="AE121" s="5" t="s">
        <v>4009</v>
      </c>
      <c r="AF121" s="5">
        <f>IF(ActividadesCom[[#This Row],[NIVEL 5]]&lt;&gt;0,VLOOKUP(ActividadesCom[[#This Row],[NIVEL 5]],Catálogo!A:B,2,FALSE),"")</f>
        <v>2</v>
      </c>
      <c r="AG121" s="5">
        <v>1</v>
      </c>
      <c r="AH121" s="2"/>
    </row>
    <row r="122" spans="1:34" ht="30" hidden="1" customHeight="1" x14ac:dyDescent="0.25">
      <c r="A122" s="7">
        <v>13470173</v>
      </c>
      <c r="B122" s="6" t="str">
        <f>VLOOKUP(ActividadesCom[[#This Row],[NO. DE CONTROL]],'LISTADO ESTUDIANTES'!A:C,2,FALSE)</f>
        <v>QUIJANO CALAN JORGE ROMAN</v>
      </c>
      <c r="C122" s="6" t="str">
        <f>VLOOKUP(ActividadesCom[[#This Row],[NO. DE CONTROL]],'LISTADO ESTUDIANTES'!A:C,3,FALSE)</f>
        <v>INGENIERIA EN SISTEMAS COMPUTACIONALES</v>
      </c>
      <c r="D122" s="5" t="str">
        <f>VLOOKUP(ActividadesCom[[#This Row],[NO. DE CONTROL]],'LISTADO ESTUDIANTES'!A:D,4,FALSE)</f>
        <v>EGRESADO(A)</v>
      </c>
      <c r="E122" s="5">
        <f>SUM(ActividadesCom[[#This Row],[CRÉD. 1]],ActividadesCom[[#This Row],[CRÉD. 2]],ActividadesCom[[#This Row],[CRÉD. 3]],ActividadesCom[[#This Row],[CRÉD. 4]],ActividadesCom[[#This Row],[CRÉD. 5]])</f>
        <v>5</v>
      </c>
      <c r="F122" s="17">
        <f>IF(ActividadesCom[[#This Row],[ÚLTIMO SEMESTRE CON CRÉDITOS]]&gt;0,ROUND(AVERAGE(ActividadesCom[[#This Row],[VALOR NIVEL 5]],ActividadesCom[[#This Row],[VALOR NIVEL 4]],ActividadesCom[[#This Row],[VALOR NIVEL 3]],ActividadesCom[[#This Row],[VALOR NIVEL 2]],ActividadesCom[[#This Row],[VALOR NIVEL 1]]),0),"")</f>
        <v>2</v>
      </c>
      <c r="G122" s="5" t="str">
        <f>IF(ActividadesCom[[#This Row],[PROMEDIO]]="","",IF(ActividadesCom[[#This Row],[PROMEDIO]]&gt;=4,"EXCELENTE",IF(ActividadesCom[[#This Row],[PROMEDIO]]&gt;=3,"NOTABLE",IF(ActividadesCom[[#This Row],[PROMEDIO]]&gt;=2,"BUENO",IF(ActividadesCom[[#This Row],[PROMEDIO]]=1,"SUFICIENTE","")))))</f>
        <v>BUENO</v>
      </c>
      <c r="H122" s="5">
        <f>MAX(ActividadesCom[[#This Row],[PERÍODO 1]],ActividadesCom[[#This Row],[PERÍODO 2]],ActividadesCom[[#This Row],[PERÍODO 3]],ActividadesCom[[#This Row],[PERÍODO 4]],ActividadesCom[[#This Row],[PERÍODO 5]])</f>
        <v>20181</v>
      </c>
      <c r="I122" s="6" t="s">
        <v>391</v>
      </c>
      <c r="J122" s="5">
        <v>20151</v>
      </c>
      <c r="K122" s="5" t="s">
        <v>4009</v>
      </c>
      <c r="L122" s="5">
        <f>IF(ActividadesCom[[#This Row],[NIVEL 1]]&lt;&gt;0,VLOOKUP(ActividadesCom[[#This Row],[NIVEL 1]],Catálogo!A:B,2,FALSE),"")</f>
        <v>2</v>
      </c>
      <c r="M122" s="5">
        <v>1</v>
      </c>
      <c r="N122" s="6" t="s">
        <v>547</v>
      </c>
      <c r="O122" s="5">
        <v>20161</v>
      </c>
      <c r="P122" s="5" t="s">
        <v>4009</v>
      </c>
      <c r="Q122" s="5">
        <f>IF(ActividadesCom[[#This Row],[NIVEL 2]]&lt;&gt;0,VLOOKUP(ActividadesCom[[#This Row],[NIVEL 2]],Catálogo!A:B,2,FALSE),"")</f>
        <v>2</v>
      </c>
      <c r="R122" s="5">
        <v>1</v>
      </c>
      <c r="S122" s="6" t="s">
        <v>343</v>
      </c>
      <c r="T122" s="5">
        <v>20163</v>
      </c>
      <c r="U122" s="5" t="s">
        <v>4009</v>
      </c>
      <c r="V122" s="5">
        <f>IF(ActividadesCom[[#This Row],[NIVEL 3]]&lt;&gt;0,VLOOKUP(ActividadesCom[[#This Row],[NIVEL 3]],Catálogo!A:B,2,FALSE),"")</f>
        <v>2</v>
      </c>
      <c r="W122" s="5">
        <v>1</v>
      </c>
      <c r="X122" s="6" t="s">
        <v>722</v>
      </c>
      <c r="Y122" s="5">
        <v>20181</v>
      </c>
      <c r="Z122" s="5" t="s">
        <v>4009</v>
      </c>
      <c r="AA122" s="5">
        <f>IF(ActividadesCom[[#This Row],[NIVEL 4]]&lt;&gt;0,VLOOKUP(ActividadesCom[[#This Row],[NIVEL 4]],Catálogo!A:B,2,FALSE),"")</f>
        <v>2</v>
      </c>
      <c r="AB122" s="5">
        <v>1</v>
      </c>
      <c r="AC122" s="6" t="s">
        <v>103</v>
      </c>
      <c r="AD122" s="5">
        <v>20133</v>
      </c>
      <c r="AE122" s="5" t="s">
        <v>4009</v>
      </c>
      <c r="AF122" s="5">
        <f>IF(ActividadesCom[[#This Row],[NIVEL 5]]&lt;&gt;0,VLOOKUP(ActividadesCom[[#This Row],[NIVEL 5]],Catálogo!A:B,2,FALSE),"")</f>
        <v>2</v>
      </c>
      <c r="AG122" s="5">
        <v>1</v>
      </c>
      <c r="AH122" s="2"/>
    </row>
    <row r="123" spans="1:34" ht="30" hidden="1" customHeight="1" x14ac:dyDescent="0.25">
      <c r="A123" s="7">
        <v>13470174</v>
      </c>
      <c r="B123" s="6" t="str">
        <f>VLOOKUP(ActividadesCom[[#This Row],[NO. DE CONTROL]],'LISTADO ESTUDIANTES'!A:C,2,FALSE)</f>
        <v>AYUSO XAMAN CARLOS ARIEL</v>
      </c>
      <c r="C123" s="6" t="str">
        <f>VLOOKUP(ActividadesCom[[#This Row],[NO. DE CONTROL]],'LISTADO ESTUDIANTES'!A:C,3,FALSE)</f>
        <v>INGENIERIA EN SISTEMAS COMPUTACIONALES</v>
      </c>
      <c r="D123" s="5" t="str">
        <f>VLOOKUP(ActividadesCom[[#This Row],[NO. DE CONTROL]],'LISTADO ESTUDIANTES'!A:D,4,FALSE)</f>
        <v>EGRESADO(A)</v>
      </c>
      <c r="E123" s="5">
        <f>SUM(ActividadesCom[[#This Row],[CRÉD. 1]],ActividadesCom[[#This Row],[CRÉD. 2]],ActividadesCom[[#This Row],[CRÉD. 3]],ActividadesCom[[#This Row],[CRÉD. 4]],ActividadesCom[[#This Row],[CRÉD. 5]])</f>
        <v>5</v>
      </c>
      <c r="F123" s="17">
        <f>IF(ActividadesCom[[#This Row],[ÚLTIMO SEMESTRE CON CRÉDITOS]]&gt;0,ROUND(AVERAGE(ActividadesCom[[#This Row],[VALOR NIVEL 5]],ActividadesCom[[#This Row],[VALOR NIVEL 4]],ActividadesCom[[#This Row],[VALOR NIVEL 3]],ActividadesCom[[#This Row],[VALOR NIVEL 2]],ActividadesCom[[#This Row],[VALOR NIVEL 1]]),0),"")</f>
        <v>2</v>
      </c>
      <c r="G123" s="5" t="str">
        <f>IF(ActividadesCom[[#This Row],[PROMEDIO]]="","",IF(ActividadesCom[[#This Row],[PROMEDIO]]&gt;=4,"EXCELENTE",IF(ActividadesCom[[#This Row],[PROMEDIO]]&gt;=3,"NOTABLE",IF(ActividadesCom[[#This Row],[PROMEDIO]]&gt;=2,"BUENO",IF(ActividadesCom[[#This Row],[PROMEDIO]]=1,"SUFICIENTE","")))))</f>
        <v>BUENO</v>
      </c>
      <c r="H123" s="5">
        <f>MAX(ActividadesCom[[#This Row],[PERÍODO 1]],ActividadesCom[[#This Row],[PERÍODO 2]],ActividadesCom[[#This Row],[PERÍODO 3]],ActividadesCom[[#This Row],[PERÍODO 4]],ActividadesCom[[#This Row],[PERÍODO 5]])</f>
        <v>20161</v>
      </c>
      <c r="I123" s="6" t="s">
        <v>326</v>
      </c>
      <c r="J123" s="5">
        <v>20141</v>
      </c>
      <c r="K123" s="5" t="s">
        <v>4009</v>
      </c>
      <c r="L123" s="5">
        <f>IF(ActividadesCom[[#This Row],[NIVEL 1]]&lt;&gt;0,VLOOKUP(ActividadesCom[[#This Row],[NIVEL 1]],Catálogo!A:B,2,FALSE),"")</f>
        <v>2</v>
      </c>
      <c r="M123" s="5">
        <v>1</v>
      </c>
      <c r="N123" s="6" t="s">
        <v>328</v>
      </c>
      <c r="O123" s="5">
        <v>20161</v>
      </c>
      <c r="P123" s="5" t="s">
        <v>4009</v>
      </c>
      <c r="Q123" s="5">
        <f>IF(ActividadesCom[[#This Row],[NIVEL 2]]&lt;&gt;0,VLOOKUP(ActividadesCom[[#This Row],[NIVEL 2]],Catálogo!A:B,2,FALSE),"")</f>
        <v>2</v>
      </c>
      <c r="R123" s="5">
        <v>1</v>
      </c>
      <c r="S123" s="6" t="s">
        <v>329</v>
      </c>
      <c r="T123" s="5">
        <v>20161</v>
      </c>
      <c r="U123" s="5" t="s">
        <v>4009</v>
      </c>
      <c r="V123" s="5">
        <f>IF(ActividadesCom[[#This Row],[NIVEL 3]]&lt;&gt;0,VLOOKUP(ActividadesCom[[#This Row],[NIVEL 3]],Catálogo!A:B,2,FALSE),"")</f>
        <v>2</v>
      </c>
      <c r="W123" s="5">
        <v>1</v>
      </c>
      <c r="X123" s="6" t="s">
        <v>195</v>
      </c>
      <c r="Y123" s="5">
        <v>20151</v>
      </c>
      <c r="Z123" s="5" t="s">
        <v>4009</v>
      </c>
      <c r="AA123" s="5">
        <f>IF(ActividadesCom[[#This Row],[NIVEL 4]]&lt;&gt;0,VLOOKUP(ActividadesCom[[#This Row],[NIVEL 4]],Catálogo!A:B,2,FALSE),"")</f>
        <v>2</v>
      </c>
      <c r="AB123" s="5">
        <v>1</v>
      </c>
      <c r="AC123" s="6" t="s">
        <v>6</v>
      </c>
      <c r="AD123" s="5">
        <v>20133</v>
      </c>
      <c r="AE123" s="5" t="s">
        <v>4009</v>
      </c>
      <c r="AF123" s="5">
        <f>IF(ActividadesCom[[#This Row],[NIVEL 5]]&lt;&gt;0,VLOOKUP(ActividadesCom[[#This Row],[NIVEL 5]],Catálogo!A:B,2,FALSE),"")</f>
        <v>2</v>
      </c>
      <c r="AG123" s="5">
        <v>1</v>
      </c>
      <c r="AH123" s="2"/>
    </row>
    <row r="124" spans="1:34" ht="30" hidden="1" customHeight="1" x14ac:dyDescent="0.25">
      <c r="A124" s="7">
        <v>13470175</v>
      </c>
      <c r="B124" s="6" t="str">
        <f>VLOOKUP(ActividadesCom[[#This Row],[NO. DE CONTROL]],'LISTADO ESTUDIANTES'!A:C,2,FALSE)</f>
        <v>CAN VELASCO EMMANUEL DEL JESUS</v>
      </c>
      <c r="C124" s="6" t="str">
        <f>VLOOKUP(ActividadesCom[[#This Row],[NO. DE CONTROL]],'LISTADO ESTUDIANTES'!A:C,3,FALSE)</f>
        <v>INGENIERIA EN SISTEMAS COMPUTACIONALES</v>
      </c>
      <c r="D124" s="5" t="str">
        <f>VLOOKUP(ActividadesCom[[#This Row],[NO. DE CONTROL]],'LISTADO ESTUDIANTES'!A:D,4,FALSE)</f>
        <v>EGRESADO(A)</v>
      </c>
      <c r="E124" s="5">
        <f>SUM(ActividadesCom[[#This Row],[CRÉD. 1]],ActividadesCom[[#This Row],[CRÉD. 2]],ActividadesCom[[#This Row],[CRÉD. 3]],ActividadesCom[[#This Row],[CRÉD. 4]],ActividadesCom[[#This Row],[CRÉD. 5]])</f>
        <v>5</v>
      </c>
      <c r="F124" s="17">
        <f>IF(ActividadesCom[[#This Row],[ÚLTIMO SEMESTRE CON CRÉDITOS]]&gt;0,ROUND(AVERAGE(ActividadesCom[[#This Row],[VALOR NIVEL 5]],ActividadesCom[[#This Row],[VALOR NIVEL 4]],ActividadesCom[[#This Row],[VALOR NIVEL 3]],ActividadesCom[[#This Row],[VALOR NIVEL 2]],ActividadesCom[[#This Row],[VALOR NIVEL 1]]),0),"")</f>
        <v>2</v>
      </c>
      <c r="G124" s="5" t="str">
        <f>IF(ActividadesCom[[#This Row],[PROMEDIO]]="","",IF(ActividadesCom[[#This Row],[PROMEDIO]]&gt;=4,"EXCELENTE",IF(ActividadesCom[[#This Row],[PROMEDIO]]&gt;=3,"NOTABLE",IF(ActividadesCom[[#This Row],[PROMEDIO]]&gt;=2,"BUENO",IF(ActividadesCom[[#This Row],[PROMEDIO]]=1,"SUFICIENTE","")))))</f>
        <v>BUENO</v>
      </c>
      <c r="H124" s="5">
        <f>MAX(ActividadesCom[[#This Row],[PERÍODO 1]],ActividadesCom[[#This Row],[PERÍODO 2]],ActividadesCom[[#This Row],[PERÍODO 3]],ActividadesCom[[#This Row],[PERÍODO 4]],ActividadesCom[[#This Row],[PERÍODO 5]])</f>
        <v>20171</v>
      </c>
      <c r="I124" s="6" t="s">
        <v>329</v>
      </c>
      <c r="J124" s="5">
        <v>20161</v>
      </c>
      <c r="K124" s="5" t="s">
        <v>4009</v>
      </c>
      <c r="L124" s="5">
        <f>IF(ActividadesCom[[#This Row],[NIVEL 1]]&lt;&gt;0,VLOOKUP(ActividadesCom[[#This Row],[NIVEL 1]],Catálogo!A:B,2,FALSE),"")</f>
        <v>2</v>
      </c>
      <c r="M124" s="5">
        <v>1</v>
      </c>
      <c r="N124" s="6" t="s">
        <v>328</v>
      </c>
      <c r="O124" s="5">
        <v>20161</v>
      </c>
      <c r="P124" s="5" t="s">
        <v>4009</v>
      </c>
      <c r="Q124" s="5">
        <f>IF(ActividadesCom[[#This Row],[NIVEL 2]]&lt;&gt;0,VLOOKUP(ActividadesCom[[#This Row],[NIVEL 2]],Catálogo!A:B,2,FALSE),"")</f>
        <v>2</v>
      </c>
      <c r="R124" s="5">
        <v>1</v>
      </c>
      <c r="S124" s="6" t="s">
        <v>335</v>
      </c>
      <c r="T124" s="5">
        <v>20171</v>
      </c>
      <c r="U124" s="5" t="s">
        <v>4009</v>
      </c>
      <c r="V124" s="5">
        <f>IF(ActividadesCom[[#This Row],[NIVEL 3]]&lt;&gt;0,VLOOKUP(ActividadesCom[[#This Row],[NIVEL 3]],Catálogo!A:B,2,FALSE),"")</f>
        <v>2</v>
      </c>
      <c r="W124" s="5">
        <v>1</v>
      </c>
      <c r="X124" s="6" t="s">
        <v>96</v>
      </c>
      <c r="Y124" s="5">
        <v>20151</v>
      </c>
      <c r="Z124" s="5" t="s">
        <v>4009</v>
      </c>
      <c r="AA124" s="5">
        <f>IF(ActividadesCom[[#This Row],[NIVEL 4]]&lt;&gt;0,VLOOKUP(ActividadesCom[[#This Row],[NIVEL 4]],Catálogo!A:B,2,FALSE),"")</f>
        <v>2</v>
      </c>
      <c r="AB124" s="5">
        <v>1</v>
      </c>
      <c r="AC124" s="6" t="s">
        <v>86</v>
      </c>
      <c r="AD124" s="5">
        <v>20133</v>
      </c>
      <c r="AE124" s="5" t="s">
        <v>4009</v>
      </c>
      <c r="AF124" s="5">
        <f>IF(ActividadesCom[[#This Row],[NIVEL 5]]&lt;&gt;0,VLOOKUP(ActividadesCom[[#This Row],[NIVEL 5]],Catálogo!A:B,2,FALSE),"")</f>
        <v>2</v>
      </c>
      <c r="AG124" s="5">
        <v>1</v>
      </c>
      <c r="AH124" s="2"/>
    </row>
    <row r="125" spans="1:34" ht="30" hidden="1" customHeight="1" x14ac:dyDescent="0.25">
      <c r="A125" s="7">
        <v>13470176</v>
      </c>
      <c r="B125" s="6" t="str">
        <f>VLOOKUP(ActividadesCom[[#This Row],[NO. DE CONTROL]],'LISTADO ESTUDIANTES'!A:C,2,FALSE)</f>
        <v>HUCHIN MATU SELENE ALEJANDRA</v>
      </c>
      <c r="C125" s="6" t="str">
        <f>VLOOKUP(ActividadesCom[[#This Row],[NO. DE CONTROL]],'LISTADO ESTUDIANTES'!A:C,3,FALSE)</f>
        <v>INGENIERIA EN SISTEMAS COMPUTACIONALES</v>
      </c>
      <c r="D125" s="5" t="str">
        <f>VLOOKUP(ActividadesCom[[#This Row],[NO. DE CONTROL]],'LISTADO ESTUDIANTES'!A:D,4,FALSE)</f>
        <v>EGRESADO(A)</v>
      </c>
      <c r="E125" s="5">
        <f>SUM(ActividadesCom[[#This Row],[CRÉD. 1]],ActividadesCom[[#This Row],[CRÉD. 2]],ActividadesCom[[#This Row],[CRÉD. 3]],ActividadesCom[[#This Row],[CRÉD. 4]],ActividadesCom[[#This Row],[CRÉD. 5]])</f>
        <v>6</v>
      </c>
      <c r="F125" s="17">
        <f>IF(ActividadesCom[[#This Row],[ÚLTIMO SEMESTRE CON CRÉDITOS]]&gt;0,ROUND(AVERAGE(ActividadesCom[[#This Row],[VALOR NIVEL 5]],ActividadesCom[[#This Row],[VALOR NIVEL 4]],ActividadesCom[[#This Row],[VALOR NIVEL 3]],ActividadesCom[[#This Row],[VALOR NIVEL 2]],ActividadesCom[[#This Row],[VALOR NIVEL 1]]),0),"")</f>
        <v>2</v>
      </c>
      <c r="G125" s="5" t="str">
        <f>IF(ActividadesCom[[#This Row],[PROMEDIO]]="","",IF(ActividadesCom[[#This Row],[PROMEDIO]]&gt;=4,"EXCELENTE",IF(ActividadesCom[[#This Row],[PROMEDIO]]&gt;=3,"NOTABLE",IF(ActividadesCom[[#This Row],[PROMEDIO]]&gt;=2,"BUENO",IF(ActividadesCom[[#This Row],[PROMEDIO]]=1,"SUFICIENTE","")))))</f>
        <v>BUENO</v>
      </c>
      <c r="H125" s="5">
        <f>MAX(ActividadesCom[[#This Row],[PERÍODO 1]],ActividadesCom[[#This Row],[PERÍODO 2]],ActividadesCom[[#This Row],[PERÍODO 3]],ActividadesCom[[#This Row],[PERÍODO 4]],ActividadesCom[[#This Row],[PERÍODO 5]])</f>
        <v>20163</v>
      </c>
      <c r="I125" s="6" t="s">
        <v>328</v>
      </c>
      <c r="J125" s="5">
        <v>20161</v>
      </c>
      <c r="K125" s="5" t="s">
        <v>4009</v>
      </c>
      <c r="L125" s="5">
        <f>IF(ActividadesCom[[#This Row],[NIVEL 1]]&lt;&gt;0,VLOOKUP(ActividadesCom[[#This Row],[NIVEL 1]],Catálogo!A:B,2,FALSE),"")</f>
        <v>2</v>
      </c>
      <c r="M125" s="5">
        <v>1</v>
      </c>
      <c r="N125" s="6" t="s">
        <v>329</v>
      </c>
      <c r="O125" s="5">
        <v>20161</v>
      </c>
      <c r="P125" s="5" t="s">
        <v>4009</v>
      </c>
      <c r="Q125" s="5">
        <f>IF(ActividadesCom[[#This Row],[NIVEL 2]]&lt;&gt;0,VLOOKUP(ActividadesCom[[#This Row],[NIVEL 2]],Catálogo!A:B,2,FALSE),"")</f>
        <v>2</v>
      </c>
      <c r="R125" s="5">
        <v>1</v>
      </c>
      <c r="S125" s="6" t="s">
        <v>335</v>
      </c>
      <c r="T125" s="5">
        <v>20153</v>
      </c>
      <c r="U125" s="5" t="s">
        <v>4009</v>
      </c>
      <c r="V125" s="5">
        <f>IF(ActividadesCom[[#This Row],[NIVEL 3]]&lt;&gt;0,VLOOKUP(ActividadesCom[[#This Row],[NIVEL 3]],Catálogo!A:B,2,FALSE),"")</f>
        <v>2</v>
      </c>
      <c r="W125" s="5">
        <v>1</v>
      </c>
      <c r="X125" s="6" t="s">
        <v>344</v>
      </c>
      <c r="Y125" s="5">
        <v>20163</v>
      </c>
      <c r="Z125" s="5" t="s">
        <v>4009</v>
      </c>
      <c r="AA125" s="5">
        <f>IF(ActividadesCom[[#This Row],[NIVEL 4]]&lt;&gt;0,VLOOKUP(ActividadesCom[[#This Row],[NIVEL 4]],Catálogo!A:B,2,FALSE),"")</f>
        <v>2</v>
      </c>
      <c r="AB125" s="5">
        <v>2</v>
      </c>
      <c r="AC125" s="6" t="s">
        <v>2</v>
      </c>
      <c r="AD125" s="5">
        <v>20133</v>
      </c>
      <c r="AE125" s="5" t="s">
        <v>4009</v>
      </c>
      <c r="AF125" s="5">
        <f>IF(ActividadesCom[[#This Row],[NIVEL 5]]&lt;&gt;0,VLOOKUP(ActividadesCom[[#This Row],[NIVEL 5]],Catálogo!A:B,2,FALSE),"")</f>
        <v>2</v>
      </c>
      <c r="AG125" s="5">
        <v>1</v>
      </c>
      <c r="AH125" s="2"/>
    </row>
    <row r="126" spans="1:34" ht="30" hidden="1" customHeight="1" x14ac:dyDescent="0.25">
      <c r="A126" s="7">
        <v>13470177</v>
      </c>
      <c r="B126" s="6" t="str">
        <f>VLOOKUP(ActividadesCom[[#This Row],[NO. DE CONTROL]],'LISTADO ESTUDIANTES'!A:C,2,FALSE)</f>
        <v>RAMIREZ NAVARRETE IZRI JESAREL</v>
      </c>
      <c r="C126" s="6" t="str">
        <f>VLOOKUP(ActividadesCom[[#This Row],[NO. DE CONTROL]],'LISTADO ESTUDIANTES'!A:C,3,FALSE)</f>
        <v>INGENIERIA EN SISTEMAS COMPUTACIONALES</v>
      </c>
      <c r="D126" s="5" t="str">
        <f>VLOOKUP(ActividadesCom[[#This Row],[NO. DE CONTROL]],'LISTADO ESTUDIANTES'!A:D,4,FALSE)</f>
        <v>BAJA</v>
      </c>
      <c r="E126" s="5">
        <f>SUM(ActividadesCom[[#This Row],[CRÉD. 1]],ActividadesCom[[#This Row],[CRÉD. 2]],ActividadesCom[[#This Row],[CRÉD. 3]],ActividadesCom[[#This Row],[CRÉD. 4]],ActividadesCom[[#This Row],[CRÉD. 5]])</f>
        <v>0</v>
      </c>
      <c r="F126" s="17" t="str">
        <f>IF(ActividadesCom[[#This Row],[ÚLTIMO SEMESTRE CON CRÉDITOS]]&gt;0,ROUND(AVERAGE(ActividadesCom[[#This Row],[VALOR NIVEL 5]],ActividadesCom[[#This Row],[VALOR NIVEL 4]],ActividadesCom[[#This Row],[VALOR NIVEL 3]],ActividadesCom[[#This Row],[VALOR NIVEL 2]],ActividadesCom[[#This Row],[VALOR NIVEL 1]]),0),"")</f>
        <v/>
      </c>
      <c r="G126" s="5" t="str">
        <f>IF(ActividadesCom[[#This Row],[PROMEDIO]]="","",IF(ActividadesCom[[#This Row],[PROMEDIO]]&gt;=4,"EXCELENTE",IF(ActividadesCom[[#This Row],[PROMEDIO]]&gt;=3,"NOTABLE",IF(ActividadesCom[[#This Row],[PROMEDIO]]&gt;=2,"BUENO",IF(ActividadesCom[[#This Row],[PROMEDIO]]=1,"SUFICIENTE","")))))</f>
        <v/>
      </c>
      <c r="H126" s="5">
        <f>MAX(ActividadesCom[[#This Row],[PERÍODO 1]],ActividadesCom[[#This Row],[PERÍODO 2]],ActividadesCom[[#This Row],[PERÍODO 3]],ActividadesCom[[#This Row],[PERÍODO 4]],ActividadesCom[[#This Row],[PERÍODO 5]])</f>
        <v>0</v>
      </c>
      <c r="I126" s="6"/>
      <c r="J126" s="5"/>
      <c r="K126" s="5"/>
      <c r="L126" s="5" t="str">
        <f>IF(ActividadesCom[[#This Row],[NIVEL 1]]&lt;&gt;0,VLOOKUP(ActividadesCom[[#This Row],[NIVEL 1]],Catálogo!A:B,2,FALSE),"")</f>
        <v/>
      </c>
      <c r="M126" s="5"/>
      <c r="N126" s="6"/>
      <c r="O126" s="5"/>
      <c r="P126" s="5"/>
      <c r="Q126" s="5" t="str">
        <f>IF(ActividadesCom[[#This Row],[NIVEL 2]]&lt;&gt;0,VLOOKUP(ActividadesCom[[#This Row],[NIVEL 2]],Catálogo!A:B,2,FALSE),"")</f>
        <v/>
      </c>
      <c r="R126" s="5"/>
      <c r="S126" s="6"/>
      <c r="T126" s="5"/>
      <c r="U126" s="5"/>
      <c r="V126" s="5" t="str">
        <f>IF(ActividadesCom[[#This Row],[NIVEL 3]]&lt;&gt;0,VLOOKUP(ActividadesCom[[#This Row],[NIVEL 3]],Catálogo!A:B,2,FALSE),"")</f>
        <v/>
      </c>
      <c r="W126" s="5"/>
      <c r="X126" s="6"/>
      <c r="Y126" s="5"/>
      <c r="Z126" s="5"/>
      <c r="AA126" s="5" t="str">
        <f>IF(ActividadesCom[[#This Row],[NIVEL 4]]&lt;&gt;0,VLOOKUP(ActividadesCom[[#This Row],[NIVEL 4]],Catálogo!A:B,2,FALSE),"")</f>
        <v/>
      </c>
      <c r="AB126" s="5"/>
      <c r="AC126" s="6"/>
      <c r="AD126" s="5"/>
      <c r="AE126" s="5"/>
      <c r="AF126" s="5" t="str">
        <f>IF(ActividadesCom[[#This Row],[NIVEL 5]]&lt;&gt;0,VLOOKUP(ActividadesCom[[#This Row],[NIVEL 5]],Catálogo!A:B,2,FALSE),"")</f>
        <v/>
      </c>
      <c r="AG126" s="5"/>
      <c r="AH126" s="2"/>
    </row>
    <row r="127" spans="1:34" ht="30" hidden="1" customHeight="1" x14ac:dyDescent="0.25">
      <c r="A127" s="7">
        <v>13470178</v>
      </c>
      <c r="B127" s="6" t="str">
        <f>VLOOKUP(ActividadesCom[[#This Row],[NO. DE CONTROL]],'LISTADO ESTUDIANTES'!A:C,2,FALSE)</f>
        <v>MARTINEZ GARCIA JESUS ADOLFO</v>
      </c>
      <c r="C127" s="6" t="str">
        <f>VLOOKUP(ActividadesCom[[#This Row],[NO. DE CONTROL]],'LISTADO ESTUDIANTES'!A:C,3,FALSE)</f>
        <v>INGENIERIA EN SISTEMAS COMPUTACIONALES</v>
      </c>
      <c r="D127" s="5" t="str">
        <f>VLOOKUP(ActividadesCom[[#This Row],[NO. DE CONTROL]],'LISTADO ESTUDIANTES'!A:D,4,FALSE)</f>
        <v>EGRESADO(A)</v>
      </c>
      <c r="E127" s="5">
        <f>SUM(ActividadesCom[[#This Row],[CRÉD. 1]],ActividadesCom[[#This Row],[CRÉD. 2]],ActividadesCom[[#This Row],[CRÉD. 3]],ActividadesCom[[#This Row],[CRÉD. 4]],ActividadesCom[[#This Row],[CRÉD. 5]])</f>
        <v>5</v>
      </c>
      <c r="F127" s="17">
        <f>IF(ActividadesCom[[#This Row],[ÚLTIMO SEMESTRE CON CRÉDITOS]]&gt;0,ROUND(AVERAGE(ActividadesCom[[#This Row],[VALOR NIVEL 5]],ActividadesCom[[#This Row],[VALOR NIVEL 4]],ActividadesCom[[#This Row],[VALOR NIVEL 3]],ActividadesCom[[#This Row],[VALOR NIVEL 2]],ActividadesCom[[#This Row],[VALOR NIVEL 1]]),0),"")</f>
        <v>2</v>
      </c>
      <c r="G127" s="5" t="str">
        <f>IF(ActividadesCom[[#This Row],[PROMEDIO]]="","",IF(ActividadesCom[[#This Row],[PROMEDIO]]&gt;=4,"EXCELENTE",IF(ActividadesCom[[#This Row],[PROMEDIO]]&gt;=3,"NOTABLE",IF(ActividadesCom[[#This Row],[PROMEDIO]]&gt;=2,"BUENO",IF(ActividadesCom[[#This Row],[PROMEDIO]]=1,"SUFICIENTE","")))))</f>
        <v>BUENO</v>
      </c>
      <c r="H127" s="5">
        <f>MAX(ActividadesCom[[#This Row],[PERÍODO 1]],ActividadesCom[[#This Row],[PERÍODO 2]],ActividadesCom[[#This Row],[PERÍODO 3]],ActividadesCom[[#This Row],[PERÍODO 4]],ActividadesCom[[#This Row],[PERÍODO 5]])</f>
        <v>20181</v>
      </c>
      <c r="I127" s="6" t="s">
        <v>713</v>
      </c>
      <c r="J127" s="5">
        <v>20181</v>
      </c>
      <c r="K127" s="5" t="s">
        <v>4009</v>
      </c>
      <c r="L127" s="5">
        <f>IF(ActividadesCom[[#This Row],[NIVEL 1]]&lt;&gt;0,VLOOKUP(ActividadesCom[[#This Row],[NIVEL 1]],Catálogo!A:B,2,FALSE),"")</f>
        <v>2</v>
      </c>
      <c r="M127" s="5">
        <v>1</v>
      </c>
      <c r="N127" s="6" t="s">
        <v>621</v>
      </c>
      <c r="O127" s="5">
        <v>20181</v>
      </c>
      <c r="P127" s="5" t="s">
        <v>4009</v>
      </c>
      <c r="Q127" s="5">
        <f>IF(ActividadesCom[[#This Row],[NIVEL 2]]&lt;&gt;0,VLOOKUP(ActividadesCom[[#This Row],[NIVEL 2]],Catálogo!A:B,2,FALSE),"")</f>
        <v>2</v>
      </c>
      <c r="R127" s="5">
        <v>1</v>
      </c>
      <c r="S127" s="6" t="s">
        <v>720</v>
      </c>
      <c r="T127" s="5">
        <v>20181</v>
      </c>
      <c r="U127" s="5" t="s">
        <v>4009</v>
      </c>
      <c r="V127" s="5">
        <f>IF(ActividadesCom[[#This Row],[NIVEL 3]]&lt;&gt;0,VLOOKUP(ActividadesCom[[#This Row],[NIVEL 3]],Catálogo!A:B,2,FALSE),"")</f>
        <v>2</v>
      </c>
      <c r="W127" s="5">
        <v>1</v>
      </c>
      <c r="X127" s="6" t="s">
        <v>2</v>
      </c>
      <c r="Y127" s="5">
        <v>20133</v>
      </c>
      <c r="Z127" s="5" t="s">
        <v>4009</v>
      </c>
      <c r="AA127" s="5">
        <f>IF(ActividadesCom[[#This Row],[NIVEL 4]]&lt;&gt;0,VLOOKUP(ActividadesCom[[#This Row],[NIVEL 4]],Catálogo!A:B,2,FALSE),"")</f>
        <v>2</v>
      </c>
      <c r="AB127" s="5">
        <v>1</v>
      </c>
      <c r="AC127" s="6" t="s">
        <v>116</v>
      </c>
      <c r="AD127" s="5">
        <v>20141</v>
      </c>
      <c r="AE127" s="5" t="s">
        <v>4009</v>
      </c>
      <c r="AF127" s="5">
        <f>IF(ActividadesCom[[#This Row],[NIVEL 5]]&lt;&gt;0,VLOOKUP(ActividadesCom[[#This Row],[NIVEL 5]],Catálogo!A:B,2,FALSE),"")</f>
        <v>2</v>
      </c>
      <c r="AG127" s="5">
        <v>1</v>
      </c>
      <c r="AH127" s="2"/>
    </row>
    <row r="128" spans="1:34" ht="30" hidden="1" customHeight="1" x14ac:dyDescent="0.25">
      <c r="A128" s="7">
        <v>13470180</v>
      </c>
      <c r="B128" s="6" t="str">
        <f>VLOOKUP(ActividadesCom[[#This Row],[NO. DE CONTROL]],'LISTADO ESTUDIANTES'!A:C,2,FALSE)</f>
        <v>MARTINEZ TEC ALEJANDRO</v>
      </c>
      <c r="C128" s="6" t="str">
        <f>VLOOKUP(ActividadesCom[[#This Row],[NO. DE CONTROL]],'LISTADO ESTUDIANTES'!A:C,3,FALSE)</f>
        <v>INGENIERIA EN SISTEMAS COMPUTACIONALES</v>
      </c>
      <c r="D128" s="5" t="str">
        <f>VLOOKUP(ActividadesCom[[#This Row],[NO. DE CONTROL]],'LISTADO ESTUDIANTES'!A:D,4,FALSE)</f>
        <v>EGRESADO(A)</v>
      </c>
      <c r="E128" s="5">
        <f>SUM(ActividadesCom[[#This Row],[CRÉD. 1]],ActividadesCom[[#This Row],[CRÉD. 2]],ActividadesCom[[#This Row],[CRÉD. 3]],ActividadesCom[[#This Row],[CRÉD. 4]],ActividadesCom[[#This Row],[CRÉD. 5]])</f>
        <v>5</v>
      </c>
      <c r="F128" s="17">
        <f>IF(ActividadesCom[[#This Row],[ÚLTIMO SEMESTRE CON CRÉDITOS]]&gt;0,ROUND(AVERAGE(ActividadesCom[[#This Row],[VALOR NIVEL 5]],ActividadesCom[[#This Row],[VALOR NIVEL 4]],ActividadesCom[[#This Row],[VALOR NIVEL 3]],ActividadesCom[[#This Row],[VALOR NIVEL 2]],ActividadesCom[[#This Row],[VALOR NIVEL 1]]),0),"")</f>
        <v>2</v>
      </c>
      <c r="G128" s="5" t="str">
        <f>IF(ActividadesCom[[#This Row],[PROMEDIO]]="","",IF(ActividadesCom[[#This Row],[PROMEDIO]]&gt;=4,"EXCELENTE",IF(ActividadesCom[[#This Row],[PROMEDIO]]&gt;=3,"NOTABLE",IF(ActividadesCom[[#This Row],[PROMEDIO]]&gt;=2,"BUENO",IF(ActividadesCom[[#This Row],[PROMEDIO]]=1,"SUFICIENTE","")))))</f>
        <v>BUENO</v>
      </c>
      <c r="H128" s="5">
        <f>MAX(ActividadesCom[[#This Row],[PERÍODO 1]],ActividadesCom[[#This Row],[PERÍODO 2]],ActividadesCom[[#This Row],[PERÍODO 3]],ActividadesCom[[#This Row],[PERÍODO 4]],ActividadesCom[[#This Row],[PERÍODO 5]])</f>
        <v>20161</v>
      </c>
      <c r="I128" s="6" t="s">
        <v>328</v>
      </c>
      <c r="J128" s="5">
        <v>20161</v>
      </c>
      <c r="K128" s="5" t="s">
        <v>4009</v>
      </c>
      <c r="L128" s="5">
        <f>IF(ActividadesCom[[#This Row],[NIVEL 1]]&lt;&gt;0,VLOOKUP(ActividadesCom[[#This Row],[NIVEL 1]],Catálogo!A:B,2,FALSE),"")</f>
        <v>2</v>
      </c>
      <c r="M128" s="5">
        <v>1</v>
      </c>
      <c r="N128" s="6" t="s">
        <v>329</v>
      </c>
      <c r="O128" s="5">
        <v>20161</v>
      </c>
      <c r="P128" s="5" t="s">
        <v>4009</v>
      </c>
      <c r="Q128" s="5">
        <f>IF(ActividadesCom[[#This Row],[NIVEL 2]]&lt;&gt;0,VLOOKUP(ActividadesCom[[#This Row],[NIVEL 2]],Catálogo!A:B,2,FALSE),"")</f>
        <v>2</v>
      </c>
      <c r="R128" s="5">
        <v>1</v>
      </c>
      <c r="S128" s="6" t="s">
        <v>335</v>
      </c>
      <c r="T128" s="5" t="s">
        <v>336</v>
      </c>
      <c r="U128" s="5" t="s">
        <v>4009</v>
      </c>
      <c r="V128" s="5">
        <f>IF(ActividadesCom[[#This Row],[NIVEL 3]]&lt;&gt;0,VLOOKUP(ActividadesCom[[#This Row],[NIVEL 3]],Catálogo!A:B,2,FALSE),"")</f>
        <v>2</v>
      </c>
      <c r="W128" s="5">
        <v>1</v>
      </c>
      <c r="X128" s="6" t="s">
        <v>82</v>
      </c>
      <c r="Y128" s="5">
        <v>20151</v>
      </c>
      <c r="Z128" s="5" t="s">
        <v>4009</v>
      </c>
      <c r="AA128" s="5">
        <f>IF(ActividadesCom[[#This Row],[NIVEL 4]]&lt;&gt;0,VLOOKUP(ActividadesCom[[#This Row],[NIVEL 4]],Catálogo!A:B,2,FALSE),"")</f>
        <v>2</v>
      </c>
      <c r="AB128" s="5">
        <v>1</v>
      </c>
      <c r="AC128" s="6" t="s">
        <v>47</v>
      </c>
      <c r="AD128" s="5">
        <v>20133</v>
      </c>
      <c r="AE128" s="5" t="s">
        <v>4009</v>
      </c>
      <c r="AF128" s="5">
        <f>IF(ActividadesCom[[#This Row],[NIVEL 5]]&lt;&gt;0,VLOOKUP(ActividadesCom[[#This Row],[NIVEL 5]],Catálogo!A:B,2,FALSE),"")</f>
        <v>2</v>
      </c>
      <c r="AG128" s="5">
        <v>1</v>
      </c>
      <c r="AH128" s="2"/>
    </row>
    <row r="129" spans="1:34" ht="30" hidden="1" customHeight="1" x14ac:dyDescent="0.25">
      <c r="A129" s="7">
        <v>13470184</v>
      </c>
      <c r="B129" s="6" t="str">
        <f>VLOOKUP(ActividadesCom[[#This Row],[NO. DE CONTROL]],'LISTADO ESTUDIANTES'!A:C,2,FALSE)</f>
        <v>GARCIA DELGADO OMAR</v>
      </c>
      <c r="C129" s="6" t="str">
        <f>VLOOKUP(ActividadesCom[[#This Row],[NO. DE CONTROL]],'LISTADO ESTUDIANTES'!A:C,3,FALSE)</f>
        <v>INGENIERIA EN SISTEMAS COMPUTACIONALES</v>
      </c>
      <c r="D129" s="5" t="str">
        <f>VLOOKUP(ActividadesCom[[#This Row],[NO. DE CONTROL]],'LISTADO ESTUDIANTES'!A:D,4,FALSE)</f>
        <v>BAJA</v>
      </c>
      <c r="E129" s="5">
        <f>SUM(ActividadesCom[[#This Row],[CRÉD. 1]],ActividadesCom[[#This Row],[CRÉD. 2]],ActividadesCom[[#This Row],[CRÉD. 3]],ActividadesCom[[#This Row],[CRÉD. 4]],ActividadesCom[[#This Row],[CRÉD. 5]])</f>
        <v>0</v>
      </c>
      <c r="F129" s="17" t="str">
        <f>IF(ActividadesCom[[#This Row],[ÚLTIMO SEMESTRE CON CRÉDITOS]]&gt;0,ROUND(AVERAGE(ActividadesCom[[#This Row],[VALOR NIVEL 5]],ActividadesCom[[#This Row],[VALOR NIVEL 4]],ActividadesCom[[#This Row],[VALOR NIVEL 3]],ActividadesCom[[#This Row],[VALOR NIVEL 2]],ActividadesCom[[#This Row],[VALOR NIVEL 1]]),0),"")</f>
        <v/>
      </c>
      <c r="G129" s="5" t="str">
        <f>IF(ActividadesCom[[#This Row],[PROMEDIO]]="","",IF(ActividadesCom[[#This Row],[PROMEDIO]]&gt;=4,"EXCELENTE",IF(ActividadesCom[[#This Row],[PROMEDIO]]&gt;=3,"NOTABLE",IF(ActividadesCom[[#This Row],[PROMEDIO]]&gt;=2,"BUENO",IF(ActividadesCom[[#This Row],[PROMEDIO]]=1,"SUFICIENTE","")))))</f>
        <v/>
      </c>
      <c r="H129" s="5">
        <f>MAX(ActividadesCom[[#This Row],[PERÍODO 1]],ActividadesCom[[#This Row],[PERÍODO 2]],ActividadesCom[[#This Row],[PERÍODO 3]],ActividadesCom[[#This Row],[PERÍODO 4]],ActividadesCom[[#This Row],[PERÍODO 5]])</f>
        <v>0</v>
      </c>
      <c r="I129" s="6"/>
      <c r="J129" s="5"/>
      <c r="K129" s="5"/>
      <c r="L129" s="5" t="str">
        <f>IF(ActividadesCom[[#This Row],[NIVEL 1]]&lt;&gt;0,VLOOKUP(ActividadesCom[[#This Row],[NIVEL 1]],Catálogo!A:B,2,FALSE),"")</f>
        <v/>
      </c>
      <c r="M129" s="5"/>
      <c r="N129" s="6"/>
      <c r="O129" s="5"/>
      <c r="P129" s="5"/>
      <c r="Q129" s="5" t="str">
        <f>IF(ActividadesCom[[#This Row],[NIVEL 2]]&lt;&gt;0,VLOOKUP(ActividadesCom[[#This Row],[NIVEL 2]],Catálogo!A:B,2,FALSE),"")</f>
        <v/>
      </c>
      <c r="R129" s="5"/>
      <c r="S129" s="6"/>
      <c r="T129" s="5"/>
      <c r="U129" s="5"/>
      <c r="V129" s="5" t="str">
        <f>IF(ActividadesCom[[#This Row],[NIVEL 3]]&lt;&gt;0,VLOOKUP(ActividadesCom[[#This Row],[NIVEL 3]],Catálogo!A:B,2,FALSE),"")</f>
        <v/>
      </c>
      <c r="W129" s="5"/>
      <c r="X129" s="6"/>
      <c r="Y129" s="5"/>
      <c r="Z129" s="5"/>
      <c r="AA129" s="5" t="str">
        <f>IF(ActividadesCom[[#This Row],[NIVEL 4]]&lt;&gt;0,VLOOKUP(ActividadesCom[[#This Row],[NIVEL 4]],Catálogo!A:B,2,FALSE),"")</f>
        <v/>
      </c>
      <c r="AB129" s="5"/>
      <c r="AC129" s="6"/>
      <c r="AD129" s="5"/>
      <c r="AE129" s="5"/>
      <c r="AF129" s="5" t="str">
        <f>IF(ActividadesCom[[#This Row],[NIVEL 5]]&lt;&gt;0,VLOOKUP(ActividadesCom[[#This Row],[NIVEL 5]],Catálogo!A:B,2,FALSE),"")</f>
        <v/>
      </c>
      <c r="AG129" s="5"/>
      <c r="AH129" s="2"/>
    </row>
    <row r="130" spans="1:34" ht="30" hidden="1" customHeight="1" x14ac:dyDescent="0.25">
      <c r="A130" s="7">
        <v>13470185</v>
      </c>
      <c r="B130" s="6" t="str">
        <f>VLOOKUP(ActividadesCom[[#This Row],[NO. DE CONTROL]],'LISTADO ESTUDIANTES'!A:C,2,FALSE)</f>
        <v>PAAT HAAZ ELI EMMANUEL</v>
      </c>
      <c r="C130" s="6" t="str">
        <f>VLOOKUP(ActividadesCom[[#This Row],[NO. DE CONTROL]],'LISTADO ESTUDIANTES'!A:C,3,FALSE)</f>
        <v>INGENIERIA EN SISTEMAS COMPUTACIONALES</v>
      </c>
      <c r="D130" s="5" t="str">
        <f>VLOOKUP(ActividadesCom[[#This Row],[NO. DE CONTROL]],'LISTADO ESTUDIANTES'!A:D,4,FALSE)</f>
        <v>EGRESADO(A)</v>
      </c>
      <c r="E130" s="5">
        <f>SUM(ActividadesCom[[#This Row],[CRÉD. 1]],ActividadesCom[[#This Row],[CRÉD. 2]],ActividadesCom[[#This Row],[CRÉD. 3]],ActividadesCom[[#This Row],[CRÉD. 4]],ActividadesCom[[#This Row],[CRÉD. 5]])</f>
        <v>5</v>
      </c>
      <c r="F130" s="17">
        <f>IF(ActividadesCom[[#This Row],[ÚLTIMO SEMESTRE CON CRÉDITOS]]&gt;0,ROUND(AVERAGE(ActividadesCom[[#This Row],[VALOR NIVEL 5]],ActividadesCom[[#This Row],[VALOR NIVEL 4]],ActividadesCom[[#This Row],[VALOR NIVEL 3]],ActividadesCom[[#This Row],[VALOR NIVEL 2]],ActividadesCom[[#This Row],[VALOR NIVEL 1]]),0),"")</f>
        <v>2</v>
      </c>
      <c r="G130" s="5" t="str">
        <f>IF(ActividadesCom[[#This Row],[PROMEDIO]]="","",IF(ActividadesCom[[#This Row],[PROMEDIO]]&gt;=4,"EXCELENTE",IF(ActividadesCom[[#This Row],[PROMEDIO]]&gt;=3,"NOTABLE",IF(ActividadesCom[[#This Row],[PROMEDIO]]&gt;=2,"BUENO",IF(ActividadesCom[[#This Row],[PROMEDIO]]=1,"SUFICIENTE","")))))</f>
        <v>BUENO</v>
      </c>
      <c r="H130" s="5">
        <f>MAX(ActividadesCom[[#This Row],[PERÍODO 1]],ActividadesCom[[#This Row],[PERÍODO 2]],ActividadesCom[[#This Row],[PERÍODO 3]],ActividadesCom[[#This Row],[PERÍODO 4]],ActividadesCom[[#This Row],[PERÍODO 5]])</f>
        <v>20161</v>
      </c>
      <c r="I130" s="6" t="s">
        <v>329</v>
      </c>
      <c r="J130" s="5">
        <v>20161</v>
      </c>
      <c r="K130" s="5" t="s">
        <v>4009</v>
      </c>
      <c r="L130" s="5">
        <f>IF(ActividadesCom[[#This Row],[NIVEL 1]]&lt;&gt;0,VLOOKUP(ActividadesCom[[#This Row],[NIVEL 1]],Catálogo!A:B,2,FALSE),"")</f>
        <v>2</v>
      </c>
      <c r="M130" s="5">
        <v>1</v>
      </c>
      <c r="N130" s="6" t="s">
        <v>327</v>
      </c>
      <c r="O130" s="5">
        <v>20151</v>
      </c>
      <c r="P130" s="5" t="s">
        <v>4009</v>
      </c>
      <c r="Q130" s="5">
        <f>IF(ActividadesCom[[#This Row],[NIVEL 2]]&lt;&gt;0,VLOOKUP(ActividadesCom[[#This Row],[NIVEL 2]],Catálogo!A:B,2,FALSE),"")</f>
        <v>2</v>
      </c>
      <c r="R130" s="5">
        <v>1</v>
      </c>
      <c r="S130" s="6" t="s">
        <v>328</v>
      </c>
      <c r="T130" s="5">
        <v>20161</v>
      </c>
      <c r="U130" s="5" t="s">
        <v>4009</v>
      </c>
      <c r="V130" s="5">
        <f>IF(ActividadesCom[[#This Row],[NIVEL 3]]&lt;&gt;0,VLOOKUP(ActividadesCom[[#This Row],[NIVEL 3]],Catálogo!A:B,2,FALSE),"")</f>
        <v>2</v>
      </c>
      <c r="W130" s="5">
        <v>1</v>
      </c>
      <c r="X130" s="6"/>
      <c r="Y130" s="5"/>
      <c r="Z130" s="5"/>
      <c r="AA130" s="5" t="str">
        <f>IF(ActividadesCom[[#This Row],[NIVEL 4]]&lt;&gt;0,VLOOKUP(ActividadesCom[[#This Row],[NIVEL 4]],Catálogo!A:B,2,FALSE),"")</f>
        <v/>
      </c>
      <c r="AB130" s="5"/>
      <c r="AC130" s="6" t="s">
        <v>4</v>
      </c>
      <c r="AD130" s="5" t="s">
        <v>51</v>
      </c>
      <c r="AE130" s="5" t="s">
        <v>4009</v>
      </c>
      <c r="AF130" s="5">
        <f>IF(ActividadesCom[[#This Row],[NIVEL 5]]&lt;&gt;0,VLOOKUP(ActividadesCom[[#This Row],[NIVEL 5]],Catálogo!A:B,2,FALSE),"")</f>
        <v>2</v>
      </c>
      <c r="AG130" s="5">
        <v>2</v>
      </c>
      <c r="AH130" s="2"/>
    </row>
    <row r="131" spans="1:34" ht="30" hidden="1" customHeight="1" x14ac:dyDescent="0.25">
      <c r="A131" s="7">
        <v>13470187</v>
      </c>
      <c r="B131" s="6" t="str">
        <f>VLOOKUP(ActividadesCom[[#This Row],[NO. DE CONTROL]],'LISTADO ESTUDIANTES'!A:C,2,FALSE)</f>
        <v>RODRIGUEZ GUEVARA RAMIRO</v>
      </c>
      <c r="C131" s="6" t="str">
        <f>VLOOKUP(ActividadesCom[[#This Row],[NO. DE CONTROL]],'LISTADO ESTUDIANTES'!A:C,3,FALSE)</f>
        <v>INGENIERIA EN SISTEMAS COMPUTACIONALES</v>
      </c>
      <c r="D131" s="5" t="str">
        <f>VLOOKUP(ActividadesCom[[#This Row],[NO. DE CONTROL]],'LISTADO ESTUDIANTES'!A:D,4,FALSE)</f>
        <v>EGRESADO(A)</v>
      </c>
      <c r="E131" s="5">
        <f>SUM(ActividadesCom[[#This Row],[CRÉD. 1]],ActividadesCom[[#This Row],[CRÉD. 2]],ActividadesCom[[#This Row],[CRÉD. 3]],ActividadesCom[[#This Row],[CRÉD. 4]],ActividadesCom[[#This Row],[CRÉD. 5]])</f>
        <v>6</v>
      </c>
      <c r="F131" s="17">
        <f>IF(ActividadesCom[[#This Row],[ÚLTIMO SEMESTRE CON CRÉDITOS]]&gt;0,ROUND(AVERAGE(ActividadesCom[[#This Row],[VALOR NIVEL 5]],ActividadesCom[[#This Row],[VALOR NIVEL 4]],ActividadesCom[[#This Row],[VALOR NIVEL 3]],ActividadesCom[[#This Row],[VALOR NIVEL 2]],ActividadesCom[[#This Row],[VALOR NIVEL 1]]),0),"")</f>
        <v>2</v>
      </c>
      <c r="G131" s="5" t="str">
        <f>IF(ActividadesCom[[#This Row],[PROMEDIO]]="","",IF(ActividadesCom[[#This Row],[PROMEDIO]]&gt;=4,"EXCELENTE",IF(ActividadesCom[[#This Row],[PROMEDIO]]&gt;=3,"NOTABLE",IF(ActividadesCom[[#This Row],[PROMEDIO]]&gt;=2,"BUENO",IF(ActividadesCom[[#This Row],[PROMEDIO]]=1,"SUFICIENTE","")))))</f>
        <v>BUENO</v>
      </c>
      <c r="H131" s="5">
        <f>MAX(ActividadesCom[[#This Row],[PERÍODO 1]],ActividadesCom[[#This Row],[PERÍODO 2]],ActividadesCom[[#This Row],[PERÍODO 3]],ActividadesCom[[#This Row],[PERÍODO 4]],ActividadesCom[[#This Row],[PERÍODO 5]])</f>
        <v>20181</v>
      </c>
      <c r="I131" s="6" t="s">
        <v>328</v>
      </c>
      <c r="J131" s="5">
        <v>20161</v>
      </c>
      <c r="K131" s="5" t="s">
        <v>4009</v>
      </c>
      <c r="L131" s="5">
        <f>IF(ActividadesCom[[#This Row],[NIVEL 1]]&lt;&gt;0,VLOOKUP(ActividadesCom[[#This Row],[NIVEL 1]],Catálogo!A:B,2,FALSE),"")</f>
        <v>2</v>
      </c>
      <c r="M131" s="5">
        <v>1</v>
      </c>
      <c r="N131" s="6" t="s">
        <v>964</v>
      </c>
      <c r="O131" s="5">
        <v>20181</v>
      </c>
      <c r="P131" s="5" t="s">
        <v>4009</v>
      </c>
      <c r="Q131" s="5">
        <f>IF(ActividadesCom[[#This Row],[NIVEL 2]]&lt;&gt;0,VLOOKUP(ActividadesCom[[#This Row],[NIVEL 2]],Catálogo!A:B,2,FALSE),"")</f>
        <v>2</v>
      </c>
      <c r="R131" s="5">
        <v>1</v>
      </c>
      <c r="S131" s="6" t="s">
        <v>965</v>
      </c>
      <c r="T131" s="5">
        <v>20181</v>
      </c>
      <c r="U131" s="5" t="s">
        <v>4009</v>
      </c>
      <c r="V131" s="5">
        <f>IF(ActividadesCom[[#This Row],[NIVEL 3]]&lt;&gt;0,VLOOKUP(ActividadesCom[[#This Row],[NIVEL 3]],Catálogo!A:B,2,FALSE),"")</f>
        <v>2</v>
      </c>
      <c r="W131" s="5">
        <v>1</v>
      </c>
      <c r="X131" s="6" t="s">
        <v>731</v>
      </c>
      <c r="Y131" s="5">
        <v>20181</v>
      </c>
      <c r="Z131" s="5" t="s">
        <v>4009</v>
      </c>
      <c r="AA131" s="5">
        <f>IF(ActividadesCom[[#This Row],[NIVEL 4]]&lt;&gt;0,VLOOKUP(ActividadesCom[[#This Row],[NIVEL 4]],Catálogo!A:B,2,FALSE),"")</f>
        <v>2</v>
      </c>
      <c r="AB131" s="5">
        <v>1</v>
      </c>
      <c r="AC131" s="6" t="s">
        <v>34</v>
      </c>
      <c r="AD131" s="5" t="s">
        <v>51</v>
      </c>
      <c r="AE131" s="5" t="s">
        <v>4009</v>
      </c>
      <c r="AF131" s="5">
        <f>IF(ActividadesCom[[#This Row],[NIVEL 5]]&lt;&gt;0,VLOOKUP(ActividadesCom[[#This Row],[NIVEL 5]],Catálogo!A:B,2,FALSE),"")</f>
        <v>2</v>
      </c>
      <c r="AG131" s="5">
        <v>2</v>
      </c>
      <c r="AH131" s="2"/>
    </row>
    <row r="132" spans="1:34" ht="30" hidden="1" customHeight="1" x14ac:dyDescent="0.25">
      <c r="A132" s="7">
        <v>13470190</v>
      </c>
      <c r="B132" s="6" t="str">
        <f>VLOOKUP(ActividadesCom[[#This Row],[NO. DE CONTROL]],'LISTADO ESTUDIANTES'!A:C,2,FALSE)</f>
        <v>CRUZ DZUL ROXANA JUDITH</v>
      </c>
      <c r="C132" s="6" t="str">
        <f>VLOOKUP(ActividadesCom[[#This Row],[NO. DE CONTROL]],'LISTADO ESTUDIANTES'!A:C,3,FALSE)</f>
        <v>INGENIERIA EN SISTEMAS COMPUTACIONALES</v>
      </c>
      <c r="D132" s="5" t="str">
        <f>VLOOKUP(ActividadesCom[[#This Row],[NO. DE CONTROL]],'LISTADO ESTUDIANTES'!A:D,4,FALSE)</f>
        <v>BAJA</v>
      </c>
      <c r="E132" s="5">
        <f>SUM(ActividadesCom[[#This Row],[CRÉD. 1]],ActividadesCom[[#This Row],[CRÉD. 2]],ActividadesCom[[#This Row],[CRÉD. 3]],ActividadesCom[[#This Row],[CRÉD. 4]],ActividadesCom[[#This Row],[CRÉD. 5]])</f>
        <v>0</v>
      </c>
      <c r="F132" s="17" t="str">
        <f>IF(ActividadesCom[[#This Row],[ÚLTIMO SEMESTRE CON CRÉDITOS]]&gt;0,ROUND(AVERAGE(ActividadesCom[[#This Row],[VALOR NIVEL 5]],ActividadesCom[[#This Row],[VALOR NIVEL 4]],ActividadesCom[[#This Row],[VALOR NIVEL 3]],ActividadesCom[[#This Row],[VALOR NIVEL 2]],ActividadesCom[[#This Row],[VALOR NIVEL 1]]),0),"")</f>
        <v/>
      </c>
      <c r="G132" s="5" t="str">
        <f>IF(ActividadesCom[[#This Row],[PROMEDIO]]="","",IF(ActividadesCom[[#This Row],[PROMEDIO]]&gt;=4,"EXCELENTE",IF(ActividadesCom[[#This Row],[PROMEDIO]]&gt;=3,"NOTABLE",IF(ActividadesCom[[#This Row],[PROMEDIO]]&gt;=2,"BUENO",IF(ActividadesCom[[#This Row],[PROMEDIO]]=1,"SUFICIENTE","")))))</f>
        <v/>
      </c>
      <c r="H132" s="5">
        <f>MAX(ActividadesCom[[#This Row],[PERÍODO 1]],ActividadesCom[[#This Row],[PERÍODO 2]],ActividadesCom[[#This Row],[PERÍODO 3]],ActividadesCom[[#This Row],[PERÍODO 4]],ActividadesCom[[#This Row],[PERÍODO 5]])</f>
        <v>0</v>
      </c>
      <c r="I132" s="6"/>
      <c r="J132" s="5"/>
      <c r="K132" s="5"/>
      <c r="L132" s="5" t="str">
        <f>IF(ActividadesCom[[#This Row],[NIVEL 1]]&lt;&gt;0,VLOOKUP(ActividadesCom[[#This Row],[NIVEL 1]],Catálogo!A:B,2,FALSE),"")</f>
        <v/>
      </c>
      <c r="M132" s="5"/>
      <c r="N132" s="6"/>
      <c r="O132" s="5"/>
      <c r="P132" s="5"/>
      <c r="Q132" s="5" t="str">
        <f>IF(ActividadesCom[[#This Row],[NIVEL 2]]&lt;&gt;0,VLOOKUP(ActividadesCom[[#This Row],[NIVEL 2]],Catálogo!A:B,2,FALSE),"")</f>
        <v/>
      </c>
      <c r="R132" s="5"/>
      <c r="S132" s="6"/>
      <c r="T132" s="5"/>
      <c r="U132" s="5"/>
      <c r="V132" s="5" t="str">
        <f>IF(ActividadesCom[[#This Row],[NIVEL 3]]&lt;&gt;0,VLOOKUP(ActividadesCom[[#This Row],[NIVEL 3]],Catálogo!A:B,2,FALSE),"")</f>
        <v/>
      </c>
      <c r="W132" s="5"/>
      <c r="X132" s="6"/>
      <c r="Y132" s="5"/>
      <c r="Z132" s="5"/>
      <c r="AA132" s="5" t="str">
        <f>IF(ActividadesCom[[#This Row],[NIVEL 4]]&lt;&gt;0,VLOOKUP(ActividadesCom[[#This Row],[NIVEL 4]],Catálogo!A:B,2,FALSE),"")</f>
        <v/>
      </c>
      <c r="AB132" s="5"/>
      <c r="AC132" s="6"/>
      <c r="AD132" s="5"/>
      <c r="AE132" s="5"/>
      <c r="AF132" s="5" t="str">
        <f>IF(ActividadesCom[[#This Row],[NIVEL 5]]&lt;&gt;0,VLOOKUP(ActividadesCom[[#This Row],[NIVEL 5]],Catálogo!A:B,2,FALSE),"")</f>
        <v/>
      </c>
      <c r="AG132" s="5"/>
      <c r="AH132" s="2"/>
    </row>
    <row r="133" spans="1:34" ht="30" hidden="1" customHeight="1" x14ac:dyDescent="0.25">
      <c r="A133" s="7">
        <v>13470191</v>
      </c>
      <c r="B133" s="6" t="str">
        <f>VLOOKUP(ActividadesCom[[#This Row],[NO. DE CONTROL]],'LISTADO ESTUDIANTES'!A:C,2,FALSE)</f>
        <v>MIJANGOS AGUILETA MARISOL DEL ROSARIO</v>
      </c>
      <c r="C133" s="6" t="str">
        <f>VLOOKUP(ActividadesCom[[#This Row],[NO. DE CONTROL]],'LISTADO ESTUDIANTES'!A:C,3,FALSE)</f>
        <v>INGENIERIA EN SISTEMAS COMPUTACIONALES</v>
      </c>
      <c r="D133" s="5" t="str">
        <f>VLOOKUP(ActividadesCom[[#This Row],[NO. DE CONTROL]],'LISTADO ESTUDIANTES'!A:D,4,FALSE)</f>
        <v>BAJA</v>
      </c>
      <c r="E133" s="5">
        <f>SUM(ActividadesCom[[#This Row],[CRÉD. 1]],ActividadesCom[[#This Row],[CRÉD. 2]],ActividadesCom[[#This Row],[CRÉD. 3]],ActividadesCom[[#This Row],[CRÉD. 4]],ActividadesCom[[#This Row],[CRÉD. 5]])</f>
        <v>0</v>
      </c>
      <c r="F133" s="17" t="str">
        <f>IF(ActividadesCom[[#This Row],[ÚLTIMO SEMESTRE CON CRÉDITOS]]&gt;0,ROUND(AVERAGE(ActividadesCom[[#This Row],[VALOR NIVEL 5]],ActividadesCom[[#This Row],[VALOR NIVEL 4]],ActividadesCom[[#This Row],[VALOR NIVEL 3]],ActividadesCom[[#This Row],[VALOR NIVEL 2]],ActividadesCom[[#This Row],[VALOR NIVEL 1]]),0),"")</f>
        <v/>
      </c>
      <c r="G133" s="5" t="str">
        <f>IF(ActividadesCom[[#This Row],[PROMEDIO]]="","",IF(ActividadesCom[[#This Row],[PROMEDIO]]&gt;=4,"EXCELENTE",IF(ActividadesCom[[#This Row],[PROMEDIO]]&gt;=3,"NOTABLE",IF(ActividadesCom[[#This Row],[PROMEDIO]]&gt;=2,"BUENO",IF(ActividadesCom[[#This Row],[PROMEDIO]]=1,"SUFICIENTE","")))))</f>
        <v/>
      </c>
      <c r="H133" s="5">
        <f>MAX(ActividadesCom[[#This Row],[PERÍODO 1]],ActividadesCom[[#This Row],[PERÍODO 2]],ActividadesCom[[#This Row],[PERÍODO 3]],ActividadesCom[[#This Row],[PERÍODO 4]],ActividadesCom[[#This Row],[PERÍODO 5]])</f>
        <v>0</v>
      </c>
      <c r="I133" s="6"/>
      <c r="J133" s="5"/>
      <c r="K133" s="5"/>
      <c r="L133" s="5" t="str">
        <f>IF(ActividadesCom[[#This Row],[NIVEL 1]]&lt;&gt;0,VLOOKUP(ActividadesCom[[#This Row],[NIVEL 1]],Catálogo!A:B,2,FALSE),"")</f>
        <v/>
      </c>
      <c r="M133" s="5"/>
      <c r="N133" s="6"/>
      <c r="O133" s="5"/>
      <c r="P133" s="5"/>
      <c r="Q133" s="5" t="str">
        <f>IF(ActividadesCom[[#This Row],[NIVEL 2]]&lt;&gt;0,VLOOKUP(ActividadesCom[[#This Row],[NIVEL 2]],Catálogo!A:B,2,FALSE),"")</f>
        <v/>
      </c>
      <c r="R133" s="5"/>
      <c r="S133" s="6"/>
      <c r="T133" s="5"/>
      <c r="U133" s="5"/>
      <c r="V133" s="5" t="str">
        <f>IF(ActividadesCom[[#This Row],[NIVEL 3]]&lt;&gt;0,VLOOKUP(ActividadesCom[[#This Row],[NIVEL 3]],Catálogo!A:B,2,FALSE),"")</f>
        <v/>
      </c>
      <c r="W133" s="5"/>
      <c r="X133" s="6"/>
      <c r="Y133" s="5"/>
      <c r="Z133" s="5"/>
      <c r="AA133" s="5" t="str">
        <f>IF(ActividadesCom[[#This Row],[NIVEL 4]]&lt;&gt;0,VLOOKUP(ActividadesCom[[#This Row],[NIVEL 4]],Catálogo!A:B,2,FALSE),"")</f>
        <v/>
      </c>
      <c r="AB133" s="5"/>
      <c r="AC133" s="6"/>
      <c r="AD133" s="5"/>
      <c r="AE133" s="5"/>
      <c r="AF133" s="5" t="str">
        <f>IF(ActividadesCom[[#This Row],[NIVEL 5]]&lt;&gt;0,VLOOKUP(ActividadesCom[[#This Row],[NIVEL 5]],Catálogo!A:B,2,FALSE),"")</f>
        <v/>
      </c>
      <c r="AG133" s="5"/>
      <c r="AH133" s="2"/>
    </row>
    <row r="134" spans="1:34" ht="30" hidden="1" customHeight="1" x14ac:dyDescent="0.25">
      <c r="A134" s="7">
        <v>13470192</v>
      </c>
      <c r="B134" s="6" t="str">
        <f>VLOOKUP(ActividadesCom[[#This Row],[NO. DE CONTROL]],'LISTADO ESTUDIANTES'!A:C,2,FALSE)</f>
        <v>TE CIMA FARIDE GUADALUPE</v>
      </c>
      <c r="C134" s="6" t="str">
        <f>VLOOKUP(ActividadesCom[[#This Row],[NO. DE CONTROL]],'LISTADO ESTUDIANTES'!A:C,3,FALSE)</f>
        <v>INGENIERIA EN SISTEMAS COMPUTACIONALES</v>
      </c>
      <c r="D134" s="5" t="str">
        <f>VLOOKUP(ActividadesCom[[#This Row],[NO. DE CONTROL]],'LISTADO ESTUDIANTES'!A:D,4,FALSE)</f>
        <v>EGRESADO(A)</v>
      </c>
      <c r="E134" s="5">
        <f>SUM(ActividadesCom[[#This Row],[CRÉD. 1]],ActividadesCom[[#This Row],[CRÉD. 2]],ActividadesCom[[#This Row],[CRÉD. 3]],ActividadesCom[[#This Row],[CRÉD. 4]],ActividadesCom[[#This Row],[CRÉD. 5]])</f>
        <v>5</v>
      </c>
      <c r="F134" s="17">
        <f>IF(ActividadesCom[[#This Row],[ÚLTIMO SEMESTRE CON CRÉDITOS]]&gt;0,ROUND(AVERAGE(ActividadesCom[[#This Row],[VALOR NIVEL 5]],ActividadesCom[[#This Row],[VALOR NIVEL 4]],ActividadesCom[[#This Row],[VALOR NIVEL 3]],ActividadesCom[[#This Row],[VALOR NIVEL 2]],ActividadesCom[[#This Row],[VALOR NIVEL 1]]),0),"")</f>
        <v>2</v>
      </c>
      <c r="G134" s="5" t="str">
        <f>IF(ActividadesCom[[#This Row],[PROMEDIO]]="","",IF(ActividadesCom[[#This Row],[PROMEDIO]]&gt;=4,"EXCELENTE",IF(ActividadesCom[[#This Row],[PROMEDIO]]&gt;=3,"NOTABLE",IF(ActividadesCom[[#This Row],[PROMEDIO]]&gt;=2,"BUENO",IF(ActividadesCom[[#This Row],[PROMEDIO]]=1,"SUFICIENTE","")))))</f>
        <v>BUENO</v>
      </c>
      <c r="H134" s="5">
        <f>MAX(ActividadesCom[[#This Row],[PERÍODO 1]],ActividadesCom[[#This Row],[PERÍODO 2]],ActividadesCom[[#This Row],[PERÍODO 3]],ActividadesCom[[#This Row],[PERÍODO 4]],ActividadesCom[[#This Row],[PERÍODO 5]])</f>
        <v>20161</v>
      </c>
      <c r="I134" s="6" t="s">
        <v>389</v>
      </c>
      <c r="J134" s="5">
        <v>20161</v>
      </c>
      <c r="K134" s="5" t="s">
        <v>4009</v>
      </c>
      <c r="L134" s="5">
        <f>IF(ActividadesCom[[#This Row],[NIVEL 1]]&lt;&gt;0,VLOOKUP(ActividadesCom[[#This Row],[NIVEL 1]],Catálogo!A:B,2,FALSE),"")</f>
        <v>2</v>
      </c>
      <c r="M134" s="5">
        <v>1</v>
      </c>
      <c r="N134" s="6" t="s">
        <v>391</v>
      </c>
      <c r="O134" s="5">
        <v>20151</v>
      </c>
      <c r="P134" s="5" t="s">
        <v>4009</v>
      </c>
      <c r="Q134" s="5">
        <f>IF(ActividadesCom[[#This Row],[NIVEL 2]]&lt;&gt;0,VLOOKUP(ActividadesCom[[#This Row],[NIVEL 2]],Catálogo!A:B,2,FALSE),"")</f>
        <v>2</v>
      </c>
      <c r="R134" s="5">
        <v>1</v>
      </c>
      <c r="S134" s="6" t="s">
        <v>335</v>
      </c>
      <c r="T134" s="5">
        <v>20153</v>
      </c>
      <c r="U134" s="5" t="s">
        <v>4009</v>
      </c>
      <c r="V134" s="5">
        <f>IF(ActividadesCom[[#This Row],[NIVEL 3]]&lt;&gt;0,VLOOKUP(ActividadesCom[[#This Row],[NIVEL 3]],Catálogo!A:B,2,FALSE),"")</f>
        <v>2</v>
      </c>
      <c r="W134" s="5">
        <v>1</v>
      </c>
      <c r="X134" s="6"/>
      <c r="Y134" s="5"/>
      <c r="Z134" s="5"/>
      <c r="AA134" s="5" t="str">
        <f>IF(ActividadesCom[[#This Row],[NIVEL 4]]&lt;&gt;0,VLOOKUP(ActividadesCom[[#This Row],[NIVEL 4]],Catálogo!A:B,2,FALSE),"")</f>
        <v/>
      </c>
      <c r="AB134" s="5"/>
      <c r="AC134" s="6" t="s">
        <v>16</v>
      </c>
      <c r="AD134" s="5">
        <v>20141</v>
      </c>
      <c r="AE134" s="5" t="s">
        <v>4009</v>
      </c>
      <c r="AF134" s="5">
        <f>IF(ActividadesCom[[#This Row],[NIVEL 5]]&lt;&gt;0,VLOOKUP(ActividadesCom[[#This Row],[NIVEL 5]],Catálogo!A:B,2,FALSE),"")</f>
        <v>2</v>
      </c>
      <c r="AG134" s="5">
        <v>2</v>
      </c>
      <c r="AH134" s="2"/>
    </row>
    <row r="135" spans="1:34" ht="30" hidden="1" customHeight="1" x14ac:dyDescent="0.25">
      <c r="A135" s="7">
        <v>13470194</v>
      </c>
      <c r="B135" s="6" t="str">
        <f>VLOOKUP(ActividadesCom[[#This Row],[NO. DE CONTROL]],'LISTADO ESTUDIANTES'!A:C,2,FALSE)</f>
        <v>CRUZ CHAIRES NANCY NALLELY</v>
      </c>
      <c r="C135" s="6" t="str">
        <f>VLOOKUP(ActividadesCom[[#This Row],[NO. DE CONTROL]],'LISTADO ESTUDIANTES'!A:C,3,FALSE)</f>
        <v>INGENIERIA EN SISTEMAS COMPUTACIONALES</v>
      </c>
      <c r="D135" s="5" t="str">
        <f>VLOOKUP(ActividadesCom[[#This Row],[NO. DE CONTROL]],'LISTADO ESTUDIANTES'!A:D,4,FALSE)</f>
        <v>BAJA</v>
      </c>
      <c r="E135" s="5">
        <f>SUM(ActividadesCom[[#This Row],[CRÉD. 1]],ActividadesCom[[#This Row],[CRÉD. 2]],ActividadesCom[[#This Row],[CRÉD. 3]],ActividadesCom[[#This Row],[CRÉD. 4]],ActividadesCom[[#This Row],[CRÉD. 5]])</f>
        <v>2</v>
      </c>
      <c r="F135" s="17">
        <f>IF(ActividadesCom[[#This Row],[ÚLTIMO SEMESTRE CON CRÉDITOS]]&gt;0,ROUND(AVERAGE(ActividadesCom[[#This Row],[VALOR NIVEL 5]],ActividadesCom[[#This Row],[VALOR NIVEL 4]],ActividadesCom[[#This Row],[VALOR NIVEL 3]],ActividadesCom[[#This Row],[VALOR NIVEL 2]],ActividadesCom[[#This Row],[VALOR NIVEL 1]]),0),"")</f>
        <v>2</v>
      </c>
      <c r="G135" s="5" t="str">
        <f>IF(ActividadesCom[[#This Row],[PROMEDIO]]="","",IF(ActividadesCom[[#This Row],[PROMEDIO]]&gt;=4,"EXCELENTE",IF(ActividadesCom[[#This Row],[PROMEDIO]]&gt;=3,"NOTABLE",IF(ActividadesCom[[#This Row],[PROMEDIO]]&gt;=2,"BUENO",IF(ActividadesCom[[#This Row],[PROMEDIO]]=1,"SUFICIENTE","")))))</f>
        <v>BUENO</v>
      </c>
      <c r="H135" s="5">
        <f>MAX(ActividadesCom[[#This Row],[PERÍODO 1]],ActividadesCom[[#This Row],[PERÍODO 2]],ActividadesCom[[#This Row],[PERÍODO 3]],ActividadesCom[[#This Row],[PERÍODO 4]],ActividadesCom[[#This Row],[PERÍODO 5]])</f>
        <v>20181</v>
      </c>
      <c r="I135" s="6" t="s">
        <v>953</v>
      </c>
      <c r="J135" s="5">
        <v>20173</v>
      </c>
      <c r="K135" s="5" t="s">
        <v>4009</v>
      </c>
      <c r="L135" s="5">
        <f>IF(ActividadesCom[[#This Row],[NIVEL 1]]&lt;&gt;0,VLOOKUP(ActividadesCom[[#This Row],[NIVEL 1]],Catálogo!A:B,2,FALSE),"")</f>
        <v>2</v>
      </c>
      <c r="M135" s="5">
        <v>1</v>
      </c>
      <c r="N135" s="6" t="s">
        <v>951</v>
      </c>
      <c r="O135" s="5">
        <v>20181</v>
      </c>
      <c r="P135" s="5" t="s">
        <v>4009</v>
      </c>
      <c r="Q135" s="5">
        <f>IF(ActividadesCom[[#This Row],[NIVEL 2]]&lt;&gt;0,VLOOKUP(ActividadesCom[[#This Row],[NIVEL 2]],Catálogo!A:B,2,FALSE),"")</f>
        <v>2</v>
      </c>
      <c r="R135" s="5">
        <v>1</v>
      </c>
      <c r="S135" s="6"/>
      <c r="T135" s="5"/>
      <c r="U135" s="5"/>
      <c r="V135" s="5" t="str">
        <f>IF(ActividadesCom[[#This Row],[NIVEL 3]]&lt;&gt;0,VLOOKUP(ActividadesCom[[#This Row],[NIVEL 3]],Catálogo!A:B,2,FALSE),"")</f>
        <v/>
      </c>
      <c r="W135" s="5"/>
      <c r="X135" s="6"/>
      <c r="Y135" s="5"/>
      <c r="Z135" s="5"/>
      <c r="AA135" s="5" t="str">
        <f>IF(ActividadesCom[[#This Row],[NIVEL 4]]&lt;&gt;0,VLOOKUP(ActividadesCom[[#This Row],[NIVEL 4]],Catálogo!A:B,2,FALSE),"")</f>
        <v/>
      </c>
      <c r="AB135" s="5"/>
      <c r="AC135" s="6"/>
      <c r="AD135" s="5"/>
      <c r="AE135" s="5"/>
      <c r="AF135" s="5" t="str">
        <f>IF(ActividadesCom[[#This Row],[NIVEL 5]]&lt;&gt;0,VLOOKUP(ActividadesCom[[#This Row],[NIVEL 5]],Catálogo!A:B,2,FALSE),"")</f>
        <v/>
      </c>
      <c r="AG135" s="5"/>
      <c r="AH135" s="2"/>
    </row>
    <row r="136" spans="1:34" ht="30" hidden="1" customHeight="1" x14ac:dyDescent="0.25">
      <c r="A136" s="7">
        <v>13470195</v>
      </c>
      <c r="B136" s="6" t="str">
        <f>VLOOKUP(ActividadesCom[[#This Row],[NO. DE CONTROL]],'LISTADO ESTUDIANTES'!A:C,2,FALSE)</f>
        <v>DZIB CARDENAS ERICK ALEXIS</v>
      </c>
      <c r="C136" s="6" t="str">
        <f>VLOOKUP(ActividadesCom[[#This Row],[NO. DE CONTROL]],'LISTADO ESTUDIANTES'!A:C,3,FALSE)</f>
        <v>INGENIERIA EN SISTEMAS COMPUTACIONALES</v>
      </c>
      <c r="D136" s="5" t="str">
        <f>VLOOKUP(ActividadesCom[[#This Row],[NO. DE CONTROL]],'LISTADO ESTUDIANTES'!A:D,4,FALSE)</f>
        <v>BAJA</v>
      </c>
      <c r="E136" s="5">
        <f>SUM(ActividadesCom[[#This Row],[CRÉD. 1]],ActividadesCom[[#This Row],[CRÉD. 2]],ActividadesCom[[#This Row],[CRÉD. 3]],ActividadesCom[[#This Row],[CRÉD. 4]],ActividadesCom[[#This Row],[CRÉD. 5]])</f>
        <v>2</v>
      </c>
      <c r="F136" s="17">
        <f>IF(ActividadesCom[[#This Row],[ÚLTIMO SEMESTRE CON CRÉDITOS]]&gt;0,ROUND(AVERAGE(ActividadesCom[[#This Row],[VALOR NIVEL 5]],ActividadesCom[[#This Row],[VALOR NIVEL 4]],ActividadesCom[[#This Row],[VALOR NIVEL 3]],ActividadesCom[[#This Row],[VALOR NIVEL 2]],ActividadesCom[[#This Row],[VALOR NIVEL 1]]),0),"")</f>
        <v>2</v>
      </c>
      <c r="G136" s="5" t="str">
        <f>IF(ActividadesCom[[#This Row],[PROMEDIO]]="","",IF(ActividadesCom[[#This Row],[PROMEDIO]]&gt;=4,"EXCELENTE",IF(ActividadesCom[[#This Row],[PROMEDIO]]&gt;=3,"NOTABLE",IF(ActividadesCom[[#This Row],[PROMEDIO]]&gt;=2,"BUENO",IF(ActividadesCom[[#This Row],[PROMEDIO]]=1,"SUFICIENTE","")))))</f>
        <v>BUENO</v>
      </c>
      <c r="H136" s="5">
        <f>MAX(ActividadesCom[[#This Row],[PERÍODO 1]],ActividadesCom[[#This Row],[PERÍODO 2]],ActividadesCom[[#This Row],[PERÍODO 3]],ActividadesCom[[#This Row],[PERÍODO 4]],ActividadesCom[[#This Row],[PERÍODO 5]])</f>
        <v>20133</v>
      </c>
      <c r="I136" s="6"/>
      <c r="J136" s="5"/>
      <c r="K136" s="5"/>
      <c r="L136" s="5" t="str">
        <f>IF(ActividadesCom[[#This Row],[NIVEL 1]]&lt;&gt;0,VLOOKUP(ActividadesCom[[#This Row],[NIVEL 1]],Catálogo!A:B,2,FALSE),"")</f>
        <v/>
      </c>
      <c r="M136" s="5"/>
      <c r="N136" s="6"/>
      <c r="O136" s="5"/>
      <c r="P136" s="5"/>
      <c r="Q136" s="5" t="str">
        <f>IF(ActividadesCom[[#This Row],[NIVEL 2]]&lt;&gt;0,VLOOKUP(ActividadesCom[[#This Row],[NIVEL 2]],Catálogo!A:B,2,FALSE),"")</f>
        <v/>
      </c>
      <c r="R136" s="5"/>
      <c r="S136" s="6"/>
      <c r="T136" s="5"/>
      <c r="U136" s="5"/>
      <c r="V136" s="5" t="str">
        <f>IF(ActividadesCom[[#This Row],[NIVEL 3]]&lt;&gt;0,VLOOKUP(ActividadesCom[[#This Row],[NIVEL 3]],Catálogo!A:B,2,FALSE),"")</f>
        <v/>
      </c>
      <c r="W136" s="5"/>
      <c r="X136" s="6"/>
      <c r="Y136" s="5"/>
      <c r="Z136" s="5"/>
      <c r="AA136" s="5" t="str">
        <f>IF(ActividadesCom[[#This Row],[NIVEL 4]]&lt;&gt;0,VLOOKUP(ActividadesCom[[#This Row],[NIVEL 4]],Catálogo!A:B,2,FALSE),"")</f>
        <v/>
      </c>
      <c r="AB136" s="5"/>
      <c r="AC136" s="6" t="s">
        <v>27</v>
      </c>
      <c r="AD136" s="5">
        <v>20133</v>
      </c>
      <c r="AE136" s="5" t="s">
        <v>4009</v>
      </c>
      <c r="AF136" s="5">
        <f>IF(ActividadesCom[[#This Row],[NIVEL 5]]&lt;&gt;0,VLOOKUP(ActividadesCom[[#This Row],[NIVEL 5]],Catálogo!A:B,2,FALSE),"")</f>
        <v>2</v>
      </c>
      <c r="AG136" s="5">
        <v>2</v>
      </c>
      <c r="AH136" s="2"/>
    </row>
    <row r="137" spans="1:34" ht="30" hidden="1" customHeight="1" x14ac:dyDescent="0.25">
      <c r="A137" s="7">
        <v>13470197</v>
      </c>
      <c r="B137" s="6" t="str">
        <f>VLOOKUP(ActividadesCom[[#This Row],[NO. DE CONTROL]],'LISTADO ESTUDIANTES'!A:C,2,FALSE)</f>
        <v>COOX VALENCIA CINTHYA ESTEFANIA</v>
      </c>
      <c r="C137" s="6" t="str">
        <f>VLOOKUP(ActividadesCom[[#This Row],[NO. DE CONTROL]],'LISTADO ESTUDIANTES'!A:C,3,FALSE)</f>
        <v>INGENIERIA EN SISTEMAS COMPUTACIONALES</v>
      </c>
      <c r="D137" s="5" t="str">
        <f>VLOOKUP(ActividadesCom[[#This Row],[NO. DE CONTROL]],'LISTADO ESTUDIANTES'!A:D,4,FALSE)</f>
        <v>EGRESADO(A)</v>
      </c>
      <c r="E137" s="5">
        <f>SUM(ActividadesCom[[#This Row],[CRÉD. 1]],ActividadesCom[[#This Row],[CRÉD. 2]],ActividadesCom[[#This Row],[CRÉD. 3]],ActividadesCom[[#This Row],[CRÉD. 4]],ActividadesCom[[#This Row],[CRÉD. 5]])</f>
        <v>4</v>
      </c>
      <c r="F137" s="17">
        <f>IF(ActividadesCom[[#This Row],[ÚLTIMO SEMESTRE CON CRÉDITOS]]&gt;0,ROUND(AVERAGE(ActividadesCom[[#This Row],[VALOR NIVEL 5]],ActividadesCom[[#This Row],[VALOR NIVEL 4]],ActividadesCom[[#This Row],[VALOR NIVEL 3]],ActividadesCom[[#This Row],[VALOR NIVEL 2]],ActividadesCom[[#This Row],[VALOR NIVEL 1]]),0),"")</f>
        <v>2</v>
      </c>
      <c r="G137" s="5" t="str">
        <f>IF(ActividadesCom[[#This Row],[PROMEDIO]]="","",IF(ActividadesCom[[#This Row],[PROMEDIO]]&gt;=4,"EXCELENTE",IF(ActividadesCom[[#This Row],[PROMEDIO]]&gt;=3,"NOTABLE",IF(ActividadesCom[[#This Row],[PROMEDIO]]&gt;=2,"BUENO",IF(ActividadesCom[[#This Row],[PROMEDIO]]=1,"SUFICIENTE","")))))</f>
        <v>BUENO</v>
      </c>
      <c r="H137" s="5">
        <f>MAX(ActividadesCom[[#This Row],[PERÍODO 1]],ActividadesCom[[#This Row],[PERÍODO 2]],ActividadesCom[[#This Row],[PERÍODO 3]],ActividadesCom[[#This Row],[PERÍODO 4]],ActividadesCom[[#This Row],[PERÍODO 5]])</f>
        <v>20171</v>
      </c>
      <c r="I137" s="6" t="s">
        <v>333</v>
      </c>
      <c r="J137" s="5">
        <v>20171</v>
      </c>
      <c r="K137" s="5" t="s">
        <v>4009</v>
      </c>
      <c r="L137" s="5">
        <f>IF(ActividadesCom[[#This Row],[NIVEL 1]]&lt;&gt;0,VLOOKUP(ActividadesCom[[#This Row],[NIVEL 1]],Catálogo!A:B,2,FALSE),"")</f>
        <v>2</v>
      </c>
      <c r="M137" s="5">
        <v>1</v>
      </c>
      <c r="N137" s="6" t="s">
        <v>342</v>
      </c>
      <c r="O137" s="5">
        <v>20151</v>
      </c>
      <c r="P137" s="5" t="s">
        <v>4009</v>
      </c>
      <c r="Q137" s="5">
        <f>IF(ActividadesCom[[#This Row],[NIVEL 2]]&lt;&gt;0,VLOOKUP(ActividadesCom[[#This Row],[NIVEL 2]],Catálogo!A:B,2,FALSE),"")</f>
        <v>2</v>
      </c>
      <c r="R137" s="5">
        <v>1</v>
      </c>
      <c r="S137" s="6" t="s">
        <v>327</v>
      </c>
      <c r="T137" s="5">
        <v>20151</v>
      </c>
      <c r="U137" s="5" t="s">
        <v>4009</v>
      </c>
      <c r="V137" s="5">
        <f>IF(ActividadesCom[[#This Row],[NIVEL 3]]&lt;&gt;0,VLOOKUP(ActividadesCom[[#This Row],[NIVEL 3]],Catálogo!A:B,2,FALSE),"")</f>
        <v>2</v>
      </c>
      <c r="W137" s="5">
        <v>1</v>
      </c>
      <c r="X137" s="6"/>
      <c r="Y137" s="5"/>
      <c r="Z137" s="5"/>
      <c r="AA137" s="5" t="str">
        <f>IF(ActividadesCom[[#This Row],[NIVEL 4]]&lt;&gt;0,VLOOKUP(ActividadesCom[[#This Row],[NIVEL 4]],Catálogo!A:B,2,FALSE),"")</f>
        <v/>
      </c>
      <c r="AB137" s="5"/>
      <c r="AC137" s="6" t="s">
        <v>55</v>
      </c>
      <c r="AD137" s="5">
        <v>20133</v>
      </c>
      <c r="AE137" s="5" t="s">
        <v>4009</v>
      </c>
      <c r="AF137" s="5">
        <f>IF(ActividadesCom[[#This Row],[NIVEL 5]]&lt;&gt;0,VLOOKUP(ActividadesCom[[#This Row],[NIVEL 5]],Catálogo!A:B,2,FALSE),"")</f>
        <v>2</v>
      </c>
      <c r="AG137" s="5">
        <v>1</v>
      </c>
      <c r="AH137" s="2"/>
    </row>
    <row r="138" spans="1:34" ht="30" hidden="1" customHeight="1" x14ac:dyDescent="0.25">
      <c r="A138" s="7">
        <v>13470200</v>
      </c>
      <c r="B138" s="6" t="str">
        <f>VLOOKUP(ActividadesCom[[#This Row],[NO. DE CONTROL]],'LISTADO ESTUDIANTES'!A:C,2,FALSE)</f>
        <v>SALGADO CASTILLO SAMUEL JOSE</v>
      </c>
      <c r="C138" s="6" t="str">
        <f>VLOOKUP(ActividadesCom[[#This Row],[NO. DE CONTROL]],'LISTADO ESTUDIANTES'!A:C,3,FALSE)</f>
        <v>ARQUITECTURA</v>
      </c>
      <c r="D138" s="5" t="str">
        <f>VLOOKUP(ActividadesCom[[#This Row],[NO. DE CONTROL]],'LISTADO ESTUDIANTES'!A:D,4,FALSE)</f>
        <v>EGRESADO(A)</v>
      </c>
      <c r="E138" s="5">
        <f>SUM(ActividadesCom[[#This Row],[CRÉD. 1]],ActividadesCom[[#This Row],[CRÉD. 2]],ActividadesCom[[#This Row],[CRÉD. 3]],ActividadesCom[[#This Row],[CRÉD. 4]],ActividadesCom[[#This Row],[CRÉD. 5]])</f>
        <v>5</v>
      </c>
      <c r="F138" s="17">
        <f>IF(ActividadesCom[[#This Row],[ÚLTIMO SEMESTRE CON CRÉDITOS]]&gt;0,ROUND(AVERAGE(ActividadesCom[[#This Row],[VALOR NIVEL 5]],ActividadesCom[[#This Row],[VALOR NIVEL 4]],ActividadesCom[[#This Row],[VALOR NIVEL 3]],ActividadesCom[[#This Row],[VALOR NIVEL 2]],ActividadesCom[[#This Row],[VALOR NIVEL 1]]),0),"")</f>
        <v>2</v>
      </c>
      <c r="G138" s="5" t="str">
        <f>IF(ActividadesCom[[#This Row],[PROMEDIO]]="","",IF(ActividadesCom[[#This Row],[PROMEDIO]]&gt;=4,"EXCELENTE",IF(ActividadesCom[[#This Row],[PROMEDIO]]&gt;=3,"NOTABLE",IF(ActividadesCom[[#This Row],[PROMEDIO]]&gt;=2,"BUENO",IF(ActividadesCom[[#This Row],[PROMEDIO]]=1,"SUFICIENTE","")))))</f>
        <v>BUENO</v>
      </c>
      <c r="H138" s="5">
        <f>MAX(ActividadesCom[[#This Row],[PERÍODO 1]],ActividadesCom[[#This Row],[PERÍODO 2]],ActividadesCom[[#This Row],[PERÍODO 3]],ActividadesCom[[#This Row],[PERÍODO 4]],ActividadesCom[[#This Row],[PERÍODO 5]])</f>
        <v>20171</v>
      </c>
      <c r="I138" s="6" t="s">
        <v>370</v>
      </c>
      <c r="J138" s="5">
        <v>20171</v>
      </c>
      <c r="K138" s="5" t="s">
        <v>4009</v>
      </c>
      <c r="L138" s="5">
        <f>IF(ActividadesCom[[#This Row],[NIVEL 1]]&lt;&gt;0,VLOOKUP(ActividadesCom[[#This Row],[NIVEL 1]],Catálogo!A:B,2,FALSE),"")</f>
        <v>2</v>
      </c>
      <c r="M138" s="5">
        <v>1</v>
      </c>
      <c r="N138" s="6" t="s">
        <v>371</v>
      </c>
      <c r="O138" s="5">
        <v>20163</v>
      </c>
      <c r="P138" s="5" t="s">
        <v>4009</v>
      </c>
      <c r="Q138" s="5">
        <f>IF(ActividadesCom[[#This Row],[NIVEL 2]]&lt;&gt;0,VLOOKUP(ActividadesCom[[#This Row],[NIVEL 2]],Catálogo!A:B,2,FALSE),"")</f>
        <v>2</v>
      </c>
      <c r="R138" s="5">
        <v>1</v>
      </c>
      <c r="S138" s="6" t="s">
        <v>366</v>
      </c>
      <c r="T138" s="5">
        <v>20151</v>
      </c>
      <c r="U138" s="5" t="s">
        <v>4009</v>
      </c>
      <c r="V138" s="5">
        <f>IF(ActividadesCom[[#This Row],[NIVEL 3]]&lt;&gt;0,VLOOKUP(ActividadesCom[[#This Row],[NIVEL 3]],Catálogo!A:B,2,FALSE),"")</f>
        <v>2</v>
      </c>
      <c r="W138" s="5">
        <v>1</v>
      </c>
      <c r="X138" s="6"/>
      <c r="Y138" s="5"/>
      <c r="Z138" s="5"/>
      <c r="AA138" s="5" t="str">
        <f>IF(ActividadesCom[[#This Row],[NIVEL 4]]&lt;&gt;0,VLOOKUP(ActividadesCom[[#This Row],[NIVEL 4]],Catálogo!A:B,2,FALSE),"")</f>
        <v/>
      </c>
      <c r="AB138" s="5"/>
      <c r="AC138" s="6" t="s">
        <v>115</v>
      </c>
      <c r="AD138" s="5" t="s">
        <v>51</v>
      </c>
      <c r="AE138" s="5" t="s">
        <v>4009</v>
      </c>
      <c r="AF138" s="5">
        <f>IF(ActividadesCom[[#This Row],[NIVEL 5]]&lt;&gt;0,VLOOKUP(ActividadesCom[[#This Row],[NIVEL 5]],Catálogo!A:B,2,FALSE),"")</f>
        <v>2</v>
      </c>
      <c r="AG138" s="5">
        <v>2</v>
      </c>
      <c r="AH138" s="2"/>
    </row>
    <row r="139" spans="1:34" ht="30" hidden="1" customHeight="1" x14ac:dyDescent="0.25">
      <c r="A139" s="7">
        <v>13470201</v>
      </c>
      <c r="B139" s="6" t="str">
        <f>VLOOKUP(ActividadesCom[[#This Row],[NO. DE CONTROL]],'LISTADO ESTUDIANTES'!A:C,2,FALSE)</f>
        <v>ORDOÑEZ CHAN LUIS ALFONSO DE JESUS</v>
      </c>
      <c r="C139" s="6" t="str">
        <f>VLOOKUP(ActividadesCom[[#This Row],[NO. DE CONTROL]],'LISTADO ESTUDIANTES'!A:C,3,FALSE)</f>
        <v>INGENIERIA EN SISTEMAS COMPUTACIONALES</v>
      </c>
      <c r="D139" s="5" t="str">
        <f>VLOOKUP(ActividadesCom[[#This Row],[NO. DE CONTROL]],'LISTADO ESTUDIANTES'!A:D,4,FALSE)</f>
        <v>BAJA</v>
      </c>
      <c r="E139" s="5">
        <f>SUM(ActividadesCom[[#This Row],[CRÉD. 1]],ActividadesCom[[#This Row],[CRÉD. 2]],ActividadesCom[[#This Row],[CRÉD. 3]],ActividadesCom[[#This Row],[CRÉD. 4]],ActividadesCom[[#This Row],[CRÉD. 5]])</f>
        <v>0</v>
      </c>
      <c r="F139" s="17" t="str">
        <f>IF(ActividadesCom[[#This Row],[ÚLTIMO SEMESTRE CON CRÉDITOS]]&gt;0,ROUND(AVERAGE(ActividadesCom[[#This Row],[VALOR NIVEL 5]],ActividadesCom[[#This Row],[VALOR NIVEL 4]],ActividadesCom[[#This Row],[VALOR NIVEL 3]],ActividadesCom[[#This Row],[VALOR NIVEL 2]],ActividadesCom[[#This Row],[VALOR NIVEL 1]]),0),"")</f>
        <v/>
      </c>
      <c r="G139" s="5" t="str">
        <f>IF(ActividadesCom[[#This Row],[PROMEDIO]]="","",IF(ActividadesCom[[#This Row],[PROMEDIO]]&gt;=4,"EXCELENTE",IF(ActividadesCom[[#This Row],[PROMEDIO]]&gt;=3,"NOTABLE",IF(ActividadesCom[[#This Row],[PROMEDIO]]&gt;=2,"BUENO",IF(ActividadesCom[[#This Row],[PROMEDIO]]=1,"SUFICIENTE","")))))</f>
        <v/>
      </c>
      <c r="H139" s="5">
        <f>MAX(ActividadesCom[[#This Row],[PERÍODO 1]],ActividadesCom[[#This Row],[PERÍODO 2]],ActividadesCom[[#This Row],[PERÍODO 3]],ActividadesCom[[#This Row],[PERÍODO 4]],ActividadesCom[[#This Row],[PERÍODO 5]])</f>
        <v>0</v>
      </c>
      <c r="I139" s="6"/>
      <c r="J139" s="5"/>
      <c r="K139" s="5"/>
      <c r="L139" s="5" t="str">
        <f>IF(ActividadesCom[[#This Row],[NIVEL 1]]&lt;&gt;0,VLOOKUP(ActividadesCom[[#This Row],[NIVEL 1]],Catálogo!A:B,2,FALSE),"")</f>
        <v/>
      </c>
      <c r="M139" s="5"/>
      <c r="N139" s="6"/>
      <c r="O139" s="5"/>
      <c r="P139" s="5"/>
      <c r="Q139" s="5" t="str">
        <f>IF(ActividadesCom[[#This Row],[NIVEL 2]]&lt;&gt;0,VLOOKUP(ActividadesCom[[#This Row],[NIVEL 2]],Catálogo!A:B,2,FALSE),"")</f>
        <v/>
      </c>
      <c r="R139" s="5"/>
      <c r="S139" s="6"/>
      <c r="T139" s="5"/>
      <c r="U139" s="5"/>
      <c r="V139" s="5" t="str">
        <f>IF(ActividadesCom[[#This Row],[NIVEL 3]]&lt;&gt;0,VLOOKUP(ActividadesCom[[#This Row],[NIVEL 3]],Catálogo!A:B,2,FALSE),"")</f>
        <v/>
      </c>
      <c r="W139" s="5"/>
      <c r="X139" s="6"/>
      <c r="Y139" s="5"/>
      <c r="Z139" s="5"/>
      <c r="AA139" s="5" t="str">
        <f>IF(ActividadesCom[[#This Row],[NIVEL 4]]&lt;&gt;0,VLOOKUP(ActividadesCom[[#This Row],[NIVEL 4]],Catálogo!A:B,2,FALSE),"")</f>
        <v/>
      </c>
      <c r="AB139" s="5"/>
      <c r="AC139" s="6"/>
      <c r="AD139" s="5"/>
      <c r="AE139" s="5"/>
      <c r="AF139" s="5" t="str">
        <f>IF(ActividadesCom[[#This Row],[NIVEL 5]]&lt;&gt;0,VLOOKUP(ActividadesCom[[#This Row],[NIVEL 5]],Catálogo!A:B,2,FALSE),"")</f>
        <v/>
      </c>
      <c r="AG139" s="5"/>
      <c r="AH139" s="2"/>
    </row>
    <row r="140" spans="1:34" ht="30" hidden="1" customHeight="1" x14ac:dyDescent="0.25">
      <c r="A140" s="7">
        <v>13470202</v>
      </c>
      <c r="B140" s="6" t="str">
        <f>VLOOKUP(ActividadesCom[[#This Row],[NO. DE CONTROL]],'LISTADO ESTUDIANTES'!A:C,2,FALSE)</f>
        <v>MATOS CANUL OSCAR JOSEPH</v>
      </c>
      <c r="C140" s="6" t="str">
        <f>VLOOKUP(ActividadesCom[[#This Row],[NO. DE CONTROL]],'LISTADO ESTUDIANTES'!A:C,3,FALSE)</f>
        <v>INGENIERIA EN SISTEMAS COMPUTACIONALES</v>
      </c>
      <c r="D140" s="5" t="str">
        <f>VLOOKUP(ActividadesCom[[#This Row],[NO. DE CONTROL]],'LISTADO ESTUDIANTES'!A:D,4,FALSE)</f>
        <v>EGRESADO(A)</v>
      </c>
      <c r="E140" s="5">
        <f>SUM(ActividadesCom[[#This Row],[CRÉD. 1]],ActividadesCom[[#This Row],[CRÉD. 2]],ActividadesCom[[#This Row],[CRÉD. 3]],ActividadesCom[[#This Row],[CRÉD. 4]],ActividadesCom[[#This Row],[CRÉD. 5]])</f>
        <v>5</v>
      </c>
      <c r="F140" s="17">
        <f>IF(ActividadesCom[[#This Row],[ÚLTIMO SEMESTRE CON CRÉDITOS]]&gt;0,ROUND(AVERAGE(ActividadesCom[[#This Row],[VALOR NIVEL 5]],ActividadesCom[[#This Row],[VALOR NIVEL 4]],ActividadesCom[[#This Row],[VALOR NIVEL 3]],ActividadesCom[[#This Row],[VALOR NIVEL 2]],ActividadesCom[[#This Row],[VALOR NIVEL 1]]),0),"")</f>
        <v>2</v>
      </c>
      <c r="G140" s="5" t="str">
        <f>IF(ActividadesCom[[#This Row],[PROMEDIO]]="","",IF(ActividadesCom[[#This Row],[PROMEDIO]]&gt;=4,"EXCELENTE",IF(ActividadesCom[[#This Row],[PROMEDIO]]&gt;=3,"NOTABLE",IF(ActividadesCom[[#This Row],[PROMEDIO]]&gt;=2,"BUENO",IF(ActividadesCom[[#This Row],[PROMEDIO]]=1,"SUFICIENTE","")))))</f>
        <v>BUENO</v>
      </c>
      <c r="H140" s="5">
        <f>MAX(ActividadesCom[[#This Row],[PERÍODO 1]],ActividadesCom[[#This Row],[PERÍODO 2]],ActividadesCom[[#This Row],[PERÍODO 3]],ActividadesCom[[#This Row],[PERÍODO 4]],ActividadesCom[[#This Row],[PERÍODO 5]])</f>
        <v>20161</v>
      </c>
      <c r="I140" s="6" t="s">
        <v>328</v>
      </c>
      <c r="J140" s="5">
        <v>20161</v>
      </c>
      <c r="K140" s="5" t="s">
        <v>4009</v>
      </c>
      <c r="L140" s="5">
        <f>IF(ActividadesCom[[#This Row],[NIVEL 1]]&lt;&gt;0,VLOOKUP(ActividadesCom[[#This Row],[NIVEL 1]],Catálogo!A:B,2,FALSE),"")</f>
        <v>2</v>
      </c>
      <c r="M140" s="5">
        <v>1</v>
      </c>
      <c r="N140" s="6" t="s">
        <v>327</v>
      </c>
      <c r="O140" s="5">
        <v>20151</v>
      </c>
      <c r="P140" s="5" t="s">
        <v>4009</v>
      </c>
      <c r="Q140" s="5">
        <f>IF(ActividadesCom[[#This Row],[NIVEL 2]]&lt;&gt;0,VLOOKUP(ActividadesCom[[#This Row],[NIVEL 2]],Catálogo!A:B,2,FALSE),"")</f>
        <v>2</v>
      </c>
      <c r="R140" s="5">
        <v>1</v>
      </c>
      <c r="S140" s="6" t="s">
        <v>329</v>
      </c>
      <c r="T140" s="5">
        <v>20161</v>
      </c>
      <c r="U140" s="5" t="s">
        <v>4009</v>
      </c>
      <c r="V140" s="5">
        <f>IF(ActividadesCom[[#This Row],[NIVEL 3]]&lt;&gt;0,VLOOKUP(ActividadesCom[[#This Row],[NIVEL 3]],Catálogo!A:B,2,FALSE),"")</f>
        <v>2</v>
      </c>
      <c r="W140" s="5">
        <v>1</v>
      </c>
      <c r="X140" s="6"/>
      <c r="Y140" s="5"/>
      <c r="Z140" s="5"/>
      <c r="AA140" s="5" t="str">
        <f>IF(ActividadesCom[[#This Row],[NIVEL 4]]&lt;&gt;0,VLOOKUP(ActividadesCom[[#This Row],[NIVEL 4]],Catálogo!A:B,2,FALSE),"")</f>
        <v/>
      </c>
      <c r="AB140" s="5"/>
      <c r="AC140" s="6" t="s">
        <v>213</v>
      </c>
      <c r="AD140" s="5" t="s">
        <v>145</v>
      </c>
      <c r="AE140" s="5" t="s">
        <v>4009</v>
      </c>
      <c r="AF140" s="5">
        <f>IF(ActividadesCom[[#This Row],[NIVEL 5]]&lt;&gt;0,VLOOKUP(ActividadesCom[[#This Row],[NIVEL 5]],Catálogo!A:B,2,FALSE),"")</f>
        <v>2</v>
      </c>
      <c r="AG140" s="5">
        <v>2</v>
      </c>
      <c r="AH140" s="2"/>
    </row>
    <row r="141" spans="1:34" ht="30" hidden="1" customHeight="1" x14ac:dyDescent="0.25">
      <c r="A141" s="7">
        <v>13470203</v>
      </c>
      <c r="B141" s="6" t="str">
        <f>VLOOKUP(ActividadesCom[[#This Row],[NO. DE CONTROL]],'LISTADO ESTUDIANTES'!A:C,2,FALSE)</f>
        <v>DIAZ VELASCO JOSE LUIS</v>
      </c>
      <c r="C141" s="6" t="str">
        <f>VLOOKUP(ActividadesCom[[#This Row],[NO. DE CONTROL]],'LISTADO ESTUDIANTES'!A:C,3,FALSE)</f>
        <v>INGENIERIA CIVIL</v>
      </c>
      <c r="D141" s="5" t="str">
        <f>VLOOKUP(ActividadesCom[[#This Row],[NO. DE CONTROL]],'LISTADO ESTUDIANTES'!A:D,4,FALSE)</f>
        <v>EGRESADO(A)</v>
      </c>
      <c r="E141" s="5">
        <f>SUM(ActividadesCom[[#This Row],[CRÉD. 1]],ActividadesCom[[#This Row],[CRÉD. 2]],ActividadesCom[[#This Row],[CRÉD. 3]],ActividadesCom[[#This Row],[CRÉD. 4]],ActividadesCom[[#This Row],[CRÉD. 5]])</f>
        <v>6</v>
      </c>
      <c r="F141" s="17">
        <f>IF(ActividadesCom[[#This Row],[ÚLTIMO SEMESTRE CON CRÉDITOS]]&gt;0,ROUND(AVERAGE(ActividadesCom[[#This Row],[VALOR NIVEL 5]],ActividadesCom[[#This Row],[VALOR NIVEL 4]],ActividadesCom[[#This Row],[VALOR NIVEL 3]],ActividadesCom[[#This Row],[VALOR NIVEL 2]],ActividadesCom[[#This Row],[VALOR NIVEL 1]]),0),"")</f>
        <v>3</v>
      </c>
      <c r="G141" s="5" t="str">
        <f>IF(ActividadesCom[[#This Row],[PROMEDIO]]="","",IF(ActividadesCom[[#This Row],[PROMEDIO]]&gt;=4,"EXCELENTE",IF(ActividadesCom[[#This Row],[PROMEDIO]]&gt;=3,"NOTABLE",IF(ActividadesCom[[#This Row],[PROMEDIO]]&gt;=2,"BUENO",IF(ActividadesCom[[#This Row],[PROMEDIO]]=1,"SUFICIENTE","")))))</f>
        <v>NOTABLE</v>
      </c>
      <c r="H141" s="5">
        <f>MAX(ActividadesCom[[#This Row],[PERÍODO 1]],ActividadesCom[[#This Row],[PERÍODO 2]],ActividadesCom[[#This Row],[PERÍODO 3]],ActividadesCom[[#This Row],[PERÍODO 4]],ActividadesCom[[#This Row],[PERÍODO 5]])</f>
        <v>20171</v>
      </c>
      <c r="I141" s="6" t="s">
        <v>318</v>
      </c>
      <c r="J141" s="5">
        <v>20171</v>
      </c>
      <c r="K141" s="5" t="s">
        <v>4009</v>
      </c>
      <c r="L141" s="5">
        <f>IF(ActividadesCom[[#This Row],[NIVEL 1]]&lt;&gt;0,VLOOKUP(ActividadesCom[[#This Row],[NIVEL 1]],Catálogo!A:B,2,FALSE),"")</f>
        <v>2</v>
      </c>
      <c r="M141" s="5">
        <v>2</v>
      </c>
      <c r="N141" s="6" t="s">
        <v>125</v>
      </c>
      <c r="O141" s="5">
        <v>20161</v>
      </c>
      <c r="P141" s="5" t="s">
        <v>4009</v>
      </c>
      <c r="Q141" s="5">
        <f>IF(ActividadesCom[[#This Row],[NIVEL 2]]&lt;&gt;0,VLOOKUP(ActividadesCom[[#This Row],[NIVEL 2]],Catálogo!A:B,2,FALSE),"")</f>
        <v>2</v>
      </c>
      <c r="R141" s="5">
        <v>1</v>
      </c>
      <c r="S141" s="6" t="s">
        <v>4043</v>
      </c>
      <c r="T141" s="5">
        <v>20171</v>
      </c>
      <c r="U141" s="5" t="s">
        <v>4007</v>
      </c>
      <c r="V141" s="5">
        <f>IF(ActividadesCom[[#This Row],[NIVEL 3]]&lt;&gt;0,VLOOKUP(ActividadesCom[[#This Row],[NIVEL 3]],Catálogo!A:B,2,FALSE),"")</f>
        <v>4</v>
      </c>
      <c r="W141" s="5">
        <v>1</v>
      </c>
      <c r="X141" s="6"/>
      <c r="Y141" s="5"/>
      <c r="Z141" s="5"/>
      <c r="AA141" s="5" t="str">
        <f>IF(ActividadesCom[[#This Row],[NIVEL 4]]&lt;&gt;0,VLOOKUP(ActividadesCom[[#This Row],[NIVEL 4]],Catálogo!A:B,2,FALSE),"")</f>
        <v/>
      </c>
      <c r="AB141" s="5"/>
      <c r="AC141" s="6" t="s">
        <v>98</v>
      </c>
      <c r="AD141" s="5" t="s">
        <v>51</v>
      </c>
      <c r="AE141" s="5" t="s">
        <v>4009</v>
      </c>
      <c r="AF141" s="5">
        <f>IF(ActividadesCom[[#This Row],[NIVEL 5]]&lt;&gt;0,VLOOKUP(ActividadesCom[[#This Row],[NIVEL 5]],Catálogo!A:B,2,FALSE),"")</f>
        <v>2</v>
      </c>
      <c r="AG141" s="5">
        <v>2</v>
      </c>
      <c r="AH141" s="2"/>
    </row>
    <row r="142" spans="1:34" ht="30" hidden="1" customHeight="1" x14ac:dyDescent="0.25">
      <c r="A142" s="7">
        <v>13470204</v>
      </c>
      <c r="B142" s="6" t="str">
        <f>VLOOKUP(ActividadesCom[[#This Row],[NO. DE CONTROL]],'LISTADO ESTUDIANTES'!A:C,2,FALSE)</f>
        <v>CHI AKE MARIA MARTHA</v>
      </c>
      <c r="C142" s="6" t="str">
        <f>VLOOKUP(ActividadesCom[[#This Row],[NO. DE CONTROL]],'LISTADO ESTUDIANTES'!A:C,3,FALSE)</f>
        <v>INGENIERIA INFORMATICA</v>
      </c>
      <c r="D142" s="5" t="str">
        <f>VLOOKUP(ActividadesCom[[#This Row],[NO. DE CONTROL]],'LISTADO ESTUDIANTES'!A:D,4,FALSE)</f>
        <v>EGRESADO(A)</v>
      </c>
      <c r="E142" s="5">
        <f>SUM(ActividadesCom[[#This Row],[CRÉD. 1]],ActividadesCom[[#This Row],[CRÉD. 2]],ActividadesCom[[#This Row],[CRÉD. 3]],ActividadesCom[[#This Row],[CRÉD. 4]],ActividadesCom[[#This Row],[CRÉD. 5]])</f>
        <v>5</v>
      </c>
      <c r="F142" s="17">
        <f>IF(ActividadesCom[[#This Row],[ÚLTIMO SEMESTRE CON CRÉDITOS]]&gt;0,ROUND(AVERAGE(ActividadesCom[[#This Row],[VALOR NIVEL 5]],ActividadesCom[[#This Row],[VALOR NIVEL 4]],ActividadesCom[[#This Row],[VALOR NIVEL 3]],ActividadesCom[[#This Row],[VALOR NIVEL 2]],ActividadesCom[[#This Row],[VALOR NIVEL 1]]),0),"")</f>
        <v>2</v>
      </c>
      <c r="G142" s="5" t="str">
        <f>IF(ActividadesCom[[#This Row],[PROMEDIO]]="","",IF(ActividadesCom[[#This Row],[PROMEDIO]]&gt;=4,"EXCELENTE",IF(ActividadesCom[[#This Row],[PROMEDIO]]&gt;=3,"NOTABLE",IF(ActividadesCom[[#This Row],[PROMEDIO]]&gt;=2,"BUENO",IF(ActividadesCom[[#This Row],[PROMEDIO]]=1,"SUFICIENTE","")))))</f>
        <v>BUENO</v>
      </c>
      <c r="H142" s="5">
        <f>MAX(ActividadesCom[[#This Row],[PERÍODO 1]],ActividadesCom[[#This Row],[PERÍODO 2]],ActividadesCom[[#This Row],[PERÍODO 3]],ActividadesCom[[#This Row],[PERÍODO 4]],ActividadesCom[[#This Row],[PERÍODO 5]])</f>
        <v>20171</v>
      </c>
      <c r="I142" s="6" t="s">
        <v>330</v>
      </c>
      <c r="J142" s="5">
        <v>20163</v>
      </c>
      <c r="K142" s="5" t="s">
        <v>4009</v>
      </c>
      <c r="L142" s="5">
        <f>IF(ActividadesCom[[#This Row],[NIVEL 1]]&lt;&gt;0,VLOOKUP(ActividadesCom[[#This Row],[NIVEL 1]],Catálogo!A:B,2,FALSE),"")</f>
        <v>2</v>
      </c>
      <c r="M142" s="5">
        <v>1</v>
      </c>
      <c r="N142" s="6" t="s">
        <v>329</v>
      </c>
      <c r="O142" s="5">
        <v>20143</v>
      </c>
      <c r="P142" s="5" t="s">
        <v>4009</v>
      </c>
      <c r="Q142" s="5">
        <f>IF(ActividadesCom[[#This Row],[NIVEL 2]]&lt;&gt;0,VLOOKUP(ActividadesCom[[#This Row],[NIVEL 2]],Catálogo!A:B,2,FALSE),"")</f>
        <v>2</v>
      </c>
      <c r="R142" s="5">
        <v>1</v>
      </c>
      <c r="S142" s="6" t="s">
        <v>341</v>
      </c>
      <c r="T142" s="5">
        <v>20171</v>
      </c>
      <c r="U142" s="5" t="s">
        <v>4009</v>
      </c>
      <c r="V142" s="5">
        <f>IF(ActividadesCom[[#This Row],[NIVEL 3]]&lt;&gt;0,VLOOKUP(ActividadesCom[[#This Row],[NIVEL 3]],Catálogo!A:B,2,FALSE),"")</f>
        <v>2</v>
      </c>
      <c r="W142" s="5">
        <v>2</v>
      </c>
      <c r="X142" s="6"/>
      <c r="Y142" s="5"/>
      <c r="Z142" s="5"/>
      <c r="AA142" s="5" t="str">
        <f>IF(ActividadesCom[[#This Row],[NIVEL 4]]&lt;&gt;0,VLOOKUP(ActividadesCom[[#This Row],[NIVEL 4]],Catálogo!A:B,2,FALSE),"")</f>
        <v/>
      </c>
      <c r="AB142" s="5"/>
      <c r="AC142" s="6" t="s">
        <v>2</v>
      </c>
      <c r="AD142" s="5">
        <v>20133</v>
      </c>
      <c r="AE142" s="5" t="s">
        <v>4009</v>
      </c>
      <c r="AF142" s="5">
        <f>IF(ActividadesCom[[#This Row],[NIVEL 5]]&lt;&gt;0,VLOOKUP(ActividadesCom[[#This Row],[NIVEL 5]],Catálogo!A:B,2,FALSE),"")</f>
        <v>2</v>
      </c>
      <c r="AG142" s="5">
        <v>1</v>
      </c>
      <c r="AH142" s="2"/>
    </row>
    <row r="143" spans="1:34" ht="30" hidden="1" customHeight="1" x14ac:dyDescent="0.25">
      <c r="A143" s="7">
        <v>13470205</v>
      </c>
      <c r="B143" s="6" t="str">
        <f>VLOOKUP(ActividadesCom[[#This Row],[NO. DE CONTROL]],'LISTADO ESTUDIANTES'!A:C,2,FALSE)</f>
        <v>POLANCO PEREYRA EDUARDO GABRIEL</v>
      </c>
      <c r="C143" s="6" t="str">
        <f>VLOOKUP(ActividadesCom[[#This Row],[NO. DE CONTROL]],'LISTADO ESTUDIANTES'!A:C,3,FALSE)</f>
        <v>INGENIERIA EN SISTEMAS COMPUTACIONALES</v>
      </c>
      <c r="D143" s="5" t="str">
        <f>VLOOKUP(ActividadesCom[[#This Row],[NO. DE CONTROL]],'LISTADO ESTUDIANTES'!A:D,4,FALSE)</f>
        <v>EGRESADO(A)</v>
      </c>
      <c r="E143" s="5">
        <f>SUM(ActividadesCom[[#This Row],[CRÉD. 1]],ActividadesCom[[#This Row],[CRÉD. 2]],ActividadesCom[[#This Row],[CRÉD. 3]],ActividadesCom[[#This Row],[CRÉD. 4]],ActividadesCom[[#This Row],[CRÉD. 5]])</f>
        <v>5</v>
      </c>
      <c r="F143" s="17">
        <f>IF(ActividadesCom[[#This Row],[ÚLTIMO SEMESTRE CON CRÉDITOS]]&gt;0,ROUND(AVERAGE(ActividadesCom[[#This Row],[VALOR NIVEL 5]],ActividadesCom[[#This Row],[VALOR NIVEL 4]],ActividadesCom[[#This Row],[VALOR NIVEL 3]],ActividadesCom[[#This Row],[VALOR NIVEL 2]],ActividadesCom[[#This Row],[VALOR NIVEL 1]]),0),"")</f>
        <v>2</v>
      </c>
      <c r="G143" s="5" t="str">
        <f>IF(ActividadesCom[[#This Row],[PROMEDIO]]="","",IF(ActividadesCom[[#This Row],[PROMEDIO]]&gt;=4,"EXCELENTE",IF(ActividadesCom[[#This Row],[PROMEDIO]]&gt;=3,"NOTABLE",IF(ActividadesCom[[#This Row],[PROMEDIO]]&gt;=2,"BUENO",IF(ActividadesCom[[#This Row],[PROMEDIO]]=1,"SUFICIENTE","")))))</f>
        <v>BUENO</v>
      </c>
      <c r="H143" s="5">
        <f>MAX(ActividadesCom[[#This Row],[PERÍODO 1]],ActividadesCom[[#This Row],[PERÍODO 2]],ActividadesCom[[#This Row],[PERÍODO 3]],ActividadesCom[[#This Row],[PERÍODO 4]],ActividadesCom[[#This Row],[PERÍODO 5]])</f>
        <v>20161</v>
      </c>
      <c r="I143" s="6" t="s">
        <v>328</v>
      </c>
      <c r="J143" s="5">
        <v>20161</v>
      </c>
      <c r="K143" s="5" t="s">
        <v>4009</v>
      </c>
      <c r="L143" s="5">
        <f>IF(ActividadesCom[[#This Row],[NIVEL 1]]&lt;&gt;0,VLOOKUP(ActividadesCom[[#This Row],[NIVEL 1]],Catálogo!A:B,2,FALSE),"")</f>
        <v>2</v>
      </c>
      <c r="M143" s="5">
        <v>1</v>
      </c>
      <c r="N143" s="6" t="s">
        <v>338</v>
      </c>
      <c r="O143" s="5">
        <v>20151</v>
      </c>
      <c r="P143" s="5" t="s">
        <v>4009</v>
      </c>
      <c r="Q143" s="5">
        <f>IF(ActividadesCom[[#This Row],[NIVEL 2]]&lt;&gt;0,VLOOKUP(ActividadesCom[[#This Row],[NIVEL 2]],Catálogo!A:B,2,FALSE),"")</f>
        <v>2</v>
      </c>
      <c r="R143" s="5">
        <v>1</v>
      </c>
      <c r="S143" s="6" t="s">
        <v>339</v>
      </c>
      <c r="T143" s="5" t="s">
        <v>336</v>
      </c>
      <c r="U143" s="5" t="s">
        <v>4009</v>
      </c>
      <c r="V143" s="5">
        <f>IF(ActividadesCom[[#This Row],[NIVEL 3]]&lt;&gt;0,VLOOKUP(ActividadesCom[[#This Row],[NIVEL 3]],Catálogo!A:B,2,FALSE),"")</f>
        <v>2</v>
      </c>
      <c r="W143" s="5">
        <v>1</v>
      </c>
      <c r="X143" s="6" t="s">
        <v>4</v>
      </c>
      <c r="Y143" s="5">
        <v>20143</v>
      </c>
      <c r="Z143" s="5" t="s">
        <v>4009</v>
      </c>
      <c r="AA143" s="5">
        <f>IF(ActividadesCom[[#This Row],[NIVEL 4]]&lt;&gt;0,VLOOKUP(ActividadesCom[[#This Row],[NIVEL 4]],Catálogo!A:B,2,FALSE),"")</f>
        <v>2</v>
      </c>
      <c r="AB143" s="5">
        <v>1</v>
      </c>
      <c r="AC143" s="6" t="s">
        <v>5</v>
      </c>
      <c r="AD143" s="5">
        <v>20151</v>
      </c>
      <c r="AE143" s="5" t="s">
        <v>4009</v>
      </c>
      <c r="AF143" s="5">
        <f>IF(ActividadesCom[[#This Row],[NIVEL 5]]&lt;&gt;0,VLOOKUP(ActividadesCom[[#This Row],[NIVEL 5]],Catálogo!A:B,2,FALSE),"")</f>
        <v>2</v>
      </c>
      <c r="AG143" s="5">
        <v>1</v>
      </c>
      <c r="AH143" s="2"/>
    </row>
    <row r="144" spans="1:34" ht="30" hidden="1" customHeight="1" x14ac:dyDescent="0.25">
      <c r="A144" s="7">
        <v>13470206</v>
      </c>
      <c r="B144" s="6" t="str">
        <f>VLOOKUP(ActividadesCom[[#This Row],[NO. DE CONTROL]],'LISTADO ESTUDIANTES'!A:C,2,FALSE)</f>
        <v>COSGALLA CHAN CINTHIA</v>
      </c>
      <c r="C144" s="6" t="str">
        <f>VLOOKUP(ActividadesCom[[#This Row],[NO. DE CONTROL]],'LISTADO ESTUDIANTES'!A:C,3,FALSE)</f>
        <v>INGENIERIA EN SISTEMAS COMPUTACIONALES</v>
      </c>
      <c r="D144" s="5" t="str">
        <f>VLOOKUP(ActividadesCom[[#This Row],[NO. DE CONTROL]],'LISTADO ESTUDIANTES'!A:D,4,FALSE)</f>
        <v>EGRESADO(A)</v>
      </c>
      <c r="E144" s="5">
        <f>SUM(ActividadesCom[[#This Row],[CRÉD. 1]],ActividadesCom[[#This Row],[CRÉD. 2]],ActividadesCom[[#This Row],[CRÉD. 3]],ActividadesCom[[#This Row],[CRÉD. 4]],ActividadesCom[[#This Row],[CRÉD. 5]])</f>
        <v>5</v>
      </c>
      <c r="F144" s="17">
        <f>IF(ActividadesCom[[#This Row],[ÚLTIMO SEMESTRE CON CRÉDITOS]]&gt;0,ROUND(AVERAGE(ActividadesCom[[#This Row],[VALOR NIVEL 5]],ActividadesCom[[#This Row],[VALOR NIVEL 4]],ActividadesCom[[#This Row],[VALOR NIVEL 3]],ActividadesCom[[#This Row],[VALOR NIVEL 2]],ActividadesCom[[#This Row],[VALOR NIVEL 1]]),0),"")</f>
        <v>2</v>
      </c>
      <c r="G144" s="5" t="str">
        <f>IF(ActividadesCom[[#This Row],[PROMEDIO]]="","",IF(ActividadesCom[[#This Row],[PROMEDIO]]&gt;=4,"EXCELENTE",IF(ActividadesCom[[#This Row],[PROMEDIO]]&gt;=3,"NOTABLE",IF(ActividadesCom[[#This Row],[PROMEDIO]]&gt;=2,"BUENO",IF(ActividadesCom[[#This Row],[PROMEDIO]]=1,"SUFICIENTE","")))))</f>
        <v>BUENO</v>
      </c>
      <c r="H144" s="5">
        <f>MAX(ActividadesCom[[#This Row],[PERÍODO 1]],ActividadesCom[[#This Row],[PERÍODO 2]],ActividadesCom[[#This Row],[PERÍODO 3]],ActividadesCom[[#This Row],[PERÍODO 4]],ActividadesCom[[#This Row],[PERÍODO 5]])</f>
        <v>20171</v>
      </c>
      <c r="I144" s="6" t="s">
        <v>388</v>
      </c>
      <c r="J144" s="5">
        <v>20171</v>
      </c>
      <c r="K144" s="5" t="s">
        <v>4009</v>
      </c>
      <c r="L144" s="5">
        <f>IF(ActividadesCom[[#This Row],[NIVEL 1]]&lt;&gt;0,VLOOKUP(ActividadesCom[[#This Row],[NIVEL 1]],Catálogo!A:B,2,FALSE),"")</f>
        <v>2</v>
      </c>
      <c r="M144" s="5">
        <v>1</v>
      </c>
      <c r="N144" s="6" t="s">
        <v>335</v>
      </c>
      <c r="O144" s="5">
        <v>20153</v>
      </c>
      <c r="P144" s="5" t="s">
        <v>4009</v>
      </c>
      <c r="Q144" s="5">
        <f>IF(ActividadesCom[[#This Row],[NIVEL 2]]&lt;&gt;0,VLOOKUP(ActividadesCom[[#This Row],[NIVEL 2]],Catálogo!A:B,2,FALSE),"")</f>
        <v>2</v>
      </c>
      <c r="R144" s="5">
        <v>1</v>
      </c>
      <c r="S144" s="6" t="s">
        <v>329</v>
      </c>
      <c r="T144" s="5">
        <v>20161</v>
      </c>
      <c r="U144" s="5" t="s">
        <v>4009</v>
      </c>
      <c r="V144" s="5">
        <f>IF(ActividadesCom[[#This Row],[NIVEL 3]]&lt;&gt;0,VLOOKUP(ActividadesCom[[#This Row],[NIVEL 3]],Catálogo!A:B,2,FALSE),"")</f>
        <v>2</v>
      </c>
      <c r="W144" s="5">
        <v>1</v>
      </c>
      <c r="X144" s="6" t="s">
        <v>391</v>
      </c>
      <c r="Y144" s="5">
        <v>20151</v>
      </c>
      <c r="Z144" s="5" t="s">
        <v>4009</v>
      </c>
      <c r="AA144" s="5">
        <f>IF(ActividadesCom[[#This Row],[NIVEL 4]]&lt;&gt;0,VLOOKUP(ActividadesCom[[#This Row],[NIVEL 4]],Catálogo!A:B,2,FALSE),"")</f>
        <v>2</v>
      </c>
      <c r="AB144" s="5">
        <v>1</v>
      </c>
      <c r="AC144" s="6" t="s">
        <v>33</v>
      </c>
      <c r="AD144" s="5">
        <v>20133</v>
      </c>
      <c r="AE144" s="5" t="s">
        <v>4009</v>
      </c>
      <c r="AF144" s="5">
        <f>IF(ActividadesCom[[#This Row],[NIVEL 5]]&lt;&gt;0,VLOOKUP(ActividadesCom[[#This Row],[NIVEL 5]],Catálogo!A:B,2,FALSE),"")</f>
        <v>2</v>
      </c>
      <c r="AG144" s="5">
        <v>1</v>
      </c>
      <c r="AH144" s="2"/>
    </row>
    <row r="145" spans="1:34" ht="30" hidden="1" customHeight="1" x14ac:dyDescent="0.25">
      <c r="A145" s="7">
        <v>13470207</v>
      </c>
      <c r="B145" s="6" t="str">
        <f>VLOOKUP(ActividadesCom[[#This Row],[NO. DE CONTROL]],'LISTADO ESTUDIANTES'!A:C,2,FALSE)</f>
        <v>MARTINEZ ARCEO ROGER JAVIER</v>
      </c>
      <c r="C145" s="6" t="str">
        <f>VLOOKUP(ActividadesCom[[#This Row],[NO. DE CONTROL]],'LISTADO ESTUDIANTES'!A:C,3,FALSE)</f>
        <v>INGENIERIA EN SISTEMAS COMPUTACIONALES</v>
      </c>
      <c r="D145" s="5" t="str">
        <f>VLOOKUP(ActividadesCom[[#This Row],[NO. DE CONTROL]],'LISTADO ESTUDIANTES'!A:D,4,FALSE)</f>
        <v>BAJA</v>
      </c>
      <c r="E145" s="5">
        <f>SUM(ActividadesCom[[#This Row],[CRÉD. 1]],ActividadesCom[[#This Row],[CRÉD. 2]],ActividadesCom[[#This Row],[CRÉD. 3]],ActividadesCom[[#This Row],[CRÉD. 4]],ActividadesCom[[#This Row],[CRÉD. 5]])</f>
        <v>0</v>
      </c>
      <c r="F145" s="17" t="str">
        <f>IF(ActividadesCom[[#This Row],[ÚLTIMO SEMESTRE CON CRÉDITOS]]&gt;0,ROUND(AVERAGE(ActividadesCom[[#This Row],[VALOR NIVEL 5]],ActividadesCom[[#This Row],[VALOR NIVEL 4]],ActividadesCom[[#This Row],[VALOR NIVEL 3]],ActividadesCom[[#This Row],[VALOR NIVEL 2]],ActividadesCom[[#This Row],[VALOR NIVEL 1]]),0),"")</f>
        <v/>
      </c>
      <c r="G145" s="5" t="str">
        <f>IF(ActividadesCom[[#This Row],[PROMEDIO]]="","",IF(ActividadesCom[[#This Row],[PROMEDIO]]&gt;=4,"EXCELENTE",IF(ActividadesCom[[#This Row],[PROMEDIO]]&gt;=3,"NOTABLE",IF(ActividadesCom[[#This Row],[PROMEDIO]]&gt;=2,"BUENO",IF(ActividadesCom[[#This Row],[PROMEDIO]]=1,"SUFICIENTE","")))))</f>
        <v/>
      </c>
      <c r="H145" s="5">
        <f>MAX(ActividadesCom[[#This Row],[PERÍODO 1]],ActividadesCom[[#This Row],[PERÍODO 2]],ActividadesCom[[#This Row],[PERÍODO 3]],ActividadesCom[[#This Row],[PERÍODO 4]],ActividadesCom[[#This Row],[PERÍODO 5]])</f>
        <v>0</v>
      </c>
      <c r="I145" s="6"/>
      <c r="J145" s="5"/>
      <c r="K145" s="5"/>
      <c r="L145" s="5" t="str">
        <f>IF(ActividadesCom[[#This Row],[NIVEL 1]]&lt;&gt;0,VLOOKUP(ActividadesCom[[#This Row],[NIVEL 1]],Catálogo!A:B,2,FALSE),"")</f>
        <v/>
      </c>
      <c r="M145" s="5"/>
      <c r="N145" s="6"/>
      <c r="O145" s="5"/>
      <c r="P145" s="5"/>
      <c r="Q145" s="5" t="str">
        <f>IF(ActividadesCom[[#This Row],[NIVEL 2]]&lt;&gt;0,VLOOKUP(ActividadesCom[[#This Row],[NIVEL 2]],Catálogo!A:B,2,FALSE),"")</f>
        <v/>
      </c>
      <c r="R145" s="5"/>
      <c r="S145" s="6"/>
      <c r="T145" s="5"/>
      <c r="U145" s="5"/>
      <c r="V145" s="5" t="str">
        <f>IF(ActividadesCom[[#This Row],[NIVEL 3]]&lt;&gt;0,VLOOKUP(ActividadesCom[[#This Row],[NIVEL 3]],Catálogo!A:B,2,FALSE),"")</f>
        <v/>
      </c>
      <c r="W145" s="5"/>
      <c r="X145" s="6"/>
      <c r="Y145" s="5"/>
      <c r="Z145" s="5"/>
      <c r="AA145" s="5" t="str">
        <f>IF(ActividadesCom[[#This Row],[NIVEL 4]]&lt;&gt;0,VLOOKUP(ActividadesCom[[#This Row],[NIVEL 4]],Catálogo!A:B,2,FALSE),"")</f>
        <v/>
      </c>
      <c r="AB145" s="5"/>
      <c r="AC145" s="6"/>
      <c r="AD145" s="5"/>
      <c r="AE145" s="5"/>
      <c r="AF145" s="5" t="str">
        <f>IF(ActividadesCom[[#This Row],[NIVEL 5]]&lt;&gt;0,VLOOKUP(ActividadesCom[[#This Row],[NIVEL 5]],Catálogo!A:B,2,FALSE),"")</f>
        <v/>
      </c>
      <c r="AG145" s="5"/>
      <c r="AH145" s="2"/>
    </row>
    <row r="146" spans="1:34" ht="30" hidden="1" customHeight="1" x14ac:dyDescent="0.25">
      <c r="A146" s="7">
        <v>13470209</v>
      </c>
      <c r="B146" s="6" t="str">
        <f>VLOOKUP(ActividadesCom[[#This Row],[NO. DE CONTROL]],'LISTADO ESTUDIANTES'!A:C,2,FALSE)</f>
        <v>MEX ROCA VICTOR AGUSTIN</v>
      </c>
      <c r="C146" s="6" t="str">
        <f>VLOOKUP(ActividadesCom[[#This Row],[NO. DE CONTROL]],'LISTADO ESTUDIANTES'!A:C,3,FALSE)</f>
        <v>INGENIERIA INFORMATICA</v>
      </c>
      <c r="D146" s="5" t="str">
        <f>VLOOKUP(ActividadesCom[[#This Row],[NO. DE CONTROL]],'LISTADO ESTUDIANTES'!A:D,4,FALSE)</f>
        <v>EGRESADO(A)</v>
      </c>
      <c r="E146" s="5">
        <f>SUM(ActividadesCom[[#This Row],[CRÉD. 1]],ActividadesCom[[#This Row],[CRÉD. 2]],ActividadesCom[[#This Row],[CRÉD. 3]],ActividadesCom[[#This Row],[CRÉD. 4]],ActividadesCom[[#This Row],[CRÉD. 5]])</f>
        <v>5</v>
      </c>
      <c r="F146" s="17">
        <f>IF(ActividadesCom[[#This Row],[ÚLTIMO SEMESTRE CON CRÉDITOS]]&gt;0,ROUND(AVERAGE(ActividadesCom[[#This Row],[VALOR NIVEL 5]],ActividadesCom[[#This Row],[VALOR NIVEL 4]],ActividadesCom[[#This Row],[VALOR NIVEL 3]],ActividadesCom[[#This Row],[VALOR NIVEL 2]],ActividadesCom[[#This Row],[VALOR NIVEL 1]]),0),"")</f>
        <v>2</v>
      </c>
      <c r="G146" s="5" t="str">
        <f>IF(ActividadesCom[[#This Row],[PROMEDIO]]="","",IF(ActividadesCom[[#This Row],[PROMEDIO]]&gt;=4,"EXCELENTE",IF(ActividadesCom[[#This Row],[PROMEDIO]]&gt;=3,"NOTABLE",IF(ActividadesCom[[#This Row],[PROMEDIO]]&gt;=2,"BUENO",IF(ActividadesCom[[#This Row],[PROMEDIO]]=1,"SUFICIENTE","")))))</f>
        <v>BUENO</v>
      </c>
      <c r="H146" s="5">
        <f>MAX(ActividadesCom[[#This Row],[PERÍODO 1]],ActividadesCom[[#This Row],[PERÍODO 2]],ActividadesCom[[#This Row],[PERÍODO 3]],ActividadesCom[[#This Row],[PERÍODO 4]],ActividadesCom[[#This Row],[PERÍODO 5]])</f>
        <v>20181</v>
      </c>
      <c r="I146" s="6" t="s">
        <v>351</v>
      </c>
      <c r="J146" s="5">
        <v>20171</v>
      </c>
      <c r="K146" s="5" t="s">
        <v>4009</v>
      </c>
      <c r="L146" s="5">
        <f>IF(ActividadesCom[[#This Row],[NIVEL 1]]&lt;&gt;0,VLOOKUP(ActividadesCom[[#This Row],[NIVEL 1]],Catálogo!A:B,2,FALSE),"")</f>
        <v>2</v>
      </c>
      <c r="M146" s="5">
        <v>1</v>
      </c>
      <c r="N146" s="6" t="s">
        <v>510</v>
      </c>
      <c r="O146" s="5">
        <v>20173</v>
      </c>
      <c r="P146" s="5" t="s">
        <v>4009</v>
      </c>
      <c r="Q146" s="5">
        <f>IF(ActividadesCom[[#This Row],[NIVEL 2]]&lt;&gt;0,VLOOKUP(ActividadesCom[[#This Row],[NIVEL 2]],Catálogo!A:B,2,FALSE),"")</f>
        <v>2</v>
      </c>
      <c r="R146" s="5">
        <v>1</v>
      </c>
      <c r="S146" s="6" t="s">
        <v>511</v>
      </c>
      <c r="T146" s="5">
        <v>20181</v>
      </c>
      <c r="U146" s="5" t="s">
        <v>4009</v>
      </c>
      <c r="V146" s="5">
        <f>IF(ActividadesCom[[#This Row],[NIVEL 3]]&lt;&gt;0,VLOOKUP(ActividadesCom[[#This Row],[NIVEL 3]],Catálogo!A:B,2,FALSE),"")</f>
        <v>2</v>
      </c>
      <c r="W146" s="5">
        <v>1</v>
      </c>
      <c r="X146" s="6" t="s">
        <v>389</v>
      </c>
      <c r="Y146" s="5">
        <v>20161</v>
      </c>
      <c r="Z146" s="5" t="s">
        <v>4009</v>
      </c>
      <c r="AA146" s="5">
        <f>IF(ActividadesCom[[#This Row],[NIVEL 4]]&lt;&gt;0,VLOOKUP(ActividadesCom[[#This Row],[NIVEL 4]],Catálogo!A:B,2,FALSE),"")</f>
        <v>2</v>
      </c>
      <c r="AB146" s="5">
        <v>1</v>
      </c>
      <c r="AC146" s="6" t="s">
        <v>82</v>
      </c>
      <c r="AD146" s="5">
        <v>20133</v>
      </c>
      <c r="AE146" s="5" t="s">
        <v>4009</v>
      </c>
      <c r="AF146" s="5">
        <f>IF(ActividadesCom[[#This Row],[NIVEL 5]]&lt;&gt;0,VLOOKUP(ActividadesCom[[#This Row],[NIVEL 5]],Catálogo!A:B,2,FALSE),"")</f>
        <v>2</v>
      </c>
      <c r="AG146" s="5">
        <v>1</v>
      </c>
      <c r="AH146" s="2"/>
    </row>
    <row r="147" spans="1:34" ht="30" hidden="1" customHeight="1" x14ac:dyDescent="0.25">
      <c r="A147" s="7">
        <v>13470210</v>
      </c>
      <c r="B147" s="6" t="str">
        <f>VLOOKUP(ActividadesCom[[#This Row],[NO. DE CONTROL]],'LISTADO ESTUDIANTES'!A:C,2,FALSE)</f>
        <v>KEB PECH JUAN ANDRES</v>
      </c>
      <c r="C147" s="6" t="str">
        <f>VLOOKUP(ActividadesCom[[#This Row],[NO. DE CONTROL]],'LISTADO ESTUDIANTES'!A:C,3,FALSE)</f>
        <v>INGENIERIA EN SISTEMAS COMPUTACIONALES</v>
      </c>
      <c r="D147" s="5" t="str">
        <f>VLOOKUP(ActividadesCom[[#This Row],[NO. DE CONTROL]],'LISTADO ESTUDIANTES'!A:D,4,FALSE)</f>
        <v>EGRESADO(A)</v>
      </c>
      <c r="E147" s="5">
        <f>SUM(ActividadesCom[[#This Row],[CRÉD. 1]],ActividadesCom[[#This Row],[CRÉD. 2]],ActividadesCom[[#This Row],[CRÉD. 3]],ActividadesCom[[#This Row],[CRÉD. 4]],ActividadesCom[[#This Row],[CRÉD. 5]])</f>
        <v>5</v>
      </c>
      <c r="F147" s="17">
        <f>IF(ActividadesCom[[#This Row],[ÚLTIMO SEMESTRE CON CRÉDITOS]]&gt;0,ROUND(AVERAGE(ActividadesCom[[#This Row],[VALOR NIVEL 5]],ActividadesCom[[#This Row],[VALOR NIVEL 4]],ActividadesCom[[#This Row],[VALOR NIVEL 3]],ActividadesCom[[#This Row],[VALOR NIVEL 2]],ActividadesCom[[#This Row],[VALOR NIVEL 1]]),0),"")</f>
        <v>2</v>
      </c>
      <c r="G147" s="5" t="str">
        <f>IF(ActividadesCom[[#This Row],[PROMEDIO]]="","",IF(ActividadesCom[[#This Row],[PROMEDIO]]&gt;=4,"EXCELENTE",IF(ActividadesCom[[#This Row],[PROMEDIO]]&gt;=3,"NOTABLE",IF(ActividadesCom[[#This Row],[PROMEDIO]]&gt;=2,"BUENO",IF(ActividadesCom[[#This Row],[PROMEDIO]]=1,"SUFICIENTE","")))))</f>
        <v>BUENO</v>
      </c>
      <c r="H147" s="5">
        <f>MAX(ActividadesCom[[#This Row],[PERÍODO 1]],ActividadesCom[[#This Row],[PERÍODO 2]],ActividadesCom[[#This Row],[PERÍODO 3]],ActividadesCom[[#This Row],[PERÍODO 4]],ActividadesCom[[#This Row],[PERÍODO 5]])</f>
        <v>20183</v>
      </c>
      <c r="I147" s="6" t="s">
        <v>389</v>
      </c>
      <c r="J147" s="5">
        <v>20161</v>
      </c>
      <c r="K147" s="5" t="s">
        <v>4009</v>
      </c>
      <c r="L147" s="5">
        <f>IF(ActividadesCom[[#This Row],[NIVEL 1]]&lt;&gt;0,VLOOKUP(ActividadesCom[[#This Row],[NIVEL 1]],Catálogo!A:B,2,FALSE),"")</f>
        <v>2</v>
      </c>
      <c r="M147" s="5">
        <v>1</v>
      </c>
      <c r="N147" s="6" t="s">
        <v>328</v>
      </c>
      <c r="O147" s="5">
        <v>20161</v>
      </c>
      <c r="P147" s="5" t="s">
        <v>4009</v>
      </c>
      <c r="Q147" s="5">
        <f>IF(ActividadesCom[[#This Row],[NIVEL 2]]&lt;&gt;0,VLOOKUP(ActividadesCom[[#This Row],[NIVEL 2]],Catálogo!A:B,2,FALSE),"")</f>
        <v>2</v>
      </c>
      <c r="R147" s="5">
        <v>1</v>
      </c>
      <c r="S147" s="6" t="s">
        <v>622</v>
      </c>
      <c r="T147" s="5">
        <v>20161</v>
      </c>
      <c r="U147" s="5" t="s">
        <v>4009</v>
      </c>
      <c r="V147" s="5">
        <f>IF(ActividadesCom[[#This Row],[NIVEL 3]]&lt;&gt;0,VLOOKUP(ActividadesCom[[#This Row],[NIVEL 3]],Catálogo!A:B,2,FALSE),"")</f>
        <v>2</v>
      </c>
      <c r="W147" s="5">
        <v>1</v>
      </c>
      <c r="X147" s="6" t="s">
        <v>623</v>
      </c>
      <c r="Y147" s="5">
        <v>20183</v>
      </c>
      <c r="Z147" s="5" t="s">
        <v>4009</v>
      </c>
      <c r="AA147" s="5">
        <f>IF(ActividadesCom[[#This Row],[NIVEL 4]]&lt;&gt;0,VLOOKUP(ActividadesCom[[#This Row],[NIVEL 4]],Catálogo!A:B,2,FALSE),"")</f>
        <v>2</v>
      </c>
      <c r="AB147" s="5">
        <v>1</v>
      </c>
      <c r="AC147" s="6" t="s">
        <v>31</v>
      </c>
      <c r="AD147" s="5">
        <v>20141</v>
      </c>
      <c r="AE147" s="5" t="s">
        <v>4009</v>
      </c>
      <c r="AF147" s="5">
        <f>IF(ActividadesCom[[#This Row],[NIVEL 5]]&lt;&gt;0,VLOOKUP(ActividadesCom[[#This Row],[NIVEL 5]],Catálogo!A:B,2,FALSE),"")</f>
        <v>2</v>
      </c>
      <c r="AG147" s="5">
        <v>1</v>
      </c>
      <c r="AH147" s="2"/>
    </row>
    <row r="148" spans="1:34" ht="30" hidden="1" customHeight="1" x14ac:dyDescent="0.25">
      <c r="A148" s="7">
        <v>13470215</v>
      </c>
      <c r="B148" s="6" t="str">
        <f>VLOOKUP(ActividadesCom[[#This Row],[NO. DE CONTROL]],'LISTADO ESTUDIANTES'!A:C,2,FALSE)</f>
        <v>RODRIGUEZ GONZALEZ ROGER JAIR</v>
      </c>
      <c r="C148" s="6" t="str">
        <f>VLOOKUP(ActividadesCom[[#This Row],[NO. DE CONTROL]],'LISTADO ESTUDIANTES'!A:C,3,FALSE)</f>
        <v>INGENIERIA EN SISTEMAS COMPUTACIONALES</v>
      </c>
      <c r="D148" s="5" t="str">
        <f>VLOOKUP(ActividadesCom[[#This Row],[NO. DE CONTROL]],'LISTADO ESTUDIANTES'!A:D,4,FALSE)</f>
        <v>BAJA</v>
      </c>
      <c r="E148" s="5">
        <f>SUM(ActividadesCom[[#This Row],[CRÉD. 1]],ActividadesCom[[#This Row],[CRÉD. 2]],ActividadesCom[[#This Row],[CRÉD. 3]],ActividadesCom[[#This Row],[CRÉD. 4]],ActividadesCom[[#This Row],[CRÉD. 5]])</f>
        <v>0</v>
      </c>
      <c r="F148" s="17" t="str">
        <f>IF(ActividadesCom[[#This Row],[ÚLTIMO SEMESTRE CON CRÉDITOS]]&gt;0,ROUND(AVERAGE(ActividadesCom[[#This Row],[VALOR NIVEL 5]],ActividadesCom[[#This Row],[VALOR NIVEL 4]],ActividadesCom[[#This Row],[VALOR NIVEL 3]],ActividadesCom[[#This Row],[VALOR NIVEL 2]],ActividadesCom[[#This Row],[VALOR NIVEL 1]]),0),"")</f>
        <v/>
      </c>
      <c r="G148" s="5" t="str">
        <f>IF(ActividadesCom[[#This Row],[PROMEDIO]]="","",IF(ActividadesCom[[#This Row],[PROMEDIO]]&gt;=4,"EXCELENTE",IF(ActividadesCom[[#This Row],[PROMEDIO]]&gt;=3,"NOTABLE",IF(ActividadesCom[[#This Row],[PROMEDIO]]&gt;=2,"BUENO",IF(ActividadesCom[[#This Row],[PROMEDIO]]=1,"SUFICIENTE","")))))</f>
        <v/>
      </c>
      <c r="H148" s="5">
        <f>MAX(ActividadesCom[[#This Row],[PERÍODO 1]],ActividadesCom[[#This Row],[PERÍODO 2]],ActividadesCom[[#This Row],[PERÍODO 3]],ActividadesCom[[#This Row],[PERÍODO 4]],ActividadesCom[[#This Row],[PERÍODO 5]])</f>
        <v>0</v>
      </c>
      <c r="I148" s="6"/>
      <c r="J148" s="5"/>
      <c r="K148" s="5"/>
      <c r="L148" s="5" t="str">
        <f>IF(ActividadesCom[[#This Row],[NIVEL 1]]&lt;&gt;0,VLOOKUP(ActividadesCom[[#This Row],[NIVEL 1]],Catálogo!A:B,2,FALSE),"")</f>
        <v/>
      </c>
      <c r="M148" s="5"/>
      <c r="N148" s="6"/>
      <c r="O148" s="5"/>
      <c r="P148" s="5"/>
      <c r="Q148" s="5" t="str">
        <f>IF(ActividadesCom[[#This Row],[NIVEL 2]]&lt;&gt;0,VLOOKUP(ActividadesCom[[#This Row],[NIVEL 2]],Catálogo!A:B,2,FALSE),"")</f>
        <v/>
      </c>
      <c r="R148" s="5"/>
      <c r="S148" s="6"/>
      <c r="T148" s="5"/>
      <c r="U148" s="5"/>
      <c r="V148" s="5" t="str">
        <f>IF(ActividadesCom[[#This Row],[NIVEL 3]]&lt;&gt;0,VLOOKUP(ActividadesCom[[#This Row],[NIVEL 3]],Catálogo!A:B,2,FALSE),"")</f>
        <v/>
      </c>
      <c r="W148" s="5"/>
      <c r="X148" s="6"/>
      <c r="Y148" s="5"/>
      <c r="Z148" s="5"/>
      <c r="AA148" s="5" t="str">
        <f>IF(ActividadesCom[[#This Row],[NIVEL 4]]&lt;&gt;0,VLOOKUP(ActividadesCom[[#This Row],[NIVEL 4]],Catálogo!A:B,2,FALSE),"")</f>
        <v/>
      </c>
      <c r="AB148" s="5"/>
      <c r="AC148" s="6"/>
      <c r="AD148" s="5"/>
      <c r="AE148" s="5"/>
      <c r="AF148" s="5" t="str">
        <f>IF(ActividadesCom[[#This Row],[NIVEL 5]]&lt;&gt;0,VLOOKUP(ActividadesCom[[#This Row],[NIVEL 5]],Catálogo!A:B,2,FALSE),"")</f>
        <v/>
      </c>
      <c r="AG148" s="5"/>
      <c r="AH148" s="2"/>
    </row>
    <row r="149" spans="1:34" ht="30" hidden="1" customHeight="1" x14ac:dyDescent="0.25">
      <c r="A149" s="7">
        <v>13470217</v>
      </c>
      <c r="B149" s="6" t="str">
        <f>VLOOKUP(ActividadesCom[[#This Row],[NO. DE CONTROL]],'LISTADO ESTUDIANTES'!A:C,2,FALSE)</f>
        <v>CAN QUEB JOSE ARMANDO</v>
      </c>
      <c r="C149" s="6" t="str">
        <f>VLOOKUP(ActividadesCom[[#This Row],[NO. DE CONTROL]],'LISTADO ESTUDIANTES'!A:C,3,FALSE)</f>
        <v>INGENIERIA INFORMATICA</v>
      </c>
      <c r="D149" s="5" t="str">
        <f>VLOOKUP(ActividadesCom[[#This Row],[NO. DE CONTROL]],'LISTADO ESTUDIANTES'!A:D,4,FALSE)</f>
        <v>EGRESADO(A)</v>
      </c>
      <c r="E149" s="5">
        <f>SUM(ActividadesCom[[#This Row],[CRÉD. 1]],ActividadesCom[[#This Row],[CRÉD. 2]],ActividadesCom[[#This Row],[CRÉD. 3]],ActividadesCom[[#This Row],[CRÉD. 4]],ActividadesCom[[#This Row],[CRÉD. 5]])</f>
        <v>5</v>
      </c>
      <c r="F149" s="17">
        <f>IF(ActividadesCom[[#This Row],[ÚLTIMO SEMESTRE CON CRÉDITOS]]&gt;0,ROUND(AVERAGE(ActividadesCom[[#This Row],[VALOR NIVEL 5]],ActividadesCom[[#This Row],[VALOR NIVEL 4]],ActividadesCom[[#This Row],[VALOR NIVEL 3]],ActividadesCom[[#This Row],[VALOR NIVEL 2]],ActividadesCom[[#This Row],[VALOR NIVEL 1]]),0),"")</f>
        <v>2</v>
      </c>
      <c r="G149" s="5" t="str">
        <f>IF(ActividadesCom[[#This Row],[PROMEDIO]]="","",IF(ActividadesCom[[#This Row],[PROMEDIO]]&gt;=4,"EXCELENTE",IF(ActividadesCom[[#This Row],[PROMEDIO]]&gt;=3,"NOTABLE",IF(ActividadesCom[[#This Row],[PROMEDIO]]&gt;=2,"BUENO",IF(ActividadesCom[[#This Row],[PROMEDIO]]=1,"SUFICIENTE","")))))</f>
        <v>BUENO</v>
      </c>
      <c r="H149" s="5">
        <f>MAX(ActividadesCom[[#This Row],[PERÍODO 1]],ActividadesCom[[#This Row],[PERÍODO 2]],ActividadesCom[[#This Row],[PERÍODO 3]],ActividadesCom[[#This Row],[PERÍODO 4]],ActividadesCom[[#This Row],[PERÍODO 5]])</f>
        <v>20173</v>
      </c>
      <c r="I149" s="6" t="s">
        <v>329</v>
      </c>
      <c r="J149" s="5">
        <v>20153</v>
      </c>
      <c r="K149" s="5" t="s">
        <v>4009</v>
      </c>
      <c r="L149" s="5">
        <f>IF(ActividadesCom[[#This Row],[NIVEL 1]]&lt;&gt;0,VLOOKUP(ActividadesCom[[#This Row],[NIVEL 1]],Catálogo!A:B,2,FALSE),"")</f>
        <v>2</v>
      </c>
      <c r="M149" s="5">
        <v>1</v>
      </c>
      <c r="N149" s="6" t="s">
        <v>436</v>
      </c>
      <c r="O149" s="5">
        <v>20173</v>
      </c>
      <c r="P149" s="5" t="s">
        <v>4009</v>
      </c>
      <c r="Q149" s="5">
        <f>IF(ActividadesCom[[#This Row],[NIVEL 2]]&lt;&gt;0,VLOOKUP(ActividadesCom[[#This Row],[NIVEL 2]],Catálogo!A:B,2,FALSE),"")</f>
        <v>2</v>
      </c>
      <c r="R149" s="5">
        <v>2</v>
      </c>
      <c r="S149" s="6" t="s">
        <v>442</v>
      </c>
      <c r="T149" s="5">
        <v>20173</v>
      </c>
      <c r="U149" s="5" t="s">
        <v>4009</v>
      </c>
      <c r="V149" s="5">
        <f>IF(ActividadesCom[[#This Row],[NIVEL 3]]&lt;&gt;0,VLOOKUP(ActividadesCom[[#This Row],[NIVEL 3]],Catálogo!A:B,2,FALSE),"")</f>
        <v>2</v>
      </c>
      <c r="W149" s="5">
        <v>1</v>
      </c>
      <c r="X149" s="6"/>
      <c r="Y149" s="5"/>
      <c r="Z149" s="5"/>
      <c r="AA149" s="5" t="str">
        <f>IF(ActividadesCom[[#This Row],[NIVEL 4]]&lt;&gt;0,VLOOKUP(ActividadesCom[[#This Row],[NIVEL 4]],Catálogo!A:B,2,FALSE),"")</f>
        <v/>
      </c>
      <c r="AB149" s="5"/>
      <c r="AC149" s="6" t="s">
        <v>82</v>
      </c>
      <c r="AD149" s="5">
        <v>20133</v>
      </c>
      <c r="AE149" s="5" t="s">
        <v>4009</v>
      </c>
      <c r="AF149" s="5">
        <f>IF(ActividadesCom[[#This Row],[NIVEL 5]]&lt;&gt;0,VLOOKUP(ActividadesCom[[#This Row],[NIVEL 5]],Catálogo!A:B,2,FALSE),"")</f>
        <v>2</v>
      </c>
      <c r="AG149" s="5">
        <v>1</v>
      </c>
      <c r="AH149" s="2"/>
    </row>
    <row r="150" spans="1:34" ht="30" hidden="1" customHeight="1" x14ac:dyDescent="0.25">
      <c r="A150" s="7">
        <v>13470219</v>
      </c>
      <c r="B150" s="6" t="str">
        <f>VLOOKUP(ActividadesCom[[#This Row],[NO. DE CONTROL]],'LISTADO ESTUDIANTES'!A:C,2,FALSE)</f>
        <v>CHI ARGUELLES CRUZ JOSE</v>
      </c>
      <c r="C150" s="6" t="str">
        <f>VLOOKUP(ActividadesCom[[#This Row],[NO. DE CONTROL]],'LISTADO ESTUDIANTES'!A:C,3,FALSE)</f>
        <v>INGENIERIA EN SISTEMAS COMPUTACIONALES</v>
      </c>
      <c r="D150" s="5" t="str">
        <f>VLOOKUP(ActividadesCom[[#This Row],[NO. DE CONTROL]],'LISTADO ESTUDIANTES'!A:D,4,FALSE)</f>
        <v>BAJA</v>
      </c>
      <c r="E150" s="5">
        <f>SUM(ActividadesCom[[#This Row],[CRÉD. 1]],ActividadesCom[[#This Row],[CRÉD. 2]],ActividadesCom[[#This Row],[CRÉD. 3]],ActividadesCom[[#This Row],[CRÉD. 4]],ActividadesCom[[#This Row],[CRÉD. 5]])</f>
        <v>0</v>
      </c>
      <c r="F150" s="17" t="str">
        <f>IF(ActividadesCom[[#This Row],[ÚLTIMO SEMESTRE CON CRÉDITOS]]&gt;0,ROUND(AVERAGE(ActividadesCom[[#This Row],[VALOR NIVEL 5]],ActividadesCom[[#This Row],[VALOR NIVEL 4]],ActividadesCom[[#This Row],[VALOR NIVEL 3]],ActividadesCom[[#This Row],[VALOR NIVEL 2]],ActividadesCom[[#This Row],[VALOR NIVEL 1]]),0),"")</f>
        <v/>
      </c>
      <c r="G150" s="5" t="str">
        <f>IF(ActividadesCom[[#This Row],[PROMEDIO]]="","",IF(ActividadesCom[[#This Row],[PROMEDIO]]&gt;=4,"EXCELENTE",IF(ActividadesCom[[#This Row],[PROMEDIO]]&gt;=3,"NOTABLE",IF(ActividadesCom[[#This Row],[PROMEDIO]]&gt;=2,"BUENO",IF(ActividadesCom[[#This Row],[PROMEDIO]]=1,"SUFICIENTE","")))))</f>
        <v/>
      </c>
      <c r="H150" s="5">
        <f>MAX(ActividadesCom[[#This Row],[PERÍODO 1]],ActividadesCom[[#This Row],[PERÍODO 2]],ActividadesCom[[#This Row],[PERÍODO 3]],ActividadesCom[[#This Row],[PERÍODO 4]],ActividadesCom[[#This Row],[PERÍODO 5]])</f>
        <v>0</v>
      </c>
      <c r="I150" s="6"/>
      <c r="J150" s="5"/>
      <c r="K150" s="5"/>
      <c r="L150" s="5" t="str">
        <f>IF(ActividadesCom[[#This Row],[NIVEL 1]]&lt;&gt;0,VLOOKUP(ActividadesCom[[#This Row],[NIVEL 1]],Catálogo!A:B,2,FALSE),"")</f>
        <v/>
      </c>
      <c r="M150" s="5"/>
      <c r="N150" s="6"/>
      <c r="O150" s="5"/>
      <c r="P150" s="5"/>
      <c r="Q150" s="5" t="str">
        <f>IF(ActividadesCom[[#This Row],[NIVEL 2]]&lt;&gt;0,VLOOKUP(ActividadesCom[[#This Row],[NIVEL 2]],Catálogo!A:B,2,FALSE),"")</f>
        <v/>
      </c>
      <c r="R150" s="5"/>
      <c r="S150" s="6"/>
      <c r="T150" s="5"/>
      <c r="U150" s="5"/>
      <c r="V150" s="5" t="str">
        <f>IF(ActividadesCom[[#This Row],[NIVEL 3]]&lt;&gt;0,VLOOKUP(ActividadesCom[[#This Row],[NIVEL 3]],Catálogo!A:B,2,FALSE),"")</f>
        <v/>
      </c>
      <c r="W150" s="5"/>
      <c r="X150" s="6"/>
      <c r="Y150" s="5"/>
      <c r="Z150" s="5"/>
      <c r="AA150" s="5" t="str">
        <f>IF(ActividadesCom[[#This Row],[NIVEL 4]]&lt;&gt;0,VLOOKUP(ActividadesCom[[#This Row],[NIVEL 4]],Catálogo!A:B,2,FALSE),"")</f>
        <v/>
      </c>
      <c r="AB150" s="5"/>
      <c r="AC150" s="6"/>
      <c r="AD150" s="5"/>
      <c r="AE150" s="5"/>
      <c r="AF150" s="5" t="str">
        <f>IF(ActividadesCom[[#This Row],[NIVEL 5]]&lt;&gt;0,VLOOKUP(ActividadesCom[[#This Row],[NIVEL 5]],Catálogo!A:B,2,FALSE),"")</f>
        <v/>
      </c>
      <c r="AG150" s="5"/>
      <c r="AH150" s="2"/>
    </row>
    <row r="151" spans="1:34" ht="30" hidden="1" customHeight="1" x14ac:dyDescent="0.25">
      <c r="A151" s="7">
        <v>13470222</v>
      </c>
      <c r="B151" s="6" t="str">
        <f>VLOOKUP(ActividadesCom[[#This Row],[NO. DE CONTROL]],'LISTADO ESTUDIANTES'!A:C,2,FALSE)</f>
        <v>QUEN UC ZULEYKA DEL CARMEN</v>
      </c>
      <c r="C151" s="6" t="str">
        <f>VLOOKUP(ActividadesCom[[#This Row],[NO. DE CONTROL]],'LISTADO ESTUDIANTES'!A:C,3,FALSE)</f>
        <v>INGENIERIA INFORMATICA</v>
      </c>
      <c r="D151" s="5" t="str">
        <f>VLOOKUP(ActividadesCom[[#This Row],[NO. DE CONTROL]],'LISTADO ESTUDIANTES'!A:D,4,FALSE)</f>
        <v>BAJA</v>
      </c>
      <c r="E151" s="5">
        <f>SUM(ActividadesCom[[#This Row],[CRÉD. 1]],ActividadesCom[[#This Row],[CRÉD. 2]],ActividadesCom[[#This Row],[CRÉD. 3]],ActividadesCom[[#This Row],[CRÉD. 4]],ActividadesCom[[#This Row],[CRÉD. 5]])</f>
        <v>1</v>
      </c>
      <c r="F151" s="17">
        <f>IF(ActividadesCom[[#This Row],[ÚLTIMO SEMESTRE CON CRÉDITOS]]&gt;0,ROUND(AVERAGE(ActividadesCom[[#This Row],[VALOR NIVEL 5]],ActividadesCom[[#This Row],[VALOR NIVEL 4]],ActividadesCom[[#This Row],[VALOR NIVEL 3]],ActividadesCom[[#This Row],[VALOR NIVEL 2]],ActividadesCom[[#This Row],[VALOR NIVEL 1]]),0),"")</f>
        <v>2</v>
      </c>
      <c r="G151" s="5" t="str">
        <f>IF(ActividadesCom[[#This Row],[PROMEDIO]]="","",IF(ActividadesCom[[#This Row],[PROMEDIO]]&gt;=4,"EXCELENTE",IF(ActividadesCom[[#This Row],[PROMEDIO]]&gt;=3,"NOTABLE",IF(ActividadesCom[[#This Row],[PROMEDIO]]&gt;=2,"BUENO",IF(ActividadesCom[[#This Row],[PROMEDIO]]=1,"SUFICIENTE","")))))</f>
        <v>BUENO</v>
      </c>
      <c r="H151" s="5">
        <f>MAX(ActividadesCom[[#This Row],[PERÍODO 1]],ActividadesCom[[#This Row],[PERÍODO 2]],ActividadesCom[[#This Row],[PERÍODO 3]],ActividadesCom[[#This Row],[PERÍODO 4]],ActividadesCom[[#This Row],[PERÍODO 5]])</f>
        <v>20171</v>
      </c>
      <c r="I151" s="6" t="s">
        <v>352</v>
      </c>
      <c r="J151" s="5">
        <v>20171</v>
      </c>
      <c r="K151" s="5" t="s">
        <v>4009</v>
      </c>
      <c r="L151" s="5">
        <f>IF(ActividadesCom[[#This Row],[NIVEL 1]]&lt;&gt;0,VLOOKUP(ActividadesCom[[#This Row],[NIVEL 1]],Catálogo!A:B,2,FALSE),"")</f>
        <v>2</v>
      </c>
      <c r="M151" s="5">
        <v>1</v>
      </c>
      <c r="N151" s="6"/>
      <c r="O151" s="5"/>
      <c r="P151" s="5"/>
      <c r="Q151" s="5" t="str">
        <f>IF(ActividadesCom[[#This Row],[NIVEL 2]]&lt;&gt;0,VLOOKUP(ActividadesCom[[#This Row],[NIVEL 2]],Catálogo!A:B,2,FALSE),"")</f>
        <v/>
      </c>
      <c r="R151" s="5"/>
      <c r="S151" s="6"/>
      <c r="T151" s="5"/>
      <c r="U151" s="5"/>
      <c r="V151" s="5" t="str">
        <f>IF(ActividadesCom[[#This Row],[NIVEL 3]]&lt;&gt;0,VLOOKUP(ActividadesCom[[#This Row],[NIVEL 3]],Catálogo!A:B,2,FALSE),"")</f>
        <v/>
      </c>
      <c r="W151" s="5"/>
      <c r="X151" s="6"/>
      <c r="Y151" s="5"/>
      <c r="Z151" s="5"/>
      <c r="AA151" s="5" t="str">
        <f>IF(ActividadesCom[[#This Row],[NIVEL 4]]&lt;&gt;0,VLOOKUP(ActividadesCom[[#This Row],[NIVEL 4]],Catálogo!A:B,2,FALSE),"")</f>
        <v/>
      </c>
      <c r="AB151" s="5"/>
      <c r="AC151" s="6"/>
      <c r="AD151" s="5"/>
      <c r="AE151" s="5"/>
      <c r="AF151" s="5" t="str">
        <f>IF(ActividadesCom[[#This Row],[NIVEL 5]]&lt;&gt;0,VLOOKUP(ActividadesCom[[#This Row],[NIVEL 5]],Catálogo!A:B,2,FALSE),"")</f>
        <v/>
      </c>
      <c r="AG151" s="5"/>
      <c r="AH151" s="2"/>
    </row>
    <row r="152" spans="1:34" ht="30" hidden="1" customHeight="1" x14ac:dyDescent="0.25">
      <c r="A152" s="7">
        <v>13470223</v>
      </c>
      <c r="B152" s="6" t="str">
        <f>VLOOKUP(ActividadesCom[[#This Row],[NO. DE CONTROL]],'LISTADO ESTUDIANTES'!A:C,2,FALSE)</f>
        <v>HAAS BACAB JOSUE MISAEL</v>
      </c>
      <c r="C152" s="6" t="str">
        <f>VLOOKUP(ActividadesCom[[#This Row],[NO. DE CONTROL]],'LISTADO ESTUDIANTES'!A:C,3,FALSE)</f>
        <v>INGENIERIA INFORMATICA</v>
      </c>
      <c r="D152" s="5" t="str">
        <f>VLOOKUP(ActividadesCom[[#This Row],[NO. DE CONTROL]],'LISTADO ESTUDIANTES'!A:D,4,FALSE)</f>
        <v>EGRESADO(A)</v>
      </c>
      <c r="E152" s="5">
        <f>SUM(ActividadesCom[[#This Row],[CRÉD. 1]],ActividadesCom[[#This Row],[CRÉD. 2]],ActividadesCom[[#This Row],[CRÉD. 3]],ActividadesCom[[#This Row],[CRÉD. 4]],ActividadesCom[[#This Row],[CRÉD. 5]])</f>
        <v>5</v>
      </c>
      <c r="F152" s="17">
        <f>IF(ActividadesCom[[#This Row],[ÚLTIMO SEMESTRE CON CRÉDITOS]]&gt;0,ROUND(AVERAGE(ActividadesCom[[#This Row],[VALOR NIVEL 5]],ActividadesCom[[#This Row],[VALOR NIVEL 4]],ActividadesCom[[#This Row],[VALOR NIVEL 3]],ActividadesCom[[#This Row],[VALOR NIVEL 2]],ActividadesCom[[#This Row],[VALOR NIVEL 1]]),0),"")</f>
        <v>2</v>
      </c>
      <c r="G152" s="5" t="str">
        <f>IF(ActividadesCom[[#This Row],[PROMEDIO]]="","",IF(ActividadesCom[[#This Row],[PROMEDIO]]&gt;=4,"EXCELENTE",IF(ActividadesCom[[#This Row],[PROMEDIO]]&gt;=3,"NOTABLE",IF(ActividadesCom[[#This Row],[PROMEDIO]]&gt;=2,"BUENO",IF(ActividadesCom[[#This Row],[PROMEDIO]]=1,"SUFICIENTE","")))))</f>
        <v>BUENO</v>
      </c>
      <c r="H152" s="5">
        <f>MAX(ActividadesCom[[#This Row],[PERÍODO 1]],ActividadesCom[[#This Row],[PERÍODO 2]],ActividadesCom[[#This Row],[PERÍODO 3]],ActividadesCom[[#This Row],[PERÍODO 4]],ActividadesCom[[#This Row],[PERÍODO 5]])</f>
        <v>20173</v>
      </c>
      <c r="I152" s="6" t="s">
        <v>510</v>
      </c>
      <c r="J152" s="5">
        <v>20173</v>
      </c>
      <c r="K152" s="5" t="s">
        <v>4009</v>
      </c>
      <c r="L152" s="5">
        <f>IF(ActividadesCom[[#This Row],[NIVEL 1]]&lt;&gt;0,VLOOKUP(ActividadesCom[[#This Row],[NIVEL 1]],Catálogo!A:B,2,FALSE),"")</f>
        <v>2</v>
      </c>
      <c r="M152" s="5">
        <v>1</v>
      </c>
      <c r="N152" s="6" t="s">
        <v>341</v>
      </c>
      <c r="O152" s="5">
        <v>20171</v>
      </c>
      <c r="P152" s="5" t="s">
        <v>4009</v>
      </c>
      <c r="Q152" s="5">
        <f>IF(ActividadesCom[[#This Row],[NIVEL 2]]&lt;&gt;0,VLOOKUP(ActividadesCom[[#This Row],[NIVEL 2]],Catálogo!A:B,2,FALSE),"")</f>
        <v>2</v>
      </c>
      <c r="R152" s="5">
        <v>2</v>
      </c>
      <c r="S152" s="6" t="s">
        <v>329</v>
      </c>
      <c r="T152" s="5">
        <v>20161</v>
      </c>
      <c r="U152" s="5" t="s">
        <v>4009</v>
      </c>
      <c r="V152" s="5">
        <f>IF(ActividadesCom[[#This Row],[NIVEL 3]]&lt;&gt;0,VLOOKUP(ActividadesCom[[#This Row],[NIVEL 3]],Catálogo!A:B,2,FALSE),"")</f>
        <v>2</v>
      </c>
      <c r="W152" s="5">
        <v>1</v>
      </c>
      <c r="X152" s="6"/>
      <c r="Y152" s="5"/>
      <c r="Z152" s="5"/>
      <c r="AA152" s="5" t="str">
        <f>IF(ActividadesCom[[#This Row],[NIVEL 4]]&lt;&gt;0,VLOOKUP(ActividadesCom[[#This Row],[NIVEL 4]],Catálogo!A:B,2,FALSE),"")</f>
        <v/>
      </c>
      <c r="AB152" s="5"/>
      <c r="AC152" s="6" t="s">
        <v>116</v>
      </c>
      <c r="AD152" s="5">
        <v>20133</v>
      </c>
      <c r="AE152" s="5" t="s">
        <v>4009</v>
      </c>
      <c r="AF152" s="5">
        <f>IF(ActividadesCom[[#This Row],[NIVEL 5]]&lt;&gt;0,VLOOKUP(ActividadesCom[[#This Row],[NIVEL 5]],Catálogo!A:B,2,FALSE),"")</f>
        <v>2</v>
      </c>
      <c r="AG152" s="5">
        <v>1</v>
      </c>
      <c r="AH152" s="2"/>
    </row>
    <row r="153" spans="1:34" ht="30" hidden="1" customHeight="1" x14ac:dyDescent="0.25">
      <c r="A153" s="7">
        <v>13470224</v>
      </c>
      <c r="B153" s="6" t="str">
        <f>VLOOKUP(ActividadesCom[[#This Row],[NO. DE CONTROL]],'LISTADO ESTUDIANTES'!A:C,2,FALSE)</f>
        <v>CONSTANTINO TREJO MARIANA DE JESUS</v>
      </c>
      <c r="C153" s="6" t="str">
        <f>VLOOKUP(ActividadesCom[[#This Row],[NO. DE CONTROL]],'LISTADO ESTUDIANTES'!A:C,3,FALSE)</f>
        <v>INGENIERIA EN ADMINISTRACION</v>
      </c>
      <c r="D153" s="5" t="str">
        <f>VLOOKUP(ActividadesCom[[#This Row],[NO. DE CONTROL]],'LISTADO ESTUDIANTES'!A:D,4,FALSE)</f>
        <v>EGRESADO(A)</v>
      </c>
      <c r="E153" s="5">
        <f>SUM(ActividadesCom[[#This Row],[CRÉD. 1]],ActividadesCom[[#This Row],[CRÉD. 2]],ActividadesCom[[#This Row],[CRÉD. 3]],ActividadesCom[[#This Row],[CRÉD. 4]],ActividadesCom[[#This Row],[CRÉD. 5]])</f>
        <v>6</v>
      </c>
      <c r="F153" s="17">
        <f>IF(ActividadesCom[[#This Row],[ÚLTIMO SEMESTRE CON CRÉDITOS]]&gt;0,ROUND(AVERAGE(ActividadesCom[[#This Row],[VALOR NIVEL 5]],ActividadesCom[[#This Row],[VALOR NIVEL 4]],ActividadesCom[[#This Row],[VALOR NIVEL 3]],ActividadesCom[[#This Row],[VALOR NIVEL 2]],ActividadesCom[[#This Row],[VALOR NIVEL 1]]),0),"")</f>
        <v>2</v>
      </c>
      <c r="G153" s="5" t="str">
        <f>IF(ActividadesCom[[#This Row],[PROMEDIO]]="","",IF(ActividadesCom[[#This Row],[PROMEDIO]]&gt;=4,"EXCELENTE",IF(ActividadesCom[[#This Row],[PROMEDIO]]&gt;=3,"NOTABLE",IF(ActividadesCom[[#This Row],[PROMEDIO]]&gt;=2,"BUENO",IF(ActividadesCom[[#This Row],[PROMEDIO]]=1,"SUFICIENTE","")))))</f>
        <v>BUENO</v>
      </c>
      <c r="H153" s="5">
        <f>MAX(ActividadesCom[[#This Row],[PERÍODO 1]],ActividadesCom[[#This Row],[PERÍODO 2]],ActividadesCom[[#This Row],[PERÍODO 3]],ActividadesCom[[#This Row],[PERÍODO 4]],ActividadesCom[[#This Row],[PERÍODO 5]])</f>
        <v>20153</v>
      </c>
      <c r="I153" s="6" t="s">
        <v>39</v>
      </c>
      <c r="J153" s="5">
        <v>20151</v>
      </c>
      <c r="K153" s="5" t="s">
        <v>4009</v>
      </c>
      <c r="L153" s="5">
        <f>IF(ActividadesCom[[#This Row],[NIVEL 1]]&lt;&gt;0,VLOOKUP(ActividadesCom[[#This Row],[NIVEL 1]],Catálogo!A:B,2,FALSE),"")</f>
        <v>2</v>
      </c>
      <c r="M153" s="5">
        <v>1</v>
      </c>
      <c r="N153" s="6" t="s">
        <v>73</v>
      </c>
      <c r="O153" s="5">
        <v>20151</v>
      </c>
      <c r="P153" s="5" t="s">
        <v>4009</v>
      </c>
      <c r="Q153" s="5">
        <f>IF(ActividadesCom[[#This Row],[NIVEL 2]]&lt;&gt;0,VLOOKUP(ActividadesCom[[#This Row],[NIVEL 2]],Catálogo!A:B,2,FALSE),"")</f>
        <v>2</v>
      </c>
      <c r="R153" s="5">
        <v>2</v>
      </c>
      <c r="S153" s="6" t="s">
        <v>111</v>
      </c>
      <c r="T153" s="5">
        <v>20153</v>
      </c>
      <c r="U153" s="5" t="s">
        <v>4009</v>
      </c>
      <c r="V153" s="5">
        <f>IF(ActividadesCom[[#This Row],[NIVEL 3]]&lt;&gt;0,VLOOKUP(ActividadesCom[[#This Row],[NIVEL 3]],Catálogo!A:B,2,FALSE),"")</f>
        <v>2</v>
      </c>
      <c r="W153" s="5">
        <v>1</v>
      </c>
      <c r="X153" s="6"/>
      <c r="Y153" s="5"/>
      <c r="Z153" s="5"/>
      <c r="AA153" s="5" t="str">
        <f>IF(ActividadesCom[[#This Row],[NIVEL 4]]&lt;&gt;0,VLOOKUP(ActividadesCom[[#This Row],[NIVEL 4]],Catálogo!A:B,2,FALSE),"")</f>
        <v/>
      </c>
      <c r="AB153" s="5"/>
      <c r="AC153" s="6" t="s">
        <v>33</v>
      </c>
      <c r="AD153" s="5">
        <v>20133</v>
      </c>
      <c r="AE153" s="5" t="s">
        <v>4009</v>
      </c>
      <c r="AF153" s="5">
        <f>IF(ActividadesCom[[#This Row],[NIVEL 5]]&lt;&gt;0,VLOOKUP(ActividadesCom[[#This Row],[NIVEL 5]],Catálogo!A:B,2,FALSE),"")</f>
        <v>2</v>
      </c>
      <c r="AG153" s="5">
        <v>2</v>
      </c>
      <c r="AH153" s="2"/>
    </row>
    <row r="154" spans="1:34" ht="30" hidden="1" customHeight="1" x14ac:dyDescent="0.25">
      <c r="A154" s="7">
        <v>13470225</v>
      </c>
      <c r="B154" s="6" t="str">
        <f>VLOOKUP(ActividadesCom[[#This Row],[NO. DE CONTROL]],'LISTADO ESTUDIANTES'!A:C,2,FALSE)</f>
        <v>CASTILLO QUE MAGALI ABIGAIL</v>
      </c>
      <c r="C154" s="6" t="str">
        <f>VLOOKUP(ActividadesCom[[#This Row],[NO. DE CONTROL]],'LISTADO ESTUDIANTES'!A:C,3,FALSE)</f>
        <v>INGENIERIA EN ADMINISTRACION</v>
      </c>
      <c r="D154" s="5" t="str">
        <f>VLOOKUP(ActividadesCom[[#This Row],[NO. DE CONTROL]],'LISTADO ESTUDIANTES'!A:D,4,FALSE)</f>
        <v>EGRESADO(A)</v>
      </c>
      <c r="E154" s="5">
        <f>SUM(ActividadesCom[[#This Row],[CRÉD. 1]],ActividadesCom[[#This Row],[CRÉD. 2]],ActividadesCom[[#This Row],[CRÉD. 3]],ActividadesCom[[#This Row],[CRÉD. 4]],ActividadesCom[[#This Row],[CRÉD. 5]])</f>
        <v>5</v>
      </c>
      <c r="F154" s="17">
        <f>IF(ActividadesCom[[#This Row],[ÚLTIMO SEMESTRE CON CRÉDITOS]]&gt;0,ROUND(AVERAGE(ActividadesCom[[#This Row],[VALOR NIVEL 5]],ActividadesCom[[#This Row],[VALOR NIVEL 4]],ActividadesCom[[#This Row],[VALOR NIVEL 3]],ActividadesCom[[#This Row],[VALOR NIVEL 2]],ActividadesCom[[#This Row],[VALOR NIVEL 1]]),0),"")</f>
        <v>2</v>
      </c>
      <c r="G154" s="5" t="str">
        <f>IF(ActividadesCom[[#This Row],[PROMEDIO]]="","",IF(ActividadesCom[[#This Row],[PROMEDIO]]&gt;=4,"EXCELENTE",IF(ActividadesCom[[#This Row],[PROMEDIO]]&gt;=3,"NOTABLE",IF(ActividadesCom[[#This Row],[PROMEDIO]]&gt;=2,"BUENO",IF(ActividadesCom[[#This Row],[PROMEDIO]]=1,"SUFICIENTE","")))))</f>
        <v>BUENO</v>
      </c>
      <c r="H154" s="5">
        <f>MAX(ActividadesCom[[#This Row],[PERÍODO 1]],ActividadesCom[[#This Row],[PERÍODO 2]],ActividadesCom[[#This Row],[PERÍODO 3]],ActividadesCom[[#This Row],[PERÍODO 4]],ActividadesCom[[#This Row],[PERÍODO 5]])</f>
        <v>20151</v>
      </c>
      <c r="I154" s="6" t="s">
        <v>17</v>
      </c>
      <c r="J154" s="5">
        <v>20133</v>
      </c>
      <c r="K154" s="5" t="s">
        <v>4009</v>
      </c>
      <c r="L154" s="5">
        <f>IF(ActividadesCom[[#This Row],[NIVEL 1]]&lt;&gt;0,VLOOKUP(ActividadesCom[[#This Row],[NIVEL 1]],Catálogo!A:B,2,FALSE),"")</f>
        <v>2</v>
      </c>
      <c r="M154" s="5">
        <v>1</v>
      </c>
      <c r="N154" s="6" t="s">
        <v>3</v>
      </c>
      <c r="O154" s="5">
        <v>20151</v>
      </c>
      <c r="P154" s="5" t="s">
        <v>4009</v>
      </c>
      <c r="Q154" s="5">
        <f>IF(ActividadesCom[[#This Row],[NIVEL 2]]&lt;&gt;0,VLOOKUP(ActividadesCom[[#This Row],[NIVEL 2]],Catálogo!A:B,2,FALSE),"")</f>
        <v>2</v>
      </c>
      <c r="R154" s="5">
        <v>1</v>
      </c>
      <c r="S154" s="6" t="s">
        <v>111</v>
      </c>
      <c r="T154" s="5">
        <v>20151</v>
      </c>
      <c r="U154" s="5" t="s">
        <v>4009</v>
      </c>
      <c r="V154" s="5">
        <f>IF(ActividadesCom[[#This Row],[NIVEL 3]]&lt;&gt;0,VLOOKUP(ActividadesCom[[#This Row],[NIVEL 3]],Catálogo!A:B,2,FALSE),"")</f>
        <v>2</v>
      </c>
      <c r="W154" s="5">
        <v>1</v>
      </c>
      <c r="X154" s="6" t="s">
        <v>113</v>
      </c>
      <c r="Y154" s="5">
        <v>20133</v>
      </c>
      <c r="Z154" s="5" t="s">
        <v>4009</v>
      </c>
      <c r="AA154" s="5">
        <f>IF(ActividadesCom[[#This Row],[NIVEL 4]]&lt;&gt;0,VLOOKUP(ActividadesCom[[#This Row],[NIVEL 4]],Catálogo!A:B,2,FALSE),"")</f>
        <v>2</v>
      </c>
      <c r="AB154" s="5">
        <v>1</v>
      </c>
      <c r="AC154" s="6" t="s">
        <v>33</v>
      </c>
      <c r="AD154" s="5">
        <v>20133</v>
      </c>
      <c r="AE154" s="5" t="s">
        <v>4009</v>
      </c>
      <c r="AF154" s="5">
        <f>IF(ActividadesCom[[#This Row],[NIVEL 5]]&lt;&gt;0,VLOOKUP(ActividadesCom[[#This Row],[NIVEL 5]],Catálogo!A:B,2,FALSE),"")</f>
        <v>2</v>
      </c>
      <c r="AG154" s="5">
        <v>1</v>
      </c>
      <c r="AH154" s="2"/>
    </row>
    <row r="155" spans="1:34" ht="30" hidden="1" customHeight="1" x14ac:dyDescent="0.25">
      <c r="A155" s="7">
        <v>13470226</v>
      </c>
      <c r="B155" s="6" t="str">
        <f>VLOOKUP(ActividadesCom[[#This Row],[NO. DE CONTROL]],'LISTADO ESTUDIANTES'!A:C,2,FALSE)</f>
        <v>MISS SANSORES VIVIANA ANGELICA</v>
      </c>
      <c r="C155" s="6" t="str">
        <f>VLOOKUP(ActividadesCom[[#This Row],[NO. DE CONTROL]],'LISTADO ESTUDIANTES'!A:C,3,FALSE)</f>
        <v>INGENIERIA EN ADMINISTRACION</v>
      </c>
      <c r="D155" s="5" t="str">
        <f>VLOOKUP(ActividadesCom[[#This Row],[NO. DE CONTROL]],'LISTADO ESTUDIANTES'!A:D,4,FALSE)</f>
        <v>EGRESADO(A)</v>
      </c>
      <c r="E155" s="5">
        <f>SUM(ActividadesCom[[#This Row],[CRÉD. 1]],ActividadesCom[[#This Row],[CRÉD. 2]],ActividadesCom[[#This Row],[CRÉD. 3]],ActividadesCom[[#This Row],[CRÉD. 4]],ActividadesCom[[#This Row],[CRÉD. 5]])</f>
        <v>6</v>
      </c>
      <c r="F155" s="17">
        <f>IF(ActividadesCom[[#This Row],[ÚLTIMO SEMESTRE CON CRÉDITOS]]&gt;0,ROUND(AVERAGE(ActividadesCom[[#This Row],[VALOR NIVEL 5]],ActividadesCom[[#This Row],[VALOR NIVEL 4]],ActividadesCom[[#This Row],[VALOR NIVEL 3]],ActividadesCom[[#This Row],[VALOR NIVEL 2]],ActividadesCom[[#This Row],[VALOR NIVEL 1]]),0),"")</f>
        <v>2</v>
      </c>
      <c r="G155" s="5" t="str">
        <f>IF(ActividadesCom[[#This Row],[PROMEDIO]]="","",IF(ActividadesCom[[#This Row],[PROMEDIO]]&gt;=4,"EXCELENTE",IF(ActividadesCom[[#This Row],[PROMEDIO]]&gt;=3,"NOTABLE",IF(ActividadesCom[[#This Row],[PROMEDIO]]&gt;=2,"BUENO",IF(ActividadesCom[[#This Row],[PROMEDIO]]=1,"SUFICIENTE","")))))</f>
        <v>BUENO</v>
      </c>
      <c r="H155" s="5">
        <f>MAX(ActividadesCom[[#This Row],[PERÍODO 1]],ActividadesCom[[#This Row],[PERÍODO 2]],ActividadesCom[[#This Row],[PERÍODO 3]],ActividadesCom[[#This Row],[PERÍODO 4]],ActividadesCom[[#This Row],[PERÍODO 5]])</f>
        <v>20153</v>
      </c>
      <c r="I155" s="6" t="s">
        <v>39</v>
      </c>
      <c r="J155" s="5">
        <v>20151</v>
      </c>
      <c r="K155" s="5" t="s">
        <v>4009</v>
      </c>
      <c r="L155" s="5">
        <f>IF(ActividadesCom[[#This Row],[NIVEL 1]]&lt;&gt;0,VLOOKUP(ActividadesCom[[#This Row],[NIVEL 1]],Catálogo!A:B,2,FALSE),"")</f>
        <v>2</v>
      </c>
      <c r="M155" s="5">
        <v>1</v>
      </c>
      <c r="N155" s="6" t="s">
        <v>73</v>
      </c>
      <c r="O155" s="5">
        <v>20151</v>
      </c>
      <c r="P155" s="5" t="s">
        <v>4009</v>
      </c>
      <c r="Q155" s="5">
        <f>IF(ActividadesCom[[#This Row],[NIVEL 2]]&lt;&gt;0,VLOOKUP(ActividadesCom[[#This Row],[NIVEL 2]],Catálogo!A:B,2,FALSE),"")</f>
        <v>2</v>
      </c>
      <c r="R155" s="5">
        <v>2</v>
      </c>
      <c r="S155" s="6" t="s">
        <v>111</v>
      </c>
      <c r="T155" s="5">
        <v>20153</v>
      </c>
      <c r="U155" s="5" t="s">
        <v>4009</v>
      </c>
      <c r="V155" s="5">
        <f>IF(ActividadesCom[[#This Row],[NIVEL 3]]&lt;&gt;0,VLOOKUP(ActividadesCom[[#This Row],[NIVEL 3]],Catálogo!A:B,2,FALSE),"")</f>
        <v>2</v>
      </c>
      <c r="W155" s="5">
        <v>1</v>
      </c>
      <c r="X155" s="6"/>
      <c r="Y155" s="5"/>
      <c r="Z155" s="5"/>
      <c r="AA155" s="5" t="str">
        <f>IF(ActividadesCom[[#This Row],[NIVEL 4]]&lt;&gt;0,VLOOKUP(ActividadesCom[[#This Row],[NIVEL 4]],Catálogo!A:B,2,FALSE),"")</f>
        <v/>
      </c>
      <c r="AB155" s="5"/>
      <c r="AC155" s="6" t="s">
        <v>33</v>
      </c>
      <c r="AD155" s="5" t="s">
        <v>51</v>
      </c>
      <c r="AE155" s="5" t="s">
        <v>4009</v>
      </c>
      <c r="AF155" s="5">
        <f>IF(ActividadesCom[[#This Row],[NIVEL 5]]&lt;&gt;0,VLOOKUP(ActividadesCom[[#This Row],[NIVEL 5]],Catálogo!A:B,2,FALSE),"")</f>
        <v>2</v>
      </c>
      <c r="AG155" s="5">
        <v>2</v>
      </c>
      <c r="AH155" s="2"/>
    </row>
    <row r="156" spans="1:34" ht="30" hidden="1" customHeight="1" x14ac:dyDescent="0.25">
      <c r="A156" s="7">
        <v>13470230</v>
      </c>
      <c r="B156" s="6" t="str">
        <f>VLOOKUP(ActividadesCom[[#This Row],[NO. DE CONTROL]],'LISTADO ESTUDIANTES'!A:C,2,FALSE)</f>
        <v>PECH RAMOS MARIA GUADALUPE</v>
      </c>
      <c r="C156" s="6" t="str">
        <f>VLOOKUP(ActividadesCom[[#This Row],[NO. DE CONTROL]],'LISTADO ESTUDIANTES'!A:C,3,FALSE)</f>
        <v>INGENIERIA EN ADMINISTRACION</v>
      </c>
      <c r="D156" s="5" t="str">
        <f>VLOOKUP(ActividadesCom[[#This Row],[NO. DE CONTROL]],'LISTADO ESTUDIANTES'!A:D,4,FALSE)</f>
        <v>EGRESADO(A)</v>
      </c>
      <c r="E156" s="5">
        <f>SUM(ActividadesCom[[#This Row],[CRÉD. 1]],ActividadesCom[[#This Row],[CRÉD. 2]],ActividadesCom[[#This Row],[CRÉD. 3]],ActividadesCom[[#This Row],[CRÉD. 4]],ActividadesCom[[#This Row],[CRÉD. 5]])</f>
        <v>6</v>
      </c>
      <c r="F156" s="17">
        <f>IF(ActividadesCom[[#This Row],[ÚLTIMO SEMESTRE CON CRÉDITOS]]&gt;0,ROUND(AVERAGE(ActividadesCom[[#This Row],[VALOR NIVEL 5]],ActividadesCom[[#This Row],[VALOR NIVEL 4]],ActividadesCom[[#This Row],[VALOR NIVEL 3]],ActividadesCom[[#This Row],[VALOR NIVEL 2]],ActividadesCom[[#This Row],[VALOR NIVEL 1]]),0),"")</f>
        <v>2</v>
      </c>
      <c r="G156" s="5" t="str">
        <f>IF(ActividadesCom[[#This Row],[PROMEDIO]]="","",IF(ActividadesCom[[#This Row],[PROMEDIO]]&gt;=4,"EXCELENTE",IF(ActividadesCom[[#This Row],[PROMEDIO]]&gt;=3,"NOTABLE",IF(ActividadesCom[[#This Row],[PROMEDIO]]&gt;=2,"BUENO",IF(ActividadesCom[[#This Row],[PROMEDIO]]=1,"SUFICIENTE","")))))</f>
        <v>BUENO</v>
      </c>
      <c r="H156" s="5">
        <f>MAX(ActividadesCom[[#This Row],[PERÍODO 1]],ActividadesCom[[#This Row],[PERÍODO 2]],ActividadesCom[[#This Row],[PERÍODO 3]],ActividadesCom[[#This Row],[PERÍODO 4]],ActividadesCom[[#This Row],[PERÍODO 5]])</f>
        <v>20153</v>
      </c>
      <c r="I156" s="6" t="s">
        <v>39</v>
      </c>
      <c r="J156" s="5">
        <v>20151</v>
      </c>
      <c r="K156" s="5" t="s">
        <v>4009</v>
      </c>
      <c r="L156" s="5">
        <f>IF(ActividadesCom[[#This Row],[NIVEL 1]]&lt;&gt;0,VLOOKUP(ActividadesCom[[#This Row],[NIVEL 1]],Catálogo!A:B,2,FALSE),"")</f>
        <v>2</v>
      </c>
      <c r="M156" s="5">
        <v>1</v>
      </c>
      <c r="N156" s="6" t="s">
        <v>73</v>
      </c>
      <c r="O156" s="5">
        <v>20151</v>
      </c>
      <c r="P156" s="5" t="s">
        <v>4009</v>
      </c>
      <c r="Q156" s="5">
        <f>IF(ActividadesCom[[#This Row],[NIVEL 2]]&lt;&gt;0,VLOOKUP(ActividadesCom[[#This Row],[NIVEL 2]],Catálogo!A:B,2,FALSE),"")</f>
        <v>2</v>
      </c>
      <c r="R156" s="5">
        <v>2</v>
      </c>
      <c r="S156" s="6" t="s">
        <v>111</v>
      </c>
      <c r="T156" s="5">
        <v>20153</v>
      </c>
      <c r="U156" s="5" t="s">
        <v>4009</v>
      </c>
      <c r="V156" s="5">
        <f>IF(ActividadesCom[[#This Row],[NIVEL 3]]&lt;&gt;0,VLOOKUP(ActividadesCom[[#This Row],[NIVEL 3]],Catálogo!A:B,2,FALSE),"")</f>
        <v>2</v>
      </c>
      <c r="W156" s="5">
        <v>1</v>
      </c>
      <c r="X156" s="6" t="s">
        <v>112</v>
      </c>
      <c r="Y156" s="5">
        <v>20153</v>
      </c>
      <c r="Z156" s="5" t="s">
        <v>4009</v>
      </c>
      <c r="AA156" s="5">
        <f>IF(ActividadesCom[[#This Row],[NIVEL 4]]&lt;&gt;0,VLOOKUP(ActividadesCom[[#This Row],[NIVEL 4]],Catálogo!A:B,2,FALSE),"")</f>
        <v>2</v>
      </c>
      <c r="AB156" s="5">
        <v>1</v>
      </c>
      <c r="AC156" s="6" t="s">
        <v>33</v>
      </c>
      <c r="AD156" s="5">
        <v>20133</v>
      </c>
      <c r="AE156" s="5" t="s">
        <v>4009</v>
      </c>
      <c r="AF156" s="5">
        <f>IF(ActividadesCom[[#This Row],[NIVEL 5]]&lt;&gt;0,VLOOKUP(ActividadesCom[[#This Row],[NIVEL 5]],Catálogo!A:B,2,FALSE),"")</f>
        <v>2</v>
      </c>
      <c r="AG156" s="5">
        <v>1</v>
      </c>
      <c r="AH156" s="2"/>
    </row>
    <row r="157" spans="1:34" ht="30" hidden="1" customHeight="1" x14ac:dyDescent="0.25">
      <c r="A157" s="7">
        <v>13470231</v>
      </c>
      <c r="B157" s="6" t="str">
        <f>VLOOKUP(ActividadesCom[[#This Row],[NO. DE CONTROL]],'LISTADO ESTUDIANTES'!A:C,2,FALSE)</f>
        <v>OTOLAZA CAHUICH JOSEFINA DE LA ROSA</v>
      </c>
      <c r="C157" s="6" t="str">
        <f>VLOOKUP(ActividadesCom[[#This Row],[NO. DE CONTROL]],'LISTADO ESTUDIANTES'!A:C,3,FALSE)</f>
        <v>INGENIERIA EN ADMINISTRACION</v>
      </c>
      <c r="D157" s="5" t="str">
        <f>VLOOKUP(ActividadesCom[[#This Row],[NO. DE CONTROL]],'LISTADO ESTUDIANTES'!A:D,4,FALSE)</f>
        <v>BAJA</v>
      </c>
      <c r="E157" s="5">
        <f>SUM(ActividadesCom[[#This Row],[CRÉD. 1]],ActividadesCom[[#This Row],[CRÉD. 2]],ActividadesCom[[#This Row],[CRÉD. 3]],ActividadesCom[[#This Row],[CRÉD. 4]],ActividadesCom[[#This Row],[CRÉD. 5]])</f>
        <v>4</v>
      </c>
      <c r="F157" s="17">
        <f>IF(ActividadesCom[[#This Row],[ÚLTIMO SEMESTRE CON CRÉDITOS]]&gt;0,ROUND(AVERAGE(ActividadesCom[[#This Row],[VALOR NIVEL 5]],ActividadesCom[[#This Row],[VALOR NIVEL 4]],ActividadesCom[[#This Row],[VALOR NIVEL 3]],ActividadesCom[[#This Row],[VALOR NIVEL 2]],ActividadesCom[[#This Row],[VALOR NIVEL 1]]),0),"")</f>
        <v>2</v>
      </c>
      <c r="G157" s="5" t="str">
        <f>IF(ActividadesCom[[#This Row],[PROMEDIO]]="","",IF(ActividadesCom[[#This Row],[PROMEDIO]]&gt;=4,"EXCELENTE",IF(ActividadesCom[[#This Row],[PROMEDIO]]&gt;=3,"NOTABLE",IF(ActividadesCom[[#This Row],[PROMEDIO]]&gt;=2,"BUENO",IF(ActividadesCom[[#This Row],[PROMEDIO]]=1,"SUFICIENTE","")))))</f>
        <v>BUENO</v>
      </c>
      <c r="H157" s="5">
        <f>MAX(ActividadesCom[[#This Row],[PERÍODO 1]],ActividadesCom[[#This Row],[PERÍODO 2]],ActividadesCom[[#This Row],[PERÍODO 3]],ActividadesCom[[#This Row],[PERÍODO 4]],ActividadesCom[[#This Row],[PERÍODO 5]])</f>
        <v>20171</v>
      </c>
      <c r="I157" s="6" t="s">
        <v>3</v>
      </c>
      <c r="J157" s="5">
        <v>20151</v>
      </c>
      <c r="K157" s="5" t="s">
        <v>4009</v>
      </c>
      <c r="L157" s="5">
        <f>IF(ActividadesCom[[#This Row],[NIVEL 1]]&lt;&gt;0,VLOOKUP(ActividadesCom[[#This Row],[NIVEL 1]],Catálogo!A:B,2,FALSE),"")</f>
        <v>2</v>
      </c>
      <c r="M157" s="5">
        <v>1</v>
      </c>
      <c r="N157" s="6" t="s">
        <v>111</v>
      </c>
      <c r="O157" s="5">
        <v>20143</v>
      </c>
      <c r="P157" s="5" t="s">
        <v>4009</v>
      </c>
      <c r="Q157" s="5">
        <f>IF(ActividadesCom[[#This Row],[NIVEL 2]]&lt;&gt;0,VLOOKUP(ActividadesCom[[#This Row],[NIVEL 2]],Catálogo!A:B,2,FALSE),"")</f>
        <v>2</v>
      </c>
      <c r="R157" s="5">
        <v>1</v>
      </c>
      <c r="S157" s="6" t="s">
        <v>117</v>
      </c>
      <c r="T157" s="5">
        <v>20143</v>
      </c>
      <c r="U157" s="5" t="s">
        <v>4009</v>
      </c>
      <c r="V157" s="5">
        <f>IF(ActividadesCom[[#This Row],[NIVEL 3]]&lt;&gt;0,VLOOKUP(ActividadesCom[[#This Row],[NIVEL 3]],Catálogo!A:B,2,FALSE),"")</f>
        <v>2</v>
      </c>
      <c r="W157" s="5">
        <v>1</v>
      </c>
      <c r="X157" s="6" t="s">
        <v>111</v>
      </c>
      <c r="Y157" s="5">
        <v>20171</v>
      </c>
      <c r="Z157" s="5" t="s">
        <v>4009</v>
      </c>
      <c r="AA157" s="5">
        <f>IF(ActividadesCom[[#This Row],[NIVEL 4]]&lt;&gt;0,VLOOKUP(ActividadesCom[[#This Row],[NIVEL 4]],Catálogo!A:B,2,FALSE),"")</f>
        <v>2</v>
      </c>
      <c r="AB157" s="5">
        <v>1</v>
      </c>
      <c r="AC157" s="6"/>
      <c r="AD157" s="5"/>
      <c r="AE157" s="5"/>
      <c r="AF157" s="5" t="str">
        <f>IF(ActividadesCom[[#This Row],[NIVEL 5]]&lt;&gt;0,VLOOKUP(ActividadesCom[[#This Row],[NIVEL 5]],Catálogo!A:B,2,FALSE),"")</f>
        <v/>
      </c>
      <c r="AG157" s="5"/>
      <c r="AH157" s="2"/>
    </row>
    <row r="158" spans="1:34" ht="30" hidden="1" customHeight="1" x14ac:dyDescent="0.25">
      <c r="A158" s="7">
        <v>13470232</v>
      </c>
      <c r="B158" s="6" t="str">
        <f>VLOOKUP(ActividadesCom[[#This Row],[NO. DE CONTROL]],'LISTADO ESTUDIANTES'!A:C,2,FALSE)</f>
        <v>MARTINEZ CENTURION DALIA CAROLINA</v>
      </c>
      <c r="C158" s="6" t="str">
        <f>VLOOKUP(ActividadesCom[[#This Row],[NO. DE CONTROL]],'LISTADO ESTUDIANTES'!A:C,3,FALSE)</f>
        <v>INGENIERIA INFORMATICA</v>
      </c>
      <c r="D158" s="5" t="str">
        <f>VLOOKUP(ActividadesCom[[#This Row],[NO. DE CONTROL]],'LISTADO ESTUDIANTES'!A:D,4,FALSE)</f>
        <v>EGRESADO(A)</v>
      </c>
      <c r="E158" s="5">
        <f>SUM(ActividadesCom[[#This Row],[CRÉD. 1]],ActividadesCom[[#This Row],[CRÉD. 2]],ActividadesCom[[#This Row],[CRÉD. 3]],ActividadesCom[[#This Row],[CRÉD. 4]],ActividadesCom[[#This Row],[CRÉD. 5]])</f>
        <v>5</v>
      </c>
      <c r="F158" s="17">
        <f>IF(ActividadesCom[[#This Row],[ÚLTIMO SEMESTRE CON CRÉDITOS]]&gt;0,ROUND(AVERAGE(ActividadesCom[[#This Row],[VALOR NIVEL 5]],ActividadesCom[[#This Row],[VALOR NIVEL 4]],ActividadesCom[[#This Row],[VALOR NIVEL 3]],ActividadesCom[[#This Row],[VALOR NIVEL 2]],ActividadesCom[[#This Row],[VALOR NIVEL 1]]),0),"")</f>
        <v>2</v>
      </c>
      <c r="G158" s="5" t="str">
        <f>IF(ActividadesCom[[#This Row],[PROMEDIO]]="","",IF(ActividadesCom[[#This Row],[PROMEDIO]]&gt;=4,"EXCELENTE",IF(ActividadesCom[[#This Row],[PROMEDIO]]&gt;=3,"NOTABLE",IF(ActividadesCom[[#This Row],[PROMEDIO]]&gt;=2,"BUENO",IF(ActividadesCom[[#This Row],[PROMEDIO]]=1,"SUFICIENTE","")))))</f>
        <v>BUENO</v>
      </c>
      <c r="H158" s="5">
        <f>MAX(ActividadesCom[[#This Row],[PERÍODO 1]],ActividadesCom[[#This Row],[PERÍODO 2]],ActividadesCom[[#This Row],[PERÍODO 3]],ActividadesCom[[#This Row],[PERÍODO 4]],ActividadesCom[[#This Row],[PERÍODO 5]])</f>
        <v>20161</v>
      </c>
      <c r="I158" s="6" t="s">
        <v>60</v>
      </c>
      <c r="J158" s="5">
        <v>20151</v>
      </c>
      <c r="K158" s="5" t="s">
        <v>4009</v>
      </c>
      <c r="L158" s="5">
        <f>IF(ActividadesCom[[#This Row],[NIVEL 1]]&lt;&gt;0,VLOOKUP(ActividadesCom[[#This Row],[NIVEL 1]],Catálogo!A:B,2,FALSE),"")</f>
        <v>2</v>
      </c>
      <c r="M158" s="5">
        <v>1</v>
      </c>
      <c r="N158" s="6" t="s">
        <v>329</v>
      </c>
      <c r="O158" s="5">
        <v>20153</v>
      </c>
      <c r="P158" s="5" t="s">
        <v>4009</v>
      </c>
      <c r="Q158" s="5">
        <f>IF(ActividadesCom[[#This Row],[NIVEL 2]]&lt;&gt;0,VLOOKUP(ActividadesCom[[#This Row],[NIVEL 2]],Catálogo!A:B,2,FALSE),"")</f>
        <v>2</v>
      </c>
      <c r="R158" s="5">
        <v>1</v>
      </c>
      <c r="S158" s="6" t="s">
        <v>331</v>
      </c>
      <c r="T158" s="5">
        <v>20153</v>
      </c>
      <c r="U158" s="5" t="s">
        <v>4009</v>
      </c>
      <c r="V158" s="5">
        <f>IF(ActividadesCom[[#This Row],[NIVEL 3]]&lt;&gt;0,VLOOKUP(ActividadesCom[[#This Row],[NIVEL 3]],Catálogo!A:B,2,FALSE),"")</f>
        <v>2</v>
      </c>
      <c r="W158" s="5">
        <v>1</v>
      </c>
      <c r="X158" s="6" t="s">
        <v>332</v>
      </c>
      <c r="Y158" s="5">
        <v>20153</v>
      </c>
      <c r="Z158" s="5" t="s">
        <v>4009</v>
      </c>
      <c r="AA158" s="5">
        <f>IF(ActividadesCom[[#This Row],[NIVEL 4]]&lt;&gt;0,VLOOKUP(ActividadesCom[[#This Row],[NIVEL 4]],Catálogo!A:B,2,FALSE),"")</f>
        <v>2</v>
      </c>
      <c r="AB158" s="5">
        <v>1</v>
      </c>
      <c r="AC158" s="6" t="s">
        <v>337</v>
      </c>
      <c r="AD158" s="5">
        <v>20161</v>
      </c>
      <c r="AE158" s="5" t="s">
        <v>4009</v>
      </c>
      <c r="AF158" s="5">
        <f>IF(ActividadesCom[[#This Row],[NIVEL 5]]&lt;&gt;0,VLOOKUP(ActividadesCom[[#This Row],[NIVEL 5]],Catálogo!A:B,2,FALSE),"")</f>
        <v>2</v>
      </c>
      <c r="AG158" s="5">
        <v>1</v>
      </c>
      <c r="AH158" s="2"/>
    </row>
    <row r="159" spans="1:34" ht="30" hidden="1" customHeight="1" x14ac:dyDescent="0.25">
      <c r="A159" s="7">
        <v>13470233</v>
      </c>
      <c r="B159" s="6" t="str">
        <f>VLOOKUP(ActividadesCom[[#This Row],[NO. DE CONTROL]],'LISTADO ESTUDIANTES'!A:C,2,FALSE)</f>
        <v>UC RAMOS JORGE LUIS</v>
      </c>
      <c r="C159" s="6" t="str">
        <f>VLOOKUP(ActividadesCom[[#This Row],[NO. DE CONTROL]],'LISTADO ESTUDIANTES'!A:C,3,FALSE)</f>
        <v>INGENIERIA EN ADMINISTRACION</v>
      </c>
      <c r="D159" s="5" t="str">
        <f>VLOOKUP(ActividadesCom[[#This Row],[NO. DE CONTROL]],'LISTADO ESTUDIANTES'!A:D,4,FALSE)</f>
        <v>EGRESADO(A)</v>
      </c>
      <c r="E159" s="5">
        <f>SUM(ActividadesCom[[#This Row],[CRÉD. 1]],ActividadesCom[[#This Row],[CRÉD. 2]],ActividadesCom[[#This Row],[CRÉD. 3]],ActividadesCom[[#This Row],[CRÉD. 4]],ActividadesCom[[#This Row],[CRÉD. 5]])</f>
        <v>5</v>
      </c>
      <c r="F159" s="17">
        <f>IF(ActividadesCom[[#This Row],[ÚLTIMO SEMESTRE CON CRÉDITOS]]&gt;0,ROUND(AVERAGE(ActividadesCom[[#This Row],[VALOR NIVEL 5]],ActividadesCom[[#This Row],[VALOR NIVEL 4]],ActividadesCom[[#This Row],[VALOR NIVEL 3]],ActividadesCom[[#This Row],[VALOR NIVEL 2]],ActividadesCom[[#This Row],[VALOR NIVEL 1]]),0),"")</f>
        <v>2</v>
      </c>
      <c r="G159" s="5" t="str">
        <f>IF(ActividadesCom[[#This Row],[PROMEDIO]]="","",IF(ActividadesCom[[#This Row],[PROMEDIO]]&gt;=4,"EXCELENTE",IF(ActividadesCom[[#This Row],[PROMEDIO]]&gt;=3,"NOTABLE",IF(ActividadesCom[[#This Row],[PROMEDIO]]&gt;=2,"BUENO",IF(ActividadesCom[[#This Row],[PROMEDIO]]=1,"SUFICIENTE","")))))</f>
        <v>BUENO</v>
      </c>
      <c r="H159" s="5">
        <f>MAX(ActividadesCom[[#This Row],[PERÍODO 1]],ActividadesCom[[#This Row],[PERÍODO 2]],ActividadesCom[[#This Row],[PERÍODO 3]],ActividadesCom[[#This Row],[PERÍODO 4]],ActividadesCom[[#This Row],[PERÍODO 5]])</f>
        <v>20151</v>
      </c>
      <c r="I159" s="6" t="s">
        <v>3</v>
      </c>
      <c r="J159" s="5">
        <v>20151</v>
      </c>
      <c r="K159" s="5" t="s">
        <v>4009</v>
      </c>
      <c r="L159" s="5">
        <f>IF(ActividadesCom[[#This Row],[NIVEL 1]]&lt;&gt;0,VLOOKUP(ActividadesCom[[#This Row],[NIVEL 1]],Catálogo!A:B,2,FALSE),"")</f>
        <v>2</v>
      </c>
      <c r="M159" s="5">
        <v>1</v>
      </c>
      <c r="N159" s="6" t="s">
        <v>111</v>
      </c>
      <c r="O159" s="5">
        <v>20143</v>
      </c>
      <c r="P159" s="5" t="s">
        <v>4009</v>
      </c>
      <c r="Q159" s="5">
        <f>IF(ActividadesCom[[#This Row],[NIVEL 2]]&lt;&gt;0,VLOOKUP(ActividadesCom[[#This Row],[NIVEL 2]],Catálogo!A:B,2,FALSE),"")</f>
        <v>2</v>
      </c>
      <c r="R159" s="5">
        <v>1</v>
      </c>
      <c r="S159" s="6" t="s">
        <v>117</v>
      </c>
      <c r="T159" s="5">
        <v>20143</v>
      </c>
      <c r="U159" s="5" t="s">
        <v>4009</v>
      </c>
      <c r="V159" s="5">
        <f>IF(ActividadesCom[[#This Row],[NIVEL 3]]&lt;&gt;0,VLOOKUP(ActividadesCom[[#This Row],[NIVEL 3]],Catálogo!A:B,2,FALSE),"")</f>
        <v>2</v>
      </c>
      <c r="W159" s="5">
        <v>1</v>
      </c>
      <c r="X159" s="6" t="s">
        <v>111</v>
      </c>
      <c r="Y159" s="5">
        <v>20133</v>
      </c>
      <c r="Z159" s="5" t="s">
        <v>4009</v>
      </c>
      <c r="AA159" s="5">
        <f>IF(ActividadesCom[[#This Row],[NIVEL 4]]&lt;&gt;0,VLOOKUP(ActividadesCom[[#This Row],[NIVEL 4]],Catálogo!A:B,2,FALSE),"")</f>
        <v>2</v>
      </c>
      <c r="AB159" s="5">
        <v>1</v>
      </c>
      <c r="AC159" s="6" t="s">
        <v>197</v>
      </c>
      <c r="AD159" s="5">
        <v>20133</v>
      </c>
      <c r="AE159" s="5" t="s">
        <v>4009</v>
      </c>
      <c r="AF159" s="5">
        <f>IF(ActividadesCom[[#This Row],[NIVEL 5]]&lt;&gt;0,VLOOKUP(ActividadesCom[[#This Row],[NIVEL 5]],Catálogo!A:B,2,FALSE),"")</f>
        <v>2</v>
      </c>
      <c r="AG159" s="5">
        <v>1</v>
      </c>
      <c r="AH159" s="2"/>
    </row>
    <row r="160" spans="1:34" ht="30" hidden="1" customHeight="1" x14ac:dyDescent="0.25">
      <c r="A160" s="7">
        <v>13470234</v>
      </c>
      <c r="B160" s="6" t="str">
        <f>VLOOKUP(ActividadesCom[[#This Row],[NO. DE CONTROL]],'LISTADO ESTUDIANTES'!A:C,2,FALSE)</f>
        <v>MASS ALEMAN ADI YAHVEH</v>
      </c>
      <c r="C160" s="6" t="str">
        <f>VLOOKUP(ActividadesCom[[#This Row],[NO. DE CONTROL]],'LISTADO ESTUDIANTES'!A:C,3,FALSE)</f>
        <v>INGENIERIA EN ADMINISTRACION</v>
      </c>
      <c r="D160" s="5" t="str">
        <f>VLOOKUP(ActividadesCom[[#This Row],[NO. DE CONTROL]],'LISTADO ESTUDIANTES'!A:D,4,FALSE)</f>
        <v>EGRESADO(A)</v>
      </c>
      <c r="E160" s="5">
        <f>SUM(ActividadesCom[[#This Row],[CRÉD. 1]],ActividadesCom[[#This Row],[CRÉD. 2]],ActividadesCom[[#This Row],[CRÉD. 3]],ActividadesCom[[#This Row],[CRÉD. 4]],ActividadesCom[[#This Row],[CRÉD. 5]])</f>
        <v>6</v>
      </c>
      <c r="F160" s="17">
        <f>IF(ActividadesCom[[#This Row],[ÚLTIMO SEMESTRE CON CRÉDITOS]]&gt;0,ROUND(AVERAGE(ActividadesCom[[#This Row],[VALOR NIVEL 5]],ActividadesCom[[#This Row],[VALOR NIVEL 4]],ActividadesCom[[#This Row],[VALOR NIVEL 3]],ActividadesCom[[#This Row],[VALOR NIVEL 2]],ActividadesCom[[#This Row],[VALOR NIVEL 1]]),0),"")</f>
        <v>2</v>
      </c>
      <c r="G160" s="5" t="str">
        <f>IF(ActividadesCom[[#This Row],[PROMEDIO]]="","",IF(ActividadesCom[[#This Row],[PROMEDIO]]&gt;=4,"EXCELENTE",IF(ActividadesCom[[#This Row],[PROMEDIO]]&gt;=3,"NOTABLE",IF(ActividadesCom[[#This Row],[PROMEDIO]]&gt;=2,"BUENO",IF(ActividadesCom[[#This Row],[PROMEDIO]]=1,"SUFICIENTE","")))))</f>
        <v>BUENO</v>
      </c>
      <c r="H160" s="5">
        <f>MAX(ActividadesCom[[#This Row],[PERÍODO 1]],ActividadesCom[[#This Row],[PERÍODO 2]],ActividadesCom[[#This Row],[PERÍODO 3]],ActividadesCom[[#This Row],[PERÍODO 4]],ActividadesCom[[#This Row],[PERÍODO 5]])</f>
        <v>20151</v>
      </c>
      <c r="I160" s="6" t="s">
        <v>3</v>
      </c>
      <c r="J160" s="5">
        <v>20151</v>
      </c>
      <c r="K160" s="5" t="s">
        <v>4009</v>
      </c>
      <c r="L160" s="5">
        <f>IF(ActividadesCom[[#This Row],[NIVEL 1]]&lt;&gt;0,VLOOKUP(ActividadesCom[[#This Row],[NIVEL 1]],Catálogo!A:B,2,FALSE),"")</f>
        <v>2</v>
      </c>
      <c r="M160" s="5">
        <v>1</v>
      </c>
      <c r="N160" s="6" t="s">
        <v>119</v>
      </c>
      <c r="O160" s="5">
        <v>20143</v>
      </c>
      <c r="P160" s="5" t="s">
        <v>4009</v>
      </c>
      <c r="Q160" s="5">
        <f>IF(ActividadesCom[[#This Row],[NIVEL 2]]&lt;&gt;0,VLOOKUP(ActividadesCom[[#This Row],[NIVEL 2]],Catálogo!A:B,2,FALSE),"")</f>
        <v>2</v>
      </c>
      <c r="R160" s="5">
        <v>1</v>
      </c>
      <c r="S160" s="6" t="s">
        <v>111</v>
      </c>
      <c r="T160" s="5">
        <v>20141</v>
      </c>
      <c r="U160" s="5" t="s">
        <v>4009</v>
      </c>
      <c r="V160" s="5">
        <f>IF(ActividadesCom[[#This Row],[NIVEL 3]]&lt;&gt;0,VLOOKUP(ActividadesCom[[#This Row],[NIVEL 3]],Catálogo!A:B,2,FALSE),"")</f>
        <v>2</v>
      </c>
      <c r="W160" s="5">
        <v>1</v>
      </c>
      <c r="X160" s="6" t="s">
        <v>111</v>
      </c>
      <c r="Y160" s="5">
        <v>20133</v>
      </c>
      <c r="Z160" s="5" t="s">
        <v>4009</v>
      </c>
      <c r="AA160" s="5">
        <f>IF(ActividadesCom[[#This Row],[NIVEL 4]]&lt;&gt;0,VLOOKUP(ActividadesCom[[#This Row],[NIVEL 4]],Catálogo!A:B,2,FALSE),"")</f>
        <v>2</v>
      </c>
      <c r="AB160" s="5">
        <v>1</v>
      </c>
      <c r="AC160" s="6" t="s">
        <v>22</v>
      </c>
      <c r="AD160" s="5" t="s">
        <v>61</v>
      </c>
      <c r="AE160" s="5" t="s">
        <v>4009</v>
      </c>
      <c r="AF160" s="5">
        <f>IF(ActividadesCom[[#This Row],[NIVEL 5]]&lt;&gt;0,VLOOKUP(ActividadesCom[[#This Row],[NIVEL 5]],Catálogo!A:B,2,FALSE),"")</f>
        <v>2</v>
      </c>
      <c r="AG160" s="5">
        <v>2</v>
      </c>
      <c r="AH160" s="2"/>
    </row>
    <row r="161" spans="1:34" ht="30" hidden="1" customHeight="1" x14ac:dyDescent="0.25">
      <c r="A161" s="7">
        <v>13470235</v>
      </c>
      <c r="B161" s="6" t="str">
        <f>VLOOKUP(ActividadesCom[[#This Row],[NO. DE CONTROL]],'LISTADO ESTUDIANTES'!A:C,2,FALSE)</f>
        <v>PERALTA JIMENEZ VICTOR  HUGO</v>
      </c>
      <c r="C161" s="6" t="str">
        <f>VLOOKUP(ActividadesCom[[#This Row],[NO. DE CONTROL]],'LISTADO ESTUDIANTES'!A:C,3,FALSE)</f>
        <v>INGENIERIA EN ADMINISTRACION</v>
      </c>
      <c r="D161" s="5" t="str">
        <f>VLOOKUP(ActividadesCom[[#This Row],[NO. DE CONTROL]],'LISTADO ESTUDIANTES'!A:D,4,FALSE)</f>
        <v>BAJA</v>
      </c>
      <c r="E161" s="5">
        <f>SUM(ActividadesCom[[#This Row],[CRÉD. 1]],ActividadesCom[[#This Row],[CRÉD. 2]],ActividadesCom[[#This Row],[CRÉD. 3]],ActividadesCom[[#This Row],[CRÉD. 4]],ActividadesCom[[#This Row],[CRÉD. 5]])</f>
        <v>2</v>
      </c>
      <c r="F161" s="17">
        <f>IF(ActividadesCom[[#This Row],[ÚLTIMO SEMESTRE CON CRÉDITOS]]&gt;0,ROUND(AVERAGE(ActividadesCom[[#This Row],[VALOR NIVEL 5]],ActividadesCom[[#This Row],[VALOR NIVEL 4]],ActividadesCom[[#This Row],[VALOR NIVEL 3]],ActividadesCom[[#This Row],[VALOR NIVEL 2]],ActividadesCom[[#This Row],[VALOR NIVEL 1]]),0),"")</f>
        <v>2</v>
      </c>
      <c r="G161" s="5" t="str">
        <f>IF(ActividadesCom[[#This Row],[PROMEDIO]]="","",IF(ActividadesCom[[#This Row],[PROMEDIO]]&gt;=4,"EXCELENTE",IF(ActividadesCom[[#This Row],[PROMEDIO]]&gt;=3,"NOTABLE",IF(ActividadesCom[[#This Row],[PROMEDIO]]&gt;=2,"BUENO",IF(ActividadesCom[[#This Row],[PROMEDIO]]=1,"SUFICIENTE","")))))</f>
        <v>BUENO</v>
      </c>
      <c r="H161" s="5">
        <f>MAX(ActividadesCom[[#This Row],[PERÍODO 1]],ActividadesCom[[#This Row],[PERÍODO 2]],ActividadesCom[[#This Row],[PERÍODO 3]],ActividadesCom[[#This Row],[PERÍODO 4]],ActividadesCom[[#This Row],[PERÍODO 5]])</f>
        <v>20153</v>
      </c>
      <c r="I161" s="6" t="s">
        <v>3</v>
      </c>
      <c r="J161" s="5">
        <v>20153</v>
      </c>
      <c r="K161" s="5" t="s">
        <v>4009</v>
      </c>
      <c r="L161" s="5">
        <f>IF(ActividadesCom[[#This Row],[NIVEL 1]]&lt;&gt;0,VLOOKUP(ActividadesCom[[#This Row],[NIVEL 1]],Catálogo!A:B,2,FALSE),"")</f>
        <v>2</v>
      </c>
      <c r="M161" s="5">
        <v>1</v>
      </c>
      <c r="N161" s="6"/>
      <c r="O161" s="5"/>
      <c r="P161" s="5"/>
      <c r="Q161" s="5" t="str">
        <f>IF(ActividadesCom[[#This Row],[NIVEL 2]]&lt;&gt;0,VLOOKUP(ActividadesCom[[#This Row],[NIVEL 2]],Catálogo!A:B,2,FALSE),"")</f>
        <v/>
      </c>
      <c r="R161" s="5"/>
      <c r="S161" s="6"/>
      <c r="T161" s="5"/>
      <c r="U161" s="5"/>
      <c r="V161" s="5" t="str">
        <f>IF(ActividadesCom[[#This Row],[NIVEL 3]]&lt;&gt;0,VLOOKUP(ActividadesCom[[#This Row],[NIVEL 3]],Catálogo!A:B,2,FALSE),"")</f>
        <v/>
      </c>
      <c r="W161" s="5"/>
      <c r="X161" s="6"/>
      <c r="Y161" s="5"/>
      <c r="Z161" s="5"/>
      <c r="AA161" s="5" t="str">
        <f>IF(ActividadesCom[[#This Row],[NIVEL 4]]&lt;&gt;0,VLOOKUP(ActividadesCom[[#This Row],[NIVEL 4]],Catálogo!A:B,2,FALSE),"")</f>
        <v/>
      </c>
      <c r="AB161" s="5"/>
      <c r="AC161" s="6" t="s">
        <v>82</v>
      </c>
      <c r="AD161" s="5">
        <v>20133</v>
      </c>
      <c r="AE161" s="5" t="s">
        <v>4009</v>
      </c>
      <c r="AF161" s="5">
        <f>IF(ActividadesCom[[#This Row],[NIVEL 5]]&lt;&gt;0,VLOOKUP(ActividadesCom[[#This Row],[NIVEL 5]],Catálogo!A:B,2,FALSE),"")</f>
        <v>2</v>
      </c>
      <c r="AG161" s="5">
        <v>1</v>
      </c>
      <c r="AH161" s="2"/>
    </row>
    <row r="162" spans="1:34" ht="30" hidden="1" customHeight="1" x14ac:dyDescent="0.25">
      <c r="A162" s="7">
        <v>13470236</v>
      </c>
      <c r="B162" s="6" t="str">
        <f>VLOOKUP(ActividadesCom[[#This Row],[NO. DE CONTROL]],'LISTADO ESTUDIANTES'!A:C,2,FALSE)</f>
        <v>GONZALEZ GIO MAYTE DEL CARMEN</v>
      </c>
      <c r="C162" s="6" t="str">
        <f>VLOOKUP(ActividadesCom[[#This Row],[NO. DE CONTROL]],'LISTADO ESTUDIANTES'!A:C,3,FALSE)</f>
        <v>INGENIERIA EN ADMINISTRACION</v>
      </c>
      <c r="D162" s="5" t="str">
        <f>VLOOKUP(ActividadesCom[[#This Row],[NO. DE CONTROL]],'LISTADO ESTUDIANTES'!A:D,4,FALSE)</f>
        <v>EGRESADO(A)</v>
      </c>
      <c r="E162" s="5">
        <f>SUM(ActividadesCom[[#This Row],[CRÉD. 1]],ActividadesCom[[#This Row],[CRÉD. 2]],ActividadesCom[[#This Row],[CRÉD. 3]],ActividadesCom[[#This Row],[CRÉD. 4]],ActividadesCom[[#This Row],[CRÉD. 5]])</f>
        <v>4</v>
      </c>
      <c r="F162" s="17">
        <f>IF(ActividadesCom[[#This Row],[ÚLTIMO SEMESTRE CON CRÉDITOS]]&gt;0,ROUND(AVERAGE(ActividadesCom[[#This Row],[VALOR NIVEL 5]],ActividadesCom[[#This Row],[VALOR NIVEL 4]],ActividadesCom[[#This Row],[VALOR NIVEL 3]],ActividadesCom[[#This Row],[VALOR NIVEL 2]],ActividadesCom[[#This Row],[VALOR NIVEL 1]]),0),"")</f>
        <v>2</v>
      </c>
      <c r="G162" s="5" t="str">
        <f>IF(ActividadesCom[[#This Row],[PROMEDIO]]="","",IF(ActividadesCom[[#This Row],[PROMEDIO]]&gt;=4,"EXCELENTE",IF(ActividadesCom[[#This Row],[PROMEDIO]]&gt;=3,"NOTABLE",IF(ActividadesCom[[#This Row],[PROMEDIO]]&gt;=2,"BUENO",IF(ActividadesCom[[#This Row],[PROMEDIO]]=1,"SUFICIENTE","")))))</f>
        <v>BUENO</v>
      </c>
      <c r="H162" s="5">
        <f>MAX(ActividadesCom[[#This Row],[PERÍODO 1]],ActividadesCom[[#This Row],[PERÍODO 2]],ActividadesCom[[#This Row],[PERÍODO 3]],ActividadesCom[[#This Row],[PERÍODO 4]],ActividadesCom[[#This Row],[PERÍODO 5]])</f>
        <v>20153</v>
      </c>
      <c r="I162" s="6" t="s">
        <v>3</v>
      </c>
      <c r="J162" s="5">
        <v>20153</v>
      </c>
      <c r="K162" s="5" t="s">
        <v>4009</v>
      </c>
      <c r="L162" s="5">
        <f>IF(ActividadesCom[[#This Row],[NIVEL 1]]&lt;&gt;0,VLOOKUP(ActividadesCom[[#This Row],[NIVEL 1]],Catálogo!A:B,2,FALSE),"")</f>
        <v>2</v>
      </c>
      <c r="M162" s="5">
        <v>1</v>
      </c>
      <c r="N162" s="6" t="s">
        <v>111</v>
      </c>
      <c r="O162" s="5">
        <v>20151</v>
      </c>
      <c r="P162" s="5" t="s">
        <v>4009</v>
      </c>
      <c r="Q162" s="5">
        <f>IF(ActividadesCom[[#This Row],[NIVEL 2]]&lt;&gt;0,VLOOKUP(ActividadesCom[[#This Row],[NIVEL 2]],Catálogo!A:B,2,FALSE),"")</f>
        <v>2</v>
      </c>
      <c r="R162" s="5">
        <v>1</v>
      </c>
      <c r="S162" s="6"/>
      <c r="T162" s="5"/>
      <c r="U162" s="5"/>
      <c r="V162" s="5" t="str">
        <f>IF(ActividadesCom[[#This Row],[NIVEL 3]]&lt;&gt;0,VLOOKUP(ActividadesCom[[#This Row],[NIVEL 3]],Catálogo!A:B,2,FALSE),"")</f>
        <v/>
      </c>
      <c r="W162" s="5"/>
      <c r="X162" s="6"/>
      <c r="Y162" s="5"/>
      <c r="Z162" s="5"/>
      <c r="AA162" s="5" t="str">
        <f>IF(ActividadesCom[[#This Row],[NIVEL 4]]&lt;&gt;0,VLOOKUP(ActividadesCom[[#This Row],[NIVEL 4]],Catálogo!A:B,2,FALSE),"")</f>
        <v/>
      </c>
      <c r="AB162" s="5"/>
      <c r="AC162" s="6" t="s">
        <v>33</v>
      </c>
      <c r="AD162" s="5" t="s">
        <v>51</v>
      </c>
      <c r="AE162" s="5" t="s">
        <v>4009</v>
      </c>
      <c r="AF162" s="5">
        <f>IF(ActividadesCom[[#This Row],[NIVEL 5]]&lt;&gt;0,VLOOKUP(ActividadesCom[[#This Row],[NIVEL 5]],Catálogo!A:B,2,FALSE),"")</f>
        <v>2</v>
      </c>
      <c r="AG162" s="5">
        <v>2</v>
      </c>
      <c r="AH162" s="2"/>
    </row>
    <row r="163" spans="1:34" ht="30" hidden="1" customHeight="1" x14ac:dyDescent="0.25">
      <c r="A163" s="7">
        <v>13470238</v>
      </c>
      <c r="B163" s="6" t="str">
        <f>VLOOKUP(ActividadesCom[[#This Row],[NO. DE CONTROL]],'LISTADO ESTUDIANTES'!A:C,2,FALSE)</f>
        <v>CHE UC JAHZEEL ALFREDO</v>
      </c>
      <c r="C163" s="6" t="str">
        <f>VLOOKUP(ActividadesCom[[#This Row],[NO. DE CONTROL]],'LISTADO ESTUDIANTES'!A:C,3,FALSE)</f>
        <v>INGENIERIA EN ADMINISTRACION</v>
      </c>
      <c r="D163" s="5" t="str">
        <f>VLOOKUP(ActividadesCom[[#This Row],[NO. DE CONTROL]],'LISTADO ESTUDIANTES'!A:D,4,FALSE)</f>
        <v>EGRESADO(A)</v>
      </c>
      <c r="E163" s="5">
        <f>SUM(ActividadesCom[[#This Row],[CRÉD. 1]],ActividadesCom[[#This Row],[CRÉD. 2]],ActividadesCom[[#This Row],[CRÉD. 3]],ActividadesCom[[#This Row],[CRÉD. 4]],ActividadesCom[[#This Row],[CRÉD. 5]])</f>
        <v>6</v>
      </c>
      <c r="F163" s="17">
        <f>IF(ActividadesCom[[#This Row],[ÚLTIMO SEMESTRE CON CRÉDITOS]]&gt;0,ROUND(AVERAGE(ActividadesCom[[#This Row],[VALOR NIVEL 5]],ActividadesCom[[#This Row],[VALOR NIVEL 4]],ActividadesCom[[#This Row],[VALOR NIVEL 3]],ActividadesCom[[#This Row],[VALOR NIVEL 2]],ActividadesCom[[#This Row],[VALOR NIVEL 1]]),0),"")</f>
        <v>2</v>
      </c>
      <c r="G163" s="5" t="str">
        <f>IF(ActividadesCom[[#This Row],[PROMEDIO]]="","",IF(ActividadesCom[[#This Row],[PROMEDIO]]&gt;=4,"EXCELENTE",IF(ActividadesCom[[#This Row],[PROMEDIO]]&gt;=3,"NOTABLE",IF(ActividadesCom[[#This Row],[PROMEDIO]]&gt;=2,"BUENO",IF(ActividadesCom[[#This Row],[PROMEDIO]]=1,"SUFICIENTE","")))))</f>
        <v>BUENO</v>
      </c>
      <c r="H163" s="5">
        <f>MAX(ActividadesCom[[#This Row],[PERÍODO 1]],ActividadesCom[[#This Row],[PERÍODO 2]],ActividadesCom[[#This Row],[PERÍODO 3]],ActividadesCom[[#This Row],[PERÍODO 4]],ActividadesCom[[#This Row],[PERÍODO 5]])</f>
        <v>20151</v>
      </c>
      <c r="I163" s="6" t="s">
        <v>3</v>
      </c>
      <c r="J163" s="5">
        <v>20151</v>
      </c>
      <c r="K163" s="5" t="s">
        <v>4009</v>
      </c>
      <c r="L163" s="5">
        <f>IF(ActividadesCom[[#This Row],[NIVEL 1]]&lt;&gt;0,VLOOKUP(ActividadesCom[[#This Row],[NIVEL 1]],Catálogo!A:B,2,FALSE),"")</f>
        <v>2</v>
      </c>
      <c r="M163" s="5">
        <v>1</v>
      </c>
      <c r="N163" s="6" t="s">
        <v>111</v>
      </c>
      <c r="O163" s="5">
        <v>20143</v>
      </c>
      <c r="P163" s="5" t="s">
        <v>4009</v>
      </c>
      <c r="Q163" s="5">
        <f>IF(ActividadesCom[[#This Row],[NIVEL 2]]&lt;&gt;0,VLOOKUP(ActividadesCom[[#This Row],[NIVEL 2]],Catálogo!A:B,2,FALSE),"")</f>
        <v>2</v>
      </c>
      <c r="R163" s="5">
        <v>1</v>
      </c>
      <c r="S163" s="6" t="s">
        <v>111</v>
      </c>
      <c r="T163" s="5">
        <v>20151</v>
      </c>
      <c r="U163" s="5" t="s">
        <v>4009</v>
      </c>
      <c r="V163" s="5">
        <f>IF(ActividadesCom[[#This Row],[NIVEL 3]]&lt;&gt;0,VLOOKUP(ActividadesCom[[#This Row],[NIVEL 3]],Catálogo!A:B,2,FALSE),"")</f>
        <v>2</v>
      </c>
      <c r="W163" s="5">
        <v>1</v>
      </c>
      <c r="X163" s="6" t="s">
        <v>114</v>
      </c>
      <c r="Y163" s="5" t="s">
        <v>51</v>
      </c>
      <c r="Z163" s="5" t="s">
        <v>4009</v>
      </c>
      <c r="AA163" s="5">
        <f>IF(ActividadesCom[[#This Row],[NIVEL 4]]&lt;&gt;0,VLOOKUP(ActividadesCom[[#This Row],[NIVEL 4]],Catálogo!A:B,2,FALSE),"")</f>
        <v>2</v>
      </c>
      <c r="AB163" s="5">
        <v>2</v>
      </c>
      <c r="AC163" s="6" t="s">
        <v>15</v>
      </c>
      <c r="AD163" s="5">
        <v>20133</v>
      </c>
      <c r="AE163" s="5" t="s">
        <v>4009</v>
      </c>
      <c r="AF163" s="5">
        <f>IF(ActividadesCom[[#This Row],[NIVEL 5]]&lt;&gt;0,VLOOKUP(ActividadesCom[[#This Row],[NIVEL 5]],Catálogo!A:B,2,FALSE),"")</f>
        <v>2</v>
      </c>
      <c r="AG163" s="5">
        <v>1</v>
      </c>
      <c r="AH163" s="2"/>
    </row>
    <row r="164" spans="1:34" ht="30" hidden="1" customHeight="1" x14ac:dyDescent="0.25">
      <c r="A164" s="7">
        <v>13470239</v>
      </c>
      <c r="B164" s="6" t="str">
        <f>VLOOKUP(ActividadesCom[[#This Row],[NO. DE CONTROL]],'LISTADO ESTUDIANTES'!A:C,2,FALSE)</f>
        <v>MOLINA ORTEGON ANA GABRIELA</v>
      </c>
      <c r="C164" s="6" t="str">
        <f>VLOOKUP(ActividadesCom[[#This Row],[NO. DE CONTROL]],'LISTADO ESTUDIANTES'!A:C,3,FALSE)</f>
        <v>INGENIERIA EN ADMINISTRACION</v>
      </c>
      <c r="D164" s="5" t="str">
        <f>VLOOKUP(ActividadesCom[[#This Row],[NO. DE CONTROL]],'LISTADO ESTUDIANTES'!A:D,4,FALSE)</f>
        <v>EGRESADO(A)</v>
      </c>
      <c r="E164" s="5">
        <f>SUM(ActividadesCom[[#This Row],[CRÉD. 1]],ActividadesCom[[#This Row],[CRÉD. 2]],ActividadesCom[[#This Row],[CRÉD. 3]],ActividadesCom[[#This Row],[CRÉD. 4]],ActividadesCom[[#This Row],[CRÉD. 5]])</f>
        <v>5</v>
      </c>
      <c r="F164" s="17">
        <f>IF(ActividadesCom[[#This Row],[ÚLTIMO SEMESTRE CON CRÉDITOS]]&gt;0,ROUND(AVERAGE(ActividadesCom[[#This Row],[VALOR NIVEL 5]],ActividadesCom[[#This Row],[VALOR NIVEL 4]],ActividadesCom[[#This Row],[VALOR NIVEL 3]],ActividadesCom[[#This Row],[VALOR NIVEL 2]],ActividadesCom[[#This Row],[VALOR NIVEL 1]]),0),"")</f>
        <v>2</v>
      </c>
      <c r="G164" s="5" t="str">
        <f>IF(ActividadesCom[[#This Row],[PROMEDIO]]="","",IF(ActividadesCom[[#This Row],[PROMEDIO]]&gt;=4,"EXCELENTE",IF(ActividadesCom[[#This Row],[PROMEDIO]]&gt;=3,"NOTABLE",IF(ActividadesCom[[#This Row],[PROMEDIO]]&gt;=2,"BUENO",IF(ActividadesCom[[#This Row],[PROMEDIO]]=1,"SUFICIENTE","")))))</f>
        <v>BUENO</v>
      </c>
      <c r="H164" s="5">
        <f>MAX(ActividadesCom[[#This Row],[PERÍODO 1]],ActividadesCom[[#This Row],[PERÍODO 2]],ActividadesCom[[#This Row],[PERÍODO 3]],ActividadesCom[[#This Row],[PERÍODO 4]],ActividadesCom[[#This Row],[PERÍODO 5]])</f>
        <v>20161</v>
      </c>
      <c r="I164" s="6" t="s">
        <v>3</v>
      </c>
      <c r="J164" s="5">
        <v>20153</v>
      </c>
      <c r="K164" s="5" t="s">
        <v>4009</v>
      </c>
      <c r="L164" s="5">
        <f>IF(ActividadesCom[[#This Row],[NIVEL 1]]&lt;&gt;0,VLOOKUP(ActividadesCom[[#This Row],[NIVEL 1]],Catálogo!A:B,2,FALSE),"")</f>
        <v>2</v>
      </c>
      <c r="M164" s="5">
        <v>1</v>
      </c>
      <c r="N164" s="6" t="s">
        <v>111</v>
      </c>
      <c r="O164" s="5">
        <v>20151</v>
      </c>
      <c r="P164" s="5" t="s">
        <v>4009</v>
      </c>
      <c r="Q164" s="5">
        <f>IF(ActividadesCom[[#This Row],[NIVEL 2]]&lt;&gt;0,VLOOKUP(ActividadesCom[[#This Row],[NIVEL 2]],Catálogo!A:B,2,FALSE),"")</f>
        <v>2</v>
      </c>
      <c r="R164" s="5">
        <v>1</v>
      </c>
      <c r="S164" s="6" t="s">
        <v>111</v>
      </c>
      <c r="T164" s="5">
        <v>20161</v>
      </c>
      <c r="U164" s="5" t="s">
        <v>4009</v>
      </c>
      <c r="V164" s="5">
        <f>IF(ActividadesCom[[#This Row],[NIVEL 3]]&lt;&gt;0,VLOOKUP(ActividadesCom[[#This Row],[NIVEL 3]],Catálogo!A:B,2,FALSE),"")</f>
        <v>2</v>
      </c>
      <c r="W164" s="5">
        <v>1</v>
      </c>
      <c r="X164" s="6"/>
      <c r="Y164" s="5"/>
      <c r="Z164" s="5"/>
      <c r="AA164" s="5" t="str">
        <f>IF(ActividadesCom[[#This Row],[NIVEL 4]]&lt;&gt;0,VLOOKUP(ActividadesCom[[#This Row],[NIVEL 4]],Catálogo!A:B,2,FALSE),"")</f>
        <v/>
      </c>
      <c r="AB164" s="5"/>
      <c r="AC164" s="6" t="s">
        <v>33</v>
      </c>
      <c r="AD164" s="5" t="s">
        <v>51</v>
      </c>
      <c r="AE164" s="5" t="s">
        <v>4009</v>
      </c>
      <c r="AF164" s="5">
        <f>IF(ActividadesCom[[#This Row],[NIVEL 5]]&lt;&gt;0,VLOOKUP(ActividadesCom[[#This Row],[NIVEL 5]],Catálogo!A:B,2,FALSE),"")</f>
        <v>2</v>
      </c>
      <c r="AG164" s="5">
        <v>2</v>
      </c>
      <c r="AH164" s="2"/>
    </row>
    <row r="165" spans="1:34" ht="30" hidden="1" customHeight="1" x14ac:dyDescent="0.25">
      <c r="A165" s="7">
        <v>13470240</v>
      </c>
      <c r="B165" s="6" t="str">
        <f>VLOOKUP(ActividadesCom[[#This Row],[NO. DE CONTROL]],'LISTADO ESTUDIANTES'!A:C,2,FALSE)</f>
        <v xml:space="preserve">  ORTEGON FRANCISCO ANDRES</v>
      </c>
      <c r="C165" s="6" t="str">
        <f>VLOOKUP(ActividadesCom[[#This Row],[NO. DE CONTROL]],'LISTADO ESTUDIANTES'!A:C,3,FALSE)</f>
        <v>INGENIERIA EN ADMINISTRACION</v>
      </c>
      <c r="D165" s="5" t="str">
        <f>VLOOKUP(ActividadesCom[[#This Row],[NO. DE CONTROL]],'LISTADO ESTUDIANTES'!A:D,4,FALSE)</f>
        <v>BAJA</v>
      </c>
      <c r="E165" s="5">
        <f>SUM(ActividadesCom[[#This Row],[CRÉD. 1]],ActividadesCom[[#This Row],[CRÉD. 2]],ActividadesCom[[#This Row],[CRÉD. 3]],ActividadesCom[[#This Row],[CRÉD. 4]],ActividadesCom[[#This Row],[CRÉD. 5]])</f>
        <v>5</v>
      </c>
      <c r="F165" s="17">
        <f>IF(ActividadesCom[[#This Row],[ÚLTIMO SEMESTRE CON CRÉDITOS]]&gt;0,ROUND(AVERAGE(ActividadesCom[[#This Row],[VALOR NIVEL 5]],ActividadesCom[[#This Row],[VALOR NIVEL 4]],ActividadesCom[[#This Row],[VALOR NIVEL 3]],ActividadesCom[[#This Row],[VALOR NIVEL 2]],ActividadesCom[[#This Row],[VALOR NIVEL 1]]),0),"")</f>
        <v>2</v>
      </c>
      <c r="G165" s="5" t="str">
        <f>IF(ActividadesCom[[#This Row],[PROMEDIO]]="","",IF(ActividadesCom[[#This Row],[PROMEDIO]]&gt;=4,"EXCELENTE",IF(ActividadesCom[[#This Row],[PROMEDIO]]&gt;=3,"NOTABLE",IF(ActividadesCom[[#This Row],[PROMEDIO]]&gt;=2,"BUENO",IF(ActividadesCom[[#This Row],[PROMEDIO]]=1,"SUFICIENTE","")))))</f>
        <v>BUENO</v>
      </c>
      <c r="H165" s="5">
        <f>MAX(ActividadesCom[[#This Row],[PERÍODO 1]],ActividadesCom[[#This Row],[PERÍODO 2]],ActividadesCom[[#This Row],[PERÍODO 3]],ActividadesCom[[#This Row],[PERÍODO 4]],ActividadesCom[[#This Row],[PERÍODO 5]])</f>
        <v>20181</v>
      </c>
      <c r="I165" s="6" t="s">
        <v>3</v>
      </c>
      <c r="J165" s="5">
        <v>20151</v>
      </c>
      <c r="K165" s="5" t="s">
        <v>4009</v>
      </c>
      <c r="L165" s="5">
        <f>IF(ActividadesCom[[#This Row],[NIVEL 1]]&lt;&gt;0,VLOOKUP(ActividadesCom[[#This Row],[NIVEL 1]],Catálogo!A:B,2,FALSE),"")</f>
        <v>2</v>
      </c>
      <c r="M165" s="5">
        <v>1</v>
      </c>
      <c r="N165" s="6" t="s">
        <v>111</v>
      </c>
      <c r="O165" s="5">
        <v>20143</v>
      </c>
      <c r="P165" s="5" t="s">
        <v>4009</v>
      </c>
      <c r="Q165" s="5">
        <f>IF(ActividadesCom[[#This Row],[NIVEL 2]]&lt;&gt;0,VLOOKUP(ActividadesCom[[#This Row],[NIVEL 2]],Catálogo!A:B,2,FALSE),"")</f>
        <v>2</v>
      </c>
      <c r="R165" s="5">
        <v>1</v>
      </c>
      <c r="S165" s="6" t="s">
        <v>111</v>
      </c>
      <c r="T165" s="5">
        <v>20151</v>
      </c>
      <c r="U165" s="5" t="s">
        <v>4009</v>
      </c>
      <c r="V165" s="5">
        <f>IF(ActividadesCom[[#This Row],[NIVEL 3]]&lt;&gt;0,VLOOKUP(ActividadesCom[[#This Row],[NIVEL 3]],Catálogo!A:B,2,FALSE),"")</f>
        <v>2</v>
      </c>
      <c r="W165" s="5">
        <v>1</v>
      </c>
      <c r="X165" s="6" t="s">
        <v>563</v>
      </c>
      <c r="Y165" s="5">
        <v>20181</v>
      </c>
      <c r="Z165" s="5" t="s">
        <v>4009</v>
      </c>
      <c r="AA165" s="5">
        <f>IF(ActividadesCom[[#This Row],[NIVEL 4]]&lt;&gt;0,VLOOKUP(ActividadesCom[[#This Row],[NIVEL 4]],Catálogo!A:B,2,FALSE),"")</f>
        <v>2</v>
      </c>
      <c r="AB165" s="5">
        <v>1</v>
      </c>
      <c r="AC165" s="6" t="s">
        <v>100</v>
      </c>
      <c r="AD165" s="5">
        <v>20133</v>
      </c>
      <c r="AE165" s="5" t="s">
        <v>4009</v>
      </c>
      <c r="AF165" s="5">
        <f>IF(ActividadesCom[[#This Row],[NIVEL 5]]&lt;&gt;0,VLOOKUP(ActividadesCom[[#This Row],[NIVEL 5]],Catálogo!A:B,2,FALSE),"")</f>
        <v>2</v>
      </c>
      <c r="AG165" s="5">
        <v>1</v>
      </c>
      <c r="AH165" s="2"/>
    </row>
    <row r="166" spans="1:34" ht="30" hidden="1" customHeight="1" x14ac:dyDescent="0.25">
      <c r="A166" s="7">
        <v>13470241</v>
      </c>
      <c r="B166" s="6" t="str">
        <f>VLOOKUP(ActividadesCom[[#This Row],[NO. DE CONTROL]],'LISTADO ESTUDIANTES'!A:C,2,FALSE)</f>
        <v>COCON CANCHE JEZIEL EZER</v>
      </c>
      <c r="C166" s="6" t="str">
        <f>VLOOKUP(ActividadesCom[[#This Row],[NO. DE CONTROL]],'LISTADO ESTUDIANTES'!A:C,3,FALSE)</f>
        <v>INGENIERIA EN SISTEMAS COMPUTACIONALES</v>
      </c>
      <c r="D166" s="5" t="str">
        <f>VLOOKUP(ActividadesCom[[#This Row],[NO. DE CONTROL]],'LISTADO ESTUDIANTES'!A:D,4,FALSE)</f>
        <v>BAJA</v>
      </c>
      <c r="E166" s="5">
        <f>SUM(ActividadesCom[[#This Row],[CRÉD. 1]],ActividadesCom[[#This Row],[CRÉD. 2]],ActividadesCom[[#This Row],[CRÉD. 3]],ActividadesCom[[#This Row],[CRÉD. 4]],ActividadesCom[[#This Row],[CRÉD. 5]])</f>
        <v>0</v>
      </c>
      <c r="F166" s="17" t="str">
        <f>IF(ActividadesCom[[#This Row],[ÚLTIMO SEMESTRE CON CRÉDITOS]]&gt;0,ROUND(AVERAGE(ActividadesCom[[#This Row],[VALOR NIVEL 5]],ActividadesCom[[#This Row],[VALOR NIVEL 4]],ActividadesCom[[#This Row],[VALOR NIVEL 3]],ActividadesCom[[#This Row],[VALOR NIVEL 2]],ActividadesCom[[#This Row],[VALOR NIVEL 1]]),0),"")</f>
        <v/>
      </c>
      <c r="G166" s="5" t="str">
        <f>IF(ActividadesCom[[#This Row],[PROMEDIO]]="","",IF(ActividadesCom[[#This Row],[PROMEDIO]]&gt;=4,"EXCELENTE",IF(ActividadesCom[[#This Row],[PROMEDIO]]&gt;=3,"NOTABLE",IF(ActividadesCom[[#This Row],[PROMEDIO]]&gt;=2,"BUENO",IF(ActividadesCom[[#This Row],[PROMEDIO]]=1,"SUFICIENTE","")))))</f>
        <v/>
      </c>
      <c r="H166" s="5">
        <f>MAX(ActividadesCom[[#This Row],[PERÍODO 1]],ActividadesCom[[#This Row],[PERÍODO 2]],ActividadesCom[[#This Row],[PERÍODO 3]],ActividadesCom[[#This Row],[PERÍODO 4]],ActividadesCom[[#This Row],[PERÍODO 5]])</f>
        <v>0</v>
      </c>
      <c r="I166" s="6"/>
      <c r="J166" s="5"/>
      <c r="K166" s="5"/>
      <c r="L166" s="5" t="str">
        <f>IF(ActividadesCom[[#This Row],[NIVEL 1]]&lt;&gt;0,VLOOKUP(ActividadesCom[[#This Row],[NIVEL 1]],Catálogo!A:B,2,FALSE),"")</f>
        <v/>
      </c>
      <c r="M166" s="5"/>
      <c r="N166" s="6"/>
      <c r="O166" s="5"/>
      <c r="P166" s="5"/>
      <c r="Q166" s="5" t="str">
        <f>IF(ActividadesCom[[#This Row],[NIVEL 2]]&lt;&gt;0,VLOOKUP(ActividadesCom[[#This Row],[NIVEL 2]],Catálogo!A:B,2,FALSE),"")</f>
        <v/>
      </c>
      <c r="R166" s="5"/>
      <c r="S166" s="6"/>
      <c r="T166" s="5"/>
      <c r="U166" s="5"/>
      <c r="V166" s="5" t="str">
        <f>IF(ActividadesCom[[#This Row],[NIVEL 3]]&lt;&gt;0,VLOOKUP(ActividadesCom[[#This Row],[NIVEL 3]],Catálogo!A:B,2,FALSE),"")</f>
        <v/>
      </c>
      <c r="W166" s="5"/>
      <c r="X166" s="6"/>
      <c r="Y166" s="5"/>
      <c r="Z166" s="5"/>
      <c r="AA166" s="5" t="str">
        <f>IF(ActividadesCom[[#This Row],[NIVEL 4]]&lt;&gt;0,VLOOKUP(ActividadesCom[[#This Row],[NIVEL 4]],Catálogo!A:B,2,FALSE),"")</f>
        <v/>
      </c>
      <c r="AB166" s="5"/>
      <c r="AC166" s="6"/>
      <c r="AD166" s="5"/>
      <c r="AE166" s="5"/>
      <c r="AF166" s="5" t="str">
        <f>IF(ActividadesCom[[#This Row],[NIVEL 5]]&lt;&gt;0,VLOOKUP(ActividadesCom[[#This Row],[NIVEL 5]],Catálogo!A:B,2,FALSE),"")</f>
        <v/>
      </c>
      <c r="AG166" s="5"/>
      <c r="AH166" s="2"/>
    </row>
    <row r="167" spans="1:34" ht="30" hidden="1" customHeight="1" x14ac:dyDescent="0.25">
      <c r="A167" s="7">
        <v>13470242</v>
      </c>
      <c r="B167" s="6" t="str">
        <f>VLOOKUP(ActividadesCom[[#This Row],[NO. DE CONTROL]],'LISTADO ESTUDIANTES'!A:C,2,FALSE)</f>
        <v>OJEDA VAZQUEZ RUSSELL OSWALDO</v>
      </c>
      <c r="C167" s="6" t="str">
        <f>VLOOKUP(ActividadesCom[[#This Row],[NO. DE CONTROL]],'LISTADO ESTUDIANTES'!A:C,3,FALSE)</f>
        <v>INGENIERIA INFORMATICA</v>
      </c>
      <c r="D167" s="5" t="str">
        <f>VLOOKUP(ActividadesCom[[#This Row],[NO. DE CONTROL]],'LISTADO ESTUDIANTES'!A:D,4,FALSE)</f>
        <v>BAJA</v>
      </c>
      <c r="E167" s="5">
        <f>SUM(ActividadesCom[[#This Row],[CRÉD. 1]],ActividadesCom[[#This Row],[CRÉD. 2]],ActividadesCom[[#This Row],[CRÉD. 3]],ActividadesCom[[#This Row],[CRÉD. 4]],ActividadesCom[[#This Row],[CRÉD. 5]])</f>
        <v>0</v>
      </c>
      <c r="F167" s="17" t="str">
        <f>IF(ActividadesCom[[#This Row],[ÚLTIMO SEMESTRE CON CRÉDITOS]]&gt;0,ROUND(AVERAGE(ActividadesCom[[#This Row],[VALOR NIVEL 5]],ActividadesCom[[#This Row],[VALOR NIVEL 4]],ActividadesCom[[#This Row],[VALOR NIVEL 3]],ActividadesCom[[#This Row],[VALOR NIVEL 2]],ActividadesCom[[#This Row],[VALOR NIVEL 1]]),0),"")</f>
        <v/>
      </c>
      <c r="G167" s="5" t="str">
        <f>IF(ActividadesCom[[#This Row],[PROMEDIO]]="","",IF(ActividadesCom[[#This Row],[PROMEDIO]]&gt;=4,"EXCELENTE",IF(ActividadesCom[[#This Row],[PROMEDIO]]&gt;=3,"NOTABLE",IF(ActividadesCom[[#This Row],[PROMEDIO]]&gt;=2,"BUENO",IF(ActividadesCom[[#This Row],[PROMEDIO]]=1,"SUFICIENTE","")))))</f>
        <v/>
      </c>
      <c r="H167" s="5">
        <f>MAX(ActividadesCom[[#This Row],[PERÍODO 1]],ActividadesCom[[#This Row],[PERÍODO 2]],ActividadesCom[[#This Row],[PERÍODO 3]],ActividadesCom[[#This Row],[PERÍODO 4]],ActividadesCom[[#This Row],[PERÍODO 5]])</f>
        <v>0</v>
      </c>
      <c r="I167" s="6"/>
      <c r="J167" s="5"/>
      <c r="K167" s="5"/>
      <c r="L167" s="5" t="str">
        <f>IF(ActividadesCom[[#This Row],[NIVEL 1]]&lt;&gt;0,VLOOKUP(ActividadesCom[[#This Row],[NIVEL 1]],Catálogo!A:B,2,FALSE),"")</f>
        <v/>
      </c>
      <c r="M167" s="5"/>
      <c r="N167" s="6"/>
      <c r="O167" s="5"/>
      <c r="P167" s="5"/>
      <c r="Q167" s="5" t="str">
        <f>IF(ActividadesCom[[#This Row],[NIVEL 2]]&lt;&gt;0,VLOOKUP(ActividadesCom[[#This Row],[NIVEL 2]],Catálogo!A:B,2,FALSE),"")</f>
        <v/>
      </c>
      <c r="R167" s="5"/>
      <c r="S167" s="6"/>
      <c r="T167" s="5"/>
      <c r="U167" s="5"/>
      <c r="V167" s="5" t="str">
        <f>IF(ActividadesCom[[#This Row],[NIVEL 3]]&lt;&gt;0,VLOOKUP(ActividadesCom[[#This Row],[NIVEL 3]],Catálogo!A:B,2,FALSE),"")</f>
        <v/>
      </c>
      <c r="W167" s="5"/>
      <c r="X167" s="6"/>
      <c r="Y167" s="5"/>
      <c r="Z167" s="5"/>
      <c r="AA167" s="5" t="str">
        <f>IF(ActividadesCom[[#This Row],[NIVEL 4]]&lt;&gt;0,VLOOKUP(ActividadesCom[[#This Row],[NIVEL 4]],Catálogo!A:B,2,FALSE),"")</f>
        <v/>
      </c>
      <c r="AB167" s="5"/>
      <c r="AC167" s="6"/>
      <c r="AD167" s="5"/>
      <c r="AE167" s="5"/>
      <c r="AF167" s="5" t="str">
        <f>IF(ActividadesCom[[#This Row],[NIVEL 5]]&lt;&gt;0,VLOOKUP(ActividadesCom[[#This Row],[NIVEL 5]],Catálogo!A:B,2,FALSE),"")</f>
        <v/>
      </c>
      <c r="AG167" s="5"/>
      <c r="AH167" s="2"/>
    </row>
    <row r="168" spans="1:34" ht="30" hidden="1" customHeight="1" x14ac:dyDescent="0.25">
      <c r="A168" s="7">
        <v>13470243</v>
      </c>
      <c r="B168" s="6" t="str">
        <f>VLOOKUP(ActividadesCom[[#This Row],[NO. DE CONTROL]],'LISTADO ESTUDIANTES'!A:C,2,FALSE)</f>
        <v>TAMAY CHAN HEBER JESAEL</v>
      </c>
      <c r="C168" s="6" t="str">
        <f>VLOOKUP(ActividadesCom[[#This Row],[NO. DE CONTROL]],'LISTADO ESTUDIANTES'!A:C,3,FALSE)</f>
        <v>INGENIERIA EN SISTEMAS COMPUTACIONALES</v>
      </c>
      <c r="D168" s="5" t="str">
        <f>VLOOKUP(ActividadesCom[[#This Row],[NO. DE CONTROL]],'LISTADO ESTUDIANTES'!A:D,4,FALSE)</f>
        <v>BAJA</v>
      </c>
      <c r="E168" s="5">
        <f>SUM(ActividadesCom[[#This Row],[CRÉD. 1]],ActividadesCom[[#This Row],[CRÉD. 2]],ActividadesCom[[#This Row],[CRÉD. 3]],ActividadesCom[[#This Row],[CRÉD. 4]],ActividadesCom[[#This Row],[CRÉD. 5]])</f>
        <v>0</v>
      </c>
      <c r="F168" s="17" t="str">
        <f>IF(ActividadesCom[[#This Row],[ÚLTIMO SEMESTRE CON CRÉDITOS]]&gt;0,ROUND(AVERAGE(ActividadesCom[[#This Row],[VALOR NIVEL 5]],ActividadesCom[[#This Row],[VALOR NIVEL 4]],ActividadesCom[[#This Row],[VALOR NIVEL 3]],ActividadesCom[[#This Row],[VALOR NIVEL 2]],ActividadesCom[[#This Row],[VALOR NIVEL 1]]),0),"")</f>
        <v/>
      </c>
      <c r="G168" s="5" t="str">
        <f>IF(ActividadesCom[[#This Row],[PROMEDIO]]="","",IF(ActividadesCom[[#This Row],[PROMEDIO]]&gt;=4,"EXCELENTE",IF(ActividadesCom[[#This Row],[PROMEDIO]]&gt;=3,"NOTABLE",IF(ActividadesCom[[#This Row],[PROMEDIO]]&gt;=2,"BUENO",IF(ActividadesCom[[#This Row],[PROMEDIO]]=1,"SUFICIENTE","")))))</f>
        <v/>
      </c>
      <c r="H168" s="5">
        <f>MAX(ActividadesCom[[#This Row],[PERÍODO 1]],ActividadesCom[[#This Row],[PERÍODO 2]],ActividadesCom[[#This Row],[PERÍODO 3]],ActividadesCom[[#This Row],[PERÍODO 4]],ActividadesCom[[#This Row],[PERÍODO 5]])</f>
        <v>0</v>
      </c>
      <c r="I168" s="6"/>
      <c r="J168" s="5"/>
      <c r="K168" s="5"/>
      <c r="L168" s="5" t="str">
        <f>IF(ActividadesCom[[#This Row],[NIVEL 1]]&lt;&gt;0,VLOOKUP(ActividadesCom[[#This Row],[NIVEL 1]],Catálogo!A:B,2,FALSE),"")</f>
        <v/>
      </c>
      <c r="M168" s="5"/>
      <c r="N168" s="6"/>
      <c r="O168" s="5"/>
      <c r="P168" s="5"/>
      <c r="Q168" s="5" t="str">
        <f>IF(ActividadesCom[[#This Row],[NIVEL 2]]&lt;&gt;0,VLOOKUP(ActividadesCom[[#This Row],[NIVEL 2]],Catálogo!A:B,2,FALSE),"")</f>
        <v/>
      </c>
      <c r="R168" s="5"/>
      <c r="S168" s="6"/>
      <c r="T168" s="5"/>
      <c r="U168" s="5"/>
      <c r="V168" s="5" t="str">
        <f>IF(ActividadesCom[[#This Row],[NIVEL 3]]&lt;&gt;0,VLOOKUP(ActividadesCom[[#This Row],[NIVEL 3]],Catálogo!A:B,2,FALSE),"")</f>
        <v/>
      </c>
      <c r="W168" s="5"/>
      <c r="X168" s="6"/>
      <c r="Y168" s="5"/>
      <c r="Z168" s="5"/>
      <c r="AA168" s="5" t="str">
        <f>IF(ActividadesCom[[#This Row],[NIVEL 4]]&lt;&gt;0,VLOOKUP(ActividadesCom[[#This Row],[NIVEL 4]],Catálogo!A:B,2,FALSE),"")</f>
        <v/>
      </c>
      <c r="AB168" s="5"/>
      <c r="AC168" s="6"/>
      <c r="AD168" s="5"/>
      <c r="AE168" s="5"/>
      <c r="AF168" s="5" t="str">
        <f>IF(ActividadesCom[[#This Row],[NIVEL 5]]&lt;&gt;0,VLOOKUP(ActividadesCom[[#This Row],[NIVEL 5]],Catálogo!A:B,2,FALSE),"")</f>
        <v/>
      </c>
      <c r="AG168" s="5"/>
      <c r="AH168" s="2"/>
    </row>
    <row r="169" spans="1:34" ht="30" hidden="1" customHeight="1" x14ac:dyDescent="0.25">
      <c r="A169" s="7">
        <v>13470244</v>
      </c>
      <c r="B169" s="6" t="str">
        <f>VLOOKUP(ActividadesCom[[#This Row],[NO. DE CONTROL]],'LISTADO ESTUDIANTES'!A:C,2,FALSE)</f>
        <v>VELEZ LAVALLE ALONDRA DANIELA</v>
      </c>
      <c r="C169" s="6" t="str">
        <f>VLOOKUP(ActividadesCom[[#This Row],[NO. DE CONTROL]],'LISTADO ESTUDIANTES'!A:C,3,FALSE)</f>
        <v>INGENIERIA EN ADMINISTRACION</v>
      </c>
      <c r="D169" s="5" t="str">
        <f>VLOOKUP(ActividadesCom[[#This Row],[NO. DE CONTROL]],'LISTADO ESTUDIANTES'!A:D,4,FALSE)</f>
        <v>EGRESADO(A)</v>
      </c>
      <c r="E169" s="5">
        <f>SUM(ActividadesCom[[#This Row],[CRÉD. 1]],ActividadesCom[[#This Row],[CRÉD. 2]],ActividadesCom[[#This Row],[CRÉD. 3]],ActividadesCom[[#This Row],[CRÉD. 4]],ActividadesCom[[#This Row],[CRÉD. 5]])</f>
        <v>6</v>
      </c>
      <c r="F169" s="17">
        <f>IF(ActividadesCom[[#This Row],[ÚLTIMO SEMESTRE CON CRÉDITOS]]&gt;0,ROUND(AVERAGE(ActividadesCom[[#This Row],[VALOR NIVEL 5]],ActividadesCom[[#This Row],[VALOR NIVEL 4]],ActividadesCom[[#This Row],[VALOR NIVEL 3]],ActividadesCom[[#This Row],[VALOR NIVEL 2]],ActividadesCom[[#This Row],[VALOR NIVEL 1]]),0),"")</f>
        <v>2</v>
      </c>
      <c r="G169" s="5" t="str">
        <f>IF(ActividadesCom[[#This Row],[PROMEDIO]]="","",IF(ActividadesCom[[#This Row],[PROMEDIO]]&gt;=4,"EXCELENTE",IF(ActividadesCom[[#This Row],[PROMEDIO]]&gt;=3,"NOTABLE",IF(ActividadesCom[[#This Row],[PROMEDIO]]&gt;=2,"BUENO",IF(ActividadesCom[[#This Row],[PROMEDIO]]=1,"SUFICIENTE","")))))</f>
        <v>BUENO</v>
      </c>
      <c r="H169" s="5">
        <f>MAX(ActividadesCom[[#This Row],[PERÍODO 1]],ActividadesCom[[#This Row],[PERÍODO 2]],ActividadesCom[[#This Row],[PERÍODO 3]],ActividadesCom[[#This Row],[PERÍODO 4]],ActividadesCom[[#This Row],[PERÍODO 5]])</f>
        <v>20161</v>
      </c>
      <c r="I169" s="6" t="s">
        <v>128</v>
      </c>
      <c r="J169" s="5">
        <v>20161</v>
      </c>
      <c r="K169" s="5" t="s">
        <v>4009</v>
      </c>
      <c r="L169" s="5">
        <f>IF(ActividadesCom[[#This Row],[NIVEL 1]]&lt;&gt;0,VLOOKUP(ActividadesCom[[#This Row],[NIVEL 1]],Catálogo!A:B,2,FALSE),"")</f>
        <v>2</v>
      </c>
      <c r="M169" s="5">
        <v>1</v>
      </c>
      <c r="N169" s="6" t="s">
        <v>3</v>
      </c>
      <c r="O169" s="5">
        <v>20151</v>
      </c>
      <c r="P169" s="5" t="s">
        <v>4009</v>
      </c>
      <c r="Q169" s="5">
        <f>IF(ActividadesCom[[#This Row],[NIVEL 2]]&lt;&gt;0,VLOOKUP(ActividadesCom[[#This Row],[NIVEL 2]],Catálogo!A:B,2,FALSE),"")</f>
        <v>2</v>
      </c>
      <c r="R169" s="5">
        <v>1</v>
      </c>
      <c r="S169" s="6" t="s">
        <v>111</v>
      </c>
      <c r="T169" s="5">
        <v>20151</v>
      </c>
      <c r="U169" s="5" t="s">
        <v>4009</v>
      </c>
      <c r="V169" s="5">
        <f>IF(ActividadesCom[[#This Row],[NIVEL 3]]&lt;&gt;0,VLOOKUP(ActividadesCom[[#This Row],[NIVEL 3]],Catálogo!A:B,2,FALSE),"")</f>
        <v>2</v>
      </c>
      <c r="W169" s="5">
        <v>1</v>
      </c>
      <c r="X169" s="6" t="s">
        <v>111</v>
      </c>
      <c r="Y169" s="5">
        <v>20161</v>
      </c>
      <c r="Z169" s="5" t="s">
        <v>4009</v>
      </c>
      <c r="AA169" s="5">
        <f>IF(ActividadesCom[[#This Row],[NIVEL 4]]&lt;&gt;0,VLOOKUP(ActividadesCom[[#This Row],[NIVEL 4]],Catálogo!A:B,2,FALSE),"")</f>
        <v>2</v>
      </c>
      <c r="AB169" s="5">
        <v>1</v>
      </c>
      <c r="AC169" s="6" t="s">
        <v>33</v>
      </c>
      <c r="AD169" s="5" t="s">
        <v>51</v>
      </c>
      <c r="AE169" s="5" t="s">
        <v>4009</v>
      </c>
      <c r="AF169" s="5">
        <f>IF(ActividadesCom[[#This Row],[NIVEL 5]]&lt;&gt;0,VLOOKUP(ActividadesCom[[#This Row],[NIVEL 5]],Catálogo!A:B,2,FALSE),"")</f>
        <v>2</v>
      </c>
      <c r="AG169" s="5">
        <v>2</v>
      </c>
      <c r="AH169" s="2"/>
    </row>
    <row r="170" spans="1:34" ht="30" hidden="1" customHeight="1" x14ac:dyDescent="0.25">
      <c r="A170" s="7">
        <v>13470245</v>
      </c>
      <c r="B170" s="6" t="str">
        <f>VLOOKUP(ActividadesCom[[#This Row],[NO. DE CONTROL]],'LISTADO ESTUDIANTES'!A:C,2,FALSE)</f>
        <v>CU CORTES AMILU</v>
      </c>
      <c r="C170" s="6" t="str">
        <f>VLOOKUP(ActividadesCom[[#This Row],[NO. DE CONTROL]],'LISTADO ESTUDIANTES'!A:C,3,FALSE)</f>
        <v>INGENIERIA EN ADMINISTRACION</v>
      </c>
      <c r="D170" s="5" t="str">
        <f>VLOOKUP(ActividadesCom[[#This Row],[NO. DE CONTROL]],'LISTADO ESTUDIANTES'!A:D,4,FALSE)</f>
        <v>BAJA</v>
      </c>
      <c r="E170" s="5">
        <f>SUM(ActividadesCom[[#This Row],[CRÉD. 1]],ActividadesCom[[#This Row],[CRÉD. 2]],ActividadesCom[[#This Row],[CRÉD. 3]],ActividadesCom[[#This Row],[CRÉD. 4]],ActividadesCom[[#This Row],[CRÉD. 5]])</f>
        <v>0</v>
      </c>
      <c r="F170" s="17" t="str">
        <f>IF(ActividadesCom[[#This Row],[ÚLTIMO SEMESTRE CON CRÉDITOS]]&gt;0,ROUND(AVERAGE(ActividadesCom[[#This Row],[VALOR NIVEL 5]],ActividadesCom[[#This Row],[VALOR NIVEL 4]],ActividadesCom[[#This Row],[VALOR NIVEL 3]],ActividadesCom[[#This Row],[VALOR NIVEL 2]],ActividadesCom[[#This Row],[VALOR NIVEL 1]]),0),"")</f>
        <v/>
      </c>
      <c r="G170" s="5" t="str">
        <f>IF(ActividadesCom[[#This Row],[PROMEDIO]]="","",IF(ActividadesCom[[#This Row],[PROMEDIO]]&gt;=4,"EXCELENTE",IF(ActividadesCom[[#This Row],[PROMEDIO]]&gt;=3,"NOTABLE",IF(ActividadesCom[[#This Row],[PROMEDIO]]&gt;=2,"BUENO",IF(ActividadesCom[[#This Row],[PROMEDIO]]=1,"SUFICIENTE","")))))</f>
        <v/>
      </c>
      <c r="H170" s="5">
        <f>MAX(ActividadesCom[[#This Row],[PERÍODO 1]],ActividadesCom[[#This Row],[PERÍODO 2]],ActividadesCom[[#This Row],[PERÍODO 3]],ActividadesCom[[#This Row],[PERÍODO 4]],ActividadesCom[[#This Row],[PERÍODO 5]])</f>
        <v>0</v>
      </c>
      <c r="I170" s="6"/>
      <c r="J170" s="5"/>
      <c r="K170" s="5"/>
      <c r="L170" s="5" t="str">
        <f>IF(ActividadesCom[[#This Row],[NIVEL 1]]&lt;&gt;0,VLOOKUP(ActividadesCom[[#This Row],[NIVEL 1]],Catálogo!A:B,2,FALSE),"")</f>
        <v/>
      </c>
      <c r="M170" s="5"/>
      <c r="N170" s="6"/>
      <c r="O170" s="5"/>
      <c r="P170" s="5"/>
      <c r="Q170" s="5" t="str">
        <f>IF(ActividadesCom[[#This Row],[NIVEL 2]]&lt;&gt;0,VLOOKUP(ActividadesCom[[#This Row],[NIVEL 2]],Catálogo!A:B,2,FALSE),"")</f>
        <v/>
      </c>
      <c r="R170" s="5"/>
      <c r="S170" s="6"/>
      <c r="T170" s="5"/>
      <c r="U170" s="5"/>
      <c r="V170" s="5" t="str">
        <f>IF(ActividadesCom[[#This Row],[NIVEL 3]]&lt;&gt;0,VLOOKUP(ActividadesCom[[#This Row],[NIVEL 3]],Catálogo!A:B,2,FALSE),"")</f>
        <v/>
      </c>
      <c r="W170" s="5"/>
      <c r="X170" s="6"/>
      <c r="Y170" s="5"/>
      <c r="Z170" s="5"/>
      <c r="AA170" s="5" t="str">
        <f>IF(ActividadesCom[[#This Row],[NIVEL 4]]&lt;&gt;0,VLOOKUP(ActividadesCom[[#This Row],[NIVEL 4]],Catálogo!A:B,2,FALSE),"")</f>
        <v/>
      </c>
      <c r="AB170" s="5"/>
      <c r="AC170" s="6"/>
      <c r="AD170" s="5"/>
      <c r="AE170" s="5"/>
      <c r="AF170" s="5" t="str">
        <f>IF(ActividadesCom[[#This Row],[NIVEL 5]]&lt;&gt;0,VLOOKUP(ActividadesCom[[#This Row],[NIVEL 5]],Catálogo!A:B,2,FALSE),"")</f>
        <v/>
      </c>
      <c r="AG170" s="5"/>
      <c r="AH170" s="2"/>
    </row>
    <row r="171" spans="1:34" ht="30" hidden="1" customHeight="1" x14ac:dyDescent="0.25">
      <c r="A171" s="7">
        <v>13470246</v>
      </c>
      <c r="B171" s="6" t="str">
        <f>VLOOKUP(ActividadesCom[[#This Row],[NO. DE CONTROL]],'LISTADO ESTUDIANTES'!A:C,2,FALSE)</f>
        <v>CABRERA GARCIA SOFIA NALLELY</v>
      </c>
      <c r="C171" s="6" t="str">
        <f>VLOOKUP(ActividadesCom[[#This Row],[NO. DE CONTROL]],'LISTADO ESTUDIANTES'!A:C,3,FALSE)</f>
        <v>INGENIERIA EN ADMINISTRACION</v>
      </c>
      <c r="D171" s="5" t="str">
        <f>VLOOKUP(ActividadesCom[[#This Row],[NO. DE CONTROL]],'LISTADO ESTUDIANTES'!A:D,4,FALSE)</f>
        <v>BAJA</v>
      </c>
      <c r="E171" s="5">
        <f>SUM(ActividadesCom[[#This Row],[CRÉD. 1]],ActividadesCom[[#This Row],[CRÉD. 2]],ActividadesCom[[#This Row],[CRÉD. 3]],ActividadesCom[[#This Row],[CRÉD. 4]],ActividadesCom[[#This Row],[CRÉD. 5]])</f>
        <v>6</v>
      </c>
      <c r="F171" s="17">
        <f>IF(ActividadesCom[[#This Row],[ÚLTIMO SEMESTRE CON CRÉDITOS]]&gt;0,ROUND(AVERAGE(ActividadesCom[[#This Row],[VALOR NIVEL 5]],ActividadesCom[[#This Row],[VALOR NIVEL 4]],ActividadesCom[[#This Row],[VALOR NIVEL 3]],ActividadesCom[[#This Row],[VALOR NIVEL 2]],ActividadesCom[[#This Row],[VALOR NIVEL 1]]),0),"")</f>
        <v>2</v>
      </c>
      <c r="G171" s="5" t="str">
        <f>IF(ActividadesCom[[#This Row],[PROMEDIO]]="","",IF(ActividadesCom[[#This Row],[PROMEDIO]]&gt;=4,"EXCELENTE",IF(ActividadesCom[[#This Row],[PROMEDIO]]&gt;=3,"NOTABLE",IF(ActividadesCom[[#This Row],[PROMEDIO]]&gt;=2,"BUENO",IF(ActividadesCom[[#This Row],[PROMEDIO]]=1,"SUFICIENTE","")))))</f>
        <v>BUENO</v>
      </c>
      <c r="H171" s="5">
        <f>MAX(ActividadesCom[[#This Row],[PERÍODO 1]],ActividadesCom[[#This Row],[PERÍODO 2]],ActividadesCom[[#This Row],[PERÍODO 3]],ActividadesCom[[#This Row],[PERÍODO 4]],ActividadesCom[[#This Row],[PERÍODO 5]])</f>
        <v>20143</v>
      </c>
      <c r="I171" s="6" t="s">
        <v>111</v>
      </c>
      <c r="J171" s="5">
        <v>20143</v>
      </c>
      <c r="K171" s="5" t="s">
        <v>4009</v>
      </c>
      <c r="L171" s="5">
        <f>IF(ActividadesCom[[#This Row],[NIVEL 1]]&lt;&gt;0,VLOOKUP(ActividadesCom[[#This Row],[NIVEL 1]],Catálogo!A:B,2,FALSE),"")</f>
        <v>2</v>
      </c>
      <c r="M171" s="5">
        <v>2</v>
      </c>
      <c r="N171" s="6" t="s">
        <v>111</v>
      </c>
      <c r="O171" s="5">
        <v>20141</v>
      </c>
      <c r="P171" s="5" t="s">
        <v>4009</v>
      </c>
      <c r="Q171" s="5">
        <f>IF(ActividadesCom[[#This Row],[NIVEL 2]]&lt;&gt;0,VLOOKUP(ActividadesCom[[#This Row],[NIVEL 2]],Catálogo!A:B,2,FALSE),"")</f>
        <v>2</v>
      </c>
      <c r="R171" s="5">
        <v>1</v>
      </c>
      <c r="S171" s="6" t="s">
        <v>117</v>
      </c>
      <c r="T171" s="5">
        <v>20143</v>
      </c>
      <c r="U171" s="5" t="s">
        <v>4009</v>
      </c>
      <c r="V171" s="5">
        <f>IF(ActividadesCom[[#This Row],[NIVEL 3]]&lt;&gt;0,VLOOKUP(ActividadesCom[[#This Row],[NIVEL 3]],Catálogo!A:B,2,FALSE),"")</f>
        <v>2</v>
      </c>
      <c r="W171" s="5">
        <v>1</v>
      </c>
      <c r="X171" s="6"/>
      <c r="Y171" s="5"/>
      <c r="Z171" s="5"/>
      <c r="AA171" s="5" t="str">
        <f>IF(ActividadesCom[[#This Row],[NIVEL 4]]&lt;&gt;0,VLOOKUP(ActividadesCom[[#This Row],[NIVEL 4]],Catálogo!A:B,2,FALSE),"")</f>
        <v/>
      </c>
      <c r="AB171" s="5"/>
      <c r="AC171" s="6" t="s">
        <v>33</v>
      </c>
      <c r="AD171" s="5" t="s">
        <v>51</v>
      </c>
      <c r="AE171" s="5" t="s">
        <v>4009</v>
      </c>
      <c r="AF171" s="5">
        <f>IF(ActividadesCom[[#This Row],[NIVEL 5]]&lt;&gt;0,VLOOKUP(ActividadesCom[[#This Row],[NIVEL 5]],Catálogo!A:B,2,FALSE),"")</f>
        <v>2</v>
      </c>
      <c r="AG171" s="5">
        <v>2</v>
      </c>
      <c r="AH171" s="2"/>
    </row>
    <row r="172" spans="1:34" ht="30" hidden="1" customHeight="1" x14ac:dyDescent="0.25">
      <c r="A172" s="7">
        <v>13470247</v>
      </c>
      <c r="B172" s="6" t="str">
        <f>VLOOKUP(ActividadesCom[[#This Row],[NO. DE CONTROL]],'LISTADO ESTUDIANTES'!A:C,2,FALSE)</f>
        <v>ROSADO ORTEGON JUAN MANUEL</v>
      </c>
      <c r="C172" s="6" t="str">
        <f>VLOOKUP(ActividadesCom[[#This Row],[NO. DE CONTROL]],'LISTADO ESTUDIANTES'!A:C,3,FALSE)</f>
        <v>INGENIERIA EN ADMINISTRACION</v>
      </c>
      <c r="D172" s="5" t="str">
        <f>VLOOKUP(ActividadesCom[[#This Row],[NO. DE CONTROL]],'LISTADO ESTUDIANTES'!A:D,4,FALSE)</f>
        <v>EGRESADO(A)</v>
      </c>
      <c r="E172" s="5">
        <f>SUM(ActividadesCom[[#This Row],[CRÉD. 1]],ActividadesCom[[#This Row],[CRÉD. 2]],ActividadesCom[[#This Row],[CRÉD. 3]],ActividadesCom[[#This Row],[CRÉD. 4]],ActividadesCom[[#This Row],[CRÉD. 5]])</f>
        <v>5</v>
      </c>
      <c r="F172" s="17">
        <f>IF(ActividadesCom[[#This Row],[ÚLTIMO SEMESTRE CON CRÉDITOS]]&gt;0,ROUND(AVERAGE(ActividadesCom[[#This Row],[VALOR NIVEL 5]],ActividadesCom[[#This Row],[VALOR NIVEL 4]],ActividadesCom[[#This Row],[VALOR NIVEL 3]],ActividadesCom[[#This Row],[VALOR NIVEL 2]],ActividadesCom[[#This Row],[VALOR NIVEL 1]]),0),"")</f>
        <v>2</v>
      </c>
      <c r="G172" s="5" t="str">
        <f>IF(ActividadesCom[[#This Row],[PROMEDIO]]="","",IF(ActividadesCom[[#This Row],[PROMEDIO]]&gt;=4,"EXCELENTE",IF(ActividadesCom[[#This Row],[PROMEDIO]]&gt;=3,"NOTABLE",IF(ActividadesCom[[#This Row],[PROMEDIO]]&gt;=2,"BUENO",IF(ActividadesCom[[#This Row],[PROMEDIO]]=1,"SUFICIENTE","")))))</f>
        <v>BUENO</v>
      </c>
      <c r="H172" s="5">
        <f>MAX(ActividadesCom[[#This Row],[PERÍODO 1]],ActividadesCom[[#This Row],[PERÍODO 2]],ActividadesCom[[#This Row],[PERÍODO 3]],ActividadesCom[[#This Row],[PERÍODO 4]],ActividadesCom[[#This Row],[PERÍODO 5]])</f>
        <v>20153</v>
      </c>
      <c r="I172" s="6" t="s">
        <v>3</v>
      </c>
      <c r="J172" s="5">
        <v>20151</v>
      </c>
      <c r="K172" s="5" t="s">
        <v>4009</v>
      </c>
      <c r="L172" s="5">
        <f>IF(ActividadesCom[[#This Row],[NIVEL 1]]&lt;&gt;0,VLOOKUP(ActividadesCom[[#This Row],[NIVEL 1]],Catálogo!A:B,2,FALSE),"")</f>
        <v>2</v>
      </c>
      <c r="M172" s="5">
        <v>1</v>
      </c>
      <c r="N172" s="6" t="s">
        <v>111</v>
      </c>
      <c r="O172" s="5">
        <v>20143</v>
      </c>
      <c r="P172" s="5" t="s">
        <v>4009</v>
      </c>
      <c r="Q172" s="5">
        <f>IF(ActividadesCom[[#This Row],[NIVEL 2]]&lt;&gt;0,VLOOKUP(ActividadesCom[[#This Row],[NIVEL 2]],Catálogo!A:B,2,FALSE),"")</f>
        <v>2</v>
      </c>
      <c r="R172" s="5">
        <v>1</v>
      </c>
      <c r="S172" s="6" t="s">
        <v>111</v>
      </c>
      <c r="T172" s="5">
        <v>20151</v>
      </c>
      <c r="U172" s="5" t="s">
        <v>4009</v>
      </c>
      <c r="V172" s="5">
        <f>IF(ActividadesCom[[#This Row],[NIVEL 3]]&lt;&gt;0,VLOOKUP(ActividadesCom[[#This Row],[NIVEL 3]],Catálogo!A:B,2,FALSE),"")</f>
        <v>2</v>
      </c>
      <c r="W172" s="5">
        <v>2</v>
      </c>
      <c r="X172" s="6"/>
      <c r="Y172" s="5"/>
      <c r="Z172" s="5"/>
      <c r="AA172" s="5" t="str">
        <f>IF(ActividadesCom[[#This Row],[NIVEL 4]]&lt;&gt;0,VLOOKUP(ActividadesCom[[#This Row],[NIVEL 4]],Catálogo!A:B,2,FALSE),"")</f>
        <v/>
      </c>
      <c r="AB172" s="5"/>
      <c r="AC172" s="6" t="s">
        <v>135</v>
      </c>
      <c r="AD172" s="5">
        <v>20153</v>
      </c>
      <c r="AE172" s="5" t="s">
        <v>4009</v>
      </c>
      <c r="AF172" s="5">
        <f>IF(ActividadesCom[[#This Row],[NIVEL 5]]&lt;&gt;0,VLOOKUP(ActividadesCom[[#This Row],[NIVEL 5]],Catálogo!A:B,2,FALSE),"")</f>
        <v>2</v>
      </c>
      <c r="AG172" s="5">
        <v>1</v>
      </c>
      <c r="AH172" s="2"/>
    </row>
    <row r="173" spans="1:34" ht="30" hidden="1" customHeight="1" x14ac:dyDescent="0.25">
      <c r="A173" s="7">
        <v>13470249</v>
      </c>
      <c r="B173" s="6" t="str">
        <f>VLOOKUP(ActividadesCom[[#This Row],[NO. DE CONTROL]],'LISTADO ESTUDIANTES'!A:C,2,FALSE)</f>
        <v>CALAN COHUO MEYLI BERENICE</v>
      </c>
      <c r="C173" s="6" t="str">
        <f>VLOOKUP(ActividadesCom[[#This Row],[NO. DE CONTROL]],'LISTADO ESTUDIANTES'!A:C,3,FALSE)</f>
        <v>INGENIERIA EN ADMINISTRACION</v>
      </c>
      <c r="D173" s="5" t="str">
        <f>VLOOKUP(ActividadesCom[[#This Row],[NO. DE CONTROL]],'LISTADO ESTUDIANTES'!A:D,4,FALSE)</f>
        <v>EGRESADO(A)</v>
      </c>
      <c r="E173" s="5">
        <f>SUM(ActividadesCom[[#This Row],[CRÉD. 1]],ActividadesCom[[#This Row],[CRÉD. 2]],ActividadesCom[[#This Row],[CRÉD. 3]],ActividadesCom[[#This Row],[CRÉD. 4]],ActividadesCom[[#This Row],[CRÉD. 5]])</f>
        <v>7</v>
      </c>
      <c r="F173" s="17">
        <f>IF(ActividadesCom[[#This Row],[ÚLTIMO SEMESTRE CON CRÉDITOS]]&gt;0,ROUND(AVERAGE(ActividadesCom[[#This Row],[VALOR NIVEL 5]],ActividadesCom[[#This Row],[VALOR NIVEL 4]],ActividadesCom[[#This Row],[VALOR NIVEL 3]],ActividadesCom[[#This Row],[VALOR NIVEL 2]],ActividadesCom[[#This Row],[VALOR NIVEL 1]]),0),"")</f>
        <v>2</v>
      </c>
      <c r="G173" s="5" t="str">
        <f>IF(ActividadesCom[[#This Row],[PROMEDIO]]="","",IF(ActividadesCom[[#This Row],[PROMEDIO]]&gt;=4,"EXCELENTE",IF(ActividadesCom[[#This Row],[PROMEDIO]]&gt;=3,"NOTABLE",IF(ActividadesCom[[#This Row],[PROMEDIO]]&gt;=2,"BUENO",IF(ActividadesCom[[#This Row],[PROMEDIO]]=1,"SUFICIENTE","")))))</f>
        <v>BUENO</v>
      </c>
      <c r="H173" s="5">
        <f>MAX(ActividadesCom[[#This Row],[PERÍODO 1]],ActividadesCom[[#This Row],[PERÍODO 2]],ActividadesCom[[#This Row],[PERÍODO 3]],ActividadesCom[[#This Row],[PERÍODO 4]],ActividadesCom[[#This Row],[PERÍODO 5]])</f>
        <v>20151</v>
      </c>
      <c r="I173" s="6" t="s">
        <v>18</v>
      </c>
      <c r="J173" s="5">
        <v>20151</v>
      </c>
      <c r="K173" s="5" t="s">
        <v>4009</v>
      </c>
      <c r="L173" s="5">
        <f>IF(ActividadesCom[[#This Row],[NIVEL 1]]&lt;&gt;0,VLOOKUP(ActividadesCom[[#This Row],[NIVEL 1]],Catálogo!A:B,2,FALSE),"")</f>
        <v>2</v>
      </c>
      <c r="M173" s="5">
        <v>1</v>
      </c>
      <c r="N173" s="6" t="s">
        <v>111</v>
      </c>
      <c r="O173" s="5">
        <v>20133</v>
      </c>
      <c r="P173" s="5" t="s">
        <v>4009</v>
      </c>
      <c r="Q173" s="5">
        <f>IF(ActividadesCom[[#This Row],[NIVEL 2]]&lt;&gt;0,VLOOKUP(ActividadesCom[[#This Row],[NIVEL 2]],Catálogo!A:B,2,FALSE),"")</f>
        <v>2</v>
      </c>
      <c r="R173" s="5">
        <v>1</v>
      </c>
      <c r="S173" s="6" t="s">
        <v>111</v>
      </c>
      <c r="T173" s="5">
        <v>20151</v>
      </c>
      <c r="U173" s="5" t="s">
        <v>4009</v>
      </c>
      <c r="V173" s="5">
        <f>IF(ActividadesCom[[#This Row],[NIVEL 3]]&lt;&gt;0,VLOOKUP(ActividadesCom[[#This Row],[NIVEL 3]],Catálogo!A:B,2,FALSE),"")</f>
        <v>2</v>
      </c>
      <c r="W173" s="5">
        <v>1</v>
      </c>
      <c r="X173" s="6" t="s">
        <v>430</v>
      </c>
      <c r="Y173" s="5" t="s">
        <v>145</v>
      </c>
      <c r="Z173" s="5" t="s">
        <v>4009</v>
      </c>
      <c r="AA173" s="5">
        <f>IF(ActividadesCom[[#This Row],[NIVEL 4]]&lt;&gt;0,VLOOKUP(ActividadesCom[[#This Row],[NIVEL 4]],Catálogo!A:B,2,FALSE),"")</f>
        <v>2</v>
      </c>
      <c r="AB173" s="5">
        <v>2</v>
      </c>
      <c r="AC173" s="6" t="s">
        <v>6</v>
      </c>
      <c r="AD173" s="5">
        <v>20133</v>
      </c>
      <c r="AE173" s="5" t="s">
        <v>4009</v>
      </c>
      <c r="AF173" s="5">
        <f>IF(ActividadesCom[[#This Row],[NIVEL 5]]&lt;&gt;0,VLOOKUP(ActividadesCom[[#This Row],[NIVEL 5]],Catálogo!A:B,2,FALSE),"")</f>
        <v>2</v>
      </c>
      <c r="AG173" s="5">
        <v>2</v>
      </c>
      <c r="AH173" s="2"/>
    </row>
    <row r="174" spans="1:34" ht="30" hidden="1" customHeight="1" x14ac:dyDescent="0.25">
      <c r="A174" s="7">
        <v>13470250</v>
      </c>
      <c r="B174" s="6" t="str">
        <f>VLOOKUP(ActividadesCom[[#This Row],[NO. DE CONTROL]],'LISTADO ESTUDIANTES'!A:C,2,FALSE)</f>
        <v>VERA RODRIGUEZ CINTHIA ESMERALDA</v>
      </c>
      <c r="C174" s="6" t="str">
        <f>VLOOKUP(ActividadesCom[[#This Row],[NO. DE CONTROL]],'LISTADO ESTUDIANTES'!A:C,3,FALSE)</f>
        <v>INGENIERIA EN ADMINISTRACION</v>
      </c>
      <c r="D174" s="5" t="str">
        <f>VLOOKUP(ActividadesCom[[#This Row],[NO. DE CONTROL]],'LISTADO ESTUDIANTES'!A:D,4,FALSE)</f>
        <v>EGRESADO(A)</v>
      </c>
      <c r="E174" s="5">
        <f>SUM(ActividadesCom[[#This Row],[CRÉD. 1]],ActividadesCom[[#This Row],[CRÉD. 2]],ActividadesCom[[#This Row],[CRÉD. 3]],ActividadesCom[[#This Row],[CRÉD. 4]],ActividadesCom[[#This Row],[CRÉD. 5]])</f>
        <v>6</v>
      </c>
      <c r="F174" s="17">
        <f>IF(ActividadesCom[[#This Row],[ÚLTIMO SEMESTRE CON CRÉDITOS]]&gt;0,ROUND(AVERAGE(ActividadesCom[[#This Row],[VALOR NIVEL 5]],ActividadesCom[[#This Row],[VALOR NIVEL 4]],ActividadesCom[[#This Row],[VALOR NIVEL 3]],ActividadesCom[[#This Row],[VALOR NIVEL 2]],ActividadesCom[[#This Row],[VALOR NIVEL 1]]),0),"")</f>
        <v>2</v>
      </c>
      <c r="G174" s="5" t="str">
        <f>IF(ActividadesCom[[#This Row],[PROMEDIO]]="","",IF(ActividadesCom[[#This Row],[PROMEDIO]]&gt;=4,"EXCELENTE",IF(ActividadesCom[[#This Row],[PROMEDIO]]&gt;=3,"NOTABLE",IF(ActividadesCom[[#This Row],[PROMEDIO]]&gt;=2,"BUENO",IF(ActividadesCom[[#This Row],[PROMEDIO]]=1,"SUFICIENTE","")))))</f>
        <v>BUENO</v>
      </c>
      <c r="H174" s="5">
        <f>MAX(ActividadesCom[[#This Row],[PERÍODO 1]],ActividadesCom[[#This Row],[PERÍODO 2]],ActividadesCom[[#This Row],[PERÍODO 3]],ActividadesCom[[#This Row],[PERÍODO 4]],ActividadesCom[[#This Row],[PERÍODO 5]])</f>
        <v>20173</v>
      </c>
      <c r="I174" s="6" t="s">
        <v>3</v>
      </c>
      <c r="J174" s="5">
        <v>20153</v>
      </c>
      <c r="K174" s="5" t="s">
        <v>4009</v>
      </c>
      <c r="L174" s="5">
        <f>IF(ActividadesCom[[#This Row],[NIVEL 1]]&lt;&gt;0,VLOOKUP(ActividadesCom[[#This Row],[NIVEL 1]],Catálogo!A:B,2,FALSE),"")</f>
        <v>2</v>
      </c>
      <c r="M174" s="5">
        <v>1</v>
      </c>
      <c r="N174" s="6" t="s">
        <v>119</v>
      </c>
      <c r="O174" s="5">
        <v>20143</v>
      </c>
      <c r="P174" s="5" t="s">
        <v>4009</v>
      </c>
      <c r="Q174" s="5">
        <f>IF(ActividadesCom[[#This Row],[NIVEL 2]]&lt;&gt;0,VLOOKUP(ActividadesCom[[#This Row],[NIVEL 2]],Catálogo!A:B,2,FALSE),"")</f>
        <v>2</v>
      </c>
      <c r="R174" s="5">
        <v>1</v>
      </c>
      <c r="S174" s="6" t="s">
        <v>111</v>
      </c>
      <c r="T174" s="5">
        <v>20141</v>
      </c>
      <c r="U174" s="5" t="s">
        <v>4009</v>
      </c>
      <c r="V174" s="5">
        <f>IF(ActividadesCom[[#This Row],[NIVEL 3]]&lt;&gt;0,VLOOKUP(ActividadesCom[[#This Row],[NIVEL 3]],Catálogo!A:B,2,FALSE),"")</f>
        <v>2</v>
      </c>
      <c r="W174" s="5">
        <v>1</v>
      </c>
      <c r="X174" s="6" t="s">
        <v>437</v>
      </c>
      <c r="Y174" s="5">
        <v>20173</v>
      </c>
      <c r="Z174" s="5" t="s">
        <v>4009</v>
      </c>
      <c r="AA174" s="5">
        <f>IF(ActividadesCom[[#This Row],[NIVEL 4]]&lt;&gt;0,VLOOKUP(ActividadesCom[[#This Row],[NIVEL 4]],Catálogo!A:B,2,FALSE),"")</f>
        <v>2</v>
      </c>
      <c r="AB174" s="5">
        <v>2</v>
      </c>
      <c r="AC174" s="6" t="s">
        <v>32</v>
      </c>
      <c r="AD174" s="5">
        <v>20163</v>
      </c>
      <c r="AE174" s="5" t="s">
        <v>4009</v>
      </c>
      <c r="AF174" s="5">
        <f>IF(ActividadesCom[[#This Row],[NIVEL 5]]&lt;&gt;0,VLOOKUP(ActividadesCom[[#This Row],[NIVEL 5]],Catálogo!A:B,2,FALSE),"")</f>
        <v>2</v>
      </c>
      <c r="AG174" s="5">
        <v>1</v>
      </c>
      <c r="AH174" s="2"/>
    </row>
    <row r="175" spans="1:34" ht="30" hidden="1" customHeight="1" x14ac:dyDescent="0.25">
      <c r="A175" s="7">
        <v>13470251</v>
      </c>
      <c r="B175" s="6" t="str">
        <f>VLOOKUP(ActividadesCom[[#This Row],[NO. DE CONTROL]],'LISTADO ESTUDIANTES'!A:C,2,FALSE)</f>
        <v>CALAN CHI DANIEL EDILBERTO</v>
      </c>
      <c r="C175" s="6" t="str">
        <f>VLOOKUP(ActividadesCom[[#This Row],[NO. DE CONTROL]],'LISTADO ESTUDIANTES'!A:C,3,FALSE)</f>
        <v>ARQUITECTURA</v>
      </c>
      <c r="D175" s="5" t="str">
        <f>VLOOKUP(ActividadesCom[[#This Row],[NO. DE CONTROL]],'LISTADO ESTUDIANTES'!A:D,4,FALSE)</f>
        <v>EGRESADO(A)</v>
      </c>
      <c r="E175" s="5">
        <f>SUM(ActividadesCom[[#This Row],[CRÉD. 1]],ActividadesCom[[#This Row],[CRÉD. 2]],ActividadesCom[[#This Row],[CRÉD. 3]],ActividadesCom[[#This Row],[CRÉD. 4]],ActividadesCom[[#This Row],[CRÉD. 5]])</f>
        <v>5</v>
      </c>
      <c r="F175" s="17">
        <f>IF(ActividadesCom[[#This Row],[ÚLTIMO SEMESTRE CON CRÉDITOS]]&gt;0,ROUND(AVERAGE(ActividadesCom[[#This Row],[VALOR NIVEL 5]],ActividadesCom[[#This Row],[VALOR NIVEL 4]],ActividadesCom[[#This Row],[VALOR NIVEL 3]],ActividadesCom[[#This Row],[VALOR NIVEL 2]],ActividadesCom[[#This Row],[VALOR NIVEL 1]]),0),"")</f>
        <v>2</v>
      </c>
      <c r="G175" s="5" t="str">
        <f>IF(ActividadesCom[[#This Row],[PROMEDIO]]="","",IF(ActividadesCom[[#This Row],[PROMEDIO]]&gt;=4,"EXCELENTE",IF(ActividadesCom[[#This Row],[PROMEDIO]]&gt;=3,"NOTABLE",IF(ActividadesCom[[#This Row],[PROMEDIO]]&gt;=2,"BUENO",IF(ActividadesCom[[#This Row],[PROMEDIO]]=1,"SUFICIENTE","")))))</f>
        <v>BUENO</v>
      </c>
      <c r="H175" s="5">
        <f>MAX(ActividadesCom[[#This Row],[PERÍODO 1]],ActividadesCom[[#This Row],[PERÍODO 2]],ActividadesCom[[#This Row],[PERÍODO 3]],ActividadesCom[[#This Row],[PERÍODO 4]],ActividadesCom[[#This Row],[PERÍODO 5]])</f>
        <v>20173</v>
      </c>
      <c r="I175" s="6" t="s">
        <v>460</v>
      </c>
      <c r="J175" s="5">
        <v>20173</v>
      </c>
      <c r="K175" s="5" t="s">
        <v>4009</v>
      </c>
      <c r="L175" s="5">
        <f>IF(ActividadesCom[[#This Row],[NIVEL 1]]&lt;&gt;0,VLOOKUP(ActividadesCom[[#This Row],[NIVEL 1]],Catálogo!A:B,2,FALSE),"")</f>
        <v>2</v>
      </c>
      <c r="M175" s="5">
        <v>1</v>
      </c>
      <c r="N175" s="6" t="s">
        <v>422</v>
      </c>
      <c r="O175" s="5">
        <v>20173</v>
      </c>
      <c r="P175" s="5" t="s">
        <v>4009</v>
      </c>
      <c r="Q175" s="5">
        <f>IF(ActividadesCom[[#This Row],[NIVEL 2]]&lt;&gt;0,VLOOKUP(ActividadesCom[[#This Row],[NIVEL 2]],Catálogo!A:B,2,FALSE),"")</f>
        <v>2</v>
      </c>
      <c r="R175" s="5">
        <v>1</v>
      </c>
      <c r="S175" s="6" t="s">
        <v>379</v>
      </c>
      <c r="T175" s="5">
        <v>20151</v>
      </c>
      <c r="U175" s="5" t="s">
        <v>4009</v>
      </c>
      <c r="V175" s="5">
        <f>IF(ActividadesCom[[#This Row],[NIVEL 3]]&lt;&gt;0,VLOOKUP(ActividadesCom[[#This Row],[NIVEL 3]],Catálogo!A:B,2,FALSE),"")</f>
        <v>2</v>
      </c>
      <c r="W175" s="5">
        <v>1</v>
      </c>
      <c r="X175" s="6" t="s">
        <v>449</v>
      </c>
      <c r="Y175" s="5">
        <v>20143</v>
      </c>
      <c r="Z175" s="5" t="s">
        <v>4009</v>
      </c>
      <c r="AA175" s="5">
        <f>IF(ActividadesCom[[#This Row],[NIVEL 4]]&lt;&gt;0,VLOOKUP(ActividadesCom[[#This Row],[NIVEL 4]],Catálogo!A:B,2,FALSE),"")</f>
        <v>2</v>
      </c>
      <c r="AB175" s="5">
        <v>1</v>
      </c>
      <c r="AC175" s="6" t="s">
        <v>449</v>
      </c>
      <c r="AD175" s="5">
        <v>20133</v>
      </c>
      <c r="AE175" s="5" t="s">
        <v>4009</v>
      </c>
      <c r="AF175" s="5">
        <f>IF(ActividadesCom[[#This Row],[NIVEL 5]]&lt;&gt;0,VLOOKUP(ActividadesCom[[#This Row],[NIVEL 5]],Catálogo!A:B,2,FALSE),"")</f>
        <v>2</v>
      </c>
      <c r="AG175" s="5">
        <v>1</v>
      </c>
      <c r="AH175" s="2"/>
    </row>
    <row r="176" spans="1:34" ht="30" hidden="1" customHeight="1" x14ac:dyDescent="0.25">
      <c r="A176" s="7">
        <v>13470252</v>
      </c>
      <c r="B176" s="6" t="str">
        <f>VLOOKUP(ActividadesCom[[#This Row],[NO. DE CONTROL]],'LISTADO ESTUDIANTES'!A:C,2,FALSE)</f>
        <v>SANCHEZ MATU AMAYRANI DE LA LUZ</v>
      </c>
      <c r="C176" s="6" t="str">
        <f>VLOOKUP(ActividadesCom[[#This Row],[NO. DE CONTROL]],'LISTADO ESTUDIANTES'!A:C,3,FALSE)</f>
        <v>INGENIERIA EN ADMINISTRACION</v>
      </c>
      <c r="D176" s="5" t="str">
        <f>VLOOKUP(ActividadesCom[[#This Row],[NO. DE CONTROL]],'LISTADO ESTUDIANTES'!A:D,4,FALSE)</f>
        <v>EGRESADO(A)</v>
      </c>
      <c r="E176" s="5">
        <f>SUM(ActividadesCom[[#This Row],[CRÉD. 1]],ActividadesCom[[#This Row],[CRÉD. 2]],ActividadesCom[[#This Row],[CRÉD. 3]],ActividadesCom[[#This Row],[CRÉD. 4]],ActividadesCom[[#This Row],[CRÉD. 5]])</f>
        <v>6</v>
      </c>
      <c r="F176" s="17">
        <f>IF(ActividadesCom[[#This Row],[ÚLTIMO SEMESTRE CON CRÉDITOS]]&gt;0,ROUND(AVERAGE(ActividadesCom[[#This Row],[VALOR NIVEL 5]],ActividadesCom[[#This Row],[VALOR NIVEL 4]],ActividadesCom[[#This Row],[VALOR NIVEL 3]],ActividadesCom[[#This Row],[VALOR NIVEL 2]],ActividadesCom[[#This Row],[VALOR NIVEL 1]]),0),"")</f>
        <v>2</v>
      </c>
      <c r="G176" s="5" t="str">
        <f>IF(ActividadesCom[[#This Row],[PROMEDIO]]="","",IF(ActividadesCom[[#This Row],[PROMEDIO]]&gt;=4,"EXCELENTE",IF(ActividadesCom[[#This Row],[PROMEDIO]]&gt;=3,"NOTABLE",IF(ActividadesCom[[#This Row],[PROMEDIO]]&gt;=2,"BUENO",IF(ActividadesCom[[#This Row],[PROMEDIO]]=1,"SUFICIENTE","")))))</f>
        <v>BUENO</v>
      </c>
      <c r="H176" s="5">
        <f>MAX(ActividadesCom[[#This Row],[PERÍODO 1]],ActividadesCom[[#This Row],[PERÍODO 2]],ActividadesCom[[#This Row],[PERÍODO 3]],ActividadesCom[[#This Row],[PERÍODO 4]],ActividadesCom[[#This Row],[PERÍODO 5]])</f>
        <v>20153</v>
      </c>
      <c r="I176" s="6" t="s">
        <v>39</v>
      </c>
      <c r="J176" s="5">
        <v>20151</v>
      </c>
      <c r="K176" s="5" t="s">
        <v>4009</v>
      </c>
      <c r="L176" s="5">
        <f>IF(ActividadesCom[[#This Row],[NIVEL 1]]&lt;&gt;0,VLOOKUP(ActividadesCom[[#This Row],[NIVEL 1]],Catálogo!A:B,2,FALSE),"")</f>
        <v>2</v>
      </c>
      <c r="M176" s="5">
        <v>1</v>
      </c>
      <c r="N176" s="6" t="s">
        <v>73</v>
      </c>
      <c r="O176" s="5">
        <v>20151</v>
      </c>
      <c r="P176" s="5" t="s">
        <v>4009</v>
      </c>
      <c r="Q176" s="5">
        <f>IF(ActividadesCom[[#This Row],[NIVEL 2]]&lt;&gt;0,VLOOKUP(ActividadesCom[[#This Row],[NIVEL 2]],Catálogo!A:B,2,FALSE),"")</f>
        <v>2</v>
      </c>
      <c r="R176" s="5">
        <v>2</v>
      </c>
      <c r="S176" s="6" t="s">
        <v>111</v>
      </c>
      <c r="T176" s="5">
        <v>20143</v>
      </c>
      <c r="U176" s="5" t="s">
        <v>4009</v>
      </c>
      <c r="V176" s="5">
        <f>IF(ActividadesCom[[#This Row],[NIVEL 3]]&lt;&gt;0,VLOOKUP(ActividadesCom[[#This Row],[NIVEL 3]],Catálogo!A:B,2,FALSE),"")</f>
        <v>2</v>
      </c>
      <c r="W176" s="5">
        <v>1</v>
      </c>
      <c r="X176" s="6" t="s">
        <v>111</v>
      </c>
      <c r="Y176" s="5">
        <v>20153</v>
      </c>
      <c r="Z176" s="5" t="s">
        <v>4009</v>
      </c>
      <c r="AA176" s="5">
        <f>IF(ActividadesCom[[#This Row],[NIVEL 4]]&lt;&gt;0,VLOOKUP(ActividadesCom[[#This Row],[NIVEL 4]],Catálogo!A:B,2,FALSE),"")</f>
        <v>2</v>
      </c>
      <c r="AB176" s="5">
        <v>1</v>
      </c>
      <c r="AC176" s="6" t="s">
        <v>55</v>
      </c>
      <c r="AD176" s="5">
        <v>20133</v>
      </c>
      <c r="AE176" s="5" t="s">
        <v>4009</v>
      </c>
      <c r="AF176" s="5">
        <f>IF(ActividadesCom[[#This Row],[NIVEL 5]]&lt;&gt;0,VLOOKUP(ActividadesCom[[#This Row],[NIVEL 5]],Catálogo!A:B,2,FALSE),"")</f>
        <v>2</v>
      </c>
      <c r="AG176" s="5">
        <v>1</v>
      </c>
      <c r="AH176" s="2"/>
    </row>
    <row r="177" spans="1:34" ht="30" hidden="1" customHeight="1" x14ac:dyDescent="0.25">
      <c r="A177" s="7">
        <v>13470253</v>
      </c>
      <c r="B177" s="6" t="str">
        <f>VLOOKUP(ActividadesCom[[#This Row],[NO. DE CONTROL]],'LISTADO ESTUDIANTES'!A:C,2,FALSE)</f>
        <v>DOMINGUEZ TABARES MONICA CECILIA</v>
      </c>
      <c r="C177" s="6" t="str">
        <f>VLOOKUP(ActividadesCom[[#This Row],[NO. DE CONTROL]],'LISTADO ESTUDIANTES'!A:C,3,FALSE)</f>
        <v>INGENIERIA INDUSTRIAL</v>
      </c>
      <c r="D177" s="5" t="str">
        <f>VLOOKUP(ActividadesCom[[#This Row],[NO. DE CONTROL]],'LISTADO ESTUDIANTES'!A:D,4,FALSE)</f>
        <v>BAJA</v>
      </c>
      <c r="E177" s="5">
        <f>SUM(ActividadesCom[[#This Row],[CRÉD. 1]],ActividadesCom[[#This Row],[CRÉD. 2]],ActividadesCom[[#This Row],[CRÉD. 3]],ActividadesCom[[#This Row],[CRÉD. 4]],ActividadesCom[[#This Row],[CRÉD. 5]])</f>
        <v>1</v>
      </c>
      <c r="F177" s="17">
        <f>IF(ActividadesCom[[#This Row],[ÚLTIMO SEMESTRE CON CRÉDITOS]]&gt;0,ROUND(AVERAGE(ActividadesCom[[#This Row],[VALOR NIVEL 5]],ActividadesCom[[#This Row],[VALOR NIVEL 4]],ActividadesCom[[#This Row],[VALOR NIVEL 3]],ActividadesCom[[#This Row],[VALOR NIVEL 2]],ActividadesCom[[#This Row],[VALOR NIVEL 1]]),0),"")</f>
        <v>2</v>
      </c>
      <c r="G177" s="5" t="str">
        <f>IF(ActividadesCom[[#This Row],[PROMEDIO]]="","",IF(ActividadesCom[[#This Row],[PROMEDIO]]&gt;=4,"EXCELENTE",IF(ActividadesCom[[#This Row],[PROMEDIO]]&gt;=3,"NOTABLE",IF(ActividadesCom[[#This Row],[PROMEDIO]]&gt;=2,"BUENO",IF(ActividadesCom[[#This Row],[PROMEDIO]]=1,"SUFICIENTE","")))))</f>
        <v>BUENO</v>
      </c>
      <c r="H177" s="5">
        <f>MAX(ActividadesCom[[#This Row],[PERÍODO 1]],ActividadesCom[[#This Row],[PERÍODO 2]],ActividadesCom[[#This Row],[PERÍODO 3]],ActividadesCom[[#This Row],[PERÍODO 4]],ActividadesCom[[#This Row],[PERÍODO 5]])</f>
        <v>20141</v>
      </c>
      <c r="I177" s="6" t="s">
        <v>148</v>
      </c>
      <c r="J177" s="5">
        <v>20141</v>
      </c>
      <c r="K177" s="5" t="s">
        <v>4009</v>
      </c>
      <c r="L177" s="5">
        <f>IF(ActividadesCom[[#This Row],[NIVEL 1]]&lt;&gt;0,VLOOKUP(ActividadesCom[[#This Row],[NIVEL 1]],Catálogo!A:B,2,FALSE),"")</f>
        <v>2</v>
      </c>
      <c r="M177" s="5">
        <v>1</v>
      </c>
      <c r="N177" s="6"/>
      <c r="O177" s="5"/>
      <c r="P177" s="5"/>
      <c r="Q177" s="5" t="str">
        <f>IF(ActividadesCom[[#This Row],[NIVEL 2]]&lt;&gt;0,VLOOKUP(ActividadesCom[[#This Row],[NIVEL 2]],Catálogo!A:B,2,FALSE),"")</f>
        <v/>
      </c>
      <c r="R177" s="5"/>
      <c r="S177" s="6"/>
      <c r="T177" s="5"/>
      <c r="U177" s="5"/>
      <c r="V177" s="5" t="str">
        <f>IF(ActividadesCom[[#This Row],[NIVEL 3]]&lt;&gt;0,VLOOKUP(ActividadesCom[[#This Row],[NIVEL 3]],Catálogo!A:B,2,FALSE),"")</f>
        <v/>
      </c>
      <c r="W177" s="5"/>
      <c r="X177" s="6"/>
      <c r="Y177" s="5"/>
      <c r="Z177" s="5"/>
      <c r="AA177" s="5" t="str">
        <f>IF(ActividadesCom[[#This Row],[NIVEL 4]]&lt;&gt;0,VLOOKUP(ActividadesCom[[#This Row],[NIVEL 4]],Catálogo!A:B,2,FALSE),"")</f>
        <v/>
      </c>
      <c r="AB177" s="5"/>
      <c r="AC177" s="6"/>
      <c r="AD177" s="5"/>
      <c r="AE177" s="5"/>
      <c r="AF177" s="5" t="str">
        <f>IF(ActividadesCom[[#This Row],[NIVEL 5]]&lt;&gt;0,VLOOKUP(ActividadesCom[[#This Row],[NIVEL 5]],Catálogo!A:B,2,FALSE),"")</f>
        <v/>
      </c>
      <c r="AG177" s="5"/>
      <c r="AH177" s="2"/>
    </row>
    <row r="178" spans="1:34" ht="30" hidden="1" customHeight="1" x14ac:dyDescent="0.25">
      <c r="A178" s="7">
        <v>13470254</v>
      </c>
      <c r="B178" s="6" t="str">
        <f>VLOOKUP(ActividadesCom[[#This Row],[NO. DE CONTROL]],'LISTADO ESTUDIANTES'!A:C,2,FALSE)</f>
        <v>RIOS COLLI ROMAN URIEL</v>
      </c>
      <c r="C178" s="6" t="str">
        <f>VLOOKUP(ActividadesCom[[#This Row],[NO. DE CONTROL]],'LISTADO ESTUDIANTES'!A:C,3,FALSE)</f>
        <v>INGENIERIA INFORMATICA</v>
      </c>
      <c r="D178" s="5" t="str">
        <f>VLOOKUP(ActividadesCom[[#This Row],[NO. DE CONTROL]],'LISTADO ESTUDIANTES'!A:D,4,FALSE)</f>
        <v>BAJA</v>
      </c>
      <c r="E178" s="5">
        <f>SUM(ActividadesCom[[#This Row],[CRÉD. 1]],ActividadesCom[[#This Row],[CRÉD. 2]],ActividadesCom[[#This Row],[CRÉD. 3]],ActividadesCom[[#This Row],[CRÉD. 4]],ActividadesCom[[#This Row],[CRÉD. 5]])</f>
        <v>5</v>
      </c>
      <c r="F178" s="17">
        <f>IF(ActividadesCom[[#This Row],[ÚLTIMO SEMESTRE CON CRÉDITOS]]&gt;0,ROUND(AVERAGE(ActividadesCom[[#This Row],[VALOR NIVEL 5]],ActividadesCom[[#This Row],[VALOR NIVEL 4]],ActividadesCom[[#This Row],[VALOR NIVEL 3]],ActividadesCom[[#This Row],[VALOR NIVEL 2]],ActividadesCom[[#This Row],[VALOR NIVEL 1]]),0),"")</f>
        <v>2</v>
      </c>
      <c r="G178" s="5" t="str">
        <f>IF(ActividadesCom[[#This Row],[PROMEDIO]]="","",IF(ActividadesCom[[#This Row],[PROMEDIO]]&gt;=4,"EXCELENTE",IF(ActividadesCom[[#This Row],[PROMEDIO]]&gt;=3,"NOTABLE",IF(ActividadesCom[[#This Row],[PROMEDIO]]&gt;=2,"BUENO",IF(ActividadesCom[[#This Row],[PROMEDIO]]=1,"SUFICIENTE","")))))</f>
        <v>BUENO</v>
      </c>
      <c r="H178" s="5">
        <f>MAX(ActividadesCom[[#This Row],[PERÍODO 1]],ActividadesCom[[#This Row],[PERÍODO 2]],ActividadesCom[[#This Row],[PERÍODO 3]],ActividadesCom[[#This Row],[PERÍODO 4]],ActividadesCom[[#This Row],[PERÍODO 5]])</f>
        <v>20173</v>
      </c>
      <c r="I178" s="6" t="s">
        <v>390</v>
      </c>
      <c r="J178" s="5">
        <v>20173</v>
      </c>
      <c r="K178" s="5" t="s">
        <v>4009</v>
      </c>
      <c r="L178" s="5">
        <f>IF(ActividadesCom[[#This Row],[NIVEL 1]]&lt;&gt;0,VLOOKUP(ActividadesCom[[#This Row],[NIVEL 1]],Catálogo!A:B,2,FALSE),"")</f>
        <v>2</v>
      </c>
      <c r="M178" s="5">
        <v>1</v>
      </c>
      <c r="N178" s="6" t="s">
        <v>329</v>
      </c>
      <c r="O178" s="5">
        <v>20153</v>
      </c>
      <c r="P178" s="5" t="s">
        <v>4009</v>
      </c>
      <c r="Q178" s="5">
        <f>IF(ActividadesCom[[#This Row],[NIVEL 2]]&lt;&gt;0,VLOOKUP(ActividadesCom[[#This Row],[NIVEL 2]],Catálogo!A:B,2,FALSE),"")</f>
        <v>2</v>
      </c>
      <c r="R178" s="5">
        <v>1</v>
      </c>
      <c r="S178" s="6" t="s">
        <v>329</v>
      </c>
      <c r="T178" s="5">
        <v>20153</v>
      </c>
      <c r="U178" s="5" t="s">
        <v>4009</v>
      </c>
      <c r="V178" s="5">
        <f>IF(ActividadesCom[[#This Row],[NIVEL 3]]&lt;&gt;0,VLOOKUP(ActividadesCom[[#This Row],[NIVEL 3]],Catálogo!A:B,2,FALSE),"")</f>
        <v>2</v>
      </c>
      <c r="W178" s="5">
        <v>1</v>
      </c>
      <c r="X178" s="6" t="s">
        <v>509</v>
      </c>
      <c r="Y178" s="5">
        <v>20171</v>
      </c>
      <c r="Z178" s="5" t="s">
        <v>4009</v>
      </c>
      <c r="AA178" s="5">
        <f>IF(ActividadesCom[[#This Row],[NIVEL 4]]&lt;&gt;0,VLOOKUP(ActividadesCom[[#This Row],[NIVEL 4]],Catálogo!A:B,2,FALSE),"")</f>
        <v>2</v>
      </c>
      <c r="AB178" s="5">
        <v>1</v>
      </c>
      <c r="AC178" s="6" t="s">
        <v>82</v>
      </c>
      <c r="AD178" s="5">
        <v>20133</v>
      </c>
      <c r="AE178" s="5" t="s">
        <v>4009</v>
      </c>
      <c r="AF178" s="5">
        <f>IF(ActividadesCom[[#This Row],[NIVEL 5]]&lt;&gt;0,VLOOKUP(ActividadesCom[[#This Row],[NIVEL 5]],Catálogo!A:B,2,FALSE),"")</f>
        <v>2</v>
      </c>
      <c r="AG178" s="5">
        <v>1</v>
      </c>
      <c r="AH178" s="2"/>
    </row>
    <row r="179" spans="1:34" ht="30" hidden="1" customHeight="1" x14ac:dyDescent="0.25">
      <c r="A179" s="7">
        <v>13470256</v>
      </c>
      <c r="B179" s="6" t="str">
        <f>VLOOKUP(ActividadesCom[[#This Row],[NO. DE CONTROL]],'LISTADO ESTUDIANTES'!A:C,2,FALSE)</f>
        <v>MENDEZ PEREZ GRISELDA BEATRIZ</v>
      </c>
      <c r="C179" s="6" t="str">
        <f>VLOOKUP(ActividadesCom[[#This Row],[NO. DE CONTROL]],'LISTADO ESTUDIANTES'!A:C,3,FALSE)</f>
        <v>INGENIERIA EN GESTION EMPRESARIAL</v>
      </c>
      <c r="D179" s="5" t="str">
        <f>VLOOKUP(ActividadesCom[[#This Row],[NO. DE CONTROL]],'LISTADO ESTUDIANTES'!A:D,4,FALSE)</f>
        <v>BAJA</v>
      </c>
      <c r="E179" s="5">
        <f>SUM(ActividadesCom[[#This Row],[CRÉD. 1]],ActividadesCom[[#This Row],[CRÉD. 2]],ActividadesCom[[#This Row],[CRÉD. 3]],ActividadesCom[[#This Row],[CRÉD. 4]],ActividadesCom[[#This Row],[CRÉD. 5]])</f>
        <v>1</v>
      </c>
      <c r="F179" s="17">
        <f>IF(ActividadesCom[[#This Row],[ÚLTIMO SEMESTRE CON CRÉDITOS]]&gt;0,ROUND(AVERAGE(ActividadesCom[[#This Row],[VALOR NIVEL 5]],ActividadesCom[[#This Row],[VALOR NIVEL 4]],ActividadesCom[[#This Row],[VALOR NIVEL 3]],ActividadesCom[[#This Row],[VALOR NIVEL 2]],ActividadesCom[[#This Row],[VALOR NIVEL 1]]),0),"")</f>
        <v>2</v>
      </c>
      <c r="G179" s="5" t="str">
        <f>IF(ActividadesCom[[#This Row],[PROMEDIO]]="","",IF(ActividadesCom[[#This Row],[PROMEDIO]]&gt;=4,"EXCELENTE",IF(ActividadesCom[[#This Row],[PROMEDIO]]&gt;=3,"NOTABLE",IF(ActividadesCom[[#This Row],[PROMEDIO]]&gt;=2,"BUENO",IF(ActividadesCom[[#This Row],[PROMEDIO]]=1,"SUFICIENTE","")))))</f>
        <v>BUENO</v>
      </c>
      <c r="H179" s="5">
        <f>MAX(ActividadesCom[[#This Row],[PERÍODO 1]],ActividadesCom[[#This Row],[PERÍODO 2]],ActividadesCom[[#This Row],[PERÍODO 3]],ActividadesCom[[#This Row],[PERÍODO 4]],ActividadesCom[[#This Row],[PERÍODO 5]])</f>
        <v>20153</v>
      </c>
      <c r="I179" s="6" t="s">
        <v>111</v>
      </c>
      <c r="J179" s="5">
        <v>20153</v>
      </c>
      <c r="K179" s="5" t="s">
        <v>4009</v>
      </c>
      <c r="L179" s="5">
        <f>IF(ActividadesCom[[#This Row],[NIVEL 1]]&lt;&gt;0,VLOOKUP(ActividadesCom[[#This Row],[NIVEL 1]],Catálogo!A:B,2,FALSE),"")</f>
        <v>2</v>
      </c>
      <c r="M179" s="5">
        <v>1</v>
      </c>
      <c r="N179" s="6"/>
      <c r="O179" s="5"/>
      <c r="P179" s="5"/>
      <c r="Q179" s="5" t="str">
        <f>IF(ActividadesCom[[#This Row],[NIVEL 2]]&lt;&gt;0,VLOOKUP(ActividadesCom[[#This Row],[NIVEL 2]],Catálogo!A:B,2,FALSE),"")</f>
        <v/>
      </c>
      <c r="R179" s="5"/>
      <c r="S179" s="6"/>
      <c r="T179" s="5"/>
      <c r="U179" s="5"/>
      <c r="V179" s="5" t="str">
        <f>IF(ActividadesCom[[#This Row],[NIVEL 3]]&lt;&gt;0,VLOOKUP(ActividadesCom[[#This Row],[NIVEL 3]],Catálogo!A:B,2,FALSE),"")</f>
        <v/>
      </c>
      <c r="W179" s="5"/>
      <c r="X179" s="6"/>
      <c r="Y179" s="5"/>
      <c r="Z179" s="5"/>
      <c r="AA179" s="5" t="str">
        <f>IF(ActividadesCom[[#This Row],[NIVEL 4]]&lt;&gt;0,VLOOKUP(ActividadesCom[[#This Row],[NIVEL 4]],Catálogo!A:B,2,FALSE),"")</f>
        <v/>
      </c>
      <c r="AB179" s="5"/>
      <c r="AC179" s="6"/>
      <c r="AD179" s="5"/>
      <c r="AE179" s="5"/>
      <c r="AF179" s="5" t="str">
        <f>IF(ActividadesCom[[#This Row],[NIVEL 5]]&lt;&gt;0,VLOOKUP(ActividadesCom[[#This Row],[NIVEL 5]],Catálogo!A:B,2,FALSE),"")</f>
        <v/>
      </c>
      <c r="AG179" s="5"/>
      <c r="AH179" s="2"/>
    </row>
    <row r="180" spans="1:34" ht="30" hidden="1" customHeight="1" x14ac:dyDescent="0.25">
      <c r="A180" s="7">
        <v>13470258</v>
      </c>
      <c r="B180" s="6" t="str">
        <f>VLOOKUP(ActividadesCom[[#This Row],[NO. DE CONTROL]],'LISTADO ESTUDIANTES'!A:C,2,FALSE)</f>
        <v>GONGORA GOMEZ RODOLFO EFRAIN</v>
      </c>
      <c r="C180" s="6" t="str">
        <f>VLOOKUP(ActividadesCom[[#This Row],[NO. DE CONTROL]],'LISTADO ESTUDIANTES'!A:C,3,FALSE)</f>
        <v>INGENIERIA INFORMATICA</v>
      </c>
      <c r="D180" s="5" t="str">
        <f>VLOOKUP(ActividadesCom[[#This Row],[NO. DE CONTROL]],'LISTADO ESTUDIANTES'!A:D,4,FALSE)</f>
        <v>BAJA</v>
      </c>
      <c r="E180" s="5">
        <f>SUM(ActividadesCom[[#This Row],[CRÉD. 1]],ActividadesCom[[#This Row],[CRÉD. 2]],ActividadesCom[[#This Row],[CRÉD. 3]],ActividadesCom[[#This Row],[CRÉD. 4]],ActividadesCom[[#This Row],[CRÉD. 5]])</f>
        <v>6</v>
      </c>
      <c r="F180" s="17">
        <f>IF(ActividadesCom[[#This Row],[ÚLTIMO SEMESTRE CON CRÉDITOS]]&gt;0,ROUND(AVERAGE(ActividadesCom[[#This Row],[VALOR NIVEL 5]],ActividadesCom[[#This Row],[VALOR NIVEL 4]],ActividadesCom[[#This Row],[VALOR NIVEL 3]],ActividadesCom[[#This Row],[VALOR NIVEL 2]],ActividadesCom[[#This Row],[VALOR NIVEL 1]]),0),"")</f>
        <v>2</v>
      </c>
      <c r="G180" s="5" t="str">
        <f>IF(ActividadesCom[[#This Row],[PROMEDIO]]="","",IF(ActividadesCom[[#This Row],[PROMEDIO]]&gt;=4,"EXCELENTE",IF(ActividadesCom[[#This Row],[PROMEDIO]]&gt;=3,"NOTABLE",IF(ActividadesCom[[#This Row],[PROMEDIO]]&gt;=2,"BUENO",IF(ActividadesCom[[#This Row],[PROMEDIO]]=1,"SUFICIENTE","")))))</f>
        <v>BUENO</v>
      </c>
      <c r="H180" s="5">
        <f>MAX(ActividadesCom[[#This Row],[PERÍODO 1]],ActividadesCom[[#This Row],[PERÍODO 2]],ActividadesCom[[#This Row],[PERÍODO 3]],ActividadesCom[[#This Row],[PERÍODO 4]],ActividadesCom[[#This Row],[PERÍODO 5]])</f>
        <v>20173</v>
      </c>
      <c r="I180" s="6" t="s">
        <v>438</v>
      </c>
      <c r="J180" s="5">
        <v>20173</v>
      </c>
      <c r="K180" s="5" t="s">
        <v>4009</v>
      </c>
      <c r="L180" s="5">
        <f>IF(ActividadesCom[[#This Row],[NIVEL 1]]&lt;&gt;0,VLOOKUP(ActividadesCom[[#This Row],[NIVEL 1]],Catálogo!A:B,2,FALSE),"")</f>
        <v>2</v>
      </c>
      <c r="M180" s="5">
        <v>2</v>
      </c>
      <c r="N180" s="6" t="s">
        <v>351</v>
      </c>
      <c r="O180" s="5">
        <v>20171</v>
      </c>
      <c r="P180" s="5" t="s">
        <v>4009</v>
      </c>
      <c r="Q180" s="5">
        <f>IF(ActividadesCom[[#This Row],[NIVEL 2]]&lt;&gt;0,VLOOKUP(ActividadesCom[[#This Row],[NIVEL 2]],Catálogo!A:B,2,FALSE),"")</f>
        <v>2</v>
      </c>
      <c r="R180" s="5">
        <v>1</v>
      </c>
      <c r="S180" s="6" t="s">
        <v>329</v>
      </c>
      <c r="T180" s="5">
        <v>20161</v>
      </c>
      <c r="U180" s="5" t="s">
        <v>4009</v>
      </c>
      <c r="V180" s="5">
        <f>IF(ActividadesCom[[#This Row],[NIVEL 3]]&lt;&gt;0,VLOOKUP(ActividadesCom[[#This Row],[NIVEL 3]],Catálogo!A:B,2,FALSE),"")</f>
        <v>2</v>
      </c>
      <c r="W180" s="5">
        <v>1</v>
      </c>
      <c r="X180" s="6" t="s">
        <v>99</v>
      </c>
      <c r="Y180" s="5" t="s">
        <v>483</v>
      </c>
      <c r="Z180" s="5" t="s">
        <v>4009</v>
      </c>
      <c r="AA180" s="5">
        <f>IF(ActividadesCom[[#This Row],[NIVEL 4]]&lt;&gt;0,VLOOKUP(ActividadesCom[[#This Row],[NIVEL 4]],Catálogo!A:B,2,FALSE),"")</f>
        <v>2</v>
      </c>
      <c r="AB180" s="5">
        <v>1</v>
      </c>
      <c r="AC180" s="6" t="s">
        <v>86</v>
      </c>
      <c r="AD180" s="5">
        <v>20133</v>
      </c>
      <c r="AE180" s="5" t="s">
        <v>4009</v>
      </c>
      <c r="AF180" s="5">
        <f>IF(ActividadesCom[[#This Row],[NIVEL 5]]&lt;&gt;0,VLOOKUP(ActividadesCom[[#This Row],[NIVEL 5]],Catálogo!A:B,2,FALSE),"")</f>
        <v>2</v>
      </c>
      <c r="AG180" s="5">
        <v>1</v>
      </c>
      <c r="AH180" s="2"/>
    </row>
    <row r="181" spans="1:34" ht="30" hidden="1" customHeight="1" x14ac:dyDescent="0.25">
      <c r="A181" s="7">
        <v>13470261</v>
      </c>
      <c r="B181" s="6" t="str">
        <f>VLOOKUP(ActividadesCom[[#This Row],[NO. DE CONTROL]],'LISTADO ESTUDIANTES'!A:C,2,FALSE)</f>
        <v>FELIX MACIAS DINA SARAI</v>
      </c>
      <c r="C181" s="6" t="str">
        <f>VLOOKUP(ActividadesCom[[#This Row],[NO. DE CONTROL]],'LISTADO ESTUDIANTES'!A:C,3,FALSE)</f>
        <v>INGENIERIA EN GESTION EMPRESARIAL</v>
      </c>
      <c r="D181" s="5" t="str">
        <f>VLOOKUP(ActividadesCom[[#This Row],[NO. DE CONTROL]],'LISTADO ESTUDIANTES'!A:D,4,FALSE)</f>
        <v>EGRESADO(A)</v>
      </c>
      <c r="E181" s="5">
        <f>SUM(ActividadesCom[[#This Row],[CRÉD. 1]],ActividadesCom[[#This Row],[CRÉD. 2]],ActividadesCom[[#This Row],[CRÉD. 3]],ActividadesCom[[#This Row],[CRÉD. 4]],ActividadesCom[[#This Row],[CRÉD. 5]])</f>
        <v>5</v>
      </c>
      <c r="F181" s="17">
        <f>IF(ActividadesCom[[#This Row],[ÚLTIMO SEMESTRE CON CRÉDITOS]]&gt;0,ROUND(AVERAGE(ActividadesCom[[#This Row],[VALOR NIVEL 5]],ActividadesCom[[#This Row],[VALOR NIVEL 4]],ActividadesCom[[#This Row],[VALOR NIVEL 3]],ActividadesCom[[#This Row],[VALOR NIVEL 2]],ActividadesCom[[#This Row],[VALOR NIVEL 1]]),0),"")</f>
        <v>2</v>
      </c>
      <c r="G181" s="5" t="str">
        <f>IF(ActividadesCom[[#This Row],[PROMEDIO]]="","",IF(ActividadesCom[[#This Row],[PROMEDIO]]&gt;=4,"EXCELENTE",IF(ActividadesCom[[#This Row],[PROMEDIO]]&gt;=3,"NOTABLE",IF(ActividadesCom[[#This Row],[PROMEDIO]]&gt;=2,"BUENO",IF(ActividadesCom[[#This Row],[PROMEDIO]]=1,"SUFICIENTE","")))))</f>
        <v>BUENO</v>
      </c>
      <c r="H181" s="5">
        <f>MAX(ActividadesCom[[#This Row],[PERÍODO 1]],ActividadesCom[[#This Row],[PERÍODO 2]],ActividadesCom[[#This Row],[PERÍODO 3]],ActividadesCom[[#This Row],[PERÍODO 4]],ActividadesCom[[#This Row],[PERÍODO 5]])</f>
        <v>20171</v>
      </c>
      <c r="I181" s="6" t="s">
        <v>111</v>
      </c>
      <c r="J181" s="5">
        <v>20171</v>
      </c>
      <c r="K181" s="5" t="s">
        <v>4009</v>
      </c>
      <c r="L181" s="5">
        <f>IF(ActividadesCom[[#This Row],[NIVEL 1]]&lt;&gt;0,VLOOKUP(ActividadesCom[[#This Row],[NIVEL 1]],Catálogo!A:B,2,FALSE),"")</f>
        <v>2</v>
      </c>
      <c r="M181" s="5">
        <v>1</v>
      </c>
      <c r="N181" s="6" t="s">
        <v>111</v>
      </c>
      <c r="O181" s="5">
        <v>20151</v>
      </c>
      <c r="P181" s="5" t="s">
        <v>4009</v>
      </c>
      <c r="Q181" s="5">
        <f>IF(ActividadesCom[[#This Row],[NIVEL 2]]&lt;&gt;0,VLOOKUP(ActividadesCom[[#This Row],[NIVEL 2]],Catálogo!A:B,2,FALSE),"")</f>
        <v>2</v>
      </c>
      <c r="R181" s="5">
        <v>1</v>
      </c>
      <c r="S181" s="6" t="s">
        <v>111</v>
      </c>
      <c r="T181" s="5">
        <v>20153</v>
      </c>
      <c r="U181" s="5" t="s">
        <v>4009</v>
      </c>
      <c r="V181" s="5">
        <f>IF(ActividadesCom[[#This Row],[NIVEL 3]]&lt;&gt;0,VLOOKUP(ActividadesCom[[#This Row],[NIVEL 3]],Catálogo!A:B,2,FALSE),"")</f>
        <v>2</v>
      </c>
      <c r="W181" s="5">
        <v>1</v>
      </c>
      <c r="X181" s="6" t="s">
        <v>112</v>
      </c>
      <c r="Y181" s="5">
        <v>20153</v>
      </c>
      <c r="Z181" s="5" t="s">
        <v>4009</v>
      </c>
      <c r="AA181" s="5">
        <f>IF(ActividadesCom[[#This Row],[NIVEL 4]]&lt;&gt;0,VLOOKUP(ActividadesCom[[#This Row],[NIVEL 4]],Catálogo!A:B,2,FALSE),"")</f>
        <v>2</v>
      </c>
      <c r="AB181" s="5">
        <v>1</v>
      </c>
      <c r="AC181" s="6" t="s">
        <v>33</v>
      </c>
      <c r="AD181" s="5">
        <v>20133</v>
      </c>
      <c r="AE181" s="5" t="s">
        <v>4009</v>
      </c>
      <c r="AF181" s="5">
        <f>IF(ActividadesCom[[#This Row],[NIVEL 5]]&lt;&gt;0,VLOOKUP(ActividadesCom[[#This Row],[NIVEL 5]],Catálogo!A:B,2,FALSE),"")</f>
        <v>2</v>
      </c>
      <c r="AG181" s="5">
        <v>1</v>
      </c>
      <c r="AH181" s="2"/>
    </row>
    <row r="182" spans="1:34" ht="30" hidden="1" customHeight="1" x14ac:dyDescent="0.25">
      <c r="A182" s="7">
        <v>13470262</v>
      </c>
      <c r="B182" s="6" t="str">
        <f>VLOOKUP(ActividadesCom[[#This Row],[NO. DE CONTROL]],'LISTADO ESTUDIANTES'!A:C,2,FALSE)</f>
        <v>ROSALES MEX GABRIELA DE LOS ANGELES</v>
      </c>
      <c r="C182" s="6" t="str">
        <f>VLOOKUP(ActividadesCom[[#This Row],[NO. DE CONTROL]],'LISTADO ESTUDIANTES'!A:C,3,FALSE)</f>
        <v>INGENIERIA EN ADMINISTRACION</v>
      </c>
      <c r="D182" s="5" t="str">
        <f>VLOOKUP(ActividadesCom[[#This Row],[NO. DE CONTROL]],'LISTADO ESTUDIANTES'!A:D,4,FALSE)</f>
        <v>EGRESADO(A)</v>
      </c>
      <c r="E182" s="5">
        <f>SUM(ActividadesCom[[#This Row],[CRÉD. 1]],ActividadesCom[[#This Row],[CRÉD. 2]],ActividadesCom[[#This Row],[CRÉD. 3]],ActividadesCom[[#This Row],[CRÉD. 4]],ActividadesCom[[#This Row],[CRÉD. 5]])</f>
        <v>5</v>
      </c>
      <c r="F182" s="17">
        <f>IF(ActividadesCom[[#This Row],[ÚLTIMO SEMESTRE CON CRÉDITOS]]&gt;0,ROUND(AVERAGE(ActividadesCom[[#This Row],[VALOR NIVEL 5]],ActividadesCom[[#This Row],[VALOR NIVEL 4]],ActividadesCom[[#This Row],[VALOR NIVEL 3]],ActividadesCom[[#This Row],[VALOR NIVEL 2]],ActividadesCom[[#This Row],[VALOR NIVEL 1]]),0),"")</f>
        <v>2</v>
      </c>
      <c r="G182" s="5" t="str">
        <f>IF(ActividadesCom[[#This Row],[PROMEDIO]]="","",IF(ActividadesCom[[#This Row],[PROMEDIO]]&gt;=4,"EXCELENTE",IF(ActividadesCom[[#This Row],[PROMEDIO]]&gt;=3,"NOTABLE",IF(ActividadesCom[[#This Row],[PROMEDIO]]&gt;=2,"BUENO",IF(ActividadesCom[[#This Row],[PROMEDIO]]=1,"SUFICIENTE","")))))</f>
        <v>BUENO</v>
      </c>
      <c r="H182" s="5">
        <f>MAX(ActividadesCom[[#This Row],[PERÍODO 1]],ActividadesCom[[#This Row],[PERÍODO 2]],ActividadesCom[[#This Row],[PERÍODO 3]],ActividadesCom[[#This Row],[PERÍODO 4]],ActividadesCom[[#This Row],[PERÍODO 5]])</f>
        <v>20153</v>
      </c>
      <c r="I182" s="6" t="s">
        <v>3</v>
      </c>
      <c r="J182" s="5">
        <v>20151</v>
      </c>
      <c r="K182" s="5" t="s">
        <v>4009</v>
      </c>
      <c r="L182" s="5">
        <f>IF(ActividadesCom[[#This Row],[NIVEL 1]]&lt;&gt;0,VLOOKUP(ActividadesCom[[#This Row],[NIVEL 1]],Catálogo!A:B,2,FALSE),"")</f>
        <v>2</v>
      </c>
      <c r="M182" s="5">
        <v>1</v>
      </c>
      <c r="N182" s="6" t="s">
        <v>111</v>
      </c>
      <c r="O182" s="5">
        <v>20143</v>
      </c>
      <c r="P182" s="5" t="s">
        <v>4009</v>
      </c>
      <c r="Q182" s="5">
        <f>IF(ActividadesCom[[#This Row],[NIVEL 2]]&lt;&gt;0,VLOOKUP(ActividadesCom[[#This Row],[NIVEL 2]],Catálogo!A:B,2,FALSE),"")</f>
        <v>2</v>
      </c>
      <c r="R182" s="5">
        <v>1</v>
      </c>
      <c r="S182" s="6" t="s">
        <v>191</v>
      </c>
      <c r="T182" s="5">
        <v>20151</v>
      </c>
      <c r="U182" s="5" t="s">
        <v>4009</v>
      </c>
      <c r="V182" s="5">
        <f>IF(ActividadesCom[[#This Row],[NIVEL 3]]&lt;&gt;0,VLOOKUP(ActividadesCom[[#This Row],[NIVEL 3]],Catálogo!A:B,2,FALSE),"")</f>
        <v>2</v>
      </c>
      <c r="W182" s="5">
        <v>1</v>
      </c>
      <c r="X182" s="6" t="s">
        <v>33</v>
      </c>
      <c r="Y182" s="5">
        <v>20133</v>
      </c>
      <c r="Z182" s="5" t="s">
        <v>4009</v>
      </c>
      <c r="AA182" s="5">
        <f>IF(ActividadesCom[[#This Row],[NIVEL 4]]&lt;&gt;0,VLOOKUP(ActividadesCom[[#This Row],[NIVEL 4]],Catálogo!A:B,2,FALSE),"")</f>
        <v>2</v>
      </c>
      <c r="AB182" s="5">
        <v>1</v>
      </c>
      <c r="AC182" s="6" t="s">
        <v>112</v>
      </c>
      <c r="AD182" s="5">
        <v>20153</v>
      </c>
      <c r="AE182" s="5" t="s">
        <v>4009</v>
      </c>
      <c r="AF182" s="5">
        <f>IF(ActividadesCom[[#This Row],[NIVEL 5]]&lt;&gt;0,VLOOKUP(ActividadesCom[[#This Row],[NIVEL 5]],Catálogo!A:B,2,FALSE),"")</f>
        <v>2</v>
      </c>
      <c r="AG182" s="5">
        <v>1</v>
      </c>
      <c r="AH182" s="2"/>
    </row>
    <row r="183" spans="1:34" ht="30" hidden="1" customHeight="1" x14ac:dyDescent="0.25">
      <c r="A183" s="7">
        <v>13470263</v>
      </c>
      <c r="B183" s="6" t="str">
        <f>VLOOKUP(ActividadesCom[[#This Row],[NO. DE CONTROL]],'LISTADO ESTUDIANTES'!A:C,2,FALSE)</f>
        <v>MORA MENDEZ CLAUDIA GUADALUPE</v>
      </c>
      <c r="C183" s="6" t="str">
        <f>VLOOKUP(ActividadesCom[[#This Row],[NO. DE CONTROL]],'LISTADO ESTUDIANTES'!A:C,3,FALSE)</f>
        <v>INGENIERIA EN GESTION EMPRESARIAL</v>
      </c>
      <c r="D183" s="5" t="str">
        <f>VLOOKUP(ActividadesCom[[#This Row],[NO. DE CONTROL]],'LISTADO ESTUDIANTES'!A:D,4,FALSE)</f>
        <v>EGRESADO(A)</v>
      </c>
      <c r="E183" s="5">
        <f>SUM(ActividadesCom[[#This Row],[CRÉD. 1]],ActividadesCom[[#This Row],[CRÉD. 2]],ActividadesCom[[#This Row],[CRÉD. 3]],ActividadesCom[[#This Row],[CRÉD. 4]],ActividadesCom[[#This Row],[CRÉD. 5]])</f>
        <v>5</v>
      </c>
      <c r="F183" s="17">
        <f>IF(ActividadesCom[[#This Row],[ÚLTIMO SEMESTRE CON CRÉDITOS]]&gt;0,ROUND(AVERAGE(ActividadesCom[[#This Row],[VALOR NIVEL 5]],ActividadesCom[[#This Row],[VALOR NIVEL 4]],ActividadesCom[[#This Row],[VALOR NIVEL 3]],ActividadesCom[[#This Row],[VALOR NIVEL 2]],ActividadesCom[[#This Row],[VALOR NIVEL 1]]),0),"")</f>
        <v>2</v>
      </c>
      <c r="G183" s="5" t="str">
        <f>IF(ActividadesCom[[#This Row],[PROMEDIO]]="","",IF(ActividadesCom[[#This Row],[PROMEDIO]]&gt;=4,"EXCELENTE",IF(ActividadesCom[[#This Row],[PROMEDIO]]&gt;=3,"NOTABLE",IF(ActividadesCom[[#This Row],[PROMEDIO]]&gt;=2,"BUENO",IF(ActividadesCom[[#This Row],[PROMEDIO]]=1,"SUFICIENTE","")))))</f>
        <v>BUENO</v>
      </c>
      <c r="H183" s="5">
        <f>MAX(ActividadesCom[[#This Row],[PERÍODO 1]],ActividadesCom[[#This Row],[PERÍODO 2]],ActividadesCom[[#This Row],[PERÍODO 3]],ActividadesCom[[#This Row],[PERÍODO 4]],ActividadesCom[[#This Row],[PERÍODO 5]])</f>
        <v>20151</v>
      </c>
      <c r="I183" s="6" t="s">
        <v>111</v>
      </c>
      <c r="J183" s="5">
        <v>20133</v>
      </c>
      <c r="K183" s="5" t="s">
        <v>4009</v>
      </c>
      <c r="L183" s="5">
        <f>IF(ActividadesCom[[#This Row],[NIVEL 1]]&lt;&gt;0,VLOOKUP(ActividadesCom[[#This Row],[NIVEL 1]],Catálogo!A:B,2,FALSE),"")</f>
        <v>2</v>
      </c>
      <c r="M183" s="5">
        <v>1</v>
      </c>
      <c r="N183" s="6" t="s">
        <v>111</v>
      </c>
      <c r="O183" s="5">
        <v>20141</v>
      </c>
      <c r="P183" s="5" t="s">
        <v>4009</v>
      </c>
      <c r="Q183" s="5">
        <f>IF(ActividadesCom[[#This Row],[NIVEL 2]]&lt;&gt;0,VLOOKUP(ActividadesCom[[#This Row],[NIVEL 2]],Catálogo!A:B,2,FALSE),"")</f>
        <v>2</v>
      </c>
      <c r="R183" s="5">
        <v>1</v>
      </c>
      <c r="S183" s="6" t="s">
        <v>111</v>
      </c>
      <c r="T183" s="5">
        <v>20151</v>
      </c>
      <c r="U183" s="5" t="s">
        <v>4009</v>
      </c>
      <c r="V183" s="5">
        <f>IF(ActividadesCom[[#This Row],[NIVEL 3]]&lt;&gt;0,VLOOKUP(ActividadesCom[[#This Row],[NIVEL 3]],Catálogo!A:B,2,FALSE),"")</f>
        <v>2</v>
      </c>
      <c r="W183" s="5">
        <v>1</v>
      </c>
      <c r="X183" s="6" t="s">
        <v>6</v>
      </c>
      <c r="Y183" s="5">
        <v>20133</v>
      </c>
      <c r="Z183" s="5" t="s">
        <v>4009</v>
      </c>
      <c r="AA183" s="5">
        <f>IF(ActividadesCom[[#This Row],[NIVEL 4]]&lt;&gt;0,VLOOKUP(ActividadesCom[[#This Row],[NIVEL 4]],Catálogo!A:B,2,FALSE),"")</f>
        <v>2</v>
      </c>
      <c r="AB183" s="5">
        <v>1</v>
      </c>
      <c r="AC183" s="6" t="s">
        <v>6</v>
      </c>
      <c r="AD183" s="5">
        <v>20141</v>
      </c>
      <c r="AE183" s="5" t="s">
        <v>4009</v>
      </c>
      <c r="AF183" s="5">
        <f>IF(ActividadesCom[[#This Row],[NIVEL 5]]&lt;&gt;0,VLOOKUP(ActividadesCom[[#This Row],[NIVEL 5]],Catálogo!A:B,2,FALSE),"")</f>
        <v>2</v>
      </c>
      <c r="AG183" s="5">
        <v>1</v>
      </c>
      <c r="AH183" s="2"/>
    </row>
    <row r="184" spans="1:34" ht="30" hidden="1" customHeight="1" x14ac:dyDescent="0.25">
      <c r="A184" s="7">
        <v>13470264</v>
      </c>
      <c r="B184" s="6" t="str">
        <f>VLOOKUP(ActividadesCom[[#This Row],[NO. DE CONTROL]],'LISTADO ESTUDIANTES'!A:C,2,FALSE)</f>
        <v>MUT BERZUNZA KAREN DEL JESUS</v>
      </c>
      <c r="C184" s="6" t="str">
        <f>VLOOKUP(ActividadesCom[[#This Row],[NO. DE CONTROL]],'LISTADO ESTUDIANTES'!A:C,3,FALSE)</f>
        <v>INGENIERIA EN GESTION EMPRESARIAL</v>
      </c>
      <c r="D184" s="5" t="str">
        <f>VLOOKUP(ActividadesCom[[#This Row],[NO. DE CONTROL]],'LISTADO ESTUDIANTES'!A:D,4,FALSE)</f>
        <v>EGRESADO(A)</v>
      </c>
      <c r="E184" s="5">
        <f>SUM(ActividadesCom[[#This Row],[CRÉD. 1]],ActividadesCom[[#This Row],[CRÉD. 2]],ActividadesCom[[#This Row],[CRÉD. 3]],ActividadesCom[[#This Row],[CRÉD. 4]],ActividadesCom[[#This Row],[CRÉD. 5]])</f>
        <v>5</v>
      </c>
      <c r="F184" s="17">
        <f>IF(ActividadesCom[[#This Row],[ÚLTIMO SEMESTRE CON CRÉDITOS]]&gt;0,ROUND(AVERAGE(ActividadesCom[[#This Row],[VALOR NIVEL 5]],ActividadesCom[[#This Row],[VALOR NIVEL 4]],ActividadesCom[[#This Row],[VALOR NIVEL 3]],ActividadesCom[[#This Row],[VALOR NIVEL 2]],ActividadesCom[[#This Row],[VALOR NIVEL 1]]),0),"")</f>
        <v>2</v>
      </c>
      <c r="G184" s="5" t="str">
        <f>IF(ActividadesCom[[#This Row],[PROMEDIO]]="","",IF(ActividadesCom[[#This Row],[PROMEDIO]]&gt;=4,"EXCELENTE",IF(ActividadesCom[[#This Row],[PROMEDIO]]&gt;=3,"NOTABLE",IF(ActividadesCom[[#This Row],[PROMEDIO]]&gt;=2,"BUENO",IF(ActividadesCom[[#This Row],[PROMEDIO]]=1,"SUFICIENTE","")))))</f>
        <v>BUENO</v>
      </c>
      <c r="H184" s="5">
        <f>MAX(ActividadesCom[[#This Row],[PERÍODO 1]],ActividadesCom[[#This Row],[PERÍODO 2]],ActividadesCom[[#This Row],[PERÍODO 3]],ActividadesCom[[#This Row],[PERÍODO 4]],ActividadesCom[[#This Row],[PERÍODO 5]])</f>
        <v>20153</v>
      </c>
      <c r="I184" s="6" t="s">
        <v>111</v>
      </c>
      <c r="J184" s="5">
        <v>20133</v>
      </c>
      <c r="K184" s="5" t="s">
        <v>4009</v>
      </c>
      <c r="L184" s="5">
        <f>IF(ActividadesCom[[#This Row],[NIVEL 1]]&lt;&gt;0,VLOOKUP(ActividadesCom[[#This Row],[NIVEL 1]],Catálogo!A:B,2,FALSE),"")</f>
        <v>2</v>
      </c>
      <c r="M184" s="5">
        <v>1</v>
      </c>
      <c r="N184" s="6" t="s">
        <v>111</v>
      </c>
      <c r="O184" s="5">
        <v>20141</v>
      </c>
      <c r="P184" s="5" t="s">
        <v>4009</v>
      </c>
      <c r="Q184" s="5">
        <f>IF(ActividadesCom[[#This Row],[NIVEL 2]]&lt;&gt;0,VLOOKUP(ActividadesCom[[#This Row],[NIVEL 2]],Catálogo!A:B,2,FALSE),"")</f>
        <v>2</v>
      </c>
      <c r="R184" s="5">
        <v>1</v>
      </c>
      <c r="S184" s="6" t="s">
        <v>111</v>
      </c>
      <c r="T184" s="5">
        <v>20153</v>
      </c>
      <c r="U184" s="5" t="s">
        <v>4009</v>
      </c>
      <c r="V184" s="5">
        <f>IF(ActividadesCom[[#This Row],[NIVEL 3]]&lt;&gt;0,VLOOKUP(ActividadesCom[[#This Row],[NIVEL 3]],Catálogo!A:B,2,FALSE),"")</f>
        <v>2</v>
      </c>
      <c r="W184" s="5">
        <v>1</v>
      </c>
      <c r="X184" s="6"/>
      <c r="Y184" s="5"/>
      <c r="Z184" s="5"/>
      <c r="AA184" s="5" t="str">
        <f>IF(ActividadesCom[[#This Row],[NIVEL 4]]&lt;&gt;0,VLOOKUP(ActividadesCom[[#This Row],[NIVEL 4]],Catálogo!A:B,2,FALSE),"")</f>
        <v/>
      </c>
      <c r="AB184" s="5"/>
      <c r="AC184" s="6" t="s">
        <v>159</v>
      </c>
      <c r="AD184" s="5">
        <v>20141</v>
      </c>
      <c r="AE184" s="5" t="s">
        <v>4009</v>
      </c>
      <c r="AF184" s="5">
        <f>IF(ActividadesCom[[#This Row],[NIVEL 5]]&lt;&gt;0,VLOOKUP(ActividadesCom[[#This Row],[NIVEL 5]],Catálogo!A:B,2,FALSE),"")</f>
        <v>2</v>
      </c>
      <c r="AG184" s="5">
        <v>2</v>
      </c>
      <c r="AH184" s="2"/>
    </row>
    <row r="185" spans="1:34" ht="30" hidden="1" customHeight="1" x14ac:dyDescent="0.25">
      <c r="A185" s="7">
        <v>13470265</v>
      </c>
      <c r="B185" s="6" t="str">
        <f>VLOOKUP(ActividadesCom[[#This Row],[NO. DE CONTROL]],'LISTADO ESTUDIANTES'!A:C,2,FALSE)</f>
        <v>BARRERA PACHECO GUSTAVO ISAIAS</v>
      </c>
      <c r="C185" s="6" t="str">
        <f>VLOOKUP(ActividadesCom[[#This Row],[NO. DE CONTROL]],'LISTADO ESTUDIANTES'!A:C,3,FALSE)</f>
        <v>INGENIERIA MECANICA</v>
      </c>
      <c r="D185" s="5" t="str">
        <f>VLOOKUP(ActividadesCom[[#This Row],[NO. DE CONTROL]],'LISTADO ESTUDIANTES'!A:D,4,FALSE)</f>
        <v>EGRESADO(A)</v>
      </c>
      <c r="E185" s="5">
        <f>SUM(ActividadesCom[[#This Row],[CRÉD. 1]],ActividadesCom[[#This Row],[CRÉD. 2]],ActividadesCom[[#This Row],[CRÉD. 3]],ActividadesCom[[#This Row],[CRÉD. 4]],ActividadesCom[[#This Row],[CRÉD. 5]])</f>
        <v>5</v>
      </c>
      <c r="F185" s="17">
        <f>IF(ActividadesCom[[#This Row],[ÚLTIMO SEMESTRE CON CRÉDITOS]]&gt;0,ROUND(AVERAGE(ActividadesCom[[#This Row],[VALOR NIVEL 5]],ActividadesCom[[#This Row],[VALOR NIVEL 4]],ActividadesCom[[#This Row],[VALOR NIVEL 3]],ActividadesCom[[#This Row],[VALOR NIVEL 2]],ActividadesCom[[#This Row],[VALOR NIVEL 1]]),0),"")</f>
        <v>2</v>
      </c>
      <c r="G185" s="5" t="str">
        <f>IF(ActividadesCom[[#This Row],[PROMEDIO]]="","",IF(ActividadesCom[[#This Row],[PROMEDIO]]&gt;=4,"EXCELENTE",IF(ActividadesCom[[#This Row],[PROMEDIO]]&gt;=3,"NOTABLE",IF(ActividadesCom[[#This Row],[PROMEDIO]]&gt;=2,"BUENO",IF(ActividadesCom[[#This Row],[PROMEDIO]]=1,"SUFICIENTE","")))))</f>
        <v>BUENO</v>
      </c>
      <c r="H185" s="5">
        <f>MAX(ActividadesCom[[#This Row],[PERÍODO 1]],ActividadesCom[[#This Row],[PERÍODO 2]],ActividadesCom[[#This Row],[PERÍODO 3]],ActividadesCom[[#This Row],[PERÍODO 4]],ActividadesCom[[#This Row],[PERÍODO 5]])</f>
        <v>20171</v>
      </c>
      <c r="I185" s="6" t="s">
        <v>288</v>
      </c>
      <c r="J185" s="5">
        <v>20161</v>
      </c>
      <c r="K185" s="5" t="s">
        <v>4009</v>
      </c>
      <c r="L185" s="5">
        <f>IF(ActividadesCom[[#This Row],[NIVEL 1]]&lt;&gt;0,VLOOKUP(ActividadesCom[[#This Row],[NIVEL 1]],Catálogo!A:B,2,FALSE),"")</f>
        <v>2</v>
      </c>
      <c r="M185" s="5">
        <v>1</v>
      </c>
      <c r="N185" s="6" t="s">
        <v>295</v>
      </c>
      <c r="O185" s="5">
        <v>20171</v>
      </c>
      <c r="P185" s="5" t="s">
        <v>4009</v>
      </c>
      <c r="Q185" s="5">
        <f>IF(ActividadesCom[[#This Row],[NIVEL 2]]&lt;&gt;0,VLOOKUP(ActividadesCom[[#This Row],[NIVEL 2]],Catálogo!A:B,2,FALSE),"")</f>
        <v>2</v>
      </c>
      <c r="R185" s="5">
        <v>1</v>
      </c>
      <c r="S185" s="6" t="s">
        <v>309</v>
      </c>
      <c r="T185" s="5">
        <v>20171</v>
      </c>
      <c r="U185" s="5" t="s">
        <v>4009</v>
      </c>
      <c r="V185" s="5">
        <f>IF(ActividadesCom[[#This Row],[NIVEL 3]]&lt;&gt;0,VLOOKUP(ActividadesCom[[#This Row],[NIVEL 3]],Catálogo!A:B,2,FALSE),"")</f>
        <v>2</v>
      </c>
      <c r="W185" s="5">
        <v>1</v>
      </c>
      <c r="X185" s="6"/>
      <c r="Y185" s="5"/>
      <c r="Z185" s="5"/>
      <c r="AA185" s="5" t="str">
        <f>IF(ActividadesCom[[#This Row],[NIVEL 4]]&lt;&gt;0,VLOOKUP(ActividadesCom[[#This Row],[NIVEL 4]],Catálogo!A:B,2,FALSE),"")</f>
        <v/>
      </c>
      <c r="AB185" s="5"/>
      <c r="AC185" s="6" t="s">
        <v>82</v>
      </c>
      <c r="AD185" s="5" t="s">
        <v>51</v>
      </c>
      <c r="AE185" s="5" t="s">
        <v>4009</v>
      </c>
      <c r="AF185" s="5">
        <f>IF(ActividadesCom[[#This Row],[NIVEL 5]]&lt;&gt;0,VLOOKUP(ActividadesCom[[#This Row],[NIVEL 5]],Catálogo!A:B,2,FALSE),"")</f>
        <v>2</v>
      </c>
      <c r="AG185" s="5">
        <v>2</v>
      </c>
      <c r="AH185" s="2"/>
    </row>
    <row r="186" spans="1:34" ht="30" hidden="1" customHeight="1" x14ac:dyDescent="0.25">
      <c r="A186" s="7">
        <v>13470266</v>
      </c>
      <c r="B186" s="6" t="str">
        <f>VLOOKUP(ActividadesCom[[#This Row],[NO. DE CONTROL]],'LISTADO ESTUDIANTES'!A:C,2,FALSE)</f>
        <v>PUC MAY JAIRO DAMIAN</v>
      </c>
      <c r="C186" s="6" t="str">
        <f>VLOOKUP(ActividadesCom[[#This Row],[NO. DE CONTROL]],'LISTADO ESTUDIANTES'!A:C,3,FALSE)</f>
        <v>INGENIERIA MECANICA</v>
      </c>
      <c r="D186" s="5" t="str">
        <f>VLOOKUP(ActividadesCom[[#This Row],[NO. DE CONTROL]],'LISTADO ESTUDIANTES'!A:D,4,FALSE)</f>
        <v>EGRESADO(A)</v>
      </c>
      <c r="E186" s="5">
        <f>SUM(ActividadesCom[[#This Row],[CRÉD. 1]],ActividadesCom[[#This Row],[CRÉD. 2]],ActividadesCom[[#This Row],[CRÉD. 3]],ActividadesCom[[#This Row],[CRÉD. 4]],ActividadesCom[[#This Row],[CRÉD. 5]])</f>
        <v>5</v>
      </c>
      <c r="F186" s="17">
        <f>IF(ActividadesCom[[#This Row],[ÚLTIMO SEMESTRE CON CRÉDITOS]]&gt;0,ROUND(AVERAGE(ActividadesCom[[#This Row],[VALOR NIVEL 5]],ActividadesCom[[#This Row],[VALOR NIVEL 4]],ActividadesCom[[#This Row],[VALOR NIVEL 3]],ActividadesCom[[#This Row],[VALOR NIVEL 2]],ActividadesCom[[#This Row],[VALOR NIVEL 1]]),0),"")</f>
        <v>2</v>
      </c>
      <c r="G186" s="5" t="str">
        <f>IF(ActividadesCom[[#This Row],[PROMEDIO]]="","",IF(ActividadesCom[[#This Row],[PROMEDIO]]&gt;=4,"EXCELENTE",IF(ActividadesCom[[#This Row],[PROMEDIO]]&gt;=3,"NOTABLE",IF(ActividadesCom[[#This Row],[PROMEDIO]]&gt;=2,"BUENO",IF(ActividadesCom[[#This Row],[PROMEDIO]]=1,"SUFICIENTE","")))))</f>
        <v>BUENO</v>
      </c>
      <c r="H186" s="5">
        <f>MAX(ActividadesCom[[#This Row],[PERÍODO 1]],ActividadesCom[[#This Row],[PERÍODO 2]],ActividadesCom[[#This Row],[PERÍODO 3]],ActividadesCom[[#This Row],[PERÍODO 4]],ActividadesCom[[#This Row],[PERÍODO 5]])</f>
        <v>20191</v>
      </c>
      <c r="I186" s="6" t="s">
        <v>60</v>
      </c>
      <c r="J186" s="5">
        <v>20151</v>
      </c>
      <c r="K186" s="5" t="s">
        <v>4009</v>
      </c>
      <c r="L186" s="5">
        <f>IF(ActividadesCom[[#This Row],[NIVEL 1]]&lt;&gt;0,VLOOKUP(ActividadesCom[[#This Row],[NIVEL 1]],Catálogo!A:B,2,FALSE),"")</f>
        <v>2</v>
      </c>
      <c r="M186" s="5">
        <v>1</v>
      </c>
      <c r="N186" s="6" t="s">
        <v>128</v>
      </c>
      <c r="O186" s="5">
        <v>20161</v>
      </c>
      <c r="P186" s="5" t="s">
        <v>4009</v>
      </c>
      <c r="Q186" s="5">
        <f>IF(ActividadesCom[[#This Row],[NIVEL 2]]&lt;&gt;0,VLOOKUP(ActividadesCom[[#This Row],[NIVEL 2]],Catálogo!A:B,2,FALSE),"")</f>
        <v>2</v>
      </c>
      <c r="R186" s="5">
        <v>1</v>
      </c>
      <c r="S186" s="6" t="s">
        <v>955</v>
      </c>
      <c r="T186" s="5">
        <v>20191</v>
      </c>
      <c r="U186" s="5" t="s">
        <v>4009</v>
      </c>
      <c r="V186" s="5">
        <f>IF(ActividadesCom[[#This Row],[NIVEL 3]]&lt;&gt;0,VLOOKUP(ActividadesCom[[#This Row],[NIVEL 3]],Catálogo!A:B,2,FALSE),"")</f>
        <v>2</v>
      </c>
      <c r="W186" s="5">
        <v>1</v>
      </c>
      <c r="X186" s="6" t="s">
        <v>47</v>
      </c>
      <c r="Y186" s="5">
        <v>20141</v>
      </c>
      <c r="Z186" s="5" t="s">
        <v>4009</v>
      </c>
      <c r="AA186" s="5">
        <f>IF(ActividadesCom[[#This Row],[NIVEL 4]]&lt;&gt;0,VLOOKUP(ActividadesCom[[#This Row],[NIVEL 4]],Catálogo!A:B,2,FALSE),"")</f>
        <v>2</v>
      </c>
      <c r="AB186" s="5">
        <v>1</v>
      </c>
      <c r="AC186" s="6" t="s">
        <v>104</v>
      </c>
      <c r="AD186" s="5">
        <v>20133</v>
      </c>
      <c r="AE186" s="5" t="s">
        <v>4009</v>
      </c>
      <c r="AF186" s="5">
        <f>IF(ActividadesCom[[#This Row],[NIVEL 5]]&lt;&gt;0,VLOOKUP(ActividadesCom[[#This Row],[NIVEL 5]],Catálogo!A:B,2,FALSE),"")</f>
        <v>2</v>
      </c>
      <c r="AG186" s="5">
        <v>1</v>
      </c>
      <c r="AH186" s="2"/>
    </row>
    <row r="187" spans="1:34" ht="30" hidden="1" customHeight="1" x14ac:dyDescent="0.25">
      <c r="A187" s="7">
        <v>13470267</v>
      </c>
      <c r="B187" s="6" t="str">
        <f>VLOOKUP(ActividadesCom[[#This Row],[NO. DE CONTROL]],'LISTADO ESTUDIANTES'!A:C,2,FALSE)</f>
        <v>PALACIOS JUAN JONATHAN</v>
      </c>
      <c r="C187" s="6" t="str">
        <f>VLOOKUP(ActividadesCom[[#This Row],[NO. DE CONTROL]],'LISTADO ESTUDIANTES'!A:C,3,FALSE)</f>
        <v>INGENIERIA MECANICA</v>
      </c>
      <c r="D187" s="5" t="str">
        <f>VLOOKUP(ActividadesCom[[#This Row],[NO. DE CONTROL]],'LISTADO ESTUDIANTES'!A:D,4,FALSE)</f>
        <v>EGRESADO(A)</v>
      </c>
      <c r="E187" s="5">
        <f>SUM(ActividadesCom[[#This Row],[CRÉD. 1]],ActividadesCom[[#This Row],[CRÉD. 2]],ActividadesCom[[#This Row],[CRÉD. 3]],ActividadesCom[[#This Row],[CRÉD. 4]],ActividadesCom[[#This Row],[CRÉD. 5]])</f>
        <v>5</v>
      </c>
      <c r="F187" s="17">
        <f>IF(ActividadesCom[[#This Row],[ÚLTIMO SEMESTRE CON CRÉDITOS]]&gt;0,ROUND(AVERAGE(ActividadesCom[[#This Row],[VALOR NIVEL 5]],ActividadesCom[[#This Row],[VALOR NIVEL 4]],ActividadesCom[[#This Row],[VALOR NIVEL 3]],ActividadesCom[[#This Row],[VALOR NIVEL 2]],ActividadesCom[[#This Row],[VALOR NIVEL 1]]),0),"")</f>
        <v>2</v>
      </c>
      <c r="G187" s="5" t="str">
        <f>IF(ActividadesCom[[#This Row],[PROMEDIO]]="","",IF(ActividadesCom[[#This Row],[PROMEDIO]]&gt;=4,"EXCELENTE",IF(ActividadesCom[[#This Row],[PROMEDIO]]&gt;=3,"NOTABLE",IF(ActividadesCom[[#This Row],[PROMEDIO]]&gt;=2,"BUENO",IF(ActividadesCom[[#This Row],[PROMEDIO]]=1,"SUFICIENTE","")))))</f>
        <v>BUENO</v>
      </c>
      <c r="H187" s="5">
        <f>MAX(ActividadesCom[[#This Row],[PERÍODO 1]],ActividadesCom[[#This Row],[PERÍODO 2]],ActividadesCom[[#This Row],[PERÍODO 3]],ActividadesCom[[#This Row],[PERÍODO 4]],ActividadesCom[[#This Row],[PERÍODO 5]])</f>
        <v>20171</v>
      </c>
      <c r="I187" s="6" t="s">
        <v>295</v>
      </c>
      <c r="J187" s="5">
        <v>20171</v>
      </c>
      <c r="K187" s="5" t="s">
        <v>4009</v>
      </c>
      <c r="L187" s="5">
        <f>IF(ActividadesCom[[#This Row],[NIVEL 1]]&lt;&gt;0,VLOOKUP(ActividadesCom[[#This Row],[NIVEL 1]],Catálogo!A:B,2,FALSE),"")</f>
        <v>2</v>
      </c>
      <c r="M187" s="5">
        <v>1</v>
      </c>
      <c r="N187" s="6" t="s">
        <v>309</v>
      </c>
      <c r="O187" s="5">
        <v>20171</v>
      </c>
      <c r="P187" s="5" t="s">
        <v>4009</v>
      </c>
      <c r="Q187" s="5">
        <f>IF(ActividadesCom[[#This Row],[NIVEL 2]]&lt;&gt;0,VLOOKUP(ActividadesCom[[#This Row],[NIVEL 2]],Catálogo!A:B,2,FALSE),"")</f>
        <v>2</v>
      </c>
      <c r="R187" s="5">
        <v>1</v>
      </c>
      <c r="S187" s="6" t="s">
        <v>340</v>
      </c>
      <c r="T187" s="5">
        <v>20171</v>
      </c>
      <c r="U187" s="5" t="s">
        <v>4009</v>
      </c>
      <c r="V187" s="5">
        <f>IF(ActividadesCom[[#This Row],[NIVEL 3]]&lt;&gt;0,VLOOKUP(ActividadesCom[[#This Row],[NIVEL 3]],Catálogo!A:B,2,FALSE),"")</f>
        <v>2</v>
      </c>
      <c r="W187" s="5">
        <v>1</v>
      </c>
      <c r="X187" s="6" t="s">
        <v>55</v>
      </c>
      <c r="Y187" s="5">
        <v>20133</v>
      </c>
      <c r="Z187" s="5" t="s">
        <v>4009</v>
      </c>
      <c r="AA187" s="5">
        <f>IF(ActividadesCom[[#This Row],[NIVEL 4]]&lt;&gt;0,VLOOKUP(ActividadesCom[[#This Row],[NIVEL 4]],Catálogo!A:B,2,FALSE),"")</f>
        <v>2</v>
      </c>
      <c r="AB187" s="5">
        <v>1</v>
      </c>
      <c r="AC187" s="6" t="s">
        <v>55</v>
      </c>
      <c r="AD187" s="5">
        <v>20141</v>
      </c>
      <c r="AE187" s="5" t="s">
        <v>4009</v>
      </c>
      <c r="AF187" s="5">
        <f>IF(ActividadesCom[[#This Row],[NIVEL 5]]&lt;&gt;0,VLOOKUP(ActividadesCom[[#This Row],[NIVEL 5]],Catálogo!A:B,2,FALSE),"")</f>
        <v>2</v>
      </c>
      <c r="AG187" s="5">
        <v>1</v>
      </c>
      <c r="AH187" s="2"/>
    </row>
    <row r="188" spans="1:34" ht="30" hidden="1" customHeight="1" x14ac:dyDescent="0.25">
      <c r="A188" s="7">
        <v>13470269</v>
      </c>
      <c r="B188" s="6" t="str">
        <f>VLOOKUP(ActividadesCom[[#This Row],[NO. DE CONTROL]],'LISTADO ESTUDIANTES'!A:C,2,FALSE)</f>
        <v>MIJANGOS PEREZ XCHELYAIRS RODRIGO</v>
      </c>
      <c r="C188" s="6" t="str">
        <f>VLOOKUP(ActividadesCom[[#This Row],[NO. DE CONTROL]],'LISTADO ESTUDIANTES'!A:C,3,FALSE)</f>
        <v>INGENIERIA MECANICA</v>
      </c>
      <c r="D188" s="5" t="str">
        <f>VLOOKUP(ActividadesCom[[#This Row],[NO. DE CONTROL]],'LISTADO ESTUDIANTES'!A:D,4,FALSE)</f>
        <v>EGRESADO(A)</v>
      </c>
      <c r="E188" s="5">
        <f>SUM(ActividadesCom[[#This Row],[CRÉD. 1]],ActividadesCom[[#This Row],[CRÉD. 2]],ActividadesCom[[#This Row],[CRÉD. 3]],ActividadesCom[[#This Row],[CRÉD. 4]],ActividadesCom[[#This Row],[CRÉD. 5]])</f>
        <v>8</v>
      </c>
      <c r="F188" s="17">
        <f>IF(ActividadesCom[[#This Row],[ÚLTIMO SEMESTRE CON CRÉDITOS]]&gt;0,ROUND(AVERAGE(ActividadesCom[[#This Row],[VALOR NIVEL 5]],ActividadesCom[[#This Row],[VALOR NIVEL 4]],ActividadesCom[[#This Row],[VALOR NIVEL 3]],ActividadesCom[[#This Row],[VALOR NIVEL 2]],ActividadesCom[[#This Row],[VALOR NIVEL 1]]),0),"")</f>
        <v>2</v>
      </c>
      <c r="G188" s="5" t="str">
        <f>IF(ActividadesCom[[#This Row],[PROMEDIO]]="","",IF(ActividadesCom[[#This Row],[PROMEDIO]]&gt;=4,"EXCELENTE",IF(ActividadesCom[[#This Row],[PROMEDIO]]&gt;=3,"NOTABLE",IF(ActividadesCom[[#This Row],[PROMEDIO]]&gt;=2,"BUENO",IF(ActividadesCom[[#This Row],[PROMEDIO]]=1,"SUFICIENTE","")))))</f>
        <v>BUENO</v>
      </c>
      <c r="H188" s="5">
        <f>MAX(ActividadesCom[[#This Row],[PERÍODO 1]],ActividadesCom[[#This Row],[PERÍODO 2]],ActividadesCom[[#This Row],[PERÍODO 3]],ActividadesCom[[#This Row],[PERÍODO 4]],ActividadesCom[[#This Row],[PERÍODO 5]])</f>
        <v>20171</v>
      </c>
      <c r="I188" s="6" t="s">
        <v>289</v>
      </c>
      <c r="J188" s="5">
        <v>20151</v>
      </c>
      <c r="K188" s="5" t="s">
        <v>4009</v>
      </c>
      <c r="L188" s="5">
        <f>IF(ActividadesCom[[#This Row],[NIVEL 1]]&lt;&gt;0,VLOOKUP(ActividadesCom[[#This Row],[NIVEL 1]],Catálogo!A:B,2,FALSE),"")</f>
        <v>2</v>
      </c>
      <c r="M188" s="5">
        <v>1</v>
      </c>
      <c r="N188" s="6" t="s">
        <v>290</v>
      </c>
      <c r="O188" s="5">
        <v>20163</v>
      </c>
      <c r="P188" s="5" t="s">
        <v>4009</v>
      </c>
      <c r="Q188" s="5">
        <f>IF(ActividadesCom[[#This Row],[NIVEL 2]]&lt;&gt;0,VLOOKUP(ActividadesCom[[#This Row],[NIVEL 2]],Catálogo!A:B,2,FALSE),"")</f>
        <v>2</v>
      </c>
      <c r="R188" s="5">
        <v>2</v>
      </c>
      <c r="S188" s="6" t="s">
        <v>309</v>
      </c>
      <c r="T188" s="5">
        <v>20171</v>
      </c>
      <c r="U188" s="5" t="s">
        <v>4009</v>
      </c>
      <c r="V188" s="5">
        <f>IF(ActividadesCom[[#This Row],[NIVEL 3]]&lt;&gt;0,VLOOKUP(ActividadesCom[[#This Row],[NIVEL 3]],Catálogo!A:B,2,FALSE),"")</f>
        <v>2</v>
      </c>
      <c r="W188" s="5">
        <v>1</v>
      </c>
      <c r="X188" s="6" t="s">
        <v>99</v>
      </c>
      <c r="Y188" s="5" t="s">
        <v>224</v>
      </c>
      <c r="Z188" s="5" t="s">
        <v>4009</v>
      </c>
      <c r="AA188" s="5">
        <f>IF(ActividadesCom[[#This Row],[NIVEL 4]]&lt;&gt;0,VLOOKUP(ActividadesCom[[#This Row],[NIVEL 4]],Catálogo!A:B,2,FALSE),"")</f>
        <v>2</v>
      </c>
      <c r="AB188" s="5">
        <v>2</v>
      </c>
      <c r="AC188" s="6" t="s">
        <v>33</v>
      </c>
      <c r="AD188" s="5">
        <v>20133</v>
      </c>
      <c r="AE188" s="5" t="s">
        <v>4009</v>
      </c>
      <c r="AF188" s="5">
        <f>IF(ActividadesCom[[#This Row],[NIVEL 5]]&lt;&gt;0,VLOOKUP(ActividadesCom[[#This Row],[NIVEL 5]],Catálogo!A:B,2,FALSE),"")</f>
        <v>2</v>
      </c>
      <c r="AG188" s="5">
        <v>2</v>
      </c>
      <c r="AH188" s="2"/>
    </row>
    <row r="189" spans="1:34" ht="30" hidden="1" customHeight="1" x14ac:dyDescent="0.25">
      <c r="A189" s="7">
        <v>13470274</v>
      </c>
      <c r="B189" s="6" t="str">
        <f>VLOOKUP(ActividadesCom[[#This Row],[NO. DE CONTROL]],'LISTADO ESTUDIANTES'!A:C,2,FALSE)</f>
        <v>CHACHA TECLA JONATHAN</v>
      </c>
      <c r="C189" s="6" t="str">
        <f>VLOOKUP(ActividadesCom[[#This Row],[NO. DE CONTROL]],'LISTADO ESTUDIANTES'!A:C,3,FALSE)</f>
        <v>INGENIERIA MECANICA</v>
      </c>
      <c r="D189" s="5" t="str">
        <f>VLOOKUP(ActividadesCom[[#This Row],[NO. DE CONTROL]],'LISTADO ESTUDIANTES'!A:D,4,FALSE)</f>
        <v>EGRESADO(A)</v>
      </c>
      <c r="E189" s="5">
        <f>SUM(ActividadesCom[[#This Row],[CRÉD. 1]],ActividadesCom[[#This Row],[CRÉD. 2]],ActividadesCom[[#This Row],[CRÉD. 3]],ActividadesCom[[#This Row],[CRÉD. 4]],ActividadesCom[[#This Row],[CRÉD. 5]])</f>
        <v>5</v>
      </c>
      <c r="F189" s="17">
        <f>IF(ActividadesCom[[#This Row],[ÚLTIMO SEMESTRE CON CRÉDITOS]]&gt;0,ROUND(AVERAGE(ActividadesCom[[#This Row],[VALOR NIVEL 5]],ActividadesCom[[#This Row],[VALOR NIVEL 4]],ActividadesCom[[#This Row],[VALOR NIVEL 3]],ActividadesCom[[#This Row],[VALOR NIVEL 2]],ActividadesCom[[#This Row],[VALOR NIVEL 1]]),0),"")</f>
        <v>2</v>
      </c>
      <c r="G189" s="5" t="str">
        <f>IF(ActividadesCom[[#This Row],[PROMEDIO]]="","",IF(ActividadesCom[[#This Row],[PROMEDIO]]&gt;=4,"EXCELENTE",IF(ActividadesCom[[#This Row],[PROMEDIO]]&gt;=3,"NOTABLE",IF(ActividadesCom[[#This Row],[PROMEDIO]]&gt;=2,"BUENO",IF(ActividadesCom[[#This Row],[PROMEDIO]]=1,"SUFICIENTE","")))))</f>
        <v>BUENO</v>
      </c>
      <c r="H189" s="5">
        <f>MAX(ActividadesCom[[#This Row],[PERÍODO 1]],ActividadesCom[[#This Row],[PERÍODO 2]],ActividadesCom[[#This Row],[PERÍODO 3]],ActividadesCom[[#This Row],[PERÍODO 4]],ActividadesCom[[#This Row],[PERÍODO 5]])</f>
        <v>20171</v>
      </c>
      <c r="I189" s="6" t="s">
        <v>295</v>
      </c>
      <c r="J189" s="5">
        <v>20171</v>
      </c>
      <c r="K189" s="5" t="s">
        <v>4009</v>
      </c>
      <c r="L189" s="5">
        <f>IF(ActividadesCom[[#This Row],[NIVEL 1]]&lt;&gt;0,VLOOKUP(ActividadesCom[[#This Row],[NIVEL 1]],Catálogo!A:B,2,FALSE),"")</f>
        <v>2</v>
      </c>
      <c r="M189" s="5">
        <v>1</v>
      </c>
      <c r="N189" s="6" t="s">
        <v>309</v>
      </c>
      <c r="O189" s="5">
        <v>20171</v>
      </c>
      <c r="P189" s="5" t="s">
        <v>4009</v>
      </c>
      <c r="Q189" s="5">
        <f>IF(ActividadesCom[[#This Row],[NIVEL 2]]&lt;&gt;0,VLOOKUP(ActividadesCom[[#This Row],[NIVEL 2]],Catálogo!A:B,2,FALSE),"")</f>
        <v>2</v>
      </c>
      <c r="R189" s="5">
        <v>1</v>
      </c>
      <c r="S189" s="6" t="s">
        <v>307</v>
      </c>
      <c r="T189" s="5">
        <v>20171</v>
      </c>
      <c r="U189" s="5" t="s">
        <v>4009</v>
      </c>
      <c r="V189" s="5">
        <f>IF(ActividadesCom[[#This Row],[NIVEL 3]]&lt;&gt;0,VLOOKUP(ActividadesCom[[#This Row],[NIVEL 3]],Catálogo!A:B,2,FALSE),"")</f>
        <v>2</v>
      </c>
      <c r="W189" s="5">
        <v>1</v>
      </c>
      <c r="X189" s="6" t="s">
        <v>116</v>
      </c>
      <c r="Y189" s="5">
        <v>20141</v>
      </c>
      <c r="Z189" s="5" t="s">
        <v>4009</v>
      </c>
      <c r="AA189" s="5">
        <f>IF(ActividadesCom[[#This Row],[NIVEL 4]]&lt;&gt;0,VLOOKUP(ActividadesCom[[#This Row],[NIVEL 4]],Catálogo!A:B,2,FALSE),"")</f>
        <v>2</v>
      </c>
      <c r="AB189" s="5">
        <v>1</v>
      </c>
      <c r="AC189" s="6" t="s">
        <v>82</v>
      </c>
      <c r="AD189" s="5">
        <v>20133</v>
      </c>
      <c r="AE189" s="5" t="s">
        <v>4009</v>
      </c>
      <c r="AF189" s="5">
        <f>IF(ActividadesCom[[#This Row],[NIVEL 5]]&lt;&gt;0,VLOOKUP(ActividadesCom[[#This Row],[NIVEL 5]],Catálogo!A:B,2,FALSE),"")</f>
        <v>2</v>
      </c>
      <c r="AG189" s="5">
        <v>1</v>
      </c>
      <c r="AH189" s="2"/>
    </row>
    <row r="190" spans="1:34" ht="30" hidden="1" customHeight="1" x14ac:dyDescent="0.25">
      <c r="A190" s="7">
        <v>13470275</v>
      </c>
      <c r="B190" s="6" t="str">
        <f>VLOOKUP(ActividadesCom[[#This Row],[NO. DE CONTROL]],'LISTADO ESTUDIANTES'!A:C,2,FALSE)</f>
        <v>LARA NOVELO KATHIA ITZEL</v>
      </c>
      <c r="C190" s="6" t="str">
        <f>VLOOKUP(ActividadesCom[[#This Row],[NO. DE CONTROL]],'LISTADO ESTUDIANTES'!A:C,3,FALSE)</f>
        <v>INGENIERIA EN GESTION EMPRESARIAL</v>
      </c>
      <c r="D190" s="5" t="str">
        <f>VLOOKUP(ActividadesCom[[#This Row],[NO. DE CONTROL]],'LISTADO ESTUDIANTES'!A:D,4,FALSE)</f>
        <v>EGRESADO(A)</v>
      </c>
      <c r="E190" s="5">
        <f>SUM(ActividadesCom[[#This Row],[CRÉD. 1]],ActividadesCom[[#This Row],[CRÉD. 2]],ActividadesCom[[#This Row],[CRÉD. 3]],ActividadesCom[[#This Row],[CRÉD. 4]],ActividadesCom[[#This Row],[CRÉD. 5]])</f>
        <v>5</v>
      </c>
      <c r="F190" s="17">
        <f>IF(ActividadesCom[[#This Row],[ÚLTIMO SEMESTRE CON CRÉDITOS]]&gt;0,ROUND(AVERAGE(ActividadesCom[[#This Row],[VALOR NIVEL 5]],ActividadesCom[[#This Row],[VALOR NIVEL 4]],ActividadesCom[[#This Row],[VALOR NIVEL 3]],ActividadesCom[[#This Row],[VALOR NIVEL 2]],ActividadesCom[[#This Row],[VALOR NIVEL 1]]),0),"")</f>
        <v>2</v>
      </c>
      <c r="G190" s="5" t="str">
        <f>IF(ActividadesCom[[#This Row],[PROMEDIO]]="","",IF(ActividadesCom[[#This Row],[PROMEDIO]]&gt;=4,"EXCELENTE",IF(ActividadesCom[[#This Row],[PROMEDIO]]&gt;=3,"NOTABLE",IF(ActividadesCom[[#This Row],[PROMEDIO]]&gt;=2,"BUENO",IF(ActividadesCom[[#This Row],[PROMEDIO]]=1,"SUFICIENTE","")))))</f>
        <v>BUENO</v>
      </c>
      <c r="H190" s="5">
        <f>MAX(ActividadesCom[[#This Row],[PERÍODO 1]],ActividadesCom[[#This Row],[PERÍODO 2]],ActividadesCom[[#This Row],[PERÍODO 3]],ActividadesCom[[#This Row],[PERÍODO 4]],ActividadesCom[[#This Row],[PERÍODO 5]])</f>
        <v>20173</v>
      </c>
      <c r="I190" s="6" t="s">
        <v>111</v>
      </c>
      <c r="J190" s="5">
        <v>20133</v>
      </c>
      <c r="K190" s="5" t="s">
        <v>4009</v>
      </c>
      <c r="L190" s="5">
        <f>IF(ActividadesCom[[#This Row],[NIVEL 1]]&lt;&gt;0,VLOOKUP(ActividadesCom[[#This Row],[NIVEL 1]],Catálogo!A:B,2,FALSE),"")</f>
        <v>2</v>
      </c>
      <c r="M190" s="5">
        <v>1</v>
      </c>
      <c r="N190" s="6" t="s">
        <v>212</v>
      </c>
      <c r="O190" s="5">
        <v>20153</v>
      </c>
      <c r="P190" s="5" t="s">
        <v>4009</v>
      </c>
      <c r="Q190" s="5">
        <f>IF(ActividadesCom[[#This Row],[NIVEL 2]]&lt;&gt;0,VLOOKUP(ActividadesCom[[#This Row],[NIVEL 2]],Catálogo!A:B,2,FALSE),"")</f>
        <v>2</v>
      </c>
      <c r="R190" s="5">
        <v>2</v>
      </c>
      <c r="S190" s="6" t="s">
        <v>111</v>
      </c>
      <c r="T190" s="5">
        <v>20153</v>
      </c>
      <c r="U190" s="5" t="s">
        <v>4009</v>
      </c>
      <c r="V190" s="5">
        <f>IF(ActividadesCom[[#This Row],[NIVEL 3]]&lt;&gt;0,VLOOKUP(ActividadesCom[[#This Row],[NIVEL 3]],Catálogo!A:B,2,FALSE),"")</f>
        <v>2</v>
      </c>
      <c r="W190" s="5">
        <v>1</v>
      </c>
      <c r="X190" s="6" t="s">
        <v>111</v>
      </c>
      <c r="Y190" s="5">
        <v>20173</v>
      </c>
      <c r="Z190" s="5" t="s">
        <v>4009</v>
      </c>
      <c r="AA190" s="5">
        <f>IF(ActividadesCom[[#This Row],[NIVEL 4]]&lt;&gt;0,VLOOKUP(ActividadesCom[[#This Row],[NIVEL 4]],Catálogo!A:B,2,FALSE),"")</f>
        <v>2</v>
      </c>
      <c r="AB190" s="5">
        <v>1</v>
      </c>
      <c r="AC190" s="6"/>
      <c r="AD190" s="5"/>
      <c r="AE190" s="5"/>
      <c r="AF190" s="5" t="str">
        <f>IF(ActividadesCom[[#This Row],[NIVEL 5]]&lt;&gt;0,VLOOKUP(ActividadesCom[[#This Row],[NIVEL 5]],Catálogo!A:B,2,FALSE),"")</f>
        <v/>
      </c>
      <c r="AG190" s="5"/>
      <c r="AH190" s="2"/>
    </row>
    <row r="191" spans="1:34" ht="30" hidden="1" customHeight="1" x14ac:dyDescent="0.25">
      <c r="A191" s="7">
        <v>13470276</v>
      </c>
      <c r="B191" s="6" t="str">
        <f>VLOOKUP(ActividadesCom[[#This Row],[NO. DE CONTROL]],'LISTADO ESTUDIANTES'!A:C,2,FALSE)</f>
        <v>SILVAN GONZALEZ SANDY MARLENE</v>
      </c>
      <c r="C191" s="6" t="str">
        <f>VLOOKUP(ActividadesCom[[#This Row],[NO. DE CONTROL]],'LISTADO ESTUDIANTES'!A:C,3,FALSE)</f>
        <v>INGENIERIA EN GESTION EMPRESARIAL</v>
      </c>
      <c r="D191" s="5" t="str">
        <f>VLOOKUP(ActividadesCom[[#This Row],[NO. DE CONTROL]],'LISTADO ESTUDIANTES'!A:D,4,FALSE)</f>
        <v>EGRESADO(A)</v>
      </c>
      <c r="E191" s="5">
        <f>SUM(ActividadesCom[[#This Row],[CRÉD. 1]],ActividadesCom[[#This Row],[CRÉD. 2]],ActividadesCom[[#This Row],[CRÉD. 3]],ActividadesCom[[#This Row],[CRÉD. 4]],ActividadesCom[[#This Row],[CRÉD. 5]])</f>
        <v>5</v>
      </c>
      <c r="F191" s="17">
        <f>IF(ActividadesCom[[#This Row],[ÚLTIMO SEMESTRE CON CRÉDITOS]]&gt;0,ROUND(AVERAGE(ActividadesCom[[#This Row],[VALOR NIVEL 5]],ActividadesCom[[#This Row],[VALOR NIVEL 4]],ActividadesCom[[#This Row],[VALOR NIVEL 3]],ActividadesCom[[#This Row],[VALOR NIVEL 2]],ActividadesCom[[#This Row],[VALOR NIVEL 1]]),0),"")</f>
        <v>2</v>
      </c>
      <c r="G191" s="5" t="str">
        <f>IF(ActividadesCom[[#This Row],[PROMEDIO]]="","",IF(ActividadesCom[[#This Row],[PROMEDIO]]&gt;=4,"EXCELENTE",IF(ActividadesCom[[#This Row],[PROMEDIO]]&gt;=3,"NOTABLE",IF(ActividadesCom[[#This Row],[PROMEDIO]]&gt;=2,"BUENO",IF(ActividadesCom[[#This Row],[PROMEDIO]]=1,"SUFICIENTE","")))))</f>
        <v>BUENO</v>
      </c>
      <c r="H191" s="5">
        <f>MAX(ActividadesCom[[#This Row],[PERÍODO 1]],ActividadesCom[[#This Row],[PERÍODO 2]],ActividadesCom[[#This Row],[PERÍODO 3]],ActividadesCom[[#This Row],[PERÍODO 4]],ActividadesCom[[#This Row],[PERÍODO 5]])</f>
        <v>20151</v>
      </c>
      <c r="I191" s="6" t="s">
        <v>111</v>
      </c>
      <c r="J191" s="5">
        <v>20133</v>
      </c>
      <c r="K191" s="5" t="s">
        <v>4009</v>
      </c>
      <c r="L191" s="5">
        <f>IF(ActividadesCom[[#This Row],[NIVEL 1]]&lt;&gt;0,VLOOKUP(ActividadesCom[[#This Row],[NIVEL 1]],Catálogo!A:B,2,FALSE),"")</f>
        <v>2</v>
      </c>
      <c r="M191" s="5">
        <v>1</v>
      </c>
      <c r="N191" s="6" t="s">
        <v>111</v>
      </c>
      <c r="O191" s="5">
        <v>20141</v>
      </c>
      <c r="P191" s="5" t="s">
        <v>4009</v>
      </c>
      <c r="Q191" s="5">
        <f>IF(ActividadesCom[[#This Row],[NIVEL 2]]&lt;&gt;0,VLOOKUP(ActividadesCom[[#This Row],[NIVEL 2]],Catálogo!A:B,2,FALSE),"")</f>
        <v>2</v>
      </c>
      <c r="R191" s="5">
        <v>1</v>
      </c>
      <c r="S191" s="6" t="s">
        <v>111</v>
      </c>
      <c r="T191" s="5">
        <v>20151</v>
      </c>
      <c r="U191" s="5" t="s">
        <v>4009</v>
      </c>
      <c r="V191" s="5">
        <f>IF(ActividadesCom[[#This Row],[NIVEL 3]]&lt;&gt;0,VLOOKUP(ActividadesCom[[#This Row],[NIVEL 3]],Catálogo!A:B,2,FALSE),"")</f>
        <v>2</v>
      </c>
      <c r="W191" s="5">
        <v>1</v>
      </c>
      <c r="X191" s="6"/>
      <c r="Y191" s="5"/>
      <c r="Z191" s="5"/>
      <c r="AA191" s="5" t="str">
        <f>IF(ActividadesCom[[#This Row],[NIVEL 4]]&lt;&gt;0,VLOOKUP(ActividadesCom[[#This Row],[NIVEL 4]],Catálogo!A:B,2,FALSE),"")</f>
        <v/>
      </c>
      <c r="AB191" s="5"/>
      <c r="AC191" s="6" t="s">
        <v>34</v>
      </c>
      <c r="AD191" s="5">
        <v>20141</v>
      </c>
      <c r="AE191" s="5" t="s">
        <v>4009</v>
      </c>
      <c r="AF191" s="5">
        <f>IF(ActividadesCom[[#This Row],[NIVEL 5]]&lt;&gt;0,VLOOKUP(ActividadesCom[[#This Row],[NIVEL 5]],Catálogo!A:B,2,FALSE),"")</f>
        <v>2</v>
      </c>
      <c r="AG191" s="5">
        <v>2</v>
      </c>
      <c r="AH191" s="2"/>
    </row>
    <row r="192" spans="1:34" ht="30" hidden="1" customHeight="1" x14ac:dyDescent="0.25">
      <c r="A192" s="7">
        <v>13470277</v>
      </c>
      <c r="B192" s="6" t="str">
        <f>VLOOKUP(ActividadesCom[[#This Row],[NO. DE CONTROL]],'LISTADO ESTUDIANTES'!A:C,2,FALSE)</f>
        <v>GARCIA TE ABIUD EMANUEL</v>
      </c>
      <c r="C192" s="6" t="str">
        <f>VLOOKUP(ActividadesCom[[#This Row],[NO. DE CONTROL]],'LISTADO ESTUDIANTES'!A:C,3,FALSE)</f>
        <v>INGENIERIA EN GESTION EMPRESARIAL</v>
      </c>
      <c r="D192" s="5" t="str">
        <f>VLOOKUP(ActividadesCom[[#This Row],[NO. DE CONTROL]],'LISTADO ESTUDIANTES'!A:D,4,FALSE)</f>
        <v>EGRESADO(A)</v>
      </c>
      <c r="E192" s="5">
        <f>SUM(ActividadesCom[[#This Row],[CRÉD. 1]],ActividadesCom[[#This Row],[CRÉD. 2]],ActividadesCom[[#This Row],[CRÉD. 3]],ActividadesCom[[#This Row],[CRÉD. 4]],ActividadesCom[[#This Row],[CRÉD. 5]])</f>
        <v>6</v>
      </c>
      <c r="F192" s="17">
        <f>IF(ActividadesCom[[#This Row],[ÚLTIMO SEMESTRE CON CRÉDITOS]]&gt;0,ROUND(AVERAGE(ActividadesCom[[#This Row],[VALOR NIVEL 5]],ActividadesCom[[#This Row],[VALOR NIVEL 4]],ActividadesCom[[#This Row],[VALOR NIVEL 3]],ActividadesCom[[#This Row],[VALOR NIVEL 2]],ActividadesCom[[#This Row],[VALOR NIVEL 1]]),0),"")</f>
        <v>2</v>
      </c>
      <c r="G192" s="5" t="str">
        <f>IF(ActividadesCom[[#This Row],[PROMEDIO]]="","",IF(ActividadesCom[[#This Row],[PROMEDIO]]&gt;=4,"EXCELENTE",IF(ActividadesCom[[#This Row],[PROMEDIO]]&gt;=3,"NOTABLE",IF(ActividadesCom[[#This Row],[PROMEDIO]]&gt;=2,"BUENO",IF(ActividadesCom[[#This Row],[PROMEDIO]]=1,"SUFICIENTE","")))))</f>
        <v>BUENO</v>
      </c>
      <c r="H192" s="5">
        <f>MAX(ActividadesCom[[#This Row],[PERÍODO 1]],ActividadesCom[[#This Row],[PERÍODO 2]],ActividadesCom[[#This Row],[PERÍODO 3]],ActividadesCom[[#This Row],[PERÍODO 4]],ActividadesCom[[#This Row],[PERÍODO 5]])</f>
        <v>20153</v>
      </c>
      <c r="I192" s="6" t="s">
        <v>111</v>
      </c>
      <c r="J192" s="5">
        <v>20133</v>
      </c>
      <c r="K192" s="5" t="s">
        <v>4009</v>
      </c>
      <c r="L192" s="5">
        <f>IF(ActividadesCom[[#This Row],[NIVEL 1]]&lt;&gt;0,VLOOKUP(ActividadesCom[[#This Row],[NIVEL 1]],Catálogo!A:B,2,FALSE),"")</f>
        <v>2</v>
      </c>
      <c r="M192" s="5">
        <v>1</v>
      </c>
      <c r="N192" s="6" t="s">
        <v>111</v>
      </c>
      <c r="O192" s="5">
        <v>20153</v>
      </c>
      <c r="P192" s="5" t="s">
        <v>4009</v>
      </c>
      <c r="Q192" s="5">
        <f>IF(ActividadesCom[[#This Row],[NIVEL 2]]&lt;&gt;0,VLOOKUP(ActividadesCom[[#This Row],[NIVEL 2]],Catálogo!A:B,2,FALSE),"")</f>
        <v>2</v>
      </c>
      <c r="R192" s="5">
        <v>1</v>
      </c>
      <c r="S192" s="6" t="s">
        <v>111</v>
      </c>
      <c r="T192" s="5">
        <v>20141</v>
      </c>
      <c r="U192" s="5" t="s">
        <v>4009</v>
      </c>
      <c r="V192" s="5">
        <f>IF(ActividadesCom[[#This Row],[NIVEL 3]]&lt;&gt;0,VLOOKUP(ActividadesCom[[#This Row],[NIVEL 3]],Catálogo!A:B,2,FALSE),"")</f>
        <v>2</v>
      </c>
      <c r="W192" s="5">
        <v>1</v>
      </c>
      <c r="X192" s="6" t="s">
        <v>111</v>
      </c>
      <c r="Y192" s="5">
        <v>20151</v>
      </c>
      <c r="Z192" s="5" t="s">
        <v>4009</v>
      </c>
      <c r="AA192" s="5">
        <f>IF(ActividadesCom[[#This Row],[NIVEL 4]]&lt;&gt;0,VLOOKUP(ActividadesCom[[#This Row],[NIVEL 4]],Catálogo!A:B,2,FALSE),"")</f>
        <v>2</v>
      </c>
      <c r="AB192" s="5">
        <v>1</v>
      </c>
      <c r="AC192" s="6" t="s">
        <v>159</v>
      </c>
      <c r="AD192" s="5" t="s">
        <v>51</v>
      </c>
      <c r="AE192" s="5" t="s">
        <v>4009</v>
      </c>
      <c r="AF192" s="5">
        <f>IF(ActividadesCom[[#This Row],[NIVEL 5]]&lt;&gt;0,VLOOKUP(ActividadesCom[[#This Row],[NIVEL 5]],Catálogo!A:B,2,FALSE),"")</f>
        <v>2</v>
      </c>
      <c r="AG192" s="5">
        <v>2</v>
      </c>
      <c r="AH192" s="2"/>
    </row>
    <row r="193" spans="1:34" ht="30" hidden="1" customHeight="1" x14ac:dyDescent="0.25">
      <c r="A193" s="7">
        <v>13470279</v>
      </c>
      <c r="B193" s="6" t="str">
        <f>VLOOKUP(ActividadesCom[[#This Row],[NO. DE CONTROL]],'LISTADO ESTUDIANTES'!A:C,2,FALSE)</f>
        <v>ARENAS WONG ALEJANDRA PATRICIA</v>
      </c>
      <c r="C193" s="6" t="str">
        <f>VLOOKUP(ActividadesCom[[#This Row],[NO. DE CONTROL]],'LISTADO ESTUDIANTES'!A:C,3,FALSE)</f>
        <v>INGENIERIA EN GESTION EMPRESARIAL</v>
      </c>
      <c r="D193" s="5" t="str">
        <f>VLOOKUP(ActividadesCom[[#This Row],[NO. DE CONTROL]],'LISTADO ESTUDIANTES'!A:D,4,FALSE)</f>
        <v>EGRESADO(A)</v>
      </c>
      <c r="E193" s="5">
        <f>SUM(ActividadesCom[[#This Row],[CRÉD. 1]],ActividadesCom[[#This Row],[CRÉD. 2]],ActividadesCom[[#This Row],[CRÉD. 3]],ActividadesCom[[#This Row],[CRÉD. 4]],ActividadesCom[[#This Row],[CRÉD. 5]])</f>
        <v>5</v>
      </c>
      <c r="F193" s="17">
        <f>IF(ActividadesCom[[#This Row],[ÚLTIMO SEMESTRE CON CRÉDITOS]]&gt;0,ROUND(AVERAGE(ActividadesCom[[#This Row],[VALOR NIVEL 5]],ActividadesCom[[#This Row],[VALOR NIVEL 4]],ActividadesCom[[#This Row],[VALOR NIVEL 3]],ActividadesCom[[#This Row],[VALOR NIVEL 2]],ActividadesCom[[#This Row],[VALOR NIVEL 1]]),0),"")</f>
        <v>2</v>
      </c>
      <c r="G193" s="5" t="str">
        <f>IF(ActividadesCom[[#This Row],[PROMEDIO]]="","",IF(ActividadesCom[[#This Row],[PROMEDIO]]&gt;=4,"EXCELENTE",IF(ActividadesCom[[#This Row],[PROMEDIO]]&gt;=3,"NOTABLE",IF(ActividadesCom[[#This Row],[PROMEDIO]]&gt;=2,"BUENO",IF(ActividadesCom[[#This Row],[PROMEDIO]]=1,"SUFICIENTE","")))))</f>
        <v>BUENO</v>
      </c>
      <c r="H193" s="5">
        <f>MAX(ActividadesCom[[#This Row],[PERÍODO 1]],ActividadesCom[[#This Row],[PERÍODO 2]],ActividadesCom[[#This Row],[PERÍODO 3]],ActividadesCom[[#This Row],[PERÍODO 4]],ActividadesCom[[#This Row],[PERÍODO 5]])</f>
        <v>20153</v>
      </c>
      <c r="I193" s="6" t="s">
        <v>111</v>
      </c>
      <c r="J193" s="5">
        <v>20131</v>
      </c>
      <c r="K193" s="5" t="s">
        <v>4009</v>
      </c>
      <c r="L193" s="5">
        <f>IF(ActividadesCom[[#This Row],[NIVEL 1]]&lt;&gt;0,VLOOKUP(ActividadesCom[[#This Row],[NIVEL 1]],Catálogo!A:B,2,FALSE),"")</f>
        <v>2</v>
      </c>
      <c r="M193" s="5">
        <v>1</v>
      </c>
      <c r="N193" s="6" t="s">
        <v>111</v>
      </c>
      <c r="O193" s="5">
        <v>20153</v>
      </c>
      <c r="P193" s="5" t="s">
        <v>4009</v>
      </c>
      <c r="Q193" s="5">
        <f>IF(ActividadesCom[[#This Row],[NIVEL 2]]&lt;&gt;0,VLOOKUP(ActividadesCom[[#This Row],[NIVEL 2]],Catálogo!A:B,2,FALSE),"")</f>
        <v>2</v>
      </c>
      <c r="R193" s="5">
        <v>1</v>
      </c>
      <c r="S193" s="6" t="s">
        <v>111</v>
      </c>
      <c r="T193" s="5">
        <v>20141</v>
      </c>
      <c r="U193" s="5" t="s">
        <v>4009</v>
      </c>
      <c r="V193" s="5">
        <f>IF(ActividadesCom[[#This Row],[NIVEL 3]]&lt;&gt;0,VLOOKUP(ActividadesCom[[#This Row],[NIVEL 3]],Catálogo!A:B,2,FALSE),"")</f>
        <v>2</v>
      </c>
      <c r="W193" s="5">
        <v>1</v>
      </c>
      <c r="X193" s="6"/>
      <c r="Y193" s="5"/>
      <c r="Z193" s="5"/>
      <c r="AA193" s="5" t="str">
        <f>IF(ActividadesCom[[#This Row],[NIVEL 4]]&lt;&gt;0,VLOOKUP(ActividadesCom[[#This Row],[NIVEL 4]],Catálogo!A:B,2,FALSE),"")</f>
        <v/>
      </c>
      <c r="AB193" s="5"/>
      <c r="AC193" s="6" t="s">
        <v>33</v>
      </c>
      <c r="AD193" s="5" t="s">
        <v>51</v>
      </c>
      <c r="AE193" s="5" t="s">
        <v>4009</v>
      </c>
      <c r="AF193" s="5">
        <f>IF(ActividadesCom[[#This Row],[NIVEL 5]]&lt;&gt;0,VLOOKUP(ActividadesCom[[#This Row],[NIVEL 5]],Catálogo!A:B,2,FALSE),"")</f>
        <v>2</v>
      </c>
      <c r="AG193" s="5">
        <v>2</v>
      </c>
      <c r="AH193" s="2"/>
    </row>
    <row r="194" spans="1:34" ht="30" hidden="1" customHeight="1" x14ac:dyDescent="0.25">
      <c r="A194" s="7">
        <v>13470280</v>
      </c>
      <c r="B194" s="6" t="str">
        <f>VLOOKUP(ActividadesCom[[#This Row],[NO. DE CONTROL]],'LISTADO ESTUDIANTES'!A:C,2,FALSE)</f>
        <v>BORJAS ZUÑIGA JULIO CESAR</v>
      </c>
      <c r="C194" s="6" t="str">
        <f>VLOOKUP(ActividadesCom[[#This Row],[NO. DE CONTROL]],'LISTADO ESTUDIANTES'!A:C,3,FALSE)</f>
        <v>INGENIERIA MECANICA</v>
      </c>
      <c r="D194" s="5" t="str">
        <f>VLOOKUP(ActividadesCom[[#This Row],[NO. DE CONTROL]],'LISTADO ESTUDIANTES'!A:D,4,FALSE)</f>
        <v>EGRESADO(A)</v>
      </c>
      <c r="E194" s="5">
        <f>SUM(ActividadesCom[[#This Row],[CRÉD. 1]],ActividadesCom[[#This Row],[CRÉD. 2]],ActividadesCom[[#This Row],[CRÉD. 3]],ActividadesCom[[#This Row],[CRÉD. 4]],ActividadesCom[[#This Row],[CRÉD. 5]])</f>
        <v>5</v>
      </c>
      <c r="F194" s="17">
        <f>IF(ActividadesCom[[#This Row],[ÚLTIMO SEMESTRE CON CRÉDITOS]]&gt;0,ROUND(AVERAGE(ActividadesCom[[#This Row],[VALOR NIVEL 5]],ActividadesCom[[#This Row],[VALOR NIVEL 4]],ActividadesCom[[#This Row],[VALOR NIVEL 3]],ActividadesCom[[#This Row],[VALOR NIVEL 2]],ActividadesCom[[#This Row],[VALOR NIVEL 1]]),0),"")</f>
        <v>2</v>
      </c>
      <c r="G194" s="5" t="str">
        <f>IF(ActividadesCom[[#This Row],[PROMEDIO]]="","",IF(ActividadesCom[[#This Row],[PROMEDIO]]&gt;=4,"EXCELENTE",IF(ActividadesCom[[#This Row],[PROMEDIO]]&gt;=3,"NOTABLE",IF(ActividadesCom[[#This Row],[PROMEDIO]]&gt;=2,"BUENO",IF(ActividadesCom[[#This Row],[PROMEDIO]]=1,"SUFICIENTE","")))))</f>
        <v>BUENO</v>
      </c>
      <c r="H194" s="5">
        <f>MAX(ActividadesCom[[#This Row],[PERÍODO 1]],ActividadesCom[[#This Row],[PERÍODO 2]],ActividadesCom[[#This Row],[PERÍODO 3]],ActividadesCom[[#This Row],[PERÍODO 4]],ActividadesCom[[#This Row],[PERÍODO 5]])</f>
        <v>20173</v>
      </c>
      <c r="I194" s="6" t="s">
        <v>309</v>
      </c>
      <c r="J194" s="5">
        <v>20171</v>
      </c>
      <c r="K194" s="5" t="s">
        <v>4009</v>
      </c>
      <c r="L194" s="5">
        <f>IF(ActividadesCom[[#This Row],[NIVEL 1]]&lt;&gt;0,VLOOKUP(ActividadesCom[[#This Row],[NIVEL 1]],Catálogo!A:B,2,FALSE),"")</f>
        <v>2</v>
      </c>
      <c r="M194" s="5">
        <v>1</v>
      </c>
      <c r="N194" s="6" t="s">
        <v>436</v>
      </c>
      <c r="O194" s="5">
        <v>20173</v>
      </c>
      <c r="P194" s="5" t="s">
        <v>4009</v>
      </c>
      <c r="Q194" s="5">
        <f>IF(ActividadesCom[[#This Row],[NIVEL 2]]&lt;&gt;0,VLOOKUP(ActividadesCom[[#This Row],[NIVEL 2]],Catálogo!A:B,2,FALSE),"")</f>
        <v>2</v>
      </c>
      <c r="R194" s="5">
        <v>2</v>
      </c>
      <c r="S194" s="6"/>
      <c r="T194" s="5"/>
      <c r="U194" s="5"/>
      <c r="V194" s="5" t="str">
        <f>IF(ActividadesCom[[#This Row],[NIVEL 3]]&lt;&gt;0,VLOOKUP(ActividadesCom[[#This Row],[NIVEL 3]],Catálogo!A:B,2,FALSE),"")</f>
        <v/>
      </c>
      <c r="W194" s="5"/>
      <c r="X194" s="6"/>
      <c r="Y194" s="5"/>
      <c r="Z194" s="5"/>
      <c r="AA194" s="5" t="str">
        <f>IF(ActividadesCom[[#This Row],[NIVEL 4]]&lt;&gt;0,VLOOKUP(ActividadesCom[[#This Row],[NIVEL 4]],Catálogo!A:B,2,FALSE),"")</f>
        <v/>
      </c>
      <c r="AB194" s="5"/>
      <c r="AC194" s="6" t="s">
        <v>27</v>
      </c>
      <c r="AD194" s="5">
        <v>20133</v>
      </c>
      <c r="AE194" s="5" t="s">
        <v>4009</v>
      </c>
      <c r="AF194" s="5">
        <f>IF(ActividadesCom[[#This Row],[NIVEL 5]]&lt;&gt;0,VLOOKUP(ActividadesCom[[#This Row],[NIVEL 5]],Catálogo!A:B,2,FALSE),"")</f>
        <v>2</v>
      </c>
      <c r="AG194" s="5">
        <v>2</v>
      </c>
      <c r="AH194" s="2"/>
    </row>
    <row r="195" spans="1:34" ht="30" hidden="1" customHeight="1" x14ac:dyDescent="0.25">
      <c r="A195" s="7">
        <v>13470281</v>
      </c>
      <c r="B195" s="6" t="str">
        <f>VLOOKUP(ActividadesCom[[#This Row],[NO. DE CONTROL]],'LISTADO ESTUDIANTES'!A:C,2,FALSE)</f>
        <v>OSORNO CARRILLO JUAN TRINIDAD</v>
      </c>
      <c r="C195" s="6" t="str">
        <f>VLOOKUP(ActividadesCom[[#This Row],[NO. DE CONTROL]],'LISTADO ESTUDIANTES'!A:C,3,FALSE)</f>
        <v>INGENIERIA MECANICA</v>
      </c>
      <c r="D195" s="5" t="str">
        <f>VLOOKUP(ActividadesCom[[#This Row],[NO. DE CONTROL]],'LISTADO ESTUDIANTES'!A:D,4,FALSE)</f>
        <v>EGRESADO(A)</v>
      </c>
      <c r="E195" s="5">
        <f>SUM(ActividadesCom[[#This Row],[CRÉD. 1]],ActividadesCom[[#This Row],[CRÉD. 2]],ActividadesCom[[#This Row],[CRÉD. 3]],ActividadesCom[[#This Row],[CRÉD. 4]],ActividadesCom[[#This Row],[CRÉD. 5]])</f>
        <v>5</v>
      </c>
      <c r="F195" s="17">
        <f>IF(ActividadesCom[[#This Row],[ÚLTIMO SEMESTRE CON CRÉDITOS]]&gt;0,ROUND(AVERAGE(ActividadesCom[[#This Row],[VALOR NIVEL 5]],ActividadesCom[[#This Row],[VALOR NIVEL 4]],ActividadesCom[[#This Row],[VALOR NIVEL 3]],ActividadesCom[[#This Row],[VALOR NIVEL 2]],ActividadesCom[[#This Row],[VALOR NIVEL 1]]),0),"")</f>
        <v>2</v>
      </c>
      <c r="G195" s="5" t="str">
        <f>IF(ActividadesCom[[#This Row],[PROMEDIO]]="","",IF(ActividadesCom[[#This Row],[PROMEDIO]]&gt;=4,"EXCELENTE",IF(ActividadesCom[[#This Row],[PROMEDIO]]&gt;=3,"NOTABLE",IF(ActividadesCom[[#This Row],[PROMEDIO]]&gt;=2,"BUENO",IF(ActividadesCom[[#This Row],[PROMEDIO]]=1,"SUFICIENTE","")))))</f>
        <v>BUENO</v>
      </c>
      <c r="H195" s="5">
        <f>MAX(ActividadesCom[[#This Row],[PERÍODO 1]],ActividadesCom[[#This Row],[PERÍODO 2]],ActividadesCom[[#This Row],[PERÍODO 3]],ActividadesCom[[#This Row],[PERÍODO 4]],ActividadesCom[[#This Row],[PERÍODO 5]])</f>
        <v>20171</v>
      </c>
      <c r="I195" s="6" t="s">
        <v>288</v>
      </c>
      <c r="J195" s="5">
        <v>20161</v>
      </c>
      <c r="K195" s="5" t="s">
        <v>4009</v>
      </c>
      <c r="L195" s="5">
        <f>IF(ActividadesCom[[#This Row],[NIVEL 1]]&lt;&gt;0,VLOOKUP(ActividadesCom[[#This Row],[NIVEL 1]],Catálogo!A:B,2,FALSE),"")</f>
        <v>2</v>
      </c>
      <c r="M195" s="5">
        <v>1</v>
      </c>
      <c r="N195" s="6" t="s">
        <v>295</v>
      </c>
      <c r="O195" s="5">
        <v>20171</v>
      </c>
      <c r="P195" s="5" t="s">
        <v>4009</v>
      </c>
      <c r="Q195" s="5">
        <f>IF(ActividadesCom[[#This Row],[NIVEL 2]]&lt;&gt;0,VLOOKUP(ActividadesCom[[#This Row],[NIVEL 2]],Catálogo!A:B,2,FALSE),"")</f>
        <v>2</v>
      </c>
      <c r="R195" s="5">
        <v>1</v>
      </c>
      <c r="S195" s="6" t="s">
        <v>309</v>
      </c>
      <c r="T195" s="5">
        <v>20171</v>
      </c>
      <c r="U195" s="5" t="s">
        <v>4009</v>
      </c>
      <c r="V195" s="5">
        <f>IF(ActividadesCom[[#This Row],[NIVEL 3]]&lt;&gt;0,VLOOKUP(ActividadesCom[[#This Row],[NIVEL 3]],Catálogo!A:B,2,FALSE),"")</f>
        <v>2</v>
      </c>
      <c r="W195" s="5">
        <v>1</v>
      </c>
      <c r="X195" s="6" t="s">
        <v>86</v>
      </c>
      <c r="Y195" s="5">
        <v>20133</v>
      </c>
      <c r="Z195" s="5" t="s">
        <v>4009</v>
      </c>
      <c r="AA195" s="5">
        <f>IF(ActividadesCom[[#This Row],[NIVEL 4]]&lt;&gt;0,VLOOKUP(ActividadesCom[[#This Row],[NIVEL 4]],Catálogo!A:B,2,FALSE),"")</f>
        <v>2</v>
      </c>
      <c r="AB195" s="5">
        <v>1</v>
      </c>
      <c r="AC195" s="6" t="s">
        <v>20</v>
      </c>
      <c r="AD195" s="5">
        <v>20133</v>
      </c>
      <c r="AE195" s="5" t="s">
        <v>4009</v>
      </c>
      <c r="AF195" s="5">
        <f>IF(ActividadesCom[[#This Row],[NIVEL 5]]&lt;&gt;0,VLOOKUP(ActividadesCom[[#This Row],[NIVEL 5]],Catálogo!A:B,2,FALSE),"")</f>
        <v>2</v>
      </c>
      <c r="AG195" s="5">
        <v>1</v>
      </c>
      <c r="AH195" s="2"/>
    </row>
    <row r="196" spans="1:34" ht="30" hidden="1" customHeight="1" x14ac:dyDescent="0.25">
      <c r="A196" s="7">
        <v>13470282</v>
      </c>
      <c r="B196" s="6" t="str">
        <f>VLOOKUP(ActividadesCom[[#This Row],[NO. DE CONTROL]],'LISTADO ESTUDIANTES'!A:C,2,FALSE)</f>
        <v>GUTIERREZ DAMIAN LUIS ENRIQUE</v>
      </c>
      <c r="C196" s="6" t="str">
        <f>VLOOKUP(ActividadesCom[[#This Row],[NO. DE CONTROL]],'LISTADO ESTUDIANTES'!A:C,3,FALSE)</f>
        <v>INGENIERIA EN GESTION EMPRESARIAL</v>
      </c>
      <c r="D196" s="5" t="str">
        <f>VLOOKUP(ActividadesCom[[#This Row],[NO. DE CONTROL]],'LISTADO ESTUDIANTES'!A:D,4,FALSE)</f>
        <v>BAJA</v>
      </c>
      <c r="E196" s="5">
        <f>SUM(ActividadesCom[[#This Row],[CRÉD. 1]],ActividadesCom[[#This Row],[CRÉD. 2]],ActividadesCom[[#This Row],[CRÉD. 3]],ActividadesCom[[#This Row],[CRÉD. 4]],ActividadesCom[[#This Row],[CRÉD. 5]])</f>
        <v>1</v>
      </c>
      <c r="F196" s="17">
        <f>IF(ActividadesCom[[#This Row],[ÚLTIMO SEMESTRE CON CRÉDITOS]]&gt;0,ROUND(AVERAGE(ActividadesCom[[#This Row],[VALOR NIVEL 5]],ActividadesCom[[#This Row],[VALOR NIVEL 4]],ActividadesCom[[#This Row],[VALOR NIVEL 3]],ActividadesCom[[#This Row],[VALOR NIVEL 2]],ActividadesCom[[#This Row],[VALOR NIVEL 1]]),0),"")</f>
        <v>2</v>
      </c>
      <c r="G196" s="5" t="str">
        <f>IF(ActividadesCom[[#This Row],[PROMEDIO]]="","",IF(ActividadesCom[[#This Row],[PROMEDIO]]&gt;=4,"EXCELENTE",IF(ActividadesCom[[#This Row],[PROMEDIO]]&gt;=3,"NOTABLE",IF(ActividadesCom[[#This Row],[PROMEDIO]]&gt;=2,"BUENO",IF(ActividadesCom[[#This Row],[PROMEDIO]]=1,"SUFICIENTE","")))))</f>
        <v>BUENO</v>
      </c>
      <c r="H196" s="5">
        <f>MAX(ActividadesCom[[#This Row],[PERÍODO 1]],ActividadesCom[[#This Row],[PERÍODO 2]],ActividadesCom[[#This Row],[PERÍODO 3]],ActividadesCom[[#This Row],[PERÍODO 4]],ActividadesCom[[#This Row],[PERÍODO 5]])</f>
        <v>20133</v>
      </c>
      <c r="I196" s="6" t="s">
        <v>111</v>
      </c>
      <c r="J196" s="5">
        <v>20133</v>
      </c>
      <c r="K196" s="5" t="s">
        <v>4009</v>
      </c>
      <c r="L196" s="5">
        <f>IF(ActividadesCom[[#This Row],[NIVEL 1]]&lt;&gt;0,VLOOKUP(ActividadesCom[[#This Row],[NIVEL 1]],Catálogo!A:B,2,FALSE),"")</f>
        <v>2</v>
      </c>
      <c r="M196" s="5">
        <v>1</v>
      </c>
      <c r="N196" s="6"/>
      <c r="O196" s="5"/>
      <c r="P196" s="5"/>
      <c r="Q196" s="5" t="str">
        <f>IF(ActividadesCom[[#This Row],[NIVEL 2]]&lt;&gt;0,VLOOKUP(ActividadesCom[[#This Row],[NIVEL 2]],Catálogo!A:B,2,FALSE),"")</f>
        <v/>
      </c>
      <c r="R196" s="5"/>
      <c r="S196" s="6"/>
      <c r="T196" s="5"/>
      <c r="U196" s="5"/>
      <c r="V196" s="5" t="str">
        <f>IF(ActividadesCom[[#This Row],[NIVEL 3]]&lt;&gt;0,VLOOKUP(ActividadesCom[[#This Row],[NIVEL 3]],Catálogo!A:B,2,FALSE),"")</f>
        <v/>
      </c>
      <c r="W196" s="5"/>
      <c r="X196" s="6"/>
      <c r="Y196" s="5"/>
      <c r="Z196" s="5"/>
      <c r="AA196" s="5" t="str">
        <f>IF(ActividadesCom[[#This Row],[NIVEL 4]]&lt;&gt;0,VLOOKUP(ActividadesCom[[#This Row],[NIVEL 4]],Catálogo!A:B,2,FALSE),"")</f>
        <v/>
      </c>
      <c r="AB196" s="5"/>
      <c r="AC196" s="6"/>
      <c r="AD196" s="5"/>
      <c r="AE196" s="5"/>
      <c r="AF196" s="5" t="str">
        <f>IF(ActividadesCom[[#This Row],[NIVEL 5]]&lt;&gt;0,VLOOKUP(ActividadesCom[[#This Row],[NIVEL 5]],Catálogo!A:B,2,FALSE),"")</f>
        <v/>
      </c>
      <c r="AG196" s="5"/>
      <c r="AH196" s="2"/>
    </row>
    <row r="197" spans="1:34" ht="30" hidden="1" customHeight="1" x14ac:dyDescent="0.25">
      <c r="A197" s="7">
        <v>13470283</v>
      </c>
      <c r="B197" s="6" t="str">
        <f>VLOOKUP(ActividadesCom[[#This Row],[NO. DE CONTROL]],'LISTADO ESTUDIANTES'!A:C,2,FALSE)</f>
        <v>SILVAN AKE NAYRA MARISOL</v>
      </c>
      <c r="C197" s="6" t="str">
        <f>VLOOKUP(ActividadesCom[[#This Row],[NO. DE CONTROL]],'LISTADO ESTUDIANTES'!A:C,3,FALSE)</f>
        <v>INGENIERIA EN GESTION EMPRESARIAL</v>
      </c>
      <c r="D197" s="5" t="str">
        <f>VLOOKUP(ActividadesCom[[#This Row],[NO. DE CONTROL]],'LISTADO ESTUDIANTES'!A:D,4,FALSE)</f>
        <v>EGRESADO(A)</v>
      </c>
      <c r="E197" s="5">
        <f>SUM(ActividadesCom[[#This Row],[CRÉD. 1]],ActividadesCom[[#This Row],[CRÉD. 2]],ActividadesCom[[#This Row],[CRÉD. 3]],ActividadesCom[[#This Row],[CRÉD. 4]],ActividadesCom[[#This Row],[CRÉD. 5]])</f>
        <v>5</v>
      </c>
      <c r="F197" s="17">
        <f>IF(ActividadesCom[[#This Row],[ÚLTIMO SEMESTRE CON CRÉDITOS]]&gt;0,ROUND(AVERAGE(ActividadesCom[[#This Row],[VALOR NIVEL 5]],ActividadesCom[[#This Row],[VALOR NIVEL 4]],ActividadesCom[[#This Row],[VALOR NIVEL 3]],ActividadesCom[[#This Row],[VALOR NIVEL 2]],ActividadesCom[[#This Row],[VALOR NIVEL 1]]),0),"")</f>
        <v>2</v>
      </c>
      <c r="G197" s="5" t="str">
        <f>IF(ActividadesCom[[#This Row],[PROMEDIO]]="","",IF(ActividadesCom[[#This Row],[PROMEDIO]]&gt;=4,"EXCELENTE",IF(ActividadesCom[[#This Row],[PROMEDIO]]&gt;=3,"NOTABLE",IF(ActividadesCom[[#This Row],[PROMEDIO]]&gt;=2,"BUENO",IF(ActividadesCom[[#This Row],[PROMEDIO]]=1,"SUFICIENTE","")))))</f>
        <v>BUENO</v>
      </c>
      <c r="H197" s="5">
        <f>MAX(ActividadesCom[[#This Row],[PERÍODO 1]],ActividadesCom[[#This Row],[PERÍODO 2]],ActividadesCom[[#This Row],[PERÍODO 3]],ActividadesCom[[#This Row],[PERÍODO 4]],ActividadesCom[[#This Row],[PERÍODO 5]])</f>
        <v>20193</v>
      </c>
      <c r="I197" s="6" t="s">
        <v>1087</v>
      </c>
      <c r="J197" s="5">
        <v>20193</v>
      </c>
      <c r="K197" s="5" t="s">
        <v>4009</v>
      </c>
      <c r="L197" s="5">
        <f>IF(ActividadesCom[[#This Row],[NIVEL 1]]&lt;&gt;0,VLOOKUP(ActividadesCom[[#This Row],[NIVEL 1]],Catálogo!A:B,2,FALSE),"")</f>
        <v>2</v>
      </c>
      <c r="M197" s="5">
        <v>1</v>
      </c>
      <c r="N197" s="6" t="s">
        <v>111</v>
      </c>
      <c r="O197" s="5">
        <v>20193</v>
      </c>
      <c r="P197" s="5" t="s">
        <v>4009</v>
      </c>
      <c r="Q197" s="5">
        <f>IF(ActividadesCom[[#This Row],[NIVEL 2]]&lt;&gt;0,VLOOKUP(ActividadesCom[[#This Row],[NIVEL 2]],Catálogo!A:B,2,FALSE),"")</f>
        <v>2</v>
      </c>
      <c r="R197" s="5">
        <v>1</v>
      </c>
      <c r="S197" s="6" t="s">
        <v>952</v>
      </c>
      <c r="T197" s="5">
        <v>20193</v>
      </c>
      <c r="U197" s="5" t="s">
        <v>4009</v>
      </c>
      <c r="V197" s="5">
        <f>IF(ActividadesCom[[#This Row],[NIVEL 3]]&lt;&gt;0,VLOOKUP(ActividadesCom[[#This Row],[NIVEL 3]],Catálogo!A:B,2,FALSE),"")</f>
        <v>2</v>
      </c>
      <c r="W197" s="5">
        <v>1</v>
      </c>
      <c r="X197" s="6"/>
      <c r="Y197" s="5"/>
      <c r="Z197" s="5"/>
      <c r="AA197" s="5" t="str">
        <f>IF(ActividadesCom[[#This Row],[NIVEL 4]]&lt;&gt;0,VLOOKUP(ActividadesCom[[#This Row],[NIVEL 4]],Catálogo!A:B,2,FALSE),"")</f>
        <v/>
      </c>
      <c r="AB197" s="5"/>
      <c r="AC197" s="6" t="s">
        <v>82</v>
      </c>
      <c r="AD197" s="5" t="s">
        <v>51</v>
      </c>
      <c r="AE197" s="5" t="s">
        <v>4009</v>
      </c>
      <c r="AF197" s="5">
        <f>IF(ActividadesCom[[#This Row],[NIVEL 5]]&lt;&gt;0,VLOOKUP(ActividadesCom[[#This Row],[NIVEL 5]],Catálogo!A:B,2,FALSE),"")</f>
        <v>2</v>
      </c>
      <c r="AG197" s="5">
        <v>2</v>
      </c>
      <c r="AH197" s="2"/>
    </row>
    <row r="198" spans="1:34" ht="30" hidden="1" customHeight="1" x14ac:dyDescent="0.25">
      <c r="A198" s="7">
        <v>13470284</v>
      </c>
      <c r="B198" s="6" t="str">
        <f>VLOOKUP(ActividadesCom[[#This Row],[NO. DE CONTROL]],'LISTADO ESTUDIANTES'!A:C,2,FALSE)</f>
        <v>COLLI CASANOVA GUADALUPE LEONOR</v>
      </c>
      <c r="C198" s="6" t="str">
        <f>VLOOKUP(ActividadesCom[[#This Row],[NO. DE CONTROL]],'LISTADO ESTUDIANTES'!A:C,3,FALSE)</f>
        <v>INGENIERIA EN ADMINISTRACION</v>
      </c>
      <c r="D198" s="5" t="str">
        <f>VLOOKUP(ActividadesCom[[#This Row],[NO. DE CONTROL]],'LISTADO ESTUDIANTES'!A:D,4,FALSE)</f>
        <v>EGRESADO(A)</v>
      </c>
      <c r="E198" s="5">
        <f>SUM(ActividadesCom[[#This Row],[CRÉD. 1]],ActividadesCom[[#This Row],[CRÉD. 2]],ActividadesCom[[#This Row],[CRÉD. 3]],ActividadesCom[[#This Row],[CRÉD. 4]],ActividadesCom[[#This Row],[CRÉD. 5]])</f>
        <v>5</v>
      </c>
      <c r="F198" s="17">
        <f>IF(ActividadesCom[[#This Row],[ÚLTIMO SEMESTRE CON CRÉDITOS]]&gt;0,ROUND(AVERAGE(ActividadesCom[[#This Row],[VALOR NIVEL 5]],ActividadesCom[[#This Row],[VALOR NIVEL 4]],ActividadesCom[[#This Row],[VALOR NIVEL 3]],ActividadesCom[[#This Row],[VALOR NIVEL 2]],ActividadesCom[[#This Row],[VALOR NIVEL 1]]),0),"")</f>
        <v>2</v>
      </c>
      <c r="G198" s="5" t="str">
        <f>IF(ActividadesCom[[#This Row],[PROMEDIO]]="","",IF(ActividadesCom[[#This Row],[PROMEDIO]]&gt;=4,"EXCELENTE",IF(ActividadesCom[[#This Row],[PROMEDIO]]&gt;=3,"NOTABLE",IF(ActividadesCom[[#This Row],[PROMEDIO]]&gt;=2,"BUENO",IF(ActividadesCom[[#This Row],[PROMEDIO]]=1,"SUFICIENTE","")))))</f>
        <v>BUENO</v>
      </c>
      <c r="H198" s="5">
        <f>MAX(ActividadesCom[[#This Row],[PERÍODO 1]],ActividadesCom[[#This Row],[PERÍODO 2]],ActividadesCom[[#This Row],[PERÍODO 3]],ActividadesCom[[#This Row],[PERÍODO 4]],ActividadesCom[[#This Row],[PERÍODO 5]])</f>
        <v>20151</v>
      </c>
      <c r="I198" s="6" t="s">
        <v>3</v>
      </c>
      <c r="J198" s="5">
        <v>20151</v>
      </c>
      <c r="K198" s="5" t="s">
        <v>4009</v>
      </c>
      <c r="L198" s="5">
        <f>IF(ActividadesCom[[#This Row],[NIVEL 1]]&lt;&gt;0,VLOOKUP(ActividadesCom[[#This Row],[NIVEL 1]],Catálogo!A:B,2,FALSE),"")</f>
        <v>2</v>
      </c>
      <c r="M198" s="5">
        <v>1</v>
      </c>
      <c r="N198" s="6" t="s">
        <v>119</v>
      </c>
      <c r="O198" s="5">
        <v>20143</v>
      </c>
      <c r="P198" s="5" t="s">
        <v>4009</v>
      </c>
      <c r="Q198" s="5">
        <f>IF(ActividadesCom[[#This Row],[NIVEL 2]]&lt;&gt;0,VLOOKUP(ActividadesCom[[#This Row],[NIVEL 2]],Catálogo!A:B,2,FALSE),"")</f>
        <v>2</v>
      </c>
      <c r="R198" s="5">
        <v>1</v>
      </c>
      <c r="S198" s="6" t="s">
        <v>111</v>
      </c>
      <c r="T198" s="5">
        <v>20141</v>
      </c>
      <c r="U198" s="5" t="s">
        <v>4009</v>
      </c>
      <c r="V198" s="5">
        <f>IF(ActividadesCom[[#This Row],[NIVEL 3]]&lt;&gt;0,VLOOKUP(ActividadesCom[[#This Row],[NIVEL 3]],Catálogo!A:B,2,FALSE),"")</f>
        <v>2</v>
      </c>
      <c r="W198" s="5">
        <v>2</v>
      </c>
      <c r="X198" s="6"/>
      <c r="Y198" s="5"/>
      <c r="Z198" s="5"/>
      <c r="AA198" s="5" t="str">
        <f>IF(ActividadesCom[[#This Row],[NIVEL 4]]&lt;&gt;0,VLOOKUP(ActividadesCom[[#This Row],[NIVEL 4]],Catálogo!A:B,2,FALSE),"")</f>
        <v/>
      </c>
      <c r="AB198" s="5"/>
      <c r="AC198" s="6" t="s">
        <v>99</v>
      </c>
      <c r="AD198" s="5">
        <v>20133</v>
      </c>
      <c r="AE198" s="5" t="s">
        <v>4009</v>
      </c>
      <c r="AF198" s="5">
        <f>IF(ActividadesCom[[#This Row],[NIVEL 5]]&lt;&gt;0,VLOOKUP(ActividadesCom[[#This Row],[NIVEL 5]],Catálogo!A:B,2,FALSE),"")</f>
        <v>2</v>
      </c>
      <c r="AG198" s="5">
        <v>1</v>
      </c>
      <c r="AH198" s="2"/>
    </row>
    <row r="199" spans="1:34" ht="30" hidden="1" customHeight="1" x14ac:dyDescent="0.25">
      <c r="A199" s="7">
        <v>13470285</v>
      </c>
      <c r="B199" s="6" t="str">
        <f>VLOOKUP(ActividadesCom[[#This Row],[NO. DE CONTROL]],'LISTADO ESTUDIANTES'!A:C,2,FALSE)</f>
        <v>PACHECO CHUC GERARDO DEL JESUS</v>
      </c>
      <c r="C199" s="6" t="str">
        <f>VLOOKUP(ActividadesCom[[#This Row],[NO. DE CONTROL]],'LISTADO ESTUDIANTES'!A:C,3,FALSE)</f>
        <v>INGENIERIA EN ADMINISTRACION</v>
      </c>
      <c r="D199" s="5" t="str">
        <f>VLOOKUP(ActividadesCom[[#This Row],[NO. DE CONTROL]],'LISTADO ESTUDIANTES'!A:D,4,FALSE)</f>
        <v>EGRESADO(A)</v>
      </c>
      <c r="E199" s="5">
        <f>SUM(ActividadesCom[[#This Row],[CRÉD. 1]],ActividadesCom[[#This Row],[CRÉD. 2]],ActividadesCom[[#This Row],[CRÉD. 3]],ActividadesCom[[#This Row],[CRÉD. 4]],ActividadesCom[[#This Row],[CRÉD. 5]])</f>
        <v>6</v>
      </c>
      <c r="F199" s="17">
        <f>IF(ActividadesCom[[#This Row],[ÚLTIMO SEMESTRE CON CRÉDITOS]]&gt;0,ROUND(AVERAGE(ActividadesCom[[#This Row],[VALOR NIVEL 5]],ActividadesCom[[#This Row],[VALOR NIVEL 4]],ActividadesCom[[#This Row],[VALOR NIVEL 3]],ActividadesCom[[#This Row],[VALOR NIVEL 2]],ActividadesCom[[#This Row],[VALOR NIVEL 1]]),0),"")</f>
        <v>2</v>
      </c>
      <c r="G199" s="5" t="str">
        <f>IF(ActividadesCom[[#This Row],[PROMEDIO]]="","",IF(ActividadesCom[[#This Row],[PROMEDIO]]&gt;=4,"EXCELENTE",IF(ActividadesCom[[#This Row],[PROMEDIO]]&gt;=3,"NOTABLE",IF(ActividadesCom[[#This Row],[PROMEDIO]]&gt;=2,"BUENO",IF(ActividadesCom[[#This Row],[PROMEDIO]]=1,"SUFICIENTE","")))))</f>
        <v>BUENO</v>
      </c>
      <c r="H199" s="5">
        <f>MAX(ActividadesCom[[#This Row],[PERÍODO 1]],ActividadesCom[[#This Row],[PERÍODO 2]],ActividadesCom[[#This Row],[PERÍODO 3]],ActividadesCom[[#This Row],[PERÍODO 4]],ActividadesCom[[#This Row],[PERÍODO 5]])</f>
        <v>20163</v>
      </c>
      <c r="I199" s="6" t="s">
        <v>3</v>
      </c>
      <c r="J199" s="5">
        <v>20153</v>
      </c>
      <c r="K199" s="5" t="s">
        <v>4009</v>
      </c>
      <c r="L199" s="5">
        <f>IF(ActividadesCom[[#This Row],[NIVEL 1]]&lt;&gt;0,VLOOKUP(ActividadesCom[[#This Row],[NIVEL 1]],Catálogo!A:B,2,FALSE),"")</f>
        <v>2</v>
      </c>
      <c r="M199" s="5">
        <v>1</v>
      </c>
      <c r="N199" s="6" t="s">
        <v>111</v>
      </c>
      <c r="O199" s="5">
        <v>20153</v>
      </c>
      <c r="P199" s="5" t="s">
        <v>4009</v>
      </c>
      <c r="Q199" s="5">
        <f>IF(ActividadesCom[[#This Row],[NIVEL 2]]&lt;&gt;0,VLOOKUP(ActividadesCom[[#This Row],[NIVEL 2]],Catálogo!A:B,2,FALSE),"")</f>
        <v>2</v>
      </c>
      <c r="R199" s="5">
        <v>1</v>
      </c>
      <c r="S199" s="6" t="s">
        <v>120</v>
      </c>
      <c r="T199" s="5">
        <v>20143</v>
      </c>
      <c r="U199" s="5" t="s">
        <v>4009</v>
      </c>
      <c r="V199" s="5">
        <f>IF(ActividadesCom[[#This Row],[NIVEL 3]]&lt;&gt;0,VLOOKUP(ActividadesCom[[#This Row],[NIVEL 3]],Catálogo!A:B,2,FALSE),"")</f>
        <v>2</v>
      </c>
      <c r="W199" s="5">
        <v>1</v>
      </c>
      <c r="X199" s="6" t="s">
        <v>111</v>
      </c>
      <c r="Y199" s="5">
        <v>20163</v>
      </c>
      <c r="Z199" s="5" t="s">
        <v>4009</v>
      </c>
      <c r="AA199" s="5">
        <f>IF(ActividadesCom[[#This Row],[NIVEL 4]]&lt;&gt;0,VLOOKUP(ActividadesCom[[#This Row],[NIVEL 4]],Catálogo!A:B,2,FALSE),"")</f>
        <v>2</v>
      </c>
      <c r="AB199" s="5">
        <v>1</v>
      </c>
      <c r="AC199" s="6" t="s">
        <v>116</v>
      </c>
      <c r="AD199" s="5" t="s">
        <v>137</v>
      </c>
      <c r="AE199" s="5" t="s">
        <v>4009</v>
      </c>
      <c r="AF199" s="5">
        <f>IF(ActividadesCom[[#This Row],[NIVEL 5]]&lt;&gt;0,VLOOKUP(ActividadesCom[[#This Row],[NIVEL 5]],Catálogo!A:B,2,FALSE),"")</f>
        <v>2</v>
      </c>
      <c r="AG199" s="5">
        <v>2</v>
      </c>
      <c r="AH199" s="2"/>
    </row>
    <row r="200" spans="1:34" ht="30" hidden="1" customHeight="1" x14ac:dyDescent="0.25">
      <c r="A200" s="7">
        <v>13470286</v>
      </c>
      <c r="B200" s="6" t="str">
        <f>VLOOKUP(ActividadesCom[[#This Row],[NO. DE CONTROL]],'LISTADO ESTUDIANTES'!A:C,2,FALSE)</f>
        <v>ZAPATA SOLIS MAURICIO DEL JESUS</v>
      </c>
      <c r="C200" s="6" t="str">
        <f>VLOOKUP(ActividadesCom[[#This Row],[NO. DE CONTROL]],'LISTADO ESTUDIANTES'!A:C,3,FALSE)</f>
        <v>INGENIERIA EN SISTEMAS COMPUTACIONALES</v>
      </c>
      <c r="D200" s="5" t="str">
        <f>VLOOKUP(ActividadesCom[[#This Row],[NO. DE CONTROL]],'LISTADO ESTUDIANTES'!A:D,4,FALSE)</f>
        <v>BAJA</v>
      </c>
      <c r="E200" s="5">
        <f>SUM(ActividadesCom[[#This Row],[CRÉD. 1]],ActividadesCom[[#This Row],[CRÉD. 2]],ActividadesCom[[#This Row],[CRÉD. 3]],ActividadesCom[[#This Row],[CRÉD. 4]],ActividadesCom[[#This Row],[CRÉD. 5]])</f>
        <v>5</v>
      </c>
      <c r="F200" s="17">
        <f>IF(ActividadesCom[[#This Row],[ÚLTIMO SEMESTRE CON CRÉDITOS]]&gt;0,ROUND(AVERAGE(ActividadesCom[[#This Row],[VALOR NIVEL 5]],ActividadesCom[[#This Row],[VALOR NIVEL 4]],ActividadesCom[[#This Row],[VALOR NIVEL 3]],ActividadesCom[[#This Row],[VALOR NIVEL 2]],ActividadesCom[[#This Row],[VALOR NIVEL 1]]),0),"")</f>
        <v>2</v>
      </c>
      <c r="G200" s="5" t="str">
        <f>IF(ActividadesCom[[#This Row],[PROMEDIO]]="","",IF(ActividadesCom[[#This Row],[PROMEDIO]]&gt;=4,"EXCELENTE",IF(ActividadesCom[[#This Row],[PROMEDIO]]&gt;=3,"NOTABLE",IF(ActividadesCom[[#This Row],[PROMEDIO]]&gt;=2,"BUENO",IF(ActividadesCom[[#This Row],[PROMEDIO]]=1,"SUFICIENTE","")))))</f>
        <v>BUENO</v>
      </c>
      <c r="H200" s="5">
        <f>MAX(ActividadesCom[[#This Row],[PERÍODO 1]],ActividadesCom[[#This Row],[PERÍODO 2]],ActividadesCom[[#This Row],[PERÍODO 3]],ActividadesCom[[#This Row],[PERÍODO 4]],ActividadesCom[[#This Row],[PERÍODO 5]])</f>
        <v>20171</v>
      </c>
      <c r="I200" s="6" t="s">
        <v>391</v>
      </c>
      <c r="J200" s="5">
        <v>20151</v>
      </c>
      <c r="K200" s="5" t="s">
        <v>4009</v>
      </c>
      <c r="L200" s="5">
        <f>IF(ActividadesCom[[#This Row],[NIVEL 1]]&lt;&gt;0,VLOOKUP(ActividadesCom[[#This Row],[NIVEL 1]],Catálogo!A:B,2,FALSE),"")</f>
        <v>2</v>
      </c>
      <c r="M200" s="5">
        <v>1</v>
      </c>
      <c r="N200" s="6" t="s">
        <v>341</v>
      </c>
      <c r="O200" s="5">
        <v>20171</v>
      </c>
      <c r="P200" s="5" t="s">
        <v>4009</v>
      </c>
      <c r="Q200" s="5">
        <f>IF(ActividadesCom[[#This Row],[NIVEL 2]]&lt;&gt;0,VLOOKUP(ActividadesCom[[#This Row],[NIVEL 2]],Catálogo!A:B,2,FALSE),"")</f>
        <v>2</v>
      </c>
      <c r="R200" s="5">
        <v>2</v>
      </c>
      <c r="S200" s="6"/>
      <c r="T200" s="5"/>
      <c r="U200" s="5"/>
      <c r="V200" s="5" t="str">
        <f>IF(ActividadesCom[[#This Row],[NIVEL 3]]&lt;&gt;0,VLOOKUP(ActividadesCom[[#This Row],[NIVEL 3]],Catálogo!A:B,2,FALSE),"")</f>
        <v/>
      </c>
      <c r="W200" s="5"/>
      <c r="X200" s="6"/>
      <c r="Y200" s="5"/>
      <c r="Z200" s="5"/>
      <c r="AA200" s="5" t="str">
        <f>IF(ActividadesCom[[#This Row],[NIVEL 4]]&lt;&gt;0,VLOOKUP(ActividadesCom[[#This Row],[NIVEL 4]],Catálogo!A:B,2,FALSE),"")</f>
        <v/>
      </c>
      <c r="AB200" s="5"/>
      <c r="AC200" s="6" t="s">
        <v>116</v>
      </c>
      <c r="AD200" s="5" t="s">
        <v>51</v>
      </c>
      <c r="AE200" s="5" t="s">
        <v>4009</v>
      </c>
      <c r="AF200" s="5">
        <f>IF(ActividadesCom[[#This Row],[NIVEL 5]]&lt;&gt;0,VLOOKUP(ActividadesCom[[#This Row],[NIVEL 5]],Catálogo!A:B,2,FALSE),"")</f>
        <v>2</v>
      </c>
      <c r="AG200" s="5">
        <v>2</v>
      </c>
      <c r="AH200" s="2"/>
    </row>
    <row r="201" spans="1:34" ht="30" hidden="1" customHeight="1" x14ac:dyDescent="0.25">
      <c r="A201" s="7">
        <v>13470287</v>
      </c>
      <c r="B201" s="6" t="str">
        <f>VLOOKUP(ActividadesCom[[#This Row],[NO. DE CONTROL]],'LISTADO ESTUDIANTES'!A:C,2,FALSE)</f>
        <v>TRUJEQUE CAHUICH MARCOS URIEL</v>
      </c>
      <c r="C201" s="6" t="str">
        <f>VLOOKUP(ActividadesCom[[#This Row],[NO. DE CONTROL]],'LISTADO ESTUDIANTES'!A:C,3,FALSE)</f>
        <v>INGENIERIA MECANICA</v>
      </c>
      <c r="D201" s="5" t="str">
        <f>VLOOKUP(ActividadesCom[[#This Row],[NO. DE CONTROL]],'LISTADO ESTUDIANTES'!A:D,4,FALSE)</f>
        <v>EGRESADO(A)</v>
      </c>
      <c r="E201" s="5">
        <f>SUM(ActividadesCom[[#This Row],[CRÉD. 1]],ActividadesCom[[#This Row],[CRÉD. 2]],ActividadesCom[[#This Row],[CRÉD. 3]],ActividadesCom[[#This Row],[CRÉD. 4]],ActividadesCom[[#This Row],[CRÉD. 5]])</f>
        <v>6</v>
      </c>
      <c r="F201" s="17">
        <f>IF(ActividadesCom[[#This Row],[ÚLTIMO SEMESTRE CON CRÉDITOS]]&gt;0,ROUND(AVERAGE(ActividadesCom[[#This Row],[VALOR NIVEL 5]],ActividadesCom[[#This Row],[VALOR NIVEL 4]],ActividadesCom[[#This Row],[VALOR NIVEL 3]],ActividadesCom[[#This Row],[VALOR NIVEL 2]],ActividadesCom[[#This Row],[VALOR NIVEL 1]]),0),"")</f>
        <v>2</v>
      </c>
      <c r="G201" s="5" t="str">
        <f>IF(ActividadesCom[[#This Row],[PROMEDIO]]="","",IF(ActividadesCom[[#This Row],[PROMEDIO]]&gt;=4,"EXCELENTE",IF(ActividadesCom[[#This Row],[PROMEDIO]]&gt;=3,"NOTABLE",IF(ActividadesCom[[#This Row],[PROMEDIO]]&gt;=2,"BUENO",IF(ActividadesCom[[#This Row],[PROMEDIO]]=1,"SUFICIENTE","")))))</f>
        <v>BUENO</v>
      </c>
      <c r="H201" s="5">
        <f>MAX(ActividadesCom[[#This Row],[PERÍODO 1]],ActividadesCom[[#This Row],[PERÍODO 2]],ActividadesCom[[#This Row],[PERÍODO 3]],ActividadesCom[[#This Row],[PERÍODO 4]],ActividadesCom[[#This Row],[PERÍODO 5]])</f>
        <v>20171</v>
      </c>
      <c r="I201" s="6" t="s">
        <v>128</v>
      </c>
      <c r="J201" s="5">
        <v>20161</v>
      </c>
      <c r="K201" s="5" t="s">
        <v>4009</v>
      </c>
      <c r="L201" s="5">
        <f>IF(ActividadesCom[[#This Row],[NIVEL 1]]&lt;&gt;0,VLOOKUP(ActividadesCom[[#This Row],[NIVEL 1]],Catálogo!A:B,2,FALSE),"")</f>
        <v>2</v>
      </c>
      <c r="M201" s="5">
        <v>1</v>
      </c>
      <c r="N201" s="6" t="s">
        <v>287</v>
      </c>
      <c r="O201" s="5">
        <v>20153</v>
      </c>
      <c r="P201" s="5" t="s">
        <v>4009</v>
      </c>
      <c r="Q201" s="5">
        <f>IF(ActividadesCom[[#This Row],[NIVEL 2]]&lt;&gt;0,VLOOKUP(ActividadesCom[[#This Row],[NIVEL 2]],Catálogo!A:B,2,FALSE),"")</f>
        <v>2</v>
      </c>
      <c r="R201" s="5">
        <v>2</v>
      </c>
      <c r="S201" s="6" t="s">
        <v>298</v>
      </c>
      <c r="T201" s="5">
        <v>20171</v>
      </c>
      <c r="U201" s="5" t="s">
        <v>4009</v>
      </c>
      <c r="V201" s="5">
        <f>IF(ActividadesCom[[#This Row],[NIVEL 3]]&lt;&gt;0,VLOOKUP(ActividadesCom[[#This Row],[NIVEL 3]],Catálogo!A:B,2,FALSE),"")</f>
        <v>2</v>
      </c>
      <c r="W201" s="5">
        <v>1</v>
      </c>
      <c r="X201" s="6"/>
      <c r="Y201" s="5"/>
      <c r="Z201" s="5"/>
      <c r="AA201" s="5" t="str">
        <f>IF(ActividadesCom[[#This Row],[NIVEL 4]]&lt;&gt;0,VLOOKUP(ActividadesCom[[#This Row],[NIVEL 4]],Catálogo!A:B,2,FALSE),"")</f>
        <v/>
      </c>
      <c r="AB201" s="5"/>
      <c r="AC201" s="6" t="s">
        <v>116</v>
      </c>
      <c r="AD201" s="5" t="s">
        <v>51</v>
      </c>
      <c r="AE201" s="5" t="s">
        <v>4009</v>
      </c>
      <c r="AF201" s="5">
        <f>IF(ActividadesCom[[#This Row],[NIVEL 5]]&lt;&gt;0,VLOOKUP(ActividadesCom[[#This Row],[NIVEL 5]],Catálogo!A:B,2,FALSE),"")</f>
        <v>2</v>
      </c>
      <c r="AG201" s="5">
        <v>2</v>
      </c>
      <c r="AH201" s="2"/>
    </row>
    <row r="202" spans="1:34" ht="30" hidden="1" customHeight="1" x14ac:dyDescent="0.25">
      <c r="A202" s="7">
        <v>13470288</v>
      </c>
      <c r="B202" s="6" t="str">
        <f>VLOOKUP(ActividadesCom[[#This Row],[NO. DE CONTROL]],'LISTADO ESTUDIANTES'!A:C,2,FALSE)</f>
        <v>OROZCO EUAN JAVIER ALEJANDRO</v>
      </c>
      <c r="C202" s="6" t="str">
        <f>VLOOKUP(ActividadesCom[[#This Row],[NO. DE CONTROL]],'LISTADO ESTUDIANTES'!A:C,3,FALSE)</f>
        <v>INGENIERIA EN GESTION EMPRESARIAL</v>
      </c>
      <c r="D202" s="5" t="str">
        <f>VLOOKUP(ActividadesCom[[#This Row],[NO. DE CONTROL]],'LISTADO ESTUDIANTES'!A:D,4,FALSE)</f>
        <v>BAJA</v>
      </c>
      <c r="E202" s="5">
        <f>SUM(ActividadesCom[[#This Row],[CRÉD. 1]],ActividadesCom[[#This Row],[CRÉD. 2]],ActividadesCom[[#This Row],[CRÉD. 3]],ActividadesCom[[#This Row],[CRÉD. 4]],ActividadesCom[[#This Row],[CRÉD. 5]])</f>
        <v>0</v>
      </c>
      <c r="F202" s="17" t="str">
        <f>IF(ActividadesCom[[#This Row],[ÚLTIMO SEMESTRE CON CRÉDITOS]]&gt;0,ROUND(AVERAGE(ActividadesCom[[#This Row],[VALOR NIVEL 5]],ActividadesCom[[#This Row],[VALOR NIVEL 4]],ActividadesCom[[#This Row],[VALOR NIVEL 3]],ActividadesCom[[#This Row],[VALOR NIVEL 2]],ActividadesCom[[#This Row],[VALOR NIVEL 1]]),0),"")</f>
        <v/>
      </c>
      <c r="G202" s="5" t="str">
        <f>IF(ActividadesCom[[#This Row],[PROMEDIO]]="","",IF(ActividadesCom[[#This Row],[PROMEDIO]]&gt;=4,"EXCELENTE",IF(ActividadesCom[[#This Row],[PROMEDIO]]&gt;=3,"NOTABLE",IF(ActividadesCom[[#This Row],[PROMEDIO]]&gt;=2,"BUENO",IF(ActividadesCom[[#This Row],[PROMEDIO]]=1,"SUFICIENTE","")))))</f>
        <v/>
      </c>
      <c r="H202" s="5">
        <f>MAX(ActividadesCom[[#This Row],[PERÍODO 1]],ActividadesCom[[#This Row],[PERÍODO 2]],ActividadesCom[[#This Row],[PERÍODO 3]],ActividadesCom[[#This Row],[PERÍODO 4]],ActividadesCom[[#This Row],[PERÍODO 5]])</f>
        <v>0</v>
      </c>
      <c r="I202" s="6"/>
      <c r="J202" s="5"/>
      <c r="K202" s="5"/>
      <c r="L202" s="5" t="str">
        <f>IF(ActividadesCom[[#This Row],[NIVEL 1]]&lt;&gt;0,VLOOKUP(ActividadesCom[[#This Row],[NIVEL 1]],Catálogo!A:B,2,FALSE),"")</f>
        <v/>
      </c>
      <c r="M202" s="5"/>
      <c r="N202" s="6"/>
      <c r="O202" s="5"/>
      <c r="P202" s="5"/>
      <c r="Q202" s="5" t="str">
        <f>IF(ActividadesCom[[#This Row],[NIVEL 2]]&lt;&gt;0,VLOOKUP(ActividadesCom[[#This Row],[NIVEL 2]],Catálogo!A:B,2,FALSE),"")</f>
        <v/>
      </c>
      <c r="R202" s="5"/>
      <c r="S202" s="6"/>
      <c r="T202" s="5"/>
      <c r="U202" s="5"/>
      <c r="V202" s="5" t="str">
        <f>IF(ActividadesCom[[#This Row],[NIVEL 3]]&lt;&gt;0,VLOOKUP(ActividadesCom[[#This Row],[NIVEL 3]],Catálogo!A:B,2,FALSE),"")</f>
        <v/>
      </c>
      <c r="W202" s="5"/>
      <c r="X202" s="6"/>
      <c r="Y202" s="5"/>
      <c r="Z202" s="5"/>
      <c r="AA202" s="5" t="str">
        <f>IF(ActividadesCom[[#This Row],[NIVEL 4]]&lt;&gt;0,VLOOKUP(ActividadesCom[[#This Row],[NIVEL 4]],Catálogo!A:B,2,FALSE),"")</f>
        <v/>
      </c>
      <c r="AB202" s="5"/>
      <c r="AC202" s="6"/>
      <c r="AD202" s="5"/>
      <c r="AE202" s="5"/>
      <c r="AF202" s="5" t="str">
        <f>IF(ActividadesCom[[#This Row],[NIVEL 5]]&lt;&gt;0,VLOOKUP(ActividadesCom[[#This Row],[NIVEL 5]],Catálogo!A:B,2,FALSE),"")</f>
        <v/>
      </c>
      <c r="AG202" s="5"/>
      <c r="AH202" s="2"/>
    </row>
    <row r="203" spans="1:34" ht="30" hidden="1" customHeight="1" x14ac:dyDescent="0.25">
      <c r="A203" s="7">
        <v>13470289</v>
      </c>
      <c r="B203" s="6" t="str">
        <f>VLOOKUP(ActividadesCom[[#This Row],[NO. DE CONTROL]],'LISTADO ESTUDIANTES'!A:C,2,FALSE)</f>
        <v>QUEN DZIB CAROLINA ISABEL</v>
      </c>
      <c r="C203" s="6" t="str">
        <f>VLOOKUP(ActividadesCom[[#This Row],[NO. DE CONTROL]],'LISTADO ESTUDIANTES'!A:C,3,FALSE)</f>
        <v>INGENIERIA MECANICA</v>
      </c>
      <c r="D203" s="5" t="str">
        <f>VLOOKUP(ActividadesCom[[#This Row],[NO. DE CONTROL]],'LISTADO ESTUDIANTES'!A:D,4,FALSE)</f>
        <v>EGRESADO(A)</v>
      </c>
      <c r="E203" s="5">
        <f>SUM(ActividadesCom[[#This Row],[CRÉD. 1]],ActividadesCom[[#This Row],[CRÉD. 2]],ActividadesCom[[#This Row],[CRÉD. 3]],ActividadesCom[[#This Row],[CRÉD. 4]],ActividadesCom[[#This Row],[CRÉD. 5]])</f>
        <v>5</v>
      </c>
      <c r="F203" s="17">
        <f>IF(ActividadesCom[[#This Row],[ÚLTIMO SEMESTRE CON CRÉDITOS]]&gt;0,ROUND(AVERAGE(ActividadesCom[[#This Row],[VALOR NIVEL 5]],ActividadesCom[[#This Row],[VALOR NIVEL 4]],ActividadesCom[[#This Row],[VALOR NIVEL 3]],ActividadesCom[[#This Row],[VALOR NIVEL 2]],ActividadesCom[[#This Row],[VALOR NIVEL 1]]),0),"")</f>
        <v>2</v>
      </c>
      <c r="G203" s="5" t="str">
        <f>IF(ActividadesCom[[#This Row],[PROMEDIO]]="","",IF(ActividadesCom[[#This Row],[PROMEDIO]]&gt;=4,"EXCELENTE",IF(ActividadesCom[[#This Row],[PROMEDIO]]&gt;=3,"NOTABLE",IF(ActividadesCom[[#This Row],[PROMEDIO]]&gt;=2,"BUENO",IF(ActividadesCom[[#This Row],[PROMEDIO]]=1,"SUFICIENTE","")))))</f>
        <v>BUENO</v>
      </c>
      <c r="H203" s="5">
        <f>MAX(ActividadesCom[[#This Row],[PERÍODO 1]],ActividadesCom[[#This Row],[PERÍODO 2]],ActividadesCom[[#This Row],[PERÍODO 3]],ActividadesCom[[#This Row],[PERÍODO 4]],ActividadesCom[[#This Row],[PERÍODO 5]])</f>
        <v>20171</v>
      </c>
      <c r="I203" s="6" t="s">
        <v>128</v>
      </c>
      <c r="J203" s="5">
        <v>20161</v>
      </c>
      <c r="K203" s="5" t="s">
        <v>4009</v>
      </c>
      <c r="L203" s="5">
        <f>IF(ActividadesCom[[#This Row],[NIVEL 1]]&lt;&gt;0,VLOOKUP(ActividadesCom[[#This Row],[NIVEL 1]],Catálogo!A:B,2,FALSE),"")</f>
        <v>2</v>
      </c>
      <c r="M203" s="5">
        <v>1</v>
      </c>
      <c r="N203" s="6" t="s">
        <v>309</v>
      </c>
      <c r="O203" s="5">
        <v>20171</v>
      </c>
      <c r="P203" s="5" t="s">
        <v>4009</v>
      </c>
      <c r="Q203" s="5">
        <f>IF(ActividadesCom[[#This Row],[NIVEL 2]]&lt;&gt;0,VLOOKUP(ActividadesCom[[#This Row],[NIVEL 2]],Catálogo!A:B,2,FALSE),"")</f>
        <v>2</v>
      </c>
      <c r="R203" s="5">
        <v>1</v>
      </c>
      <c r="S203" s="6" t="s">
        <v>346</v>
      </c>
      <c r="T203" s="5">
        <v>20153</v>
      </c>
      <c r="U203" s="5" t="s">
        <v>4009</v>
      </c>
      <c r="V203" s="5">
        <f>IF(ActividadesCom[[#This Row],[NIVEL 3]]&lt;&gt;0,VLOOKUP(ActividadesCom[[#This Row],[NIVEL 3]],Catálogo!A:B,2,FALSE),"")</f>
        <v>2</v>
      </c>
      <c r="W203" s="5">
        <v>1</v>
      </c>
      <c r="X203" s="6"/>
      <c r="Y203" s="5"/>
      <c r="Z203" s="5"/>
      <c r="AA203" s="5" t="str">
        <f>IF(ActividadesCom[[#This Row],[NIVEL 4]]&lt;&gt;0,VLOOKUP(ActividadesCom[[#This Row],[NIVEL 4]],Catálogo!A:B,2,FALSE),"")</f>
        <v/>
      </c>
      <c r="AB203" s="5"/>
      <c r="AC203" s="6" t="s">
        <v>86</v>
      </c>
      <c r="AD203" s="5" t="s">
        <v>51</v>
      </c>
      <c r="AE203" s="5" t="s">
        <v>4009</v>
      </c>
      <c r="AF203" s="5">
        <f>IF(ActividadesCom[[#This Row],[NIVEL 5]]&lt;&gt;0,VLOOKUP(ActividadesCom[[#This Row],[NIVEL 5]],Catálogo!A:B,2,FALSE),"")</f>
        <v>2</v>
      </c>
      <c r="AG203" s="5">
        <v>2</v>
      </c>
      <c r="AH203" s="2"/>
    </row>
    <row r="204" spans="1:34" ht="30" hidden="1" customHeight="1" x14ac:dyDescent="0.25">
      <c r="A204" s="7">
        <v>13470291</v>
      </c>
      <c r="B204" s="6" t="str">
        <f>VLOOKUP(ActividadesCom[[#This Row],[NO. DE CONTROL]],'LISTADO ESTUDIANTES'!A:C,2,FALSE)</f>
        <v>MEDINA MATEO BRAULIO GABRIEL</v>
      </c>
      <c r="C204" s="6" t="str">
        <f>VLOOKUP(ActividadesCom[[#This Row],[NO. DE CONTROL]],'LISTADO ESTUDIANTES'!A:C,3,FALSE)</f>
        <v>INGENIERIA EN ADMINISTRACION</v>
      </c>
      <c r="D204" s="5" t="str">
        <f>VLOOKUP(ActividadesCom[[#This Row],[NO. DE CONTROL]],'LISTADO ESTUDIANTES'!A:D,4,FALSE)</f>
        <v>BAJA</v>
      </c>
      <c r="E204" s="5">
        <f>SUM(ActividadesCom[[#This Row],[CRÉD. 1]],ActividadesCom[[#This Row],[CRÉD. 2]],ActividadesCom[[#This Row],[CRÉD. 3]],ActividadesCom[[#This Row],[CRÉD. 4]],ActividadesCom[[#This Row],[CRÉD. 5]])</f>
        <v>0</v>
      </c>
      <c r="F204" s="17" t="str">
        <f>IF(ActividadesCom[[#This Row],[ÚLTIMO SEMESTRE CON CRÉDITOS]]&gt;0,ROUND(AVERAGE(ActividadesCom[[#This Row],[VALOR NIVEL 5]],ActividadesCom[[#This Row],[VALOR NIVEL 4]],ActividadesCom[[#This Row],[VALOR NIVEL 3]],ActividadesCom[[#This Row],[VALOR NIVEL 2]],ActividadesCom[[#This Row],[VALOR NIVEL 1]]),0),"")</f>
        <v/>
      </c>
      <c r="G204" s="5" t="str">
        <f>IF(ActividadesCom[[#This Row],[PROMEDIO]]="","",IF(ActividadesCom[[#This Row],[PROMEDIO]]&gt;=4,"EXCELENTE",IF(ActividadesCom[[#This Row],[PROMEDIO]]&gt;=3,"NOTABLE",IF(ActividadesCom[[#This Row],[PROMEDIO]]&gt;=2,"BUENO",IF(ActividadesCom[[#This Row],[PROMEDIO]]=1,"SUFICIENTE","")))))</f>
        <v/>
      </c>
      <c r="H204" s="5">
        <f>MAX(ActividadesCom[[#This Row],[PERÍODO 1]],ActividadesCom[[#This Row],[PERÍODO 2]],ActividadesCom[[#This Row],[PERÍODO 3]],ActividadesCom[[#This Row],[PERÍODO 4]],ActividadesCom[[#This Row],[PERÍODO 5]])</f>
        <v>0</v>
      </c>
      <c r="I204" s="6"/>
      <c r="J204" s="5"/>
      <c r="K204" s="5"/>
      <c r="L204" s="5" t="str">
        <f>IF(ActividadesCom[[#This Row],[NIVEL 1]]&lt;&gt;0,VLOOKUP(ActividadesCom[[#This Row],[NIVEL 1]],Catálogo!A:B,2,FALSE),"")</f>
        <v/>
      </c>
      <c r="M204" s="5"/>
      <c r="N204" s="6"/>
      <c r="O204" s="5"/>
      <c r="P204" s="5"/>
      <c r="Q204" s="5" t="str">
        <f>IF(ActividadesCom[[#This Row],[NIVEL 2]]&lt;&gt;0,VLOOKUP(ActividadesCom[[#This Row],[NIVEL 2]],Catálogo!A:B,2,FALSE),"")</f>
        <v/>
      </c>
      <c r="R204" s="5"/>
      <c r="S204" s="6"/>
      <c r="T204" s="5"/>
      <c r="U204" s="5"/>
      <c r="V204" s="5" t="str">
        <f>IF(ActividadesCom[[#This Row],[NIVEL 3]]&lt;&gt;0,VLOOKUP(ActividadesCom[[#This Row],[NIVEL 3]],Catálogo!A:B,2,FALSE),"")</f>
        <v/>
      </c>
      <c r="W204" s="5"/>
      <c r="X204" s="6"/>
      <c r="Y204" s="5"/>
      <c r="Z204" s="5"/>
      <c r="AA204" s="5" t="str">
        <f>IF(ActividadesCom[[#This Row],[NIVEL 4]]&lt;&gt;0,VLOOKUP(ActividadesCom[[#This Row],[NIVEL 4]],Catálogo!A:B,2,FALSE),"")</f>
        <v/>
      </c>
      <c r="AB204" s="5"/>
      <c r="AC204" s="6"/>
      <c r="AD204" s="5"/>
      <c r="AE204" s="5"/>
      <c r="AF204" s="5" t="str">
        <f>IF(ActividadesCom[[#This Row],[NIVEL 5]]&lt;&gt;0,VLOOKUP(ActividadesCom[[#This Row],[NIVEL 5]],Catálogo!A:B,2,FALSE),"")</f>
        <v/>
      </c>
      <c r="AG204" s="5"/>
      <c r="AH204" s="2"/>
    </row>
    <row r="205" spans="1:34" ht="30" hidden="1" customHeight="1" x14ac:dyDescent="0.25">
      <c r="A205" s="7">
        <v>13470292</v>
      </c>
      <c r="B205" s="6" t="str">
        <f>VLOOKUP(ActividadesCom[[#This Row],[NO. DE CONTROL]],'LISTADO ESTUDIANTES'!A:C,2,FALSE)</f>
        <v>MEX ZAPATA JOSE ANTONIO</v>
      </c>
      <c r="C205" s="6" t="str">
        <f>VLOOKUP(ActividadesCom[[#This Row],[NO. DE CONTROL]],'LISTADO ESTUDIANTES'!A:C,3,FALSE)</f>
        <v>INGENIERIA MECANICA</v>
      </c>
      <c r="D205" s="5" t="str">
        <f>VLOOKUP(ActividadesCom[[#This Row],[NO. DE CONTROL]],'LISTADO ESTUDIANTES'!A:D,4,FALSE)</f>
        <v>BAJA</v>
      </c>
      <c r="E205" s="5">
        <f>SUM(ActividadesCom[[#This Row],[CRÉD. 1]],ActividadesCom[[#This Row],[CRÉD. 2]],ActividadesCom[[#This Row],[CRÉD. 3]],ActividadesCom[[#This Row],[CRÉD. 4]],ActividadesCom[[#This Row],[CRÉD. 5]])</f>
        <v>0</v>
      </c>
      <c r="F205" s="17" t="str">
        <f>IF(ActividadesCom[[#This Row],[ÚLTIMO SEMESTRE CON CRÉDITOS]]&gt;0,ROUND(AVERAGE(ActividadesCom[[#This Row],[VALOR NIVEL 5]],ActividadesCom[[#This Row],[VALOR NIVEL 4]],ActividadesCom[[#This Row],[VALOR NIVEL 3]],ActividadesCom[[#This Row],[VALOR NIVEL 2]],ActividadesCom[[#This Row],[VALOR NIVEL 1]]),0),"")</f>
        <v/>
      </c>
      <c r="G205" s="5" t="str">
        <f>IF(ActividadesCom[[#This Row],[PROMEDIO]]="","",IF(ActividadesCom[[#This Row],[PROMEDIO]]&gt;=4,"EXCELENTE",IF(ActividadesCom[[#This Row],[PROMEDIO]]&gt;=3,"NOTABLE",IF(ActividadesCom[[#This Row],[PROMEDIO]]&gt;=2,"BUENO",IF(ActividadesCom[[#This Row],[PROMEDIO]]=1,"SUFICIENTE","")))))</f>
        <v/>
      </c>
      <c r="H205" s="5">
        <f>MAX(ActividadesCom[[#This Row],[PERÍODO 1]],ActividadesCom[[#This Row],[PERÍODO 2]],ActividadesCom[[#This Row],[PERÍODO 3]],ActividadesCom[[#This Row],[PERÍODO 4]],ActividadesCom[[#This Row],[PERÍODO 5]])</f>
        <v>0</v>
      </c>
      <c r="I205" s="6"/>
      <c r="J205" s="5"/>
      <c r="K205" s="5"/>
      <c r="L205" s="5" t="str">
        <f>IF(ActividadesCom[[#This Row],[NIVEL 1]]&lt;&gt;0,VLOOKUP(ActividadesCom[[#This Row],[NIVEL 1]],Catálogo!A:B,2,FALSE),"")</f>
        <v/>
      </c>
      <c r="M205" s="5"/>
      <c r="N205" s="6"/>
      <c r="O205" s="5"/>
      <c r="P205" s="5"/>
      <c r="Q205" s="5" t="str">
        <f>IF(ActividadesCom[[#This Row],[NIVEL 2]]&lt;&gt;0,VLOOKUP(ActividadesCom[[#This Row],[NIVEL 2]],Catálogo!A:B,2,FALSE),"")</f>
        <v/>
      </c>
      <c r="R205" s="5"/>
      <c r="S205" s="6"/>
      <c r="T205" s="5"/>
      <c r="U205" s="5"/>
      <c r="V205" s="5" t="str">
        <f>IF(ActividadesCom[[#This Row],[NIVEL 3]]&lt;&gt;0,VLOOKUP(ActividadesCom[[#This Row],[NIVEL 3]],Catálogo!A:B,2,FALSE),"")</f>
        <v/>
      </c>
      <c r="W205" s="5"/>
      <c r="X205" s="6"/>
      <c r="Y205" s="5"/>
      <c r="Z205" s="5"/>
      <c r="AA205" s="5" t="str">
        <f>IF(ActividadesCom[[#This Row],[NIVEL 4]]&lt;&gt;0,VLOOKUP(ActividadesCom[[#This Row],[NIVEL 4]],Catálogo!A:B,2,FALSE),"")</f>
        <v/>
      </c>
      <c r="AB205" s="5"/>
      <c r="AC205" s="6"/>
      <c r="AD205" s="5"/>
      <c r="AE205" s="5"/>
      <c r="AF205" s="5" t="str">
        <f>IF(ActividadesCom[[#This Row],[NIVEL 5]]&lt;&gt;0,VLOOKUP(ActividadesCom[[#This Row],[NIVEL 5]],Catálogo!A:B,2,FALSE),"")</f>
        <v/>
      </c>
      <c r="AG205" s="5"/>
      <c r="AH205" s="2"/>
    </row>
    <row r="206" spans="1:34" ht="30" hidden="1" customHeight="1" x14ac:dyDescent="0.25">
      <c r="A206" s="7">
        <v>13470293</v>
      </c>
      <c r="B206" s="6" t="str">
        <f>VLOOKUP(ActividadesCom[[#This Row],[NO. DE CONTROL]],'LISTADO ESTUDIANTES'!A:C,2,FALSE)</f>
        <v>LOPEZ ORTIZ EMANUEL MARTIN</v>
      </c>
      <c r="C206" s="6" t="str">
        <f>VLOOKUP(ActividadesCom[[#This Row],[NO. DE CONTROL]],'LISTADO ESTUDIANTES'!A:C,3,FALSE)</f>
        <v>INGENIERIA MECANICA</v>
      </c>
      <c r="D206" s="5" t="str">
        <f>VLOOKUP(ActividadesCom[[#This Row],[NO. DE CONTROL]],'LISTADO ESTUDIANTES'!A:D,4,FALSE)</f>
        <v>BAJA</v>
      </c>
      <c r="E206" s="5">
        <f>SUM(ActividadesCom[[#This Row],[CRÉD. 1]],ActividadesCom[[#This Row],[CRÉD. 2]],ActividadesCom[[#This Row],[CRÉD. 3]],ActividadesCom[[#This Row],[CRÉD. 4]],ActividadesCom[[#This Row],[CRÉD. 5]])</f>
        <v>0</v>
      </c>
      <c r="F206" s="17" t="str">
        <f>IF(ActividadesCom[[#This Row],[ÚLTIMO SEMESTRE CON CRÉDITOS]]&gt;0,ROUND(AVERAGE(ActividadesCom[[#This Row],[VALOR NIVEL 5]],ActividadesCom[[#This Row],[VALOR NIVEL 4]],ActividadesCom[[#This Row],[VALOR NIVEL 3]],ActividadesCom[[#This Row],[VALOR NIVEL 2]],ActividadesCom[[#This Row],[VALOR NIVEL 1]]),0),"")</f>
        <v/>
      </c>
      <c r="G206" s="5" t="str">
        <f>IF(ActividadesCom[[#This Row],[PROMEDIO]]="","",IF(ActividadesCom[[#This Row],[PROMEDIO]]&gt;=4,"EXCELENTE",IF(ActividadesCom[[#This Row],[PROMEDIO]]&gt;=3,"NOTABLE",IF(ActividadesCom[[#This Row],[PROMEDIO]]&gt;=2,"BUENO",IF(ActividadesCom[[#This Row],[PROMEDIO]]=1,"SUFICIENTE","")))))</f>
        <v/>
      </c>
      <c r="H206" s="5">
        <f>MAX(ActividadesCom[[#This Row],[PERÍODO 1]],ActividadesCom[[#This Row],[PERÍODO 2]],ActividadesCom[[#This Row],[PERÍODO 3]],ActividadesCom[[#This Row],[PERÍODO 4]],ActividadesCom[[#This Row],[PERÍODO 5]])</f>
        <v>0</v>
      </c>
      <c r="I206" s="6"/>
      <c r="J206" s="5"/>
      <c r="K206" s="5"/>
      <c r="L206" s="5" t="str">
        <f>IF(ActividadesCom[[#This Row],[NIVEL 1]]&lt;&gt;0,VLOOKUP(ActividadesCom[[#This Row],[NIVEL 1]],Catálogo!A:B,2,FALSE),"")</f>
        <v/>
      </c>
      <c r="M206" s="5"/>
      <c r="N206" s="6"/>
      <c r="O206" s="5"/>
      <c r="P206" s="5"/>
      <c r="Q206" s="5" t="str">
        <f>IF(ActividadesCom[[#This Row],[NIVEL 2]]&lt;&gt;0,VLOOKUP(ActividadesCom[[#This Row],[NIVEL 2]],Catálogo!A:B,2,FALSE),"")</f>
        <v/>
      </c>
      <c r="R206" s="5"/>
      <c r="S206" s="6"/>
      <c r="T206" s="5"/>
      <c r="U206" s="5"/>
      <c r="V206" s="5" t="str">
        <f>IF(ActividadesCom[[#This Row],[NIVEL 3]]&lt;&gt;0,VLOOKUP(ActividadesCom[[#This Row],[NIVEL 3]],Catálogo!A:B,2,FALSE),"")</f>
        <v/>
      </c>
      <c r="W206" s="5"/>
      <c r="X206" s="6"/>
      <c r="Y206" s="5"/>
      <c r="Z206" s="5"/>
      <c r="AA206" s="5" t="str">
        <f>IF(ActividadesCom[[#This Row],[NIVEL 4]]&lt;&gt;0,VLOOKUP(ActividadesCom[[#This Row],[NIVEL 4]],Catálogo!A:B,2,FALSE),"")</f>
        <v/>
      </c>
      <c r="AB206" s="5"/>
      <c r="AC206" s="6"/>
      <c r="AD206" s="5"/>
      <c r="AE206" s="5"/>
      <c r="AF206" s="5" t="str">
        <f>IF(ActividadesCom[[#This Row],[NIVEL 5]]&lt;&gt;0,VLOOKUP(ActividadesCom[[#This Row],[NIVEL 5]],Catálogo!A:B,2,FALSE),"")</f>
        <v/>
      </c>
      <c r="AG206" s="5"/>
      <c r="AH206" s="2"/>
    </row>
    <row r="207" spans="1:34" ht="30" hidden="1" customHeight="1" x14ac:dyDescent="0.25">
      <c r="A207" s="7">
        <v>13470294</v>
      </c>
      <c r="B207" s="6" t="str">
        <f>VLOOKUP(ActividadesCom[[#This Row],[NO. DE CONTROL]],'LISTADO ESTUDIANTES'!A:C,2,FALSE)</f>
        <v>CU ARAGON JOSUE IVAN</v>
      </c>
      <c r="C207" s="6" t="str">
        <f>VLOOKUP(ActividadesCom[[#This Row],[NO. DE CONTROL]],'LISTADO ESTUDIANTES'!A:C,3,FALSE)</f>
        <v>INGENIERIA MECANICA</v>
      </c>
      <c r="D207" s="5" t="str">
        <f>VLOOKUP(ActividadesCom[[#This Row],[NO. DE CONTROL]],'LISTADO ESTUDIANTES'!A:D,4,FALSE)</f>
        <v>EGRESADO(A)</v>
      </c>
      <c r="E207" s="5">
        <f>SUM(ActividadesCom[[#This Row],[CRÉD. 1]],ActividadesCom[[#This Row],[CRÉD. 2]],ActividadesCom[[#This Row],[CRÉD. 3]],ActividadesCom[[#This Row],[CRÉD. 4]],ActividadesCom[[#This Row],[CRÉD. 5]])</f>
        <v>5</v>
      </c>
      <c r="F207" s="17">
        <f>IF(ActividadesCom[[#This Row],[ÚLTIMO SEMESTRE CON CRÉDITOS]]&gt;0,ROUND(AVERAGE(ActividadesCom[[#This Row],[VALOR NIVEL 5]],ActividadesCom[[#This Row],[VALOR NIVEL 4]],ActividadesCom[[#This Row],[VALOR NIVEL 3]],ActividadesCom[[#This Row],[VALOR NIVEL 2]],ActividadesCom[[#This Row],[VALOR NIVEL 1]]),0),"")</f>
        <v>2</v>
      </c>
      <c r="G207" s="5" t="str">
        <f>IF(ActividadesCom[[#This Row],[PROMEDIO]]="","",IF(ActividadesCom[[#This Row],[PROMEDIO]]&gt;=4,"EXCELENTE",IF(ActividadesCom[[#This Row],[PROMEDIO]]&gt;=3,"NOTABLE",IF(ActividadesCom[[#This Row],[PROMEDIO]]&gt;=2,"BUENO",IF(ActividadesCom[[#This Row],[PROMEDIO]]=1,"SUFICIENTE","")))))</f>
        <v>BUENO</v>
      </c>
      <c r="H207" s="5">
        <f>MAX(ActividadesCom[[#This Row],[PERÍODO 1]],ActividadesCom[[#This Row],[PERÍODO 2]],ActividadesCom[[#This Row],[PERÍODO 3]],ActividadesCom[[#This Row],[PERÍODO 4]],ActividadesCom[[#This Row],[PERÍODO 5]])</f>
        <v>20171</v>
      </c>
      <c r="I207" s="6" t="s">
        <v>295</v>
      </c>
      <c r="J207" s="5">
        <v>20171</v>
      </c>
      <c r="K207" s="5" t="s">
        <v>4009</v>
      </c>
      <c r="L207" s="5">
        <f>IF(ActividadesCom[[#This Row],[NIVEL 1]]&lt;&gt;0,VLOOKUP(ActividadesCom[[#This Row],[NIVEL 1]],Catálogo!A:B,2,FALSE),"")</f>
        <v>2</v>
      </c>
      <c r="M207" s="5">
        <v>1</v>
      </c>
      <c r="N207" s="6" t="s">
        <v>309</v>
      </c>
      <c r="O207" s="5">
        <v>20171</v>
      </c>
      <c r="P207" s="5" t="s">
        <v>4009</v>
      </c>
      <c r="Q207" s="5">
        <f>IF(ActividadesCom[[#This Row],[NIVEL 2]]&lt;&gt;0,VLOOKUP(ActividadesCom[[#This Row],[NIVEL 2]],Catálogo!A:B,2,FALSE),"")</f>
        <v>2</v>
      </c>
      <c r="R207" s="5">
        <v>1</v>
      </c>
      <c r="S207" s="6" t="s">
        <v>340</v>
      </c>
      <c r="T207" s="5">
        <v>20171</v>
      </c>
      <c r="U207" s="5" t="s">
        <v>4009</v>
      </c>
      <c r="V207" s="5">
        <f>IF(ActividadesCom[[#This Row],[NIVEL 3]]&lt;&gt;0,VLOOKUP(ActividadesCom[[#This Row],[NIVEL 3]],Catálogo!A:B,2,FALSE),"")</f>
        <v>2</v>
      </c>
      <c r="W207" s="5">
        <v>1</v>
      </c>
      <c r="X207" s="6" t="s">
        <v>77</v>
      </c>
      <c r="Y207" s="5">
        <v>20141</v>
      </c>
      <c r="Z207" s="5" t="s">
        <v>4009</v>
      </c>
      <c r="AA207" s="5">
        <f>IF(ActividadesCom[[#This Row],[NIVEL 4]]&lt;&gt;0,VLOOKUP(ActividadesCom[[#This Row],[NIVEL 4]],Catálogo!A:B,2,FALSE),"")</f>
        <v>2</v>
      </c>
      <c r="AB207" s="5">
        <v>1</v>
      </c>
      <c r="AC207" s="6" t="s">
        <v>82</v>
      </c>
      <c r="AD207" s="5">
        <v>20133</v>
      </c>
      <c r="AE207" s="5" t="s">
        <v>4009</v>
      </c>
      <c r="AF207" s="5">
        <f>IF(ActividadesCom[[#This Row],[NIVEL 5]]&lt;&gt;0,VLOOKUP(ActividadesCom[[#This Row],[NIVEL 5]],Catálogo!A:B,2,FALSE),"")</f>
        <v>2</v>
      </c>
      <c r="AG207" s="5">
        <v>1</v>
      </c>
      <c r="AH207" s="2"/>
    </row>
    <row r="208" spans="1:34" ht="30" hidden="1" customHeight="1" x14ac:dyDescent="0.25">
      <c r="A208" s="7">
        <v>13470295</v>
      </c>
      <c r="B208" s="6" t="str">
        <f>VLOOKUP(ActividadesCom[[#This Row],[NO. DE CONTROL]],'LISTADO ESTUDIANTES'!A:C,2,FALSE)</f>
        <v>HUICAB MARTINEZ RICARDO IVAN</v>
      </c>
      <c r="C208" s="6" t="str">
        <f>VLOOKUP(ActividadesCom[[#This Row],[NO. DE CONTROL]],'LISTADO ESTUDIANTES'!A:C,3,FALSE)</f>
        <v>INGENIERIA MECANICA</v>
      </c>
      <c r="D208" s="5" t="str">
        <f>VLOOKUP(ActividadesCom[[#This Row],[NO. DE CONTROL]],'LISTADO ESTUDIANTES'!A:D,4,FALSE)</f>
        <v>BAJA</v>
      </c>
      <c r="E208" s="5">
        <f>SUM(ActividadesCom[[#This Row],[CRÉD. 1]],ActividadesCom[[#This Row],[CRÉD. 2]],ActividadesCom[[#This Row],[CRÉD. 3]],ActividadesCom[[#This Row],[CRÉD. 4]],ActividadesCom[[#This Row],[CRÉD. 5]])</f>
        <v>0</v>
      </c>
      <c r="F208" s="17" t="str">
        <f>IF(ActividadesCom[[#This Row],[ÚLTIMO SEMESTRE CON CRÉDITOS]]&gt;0,ROUND(AVERAGE(ActividadesCom[[#This Row],[VALOR NIVEL 5]],ActividadesCom[[#This Row],[VALOR NIVEL 4]],ActividadesCom[[#This Row],[VALOR NIVEL 3]],ActividadesCom[[#This Row],[VALOR NIVEL 2]],ActividadesCom[[#This Row],[VALOR NIVEL 1]]),0),"")</f>
        <v/>
      </c>
      <c r="G208" s="5" t="str">
        <f>IF(ActividadesCom[[#This Row],[PROMEDIO]]="","",IF(ActividadesCom[[#This Row],[PROMEDIO]]&gt;=4,"EXCELENTE",IF(ActividadesCom[[#This Row],[PROMEDIO]]&gt;=3,"NOTABLE",IF(ActividadesCom[[#This Row],[PROMEDIO]]&gt;=2,"BUENO",IF(ActividadesCom[[#This Row],[PROMEDIO]]=1,"SUFICIENTE","")))))</f>
        <v/>
      </c>
      <c r="H208" s="5">
        <f>MAX(ActividadesCom[[#This Row],[PERÍODO 1]],ActividadesCom[[#This Row],[PERÍODO 2]],ActividadesCom[[#This Row],[PERÍODO 3]],ActividadesCom[[#This Row],[PERÍODO 4]],ActividadesCom[[#This Row],[PERÍODO 5]])</f>
        <v>0</v>
      </c>
      <c r="I208" s="6"/>
      <c r="J208" s="5"/>
      <c r="K208" s="5"/>
      <c r="L208" s="5" t="str">
        <f>IF(ActividadesCom[[#This Row],[NIVEL 1]]&lt;&gt;0,VLOOKUP(ActividadesCom[[#This Row],[NIVEL 1]],Catálogo!A:B,2,FALSE),"")</f>
        <v/>
      </c>
      <c r="M208" s="5"/>
      <c r="N208" s="6"/>
      <c r="O208" s="5"/>
      <c r="P208" s="5"/>
      <c r="Q208" s="5" t="str">
        <f>IF(ActividadesCom[[#This Row],[NIVEL 2]]&lt;&gt;0,VLOOKUP(ActividadesCom[[#This Row],[NIVEL 2]],Catálogo!A:B,2,FALSE),"")</f>
        <v/>
      </c>
      <c r="R208" s="5"/>
      <c r="S208" s="6"/>
      <c r="T208" s="5"/>
      <c r="U208" s="5"/>
      <c r="V208" s="5" t="str">
        <f>IF(ActividadesCom[[#This Row],[NIVEL 3]]&lt;&gt;0,VLOOKUP(ActividadesCom[[#This Row],[NIVEL 3]],Catálogo!A:B,2,FALSE),"")</f>
        <v/>
      </c>
      <c r="W208" s="5"/>
      <c r="X208" s="6"/>
      <c r="Y208" s="5"/>
      <c r="Z208" s="5"/>
      <c r="AA208" s="5" t="str">
        <f>IF(ActividadesCom[[#This Row],[NIVEL 4]]&lt;&gt;0,VLOOKUP(ActividadesCom[[#This Row],[NIVEL 4]],Catálogo!A:B,2,FALSE),"")</f>
        <v/>
      </c>
      <c r="AB208" s="5"/>
      <c r="AC208" s="6"/>
      <c r="AD208" s="5"/>
      <c r="AE208" s="5"/>
      <c r="AF208" s="5" t="str">
        <f>IF(ActividadesCom[[#This Row],[NIVEL 5]]&lt;&gt;0,VLOOKUP(ActividadesCom[[#This Row],[NIVEL 5]],Catálogo!A:B,2,FALSE),"")</f>
        <v/>
      </c>
      <c r="AG208" s="5"/>
      <c r="AH208" s="2"/>
    </row>
    <row r="209" spans="1:34" ht="30" hidden="1" customHeight="1" x14ac:dyDescent="0.25">
      <c r="A209" s="7">
        <v>13470296</v>
      </c>
      <c r="B209" s="6" t="str">
        <f>VLOOKUP(ActividadesCom[[#This Row],[NO. DE CONTROL]],'LISTADO ESTUDIANTES'!A:C,2,FALSE)</f>
        <v>HUCHIN CAN RICARDO ROMAN</v>
      </c>
      <c r="C209" s="6" t="str">
        <f>VLOOKUP(ActividadesCom[[#This Row],[NO. DE CONTROL]],'LISTADO ESTUDIANTES'!A:C,3,FALSE)</f>
        <v>INGENIERIA MECANICA</v>
      </c>
      <c r="D209" s="5" t="str">
        <f>VLOOKUP(ActividadesCom[[#This Row],[NO. DE CONTROL]],'LISTADO ESTUDIANTES'!A:D,4,FALSE)</f>
        <v>EGRESADO(A)</v>
      </c>
      <c r="E209" s="5">
        <f>SUM(ActividadesCom[[#This Row],[CRÉD. 1]],ActividadesCom[[#This Row],[CRÉD. 2]],ActividadesCom[[#This Row],[CRÉD. 3]],ActividadesCom[[#This Row],[CRÉD. 4]],ActividadesCom[[#This Row],[CRÉD. 5]])</f>
        <v>5</v>
      </c>
      <c r="F209" s="17">
        <f>IF(ActividadesCom[[#This Row],[ÚLTIMO SEMESTRE CON CRÉDITOS]]&gt;0,ROUND(AVERAGE(ActividadesCom[[#This Row],[VALOR NIVEL 5]],ActividadesCom[[#This Row],[VALOR NIVEL 4]],ActividadesCom[[#This Row],[VALOR NIVEL 3]],ActividadesCom[[#This Row],[VALOR NIVEL 2]],ActividadesCom[[#This Row],[VALOR NIVEL 1]]),0),"")</f>
        <v>2</v>
      </c>
      <c r="G209" s="5" t="str">
        <f>IF(ActividadesCom[[#This Row],[PROMEDIO]]="","",IF(ActividadesCom[[#This Row],[PROMEDIO]]&gt;=4,"EXCELENTE",IF(ActividadesCom[[#This Row],[PROMEDIO]]&gt;=3,"NOTABLE",IF(ActividadesCom[[#This Row],[PROMEDIO]]&gt;=2,"BUENO",IF(ActividadesCom[[#This Row],[PROMEDIO]]=1,"SUFICIENTE","")))))</f>
        <v>BUENO</v>
      </c>
      <c r="H209" s="5">
        <f>MAX(ActividadesCom[[#This Row],[PERÍODO 1]],ActividadesCom[[#This Row],[PERÍODO 2]],ActividadesCom[[#This Row],[PERÍODO 3]],ActividadesCom[[#This Row],[PERÍODO 4]],ActividadesCom[[#This Row],[PERÍODO 5]])</f>
        <v>20171</v>
      </c>
      <c r="I209" s="6" t="s">
        <v>288</v>
      </c>
      <c r="J209" s="5">
        <v>20161</v>
      </c>
      <c r="K209" s="5" t="s">
        <v>4009</v>
      </c>
      <c r="L209" s="5">
        <f>IF(ActividadesCom[[#This Row],[NIVEL 1]]&lt;&gt;0,VLOOKUP(ActividadesCom[[#This Row],[NIVEL 1]],Catálogo!A:B,2,FALSE),"")</f>
        <v>2</v>
      </c>
      <c r="M209" s="5">
        <v>1</v>
      </c>
      <c r="N209" s="6" t="s">
        <v>295</v>
      </c>
      <c r="O209" s="5">
        <v>20171</v>
      </c>
      <c r="P209" s="5" t="s">
        <v>4009</v>
      </c>
      <c r="Q209" s="5">
        <f>IF(ActividadesCom[[#This Row],[NIVEL 2]]&lt;&gt;0,VLOOKUP(ActividadesCom[[#This Row],[NIVEL 2]],Catálogo!A:B,2,FALSE),"")</f>
        <v>2</v>
      </c>
      <c r="R209" s="5">
        <v>1</v>
      </c>
      <c r="S209" s="6" t="s">
        <v>309</v>
      </c>
      <c r="T209" s="5">
        <v>20171</v>
      </c>
      <c r="U209" s="5" t="s">
        <v>4009</v>
      </c>
      <c r="V209" s="5">
        <f>IF(ActividadesCom[[#This Row],[NIVEL 3]]&lt;&gt;0,VLOOKUP(ActividadesCom[[#This Row],[NIVEL 3]],Catálogo!A:B,2,FALSE),"")</f>
        <v>2</v>
      </c>
      <c r="W209" s="5">
        <v>1</v>
      </c>
      <c r="X209" s="6" t="s">
        <v>314</v>
      </c>
      <c r="Y209" s="5">
        <v>20171</v>
      </c>
      <c r="Z209" s="5" t="s">
        <v>4009</v>
      </c>
      <c r="AA209" s="5">
        <f>IF(ActividadesCom[[#This Row],[NIVEL 4]]&lt;&gt;0,VLOOKUP(ActividadesCom[[#This Row],[NIVEL 4]],Catálogo!A:B,2,FALSE),"")</f>
        <v>2</v>
      </c>
      <c r="AB209" s="5">
        <v>1</v>
      </c>
      <c r="AC209" s="6" t="s">
        <v>82</v>
      </c>
      <c r="AD209" s="5">
        <v>20133</v>
      </c>
      <c r="AE209" s="5" t="s">
        <v>4009</v>
      </c>
      <c r="AF209" s="5">
        <f>IF(ActividadesCom[[#This Row],[NIVEL 5]]&lt;&gt;0,VLOOKUP(ActividadesCom[[#This Row],[NIVEL 5]],Catálogo!A:B,2,FALSE),"")</f>
        <v>2</v>
      </c>
      <c r="AG209" s="5">
        <v>1</v>
      </c>
      <c r="AH209" s="2"/>
    </row>
    <row r="210" spans="1:34" ht="30" hidden="1" customHeight="1" x14ac:dyDescent="0.25">
      <c r="A210" s="7">
        <v>13470297</v>
      </c>
      <c r="B210" s="6" t="str">
        <f>VLOOKUP(ActividadesCom[[#This Row],[NO. DE CONTROL]],'LISTADO ESTUDIANTES'!A:C,2,FALSE)</f>
        <v>MAY PUC MAURICIO</v>
      </c>
      <c r="C210" s="6" t="str">
        <f>VLOOKUP(ActividadesCom[[#This Row],[NO. DE CONTROL]],'LISTADO ESTUDIANTES'!A:C,3,FALSE)</f>
        <v>INGENIERIA MECANICA</v>
      </c>
      <c r="D210" s="5" t="str">
        <f>VLOOKUP(ActividadesCom[[#This Row],[NO. DE CONTROL]],'LISTADO ESTUDIANTES'!A:D,4,FALSE)</f>
        <v>BAJA</v>
      </c>
      <c r="E210" s="5">
        <f>SUM(ActividadesCom[[#This Row],[CRÉD. 1]],ActividadesCom[[#This Row],[CRÉD. 2]],ActividadesCom[[#This Row],[CRÉD. 3]],ActividadesCom[[#This Row],[CRÉD. 4]],ActividadesCom[[#This Row],[CRÉD. 5]])</f>
        <v>1</v>
      </c>
      <c r="F210" s="17">
        <f>IF(ActividadesCom[[#This Row],[ÚLTIMO SEMESTRE CON CRÉDITOS]]&gt;0,ROUND(AVERAGE(ActividadesCom[[#This Row],[VALOR NIVEL 5]],ActividadesCom[[#This Row],[VALOR NIVEL 4]],ActividadesCom[[#This Row],[VALOR NIVEL 3]],ActividadesCom[[#This Row],[VALOR NIVEL 2]],ActividadesCom[[#This Row],[VALOR NIVEL 1]]),0),"")</f>
        <v>2</v>
      </c>
      <c r="G210" s="5" t="str">
        <f>IF(ActividadesCom[[#This Row],[PROMEDIO]]="","",IF(ActividadesCom[[#This Row],[PROMEDIO]]&gt;=4,"EXCELENTE",IF(ActividadesCom[[#This Row],[PROMEDIO]]&gt;=3,"NOTABLE",IF(ActividadesCom[[#This Row],[PROMEDIO]]&gt;=2,"BUENO",IF(ActividadesCom[[#This Row],[PROMEDIO]]=1,"SUFICIENTE","")))))</f>
        <v>BUENO</v>
      </c>
      <c r="H210" s="5">
        <f>MAX(ActividadesCom[[#This Row],[PERÍODO 1]],ActividadesCom[[#This Row],[PERÍODO 2]],ActividadesCom[[#This Row],[PERÍODO 3]],ActividadesCom[[#This Row],[PERÍODO 4]],ActividadesCom[[#This Row],[PERÍODO 5]])</f>
        <v>20161</v>
      </c>
      <c r="I210" s="6" t="s">
        <v>128</v>
      </c>
      <c r="J210" s="5">
        <v>20161</v>
      </c>
      <c r="K210" s="5" t="s">
        <v>4009</v>
      </c>
      <c r="L210" s="5">
        <f>IF(ActividadesCom[[#This Row],[NIVEL 1]]&lt;&gt;0,VLOOKUP(ActividadesCom[[#This Row],[NIVEL 1]],Catálogo!A:B,2,FALSE),"")</f>
        <v>2</v>
      </c>
      <c r="M210" s="5">
        <v>1</v>
      </c>
      <c r="N210" s="6"/>
      <c r="O210" s="5"/>
      <c r="P210" s="5"/>
      <c r="Q210" s="5" t="str">
        <f>IF(ActividadesCom[[#This Row],[NIVEL 2]]&lt;&gt;0,VLOOKUP(ActividadesCom[[#This Row],[NIVEL 2]],Catálogo!A:B,2,FALSE),"")</f>
        <v/>
      </c>
      <c r="R210" s="5"/>
      <c r="S210" s="6"/>
      <c r="T210" s="5"/>
      <c r="U210" s="5"/>
      <c r="V210" s="5" t="str">
        <f>IF(ActividadesCom[[#This Row],[NIVEL 3]]&lt;&gt;0,VLOOKUP(ActividadesCom[[#This Row],[NIVEL 3]],Catálogo!A:B,2,FALSE),"")</f>
        <v/>
      </c>
      <c r="W210" s="5"/>
      <c r="X210" s="6"/>
      <c r="Y210" s="5"/>
      <c r="Z210" s="5"/>
      <c r="AA210" s="5" t="str">
        <f>IF(ActividadesCom[[#This Row],[NIVEL 4]]&lt;&gt;0,VLOOKUP(ActividadesCom[[#This Row],[NIVEL 4]],Catálogo!A:B,2,FALSE),"")</f>
        <v/>
      </c>
      <c r="AB210" s="5"/>
      <c r="AC210" s="6"/>
      <c r="AD210" s="5"/>
      <c r="AE210" s="5"/>
      <c r="AF210" s="5" t="str">
        <f>IF(ActividadesCom[[#This Row],[NIVEL 5]]&lt;&gt;0,VLOOKUP(ActividadesCom[[#This Row],[NIVEL 5]],Catálogo!A:B,2,FALSE),"")</f>
        <v/>
      </c>
      <c r="AG210" s="5"/>
      <c r="AH210" s="2"/>
    </row>
    <row r="211" spans="1:34" ht="30" hidden="1" customHeight="1" x14ac:dyDescent="0.25">
      <c r="A211" s="7">
        <v>13470298</v>
      </c>
      <c r="B211" s="6" t="str">
        <f>VLOOKUP(ActividadesCom[[#This Row],[NO. DE CONTROL]],'LISTADO ESTUDIANTES'!A:C,2,FALSE)</f>
        <v>CAN PUC EDGAR ELEAZAR</v>
      </c>
      <c r="C211" s="6" t="str">
        <f>VLOOKUP(ActividadesCom[[#This Row],[NO. DE CONTROL]],'LISTADO ESTUDIANTES'!A:C,3,FALSE)</f>
        <v>INGENIERIA MECANICA</v>
      </c>
      <c r="D211" s="5" t="str">
        <f>VLOOKUP(ActividadesCom[[#This Row],[NO. DE CONTROL]],'LISTADO ESTUDIANTES'!A:D,4,FALSE)</f>
        <v>BAJA</v>
      </c>
      <c r="E211" s="5">
        <f>SUM(ActividadesCom[[#This Row],[CRÉD. 1]],ActividadesCom[[#This Row],[CRÉD. 2]],ActividadesCom[[#This Row],[CRÉD. 3]],ActividadesCom[[#This Row],[CRÉD. 4]],ActividadesCom[[#This Row],[CRÉD. 5]])</f>
        <v>0</v>
      </c>
      <c r="F211" s="17" t="str">
        <f>IF(ActividadesCom[[#This Row],[ÚLTIMO SEMESTRE CON CRÉDITOS]]&gt;0,ROUND(AVERAGE(ActividadesCom[[#This Row],[VALOR NIVEL 5]],ActividadesCom[[#This Row],[VALOR NIVEL 4]],ActividadesCom[[#This Row],[VALOR NIVEL 3]],ActividadesCom[[#This Row],[VALOR NIVEL 2]],ActividadesCom[[#This Row],[VALOR NIVEL 1]]),0),"")</f>
        <v/>
      </c>
      <c r="G211" s="5" t="str">
        <f>IF(ActividadesCom[[#This Row],[PROMEDIO]]="","",IF(ActividadesCom[[#This Row],[PROMEDIO]]&gt;=4,"EXCELENTE",IF(ActividadesCom[[#This Row],[PROMEDIO]]&gt;=3,"NOTABLE",IF(ActividadesCom[[#This Row],[PROMEDIO]]&gt;=2,"BUENO",IF(ActividadesCom[[#This Row],[PROMEDIO]]=1,"SUFICIENTE","")))))</f>
        <v/>
      </c>
      <c r="H211" s="5">
        <f>MAX(ActividadesCom[[#This Row],[PERÍODO 1]],ActividadesCom[[#This Row],[PERÍODO 2]],ActividadesCom[[#This Row],[PERÍODO 3]],ActividadesCom[[#This Row],[PERÍODO 4]],ActividadesCom[[#This Row],[PERÍODO 5]])</f>
        <v>0</v>
      </c>
      <c r="I211" s="6"/>
      <c r="J211" s="5"/>
      <c r="K211" s="5"/>
      <c r="L211" s="5" t="str">
        <f>IF(ActividadesCom[[#This Row],[NIVEL 1]]&lt;&gt;0,VLOOKUP(ActividadesCom[[#This Row],[NIVEL 1]],Catálogo!A:B,2,FALSE),"")</f>
        <v/>
      </c>
      <c r="M211" s="5"/>
      <c r="N211" s="6"/>
      <c r="O211" s="5"/>
      <c r="P211" s="5"/>
      <c r="Q211" s="5" t="str">
        <f>IF(ActividadesCom[[#This Row],[NIVEL 2]]&lt;&gt;0,VLOOKUP(ActividadesCom[[#This Row],[NIVEL 2]],Catálogo!A:B,2,FALSE),"")</f>
        <v/>
      </c>
      <c r="R211" s="5"/>
      <c r="S211" s="6"/>
      <c r="T211" s="5"/>
      <c r="U211" s="5"/>
      <c r="V211" s="5" t="str">
        <f>IF(ActividadesCom[[#This Row],[NIVEL 3]]&lt;&gt;0,VLOOKUP(ActividadesCom[[#This Row],[NIVEL 3]],Catálogo!A:B,2,FALSE),"")</f>
        <v/>
      </c>
      <c r="W211" s="5"/>
      <c r="X211" s="6"/>
      <c r="Y211" s="5"/>
      <c r="Z211" s="5"/>
      <c r="AA211" s="5" t="str">
        <f>IF(ActividadesCom[[#This Row],[NIVEL 4]]&lt;&gt;0,VLOOKUP(ActividadesCom[[#This Row],[NIVEL 4]],Catálogo!A:B,2,FALSE),"")</f>
        <v/>
      </c>
      <c r="AB211" s="5"/>
      <c r="AC211" s="6"/>
      <c r="AD211" s="5"/>
      <c r="AE211" s="5"/>
      <c r="AF211" s="5" t="str">
        <f>IF(ActividadesCom[[#This Row],[NIVEL 5]]&lt;&gt;0,VLOOKUP(ActividadesCom[[#This Row],[NIVEL 5]],Catálogo!A:B,2,FALSE),"")</f>
        <v/>
      </c>
      <c r="AG211" s="5"/>
      <c r="AH211" s="2"/>
    </row>
    <row r="212" spans="1:34" ht="30" hidden="1" customHeight="1" x14ac:dyDescent="0.25">
      <c r="A212" s="7">
        <v>13470299</v>
      </c>
      <c r="B212" s="6" t="str">
        <f>VLOOKUP(ActividadesCom[[#This Row],[NO. DE CONTROL]],'LISTADO ESTUDIANTES'!A:C,2,FALSE)</f>
        <v>CUEVAS ZAPATA BRAULIO EDUARDO</v>
      </c>
      <c r="C212" s="6" t="str">
        <f>VLOOKUP(ActividadesCom[[#This Row],[NO. DE CONTROL]],'LISTADO ESTUDIANTES'!A:C,3,FALSE)</f>
        <v>INGENIERIA MECANICA</v>
      </c>
      <c r="D212" s="5" t="str">
        <f>VLOOKUP(ActividadesCom[[#This Row],[NO. DE CONTROL]],'LISTADO ESTUDIANTES'!A:D,4,FALSE)</f>
        <v>EGRESADO(A)</v>
      </c>
      <c r="E212" s="5">
        <f>SUM(ActividadesCom[[#This Row],[CRÉD. 1]],ActividadesCom[[#This Row],[CRÉD. 2]],ActividadesCom[[#This Row],[CRÉD. 3]],ActividadesCom[[#This Row],[CRÉD. 4]],ActividadesCom[[#This Row],[CRÉD. 5]])</f>
        <v>5</v>
      </c>
      <c r="F212" s="17">
        <f>IF(ActividadesCom[[#This Row],[ÚLTIMO SEMESTRE CON CRÉDITOS]]&gt;0,ROUND(AVERAGE(ActividadesCom[[#This Row],[VALOR NIVEL 5]],ActividadesCom[[#This Row],[VALOR NIVEL 4]],ActividadesCom[[#This Row],[VALOR NIVEL 3]],ActividadesCom[[#This Row],[VALOR NIVEL 2]],ActividadesCom[[#This Row],[VALOR NIVEL 1]]),0),"")</f>
        <v>2</v>
      </c>
      <c r="G212" s="5" t="str">
        <f>IF(ActividadesCom[[#This Row],[PROMEDIO]]="","",IF(ActividadesCom[[#This Row],[PROMEDIO]]&gt;=4,"EXCELENTE",IF(ActividadesCom[[#This Row],[PROMEDIO]]&gt;=3,"NOTABLE",IF(ActividadesCom[[#This Row],[PROMEDIO]]&gt;=2,"BUENO",IF(ActividadesCom[[#This Row],[PROMEDIO]]=1,"SUFICIENTE","")))))</f>
        <v>BUENO</v>
      </c>
      <c r="H212" s="5">
        <f>MAX(ActividadesCom[[#This Row],[PERÍODO 1]],ActividadesCom[[#This Row],[PERÍODO 2]],ActividadesCom[[#This Row],[PERÍODO 3]],ActividadesCom[[#This Row],[PERÍODO 4]],ActividadesCom[[#This Row],[PERÍODO 5]])</f>
        <v>20171</v>
      </c>
      <c r="I212" s="6" t="s">
        <v>295</v>
      </c>
      <c r="J212" s="5">
        <v>20171</v>
      </c>
      <c r="K212" s="5" t="s">
        <v>4009</v>
      </c>
      <c r="L212" s="5">
        <f>IF(ActividadesCom[[#This Row],[NIVEL 1]]&lt;&gt;0,VLOOKUP(ActividadesCom[[#This Row],[NIVEL 1]],Catálogo!A:B,2,FALSE),"")</f>
        <v>2</v>
      </c>
      <c r="M212" s="5">
        <v>1</v>
      </c>
      <c r="N212" s="6" t="s">
        <v>309</v>
      </c>
      <c r="O212" s="5">
        <v>20171</v>
      </c>
      <c r="P212" s="5" t="s">
        <v>4009</v>
      </c>
      <c r="Q212" s="5">
        <f>IF(ActividadesCom[[#This Row],[NIVEL 2]]&lt;&gt;0,VLOOKUP(ActividadesCom[[#This Row],[NIVEL 2]],Catálogo!A:B,2,FALSE),"")</f>
        <v>2</v>
      </c>
      <c r="R212" s="5">
        <v>1</v>
      </c>
      <c r="S212" s="6" t="s">
        <v>477</v>
      </c>
      <c r="T212" s="5">
        <v>20151</v>
      </c>
      <c r="U212" s="5" t="s">
        <v>4009</v>
      </c>
      <c r="V212" s="5">
        <f>IF(ActividadesCom[[#This Row],[NIVEL 3]]&lt;&gt;0,VLOOKUP(ActividadesCom[[#This Row],[NIVEL 3]],Catálogo!A:B,2,FALSE),"")</f>
        <v>2</v>
      </c>
      <c r="W212" s="5">
        <v>1</v>
      </c>
      <c r="X212" s="6" t="s">
        <v>86</v>
      </c>
      <c r="Y212" s="5">
        <v>20141</v>
      </c>
      <c r="Z212" s="5" t="s">
        <v>4009</v>
      </c>
      <c r="AA212" s="5">
        <f>IF(ActividadesCom[[#This Row],[NIVEL 4]]&lt;&gt;0,VLOOKUP(ActividadesCom[[#This Row],[NIVEL 4]],Catálogo!A:B,2,FALSE),"")</f>
        <v>2</v>
      </c>
      <c r="AB212" s="5">
        <v>1</v>
      </c>
      <c r="AC212" s="6" t="s">
        <v>133</v>
      </c>
      <c r="AD212" s="5">
        <v>20133</v>
      </c>
      <c r="AE212" s="5" t="s">
        <v>4009</v>
      </c>
      <c r="AF212" s="5">
        <f>IF(ActividadesCom[[#This Row],[NIVEL 5]]&lt;&gt;0,VLOOKUP(ActividadesCom[[#This Row],[NIVEL 5]],Catálogo!A:B,2,FALSE),"")</f>
        <v>2</v>
      </c>
      <c r="AG212" s="5">
        <v>1</v>
      </c>
      <c r="AH212" s="2"/>
    </row>
    <row r="213" spans="1:34" ht="30" hidden="1" customHeight="1" x14ac:dyDescent="0.25">
      <c r="A213" s="7">
        <v>13470300</v>
      </c>
      <c r="B213" s="6" t="str">
        <f>VLOOKUP(ActividadesCom[[#This Row],[NO. DE CONTROL]],'LISTADO ESTUDIANTES'!A:C,2,FALSE)</f>
        <v>MENDEZ QUI MISSAEL ANTONIO</v>
      </c>
      <c r="C213" s="6" t="str">
        <f>VLOOKUP(ActividadesCom[[#This Row],[NO. DE CONTROL]],'LISTADO ESTUDIANTES'!A:C,3,FALSE)</f>
        <v>INGENIERIA MECANICA</v>
      </c>
      <c r="D213" s="5" t="str">
        <f>VLOOKUP(ActividadesCom[[#This Row],[NO. DE CONTROL]],'LISTADO ESTUDIANTES'!A:D,4,FALSE)</f>
        <v>EGRESADO(A)</v>
      </c>
      <c r="E213" s="5">
        <f>SUM(ActividadesCom[[#This Row],[CRÉD. 1]],ActividadesCom[[#This Row],[CRÉD. 2]],ActividadesCom[[#This Row],[CRÉD. 3]],ActividadesCom[[#This Row],[CRÉD. 4]],ActividadesCom[[#This Row],[CRÉD. 5]])</f>
        <v>6</v>
      </c>
      <c r="F213" s="17">
        <f>IF(ActividadesCom[[#This Row],[ÚLTIMO SEMESTRE CON CRÉDITOS]]&gt;0,ROUND(AVERAGE(ActividadesCom[[#This Row],[VALOR NIVEL 5]],ActividadesCom[[#This Row],[VALOR NIVEL 4]],ActividadesCom[[#This Row],[VALOR NIVEL 3]],ActividadesCom[[#This Row],[VALOR NIVEL 2]],ActividadesCom[[#This Row],[VALOR NIVEL 1]]),0),"")</f>
        <v>2</v>
      </c>
      <c r="G213" s="5" t="str">
        <f>IF(ActividadesCom[[#This Row],[PROMEDIO]]="","",IF(ActividadesCom[[#This Row],[PROMEDIO]]&gt;=4,"EXCELENTE",IF(ActividadesCom[[#This Row],[PROMEDIO]]&gt;=3,"NOTABLE",IF(ActividadesCom[[#This Row],[PROMEDIO]]&gt;=2,"BUENO",IF(ActividadesCom[[#This Row],[PROMEDIO]]=1,"SUFICIENTE","")))))</f>
        <v>BUENO</v>
      </c>
      <c r="H213" s="5">
        <f>MAX(ActividadesCom[[#This Row],[PERÍODO 1]],ActividadesCom[[#This Row],[PERÍODO 2]],ActividadesCom[[#This Row],[PERÍODO 3]],ActividadesCom[[#This Row],[PERÍODO 4]],ActividadesCom[[#This Row],[PERÍODO 5]])</f>
        <v>20173</v>
      </c>
      <c r="I213" s="6" t="s">
        <v>296</v>
      </c>
      <c r="J213" s="5">
        <v>20171</v>
      </c>
      <c r="K213" s="5" t="s">
        <v>4009</v>
      </c>
      <c r="L213" s="5">
        <f>IF(ActividadesCom[[#This Row],[NIVEL 1]]&lt;&gt;0,VLOOKUP(ActividadesCom[[#This Row],[NIVEL 1]],Catálogo!A:B,2,FALSE),"")</f>
        <v>2</v>
      </c>
      <c r="M213" s="5">
        <v>1</v>
      </c>
      <c r="N213" s="6" t="s">
        <v>300</v>
      </c>
      <c r="O213" s="5">
        <v>20171</v>
      </c>
      <c r="P213" s="5" t="s">
        <v>4009</v>
      </c>
      <c r="Q213" s="5">
        <f>IF(ActividadesCom[[#This Row],[NIVEL 2]]&lt;&gt;0,VLOOKUP(ActividadesCom[[#This Row],[NIVEL 2]],Catálogo!A:B,2,FALSE),"")</f>
        <v>2</v>
      </c>
      <c r="R213" s="5">
        <v>1</v>
      </c>
      <c r="S213" s="6" t="s">
        <v>437</v>
      </c>
      <c r="T213" s="5">
        <v>20173</v>
      </c>
      <c r="U213" s="5" t="s">
        <v>4009</v>
      </c>
      <c r="V213" s="5">
        <f>IF(ActividadesCom[[#This Row],[NIVEL 3]]&lt;&gt;0,VLOOKUP(ActividadesCom[[#This Row],[NIVEL 3]],Catálogo!A:B,2,FALSE),"")</f>
        <v>2</v>
      </c>
      <c r="W213" s="5">
        <v>2</v>
      </c>
      <c r="X213" s="6" t="s">
        <v>82</v>
      </c>
      <c r="Y213" s="5">
        <v>20133</v>
      </c>
      <c r="Z213" s="5" t="s">
        <v>4009</v>
      </c>
      <c r="AA213" s="5">
        <f>IF(ActividadesCom[[#This Row],[NIVEL 4]]&lt;&gt;0,VLOOKUP(ActividadesCom[[#This Row],[NIVEL 4]],Catálogo!A:B,2,FALSE),"")</f>
        <v>2</v>
      </c>
      <c r="AB213" s="5">
        <v>1</v>
      </c>
      <c r="AC213" s="6" t="s">
        <v>82</v>
      </c>
      <c r="AD213" s="5">
        <v>20141</v>
      </c>
      <c r="AE213" s="5" t="s">
        <v>4009</v>
      </c>
      <c r="AF213" s="5">
        <f>IF(ActividadesCom[[#This Row],[NIVEL 5]]&lt;&gt;0,VLOOKUP(ActividadesCom[[#This Row],[NIVEL 5]],Catálogo!A:B,2,FALSE),"")</f>
        <v>2</v>
      </c>
      <c r="AG213" s="5">
        <v>1</v>
      </c>
      <c r="AH213" s="2"/>
    </row>
    <row r="214" spans="1:34" ht="30" hidden="1" customHeight="1" x14ac:dyDescent="0.25">
      <c r="A214" s="7">
        <v>13470301</v>
      </c>
      <c r="B214" s="6" t="str">
        <f>VLOOKUP(ActividadesCom[[#This Row],[NO. DE CONTROL]],'LISTADO ESTUDIANTES'!A:C,2,FALSE)</f>
        <v>MUT UC JOSE MARTIN</v>
      </c>
      <c r="C214" s="6" t="str">
        <f>VLOOKUP(ActividadesCom[[#This Row],[NO. DE CONTROL]],'LISTADO ESTUDIANTES'!A:C,3,FALSE)</f>
        <v>INGENIERIA MECANICA</v>
      </c>
      <c r="D214" s="5" t="str">
        <f>VLOOKUP(ActividadesCom[[#This Row],[NO. DE CONTROL]],'LISTADO ESTUDIANTES'!A:D,4,FALSE)</f>
        <v>EGRESADO(A)</v>
      </c>
      <c r="E214" s="5">
        <f>SUM(ActividadesCom[[#This Row],[CRÉD. 1]],ActividadesCom[[#This Row],[CRÉD. 2]],ActividadesCom[[#This Row],[CRÉD. 3]],ActividadesCom[[#This Row],[CRÉD. 4]],ActividadesCom[[#This Row],[CRÉD. 5]])</f>
        <v>5</v>
      </c>
      <c r="F214" s="17">
        <f>IF(ActividadesCom[[#This Row],[ÚLTIMO SEMESTRE CON CRÉDITOS]]&gt;0,ROUND(AVERAGE(ActividadesCom[[#This Row],[VALOR NIVEL 5]],ActividadesCom[[#This Row],[VALOR NIVEL 4]],ActividadesCom[[#This Row],[VALOR NIVEL 3]],ActividadesCom[[#This Row],[VALOR NIVEL 2]],ActividadesCom[[#This Row],[VALOR NIVEL 1]]),0),"")</f>
        <v>2</v>
      </c>
      <c r="G214" s="5" t="str">
        <f>IF(ActividadesCom[[#This Row],[PROMEDIO]]="","",IF(ActividadesCom[[#This Row],[PROMEDIO]]&gt;=4,"EXCELENTE",IF(ActividadesCom[[#This Row],[PROMEDIO]]&gt;=3,"NOTABLE",IF(ActividadesCom[[#This Row],[PROMEDIO]]&gt;=2,"BUENO",IF(ActividadesCom[[#This Row],[PROMEDIO]]=1,"SUFICIENTE","")))))</f>
        <v>BUENO</v>
      </c>
      <c r="H214" s="5">
        <f>MAX(ActividadesCom[[#This Row],[PERÍODO 1]],ActividadesCom[[#This Row],[PERÍODO 2]],ActividadesCom[[#This Row],[PERÍODO 3]],ActividadesCom[[#This Row],[PERÍODO 4]],ActividadesCom[[#This Row],[PERÍODO 5]])</f>
        <v>20183</v>
      </c>
      <c r="I214" s="6" t="s">
        <v>300</v>
      </c>
      <c r="J214" s="5">
        <v>20171</v>
      </c>
      <c r="K214" s="5" t="s">
        <v>4009</v>
      </c>
      <c r="L214" s="5">
        <f>IF(ActividadesCom[[#This Row],[NIVEL 1]]&lt;&gt;0,VLOOKUP(ActividadesCom[[#This Row],[NIVEL 1]],Catálogo!A:B,2,FALSE),"")</f>
        <v>2</v>
      </c>
      <c r="M214" s="5">
        <v>1</v>
      </c>
      <c r="N214" s="6" t="s">
        <v>646</v>
      </c>
      <c r="O214" s="5">
        <v>20171</v>
      </c>
      <c r="P214" s="5" t="s">
        <v>4009</v>
      </c>
      <c r="Q214" s="5">
        <f>IF(ActividadesCom[[#This Row],[NIVEL 2]]&lt;&gt;0,VLOOKUP(ActividadesCom[[#This Row],[NIVEL 2]],Catálogo!A:B,2,FALSE),"")</f>
        <v>2</v>
      </c>
      <c r="R214" s="5">
        <v>1</v>
      </c>
      <c r="S214" s="6" t="s">
        <v>708</v>
      </c>
      <c r="T214" s="5">
        <v>20183</v>
      </c>
      <c r="U214" s="5" t="s">
        <v>4009</v>
      </c>
      <c r="V214" s="5">
        <f>IF(ActividadesCom[[#This Row],[NIVEL 3]]&lt;&gt;0,VLOOKUP(ActividadesCom[[#This Row],[NIVEL 3]],Catálogo!A:B,2,FALSE),"")</f>
        <v>2</v>
      </c>
      <c r="W214" s="5">
        <v>1</v>
      </c>
      <c r="X214" s="6" t="s">
        <v>31</v>
      </c>
      <c r="Y214" s="5">
        <v>20161</v>
      </c>
      <c r="Z214" s="5" t="s">
        <v>4009</v>
      </c>
      <c r="AA214" s="5">
        <f>IF(ActividadesCom[[#This Row],[NIVEL 4]]&lt;&gt;0,VLOOKUP(ActividadesCom[[#This Row],[NIVEL 4]],Catálogo!A:B,2,FALSE),"")</f>
        <v>2</v>
      </c>
      <c r="AB214" s="5">
        <v>1</v>
      </c>
      <c r="AC214" s="6" t="s">
        <v>82</v>
      </c>
      <c r="AD214" s="5">
        <v>20133</v>
      </c>
      <c r="AE214" s="5" t="s">
        <v>4009</v>
      </c>
      <c r="AF214" s="5">
        <f>IF(ActividadesCom[[#This Row],[NIVEL 5]]&lt;&gt;0,VLOOKUP(ActividadesCom[[#This Row],[NIVEL 5]],Catálogo!A:B,2,FALSE),"")</f>
        <v>2</v>
      </c>
      <c r="AG214" s="5">
        <v>1</v>
      </c>
      <c r="AH214" s="2"/>
    </row>
    <row r="215" spans="1:34" ht="30" hidden="1" customHeight="1" x14ac:dyDescent="0.25">
      <c r="A215" s="7">
        <v>13470302</v>
      </c>
      <c r="B215" s="6" t="str">
        <f>VLOOKUP(ActividadesCom[[#This Row],[NO. DE CONTROL]],'LISTADO ESTUDIANTES'!A:C,2,FALSE)</f>
        <v>UC DELGADO DANIEL IVAN</v>
      </c>
      <c r="C215" s="6" t="str">
        <f>VLOOKUP(ActividadesCom[[#This Row],[NO. DE CONTROL]],'LISTADO ESTUDIANTES'!A:C,3,FALSE)</f>
        <v>INGENIERIA MECANICA</v>
      </c>
      <c r="D215" s="5" t="str">
        <f>VLOOKUP(ActividadesCom[[#This Row],[NO. DE CONTROL]],'LISTADO ESTUDIANTES'!A:D,4,FALSE)</f>
        <v>BAJA</v>
      </c>
      <c r="E215" s="5">
        <f>SUM(ActividadesCom[[#This Row],[CRÉD. 1]],ActividadesCom[[#This Row],[CRÉD. 2]],ActividadesCom[[#This Row],[CRÉD. 3]],ActividadesCom[[#This Row],[CRÉD. 4]],ActividadesCom[[#This Row],[CRÉD. 5]])</f>
        <v>1</v>
      </c>
      <c r="F215" s="17">
        <f>IF(ActividadesCom[[#This Row],[ÚLTIMO SEMESTRE CON CRÉDITOS]]&gt;0,ROUND(AVERAGE(ActividadesCom[[#This Row],[VALOR NIVEL 5]],ActividadesCom[[#This Row],[VALOR NIVEL 4]],ActividadesCom[[#This Row],[VALOR NIVEL 3]],ActividadesCom[[#This Row],[VALOR NIVEL 2]],ActividadesCom[[#This Row],[VALOR NIVEL 1]]),0),"")</f>
        <v>2</v>
      </c>
      <c r="G215" s="5" t="str">
        <f>IF(ActividadesCom[[#This Row],[PROMEDIO]]="","",IF(ActividadesCom[[#This Row],[PROMEDIO]]&gt;=4,"EXCELENTE",IF(ActividadesCom[[#This Row],[PROMEDIO]]&gt;=3,"NOTABLE",IF(ActividadesCom[[#This Row],[PROMEDIO]]&gt;=2,"BUENO",IF(ActividadesCom[[#This Row],[PROMEDIO]]=1,"SUFICIENTE","")))))</f>
        <v>BUENO</v>
      </c>
      <c r="H215" s="5">
        <f>MAX(ActividadesCom[[#This Row],[PERÍODO 1]],ActividadesCom[[#This Row],[PERÍODO 2]],ActividadesCom[[#This Row],[PERÍODO 3]],ActividadesCom[[#This Row],[PERÍODO 4]],ActividadesCom[[#This Row],[PERÍODO 5]])</f>
        <v>20133</v>
      </c>
      <c r="I215" s="6"/>
      <c r="J215" s="5"/>
      <c r="K215" s="5"/>
      <c r="L215" s="5" t="str">
        <f>IF(ActividadesCom[[#This Row],[NIVEL 1]]&lt;&gt;0,VLOOKUP(ActividadesCom[[#This Row],[NIVEL 1]],Catálogo!A:B,2,FALSE),"")</f>
        <v/>
      </c>
      <c r="M215" s="5"/>
      <c r="N215" s="6"/>
      <c r="O215" s="5"/>
      <c r="P215" s="5"/>
      <c r="Q215" s="5" t="str">
        <f>IF(ActividadesCom[[#This Row],[NIVEL 2]]&lt;&gt;0,VLOOKUP(ActividadesCom[[#This Row],[NIVEL 2]],Catálogo!A:B,2,FALSE),"")</f>
        <v/>
      </c>
      <c r="R215" s="5"/>
      <c r="S215" s="6"/>
      <c r="T215" s="5"/>
      <c r="U215" s="5"/>
      <c r="V215" s="5" t="str">
        <f>IF(ActividadesCom[[#This Row],[NIVEL 3]]&lt;&gt;0,VLOOKUP(ActividadesCom[[#This Row],[NIVEL 3]],Catálogo!A:B,2,FALSE),"")</f>
        <v/>
      </c>
      <c r="W215" s="5"/>
      <c r="X215" s="6"/>
      <c r="Y215" s="5"/>
      <c r="Z215" s="5"/>
      <c r="AA215" s="5" t="str">
        <f>IF(ActividadesCom[[#This Row],[NIVEL 4]]&lt;&gt;0,VLOOKUP(ActividadesCom[[#This Row],[NIVEL 4]],Catálogo!A:B,2,FALSE),"")</f>
        <v/>
      </c>
      <c r="AB215" s="5"/>
      <c r="AC215" s="6" t="s">
        <v>21</v>
      </c>
      <c r="AD215" s="5">
        <v>20133</v>
      </c>
      <c r="AE215" s="5" t="s">
        <v>4009</v>
      </c>
      <c r="AF215" s="5">
        <f>IF(ActividadesCom[[#This Row],[NIVEL 5]]&lt;&gt;0,VLOOKUP(ActividadesCom[[#This Row],[NIVEL 5]],Catálogo!A:B,2,FALSE),"")</f>
        <v>2</v>
      </c>
      <c r="AG215" s="5">
        <v>1</v>
      </c>
      <c r="AH215" s="2"/>
    </row>
    <row r="216" spans="1:34" ht="30" hidden="1" customHeight="1" x14ac:dyDescent="0.25">
      <c r="A216" s="7">
        <v>13470303</v>
      </c>
      <c r="B216" s="6" t="str">
        <f>VLOOKUP(ActividadesCom[[#This Row],[NO. DE CONTROL]],'LISTADO ESTUDIANTES'!A:C,2,FALSE)</f>
        <v>GONGORA GARCIA JAVIER JESUS</v>
      </c>
      <c r="C216" s="6" t="str">
        <f>VLOOKUP(ActividadesCom[[#This Row],[NO. DE CONTROL]],'LISTADO ESTUDIANTES'!A:C,3,FALSE)</f>
        <v>INGENIERIA MECANICA</v>
      </c>
      <c r="D216" s="5" t="str">
        <f>VLOOKUP(ActividadesCom[[#This Row],[NO. DE CONTROL]],'LISTADO ESTUDIANTES'!A:D,4,FALSE)</f>
        <v>EGRESADO(A)</v>
      </c>
      <c r="E216" s="5">
        <f>SUM(ActividadesCom[[#This Row],[CRÉD. 1]],ActividadesCom[[#This Row],[CRÉD. 2]],ActividadesCom[[#This Row],[CRÉD. 3]],ActividadesCom[[#This Row],[CRÉD. 4]],ActividadesCom[[#This Row],[CRÉD. 5]])</f>
        <v>5</v>
      </c>
      <c r="F216" s="17">
        <f>IF(ActividadesCom[[#This Row],[ÚLTIMO SEMESTRE CON CRÉDITOS]]&gt;0,ROUND(AVERAGE(ActividadesCom[[#This Row],[VALOR NIVEL 5]],ActividadesCom[[#This Row],[VALOR NIVEL 4]],ActividadesCom[[#This Row],[VALOR NIVEL 3]],ActividadesCom[[#This Row],[VALOR NIVEL 2]],ActividadesCom[[#This Row],[VALOR NIVEL 1]]),0),"")</f>
        <v>2</v>
      </c>
      <c r="G216" s="5" t="str">
        <f>IF(ActividadesCom[[#This Row],[PROMEDIO]]="","",IF(ActividadesCom[[#This Row],[PROMEDIO]]&gt;=4,"EXCELENTE",IF(ActividadesCom[[#This Row],[PROMEDIO]]&gt;=3,"NOTABLE",IF(ActividadesCom[[#This Row],[PROMEDIO]]&gt;=2,"BUENO",IF(ActividadesCom[[#This Row],[PROMEDIO]]=1,"SUFICIENTE","")))))</f>
        <v>BUENO</v>
      </c>
      <c r="H216" s="5">
        <f>MAX(ActividadesCom[[#This Row],[PERÍODO 1]],ActividadesCom[[#This Row],[PERÍODO 2]],ActividadesCom[[#This Row],[PERÍODO 3]],ActividadesCom[[#This Row],[PERÍODO 4]],ActividadesCom[[#This Row],[PERÍODO 5]])</f>
        <v>20173</v>
      </c>
      <c r="I216" s="6" t="s">
        <v>309</v>
      </c>
      <c r="J216" s="5">
        <v>20171</v>
      </c>
      <c r="K216" s="5" t="s">
        <v>4009</v>
      </c>
      <c r="L216" s="5">
        <f>IF(ActividadesCom[[#This Row],[NIVEL 1]]&lt;&gt;0,VLOOKUP(ActividadesCom[[#This Row],[NIVEL 1]],Catálogo!A:B,2,FALSE),"")</f>
        <v>2</v>
      </c>
      <c r="M216" s="5">
        <v>1</v>
      </c>
      <c r="N216" s="6" t="s">
        <v>437</v>
      </c>
      <c r="O216" s="5">
        <v>20173</v>
      </c>
      <c r="P216" s="5" t="s">
        <v>4009</v>
      </c>
      <c r="Q216" s="5">
        <f>IF(ActividadesCom[[#This Row],[NIVEL 2]]&lt;&gt;0,VLOOKUP(ActividadesCom[[#This Row],[NIVEL 2]],Catálogo!A:B,2,FALSE),"")</f>
        <v>2</v>
      </c>
      <c r="R216" s="5">
        <v>2</v>
      </c>
      <c r="S216" s="6"/>
      <c r="T216" s="5"/>
      <c r="U216" s="5"/>
      <c r="V216" s="5" t="str">
        <f>IF(ActividadesCom[[#This Row],[NIVEL 3]]&lt;&gt;0,VLOOKUP(ActividadesCom[[#This Row],[NIVEL 3]],Catálogo!A:B,2,FALSE),"")</f>
        <v/>
      </c>
      <c r="W216" s="5"/>
      <c r="X216" s="6"/>
      <c r="Y216" s="5"/>
      <c r="Z216" s="5"/>
      <c r="AA216" s="5" t="str">
        <f>IF(ActividadesCom[[#This Row],[NIVEL 4]]&lt;&gt;0,VLOOKUP(ActividadesCom[[#This Row],[NIVEL 4]],Catálogo!A:B,2,FALSE),"")</f>
        <v/>
      </c>
      <c r="AB216" s="5"/>
      <c r="AC216" s="6" t="s">
        <v>55</v>
      </c>
      <c r="AD216" s="5" t="s">
        <v>224</v>
      </c>
      <c r="AE216" s="5" t="s">
        <v>4009</v>
      </c>
      <c r="AF216" s="5">
        <f>IF(ActividadesCom[[#This Row],[NIVEL 5]]&lt;&gt;0,VLOOKUP(ActividadesCom[[#This Row],[NIVEL 5]],Catálogo!A:B,2,FALSE),"")</f>
        <v>2</v>
      </c>
      <c r="AG216" s="5">
        <v>2</v>
      </c>
      <c r="AH216" s="2"/>
    </row>
    <row r="217" spans="1:34" ht="30" hidden="1" customHeight="1" x14ac:dyDescent="0.25">
      <c r="A217" s="7">
        <v>13470305</v>
      </c>
      <c r="B217" s="6" t="str">
        <f>VLOOKUP(ActividadesCom[[#This Row],[NO. DE CONTROL]],'LISTADO ESTUDIANTES'!A:C,2,FALSE)</f>
        <v>SANCHEZ GARCIA KATHIA ISABEL</v>
      </c>
      <c r="C217" s="6" t="str">
        <f>VLOOKUP(ActividadesCom[[#This Row],[NO. DE CONTROL]],'LISTADO ESTUDIANTES'!A:C,3,FALSE)</f>
        <v>INGENIERIA MECANICA</v>
      </c>
      <c r="D217" s="5" t="str">
        <f>VLOOKUP(ActividadesCom[[#This Row],[NO. DE CONTROL]],'LISTADO ESTUDIANTES'!A:D,4,FALSE)</f>
        <v>EGRESADO(A)</v>
      </c>
      <c r="E217" s="5">
        <f>SUM(ActividadesCom[[#This Row],[CRÉD. 1]],ActividadesCom[[#This Row],[CRÉD. 2]],ActividadesCom[[#This Row],[CRÉD. 3]],ActividadesCom[[#This Row],[CRÉD. 4]],ActividadesCom[[#This Row],[CRÉD. 5]])</f>
        <v>5</v>
      </c>
      <c r="F217" s="17">
        <f>IF(ActividadesCom[[#This Row],[ÚLTIMO SEMESTRE CON CRÉDITOS]]&gt;0,ROUND(AVERAGE(ActividadesCom[[#This Row],[VALOR NIVEL 5]],ActividadesCom[[#This Row],[VALOR NIVEL 4]],ActividadesCom[[#This Row],[VALOR NIVEL 3]],ActividadesCom[[#This Row],[VALOR NIVEL 2]],ActividadesCom[[#This Row],[VALOR NIVEL 1]]),0),"")</f>
        <v>2</v>
      </c>
      <c r="G217" s="5" t="str">
        <f>IF(ActividadesCom[[#This Row],[PROMEDIO]]="","",IF(ActividadesCom[[#This Row],[PROMEDIO]]&gt;=4,"EXCELENTE",IF(ActividadesCom[[#This Row],[PROMEDIO]]&gt;=3,"NOTABLE",IF(ActividadesCom[[#This Row],[PROMEDIO]]&gt;=2,"BUENO",IF(ActividadesCom[[#This Row],[PROMEDIO]]=1,"SUFICIENTE","")))))</f>
        <v>BUENO</v>
      </c>
      <c r="H217" s="5">
        <f>MAX(ActividadesCom[[#This Row],[PERÍODO 1]],ActividadesCom[[#This Row],[PERÍODO 2]],ActividadesCom[[#This Row],[PERÍODO 3]],ActividadesCom[[#This Row],[PERÍODO 4]],ActividadesCom[[#This Row],[PERÍODO 5]])</f>
        <v>20191</v>
      </c>
      <c r="I217" s="6" t="s">
        <v>296</v>
      </c>
      <c r="J217" s="5">
        <v>20171</v>
      </c>
      <c r="K217" s="5" t="s">
        <v>4009</v>
      </c>
      <c r="L217" s="5">
        <f>IF(ActividadesCom[[#This Row],[NIVEL 1]]&lt;&gt;0,VLOOKUP(ActividadesCom[[#This Row],[NIVEL 1]],Catálogo!A:B,2,FALSE),"")</f>
        <v>2</v>
      </c>
      <c r="M217" s="5">
        <v>1</v>
      </c>
      <c r="N217" s="6" t="s">
        <v>955</v>
      </c>
      <c r="O217" s="5">
        <v>20191</v>
      </c>
      <c r="P217" s="5" t="s">
        <v>4009</v>
      </c>
      <c r="Q217" s="5">
        <f>IF(ActividadesCom[[#This Row],[NIVEL 2]]&lt;&gt;0,VLOOKUP(ActividadesCom[[#This Row],[NIVEL 2]],Catálogo!A:B,2,FALSE),"")</f>
        <v>2</v>
      </c>
      <c r="R217" s="5">
        <v>2</v>
      </c>
      <c r="S217" s="6"/>
      <c r="T217" s="5"/>
      <c r="U217" s="5"/>
      <c r="V217" s="5" t="str">
        <f>IF(ActividadesCom[[#This Row],[NIVEL 3]]&lt;&gt;0,VLOOKUP(ActividadesCom[[#This Row],[NIVEL 3]],Catálogo!A:B,2,FALSE),"")</f>
        <v/>
      </c>
      <c r="W217" s="5"/>
      <c r="X217" s="6" t="s">
        <v>2</v>
      </c>
      <c r="Y217" s="5">
        <v>20141</v>
      </c>
      <c r="Z217" s="5" t="s">
        <v>4009</v>
      </c>
      <c r="AA217" s="5">
        <f>IF(ActividadesCom[[#This Row],[NIVEL 4]]&lt;&gt;0,VLOOKUP(ActividadesCom[[#This Row],[NIVEL 4]],Catálogo!A:B,2,FALSE),"")</f>
        <v>2</v>
      </c>
      <c r="AB217" s="5">
        <v>1</v>
      </c>
      <c r="AC217" s="6" t="s">
        <v>2</v>
      </c>
      <c r="AD217" s="5">
        <v>20133</v>
      </c>
      <c r="AE217" s="5" t="s">
        <v>4009</v>
      </c>
      <c r="AF217" s="5">
        <f>IF(ActividadesCom[[#This Row],[NIVEL 5]]&lt;&gt;0,VLOOKUP(ActividadesCom[[#This Row],[NIVEL 5]],Catálogo!A:B,2,FALSE),"")</f>
        <v>2</v>
      </c>
      <c r="AG217" s="5">
        <v>1</v>
      </c>
      <c r="AH217" s="2"/>
    </row>
    <row r="218" spans="1:34" ht="30" hidden="1" customHeight="1" x14ac:dyDescent="0.25">
      <c r="A218" s="7">
        <v>13470306</v>
      </c>
      <c r="B218" s="6" t="str">
        <f>VLOOKUP(ActividadesCom[[#This Row],[NO. DE CONTROL]],'LISTADO ESTUDIANTES'!A:C,2,FALSE)</f>
        <v>VAZQUEZ ZAMBRANO OMAR MAXIMILIANO</v>
      </c>
      <c r="C218" s="6" t="str">
        <f>VLOOKUP(ActividadesCom[[#This Row],[NO. DE CONTROL]],'LISTADO ESTUDIANTES'!A:C,3,FALSE)</f>
        <v>INGENIERIA MECANICA</v>
      </c>
      <c r="D218" s="5" t="str">
        <f>VLOOKUP(ActividadesCom[[#This Row],[NO. DE CONTROL]],'LISTADO ESTUDIANTES'!A:D,4,FALSE)</f>
        <v>EGRESADO(A)</v>
      </c>
      <c r="E218" s="5">
        <f>SUM(ActividadesCom[[#This Row],[CRÉD. 1]],ActividadesCom[[#This Row],[CRÉD. 2]],ActividadesCom[[#This Row],[CRÉD. 3]],ActividadesCom[[#This Row],[CRÉD. 4]],ActividadesCom[[#This Row],[CRÉD. 5]])</f>
        <v>5</v>
      </c>
      <c r="F218" s="17">
        <f>IF(ActividadesCom[[#This Row],[ÚLTIMO SEMESTRE CON CRÉDITOS]]&gt;0,ROUND(AVERAGE(ActividadesCom[[#This Row],[VALOR NIVEL 5]],ActividadesCom[[#This Row],[VALOR NIVEL 4]],ActividadesCom[[#This Row],[VALOR NIVEL 3]],ActividadesCom[[#This Row],[VALOR NIVEL 2]],ActividadesCom[[#This Row],[VALOR NIVEL 1]]),0),"")</f>
        <v>2</v>
      </c>
      <c r="G218" s="5" t="str">
        <f>IF(ActividadesCom[[#This Row],[PROMEDIO]]="","",IF(ActividadesCom[[#This Row],[PROMEDIO]]&gt;=4,"EXCELENTE",IF(ActividadesCom[[#This Row],[PROMEDIO]]&gt;=3,"NOTABLE",IF(ActividadesCom[[#This Row],[PROMEDIO]]&gt;=2,"BUENO",IF(ActividadesCom[[#This Row],[PROMEDIO]]=1,"SUFICIENTE","")))))</f>
        <v>BUENO</v>
      </c>
      <c r="H218" s="5">
        <f>MAX(ActividadesCom[[#This Row],[PERÍODO 1]],ActividadesCom[[#This Row],[PERÍODO 2]],ActividadesCom[[#This Row],[PERÍODO 3]],ActividadesCom[[#This Row],[PERÍODO 4]],ActividadesCom[[#This Row],[PERÍODO 5]])</f>
        <v>20181</v>
      </c>
      <c r="I218" s="6" t="s">
        <v>437</v>
      </c>
      <c r="J218" s="5">
        <v>20173</v>
      </c>
      <c r="K218" s="5" t="s">
        <v>4009</v>
      </c>
      <c r="L218" s="5">
        <f>IF(ActividadesCom[[#This Row],[NIVEL 1]]&lt;&gt;0,VLOOKUP(ActividadesCom[[#This Row],[NIVEL 1]],Catálogo!A:B,2,FALSE),"")</f>
        <v>2</v>
      </c>
      <c r="M218" s="5">
        <v>2</v>
      </c>
      <c r="N218" s="6" t="s">
        <v>645</v>
      </c>
      <c r="O218" s="5">
        <v>20181</v>
      </c>
      <c r="P218" s="5" t="s">
        <v>4009</v>
      </c>
      <c r="Q218" s="5">
        <f>IF(ActividadesCom[[#This Row],[NIVEL 2]]&lt;&gt;0,VLOOKUP(ActividadesCom[[#This Row],[NIVEL 2]],Catálogo!A:B,2,FALSE),"")</f>
        <v>2</v>
      </c>
      <c r="R218" s="5">
        <v>1</v>
      </c>
      <c r="S218" s="6"/>
      <c r="T218" s="5"/>
      <c r="U218" s="5"/>
      <c r="V218" s="5" t="str">
        <f>IF(ActividadesCom[[#This Row],[NIVEL 3]]&lt;&gt;0,VLOOKUP(ActividadesCom[[#This Row],[NIVEL 3]],Catálogo!A:B,2,FALSE),"")</f>
        <v/>
      </c>
      <c r="W218" s="5"/>
      <c r="X218" s="6"/>
      <c r="Y218" s="5"/>
      <c r="Z218" s="5"/>
      <c r="AA218" s="5" t="str">
        <f>IF(ActividadesCom[[#This Row],[NIVEL 4]]&lt;&gt;0,VLOOKUP(ActividadesCom[[#This Row],[NIVEL 4]],Catálogo!A:B,2,FALSE),"")</f>
        <v/>
      </c>
      <c r="AB218" s="5"/>
      <c r="AC218" s="6" t="s">
        <v>116</v>
      </c>
      <c r="AD218" s="5" t="s">
        <v>51</v>
      </c>
      <c r="AE218" s="5" t="s">
        <v>4009</v>
      </c>
      <c r="AF218" s="5">
        <f>IF(ActividadesCom[[#This Row],[NIVEL 5]]&lt;&gt;0,VLOOKUP(ActividadesCom[[#This Row],[NIVEL 5]],Catálogo!A:B,2,FALSE),"")</f>
        <v>2</v>
      </c>
      <c r="AG218" s="5">
        <v>2</v>
      </c>
      <c r="AH218" s="2"/>
    </row>
    <row r="219" spans="1:34" ht="30" hidden="1" customHeight="1" x14ac:dyDescent="0.25">
      <c r="A219" s="7">
        <v>13470307</v>
      </c>
      <c r="B219" s="6" t="str">
        <f>VLOOKUP(ActividadesCom[[#This Row],[NO. DE CONTROL]],'LISTADO ESTUDIANTES'!A:C,2,FALSE)</f>
        <v>CAUICH BAAS CAROLINA DEL CARMEN</v>
      </c>
      <c r="C219" s="6" t="str">
        <f>VLOOKUP(ActividadesCom[[#This Row],[NO. DE CONTROL]],'LISTADO ESTUDIANTES'!A:C,3,FALSE)</f>
        <v>INGENIERIA MECANICA</v>
      </c>
      <c r="D219" s="5" t="str">
        <f>VLOOKUP(ActividadesCom[[#This Row],[NO. DE CONTROL]],'LISTADO ESTUDIANTES'!A:D,4,FALSE)</f>
        <v>BAJA</v>
      </c>
      <c r="E219" s="5">
        <f>SUM(ActividadesCom[[#This Row],[CRÉD. 1]],ActividadesCom[[#This Row],[CRÉD. 2]],ActividadesCom[[#This Row],[CRÉD. 3]],ActividadesCom[[#This Row],[CRÉD. 4]],ActividadesCom[[#This Row],[CRÉD. 5]])</f>
        <v>0</v>
      </c>
      <c r="F219" s="17" t="str">
        <f>IF(ActividadesCom[[#This Row],[ÚLTIMO SEMESTRE CON CRÉDITOS]]&gt;0,ROUND(AVERAGE(ActividadesCom[[#This Row],[VALOR NIVEL 5]],ActividadesCom[[#This Row],[VALOR NIVEL 4]],ActividadesCom[[#This Row],[VALOR NIVEL 3]],ActividadesCom[[#This Row],[VALOR NIVEL 2]],ActividadesCom[[#This Row],[VALOR NIVEL 1]]),0),"")</f>
        <v/>
      </c>
      <c r="G219" s="5" t="str">
        <f>IF(ActividadesCom[[#This Row],[PROMEDIO]]="","",IF(ActividadesCom[[#This Row],[PROMEDIO]]&gt;=4,"EXCELENTE",IF(ActividadesCom[[#This Row],[PROMEDIO]]&gt;=3,"NOTABLE",IF(ActividadesCom[[#This Row],[PROMEDIO]]&gt;=2,"BUENO",IF(ActividadesCom[[#This Row],[PROMEDIO]]=1,"SUFICIENTE","")))))</f>
        <v/>
      </c>
      <c r="H219" s="5">
        <f>MAX(ActividadesCom[[#This Row],[PERÍODO 1]],ActividadesCom[[#This Row],[PERÍODO 2]],ActividadesCom[[#This Row],[PERÍODO 3]],ActividadesCom[[#This Row],[PERÍODO 4]],ActividadesCom[[#This Row],[PERÍODO 5]])</f>
        <v>0</v>
      </c>
      <c r="I219" s="6"/>
      <c r="J219" s="5"/>
      <c r="K219" s="5"/>
      <c r="L219" s="5" t="str">
        <f>IF(ActividadesCom[[#This Row],[NIVEL 1]]&lt;&gt;0,VLOOKUP(ActividadesCom[[#This Row],[NIVEL 1]],Catálogo!A:B,2,FALSE),"")</f>
        <v/>
      </c>
      <c r="M219" s="5"/>
      <c r="N219" s="6"/>
      <c r="O219" s="5"/>
      <c r="P219" s="5"/>
      <c r="Q219" s="5" t="str">
        <f>IF(ActividadesCom[[#This Row],[NIVEL 2]]&lt;&gt;0,VLOOKUP(ActividadesCom[[#This Row],[NIVEL 2]],Catálogo!A:B,2,FALSE),"")</f>
        <v/>
      </c>
      <c r="R219" s="5"/>
      <c r="S219" s="6"/>
      <c r="T219" s="5"/>
      <c r="U219" s="5"/>
      <c r="V219" s="5" t="str">
        <f>IF(ActividadesCom[[#This Row],[NIVEL 3]]&lt;&gt;0,VLOOKUP(ActividadesCom[[#This Row],[NIVEL 3]],Catálogo!A:B,2,FALSE),"")</f>
        <v/>
      </c>
      <c r="W219" s="5"/>
      <c r="X219" s="6"/>
      <c r="Y219" s="5"/>
      <c r="Z219" s="5"/>
      <c r="AA219" s="5" t="str">
        <f>IF(ActividadesCom[[#This Row],[NIVEL 4]]&lt;&gt;0,VLOOKUP(ActividadesCom[[#This Row],[NIVEL 4]],Catálogo!A:B,2,FALSE),"")</f>
        <v/>
      </c>
      <c r="AB219" s="5"/>
      <c r="AC219" s="6"/>
      <c r="AD219" s="5"/>
      <c r="AE219" s="5"/>
      <c r="AF219" s="5" t="str">
        <f>IF(ActividadesCom[[#This Row],[NIVEL 5]]&lt;&gt;0,VLOOKUP(ActividadesCom[[#This Row],[NIVEL 5]],Catálogo!A:B,2,FALSE),"")</f>
        <v/>
      </c>
      <c r="AG219" s="5"/>
      <c r="AH219" s="2"/>
    </row>
    <row r="220" spans="1:34" ht="30" hidden="1" customHeight="1" x14ac:dyDescent="0.25">
      <c r="A220" s="7">
        <v>13470308</v>
      </c>
      <c r="B220" s="6" t="str">
        <f>VLOOKUP(ActividadesCom[[#This Row],[NO. DE CONTROL]],'LISTADO ESTUDIANTES'!A:C,2,FALSE)</f>
        <v>CONDE POOL ANGEL ANDRES</v>
      </c>
      <c r="C220" s="6" t="str">
        <f>VLOOKUP(ActividadesCom[[#This Row],[NO. DE CONTROL]],'LISTADO ESTUDIANTES'!A:C,3,FALSE)</f>
        <v>INGENIERIA INDUSTRIAL</v>
      </c>
      <c r="D220" s="5" t="str">
        <f>VLOOKUP(ActividadesCom[[#This Row],[NO. DE CONTROL]],'LISTADO ESTUDIANTES'!A:D,4,FALSE)</f>
        <v>BAJA</v>
      </c>
      <c r="E220" s="5">
        <f>SUM(ActividadesCom[[#This Row],[CRÉD. 1]],ActividadesCom[[#This Row],[CRÉD. 2]],ActividadesCom[[#This Row],[CRÉD. 3]],ActividadesCom[[#This Row],[CRÉD. 4]],ActividadesCom[[#This Row],[CRÉD. 5]])</f>
        <v>7</v>
      </c>
      <c r="F220" s="17">
        <f>IF(ActividadesCom[[#This Row],[ÚLTIMO SEMESTRE CON CRÉDITOS]]&gt;0,ROUND(AVERAGE(ActividadesCom[[#This Row],[VALOR NIVEL 5]],ActividadesCom[[#This Row],[VALOR NIVEL 4]],ActividadesCom[[#This Row],[VALOR NIVEL 3]],ActividadesCom[[#This Row],[VALOR NIVEL 2]],ActividadesCom[[#This Row],[VALOR NIVEL 1]]),0),"")</f>
        <v>2</v>
      </c>
      <c r="G220" s="5" t="str">
        <f>IF(ActividadesCom[[#This Row],[PROMEDIO]]="","",IF(ActividadesCom[[#This Row],[PROMEDIO]]&gt;=4,"EXCELENTE",IF(ActividadesCom[[#This Row],[PROMEDIO]]&gt;=3,"NOTABLE",IF(ActividadesCom[[#This Row],[PROMEDIO]]&gt;=2,"BUENO",IF(ActividadesCom[[#This Row],[PROMEDIO]]=1,"SUFICIENTE","")))))</f>
        <v>BUENO</v>
      </c>
      <c r="H220" s="5">
        <f>MAX(ActividadesCom[[#This Row],[PERÍODO 1]],ActividadesCom[[#This Row],[PERÍODO 2]],ActividadesCom[[#This Row],[PERÍODO 3]],ActividadesCom[[#This Row],[PERÍODO 4]],ActividadesCom[[#This Row],[PERÍODO 5]])</f>
        <v>20153</v>
      </c>
      <c r="I220" s="6" t="s">
        <v>148</v>
      </c>
      <c r="J220" s="5">
        <v>20141</v>
      </c>
      <c r="K220" s="5" t="s">
        <v>4009</v>
      </c>
      <c r="L220" s="5">
        <f>IF(ActividadesCom[[#This Row],[NIVEL 1]]&lt;&gt;0,VLOOKUP(ActividadesCom[[#This Row],[NIVEL 1]],Catálogo!A:B,2,FALSE),"")</f>
        <v>2</v>
      </c>
      <c r="M220" s="5">
        <v>1</v>
      </c>
      <c r="N220" s="6" t="s">
        <v>151</v>
      </c>
      <c r="O220" s="5">
        <v>20153</v>
      </c>
      <c r="P220" s="5" t="s">
        <v>4009</v>
      </c>
      <c r="Q220" s="5">
        <f>IF(ActividadesCom[[#This Row],[NIVEL 2]]&lt;&gt;0,VLOOKUP(ActividadesCom[[#This Row],[NIVEL 2]],Catálogo!A:B,2,FALSE),"")</f>
        <v>2</v>
      </c>
      <c r="R220" s="5">
        <v>1</v>
      </c>
      <c r="S220" s="6" t="s">
        <v>325</v>
      </c>
      <c r="T220" s="5">
        <v>20141</v>
      </c>
      <c r="U220" s="5" t="s">
        <v>4009</v>
      </c>
      <c r="V220" s="5">
        <f>IF(ActividadesCom[[#This Row],[NIVEL 3]]&lt;&gt;0,VLOOKUP(ActividadesCom[[#This Row],[NIVEL 3]],Catálogo!A:B,2,FALSE),"")</f>
        <v>2</v>
      </c>
      <c r="W220" s="5">
        <v>1</v>
      </c>
      <c r="X220" s="6" t="s">
        <v>96</v>
      </c>
      <c r="Y220" s="5" t="s">
        <v>51</v>
      </c>
      <c r="Z220" s="5" t="s">
        <v>4009</v>
      </c>
      <c r="AA220" s="5">
        <f>IF(ActividadesCom[[#This Row],[NIVEL 4]]&lt;&gt;0,VLOOKUP(ActividadesCom[[#This Row],[NIVEL 4]],Catálogo!A:B,2,FALSE),"")</f>
        <v>2</v>
      </c>
      <c r="AB220" s="5">
        <v>2</v>
      </c>
      <c r="AC220" s="6" t="s">
        <v>27</v>
      </c>
      <c r="AD220" s="5">
        <v>20133</v>
      </c>
      <c r="AE220" s="5" t="s">
        <v>4009</v>
      </c>
      <c r="AF220" s="5">
        <f>IF(ActividadesCom[[#This Row],[NIVEL 5]]&lt;&gt;0,VLOOKUP(ActividadesCom[[#This Row],[NIVEL 5]],Catálogo!A:B,2,FALSE),"")</f>
        <v>2</v>
      </c>
      <c r="AG220" s="5">
        <v>2</v>
      </c>
      <c r="AH220" s="2"/>
    </row>
    <row r="221" spans="1:34" ht="30" hidden="1" customHeight="1" x14ac:dyDescent="0.25">
      <c r="A221" s="7">
        <v>13470310</v>
      </c>
      <c r="B221" s="6" t="str">
        <f>VLOOKUP(ActividadesCom[[#This Row],[NO. DE CONTROL]],'LISTADO ESTUDIANTES'!A:C,2,FALSE)</f>
        <v>CUPUL CACH LUIS DAVID</v>
      </c>
      <c r="C221" s="6" t="str">
        <f>VLOOKUP(ActividadesCom[[#This Row],[NO. DE CONTROL]],'LISTADO ESTUDIANTES'!A:C,3,FALSE)</f>
        <v>INGENIERIA MECANICA</v>
      </c>
      <c r="D221" s="5" t="str">
        <f>VLOOKUP(ActividadesCom[[#This Row],[NO. DE CONTROL]],'LISTADO ESTUDIANTES'!A:D,4,FALSE)</f>
        <v>BAJA</v>
      </c>
      <c r="E221" s="5">
        <f>SUM(ActividadesCom[[#This Row],[CRÉD. 1]],ActividadesCom[[#This Row],[CRÉD. 2]],ActividadesCom[[#This Row],[CRÉD. 3]],ActividadesCom[[#This Row],[CRÉD. 4]],ActividadesCom[[#This Row],[CRÉD. 5]])</f>
        <v>5</v>
      </c>
      <c r="F221" s="17">
        <f>IF(ActividadesCom[[#This Row],[ÚLTIMO SEMESTRE CON CRÉDITOS]]&gt;0,ROUND(AVERAGE(ActividadesCom[[#This Row],[VALOR NIVEL 5]],ActividadesCom[[#This Row],[VALOR NIVEL 4]],ActividadesCom[[#This Row],[VALOR NIVEL 3]],ActividadesCom[[#This Row],[VALOR NIVEL 2]],ActividadesCom[[#This Row],[VALOR NIVEL 1]]),0),"")</f>
        <v>2</v>
      </c>
      <c r="G221" s="5" t="str">
        <f>IF(ActividadesCom[[#This Row],[PROMEDIO]]="","",IF(ActividadesCom[[#This Row],[PROMEDIO]]&gt;=4,"EXCELENTE",IF(ActividadesCom[[#This Row],[PROMEDIO]]&gt;=3,"NOTABLE",IF(ActividadesCom[[#This Row],[PROMEDIO]]&gt;=2,"BUENO",IF(ActividadesCom[[#This Row],[PROMEDIO]]=1,"SUFICIENTE","")))))</f>
        <v>BUENO</v>
      </c>
      <c r="H221" s="5">
        <f>MAX(ActividadesCom[[#This Row],[PERÍODO 1]],ActividadesCom[[#This Row],[PERÍODO 2]],ActividadesCom[[#This Row],[PERÍODO 3]],ActividadesCom[[#This Row],[PERÍODO 4]],ActividadesCom[[#This Row],[PERÍODO 5]])</f>
        <v>20191</v>
      </c>
      <c r="I221" s="6" t="s">
        <v>955</v>
      </c>
      <c r="J221" s="5">
        <v>20191</v>
      </c>
      <c r="K221" s="5" t="s">
        <v>4009</v>
      </c>
      <c r="L221" s="5">
        <f>IF(ActividadesCom[[#This Row],[NIVEL 1]]&lt;&gt;0,VLOOKUP(ActividadesCom[[#This Row],[NIVEL 1]],Catálogo!A:B,2,FALSE),"")</f>
        <v>2</v>
      </c>
      <c r="M221" s="5">
        <v>2</v>
      </c>
      <c r="N221" s="6" t="s">
        <v>972</v>
      </c>
      <c r="O221" s="5">
        <v>20171</v>
      </c>
      <c r="P221" s="5" t="s">
        <v>4009</v>
      </c>
      <c r="Q221" s="5">
        <f>IF(ActividadesCom[[#This Row],[NIVEL 2]]&lt;&gt;0,VLOOKUP(ActividadesCom[[#This Row],[NIVEL 2]],Catálogo!A:B,2,FALSE),"")</f>
        <v>2</v>
      </c>
      <c r="R221" s="5">
        <v>1</v>
      </c>
      <c r="S221" s="6"/>
      <c r="T221" s="5"/>
      <c r="U221" s="5"/>
      <c r="V221" s="5" t="str">
        <f>IF(ActividadesCom[[#This Row],[NIVEL 3]]&lt;&gt;0,VLOOKUP(ActividadesCom[[#This Row],[NIVEL 3]],Catálogo!A:B,2,FALSE),"")</f>
        <v/>
      </c>
      <c r="W221" s="5"/>
      <c r="X221" s="6" t="s">
        <v>116</v>
      </c>
      <c r="Y221" s="5">
        <v>20151</v>
      </c>
      <c r="Z221" s="5" t="s">
        <v>4009</v>
      </c>
      <c r="AA221" s="5">
        <f>IF(ActividadesCom[[#This Row],[NIVEL 4]]&lt;&gt;0,VLOOKUP(ActividadesCom[[#This Row],[NIVEL 4]],Catálogo!A:B,2,FALSE),"")</f>
        <v>2</v>
      </c>
      <c r="AB221" s="5">
        <v>1</v>
      </c>
      <c r="AC221" s="6" t="s">
        <v>31</v>
      </c>
      <c r="AD221" s="5">
        <v>20133</v>
      </c>
      <c r="AE221" s="5" t="s">
        <v>4009</v>
      </c>
      <c r="AF221" s="5">
        <f>IF(ActividadesCom[[#This Row],[NIVEL 5]]&lt;&gt;0,VLOOKUP(ActividadesCom[[#This Row],[NIVEL 5]],Catálogo!A:B,2,FALSE),"")</f>
        <v>2</v>
      </c>
      <c r="AG221" s="5">
        <v>1</v>
      </c>
      <c r="AH221" s="2"/>
    </row>
    <row r="222" spans="1:34" ht="30" hidden="1" customHeight="1" x14ac:dyDescent="0.25">
      <c r="A222" s="7">
        <v>13470311</v>
      </c>
      <c r="B222" s="6" t="str">
        <f>VLOOKUP(ActividadesCom[[#This Row],[NO. DE CONTROL]],'LISTADO ESTUDIANTES'!A:C,2,FALSE)</f>
        <v>GARCIA QUINTAL CHRISTOPHER ENRIQUE DEL JESUS</v>
      </c>
      <c r="C222" s="6" t="str">
        <f>VLOOKUP(ActividadesCom[[#This Row],[NO. DE CONTROL]],'LISTADO ESTUDIANTES'!A:C,3,FALSE)</f>
        <v>INGENIERIA MECANICA</v>
      </c>
      <c r="D222" s="5" t="str">
        <f>VLOOKUP(ActividadesCom[[#This Row],[NO. DE CONTROL]],'LISTADO ESTUDIANTES'!A:D,4,FALSE)</f>
        <v>EGRESADO(A)</v>
      </c>
      <c r="E222" s="5">
        <f>SUM(ActividadesCom[[#This Row],[CRÉD. 1]],ActividadesCom[[#This Row],[CRÉD. 2]],ActividadesCom[[#This Row],[CRÉD. 3]],ActividadesCom[[#This Row],[CRÉD. 4]],ActividadesCom[[#This Row],[CRÉD. 5]])</f>
        <v>5</v>
      </c>
      <c r="F222" s="17">
        <f>IF(ActividadesCom[[#This Row],[ÚLTIMO SEMESTRE CON CRÉDITOS]]&gt;0,ROUND(AVERAGE(ActividadesCom[[#This Row],[VALOR NIVEL 5]],ActividadesCom[[#This Row],[VALOR NIVEL 4]],ActividadesCom[[#This Row],[VALOR NIVEL 3]],ActividadesCom[[#This Row],[VALOR NIVEL 2]],ActividadesCom[[#This Row],[VALOR NIVEL 1]]),0),"")</f>
        <v>2</v>
      </c>
      <c r="G222" s="5" t="str">
        <f>IF(ActividadesCom[[#This Row],[PROMEDIO]]="","",IF(ActividadesCom[[#This Row],[PROMEDIO]]&gt;=4,"EXCELENTE",IF(ActividadesCom[[#This Row],[PROMEDIO]]&gt;=3,"NOTABLE",IF(ActividadesCom[[#This Row],[PROMEDIO]]&gt;=2,"BUENO",IF(ActividadesCom[[#This Row],[PROMEDIO]]=1,"SUFICIENTE","")))))</f>
        <v>BUENO</v>
      </c>
      <c r="H222" s="5">
        <f>MAX(ActividadesCom[[#This Row],[PERÍODO 1]],ActividadesCom[[#This Row],[PERÍODO 2]],ActividadesCom[[#This Row],[PERÍODO 3]],ActividadesCom[[#This Row],[PERÍODO 4]],ActividadesCom[[#This Row],[PERÍODO 5]])</f>
        <v>20191</v>
      </c>
      <c r="I222" s="6" t="s">
        <v>435</v>
      </c>
      <c r="J222" s="5">
        <v>20173</v>
      </c>
      <c r="K222" s="5" t="s">
        <v>4009</v>
      </c>
      <c r="L222" s="5">
        <f>IF(ActividadesCom[[#This Row],[NIVEL 1]]&lt;&gt;0,VLOOKUP(ActividadesCom[[#This Row],[NIVEL 1]],Catálogo!A:B,2,FALSE),"")</f>
        <v>2</v>
      </c>
      <c r="M222" s="5">
        <v>2</v>
      </c>
      <c r="N222" s="6" t="s">
        <v>955</v>
      </c>
      <c r="O222" s="5">
        <v>20191</v>
      </c>
      <c r="P222" s="5" t="s">
        <v>4009</v>
      </c>
      <c r="Q222" s="5">
        <f>IF(ActividadesCom[[#This Row],[NIVEL 2]]&lt;&gt;0,VLOOKUP(ActividadesCom[[#This Row],[NIVEL 2]],Catálogo!A:B,2,FALSE),"")</f>
        <v>2</v>
      </c>
      <c r="R222" s="5">
        <v>1</v>
      </c>
      <c r="S222" s="6" t="s">
        <v>1014</v>
      </c>
      <c r="T222" s="5">
        <v>20173</v>
      </c>
      <c r="U222" s="5" t="s">
        <v>4009</v>
      </c>
      <c r="V222" s="5">
        <f>IF(ActividadesCom[[#This Row],[NIVEL 3]]&lt;&gt;0,VLOOKUP(ActividadesCom[[#This Row],[NIVEL 3]],Catálogo!A:B,2,FALSE),"")</f>
        <v>2</v>
      </c>
      <c r="W222" s="5">
        <v>1</v>
      </c>
      <c r="X222" s="6"/>
      <c r="Y222" s="5"/>
      <c r="Z222" s="5"/>
      <c r="AA222" s="5" t="str">
        <f>IF(ActividadesCom[[#This Row],[NIVEL 4]]&lt;&gt;0,VLOOKUP(ActividadesCom[[#This Row],[NIVEL 4]],Catálogo!A:B,2,FALSE),"")</f>
        <v/>
      </c>
      <c r="AB222" s="5"/>
      <c r="AC222" s="6" t="s">
        <v>31</v>
      </c>
      <c r="AD222" s="5">
        <v>20133</v>
      </c>
      <c r="AE222" s="5" t="s">
        <v>4009</v>
      </c>
      <c r="AF222" s="5">
        <f>IF(ActividadesCom[[#This Row],[NIVEL 5]]&lt;&gt;0,VLOOKUP(ActividadesCom[[#This Row],[NIVEL 5]],Catálogo!A:B,2,FALSE),"")</f>
        <v>2</v>
      </c>
      <c r="AG222" s="5">
        <v>1</v>
      </c>
      <c r="AH222" s="2"/>
    </row>
    <row r="223" spans="1:34" ht="30" hidden="1" customHeight="1" x14ac:dyDescent="0.25">
      <c r="A223" s="7">
        <v>13470312</v>
      </c>
      <c r="B223" s="6" t="str">
        <f>VLOOKUP(ActividadesCom[[#This Row],[NO. DE CONTROL]],'LISTADO ESTUDIANTES'!A:C,2,FALSE)</f>
        <v>TREJO CHI MISAEL DEL JESUS</v>
      </c>
      <c r="C223" s="6" t="str">
        <f>VLOOKUP(ActividadesCom[[#This Row],[NO. DE CONTROL]],'LISTADO ESTUDIANTES'!A:C,3,FALSE)</f>
        <v>INGENIERIA MECANICA</v>
      </c>
      <c r="D223" s="5" t="str">
        <f>VLOOKUP(ActividadesCom[[#This Row],[NO. DE CONTROL]],'LISTADO ESTUDIANTES'!A:D,4,FALSE)</f>
        <v>BAJA</v>
      </c>
      <c r="E223" s="5">
        <f>SUM(ActividadesCom[[#This Row],[CRÉD. 1]],ActividadesCom[[#This Row],[CRÉD. 2]],ActividadesCom[[#This Row],[CRÉD. 3]],ActividadesCom[[#This Row],[CRÉD. 4]],ActividadesCom[[#This Row],[CRÉD. 5]])</f>
        <v>0</v>
      </c>
      <c r="F223" s="17" t="str">
        <f>IF(ActividadesCom[[#This Row],[ÚLTIMO SEMESTRE CON CRÉDITOS]]&gt;0,ROUND(AVERAGE(ActividadesCom[[#This Row],[VALOR NIVEL 5]],ActividadesCom[[#This Row],[VALOR NIVEL 4]],ActividadesCom[[#This Row],[VALOR NIVEL 3]],ActividadesCom[[#This Row],[VALOR NIVEL 2]],ActividadesCom[[#This Row],[VALOR NIVEL 1]]),0),"")</f>
        <v/>
      </c>
      <c r="G223" s="5" t="str">
        <f>IF(ActividadesCom[[#This Row],[PROMEDIO]]="","",IF(ActividadesCom[[#This Row],[PROMEDIO]]&gt;=4,"EXCELENTE",IF(ActividadesCom[[#This Row],[PROMEDIO]]&gt;=3,"NOTABLE",IF(ActividadesCom[[#This Row],[PROMEDIO]]&gt;=2,"BUENO",IF(ActividadesCom[[#This Row],[PROMEDIO]]=1,"SUFICIENTE","")))))</f>
        <v/>
      </c>
      <c r="H223" s="5">
        <f>MAX(ActividadesCom[[#This Row],[PERÍODO 1]],ActividadesCom[[#This Row],[PERÍODO 2]],ActividadesCom[[#This Row],[PERÍODO 3]],ActividadesCom[[#This Row],[PERÍODO 4]],ActividadesCom[[#This Row],[PERÍODO 5]])</f>
        <v>0</v>
      </c>
      <c r="I223" s="6"/>
      <c r="J223" s="5"/>
      <c r="K223" s="5"/>
      <c r="L223" s="5" t="str">
        <f>IF(ActividadesCom[[#This Row],[NIVEL 1]]&lt;&gt;0,VLOOKUP(ActividadesCom[[#This Row],[NIVEL 1]],Catálogo!A:B,2,FALSE),"")</f>
        <v/>
      </c>
      <c r="M223" s="5"/>
      <c r="N223" s="6"/>
      <c r="O223" s="5"/>
      <c r="P223" s="5"/>
      <c r="Q223" s="5" t="str">
        <f>IF(ActividadesCom[[#This Row],[NIVEL 2]]&lt;&gt;0,VLOOKUP(ActividadesCom[[#This Row],[NIVEL 2]],Catálogo!A:B,2,FALSE),"")</f>
        <v/>
      </c>
      <c r="R223" s="5"/>
      <c r="S223" s="6"/>
      <c r="T223" s="5"/>
      <c r="U223" s="5"/>
      <c r="V223" s="5" t="str">
        <f>IF(ActividadesCom[[#This Row],[NIVEL 3]]&lt;&gt;0,VLOOKUP(ActividadesCom[[#This Row],[NIVEL 3]],Catálogo!A:B,2,FALSE),"")</f>
        <v/>
      </c>
      <c r="W223" s="5"/>
      <c r="X223" s="6"/>
      <c r="Y223" s="5"/>
      <c r="Z223" s="5"/>
      <c r="AA223" s="5" t="str">
        <f>IF(ActividadesCom[[#This Row],[NIVEL 4]]&lt;&gt;0,VLOOKUP(ActividadesCom[[#This Row],[NIVEL 4]],Catálogo!A:B,2,FALSE),"")</f>
        <v/>
      </c>
      <c r="AB223" s="5"/>
      <c r="AC223" s="6"/>
      <c r="AD223" s="5"/>
      <c r="AE223" s="5"/>
      <c r="AF223" s="5" t="str">
        <f>IF(ActividadesCom[[#This Row],[NIVEL 5]]&lt;&gt;0,VLOOKUP(ActividadesCom[[#This Row],[NIVEL 5]],Catálogo!A:B,2,FALSE),"")</f>
        <v/>
      </c>
      <c r="AG223" s="5"/>
      <c r="AH223" s="2"/>
    </row>
    <row r="224" spans="1:34" ht="30" hidden="1" customHeight="1" x14ac:dyDescent="0.25">
      <c r="A224" s="7">
        <v>13470314</v>
      </c>
      <c r="B224" s="6" t="str">
        <f>VLOOKUP(ActividadesCom[[#This Row],[NO. DE CONTROL]],'LISTADO ESTUDIANTES'!A:C,2,FALSE)</f>
        <v>TUYUB RODRIGUEZ ROBERTO JESUS</v>
      </c>
      <c r="C224" s="6" t="str">
        <f>VLOOKUP(ActividadesCom[[#This Row],[NO. DE CONTROL]],'LISTADO ESTUDIANTES'!A:C,3,FALSE)</f>
        <v>INGENIERIA MECANICA</v>
      </c>
      <c r="D224" s="5" t="str">
        <f>VLOOKUP(ActividadesCom[[#This Row],[NO. DE CONTROL]],'LISTADO ESTUDIANTES'!A:D,4,FALSE)</f>
        <v>EGRESADO(A)</v>
      </c>
      <c r="E224" s="5">
        <f>SUM(ActividadesCom[[#This Row],[CRÉD. 1]],ActividadesCom[[#This Row],[CRÉD. 2]],ActividadesCom[[#This Row],[CRÉD. 3]],ActividadesCom[[#This Row],[CRÉD. 4]],ActividadesCom[[#This Row],[CRÉD. 5]])</f>
        <v>5</v>
      </c>
      <c r="F224" s="17">
        <f>IF(ActividadesCom[[#This Row],[ÚLTIMO SEMESTRE CON CRÉDITOS]]&gt;0,ROUND(AVERAGE(ActividadesCom[[#This Row],[VALOR NIVEL 5]],ActividadesCom[[#This Row],[VALOR NIVEL 4]],ActividadesCom[[#This Row],[VALOR NIVEL 3]],ActividadesCom[[#This Row],[VALOR NIVEL 2]],ActividadesCom[[#This Row],[VALOR NIVEL 1]]),0),"")</f>
        <v>2</v>
      </c>
      <c r="G224" s="5" t="str">
        <f>IF(ActividadesCom[[#This Row],[PROMEDIO]]="","",IF(ActividadesCom[[#This Row],[PROMEDIO]]&gt;=4,"EXCELENTE",IF(ActividadesCom[[#This Row],[PROMEDIO]]&gt;=3,"NOTABLE",IF(ActividadesCom[[#This Row],[PROMEDIO]]&gt;=2,"BUENO",IF(ActividadesCom[[#This Row],[PROMEDIO]]=1,"SUFICIENTE","")))))</f>
        <v>BUENO</v>
      </c>
      <c r="H224" s="5">
        <f>MAX(ActividadesCom[[#This Row],[PERÍODO 1]],ActividadesCom[[#This Row],[PERÍODO 2]],ActividadesCom[[#This Row],[PERÍODO 3]],ActividadesCom[[#This Row],[PERÍODO 4]],ActividadesCom[[#This Row],[PERÍODO 5]])</f>
        <v>20173</v>
      </c>
      <c r="I224" s="6" t="s">
        <v>128</v>
      </c>
      <c r="J224" s="5">
        <v>20161</v>
      </c>
      <c r="K224" s="5" t="s">
        <v>4009</v>
      </c>
      <c r="L224" s="5">
        <f>IF(ActividadesCom[[#This Row],[NIVEL 1]]&lt;&gt;0,VLOOKUP(ActividadesCom[[#This Row],[NIVEL 1]],Catálogo!A:B,2,FALSE),"")</f>
        <v>2</v>
      </c>
      <c r="M224" s="5">
        <v>1</v>
      </c>
      <c r="N224" s="6" t="s">
        <v>437</v>
      </c>
      <c r="O224" s="5">
        <v>20173</v>
      </c>
      <c r="P224" s="5" t="s">
        <v>4009</v>
      </c>
      <c r="Q224" s="5">
        <f>IF(ActividadesCom[[#This Row],[NIVEL 2]]&lt;&gt;0,VLOOKUP(ActividadesCom[[#This Row],[NIVEL 2]],Catálogo!A:B,2,FALSE),"")</f>
        <v>2</v>
      </c>
      <c r="R224" s="5">
        <v>2</v>
      </c>
      <c r="S224" s="6"/>
      <c r="T224" s="5"/>
      <c r="U224" s="5"/>
      <c r="V224" s="5" t="str">
        <f>IF(ActividadesCom[[#This Row],[NIVEL 3]]&lt;&gt;0,VLOOKUP(ActividadesCom[[#This Row],[NIVEL 3]],Catálogo!A:B,2,FALSE),"")</f>
        <v/>
      </c>
      <c r="W224" s="5"/>
      <c r="X224" s="6" t="s">
        <v>31</v>
      </c>
      <c r="Y224" s="5">
        <v>20141</v>
      </c>
      <c r="Z224" s="5" t="s">
        <v>4009</v>
      </c>
      <c r="AA224" s="5">
        <f>IF(ActividadesCom[[#This Row],[NIVEL 4]]&lt;&gt;0,VLOOKUP(ActividadesCom[[#This Row],[NIVEL 4]],Catálogo!A:B,2,FALSE),"")</f>
        <v>2</v>
      </c>
      <c r="AB224" s="5">
        <v>1</v>
      </c>
      <c r="AC224" s="6" t="s">
        <v>116</v>
      </c>
      <c r="AD224" s="5">
        <v>20133</v>
      </c>
      <c r="AE224" s="5" t="s">
        <v>4009</v>
      </c>
      <c r="AF224" s="5">
        <f>IF(ActividadesCom[[#This Row],[NIVEL 5]]&lt;&gt;0,VLOOKUP(ActividadesCom[[#This Row],[NIVEL 5]],Catálogo!A:B,2,FALSE),"")</f>
        <v>2</v>
      </c>
      <c r="AG224" s="5">
        <v>1</v>
      </c>
      <c r="AH224" s="2"/>
    </row>
    <row r="225" spans="1:34" ht="30" hidden="1" customHeight="1" x14ac:dyDescent="0.25">
      <c r="A225" s="7">
        <v>13470315</v>
      </c>
      <c r="B225" s="6" t="str">
        <f>VLOOKUP(ActividadesCom[[#This Row],[NO. DE CONTROL]],'LISTADO ESTUDIANTES'!A:C,2,FALSE)</f>
        <v>ESTRELLA CAHUICH MIGUEL ALEJANDRO</v>
      </c>
      <c r="C225" s="6" t="str">
        <f>VLOOKUP(ActividadesCom[[#This Row],[NO. DE CONTROL]],'LISTADO ESTUDIANTES'!A:C,3,FALSE)</f>
        <v>INGENIERIA MECANICA</v>
      </c>
      <c r="D225" s="5" t="str">
        <f>VLOOKUP(ActividadesCom[[#This Row],[NO. DE CONTROL]],'LISTADO ESTUDIANTES'!A:D,4,FALSE)</f>
        <v>EGRESADO(A)</v>
      </c>
      <c r="E225" s="5">
        <f>SUM(ActividadesCom[[#This Row],[CRÉD. 1]],ActividadesCom[[#This Row],[CRÉD. 2]],ActividadesCom[[#This Row],[CRÉD. 3]],ActividadesCom[[#This Row],[CRÉD. 4]],ActividadesCom[[#This Row],[CRÉD. 5]])</f>
        <v>5</v>
      </c>
      <c r="F225" s="17">
        <f>IF(ActividadesCom[[#This Row],[ÚLTIMO SEMESTRE CON CRÉDITOS]]&gt;0,ROUND(AVERAGE(ActividadesCom[[#This Row],[VALOR NIVEL 5]],ActividadesCom[[#This Row],[VALOR NIVEL 4]],ActividadesCom[[#This Row],[VALOR NIVEL 3]],ActividadesCom[[#This Row],[VALOR NIVEL 2]],ActividadesCom[[#This Row],[VALOR NIVEL 1]]),0),"")</f>
        <v>2</v>
      </c>
      <c r="G225" s="5" t="str">
        <f>IF(ActividadesCom[[#This Row],[PROMEDIO]]="","",IF(ActividadesCom[[#This Row],[PROMEDIO]]&gt;=4,"EXCELENTE",IF(ActividadesCom[[#This Row],[PROMEDIO]]&gt;=3,"NOTABLE",IF(ActividadesCom[[#This Row],[PROMEDIO]]&gt;=2,"BUENO",IF(ActividadesCom[[#This Row],[PROMEDIO]]=1,"SUFICIENTE","")))))</f>
        <v>BUENO</v>
      </c>
      <c r="H225" s="5">
        <f>MAX(ActividadesCom[[#This Row],[PERÍODO 1]],ActividadesCom[[#This Row],[PERÍODO 2]],ActividadesCom[[#This Row],[PERÍODO 3]],ActividadesCom[[#This Row],[PERÍODO 4]],ActividadesCom[[#This Row],[PERÍODO 5]])</f>
        <v>20171</v>
      </c>
      <c r="I225" s="6" t="s">
        <v>295</v>
      </c>
      <c r="J225" s="5">
        <v>20171</v>
      </c>
      <c r="K225" s="5" t="s">
        <v>4009</v>
      </c>
      <c r="L225" s="5">
        <f>IF(ActividadesCom[[#This Row],[NIVEL 1]]&lt;&gt;0,VLOOKUP(ActividadesCom[[#This Row],[NIVEL 1]],Catálogo!A:B,2,FALSE),"")</f>
        <v>2</v>
      </c>
      <c r="M225" s="5">
        <v>1</v>
      </c>
      <c r="N225" s="6" t="s">
        <v>309</v>
      </c>
      <c r="O225" s="5">
        <v>20171</v>
      </c>
      <c r="P225" s="5" t="s">
        <v>4009</v>
      </c>
      <c r="Q225" s="5">
        <f>IF(ActividadesCom[[#This Row],[NIVEL 2]]&lt;&gt;0,VLOOKUP(ActividadesCom[[#This Row],[NIVEL 2]],Catálogo!A:B,2,FALSE),"")</f>
        <v>2</v>
      </c>
      <c r="R225" s="5">
        <v>1</v>
      </c>
      <c r="S225" s="6" t="s">
        <v>340</v>
      </c>
      <c r="T225" s="5">
        <v>20171</v>
      </c>
      <c r="U225" s="5" t="s">
        <v>4009</v>
      </c>
      <c r="V225" s="5">
        <f>IF(ActividadesCom[[#This Row],[NIVEL 3]]&lt;&gt;0,VLOOKUP(ActividadesCom[[#This Row],[NIVEL 3]],Catálogo!A:B,2,FALSE),"")</f>
        <v>2</v>
      </c>
      <c r="W225" s="5">
        <v>1</v>
      </c>
      <c r="X225" s="6" t="s">
        <v>55</v>
      </c>
      <c r="Y225" s="5">
        <v>20141</v>
      </c>
      <c r="Z225" s="5" t="s">
        <v>4009</v>
      </c>
      <c r="AA225" s="5">
        <f>IF(ActividadesCom[[#This Row],[NIVEL 4]]&lt;&gt;0,VLOOKUP(ActividadesCom[[#This Row],[NIVEL 4]],Catálogo!A:B,2,FALSE),"")</f>
        <v>2</v>
      </c>
      <c r="AB225" s="5">
        <v>1</v>
      </c>
      <c r="AC225" s="6" t="s">
        <v>55</v>
      </c>
      <c r="AD225" s="5">
        <v>20133</v>
      </c>
      <c r="AE225" s="5" t="s">
        <v>4009</v>
      </c>
      <c r="AF225" s="5">
        <f>IF(ActividadesCom[[#This Row],[NIVEL 5]]&lt;&gt;0,VLOOKUP(ActividadesCom[[#This Row],[NIVEL 5]],Catálogo!A:B,2,FALSE),"")</f>
        <v>2</v>
      </c>
      <c r="AG225" s="5">
        <v>1</v>
      </c>
      <c r="AH225" s="2"/>
    </row>
    <row r="226" spans="1:34" ht="30" hidden="1" customHeight="1" x14ac:dyDescent="0.25">
      <c r="A226" s="7">
        <v>13470316</v>
      </c>
      <c r="B226" s="6" t="str">
        <f>VLOOKUP(ActividadesCom[[#This Row],[NO. DE CONTROL]],'LISTADO ESTUDIANTES'!A:C,2,FALSE)</f>
        <v>GARCIA ACEVEDO GABRIELA MARIA</v>
      </c>
      <c r="C226" s="6" t="str">
        <f>VLOOKUP(ActividadesCom[[#This Row],[NO. DE CONTROL]],'LISTADO ESTUDIANTES'!A:C,3,FALSE)</f>
        <v>INGENIERIA EN GESTION EMPRESARIAL</v>
      </c>
      <c r="D226" s="5" t="str">
        <f>VLOOKUP(ActividadesCom[[#This Row],[NO. DE CONTROL]],'LISTADO ESTUDIANTES'!A:D,4,FALSE)</f>
        <v>BAJA</v>
      </c>
      <c r="E226" s="5">
        <f>SUM(ActividadesCom[[#This Row],[CRÉD. 1]],ActividadesCom[[#This Row],[CRÉD. 2]],ActividadesCom[[#This Row],[CRÉD. 3]],ActividadesCom[[#This Row],[CRÉD. 4]],ActividadesCom[[#This Row],[CRÉD. 5]])</f>
        <v>1</v>
      </c>
      <c r="F226" s="17">
        <f>IF(ActividadesCom[[#This Row],[ÚLTIMO SEMESTRE CON CRÉDITOS]]&gt;0,ROUND(AVERAGE(ActividadesCom[[#This Row],[VALOR NIVEL 5]],ActividadesCom[[#This Row],[VALOR NIVEL 4]],ActividadesCom[[#This Row],[VALOR NIVEL 3]],ActividadesCom[[#This Row],[VALOR NIVEL 2]],ActividadesCom[[#This Row],[VALOR NIVEL 1]]),0),"")</f>
        <v>2</v>
      </c>
      <c r="G226" s="5" t="str">
        <f>IF(ActividadesCom[[#This Row],[PROMEDIO]]="","",IF(ActividadesCom[[#This Row],[PROMEDIO]]&gt;=4,"EXCELENTE",IF(ActividadesCom[[#This Row],[PROMEDIO]]&gt;=3,"NOTABLE",IF(ActividadesCom[[#This Row],[PROMEDIO]]&gt;=2,"BUENO",IF(ActividadesCom[[#This Row],[PROMEDIO]]=1,"SUFICIENTE","")))))</f>
        <v>BUENO</v>
      </c>
      <c r="H226" s="5">
        <f>MAX(ActividadesCom[[#This Row],[PERÍODO 1]],ActividadesCom[[#This Row],[PERÍODO 2]],ActividadesCom[[#This Row],[PERÍODO 3]],ActividadesCom[[#This Row],[PERÍODO 4]],ActividadesCom[[#This Row],[PERÍODO 5]])</f>
        <v>20133</v>
      </c>
      <c r="I226" s="6" t="s">
        <v>111</v>
      </c>
      <c r="J226" s="5">
        <v>20133</v>
      </c>
      <c r="K226" s="5" t="s">
        <v>4009</v>
      </c>
      <c r="L226" s="5">
        <f>IF(ActividadesCom[[#This Row],[NIVEL 1]]&lt;&gt;0,VLOOKUP(ActividadesCom[[#This Row],[NIVEL 1]],Catálogo!A:B,2,FALSE),"")</f>
        <v>2</v>
      </c>
      <c r="M226" s="5">
        <v>1</v>
      </c>
      <c r="N226" s="6"/>
      <c r="O226" s="5"/>
      <c r="P226" s="5"/>
      <c r="Q226" s="5" t="str">
        <f>IF(ActividadesCom[[#This Row],[NIVEL 2]]&lt;&gt;0,VLOOKUP(ActividadesCom[[#This Row],[NIVEL 2]],Catálogo!A:B,2,FALSE),"")</f>
        <v/>
      </c>
      <c r="R226" s="5"/>
      <c r="S226" s="6"/>
      <c r="T226" s="5"/>
      <c r="U226" s="5"/>
      <c r="V226" s="5" t="str">
        <f>IF(ActividadesCom[[#This Row],[NIVEL 3]]&lt;&gt;0,VLOOKUP(ActividadesCom[[#This Row],[NIVEL 3]],Catálogo!A:B,2,FALSE),"")</f>
        <v/>
      </c>
      <c r="W226" s="5"/>
      <c r="X226" s="6"/>
      <c r="Y226" s="5"/>
      <c r="Z226" s="5"/>
      <c r="AA226" s="5" t="str">
        <f>IF(ActividadesCom[[#This Row],[NIVEL 4]]&lt;&gt;0,VLOOKUP(ActividadesCom[[#This Row],[NIVEL 4]],Catálogo!A:B,2,FALSE),"")</f>
        <v/>
      </c>
      <c r="AB226" s="5"/>
      <c r="AC226" s="6"/>
      <c r="AD226" s="5"/>
      <c r="AE226" s="5"/>
      <c r="AF226" s="5" t="str">
        <f>IF(ActividadesCom[[#This Row],[NIVEL 5]]&lt;&gt;0,VLOOKUP(ActividadesCom[[#This Row],[NIVEL 5]],Catálogo!A:B,2,FALSE),"")</f>
        <v/>
      </c>
      <c r="AG226" s="5"/>
      <c r="AH226" s="2"/>
    </row>
    <row r="227" spans="1:34" ht="30" hidden="1" customHeight="1" x14ac:dyDescent="0.25">
      <c r="A227" s="7">
        <v>13470318</v>
      </c>
      <c r="B227" s="6" t="str">
        <f>VLOOKUP(ActividadesCom[[#This Row],[NO. DE CONTROL]],'LISTADO ESTUDIANTES'!A:C,2,FALSE)</f>
        <v>YAM COUOH ORLANDO ABIRAM</v>
      </c>
      <c r="C227" s="6" t="str">
        <f>VLOOKUP(ActividadesCom[[#This Row],[NO. DE CONTROL]],'LISTADO ESTUDIANTES'!A:C,3,FALSE)</f>
        <v>INGENIERIA MECANICA</v>
      </c>
      <c r="D227" s="5" t="str">
        <f>VLOOKUP(ActividadesCom[[#This Row],[NO. DE CONTROL]],'LISTADO ESTUDIANTES'!A:D,4,FALSE)</f>
        <v>EGRESADO(A)</v>
      </c>
      <c r="E227" s="5">
        <f>SUM(ActividadesCom[[#This Row],[CRÉD. 1]],ActividadesCom[[#This Row],[CRÉD. 2]],ActividadesCom[[#This Row],[CRÉD. 3]],ActividadesCom[[#This Row],[CRÉD. 4]],ActividadesCom[[#This Row],[CRÉD. 5]])</f>
        <v>5</v>
      </c>
      <c r="F227" s="17">
        <f>IF(ActividadesCom[[#This Row],[ÚLTIMO SEMESTRE CON CRÉDITOS]]&gt;0,ROUND(AVERAGE(ActividadesCom[[#This Row],[VALOR NIVEL 5]],ActividadesCom[[#This Row],[VALOR NIVEL 4]],ActividadesCom[[#This Row],[VALOR NIVEL 3]],ActividadesCom[[#This Row],[VALOR NIVEL 2]],ActividadesCom[[#This Row],[VALOR NIVEL 1]]),0),"")</f>
        <v>2</v>
      </c>
      <c r="G227" s="5" t="str">
        <f>IF(ActividadesCom[[#This Row],[PROMEDIO]]="","",IF(ActividadesCom[[#This Row],[PROMEDIO]]&gt;=4,"EXCELENTE",IF(ActividadesCom[[#This Row],[PROMEDIO]]&gt;=3,"NOTABLE",IF(ActividadesCom[[#This Row],[PROMEDIO]]&gt;=2,"BUENO",IF(ActividadesCom[[#This Row],[PROMEDIO]]=1,"SUFICIENTE","")))))</f>
        <v>BUENO</v>
      </c>
      <c r="H227" s="5">
        <f>MAX(ActividadesCom[[#This Row],[PERÍODO 1]],ActividadesCom[[#This Row],[PERÍODO 2]],ActividadesCom[[#This Row],[PERÍODO 3]],ActividadesCom[[#This Row],[PERÍODO 4]],ActividadesCom[[#This Row],[PERÍODO 5]])</f>
        <v>20171</v>
      </c>
      <c r="I227" s="6" t="s">
        <v>128</v>
      </c>
      <c r="J227" s="5">
        <v>20161</v>
      </c>
      <c r="K227" s="5" t="s">
        <v>4009</v>
      </c>
      <c r="L227" s="5">
        <f>IF(ActividadesCom[[#This Row],[NIVEL 1]]&lt;&gt;0,VLOOKUP(ActividadesCom[[#This Row],[NIVEL 1]],Catálogo!A:B,2,FALSE),"")</f>
        <v>2</v>
      </c>
      <c r="M227" s="5">
        <v>1</v>
      </c>
      <c r="N227" s="6" t="s">
        <v>309</v>
      </c>
      <c r="O227" s="5">
        <v>20171</v>
      </c>
      <c r="P227" s="5" t="s">
        <v>4009</v>
      </c>
      <c r="Q227" s="5">
        <f>IF(ActividadesCom[[#This Row],[NIVEL 2]]&lt;&gt;0,VLOOKUP(ActividadesCom[[#This Row],[NIVEL 2]],Catálogo!A:B,2,FALSE),"")</f>
        <v>2</v>
      </c>
      <c r="R227" s="5">
        <v>1</v>
      </c>
      <c r="S227" s="6" t="s">
        <v>346</v>
      </c>
      <c r="T227" s="5">
        <v>20153</v>
      </c>
      <c r="U227" s="5" t="s">
        <v>4009</v>
      </c>
      <c r="V227" s="5">
        <f>IF(ActividadesCom[[#This Row],[NIVEL 3]]&lt;&gt;0,VLOOKUP(ActividadesCom[[#This Row],[NIVEL 3]],Catálogo!A:B,2,FALSE),"")</f>
        <v>2</v>
      </c>
      <c r="W227" s="5">
        <v>1</v>
      </c>
      <c r="X227" s="6"/>
      <c r="Y227" s="5"/>
      <c r="Z227" s="5"/>
      <c r="AA227" s="5" t="str">
        <f>IF(ActividadesCom[[#This Row],[NIVEL 4]]&lt;&gt;0,VLOOKUP(ActividadesCom[[#This Row],[NIVEL 4]],Catálogo!A:B,2,FALSE),"")</f>
        <v/>
      </c>
      <c r="AB227" s="5"/>
      <c r="AC227" s="6" t="s">
        <v>82</v>
      </c>
      <c r="AD227" s="5" t="s">
        <v>51</v>
      </c>
      <c r="AE227" s="5" t="s">
        <v>4009</v>
      </c>
      <c r="AF227" s="5">
        <f>IF(ActividadesCom[[#This Row],[NIVEL 5]]&lt;&gt;0,VLOOKUP(ActividadesCom[[#This Row],[NIVEL 5]],Catálogo!A:B,2,FALSE),"")</f>
        <v>2</v>
      </c>
      <c r="AG227" s="5">
        <v>2</v>
      </c>
      <c r="AH227" s="2"/>
    </row>
    <row r="228" spans="1:34" ht="30" hidden="1" customHeight="1" x14ac:dyDescent="0.25">
      <c r="A228" s="7">
        <v>13470322</v>
      </c>
      <c r="B228" s="6" t="str">
        <f>VLOOKUP(ActividadesCom[[#This Row],[NO. DE CONTROL]],'LISTADO ESTUDIANTES'!A:C,2,FALSE)</f>
        <v>DELGADO SANCHEZ OBET ISAI</v>
      </c>
      <c r="C228" s="6" t="str">
        <f>VLOOKUP(ActividadesCom[[#This Row],[NO. DE CONTROL]],'LISTADO ESTUDIANTES'!A:C,3,FALSE)</f>
        <v>INGENIERIA EN ADMINISTRACION</v>
      </c>
      <c r="D228" s="5" t="str">
        <f>VLOOKUP(ActividadesCom[[#This Row],[NO. DE CONTROL]],'LISTADO ESTUDIANTES'!A:D,4,FALSE)</f>
        <v>EGRESADO(A)</v>
      </c>
      <c r="E228" s="5">
        <f>SUM(ActividadesCom[[#This Row],[CRÉD. 1]],ActividadesCom[[#This Row],[CRÉD. 2]],ActividadesCom[[#This Row],[CRÉD. 3]],ActividadesCom[[#This Row],[CRÉD. 4]],ActividadesCom[[#This Row],[CRÉD. 5]])</f>
        <v>6</v>
      </c>
      <c r="F228" s="17">
        <f>IF(ActividadesCom[[#This Row],[ÚLTIMO SEMESTRE CON CRÉDITOS]]&gt;0,ROUND(AVERAGE(ActividadesCom[[#This Row],[VALOR NIVEL 5]],ActividadesCom[[#This Row],[VALOR NIVEL 4]],ActividadesCom[[#This Row],[VALOR NIVEL 3]],ActividadesCom[[#This Row],[VALOR NIVEL 2]],ActividadesCom[[#This Row],[VALOR NIVEL 1]]),0),"")</f>
        <v>2</v>
      </c>
      <c r="G228" s="5" t="str">
        <f>IF(ActividadesCom[[#This Row],[PROMEDIO]]="","",IF(ActividadesCom[[#This Row],[PROMEDIO]]&gt;=4,"EXCELENTE",IF(ActividadesCom[[#This Row],[PROMEDIO]]&gt;=3,"NOTABLE",IF(ActividadesCom[[#This Row],[PROMEDIO]]&gt;=2,"BUENO",IF(ActividadesCom[[#This Row],[PROMEDIO]]=1,"SUFICIENTE","")))))</f>
        <v>BUENO</v>
      </c>
      <c r="H228" s="5">
        <f>MAX(ActividadesCom[[#This Row],[PERÍODO 1]],ActividadesCom[[#This Row],[PERÍODO 2]],ActividadesCom[[#This Row],[PERÍODO 3]],ActividadesCom[[#This Row],[PERÍODO 4]],ActividadesCom[[#This Row],[PERÍODO 5]])</f>
        <v>20151</v>
      </c>
      <c r="I228" s="6" t="s">
        <v>3</v>
      </c>
      <c r="J228" s="5">
        <v>20151</v>
      </c>
      <c r="K228" s="5" t="s">
        <v>4009</v>
      </c>
      <c r="L228" s="5">
        <f>IF(ActividadesCom[[#This Row],[NIVEL 1]]&lt;&gt;0,VLOOKUP(ActividadesCom[[#This Row],[NIVEL 1]],Catálogo!A:B,2,FALSE),"")</f>
        <v>2</v>
      </c>
      <c r="M228" s="5">
        <v>1</v>
      </c>
      <c r="N228" s="6" t="s">
        <v>111</v>
      </c>
      <c r="O228" s="5">
        <v>20151</v>
      </c>
      <c r="P228" s="5" t="s">
        <v>4009</v>
      </c>
      <c r="Q228" s="5">
        <f>IF(ActividadesCom[[#This Row],[NIVEL 2]]&lt;&gt;0,VLOOKUP(ActividadesCom[[#This Row],[NIVEL 2]],Catálogo!A:B,2,FALSE),"")</f>
        <v>2</v>
      </c>
      <c r="R228" s="5">
        <v>1</v>
      </c>
      <c r="S228" s="6" t="s">
        <v>111</v>
      </c>
      <c r="T228" s="5">
        <v>20151</v>
      </c>
      <c r="U228" s="5" t="s">
        <v>4009</v>
      </c>
      <c r="V228" s="5">
        <f>IF(ActividadesCom[[#This Row],[NIVEL 3]]&lt;&gt;0,VLOOKUP(ActividadesCom[[#This Row],[NIVEL 3]],Catálogo!A:B,2,FALSE),"")</f>
        <v>2</v>
      </c>
      <c r="W228" s="5">
        <v>1</v>
      </c>
      <c r="X228" s="6" t="s">
        <v>6</v>
      </c>
      <c r="Y228" s="5">
        <v>20133</v>
      </c>
      <c r="Z228" s="5" t="s">
        <v>4009</v>
      </c>
      <c r="AA228" s="5">
        <f>IF(ActividadesCom[[#This Row],[NIVEL 4]]&lt;&gt;0,VLOOKUP(ActividadesCom[[#This Row],[NIVEL 4]],Catálogo!A:B,2,FALSE),"")</f>
        <v>2</v>
      </c>
      <c r="AB228" s="5">
        <v>1</v>
      </c>
      <c r="AC228" s="6" t="s">
        <v>6</v>
      </c>
      <c r="AD228" s="5">
        <v>20141</v>
      </c>
      <c r="AE228" s="5" t="s">
        <v>4009</v>
      </c>
      <c r="AF228" s="5">
        <f>IF(ActividadesCom[[#This Row],[NIVEL 5]]&lt;&gt;0,VLOOKUP(ActividadesCom[[#This Row],[NIVEL 5]],Catálogo!A:B,2,FALSE),"")</f>
        <v>2</v>
      </c>
      <c r="AG228" s="5">
        <v>2</v>
      </c>
      <c r="AH228" s="2"/>
    </row>
    <row r="229" spans="1:34" ht="30" hidden="1" customHeight="1" x14ac:dyDescent="0.25">
      <c r="A229" s="7">
        <v>13470323</v>
      </c>
      <c r="B229" s="6" t="str">
        <f>VLOOKUP(ActividadesCom[[#This Row],[NO. DE CONTROL]],'LISTADO ESTUDIANTES'!A:C,2,FALSE)</f>
        <v>DELGADO SANCHEZ LEONARDO DANIEL</v>
      </c>
      <c r="C229" s="6" t="str">
        <f>VLOOKUP(ActividadesCom[[#This Row],[NO. DE CONTROL]],'LISTADO ESTUDIANTES'!A:C,3,FALSE)</f>
        <v>INGENIERIA EN ADMINISTRACION</v>
      </c>
      <c r="D229" s="5" t="str">
        <f>VLOOKUP(ActividadesCom[[#This Row],[NO. DE CONTROL]],'LISTADO ESTUDIANTES'!A:D,4,FALSE)</f>
        <v>EGRESADO(A)</v>
      </c>
      <c r="E229" s="5">
        <f>SUM(ActividadesCom[[#This Row],[CRÉD. 1]],ActividadesCom[[#This Row],[CRÉD. 2]],ActividadesCom[[#This Row],[CRÉD. 3]],ActividadesCom[[#This Row],[CRÉD. 4]],ActividadesCom[[#This Row],[CRÉD. 5]])</f>
        <v>5</v>
      </c>
      <c r="F229" s="17">
        <f>IF(ActividadesCom[[#This Row],[ÚLTIMO SEMESTRE CON CRÉDITOS]]&gt;0,ROUND(AVERAGE(ActividadesCom[[#This Row],[VALOR NIVEL 5]],ActividadesCom[[#This Row],[VALOR NIVEL 4]],ActividadesCom[[#This Row],[VALOR NIVEL 3]],ActividadesCom[[#This Row],[VALOR NIVEL 2]],ActividadesCom[[#This Row],[VALOR NIVEL 1]]),0),"")</f>
        <v>2</v>
      </c>
      <c r="G229" s="5" t="str">
        <f>IF(ActividadesCom[[#This Row],[PROMEDIO]]="","",IF(ActividadesCom[[#This Row],[PROMEDIO]]&gt;=4,"EXCELENTE",IF(ActividadesCom[[#This Row],[PROMEDIO]]&gt;=3,"NOTABLE",IF(ActividadesCom[[#This Row],[PROMEDIO]]&gt;=2,"BUENO",IF(ActividadesCom[[#This Row],[PROMEDIO]]=1,"SUFICIENTE","")))))</f>
        <v>BUENO</v>
      </c>
      <c r="H229" s="5">
        <f>MAX(ActividadesCom[[#This Row],[PERÍODO 1]],ActividadesCom[[#This Row],[PERÍODO 2]],ActividadesCom[[#This Row],[PERÍODO 3]],ActividadesCom[[#This Row],[PERÍODO 4]],ActividadesCom[[#This Row],[PERÍODO 5]])</f>
        <v>20173</v>
      </c>
      <c r="I229" s="6" t="s">
        <v>446</v>
      </c>
      <c r="J229" s="5">
        <v>20173</v>
      </c>
      <c r="K229" s="5" t="s">
        <v>4009</v>
      </c>
      <c r="L229" s="5">
        <f>IF(ActividadesCom[[#This Row],[NIVEL 1]]&lt;&gt;0,VLOOKUP(ActividadesCom[[#This Row],[NIVEL 1]],Catálogo!A:B,2,FALSE),"")</f>
        <v>2</v>
      </c>
      <c r="M229" s="5">
        <v>2</v>
      </c>
      <c r="N229" s="6" t="s">
        <v>111</v>
      </c>
      <c r="O229" s="5">
        <v>20163</v>
      </c>
      <c r="P229" s="5" t="s">
        <v>4009</v>
      </c>
      <c r="Q229" s="5">
        <f>IF(ActividadesCom[[#This Row],[NIVEL 2]]&lt;&gt;0,VLOOKUP(ActividadesCom[[#This Row],[NIVEL 2]],Catálogo!A:B,2,FALSE),"")</f>
        <v>2</v>
      </c>
      <c r="R229" s="5">
        <v>1</v>
      </c>
      <c r="S229" s="6"/>
      <c r="T229" s="5"/>
      <c r="U229" s="5"/>
      <c r="V229" s="5" t="str">
        <f>IF(ActividadesCom[[#This Row],[NIVEL 3]]&lt;&gt;0,VLOOKUP(ActividadesCom[[#This Row],[NIVEL 3]],Catálogo!A:B,2,FALSE),"")</f>
        <v/>
      </c>
      <c r="W229" s="5"/>
      <c r="X229" s="6"/>
      <c r="Y229" s="5"/>
      <c r="Z229" s="5"/>
      <c r="AA229" s="5" t="str">
        <f>IF(ActividadesCom[[#This Row],[NIVEL 4]]&lt;&gt;0,VLOOKUP(ActividadesCom[[#This Row],[NIVEL 4]],Catálogo!A:B,2,FALSE),"")</f>
        <v/>
      </c>
      <c r="AB229" s="5"/>
      <c r="AC229" s="6" t="s">
        <v>514</v>
      </c>
      <c r="AD229" s="5" t="s">
        <v>51</v>
      </c>
      <c r="AE229" s="5" t="s">
        <v>4009</v>
      </c>
      <c r="AF229" s="5">
        <f>IF(ActividadesCom[[#This Row],[NIVEL 5]]&lt;&gt;0,VLOOKUP(ActividadesCom[[#This Row],[NIVEL 5]],Catálogo!A:B,2,FALSE),"")</f>
        <v>2</v>
      </c>
      <c r="AG229" s="5">
        <v>2</v>
      </c>
      <c r="AH229" s="2"/>
    </row>
    <row r="230" spans="1:34" ht="30" hidden="1" customHeight="1" x14ac:dyDescent="0.25">
      <c r="A230" s="7">
        <v>13470324</v>
      </c>
      <c r="B230" s="6" t="str">
        <f>VLOOKUP(ActividadesCom[[#This Row],[NO. DE CONTROL]],'LISTADO ESTUDIANTES'!A:C,2,FALSE)</f>
        <v>BLANCO PAREDES DANIEL ALBERTO</v>
      </c>
      <c r="C230" s="6" t="str">
        <f>VLOOKUP(ActividadesCom[[#This Row],[NO. DE CONTROL]],'LISTADO ESTUDIANTES'!A:C,3,FALSE)</f>
        <v>INGENIERIA MECANICA</v>
      </c>
      <c r="D230" s="5" t="str">
        <f>VLOOKUP(ActividadesCom[[#This Row],[NO. DE CONTROL]],'LISTADO ESTUDIANTES'!A:D,4,FALSE)</f>
        <v>BAJA</v>
      </c>
      <c r="E230" s="5">
        <f>SUM(ActividadesCom[[#This Row],[CRÉD. 1]],ActividadesCom[[#This Row],[CRÉD. 2]],ActividadesCom[[#This Row],[CRÉD. 3]],ActividadesCom[[#This Row],[CRÉD. 4]],ActividadesCom[[#This Row],[CRÉD. 5]])</f>
        <v>0</v>
      </c>
      <c r="F230" s="17" t="str">
        <f>IF(ActividadesCom[[#This Row],[ÚLTIMO SEMESTRE CON CRÉDITOS]]&gt;0,ROUND(AVERAGE(ActividadesCom[[#This Row],[VALOR NIVEL 5]],ActividadesCom[[#This Row],[VALOR NIVEL 4]],ActividadesCom[[#This Row],[VALOR NIVEL 3]],ActividadesCom[[#This Row],[VALOR NIVEL 2]],ActividadesCom[[#This Row],[VALOR NIVEL 1]]),0),"")</f>
        <v/>
      </c>
      <c r="G230" s="5" t="str">
        <f>IF(ActividadesCom[[#This Row],[PROMEDIO]]="","",IF(ActividadesCom[[#This Row],[PROMEDIO]]&gt;=4,"EXCELENTE",IF(ActividadesCom[[#This Row],[PROMEDIO]]&gt;=3,"NOTABLE",IF(ActividadesCom[[#This Row],[PROMEDIO]]&gt;=2,"BUENO",IF(ActividadesCom[[#This Row],[PROMEDIO]]=1,"SUFICIENTE","")))))</f>
        <v/>
      </c>
      <c r="H230" s="5">
        <f>MAX(ActividadesCom[[#This Row],[PERÍODO 1]],ActividadesCom[[#This Row],[PERÍODO 2]],ActividadesCom[[#This Row],[PERÍODO 3]],ActividadesCom[[#This Row],[PERÍODO 4]],ActividadesCom[[#This Row],[PERÍODO 5]])</f>
        <v>0</v>
      </c>
      <c r="I230" s="6"/>
      <c r="J230" s="5"/>
      <c r="K230" s="5"/>
      <c r="L230" s="5" t="str">
        <f>IF(ActividadesCom[[#This Row],[NIVEL 1]]&lt;&gt;0,VLOOKUP(ActividadesCom[[#This Row],[NIVEL 1]],Catálogo!A:B,2,FALSE),"")</f>
        <v/>
      </c>
      <c r="M230" s="5"/>
      <c r="N230" s="6"/>
      <c r="O230" s="5"/>
      <c r="P230" s="5"/>
      <c r="Q230" s="5" t="str">
        <f>IF(ActividadesCom[[#This Row],[NIVEL 2]]&lt;&gt;0,VLOOKUP(ActividadesCom[[#This Row],[NIVEL 2]],Catálogo!A:B,2,FALSE),"")</f>
        <v/>
      </c>
      <c r="R230" s="5"/>
      <c r="S230" s="6"/>
      <c r="T230" s="5"/>
      <c r="U230" s="5"/>
      <c r="V230" s="5" t="str">
        <f>IF(ActividadesCom[[#This Row],[NIVEL 3]]&lt;&gt;0,VLOOKUP(ActividadesCom[[#This Row],[NIVEL 3]],Catálogo!A:B,2,FALSE),"")</f>
        <v/>
      </c>
      <c r="W230" s="5"/>
      <c r="X230" s="6"/>
      <c r="Y230" s="5"/>
      <c r="Z230" s="5"/>
      <c r="AA230" s="5" t="str">
        <f>IF(ActividadesCom[[#This Row],[NIVEL 4]]&lt;&gt;0,VLOOKUP(ActividadesCom[[#This Row],[NIVEL 4]],Catálogo!A:B,2,FALSE),"")</f>
        <v/>
      </c>
      <c r="AB230" s="5"/>
      <c r="AC230" s="6"/>
      <c r="AD230" s="5"/>
      <c r="AE230" s="5"/>
      <c r="AF230" s="5" t="str">
        <f>IF(ActividadesCom[[#This Row],[NIVEL 5]]&lt;&gt;0,VLOOKUP(ActividadesCom[[#This Row],[NIVEL 5]],Catálogo!A:B,2,FALSE),"")</f>
        <v/>
      </c>
      <c r="AG230" s="5"/>
      <c r="AH230" s="2"/>
    </row>
    <row r="231" spans="1:34" ht="30" hidden="1" customHeight="1" x14ac:dyDescent="0.25">
      <c r="A231" s="7">
        <v>13470325</v>
      </c>
      <c r="B231" s="6" t="str">
        <f>VLOOKUP(ActividadesCom[[#This Row],[NO. DE CONTROL]],'LISTADO ESTUDIANTES'!A:C,2,FALSE)</f>
        <v>HUCHIN ESTRELLA CARLOS URIEL</v>
      </c>
      <c r="C231" s="6" t="str">
        <f>VLOOKUP(ActividadesCom[[#This Row],[NO. DE CONTROL]],'LISTADO ESTUDIANTES'!A:C,3,FALSE)</f>
        <v>INGENIERIA MECANICA</v>
      </c>
      <c r="D231" s="5" t="str">
        <f>VLOOKUP(ActividadesCom[[#This Row],[NO. DE CONTROL]],'LISTADO ESTUDIANTES'!A:D,4,FALSE)</f>
        <v>BAJA</v>
      </c>
      <c r="E231" s="5">
        <f>SUM(ActividadesCom[[#This Row],[CRÉD. 1]],ActividadesCom[[#This Row],[CRÉD. 2]],ActividadesCom[[#This Row],[CRÉD. 3]],ActividadesCom[[#This Row],[CRÉD. 4]],ActividadesCom[[#This Row],[CRÉD. 5]])</f>
        <v>5</v>
      </c>
      <c r="F231" s="17">
        <f>IF(ActividadesCom[[#This Row],[ÚLTIMO SEMESTRE CON CRÉDITOS]]&gt;0,ROUND(AVERAGE(ActividadesCom[[#This Row],[VALOR NIVEL 5]],ActividadesCom[[#This Row],[VALOR NIVEL 4]],ActividadesCom[[#This Row],[VALOR NIVEL 3]],ActividadesCom[[#This Row],[VALOR NIVEL 2]],ActividadesCom[[#This Row],[VALOR NIVEL 1]]),0),"")</f>
        <v>2</v>
      </c>
      <c r="G231" s="5" t="str">
        <f>IF(ActividadesCom[[#This Row],[PROMEDIO]]="","",IF(ActividadesCom[[#This Row],[PROMEDIO]]&gt;=4,"EXCELENTE",IF(ActividadesCom[[#This Row],[PROMEDIO]]&gt;=3,"NOTABLE",IF(ActividadesCom[[#This Row],[PROMEDIO]]&gt;=2,"BUENO",IF(ActividadesCom[[#This Row],[PROMEDIO]]=1,"SUFICIENTE","")))))</f>
        <v>BUENO</v>
      </c>
      <c r="H231" s="5">
        <f>MAX(ActividadesCom[[#This Row],[PERÍODO 1]],ActividadesCom[[#This Row],[PERÍODO 2]],ActividadesCom[[#This Row],[PERÍODO 3]],ActividadesCom[[#This Row],[PERÍODO 4]],ActividadesCom[[#This Row],[PERÍODO 5]])</f>
        <v>20171</v>
      </c>
      <c r="I231" s="6" t="s">
        <v>1120</v>
      </c>
      <c r="J231" s="5">
        <v>20171</v>
      </c>
      <c r="K231" s="5" t="s">
        <v>4009</v>
      </c>
      <c r="L231" s="5">
        <f>IF(ActividadesCom[[#This Row],[NIVEL 1]]&lt;&gt;0,VLOOKUP(ActividadesCom[[#This Row],[NIVEL 1]],Catálogo!A:B,2,FALSE),"")</f>
        <v>2</v>
      </c>
      <c r="M231" s="5">
        <v>1</v>
      </c>
      <c r="N231" s="6" t="s">
        <v>1121</v>
      </c>
      <c r="O231" s="5">
        <v>20171</v>
      </c>
      <c r="P231" s="5" t="s">
        <v>4009</v>
      </c>
      <c r="Q231" s="5">
        <f>IF(ActividadesCom[[#This Row],[NIVEL 2]]&lt;&gt;0,VLOOKUP(ActividadesCom[[#This Row],[NIVEL 2]],Catálogo!A:B,2,FALSE),"")</f>
        <v>2</v>
      </c>
      <c r="R231" s="5">
        <v>1</v>
      </c>
      <c r="S231" s="6" t="s">
        <v>1122</v>
      </c>
      <c r="T231" s="5">
        <v>20171</v>
      </c>
      <c r="U231" s="5" t="s">
        <v>4009</v>
      </c>
      <c r="V231" s="5">
        <f>IF(ActividadesCom[[#This Row],[NIVEL 3]]&lt;&gt;0,VLOOKUP(ActividadesCom[[#This Row],[NIVEL 3]],Catálogo!A:B,2,FALSE),"")</f>
        <v>2</v>
      </c>
      <c r="W231" s="5">
        <v>1</v>
      </c>
      <c r="X231" s="6" t="s">
        <v>31</v>
      </c>
      <c r="Y231" s="5">
        <v>20141</v>
      </c>
      <c r="Z231" s="5" t="s">
        <v>4009</v>
      </c>
      <c r="AA231" s="5">
        <f>IF(ActividadesCom[[#This Row],[NIVEL 4]]&lt;&gt;0,VLOOKUP(ActividadesCom[[#This Row],[NIVEL 4]],Catálogo!A:B,2,FALSE),"")</f>
        <v>2</v>
      </c>
      <c r="AB231" s="5">
        <v>1</v>
      </c>
      <c r="AC231" s="6" t="s">
        <v>82</v>
      </c>
      <c r="AD231" s="5">
        <v>20133</v>
      </c>
      <c r="AE231" s="5" t="s">
        <v>4009</v>
      </c>
      <c r="AF231" s="5">
        <f>IF(ActividadesCom[[#This Row],[NIVEL 5]]&lt;&gt;0,VLOOKUP(ActividadesCom[[#This Row],[NIVEL 5]],Catálogo!A:B,2,FALSE),"")</f>
        <v>2</v>
      </c>
      <c r="AG231" s="5">
        <v>1</v>
      </c>
      <c r="AH231" s="2"/>
    </row>
    <row r="232" spans="1:34" ht="30" hidden="1" customHeight="1" x14ac:dyDescent="0.25">
      <c r="A232" s="7">
        <v>13470326</v>
      </c>
      <c r="B232" s="6" t="str">
        <f>VLOOKUP(ActividadesCom[[#This Row],[NO. DE CONTROL]],'LISTADO ESTUDIANTES'!A:C,2,FALSE)</f>
        <v>POOT DZUL ROGER ELIBEN</v>
      </c>
      <c r="C232" s="6" t="str">
        <f>VLOOKUP(ActividadesCom[[#This Row],[NO. DE CONTROL]],'LISTADO ESTUDIANTES'!A:C,3,FALSE)</f>
        <v>INGENIERIA MECANICA</v>
      </c>
      <c r="D232" s="5" t="str">
        <f>VLOOKUP(ActividadesCom[[#This Row],[NO. DE CONTROL]],'LISTADO ESTUDIANTES'!A:D,4,FALSE)</f>
        <v>BAJA</v>
      </c>
      <c r="E232" s="5">
        <f>SUM(ActividadesCom[[#This Row],[CRÉD. 1]],ActividadesCom[[#This Row],[CRÉD. 2]],ActividadesCom[[#This Row],[CRÉD. 3]],ActividadesCom[[#This Row],[CRÉD. 4]],ActividadesCom[[#This Row],[CRÉD. 5]])</f>
        <v>1</v>
      </c>
      <c r="F232" s="17">
        <f>IF(ActividadesCom[[#This Row],[ÚLTIMO SEMESTRE CON CRÉDITOS]]&gt;0,ROUND(AVERAGE(ActividadesCom[[#This Row],[VALOR NIVEL 5]],ActividadesCom[[#This Row],[VALOR NIVEL 4]],ActividadesCom[[#This Row],[VALOR NIVEL 3]],ActividadesCom[[#This Row],[VALOR NIVEL 2]],ActividadesCom[[#This Row],[VALOR NIVEL 1]]),0),"")</f>
        <v>2</v>
      </c>
      <c r="G232" s="5" t="str">
        <f>IF(ActividadesCom[[#This Row],[PROMEDIO]]="","",IF(ActividadesCom[[#This Row],[PROMEDIO]]&gt;=4,"EXCELENTE",IF(ActividadesCom[[#This Row],[PROMEDIO]]&gt;=3,"NOTABLE",IF(ActividadesCom[[#This Row],[PROMEDIO]]&gt;=2,"BUENO",IF(ActividadesCom[[#This Row],[PROMEDIO]]=1,"SUFICIENTE","")))))</f>
        <v>BUENO</v>
      </c>
      <c r="H232" s="5">
        <f>MAX(ActividadesCom[[#This Row],[PERÍODO 1]],ActividadesCom[[#This Row],[PERÍODO 2]],ActividadesCom[[#This Row],[PERÍODO 3]],ActividadesCom[[#This Row],[PERÍODO 4]],ActividadesCom[[#This Row],[PERÍODO 5]])</f>
        <v>20161</v>
      </c>
      <c r="I232" s="6" t="s">
        <v>128</v>
      </c>
      <c r="J232" s="5">
        <v>20161</v>
      </c>
      <c r="K232" s="5" t="s">
        <v>4009</v>
      </c>
      <c r="L232" s="5">
        <f>IF(ActividadesCom[[#This Row],[NIVEL 1]]&lt;&gt;0,VLOOKUP(ActividadesCom[[#This Row],[NIVEL 1]],Catálogo!A:B,2,FALSE),"")</f>
        <v>2</v>
      </c>
      <c r="M232" s="5">
        <v>1</v>
      </c>
      <c r="N232" s="6"/>
      <c r="O232" s="5"/>
      <c r="P232" s="5"/>
      <c r="Q232" s="5" t="str">
        <f>IF(ActividadesCom[[#This Row],[NIVEL 2]]&lt;&gt;0,VLOOKUP(ActividadesCom[[#This Row],[NIVEL 2]],Catálogo!A:B,2,FALSE),"")</f>
        <v/>
      </c>
      <c r="R232" s="5"/>
      <c r="S232" s="6"/>
      <c r="T232" s="5"/>
      <c r="U232" s="5"/>
      <c r="V232" s="5" t="str">
        <f>IF(ActividadesCom[[#This Row],[NIVEL 3]]&lt;&gt;0,VLOOKUP(ActividadesCom[[#This Row],[NIVEL 3]],Catálogo!A:B,2,FALSE),"")</f>
        <v/>
      </c>
      <c r="W232" s="5"/>
      <c r="X232" s="6"/>
      <c r="Y232" s="5"/>
      <c r="Z232" s="5"/>
      <c r="AA232" s="5" t="str">
        <f>IF(ActividadesCom[[#This Row],[NIVEL 4]]&lt;&gt;0,VLOOKUP(ActividadesCom[[#This Row],[NIVEL 4]],Catálogo!A:B,2,FALSE),"")</f>
        <v/>
      </c>
      <c r="AB232" s="5"/>
      <c r="AC232" s="6"/>
      <c r="AD232" s="5"/>
      <c r="AE232" s="5"/>
      <c r="AF232" s="5" t="str">
        <f>IF(ActividadesCom[[#This Row],[NIVEL 5]]&lt;&gt;0,VLOOKUP(ActividadesCom[[#This Row],[NIVEL 5]],Catálogo!A:B,2,FALSE),"")</f>
        <v/>
      </c>
      <c r="AG232" s="5"/>
      <c r="AH232" s="2"/>
    </row>
    <row r="233" spans="1:34" ht="30" hidden="1" customHeight="1" x14ac:dyDescent="0.25">
      <c r="A233" s="7">
        <v>13470327</v>
      </c>
      <c r="B233" s="6" t="str">
        <f>VLOOKUP(ActividadesCom[[#This Row],[NO. DE CONTROL]],'LISTADO ESTUDIANTES'!A:C,2,FALSE)</f>
        <v>MEJIA ESPINOZA IVOLESTER JOSE</v>
      </c>
      <c r="C233" s="6" t="str">
        <f>VLOOKUP(ActividadesCom[[#This Row],[NO. DE CONTROL]],'LISTADO ESTUDIANTES'!A:C,3,FALSE)</f>
        <v>INGENIERIA MECANICA</v>
      </c>
      <c r="D233" s="5" t="str">
        <f>VLOOKUP(ActividadesCom[[#This Row],[NO. DE CONTROL]],'LISTADO ESTUDIANTES'!A:D,4,FALSE)</f>
        <v>BAJA</v>
      </c>
      <c r="E233" s="5">
        <f>SUM(ActividadesCom[[#This Row],[CRÉD. 1]],ActividadesCom[[#This Row],[CRÉD. 2]],ActividadesCom[[#This Row],[CRÉD. 3]],ActividadesCom[[#This Row],[CRÉD. 4]],ActividadesCom[[#This Row],[CRÉD. 5]])</f>
        <v>0</v>
      </c>
      <c r="F233" s="17" t="str">
        <f>IF(ActividadesCom[[#This Row],[ÚLTIMO SEMESTRE CON CRÉDITOS]]&gt;0,ROUND(AVERAGE(ActividadesCom[[#This Row],[VALOR NIVEL 5]],ActividadesCom[[#This Row],[VALOR NIVEL 4]],ActividadesCom[[#This Row],[VALOR NIVEL 3]],ActividadesCom[[#This Row],[VALOR NIVEL 2]],ActividadesCom[[#This Row],[VALOR NIVEL 1]]),0),"")</f>
        <v/>
      </c>
      <c r="G233" s="5" t="str">
        <f>IF(ActividadesCom[[#This Row],[PROMEDIO]]="","",IF(ActividadesCom[[#This Row],[PROMEDIO]]&gt;=4,"EXCELENTE",IF(ActividadesCom[[#This Row],[PROMEDIO]]&gt;=3,"NOTABLE",IF(ActividadesCom[[#This Row],[PROMEDIO]]&gt;=2,"BUENO",IF(ActividadesCom[[#This Row],[PROMEDIO]]=1,"SUFICIENTE","")))))</f>
        <v/>
      </c>
      <c r="H233" s="5">
        <f>MAX(ActividadesCom[[#This Row],[PERÍODO 1]],ActividadesCom[[#This Row],[PERÍODO 2]],ActividadesCom[[#This Row],[PERÍODO 3]],ActividadesCom[[#This Row],[PERÍODO 4]],ActividadesCom[[#This Row],[PERÍODO 5]])</f>
        <v>0</v>
      </c>
      <c r="I233" s="6"/>
      <c r="J233" s="5"/>
      <c r="K233" s="5"/>
      <c r="L233" s="5" t="str">
        <f>IF(ActividadesCom[[#This Row],[NIVEL 1]]&lt;&gt;0,VLOOKUP(ActividadesCom[[#This Row],[NIVEL 1]],Catálogo!A:B,2,FALSE),"")</f>
        <v/>
      </c>
      <c r="M233" s="5"/>
      <c r="N233" s="6"/>
      <c r="O233" s="5"/>
      <c r="P233" s="5"/>
      <c r="Q233" s="5" t="str">
        <f>IF(ActividadesCom[[#This Row],[NIVEL 2]]&lt;&gt;0,VLOOKUP(ActividadesCom[[#This Row],[NIVEL 2]],Catálogo!A:B,2,FALSE),"")</f>
        <v/>
      </c>
      <c r="R233" s="5"/>
      <c r="S233" s="6"/>
      <c r="T233" s="5"/>
      <c r="U233" s="5"/>
      <c r="V233" s="5" t="str">
        <f>IF(ActividadesCom[[#This Row],[NIVEL 3]]&lt;&gt;0,VLOOKUP(ActividadesCom[[#This Row],[NIVEL 3]],Catálogo!A:B,2,FALSE),"")</f>
        <v/>
      </c>
      <c r="W233" s="5"/>
      <c r="X233" s="6"/>
      <c r="Y233" s="5"/>
      <c r="Z233" s="5"/>
      <c r="AA233" s="5" t="str">
        <f>IF(ActividadesCom[[#This Row],[NIVEL 4]]&lt;&gt;0,VLOOKUP(ActividadesCom[[#This Row],[NIVEL 4]],Catálogo!A:B,2,FALSE),"")</f>
        <v/>
      </c>
      <c r="AB233" s="5"/>
      <c r="AC233" s="6"/>
      <c r="AD233" s="5"/>
      <c r="AE233" s="5"/>
      <c r="AF233" s="5" t="str">
        <f>IF(ActividadesCom[[#This Row],[NIVEL 5]]&lt;&gt;0,VLOOKUP(ActividadesCom[[#This Row],[NIVEL 5]],Catálogo!A:B,2,FALSE),"")</f>
        <v/>
      </c>
      <c r="AG233" s="5"/>
      <c r="AH233" s="2"/>
    </row>
    <row r="234" spans="1:34" ht="30" hidden="1" customHeight="1" x14ac:dyDescent="0.25">
      <c r="A234" s="7">
        <v>13470328</v>
      </c>
      <c r="B234" s="6" t="str">
        <f>VLOOKUP(ActividadesCom[[#This Row],[NO. DE CONTROL]],'LISTADO ESTUDIANTES'!A:C,2,FALSE)</f>
        <v>SOSA UC ALAN ISRAEL</v>
      </c>
      <c r="C234" s="6" t="str">
        <f>VLOOKUP(ActividadesCom[[#This Row],[NO. DE CONTROL]],'LISTADO ESTUDIANTES'!A:C,3,FALSE)</f>
        <v>ARQUITECTURA</v>
      </c>
      <c r="D234" s="5" t="str">
        <f>VLOOKUP(ActividadesCom[[#This Row],[NO. DE CONTROL]],'LISTADO ESTUDIANTES'!A:D,4,FALSE)</f>
        <v>BAJA</v>
      </c>
      <c r="E234" s="5">
        <f>SUM(ActividadesCom[[#This Row],[CRÉD. 1]],ActividadesCom[[#This Row],[CRÉD. 2]],ActividadesCom[[#This Row],[CRÉD. 3]],ActividadesCom[[#This Row],[CRÉD. 4]],ActividadesCom[[#This Row],[CRÉD. 5]])</f>
        <v>5</v>
      </c>
      <c r="F234" s="17">
        <f>IF(ActividadesCom[[#This Row],[ÚLTIMO SEMESTRE CON CRÉDITOS]]&gt;0,ROUND(AVERAGE(ActividadesCom[[#This Row],[VALOR NIVEL 5]],ActividadesCom[[#This Row],[VALOR NIVEL 4]],ActividadesCom[[#This Row],[VALOR NIVEL 3]],ActividadesCom[[#This Row],[VALOR NIVEL 2]],ActividadesCom[[#This Row],[VALOR NIVEL 1]]),0),"")</f>
        <v>2</v>
      </c>
      <c r="G234" s="5" t="str">
        <f>IF(ActividadesCom[[#This Row],[PROMEDIO]]="","",IF(ActividadesCom[[#This Row],[PROMEDIO]]&gt;=4,"EXCELENTE",IF(ActividadesCom[[#This Row],[PROMEDIO]]&gt;=3,"NOTABLE",IF(ActividadesCom[[#This Row],[PROMEDIO]]&gt;=2,"BUENO",IF(ActividadesCom[[#This Row],[PROMEDIO]]=1,"SUFICIENTE","")))))</f>
        <v>BUENO</v>
      </c>
      <c r="H234" s="5">
        <f>MAX(ActividadesCom[[#This Row],[PERÍODO 1]],ActividadesCom[[#This Row],[PERÍODO 2]],ActividadesCom[[#This Row],[PERÍODO 3]],ActividadesCom[[#This Row],[PERÍODO 4]],ActividadesCom[[#This Row],[PERÍODO 5]])</f>
        <v>20173</v>
      </c>
      <c r="I234" s="6" t="s">
        <v>460</v>
      </c>
      <c r="J234" s="5">
        <v>20173</v>
      </c>
      <c r="K234" s="5" t="s">
        <v>4009</v>
      </c>
      <c r="L234" s="5">
        <f>IF(ActividadesCom[[#This Row],[NIVEL 1]]&lt;&gt;0,VLOOKUP(ActividadesCom[[#This Row],[NIVEL 1]],Catálogo!A:B,2,FALSE),"")</f>
        <v>2</v>
      </c>
      <c r="M234" s="5">
        <v>1</v>
      </c>
      <c r="N234" s="6" t="s">
        <v>422</v>
      </c>
      <c r="O234" s="5">
        <v>20173</v>
      </c>
      <c r="P234" s="5" t="s">
        <v>4009</v>
      </c>
      <c r="Q234" s="5">
        <f>IF(ActividadesCom[[#This Row],[NIVEL 2]]&lt;&gt;0,VLOOKUP(ActividadesCom[[#This Row],[NIVEL 2]],Catálogo!A:B,2,FALSE),"")</f>
        <v>2</v>
      </c>
      <c r="R234" s="5">
        <v>1</v>
      </c>
      <c r="S234" s="6" t="s">
        <v>534</v>
      </c>
      <c r="T234" s="5">
        <v>20151</v>
      </c>
      <c r="U234" s="5" t="s">
        <v>4009</v>
      </c>
      <c r="V234" s="5">
        <f>IF(ActividadesCom[[#This Row],[NIVEL 3]]&lt;&gt;0,VLOOKUP(ActividadesCom[[#This Row],[NIVEL 3]],Catálogo!A:B,2,FALSE),"")</f>
        <v>2</v>
      </c>
      <c r="W234" s="5">
        <v>1</v>
      </c>
      <c r="X234" s="6"/>
      <c r="Y234" s="5"/>
      <c r="Z234" s="5"/>
      <c r="AA234" s="5" t="str">
        <f>IF(ActividadesCom[[#This Row],[NIVEL 4]]&lt;&gt;0,VLOOKUP(ActividadesCom[[#This Row],[NIVEL 4]],Catálogo!A:B,2,FALSE),"")</f>
        <v/>
      </c>
      <c r="AB234" s="5"/>
      <c r="AC234" s="6" t="s">
        <v>27</v>
      </c>
      <c r="AD234" s="5">
        <v>20133</v>
      </c>
      <c r="AE234" s="5" t="s">
        <v>4009</v>
      </c>
      <c r="AF234" s="5">
        <f>IF(ActividadesCom[[#This Row],[NIVEL 5]]&lt;&gt;0,VLOOKUP(ActividadesCom[[#This Row],[NIVEL 5]],Catálogo!A:B,2,FALSE),"")</f>
        <v>2</v>
      </c>
      <c r="AG234" s="5">
        <v>2</v>
      </c>
      <c r="AH234" s="2"/>
    </row>
    <row r="235" spans="1:34" ht="30" hidden="1" customHeight="1" x14ac:dyDescent="0.25">
      <c r="A235" s="7">
        <v>13470329</v>
      </c>
      <c r="B235" s="6" t="str">
        <f>VLOOKUP(ActividadesCom[[#This Row],[NO. DE CONTROL]],'LISTADO ESTUDIANTES'!A:C,2,FALSE)</f>
        <v>CANCHE CARDEÑA DELMAR EDUARDO</v>
      </c>
      <c r="C235" s="6" t="str">
        <f>VLOOKUP(ActividadesCom[[#This Row],[NO. DE CONTROL]],'LISTADO ESTUDIANTES'!A:C,3,FALSE)</f>
        <v>INGENIERIA EN SISTEMAS COMPUTACIONALES</v>
      </c>
      <c r="D235" s="5" t="str">
        <f>VLOOKUP(ActividadesCom[[#This Row],[NO. DE CONTROL]],'LISTADO ESTUDIANTES'!A:D,4,FALSE)</f>
        <v>BAJA</v>
      </c>
      <c r="E235" s="5">
        <f>SUM(ActividadesCom[[#This Row],[CRÉD. 1]],ActividadesCom[[#This Row],[CRÉD. 2]],ActividadesCom[[#This Row],[CRÉD. 3]],ActividadesCom[[#This Row],[CRÉD. 4]],ActividadesCom[[#This Row],[CRÉD. 5]])</f>
        <v>6</v>
      </c>
      <c r="F235" s="17">
        <f>IF(ActividadesCom[[#This Row],[ÚLTIMO SEMESTRE CON CRÉDITOS]]&gt;0,ROUND(AVERAGE(ActividadesCom[[#This Row],[VALOR NIVEL 5]],ActividadesCom[[#This Row],[VALOR NIVEL 4]],ActividadesCom[[#This Row],[VALOR NIVEL 3]],ActividadesCom[[#This Row],[VALOR NIVEL 2]],ActividadesCom[[#This Row],[VALOR NIVEL 1]]),0),"")</f>
        <v>2</v>
      </c>
      <c r="G235" s="5" t="str">
        <f>IF(ActividadesCom[[#This Row],[PROMEDIO]]="","",IF(ActividadesCom[[#This Row],[PROMEDIO]]&gt;=4,"EXCELENTE",IF(ActividadesCom[[#This Row],[PROMEDIO]]&gt;=3,"NOTABLE",IF(ActividadesCom[[#This Row],[PROMEDIO]]&gt;=2,"BUENO",IF(ActividadesCom[[#This Row],[PROMEDIO]]=1,"SUFICIENTE","")))))</f>
        <v>BUENO</v>
      </c>
      <c r="H235" s="5">
        <f>MAX(ActividadesCom[[#This Row],[PERÍODO 1]],ActividadesCom[[#This Row],[PERÍODO 2]],ActividadesCom[[#This Row],[PERÍODO 3]],ActividadesCom[[#This Row],[PERÍODO 4]],ActividadesCom[[#This Row],[PERÍODO 5]])</f>
        <v>20171</v>
      </c>
      <c r="I235" s="6" t="s">
        <v>353</v>
      </c>
      <c r="J235" s="5">
        <v>20151</v>
      </c>
      <c r="K235" s="5" t="s">
        <v>4009</v>
      </c>
      <c r="L235" s="5">
        <f>IF(ActividadesCom[[#This Row],[NIVEL 1]]&lt;&gt;0,VLOOKUP(ActividadesCom[[#This Row],[NIVEL 1]],Catálogo!A:B,2,FALSE),"")</f>
        <v>2</v>
      </c>
      <c r="M235" s="5">
        <v>1</v>
      </c>
      <c r="N235" s="6" t="s">
        <v>328</v>
      </c>
      <c r="O235" s="5">
        <v>20161</v>
      </c>
      <c r="P235" s="5" t="s">
        <v>4009</v>
      </c>
      <c r="Q235" s="5">
        <f>IF(ActividadesCom[[#This Row],[NIVEL 2]]&lt;&gt;0,VLOOKUP(ActividadesCom[[#This Row],[NIVEL 2]],Catálogo!A:B,2,FALSE),"")</f>
        <v>2</v>
      </c>
      <c r="R235" s="5">
        <v>1</v>
      </c>
      <c r="S235" s="6" t="s">
        <v>329</v>
      </c>
      <c r="T235" s="5">
        <v>20161</v>
      </c>
      <c r="U235" s="5" t="s">
        <v>4009</v>
      </c>
      <c r="V235" s="5">
        <f>IF(ActividadesCom[[#This Row],[NIVEL 3]]&lt;&gt;0,VLOOKUP(ActividadesCom[[#This Row],[NIVEL 3]],Catálogo!A:B,2,FALSE),"")</f>
        <v>2</v>
      </c>
      <c r="W235" s="5">
        <v>1</v>
      </c>
      <c r="X235" s="6" t="s">
        <v>335</v>
      </c>
      <c r="Y235" s="5">
        <v>20171</v>
      </c>
      <c r="Z235" s="5" t="s">
        <v>4009</v>
      </c>
      <c r="AA235" s="5">
        <f>IF(ActividadesCom[[#This Row],[NIVEL 4]]&lt;&gt;0,VLOOKUP(ActividadesCom[[#This Row],[NIVEL 4]],Catálogo!A:B,2,FALSE),"")</f>
        <v>2</v>
      </c>
      <c r="AB235" s="5">
        <v>1</v>
      </c>
      <c r="AC235" s="6" t="s">
        <v>27</v>
      </c>
      <c r="AD235" s="5">
        <v>20133</v>
      </c>
      <c r="AE235" s="5" t="s">
        <v>4009</v>
      </c>
      <c r="AF235" s="5">
        <f>IF(ActividadesCom[[#This Row],[NIVEL 5]]&lt;&gt;0,VLOOKUP(ActividadesCom[[#This Row],[NIVEL 5]],Catálogo!A:B,2,FALSE),"")</f>
        <v>2</v>
      </c>
      <c r="AG235" s="5">
        <v>2</v>
      </c>
      <c r="AH235" s="2"/>
    </row>
    <row r="236" spans="1:34" ht="30" hidden="1" customHeight="1" x14ac:dyDescent="0.25">
      <c r="A236" s="7">
        <v>13470330</v>
      </c>
      <c r="B236" s="6" t="str">
        <f>VLOOKUP(ActividadesCom[[#This Row],[NO. DE CONTROL]],'LISTADO ESTUDIANTES'!A:C,2,FALSE)</f>
        <v>ARROYO MINAYA CAROLINA</v>
      </c>
      <c r="C236" s="6" t="str">
        <f>VLOOKUP(ActividadesCom[[#This Row],[NO. DE CONTROL]],'LISTADO ESTUDIANTES'!A:C,3,FALSE)</f>
        <v>ARQUITECTURA</v>
      </c>
      <c r="D236" s="5" t="str">
        <f>VLOOKUP(ActividadesCom[[#This Row],[NO. DE CONTROL]],'LISTADO ESTUDIANTES'!A:D,4,FALSE)</f>
        <v>BAJA</v>
      </c>
      <c r="E236" s="5">
        <f>SUM(ActividadesCom[[#This Row],[CRÉD. 1]],ActividadesCom[[#This Row],[CRÉD. 2]],ActividadesCom[[#This Row],[CRÉD. 3]],ActividadesCom[[#This Row],[CRÉD. 4]],ActividadesCom[[#This Row],[CRÉD. 5]])</f>
        <v>5</v>
      </c>
      <c r="F236" s="17">
        <f>IF(ActividadesCom[[#This Row],[ÚLTIMO SEMESTRE CON CRÉDITOS]]&gt;0,ROUND(AVERAGE(ActividadesCom[[#This Row],[VALOR NIVEL 5]],ActividadesCom[[#This Row],[VALOR NIVEL 4]],ActividadesCom[[#This Row],[VALOR NIVEL 3]],ActividadesCom[[#This Row],[VALOR NIVEL 2]],ActividadesCom[[#This Row],[VALOR NIVEL 1]]),0),"")</f>
        <v>2</v>
      </c>
      <c r="G236" s="5" t="str">
        <f>IF(ActividadesCom[[#This Row],[PROMEDIO]]="","",IF(ActividadesCom[[#This Row],[PROMEDIO]]&gt;=4,"EXCELENTE",IF(ActividadesCom[[#This Row],[PROMEDIO]]&gt;=3,"NOTABLE",IF(ActividadesCom[[#This Row],[PROMEDIO]]&gt;=2,"BUENO",IF(ActividadesCom[[#This Row],[PROMEDIO]]=1,"SUFICIENTE","")))))</f>
        <v>BUENO</v>
      </c>
      <c r="H236" s="5">
        <f>MAX(ActividadesCom[[#This Row],[PERÍODO 1]],ActividadesCom[[#This Row],[PERÍODO 2]],ActividadesCom[[#This Row],[PERÍODO 3]],ActividadesCom[[#This Row],[PERÍODO 4]],ActividadesCom[[#This Row],[PERÍODO 5]])</f>
        <v>20181</v>
      </c>
      <c r="I236" s="6" t="s">
        <v>607</v>
      </c>
      <c r="J236" s="5">
        <v>20181</v>
      </c>
      <c r="K236" s="5" t="s">
        <v>4009</v>
      </c>
      <c r="L236" s="5">
        <f>IF(ActividadesCom[[#This Row],[NIVEL 1]]&lt;&gt;0,VLOOKUP(ActividadesCom[[#This Row],[NIVEL 1]],Catálogo!A:B,2,FALSE),"")</f>
        <v>2</v>
      </c>
      <c r="M236" s="5">
        <v>1</v>
      </c>
      <c r="N236" s="6" t="s">
        <v>422</v>
      </c>
      <c r="O236" s="5">
        <v>20173</v>
      </c>
      <c r="P236" s="5" t="s">
        <v>4009</v>
      </c>
      <c r="Q236" s="5">
        <f>IF(ActividadesCom[[#This Row],[NIVEL 2]]&lt;&gt;0,VLOOKUP(ActividadesCom[[#This Row],[NIVEL 2]],Catálogo!A:B,2,FALSE),"")</f>
        <v>2</v>
      </c>
      <c r="R236" s="5">
        <v>1</v>
      </c>
      <c r="S236" s="6" t="s">
        <v>567</v>
      </c>
      <c r="T236" s="5">
        <v>20163</v>
      </c>
      <c r="U236" s="5" t="s">
        <v>4009</v>
      </c>
      <c r="V236" s="5">
        <f>IF(ActividadesCom[[#This Row],[NIVEL 3]]&lt;&gt;0,VLOOKUP(ActividadesCom[[#This Row],[NIVEL 3]],Catálogo!A:B,2,FALSE),"")</f>
        <v>2</v>
      </c>
      <c r="W236" s="5">
        <v>1</v>
      </c>
      <c r="X236" s="6"/>
      <c r="Y236" s="5"/>
      <c r="Z236" s="5"/>
      <c r="AA236" s="5" t="str">
        <f>IF(ActividadesCom[[#This Row],[NIVEL 4]]&lt;&gt;0,VLOOKUP(ActividadesCom[[#This Row],[NIVEL 4]],Catálogo!A:B,2,FALSE),"")</f>
        <v/>
      </c>
      <c r="AB236" s="5"/>
      <c r="AC236" s="6" t="s">
        <v>33</v>
      </c>
      <c r="AD236" s="5" t="s">
        <v>51</v>
      </c>
      <c r="AE236" s="5" t="s">
        <v>4009</v>
      </c>
      <c r="AF236" s="5">
        <f>IF(ActividadesCom[[#This Row],[NIVEL 5]]&lt;&gt;0,VLOOKUP(ActividadesCom[[#This Row],[NIVEL 5]],Catálogo!A:B,2,FALSE),"")</f>
        <v>2</v>
      </c>
      <c r="AG236" s="5">
        <v>2</v>
      </c>
      <c r="AH236" s="2"/>
    </row>
    <row r="237" spans="1:34" ht="30" hidden="1" customHeight="1" x14ac:dyDescent="0.25">
      <c r="A237" s="7">
        <v>13470331</v>
      </c>
      <c r="B237" s="6" t="str">
        <f>VLOOKUP(ActividadesCom[[#This Row],[NO. DE CONTROL]],'LISTADO ESTUDIANTES'!A:C,2,FALSE)</f>
        <v>PEREZ REYES GLORIA NOEMI</v>
      </c>
      <c r="C237" s="6" t="str">
        <f>VLOOKUP(ActividadesCom[[#This Row],[NO. DE CONTROL]],'LISTADO ESTUDIANTES'!A:C,3,FALSE)</f>
        <v>INGENIERIA EN ADMINISTRACION</v>
      </c>
      <c r="D237" s="5" t="str">
        <f>VLOOKUP(ActividadesCom[[#This Row],[NO. DE CONTROL]],'LISTADO ESTUDIANTES'!A:D,4,FALSE)</f>
        <v>BAJA</v>
      </c>
      <c r="E237" s="5">
        <f>SUM(ActividadesCom[[#This Row],[CRÉD. 1]],ActividadesCom[[#This Row],[CRÉD. 2]],ActividadesCom[[#This Row],[CRÉD. 3]],ActividadesCom[[#This Row],[CRÉD. 4]],ActividadesCom[[#This Row],[CRÉD. 5]])</f>
        <v>5</v>
      </c>
      <c r="F237" s="17">
        <f>IF(ActividadesCom[[#This Row],[ÚLTIMO SEMESTRE CON CRÉDITOS]]&gt;0,ROUND(AVERAGE(ActividadesCom[[#This Row],[VALOR NIVEL 5]],ActividadesCom[[#This Row],[VALOR NIVEL 4]],ActividadesCom[[#This Row],[VALOR NIVEL 3]],ActividadesCom[[#This Row],[VALOR NIVEL 2]],ActividadesCom[[#This Row],[VALOR NIVEL 1]]),0),"")</f>
        <v>2</v>
      </c>
      <c r="G237" s="5" t="str">
        <f>IF(ActividadesCom[[#This Row],[PROMEDIO]]="","",IF(ActividadesCom[[#This Row],[PROMEDIO]]&gt;=4,"EXCELENTE",IF(ActividadesCom[[#This Row],[PROMEDIO]]&gt;=3,"NOTABLE",IF(ActividadesCom[[#This Row],[PROMEDIO]]&gt;=2,"BUENO",IF(ActividadesCom[[#This Row],[PROMEDIO]]=1,"SUFICIENTE","")))))</f>
        <v>BUENO</v>
      </c>
      <c r="H237" s="5">
        <f>MAX(ActividadesCom[[#This Row],[PERÍODO 1]],ActividadesCom[[#This Row],[PERÍODO 2]],ActividadesCom[[#This Row],[PERÍODO 3]],ActividadesCom[[#This Row],[PERÍODO 4]],ActividadesCom[[#This Row],[PERÍODO 5]])</f>
        <v>20153</v>
      </c>
      <c r="I237" s="6" t="s">
        <v>3</v>
      </c>
      <c r="J237" s="5">
        <v>20151</v>
      </c>
      <c r="K237" s="5" t="s">
        <v>4009</v>
      </c>
      <c r="L237" s="5">
        <f>IF(ActividadesCom[[#This Row],[NIVEL 1]]&lt;&gt;0,VLOOKUP(ActividadesCom[[#This Row],[NIVEL 1]],Catálogo!A:B,2,FALSE),"")</f>
        <v>2</v>
      </c>
      <c r="M237" s="5">
        <v>1</v>
      </c>
      <c r="N237" s="6" t="s">
        <v>111</v>
      </c>
      <c r="O237" s="5">
        <v>20151</v>
      </c>
      <c r="P237" s="5" t="s">
        <v>4009</v>
      </c>
      <c r="Q237" s="5">
        <f>IF(ActividadesCom[[#This Row],[NIVEL 2]]&lt;&gt;0,VLOOKUP(ActividadesCom[[#This Row],[NIVEL 2]],Catálogo!A:B,2,FALSE),"")</f>
        <v>2</v>
      </c>
      <c r="R237" s="5">
        <v>1</v>
      </c>
      <c r="S237" s="6" t="s">
        <v>135</v>
      </c>
      <c r="T237" s="5">
        <v>20153</v>
      </c>
      <c r="U237" s="5" t="s">
        <v>4009</v>
      </c>
      <c r="V237" s="5">
        <f>IF(ActividadesCom[[#This Row],[NIVEL 3]]&lt;&gt;0,VLOOKUP(ActividadesCom[[#This Row],[NIVEL 3]],Catálogo!A:B,2,FALSE),"")</f>
        <v>2</v>
      </c>
      <c r="W237" s="5">
        <v>1</v>
      </c>
      <c r="X237" s="6" t="s">
        <v>33</v>
      </c>
      <c r="Y237" s="5">
        <v>20153</v>
      </c>
      <c r="Z237" s="5" t="s">
        <v>4009</v>
      </c>
      <c r="AA237" s="5">
        <f>IF(ActividadesCom[[#This Row],[NIVEL 4]]&lt;&gt;0,VLOOKUP(ActividadesCom[[#This Row],[NIVEL 4]],Catálogo!A:B,2,FALSE),"")</f>
        <v>2</v>
      </c>
      <c r="AB237" s="5">
        <v>1</v>
      </c>
      <c r="AC237" s="6" t="s">
        <v>33</v>
      </c>
      <c r="AD237" s="5">
        <v>20133</v>
      </c>
      <c r="AE237" s="5" t="s">
        <v>4009</v>
      </c>
      <c r="AF237" s="5">
        <f>IF(ActividadesCom[[#This Row],[NIVEL 5]]&lt;&gt;0,VLOOKUP(ActividadesCom[[#This Row],[NIVEL 5]],Catálogo!A:B,2,FALSE),"")</f>
        <v>2</v>
      </c>
      <c r="AG237" s="5">
        <v>1</v>
      </c>
      <c r="AH237" s="2"/>
    </row>
    <row r="238" spans="1:34" ht="30" hidden="1" customHeight="1" x14ac:dyDescent="0.25">
      <c r="A238" s="7">
        <v>13470332</v>
      </c>
      <c r="B238" s="6" t="str">
        <f>VLOOKUP(ActividadesCom[[#This Row],[NO. DE CONTROL]],'LISTADO ESTUDIANTES'!A:C,2,FALSE)</f>
        <v>US AKE ANGEL DAVID</v>
      </c>
      <c r="C238" s="6" t="str">
        <f>VLOOKUP(ActividadesCom[[#This Row],[NO. DE CONTROL]],'LISTADO ESTUDIANTES'!A:C,3,FALSE)</f>
        <v>INGENIERIA EN ADMINISTRACION</v>
      </c>
      <c r="D238" s="5" t="str">
        <f>VLOOKUP(ActividadesCom[[#This Row],[NO. DE CONTROL]],'LISTADO ESTUDIANTES'!A:D,4,FALSE)</f>
        <v>BAJA</v>
      </c>
      <c r="E238" s="5">
        <f>SUM(ActividadesCom[[#This Row],[CRÉD. 1]],ActividadesCom[[#This Row],[CRÉD. 2]],ActividadesCom[[#This Row],[CRÉD. 3]],ActividadesCom[[#This Row],[CRÉD. 4]],ActividadesCom[[#This Row],[CRÉD. 5]])</f>
        <v>1</v>
      </c>
      <c r="F238" s="17">
        <f>IF(ActividadesCom[[#This Row],[ÚLTIMO SEMESTRE CON CRÉDITOS]]&gt;0,ROUND(AVERAGE(ActividadesCom[[#This Row],[VALOR NIVEL 5]],ActividadesCom[[#This Row],[VALOR NIVEL 4]],ActividadesCom[[#This Row],[VALOR NIVEL 3]],ActividadesCom[[#This Row],[VALOR NIVEL 2]],ActividadesCom[[#This Row],[VALOR NIVEL 1]]),0),"")</f>
        <v>2</v>
      </c>
      <c r="G238" s="5" t="str">
        <f>IF(ActividadesCom[[#This Row],[PROMEDIO]]="","",IF(ActividadesCom[[#This Row],[PROMEDIO]]&gt;=4,"EXCELENTE",IF(ActividadesCom[[#This Row],[PROMEDIO]]&gt;=3,"NOTABLE",IF(ActividadesCom[[#This Row],[PROMEDIO]]&gt;=2,"BUENO",IF(ActividadesCom[[#This Row],[PROMEDIO]]=1,"SUFICIENTE","")))))</f>
        <v>BUENO</v>
      </c>
      <c r="H238" s="5">
        <f>MAX(ActividadesCom[[#This Row],[PERÍODO 1]],ActividadesCom[[#This Row],[PERÍODO 2]],ActividadesCom[[#This Row],[PERÍODO 3]],ActividadesCom[[#This Row],[PERÍODO 4]],ActividadesCom[[#This Row],[PERÍODO 5]])</f>
        <v>20133</v>
      </c>
      <c r="I238" s="6"/>
      <c r="J238" s="5"/>
      <c r="K238" s="5"/>
      <c r="L238" s="5" t="str">
        <f>IF(ActividadesCom[[#This Row],[NIVEL 1]]&lt;&gt;0,VLOOKUP(ActividadesCom[[#This Row],[NIVEL 1]],Catálogo!A:B,2,FALSE),"")</f>
        <v/>
      </c>
      <c r="M238" s="5"/>
      <c r="N238" s="6"/>
      <c r="O238" s="5"/>
      <c r="P238" s="5"/>
      <c r="Q238" s="5" t="str">
        <f>IF(ActividadesCom[[#This Row],[NIVEL 2]]&lt;&gt;0,VLOOKUP(ActividadesCom[[#This Row],[NIVEL 2]],Catálogo!A:B,2,FALSE),"")</f>
        <v/>
      </c>
      <c r="R238" s="5"/>
      <c r="S238" s="6"/>
      <c r="T238" s="5"/>
      <c r="U238" s="5"/>
      <c r="V238" s="5" t="str">
        <f>IF(ActividadesCom[[#This Row],[NIVEL 3]]&lt;&gt;0,VLOOKUP(ActividadesCom[[#This Row],[NIVEL 3]],Catálogo!A:B,2,FALSE),"")</f>
        <v/>
      </c>
      <c r="W238" s="5"/>
      <c r="X238" s="6"/>
      <c r="Y238" s="5"/>
      <c r="Z238" s="5"/>
      <c r="AA238" s="5" t="str">
        <f>IF(ActividadesCom[[#This Row],[NIVEL 4]]&lt;&gt;0,VLOOKUP(ActividadesCom[[#This Row],[NIVEL 4]],Catálogo!A:B,2,FALSE),"")</f>
        <v/>
      </c>
      <c r="AB238" s="5"/>
      <c r="AC238" s="6" t="s">
        <v>5</v>
      </c>
      <c r="AD238" s="5">
        <v>20133</v>
      </c>
      <c r="AE238" s="5" t="s">
        <v>4009</v>
      </c>
      <c r="AF238" s="5">
        <f>IF(ActividadesCom[[#This Row],[NIVEL 5]]&lt;&gt;0,VLOOKUP(ActividadesCom[[#This Row],[NIVEL 5]],Catálogo!A:B,2,FALSE),"")</f>
        <v>2</v>
      </c>
      <c r="AG238" s="5">
        <v>1</v>
      </c>
      <c r="AH238" s="2"/>
    </row>
    <row r="239" spans="1:34" ht="30" hidden="1" customHeight="1" x14ac:dyDescent="0.25">
      <c r="A239" s="7">
        <v>13470333</v>
      </c>
      <c r="B239" s="6" t="str">
        <f>VLOOKUP(ActividadesCom[[#This Row],[NO. DE CONTROL]],'LISTADO ESTUDIANTES'!A:C,2,FALSE)</f>
        <v>AKE NAVA JAVIER ORLANDO</v>
      </c>
      <c r="C239" s="6" t="str">
        <f>VLOOKUP(ActividadesCom[[#This Row],[NO. DE CONTROL]],'LISTADO ESTUDIANTES'!A:C,3,FALSE)</f>
        <v>INGENIERIA CIVIL</v>
      </c>
      <c r="D239" s="5" t="str">
        <f>VLOOKUP(ActividadesCom[[#This Row],[NO. DE CONTROL]],'LISTADO ESTUDIANTES'!A:D,4,FALSE)</f>
        <v>BAJA</v>
      </c>
      <c r="E239" s="5">
        <f>SUM(ActividadesCom[[#This Row],[CRÉD. 1]],ActividadesCom[[#This Row],[CRÉD. 2]],ActividadesCom[[#This Row],[CRÉD. 3]],ActividadesCom[[#This Row],[CRÉD. 4]],ActividadesCom[[#This Row],[CRÉD. 5]])</f>
        <v>0</v>
      </c>
      <c r="F239" s="17" t="str">
        <f>IF(ActividadesCom[[#This Row],[ÚLTIMO SEMESTRE CON CRÉDITOS]]&gt;0,ROUND(AVERAGE(ActividadesCom[[#This Row],[VALOR NIVEL 5]],ActividadesCom[[#This Row],[VALOR NIVEL 4]],ActividadesCom[[#This Row],[VALOR NIVEL 3]],ActividadesCom[[#This Row],[VALOR NIVEL 2]],ActividadesCom[[#This Row],[VALOR NIVEL 1]]),0),"")</f>
        <v/>
      </c>
      <c r="G239" s="5" t="str">
        <f>IF(ActividadesCom[[#This Row],[PROMEDIO]]="","",IF(ActividadesCom[[#This Row],[PROMEDIO]]&gt;=4,"EXCELENTE",IF(ActividadesCom[[#This Row],[PROMEDIO]]&gt;=3,"NOTABLE",IF(ActividadesCom[[#This Row],[PROMEDIO]]&gt;=2,"BUENO",IF(ActividadesCom[[#This Row],[PROMEDIO]]=1,"SUFICIENTE","")))))</f>
        <v/>
      </c>
      <c r="H239" s="5">
        <f>MAX(ActividadesCom[[#This Row],[PERÍODO 1]],ActividadesCom[[#This Row],[PERÍODO 2]],ActividadesCom[[#This Row],[PERÍODO 3]],ActividadesCom[[#This Row],[PERÍODO 4]],ActividadesCom[[#This Row],[PERÍODO 5]])</f>
        <v>0</v>
      </c>
      <c r="I239" s="6"/>
      <c r="J239" s="5"/>
      <c r="K239" s="5"/>
      <c r="L239" s="5" t="str">
        <f>IF(ActividadesCom[[#This Row],[NIVEL 1]]&lt;&gt;0,VLOOKUP(ActividadesCom[[#This Row],[NIVEL 1]],Catálogo!A:B,2,FALSE),"")</f>
        <v/>
      </c>
      <c r="M239" s="5"/>
      <c r="N239" s="6"/>
      <c r="O239" s="5"/>
      <c r="P239" s="5"/>
      <c r="Q239" s="5" t="str">
        <f>IF(ActividadesCom[[#This Row],[NIVEL 2]]&lt;&gt;0,VLOOKUP(ActividadesCom[[#This Row],[NIVEL 2]],Catálogo!A:B,2,FALSE),"")</f>
        <v/>
      </c>
      <c r="R239" s="5"/>
      <c r="S239" s="6"/>
      <c r="T239" s="5"/>
      <c r="U239" s="5"/>
      <c r="V239" s="5" t="str">
        <f>IF(ActividadesCom[[#This Row],[NIVEL 3]]&lt;&gt;0,VLOOKUP(ActividadesCom[[#This Row],[NIVEL 3]],Catálogo!A:B,2,FALSE),"")</f>
        <v/>
      </c>
      <c r="W239" s="5"/>
      <c r="X239" s="6"/>
      <c r="Y239" s="5"/>
      <c r="Z239" s="5"/>
      <c r="AA239" s="5" t="str">
        <f>IF(ActividadesCom[[#This Row],[NIVEL 4]]&lt;&gt;0,VLOOKUP(ActividadesCom[[#This Row],[NIVEL 4]],Catálogo!A:B,2,FALSE),"")</f>
        <v/>
      </c>
      <c r="AB239" s="5"/>
      <c r="AC239" s="6"/>
      <c r="AD239" s="5"/>
      <c r="AE239" s="5"/>
      <c r="AF239" s="5" t="str">
        <f>IF(ActividadesCom[[#This Row],[NIVEL 5]]&lt;&gt;0,VLOOKUP(ActividadesCom[[#This Row],[NIVEL 5]],Catálogo!A:B,2,FALSE),"")</f>
        <v/>
      </c>
      <c r="AG239" s="5"/>
      <c r="AH239" s="2"/>
    </row>
    <row r="240" spans="1:34" ht="30" hidden="1" customHeight="1" x14ac:dyDescent="0.25">
      <c r="A240" s="7">
        <v>13470334</v>
      </c>
      <c r="B240" s="6" t="str">
        <f>VLOOKUP(ActividadesCom[[#This Row],[NO. DE CONTROL]],'LISTADO ESTUDIANTES'!A:C,2,FALSE)</f>
        <v>CENTURION DOMINGUEZ JOSE EMILIANO</v>
      </c>
      <c r="C240" s="6" t="str">
        <f>VLOOKUP(ActividadesCom[[#This Row],[NO. DE CONTROL]],'LISTADO ESTUDIANTES'!A:C,3,FALSE)</f>
        <v>INGENIERIA MECANICA</v>
      </c>
      <c r="D240" s="5" t="str">
        <f>VLOOKUP(ActividadesCom[[#This Row],[NO. DE CONTROL]],'LISTADO ESTUDIANTES'!A:D,4,FALSE)</f>
        <v>BAJA</v>
      </c>
      <c r="E240" s="5">
        <f>SUM(ActividadesCom[[#This Row],[CRÉD. 1]],ActividadesCom[[#This Row],[CRÉD. 2]],ActividadesCom[[#This Row],[CRÉD. 3]],ActividadesCom[[#This Row],[CRÉD. 4]],ActividadesCom[[#This Row],[CRÉD. 5]])</f>
        <v>1</v>
      </c>
      <c r="F240" s="17">
        <f>IF(ActividadesCom[[#This Row],[ÚLTIMO SEMESTRE CON CRÉDITOS]]&gt;0,ROUND(AVERAGE(ActividadesCom[[#This Row],[VALOR NIVEL 5]],ActividadesCom[[#This Row],[VALOR NIVEL 4]],ActividadesCom[[#This Row],[VALOR NIVEL 3]],ActividadesCom[[#This Row],[VALOR NIVEL 2]],ActividadesCom[[#This Row],[VALOR NIVEL 1]]),0),"")</f>
        <v>2</v>
      </c>
      <c r="G240" s="5" t="str">
        <f>IF(ActividadesCom[[#This Row],[PROMEDIO]]="","",IF(ActividadesCom[[#This Row],[PROMEDIO]]&gt;=4,"EXCELENTE",IF(ActividadesCom[[#This Row],[PROMEDIO]]&gt;=3,"NOTABLE",IF(ActividadesCom[[#This Row],[PROMEDIO]]&gt;=2,"BUENO",IF(ActividadesCom[[#This Row],[PROMEDIO]]=1,"SUFICIENTE","")))))</f>
        <v>BUENO</v>
      </c>
      <c r="H240" s="5">
        <f>MAX(ActividadesCom[[#This Row],[PERÍODO 1]],ActividadesCom[[#This Row],[PERÍODO 2]],ActividadesCom[[#This Row],[PERÍODO 3]],ActividadesCom[[#This Row],[PERÍODO 4]],ActividadesCom[[#This Row],[PERÍODO 5]])</f>
        <v>20161</v>
      </c>
      <c r="I240" s="6" t="s">
        <v>128</v>
      </c>
      <c r="J240" s="5">
        <v>20161</v>
      </c>
      <c r="K240" s="5" t="s">
        <v>4009</v>
      </c>
      <c r="L240" s="5">
        <f>IF(ActividadesCom[[#This Row],[NIVEL 1]]&lt;&gt;0,VLOOKUP(ActividadesCom[[#This Row],[NIVEL 1]],Catálogo!A:B,2,FALSE),"")</f>
        <v>2</v>
      </c>
      <c r="M240" s="5">
        <v>1</v>
      </c>
      <c r="N240" s="6"/>
      <c r="O240" s="5"/>
      <c r="P240" s="5"/>
      <c r="Q240" s="5" t="str">
        <f>IF(ActividadesCom[[#This Row],[NIVEL 2]]&lt;&gt;0,VLOOKUP(ActividadesCom[[#This Row],[NIVEL 2]],Catálogo!A:B,2,FALSE),"")</f>
        <v/>
      </c>
      <c r="R240" s="5"/>
      <c r="S240" s="6"/>
      <c r="T240" s="5"/>
      <c r="U240" s="5"/>
      <c r="V240" s="5" t="str">
        <f>IF(ActividadesCom[[#This Row],[NIVEL 3]]&lt;&gt;0,VLOOKUP(ActividadesCom[[#This Row],[NIVEL 3]],Catálogo!A:B,2,FALSE),"")</f>
        <v/>
      </c>
      <c r="W240" s="5"/>
      <c r="X240" s="6"/>
      <c r="Y240" s="5"/>
      <c r="Z240" s="5"/>
      <c r="AA240" s="5" t="str">
        <f>IF(ActividadesCom[[#This Row],[NIVEL 4]]&lt;&gt;0,VLOOKUP(ActividadesCom[[#This Row],[NIVEL 4]],Catálogo!A:B,2,FALSE),"")</f>
        <v/>
      </c>
      <c r="AB240" s="5"/>
      <c r="AC240" s="6"/>
      <c r="AD240" s="5"/>
      <c r="AE240" s="5"/>
      <c r="AF240" s="5" t="str">
        <f>IF(ActividadesCom[[#This Row],[NIVEL 5]]&lt;&gt;0,VLOOKUP(ActividadesCom[[#This Row],[NIVEL 5]],Catálogo!A:B,2,FALSE),"")</f>
        <v/>
      </c>
      <c r="AG240" s="5"/>
      <c r="AH240" s="2"/>
    </row>
    <row r="241" spans="1:34" ht="30" hidden="1" customHeight="1" x14ac:dyDescent="0.25">
      <c r="A241" s="7">
        <v>13470335</v>
      </c>
      <c r="B241" s="6" t="str">
        <f>VLOOKUP(ActividadesCom[[#This Row],[NO. DE CONTROL]],'LISTADO ESTUDIANTES'!A:C,2,FALSE)</f>
        <v>GUTIERREZ DEHARA JHONATHAN MANUEL</v>
      </c>
      <c r="C241" s="6" t="str">
        <f>VLOOKUP(ActividadesCom[[#This Row],[NO. DE CONTROL]],'LISTADO ESTUDIANTES'!A:C,3,FALSE)</f>
        <v>INGENIERIA CIVIL</v>
      </c>
      <c r="D241" s="5" t="str">
        <f>VLOOKUP(ActividadesCom[[#This Row],[NO. DE CONTROL]],'LISTADO ESTUDIANTES'!A:D,4,FALSE)</f>
        <v>BAJA</v>
      </c>
      <c r="E241" s="5">
        <f>SUM(ActividadesCom[[#This Row],[CRÉD. 1]],ActividadesCom[[#This Row],[CRÉD. 2]],ActividadesCom[[#This Row],[CRÉD. 3]],ActividadesCom[[#This Row],[CRÉD. 4]],ActividadesCom[[#This Row],[CRÉD. 5]])</f>
        <v>5</v>
      </c>
      <c r="F241" s="17">
        <f>IF(ActividadesCom[[#This Row],[ÚLTIMO SEMESTRE CON CRÉDITOS]]&gt;0,ROUND(AVERAGE(ActividadesCom[[#This Row],[VALOR NIVEL 5]],ActividadesCom[[#This Row],[VALOR NIVEL 4]],ActividadesCom[[#This Row],[VALOR NIVEL 3]],ActividadesCom[[#This Row],[VALOR NIVEL 2]],ActividadesCom[[#This Row],[VALOR NIVEL 1]]),0),"")</f>
        <v>2</v>
      </c>
      <c r="G241" s="5" t="str">
        <f>IF(ActividadesCom[[#This Row],[PROMEDIO]]="","",IF(ActividadesCom[[#This Row],[PROMEDIO]]&gt;=4,"EXCELENTE",IF(ActividadesCom[[#This Row],[PROMEDIO]]&gt;=3,"NOTABLE",IF(ActividadesCom[[#This Row],[PROMEDIO]]&gt;=2,"BUENO",IF(ActividadesCom[[#This Row],[PROMEDIO]]=1,"SUFICIENTE","")))))</f>
        <v>BUENO</v>
      </c>
      <c r="H241" s="5">
        <f>MAX(ActividadesCom[[#This Row],[PERÍODO 1]],ActividadesCom[[#This Row],[PERÍODO 2]],ActividadesCom[[#This Row],[PERÍODO 3]],ActividadesCom[[#This Row],[PERÍODO 4]],ActividadesCom[[#This Row],[PERÍODO 5]])</f>
        <v>20153</v>
      </c>
      <c r="I241" s="6" t="s">
        <v>233</v>
      </c>
      <c r="J241" s="5">
        <v>20153</v>
      </c>
      <c r="K241" s="5" t="s">
        <v>4009</v>
      </c>
      <c r="L241" s="5">
        <f>IF(ActividadesCom[[#This Row],[NIVEL 1]]&lt;&gt;0,VLOOKUP(ActividadesCom[[#This Row],[NIVEL 1]],Catálogo!A:B,2,FALSE),"")</f>
        <v>2</v>
      </c>
      <c r="M241" s="5">
        <v>1</v>
      </c>
      <c r="N241" s="6" t="s">
        <v>209</v>
      </c>
      <c r="O241" s="5">
        <v>20151</v>
      </c>
      <c r="P241" s="5" t="s">
        <v>4009</v>
      </c>
      <c r="Q241" s="5">
        <f>IF(ActividadesCom[[#This Row],[NIVEL 2]]&lt;&gt;0,VLOOKUP(ActividadesCom[[#This Row],[NIVEL 2]],Catálogo!A:B,2,FALSE),"")</f>
        <v>2</v>
      </c>
      <c r="R241" s="5">
        <v>1</v>
      </c>
      <c r="S241" s="6" t="s">
        <v>141</v>
      </c>
      <c r="T241" s="5">
        <v>20151</v>
      </c>
      <c r="U241" s="5" t="s">
        <v>4009</v>
      </c>
      <c r="V241" s="5">
        <f>IF(ActividadesCom[[#This Row],[NIVEL 3]]&lt;&gt;0,VLOOKUP(ActividadesCom[[#This Row],[NIVEL 3]],Catálogo!A:B,2,FALSE),"")</f>
        <v>2</v>
      </c>
      <c r="W241" s="5">
        <v>1</v>
      </c>
      <c r="X241" s="6" t="s">
        <v>33</v>
      </c>
      <c r="Y241" s="5">
        <v>20133</v>
      </c>
      <c r="Z241" s="5" t="s">
        <v>4009</v>
      </c>
      <c r="AA241" s="5">
        <f>IF(ActividadesCom[[#This Row],[NIVEL 4]]&lt;&gt;0,VLOOKUP(ActividadesCom[[#This Row],[NIVEL 4]],Catálogo!A:B,2,FALSE),"")</f>
        <v>2</v>
      </c>
      <c r="AB241" s="5">
        <v>1</v>
      </c>
      <c r="AC241" s="6" t="s">
        <v>55</v>
      </c>
      <c r="AD241" s="5">
        <v>20133</v>
      </c>
      <c r="AE241" s="5" t="s">
        <v>4009</v>
      </c>
      <c r="AF241" s="5">
        <f>IF(ActividadesCom[[#This Row],[NIVEL 5]]&lt;&gt;0,VLOOKUP(ActividadesCom[[#This Row],[NIVEL 5]],Catálogo!A:B,2,FALSE),"")</f>
        <v>2</v>
      </c>
      <c r="AG241" s="5">
        <v>1</v>
      </c>
      <c r="AH241" s="2"/>
    </row>
    <row r="242" spans="1:34" ht="30" hidden="1" customHeight="1" x14ac:dyDescent="0.25">
      <c r="A242" s="7">
        <v>13470337</v>
      </c>
      <c r="B242" s="6" t="str">
        <f>VLOOKUP(ActividadesCom[[#This Row],[NO. DE CONTROL]],'LISTADO ESTUDIANTES'!A:C,2,FALSE)</f>
        <v>SALAZAR DZIB YESICA GUADALUPE</v>
      </c>
      <c r="C242" s="6" t="str">
        <f>VLOOKUP(ActividadesCom[[#This Row],[NO. DE CONTROL]],'LISTADO ESTUDIANTES'!A:C,3,FALSE)</f>
        <v>INGENIERIA EN ADMINISTRACION</v>
      </c>
      <c r="D242" s="5" t="str">
        <f>VLOOKUP(ActividadesCom[[#This Row],[NO. DE CONTROL]],'LISTADO ESTUDIANTES'!A:D,4,FALSE)</f>
        <v>BAJA</v>
      </c>
      <c r="E242" s="5">
        <f>SUM(ActividadesCom[[#This Row],[CRÉD. 1]],ActividadesCom[[#This Row],[CRÉD. 2]],ActividadesCom[[#This Row],[CRÉD. 3]],ActividadesCom[[#This Row],[CRÉD. 4]],ActividadesCom[[#This Row],[CRÉD. 5]])</f>
        <v>5</v>
      </c>
      <c r="F242" s="17">
        <f>IF(ActividadesCom[[#This Row],[ÚLTIMO SEMESTRE CON CRÉDITOS]]&gt;0,ROUND(AVERAGE(ActividadesCom[[#This Row],[VALOR NIVEL 5]],ActividadesCom[[#This Row],[VALOR NIVEL 4]],ActividadesCom[[#This Row],[VALOR NIVEL 3]],ActividadesCom[[#This Row],[VALOR NIVEL 2]],ActividadesCom[[#This Row],[VALOR NIVEL 1]]),0),"")</f>
        <v>2</v>
      </c>
      <c r="G242" s="5" t="str">
        <f>IF(ActividadesCom[[#This Row],[PROMEDIO]]="","",IF(ActividadesCom[[#This Row],[PROMEDIO]]&gt;=4,"EXCELENTE",IF(ActividadesCom[[#This Row],[PROMEDIO]]&gt;=3,"NOTABLE",IF(ActividadesCom[[#This Row],[PROMEDIO]]&gt;=2,"BUENO",IF(ActividadesCom[[#This Row],[PROMEDIO]]=1,"SUFICIENTE","")))))</f>
        <v>BUENO</v>
      </c>
      <c r="H242" s="5">
        <f>MAX(ActividadesCom[[#This Row],[PERÍODO 1]],ActividadesCom[[#This Row],[PERÍODO 2]],ActividadesCom[[#This Row],[PERÍODO 3]],ActividadesCom[[#This Row],[PERÍODO 4]],ActividadesCom[[#This Row],[PERÍODO 5]])</f>
        <v>20151</v>
      </c>
      <c r="I242" s="6" t="s">
        <v>39</v>
      </c>
      <c r="J242" s="5">
        <v>20151</v>
      </c>
      <c r="K242" s="5" t="s">
        <v>4009</v>
      </c>
      <c r="L242" s="5">
        <f>IF(ActividadesCom[[#This Row],[NIVEL 1]]&lt;&gt;0,VLOOKUP(ActividadesCom[[#This Row],[NIVEL 1]],Catálogo!A:B,2,FALSE),"")</f>
        <v>2</v>
      </c>
      <c r="M242" s="5">
        <v>1</v>
      </c>
      <c r="N242" s="6" t="s">
        <v>73</v>
      </c>
      <c r="O242" s="5">
        <v>20151</v>
      </c>
      <c r="P242" s="5" t="s">
        <v>4009</v>
      </c>
      <c r="Q242" s="5">
        <f>IF(ActividadesCom[[#This Row],[NIVEL 2]]&lt;&gt;0,VLOOKUP(ActividadesCom[[#This Row],[NIVEL 2]],Catálogo!A:B,2,FALSE),"")</f>
        <v>2</v>
      </c>
      <c r="R242" s="5">
        <v>2</v>
      </c>
      <c r="S242" s="6" t="s">
        <v>111</v>
      </c>
      <c r="T242" s="5">
        <v>20151</v>
      </c>
      <c r="U242" s="5" t="s">
        <v>4009</v>
      </c>
      <c r="V242" s="5">
        <f>IF(ActividadesCom[[#This Row],[NIVEL 3]]&lt;&gt;0,VLOOKUP(ActividadesCom[[#This Row],[NIVEL 3]],Catálogo!A:B,2,FALSE),"")</f>
        <v>2</v>
      </c>
      <c r="W242" s="5">
        <v>1</v>
      </c>
      <c r="X242" s="6"/>
      <c r="Y242" s="5"/>
      <c r="Z242" s="5"/>
      <c r="AA242" s="5" t="str">
        <f>IF(ActividadesCom[[#This Row],[NIVEL 4]]&lt;&gt;0,VLOOKUP(ActividadesCom[[#This Row],[NIVEL 4]],Catálogo!A:B,2,FALSE),"")</f>
        <v/>
      </c>
      <c r="AB242" s="5"/>
      <c r="AC242" s="6" t="s">
        <v>67</v>
      </c>
      <c r="AD242" s="5">
        <v>20141</v>
      </c>
      <c r="AE242" s="5" t="s">
        <v>4009</v>
      </c>
      <c r="AF242" s="5">
        <f>IF(ActividadesCom[[#This Row],[NIVEL 5]]&lt;&gt;0,VLOOKUP(ActividadesCom[[#This Row],[NIVEL 5]],Catálogo!A:B,2,FALSE),"")</f>
        <v>2</v>
      </c>
      <c r="AG242" s="5">
        <v>1</v>
      </c>
      <c r="AH242" s="2"/>
    </row>
    <row r="243" spans="1:34" ht="30" hidden="1" customHeight="1" x14ac:dyDescent="0.25">
      <c r="A243" s="7">
        <v>13470338</v>
      </c>
      <c r="B243" s="6" t="str">
        <f>VLOOKUP(ActividadesCom[[#This Row],[NO. DE CONTROL]],'LISTADO ESTUDIANTES'!A:C,2,FALSE)</f>
        <v>CALDERON CASTRO ARELI DE LOS ANGELES</v>
      </c>
      <c r="C243" s="6" t="str">
        <f>VLOOKUP(ActividadesCom[[#This Row],[NO. DE CONTROL]],'LISTADO ESTUDIANTES'!A:C,3,FALSE)</f>
        <v>ARQUITECTURA</v>
      </c>
      <c r="D243" s="5" t="str">
        <f>VLOOKUP(ActividadesCom[[#This Row],[NO. DE CONTROL]],'LISTADO ESTUDIANTES'!A:D,4,FALSE)</f>
        <v>BAJA</v>
      </c>
      <c r="E243" s="5">
        <f>SUM(ActividadesCom[[#This Row],[CRÉD. 1]],ActividadesCom[[#This Row],[CRÉD. 2]],ActividadesCom[[#This Row],[CRÉD. 3]],ActividadesCom[[#This Row],[CRÉD. 4]],ActividadesCom[[#This Row],[CRÉD. 5]])</f>
        <v>0</v>
      </c>
      <c r="F243" s="17" t="str">
        <f>IF(ActividadesCom[[#This Row],[ÚLTIMO SEMESTRE CON CRÉDITOS]]&gt;0,ROUND(AVERAGE(ActividadesCom[[#This Row],[VALOR NIVEL 5]],ActividadesCom[[#This Row],[VALOR NIVEL 4]],ActividadesCom[[#This Row],[VALOR NIVEL 3]],ActividadesCom[[#This Row],[VALOR NIVEL 2]],ActividadesCom[[#This Row],[VALOR NIVEL 1]]),0),"")</f>
        <v/>
      </c>
      <c r="G243" s="5" t="str">
        <f>IF(ActividadesCom[[#This Row],[PROMEDIO]]="","",IF(ActividadesCom[[#This Row],[PROMEDIO]]&gt;=4,"EXCELENTE",IF(ActividadesCom[[#This Row],[PROMEDIO]]&gt;=3,"NOTABLE",IF(ActividadesCom[[#This Row],[PROMEDIO]]&gt;=2,"BUENO",IF(ActividadesCom[[#This Row],[PROMEDIO]]=1,"SUFICIENTE","")))))</f>
        <v/>
      </c>
      <c r="H243" s="5">
        <f>MAX(ActividadesCom[[#This Row],[PERÍODO 1]],ActividadesCom[[#This Row],[PERÍODO 2]],ActividadesCom[[#This Row],[PERÍODO 3]],ActividadesCom[[#This Row],[PERÍODO 4]],ActividadesCom[[#This Row],[PERÍODO 5]])</f>
        <v>0</v>
      </c>
      <c r="I243" s="6"/>
      <c r="J243" s="5"/>
      <c r="K243" s="5"/>
      <c r="L243" s="5" t="str">
        <f>IF(ActividadesCom[[#This Row],[NIVEL 1]]&lt;&gt;0,VLOOKUP(ActividadesCom[[#This Row],[NIVEL 1]],Catálogo!A:B,2,FALSE),"")</f>
        <v/>
      </c>
      <c r="M243" s="5"/>
      <c r="N243" s="6"/>
      <c r="O243" s="5"/>
      <c r="P243" s="5"/>
      <c r="Q243" s="5" t="str">
        <f>IF(ActividadesCom[[#This Row],[NIVEL 2]]&lt;&gt;0,VLOOKUP(ActividadesCom[[#This Row],[NIVEL 2]],Catálogo!A:B,2,FALSE),"")</f>
        <v/>
      </c>
      <c r="R243" s="5"/>
      <c r="S243" s="6"/>
      <c r="T243" s="5"/>
      <c r="U243" s="5"/>
      <c r="V243" s="5" t="str">
        <f>IF(ActividadesCom[[#This Row],[NIVEL 3]]&lt;&gt;0,VLOOKUP(ActividadesCom[[#This Row],[NIVEL 3]],Catálogo!A:B,2,FALSE),"")</f>
        <v/>
      </c>
      <c r="W243" s="5"/>
      <c r="X243" s="6"/>
      <c r="Y243" s="5"/>
      <c r="Z243" s="5"/>
      <c r="AA243" s="5" t="str">
        <f>IF(ActividadesCom[[#This Row],[NIVEL 4]]&lt;&gt;0,VLOOKUP(ActividadesCom[[#This Row],[NIVEL 4]],Catálogo!A:B,2,FALSE),"")</f>
        <v/>
      </c>
      <c r="AB243" s="5"/>
      <c r="AC243" s="6"/>
      <c r="AD243" s="5"/>
      <c r="AE243" s="5"/>
      <c r="AF243" s="5" t="str">
        <f>IF(ActividadesCom[[#This Row],[NIVEL 5]]&lt;&gt;0,VLOOKUP(ActividadesCom[[#This Row],[NIVEL 5]],Catálogo!A:B,2,FALSE),"")</f>
        <v/>
      </c>
      <c r="AG243" s="5"/>
      <c r="AH243" s="2"/>
    </row>
    <row r="244" spans="1:34" ht="30" hidden="1" customHeight="1" x14ac:dyDescent="0.25">
      <c r="A244" s="7">
        <v>13470339</v>
      </c>
      <c r="B244" s="6" t="str">
        <f>VLOOKUP(ActividadesCom[[#This Row],[NO. DE CONTROL]],'LISTADO ESTUDIANTES'!A:C,2,FALSE)</f>
        <v>CHAN PEREZ MARILEYME AILEMA</v>
      </c>
      <c r="C244" s="6" t="str">
        <f>VLOOKUP(ActividadesCom[[#This Row],[NO. DE CONTROL]],'LISTADO ESTUDIANTES'!A:C,3,FALSE)</f>
        <v>INGENIERIA EN ADMINISTRACION</v>
      </c>
      <c r="D244" s="5" t="str">
        <f>VLOOKUP(ActividadesCom[[#This Row],[NO. DE CONTROL]],'LISTADO ESTUDIANTES'!A:D,4,FALSE)</f>
        <v>BAJA</v>
      </c>
      <c r="E244" s="5">
        <f>SUM(ActividadesCom[[#This Row],[CRÉD. 1]],ActividadesCom[[#This Row],[CRÉD. 2]],ActividadesCom[[#This Row],[CRÉD. 3]],ActividadesCom[[#This Row],[CRÉD. 4]],ActividadesCom[[#This Row],[CRÉD. 5]])</f>
        <v>3</v>
      </c>
      <c r="F244" s="17">
        <f>IF(ActividadesCom[[#This Row],[ÚLTIMO SEMESTRE CON CRÉDITOS]]&gt;0,ROUND(AVERAGE(ActividadesCom[[#This Row],[VALOR NIVEL 5]],ActividadesCom[[#This Row],[VALOR NIVEL 4]],ActividadesCom[[#This Row],[VALOR NIVEL 3]],ActividadesCom[[#This Row],[VALOR NIVEL 2]],ActividadesCom[[#This Row],[VALOR NIVEL 1]]),0),"")</f>
        <v>2</v>
      </c>
      <c r="G244" s="5" t="str">
        <f>IF(ActividadesCom[[#This Row],[PROMEDIO]]="","",IF(ActividadesCom[[#This Row],[PROMEDIO]]&gt;=4,"EXCELENTE",IF(ActividadesCom[[#This Row],[PROMEDIO]]&gt;=3,"NOTABLE",IF(ActividadesCom[[#This Row],[PROMEDIO]]&gt;=2,"BUENO",IF(ActividadesCom[[#This Row],[PROMEDIO]]=1,"SUFICIENTE","")))))</f>
        <v>BUENO</v>
      </c>
      <c r="H244" s="5">
        <f>MAX(ActividadesCom[[#This Row],[PERÍODO 1]],ActividadesCom[[#This Row],[PERÍODO 2]],ActividadesCom[[#This Row],[PERÍODO 3]],ActividadesCom[[#This Row],[PERÍODO 4]],ActividadesCom[[#This Row],[PERÍODO 5]])</f>
        <v>20153</v>
      </c>
      <c r="I244" s="6" t="s">
        <v>130</v>
      </c>
      <c r="J244" s="5">
        <v>20153</v>
      </c>
      <c r="K244" s="5" t="s">
        <v>4009</v>
      </c>
      <c r="L244" s="5">
        <f>IF(ActividadesCom[[#This Row],[NIVEL 1]]&lt;&gt;0,VLOOKUP(ActividadesCom[[#This Row],[NIVEL 1]],Catálogo!A:B,2,FALSE),"")</f>
        <v>2</v>
      </c>
      <c r="M244" s="5">
        <v>1</v>
      </c>
      <c r="N244" s="6"/>
      <c r="O244" s="5"/>
      <c r="P244" s="5"/>
      <c r="Q244" s="5" t="str">
        <f>IF(ActividadesCom[[#This Row],[NIVEL 2]]&lt;&gt;0,VLOOKUP(ActividadesCom[[#This Row],[NIVEL 2]],Catálogo!A:B,2,FALSE),"")</f>
        <v/>
      </c>
      <c r="R244" s="5"/>
      <c r="S244" s="6"/>
      <c r="T244" s="5"/>
      <c r="U244" s="5"/>
      <c r="V244" s="5" t="str">
        <f>IF(ActividadesCom[[#This Row],[NIVEL 3]]&lt;&gt;0,VLOOKUP(ActividadesCom[[#This Row],[NIVEL 3]],Catálogo!A:B,2,FALSE),"")</f>
        <v/>
      </c>
      <c r="W244" s="5"/>
      <c r="X244" s="6" t="s">
        <v>33</v>
      </c>
      <c r="Y244" s="5">
        <v>2033</v>
      </c>
      <c r="Z244" s="5" t="s">
        <v>4009</v>
      </c>
      <c r="AA244" s="5">
        <f>IF(ActividadesCom[[#This Row],[NIVEL 4]]&lt;&gt;0,VLOOKUP(ActividadesCom[[#This Row],[NIVEL 4]],Catálogo!A:B,2,FALSE),"")</f>
        <v>2</v>
      </c>
      <c r="AB244" s="5">
        <v>1</v>
      </c>
      <c r="AC244" s="6" t="s">
        <v>55</v>
      </c>
      <c r="AD244" s="5">
        <v>20143</v>
      </c>
      <c r="AE244" s="5" t="s">
        <v>4009</v>
      </c>
      <c r="AF244" s="5">
        <f>IF(ActividadesCom[[#This Row],[NIVEL 5]]&lt;&gt;0,VLOOKUP(ActividadesCom[[#This Row],[NIVEL 5]],Catálogo!A:B,2,FALSE),"")</f>
        <v>2</v>
      </c>
      <c r="AG244" s="5">
        <v>1</v>
      </c>
      <c r="AH244" s="2"/>
    </row>
    <row r="245" spans="1:34" ht="30" hidden="1" customHeight="1" x14ac:dyDescent="0.25">
      <c r="A245" s="7">
        <v>13470343</v>
      </c>
      <c r="B245" s="6" t="str">
        <f>VLOOKUP(ActividadesCom[[#This Row],[NO. DE CONTROL]],'LISTADO ESTUDIANTES'!A:C,2,FALSE)</f>
        <v>NARVAEZ MATOS DAVID RODRIGO</v>
      </c>
      <c r="C245" s="6" t="str">
        <f>VLOOKUP(ActividadesCom[[#This Row],[NO. DE CONTROL]],'LISTADO ESTUDIANTES'!A:C,3,FALSE)</f>
        <v>INGENIERIA INDUSTRIAL</v>
      </c>
      <c r="D245" s="5" t="str">
        <f>VLOOKUP(ActividadesCom[[#This Row],[NO. DE CONTROL]],'LISTADO ESTUDIANTES'!A:D,4,FALSE)</f>
        <v>BAJA</v>
      </c>
      <c r="E245" s="5">
        <f>SUM(ActividadesCom[[#This Row],[CRÉD. 1]],ActividadesCom[[#This Row],[CRÉD. 2]],ActividadesCom[[#This Row],[CRÉD. 3]],ActividadesCom[[#This Row],[CRÉD. 4]],ActividadesCom[[#This Row],[CRÉD. 5]])</f>
        <v>0</v>
      </c>
      <c r="F245" s="17" t="str">
        <f>IF(ActividadesCom[[#This Row],[ÚLTIMO SEMESTRE CON CRÉDITOS]]&gt;0,ROUND(AVERAGE(ActividadesCom[[#This Row],[VALOR NIVEL 5]],ActividadesCom[[#This Row],[VALOR NIVEL 4]],ActividadesCom[[#This Row],[VALOR NIVEL 3]],ActividadesCom[[#This Row],[VALOR NIVEL 2]],ActividadesCom[[#This Row],[VALOR NIVEL 1]]),0),"")</f>
        <v/>
      </c>
      <c r="G245" s="5" t="str">
        <f>IF(ActividadesCom[[#This Row],[PROMEDIO]]="","",IF(ActividadesCom[[#This Row],[PROMEDIO]]&gt;=4,"EXCELENTE",IF(ActividadesCom[[#This Row],[PROMEDIO]]&gt;=3,"NOTABLE",IF(ActividadesCom[[#This Row],[PROMEDIO]]&gt;=2,"BUENO",IF(ActividadesCom[[#This Row],[PROMEDIO]]=1,"SUFICIENTE","")))))</f>
        <v/>
      </c>
      <c r="H245" s="5">
        <f>MAX(ActividadesCom[[#This Row],[PERÍODO 1]],ActividadesCom[[#This Row],[PERÍODO 2]],ActividadesCom[[#This Row],[PERÍODO 3]],ActividadesCom[[#This Row],[PERÍODO 4]],ActividadesCom[[#This Row],[PERÍODO 5]])</f>
        <v>0</v>
      </c>
      <c r="I245" s="6"/>
      <c r="J245" s="5"/>
      <c r="K245" s="5"/>
      <c r="L245" s="5" t="str">
        <f>IF(ActividadesCom[[#This Row],[NIVEL 1]]&lt;&gt;0,VLOOKUP(ActividadesCom[[#This Row],[NIVEL 1]],Catálogo!A:B,2,FALSE),"")</f>
        <v/>
      </c>
      <c r="M245" s="5"/>
      <c r="N245" s="6"/>
      <c r="O245" s="5"/>
      <c r="P245" s="5"/>
      <c r="Q245" s="5" t="str">
        <f>IF(ActividadesCom[[#This Row],[NIVEL 2]]&lt;&gt;0,VLOOKUP(ActividadesCom[[#This Row],[NIVEL 2]],Catálogo!A:B,2,FALSE),"")</f>
        <v/>
      </c>
      <c r="R245" s="5"/>
      <c r="S245" s="6"/>
      <c r="T245" s="5"/>
      <c r="U245" s="5"/>
      <c r="V245" s="5" t="str">
        <f>IF(ActividadesCom[[#This Row],[NIVEL 3]]&lt;&gt;0,VLOOKUP(ActividadesCom[[#This Row],[NIVEL 3]],Catálogo!A:B,2,FALSE),"")</f>
        <v/>
      </c>
      <c r="W245" s="5"/>
      <c r="X245" s="6"/>
      <c r="Y245" s="5"/>
      <c r="Z245" s="5"/>
      <c r="AA245" s="5" t="str">
        <f>IF(ActividadesCom[[#This Row],[NIVEL 4]]&lt;&gt;0,VLOOKUP(ActividadesCom[[#This Row],[NIVEL 4]],Catálogo!A:B,2,FALSE),"")</f>
        <v/>
      </c>
      <c r="AB245" s="5"/>
      <c r="AC245" s="6"/>
      <c r="AD245" s="5"/>
      <c r="AE245" s="5"/>
      <c r="AF245" s="5" t="str">
        <f>IF(ActividadesCom[[#This Row],[NIVEL 5]]&lt;&gt;0,VLOOKUP(ActividadesCom[[#This Row],[NIVEL 5]],Catálogo!A:B,2,FALSE),"")</f>
        <v/>
      </c>
      <c r="AG245" s="5"/>
      <c r="AH245" s="2"/>
    </row>
    <row r="246" spans="1:34" ht="30" hidden="1" customHeight="1" x14ac:dyDescent="0.25">
      <c r="A246" s="7">
        <v>13470345</v>
      </c>
      <c r="B246" s="6" t="str">
        <f>VLOOKUP(ActividadesCom[[#This Row],[NO. DE CONTROL]],'LISTADO ESTUDIANTES'!A:C,2,FALSE)</f>
        <v>UCAN SIERRA MARIO ALEJANDRO</v>
      </c>
      <c r="C246" s="6" t="str">
        <f>VLOOKUP(ActividadesCom[[#This Row],[NO. DE CONTROL]],'LISTADO ESTUDIANTES'!A:C,3,FALSE)</f>
        <v>INGENIERIA CIVIL</v>
      </c>
      <c r="D246" s="5" t="str">
        <f>VLOOKUP(ActividadesCom[[#This Row],[NO. DE CONTROL]],'LISTADO ESTUDIANTES'!A:D,4,FALSE)</f>
        <v>BAJA</v>
      </c>
      <c r="E246" s="5">
        <f>SUM(ActividadesCom[[#This Row],[CRÉD. 1]],ActividadesCom[[#This Row],[CRÉD. 2]],ActividadesCom[[#This Row],[CRÉD. 3]],ActividadesCom[[#This Row],[CRÉD. 4]],ActividadesCom[[#This Row],[CRÉD. 5]])</f>
        <v>0</v>
      </c>
      <c r="F246" s="17" t="str">
        <f>IF(ActividadesCom[[#This Row],[ÚLTIMO SEMESTRE CON CRÉDITOS]]&gt;0,ROUND(AVERAGE(ActividadesCom[[#This Row],[VALOR NIVEL 5]],ActividadesCom[[#This Row],[VALOR NIVEL 4]],ActividadesCom[[#This Row],[VALOR NIVEL 3]],ActividadesCom[[#This Row],[VALOR NIVEL 2]],ActividadesCom[[#This Row],[VALOR NIVEL 1]]),0),"")</f>
        <v/>
      </c>
      <c r="G246" s="5" t="str">
        <f>IF(ActividadesCom[[#This Row],[PROMEDIO]]="","",IF(ActividadesCom[[#This Row],[PROMEDIO]]&gt;=4,"EXCELENTE",IF(ActividadesCom[[#This Row],[PROMEDIO]]&gt;=3,"NOTABLE",IF(ActividadesCom[[#This Row],[PROMEDIO]]&gt;=2,"BUENO",IF(ActividadesCom[[#This Row],[PROMEDIO]]=1,"SUFICIENTE","")))))</f>
        <v/>
      </c>
      <c r="H246" s="5">
        <f>MAX(ActividadesCom[[#This Row],[PERÍODO 1]],ActividadesCom[[#This Row],[PERÍODO 2]],ActividadesCom[[#This Row],[PERÍODO 3]],ActividadesCom[[#This Row],[PERÍODO 4]],ActividadesCom[[#This Row],[PERÍODO 5]])</f>
        <v>0</v>
      </c>
      <c r="I246" s="6"/>
      <c r="J246" s="5"/>
      <c r="K246" s="5"/>
      <c r="L246" s="5" t="str">
        <f>IF(ActividadesCom[[#This Row],[NIVEL 1]]&lt;&gt;0,VLOOKUP(ActividadesCom[[#This Row],[NIVEL 1]],Catálogo!A:B,2,FALSE),"")</f>
        <v/>
      </c>
      <c r="M246" s="5"/>
      <c r="N246" s="6"/>
      <c r="O246" s="5"/>
      <c r="P246" s="5"/>
      <c r="Q246" s="5" t="str">
        <f>IF(ActividadesCom[[#This Row],[NIVEL 2]]&lt;&gt;0,VLOOKUP(ActividadesCom[[#This Row],[NIVEL 2]],Catálogo!A:B,2,FALSE),"")</f>
        <v/>
      </c>
      <c r="R246" s="5"/>
      <c r="S246" s="6"/>
      <c r="T246" s="5"/>
      <c r="U246" s="5"/>
      <c r="V246" s="5" t="str">
        <f>IF(ActividadesCom[[#This Row],[NIVEL 3]]&lt;&gt;0,VLOOKUP(ActividadesCom[[#This Row],[NIVEL 3]],Catálogo!A:B,2,FALSE),"")</f>
        <v/>
      </c>
      <c r="W246" s="5"/>
      <c r="X246" s="6"/>
      <c r="Y246" s="5"/>
      <c r="Z246" s="5"/>
      <c r="AA246" s="5" t="str">
        <f>IF(ActividadesCom[[#This Row],[NIVEL 4]]&lt;&gt;0,VLOOKUP(ActividadesCom[[#This Row],[NIVEL 4]],Catálogo!A:B,2,FALSE),"")</f>
        <v/>
      </c>
      <c r="AB246" s="5"/>
      <c r="AC246" s="6"/>
      <c r="AD246" s="5"/>
      <c r="AE246" s="5"/>
      <c r="AF246" s="5" t="str">
        <f>IF(ActividadesCom[[#This Row],[NIVEL 5]]&lt;&gt;0,VLOOKUP(ActividadesCom[[#This Row],[NIVEL 5]],Catálogo!A:B,2,FALSE),"")</f>
        <v/>
      </c>
      <c r="AG246" s="5"/>
      <c r="AH246" s="2"/>
    </row>
    <row r="247" spans="1:34" ht="30" hidden="1" customHeight="1" x14ac:dyDescent="0.25">
      <c r="A247" s="7">
        <v>13470347</v>
      </c>
      <c r="B247" s="6" t="str">
        <f>VLOOKUP(ActividadesCom[[#This Row],[NO. DE CONTROL]],'LISTADO ESTUDIANTES'!A:C,2,FALSE)</f>
        <v>CHAN MONTEJO SANTIAGO DEL JESUS</v>
      </c>
      <c r="C247" s="6" t="str">
        <f>VLOOKUP(ActividadesCom[[#This Row],[NO. DE CONTROL]],'LISTADO ESTUDIANTES'!A:C,3,FALSE)</f>
        <v>INGENIERIA CIVIL</v>
      </c>
      <c r="D247" s="5" t="str">
        <f>VLOOKUP(ActividadesCom[[#This Row],[NO. DE CONTROL]],'LISTADO ESTUDIANTES'!A:D,4,FALSE)</f>
        <v>BAJA</v>
      </c>
      <c r="E247" s="5">
        <f>SUM(ActividadesCom[[#This Row],[CRÉD. 1]],ActividadesCom[[#This Row],[CRÉD. 2]],ActividadesCom[[#This Row],[CRÉD. 3]],ActividadesCom[[#This Row],[CRÉD. 4]],ActividadesCom[[#This Row],[CRÉD. 5]])</f>
        <v>5</v>
      </c>
      <c r="F247" s="17">
        <f>IF(ActividadesCom[[#This Row],[ÚLTIMO SEMESTRE CON CRÉDITOS]]&gt;0,ROUND(AVERAGE(ActividadesCom[[#This Row],[VALOR NIVEL 5]],ActividadesCom[[#This Row],[VALOR NIVEL 4]],ActividadesCom[[#This Row],[VALOR NIVEL 3]],ActividadesCom[[#This Row],[VALOR NIVEL 2]],ActividadesCom[[#This Row],[VALOR NIVEL 1]]),0),"")</f>
        <v>2</v>
      </c>
      <c r="G247" s="5" t="str">
        <f>IF(ActividadesCom[[#This Row],[PROMEDIO]]="","",IF(ActividadesCom[[#This Row],[PROMEDIO]]&gt;=4,"EXCELENTE",IF(ActividadesCom[[#This Row],[PROMEDIO]]&gt;=3,"NOTABLE",IF(ActividadesCom[[#This Row],[PROMEDIO]]&gt;=2,"BUENO",IF(ActividadesCom[[#This Row],[PROMEDIO]]=1,"SUFICIENTE","")))))</f>
        <v>BUENO</v>
      </c>
      <c r="H247" s="5">
        <f>MAX(ActividadesCom[[#This Row],[PERÍODO 1]],ActividadesCom[[#This Row],[PERÍODO 2]],ActividadesCom[[#This Row],[PERÍODO 3]],ActividadesCom[[#This Row],[PERÍODO 4]],ActividadesCom[[#This Row],[PERÍODO 5]])</f>
        <v>20163</v>
      </c>
      <c r="I247" s="6" t="s">
        <v>125</v>
      </c>
      <c r="J247" s="5">
        <v>20161</v>
      </c>
      <c r="K247" s="5" t="s">
        <v>4009</v>
      </c>
      <c r="L247" s="5">
        <f>IF(ActividadesCom[[#This Row],[NIVEL 1]]&lt;&gt;0,VLOOKUP(ActividadesCom[[#This Row],[NIVEL 1]],Catálogo!A:B,2,FALSE),"")</f>
        <v>2</v>
      </c>
      <c r="M247" s="5">
        <v>1</v>
      </c>
      <c r="N247" s="6" t="s">
        <v>200</v>
      </c>
      <c r="O247" s="5">
        <v>20161</v>
      </c>
      <c r="P247" s="5" t="s">
        <v>4009</v>
      </c>
      <c r="Q247" s="5">
        <f>IF(ActividadesCom[[#This Row],[NIVEL 2]]&lt;&gt;0,VLOOKUP(ActividadesCom[[#This Row],[NIVEL 2]],Catálogo!A:B,2,FALSE),"")</f>
        <v>2</v>
      </c>
      <c r="R247" s="5">
        <v>1</v>
      </c>
      <c r="S247" s="6" t="s">
        <v>56</v>
      </c>
      <c r="T247" s="5">
        <v>20161</v>
      </c>
      <c r="U247" s="5" t="s">
        <v>4009</v>
      </c>
      <c r="V247" s="5">
        <f>IF(ActividadesCom[[#This Row],[NIVEL 3]]&lt;&gt;0,VLOOKUP(ActividadesCom[[#This Row],[NIVEL 3]],Catálogo!A:B,2,FALSE),"")</f>
        <v>2</v>
      </c>
      <c r="W247" s="5">
        <v>1</v>
      </c>
      <c r="X247" s="6" t="s">
        <v>201</v>
      </c>
      <c r="Y247" s="5">
        <v>20163</v>
      </c>
      <c r="Z247" s="5" t="s">
        <v>4009</v>
      </c>
      <c r="AA247" s="5">
        <f>IF(ActividadesCom[[#This Row],[NIVEL 4]]&lt;&gt;0,VLOOKUP(ActividadesCom[[#This Row],[NIVEL 4]],Catálogo!A:B,2,FALSE),"")</f>
        <v>2</v>
      </c>
      <c r="AB247" s="5">
        <v>1</v>
      </c>
      <c r="AC247" s="6" t="s">
        <v>192</v>
      </c>
      <c r="AD247" s="5">
        <v>20161</v>
      </c>
      <c r="AE247" s="5" t="s">
        <v>4009</v>
      </c>
      <c r="AF247" s="5">
        <f>IF(ActividadesCom[[#This Row],[NIVEL 5]]&lt;&gt;0,VLOOKUP(ActividadesCom[[#This Row],[NIVEL 5]],Catálogo!A:B,2,FALSE),"")</f>
        <v>2</v>
      </c>
      <c r="AG247" s="5">
        <v>1</v>
      </c>
      <c r="AH247" s="2"/>
    </row>
    <row r="248" spans="1:34" ht="30" hidden="1" customHeight="1" x14ac:dyDescent="0.25">
      <c r="A248" s="7">
        <v>13470348</v>
      </c>
      <c r="B248" s="6" t="str">
        <f>VLOOKUP(ActividadesCom[[#This Row],[NO. DE CONTROL]],'LISTADO ESTUDIANTES'!A:C,2,FALSE)</f>
        <v>POOL MONTES OCTAVIO DEL JESUS</v>
      </c>
      <c r="C248" s="6" t="str">
        <f>VLOOKUP(ActividadesCom[[#This Row],[NO. DE CONTROL]],'LISTADO ESTUDIANTES'!A:C,3,FALSE)</f>
        <v>INGENIERIA INDUSTRIAL</v>
      </c>
      <c r="D248" s="5" t="str">
        <f>VLOOKUP(ActividadesCom[[#This Row],[NO. DE CONTROL]],'LISTADO ESTUDIANTES'!A:D,4,FALSE)</f>
        <v>BAJA</v>
      </c>
      <c r="E248" s="5">
        <f>SUM(ActividadesCom[[#This Row],[CRÉD. 1]],ActividadesCom[[#This Row],[CRÉD. 2]],ActividadesCom[[#This Row],[CRÉD. 3]],ActividadesCom[[#This Row],[CRÉD. 4]],ActividadesCom[[#This Row],[CRÉD. 5]])</f>
        <v>6</v>
      </c>
      <c r="F248" s="17">
        <f>IF(ActividadesCom[[#This Row],[ÚLTIMO SEMESTRE CON CRÉDITOS]]&gt;0,ROUND(AVERAGE(ActividadesCom[[#This Row],[VALOR NIVEL 5]],ActividadesCom[[#This Row],[VALOR NIVEL 4]],ActividadesCom[[#This Row],[VALOR NIVEL 3]],ActividadesCom[[#This Row],[VALOR NIVEL 2]],ActividadesCom[[#This Row],[VALOR NIVEL 1]]),0),"")</f>
        <v>2</v>
      </c>
      <c r="G248" s="5" t="str">
        <f>IF(ActividadesCom[[#This Row],[PROMEDIO]]="","",IF(ActividadesCom[[#This Row],[PROMEDIO]]&gt;=4,"EXCELENTE",IF(ActividadesCom[[#This Row],[PROMEDIO]]&gt;=3,"NOTABLE",IF(ActividadesCom[[#This Row],[PROMEDIO]]&gt;=2,"BUENO",IF(ActividadesCom[[#This Row],[PROMEDIO]]=1,"SUFICIENTE","")))))</f>
        <v>BUENO</v>
      </c>
      <c r="H248" s="5">
        <f>MAX(ActividadesCom[[#This Row],[PERÍODO 1]],ActividadesCom[[#This Row],[PERÍODO 2]],ActividadesCom[[#This Row],[PERÍODO 3]],ActividadesCom[[#This Row],[PERÍODO 4]],ActividadesCom[[#This Row],[PERÍODO 5]])</f>
        <v>20153</v>
      </c>
      <c r="I248" s="6" t="s">
        <v>148</v>
      </c>
      <c r="J248" s="5">
        <v>20141</v>
      </c>
      <c r="K248" s="5" t="s">
        <v>4009</v>
      </c>
      <c r="L248" s="5">
        <f>IF(ActividadesCom[[#This Row],[NIVEL 1]]&lt;&gt;0,VLOOKUP(ActividadesCom[[#This Row],[NIVEL 1]],Catálogo!A:B,2,FALSE),"")</f>
        <v>2</v>
      </c>
      <c r="M248" s="5">
        <v>1</v>
      </c>
      <c r="N248" s="6" t="s">
        <v>149</v>
      </c>
      <c r="O248" s="5">
        <v>20141</v>
      </c>
      <c r="P248" s="5" t="s">
        <v>4009</v>
      </c>
      <c r="Q248" s="5">
        <f>IF(ActividadesCom[[#This Row],[NIVEL 2]]&lt;&gt;0,VLOOKUP(ActividadesCom[[#This Row],[NIVEL 2]],Catálogo!A:B,2,FALSE),"")</f>
        <v>2</v>
      </c>
      <c r="R248" s="5">
        <v>1</v>
      </c>
      <c r="S248" s="6" t="s">
        <v>150</v>
      </c>
      <c r="T248" s="5">
        <v>20141</v>
      </c>
      <c r="U248" s="5" t="s">
        <v>4009</v>
      </c>
      <c r="V248" s="5">
        <f>IF(ActividadesCom[[#This Row],[NIVEL 3]]&lt;&gt;0,VLOOKUP(ActividadesCom[[#This Row],[NIVEL 3]],Catálogo!A:B,2,FALSE),"")</f>
        <v>2</v>
      </c>
      <c r="W248" s="5">
        <v>1</v>
      </c>
      <c r="X248" s="6" t="s">
        <v>151</v>
      </c>
      <c r="Y248" s="5">
        <v>20153</v>
      </c>
      <c r="Z248" s="5" t="s">
        <v>4009</v>
      </c>
      <c r="AA248" s="5">
        <f>IF(ActividadesCom[[#This Row],[NIVEL 4]]&lt;&gt;0,VLOOKUP(ActividadesCom[[#This Row],[NIVEL 4]],Catálogo!A:B,2,FALSE),"")</f>
        <v>2</v>
      </c>
      <c r="AB248" s="5">
        <v>1</v>
      </c>
      <c r="AC248" s="6" t="s">
        <v>33</v>
      </c>
      <c r="AD248" s="5">
        <v>20123</v>
      </c>
      <c r="AE248" s="5" t="s">
        <v>4009</v>
      </c>
      <c r="AF248" s="5">
        <f>IF(ActividadesCom[[#This Row],[NIVEL 5]]&lt;&gt;0,VLOOKUP(ActividadesCom[[#This Row],[NIVEL 5]],Catálogo!A:B,2,FALSE),"")</f>
        <v>2</v>
      </c>
      <c r="AG248" s="5">
        <v>2</v>
      </c>
      <c r="AH248" s="2"/>
    </row>
    <row r="249" spans="1:34" ht="30" hidden="1" customHeight="1" x14ac:dyDescent="0.25">
      <c r="A249" s="7">
        <v>13470349</v>
      </c>
      <c r="B249" s="6" t="str">
        <f>VLOOKUP(ActividadesCom[[#This Row],[NO. DE CONTROL]],'LISTADO ESTUDIANTES'!A:C,2,FALSE)</f>
        <v>WONG ORTIZ RAFAEL</v>
      </c>
      <c r="C249" s="6" t="str">
        <f>VLOOKUP(ActividadesCom[[#This Row],[NO. DE CONTROL]],'LISTADO ESTUDIANTES'!A:C,3,FALSE)</f>
        <v>INGENIERIA CIVIL</v>
      </c>
      <c r="D249" s="5" t="str">
        <f>VLOOKUP(ActividadesCom[[#This Row],[NO. DE CONTROL]],'LISTADO ESTUDIANTES'!A:D,4,FALSE)</f>
        <v>BAJA</v>
      </c>
      <c r="E249" s="5">
        <f>SUM(ActividadesCom[[#This Row],[CRÉD. 1]],ActividadesCom[[#This Row],[CRÉD. 2]],ActividadesCom[[#This Row],[CRÉD. 3]],ActividadesCom[[#This Row],[CRÉD. 4]],ActividadesCom[[#This Row],[CRÉD. 5]])</f>
        <v>0</v>
      </c>
      <c r="F249" s="17" t="str">
        <f>IF(ActividadesCom[[#This Row],[ÚLTIMO SEMESTRE CON CRÉDITOS]]&gt;0,ROUND(AVERAGE(ActividadesCom[[#This Row],[VALOR NIVEL 5]],ActividadesCom[[#This Row],[VALOR NIVEL 4]],ActividadesCom[[#This Row],[VALOR NIVEL 3]],ActividadesCom[[#This Row],[VALOR NIVEL 2]],ActividadesCom[[#This Row],[VALOR NIVEL 1]]),0),"")</f>
        <v/>
      </c>
      <c r="G249" s="5" t="str">
        <f>IF(ActividadesCom[[#This Row],[PROMEDIO]]="","",IF(ActividadesCom[[#This Row],[PROMEDIO]]&gt;=4,"EXCELENTE",IF(ActividadesCom[[#This Row],[PROMEDIO]]&gt;=3,"NOTABLE",IF(ActividadesCom[[#This Row],[PROMEDIO]]&gt;=2,"BUENO",IF(ActividadesCom[[#This Row],[PROMEDIO]]=1,"SUFICIENTE","")))))</f>
        <v/>
      </c>
      <c r="H249" s="5">
        <f>MAX(ActividadesCom[[#This Row],[PERÍODO 1]],ActividadesCom[[#This Row],[PERÍODO 2]],ActividadesCom[[#This Row],[PERÍODO 3]],ActividadesCom[[#This Row],[PERÍODO 4]],ActividadesCom[[#This Row],[PERÍODO 5]])</f>
        <v>0</v>
      </c>
      <c r="I249" s="6"/>
      <c r="J249" s="5"/>
      <c r="K249" s="5"/>
      <c r="L249" s="5" t="str">
        <f>IF(ActividadesCom[[#This Row],[NIVEL 1]]&lt;&gt;0,VLOOKUP(ActividadesCom[[#This Row],[NIVEL 1]],Catálogo!A:B,2,FALSE),"")</f>
        <v/>
      </c>
      <c r="M249" s="5"/>
      <c r="N249" s="6"/>
      <c r="O249" s="5"/>
      <c r="P249" s="5"/>
      <c r="Q249" s="5" t="str">
        <f>IF(ActividadesCom[[#This Row],[NIVEL 2]]&lt;&gt;0,VLOOKUP(ActividadesCom[[#This Row],[NIVEL 2]],Catálogo!A:B,2,FALSE),"")</f>
        <v/>
      </c>
      <c r="R249" s="5"/>
      <c r="S249" s="6"/>
      <c r="T249" s="5"/>
      <c r="U249" s="5"/>
      <c r="V249" s="5" t="str">
        <f>IF(ActividadesCom[[#This Row],[NIVEL 3]]&lt;&gt;0,VLOOKUP(ActividadesCom[[#This Row],[NIVEL 3]],Catálogo!A:B,2,FALSE),"")</f>
        <v/>
      </c>
      <c r="W249" s="5"/>
      <c r="X249" s="6"/>
      <c r="Y249" s="5"/>
      <c r="Z249" s="5"/>
      <c r="AA249" s="5" t="str">
        <f>IF(ActividadesCom[[#This Row],[NIVEL 4]]&lt;&gt;0,VLOOKUP(ActividadesCom[[#This Row],[NIVEL 4]],Catálogo!A:B,2,FALSE),"")</f>
        <v/>
      </c>
      <c r="AB249" s="5"/>
      <c r="AC249" s="6"/>
      <c r="AD249" s="5"/>
      <c r="AE249" s="5"/>
      <c r="AF249" s="5" t="str">
        <f>IF(ActividadesCom[[#This Row],[NIVEL 5]]&lt;&gt;0,VLOOKUP(ActividadesCom[[#This Row],[NIVEL 5]],Catálogo!A:B,2,FALSE),"")</f>
        <v/>
      </c>
      <c r="AG249" s="5"/>
      <c r="AH249" s="2"/>
    </row>
    <row r="250" spans="1:34" ht="30" hidden="1" customHeight="1" x14ac:dyDescent="0.25">
      <c r="A250" s="7">
        <v>13470350</v>
      </c>
      <c r="B250" s="6" t="str">
        <f>VLOOKUP(ActividadesCom[[#This Row],[NO. DE CONTROL]],'LISTADO ESTUDIANTES'!A:C,2,FALSE)</f>
        <v>FARFAN BRICEÑO JORGE ALEJANDRO</v>
      </c>
      <c r="C250" s="6" t="str">
        <f>VLOOKUP(ActividadesCom[[#This Row],[NO. DE CONTROL]],'LISTADO ESTUDIANTES'!A:C,3,FALSE)</f>
        <v>INGENIERIA CIVIL</v>
      </c>
      <c r="D250" s="5" t="str">
        <f>VLOOKUP(ActividadesCom[[#This Row],[NO. DE CONTROL]],'LISTADO ESTUDIANTES'!A:D,4,FALSE)</f>
        <v>BAJA</v>
      </c>
      <c r="E250" s="5">
        <f>SUM(ActividadesCom[[#This Row],[CRÉD. 1]],ActividadesCom[[#This Row],[CRÉD. 2]],ActividadesCom[[#This Row],[CRÉD. 3]],ActividadesCom[[#This Row],[CRÉD. 4]],ActividadesCom[[#This Row],[CRÉD. 5]])</f>
        <v>0</v>
      </c>
      <c r="F250" s="17" t="str">
        <f>IF(ActividadesCom[[#This Row],[ÚLTIMO SEMESTRE CON CRÉDITOS]]&gt;0,ROUND(AVERAGE(ActividadesCom[[#This Row],[VALOR NIVEL 5]],ActividadesCom[[#This Row],[VALOR NIVEL 4]],ActividadesCom[[#This Row],[VALOR NIVEL 3]],ActividadesCom[[#This Row],[VALOR NIVEL 2]],ActividadesCom[[#This Row],[VALOR NIVEL 1]]),0),"")</f>
        <v/>
      </c>
      <c r="G250" s="5" t="str">
        <f>IF(ActividadesCom[[#This Row],[PROMEDIO]]="","",IF(ActividadesCom[[#This Row],[PROMEDIO]]&gt;=4,"EXCELENTE",IF(ActividadesCom[[#This Row],[PROMEDIO]]&gt;=3,"NOTABLE",IF(ActividadesCom[[#This Row],[PROMEDIO]]&gt;=2,"BUENO",IF(ActividadesCom[[#This Row],[PROMEDIO]]=1,"SUFICIENTE","")))))</f>
        <v/>
      </c>
      <c r="H250" s="5">
        <f>MAX(ActividadesCom[[#This Row],[PERÍODO 1]],ActividadesCom[[#This Row],[PERÍODO 2]],ActividadesCom[[#This Row],[PERÍODO 3]],ActividadesCom[[#This Row],[PERÍODO 4]],ActividadesCom[[#This Row],[PERÍODO 5]])</f>
        <v>0</v>
      </c>
      <c r="I250" s="6"/>
      <c r="J250" s="5"/>
      <c r="K250" s="5"/>
      <c r="L250" s="5" t="str">
        <f>IF(ActividadesCom[[#This Row],[NIVEL 1]]&lt;&gt;0,VLOOKUP(ActividadesCom[[#This Row],[NIVEL 1]],Catálogo!A:B,2,FALSE),"")</f>
        <v/>
      </c>
      <c r="M250" s="5"/>
      <c r="N250" s="6"/>
      <c r="O250" s="5"/>
      <c r="P250" s="5"/>
      <c r="Q250" s="5" t="str">
        <f>IF(ActividadesCom[[#This Row],[NIVEL 2]]&lt;&gt;0,VLOOKUP(ActividadesCom[[#This Row],[NIVEL 2]],Catálogo!A:B,2,FALSE),"")</f>
        <v/>
      </c>
      <c r="R250" s="5"/>
      <c r="S250" s="6"/>
      <c r="T250" s="5"/>
      <c r="U250" s="5"/>
      <c r="V250" s="5" t="str">
        <f>IF(ActividadesCom[[#This Row],[NIVEL 3]]&lt;&gt;0,VLOOKUP(ActividadesCom[[#This Row],[NIVEL 3]],Catálogo!A:B,2,FALSE),"")</f>
        <v/>
      </c>
      <c r="W250" s="5"/>
      <c r="X250" s="6"/>
      <c r="Y250" s="5"/>
      <c r="Z250" s="5"/>
      <c r="AA250" s="5" t="str">
        <f>IF(ActividadesCom[[#This Row],[NIVEL 4]]&lt;&gt;0,VLOOKUP(ActividadesCom[[#This Row],[NIVEL 4]],Catálogo!A:B,2,FALSE),"")</f>
        <v/>
      </c>
      <c r="AB250" s="5"/>
      <c r="AC250" s="6"/>
      <c r="AD250" s="5"/>
      <c r="AE250" s="5"/>
      <c r="AF250" s="5" t="str">
        <f>IF(ActividadesCom[[#This Row],[NIVEL 5]]&lt;&gt;0,VLOOKUP(ActividadesCom[[#This Row],[NIVEL 5]],Catálogo!A:B,2,FALSE),"")</f>
        <v/>
      </c>
      <c r="AG250" s="5"/>
      <c r="AH250" s="2"/>
    </row>
    <row r="251" spans="1:34" ht="30" hidden="1" customHeight="1" x14ac:dyDescent="0.25">
      <c r="A251" s="7">
        <v>13470352</v>
      </c>
      <c r="B251" s="6" t="str">
        <f>VLOOKUP(ActividadesCom[[#This Row],[NO. DE CONTROL]],'LISTADO ESTUDIANTES'!A:C,2,FALSE)</f>
        <v>ROSILLO GARCIA FRIDA GUADALUPE</v>
      </c>
      <c r="C251" s="6" t="str">
        <f>VLOOKUP(ActividadesCom[[#This Row],[NO. DE CONTROL]],'LISTADO ESTUDIANTES'!A:C,3,FALSE)</f>
        <v>INGENIERIA EN SISTEMAS COMPUTACIONALES</v>
      </c>
      <c r="D251" s="5" t="str">
        <f>VLOOKUP(ActividadesCom[[#This Row],[NO. DE CONTROL]],'LISTADO ESTUDIANTES'!A:D,4,FALSE)</f>
        <v>BAJA</v>
      </c>
      <c r="E251" s="5">
        <f>SUM(ActividadesCom[[#This Row],[CRÉD. 1]],ActividadesCom[[#This Row],[CRÉD. 2]],ActividadesCom[[#This Row],[CRÉD. 3]],ActividadesCom[[#This Row],[CRÉD. 4]],ActividadesCom[[#This Row],[CRÉD. 5]])</f>
        <v>0</v>
      </c>
      <c r="F251" s="17" t="str">
        <f>IF(ActividadesCom[[#This Row],[ÚLTIMO SEMESTRE CON CRÉDITOS]]&gt;0,ROUND(AVERAGE(ActividadesCom[[#This Row],[VALOR NIVEL 5]],ActividadesCom[[#This Row],[VALOR NIVEL 4]],ActividadesCom[[#This Row],[VALOR NIVEL 3]],ActividadesCom[[#This Row],[VALOR NIVEL 2]],ActividadesCom[[#This Row],[VALOR NIVEL 1]]),0),"")</f>
        <v/>
      </c>
      <c r="G251" s="5" t="str">
        <f>IF(ActividadesCom[[#This Row],[PROMEDIO]]="","",IF(ActividadesCom[[#This Row],[PROMEDIO]]&gt;=4,"EXCELENTE",IF(ActividadesCom[[#This Row],[PROMEDIO]]&gt;=3,"NOTABLE",IF(ActividadesCom[[#This Row],[PROMEDIO]]&gt;=2,"BUENO",IF(ActividadesCom[[#This Row],[PROMEDIO]]=1,"SUFICIENTE","")))))</f>
        <v/>
      </c>
      <c r="H251" s="5">
        <f>MAX(ActividadesCom[[#This Row],[PERÍODO 1]],ActividadesCom[[#This Row],[PERÍODO 2]],ActividadesCom[[#This Row],[PERÍODO 3]],ActividadesCom[[#This Row],[PERÍODO 4]],ActividadesCom[[#This Row],[PERÍODO 5]])</f>
        <v>0</v>
      </c>
      <c r="I251" s="6"/>
      <c r="J251" s="5"/>
      <c r="K251" s="5"/>
      <c r="L251" s="5" t="str">
        <f>IF(ActividadesCom[[#This Row],[NIVEL 1]]&lt;&gt;0,VLOOKUP(ActividadesCom[[#This Row],[NIVEL 1]],Catálogo!A:B,2,FALSE),"")</f>
        <v/>
      </c>
      <c r="M251" s="5"/>
      <c r="N251" s="6"/>
      <c r="O251" s="5"/>
      <c r="P251" s="5"/>
      <c r="Q251" s="5" t="str">
        <f>IF(ActividadesCom[[#This Row],[NIVEL 2]]&lt;&gt;0,VLOOKUP(ActividadesCom[[#This Row],[NIVEL 2]],Catálogo!A:B,2,FALSE),"")</f>
        <v/>
      </c>
      <c r="R251" s="5"/>
      <c r="S251" s="6"/>
      <c r="T251" s="5"/>
      <c r="U251" s="5"/>
      <c r="V251" s="5" t="str">
        <f>IF(ActividadesCom[[#This Row],[NIVEL 3]]&lt;&gt;0,VLOOKUP(ActividadesCom[[#This Row],[NIVEL 3]],Catálogo!A:B,2,FALSE),"")</f>
        <v/>
      </c>
      <c r="W251" s="5"/>
      <c r="X251" s="6"/>
      <c r="Y251" s="5"/>
      <c r="Z251" s="5"/>
      <c r="AA251" s="5" t="str">
        <f>IF(ActividadesCom[[#This Row],[NIVEL 4]]&lt;&gt;0,VLOOKUP(ActividadesCom[[#This Row],[NIVEL 4]],Catálogo!A:B,2,FALSE),"")</f>
        <v/>
      </c>
      <c r="AB251" s="5"/>
      <c r="AC251" s="6"/>
      <c r="AD251" s="5"/>
      <c r="AE251" s="5"/>
      <c r="AF251" s="5" t="str">
        <f>IF(ActividadesCom[[#This Row],[NIVEL 5]]&lt;&gt;0,VLOOKUP(ActividadesCom[[#This Row],[NIVEL 5]],Catálogo!A:B,2,FALSE),"")</f>
        <v/>
      </c>
      <c r="AG251" s="5"/>
      <c r="AH251" s="2"/>
    </row>
    <row r="252" spans="1:34" ht="30" hidden="1" customHeight="1" x14ac:dyDescent="0.25">
      <c r="A252" s="7">
        <v>13470354</v>
      </c>
      <c r="B252" s="6" t="str">
        <f>VLOOKUP(ActividadesCom[[#This Row],[NO. DE CONTROL]],'LISTADO ESTUDIANTES'!A:C,2,FALSE)</f>
        <v>CHE MIRANDA YAREMI BERENICE</v>
      </c>
      <c r="C252" s="6" t="str">
        <f>VLOOKUP(ActividadesCom[[#This Row],[NO. DE CONTROL]],'LISTADO ESTUDIANTES'!A:C,3,FALSE)</f>
        <v>INGENIERIA EN ADMINISTRACION</v>
      </c>
      <c r="D252" s="5" t="str">
        <f>VLOOKUP(ActividadesCom[[#This Row],[NO. DE CONTROL]],'LISTADO ESTUDIANTES'!A:D,4,FALSE)</f>
        <v>BAJA</v>
      </c>
      <c r="E252" s="5">
        <f>SUM(ActividadesCom[[#This Row],[CRÉD. 1]],ActividadesCom[[#This Row],[CRÉD. 2]],ActividadesCom[[#This Row],[CRÉD. 3]],ActividadesCom[[#This Row],[CRÉD. 4]],ActividadesCom[[#This Row],[CRÉD. 5]])</f>
        <v>7</v>
      </c>
      <c r="F252" s="17">
        <f>IF(ActividadesCom[[#This Row],[ÚLTIMO SEMESTRE CON CRÉDITOS]]&gt;0,ROUND(AVERAGE(ActividadesCom[[#This Row],[VALOR NIVEL 5]],ActividadesCom[[#This Row],[VALOR NIVEL 4]],ActividadesCom[[#This Row],[VALOR NIVEL 3]],ActividadesCom[[#This Row],[VALOR NIVEL 2]],ActividadesCom[[#This Row],[VALOR NIVEL 1]]),0),"")</f>
        <v>2</v>
      </c>
      <c r="G252" s="5" t="str">
        <f>IF(ActividadesCom[[#This Row],[PROMEDIO]]="","",IF(ActividadesCom[[#This Row],[PROMEDIO]]&gt;=4,"EXCELENTE",IF(ActividadesCom[[#This Row],[PROMEDIO]]&gt;=3,"NOTABLE",IF(ActividadesCom[[#This Row],[PROMEDIO]]&gt;=2,"BUENO",IF(ActividadesCom[[#This Row],[PROMEDIO]]=1,"SUFICIENTE","")))))</f>
        <v>BUENO</v>
      </c>
      <c r="H252" s="5">
        <f>MAX(ActividadesCom[[#This Row],[PERÍODO 1]],ActividadesCom[[#This Row],[PERÍODO 2]],ActividadesCom[[#This Row],[PERÍODO 3]],ActividadesCom[[#This Row],[PERÍODO 4]],ActividadesCom[[#This Row],[PERÍODO 5]])</f>
        <v>20161</v>
      </c>
      <c r="I252" s="6" t="s">
        <v>60</v>
      </c>
      <c r="J252" s="5">
        <v>20151</v>
      </c>
      <c r="K252" s="5" t="s">
        <v>4009</v>
      </c>
      <c r="L252" s="5">
        <f>IF(ActividadesCom[[#This Row],[NIVEL 1]]&lt;&gt;0,VLOOKUP(ActividadesCom[[#This Row],[NIVEL 1]],Catálogo!A:B,2,FALSE),"")</f>
        <v>2</v>
      </c>
      <c r="M252" s="5">
        <v>1</v>
      </c>
      <c r="N252" s="6" t="s">
        <v>111</v>
      </c>
      <c r="O252" s="5">
        <v>20151</v>
      </c>
      <c r="P252" s="5" t="s">
        <v>4009</v>
      </c>
      <c r="Q252" s="5">
        <f>IF(ActividadesCom[[#This Row],[NIVEL 2]]&lt;&gt;0,VLOOKUP(ActividadesCom[[#This Row],[NIVEL 2]],Catálogo!A:B,2,FALSE),"")</f>
        <v>2</v>
      </c>
      <c r="R252" s="5">
        <v>2</v>
      </c>
      <c r="S252" s="6" t="s">
        <v>3</v>
      </c>
      <c r="T252" s="5">
        <v>20151</v>
      </c>
      <c r="U252" s="5" t="s">
        <v>4009</v>
      </c>
      <c r="V252" s="5">
        <f>IF(ActividadesCom[[#This Row],[NIVEL 3]]&lt;&gt;0,VLOOKUP(ActividadesCom[[#This Row],[NIVEL 3]],Catálogo!A:B,2,FALSE),"")</f>
        <v>2</v>
      </c>
      <c r="W252" s="5">
        <v>1</v>
      </c>
      <c r="X252" s="6" t="s">
        <v>128</v>
      </c>
      <c r="Y252" s="5">
        <v>20161</v>
      </c>
      <c r="Z252" s="5" t="s">
        <v>4009</v>
      </c>
      <c r="AA252" s="5">
        <f>IF(ActividadesCom[[#This Row],[NIVEL 4]]&lt;&gt;0,VLOOKUP(ActividadesCom[[#This Row],[NIVEL 4]],Catálogo!A:B,2,FALSE),"")</f>
        <v>2</v>
      </c>
      <c r="AB252" s="5">
        <v>1</v>
      </c>
      <c r="AC252" s="6" t="s">
        <v>85</v>
      </c>
      <c r="AD252" s="5" t="s">
        <v>51</v>
      </c>
      <c r="AE252" s="5" t="s">
        <v>4009</v>
      </c>
      <c r="AF252" s="5">
        <f>IF(ActividadesCom[[#This Row],[NIVEL 5]]&lt;&gt;0,VLOOKUP(ActividadesCom[[#This Row],[NIVEL 5]],Catálogo!A:B,2,FALSE),"")</f>
        <v>2</v>
      </c>
      <c r="AG252" s="5">
        <v>2</v>
      </c>
      <c r="AH252" s="2"/>
    </row>
    <row r="253" spans="1:34" ht="30" hidden="1" customHeight="1" x14ac:dyDescent="0.25">
      <c r="A253" s="7">
        <v>13470355</v>
      </c>
      <c r="B253" s="6" t="str">
        <f>VLOOKUP(ActividadesCom[[#This Row],[NO. DE CONTROL]],'LISTADO ESTUDIANTES'!A:C,2,FALSE)</f>
        <v>DE LA O MEJIA ELIAS ABRAHAM</v>
      </c>
      <c r="C253" s="6" t="str">
        <f>VLOOKUP(ActividadesCom[[#This Row],[NO. DE CONTROL]],'LISTADO ESTUDIANTES'!A:C,3,FALSE)</f>
        <v>ARQUITECTURA</v>
      </c>
      <c r="D253" s="5" t="str">
        <f>VLOOKUP(ActividadesCom[[#This Row],[NO. DE CONTROL]],'LISTADO ESTUDIANTES'!A:D,4,FALSE)</f>
        <v>BAJA</v>
      </c>
      <c r="E253" s="5">
        <f>SUM(ActividadesCom[[#This Row],[CRÉD. 1]],ActividadesCom[[#This Row],[CRÉD. 2]],ActividadesCom[[#This Row],[CRÉD. 3]],ActividadesCom[[#This Row],[CRÉD. 4]],ActividadesCom[[#This Row],[CRÉD. 5]])</f>
        <v>1</v>
      </c>
      <c r="F253" s="17">
        <f>IF(ActividadesCom[[#This Row],[ÚLTIMO SEMESTRE CON CRÉDITOS]]&gt;0,ROUND(AVERAGE(ActividadesCom[[#This Row],[VALOR NIVEL 5]],ActividadesCom[[#This Row],[VALOR NIVEL 4]],ActividadesCom[[#This Row],[VALOR NIVEL 3]],ActividadesCom[[#This Row],[VALOR NIVEL 2]],ActividadesCom[[#This Row],[VALOR NIVEL 1]]),0),"")</f>
        <v>2</v>
      </c>
      <c r="G253" s="5" t="str">
        <f>IF(ActividadesCom[[#This Row],[PROMEDIO]]="","",IF(ActividadesCom[[#This Row],[PROMEDIO]]&gt;=4,"EXCELENTE",IF(ActividadesCom[[#This Row],[PROMEDIO]]&gt;=3,"NOTABLE",IF(ActividadesCom[[#This Row],[PROMEDIO]]&gt;=2,"BUENO",IF(ActividadesCom[[#This Row],[PROMEDIO]]=1,"SUFICIENTE","")))))</f>
        <v>BUENO</v>
      </c>
      <c r="H253" s="5">
        <f>MAX(ActividadesCom[[#This Row],[PERÍODO 1]],ActividadesCom[[#This Row],[PERÍODO 2]],ActividadesCom[[#This Row],[PERÍODO 3]],ActividadesCom[[#This Row],[PERÍODO 4]],ActividadesCom[[#This Row],[PERÍODO 5]])</f>
        <v>20141</v>
      </c>
      <c r="I253" s="6"/>
      <c r="J253" s="5"/>
      <c r="K253" s="5"/>
      <c r="L253" s="5" t="str">
        <f>IF(ActividadesCom[[#This Row],[NIVEL 1]]&lt;&gt;0,VLOOKUP(ActividadesCom[[#This Row],[NIVEL 1]],Catálogo!A:B,2,FALSE),"")</f>
        <v/>
      </c>
      <c r="M253" s="5"/>
      <c r="N253" s="6"/>
      <c r="O253" s="5"/>
      <c r="P253" s="5"/>
      <c r="Q253" s="5" t="str">
        <f>IF(ActividadesCom[[#This Row],[NIVEL 2]]&lt;&gt;0,VLOOKUP(ActividadesCom[[#This Row],[NIVEL 2]],Catálogo!A:B,2,FALSE),"")</f>
        <v/>
      </c>
      <c r="R253" s="5"/>
      <c r="S253" s="6"/>
      <c r="T253" s="5"/>
      <c r="U253" s="5"/>
      <c r="V253" s="5" t="str">
        <f>IF(ActividadesCom[[#This Row],[NIVEL 3]]&lt;&gt;0,VLOOKUP(ActividadesCom[[#This Row],[NIVEL 3]],Catálogo!A:B,2,FALSE),"")</f>
        <v/>
      </c>
      <c r="W253" s="5"/>
      <c r="X253" s="6"/>
      <c r="Y253" s="5"/>
      <c r="Z253" s="5"/>
      <c r="AA253" s="5" t="str">
        <f>IF(ActividadesCom[[#This Row],[NIVEL 4]]&lt;&gt;0,VLOOKUP(ActividadesCom[[#This Row],[NIVEL 4]],Catálogo!A:B,2,FALSE),"")</f>
        <v/>
      </c>
      <c r="AB253" s="5"/>
      <c r="AC253" s="6" t="s">
        <v>67</v>
      </c>
      <c r="AD253" s="5">
        <v>20141</v>
      </c>
      <c r="AE253" s="5" t="s">
        <v>4009</v>
      </c>
      <c r="AF253" s="5">
        <f>IF(ActividadesCom[[#This Row],[NIVEL 5]]&lt;&gt;0,VLOOKUP(ActividadesCom[[#This Row],[NIVEL 5]],Catálogo!A:B,2,FALSE),"")</f>
        <v>2</v>
      </c>
      <c r="AG253" s="5">
        <v>1</v>
      </c>
      <c r="AH253" s="2"/>
    </row>
    <row r="254" spans="1:34" ht="30" hidden="1" customHeight="1" x14ac:dyDescent="0.25">
      <c r="A254" s="7">
        <v>13470358</v>
      </c>
      <c r="B254" s="6" t="str">
        <f>VLOOKUP(ActividadesCom[[#This Row],[NO. DE CONTROL]],'LISTADO ESTUDIANTES'!A:C,2,FALSE)</f>
        <v>RODRIGUEZ CRUZ JORGE ALBERTO</v>
      </c>
      <c r="C254" s="6" t="str">
        <f>VLOOKUP(ActividadesCom[[#This Row],[NO. DE CONTROL]],'LISTADO ESTUDIANTES'!A:C,3,FALSE)</f>
        <v>INGENIERIA AMBIENTAL</v>
      </c>
      <c r="D254" s="5" t="str">
        <f>VLOOKUP(ActividadesCom[[#This Row],[NO. DE CONTROL]],'LISTADO ESTUDIANTES'!A:D,4,FALSE)</f>
        <v>BAJA</v>
      </c>
      <c r="E254" s="5">
        <f>SUM(ActividadesCom[[#This Row],[CRÉD. 1]],ActividadesCom[[#This Row],[CRÉD. 2]],ActividadesCom[[#This Row],[CRÉD. 3]],ActividadesCom[[#This Row],[CRÉD. 4]],ActividadesCom[[#This Row],[CRÉD. 5]])</f>
        <v>0</v>
      </c>
      <c r="F254" s="17" t="str">
        <f>IF(ActividadesCom[[#This Row],[ÚLTIMO SEMESTRE CON CRÉDITOS]]&gt;0,ROUND(AVERAGE(ActividadesCom[[#This Row],[VALOR NIVEL 5]],ActividadesCom[[#This Row],[VALOR NIVEL 4]],ActividadesCom[[#This Row],[VALOR NIVEL 3]],ActividadesCom[[#This Row],[VALOR NIVEL 2]],ActividadesCom[[#This Row],[VALOR NIVEL 1]]),0),"")</f>
        <v/>
      </c>
      <c r="G254" s="5" t="str">
        <f>IF(ActividadesCom[[#This Row],[PROMEDIO]]="","",IF(ActividadesCom[[#This Row],[PROMEDIO]]&gt;=4,"EXCELENTE",IF(ActividadesCom[[#This Row],[PROMEDIO]]&gt;=3,"NOTABLE",IF(ActividadesCom[[#This Row],[PROMEDIO]]&gt;=2,"BUENO",IF(ActividadesCom[[#This Row],[PROMEDIO]]=1,"SUFICIENTE","")))))</f>
        <v/>
      </c>
      <c r="H254" s="5">
        <f>MAX(ActividadesCom[[#This Row],[PERÍODO 1]],ActividadesCom[[#This Row],[PERÍODO 2]],ActividadesCom[[#This Row],[PERÍODO 3]],ActividadesCom[[#This Row],[PERÍODO 4]],ActividadesCom[[#This Row],[PERÍODO 5]])</f>
        <v>0</v>
      </c>
      <c r="I254" s="6"/>
      <c r="J254" s="5"/>
      <c r="K254" s="5"/>
      <c r="L254" s="5" t="str">
        <f>IF(ActividadesCom[[#This Row],[NIVEL 1]]&lt;&gt;0,VLOOKUP(ActividadesCom[[#This Row],[NIVEL 1]],Catálogo!A:B,2,FALSE),"")</f>
        <v/>
      </c>
      <c r="M254" s="5"/>
      <c r="N254" s="6"/>
      <c r="O254" s="5"/>
      <c r="P254" s="5"/>
      <c r="Q254" s="5" t="str">
        <f>IF(ActividadesCom[[#This Row],[NIVEL 2]]&lt;&gt;0,VLOOKUP(ActividadesCom[[#This Row],[NIVEL 2]],Catálogo!A:B,2,FALSE),"")</f>
        <v/>
      </c>
      <c r="R254" s="5"/>
      <c r="S254" s="6"/>
      <c r="T254" s="5"/>
      <c r="U254" s="5"/>
      <c r="V254" s="5" t="str">
        <f>IF(ActividadesCom[[#This Row],[NIVEL 3]]&lt;&gt;0,VLOOKUP(ActividadesCom[[#This Row],[NIVEL 3]],Catálogo!A:B,2,FALSE),"")</f>
        <v/>
      </c>
      <c r="W254" s="5"/>
      <c r="X254" s="6"/>
      <c r="Y254" s="5"/>
      <c r="Z254" s="5"/>
      <c r="AA254" s="5" t="str">
        <f>IF(ActividadesCom[[#This Row],[NIVEL 4]]&lt;&gt;0,VLOOKUP(ActividadesCom[[#This Row],[NIVEL 4]],Catálogo!A:B,2,FALSE),"")</f>
        <v/>
      </c>
      <c r="AB254" s="5"/>
      <c r="AC254" s="6"/>
      <c r="AD254" s="5"/>
      <c r="AE254" s="5"/>
      <c r="AF254" s="5" t="str">
        <f>IF(ActividadesCom[[#This Row],[NIVEL 5]]&lt;&gt;0,VLOOKUP(ActividadesCom[[#This Row],[NIVEL 5]],Catálogo!A:B,2,FALSE),"")</f>
        <v/>
      </c>
      <c r="AG254" s="5"/>
      <c r="AH254" s="2"/>
    </row>
    <row r="255" spans="1:34" ht="30" hidden="1" customHeight="1" x14ac:dyDescent="0.25">
      <c r="A255" s="7">
        <v>13470360</v>
      </c>
      <c r="B255" s="6" t="str">
        <f>VLOOKUP(ActividadesCom[[#This Row],[NO. DE CONTROL]],'LISTADO ESTUDIANTES'!A:C,2,FALSE)</f>
        <v>HERNANDEZ CHAN ALONDRA GUADALUPE</v>
      </c>
      <c r="C255" s="6" t="str">
        <f>VLOOKUP(ActividadesCom[[#This Row],[NO. DE CONTROL]],'LISTADO ESTUDIANTES'!A:C,3,FALSE)</f>
        <v>INGENIERIA EN ADMINISTRACION</v>
      </c>
      <c r="D255" s="5" t="str">
        <f>VLOOKUP(ActividadesCom[[#This Row],[NO. DE CONTROL]],'LISTADO ESTUDIANTES'!A:D,4,FALSE)</f>
        <v>BAJA</v>
      </c>
      <c r="E255" s="5">
        <f>SUM(ActividadesCom[[#This Row],[CRÉD. 1]],ActividadesCom[[#This Row],[CRÉD. 2]],ActividadesCom[[#This Row],[CRÉD. 3]],ActividadesCom[[#This Row],[CRÉD. 4]],ActividadesCom[[#This Row],[CRÉD. 5]])</f>
        <v>6</v>
      </c>
      <c r="F255" s="17">
        <f>IF(ActividadesCom[[#This Row],[ÚLTIMO SEMESTRE CON CRÉDITOS]]&gt;0,ROUND(AVERAGE(ActividadesCom[[#This Row],[VALOR NIVEL 5]],ActividadesCom[[#This Row],[VALOR NIVEL 4]],ActividadesCom[[#This Row],[VALOR NIVEL 3]],ActividadesCom[[#This Row],[VALOR NIVEL 2]],ActividadesCom[[#This Row],[VALOR NIVEL 1]]),0),"")</f>
        <v>2</v>
      </c>
      <c r="G255" s="5" t="str">
        <f>IF(ActividadesCom[[#This Row],[PROMEDIO]]="","",IF(ActividadesCom[[#This Row],[PROMEDIO]]&gt;=4,"EXCELENTE",IF(ActividadesCom[[#This Row],[PROMEDIO]]&gt;=3,"NOTABLE",IF(ActividadesCom[[#This Row],[PROMEDIO]]&gt;=2,"BUENO",IF(ActividadesCom[[#This Row],[PROMEDIO]]=1,"SUFICIENTE","")))))</f>
        <v>BUENO</v>
      </c>
      <c r="H255" s="5">
        <f>MAX(ActividadesCom[[#This Row],[PERÍODO 1]],ActividadesCom[[#This Row],[PERÍODO 2]],ActividadesCom[[#This Row],[PERÍODO 3]],ActividadesCom[[#This Row],[PERÍODO 4]],ActividadesCom[[#This Row],[PERÍODO 5]])</f>
        <v>20151</v>
      </c>
      <c r="I255" s="6" t="s">
        <v>3</v>
      </c>
      <c r="J255" s="5">
        <v>20151</v>
      </c>
      <c r="K255" s="5" t="s">
        <v>4009</v>
      </c>
      <c r="L255" s="5">
        <f>IF(ActividadesCom[[#This Row],[NIVEL 1]]&lt;&gt;0,VLOOKUP(ActividadesCom[[#This Row],[NIVEL 1]],Catálogo!A:B,2,FALSE),"")</f>
        <v>2</v>
      </c>
      <c r="M255" s="5">
        <v>1</v>
      </c>
      <c r="N255" s="6" t="s">
        <v>111</v>
      </c>
      <c r="O255" s="5">
        <v>20143</v>
      </c>
      <c r="P255" s="5" t="s">
        <v>4009</v>
      </c>
      <c r="Q255" s="5">
        <f>IF(ActividadesCom[[#This Row],[NIVEL 2]]&lt;&gt;0,VLOOKUP(ActividadesCom[[#This Row],[NIVEL 2]],Catálogo!A:B,2,FALSE),"")</f>
        <v>2</v>
      </c>
      <c r="R255" s="5">
        <v>1</v>
      </c>
      <c r="S255" s="6" t="s">
        <v>117</v>
      </c>
      <c r="T255" s="5">
        <v>20143</v>
      </c>
      <c r="U255" s="5" t="s">
        <v>4009</v>
      </c>
      <c r="V255" s="5">
        <f>IF(ActividadesCom[[#This Row],[NIVEL 3]]&lt;&gt;0,VLOOKUP(ActividadesCom[[#This Row],[NIVEL 3]],Catálogo!A:B,2,FALSE),"")</f>
        <v>2</v>
      </c>
      <c r="W255" s="5">
        <v>1</v>
      </c>
      <c r="X255" s="6" t="s">
        <v>65</v>
      </c>
      <c r="Y255" s="5">
        <v>20133</v>
      </c>
      <c r="Z255" s="5" t="s">
        <v>4009</v>
      </c>
      <c r="AA255" s="5">
        <f>IF(ActividadesCom[[#This Row],[NIVEL 4]]&lt;&gt;0,VLOOKUP(ActividadesCom[[#This Row],[NIVEL 4]],Catálogo!A:B,2,FALSE),"")</f>
        <v>2</v>
      </c>
      <c r="AB255" s="5">
        <v>1</v>
      </c>
      <c r="AC255" s="6" t="s">
        <v>22</v>
      </c>
      <c r="AD255" s="5" t="s">
        <v>61</v>
      </c>
      <c r="AE255" s="5" t="s">
        <v>4009</v>
      </c>
      <c r="AF255" s="5">
        <f>IF(ActividadesCom[[#This Row],[NIVEL 5]]&lt;&gt;0,VLOOKUP(ActividadesCom[[#This Row],[NIVEL 5]],Catálogo!A:B,2,FALSE),"")</f>
        <v>2</v>
      </c>
      <c r="AG255" s="5">
        <v>2</v>
      </c>
      <c r="AH255" s="2"/>
    </row>
    <row r="256" spans="1:34" ht="30" hidden="1" customHeight="1" x14ac:dyDescent="0.25">
      <c r="A256" s="7">
        <v>13470361</v>
      </c>
      <c r="B256" s="6" t="str">
        <f>VLOOKUP(ActividadesCom[[#This Row],[NO. DE CONTROL]],'LISTADO ESTUDIANTES'!A:C,2,FALSE)</f>
        <v>BURGOS ORTIZ SERGIO MANUEL</v>
      </c>
      <c r="C256" s="6" t="str">
        <f>VLOOKUP(ActividadesCom[[#This Row],[NO. DE CONTROL]],'LISTADO ESTUDIANTES'!A:C,3,FALSE)</f>
        <v>ARQUITECTURA</v>
      </c>
      <c r="D256" s="5" t="str">
        <f>VLOOKUP(ActividadesCom[[#This Row],[NO. DE CONTROL]],'LISTADO ESTUDIANTES'!A:D,4,FALSE)</f>
        <v>BAJA</v>
      </c>
      <c r="E256" s="5">
        <f>SUM(ActividadesCom[[#This Row],[CRÉD. 1]],ActividadesCom[[#This Row],[CRÉD. 2]],ActividadesCom[[#This Row],[CRÉD. 3]],ActividadesCom[[#This Row],[CRÉD. 4]],ActividadesCom[[#This Row],[CRÉD. 5]])</f>
        <v>0</v>
      </c>
      <c r="F256" s="17" t="str">
        <f>IF(ActividadesCom[[#This Row],[ÚLTIMO SEMESTRE CON CRÉDITOS]]&gt;0,ROUND(AVERAGE(ActividadesCom[[#This Row],[VALOR NIVEL 5]],ActividadesCom[[#This Row],[VALOR NIVEL 4]],ActividadesCom[[#This Row],[VALOR NIVEL 3]],ActividadesCom[[#This Row],[VALOR NIVEL 2]],ActividadesCom[[#This Row],[VALOR NIVEL 1]]),0),"")</f>
        <v/>
      </c>
      <c r="G256" s="5" t="str">
        <f>IF(ActividadesCom[[#This Row],[PROMEDIO]]="","",IF(ActividadesCom[[#This Row],[PROMEDIO]]&gt;=4,"EXCELENTE",IF(ActividadesCom[[#This Row],[PROMEDIO]]&gt;=3,"NOTABLE",IF(ActividadesCom[[#This Row],[PROMEDIO]]&gt;=2,"BUENO",IF(ActividadesCom[[#This Row],[PROMEDIO]]=1,"SUFICIENTE","")))))</f>
        <v/>
      </c>
      <c r="H256" s="5">
        <f>MAX(ActividadesCom[[#This Row],[PERÍODO 1]],ActividadesCom[[#This Row],[PERÍODO 2]],ActividadesCom[[#This Row],[PERÍODO 3]],ActividadesCom[[#This Row],[PERÍODO 4]],ActividadesCom[[#This Row],[PERÍODO 5]])</f>
        <v>0</v>
      </c>
      <c r="I256" s="6"/>
      <c r="J256" s="5"/>
      <c r="K256" s="5"/>
      <c r="L256" s="5" t="str">
        <f>IF(ActividadesCom[[#This Row],[NIVEL 1]]&lt;&gt;0,VLOOKUP(ActividadesCom[[#This Row],[NIVEL 1]],Catálogo!A:B,2,FALSE),"")</f>
        <v/>
      </c>
      <c r="M256" s="5"/>
      <c r="N256" s="6"/>
      <c r="O256" s="5"/>
      <c r="P256" s="5"/>
      <c r="Q256" s="5" t="str">
        <f>IF(ActividadesCom[[#This Row],[NIVEL 2]]&lt;&gt;0,VLOOKUP(ActividadesCom[[#This Row],[NIVEL 2]],Catálogo!A:B,2,FALSE),"")</f>
        <v/>
      </c>
      <c r="R256" s="5"/>
      <c r="S256" s="6"/>
      <c r="T256" s="5"/>
      <c r="U256" s="5"/>
      <c r="V256" s="5" t="str">
        <f>IF(ActividadesCom[[#This Row],[NIVEL 3]]&lt;&gt;0,VLOOKUP(ActividadesCom[[#This Row],[NIVEL 3]],Catálogo!A:B,2,FALSE),"")</f>
        <v/>
      </c>
      <c r="W256" s="5"/>
      <c r="X256" s="6"/>
      <c r="Y256" s="5"/>
      <c r="Z256" s="5"/>
      <c r="AA256" s="5" t="str">
        <f>IF(ActividadesCom[[#This Row],[NIVEL 4]]&lt;&gt;0,VLOOKUP(ActividadesCom[[#This Row],[NIVEL 4]],Catálogo!A:B,2,FALSE),"")</f>
        <v/>
      </c>
      <c r="AB256" s="5"/>
      <c r="AC256" s="6"/>
      <c r="AD256" s="5"/>
      <c r="AE256" s="5"/>
      <c r="AF256" s="5" t="str">
        <f>IF(ActividadesCom[[#This Row],[NIVEL 5]]&lt;&gt;0,VLOOKUP(ActividadesCom[[#This Row],[NIVEL 5]],Catálogo!A:B,2,FALSE),"")</f>
        <v/>
      </c>
      <c r="AG256" s="5"/>
      <c r="AH256" s="2"/>
    </row>
    <row r="257" spans="1:34" ht="30" hidden="1" customHeight="1" x14ac:dyDescent="0.25">
      <c r="A257" s="7">
        <v>13470367</v>
      </c>
      <c r="B257" s="6" t="str">
        <f>VLOOKUP(ActividadesCom[[#This Row],[NO. DE CONTROL]],'LISTADO ESTUDIANTES'!A:C,2,FALSE)</f>
        <v>MEDINA CHAN DARIEL GUSTAVO</v>
      </c>
      <c r="C257" s="6" t="str">
        <f>VLOOKUP(ActividadesCom[[#This Row],[NO. DE CONTROL]],'LISTADO ESTUDIANTES'!A:C,3,FALSE)</f>
        <v>INGENIERIA CIVIL</v>
      </c>
      <c r="D257" s="5" t="str">
        <f>VLOOKUP(ActividadesCom[[#This Row],[NO. DE CONTROL]],'LISTADO ESTUDIANTES'!A:D,4,FALSE)</f>
        <v>BAJA</v>
      </c>
      <c r="E257" s="5">
        <f>SUM(ActividadesCom[[#This Row],[CRÉD. 1]],ActividadesCom[[#This Row],[CRÉD. 2]],ActividadesCom[[#This Row],[CRÉD. 3]],ActividadesCom[[#This Row],[CRÉD. 4]],ActividadesCom[[#This Row],[CRÉD. 5]])</f>
        <v>0</v>
      </c>
      <c r="F257" s="17" t="str">
        <f>IF(ActividadesCom[[#This Row],[ÚLTIMO SEMESTRE CON CRÉDITOS]]&gt;0,ROUND(AVERAGE(ActividadesCom[[#This Row],[VALOR NIVEL 5]],ActividadesCom[[#This Row],[VALOR NIVEL 4]],ActividadesCom[[#This Row],[VALOR NIVEL 3]],ActividadesCom[[#This Row],[VALOR NIVEL 2]],ActividadesCom[[#This Row],[VALOR NIVEL 1]]),0),"")</f>
        <v/>
      </c>
      <c r="G257" s="5" t="str">
        <f>IF(ActividadesCom[[#This Row],[PROMEDIO]]="","",IF(ActividadesCom[[#This Row],[PROMEDIO]]&gt;=4,"EXCELENTE",IF(ActividadesCom[[#This Row],[PROMEDIO]]&gt;=3,"NOTABLE",IF(ActividadesCom[[#This Row],[PROMEDIO]]&gt;=2,"BUENO",IF(ActividadesCom[[#This Row],[PROMEDIO]]=1,"SUFICIENTE","")))))</f>
        <v/>
      </c>
      <c r="H257" s="5">
        <f>MAX(ActividadesCom[[#This Row],[PERÍODO 1]],ActividadesCom[[#This Row],[PERÍODO 2]],ActividadesCom[[#This Row],[PERÍODO 3]],ActividadesCom[[#This Row],[PERÍODO 4]],ActividadesCom[[#This Row],[PERÍODO 5]])</f>
        <v>0</v>
      </c>
      <c r="I257" s="6"/>
      <c r="J257" s="5"/>
      <c r="K257" s="5"/>
      <c r="L257" s="5" t="str">
        <f>IF(ActividadesCom[[#This Row],[NIVEL 1]]&lt;&gt;0,VLOOKUP(ActividadesCom[[#This Row],[NIVEL 1]],Catálogo!A:B,2,FALSE),"")</f>
        <v/>
      </c>
      <c r="M257" s="5"/>
      <c r="N257" s="6"/>
      <c r="O257" s="5"/>
      <c r="P257" s="5"/>
      <c r="Q257" s="5" t="str">
        <f>IF(ActividadesCom[[#This Row],[NIVEL 2]]&lt;&gt;0,VLOOKUP(ActividadesCom[[#This Row],[NIVEL 2]],Catálogo!A:B,2,FALSE),"")</f>
        <v/>
      </c>
      <c r="R257" s="5"/>
      <c r="S257" s="6"/>
      <c r="T257" s="5"/>
      <c r="U257" s="5"/>
      <c r="V257" s="5" t="str">
        <f>IF(ActividadesCom[[#This Row],[NIVEL 3]]&lt;&gt;0,VLOOKUP(ActividadesCom[[#This Row],[NIVEL 3]],Catálogo!A:B,2,FALSE),"")</f>
        <v/>
      </c>
      <c r="W257" s="5"/>
      <c r="X257" s="6"/>
      <c r="Y257" s="5"/>
      <c r="Z257" s="5"/>
      <c r="AA257" s="5" t="str">
        <f>IF(ActividadesCom[[#This Row],[NIVEL 4]]&lt;&gt;0,VLOOKUP(ActividadesCom[[#This Row],[NIVEL 4]],Catálogo!A:B,2,FALSE),"")</f>
        <v/>
      </c>
      <c r="AB257" s="5"/>
      <c r="AC257" s="6"/>
      <c r="AD257" s="5"/>
      <c r="AE257" s="5"/>
      <c r="AF257" s="5" t="str">
        <f>IF(ActividadesCom[[#This Row],[NIVEL 5]]&lt;&gt;0,VLOOKUP(ActividadesCom[[#This Row],[NIVEL 5]],Catálogo!A:B,2,FALSE),"")</f>
        <v/>
      </c>
      <c r="AG257" s="5"/>
      <c r="AH257" s="2"/>
    </row>
    <row r="258" spans="1:34" ht="30" hidden="1" customHeight="1" x14ac:dyDescent="0.25">
      <c r="A258" s="7">
        <v>13470370</v>
      </c>
      <c r="B258" s="6" t="str">
        <f>VLOOKUP(ActividadesCom[[#This Row],[NO. DE CONTROL]],'LISTADO ESTUDIANTES'!A:C,2,FALSE)</f>
        <v>AVILA GUERRERO MANUEL ADALBERTO</v>
      </c>
      <c r="C258" s="6" t="str">
        <f>VLOOKUP(ActividadesCom[[#This Row],[NO. DE CONTROL]],'LISTADO ESTUDIANTES'!A:C,3,FALSE)</f>
        <v>INGENIERIA INFORMATICA</v>
      </c>
      <c r="D258" s="5" t="str">
        <f>VLOOKUP(ActividadesCom[[#This Row],[NO. DE CONTROL]],'LISTADO ESTUDIANTES'!A:D,4,FALSE)</f>
        <v>BAJA</v>
      </c>
      <c r="E258" s="5">
        <f>SUM(ActividadesCom[[#This Row],[CRÉD. 1]],ActividadesCom[[#This Row],[CRÉD. 2]],ActividadesCom[[#This Row],[CRÉD. 3]],ActividadesCom[[#This Row],[CRÉD. 4]],ActividadesCom[[#This Row],[CRÉD. 5]])</f>
        <v>5</v>
      </c>
      <c r="F258" s="17">
        <f>IF(ActividadesCom[[#This Row],[ÚLTIMO SEMESTRE CON CRÉDITOS]]&gt;0,ROUND(AVERAGE(ActividadesCom[[#This Row],[VALOR NIVEL 5]],ActividadesCom[[#This Row],[VALOR NIVEL 4]],ActividadesCom[[#This Row],[VALOR NIVEL 3]],ActividadesCom[[#This Row],[VALOR NIVEL 2]],ActividadesCom[[#This Row],[VALOR NIVEL 1]]),0),"")</f>
        <v>2</v>
      </c>
      <c r="G258" s="5" t="str">
        <f>IF(ActividadesCom[[#This Row],[PROMEDIO]]="","",IF(ActividadesCom[[#This Row],[PROMEDIO]]&gt;=4,"EXCELENTE",IF(ActividadesCom[[#This Row],[PROMEDIO]]&gt;=3,"NOTABLE",IF(ActividadesCom[[#This Row],[PROMEDIO]]&gt;=2,"BUENO",IF(ActividadesCom[[#This Row],[PROMEDIO]]=1,"SUFICIENTE","")))))</f>
        <v>BUENO</v>
      </c>
      <c r="H258" s="5">
        <f>MAX(ActividadesCom[[#This Row],[PERÍODO 1]],ActividadesCom[[#This Row],[PERÍODO 2]],ActividadesCom[[#This Row],[PERÍODO 3]],ActividadesCom[[#This Row],[PERÍODO 4]],ActividadesCom[[#This Row],[PERÍODO 5]])</f>
        <v>20181</v>
      </c>
      <c r="I258" s="6" t="s">
        <v>351</v>
      </c>
      <c r="J258" s="5">
        <v>20171</v>
      </c>
      <c r="K258" s="5" t="s">
        <v>4009</v>
      </c>
      <c r="L258" s="5">
        <f>IF(ActividadesCom[[#This Row],[NIVEL 1]]&lt;&gt;0,VLOOKUP(ActividadesCom[[#This Row],[NIVEL 1]],Catálogo!A:B,2,FALSE),"")</f>
        <v>2</v>
      </c>
      <c r="M258" s="5">
        <v>1</v>
      </c>
      <c r="N258" s="6" t="s">
        <v>510</v>
      </c>
      <c r="O258" s="5">
        <v>20173</v>
      </c>
      <c r="P258" s="5" t="s">
        <v>4009</v>
      </c>
      <c r="Q258" s="5">
        <f>IF(ActividadesCom[[#This Row],[NIVEL 2]]&lt;&gt;0,VLOOKUP(ActividadesCom[[#This Row],[NIVEL 2]],Catálogo!A:B,2,FALSE),"")</f>
        <v>2</v>
      </c>
      <c r="R258" s="5">
        <v>1</v>
      </c>
      <c r="S258" s="6" t="s">
        <v>545</v>
      </c>
      <c r="T258" s="5">
        <v>20181</v>
      </c>
      <c r="U258" s="5" t="s">
        <v>4009</v>
      </c>
      <c r="V258" s="5">
        <f>IF(ActividadesCom[[#This Row],[NIVEL 3]]&lt;&gt;0,VLOOKUP(ActividadesCom[[#This Row],[NIVEL 3]],Catálogo!A:B,2,FALSE),"")</f>
        <v>2</v>
      </c>
      <c r="W258" s="5">
        <v>1</v>
      </c>
      <c r="X258" s="6" t="s">
        <v>510</v>
      </c>
      <c r="Y258" s="5">
        <v>20181</v>
      </c>
      <c r="Z258" s="5" t="s">
        <v>4009</v>
      </c>
      <c r="AA258" s="5">
        <f>IF(ActividadesCom[[#This Row],[NIVEL 4]]&lt;&gt;0,VLOOKUP(ActividadesCom[[#This Row],[NIVEL 4]],Catálogo!A:B,2,FALSE),"")</f>
        <v>2</v>
      </c>
      <c r="AB258" s="5">
        <v>1</v>
      </c>
      <c r="AC258" s="6" t="s">
        <v>5</v>
      </c>
      <c r="AD258" s="5">
        <v>20171</v>
      </c>
      <c r="AE258" s="5" t="s">
        <v>4009</v>
      </c>
      <c r="AF258" s="5">
        <f>IF(ActividadesCom[[#This Row],[NIVEL 5]]&lt;&gt;0,VLOOKUP(ActividadesCom[[#This Row],[NIVEL 5]],Catálogo!A:B,2,FALSE),"")</f>
        <v>2</v>
      </c>
      <c r="AG258" s="5">
        <v>1</v>
      </c>
      <c r="AH258" s="2"/>
    </row>
    <row r="259" spans="1:34" ht="30" hidden="1" customHeight="1" x14ac:dyDescent="0.25">
      <c r="A259" s="7">
        <v>13470371</v>
      </c>
      <c r="B259" s="6" t="str">
        <f>VLOOKUP(ActividadesCom[[#This Row],[NO. DE CONTROL]],'LISTADO ESTUDIANTES'!A:C,2,FALSE)</f>
        <v>LOPEZ AKE IVAN NOE</v>
      </c>
      <c r="C259" s="6" t="str">
        <f>VLOOKUP(ActividadesCom[[#This Row],[NO. DE CONTROL]],'LISTADO ESTUDIANTES'!A:C,3,FALSE)</f>
        <v>INGENIERIA INFORMATICA</v>
      </c>
      <c r="D259" s="5" t="str">
        <f>VLOOKUP(ActividadesCom[[#This Row],[NO. DE CONTROL]],'LISTADO ESTUDIANTES'!A:D,4,FALSE)</f>
        <v>BAJA</v>
      </c>
      <c r="E259" s="5">
        <f>SUM(ActividadesCom[[#This Row],[CRÉD. 1]],ActividadesCom[[#This Row],[CRÉD. 2]],ActividadesCom[[#This Row],[CRÉD. 3]],ActividadesCom[[#This Row],[CRÉD. 4]],ActividadesCom[[#This Row],[CRÉD. 5]])</f>
        <v>1</v>
      </c>
      <c r="F259" s="17">
        <f>IF(ActividadesCom[[#This Row],[ÚLTIMO SEMESTRE CON CRÉDITOS]]&gt;0,ROUND(AVERAGE(ActividadesCom[[#This Row],[VALOR NIVEL 5]],ActividadesCom[[#This Row],[VALOR NIVEL 4]],ActividadesCom[[#This Row],[VALOR NIVEL 3]],ActividadesCom[[#This Row],[VALOR NIVEL 2]],ActividadesCom[[#This Row],[VALOR NIVEL 1]]),0),"")</f>
        <v>2</v>
      </c>
      <c r="G259" s="5" t="str">
        <f>IF(ActividadesCom[[#This Row],[PROMEDIO]]="","",IF(ActividadesCom[[#This Row],[PROMEDIO]]&gt;=4,"EXCELENTE",IF(ActividadesCom[[#This Row],[PROMEDIO]]&gt;=3,"NOTABLE",IF(ActividadesCom[[#This Row],[PROMEDIO]]&gt;=2,"BUENO",IF(ActividadesCom[[#This Row],[PROMEDIO]]=1,"SUFICIENTE","")))))</f>
        <v>BUENO</v>
      </c>
      <c r="H259" s="5">
        <f>MAX(ActividadesCom[[#This Row],[PERÍODO 1]],ActividadesCom[[#This Row],[PERÍODO 2]],ActividadesCom[[#This Row],[PERÍODO 3]],ActividadesCom[[#This Row],[PERÍODO 4]],ActividadesCom[[#This Row],[PERÍODO 5]])</f>
        <v>20181</v>
      </c>
      <c r="I259" s="6" t="s">
        <v>952</v>
      </c>
      <c r="J259" s="5">
        <v>20181</v>
      </c>
      <c r="K259" s="5" t="s">
        <v>4009</v>
      </c>
      <c r="L259" s="5">
        <f>IF(ActividadesCom[[#This Row],[NIVEL 1]]&lt;&gt;0,VLOOKUP(ActividadesCom[[#This Row],[NIVEL 1]],Catálogo!A:B,2,FALSE),"")</f>
        <v>2</v>
      </c>
      <c r="M259" s="5">
        <v>1</v>
      </c>
      <c r="N259" s="6"/>
      <c r="O259" s="5"/>
      <c r="P259" s="5"/>
      <c r="Q259" s="5" t="str">
        <f>IF(ActividadesCom[[#This Row],[NIVEL 2]]&lt;&gt;0,VLOOKUP(ActividadesCom[[#This Row],[NIVEL 2]],Catálogo!A:B,2,FALSE),"")</f>
        <v/>
      </c>
      <c r="R259" s="5"/>
      <c r="S259" s="6"/>
      <c r="T259" s="5"/>
      <c r="U259" s="5"/>
      <c r="V259" s="5" t="str">
        <f>IF(ActividadesCom[[#This Row],[NIVEL 3]]&lt;&gt;0,VLOOKUP(ActividadesCom[[#This Row],[NIVEL 3]],Catálogo!A:B,2,FALSE),"")</f>
        <v/>
      </c>
      <c r="W259" s="5"/>
      <c r="X259" s="6"/>
      <c r="Y259" s="5"/>
      <c r="Z259" s="5"/>
      <c r="AA259" s="5" t="str">
        <f>IF(ActividadesCom[[#This Row],[NIVEL 4]]&lt;&gt;0,VLOOKUP(ActividadesCom[[#This Row],[NIVEL 4]],Catálogo!A:B,2,FALSE),"")</f>
        <v/>
      </c>
      <c r="AB259" s="5"/>
      <c r="AC259" s="6"/>
      <c r="AD259" s="5"/>
      <c r="AE259" s="5"/>
      <c r="AF259" s="5" t="str">
        <f>IF(ActividadesCom[[#This Row],[NIVEL 5]]&lt;&gt;0,VLOOKUP(ActividadesCom[[#This Row],[NIVEL 5]],Catálogo!A:B,2,FALSE),"")</f>
        <v/>
      </c>
      <c r="AG259" s="5"/>
      <c r="AH259" s="2"/>
    </row>
    <row r="260" spans="1:34" ht="30" hidden="1" customHeight="1" x14ac:dyDescent="0.25">
      <c r="A260" s="7">
        <v>13470372</v>
      </c>
      <c r="B260" s="6" t="str">
        <f>VLOOKUP(ActividadesCom[[#This Row],[NO. DE CONTROL]],'LISTADO ESTUDIANTES'!A:C,2,FALSE)</f>
        <v>ARAGON OSORIO CARLOS EDUARDO</v>
      </c>
      <c r="C260" s="6" t="str">
        <f>VLOOKUP(ActividadesCom[[#This Row],[NO. DE CONTROL]],'LISTADO ESTUDIANTES'!A:C,3,FALSE)</f>
        <v>INGENIERIA CIVIL</v>
      </c>
      <c r="D260" s="5" t="str">
        <f>VLOOKUP(ActividadesCom[[#This Row],[NO. DE CONTROL]],'LISTADO ESTUDIANTES'!A:D,4,FALSE)</f>
        <v>BAJA</v>
      </c>
      <c r="E260" s="5">
        <f>SUM(ActividadesCom[[#This Row],[CRÉD. 1]],ActividadesCom[[#This Row],[CRÉD. 2]],ActividadesCom[[#This Row],[CRÉD. 3]],ActividadesCom[[#This Row],[CRÉD. 4]],ActividadesCom[[#This Row],[CRÉD. 5]])</f>
        <v>0</v>
      </c>
      <c r="F260" s="17" t="str">
        <f>IF(ActividadesCom[[#This Row],[ÚLTIMO SEMESTRE CON CRÉDITOS]]&gt;0,ROUND(AVERAGE(ActividadesCom[[#This Row],[VALOR NIVEL 5]],ActividadesCom[[#This Row],[VALOR NIVEL 4]],ActividadesCom[[#This Row],[VALOR NIVEL 3]],ActividadesCom[[#This Row],[VALOR NIVEL 2]],ActividadesCom[[#This Row],[VALOR NIVEL 1]]),0),"")</f>
        <v/>
      </c>
      <c r="G260" s="5" t="str">
        <f>IF(ActividadesCom[[#This Row],[PROMEDIO]]="","",IF(ActividadesCom[[#This Row],[PROMEDIO]]&gt;=4,"EXCELENTE",IF(ActividadesCom[[#This Row],[PROMEDIO]]&gt;=3,"NOTABLE",IF(ActividadesCom[[#This Row],[PROMEDIO]]&gt;=2,"BUENO",IF(ActividadesCom[[#This Row],[PROMEDIO]]=1,"SUFICIENTE","")))))</f>
        <v/>
      </c>
      <c r="H260" s="5">
        <f>MAX(ActividadesCom[[#This Row],[PERÍODO 1]],ActividadesCom[[#This Row],[PERÍODO 2]],ActividadesCom[[#This Row],[PERÍODO 3]],ActividadesCom[[#This Row],[PERÍODO 4]],ActividadesCom[[#This Row],[PERÍODO 5]])</f>
        <v>0</v>
      </c>
      <c r="I260" s="6"/>
      <c r="J260" s="5"/>
      <c r="K260" s="5"/>
      <c r="L260" s="5" t="str">
        <f>IF(ActividadesCom[[#This Row],[NIVEL 1]]&lt;&gt;0,VLOOKUP(ActividadesCom[[#This Row],[NIVEL 1]],Catálogo!A:B,2,FALSE),"")</f>
        <v/>
      </c>
      <c r="M260" s="5"/>
      <c r="N260" s="6"/>
      <c r="O260" s="5"/>
      <c r="P260" s="5"/>
      <c r="Q260" s="5" t="str">
        <f>IF(ActividadesCom[[#This Row],[NIVEL 2]]&lt;&gt;0,VLOOKUP(ActividadesCom[[#This Row],[NIVEL 2]],Catálogo!A:B,2,FALSE),"")</f>
        <v/>
      </c>
      <c r="R260" s="5"/>
      <c r="S260" s="6"/>
      <c r="T260" s="5"/>
      <c r="U260" s="5"/>
      <c r="V260" s="5" t="str">
        <f>IF(ActividadesCom[[#This Row],[NIVEL 3]]&lt;&gt;0,VLOOKUP(ActividadesCom[[#This Row],[NIVEL 3]],Catálogo!A:B,2,FALSE),"")</f>
        <v/>
      </c>
      <c r="W260" s="5"/>
      <c r="X260" s="6"/>
      <c r="Y260" s="5"/>
      <c r="Z260" s="5"/>
      <c r="AA260" s="5" t="str">
        <f>IF(ActividadesCom[[#This Row],[NIVEL 4]]&lt;&gt;0,VLOOKUP(ActividadesCom[[#This Row],[NIVEL 4]],Catálogo!A:B,2,FALSE),"")</f>
        <v/>
      </c>
      <c r="AB260" s="5"/>
      <c r="AC260" s="6"/>
      <c r="AD260" s="5"/>
      <c r="AE260" s="5"/>
      <c r="AF260" s="5" t="str">
        <f>IF(ActividadesCom[[#This Row],[NIVEL 5]]&lt;&gt;0,VLOOKUP(ActividadesCom[[#This Row],[NIVEL 5]],Catálogo!A:B,2,FALSE),"")</f>
        <v/>
      </c>
      <c r="AG260" s="5"/>
      <c r="AH260" s="2"/>
    </row>
    <row r="261" spans="1:34" ht="30" hidden="1" customHeight="1" x14ac:dyDescent="0.25">
      <c r="A261" s="7">
        <v>13470373</v>
      </c>
      <c r="B261" s="6" t="str">
        <f>VLOOKUP(ActividadesCom[[#This Row],[NO. DE CONTROL]],'LISTADO ESTUDIANTES'!A:C,2,FALSE)</f>
        <v>COYOC CHI MEYLI MARITZA</v>
      </c>
      <c r="C261" s="6" t="str">
        <f>VLOOKUP(ActividadesCom[[#This Row],[NO. DE CONTROL]],'LISTADO ESTUDIANTES'!A:C,3,FALSE)</f>
        <v>INGENIERIA EN ADMINISTRACION</v>
      </c>
      <c r="D261" s="5" t="str">
        <f>VLOOKUP(ActividadesCom[[#This Row],[NO. DE CONTROL]],'LISTADO ESTUDIANTES'!A:D,4,FALSE)</f>
        <v>BAJA</v>
      </c>
      <c r="E261" s="5">
        <f>SUM(ActividadesCom[[#This Row],[CRÉD. 1]],ActividadesCom[[#This Row],[CRÉD. 2]],ActividadesCom[[#This Row],[CRÉD. 3]],ActividadesCom[[#This Row],[CRÉD. 4]],ActividadesCom[[#This Row],[CRÉD. 5]])</f>
        <v>5</v>
      </c>
      <c r="F261" s="17">
        <f>IF(ActividadesCom[[#This Row],[ÚLTIMO SEMESTRE CON CRÉDITOS]]&gt;0,ROUND(AVERAGE(ActividadesCom[[#This Row],[VALOR NIVEL 5]],ActividadesCom[[#This Row],[VALOR NIVEL 4]],ActividadesCom[[#This Row],[VALOR NIVEL 3]],ActividadesCom[[#This Row],[VALOR NIVEL 2]],ActividadesCom[[#This Row],[VALOR NIVEL 1]]),0),"")</f>
        <v>2</v>
      </c>
      <c r="G261" s="5" t="str">
        <f>IF(ActividadesCom[[#This Row],[PROMEDIO]]="","",IF(ActividadesCom[[#This Row],[PROMEDIO]]&gt;=4,"EXCELENTE",IF(ActividadesCom[[#This Row],[PROMEDIO]]&gt;=3,"NOTABLE",IF(ActividadesCom[[#This Row],[PROMEDIO]]&gt;=2,"BUENO",IF(ActividadesCom[[#This Row],[PROMEDIO]]=1,"SUFICIENTE","")))))</f>
        <v>BUENO</v>
      </c>
      <c r="H261" s="5">
        <f>MAX(ActividadesCom[[#This Row],[PERÍODO 1]],ActividadesCom[[#This Row],[PERÍODO 2]],ActividadesCom[[#This Row],[PERÍODO 3]],ActividadesCom[[#This Row],[PERÍODO 4]],ActividadesCom[[#This Row],[PERÍODO 5]])</f>
        <v>20151</v>
      </c>
      <c r="I261" s="6" t="s">
        <v>3</v>
      </c>
      <c r="J261" s="5">
        <v>20151</v>
      </c>
      <c r="K261" s="5" t="s">
        <v>4009</v>
      </c>
      <c r="L261" s="5">
        <f>IF(ActividadesCom[[#This Row],[NIVEL 1]]&lt;&gt;0,VLOOKUP(ActividadesCom[[#This Row],[NIVEL 1]],Catálogo!A:B,2,FALSE),"")</f>
        <v>2</v>
      </c>
      <c r="M261" s="5">
        <v>1</v>
      </c>
      <c r="N261" s="6" t="s">
        <v>111</v>
      </c>
      <c r="O261" s="5">
        <v>20151</v>
      </c>
      <c r="P261" s="5" t="s">
        <v>4009</v>
      </c>
      <c r="Q261" s="5">
        <f>IF(ActividadesCom[[#This Row],[NIVEL 2]]&lt;&gt;0,VLOOKUP(ActividadesCom[[#This Row],[NIVEL 2]],Catálogo!A:B,2,FALSE),"")</f>
        <v>2</v>
      </c>
      <c r="R261" s="5">
        <v>1</v>
      </c>
      <c r="S261" s="6" t="s">
        <v>111</v>
      </c>
      <c r="T261" s="5">
        <v>20133</v>
      </c>
      <c r="U261" s="5" t="s">
        <v>4009</v>
      </c>
      <c r="V261" s="5">
        <f>IF(ActividadesCom[[#This Row],[NIVEL 3]]&lt;&gt;0,VLOOKUP(ActividadesCom[[#This Row],[NIVEL 3]],Catálogo!A:B,2,FALSE),"")</f>
        <v>2</v>
      </c>
      <c r="W261" s="5">
        <v>1</v>
      </c>
      <c r="X261" s="6"/>
      <c r="Y261" s="5"/>
      <c r="Z261" s="5"/>
      <c r="AA261" s="5" t="str">
        <f>IF(ActividadesCom[[#This Row],[NIVEL 4]]&lt;&gt;0,VLOOKUP(ActividadesCom[[#This Row],[NIVEL 4]],Catálogo!A:B,2,FALSE),"")</f>
        <v/>
      </c>
      <c r="AB261" s="5"/>
      <c r="AC261" s="6" t="s">
        <v>33</v>
      </c>
      <c r="AD261" s="5" t="s">
        <v>51</v>
      </c>
      <c r="AE261" s="5" t="s">
        <v>4009</v>
      </c>
      <c r="AF261" s="5">
        <f>IF(ActividadesCom[[#This Row],[NIVEL 5]]&lt;&gt;0,VLOOKUP(ActividadesCom[[#This Row],[NIVEL 5]],Catálogo!A:B,2,FALSE),"")</f>
        <v>2</v>
      </c>
      <c r="AG261" s="5">
        <v>2</v>
      </c>
      <c r="AH261" s="2"/>
    </row>
    <row r="262" spans="1:34" ht="30" hidden="1" customHeight="1" x14ac:dyDescent="0.25">
      <c r="A262" s="7">
        <v>13470374</v>
      </c>
      <c r="B262" s="6" t="str">
        <f>VLOOKUP(ActividadesCom[[#This Row],[NO. DE CONTROL]],'LISTADO ESTUDIANTES'!A:C,2,FALSE)</f>
        <v>SANTANA LEON ANA GUADALUPE</v>
      </c>
      <c r="C262" s="6" t="str">
        <f>VLOOKUP(ActividadesCom[[#This Row],[NO. DE CONTROL]],'LISTADO ESTUDIANTES'!A:C,3,FALSE)</f>
        <v>INGENIERIA EN ADMINISTRACION</v>
      </c>
      <c r="D262" s="5" t="str">
        <f>VLOOKUP(ActividadesCom[[#This Row],[NO. DE CONTROL]],'LISTADO ESTUDIANTES'!A:D,4,FALSE)</f>
        <v>BAJA</v>
      </c>
      <c r="E262" s="5">
        <f>SUM(ActividadesCom[[#This Row],[CRÉD. 1]],ActividadesCom[[#This Row],[CRÉD. 2]],ActividadesCom[[#This Row],[CRÉD. 3]],ActividadesCom[[#This Row],[CRÉD. 4]],ActividadesCom[[#This Row],[CRÉD. 5]])</f>
        <v>5</v>
      </c>
      <c r="F262" s="17">
        <f>IF(ActividadesCom[[#This Row],[ÚLTIMO SEMESTRE CON CRÉDITOS]]&gt;0,ROUND(AVERAGE(ActividadesCom[[#This Row],[VALOR NIVEL 5]],ActividadesCom[[#This Row],[VALOR NIVEL 4]],ActividadesCom[[#This Row],[VALOR NIVEL 3]],ActividadesCom[[#This Row],[VALOR NIVEL 2]],ActividadesCom[[#This Row],[VALOR NIVEL 1]]),0),"")</f>
        <v>2</v>
      </c>
      <c r="G262" s="5" t="str">
        <f>IF(ActividadesCom[[#This Row],[PROMEDIO]]="","",IF(ActividadesCom[[#This Row],[PROMEDIO]]&gt;=4,"EXCELENTE",IF(ActividadesCom[[#This Row],[PROMEDIO]]&gt;=3,"NOTABLE",IF(ActividadesCom[[#This Row],[PROMEDIO]]&gt;=2,"BUENO",IF(ActividadesCom[[#This Row],[PROMEDIO]]=1,"SUFICIENTE","")))))</f>
        <v>BUENO</v>
      </c>
      <c r="H262" s="5">
        <f>MAX(ActividadesCom[[#This Row],[PERÍODO 1]],ActividadesCom[[#This Row],[PERÍODO 2]],ActividadesCom[[#This Row],[PERÍODO 3]],ActividadesCom[[#This Row],[PERÍODO 4]],ActividadesCom[[#This Row],[PERÍODO 5]])</f>
        <v>20151</v>
      </c>
      <c r="I262" s="6" t="s">
        <v>3</v>
      </c>
      <c r="J262" s="5">
        <v>20151</v>
      </c>
      <c r="K262" s="5" t="s">
        <v>4009</v>
      </c>
      <c r="L262" s="5">
        <f>IF(ActividadesCom[[#This Row],[NIVEL 1]]&lt;&gt;0,VLOOKUP(ActividadesCom[[#This Row],[NIVEL 1]],Catálogo!A:B,2,FALSE),"")</f>
        <v>2</v>
      </c>
      <c r="M262" s="5">
        <v>1</v>
      </c>
      <c r="N262" s="6" t="s">
        <v>111</v>
      </c>
      <c r="O262" s="5">
        <v>20151</v>
      </c>
      <c r="P262" s="5" t="s">
        <v>4009</v>
      </c>
      <c r="Q262" s="5">
        <f>IF(ActividadesCom[[#This Row],[NIVEL 2]]&lt;&gt;0,VLOOKUP(ActividadesCom[[#This Row],[NIVEL 2]],Catálogo!A:B,2,FALSE),"")</f>
        <v>2</v>
      </c>
      <c r="R262" s="5">
        <v>1</v>
      </c>
      <c r="S262" s="6" t="s">
        <v>111</v>
      </c>
      <c r="T262" s="5">
        <v>20133</v>
      </c>
      <c r="U262" s="5" t="s">
        <v>4009</v>
      </c>
      <c r="V262" s="5">
        <f>IF(ActividadesCom[[#This Row],[NIVEL 3]]&lt;&gt;0,VLOOKUP(ActividadesCom[[#This Row],[NIVEL 3]],Catálogo!A:B,2,FALSE),"")</f>
        <v>2</v>
      </c>
      <c r="W262" s="5">
        <v>1</v>
      </c>
      <c r="X262" s="6"/>
      <c r="Y262" s="5"/>
      <c r="Z262" s="5"/>
      <c r="AA262" s="5" t="str">
        <f>IF(ActividadesCom[[#This Row],[NIVEL 4]]&lt;&gt;0,VLOOKUP(ActividadesCom[[#This Row],[NIVEL 4]],Catálogo!A:B,2,FALSE),"")</f>
        <v/>
      </c>
      <c r="AB262" s="5"/>
      <c r="AC262" s="6" t="s">
        <v>33</v>
      </c>
      <c r="AD262" s="5" t="s">
        <v>51</v>
      </c>
      <c r="AE262" s="5" t="s">
        <v>4009</v>
      </c>
      <c r="AF262" s="5">
        <f>IF(ActividadesCom[[#This Row],[NIVEL 5]]&lt;&gt;0,VLOOKUP(ActividadesCom[[#This Row],[NIVEL 5]],Catálogo!A:B,2,FALSE),"")</f>
        <v>2</v>
      </c>
      <c r="AG262" s="5">
        <v>2</v>
      </c>
      <c r="AH262" s="2"/>
    </row>
    <row r="263" spans="1:34" ht="30" hidden="1" customHeight="1" x14ac:dyDescent="0.25">
      <c r="A263" s="7">
        <v>13470376</v>
      </c>
      <c r="B263" s="6" t="str">
        <f>VLOOKUP(ActividadesCom[[#This Row],[NO. DE CONTROL]],'LISTADO ESTUDIANTES'!A:C,2,FALSE)</f>
        <v>GUZMAN AVILA JANETH ALEJANDRA</v>
      </c>
      <c r="C263" s="6" t="str">
        <f>VLOOKUP(ActividadesCom[[#This Row],[NO. DE CONTROL]],'LISTADO ESTUDIANTES'!A:C,3,FALSE)</f>
        <v>INGENIERIA EN ADMINISTRACION</v>
      </c>
      <c r="D263" s="5" t="str">
        <f>VLOOKUP(ActividadesCom[[#This Row],[NO. DE CONTROL]],'LISTADO ESTUDIANTES'!A:D,4,FALSE)</f>
        <v>BAJA</v>
      </c>
      <c r="E263" s="5">
        <f>SUM(ActividadesCom[[#This Row],[CRÉD. 1]],ActividadesCom[[#This Row],[CRÉD. 2]],ActividadesCom[[#This Row],[CRÉD. 3]],ActividadesCom[[#This Row],[CRÉD. 4]],ActividadesCom[[#This Row],[CRÉD. 5]])</f>
        <v>5</v>
      </c>
      <c r="F263" s="17">
        <f>IF(ActividadesCom[[#This Row],[ÚLTIMO SEMESTRE CON CRÉDITOS]]&gt;0,ROUND(AVERAGE(ActividadesCom[[#This Row],[VALOR NIVEL 5]],ActividadesCom[[#This Row],[VALOR NIVEL 4]],ActividadesCom[[#This Row],[VALOR NIVEL 3]],ActividadesCom[[#This Row],[VALOR NIVEL 2]],ActividadesCom[[#This Row],[VALOR NIVEL 1]]),0),"")</f>
        <v>2</v>
      </c>
      <c r="G263" s="5" t="str">
        <f>IF(ActividadesCom[[#This Row],[PROMEDIO]]="","",IF(ActividadesCom[[#This Row],[PROMEDIO]]&gt;=4,"EXCELENTE",IF(ActividadesCom[[#This Row],[PROMEDIO]]&gt;=3,"NOTABLE",IF(ActividadesCom[[#This Row],[PROMEDIO]]&gt;=2,"BUENO",IF(ActividadesCom[[#This Row],[PROMEDIO]]=1,"SUFICIENTE","")))))</f>
        <v>BUENO</v>
      </c>
      <c r="H263" s="5">
        <f>MAX(ActividadesCom[[#This Row],[PERÍODO 1]],ActividadesCom[[#This Row],[PERÍODO 2]],ActividadesCom[[#This Row],[PERÍODO 3]],ActividadesCom[[#This Row],[PERÍODO 4]],ActividadesCom[[#This Row],[PERÍODO 5]])</f>
        <v>20151</v>
      </c>
      <c r="I263" s="6" t="s">
        <v>3</v>
      </c>
      <c r="J263" s="5">
        <v>20151</v>
      </c>
      <c r="K263" s="5" t="s">
        <v>4009</v>
      </c>
      <c r="L263" s="5">
        <f>IF(ActividadesCom[[#This Row],[NIVEL 1]]&lt;&gt;0,VLOOKUP(ActividadesCom[[#This Row],[NIVEL 1]],Catálogo!A:B,2,FALSE),"")</f>
        <v>2</v>
      </c>
      <c r="M263" s="5">
        <v>1</v>
      </c>
      <c r="N263" s="6" t="s">
        <v>111</v>
      </c>
      <c r="O263" s="5">
        <v>20143</v>
      </c>
      <c r="P263" s="5" t="s">
        <v>4009</v>
      </c>
      <c r="Q263" s="5">
        <f>IF(ActividadesCom[[#This Row],[NIVEL 2]]&lt;&gt;0,VLOOKUP(ActividadesCom[[#This Row],[NIVEL 2]],Catálogo!A:B,2,FALSE),"")</f>
        <v>2</v>
      </c>
      <c r="R263" s="5">
        <v>1</v>
      </c>
      <c r="S263" s="6" t="s">
        <v>120</v>
      </c>
      <c r="T263" s="5">
        <v>20143</v>
      </c>
      <c r="U263" s="5" t="s">
        <v>4009</v>
      </c>
      <c r="V263" s="5">
        <f>IF(ActividadesCom[[#This Row],[NIVEL 3]]&lt;&gt;0,VLOOKUP(ActividadesCom[[#This Row],[NIVEL 3]],Catálogo!A:B,2,FALSE),"")</f>
        <v>2</v>
      </c>
      <c r="W263" s="5">
        <v>1</v>
      </c>
      <c r="X263" s="6" t="s">
        <v>111</v>
      </c>
      <c r="Y263" s="5">
        <v>20141</v>
      </c>
      <c r="Z263" s="5" t="s">
        <v>4009</v>
      </c>
      <c r="AA263" s="5">
        <f>IF(ActividadesCom[[#This Row],[NIVEL 4]]&lt;&gt;0,VLOOKUP(ActividadesCom[[#This Row],[NIVEL 4]],Catálogo!A:B,2,FALSE),"")</f>
        <v>2</v>
      </c>
      <c r="AB263" s="5">
        <v>1</v>
      </c>
      <c r="AC263" s="6" t="s">
        <v>2</v>
      </c>
      <c r="AD263" s="5">
        <v>20133</v>
      </c>
      <c r="AE263" s="5" t="s">
        <v>4009</v>
      </c>
      <c r="AF263" s="5">
        <f>IF(ActividadesCom[[#This Row],[NIVEL 5]]&lt;&gt;0,VLOOKUP(ActividadesCom[[#This Row],[NIVEL 5]],Catálogo!A:B,2,FALSE),"")</f>
        <v>2</v>
      </c>
      <c r="AG263" s="5">
        <v>1</v>
      </c>
      <c r="AH263" s="2"/>
    </row>
    <row r="264" spans="1:34" ht="30" hidden="1" customHeight="1" x14ac:dyDescent="0.25">
      <c r="A264" s="7">
        <v>13470377</v>
      </c>
      <c r="B264" s="6" t="str">
        <f>VLOOKUP(ActividadesCom[[#This Row],[NO. DE CONTROL]],'LISTADO ESTUDIANTES'!A:C,2,FALSE)</f>
        <v>GARCIA MARTINEZ JAZMIN GUADALUPE</v>
      </c>
      <c r="C264" s="6" t="str">
        <f>VLOOKUP(ActividadesCom[[#This Row],[NO. DE CONTROL]],'LISTADO ESTUDIANTES'!A:C,3,FALSE)</f>
        <v>INGENIERIA QUIMICA</v>
      </c>
      <c r="D264" s="5" t="str">
        <f>VLOOKUP(ActividadesCom[[#This Row],[NO. DE CONTROL]],'LISTADO ESTUDIANTES'!A:D,4,FALSE)</f>
        <v>BAJA</v>
      </c>
      <c r="E264" s="5">
        <f>SUM(ActividadesCom[[#This Row],[CRÉD. 1]],ActividadesCom[[#This Row],[CRÉD. 2]],ActividadesCom[[#This Row],[CRÉD. 3]],ActividadesCom[[#This Row],[CRÉD. 4]],ActividadesCom[[#This Row],[CRÉD. 5]])</f>
        <v>6</v>
      </c>
      <c r="F264" s="17">
        <f>IF(ActividadesCom[[#This Row],[ÚLTIMO SEMESTRE CON CRÉDITOS]]&gt;0,ROUND(AVERAGE(ActividadesCom[[#This Row],[VALOR NIVEL 5]],ActividadesCom[[#This Row],[VALOR NIVEL 4]],ActividadesCom[[#This Row],[VALOR NIVEL 3]],ActividadesCom[[#This Row],[VALOR NIVEL 2]],ActividadesCom[[#This Row],[VALOR NIVEL 1]]),0),"")</f>
        <v>2</v>
      </c>
      <c r="G264" s="5" t="str">
        <f>IF(ActividadesCom[[#This Row],[PROMEDIO]]="","",IF(ActividadesCom[[#This Row],[PROMEDIO]]&gt;=4,"EXCELENTE",IF(ActividadesCom[[#This Row],[PROMEDIO]]&gt;=3,"NOTABLE",IF(ActividadesCom[[#This Row],[PROMEDIO]]&gt;=2,"BUENO",IF(ActividadesCom[[#This Row],[PROMEDIO]]=1,"SUFICIENTE","")))))</f>
        <v>BUENO</v>
      </c>
      <c r="H264" s="5">
        <f>MAX(ActividadesCom[[#This Row],[PERÍODO 1]],ActividadesCom[[#This Row],[PERÍODO 2]],ActividadesCom[[#This Row],[PERÍODO 3]],ActividadesCom[[#This Row],[PERÍODO 4]],ActividadesCom[[#This Row],[PERÍODO 5]])</f>
        <v>20163</v>
      </c>
      <c r="I264" s="6" t="s">
        <v>162</v>
      </c>
      <c r="J264" s="5">
        <v>20133</v>
      </c>
      <c r="K264" s="5" t="s">
        <v>4009</v>
      </c>
      <c r="L264" s="5">
        <f>IF(ActividadesCom[[#This Row],[NIVEL 1]]&lt;&gt;0,VLOOKUP(ActividadesCom[[#This Row],[NIVEL 1]],Catálogo!A:B,2,FALSE),"")</f>
        <v>2</v>
      </c>
      <c r="M264" s="5">
        <v>1</v>
      </c>
      <c r="N264" s="6" t="s">
        <v>249</v>
      </c>
      <c r="O264" s="5">
        <v>20161</v>
      </c>
      <c r="P264" s="5" t="s">
        <v>4009</v>
      </c>
      <c r="Q264" s="5">
        <f>IF(ActividadesCom[[#This Row],[NIVEL 2]]&lt;&gt;0,VLOOKUP(ActividadesCom[[#This Row],[NIVEL 2]],Catálogo!A:B,2,FALSE),"")</f>
        <v>2</v>
      </c>
      <c r="R264" s="5">
        <v>1</v>
      </c>
      <c r="S264" s="6" t="s">
        <v>250</v>
      </c>
      <c r="T264" s="5">
        <v>20163</v>
      </c>
      <c r="U264" s="5" t="s">
        <v>4009</v>
      </c>
      <c r="V264" s="5">
        <f>IF(ActividadesCom[[#This Row],[NIVEL 3]]&lt;&gt;0,VLOOKUP(ActividadesCom[[#This Row],[NIVEL 3]],Catálogo!A:B,2,FALSE),"")</f>
        <v>2</v>
      </c>
      <c r="W264" s="5">
        <v>1</v>
      </c>
      <c r="X264" s="6" t="s">
        <v>43</v>
      </c>
      <c r="Y264" s="5" t="s">
        <v>51</v>
      </c>
      <c r="Z264" s="5" t="s">
        <v>4009</v>
      </c>
      <c r="AA264" s="5">
        <f>IF(ActividadesCom[[#This Row],[NIVEL 4]]&lt;&gt;0,VLOOKUP(ActividadesCom[[#This Row],[NIVEL 4]],Catálogo!A:B,2,FALSE),"")</f>
        <v>2</v>
      </c>
      <c r="AB264" s="5">
        <v>2</v>
      </c>
      <c r="AC264" s="6" t="s">
        <v>167</v>
      </c>
      <c r="AD264" s="5">
        <v>20161</v>
      </c>
      <c r="AE264" s="5" t="s">
        <v>4009</v>
      </c>
      <c r="AF264" s="5">
        <f>IF(ActividadesCom[[#This Row],[NIVEL 5]]&lt;&gt;0,VLOOKUP(ActividadesCom[[#This Row],[NIVEL 5]],Catálogo!A:B,2,FALSE),"")</f>
        <v>2</v>
      </c>
      <c r="AG264" s="5">
        <v>1</v>
      </c>
      <c r="AH264" s="2"/>
    </row>
    <row r="265" spans="1:34" ht="30" hidden="1" customHeight="1" x14ac:dyDescent="0.25">
      <c r="A265" s="7">
        <v>13470378</v>
      </c>
      <c r="B265" s="6" t="str">
        <f>VLOOKUP(ActividadesCom[[#This Row],[NO. DE CONTROL]],'LISTADO ESTUDIANTES'!A:C,2,FALSE)</f>
        <v>PEREZ MEX DANIEL JESUS</v>
      </c>
      <c r="C265" s="6" t="str">
        <f>VLOOKUP(ActividadesCom[[#This Row],[NO. DE CONTROL]],'LISTADO ESTUDIANTES'!A:C,3,FALSE)</f>
        <v>INGENIERIA EN SISTEMAS COMPUTACIONALES</v>
      </c>
      <c r="D265" s="5" t="str">
        <f>VLOOKUP(ActividadesCom[[#This Row],[NO. DE CONTROL]],'LISTADO ESTUDIANTES'!A:D,4,FALSE)</f>
        <v>BAJA</v>
      </c>
      <c r="E265" s="5">
        <f>SUM(ActividadesCom[[#This Row],[CRÉD. 1]],ActividadesCom[[#This Row],[CRÉD. 2]],ActividadesCom[[#This Row],[CRÉD. 3]],ActividadesCom[[#This Row],[CRÉD. 4]],ActividadesCom[[#This Row],[CRÉD. 5]])</f>
        <v>0</v>
      </c>
      <c r="F265" s="17" t="str">
        <f>IF(ActividadesCom[[#This Row],[ÚLTIMO SEMESTRE CON CRÉDITOS]]&gt;0,ROUND(AVERAGE(ActividadesCom[[#This Row],[VALOR NIVEL 5]],ActividadesCom[[#This Row],[VALOR NIVEL 4]],ActividadesCom[[#This Row],[VALOR NIVEL 3]],ActividadesCom[[#This Row],[VALOR NIVEL 2]],ActividadesCom[[#This Row],[VALOR NIVEL 1]]),0),"")</f>
        <v/>
      </c>
      <c r="G265" s="5" t="str">
        <f>IF(ActividadesCom[[#This Row],[PROMEDIO]]="","",IF(ActividadesCom[[#This Row],[PROMEDIO]]&gt;=4,"EXCELENTE",IF(ActividadesCom[[#This Row],[PROMEDIO]]&gt;=3,"NOTABLE",IF(ActividadesCom[[#This Row],[PROMEDIO]]&gt;=2,"BUENO",IF(ActividadesCom[[#This Row],[PROMEDIO]]=1,"SUFICIENTE","")))))</f>
        <v/>
      </c>
      <c r="H265" s="5">
        <f>MAX(ActividadesCom[[#This Row],[PERÍODO 1]],ActividadesCom[[#This Row],[PERÍODO 2]],ActividadesCom[[#This Row],[PERÍODO 3]],ActividadesCom[[#This Row],[PERÍODO 4]],ActividadesCom[[#This Row],[PERÍODO 5]])</f>
        <v>0</v>
      </c>
      <c r="I265" s="6"/>
      <c r="J265" s="5"/>
      <c r="K265" s="5"/>
      <c r="L265" s="5" t="str">
        <f>IF(ActividadesCom[[#This Row],[NIVEL 1]]&lt;&gt;0,VLOOKUP(ActividadesCom[[#This Row],[NIVEL 1]],Catálogo!A:B,2,FALSE),"")</f>
        <v/>
      </c>
      <c r="M265" s="5"/>
      <c r="N265" s="6"/>
      <c r="O265" s="5"/>
      <c r="P265" s="5"/>
      <c r="Q265" s="5" t="str">
        <f>IF(ActividadesCom[[#This Row],[NIVEL 2]]&lt;&gt;0,VLOOKUP(ActividadesCom[[#This Row],[NIVEL 2]],Catálogo!A:B,2,FALSE),"")</f>
        <v/>
      </c>
      <c r="R265" s="5"/>
      <c r="S265" s="6"/>
      <c r="T265" s="5"/>
      <c r="U265" s="5"/>
      <c r="V265" s="5" t="str">
        <f>IF(ActividadesCom[[#This Row],[NIVEL 3]]&lt;&gt;0,VLOOKUP(ActividadesCom[[#This Row],[NIVEL 3]],Catálogo!A:B,2,FALSE),"")</f>
        <v/>
      </c>
      <c r="W265" s="5"/>
      <c r="X265" s="6"/>
      <c r="Y265" s="5"/>
      <c r="Z265" s="5"/>
      <c r="AA265" s="5" t="str">
        <f>IF(ActividadesCom[[#This Row],[NIVEL 4]]&lt;&gt;0,VLOOKUP(ActividadesCom[[#This Row],[NIVEL 4]],Catálogo!A:B,2,FALSE),"")</f>
        <v/>
      </c>
      <c r="AB265" s="5"/>
      <c r="AC265" s="6"/>
      <c r="AD265" s="5"/>
      <c r="AE265" s="5"/>
      <c r="AF265" s="5" t="str">
        <f>IF(ActividadesCom[[#This Row],[NIVEL 5]]&lt;&gt;0,VLOOKUP(ActividadesCom[[#This Row],[NIVEL 5]],Catálogo!A:B,2,FALSE),"")</f>
        <v/>
      </c>
      <c r="AG265" s="5"/>
      <c r="AH265" s="2"/>
    </row>
    <row r="266" spans="1:34" ht="30" hidden="1" customHeight="1" x14ac:dyDescent="0.25">
      <c r="A266" s="7">
        <v>13470380</v>
      </c>
      <c r="B266" s="6" t="str">
        <f>VLOOKUP(ActividadesCom[[#This Row],[NO. DE CONTROL]],'LISTADO ESTUDIANTES'!A:C,2,FALSE)</f>
        <v>UCAN PACHECO PERLA YANET</v>
      </c>
      <c r="C266" s="6" t="str">
        <f>VLOOKUP(ActividadesCom[[#This Row],[NO. DE CONTROL]],'LISTADO ESTUDIANTES'!A:C,3,FALSE)</f>
        <v>INGENIERIA EN ADMINISTRACION</v>
      </c>
      <c r="D266" s="5" t="str">
        <f>VLOOKUP(ActividadesCom[[#This Row],[NO. DE CONTROL]],'LISTADO ESTUDIANTES'!A:D,4,FALSE)</f>
        <v>BAJA</v>
      </c>
      <c r="E266" s="5">
        <f>SUM(ActividadesCom[[#This Row],[CRÉD. 1]],ActividadesCom[[#This Row],[CRÉD. 2]],ActividadesCom[[#This Row],[CRÉD. 3]],ActividadesCom[[#This Row],[CRÉD. 4]],ActividadesCom[[#This Row],[CRÉD. 5]])</f>
        <v>6</v>
      </c>
      <c r="F266" s="17">
        <f>IF(ActividadesCom[[#This Row],[ÚLTIMO SEMESTRE CON CRÉDITOS]]&gt;0,ROUND(AVERAGE(ActividadesCom[[#This Row],[VALOR NIVEL 5]],ActividadesCom[[#This Row],[VALOR NIVEL 4]],ActividadesCom[[#This Row],[VALOR NIVEL 3]],ActividadesCom[[#This Row],[VALOR NIVEL 2]],ActividadesCom[[#This Row],[VALOR NIVEL 1]]),0),"")</f>
        <v>2</v>
      </c>
      <c r="G266" s="5" t="str">
        <f>IF(ActividadesCom[[#This Row],[PROMEDIO]]="","",IF(ActividadesCom[[#This Row],[PROMEDIO]]&gt;=4,"EXCELENTE",IF(ActividadesCom[[#This Row],[PROMEDIO]]&gt;=3,"NOTABLE",IF(ActividadesCom[[#This Row],[PROMEDIO]]&gt;=2,"BUENO",IF(ActividadesCom[[#This Row],[PROMEDIO]]=1,"SUFICIENTE","")))))</f>
        <v>BUENO</v>
      </c>
      <c r="H266" s="5">
        <f>MAX(ActividadesCom[[#This Row],[PERÍODO 1]],ActividadesCom[[#This Row],[PERÍODO 2]],ActividadesCom[[#This Row],[PERÍODO 3]],ActividadesCom[[#This Row],[PERÍODO 4]],ActividadesCom[[#This Row],[PERÍODO 5]])</f>
        <v>20161</v>
      </c>
      <c r="I266" s="6" t="s">
        <v>3</v>
      </c>
      <c r="J266" s="5">
        <v>20151</v>
      </c>
      <c r="K266" s="5" t="s">
        <v>4009</v>
      </c>
      <c r="L266" s="5">
        <f>IF(ActividadesCom[[#This Row],[NIVEL 1]]&lt;&gt;0,VLOOKUP(ActividadesCom[[#This Row],[NIVEL 1]],Catálogo!A:B,2,FALSE),"")</f>
        <v>2</v>
      </c>
      <c r="M266" s="5">
        <v>1</v>
      </c>
      <c r="N266" s="6" t="s">
        <v>111</v>
      </c>
      <c r="O266" s="5">
        <v>20151</v>
      </c>
      <c r="P266" s="5" t="s">
        <v>4009</v>
      </c>
      <c r="Q266" s="5">
        <f>IF(ActividadesCom[[#This Row],[NIVEL 2]]&lt;&gt;0,VLOOKUP(ActividadesCom[[#This Row],[NIVEL 2]],Catálogo!A:B,2,FALSE),"")</f>
        <v>2</v>
      </c>
      <c r="R266" s="5">
        <v>1</v>
      </c>
      <c r="S266" s="6" t="s">
        <v>111</v>
      </c>
      <c r="T266" s="5">
        <v>20161</v>
      </c>
      <c r="U266" s="5" t="s">
        <v>4009</v>
      </c>
      <c r="V266" s="5">
        <f>IF(ActividadesCom[[#This Row],[NIVEL 3]]&lt;&gt;0,VLOOKUP(ActividadesCom[[#This Row],[NIVEL 3]],Catálogo!A:B,2,FALSE),"")</f>
        <v>2</v>
      </c>
      <c r="W266" s="5">
        <v>1</v>
      </c>
      <c r="X266" s="6" t="s">
        <v>109</v>
      </c>
      <c r="Y266" s="5" t="s">
        <v>51</v>
      </c>
      <c r="Z266" s="5" t="s">
        <v>4009</v>
      </c>
      <c r="AA266" s="5">
        <f>IF(ActividadesCom[[#This Row],[NIVEL 4]]&lt;&gt;0,VLOOKUP(ActividadesCom[[#This Row],[NIVEL 4]],Catálogo!A:B,2,FALSE),"")</f>
        <v>2</v>
      </c>
      <c r="AB266" s="5">
        <v>2</v>
      </c>
      <c r="AC266" s="6" t="s">
        <v>67</v>
      </c>
      <c r="AD266" s="5">
        <v>20141</v>
      </c>
      <c r="AE266" s="5" t="s">
        <v>4009</v>
      </c>
      <c r="AF266" s="5">
        <f>IF(ActividadesCom[[#This Row],[NIVEL 5]]&lt;&gt;0,VLOOKUP(ActividadesCom[[#This Row],[NIVEL 5]],Catálogo!A:B,2,FALSE),"")</f>
        <v>2</v>
      </c>
      <c r="AG266" s="5">
        <v>1</v>
      </c>
      <c r="AH266" s="2"/>
    </row>
    <row r="267" spans="1:34" ht="30" hidden="1" customHeight="1" x14ac:dyDescent="0.25">
      <c r="A267" s="7">
        <v>13470381</v>
      </c>
      <c r="B267" s="6" t="str">
        <f>VLOOKUP(ActividadesCom[[#This Row],[NO. DE CONTROL]],'LISTADO ESTUDIANTES'!A:C,2,FALSE)</f>
        <v>ROCA KUC ARLES ARKAD</v>
      </c>
      <c r="C267" s="6" t="str">
        <f>VLOOKUP(ActividadesCom[[#This Row],[NO. DE CONTROL]],'LISTADO ESTUDIANTES'!A:C,3,FALSE)</f>
        <v>INGENIERIA EN SISTEMAS COMPUTACIONALES</v>
      </c>
      <c r="D267" s="5" t="str">
        <f>VLOOKUP(ActividadesCom[[#This Row],[NO. DE CONTROL]],'LISTADO ESTUDIANTES'!A:D,4,FALSE)</f>
        <v>BAJA</v>
      </c>
      <c r="E267" s="5">
        <f>SUM(ActividadesCom[[#This Row],[CRÉD. 1]],ActividadesCom[[#This Row],[CRÉD. 2]],ActividadesCom[[#This Row],[CRÉD. 3]],ActividadesCom[[#This Row],[CRÉD. 4]],ActividadesCom[[#This Row],[CRÉD. 5]])</f>
        <v>0</v>
      </c>
      <c r="F267" s="17" t="str">
        <f>IF(ActividadesCom[[#This Row],[ÚLTIMO SEMESTRE CON CRÉDITOS]]&gt;0,ROUND(AVERAGE(ActividadesCom[[#This Row],[VALOR NIVEL 5]],ActividadesCom[[#This Row],[VALOR NIVEL 4]],ActividadesCom[[#This Row],[VALOR NIVEL 3]],ActividadesCom[[#This Row],[VALOR NIVEL 2]],ActividadesCom[[#This Row],[VALOR NIVEL 1]]),0),"")</f>
        <v/>
      </c>
      <c r="G267" s="5" t="str">
        <f>IF(ActividadesCom[[#This Row],[PROMEDIO]]="","",IF(ActividadesCom[[#This Row],[PROMEDIO]]&gt;=4,"EXCELENTE",IF(ActividadesCom[[#This Row],[PROMEDIO]]&gt;=3,"NOTABLE",IF(ActividadesCom[[#This Row],[PROMEDIO]]&gt;=2,"BUENO",IF(ActividadesCom[[#This Row],[PROMEDIO]]=1,"SUFICIENTE","")))))</f>
        <v/>
      </c>
      <c r="H267" s="5">
        <f>MAX(ActividadesCom[[#This Row],[PERÍODO 1]],ActividadesCom[[#This Row],[PERÍODO 2]],ActividadesCom[[#This Row],[PERÍODO 3]],ActividadesCom[[#This Row],[PERÍODO 4]],ActividadesCom[[#This Row],[PERÍODO 5]])</f>
        <v>0</v>
      </c>
      <c r="I267" s="6"/>
      <c r="J267" s="5"/>
      <c r="K267" s="5"/>
      <c r="L267" s="5" t="str">
        <f>IF(ActividadesCom[[#This Row],[NIVEL 1]]&lt;&gt;0,VLOOKUP(ActividadesCom[[#This Row],[NIVEL 1]],Catálogo!A:B,2,FALSE),"")</f>
        <v/>
      </c>
      <c r="M267" s="5"/>
      <c r="N267" s="6"/>
      <c r="O267" s="5"/>
      <c r="P267" s="5"/>
      <c r="Q267" s="5" t="str">
        <f>IF(ActividadesCom[[#This Row],[NIVEL 2]]&lt;&gt;0,VLOOKUP(ActividadesCom[[#This Row],[NIVEL 2]],Catálogo!A:B,2,FALSE),"")</f>
        <v/>
      </c>
      <c r="R267" s="5"/>
      <c r="S267" s="6"/>
      <c r="T267" s="5"/>
      <c r="U267" s="5"/>
      <c r="V267" s="5" t="str">
        <f>IF(ActividadesCom[[#This Row],[NIVEL 3]]&lt;&gt;0,VLOOKUP(ActividadesCom[[#This Row],[NIVEL 3]],Catálogo!A:B,2,FALSE),"")</f>
        <v/>
      </c>
      <c r="W267" s="5"/>
      <c r="X267" s="6"/>
      <c r="Y267" s="5"/>
      <c r="Z267" s="5"/>
      <c r="AA267" s="5" t="str">
        <f>IF(ActividadesCom[[#This Row],[NIVEL 4]]&lt;&gt;0,VLOOKUP(ActividadesCom[[#This Row],[NIVEL 4]],Catálogo!A:B,2,FALSE),"")</f>
        <v/>
      </c>
      <c r="AB267" s="5"/>
      <c r="AC267" s="6"/>
      <c r="AD267" s="5"/>
      <c r="AE267" s="5"/>
      <c r="AF267" s="5" t="str">
        <f>IF(ActividadesCom[[#This Row],[NIVEL 5]]&lt;&gt;0,VLOOKUP(ActividadesCom[[#This Row],[NIVEL 5]],Catálogo!A:B,2,FALSE),"")</f>
        <v/>
      </c>
      <c r="AG267" s="5"/>
      <c r="AH267" s="2"/>
    </row>
    <row r="268" spans="1:34" ht="30" hidden="1" customHeight="1" x14ac:dyDescent="0.25">
      <c r="A268" s="7">
        <v>13470382</v>
      </c>
      <c r="B268" s="6" t="str">
        <f>VLOOKUP(ActividadesCom[[#This Row],[NO. DE CONTROL]],'LISTADO ESTUDIANTES'!A:C,2,FALSE)</f>
        <v>CAJUN GONGORA JANETH MARGARITA</v>
      </c>
      <c r="C268" s="6" t="str">
        <f>VLOOKUP(ActividadesCom[[#This Row],[NO. DE CONTROL]],'LISTADO ESTUDIANTES'!A:C,3,FALSE)</f>
        <v>INGENIERIA EN GESTION EMPRESARIAL</v>
      </c>
      <c r="D268" s="5" t="str">
        <f>VLOOKUP(ActividadesCom[[#This Row],[NO. DE CONTROL]],'LISTADO ESTUDIANTES'!A:D,4,FALSE)</f>
        <v>BAJA</v>
      </c>
      <c r="E268" s="5">
        <f>SUM(ActividadesCom[[#This Row],[CRÉD. 1]],ActividadesCom[[#This Row],[CRÉD. 2]],ActividadesCom[[#This Row],[CRÉD. 3]],ActividadesCom[[#This Row],[CRÉD. 4]],ActividadesCom[[#This Row],[CRÉD. 5]])</f>
        <v>6</v>
      </c>
      <c r="F268" s="17">
        <f>IF(ActividadesCom[[#This Row],[ÚLTIMO SEMESTRE CON CRÉDITOS]]&gt;0,ROUND(AVERAGE(ActividadesCom[[#This Row],[VALOR NIVEL 5]],ActividadesCom[[#This Row],[VALOR NIVEL 4]],ActividadesCom[[#This Row],[VALOR NIVEL 3]],ActividadesCom[[#This Row],[VALOR NIVEL 2]],ActividadesCom[[#This Row],[VALOR NIVEL 1]]),0),"")</f>
        <v>2</v>
      </c>
      <c r="G268" s="5" t="str">
        <f>IF(ActividadesCom[[#This Row],[PROMEDIO]]="","",IF(ActividadesCom[[#This Row],[PROMEDIO]]&gt;=4,"EXCELENTE",IF(ActividadesCom[[#This Row],[PROMEDIO]]&gt;=3,"NOTABLE",IF(ActividadesCom[[#This Row],[PROMEDIO]]&gt;=2,"BUENO",IF(ActividadesCom[[#This Row],[PROMEDIO]]=1,"SUFICIENTE","")))))</f>
        <v>BUENO</v>
      </c>
      <c r="H268" s="5">
        <f>MAX(ActividadesCom[[#This Row],[PERÍODO 1]],ActividadesCom[[#This Row],[PERÍODO 2]],ActividadesCom[[#This Row],[PERÍODO 3]],ActividadesCom[[#This Row],[PERÍODO 4]],ActividadesCom[[#This Row],[PERÍODO 5]])</f>
        <v>20163</v>
      </c>
      <c r="I268" s="6" t="s">
        <v>111</v>
      </c>
      <c r="J268" s="5">
        <v>20151</v>
      </c>
      <c r="K268" s="5" t="s">
        <v>4009</v>
      </c>
      <c r="L268" s="5">
        <f>IF(ActividadesCom[[#This Row],[NIVEL 1]]&lt;&gt;0,VLOOKUP(ActividadesCom[[#This Row],[NIVEL 1]],Catálogo!A:B,2,FALSE),"")</f>
        <v>2</v>
      </c>
      <c r="M268" s="5">
        <v>1</v>
      </c>
      <c r="N268" s="6" t="s">
        <v>111</v>
      </c>
      <c r="O268" s="5">
        <v>20153</v>
      </c>
      <c r="P268" s="5" t="s">
        <v>4009</v>
      </c>
      <c r="Q268" s="5">
        <f>IF(ActividadesCom[[#This Row],[NIVEL 2]]&lt;&gt;0,VLOOKUP(ActividadesCom[[#This Row],[NIVEL 2]],Catálogo!A:B,2,FALSE),"")</f>
        <v>2</v>
      </c>
      <c r="R268" s="5">
        <v>1</v>
      </c>
      <c r="S268" s="6" t="s">
        <v>111</v>
      </c>
      <c r="T268" s="5">
        <v>20141</v>
      </c>
      <c r="U268" s="5" t="s">
        <v>4009</v>
      </c>
      <c r="V268" s="5">
        <f>IF(ActividadesCom[[#This Row],[NIVEL 3]]&lt;&gt;0,VLOOKUP(ActividadesCom[[#This Row],[NIVEL 3]],Catálogo!A:B,2,FALSE),"")</f>
        <v>2</v>
      </c>
      <c r="W268" s="5">
        <v>1</v>
      </c>
      <c r="X268" s="6" t="s">
        <v>111</v>
      </c>
      <c r="Y268" s="5">
        <v>20163</v>
      </c>
      <c r="Z268" s="5" t="s">
        <v>4009</v>
      </c>
      <c r="AA268" s="5">
        <f>IF(ActividadesCom[[#This Row],[NIVEL 4]]&lt;&gt;0,VLOOKUP(ActividadesCom[[#This Row],[NIVEL 4]],Catálogo!A:B,2,FALSE),"")</f>
        <v>2</v>
      </c>
      <c r="AB268" s="5">
        <v>1</v>
      </c>
      <c r="AC268" s="6" t="s">
        <v>6</v>
      </c>
      <c r="AD268" s="5" t="s">
        <v>51</v>
      </c>
      <c r="AE268" s="5" t="s">
        <v>4009</v>
      </c>
      <c r="AF268" s="5">
        <f>IF(ActividadesCom[[#This Row],[NIVEL 5]]&lt;&gt;0,VLOOKUP(ActividadesCom[[#This Row],[NIVEL 5]],Catálogo!A:B,2,FALSE),"")</f>
        <v>2</v>
      </c>
      <c r="AG268" s="5">
        <v>2</v>
      </c>
      <c r="AH268" s="2"/>
    </row>
    <row r="269" spans="1:34" ht="30" hidden="1" customHeight="1" x14ac:dyDescent="0.25">
      <c r="A269" s="7">
        <v>13470383</v>
      </c>
      <c r="B269" s="6" t="str">
        <f>VLOOKUP(ActividadesCom[[#This Row],[NO. DE CONTROL]],'LISTADO ESTUDIANTES'!A:C,2,FALSE)</f>
        <v>UC CHAN YANET ADELI</v>
      </c>
      <c r="C269" s="6" t="str">
        <f>VLOOKUP(ActividadesCom[[#This Row],[NO. DE CONTROL]],'LISTADO ESTUDIANTES'!A:C,3,FALSE)</f>
        <v>INGENIERIA EN ADMINISTRACION</v>
      </c>
      <c r="D269" s="5" t="str">
        <f>VLOOKUP(ActividadesCom[[#This Row],[NO. DE CONTROL]],'LISTADO ESTUDIANTES'!A:D,4,FALSE)</f>
        <v>BAJA</v>
      </c>
      <c r="E269" s="5">
        <f>SUM(ActividadesCom[[#This Row],[CRÉD. 1]],ActividadesCom[[#This Row],[CRÉD. 2]],ActividadesCom[[#This Row],[CRÉD. 3]],ActividadesCom[[#This Row],[CRÉD. 4]],ActividadesCom[[#This Row],[CRÉD. 5]])</f>
        <v>5</v>
      </c>
      <c r="F269" s="17">
        <f>IF(ActividadesCom[[#This Row],[ÚLTIMO SEMESTRE CON CRÉDITOS]]&gt;0,ROUND(AVERAGE(ActividadesCom[[#This Row],[VALOR NIVEL 5]],ActividadesCom[[#This Row],[VALOR NIVEL 4]],ActividadesCom[[#This Row],[VALOR NIVEL 3]],ActividadesCom[[#This Row],[VALOR NIVEL 2]],ActividadesCom[[#This Row],[VALOR NIVEL 1]]),0),"")</f>
        <v>2</v>
      </c>
      <c r="G269" s="5" t="str">
        <f>IF(ActividadesCom[[#This Row],[PROMEDIO]]="","",IF(ActividadesCom[[#This Row],[PROMEDIO]]&gt;=4,"EXCELENTE",IF(ActividadesCom[[#This Row],[PROMEDIO]]&gt;=3,"NOTABLE",IF(ActividadesCom[[#This Row],[PROMEDIO]]&gt;=2,"BUENO",IF(ActividadesCom[[#This Row],[PROMEDIO]]=1,"SUFICIENTE","")))))</f>
        <v>BUENO</v>
      </c>
      <c r="H269" s="5">
        <f>MAX(ActividadesCom[[#This Row],[PERÍODO 1]],ActividadesCom[[#This Row],[PERÍODO 2]],ActividadesCom[[#This Row],[PERÍODO 3]],ActividadesCom[[#This Row],[PERÍODO 4]],ActividadesCom[[#This Row],[PERÍODO 5]])</f>
        <v>20163</v>
      </c>
      <c r="I269" s="6" t="s">
        <v>3</v>
      </c>
      <c r="J269" s="5">
        <v>20153</v>
      </c>
      <c r="K269" s="5" t="s">
        <v>4009</v>
      </c>
      <c r="L269" s="5">
        <f>IF(ActividadesCom[[#This Row],[NIVEL 1]]&lt;&gt;0,VLOOKUP(ActividadesCom[[#This Row],[NIVEL 1]],Catálogo!A:B,2,FALSE),"")</f>
        <v>2</v>
      </c>
      <c r="M269" s="5">
        <v>1</v>
      </c>
      <c r="N269" s="6" t="s">
        <v>111</v>
      </c>
      <c r="O269" s="5">
        <v>20163</v>
      </c>
      <c r="P269" s="5" t="s">
        <v>4009</v>
      </c>
      <c r="Q269" s="5">
        <f>IF(ActividadesCom[[#This Row],[NIVEL 2]]&lt;&gt;0,VLOOKUP(ActividadesCom[[#This Row],[NIVEL 2]],Catálogo!A:B,2,FALSE),"")</f>
        <v>2</v>
      </c>
      <c r="R269" s="5">
        <v>1</v>
      </c>
      <c r="S269" s="6" t="s">
        <v>111</v>
      </c>
      <c r="T269" s="5">
        <v>20161</v>
      </c>
      <c r="U269" s="5" t="s">
        <v>4009</v>
      </c>
      <c r="V269" s="5">
        <f>IF(ActividadesCom[[#This Row],[NIVEL 3]]&lt;&gt;0,VLOOKUP(ActividadesCom[[#This Row],[NIVEL 3]],Catálogo!A:B,2,FALSE),"")</f>
        <v>2</v>
      </c>
      <c r="W269" s="5">
        <v>1</v>
      </c>
      <c r="X269" s="6" t="s">
        <v>82</v>
      </c>
      <c r="Y269" s="5">
        <v>20133</v>
      </c>
      <c r="Z269" s="5" t="s">
        <v>4009</v>
      </c>
      <c r="AA269" s="5">
        <f>IF(ActividadesCom[[#This Row],[NIVEL 4]]&lt;&gt;0,VLOOKUP(ActividadesCom[[#This Row],[NIVEL 4]],Catálogo!A:B,2,FALSE),"")</f>
        <v>2</v>
      </c>
      <c r="AB269" s="5">
        <v>1</v>
      </c>
      <c r="AC269" s="6" t="s">
        <v>192</v>
      </c>
      <c r="AD269" s="5">
        <v>20161</v>
      </c>
      <c r="AE269" s="5" t="s">
        <v>4009</v>
      </c>
      <c r="AF269" s="5">
        <f>IF(ActividadesCom[[#This Row],[NIVEL 5]]&lt;&gt;0,VLOOKUP(ActividadesCom[[#This Row],[NIVEL 5]],Catálogo!A:B,2,FALSE),"")</f>
        <v>2</v>
      </c>
      <c r="AG269" s="5">
        <v>1</v>
      </c>
      <c r="AH269" s="2"/>
    </row>
    <row r="270" spans="1:34" ht="30" hidden="1" customHeight="1" x14ac:dyDescent="0.25">
      <c r="A270" s="7">
        <v>13470385</v>
      </c>
      <c r="B270" s="6" t="str">
        <f>VLOOKUP(ActividadesCom[[#This Row],[NO. DE CONTROL]],'LISTADO ESTUDIANTES'!A:C,2,FALSE)</f>
        <v>KEB SALAZAR JORGE DAVID</v>
      </c>
      <c r="C270" s="6" t="str">
        <f>VLOOKUP(ActividadesCom[[#This Row],[NO. DE CONTROL]],'LISTADO ESTUDIANTES'!A:C,3,FALSE)</f>
        <v>INGENIERIA QUIMICA</v>
      </c>
      <c r="D270" s="5" t="str">
        <f>VLOOKUP(ActividadesCom[[#This Row],[NO. DE CONTROL]],'LISTADO ESTUDIANTES'!A:D,4,FALSE)</f>
        <v>BAJA</v>
      </c>
      <c r="E270" s="5">
        <f>SUM(ActividadesCom[[#This Row],[CRÉD. 1]],ActividadesCom[[#This Row],[CRÉD. 2]],ActividadesCom[[#This Row],[CRÉD. 3]],ActividadesCom[[#This Row],[CRÉD. 4]],ActividadesCom[[#This Row],[CRÉD. 5]])</f>
        <v>0</v>
      </c>
      <c r="F270" s="17" t="str">
        <f>IF(ActividadesCom[[#This Row],[ÚLTIMO SEMESTRE CON CRÉDITOS]]&gt;0,ROUND(AVERAGE(ActividadesCom[[#This Row],[VALOR NIVEL 5]],ActividadesCom[[#This Row],[VALOR NIVEL 4]],ActividadesCom[[#This Row],[VALOR NIVEL 3]],ActividadesCom[[#This Row],[VALOR NIVEL 2]],ActividadesCom[[#This Row],[VALOR NIVEL 1]]),0),"")</f>
        <v/>
      </c>
      <c r="G270" s="5" t="str">
        <f>IF(ActividadesCom[[#This Row],[PROMEDIO]]="","",IF(ActividadesCom[[#This Row],[PROMEDIO]]&gt;=4,"EXCELENTE",IF(ActividadesCom[[#This Row],[PROMEDIO]]&gt;=3,"NOTABLE",IF(ActividadesCom[[#This Row],[PROMEDIO]]&gt;=2,"BUENO",IF(ActividadesCom[[#This Row],[PROMEDIO]]=1,"SUFICIENTE","")))))</f>
        <v/>
      </c>
      <c r="H270" s="5">
        <f>MAX(ActividadesCom[[#This Row],[PERÍODO 1]],ActividadesCom[[#This Row],[PERÍODO 2]],ActividadesCom[[#This Row],[PERÍODO 3]],ActividadesCom[[#This Row],[PERÍODO 4]],ActividadesCom[[#This Row],[PERÍODO 5]])</f>
        <v>0</v>
      </c>
      <c r="I270" s="6"/>
      <c r="J270" s="5"/>
      <c r="K270" s="5"/>
      <c r="L270" s="5" t="str">
        <f>IF(ActividadesCom[[#This Row],[NIVEL 1]]&lt;&gt;0,VLOOKUP(ActividadesCom[[#This Row],[NIVEL 1]],Catálogo!A:B,2,FALSE),"")</f>
        <v/>
      </c>
      <c r="M270" s="5"/>
      <c r="N270" s="6"/>
      <c r="O270" s="5"/>
      <c r="P270" s="5"/>
      <c r="Q270" s="5" t="str">
        <f>IF(ActividadesCom[[#This Row],[NIVEL 2]]&lt;&gt;0,VLOOKUP(ActividadesCom[[#This Row],[NIVEL 2]],Catálogo!A:B,2,FALSE),"")</f>
        <v/>
      </c>
      <c r="R270" s="5"/>
      <c r="S270" s="6"/>
      <c r="T270" s="5"/>
      <c r="U270" s="5"/>
      <c r="V270" s="5" t="str">
        <f>IF(ActividadesCom[[#This Row],[NIVEL 3]]&lt;&gt;0,VLOOKUP(ActividadesCom[[#This Row],[NIVEL 3]],Catálogo!A:B,2,FALSE),"")</f>
        <v/>
      </c>
      <c r="W270" s="5"/>
      <c r="X270" s="6"/>
      <c r="Y270" s="5"/>
      <c r="Z270" s="5"/>
      <c r="AA270" s="5" t="str">
        <f>IF(ActividadesCom[[#This Row],[NIVEL 4]]&lt;&gt;0,VLOOKUP(ActividadesCom[[#This Row],[NIVEL 4]],Catálogo!A:B,2,FALSE),"")</f>
        <v/>
      </c>
      <c r="AB270" s="5"/>
      <c r="AC270" s="6"/>
      <c r="AD270" s="5"/>
      <c r="AE270" s="5"/>
      <c r="AF270" s="5" t="str">
        <f>IF(ActividadesCom[[#This Row],[NIVEL 5]]&lt;&gt;0,VLOOKUP(ActividadesCom[[#This Row],[NIVEL 5]],Catálogo!A:B,2,FALSE),"")</f>
        <v/>
      </c>
      <c r="AG270" s="5"/>
      <c r="AH270" s="2"/>
    </row>
    <row r="271" spans="1:34" ht="30" hidden="1" customHeight="1" x14ac:dyDescent="0.25">
      <c r="A271" s="7">
        <v>13470387</v>
      </c>
      <c r="B271" s="6" t="str">
        <f>VLOOKUP(ActividadesCom[[#This Row],[NO. DE CONTROL]],'LISTADO ESTUDIANTES'!A:C,2,FALSE)</f>
        <v>CRUZ LUIS KRISTHELL GUADALUPE</v>
      </c>
      <c r="C271" s="6" t="str">
        <f>VLOOKUP(ActividadesCom[[#This Row],[NO. DE CONTROL]],'LISTADO ESTUDIANTES'!A:C,3,FALSE)</f>
        <v>INGENIERIA EN ADMINISTRACION</v>
      </c>
      <c r="D271" s="5" t="str">
        <f>VLOOKUP(ActividadesCom[[#This Row],[NO. DE CONTROL]],'LISTADO ESTUDIANTES'!A:D,4,FALSE)</f>
        <v>BAJA</v>
      </c>
      <c r="E271" s="5">
        <f>SUM(ActividadesCom[[#This Row],[CRÉD. 1]],ActividadesCom[[#This Row],[CRÉD. 2]],ActividadesCom[[#This Row],[CRÉD. 3]],ActividadesCom[[#This Row],[CRÉD. 4]],ActividadesCom[[#This Row],[CRÉD. 5]])</f>
        <v>6</v>
      </c>
      <c r="F271" s="17">
        <f>IF(ActividadesCom[[#This Row],[ÚLTIMO SEMESTRE CON CRÉDITOS]]&gt;0,ROUND(AVERAGE(ActividadesCom[[#This Row],[VALOR NIVEL 5]],ActividadesCom[[#This Row],[VALOR NIVEL 4]],ActividadesCom[[#This Row],[VALOR NIVEL 3]],ActividadesCom[[#This Row],[VALOR NIVEL 2]],ActividadesCom[[#This Row],[VALOR NIVEL 1]]),0),"")</f>
        <v>2</v>
      </c>
      <c r="G271" s="5" t="str">
        <f>IF(ActividadesCom[[#This Row],[PROMEDIO]]="","",IF(ActividadesCom[[#This Row],[PROMEDIO]]&gt;=4,"EXCELENTE",IF(ActividadesCom[[#This Row],[PROMEDIO]]&gt;=3,"NOTABLE",IF(ActividadesCom[[#This Row],[PROMEDIO]]&gt;=2,"BUENO",IF(ActividadesCom[[#This Row],[PROMEDIO]]=1,"SUFICIENTE","")))))</f>
        <v>BUENO</v>
      </c>
      <c r="H271" s="5">
        <f>MAX(ActividadesCom[[#This Row],[PERÍODO 1]],ActividadesCom[[#This Row],[PERÍODO 2]],ActividadesCom[[#This Row],[PERÍODO 3]],ActividadesCom[[#This Row],[PERÍODO 4]],ActividadesCom[[#This Row],[PERÍODO 5]])</f>
        <v>20161</v>
      </c>
      <c r="I271" s="6" t="s">
        <v>3</v>
      </c>
      <c r="J271" s="5">
        <v>20151</v>
      </c>
      <c r="K271" s="5" t="s">
        <v>4009</v>
      </c>
      <c r="L271" s="5">
        <f>IF(ActividadesCom[[#This Row],[NIVEL 1]]&lt;&gt;0,VLOOKUP(ActividadesCom[[#This Row],[NIVEL 1]],Catálogo!A:B,2,FALSE),"")</f>
        <v>2</v>
      </c>
      <c r="M271" s="5">
        <v>1</v>
      </c>
      <c r="N271" s="6" t="s">
        <v>111</v>
      </c>
      <c r="O271" s="5">
        <v>20143</v>
      </c>
      <c r="P271" s="5" t="s">
        <v>4009</v>
      </c>
      <c r="Q271" s="5">
        <f>IF(ActividadesCom[[#This Row],[NIVEL 2]]&lt;&gt;0,VLOOKUP(ActividadesCom[[#This Row],[NIVEL 2]],Catálogo!A:B,2,FALSE),"")</f>
        <v>2</v>
      </c>
      <c r="R271" s="5">
        <v>1</v>
      </c>
      <c r="S271" s="6" t="s">
        <v>111</v>
      </c>
      <c r="T271" s="5">
        <v>20151</v>
      </c>
      <c r="U271" s="5" t="s">
        <v>4009</v>
      </c>
      <c r="V271" s="5">
        <f>IF(ActividadesCom[[#This Row],[NIVEL 3]]&lt;&gt;0,VLOOKUP(ActividadesCom[[#This Row],[NIVEL 3]],Catálogo!A:B,2,FALSE),"")</f>
        <v>2</v>
      </c>
      <c r="W271" s="5">
        <v>1</v>
      </c>
      <c r="X271" s="6" t="s">
        <v>128</v>
      </c>
      <c r="Y271" s="5">
        <v>20161</v>
      </c>
      <c r="Z271" s="5" t="s">
        <v>4009</v>
      </c>
      <c r="AA271" s="5">
        <f>IF(ActividadesCom[[#This Row],[NIVEL 4]]&lt;&gt;0,VLOOKUP(ActividadesCom[[#This Row],[NIVEL 4]],Catálogo!A:B,2,FALSE),"")</f>
        <v>2</v>
      </c>
      <c r="AB271" s="5">
        <v>1</v>
      </c>
      <c r="AC271" s="6" t="s">
        <v>85</v>
      </c>
      <c r="AD271" s="5" t="s">
        <v>51</v>
      </c>
      <c r="AE271" s="5" t="s">
        <v>4009</v>
      </c>
      <c r="AF271" s="5">
        <f>IF(ActividadesCom[[#This Row],[NIVEL 5]]&lt;&gt;0,VLOOKUP(ActividadesCom[[#This Row],[NIVEL 5]],Catálogo!A:B,2,FALSE),"")</f>
        <v>2</v>
      </c>
      <c r="AG271" s="5">
        <v>2</v>
      </c>
      <c r="AH271" s="2"/>
    </row>
    <row r="272" spans="1:34" ht="30" hidden="1" customHeight="1" x14ac:dyDescent="0.25">
      <c r="A272" s="7">
        <v>13470389</v>
      </c>
      <c r="B272" s="6" t="str">
        <f>VLOOKUP(ActividadesCom[[#This Row],[NO. DE CONTROL]],'LISTADO ESTUDIANTES'!A:C,2,FALSE)</f>
        <v>MUY DIAZ JAVIER SANTOS</v>
      </c>
      <c r="C272" s="6" t="str">
        <f>VLOOKUP(ActividadesCom[[#This Row],[NO. DE CONTROL]],'LISTADO ESTUDIANTES'!A:C,3,FALSE)</f>
        <v>INGENIERIA MECANICA</v>
      </c>
      <c r="D272" s="5" t="str">
        <f>VLOOKUP(ActividadesCom[[#This Row],[NO. DE CONTROL]],'LISTADO ESTUDIANTES'!A:D,4,FALSE)</f>
        <v>BAJA</v>
      </c>
      <c r="E272" s="5">
        <f>SUM(ActividadesCom[[#This Row],[CRÉD. 1]],ActividadesCom[[#This Row],[CRÉD. 2]],ActividadesCom[[#This Row],[CRÉD. 3]],ActividadesCom[[#This Row],[CRÉD. 4]],ActividadesCom[[#This Row],[CRÉD. 5]])</f>
        <v>0</v>
      </c>
      <c r="F272" s="17" t="str">
        <f>IF(ActividadesCom[[#This Row],[ÚLTIMO SEMESTRE CON CRÉDITOS]]&gt;0,ROUND(AVERAGE(ActividadesCom[[#This Row],[VALOR NIVEL 5]],ActividadesCom[[#This Row],[VALOR NIVEL 4]],ActividadesCom[[#This Row],[VALOR NIVEL 3]],ActividadesCom[[#This Row],[VALOR NIVEL 2]],ActividadesCom[[#This Row],[VALOR NIVEL 1]]),0),"")</f>
        <v/>
      </c>
      <c r="G272" s="5" t="str">
        <f>IF(ActividadesCom[[#This Row],[PROMEDIO]]="","",IF(ActividadesCom[[#This Row],[PROMEDIO]]&gt;=4,"EXCELENTE",IF(ActividadesCom[[#This Row],[PROMEDIO]]&gt;=3,"NOTABLE",IF(ActividadesCom[[#This Row],[PROMEDIO]]&gt;=2,"BUENO",IF(ActividadesCom[[#This Row],[PROMEDIO]]=1,"SUFICIENTE","")))))</f>
        <v/>
      </c>
      <c r="H272" s="5">
        <f>MAX(ActividadesCom[[#This Row],[PERÍODO 1]],ActividadesCom[[#This Row],[PERÍODO 2]],ActividadesCom[[#This Row],[PERÍODO 3]],ActividadesCom[[#This Row],[PERÍODO 4]],ActividadesCom[[#This Row],[PERÍODO 5]])</f>
        <v>0</v>
      </c>
      <c r="I272" s="6"/>
      <c r="J272" s="5"/>
      <c r="K272" s="5"/>
      <c r="L272" s="5" t="str">
        <f>IF(ActividadesCom[[#This Row],[NIVEL 1]]&lt;&gt;0,VLOOKUP(ActividadesCom[[#This Row],[NIVEL 1]],Catálogo!A:B,2,FALSE),"")</f>
        <v/>
      </c>
      <c r="M272" s="5"/>
      <c r="N272" s="6"/>
      <c r="O272" s="5"/>
      <c r="P272" s="5"/>
      <c r="Q272" s="5" t="str">
        <f>IF(ActividadesCom[[#This Row],[NIVEL 2]]&lt;&gt;0,VLOOKUP(ActividadesCom[[#This Row],[NIVEL 2]],Catálogo!A:B,2,FALSE),"")</f>
        <v/>
      </c>
      <c r="R272" s="5"/>
      <c r="S272" s="6"/>
      <c r="T272" s="5"/>
      <c r="U272" s="5"/>
      <c r="V272" s="5" t="str">
        <f>IF(ActividadesCom[[#This Row],[NIVEL 3]]&lt;&gt;0,VLOOKUP(ActividadesCom[[#This Row],[NIVEL 3]],Catálogo!A:B,2,FALSE),"")</f>
        <v/>
      </c>
      <c r="W272" s="5"/>
      <c r="X272" s="6"/>
      <c r="Y272" s="5"/>
      <c r="Z272" s="5"/>
      <c r="AA272" s="5" t="str">
        <f>IF(ActividadesCom[[#This Row],[NIVEL 4]]&lt;&gt;0,VLOOKUP(ActividadesCom[[#This Row],[NIVEL 4]],Catálogo!A:B,2,FALSE),"")</f>
        <v/>
      </c>
      <c r="AB272" s="5"/>
      <c r="AC272" s="6"/>
      <c r="AD272" s="5"/>
      <c r="AE272" s="5"/>
      <c r="AF272" s="5" t="str">
        <f>IF(ActividadesCom[[#This Row],[NIVEL 5]]&lt;&gt;0,VLOOKUP(ActividadesCom[[#This Row],[NIVEL 5]],Catálogo!A:B,2,FALSE),"")</f>
        <v/>
      </c>
      <c r="AG272" s="5"/>
      <c r="AH272" s="2"/>
    </row>
    <row r="273" spans="1:34" ht="30" hidden="1" customHeight="1" x14ac:dyDescent="0.25">
      <c r="A273" s="7">
        <v>13470390</v>
      </c>
      <c r="B273" s="6" t="str">
        <f>VLOOKUP(ActividadesCom[[#This Row],[NO. DE CONTROL]],'LISTADO ESTUDIANTES'!A:C,2,FALSE)</f>
        <v>HUCHIN HERNANDEZ CLAUDIA VERONICA</v>
      </c>
      <c r="C273" s="6" t="str">
        <f>VLOOKUP(ActividadesCom[[#This Row],[NO. DE CONTROL]],'LISTADO ESTUDIANTES'!A:C,3,FALSE)</f>
        <v>ARQUITECTURA</v>
      </c>
      <c r="D273" s="5" t="str">
        <f>VLOOKUP(ActividadesCom[[#This Row],[NO. DE CONTROL]],'LISTADO ESTUDIANTES'!A:D,4,FALSE)</f>
        <v>BAJA</v>
      </c>
      <c r="E273" s="5">
        <f>SUM(ActividadesCom[[#This Row],[CRÉD. 1]],ActividadesCom[[#This Row],[CRÉD. 2]],ActividadesCom[[#This Row],[CRÉD. 3]],ActividadesCom[[#This Row],[CRÉD. 4]],ActividadesCom[[#This Row],[CRÉD. 5]])</f>
        <v>6</v>
      </c>
      <c r="F273" s="17">
        <f>IF(ActividadesCom[[#This Row],[ÚLTIMO SEMESTRE CON CRÉDITOS]]&gt;0,ROUND(AVERAGE(ActividadesCom[[#This Row],[VALOR NIVEL 5]],ActividadesCom[[#This Row],[VALOR NIVEL 4]],ActividadesCom[[#This Row],[VALOR NIVEL 3]],ActividadesCom[[#This Row],[VALOR NIVEL 2]],ActividadesCom[[#This Row],[VALOR NIVEL 1]]),0),"")</f>
        <v>2</v>
      </c>
      <c r="G273" s="5" t="str">
        <f>IF(ActividadesCom[[#This Row],[PROMEDIO]]="","",IF(ActividadesCom[[#This Row],[PROMEDIO]]&gt;=4,"EXCELENTE",IF(ActividadesCom[[#This Row],[PROMEDIO]]&gt;=3,"NOTABLE",IF(ActividadesCom[[#This Row],[PROMEDIO]]&gt;=2,"BUENO",IF(ActividadesCom[[#This Row],[PROMEDIO]]=1,"SUFICIENTE","")))))</f>
        <v>BUENO</v>
      </c>
      <c r="H273" s="5">
        <f>MAX(ActividadesCom[[#This Row],[PERÍODO 1]],ActividadesCom[[#This Row],[PERÍODO 2]],ActividadesCom[[#This Row],[PERÍODO 3]],ActividadesCom[[#This Row],[PERÍODO 4]],ActividadesCom[[#This Row],[PERÍODO 5]])</f>
        <v>20181</v>
      </c>
      <c r="I273" s="6" t="s">
        <v>446</v>
      </c>
      <c r="J273" s="5">
        <v>20181</v>
      </c>
      <c r="K273" s="5" t="s">
        <v>4009</v>
      </c>
      <c r="L273" s="5">
        <f>IF(ActividadesCom[[#This Row],[NIVEL 1]]&lt;&gt;0,VLOOKUP(ActividadesCom[[#This Row],[NIVEL 1]],Catálogo!A:B,2,FALSE),"")</f>
        <v>2</v>
      </c>
      <c r="M273" s="5">
        <v>2</v>
      </c>
      <c r="N273" s="6" t="s">
        <v>379</v>
      </c>
      <c r="O273" s="5">
        <v>20151</v>
      </c>
      <c r="P273" s="5" t="s">
        <v>4009</v>
      </c>
      <c r="Q273" s="5">
        <f>IF(ActividadesCom[[#This Row],[NIVEL 2]]&lt;&gt;0,VLOOKUP(ActividadesCom[[#This Row],[NIVEL 2]],Catálogo!A:B,2,FALSE),"")</f>
        <v>2</v>
      </c>
      <c r="R273" s="5">
        <v>1</v>
      </c>
      <c r="S273" s="6" t="s">
        <v>146</v>
      </c>
      <c r="T273" s="5">
        <v>20151</v>
      </c>
      <c r="U273" s="5" t="s">
        <v>4009</v>
      </c>
      <c r="V273" s="5">
        <f>IF(ActividadesCom[[#This Row],[NIVEL 3]]&lt;&gt;0,VLOOKUP(ActividadesCom[[#This Row],[NIVEL 3]],Catálogo!A:B,2,FALSE),"")</f>
        <v>2</v>
      </c>
      <c r="W273" s="5">
        <v>1</v>
      </c>
      <c r="X273" s="6" t="s">
        <v>135</v>
      </c>
      <c r="Y273" s="5">
        <v>20153</v>
      </c>
      <c r="Z273" s="5" t="s">
        <v>4009</v>
      </c>
      <c r="AA273" s="5">
        <f>IF(ActividadesCom[[#This Row],[NIVEL 4]]&lt;&gt;0,VLOOKUP(ActividadesCom[[#This Row],[NIVEL 4]],Catálogo!A:B,2,FALSE),"")</f>
        <v>2</v>
      </c>
      <c r="AB273" s="5">
        <v>1</v>
      </c>
      <c r="AC273" s="6" t="s">
        <v>79</v>
      </c>
      <c r="AD273" s="5">
        <v>20123</v>
      </c>
      <c r="AE273" s="5" t="s">
        <v>4009</v>
      </c>
      <c r="AF273" s="5">
        <f>IF(ActividadesCom[[#This Row],[NIVEL 5]]&lt;&gt;0,VLOOKUP(ActividadesCom[[#This Row],[NIVEL 5]],Catálogo!A:B,2,FALSE),"")</f>
        <v>2</v>
      </c>
      <c r="AG273" s="5">
        <v>1</v>
      </c>
      <c r="AH273" s="2"/>
    </row>
    <row r="274" spans="1:34" ht="30" hidden="1" customHeight="1" x14ac:dyDescent="0.25">
      <c r="A274" s="7">
        <v>13470391</v>
      </c>
      <c r="B274" s="6" t="str">
        <f>VLOOKUP(ActividadesCom[[#This Row],[NO. DE CONTROL]],'LISTADO ESTUDIANTES'!A:C,2,FALSE)</f>
        <v>VALLES LEON ZULEMY GUADALUPE</v>
      </c>
      <c r="C274" s="6" t="str">
        <f>VLOOKUP(ActividadesCom[[#This Row],[NO. DE CONTROL]],'LISTADO ESTUDIANTES'!A:C,3,FALSE)</f>
        <v>INGENIERIA EN SISTEMAS COMPUTACIONALES</v>
      </c>
      <c r="D274" s="5" t="str">
        <f>VLOOKUP(ActividadesCom[[#This Row],[NO. DE CONTROL]],'LISTADO ESTUDIANTES'!A:D,4,FALSE)</f>
        <v>BAJA</v>
      </c>
      <c r="E274" s="5">
        <f>SUM(ActividadesCom[[#This Row],[CRÉD. 1]],ActividadesCom[[#This Row],[CRÉD. 2]],ActividadesCom[[#This Row],[CRÉD. 3]],ActividadesCom[[#This Row],[CRÉD. 4]],ActividadesCom[[#This Row],[CRÉD. 5]])</f>
        <v>0</v>
      </c>
      <c r="F274" s="17" t="str">
        <f>IF(ActividadesCom[[#This Row],[ÚLTIMO SEMESTRE CON CRÉDITOS]]&gt;0,ROUND(AVERAGE(ActividadesCom[[#This Row],[VALOR NIVEL 5]],ActividadesCom[[#This Row],[VALOR NIVEL 4]],ActividadesCom[[#This Row],[VALOR NIVEL 3]],ActividadesCom[[#This Row],[VALOR NIVEL 2]],ActividadesCom[[#This Row],[VALOR NIVEL 1]]),0),"")</f>
        <v/>
      </c>
      <c r="G274" s="5" t="str">
        <f>IF(ActividadesCom[[#This Row],[PROMEDIO]]="","",IF(ActividadesCom[[#This Row],[PROMEDIO]]&gt;=4,"EXCELENTE",IF(ActividadesCom[[#This Row],[PROMEDIO]]&gt;=3,"NOTABLE",IF(ActividadesCom[[#This Row],[PROMEDIO]]&gt;=2,"BUENO",IF(ActividadesCom[[#This Row],[PROMEDIO]]=1,"SUFICIENTE","")))))</f>
        <v/>
      </c>
      <c r="H274" s="5">
        <f>MAX(ActividadesCom[[#This Row],[PERÍODO 1]],ActividadesCom[[#This Row],[PERÍODO 2]],ActividadesCom[[#This Row],[PERÍODO 3]],ActividadesCom[[#This Row],[PERÍODO 4]],ActividadesCom[[#This Row],[PERÍODO 5]])</f>
        <v>0</v>
      </c>
      <c r="I274" s="6"/>
      <c r="J274" s="5"/>
      <c r="K274" s="5"/>
      <c r="L274" s="5" t="str">
        <f>IF(ActividadesCom[[#This Row],[NIVEL 1]]&lt;&gt;0,VLOOKUP(ActividadesCom[[#This Row],[NIVEL 1]],Catálogo!A:B,2,FALSE),"")</f>
        <v/>
      </c>
      <c r="M274" s="5"/>
      <c r="N274" s="6"/>
      <c r="O274" s="5"/>
      <c r="P274" s="5"/>
      <c r="Q274" s="5" t="str">
        <f>IF(ActividadesCom[[#This Row],[NIVEL 2]]&lt;&gt;0,VLOOKUP(ActividadesCom[[#This Row],[NIVEL 2]],Catálogo!A:B,2,FALSE),"")</f>
        <v/>
      </c>
      <c r="R274" s="5"/>
      <c r="S274" s="6"/>
      <c r="T274" s="5"/>
      <c r="U274" s="5"/>
      <c r="V274" s="5" t="str">
        <f>IF(ActividadesCom[[#This Row],[NIVEL 3]]&lt;&gt;0,VLOOKUP(ActividadesCom[[#This Row],[NIVEL 3]],Catálogo!A:B,2,FALSE),"")</f>
        <v/>
      </c>
      <c r="W274" s="5"/>
      <c r="X274" s="6"/>
      <c r="Y274" s="5"/>
      <c r="Z274" s="5"/>
      <c r="AA274" s="5" t="str">
        <f>IF(ActividadesCom[[#This Row],[NIVEL 4]]&lt;&gt;0,VLOOKUP(ActividadesCom[[#This Row],[NIVEL 4]],Catálogo!A:B,2,FALSE),"")</f>
        <v/>
      </c>
      <c r="AB274" s="5"/>
      <c r="AC274" s="6"/>
      <c r="AD274" s="5"/>
      <c r="AE274" s="5"/>
      <c r="AF274" s="5" t="str">
        <f>IF(ActividadesCom[[#This Row],[NIVEL 5]]&lt;&gt;0,VLOOKUP(ActividadesCom[[#This Row],[NIVEL 5]],Catálogo!A:B,2,FALSE),"")</f>
        <v/>
      </c>
      <c r="AG274" s="5"/>
      <c r="AH274" s="2"/>
    </row>
    <row r="275" spans="1:34" ht="30" hidden="1" customHeight="1" x14ac:dyDescent="0.25">
      <c r="A275" s="7">
        <v>13470397</v>
      </c>
      <c r="B275" s="6" t="str">
        <f>VLOOKUP(ActividadesCom[[#This Row],[NO. DE CONTROL]],'LISTADO ESTUDIANTES'!A:C,2,FALSE)</f>
        <v>COLLI HERNANDEZ GUADALUPE</v>
      </c>
      <c r="C275" s="6" t="str">
        <f>VLOOKUP(ActividadesCom[[#This Row],[NO. DE CONTROL]],'LISTADO ESTUDIANTES'!A:C,3,FALSE)</f>
        <v>INGENIERIA AMBIENTAL</v>
      </c>
      <c r="D275" s="5" t="str">
        <f>VLOOKUP(ActividadesCom[[#This Row],[NO. DE CONTROL]],'LISTADO ESTUDIANTES'!A:D,4,FALSE)</f>
        <v>BAJA</v>
      </c>
      <c r="E275" s="5">
        <f>SUM(ActividadesCom[[#This Row],[CRÉD. 1]],ActividadesCom[[#This Row],[CRÉD. 2]],ActividadesCom[[#This Row],[CRÉD. 3]],ActividadesCom[[#This Row],[CRÉD. 4]],ActividadesCom[[#This Row],[CRÉD. 5]])</f>
        <v>0</v>
      </c>
      <c r="F275" s="17" t="str">
        <f>IF(ActividadesCom[[#This Row],[ÚLTIMO SEMESTRE CON CRÉDITOS]]&gt;0,ROUND(AVERAGE(ActividadesCom[[#This Row],[VALOR NIVEL 5]],ActividadesCom[[#This Row],[VALOR NIVEL 4]],ActividadesCom[[#This Row],[VALOR NIVEL 3]],ActividadesCom[[#This Row],[VALOR NIVEL 2]],ActividadesCom[[#This Row],[VALOR NIVEL 1]]),0),"")</f>
        <v/>
      </c>
      <c r="G275" s="5" t="str">
        <f>IF(ActividadesCom[[#This Row],[PROMEDIO]]="","",IF(ActividadesCom[[#This Row],[PROMEDIO]]&gt;=4,"EXCELENTE",IF(ActividadesCom[[#This Row],[PROMEDIO]]&gt;=3,"NOTABLE",IF(ActividadesCom[[#This Row],[PROMEDIO]]&gt;=2,"BUENO",IF(ActividadesCom[[#This Row],[PROMEDIO]]=1,"SUFICIENTE","")))))</f>
        <v/>
      </c>
      <c r="H275" s="5">
        <f>MAX(ActividadesCom[[#This Row],[PERÍODO 1]],ActividadesCom[[#This Row],[PERÍODO 2]],ActividadesCom[[#This Row],[PERÍODO 3]],ActividadesCom[[#This Row],[PERÍODO 4]],ActividadesCom[[#This Row],[PERÍODO 5]])</f>
        <v>0</v>
      </c>
      <c r="I275" s="6"/>
      <c r="J275" s="5"/>
      <c r="K275" s="5"/>
      <c r="L275" s="5" t="str">
        <f>IF(ActividadesCom[[#This Row],[NIVEL 1]]&lt;&gt;0,VLOOKUP(ActividadesCom[[#This Row],[NIVEL 1]],Catálogo!A:B,2,FALSE),"")</f>
        <v/>
      </c>
      <c r="M275" s="5"/>
      <c r="N275" s="6"/>
      <c r="O275" s="5"/>
      <c r="P275" s="5"/>
      <c r="Q275" s="5" t="str">
        <f>IF(ActividadesCom[[#This Row],[NIVEL 2]]&lt;&gt;0,VLOOKUP(ActividadesCom[[#This Row],[NIVEL 2]],Catálogo!A:B,2,FALSE),"")</f>
        <v/>
      </c>
      <c r="R275" s="5"/>
      <c r="S275" s="6"/>
      <c r="T275" s="5"/>
      <c r="U275" s="5"/>
      <c r="V275" s="5" t="str">
        <f>IF(ActividadesCom[[#This Row],[NIVEL 3]]&lt;&gt;0,VLOOKUP(ActividadesCom[[#This Row],[NIVEL 3]],Catálogo!A:B,2,FALSE),"")</f>
        <v/>
      </c>
      <c r="W275" s="5"/>
      <c r="X275" s="6"/>
      <c r="Y275" s="5"/>
      <c r="Z275" s="5"/>
      <c r="AA275" s="5" t="str">
        <f>IF(ActividadesCom[[#This Row],[NIVEL 4]]&lt;&gt;0,VLOOKUP(ActividadesCom[[#This Row],[NIVEL 4]],Catálogo!A:B,2,FALSE),"")</f>
        <v/>
      </c>
      <c r="AB275" s="5"/>
      <c r="AC275" s="6"/>
      <c r="AD275" s="5"/>
      <c r="AE275" s="5"/>
      <c r="AF275" s="5" t="str">
        <f>IF(ActividadesCom[[#This Row],[NIVEL 5]]&lt;&gt;0,VLOOKUP(ActividadesCom[[#This Row],[NIVEL 5]],Catálogo!A:B,2,FALSE),"")</f>
        <v/>
      </c>
      <c r="AG275" s="5"/>
      <c r="AH275" s="2"/>
    </row>
    <row r="276" spans="1:34" ht="30" hidden="1" customHeight="1" x14ac:dyDescent="0.25">
      <c r="A276" s="7">
        <v>13470398</v>
      </c>
      <c r="B276" s="6" t="str">
        <f>VLOOKUP(ActividadesCom[[#This Row],[NO. DE CONTROL]],'LISTADO ESTUDIANTES'!A:C,2,FALSE)</f>
        <v>DE LA VEGA DOMINGUEZ EDWIN ESTEBAN</v>
      </c>
      <c r="C276" s="6" t="str">
        <f>VLOOKUP(ActividadesCom[[#This Row],[NO. DE CONTROL]],'LISTADO ESTUDIANTES'!A:C,3,FALSE)</f>
        <v>INGENIERIA INFORMATICA</v>
      </c>
      <c r="D276" s="5" t="str">
        <f>VLOOKUP(ActividadesCom[[#This Row],[NO. DE CONTROL]],'LISTADO ESTUDIANTES'!A:D,4,FALSE)</f>
        <v>BAJA</v>
      </c>
      <c r="E276" s="5">
        <f>SUM(ActividadesCom[[#This Row],[CRÉD. 1]],ActividadesCom[[#This Row],[CRÉD. 2]],ActividadesCom[[#This Row],[CRÉD. 3]],ActividadesCom[[#This Row],[CRÉD. 4]],ActividadesCom[[#This Row],[CRÉD. 5]])</f>
        <v>5</v>
      </c>
      <c r="F276" s="17">
        <f>IF(ActividadesCom[[#This Row],[ÚLTIMO SEMESTRE CON CRÉDITOS]]&gt;0,ROUND(AVERAGE(ActividadesCom[[#This Row],[VALOR NIVEL 5]],ActividadesCom[[#This Row],[VALOR NIVEL 4]],ActividadesCom[[#This Row],[VALOR NIVEL 3]],ActividadesCom[[#This Row],[VALOR NIVEL 2]],ActividadesCom[[#This Row],[VALOR NIVEL 1]]),0),"")</f>
        <v>2</v>
      </c>
      <c r="G276" s="5" t="str">
        <f>IF(ActividadesCom[[#This Row],[PROMEDIO]]="","",IF(ActividadesCom[[#This Row],[PROMEDIO]]&gt;=4,"EXCELENTE",IF(ActividadesCom[[#This Row],[PROMEDIO]]&gt;=3,"NOTABLE",IF(ActividadesCom[[#This Row],[PROMEDIO]]&gt;=2,"BUENO",IF(ActividadesCom[[#This Row],[PROMEDIO]]=1,"SUFICIENTE","")))))</f>
        <v>BUENO</v>
      </c>
      <c r="H276" s="5">
        <f>MAX(ActividadesCom[[#This Row],[PERÍODO 1]],ActividadesCom[[#This Row],[PERÍODO 2]],ActividadesCom[[#This Row],[PERÍODO 3]],ActividadesCom[[#This Row],[PERÍODO 4]],ActividadesCom[[#This Row],[PERÍODO 5]])</f>
        <v>20183</v>
      </c>
      <c r="I276" s="6" t="s">
        <v>389</v>
      </c>
      <c r="J276" s="5">
        <v>20153</v>
      </c>
      <c r="K276" s="5" t="s">
        <v>4009</v>
      </c>
      <c r="L276" s="5">
        <f>IF(ActividadesCom[[#This Row],[NIVEL 1]]&lt;&gt;0,VLOOKUP(ActividadesCom[[#This Row],[NIVEL 1]],Catálogo!A:B,2,FALSE),"")</f>
        <v>2</v>
      </c>
      <c r="M276" s="5">
        <v>1</v>
      </c>
      <c r="N276" s="6" t="s">
        <v>510</v>
      </c>
      <c r="O276" s="5">
        <v>20173</v>
      </c>
      <c r="P276" s="5" t="s">
        <v>4009</v>
      </c>
      <c r="Q276" s="5">
        <f>IF(ActividadesCom[[#This Row],[NIVEL 2]]&lt;&gt;0,VLOOKUP(ActividadesCom[[#This Row],[NIVEL 2]],Catálogo!A:B,2,FALSE),"")</f>
        <v>2</v>
      </c>
      <c r="R276" s="5">
        <v>1</v>
      </c>
      <c r="S276" s="6" t="s">
        <v>511</v>
      </c>
      <c r="T276" s="5">
        <v>20181</v>
      </c>
      <c r="U276" s="5" t="s">
        <v>4009</v>
      </c>
      <c r="V276" s="5">
        <f>IF(ActividadesCom[[#This Row],[NIVEL 3]]&lt;&gt;0,VLOOKUP(ActividadesCom[[#This Row],[NIVEL 3]],Catálogo!A:B,2,FALSE),"")</f>
        <v>2</v>
      </c>
      <c r="W276" s="5">
        <v>1</v>
      </c>
      <c r="X276" s="6" t="s">
        <v>732</v>
      </c>
      <c r="Y276" s="5">
        <v>20183</v>
      </c>
      <c r="Z276" s="5" t="s">
        <v>4009</v>
      </c>
      <c r="AA276" s="5">
        <f>IF(ActividadesCom[[#This Row],[NIVEL 4]]&lt;&gt;0,VLOOKUP(ActividadesCom[[#This Row],[NIVEL 4]],Catálogo!A:B,2,FALSE),"")</f>
        <v>2</v>
      </c>
      <c r="AB276" s="5">
        <v>1</v>
      </c>
      <c r="AC276" s="6" t="s">
        <v>939</v>
      </c>
      <c r="AD276" s="5" t="s">
        <v>1000</v>
      </c>
      <c r="AE276" s="5" t="s">
        <v>4009</v>
      </c>
      <c r="AF276" s="5">
        <f>IF(ActividadesCom[[#This Row],[NIVEL 5]]&lt;&gt;0,VLOOKUP(ActividadesCom[[#This Row],[NIVEL 5]],Catálogo!A:B,2,FALSE),"")</f>
        <v>2</v>
      </c>
      <c r="AG276" s="5">
        <v>1</v>
      </c>
      <c r="AH276" s="2"/>
    </row>
    <row r="277" spans="1:34" ht="30" hidden="1" customHeight="1" x14ac:dyDescent="0.25">
      <c r="A277" s="7">
        <v>13470399</v>
      </c>
      <c r="B277" s="6" t="str">
        <f>VLOOKUP(ActividadesCom[[#This Row],[NO. DE CONTROL]],'LISTADO ESTUDIANTES'!A:C,2,FALSE)</f>
        <v>ESCAMILLA SIMA CYNTHIA ANDREI</v>
      </c>
      <c r="C277" s="6" t="str">
        <f>VLOOKUP(ActividadesCom[[#This Row],[NO. DE CONTROL]],'LISTADO ESTUDIANTES'!A:C,3,FALSE)</f>
        <v>INGENIERIA QUIMICA</v>
      </c>
      <c r="D277" s="5" t="str">
        <f>VLOOKUP(ActividadesCom[[#This Row],[NO. DE CONTROL]],'LISTADO ESTUDIANTES'!A:D,4,FALSE)</f>
        <v>BAJA</v>
      </c>
      <c r="E277" s="5">
        <f>SUM(ActividadesCom[[#This Row],[CRÉD. 1]],ActividadesCom[[#This Row],[CRÉD. 2]],ActividadesCom[[#This Row],[CRÉD. 3]],ActividadesCom[[#This Row],[CRÉD. 4]],ActividadesCom[[#This Row],[CRÉD. 5]])</f>
        <v>0</v>
      </c>
      <c r="F277" s="17" t="str">
        <f>IF(ActividadesCom[[#This Row],[ÚLTIMO SEMESTRE CON CRÉDITOS]]&gt;0,ROUND(AVERAGE(ActividadesCom[[#This Row],[VALOR NIVEL 5]],ActividadesCom[[#This Row],[VALOR NIVEL 4]],ActividadesCom[[#This Row],[VALOR NIVEL 3]],ActividadesCom[[#This Row],[VALOR NIVEL 2]],ActividadesCom[[#This Row],[VALOR NIVEL 1]]),0),"")</f>
        <v/>
      </c>
      <c r="G277" s="5" t="str">
        <f>IF(ActividadesCom[[#This Row],[PROMEDIO]]="","",IF(ActividadesCom[[#This Row],[PROMEDIO]]&gt;=4,"EXCELENTE",IF(ActividadesCom[[#This Row],[PROMEDIO]]&gt;=3,"NOTABLE",IF(ActividadesCom[[#This Row],[PROMEDIO]]&gt;=2,"BUENO",IF(ActividadesCom[[#This Row],[PROMEDIO]]=1,"SUFICIENTE","")))))</f>
        <v/>
      </c>
      <c r="H277" s="5">
        <f>MAX(ActividadesCom[[#This Row],[PERÍODO 1]],ActividadesCom[[#This Row],[PERÍODO 2]],ActividadesCom[[#This Row],[PERÍODO 3]],ActividadesCom[[#This Row],[PERÍODO 4]],ActividadesCom[[#This Row],[PERÍODO 5]])</f>
        <v>0</v>
      </c>
      <c r="I277" s="6"/>
      <c r="J277" s="5"/>
      <c r="K277" s="5"/>
      <c r="L277" s="5" t="str">
        <f>IF(ActividadesCom[[#This Row],[NIVEL 1]]&lt;&gt;0,VLOOKUP(ActividadesCom[[#This Row],[NIVEL 1]],Catálogo!A:B,2,FALSE),"")</f>
        <v/>
      </c>
      <c r="M277" s="5"/>
      <c r="N277" s="6"/>
      <c r="O277" s="5"/>
      <c r="P277" s="5"/>
      <c r="Q277" s="5" t="str">
        <f>IF(ActividadesCom[[#This Row],[NIVEL 2]]&lt;&gt;0,VLOOKUP(ActividadesCom[[#This Row],[NIVEL 2]],Catálogo!A:B,2,FALSE),"")</f>
        <v/>
      </c>
      <c r="R277" s="5"/>
      <c r="S277" s="6"/>
      <c r="T277" s="5"/>
      <c r="U277" s="5"/>
      <c r="V277" s="5" t="str">
        <f>IF(ActividadesCom[[#This Row],[NIVEL 3]]&lt;&gt;0,VLOOKUP(ActividadesCom[[#This Row],[NIVEL 3]],Catálogo!A:B,2,FALSE),"")</f>
        <v/>
      </c>
      <c r="W277" s="5"/>
      <c r="X277" s="6"/>
      <c r="Y277" s="5"/>
      <c r="Z277" s="5"/>
      <c r="AA277" s="5" t="str">
        <f>IF(ActividadesCom[[#This Row],[NIVEL 4]]&lt;&gt;0,VLOOKUP(ActividadesCom[[#This Row],[NIVEL 4]],Catálogo!A:B,2,FALSE),"")</f>
        <v/>
      </c>
      <c r="AB277" s="5"/>
      <c r="AC277" s="6"/>
      <c r="AD277" s="5"/>
      <c r="AE277" s="5"/>
      <c r="AF277" s="5" t="str">
        <f>IF(ActividadesCom[[#This Row],[NIVEL 5]]&lt;&gt;0,VLOOKUP(ActividadesCom[[#This Row],[NIVEL 5]],Catálogo!A:B,2,FALSE),"")</f>
        <v/>
      </c>
      <c r="AG277" s="5"/>
      <c r="AH277" s="2"/>
    </row>
    <row r="278" spans="1:34" ht="30" hidden="1" customHeight="1" x14ac:dyDescent="0.25">
      <c r="A278" s="7">
        <v>13470400</v>
      </c>
      <c r="B278" s="6" t="str">
        <f>VLOOKUP(ActividadesCom[[#This Row],[NO. DE CONTROL]],'LISTADO ESTUDIANTES'!A:C,2,FALSE)</f>
        <v>GUERRERO ORTIZ FREDDY DE JESUS</v>
      </c>
      <c r="C278" s="6" t="str">
        <f>VLOOKUP(ActividadesCom[[#This Row],[NO. DE CONTROL]],'LISTADO ESTUDIANTES'!A:C,3,FALSE)</f>
        <v>INGENIERIA EN ADMINISTRACION</v>
      </c>
      <c r="D278" s="5" t="str">
        <f>VLOOKUP(ActividadesCom[[#This Row],[NO. DE CONTROL]],'LISTADO ESTUDIANTES'!A:D,4,FALSE)</f>
        <v>BAJA</v>
      </c>
      <c r="E278" s="5">
        <f>SUM(ActividadesCom[[#This Row],[CRÉD. 1]],ActividadesCom[[#This Row],[CRÉD. 2]],ActividadesCom[[#This Row],[CRÉD. 3]],ActividadesCom[[#This Row],[CRÉD. 4]],ActividadesCom[[#This Row],[CRÉD. 5]])</f>
        <v>5</v>
      </c>
      <c r="F278" s="17">
        <f>IF(ActividadesCom[[#This Row],[ÚLTIMO SEMESTRE CON CRÉDITOS]]&gt;0,ROUND(AVERAGE(ActividadesCom[[#This Row],[VALOR NIVEL 5]],ActividadesCom[[#This Row],[VALOR NIVEL 4]],ActividadesCom[[#This Row],[VALOR NIVEL 3]],ActividadesCom[[#This Row],[VALOR NIVEL 2]],ActividadesCom[[#This Row],[VALOR NIVEL 1]]),0),"")</f>
        <v>2</v>
      </c>
      <c r="G278" s="5" t="str">
        <f>IF(ActividadesCom[[#This Row],[PROMEDIO]]="","",IF(ActividadesCom[[#This Row],[PROMEDIO]]&gt;=4,"EXCELENTE",IF(ActividadesCom[[#This Row],[PROMEDIO]]&gt;=3,"NOTABLE",IF(ActividadesCom[[#This Row],[PROMEDIO]]&gt;=2,"BUENO",IF(ActividadesCom[[#This Row],[PROMEDIO]]=1,"SUFICIENTE","")))))</f>
        <v>BUENO</v>
      </c>
      <c r="H278" s="5">
        <f>MAX(ActividadesCom[[#This Row],[PERÍODO 1]],ActividadesCom[[#This Row],[PERÍODO 2]],ActividadesCom[[#This Row],[PERÍODO 3]],ActividadesCom[[#This Row],[PERÍODO 4]],ActividadesCom[[#This Row],[PERÍODO 5]])</f>
        <v>20151</v>
      </c>
      <c r="I278" s="6" t="s">
        <v>3</v>
      </c>
      <c r="J278" s="5">
        <v>20151</v>
      </c>
      <c r="K278" s="5" t="s">
        <v>4009</v>
      </c>
      <c r="L278" s="5">
        <f>IF(ActividadesCom[[#This Row],[NIVEL 1]]&lt;&gt;0,VLOOKUP(ActividadesCom[[#This Row],[NIVEL 1]],Catálogo!A:B,2,FALSE),"")</f>
        <v>2</v>
      </c>
      <c r="M278" s="5">
        <v>1</v>
      </c>
      <c r="N278" s="6" t="s">
        <v>111</v>
      </c>
      <c r="O278" s="5">
        <v>20143</v>
      </c>
      <c r="P278" s="5" t="s">
        <v>4009</v>
      </c>
      <c r="Q278" s="5">
        <f>IF(ActividadesCom[[#This Row],[NIVEL 2]]&lt;&gt;0,VLOOKUP(ActividadesCom[[#This Row],[NIVEL 2]],Catálogo!A:B,2,FALSE),"")</f>
        <v>2</v>
      </c>
      <c r="R278" s="5">
        <v>1</v>
      </c>
      <c r="S278" s="6" t="s">
        <v>120</v>
      </c>
      <c r="T278" s="5">
        <v>20143</v>
      </c>
      <c r="U278" s="5" t="s">
        <v>4009</v>
      </c>
      <c r="V278" s="5">
        <f>IF(ActividadesCom[[#This Row],[NIVEL 3]]&lt;&gt;0,VLOOKUP(ActividadesCom[[#This Row],[NIVEL 3]],Catálogo!A:B,2,FALSE),"")</f>
        <v>2</v>
      </c>
      <c r="W278" s="5">
        <v>1</v>
      </c>
      <c r="X278" s="6" t="s">
        <v>111</v>
      </c>
      <c r="Y278" s="5">
        <v>20141</v>
      </c>
      <c r="Z278" s="5" t="s">
        <v>4009</v>
      </c>
      <c r="AA278" s="5">
        <f>IF(ActividadesCom[[#This Row],[NIVEL 4]]&lt;&gt;0,VLOOKUP(ActividadesCom[[#This Row],[NIVEL 4]],Catálogo!A:B,2,FALSE),"")</f>
        <v>2</v>
      </c>
      <c r="AB278" s="5">
        <v>1</v>
      </c>
      <c r="AC278" s="6" t="s">
        <v>116</v>
      </c>
      <c r="AD278" s="5">
        <v>20133</v>
      </c>
      <c r="AE278" s="5" t="s">
        <v>4009</v>
      </c>
      <c r="AF278" s="5">
        <f>IF(ActividadesCom[[#This Row],[NIVEL 5]]&lt;&gt;0,VLOOKUP(ActividadesCom[[#This Row],[NIVEL 5]],Catálogo!A:B,2,FALSE),"")</f>
        <v>2</v>
      </c>
      <c r="AG278" s="5">
        <v>1</v>
      </c>
      <c r="AH278" s="2"/>
    </row>
    <row r="279" spans="1:34" ht="30" hidden="1" customHeight="1" x14ac:dyDescent="0.25">
      <c r="A279" s="7">
        <v>13470401</v>
      </c>
      <c r="B279" s="6" t="str">
        <f>VLOOKUP(ActividadesCom[[#This Row],[NO. DE CONTROL]],'LISTADO ESTUDIANTES'!A:C,2,FALSE)</f>
        <v>GARCIA PEREZ JOSE FRANCISCO</v>
      </c>
      <c r="C279" s="6" t="str">
        <f>VLOOKUP(ActividadesCom[[#This Row],[NO. DE CONTROL]],'LISTADO ESTUDIANTES'!A:C,3,FALSE)</f>
        <v>INGENIERIA MECANICA</v>
      </c>
      <c r="D279" s="5" t="str">
        <f>VLOOKUP(ActividadesCom[[#This Row],[NO. DE CONTROL]],'LISTADO ESTUDIANTES'!A:D,4,FALSE)</f>
        <v>BAJA</v>
      </c>
      <c r="E279" s="5">
        <f>SUM(ActividadesCom[[#This Row],[CRÉD. 1]],ActividadesCom[[#This Row],[CRÉD. 2]],ActividadesCom[[#This Row],[CRÉD. 3]],ActividadesCom[[#This Row],[CRÉD. 4]],ActividadesCom[[#This Row],[CRÉD. 5]])</f>
        <v>5</v>
      </c>
      <c r="F279" s="17">
        <f>IF(ActividadesCom[[#This Row],[ÚLTIMO SEMESTRE CON CRÉDITOS]]&gt;0,ROUND(AVERAGE(ActividadesCom[[#This Row],[VALOR NIVEL 5]],ActividadesCom[[#This Row],[VALOR NIVEL 4]],ActividadesCom[[#This Row],[VALOR NIVEL 3]],ActividadesCom[[#This Row],[VALOR NIVEL 2]],ActividadesCom[[#This Row],[VALOR NIVEL 1]]),0),"")</f>
        <v>2</v>
      </c>
      <c r="G279" s="5" t="str">
        <f>IF(ActividadesCom[[#This Row],[PROMEDIO]]="","",IF(ActividadesCom[[#This Row],[PROMEDIO]]&gt;=4,"EXCELENTE",IF(ActividadesCom[[#This Row],[PROMEDIO]]&gt;=3,"NOTABLE",IF(ActividadesCom[[#This Row],[PROMEDIO]]&gt;=2,"BUENO",IF(ActividadesCom[[#This Row],[PROMEDIO]]=1,"SUFICIENTE","")))))</f>
        <v>BUENO</v>
      </c>
      <c r="H279" s="5">
        <f>MAX(ActividadesCom[[#This Row],[PERÍODO 1]],ActividadesCom[[#This Row],[PERÍODO 2]],ActividadesCom[[#This Row],[PERÍODO 3]],ActividadesCom[[#This Row],[PERÍODO 4]],ActividadesCom[[#This Row],[PERÍODO 5]])</f>
        <v>20173</v>
      </c>
      <c r="I279" s="6" t="s">
        <v>309</v>
      </c>
      <c r="J279" s="5">
        <v>20171</v>
      </c>
      <c r="K279" s="5" t="s">
        <v>4009</v>
      </c>
      <c r="L279" s="5">
        <f>IF(ActividadesCom[[#This Row],[NIVEL 1]]&lt;&gt;0,VLOOKUP(ActividadesCom[[#This Row],[NIVEL 1]],Catálogo!A:B,2,FALSE),"")</f>
        <v>2</v>
      </c>
      <c r="M279" s="5">
        <v>1</v>
      </c>
      <c r="N279" s="6" t="s">
        <v>438</v>
      </c>
      <c r="O279" s="5">
        <v>20173</v>
      </c>
      <c r="P279" s="5" t="s">
        <v>4009</v>
      </c>
      <c r="Q279" s="5">
        <f>IF(ActividadesCom[[#This Row],[NIVEL 2]]&lt;&gt;0,VLOOKUP(ActividadesCom[[#This Row],[NIVEL 2]],Catálogo!A:B,2,FALSE),"")</f>
        <v>2</v>
      </c>
      <c r="R279" s="5">
        <v>2</v>
      </c>
      <c r="S279" s="6"/>
      <c r="T279" s="5"/>
      <c r="U279" s="5"/>
      <c r="V279" s="5" t="str">
        <f>IF(ActividadesCom[[#This Row],[NIVEL 3]]&lt;&gt;0,VLOOKUP(ActividadesCom[[#This Row],[NIVEL 3]],Catálogo!A:B,2,FALSE),"")</f>
        <v/>
      </c>
      <c r="W279" s="5"/>
      <c r="X279" s="6"/>
      <c r="Y279" s="5"/>
      <c r="Z279" s="5"/>
      <c r="AA279" s="5" t="str">
        <f>IF(ActividadesCom[[#This Row],[NIVEL 4]]&lt;&gt;0,VLOOKUP(ActividadesCom[[#This Row],[NIVEL 4]],Catálogo!A:B,2,FALSE),"")</f>
        <v/>
      </c>
      <c r="AB279" s="5"/>
      <c r="AC279" s="6" t="s">
        <v>82</v>
      </c>
      <c r="AD279" s="5" t="s">
        <v>51</v>
      </c>
      <c r="AE279" s="5" t="s">
        <v>4009</v>
      </c>
      <c r="AF279" s="5">
        <f>IF(ActividadesCom[[#This Row],[NIVEL 5]]&lt;&gt;0,VLOOKUP(ActividadesCom[[#This Row],[NIVEL 5]],Catálogo!A:B,2,FALSE),"")</f>
        <v>2</v>
      </c>
      <c r="AG279" s="5">
        <v>2</v>
      </c>
      <c r="AH279" s="2"/>
    </row>
    <row r="280" spans="1:34" ht="30" hidden="1" customHeight="1" x14ac:dyDescent="0.25">
      <c r="A280" s="7">
        <v>13470405</v>
      </c>
      <c r="B280" s="6" t="str">
        <f>VLOOKUP(ActividadesCom[[#This Row],[NO. DE CONTROL]],'LISTADO ESTUDIANTES'!A:C,2,FALSE)</f>
        <v>PIZANO CAHUICH REYNA TALIA</v>
      </c>
      <c r="C280" s="6" t="str">
        <f>VLOOKUP(ActividadesCom[[#This Row],[NO. DE CONTROL]],'LISTADO ESTUDIANTES'!A:C,3,FALSE)</f>
        <v>INGENIERIA EN ADMINISTRACION</v>
      </c>
      <c r="D280" s="5" t="str">
        <f>VLOOKUP(ActividadesCom[[#This Row],[NO. DE CONTROL]],'LISTADO ESTUDIANTES'!A:D,4,FALSE)</f>
        <v>BAJA</v>
      </c>
      <c r="E280" s="5">
        <f>SUM(ActividadesCom[[#This Row],[CRÉD. 1]],ActividadesCom[[#This Row],[CRÉD. 2]],ActividadesCom[[#This Row],[CRÉD. 3]],ActividadesCom[[#This Row],[CRÉD. 4]],ActividadesCom[[#This Row],[CRÉD. 5]])</f>
        <v>5</v>
      </c>
      <c r="F280" s="17">
        <f>IF(ActividadesCom[[#This Row],[ÚLTIMO SEMESTRE CON CRÉDITOS]]&gt;0,ROUND(AVERAGE(ActividadesCom[[#This Row],[VALOR NIVEL 5]],ActividadesCom[[#This Row],[VALOR NIVEL 4]],ActividadesCom[[#This Row],[VALOR NIVEL 3]],ActividadesCom[[#This Row],[VALOR NIVEL 2]],ActividadesCom[[#This Row],[VALOR NIVEL 1]]),0),"")</f>
        <v>2</v>
      </c>
      <c r="G280" s="5" t="str">
        <f>IF(ActividadesCom[[#This Row],[PROMEDIO]]="","",IF(ActividadesCom[[#This Row],[PROMEDIO]]&gt;=4,"EXCELENTE",IF(ActividadesCom[[#This Row],[PROMEDIO]]&gt;=3,"NOTABLE",IF(ActividadesCom[[#This Row],[PROMEDIO]]&gt;=2,"BUENO",IF(ActividadesCom[[#This Row],[PROMEDIO]]=1,"SUFICIENTE","")))))</f>
        <v>BUENO</v>
      </c>
      <c r="H280" s="5">
        <f>MAX(ActividadesCom[[#This Row],[PERÍODO 1]],ActividadesCom[[#This Row],[PERÍODO 2]],ActividadesCom[[#This Row],[PERÍODO 3]],ActividadesCom[[#This Row],[PERÍODO 4]],ActividadesCom[[#This Row],[PERÍODO 5]])</f>
        <v>20173</v>
      </c>
      <c r="I280" s="6" t="s">
        <v>3</v>
      </c>
      <c r="J280" s="5">
        <v>20153</v>
      </c>
      <c r="K280" s="5" t="s">
        <v>4009</v>
      </c>
      <c r="L280" s="5">
        <f>IF(ActividadesCom[[#This Row],[NIVEL 1]]&lt;&gt;0,VLOOKUP(ActividadesCom[[#This Row],[NIVEL 1]],Catálogo!A:B,2,FALSE),"")</f>
        <v>2</v>
      </c>
      <c r="M280" s="5">
        <v>1</v>
      </c>
      <c r="N280" s="6" t="s">
        <v>111</v>
      </c>
      <c r="O280" s="5">
        <v>20153</v>
      </c>
      <c r="P280" s="5" t="s">
        <v>4009</v>
      </c>
      <c r="Q280" s="5">
        <f>IF(ActividadesCom[[#This Row],[NIVEL 2]]&lt;&gt;0,VLOOKUP(ActividadesCom[[#This Row],[NIVEL 2]],Catálogo!A:B,2,FALSE),"")</f>
        <v>2</v>
      </c>
      <c r="R280" s="5">
        <v>1</v>
      </c>
      <c r="S280" s="6" t="s">
        <v>461</v>
      </c>
      <c r="T280" s="5">
        <v>20173</v>
      </c>
      <c r="U280" s="5" t="s">
        <v>4009</v>
      </c>
      <c r="V280" s="5">
        <f>IF(ActividadesCom[[#This Row],[NIVEL 3]]&lt;&gt;0,VLOOKUP(ActividadesCom[[#This Row],[NIVEL 3]],Catálogo!A:B,2,FALSE),"")</f>
        <v>2</v>
      </c>
      <c r="W280" s="5">
        <v>1</v>
      </c>
      <c r="X280" s="6" t="s">
        <v>99</v>
      </c>
      <c r="Y280" s="5">
        <v>20133</v>
      </c>
      <c r="Z280" s="5" t="s">
        <v>4009</v>
      </c>
      <c r="AA280" s="5">
        <f>IF(ActividadesCom[[#This Row],[NIVEL 4]]&lt;&gt;0,VLOOKUP(ActividadesCom[[#This Row],[NIVEL 4]],Catálogo!A:B,2,FALSE),"")</f>
        <v>2</v>
      </c>
      <c r="AB280" s="5">
        <v>1</v>
      </c>
      <c r="AC280" s="6" t="s">
        <v>78</v>
      </c>
      <c r="AD280" s="5">
        <v>20133</v>
      </c>
      <c r="AE280" s="5" t="s">
        <v>4009</v>
      </c>
      <c r="AF280" s="5">
        <f>IF(ActividadesCom[[#This Row],[NIVEL 5]]&lt;&gt;0,VLOOKUP(ActividadesCom[[#This Row],[NIVEL 5]],Catálogo!A:B,2,FALSE),"")</f>
        <v>2</v>
      </c>
      <c r="AG280" s="5">
        <v>1</v>
      </c>
      <c r="AH280" s="2"/>
    </row>
    <row r="281" spans="1:34" ht="30" hidden="1" customHeight="1" x14ac:dyDescent="0.25">
      <c r="A281" s="7">
        <v>13470407</v>
      </c>
      <c r="B281" s="6" t="str">
        <f>VLOOKUP(ActividadesCom[[#This Row],[NO. DE CONTROL]],'LISTADO ESTUDIANTES'!A:C,2,FALSE)</f>
        <v>HEREDIA ZAPATA MARIA TERESITA</v>
      </c>
      <c r="C281" s="6" t="str">
        <f>VLOOKUP(ActividadesCom[[#This Row],[NO. DE CONTROL]],'LISTADO ESTUDIANTES'!A:C,3,FALSE)</f>
        <v>ARQUITECTURA</v>
      </c>
      <c r="D281" s="5" t="str">
        <f>VLOOKUP(ActividadesCom[[#This Row],[NO. DE CONTROL]],'LISTADO ESTUDIANTES'!A:D,4,FALSE)</f>
        <v>BAJA</v>
      </c>
      <c r="E281" s="5">
        <f>SUM(ActividadesCom[[#This Row],[CRÉD. 1]],ActividadesCom[[#This Row],[CRÉD. 2]],ActividadesCom[[#This Row],[CRÉD. 3]],ActividadesCom[[#This Row],[CRÉD. 4]],ActividadesCom[[#This Row],[CRÉD. 5]])</f>
        <v>6</v>
      </c>
      <c r="F281" s="17">
        <f>IF(ActividadesCom[[#This Row],[ÚLTIMO SEMESTRE CON CRÉDITOS]]&gt;0,ROUND(AVERAGE(ActividadesCom[[#This Row],[VALOR NIVEL 5]],ActividadesCom[[#This Row],[VALOR NIVEL 4]],ActividadesCom[[#This Row],[VALOR NIVEL 3]],ActividadesCom[[#This Row],[VALOR NIVEL 2]],ActividadesCom[[#This Row],[VALOR NIVEL 1]]),0),"")</f>
        <v>2</v>
      </c>
      <c r="G281" s="5" t="str">
        <f>IF(ActividadesCom[[#This Row],[PROMEDIO]]="","",IF(ActividadesCom[[#This Row],[PROMEDIO]]&gt;=4,"EXCELENTE",IF(ActividadesCom[[#This Row],[PROMEDIO]]&gt;=3,"NOTABLE",IF(ActividadesCom[[#This Row],[PROMEDIO]]&gt;=2,"BUENO",IF(ActividadesCom[[#This Row],[PROMEDIO]]=1,"SUFICIENTE","")))))</f>
        <v>BUENO</v>
      </c>
      <c r="H281" s="5">
        <f>MAX(ActividadesCom[[#This Row],[PERÍODO 1]],ActividadesCom[[#This Row],[PERÍODO 2]],ActividadesCom[[#This Row],[PERÍODO 3]],ActividadesCom[[#This Row],[PERÍODO 4]],ActividadesCom[[#This Row],[PERÍODO 5]])</f>
        <v>20181</v>
      </c>
      <c r="I281" s="6" t="s">
        <v>142</v>
      </c>
      <c r="J281" s="5">
        <v>20151</v>
      </c>
      <c r="K281" s="5" t="s">
        <v>4009</v>
      </c>
      <c r="L281" s="5">
        <f>IF(ActividadesCom[[#This Row],[NIVEL 1]]&lt;&gt;0,VLOOKUP(ActividadesCom[[#This Row],[NIVEL 1]],Catálogo!A:B,2,FALSE),"")</f>
        <v>2</v>
      </c>
      <c r="M281" s="5">
        <v>1</v>
      </c>
      <c r="N281" s="6" t="s">
        <v>57</v>
      </c>
      <c r="O281" s="5">
        <v>20151</v>
      </c>
      <c r="P281" s="5" t="s">
        <v>4009</v>
      </c>
      <c r="Q281" s="5">
        <f>IF(ActividadesCom[[#This Row],[NIVEL 2]]&lt;&gt;0,VLOOKUP(ActividadesCom[[#This Row],[NIVEL 2]],Catálogo!A:B,2,FALSE),"")</f>
        <v>2</v>
      </c>
      <c r="R281" s="5">
        <v>1</v>
      </c>
      <c r="S281" s="6" t="s">
        <v>143</v>
      </c>
      <c r="T281" s="5">
        <v>2015</v>
      </c>
      <c r="U281" s="5" t="s">
        <v>4009</v>
      </c>
      <c r="V281" s="5">
        <f>IF(ActividadesCom[[#This Row],[NIVEL 3]]&lt;&gt;0,VLOOKUP(ActividadesCom[[#This Row],[NIVEL 3]],Catálogo!A:B,2,FALSE),"")</f>
        <v>2</v>
      </c>
      <c r="W281" s="5">
        <v>1</v>
      </c>
      <c r="X281" s="6" t="s">
        <v>600</v>
      </c>
      <c r="Y281" s="5">
        <v>20181</v>
      </c>
      <c r="Z281" s="5" t="s">
        <v>4009</v>
      </c>
      <c r="AA281" s="5">
        <f>IF(ActividadesCom[[#This Row],[NIVEL 4]]&lt;&gt;0,VLOOKUP(ActividadesCom[[#This Row],[NIVEL 4]],Catálogo!A:B,2,FALSE),"")</f>
        <v>2</v>
      </c>
      <c r="AB281" s="5">
        <v>1</v>
      </c>
      <c r="AC281" s="6" t="s">
        <v>55</v>
      </c>
      <c r="AD281" s="5" t="s">
        <v>51</v>
      </c>
      <c r="AE281" s="5" t="s">
        <v>4009</v>
      </c>
      <c r="AF281" s="5">
        <f>IF(ActividadesCom[[#This Row],[NIVEL 5]]&lt;&gt;0,VLOOKUP(ActividadesCom[[#This Row],[NIVEL 5]],Catálogo!A:B,2,FALSE),"")</f>
        <v>2</v>
      </c>
      <c r="AG281" s="5">
        <v>2</v>
      </c>
      <c r="AH281" s="2"/>
    </row>
    <row r="282" spans="1:34" ht="30" hidden="1" customHeight="1" x14ac:dyDescent="0.25">
      <c r="A282" s="7">
        <v>13470408</v>
      </c>
      <c r="B282" s="6" t="str">
        <f>VLOOKUP(ActividadesCom[[#This Row],[NO. DE CONTROL]],'LISTADO ESTUDIANTES'!A:C,2,FALSE)</f>
        <v>TUT HERNANDEZ YENNY DEL CARMEN</v>
      </c>
      <c r="C282" s="6" t="str">
        <f>VLOOKUP(ActividadesCom[[#This Row],[NO. DE CONTROL]],'LISTADO ESTUDIANTES'!A:C,3,FALSE)</f>
        <v>INGENIERIA EN GESTION EMPRESARIAL</v>
      </c>
      <c r="D282" s="5" t="str">
        <f>VLOOKUP(ActividadesCom[[#This Row],[NO. DE CONTROL]],'LISTADO ESTUDIANTES'!A:D,4,FALSE)</f>
        <v>BAJA</v>
      </c>
      <c r="E282" s="5">
        <f>SUM(ActividadesCom[[#This Row],[CRÉD. 1]],ActividadesCom[[#This Row],[CRÉD. 2]],ActividadesCom[[#This Row],[CRÉD. 3]],ActividadesCom[[#This Row],[CRÉD. 4]],ActividadesCom[[#This Row],[CRÉD. 5]])</f>
        <v>7</v>
      </c>
      <c r="F282" s="17">
        <f>IF(ActividadesCom[[#This Row],[ÚLTIMO SEMESTRE CON CRÉDITOS]]&gt;0,ROUND(AVERAGE(ActividadesCom[[#This Row],[VALOR NIVEL 5]],ActividadesCom[[#This Row],[VALOR NIVEL 4]],ActividadesCom[[#This Row],[VALOR NIVEL 3]],ActividadesCom[[#This Row],[VALOR NIVEL 2]],ActividadesCom[[#This Row],[VALOR NIVEL 1]]),0),"")</f>
        <v>2</v>
      </c>
      <c r="G282" s="5" t="str">
        <f>IF(ActividadesCom[[#This Row],[PROMEDIO]]="","",IF(ActividadesCom[[#This Row],[PROMEDIO]]&gt;=4,"EXCELENTE",IF(ActividadesCom[[#This Row],[PROMEDIO]]&gt;=3,"NOTABLE",IF(ActividadesCom[[#This Row],[PROMEDIO]]&gt;=2,"BUENO",IF(ActividadesCom[[#This Row],[PROMEDIO]]=1,"SUFICIENTE","")))))</f>
        <v>BUENO</v>
      </c>
      <c r="H282" s="5">
        <f>MAX(ActividadesCom[[#This Row],[PERÍODO 1]],ActividadesCom[[#This Row],[PERÍODO 2]],ActividadesCom[[#This Row],[PERÍODO 3]],ActividadesCom[[#This Row],[PERÍODO 4]],ActividadesCom[[#This Row],[PERÍODO 5]])</f>
        <v>20153</v>
      </c>
      <c r="I282" s="6" t="s">
        <v>111</v>
      </c>
      <c r="J282" s="5">
        <v>20151</v>
      </c>
      <c r="K282" s="5" t="s">
        <v>4009</v>
      </c>
      <c r="L282" s="5">
        <f>IF(ActividadesCom[[#This Row],[NIVEL 1]]&lt;&gt;0,VLOOKUP(ActividadesCom[[#This Row],[NIVEL 1]],Catálogo!A:B,2,FALSE),"")</f>
        <v>2</v>
      </c>
      <c r="M282" s="5">
        <v>2</v>
      </c>
      <c r="N282" s="6" t="s">
        <v>111</v>
      </c>
      <c r="O282" s="5">
        <v>20153</v>
      </c>
      <c r="P282" s="5" t="s">
        <v>4009</v>
      </c>
      <c r="Q282" s="5">
        <f>IF(ActividadesCom[[#This Row],[NIVEL 2]]&lt;&gt;0,VLOOKUP(ActividadesCom[[#This Row],[NIVEL 2]],Catálogo!A:B,2,FALSE),"")</f>
        <v>2</v>
      </c>
      <c r="R282" s="5">
        <v>1</v>
      </c>
      <c r="S282" s="6"/>
      <c r="T282" s="5"/>
      <c r="U282" s="5"/>
      <c r="V282" s="5" t="str">
        <f>IF(ActividadesCom[[#This Row],[NIVEL 3]]&lt;&gt;0,VLOOKUP(ActividadesCom[[#This Row],[NIVEL 3]],Catálogo!A:B,2,FALSE),"")</f>
        <v/>
      </c>
      <c r="W282" s="5"/>
      <c r="X282" s="6" t="s">
        <v>223</v>
      </c>
      <c r="Y282" s="5" t="s">
        <v>51</v>
      </c>
      <c r="Z282" s="5" t="s">
        <v>4009</v>
      </c>
      <c r="AA282" s="5">
        <f>IF(ActividadesCom[[#This Row],[NIVEL 4]]&lt;&gt;0,VLOOKUP(ActividadesCom[[#This Row],[NIVEL 4]],Catálogo!A:B,2,FALSE),"")</f>
        <v>2</v>
      </c>
      <c r="AB282" s="5">
        <v>2</v>
      </c>
      <c r="AC282" s="6" t="s">
        <v>222</v>
      </c>
      <c r="AD282" s="5" t="s">
        <v>51</v>
      </c>
      <c r="AE282" s="5" t="s">
        <v>4009</v>
      </c>
      <c r="AF282" s="5">
        <f>IF(ActividadesCom[[#This Row],[NIVEL 5]]&lt;&gt;0,VLOOKUP(ActividadesCom[[#This Row],[NIVEL 5]],Catálogo!A:B,2,FALSE),"")</f>
        <v>2</v>
      </c>
      <c r="AG282" s="5">
        <v>2</v>
      </c>
      <c r="AH282" s="2"/>
    </row>
    <row r="283" spans="1:34" ht="30" hidden="1" customHeight="1" x14ac:dyDescent="0.25">
      <c r="A283" s="7">
        <v>13470409</v>
      </c>
      <c r="B283" s="6" t="str">
        <f>VLOOKUP(ActividadesCom[[#This Row],[NO. DE CONTROL]],'LISTADO ESTUDIANTES'!A:C,2,FALSE)</f>
        <v>BERMON CEN JOSE ROLANDO</v>
      </c>
      <c r="C283" s="6" t="str">
        <f>VLOOKUP(ActividadesCom[[#This Row],[NO. DE CONTROL]],'LISTADO ESTUDIANTES'!A:C,3,FALSE)</f>
        <v>ARQUITECTURA</v>
      </c>
      <c r="D283" s="5" t="str">
        <f>VLOOKUP(ActividadesCom[[#This Row],[NO. DE CONTROL]],'LISTADO ESTUDIANTES'!A:D,4,FALSE)</f>
        <v>BAJA</v>
      </c>
      <c r="E283" s="5">
        <f>SUM(ActividadesCom[[#This Row],[CRÉD. 1]],ActividadesCom[[#This Row],[CRÉD. 2]],ActividadesCom[[#This Row],[CRÉD. 3]],ActividadesCom[[#This Row],[CRÉD. 4]],ActividadesCom[[#This Row],[CRÉD. 5]])</f>
        <v>1</v>
      </c>
      <c r="F283" s="17">
        <f>IF(ActividadesCom[[#This Row],[ÚLTIMO SEMESTRE CON CRÉDITOS]]&gt;0,ROUND(AVERAGE(ActividadesCom[[#This Row],[VALOR NIVEL 5]],ActividadesCom[[#This Row],[VALOR NIVEL 4]],ActividadesCom[[#This Row],[VALOR NIVEL 3]],ActividadesCom[[#This Row],[VALOR NIVEL 2]],ActividadesCom[[#This Row],[VALOR NIVEL 1]]),0),"")</f>
        <v>2</v>
      </c>
      <c r="G283" s="5" t="str">
        <f>IF(ActividadesCom[[#This Row],[PROMEDIO]]="","",IF(ActividadesCom[[#This Row],[PROMEDIO]]&gt;=4,"EXCELENTE",IF(ActividadesCom[[#This Row],[PROMEDIO]]&gt;=3,"NOTABLE",IF(ActividadesCom[[#This Row],[PROMEDIO]]&gt;=2,"BUENO",IF(ActividadesCom[[#This Row],[PROMEDIO]]=1,"SUFICIENTE","")))))</f>
        <v>BUENO</v>
      </c>
      <c r="H283" s="5">
        <f>MAX(ActividadesCom[[#This Row],[PERÍODO 1]],ActividadesCom[[#This Row],[PERÍODO 2]],ActividadesCom[[#This Row],[PERÍODO 3]],ActividadesCom[[#This Row],[PERÍODO 4]],ActividadesCom[[#This Row],[PERÍODO 5]])</f>
        <v>20151</v>
      </c>
      <c r="I283" s="6"/>
      <c r="J283" s="5"/>
      <c r="K283" s="5"/>
      <c r="L283" s="5" t="str">
        <f>IF(ActividadesCom[[#This Row],[NIVEL 1]]&lt;&gt;0,VLOOKUP(ActividadesCom[[#This Row],[NIVEL 1]],Catálogo!A:B,2,FALSE),"")</f>
        <v/>
      </c>
      <c r="M283" s="5"/>
      <c r="N283" s="6"/>
      <c r="O283" s="5"/>
      <c r="P283" s="5"/>
      <c r="Q283" s="5" t="str">
        <f>IF(ActividadesCom[[#This Row],[NIVEL 2]]&lt;&gt;0,VLOOKUP(ActividadesCom[[#This Row],[NIVEL 2]],Catálogo!A:B,2,FALSE),"")</f>
        <v/>
      </c>
      <c r="R283" s="5"/>
      <c r="S283" s="6"/>
      <c r="T283" s="5"/>
      <c r="U283" s="5"/>
      <c r="V283" s="5" t="str">
        <f>IF(ActividadesCom[[#This Row],[NIVEL 3]]&lt;&gt;0,VLOOKUP(ActividadesCom[[#This Row],[NIVEL 3]],Catálogo!A:B,2,FALSE),"")</f>
        <v/>
      </c>
      <c r="W283" s="5"/>
      <c r="X283" s="6"/>
      <c r="Y283" s="5"/>
      <c r="Z283" s="5"/>
      <c r="AA283" s="5" t="str">
        <f>IF(ActividadesCom[[#This Row],[NIVEL 4]]&lt;&gt;0,VLOOKUP(ActividadesCom[[#This Row],[NIVEL 4]],Catálogo!A:B,2,FALSE),"")</f>
        <v/>
      </c>
      <c r="AB283" s="5"/>
      <c r="AC283" s="6" t="s">
        <v>6</v>
      </c>
      <c r="AD283" s="5">
        <v>20151</v>
      </c>
      <c r="AE283" s="5" t="s">
        <v>4009</v>
      </c>
      <c r="AF283" s="5">
        <f>IF(ActividadesCom[[#This Row],[NIVEL 5]]&lt;&gt;0,VLOOKUP(ActividadesCom[[#This Row],[NIVEL 5]],Catálogo!A:B,2,FALSE),"")</f>
        <v>2</v>
      </c>
      <c r="AG283" s="5">
        <v>1</v>
      </c>
      <c r="AH283" s="2"/>
    </row>
    <row r="284" spans="1:34" ht="30" hidden="1" customHeight="1" x14ac:dyDescent="0.25">
      <c r="A284" s="7">
        <v>13470410</v>
      </c>
      <c r="B284" s="6" t="str">
        <f>VLOOKUP(ActividadesCom[[#This Row],[NO. DE CONTROL]],'LISTADO ESTUDIANTES'!A:C,2,FALSE)</f>
        <v>REALPOZO RODRIGUEZ LESDY BEATRIZ</v>
      </c>
      <c r="C284" s="6" t="str">
        <f>VLOOKUP(ActividadesCom[[#This Row],[NO. DE CONTROL]],'LISTADO ESTUDIANTES'!A:C,3,FALSE)</f>
        <v>INGENIERIA INDUSTRIAL</v>
      </c>
      <c r="D284" s="5" t="str">
        <f>VLOOKUP(ActividadesCom[[#This Row],[NO. DE CONTROL]],'LISTADO ESTUDIANTES'!A:D,4,FALSE)</f>
        <v>BAJA</v>
      </c>
      <c r="E284" s="5">
        <f>SUM(ActividadesCom[[#This Row],[CRÉD. 1]],ActividadesCom[[#This Row],[CRÉD. 2]],ActividadesCom[[#This Row],[CRÉD. 3]],ActividadesCom[[#This Row],[CRÉD. 4]],ActividadesCom[[#This Row],[CRÉD. 5]])</f>
        <v>6</v>
      </c>
      <c r="F284" s="17">
        <f>IF(ActividadesCom[[#This Row],[ÚLTIMO SEMESTRE CON CRÉDITOS]]&gt;0,ROUND(AVERAGE(ActividadesCom[[#This Row],[VALOR NIVEL 5]],ActividadesCom[[#This Row],[VALOR NIVEL 4]],ActividadesCom[[#This Row],[VALOR NIVEL 3]],ActividadesCom[[#This Row],[VALOR NIVEL 2]],ActividadesCom[[#This Row],[VALOR NIVEL 1]]),0),"")</f>
        <v>2</v>
      </c>
      <c r="G284" s="5" t="str">
        <f>IF(ActividadesCom[[#This Row],[PROMEDIO]]="","",IF(ActividadesCom[[#This Row],[PROMEDIO]]&gt;=4,"EXCELENTE",IF(ActividadesCom[[#This Row],[PROMEDIO]]&gt;=3,"NOTABLE",IF(ActividadesCom[[#This Row],[PROMEDIO]]&gt;=2,"BUENO",IF(ActividadesCom[[#This Row],[PROMEDIO]]=1,"SUFICIENTE","")))))</f>
        <v>BUENO</v>
      </c>
      <c r="H284" s="5">
        <f>MAX(ActividadesCom[[#This Row],[PERÍODO 1]],ActividadesCom[[#This Row],[PERÍODO 2]],ActividadesCom[[#This Row],[PERÍODO 3]],ActividadesCom[[#This Row],[PERÍODO 4]],ActividadesCom[[#This Row],[PERÍODO 5]])</f>
        <v>20161</v>
      </c>
      <c r="I284" s="6" t="s">
        <v>128</v>
      </c>
      <c r="J284" s="5">
        <v>20161</v>
      </c>
      <c r="K284" s="5" t="s">
        <v>4009</v>
      </c>
      <c r="L284" s="5">
        <f>IF(ActividadesCom[[#This Row],[NIVEL 1]]&lt;&gt;0,VLOOKUP(ActividadesCom[[#This Row],[NIVEL 1]],Catálogo!A:B,2,FALSE),"")</f>
        <v>2</v>
      </c>
      <c r="M284" s="5">
        <v>1</v>
      </c>
      <c r="N284" s="6" t="s">
        <v>151</v>
      </c>
      <c r="O284" s="5">
        <v>20153</v>
      </c>
      <c r="P284" s="5" t="s">
        <v>4009</v>
      </c>
      <c r="Q284" s="5">
        <f>IF(ActividadesCom[[#This Row],[NIVEL 2]]&lt;&gt;0,VLOOKUP(ActividadesCom[[#This Row],[NIVEL 2]],Catálogo!A:B,2,FALSE),"")</f>
        <v>2</v>
      </c>
      <c r="R284" s="5">
        <v>1</v>
      </c>
      <c r="S284" s="6" t="s">
        <v>150</v>
      </c>
      <c r="T284" s="5">
        <v>20141</v>
      </c>
      <c r="U284" s="5" t="s">
        <v>4009</v>
      </c>
      <c r="V284" s="5">
        <f>IF(ActividadesCom[[#This Row],[NIVEL 3]]&lt;&gt;0,VLOOKUP(ActividadesCom[[#This Row],[NIVEL 3]],Catálogo!A:B,2,FALSE),"")</f>
        <v>2</v>
      </c>
      <c r="W284" s="5">
        <v>1</v>
      </c>
      <c r="X284" s="6" t="s">
        <v>181</v>
      </c>
      <c r="Y284" s="5">
        <v>20141</v>
      </c>
      <c r="Z284" s="5" t="s">
        <v>4009</v>
      </c>
      <c r="AA284" s="5">
        <f>IF(ActividadesCom[[#This Row],[NIVEL 4]]&lt;&gt;0,VLOOKUP(ActividadesCom[[#This Row],[NIVEL 4]],Catálogo!A:B,2,FALSE),"")</f>
        <v>2</v>
      </c>
      <c r="AB284" s="5">
        <v>1</v>
      </c>
      <c r="AC284" s="6" t="s">
        <v>22</v>
      </c>
      <c r="AD284" s="5" t="s">
        <v>61</v>
      </c>
      <c r="AE284" s="5" t="s">
        <v>4009</v>
      </c>
      <c r="AF284" s="5">
        <f>IF(ActividadesCom[[#This Row],[NIVEL 5]]&lt;&gt;0,VLOOKUP(ActividadesCom[[#This Row],[NIVEL 5]],Catálogo!A:B,2,FALSE),"")</f>
        <v>2</v>
      </c>
      <c r="AG284" s="5">
        <v>2</v>
      </c>
      <c r="AH284" s="2"/>
    </row>
    <row r="285" spans="1:34" ht="30" hidden="1" customHeight="1" x14ac:dyDescent="0.25">
      <c r="A285" s="7">
        <v>13470411</v>
      </c>
      <c r="B285" s="6" t="str">
        <f>VLOOKUP(ActividadesCom[[#This Row],[NO. DE CONTROL]],'LISTADO ESTUDIANTES'!A:C,2,FALSE)</f>
        <v>BALAN GARCIA KAREN ANDREINA</v>
      </c>
      <c r="C285" s="6" t="str">
        <f>VLOOKUP(ActividadesCom[[#This Row],[NO. DE CONTROL]],'LISTADO ESTUDIANTES'!A:C,3,FALSE)</f>
        <v>ARQUITECTURA</v>
      </c>
      <c r="D285" s="5" t="str">
        <f>VLOOKUP(ActividadesCom[[#This Row],[NO. DE CONTROL]],'LISTADO ESTUDIANTES'!A:D,4,FALSE)</f>
        <v>BAJA</v>
      </c>
      <c r="E285" s="5">
        <f>SUM(ActividadesCom[[#This Row],[CRÉD. 1]],ActividadesCom[[#This Row],[CRÉD. 2]],ActividadesCom[[#This Row],[CRÉD. 3]],ActividadesCom[[#This Row],[CRÉD. 4]],ActividadesCom[[#This Row],[CRÉD. 5]])</f>
        <v>6</v>
      </c>
      <c r="F285" s="17">
        <f>IF(ActividadesCom[[#This Row],[ÚLTIMO SEMESTRE CON CRÉDITOS]]&gt;0,ROUND(AVERAGE(ActividadesCom[[#This Row],[VALOR NIVEL 5]],ActividadesCom[[#This Row],[VALOR NIVEL 4]],ActividadesCom[[#This Row],[VALOR NIVEL 3]],ActividadesCom[[#This Row],[VALOR NIVEL 2]],ActividadesCom[[#This Row],[VALOR NIVEL 1]]),0),"")</f>
        <v>2</v>
      </c>
      <c r="G285" s="5" t="str">
        <f>IF(ActividadesCom[[#This Row],[PROMEDIO]]="","",IF(ActividadesCom[[#This Row],[PROMEDIO]]&gt;=4,"EXCELENTE",IF(ActividadesCom[[#This Row],[PROMEDIO]]&gt;=3,"NOTABLE",IF(ActividadesCom[[#This Row],[PROMEDIO]]&gt;=2,"BUENO",IF(ActividadesCom[[#This Row],[PROMEDIO]]=1,"SUFICIENTE","")))))</f>
        <v>BUENO</v>
      </c>
      <c r="H285" s="5">
        <f>MAX(ActividadesCom[[#This Row],[PERÍODO 1]],ActividadesCom[[#This Row],[PERÍODO 2]],ActividadesCom[[#This Row],[PERÍODO 3]],ActividadesCom[[#This Row],[PERÍODO 4]],ActividadesCom[[#This Row],[PERÍODO 5]])</f>
        <v>20193</v>
      </c>
      <c r="I285" s="6" t="s">
        <v>943</v>
      </c>
      <c r="J285" s="5">
        <v>20193</v>
      </c>
      <c r="K285" s="5" t="s">
        <v>4009</v>
      </c>
      <c r="L285" s="5">
        <f>IF(ActividadesCom[[#This Row],[NIVEL 1]]&lt;&gt;0,VLOOKUP(ActividadesCom[[#This Row],[NIVEL 1]],Catálogo!A:B,2,FALSE),"")</f>
        <v>2</v>
      </c>
      <c r="M285" s="5">
        <v>2</v>
      </c>
      <c r="N285" s="6" t="s">
        <v>776</v>
      </c>
      <c r="O285" s="5">
        <v>20181</v>
      </c>
      <c r="P285" s="5" t="s">
        <v>4009</v>
      </c>
      <c r="Q285" s="5">
        <f>IF(ActividadesCom[[#This Row],[NIVEL 2]]&lt;&gt;0,VLOOKUP(ActividadesCom[[#This Row],[NIVEL 2]],Catálogo!A:B,2,FALSE),"")</f>
        <v>2</v>
      </c>
      <c r="R285" s="5">
        <v>1</v>
      </c>
      <c r="S285" s="6" t="s">
        <v>29</v>
      </c>
      <c r="T285" s="5">
        <v>20141</v>
      </c>
      <c r="U285" s="5" t="s">
        <v>4009</v>
      </c>
      <c r="V285" s="5">
        <f>IF(ActividadesCom[[#This Row],[NIVEL 3]]&lt;&gt;0,VLOOKUP(ActividadesCom[[#This Row],[NIVEL 3]],Catálogo!A:B,2,FALSE),"")</f>
        <v>2</v>
      </c>
      <c r="W285" s="5">
        <v>1</v>
      </c>
      <c r="X285" s="6" t="s">
        <v>2</v>
      </c>
      <c r="Y285" s="5" t="s">
        <v>1047</v>
      </c>
      <c r="Z285" s="5" t="s">
        <v>4009</v>
      </c>
      <c r="AA285" s="5">
        <f>IF(ActividadesCom[[#This Row],[NIVEL 4]]&lt;&gt;0,VLOOKUP(ActividadesCom[[#This Row],[NIVEL 4]],Catálogo!A:B,2,FALSE),"")</f>
        <v>2</v>
      </c>
      <c r="AB285" s="5">
        <v>1</v>
      </c>
      <c r="AC285" s="6" t="s">
        <v>31</v>
      </c>
      <c r="AD285" s="5">
        <v>20133</v>
      </c>
      <c r="AE285" s="5" t="s">
        <v>4009</v>
      </c>
      <c r="AF285" s="5">
        <f>IF(ActividadesCom[[#This Row],[NIVEL 5]]&lt;&gt;0,VLOOKUP(ActividadesCom[[#This Row],[NIVEL 5]],Catálogo!A:B,2,FALSE),"")</f>
        <v>2</v>
      </c>
      <c r="AG285" s="5">
        <v>1</v>
      </c>
      <c r="AH285" s="2"/>
    </row>
    <row r="286" spans="1:34" ht="30" hidden="1" customHeight="1" x14ac:dyDescent="0.25">
      <c r="A286" s="7">
        <v>13470412</v>
      </c>
      <c r="B286" s="6" t="str">
        <f>VLOOKUP(ActividadesCom[[#This Row],[NO. DE CONTROL]],'LISTADO ESTUDIANTES'!A:C,2,FALSE)</f>
        <v>VARGAS ROSADO MARTHA PATRICIA</v>
      </c>
      <c r="C286" s="6" t="str">
        <f>VLOOKUP(ActividadesCom[[#This Row],[NO. DE CONTROL]],'LISTADO ESTUDIANTES'!A:C,3,FALSE)</f>
        <v>INGENIERIA EN ADMINISTRACION</v>
      </c>
      <c r="D286" s="5" t="str">
        <f>VLOOKUP(ActividadesCom[[#This Row],[NO. DE CONTROL]],'LISTADO ESTUDIANTES'!A:D,4,FALSE)</f>
        <v>BAJA</v>
      </c>
      <c r="E286" s="5">
        <f>SUM(ActividadesCom[[#This Row],[CRÉD. 1]],ActividadesCom[[#This Row],[CRÉD. 2]],ActividadesCom[[#This Row],[CRÉD. 3]],ActividadesCom[[#This Row],[CRÉD. 4]],ActividadesCom[[#This Row],[CRÉD. 5]])</f>
        <v>5</v>
      </c>
      <c r="F286" s="17">
        <f>IF(ActividadesCom[[#This Row],[ÚLTIMO SEMESTRE CON CRÉDITOS]]&gt;0,ROUND(AVERAGE(ActividadesCom[[#This Row],[VALOR NIVEL 5]],ActividadesCom[[#This Row],[VALOR NIVEL 4]],ActividadesCom[[#This Row],[VALOR NIVEL 3]],ActividadesCom[[#This Row],[VALOR NIVEL 2]],ActividadesCom[[#This Row],[VALOR NIVEL 1]]),0),"")</f>
        <v>2</v>
      </c>
      <c r="G286" s="5" t="str">
        <f>IF(ActividadesCom[[#This Row],[PROMEDIO]]="","",IF(ActividadesCom[[#This Row],[PROMEDIO]]&gt;=4,"EXCELENTE",IF(ActividadesCom[[#This Row],[PROMEDIO]]&gt;=3,"NOTABLE",IF(ActividadesCom[[#This Row],[PROMEDIO]]&gt;=2,"BUENO",IF(ActividadesCom[[#This Row],[PROMEDIO]]=1,"SUFICIENTE","")))))</f>
        <v>BUENO</v>
      </c>
      <c r="H286" s="5">
        <f>MAX(ActividadesCom[[#This Row],[PERÍODO 1]],ActividadesCom[[#This Row],[PERÍODO 2]],ActividadesCom[[#This Row],[PERÍODO 3]],ActividadesCom[[#This Row],[PERÍODO 4]],ActividadesCom[[#This Row],[PERÍODO 5]])</f>
        <v>20151</v>
      </c>
      <c r="I286" s="6" t="s">
        <v>3</v>
      </c>
      <c r="J286" s="5">
        <v>20151</v>
      </c>
      <c r="K286" s="5" t="s">
        <v>4009</v>
      </c>
      <c r="L286" s="5">
        <f>IF(ActividadesCom[[#This Row],[NIVEL 1]]&lt;&gt;0,VLOOKUP(ActividadesCom[[#This Row],[NIVEL 1]],Catálogo!A:B,2,FALSE),"")</f>
        <v>2</v>
      </c>
      <c r="M286" s="5">
        <v>1</v>
      </c>
      <c r="N286" s="6" t="s">
        <v>111</v>
      </c>
      <c r="O286" s="5">
        <v>20143</v>
      </c>
      <c r="P286" s="5" t="s">
        <v>4009</v>
      </c>
      <c r="Q286" s="5">
        <f>IF(ActividadesCom[[#This Row],[NIVEL 2]]&lt;&gt;0,VLOOKUP(ActividadesCom[[#This Row],[NIVEL 2]],Catálogo!A:B,2,FALSE),"")</f>
        <v>2</v>
      </c>
      <c r="R286" s="5">
        <v>1</v>
      </c>
      <c r="S286" s="6" t="s">
        <v>120</v>
      </c>
      <c r="T286" s="5">
        <v>20143</v>
      </c>
      <c r="U286" s="5" t="s">
        <v>4009</v>
      </c>
      <c r="V286" s="5">
        <f>IF(ActividadesCom[[#This Row],[NIVEL 3]]&lt;&gt;0,VLOOKUP(ActividadesCom[[#This Row],[NIVEL 3]],Catálogo!A:B,2,FALSE),"")</f>
        <v>2</v>
      </c>
      <c r="W286" s="5">
        <v>1</v>
      </c>
      <c r="X286" s="6" t="s">
        <v>43</v>
      </c>
      <c r="Y286" s="5">
        <v>20141</v>
      </c>
      <c r="Z286" s="5" t="s">
        <v>4009</v>
      </c>
      <c r="AA286" s="5">
        <f>IF(ActividadesCom[[#This Row],[NIVEL 4]]&lt;&gt;0,VLOOKUP(ActividadesCom[[#This Row],[NIVEL 4]],Catálogo!A:B,2,FALSE),"")</f>
        <v>2</v>
      </c>
      <c r="AB286" s="5">
        <v>1</v>
      </c>
      <c r="AC286" s="6" t="s">
        <v>33</v>
      </c>
      <c r="AD286" s="5">
        <v>20133</v>
      </c>
      <c r="AE286" s="5" t="s">
        <v>4009</v>
      </c>
      <c r="AF286" s="5">
        <f>IF(ActividadesCom[[#This Row],[NIVEL 5]]&lt;&gt;0,VLOOKUP(ActividadesCom[[#This Row],[NIVEL 5]],Catálogo!A:B,2,FALSE),"")</f>
        <v>2</v>
      </c>
      <c r="AG286" s="5">
        <v>1</v>
      </c>
      <c r="AH286" s="2"/>
    </row>
    <row r="287" spans="1:34" ht="30" hidden="1" customHeight="1" x14ac:dyDescent="0.25">
      <c r="A287" s="7">
        <v>13470413</v>
      </c>
      <c r="B287" s="6" t="str">
        <f>VLOOKUP(ActividadesCom[[#This Row],[NO. DE CONTROL]],'LISTADO ESTUDIANTES'!A:C,2,FALSE)</f>
        <v>PALMA RAMIREZ DANIEL</v>
      </c>
      <c r="C287" s="6" t="str">
        <f>VLOOKUP(ActividadesCom[[#This Row],[NO. DE CONTROL]],'LISTADO ESTUDIANTES'!A:C,3,FALSE)</f>
        <v>INGENIERIA INDUSTRIAL</v>
      </c>
      <c r="D287" s="5" t="str">
        <f>VLOOKUP(ActividadesCom[[#This Row],[NO. DE CONTROL]],'LISTADO ESTUDIANTES'!A:D,4,FALSE)</f>
        <v>BAJA</v>
      </c>
      <c r="E287" s="5">
        <f>SUM(ActividadesCom[[#This Row],[CRÉD. 1]],ActividadesCom[[#This Row],[CRÉD. 2]],ActividadesCom[[#This Row],[CRÉD. 3]],ActividadesCom[[#This Row],[CRÉD. 4]],ActividadesCom[[#This Row],[CRÉD. 5]])</f>
        <v>5</v>
      </c>
      <c r="F287" s="17">
        <f>IF(ActividadesCom[[#This Row],[ÚLTIMO SEMESTRE CON CRÉDITOS]]&gt;0,ROUND(AVERAGE(ActividadesCom[[#This Row],[VALOR NIVEL 5]],ActividadesCom[[#This Row],[VALOR NIVEL 4]],ActividadesCom[[#This Row],[VALOR NIVEL 3]],ActividadesCom[[#This Row],[VALOR NIVEL 2]],ActividadesCom[[#This Row],[VALOR NIVEL 1]]),0),"")</f>
        <v>2</v>
      </c>
      <c r="G287" s="5" t="str">
        <f>IF(ActividadesCom[[#This Row],[PROMEDIO]]="","",IF(ActividadesCom[[#This Row],[PROMEDIO]]&gt;=4,"EXCELENTE",IF(ActividadesCom[[#This Row],[PROMEDIO]]&gt;=3,"NOTABLE",IF(ActividadesCom[[#This Row],[PROMEDIO]]&gt;=2,"BUENO",IF(ActividadesCom[[#This Row],[PROMEDIO]]=1,"SUFICIENTE","")))))</f>
        <v>BUENO</v>
      </c>
      <c r="H287" s="5">
        <f>MAX(ActividadesCom[[#This Row],[PERÍODO 1]],ActividadesCom[[#This Row],[PERÍODO 2]],ActividadesCom[[#This Row],[PERÍODO 3]],ActividadesCom[[#This Row],[PERÍODO 4]],ActividadesCom[[#This Row],[PERÍODO 5]])</f>
        <v>20153</v>
      </c>
      <c r="I287" s="6" t="s">
        <v>148</v>
      </c>
      <c r="J287" s="5">
        <v>20141</v>
      </c>
      <c r="K287" s="5" t="s">
        <v>4009</v>
      </c>
      <c r="L287" s="5">
        <f>IF(ActividadesCom[[#This Row],[NIVEL 1]]&lt;&gt;0,VLOOKUP(ActividadesCom[[#This Row],[NIVEL 1]],Catálogo!A:B,2,FALSE),"")</f>
        <v>2</v>
      </c>
      <c r="M287" s="5">
        <v>1</v>
      </c>
      <c r="N287" s="6" t="s">
        <v>151</v>
      </c>
      <c r="O287" s="5">
        <v>20153</v>
      </c>
      <c r="P287" s="5" t="s">
        <v>4009</v>
      </c>
      <c r="Q287" s="5">
        <f>IF(ActividadesCom[[#This Row],[NIVEL 2]]&lt;&gt;0,VLOOKUP(ActividadesCom[[#This Row],[NIVEL 2]],Catálogo!A:B,2,FALSE),"")</f>
        <v>2</v>
      </c>
      <c r="R287" s="5">
        <v>1</v>
      </c>
      <c r="S287" s="6" t="s">
        <v>324</v>
      </c>
      <c r="T287" s="5">
        <v>20141</v>
      </c>
      <c r="U287" s="5" t="s">
        <v>4009</v>
      </c>
      <c r="V287" s="5">
        <f>IF(ActividadesCom[[#This Row],[NIVEL 3]]&lt;&gt;0,VLOOKUP(ActividadesCom[[#This Row],[NIVEL 3]],Catálogo!A:B,2,FALSE),"")</f>
        <v>2</v>
      </c>
      <c r="W287" s="5">
        <v>1</v>
      </c>
      <c r="X287" s="6" t="s">
        <v>355</v>
      </c>
      <c r="Y287" s="5">
        <v>20141</v>
      </c>
      <c r="Z287" s="5" t="s">
        <v>4009</v>
      </c>
      <c r="AA287" s="5">
        <f>IF(ActividadesCom[[#This Row],[NIVEL 4]]&lt;&gt;0,VLOOKUP(ActividadesCom[[#This Row],[NIVEL 4]],Catálogo!A:B,2,FALSE),"")</f>
        <v>2</v>
      </c>
      <c r="AB287" s="5">
        <v>1</v>
      </c>
      <c r="AC287" s="6" t="s">
        <v>82</v>
      </c>
      <c r="AD287" s="5">
        <v>20133</v>
      </c>
      <c r="AE287" s="5" t="s">
        <v>4009</v>
      </c>
      <c r="AF287" s="5">
        <f>IF(ActividadesCom[[#This Row],[NIVEL 5]]&lt;&gt;0,VLOOKUP(ActividadesCom[[#This Row],[NIVEL 5]],Catálogo!A:B,2,FALSE),"")</f>
        <v>2</v>
      </c>
      <c r="AG287" s="5">
        <v>1</v>
      </c>
      <c r="AH287" s="2"/>
    </row>
    <row r="288" spans="1:34" ht="30" hidden="1" customHeight="1" x14ac:dyDescent="0.25">
      <c r="A288" s="7">
        <v>13470414</v>
      </c>
      <c r="B288" s="6" t="str">
        <f>VLOOKUP(ActividadesCom[[#This Row],[NO. DE CONTROL]],'LISTADO ESTUDIANTES'!A:C,2,FALSE)</f>
        <v>GONZALEZ NAVARRO REINA SULEMY</v>
      </c>
      <c r="C288" s="6" t="str">
        <f>VLOOKUP(ActividadesCom[[#This Row],[NO. DE CONTROL]],'LISTADO ESTUDIANTES'!A:C,3,FALSE)</f>
        <v>INGENIERIA EN ADMINISTRACION</v>
      </c>
      <c r="D288" s="5" t="str">
        <f>VLOOKUP(ActividadesCom[[#This Row],[NO. DE CONTROL]],'LISTADO ESTUDIANTES'!A:D,4,FALSE)</f>
        <v>BAJA</v>
      </c>
      <c r="E288" s="5">
        <f>SUM(ActividadesCom[[#This Row],[CRÉD. 1]],ActividadesCom[[#This Row],[CRÉD. 2]],ActividadesCom[[#This Row],[CRÉD. 3]],ActividadesCom[[#This Row],[CRÉD. 4]],ActividadesCom[[#This Row],[CRÉD. 5]])</f>
        <v>7</v>
      </c>
      <c r="F288" s="17">
        <f>IF(ActividadesCom[[#This Row],[ÚLTIMO SEMESTRE CON CRÉDITOS]]&gt;0,ROUND(AVERAGE(ActividadesCom[[#This Row],[VALOR NIVEL 5]],ActividadesCom[[#This Row],[VALOR NIVEL 4]],ActividadesCom[[#This Row],[VALOR NIVEL 3]],ActividadesCom[[#This Row],[VALOR NIVEL 2]],ActividadesCom[[#This Row],[VALOR NIVEL 1]]),0),"")</f>
        <v>2</v>
      </c>
      <c r="G288" s="5" t="str">
        <f>IF(ActividadesCom[[#This Row],[PROMEDIO]]="","",IF(ActividadesCom[[#This Row],[PROMEDIO]]&gt;=4,"EXCELENTE",IF(ActividadesCom[[#This Row],[PROMEDIO]]&gt;=3,"NOTABLE",IF(ActividadesCom[[#This Row],[PROMEDIO]]&gt;=2,"BUENO",IF(ActividadesCom[[#This Row],[PROMEDIO]]=1,"SUFICIENTE","")))))</f>
        <v>BUENO</v>
      </c>
      <c r="H288" s="5">
        <f>MAX(ActividadesCom[[#This Row],[PERÍODO 1]],ActividadesCom[[#This Row],[PERÍODO 2]],ActividadesCom[[#This Row],[PERÍODO 3]],ActividadesCom[[#This Row],[PERÍODO 4]],ActividadesCom[[#This Row],[PERÍODO 5]])</f>
        <v>20151</v>
      </c>
      <c r="I288" s="6" t="s">
        <v>39</v>
      </c>
      <c r="J288" s="5">
        <v>20151</v>
      </c>
      <c r="K288" s="5" t="s">
        <v>4009</v>
      </c>
      <c r="L288" s="5">
        <f>IF(ActividadesCom[[#This Row],[NIVEL 1]]&lt;&gt;0,VLOOKUP(ActividadesCom[[#This Row],[NIVEL 1]],Catálogo!A:B,2,FALSE),"")</f>
        <v>2</v>
      </c>
      <c r="M288" s="5">
        <v>1</v>
      </c>
      <c r="N288" s="6" t="s">
        <v>73</v>
      </c>
      <c r="O288" s="5">
        <v>20151</v>
      </c>
      <c r="P288" s="5" t="s">
        <v>4009</v>
      </c>
      <c r="Q288" s="5">
        <f>IF(ActividadesCom[[#This Row],[NIVEL 2]]&lt;&gt;0,VLOOKUP(ActividadesCom[[#This Row],[NIVEL 2]],Catálogo!A:B,2,FALSE),"")</f>
        <v>2</v>
      </c>
      <c r="R288" s="5">
        <v>2</v>
      </c>
      <c r="S288" s="6" t="s">
        <v>111</v>
      </c>
      <c r="T288" s="5">
        <v>20143</v>
      </c>
      <c r="U288" s="5" t="s">
        <v>4009</v>
      </c>
      <c r="V288" s="5">
        <f>IF(ActividadesCom[[#This Row],[NIVEL 3]]&lt;&gt;0,VLOOKUP(ActividadesCom[[#This Row],[NIVEL 3]],Catálogo!A:B,2,FALSE),"")</f>
        <v>2</v>
      </c>
      <c r="W288" s="5">
        <v>1</v>
      </c>
      <c r="X288" s="6" t="s">
        <v>111</v>
      </c>
      <c r="Y288" s="5">
        <v>20151</v>
      </c>
      <c r="Z288" s="5" t="s">
        <v>4009</v>
      </c>
      <c r="AA288" s="5">
        <f>IF(ActividadesCom[[#This Row],[NIVEL 4]]&lt;&gt;0,VLOOKUP(ActividadesCom[[#This Row],[NIVEL 4]],Catálogo!A:B,2,FALSE),"")</f>
        <v>2</v>
      </c>
      <c r="AB288" s="5">
        <v>1</v>
      </c>
      <c r="AC288" s="6" t="s">
        <v>33</v>
      </c>
      <c r="AD288" s="5" t="s">
        <v>51</v>
      </c>
      <c r="AE288" s="5" t="s">
        <v>4009</v>
      </c>
      <c r="AF288" s="5">
        <f>IF(ActividadesCom[[#This Row],[NIVEL 5]]&lt;&gt;0,VLOOKUP(ActividadesCom[[#This Row],[NIVEL 5]],Catálogo!A:B,2,FALSE),"")</f>
        <v>2</v>
      </c>
      <c r="AG288" s="5">
        <v>2</v>
      </c>
      <c r="AH288" s="2"/>
    </row>
    <row r="289" spans="1:34" ht="30" hidden="1" customHeight="1" x14ac:dyDescent="0.25">
      <c r="A289" s="7">
        <v>13470417</v>
      </c>
      <c r="B289" s="6" t="str">
        <f>VLOOKUP(ActividadesCom[[#This Row],[NO. DE CONTROL]],'LISTADO ESTUDIANTES'!A:C,2,FALSE)</f>
        <v>ALONZO MARIN JOSE RAFAEL</v>
      </c>
      <c r="C289" s="6" t="str">
        <f>VLOOKUP(ActividadesCom[[#This Row],[NO. DE CONTROL]],'LISTADO ESTUDIANTES'!A:C,3,FALSE)</f>
        <v>ARQUITECTURA</v>
      </c>
      <c r="D289" s="5" t="str">
        <f>VLOOKUP(ActividadesCom[[#This Row],[NO. DE CONTROL]],'LISTADO ESTUDIANTES'!A:D,4,FALSE)</f>
        <v>BAJA</v>
      </c>
      <c r="E289" s="5">
        <f>SUM(ActividadesCom[[#This Row],[CRÉD. 1]],ActividadesCom[[#This Row],[CRÉD. 2]],ActividadesCom[[#This Row],[CRÉD. 3]],ActividadesCom[[#This Row],[CRÉD. 4]],ActividadesCom[[#This Row],[CRÉD. 5]])</f>
        <v>6</v>
      </c>
      <c r="F289" s="17">
        <f>IF(ActividadesCom[[#This Row],[ÚLTIMO SEMESTRE CON CRÉDITOS]]&gt;0,ROUND(AVERAGE(ActividadesCom[[#This Row],[VALOR NIVEL 5]],ActividadesCom[[#This Row],[VALOR NIVEL 4]],ActividadesCom[[#This Row],[VALOR NIVEL 3]],ActividadesCom[[#This Row],[VALOR NIVEL 2]],ActividadesCom[[#This Row],[VALOR NIVEL 1]]),0),"")</f>
        <v>2</v>
      </c>
      <c r="G289" s="5" t="str">
        <f>IF(ActividadesCom[[#This Row],[PROMEDIO]]="","",IF(ActividadesCom[[#This Row],[PROMEDIO]]&gt;=4,"EXCELENTE",IF(ActividadesCom[[#This Row],[PROMEDIO]]&gt;=3,"NOTABLE",IF(ActividadesCom[[#This Row],[PROMEDIO]]&gt;=2,"BUENO",IF(ActividadesCom[[#This Row],[PROMEDIO]]=1,"SUFICIENTE","")))))</f>
        <v>BUENO</v>
      </c>
      <c r="H289" s="5">
        <f>MAX(ActividadesCom[[#This Row],[PERÍODO 1]],ActividadesCom[[#This Row],[PERÍODO 2]],ActividadesCom[[#This Row],[PERÍODO 3]],ActividadesCom[[#This Row],[PERÍODO 4]],ActividadesCom[[#This Row],[PERÍODO 5]])</f>
        <v>20163</v>
      </c>
      <c r="I289" s="6" t="s">
        <v>8</v>
      </c>
      <c r="J289" s="5">
        <v>20141</v>
      </c>
      <c r="K289" s="5" t="s">
        <v>4009</v>
      </c>
      <c r="L289" s="5">
        <f>IF(ActividadesCom[[#This Row],[NIVEL 1]]&lt;&gt;0,VLOOKUP(ActividadesCom[[#This Row],[NIVEL 1]],Catálogo!A:B,2,FALSE),"")</f>
        <v>2</v>
      </c>
      <c r="M289" s="5">
        <v>1</v>
      </c>
      <c r="N289" s="6" t="s">
        <v>131</v>
      </c>
      <c r="O289" s="5">
        <v>20151</v>
      </c>
      <c r="P289" s="5" t="s">
        <v>4009</v>
      </c>
      <c r="Q289" s="5">
        <f>IF(ActividadesCom[[#This Row],[NIVEL 2]]&lt;&gt;0,VLOOKUP(ActividadesCom[[#This Row],[NIVEL 2]],Catálogo!A:B,2,FALSE),"")</f>
        <v>2</v>
      </c>
      <c r="R289" s="5">
        <v>1</v>
      </c>
      <c r="S289" s="6" t="s">
        <v>132</v>
      </c>
      <c r="T289" s="5">
        <v>20161</v>
      </c>
      <c r="U289" s="5" t="s">
        <v>4009</v>
      </c>
      <c r="V289" s="5">
        <f>IF(ActividadesCom[[#This Row],[NIVEL 3]]&lt;&gt;0,VLOOKUP(ActividadesCom[[#This Row],[NIVEL 3]],Catálogo!A:B,2,FALSE),"")</f>
        <v>2</v>
      </c>
      <c r="W289" s="5">
        <v>1</v>
      </c>
      <c r="X289" s="6" t="s">
        <v>36</v>
      </c>
      <c r="Y289" s="5">
        <v>20163</v>
      </c>
      <c r="Z289" s="5" t="s">
        <v>4009</v>
      </c>
      <c r="AA289" s="5">
        <f>IF(ActividadesCom[[#This Row],[NIVEL 4]]&lt;&gt;0,VLOOKUP(ActividadesCom[[#This Row],[NIVEL 4]],Catálogo!A:B,2,FALSE),"")</f>
        <v>2</v>
      </c>
      <c r="AB289" s="5">
        <v>1</v>
      </c>
      <c r="AC289" s="6" t="s">
        <v>103</v>
      </c>
      <c r="AD289" s="5" t="s">
        <v>51</v>
      </c>
      <c r="AE289" s="5" t="s">
        <v>4009</v>
      </c>
      <c r="AF289" s="5">
        <f>IF(ActividadesCom[[#This Row],[NIVEL 5]]&lt;&gt;0,VLOOKUP(ActividadesCom[[#This Row],[NIVEL 5]],Catálogo!A:B,2,FALSE),"")</f>
        <v>2</v>
      </c>
      <c r="AG289" s="5">
        <v>2</v>
      </c>
      <c r="AH289" s="2"/>
    </row>
    <row r="290" spans="1:34" ht="30" hidden="1" customHeight="1" x14ac:dyDescent="0.25">
      <c r="A290" s="7">
        <v>13470418</v>
      </c>
      <c r="B290" s="6" t="str">
        <f>VLOOKUP(ActividadesCom[[#This Row],[NO. DE CONTROL]],'LISTADO ESTUDIANTES'!A:C,2,FALSE)</f>
        <v>VAZQUEZ CAN LIZBETH VIANEY</v>
      </c>
      <c r="C290" s="6" t="str">
        <f>VLOOKUP(ActividadesCom[[#This Row],[NO. DE CONTROL]],'LISTADO ESTUDIANTES'!A:C,3,FALSE)</f>
        <v>INGENIERIA EN ADMINISTRACION</v>
      </c>
      <c r="D290" s="5" t="str">
        <f>VLOOKUP(ActividadesCom[[#This Row],[NO. DE CONTROL]],'LISTADO ESTUDIANTES'!A:D,4,FALSE)</f>
        <v>BAJA</v>
      </c>
      <c r="E290" s="5">
        <f>SUM(ActividadesCom[[#This Row],[CRÉD. 1]],ActividadesCom[[#This Row],[CRÉD. 2]],ActividadesCom[[#This Row],[CRÉD. 3]],ActividadesCom[[#This Row],[CRÉD. 4]],ActividadesCom[[#This Row],[CRÉD. 5]])</f>
        <v>6</v>
      </c>
      <c r="F290" s="17">
        <f>IF(ActividadesCom[[#This Row],[ÚLTIMO SEMESTRE CON CRÉDITOS]]&gt;0,ROUND(AVERAGE(ActividadesCom[[#This Row],[VALOR NIVEL 5]],ActividadesCom[[#This Row],[VALOR NIVEL 4]],ActividadesCom[[#This Row],[VALOR NIVEL 3]],ActividadesCom[[#This Row],[VALOR NIVEL 2]],ActividadesCom[[#This Row],[VALOR NIVEL 1]]),0),"")</f>
        <v>2</v>
      </c>
      <c r="G290" s="5" t="str">
        <f>IF(ActividadesCom[[#This Row],[PROMEDIO]]="","",IF(ActividadesCom[[#This Row],[PROMEDIO]]&gt;=4,"EXCELENTE",IF(ActividadesCom[[#This Row],[PROMEDIO]]&gt;=3,"NOTABLE",IF(ActividadesCom[[#This Row],[PROMEDIO]]&gt;=2,"BUENO",IF(ActividadesCom[[#This Row],[PROMEDIO]]=1,"SUFICIENTE","")))))</f>
        <v>BUENO</v>
      </c>
      <c r="H290" s="5">
        <f>MAX(ActividadesCom[[#This Row],[PERÍODO 1]],ActividadesCom[[#This Row],[PERÍODO 2]],ActividadesCom[[#This Row],[PERÍODO 3]],ActividadesCom[[#This Row],[PERÍODO 4]],ActividadesCom[[#This Row],[PERÍODO 5]])</f>
        <v>20151</v>
      </c>
      <c r="I290" s="6" t="s">
        <v>3</v>
      </c>
      <c r="J290" s="5">
        <v>20151</v>
      </c>
      <c r="K290" s="5" t="s">
        <v>4009</v>
      </c>
      <c r="L290" s="5">
        <f>IF(ActividadesCom[[#This Row],[NIVEL 1]]&lt;&gt;0,VLOOKUP(ActividadesCom[[#This Row],[NIVEL 1]],Catálogo!A:B,2,FALSE),"")</f>
        <v>2</v>
      </c>
      <c r="M290" s="5">
        <v>1</v>
      </c>
      <c r="N290" s="6" t="s">
        <v>111</v>
      </c>
      <c r="O290" s="5">
        <v>20143</v>
      </c>
      <c r="P290" s="5" t="s">
        <v>4009</v>
      </c>
      <c r="Q290" s="5">
        <f>IF(ActividadesCom[[#This Row],[NIVEL 2]]&lt;&gt;0,VLOOKUP(ActividadesCom[[#This Row],[NIVEL 2]],Catálogo!A:B,2,FALSE),"")</f>
        <v>2</v>
      </c>
      <c r="R290" s="5">
        <v>1</v>
      </c>
      <c r="S290" s="6" t="s">
        <v>120</v>
      </c>
      <c r="T290" s="5">
        <v>20143</v>
      </c>
      <c r="U290" s="5" t="s">
        <v>4009</v>
      </c>
      <c r="V290" s="5">
        <f>IF(ActividadesCom[[#This Row],[NIVEL 3]]&lt;&gt;0,VLOOKUP(ActividadesCom[[#This Row],[NIVEL 3]],Catálogo!A:B,2,FALSE),"")</f>
        <v>2</v>
      </c>
      <c r="W290" s="5">
        <v>1</v>
      </c>
      <c r="X290" s="6" t="s">
        <v>111</v>
      </c>
      <c r="Y290" s="5">
        <v>20133</v>
      </c>
      <c r="Z290" s="5" t="s">
        <v>4009</v>
      </c>
      <c r="AA290" s="5">
        <f>IF(ActividadesCom[[#This Row],[NIVEL 4]]&lt;&gt;0,VLOOKUP(ActividadesCom[[#This Row],[NIVEL 4]],Catálogo!A:B,2,FALSE),"")</f>
        <v>2</v>
      </c>
      <c r="AB290" s="5">
        <v>1</v>
      </c>
      <c r="AC290" s="6" t="s">
        <v>99</v>
      </c>
      <c r="AD290" s="5" t="s">
        <v>224</v>
      </c>
      <c r="AE290" s="5" t="s">
        <v>4009</v>
      </c>
      <c r="AF290" s="5">
        <f>IF(ActividadesCom[[#This Row],[NIVEL 5]]&lt;&gt;0,VLOOKUP(ActividadesCom[[#This Row],[NIVEL 5]],Catálogo!A:B,2,FALSE),"")</f>
        <v>2</v>
      </c>
      <c r="AG290" s="5">
        <v>2</v>
      </c>
      <c r="AH290" s="2"/>
    </row>
    <row r="291" spans="1:34" ht="30" hidden="1" customHeight="1" x14ac:dyDescent="0.25">
      <c r="A291" s="7">
        <v>13470419</v>
      </c>
      <c r="B291" s="6" t="str">
        <f>VLOOKUP(ActividadesCom[[#This Row],[NO. DE CONTROL]],'LISTADO ESTUDIANTES'!A:C,2,FALSE)</f>
        <v>CHE CONCHA OSVALDO HUMBERTO</v>
      </c>
      <c r="C291" s="6" t="str">
        <f>VLOOKUP(ActividadesCom[[#This Row],[NO. DE CONTROL]],'LISTADO ESTUDIANTES'!A:C,3,FALSE)</f>
        <v>INGENIERIA EN GESTION EMPRESARIAL</v>
      </c>
      <c r="D291" s="5" t="str">
        <f>VLOOKUP(ActividadesCom[[#This Row],[NO. DE CONTROL]],'LISTADO ESTUDIANTES'!A:D,4,FALSE)</f>
        <v>BAJA</v>
      </c>
      <c r="E291" s="5">
        <f>SUM(ActividadesCom[[#This Row],[CRÉD. 1]],ActividadesCom[[#This Row],[CRÉD. 2]],ActividadesCom[[#This Row],[CRÉD. 3]],ActividadesCom[[#This Row],[CRÉD. 4]],ActividadesCom[[#This Row],[CRÉD. 5]])</f>
        <v>5</v>
      </c>
      <c r="F291" s="17">
        <f>IF(ActividadesCom[[#This Row],[ÚLTIMO SEMESTRE CON CRÉDITOS]]&gt;0,ROUND(AVERAGE(ActividadesCom[[#This Row],[VALOR NIVEL 5]],ActividadesCom[[#This Row],[VALOR NIVEL 4]],ActividadesCom[[#This Row],[VALOR NIVEL 3]],ActividadesCom[[#This Row],[VALOR NIVEL 2]],ActividadesCom[[#This Row],[VALOR NIVEL 1]]),0),"")</f>
        <v>2</v>
      </c>
      <c r="G291" s="5" t="str">
        <f>IF(ActividadesCom[[#This Row],[PROMEDIO]]="","",IF(ActividadesCom[[#This Row],[PROMEDIO]]&gt;=4,"EXCELENTE",IF(ActividadesCom[[#This Row],[PROMEDIO]]&gt;=3,"NOTABLE",IF(ActividadesCom[[#This Row],[PROMEDIO]]&gt;=2,"BUENO",IF(ActividadesCom[[#This Row],[PROMEDIO]]=1,"SUFICIENTE","")))))</f>
        <v>BUENO</v>
      </c>
      <c r="H291" s="5">
        <f>MAX(ActividadesCom[[#This Row],[PERÍODO 1]],ActividadesCom[[#This Row],[PERÍODO 2]],ActividadesCom[[#This Row],[PERÍODO 3]],ActividadesCom[[#This Row],[PERÍODO 4]],ActividadesCom[[#This Row],[PERÍODO 5]])</f>
        <v>20151</v>
      </c>
      <c r="I291" s="6" t="s">
        <v>196</v>
      </c>
      <c r="J291" s="5">
        <v>20151</v>
      </c>
      <c r="K291" s="5" t="s">
        <v>4009</v>
      </c>
      <c r="L291" s="5">
        <f>IF(ActividadesCom[[#This Row],[NIVEL 1]]&lt;&gt;0,VLOOKUP(ActividadesCom[[#This Row],[NIVEL 1]],Catálogo!A:B,2,FALSE),"")</f>
        <v>2</v>
      </c>
      <c r="M291" s="5">
        <v>1</v>
      </c>
      <c r="N291" s="6" t="s">
        <v>196</v>
      </c>
      <c r="O291" s="5">
        <v>20141</v>
      </c>
      <c r="P291" s="5" t="s">
        <v>4009</v>
      </c>
      <c r="Q291" s="5">
        <f>IF(ActividadesCom[[#This Row],[NIVEL 2]]&lt;&gt;0,VLOOKUP(ActividadesCom[[#This Row],[NIVEL 2]],Catálogo!A:B,2,FALSE),"")</f>
        <v>2</v>
      </c>
      <c r="R291" s="5">
        <v>1</v>
      </c>
      <c r="S291" s="6" t="s">
        <v>196</v>
      </c>
      <c r="T291" s="5">
        <v>20133</v>
      </c>
      <c r="U291" s="5" t="s">
        <v>4009</v>
      </c>
      <c r="V291" s="5">
        <f>IF(ActividadesCom[[#This Row],[NIVEL 3]]&lt;&gt;0,VLOOKUP(ActividadesCom[[#This Row],[NIVEL 3]],Catálogo!A:B,2,FALSE),"")</f>
        <v>2</v>
      </c>
      <c r="W291" s="5">
        <v>1</v>
      </c>
      <c r="X291" s="6" t="s">
        <v>33</v>
      </c>
      <c r="Y291" s="5">
        <v>20133</v>
      </c>
      <c r="Z291" s="5" t="s">
        <v>4009</v>
      </c>
      <c r="AA291" s="5">
        <f>IF(ActividadesCom[[#This Row],[NIVEL 4]]&lt;&gt;0,VLOOKUP(ActividadesCom[[#This Row],[NIVEL 4]],Catálogo!A:B,2,FALSE),"")</f>
        <v>2</v>
      </c>
      <c r="AB291" s="5">
        <v>1</v>
      </c>
      <c r="AC291" s="6" t="s">
        <v>33</v>
      </c>
      <c r="AD291" s="5">
        <v>20141</v>
      </c>
      <c r="AE291" s="5" t="s">
        <v>4009</v>
      </c>
      <c r="AF291" s="5">
        <f>IF(ActividadesCom[[#This Row],[NIVEL 5]]&lt;&gt;0,VLOOKUP(ActividadesCom[[#This Row],[NIVEL 5]],Catálogo!A:B,2,FALSE),"")</f>
        <v>2</v>
      </c>
      <c r="AG291" s="5">
        <v>1</v>
      </c>
      <c r="AH291" s="2"/>
    </row>
    <row r="292" spans="1:34" ht="30" hidden="1" customHeight="1" x14ac:dyDescent="0.25">
      <c r="A292" s="7">
        <v>13470420</v>
      </c>
      <c r="B292" s="6" t="str">
        <f>VLOOKUP(ActividadesCom[[#This Row],[NO. DE CONTROL]],'LISTADO ESTUDIANTES'!A:C,2,FALSE)</f>
        <v>CASTAÑEDA TUN YESSICA PATRICIA</v>
      </c>
      <c r="C292" s="6" t="str">
        <f>VLOOKUP(ActividadesCom[[#This Row],[NO. DE CONTROL]],'LISTADO ESTUDIANTES'!A:C,3,FALSE)</f>
        <v>INGENIERIA EN GESTION EMPRESARIAL</v>
      </c>
      <c r="D292" s="5" t="str">
        <f>VLOOKUP(ActividadesCom[[#This Row],[NO. DE CONTROL]],'LISTADO ESTUDIANTES'!A:D,4,FALSE)</f>
        <v>BAJA</v>
      </c>
      <c r="E292" s="5">
        <f>SUM(ActividadesCom[[#This Row],[CRÉD. 1]],ActividadesCom[[#This Row],[CRÉD. 2]],ActividadesCom[[#This Row],[CRÉD. 3]],ActividadesCom[[#This Row],[CRÉD. 4]],ActividadesCom[[#This Row],[CRÉD. 5]])</f>
        <v>0</v>
      </c>
      <c r="F292" s="17" t="str">
        <f>IF(ActividadesCom[[#This Row],[ÚLTIMO SEMESTRE CON CRÉDITOS]]&gt;0,ROUND(AVERAGE(ActividadesCom[[#This Row],[VALOR NIVEL 5]],ActividadesCom[[#This Row],[VALOR NIVEL 4]],ActividadesCom[[#This Row],[VALOR NIVEL 3]],ActividadesCom[[#This Row],[VALOR NIVEL 2]],ActividadesCom[[#This Row],[VALOR NIVEL 1]]),0),"")</f>
        <v/>
      </c>
      <c r="G292" s="5" t="str">
        <f>IF(ActividadesCom[[#This Row],[PROMEDIO]]="","",IF(ActividadesCom[[#This Row],[PROMEDIO]]&gt;=4,"EXCELENTE",IF(ActividadesCom[[#This Row],[PROMEDIO]]&gt;=3,"NOTABLE",IF(ActividadesCom[[#This Row],[PROMEDIO]]&gt;=2,"BUENO",IF(ActividadesCom[[#This Row],[PROMEDIO]]=1,"SUFICIENTE","")))))</f>
        <v/>
      </c>
      <c r="H292" s="5">
        <f>MAX(ActividadesCom[[#This Row],[PERÍODO 1]],ActividadesCom[[#This Row],[PERÍODO 2]],ActividadesCom[[#This Row],[PERÍODO 3]],ActividadesCom[[#This Row],[PERÍODO 4]],ActividadesCom[[#This Row],[PERÍODO 5]])</f>
        <v>0</v>
      </c>
      <c r="I292" s="6"/>
      <c r="J292" s="5"/>
      <c r="K292" s="5"/>
      <c r="L292" s="5" t="str">
        <f>IF(ActividadesCom[[#This Row],[NIVEL 1]]&lt;&gt;0,VLOOKUP(ActividadesCom[[#This Row],[NIVEL 1]],Catálogo!A:B,2,FALSE),"")</f>
        <v/>
      </c>
      <c r="M292" s="5"/>
      <c r="N292" s="6"/>
      <c r="O292" s="5"/>
      <c r="P292" s="5"/>
      <c r="Q292" s="5" t="str">
        <f>IF(ActividadesCom[[#This Row],[NIVEL 2]]&lt;&gt;0,VLOOKUP(ActividadesCom[[#This Row],[NIVEL 2]],Catálogo!A:B,2,FALSE),"")</f>
        <v/>
      </c>
      <c r="R292" s="5"/>
      <c r="S292" s="6"/>
      <c r="T292" s="5"/>
      <c r="U292" s="5"/>
      <c r="V292" s="5" t="str">
        <f>IF(ActividadesCom[[#This Row],[NIVEL 3]]&lt;&gt;0,VLOOKUP(ActividadesCom[[#This Row],[NIVEL 3]],Catálogo!A:B,2,FALSE),"")</f>
        <v/>
      </c>
      <c r="W292" s="5"/>
      <c r="X292" s="6"/>
      <c r="Y292" s="5"/>
      <c r="Z292" s="5"/>
      <c r="AA292" s="5" t="str">
        <f>IF(ActividadesCom[[#This Row],[NIVEL 4]]&lt;&gt;0,VLOOKUP(ActividadesCom[[#This Row],[NIVEL 4]],Catálogo!A:B,2,FALSE),"")</f>
        <v/>
      </c>
      <c r="AB292" s="5"/>
      <c r="AC292" s="6"/>
      <c r="AD292" s="5"/>
      <c r="AE292" s="5"/>
      <c r="AF292" s="5" t="str">
        <f>IF(ActividadesCom[[#This Row],[NIVEL 5]]&lt;&gt;0,VLOOKUP(ActividadesCom[[#This Row],[NIVEL 5]],Catálogo!A:B,2,FALSE),"")</f>
        <v/>
      </c>
      <c r="AG292" s="5"/>
      <c r="AH292" s="2"/>
    </row>
    <row r="293" spans="1:34" ht="30" hidden="1" customHeight="1" x14ac:dyDescent="0.25">
      <c r="A293" s="7">
        <v>13470421</v>
      </c>
      <c r="B293" s="6" t="str">
        <f>VLOOKUP(ActividadesCom[[#This Row],[NO. DE CONTROL]],'LISTADO ESTUDIANTES'!A:C,2,FALSE)</f>
        <v>AKE CAAMAL DIEGO DAMIAN</v>
      </c>
      <c r="C293" s="6" t="str">
        <f>VLOOKUP(ActividadesCom[[#This Row],[NO. DE CONTROL]],'LISTADO ESTUDIANTES'!A:C,3,FALSE)</f>
        <v>INGENIERIA INDUSTRIAL</v>
      </c>
      <c r="D293" s="5" t="str">
        <f>VLOOKUP(ActividadesCom[[#This Row],[NO. DE CONTROL]],'LISTADO ESTUDIANTES'!A:D,4,FALSE)</f>
        <v>BAJA</v>
      </c>
      <c r="E293" s="5">
        <f>SUM(ActividadesCom[[#This Row],[CRÉD. 1]],ActividadesCom[[#This Row],[CRÉD. 2]],ActividadesCom[[#This Row],[CRÉD. 3]],ActividadesCom[[#This Row],[CRÉD. 4]],ActividadesCom[[#This Row],[CRÉD. 5]])</f>
        <v>4</v>
      </c>
      <c r="F293" s="17">
        <f>IF(ActividadesCom[[#This Row],[ÚLTIMO SEMESTRE CON CRÉDITOS]]&gt;0,ROUND(AVERAGE(ActividadesCom[[#This Row],[VALOR NIVEL 5]],ActividadesCom[[#This Row],[VALOR NIVEL 4]],ActividadesCom[[#This Row],[VALOR NIVEL 3]],ActividadesCom[[#This Row],[VALOR NIVEL 2]],ActividadesCom[[#This Row],[VALOR NIVEL 1]]),0),"")</f>
        <v>2</v>
      </c>
      <c r="G293" s="5" t="str">
        <f>IF(ActividadesCom[[#This Row],[PROMEDIO]]="","",IF(ActividadesCom[[#This Row],[PROMEDIO]]&gt;=4,"EXCELENTE",IF(ActividadesCom[[#This Row],[PROMEDIO]]&gt;=3,"NOTABLE",IF(ActividadesCom[[#This Row],[PROMEDIO]]&gt;=2,"BUENO",IF(ActividadesCom[[#This Row],[PROMEDIO]]=1,"SUFICIENTE","")))))</f>
        <v>BUENO</v>
      </c>
      <c r="H293" s="5">
        <f>MAX(ActividadesCom[[#This Row],[PERÍODO 1]],ActividadesCom[[#This Row],[PERÍODO 2]],ActividadesCom[[#This Row],[PERÍODO 3]],ActividadesCom[[#This Row],[PERÍODO 4]],ActividadesCom[[#This Row],[PERÍODO 5]])</f>
        <v>20153</v>
      </c>
      <c r="I293" s="6" t="s">
        <v>148</v>
      </c>
      <c r="J293" s="5">
        <v>20141</v>
      </c>
      <c r="K293" s="5" t="s">
        <v>4009</v>
      </c>
      <c r="L293" s="5">
        <f>IF(ActividadesCom[[#This Row],[NIVEL 1]]&lt;&gt;0,VLOOKUP(ActividadesCom[[#This Row],[NIVEL 1]],Catálogo!A:B,2,FALSE),"")</f>
        <v>2</v>
      </c>
      <c r="M293" s="5">
        <v>1</v>
      </c>
      <c r="N293" s="6" t="s">
        <v>149</v>
      </c>
      <c r="O293" s="5">
        <v>20141</v>
      </c>
      <c r="P293" s="5" t="s">
        <v>4009</v>
      </c>
      <c r="Q293" s="5">
        <f>IF(ActividadesCom[[#This Row],[NIVEL 2]]&lt;&gt;0,VLOOKUP(ActividadesCom[[#This Row],[NIVEL 2]],Catálogo!A:B,2,FALSE),"")</f>
        <v>2</v>
      </c>
      <c r="R293" s="5">
        <v>1</v>
      </c>
      <c r="S293" s="6" t="s">
        <v>150</v>
      </c>
      <c r="T293" s="5">
        <v>20141</v>
      </c>
      <c r="U293" s="5" t="s">
        <v>4009</v>
      </c>
      <c r="V293" s="5">
        <f>IF(ActividadesCom[[#This Row],[NIVEL 3]]&lt;&gt;0,VLOOKUP(ActividadesCom[[#This Row],[NIVEL 3]],Catálogo!A:B,2,FALSE),"")</f>
        <v>2</v>
      </c>
      <c r="W293" s="5">
        <v>1</v>
      </c>
      <c r="X293" s="6" t="s">
        <v>151</v>
      </c>
      <c r="Y293" s="5">
        <v>20153</v>
      </c>
      <c r="Z293" s="5" t="s">
        <v>4009</v>
      </c>
      <c r="AA293" s="5">
        <f>IF(ActividadesCom[[#This Row],[NIVEL 4]]&lt;&gt;0,VLOOKUP(ActividadesCom[[#This Row],[NIVEL 4]],Catálogo!A:B,2,FALSE),"")</f>
        <v>2</v>
      </c>
      <c r="AB293" s="5">
        <v>1</v>
      </c>
      <c r="AC293" s="6"/>
      <c r="AD293" s="5"/>
      <c r="AE293" s="5"/>
      <c r="AF293" s="5" t="str">
        <f>IF(ActividadesCom[[#This Row],[NIVEL 5]]&lt;&gt;0,VLOOKUP(ActividadesCom[[#This Row],[NIVEL 5]],Catálogo!A:B,2,FALSE),"")</f>
        <v/>
      </c>
      <c r="AG293" s="5"/>
      <c r="AH293" s="2"/>
    </row>
    <row r="294" spans="1:34" ht="30" hidden="1" customHeight="1" x14ac:dyDescent="0.25">
      <c r="A294" s="7">
        <v>13470422</v>
      </c>
      <c r="B294" s="6" t="str">
        <f>VLOOKUP(ActividadesCom[[#This Row],[NO. DE CONTROL]],'LISTADO ESTUDIANTES'!A:C,2,FALSE)</f>
        <v>ALFARO COYOC ANA KAREN DE JESUS</v>
      </c>
      <c r="C294" s="6" t="str">
        <f>VLOOKUP(ActividadesCom[[#This Row],[NO. DE CONTROL]],'LISTADO ESTUDIANTES'!A:C,3,FALSE)</f>
        <v>INGENIERIA EN ADMINISTRACION</v>
      </c>
      <c r="D294" s="5" t="str">
        <f>VLOOKUP(ActividadesCom[[#This Row],[NO. DE CONTROL]],'LISTADO ESTUDIANTES'!A:D,4,FALSE)</f>
        <v>BAJA</v>
      </c>
      <c r="E294" s="5">
        <f>SUM(ActividadesCom[[#This Row],[CRÉD. 1]],ActividadesCom[[#This Row],[CRÉD. 2]],ActividadesCom[[#This Row],[CRÉD. 3]],ActividadesCom[[#This Row],[CRÉD. 4]],ActividadesCom[[#This Row],[CRÉD. 5]])</f>
        <v>6</v>
      </c>
      <c r="F294" s="17">
        <f>IF(ActividadesCom[[#This Row],[ÚLTIMO SEMESTRE CON CRÉDITOS]]&gt;0,ROUND(AVERAGE(ActividadesCom[[#This Row],[VALOR NIVEL 5]],ActividadesCom[[#This Row],[VALOR NIVEL 4]],ActividadesCom[[#This Row],[VALOR NIVEL 3]],ActividadesCom[[#This Row],[VALOR NIVEL 2]],ActividadesCom[[#This Row],[VALOR NIVEL 1]]),0),"")</f>
        <v>2</v>
      </c>
      <c r="G294" s="5" t="str">
        <f>IF(ActividadesCom[[#This Row],[PROMEDIO]]="","",IF(ActividadesCom[[#This Row],[PROMEDIO]]&gt;=4,"EXCELENTE",IF(ActividadesCom[[#This Row],[PROMEDIO]]&gt;=3,"NOTABLE",IF(ActividadesCom[[#This Row],[PROMEDIO]]&gt;=2,"BUENO",IF(ActividadesCom[[#This Row],[PROMEDIO]]=1,"SUFICIENTE","")))))</f>
        <v>BUENO</v>
      </c>
      <c r="H294" s="5">
        <f>MAX(ActividadesCom[[#This Row],[PERÍODO 1]],ActividadesCom[[#This Row],[PERÍODO 2]],ActividadesCom[[#This Row],[PERÍODO 3]],ActividadesCom[[#This Row],[PERÍODO 4]],ActividadesCom[[#This Row],[PERÍODO 5]])</f>
        <v>20151</v>
      </c>
      <c r="I294" s="6" t="s">
        <v>3</v>
      </c>
      <c r="J294" s="5">
        <v>20151</v>
      </c>
      <c r="K294" s="5" t="s">
        <v>4009</v>
      </c>
      <c r="L294" s="5">
        <f>IF(ActividadesCom[[#This Row],[NIVEL 1]]&lt;&gt;0,VLOOKUP(ActividadesCom[[#This Row],[NIVEL 1]],Catálogo!A:B,2,FALSE),"")</f>
        <v>2</v>
      </c>
      <c r="M294" s="5">
        <v>1</v>
      </c>
      <c r="N294" s="6" t="s">
        <v>111</v>
      </c>
      <c r="O294" s="5">
        <v>20143</v>
      </c>
      <c r="P294" s="5" t="s">
        <v>4009</v>
      </c>
      <c r="Q294" s="5">
        <f>IF(ActividadesCom[[#This Row],[NIVEL 2]]&lt;&gt;0,VLOOKUP(ActividadesCom[[#This Row],[NIVEL 2]],Catálogo!A:B,2,FALSE),"")</f>
        <v>2</v>
      </c>
      <c r="R294" s="5">
        <v>1</v>
      </c>
      <c r="S294" s="6" t="s">
        <v>120</v>
      </c>
      <c r="T294" s="5">
        <v>20143</v>
      </c>
      <c r="U294" s="5" t="s">
        <v>4009</v>
      </c>
      <c r="V294" s="5">
        <f>IF(ActividadesCom[[#This Row],[NIVEL 3]]&lt;&gt;0,VLOOKUP(ActividadesCom[[#This Row],[NIVEL 3]],Catálogo!A:B,2,FALSE),"")</f>
        <v>2</v>
      </c>
      <c r="W294" s="5">
        <v>1</v>
      </c>
      <c r="X294" s="6" t="s">
        <v>111</v>
      </c>
      <c r="Y294" s="5">
        <v>20133</v>
      </c>
      <c r="Z294" s="5" t="s">
        <v>4009</v>
      </c>
      <c r="AA294" s="5">
        <f>IF(ActividadesCom[[#This Row],[NIVEL 4]]&lt;&gt;0,VLOOKUP(ActividadesCom[[#This Row],[NIVEL 4]],Catálogo!A:B,2,FALSE),"")</f>
        <v>2</v>
      </c>
      <c r="AB294" s="5">
        <v>1</v>
      </c>
      <c r="AC294" s="6" t="s">
        <v>144</v>
      </c>
      <c r="AD294" s="5" t="s">
        <v>145</v>
      </c>
      <c r="AE294" s="5" t="s">
        <v>4009</v>
      </c>
      <c r="AF294" s="5">
        <f>IF(ActividadesCom[[#This Row],[NIVEL 5]]&lt;&gt;0,VLOOKUP(ActividadesCom[[#This Row],[NIVEL 5]],Catálogo!A:B,2,FALSE),"")</f>
        <v>2</v>
      </c>
      <c r="AG294" s="5">
        <v>2</v>
      </c>
      <c r="AH294" s="2"/>
    </row>
    <row r="295" spans="1:34" ht="30" hidden="1" customHeight="1" x14ac:dyDescent="0.25">
      <c r="A295" s="7">
        <v>13470423</v>
      </c>
      <c r="B295" s="6" t="str">
        <f>VLOOKUP(ActividadesCom[[#This Row],[NO. DE CONTROL]],'LISTADO ESTUDIANTES'!A:C,2,FALSE)</f>
        <v>CARAVEO MEDINA JOSE CARLOS</v>
      </c>
      <c r="C295" s="6" t="str">
        <f>VLOOKUP(ActividadesCom[[#This Row],[NO. DE CONTROL]],'LISTADO ESTUDIANTES'!A:C,3,FALSE)</f>
        <v>INGENIERIA EN ADMINISTRACION</v>
      </c>
      <c r="D295" s="5" t="str">
        <f>VLOOKUP(ActividadesCom[[#This Row],[NO. DE CONTROL]],'LISTADO ESTUDIANTES'!A:D,4,FALSE)</f>
        <v>BAJA</v>
      </c>
      <c r="E295" s="5">
        <f>SUM(ActividadesCom[[#This Row],[CRÉD. 1]],ActividadesCom[[#This Row],[CRÉD. 2]],ActividadesCom[[#This Row],[CRÉD. 3]],ActividadesCom[[#This Row],[CRÉD. 4]],ActividadesCom[[#This Row],[CRÉD. 5]])</f>
        <v>5</v>
      </c>
      <c r="F295" s="17">
        <f>IF(ActividadesCom[[#This Row],[ÚLTIMO SEMESTRE CON CRÉDITOS]]&gt;0,ROUND(AVERAGE(ActividadesCom[[#This Row],[VALOR NIVEL 5]],ActividadesCom[[#This Row],[VALOR NIVEL 4]],ActividadesCom[[#This Row],[VALOR NIVEL 3]],ActividadesCom[[#This Row],[VALOR NIVEL 2]],ActividadesCom[[#This Row],[VALOR NIVEL 1]]),0),"")</f>
        <v>2</v>
      </c>
      <c r="G295" s="5" t="str">
        <f>IF(ActividadesCom[[#This Row],[PROMEDIO]]="","",IF(ActividadesCom[[#This Row],[PROMEDIO]]&gt;=4,"EXCELENTE",IF(ActividadesCom[[#This Row],[PROMEDIO]]&gt;=3,"NOTABLE",IF(ActividadesCom[[#This Row],[PROMEDIO]]&gt;=2,"BUENO",IF(ActividadesCom[[#This Row],[PROMEDIO]]=1,"SUFICIENTE","")))))</f>
        <v>BUENO</v>
      </c>
      <c r="H295" s="5">
        <f>MAX(ActividadesCom[[#This Row],[PERÍODO 1]],ActividadesCom[[#This Row],[PERÍODO 2]],ActividadesCom[[#This Row],[PERÍODO 3]],ActividadesCom[[#This Row],[PERÍODO 4]],ActividadesCom[[#This Row],[PERÍODO 5]])</f>
        <v>20181</v>
      </c>
      <c r="I295" s="6" t="s">
        <v>111</v>
      </c>
      <c r="J295" s="5">
        <v>20151</v>
      </c>
      <c r="K295" s="5" t="s">
        <v>4009</v>
      </c>
      <c r="L295" s="5">
        <f>IF(ActividadesCom[[#This Row],[NIVEL 1]]&lt;&gt;0,VLOOKUP(ActividadesCom[[#This Row],[NIVEL 1]],Catálogo!A:B,2,FALSE),"")</f>
        <v>2</v>
      </c>
      <c r="M295" s="5">
        <v>1</v>
      </c>
      <c r="N295" s="6" t="s">
        <v>563</v>
      </c>
      <c r="O295" s="5">
        <v>20181</v>
      </c>
      <c r="P295" s="5" t="s">
        <v>4009</v>
      </c>
      <c r="Q295" s="5">
        <f>IF(ActividadesCom[[#This Row],[NIVEL 2]]&lt;&gt;0,VLOOKUP(ActividadesCom[[#This Row],[NIVEL 2]],Catálogo!A:B,2,FALSE),"")</f>
        <v>2</v>
      </c>
      <c r="R295" s="5">
        <v>1</v>
      </c>
      <c r="S295" s="6" t="s">
        <v>562</v>
      </c>
      <c r="T295" s="5">
        <v>20173</v>
      </c>
      <c r="U295" s="5" t="s">
        <v>4009</v>
      </c>
      <c r="V295" s="5">
        <f>IF(ActividadesCom[[#This Row],[NIVEL 3]]&lt;&gt;0,VLOOKUP(ActividadesCom[[#This Row],[NIVEL 3]],Catálogo!A:B,2,FALSE),"")</f>
        <v>2</v>
      </c>
      <c r="W295" s="5">
        <v>1</v>
      </c>
      <c r="X295" s="6" t="s">
        <v>614</v>
      </c>
      <c r="Y295" s="5">
        <v>20181</v>
      </c>
      <c r="Z295" s="5" t="s">
        <v>4009</v>
      </c>
      <c r="AA295" s="5">
        <f>IF(ActividadesCom[[#This Row],[NIVEL 4]]&lt;&gt;0,VLOOKUP(ActividadesCom[[#This Row],[NIVEL 4]],Catálogo!A:B,2,FALSE),"")</f>
        <v>2</v>
      </c>
      <c r="AB295" s="5">
        <v>1</v>
      </c>
      <c r="AC295" s="6" t="s">
        <v>82</v>
      </c>
      <c r="AD295" s="5">
        <v>20133</v>
      </c>
      <c r="AE295" s="5" t="s">
        <v>4009</v>
      </c>
      <c r="AF295" s="5">
        <f>IF(ActividadesCom[[#This Row],[NIVEL 5]]&lt;&gt;0,VLOOKUP(ActividadesCom[[#This Row],[NIVEL 5]],Catálogo!A:B,2,FALSE),"")</f>
        <v>2</v>
      </c>
      <c r="AG295" s="5">
        <v>1</v>
      </c>
      <c r="AH295" s="2"/>
    </row>
    <row r="296" spans="1:34" ht="30" hidden="1" customHeight="1" x14ac:dyDescent="0.25">
      <c r="A296" s="7">
        <v>13470424</v>
      </c>
      <c r="B296" s="6" t="str">
        <f>VLOOKUP(ActividadesCom[[#This Row],[NO. DE CONTROL]],'LISTADO ESTUDIANTES'!A:C,2,FALSE)</f>
        <v>HEREDIA SARAVIA MARINA ALEJANDRA</v>
      </c>
      <c r="C296" s="6" t="str">
        <f>VLOOKUP(ActividadesCom[[#This Row],[NO. DE CONTROL]],'LISTADO ESTUDIANTES'!A:C,3,FALSE)</f>
        <v>INGENIERIA INFORMATICA</v>
      </c>
      <c r="D296" s="5" t="str">
        <f>VLOOKUP(ActividadesCom[[#This Row],[NO. DE CONTROL]],'LISTADO ESTUDIANTES'!A:D,4,FALSE)</f>
        <v>BAJA</v>
      </c>
      <c r="E296" s="5">
        <f>SUM(ActividadesCom[[#This Row],[CRÉD. 1]],ActividadesCom[[#This Row],[CRÉD. 2]],ActividadesCom[[#This Row],[CRÉD. 3]],ActividadesCom[[#This Row],[CRÉD. 4]],ActividadesCom[[#This Row],[CRÉD. 5]])</f>
        <v>5</v>
      </c>
      <c r="F296" s="17">
        <f>IF(ActividadesCom[[#This Row],[ÚLTIMO SEMESTRE CON CRÉDITOS]]&gt;0,ROUND(AVERAGE(ActividadesCom[[#This Row],[VALOR NIVEL 5]],ActividadesCom[[#This Row],[VALOR NIVEL 4]],ActividadesCom[[#This Row],[VALOR NIVEL 3]],ActividadesCom[[#This Row],[VALOR NIVEL 2]],ActividadesCom[[#This Row],[VALOR NIVEL 1]]),0),"")</f>
        <v>2</v>
      </c>
      <c r="G296" s="5" t="str">
        <f>IF(ActividadesCom[[#This Row],[PROMEDIO]]="","",IF(ActividadesCom[[#This Row],[PROMEDIO]]&gt;=4,"EXCELENTE",IF(ActividadesCom[[#This Row],[PROMEDIO]]&gt;=3,"NOTABLE",IF(ActividadesCom[[#This Row],[PROMEDIO]]&gt;=2,"BUENO",IF(ActividadesCom[[#This Row],[PROMEDIO]]=1,"SUFICIENTE","")))))</f>
        <v>BUENO</v>
      </c>
      <c r="H296" s="5">
        <f>MAX(ActividadesCom[[#This Row],[PERÍODO 1]],ActividadesCom[[#This Row],[PERÍODO 2]],ActividadesCom[[#This Row],[PERÍODO 3]],ActividadesCom[[#This Row],[PERÍODO 4]],ActividadesCom[[#This Row],[PERÍODO 5]])</f>
        <v>20171</v>
      </c>
      <c r="I296" s="6" t="s">
        <v>329</v>
      </c>
      <c r="J296" s="5">
        <v>20153</v>
      </c>
      <c r="K296" s="5" t="s">
        <v>4009</v>
      </c>
      <c r="L296" s="5">
        <f>IF(ActividadesCom[[#This Row],[NIVEL 1]]&lt;&gt;0,VLOOKUP(ActividadesCom[[#This Row],[NIVEL 1]],Catálogo!A:B,2,FALSE),"")</f>
        <v>2</v>
      </c>
      <c r="M296" s="5">
        <v>1</v>
      </c>
      <c r="N296" s="6" t="s">
        <v>330</v>
      </c>
      <c r="O296" s="5">
        <v>20163</v>
      </c>
      <c r="P296" s="5" t="s">
        <v>4009</v>
      </c>
      <c r="Q296" s="5">
        <f>IF(ActividadesCom[[#This Row],[NIVEL 2]]&lt;&gt;0,VLOOKUP(ActividadesCom[[#This Row],[NIVEL 2]],Catálogo!A:B,2,FALSE),"")</f>
        <v>2</v>
      </c>
      <c r="R296" s="5">
        <v>1</v>
      </c>
      <c r="S296" s="6" t="s">
        <v>341</v>
      </c>
      <c r="T296" s="5">
        <v>20171</v>
      </c>
      <c r="U296" s="5" t="s">
        <v>4009</v>
      </c>
      <c r="V296" s="5">
        <f>IF(ActividadesCom[[#This Row],[NIVEL 3]]&lt;&gt;0,VLOOKUP(ActividadesCom[[#This Row],[NIVEL 3]],Catálogo!A:B,2,FALSE),"")</f>
        <v>2</v>
      </c>
      <c r="W296" s="5">
        <v>2</v>
      </c>
      <c r="X296" s="6"/>
      <c r="Y296" s="5"/>
      <c r="Z296" s="5"/>
      <c r="AA296" s="5" t="str">
        <f>IF(ActividadesCom[[#This Row],[NIVEL 4]]&lt;&gt;0,VLOOKUP(ActividadesCom[[#This Row],[NIVEL 4]],Catálogo!A:B,2,FALSE),"")</f>
        <v/>
      </c>
      <c r="AB296" s="5"/>
      <c r="AC296" s="6" t="s">
        <v>33</v>
      </c>
      <c r="AD296" s="5">
        <v>20133</v>
      </c>
      <c r="AE296" s="5" t="s">
        <v>4009</v>
      </c>
      <c r="AF296" s="5">
        <f>IF(ActividadesCom[[#This Row],[NIVEL 5]]&lt;&gt;0,VLOOKUP(ActividadesCom[[#This Row],[NIVEL 5]],Catálogo!A:B,2,FALSE),"")</f>
        <v>2</v>
      </c>
      <c r="AG296" s="5">
        <v>1</v>
      </c>
      <c r="AH296" s="2"/>
    </row>
    <row r="297" spans="1:34" ht="30" hidden="1" customHeight="1" x14ac:dyDescent="0.25">
      <c r="A297" s="7">
        <v>13470427</v>
      </c>
      <c r="B297" s="6" t="str">
        <f>VLOOKUP(ActividadesCom[[#This Row],[NO. DE CONTROL]],'LISTADO ESTUDIANTES'!A:C,2,FALSE)</f>
        <v>ORDOÑEZ UC MARTHA ADELAIDA</v>
      </c>
      <c r="C297" s="6" t="str">
        <f>VLOOKUP(ActividadesCom[[#This Row],[NO. DE CONTROL]],'LISTADO ESTUDIANTES'!A:C,3,FALSE)</f>
        <v>INGENIERIA EN GESTION EMPRESARIAL</v>
      </c>
      <c r="D297" s="5" t="str">
        <f>VLOOKUP(ActividadesCom[[#This Row],[NO. DE CONTROL]],'LISTADO ESTUDIANTES'!A:D,4,FALSE)</f>
        <v>BAJA</v>
      </c>
      <c r="E297" s="5">
        <f>SUM(ActividadesCom[[#This Row],[CRÉD. 1]],ActividadesCom[[#This Row],[CRÉD. 2]],ActividadesCom[[#This Row],[CRÉD. 3]],ActividadesCom[[#This Row],[CRÉD. 4]],ActividadesCom[[#This Row],[CRÉD. 5]])</f>
        <v>6</v>
      </c>
      <c r="F297" s="17">
        <f>IF(ActividadesCom[[#This Row],[ÚLTIMO SEMESTRE CON CRÉDITOS]]&gt;0,ROUND(AVERAGE(ActividadesCom[[#This Row],[VALOR NIVEL 5]],ActividadesCom[[#This Row],[VALOR NIVEL 4]],ActividadesCom[[#This Row],[VALOR NIVEL 3]],ActividadesCom[[#This Row],[VALOR NIVEL 2]],ActividadesCom[[#This Row],[VALOR NIVEL 1]]),0),"")</f>
        <v>2</v>
      </c>
      <c r="G297" s="5" t="str">
        <f>IF(ActividadesCom[[#This Row],[PROMEDIO]]="","",IF(ActividadesCom[[#This Row],[PROMEDIO]]&gt;=4,"EXCELENTE",IF(ActividadesCom[[#This Row],[PROMEDIO]]&gt;=3,"NOTABLE",IF(ActividadesCom[[#This Row],[PROMEDIO]]&gt;=2,"BUENO",IF(ActividadesCom[[#This Row],[PROMEDIO]]=1,"SUFICIENTE","")))))</f>
        <v>BUENO</v>
      </c>
      <c r="H297" s="5">
        <f>MAX(ActividadesCom[[#This Row],[PERÍODO 1]],ActividadesCom[[#This Row],[PERÍODO 2]],ActividadesCom[[#This Row],[PERÍODO 3]],ActividadesCom[[#This Row],[PERÍODO 4]],ActividadesCom[[#This Row],[PERÍODO 5]])</f>
        <v>20153</v>
      </c>
      <c r="I297" s="6" t="s">
        <v>111</v>
      </c>
      <c r="J297" s="5">
        <v>20133</v>
      </c>
      <c r="K297" s="5" t="s">
        <v>4009</v>
      </c>
      <c r="L297" s="5">
        <f>IF(ActividadesCom[[#This Row],[NIVEL 1]]&lt;&gt;0,VLOOKUP(ActividadesCom[[#This Row],[NIVEL 1]],Catálogo!A:B,2,FALSE),"")</f>
        <v>2</v>
      </c>
      <c r="M297" s="5">
        <v>1</v>
      </c>
      <c r="N297" s="6" t="s">
        <v>111</v>
      </c>
      <c r="O297" s="5">
        <v>20153</v>
      </c>
      <c r="P297" s="5" t="s">
        <v>4009</v>
      </c>
      <c r="Q297" s="5">
        <f>IF(ActividadesCom[[#This Row],[NIVEL 2]]&lt;&gt;0,VLOOKUP(ActividadesCom[[#This Row],[NIVEL 2]],Catálogo!A:B,2,FALSE),"")</f>
        <v>2</v>
      </c>
      <c r="R297" s="5">
        <v>1</v>
      </c>
      <c r="S297" s="6" t="s">
        <v>111</v>
      </c>
      <c r="T297" s="5">
        <v>20151</v>
      </c>
      <c r="U297" s="5" t="s">
        <v>4009</v>
      </c>
      <c r="V297" s="5">
        <f>IF(ActividadesCom[[#This Row],[NIVEL 3]]&lt;&gt;0,VLOOKUP(ActividadesCom[[#This Row],[NIVEL 3]],Catálogo!A:B,2,FALSE),"")</f>
        <v>2</v>
      </c>
      <c r="W297" s="5">
        <v>1</v>
      </c>
      <c r="X297" s="6" t="s">
        <v>111</v>
      </c>
      <c r="Y297" s="5">
        <v>20141</v>
      </c>
      <c r="Z297" s="5" t="s">
        <v>4009</v>
      </c>
      <c r="AA297" s="5">
        <f>IF(ActividadesCom[[#This Row],[NIVEL 4]]&lt;&gt;0,VLOOKUP(ActividadesCom[[#This Row],[NIVEL 4]],Catálogo!A:B,2,FALSE),"")</f>
        <v>2</v>
      </c>
      <c r="AB297" s="5">
        <v>1</v>
      </c>
      <c r="AC297" s="6" t="s">
        <v>82</v>
      </c>
      <c r="AD297" s="5" t="s">
        <v>320</v>
      </c>
      <c r="AE297" s="5" t="s">
        <v>4009</v>
      </c>
      <c r="AF297" s="5">
        <f>IF(ActividadesCom[[#This Row],[NIVEL 5]]&lt;&gt;0,VLOOKUP(ActividadesCom[[#This Row],[NIVEL 5]],Catálogo!A:B,2,FALSE),"")</f>
        <v>2</v>
      </c>
      <c r="AG297" s="5">
        <v>2</v>
      </c>
      <c r="AH297" s="2"/>
    </row>
    <row r="298" spans="1:34" ht="30" hidden="1" customHeight="1" x14ac:dyDescent="0.25">
      <c r="A298" s="7">
        <v>13470428</v>
      </c>
      <c r="B298" s="6" t="str">
        <f>VLOOKUP(ActividadesCom[[#This Row],[NO. DE CONTROL]],'LISTADO ESTUDIANTES'!A:C,2,FALSE)</f>
        <v>VALENZUELA ARANA JAIME</v>
      </c>
      <c r="C298" s="6" t="str">
        <f>VLOOKUP(ActividadesCom[[#This Row],[NO. DE CONTROL]],'LISTADO ESTUDIANTES'!A:C,3,FALSE)</f>
        <v>INGENIERIA INDUSTRIAL</v>
      </c>
      <c r="D298" s="5" t="str">
        <f>VLOOKUP(ActividadesCom[[#This Row],[NO. DE CONTROL]],'LISTADO ESTUDIANTES'!A:D,4,FALSE)</f>
        <v>BAJA</v>
      </c>
      <c r="E298" s="5">
        <f>SUM(ActividadesCom[[#This Row],[CRÉD. 1]],ActividadesCom[[#This Row],[CRÉD. 2]],ActividadesCom[[#This Row],[CRÉD. 3]],ActividadesCom[[#This Row],[CRÉD. 4]],ActividadesCom[[#This Row],[CRÉD. 5]])</f>
        <v>1</v>
      </c>
      <c r="F298" s="17">
        <f>IF(ActividadesCom[[#This Row],[ÚLTIMO SEMESTRE CON CRÉDITOS]]&gt;0,ROUND(AVERAGE(ActividadesCom[[#This Row],[VALOR NIVEL 5]],ActividadesCom[[#This Row],[VALOR NIVEL 4]],ActividadesCom[[#This Row],[VALOR NIVEL 3]],ActividadesCom[[#This Row],[VALOR NIVEL 2]],ActividadesCom[[#This Row],[VALOR NIVEL 1]]),0),"")</f>
        <v>2</v>
      </c>
      <c r="G298" s="5" t="str">
        <f>IF(ActividadesCom[[#This Row],[PROMEDIO]]="","",IF(ActividadesCom[[#This Row],[PROMEDIO]]&gt;=4,"EXCELENTE",IF(ActividadesCom[[#This Row],[PROMEDIO]]&gt;=3,"NOTABLE",IF(ActividadesCom[[#This Row],[PROMEDIO]]&gt;=2,"BUENO",IF(ActividadesCom[[#This Row],[PROMEDIO]]=1,"SUFICIENTE","")))))</f>
        <v>BUENO</v>
      </c>
      <c r="H298" s="5">
        <f>MAX(ActividadesCom[[#This Row],[PERÍODO 1]],ActividadesCom[[#This Row],[PERÍODO 2]],ActividadesCom[[#This Row],[PERÍODO 3]],ActividadesCom[[#This Row],[PERÍODO 4]],ActividadesCom[[#This Row],[PERÍODO 5]])</f>
        <v>20141</v>
      </c>
      <c r="I298" s="6" t="s">
        <v>148</v>
      </c>
      <c r="J298" s="5">
        <v>20141</v>
      </c>
      <c r="K298" s="5" t="s">
        <v>4009</v>
      </c>
      <c r="L298" s="5">
        <f>IF(ActividadesCom[[#This Row],[NIVEL 1]]&lt;&gt;0,VLOOKUP(ActividadesCom[[#This Row],[NIVEL 1]],Catálogo!A:B,2,FALSE),"")</f>
        <v>2</v>
      </c>
      <c r="M298" s="5">
        <v>1</v>
      </c>
      <c r="N298" s="6"/>
      <c r="O298" s="5"/>
      <c r="P298" s="5"/>
      <c r="Q298" s="5" t="str">
        <f>IF(ActividadesCom[[#This Row],[NIVEL 2]]&lt;&gt;0,VLOOKUP(ActividadesCom[[#This Row],[NIVEL 2]],Catálogo!A:B,2,FALSE),"")</f>
        <v/>
      </c>
      <c r="R298" s="5"/>
      <c r="S298" s="6"/>
      <c r="T298" s="5"/>
      <c r="U298" s="5"/>
      <c r="V298" s="5" t="str">
        <f>IF(ActividadesCom[[#This Row],[NIVEL 3]]&lt;&gt;0,VLOOKUP(ActividadesCom[[#This Row],[NIVEL 3]],Catálogo!A:B,2,FALSE),"")</f>
        <v/>
      </c>
      <c r="W298" s="5"/>
      <c r="X298" s="6"/>
      <c r="Y298" s="5"/>
      <c r="Z298" s="5"/>
      <c r="AA298" s="5" t="str">
        <f>IF(ActividadesCom[[#This Row],[NIVEL 4]]&lt;&gt;0,VLOOKUP(ActividadesCom[[#This Row],[NIVEL 4]],Catálogo!A:B,2,FALSE),"")</f>
        <v/>
      </c>
      <c r="AB298" s="5"/>
      <c r="AC298" s="6"/>
      <c r="AD298" s="5"/>
      <c r="AE298" s="5"/>
      <c r="AF298" s="5" t="str">
        <f>IF(ActividadesCom[[#This Row],[NIVEL 5]]&lt;&gt;0,VLOOKUP(ActividadesCom[[#This Row],[NIVEL 5]],Catálogo!A:B,2,FALSE),"")</f>
        <v/>
      </c>
      <c r="AG298" s="5"/>
      <c r="AH298" s="2"/>
    </row>
    <row r="299" spans="1:34" ht="30" hidden="1" customHeight="1" x14ac:dyDescent="0.25">
      <c r="A299" s="7">
        <v>13470429</v>
      </c>
      <c r="B299" s="6" t="str">
        <f>VLOOKUP(ActividadesCom[[#This Row],[NO. DE CONTROL]],'LISTADO ESTUDIANTES'!A:C,2,FALSE)</f>
        <v>MAYO LAGUNA GIBRAN MOISES</v>
      </c>
      <c r="C299" s="6" t="str">
        <f>VLOOKUP(ActividadesCom[[#This Row],[NO. DE CONTROL]],'LISTADO ESTUDIANTES'!A:C,3,FALSE)</f>
        <v>INGENIERIA QUIMICA</v>
      </c>
      <c r="D299" s="5" t="str">
        <f>VLOOKUP(ActividadesCom[[#This Row],[NO. DE CONTROL]],'LISTADO ESTUDIANTES'!A:D,4,FALSE)</f>
        <v>BAJA</v>
      </c>
      <c r="E299" s="5">
        <f>SUM(ActividadesCom[[#This Row],[CRÉD. 1]],ActividadesCom[[#This Row],[CRÉD. 2]],ActividadesCom[[#This Row],[CRÉD. 3]],ActividadesCom[[#This Row],[CRÉD. 4]],ActividadesCom[[#This Row],[CRÉD. 5]])</f>
        <v>5</v>
      </c>
      <c r="F299" s="17">
        <f>IF(ActividadesCom[[#This Row],[ÚLTIMO SEMESTRE CON CRÉDITOS]]&gt;0,ROUND(AVERAGE(ActividadesCom[[#This Row],[VALOR NIVEL 5]],ActividadesCom[[#This Row],[VALOR NIVEL 4]],ActividadesCom[[#This Row],[VALOR NIVEL 3]],ActividadesCom[[#This Row],[VALOR NIVEL 2]],ActividadesCom[[#This Row],[VALOR NIVEL 1]]),0),"")</f>
        <v>2</v>
      </c>
      <c r="G299" s="5" t="str">
        <f>IF(ActividadesCom[[#This Row],[PROMEDIO]]="","",IF(ActividadesCom[[#This Row],[PROMEDIO]]&gt;=4,"EXCELENTE",IF(ActividadesCom[[#This Row],[PROMEDIO]]&gt;=3,"NOTABLE",IF(ActividadesCom[[#This Row],[PROMEDIO]]&gt;=2,"BUENO",IF(ActividadesCom[[#This Row],[PROMEDIO]]=1,"SUFICIENTE","")))))</f>
        <v>BUENO</v>
      </c>
      <c r="H299" s="5">
        <f>MAX(ActividadesCom[[#This Row],[PERÍODO 1]],ActividadesCom[[#This Row],[PERÍODO 2]],ActividadesCom[[#This Row],[PERÍODO 3]],ActividadesCom[[#This Row],[PERÍODO 4]],ActividadesCom[[#This Row],[PERÍODO 5]])</f>
        <v>20173</v>
      </c>
      <c r="I299" s="6" t="s">
        <v>128</v>
      </c>
      <c r="J299" s="5">
        <v>20161</v>
      </c>
      <c r="K299" s="5" t="s">
        <v>4009</v>
      </c>
      <c r="L299" s="5">
        <f>IF(ActividadesCom[[#This Row],[NIVEL 1]]&lt;&gt;0,VLOOKUP(ActividadesCom[[#This Row],[NIVEL 1]],Catálogo!A:B,2,FALSE),"")</f>
        <v>2</v>
      </c>
      <c r="M299" s="5">
        <v>1</v>
      </c>
      <c r="N299" s="6" t="s">
        <v>626</v>
      </c>
      <c r="O299" s="5">
        <v>20173</v>
      </c>
      <c r="P299" s="5" t="s">
        <v>4009</v>
      </c>
      <c r="Q299" s="5">
        <f>IF(ActividadesCom[[#This Row],[NIVEL 2]]&lt;&gt;0,VLOOKUP(ActividadesCom[[#This Row],[NIVEL 2]],Catálogo!A:B,2,FALSE),"")</f>
        <v>2</v>
      </c>
      <c r="R299" s="5">
        <v>1</v>
      </c>
      <c r="S299" s="6" t="s">
        <v>724</v>
      </c>
      <c r="T299" s="5">
        <v>20173</v>
      </c>
      <c r="U299" s="5" t="s">
        <v>4009</v>
      </c>
      <c r="V299" s="5">
        <f>IF(ActividadesCom[[#This Row],[NIVEL 3]]&lt;&gt;0,VLOOKUP(ActividadesCom[[#This Row],[NIVEL 3]],Catálogo!A:B,2,FALSE),"")</f>
        <v>2</v>
      </c>
      <c r="W299" s="5">
        <v>1</v>
      </c>
      <c r="X299" s="6" t="s">
        <v>133</v>
      </c>
      <c r="Y299" s="5">
        <v>20173</v>
      </c>
      <c r="Z299" s="5" t="s">
        <v>4009</v>
      </c>
      <c r="AA299" s="5">
        <f>IF(ActividadesCom[[#This Row],[NIVEL 4]]&lt;&gt;0,VLOOKUP(ActividadesCom[[#This Row],[NIVEL 4]],Catálogo!A:B,2,FALSE),"")</f>
        <v>2</v>
      </c>
      <c r="AB299" s="5">
        <v>1</v>
      </c>
      <c r="AC299" s="6" t="s">
        <v>133</v>
      </c>
      <c r="AD299" s="5">
        <v>20171</v>
      </c>
      <c r="AE299" s="5" t="s">
        <v>4009</v>
      </c>
      <c r="AF299" s="5">
        <f>IF(ActividadesCom[[#This Row],[NIVEL 5]]&lt;&gt;0,VLOOKUP(ActividadesCom[[#This Row],[NIVEL 5]],Catálogo!A:B,2,FALSE),"")</f>
        <v>2</v>
      </c>
      <c r="AG299" s="5">
        <v>1</v>
      </c>
      <c r="AH299" s="2"/>
    </row>
    <row r="300" spans="1:34" ht="30" hidden="1" customHeight="1" x14ac:dyDescent="0.25">
      <c r="A300" s="7">
        <v>13470433</v>
      </c>
      <c r="B300" s="6" t="str">
        <f>VLOOKUP(ActividadesCom[[#This Row],[NO. DE CONTROL]],'LISTADO ESTUDIANTES'!A:C,2,FALSE)</f>
        <v>AGUAYO RODRIGUEZ NUBIA VIANEY</v>
      </c>
      <c r="C300" s="6" t="str">
        <f>VLOOKUP(ActividadesCom[[#This Row],[NO. DE CONTROL]],'LISTADO ESTUDIANTES'!A:C,3,FALSE)</f>
        <v>INGENIERIA EN ADMINISTRACION</v>
      </c>
      <c r="D300" s="5" t="str">
        <f>VLOOKUP(ActividadesCom[[#This Row],[NO. DE CONTROL]],'LISTADO ESTUDIANTES'!A:D,4,FALSE)</f>
        <v>BAJA</v>
      </c>
      <c r="E300" s="5">
        <f>SUM(ActividadesCom[[#This Row],[CRÉD. 1]],ActividadesCom[[#This Row],[CRÉD. 2]],ActividadesCom[[#This Row],[CRÉD. 3]],ActividadesCom[[#This Row],[CRÉD. 4]],ActividadesCom[[#This Row],[CRÉD. 5]])</f>
        <v>5</v>
      </c>
      <c r="F300" s="17">
        <f>IF(ActividadesCom[[#This Row],[ÚLTIMO SEMESTRE CON CRÉDITOS]]&gt;0,ROUND(AVERAGE(ActividadesCom[[#This Row],[VALOR NIVEL 5]],ActividadesCom[[#This Row],[VALOR NIVEL 4]],ActividadesCom[[#This Row],[VALOR NIVEL 3]],ActividadesCom[[#This Row],[VALOR NIVEL 2]],ActividadesCom[[#This Row],[VALOR NIVEL 1]]),0),"")</f>
        <v>2</v>
      </c>
      <c r="G300" s="5" t="str">
        <f>IF(ActividadesCom[[#This Row],[PROMEDIO]]="","",IF(ActividadesCom[[#This Row],[PROMEDIO]]&gt;=4,"EXCELENTE",IF(ActividadesCom[[#This Row],[PROMEDIO]]&gt;=3,"NOTABLE",IF(ActividadesCom[[#This Row],[PROMEDIO]]&gt;=2,"BUENO",IF(ActividadesCom[[#This Row],[PROMEDIO]]=1,"SUFICIENTE","")))))</f>
        <v>BUENO</v>
      </c>
      <c r="H300" s="5">
        <f>MAX(ActividadesCom[[#This Row],[PERÍODO 1]],ActividadesCom[[#This Row],[PERÍODO 2]],ActividadesCom[[#This Row],[PERÍODO 3]],ActividadesCom[[#This Row],[PERÍODO 4]],ActividadesCom[[#This Row],[PERÍODO 5]])</f>
        <v>20183</v>
      </c>
      <c r="I300" s="6" t="s">
        <v>3</v>
      </c>
      <c r="J300" s="5">
        <v>20151</v>
      </c>
      <c r="K300" s="5" t="s">
        <v>4009</v>
      </c>
      <c r="L300" s="5">
        <f>IF(ActividadesCom[[#This Row],[NIVEL 1]]&lt;&gt;0,VLOOKUP(ActividadesCom[[#This Row],[NIVEL 1]],Catálogo!A:B,2,FALSE),"")</f>
        <v>2</v>
      </c>
      <c r="M300" s="5">
        <v>1</v>
      </c>
      <c r="N300" s="6" t="s">
        <v>111</v>
      </c>
      <c r="O300" s="5">
        <v>20151</v>
      </c>
      <c r="P300" s="5" t="s">
        <v>4009</v>
      </c>
      <c r="Q300" s="5">
        <f>IF(ActividadesCom[[#This Row],[NIVEL 2]]&lt;&gt;0,VLOOKUP(ActividadesCom[[#This Row],[NIVEL 2]],Catálogo!A:B,2,FALSE),"")</f>
        <v>2</v>
      </c>
      <c r="R300" s="5">
        <v>1</v>
      </c>
      <c r="S300" s="6" t="s">
        <v>562</v>
      </c>
      <c r="T300" s="5">
        <v>20183</v>
      </c>
      <c r="U300" s="5" t="s">
        <v>4009</v>
      </c>
      <c r="V300" s="5">
        <f>IF(ActividadesCom[[#This Row],[NIVEL 3]]&lt;&gt;0,VLOOKUP(ActividadesCom[[#This Row],[NIVEL 3]],Catálogo!A:B,2,FALSE),"")</f>
        <v>2</v>
      </c>
      <c r="W300" s="5">
        <v>1</v>
      </c>
      <c r="X300" s="6"/>
      <c r="Y300" s="5"/>
      <c r="Z300" s="5"/>
      <c r="AA300" s="5" t="str">
        <f>IF(ActividadesCom[[#This Row],[NIVEL 4]]&lt;&gt;0,VLOOKUP(ActividadesCom[[#This Row],[NIVEL 4]],Catálogo!A:B,2,FALSE),"")</f>
        <v/>
      </c>
      <c r="AB300" s="5"/>
      <c r="AC300" s="6" t="s">
        <v>112</v>
      </c>
      <c r="AD300" s="5" t="s">
        <v>145</v>
      </c>
      <c r="AE300" s="5" t="s">
        <v>4009</v>
      </c>
      <c r="AF300" s="5">
        <f>IF(ActividadesCom[[#This Row],[NIVEL 5]]&lt;&gt;0,VLOOKUP(ActividadesCom[[#This Row],[NIVEL 5]],Catálogo!A:B,2,FALSE),"")</f>
        <v>2</v>
      </c>
      <c r="AG300" s="5">
        <v>2</v>
      </c>
      <c r="AH300" s="2"/>
    </row>
    <row r="301" spans="1:34" ht="30" hidden="1" customHeight="1" x14ac:dyDescent="0.25">
      <c r="A301" s="7">
        <v>13470434</v>
      </c>
      <c r="B301" s="6" t="str">
        <f>VLOOKUP(ActividadesCom[[#This Row],[NO. DE CONTROL]],'LISTADO ESTUDIANTES'!A:C,2,FALSE)</f>
        <v>EHUAN HEREDIA DAONEY SARAI</v>
      </c>
      <c r="C301" s="6" t="str">
        <f>VLOOKUP(ActividadesCom[[#This Row],[NO. DE CONTROL]],'LISTADO ESTUDIANTES'!A:C,3,FALSE)</f>
        <v>INGENIERIA AMBIENTAL</v>
      </c>
      <c r="D301" s="5" t="str">
        <f>VLOOKUP(ActividadesCom[[#This Row],[NO. DE CONTROL]],'LISTADO ESTUDIANTES'!A:D,4,FALSE)</f>
        <v>BAJA</v>
      </c>
      <c r="E301" s="5">
        <f>SUM(ActividadesCom[[#This Row],[CRÉD. 1]],ActividadesCom[[#This Row],[CRÉD. 2]],ActividadesCom[[#This Row],[CRÉD. 3]],ActividadesCom[[#This Row],[CRÉD. 4]],ActividadesCom[[#This Row],[CRÉD. 5]])</f>
        <v>0</v>
      </c>
      <c r="F301" s="17" t="str">
        <f>IF(ActividadesCom[[#This Row],[ÚLTIMO SEMESTRE CON CRÉDITOS]]&gt;0,ROUND(AVERAGE(ActividadesCom[[#This Row],[VALOR NIVEL 5]],ActividadesCom[[#This Row],[VALOR NIVEL 4]],ActividadesCom[[#This Row],[VALOR NIVEL 3]],ActividadesCom[[#This Row],[VALOR NIVEL 2]],ActividadesCom[[#This Row],[VALOR NIVEL 1]]),0),"")</f>
        <v/>
      </c>
      <c r="G301" s="5" t="str">
        <f>IF(ActividadesCom[[#This Row],[PROMEDIO]]="","",IF(ActividadesCom[[#This Row],[PROMEDIO]]&gt;=4,"EXCELENTE",IF(ActividadesCom[[#This Row],[PROMEDIO]]&gt;=3,"NOTABLE",IF(ActividadesCom[[#This Row],[PROMEDIO]]&gt;=2,"BUENO",IF(ActividadesCom[[#This Row],[PROMEDIO]]=1,"SUFICIENTE","")))))</f>
        <v/>
      </c>
      <c r="H301" s="5">
        <f>MAX(ActividadesCom[[#This Row],[PERÍODO 1]],ActividadesCom[[#This Row],[PERÍODO 2]],ActividadesCom[[#This Row],[PERÍODO 3]],ActividadesCom[[#This Row],[PERÍODO 4]],ActividadesCom[[#This Row],[PERÍODO 5]])</f>
        <v>0</v>
      </c>
      <c r="I301" s="6"/>
      <c r="J301" s="5"/>
      <c r="K301" s="5"/>
      <c r="L301" s="5" t="str">
        <f>IF(ActividadesCom[[#This Row],[NIVEL 1]]&lt;&gt;0,VLOOKUP(ActividadesCom[[#This Row],[NIVEL 1]],Catálogo!A:B,2,FALSE),"")</f>
        <v/>
      </c>
      <c r="M301" s="5"/>
      <c r="N301" s="6"/>
      <c r="O301" s="5"/>
      <c r="P301" s="5"/>
      <c r="Q301" s="5" t="str">
        <f>IF(ActividadesCom[[#This Row],[NIVEL 2]]&lt;&gt;0,VLOOKUP(ActividadesCom[[#This Row],[NIVEL 2]],Catálogo!A:B,2,FALSE),"")</f>
        <v/>
      </c>
      <c r="R301" s="5"/>
      <c r="S301" s="6"/>
      <c r="T301" s="5"/>
      <c r="U301" s="5"/>
      <c r="V301" s="5" t="str">
        <f>IF(ActividadesCom[[#This Row],[NIVEL 3]]&lt;&gt;0,VLOOKUP(ActividadesCom[[#This Row],[NIVEL 3]],Catálogo!A:B,2,FALSE),"")</f>
        <v/>
      </c>
      <c r="W301" s="5"/>
      <c r="X301" s="6"/>
      <c r="Y301" s="5"/>
      <c r="Z301" s="5"/>
      <c r="AA301" s="5" t="str">
        <f>IF(ActividadesCom[[#This Row],[NIVEL 4]]&lt;&gt;0,VLOOKUP(ActividadesCom[[#This Row],[NIVEL 4]],Catálogo!A:B,2,FALSE),"")</f>
        <v/>
      </c>
      <c r="AB301" s="5"/>
      <c r="AC301" s="6"/>
      <c r="AD301" s="5"/>
      <c r="AE301" s="5"/>
      <c r="AF301" s="5" t="str">
        <f>IF(ActividadesCom[[#This Row],[NIVEL 5]]&lt;&gt;0,VLOOKUP(ActividadesCom[[#This Row],[NIVEL 5]],Catálogo!A:B,2,FALSE),"")</f>
        <v/>
      </c>
      <c r="AG301" s="5"/>
      <c r="AH301" s="2"/>
    </row>
    <row r="302" spans="1:34" ht="30" hidden="1" customHeight="1" x14ac:dyDescent="0.25">
      <c r="A302" s="7">
        <v>13470436</v>
      </c>
      <c r="B302" s="6" t="str">
        <f>VLOOKUP(ActividadesCom[[#This Row],[NO. DE CONTROL]],'LISTADO ESTUDIANTES'!A:C,2,FALSE)</f>
        <v>SANCHEZ HEREDIA PRISCILA CRUZ</v>
      </c>
      <c r="C302" s="6" t="str">
        <f>VLOOKUP(ActividadesCom[[#This Row],[NO. DE CONTROL]],'LISTADO ESTUDIANTES'!A:C,3,FALSE)</f>
        <v>INGENIERIA EN ADMINISTRACION</v>
      </c>
      <c r="D302" s="5" t="str">
        <f>VLOOKUP(ActividadesCom[[#This Row],[NO. DE CONTROL]],'LISTADO ESTUDIANTES'!A:D,4,FALSE)</f>
        <v>BAJA</v>
      </c>
      <c r="E302" s="5">
        <f>SUM(ActividadesCom[[#This Row],[CRÉD. 1]],ActividadesCom[[#This Row],[CRÉD. 2]],ActividadesCom[[#This Row],[CRÉD. 3]],ActividadesCom[[#This Row],[CRÉD. 4]],ActividadesCom[[#This Row],[CRÉD. 5]])</f>
        <v>6</v>
      </c>
      <c r="F302" s="17">
        <f>IF(ActividadesCom[[#This Row],[ÚLTIMO SEMESTRE CON CRÉDITOS]]&gt;0,ROUND(AVERAGE(ActividadesCom[[#This Row],[VALOR NIVEL 5]],ActividadesCom[[#This Row],[VALOR NIVEL 4]],ActividadesCom[[#This Row],[VALOR NIVEL 3]],ActividadesCom[[#This Row],[VALOR NIVEL 2]],ActividadesCom[[#This Row],[VALOR NIVEL 1]]),0),"")</f>
        <v>2</v>
      </c>
      <c r="G302" s="5" t="str">
        <f>IF(ActividadesCom[[#This Row],[PROMEDIO]]="","",IF(ActividadesCom[[#This Row],[PROMEDIO]]&gt;=4,"EXCELENTE",IF(ActividadesCom[[#This Row],[PROMEDIO]]&gt;=3,"NOTABLE",IF(ActividadesCom[[#This Row],[PROMEDIO]]&gt;=2,"BUENO",IF(ActividadesCom[[#This Row],[PROMEDIO]]=1,"SUFICIENTE","")))))</f>
        <v>BUENO</v>
      </c>
      <c r="H302" s="5">
        <f>MAX(ActividadesCom[[#This Row],[PERÍODO 1]],ActividadesCom[[#This Row],[PERÍODO 2]],ActividadesCom[[#This Row],[PERÍODO 3]],ActividadesCom[[#This Row],[PERÍODO 4]],ActividadesCom[[#This Row],[PERÍODO 5]])</f>
        <v>20151</v>
      </c>
      <c r="I302" s="6" t="s">
        <v>3</v>
      </c>
      <c r="J302" s="5">
        <v>20151</v>
      </c>
      <c r="K302" s="5" t="s">
        <v>4009</v>
      </c>
      <c r="L302" s="5">
        <f>IF(ActividadesCom[[#This Row],[NIVEL 1]]&lt;&gt;0,VLOOKUP(ActividadesCom[[#This Row],[NIVEL 1]],Catálogo!A:B,2,FALSE),"")</f>
        <v>2</v>
      </c>
      <c r="M302" s="5">
        <v>1</v>
      </c>
      <c r="N302" s="6" t="s">
        <v>111</v>
      </c>
      <c r="O302" s="5">
        <v>20143</v>
      </c>
      <c r="P302" s="5" t="s">
        <v>4009</v>
      </c>
      <c r="Q302" s="5">
        <f>IF(ActividadesCom[[#This Row],[NIVEL 2]]&lt;&gt;0,VLOOKUP(ActividadesCom[[#This Row],[NIVEL 2]],Catálogo!A:B,2,FALSE),"")</f>
        <v>2</v>
      </c>
      <c r="R302" s="5">
        <v>1</v>
      </c>
      <c r="S302" s="6" t="s">
        <v>117</v>
      </c>
      <c r="T302" s="5">
        <v>20143</v>
      </c>
      <c r="U302" s="5" t="s">
        <v>4009</v>
      </c>
      <c r="V302" s="5">
        <f>IF(ActividadesCom[[#This Row],[NIVEL 3]]&lt;&gt;0,VLOOKUP(ActividadesCom[[#This Row],[NIVEL 3]],Catálogo!A:B,2,FALSE),"")</f>
        <v>2</v>
      </c>
      <c r="W302" s="5">
        <v>1</v>
      </c>
      <c r="X302" s="6" t="s">
        <v>111</v>
      </c>
      <c r="Y302" s="5">
        <v>20133</v>
      </c>
      <c r="Z302" s="5" t="s">
        <v>4009</v>
      </c>
      <c r="AA302" s="5">
        <f>IF(ActividadesCom[[#This Row],[NIVEL 4]]&lt;&gt;0,VLOOKUP(ActividadesCom[[#This Row],[NIVEL 4]],Catálogo!A:B,2,FALSE),"")</f>
        <v>2</v>
      </c>
      <c r="AB302" s="5">
        <v>1</v>
      </c>
      <c r="AC302" s="6" t="s">
        <v>33</v>
      </c>
      <c r="AD302" s="5" t="s">
        <v>61</v>
      </c>
      <c r="AE302" s="5" t="s">
        <v>4009</v>
      </c>
      <c r="AF302" s="5">
        <f>IF(ActividadesCom[[#This Row],[NIVEL 5]]&lt;&gt;0,VLOOKUP(ActividadesCom[[#This Row],[NIVEL 5]],Catálogo!A:B,2,FALSE),"")</f>
        <v>2</v>
      </c>
      <c r="AG302" s="5">
        <v>2</v>
      </c>
      <c r="AH302" s="2"/>
    </row>
    <row r="303" spans="1:34" ht="30" hidden="1" customHeight="1" x14ac:dyDescent="0.25">
      <c r="A303" s="7">
        <v>13470437</v>
      </c>
      <c r="B303" s="6" t="str">
        <f>VLOOKUP(ActividadesCom[[#This Row],[NO. DE CONTROL]],'LISTADO ESTUDIANTES'!A:C,2,FALSE)</f>
        <v>CARBALLO SANCHEZ JOSE HUMBERTO</v>
      </c>
      <c r="C303" s="6" t="str">
        <f>VLOOKUP(ActividadesCom[[#This Row],[NO. DE CONTROL]],'LISTADO ESTUDIANTES'!A:C,3,FALSE)</f>
        <v>INGENIERIA AMBIENTAL</v>
      </c>
      <c r="D303" s="5" t="str">
        <f>VLOOKUP(ActividadesCom[[#This Row],[NO. DE CONTROL]],'LISTADO ESTUDIANTES'!A:D,4,FALSE)</f>
        <v>BAJA</v>
      </c>
      <c r="E303" s="5">
        <f>SUM(ActividadesCom[[#This Row],[CRÉD. 1]],ActividadesCom[[#This Row],[CRÉD. 2]],ActividadesCom[[#This Row],[CRÉD. 3]],ActividadesCom[[#This Row],[CRÉD. 4]],ActividadesCom[[#This Row],[CRÉD. 5]])</f>
        <v>0</v>
      </c>
      <c r="F303" s="17" t="str">
        <f>IF(ActividadesCom[[#This Row],[ÚLTIMO SEMESTRE CON CRÉDITOS]]&gt;0,ROUND(AVERAGE(ActividadesCom[[#This Row],[VALOR NIVEL 5]],ActividadesCom[[#This Row],[VALOR NIVEL 4]],ActividadesCom[[#This Row],[VALOR NIVEL 3]],ActividadesCom[[#This Row],[VALOR NIVEL 2]],ActividadesCom[[#This Row],[VALOR NIVEL 1]]),0),"")</f>
        <v/>
      </c>
      <c r="G303" s="5" t="str">
        <f>IF(ActividadesCom[[#This Row],[PROMEDIO]]="","",IF(ActividadesCom[[#This Row],[PROMEDIO]]&gt;=4,"EXCELENTE",IF(ActividadesCom[[#This Row],[PROMEDIO]]&gt;=3,"NOTABLE",IF(ActividadesCom[[#This Row],[PROMEDIO]]&gt;=2,"BUENO",IF(ActividadesCom[[#This Row],[PROMEDIO]]=1,"SUFICIENTE","")))))</f>
        <v/>
      </c>
      <c r="H303" s="5">
        <f>MAX(ActividadesCom[[#This Row],[PERÍODO 1]],ActividadesCom[[#This Row],[PERÍODO 2]],ActividadesCom[[#This Row],[PERÍODO 3]],ActividadesCom[[#This Row],[PERÍODO 4]],ActividadesCom[[#This Row],[PERÍODO 5]])</f>
        <v>0</v>
      </c>
      <c r="I303" s="6"/>
      <c r="J303" s="5"/>
      <c r="K303" s="5"/>
      <c r="L303" s="5" t="str">
        <f>IF(ActividadesCom[[#This Row],[NIVEL 1]]&lt;&gt;0,VLOOKUP(ActividadesCom[[#This Row],[NIVEL 1]],Catálogo!A:B,2,FALSE),"")</f>
        <v/>
      </c>
      <c r="M303" s="5"/>
      <c r="N303" s="6"/>
      <c r="O303" s="5"/>
      <c r="P303" s="5"/>
      <c r="Q303" s="5" t="str">
        <f>IF(ActividadesCom[[#This Row],[NIVEL 2]]&lt;&gt;0,VLOOKUP(ActividadesCom[[#This Row],[NIVEL 2]],Catálogo!A:B,2,FALSE),"")</f>
        <v/>
      </c>
      <c r="R303" s="5"/>
      <c r="S303" s="6"/>
      <c r="T303" s="5"/>
      <c r="U303" s="5"/>
      <c r="V303" s="5" t="str">
        <f>IF(ActividadesCom[[#This Row],[NIVEL 3]]&lt;&gt;0,VLOOKUP(ActividadesCom[[#This Row],[NIVEL 3]],Catálogo!A:B,2,FALSE),"")</f>
        <v/>
      </c>
      <c r="W303" s="5"/>
      <c r="X303" s="6"/>
      <c r="Y303" s="5"/>
      <c r="Z303" s="5"/>
      <c r="AA303" s="5" t="str">
        <f>IF(ActividadesCom[[#This Row],[NIVEL 4]]&lt;&gt;0,VLOOKUP(ActividadesCom[[#This Row],[NIVEL 4]],Catálogo!A:B,2,FALSE),"")</f>
        <v/>
      </c>
      <c r="AB303" s="5"/>
      <c r="AC303" s="6"/>
      <c r="AD303" s="5"/>
      <c r="AE303" s="5"/>
      <c r="AF303" s="5" t="str">
        <f>IF(ActividadesCom[[#This Row],[NIVEL 5]]&lt;&gt;0,VLOOKUP(ActividadesCom[[#This Row],[NIVEL 5]],Catálogo!A:B,2,FALSE),"")</f>
        <v/>
      </c>
      <c r="AG303" s="5"/>
      <c r="AH303" s="2"/>
    </row>
    <row r="304" spans="1:34" ht="30" hidden="1" customHeight="1" x14ac:dyDescent="0.25">
      <c r="A304" s="7">
        <v>13470438</v>
      </c>
      <c r="B304" s="6" t="str">
        <f>VLOOKUP(ActividadesCom[[#This Row],[NO. DE CONTROL]],'LISTADO ESTUDIANTES'!A:C,2,FALSE)</f>
        <v>CRUZ CHAN CECILIA GABRIELA</v>
      </c>
      <c r="C304" s="6" t="str">
        <f>VLOOKUP(ActividadesCom[[#This Row],[NO. DE CONTROL]],'LISTADO ESTUDIANTES'!A:C,3,FALSE)</f>
        <v>INGENIERIA EN ADMINISTRACION</v>
      </c>
      <c r="D304" s="5" t="str">
        <f>VLOOKUP(ActividadesCom[[#This Row],[NO. DE CONTROL]],'LISTADO ESTUDIANTES'!A:D,4,FALSE)</f>
        <v>BAJA</v>
      </c>
      <c r="E304" s="5">
        <f>SUM(ActividadesCom[[#This Row],[CRÉD. 1]],ActividadesCom[[#This Row],[CRÉD. 2]],ActividadesCom[[#This Row],[CRÉD. 3]],ActividadesCom[[#This Row],[CRÉD. 4]],ActividadesCom[[#This Row],[CRÉD. 5]])</f>
        <v>1</v>
      </c>
      <c r="F304" s="17">
        <f>IF(ActividadesCom[[#This Row],[ÚLTIMO SEMESTRE CON CRÉDITOS]]&gt;0,ROUND(AVERAGE(ActividadesCom[[#This Row],[VALOR NIVEL 5]],ActividadesCom[[#This Row],[VALOR NIVEL 4]],ActividadesCom[[#This Row],[VALOR NIVEL 3]],ActividadesCom[[#This Row],[VALOR NIVEL 2]],ActividadesCom[[#This Row],[VALOR NIVEL 1]]),0),"")</f>
        <v>2</v>
      </c>
      <c r="G304" s="5" t="str">
        <f>IF(ActividadesCom[[#This Row],[PROMEDIO]]="","",IF(ActividadesCom[[#This Row],[PROMEDIO]]&gt;=4,"EXCELENTE",IF(ActividadesCom[[#This Row],[PROMEDIO]]&gt;=3,"NOTABLE",IF(ActividadesCom[[#This Row],[PROMEDIO]]&gt;=2,"BUENO",IF(ActividadesCom[[#This Row],[PROMEDIO]]=1,"SUFICIENTE","")))))</f>
        <v>BUENO</v>
      </c>
      <c r="H304" s="5">
        <f>MAX(ActividadesCom[[#This Row],[PERÍODO 1]],ActividadesCom[[#This Row],[PERÍODO 2]],ActividadesCom[[#This Row],[PERÍODO 3]],ActividadesCom[[#This Row],[PERÍODO 4]],ActividadesCom[[#This Row],[PERÍODO 5]])</f>
        <v>20151</v>
      </c>
      <c r="I304" s="6" t="s">
        <v>111</v>
      </c>
      <c r="J304" s="5">
        <v>20151</v>
      </c>
      <c r="K304" s="5" t="s">
        <v>4009</v>
      </c>
      <c r="L304" s="5">
        <f>IF(ActividadesCom[[#This Row],[NIVEL 1]]&lt;&gt;0,VLOOKUP(ActividadesCom[[#This Row],[NIVEL 1]],Catálogo!A:B,2,FALSE),"")</f>
        <v>2</v>
      </c>
      <c r="M304" s="5">
        <v>1</v>
      </c>
      <c r="N304" s="6"/>
      <c r="O304" s="5"/>
      <c r="P304" s="5"/>
      <c r="Q304" s="5" t="str">
        <f>IF(ActividadesCom[[#This Row],[NIVEL 2]]&lt;&gt;0,VLOOKUP(ActividadesCom[[#This Row],[NIVEL 2]],Catálogo!A:B,2,FALSE),"")</f>
        <v/>
      </c>
      <c r="R304" s="5"/>
      <c r="S304" s="6"/>
      <c r="T304" s="5"/>
      <c r="U304" s="5"/>
      <c r="V304" s="5" t="str">
        <f>IF(ActividadesCom[[#This Row],[NIVEL 3]]&lt;&gt;0,VLOOKUP(ActividadesCom[[#This Row],[NIVEL 3]],Catálogo!A:B,2,FALSE),"")</f>
        <v/>
      </c>
      <c r="W304" s="5"/>
      <c r="X304" s="6"/>
      <c r="Y304" s="5"/>
      <c r="Z304" s="5"/>
      <c r="AA304" s="5" t="str">
        <f>IF(ActividadesCom[[#This Row],[NIVEL 4]]&lt;&gt;0,VLOOKUP(ActividadesCom[[#This Row],[NIVEL 4]],Catálogo!A:B,2,FALSE),"")</f>
        <v/>
      </c>
      <c r="AB304" s="5"/>
      <c r="AC304" s="6"/>
      <c r="AD304" s="5"/>
      <c r="AE304" s="5"/>
      <c r="AF304" s="5" t="str">
        <f>IF(ActividadesCom[[#This Row],[NIVEL 5]]&lt;&gt;0,VLOOKUP(ActividadesCom[[#This Row],[NIVEL 5]],Catálogo!A:B,2,FALSE),"")</f>
        <v/>
      </c>
      <c r="AG304" s="5"/>
      <c r="AH304" s="2"/>
    </row>
    <row r="305" spans="1:34" ht="30" hidden="1" customHeight="1" x14ac:dyDescent="0.25">
      <c r="A305" s="7">
        <v>13470440</v>
      </c>
      <c r="B305" s="6" t="str">
        <f>VLOOKUP(ActividadesCom[[#This Row],[NO. DE CONTROL]],'LISTADO ESTUDIANTES'!A:C,2,FALSE)</f>
        <v>CRUZ CHABLE CARLOS ROBERTO</v>
      </c>
      <c r="C305" s="6" t="str">
        <f>VLOOKUP(ActividadesCom[[#This Row],[NO. DE CONTROL]],'LISTADO ESTUDIANTES'!A:C,3,FALSE)</f>
        <v>INGENIERIA EN ADMINISTRACION</v>
      </c>
      <c r="D305" s="5" t="str">
        <f>VLOOKUP(ActividadesCom[[#This Row],[NO. DE CONTROL]],'LISTADO ESTUDIANTES'!A:D,4,FALSE)</f>
        <v>BAJA</v>
      </c>
      <c r="E305" s="5">
        <f>SUM(ActividadesCom[[#This Row],[CRÉD. 1]],ActividadesCom[[#This Row],[CRÉD. 2]],ActividadesCom[[#This Row],[CRÉD. 3]],ActividadesCom[[#This Row],[CRÉD. 4]],ActividadesCom[[#This Row],[CRÉD. 5]])</f>
        <v>6</v>
      </c>
      <c r="F305" s="17">
        <f>IF(ActividadesCom[[#This Row],[ÚLTIMO SEMESTRE CON CRÉDITOS]]&gt;0,ROUND(AVERAGE(ActividadesCom[[#This Row],[VALOR NIVEL 5]],ActividadesCom[[#This Row],[VALOR NIVEL 4]],ActividadesCom[[#This Row],[VALOR NIVEL 3]],ActividadesCom[[#This Row],[VALOR NIVEL 2]],ActividadesCom[[#This Row],[VALOR NIVEL 1]]),0),"")</f>
        <v>2</v>
      </c>
      <c r="G305" s="5" t="str">
        <f>IF(ActividadesCom[[#This Row],[PROMEDIO]]="","",IF(ActividadesCom[[#This Row],[PROMEDIO]]&gt;=4,"EXCELENTE",IF(ActividadesCom[[#This Row],[PROMEDIO]]&gt;=3,"NOTABLE",IF(ActividadesCom[[#This Row],[PROMEDIO]]&gt;=2,"BUENO",IF(ActividadesCom[[#This Row],[PROMEDIO]]=1,"SUFICIENTE","")))))</f>
        <v>BUENO</v>
      </c>
      <c r="H305" s="5">
        <f>MAX(ActividadesCom[[#This Row],[PERÍODO 1]],ActividadesCom[[#This Row],[PERÍODO 2]],ActividadesCom[[#This Row],[PERÍODO 3]],ActividadesCom[[#This Row],[PERÍODO 4]],ActividadesCom[[#This Row],[PERÍODO 5]])</f>
        <v>20151</v>
      </c>
      <c r="I305" s="6" t="s">
        <v>39</v>
      </c>
      <c r="J305" s="5">
        <v>20151</v>
      </c>
      <c r="K305" s="5" t="s">
        <v>4009</v>
      </c>
      <c r="L305" s="5">
        <f>IF(ActividadesCom[[#This Row],[NIVEL 1]]&lt;&gt;0,VLOOKUP(ActividadesCom[[#This Row],[NIVEL 1]],Catálogo!A:B,2,FALSE),"")</f>
        <v>2</v>
      </c>
      <c r="M305" s="5">
        <v>1</v>
      </c>
      <c r="N305" s="6" t="s">
        <v>73</v>
      </c>
      <c r="O305" s="5">
        <v>20151</v>
      </c>
      <c r="P305" s="5" t="s">
        <v>4009</v>
      </c>
      <c r="Q305" s="5">
        <f>IF(ActividadesCom[[#This Row],[NIVEL 2]]&lt;&gt;0,VLOOKUP(ActividadesCom[[#This Row],[NIVEL 2]],Catálogo!A:B,2,FALSE),"")</f>
        <v>2</v>
      </c>
      <c r="R305" s="5">
        <v>2</v>
      </c>
      <c r="S305" s="6" t="s">
        <v>111</v>
      </c>
      <c r="T305" s="5">
        <v>20143</v>
      </c>
      <c r="U305" s="5" t="s">
        <v>4009</v>
      </c>
      <c r="V305" s="5">
        <f>IF(ActividadesCom[[#This Row],[NIVEL 3]]&lt;&gt;0,VLOOKUP(ActividadesCom[[#This Row],[NIVEL 3]],Catálogo!A:B,2,FALSE),"")</f>
        <v>2</v>
      </c>
      <c r="W305" s="5">
        <v>1</v>
      </c>
      <c r="X305" s="6"/>
      <c r="Y305" s="5"/>
      <c r="Z305" s="5"/>
      <c r="AA305" s="5" t="str">
        <f>IF(ActividadesCom[[#This Row],[NIVEL 4]]&lt;&gt;0,VLOOKUP(ActividadesCom[[#This Row],[NIVEL 4]],Catálogo!A:B,2,FALSE),"")</f>
        <v/>
      </c>
      <c r="AB305" s="5"/>
      <c r="AC305" s="6" t="s">
        <v>2</v>
      </c>
      <c r="AD305" s="5" t="s">
        <v>51</v>
      </c>
      <c r="AE305" s="5" t="s">
        <v>4009</v>
      </c>
      <c r="AF305" s="5">
        <f>IF(ActividadesCom[[#This Row],[NIVEL 5]]&lt;&gt;0,VLOOKUP(ActividadesCom[[#This Row],[NIVEL 5]],Catálogo!A:B,2,FALSE),"")</f>
        <v>2</v>
      </c>
      <c r="AG305" s="5">
        <v>2</v>
      </c>
      <c r="AH305" s="2"/>
    </row>
    <row r="306" spans="1:34" ht="30" hidden="1" customHeight="1" x14ac:dyDescent="0.25">
      <c r="A306" s="7">
        <v>13470441</v>
      </c>
      <c r="B306" s="6" t="str">
        <f>VLOOKUP(ActividadesCom[[#This Row],[NO. DE CONTROL]],'LISTADO ESTUDIANTES'!A:C,2,FALSE)</f>
        <v>R. DE LA GALA DIAZ KASSANDRA GUADALUPE</v>
      </c>
      <c r="C306" s="6" t="str">
        <f>VLOOKUP(ActividadesCom[[#This Row],[NO. DE CONTROL]],'LISTADO ESTUDIANTES'!A:C,3,FALSE)</f>
        <v>INGENIERIA EN ADMINISTRACION</v>
      </c>
      <c r="D306" s="5" t="str">
        <f>VLOOKUP(ActividadesCom[[#This Row],[NO. DE CONTROL]],'LISTADO ESTUDIANTES'!A:D,4,FALSE)</f>
        <v>BAJA</v>
      </c>
      <c r="E306" s="5">
        <f>SUM(ActividadesCom[[#This Row],[CRÉD. 1]],ActividadesCom[[#This Row],[CRÉD. 2]],ActividadesCom[[#This Row],[CRÉD. 3]],ActividadesCom[[#This Row],[CRÉD. 4]],ActividadesCom[[#This Row],[CRÉD. 5]])</f>
        <v>5</v>
      </c>
      <c r="F306" s="17">
        <f>IF(ActividadesCom[[#This Row],[ÚLTIMO SEMESTRE CON CRÉDITOS]]&gt;0,ROUND(AVERAGE(ActividadesCom[[#This Row],[VALOR NIVEL 5]],ActividadesCom[[#This Row],[VALOR NIVEL 4]],ActividadesCom[[#This Row],[VALOR NIVEL 3]],ActividadesCom[[#This Row],[VALOR NIVEL 2]],ActividadesCom[[#This Row],[VALOR NIVEL 1]]),0),"")</f>
        <v>2</v>
      </c>
      <c r="G306" s="5" t="str">
        <f>IF(ActividadesCom[[#This Row],[PROMEDIO]]="","",IF(ActividadesCom[[#This Row],[PROMEDIO]]&gt;=4,"EXCELENTE",IF(ActividadesCom[[#This Row],[PROMEDIO]]&gt;=3,"NOTABLE",IF(ActividadesCom[[#This Row],[PROMEDIO]]&gt;=2,"BUENO",IF(ActividadesCom[[#This Row],[PROMEDIO]]=1,"SUFICIENTE","")))))</f>
        <v>BUENO</v>
      </c>
      <c r="H306" s="5">
        <f>MAX(ActividadesCom[[#This Row],[PERÍODO 1]],ActividadesCom[[#This Row],[PERÍODO 2]],ActividadesCom[[#This Row],[PERÍODO 3]],ActividadesCom[[#This Row],[PERÍODO 4]],ActividadesCom[[#This Row],[PERÍODO 5]])</f>
        <v>20151</v>
      </c>
      <c r="I306" s="6" t="s">
        <v>3</v>
      </c>
      <c r="J306" s="5">
        <v>20151</v>
      </c>
      <c r="K306" s="5" t="s">
        <v>4009</v>
      </c>
      <c r="L306" s="5">
        <f>IF(ActividadesCom[[#This Row],[NIVEL 1]]&lt;&gt;0,VLOOKUP(ActividadesCom[[#This Row],[NIVEL 1]],Catálogo!A:B,2,FALSE),"")</f>
        <v>2</v>
      </c>
      <c r="M306" s="5">
        <v>1</v>
      </c>
      <c r="N306" s="6" t="s">
        <v>111</v>
      </c>
      <c r="O306" s="5">
        <v>20151</v>
      </c>
      <c r="P306" s="5" t="s">
        <v>4009</v>
      </c>
      <c r="Q306" s="5">
        <f>IF(ActividadesCom[[#This Row],[NIVEL 2]]&lt;&gt;0,VLOOKUP(ActividadesCom[[#This Row],[NIVEL 2]],Catálogo!A:B,2,FALSE),"")</f>
        <v>2</v>
      </c>
      <c r="R306" s="5">
        <v>2</v>
      </c>
      <c r="S306" s="6" t="s">
        <v>111</v>
      </c>
      <c r="T306" s="5" t="s">
        <v>190</v>
      </c>
      <c r="U306" s="5" t="s">
        <v>4009</v>
      </c>
      <c r="V306" s="5">
        <f>IF(ActividadesCom[[#This Row],[NIVEL 3]]&lt;&gt;0,VLOOKUP(ActividadesCom[[#This Row],[NIVEL 3]],Catálogo!A:B,2,FALSE),"")</f>
        <v>2</v>
      </c>
      <c r="W306" s="5">
        <v>1</v>
      </c>
      <c r="X306" s="6"/>
      <c r="Y306" s="5"/>
      <c r="Z306" s="5"/>
      <c r="AA306" s="5" t="str">
        <f>IF(ActividadesCom[[#This Row],[NIVEL 4]]&lt;&gt;0,VLOOKUP(ActividadesCom[[#This Row],[NIVEL 4]],Catálogo!A:B,2,FALSE),"")</f>
        <v/>
      </c>
      <c r="AB306" s="5"/>
      <c r="AC306" s="6" t="s">
        <v>81</v>
      </c>
      <c r="AD306" s="5">
        <v>20131</v>
      </c>
      <c r="AE306" s="5" t="s">
        <v>4009</v>
      </c>
      <c r="AF306" s="5">
        <f>IF(ActividadesCom[[#This Row],[NIVEL 5]]&lt;&gt;0,VLOOKUP(ActividadesCom[[#This Row],[NIVEL 5]],Catálogo!A:B,2,FALSE),"")</f>
        <v>2</v>
      </c>
      <c r="AG306" s="5">
        <v>1</v>
      </c>
      <c r="AH306" s="2"/>
    </row>
    <row r="307" spans="1:34" ht="30" hidden="1" customHeight="1" x14ac:dyDescent="0.25">
      <c r="A307" s="7">
        <v>13470443</v>
      </c>
      <c r="B307" s="6" t="str">
        <f>VLOOKUP(ActividadesCom[[#This Row],[NO. DE CONTROL]],'LISTADO ESTUDIANTES'!A:C,2,FALSE)</f>
        <v>BALAN DUARTE ADRIAN DEL JESUS</v>
      </c>
      <c r="C307" s="6" t="str">
        <f>VLOOKUP(ActividadesCom[[#This Row],[NO. DE CONTROL]],'LISTADO ESTUDIANTES'!A:C,3,FALSE)</f>
        <v>INGENIERIA EN SISTEMAS COMPUTACIONALES</v>
      </c>
      <c r="D307" s="5" t="str">
        <f>VLOOKUP(ActividadesCom[[#This Row],[NO. DE CONTROL]],'LISTADO ESTUDIANTES'!A:D,4,FALSE)</f>
        <v>BAJA</v>
      </c>
      <c r="E307" s="5">
        <f>SUM(ActividadesCom[[#This Row],[CRÉD. 1]],ActividadesCom[[#This Row],[CRÉD. 2]],ActividadesCom[[#This Row],[CRÉD. 3]],ActividadesCom[[#This Row],[CRÉD. 4]],ActividadesCom[[#This Row],[CRÉD. 5]])</f>
        <v>0</v>
      </c>
      <c r="F307" s="17" t="str">
        <f>IF(ActividadesCom[[#This Row],[ÚLTIMO SEMESTRE CON CRÉDITOS]]&gt;0,ROUND(AVERAGE(ActividadesCom[[#This Row],[VALOR NIVEL 5]],ActividadesCom[[#This Row],[VALOR NIVEL 4]],ActividadesCom[[#This Row],[VALOR NIVEL 3]],ActividadesCom[[#This Row],[VALOR NIVEL 2]],ActividadesCom[[#This Row],[VALOR NIVEL 1]]),0),"")</f>
        <v/>
      </c>
      <c r="G307" s="5" t="str">
        <f>IF(ActividadesCom[[#This Row],[PROMEDIO]]="","",IF(ActividadesCom[[#This Row],[PROMEDIO]]&gt;=4,"EXCELENTE",IF(ActividadesCom[[#This Row],[PROMEDIO]]&gt;=3,"NOTABLE",IF(ActividadesCom[[#This Row],[PROMEDIO]]&gt;=2,"BUENO",IF(ActividadesCom[[#This Row],[PROMEDIO]]=1,"SUFICIENTE","")))))</f>
        <v/>
      </c>
      <c r="H307" s="5">
        <f>MAX(ActividadesCom[[#This Row],[PERÍODO 1]],ActividadesCom[[#This Row],[PERÍODO 2]],ActividadesCom[[#This Row],[PERÍODO 3]],ActividadesCom[[#This Row],[PERÍODO 4]],ActividadesCom[[#This Row],[PERÍODO 5]])</f>
        <v>0</v>
      </c>
      <c r="I307" s="6"/>
      <c r="J307" s="5"/>
      <c r="K307" s="5"/>
      <c r="L307" s="5" t="str">
        <f>IF(ActividadesCom[[#This Row],[NIVEL 1]]&lt;&gt;0,VLOOKUP(ActividadesCom[[#This Row],[NIVEL 1]],Catálogo!A:B,2,FALSE),"")</f>
        <v/>
      </c>
      <c r="M307" s="5"/>
      <c r="N307" s="6"/>
      <c r="O307" s="5"/>
      <c r="P307" s="5"/>
      <c r="Q307" s="5" t="str">
        <f>IF(ActividadesCom[[#This Row],[NIVEL 2]]&lt;&gt;0,VLOOKUP(ActividadesCom[[#This Row],[NIVEL 2]],Catálogo!A:B,2,FALSE),"")</f>
        <v/>
      </c>
      <c r="R307" s="5"/>
      <c r="S307" s="6"/>
      <c r="T307" s="5"/>
      <c r="U307" s="5"/>
      <c r="V307" s="5" t="str">
        <f>IF(ActividadesCom[[#This Row],[NIVEL 3]]&lt;&gt;0,VLOOKUP(ActividadesCom[[#This Row],[NIVEL 3]],Catálogo!A:B,2,FALSE),"")</f>
        <v/>
      </c>
      <c r="W307" s="5"/>
      <c r="X307" s="6"/>
      <c r="Y307" s="5"/>
      <c r="Z307" s="5"/>
      <c r="AA307" s="5" t="str">
        <f>IF(ActividadesCom[[#This Row],[NIVEL 4]]&lt;&gt;0,VLOOKUP(ActividadesCom[[#This Row],[NIVEL 4]],Catálogo!A:B,2,FALSE),"")</f>
        <v/>
      </c>
      <c r="AB307" s="5"/>
      <c r="AC307" s="6"/>
      <c r="AD307" s="5"/>
      <c r="AE307" s="5"/>
      <c r="AF307" s="5" t="str">
        <f>IF(ActividadesCom[[#This Row],[NIVEL 5]]&lt;&gt;0,VLOOKUP(ActividadesCom[[#This Row],[NIVEL 5]],Catálogo!A:B,2,FALSE),"")</f>
        <v/>
      </c>
      <c r="AG307" s="5"/>
      <c r="AH307" s="2"/>
    </row>
    <row r="308" spans="1:34" ht="30" hidden="1" customHeight="1" x14ac:dyDescent="0.25">
      <c r="A308" s="7">
        <v>13470445</v>
      </c>
      <c r="B308" s="6" t="str">
        <f>VLOOKUP(ActividadesCom[[#This Row],[NO. DE CONTROL]],'LISTADO ESTUDIANTES'!A:C,2,FALSE)</f>
        <v>GARCIA CAMPOS JONATHAN IVAN</v>
      </c>
      <c r="C308" s="6" t="str">
        <f>VLOOKUP(ActividadesCom[[#This Row],[NO. DE CONTROL]],'LISTADO ESTUDIANTES'!A:C,3,FALSE)</f>
        <v>INGENIERIA AMBIENTAL</v>
      </c>
      <c r="D308" s="5" t="str">
        <f>VLOOKUP(ActividadesCom[[#This Row],[NO. DE CONTROL]],'LISTADO ESTUDIANTES'!A:D,4,FALSE)</f>
        <v>BAJA</v>
      </c>
      <c r="E308" s="5">
        <f>SUM(ActividadesCom[[#This Row],[CRÉD. 1]],ActividadesCom[[#This Row],[CRÉD. 2]],ActividadesCom[[#This Row],[CRÉD. 3]],ActividadesCom[[#This Row],[CRÉD. 4]],ActividadesCom[[#This Row],[CRÉD. 5]])</f>
        <v>5</v>
      </c>
      <c r="F308" s="17">
        <f>IF(ActividadesCom[[#This Row],[ÚLTIMO SEMESTRE CON CRÉDITOS]]&gt;0,ROUND(AVERAGE(ActividadesCom[[#This Row],[VALOR NIVEL 5]],ActividadesCom[[#This Row],[VALOR NIVEL 4]],ActividadesCom[[#This Row],[VALOR NIVEL 3]],ActividadesCom[[#This Row],[VALOR NIVEL 2]],ActividadesCom[[#This Row],[VALOR NIVEL 1]]),0),"")</f>
        <v>2</v>
      </c>
      <c r="G308" s="5" t="str">
        <f>IF(ActividadesCom[[#This Row],[PROMEDIO]]="","",IF(ActividadesCom[[#This Row],[PROMEDIO]]&gt;=4,"EXCELENTE",IF(ActividadesCom[[#This Row],[PROMEDIO]]&gt;=3,"NOTABLE",IF(ActividadesCom[[#This Row],[PROMEDIO]]&gt;=2,"BUENO",IF(ActividadesCom[[#This Row],[PROMEDIO]]=1,"SUFICIENTE","")))))</f>
        <v>BUENO</v>
      </c>
      <c r="H308" s="5">
        <f>MAX(ActividadesCom[[#This Row],[PERÍODO 1]],ActividadesCom[[#This Row],[PERÍODO 2]],ActividadesCom[[#This Row],[PERÍODO 3]],ActividadesCom[[#This Row],[PERÍODO 4]],ActividadesCom[[#This Row],[PERÍODO 5]])</f>
        <v>20163</v>
      </c>
      <c r="I308" s="6" t="s">
        <v>128</v>
      </c>
      <c r="J308" s="5">
        <v>20161</v>
      </c>
      <c r="K308" s="5" t="s">
        <v>4009</v>
      </c>
      <c r="L308" s="5">
        <f>IF(ActividadesCom[[#This Row],[NIVEL 1]]&lt;&gt;0,VLOOKUP(ActividadesCom[[#This Row],[NIVEL 1]],Catálogo!A:B,2,FALSE),"")</f>
        <v>2</v>
      </c>
      <c r="M308" s="5">
        <v>1</v>
      </c>
      <c r="N308" s="6" t="s">
        <v>431</v>
      </c>
      <c r="O308" s="5">
        <v>20163</v>
      </c>
      <c r="P308" s="5" t="s">
        <v>4009</v>
      </c>
      <c r="Q308" s="5">
        <f>IF(ActividadesCom[[#This Row],[NIVEL 2]]&lt;&gt;0,VLOOKUP(ActividadesCom[[#This Row],[NIVEL 2]],Catálogo!A:B,2,FALSE),"")</f>
        <v>2</v>
      </c>
      <c r="R308" s="5">
        <v>1</v>
      </c>
      <c r="S308" s="6" t="s">
        <v>500</v>
      </c>
      <c r="T308" s="5">
        <v>20161</v>
      </c>
      <c r="U308" s="5" t="s">
        <v>4009</v>
      </c>
      <c r="V308" s="5">
        <f>IF(ActividadesCom[[#This Row],[NIVEL 3]]&lt;&gt;0,VLOOKUP(ActividadesCom[[#This Row],[NIVEL 3]],Catálogo!A:B,2,FALSE),"")</f>
        <v>2</v>
      </c>
      <c r="W308" s="5">
        <v>1</v>
      </c>
      <c r="X308" s="6" t="s">
        <v>502</v>
      </c>
      <c r="Y308" s="5">
        <v>20163</v>
      </c>
      <c r="Z308" s="5" t="s">
        <v>4009</v>
      </c>
      <c r="AA308" s="5">
        <f>IF(ActividadesCom[[#This Row],[NIVEL 4]]&lt;&gt;0,VLOOKUP(ActividadesCom[[#This Row],[NIVEL 4]],Catálogo!A:B,2,FALSE),"")</f>
        <v>2</v>
      </c>
      <c r="AB308" s="5">
        <v>1</v>
      </c>
      <c r="AC308" s="6" t="s">
        <v>104</v>
      </c>
      <c r="AD308" s="5">
        <v>20133</v>
      </c>
      <c r="AE308" s="5" t="s">
        <v>4009</v>
      </c>
      <c r="AF308" s="5">
        <f>IF(ActividadesCom[[#This Row],[NIVEL 5]]&lt;&gt;0,VLOOKUP(ActividadesCom[[#This Row],[NIVEL 5]],Catálogo!A:B,2,FALSE),"")</f>
        <v>2</v>
      </c>
      <c r="AG308" s="5">
        <v>1</v>
      </c>
      <c r="AH308" s="2"/>
    </row>
    <row r="309" spans="1:34" ht="30" hidden="1" customHeight="1" x14ac:dyDescent="0.25">
      <c r="A309" s="7">
        <v>13470447</v>
      </c>
      <c r="B309" s="6" t="str">
        <f>VLOOKUP(ActividadesCom[[#This Row],[NO. DE CONTROL]],'LISTADO ESTUDIANTES'!A:C,2,FALSE)</f>
        <v>LUNA TZAB LUIS ALFONSO</v>
      </c>
      <c r="C309" s="6" t="str">
        <f>VLOOKUP(ActividadesCom[[#This Row],[NO. DE CONTROL]],'LISTADO ESTUDIANTES'!A:C,3,FALSE)</f>
        <v>INGENIERIA CIVIL</v>
      </c>
      <c r="D309" s="5" t="str">
        <f>VLOOKUP(ActividadesCom[[#This Row],[NO. DE CONTROL]],'LISTADO ESTUDIANTES'!A:D,4,FALSE)</f>
        <v>BAJA</v>
      </c>
      <c r="E309" s="5">
        <f>SUM(ActividadesCom[[#This Row],[CRÉD. 1]],ActividadesCom[[#This Row],[CRÉD. 2]],ActividadesCom[[#This Row],[CRÉD. 3]],ActividadesCom[[#This Row],[CRÉD. 4]],ActividadesCom[[#This Row],[CRÉD. 5]])</f>
        <v>1</v>
      </c>
      <c r="F309" s="17">
        <f>IF(ActividadesCom[[#This Row],[ÚLTIMO SEMESTRE CON CRÉDITOS]]&gt;0,ROUND(AVERAGE(ActividadesCom[[#This Row],[VALOR NIVEL 5]],ActividadesCom[[#This Row],[VALOR NIVEL 4]],ActividadesCom[[#This Row],[VALOR NIVEL 3]],ActividadesCom[[#This Row],[VALOR NIVEL 2]],ActividadesCom[[#This Row],[VALOR NIVEL 1]]),0),"")</f>
        <v>2</v>
      </c>
      <c r="G309" s="5" t="str">
        <f>IF(ActividadesCom[[#This Row],[PROMEDIO]]="","",IF(ActividadesCom[[#This Row],[PROMEDIO]]&gt;=4,"EXCELENTE",IF(ActividadesCom[[#This Row],[PROMEDIO]]&gt;=3,"NOTABLE",IF(ActividadesCom[[#This Row],[PROMEDIO]]&gt;=2,"BUENO",IF(ActividadesCom[[#This Row],[PROMEDIO]]=1,"SUFICIENTE","")))))</f>
        <v>BUENO</v>
      </c>
      <c r="H309" s="5">
        <f>MAX(ActividadesCom[[#This Row],[PERÍODO 1]],ActividadesCom[[#This Row],[PERÍODO 2]],ActividadesCom[[#This Row],[PERÍODO 3]],ActividadesCom[[#This Row],[PERÍODO 4]],ActividadesCom[[#This Row],[PERÍODO 5]])</f>
        <v>20141</v>
      </c>
      <c r="I309" s="6"/>
      <c r="J309" s="5"/>
      <c r="K309" s="5"/>
      <c r="L309" s="5" t="str">
        <f>IF(ActividadesCom[[#This Row],[NIVEL 1]]&lt;&gt;0,VLOOKUP(ActividadesCom[[#This Row],[NIVEL 1]],Catálogo!A:B,2,FALSE),"")</f>
        <v/>
      </c>
      <c r="M309" s="5"/>
      <c r="N309" s="6"/>
      <c r="O309" s="5"/>
      <c r="P309" s="5"/>
      <c r="Q309" s="5" t="str">
        <f>IF(ActividadesCom[[#This Row],[NIVEL 2]]&lt;&gt;0,VLOOKUP(ActividadesCom[[#This Row],[NIVEL 2]],Catálogo!A:B,2,FALSE),"")</f>
        <v/>
      </c>
      <c r="R309" s="5"/>
      <c r="S309" s="6"/>
      <c r="T309" s="5"/>
      <c r="U309" s="5"/>
      <c r="V309" s="5" t="str">
        <f>IF(ActividadesCom[[#This Row],[NIVEL 3]]&lt;&gt;0,VLOOKUP(ActividadesCom[[#This Row],[NIVEL 3]],Catálogo!A:B,2,FALSE),"")</f>
        <v/>
      </c>
      <c r="W309" s="5"/>
      <c r="X309" s="6"/>
      <c r="Y309" s="5"/>
      <c r="Z309" s="5"/>
      <c r="AA309" s="5" t="str">
        <f>IF(ActividadesCom[[#This Row],[NIVEL 4]]&lt;&gt;0,VLOOKUP(ActividadesCom[[#This Row],[NIVEL 4]],Catálogo!A:B,2,FALSE),"")</f>
        <v/>
      </c>
      <c r="AB309" s="5"/>
      <c r="AC309" s="6" t="s">
        <v>42</v>
      </c>
      <c r="AD309" s="5">
        <v>20141</v>
      </c>
      <c r="AE309" s="5" t="s">
        <v>4009</v>
      </c>
      <c r="AF309" s="5">
        <f>IF(ActividadesCom[[#This Row],[NIVEL 5]]&lt;&gt;0,VLOOKUP(ActividadesCom[[#This Row],[NIVEL 5]],Catálogo!A:B,2,FALSE),"")</f>
        <v>2</v>
      </c>
      <c r="AG309" s="5">
        <v>1</v>
      </c>
      <c r="AH309" s="2"/>
    </row>
    <row r="310" spans="1:34" ht="30" hidden="1" customHeight="1" x14ac:dyDescent="0.25">
      <c r="A310" s="7">
        <v>13470448</v>
      </c>
      <c r="B310" s="6" t="str">
        <f>VLOOKUP(ActividadesCom[[#This Row],[NO. DE CONTROL]],'LISTADO ESTUDIANTES'!A:C,2,FALSE)</f>
        <v>BALAN DUARTE CHRISTIAN DEL JESUS</v>
      </c>
      <c r="C310" s="6" t="str">
        <f>VLOOKUP(ActividadesCom[[#This Row],[NO. DE CONTROL]],'LISTADO ESTUDIANTES'!A:C,3,FALSE)</f>
        <v>INGENIERIA EN GESTION EMPRESARIAL</v>
      </c>
      <c r="D310" s="5" t="str">
        <f>VLOOKUP(ActividadesCom[[#This Row],[NO. DE CONTROL]],'LISTADO ESTUDIANTES'!A:D,4,FALSE)</f>
        <v>BAJA</v>
      </c>
      <c r="E310" s="5">
        <f>SUM(ActividadesCom[[#This Row],[CRÉD. 1]],ActividadesCom[[#This Row],[CRÉD. 2]],ActividadesCom[[#This Row],[CRÉD. 3]],ActividadesCom[[#This Row],[CRÉD. 4]],ActividadesCom[[#This Row],[CRÉD. 5]])</f>
        <v>0</v>
      </c>
      <c r="F310" s="17" t="str">
        <f>IF(ActividadesCom[[#This Row],[ÚLTIMO SEMESTRE CON CRÉDITOS]]&gt;0,ROUND(AVERAGE(ActividadesCom[[#This Row],[VALOR NIVEL 5]],ActividadesCom[[#This Row],[VALOR NIVEL 4]],ActividadesCom[[#This Row],[VALOR NIVEL 3]],ActividadesCom[[#This Row],[VALOR NIVEL 2]],ActividadesCom[[#This Row],[VALOR NIVEL 1]]),0),"")</f>
        <v/>
      </c>
      <c r="G310" s="5" t="str">
        <f>IF(ActividadesCom[[#This Row],[PROMEDIO]]="","",IF(ActividadesCom[[#This Row],[PROMEDIO]]&gt;=4,"EXCELENTE",IF(ActividadesCom[[#This Row],[PROMEDIO]]&gt;=3,"NOTABLE",IF(ActividadesCom[[#This Row],[PROMEDIO]]&gt;=2,"BUENO",IF(ActividadesCom[[#This Row],[PROMEDIO]]=1,"SUFICIENTE","")))))</f>
        <v/>
      </c>
      <c r="H310" s="5">
        <f>MAX(ActividadesCom[[#This Row],[PERÍODO 1]],ActividadesCom[[#This Row],[PERÍODO 2]],ActividadesCom[[#This Row],[PERÍODO 3]],ActividadesCom[[#This Row],[PERÍODO 4]],ActividadesCom[[#This Row],[PERÍODO 5]])</f>
        <v>0</v>
      </c>
      <c r="I310" s="6"/>
      <c r="J310" s="5"/>
      <c r="K310" s="5"/>
      <c r="L310" s="5" t="str">
        <f>IF(ActividadesCom[[#This Row],[NIVEL 1]]&lt;&gt;0,VLOOKUP(ActividadesCom[[#This Row],[NIVEL 1]],Catálogo!A:B,2,FALSE),"")</f>
        <v/>
      </c>
      <c r="M310" s="5"/>
      <c r="N310" s="6"/>
      <c r="O310" s="5"/>
      <c r="P310" s="5"/>
      <c r="Q310" s="5" t="str">
        <f>IF(ActividadesCom[[#This Row],[NIVEL 2]]&lt;&gt;0,VLOOKUP(ActividadesCom[[#This Row],[NIVEL 2]],Catálogo!A:B,2,FALSE),"")</f>
        <v/>
      </c>
      <c r="R310" s="5"/>
      <c r="S310" s="6"/>
      <c r="T310" s="5"/>
      <c r="U310" s="5"/>
      <c r="V310" s="5" t="str">
        <f>IF(ActividadesCom[[#This Row],[NIVEL 3]]&lt;&gt;0,VLOOKUP(ActividadesCom[[#This Row],[NIVEL 3]],Catálogo!A:B,2,FALSE),"")</f>
        <v/>
      </c>
      <c r="W310" s="5"/>
      <c r="X310" s="6"/>
      <c r="Y310" s="5"/>
      <c r="Z310" s="5"/>
      <c r="AA310" s="5" t="str">
        <f>IF(ActividadesCom[[#This Row],[NIVEL 4]]&lt;&gt;0,VLOOKUP(ActividadesCom[[#This Row],[NIVEL 4]],Catálogo!A:B,2,FALSE),"")</f>
        <v/>
      </c>
      <c r="AB310" s="5"/>
      <c r="AC310" s="6"/>
      <c r="AD310" s="5"/>
      <c r="AE310" s="5"/>
      <c r="AF310" s="5" t="str">
        <f>IF(ActividadesCom[[#This Row],[NIVEL 5]]&lt;&gt;0,VLOOKUP(ActividadesCom[[#This Row],[NIVEL 5]],Catálogo!A:B,2,FALSE),"")</f>
        <v/>
      </c>
      <c r="AG310" s="5"/>
      <c r="AH310" s="2"/>
    </row>
    <row r="311" spans="1:34" ht="30" hidden="1" customHeight="1" x14ac:dyDescent="0.25">
      <c r="A311" s="7">
        <v>13470449</v>
      </c>
      <c r="B311" s="6" t="str">
        <f>VLOOKUP(ActividadesCom[[#This Row],[NO. DE CONTROL]],'LISTADO ESTUDIANTES'!A:C,2,FALSE)</f>
        <v>VIVAS GUEMES PEDRO JESUS</v>
      </c>
      <c r="C311" s="6" t="str">
        <f>VLOOKUP(ActividadesCom[[#This Row],[NO. DE CONTROL]],'LISTADO ESTUDIANTES'!A:C,3,FALSE)</f>
        <v>INGENIERIA EN GESTION EMPRESARIAL</v>
      </c>
      <c r="D311" s="5" t="str">
        <f>VLOOKUP(ActividadesCom[[#This Row],[NO. DE CONTROL]],'LISTADO ESTUDIANTES'!A:D,4,FALSE)</f>
        <v>BAJA</v>
      </c>
      <c r="E311" s="5">
        <f>SUM(ActividadesCom[[#This Row],[CRÉD. 1]],ActividadesCom[[#This Row],[CRÉD. 2]],ActividadesCom[[#This Row],[CRÉD. 3]],ActividadesCom[[#This Row],[CRÉD. 4]],ActividadesCom[[#This Row],[CRÉD. 5]])</f>
        <v>0</v>
      </c>
      <c r="F311" s="17" t="str">
        <f>IF(ActividadesCom[[#This Row],[ÚLTIMO SEMESTRE CON CRÉDITOS]]&gt;0,ROUND(AVERAGE(ActividadesCom[[#This Row],[VALOR NIVEL 5]],ActividadesCom[[#This Row],[VALOR NIVEL 4]],ActividadesCom[[#This Row],[VALOR NIVEL 3]],ActividadesCom[[#This Row],[VALOR NIVEL 2]],ActividadesCom[[#This Row],[VALOR NIVEL 1]]),0),"")</f>
        <v/>
      </c>
      <c r="G311" s="5" t="str">
        <f>IF(ActividadesCom[[#This Row],[PROMEDIO]]="","",IF(ActividadesCom[[#This Row],[PROMEDIO]]&gt;=4,"EXCELENTE",IF(ActividadesCom[[#This Row],[PROMEDIO]]&gt;=3,"NOTABLE",IF(ActividadesCom[[#This Row],[PROMEDIO]]&gt;=2,"BUENO",IF(ActividadesCom[[#This Row],[PROMEDIO]]=1,"SUFICIENTE","")))))</f>
        <v/>
      </c>
      <c r="H311" s="5">
        <f>MAX(ActividadesCom[[#This Row],[PERÍODO 1]],ActividadesCom[[#This Row],[PERÍODO 2]],ActividadesCom[[#This Row],[PERÍODO 3]],ActividadesCom[[#This Row],[PERÍODO 4]],ActividadesCom[[#This Row],[PERÍODO 5]])</f>
        <v>0</v>
      </c>
      <c r="I311" s="6"/>
      <c r="J311" s="5"/>
      <c r="K311" s="5"/>
      <c r="L311" s="5" t="str">
        <f>IF(ActividadesCom[[#This Row],[NIVEL 1]]&lt;&gt;0,VLOOKUP(ActividadesCom[[#This Row],[NIVEL 1]],Catálogo!A:B,2,FALSE),"")</f>
        <v/>
      </c>
      <c r="M311" s="5"/>
      <c r="N311" s="6"/>
      <c r="O311" s="5"/>
      <c r="P311" s="5"/>
      <c r="Q311" s="5" t="str">
        <f>IF(ActividadesCom[[#This Row],[NIVEL 2]]&lt;&gt;0,VLOOKUP(ActividadesCom[[#This Row],[NIVEL 2]],Catálogo!A:B,2,FALSE),"")</f>
        <v/>
      </c>
      <c r="R311" s="5"/>
      <c r="S311" s="6"/>
      <c r="T311" s="5"/>
      <c r="U311" s="5"/>
      <c r="V311" s="5" t="str">
        <f>IF(ActividadesCom[[#This Row],[NIVEL 3]]&lt;&gt;0,VLOOKUP(ActividadesCom[[#This Row],[NIVEL 3]],Catálogo!A:B,2,FALSE),"")</f>
        <v/>
      </c>
      <c r="W311" s="5"/>
      <c r="X311" s="6"/>
      <c r="Y311" s="5"/>
      <c r="Z311" s="5"/>
      <c r="AA311" s="5" t="str">
        <f>IF(ActividadesCom[[#This Row],[NIVEL 4]]&lt;&gt;0,VLOOKUP(ActividadesCom[[#This Row],[NIVEL 4]],Catálogo!A:B,2,FALSE),"")</f>
        <v/>
      </c>
      <c r="AB311" s="5"/>
      <c r="AC311" s="6"/>
      <c r="AD311" s="5"/>
      <c r="AE311" s="5"/>
      <c r="AF311" s="5" t="str">
        <f>IF(ActividadesCom[[#This Row],[NIVEL 5]]&lt;&gt;0,VLOOKUP(ActividadesCom[[#This Row],[NIVEL 5]],Catálogo!A:B,2,FALSE),"")</f>
        <v/>
      </c>
      <c r="AG311" s="5"/>
      <c r="AH311" s="2"/>
    </row>
    <row r="312" spans="1:34" ht="30" hidden="1" customHeight="1" x14ac:dyDescent="0.25">
      <c r="A312" s="7">
        <v>13470450</v>
      </c>
      <c r="B312" s="6" t="str">
        <f>VLOOKUP(ActividadesCom[[#This Row],[NO. DE CONTROL]],'LISTADO ESTUDIANTES'!A:C,2,FALSE)</f>
        <v>ESCALANTE VELA JESUS ABRAHAM</v>
      </c>
      <c r="C312" s="6" t="str">
        <f>VLOOKUP(ActividadesCom[[#This Row],[NO. DE CONTROL]],'LISTADO ESTUDIANTES'!A:C,3,FALSE)</f>
        <v>INGENIERIA AMBIENTAL</v>
      </c>
      <c r="D312" s="5" t="str">
        <f>VLOOKUP(ActividadesCom[[#This Row],[NO. DE CONTROL]],'LISTADO ESTUDIANTES'!A:D,4,FALSE)</f>
        <v>BAJA</v>
      </c>
      <c r="E312" s="5">
        <f>SUM(ActividadesCom[[#This Row],[CRÉD. 1]],ActividadesCom[[#This Row],[CRÉD. 2]],ActividadesCom[[#This Row],[CRÉD. 3]],ActividadesCom[[#This Row],[CRÉD. 4]],ActividadesCom[[#This Row],[CRÉD. 5]])</f>
        <v>1</v>
      </c>
      <c r="F312" s="17">
        <f>IF(ActividadesCom[[#This Row],[ÚLTIMO SEMESTRE CON CRÉDITOS]]&gt;0,ROUND(AVERAGE(ActividadesCom[[#This Row],[VALOR NIVEL 5]],ActividadesCom[[#This Row],[VALOR NIVEL 4]],ActividadesCom[[#This Row],[VALOR NIVEL 3]],ActividadesCom[[#This Row],[VALOR NIVEL 2]],ActividadesCom[[#This Row],[VALOR NIVEL 1]]),0),"")</f>
        <v>2</v>
      </c>
      <c r="G312" s="5" t="str">
        <f>IF(ActividadesCom[[#This Row],[PROMEDIO]]="","",IF(ActividadesCom[[#This Row],[PROMEDIO]]&gt;=4,"EXCELENTE",IF(ActividadesCom[[#This Row],[PROMEDIO]]&gt;=3,"NOTABLE",IF(ActividadesCom[[#This Row],[PROMEDIO]]&gt;=2,"BUENO",IF(ActividadesCom[[#This Row],[PROMEDIO]]=1,"SUFICIENTE","")))))</f>
        <v>BUENO</v>
      </c>
      <c r="H312" s="5">
        <f>MAX(ActividadesCom[[#This Row],[PERÍODO 1]],ActividadesCom[[#This Row],[PERÍODO 2]],ActividadesCom[[#This Row],[PERÍODO 3]],ActividadesCom[[#This Row],[PERÍODO 4]],ActividadesCom[[#This Row],[PERÍODO 5]])</f>
        <v>20141</v>
      </c>
      <c r="I312" s="6" t="s">
        <v>7</v>
      </c>
      <c r="J312" s="5">
        <v>20141</v>
      </c>
      <c r="K312" s="5" t="s">
        <v>4009</v>
      </c>
      <c r="L312" s="5">
        <f>IF(ActividadesCom[[#This Row],[NIVEL 1]]&lt;&gt;0,VLOOKUP(ActividadesCom[[#This Row],[NIVEL 1]],Catálogo!A:B,2,FALSE),"")</f>
        <v>2</v>
      </c>
      <c r="M312" s="5">
        <v>1</v>
      </c>
      <c r="N312" s="6"/>
      <c r="O312" s="5"/>
      <c r="P312" s="5"/>
      <c r="Q312" s="5" t="str">
        <f>IF(ActividadesCom[[#This Row],[NIVEL 2]]&lt;&gt;0,VLOOKUP(ActividadesCom[[#This Row],[NIVEL 2]],Catálogo!A:B,2,FALSE),"")</f>
        <v/>
      </c>
      <c r="R312" s="5"/>
      <c r="S312" s="6"/>
      <c r="T312" s="5"/>
      <c r="U312" s="5"/>
      <c r="V312" s="5" t="str">
        <f>IF(ActividadesCom[[#This Row],[NIVEL 3]]&lt;&gt;0,VLOOKUP(ActividadesCom[[#This Row],[NIVEL 3]],Catálogo!A:B,2,FALSE),"")</f>
        <v/>
      </c>
      <c r="W312" s="5"/>
      <c r="X312" s="6"/>
      <c r="Y312" s="5"/>
      <c r="Z312" s="5"/>
      <c r="AA312" s="5" t="str">
        <f>IF(ActividadesCom[[#This Row],[NIVEL 4]]&lt;&gt;0,VLOOKUP(ActividadesCom[[#This Row],[NIVEL 4]],Catálogo!A:B,2,FALSE),"")</f>
        <v/>
      </c>
      <c r="AB312" s="5"/>
      <c r="AC312" s="6"/>
      <c r="AD312" s="5"/>
      <c r="AE312" s="5"/>
      <c r="AF312" s="5" t="str">
        <f>IF(ActividadesCom[[#This Row],[NIVEL 5]]&lt;&gt;0,VLOOKUP(ActividadesCom[[#This Row],[NIVEL 5]],Catálogo!A:B,2,FALSE),"")</f>
        <v/>
      </c>
      <c r="AG312" s="5"/>
      <c r="AH312" s="2"/>
    </row>
    <row r="313" spans="1:34" ht="30" hidden="1" customHeight="1" x14ac:dyDescent="0.25">
      <c r="A313" s="7">
        <v>13470451</v>
      </c>
      <c r="B313" s="6" t="str">
        <f>VLOOKUP(ActividadesCom[[#This Row],[NO. DE CONTROL]],'LISTADO ESTUDIANTES'!A:C,2,FALSE)</f>
        <v>MAY SALAZAR YULI DANIELA</v>
      </c>
      <c r="C313" s="6" t="str">
        <f>VLOOKUP(ActividadesCom[[#This Row],[NO. DE CONTROL]],'LISTADO ESTUDIANTES'!A:C,3,FALSE)</f>
        <v>INGENIERIA EN ADMINISTRACION</v>
      </c>
      <c r="D313" s="5" t="str">
        <f>VLOOKUP(ActividadesCom[[#This Row],[NO. DE CONTROL]],'LISTADO ESTUDIANTES'!A:D,4,FALSE)</f>
        <v>BAJA</v>
      </c>
      <c r="E313" s="5">
        <f>SUM(ActividadesCom[[#This Row],[CRÉD. 1]],ActividadesCom[[#This Row],[CRÉD. 2]],ActividadesCom[[#This Row],[CRÉD. 3]],ActividadesCom[[#This Row],[CRÉD. 4]],ActividadesCom[[#This Row],[CRÉD. 5]])</f>
        <v>5</v>
      </c>
      <c r="F313" s="17">
        <f>IF(ActividadesCom[[#This Row],[ÚLTIMO SEMESTRE CON CRÉDITOS]]&gt;0,ROUND(AVERAGE(ActividadesCom[[#This Row],[VALOR NIVEL 5]],ActividadesCom[[#This Row],[VALOR NIVEL 4]],ActividadesCom[[#This Row],[VALOR NIVEL 3]],ActividadesCom[[#This Row],[VALOR NIVEL 2]],ActividadesCom[[#This Row],[VALOR NIVEL 1]]),0),"")</f>
        <v>2</v>
      </c>
      <c r="G313" s="5" t="str">
        <f>IF(ActividadesCom[[#This Row],[PROMEDIO]]="","",IF(ActividadesCom[[#This Row],[PROMEDIO]]&gt;=4,"EXCELENTE",IF(ActividadesCom[[#This Row],[PROMEDIO]]&gt;=3,"NOTABLE",IF(ActividadesCom[[#This Row],[PROMEDIO]]&gt;=2,"BUENO",IF(ActividadesCom[[#This Row],[PROMEDIO]]=1,"SUFICIENTE","")))))</f>
        <v>BUENO</v>
      </c>
      <c r="H313" s="5">
        <f>MAX(ActividadesCom[[#This Row],[PERÍODO 1]],ActividadesCom[[#This Row],[PERÍODO 2]],ActividadesCom[[#This Row],[PERÍODO 3]],ActividadesCom[[#This Row],[PERÍODO 4]],ActividadesCom[[#This Row],[PERÍODO 5]])</f>
        <v>20151</v>
      </c>
      <c r="I313" s="6" t="s">
        <v>39</v>
      </c>
      <c r="J313" s="5">
        <v>20151</v>
      </c>
      <c r="K313" s="5" t="s">
        <v>4009</v>
      </c>
      <c r="L313" s="5">
        <f>IF(ActividadesCom[[#This Row],[NIVEL 1]]&lt;&gt;0,VLOOKUP(ActividadesCom[[#This Row],[NIVEL 1]],Catálogo!A:B,2,FALSE),"")</f>
        <v>2</v>
      </c>
      <c r="M313" s="5">
        <v>1</v>
      </c>
      <c r="N313" s="6" t="s">
        <v>73</v>
      </c>
      <c r="O313" s="5">
        <v>20151</v>
      </c>
      <c r="P313" s="5" t="s">
        <v>4009</v>
      </c>
      <c r="Q313" s="5">
        <f>IF(ActividadesCom[[#This Row],[NIVEL 2]]&lt;&gt;0,VLOOKUP(ActividadesCom[[#This Row],[NIVEL 2]],Catálogo!A:B,2,FALSE),"")</f>
        <v>2</v>
      </c>
      <c r="R313" s="5">
        <v>2</v>
      </c>
      <c r="S313" s="6" t="s">
        <v>111</v>
      </c>
      <c r="T313" s="5">
        <v>20151</v>
      </c>
      <c r="U313" s="5" t="s">
        <v>4009</v>
      </c>
      <c r="V313" s="5">
        <f>IF(ActividadesCom[[#This Row],[NIVEL 3]]&lt;&gt;0,VLOOKUP(ActividadesCom[[#This Row],[NIVEL 3]],Catálogo!A:B,2,FALSE),"")</f>
        <v>2</v>
      </c>
      <c r="W313" s="5">
        <v>1</v>
      </c>
      <c r="X313" s="6"/>
      <c r="Y313" s="5"/>
      <c r="Z313" s="5"/>
      <c r="AA313" s="5" t="str">
        <f>IF(ActividadesCom[[#This Row],[NIVEL 4]]&lt;&gt;0,VLOOKUP(ActividadesCom[[#This Row],[NIVEL 4]],Catálogo!A:B,2,FALSE),"")</f>
        <v/>
      </c>
      <c r="AB313" s="5"/>
      <c r="AC313" s="6" t="s">
        <v>55</v>
      </c>
      <c r="AD313" s="5">
        <v>20133</v>
      </c>
      <c r="AE313" s="5" t="s">
        <v>4009</v>
      </c>
      <c r="AF313" s="5">
        <f>IF(ActividadesCom[[#This Row],[NIVEL 5]]&lt;&gt;0,VLOOKUP(ActividadesCom[[#This Row],[NIVEL 5]],Catálogo!A:B,2,FALSE),"")</f>
        <v>2</v>
      </c>
      <c r="AG313" s="5">
        <v>1</v>
      </c>
      <c r="AH313" s="2"/>
    </row>
    <row r="314" spans="1:34" ht="30" hidden="1" customHeight="1" x14ac:dyDescent="0.25">
      <c r="A314" s="7">
        <v>13470453</v>
      </c>
      <c r="B314" s="6" t="str">
        <f>VLOOKUP(ActividadesCom[[#This Row],[NO. DE CONTROL]],'LISTADO ESTUDIANTES'!A:C,2,FALSE)</f>
        <v>ORDOÑEZ UC DANIEL DE LA CRUZ</v>
      </c>
      <c r="C314" s="6" t="str">
        <f>VLOOKUP(ActividadesCom[[#This Row],[NO. DE CONTROL]],'LISTADO ESTUDIANTES'!A:C,3,FALSE)</f>
        <v>INGENIERIA AMBIENTAL</v>
      </c>
      <c r="D314" s="5" t="str">
        <f>VLOOKUP(ActividadesCom[[#This Row],[NO. DE CONTROL]],'LISTADO ESTUDIANTES'!A:D,4,FALSE)</f>
        <v>BAJA</v>
      </c>
      <c r="E314" s="5">
        <f>SUM(ActividadesCom[[#This Row],[CRÉD. 1]],ActividadesCom[[#This Row],[CRÉD. 2]],ActividadesCom[[#This Row],[CRÉD. 3]],ActividadesCom[[#This Row],[CRÉD. 4]],ActividadesCom[[#This Row],[CRÉD. 5]])</f>
        <v>5</v>
      </c>
      <c r="F314" s="17">
        <f>IF(ActividadesCom[[#This Row],[ÚLTIMO SEMESTRE CON CRÉDITOS]]&gt;0,ROUND(AVERAGE(ActividadesCom[[#This Row],[VALOR NIVEL 5]],ActividadesCom[[#This Row],[VALOR NIVEL 4]],ActividadesCom[[#This Row],[VALOR NIVEL 3]],ActividadesCom[[#This Row],[VALOR NIVEL 2]],ActividadesCom[[#This Row],[VALOR NIVEL 1]]),0),"")</f>
        <v>2</v>
      </c>
      <c r="G314" s="5" t="str">
        <f>IF(ActividadesCom[[#This Row],[PROMEDIO]]="","",IF(ActividadesCom[[#This Row],[PROMEDIO]]&gt;=4,"EXCELENTE",IF(ActividadesCom[[#This Row],[PROMEDIO]]&gt;=3,"NOTABLE",IF(ActividadesCom[[#This Row],[PROMEDIO]]&gt;=2,"BUENO",IF(ActividadesCom[[#This Row],[PROMEDIO]]=1,"SUFICIENTE","")))))</f>
        <v>BUENO</v>
      </c>
      <c r="H314" s="5">
        <f>MAX(ActividadesCom[[#This Row],[PERÍODO 1]],ActividadesCom[[#This Row],[PERÍODO 2]],ActividadesCom[[#This Row],[PERÍODO 3]],ActividadesCom[[#This Row],[PERÍODO 4]],ActividadesCom[[#This Row],[PERÍODO 5]])</f>
        <v>20151</v>
      </c>
      <c r="I314" s="6" t="s">
        <v>270</v>
      </c>
      <c r="J314" s="5">
        <v>20133</v>
      </c>
      <c r="K314" s="5" t="s">
        <v>4009</v>
      </c>
      <c r="L314" s="5">
        <f>IF(ActividadesCom[[#This Row],[NIVEL 1]]&lt;&gt;0,VLOOKUP(ActividadesCom[[#This Row],[NIVEL 1]],Catálogo!A:B,2,FALSE),"")</f>
        <v>2</v>
      </c>
      <c r="M314" s="5">
        <v>1</v>
      </c>
      <c r="N314" s="6" t="s">
        <v>271</v>
      </c>
      <c r="O314" s="5">
        <v>20141</v>
      </c>
      <c r="P314" s="5" t="s">
        <v>4009</v>
      </c>
      <c r="Q314" s="5">
        <f>IF(ActividadesCom[[#This Row],[NIVEL 2]]&lt;&gt;0,VLOOKUP(ActividadesCom[[#This Row],[NIVEL 2]],Catálogo!A:B,2,FALSE),"")</f>
        <v>2</v>
      </c>
      <c r="R314" s="5">
        <v>1</v>
      </c>
      <c r="S314" s="6" t="s">
        <v>272</v>
      </c>
      <c r="T314" s="5">
        <v>20151</v>
      </c>
      <c r="U314" s="5" t="s">
        <v>4009</v>
      </c>
      <c r="V314" s="5">
        <f>IF(ActividadesCom[[#This Row],[NIVEL 3]]&lt;&gt;0,VLOOKUP(ActividadesCom[[#This Row],[NIVEL 3]],Catálogo!A:B,2,FALSE),"")</f>
        <v>2</v>
      </c>
      <c r="W314" s="5">
        <v>1</v>
      </c>
      <c r="X314" s="6" t="s">
        <v>273</v>
      </c>
      <c r="Y314" s="5">
        <v>20133</v>
      </c>
      <c r="Z314" s="5" t="s">
        <v>4009</v>
      </c>
      <c r="AA314" s="5">
        <f>IF(ActividadesCom[[#This Row],[NIVEL 4]]&lt;&gt;0,VLOOKUP(ActividadesCom[[#This Row],[NIVEL 4]],Catálogo!A:B,2,FALSE),"")</f>
        <v>2</v>
      </c>
      <c r="AB314" s="5">
        <v>1</v>
      </c>
      <c r="AC314" s="6" t="s">
        <v>104</v>
      </c>
      <c r="AD314" s="5">
        <v>20133</v>
      </c>
      <c r="AE314" s="5" t="s">
        <v>4009</v>
      </c>
      <c r="AF314" s="5">
        <f>IF(ActividadesCom[[#This Row],[NIVEL 5]]&lt;&gt;0,VLOOKUP(ActividadesCom[[#This Row],[NIVEL 5]],Catálogo!A:B,2,FALSE),"")</f>
        <v>2</v>
      </c>
      <c r="AG314" s="5">
        <v>1</v>
      </c>
      <c r="AH314" s="2"/>
    </row>
    <row r="315" spans="1:34" ht="30" hidden="1" customHeight="1" x14ac:dyDescent="0.25">
      <c r="A315" s="7">
        <v>13470454</v>
      </c>
      <c r="B315" s="6" t="str">
        <f>VLOOKUP(ActividadesCom[[#This Row],[NO. DE CONTROL]],'LISTADO ESTUDIANTES'!A:C,2,FALSE)</f>
        <v>GONZALEZ CAMPOS DARYL ALFONSO</v>
      </c>
      <c r="C315" s="6" t="str">
        <f>VLOOKUP(ActividadesCom[[#This Row],[NO. DE CONTROL]],'LISTADO ESTUDIANTES'!A:C,3,FALSE)</f>
        <v>INGENIERIA EN GESTION EMPRESARIAL</v>
      </c>
      <c r="D315" s="5" t="str">
        <f>VLOOKUP(ActividadesCom[[#This Row],[NO. DE CONTROL]],'LISTADO ESTUDIANTES'!A:D,4,FALSE)</f>
        <v>BAJA</v>
      </c>
      <c r="E315" s="5">
        <f>SUM(ActividadesCom[[#This Row],[CRÉD. 1]],ActividadesCom[[#This Row],[CRÉD. 2]],ActividadesCom[[#This Row],[CRÉD. 3]],ActividadesCom[[#This Row],[CRÉD. 4]],ActividadesCom[[#This Row],[CRÉD. 5]])</f>
        <v>5</v>
      </c>
      <c r="F315" s="17">
        <f>IF(ActividadesCom[[#This Row],[ÚLTIMO SEMESTRE CON CRÉDITOS]]&gt;0,ROUND(AVERAGE(ActividadesCom[[#This Row],[VALOR NIVEL 5]],ActividadesCom[[#This Row],[VALOR NIVEL 4]],ActividadesCom[[#This Row],[VALOR NIVEL 3]],ActividadesCom[[#This Row],[VALOR NIVEL 2]],ActividadesCom[[#This Row],[VALOR NIVEL 1]]),0),"")</f>
        <v>2</v>
      </c>
      <c r="G315" s="5" t="str">
        <f>IF(ActividadesCom[[#This Row],[PROMEDIO]]="","",IF(ActividadesCom[[#This Row],[PROMEDIO]]&gt;=4,"EXCELENTE",IF(ActividadesCom[[#This Row],[PROMEDIO]]&gt;=3,"NOTABLE",IF(ActividadesCom[[#This Row],[PROMEDIO]]&gt;=2,"BUENO",IF(ActividadesCom[[#This Row],[PROMEDIO]]=1,"SUFICIENTE","")))))</f>
        <v>BUENO</v>
      </c>
      <c r="H315" s="5">
        <f>MAX(ActividadesCom[[#This Row],[PERÍODO 1]],ActividadesCom[[#This Row],[PERÍODO 2]],ActividadesCom[[#This Row],[PERÍODO 3]],ActividadesCom[[#This Row],[PERÍODO 4]],ActividadesCom[[#This Row],[PERÍODO 5]])</f>
        <v>20171</v>
      </c>
      <c r="I315" s="6" t="s">
        <v>111</v>
      </c>
      <c r="J315" s="5">
        <v>20141</v>
      </c>
      <c r="K315" s="5" t="s">
        <v>4009</v>
      </c>
      <c r="L315" s="5">
        <f>IF(ActividadesCom[[#This Row],[NIVEL 1]]&lt;&gt;0,VLOOKUP(ActividadesCom[[#This Row],[NIVEL 1]],Catálogo!A:B,2,FALSE),"")</f>
        <v>2</v>
      </c>
      <c r="M315" s="5">
        <v>1</v>
      </c>
      <c r="N315" s="6" t="s">
        <v>111</v>
      </c>
      <c r="O315" s="5">
        <v>20153</v>
      </c>
      <c r="P315" s="5" t="s">
        <v>4009</v>
      </c>
      <c r="Q315" s="5">
        <f>IF(ActividadesCom[[#This Row],[NIVEL 2]]&lt;&gt;0,VLOOKUP(ActividadesCom[[#This Row],[NIVEL 2]],Catálogo!A:B,2,FALSE),"")</f>
        <v>2</v>
      </c>
      <c r="R315" s="5">
        <v>1</v>
      </c>
      <c r="S315" s="6" t="s">
        <v>111</v>
      </c>
      <c r="T315" s="5">
        <v>20171</v>
      </c>
      <c r="U315" s="5" t="s">
        <v>4009</v>
      </c>
      <c r="V315" s="5">
        <f>IF(ActividadesCom[[#This Row],[NIVEL 3]]&lt;&gt;0,VLOOKUP(ActividadesCom[[#This Row],[NIVEL 3]],Catálogo!A:B,2,FALSE),"")</f>
        <v>2</v>
      </c>
      <c r="W315" s="5">
        <v>1</v>
      </c>
      <c r="X315" s="6" t="s">
        <v>82</v>
      </c>
      <c r="Y315" s="5">
        <v>20141</v>
      </c>
      <c r="Z315" s="5" t="s">
        <v>4009</v>
      </c>
      <c r="AA315" s="5">
        <f>IF(ActividadesCom[[#This Row],[NIVEL 4]]&lt;&gt;0,VLOOKUP(ActividadesCom[[#This Row],[NIVEL 4]],Catálogo!A:B,2,FALSE),"")</f>
        <v>2</v>
      </c>
      <c r="AB315" s="5">
        <v>1</v>
      </c>
      <c r="AC315" s="6" t="s">
        <v>82</v>
      </c>
      <c r="AD315" s="5">
        <v>20133</v>
      </c>
      <c r="AE315" s="5" t="s">
        <v>4009</v>
      </c>
      <c r="AF315" s="5">
        <f>IF(ActividadesCom[[#This Row],[NIVEL 5]]&lt;&gt;0,VLOOKUP(ActividadesCom[[#This Row],[NIVEL 5]],Catálogo!A:B,2,FALSE),"")</f>
        <v>2</v>
      </c>
      <c r="AG315" s="5">
        <v>1</v>
      </c>
      <c r="AH315" s="2"/>
    </row>
    <row r="316" spans="1:34" ht="30" hidden="1" customHeight="1" x14ac:dyDescent="0.25">
      <c r="A316" s="7">
        <v>13470455</v>
      </c>
      <c r="B316" s="6" t="str">
        <f>VLOOKUP(ActividadesCom[[#This Row],[NO. DE CONTROL]],'LISTADO ESTUDIANTES'!A:C,2,FALSE)</f>
        <v>DOMINGUEZ UC CECILIA GABRIELA</v>
      </c>
      <c r="C316" s="6" t="str">
        <f>VLOOKUP(ActividadesCom[[#This Row],[NO. DE CONTROL]],'LISTADO ESTUDIANTES'!A:C,3,FALSE)</f>
        <v>INGENIERIA EN ADMINISTRACION</v>
      </c>
      <c r="D316" s="5" t="str">
        <f>VLOOKUP(ActividadesCom[[#This Row],[NO. DE CONTROL]],'LISTADO ESTUDIANTES'!A:D,4,FALSE)</f>
        <v>BAJA</v>
      </c>
      <c r="E316" s="5">
        <f>SUM(ActividadesCom[[#This Row],[CRÉD. 1]],ActividadesCom[[#This Row],[CRÉD. 2]],ActividadesCom[[#This Row],[CRÉD. 3]],ActividadesCom[[#This Row],[CRÉD. 4]],ActividadesCom[[#This Row],[CRÉD. 5]])</f>
        <v>6</v>
      </c>
      <c r="F316" s="17">
        <f>IF(ActividadesCom[[#This Row],[ÚLTIMO SEMESTRE CON CRÉDITOS]]&gt;0,ROUND(AVERAGE(ActividadesCom[[#This Row],[VALOR NIVEL 5]],ActividadesCom[[#This Row],[VALOR NIVEL 4]],ActividadesCom[[#This Row],[VALOR NIVEL 3]],ActividadesCom[[#This Row],[VALOR NIVEL 2]],ActividadesCom[[#This Row],[VALOR NIVEL 1]]),0),"")</f>
        <v>2</v>
      </c>
      <c r="G316" s="5" t="str">
        <f>IF(ActividadesCom[[#This Row],[PROMEDIO]]="","",IF(ActividadesCom[[#This Row],[PROMEDIO]]&gt;=4,"EXCELENTE",IF(ActividadesCom[[#This Row],[PROMEDIO]]&gt;=3,"NOTABLE",IF(ActividadesCom[[#This Row],[PROMEDIO]]&gt;=2,"BUENO",IF(ActividadesCom[[#This Row],[PROMEDIO]]=1,"SUFICIENTE","")))))</f>
        <v>BUENO</v>
      </c>
      <c r="H316" s="5">
        <f>MAX(ActividadesCom[[#This Row],[PERÍODO 1]],ActividadesCom[[#This Row],[PERÍODO 2]],ActividadesCom[[#This Row],[PERÍODO 3]],ActividadesCom[[#This Row],[PERÍODO 4]],ActividadesCom[[#This Row],[PERÍODO 5]])</f>
        <v>20151</v>
      </c>
      <c r="I316" s="6" t="s">
        <v>74</v>
      </c>
      <c r="J316" s="5">
        <v>20151</v>
      </c>
      <c r="K316" s="5" t="s">
        <v>4009</v>
      </c>
      <c r="L316" s="5">
        <f>IF(ActividadesCom[[#This Row],[NIVEL 1]]&lt;&gt;0,VLOOKUP(ActividadesCom[[#This Row],[NIVEL 1]],Catálogo!A:B,2,FALSE),"")</f>
        <v>2</v>
      </c>
      <c r="M316" s="5">
        <v>1</v>
      </c>
      <c r="N316" s="6" t="s">
        <v>73</v>
      </c>
      <c r="O316" s="5">
        <v>20151</v>
      </c>
      <c r="P316" s="5" t="s">
        <v>4009</v>
      </c>
      <c r="Q316" s="5">
        <f>IF(ActividadesCom[[#This Row],[NIVEL 2]]&lt;&gt;0,VLOOKUP(ActividadesCom[[#This Row],[NIVEL 2]],Catálogo!A:B,2,FALSE),"")</f>
        <v>2</v>
      </c>
      <c r="R316" s="5">
        <v>2</v>
      </c>
      <c r="S316" s="6"/>
      <c r="T316" s="5"/>
      <c r="U316" s="5"/>
      <c r="V316" s="5" t="str">
        <f>IF(ActividadesCom[[#This Row],[NIVEL 3]]&lt;&gt;0,VLOOKUP(ActividadesCom[[#This Row],[NIVEL 3]],Catálogo!A:B,2,FALSE),"")</f>
        <v/>
      </c>
      <c r="W316" s="5"/>
      <c r="X316" s="6" t="s">
        <v>83</v>
      </c>
      <c r="Y316" s="5">
        <v>20123</v>
      </c>
      <c r="Z316" s="5" t="s">
        <v>4009</v>
      </c>
      <c r="AA316" s="5">
        <f>IF(ActividadesCom[[#This Row],[NIVEL 4]]&lt;&gt;0,VLOOKUP(ActividadesCom[[#This Row],[NIVEL 4]],Catálogo!A:B,2,FALSE),"")</f>
        <v>2</v>
      </c>
      <c r="AB316" s="5">
        <v>1</v>
      </c>
      <c r="AC316" s="6" t="s">
        <v>84</v>
      </c>
      <c r="AD316" s="5" t="s">
        <v>51</v>
      </c>
      <c r="AE316" s="5" t="s">
        <v>4009</v>
      </c>
      <c r="AF316" s="5">
        <f>IF(ActividadesCom[[#This Row],[NIVEL 5]]&lt;&gt;0,VLOOKUP(ActividadesCom[[#This Row],[NIVEL 5]],Catálogo!A:B,2,FALSE),"")</f>
        <v>2</v>
      </c>
      <c r="AG316" s="5">
        <v>2</v>
      </c>
      <c r="AH316" s="2"/>
    </row>
    <row r="317" spans="1:34" ht="30" hidden="1" customHeight="1" x14ac:dyDescent="0.25">
      <c r="A317" s="7">
        <v>13470456</v>
      </c>
      <c r="B317" s="6" t="str">
        <f>VLOOKUP(ActividadesCom[[#This Row],[NO. DE CONTROL]],'LISTADO ESTUDIANTES'!A:C,2,FALSE)</f>
        <v>ALFONSO TORRES TERESA DEL CARMEN</v>
      </c>
      <c r="C317" s="6" t="str">
        <f>VLOOKUP(ActividadesCom[[#This Row],[NO. DE CONTROL]],'LISTADO ESTUDIANTES'!A:C,3,FALSE)</f>
        <v>INGENIERIA CIVIL</v>
      </c>
      <c r="D317" s="5" t="str">
        <f>VLOOKUP(ActividadesCom[[#This Row],[NO. DE CONTROL]],'LISTADO ESTUDIANTES'!A:D,4,FALSE)</f>
        <v>BAJA</v>
      </c>
      <c r="E317" s="5">
        <f>SUM(ActividadesCom[[#This Row],[CRÉD. 1]],ActividadesCom[[#This Row],[CRÉD. 2]],ActividadesCom[[#This Row],[CRÉD. 3]],ActividadesCom[[#This Row],[CRÉD. 4]],ActividadesCom[[#This Row],[CRÉD. 5]])</f>
        <v>5</v>
      </c>
      <c r="F317" s="17">
        <f>IF(ActividadesCom[[#This Row],[ÚLTIMO SEMESTRE CON CRÉDITOS]]&gt;0,ROUND(AVERAGE(ActividadesCom[[#This Row],[VALOR NIVEL 5]],ActividadesCom[[#This Row],[VALOR NIVEL 4]],ActividadesCom[[#This Row],[VALOR NIVEL 3]],ActividadesCom[[#This Row],[VALOR NIVEL 2]],ActividadesCom[[#This Row],[VALOR NIVEL 1]]),0),"")</f>
        <v>2</v>
      </c>
      <c r="G317" s="5" t="str">
        <f>IF(ActividadesCom[[#This Row],[PROMEDIO]]="","",IF(ActividadesCom[[#This Row],[PROMEDIO]]&gt;=4,"EXCELENTE",IF(ActividadesCom[[#This Row],[PROMEDIO]]&gt;=3,"NOTABLE",IF(ActividadesCom[[#This Row],[PROMEDIO]]&gt;=2,"BUENO",IF(ActividadesCom[[#This Row],[PROMEDIO]]=1,"SUFICIENTE","")))))</f>
        <v>BUENO</v>
      </c>
      <c r="H317" s="5">
        <f>MAX(ActividadesCom[[#This Row],[PERÍODO 1]],ActividadesCom[[#This Row],[PERÍODO 2]],ActividadesCom[[#This Row],[PERÍODO 3]],ActividadesCom[[#This Row],[PERÍODO 4]],ActividadesCom[[#This Row],[PERÍODO 5]])</f>
        <v>20163</v>
      </c>
      <c r="I317" s="6" t="s">
        <v>125</v>
      </c>
      <c r="J317" s="5">
        <v>20151</v>
      </c>
      <c r="K317" s="5" t="s">
        <v>4009</v>
      </c>
      <c r="L317" s="5">
        <f>IF(ActividadesCom[[#This Row],[NIVEL 1]]&lt;&gt;0,VLOOKUP(ActividadesCom[[#This Row],[NIVEL 1]],Catálogo!A:B,2,FALSE),"")</f>
        <v>2</v>
      </c>
      <c r="M317" s="5">
        <v>1</v>
      </c>
      <c r="N317" s="6" t="s">
        <v>245</v>
      </c>
      <c r="O317" s="5">
        <v>20141</v>
      </c>
      <c r="P317" s="5" t="s">
        <v>4009</v>
      </c>
      <c r="Q317" s="5">
        <f>IF(ActividadesCom[[#This Row],[NIVEL 2]]&lt;&gt;0,VLOOKUP(ActividadesCom[[#This Row],[NIVEL 2]],Catálogo!A:B,2,FALSE),"")</f>
        <v>2</v>
      </c>
      <c r="R317" s="5">
        <v>1</v>
      </c>
      <c r="S317" s="6" t="s">
        <v>233</v>
      </c>
      <c r="T317" s="5">
        <v>20153</v>
      </c>
      <c r="U317" s="5" t="s">
        <v>4009</v>
      </c>
      <c r="V317" s="5">
        <f>IF(ActividadesCom[[#This Row],[NIVEL 3]]&lt;&gt;0,VLOOKUP(ActividadesCom[[#This Row],[NIVEL 3]],Catálogo!A:B,2,FALSE),"")</f>
        <v>2</v>
      </c>
      <c r="W317" s="5">
        <v>1</v>
      </c>
      <c r="X317" s="6" t="s">
        <v>33</v>
      </c>
      <c r="Y317" s="5">
        <v>20133</v>
      </c>
      <c r="Z317" s="5" t="s">
        <v>4009</v>
      </c>
      <c r="AA317" s="5">
        <f>IF(ActividadesCom[[#This Row],[NIVEL 4]]&lt;&gt;0,VLOOKUP(ActividadesCom[[#This Row],[NIVEL 4]],Catálogo!A:B,2,FALSE),"")</f>
        <v>2</v>
      </c>
      <c r="AB317" s="5">
        <v>1</v>
      </c>
      <c r="AC317" s="6" t="s">
        <v>36</v>
      </c>
      <c r="AD317" s="5">
        <v>20163</v>
      </c>
      <c r="AE317" s="5" t="s">
        <v>4009</v>
      </c>
      <c r="AF317" s="5">
        <f>IF(ActividadesCom[[#This Row],[NIVEL 5]]&lt;&gt;0,VLOOKUP(ActividadesCom[[#This Row],[NIVEL 5]],Catálogo!A:B,2,FALSE),"")</f>
        <v>2</v>
      </c>
      <c r="AG317" s="5">
        <v>1</v>
      </c>
      <c r="AH317" s="2"/>
    </row>
    <row r="318" spans="1:34" ht="30" hidden="1" customHeight="1" x14ac:dyDescent="0.25">
      <c r="A318" s="7">
        <v>13470457</v>
      </c>
      <c r="B318" s="6" t="str">
        <f>VLOOKUP(ActividadesCom[[#This Row],[NO. DE CONTROL]],'LISTADO ESTUDIANTES'!A:C,2,FALSE)</f>
        <v>DZIB CONTRERAS KARELY YURAI</v>
      </c>
      <c r="C318" s="6" t="str">
        <f>VLOOKUP(ActividadesCom[[#This Row],[NO. DE CONTROL]],'LISTADO ESTUDIANTES'!A:C,3,FALSE)</f>
        <v>INGENIERIA INDUSTRIAL</v>
      </c>
      <c r="D318" s="5" t="str">
        <f>VLOOKUP(ActividadesCom[[#This Row],[NO. DE CONTROL]],'LISTADO ESTUDIANTES'!A:D,4,FALSE)</f>
        <v>BAJA</v>
      </c>
      <c r="E318" s="5">
        <f>SUM(ActividadesCom[[#This Row],[CRÉD. 1]],ActividadesCom[[#This Row],[CRÉD. 2]],ActividadesCom[[#This Row],[CRÉD. 3]],ActividadesCom[[#This Row],[CRÉD. 4]],ActividadesCom[[#This Row],[CRÉD. 5]])</f>
        <v>6</v>
      </c>
      <c r="F318" s="17">
        <f>IF(ActividadesCom[[#This Row],[ÚLTIMO SEMESTRE CON CRÉDITOS]]&gt;0,ROUND(AVERAGE(ActividadesCom[[#This Row],[VALOR NIVEL 5]],ActividadesCom[[#This Row],[VALOR NIVEL 4]],ActividadesCom[[#This Row],[VALOR NIVEL 3]],ActividadesCom[[#This Row],[VALOR NIVEL 2]],ActividadesCom[[#This Row],[VALOR NIVEL 1]]),0),"")</f>
        <v>2</v>
      </c>
      <c r="G318" s="5" t="str">
        <f>IF(ActividadesCom[[#This Row],[PROMEDIO]]="","",IF(ActividadesCom[[#This Row],[PROMEDIO]]&gt;=4,"EXCELENTE",IF(ActividadesCom[[#This Row],[PROMEDIO]]&gt;=3,"NOTABLE",IF(ActividadesCom[[#This Row],[PROMEDIO]]&gt;=2,"BUENO",IF(ActividadesCom[[#This Row],[PROMEDIO]]=1,"SUFICIENTE","")))))</f>
        <v>BUENO</v>
      </c>
      <c r="H318" s="5">
        <f>MAX(ActividadesCom[[#This Row],[PERÍODO 1]],ActividadesCom[[#This Row],[PERÍODO 2]],ActividadesCom[[#This Row],[PERÍODO 3]],ActividadesCom[[#This Row],[PERÍODO 4]],ActividadesCom[[#This Row],[PERÍODO 5]])</f>
        <v>20153</v>
      </c>
      <c r="I318" s="6" t="s">
        <v>148</v>
      </c>
      <c r="J318" s="5">
        <v>20141</v>
      </c>
      <c r="K318" s="5" t="s">
        <v>4009</v>
      </c>
      <c r="L318" s="5">
        <f>IF(ActividadesCom[[#This Row],[NIVEL 1]]&lt;&gt;0,VLOOKUP(ActividadesCom[[#This Row],[NIVEL 1]],Catálogo!A:B,2,FALSE),"")</f>
        <v>2</v>
      </c>
      <c r="M318" s="5">
        <v>1</v>
      </c>
      <c r="N318" s="6" t="s">
        <v>151</v>
      </c>
      <c r="O318" s="5">
        <v>20153</v>
      </c>
      <c r="P318" s="5" t="s">
        <v>4009</v>
      </c>
      <c r="Q318" s="5">
        <f>IF(ActividadesCom[[#This Row],[NIVEL 2]]&lt;&gt;0,VLOOKUP(ActividadesCom[[#This Row],[NIVEL 2]],Catálogo!A:B,2,FALSE),"")</f>
        <v>2</v>
      </c>
      <c r="R318" s="5">
        <v>1</v>
      </c>
      <c r="S318" s="6" t="s">
        <v>323</v>
      </c>
      <c r="T318" s="5">
        <v>20141</v>
      </c>
      <c r="U318" s="5" t="s">
        <v>4009</v>
      </c>
      <c r="V318" s="5">
        <f>IF(ActividadesCom[[#This Row],[NIVEL 3]]&lt;&gt;0,VLOOKUP(ActividadesCom[[#This Row],[NIVEL 3]],Catálogo!A:B,2,FALSE),"")</f>
        <v>2</v>
      </c>
      <c r="W318" s="5">
        <v>1</v>
      </c>
      <c r="X318" s="6" t="s">
        <v>324</v>
      </c>
      <c r="Y318" s="5">
        <v>20141</v>
      </c>
      <c r="Z318" s="5" t="s">
        <v>4009</v>
      </c>
      <c r="AA318" s="5">
        <f>IF(ActividadesCom[[#This Row],[NIVEL 4]]&lt;&gt;0,VLOOKUP(ActividadesCom[[#This Row],[NIVEL 4]],Catálogo!A:B,2,FALSE),"")</f>
        <v>2</v>
      </c>
      <c r="AB318" s="5">
        <v>1</v>
      </c>
      <c r="AC318" s="6" t="s">
        <v>26</v>
      </c>
      <c r="AD318" s="5" t="s">
        <v>51</v>
      </c>
      <c r="AE318" s="5" t="s">
        <v>4009</v>
      </c>
      <c r="AF318" s="5">
        <f>IF(ActividadesCom[[#This Row],[NIVEL 5]]&lt;&gt;0,VLOOKUP(ActividadesCom[[#This Row],[NIVEL 5]],Catálogo!A:B,2,FALSE),"")</f>
        <v>2</v>
      </c>
      <c r="AG318" s="5">
        <v>2</v>
      </c>
      <c r="AH318" s="2"/>
    </row>
    <row r="319" spans="1:34" ht="30" hidden="1" customHeight="1" x14ac:dyDescent="0.25">
      <c r="A319" s="7">
        <v>13470459</v>
      </c>
      <c r="B319" s="6" t="str">
        <f>VLOOKUP(ActividadesCom[[#This Row],[NO. DE CONTROL]],'LISTADO ESTUDIANTES'!A:C,2,FALSE)</f>
        <v>DZIB RIVERO ALEJANDRA MARSOLAIRE</v>
      </c>
      <c r="C319" s="6" t="str">
        <f>VLOOKUP(ActividadesCom[[#This Row],[NO. DE CONTROL]],'LISTADO ESTUDIANTES'!A:C,3,FALSE)</f>
        <v>INGENIERIA EN ADMINISTRACION</v>
      </c>
      <c r="D319" s="5" t="str">
        <f>VLOOKUP(ActividadesCom[[#This Row],[NO. DE CONTROL]],'LISTADO ESTUDIANTES'!A:D,4,FALSE)</f>
        <v>BAJA</v>
      </c>
      <c r="E319" s="5">
        <f>SUM(ActividadesCom[[#This Row],[CRÉD. 1]],ActividadesCom[[#This Row],[CRÉD. 2]],ActividadesCom[[#This Row],[CRÉD. 3]],ActividadesCom[[#This Row],[CRÉD. 4]],ActividadesCom[[#This Row],[CRÉD. 5]])</f>
        <v>5</v>
      </c>
      <c r="F319" s="17">
        <f>IF(ActividadesCom[[#This Row],[ÚLTIMO SEMESTRE CON CRÉDITOS]]&gt;0,ROUND(AVERAGE(ActividadesCom[[#This Row],[VALOR NIVEL 5]],ActividadesCom[[#This Row],[VALOR NIVEL 4]],ActividadesCom[[#This Row],[VALOR NIVEL 3]],ActividadesCom[[#This Row],[VALOR NIVEL 2]],ActividadesCom[[#This Row],[VALOR NIVEL 1]]),0),"")</f>
        <v>2</v>
      </c>
      <c r="G319" s="5" t="str">
        <f>IF(ActividadesCom[[#This Row],[PROMEDIO]]="","",IF(ActividadesCom[[#This Row],[PROMEDIO]]&gt;=4,"EXCELENTE",IF(ActividadesCom[[#This Row],[PROMEDIO]]&gt;=3,"NOTABLE",IF(ActividadesCom[[#This Row],[PROMEDIO]]&gt;=2,"BUENO",IF(ActividadesCom[[#This Row],[PROMEDIO]]=1,"SUFICIENTE","")))))</f>
        <v>BUENO</v>
      </c>
      <c r="H319" s="5">
        <f>MAX(ActividadesCom[[#This Row],[PERÍODO 1]],ActividadesCom[[#This Row],[PERÍODO 2]],ActividadesCom[[#This Row],[PERÍODO 3]],ActividadesCom[[#This Row],[PERÍODO 4]],ActividadesCom[[#This Row],[PERÍODO 5]])</f>
        <v>20151</v>
      </c>
      <c r="I319" s="6" t="s">
        <v>39</v>
      </c>
      <c r="J319" s="5">
        <v>20151</v>
      </c>
      <c r="K319" s="5" t="s">
        <v>4009</v>
      </c>
      <c r="L319" s="5">
        <f>IF(ActividadesCom[[#This Row],[NIVEL 1]]&lt;&gt;0,VLOOKUP(ActividadesCom[[#This Row],[NIVEL 1]],Catálogo!A:B,2,FALSE),"")</f>
        <v>2</v>
      </c>
      <c r="M319" s="5">
        <v>1</v>
      </c>
      <c r="N319" s="6" t="s">
        <v>73</v>
      </c>
      <c r="O319" s="5">
        <v>20151</v>
      </c>
      <c r="P319" s="5" t="s">
        <v>4009</v>
      </c>
      <c r="Q319" s="5">
        <f>IF(ActividadesCom[[#This Row],[NIVEL 2]]&lt;&gt;0,VLOOKUP(ActividadesCom[[#This Row],[NIVEL 2]],Catálogo!A:B,2,FALSE),"")</f>
        <v>2</v>
      </c>
      <c r="R319" s="5">
        <v>2</v>
      </c>
      <c r="S319" s="6"/>
      <c r="T319" s="5"/>
      <c r="U319" s="5"/>
      <c r="V319" s="5" t="str">
        <f>IF(ActividadesCom[[#This Row],[NIVEL 3]]&lt;&gt;0,VLOOKUP(ActividadesCom[[#This Row],[NIVEL 3]],Catálogo!A:B,2,FALSE),"")</f>
        <v/>
      </c>
      <c r="W319" s="5"/>
      <c r="X319" s="6"/>
      <c r="Y319" s="5"/>
      <c r="Z319" s="5"/>
      <c r="AA319" s="5" t="str">
        <f>IF(ActividadesCom[[#This Row],[NIVEL 4]]&lt;&gt;0,VLOOKUP(ActividadesCom[[#This Row],[NIVEL 4]],Catálogo!A:B,2,FALSE),"")</f>
        <v/>
      </c>
      <c r="AB319" s="5"/>
      <c r="AC319" s="6" t="s">
        <v>33</v>
      </c>
      <c r="AD319" s="5" t="s">
        <v>51</v>
      </c>
      <c r="AE319" s="5" t="s">
        <v>4009</v>
      </c>
      <c r="AF319" s="5">
        <f>IF(ActividadesCom[[#This Row],[NIVEL 5]]&lt;&gt;0,VLOOKUP(ActividadesCom[[#This Row],[NIVEL 5]],Catálogo!A:B,2,FALSE),"")</f>
        <v>2</v>
      </c>
      <c r="AG319" s="5">
        <v>2</v>
      </c>
      <c r="AH319" s="2"/>
    </row>
    <row r="320" spans="1:34" ht="30" hidden="1" customHeight="1" x14ac:dyDescent="0.25">
      <c r="A320" s="7">
        <v>13470460</v>
      </c>
      <c r="B320" s="6" t="str">
        <f>VLOOKUP(ActividadesCom[[#This Row],[NO. DE CONTROL]],'LISTADO ESTUDIANTES'!A:C,2,FALSE)</f>
        <v>RODRIGUEZ CHABLE OMAR ROBERTO</v>
      </c>
      <c r="C320" s="6" t="str">
        <f>VLOOKUP(ActividadesCom[[#This Row],[NO. DE CONTROL]],'LISTADO ESTUDIANTES'!A:C,3,FALSE)</f>
        <v>INGENIERIA INDUSTRIAL</v>
      </c>
      <c r="D320" s="5" t="str">
        <f>VLOOKUP(ActividadesCom[[#This Row],[NO. DE CONTROL]],'LISTADO ESTUDIANTES'!A:D,4,FALSE)</f>
        <v>BAJA</v>
      </c>
      <c r="E320" s="5">
        <f>SUM(ActividadesCom[[#This Row],[CRÉD. 1]],ActividadesCom[[#This Row],[CRÉD. 2]],ActividadesCom[[#This Row],[CRÉD. 3]],ActividadesCom[[#This Row],[CRÉD. 4]],ActividadesCom[[#This Row],[CRÉD. 5]])</f>
        <v>1</v>
      </c>
      <c r="F320" s="17">
        <f>IF(ActividadesCom[[#This Row],[ÚLTIMO SEMESTRE CON CRÉDITOS]]&gt;0,ROUND(AVERAGE(ActividadesCom[[#This Row],[VALOR NIVEL 5]],ActividadesCom[[#This Row],[VALOR NIVEL 4]],ActividadesCom[[#This Row],[VALOR NIVEL 3]],ActividadesCom[[#This Row],[VALOR NIVEL 2]],ActividadesCom[[#This Row],[VALOR NIVEL 1]]),0),"")</f>
        <v>2</v>
      </c>
      <c r="G320" s="5" t="str">
        <f>IF(ActividadesCom[[#This Row],[PROMEDIO]]="","",IF(ActividadesCom[[#This Row],[PROMEDIO]]&gt;=4,"EXCELENTE",IF(ActividadesCom[[#This Row],[PROMEDIO]]&gt;=3,"NOTABLE",IF(ActividadesCom[[#This Row],[PROMEDIO]]&gt;=2,"BUENO",IF(ActividadesCom[[#This Row],[PROMEDIO]]=1,"SUFICIENTE","")))))</f>
        <v>BUENO</v>
      </c>
      <c r="H320" s="5">
        <f>MAX(ActividadesCom[[#This Row],[PERÍODO 1]],ActividadesCom[[#This Row],[PERÍODO 2]],ActividadesCom[[#This Row],[PERÍODO 3]],ActividadesCom[[#This Row],[PERÍODO 4]],ActividadesCom[[#This Row],[PERÍODO 5]])</f>
        <v>20141</v>
      </c>
      <c r="I320" s="6" t="s">
        <v>148</v>
      </c>
      <c r="J320" s="5">
        <v>20141</v>
      </c>
      <c r="K320" s="5" t="s">
        <v>4009</v>
      </c>
      <c r="L320" s="5">
        <f>IF(ActividadesCom[[#This Row],[NIVEL 1]]&lt;&gt;0,VLOOKUP(ActividadesCom[[#This Row],[NIVEL 1]],Catálogo!A:B,2,FALSE),"")</f>
        <v>2</v>
      </c>
      <c r="M320" s="5">
        <v>1</v>
      </c>
      <c r="N320" s="6"/>
      <c r="O320" s="5"/>
      <c r="P320" s="5"/>
      <c r="Q320" s="5" t="str">
        <f>IF(ActividadesCom[[#This Row],[NIVEL 2]]&lt;&gt;0,VLOOKUP(ActividadesCom[[#This Row],[NIVEL 2]],Catálogo!A:B,2,FALSE),"")</f>
        <v/>
      </c>
      <c r="R320" s="5"/>
      <c r="S320" s="6"/>
      <c r="T320" s="5"/>
      <c r="U320" s="5"/>
      <c r="V320" s="5" t="str">
        <f>IF(ActividadesCom[[#This Row],[NIVEL 3]]&lt;&gt;0,VLOOKUP(ActividadesCom[[#This Row],[NIVEL 3]],Catálogo!A:B,2,FALSE),"")</f>
        <v/>
      </c>
      <c r="W320" s="5"/>
      <c r="X320" s="6"/>
      <c r="Y320" s="5"/>
      <c r="Z320" s="5"/>
      <c r="AA320" s="5" t="str">
        <f>IF(ActividadesCom[[#This Row],[NIVEL 4]]&lt;&gt;0,VLOOKUP(ActividadesCom[[#This Row],[NIVEL 4]],Catálogo!A:B,2,FALSE),"")</f>
        <v/>
      </c>
      <c r="AB320" s="5"/>
      <c r="AC320" s="6"/>
      <c r="AD320" s="5"/>
      <c r="AE320" s="5"/>
      <c r="AF320" s="5" t="str">
        <f>IF(ActividadesCom[[#This Row],[NIVEL 5]]&lt;&gt;0,VLOOKUP(ActividadesCom[[#This Row],[NIVEL 5]],Catálogo!A:B,2,FALSE),"")</f>
        <v/>
      </c>
      <c r="AG320" s="5"/>
      <c r="AH320" s="2"/>
    </row>
    <row r="321" spans="1:34" ht="30" hidden="1" customHeight="1" x14ac:dyDescent="0.25">
      <c r="A321" s="7">
        <v>13470464</v>
      </c>
      <c r="B321" s="6" t="str">
        <f>VLOOKUP(ActividadesCom[[#This Row],[NO. DE CONTROL]],'LISTADO ESTUDIANTES'!A:C,2,FALSE)</f>
        <v>HIPOLITO GUTIERREZ MARCO ANTONIO</v>
      </c>
      <c r="C321" s="6" t="str">
        <f>VLOOKUP(ActividadesCom[[#This Row],[NO. DE CONTROL]],'LISTADO ESTUDIANTES'!A:C,3,FALSE)</f>
        <v>INGENIERIA QUIMICA</v>
      </c>
      <c r="D321" s="5" t="str">
        <f>VLOOKUP(ActividadesCom[[#This Row],[NO. DE CONTROL]],'LISTADO ESTUDIANTES'!A:D,4,FALSE)</f>
        <v>BAJA</v>
      </c>
      <c r="E321" s="5">
        <f>SUM(ActividadesCom[[#This Row],[CRÉD. 1]],ActividadesCom[[#This Row],[CRÉD. 2]],ActividadesCom[[#This Row],[CRÉD. 3]],ActividadesCom[[#This Row],[CRÉD. 4]],ActividadesCom[[#This Row],[CRÉD. 5]])</f>
        <v>5</v>
      </c>
      <c r="F321" s="17">
        <f>IF(ActividadesCom[[#This Row],[ÚLTIMO SEMESTRE CON CRÉDITOS]]&gt;0,ROUND(AVERAGE(ActividadesCom[[#This Row],[VALOR NIVEL 5]],ActividadesCom[[#This Row],[VALOR NIVEL 4]],ActividadesCom[[#This Row],[VALOR NIVEL 3]],ActividadesCom[[#This Row],[VALOR NIVEL 2]],ActividadesCom[[#This Row],[VALOR NIVEL 1]]),0),"")</f>
        <v>2</v>
      </c>
      <c r="G321" s="5" t="str">
        <f>IF(ActividadesCom[[#This Row],[PROMEDIO]]="","",IF(ActividadesCom[[#This Row],[PROMEDIO]]&gt;=4,"EXCELENTE",IF(ActividadesCom[[#This Row],[PROMEDIO]]&gt;=3,"NOTABLE",IF(ActividadesCom[[#This Row],[PROMEDIO]]&gt;=2,"BUENO",IF(ActividadesCom[[#This Row],[PROMEDIO]]=1,"SUFICIENTE","")))))</f>
        <v>BUENO</v>
      </c>
      <c r="H321" s="5">
        <f>MAX(ActividadesCom[[#This Row],[PERÍODO 1]],ActividadesCom[[#This Row],[PERÍODO 2]],ActividadesCom[[#This Row],[PERÍODO 3]],ActividadesCom[[#This Row],[PERÍODO 4]],ActividadesCom[[#This Row],[PERÍODO 5]])</f>
        <v>20161</v>
      </c>
      <c r="I321" s="6" t="s">
        <v>128</v>
      </c>
      <c r="J321" s="5">
        <v>20161</v>
      </c>
      <c r="K321" s="5" t="s">
        <v>4009</v>
      </c>
      <c r="L321" s="5">
        <f>IF(ActividadesCom[[#This Row],[NIVEL 1]]&lt;&gt;0,VLOOKUP(ActividadesCom[[#This Row],[NIVEL 1]],Catálogo!A:B,2,FALSE),"")</f>
        <v>2</v>
      </c>
      <c r="M321" s="5">
        <v>2</v>
      </c>
      <c r="N321" s="6" t="s">
        <v>162</v>
      </c>
      <c r="O321" s="5">
        <v>20133</v>
      </c>
      <c r="P321" s="5" t="s">
        <v>4009</v>
      </c>
      <c r="Q321" s="5">
        <f>IF(ActividadesCom[[#This Row],[NIVEL 2]]&lt;&gt;0,VLOOKUP(ActividadesCom[[#This Row],[NIVEL 2]],Catálogo!A:B,2,FALSE),"")</f>
        <v>2</v>
      </c>
      <c r="R321" s="5">
        <v>1</v>
      </c>
      <c r="S321" s="6" t="s">
        <v>166</v>
      </c>
      <c r="T321" s="5">
        <v>20141</v>
      </c>
      <c r="U321" s="5" t="s">
        <v>4009</v>
      </c>
      <c r="V321" s="5">
        <f>IF(ActividadesCom[[#This Row],[NIVEL 3]]&lt;&gt;0,VLOOKUP(ActividadesCom[[#This Row],[NIVEL 3]],Catálogo!A:B,2,FALSE),"")</f>
        <v>2</v>
      </c>
      <c r="W321" s="5">
        <v>1</v>
      </c>
      <c r="X321" s="6" t="s">
        <v>167</v>
      </c>
      <c r="Y321" s="5">
        <v>20161</v>
      </c>
      <c r="Z321" s="5" t="s">
        <v>4009</v>
      </c>
      <c r="AA321" s="5">
        <f>IF(ActividadesCom[[#This Row],[NIVEL 4]]&lt;&gt;0,VLOOKUP(ActividadesCom[[#This Row],[NIVEL 4]],Catálogo!A:B,2,FALSE),"")</f>
        <v>2</v>
      </c>
      <c r="AB321" s="5">
        <v>1</v>
      </c>
      <c r="AC321" s="6" t="s">
        <v>168</v>
      </c>
      <c r="AD321" s="5">
        <v>1</v>
      </c>
      <c r="AE321" s="5"/>
      <c r="AF321" s="5" t="str">
        <f>IF(ActividadesCom[[#This Row],[NIVEL 5]]&lt;&gt;0,VLOOKUP(ActividadesCom[[#This Row],[NIVEL 5]],Catálogo!A:B,2,FALSE),"")</f>
        <v/>
      </c>
      <c r="AG321" s="5"/>
      <c r="AH321" s="2"/>
    </row>
    <row r="322" spans="1:34" ht="30" hidden="1" customHeight="1" x14ac:dyDescent="0.25">
      <c r="A322" s="7">
        <v>13470465</v>
      </c>
      <c r="B322" s="6" t="str">
        <f>VLOOKUP(ActividadesCom[[#This Row],[NO. DE CONTROL]],'LISTADO ESTUDIANTES'!A:C,2,FALSE)</f>
        <v>COYOC MORALES KENIA ELIZABETH</v>
      </c>
      <c r="C322" s="6" t="str">
        <f>VLOOKUP(ActividadesCom[[#This Row],[NO. DE CONTROL]],'LISTADO ESTUDIANTES'!A:C,3,FALSE)</f>
        <v>INGENIERIA EN ADMINISTRACION</v>
      </c>
      <c r="D322" s="5" t="str">
        <f>VLOOKUP(ActividadesCom[[#This Row],[NO. DE CONTROL]],'LISTADO ESTUDIANTES'!A:D,4,FALSE)</f>
        <v>BAJA</v>
      </c>
      <c r="E322" s="5">
        <f>SUM(ActividadesCom[[#This Row],[CRÉD. 1]],ActividadesCom[[#This Row],[CRÉD. 2]],ActividadesCom[[#This Row],[CRÉD. 3]],ActividadesCom[[#This Row],[CRÉD. 4]],ActividadesCom[[#This Row],[CRÉD. 5]])</f>
        <v>5</v>
      </c>
      <c r="F322" s="17">
        <f>IF(ActividadesCom[[#This Row],[ÚLTIMO SEMESTRE CON CRÉDITOS]]&gt;0,ROUND(AVERAGE(ActividadesCom[[#This Row],[VALOR NIVEL 5]],ActividadesCom[[#This Row],[VALOR NIVEL 4]],ActividadesCom[[#This Row],[VALOR NIVEL 3]],ActividadesCom[[#This Row],[VALOR NIVEL 2]],ActividadesCom[[#This Row],[VALOR NIVEL 1]]),0),"")</f>
        <v>2</v>
      </c>
      <c r="G322" s="5" t="str">
        <f>IF(ActividadesCom[[#This Row],[PROMEDIO]]="","",IF(ActividadesCom[[#This Row],[PROMEDIO]]&gt;=4,"EXCELENTE",IF(ActividadesCom[[#This Row],[PROMEDIO]]&gt;=3,"NOTABLE",IF(ActividadesCom[[#This Row],[PROMEDIO]]&gt;=2,"BUENO",IF(ActividadesCom[[#This Row],[PROMEDIO]]=1,"SUFICIENTE","")))))</f>
        <v>BUENO</v>
      </c>
      <c r="H322" s="5">
        <f>MAX(ActividadesCom[[#This Row],[PERÍODO 1]],ActividadesCom[[#This Row],[PERÍODO 2]],ActividadesCom[[#This Row],[PERÍODO 3]],ActividadesCom[[#This Row],[PERÍODO 4]],ActividadesCom[[#This Row],[PERÍODO 5]])</f>
        <v>20151</v>
      </c>
      <c r="I322" s="6" t="s">
        <v>3</v>
      </c>
      <c r="J322" s="5">
        <v>20151</v>
      </c>
      <c r="K322" s="5" t="s">
        <v>4009</v>
      </c>
      <c r="L322" s="5">
        <f>IF(ActividadesCom[[#This Row],[NIVEL 1]]&lt;&gt;0,VLOOKUP(ActividadesCom[[#This Row],[NIVEL 1]],Catálogo!A:B,2,FALSE),"")</f>
        <v>2</v>
      </c>
      <c r="M322" s="5">
        <v>1</v>
      </c>
      <c r="N322" s="6" t="s">
        <v>111</v>
      </c>
      <c r="O322" s="5">
        <v>20143</v>
      </c>
      <c r="P322" s="5" t="s">
        <v>4009</v>
      </c>
      <c r="Q322" s="5">
        <f>IF(ActividadesCom[[#This Row],[NIVEL 2]]&lt;&gt;0,VLOOKUP(ActividadesCom[[#This Row],[NIVEL 2]],Catálogo!A:B,2,FALSE),"")</f>
        <v>2</v>
      </c>
      <c r="R322" s="5">
        <v>1</v>
      </c>
      <c r="S322" s="6" t="s">
        <v>111</v>
      </c>
      <c r="T322" s="5">
        <v>20151</v>
      </c>
      <c r="U322" s="5" t="s">
        <v>4009</v>
      </c>
      <c r="V322" s="5">
        <f>IF(ActividadesCom[[#This Row],[NIVEL 3]]&lt;&gt;0,VLOOKUP(ActividadesCom[[#This Row],[NIVEL 3]],Catálogo!A:B,2,FALSE),"")</f>
        <v>2</v>
      </c>
      <c r="W322" s="5">
        <v>1</v>
      </c>
      <c r="X322" s="6"/>
      <c r="Y322" s="5"/>
      <c r="Z322" s="5"/>
      <c r="AA322" s="5" t="str">
        <f>IF(ActividadesCom[[#This Row],[NIVEL 4]]&lt;&gt;0,VLOOKUP(ActividadesCom[[#This Row],[NIVEL 4]],Catálogo!A:B,2,FALSE),"")</f>
        <v/>
      </c>
      <c r="AB322" s="5"/>
      <c r="AC322" s="6" t="s">
        <v>236</v>
      </c>
      <c r="AD322" s="5" t="s">
        <v>145</v>
      </c>
      <c r="AE322" s="5" t="s">
        <v>4009</v>
      </c>
      <c r="AF322" s="5">
        <f>IF(ActividadesCom[[#This Row],[NIVEL 5]]&lt;&gt;0,VLOOKUP(ActividadesCom[[#This Row],[NIVEL 5]],Catálogo!A:B,2,FALSE),"")</f>
        <v>2</v>
      </c>
      <c r="AG322" s="5">
        <v>2</v>
      </c>
      <c r="AH322" s="2"/>
    </row>
    <row r="323" spans="1:34" ht="30" hidden="1" customHeight="1" x14ac:dyDescent="0.25">
      <c r="A323" s="7">
        <v>13470467</v>
      </c>
      <c r="B323" s="6" t="str">
        <f>VLOOKUP(ActividadesCom[[#This Row],[NO. DE CONTROL]],'LISTADO ESTUDIANTES'!A:C,2,FALSE)</f>
        <v>SANCHEZ ALEJOS DIANA GUADALUPE</v>
      </c>
      <c r="C323" s="6" t="str">
        <f>VLOOKUP(ActividadesCom[[#This Row],[NO. DE CONTROL]],'LISTADO ESTUDIANTES'!A:C,3,FALSE)</f>
        <v>INGENIERIA EN ADMINISTRACION</v>
      </c>
      <c r="D323" s="5" t="str">
        <f>VLOOKUP(ActividadesCom[[#This Row],[NO. DE CONTROL]],'LISTADO ESTUDIANTES'!A:D,4,FALSE)</f>
        <v>BAJA</v>
      </c>
      <c r="E323" s="5">
        <f>SUM(ActividadesCom[[#This Row],[CRÉD. 1]],ActividadesCom[[#This Row],[CRÉD. 2]],ActividadesCom[[#This Row],[CRÉD. 3]],ActividadesCom[[#This Row],[CRÉD. 4]],ActividadesCom[[#This Row],[CRÉD. 5]])</f>
        <v>5</v>
      </c>
      <c r="F323" s="17">
        <f>IF(ActividadesCom[[#This Row],[ÚLTIMO SEMESTRE CON CRÉDITOS]]&gt;0,ROUND(AVERAGE(ActividadesCom[[#This Row],[VALOR NIVEL 5]],ActividadesCom[[#This Row],[VALOR NIVEL 4]],ActividadesCom[[#This Row],[VALOR NIVEL 3]],ActividadesCom[[#This Row],[VALOR NIVEL 2]],ActividadesCom[[#This Row],[VALOR NIVEL 1]]),0),"")</f>
        <v>2</v>
      </c>
      <c r="G323" s="5" t="str">
        <f>IF(ActividadesCom[[#This Row],[PROMEDIO]]="","",IF(ActividadesCom[[#This Row],[PROMEDIO]]&gt;=4,"EXCELENTE",IF(ActividadesCom[[#This Row],[PROMEDIO]]&gt;=3,"NOTABLE",IF(ActividadesCom[[#This Row],[PROMEDIO]]&gt;=2,"BUENO",IF(ActividadesCom[[#This Row],[PROMEDIO]]=1,"SUFICIENTE","")))))</f>
        <v>BUENO</v>
      </c>
      <c r="H323" s="5">
        <f>MAX(ActividadesCom[[#This Row],[PERÍODO 1]],ActividadesCom[[#This Row],[PERÍODO 2]],ActividadesCom[[#This Row],[PERÍODO 3]],ActividadesCom[[#This Row],[PERÍODO 4]],ActividadesCom[[#This Row],[PERÍODO 5]])</f>
        <v>20151</v>
      </c>
      <c r="I323" s="6" t="s">
        <v>3</v>
      </c>
      <c r="J323" s="5">
        <v>20151</v>
      </c>
      <c r="K323" s="5" t="s">
        <v>4009</v>
      </c>
      <c r="L323" s="5">
        <f>IF(ActividadesCom[[#This Row],[NIVEL 1]]&lt;&gt;0,VLOOKUP(ActividadesCom[[#This Row],[NIVEL 1]],Catálogo!A:B,2,FALSE),"")</f>
        <v>2</v>
      </c>
      <c r="M323" s="5">
        <v>1</v>
      </c>
      <c r="N323" s="6" t="s">
        <v>111</v>
      </c>
      <c r="O323" s="5">
        <v>20143</v>
      </c>
      <c r="P323" s="5" t="s">
        <v>4009</v>
      </c>
      <c r="Q323" s="5">
        <f>IF(ActividadesCom[[#This Row],[NIVEL 2]]&lt;&gt;0,VLOOKUP(ActividadesCom[[#This Row],[NIVEL 2]],Catálogo!A:B,2,FALSE),"")</f>
        <v>2</v>
      </c>
      <c r="R323" s="5">
        <v>1</v>
      </c>
      <c r="S323" s="6" t="s">
        <v>120</v>
      </c>
      <c r="T323" s="5">
        <v>20143</v>
      </c>
      <c r="U323" s="5" t="s">
        <v>4009</v>
      </c>
      <c r="V323" s="5">
        <f>IF(ActividadesCom[[#This Row],[NIVEL 3]]&lt;&gt;0,VLOOKUP(ActividadesCom[[#This Row],[NIVEL 3]],Catálogo!A:B,2,FALSE),"")</f>
        <v>2</v>
      </c>
      <c r="W323" s="5">
        <v>1</v>
      </c>
      <c r="X323" s="6" t="s">
        <v>111</v>
      </c>
      <c r="Y323" s="5">
        <v>20133</v>
      </c>
      <c r="Z323" s="5" t="s">
        <v>4009</v>
      </c>
      <c r="AA323" s="5">
        <f>IF(ActividadesCom[[#This Row],[NIVEL 4]]&lt;&gt;0,VLOOKUP(ActividadesCom[[#This Row],[NIVEL 4]],Catálogo!A:B,2,FALSE),"")</f>
        <v>2</v>
      </c>
      <c r="AB323" s="5">
        <v>1</v>
      </c>
      <c r="AC323" s="6" t="s">
        <v>2</v>
      </c>
      <c r="AD323" s="5">
        <v>20133</v>
      </c>
      <c r="AE323" s="5" t="s">
        <v>4009</v>
      </c>
      <c r="AF323" s="5">
        <f>IF(ActividadesCom[[#This Row],[NIVEL 5]]&lt;&gt;0,VLOOKUP(ActividadesCom[[#This Row],[NIVEL 5]],Catálogo!A:B,2,FALSE),"")</f>
        <v>2</v>
      </c>
      <c r="AG323" s="5">
        <v>1</v>
      </c>
      <c r="AH323" s="2"/>
    </row>
    <row r="324" spans="1:34" ht="30" hidden="1" customHeight="1" x14ac:dyDescent="0.25">
      <c r="A324" s="7">
        <v>13470468</v>
      </c>
      <c r="B324" s="6" t="str">
        <f>VLOOKUP(ActividadesCom[[#This Row],[NO. DE CONTROL]],'LISTADO ESTUDIANTES'!A:C,2,FALSE)</f>
        <v>SANCHEZ MASABAS EDGAR DEL JESUS</v>
      </c>
      <c r="C324" s="6" t="str">
        <f>VLOOKUP(ActividadesCom[[#This Row],[NO. DE CONTROL]],'LISTADO ESTUDIANTES'!A:C,3,FALSE)</f>
        <v>INGENIERIA AMBIENTAL</v>
      </c>
      <c r="D324" s="5" t="str">
        <f>VLOOKUP(ActividadesCom[[#This Row],[NO. DE CONTROL]],'LISTADO ESTUDIANTES'!A:D,4,FALSE)</f>
        <v>BAJA</v>
      </c>
      <c r="E324" s="5">
        <f>SUM(ActividadesCom[[#This Row],[CRÉD. 1]],ActividadesCom[[#This Row],[CRÉD. 2]],ActividadesCom[[#This Row],[CRÉD. 3]],ActividadesCom[[#This Row],[CRÉD. 4]],ActividadesCom[[#This Row],[CRÉD. 5]])</f>
        <v>5</v>
      </c>
      <c r="F324" s="17">
        <f>IF(ActividadesCom[[#This Row],[ÚLTIMO SEMESTRE CON CRÉDITOS]]&gt;0,ROUND(AVERAGE(ActividadesCom[[#This Row],[VALOR NIVEL 5]],ActividadesCom[[#This Row],[VALOR NIVEL 4]],ActividadesCom[[#This Row],[VALOR NIVEL 3]],ActividadesCom[[#This Row],[VALOR NIVEL 2]],ActividadesCom[[#This Row],[VALOR NIVEL 1]]),0),"")</f>
        <v>2</v>
      </c>
      <c r="G324" s="5" t="str">
        <f>IF(ActividadesCom[[#This Row],[PROMEDIO]]="","",IF(ActividadesCom[[#This Row],[PROMEDIO]]&gt;=4,"EXCELENTE",IF(ActividadesCom[[#This Row],[PROMEDIO]]&gt;=3,"NOTABLE",IF(ActividadesCom[[#This Row],[PROMEDIO]]&gt;=2,"BUENO",IF(ActividadesCom[[#This Row],[PROMEDIO]]=1,"SUFICIENTE","")))))</f>
        <v>BUENO</v>
      </c>
      <c r="H324" s="5">
        <f>MAX(ActividadesCom[[#This Row],[PERÍODO 1]],ActividadesCom[[#This Row],[PERÍODO 2]],ActividadesCom[[#This Row],[PERÍODO 3]],ActividadesCom[[#This Row],[PERÍODO 4]],ActividadesCom[[#This Row],[PERÍODO 5]])</f>
        <v>20151</v>
      </c>
      <c r="I324" s="6" t="s">
        <v>258</v>
      </c>
      <c r="J324" s="5">
        <v>20151</v>
      </c>
      <c r="K324" s="5" t="s">
        <v>4009</v>
      </c>
      <c r="L324" s="5">
        <f>IF(ActividadesCom[[#This Row],[NIVEL 1]]&lt;&gt;0,VLOOKUP(ActividadesCom[[#This Row],[NIVEL 1]],Catálogo!A:B,2,FALSE),"")</f>
        <v>2</v>
      </c>
      <c r="M324" s="5">
        <v>1</v>
      </c>
      <c r="N324" s="6" t="s">
        <v>259</v>
      </c>
      <c r="O324" s="5">
        <v>20133</v>
      </c>
      <c r="P324" s="5" t="s">
        <v>4009</v>
      </c>
      <c r="Q324" s="5">
        <f>IF(ActividadesCom[[#This Row],[NIVEL 2]]&lt;&gt;0,VLOOKUP(ActividadesCom[[#This Row],[NIVEL 2]],Catálogo!A:B,2,FALSE),"")</f>
        <v>2</v>
      </c>
      <c r="R324" s="5">
        <v>1</v>
      </c>
      <c r="S324" s="6" t="s">
        <v>260</v>
      </c>
      <c r="T324" s="5">
        <v>20133</v>
      </c>
      <c r="U324" s="5" t="s">
        <v>4009</v>
      </c>
      <c r="V324" s="5">
        <f>IF(ActividadesCom[[#This Row],[NIVEL 3]]&lt;&gt;0,VLOOKUP(ActividadesCom[[#This Row],[NIVEL 3]],Catálogo!A:B,2,FALSE),"")</f>
        <v>2</v>
      </c>
      <c r="W324" s="5">
        <v>1</v>
      </c>
      <c r="X324" s="6" t="s">
        <v>261</v>
      </c>
      <c r="Y324" s="5">
        <v>20133</v>
      </c>
      <c r="Z324" s="5" t="s">
        <v>4009</v>
      </c>
      <c r="AA324" s="5">
        <f>IF(ActividadesCom[[#This Row],[NIVEL 4]]&lt;&gt;0,VLOOKUP(ActividadesCom[[#This Row],[NIVEL 4]],Catálogo!A:B,2,FALSE),"")</f>
        <v>2</v>
      </c>
      <c r="AB324" s="5">
        <v>1</v>
      </c>
      <c r="AC324" s="6" t="s">
        <v>4</v>
      </c>
      <c r="AD324" s="5">
        <v>20133</v>
      </c>
      <c r="AE324" s="5" t="s">
        <v>4009</v>
      </c>
      <c r="AF324" s="5">
        <f>IF(ActividadesCom[[#This Row],[NIVEL 5]]&lt;&gt;0,VLOOKUP(ActividadesCom[[#This Row],[NIVEL 5]],Catálogo!A:B,2,FALSE),"")</f>
        <v>2</v>
      </c>
      <c r="AG324" s="5">
        <v>1</v>
      </c>
      <c r="AH324" s="2"/>
    </row>
    <row r="325" spans="1:34" ht="30" hidden="1" customHeight="1" x14ac:dyDescent="0.25">
      <c r="A325" s="7">
        <v>13470469</v>
      </c>
      <c r="B325" s="6" t="str">
        <f>VLOOKUP(ActividadesCom[[#This Row],[NO. DE CONTROL]],'LISTADO ESTUDIANTES'!A:C,2,FALSE)</f>
        <v>YEH HERNANDEZ CARLOS DAMIAN</v>
      </c>
      <c r="C325" s="6" t="str">
        <f>VLOOKUP(ActividadesCom[[#This Row],[NO. DE CONTROL]],'LISTADO ESTUDIANTES'!A:C,3,FALSE)</f>
        <v>INGENIERIA INFORMATICA</v>
      </c>
      <c r="D325" s="5" t="str">
        <f>VLOOKUP(ActividadesCom[[#This Row],[NO. DE CONTROL]],'LISTADO ESTUDIANTES'!A:D,4,FALSE)</f>
        <v>BAJA</v>
      </c>
      <c r="E325" s="5">
        <f>SUM(ActividadesCom[[#This Row],[CRÉD. 1]],ActividadesCom[[#This Row],[CRÉD. 2]],ActividadesCom[[#This Row],[CRÉD. 3]],ActividadesCom[[#This Row],[CRÉD. 4]],ActividadesCom[[#This Row],[CRÉD. 5]])</f>
        <v>5</v>
      </c>
      <c r="F325" s="17">
        <f>IF(ActividadesCom[[#This Row],[ÚLTIMO SEMESTRE CON CRÉDITOS]]&gt;0,ROUND(AVERAGE(ActividadesCom[[#This Row],[VALOR NIVEL 5]],ActividadesCom[[#This Row],[VALOR NIVEL 4]],ActividadesCom[[#This Row],[VALOR NIVEL 3]],ActividadesCom[[#This Row],[VALOR NIVEL 2]],ActividadesCom[[#This Row],[VALOR NIVEL 1]]),0),"")</f>
        <v>2</v>
      </c>
      <c r="G325" s="5" t="str">
        <f>IF(ActividadesCom[[#This Row],[PROMEDIO]]="","",IF(ActividadesCom[[#This Row],[PROMEDIO]]&gt;=4,"EXCELENTE",IF(ActividadesCom[[#This Row],[PROMEDIO]]&gt;=3,"NOTABLE",IF(ActividadesCom[[#This Row],[PROMEDIO]]&gt;=2,"BUENO",IF(ActividadesCom[[#This Row],[PROMEDIO]]=1,"SUFICIENTE","")))))</f>
        <v>BUENO</v>
      </c>
      <c r="H325" s="5">
        <f>MAX(ActividadesCom[[#This Row],[PERÍODO 1]],ActividadesCom[[#This Row],[PERÍODO 2]],ActividadesCom[[#This Row],[PERÍODO 3]],ActividadesCom[[#This Row],[PERÍODO 4]],ActividadesCom[[#This Row],[PERÍODO 5]])</f>
        <v>20171</v>
      </c>
      <c r="I325" s="6" t="s">
        <v>329</v>
      </c>
      <c r="J325" s="5">
        <v>20161</v>
      </c>
      <c r="K325" s="5" t="s">
        <v>4009</v>
      </c>
      <c r="L325" s="5">
        <f>IF(ActividadesCom[[#This Row],[NIVEL 1]]&lt;&gt;0,VLOOKUP(ActividadesCom[[#This Row],[NIVEL 1]],Catálogo!A:B,2,FALSE),"")</f>
        <v>2</v>
      </c>
      <c r="M325" s="5">
        <v>1</v>
      </c>
      <c r="N325" s="6" t="s">
        <v>341</v>
      </c>
      <c r="O325" s="5">
        <v>20171</v>
      </c>
      <c r="P325" s="5" t="s">
        <v>4009</v>
      </c>
      <c r="Q325" s="5">
        <f>IF(ActividadesCom[[#This Row],[NIVEL 2]]&lt;&gt;0,VLOOKUP(ActividadesCom[[#This Row],[NIVEL 2]],Catálogo!A:B,2,FALSE),"")</f>
        <v>2</v>
      </c>
      <c r="R325" s="5">
        <v>2</v>
      </c>
      <c r="S325" s="6" t="s">
        <v>350</v>
      </c>
      <c r="T325" s="5">
        <v>20163</v>
      </c>
      <c r="U325" s="5" t="s">
        <v>4009</v>
      </c>
      <c r="V325" s="5">
        <f>IF(ActividadesCom[[#This Row],[NIVEL 3]]&lt;&gt;0,VLOOKUP(ActividadesCom[[#This Row],[NIVEL 3]],Catálogo!A:B,2,FALSE),"")</f>
        <v>2</v>
      </c>
      <c r="W325" s="5">
        <v>1</v>
      </c>
      <c r="X325" s="6" t="s">
        <v>389</v>
      </c>
      <c r="Y325" s="5">
        <v>20161</v>
      </c>
      <c r="Z325" s="5" t="s">
        <v>4009</v>
      </c>
      <c r="AA325" s="5">
        <f>IF(ActividadesCom[[#This Row],[NIVEL 4]]&lt;&gt;0,VLOOKUP(ActividadesCom[[#This Row],[NIVEL 4]],Catálogo!A:B,2,FALSE),"")</f>
        <v>2</v>
      </c>
      <c r="AB325" s="5">
        <v>1</v>
      </c>
      <c r="AC325" s="6"/>
      <c r="AD325" s="5"/>
      <c r="AE325" s="5"/>
      <c r="AF325" s="5" t="str">
        <f>IF(ActividadesCom[[#This Row],[NIVEL 5]]&lt;&gt;0,VLOOKUP(ActividadesCom[[#This Row],[NIVEL 5]],Catálogo!A:B,2,FALSE),"")</f>
        <v/>
      </c>
      <c r="AG325" s="5"/>
      <c r="AH325" s="2"/>
    </row>
    <row r="326" spans="1:34" ht="30" hidden="1" customHeight="1" x14ac:dyDescent="0.25">
      <c r="A326" s="7">
        <v>13470471</v>
      </c>
      <c r="B326" s="6" t="str">
        <f>VLOOKUP(ActividadesCom[[#This Row],[NO. DE CONTROL]],'LISTADO ESTUDIANTES'!A:C,2,FALSE)</f>
        <v>OSORIO CERON MIGUEL ARCANGEL</v>
      </c>
      <c r="C326" s="6" t="str">
        <f>VLOOKUP(ActividadesCom[[#This Row],[NO. DE CONTROL]],'LISTADO ESTUDIANTES'!A:C,3,FALSE)</f>
        <v>INGENIERIA CIVIL</v>
      </c>
      <c r="D326" s="5" t="str">
        <f>VLOOKUP(ActividadesCom[[#This Row],[NO. DE CONTROL]],'LISTADO ESTUDIANTES'!A:D,4,FALSE)</f>
        <v>BAJA</v>
      </c>
      <c r="E326" s="5">
        <f>SUM(ActividadesCom[[#This Row],[CRÉD. 1]],ActividadesCom[[#This Row],[CRÉD. 2]],ActividadesCom[[#This Row],[CRÉD. 3]],ActividadesCom[[#This Row],[CRÉD. 4]],ActividadesCom[[#This Row],[CRÉD. 5]])</f>
        <v>5</v>
      </c>
      <c r="F326" s="17">
        <f>IF(ActividadesCom[[#This Row],[ÚLTIMO SEMESTRE CON CRÉDITOS]]&gt;0,ROUND(AVERAGE(ActividadesCom[[#This Row],[VALOR NIVEL 5]],ActividadesCom[[#This Row],[VALOR NIVEL 4]],ActividadesCom[[#This Row],[VALOR NIVEL 3]],ActividadesCom[[#This Row],[VALOR NIVEL 2]],ActividadesCom[[#This Row],[VALOR NIVEL 1]]),0),"")</f>
        <v>2</v>
      </c>
      <c r="G326" s="5" t="str">
        <f>IF(ActividadesCom[[#This Row],[PROMEDIO]]="","",IF(ActividadesCom[[#This Row],[PROMEDIO]]&gt;=4,"EXCELENTE",IF(ActividadesCom[[#This Row],[PROMEDIO]]&gt;=3,"NOTABLE",IF(ActividadesCom[[#This Row],[PROMEDIO]]&gt;=2,"BUENO",IF(ActividadesCom[[#This Row],[PROMEDIO]]=1,"SUFICIENTE","")))))</f>
        <v>BUENO</v>
      </c>
      <c r="H326" s="5">
        <f>MAX(ActividadesCom[[#This Row],[PERÍODO 1]],ActividadesCom[[#This Row],[PERÍODO 2]],ActividadesCom[[#This Row],[PERÍODO 3]],ActividadesCom[[#This Row],[PERÍODO 4]],ActividadesCom[[#This Row],[PERÍODO 5]])</f>
        <v>20171</v>
      </c>
      <c r="I326" s="6" t="s">
        <v>286</v>
      </c>
      <c r="J326" s="5">
        <v>20161</v>
      </c>
      <c r="K326" s="5" t="s">
        <v>4009</v>
      </c>
      <c r="L326" s="5">
        <f>IF(ActividadesCom[[#This Row],[NIVEL 1]]&lt;&gt;0,VLOOKUP(ActividadesCom[[#This Row],[NIVEL 1]],Catálogo!A:B,2,FALSE),"")</f>
        <v>2</v>
      </c>
      <c r="M326" s="5">
        <v>1</v>
      </c>
      <c r="N326" s="6" t="s">
        <v>56</v>
      </c>
      <c r="O326" s="5">
        <v>20151</v>
      </c>
      <c r="P326" s="5" t="s">
        <v>4009</v>
      </c>
      <c r="Q326" s="5">
        <f>IF(ActividadesCom[[#This Row],[NIVEL 2]]&lt;&gt;0,VLOOKUP(ActividadesCom[[#This Row],[NIVEL 2]],Catálogo!A:B,2,FALSE),"")</f>
        <v>2</v>
      </c>
      <c r="R326" s="5">
        <v>1</v>
      </c>
      <c r="S326" s="6" t="s">
        <v>284</v>
      </c>
      <c r="T326" s="5">
        <v>20171</v>
      </c>
      <c r="U326" s="5" t="s">
        <v>4009</v>
      </c>
      <c r="V326" s="5">
        <f>IF(ActividadesCom[[#This Row],[NIVEL 3]]&lt;&gt;0,VLOOKUP(ActividadesCom[[#This Row],[NIVEL 3]],Catálogo!A:B,2,FALSE),"")</f>
        <v>2</v>
      </c>
      <c r="W326" s="5">
        <v>1</v>
      </c>
      <c r="X326" s="6"/>
      <c r="Y326" s="5"/>
      <c r="Z326" s="5"/>
      <c r="AA326" s="5" t="str">
        <f>IF(ActividadesCom[[#This Row],[NIVEL 4]]&lt;&gt;0,VLOOKUP(ActividadesCom[[#This Row],[NIVEL 4]],Catálogo!A:B,2,FALSE),"")</f>
        <v/>
      </c>
      <c r="AB326" s="5"/>
      <c r="AC326" s="6" t="s">
        <v>86</v>
      </c>
      <c r="AD326" s="5" t="s">
        <v>51</v>
      </c>
      <c r="AE326" s="5" t="s">
        <v>4009</v>
      </c>
      <c r="AF326" s="5">
        <f>IF(ActividadesCom[[#This Row],[NIVEL 5]]&lt;&gt;0,VLOOKUP(ActividadesCom[[#This Row],[NIVEL 5]],Catálogo!A:B,2,FALSE),"")</f>
        <v>2</v>
      </c>
      <c r="AG326" s="5">
        <v>2</v>
      </c>
      <c r="AH326" s="2"/>
    </row>
    <row r="327" spans="1:34" ht="30" hidden="1" customHeight="1" x14ac:dyDescent="0.25">
      <c r="A327" s="7">
        <v>13470472</v>
      </c>
      <c r="B327" s="6" t="str">
        <f>VLOOKUP(ActividadesCom[[#This Row],[NO. DE CONTROL]],'LISTADO ESTUDIANTES'!A:C,2,FALSE)</f>
        <v>PINO BENCOMO JOSE ANTONIO</v>
      </c>
      <c r="C327" s="6" t="str">
        <f>VLOOKUP(ActividadesCom[[#This Row],[NO. DE CONTROL]],'LISTADO ESTUDIANTES'!A:C,3,FALSE)</f>
        <v>INGENIERIA MECANICA</v>
      </c>
      <c r="D327" s="5" t="str">
        <f>VLOOKUP(ActividadesCom[[#This Row],[NO. DE CONTROL]],'LISTADO ESTUDIANTES'!A:D,4,FALSE)</f>
        <v>BAJA</v>
      </c>
      <c r="E327" s="5">
        <f>SUM(ActividadesCom[[#This Row],[CRÉD. 1]],ActividadesCom[[#This Row],[CRÉD. 2]],ActividadesCom[[#This Row],[CRÉD. 3]],ActividadesCom[[#This Row],[CRÉD. 4]],ActividadesCom[[#This Row],[CRÉD. 5]])</f>
        <v>0</v>
      </c>
      <c r="F327" s="17" t="str">
        <f>IF(ActividadesCom[[#This Row],[ÚLTIMO SEMESTRE CON CRÉDITOS]]&gt;0,ROUND(AVERAGE(ActividadesCom[[#This Row],[VALOR NIVEL 5]],ActividadesCom[[#This Row],[VALOR NIVEL 4]],ActividadesCom[[#This Row],[VALOR NIVEL 3]],ActividadesCom[[#This Row],[VALOR NIVEL 2]],ActividadesCom[[#This Row],[VALOR NIVEL 1]]),0),"")</f>
        <v/>
      </c>
      <c r="G327" s="5" t="str">
        <f>IF(ActividadesCom[[#This Row],[PROMEDIO]]="","",IF(ActividadesCom[[#This Row],[PROMEDIO]]&gt;=4,"EXCELENTE",IF(ActividadesCom[[#This Row],[PROMEDIO]]&gt;=3,"NOTABLE",IF(ActividadesCom[[#This Row],[PROMEDIO]]&gt;=2,"BUENO",IF(ActividadesCom[[#This Row],[PROMEDIO]]=1,"SUFICIENTE","")))))</f>
        <v/>
      </c>
      <c r="H327" s="5">
        <f>MAX(ActividadesCom[[#This Row],[PERÍODO 1]],ActividadesCom[[#This Row],[PERÍODO 2]],ActividadesCom[[#This Row],[PERÍODO 3]],ActividadesCom[[#This Row],[PERÍODO 4]],ActividadesCom[[#This Row],[PERÍODO 5]])</f>
        <v>0</v>
      </c>
      <c r="I327" s="6"/>
      <c r="J327" s="5"/>
      <c r="K327" s="5"/>
      <c r="L327" s="5" t="str">
        <f>IF(ActividadesCom[[#This Row],[NIVEL 1]]&lt;&gt;0,VLOOKUP(ActividadesCom[[#This Row],[NIVEL 1]],Catálogo!A:B,2,FALSE),"")</f>
        <v/>
      </c>
      <c r="M327" s="5"/>
      <c r="N327" s="6"/>
      <c r="O327" s="5"/>
      <c r="P327" s="5"/>
      <c r="Q327" s="5" t="str">
        <f>IF(ActividadesCom[[#This Row],[NIVEL 2]]&lt;&gt;0,VLOOKUP(ActividadesCom[[#This Row],[NIVEL 2]],Catálogo!A:B,2,FALSE),"")</f>
        <v/>
      </c>
      <c r="R327" s="5"/>
      <c r="S327" s="6"/>
      <c r="T327" s="5"/>
      <c r="U327" s="5"/>
      <c r="V327" s="5" t="str">
        <f>IF(ActividadesCom[[#This Row],[NIVEL 3]]&lt;&gt;0,VLOOKUP(ActividadesCom[[#This Row],[NIVEL 3]],Catálogo!A:B,2,FALSE),"")</f>
        <v/>
      </c>
      <c r="W327" s="5"/>
      <c r="X327" s="6"/>
      <c r="Y327" s="5"/>
      <c r="Z327" s="5"/>
      <c r="AA327" s="5" t="str">
        <f>IF(ActividadesCom[[#This Row],[NIVEL 4]]&lt;&gt;0,VLOOKUP(ActividadesCom[[#This Row],[NIVEL 4]],Catálogo!A:B,2,FALSE),"")</f>
        <v/>
      </c>
      <c r="AB327" s="5"/>
      <c r="AC327" s="6"/>
      <c r="AD327" s="5"/>
      <c r="AE327" s="5"/>
      <c r="AF327" s="5" t="str">
        <f>IF(ActividadesCom[[#This Row],[NIVEL 5]]&lt;&gt;0,VLOOKUP(ActividadesCom[[#This Row],[NIVEL 5]],Catálogo!A:B,2,FALSE),"")</f>
        <v/>
      </c>
      <c r="AG327" s="5"/>
      <c r="AH327" s="2"/>
    </row>
    <row r="328" spans="1:34" ht="30" hidden="1" customHeight="1" x14ac:dyDescent="0.25">
      <c r="A328" s="7">
        <v>13470473</v>
      </c>
      <c r="B328" s="6" t="str">
        <f>VLOOKUP(ActividadesCom[[#This Row],[NO. DE CONTROL]],'LISTADO ESTUDIANTES'!A:C,2,FALSE)</f>
        <v>XOLIO JARA JORGE LUIS</v>
      </c>
      <c r="C328" s="6" t="str">
        <f>VLOOKUP(ActividadesCom[[#This Row],[NO. DE CONTROL]],'LISTADO ESTUDIANTES'!A:C,3,FALSE)</f>
        <v>INGENIERIA EN ADMINISTRACION</v>
      </c>
      <c r="D328" s="5" t="str">
        <f>VLOOKUP(ActividadesCom[[#This Row],[NO. DE CONTROL]],'LISTADO ESTUDIANTES'!A:D,4,FALSE)</f>
        <v>BAJA</v>
      </c>
      <c r="E328" s="5">
        <f>SUM(ActividadesCom[[#This Row],[CRÉD. 1]],ActividadesCom[[#This Row],[CRÉD. 2]],ActividadesCom[[#This Row],[CRÉD. 3]],ActividadesCom[[#This Row],[CRÉD. 4]],ActividadesCom[[#This Row],[CRÉD. 5]])</f>
        <v>3</v>
      </c>
      <c r="F328" s="17">
        <f>IF(ActividadesCom[[#This Row],[ÚLTIMO SEMESTRE CON CRÉDITOS]]&gt;0,ROUND(AVERAGE(ActividadesCom[[#This Row],[VALOR NIVEL 5]],ActividadesCom[[#This Row],[VALOR NIVEL 4]],ActividadesCom[[#This Row],[VALOR NIVEL 3]],ActividadesCom[[#This Row],[VALOR NIVEL 2]],ActividadesCom[[#This Row],[VALOR NIVEL 1]]),0),"")</f>
        <v>2</v>
      </c>
      <c r="G328" s="5" t="str">
        <f>IF(ActividadesCom[[#This Row],[PROMEDIO]]="","",IF(ActividadesCom[[#This Row],[PROMEDIO]]&gt;=4,"EXCELENTE",IF(ActividadesCom[[#This Row],[PROMEDIO]]&gt;=3,"NOTABLE",IF(ActividadesCom[[#This Row],[PROMEDIO]]&gt;=2,"BUENO",IF(ActividadesCom[[#This Row],[PROMEDIO]]=1,"SUFICIENTE","")))))</f>
        <v>BUENO</v>
      </c>
      <c r="H328" s="5">
        <f>MAX(ActividadesCom[[#This Row],[PERÍODO 1]],ActividadesCom[[#This Row],[PERÍODO 2]],ActividadesCom[[#This Row],[PERÍODO 3]],ActividadesCom[[#This Row],[PERÍODO 4]],ActividadesCom[[#This Row],[PERÍODO 5]])</f>
        <v>20171</v>
      </c>
      <c r="I328" s="6" t="s">
        <v>111</v>
      </c>
      <c r="J328" s="5">
        <v>20143</v>
      </c>
      <c r="K328" s="5" t="s">
        <v>4009</v>
      </c>
      <c r="L328" s="5">
        <f>IF(ActividadesCom[[#This Row],[NIVEL 1]]&lt;&gt;0,VLOOKUP(ActividadesCom[[#This Row],[NIVEL 1]],Catálogo!A:B,2,FALSE),"")</f>
        <v>2</v>
      </c>
      <c r="M328" s="5">
        <v>1</v>
      </c>
      <c r="N328" s="6" t="s">
        <v>119</v>
      </c>
      <c r="O328" s="5">
        <v>20143</v>
      </c>
      <c r="P328" s="5" t="s">
        <v>4009</v>
      </c>
      <c r="Q328" s="5">
        <f>IF(ActividadesCom[[#This Row],[NIVEL 2]]&lt;&gt;0,VLOOKUP(ActividadesCom[[#This Row],[NIVEL 2]],Catálogo!A:B,2,FALSE),"")</f>
        <v>2</v>
      </c>
      <c r="R328" s="5">
        <v>1</v>
      </c>
      <c r="S328" s="6"/>
      <c r="T328" s="5"/>
      <c r="U328" s="5"/>
      <c r="V328" s="5" t="str">
        <f>IF(ActividadesCom[[#This Row],[NIVEL 3]]&lt;&gt;0,VLOOKUP(ActividadesCom[[#This Row],[NIVEL 3]],Catálogo!A:B,2,FALSE),"")</f>
        <v/>
      </c>
      <c r="W328" s="5"/>
      <c r="X328" s="6"/>
      <c r="Y328" s="5"/>
      <c r="Z328" s="5"/>
      <c r="AA328" s="5" t="str">
        <f>IF(ActividadesCom[[#This Row],[NIVEL 4]]&lt;&gt;0,VLOOKUP(ActividadesCom[[#This Row],[NIVEL 4]],Catálogo!A:B,2,FALSE),"")</f>
        <v/>
      </c>
      <c r="AB328" s="5"/>
      <c r="AC328" s="6" t="s">
        <v>31</v>
      </c>
      <c r="AD328" s="5">
        <v>20171</v>
      </c>
      <c r="AE328" s="5" t="s">
        <v>4009</v>
      </c>
      <c r="AF328" s="5">
        <f>IF(ActividadesCom[[#This Row],[NIVEL 5]]&lt;&gt;0,VLOOKUP(ActividadesCom[[#This Row],[NIVEL 5]],Catálogo!A:B,2,FALSE),"")</f>
        <v>2</v>
      </c>
      <c r="AG328" s="5">
        <v>1</v>
      </c>
      <c r="AH328" s="2"/>
    </row>
    <row r="329" spans="1:34" ht="30" hidden="1" customHeight="1" x14ac:dyDescent="0.25">
      <c r="A329" s="7">
        <v>13470476</v>
      </c>
      <c r="B329" s="6" t="str">
        <f>VLOOKUP(ActividadesCom[[#This Row],[NO. DE CONTROL]],'LISTADO ESTUDIANTES'!A:C,2,FALSE)</f>
        <v>FRANCO MARTINEZ JESUS GONZALO</v>
      </c>
      <c r="C329" s="6" t="str">
        <f>VLOOKUP(ActividadesCom[[#This Row],[NO. DE CONTROL]],'LISTADO ESTUDIANTES'!A:C,3,FALSE)</f>
        <v>INGENIERIA QUIMICA</v>
      </c>
      <c r="D329" s="5" t="str">
        <f>VLOOKUP(ActividadesCom[[#This Row],[NO. DE CONTROL]],'LISTADO ESTUDIANTES'!A:D,4,FALSE)</f>
        <v>BAJA</v>
      </c>
      <c r="E329" s="5">
        <f>SUM(ActividadesCom[[#This Row],[CRÉD. 1]],ActividadesCom[[#This Row],[CRÉD. 2]],ActividadesCom[[#This Row],[CRÉD. 3]],ActividadesCom[[#This Row],[CRÉD. 4]],ActividadesCom[[#This Row],[CRÉD. 5]])</f>
        <v>5</v>
      </c>
      <c r="F329" s="17">
        <f>IF(ActividadesCom[[#This Row],[ÚLTIMO SEMESTRE CON CRÉDITOS]]&gt;0,ROUND(AVERAGE(ActividadesCom[[#This Row],[VALOR NIVEL 5]],ActividadesCom[[#This Row],[VALOR NIVEL 4]],ActividadesCom[[#This Row],[VALOR NIVEL 3]],ActividadesCom[[#This Row],[VALOR NIVEL 2]],ActividadesCom[[#This Row],[VALOR NIVEL 1]]),0),"")</f>
        <v>2</v>
      </c>
      <c r="G329" s="5" t="str">
        <f>IF(ActividadesCom[[#This Row],[PROMEDIO]]="","",IF(ActividadesCom[[#This Row],[PROMEDIO]]&gt;=4,"EXCELENTE",IF(ActividadesCom[[#This Row],[PROMEDIO]]&gt;=3,"NOTABLE",IF(ActividadesCom[[#This Row],[PROMEDIO]]&gt;=2,"BUENO",IF(ActividadesCom[[#This Row],[PROMEDIO]]=1,"SUFICIENTE","")))))</f>
        <v>BUENO</v>
      </c>
      <c r="H329" s="5">
        <f>MAX(ActividadesCom[[#This Row],[PERÍODO 1]],ActividadesCom[[#This Row],[PERÍODO 2]],ActividadesCom[[#This Row],[PERÍODO 3]],ActividadesCom[[#This Row],[PERÍODO 4]],ActividadesCom[[#This Row],[PERÍODO 5]])</f>
        <v>20161</v>
      </c>
      <c r="I329" s="6" t="s">
        <v>128</v>
      </c>
      <c r="J329" s="5">
        <v>20161</v>
      </c>
      <c r="K329" s="5" t="s">
        <v>4009</v>
      </c>
      <c r="L329" s="5">
        <f>IF(ActividadesCom[[#This Row],[NIVEL 1]]&lt;&gt;0,VLOOKUP(ActividadesCom[[#This Row],[NIVEL 1]],Catálogo!A:B,2,FALSE),"")</f>
        <v>2</v>
      </c>
      <c r="M329" s="5">
        <v>1</v>
      </c>
      <c r="N329" s="6" t="s">
        <v>138</v>
      </c>
      <c r="O329" s="5">
        <v>20133</v>
      </c>
      <c r="P329" s="5" t="s">
        <v>4009</v>
      </c>
      <c r="Q329" s="5">
        <f>IF(ActividadesCom[[#This Row],[NIVEL 2]]&lt;&gt;0,VLOOKUP(ActividadesCom[[#This Row],[NIVEL 2]],Catálogo!A:B,2,FALSE),"")</f>
        <v>2</v>
      </c>
      <c r="R329" s="5">
        <v>1</v>
      </c>
      <c r="S329" s="6" t="s">
        <v>139</v>
      </c>
      <c r="T329" s="5">
        <v>20161</v>
      </c>
      <c r="U329" s="5" t="s">
        <v>4009</v>
      </c>
      <c r="V329" s="5">
        <f>IF(ActividadesCom[[#This Row],[NIVEL 3]]&lt;&gt;0,VLOOKUP(ActividadesCom[[#This Row],[NIVEL 3]],Catálogo!A:B,2,FALSE),"")</f>
        <v>2</v>
      </c>
      <c r="W329" s="5">
        <v>1</v>
      </c>
      <c r="X329" s="6"/>
      <c r="Y329" s="5"/>
      <c r="Z329" s="5"/>
      <c r="AA329" s="5" t="str">
        <f>IF(ActividadesCom[[#This Row],[NIVEL 4]]&lt;&gt;0,VLOOKUP(ActividadesCom[[#This Row],[NIVEL 4]],Catálogo!A:B,2,FALSE),"")</f>
        <v/>
      </c>
      <c r="AB329" s="5"/>
      <c r="AC329" s="6" t="s">
        <v>97</v>
      </c>
      <c r="AD329" s="5" t="s">
        <v>51</v>
      </c>
      <c r="AE329" s="5" t="s">
        <v>4009</v>
      </c>
      <c r="AF329" s="5">
        <f>IF(ActividadesCom[[#This Row],[NIVEL 5]]&lt;&gt;0,VLOOKUP(ActividadesCom[[#This Row],[NIVEL 5]],Catálogo!A:B,2,FALSE),"")</f>
        <v>2</v>
      </c>
      <c r="AG329" s="5">
        <v>2</v>
      </c>
      <c r="AH329" s="2"/>
    </row>
    <row r="330" spans="1:34" ht="30" hidden="1" customHeight="1" x14ac:dyDescent="0.25">
      <c r="A330" s="7">
        <v>13470477</v>
      </c>
      <c r="B330" s="6" t="str">
        <f>VLOOKUP(ActividadesCom[[#This Row],[NO. DE CONTROL]],'LISTADO ESTUDIANTES'!A:C,2,FALSE)</f>
        <v>CU ANTONIO LUIS ENRIQUE</v>
      </c>
      <c r="C330" s="6" t="str">
        <f>VLOOKUP(ActividadesCom[[#This Row],[NO. DE CONTROL]],'LISTADO ESTUDIANTES'!A:C,3,FALSE)</f>
        <v>INGENIERIA MECANICA</v>
      </c>
      <c r="D330" s="5" t="str">
        <f>VLOOKUP(ActividadesCom[[#This Row],[NO. DE CONTROL]],'LISTADO ESTUDIANTES'!A:D,4,FALSE)</f>
        <v>BAJA</v>
      </c>
      <c r="E330" s="5">
        <f>SUM(ActividadesCom[[#This Row],[CRÉD. 1]],ActividadesCom[[#This Row],[CRÉD. 2]],ActividadesCom[[#This Row],[CRÉD. 3]],ActividadesCom[[#This Row],[CRÉD. 4]],ActividadesCom[[#This Row],[CRÉD. 5]])</f>
        <v>5</v>
      </c>
      <c r="F330" s="17">
        <f>IF(ActividadesCom[[#This Row],[ÚLTIMO SEMESTRE CON CRÉDITOS]]&gt;0,ROUND(AVERAGE(ActividadesCom[[#This Row],[VALOR NIVEL 5]],ActividadesCom[[#This Row],[VALOR NIVEL 4]],ActividadesCom[[#This Row],[VALOR NIVEL 3]],ActividadesCom[[#This Row],[VALOR NIVEL 2]],ActividadesCom[[#This Row],[VALOR NIVEL 1]]),0),"")</f>
        <v>2</v>
      </c>
      <c r="G330" s="5" t="str">
        <f>IF(ActividadesCom[[#This Row],[PROMEDIO]]="","",IF(ActividadesCom[[#This Row],[PROMEDIO]]&gt;=4,"EXCELENTE",IF(ActividadesCom[[#This Row],[PROMEDIO]]&gt;=3,"NOTABLE",IF(ActividadesCom[[#This Row],[PROMEDIO]]&gt;=2,"BUENO",IF(ActividadesCom[[#This Row],[PROMEDIO]]=1,"SUFICIENTE","")))))</f>
        <v>BUENO</v>
      </c>
      <c r="H330" s="5">
        <f>MAX(ActividadesCom[[#This Row],[PERÍODO 1]],ActividadesCom[[#This Row],[PERÍODO 2]],ActividadesCom[[#This Row],[PERÍODO 3]],ActividadesCom[[#This Row],[PERÍODO 4]],ActividadesCom[[#This Row],[PERÍODO 5]])</f>
        <v>20173</v>
      </c>
      <c r="I330" s="6" t="s">
        <v>128</v>
      </c>
      <c r="J330" s="5">
        <v>20161</v>
      </c>
      <c r="K330" s="5" t="s">
        <v>4009</v>
      </c>
      <c r="L330" s="5">
        <f>IF(ActividadesCom[[#This Row],[NIVEL 1]]&lt;&gt;0,VLOOKUP(ActividadesCom[[#This Row],[NIVEL 1]],Catálogo!A:B,2,FALSE),"")</f>
        <v>2</v>
      </c>
      <c r="M330" s="5">
        <v>1</v>
      </c>
      <c r="N330" s="6" t="s">
        <v>647</v>
      </c>
      <c r="O330" s="5">
        <v>20173</v>
      </c>
      <c r="P330" s="5" t="s">
        <v>4009</v>
      </c>
      <c r="Q330" s="5">
        <f>IF(ActividadesCom[[#This Row],[NIVEL 2]]&lt;&gt;0,VLOOKUP(ActividadesCom[[#This Row],[NIVEL 2]],Catálogo!A:B,2,FALSE),"")</f>
        <v>2</v>
      </c>
      <c r="R330" s="5">
        <v>2</v>
      </c>
      <c r="S330" s="6"/>
      <c r="T330" s="5"/>
      <c r="U330" s="5"/>
      <c r="V330" s="5" t="str">
        <f>IF(ActividadesCom[[#This Row],[NIVEL 3]]&lt;&gt;0,VLOOKUP(ActividadesCom[[#This Row],[NIVEL 3]],Catálogo!A:B,2,FALSE),"")</f>
        <v/>
      </c>
      <c r="W330" s="5"/>
      <c r="X330" s="6"/>
      <c r="Y330" s="5"/>
      <c r="Z330" s="5"/>
      <c r="AA330" s="5" t="str">
        <f>IF(ActividadesCom[[#This Row],[NIVEL 4]]&lt;&gt;0,VLOOKUP(ActividadesCom[[#This Row],[NIVEL 4]],Catálogo!A:B,2,FALSE),"")</f>
        <v/>
      </c>
      <c r="AB330" s="5"/>
      <c r="AC330" s="6" t="s">
        <v>55</v>
      </c>
      <c r="AD330" s="5" t="s">
        <v>51</v>
      </c>
      <c r="AE330" s="5" t="s">
        <v>4009</v>
      </c>
      <c r="AF330" s="5">
        <f>IF(ActividadesCom[[#This Row],[NIVEL 5]]&lt;&gt;0,VLOOKUP(ActividadesCom[[#This Row],[NIVEL 5]],Catálogo!A:B,2,FALSE),"")</f>
        <v>2</v>
      </c>
      <c r="AG330" s="5">
        <v>2</v>
      </c>
      <c r="AH330" s="2"/>
    </row>
    <row r="331" spans="1:34" ht="30" hidden="1" customHeight="1" x14ac:dyDescent="0.25">
      <c r="A331" s="7">
        <v>13470479</v>
      </c>
      <c r="B331" s="6" t="str">
        <f>VLOOKUP(ActividadesCom[[#This Row],[NO. DE CONTROL]],'LISTADO ESTUDIANTES'!A:C,2,FALSE)</f>
        <v>DOMINGUEZ CHAVEZ ADRIAN JESUS</v>
      </c>
      <c r="C331" s="6" t="str">
        <f>VLOOKUP(ActividadesCom[[#This Row],[NO. DE CONTROL]],'LISTADO ESTUDIANTES'!A:C,3,FALSE)</f>
        <v>INGENIERIA CIVIL</v>
      </c>
      <c r="D331" s="5" t="str">
        <f>VLOOKUP(ActividadesCom[[#This Row],[NO. DE CONTROL]],'LISTADO ESTUDIANTES'!A:D,4,FALSE)</f>
        <v>BAJA</v>
      </c>
      <c r="E331" s="5">
        <f>SUM(ActividadesCom[[#This Row],[CRÉD. 1]],ActividadesCom[[#This Row],[CRÉD. 2]],ActividadesCom[[#This Row],[CRÉD. 3]],ActividadesCom[[#This Row],[CRÉD. 4]],ActividadesCom[[#This Row],[CRÉD. 5]])</f>
        <v>1</v>
      </c>
      <c r="F331" s="17">
        <f>IF(ActividadesCom[[#This Row],[ÚLTIMO SEMESTRE CON CRÉDITOS]]&gt;0,ROUND(AVERAGE(ActividadesCom[[#This Row],[VALOR NIVEL 5]],ActividadesCom[[#This Row],[VALOR NIVEL 4]],ActividadesCom[[#This Row],[VALOR NIVEL 3]],ActividadesCom[[#This Row],[VALOR NIVEL 2]],ActividadesCom[[#This Row],[VALOR NIVEL 1]]),0),"")</f>
        <v>2</v>
      </c>
      <c r="G331" s="5" t="str">
        <f>IF(ActividadesCom[[#This Row],[PROMEDIO]]="","",IF(ActividadesCom[[#This Row],[PROMEDIO]]&gt;=4,"EXCELENTE",IF(ActividadesCom[[#This Row],[PROMEDIO]]&gt;=3,"NOTABLE",IF(ActividadesCom[[#This Row],[PROMEDIO]]&gt;=2,"BUENO",IF(ActividadesCom[[#This Row],[PROMEDIO]]=1,"SUFICIENTE","")))))</f>
        <v>BUENO</v>
      </c>
      <c r="H331" s="5">
        <f>MAX(ActividadesCom[[#This Row],[PERÍODO 1]],ActividadesCom[[#This Row],[PERÍODO 2]],ActividadesCom[[#This Row],[PERÍODO 3]],ActividadesCom[[#This Row],[PERÍODO 4]],ActividadesCom[[#This Row],[PERÍODO 5]])</f>
        <v>20133</v>
      </c>
      <c r="I331" s="6"/>
      <c r="J331" s="5"/>
      <c r="K331" s="5"/>
      <c r="L331" s="5" t="str">
        <f>IF(ActividadesCom[[#This Row],[NIVEL 1]]&lt;&gt;0,VLOOKUP(ActividadesCom[[#This Row],[NIVEL 1]],Catálogo!A:B,2,FALSE),"")</f>
        <v/>
      </c>
      <c r="M331" s="5"/>
      <c r="N331" s="6"/>
      <c r="O331" s="5"/>
      <c r="P331" s="5"/>
      <c r="Q331" s="5" t="str">
        <f>IF(ActividadesCom[[#This Row],[NIVEL 2]]&lt;&gt;0,VLOOKUP(ActividadesCom[[#This Row],[NIVEL 2]],Catálogo!A:B,2,FALSE),"")</f>
        <v/>
      </c>
      <c r="R331" s="5"/>
      <c r="S331" s="6"/>
      <c r="T331" s="5"/>
      <c r="U331" s="5"/>
      <c r="V331" s="5" t="str">
        <f>IF(ActividadesCom[[#This Row],[NIVEL 3]]&lt;&gt;0,VLOOKUP(ActividadesCom[[#This Row],[NIVEL 3]],Catálogo!A:B,2,FALSE),"")</f>
        <v/>
      </c>
      <c r="W331" s="5"/>
      <c r="X331" s="6"/>
      <c r="Y331" s="5"/>
      <c r="Z331" s="5"/>
      <c r="AA331" s="5" t="str">
        <f>IF(ActividadesCom[[#This Row],[NIVEL 4]]&lt;&gt;0,VLOOKUP(ActividadesCom[[#This Row],[NIVEL 4]],Catálogo!A:B,2,FALSE),"")</f>
        <v/>
      </c>
      <c r="AB331" s="5"/>
      <c r="AC331" s="6" t="s">
        <v>20</v>
      </c>
      <c r="AD331" s="5">
        <v>20133</v>
      </c>
      <c r="AE331" s="5" t="s">
        <v>4009</v>
      </c>
      <c r="AF331" s="5">
        <f>IF(ActividadesCom[[#This Row],[NIVEL 5]]&lt;&gt;0,VLOOKUP(ActividadesCom[[#This Row],[NIVEL 5]],Catálogo!A:B,2,FALSE),"")</f>
        <v>2</v>
      </c>
      <c r="AG331" s="5">
        <v>1</v>
      </c>
      <c r="AH331" s="2"/>
    </row>
    <row r="332" spans="1:34" ht="30" hidden="1" customHeight="1" x14ac:dyDescent="0.25">
      <c r="A332" s="7">
        <v>13470481</v>
      </c>
      <c r="B332" s="6" t="str">
        <f>VLOOKUP(ActividadesCom[[#This Row],[NO. DE CONTROL]],'LISTADO ESTUDIANTES'!A:C,2,FALSE)</f>
        <v>CHI PECH KARINA ESTEFANIA</v>
      </c>
      <c r="C332" s="6" t="str">
        <f>VLOOKUP(ActividadesCom[[#This Row],[NO. DE CONTROL]],'LISTADO ESTUDIANTES'!A:C,3,FALSE)</f>
        <v>INGENIERIA EN ADMINISTRACION</v>
      </c>
      <c r="D332" s="5" t="str">
        <f>VLOOKUP(ActividadesCom[[#This Row],[NO. DE CONTROL]],'LISTADO ESTUDIANTES'!A:D,4,FALSE)</f>
        <v>BAJA</v>
      </c>
      <c r="E332" s="5">
        <f>SUM(ActividadesCom[[#This Row],[CRÉD. 1]],ActividadesCom[[#This Row],[CRÉD. 2]],ActividadesCom[[#This Row],[CRÉD. 3]],ActividadesCom[[#This Row],[CRÉD. 4]],ActividadesCom[[#This Row],[CRÉD. 5]])</f>
        <v>6</v>
      </c>
      <c r="F332" s="17">
        <f>IF(ActividadesCom[[#This Row],[ÚLTIMO SEMESTRE CON CRÉDITOS]]&gt;0,ROUND(AVERAGE(ActividadesCom[[#This Row],[VALOR NIVEL 5]],ActividadesCom[[#This Row],[VALOR NIVEL 4]],ActividadesCom[[#This Row],[VALOR NIVEL 3]],ActividadesCom[[#This Row],[VALOR NIVEL 2]],ActividadesCom[[#This Row],[VALOR NIVEL 1]]),0),"")</f>
        <v>2</v>
      </c>
      <c r="G332" s="5" t="str">
        <f>IF(ActividadesCom[[#This Row],[PROMEDIO]]="","",IF(ActividadesCom[[#This Row],[PROMEDIO]]&gt;=4,"EXCELENTE",IF(ActividadesCom[[#This Row],[PROMEDIO]]&gt;=3,"NOTABLE",IF(ActividadesCom[[#This Row],[PROMEDIO]]&gt;=2,"BUENO",IF(ActividadesCom[[#This Row],[PROMEDIO]]=1,"SUFICIENTE","")))))</f>
        <v>BUENO</v>
      </c>
      <c r="H332" s="5">
        <f>MAX(ActividadesCom[[#This Row],[PERÍODO 1]],ActividadesCom[[#This Row],[PERÍODO 2]],ActividadesCom[[#This Row],[PERÍODO 3]],ActividadesCom[[#This Row],[PERÍODO 4]],ActividadesCom[[#This Row],[PERÍODO 5]])</f>
        <v>20151</v>
      </c>
      <c r="I332" s="6" t="s">
        <v>3</v>
      </c>
      <c r="J332" s="5">
        <v>20151</v>
      </c>
      <c r="K332" s="5" t="s">
        <v>4009</v>
      </c>
      <c r="L332" s="5">
        <f>IF(ActividadesCom[[#This Row],[NIVEL 1]]&lt;&gt;0,VLOOKUP(ActividadesCom[[#This Row],[NIVEL 1]],Catálogo!A:B,2,FALSE),"")</f>
        <v>2</v>
      </c>
      <c r="M332" s="5">
        <v>1</v>
      </c>
      <c r="N332" s="6" t="s">
        <v>111</v>
      </c>
      <c r="O332" s="5">
        <v>20143</v>
      </c>
      <c r="P332" s="5" t="s">
        <v>4009</v>
      </c>
      <c r="Q332" s="5">
        <f>IF(ActividadesCom[[#This Row],[NIVEL 2]]&lt;&gt;0,VLOOKUP(ActividadesCom[[#This Row],[NIVEL 2]],Catálogo!A:B,2,FALSE),"")</f>
        <v>2</v>
      </c>
      <c r="R332" s="5">
        <v>1</v>
      </c>
      <c r="S332" s="6" t="s">
        <v>117</v>
      </c>
      <c r="T332" s="5">
        <v>20143</v>
      </c>
      <c r="U332" s="5" t="s">
        <v>4009</v>
      </c>
      <c r="V332" s="5">
        <f>IF(ActividadesCom[[#This Row],[NIVEL 3]]&lt;&gt;0,VLOOKUP(ActividadesCom[[#This Row],[NIVEL 3]],Catálogo!A:B,2,FALSE),"")</f>
        <v>2</v>
      </c>
      <c r="W332" s="5">
        <v>1</v>
      </c>
      <c r="X332" s="6" t="s">
        <v>111</v>
      </c>
      <c r="Y332" s="5">
        <v>20133</v>
      </c>
      <c r="Z332" s="5" t="s">
        <v>4009</v>
      </c>
      <c r="AA332" s="5">
        <f>IF(ActividadesCom[[#This Row],[NIVEL 4]]&lt;&gt;0,VLOOKUP(ActividadesCom[[#This Row],[NIVEL 4]],Catálogo!A:B,2,FALSE),"")</f>
        <v>2</v>
      </c>
      <c r="AB332" s="5">
        <v>1</v>
      </c>
      <c r="AC332" s="6" t="s">
        <v>14</v>
      </c>
      <c r="AD332" s="5" t="s">
        <v>51</v>
      </c>
      <c r="AE332" s="5" t="s">
        <v>4009</v>
      </c>
      <c r="AF332" s="5">
        <f>IF(ActividadesCom[[#This Row],[NIVEL 5]]&lt;&gt;0,VLOOKUP(ActividadesCom[[#This Row],[NIVEL 5]],Catálogo!A:B,2,FALSE),"")</f>
        <v>2</v>
      </c>
      <c r="AG332" s="5">
        <v>2</v>
      </c>
      <c r="AH332" s="2"/>
    </row>
    <row r="333" spans="1:34" ht="30" hidden="1" customHeight="1" x14ac:dyDescent="0.25">
      <c r="A333" s="7">
        <v>13470482</v>
      </c>
      <c r="B333" s="6" t="str">
        <f>VLOOKUP(ActividadesCom[[#This Row],[NO. DE CONTROL]],'LISTADO ESTUDIANTES'!A:C,2,FALSE)</f>
        <v>NOVELO BALAN DANIELA BEATRIZ</v>
      </c>
      <c r="C333" s="6" t="str">
        <f>VLOOKUP(ActividadesCom[[#This Row],[NO. DE CONTROL]],'LISTADO ESTUDIANTES'!A:C,3,FALSE)</f>
        <v>INGENIERIA QUIMICA</v>
      </c>
      <c r="D333" s="5" t="str">
        <f>VLOOKUP(ActividadesCom[[#This Row],[NO. DE CONTROL]],'LISTADO ESTUDIANTES'!A:D,4,FALSE)</f>
        <v>BAJA</v>
      </c>
      <c r="E333" s="5">
        <f>SUM(ActividadesCom[[#This Row],[CRÉD. 1]],ActividadesCom[[#This Row],[CRÉD. 2]],ActividadesCom[[#This Row],[CRÉD. 3]],ActividadesCom[[#This Row],[CRÉD. 4]],ActividadesCom[[#This Row],[CRÉD. 5]])</f>
        <v>5</v>
      </c>
      <c r="F333" s="17">
        <f>IF(ActividadesCom[[#This Row],[ÚLTIMO SEMESTRE CON CRÉDITOS]]&gt;0,ROUND(AVERAGE(ActividadesCom[[#This Row],[VALOR NIVEL 5]],ActividadesCom[[#This Row],[VALOR NIVEL 4]],ActividadesCom[[#This Row],[VALOR NIVEL 3]],ActividadesCom[[#This Row],[VALOR NIVEL 2]],ActividadesCom[[#This Row],[VALOR NIVEL 1]]),0),"")</f>
        <v>2</v>
      </c>
      <c r="G333" s="5" t="str">
        <f>IF(ActividadesCom[[#This Row],[PROMEDIO]]="","",IF(ActividadesCom[[#This Row],[PROMEDIO]]&gt;=4,"EXCELENTE",IF(ActividadesCom[[#This Row],[PROMEDIO]]&gt;=3,"NOTABLE",IF(ActividadesCom[[#This Row],[PROMEDIO]]&gt;=2,"BUENO",IF(ActividadesCom[[#This Row],[PROMEDIO]]=1,"SUFICIENTE","")))))</f>
        <v>BUENO</v>
      </c>
      <c r="H333" s="5">
        <f>MAX(ActividadesCom[[#This Row],[PERÍODO 1]],ActividadesCom[[#This Row],[PERÍODO 2]],ActividadesCom[[#This Row],[PERÍODO 3]],ActividadesCom[[#This Row],[PERÍODO 4]],ActividadesCom[[#This Row],[PERÍODO 5]])</f>
        <v>20183</v>
      </c>
      <c r="I333" s="6" t="s">
        <v>410</v>
      </c>
      <c r="J333" s="5">
        <v>20163</v>
      </c>
      <c r="K333" s="5" t="s">
        <v>4009</v>
      </c>
      <c r="L333" s="5">
        <f>IF(ActividadesCom[[#This Row],[NIVEL 1]]&lt;&gt;0,VLOOKUP(ActividadesCom[[#This Row],[NIVEL 1]],Catálogo!A:B,2,FALSE),"")</f>
        <v>2</v>
      </c>
      <c r="M333" s="5">
        <v>1</v>
      </c>
      <c r="N333" s="6" t="s">
        <v>627</v>
      </c>
      <c r="O333" s="5">
        <v>20133</v>
      </c>
      <c r="P333" s="5" t="s">
        <v>4009</v>
      </c>
      <c r="Q333" s="5">
        <f>IF(ActividadesCom[[#This Row],[NIVEL 2]]&lt;&gt;0,VLOOKUP(ActividadesCom[[#This Row],[NIVEL 2]],Catálogo!A:B,2,FALSE),"")</f>
        <v>2</v>
      </c>
      <c r="R333" s="5">
        <v>1</v>
      </c>
      <c r="S333" s="6" t="s">
        <v>836</v>
      </c>
      <c r="T333" s="5">
        <v>20183</v>
      </c>
      <c r="U333" s="5" t="s">
        <v>4009</v>
      </c>
      <c r="V333" s="5">
        <f>IF(ActividadesCom[[#This Row],[NIVEL 3]]&lt;&gt;0,VLOOKUP(ActividadesCom[[#This Row],[NIVEL 3]],Catálogo!A:B,2,FALSE),"")</f>
        <v>2</v>
      </c>
      <c r="W333" s="5">
        <v>1</v>
      </c>
      <c r="X333" s="6" t="s">
        <v>167</v>
      </c>
      <c r="Y333" s="5">
        <v>20161</v>
      </c>
      <c r="Z333" s="5" t="s">
        <v>4009</v>
      </c>
      <c r="AA333" s="5">
        <f>IF(ActividadesCom[[#This Row],[NIVEL 4]]&lt;&gt;0,VLOOKUP(ActividadesCom[[#This Row],[NIVEL 4]],Catálogo!A:B,2,FALSE),"")</f>
        <v>2</v>
      </c>
      <c r="AB333" s="5">
        <v>1</v>
      </c>
      <c r="AC333" s="6" t="s">
        <v>11</v>
      </c>
      <c r="AD333" s="5">
        <v>20133</v>
      </c>
      <c r="AE333" s="5" t="s">
        <v>4009</v>
      </c>
      <c r="AF333" s="5">
        <f>IF(ActividadesCom[[#This Row],[NIVEL 5]]&lt;&gt;0,VLOOKUP(ActividadesCom[[#This Row],[NIVEL 5]],Catálogo!A:B,2,FALSE),"")</f>
        <v>2</v>
      </c>
      <c r="AG333" s="5">
        <v>1</v>
      </c>
      <c r="AH333" s="2"/>
    </row>
    <row r="334" spans="1:34" ht="30" hidden="1" customHeight="1" x14ac:dyDescent="0.25">
      <c r="A334" s="7">
        <v>13470483</v>
      </c>
      <c r="B334" s="6" t="str">
        <f>VLOOKUP(ActividadesCom[[#This Row],[NO. DE CONTROL]],'LISTADO ESTUDIANTES'!A:C,2,FALSE)</f>
        <v>PANTI VAZQUEZ VERONICA DEL CARMEN</v>
      </c>
      <c r="C334" s="6" t="str">
        <f>VLOOKUP(ActividadesCom[[#This Row],[NO. DE CONTROL]],'LISTADO ESTUDIANTES'!A:C,3,FALSE)</f>
        <v>INGENIERIA EN ADMINISTRACION</v>
      </c>
      <c r="D334" s="5" t="str">
        <f>VLOOKUP(ActividadesCom[[#This Row],[NO. DE CONTROL]],'LISTADO ESTUDIANTES'!A:D,4,FALSE)</f>
        <v>BAJA</v>
      </c>
      <c r="E334" s="5">
        <f>SUM(ActividadesCom[[#This Row],[CRÉD. 1]],ActividadesCom[[#This Row],[CRÉD. 2]],ActividadesCom[[#This Row],[CRÉD. 3]],ActividadesCom[[#This Row],[CRÉD. 4]],ActividadesCom[[#This Row],[CRÉD. 5]])</f>
        <v>5</v>
      </c>
      <c r="F334" s="17">
        <f>IF(ActividadesCom[[#This Row],[ÚLTIMO SEMESTRE CON CRÉDITOS]]&gt;0,ROUND(AVERAGE(ActividadesCom[[#This Row],[VALOR NIVEL 5]],ActividadesCom[[#This Row],[VALOR NIVEL 4]],ActividadesCom[[#This Row],[VALOR NIVEL 3]],ActividadesCom[[#This Row],[VALOR NIVEL 2]],ActividadesCom[[#This Row],[VALOR NIVEL 1]]),0),"")</f>
        <v>2</v>
      </c>
      <c r="G334" s="5" t="str">
        <f>IF(ActividadesCom[[#This Row],[PROMEDIO]]="","",IF(ActividadesCom[[#This Row],[PROMEDIO]]&gt;=4,"EXCELENTE",IF(ActividadesCom[[#This Row],[PROMEDIO]]&gt;=3,"NOTABLE",IF(ActividadesCom[[#This Row],[PROMEDIO]]&gt;=2,"BUENO",IF(ActividadesCom[[#This Row],[PROMEDIO]]=1,"SUFICIENTE","")))))</f>
        <v>BUENO</v>
      </c>
      <c r="H334" s="5">
        <f>MAX(ActividadesCom[[#This Row],[PERÍODO 1]],ActividadesCom[[#This Row],[PERÍODO 2]],ActividadesCom[[#This Row],[PERÍODO 3]],ActividadesCom[[#This Row],[PERÍODO 4]],ActividadesCom[[#This Row],[PERÍODO 5]])</f>
        <v>20163</v>
      </c>
      <c r="I334" s="6" t="s">
        <v>3</v>
      </c>
      <c r="J334" s="5">
        <v>20151</v>
      </c>
      <c r="K334" s="5" t="s">
        <v>4009</v>
      </c>
      <c r="L334" s="5">
        <f>IF(ActividadesCom[[#This Row],[NIVEL 1]]&lt;&gt;0,VLOOKUP(ActividadesCom[[#This Row],[NIVEL 1]],Catálogo!A:B,2,FALSE),"")</f>
        <v>2</v>
      </c>
      <c r="M334" s="5">
        <v>1</v>
      </c>
      <c r="N334" s="6" t="s">
        <v>111</v>
      </c>
      <c r="O334" s="5">
        <v>20143</v>
      </c>
      <c r="P334" s="5" t="s">
        <v>4009</v>
      </c>
      <c r="Q334" s="5">
        <f>IF(ActividadesCom[[#This Row],[NIVEL 2]]&lt;&gt;0,VLOOKUP(ActividadesCom[[#This Row],[NIVEL 2]],Catálogo!A:B,2,FALSE),"")</f>
        <v>2</v>
      </c>
      <c r="R334" s="5">
        <v>1</v>
      </c>
      <c r="S334" s="6" t="s">
        <v>117</v>
      </c>
      <c r="T334" s="5">
        <v>20143</v>
      </c>
      <c r="U334" s="5" t="s">
        <v>4009</v>
      </c>
      <c r="V334" s="5">
        <f>IF(ActividadesCom[[#This Row],[NIVEL 3]]&lt;&gt;0,VLOOKUP(ActividadesCom[[#This Row],[NIVEL 3]],Catálogo!A:B,2,FALSE),"")</f>
        <v>2</v>
      </c>
      <c r="W334" s="5">
        <v>1</v>
      </c>
      <c r="X334" s="6" t="s">
        <v>29</v>
      </c>
      <c r="Y334" s="5">
        <v>20163</v>
      </c>
      <c r="Z334" s="5" t="s">
        <v>4009</v>
      </c>
      <c r="AA334" s="5">
        <f>IF(ActividadesCom[[#This Row],[NIVEL 4]]&lt;&gt;0,VLOOKUP(ActividadesCom[[#This Row],[NIVEL 4]],Catálogo!A:B,2,FALSE),"")</f>
        <v>2</v>
      </c>
      <c r="AB334" s="5">
        <v>1</v>
      </c>
      <c r="AC334" s="6" t="s">
        <v>2</v>
      </c>
      <c r="AD334" s="5">
        <v>20133</v>
      </c>
      <c r="AE334" s="5" t="s">
        <v>4009</v>
      </c>
      <c r="AF334" s="5">
        <f>IF(ActividadesCom[[#This Row],[NIVEL 5]]&lt;&gt;0,VLOOKUP(ActividadesCom[[#This Row],[NIVEL 5]],Catálogo!A:B,2,FALSE),"")</f>
        <v>2</v>
      </c>
      <c r="AG334" s="5">
        <v>1</v>
      </c>
      <c r="AH334" s="2"/>
    </row>
    <row r="335" spans="1:34" ht="30" hidden="1" customHeight="1" x14ac:dyDescent="0.25">
      <c r="A335" s="7">
        <v>13470484</v>
      </c>
      <c r="B335" s="6" t="str">
        <f>VLOOKUP(ActividadesCom[[#This Row],[NO. DE CONTROL]],'LISTADO ESTUDIANTES'!A:C,2,FALSE)</f>
        <v>AVILEZ MISS NELLY DEL CARMEN</v>
      </c>
      <c r="C335" s="6" t="str">
        <f>VLOOKUP(ActividadesCom[[#This Row],[NO. DE CONTROL]],'LISTADO ESTUDIANTES'!A:C,3,FALSE)</f>
        <v>INGENIERIA EN ADMINISTRACION</v>
      </c>
      <c r="D335" s="5" t="str">
        <f>VLOOKUP(ActividadesCom[[#This Row],[NO. DE CONTROL]],'LISTADO ESTUDIANTES'!A:D,4,FALSE)</f>
        <v>BAJA</v>
      </c>
      <c r="E335" s="5">
        <f>SUM(ActividadesCom[[#This Row],[CRÉD. 1]],ActividadesCom[[#This Row],[CRÉD. 2]],ActividadesCom[[#This Row],[CRÉD. 3]],ActividadesCom[[#This Row],[CRÉD. 4]],ActividadesCom[[#This Row],[CRÉD. 5]])</f>
        <v>5</v>
      </c>
      <c r="F335" s="17">
        <f>IF(ActividadesCom[[#This Row],[ÚLTIMO SEMESTRE CON CRÉDITOS]]&gt;0,ROUND(AVERAGE(ActividadesCom[[#This Row],[VALOR NIVEL 5]],ActividadesCom[[#This Row],[VALOR NIVEL 4]],ActividadesCom[[#This Row],[VALOR NIVEL 3]],ActividadesCom[[#This Row],[VALOR NIVEL 2]],ActividadesCom[[#This Row],[VALOR NIVEL 1]]),0),"")</f>
        <v>2</v>
      </c>
      <c r="G335" s="5" t="str">
        <f>IF(ActividadesCom[[#This Row],[PROMEDIO]]="","",IF(ActividadesCom[[#This Row],[PROMEDIO]]&gt;=4,"EXCELENTE",IF(ActividadesCom[[#This Row],[PROMEDIO]]&gt;=3,"NOTABLE",IF(ActividadesCom[[#This Row],[PROMEDIO]]&gt;=2,"BUENO",IF(ActividadesCom[[#This Row],[PROMEDIO]]=1,"SUFICIENTE","")))))</f>
        <v>BUENO</v>
      </c>
      <c r="H335" s="5">
        <f>MAX(ActividadesCom[[#This Row],[PERÍODO 1]],ActividadesCom[[#This Row],[PERÍODO 2]],ActividadesCom[[#This Row],[PERÍODO 3]],ActividadesCom[[#This Row],[PERÍODO 4]],ActividadesCom[[#This Row],[PERÍODO 5]])</f>
        <v>20151</v>
      </c>
      <c r="I335" s="6" t="s">
        <v>17</v>
      </c>
      <c r="J335" s="5">
        <v>20133</v>
      </c>
      <c r="K335" s="5" t="s">
        <v>4009</v>
      </c>
      <c r="L335" s="5">
        <f>IF(ActividadesCom[[#This Row],[NIVEL 1]]&lt;&gt;0,VLOOKUP(ActividadesCom[[#This Row],[NIVEL 1]],Catálogo!A:B,2,FALSE),"")</f>
        <v>2</v>
      </c>
      <c r="M335" s="5">
        <v>1</v>
      </c>
      <c r="N335" s="6" t="s">
        <v>3</v>
      </c>
      <c r="O335" s="5">
        <v>20151</v>
      </c>
      <c r="P335" s="5" t="s">
        <v>4009</v>
      </c>
      <c r="Q335" s="5">
        <f>IF(ActividadesCom[[#This Row],[NIVEL 2]]&lt;&gt;0,VLOOKUP(ActividadesCom[[#This Row],[NIVEL 2]],Catálogo!A:B,2,FALSE),"")</f>
        <v>2</v>
      </c>
      <c r="R335" s="5">
        <v>1</v>
      </c>
      <c r="S335" s="6" t="s">
        <v>111</v>
      </c>
      <c r="T335" s="5">
        <v>20151</v>
      </c>
      <c r="U335" s="5" t="s">
        <v>4009</v>
      </c>
      <c r="V335" s="5">
        <f>IF(ActividadesCom[[#This Row],[NIVEL 3]]&lt;&gt;0,VLOOKUP(ActividadesCom[[#This Row],[NIVEL 3]],Catálogo!A:B,2,FALSE),"")</f>
        <v>2</v>
      </c>
      <c r="W335" s="5">
        <v>1</v>
      </c>
      <c r="X335" s="6" t="s">
        <v>113</v>
      </c>
      <c r="Y335" s="5">
        <v>20133</v>
      </c>
      <c r="Z335" s="5" t="s">
        <v>4009</v>
      </c>
      <c r="AA335" s="5">
        <f>IF(ActividadesCom[[#This Row],[NIVEL 4]]&lt;&gt;0,VLOOKUP(ActividadesCom[[#This Row],[NIVEL 4]],Catálogo!A:B,2,FALSE),"")</f>
        <v>2</v>
      </c>
      <c r="AB335" s="5">
        <v>1</v>
      </c>
      <c r="AC335" s="6" t="s">
        <v>81</v>
      </c>
      <c r="AD335" s="5">
        <v>20133</v>
      </c>
      <c r="AE335" s="5" t="s">
        <v>4009</v>
      </c>
      <c r="AF335" s="5">
        <f>IF(ActividadesCom[[#This Row],[NIVEL 5]]&lt;&gt;0,VLOOKUP(ActividadesCom[[#This Row],[NIVEL 5]],Catálogo!A:B,2,FALSE),"")</f>
        <v>2</v>
      </c>
      <c r="AG335" s="5">
        <v>1</v>
      </c>
      <c r="AH335" s="2"/>
    </row>
    <row r="336" spans="1:34" ht="30" hidden="1" customHeight="1" x14ac:dyDescent="0.25">
      <c r="A336" s="7">
        <v>13470485</v>
      </c>
      <c r="B336" s="6" t="str">
        <f>VLOOKUP(ActividadesCom[[#This Row],[NO. DE CONTROL]],'LISTADO ESTUDIANTES'!A:C,2,FALSE)</f>
        <v>MATOS CAN CARLOS LEOPOLDO</v>
      </c>
      <c r="C336" s="6" t="str">
        <f>VLOOKUP(ActividadesCom[[#This Row],[NO. DE CONTROL]],'LISTADO ESTUDIANTES'!A:C,3,FALSE)</f>
        <v>INGENIERIA EN ADMINISTRACION</v>
      </c>
      <c r="D336" s="5" t="str">
        <f>VLOOKUP(ActividadesCom[[#This Row],[NO. DE CONTROL]],'LISTADO ESTUDIANTES'!A:D,4,FALSE)</f>
        <v>BAJA</v>
      </c>
      <c r="E336" s="5">
        <f>SUM(ActividadesCom[[#This Row],[CRÉD. 1]],ActividadesCom[[#This Row],[CRÉD. 2]],ActividadesCom[[#This Row],[CRÉD. 3]],ActividadesCom[[#This Row],[CRÉD. 4]],ActividadesCom[[#This Row],[CRÉD. 5]])</f>
        <v>5</v>
      </c>
      <c r="F336" s="17">
        <f>IF(ActividadesCom[[#This Row],[ÚLTIMO SEMESTRE CON CRÉDITOS]]&gt;0,ROUND(AVERAGE(ActividadesCom[[#This Row],[VALOR NIVEL 5]],ActividadesCom[[#This Row],[VALOR NIVEL 4]],ActividadesCom[[#This Row],[VALOR NIVEL 3]],ActividadesCom[[#This Row],[VALOR NIVEL 2]],ActividadesCom[[#This Row],[VALOR NIVEL 1]]),0),"")</f>
        <v>2</v>
      </c>
      <c r="G336" s="5" t="str">
        <f>IF(ActividadesCom[[#This Row],[PROMEDIO]]="","",IF(ActividadesCom[[#This Row],[PROMEDIO]]&gt;=4,"EXCELENTE",IF(ActividadesCom[[#This Row],[PROMEDIO]]&gt;=3,"NOTABLE",IF(ActividadesCom[[#This Row],[PROMEDIO]]&gt;=2,"BUENO",IF(ActividadesCom[[#This Row],[PROMEDIO]]=1,"SUFICIENTE","")))))</f>
        <v>BUENO</v>
      </c>
      <c r="H336" s="5">
        <f>MAX(ActividadesCom[[#This Row],[PERÍODO 1]],ActividadesCom[[#This Row],[PERÍODO 2]],ActividadesCom[[#This Row],[PERÍODO 3]],ActividadesCom[[#This Row],[PERÍODO 4]],ActividadesCom[[#This Row],[PERÍODO 5]])</f>
        <v>20163</v>
      </c>
      <c r="I336" s="6" t="s">
        <v>3</v>
      </c>
      <c r="J336" s="5">
        <v>20151</v>
      </c>
      <c r="K336" s="5" t="s">
        <v>4009</v>
      </c>
      <c r="L336" s="5">
        <f>IF(ActividadesCom[[#This Row],[NIVEL 1]]&lt;&gt;0,VLOOKUP(ActividadesCom[[#This Row],[NIVEL 1]],Catálogo!A:B,2,FALSE),"")</f>
        <v>2</v>
      </c>
      <c r="M336" s="5">
        <v>1</v>
      </c>
      <c r="N336" s="6" t="s">
        <v>119</v>
      </c>
      <c r="O336" s="5">
        <v>20143</v>
      </c>
      <c r="P336" s="5" t="s">
        <v>4009</v>
      </c>
      <c r="Q336" s="5">
        <f>IF(ActividadesCom[[#This Row],[NIVEL 2]]&lt;&gt;0,VLOOKUP(ActividadesCom[[#This Row],[NIVEL 2]],Catálogo!A:B,2,FALSE),"")</f>
        <v>2</v>
      </c>
      <c r="R336" s="5">
        <v>1</v>
      </c>
      <c r="S336" s="6" t="s">
        <v>111</v>
      </c>
      <c r="T336" s="5">
        <v>20133</v>
      </c>
      <c r="U336" s="5" t="s">
        <v>4009</v>
      </c>
      <c r="V336" s="5">
        <f>IF(ActividadesCom[[#This Row],[NIVEL 3]]&lt;&gt;0,VLOOKUP(ActividadesCom[[#This Row],[NIVEL 3]],Catálogo!A:B,2,FALSE),"")</f>
        <v>2</v>
      </c>
      <c r="W336" s="5">
        <v>1</v>
      </c>
      <c r="X336" s="6" t="s">
        <v>31</v>
      </c>
      <c r="Y336" s="5">
        <v>20133</v>
      </c>
      <c r="Z336" s="5" t="s">
        <v>4009</v>
      </c>
      <c r="AA336" s="5">
        <f>IF(ActividadesCom[[#This Row],[NIVEL 4]]&lt;&gt;0,VLOOKUP(ActividadesCom[[#This Row],[NIVEL 4]],Catálogo!A:B,2,FALSE),"")</f>
        <v>2</v>
      </c>
      <c r="AB336" s="5">
        <v>1</v>
      </c>
      <c r="AC336" s="6" t="s">
        <v>2</v>
      </c>
      <c r="AD336" s="5">
        <v>20163</v>
      </c>
      <c r="AE336" s="5" t="s">
        <v>4009</v>
      </c>
      <c r="AF336" s="5">
        <f>IF(ActividadesCom[[#This Row],[NIVEL 5]]&lt;&gt;0,VLOOKUP(ActividadesCom[[#This Row],[NIVEL 5]],Catálogo!A:B,2,FALSE),"")</f>
        <v>2</v>
      </c>
      <c r="AG336" s="5">
        <v>1</v>
      </c>
      <c r="AH336" s="2"/>
    </row>
    <row r="337" spans="1:34" ht="30" hidden="1" customHeight="1" x14ac:dyDescent="0.25">
      <c r="A337" s="7">
        <v>13470486</v>
      </c>
      <c r="B337" s="6" t="str">
        <f>VLOOKUP(ActividadesCom[[#This Row],[NO. DE CONTROL]],'LISTADO ESTUDIANTES'!A:C,2,FALSE)</f>
        <v>DOMINGUEZ RAMIREZ SAMUEL JESUS</v>
      </c>
      <c r="C337" s="6" t="str">
        <f>VLOOKUP(ActividadesCom[[#This Row],[NO. DE CONTROL]],'LISTADO ESTUDIANTES'!A:C,3,FALSE)</f>
        <v>INGENIERIA QUIMICA</v>
      </c>
      <c r="D337" s="5" t="str">
        <f>VLOOKUP(ActividadesCom[[#This Row],[NO. DE CONTROL]],'LISTADO ESTUDIANTES'!A:D,4,FALSE)</f>
        <v>BAJA</v>
      </c>
      <c r="E337" s="5">
        <f>SUM(ActividadesCom[[#This Row],[CRÉD. 1]],ActividadesCom[[#This Row],[CRÉD. 2]],ActividadesCom[[#This Row],[CRÉD. 3]],ActividadesCom[[#This Row],[CRÉD. 4]],ActividadesCom[[#This Row],[CRÉD. 5]])</f>
        <v>6</v>
      </c>
      <c r="F337" s="17">
        <f>IF(ActividadesCom[[#This Row],[ÚLTIMO SEMESTRE CON CRÉDITOS]]&gt;0,ROUND(AVERAGE(ActividadesCom[[#This Row],[VALOR NIVEL 5]],ActividadesCom[[#This Row],[VALOR NIVEL 4]],ActividadesCom[[#This Row],[VALOR NIVEL 3]],ActividadesCom[[#This Row],[VALOR NIVEL 2]],ActividadesCom[[#This Row],[VALOR NIVEL 1]]),0),"")</f>
        <v>2</v>
      </c>
      <c r="G337" s="5" t="str">
        <f>IF(ActividadesCom[[#This Row],[PROMEDIO]]="","",IF(ActividadesCom[[#This Row],[PROMEDIO]]&gt;=4,"EXCELENTE",IF(ActividadesCom[[#This Row],[PROMEDIO]]&gt;=3,"NOTABLE",IF(ActividadesCom[[#This Row],[PROMEDIO]]&gt;=2,"BUENO",IF(ActividadesCom[[#This Row],[PROMEDIO]]=1,"SUFICIENTE","")))))</f>
        <v>BUENO</v>
      </c>
      <c r="H337" s="5">
        <f>MAX(ActividadesCom[[#This Row],[PERÍODO 1]],ActividadesCom[[#This Row],[PERÍODO 2]],ActividadesCom[[#This Row],[PERÍODO 3]],ActividadesCom[[#This Row],[PERÍODO 4]],ActividadesCom[[#This Row],[PERÍODO 5]])</f>
        <v>20161</v>
      </c>
      <c r="I337" s="6" t="s">
        <v>228</v>
      </c>
      <c r="J337" s="5">
        <v>20133</v>
      </c>
      <c r="K337" s="5" t="s">
        <v>4009</v>
      </c>
      <c r="L337" s="5">
        <f>IF(ActividadesCom[[#This Row],[NIVEL 1]]&lt;&gt;0,VLOOKUP(ActividadesCom[[#This Row],[NIVEL 1]],Catálogo!A:B,2,FALSE),"")</f>
        <v>2</v>
      </c>
      <c r="M337" s="5">
        <v>1</v>
      </c>
      <c r="N337" s="6" t="s">
        <v>439</v>
      </c>
      <c r="O337" s="5">
        <v>20133</v>
      </c>
      <c r="P337" s="5" t="s">
        <v>4009</v>
      </c>
      <c r="Q337" s="5">
        <f>IF(ActividadesCom[[#This Row],[NIVEL 2]]&lt;&gt;0,VLOOKUP(ActividadesCom[[#This Row],[NIVEL 2]],Catálogo!A:B,2,FALSE),"")</f>
        <v>2</v>
      </c>
      <c r="R337" s="5">
        <v>1</v>
      </c>
      <c r="S337" s="6" t="s">
        <v>363</v>
      </c>
      <c r="T337" s="5">
        <v>20161</v>
      </c>
      <c r="U337" s="5" t="s">
        <v>4009</v>
      </c>
      <c r="V337" s="5">
        <f>IF(ActividadesCom[[#This Row],[NIVEL 3]]&lt;&gt;0,VLOOKUP(ActividadesCom[[#This Row],[NIVEL 3]],Catálogo!A:B,2,FALSE),"")</f>
        <v>2</v>
      </c>
      <c r="W337" s="5">
        <v>1</v>
      </c>
      <c r="X337" s="6" t="s">
        <v>167</v>
      </c>
      <c r="Y337" s="5">
        <v>20161</v>
      </c>
      <c r="Z337" s="5" t="s">
        <v>4009</v>
      </c>
      <c r="AA337" s="5">
        <f>IF(ActividadesCom[[#This Row],[NIVEL 4]]&lt;&gt;0,VLOOKUP(ActividadesCom[[#This Row],[NIVEL 4]],Catálogo!A:B,2,FALSE),"")</f>
        <v>2</v>
      </c>
      <c r="AB337" s="5">
        <v>1</v>
      </c>
      <c r="AC337" s="6" t="s">
        <v>140</v>
      </c>
      <c r="AD337" s="5" t="s">
        <v>51</v>
      </c>
      <c r="AE337" s="5" t="s">
        <v>4009</v>
      </c>
      <c r="AF337" s="5">
        <f>IF(ActividadesCom[[#This Row],[NIVEL 5]]&lt;&gt;0,VLOOKUP(ActividadesCom[[#This Row],[NIVEL 5]],Catálogo!A:B,2,FALSE),"")</f>
        <v>2</v>
      </c>
      <c r="AG337" s="5">
        <v>2</v>
      </c>
      <c r="AH337" s="2"/>
    </row>
    <row r="338" spans="1:34" ht="30" hidden="1" customHeight="1" x14ac:dyDescent="0.25">
      <c r="A338" s="7">
        <v>13470487</v>
      </c>
      <c r="B338" s="6" t="str">
        <f>VLOOKUP(ActividadesCom[[#This Row],[NO. DE CONTROL]],'LISTADO ESTUDIANTES'!A:C,2,FALSE)</f>
        <v>DOMINGUEZ RAMIREZ SAMUEL JOSE</v>
      </c>
      <c r="C338" s="6" t="str">
        <f>VLOOKUP(ActividadesCom[[#This Row],[NO. DE CONTROL]],'LISTADO ESTUDIANTES'!A:C,3,FALSE)</f>
        <v>INGENIERIA MECANICA</v>
      </c>
      <c r="D338" s="5" t="str">
        <f>VLOOKUP(ActividadesCom[[#This Row],[NO. DE CONTROL]],'LISTADO ESTUDIANTES'!A:D,4,FALSE)</f>
        <v>BAJA</v>
      </c>
      <c r="E338" s="5">
        <f>SUM(ActividadesCom[[#This Row],[CRÉD. 1]],ActividadesCom[[#This Row],[CRÉD. 2]],ActividadesCom[[#This Row],[CRÉD. 3]],ActividadesCom[[#This Row],[CRÉD. 4]],ActividadesCom[[#This Row],[CRÉD. 5]])</f>
        <v>0</v>
      </c>
      <c r="F338" s="17" t="str">
        <f>IF(ActividadesCom[[#This Row],[ÚLTIMO SEMESTRE CON CRÉDITOS]]&gt;0,ROUND(AVERAGE(ActividadesCom[[#This Row],[VALOR NIVEL 5]],ActividadesCom[[#This Row],[VALOR NIVEL 4]],ActividadesCom[[#This Row],[VALOR NIVEL 3]],ActividadesCom[[#This Row],[VALOR NIVEL 2]],ActividadesCom[[#This Row],[VALOR NIVEL 1]]),0),"")</f>
        <v/>
      </c>
      <c r="G338" s="5" t="str">
        <f>IF(ActividadesCom[[#This Row],[PROMEDIO]]="","",IF(ActividadesCom[[#This Row],[PROMEDIO]]&gt;=4,"EXCELENTE",IF(ActividadesCom[[#This Row],[PROMEDIO]]&gt;=3,"NOTABLE",IF(ActividadesCom[[#This Row],[PROMEDIO]]&gt;=2,"BUENO",IF(ActividadesCom[[#This Row],[PROMEDIO]]=1,"SUFICIENTE","")))))</f>
        <v/>
      </c>
      <c r="H338" s="5">
        <f>MAX(ActividadesCom[[#This Row],[PERÍODO 1]],ActividadesCom[[#This Row],[PERÍODO 2]],ActividadesCom[[#This Row],[PERÍODO 3]],ActividadesCom[[#This Row],[PERÍODO 4]],ActividadesCom[[#This Row],[PERÍODO 5]])</f>
        <v>0</v>
      </c>
      <c r="I338" s="6"/>
      <c r="J338" s="5"/>
      <c r="K338" s="5"/>
      <c r="L338" s="5" t="str">
        <f>IF(ActividadesCom[[#This Row],[NIVEL 1]]&lt;&gt;0,VLOOKUP(ActividadesCom[[#This Row],[NIVEL 1]],Catálogo!A:B,2,FALSE),"")</f>
        <v/>
      </c>
      <c r="M338" s="5"/>
      <c r="N338" s="6"/>
      <c r="O338" s="5"/>
      <c r="P338" s="5"/>
      <c r="Q338" s="5" t="str">
        <f>IF(ActividadesCom[[#This Row],[NIVEL 2]]&lt;&gt;0,VLOOKUP(ActividadesCom[[#This Row],[NIVEL 2]],Catálogo!A:B,2,FALSE),"")</f>
        <v/>
      </c>
      <c r="R338" s="5"/>
      <c r="S338" s="6"/>
      <c r="T338" s="5"/>
      <c r="U338" s="5"/>
      <c r="V338" s="5" t="str">
        <f>IF(ActividadesCom[[#This Row],[NIVEL 3]]&lt;&gt;0,VLOOKUP(ActividadesCom[[#This Row],[NIVEL 3]],Catálogo!A:B,2,FALSE),"")</f>
        <v/>
      </c>
      <c r="W338" s="5"/>
      <c r="X338" s="6"/>
      <c r="Y338" s="5"/>
      <c r="Z338" s="5"/>
      <c r="AA338" s="5" t="str">
        <f>IF(ActividadesCom[[#This Row],[NIVEL 4]]&lt;&gt;0,VLOOKUP(ActividadesCom[[#This Row],[NIVEL 4]],Catálogo!A:B,2,FALSE),"")</f>
        <v/>
      </c>
      <c r="AB338" s="5"/>
      <c r="AC338" s="6"/>
      <c r="AD338" s="5"/>
      <c r="AE338" s="5"/>
      <c r="AF338" s="5" t="str">
        <f>IF(ActividadesCom[[#This Row],[NIVEL 5]]&lt;&gt;0,VLOOKUP(ActividadesCom[[#This Row],[NIVEL 5]],Catálogo!A:B,2,FALSE),"")</f>
        <v/>
      </c>
      <c r="AG338" s="5"/>
      <c r="AH338" s="2"/>
    </row>
    <row r="339" spans="1:34" ht="30" hidden="1" customHeight="1" x14ac:dyDescent="0.25">
      <c r="A339" s="7">
        <v>13470488</v>
      </c>
      <c r="B339" s="6" t="str">
        <f>VLOOKUP(ActividadesCom[[#This Row],[NO. DE CONTROL]],'LISTADO ESTUDIANTES'!A:C,2,FALSE)</f>
        <v>CASTILLO KU ROBERTO CARLOS</v>
      </c>
      <c r="C339" s="6" t="str">
        <f>VLOOKUP(ActividadesCom[[#This Row],[NO. DE CONTROL]],'LISTADO ESTUDIANTES'!A:C,3,FALSE)</f>
        <v>INGENIERIA CIVIL</v>
      </c>
      <c r="D339" s="5" t="str">
        <f>VLOOKUP(ActividadesCom[[#This Row],[NO. DE CONTROL]],'LISTADO ESTUDIANTES'!A:D,4,FALSE)</f>
        <v>BAJA</v>
      </c>
      <c r="E339" s="5">
        <f>SUM(ActividadesCom[[#This Row],[CRÉD. 1]],ActividadesCom[[#This Row],[CRÉD. 2]],ActividadesCom[[#This Row],[CRÉD. 3]],ActividadesCom[[#This Row],[CRÉD. 4]],ActividadesCom[[#This Row],[CRÉD. 5]])</f>
        <v>4</v>
      </c>
      <c r="F339" s="17">
        <f>IF(ActividadesCom[[#This Row],[ÚLTIMO SEMESTRE CON CRÉDITOS]]&gt;0,ROUND(AVERAGE(ActividadesCom[[#This Row],[VALOR NIVEL 5]],ActividadesCom[[#This Row],[VALOR NIVEL 4]],ActividadesCom[[#This Row],[VALOR NIVEL 3]],ActividadesCom[[#This Row],[VALOR NIVEL 2]],ActividadesCom[[#This Row],[VALOR NIVEL 1]]),0),"")</f>
        <v>2</v>
      </c>
      <c r="G339" s="5" t="str">
        <f>IF(ActividadesCom[[#This Row],[PROMEDIO]]="","",IF(ActividadesCom[[#This Row],[PROMEDIO]]&gt;=4,"EXCELENTE",IF(ActividadesCom[[#This Row],[PROMEDIO]]&gt;=3,"NOTABLE",IF(ActividadesCom[[#This Row],[PROMEDIO]]&gt;=2,"BUENO",IF(ActividadesCom[[#This Row],[PROMEDIO]]=1,"SUFICIENTE","")))))</f>
        <v>BUENO</v>
      </c>
      <c r="H339" s="5">
        <f>MAX(ActividadesCom[[#This Row],[PERÍODO 1]],ActividadesCom[[#This Row],[PERÍODO 2]],ActividadesCom[[#This Row],[PERÍODO 3]],ActividadesCom[[#This Row],[PERÍODO 4]],ActividadesCom[[#This Row],[PERÍODO 5]])</f>
        <v>20141</v>
      </c>
      <c r="I339" s="6"/>
      <c r="J339" s="5"/>
      <c r="K339" s="5"/>
      <c r="L339" s="5" t="str">
        <f>IF(ActividadesCom[[#This Row],[NIVEL 1]]&lt;&gt;0,VLOOKUP(ActividadesCom[[#This Row],[NIVEL 1]],Catálogo!A:B,2,FALSE),"")</f>
        <v/>
      </c>
      <c r="M339" s="5"/>
      <c r="N339" s="6"/>
      <c r="O339" s="5"/>
      <c r="P339" s="5"/>
      <c r="Q339" s="5" t="str">
        <f>IF(ActividadesCom[[#This Row],[NIVEL 2]]&lt;&gt;0,VLOOKUP(ActividadesCom[[#This Row],[NIVEL 2]],Catálogo!A:B,2,FALSE),"")</f>
        <v/>
      </c>
      <c r="R339" s="5"/>
      <c r="S339" s="6"/>
      <c r="T339" s="5"/>
      <c r="U339" s="5"/>
      <c r="V339" s="5" t="str">
        <f>IF(ActividadesCom[[#This Row],[NIVEL 3]]&lt;&gt;0,VLOOKUP(ActividadesCom[[#This Row],[NIVEL 3]],Catálogo!A:B,2,FALSE),"")</f>
        <v/>
      </c>
      <c r="W339" s="5"/>
      <c r="X339" s="6" t="s">
        <v>98</v>
      </c>
      <c r="Y339" s="5">
        <v>20133</v>
      </c>
      <c r="Z339" s="5" t="s">
        <v>4009</v>
      </c>
      <c r="AA339" s="5">
        <f>IF(ActividadesCom[[#This Row],[NIVEL 4]]&lt;&gt;0,VLOOKUP(ActividadesCom[[#This Row],[NIVEL 4]],Catálogo!A:B,2,FALSE),"")</f>
        <v>2</v>
      </c>
      <c r="AB339" s="5">
        <v>2</v>
      </c>
      <c r="AC339" s="6" t="s">
        <v>98</v>
      </c>
      <c r="AD339" s="5">
        <v>20141</v>
      </c>
      <c r="AE339" s="5" t="s">
        <v>4009</v>
      </c>
      <c r="AF339" s="5">
        <f>IF(ActividadesCom[[#This Row],[NIVEL 5]]&lt;&gt;0,VLOOKUP(ActividadesCom[[#This Row],[NIVEL 5]],Catálogo!A:B,2,FALSE),"")</f>
        <v>2</v>
      </c>
      <c r="AG339" s="5">
        <v>2</v>
      </c>
      <c r="AH339" s="2"/>
    </row>
    <row r="340" spans="1:34" ht="30" hidden="1" customHeight="1" x14ac:dyDescent="0.25">
      <c r="A340" s="7">
        <v>13470489</v>
      </c>
      <c r="B340" s="6" t="str">
        <f>VLOOKUP(ActividadesCom[[#This Row],[NO. DE CONTROL]],'LISTADO ESTUDIANTES'!A:C,2,FALSE)</f>
        <v>PEREZ FRANCO JOSE CARLOS</v>
      </c>
      <c r="C340" s="6" t="str">
        <f>VLOOKUP(ActividadesCom[[#This Row],[NO. DE CONTROL]],'LISTADO ESTUDIANTES'!A:C,3,FALSE)</f>
        <v>INGENIERIA EN GESTION EMPRESARIAL</v>
      </c>
      <c r="D340" s="5" t="str">
        <f>VLOOKUP(ActividadesCom[[#This Row],[NO. DE CONTROL]],'LISTADO ESTUDIANTES'!A:D,4,FALSE)</f>
        <v>BAJA</v>
      </c>
      <c r="E340" s="5">
        <f>SUM(ActividadesCom[[#This Row],[CRÉD. 1]],ActividadesCom[[#This Row],[CRÉD. 2]],ActividadesCom[[#This Row],[CRÉD. 3]],ActividadesCom[[#This Row],[CRÉD. 4]],ActividadesCom[[#This Row],[CRÉD. 5]])</f>
        <v>6</v>
      </c>
      <c r="F340" s="17">
        <f>IF(ActividadesCom[[#This Row],[ÚLTIMO SEMESTRE CON CRÉDITOS]]&gt;0,ROUND(AVERAGE(ActividadesCom[[#This Row],[VALOR NIVEL 5]],ActividadesCom[[#This Row],[VALOR NIVEL 4]],ActividadesCom[[#This Row],[VALOR NIVEL 3]],ActividadesCom[[#This Row],[VALOR NIVEL 2]],ActividadesCom[[#This Row],[VALOR NIVEL 1]]),0),"")</f>
        <v>2</v>
      </c>
      <c r="G340" s="5" t="str">
        <f>IF(ActividadesCom[[#This Row],[PROMEDIO]]="","",IF(ActividadesCom[[#This Row],[PROMEDIO]]&gt;=4,"EXCELENTE",IF(ActividadesCom[[#This Row],[PROMEDIO]]&gt;=3,"NOTABLE",IF(ActividadesCom[[#This Row],[PROMEDIO]]&gt;=2,"BUENO",IF(ActividadesCom[[#This Row],[PROMEDIO]]=1,"SUFICIENTE","")))))</f>
        <v>BUENO</v>
      </c>
      <c r="H340" s="5">
        <f>MAX(ActividadesCom[[#This Row],[PERÍODO 1]],ActividadesCom[[#This Row],[PERÍODO 2]],ActividadesCom[[#This Row],[PERÍODO 3]],ActividadesCom[[#This Row],[PERÍODO 4]],ActividadesCom[[#This Row],[PERÍODO 5]])</f>
        <v>20173</v>
      </c>
      <c r="I340" s="6" t="s">
        <v>111</v>
      </c>
      <c r="J340" s="5">
        <v>20133</v>
      </c>
      <c r="K340" s="5" t="s">
        <v>4009</v>
      </c>
      <c r="L340" s="5">
        <f>IF(ActividadesCom[[#This Row],[NIVEL 1]]&lt;&gt;0,VLOOKUP(ActividadesCom[[#This Row],[NIVEL 1]],Catálogo!A:B,2,FALSE),"")</f>
        <v>2</v>
      </c>
      <c r="M340" s="5">
        <v>1</v>
      </c>
      <c r="N340" s="6" t="s">
        <v>159</v>
      </c>
      <c r="O340" s="5">
        <v>20133</v>
      </c>
      <c r="P340" s="5" t="s">
        <v>4009</v>
      </c>
      <c r="Q340" s="5">
        <f>IF(ActividadesCom[[#This Row],[NIVEL 2]]&lt;&gt;0,VLOOKUP(ActividadesCom[[#This Row],[NIVEL 2]],Catálogo!A:B,2,FALSE),"")</f>
        <v>2</v>
      </c>
      <c r="R340" s="5">
        <v>1</v>
      </c>
      <c r="S340" s="6" t="s">
        <v>111</v>
      </c>
      <c r="T340" s="5">
        <v>20153</v>
      </c>
      <c r="U340" s="5" t="s">
        <v>4009</v>
      </c>
      <c r="V340" s="5">
        <f>IF(ActividadesCom[[#This Row],[NIVEL 3]]&lt;&gt;0,VLOOKUP(ActividadesCom[[#This Row],[NIVEL 3]],Catálogo!A:B,2,FALSE),"")</f>
        <v>2</v>
      </c>
      <c r="W340" s="5">
        <v>1</v>
      </c>
      <c r="X340" s="6" t="s">
        <v>111</v>
      </c>
      <c r="Y340" s="5">
        <v>20173</v>
      </c>
      <c r="Z340" s="5" t="s">
        <v>4009</v>
      </c>
      <c r="AA340" s="5">
        <f>IF(ActividadesCom[[#This Row],[NIVEL 4]]&lt;&gt;0,VLOOKUP(ActividadesCom[[#This Row],[NIVEL 4]],Catálogo!A:B,2,FALSE),"")</f>
        <v>2</v>
      </c>
      <c r="AB340" s="5">
        <v>1</v>
      </c>
      <c r="AC340" s="6" t="s">
        <v>159</v>
      </c>
      <c r="AD340" s="5">
        <v>20141</v>
      </c>
      <c r="AE340" s="5" t="s">
        <v>4009</v>
      </c>
      <c r="AF340" s="5">
        <f>IF(ActividadesCom[[#This Row],[NIVEL 5]]&lt;&gt;0,VLOOKUP(ActividadesCom[[#This Row],[NIVEL 5]],Catálogo!A:B,2,FALSE),"")</f>
        <v>2</v>
      </c>
      <c r="AG340" s="5">
        <v>2</v>
      </c>
      <c r="AH340" s="2"/>
    </row>
    <row r="341" spans="1:34" ht="30" hidden="1" customHeight="1" x14ac:dyDescent="0.25">
      <c r="A341" s="7">
        <v>13470492</v>
      </c>
      <c r="B341" s="6" t="str">
        <f>VLOOKUP(ActividadesCom[[#This Row],[NO. DE CONTROL]],'LISTADO ESTUDIANTES'!A:C,2,FALSE)</f>
        <v>CASANOVA ALVAREZ YENIFER</v>
      </c>
      <c r="C341" s="6" t="str">
        <f>VLOOKUP(ActividadesCom[[#This Row],[NO. DE CONTROL]],'LISTADO ESTUDIANTES'!A:C,3,FALSE)</f>
        <v>ARQUITECTURA</v>
      </c>
      <c r="D341" s="5" t="str">
        <f>VLOOKUP(ActividadesCom[[#This Row],[NO. DE CONTROL]],'LISTADO ESTUDIANTES'!A:D,4,FALSE)</f>
        <v>BAJA</v>
      </c>
      <c r="E341" s="5">
        <f>SUM(ActividadesCom[[#This Row],[CRÉD. 1]],ActividadesCom[[#This Row],[CRÉD. 2]],ActividadesCom[[#This Row],[CRÉD. 3]],ActividadesCom[[#This Row],[CRÉD. 4]],ActividadesCom[[#This Row],[CRÉD. 5]])</f>
        <v>5</v>
      </c>
      <c r="F341" s="17">
        <f>IF(ActividadesCom[[#This Row],[ÚLTIMO SEMESTRE CON CRÉDITOS]]&gt;0,ROUND(AVERAGE(ActividadesCom[[#This Row],[VALOR NIVEL 5]],ActividadesCom[[#This Row],[VALOR NIVEL 4]],ActividadesCom[[#This Row],[VALOR NIVEL 3]],ActividadesCom[[#This Row],[VALOR NIVEL 2]],ActividadesCom[[#This Row],[VALOR NIVEL 1]]),0),"")</f>
        <v>2</v>
      </c>
      <c r="G341" s="5" t="str">
        <f>IF(ActividadesCom[[#This Row],[PROMEDIO]]="","",IF(ActividadesCom[[#This Row],[PROMEDIO]]&gt;=4,"EXCELENTE",IF(ActividadesCom[[#This Row],[PROMEDIO]]&gt;=3,"NOTABLE",IF(ActividadesCom[[#This Row],[PROMEDIO]]&gt;=2,"BUENO",IF(ActividadesCom[[#This Row],[PROMEDIO]]=1,"SUFICIENTE","")))))</f>
        <v>BUENO</v>
      </c>
      <c r="H341" s="5">
        <f>MAX(ActividadesCom[[#This Row],[PERÍODO 1]],ActividadesCom[[#This Row],[PERÍODO 2]],ActividadesCom[[#This Row],[PERÍODO 3]],ActividadesCom[[#This Row],[PERÍODO 4]],ActividadesCom[[#This Row],[PERÍODO 5]])</f>
        <v>20181</v>
      </c>
      <c r="I341" s="6" t="s">
        <v>588</v>
      </c>
      <c r="J341" s="5">
        <v>20181</v>
      </c>
      <c r="K341" s="5" t="s">
        <v>4009</v>
      </c>
      <c r="L341" s="5">
        <f>IF(ActividadesCom[[#This Row],[NIVEL 1]]&lt;&gt;0,VLOOKUP(ActividadesCom[[#This Row],[NIVEL 1]],Catálogo!A:B,2,FALSE),"")</f>
        <v>2</v>
      </c>
      <c r="M341" s="5">
        <v>2</v>
      </c>
      <c r="N341" s="6" t="s">
        <v>567</v>
      </c>
      <c r="O341" s="5">
        <v>20163</v>
      </c>
      <c r="P341" s="5" t="s">
        <v>4009</v>
      </c>
      <c r="Q341" s="5">
        <f>IF(ActividadesCom[[#This Row],[NIVEL 2]]&lt;&gt;0,VLOOKUP(ActividadesCom[[#This Row],[NIVEL 2]],Catálogo!A:B,2,FALSE),"")</f>
        <v>2</v>
      </c>
      <c r="R341" s="5">
        <v>1</v>
      </c>
      <c r="S341" s="6"/>
      <c r="T341" s="5"/>
      <c r="U341" s="5"/>
      <c r="V341" s="5" t="str">
        <f>IF(ActividadesCom[[#This Row],[NIVEL 3]]&lt;&gt;0,VLOOKUP(ActividadesCom[[#This Row],[NIVEL 3]],Catálogo!A:B,2,FALSE),"")</f>
        <v/>
      </c>
      <c r="W341" s="5"/>
      <c r="X341" s="6" t="s">
        <v>535</v>
      </c>
      <c r="Y341" s="5">
        <v>20153</v>
      </c>
      <c r="Z341" s="5" t="s">
        <v>4009</v>
      </c>
      <c r="AA341" s="5">
        <f>IF(ActividadesCom[[#This Row],[NIVEL 4]]&lt;&gt;0,VLOOKUP(ActividadesCom[[#This Row],[NIVEL 4]],Catálogo!A:B,2,FALSE),"")</f>
        <v>2</v>
      </c>
      <c r="AB341" s="5">
        <v>1</v>
      </c>
      <c r="AC341" s="6" t="s">
        <v>2</v>
      </c>
      <c r="AD341" s="5">
        <v>20113</v>
      </c>
      <c r="AE341" s="5" t="s">
        <v>4009</v>
      </c>
      <c r="AF341" s="5">
        <f>IF(ActividadesCom[[#This Row],[NIVEL 5]]&lt;&gt;0,VLOOKUP(ActividadesCom[[#This Row],[NIVEL 5]],Catálogo!A:B,2,FALSE),"")</f>
        <v>2</v>
      </c>
      <c r="AG341" s="5">
        <v>1</v>
      </c>
      <c r="AH341" s="2"/>
    </row>
    <row r="342" spans="1:34" ht="30" hidden="1" customHeight="1" x14ac:dyDescent="0.25">
      <c r="A342" s="7">
        <v>13470495</v>
      </c>
      <c r="B342" s="6" t="str">
        <f>VLOOKUP(ActividadesCom[[#This Row],[NO. DE CONTROL]],'LISTADO ESTUDIANTES'!A:C,2,FALSE)</f>
        <v>MORENO MARTAGON EDWARD ABRAHAM</v>
      </c>
      <c r="C342" s="6" t="str">
        <f>VLOOKUP(ActividadesCom[[#This Row],[NO. DE CONTROL]],'LISTADO ESTUDIANTES'!A:C,3,FALSE)</f>
        <v>INGENIERIA EN ADMINISTRACION</v>
      </c>
      <c r="D342" s="5" t="str">
        <f>VLOOKUP(ActividadesCom[[#This Row],[NO. DE CONTROL]],'LISTADO ESTUDIANTES'!A:D,4,FALSE)</f>
        <v>BAJA</v>
      </c>
      <c r="E342" s="5">
        <f>SUM(ActividadesCom[[#This Row],[CRÉD. 1]],ActividadesCom[[#This Row],[CRÉD. 2]],ActividadesCom[[#This Row],[CRÉD. 3]],ActividadesCom[[#This Row],[CRÉD. 4]],ActividadesCom[[#This Row],[CRÉD. 5]])</f>
        <v>5</v>
      </c>
      <c r="F342" s="17">
        <f>IF(ActividadesCom[[#This Row],[ÚLTIMO SEMESTRE CON CRÉDITOS]]&gt;0,ROUND(AVERAGE(ActividadesCom[[#This Row],[VALOR NIVEL 5]],ActividadesCom[[#This Row],[VALOR NIVEL 4]],ActividadesCom[[#This Row],[VALOR NIVEL 3]],ActividadesCom[[#This Row],[VALOR NIVEL 2]],ActividadesCom[[#This Row],[VALOR NIVEL 1]]),0),"")</f>
        <v>2</v>
      </c>
      <c r="G342" s="5" t="str">
        <f>IF(ActividadesCom[[#This Row],[PROMEDIO]]="","",IF(ActividadesCom[[#This Row],[PROMEDIO]]&gt;=4,"EXCELENTE",IF(ActividadesCom[[#This Row],[PROMEDIO]]&gt;=3,"NOTABLE",IF(ActividadesCom[[#This Row],[PROMEDIO]]&gt;=2,"BUENO",IF(ActividadesCom[[#This Row],[PROMEDIO]]=1,"SUFICIENTE","")))))</f>
        <v>BUENO</v>
      </c>
      <c r="H342" s="5">
        <f>MAX(ActividadesCom[[#This Row],[PERÍODO 1]],ActividadesCom[[#This Row],[PERÍODO 2]],ActividadesCom[[#This Row],[PERÍODO 3]],ActividadesCom[[#This Row],[PERÍODO 4]],ActividadesCom[[#This Row],[PERÍODO 5]])</f>
        <v>20143</v>
      </c>
      <c r="I342" s="6" t="s">
        <v>75</v>
      </c>
      <c r="J342" s="5">
        <v>20133</v>
      </c>
      <c r="K342" s="5" t="s">
        <v>4009</v>
      </c>
      <c r="L342" s="5">
        <f>IF(ActividadesCom[[#This Row],[NIVEL 1]]&lt;&gt;0,VLOOKUP(ActividadesCom[[#This Row],[NIVEL 1]],Catálogo!A:B,2,FALSE),"")</f>
        <v>2</v>
      </c>
      <c r="M342" s="5">
        <v>1</v>
      </c>
      <c r="N342" s="6" t="s">
        <v>75</v>
      </c>
      <c r="O342" s="5">
        <v>20143</v>
      </c>
      <c r="P342" s="5" t="s">
        <v>4009</v>
      </c>
      <c r="Q342" s="5">
        <f>IF(ActividadesCom[[#This Row],[NIVEL 2]]&lt;&gt;0,VLOOKUP(ActividadesCom[[#This Row],[NIVEL 2]],Catálogo!A:B,2,FALSE),"")</f>
        <v>2</v>
      </c>
      <c r="R342" s="5">
        <v>1</v>
      </c>
      <c r="S342" s="6" t="s">
        <v>76</v>
      </c>
      <c r="T342" s="5">
        <v>20133</v>
      </c>
      <c r="U342" s="5" t="s">
        <v>4009</v>
      </c>
      <c r="V342" s="5">
        <f>IF(ActividadesCom[[#This Row],[NIVEL 3]]&lt;&gt;0,VLOOKUP(ActividadesCom[[#This Row],[NIVEL 3]],Catálogo!A:B,2,FALSE),"")</f>
        <v>2</v>
      </c>
      <c r="W342" s="5">
        <v>1</v>
      </c>
      <c r="X342" s="6" t="s">
        <v>32</v>
      </c>
      <c r="Y342" s="5">
        <v>20141</v>
      </c>
      <c r="Z342" s="5" t="s">
        <v>4009</v>
      </c>
      <c r="AA342" s="5">
        <f>IF(ActividadesCom[[#This Row],[NIVEL 4]]&lt;&gt;0,VLOOKUP(ActividadesCom[[#This Row],[NIVEL 4]],Catálogo!A:B,2,FALSE),"")</f>
        <v>2</v>
      </c>
      <c r="AB342" s="5">
        <v>1</v>
      </c>
      <c r="AC342" s="6" t="s">
        <v>32</v>
      </c>
      <c r="AD342" s="5">
        <v>20133</v>
      </c>
      <c r="AE342" s="5" t="s">
        <v>4009</v>
      </c>
      <c r="AF342" s="5">
        <f>IF(ActividadesCom[[#This Row],[NIVEL 5]]&lt;&gt;0,VLOOKUP(ActividadesCom[[#This Row],[NIVEL 5]],Catálogo!A:B,2,FALSE),"")</f>
        <v>2</v>
      </c>
      <c r="AG342" s="5">
        <v>1</v>
      </c>
      <c r="AH342" s="2"/>
    </row>
    <row r="343" spans="1:34" ht="30" hidden="1" customHeight="1" x14ac:dyDescent="0.25">
      <c r="A343" s="7">
        <v>13470496</v>
      </c>
      <c r="B343" s="6" t="str">
        <f>VLOOKUP(ActividadesCom[[#This Row],[NO. DE CONTROL]],'LISTADO ESTUDIANTES'!A:C,2,FALSE)</f>
        <v>RODRIGUEZ LARA ELCY ALEJANDRA</v>
      </c>
      <c r="C343" s="6" t="str">
        <f>VLOOKUP(ActividadesCom[[#This Row],[NO. DE CONTROL]],'LISTADO ESTUDIANTES'!A:C,3,FALSE)</f>
        <v>INGENIERIA INDUSTRIAL</v>
      </c>
      <c r="D343" s="5" t="str">
        <f>VLOOKUP(ActividadesCom[[#This Row],[NO. DE CONTROL]],'LISTADO ESTUDIANTES'!A:D,4,FALSE)</f>
        <v>BAJA</v>
      </c>
      <c r="E343" s="5">
        <f>SUM(ActividadesCom[[#This Row],[CRÉD. 1]],ActividadesCom[[#This Row],[CRÉD. 2]],ActividadesCom[[#This Row],[CRÉD. 3]],ActividadesCom[[#This Row],[CRÉD. 4]],ActividadesCom[[#This Row],[CRÉD. 5]])</f>
        <v>6</v>
      </c>
      <c r="F343" s="17">
        <f>IF(ActividadesCom[[#This Row],[ÚLTIMO SEMESTRE CON CRÉDITOS]]&gt;0,ROUND(AVERAGE(ActividadesCom[[#This Row],[VALOR NIVEL 5]],ActividadesCom[[#This Row],[VALOR NIVEL 4]],ActividadesCom[[#This Row],[VALOR NIVEL 3]],ActividadesCom[[#This Row],[VALOR NIVEL 2]],ActividadesCom[[#This Row],[VALOR NIVEL 1]]),0),"")</f>
        <v>2</v>
      </c>
      <c r="G343" s="5" t="str">
        <f>IF(ActividadesCom[[#This Row],[PROMEDIO]]="","",IF(ActividadesCom[[#This Row],[PROMEDIO]]&gt;=4,"EXCELENTE",IF(ActividadesCom[[#This Row],[PROMEDIO]]&gt;=3,"NOTABLE",IF(ActividadesCom[[#This Row],[PROMEDIO]]&gt;=2,"BUENO",IF(ActividadesCom[[#This Row],[PROMEDIO]]=1,"SUFICIENTE","")))))</f>
        <v>BUENO</v>
      </c>
      <c r="H343" s="5">
        <f>MAX(ActividadesCom[[#This Row],[PERÍODO 1]],ActividadesCom[[#This Row],[PERÍODO 2]],ActividadesCom[[#This Row],[PERÍODO 3]],ActividadesCom[[#This Row],[PERÍODO 4]],ActividadesCom[[#This Row],[PERÍODO 5]])</f>
        <v>20151</v>
      </c>
      <c r="I343" s="6" t="s">
        <v>149</v>
      </c>
      <c r="J343" s="5">
        <v>20141</v>
      </c>
      <c r="K343" s="5" t="s">
        <v>4009</v>
      </c>
      <c r="L343" s="5">
        <f>IF(ActividadesCom[[#This Row],[NIVEL 1]]&lt;&gt;0,VLOOKUP(ActividadesCom[[#This Row],[NIVEL 1]],Catálogo!A:B,2,FALSE),"")</f>
        <v>2</v>
      </c>
      <c r="M343" s="5">
        <v>1</v>
      </c>
      <c r="N343" s="6" t="s">
        <v>151</v>
      </c>
      <c r="O343" s="5">
        <v>2015</v>
      </c>
      <c r="P343" s="5" t="s">
        <v>4009</v>
      </c>
      <c r="Q343" s="5">
        <f>IF(ActividadesCom[[#This Row],[NIVEL 2]]&lt;&gt;0,VLOOKUP(ActividadesCom[[#This Row],[NIVEL 2]],Catálogo!A:B,2,FALSE),"")</f>
        <v>2</v>
      </c>
      <c r="R343" s="5">
        <v>1</v>
      </c>
      <c r="S343" s="6" t="s">
        <v>154</v>
      </c>
      <c r="T343" s="5">
        <v>20141</v>
      </c>
      <c r="U343" s="5" t="s">
        <v>4009</v>
      </c>
      <c r="V343" s="5">
        <f>IF(ActividadesCom[[#This Row],[NIVEL 3]]&lt;&gt;0,VLOOKUP(ActividadesCom[[#This Row],[NIVEL 3]],Catálogo!A:B,2,FALSE),"")</f>
        <v>2</v>
      </c>
      <c r="W343" s="5">
        <v>1</v>
      </c>
      <c r="X343" s="6" t="s">
        <v>153</v>
      </c>
      <c r="Y343" s="5">
        <v>20151</v>
      </c>
      <c r="Z343" s="5" t="s">
        <v>4009</v>
      </c>
      <c r="AA343" s="5">
        <f>IF(ActividadesCom[[#This Row],[NIVEL 4]]&lt;&gt;0,VLOOKUP(ActividadesCom[[#This Row],[NIVEL 4]],Catálogo!A:B,2,FALSE),"")</f>
        <v>2</v>
      </c>
      <c r="AB343" s="5">
        <v>1</v>
      </c>
      <c r="AC343" s="6" t="s">
        <v>33</v>
      </c>
      <c r="AD343" s="5">
        <v>20133</v>
      </c>
      <c r="AE343" s="5" t="s">
        <v>4009</v>
      </c>
      <c r="AF343" s="5">
        <f>IF(ActividadesCom[[#This Row],[NIVEL 5]]&lt;&gt;0,VLOOKUP(ActividadesCom[[#This Row],[NIVEL 5]],Catálogo!A:B,2,FALSE),"")</f>
        <v>2</v>
      </c>
      <c r="AG343" s="5">
        <v>2</v>
      </c>
      <c r="AH343" s="2"/>
    </row>
    <row r="344" spans="1:34" ht="30" hidden="1" customHeight="1" x14ac:dyDescent="0.25">
      <c r="A344" s="7">
        <v>13470498</v>
      </c>
      <c r="B344" s="6" t="str">
        <f>VLOOKUP(ActividadesCom[[#This Row],[NO. DE CONTROL]],'LISTADO ESTUDIANTES'!A:C,2,FALSE)</f>
        <v>ROSADO MEX RICARDO FRANCISCO</v>
      </c>
      <c r="C344" s="6" t="str">
        <f>VLOOKUP(ActividadesCom[[#This Row],[NO. DE CONTROL]],'LISTADO ESTUDIANTES'!A:C,3,FALSE)</f>
        <v>INGENIERIA MECANICA</v>
      </c>
      <c r="D344" s="5" t="str">
        <f>VLOOKUP(ActividadesCom[[#This Row],[NO. DE CONTROL]],'LISTADO ESTUDIANTES'!A:D,4,FALSE)</f>
        <v>BAJA</v>
      </c>
      <c r="E344" s="5">
        <f>SUM(ActividadesCom[[#This Row],[CRÉD. 1]],ActividadesCom[[#This Row],[CRÉD. 2]],ActividadesCom[[#This Row],[CRÉD. 3]],ActividadesCom[[#This Row],[CRÉD. 4]],ActividadesCom[[#This Row],[CRÉD. 5]])</f>
        <v>5</v>
      </c>
      <c r="F344" s="17">
        <f>IF(ActividadesCom[[#This Row],[ÚLTIMO SEMESTRE CON CRÉDITOS]]&gt;0,ROUND(AVERAGE(ActividadesCom[[#This Row],[VALOR NIVEL 5]],ActividadesCom[[#This Row],[VALOR NIVEL 4]],ActividadesCom[[#This Row],[VALOR NIVEL 3]],ActividadesCom[[#This Row],[VALOR NIVEL 2]],ActividadesCom[[#This Row],[VALOR NIVEL 1]]),0),"")</f>
        <v>2</v>
      </c>
      <c r="G344" s="5" t="str">
        <f>IF(ActividadesCom[[#This Row],[PROMEDIO]]="","",IF(ActividadesCom[[#This Row],[PROMEDIO]]&gt;=4,"EXCELENTE",IF(ActividadesCom[[#This Row],[PROMEDIO]]&gt;=3,"NOTABLE",IF(ActividadesCom[[#This Row],[PROMEDIO]]&gt;=2,"BUENO",IF(ActividadesCom[[#This Row],[PROMEDIO]]=1,"SUFICIENTE","")))))</f>
        <v>BUENO</v>
      </c>
      <c r="H344" s="5">
        <f>MAX(ActividadesCom[[#This Row],[PERÍODO 1]],ActividadesCom[[#This Row],[PERÍODO 2]],ActividadesCom[[#This Row],[PERÍODO 3]],ActividadesCom[[#This Row],[PERÍODO 4]],ActividadesCom[[#This Row],[PERÍODO 5]])</f>
        <v>20203</v>
      </c>
      <c r="I344" s="6" t="s">
        <v>128</v>
      </c>
      <c r="J344" s="5">
        <v>20161</v>
      </c>
      <c r="K344" s="5" t="s">
        <v>4009</v>
      </c>
      <c r="L344" s="5">
        <f>IF(ActividadesCom[[#This Row],[NIVEL 1]]&lt;&gt;0,VLOOKUP(ActividadesCom[[#This Row],[NIVEL 1]],Catálogo!A:B,2,FALSE),"")</f>
        <v>2</v>
      </c>
      <c r="M344" s="5">
        <v>1</v>
      </c>
      <c r="N344" s="6" t="s">
        <v>4128</v>
      </c>
      <c r="O344" s="5">
        <v>20203</v>
      </c>
      <c r="P344" s="5" t="s">
        <v>4009</v>
      </c>
      <c r="Q344" s="5">
        <f>IF(ActividadesCom[[#This Row],[NIVEL 2]]&lt;&gt;0,VLOOKUP(ActividadesCom[[#This Row],[NIVEL 2]],Catálogo!A:B,2,FALSE),"")</f>
        <v>2</v>
      </c>
      <c r="R344" s="5">
        <v>1</v>
      </c>
      <c r="S344" s="6" t="s">
        <v>4198</v>
      </c>
      <c r="T344" s="5">
        <v>20203</v>
      </c>
      <c r="U344" s="5" t="s">
        <v>4009</v>
      </c>
      <c r="V344" s="5">
        <f>IF(ActividadesCom[[#This Row],[NIVEL 3]]&lt;&gt;0,VLOOKUP(ActividadesCom[[#This Row],[NIVEL 3]],Catálogo!A:B,2,FALSE),"")</f>
        <v>2</v>
      </c>
      <c r="W344" s="5">
        <v>1</v>
      </c>
      <c r="X344" s="6"/>
      <c r="Y344" s="5"/>
      <c r="Z344" s="5"/>
      <c r="AA344" s="5" t="str">
        <f>IF(ActividadesCom[[#This Row],[NIVEL 4]]&lt;&gt;0,VLOOKUP(ActividadesCom[[#This Row],[NIVEL 4]],Catálogo!A:B,2,FALSE),"")</f>
        <v/>
      </c>
      <c r="AB344" s="5"/>
      <c r="AC344" s="6" t="s">
        <v>27</v>
      </c>
      <c r="AD344" s="5">
        <v>20133</v>
      </c>
      <c r="AE344" s="5" t="s">
        <v>4009</v>
      </c>
      <c r="AF344" s="5">
        <f>IF(ActividadesCom[[#This Row],[NIVEL 5]]&lt;&gt;0,VLOOKUP(ActividadesCom[[#This Row],[NIVEL 5]],Catálogo!A:B,2,FALSE),"")</f>
        <v>2</v>
      </c>
      <c r="AG344" s="5">
        <v>2</v>
      </c>
      <c r="AH344" s="2"/>
    </row>
    <row r="345" spans="1:34" ht="30" hidden="1" customHeight="1" x14ac:dyDescent="0.25">
      <c r="A345" s="7">
        <v>13470500</v>
      </c>
      <c r="B345" s="6" t="str">
        <f>VLOOKUP(ActividadesCom[[#This Row],[NO. DE CONTROL]],'LISTADO ESTUDIANTES'!A:C,2,FALSE)</f>
        <v>ESCOBAR RUIZ KEVIN ADRIEL</v>
      </c>
      <c r="C345" s="6" t="str">
        <f>VLOOKUP(ActividadesCom[[#This Row],[NO. DE CONTROL]],'LISTADO ESTUDIANTES'!A:C,3,FALSE)</f>
        <v>INGENIERIA MECANICA</v>
      </c>
      <c r="D345" s="5" t="str">
        <f>VLOOKUP(ActividadesCom[[#This Row],[NO. DE CONTROL]],'LISTADO ESTUDIANTES'!A:D,4,FALSE)</f>
        <v>BAJA</v>
      </c>
      <c r="E345" s="5">
        <f>SUM(ActividadesCom[[#This Row],[CRÉD. 1]],ActividadesCom[[#This Row],[CRÉD. 2]],ActividadesCom[[#This Row],[CRÉD. 3]],ActividadesCom[[#This Row],[CRÉD. 4]],ActividadesCom[[#This Row],[CRÉD. 5]])</f>
        <v>6</v>
      </c>
      <c r="F345" s="17">
        <f>IF(ActividadesCom[[#This Row],[ÚLTIMO SEMESTRE CON CRÉDITOS]]&gt;0,ROUND(AVERAGE(ActividadesCom[[#This Row],[VALOR NIVEL 5]],ActividadesCom[[#This Row],[VALOR NIVEL 4]],ActividadesCom[[#This Row],[VALOR NIVEL 3]],ActividadesCom[[#This Row],[VALOR NIVEL 2]],ActividadesCom[[#This Row],[VALOR NIVEL 1]]),0),"")</f>
        <v>2</v>
      </c>
      <c r="G345" s="5" t="str">
        <f>IF(ActividadesCom[[#This Row],[PROMEDIO]]="","",IF(ActividadesCom[[#This Row],[PROMEDIO]]&gt;=4,"EXCELENTE",IF(ActividadesCom[[#This Row],[PROMEDIO]]&gt;=3,"NOTABLE",IF(ActividadesCom[[#This Row],[PROMEDIO]]&gt;=2,"BUENO",IF(ActividadesCom[[#This Row],[PROMEDIO]]=1,"SUFICIENTE","")))))</f>
        <v>BUENO</v>
      </c>
      <c r="H345" s="5">
        <f>MAX(ActividadesCom[[#This Row],[PERÍODO 1]],ActividadesCom[[#This Row],[PERÍODO 2]],ActividadesCom[[#This Row],[PERÍODO 3]],ActividadesCom[[#This Row],[PERÍODO 4]],ActividadesCom[[#This Row],[PERÍODO 5]])</f>
        <v>20193</v>
      </c>
      <c r="I345" s="6" t="s">
        <v>645</v>
      </c>
      <c r="J345" s="5">
        <v>20181</v>
      </c>
      <c r="K345" s="5" t="s">
        <v>4009</v>
      </c>
      <c r="L345" s="5">
        <f>IF(ActividadesCom[[#This Row],[NIVEL 1]]&lt;&gt;0,VLOOKUP(ActividadesCom[[#This Row],[NIVEL 1]],Catálogo!A:B,2,FALSE),"")</f>
        <v>2</v>
      </c>
      <c r="M345" s="5">
        <v>1</v>
      </c>
      <c r="N345" s="6" t="s">
        <v>1080</v>
      </c>
      <c r="O345" s="5">
        <v>20191</v>
      </c>
      <c r="P345" s="5" t="s">
        <v>4009</v>
      </c>
      <c r="Q345" s="5">
        <f>IF(ActividadesCom[[#This Row],[NIVEL 2]]&lt;&gt;0,VLOOKUP(ActividadesCom[[#This Row],[NIVEL 2]],Catálogo!A:B,2,FALSE),"")</f>
        <v>2</v>
      </c>
      <c r="R345" s="5">
        <v>1</v>
      </c>
      <c r="S345" s="6" t="s">
        <v>1094</v>
      </c>
      <c r="T345" s="5">
        <v>20191</v>
      </c>
      <c r="U345" s="5" t="s">
        <v>4009</v>
      </c>
      <c r="V345" s="5">
        <f>IF(ActividadesCom[[#This Row],[NIVEL 3]]&lt;&gt;0,VLOOKUP(ActividadesCom[[#This Row],[NIVEL 3]],Catálogo!A:B,2,FALSE),"")</f>
        <v>2</v>
      </c>
      <c r="W345" s="5">
        <v>1</v>
      </c>
      <c r="X345" s="6" t="s">
        <v>1203</v>
      </c>
      <c r="Y345" s="5">
        <v>20193</v>
      </c>
      <c r="Z345" s="5" t="s">
        <v>4009</v>
      </c>
      <c r="AA345" s="5">
        <f>IF(ActividadesCom[[#This Row],[NIVEL 4]]&lt;&gt;0,VLOOKUP(ActividadesCom[[#This Row],[NIVEL 4]],Catálogo!A:B,2,FALSE),"")</f>
        <v>2</v>
      </c>
      <c r="AB345" s="5">
        <v>1</v>
      </c>
      <c r="AC345" s="6" t="s">
        <v>31</v>
      </c>
      <c r="AD345" s="5" t="s">
        <v>224</v>
      </c>
      <c r="AE345" s="5" t="s">
        <v>4009</v>
      </c>
      <c r="AF345" s="5">
        <f>IF(ActividadesCom[[#This Row],[NIVEL 5]]&lt;&gt;0,VLOOKUP(ActividadesCom[[#This Row],[NIVEL 5]],Catálogo!A:B,2,FALSE),"")</f>
        <v>2</v>
      </c>
      <c r="AG345" s="5">
        <v>2</v>
      </c>
      <c r="AH345" s="2"/>
    </row>
    <row r="346" spans="1:34" ht="30" hidden="1" customHeight="1" x14ac:dyDescent="0.25">
      <c r="A346" s="7">
        <v>13470501</v>
      </c>
      <c r="B346" s="6" t="str">
        <f>VLOOKUP(ActividadesCom[[#This Row],[NO. DE CONTROL]],'LISTADO ESTUDIANTES'!A:C,2,FALSE)</f>
        <v>YAM MIS ANTONIO ALBERTO</v>
      </c>
      <c r="C346" s="6" t="str">
        <f>VLOOKUP(ActividadesCom[[#This Row],[NO. DE CONTROL]],'LISTADO ESTUDIANTES'!A:C,3,FALSE)</f>
        <v>INGENIERIA AMBIENTAL</v>
      </c>
      <c r="D346" s="5" t="str">
        <f>VLOOKUP(ActividadesCom[[#This Row],[NO. DE CONTROL]],'LISTADO ESTUDIANTES'!A:D,4,FALSE)</f>
        <v>BAJA</v>
      </c>
      <c r="E346" s="5">
        <f>SUM(ActividadesCom[[#This Row],[CRÉD. 1]],ActividadesCom[[#This Row],[CRÉD. 2]],ActividadesCom[[#This Row],[CRÉD. 3]],ActividadesCom[[#This Row],[CRÉD. 4]],ActividadesCom[[#This Row],[CRÉD. 5]])</f>
        <v>5</v>
      </c>
      <c r="F346" s="17">
        <f>IF(ActividadesCom[[#This Row],[ÚLTIMO SEMESTRE CON CRÉDITOS]]&gt;0,ROUND(AVERAGE(ActividadesCom[[#This Row],[VALOR NIVEL 5]],ActividadesCom[[#This Row],[VALOR NIVEL 4]],ActividadesCom[[#This Row],[VALOR NIVEL 3]],ActividadesCom[[#This Row],[VALOR NIVEL 2]],ActividadesCom[[#This Row],[VALOR NIVEL 1]]),0),"")</f>
        <v>2</v>
      </c>
      <c r="G346" s="5" t="str">
        <f>IF(ActividadesCom[[#This Row],[PROMEDIO]]="","",IF(ActividadesCom[[#This Row],[PROMEDIO]]&gt;=4,"EXCELENTE",IF(ActividadesCom[[#This Row],[PROMEDIO]]&gt;=3,"NOTABLE",IF(ActividadesCom[[#This Row],[PROMEDIO]]&gt;=2,"BUENO",IF(ActividadesCom[[#This Row],[PROMEDIO]]=1,"SUFICIENTE","")))))</f>
        <v>BUENO</v>
      </c>
      <c r="H346" s="5">
        <f>MAX(ActividadesCom[[#This Row],[PERÍODO 1]],ActividadesCom[[#This Row],[PERÍODO 2]],ActividadesCom[[#This Row],[PERÍODO 3]],ActividadesCom[[#This Row],[PERÍODO 4]],ActividadesCom[[#This Row],[PERÍODO 5]])</f>
        <v>20161</v>
      </c>
      <c r="I346" s="6" t="s">
        <v>705</v>
      </c>
      <c r="J346" s="5">
        <v>20151</v>
      </c>
      <c r="K346" s="5" t="s">
        <v>4009</v>
      </c>
      <c r="L346" s="5">
        <f>IF(ActividadesCom[[#This Row],[NIVEL 1]]&lt;&gt;0,VLOOKUP(ActividadesCom[[#This Row],[NIVEL 1]],Catálogo!A:B,2,FALSE),"")</f>
        <v>2</v>
      </c>
      <c r="M346" s="5">
        <v>1</v>
      </c>
      <c r="N346" s="6" t="s">
        <v>467</v>
      </c>
      <c r="O346" s="5">
        <v>20143</v>
      </c>
      <c r="P346" s="5" t="s">
        <v>4009</v>
      </c>
      <c r="Q346" s="5">
        <f>IF(ActividadesCom[[#This Row],[NIVEL 2]]&lt;&gt;0,VLOOKUP(ActividadesCom[[#This Row],[NIVEL 2]],Catálogo!A:B,2,FALSE),"")</f>
        <v>2</v>
      </c>
      <c r="R346" s="5">
        <v>1</v>
      </c>
      <c r="S346" s="6" t="s">
        <v>706</v>
      </c>
      <c r="T346" s="5">
        <v>20143</v>
      </c>
      <c r="U346" s="5" t="s">
        <v>4009</v>
      </c>
      <c r="V346" s="5">
        <f>IF(ActividadesCom[[#This Row],[NIVEL 3]]&lt;&gt;0,VLOOKUP(ActividadesCom[[#This Row],[NIVEL 3]],Catálogo!A:B,2,FALSE),"")</f>
        <v>2</v>
      </c>
      <c r="W346" s="5">
        <v>1</v>
      </c>
      <c r="X346" s="6" t="s">
        <v>707</v>
      </c>
      <c r="Y346" s="5">
        <v>20161</v>
      </c>
      <c r="Z346" s="5" t="s">
        <v>4009</v>
      </c>
      <c r="AA346" s="5">
        <f>IF(ActividadesCom[[#This Row],[NIVEL 4]]&lt;&gt;0,VLOOKUP(ActividadesCom[[#This Row],[NIVEL 4]],Catálogo!A:B,2,FALSE),"")</f>
        <v>2</v>
      </c>
      <c r="AB346" s="5">
        <v>1</v>
      </c>
      <c r="AC346" s="6" t="s">
        <v>26</v>
      </c>
      <c r="AD346" s="5">
        <v>20151</v>
      </c>
      <c r="AE346" s="5" t="s">
        <v>4009</v>
      </c>
      <c r="AF346" s="5">
        <f>IF(ActividadesCom[[#This Row],[NIVEL 5]]&lt;&gt;0,VLOOKUP(ActividadesCom[[#This Row],[NIVEL 5]],Catálogo!A:B,2,FALSE),"")</f>
        <v>2</v>
      </c>
      <c r="AG346" s="5">
        <v>1</v>
      </c>
      <c r="AH346" s="2"/>
    </row>
    <row r="347" spans="1:34" ht="30" hidden="1" customHeight="1" x14ac:dyDescent="0.25">
      <c r="A347" s="7">
        <v>13470503</v>
      </c>
      <c r="B347" s="6" t="str">
        <f>VLOOKUP(ActividadesCom[[#This Row],[NO. DE CONTROL]],'LISTADO ESTUDIANTES'!A:C,2,FALSE)</f>
        <v>MONTEJO QUIAB ALICIA MARIBEL</v>
      </c>
      <c r="C347" s="6" t="str">
        <f>VLOOKUP(ActividadesCom[[#This Row],[NO. DE CONTROL]],'LISTADO ESTUDIANTES'!A:C,3,FALSE)</f>
        <v>INGENIERIA QUIMICA</v>
      </c>
      <c r="D347" s="5" t="str">
        <f>VLOOKUP(ActividadesCom[[#This Row],[NO. DE CONTROL]],'LISTADO ESTUDIANTES'!A:D,4,FALSE)</f>
        <v>BAJA</v>
      </c>
      <c r="E347" s="5">
        <f>SUM(ActividadesCom[[#This Row],[CRÉD. 1]],ActividadesCom[[#This Row],[CRÉD. 2]],ActividadesCom[[#This Row],[CRÉD. 3]],ActividadesCom[[#This Row],[CRÉD. 4]],ActividadesCom[[#This Row],[CRÉD. 5]])</f>
        <v>5</v>
      </c>
      <c r="F347" s="17">
        <f>IF(ActividadesCom[[#This Row],[ÚLTIMO SEMESTRE CON CRÉDITOS]]&gt;0,ROUND(AVERAGE(ActividadesCom[[#This Row],[VALOR NIVEL 5]],ActividadesCom[[#This Row],[VALOR NIVEL 4]],ActividadesCom[[#This Row],[VALOR NIVEL 3]],ActividadesCom[[#This Row],[VALOR NIVEL 2]],ActividadesCom[[#This Row],[VALOR NIVEL 1]]),0),"")</f>
        <v>2</v>
      </c>
      <c r="G347" s="5" t="str">
        <f>IF(ActividadesCom[[#This Row],[PROMEDIO]]="","",IF(ActividadesCom[[#This Row],[PROMEDIO]]&gt;=4,"EXCELENTE",IF(ActividadesCom[[#This Row],[PROMEDIO]]&gt;=3,"NOTABLE",IF(ActividadesCom[[#This Row],[PROMEDIO]]&gt;=2,"BUENO",IF(ActividadesCom[[#This Row],[PROMEDIO]]=1,"SUFICIENTE","")))))</f>
        <v>BUENO</v>
      </c>
      <c r="H347" s="5">
        <f>MAX(ActividadesCom[[#This Row],[PERÍODO 1]],ActividadesCom[[#This Row],[PERÍODO 2]],ActividadesCom[[#This Row],[PERÍODO 3]],ActividadesCom[[#This Row],[PERÍODO 4]],ActividadesCom[[#This Row],[PERÍODO 5]])</f>
        <v>20161</v>
      </c>
      <c r="I347" s="6" t="s">
        <v>128</v>
      </c>
      <c r="J347" s="5">
        <v>20161</v>
      </c>
      <c r="K347" s="5" t="s">
        <v>4009</v>
      </c>
      <c r="L347" s="5">
        <f>IF(ActividadesCom[[#This Row],[NIVEL 1]]&lt;&gt;0,VLOOKUP(ActividadesCom[[#This Row],[NIVEL 1]],Catálogo!A:B,2,FALSE),"")</f>
        <v>2</v>
      </c>
      <c r="M347" s="5">
        <v>1</v>
      </c>
      <c r="N347" s="6" t="s">
        <v>227</v>
      </c>
      <c r="O347" s="5">
        <v>20133</v>
      </c>
      <c r="P347" s="5" t="s">
        <v>4009</v>
      </c>
      <c r="Q347" s="5">
        <f>IF(ActividadesCom[[#This Row],[NIVEL 2]]&lt;&gt;0,VLOOKUP(ActividadesCom[[#This Row],[NIVEL 2]],Catálogo!A:B,2,FALSE),"")</f>
        <v>2</v>
      </c>
      <c r="R347" s="5">
        <v>1</v>
      </c>
      <c r="S347" s="6" t="s">
        <v>226</v>
      </c>
      <c r="T347" s="5">
        <v>20151</v>
      </c>
      <c r="U347" s="5" t="s">
        <v>4009</v>
      </c>
      <c r="V347" s="5">
        <f>IF(ActividadesCom[[#This Row],[NIVEL 3]]&lt;&gt;0,VLOOKUP(ActividadesCom[[#This Row],[NIVEL 3]],Catálogo!A:B,2,FALSE),"")</f>
        <v>2</v>
      </c>
      <c r="W347" s="5">
        <v>1</v>
      </c>
      <c r="X347" s="6" t="s">
        <v>386</v>
      </c>
      <c r="Y347" s="5">
        <v>20133</v>
      </c>
      <c r="Z347" s="5" t="s">
        <v>4009</v>
      </c>
      <c r="AA347" s="5">
        <f>IF(ActividadesCom[[#This Row],[NIVEL 4]]&lt;&gt;0,VLOOKUP(ActividadesCom[[#This Row],[NIVEL 4]],Catálogo!A:B,2,FALSE),"")</f>
        <v>2</v>
      </c>
      <c r="AB347" s="5">
        <v>1</v>
      </c>
      <c r="AC347" s="6" t="s">
        <v>11</v>
      </c>
      <c r="AD347" s="5">
        <v>20133</v>
      </c>
      <c r="AE347" s="5" t="s">
        <v>4009</v>
      </c>
      <c r="AF347" s="5">
        <f>IF(ActividadesCom[[#This Row],[NIVEL 5]]&lt;&gt;0,VLOOKUP(ActividadesCom[[#This Row],[NIVEL 5]],Catálogo!A:B,2,FALSE),"")</f>
        <v>2</v>
      </c>
      <c r="AG347" s="5">
        <v>1</v>
      </c>
      <c r="AH347" s="2"/>
    </row>
    <row r="348" spans="1:34" ht="30" hidden="1" customHeight="1" x14ac:dyDescent="0.25">
      <c r="A348" s="7">
        <v>13470504</v>
      </c>
      <c r="B348" s="6" t="str">
        <f>VLOOKUP(ActividadesCom[[#This Row],[NO. DE CONTROL]],'LISTADO ESTUDIANTES'!A:C,2,FALSE)</f>
        <v>PUC CANUL DAMARIS MARIA</v>
      </c>
      <c r="C348" s="6" t="str">
        <f>VLOOKUP(ActividadesCom[[#This Row],[NO. DE CONTROL]],'LISTADO ESTUDIANTES'!A:C,3,FALSE)</f>
        <v>INGENIERIA QUIMICA</v>
      </c>
      <c r="D348" s="5" t="str">
        <f>VLOOKUP(ActividadesCom[[#This Row],[NO. DE CONTROL]],'LISTADO ESTUDIANTES'!A:D,4,FALSE)</f>
        <v>BAJA</v>
      </c>
      <c r="E348" s="5">
        <f>SUM(ActividadesCom[[#This Row],[CRÉD. 1]],ActividadesCom[[#This Row],[CRÉD. 2]],ActividadesCom[[#This Row],[CRÉD. 3]],ActividadesCom[[#This Row],[CRÉD. 4]],ActividadesCom[[#This Row],[CRÉD. 5]])</f>
        <v>5</v>
      </c>
      <c r="F348" s="17">
        <f>IF(ActividadesCom[[#This Row],[ÚLTIMO SEMESTRE CON CRÉDITOS]]&gt;0,ROUND(AVERAGE(ActividadesCom[[#This Row],[VALOR NIVEL 5]],ActividadesCom[[#This Row],[VALOR NIVEL 4]],ActividadesCom[[#This Row],[VALOR NIVEL 3]],ActividadesCom[[#This Row],[VALOR NIVEL 2]],ActividadesCom[[#This Row],[VALOR NIVEL 1]]),0),"")</f>
        <v>2</v>
      </c>
      <c r="G348" s="5" t="str">
        <f>IF(ActividadesCom[[#This Row],[PROMEDIO]]="","",IF(ActividadesCom[[#This Row],[PROMEDIO]]&gt;=4,"EXCELENTE",IF(ActividadesCom[[#This Row],[PROMEDIO]]&gt;=3,"NOTABLE",IF(ActividadesCom[[#This Row],[PROMEDIO]]&gt;=2,"BUENO",IF(ActividadesCom[[#This Row],[PROMEDIO]]=1,"SUFICIENTE","")))))</f>
        <v>BUENO</v>
      </c>
      <c r="H348" s="5">
        <f>MAX(ActividadesCom[[#This Row],[PERÍODO 1]],ActividadesCom[[#This Row],[PERÍODO 2]],ActividadesCom[[#This Row],[PERÍODO 3]],ActividadesCom[[#This Row],[PERÍODO 4]],ActividadesCom[[#This Row],[PERÍODO 5]])</f>
        <v>20163</v>
      </c>
      <c r="I348" s="6" t="s">
        <v>225</v>
      </c>
      <c r="J348" s="5">
        <v>20133</v>
      </c>
      <c r="K348" s="5" t="s">
        <v>4009</v>
      </c>
      <c r="L348" s="5">
        <f>IF(ActividadesCom[[#This Row],[NIVEL 1]]&lt;&gt;0,VLOOKUP(ActividadesCom[[#This Row],[NIVEL 1]],Catálogo!A:B,2,FALSE),"")</f>
        <v>2</v>
      </c>
      <c r="M348" s="5">
        <v>1</v>
      </c>
      <c r="N348" s="6" t="s">
        <v>392</v>
      </c>
      <c r="O348" s="5">
        <v>20163</v>
      </c>
      <c r="P348" s="5" t="s">
        <v>4009</v>
      </c>
      <c r="Q348" s="5">
        <f>IF(ActividadesCom[[#This Row],[NIVEL 2]]&lt;&gt;0,VLOOKUP(ActividadesCom[[#This Row],[NIVEL 2]],Catálogo!A:B,2,FALSE),"")</f>
        <v>2</v>
      </c>
      <c r="R348" s="5">
        <v>1</v>
      </c>
      <c r="S348" s="6" t="s">
        <v>363</v>
      </c>
      <c r="T348" s="5">
        <v>20161</v>
      </c>
      <c r="U348" s="5" t="s">
        <v>4009</v>
      </c>
      <c r="V348" s="5">
        <f>IF(ActividadesCom[[#This Row],[NIVEL 3]]&lt;&gt;0,VLOOKUP(ActividadesCom[[#This Row],[NIVEL 3]],Catálogo!A:B,2,FALSE),"")</f>
        <v>2</v>
      </c>
      <c r="W348" s="5">
        <v>1</v>
      </c>
      <c r="X348" s="6" t="s">
        <v>167</v>
      </c>
      <c r="Y348" s="5">
        <v>20161</v>
      </c>
      <c r="Z348" s="5" t="s">
        <v>4009</v>
      </c>
      <c r="AA348" s="5">
        <f>IF(ActividadesCom[[#This Row],[NIVEL 4]]&lt;&gt;0,VLOOKUP(ActividadesCom[[#This Row],[NIVEL 4]],Catálogo!A:B,2,FALSE),"")</f>
        <v>2</v>
      </c>
      <c r="AB348" s="5">
        <v>1</v>
      </c>
      <c r="AC348" s="6" t="s">
        <v>55</v>
      </c>
      <c r="AD348" s="5">
        <v>20133</v>
      </c>
      <c r="AE348" s="5" t="s">
        <v>4009</v>
      </c>
      <c r="AF348" s="5">
        <f>IF(ActividadesCom[[#This Row],[NIVEL 5]]&lt;&gt;0,VLOOKUP(ActividadesCom[[#This Row],[NIVEL 5]],Catálogo!A:B,2,FALSE),"")</f>
        <v>2</v>
      </c>
      <c r="AG348" s="5">
        <v>1</v>
      </c>
      <c r="AH348" s="2"/>
    </row>
    <row r="349" spans="1:34" ht="30" hidden="1" customHeight="1" x14ac:dyDescent="0.25">
      <c r="A349" s="7">
        <v>13470505</v>
      </c>
      <c r="B349" s="6" t="str">
        <f>VLOOKUP(ActividadesCom[[#This Row],[NO. DE CONTROL]],'LISTADO ESTUDIANTES'!A:C,2,FALSE)</f>
        <v>PAN PECH GEORGE ALBERTO</v>
      </c>
      <c r="C349" s="6" t="str">
        <f>VLOOKUP(ActividadesCom[[#This Row],[NO. DE CONTROL]],'LISTADO ESTUDIANTES'!A:C,3,FALSE)</f>
        <v>INGENIERIA EN GESTION EMPRESARIAL</v>
      </c>
      <c r="D349" s="5" t="str">
        <f>VLOOKUP(ActividadesCom[[#This Row],[NO. DE CONTROL]],'LISTADO ESTUDIANTES'!A:D,4,FALSE)</f>
        <v>BAJA</v>
      </c>
      <c r="E349" s="5">
        <f>SUM(ActividadesCom[[#This Row],[CRÉD. 1]],ActividadesCom[[#This Row],[CRÉD. 2]],ActividadesCom[[#This Row],[CRÉD. 3]],ActividadesCom[[#This Row],[CRÉD. 4]],ActividadesCom[[#This Row],[CRÉD. 5]])</f>
        <v>1</v>
      </c>
      <c r="F349" s="17">
        <f>IF(ActividadesCom[[#This Row],[ÚLTIMO SEMESTRE CON CRÉDITOS]]&gt;0,ROUND(AVERAGE(ActividadesCom[[#This Row],[VALOR NIVEL 5]],ActividadesCom[[#This Row],[VALOR NIVEL 4]],ActividadesCom[[#This Row],[VALOR NIVEL 3]],ActividadesCom[[#This Row],[VALOR NIVEL 2]],ActividadesCom[[#This Row],[VALOR NIVEL 1]]),0),"")</f>
        <v>2</v>
      </c>
      <c r="G349" s="5" t="str">
        <f>IF(ActividadesCom[[#This Row],[PROMEDIO]]="","",IF(ActividadesCom[[#This Row],[PROMEDIO]]&gt;=4,"EXCELENTE",IF(ActividadesCom[[#This Row],[PROMEDIO]]&gt;=3,"NOTABLE",IF(ActividadesCom[[#This Row],[PROMEDIO]]&gt;=2,"BUENO",IF(ActividadesCom[[#This Row],[PROMEDIO]]=1,"SUFICIENTE","")))))</f>
        <v>BUENO</v>
      </c>
      <c r="H349" s="5">
        <f>MAX(ActividadesCom[[#This Row],[PERÍODO 1]],ActividadesCom[[#This Row],[PERÍODO 2]],ActividadesCom[[#This Row],[PERÍODO 3]],ActividadesCom[[#This Row],[PERÍODO 4]],ActividadesCom[[#This Row],[PERÍODO 5]])</f>
        <v>20153</v>
      </c>
      <c r="I349" s="6" t="s">
        <v>111</v>
      </c>
      <c r="J349" s="5">
        <v>20153</v>
      </c>
      <c r="K349" s="5" t="s">
        <v>4009</v>
      </c>
      <c r="L349" s="5">
        <f>IF(ActividadesCom[[#This Row],[NIVEL 1]]&lt;&gt;0,VLOOKUP(ActividadesCom[[#This Row],[NIVEL 1]],Catálogo!A:B,2,FALSE),"")</f>
        <v>2</v>
      </c>
      <c r="M349" s="5">
        <v>1</v>
      </c>
      <c r="N349" s="6"/>
      <c r="O349" s="5"/>
      <c r="P349" s="5"/>
      <c r="Q349" s="5" t="str">
        <f>IF(ActividadesCom[[#This Row],[NIVEL 2]]&lt;&gt;0,VLOOKUP(ActividadesCom[[#This Row],[NIVEL 2]],Catálogo!A:B,2,FALSE),"")</f>
        <v/>
      </c>
      <c r="R349" s="5"/>
      <c r="S349" s="6"/>
      <c r="T349" s="5"/>
      <c r="U349" s="5"/>
      <c r="V349" s="5" t="str">
        <f>IF(ActividadesCom[[#This Row],[NIVEL 3]]&lt;&gt;0,VLOOKUP(ActividadesCom[[#This Row],[NIVEL 3]],Catálogo!A:B,2,FALSE),"")</f>
        <v/>
      </c>
      <c r="W349" s="5"/>
      <c r="X349" s="6"/>
      <c r="Y349" s="5"/>
      <c r="Z349" s="5"/>
      <c r="AA349" s="5" t="str">
        <f>IF(ActividadesCom[[#This Row],[NIVEL 4]]&lt;&gt;0,VLOOKUP(ActividadesCom[[#This Row],[NIVEL 4]],Catálogo!A:B,2,FALSE),"")</f>
        <v/>
      </c>
      <c r="AB349" s="5"/>
      <c r="AC349" s="6"/>
      <c r="AD349" s="5"/>
      <c r="AE349" s="5"/>
      <c r="AF349" s="5" t="str">
        <f>IF(ActividadesCom[[#This Row],[NIVEL 5]]&lt;&gt;0,VLOOKUP(ActividadesCom[[#This Row],[NIVEL 5]],Catálogo!A:B,2,FALSE),"")</f>
        <v/>
      </c>
      <c r="AG349" s="5"/>
      <c r="AH349" s="2"/>
    </row>
    <row r="350" spans="1:34" ht="30" hidden="1" customHeight="1" x14ac:dyDescent="0.25">
      <c r="A350" s="7">
        <v>13470506</v>
      </c>
      <c r="B350" s="6" t="str">
        <f>VLOOKUP(ActividadesCom[[#This Row],[NO. DE CONTROL]],'LISTADO ESTUDIANTES'!A:C,2,FALSE)</f>
        <v>RAMIREZ MONTES ADOLFO</v>
      </c>
      <c r="C350" s="6" t="str">
        <f>VLOOKUP(ActividadesCom[[#This Row],[NO. DE CONTROL]],'LISTADO ESTUDIANTES'!A:C,3,FALSE)</f>
        <v>INGENIERIA EN ADMINISTRACION</v>
      </c>
      <c r="D350" s="5" t="str">
        <f>VLOOKUP(ActividadesCom[[#This Row],[NO. DE CONTROL]],'LISTADO ESTUDIANTES'!A:D,4,FALSE)</f>
        <v>BAJA</v>
      </c>
      <c r="E350" s="5">
        <f>SUM(ActividadesCom[[#This Row],[CRÉD. 1]],ActividadesCom[[#This Row],[CRÉD. 2]],ActividadesCom[[#This Row],[CRÉD. 3]],ActividadesCom[[#This Row],[CRÉD. 4]],ActividadesCom[[#This Row],[CRÉD. 5]])</f>
        <v>2</v>
      </c>
      <c r="F350" s="17">
        <f>IF(ActividadesCom[[#This Row],[ÚLTIMO SEMESTRE CON CRÉDITOS]]&gt;0,ROUND(AVERAGE(ActividadesCom[[#This Row],[VALOR NIVEL 5]],ActividadesCom[[#This Row],[VALOR NIVEL 4]],ActividadesCom[[#This Row],[VALOR NIVEL 3]],ActividadesCom[[#This Row],[VALOR NIVEL 2]],ActividadesCom[[#This Row],[VALOR NIVEL 1]]),0),"")</f>
        <v>2</v>
      </c>
      <c r="G350" s="5" t="str">
        <f>IF(ActividadesCom[[#This Row],[PROMEDIO]]="","",IF(ActividadesCom[[#This Row],[PROMEDIO]]&gt;=4,"EXCELENTE",IF(ActividadesCom[[#This Row],[PROMEDIO]]&gt;=3,"NOTABLE",IF(ActividadesCom[[#This Row],[PROMEDIO]]&gt;=2,"BUENO",IF(ActividadesCom[[#This Row],[PROMEDIO]]=1,"SUFICIENTE","")))))</f>
        <v>BUENO</v>
      </c>
      <c r="H350" s="5">
        <f>MAX(ActividadesCom[[#This Row],[PERÍODO 1]],ActividadesCom[[#This Row],[PERÍODO 2]],ActividadesCom[[#This Row],[PERÍODO 3]],ActividadesCom[[#This Row],[PERÍODO 4]],ActividadesCom[[#This Row],[PERÍODO 5]])</f>
        <v>20153</v>
      </c>
      <c r="I350" s="6" t="s">
        <v>3</v>
      </c>
      <c r="J350" s="5">
        <v>20153</v>
      </c>
      <c r="K350" s="5" t="s">
        <v>4009</v>
      </c>
      <c r="L350" s="5">
        <f>IF(ActividadesCom[[#This Row],[NIVEL 1]]&lt;&gt;0,VLOOKUP(ActividadesCom[[#This Row],[NIVEL 1]],Catálogo!A:B,2,FALSE),"")</f>
        <v>2</v>
      </c>
      <c r="M350" s="5">
        <v>1</v>
      </c>
      <c r="N350" s="6" t="s">
        <v>111</v>
      </c>
      <c r="O350" s="5">
        <v>20151</v>
      </c>
      <c r="P350" s="5" t="s">
        <v>4009</v>
      </c>
      <c r="Q350" s="5">
        <f>IF(ActividadesCom[[#This Row],[NIVEL 2]]&lt;&gt;0,VLOOKUP(ActividadesCom[[#This Row],[NIVEL 2]],Catálogo!A:B,2,FALSE),"")</f>
        <v>2</v>
      </c>
      <c r="R350" s="5">
        <v>1</v>
      </c>
      <c r="S350" s="6"/>
      <c r="T350" s="5"/>
      <c r="U350" s="5"/>
      <c r="V350" s="5" t="str">
        <f>IF(ActividadesCom[[#This Row],[NIVEL 3]]&lt;&gt;0,VLOOKUP(ActividadesCom[[#This Row],[NIVEL 3]],Catálogo!A:B,2,FALSE),"")</f>
        <v/>
      </c>
      <c r="W350" s="5"/>
      <c r="X350" s="6"/>
      <c r="Y350" s="5"/>
      <c r="Z350" s="5"/>
      <c r="AA350" s="5" t="str">
        <f>IF(ActividadesCom[[#This Row],[NIVEL 4]]&lt;&gt;0,VLOOKUP(ActividadesCom[[#This Row],[NIVEL 4]],Catálogo!A:B,2,FALSE),"")</f>
        <v/>
      </c>
      <c r="AB350" s="5"/>
      <c r="AC350" s="6"/>
      <c r="AD350" s="5"/>
      <c r="AE350" s="5"/>
      <c r="AF350" s="5" t="str">
        <f>IF(ActividadesCom[[#This Row],[NIVEL 5]]&lt;&gt;0,VLOOKUP(ActividadesCom[[#This Row],[NIVEL 5]],Catálogo!A:B,2,FALSE),"")</f>
        <v/>
      </c>
      <c r="AG350" s="5"/>
      <c r="AH350" s="2"/>
    </row>
    <row r="351" spans="1:34" ht="30" hidden="1" customHeight="1" x14ac:dyDescent="0.25">
      <c r="A351" s="7">
        <v>13470509</v>
      </c>
      <c r="B351" s="6" t="str">
        <f>VLOOKUP(ActividadesCom[[#This Row],[NO. DE CONTROL]],'LISTADO ESTUDIANTES'!A:C,2,FALSE)</f>
        <v>TORRES NOVELO JAVIER ARMANDO</v>
      </c>
      <c r="C351" s="6" t="str">
        <f>VLOOKUP(ActividadesCom[[#This Row],[NO. DE CONTROL]],'LISTADO ESTUDIANTES'!A:C,3,FALSE)</f>
        <v>INGENIERIA EN SISTEMAS COMPUTACIONALES</v>
      </c>
      <c r="D351" s="5" t="str">
        <f>VLOOKUP(ActividadesCom[[#This Row],[NO. DE CONTROL]],'LISTADO ESTUDIANTES'!A:D,4,FALSE)</f>
        <v>BAJA</v>
      </c>
      <c r="E351" s="5">
        <f>SUM(ActividadesCom[[#This Row],[CRÉD. 1]],ActividadesCom[[#This Row],[CRÉD. 2]],ActividadesCom[[#This Row],[CRÉD. 3]],ActividadesCom[[#This Row],[CRÉD. 4]],ActividadesCom[[#This Row],[CRÉD. 5]])</f>
        <v>1</v>
      </c>
      <c r="F351" s="17">
        <f>IF(ActividadesCom[[#This Row],[ÚLTIMO SEMESTRE CON CRÉDITOS]]&gt;0,ROUND(AVERAGE(ActividadesCom[[#This Row],[VALOR NIVEL 5]],ActividadesCom[[#This Row],[VALOR NIVEL 4]],ActividadesCom[[#This Row],[VALOR NIVEL 3]],ActividadesCom[[#This Row],[VALOR NIVEL 2]],ActividadesCom[[#This Row],[VALOR NIVEL 1]]),0),"")</f>
        <v>2</v>
      </c>
      <c r="G351" s="5" t="str">
        <f>IF(ActividadesCom[[#This Row],[PROMEDIO]]="","",IF(ActividadesCom[[#This Row],[PROMEDIO]]&gt;=4,"EXCELENTE",IF(ActividadesCom[[#This Row],[PROMEDIO]]&gt;=3,"NOTABLE",IF(ActividadesCom[[#This Row],[PROMEDIO]]&gt;=2,"BUENO",IF(ActividadesCom[[#This Row],[PROMEDIO]]=1,"SUFICIENTE","")))))</f>
        <v>BUENO</v>
      </c>
      <c r="H351" s="5">
        <f>MAX(ActividadesCom[[#This Row],[PERÍODO 1]],ActividadesCom[[#This Row],[PERÍODO 2]],ActividadesCom[[#This Row],[PERÍODO 3]],ActividadesCom[[#This Row],[PERÍODO 4]],ActividadesCom[[#This Row],[PERÍODO 5]])</f>
        <v>20143</v>
      </c>
      <c r="I351" s="6"/>
      <c r="J351" s="5"/>
      <c r="K351" s="5"/>
      <c r="L351" s="5" t="str">
        <f>IF(ActividadesCom[[#This Row],[NIVEL 1]]&lt;&gt;0,VLOOKUP(ActividadesCom[[#This Row],[NIVEL 1]],Catálogo!A:B,2,FALSE),"")</f>
        <v/>
      </c>
      <c r="M351" s="5"/>
      <c r="N351" s="6"/>
      <c r="O351" s="5"/>
      <c r="P351" s="5"/>
      <c r="Q351" s="5" t="str">
        <f>IF(ActividadesCom[[#This Row],[NIVEL 2]]&lt;&gt;0,VLOOKUP(ActividadesCom[[#This Row],[NIVEL 2]],Catálogo!A:B,2,FALSE),"")</f>
        <v/>
      </c>
      <c r="R351" s="5"/>
      <c r="S351" s="6"/>
      <c r="T351" s="5"/>
      <c r="U351" s="5"/>
      <c r="V351" s="5" t="str">
        <f>IF(ActividadesCom[[#This Row],[NIVEL 3]]&lt;&gt;0,VLOOKUP(ActividadesCom[[#This Row],[NIVEL 3]],Catálogo!A:B,2,FALSE),"")</f>
        <v/>
      </c>
      <c r="W351" s="5"/>
      <c r="X351" s="6"/>
      <c r="Y351" s="5"/>
      <c r="Z351" s="5"/>
      <c r="AA351" s="5" t="str">
        <f>IF(ActividadesCom[[#This Row],[NIVEL 4]]&lt;&gt;0,VLOOKUP(ActividadesCom[[#This Row],[NIVEL 4]],Catálogo!A:B,2,FALSE),"")</f>
        <v/>
      </c>
      <c r="AB351" s="5"/>
      <c r="AC351" s="6" t="s">
        <v>25</v>
      </c>
      <c r="AD351" s="5">
        <v>20143</v>
      </c>
      <c r="AE351" s="5" t="s">
        <v>4009</v>
      </c>
      <c r="AF351" s="5">
        <f>IF(ActividadesCom[[#This Row],[NIVEL 5]]&lt;&gt;0,VLOOKUP(ActividadesCom[[#This Row],[NIVEL 5]],Catálogo!A:B,2,FALSE),"")</f>
        <v>2</v>
      </c>
      <c r="AG351" s="5">
        <v>1</v>
      </c>
      <c r="AH351" s="2"/>
    </row>
    <row r="352" spans="1:34" ht="30" hidden="1" customHeight="1" x14ac:dyDescent="0.25">
      <c r="A352" s="7">
        <v>13470512</v>
      </c>
      <c r="B352" s="6" t="str">
        <f>VLOOKUP(ActividadesCom[[#This Row],[NO. DE CONTROL]],'LISTADO ESTUDIANTES'!A:C,2,FALSE)</f>
        <v>CARBAJAL LEON YESENIA</v>
      </c>
      <c r="C352" s="6" t="str">
        <f>VLOOKUP(ActividadesCom[[#This Row],[NO. DE CONTROL]],'LISTADO ESTUDIANTES'!A:C,3,FALSE)</f>
        <v>INGENIERIA EN ADMINISTRACION</v>
      </c>
      <c r="D352" s="5" t="str">
        <f>VLOOKUP(ActividadesCom[[#This Row],[NO. DE CONTROL]],'LISTADO ESTUDIANTES'!A:D,4,FALSE)</f>
        <v>BAJA</v>
      </c>
      <c r="E352" s="5">
        <f>SUM(ActividadesCom[[#This Row],[CRÉD. 1]],ActividadesCom[[#This Row],[CRÉD. 2]],ActividadesCom[[#This Row],[CRÉD. 3]],ActividadesCom[[#This Row],[CRÉD. 4]],ActividadesCom[[#This Row],[CRÉD. 5]])</f>
        <v>5</v>
      </c>
      <c r="F352" s="17">
        <f>IF(ActividadesCom[[#This Row],[ÚLTIMO SEMESTRE CON CRÉDITOS]]&gt;0,ROUND(AVERAGE(ActividadesCom[[#This Row],[VALOR NIVEL 5]],ActividadesCom[[#This Row],[VALOR NIVEL 4]],ActividadesCom[[#This Row],[VALOR NIVEL 3]],ActividadesCom[[#This Row],[VALOR NIVEL 2]],ActividadesCom[[#This Row],[VALOR NIVEL 1]]),0),"")</f>
        <v>2</v>
      </c>
      <c r="G352" s="5" t="str">
        <f>IF(ActividadesCom[[#This Row],[PROMEDIO]]="","",IF(ActividadesCom[[#This Row],[PROMEDIO]]&gt;=4,"EXCELENTE",IF(ActividadesCom[[#This Row],[PROMEDIO]]&gt;=3,"NOTABLE",IF(ActividadesCom[[#This Row],[PROMEDIO]]&gt;=2,"BUENO",IF(ActividadesCom[[#This Row],[PROMEDIO]]=1,"SUFICIENTE","")))))</f>
        <v>BUENO</v>
      </c>
      <c r="H352" s="5">
        <f>MAX(ActividadesCom[[#This Row],[PERÍODO 1]],ActividadesCom[[#This Row],[PERÍODO 2]],ActividadesCom[[#This Row],[PERÍODO 3]],ActividadesCom[[#This Row],[PERÍODO 4]],ActividadesCom[[#This Row],[PERÍODO 5]])</f>
        <v>20151</v>
      </c>
      <c r="I352" s="6" t="s">
        <v>3</v>
      </c>
      <c r="J352" s="5">
        <v>20151</v>
      </c>
      <c r="K352" s="5" t="s">
        <v>4009</v>
      </c>
      <c r="L352" s="5">
        <f>IF(ActividadesCom[[#This Row],[NIVEL 1]]&lt;&gt;0,VLOOKUP(ActividadesCom[[#This Row],[NIVEL 1]],Catálogo!A:B,2,FALSE),"")</f>
        <v>2</v>
      </c>
      <c r="M352" s="5">
        <v>1</v>
      </c>
      <c r="N352" s="6" t="s">
        <v>111</v>
      </c>
      <c r="O352" s="5">
        <v>20143</v>
      </c>
      <c r="P352" s="5" t="s">
        <v>4009</v>
      </c>
      <c r="Q352" s="5">
        <f>IF(ActividadesCom[[#This Row],[NIVEL 2]]&lt;&gt;0,VLOOKUP(ActividadesCom[[#This Row],[NIVEL 2]],Catálogo!A:B,2,FALSE),"")</f>
        <v>2</v>
      </c>
      <c r="R352" s="5">
        <v>1</v>
      </c>
      <c r="S352" s="6" t="s">
        <v>515</v>
      </c>
      <c r="T352" s="5">
        <v>20133</v>
      </c>
      <c r="U352" s="5" t="s">
        <v>4009</v>
      </c>
      <c r="V352" s="5">
        <f>IF(ActividadesCom[[#This Row],[NIVEL 3]]&lt;&gt;0,VLOOKUP(ActividadesCom[[#This Row],[NIVEL 3]],Catálogo!A:B,2,FALSE),"")</f>
        <v>2</v>
      </c>
      <c r="W352" s="5">
        <v>1</v>
      </c>
      <c r="X352" s="6"/>
      <c r="Y352" s="5"/>
      <c r="Z352" s="5"/>
      <c r="AA352" s="5" t="str">
        <f>IF(ActividadesCom[[#This Row],[NIVEL 4]]&lt;&gt;0,VLOOKUP(ActividadesCom[[#This Row],[NIVEL 4]],Catálogo!A:B,2,FALSE),"")</f>
        <v/>
      </c>
      <c r="AB352" s="5"/>
      <c r="AC352" s="6" t="s">
        <v>513</v>
      </c>
      <c r="AD352" s="5" t="s">
        <v>51</v>
      </c>
      <c r="AE352" s="5" t="s">
        <v>4009</v>
      </c>
      <c r="AF352" s="5">
        <f>IF(ActividadesCom[[#This Row],[NIVEL 5]]&lt;&gt;0,VLOOKUP(ActividadesCom[[#This Row],[NIVEL 5]],Catálogo!A:B,2,FALSE),"")</f>
        <v>2</v>
      </c>
      <c r="AG352" s="5">
        <v>2</v>
      </c>
      <c r="AH352" s="2"/>
    </row>
    <row r="353" spans="1:34" ht="30" hidden="1" customHeight="1" x14ac:dyDescent="0.25">
      <c r="A353" s="7">
        <v>13470513</v>
      </c>
      <c r="B353" s="6" t="str">
        <f>VLOOKUP(ActividadesCom[[#This Row],[NO. DE CONTROL]],'LISTADO ESTUDIANTES'!A:C,2,FALSE)</f>
        <v>CAAMAL CRUZ JOSE ALBERTO</v>
      </c>
      <c r="C353" s="6" t="str">
        <f>VLOOKUP(ActividadesCom[[#This Row],[NO. DE CONTROL]],'LISTADO ESTUDIANTES'!A:C,3,FALSE)</f>
        <v>INGENIERIA CIVIL</v>
      </c>
      <c r="D353" s="5" t="str">
        <f>VLOOKUP(ActividadesCom[[#This Row],[NO. DE CONTROL]],'LISTADO ESTUDIANTES'!A:D,4,FALSE)</f>
        <v>BAJA</v>
      </c>
      <c r="E353" s="5">
        <f>SUM(ActividadesCom[[#This Row],[CRÉD. 1]],ActividadesCom[[#This Row],[CRÉD. 2]],ActividadesCom[[#This Row],[CRÉD. 3]],ActividadesCom[[#This Row],[CRÉD. 4]],ActividadesCom[[#This Row],[CRÉD. 5]])</f>
        <v>5</v>
      </c>
      <c r="F353" s="17">
        <f>IF(ActividadesCom[[#This Row],[ÚLTIMO SEMESTRE CON CRÉDITOS]]&gt;0,ROUND(AVERAGE(ActividadesCom[[#This Row],[VALOR NIVEL 5]],ActividadesCom[[#This Row],[VALOR NIVEL 4]],ActividadesCom[[#This Row],[VALOR NIVEL 3]],ActividadesCom[[#This Row],[VALOR NIVEL 2]],ActividadesCom[[#This Row],[VALOR NIVEL 1]]),0),"")</f>
        <v>2</v>
      </c>
      <c r="G353" s="5" t="str">
        <f>IF(ActividadesCom[[#This Row],[PROMEDIO]]="","",IF(ActividadesCom[[#This Row],[PROMEDIO]]&gt;=4,"EXCELENTE",IF(ActividadesCom[[#This Row],[PROMEDIO]]&gt;=3,"NOTABLE",IF(ActividadesCom[[#This Row],[PROMEDIO]]&gt;=2,"BUENO",IF(ActividadesCom[[#This Row],[PROMEDIO]]=1,"SUFICIENTE","")))))</f>
        <v>BUENO</v>
      </c>
      <c r="H353" s="5">
        <f>MAX(ActividadesCom[[#This Row],[PERÍODO 1]],ActividadesCom[[#This Row],[PERÍODO 2]],ActividadesCom[[#This Row],[PERÍODO 3]],ActividadesCom[[#This Row],[PERÍODO 4]],ActividadesCom[[#This Row],[PERÍODO 5]])</f>
        <v>20163</v>
      </c>
      <c r="I353" s="6" t="s">
        <v>128</v>
      </c>
      <c r="J353" s="5">
        <v>20161</v>
      </c>
      <c r="K353" s="5" t="s">
        <v>4009</v>
      </c>
      <c r="L353" s="5">
        <f>IF(ActividadesCom[[#This Row],[NIVEL 1]]&lt;&gt;0,VLOOKUP(ActividadesCom[[#This Row],[NIVEL 1]],Catálogo!A:B,2,FALSE),"")</f>
        <v>2</v>
      </c>
      <c r="M353" s="5">
        <v>1</v>
      </c>
      <c r="N353" s="6" t="s">
        <v>128</v>
      </c>
      <c r="O353" s="5">
        <v>20163</v>
      </c>
      <c r="P353" s="5" t="s">
        <v>4009</v>
      </c>
      <c r="Q353" s="5">
        <f>IF(ActividadesCom[[#This Row],[NIVEL 2]]&lt;&gt;0,VLOOKUP(ActividadesCom[[#This Row],[NIVEL 2]],Catálogo!A:B,2,FALSE),"")</f>
        <v>2</v>
      </c>
      <c r="R353" s="5">
        <v>2</v>
      </c>
      <c r="S353" s="6"/>
      <c r="T353" s="5"/>
      <c r="U353" s="5"/>
      <c r="V353" s="5" t="str">
        <f>IF(ActividadesCom[[#This Row],[NIVEL 3]]&lt;&gt;0,VLOOKUP(ActividadesCom[[#This Row],[NIVEL 3]],Catálogo!A:B,2,FALSE),"")</f>
        <v/>
      </c>
      <c r="W353" s="5"/>
      <c r="X353" s="6"/>
      <c r="Y353" s="5"/>
      <c r="Z353" s="5"/>
      <c r="AA353" s="5" t="str">
        <f>IF(ActividadesCom[[#This Row],[NIVEL 4]]&lt;&gt;0,VLOOKUP(ActividadesCom[[#This Row],[NIVEL 4]],Catálogo!A:B,2,FALSE),"")</f>
        <v/>
      </c>
      <c r="AB353" s="5"/>
      <c r="AC353" s="6" t="s">
        <v>99</v>
      </c>
      <c r="AD353" s="5" t="s">
        <v>51</v>
      </c>
      <c r="AE353" s="5" t="s">
        <v>4009</v>
      </c>
      <c r="AF353" s="5">
        <f>IF(ActividadesCom[[#This Row],[NIVEL 5]]&lt;&gt;0,VLOOKUP(ActividadesCom[[#This Row],[NIVEL 5]],Catálogo!A:B,2,FALSE),"")</f>
        <v>2</v>
      </c>
      <c r="AG353" s="5">
        <v>2</v>
      </c>
      <c r="AH353" s="2"/>
    </row>
    <row r="354" spans="1:34" ht="30" hidden="1" customHeight="1" x14ac:dyDescent="0.25">
      <c r="A354" s="7">
        <v>13470514</v>
      </c>
      <c r="B354" s="6" t="str">
        <f>VLOOKUP(ActividadesCom[[#This Row],[NO. DE CONTROL]],'LISTADO ESTUDIANTES'!A:C,2,FALSE)</f>
        <v>CRISOSTOMO CANTUN LIBNI</v>
      </c>
      <c r="C354" s="6" t="str">
        <f>VLOOKUP(ActividadesCom[[#This Row],[NO. DE CONTROL]],'LISTADO ESTUDIANTES'!A:C,3,FALSE)</f>
        <v>INGENIERIA INDUSTRIAL</v>
      </c>
      <c r="D354" s="5" t="str">
        <f>VLOOKUP(ActividadesCom[[#This Row],[NO. DE CONTROL]],'LISTADO ESTUDIANTES'!A:D,4,FALSE)</f>
        <v>BAJA</v>
      </c>
      <c r="E354" s="5">
        <f>SUM(ActividadesCom[[#This Row],[CRÉD. 1]],ActividadesCom[[#This Row],[CRÉD. 2]],ActividadesCom[[#This Row],[CRÉD. 3]],ActividadesCom[[#This Row],[CRÉD. 4]],ActividadesCom[[#This Row],[CRÉD. 5]])</f>
        <v>5</v>
      </c>
      <c r="F354" s="17">
        <f>IF(ActividadesCom[[#This Row],[ÚLTIMO SEMESTRE CON CRÉDITOS]]&gt;0,ROUND(AVERAGE(ActividadesCom[[#This Row],[VALOR NIVEL 5]],ActividadesCom[[#This Row],[VALOR NIVEL 4]],ActividadesCom[[#This Row],[VALOR NIVEL 3]],ActividadesCom[[#This Row],[VALOR NIVEL 2]],ActividadesCom[[#This Row],[VALOR NIVEL 1]]),0),"")</f>
        <v>2</v>
      </c>
      <c r="G354" s="5" t="str">
        <f>IF(ActividadesCom[[#This Row],[PROMEDIO]]="","",IF(ActividadesCom[[#This Row],[PROMEDIO]]&gt;=4,"EXCELENTE",IF(ActividadesCom[[#This Row],[PROMEDIO]]&gt;=3,"NOTABLE",IF(ActividadesCom[[#This Row],[PROMEDIO]]&gt;=2,"BUENO",IF(ActividadesCom[[#This Row],[PROMEDIO]]=1,"SUFICIENTE","")))))</f>
        <v>BUENO</v>
      </c>
      <c r="H354" s="5">
        <f>MAX(ActividadesCom[[#This Row],[PERÍODO 1]],ActividadesCom[[#This Row],[PERÍODO 2]],ActividadesCom[[#This Row],[PERÍODO 3]],ActividadesCom[[#This Row],[PERÍODO 4]],ActividadesCom[[#This Row],[PERÍODO 5]])</f>
        <v>20153</v>
      </c>
      <c r="I354" s="6" t="s">
        <v>148</v>
      </c>
      <c r="J354" s="5">
        <v>20141</v>
      </c>
      <c r="K354" s="5" t="s">
        <v>4009</v>
      </c>
      <c r="L354" s="5">
        <f>IF(ActividadesCom[[#This Row],[NIVEL 1]]&lt;&gt;0,VLOOKUP(ActividadesCom[[#This Row],[NIVEL 1]],Catálogo!A:B,2,FALSE),"")</f>
        <v>2</v>
      </c>
      <c r="M354" s="5">
        <v>1</v>
      </c>
      <c r="N354" s="6" t="s">
        <v>149</v>
      </c>
      <c r="O354" s="5">
        <v>20141</v>
      </c>
      <c r="P354" s="5" t="s">
        <v>4009</v>
      </c>
      <c r="Q354" s="5">
        <f>IF(ActividadesCom[[#This Row],[NIVEL 2]]&lt;&gt;0,VLOOKUP(ActividadesCom[[#This Row],[NIVEL 2]],Catálogo!A:B,2,FALSE),"")</f>
        <v>2</v>
      </c>
      <c r="R354" s="5">
        <v>1</v>
      </c>
      <c r="S354" s="6" t="s">
        <v>150</v>
      </c>
      <c r="T354" s="5">
        <v>20141</v>
      </c>
      <c r="U354" s="5" t="s">
        <v>4009</v>
      </c>
      <c r="V354" s="5">
        <f>IF(ActividadesCom[[#This Row],[NIVEL 3]]&lt;&gt;0,VLOOKUP(ActividadesCom[[#This Row],[NIVEL 3]],Catálogo!A:B,2,FALSE),"")</f>
        <v>2</v>
      </c>
      <c r="W354" s="5">
        <v>1</v>
      </c>
      <c r="X354" s="6" t="s">
        <v>153</v>
      </c>
      <c r="Y354" s="5">
        <v>20151</v>
      </c>
      <c r="Z354" s="5" t="s">
        <v>4009</v>
      </c>
      <c r="AA354" s="5">
        <f>IF(ActividadesCom[[#This Row],[NIVEL 4]]&lt;&gt;0,VLOOKUP(ActividadesCom[[#This Row],[NIVEL 4]],Catálogo!A:B,2,FALSE),"")</f>
        <v>2</v>
      </c>
      <c r="AB354" s="5">
        <v>1</v>
      </c>
      <c r="AC354" s="6" t="s">
        <v>151</v>
      </c>
      <c r="AD354" s="5">
        <v>20153</v>
      </c>
      <c r="AE354" s="5" t="s">
        <v>4009</v>
      </c>
      <c r="AF354" s="5">
        <f>IF(ActividadesCom[[#This Row],[NIVEL 5]]&lt;&gt;0,VLOOKUP(ActividadesCom[[#This Row],[NIVEL 5]],Catálogo!A:B,2,FALSE),"")</f>
        <v>2</v>
      </c>
      <c r="AG354" s="5">
        <v>1</v>
      </c>
      <c r="AH354" s="2"/>
    </row>
    <row r="355" spans="1:34" ht="30" hidden="1" customHeight="1" x14ac:dyDescent="0.25">
      <c r="A355" s="7">
        <v>13470519</v>
      </c>
      <c r="B355" s="6" t="str">
        <f>VLOOKUP(ActividadesCom[[#This Row],[NO. DE CONTROL]],'LISTADO ESTUDIANTES'!A:C,2,FALSE)</f>
        <v>CANTO CAAMAL ISAIAS DEL JESUS</v>
      </c>
      <c r="C355" s="6" t="str">
        <f>VLOOKUP(ActividadesCom[[#This Row],[NO. DE CONTROL]],'LISTADO ESTUDIANTES'!A:C,3,FALSE)</f>
        <v>INGENIERIA EN GESTION EMPRESARIAL</v>
      </c>
      <c r="D355" s="5" t="str">
        <f>VLOOKUP(ActividadesCom[[#This Row],[NO. DE CONTROL]],'LISTADO ESTUDIANTES'!A:D,4,FALSE)</f>
        <v>BAJA</v>
      </c>
      <c r="E355" s="5">
        <f>SUM(ActividadesCom[[#This Row],[CRÉD. 1]],ActividadesCom[[#This Row],[CRÉD. 2]],ActividadesCom[[#This Row],[CRÉD. 3]],ActividadesCom[[#This Row],[CRÉD. 4]],ActividadesCom[[#This Row],[CRÉD. 5]])</f>
        <v>5</v>
      </c>
      <c r="F355" s="17">
        <f>IF(ActividadesCom[[#This Row],[ÚLTIMO SEMESTRE CON CRÉDITOS]]&gt;0,ROUND(AVERAGE(ActividadesCom[[#This Row],[VALOR NIVEL 5]],ActividadesCom[[#This Row],[VALOR NIVEL 4]],ActividadesCom[[#This Row],[VALOR NIVEL 3]],ActividadesCom[[#This Row],[VALOR NIVEL 2]],ActividadesCom[[#This Row],[VALOR NIVEL 1]]),0),"")</f>
        <v>2</v>
      </c>
      <c r="G355" s="5" t="str">
        <f>IF(ActividadesCom[[#This Row],[PROMEDIO]]="","",IF(ActividadesCom[[#This Row],[PROMEDIO]]&gt;=4,"EXCELENTE",IF(ActividadesCom[[#This Row],[PROMEDIO]]&gt;=3,"NOTABLE",IF(ActividadesCom[[#This Row],[PROMEDIO]]&gt;=2,"BUENO",IF(ActividadesCom[[#This Row],[PROMEDIO]]=1,"SUFICIENTE","")))))</f>
        <v>BUENO</v>
      </c>
      <c r="H355" s="5">
        <f>MAX(ActividadesCom[[#This Row],[PERÍODO 1]],ActividadesCom[[#This Row],[PERÍODO 2]],ActividadesCom[[#This Row],[PERÍODO 3]],ActividadesCom[[#This Row],[PERÍODO 4]],ActividadesCom[[#This Row],[PERÍODO 5]])</f>
        <v>20183</v>
      </c>
      <c r="I355" s="6" t="s">
        <v>111</v>
      </c>
      <c r="J355" s="5">
        <v>20151</v>
      </c>
      <c r="K355" s="5" t="s">
        <v>4009</v>
      </c>
      <c r="L355" s="5">
        <f>IF(ActividadesCom[[#This Row],[NIVEL 1]]&lt;&gt;0,VLOOKUP(ActividadesCom[[#This Row],[NIVEL 1]],Catálogo!A:B,2,FALSE),"")</f>
        <v>2</v>
      </c>
      <c r="M355" s="5">
        <v>1</v>
      </c>
      <c r="N355" s="6" t="s">
        <v>111</v>
      </c>
      <c r="O355" s="5">
        <v>20171</v>
      </c>
      <c r="P355" s="5" t="s">
        <v>4009</v>
      </c>
      <c r="Q355" s="5">
        <f>IF(ActividadesCom[[#This Row],[NIVEL 2]]&lt;&gt;0,VLOOKUP(ActividadesCom[[#This Row],[NIVEL 2]],Catálogo!A:B,2,FALSE),"")</f>
        <v>2</v>
      </c>
      <c r="R355" s="5">
        <v>1</v>
      </c>
      <c r="S355" s="6" t="s">
        <v>111</v>
      </c>
      <c r="T355" s="5">
        <v>20183</v>
      </c>
      <c r="U355" s="5" t="s">
        <v>4009</v>
      </c>
      <c r="V355" s="5">
        <f>IF(ActividadesCom[[#This Row],[NIVEL 3]]&lt;&gt;0,VLOOKUP(ActividadesCom[[#This Row],[NIVEL 3]],Catálogo!A:B,2,FALSE),"")</f>
        <v>2</v>
      </c>
      <c r="W355" s="5">
        <v>1</v>
      </c>
      <c r="X355" s="6" t="s">
        <v>847</v>
      </c>
      <c r="Y355" s="5">
        <v>20133</v>
      </c>
      <c r="Z355" s="5" t="s">
        <v>4009</v>
      </c>
      <c r="AA355" s="5">
        <f>IF(ActividadesCom[[#This Row],[NIVEL 4]]&lt;&gt;0,VLOOKUP(ActividadesCom[[#This Row],[NIVEL 4]],Catálogo!A:B,2,FALSE),"")</f>
        <v>2</v>
      </c>
      <c r="AB355" s="5">
        <v>1</v>
      </c>
      <c r="AC355" s="6" t="s">
        <v>846</v>
      </c>
      <c r="AD355" s="5">
        <v>20153</v>
      </c>
      <c r="AE355" s="5" t="s">
        <v>4009</v>
      </c>
      <c r="AF355" s="5">
        <f>IF(ActividadesCom[[#This Row],[NIVEL 5]]&lt;&gt;0,VLOOKUP(ActividadesCom[[#This Row],[NIVEL 5]],Catálogo!A:B,2,FALSE),"")</f>
        <v>2</v>
      </c>
      <c r="AG355" s="5">
        <v>1</v>
      </c>
      <c r="AH355" s="2"/>
    </row>
    <row r="356" spans="1:34" ht="30" hidden="1" customHeight="1" x14ac:dyDescent="0.25">
      <c r="A356" s="7">
        <v>13470520</v>
      </c>
      <c r="B356" s="6" t="str">
        <f>VLOOKUP(ActividadesCom[[#This Row],[NO. DE CONTROL]],'LISTADO ESTUDIANTES'!A:C,2,FALSE)</f>
        <v>JIMENEZ HERNANDEZ IELSHAMAEZER</v>
      </c>
      <c r="C356" s="6" t="str">
        <f>VLOOKUP(ActividadesCom[[#This Row],[NO. DE CONTROL]],'LISTADO ESTUDIANTES'!A:C,3,FALSE)</f>
        <v>INGENIERIA CIVIL</v>
      </c>
      <c r="D356" s="5" t="str">
        <f>VLOOKUP(ActividadesCom[[#This Row],[NO. DE CONTROL]],'LISTADO ESTUDIANTES'!A:D,4,FALSE)</f>
        <v>BAJA</v>
      </c>
      <c r="E356" s="5">
        <f>SUM(ActividadesCom[[#This Row],[CRÉD. 1]],ActividadesCom[[#This Row],[CRÉD. 2]],ActividadesCom[[#This Row],[CRÉD. 3]],ActividadesCom[[#This Row],[CRÉD. 4]],ActividadesCom[[#This Row],[CRÉD. 5]])</f>
        <v>6</v>
      </c>
      <c r="F356" s="17">
        <f>IF(ActividadesCom[[#This Row],[ÚLTIMO SEMESTRE CON CRÉDITOS]]&gt;0,ROUND(AVERAGE(ActividadesCom[[#This Row],[VALOR NIVEL 5]],ActividadesCom[[#This Row],[VALOR NIVEL 4]],ActividadesCom[[#This Row],[VALOR NIVEL 3]],ActividadesCom[[#This Row],[VALOR NIVEL 2]],ActividadesCom[[#This Row],[VALOR NIVEL 1]]),0),"")</f>
        <v>2</v>
      </c>
      <c r="G356" s="5" t="str">
        <f>IF(ActividadesCom[[#This Row],[PROMEDIO]]="","",IF(ActividadesCom[[#This Row],[PROMEDIO]]&gt;=4,"EXCELENTE",IF(ActividadesCom[[#This Row],[PROMEDIO]]&gt;=3,"NOTABLE",IF(ActividadesCom[[#This Row],[PROMEDIO]]&gt;=2,"BUENO",IF(ActividadesCom[[#This Row],[PROMEDIO]]=1,"SUFICIENTE","")))))</f>
        <v>BUENO</v>
      </c>
      <c r="H356" s="5">
        <f>MAX(ActividadesCom[[#This Row],[PERÍODO 1]],ActividadesCom[[#This Row],[PERÍODO 2]],ActividadesCom[[#This Row],[PERÍODO 3]],ActividadesCom[[#This Row],[PERÍODO 4]],ActividadesCom[[#This Row],[PERÍODO 5]])</f>
        <v>20171</v>
      </c>
      <c r="I356" s="6" t="s">
        <v>318</v>
      </c>
      <c r="J356" s="5">
        <v>20171</v>
      </c>
      <c r="K356" s="5" t="s">
        <v>4009</v>
      </c>
      <c r="L356" s="5">
        <f>IF(ActividadesCom[[#This Row],[NIVEL 1]]&lt;&gt;0,VLOOKUP(ActividadesCom[[#This Row],[NIVEL 1]],Catálogo!A:B,2,FALSE),"")</f>
        <v>2</v>
      </c>
      <c r="M356" s="5">
        <v>1</v>
      </c>
      <c r="N356" s="6" t="s">
        <v>319</v>
      </c>
      <c r="O356" s="5">
        <v>20171</v>
      </c>
      <c r="P356" s="5" t="s">
        <v>4009</v>
      </c>
      <c r="Q356" s="5">
        <f>IF(ActividadesCom[[#This Row],[NIVEL 2]]&lt;&gt;0,VLOOKUP(ActividadesCom[[#This Row],[NIVEL 2]],Catálogo!A:B,2,FALSE),"")</f>
        <v>2</v>
      </c>
      <c r="R356" s="5">
        <v>1</v>
      </c>
      <c r="S356" s="6" t="s">
        <v>42</v>
      </c>
      <c r="T356" s="5">
        <v>20151</v>
      </c>
      <c r="U356" s="5" t="s">
        <v>4009</v>
      </c>
      <c r="V356" s="5">
        <f>IF(ActividadesCom[[#This Row],[NIVEL 3]]&lt;&gt;0,VLOOKUP(ActividadesCom[[#This Row],[NIVEL 3]],Catálogo!A:B,2,FALSE),"")</f>
        <v>2</v>
      </c>
      <c r="W356" s="5">
        <v>1</v>
      </c>
      <c r="X356" s="6" t="s">
        <v>315</v>
      </c>
      <c r="Y356" s="5">
        <v>20151</v>
      </c>
      <c r="Z356" s="5" t="s">
        <v>4009</v>
      </c>
      <c r="AA356" s="5">
        <f>IF(ActividadesCom[[#This Row],[NIVEL 4]]&lt;&gt;0,VLOOKUP(ActividadesCom[[#This Row],[NIVEL 4]],Catálogo!A:B,2,FALSE),"")</f>
        <v>2</v>
      </c>
      <c r="AB356" s="5">
        <v>1</v>
      </c>
      <c r="AC356" s="6" t="s">
        <v>66</v>
      </c>
      <c r="AD356" s="5">
        <v>20141</v>
      </c>
      <c r="AE356" s="5" t="s">
        <v>4009</v>
      </c>
      <c r="AF356" s="5">
        <f>IF(ActividadesCom[[#This Row],[NIVEL 5]]&lt;&gt;0,VLOOKUP(ActividadesCom[[#This Row],[NIVEL 5]],Catálogo!A:B,2,FALSE),"")</f>
        <v>2</v>
      </c>
      <c r="AG356" s="5">
        <v>2</v>
      </c>
      <c r="AH356" s="2"/>
    </row>
    <row r="357" spans="1:34" ht="30" hidden="1" customHeight="1" x14ac:dyDescent="0.25">
      <c r="A357" s="7">
        <v>13470521</v>
      </c>
      <c r="B357" s="6" t="str">
        <f>VLOOKUP(ActividadesCom[[#This Row],[NO. DE CONTROL]],'LISTADO ESTUDIANTES'!A:C,2,FALSE)</f>
        <v>MARTINEZ PACHECO JUAN ALFONSO</v>
      </c>
      <c r="C357" s="6" t="str">
        <f>VLOOKUP(ActividadesCom[[#This Row],[NO. DE CONTROL]],'LISTADO ESTUDIANTES'!A:C,3,FALSE)</f>
        <v>INGENIERIA MECANICA</v>
      </c>
      <c r="D357" s="5" t="str">
        <f>VLOOKUP(ActividadesCom[[#This Row],[NO. DE CONTROL]],'LISTADO ESTUDIANTES'!A:D,4,FALSE)</f>
        <v>BAJA</v>
      </c>
      <c r="E357" s="5">
        <f>SUM(ActividadesCom[[#This Row],[CRÉD. 1]],ActividadesCom[[#This Row],[CRÉD. 2]],ActividadesCom[[#This Row],[CRÉD. 3]],ActividadesCom[[#This Row],[CRÉD. 4]],ActividadesCom[[#This Row],[CRÉD. 5]])</f>
        <v>0</v>
      </c>
      <c r="F357" s="17" t="str">
        <f>IF(ActividadesCom[[#This Row],[ÚLTIMO SEMESTRE CON CRÉDITOS]]&gt;0,ROUND(AVERAGE(ActividadesCom[[#This Row],[VALOR NIVEL 5]],ActividadesCom[[#This Row],[VALOR NIVEL 4]],ActividadesCom[[#This Row],[VALOR NIVEL 3]],ActividadesCom[[#This Row],[VALOR NIVEL 2]],ActividadesCom[[#This Row],[VALOR NIVEL 1]]),0),"")</f>
        <v/>
      </c>
      <c r="G357" s="5" t="str">
        <f>IF(ActividadesCom[[#This Row],[PROMEDIO]]="","",IF(ActividadesCom[[#This Row],[PROMEDIO]]&gt;=4,"EXCELENTE",IF(ActividadesCom[[#This Row],[PROMEDIO]]&gt;=3,"NOTABLE",IF(ActividadesCom[[#This Row],[PROMEDIO]]&gt;=2,"BUENO",IF(ActividadesCom[[#This Row],[PROMEDIO]]=1,"SUFICIENTE","")))))</f>
        <v/>
      </c>
      <c r="H357" s="5">
        <f>MAX(ActividadesCom[[#This Row],[PERÍODO 1]],ActividadesCom[[#This Row],[PERÍODO 2]],ActividadesCom[[#This Row],[PERÍODO 3]],ActividadesCom[[#This Row],[PERÍODO 4]],ActividadesCom[[#This Row],[PERÍODO 5]])</f>
        <v>0</v>
      </c>
      <c r="I357" s="6"/>
      <c r="J357" s="5"/>
      <c r="K357" s="5"/>
      <c r="L357" s="5" t="str">
        <f>IF(ActividadesCom[[#This Row],[NIVEL 1]]&lt;&gt;0,VLOOKUP(ActividadesCom[[#This Row],[NIVEL 1]],Catálogo!A:B,2,FALSE),"")</f>
        <v/>
      </c>
      <c r="M357" s="5"/>
      <c r="N357" s="6"/>
      <c r="O357" s="5"/>
      <c r="P357" s="5"/>
      <c r="Q357" s="5" t="str">
        <f>IF(ActividadesCom[[#This Row],[NIVEL 2]]&lt;&gt;0,VLOOKUP(ActividadesCom[[#This Row],[NIVEL 2]],Catálogo!A:B,2,FALSE),"")</f>
        <v/>
      </c>
      <c r="R357" s="5"/>
      <c r="S357" s="6"/>
      <c r="T357" s="5"/>
      <c r="U357" s="5"/>
      <c r="V357" s="5" t="str">
        <f>IF(ActividadesCom[[#This Row],[NIVEL 3]]&lt;&gt;0,VLOOKUP(ActividadesCom[[#This Row],[NIVEL 3]],Catálogo!A:B,2,FALSE),"")</f>
        <v/>
      </c>
      <c r="W357" s="5"/>
      <c r="X357" s="6"/>
      <c r="Y357" s="5"/>
      <c r="Z357" s="5"/>
      <c r="AA357" s="5" t="str">
        <f>IF(ActividadesCom[[#This Row],[NIVEL 4]]&lt;&gt;0,VLOOKUP(ActividadesCom[[#This Row],[NIVEL 4]],Catálogo!A:B,2,FALSE),"")</f>
        <v/>
      </c>
      <c r="AB357" s="5"/>
      <c r="AC357" s="6"/>
      <c r="AD357" s="5"/>
      <c r="AE357" s="5"/>
      <c r="AF357" s="5" t="str">
        <f>IF(ActividadesCom[[#This Row],[NIVEL 5]]&lt;&gt;0,VLOOKUP(ActividadesCom[[#This Row],[NIVEL 5]],Catálogo!A:B,2,FALSE),"")</f>
        <v/>
      </c>
      <c r="AG357" s="5"/>
      <c r="AH357" s="2"/>
    </row>
    <row r="358" spans="1:34" ht="30" hidden="1" customHeight="1" x14ac:dyDescent="0.25">
      <c r="A358" s="7">
        <v>13470522</v>
      </c>
      <c r="B358" s="6" t="str">
        <f>VLOOKUP(ActividadesCom[[#This Row],[NO. DE CONTROL]],'LISTADO ESTUDIANTES'!A:C,2,FALSE)</f>
        <v>CAHUICH EUAN JUAN OSCAR</v>
      </c>
      <c r="C358" s="6" t="str">
        <f>VLOOKUP(ActividadesCom[[#This Row],[NO. DE CONTROL]],'LISTADO ESTUDIANTES'!A:C,3,FALSE)</f>
        <v>INGENIERIA EN SISTEMAS COMPUTACIONALES</v>
      </c>
      <c r="D358" s="5" t="str">
        <f>VLOOKUP(ActividadesCom[[#This Row],[NO. DE CONTROL]],'LISTADO ESTUDIANTES'!A:D,4,FALSE)</f>
        <v>BAJA</v>
      </c>
      <c r="E358" s="5">
        <f>SUM(ActividadesCom[[#This Row],[CRÉD. 1]],ActividadesCom[[#This Row],[CRÉD. 2]],ActividadesCom[[#This Row],[CRÉD. 3]],ActividadesCom[[#This Row],[CRÉD. 4]],ActividadesCom[[#This Row],[CRÉD. 5]])</f>
        <v>5</v>
      </c>
      <c r="F358" s="17">
        <f>IF(ActividadesCom[[#This Row],[ÚLTIMO SEMESTRE CON CRÉDITOS]]&gt;0,ROUND(AVERAGE(ActividadesCom[[#This Row],[VALOR NIVEL 5]],ActividadesCom[[#This Row],[VALOR NIVEL 4]],ActividadesCom[[#This Row],[VALOR NIVEL 3]],ActividadesCom[[#This Row],[VALOR NIVEL 2]],ActividadesCom[[#This Row],[VALOR NIVEL 1]]),0),"")</f>
        <v>2</v>
      </c>
      <c r="G358" s="5" t="str">
        <f>IF(ActividadesCom[[#This Row],[PROMEDIO]]="","",IF(ActividadesCom[[#This Row],[PROMEDIO]]&gt;=4,"EXCELENTE",IF(ActividadesCom[[#This Row],[PROMEDIO]]&gt;=3,"NOTABLE",IF(ActividadesCom[[#This Row],[PROMEDIO]]&gt;=2,"BUENO",IF(ActividadesCom[[#This Row],[PROMEDIO]]=1,"SUFICIENTE","")))))</f>
        <v>BUENO</v>
      </c>
      <c r="H358" s="5">
        <f>MAX(ActividadesCom[[#This Row],[PERÍODO 1]],ActividadesCom[[#This Row],[PERÍODO 2]],ActividadesCom[[#This Row],[PERÍODO 3]],ActividadesCom[[#This Row],[PERÍODO 4]],ActividadesCom[[#This Row],[PERÍODO 5]])</f>
        <v>20173</v>
      </c>
      <c r="I358" s="6" t="s">
        <v>328</v>
      </c>
      <c r="J358" s="5">
        <v>20161</v>
      </c>
      <c r="K358" s="5" t="s">
        <v>4009</v>
      </c>
      <c r="L358" s="5">
        <f>IF(ActividadesCom[[#This Row],[NIVEL 1]]&lt;&gt;0,VLOOKUP(ActividadesCom[[#This Row],[NIVEL 1]],Catálogo!A:B,2,FALSE),"")</f>
        <v>2</v>
      </c>
      <c r="M358" s="5">
        <v>1</v>
      </c>
      <c r="N358" s="6" t="s">
        <v>341</v>
      </c>
      <c r="O358" s="5">
        <v>20171</v>
      </c>
      <c r="P358" s="5" t="s">
        <v>4009</v>
      </c>
      <c r="Q358" s="5">
        <f>IF(ActividadesCom[[#This Row],[NIVEL 2]]&lt;&gt;0,VLOOKUP(ActividadesCom[[#This Row],[NIVEL 2]],Catálogo!A:B,2,FALSE),"")</f>
        <v>2</v>
      </c>
      <c r="R358" s="5">
        <v>2</v>
      </c>
      <c r="S358" s="6" t="s">
        <v>621</v>
      </c>
      <c r="T358" s="5">
        <v>20173</v>
      </c>
      <c r="U358" s="5" t="s">
        <v>4009</v>
      </c>
      <c r="V358" s="5">
        <f>IF(ActividadesCom[[#This Row],[NIVEL 3]]&lt;&gt;0,VLOOKUP(ActividadesCom[[#This Row],[NIVEL 3]],Catálogo!A:B,2,FALSE),"")</f>
        <v>2</v>
      </c>
      <c r="W358" s="5">
        <v>1</v>
      </c>
      <c r="X358" s="6"/>
      <c r="Y358" s="5"/>
      <c r="Z358" s="5"/>
      <c r="AA358" s="5" t="str">
        <f>IF(ActividadesCom[[#This Row],[NIVEL 4]]&lt;&gt;0,VLOOKUP(ActividadesCom[[#This Row],[NIVEL 4]],Catálogo!A:B,2,FALSE),"")</f>
        <v/>
      </c>
      <c r="AB358" s="5"/>
      <c r="AC358" s="6" t="s">
        <v>116</v>
      </c>
      <c r="AD358" s="5">
        <v>20133</v>
      </c>
      <c r="AE358" s="5" t="s">
        <v>4009</v>
      </c>
      <c r="AF358" s="5">
        <f>IF(ActividadesCom[[#This Row],[NIVEL 5]]&lt;&gt;0,VLOOKUP(ActividadesCom[[#This Row],[NIVEL 5]],Catálogo!A:B,2,FALSE),"")</f>
        <v>2</v>
      </c>
      <c r="AG358" s="5">
        <v>1</v>
      </c>
      <c r="AH358" s="2"/>
    </row>
    <row r="359" spans="1:34" ht="30" hidden="1" customHeight="1" x14ac:dyDescent="0.25">
      <c r="A359" s="7">
        <v>13470523</v>
      </c>
      <c r="B359" s="6" t="str">
        <f>VLOOKUP(ActividadesCom[[#This Row],[NO. DE CONTROL]],'LISTADO ESTUDIANTES'!A:C,2,FALSE)</f>
        <v>DEHARA RIVAS MANUEL HUMBERTO</v>
      </c>
      <c r="C359" s="6" t="str">
        <f>VLOOKUP(ActividadesCom[[#This Row],[NO. DE CONTROL]],'LISTADO ESTUDIANTES'!A:C,3,FALSE)</f>
        <v>INGENIERIA CIVIL</v>
      </c>
      <c r="D359" s="5" t="str">
        <f>VLOOKUP(ActividadesCom[[#This Row],[NO. DE CONTROL]],'LISTADO ESTUDIANTES'!A:D,4,FALSE)</f>
        <v>BAJA</v>
      </c>
      <c r="E359" s="5">
        <f>SUM(ActividadesCom[[#This Row],[CRÉD. 1]],ActividadesCom[[#This Row],[CRÉD. 2]],ActividadesCom[[#This Row],[CRÉD. 3]],ActividadesCom[[#This Row],[CRÉD. 4]],ActividadesCom[[#This Row],[CRÉD. 5]])</f>
        <v>5</v>
      </c>
      <c r="F359" s="17">
        <f>IF(ActividadesCom[[#This Row],[ÚLTIMO SEMESTRE CON CRÉDITOS]]&gt;0,ROUND(AVERAGE(ActividadesCom[[#This Row],[VALOR NIVEL 5]],ActividadesCom[[#This Row],[VALOR NIVEL 4]],ActividadesCom[[#This Row],[VALOR NIVEL 3]],ActividadesCom[[#This Row],[VALOR NIVEL 2]],ActividadesCom[[#This Row],[VALOR NIVEL 1]]),0),"")</f>
        <v>2</v>
      </c>
      <c r="G359" s="5" t="str">
        <f>IF(ActividadesCom[[#This Row],[PROMEDIO]]="","",IF(ActividadesCom[[#This Row],[PROMEDIO]]&gt;=4,"EXCELENTE",IF(ActividadesCom[[#This Row],[PROMEDIO]]&gt;=3,"NOTABLE",IF(ActividadesCom[[#This Row],[PROMEDIO]]&gt;=2,"BUENO",IF(ActividadesCom[[#This Row],[PROMEDIO]]=1,"SUFICIENTE","")))))</f>
        <v>BUENO</v>
      </c>
      <c r="H359" s="5">
        <f>MAX(ActividadesCom[[#This Row],[PERÍODO 1]],ActividadesCom[[#This Row],[PERÍODO 2]],ActividadesCom[[#This Row],[PERÍODO 3]],ActividadesCom[[#This Row],[PERÍODO 4]],ActividadesCom[[#This Row],[PERÍODO 5]])</f>
        <v>20181</v>
      </c>
      <c r="I359" s="6" t="s">
        <v>596</v>
      </c>
      <c r="J359" s="5">
        <v>20181</v>
      </c>
      <c r="K359" s="5" t="s">
        <v>4009</v>
      </c>
      <c r="L359" s="5">
        <f>IF(ActividadesCom[[#This Row],[NIVEL 1]]&lt;&gt;0,VLOOKUP(ActividadesCom[[#This Row],[NIVEL 1]],Catálogo!A:B,2,FALSE),"")</f>
        <v>2</v>
      </c>
      <c r="M359" s="5">
        <v>1</v>
      </c>
      <c r="N359" s="6" t="s">
        <v>611</v>
      </c>
      <c r="O359" s="5">
        <v>20171</v>
      </c>
      <c r="P359" s="5" t="s">
        <v>4009</v>
      </c>
      <c r="Q359" s="5">
        <f>IF(ActividadesCom[[#This Row],[NIVEL 2]]&lt;&gt;0,VLOOKUP(ActividadesCom[[#This Row],[NIVEL 2]],Catálogo!A:B,2,FALSE),"")</f>
        <v>2</v>
      </c>
      <c r="R359" s="5">
        <v>1</v>
      </c>
      <c r="S359" s="6" t="s">
        <v>612</v>
      </c>
      <c r="T359" s="5">
        <v>20161</v>
      </c>
      <c r="U359" s="5" t="s">
        <v>4009</v>
      </c>
      <c r="V359" s="5">
        <f>IF(ActividadesCom[[#This Row],[NIVEL 3]]&lt;&gt;0,VLOOKUP(ActividadesCom[[#This Row],[NIVEL 3]],Catálogo!A:B,2,FALSE),"")</f>
        <v>2</v>
      </c>
      <c r="W359" s="5">
        <v>1</v>
      </c>
      <c r="X359" s="6"/>
      <c r="Y359" s="5"/>
      <c r="Z359" s="5"/>
      <c r="AA359" s="5" t="str">
        <f>IF(ActividadesCom[[#This Row],[NIVEL 4]]&lt;&gt;0,VLOOKUP(ActividadesCom[[#This Row],[NIVEL 4]],Catálogo!A:B,2,FALSE),"")</f>
        <v/>
      </c>
      <c r="AB359" s="5"/>
      <c r="AC359" s="6" t="s">
        <v>116</v>
      </c>
      <c r="AD359" s="5" t="s">
        <v>51</v>
      </c>
      <c r="AE359" s="5" t="s">
        <v>4009</v>
      </c>
      <c r="AF359" s="5">
        <f>IF(ActividadesCom[[#This Row],[NIVEL 5]]&lt;&gt;0,VLOOKUP(ActividadesCom[[#This Row],[NIVEL 5]],Catálogo!A:B,2,FALSE),"")</f>
        <v>2</v>
      </c>
      <c r="AG359" s="5">
        <v>2</v>
      </c>
      <c r="AH359" s="2"/>
    </row>
    <row r="360" spans="1:34" ht="30" hidden="1" customHeight="1" x14ac:dyDescent="0.25">
      <c r="A360" s="7">
        <v>13470525</v>
      </c>
      <c r="B360" s="6" t="str">
        <f>VLOOKUP(ActividadesCom[[#This Row],[NO. DE CONTROL]],'LISTADO ESTUDIANTES'!A:C,2,FALSE)</f>
        <v>JUAREZ HUCHIN NOHEMI MARLENE</v>
      </c>
      <c r="C360" s="6" t="str">
        <f>VLOOKUP(ActividadesCom[[#This Row],[NO. DE CONTROL]],'LISTADO ESTUDIANTES'!A:C,3,FALSE)</f>
        <v>INGENIERIA EN SISTEMAS COMPUTACIONALES</v>
      </c>
      <c r="D360" s="5" t="str">
        <f>VLOOKUP(ActividadesCom[[#This Row],[NO. DE CONTROL]],'LISTADO ESTUDIANTES'!A:D,4,FALSE)</f>
        <v>BAJA</v>
      </c>
      <c r="E360" s="5">
        <f>SUM(ActividadesCom[[#This Row],[CRÉD. 1]],ActividadesCom[[#This Row],[CRÉD. 2]],ActividadesCom[[#This Row],[CRÉD. 3]],ActividadesCom[[#This Row],[CRÉD. 4]],ActividadesCom[[#This Row],[CRÉD. 5]])</f>
        <v>0</v>
      </c>
      <c r="F360" s="17" t="str">
        <f>IF(ActividadesCom[[#This Row],[ÚLTIMO SEMESTRE CON CRÉDITOS]]&gt;0,ROUND(AVERAGE(ActividadesCom[[#This Row],[VALOR NIVEL 5]],ActividadesCom[[#This Row],[VALOR NIVEL 4]],ActividadesCom[[#This Row],[VALOR NIVEL 3]],ActividadesCom[[#This Row],[VALOR NIVEL 2]],ActividadesCom[[#This Row],[VALOR NIVEL 1]]),0),"")</f>
        <v/>
      </c>
      <c r="G360" s="5" t="str">
        <f>IF(ActividadesCom[[#This Row],[PROMEDIO]]="","",IF(ActividadesCom[[#This Row],[PROMEDIO]]&gt;=4,"EXCELENTE",IF(ActividadesCom[[#This Row],[PROMEDIO]]&gt;=3,"NOTABLE",IF(ActividadesCom[[#This Row],[PROMEDIO]]&gt;=2,"BUENO",IF(ActividadesCom[[#This Row],[PROMEDIO]]=1,"SUFICIENTE","")))))</f>
        <v/>
      </c>
      <c r="H360" s="5">
        <f>MAX(ActividadesCom[[#This Row],[PERÍODO 1]],ActividadesCom[[#This Row],[PERÍODO 2]],ActividadesCom[[#This Row],[PERÍODO 3]],ActividadesCom[[#This Row],[PERÍODO 4]],ActividadesCom[[#This Row],[PERÍODO 5]])</f>
        <v>0</v>
      </c>
      <c r="I360" s="6"/>
      <c r="J360" s="5"/>
      <c r="K360" s="5"/>
      <c r="L360" s="5" t="str">
        <f>IF(ActividadesCom[[#This Row],[NIVEL 1]]&lt;&gt;0,VLOOKUP(ActividadesCom[[#This Row],[NIVEL 1]],Catálogo!A:B,2,FALSE),"")</f>
        <v/>
      </c>
      <c r="M360" s="5"/>
      <c r="N360" s="6"/>
      <c r="O360" s="5"/>
      <c r="P360" s="5"/>
      <c r="Q360" s="5" t="str">
        <f>IF(ActividadesCom[[#This Row],[NIVEL 2]]&lt;&gt;0,VLOOKUP(ActividadesCom[[#This Row],[NIVEL 2]],Catálogo!A:B,2,FALSE),"")</f>
        <v/>
      </c>
      <c r="R360" s="5"/>
      <c r="S360" s="6"/>
      <c r="T360" s="5"/>
      <c r="U360" s="5"/>
      <c r="V360" s="5" t="str">
        <f>IF(ActividadesCom[[#This Row],[NIVEL 3]]&lt;&gt;0,VLOOKUP(ActividadesCom[[#This Row],[NIVEL 3]],Catálogo!A:B,2,FALSE),"")</f>
        <v/>
      </c>
      <c r="W360" s="5"/>
      <c r="X360" s="6"/>
      <c r="Y360" s="5"/>
      <c r="Z360" s="5"/>
      <c r="AA360" s="5" t="str">
        <f>IF(ActividadesCom[[#This Row],[NIVEL 4]]&lt;&gt;0,VLOOKUP(ActividadesCom[[#This Row],[NIVEL 4]],Catálogo!A:B,2,FALSE),"")</f>
        <v/>
      </c>
      <c r="AB360" s="5"/>
      <c r="AC360" s="6"/>
      <c r="AD360" s="5"/>
      <c r="AE360" s="5"/>
      <c r="AF360" s="5" t="str">
        <f>IF(ActividadesCom[[#This Row],[NIVEL 5]]&lt;&gt;0,VLOOKUP(ActividadesCom[[#This Row],[NIVEL 5]],Catálogo!A:B,2,FALSE),"")</f>
        <v/>
      </c>
      <c r="AG360" s="5"/>
      <c r="AH360" s="2"/>
    </row>
    <row r="361" spans="1:34" ht="30" hidden="1" customHeight="1" x14ac:dyDescent="0.25">
      <c r="A361" s="7">
        <v>13470527</v>
      </c>
      <c r="B361" s="6" t="str">
        <f>VLOOKUP(ActividadesCom[[#This Row],[NO. DE CONTROL]],'LISTADO ESTUDIANTES'!A:C,2,FALSE)</f>
        <v>JUAREZ DIAZ ERIKA DEL CARMEN</v>
      </c>
      <c r="C361" s="6" t="str">
        <f>VLOOKUP(ActividadesCom[[#This Row],[NO. DE CONTROL]],'LISTADO ESTUDIANTES'!A:C,3,FALSE)</f>
        <v>INGENIERIA QUIMICA</v>
      </c>
      <c r="D361" s="5" t="str">
        <f>VLOOKUP(ActividadesCom[[#This Row],[NO. DE CONTROL]],'LISTADO ESTUDIANTES'!A:D,4,FALSE)</f>
        <v>BAJA</v>
      </c>
      <c r="E361" s="5">
        <f>SUM(ActividadesCom[[#This Row],[CRÉD. 1]],ActividadesCom[[#This Row],[CRÉD. 2]],ActividadesCom[[#This Row],[CRÉD. 3]],ActividadesCom[[#This Row],[CRÉD. 4]],ActividadesCom[[#This Row],[CRÉD. 5]])</f>
        <v>5</v>
      </c>
      <c r="F361" s="17">
        <f>IF(ActividadesCom[[#This Row],[ÚLTIMO SEMESTRE CON CRÉDITOS]]&gt;0,ROUND(AVERAGE(ActividadesCom[[#This Row],[VALOR NIVEL 5]],ActividadesCom[[#This Row],[VALOR NIVEL 4]],ActividadesCom[[#This Row],[VALOR NIVEL 3]],ActividadesCom[[#This Row],[VALOR NIVEL 2]],ActividadesCom[[#This Row],[VALOR NIVEL 1]]),0),"")</f>
        <v>2</v>
      </c>
      <c r="G361" s="5" t="str">
        <f>IF(ActividadesCom[[#This Row],[PROMEDIO]]="","",IF(ActividadesCom[[#This Row],[PROMEDIO]]&gt;=4,"EXCELENTE",IF(ActividadesCom[[#This Row],[PROMEDIO]]&gt;=3,"NOTABLE",IF(ActividadesCom[[#This Row],[PROMEDIO]]&gt;=2,"BUENO",IF(ActividadesCom[[#This Row],[PROMEDIO]]=1,"SUFICIENTE","")))))</f>
        <v>BUENO</v>
      </c>
      <c r="H361" s="5">
        <f>MAX(ActividadesCom[[#This Row],[PERÍODO 1]],ActividadesCom[[#This Row],[PERÍODO 2]],ActividadesCom[[#This Row],[PERÍODO 3]],ActividadesCom[[#This Row],[PERÍODO 4]],ActividadesCom[[#This Row],[PERÍODO 5]])</f>
        <v>20171</v>
      </c>
      <c r="I361" s="6" t="s">
        <v>393</v>
      </c>
      <c r="J361" s="5">
        <v>20161</v>
      </c>
      <c r="K361" s="5" t="s">
        <v>4009</v>
      </c>
      <c r="L361" s="5">
        <f>IF(ActividadesCom[[#This Row],[NIVEL 1]]&lt;&gt;0,VLOOKUP(ActividadesCom[[#This Row],[NIVEL 1]],Catálogo!A:B,2,FALSE),"")</f>
        <v>2</v>
      </c>
      <c r="M361" s="5">
        <v>1</v>
      </c>
      <c r="N361" s="6" t="s">
        <v>402</v>
      </c>
      <c r="O361" s="5">
        <v>20171</v>
      </c>
      <c r="P361" s="5" t="s">
        <v>4009</v>
      </c>
      <c r="Q361" s="5">
        <f>IF(ActividadesCom[[#This Row],[NIVEL 2]]&lt;&gt;0,VLOOKUP(ActividadesCom[[#This Row],[NIVEL 2]],Catálogo!A:B,2,FALSE),"")</f>
        <v>2</v>
      </c>
      <c r="R361" s="5">
        <v>1</v>
      </c>
      <c r="S361" s="6" t="s">
        <v>225</v>
      </c>
      <c r="T361" s="5">
        <v>20133</v>
      </c>
      <c r="U361" s="5" t="s">
        <v>4009</v>
      </c>
      <c r="V361" s="5">
        <f>IF(ActividadesCom[[#This Row],[NIVEL 3]]&lt;&gt;0,VLOOKUP(ActividadesCom[[#This Row],[NIVEL 3]],Catálogo!A:B,2,FALSE),"")</f>
        <v>2</v>
      </c>
      <c r="W361" s="5">
        <v>1</v>
      </c>
      <c r="X361" s="6" t="s">
        <v>167</v>
      </c>
      <c r="Y361" s="5">
        <v>20161</v>
      </c>
      <c r="Z361" s="5" t="s">
        <v>4009</v>
      </c>
      <c r="AA361" s="5">
        <f>IF(ActividadesCom[[#This Row],[NIVEL 4]]&lt;&gt;0,VLOOKUP(ActividadesCom[[#This Row],[NIVEL 4]],Catálogo!A:B,2,FALSE),"")</f>
        <v>2</v>
      </c>
      <c r="AB361" s="5">
        <v>1</v>
      </c>
      <c r="AC361" s="6" t="s">
        <v>55</v>
      </c>
      <c r="AD361" s="5">
        <v>20133</v>
      </c>
      <c r="AE361" s="5" t="s">
        <v>4009</v>
      </c>
      <c r="AF361" s="5">
        <f>IF(ActividadesCom[[#This Row],[NIVEL 5]]&lt;&gt;0,VLOOKUP(ActividadesCom[[#This Row],[NIVEL 5]],Catálogo!A:B,2,FALSE),"")</f>
        <v>2</v>
      </c>
      <c r="AG361" s="5">
        <v>1</v>
      </c>
      <c r="AH361" s="2"/>
    </row>
    <row r="362" spans="1:34" ht="30" hidden="1" customHeight="1" x14ac:dyDescent="0.25">
      <c r="A362" s="7">
        <v>13470528</v>
      </c>
      <c r="B362" s="6" t="str">
        <f>VLOOKUP(ActividadesCom[[#This Row],[NO. DE CONTROL]],'LISTADO ESTUDIANTES'!A:C,2,FALSE)</f>
        <v>HERNANDEZ DIAZ EDUARDO CRISTIAN</v>
      </c>
      <c r="C362" s="6" t="str">
        <f>VLOOKUP(ActividadesCom[[#This Row],[NO. DE CONTROL]],'LISTADO ESTUDIANTES'!A:C,3,FALSE)</f>
        <v>INGENIERIA INDUSTRIAL</v>
      </c>
      <c r="D362" s="5" t="str">
        <f>VLOOKUP(ActividadesCom[[#This Row],[NO. DE CONTROL]],'LISTADO ESTUDIANTES'!A:D,4,FALSE)</f>
        <v>BAJA</v>
      </c>
      <c r="E362" s="5">
        <f>SUM(ActividadesCom[[#This Row],[CRÉD. 1]],ActividadesCom[[#This Row],[CRÉD. 2]],ActividadesCom[[#This Row],[CRÉD. 3]],ActividadesCom[[#This Row],[CRÉD. 4]],ActividadesCom[[#This Row],[CRÉD. 5]])</f>
        <v>2</v>
      </c>
      <c r="F362" s="17">
        <f>IF(ActividadesCom[[#This Row],[ÚLTIMO SEMESTRE CON CRÉDITOS]]&gt;0,ROUND(AVERAGE(ActividadesCom[[#This Row],[VALOR NIVEL 5]],ActividadesCom[[#This Row],[VALOR NIVEL 4]],ActividadesCom[[#This Row],[VALOR NIVEL 3]],ActividadesCom[[#This Row],[VALOR NIVEL 2]],ActividadesCom[[#This Row],[VALOR NIVEL 1]]),0),"")</f>
        <v>2</v>
      </c>
      <c r="G362" s="5" t="str">
        <f>IF(ActividadesCom[[#This Row],[PROMEDIO]]="","",IF(ActividadesCom[[#This Row],[PROMEDIO]]&gt;=4,"EXCELENTE",IF(ActividadesCom[[#This Row],[PROMEDIO]]&gt;=3,"NOTABLE",IF(ActividadesCom[[#This Row],[PROMEDIO]]&gt;=2,"BUENO",IF(ActividadesCom[[#This Row],[PROMEDIO]]=1,"SUFICIENTE","")))))</f>
        <v>BUENO</v>
      </c>
      <c r="H362" s="5">
        <f>MAX(ActividadesCom[[#This Row],[PERÍODO 1]],ActividadesCom[[#This Row],[PERÍODO 2]],ActividadesCom[[#This Row],[PERÍODO 3]],ActividadesCom[[#This Row],[PERÍODO 4]],ActividadesCom[[#This Row],[PERÍODO 5]])</f>
        <v>20153</v>
      </c>
      <c r="I362" s="6" t="s">
        <v>148</v>
      </c>
      <c r="J362" s="5">
        <v>20141</v>
      </c>
      <c r="K362" s="5" t="s">
        <v>4009</v>
      </c>
      <c r="L362" s="5">
        <f>IF(ActividadesCom[[#This Row],[NIVEL 1]]&lt;&gt;0,VLOOKUP(ActividadesCom[[#This Row],[NIVEL 1]],Catálogo!A:B,2,FALSE),"")</f>
        <v>2</v>
      </c>
      <c r="M362" s="5">
        <v>1</v>
      </c>
      <c r="N362" s="6" t="s">
        <v>151</v>
      </c>
      <c r="O362" s="5">
        <v>20153</v>
      </c>
      <c r="P362" s="5" t="s">
        <v>4009</v>
      </c>
      <c r="Q362" s="5">
        <f>IF(ActividadesCom[[#This Row],[NIVEL 2]]&lt;&gt;0,VLOOKUP(ActividadesCom[[#This Row],[NIVEL 2]],Catálogo!A:B,2,FALSE),"")</f>
        <v>2</v>
      </c>
      <c r="R362" s="5">
        <v>1</v>
      </c>
      <c r="S362" s="6"/>
      <c r="T362" s="5"/>
      <c r="U362" s="5"/>
      <c r="V362" s="5" t="str">
        <f>IF(ActividadesCom[[#This Row],[NIVEL 3]]&lt;&gt;0,VLOOKUP(ActividadesCom[[#This Row],[NIVEL 3]],Catálogo!A:B,2,FALSE),"")</f>
        <v/>
      </c>
      <c r="W362" s="5"/>
      <c r="X362" s="6"/>
      <c r="Y362" s="5"/>
      <c r="Z362" s="5"/>
      <c r="AA362" s="5" t="str">
        <f>IF(ActividadesCom[[#This Row],[NIVEL 4]]&lt;&gt;0,VLOOKUP(ActividadesCom[[#This Row],[NIVEL 4]],Catálogo!A:B,2,FALSE),"")</f>
        <v/>
      </c>
      <c r="AB362" s="5"/>
      <c r="AC362" s="6"/>
      <c r="AD362" s="5"/>
      <c r="AE362" s="5"/>
      <c r="AF362" s="5" t="str">
        <f>IF(ActividadesCom[[#This Row],[NIVEL 5]]&lt;&gt;0,VLOOKUP(ActividadesCom[[#This Row],[NIVEL 5]],Catálogo!A:B,2,FALSE),"")</f>
        <v/>
      </c>
      <c r="AG362" s="5"/>
      <c r="AH362" s="2"/>
    </row>
    <row r="363" spans="1:34" ht="30" hidden="1" customHeight="1" x14ac:dyDescent="0.25">
      <c r="A363" s="7">
        <v>13470529</v>
      </c>
      <c r="B363" s="6" t="str">
        <f>VLOOKUP(ActividadesCom[[#This Row],[NO. DE CONTROL]],'LISTADO ESTUDIANTES'!A:C,2,FALSE)</f>
        <v>ZAPATA HERNANDEZ RICARDO ENRIQUE</v>
      </c>
      <c r="C363" s="6" t="str">
        <f>VLOOKUP(ActividadesCom[[#This Row],[NO. DE CONTROL]],'LISTADO ESTUDIANTES'!A:C,3,FALSE)</f>
        <v>INGENIERIA CIVIL</v>
      </c>
      <c r="D363" s="5" t="str">
        <f>VLOOKUP(ActividadesCom[[#This Row],[NO. DE CONTROL]],'LISTADO ESTUDIANTES'!A:D,4,FALSE)</f>
        <v>BAJA</v>
      </c>
      <c r="E363" s="5">
        <f>SUM(ActividadesCom[[#This Row],[CRÉD. 1]],ActividadesCom[[#This Row],[CRÉD. 2]],ActividadesCom[[#This Row],[CRÉD. 3]],ActividadesCom[[#This Row],[CRÉD. 4]],ActividadesCom[[#This Row],[CRÉD. 5]])</f>
        <v>1</v>
      </c>
      <c r="F363" s="17">
        <f>IF(ActividadesCom[[#This Row],[ÚLTIMO SEMESTRE CON CRÉDITOS]]&gt;0,ROUND(AVERAGE(ActividadesCom[[#This Row],[VALOR NIVEL 5]],ActividadesCom[[#This Row],[VALOR NIVEL 4]],ActividadesCom[[#This Row],[VALOR NIVEL 3]],ActividadesCom[[#This Row],[VALOR NIVEL 2]],ActividadesCom[[#This Row],[VALOR NIVEL 1]]),0),"")</f>
        <v>2</v>
      </c>
      <c r="G363" s="5" t="str">
        <f>IF(ActividadesCom[[#This Row],[PROMEDIO]]="","",IF(ActividadesCom[[#This Row],[PROMEDIO]]&gt;=4,"EXCELENTE",IF(ActividadesCom[[#This Row],[PROMEDIO]]&gt;=3,"NOTABLE",IF(ActividadesCom[[#This Row],[PROMEDIO]]&gt;=2,"BUENO",IF(ActividadesCom[[#This Row],[PROMEDIO]]=1,"SUFICIENTE","")))))</f>
        <v>BUENO</v>
      </c>
      <c r="H363" s="5">
        <f>MAX(ActividadesCom[[#This Row],[PERÍODO 1]],ActividadesCom[[#This Row],[PERÍODO 2]],ActividadesCom[[#This Row],[PERÍODO 3]],ActividadesCom[[#This Row],[PERÍODO 4]],ActividadesCom[[#This Row],[PERÍODO 5]])</f>
        <v>20143</v>
      </c>
      <c r="I363" s="6"/>
      <c r="J363" s="5"/>
      <c r="K363" s="5"/>
      <c r="L363" s="5" t="str">
        <f>IF(ActividadesCom[[#This Row],[NIVEL 1]]&lt;&gt;0,VLOOKUP(ActividadesCom[[#This Row],[NIVEL 1]],Catálogo!A:B,2,FALSE),"")</f>
        <v/>
      </c>
      <c r="M363" s="5"/>
      <c r="N363" s="6"/>
      <c r="O363" s="5"/>
      <c r="P363" s="5"/>
      <c r="Q363" s="5" t="str">
        <f>IF(ActividadesCom[[#This Row],[NIVEL 2]]&lt;&gt;0,VLOOKUP(ActividadesCom[[#This Row],[NIVEL 2]],Catálogo!A:B,2,FALSE),"")</f>
        <v/>
      </c>
      <c r="R363" s="5"/>
      <c r="S363" s="6"/>
      <c r="T363" s="5"/>
      <c r="U363" s="5"/>
      <c r="V363" s="5" t="str">
        <f>IF(ActividadesCom[[#This Row],[NIVEL 3]]&lt;&gt;0,VLOOKUP(ActividadesCom[[#This Row],[NIVEL 3]],Catálogo!A:B,2,FALSE),"")</f>
        <v/>
      </c>
      <c r="W363" s="5"/>
      <c r="X363" s="6"/>
      <c r="Y363" s="5"/>
      <c r="Z363" s="5"/>
      <c r="AA363" s="5" t="str">
        <f>IF(ActividadesCom[[#This Row],[NIVEL 4]]&lt;&gt;0,VLOOKUP(ActividadesCom[[#This Row],[NIVEL 4]],Catálogo!A:B,2,FALSE),"")</f>
        <v/>
      </c>
      <c r="AB363" s="5"/>
      <c r="AC363" s="6" t="s">
        <v>5</v>
      </c>
      <c r="AD363" s="5">
        <v>20143</v>
      </c>
      <c r="AE363" s="5" t="s">
        <v>4009</v>
      </c>
      <c r="AF363" s="5">
        <f>IF(ActividadesCom[[#This Row],[NIVEL 5]]&lt;&gt;0,VLOOKUP(ActividadesCom[[#This Row],[NIVEL 5]],Catálogo!A:B,2,FALSE),"")</f>
        <v>2</v>
      </c>
      <c r="AG363" s="5">
        <v>1</v>
      </c>
      <c r="AH363" s="2"/>
    </row>
    <row r="364" spans="1:34" ht="30" hidden="1" customHeight="1" x14ac:dyDescent="0.25">
      <c r="A364" s="7">
        <v>13470531</v>
      </c>
      <c r="B364" s="6" t="str">
        <f>VLOOKUP(ActividadesCom[[#This Row],[NO. DE CONTROL]],'LISTADO ESTUDIANTES'!A:C,2,FALSE)</f>
        <v>RAMIREZ LAINEZ JUAN EDUARDO</v>
      </c>
      <c r="C364" s="6" t="str">
        <f>VLOOKUP(ActividadesCom[[#This Row],[NO. DE CONTROL]],'LISTADO ESTUDIANTES'!A:C,3,FALSE)</f>
        <v>INGENIERIA CIVIL</v>
      </c>
      <c r="D364" s="5" t="str">
        <f>VLOOKUP(ActividadesCom[[#This Row],[NO. DE CONTROL]],'LISTADO ESTUDIANTES'!A:D,4,FALSE)</f>
        <v>BAJA</v>
      </c>
      <c r="E364" s="5">
        <f>SUM(ActividadesCom[[#This Row],[CRÉD. 1]],ActividadesCom[[#This Row],[CRÉD. 2]],ActividadesCom[[#This Row],[CRÉD. 3]],ActividadesCom[[#This Row],[CRÉD. 4]],ActividadesCom[[#This Row],[CRÉD. 5]])</f>
        <v>5</v>
      </c>
      <c r="F364" s="17">
        <f>IF(ActividadesCom[[#This Row],[ÚLTIMO SEMESTRE CON CRÉDITOS]]&gt;0,ROUND(AVERAGE(ActividadesCom[[#This Row],[VALOR NIVEL 5]],ActividadesCom[[#This Row],[VALOR NIVEL 4]],ActividadesCom[[#This Row],[VALOR NIVEL 3]],ActividadesCom[[#This Row],[VALOR NIVEL 2]],ActividadesCom[[#This Row],[VALOR NIVEL 1]]),0),"")</f>
        <v>2</v>
      </c>
      <c r="G364" s="5" t="str">
        <f>IF(ActividadesCom[[#This Row],[PROMEDIO]]="","",IF(ActividadesCom[[#This Row],[PROMEDIO]]&gt;=4,"EXCELENTE",IF(ActividadesCom[[#This Row],[PROMEDIO]]&gt;=3,"NOTABLE",IF(ActividadesCom[[#This Row],[PROMEDIO]]&gt;=2,"BUENO",IF(ActividadesCom[[#This Row],[PROMEDIO]]=1,"SUFICIENTE","")))))</f>
        <v>BUENO</v>
      </c>
      <c r="H364" s="5">
        <f>MAX(ActividadesCom[[#This Row],[PERÍODO 1]],ActividadesCom[[#This Row],[PERÍODO 2]],ActividadesCom[[#This Row],[PERÍODO 3]],ActividadesCom[[#This Row],[PERÍODO 4]],ActividadesCom[[#This Row],[PERÍODO 5]])</f>
        <v>20171</v>
      </c>
      <c r="I364" s="6" t="s">
        <v>428</v>
      </c>
      <c r="J364" s="5">
        <v>20171</v>
      </c>
      <c r="K364" s="5" t="s">
        <v>4009</v>
      </c>
      <c r="L364" s="5">
        <f>IF(ActividadesCom[[#This Row],[NIVEL 1]]&lt;&gt;0,VLOOKUP(ActividadesCom[[#This Row],[NIVEL 1]],Catálogo!A:B,2,FALSE),"")</f>
        <v>2</v>
      </c>
      <c r="M364" s="5">
        <v>1</v>
      </c>
      <c r="N364" s="6" t="s">
        <v>443</v>
      </c>
      <c r="O364" s="5">
        <v>20171</v>
      </c>
      <c r="P364" s="5" t="s">
        <v>4009</v>
      </c>
      <c r="Q364" s="5">
        <f>IF(ActividadesCom[[#This Row],[NIVEL 2]]&lt;&gt;0,VLOOKUP(ActividadesCom[[#This Row],[NIVEL 2]],Catálogo!A:B,2,FALSE),"")</f>
        <v>2</v>
      </c>
      <c r="R364" s="5">
        <v>1</v>
      </c>
      <c r="S364" s="6" t="s">
        <v>444</v>
      </c>
      <c r="T364" s="5">
        <v>20171</v>
      </c>
      <c r="U364" s="5" t="s">
        <v>4009</v>
      </c>
      <c r="V364" s="5">
        <f>IF(ActividadesCom[[#This Row],[NIVEL 3]]&lt;&gt;0,VLOOKUP(ActividadesCom[[#This Row],[NIVEL 3]],Catálogo!A:B,2,FALSE),"")</f>
        <v>2</v>
      </c>
      <c r="W364" s="5">
        <v>1</v>
      </c>
      <c r="X364" s="6" t="s">
        <v>146</v>
      </c>
      <c r="Y364" s="5">
        <v>20141</v>
      </c>
      <c r="Z364" s="5" t="s">
        <v>4009</v>
      </c>
      <c r="AA364" s="5">
        <f>IF(ActividadesCom[[#This Row],[NIVEL 4]]&lt;&gt;0,VLOOKUP(ActividadesCom[[#This Row],[NIVEL 4]],Catálogo!A:B,2,FALSE),"")</f>
        <v>2</v>
      </c>
      <c r="AB364" s="5">
        <v>1</v>
      </c>
      <c r="AC364" s="6" t="s">
        <v>26</v>
      </c>
      <c r="AD364" s="5">
        <v>20143</v>
      </c>
      <c r="AE364" s="5" t="s">
        <v>4009</v>
      </c>
      <c r="AF364" s="5">
        <f>IF(ActividadesCom[[#This Row],[NIVEL 5]]&lt;&gt;0,VLOOKUP(ActividadesCom[[#This Row],[NIVEL 5]],Catálogo!A:B,2,FALSE),"")</f>
        <v>2</v>
      </c>
      <c r="AG364" s="5">
        <v>1</v>
      </c>
      <c r="AH364" s="2"/>
    </row>
    <row r="365" spans="1:34" ht="30" hidden="1" customHeight="1" x14ac:dyDescent="0.25">
      <c r="A365" s="7">
        <v>13470532</v>
      </c>
      <c r="B365" s="6" t="str">
        <f>VLOOKUP(ActividadesCom[[#This Row],[NO. DE CONTROL]],'LISTADO ESTUDIANTES'!A:C,2,FALSE)</f>
        <v>MOO VAZQUEZ DAVID MOISES</v>
      </c>
      <c r="C365" s="6" t="str">
        <f>VLOOKUP(ActividadesCom[[#This Row],[NO. DE CONTROL]],'LISTADO ESTUDIANTES'!A:C,3,FALSE)</f>
        <v>INGENIERIA MECANICA</v>
      </c>
      <c r="D365" s="5" t="str">
        <f>VLOOKUP(ActividadesCom[[#This Row],[NO. DE CONTROL]],'LISTADO ESTUDIANTES'!A:D,4,FALSE)</f>
        <v>BAJA</v>
      </c>
      <c r="E365" s="5">
        <f>SUM(ActividadesCom[[#This Row],[CRÉD. 1]],ActividadesCom[[#This Row],[CRÉD. 2]],ActividadesCom[[#This Row],[CRÉD. 3]],ActividadesCom[[#This Row],[CRÉD. 4]],ActividadesCom[[#This Row],[CRÉD. 5]])</f>
        <v>0</v>
      </c>
      <c r="F365" s="17" t="str">
        <f>IF(ActividadesCom[[#This Row],[ÚLTIMO SEMESTRE CON CRÉDITOS]]&gt;0,ROUND(AVERAGE(ActividadesCom[[#This Row],[VALOR NIVEL 5]],ActividadesCom[[#This Row],[VALOR NIVEL 4]],ActividadesCom[[#This Row],[VALOR NIVEL 3]],ActividadesCom[[#This Row],[VALOR NIVEL 2]],ActividadesCom[[#This Row],[VALOR NIVEL 1]]),0),"")</f>
        <v/>
      </c>
      <c r="G365" s="5" t="str">
        <f>IF(ActividadesCom[[#This Row],[PROMEDIO]]="","",IF(ActividadesCom[[#This Row],[PROMEDIO]]&gt;=4,"EXCELENTE",IF(ActividadesCom[[#This Row],[PROMEDIO]]&gt;=3,"NOTABLE",IF(ActividadesCom[[#This Row],[PROMEDIO]]&gt;=2,"BUENO",IF(ActividadesCom[[#This Row],[PROMEDIO]]=1,"SUFICIENTE","")))))</f>
        <v/>
      </c>
      <c r="H365" s="5">
        <f>MAX(ActividadesCom[[#This Row],[PERÍODO 1]],ActividadesCom[[#This Row],[PERÍODO 2]],ActividadesCom[[#This Row],[PERÍODO 3]],ActividadesCom[[#This Row],[PERÍODO 4]],ActividadesCom[[#This Row],[PERÍODO 5]])</f>
        <v>0</v>
      </c>
      <c r="I365" s="6"/>
      <c r="J365" s="5"/>
      <c r="K365" s="5"/>
      <c r="L365" s="5" t="str">
        <f>IF(ActividadesCom[[#This Row],[NIVEL 1]]&lt;&gt;0,VLOOKUP(ActividadesCom[[#This Row],[NIVEL 1]],Catálogo!A:B,2,FALSE),"")</f>
        <v/>
      </c>
      <c r="M365" s="5"/>
      <c r="N365" s="6"/>
      <c r="O365" s="5"/>
      <c r="P365" s="5"/>
      <c r="Q365" s="5" t="str">
        <f>IF(ActividadesCom[[#This Row],[NIVEL 2]]&lt;&gt;0,VLOOKUP(ActividadesCom[[#This Row],[NIVEL 2]],Catálogo!A:B,2,FALSE),"")</f>
        <v/>
      </c>
      <c r="R365" s="5"/>
      <c r="S365" s="6"/>
      <c r="T365" s="5"/>
      <c r="U365" s="5"/>
      <c r="V365" s="5" t="str">
        <f>IF(ActividadesCom[[#This Row],[NIVEL 3]]&lt;&gt;0,VLOOKUP(ActividadesCom[[#This Row],[NIVEL 3]],Catálogo!A:B,2,FALSE),"")</f>
        <v/>
      </c>
      <c r="W365" s="5"/>
      <c r="X365" s="6"/>
      <c r="Y365" s="5"/>
      <c r="Z365" s="5"/>
      <c r="AA365" s="5" t="str">
        <f>IF(ActividadesCom[[#This Row],[NIVEL 4]]&lt;&gt;0,VLOOKUP(ActividadesCom[[#This Row],[NIVEL 4]],Catálogo!A:B,2,FALSE),"")</f>
        <v/>
      </c>
      <c r="AB365" s="5"/>
      <c r="AC365" s="6"/>
      <c r="AD365" s="5"/>
      <c r="AE365" s="5"/>
      <c r="AF365" s="5" t="str">
        <f>IF(ActividadesCom[[#This Row],[NIVEL 5]]&lt;&gt;0,VLOOKUP(ActividadesCom[[#This Row],[NIVEL 5]],Catálogo!A:B,2,FALSE),"")</f>
        <v/>
      </c>
      <c r="AG365" s="5"/>
      <c r="AH365" s="2"/>
    </row>
    <row r="366" spans="1:34" ht="30" hidden="1" customHeight="1" x14ac:dyDescent="0.25">
      <c r="A366" s="7">
        <v>13470536</v>
      </c>
      <c r="B366" s="6" t="str">
        <f>VLOOKUP(ActividadesCom[[#This Row],[NO. DE CONTROL]],'LISTADO ESTUDIANTES'!A:C,2,FALSE)</f>
        <v>RODRIGUEZ VIANA GUILLERMO ARTURO</v>
      </c>
      <c r="C366" s="6" t="str">
        <f>VLOOKUP(ActividadesCom[[#This Row],[NO. DE CONTROL]],'LISTADO ESTUDIANTES'!A:C,3,FALSE)</f>
        <v>INGENIERIA QUIMICA</v>
      </c>
      <c r="D366" s="5" t="str">
        <f>VLOOKUP(ActividadesCom[[#This Row],[NO. DE CONTROL]],'LISTADO ESTUDIANTES'!A:D,4,FALSE)</f>
        <v>BAJA</v>
      </c>
      <c r="E366" s="5">
        <f>SUM(ActividadesCom[[#This Row],[CRÉD. 1]],ActividadesCom[[#This Row],[CRÉD. 2]],ActividadesCom[[#This Row],[CRÉD. 3]],ActividadesCom[[#This Row],[CRÉD. 4]],ActividadesCom[[#This Row],[CRÉD. 5]])</f>
        <v>5</v>
      </c>
      <c r="F366" s="17">
        <f>IF(ActividadesCom[[#This Row],[ÚLTIMO SEMESTRE CON CRÉDITOS]]&gt;0,ROUND(AVERAGE(ActividadesCom[[#This Row],[VALOR NIVEL 5]],ActividadesCom[[#This Row],[VALOR NIVEL 4]],ActividadesCom[[#This Row],[VALOR NIVEL 3]],ActividadesCom[[#This Row],[VALOR NIVEL 2]],ActividadesCom[[#This Row],[VALOR NIVEL 1]]),0),"")</f>
        <v>2</v>
      </c>
      <c r="G366" s="5" t="str">
        <f>IF(ActividadesCom[[#This Row],[PROMEDIO]]="","",IF(ActividadesCom[[#This Row],[PROMEDIO]]&gt;=4,"EXCELENTE",IF(ActividadesCom[[#This Row],[PROMEDIO]]&gt;=3,"NOTABLE",IF(ActividadesCom[[#This Row],[PROMEDIO]]&gt;=2,"BUENO",IF(ActividadesCom[[#This Row],[PROMEDIO]]=1,"SUFICIENTE","")))))</f>
        <v>BUENO</v>
      </c>
      <c r="H366" s="5">
        <f>MAX(ActividadesCom[[#This Row],[PERÍODO 1]],ActividadesCom[[#This Row],[PERÍODO 2]],ActividadesCom[[#This Row],[PERÍODO 3]],ActividadesCom[[#This Row],[PERÍODO 4]],ActividadesCom[[#This Row],[PERÍODO 5]])</f>
        <v>20171</v>
      </c>
      <c r="I366" s="6" t="s">
        <v>359</v>
      </c>
      <c r="J366" s="5">
        <v>20161</v>
      </c>
      <c r="K366" s="5" t="s">
        <v>4009</v>
      </c>
      <c r="L366" s="5">
        <f>IF(ActividadesCom[[#This Row],[NIVEL 1]]&lt;&gt;0,VLOOKUP(ActividadesCom[[#This Row],[NIVEL 1]],Catálogo!A:B,2,FALSE),"")</f>
        <v>2</v>
      </c>
      <c r="M366" s="5">
        <v>1</v>
      </c>
      <c r="N366" s="6" t="s">
        <v>363</v>
      </c>
      <c r="O366" s="5">
        <v>20161</v>
      </c>
      <c r="P366" s="5" t="s">
        <v>4009</v>
      </c>
      <c r="Q366" s="5">
        <f>IF(ActividadesCom[[#This Row],[NIVEL 2]]&lt;&gt;0,VLOOKUP(ActividadesCom[[#This Row],[NIVEL 2]],Catálogo!A:B,2,FALSE),"")</f>
        <v>2</v>
      </c>
      <c r="R366" s="5">
        <v>1</v>
      </c>
      <c r="S366" s="6" t="s">
        <v>410</v>
      </c>
      <c r="T366" s="5">
        <v>20163</v>
      </c>
      <c r="U366" s="5" t="s">
        <v>4009</v>
      </c>
      <c r="V366" s="5">
        <f>IF(ActividadesCom[[#This Row],[NIVEL 3]]&lt;&gt;0,VLOOKUP(ActividadesCom[[#This Row],[NIVEL 3]],Catálogo!A:B,2,FALSE),"")</f>
        <v>2</v>
      </c>
      <c r="W366" s="5">
        <v>1</v>
      </c>
      <c r="X366" s="6" t="s">
        <v>414</v>
      </c>
      <c r="Y366" s="5">
        <v>20163</v>
      </c>
      <c r="Z366" s="5" t="s">
        <v>4009</v>
      </c>
      <c r="AA366" s="5">
        <f>IF(ActividadesCom[[#This Row],[NIVEL 4]]&lt;&gt;0,VLOOKUP(ActividadesCom[[#This Row],[NIVEL 4]],Catálogo!A:B,2,FALSE),"")</f>
        <v>2</v>
      </c>
      <c r="AB366" s="5">
        <v>1</v>
      </c>
      <c r="AC366" s="6" t="s">
        <v>429</v>
      </c>
      <c r="AD366" s="5">
        <v>20171</v>
      </c>
      <c r="AE366" s="5" t="s">
        <v>4009</v>
      </c>
      <c r="AF366" s="5">
        <f>IF(ActividadesCom[[#This Row],[NIVEL 5]]&lt;&gt;0,VLOOKUP(ActividadesCom[[#This Row],[NIVEL 5]],Catálogo!A:B,2,FALSE),"")</f>
        <v>2</v>
      </c>
      <c r="AG366" s="5">
        <v>1</v>
      </c>
      <c r="AH366" s="2"/>
    </row>
    <row r="367" spans="1:34" ht="30" hidden="1" customHeight="1" x14ac:dyDescent="0.25">
      <c r="A367" s="7">
        <v>13470541</v>
      </c>
      <c r="B367" s="6" t="str">
        <f>VLOOKUP(ActividadesCom[[#This Row],[NO. DE CONTROL]],'LISTADO ESTUDIANTES'!A:C,2,FALSE)</f>
        <v>UC GONZALEZ ALICIA JANETH</v>
      </c>
      <c r="C367" s="6" t="str">
        <f>VLOOKUP(ActividadesCom[[#This Row],[NO. DE CONTROL]],'LISTADO ESTUDIANTES'!A:C,3,FALSE)</f>
        <v>INGENIERIA EN ADMINISTRACION</v>
      </c>
      <c r="D367" s="5" t="str">
        <f>VLOOKUP(ActividadesCom[[#This Row],[NO. DE CONTROL]],'LISTADO ESTUDIANTES'!A:D,4,FALSE)</f>
        <v>BAJA</v>
      </c>
      <c r="E367" s="5">
        <f>SUM(ActividadesCom[[#This Row],[CRÉD. 1]],ActividadesCom[[#This Row],[CRÉD. 2]],ActividadesCom[[#This Row],[CRÉD. 3]],ActividadesCom[[#This Row],[CRÉD. 4]],ActividadesCom[[#This Row],[CRÉD. 5]])</f>
        <v>5</v>
      </c>
      <c r="F367" s="17">
        <f>IF(ActividadesCom[[#This Row],[ÚLTIMO SEMESTRE CON CRÉDITOS]]&gt;0,ROUND(AVERAGE(ActividadesCom[[#This Row],[VALOR NIVEL 5]],ActividadesCom[[#This Row],[VALOR NIVEL 4]],ActividadesCom[[#This Row],[VALOR NIVEL 3]],ActividadesCom[[#This Row],[VALOR NIVEL 2]],ActividadesCom[[#This Row],[VALOR NIVEL 1]]),0),"")</f>
        <v>2</v>
      </c>
      <c r="G367" s="5" t="str">
        <f>IF(ActividadesCom[[#This Row],[PROMEDIO]]="","",IF(ActividadesCom[[#This Row],[PROMEDIO]]&gt;=4,"EXCELENTE",IF(ActividadesCom[[#This Row],[PROMEDIO]]&gt;=3,"NOTABLE",IF(ActividadesCom[[#This Row],[PROMEDIO]]&gt;=2,"BUENO",IF(ActividadesCom[[#This Row],[PROMEDIO]]=1,"SUFICIENTE","")))))</f>
        <v>BUENO</v>
      </c>
      <c r="H367" s="5">
        <f>MAX(ActividadesCom[[#This Row],[PERÍODO 1]],ActividadesCom[[#This Row],[PERÍODO 2]],ActividadesCom[[#This Row],[PERÍODO 3]],ActividadesCom[[#This Row],[PERÍODO 4]],ActividadesCom[[#This Row],[PERÍODO 5]])</f>
        <v>20151</v>
      </c>
      <c r="I367" s="6" t="s">
        <v>3</v>
      </c>
      <c r="J367" s="5">
        <v>20151</v>
      </c>
      <c r="K367" s="5" t="s">
        <v>4009</v>
      </c>
      <c r="L367" s="5">
        <f>IF(ActividadesCom[[#This Row],[NIVEL 1]]&lt;&gt;0,VLOOKUP(ActividadesCom[[#This Row],[NIVEL 1]],Catálogo!A:B,2,FALSE),"")</f>
        <v>2</v>
      </c>
      <c r="M367" s="5">
        <v>1</v>
      </c>
      <c r="N367" s="6" t="s">
        <v>111</v>
      </c>
      <c r="O367" s="5">
        <v>20143</v>
      </c>
      <c r="P367" s="5" t="s">
        <v>4009</v>
      </c>
      <c r="Q367" s="5">
        <f>IF(ActividadesCom[[#This Row],[NIVEL 2]]&lt;&gt;0,VLOOKUP(ActividadesCom[[#This Row],[NIVEL 2]],Catálogo!A:B,2,FALSE),"")</f>
        <v>2</v>
      </c>
      <c r="R367" s="5">
        <v>1</v>
      </c>
      <c r="S367" s="6" t="s">
        <v>189</v>
      </c>
      <c r="T367" s="5">
        <v>20151</v>
      </c>
      <c r="U367" s="5" t="s">
        <v>4009</v>
      </c>
      <c r="V367" s="5">
        <f>IF(ActividadesCom[[#This Row],[NIVEL 3]]&lt;&gt;0,VLOOKUP(ActividadesCom[[#This Row],[NIVEL 3]],Catálogo!A:B,2,FALSE),"")</f>
        <v>2</v>
      </c>
      <c r="W367" s="5">
        <v>1</v>
      </c>
      <c r="X367" s="6"/>
      <c r="Y367" s="5"/>
      <c r="Z367" s="5"/>
      <c r="AA367" s="5" t="str">
        <f>IF(ActividadesCom[[#This Row],[NIVEL 4]]&lt;&gt;0,VLOOKUP(ActividadesCom[[#This Row],[NIVEL 4]],Catálogo!A:B,2,FALSE),"")</f>
        <v/>
      </c>
      <c r="AB367" s="5"/>
      <c r="AC367" s="6" t="s">
        <v>144</v>
      </c>
      <c r="AD367" s="5" t="s">
        <v>145</v>
      </c>
      <c r="AE367" s="5" t="s">
        <v>4009</v>
      </c>
      <c r="AF367" s="5">
        <f>IF(ActividadesCom[[#This Row],[NIVEL 5]]&lt;&gt;0,VLOOKUP(ActividadesCom[[#This Row],[NIVEL 5]],Catálogo!A:B,2,FALSE),"")</f>
        <v>2</v>
      </c>
      <c r="AG367" s="5">
        <v>2</v>
      </c>
      <c r="AH367" s="2"/>
    </row>
    <row r="368" spans="1:34" ht="30" hidden="1" customHeight="1" x14ac:dyDescent="0.25">
      <c r="A368" s="7">
        <v>13470542</v>
      </c>
      <c r="B368" s="6" t="str">
        <f>VLOOKUP(ActividadesCom[[#This Row],[NO. DE CONTROL]],'LISTADO ESTUDIANTES'!A:C,2,FALSE)</f>
        <v>CHAN UICAB JORGE ALBERTO</v>
      </c>
      <c r="C368" s="6" t="str">
        <f>VLOOKUP(ActividadesCom[[#This Row],[NO. DE CONTROL]],'LISTADO ESTUDIANTES'!A:C,3,FALSE)</f>
        <v>INGENIERIA CIVIL</v>
      </c>
      <c r="D368" s="5" t="str">
        <f>VLOOKUP(ActividadesCom[[#This Row],[NO. DE CONTROL]],'LISTADO ESTUDIANTES'!A:D,4,FALSE)</f>
        <v>BAJA</v>
      </c>
      <c r="E368" s="5">
        <f>SUM(ActividadesCom[[#This Row],[CRÉD. 1]],ActividadesCom[[#This Row],[CRÉD. 2]],ActividadesCom[[#This Row],[CRÉD. 3]],ActividadesCom[[#This Row],[CRÉD. 4]],ActividadesCom[[#This Row],[CRÉD. 5]])</f>
        <v>0</v>
      </c>
      <c r="F368" s="17" t="str">
        <f>IF(ActividadesCom[[#This Row],[ÚLTIMO SEMESTRE CON CRÉDITOS]]&gt;0,ROUND(AVERAGE(ActividadesCom[[#This Row],[VALOR NIVEL 5]],ActividadesCom[[#This Row],[VALOR NIVEL 4]],ActividadesCom[[#This Row],[VALOR NIVEL 3]],ActividadesCom[[#This Row],[VALOR NIVEL 2]],ActividadesCom[[#This Row],[VALOR NIVEL 1]]),0),"")</f>
        <v/>
      </c>
      <c r="G368" s="5" t="str">
        <f>IF(ActividadesCom[[#This Row],[PROMEDIO]]="","",IF(ActividadesCom[[#This Row],[PROMEDIO]]&gt;=4,"EXCELENTE",IF(ActividadesCom[[#This Row],[PROMEDIO]]&gt;=3,"NOTABLE",IF(ActividadesCom[[#This Row],[PROMEDIO]]&gt;=2,"BUENO",IF(ActividadesCom[[#This Row],[PROMEDIO]]=1,"SUFICIENTE","")))))</f>
        <v/>
      </c>
      <c r="H368" s="5">
        <f>MAX(ActividadesCom[[#This Row],[PERÍODO 1]],ActividadesCom[[#This Row],[PERÍODO 2]],ActividadesCom[[#This Row],[PERÍODO 3]],ActividadesCom[[#This Row],[PERÍODO 4]],ActividadesCom[[#This Row],[PERÍODO 5]])</f>
        <v>0</v>
      </c>
      <c r="I368" s="6"/>
      <c r="J368" s="5"/>
      <c r="K368" s="5"/>
      <c r="L368" s="5" t="str">
        <f>IF(ActividadesCom[[#This Row],[NIVEL 1]]&lt;&gt;0,VLOOKUP(ActividadesCom[[#This Row],[NIVEL 1]],Catálogo!A:B,2,FALSE),"")</f>
        <v/>
      </c>
      <c r="M368" s="5"/>
      <c r="N368" s="6"/>
      <c r="O368" s="5"/>
      <c r="P368" s="5"/>
      <c r="Q368" s="5" t="str">
        <f>IF(ActividadesCom[[#This Row],[NIVEL 2]]&lt;&gt;0,VLOOKUP(ActividadesCom[[#This Row],[NIVEL 2]],Catálogo!A:B,2,FALSE),"")</f>
        <v/>
      </c>
      <c r="R368" s="5"/>
      <c r="S368" s="6"/>
      <c r="T368" s="5"/>
      <c r="U368" s="5"/>
      <c r="V368" s="5" t="str">
        <f>IF(ActividadesCom[[#This Row],[NIVEL 3]]&lt;&gt;0,VLOOKUP(ActividadesCom[[#This Row],[NIVEL 3]],Catálogo!A:B,2,FALSE),"")</f>
        <v/>
      </c>
      <c r="W368" s="5"/>
      <c r="X368" s="6"/>
      <c r="Y368" s="5"/>
      <c r="Z368" s="5"/>
      <c r="AA368" s="5" t="str">
        <f>IF(ActividadesCom[[#This Row],[NIVEL 4]]&lt;&gt;0,VLOOKUP(ActividadesCom[[#This Row],[NIVEL 4]],Catálogo!A:B,2,FALSE),"")</f>
        <v/>
      </c>
      <c r="AB368" s="5"/>
      <c r="AC368" s="6"/>
      <c r="AD368" s="5"/>
      <c r="AE368" s="5"/>
      <c r="AF368" s="5" t="str">
        <f>IF(ActividadesCom[[#This Row],[NIVEL 5]]&lt;&gt;0,VLOOKUP(ActividadesCom[[#This Row],[NIVEL 5]],Catálogo!A:B,2,FALSE),"")</f>
        <v/>
      </c>
      <c r="AG368" s="5"/>
      <c r="AH368" s="2"/>
    </row>
    <row r="369" spans="1:34" ht="30" hidden="1" customHeight="1" x14ac:dyDescent="0.25">
      <c r="A369" s="7">
        <v>13470543</v>
      </c>
      <c r="B369" s="6" t="str">
        <f>VLOOKUP(ActividadesCom[[#This Row],[NO. DE CONTROL]],'LISTADO ESTUDIANTES'!A:C,2,FALSE)</f>
        <v>CHAVEZ OROZCO SARA MARLEN</v>
      </c>
      <c r="C369" s="6" t="str">
        <f>VLOOKUP(ActividadesCom[[#This Row],[NO. DE CONTROL]],'LISTADO ESTUDIANTES'!A:C,3,FALSE)</f>
        <v>INGENIERIA CIVIL</v>
      </c>
      <c r="D369" s="5" t="str">
        <f>VLOOKUP(ActividadesCom[[#This Row],[NO. DE CONTROL]],'LISTADO ESTUDIANTES'!A:D,4,FALSE)</f>
        <v>BAJA</v>
      </c>
      <c r="E369" s="5">
        <f>SUM(ActividadesCom[[#This Row],[CRÉD. 1]],ActividadesCom[[#This Row],[CRÉD. 2]],ActividadesCom[[#This Row],[CRÉD. 3]],ActividadesCom[[#This Row],[CRÉD. 4]],ActividadesCom[[#This Row],[CRÉD. 5]])</f>
        <v>0</v>
      </c>
      <c r="F369" s="17" t="str">
        <f>IF(ActividadesCom[[#This Row],[ÚLTIMO SEMESTRE CON CRÉDITOS]]&gt;0,ROUND(AVERAGE(ActividadesCom[[#This Row],[VALOR NIVEL 5]],ActividadesCom[[#This Row],[VALOR NIVEL 4]],ActividadesCom[[#This Row],[VALOR NIVEL 3]],ActividadesCom[[#This Row],[VALOR NIVEL 2]],ActividadesCom[[#This Row],[VALOR NIVEL 1]]),0),"")</f>
        <v/>
      </c>
      <c r="G369" s="5" t="str">
        <f>IF(ActividadesCom[[#This Row],[PROMEDIO]]="","",IF(ActividadesCom[[#This Row],[PROMEDIO]]&gt;=4,"EXCELENTE",IF(ActividadesCom[[#This Row],[PROMEDIO]]&gt;=3,"NOTABLE",IF(ActividadesCom[[#This Row],[PROMEDIO]]&gt;=2,"BUENO",IF(ActividadesCom[[#This Row],[PROMEDIO]]=1,"SUFICIENTE","")))))</f>
        <v/>
      </c>
      <c r="H369" s="5">
        <f>MAX(ActividadesCom[[#This Row],[PERÍODO 1]],ActividadesCom[[#This Row],[PERÍODO 2]],ActividadesCom[[#This Row],[PERÍODO 3]],ActividadesCom[[#This Row],[PERÍODO 4]],ActividadesCom[[#This Row],[PERÍODO 5]])</f>
        <v>0</v>
      </c>
      <c r="I369" s="6"/>
      <c r="J369" s="5"/>
      <c r="K369" s="5"/>
      <c r="L369" s="5" t="str">
        <f>IF(ActividadesCom[[#This Row],[NIVEL 1]]&lt;&gt;0,VLOOKUP(ActividadesCom[[#This Row],[NIVEL 1]],Catálogo!A:B,2,FALSE),"")</f>
        <v/>
      </c>
      <c r="M369" s="5"/>
      <c r="N369" s="6"/>
      <c r="O369" s="5"/>
      <c r="P369" s="5"/>
      <c r="Q369" s="5" t="str">
        <f>IF(ActividadesCom[[#This Row],[NIVEL 2]]&lt;&gt;0,VLOOKUP(ActividadesCom[[#This Row],[NIVEL 2]],Catálogo!A:B,2,FALSE),"")</f>
        <v/>
      </c>
      <c r="R369" s="5"/>
      <c r="S369" s="6"/>
      <c r="T369" s="5"/>
      <c r="U369" s="5"/>
      <c r="V369" s="5" t="str">
        <f>IF(ActividadesCom[[#This Row],[NIVEL 3]]&lt;&gt;0,VLOOKUP(ActividadesCom[[#This Row],[NIVEL 3]],Catálogo!A:B,2,FALSE),"")</f>
        <v/>
      </c>
      <c r="W369" s="5"/>
      <c r="X369" s="6"/>
      <c r="Y369" s="5"/>
      <c r="Z369" s="5"/>
      <c r="AA369" s="5" t="str">
        <f>IF(ActividadesCom[[#This Row],[NIVEL 4]]&lt;&gt;0,VLOOKUP(ActividadesCom[[#This Row],[NIVEL 4]],Catálogo!A:B,2,FALSE),"")</f>
        <v/>
      </c>
      <c r="AB369" s="5"/>
      <c r="AC369" s="6"/>
      <c r="AD369" s="5"/>
      <c r="AE369" s="5"/>
      <c r="AF369" s="5" t="str">
        <f>IF(ActividadesCom[[#This Row],[NIVEL 5]]&lt;&gt;0,VLOOKUP(ActividadesCom[[#This Row],[NIVEL 5]],Catálogo!A:B,2,FALSE),"")</f>
        <v/>
      </c>
      <c r="AG369" s="5"/>
      <c r="AH369" s="2"/>
    </row>
    <row r="370" spans="1:34" ht="30" hidden="1" customHeight="1" x14ac:dyDescent="0.25">
      <c r="A370" s="7">
        <v>13470544</v>
      </c>
      <c r="B370" s="6" t="str">
        <f>VLOOKUP(ActividadesCom[[#This Row],[NO. DE CONTROL]],'LISTADO ESTUDIANTES'!A:C,2,FALSE)</f>
        <v>CAHUICH BERZUNZA EDGAR CANDELARIO</v>
      </c>
      <c r="C370" s="6" t="str">
        <f>VLOOKUP(ActividadesCom[[#This Row],[NO. DE CONTROL]],'LISTADO ESTUDIANTES'!A:C,3,FALSE)</f>
        <v>INGENIERIA INFORMATICA</v>
      </c>
      <c r="D370" s="5" t="str">
        <f>VLOOKUP(ActividadesCom[[#This Row],[NO. DE CONTROL]],'LISTADO ESTUDIANTES'!A:D,4,FALSE)</f>
        <v>BAJA</v>
      </c>
      <c r="E370" s="5">
        <f>SUM(ActividadesCom[[#This Row],[CRÉD. 1]],ActividadesCom[[#This Row],[CRÉD. 2]],ActividadesCom[[#This Row],[CRÉD. 3]],ActividadesCom[[#This Row],[CRÉD. 4]],ActividadesCom[[#This Row],[CRÉD. 5]])</f>
        <v>5</v>
      </c>
      <c r="F370" s="17">
        <f>IF(ActividadesCom[[#This Row],[ÚLTIMO SEMESTRE CON CRÉDITOS]]&gt;0,ROUND(AVERAGE(ActividadesCom[[#This Row],[VALOR NIVEL 5]],ActividadesCom[[#This Row],[VALOR NIVEL 4]],ActividadesCom[[#This Row],[VALOR NIVEL 3]],ActividadesCom[[#This Row],[VALOR NIVEL 2]],ActividadesCom[[#This Row],[VALOR NIVEL 1]]),0),"")</f>
        <v>2</v>
      </c>
      <c r="G370" s="5" t="str">
        <f>IF(ActividadesCom[[#This Row],[PROMEDIO]]="","",IF(ActividadesCom[[#This Row],[PROMEDIO]]&gt;=4,"EXCELENTE",IF(ActividadesCom[[#This Row],[PROMEDIO]]&gt;=3,"NOTABLE",IF(ActividadesCom[[#This Row],[PROMEDIO]]&gt;=2,"BUENO",IF(ActividadesCom[[#This Row],[PROMEDIO]]=1,"SUFICIENTE","")))))</f>
        <v>BUENO</v>
      </c>
      <c r="H370" s="5">
        <f>MAX(ActividadesCom[[#This Row],[PERÍODO 1]],ActividadesCom[[#This Row],[PERÍODO 2]],ActividadesCom[[#This Row],[PERÍODO 3]],ActividadesCom[[#This Row],[PERÍODO 4]],ActividadesCom[[#This Row],[PERÍODO 5]])</f>
        <v>20171</v>
      </c>
      <c r="I370" s="6" t="s">
        <v>334</v>
      </c>
      <c r="J370" s="5">
        <v>20171</v>
      </c>
      <c r="K370" s="5" t="s">
        <v>4009</v>
      </c>
      <c r="L370" s="5">
        <f>IF(ActividadesCom[[#This Row],[NIVEL 1]]&lt;&gt;0,VLOOKUP(ActividadesCom[[#This Row],[NIVEL 1]],Catálogo!A:B,2,FALSE),"")</f>
        <v>2</v>
      </c>
      <c r="M370" s="5">
        <v>2</v>
      </c>
      <c r="N370" s="6" t="s">
        <v>351</v>
      </c>
      <c r="O370" s="5">
        <v>20171</v>
      </c>
      <c r="P370" s="5" t="s">
        <v>4009</v>
      </c>
      <c r="Q370" s="5">
        <f>IF(ActividadesCom[[#This Row],[NIVEL 2]]&lt;&gt;0,VLOOKUP(ActividadesCom[[#This Row],[NIVEL 2]],Catálogo!A:B,2,FALSE),"")</f>
        <v>2</v>
      </c>
      <c r="R370" s="5">
        <v>1</v>
      </c>
      <c r="S370" s="6" t="s">
        <v>329</v>
      </c>
      <c r="T370" s="5">
        <v>20153</v>
      </c>
      <c r="U370" s="5" t="s">
        <v>4009</v>
      </c>
      <c r="V370" s="5">
        <f>IF(ActividadesCom[[#This Row],[NIVEL 3]]&lt;&gt;0,VLOOKUP(ActividadesCom[[#This Row],[NIVEL 3]],Catálogo!A:B,2,FALSE),"")</f>
        <v>2</v>
      </c>
      <c r="W370" s="5">
        <v>1</v>
      </c>
      <c r="X370" s="6"/>
      <c r="Y370" s="5"/>
      <c r="Z370" s="5"/>
      <c r="AA370" s="5" t="str">
        <f>IF(ActividadesCom[[#This Row],[NIVEL 4]]&lt;&gt;0,VLOOKUP(ActividadesCom[[#This Row],[NIVEL 4]],Catálogo!A:B,2,FALSE),"")</f>
        <v/>
      </c>
      <c r="AB370" s="5"/>
      <c r="AC370" s="6" t="s">
        <v>2</v>
      </c>
      <c r="AD370" s="5">
        <v>20133</v>
      </c>
      <c r="AE370" s="5" t="s">
        <v>4009</v>
      </c>
      <c r="AF370" s="5">
        <f>IF(ActividadesCom[[#This Row],[NIVEL 5]]&lt;&gt;0,VLOOKUP(ActividadesCom[[#This Row],[NIVEL 5]],Catálogo!A:B,2,FALSE),"")</f>
        <v>2</v>
      </c>
      <c r="AG370" s="5">
        <v>1</v>
      </c>
      <c r="AH370" s="2"/>
    </row>
    <row r="371" spans="1:34" ht="30" hidden="1" customHeight="1" x14ac:dyDescent="0.25">
      <c r="A371" s="7">
        <v>13470546</v>
      </c>
      <c r="B371" s="6" t="str">
        <f>VLOOKUP(ActividadesCom[[#This Row],[NO. DE CONTROL]],'LISTADO ESTUDIANTES'!A:C,2,FALSE)</f>
        <v>AK GUZMAN LUIS FERNANDO</v>
      </c>
      <c r="C371" s="6" t="str">
        <f>VLOOKUP(ActividadesCom[[#This Row],[NO. DE CONTROL]],'LISTADO ESTUDIANTES'!A:C,3,FALSE)</f>
        <v>INGENIERIA CIVIL</v>
      </c>
      <c r="D371" s="5" t="str">
        <f>VLOOKUP(ActividadesCom[[#This Row],[NO. DE CONTROL]],'LISTADO ESTUDIANTES'!A:D,4,FALSE)</f>
        <v>BAJA</v>
      </c>
      <c r="E371" s="5">
        <f>SUM(ActividadesCom[[#This Row],[CRÉD. 1]],ActividadesCom[[#This Row],[CRÉD. 2]],ActividadesCom[[#This Row],[CRÉD. 3]],ActividadesCom[[#This Row],[CRÉD. 4]],ActividadesCom[[#This Row],[CRÉD. 5]])</f>
        <v>0</v>
      </c>
      <c r="F371" s="17" t="str">
        <f>IF(ActividadesCom[[#This Row],[ÚLTIMO SEMESTRE CON CRÉDITOS]]&gt;0,ROUND(AVERAGE(ActividadesCom[[#This Row],[VALOR NIVEL 5]],ActividadesCom[[#This Row],[VALOR NIVEL 4]],ActividadesCom[[#This Row],[VALOR NIVEL 3]],ActividadesCom[[#This Row],[VALOR NIVEL 2]],ActividadesCom[[#This Row],[VALOR NIVEL 1]]),0),"")</f>
        <v/>
      </c>
      <c r="G371" s="5" t="str">
        <f>IF(ActividadesCom[[#This Row],[PROMEDIO]]="","",IF(ActividadesCom[[#This Row],[PROMEDIO]]&gt;=4,"EXCELENTE",IF(ActividadesCom[[#This Row],[PROMEDIO]]&gt;=3,"NOTABLE",IF(ActividadesCom[[#This Row],[PROMEDIO]]&gt;=2,"BUENO",IF(ActividadesCom[[#This Row],[PROMEDIO]]=1,"SUFICIENTE","")))))</f>
        <v/>
      </c>
      <c r="H371" s="5">
        <f>MAX(ActividadesCom[[#This Row],[PERÍODO 1]],ActividadesCom[[#This Row],[PERÍODO 2]],ActividadesCom[[#This Row],[PERÍODO 3]],ActividadesCom[[#This Row],[PERÍODO 4]],ActividadesCom[[#This Row],[PERÍODO 5]])</f>
        <v>0</v>
      </c>
      <c r="I371" s="6"/>
      <c r="J371" s="5"/>
      <c r="K371" s="5"/>
      <c r="L371" s="5" t="str">
        <f>IF(ActividadesCom[[#This Row],[NIVEL 1]]&lt;&gt;0,VLOOKUP(ActividadesCom[[#This Row],[NIVEL 1]],Catálogo!A:B,2,FALSE),"")</f>
        <v/>
      </c>
      <c r="M371" s="5"/>
      <c r="N371" s="6"/>
      <c r="O371" s="5"/>
      <c r="P371" s="5"/>
      <c r="Q371" s="5" t="str">
        <f>IF(ActividadesCom[[#This Row],[NIVEL 2]]&lt;&gt;0,VLOOKUP(ActividadesCom[[#This Row],[NIVEL 2]],Catálogo!A:B,2,FALSE),"")</f>
        <v/>
      </c>
      <c r="R371" s="5"/>
      <c r="S371" s="6"/>
      <c r="T371" s="5"/>
      <c r="U371" s="5"/>
      <c r="V371" s="5" t="str">
        <f>IF(ActividadesCom[[#This Row],[NIVEL 3]]&lt;&gt;0,VLOOKUP(ActividadesCom[[#This Row],[NIVEL 3]],Catálogo!A:B,2,FALSE),"")</f>
        <v/>
      </c>
      <c r="W371" s="5"/>
      <c r="X371" s="6"/>
      <c r="Y371" s="5"/>
      <c r="Z371" s="5"/>
      <c r="AA371" s="5" t="str">
        <f>IF(ActividadesCom[[#This Row],[NIVEL 4]]&lt;&gt;0,VLOOKUP(ActividadesCom[[#This Row],[NIVEL 4]],Catálogo!A:B,2,FALSE),"")</f>
        <v/>
      </c>
      <c r="AB371" s="5"/>
      <c r="AC371" s="6"/>
      <c r="AD371" s="5"/>
      <c r="AE371" s="5"/>
      <c r="AF371" s="5" t="str">
        <f>IF(ActividadesCom[[#This Row],[NIVEL 5]]&lt;&gt;0,VLOOKUP(ActividadesCom[[#This Row],[NIVEL 5]],Catálogo!A:B,2,FALSE),"")</f>
        <v/>
      </c>
      <c r="AG371" s="5"/>
      <c r="AH371" s="2"/>
    </row>
    <row r="372" spans="1:34" ht="30" hidden="1" customHeight="1" x14ac:dyDescent="0.25">
      <c r="A372" s="7">
        <v>13470547</v>
      </c>
      <c r="B372" s="6" t="str">
        <f>VLOOKUP(ActividadesCom[[#This Row],[NO. DE CONTROL]],'LISTADO ESTUDIANTES'!A:C,2,FALSE)</f>
        <v>NUÑEZ LOPEZ MANUEL DEL JESUS</v>
      </c>
      <c r="C372" s="6" t="str">
        <f>VLOOKUP(ActividadesCom[[#This Row],[NO. DE CONTROL]],'LISTADO ESTUDIANTES'!A:C,3,FALSE)</f>
        <v>INGENIERIA EN GESTION EMPRESARIAL</v>
      </c>
      <c r="D372" s="5" t="str">
        <f>VLOOKUP(ActividadesCom[[#This Row],[NO. DE CONTROL]],'LISTADO ESTUDIANTES'!A:D,4,FALSE)</f>
        <v>BAJA</v>
      </c>
      <c r="E372" s="5">
        <f>SUM(ActividadesCom[[#This Row],[CRÉD. 1]],ActividadesCom[[#This Row],[CRÉD. 2]],ActividadesCom[[#This Row],[CRÉD. 3]],ActividadesCom[[#This Row],[CRÉD. 4]],ActividadesCom[[#This Row],[CRÉD. 5]])</f>
        <v>0</v>
      </c>
      <c r="F372" s="17" t="str">
        <f>IF(ActividadesCom[[#This Row],[ÚLTIMO SEMESTRE CON CRÉDITOS]]&gt;0,ROUND(AVERAGE(ActividadesCom[[#This Row],[VALOR NIVEL 5]],ActividadesCom[[#This Row],[VALOR NIVEL 4]],ActividadesCom[[#This Row],[VALOR NIVEL 3]],ActividadesCom[[#This Row],[VALOR NIVEL 2]],ActividadesCom[[#This Row],[VALOR NIVEL 1]]),0),"")</f>
        <v/>
      </c>
      <c r="G372" s="5" t="str">
        <f>IF(ActividadesCom[[#This Row],[PROMEDIO]]="","",IF(ActividadesCom[[#This Row],[PROMEDIO]]&gt;=4,"EXCELENTE",IF(ActividadesCom[[#This Row],[PROMEDIO]]&gt;=3,"NOTABLE",IF(ActividadesCom[[#This Row],[PROMEDIO]]&gt;=2,"BUENO",IF(ActividadesCom[[#This Row],[PROMEDIO]]=1,"SUFICIENTE","")))))</f>
        <v/>
      </c>
      <c r="H372" s="5">
        <f>MAX(ActividadesCom[[#This Row],[PERÍODO 1]],ActividadesCom[[#This Row],[PERÍODO 2]],ActividadesCom[[#This Row],[PERÍODO 3]],ActividadesCom[[#This Row],[PERÍODO 4]],ActividadesCom[[#This Row],[PERÍODO 5]])</f>
        <v>0</v>
      </c>
      <c r="I372" s="6"/>
      <c r="J372" s="5"/>
      <c r="K372" s="5"/>
      <c r="L372" s="5" t="str">
        <f>IF(ActividadesCom[[#This Row],[NIVEL 1]]&lt;&gt;0,VLOOKUP(ActividadesCom[[#This Row],[NIVEL 1]],Catálogo!A:B,2,FALSE),"")</f>
        <v/>
      </c>
      <c r="M372" s="5"/>
      <c r="N372" s="6"/>
      <c r="O372" s="5"/>
      <c r="P372" s="5"/>
      <c r="Q372" s="5" t="str">
        <f>IF(ActividadesCom[[#This Row],[NIVEL 2]]&lt;&gt;0,VLOOKUP(ActividadesCom[[#This Row],[NIVEL 2]],Catálogo!A:B,2,FALSE),"")</f>
        <v/>
      </c>
      <c r="R372" s="5"/>
      <c r="S372" s="6"/>
      <c r="T372" s="5"/>
      <c r="U372" s="5"/>
      <c r="V372" s="5" t="str">
        <f>IF(ActividadesCom[[#This Row],[NIVEL 3]]&lt;&gt;0,VLOOKUP(ActividadesCom[[#This Row],[NIVEL 3]],Catálogo!A:B,2,FALSE),"")</f>
        <v/>
      </c>
      <c r="W372" s="5"/>
      <c r="X372" s="6"/>
      <c r="Y372" s="5"/>
      <c r="Z372" s="5"/>
      <c r="AA372" s="5" t="str">
        <f>IF(ActividadesCom[[#This Row],[NIVEL 4]]&lt;&gt;0,VLOOKUP(ActividadesCom[[#This Row],[NIVEL 4]],Catálogo!A:B,2,FALSE),"")</f>
        <v/>
      </c>
      <c r="AB372" s="5"/>
      <c r="AC372" s="6"/>
      <c r="AD372" s="5"/>
      <c r="AE372" s="5"/>
      <c r="AF372" s="5" t="str">
        <f>IF(ActividadesCom[[#This Row],[NIVEL 5]]&lt;&gt;0,VLOOKUP(ActividadesCom[[#This Row],[NIVEL 5]],Catálogo!A:B,2,FALSE),"")</f>
        <v/>
      </c>
      <c r="AG372" s="5"/>
      <c r="AH372" s="2"/>
    </row>
    <row r="373" spans="1:34" ht="30" hidden="1" customHeight="1" x14ac:dyDescent="0.25">
      <c r="A373" s="7">
        <v>13470548</v>
      </c>
      <c r="B373" s="6" t="str">
        <f>VLOOKUP(ActividadesCom[[#This Row],[NO. DE CONTROL]],'LISTADO ESTUDIANTES'!A:C,2,FALSE)</f>
        <v>JIMENEZ LOPEZ ELIAS</v>
      </c>
      <c r="C373" s="6" t="str">
        <f>VLOOKUP(ActividadesCom[[#This Row],[NO. DE CONTROL]],'LISTADO ESTUDIANTES'!A:C,3,FALSE)</f>
        <v>INGENIERIA EN GESTION EMPRESARIAL</v>
      </c>
      <c r="D373" s="5" t="str">
        <f>VLOOKUP(ActividadesCom[[#This Row],[NO. DE CONTROL]],'LISTADO ESTUDIANTES'!A:D,4,FALSE)</f>
        <v>BAJA</v>
      </c>
      <c r="E373" s="5">
        <f>SUM(ActividadesCom[[#This Row],[CRÉD. 1]],ActividadesCom[[#This Row],[CRÉD. 2]],ActividadesCom[[#This Row],[CRÉD. 3]],ActividadesCom[[#This Row],[CRÉD. 4]],ActividadesCom[[#This Row],[CRÉD. 5]])</f>
        <v>0</v>
      </c>
      <c r="F373" s="17" t="str">
        <f>IF(ActividadesCom[[#This Row],[ÚLTIMO SEMESTRE CON CRÉDITOS]]&gt;0,ROUND(AVERAGE(ActividadesCom[[#This Row],[VALOR NIVEL 5]],ActividadesCom[[#This Row],[VALOR NIVEL 4]],ActividadesCom[[#This Row],[VALOR NIVEL 3]],ActividadesCom[[#This Row],[VALOR NIVEL 2]],ActividadesCom[[#This Row],[VALOR NIVEL 1]]),0),"")</f>
        <v/>
      </c>
      <c r="G373" s="5" t="str">
        <f>IF(ActividadesCom[[#This Row],[PROMEDIO]]="","",IF(ActividadesCom[[#This Row],[PROMEDIO]]&gt;=4,"EXCELENTE",IF(ActividadesCom[[#This Row],[PROMEDIO]]&gt;=3,"NOTABLE",IF(ActividadesCom[[#This Row],[PROMEDIO]]&gt;=2,"BUENO",IF(ActividadesCom[[#This Row],[PROMEDIO]]=1,"SUFICIENTE","")))))</f>
        <v/>
      </c>
      <c r="H373" s="5">
        <f>MAX(ActividadesCom[[#This Row],[PERÍODO 1]],ActividadesCom[[#This Row],[PERÍODO 2]],ActividadesCom[[#This Row],[PERÍODO 3]],ActividadesCom[[#This Row],[PERÍODO 4]],ActividadesCom[[#This Row],[PERÍODO 5]])</f>
        <v>0</v>
      </c>
      <c r="I373" s="6"/>
      <c r="J373" s="5"/>
      <c r="K373" s="5"/>
      <c r="L373" s="5" t="str">
        <f>IF(ActividadesCom[[#This Row],[NIVEL 1]]&lt;&gt;0,VLOOKUP(ActividadesCom[[#This Row],[NIVEL 1]],Catálogo!A:B,2,FALSE),"")</f>
        <v/>
      </c>
      <c r="M373" s="5"/>
      <c r="N373" s="6"/>
      <c r="O373" s="5"/>
      <c r="P373" s="5"/>
      <c r="Q373" s="5" t="str">
        <f>IF(ActividadesCom[[#This Row],[NIVEL 2]]&lt;&gt;0,VLOOKUP(ActividadesCom[[#This Row],[NIVEL 2]],Catálogo!A:B,2,FALSE),"")</f>
        <v/>
      </c>
      <c r="R373" s="5"/>
      <c r="S373" s="6"/>
      <c r="T373" s="5"/>
      <c r="U373" s="5"/>
      <c r="V373" s="5" t="str">
        <f>IF(ActividadesCom[[#This Row],[NIVEL 3]]&lt;&gt;0,VLOOKUP(ActividadesCom[[#This Row],[NIVEL 3]],Catálogo!A:B,2,FALSE),"")</f>
        <v/>
      </c>
      <c r="W373" s="5"/>
      <c r="X373" s="6"/>
      <c r="Y373" s="5"/>
      <c r="Z373" s="5"/>
      <c r="AA373" s="5" t="str">
        <f>IF(ActividadesCom[[#This Row],[NIVEL 4]]&lt;&gt;0,VLOOKUP(ActividadesCom[[#This Row],[NIVEL 4]],Catálogo!A:B,2,FALSE),"")</f>
        <v/>
      </c>
      <c r="AB373" s="5"/>
      <c r="AC373" s="6"/>
      <c r="AD373" s="5"/>
      <c r="AE373" s="5"/>
      <c r="AF373" s="5" t="str">
        <f>IF(ActividadesCom[[#This Row],[NIVEL 5]]&lt;&gt;0,VLOOKUP(ActividadesCom[[#This Row],[NIVEL 5]],Catálogo!A:B,2,FALSE),"")</f>
        <v/>
      </c>
      <c r="AG373" s="5"/>
      <c r="AH373" s="2"/>
    </row>
    <row r="374" spans="1:34" ht="30" hidden="1" customHeight="1" x14ac:dyDescent="0.25">
      <c r="A374" s="7">
        <v>13470549</v>
      </c>
      <c r="B374" s="6" t="str">
        <f>VLOOKUP(ActividadesCom[[#This Row],[NO. DE CONTROL]],'LISTADO ESTUDIANTES'!A:C,2,FALSE)</f>
        <v>ORTEGA QUIJANO ADRIAN EDUARDO</v>
      </c>
      <c r="C374" s="6" t="str">
        <f>VLOOKUP(ActividadesCom[[#This Row],[NO. DE CONTROL]],'LISTADO ESTUDIANTES'!A:C,3,FALSE)</f>
        <v>INGENIERIA CIVIL</v>
      </c>
      <c r="D374" s="5" t="str">
        <f>VLOOKUP(ActividadesCom[[#This Row],[NO. DE CONTROL]],'LISTADO ESTUDIANTES'!A:D,4,FALSE)</f>
        <v>BAJA</v>
      </c>
      <c r="E374" s="5">
        <f>SUM(ActividadesCom[[#This Row],[CRÉD. 1]],ActividadesCom[[#This Row],[CRÉD. 2]],ActividadesCom[[#This Row],[CRÉD. 3]],ActividadesCom[[#This Row],[CRÉD. 4]],ActividadesCom[[#This Row],[CRÉD. 5]])</f>
        <v>5</v>
      </c>
      <c r="F374" s="17">
        <f>IF(ActividadesCom[[#This Row],[ÚLTIMO SEMESTRE CON CRÉDITOS]]&gt;0,ROUND(AVERAGE(ActividadesCom[[#This Row],[VALOR NIVEL 5]],ActividadesCom[[#This Row],[VALOR NIVEL 4]],ActividadesCom[[#This Row],[VALOR NIVEL 3]],ActividadesCom[[#This Row],[VALOR NIVEL 2]],ActividadesCom[[#This Row],[VALOR NIVEL 1]]),0),"")</f>
        <v>2</v>
      </c>
      <c r="G374" s="5" t="str">
        <f>IF(ActividadesCom[[#This Row],[PROMEDIO]]="","",IF(ActividadesCom[[#This Row],[PROMEDIO]]&gt;=4,"EXCELENTE",IF(ActividadesCom[[#This Row],[PROMEDIO]]&gt;=3,"NOTABLE",IF(ActividadesCom[[#This Row],[PROMEDIO]]&gt;=2,"BUENO",IF(ActividadesCom[[#This Row],[PROMEDIO]]=1,"SUFICIENTE","")))))</f>
        <v>BUENO</v>
      </c>
      <c r="H374" s="5">
        <f>MAX(ActividadesCom[[#This Row],[PERÍODO 1]],ActividadesCom[[#This Row],[PERÍODO 2]],ActividadesCom[[#This Row],[PERÍODO 3]],ActividadesCom[[#This Row],[PERÍODO 4]],ActividadesCom[[#This Row],[PERÍODO 5]])</f>
        <v>20181</v>
      </c>
      <c r="I374" s="6" t="s">
        <v>596</v>
      </c>
      <c r="J374" s="5">
        <v>20181</v>
      </c>
      <c r="K374" s="5" t="s">
        <v>4009</v>
      </c>
      <c r="L374" s="5">
        <f>IF(ActividadesCom[[#This Row],[NIVEL 1]]&lt;&gt;0,VLOOKUP(ActividadesCom[[#This Row],[NIVEL 1]],Catálogo!A:B,2,FALSE),"")</f>
        <v>2</v>
      </c>
      <c r="M374" s="5">
        <v>1</v>
      </c>
      <c r="N374" s="6" t="s">
        <v>597</v>
      </c>
      <c r="O374" s="5">
        <v>20181</v>
      </c>
      <c r="P374" s="5" t="s">
        <v>4009</v>
      </c>
      <c r="Q374" s="5">
        <f>IF(ActividadesCom[[#This Row],[NIVEL 2]]&lt;&gt;0,VLOOKUP(ActividadesCom[[#This Row],[NIVEL 2]],Catálogo!A:B,2,FALSE),"")</f>
        <v>2</v>
      </c>
      <c r="R374" s="5">
        <v>1</v>
      </c>
      <c r="S374" s="6" t="s">
        <v>598</v>
      </c>
      <c r="T374" s="5">
        <v>20171</v>
      </c>
      <c r="U374" s="5" t="s">
        <v>4009</v>
      </c>
      <c r="V374" s="5">
        <f>IF(ActividadesCom[[#This Row],[NIVEL 3]]&lt;&gt;0,VLOOKUP(ActividadesCom[[#This Row],[NIVEL 3]],Catálogo!A:B,2,FALSE),"")</f>
        <v>2</v>
      </c>
      <c r="W374" s="5">
        <v>1</v>
      </c>
      <c r="X374" s="6" t="s">
        <v>55</v>
      </c>
      <c r="Y374" s="5">
        <v>20133</v>
      </c>
      <c r="Z374" s="5" t="s">
        <v>4009</v>
      </c>
      <c r="AA374" s="5">
        <f>IF(ActividadesCom[[#This Row],[NIVEL 4]]&lt;&gt;0,VLOOKUP(ActividadesCom[[#This Row],[NIVEL 4]],Catálogo!A:B,2,FALSE),"")</f>
        <v>2</v>
      </c>
      <c r="AB374" s="5">
        <v>1</v>
      </c>
      <c r="AC374" s="6" t="s">
        <v>2</v>
      </c>
      <c r="AD374" s="5">
        <v>20163</v>
      </c>
      <c r="AE374" s="5" t="s">
        <v>4009</v>
      </c>
      <c r="AF374" s="5">
        <f>IF(ActividadesCom[[#This Row],[NIVEL 5]]&lt;&gt;0,VLOOKUP(ActividadesCom[[#This Row],[NIVEL 5]],Catálogo!A:B,2,FALSE),"")</f>
        <v>2</v>
      </c>
      <c r="AG374" s="5">
        <v>1</v>
      </c>
      <c r="AH374" s="2"/>
    </row>
    <row r="375" spans="1:34" ht="30" hidden="1" customHeight="1" x14ac:dyDescent="0.25">
      <c r="A375" s="7">
        <v>13470550</v>
      </c>
      <c r="B375" s="6" t="str">
        <f>VLOOKUP(ActividadesCom[[#This Row],[NO. DE CONTROL]],'LISTADO ESTUDIANTES'!A:C,2,FALSE)</f>
        <v>HERNANDEZ CARDOZO JORGE CARLOS</v>
      </c>
      <c r="C375" s="6" t="str">
        <f>VLOOKUP(ActividadesCom[[#This Row],[NO. DE CONTROL]],'LISTADO ESTUDIANTES'!A:C,3,FALSE)</f>
        <v>INGENIERIA AMBIENTAL</v>
      </c>
      <c r="D375" s="5" t="str">
        <f>VLOOKUP(ActividadesCom[[#This Row],[NO. DE CONTROL]],'LISTADO ESTUDIANTES'!A:D,4,FALSE)</f>
        <v>BAJA</v>
      </c>
      <c r="E375" s="5">
        <f>SUM(ActividadesCom[[#This Row],[CRÉD. 1]],ActividadesCom[[#This Row],[CRÉD. 2]],ActividadesCom[[#This Row],[CRÉD. 3]],ActividadesCom[[#This Row],[CRÉD. 4]],ActividadesCom[[#This Row],[CRÉD. 5]])</f>
        <v>0</v>
      </c>
      <c r="F375" s="17" t="str">
        <f>IF(ActividadesCom[[#This Row],[ÚLTIMO SEMESTRE CON CRÉDITOS]]&gt;0,ROUND(AVERAGE(ActividadesCom[[#This Row],[VALOR NIVEL 5]],ActividadesCom[[#This Row],[VALOR NIVEL 4]],ActividadesCom[[#This Row],[VALOR NIVEL 3]],ActividadesCom[[#This Row],[VALOR NIVEL 2]],ActividadesCom[[#This Row],[VALOR NIVEL 1]]),0),"")</f>
        <v/>
      </c>
      <c r="G375" s="5" t="str">
        <f>IF(ActividadesCom[[#This Row],[PROMEDIO]]="","",IF(ActividadesCom[[#This Row],[PROMEDIO]]&gt;=4,"EXCELENTE",IF(ActividadesCom[[#This Row],[PROMEDIO]]&gt;=3,"NOTABLE",IF(ActividadesCom[[#This Row],[PROMEDIO]]&gt;=2,"BUENO",IF(ActividadesCom[[#This Row],[PROMEDIO]]=1,"SUFICIENTE","")))))</f>
        <v/>
      </c>
      <c r="H375" s="5">
        <f>MAX(ActividadesCom[[#This Row],[PERÍODO 1]],ActividadesCom[[#This Row],[PERÍODO 2]],ActividadesCom[[#This Row],[PERÍODO 3]],ActividadesCom[[#This Row],[PERÍODO 4]],ActividadesCom[[#This Row],[PERÍODO 5]])</f>
        <v>0</v>
      </c>
      <c r="I375" s="6"/>
      <c r="J375" s="5"/>
      <c r="K375" s="5"/>
      <c r="L375" s="5" t="str">
        <f>IF(ActividadesCom[[#This Row],[NIVEL 1]]&lt;&gt;0,VLOOKUP(ActividadesCom[[#This Row],[NIVEL 1]],Catálogo!A:B,2,FALSE),"")</f>
        <v/>
      </c>
      <c r="M375" s="5"/>
      <c r="N375" s="6"/>
      <c r="O375" s="5"/>
      <c r="P375" s="5"/>
      <c r="Q375" s="5" t="str">
        <f>IF(ActividadesCom[[#This Row],[NIVEL 2]]&lt;&gt;0,VLOOKUP(ActividadesCom[[#This Row],[NIVEL 2]],Catálogo!A:B,2,FALSE),"")</f>
        <v/>
      </c>
      <c r="R375" s="5"/>
      <c r="S375" s="6"/>
      <c r="T375" s="5"/>
      <c r="U375" s="5"/>
      <c r="V375" s="5" t="str">
        <f>IF(ActividadesCom[[#This Row],[NIVEL 3]]&lt;&gt;0,VLOOKUP(ActividadesCom[[#This Row],[NIVEL 3]],Catálogo!A:B,2,FALSE),"")</f>
        <v/>
      </c>
      <c r="W375" s="5"/>
      <c r="X375" s="6"/>
      <c r="Y375" s="5"/>
      <c r="Z375" s="5"/>
      <c r="AA375" s="5" t="str">
        <f>IF(ActividadesCom[[#This Row],[NIVEL 4]]&lt;&gt;0,VLOOKUP(ActividadesCom[[#This Row],[NIVEL 4]],Catálogo!A:B,2,FALSE),"")</f>
        <v/>
      </c>
      <c r="AB375" s="5"/>
      <c r="AC375" s="6"/>
      <c r="AD375" s="5"/>
      <c r="AE375" s="5"/>
      <c r="AF375" s="5" t="str">
        <f>IF(ActividadesCom[[#This Row],[NIVEL 5]]&lt;&gt;0,VLOOKUP(ActividadesCom[[#This Row],[NIVEL 5]],Catálogo!A:B,2,FALSE),"")</f>
        <v/>
      </c>
      <c r="AG375" s="5"/>
      <c r="AH375" s="2"/>
    </row>
    <row r="376" spans="1:34" ht="30" hidden="1" customHeight="1" x14ac:dyDescent="0.25">
      <c r="A376" s="7">
        <v>13470551</v>
      </c>
      <c r="B376" s="6" t="str">
        <f>VLOOKUP(ActividadesCom[[#This Row],[NO. DE CONTROL]],'LISTADO ESTUDIANTES'!A:C,2,FALSE)</f>
        <v>DE LA CRUZ MENDOZA JUAN ARGENIS</v>
      </c>
      <c r="C376" s="6" t="str">
        <f>VLOOKUP(ActividadesCom[[#This Row],[NO. DE CONTROL]],'LISTADO ESTUDIANTES'!A:C,3,FALSE)</f>
        <v>INGENIERIA MECANICA</v>
      </c>
      <c r="D376" s="5" t="str">
        <f>VLOOKUP(ActividadesCom[[#This Row],[NO. DE CONTROL]],'LISTADO ESTUDIANTES'!A:D,4,FALSE)</f>
        <v>BAJA</v>
      </c>
      <c r="E376" s="5">
        <f>SUM(ActividadesCom[[#This Row],[CRÉD. 1]],ActividadesCom[[#This Row],[CRÉD. 2]],ActividadesCom[[#This Row],[CRÉD. 3]],ActividadesCom[[#This Row],[CRÉD. 4]],ActividadesCom[[#This Row],[CRÉD. 5]])</f>
        <v>0</v>
      </c>
      <c r="F376" s="17" t="str">
        <f>IF(ActividadesCom[[#This Row],[ÚLTIMO SEMESTRE CON CRÉDITOS]]&gt;0,ROUND(AVERAGE(ActividadesCom[[#This Row],[VALOR NIVEL 5]],ActividadesCom[[#This Row],[VALOR NIVEL 4]],ActividadesCom[[#This Row],[VALOR NIVEL 3]],ActividadesCom[[#This Row],[VALOR NIVEL 2]],ActividadesCom[[#This Row],[VALOR NIVEL 1]]),0),"")</f>
        <v/>
      </c>
      <c r="G376" s="5" t="str">
        <f>IF(ActividadesCom[[#This Row],[PROMEDIO]]="","",IF(ActividadesCom[[#This Row],[PROMEDIO]]&gt;=4,"EXCELENTE",IF(ActividadesCom[[#This Row],[PROMEDIO]]&gt;=3,"NOTABLE",IF(ActividadesCom[[#This Row],[PROMEDIO]]&gt;=2,"BUENO",IF(ActividadesCom[[#This Row],[PROMEDIO]]=1,"SUFICIENTE","")))))</f>
        <v/>
      </c>
      <c r="H376" s="5">
        <f>MAX(ActividadesCom[[#This Row],[PERÍODO 1]],ActividadesCom[[#This Row],[PERÍODO 2]],ActividadesCom[[#This Row],[PERÍODO 3]],ActividadesCom[[#This Row],[PERÍODO 4]],ActividadesCom[[#This Row],[PERÍODO 5]])</f>
        <v>0</v>
      </c>
      <c r="I376" s="6"/>
      <c r="J376" s="5"/>
      <c r="K376" s="5"/>
      <c r="L376" s="5" t="str">
        <f>IF(ActividadesCom[[#This Row],[NIVEL 1]]&lt;&gt;0,VLOOKUP(ActividadesCom[[#This Row],[NIVEL 1]],Catálogo!A:B,2,FALSE),"")</f>
        <v/>
      </c>
      <c r="M376" s="5"/>
      <c r="N376" s="6"/>
      <c r="O376" s="5"/>
      <c r="P376" s="5"/>
      <c r="Q376" s="5" t="str">
        <f>IF(ActividadesCom[[#This Row],[NIVEL 2]]&lt;&gt;0,VLOOKUP(ActividadesCom[[#This Row],[NIVEL 2]],Catálogo!A:B,2,FALSE),"")</f>
        <v/>
      </c>
      <c r="R376" s="5"/>
      <c r="S376" s="6"/>
      <c r="T376" s="5"/>
      <c r="U376" s="5"/>
      <c r="V376" s="5" t="str">
        <f>IF(ActividadesCom[[#This Row],[NIVEL 3]]&lt;&gt;0,VLOOKUP(ActividadesCom[[#This Row],[NIVEL 3]],Catálogo!A:B,2,FALSE),"")</f>
        <v/>
      </c>
      <c r="W376" s="5"/>
      <c r="X376" s="6"/>
      <c r="Y376" s="5"/>
      <c r="Z376" s="5"/>
      <c r="AA376" s="5" t="str">
        <f>IF(ActividadesCom[[#This Row],[NIVEL 4]]&lt;&gt;0,VLOOKUP(ActividadesCom[[#This Row],[NIVEL 4]],Catálogo!A:B,2,FALSE),"")</f>
        <v/>
      </c>
      <c r="AB376" s="5"/>
      <c r="AC376" s="6"/>
      <c r="AD376" s="5"/>
      <c r="AE376" s="5"/>
      <c r="AF376" s="5" t="str">
        <f>IF(ActividadesCom[[#This Row],[NIVEL 5]]&lt;&gt;0,VLOOKUP(ActividadesCom[[#This Row],[NIVEL 5]],Catálogo!A:B,2,FALSE),"")</f>
        <v/>
      </c>
      <c r="AG376" s="5"/>
      <c r="AH376" s="2"/>
    </row>
    <row r="377" spans="1:34" ht="30" hidden="1" customHeight="1" x14ac:dyDescent="0.25">
      <c r="A377" s="7">
        <v>13470553</v>
      </c>
      <c r="B377" s="6" t="str">
        <f>VLOOKUP(ActividadesCom[[#This Row],[NO. DE CONTROL]],'LISTADO ESTUDIANTES'!A:C,2,FALSE)</f>
        <v>ARCOS GUZMAN ROBERTO CARLOS</v>
      </c>
      <c r="C377" s="6" t="str">
        <f>VLOOKUP(ActividadesCom[[#This Row],[NO. DE CONTROL]],'LISTADO ESTUDIANTES'!A:C,3,FALSE)</f>
        <v>INGENIERIA AMBIENTAL</v>
      </c>
      <c r="D377" s="5" t="str">
        <f>VLOOKUP(ActividadesCom[[#This Row],[NO. DE CONTROL]],'LISTADO ESTUDIANTES'!A:D,4,FALSE)</f>
        <v>BAJA</v>
      </c>
      <c r="E377" s="5">
        <f>SUM(ActividadesCom[[#This Row],[CRÉD. 1]],ActividadesCom[[#This Row],[CRÉD. 2]],ActividadesCom[[#This Row],[CRÉD. 3]],ActividadesCom[[#This Row],[CRÉD. 4]],ActividadesCom[[#This Row],[CRÉD. 5]])</f>
        <v>0</v>
      </c>
      <c r="F377" s="17" t="str">
        <f>IF(ActividadesCom[[#This Row],[ÚLTIMO SEMESTRE CON CRÉDITOS]]&gt;0,ROUND(AVERAGE(ActividadesCom[[#This Row],[VALOR NIVEL 5]],ActividadesCom[[#This Row],[VALOR NIVEL 4]],ActividadesCom[[#This Row],[VALOR NIVEL 3]],ActividadesCom[[#This Row],[VALOR NIVEL 2]],ActividadesCom[[#This Row],[VALOR NIVEL 1]]),0),"")</f>
        <v/>
      </c>
      <c r="G377" s="5" t="str">
        <f>IF(ActividadesCom[[#This Row],[PROMEDIO]]="","",IF(ActividadesCom[[#This Row],[PROMEDIO]]&gt;=4,"EXCELENTE",IF(ActividadesCom[[#This Row],[PROMEDIO]]&gt;=3,"NOTABLE",IF(ActividadesCom[[#This Row],[PROMEDIO]]&gt;=2,"BUENO",IF(ActividadesCom[[#This Row],[PROMEDIO]]=1,"SUFICIENTE","")))))</f>
        <v/>
      </c>
      <c r="H377" s="5">
        <f>MAX(ActividadesCom[[#This Row],[PERÍODO 1]],ActividadesCom[[#This Row],[PERÍODO 2]],ActividadesCom[[#This Row],[PERÍODO 3]],ActividadesCom[[#This Row],[PERÍODO 4]],ActividadesCom[[#This Row],[PERÍODO 5]])</f>
        <v>0</v>
      </c>
      <c r="I377" s="6"/>
      <c r="J377" s="5"/>
      <c r="K377" s="5"/>
      <c r="L377" s="5" t="str">
        <f>IF(ActividadesCom[[#This Row],[NIVEL 1]]&lt;&gt;0,VLOOKUP(ActividadesCom[[#This Row],[NIVEL 1]],Catálogo!A:B,2,FALSE),"")</f>
        <v/>
      </c>
      <c r="M377" s="5"/>
      <c r="N377" s="6"/>
      <c r="O377" s="5"/>
      <c r="P377" s="5"/>
      <c r="Q377" s="5" t="str">
        <f>IF(ActividadesCom[[#This Row],[NIVEL 2]]&lt;&gt;0,VLOOKUP(ActividadesCom[[#This Row],[NIVEL 2]],Catálogo!A:B,2,FALSE),"")</f>
        <v/>
      </c>
      <c r="R377" s="5"/>
      <c r="S377" s="6"/>
      <c r="T377" s="5"/>
      <c r="U377" s="5"/>
      <c r="V377" s="5" t="str">
        <f>IF(ActividadesCom[[#This Row],[NIVEL 3]]&lt;&gt;0,VLOOKUP(ActividadesCom[[#This Row],[NIVEL 3]],Catálogo!A:B,2,FALSE),"")</f>
        <v/>
      </c>
      <c r="W377" s="5"/>
      <c r="X377" s="6"/>
      <c r="Y377" s="5"/>
      <c r="Z377" s="5"/>
      <c r="AA377" s="5" t="str">
        <f>IF(ActividadesCom[[#This Row],[NIVEL 4]]&lt;&gt;0,VLOOKUP(ActividadesCom[[#This Row],[NIVEL 4]],Catálogo!A:B,2,FALSE),"")</f>
        <v/>
      </c>
      <c r="AB377" s="5"/>
      <c r="AC377" s="6"/>
      <c r="AD377" s="5"/>
      <c r="AE377" s="5"/>
      <c r="AF377" s="5" t="str">
        <f>IF(ActividadesCom[[#This Row],[NIVEL 5]]&lt;&gt;0,VLOOKUP(ActividadesCom[[#This Row],[NIVEL 5]],Catálogo!A:B,2,FALSE),"")</f>
        <v/>
      </c>
      <c r="AG377" s="5"/>
      <c r="AH377" s="2"/>
    </row>
    <row r="378" spans="1:34" ht="30" hidden="1" customHeight="1" x14ac:dyDescent="0.25">
      <c r="A378" s="7">
        <v>13470554</v>
      </c>
      <c r="B378" s="6" t="str">
        <f>VLOOKUP(ActividadesCom[[#This Row],[NO. DE CONTROL]],'LISTADO ESTUDIANTES'!A:C,2,FALSE)</f>
        <v>MARTINEZ MEDINA EDUARDO DEL CARMEN</v>
      </c>
      <c r="C378" s="6" t="str">
        <f>VLOOKUP(ActividadesCom[[#This Row],[NO. DE CONTROL]],'LISTADO ESTUDIANTES'!A:C,3,FALSE)</f>
        <v>INGENIERIA INDUSTRIAL</v>
      </c>
      <c r="D378" s="5" t="str">
        <f>VLOOKUP(ActividadesCom[[#This Row],[NO. DE CONTROL]],'LISTADO ESTUDIANTES'!A:D,4,FALSE)</f>
        <v>BAJA</v>
      </c>
      <c r="E378" s="5">
        <f>SUM(ActividadesCom[[#This Row],[CRÉD. 1]],ActividadesCom[[#This Row],[CRÉD. 2]],ActividadesCom[[#This Row],[CRÉD. 3]],ActividadesCom[[#This Row],[CRÉD. 4]],ActividadesCom[[#This Row],[CRÉD. 5]])</f>
        <v>1</v>
      </c>
      <c r="F378" s="17">
        <f>IF(ActividadesCom[[#This Row],[ÚLTIMO SEMESTRE CON CRÉDITOS]]&gt;0,ROUND(AVERAGE(ActividadesCom[[#This Row],[VALOR NIVEL 5]],ActividadesCom[[#This Row],[VALOR NIVEL 4]],ActividadesCom[[#This Row],[VALOR NIVEL 3]],ActividadesCom[[#This Row],[VALOR NIVEL 2]],ActividadesCom[[#This Row],[VALOR NIVEL 1]]),0),"")</f>
        <v>2</v>
      </c>
      <c r="G378" s="5" t="str">
        <f>IF(ActividadesCom[[#This Row],[PROMEDIO]]="","",IF(ActividadesCom[[#This Row],[PROMEDIO]]&gt;=4,"EXCELENTE",IF(ActividadesCom[[#This Row],[PROMEDIO]]&gt;=3,"NOTABLE",IF(ActividadesCom[[#This Row],[PROMEDIO]]&gt;=2,"BUENO",IF(ActividadesCom[[#This Row],[PROMEDIO]]=1,"SUFICIENTE","")))))</f>
        <v>BUENO</v>
      </c>
      <c r="H378" s="5">
        <f>MAX(ActividadesCom[[#This Row],[PERÍODO 1]],ActividadesCom[[#This Row],[PERÍODO 2]],ActividadesCom[[#This Row],[PERÍODO 3]],ActividadesCom[[#This Row],[PERÍODO 4]],ActividadesCom[[#This Row],[PERÍODO 5]])</f>
        <v>20141</v>
      </c>
      <c r="I378" s="6" t="s">
        <v>148</v>
      </c>
      <c r="J378" s="5">
        <v>20141</v>
      </c>
      <c r="K378" s="5" t="s">
        <v>4009</v>
      </c>
      <c r="L378" s="5">
        <f>IF(ActividadesCom[[#This Row],[NIVEL 1]]&lt;&gt;0,VLOOKUP(ActividadesCom[[#This Row],[NIVEL 1]],Catálogo!A:B,2,FALSE),"")</f>
        <v>2</v>
      </c>
      <c r="M378" s="5">
        <v>1</v>
      </c>
      <c r="N378" s="6"/>
      <c r="O378" s="5"/>
      <c r="P378" s="5"/>
      <c r="Q378" s="5" t="str">
        <f>IF(ActividadesCom[[#This Row],[NIVEL 2]]&lt;&gt;0,VLOOKUP(ActividadesCom[[#This Row],[NIVEL 2]],Catálogo!A:B,2,FALSE),"")</f>
        <v/>
      </c>
      <c r="R378" s="5"/>
      <c r="S378" s="6"/>
      <c r="T378" s="5"/>
      <c r="U378" s="5"/>
      <c r="V378" s="5" t="str">
        <f>IF(ActividadesCom[[#This Row],[NIVEL 3]]&lt;&gt;0,VLOOKUP(ActividadesCom[[#This Row],[NIVEL 3]],Catálogo!A:B,2,FALSE),"")</f>
        <v/>
      </c>
      <c r="W378" s="5"/>
      <c r="X378" s="6"/>
      <c r="Y378" s="5"/>
      <c r="Z378" s="5"/>
      <c r="AA378" s="5" t="str">
        <f>IF(ActividadesCom[[#This Row],[NIVEL 4]]&lt;&gt;0,VLOOKUP(ActividadesCom[[#This Row],[NIVEL 4]],Catálogo!A:B,2,FALSE),"")</f>
        <v/>
      </c>
      <c r="AB378" s="5"/>
      <c r="AC378" s="6"/>
      <c r="AD378" s="5"/>
      <c r="AE378" s="5"/>
      <c r="AF378" s="5" t="str">
        <f>IF(ActividadesCom[[#This Row],[NIVEL 5]]&lt;&gt;0,VLOOKUP(ActividadesCom[[#This Row],[NIVEL 5]],Catálogo!A:B,2,FALSE),"")</f>
        <v/>
      </c>
      <c r="AG378" s="5"/>
      <c r="AH378" s="2"/>
    </row>
    <row r="379" spans="1:34" ht="30" hidden="1" customHeight="1" x14ac:dyDescent="0.25">
      <c r="A379" s="7">
        <v>13470555</v>
      </c>
      <c r="B379" s="6" t="str">
        <f>VLOOKUP(ActividadesCom[[#This Row],[NO. DE CONTROL]],'LISTADO ESTUDIANTES'!A:C,2,FALSE)</f>
        <v>POOT GODOY CARLOS GUADALUPE</v>
      </c>
      <c r="C379" s="6" t="str">
        <f>VLOOKUP(ActividadesCom[[#This Row],[NO. DE CONTROL]],'LISTADO ESTUDIANTES'!A:C,3,FALSE)</f>
        <v>INGENIERIA EN GESTION EMPRESARIAL</v>
      </c>
      <c r="D379" s="5" t="str">
        <f>VLOOKUP(ActividadesCom[[#This Row],[NO. DE CONTROL]],'LISTADO ESTUDIANTES'!A:D,4,FALSE)</f>
        <v>BAJA</v>
      </c>
      <c r="E379" s="5">
        <f>SUM(ActividadesCom[[#This Row],[CRÉD. 1]],ActividadesCom[[#This Row],[CRÉD. 2]],ActividadesCom[[#This Row],[CRÉD. 3]],ActividadesCom[[#This Row],[CRÉD. 4]],ActividadesCom[[#This Row],[CRÉD. 5]])</f>
        <v>0</v>
      </c>
      <c r="F379" s="17" t="str">
        <f>IF(ActividadesCom[[#This Row],[ÚLTIMO SEMESTRE CON CRÉDITOS]]&gt;0,ROUND(AVERAGE(ActividadesCom[[#This Row],[VALOR NIVEL 5]],ActividadesCom[[#This Row],[VALOR NIVEL 4]],ActividadesCom[[#This Row],[VALOR NIVEL 3]],ActividadesCom[[#This Row],[VALOR NIVEL 2]],ActividadesCom[[#This Row],[VALOR NIVEL 1]]),0),"")</f>
        <v/>
      </c>
      <c r="G379" s="5" t="str">
        <f>IF(ActividadesCom[[#This Row],[PROMEDIO]]="","",IF(ActividadesCom[[#This Row],[PROMEDIO]]&gt;=4,"EXCELENTE",IF(ActividadesCom[[#This Row],[PROMEDIO]]&gt;=3,"NOTABLE",IF(ActividadesCom[[#This Row],[PROMEDIO]]&gt;=2,"BUENO",IF(ActividadesCom[[#This Row],[PROMEDIO]]=1,"SUFICIENTE","")))))</f>
        <v/>
      </c>
      <c r="H379" s="5">
        <f>MAX(ActividadesCom[[#This Row],[PERÍODO 1]],ActividadesCom[[#This Row],[PERÍODO 2]],ActividadesCom[[#This Row],[PERÍODO 3]],ActividadesCom[[#This Row],[PERÍODO 4]],ActividadesCom[[#This Row],[PERÍODO 5]])</f>
        <v>0</v>
      </c>
      <c r="I379" s="6"/>
      <c r="J379" s="5"/>
      <c r="K379" s="5"/>
      <c r="L379" s="5" t="str">
        <f>IF(ActividadesCom[[#This Row],[NIVEL 1]]&lt;&gt;0,VLOOKUP(ActividadesCom[[#This Row],[NIVEL 1]],Catálogo!A:B,2,FALSE),"")</f>
        <v/>
      </c>
      <c r="M379" s="5"/>
      <c r="N379" s="6"/>
      <c r="O379" s="5"/>
      <c r="P379" s="5"/>
      <c r="Q379" s="5" t="str">
        <f>IF(ActividadesCom[[#This Row],[NIVEL 2]]&lt;&gt;0,VLOOKUP(ActividadesCom[[#This Row],[NIVEL 2]],Catálogo!A:B,2,FALSE),"")</f>
        <v/>
      </c>
      <c r="R379" s="5"/>
      <c r="S379" s="6"/>
      <c r="T379" s="5"/>
      <c r="U379" s="5"/>
      <c r="V379" s="5" t="str">
        <f>IF(ActividadesCom[[#This Row],[NIVEL 3]]&lt;&gt;0,VLOOKUP(ActividadesCom[[#This Row],[NIVEL 3]],Catálogo!A:B,2,FALSE),"")</f>
        <v/>
      </c>
      <c r="W379" s="5"/>
      <c r="X379" s="6"/>
      <c r="Y379" s="5"/>
      <c r="Z379" s="5"/>
      <c r="AA379" s="5" t="str">
        <f>IF(ActividadesCom[[#This Row],[NIVEL 4]]&lt;&gt;0,VLOOKUP(ActividadesCom[[#This Row],[NIVEL 4]],Catálogo!A:B,2,FALSE),"")</f>
        <v/>
      </c>
      <c r="AB379" s="5"/>
      <c r="AC379" s="6"/>
      <c r="AD379" s="5"/>
      <c r="AE379" s="5"/>
      <c r="AF379" s="5" t="str">
        <f>IF(ActividadesCom[[#This Row],[NIVEL 5]]&lt;&gt;0,VLOOKUP(ActividadesCom[[#This Row],[NIVEL 5]],Catálogo!A:B,2,FALSE),"")</f>
        <v/>
      </c>
      <c r="AG379" s="5"/>
      <c r="AH379" s="2"/>
    </row>
    <row r="380" spans="1:34" ht="30" hidden="1" customHeight="1" x14ac:dyDescent="0.25">
      <c r="A380" s="7">
        <v>13470558</v>
      </c>
      <c r="B380" s="6" t="str">
        <f>VLOOKUP(ActividadesCom[[#This Row],[NO. DE CONTROL]],'LISTADO ESTUDIANTES'!A:C,2,FALSE)</f>
        <v>MAY CANUL ADRIAN HUMBERTO</v>
      </c>
      <c r="C380" s="6" t="str">
        <f>VLOOKUP(ActividadesCom[[#This Row],[NO. DE CONTROL]],'LISTADO ESTUDIANTES'!A:C,3,FALSE)</f>
        <v>INGENIERIA MECANICA</v>
      </c>
      <c r="D380" s="5" t="str">
        <f>VLOOKUP(ActividadesCom[[#This Row],[NO. DE CONTROL]],'LISTADO ESTUDIANTES'!A:D,4,FALSE)</f>
        <v>BAJA</v>
      </c>
      <c r="E380" s="5">
        <f>SUM(ActividadesCom[[#This Row],[CRÉD. 1]],ActividadesCom[[#This Row],[CRÉD. 2]],ActividadesCom[[#This Row],[CRÉD. 3]],ActividadesCom[[#This Row],[CRÉD. 4]],ActividadesCom[[#This Row],[CRÉD. 5]])</f>
        <v>5</v>
      </c>
      <c r="F380" s="17">
        <f>IF(ActividadesCom[[#This Row],[ÚLTIMO SEMESTRE CON CRÉDITOS]]&gt;0,ROUND(AVERAGE(ActividadesCom[[#This Row],[VALOR NIVEL 5]],ActividadesCom[[#This Row],[VALOR NIVEL 4]],ActividadesCom[[#This Row],[VALOR NIVEL 3]],ActividadesCom[[#This Row],[VALOR NIVEL 2]],ActividadesCom[[#This Row],[VALOR NIVEL 1]]),0),"")</f>
        <v>2</v>
      </c>
      <c r="G380" s="5" t="str">
        <f>IF(ActividadesCom[[#This Row],[PROMEDIO]]="","",IF(ActividadesCom[[#This Row],[PROMEDIO]]&gt;=4,"EXCELENTE",IF(ActividadesCom[[#This Row],[PROMEDIO]]&gt;=3,"NOTABLE",IF(ActividadesCom[[#This Row],[PROMEDIO]]&gt;=2,"BUENO",IF(ActividadesCom[[#This Row],[PROMEDIO]]=1,"SUFICIENTE","")))))</f>
        <v>BUENO</v>
      </c>
      <c r="H380" s="5">
        <f>MAX(ActividadesCom[[#This Row],[PERÍODO 1]],ActividadesCom[[#This Row],[PERÍODO 2]],ActividadesCom[[#This Row],[PERÍODO 3]],ActividadesCom[[#This Row],[PERÍODO 4]],ActividadesCom[[#This Row],[PERÍODO 5]])</f>
        <v>20191</v>
      </c>
      <c r="I380" s="6" t="s">
        <v>955</v>
      </c>
      <c r="J380" s="5">
        <v>20191</v>
      </c>
      <c r="K380" s="5" t="s">
        <v>4009</v>
      </c>
      <c r="L380" s="5">
        <f>IF(ActividadesCom[[#This Row],[NIVEL 1]]&lt;&gt;0,VLOOKUP(ActividadesCom[[#This Row],[NIVEL 1]],Catálogo!A:B,2,FALSE),"")</f>
        <v>2</v>
      </c>
      <c r="M380" s="5">
        <v>2</v>
      </c>
      <c r="N380" s="6" t="s">
        <v>970</v>
      </c>
      <c r="O380" s="5">
        <v>20161</v>
      </c>
      <c r="P380" s="5" t="s">
        <v>4009</v>
      </c>
      <c r="Q380" s="5">
        <f>IF(ActividadesCom[[#This Row],[NIVEL 2]]&lt;&gt;0,VLOOKUP(ActividadesCom[[#This Row],[NIVEL 2]],Catálogo!A:B,2,FALSE),"")</f>
        <v>2</v>
      </c>
      <c r="R380" s="5">
        <v>1</v>
      </c>
      <c r="S380" s="6"/>
      <c r="T380" s="5"/>
      <c r="U380" s="5"/>
      <c r="V380" s="5" t="str">
        <f>IF(ActividadesCom[[#This Row],[NIVEL 3]]&lt;&gt;0,VLOOKUP(ActividadesCom[[#This Row],[NIVEL 3]],Catálogo!A:B,2,FALSE),"")</f>
        <v/>
      </c>
      <c r="W380" s="5"/>
      <c r="X380" s="6"/>
      <c r="Y380" s="5"/>
      <c r="Z380" s="5"/>
      <c r="AA380" s="5" t="str">
        <f>IF(ActividadesCom[[#This Row],[NIVEL 4]]&lt;&gt;0,VLOOKUP(ActividadesCom[[#This Row],[NIVEL 4]],Catálogo!A:B,2,FALSE),"")</f>
        <v/>
      </c>
      <c r="AB380" s="5"/>
      <c r="AC380" s="6" t="s">
        <v>31</v>
      </c>
      <c r="AD380" s="5" t="s">
        <v>51</v>
      </c>
      <c r="AE380" s="5" t="s">
        <v>4009</v>
      </c>
      <c r="AF380" s="5">
        <f>IF(ActividadesCom[[#This Row],[NIVEL 5]]&lt;&gt;0,VLOOKUP(ActividadesCom[[#This Row],[NIVEL 5]],Catálogo!A:B,2,FALSE),"")</f>
        <v>2</v>
      </c>
      <c r="AG380" s="5">
        <v>2</v>
      </c>
      <c r="AH380" s="2"/>
    </row>
    <row r="381" spans="1:34" ht="30" hidden="1" customHeight="1" x14ac:dyDescent="0.25">
      <c r="A381" s="7">
        <v>13470559</v>
      </c>
      <c r="B381" s="6" t="str">
        <f>VLOOKUP(ActividadesCom[[#This Row],[NO. DE CONTROL]],'LISTADO ESTUDIANTES'!A:C,2,FALSE)</f>
        <v>CHE MAY JESUS ANTONIO</v>
      </c>
      <c r="C381" s="6" t="str">
        <f>VLOOKUP(ActividadesCom[[#This Row],[NO. DE CONTROL]],'LISTADO ESTUDIANTES'!A:C,3,FALSE)</f>
        <v>INGENIERIA MECANICA</v>
      </c>
      <c r="D381" s="5" t="str">
        <f>VLOOKUP(ActividadesCom[[#This Row],[NO. DE CONTROL]],'LISTADO ESTUDIANTES'!A:D,4,FALSE)</f>
        <v>BAJA</v>
      </c>
      <c r="E381" s="5">
        <f>SUM(ActividadesCom[[#This Row],[CRÉD. 1]],ActividadesCom[[#This Row],[CRÉD. 2]],ActividadesCom[[#This Row],[CRÉD. 3]],ActividadesCom[[#This Row],[CRÉD. 4]],ActividadesCom[[#This Row],[CRÉD. 5]])</f>
        <v>5</v>
      </c>
      <c r="F381" s="17">
        <f>IF(ActividadesCom[[#This Row],[ÚLTIMO SEMESTRE CON CRÉDITOS]]&gt;0,ROUND(AVERAGE(ActividadesCom[[#This Row],[VALOR NIVEL 5]],ActividadesCom[[#This Row],[VALOR NIVEL 4]],ActividadesCom[[#This Row],[VALOR NIVEL 3]],ActividadesCom[[#This Row],[VALOR NIVEL 2]],ActividadesCom[[#This Row],[VALOR NIVEL 1]]),0),"")</f>
        <v>2</v>
      </c>
      <c r="G381" s="5" t="str">
        <f>IF(ActividadesCom[[#This Row],[PROMEDIO]]="","",IF(ActividadesCom[[#This Row],[PROMEDIO]]&gt;=4,"EXCELENTE",IF(ActividadesCom[[#This Row],[PROMEDIO]]&gt;=3,"NOTABLE",IF(ActividadesCom[[#This Row],[PROMEDIO]]&gt;=2,"BUENO",IF(ActividadesCom[[#This Row],[PROMEDIO]]=1,"SUFICIENTE","")))))</f>
        <v>BUENO</v>
      </c>
      <c r="H381" s="5">
        <f>MAX(ActividadesCom[[#This Row],[PERÍODO 1]],ActividadesCom[[#This Row],[PERÍODO 2]],ActividadesCom[[#This Row],[PERÍODO 3]],ActividadesCom[[#This Row],[PERÍODO 4]],ActividadesCom[[#This Row],[PERÍODO 5]])</f>
        <v>20191</v>
      </c>
      <c r="I381" s="6" t="s">
        <v>300</v>
      </c>
      <c r="J381" s="5">
        <v>20171</v>
      </c>
      <c r="K381" s="5" t="s">
        <v>4009</v>
      </c>
      <c r="L381" s="5">
        <f>IF(ActividadesCom[[#This Row],[NIVEL 1]]&lt;&gt;0,VLOOKUP(ActividadesCom[[#This Row],[NIVEL 1]],Catálogo!A:B,2,FALSE),"")</f>
        <v>2</v>
      </c>
      <c r="M381" s="5">
        <v>1</v>
      </c>
      <c r="N381" s="6" t="s">
        <v>287</v>
      </c>
      <c r="O381" s="5">
        <v>20153</v>
      </c>
      <c r="P381" s="5" t="s">
        <v>4009</v>
      </c>
      <c r="Q381" s="5">
        <f>IF(ActividadesCom[[#This Row],[NIVEL 2]]&lt;&gt;0,VLOOKUP(ActividadesCom[[#This Row],[NIVEL 2]],Catálogo!A:B,2,FALSE),"")</f>
        <v>2</v>
      </c>
      <c r="R381" s="5">
        <v>1</v>
      </c>
      <c r="S381" s="6" t="s">
        <v>905</v>
      </c>
      <c r="T381" s="5">
        <v>20191</v>
      </c>
      <c r="U381" s="5" t="s">
        <v>4009</v>
      </c>
      <c r="V381" s="5">
        <f>IF(ActividadesCom[[#This Row],[NIVEL 3]]&lt;&gt;0,VLOOKUP(ActividadesCom[[#This Row],[NIVEL 3]],Catálogo!A:B,2,FALSE),"")</f>
        <v>2</v>
      </c>
      <c r="W381" s="5">
        <v>1</v>
      </c>
      <c r="X381" s="6" t="s">
        <v>82</v>
      </c>
      <c r="Y381" s="5">
        <v>20171</v>
      </c>
      <c r="Z381" s="5" t="s">
        <v>4009</v>
      </c>
      <c r="AA381" s="5">
        <f>IF(ActividadesCom[[#This Row],[NIVEL 4]]&lt;&gt;0,VLOOKUP(ActividadesCom[[#This Row],[NIVEL 4]],Catálogo!A:B,2,FALSE),"")</f>
        <v>2</v>
      </c>
      <c r="AB381" s="5">
        <v>1</v>
      </c>
      <c r="AC381" s="6" t="s">
        <v>77</v>
      </c>
      <c r="AD381" s="5">
        <v>20133</v>
      </c>
      <c r="AE381" s="5" t="s">
        <v>4009</v>
      </c>
      <c r="AF381" s="5">
        <f>IF(ActividadesCom[[#This Row],[NIVEL 5]]&lt;&gt;0,VLOOKUP(ActividadesCom[[#This Row],[NIVEL 5]],Catálogo!A:B,2,FALSE),"")</f>
        <v>2</v>
      </c>
      <c r="AG381" s="5">
        <v>1</v>
      </c>
      <c r="AH381" s="2"/>
    </row>
    <row r="382" spans="1:34" ht="30" hidden="1" customHeight="1" x14ac:dyDescent="0.25">
      <c r="A382" s="7">
        <v>13470561</v>
      </c>
      <c r="B382" s="6" t="str">
        <f>VLOOKUP(ActividadesCom[[#This Row],[NO. DE CONTROL]],'LISTADO ESTUDIANTES'!A:C,2,FALSE)</f>
        <v xml:space="preserve">MEDINA DZIB SAUL OSIAS </v>
      </c>
      <c r="C382" s="6" t="str">
        <f>VLOOKUP(ActividadesCom[[#This Row],[NO. DE CONTROL]],'LISTADO ESTUDIANTES'!A:C,3,FALSE)</f>
        <v>ARQUITECTURA</v>
      </c>
      <c r="D382" s="5" t="str">
        <f>VLOOKUP(ActividadesCom[[#This Row],[NO. DE CONTROL]],'LISTADO ESTUDIANTES'!A:D,4,FALSE)</f>
        <v>BAJA</v>
      </c>
      <c r="E382" s="5">
        <f>SUM(ActividadesCom[[#This Row],[CRÉD. 1]],ActividadesCom[[#This Row],[CRÉD. 2]],ActividadesCom[[#This Row],[CRÉD. 3]],ActividadesCom[[#This Row],[CRÉD. 4]],ActividadesCom[[#This Row],[CRÉD. 5]])</f>
        <v>0</v>
      </c>
      <c r="F382" s="17" t="str">
        <f>IF(ActividadesCom[[#This Row],[ÚLTIMO SEMESTRE CON CRÉDITOS]]&gt;0,ROUND(AVERAGE(ActividadesCom[[#This Row],[VALOR NIVEL 5]],ActividadesCom[[#This Row],[VALOR NIVEL 4]],ActividadesCom[[#This Row],[VALOR NIVEL 3]],ActividadesCom[[#This Row],[VALOR NIVEL 2]],ActividadesCom[[#This Row],[VALOR NIVEL 1]]),0),"")</f>
        <v/>
      </c>
      <c r="G382" s="5" t="str">
        <f>IF(ActividadesCom[[#This Row],[PROMEDIO]]="","",IF(ActividadesCom[[#This Row],[PROMEDIO]]&gt;=4,"EXCELENTE",IF(ActividadesCom[[#This Row],[PROMEDIO]]&gt;=3,"NOTABLE",IF(ActividadesCom[[#This Row],[PROMEDIO]]&gt;=2,"BUENO",IF(ActividadesCom[[#This Row],[PROMEDIO]]=1,"SUFICIENTE","")))))</f>
        <v/>
      </c>
      <c r="H382" s="5">
        <f>MAX(ActividadesCom[[#This Row],[PERÍODO 1]],ActividadesCom[[#This Row],[PERÍODO 2]],ActividadesCom[[#This Row],[PERÍODO 3]],ActividadesCom[[#This Row],[PERÍODO 4]],ActividadesCom[[#This Row],[PERÍODO 5]])</f>
        <v>0</v>
      </c>
      <c r="I382" s="6"/>
      <c r="J382" s="5"/>
      <c r="K382" s="5"/>
      <c r="L382" s="5" t="str">
        <f>IF(ActividadesCom[[#This Row],[NIVEL 1]]&lt;&gt;0,VLOOKUP(ActividadesCom[[#This Row],[NIVEL 1]],Catálogo!A:B,2,FALSE),"")</f>
        <v/>
      </c>
      <c r="M382" s="5"/>
      <c r="N382" s="6"/>
      <c r="O382" s="5"/>
      <c r="P382" s="5"/>
      <c r="Q382" s="5" t="str">
        <f>IF(ActividadesCom[[#This Row],[NIVEL 2]]&lt;&gt;0,VLOOKUP(ActividadesCom[[#This Row],[NIVEL 2]],Catálogo!A:B,2,FALSE),"")</f>
        <v/>
      </c>
      <c r="R382" s="5"/>
      <c r="S382" s="6"/>
      <c r="T382" s="5"/>
      <c r="U382" s="5"/>
      <c r="V382" s="5" t="str">
        <f>IF(ActividadesCom[[#This Row],[NIVEL 3]]&lt;&gt;0,VLOOKUP(ActividadesCom[[#This Row],[NIVEL 3]],Catálogo!A:B,2,FALSE),"")</f>
        <v/>
      </c>
      <c r="W382" s="5"/>
      <c r="X382" s="6"/>
      <c r="Y382" s="5"/>
      <c r="Z382" s="5"/>
      <c r="AA382" s="5" t="str">
        <f>IF(ActividadesCom[[#This Row],[NIVEL 4]]&lt;&gt;0,VLOOKUP(ActividadesCom[[#This Row],[NIVEL 4]],Catálogo!A:B,2,FALSE),"")</f>
        <v/>
      </c>
      <c r="AB382" s="5"/>
      <c r="AC382" s="6"/>
      <c r="AD382" s="5"/>
      <c r="AE382" s="5"/>
      <c r="AF382" s="5" t="str">
        <f>IF(ActividadesCom[[#This Row],[NIVEL 5]]&lt;&gt;0,VLOOKUP(ActividadesCom[[#This Row],[NIVEL 5]],Catálogo!A:B,2,FALSE),"")</f>
        <v/>
      </c>
      <c r="AG382" s="5"/>
      <c r="AH382" s="2"/>
    </row>
    <row r="383" spans="1:34" ht="30" hidden="1" customHeight="1" x14ac:dyDescent="0.25">
      <c r="A383" s="7">
        <v>13470562</v>
      </c>
      <c r="B383" s="6" t="str">
        <f>VLOOKUP(ActividadesCom[[#This Row],[NO. DE CONTROL]],'LISTADO ESTUDIANTES'!A:C,2,FALSE)</f>
        <v>PEREZ MALDONADO ANA LUISA</v>
      </c>
      <c r="C383" s="6" t="str">
        <f>VLOOKUP(ActividadesCom[[#This Row],[NO. DE CONTROL]],'LISTADO ESTUDIANTES'!A:C,3,FALSE)</f>
        <v>INGENIERIA EN ADMINISTRACION</v>
      </c>
      <c r="D383" s="5" t="str">
        <f>VLOOKUP(ActividadesCom[[#This Row],[NO. DE CONTROL]],'LISTADO ESTUDIANTES'!A:D,4,FALSE)</f>
        <v>BAJA</v>
      </c>
      <c r="E383" s="5">
        <f>SUM(ActividadesCom[[#This Row],[CRÉD. 1]],ActividadesCom[[#This Row],[CRÉD. 2]],ActividadesCom[[#This Row],[CRÉD. 3]],ActividadesCom[[#This Row],[CRÉD. 4]],ActividadesCom[[#This Row],[CRÉD. 5]])</f>
        <v>1</v>
      </c>
      <c r="F383" s="17">
        <f>IF(ActividadesCom[[#This Row],[ÚLTIMO SEMESTRE CON CRÉDITOS]]&gt;0,ROUND(AVERAGE(ActividadesCom[[#This Row],[VALOR NIVEL 5]],ActividadesCom[[#This Row],[VALOR NIVEL 4]],ActividadesCom[[#This Row],[VALOR NIVEL 3]],ActividadesCom[[#This Row],[VALOR NIVEL 2]],ActividadesCom[[#This Row],[VALOR NIVEL 1]]),0),"")</f>
        <v>2</v>
      </c>
      <c r="G383" s="5" t="str">
        <f>IF(ActividadesCom[[#This Row],[PROMEDIO]]="","",IF(ActividadesCom[[#This Row],[PROMEDIO]]&gt;=4,"EXCELENTE",IF(ActividadesCom[[#This Row],[PROMEDIO]]&gt;=3,"NOTABLE",IF(ActividadesCom[[#This Row],[PROMEDIO]]&gt;=2,"BUENO",IF(ActividadesCom[[#This Row],[PROMEDIO]]=1,"SUFICIENTE","")))))</f>
        <v>BUENO</v>
      </c>
      <c r="H383" s="5">
        <f>MAX(ActividadesCom[[#This Row],[PERÍODO 1]],ActividadesCom[[#This Row],[PERÍODO 2]],ActividadesCom[[#This Row],[PERÍODO 3]],ActividadesCom[[#This Row],[PERÍODO 4]],ActividadesCom[[#This Row],[PERÍODO 5]])</f>
        <v>20133</v>
      </c>
      <c r="I383" s="6" t="s">
        <v>111</v>
      </c>
      <c r="J383" s="5">
        <v>20133</v>
      </c>
      <c r="K383" s="5" t="s">
        <v>4009</v>
      </c>
      <c r="L383" s="5">
        <f>IF(ActividadesCom[[#This Row],[NIVEL 1]]&lt;&gt;0,VLOOKUP(ActividadesCom[[#This Row],[NIVEL 1]],Catálogo!A:B,2,FALSE),"")</f>
        <v>2</v>
      </c>
      <c r="M383" s="5">
        <v>1</v>
      </c>
      <c r="N383" s="6"/>
      <c r="O383" s="5"/>
      <c r="P383" s="5"/>
      <c r="Q383" s="5" t="str">
        <f>IF(ActividadesCom[[#This Row],[NIVEL 2]]&lt;&gt;0,VLOOKUP(ActividadesCom[[#This Row],[NIVEL 2]],Catálogo!A:B,2,FALSE),"")</f>
        <v/>
      </c>
      <c r="R383" s="5"/>
      <c r="S383" s="6"/>
      <c r="T383" s="5"/>
      <c r="U383" s="5"/>
      <c r="V383" s="5" t="str">
        <f>IF(ActividadesCom[[#This Row],[NIVEL 3]]&lt;&gt;0,VLOOKUP(ActividadesCom[[#This Row],[NIVEL 3]],Catálogo!A:B,2,FALSE),"")</f>
        <v/>
      </c>
      <c r="W383" s="5"/>
      <c r="X383" s="6"/>
      <c r="Y383" s="5"/>
      <c r="Z383" s="5"/>
      <c r="AA383" s="5" t="str">
        <f>IF(ActividadesCom[[#This Row],[NIVEL 4]]&lt;&gt;0,VLOOKUP(ActividadesCom[[#This Row],[NIVEL 4]],Catálogo!A:B,2,FALSE),"")</f>
        <v/>
      </c>
      <c r="AB383" s="5"/>
      <c r="AC383" s="6"/>
      <c r="AD383" s="5"/>
      <c r="AE383" s="5"/>
      <c r="AF383" s="5" t="str">
        <f>IF(ActividadesCom[[#This Row],[NIVEL 5]]&lt;&gt;0,VLOOKUP(ActividadesCom[[#This Row],[NIVEL 5]],Catálogo!A:B,2,FALSE),"")</f>
        <v/>
      </c>
      <c r="AG383" s="5"/>
      <c r="AH383" s="2"/>
    </row>
    <row r="384" spans="1:34" ht="30" hidden="1" customHeight="1" x14ac:dyDescent="0.25">
      <c r="A384" s="7">
        <v>13620221</v>
      </c>
      <c r="B384" s="6" t="str">
        <f>VLOOKUP(ActividadesCom[[#This Row],[NO. DE CONTROL]],'LISTADO ESTUDIANTES'!A:C,2,FALSE)</f>
        <v>APARICIO VASQUEZ LIZBETH</v>
      </c>
      <c r="C384" s="6" t="str">
        <f>VLOOKUP(ActividadesCom[[#This Row],[NO. DE CONTROL]],'LISTADO ESTUDIANTES'!A:C,3,FALSE)</f>
        <v>INGENIERIA EN SISTEMAS COMPUTACIONALES</v>
      </c>
      <c r="D384" s="5" t="str">
        <f>VLOOKUP(ActividadesCom[[#This Row],[NO. DE CONTROL]],'LISTADO ESTUDIANTES'!A:D,4,FALSE)</f>
        <v>BAJA</v>
      </c>
      <c r="E384" s="5">
        <f>SUM(ActividadesCom[[#This Row],[CRÉD. 1]],ActividadesCom[[#This Row],[CRÉD. 2]],ActividadesCom[[#This Row],[CRÉD. 3]],ActividadesCom[[#This Row],[CRÉD. 4]],ActividadesCom[[#This Row],[CRÉD. 5]])</f>
        <v>0</v>
      </c>
      <c r="F384" s="17" t="str">
        <f>IF(ActividadesCom[[#This Row],[ÚLTIMO SEMESTRE CON CRÉDITOS]]&gt;0,ROUND(AVERAGE(ActividadesCom[[#This Row],[VALOR NIVEL 5]],ActividadesCom[[#This Row],[VALOR NIVEL 4]],ActividadesCom[[#This Row],[VALOR NIVEL 3]],ActividadesCom[[#This Row],[VALOR NIVEL 2]],ActividadesCom[[#This Row],[VALOR NIVEL 1]]),0),"")</f>
        <v/>
      </c>
      <c r="G384" s="5" t="str">
        <f>IF(ActividadesCom[[#This Row],[PROMEDIO]]="","",IF(ActividadesCom[[#This Row],[PROMEDIO]]&gt;=4,"EXCELENTE",IF(ActividadesCom[[#This Row],[PROMEDIO]]&gt;=3,"NOTABLE",IF(ActividadesCom[[#This Row],[PROMEDIO]]&gt;=2,"BUENO",IF(ActividadesCom[[#This Row],[PROMEDIO]]=1,"SUFICIENTE","")))))</f>
        <v/>
      </c>
      <c r="H384" s="5">
        <f>MAX(ActividadesCom[[#This Row],[PERÍODO 1]],ActividadesCom[[#This Row],[PERÍODO 2]],ActividadesCom[[#This Row],[PERÍODO 3]],ActividadesCom[[#This Row],[PERÍODO 4]],ActividadesCom[[#This Row],[PERÍODO 5]])</f>
        <v>0</v>
      </c>
      <c r="I384" s="6"/>
      <c r="J384" s="5"/>
      <c r="K384" s="5"/>
      <c r="L384" s="5" t="str">
        <f>IF(ActividadesCom[[#This Row],[NIVEL 1]]&lt;&gt;0,VLOOKUP(ActividadesCom[[#This Row],[NIVEL 1]],Catálogo!A:B,2,FALSE),"")</f>
        <v/>
      </c>
      <c r="M384" s="5"/>
      <c r="N384" s="6"/>
      <c r="O384" s="5"/>
      <c r="P384" s="5"/>
      <c r="Q384" s="5" t="str">
        <f>IF(ActividadesCom[[#This Row],[NIVEL 2]]&lt;&gt;0,VLOOKUP(ActividadesCom[[#This Row],[NIVEL 2]],Catálogo!A:B,2,FALSE),"")</f>
        <v/>
      </c>
      <c r="R384" s="5"/>
      <c r="S384" s="6"/>
      <c r="T384" s="5"/>
      <c r="U384" s="5"/>
      <c r="V384" s="5" t="str">
        <f>IF(ActividadesCom[[#This Row],[NIVEL 3]]&lt;&gt;0,VLOOKUP(ActividadesCom[[#This Row],[NIVEL 3]],Catálogo!A:B,2,FALSE),"")</f>
        <v/>
      </c>
      <c r="W384" s="5"/>
      <c r="X384" s="6"/>
      <c r="Y384" s="5"/>
      <c r="Z384" s="5"/>
      <c r="AA384" s="5" t="str">
        <f>IF(ActividadesCom[[#This Row],[NIVEL 4]]&lt;&gt;0,VLOOKUP(ActividadesCom[[#This Row],[NIVEL 4]],Catálogo!A:B,2,FALSE),"")</f>
        <v/>
      </c>
      <c r="AB384" s="5"/>
      <c r="AC384" s="6"/>
      <c r="AD384" s="5"/>
      <c r="AE384" s="5"/>
      <c r="AF384" s="5" t="str">
        <f>IF(ActividadesCom[[#This Row],[NIVEL 5]]&lt;&gt;0,VLOOKUP(ActividadesCom[[#This Row],[NIVEL 5]],Catálogo!A:B,2,FALSE),"")</f>
        <v/>
      </c>
      <c r="AG384" s="5"/>
      <c r="AH384" s="2"/>
    </row>
    <row r="385" spans="1:34" ht="30" hidden="1" customHeight="1" x14ac:dyDescent="0.25">
      <c r="A385" s="7">
        <v>14210984</v>
      </c>
      <c r="B385" s="6" t="str">
        <f>VLOOKUP(ActividadesCom[[#This Row],[NO. DE CONTROL]],'LISTADO ESTUDIANTES'!A:C,2,FALSE)</f>
        <v>POOL GRIMALDO KARLA ERENDIRA</v>
      </c>
      <c r="C385" s="6" t="str">
        <f>VLOOKUP(ActividadesCom[[#This Row],[NO. DE CONTROL]],'LISTADO ESTUDIANTES'!A:C,3,FALSE)</f>
        <v>ARQUITECTURA</v>
      </c>
      <c r="D385" s="5" t="str">
        <f>VLOOKUP(ActividadesCom[[#This Row],[NO. DE CONTROL]],'LISTADO ESTUDIANTES'!A:D,4,FALSE)</f>
        <v>BAJA</v>
      </c>
      <c r="E385" s="5">
        <f>SUM(ActividadesCom[[#This Row],[CRÉD. 1]],ActividadesCom[[#This Row],[CRÉD. 2]],ActividadesCom[[#This Row],[CRÉD. 3]],ActividadesCom[[#This Row],[CRÉD. 4]],ActividadesCom[[#This Row],[CRÉD. 5]])</f>
        <v>1</v>
      </c>
      <c r="F385" s="17">
        <f>IF(ActividadesCom[[#This Row],[ÚLTIMO SEMESTRE CON CRÉDITOS]]&gt;0,ROUND(AVERAGE(ActividadesCom[[#This Row],[VALOR NIVEL 5]],ActividadesCom[[#This Row],[VALOR NIVEL 4]],ActividadesCom[[#This Row],[VALOR NIVEL 3]],ActividadesCom[[#This Row],[VALOR NIVEL 2]],ActividadesCom[[#This Row],[VALOR NIVEL 1]]),0),"")</f>
        <v>2</v>
      </c>
      <c r="G385" s="5" t="str">
        <f>IF(ActividadesCom[[#This Row],[PROMEDIO]]="","",IF(ActividadesCom[[#This Row],[PROMEDIO]]&gt;=4,"EXCELENTE",IF(ActividadesCom[[#This Row],[PROMEDIO]]&gt;=3,"NOTABLE",IF(ActividadesCom[[#This Row],[PROMEDIO]]&gt;=2,"BUENO",IF(ActividadesCom[[#This Row],[PROMEDIO]]=1,"SUFICIENTE","")))))</f>
        <v>BUENO</v>
      </c>
      <c r="H385" s="5">
        <f>MAX(ActividadesCom[[#This Row],[PERÍODO 1]],ActividadesCom[[#This Row],[PERÍODO 2]],ActividadesCom[[#This Row],[PERÍODO 3]],ActividadesCom[[#This Row],[PERÍODO 4]],ActividadesCom[[#This Row],[PERÍODO 5]])</f>
        <v>20173</v>
      </c>
      <c r="I385" s="6"/>
      <c r="J385" s="5"/>
      <c r="K385" s="5"/>
      <c r="L385" s="5" t="str">
        <f>IF(ActividadesCom[[#This Row],[NIVEL 1]]&lt;&gt;0,VLOOKUP(ActividadesCom[[#This Row],[NIVEL 1]],Catálogo!A:B,2,FALSE),"")</f>
        <v/>
      </c>
      <c r="M385" s="5"/>
      <c r="N385" s="6"/>
      <c r="O385" s="5"/>
      <c r="P385" s="5"/>
      <c r="Q385" s="5" t="str">
        <f>IF(ActividadesCom[[#This Row],[NIVEL 2]]&lt;&gt;0,VLOOKUP(ActividadesCom[[#This Row],[NIVEL 2]],Catálogo!A:B,2,FALSE),"")</f>
        <v/>
      </c>
      <c r="R385" s="5"/>
      <c r="S385" s="6"/>
      <c r="T385" s="5"/>
      <c r="U385" s="5"/>
      <c r="V385" s="5" t="str">
        <f>IF(ActividadesCom[[#This Row],[NIVEL 3]]&lt;&gt;0,VLOOKUP(ActividadesCom[[#This Row],[NIVEL 3]],Catálogo!A:B,2,FALSE),"")</f>
        <v/>
      </c>
      <c r="W385" s="5"/>
      <c r="X385" s="6"/>
      <c r="Y385" s="5"/>
      <c r="Z385" s="5"/>
      <c r="AA385" s="5" t="str">
        <f>IF(ActividadesCom[[#This Row],[NIVEL 4]]&lt;&gt;0,VLOOKUP(ActividadesCom[[#This Row],[NIVEL 4]],Catálogo!A:B,2,FALSE),"")</f>
        <v/>
      </c>
      <c r="AB385" s="5"/>
      <c r="AC385" s="6" t="s">
        <v>37</v>
      </c>
      <c r="AD385" s="5">
        <v>20173</v>
      </c>
      <c r="AE385" s="5" t="s">
        <v>4009</v>
      </c>
      <c r="AF385" s="5">
        <f>IF(ActividadesCom[[#This Row],[NIVEL 5]]&lt;&gt;0,VLOOKUP(ActividadesCom[[#This Row],[NIVEL 5]],Catálogo!A:B,2,FALSE),"")</f>
        <v>2</v>
      </c>
      <c r="AG385" s="5">
        <v>1</v>
      </c>
      <c r="AH385" s="2"/>
    </row>
    <row r="386" spans="1:34" ht="30" hidden="1" customHeight="1" x14ac:dyDescent="0.25">
      <c r="A386" s="7">
        <v>14470003</v>
      </c>
      <c r="B386" s="6" t="str">
        <f>VLOOKUP(ActividadesCom[[#This Row],[NO. DE CONTROL]],'LISTADO ESTUDIANTES'!A:C,2,FALSE)</f>
        <v>CAN HUCHIN MARCOS EDUARDO</v>
      </c>
      <c r="C386" s="6" t="str">
        <f>VLOOKUP(ActividadesCom[[#This Row],[NO. DE CONTROL]],'LISTADO ESTUDIANTES'!A:C,3,FALSE)</f>
        <v>INGENIERIA CIVIL</v>
      </c>
      <c r="D386" s="5" t="str">
        <f>VLOOKUP(ActividadesCom[[#This Row],[NO. DE CONTROL]],'LISTADO ESTUDIANTES'!A:D,4,FALSE)</f>
        <v>BAJA</v>
      </c>
      <c r="E386" s="5">
        <f>SUM(ActividadesCom[[#This Row],[CRÉD. 1]],ActividadesCom[[#This Row],[CRÉD. 2]],ActividadesCom[[#This Row],[CRÉD. 3]],ActividadesCom[[#This Row],[CRÉD. 4]],ActividadesCom[[#This Row],[CRÉD. 5]])</f>
        <v>5</v>
      </c>
      <c r="F386" s="17">
        <f>IF(ActividadesCom[[#This Row],[ÚLTIMO SEMESTRE CON CRÉDITOS]]&gt;0,ROUND(AVERAGE(ActividadesCom[[#This Row],[VALOR NIVEL 5]],ActividadesCom[[#This Row],[VALOR NIVEL 4]],ActividadesCom[[#This Row],[VALOR NIVEL 3]],ActividadesCom[[#This Row],[VALOR NIVEL 2]],ActividadesCom[[#This Row],[VALOR NIVEL 1]]),0),"")</f>
        <v>2</v>
      </c>
      <c r="G386" s="5" t="str">
        <f>IF(ActividadesCom[[#This Row],[PROMEDIO]]="","",IF(ActividadesCom[[#This Row],[PROMEDIO]]&gt;=4,"EXCELENTE",IF(ActividadesCom[[#This Row],[PROMEDIO]]&gt;=3,"NOTABLE",IF(ActividadesCom[[#This Row],[PROMEDIO]]&gt;=2,"BUENO",IF(ActividadesCom[[#This Row],[PROMEDIO]]=1,"SUFICIENTE","")))))</f>
        <v>BUENO</v>
      </c>
      <c r="H386" s="5">
        <f>MAX(ActividadesCom[[#This Row],[PERÍODO 1]],ActividadesCom[[#This Row],[PERÍODO 2]],ActividadesCom[[#This Row],[PERÍODO 3]],ActividadesCom[[#This Row],[PERÍODO 4]],ActividadesCom[[#This Row],[PERÍODO 5]])</f>
        <v>20183</v>
      </c>
      <c r="I386" s="6" t="s">
        <v>596</v>
      </c>
      <c r="J386" s="5">
        <v>20181</v>
      </c>
      <c r="K386" s="5" t="s">
        <v>4009</v>
      </c>
      <c r="L386" s="5">
        <f>IF(ActividadesCom[[#This Row],[NIVEL 1]]&lt;&gt;0,VLOOKUP(ActividadesCom[[#This Row],[NIVEL 1]],Catálogo!A:B,2,FALSE),"")</f>
        <v>2</v>
      </c>
      <c r="M386" s="5">
        <v>1</v>
      </c>
      <c r="N386" s="6" t="s">
        <v>757</v>
      </c>
      <c r="O386" s="5">
        <v>20183</v>
      </c>
      <c r="P386" s="5" t="s">
        <v>4009</v>
      </c>
      <c r="Q386" s="5">
        <f>IF(ActividadesCom[[#This Row],[NIVEL 2]]&lt;&gt;0,VLOOKUP(ActividadesCom[[#This Row],[NIVEL 2]],Catálogo!A:B,2,FALSE),"")</f>
        <v>2</v>
      </c>
      <c r="R386" s="5">
        <v>1</v>
      </c>
      <c r="S386" s="6" t="s">
        <v>758</v>
      </c>
      <c r="T386" s="5">
        <v>20181</v>
      </c>
      <c r="U386" s="5" t="s">
        <v>4009</v>
      </c>
      <c r="V386" s="5">
        <f>IF(ActividadesCom[[#This Row],[NIVEL 3]]&lt;&gt;0,VLOOKUP(ActividadesCom[[#This Row],[NIVEL 3]],Catálogo!A:B,2,FALSE),"")</f>
        <v>2</v>
      </c>
      <c r="W386" s="5">
        <v>1</v>
      </c>
      <c r="X386" s="6"/>
      <c r="Y386" s="5"/>
      <c r="Z386" s="5"/>
      <c r="AA386" s="5" t="str">
        <f>IF(ActividadesCom[[#This Row],[NIVEL 4]]&lt;&gt;0,VLOOKUP(ActividadesCom[[#This Row],[NIVEL 4]],Catálogo!A:B,2,FALSE),"")</f>
        <v/>
      </c>
      <c r="AB386" s="5"/>
      <c r="AC386" s="6" t="s">
        <v>37</v>
      </c>
      <c r="AD386" s="5" t="s">
        <v>50</v>
      </c>
      <c r="AE386" s="5" t="s">
        <v>4009</v>
      </c>
      <c r="AF386" s="5">
        <f>IF(ActividadesCom[[#This Row],[NIVEL 5]]&lt;&gt;0,VLOOKUP(ActividadesCom[[#This Row],[NIVEL 5]],Catálogo!A:B,2,FALSE),"")</f>
        <v>2</v>
      </c>
      <c r="AG386" s="5">
        <v>2</v>
      </c>
      <c r="AH386" s="2"/>
    </row>
    <row r="387" spans="1:34" ht="30" hidden="1" customHeight="1" x14ac:dyDescent="0.25">
      <c r="A387" s="7">
        <v>14470004</v>
      </c>
      <c r="B387" s="6" t="str">
        <f>VLOOKUP(ActividadesCom[[#This Row],[NO. DE CONTROL]],'LISTADO ESTUDIANTES'!A:C,2,FALSE)</f>
        <v>JOSEPH   CEPHARD D.</v>
      </c>
      <c r="C387" s="6" t="str">
        <f>VLOOKUP(ActividadesCom[[#This Row],[NO. DE CONTROL]],'LISTADO ESTUDIANTES'!A:C,3,FALSE)</f>
        <v>INGENIERIA CIVIL</v>
      </c>
      <c r="D387" s="5" t="str">
        <f>VLOOKUP(ActividadesCom[[#This Row],[NO. DE CONTROL]],'LISTADO ESTUDIANTES'!A:D,4,FALSE)</f>
        <v>BAJA</v>
      </c>
      <c r="E387" s="5">
        <f>SUM(ActividadesCom[[#This Row],[CRÉD. 1]],ActividadesCom[[#This Row],[CRÉD. 2]],ActividadesCom[[#This Row],[CRÉD. 3]],ActividadesCom[[#This Row],[CRÉD. 4]],ActividadesCom[[#This Row],[CRÉD. 5]])</f>
        <v>5</v>
      </c>
      <c r="F387" s="17">
        <f>IF(ActividadesCom[[#This Row],[ÚLTIMO SEMESTRE CON CRÉDITOS]]&gt;0,ROUND(AVERAGE(ActividadesCom[[#This Row],[VALOR NIVEL 5]],ActividadesCom[[#This Row],[VALOR NIVEL 4]],ActividadesCom[[#This Row],[VALOR NIVEL 3]],ActividadesCom[[#This Row],[VALOR NIVEL 2]],ActividadesCom[[#This Row],[VALOR NIVEL 1]]),0),"")</f>
        <v>2</v>
      </c>
      <c r="G387" s="5" t="str">
        <f>IF(ActividadesCom[[#This Row],[PROMEDIO]]="","",IF(ActividadesCom[[#This Row],[PROMEDIO]]&gt;=4,"EXCELENTE",IF(ActividadesCom[[#This Row],[PROMEDIO]]&gt;=3,"NOTABLE",IF(ActividadesCom[[#This Row],[PROMEDIO]]&gt;=2,"BUENO",IF(ActividadesCom[[#This Row],[PROMEDIO]]=1,"SUFICIENTE","")))))</f>
        <v>BUENO</v>
      </c>
      <c r="H387" s="5">
        <f>MAX(ActividadesCom[[#This Row],[PERÍODO 1]],ActividadesCom[[#This Row],[PERÍODO 2]],ActividadesCom[[#This Row],[PERÍODO 3]],ActividadesCom[[#This Row],[PERÍODO 4]],ActividadesCom[[#This Row],[PERÍODO 5]])</f>
        <v>20163</v>
      </c>
      <c r="I387" s="6" t="s">
        <v>202</v>
      </c>
      <c r="J387" s="5">
        <v>20161</v>
      </c>
      <c r="K387" s="5" t="s">
        <v>4009</v>
      </c>
      <c r="L387" s="5">
        <f>IF(ActividadesCom[[#This Row],[NIVEL 1]]&lt;&gt;0,VLOOKUP(ActividadesCom[[#This Row],[NIVEL 1]],Catálogo!A:B,2,FALSE),"")</f>
        <v>2</v>
      </c>
      <c r="M387" s="5">
        <v>1</v>
      </c>
      <c r="N387" s="6" t="s">
        <v>203</v>
      </c>
      <c r="O387" s="5">
        <v>20163</v>
      </c>
      <c r="P387" s="5" t="s">
        <v>4009</v>
      </c>
      <c r="Q387" s="5">
        <f>IF(ActividadesCom[[#This Row],[NIVEL 2]]&lt;&gt;0,VLOOKUP(ActividadesCom[[#This Row],[NIVEL 2]],Catálogo!A:B,2,FALSE),"")</f>
        <v>2</v>
      </c>
      <c r="R387" s="5">
        <v>1</v>
      </c>
      <c r="S387" s="6" t="s">
        <v>56</v>
      </c>
      <c r="T387" s="5">
        <v>20151</v>
      </c>
      <c r="U387" s="5" t="s">
        <v>4009</v>
      </c>
      <c r="V387" s="5">
        <f>IF(ActividadesCom[[#This Row],[NIVEL 3]]&lt;&gt;0,VLOOKUP(ActividadesCom[[#This Row],[NIVEL 3]],Catálogo!A:B,2,FALSE),"")</f>
        <v>2</v>
      </c>
      <c r="W387" s="5">
        <v>1</v>
      </c>
      <c r="X387" s="6"/>
      <c r="Y387" s="5"/>
      <c r="Z387" s="5"/>
      <c r="AA387" s="5" t="str">
        <f>IF(ActividadesCom[[#This Row],[NIVEL 4]]&lt;&gt;0,VLOOKUP(ActividadesCom[[#This Row],[NIVEL 4]],Catálogo!A:B,2,FALSE),"")</f>
        <v/>
      </c>
      <c r="AB387" s="5"/>
      <c r="AC387" s="6" t="s">
        <v>5</v>
      </c>
      <c r="AD387" s="5">
        <v>20151</v>
      </c>
      <c r="AE387" s="5" t="s">
        <v>4009</v>
      </c>
      <c r="AF387" s="5">
        <f>IF(ActividadesCom[[#This Row],[NIVEL 5]]&lt;&gt;0,VLOOKUP(ActividadesCom[[#This Row],[NIVEL 5]],Catálogo!A:B,2,FALSE),"")</f>
        <v>2</v>
      </c>
      <c r="AG387" s="5">
        <v>2</v>
      </c>
      <c r="AH387" s="2"/>
    </row>
    <row r="388" spans="1:34" ht="30" hidden="1" customHeight="1" x14ac:dyDescent="0.25">
      <c r="A388" s="7">
        <v>14470005</v>
      </c>
      <c r="B388" s="6" t="str">
        <f>VLOOKUP(ActividadesCom[[#This Row],[NO. DE CONTROL]],'LISTADO ESTUDIANTES'!A:C,2,FALSE)</f>
        <v>ELVEUS   DAMIEN</v>
      </c>
      <c r="C388" s="6" t="str">
        <f>VLOOKUP(ActividadesCom[[#This Row],[NO. DE CONTROL]],'LISTADO ESTUDIANTES'!A:C,3,FALSE)</f>
        <v>INGENIERIA CIVIL</v>
      </c>
      <c r="D388" s="5" t="str">
        <f>VLOOKUP(ActividadesCom[[#This Row],[NO. DE CONTROL]],'LISTADO ESTUDIANTES'!A:D,4,FALSE)</f>
        <v>BAJA</v>
      </c>
      <c r="E388" s="5">
        <f>SUM(ActividadesCom[[#This Row],[CRÉD. 1]],ActividadesCom[[#This Row],[CRÉD. 2]],ActividadesCom[[#This Row],[CRÉD. 3]],ActividadesCom[[#This Row],[CRÉD. 4]],ActividadesCom[[#This Row],[CRÉD. 5]])</f>
        <v>6</v>
      </c>
      <c r="F388" s="17">
        <f>IF(ActividadesCom[[#This Row],[ÚLTIMO SEMESTRE CON CRÉDITOS]]&gt;0,ROUND(AVERAGE(ActividadesCom[[#This Row],[VALOR NIVEL 5]],ActividadesCom[[#This Row],[VALOR NIVEL 4]],ActividadesCom[[#This Row],[VALOR NIVEL 3]],ActividadesCom[[#This Row],[VALOR NIVEL 2]],ActividadesCom[[#This Row],[VALOR NIVEL 1]]),0),"")</f>
        <v>2</v>
      </c>
      <c r="G388" s="5" t="str">
        <f>IF(ActividadesCom[[#This Row],[PROMEDIO]]="","",IF(ActividadesCom[[#This Row],[PROMEDIO]]&gt;=4,"EXCELENTE",IF(ActividadesCom[[#This Row],[PROMEDIO]]&gt;=3,"NOTABLE",IF(ActividadesCom[[#This Row],[PROMEDIO]]&gt;=2,"BUENO",IF(ActividadesCom[[#This Row],[PROMEDIO]]=1,"SUFICIENTE","")))))</f>
        <v>BUENO</v>
      </c>
      <c r="H388" s="5">
        <f>MAX(ActividadesCom[[#This Row],[PERÍODO 1]],ActividadesCom[[#This Row],[PERÍODO 2]],ActividadesCom[[#This Row],[PERÍODO 3]],ActividadesCom[[#This Row],[PERÍODO 4]],ActividadesCom[[#This Row],[PERÍODO 5]])</f>
        <v>20173</v>
      </c>
      <c r="I388" s="6" t="s">
        <v>219</v>
      </c>
      <c r="J388" s="5">
        <v>20171</v>
      </c>
      <c r="K388" s="5" t="s">
        <v>4009</v>
      </c>
      <c r="L388" s="5">
        <f>IF(ActividadesCom[[#This Row],[NIVEL 1]]&lt;&gt;0,VLOOKUP(ActividadesCom[[#This Row],[NIVEL 1]],Catálogo!A:B,2,FALSE),"")</f>
        <v>2</v>
      </c>
      <c r="M388" s="5">
        <v>1</v>
      </c>
      <c r="N388" s="6" t="s">
        <v>263</v>
      </c>
      <c r="O388" s="5">
        <v>20173</v>
      </c>
      <c r="P388" s="5" t="s">
        <v>4009</v>
      </c>
      <c r="Q388" s="5">
        <f>IF(ActividadesCom[[#This Row],[NIVEL 2]]&lt;&gt;0,VLOOKUP(ActividadesCom[[#This Row],[NIVEL 2]],Catálogo!A:B,2,FALSE),"")</f>
        <v>2</v>
      </c>
      <c r="R388" s="5">
        <v>1</v>
      </c>
      <c r="S388" s="6" t="s">
        <v>264</v>
      </c>
      <c r="T388" s="5">
        <v>20173</v>
      </c>
      <c r="U388" s="5" t="s">
        <v>4009</v>
      </c>
      <c r="V388" s="5">
        <f>IF(ActividadesCom[[#This Row],[NIVEL 3]]&lt;&gt;0,VLOOKUP(ActividadesCom[[#This Row],[NIVEL 3]],Catálogo!A:B,2,FALSE),"")</f>
        <v>2</v>
      </c>
      <c r="W388" s="5">
        <v>1</v>
      </c>
      <c r="X388" s="6" t="s">
        <v>275</v>
      </c>
      <c r="Y388" s="5" t="s">
        <v>50</v>
      </c>
      <c r="Z388" s="5" t="s">
        <v>4009</v>
      </c>
      <c r="AA388" s="5">
        <f>IF(ActividadesCom[[#This Row],[NIVEL 4]]&lt;&gt;0,VLOOKUP(ActividadesCom[[#This Row],[NIVEL 4]],Catálogo!A:B,2,FALSE),"")</f>
        <v>2</v>
      </c>
      <c r="AB388" s="5">
        <v>2</v>
      </c>
      <c r="AC388" s="6" t="s">
        <v>5</v>
      </c>
      <c r="AD388" s="5">
        <v>20151</v>
      </c>
      <c r="AE388" s="5" t="s">
        <v>4009</v>
      </c>
      <c r="AF388" s="5">
        <f>IF(ActividadesCom[[#This Row],[NIVEL 5]]&lt;&gt;0,VLOOKUP(ActividadesCom[[#This Row],[NIVEL 5]],Catálogo!A:B,2,FALSE),"")</f>
        <v>2</v>
      </c>
      <c r="AG388" s="5">
        <v>1</v>
      </c>
      <c r="AH388" s="2"/>
    </row>
    <row r="389" spans="1:34" ht="30" hidden="1" customHeight="1" x14ac:dyDescent="0.25">
      <c r="A389" s="7">
        <v>14470006</v>
      </c>
      <c r="B389" s="6" t="str">
        <f>VLOOKUP(ActividadesCom[[#This Row],[NO. DE CONTROL]],'LISTADO ESTUDIANTES'!A:C,2,FALSE)</f>
        <v>AUGUSTE   ANGLADE</v>
      </c>
      <c r="C389" s="6" t="str">
        <f>VLOOKUP(ActividadesCom[[#This Row],[NO. DE CONTROL]],'LISTADO ESTUDIANTES'!A:C,3,FALSE)</f>
        <v>INGENIERIA CIVIL</v>
      </c>
      <c r="D389" s="5" t="str">
        <f>VLOOKUP(ActividadesCom[[#This Row],[NO. DE CONTROL]],'LISTADO ESTUDIANTES'!A:D,4,FALSE)</f>
        <v>BAJA</v>
      </c>
      <c r="E389" s="5">
        <f>SUM(ActividadesCom[[#This Row],[CRÉD. 1]],ActividadesCom[[#This Row],[CRÉD. 2]],ActividadesCom[[#This Row],[CRÉD. 3]],ActividadesCom[[#This Row],[CRÉD. 4]],ActividadesCom[[#This Row],[CRÉD. 5]])</f>
        <v>5</v>
      </c>
      <c r="F389" s="17">
        <f>IF(ActividadesCom[[#This Row],[ÚLTIMO SEMESTRE CON CRÉDITOS]]&gt;0,ROUND(AVERAGE(ActividadesCom[[#This Row],[VALOR NIVEL 5]],ActividadesCom[[#This Row],[VALOR NIVEL 4]],ActividadesCom[[#This Row],[VALOR NIVEL 3]],ActividadesCom[[#This Row],[VALOR NIVEL 2]],ActividadesCom[[#This Row],[VALOR NIVEL 1]]),0),"")</f>
        <v>2</v>
      </c>
      <c r="G389" s="5" t="str">
        <f>IF(ActividadesCom[[#This Row],[PROMEDIO]]="","",IF(ActividadesCom[[#This Row],[PROMEDIO]]&gt;=4,"EXCELENTE",IF(ActividadesCom[[#This Row],[PROMEDIO]]&gt;=3,"NOTABLE",IF(ActividadesCom[[#This Row],[PROMEDIO]]&gt;=2,"BUENO",IF(ActividadesCom[[#This Row],[PROMEDIO]]=1,"SUFICIENTE","")))))</f>
        <v>BUENO</v>
      </c>
      <c r="H389" s="5">
        <f>MAX(ActividadesCom[[#This Row],[PERÍODO 1]],ActividadesCom[[#This Row],[PERÍODO 2]],ActividadesCom[[#This Row],[PERÍODO 3]],ActividadesCom[[#This Row],[PERÍODO 4]],ActividadesCom[[#This Row],[PERÍODO 5]])</f>
        <v>20151</v>
      </c>
      <c r="I389" s="6" t="s">
        <v>210</v>
      </c>
      <c r="J389" s="5">
        <v>20151</v>
      </c>
      <c r="K389" s="5" t="s">
        <v>4009</v>
      </c>
      <c r="L389" s="5">
        <f>IF(ActividadesCom[[#This Row],[NIVEL 1]]&lt;&gt;0,VLOOKUP(ActividadesCom[[#This Row],[NIVEL 1]],Catálogo!A:B,2,FALSE),"")</f>
        <v>2</v>
      </c>
      <c r="M389" s="5">
        <v>1</v>
      </c>
      <c r="N389" s="6" t="s">
        <v>57</v>
      </c>
      <c r="O389" s="5">
        <v>20151</v>
      </c>
      <c r="P389" s="5" t="s">
        <v>4009</v>
      </c>
      <c r="Q389" s="5">
        <f>IF(ActividadesCom[[#This Row],[NIVEL 2]]&lt;&gt;0,VLOOKUP(ActividadesCom[[#This Row],[NIVEL 2]],Catálogo!A:B,2,FALSE),"")</f>
        <v>2</v>
      </c>
      <c r="R389" s="5">
        <v>1</v>
      </c>
      <c r="S389" s="6" t="s">
        <v>56</v>
      </c>
      <c r="T389" s="5">
        <v>20141</v>
      </c>
      <c r="U389" s="5" t="s">
        <v>4009</v>
      </c>
      <c r="V389" s="5">
        <f>IF(ActividadesCom[[#This Row],[NIVEL 3]]&lt;&gt;0,VLOOKUP(ActividadesCom[[#This Row],[NIVEL 3]],Catálogo!A:B,2,FALSE),"")</f>
        <v>2</v>
      </c>
      <c r="W389" s="5">
        <v>1</v>
      </c>
      <c r="X389" s="6"/>
      <c r="Y389" s="5"/>
      <c r="Z389" s="5"/>
      <c r="AA389" s="5" t="str">
        <f>IF(ActividadesCom[[#This Row],[NIVEL 4]]&lt;&gt;0,VLOOKUP(ActividadesCom[[#This Row],[NIVEL 4]],Catálogo!A:B,2,FALSE),"")</f>
        <v/>
      </c>
      <c r="AB389" s="5"/>
      <c r="AC389" s="6" t="s">
        <v>204</v>
      </c>
      <c r="AD389" s="5" t="s">
        <v>205</v>
      </c>
      <c r="AE389" s="5" t="s">
        <v>4009</v>
      </c>
      <c r="AF389" s="5">
        <f>IF(ActividadesCom[[#This Row],[NIVEL 5]]&lt;&gt;0,VLOOKUP(ActividadesCom[[#This Row],[NIVEL 5]],Catálogo!A:B,2,FALSE),"")</f>
        <v>2</v>
      </c>
      <c r="AG389" s="5">
        <v>2</v>
      </c>
      <c r="AH389" s="2"/>
    </row>
    <row r="390" spans="1:34" ht="30" hidden="1" customHeight="1" x14ac:dyDescent="0.25">
      <c r="A390" s="7">
        <v>14470007</v>
      </c>
      <c r="B390" s="6" t="str">
        <f>VLOOKUP(ActividadesCom[[#This Row],[NO. DE CONTROL]],'LISTADO ESTUDIANTES'!A:C,2,FALSE)</f>
        <v>ABREU ARTEAGA PAULA ESTELA</v>
      </c>
      <c r="C390" s="6" t="str">
        <f>VLOOKUP(ActividadesCom[[#This Row],[NO. DE CONTROL]],'LISTADO ESTUDIANTES'!A:C,3,FALSE)</f>
        <v>ARQUITECTURA</v>
      </c>
      <c r="D390" s="5" t="str">
        <f>VLOOKUP(ActividadesCom[[#This Row],[NO. DE CONTROL]],'LISTADO ESTUDIANTES'!A:D,4,FALSE)</f>
        <v>BAJA</v>
      </c>
      <c r="E390" s="5">
        <f>SUM(ActividadesCom[[#This Row],[CRÉD. 1]],ActividadesCom[[#This Row],[CRÉD. 2]],ActividadesCom[[#This Row],[CRÉD. 3]],ActividadesCom[[#This Row],[CRÉD. 4]],ActividadesCom[[#This Row],[CRÉD. 5]])</f>
        <v>5</v>
      </c>
      <c r="F390" s="17">
        <f>IF(ActividadesCom[[#This Row],[ÚLTIMO SEMESTRE CON CRÉDITOS]]&gt;0,ROUND(AVERAGE(ActividadesCom[[#This Row],[VALOR NIVEL 5]],ActividadesCom[[#This Row],[VALOR NIVEL 4]],ActividadesCom[[#This Row],[VALOR NIVEL 3]],ActividadesCom[[#This Row],[VALOR NIVEL 2]],ActividadesCom[[#This Row],[VALOR NIVEL 1]]),0),"")</f>
        <v>2</v>
      </c>
      <c r="G390" s="5" t="str">
        <f>IF(ActividadesCom[[#This Row],[PROMEDIO]]="","",IF(ActividadesCom[[#This Row],[PROMEDIO]]&gt;=4,"EXCELENTE",IF(ActividadesCom[[#This Row],[PROMEDIO]]&gt;=3,"NOTABLE",IF(ActividadesCom[[#This Row],[PROMEDIO]]&gt;=2,"BUENO",IF(ActividadesCom[[#This Row],[PROMEDIO]]=1,"SUFICIENTE","")))))</f>
        <v>BUENO</v>
      </c>
      <c r="H390" s="5">
        <f>MAX(ActividadesCom[[#This Row],[PERÍODO 1]],ActividadesCom[[#This Row],[PERÍODO 2]],ActividadesCom[[#This Row],[PERÍODO 3]],ActividadesCom[[#This Row],[PERÍODO 4]],ActividadesCom[[#This Row],[PERÍODO 5]])</f>
        <v>20161</v>
      </c>
      <c r="I390" s="6" t="s">
        <v>234</v>
      </c>
      <c r="J390" s="5">
        <v>20151</v>
      </c>
      <c r="K390" s="5" t="s">
        <v>4009</v>
      </c>
      <c r="L390" s="5">
        <f>IF(ActividadesCom[[#This Row],[NIVEL 1]]&lt;&gt;0,VLOOKUP(ActividadesCom[[#This Row],[NIVEL 1]],Catálogo!A:B,2,FALSE),"")</f>
        <v>2</v>
      </c>
      <c r="M390" s="5">
        <v>1</v>
      </c>
      <c r="N390" s="6" t="s">
        <v>238</v>
      </c>
      <c r="O390" s="5">
        <v>20161</v>
      </c>
      <c r="P390" s="5" t="s">
        <v>4009</v>
      </c>
      <c r="Q390" s="5">
        <f>IF(ActividadesCom[[#This Row],[NIVEL 2]]&lt;&gt;0,VLOOKUP(ActividadesCom[[#This Row],[NIVEL 2]],Catálogo!A:B,2,FALSE),"")</f>
        <v>2</v>
      </c>
      <c r="R390" s="5">
        <v>1</v>
      </c>
      <c r="S390" s="6" t="s">
        <v>239</v>
      </c>
      <c r="T390" s="5">
        <v>20161</v>
      </c>
      <c r="U390" s="5" t="s">
        <v>4009</v>
      </c>
      <c r="V390" s="5">
        <f>IF(ActividadesCom[[#This Row],[NIVEL 3]]&lt;&gt;0,VLOOKUP(ActividadesCom[[#This Row],[NIVEL 3]],Catálogo!A:B,2,FALSE),"")</f>
        <v>2</v>
      </c>
      <c r="W390" s="5">
        <v>1</v>
      </c>
      <c r="X390" s="6"/>
      <c r="Y390" s="5"/>
      <c r="Z390" s="5"/>
      <c r="AA390" s="5" t="str">
        <f>IF(ActividadesCom[[#This Row],[NIVEL 4]]&lt;&gt;0,VLOOKUP(ActividadesCom[[#This Row],[NIVEL 4]],Catálogo!A:B,2,FALSE),"")</f>
        <v/>
      </c>
      <c r="AB390" s="5"/>
      <c r="AC390" s="6" t="s">
        <v>140</v>
      </c>
      <c r="AD390" s="5" t="s">
        <v>50</v>
      </c>
      <c r="AE390" s="5" t="s">
        <v>4009</v>
      </c>
      <c r="AF390" s="5">
        <f>IF(ActividadesCom[[#This Row],[NIVEL 5]]&lt;&gt;0,VLOOKUP(ActividadesCom[[#This Row],[NIVEL 5]],Catálogo!A:B,2,FALSE),"")</f>
        <v>2</v>
      </c>
      <c r="AG390" s="5">
        <v>2</v>
      </c>
      <c r="AH390" s="2"/>
    </row>
    <row r="391" spans="1:34" ht="30" hidden="1" customHeight="1" x14ac:dyDescent="0.25">
      <c r="A391" s="7">
        <v>14470008</v>
      </c>
      <c r="B391" s="6" t="str">
        <f>VLOOKUP(ActividadesCom[[#This Row],[NO. DE CONTROL]],'LISTADO ESTUDIANTES'!A:C,2,FALSE)</f>
        <v>CARRILLO YEH VANNESA YAQUELINE</v>
      </c>
      <c r="C391" s="6" t="str">
        <f>VLOOKUP(ActividadesCom[[#This Row],[NO. DE CONTROL]],'LISTADO ESTUDIANTES'!A:C,3,FALSE)</f>
        <v>ARQUITECTURA</v>
      </c>
      <c r="D391" s="5" t="str">
        <f>VLOOKUP(ActividadesCom[[#This Row],[NO. DE CONTROL]],'LISTADO ESTUDIANTES'!A:D,4,FALSE)</f>
        <v>BAJA</v>
      </c>
      <c r="E391" s="5">
        <f>SUM(ActividadesCom[[#This Row],[CRÉD. 1]],ActividadesCom[[#This Row],[CRÉD. 2]],ActividadesCom[[#This Row],[CRÉD. 3]],ActividadesCom[[#This Row],[CRÉD. 4]],ActividadesCom[[#This Row],[CRÉD. 5]])</f>
        <v>0</v>
      </c>
      <c r="F391" s="17" t="str">
        <f>IF(ActividadesCom[[#This Row],[ÚLTIMO SEMESTRE CON CRÉDITOS]]&gt;0,ROUND(AVERAGE(ActividadesCom[[#This Row],[VALOR NIVEL 5]],ActividadesCom[[#This Row],[VALOR NIVEL 4]],ActividadesCom[[#This Row],[VALOR NIVEL 3]],ActividadesCom[[#This Row],[VALOR NIVEL 2]],ActividadesCom[[#This Row],[VALOR NIVEL 1]]),0),"")</f>
        <v/>
      </c>
      <c r="G391" s="5" t="str">
        <f>IF(ActividadesCom[[#This Row],[PROMEDIO]]="","",IF(ActividadesCom[[#This Row],[PROMEDIO]]&gt;=4,"EXCELENTE",IF(ActividadesCom[[#This Row],[PROMEDIO]]&gt;=3,"NOTABLE",IF(ActividadesCom[[#This Row],[PROMEDIO]]&gt;=2,"BUENO",IF(ActividadesCom[[#This Row],[PROMEDIO]]=1,"SUFICIENTE","")))))</f>
        <v/>
      </c>
      <c r="H391" s="5">
        <f>MAX(ActividadesCom[[#This Row],[PERÍODO 1]],ActividadesCom[[#This Row],[PERÍODO 2]],ActividadesCom[[#This Row],[PERÍODO 3]],ActividadesCom[[#This Row],[PERÍODO 4]],ActividadesCom[[#This Row],[PERÍODO 5]])</f>
        <v>0</v>
      </c>
      <c r="I391" s="6"/>
      <c r="J391" s="5"/>
      <c r="K391" s="5"/>
      <c r="L391" s="5" t="str">
        <f>IF(ActividadesCom[[#This Row],[NIVEL 1]]&lt;&gt;0,VLOOKUP(ActividadesCom[[#This Row],[NIVEL 1]],Catálogo!A:B,2,FALSE),"")</f>
        <v/>
      </c>
      <c r="M391" s="5"/>
      <c r="N391" s="6"/>
      <c r="O391" s="5"/>
      <c r="P391" s="5"/>
      <c r="Q391" s="5" t="str">
        <f>IF(ActividadesCom[[#This Row],[NIVEL 2]]&lt;&gt;0,VLOOKUP(ActividadesCom[[#This Row],[NIVEL 2]],Catálogo!A:B,2,FALSE),"")</f>
        <v/>
      </c>
      <c r="R391" s="5"/>
      <c r="S391" s="6"/>
      <c r="T391" s="5"/>
      <c r="U391" s="5"/>
      <c r="V391" s="5" t="str">
        <f>IF(ActividadesCom[[#This Row],[NIVEL 3]]&lt;&gt;0,VLOOKUP(ActividadesCom[[#This Row],[NIVEL 3]],Catálogo!A:B,2,FALSE),"")</f>
        <v/>
      </c>
      <c r="W391" s="5"/>
      <c r="X391" s="6"/>
      <c r="Y391" s="5"/>
      <c r="Z391" s="5"/>
      <c r="AA391" s="5" t="str">
        <f>IF(ActividadesCom[[#This Row],[NIVEL 4]]&lt;&gt;0,VLOOKUP(ActividadesCom[[#This Row],[NIVEL 4]],Catálogo!A:B,2,FALSE),"")</f>
        <v/>
      </c>
      <c r="AB391" s="5"/>
      <c r="AC391" s="6"/>
      <c r="AD391" s="5"/>
      <c r="AE391" s="5"/>
      <c r="AF391" s="5" t="str">
        <f>IF(ActividadesCom[[#This Row],[NIVEL 5]]&lt;&gt;0,VLOOKUP(ActividadesCom[[#This Row],[NIVEL 5]],Catálogo!A:B,2,FALSE),"")</f>
        <v/>
      </c>
      <c r="AG391" s="5"/>
      <c r="AH391" s="2"/>
    </row>
    <row r="392" spans="1:34" ht="30" hidden="1" customHeight="1" x14ac:dyDescent="0.25">
      <c r="A392" s="7">
        <v>14470009</v>
      </c>
      <c r="B392" s="6" t="str">
        <f>VLOOKUP(ActividadesCom[[#This Row],[NO. DE CONTROL]],'LISTADO ESTUDIANTES'!A:C,2,FALSE)</f>
        <v>COOX PACHECO DARWIN GEOVANNI</v>
      </c>
      <c r="C392" s="6" t="str">
        <f>VLOOKUP(ActividadesCom[[#This Row],[NO. DE CONTROL]],'LISTADO ESTUDIANTES'!A:C,3,FALSE)</f>
        <v>ARQUITECTURA</v>
      </c>
      <c r="D392" s="5" t="str">
        <f>VLOOKUP(ActividadesCom[[#This Row],[NO. DE CONTROL]],'LISTADO ESTUDIANTES'!A:D,4,FALSE)</f>
        <v>BAJA</v>
      </c>
      <c r="E392" s="5">
        <f>SUM(ActividadesCom[[#This Row],[CRÉD. 1]],ActividadesCom[[#This Row],[CRÉD. 2]],ActividadesCom[[#This Row],[CRÉD. 3]],ActividadesCom[[#This Row],[CRÉD. 4]],ActividadesCom[[#This Row],[CRÉD. 5]])</f>
        <v>1</v>
      </c>
      <c r="F392" s="17">
        <f>IF(ActividadesCom[[#This Row],[ÚLTIMO SEMESTRE CON CRÉDITOS]]&gt;0,ROUND(AVERAGE(ActividadesCom[[#This Row],[VALOR NIVEL 5]],ActividadesCom[[#This Row],[VALOR NIVEL 4]],ActividadesCom[[#This Row],[VALOR NIVEL 3]],ActividadesCom[[#This Row],[VALOR NIVEL 2]],ActividadesCom[[#This Row],[VALOR NIVEL 1]]),0),"")</f>
        <v>2</v>
      </c>
      <c r="G392" s="5" t="str">
        <f>IF(ActividadesCom[[#This Row],[PROMEDIO]]="","",IF(ActividadesCom[[#This Row],[PROMEDIO]]&gt;=4,"EXCELENTE",IF(ActividadesCom[[#This Row],[PROMEDIO]]&gt;=3,"NOTABLE",IF(ActividadesCom[[#This Row],[PROMEDIO]]&gt;=2,"BUENO",IF(ActividadesCom[[#This Row],[PROMEDIO]]=1,"SUFICIENTE","")))))</f>
        <v>BUENO</v>
      </c>
      <c r="H392" s="5">
        <f>MAX(ActividadesCom[[#This Row],[PERÍODO 1]],ActividadesCom[[#This Row],[PERÍODO 2]],ActividadesCom[[#This Row],[PERÍODO 3]],ActividadesCom[[#This Row],[PERÍODO 4]],ActividadesCom[[#This Row],[PERÍODO 5]])</f>
        <v>20143</v>
      </c>
      <c r="I392" s="6"/>
      <c r="J392" s="5"/>
      <c r="K392" s="5"/>
      <c r="L392" s="5" t="str">
        <f>IF(ActividadesCom[[#This Row],[NIVEL 1]]&lt;&gt;0,VLOOKUP(ActividadesCom[[#This Row],[NIVEL 1]],Catálogo!A:B,2,FALSE),"")</f>
        <v/>
      </c>
      <c r="M392" s="5"/>
      <c r="N392" s="6"/>
      <c r="O392" s="5"/>
      <c r="P392" s="5"/>
      <c r="Q392" s="5" t="str">
        <f>IF(ActividadesCom[[#This Row],[NIVEL 2]]&lt;&gt;0,VLOOKUP(ActividadesCom[[#This Row],[NIVEL 2]],Catálogo!A:B,2,FALSE),"")</f>
        <v/>
      </c>
      <c r="R392" s="5"/>
      <c r="S392" s="6"/>
      <c r="T392" s="5"/>
      <c r="U392" s="5"/>
      <c r="V392" s="5" t="str">
        <f>IF(ActividadesCom[[#This Row],[NIVEL 3]]&lt;&gt;0,VLOOKUP(ActividadesCom[[#This Row],[NIVEL 3]],Catálogo!A:B,2,FALSE),"")</f>
        <v/>
      </c>
      <c r="W392" s="5"/>
      <c r="X392" s="6"/>
      <c r="Y392" s="5"/>
      <c r="Z392" s="5"/>
      <c r="AA392" s="5" t="str">
        <f>IF(ActividadesCom[[#This Row],[NIVEL 4]]&lt;&gt;0,VLOOKUP(ActividadesCom[[#This Row],[NIVEL 4]],Catálogo!A:B,2,FALSE),"")</f>
        <v/>
      </c>
      <c r="AB392" s="5"/>
      <c r="AC392" s="6" t="s">
        <v>6</v>
      </c>
      <c r="AD392" s="5">
        <v>20143</v>
      </c>
      <c r="AE392" s="5" t="s">
        <v>4009</v>
      </c>
      <c r="AF392" s="5">
        <f>IF(ActividadesCom[[#This Row],[NIVEL 5]]&lt;&gt;0,VLOOKUP(ActividadesCom[[#This Row],[NIVEL 5]],Catálogo!A:B,2,FALSE),"")</f>
        <v>2</v>
      </c>
      <c r="AG392" s="5">
        <v>1</v>
      </c>
      <c r="AH392" s="2"/>
    </row>
    <row r="393" spans="1:34" ht="30" hidden="1" customHeight="1" x14ac:dyDescent="0.25">
      <c r="A393" s="7">
        <v>14470010</v>
      </c>
      <c r="B393" s="6" t="str">
        <f>VLOOKUP(ActividadesCom[[#This Row],[NO. DE CONTROL]],'LISTADO ESTUDIANTES'!A:C,2,FALSE)</f>
        <v>CHABLE SALVARRIA KEVIN ANDRES</v>
      </c>
      <c r="C393" s="6" t="str">
        <f>VLOOKUP(ActividadesCom[[#This Row],[NO. DE CONTROL]],'LISTADO ESTUDIANTES'!A:C,3,FALSE)</f>
        <v>ARQUITECTURA</v>
      </c>
      <c r="D393" s="5" t="str">
        <f>VLOOKUP(ActividadesCom[[#This Row],[NO. DE CONTROL]],'LISTADO ESTUDIANTES'!A:D,4,FALSE)</f>
        <v>BAJA</v>
      </c>
      <c r="E393" s="5">
        <f>SUM(ActividadesCom[[#This Row],[CRÉD. 1]],ActividadesCom[[#This Row],[CRÉD. 2]],ActividadesCom[[#This Row],[CRÉD. 3]],ActividadesCom[[#This Row],[CRÉD. 4]],ActividadesCom[[#This Row],[CRÉD. 5]])</f>
        <v>1</v>
      </c>
      <c r="F393" s="17">
        <f>IF(ActividadesCom[[#This Row],[ÚLTIMO SEMESTRE CON CRÉDITOS]]&gt;0,ROUND(AVERAGE(ActividadesCom[[#This Row],[VALOR NIVEL 5]],ActividadesCom[[#This Row],[VALOR NIVEL 4]],ActividadesCom[[#This Row],[VALOR NIVEL 3]],ActividadesCom[[#This Row],[VALOR NIVEL 2]],ActividadesCom[[#This Row],[VALOR NIVEL 1]]),0),"")</f>
        <v>2</v>
      </c>
      <c r="G393" s="5" t="str">
        <f>IF(ActividadesCom[[#This Row],[PROMEDIO]]="","",IF(ActividadesCom[[#This Row],[PROMEDIO]]&gt;=4,"EXCELENTE",IF(ActividadesCom[[#This Row],[PROMEDIO]]&gt;=3,"NOTABLE",IF(ActividadesCom[[#This Row],[PROMEDIO]]&gt;=2,"BUENO",IF(ActividadesCom[[#This Row],[PROMEDIO]]=1,"SUFICIENTE","")))))</f>
        <v>BUENO</v>
      </c>
      <c r="H393" s="5">
        <f>MAX(ActividadesCom[[#This Row],[PERÍODO 1]],ActividadesCom[[#This Row],[PERÍODO 2]],ActividadesCom[[#This Row],[PERÍODO 3]],ActividadesCom[[#This Row],[PERÍODO 4]],ActividadesCom[[#This Row],[PERÍODO 5]])</f>
        <v>20143</v>
      </c>
      <c r="I393" s="6"/>
      <c r="J393" s="5"/>
      <c r="K393" s="5"/>
      <c r="L393" s="5" t="str">
        <f>IF(ActividadesCom[[#This Row],[NIVEL 1]]&lt;&gt;0,VLOOKUP(ActividadesCom[[#This Row],[NIVEL 1]],Catálogo!A:B,2,FALSE),"")</f>
        <v/>
      </c>
      <c r="M393" s="5"/>
      <c r="N393" s="6"/>
      <c r="O393" s="5"/>
      <c r="P393" s="5"/>
      <c r="Q393" s="5" t="str">
        <f>IF(ActividadesCom[[#This Row],[NIVEL 2]]&lt;&gt;0,VLOOKUP(ActividadesCom[[#This Row],[NIVEL 2]],Catálogo!A:B,2,FALSE),"")</f>
        <v/>
      </c>
      <c r="R393" s="5"/>
      <c r="S393" s="6"/>
      <c r="T393" s="5"/>
      <c r="U393" s="5"/>
      <c r="V393" s="5" t="str">
        <f>IF(ActividadesCom[[#This Row],[NIVEL 3]]&lt;&gt;0,VLOOKUP(ActividadesCom[[#This Row],[NIVEL 3]],Catálogo!A:B,2,FALSE),"")</f>
        <v/>
      </c>
      <c r="W393" s="5"/>
      <c r="X393" s="6"/>
      <c r="Y393" s="5"/>
      <c r="Z393" s="5"/>
      <c r="AA393" s="5" t="str">
        <f>IF(ActividadesCom[[#This Row],[NIVEL 4]]&lt;&gt;0,VLOOKUP(ActividadesCom[[#This Row],[NIVEL 4]],Catálogo!A:B,2,FALSE),"")</f>
        <v/>
      </c>
      <c r="AB393" s="5"/>
      <c r="AC393" s="6" t="s">
        <v>6</v>
      </c>
      <c r="AD393" s="5">
        <v>20143</v>
      </c>
      <c r="AE393" s="5" t="s">
        <v>4009</v>
      </c>
      <c r="AF393" s="5">
        <f>IF(ActividadesCom[[#This Row],[NIVEL 5]]&lt;&gt;0,VLOOKUP(ActividadesCom[[#This Row],[NIVEL 5]],Catálogo!A:B,2,FALSE),"")</f>
        <v>2</v>
      </c>
      <c r="AG393" s="5">
        <v>1</v>
      </c>
      <c r="AH393" s="2"/>
    </row>
    <row r="394" spans="1:34" ht="30" hidden="1" customHeight="1" x14ac:dyDescent="0.25">
      <c r="A394" s="7">
        <v>14470011</v>
      </c>
      <c r="B394" s="6" t="str">
        <f>VLOOKUP(ActividadesCom[[#This Row],[NO. DE CONTROL]],'LISTADO ESTUDIANTES'!A:C,2,FALSE)</f>
        <v>CAN XAMAN MARY ELIZABETH</v>
      </c>
      <c r="C394" s="6" t="str">
        <f>VLOOKUP(ActividadesCom[[#This Row],[NO. DE CONTROL]],'LISTADO ESTUDIANTES'!A:C,3,FALSE)</f>
        <v>ARQUITECTURA</v>
      </c>
      <c r="D394" s="5" t="str">
        <f>VLOOKUP(ActividadesCom[[#This Row],[NO. DE CONTROL]],'LISTADO ESTUDIANTES'!A:D,4,FALSE)</f>
        <v>BAJA</v>
      </c>
      <c r="E394" s="5">
        <f>SUM(ActividadesCom[[#This Row],[CRÉD. 1]],ActividadesCom[[#This Row],[CRÉD. 2]],ActividadesCom[[#This Row],[CRÉD. 3]],ActividadesCom[[#This Row],[CRÉD. 4]],ActividadesCom[[#This Row],[CRÉD. 5]])</f>
        <v>5</v>
      </c>
      <c r="F394" s="17">
        <f>IF(ActividadesCom[[#This Row],[ÚLTIMO SEMESTRE CON CRÉDITOS]]&gt;0,ROUND(AVERAGE(ActividadesCom[[#This Row],[VALOR NIVEL 5]],ActividadesCom[[#This Row],[VALOR NIVEL 4]],ActividadesCom[[#This Row],[VALOR NIVEL 3]],ActividadesCom[[#This Row],[VALOR NIVEL 2]],ActividadesCom[[#This Row],[VALOR NIVEL 1]]),0),"")</f>
        <v>2</v>
      </c>
      <c r="G394" s="5" t="str">
        <f>IF(ActividadesCom[[#This Row],[PROMEDIO]]="","",IF(ActividadesCom[[#This Row],[PROMEDIO]]&gt;=4,"EXCELENTE",IF(ActividadesCom[[#This Row],[PROMEDIO]]&gt;=3,"NOTABLE",IF(ActividadesCom[[#This Row],[PROMEDIO]]&gt;=2,"BUENO",IF(ActividadesCom[[#This Row],[PROMEDIO]]=1,"SUFICIENTE","")))))</f>
        <v>BUENO</v>
      </c>
      <c r="H394" s="5">
        <f>MAX(ActividadesCom[[#This Row],[PERÍODO 1]],ActividadesCom[[#This Row],[PERÍODO 2]],ActividadesCom[[#This Row],[PERÍODO 3]],ActividadesCom[[#This Row],[PERÍODO 4]],ActividadesCom[[#This Row],[PERÍODO 5]])</f>
        <v>20161</v>
      </c>
      <c r="I394" s="6" t="s">
        <v>239</v>
      </c>
      <c r="J394" s="5">
        <v>20161</v>
      </c>
      <c r="K394" s="5" t="s">
        <v>4009</v>
      </c>
      <c r="L394" s="5">
        <f>IF(ActividadesCom[[#This Row],[NIVEL 1]]&lt;&gt;0,VLOOKUP(ActividadesCom[[#This Row],[NIVEL 1]],Catálogo!A:B,2,FALSE),"")</f>
        <v>2</v>
      </c>
      <c r="M394" s="5">
        <v>1</v>
      </c>
      <c r="N394" s="6" t="s">
        <v>367</v>
      </c>
      <c r="O394" s="5">
        <v>20161</v>
      </c>
      <c r="P394" s="5" t="s">
        <v>4009</v>
      </c>
      <c r="Q394" s="5">
        <f>IF(ActividadesCom[[#This Row],[NIVEL 2]]&lt;&gt;0,VLOOKUP(ActividadesCom[[#This Row],[NIVEL 2]],Catálogo!A:B,2,FALSE),"")</f>
        <v>2</v>
      </c>
      <c r="R394" s="5">
        <v>1</v>
      </c>
      <c r="S394" s="6" t="s">
        <v>368</v>
      </c>
      <c r="T394" s="5">
        <v>20151</v>
      </c>
      <c r="U394" s="5" t="s">
        <v>4009</v>
      </c>
      <c r="V394" s="5">
        <f>IF(ActividadesCom[[#This Row],[NIVEL 3]]&lt;&gt;0,VLOOKUP(ActividadesCom[[#This Row],[NIVEL 3]],Catálogo!A:B,2,FALSE),"")</f>
        <v>2</v>
      </c>
      <c r="W394" s="5">
        <v>1</v>
      </c>
      <c r="X394" s="6" t="s">
        <v>112</v>
      </c>
      <c r="Y394" s="5">
        <v>20143</v>
      </c>
      <c r="Z394" s="5" t="s">
        <v>4009</v>
      </c>
      <c r="AA394" s="5">
        <f>IF(ActividadesCom[[#This Row],[NIVEL 4]]&lt;&gt;0,VLOOKUP(ActividadesCom[[#This Row],[NIVEL 4]],Catálogo!A:B,2,FALSE),"")</f>
        <v>2</v>
      </c>
      <c r="AB394" s="5">
        <v>1</v>
      </c>
      <c r="AC394" s="6" t="s">
        <v>42</v>
      </c>
      <c r="AD394" s="5">
        <v>20143</v>
      </c>
      <c r="AE394" s="5" t="s">
        <v>4009</v>
      </c>
      <c r="AF394" s="5">
        <f>IF(ActividadesCom[[#This Row],[NIVEL 5]]&lt;&gt;0,VLOOKUP(ActividadesCom[[#This Row],[NIVEL 5]],Catálogo!A:B,2,FALSE),"")</f>
        <v>2</v>
      </c>
      <c r="AG394" s="5">
        <v>1</v>
      </c>
      <c r="AH394" s="2"/>
    </row>
    <row r="395" spans="1:34" ht="30" hidden="1" customHeight="1" x14ac:dyDescent="0.25">
      <c r="A395" s="7">
        <v>14470012</v>
      </c>
      <c r="B395" s="6" t="str">
        <f>VLOOKUP(ActividadesCom[[#This Row],[NO. DE CONTROL]],'LISTADO ESTUDIANTES'!A:C,2,FALSE)</f>
        <v>LOZANO VELA BRIAN</v>
      </c>
      <c r="C395" s="6" t="str">
        <f>VLOOKUP(ActividadesCom[[#This Row],[NO. DE CONTROL]],'LISTADO ESTUDIANTES'!A:C,3,FALSE)</f>
        <v>ARQUITECTURA</v>
      </c>
      <c r="D395" s="5" t="str">
        <f>VLOOKUP(ActividadesCom[[#This Row],[NO. DE CONTROL]],'LISTADO ESTUDIANTES'!A:D,4,FALSE)</f>
        <v>BAJA</v>
      </c>
      <c r="E395" s="5">
        <f>SUM(ActividadesCom[[#This Row],[CRÉD. 1]],ActividadesCom[[#This Row],[CRÉD. 2]],ActividadesCom[[#This Row],[CRÉD. 3]],ActividadesCom[[#This Row],[CRÉD. 4]],ActividadesCom[[#This Row],[CRÉD. 5]])</f>
        <v>5</v>
      </c>
      <c r="F395" s="17">
        <f>IF(ActividadesCom[[#This Row],[ÚLTIMO SEMESTRE CON CRÉDITOS]]&gt;0,ROUND(AVERAGE(ActividadesCom[[#This Row],[VALOR NIVEL 5]],ActividadesCom[[#This Row],[VALOR NIVEL 4]],ActividadesCom[[#This Row],[VALOR NIVEL 3]],ActividadesCom[[#This Row],[VALOR NIVEL 2]],ActividadesCom[[#This Row],[VALOR NIVEL 1]]),0),"")</f>
        <v>2</v>
      </c>
      <c r="G395" s="5" t="str">
        <f>IF(ActividadesCom[[#This Row],[PROMEDIO]]="","",IF(ActividadesCom[[#This Row],[PROMEDIO]]&gt;=4,"EXCELENTE",IF(ActividadesCom[[#This Row],[PROMEDIO]]&gt;=3,"NOTABLE",IF(ActividadesCom[[#This Row],[PROMEDIO]]&gt;=2,"BUENO",IF(ActividadesCom[[#This Row],[PROMEDIO]]=1,"SUFICIENTE","")))))</f>
        <v>BUENO</v>
      </c>
      <c r="H395" s="5">
        <f>MAX(ActividadesCom[[#This Row],[PERÍODO 1]],ActividadesCom[[#This Row],[PERÍODO 2]],ActividadesCom[[#This Row],[PERÍODO 3]],ActividadesCom[[#This Row],[PERÍODO 4]],ActividadesCom[[#This Row],[PERÍODO 5]])</f>
        <v>20173</v>
      </c>
      <c r="I395" s="6" t="s">
        <v>586</v>
      </c>
      <c r="J395" s="5">
        <v>20161</v>
      </c>
      <c r="K395" s="5" t="s">
        <v>4009</v>
      </c>
      <c r="L395" s="5">
        <f>IF(ActividadesCom[[#This Row],[NIVEL 1]]&lt;&gt;0,VLOOKUP(ActividadesCom[[#This Row],[NIVEL 1]],Catálogo!A:B,2,FALSE),"")</f>
        <v>2</v>
      </c>
      <c r="M395" s="5">
        <v>1</v>
      </c>
      <c r="N395" s="6" t="s">
        <v>582</v>
      </c>
      <c r="O395" s="5">
        <v>20173</v>
      </c>
      <c r="P395" s="5" t="s">
        <v>4009</v>
      </c>
      <c r="Q395" s="5">
        <f>IF(ActividadesCom[[#This Row],[NIVEL 2]]&lt;&gt;0,VLOOKUP(ActividadesCom[[#This Row],[NIVEL 2]],Catálogo!A:B,2,FALSE),"")</f>
        <v>2</v>
      </c>
      <c r="R395" s="5">
        <v>1</v>
      </c>
      <c r="S395" s="6" t="s">
        <v>587</v>
      </c>
      <c r="T395" s="5">
        <v>20161</v>
      </c>
      <c r="U395" s="5" t="s">
        <v>4009</v>
      </c>
      <c r="V395" s="5">
        <f>IF(ActividadesCom[[#This Row],[NIVEL 3]]&lt;&gt;0,VLOOKUP(ActividadesCom[[#This Row],[NIVEL 3]],Catálogo!A:B,2,FALSE),"")</f>
        <v>2</v>
      </c>
      <c r="W395" s="5">
        <v>1</v>
      </c>
      <c r="X395" s="6"/>
      <c r="Y395" s="5"/>
      <c r="Z395" s="5"/>
      <c r="AA395" s="5" t="str">
        <f>IF(ActividadesCom[[#This Row],[NIVEL 4]]&lt;&gt;0,VLOOKUP(ActividadesCom[[#This Row],[NIVEL 4]],Catálogo!A:B,2,FALSE),"")</f>
        <v/>
      </c>
      <c r="AB395" s="5"/>
      <c r="AC395" s="6" t="s">
        <v>158</v>
      </c>
      <c r="AD395" s="5">
        <v>20151</v>
      </c>
      <c r="AE395" s="5" t="s">
        <v>4009</v>
      </c>
      <c r="AF395" s="5">
        <f>IF(ActividadesCom[[#This Row],[NIVEL 5]]&lt;&gt;0,VLOOKUP(ActividadesCom[[#This Row],[NIVEL 5]],Catálogo!A:B,2,FALSE),"")</f>
        <v>2</v>
      </c>
      <c r="AG395" s="5">
        <v>2</v>
      </c>
      <c r="AH395" s="2"/>
    </row>
    <row r="396" spans="1:34" ht="30" hidden="1" customHeight="1" x14ac:dyDescent="0.25">
      <c r="A396" s="7">
        <v>14470013</v>
      </c>
      <c r="B396" s="6" t="str">
        <f>VLOOKUP(ActividadesCom[[#This Row],[NO. DE CONTROL]],'LISTADO ESTUDIANTES'!A:C,2,FALSE)</f>
        <v>MILLAN ZAPATA MAYTE</v>
      </c>
      <c r="C396" s="6" t="str">
        <f>VLOOKUP(ActividadesCom[[#This Row],[NO. DE CONTROL]],'LISTADO ESTUDIANTES'!A:C,3,FALSE)</f>
        <v>ARQUITECTURA</v>
      </c>
      <c r="D396" s="5" t="str">
        <f>VLOOKUP(ActividadesCom[[#This Row],[NO. DE CONTROL]],'LISTADO ESTUDIANTES'!A:D,4,FALSE)</f>
        <v>BAJA</v>
      </c>
      <c r="E396" s="5">
        <f>SUM(ActividadesCom[[#This Row],[CRÉD. 1]],ActividadesCom[[#This Row],[CRÉD. 2]],ActividadesCom[[#This Row],[CRÉD. 3]],ActividadesCom[[#This Row],[CRÉD. 4]],ActividadesCom[[#This Row],[CRÉD. 5]])</f>
        <v>0</v>
      </c>
      <c r="F396" s="17" t="str">
        <f>IF(ActividadesCom[[#This Row],[ÚLTIMO SEMESTRE CON CRÉDITOS]]&gt;0,ROUND(AVERAGE(ActividadesCom[[#This Row],[VALOR NIVEL 5]],ActividadesCom[[#This Row],[VALOR NIVEL 4]],ActividadesCom[[#This Row],[VALOR NIVEL 3]],ActividadesCom[[#This Row],[VALOR NIVEL 2]],ActividadesCom[[#This Row],[VALOR NIVEL 1]]),0),"")</f>
        <v/>
      </c>
      <c r="G396" s="5" t="str">
        <f>IF(ActividadesCom[[#This Row],[PROMEDIO]]="","",IF(ActividadesCom[[#This Row],[PROMEDIO]]&gt;=4,"EXCELENTE",IF(ActividadesCom[[#This Row],[PROMEDIO]]&gt;=3,"NOTABLE",IF(ActividadesCom[[#This Row],[PROMEDIO]]&gt;=2,"BUENO",IF(ActividadesCom[[#This Row],[PROMEDIO]]=1,"SUFICIENTE","")))))</f>
        <v/>
      </c>
      <c r="H396" s="5">
        <f>MAX(ActividadesCom[[#This Row],[PERÍODO 1]],ActividadesCom[[#This Row],[PERÍODO 2]],ActividadesCom[[#This Row],[PERÍODO 3]],ActividadesCom[[#This Row],[PERÍODO 4]],ActividadesCom[[#This Row],[PERÍODO 5]])</f>
        <v>0</v>
      </c>
      <c r="I396" s="6"/>
      <c r="J396" s="5"/>
      <c r="K396" s="5"/>
      <c r="L396" s="5" t="str">
        <f>IF(ActividadesCom[[#This Row],[NIVEL 1]]&lt;&gt;0,VLOOKUP(ActividadesCom[[#This Row],[NIVEL 1]],Catálogo!A:B,2,FALSE),"")</f>
        <v/>
      </c>
      <c r="M396" s="5"/>
      <c r="N396" s="6"/>
      <c r="O396" s="5"/>
      <c r="P396" s="5"/>
      <c r="Q396" s="5" t="str">
        <f>IF(ActividadesCom[[#This Row],[NIVEL 2]]&lt;&gt;0,VLOOKUP(ActividadesCom[[#This Row],[NIVEL 2]],Catálogo!A:B,2,FALSE),"")</f>
        <v/>
      </c>
      <c r="R396" s="5"/>
      <c r="S396" s="6"/>
      <c r="T396" s="5"/>
      <c r="U396" s="5"/>
      <c r="V396" s="5" t="str">
        <f>IF(ActividadesCom[[#This Row],[NIVEL 3]]&lt;&gt;0,VLOOKUP(ActividadesCom[[#This Row],[NIVEL 3]],Catálogo!A:B,2,FALSE),"")</f>
        <v/>
      </c>
      <c r="W396" s="5"/>
      <c r="X396" s="6"/>
      <c r="Y396" s="5"/>
      <c r="Z396" s="5"/>
      <c r="AA396" s="5" t="str">
        <f>IF(ActividadesCom[[#This Row],[NIVEL 4]]&lt;&gt;0,VLOOKUP(ActividadesCom[[#This Row],[NIVEL 4]],Catálogo!A:B,2,FALSE),"")</f>
        <v/>
      </c>
      <c r="AB396" s="5"/>
      <c r="AC396" s="6"/>
      <c r="AD396" s="5"/>
      <c r="AE396" s="5"/>
      <c r="AF396" s="5" t="str">
        <f>IF(ActividadesCom[[#This Row],[NIVEL 5]]&lt;&gt;0,VLOOKUP(ActividadesCom[[#This Row],[NIVEL 5]],Catálogo!A:B,2,FALSE),"")</f>
        <v/>
      </c>
      <c r="AG396" s="5"/>
      <c r="AH396" s="2"/>
    </row>
    <row r="397" spans="1:34" ht="30" hidden="1" customHeight="1" x14ac:dyDescent="0.25">
      <c r="A397" s="7">
        <v>14470014</v>
      </c>
      <c r="B397" s="6" t="str">
        <f>VLOOKUP(ActividadesCom[[#This Row],[NO. DE CONTROL]],'LISTADO ESTUDIANTES'!A:C,2,FALSE)</f>
        <v>DZUL SALAZAR JOSE ROBERTO</v>
      </c>
      <c r="C397" s="6" t="str">
        <f>VLOOKUP(ActividadesCom[[#This Row],[NO. DE CONTROL]],'LISTADO ESTUDIANTES'!A:C,3,FALSE)</f>
        <v>ARQUITECTURA</v>
      </c>
      <c r="D397" s="5" t="str">
        <f>VLOOKUP(ActividadesCom[[#This Row],[NO. DE CONTROL]],'LISTADO ESTUDIANTES'!A:D,4,FALSE)</f>
        <v>BAJA</v>
      </c>
      <c r="E397" s="5">
        <f>SUM(ActividadesCom[[#This Row],[CRÉD. 1]],ActividadesCom[[#This Row],[CRÉD. 2]],ActividadesCom[[#This Row],[CRÉD. 3]],ActividadesCom[[#This Row],[CRÉD. 4]],ActividadesCom[[#This Row],[CRÉD. 5]])</f>
        <v>5</v>
      </c>
      <c r="F397" s="17">
        <f>IF(ActividadesCom[[#This Row],[ÚLTIMO SEMESTRE CON CRÉDITOS]]&gt;0,ROUND(AVERAGE(ActividadesCom[[#This Row],[VALOR NIVEL 5]],ActividadesCom[[#This Row],[VALOR NIVEL 4]],ActividadesCom[[#This Row],[VALOR NIVEL 3]],ActividadesCom[[#This Row],[VALOR NIVEL 2]],ActividadesCom[[#This Row],[VALOR NIVEL 1]]),0),"")</f>
        <v>2</v>
      </c>
      <c r="G397" s="5" t="str">
        <f>IF(ActividadesCom[[#This Row],[PROMEDIO]]="","",IF(ActividadesCom[[#This Row],[PROMEDIO]]&gt;=4,"EXCELENTE",IF(ActividadesCom[[#This Row],[PROMEDIO]]&gt;=3,"NOTABLE",IF(ActividadesCom[[#This Row],[PROMEDIO]]&gt;=2,"BUENO",IF(ActividadesCom[[#This Row],[PROMEDIO]]=1,"SUFICIENTE","")))))</f>
        <v>BUENO</v>
      </c>
      <c r="H397" s="5">
        <f>MAX(ActividadesCom[[#This Row],[PERÍODO 1]],ActividadesCom[[#This Row],[PERÍODO 2]],ActividadesCom[[#This Row],[PERÍODO 3]],ActividadesCom[[#This Row],[PERÍODO 4]],ActividadesCom[[#This Row],[PERÍODO 5]])</f>
        <v>20161</v>
      </c>
      <c r="I397" s="6" t="s">
        <v>593</v>
      </c>
      <c r="J397" s="5">
        <v>20161</v>
      </c>
      <c r="K397" s="5" t="s">
        <v>4009</v>
      </c>
      <c r="L397" s="5">
        <f>IF(ActividadesCom[[#This Row],[NIVEL 1]]&lt;&gt;0,VLOOKUP(ActividadesCom[[#This Row],[NIVEL 1]],Catálogo!A:B,2,FALSE),"")</f>
        <v>2</v>
      </c>
      <c r="M397" s="5">
        <v>1</v>
      </c>
      <c r="N397" s="6" t="s">
        <v>594</v>
      </c>
      <c r="O397" s="5">
        <v>20151</v>
      </c>
      <c r="P397" s="5" t="s">
        <v>4009</v>
      </c>
      <c r="Q397" s="5">
        <f>IF(ActividadesCom[[#This Row],[NIVEL 2]]&lt;&gt;0,VLOOKUP(ActividadesCom[[#This Row],[NIVEL 2]],Catálogo!A:B,2,FALSE),"")</f>
        <v>2</v>
      </c>
      <c r="R397" s="5">
        <v>1</v>
      </c>
      <c r="S397" s="6" t="s">
        <v>524</v>
      </c>
      <c r="T397" s="5">
        <v>20161</v>
      </c>
      <c r="U397" s="5" t="s">
        <v>4009</v>
      </c>
      <c r="V397" s="5">
        <f>IF(ActividadesCom[[#This Row],[NIVEL 3]]&lt;&gt;0,VLOOKUP(ActividadesCom[[#This Row],[NIVEL 3]],Catálogo!A:B,2,FALSE),"")</f>
        <v>2</v>
      </c>
      <c r="W397" s="5">
        <v>1</v>
      </c>
      <c r="X397" s="6" t="s">
        <v>82</v>
      </c>
      <c r="Y397" s="5">
        <v>20143</v>
      </c>
      <c r="Z397" s="5" t="s">
        <v>4009</v>
      </c>
      <c r="AA397" s="5">
        <f>IF(ActividadesCom[[#This Row],[NIVEL 4]]&lt;&gt;0,VLOOKUP(ActividadesCom[[#This Row],[NIVEL 4]],Catálogo!A:B,2,FALSE),"")</f>
        <v>2</v>
      </c>
      <c r="AB397" s="5">
        <v>1</v>
      </c>
      <c r="AC397" s="6" t="s">
        <v>33</v>
      </c>
      <c r="AD397" s="5">
        <v>20143</v>
      </c>
      <c r="AE397" s="5" t="s">
        <v>4009</v>
      </c>
      <c r="AF397" s="5">
        <f>IF(ActividadesCom[[#This Row],[NIVEL 5]]&lt;&gt;0,VLOOKUP(ActividadesCom[[#This Row],[NIVEL 5]],Catálogo!A:B,2,FALSE),"")</f>
        <v>2</v>
      </c>
      <c r="AG397" s="5">
        <v>1</v>
      </c>
      <c r="AH397" s="2"/>
    </row>
    <row r="398" spans="1:34" ht="30" hidden="1" customHeight="1" x14ac:dyDescent="0.25">
      <c r="A398" s="7">
        <v>14470015</v>
      </c>
      <c r="B398" s="6" t="str">
        <f>VLOOKUP(ActividadesCom[[#This Row],[NO. DE CONTROL]],'LISTADO ESTUDIANTES'!A:C,2,FALSE)</f>
        <v>MENDOZA CRUZ EVA MARIA</v>
      </c>
      <c r="C398" s="6" t="str">
        <f>VLOOKUP(ActividadesCom[[#This Row],[NO. DE CONTROL]],'LISTADO ESTUDIANTES'!A:C,3,FALSE)</f>
        <v>ARQUITECTURA</v>
      </c>
      <c r="D398" s="5" t="str">
        <f>VLOOKUP(ActividadesCom[[#This Row],[NO. DE CONTROL]],'LISTADO ESTUDIANTES'!A:D,4,FALSE)</f>
        <v>BAJA</v>
      </c>
      <c r="E398" s="5">
        <f>SUM(ActividadesCom[[#This Row],[CRÉD. 1]],ActividadesCom[[#This Row],[CRÉD. 2]],ActividadesCom[[#This Row],[CRÉD. 3]],ActividadesCom[[#This Row],[CRÉD. 4]],ActividadesCom[[#This Row],[CRÉD. 5]])</f>
        <v>5</v>
      </c>
      <c r="F398" s="17">
        <f>IF(ActividadesCom[[#This Row],[ÚLTIMO SEMESTRE CON CRÉDITOS]]&gt;0,ROUND(AVERAGE(ActividadesCom[[#This Row],[VALOR NIVEL 5]],ActividadesCom[[#This Row],[VALOR NIVEL 4]],ActividadesCom[[#This Row],[VALOR NIVEL 3]],ActividadesCom[[#This Row],[VALOR NIVEL 2]],ActividadesCom[[#This Row],[VALOR NIVEL 1]]),0),"")</f>
        <v>2</v>
      </c>
      <c r="G398" s="5" t="str">
        <f>IF(ActividadesCom[[#This Row],[PROMEDIO]]="","",IF(ActividadesCom[[#This Row],[PROMEDIO]]&gt;=4,"EXCELENTE",IF(ActividadesCom[[#This Row],[PROMEDIO]]&gt;=3,"NOTABLE",IF(ActividadesCom[[#This Row],[PROMEDIO]]&gt;=2,"BUENO",IF(ActividadesCom[[#This Row],[PROMEDIO]]=1,"SUFICIENTE","")))))</f>
        <v>BUENO</v>
      </c>
      <c r="H398" s="5">
        <f>MAX(ActividadesCom[[#This Row],[PERÍODO 1]],ActividadesCom[[#This Row],[PERÍODO 2]],ActividadesCom[[#This Row],[PERÍODO 3]],ActividadesCom[[#This Row],[PERÍODO 4]],ActividadesCom[[#This Row],[PERÍODO 5]])</f>
        <v>20173</v>
      </c>
      <c r="I398" s="6" t="s">
        <v>582</v>
      </c>
      <c r="J398" s="5">
        <v>20173</v>
      </c>
      <c r="K398" s="5" t="s">
        <v>4009</v>
      </c>
      <c r="L398" s="5">
        <f>IF(ActividadesCom[[#This Row],[NIVEL 1]]&lt;&gt;0,VLOOKUP(ActividadesCom[[#This Row],[NIVEL 1]],Catálogo!A:B,2,FALSE),"")</f>
        <v>2</v>
      </c>
      <c r="M398" s="5">
        <v>1</v>
      </c>
      <c r="N398" s="6" t="s">
        <v>583</v>
      </c>
      <c r="O398" s="5">
        <v>20171</v>
      </c>
      <c r="P398" s="5" t="s">
        <v>4009</v>
      </c>
      <c r="Q398" s="5">
        <f>IF(ActividadesCom[[#This Row],[NIVEL 2]]&lt;&gt;0,VLOOKUP(ActividadesCom[[#This Row],[NIVEL 2]],Catálogo!A:B,2,FALSE),"")</f>
        <v>2</v>
      </c>
      <c r="R398" s="5">
        <v>1</v>
      </c>
      <c r="S398" s="6" t="s">
        <v>584</v>
      </c>
      <c r="T398" s="5">
        <v>20163</v>
      </c>
      <c r="U398" s="5" t="s">
        <v>4009</v>
      </c>
      <c r="V398" s="5">
        <f>IF(ActividadesCom[[#This Row],[NIVEL 3]]&lt;&gt;0,VLOOKUP(ActividadesCom[[#This Row],[NIVEL 3]],Catálogo!A:B,2,FALSE),"")</f>
        <v>2</v>
      </c>
      <c r="W398" s="5">
        <v>1</v>
      </c>
      <c r="X398" s="6" t="s">
        <v>186</v>
      </c>
      <c r="Y398" s="5">
        <v>20151</v>
      </c>
      <c r="Z398" s="5" t="s">
        <v>4009</v>
      </c>
      <c r="AA398" s="5">
        <f>IF(ActividadesCom[[#This Row],[NIVEL 4]]&lt;&gt;0,VLOOKUP(ActividadesCom[[#This Row],[NIVEL 4]],Catálogo!A:B,2,FALSE),"")</f>
        <v>2</v>
      </c>
      <c r="AB398" s="5">
        <v>1</v>
      </c>
      <c r="AC398" s="6" t="s">
        <v>112</v>
      </c>
      <c r="AD398" s="5">
        <v>20143</v>
      </c>
      <c r="AE398" s="5" t="s">
        <v>4009</v>
      </c>
      <c r="AF398" s="5">
        <f>IF(ActividadesCom[[#This Row],[NIVEL 5]]&lt;&gt;0,VLOOKUP(ActividadesCom[[#This Row],[NIVEL 5]],Catálogo!A:B,2,FALSE),"")</f>
        <v>2</v>
      </c>
      <c r="AG398" s="5">
        <v>1</v>
      </c>
      <c r="AH398" s="2"/>
    </row>
    <row r="399" spans="1:34" ht="30" hidden="1" customHeight="1" x14ac:dyDescent="0.25">
      <c r="A399" s="7">
        <v>14470017</v>
      </c>
      <c r="B399" s="6" t="str">
        <f>VLOOKUP(ActividadesCom[[#This Row],[NO. DE CONTROL]],'LISTADO ESTUDIANTES'!A:C,2,FALSE)</f>
        <v>CALIZ JIMENEZ ALFREDO</v>
      </c>
      <c r="C399" s="6" t="str">
        <f>VLOOKUP(ActividadesCom[[#This Row],[NO. DE CONTROL]],'LISTADO ESTUDIANTES'!A:C,3,FALSE)</f>
        <v>ARQUITECTURA</v>
      </c>
      <c r="D399" s="5" t="str">
        <f>VLOOKUP(ActividadesCom[[#This Row],[NO. DE CONTROL]],'LISTADO ESTUDIANTES'!A:D,4,FALSE)</f>
        <v>BAJA</v>
      </c>
      <c r="E399" s="5">
        <f>SUM(ActividadesCom[[#This Row],[CRÉD. 1]],ActividadesCom[[#This Row],[CRÉD. 2]],ActividadesCom[[#This Row],[CRÉD. 3]],ActividadesCom[[#This Row],[CRÉD. 4]],ActividadesCom[[#This Row],[CRÉD. 5]])</f>
        <v>5</v>
      </c>
      <c r="F399" s="17">
        <f>IF(ActividadesCom[[#This Row],[ÚLTIMO SEMESTRE CON CRÉDITOS]]&gt;0,ROUND(AVERAGE(ActividadesCom[[#This Row],[VALOR NIVEL 5]],ActividadesCom[[#This Row],[VALOR NIVEL 4]],ActividadesCom[[#This Row],[VALOR NIVEL 3]],ActividadesCom[[#This Row],[VALOR NIVEL 2]],ActividadesCom[[#This Row],[VALOR NIVEL 1]]),0),"")</f>
        <v>2</v>
      </c>
      <c r="G399" s="5" t="str">
        <f>IF(ActividadesCom[[#This Row],[PROMEDIO]]="","",IF(ActividadesCom[[#This Row],[PROMEDIO]]&gt;=4,"EXCELENTE",IF(ActividadesCom[[#This Row],[PROMEDIO]]&gt;=3,"NOTABLE",IF(ActividadesCom[[#This Row],[PROMEDIO]]&gt;=2,"BUENO",IF(ActividadesCom[[#This Row],[PROMEDIO]]=1,"SUFICIENTE","")))))</f>
        <v>BUENO</v>
      </c>
      <c r="H399" s="5">
        <f>MAX(ActividadesCom[[#This Row],[PERÍODO 1]],ActividadesCom[[#This Row],[PERÍODO 2]],ActividadesCom[[#This Row],[PERÍODO 3]],ActividadesCom[[#This Row],[PERÍODO 4]],ActividadesCom[[#This Row],[PERÍODO 5]])</f>
        <v>20183</v>
      </c>
      <c r="I399" s="6" t="s">
        <v>883</v>
      </c>
      <c r="J399" s="5">
        <v>20161</v>
      </c>
      <c r="K399" s="5" t="s">
        <v>4009</v>
      </c>
      <c r="L399" s="5">
        <f>IF(ActividadesCom[[#This Row],[NIVEL 1]]&lt;&gt;0,VLOOKUP(ActividadesCom[[#This Row],[NIVEL 1]],Catálogo!A:B,2,FALSE),"")</f>
        <v>2</v>
      </c>
      <c r="M399" s="5">
        <v>1</v>
      </c>
      <c r="N399" s="6" t="s">
        <v>884</v>
      </c>
      <c r="O399" s="5">
        <v>20173</v>
      </c>
      <c r="P399" s="5" t="s">
        <v>4009</v>
      </c>
      <c r="Q399" s="5">
        <f>IF(ActividadesCom[[#This Row],[NIVEL 2]]&lt;&gt;0,VLOOKUP(ActividadesCom[[#This Row],[NIVEL 2]],Catálogo!A:B,2,FALSE),"")</f>
        <v>2</v>
      </c>
      <c r="R399" s="5">
        <v>1</v>
      </c>
      <c r="S399" s="6" t="s">
        <v>885</v>
      </c>
      <c r="T399" s="5">
        <v>20183</v>
      </c>
      <c r="U399" s="5" t="s">
        <v>4009</v>
      </c>
      <c r="V399" s="5">
        <f>IF(ActividadesCom[[#This Row],[NIVEL 3]]&lt;&gt;0,VLOOKUP(ActividadesCom[[#This Row],[NIVEL 3]],Catálogo!A:B,2,FALSE),"")</f>
        <v>2</v>
      </c>
      <c r="W399" s="5">
        <v>1</v>
      </c>
      <c r="X399" s="6" t="s">
        <v>82</v>
      </c>
      <c r="Y399" s="5">
        <v>20151</v>
      </c>
      <c r="Z399" s="5" t="s">
        <v>4009</v>
      </c>
      <c r="AA399" s="5">
        <f>IF(ActividadesCom[[#This Row],[NIVEL 4]]&lt;&gt;0,VLOOKUP(ActividadesCom[[#This Row],[NIVEL 4]],Catálogo!A:B,2,FALSE),"")</f>
        <v>2</v>
      </c>
      <c r="AB399" s="5">
        <v>1</v>
      </c>
      <c r="AC399" s="6" t="s">
        <v>42</v>
      </c>
      <c r="AD399" s="5">
        <v>20143</v>
      </c>
      <c r="AE399" s="5" t="s">
        <v>4009</v>
      </c>
      <c r="AF399" s="5">
        <f>IF(ActividadesCom[[#This Row],[NIVEL 5]]&lt;&gt;0,VLOOKUP(ActividadesCom[[#This Row],[NIVEL 5]],Catálogo!A:B,2,FALSE),"")</f>
        <v>2</v>
      </c>
      <c r="AG399" s="5">
        <v>1</v>
      </c>
      <c r="AH399" s="2"/>
    </row>
    <row r="400" spans="1:34" ht="30" hidden="1" customHeight="1" x14ac:dyDescent="0.25">
      <c r="A400" s="7">
        <v>14470018</v>
      </c>
      <c r="B400" s="6" t="str">
        <f>VLOOKUP(ActividadesCom[[#This Row],[NO. DE CONTROL]],'LISTADO ESTUDIANTES'!A:C,2,FALSE)</f>
        <v>LUGO DEL TORO FABIOLA DEL CARMEN</v>
      </c>
      <c r="C400" s="6" t="str">
        <f>VLOOKUP(ActividadesCom[[#This Row],[NO. DE CONTROL]],'LISTADO ESTUDIANTES'!A:C,3,FALSE)</f>
        <v>ARQUITECTURA</v>
      </c>
      <c r="D400" s="5" t="str">
        <f>VLOOKUP(ActividadesCom[[#This Row],[NO. DE CONTROL]],'LISTADO ESTUDIANTES'!A:D,4,FALSE)</f>
        <v>BAJA</v>
      </c>
      <c r="E400" s="5">
        <f>SUM(ActividadesCom[[#This Row],[CRÉD. 1]],ActividadesCom[[#This Row],[CRÉD. 2]],ActividadesCom[[#This Row],[CRÉD. 3]],ActividadesCom[[#This Row],[CRÉD. 4]],ActividadesCom[[#This Row],[CRÉD. 5]])</f>
        <v>0</v>
      </c>
      <c r="F400" s="17" t="str">
        <f>IF(ActividadesCom[[#This Row],[ÚLTIMO SEMESTRE CON CRÉDITOS]]&gt;0,ROUND(AVERAGE(ActividadesCom[[#This Row],[VALOR NIVEL 5]],ActividadesCom[[#This Row],[VALOR NIVEL 4]],ActividadesCom[[#This Row],[VALOR NIVEL 3]],ActividadesCom[[#This Row],[VALOR NIVEL 2]],ActividadesCom[[#This Row],[VALOR NIVEL 1]]),0),"")</f>
        <v/>
      </c>
      <c r="G400" s="5" t="str">
        <f>IF(ActividadesCom[[#This Row],[PROMEDIO]]="","",IF(ActividadesCom[[#This Row],[PROMEDIO]]&gt;=4,"EXCELENTE",IF(ActividadesCom[[#This Row],[PROMEDIO]]&gt;=3,"NOTABLE",IF(ActividadesCom[[#This Row],[PROMEDIO]]&gt;=2,"BUENO",IF(ActividadesCom[[#This Row],[PROMEDIO]]=1,"SUFICIENTE","")))))</f>
        <v/>
      </c>
      <c r="H400" s="5">
        <f>MAX(ActividadesCom[[#This Row],[PERÍODO 1]],ActividadesCom[[#This Row],[PERÍODO 2]],ActividadesCom[[#This Row],[PERÍODO 3]],ActividadesCom[[#This Row],[PERÍODO 4]],ActividadesCom[[#This Row],[PERÍODO 5]])</f>
        <v>0</v>
      </c>
      <c r="I400" s="6"/>
      <c r="J400" s="5"/>
      <c r="K400" s="5"/>
      <c r="L400" s="5" t="str">
        <f>IF(ActividadesCom[[#This Row],[NIVEL 1]]&lt;&gt;0,VLOOKUP(ActividadesCom[[#This Row],[NIVEL 1]],Catálogo!A:B,2,FALSE),"")</f>
        <v/>
      </c>
      <c r="M400" s="5"/>
      <c r="N400" s="6"/>
      <c r="O400" s="5"/>
      <c r="P400" s="5"/>
      <c r="Q400" s="5" t="str">
        <f>IF(ActividadesCom[[#This Row],[NIVEL 2]]&lt;&gt;0,VLOOKUP(ActividadesCom[[#This Row],[NIVEL 2]],Catálogo!A:B,2,FALSE),"")</f>
        <v/>
      </c>
      <c r="R400" s="5"/>
      <c r="S400" s="6"/>
      <c r="T400" s="5"/>
      <c r="U400" s="5"/>
      <c r="V400" s="5" t="str">
        <f>IF(ActividadesCom[[#This Row],[NIVEL 3]]&lt;&gt;0,VLOOKUP(ActividadesCom[[#This Row],[NIVEL 3]],Catálogo!A:B,2,FALSE),"")</f>
        <v/>
      </c>
      <c r="W400" s="5"/>
      <c r="X400" s="6"/>
      <c r="Y400" s="5"/>
      <c r="Z400" s="5"/>
      <c r="AA400" s="5" t="str">
        <f>IF(ActividadesCom[[#This Row],[NIVEL 4]]&lt;&gt;0,VLOOKUP(ActividadesCom[[#This Row],[NIVEL 4]],Catálogo!A:B,2,FALSE),"")</f>
        <v/>
      </c>
      <c r="AB400" s="5"/>
      <c r="AC400" s="6"/>
      <c r="AD400" s="5"/>
      <c r="AE400" s="5"/>
      <c r="AF400" s="5" t="str">
        <f>IF(ActividadesCom[[#This Row],[NIVEL 5]]&lt;&gt;0,VLOOKUP(ActividadesCom[[#This Row],[NIVEL 5]],Catálogo!A:B,2,FALSE),"")</f>
        <v/>
      </c>
      <c r="AG400" s="5"/>
      <c r="AH400" s="2"/>
    </row>
    <row r="401" spans="1:34" ht="30" hidden="1" customHeight="1" x14ac:dyDescent="0.25">
      <c r="A401" s="7">
        <v>14470019</v>
      </c>
      <c r="B401" s="6" t="str">
        <f>VLOOKUP(ActividadesCom[[#This Row],[NO. DE CONTROL]],'LISTADO ESTUDIANTES'!A:C,2,FALSE)</f>
        <v>MENDEZ QUINTANA CYTLALLI VERONICA</v>
      </c>
      <c r="C401" s="6" t="str">
        <f>VLOOKUP(ActividadesCom[[#This Row],[NO. DE CONTROL]],'LISTADO ESTUDIANTES'!A:C,3,FALSE)</f>
        <v>ARQUITECTURA</v>
      </c>
      <c r="D401" s="5" t="str">
        <f>VLOOKUP(ActividadesCom[[#This Row],[NO. DE CONTROL]],'LISTADO ESTUDIANTES'!A:D,4,FALSE)</f>
        <v>BAJA</v>
      </c>
      <c r="E401" s="5">
        <f>SUM(ActividadesCom[[#This Row],[CRÉD. 1]],ActividadesCom[[#This Row],[CRÉD. 2]],ActividadesCom[[#This Row],[CRÉD. 3]],ActividadesCom[[#This Row],[CRÉD. 4]],ActividadesCom[[#This Row],[CRÉD. 5]])</f>
        <v>5</v>
      </c>
      <c r="F401" s="17">
        <f>IF(ActividadesCom[[#This Row],[ÚLTIMO SEMESTRE CON CRÉDITOS]]&gt;0,ROUND(AVERAGE(ActividadesCom[[#This Row],[VALOR NIVEL 5]],ActividadesCom[[#This Row],[VALOR NIVEL 4]],ActividadesCom[[#This Row],[VALOR NIVEL 3]],ActividadesCom[[#This Row],[VALOR NIVEL 2]],ActividadesCom[[#This Row],[VALOR NIVEL 1]]),0),"")</f>
        <v>2</v>
      </c>
      <c r="G401" s="5" t="str">
        <f>IF(ActividadesCom[[#This Row],[PROMEDIO]]="","",IF(ActividadesCom[[#This Row],[PROMEDIO]]&gt;=4,"EXCELENTE",IF(ActividadesCom[[#This Row],[PROMEDIO]]&gt;=3,"NOTABLE",IF(ActividadesCom[[#This Row],[PROMEDIO]]&gt;=2,"BUENO",IF(ActividadesCom[[#This Row],[PROMEDIO]]=1,"SUFICIENTE","")))))</f>
        <v>BUENO</v>
      </c>
      <c r="H401" s="5">
        <f>MAX(ActividadesCom[[#This Row],[PERÍODO 1]],ActividadesCom[[#This Row],[PERÍODO 2]],ActividadesCom[[#This Row],[PERÍODO 3]],ActividadesCom[[#This Row],[PERÍODO 4]],ActividadesCom[[#This Row],[PERÍODO 5]])</f>
        <v>20183</v>
      </c>
      <c r="I401" s="6" t="s">
        <v>886</v>
      </c>
      <c r="J401" s="5">
        <v>20151</v>
      </c>
      <c r="K401" s="5" t="s">
        <v>4009</v>
      </c>
      <c r="L401" s="5">
        <f>IF(ActividadesCom[[#This Row],[NIVEL 1]]&lt;&gt;0,VLOOKUP(ActividadesCom[[#This Row],[NIVEL 1]],Catálogo!A:B,2,FALSE),"")</f>
        <v>2</v>
      </c>
      <c r="M401" s="5">
        <v>1</v>
      </c>
      <c r="N401" s="6" t="s">
        <v>884</v>
      </c>
      <c r="O401" s="5">
        <v>20173</v>
      </c>
      <c r="P401" s="5" t="s">
        <v>4009</v>
      </c>
      <c r="Q401" s="5">
        <f>IF(ActividadesCom[[#This Row],[NIVEL 2]]&lt;&gt;0,VLOOKUP(ActividadesCom[[#This Row],[NIVEL 2]],Catálogo!A:B,2,FALSE),"")</f>
        <v>2</v>
      </c>
      <c r="R401" s="5">
        <v>1</v>
      </c>
      <c r="S401" s="6" t="s">
        <v>925</v>
      </c>
      <c r="T401" s="5">
        <v>20183</v>
      </c>
      <c r="U401" s="5" t="s">
        <v>4009</v>
      </c>
      <c r="V401" s="5">
        <f>IF(ActividadesCom[[#This Row],[NIVEL 3]]&lt;&gt;0,VLOOKUP(ActividadesCom[[#This Row],[NIVEL 3]],Catálogo!A:B,2,FALSE),"")</f>
        <v>2</v>
      </c>
      <c r="W401" s="5">
        <v>1</v>
      </c>
      <c r="X401" s="6" t="s">
        <v>926</v>
      </c>
      <c r="Y401" s="5">
        <v>20183</v>
      </c>
      <c r="Z401" s="5" t="s">
        <v>4009</v>
      </c>
      <c r="AA401" s="5">
        <f>IF(ActividadesCom[[#This Row],[NIVEL 4]]&lt;&gt;0,VLOOKUP(ActividadesCom[[#This Row],[NIVEL 4]],Catálogo!A:B,2,FALSE),"")</f>
        <v>2</v>
      </c>
      <c r="AB401" s="5">
        <v>1</v>
      </c>
      <c r="AC401" s="6" t="s">
        <v>615</v>
      </c>
      <c r="AD401" s="5">
        <v>20183</v>
      </c>
      <c r="AE401" s="5" t="s">
        <v>4009</v>
      </c>
      <c r="AF401" s="5">
        <f>IF(ActividadesCom[[#This Row],[NIVEL 5]]&lt;&gt;0,VLOOKUP(ActividadesCom[[#This Row],[NIVEL 5]],Catálogo!A:B,2,FALSE),"")</f>
        <v>2</v>
      </c>
      <c r="AG401" s="5">
        <v>1</v>
      </c>
      <c r="AH401" s="2"/>
    </row>
    <row r="402" spans="1:34" ht="30" hidden="1" customHeight="1" x14ac:dyDescent="0.25">
      <c r="A402" s="7">
        <v>14470020</v>
      </c>
      <c r="B402" s="6" t="str">
        <f>VLOOKUP(ActividadesCom[[#This Row],[NO. DE CONTROL]],'LISTADO ESTUDIANTES'!A:C,2,FALSE)</f>
        <v>ICTHE JIMENEZ JESUS ALBERTO</v>
      </c>
      <c r="C402" s="6" t="str">
        <f>VLOOKUP(ActividadesCom[[#This Row],[NO. DE CONTROL]],'LISTADO ESTUDIANTES'!A:C,3,FALSE)</f>
        <v>ARQUITECTURA</v>
      </c>
      <c r="D402" s="5" t="str">
        <f>VLOOKUP(ActividadesCom[[#This Row],[NO. DE CONTROL]],'LISTADO ESTUDIANTES'!A:D,4,FALSE)</f>
        <v>BAJA</v>
      </c>
      <c r="E402" s="5">
        <f>SUM(ActividadesCom[[#This Row],[CRÉD. 1]],ActividadesCom[[#This Row],[CRÉD. 2]],ActividadesCom[[#This Row],[CRÉD. 3]],ActividadesCom[[#This Row],[CRÉD. 4]],ActividadesCom[[#This Row],[CRÉD. 5]])</f>
        <v>5</v>
      </c>
      <c r="F402" s="17">
        <f>IF(ActividadesCom[[#This Row],[ÚLTIMO SEMESTRE CON CRÉDITOS]]&gt;0,ROUND(AVERAGE(ActividadesCom[[#This Row],[VALOR NIVEL 5]],ActividadesCom[[#This Row],[VALOR NIVEL 4]],ActividadesCom[[#This Row],[VALOR NIVEL 3]],ActividadesCom[[#This Row],[VALOR NIVEL 2]],ActividadesCom[[#This Row],[VALOR NIVEL 1]]),0),"")</f>
        <v>2</v>
      </c>
      <c r="G402" s="5" t="str">
        <f>IF(ActividadesCom[[#This Row],[PROMEDIO]]="","",IF(ActividadesCom[[#This Row],[PROMEDIO]]&gt;=4,"EXCELENTE",IF(ActividadesCom[[#This Row],[PROMEDIO]]&gt;=3,"NOTABLE",IF(ActividadesCom[[#This Row],[PROMEDIO]]&gt;=2,"BUENO",IF(ActividadesCom[[#This Row],[PROMEDIO]]=1,"SUFICIENTE","")))))</f>
        <v>BUENO</v>
      </c>
      <c r="H402" s="5">
        <f>MAX(ActividadesCom[[#This Row],[PERÍODO 1]],ActividadesCom[[#This Row],[PERÍODO 2]],ActividadesCom[[#This Row],[PERÍODO 3]],ActividadesCom[[#This Row],[PERÍODO 4]],ActividadesCom[[#This Row],[PERÍODO 5]])</f>
        <v>20161</v>
      </c>
      <c r="I402" s="6" t="s">
        <v>586</v>
      </c>
      <c r="J402" s="5">
        <v>20161</v>
      </c>
      <c r="K402" s="5" t="s">
        <v>4009</v>
      </c>
      <c r="L402" s="5">
        <f>IF(ActividadesCom[[#This Row],[NIVEL 1]]&lt;&gt;0,VLOOKUP(ActividadesCom[[#This Row],[NIVEL 1]],Catálogo!A:B,2,FALSE),"")</f>
        <v>2</v>
      </c>
      <c r="M402" s="5">
        <v>1</v>
      </c>
      <c r="N402" s="6" t="s">
        <v>368</v>
      </c>
      <c r="O402" s="5">
        <v>20151</v>
      </c>
      <c r="P402" s="5" t="s">
        <v>4009</v>
      </c>
      <c r="Q402" s="5">
        <f>IF(ActividadesCom[[#This Row],[NIVEL 2]]&lt;&gt;0,VLOOKUP(ActividadesCom[[#This Row],[NIVEL 2]],Catálogo!A:B,2,FALSE),"")</f>
        <v>2</v>
      </c>
      <c r="R402" s="5">
        <v>1</v>
      </c>
      <c r="S402" s="6" t="s">
        <v>524</v>
      </c>
      <c r="T402" s="5">
        <v>20161</v>
      </c>
      <c r="U402" s="5" t="s">
        <v>4009</v>
      </c>
      <c r="V402" s="5">
        <f>IF(ActividadesCom[[#This Row],[NIVEL 3]]&lt;&gt;0,VLOOKUP(ActividadesCom[[#This Row],[NIVEL 3]],Catálogo!A:B,2,FALSE),"")</f>
        <v>2</v>
      </c>
      <c r="W402" s="5">
        <v>1</v>
      </c>
      <c r="X402" s="6"/>
      <c r="Y402" s="5"/>
      <c r="Z402" s="5"/>
      <c r="AA402" s="5" t="str">
        <f>IF(ActividadesCom[[#This Row],[NIVEL 4]]&lt;&gt;0,VLOOKUP(ActividadesCom[[#This Row],[NIVEL 4]],Catálogo!A:B,2,FALSE),"")</f>
        <v/>
      </c>
      <c r="AB402" s="5"/>
      <c r="AC402" s="6" t="s">
        <v>241</v>
      </c>
      <c r="AD402" s="5" t="s">
        <v>50</v>
      </c>
      <c r="AE402" s="5" t="s">
        <v>4009</v>
      </c>
      <c r="AF402" s="5">
        <f>IF(ActividadesCom[[#This Row],[NIVEL 5]]&lt;&gt;0,VLOOKUP(ActividadesCom[[#This Row],[NIVEL 5]],Catálogo!A:B,2,FALSE),"")</f>
        <v>2</v>
      </c>
      <c r="AG402" s="5">
        <v>2</v>
      </c>
      <c r="AH402" s="2"/>
    </row>
    <row r="403" spans="1:34" ht="30" hidden="1" customHeight="1" x14ac:dyDescent="0.25">
      <c r="A403" s="7">
        <v>14470022</v>
      </c>
      <c r="B403" s="6" t="str">
        <f>VLOOKUP(ActividadesCom[[#This Row],[NO. DE CONTROL]],'LISTADO ESTUDIANTES'!A:C,2,FALSE)</f>
        <v>FARFAN CHUC JOSE SANTIAGO</v>
      </c>
      <c r="C403" s="6" t="str">
        <f>VLOOKUP(ActividadesCom[[#This Row],[NO. DE CONTROL]],'LISTADO ESTUDIANTES'!A:C,3,FALSE)</f>
        <v>ARQUITECTURA</v>
      </c>
      <c r="D403" s="5" t="str">
        <f>VLOOKUP(ActividadesCom[[#This Row],[NO. DE CONTROL]],'LISTADO ESTUDIANTES'!A:D,4,FALSE)</f>
        <v>BAJA</v>
      </c>
      <c r="E403" s="5">
        <f>SUM(ActividadesCom[[#This Row],[CRÉD. 1]],ActividadesCom[[#This Row],[CRÉD. 2]],ActividadesCom[[#This Row],[CRÉD. 3]],ActividadesCom[[#This Row],[CRÉD. 4]],ActividadesCom[[#This Row],[CRÉD. 5]])</f>
        <v>5</v>
      </c>
      <c r="F403" s="17">
        <f>IF(ActividadesCom[[#This Row],[ÚLTIMO SEMESTRE CON CRÉDITOS]]&gt;0,ROUND(AVERAGE(ActividadesCom[[#This Row],[VALOR NIVEL 5]],ActividadesCom[[#This Row],[VALOR NIVEL 4]],ActividadesCom[[#This Row],[VALOR NIVEL 3]],ActividadesCom[[#This Row],[VALOR NIVEL 2]],ActividadesCom[[#This Row],[VALOR NIVEL 1]]),0),"")</f>
        <v>2</v>
      </c>
      <c r="G403" s="5" t="str">
        <f>IF(ActividadesCom[[#This Row],[PROMEDIO]]="","",IF(ActividadesCom[[#This Row],[PROMEDIO]]&gt;=4,"EXCELENTE",IF(ActividadesCom[[#This Row],[PROMEDIO]]&gt;=3,"NOTABLE",IF(ActividadesCom[[#This Row],[PROMEDIO]]&gt;=2,"BUENO",IF(ActividadesCom[[#This Row],[PROMEDIO]]=1,"SUFICIENTE","")))))</f>
        <v>BUENO</v>
      </c>
      <c r="H403" s="5">
        <f>MAX(ActividadesCom[[#This Row],[PERÍODO 1]],ActividadesCom[[#This Row],[PERÍODO 2]],ActividadesCom[[#This Row],[PERÍODO 3]],ActividadesCom[[#This Row],[PERÍODO 4]],ActividadesCom[[#This Row],[PERÍODO 5]])</f>
        <v>20183</v>
      </c>
      <c r="I403" s="6" t="s">
        <v>783</v>
      </c>
      <c r="J403" s="5">
        <v>20183</v>
      </c>
      <c r="K403" s="5" t="s">
        <v>4009</v>
      </c>
      <c r="L403" s="5">
        <f>IF(ActividadesCom[[#This Row],[NIVEL 1]]&lt;&gt;0,VLOOKUP(ActividadesCom[[#This Row],[NIVEL 1]],Catálogo!A:B,2,FALSE),"")</f>
        <v>2</v>
      </c>
      <c r="M403" s="5">
        <v>1</v>
      </c>
      <c r="N403" s="6" t="s">
        <v>774</v>
      </c>
      <c r="O403" s="5">
        <v>20183</v>
      </c>
      <c r="P403" s="5" t="s">
        <v>4009</v>
      </c>
      <c r="Q403" s="5">
        <f>IF(ActividadesCom[[#This Row],[NIVEL 2]]&lt;&gt;0,VLOOKUP(ActividadesCom[[#This Row],[NIVEL 2]],Catálogo!A:B,2,FALSE),"")</f>
        <v>2</v>
      </c>
      <c r="R403" s="5">
        <v>1</v>
      </c>
      <c r="S403" s="6" t="s">
        <v>776</v>
      </c>
      <c r="T403" s="5">
        <v>20181</v>
      </c>
      <c r="U403" s="5" t="s">
        <v>4009</v>
      </c>
      <c r="V403" s="5">
        <f>IF(ActividadesCom[[#This Row],[NIVEL 3]]&lt;&gt;0,VLOOKUP(ActividadesCom[[#This Row],[NIVEL 3]],Catálogo!A:B,2,FALSE),"")</f>
        <v>2</v>
      </c>
      <c r="W403" s="5">
        <v>1</v>
      </c>
      <c r="X403" s="6" t="s">
        <v>55</v>
      </c>
      <c r="Y403" s="5">
        <v>20143</v>
      </c>
      <c r="Z403" s="5" t="s">
        <v>4009</v>
      </c>
      <c r="AA403" s="5">
        <f>IF(ActividadesCom[[#This Row],[NIVEL 4]]&lt;&gt;0,VLOOKUP(ActividadesCom[[#This Row],[NIVEL 4]],Catálogo!A:B,2,FALSE),"")</f>
        <v>2</v>
      </c>
      <c r="AB403" s="5">
        <v>1</v>
      </c>
      <c r="AC403" s="6" t="s">
        <v>33</v>
      </c>
      <c r="AD403" s="5">
        <v>20141</v>
      </c>
      <c r="AE403" s="5" t="s">
        <v>4009</v>
      </c>
      <c r="AF403" s="5">
        <f>IF(ActividadesCom[[#This Row],[NIVEL 5]]&lt;&gt;0,VLOOKUP(ActividadesCom[[#This Row],[NIVEL 5]],Catálogo!A:B,2,FALSE),"")</f>
        <v>2</v>
      </c>
      <c r="AG403" s="5">
        <v>1</v>
      </c>
      <c r="AH403" s="2"/>
    </row>
    <row r="404" spans="1:34" ht="30" hidden="1" customHeight="1" x14ac:dyDescent="0.25">
      <c r="A404" s="7">
        <v>14470023</v>
      </c>
      <c r="B404" s="6" t="str">
        <f>VLOOKUP(ActividadesCom[[#This Row],[NO. DE CONTROL]],'LISTADO ESTUDIANTES'!A:C,2,FALSE)</f>
        <v>BRICEÑO CARBAJAL ADRIANA DEL ROCIO</v>
      </c>
      <c r="C404" s="6" t="str">
        <f>VLOOKUP(ActividadesCom[[#This Row],[NO. DE CONTROL]],'LISTADO ESTUDIANTES'!A:C,3,FALSE)</f>
        <v>ARQUITECTURA</v>
      </c>
      <c r="D404" s="5" t="str">
        <f>VLOOKUP(ActividadesCom[[#This Row],[NO. DE CONTROL]],'LISTADO ESTUDIANTES'!A:D,4,FALSE)</f>
        <v>BAJA</v>
      </c>
      <c r="E404" s="5">
        <f>SUM(ActividadesCom[[#This Row],[CRÉD. 1]],ActividadesCom[[#This Row],[CRÉD. 2]],ActividadesCom[[#This Row],[CRÉD. 3]],ActividadesCom[[#This Row],[CRÉD. 4]],ActividadesCom[[#This Row],[CRÉD. 5]])</f>
        <v>0</v>
      </c>
      <c r="F404" s="17" t="str">
        <f>IF(ActividadesCom[[#This Row],[ÚLTIMO SEMESTRE CON CRÉDITOS]]&gt;0,ROUND(AVERAGE(ActividadesCom[[#This Row],[VALOR NIVEL 5]],ActividadesCom[[#This Row],[VALOR NIVEL 4]],ActividadesCom[[#This Row],[VALOR NIVEL 3]],ActividadesCom[[#This Row],[VALOR NIVEL 2]],ActividadesCom[[#This Row],[VALOR NIVEL 1]]),0),"")</f>
        <v/>
      </c>
      <c r="G404" s="5" t="str">
        <f>IF(ActividadesCom[[#This Row],[PROMEDIO]]="","",IF(ActividadesCom[[#This Row],[PROMEDIO]]&gt;=4,"EXCELENTE",IF(ActividadesCom[[#This Row],[PROMEDIO]]&gt;=3,"NOTABLE",IF(ActividadesCom[[#This Row],[PROMEDIO]]&gt;=2,"BUENO",IF(ActividadesCom[[#This Row],[PROMEDIO]]=1,"SUFICIENTE","")))))</f>
        <v/>
      </c>
      <c r="H404" s="5">
        <f>MAX(ActividadesCom[[#This Row],[PERÍODO 1]],ActividadesCom[[#This Row],[PERÍODO 2]],ActividadesCom[[#This Row],[PERÍODO 3]],ActividadesCom[[#This Row],[PERÍODO 4]],ActividadesCom[[#This Row],[PERÍODO 5]])</f>
        <v>0</v>
      </c>
      <c r="I404" s="6"/>
      <c r="J404" s="5"/>
      <c r="K404" s="5"/>
      <c r="L404" s="5" t="str">
        <f>IF(ActividadesCom[[#This Row],[NIVEL 1]]&lt;&gt;0,VLOOKUP(ActividadesCom[[#This Row],[NIVEL 1]],Catálogo!A:B,2,FALSE),"")</f>
        <v/>
      </c>
      <c r="M404" s="5"/>
      <c r="N404" s="6"/>
      <c r="O404" s="5"/>
      <c r="P404" s="5"/>
      <c r="Q404" s="5" t="str">
        <f>IF(ActividadesCom[[#This Row],[NIVEL 2]]&lt;&gt;0,VLOOKUP(ActividadesCom[[#This Row],[NIVEL 2]],Catálogo!A:B,2,FALSE),"")</f>
        <v/>
      </c>
      <c r="R404" s="5"/>
      <c r="S404" s="6"/>
      <c r="T404" s="5"/>
      <c r="U404" s="5"/>
      <c r="V404" s="5" t="str">
        <f>IF(ActividadesCom[[#This Row],[NIVEL 3]]&lt;&gt;0,VLOOKUP(ActividadesCom[[#This Row],[NIVEL 3]],Catálogo!A:B,2,FALSE),"")</f>
        <v/>
      </c>
      <c r="W404" s="5"/>
      <c r="X404" s="6"/>
      <c r="Y404" s="5"/>
      <c r="Z404" s="5"/>
      <c r="AA404" s="5" t="str">
        <f>IF(ActividadesCom[[#This Row],[NIVEL 4]]&lt;&gt;0,VLOOKUP(ActividadesCom[[#This Row],[NIVEL 4]],Catálogo!A:B,2,FALSE),"")</f>
        <v/>
      </c>
      <c r="AB404" s="5"/>
      <c r="AC404" s="6"/>
      <c r="AD404" s="5"/>
      <c r="AE404" s="5"/>
      <c r="AF404" s="5" t="str">
        <f>IF(ActividadesCom[[#This Row],[NIVEL 5]]&lt;&gt;0,VLOOKUP(ActividadesCom[[#This Row],[NIVEL 5]],Catálogo!A:B,2,FALSE),"")</f>
        <v/>
      </c>
      <c r="AG404" s="5"/>
      <c r="AH404" s="2"/>
    </row>
    <row r="405" spans="1:34" ht="30" hidden="1" customHeight="1" x14ac:dyDescent="0.25">
      <c r="A405" s="7">
        <v>14470024</v>
      </c>
      <c r="B405" s="6" t="str">
        <f>VLOOKUP(ActividadesCom[[#This Row],[NO. DE CONTROL]],'LISTADO ESTUDIANTES'!A:C,2,FALSE)</f>
        <v>DZUL CHAN MANUEL IVAN</v>
      </c>
      <c r="C405" s="6" t="str">
        <f>VLOOKUP(ActividadesCom[[#This Row],[NO. DE CONTROL]],'LISTADO ESTUDIANTES'!A:C,3,FALSE)</f>
        <v>ARQUITECTURA</v>
      </c>
      <c r="D405" s="5" t="str">
        <f>VLOOKUP(ActividadesCom[[#This Row],[NO. DE CONTROL]],'LISTADO ESTUDIANTES'!A:D,4,FALSE)</f>
        <v>BAJA</v>
      </c>
      <c r="E405" s="5">
        <f>SUM(ActividadesCom[[#This Row],[CRÉD. 1]],ActividadesCom[[#This Row],[CRÉD. 2]],ActividadesCom[[#This Row],[CRÉD. 3]],ActividadesCom[[#This Row],[CRÉD. 4]],ActividadesCom[[#This Row],[CRÉD. 5]])</f>
        <v>5</v>
      </c>
      <c r="F405" s="17">
        <f>IF(ActividadesCom[[#This Row],[ÚLTIMO SEMESTRE CON CRÉDITOS]]&gt;0,ROUND(AVERAGE(ActividadesCom[[#This Row],[VALOR NIVEL 5]],ActividadesCom[[#This Row],[VALOR NIVEL 4]],ActividadesCom[[#This Row],[VALOR NIVEL 3]],ActividadesCom[[#This Row],[VALOR NIVEL 2]],ActividadesCom[[#This Row],[VALOR NIVEL 1]]),0),"")</f>
        <v>2</v>
      </c>
      <c r="G405" s="5" t="str">
        <f>IF(ActividadesCom[[#This Row],[PROMEDIO]]="","",IF(ActividadesCom[[#This Row],[PROMEDIO]]&gt;=4,"EXCELENTE",IF(ActividadesCom[[#This Row],[PROMEDIO]]&gt;=3,"NOTABLE",IF(ActividadesCom[[#This Row],[PROMEDIO]]&gt;=2,"BUENO",IF(ActividadesCom[[#This Row],[PROMEDIO]]=1,"SUFICIENTE","")))))</f>
        <v>BUENO</v>
      </c>
      <c r="H405" s="5">
        <f>MAX(ActividadesCom[[#This Row],[PERÍODO 1]],ActividadesCom[[#This Row],[PERÍODO 2]],ActividadesCom[[#This Row],[PERÍODO 3]],ActividadesCom[[#This Row],[PERÍODO 4]],ActividadesCom[[#This Row],[PERÍODO 5]])</f>
        <v>20183</v>
      </c>
      <c r="I405" s="6" t="s">
        <v>582</v>
      </c>
      <c r="J405" s="5">
        <v>20173</v>
      </c>
      <c r="K405" s="5" t="s">
        <v>4009</v>
      </c>
      <c r="L405" s="5">
        <f>IF(ActividadesCom[[#This Row],[NIVEL 1]]&lt;&gt;0,VLOOKUP(ActividadesCom[[#This Row],[NIVEL 1]],Catálogo!A:B,2,FALSE),"")</f>
        <v>2</v>
      </c>
      <c r="M405" s="5">
        <v>1</v>
      </c>
      <c r="N405" s="6" t="s">
        <v>753</v>
      </c>
      <c r="O405" s="5">
        <v>20171</v>
      </c>
      <c r="P405" s="5" t="s">
        <v>4009</v>
      </c>
      <c r="Q405" s="5">
        <f>IF(ActividadesCom[[#This Row],[NIVEL 2]]&lt;&gt;0,VLOOKUP(ActividadesCom[[#This Row],[NIVEL 2]],Catálogo!A:B,2,FALSE),"")</f>
        <v>2</v>
      </c>
      <c r="R405" s="5">
        <v>1</v>
      </c>
      <c r="S405" s="6" t="s">
        <v>572</v>
      </c>
      <c r="T405" s="5">
        <v>20151</v>
      </c>
      <c r="U405" s="5" t="s">
        <v>4009</v>
      </c>
      <c r="V405" s="5">
        <f>IF(ActividadesCom[[#This Row],[NIVEL 3]]&lt;&gt;0,VLOOKUP(ActividadesCom[[#This Row],[NIVEL 3]],Catálogo!A:B,2,FALSE),"")</f>
        <v>2</v>
      </c>
      <c r="W405" s="5">
        <v>1</v>
      </c>
      <c r="X405" s="6" t="s">
        <v>814</v>
      </c>
      <c r="Y405" s="5">
        <v>20183</v>
      </c>
      <c r="Z405" s="5" t="s">
        <v>4009</v>
      </c>
      <c r="AA405" s="5">
        <f>IF(ActividadesCom[[#This Row],[NIVEL 4]]&lt;&gt;0,VLOOKUP(ActividadesCom[[#This Row],[NIVEL 4]],Catálogo!A:B,2,FALSE),"")</f>
        <v>2</v>
      </c>
      <c r="AB405" s="5">
        <v>1</v>
      </c>
      <c r="AC405" s="6" t="s">
        <v>2</v>
      </c>
      <c r="AD405" s="5">
        <v>20143</v>
      </c>
      <c r="AE405" s="5" t="s">
        <v>4009</v>
      </c>
      <c r="AF405" s="5">
        <f>IF(ActividadesCom[[#This Row],[NIVEL 5]]&lt;&gt;0,VLOOKUP(ActividadesCom[[#This Row],[NIVEL 5]],Catálogo!A:B,2,FALSE),"")</f>
        <v>2</v>
      </c>
      <c r="AG405" s="5">
        <v>1</v>
      </c>
      <c r="AH405" s="2"/>
    </row>
    <row r="406" spans="1:34" ht="30" hidden="1" customHeight="1" x14ac:dyDescent="0.25">
      <c r="A406" s="7">
        <v>14470026</v>
      </c>
      <c r="B406" s="6" t="str">
        <f>VLOOKUP(ActividadesCom[[#This Row],[NO. DE CONTROL]],'LISTADO ESTUDIANTES'!A:C,2,FALSE)</f>
        <v>QUIJANO BAZ CARLOS EDUARDO</v>
      </c>
      <c r="C406" s="6" t="str">
        <f>VLOOKUP(ActividadesCom[[#This Row],[NO. DE CONTROL]],'LISTADO ESTUDIANTES'!A:C,3,FALSE)</f>
        <v>ARQUITECTURA</v>
      </c>
      <c r="D406" s="5" t="str">
        <f>VLOOKUP(ActividadesCom[[#This Row],[NO. DE CONTROL]],'LISTADO ESTUDIANTES'!A:D,4,FALSE)</f>
        <v>BAJA</v>
      </c>
      <c r="E406" s="5">
        <f>SUM(ActividadesCom[[#This Row],[CRÉD. 1]],ActividadesCom[[#This Row],[CRÉD. 2]],ActividadesCom[[#This Row],[CRÉD. 3]],ActividadesCom[[#This Row],[CRÉD. 4]],ActividadesCom[[#This Row],[CRÉD. 5]])</f>
        <v>5</v>
      </c>
      <c r="F406" s="17">
        <f>IF(ActividadesCom[[#This Row],[ÚLTIMO SEMESTRE CON CRÉDITOS]]&gt;0,ROUND(AVERAGE(ActividadesCom[[#This Row],[VALOR NIVEL 5]],ActividadesCom[[#This Row],[VALOR NIVEL 4]],ActividadesCom[[#This Row],[VALOR NIVEL 3]],ActividadesCom[[#This Row],[VALOR NIVEL 2]],ActividadesCom[[#This Row],[VALOR NIVEL 1]]),0),"")</f>
        <v>2</v>
      </c>
      <c r="G406" s="5" t="str">
        <f>IF(ActividadesCom[[#This Row],[PROMEDIO]]="","",IF(ActividadesCom[[#This Row],[PROMEDIO]]&gt;=4,"EXCELENTE",IF(ActividadesCom[[#This Row],[PROMEDIO]]&gt;=3,"NOTABLE",IF(ActividadesCom[[#This Row],[PROMEDIO]]&gt;=2,"BUENO",IF(ActividadesCom[[#This Row],[PROMEDIO]]=1,"SUFICIENTE","")))))</f>
        <v>BUENO</v>
      </c>
      <c r="H406" s="5">
        <f>MAX(ActividadesCom[[#This Row],[PERÍODO 1]],ActividadesCom[[#This Row],[PERÍODO 2]],ActividadesCom[[#This Row],[PERÍODO 3]],ActividadesCom[[#This Row],[PERÍODO 4]],ActividadesCom[[#This Row],[PERÍODO 5]])</f>
        <v>20163</v>
      </c>
      <c r="I406" s="6" t="s">
        <v>369</v>
      </c>
      <c r="J406" s="5">
        <v>20163</v>
      </c>
      <c r="K406" s="5" t="s">
        <v>4009</v>
      </c>
      <c r="L406" s="5">
        <f>IF(ActividadesCom[[#This Row],[NIVEL 1]]&lt;&gt;0,VLOOKUP(ActividadesCom[[#This Row],[NIVEL 1]],Catálogo!A:B,2,FALSE),"")</f>
        <v>2</v>
      </c>
      <c r="M406" s="5">
        <v>1</v>
      </c>
      <c r="N406" s="6" t="s">
        <v>367</v>
      </c>
      <c r="O406" s="5">
        <v>20161</v>
      </c>
      <c r="P406" s="5" t="s">
        <v>4009</v>
      </c>
      <c r="Q406" s="5">
        <f>IF(ActividadesCom[[#This Row],[NIVEL 2]]&lt;&gt;0,VLOOKUP(ActividadesCom[[#This Row],[NIVEL 2]],Catálogo!A:B,2,FALSE),"")</f>
        <v>2</v>
      </c>
      <c r="R406" s="5">
        <v>1</v>
      </c>
      <c r="S406" s="6" t="s">
        <v>368</v>
      </c>
      <c r="T406" s="5">
        <v>20151</v>
      </c>
      <c r="U406" s="5" t="s">
        <v>4009</v>
      </c>
      <c r="V406" s="5">
        <f>IF(ActividadesCom[[#This Row],[NIVEL 3]]&lt;&gt;0,VLOOKUP(ActividadesCom[[#This Row],[NIVEL 3]],Catálogo!A:B,2,FALSE),"")</f>
        <v>2</v>
      </c>
      <c r="W406" s="5">
        <v>1</v>
      </c>
      <c r="X406" s="6" t="s">
        <v>535</v>
      </c>
      <c r="Y406" s="5">
        <v>20153</v>
      </c>
      <c r="Z406" s="5" t="s">
        <v>4009</v>
      </c>
      <c r="AA406" s="5">
        <f>IF(ActividadesCom[[#This Row],[NIVEL 4]]&lt;&gt;0,VLOOKUP(ActividadesCom[[#This Row],[NIVEL 4]],Catálogo!A:B,2,FALSE),"")</f>
        <v>2</v>
      </c>
      <c r="AB406" s="5">
        <v>1</v>
      </c>
      <c r="AC406" s="6" t="s">
        <v>32</v>
      </c>
      <c r="AD406" s="5">
        <v>20143</v>
      </c>
      <c r="AE406" s="5" t="s">
        <v>4009</v>
      </c>
      <c r="AF406" s="5">
        <f>IF(ActividadesCom[[#This Row],[NIVEL 5]]&lt;&gt;0,VLOOKUP(ActividadesCom[[#This Row],[NIVEL 5]],Catálogo!A:B,2,FALSE),"")</f>
        <v>2</v>
      </c>
      <c r="AG406" s="5">
        <v>1</v>
      </c>
      <c r="AH406" s="2"/>
    </row>
    <row r="407" spans="1:34" ht="30" hidden="1" customHeight="1" x14ac:dyDescent="0.25">
      <c r="A407" s="7">
        <v>14470028</v>
      </c>
      <c r="B407" s="6" t="str">
        <f>VLOOKUP(ActividadesCom[[#This Row],[NO. DE CONTROL]],'LISTADO ESTUDIANTES'!A:C,2,FALSE)</f>
        <v>PALMA LARA RAUL ENRIQUE</v>
      </c>
      <c r="C407" s="6" t="str">
        <f>VLOOKUP(ActividadesCom[[#This Row],[NO. DE CONTROL]],'LISTADO ESTUDIANTES'!A:C,3,FALSE)</f>
        <v>ARQUITECTURA</v>
      </c>
      <c r="D407" s="5" t="str">
        <f>VLOOKUP(ActividadesCom[[#This Row],[NO. DE CONTROL]],'LISTADO ESTUDIANTES'!A:D,4,FALSE)</f>
        <v>BAJA</v>
      </c>
      <c r="E407" s="5">
        <f>SUM(ActividadesCom[[#This Row],[CRÉD. 1]],ActividadesCom[[#This Row],[CRÉD. 2]],ActividadesCom[[#This Row],[CRÉD. 3]],ActividadesCom[[#This Row],[CRÉD. 4]],ActividadesCom[[#This Row],[CRÉD. 5]])</f>
        <v>2</v>
      </c>
      <c r="F407" s="17">
        <f>IF(ActividadesCom[[#This Row],[ÚLTIMO SEMESTRE CON CRÉDITOS]]&gt;0,ROUND(AVERAGE(ActividadesCom[[#This Row],[VALOR NIVEL 5]],ActividadesCom[[#This Row],[VALOR NIVEL 4]],ActividadesCom[[#This Row],[VALOR NIVEL 3]],ActividadesCom[[#This Row],[VALOR NIVEL 2]],ActividadesCom[[#This Row],[VALOR NIVEL 1]]),0),"")</f>
        <v>2</v>
      </c>
      <c r="G407" s="5" t="str">
        <f>IF(ActividadesCom[[#This Row],[PROMEDIO]]="","",IF(ActividadesCom[[#This Row],[PROMEDIO]]&gt;=4,"EXCELENTE",IF(ActividadesCom[[#This Row],[PROMEDIO]]&gt;=3,"NOTABLE",IF(ActividadesCom[[#This Row],[PROMEDIO]]&gt;=2,"BUENO",IF(ActividadesCom[[#This Row],[PROMEDIO]]=1,"SUFICIENTE","")))))</f>
        <v>BUENO</v>
      </c>
      <c r="H407" s="5">
        <f>MAX(ActividadesCom[[#This Row],[PERÍODO 1]],ActividadesCom[[#This Row],[PERÍODO 2]],ActividadesCom[[#This Row],[PERÍODO 3]],ActividadesCom[[#This Row],[PERÍODO 4]],ActividadesCom[[#This Row],[PERÍODO 5]])</f>
        <v>20151</v>
      </c>
      <c r="I407" s="6"/>
      <c r="J407" s="5"/>
      <c r="K407" s="5"/>
      <c r="L407" s="5" t="str">
        <f>IF(ActividadesCom[[#This Row],[NIVEL 1]]&lt;&gt;0,VLOOKUP(ActividadesCom[[#This Row],[NIVEL 1]],Catálogo!A:B,2,FALSE),"")</f>
        <v/>
      </c>
      <c r="M407" s="5"/>
      <c r="N407" s="6"/>
      <c r="O407" s="5"/>
      <c r="P407" s="5"/>
      <c r="Q407" s="5" t="str">
        <f>IF(ActividadesCom[[#This Row],[NIVEL 2]]&lt;&gt;0,VLOOKUP(ActividadesCom[[#This Row],[NIVEL 2]],Catálogo!A:B,2,FALSE),"")</f>
        <v/>
      </c>
      <c r="R407" s="5"/>
      <c r="S407" s="6"/>
      <c r="T407" s="5"/>
      <c r="U407" s="5"/>
      <c r="V407" s="5" t="str">
        <f>IF(ActividadesCom[[#This Row],[NIVEL 3]]&lt;&gt;0,VLOOKUP(ActividadesCom[[#This Row],[NIVEL 3]],Catálogo!A:B,2,FALSE),"")</f>
        <v/>
      </c>
      <c r="W407" s="5"/>
      <c r="X407" s="6" t="s">
        <v>2</v>
      </c>
      <c r="Y407" s="5" t="s">
        <v>482</v>
      </c>
      <c r="Z407" s="5" t="s">
        <v>4009</v>
      </c>
      <c r="AA407" s="5">
        <f>IF(ActividadesCom[[#This Row],[NIVEL 4]]&lt;&gt;0,VLOOKUP(ActividadesCom[[#This Row],[NIVEL 4]],Catálogo!A:B,2,FALSE),"")</f>
        <v>2</v>
      </c>
      <c r="AB407" s="5">
        <v>1</v>
      </c>
      <c r="AC407" s="6" t="s">
        <v>5</v>
      </c>
      <c r="AD407" s="5">
        <v>20151</v>
      </c>
      <c r="AE407" s="5" t="s">
        <v>4009</v>
      </c>
      <c r="AF407" s="5">
        <f>IF(ActividadesCom[[#This Row],[NIVEL 5]]&lt;&gt;0,VLOOKUP(ActividadesCom[[#This Row],[NIVEL 5]],Catálogo!A:B,2,FALSE),"")</f>
        <v>2</v>
      </c>
      <c r="AG407" s="5">
        <v>1</v>
      </c>
      <c r="AH407" s="2"/>
    </row>
    <row r="408" spans="1:34" ht="30" hidden="1" customHeight="1" x14ac:dyDescent="0.25">
      <c r="A408" s="7">
        <v>14470029</v>
      </c>
      <c r="B408" s="6" t="str">
        <f>VLOOKUP(ActividadesCom[[#This Row],[NO. DE CONTROL]],'LISTADO ESTUDIANTES'!A:C,2,FALSE)</f>
        <v>GOMEZ TORAYA JOAQUIN GUADALUPE</v>
      </c>
      <c r="C408" s="6" t="str">
        <f>VLOOKUP(ActividadesCom[[#This Row],[NO. DE CONTROL]],'LISTADO ESTUDIANTES'!A:C,3,FALSE)</f>
        <v>ARQUITECTURA</v>
      </c>
      <c r="D408" s="5" t="str">
        <f>VLOOKUP(ActividadesCom[[#This Row],[NO. DE CONTROL]],'LISTADO ESTUDIANTES'!A:D,4,FALSE)</f>
        <v>BAJA</v>
      </c>
      <c r="E408" s="5">
        <f>SUM(ActividadesCom[[#This Row],[CRÉD. 1]],ActividadesCom[[#This Row],[CRÉD. 2]],ActividadesCom[[#This Row],[CRÉD. 3]],ActividadesCom[[#This Row],[CRÉD. 4]],ActividadesCom[[#This Row],[CRÉD. 5]])</f>
        <v>6</v>
      </c>
      <c r="F408" s="17">
        <f>IF(ActividadesCom[[#This Row],[ÚLTIMO SEMESTRE CON CRÉDITOS]]&gt;0,ROUND(AVERAGE(ActividadesCom[[#This Row],[VALOR NIVEL 5]],ActividadesCom[[#This Row],[VALOR NIVEL 4]],ActividadesCom[[#This Row],[VALOR NIVEL 3]],ActividadesCom[[#This Row],[VALOR NIVEL 2]],ActividadesCom[[#This Row],[VALOR NIVEL 1]]),0),"")</f>
        <v>2</v>
      </c>
      <c r="G408" s="5" t="str">
        <f>IF(ActividadesCom[[#This Row],[PROMEDIO]]="","",IF(ActividadesCom[[#This Row],[PROMEDIO]]&gt;=4,"EXCELENTE",IF(ActividadesCom[[#This Row],[PROMEDIO]]&gt;=3,"NOTABLE",IF(ActividadesCom[[#This Row],[PROMEDIO]]&gt;=2,"BUENO",IF(ActividadesCom[[#This Row],[PROMEDIO]]=1,"SUFICIENTE","")))))</f>
        <v>BUENO</v>
      </c>
      <c r="H408" s="5">
        <f>MAX(ActividadesCom[[#This Row],[PERÍODO 1]],ActividadesCom[[#This Row],[PERÍODO 2]],ActividadesCom[[#This Row],[PERÍODO 3]],ActividadesCom[[#This Row],[PERÍODO 4]],ActividadesCom[[#This Row],[PERÍODO 5]])</f>
        <v>20193</v>
      </c>
      <c r="I408" s="6" t="s">
        <v>1049</v>
      </c>
      <c r="J408" s="5">
        <v>20191</v>
      </c>
      <c r="K408" s="5" t="s">
        <v>4009</v>
      </c>
      <c r="L408" s="5">
        <f>IF(ActividadesCom[[#This Row],[NIVEL 1]]&lt;&gt;0,VLOOKUP(ActividadesCom[[#This Row],[NIVEL 1]],Catálogo!A:B,2,FALSE),"")</f>
        <v>2</v>
      </c>
      <c r="M408" s="5">
        <v>1</v>
      </c>
      <c r="N408" s="6" t="s">
        <v>1050</v>
      </c>
      <c r="O408" s="5">
        <v>20193</v>
      </c>
      <c r="P408" s="5" t="s">
        <v>4009</v>
      </c>
      <c r="Q408" s="5">
        <f>IF(ActividadesCom[[#This Row],[NIVEL 2]]&lt;&gt;0,VLOOKUP(ActividadesCom[[#This Row],[NIVEL 2]],Catálogo!A:B,2,FALSE),"")</f>
        <v>2</v>
      </c>
      <c r="R408" s="5">
        <v>1</v>
      </c>
      <c r="S408" s="6" t="s">
        <v>1051</v>
      </c>
      <c r="T408" s="5">
        <v>20193</v>
      </c>
      <c r="U408" s="5" t="s">
        <v>4009</v>
      </c>
      <c r="V408" s="5">
        <f>IF(ActividadesCom[[#This Row],[NIVEL 3]]&lt;&gt;0,VLOOKUP(ActividadesCom[[#This Row],[NIVEL 3]],Catálogo!A:B,2,FALSE),"")</f>
        <v>2</v>
      </c>
      <c r="W408" s="5">
        <v>1</v>
      </c>
      <c r="X408" s="6" t="s">
        <v>1054</v>
      </c>
      <c r="Y408" s="5">
        <v>20193</v>
      </c>
      <c r="Z408" s="5" t="s">
        <v>4009</v>
      </c>
      <c r="AA408" s="5">
        <f>IF(ActividadesCom[[#This Row],[NIVEL 4]]&lt;&gt;0,VLOOKUP(ActividadesCom[[#This Row],[NIVEL 4]],Catálogo!A:B,2,FALSE),"")</f>
        <v>2</v>
      </c>
      <c r="AB408" s="5">
        <v>1</v>
      </c>
      <c r="AC408" s="6" t="s">
        <v>1052</v>
      </c>
      <c r="AD408" s="5" t="s">
        <v>1053</v>
      </c>
      <c r="AE408" s="5" t="s">
        <v>4009</v>
      </c>
      <c r="AF408" s="5">
        <f>IF(ActividadesCom[[#This Row],[NIVEL 5]]&lt;&gt;0,VLOOKUP(ActividadesCom[[#This Row],[NIVEL 5]],Catálogo!A:B,2,FALSE),"")</f>
        <v>2</v>
      </c>
      <c r="AG408" s="5">
        <v>2</v>
      </c>
      <c r="AH408" s="2"/>
    </row>
    <row r="409" spans="1:34" ht="30" hidden="1" customHeight="1" x14ac:dyDescent="0.25">
      <c r="A409" s="7">
        <v>14470030</v>
      </c>
      <c r="B409" s="6" t="str">
        <f>VLOOKUP(ActividadesCom[[#This Row],[NO. DE CONTROL]],'LISTADO ESTUDIANTES'!A:C,2,FALSE)</f>
        <v>SANCHEZ GARCIA JOSUE EDMUNDO</v>
      </c>
      <c r="C409" s="6" t="str">
        <f>VLOOKUP(ActividadesCom[[#This Row],[NO. DE CONTROL]],'LISTADO ESTUDIANTES'!A:C,3,FALSE)</f>
        <v>ARQUITECTURA</v>
      </c>
      <c r="D409" s="5" t="str">
        <f>VLOOKUP(ActividadesCom[[#This Row],[NO. DE CONTROL]],'LISTADO ESTUDIANTES'!A:D,4,FALSE)</f>
        <v>BAJA</v>
      </c>
      <c r="E409" s="5">
        <f>SUM(ActividadesCom[[#This Row],[CRÉD. 1]],ActividadesCom[[#This Row],[CRÉD. 2]],ActividadesCom[[#This Row],[CRÉD. 3]],ActividadesCom[[#This Row],[CRÉD. 4]],ActividadesCom[[#This Row],[CRÉD. 5]])</f>
        <v>5</v>
      </c>
      <c r="F409" s="17">
        <f>IF(ActividadesCom[[#This Row],[ÚLTIMO SEMESTRE CON CRÉDITOS]]&gt;0,ROUND(AVERAGE(ActividadesCom[[#This Row],[VALOR NIVEL 5]],ActividadesCom[[#This Row],[VALOR NIVEL 4]],ActividadesCom[[#This Row],[VALOR NIVEL 3]],ActividadesCom[[#This Row],[VALOR NIVEL 2]],ActividadesCom[[#This Row],[VALOR NIVEL 1]]),0),"")</f>
        <v>2</v>
      </c>
      <c r="G409" s="5" t="str">
        <f>IF(ActividadesCom[[#This Row],[PROMEDIO]]="","",IF(ActividadesCom[[#This Row],[PROMEDIO]]&gt;=4,"EXCELENTE",IF(ActividadesCom[[#This Row],[PROMEDIO]]&gt;=3,"NOTABLE",IF(ActividadesCom[[#This Row],[PROMEDIO]]&gt;=2,"BUENO",IF(ActividadesCom[[#This Row],[PROMEDIO]]=1,"SUFICIENTE","")))))</f>
        <v>BUENO</v>
      </c>
      <c r="H409" s="5">
        <f>MAX(ActividadesCom[[#This Row],[PERÍODO 1]],ActividadesCom[[#This Row],[PERÍODO 2]],ActividadesCom[[#This Row],[PERÍODO 3]],ActividadesCom[[#This Row],[PERÍODO 4]],ActividadesCom[[#This Row],[PERÍODO 5]])</f>
        <v>20183</v>
      </c>
      <c r="I409" s="6" t="s">
        <v>779</v>
      </c>
      <c r="J409" s="5">
        <v>20183</v>
      </c>
      <c r="K409" s="5" t="s">
        <v>4009</v>
      </c>
      <c r="L409" s="5">
        <f>IF(ActividadesCom[[#This Row],[NIVEL 1]]&lt;&gt;0,VLOOKUP(ActividadesCom[[#This Row],[NIVEL 1]],Catálogo!A:B,2,FALSE),"")</f>
        <v>2</v>
      </c>
      <c r="M409" s="5">
        <v>1</v>
      </c>
      <c r="N409" s="6" t="s">
        <v>780</v>
      </c>
      <c r="O409" s="5">
        <v>20183</v>
      </c>
      <c r="P409" s="5" t="s">
        <v>4009</v>
      </c>
      <c r="Q409" s="5">
        <f>IF(ActividadesCom[[#This Row],[NIVEL 2]]&lt;&gt;0,VLOOKUP(ActividadesCom[[#This Row],[NIVEL 2]],Catálogo!A:B,2,FALSE),"")</f>
        <v>2</v>
      </c>
      <c r="R409" s="5">
        <v>1</v>
      </c>
      <c r="S409" s="6" t="s">
        <v>781</v>
      </c>
      <c r="T409" s="5">
        <v>20161</v>
      </c>
      <c r="U409" s="5" t="s">
        <v>4009</v>
      </c>
      <c r="V409" s="5">
        <f>IF(ActividadesCom[[#This Row],[NIVEL 3]]&lt;&gt;0,VLOOKUP(ActividadesCom[[#This Row],[NIVEL 3]],Catálogo!A:B,2,FALSE),"")</f>
        <v>2</v>
      </c>
      <c r="W409" s="5">
        <v>1</v>
      </c>
      <c r="X409" s="6" t="s">
        <v>782</v>
      </c>
      <c r="Y409" s="5">
        <v>20151</v>
      </c>
      <c r="Z409" s="5" t="s">
        <v>4009</v>
      </c>
      <c r="AA409" s="5">
        <f>IF(ActividadesCom[[#This Row],[NIVEL 4]]&lt;&gt;0,VLOOKUP(ActividadesCom[[#This Row],[NIVEL 4]],Catálogo!A:B,2,FALSE),"")</f>
        <v>2</v>
      </c>
      <c r="AB409" s="5">
        <v>1</v>
      </c>
      <c r="AC409" s="6" t="s">
        <v>112</v>
      </c>
      <c r="AD409" s="5">
        <v>20143</v>
      </c>
      <c r="AE409" s="5" t="s">
        <v>4009</v>
      </c>
      <c r="AF409" s="5">
        <f>IF(ActividadesCom[[#This Row],[NIVEL 5]]&lt;&gt;0,VLOOKUP(ActividadesCom[[#This Row],[NIVEL 5]],Catálogo!A:B,2,FALSE),"")</f>
        <v>2</v>
      </c>
      <c r="AG409" s="5">
        <v>1</v>
      </c>
      <c r="AH409" s="2"/>
    </row>
    <row r="410" spans="1:34" ht="30" hidden="1" customHeight="1" x14ac:dyDescent="0.25">
      <c r="A410" s="7">
        <v>14470031</v>
      </c>
      <c r="B410" s="6" t="str">
        <f>VLOOKUP(ActividadesCom[[#This Row],[NO. DE CONTROL]],'LISTADO ESTUDIANTES'!A:C,2,FALSE)</f>
        <v>TUN MIS JOSE ANTONIO</v>
      </c>
      <c r="C410" s="6" t="str">
        <f>VLOOKUP(ActividadesCom[[#This Row],[NO. DE CONTROL]],'LISTADO ESTUDIANTES'!A:C,3,FALSE)</f>
        <v>ARQUITECTURA</v>
      </c>
      <c r="D410" s="5" t="str">
        <f>VLOOKUP(ActividadesCom[[#This Row],[NO. DE CONTROL]],'LISTADO ESTUDIANTES'!A:D,4,FALSE)</f>
        <v>BAJA</v>
      </c>
      <c r="E410" s="5">
        <f>SUM(ActividadesCom[[#This Row],[CRÉD. 1]],ActividadesCom[[#This Row],[CRÉD. 2]],ActividadesCom[[#This Row],[CRÉD. 3]],ActividadesCom[[#This Row],[CRÉD. 4]],ActividadesCom[[#This Row],[CRÉD. 5]])</f>
        <v>5</v>
      </c>
      <c r="F410" s="17">
        <f>IF(ActividadesCom[[#This Row],[ÚLTIMO SEMESTRE CON CRÉDITOS]]&gt;0,ROUND(AVERAGE(ActividadesCom[[#This Row],[VALOR NIVEL 5]],ActividadesCom[[#This Row],[VALOR NIVEL 4]],ActividadesCom[[#This Row],[VALOR NIVEL 3]],ActividadesCom[[#This Row],[VALOR NIVEL 2]],ActividadesCom[[#This Row],[VALOR NIVEL 1]]),0),"")</f>
        <v>2</v>
      </c>
      <c r="G410" s="5" t="str">
        <f>IF(ActividadesCom[[#This Row],[PROMEDIO]]="","",IF(ActividadesCom[[#This Row],[PROMEDIO]]&gt;=4,"EXCELENTE",IF(ActividadesCom[[#This Row],[PROMEDIO]]&gt;=3,"NOTABLE",IF(ActividadesCom[[#This Row],[PROMEDIO]]&gt;=2,"BUENO",IF(ActividadesCom[[#This Row],[PROMEDIO]]=1,"SUFICIENTE","")))))</f>
        <v>BUENO</v>
      </c>
      <c r="H410" s="5">
        <f>MAX(ActividadesCom[[#This Row],[PERÍODO 1]],ActividadesCom[[#This Row],[PERÍODO 2]],ActividadesCom[[#This Row],[PERÍODO 3]],ActividadesCom[[#This Row],[PERÍODO 4]],ActividadesCom[[#This Row],[PERÍODO 5]])</f>
        <v>20183</v>
      </c>
      <c r="I410" s="6" t="s">
        <v>737</v>
      </c>
      <c r="J410" s="5">
        <v>20183</v>
      </c>
      <c r="K410" s="5" t="s">
        <v>4009</v>
      </c>
      <c r="L410" s="5">
        <f>IF(ActividadesCom[[#This Row],[NIVEL 1]]&lt;&gt;0,VLOOKUP(ActividadesCom[[#This Row],[NIVEL 1]],Catálogo!A:B,2,FALSE),"")</f>
        <v>2</v>
      </c>
      <c r="M410" s="5">
        <v>1</v>
      </c>
      <c r="N410" s="6" t="s">
        <v>738</v>
      </c>
      <c r="O410" s="5">
        <v>20183</v>
      </c>
      <c r="P410" s="5" t="s">
        <v>4009</v>
      </c>
      <c r="Q410" s="5">
        <f>IF(ActividadesCom[[#This Row],[NIVEL 2]]&lt;&gt;0,VLOOKUP(ActividadesCom[[#This Row],[NIVEL 2]],Catálogo!A:B,2,FALSE),"")</f>
        <v>2</v>
      </c>
      <c r="R410" s="5">
        <v>1</v>
      </c>
      <c r="S410" s="6" t="s">
        <v>739</v>
      </c>
      <c r="T410" s="5">
        <v>20181</v>
      </c>
      <c r="U410" s="5" t="s">
        <v>4009</v>
      </c>
      <c r="V410" s="5">
        <f>IF(ActividadesCom[[#This Row],[NIVEL 3]]&lt;&gt;0,VLOOKUP(ActividadesCom[[#This Row],[NIVEL 3]],Catálogo!A:B,2,FALSE),"")</f>
        <v>2</v>
      </c>
      <c r="W410" s="5">
        <v>1</v>
      </c>
      <c r="X410" s="6" t="s">
        <v>740</v>
      </c>
      <c r="Y410" s="5">
        <v>20181</v>
      </c>
      <c r="Z410" s="5" t="s">
        <v>4009</v>
      </c>
      <c r="AA410" s="5">
        <f>IF(ActividadesCom[[#This Row],[NIVEL 4]]&lt;&gt;0,VLOOKUP(ActividadesCom[[#This Row],[NIVEL 4]],Catálogo!A:B,2,FALSE),"")</f>
        <v>2</v>
      </c>
      <c r="AB410" s="5">
        <v>1</v>
      </c>
      <c r="AC410" s="6" t="s">
        <v>743</v>
      </c>
      <c r="AD410" s="5">
        <v>20143</v>
      </c>
      <c r="AE410" s="5" t="s">
        <v>4009</v>
      </c>
      <c r="AF410" s="5">
        <f>IF(ActividadesCom[[#This Row],[NIVEL 5]]&lt;&gt;0,VLOOKUP(ActividadesCom[[#This Row],[NIVEL 5]],Catálogo!A:B,2,FALSE),"")</f>
        <v>2</v>
      </c>
      <c r="AG410" s="5">
        <v>1</v>
      </c>
      <c r="AH410" s="2"/>
    </row>
    <row r="411" spans="1:34" ht="30" hidden="1" customHeight="1" x14ac:dyDescent="0.25">
      <c r="A411" s="7">
        <v>14470032</v>
      </c>
      <c r="B411" s="6" t="str">
        <f>VLOOKUP(ActividadesCom[[#This Row],[NO. DE CONTROL]],'LISTADO ESTUDIANTES'!A:C,2,FALSE)</f>
        <v>CUPUL YERBES WILLIAM OSWALDO</v>
      </c>
      <c r="C411" s="6" t="str">
        <f>VLOOKUP(ActividadesCom[[#This Row],[NO. DE CONTROL]],'LISTADO ESTUDIANTES'!A:C,3,FALSE)</f>
        <v>ARQUITECTURA</v>
      </c>
      <c r="D411" s="5" t="str">
        <f>VLOOKUP(ActividadesCom[[#This Row],[NO. DE CONTROL]],'LISTADO ESTUDIANTES'!A:D,4,FALSE)</f>
        <v>BAJA</v>
      </c>
      <c r="E411" s="5">
        <f>SUM(ActividadesCom[[#This Row],[CRÉD. 1]],ActividadesCom[[#This Row],[CRÉD. 2]],ActividadesCom[[#This Row],[CRÉD. 3]],ActividadesCom[[#This Row],[CRÉD. 4]],ActividadesCom[[#This Row],[CRÉD. 5]])</f>
        <v>0</v>
      </c>
      <c r="F411" s="17" t="str">
        <f>IF(ActividadesCom[[#This Row],[ÚLTIMO SEMESTRE CON CRÉDITOS]]&gt;0,ROUND(AVERAGE(ActividadesCom[[#This Row],[VALOR NIVEL 5]],ActividadesCom[[#This Row],[VALOR NIVEL 4]],ActividadesCom[[#This Row],[VALOR NIVEL 3]],ActividadesCom[[#This Row],[VALOR NIVEL 2]],ActividadesCom[[#This Row],[VALOR NIVEL 1]]),0),"")</f>
        <v/>
      </c>
      <c r="G411" s="5" t="str">
        <f>IF(ActividadesCom[[#This Row],[PROMEDIO]]="","",IF(ActividadesCom[[#This Row],[PROMEDIO]]&gt;=4,"EXCELENTE",IF(ActividadesCom[[#This Row],[PROMEDIO]]&gt;=3,"NOTABLE",IF(ActividadesCom[[#This Row],[PROMEDIO]]&gt;=2,"BUENO",IF(ActividadesCom[[#This Row],[PROMEDIO]]=1,"SUFICIENTE","")))))</f>
        <v/>
      </c>
      <c r="H411" s="5">
        <f>MAX(ActividadesCom[[#This Row],[PERÍODO 1]],ActividadesCom[[#This Row],[PERÍODO 2]],ActividadesCom[[#This Row],[PERÍODO 3]],ActividadesCom[[#This Row],[PERÍODO 4]],ActividadesCom[[#This Row],[PERÍODO 5]])</f>
        <v>0</v>
      </c>
      <c r="I411" s="6"/>
      <c r="J411" s="5"/>
      <c r="K411" s="5"/>
      <c r="L411" s="5" t="str">
        <f>IF(ActividadesCom[[#This Row],[NIVEL 1]]&lt;&gt;0,VLOOKUP(ActividadesCom[[#This Row],[NIVEL 1]],Catálogo!A:B,2,FALSE),"")</f>
        <v/>
      </c>
      <c r="M411" s="5"/>
      <c r="N411" s="6"/>
      <c r="O411" s="5"/>
      <c r="P411" s="5"/>
      <c r="Q411" s="5" t="str">
        <f>IF(ActividadesCom[[#This Row],[NIVEL 2]]&lt;&gt;0,VLOOKUP(ActividadesCom[[#This Row],[NIVEL 2]],Catálogo!A:B,2,FALSE),"")</f>
        <v/>
      </c>
      <c r="R411" s="5"/>
      <c r="S411" s="6"/>
      <c r="T411" s="5"/>
      <c r="U411" s="5"/>
      <c r="V411" s="5" t="str">
        <f>IF(ActividadesCom[[#This Row],[NIVEL 3]]&lt;&gt;0,VLOOKUP(ActividadesCom[[#This Row],[NIVEL 3]],Catálogo!A:B,2,FALSE),"")</f>
        <v/>
      </c>
      <c r="W411" s="5"/>
      <c r="X411" s="6"/>
      <c r="Y411" s="5"/>
      <c r="Z411" s="5"/>
      <c r="AA411" s="5" t="str">
        <f>IF(ActividadesCom[[#This Row],[NIVEL 4]]&lt;&gt;0,VLOOKUP(ActividadesCom[[#This Row],[NIVEL 4]],Catálogo!A:B,2,FALSE),"")</f>
        <v/>
      </c>
      <c r="AB411" s="5"/>
      <c r="AC411" s="6"/>
      <c r="AD411" s="5"/>
      <c r="AE411" s="5"/>
      <c r="AF411" s="5" t="str">
        <f>IF(ActividadesCom[[#This Row],[NIVEL 5]]&lt;&gt;0,VLOOKUP(ActividadesCom[[#This Row],[NIVEL 5]],Catálogo!A:B,2,FALSE),"")</f>
        <v/>
      </c>
      <c r="AG411" s="5"/>
      <c r="AH411" s="2"/>
    </row>
    <row r="412" spans="1:34" ht="30" hidden="1" customHeight="1" x14ac:dyDescent="0.25">
      <c r="A412" s="7">
        <v>14470033</v>
      </c>
      <c r="B412" s="6" t="str">
        <f>VLOOKUP(ActividadesCom[[#This Row],[NO. DE CONTROL]],'LISTADO ESTUDIANTES'!A:C,2,FALSE)</f>
        <v>VIEYRA CASTILLO KENIA</v>
      </c>
      <c r="C412" s="6" t="str">
        <f>VLOOKUP(ActividadesCom[[#This Row],[NO. DE CONTROL]],'LISTADO ESTUDIANTES'!A:C,3,FALSE)</f>
        <v>ARQUITECTURA</v>
      </c>
      <c r="D412" s="5" t="str">
        <f>VLOOKUP(ActividadesCom[[#This Row],[NO. DE CONTROL]],'LISTADO ESTUDIANTES'!A:D,4,FALSE)</f>
        <v>BAJA</v>
      </c>
      <c r="E412" s="5">
        <f>SUM(ActividadesCom[[#This Row],[CRÉD. 1]],ActividadesCom[[#This Row],[CRÉD. 2]],ActividadesCom[[#This Row],[CRÉD. 3]],ActividadesCom[[#This Row],[CRÉD. 4]],ActividadesCom[[#This Row],[CRÉD. 5]])</f>
        <v>5</v>
      </c>
      <c r="F412" s="17">
        <f>IF(ActividadesCom[[#This Row],[ÚLTIMO SEMESTRE CON CRÉDITOS]]&gt;0,ROUND(AVERAGE(ActividadesCom[[#This Row],[VALOR NIVEL 5]],ActividadesCom[[#This Row],[VALOR NIVEL 4]],ActividadesCom[[#This Row],[VALOR NIVEL 3]],ActividadesCom[[#This Row],[VALOR NIVEL 2]],ActividadesCom[[#This Row],[VALOR NIVEL 1]]),0),"")</f>
        <v>2</v>
      </c>
      <c r="G412" s="5" t="str">
        <f>IF(ActividadesCom[[#This Row],[PROMEDIO]]="","",IF(ActividadesCom[[#This Row],[PROMEDIO]]&gt;=4,"EXCELENTE",IF(ActividadesCom[[#This Row],[PROMEDIO]]&gt;=3,"NOTABLE",IF(ActividadesCom[[#This Row],[PROMEDIO]]&gt;=2,"BUENO",IF(ActividadesCom[[#This Row],[PROMEDIO]]=1,"SUFICIENTE","")))))</f>
        <v>BUENO</v>
      </c>
      <c r="H412" s="5">
        <f>MAX(ActividadesCom[[#This Row],[PERÍODO 1]],ActividadesCom[[#This Row],[PERÍODO 2]],ActividadesCom[[#This Row],[PERÍODO 3]],ActividadesCom[[#This Row],[PERÍODO 4]],ActividadesCom[[#This Row],[PERÍODO 5]])</f>
        <v>20183</v>
      </c>
      <c r="I412" s="6" t="s">
        <v>750</v>
      </c>
      <c r="J412" s="5">
        <v>20183</v>
      </c>
      <c r="K412" s="5" t="s">
        <v>4009</v>
      </c>
      <c r="L412" s="5">
        <f>IF(ActividadesCom[[#This Row],[NIVEL 1]]&lt;&gt;0,VLOOKUP(ActividadesCom[[#This Row],[NIVEL 1]],Catálogo!A:B,2,FALSE),"")</f>
        <v>2</v>
      </c>
      <c r="M412" s="5">
        <v>1</v>
      </c>
      <c r="N412" s="6" t="s">
        <v>752</v>
      </c>
      <c r="O412" s="5">
        <v>20183</v>
      </c>
      <c r="P412" s="5" t="s">
        <v>4009</v>
      </c>
      <c r="Q412" s="5">
        <f>IF(ActividadesCom[[#This Row],[NIVEL 2]]&lt;&gt;0,VLOOKUP(ActividadesCom[[#This Row],[NIVEL 2]],Catálogo!A:B,2,FALSE),"")</f>
        <v>2</v>
      </c>
      <c r="R412" s="5">
        <v>1</v>
      </c>
      <c r="S412" s="6" t="s">
        <v>524</v>
      </c>
      <c r="T412" s="5">
        <v>20161</v>
      </c>
      <c r="U412" s="5" t="s">
        <v>4009</v>
      </c>
      <c r="V412" s="5">
        <f>IF(ActividadesCom[[#This Row],[NIVEL 3]]&lt;&gt;0,VLOOKUP(ActividadesCom[[#This Row],[NIVEL 3]],Catálogo!A:B,2,FALSE),"")</f>
        <v>2</v>
      </c>
      <c r="W412" s="5">
        <v>1</v>
      </c>
      <c r="X412" s="6"/>
      <c r="Y412" s="5"/>
      <c r="Z412" s="5"/>
      <c r="AA412" s="5" t="str">
        <f>IF(ActividadesCom[[#This Row],[NIVEL 4]]&lt;&gt;0,VLOOKUP(ActividadesCom[[#This Row],[NIVEL 4]],Catálogo!A:B,2,FALSE),"")</f>
        <v/>
      </c>
      <c r="AB412" s="5"/>
      <c r="AC412" s="6" t="s">
        <v>840</v>
      </c>
      <c r="AD412" s="5" t="s">
        <v>50</v>
      </c>
      <c r="AE412" s="5" t="s">
        <v>4009</v>
      </c>
      <c r="AF412" s="5">
        <f>IF(ActividadesCom[[#This Row],[NIVEL 5]]&lt;&gt;0,VLOOKUP(ActividadesCom[[#This Row],[NIVEL 5]],Catálogo!A:B,2,FALSE),"")</f>
        <v>2</v>
      </c>
      <c r="AG412" s="5">
        <v>2</v>
      </c>
      <c r="AH412" s="2"/>
    </row>
    <row r="413" spans="1:34" ht="30" hidden="1" customHeight="1" x14ac:dyDescent="0.25">
      <c r="A413" s="7">
        <v>14470034</v>
      </c>
      <c r="B413" s="6" t="str">
        <f>VLOOKUP(ActividadesCom[[#This Row],[NO. DE CONTROL]],'LISTADO ESTUDIANTES'!A:C,2,FALSE)</f>
        <v>OCON FUENTES FERMIN ALEXANDER</v>
      </c>
      <c r="C413" s="6" t="str">
        <f>VLOOKUP(ActividadesCom[[#This Row],[NO. DE CONTROL]],'LISTADO ESTUDIANTES'!A:C,3,FALSE)</f>
        <v>ARQUITECTURA</v>
      </c>
      <c r="D413" s="5" t="str">
        <f>VLOOKUP(ActividadesCom[[#This Row],[NO. DE CONTROL]],'LISTADO ESTUDIANTES'!A:D,4,FALSE)</f>
        <v>BAJA</v>
      </c>
      <c r="E413" s="5">
        <f>SUM(ActividadesCom[[#This Row],[CRÉD. 1]],ActividadesCom[[#This Row],[CRÉD. 2]],ActividadesCom[[#This Row],[CRÉD. 3]],ActividadesCom[[#This Row],[CRÉD. 4]],ActividadesCom[[#This Row],[CRÉD. 5]])</f>
        <v>5</v>
      </c>
      <c r="F413" s="17">
        <f>IF(ActividadesCom[[#This Row],[ÚLTIMO SEMESTRE CON CRÉDITOS]]&gt;0,ROUND(AVERAGE(ActividadesCom[[#This Row],[VALOR NIVEL 5]],ActividadesCom[[#This Row],[VALOR NIVEL 4]],ActividadesCom[[#This Row],[VALOR NIVEL 3]],ActividadesCom[[#This Row],[VALOR NIVEL 2]],ActividadesCom[[#This Row],[VALOR NIVEL 1]]),0),"")</f>
        <v>2</v>
      </c>
      <c r="G413" s="5" t="str">
        <f>IF(ActividadesCom[[#This Row],[PROMEDIO]]="","",IF(ActividadesCom[[#This Row],[PROMEDIO]]&gt;=4,"EXCELENTE",IF(ActividadesCom[[#This Row],[PROMEDIO]]&gt;=3,"NOTABLE",IF(ActividadesCom[[#This Row],[PROMEDIO]]&gt;=2,"BUENO",IF(ActividadesCom[[#This Row],[PROMEDIO]]=1,"SUFICIENTE","")))))</f>
        <v>BUENO</v>
      </c>
      <c r="H413" s="5">
        <f>MAX(ActividadesCom[[#This Row],[PERÍODO 1]],ActividadesCom[[#This Row],[PERÍODO 2]],ActividadesCom[[#This Row],[PERÍODO 3]],ActividadesCom[[#This Row],[PERÍODO 4]],ActividadesCom[[#This Row],[PERÍODO 5]])</f>
        <v>20161</v>
      </c>
      <c r="I413" s="6" t="s">
        <v>524</v>
      </c>
      <c r="J413" s="5">
        <v>20161</v>
      </c>
      <c r="K413" s="5" t="s">
        <v>4009</v>
      </c>
      <c r="L413" s="5">
        <f>IF(ActividadesCom[[#This Row],[NIVEL 1]]&lt;&gt;0,VLOOKUP(ActividadesCom[[#This Row],[NIVEL 1]],Catálogo!A:B,2,FALSE),"")</f>
        <v>2</v>
      </c>
      <c r="M413" s="5">
        <v>1</v>
      </c>
      <c r="N413" s="6" t="s">
        <v>367</v>
      </c>
      <c r="O413" s="5">
        <v>20161</v>
      </c>
      <c r="P413" s="5" t="s">
        <v>4009</v>
      </c>
      <c r="Q413" s="5">
        <f>IF(ActividadesCom[[#This Row],[NIVEL 2]]&lt;&gt;0,VLOOKUP(ActividadesCom[[#This Row],[NIVEL 2]],Catálogo!A:B,2,FALSE),"")</f>
        <v>2</v>
      </c>
      <c r="R413" s="5">
        <v>1</v>
      </c>
      <c r="S413" s="6" t="s">
        <v>572</v>
      </c>
      <c r="T413" s="5">
        <v>20151</v>
      </c>
      <c r="U413" s="5" t="s">
        <v>4009</v>
      </c>
      <c r="V413" s="5">
        <f>IF(ActividadesCom[[#This Row],[NIVEL 3]]&lt;&gt;0,VLOOKUP(ActividadesCom[[#This Row],[NIVEL 3]],Catálogo!A:B,2,FALSE),"")</f>
        <v>2</v>
      </c>
      <c r="W413" s="5">
        <v>1</v>
      </c>
      <c r="X413" s="6" t="s">
        <v>2</v>
      </c>
      <c r="Y413" s="5">
        <v>20161</v>
      </c>
      <c r="Z413" s="5" t="s">
        <v>4009</v>
      </c>
      <c r="AA413" s="5">
        <f>IF(ActividadesCom[[#This Row],[NIVEL 4]]&lt;&gt;0,VLOOKUP(ActividadesCom[[#This Row],[NIVEL 4]],Catálogo!A:B,2,FALSE),"")</f>
        <v>2</v>
      </c>
      <c r="AB413" s="5">
        <v>1</v>
      </c>
      <c r="AC413" s="6" t="s">
        <v>25</v>
      </c>
      <c r="AD413" s="5">
        <v>20143</v>
      </c>
      <c r="AE413" s="5" t="s">
        <v>4009</v>
      </c>
      <c r="AF413" s="5">
        <f>IF(ActividadesCom[[#This Row],[NIVEL 5]]&lt;&gt;0,VLOOKUP(ActividadesCom[[#This Row],[NIVEL 5]],Catálogo!A:B,2,FALSE),"")</f>
        <v>2</v>
      </c>
      <c r="AG413" s="5">
        <v>1</v>
      </c>
      <c r="AH413" s="2"/>
    </row>
    <row r="414" spans="1:34" ht="30" hidden="1" customHeight="1" x14ac:dyDescent="0.25">
      <c r="A414" s="7">
        <v>14470035</v>
      </c>
      <c r="B414" s="6" t="str">
        <f>VLOOKUP(ActividadesCom[[#This Row],[NO. DE CONTROL]],'LISTADO ESTUDIANTES'!A:C,2,FALSE)</f>
        <v>GONGORA MORA KEVIN MIKHAIL</v>
      </c>
      <c r="C414" s="6" t="str">
        <f>VLOOKUP(ActividadesCom[[#This Row],[NO. DE CONTROL]],'LISTADO ESTUDIANTES'!A:C,3,FALSE)</f>
        <v>ARQUITECTURA</v>
      </c>
      <c r="D414" s="5" t="str">
        <f>VLOOKUP(ActividadesCom[[#This Row],[NO. DE CONTROL]],'LISTADO ESTUDIANTES'!A:D,4,FALSE)</f>
        <v>BAJA</v>
      </c>
      <c r="E414" s="5">
        <f>SUM(ActividadesCom[[#This Row],[CRÉD. 1]],ActividadesCom[[#This Row],[CRÉD. 2]],ActividadesCom[[#This Row],[CRÉD. 3]],ActividadesCom[[#This Row],[CRÉD. 4]],ActividadesCom[[#This Row],[CRÉD. 5]])</f>
        <v>5</v>
      </c>
      <c r="F414" s="17">
        <f>IF(ActividadesCom[[#This Row],[ÚLTIMO SEMESTRE CON CRÉDITOS]]&gt;0,ROUND(AVERAGE(ActividadesCom[[#This Row],[VALOR NIVEL 5]],ActividadesCom[[#This Row],[VALOR NIVEL 4]],ActividadesCom[[#This Row],[VALOR NIVEL 3]],ActividadesCom[[#This Row],[VALOR NIVEL 2]],ActividadesCom[[#This Row],[VALOR NIVEL 1]]),0),"")</f>
        <v>2</v>
      </c>
      <c r="G414" s="5" t="str">
        <f>IF(ActividadesCom[[#This Row],[PROMEDIO]]="","",IF(ActividadesCom[[#This Row],[PROMEDIO]]&gt;=4,"EXCELENTE",IF(ActividadesCom[[#This Row],[PROMEDIO]]&gt;=3,"NOTABLE",IF(ActividadesCom[[#This Row],[PROMEDIO]]&gt;=2,"BUENO",IF(ActividadesCom[[#This Row],[PROMEDIO]]=1,"SUFICIENTE","")))))</f>
        <v>BUENO</v>
      </c>
      <c r="H414" s="5">
        <f>MAX(ActividadesCom[[#This Row],[PERÍODO 1]],ActividadesCom[[#This Row],[PERÍODO 2]],ActividadesCom[[#This Row],[PERÍODO 3]],ActividadesCom[[#This Row],[PERÍODO 4]],ActividadesCom[[#This Row],[PERÍODO 5]])</f>
        <v>20163</v>
      </c>
      <c r="I414" s="6" t="s">
        <v>567</v>
      </c>
      <c r="J414" s="5">
        <v>20163</v>
      </c>
      <c r="K414" s="5" t="s">
        <v>4009</v>
      </c>
      <c r="L414" s="5">
        <f>IF(ActividadesCom[[#This Row],[NIVEL 1]]&lt;&gt;0,VLOOKUP(ActividadesCom[[#This Row],[NIVEL 1]],Catálogo!A:B,2,FALSE),"")</f>
        <v>2</v>
      </c>
      <c r="M414" s="5">
        <v>1</v>
      </c>
      <c r="N414" s="6" t="s">
        <v>603</v>
      </c>
      <c r="O414" s="5">
        <v>20161</v>
      </c>
      <c r="P414" s="5" t="s">
        <v>4009</v>
      </c>
      <c r="Q414" s="5">
        <f>IF(ActividadesCom[[#This Row],[NIVEL 2]]&lt;&gt;0,VLOOKUP(ActividadesCom[[#This Row],[NIVEL 2]],Catálogo!A:B,2,FALSE),"")</f>
        <v>2</v>
      </c>
      <c r="R414" s="5">
        <v>1</v>
      </c>
      <c r="S414" s="6" t="s">
        <v>572</v>
      </c>
      <c r="T414" s="5">
        <v>20151</v>
      </c>
      <c r="U414" s="5" t="s">
        <v>4009</v>
      </c>
      <c r="V414" s="5">
        <f>IF(ActividadesCom[[#This Row],[NIVEL 3]]&lt;&gt;0,VLOOKUP(ActividadesCom[[#This Row],[NIVEL 3]],Catálogo!A:B,2,FALSE),"")</f>
        <v>2</v>
      </c>
      <c r="W414" s="5">
        <v>1</v>
      </c>
      <c r="X414" s="6" t="s">
        <v>136</v>
      </c>
      <c r="Y414" s="5">
        <v>20153</v>
      </c>
      <c r="Z414" s="5" t="s">
        <v>4009</v>
      </c>
      <c r="AA414" s="5">
        <f>IF(ActividadesCom[[#This Row],[NIVEL 4]]&lt;&gt;0,VLOOKUP(ActividadesCom[[#This Row],[NIVEL 4]],Catálogo!A:B,2,FALSE),"")</f>
        <v>2</v>
      </c>
      <c r="AB414" s="5">
        <v>1</v>
      </c>
      <c r="AC414" s="6" t="s">
        <v>42</v>
      </c>
      <c r="AD414" s="5">
        <v>20143</v>
      </c>
      <c r="AE414" s="5" t="s">
        <v>4009</v>
      </c>
      <c r="AF414" s="5">
        <f>IF(ActividadesCom[[#This Row],[NIVEL 5]]&lt;&gt;0,VLOOKUP(ActividadesCom[[#This Row],[NIVEL 5]],Catálogo!A:B,2,FALSE),"")</f>
        <v>2</v>
      </c>
      <c r="AG414" s="5">
        <v>1</v>
      </c>
      <c r="AH414" s="2"/>
    </row>
    <row r="415" spans="1:34" ht="30" hidden="1" customHeight="1" x14ac:dyDescent="0.25">
      <c r="A415" s="7">
        <v>14470037</v>
      </c>
      <c r="B415" s="6" t="str">
        <f>VLOOKUP(ActividadesCom[[#This Row],[NO. DE CONTROL]],'LISTADO ESTUDIANTES'!A:C,2,FALSE)</f>
        <v>CHI TUZ JHONATAN ALEJANDRO</v>
      </c>
      <c r="C415" s="6" t="str">
        <f>VLOOKUP(ActividadesCom[[#This Row],[NO. DE CONTROL]],'LISTADO ESTUDIANTES'!A:C,3,FALSE)</f>
        <v>ARQUITECTURA</v>
      </c>
      <c r="D415" s="5" t="str">
        <f>VLOOKUP(ActividadesCom[[#This Row],[NO. DE CONTROL]],'LISTADO ESTUDIANTES'!A:D,4,FALSE)</f>
        <v>BAJA</v>
      </c>
      <c r="E415" s="5">
        <f>SUM(ActividadesCom[[#This Row],[CRÉD. 1]],ActividadesCom[[#This Row],[CRÉD. 2]],ActividadesCom[[#This Row],[CRÉD. 3]],ActividadesCom[[#This Row],[CRÉD. 4]],ActividadesCom[[#This Row],[CRÉD. 5]])</f>
        <v>5</v>
      </c>
      <c r="F415" s="17">
        <f>IF(ActividadesCom[[#This Row],[ÚLTIMO SEMESTRE CON CRÉDITOS]]&gt;0,ROUND(AVERAGE(ActividadesCom[[#This Row],[VALOR NIVEL 5]],ActividadesCom[[#This Row],[VALOR NIVEL 4]],ActividadesCom[[#This Row],[VALOR NIVEL 3]],ActividadesCom[[#This Row],[VALOR NIVEL 2]],ActividadesCom[[#This Row],[VALOR NIVEL 1]]),0),"")</f>
        <v>2</v>
      </c>
      <c r="G415" s="5" t="str">
        <f>IF(ActividadesCom[[#This Row],[PROMEDIO]]="","",IF(ActividadesCom[[#This Row],[PROMEDIO]]&gt;=4,"EXCELENTE",IF(ActividadesCom[[#This Row],[PROMEDIO]]&gt;=3,"NOTABLE",IF(ActividadesCom[[#This Row],[PROMEDIO]]&gt;=2,"BUENO",IF(ActividadesCom[[#This Row],[PROMEDIO]]=1,"SUFICIENTE","")))))</f>
        <v>BUENO</v>
      </c>
      <c r="H415" s="5">
        <f>MAX(ActividadesCom[[#This Row],[PERÍODO 1]],ActividadesCom[[#This Row],[PERÍODO 2]],ActividadesCom[[#This Row],[PERÍODO 3]],ActividadesCom[[#This Row],[PERÍODO 4]],ActividadesCom[[#This Row],[PERÍODO 5]])</f>
        <v>20183</v>
      </c>
      <c r="I415" s="6" t="s">
        <v>768</v>
      </c>
      <c r="J415" s="5">
        <v>20183</v>
      </c>
      <c r="K415" s="5" t="s">
        <v>4009</v>
      </c>
      <c r="L415" s="5">
        <f>IF(ActividadesCom[[#This Row],[NIVEL 1]]&lt;&gt;0,VLOOKUP(ActividadesCom[[#This Row],[NIVEL 1]],Catálogo!A:B,2,FALSE),"")</f>
        <v>2</v>
      </c>
      <c r="M415" s="5">
        <v>1</v>
      </c>
      <c r="N415" s="6" t="s">
        <v>769</v>
      </c>
      <c r="O415" s="5">
        <v>20181</v>
      </c>
      <c r="P415" s="5" t="s">
        <v>4009</v>
      </c>
      <c r="Q415" s="5">
        <f>IF(ActividadesCom[[#This Row],[NIVEL 2]]&lt;&gt;0,VLOOKUP(ActividadesCom[[#This Row],[NIVEL 2]],Catálogo!A:B,2,FALSE),"")</f>
        <v>2</v>
      </c>
      <c r="R415" s="5">
        <v>1</v>
      </c>
      <c r="S415" s="6" t="s">
        <v>770</v>
      </c>
      <c r="T415" s="5">
        <v>20151</v>
      </c>
      <c r="U415" s="5" t="s">
        <v>4009</v>
      </c>
      <c r="V415" s="5">
        <f>IF(ActividadesCom[[#This Row],[NIVEL 3]]&lt;&gt;0,VLOOKUP(ActividadesCom[[#This Row],[NIVEL 3]],Catálogo!A:B,2,FALSE),"")</f>
        <v>2</v>
      </c>
      <c r="W415" s="5">
        <v>1</v>
      </c>
      <c r="X415" s="6" t="s">
        <v>81</v>
      </c>
      <c r="Y415" s="5">
        <v>20151</v>
      </c>
      <c r="Z415" s="5" t="s">
        <v>4009</v>
      </c>
      <c r="AA415" s="5">
        <f>IF(ActividadesCom[[#This Row],[NIVEL 4]]&lt;&gt;0,VLOOKUP(ActividadesCom[[#This Row],[NIVEL 4]],Catálogo!A:B,2,FALSE),"")</f>
        <v>2</v>
      </c>
      <c r="AB415" s="5">
        <v>1</v>
      </c>
      <c r="AC415" s="6" t="s">
        <v>6</v>
      </c>
      <c r="AD415" s="5">
        <v>20143</v>
      </c>
      <c r="AE415" s="5" t="s">
        <v>4009</v>
      </c>
      <c r="AF415" s="5">
        <f>IF(ActividadesCom[[#This Row],[NIVEL 5]]&lt;&gt;0,VLOOKUP(ActividadesCom[[#This Row],[NIVEL 5]],Catálogo!A:B,2,FALSE),"")</f>
        <v>2</v>
      </c>
      <c r="AG415" s="5">
        <v>1</v>
      </c>
      <c r="AH415" s="2"/>
    </row>
    <row r="416" spans="1:34" ht="30" hidden="1" customHeight="1" x14ac:dyDescent="0.25">
      <c r="A416" s="7">
        <v>14470038</v>
      </c>
      <c r="B416" s="6" t="str">
        <f>VLOOKUP(ActividadesCom[[#This Row],[NO. DE CONTROL]],'LISTADO ESTUDIANTES'!A:C,2,FALSE)</f>
        <v>QUEB SANMIGUEL LUIS ANTONIO</v>
      </c>
      <c r="C416" s="6" t="str">
        <f>VLOOKUP(ActividadesCom[[#This Row],[NO. DE CONTROL]],'LISTADO ESTUDIANTES'!A:C,3,FALSE)</f>
        <v>ARQUITECTURA</v>
      </c>
      <c r="D416" s="5" t="str">
        <f>VLOOKUP(ActividadesCom[[#This Row],[NO. DE CONTROL]],'LISTADO ESTUDIANTES'!A:D,4,FALSE)</f>
        <v>BAJA</v>
      </c>
      <c r="E416" s="5">
        <f>SUM(ActividadesCom[[#This Row],[CRÉD. 1]],ActividadesCom[[#This Row],[CRÉD. 2]],ActividadesCom[[#This Row],[CRÉD. 3]],ActividadesCom[[#This Row],[CRÉD. 4]],ActividadesCom[[#This Row],[CRÉD. 5]])</f>
        <v>5</v>
      </c>
      <c r="F416" s="17">
        <f>IF(ActividadesCom[[#This Row],[ÚLTIMO SEMESTRE CON CRÉDITOS]]&gt;0,ROUND(AVERAGE(ActividadesCom[[#This Row],[VALOR NIVEL 5]],ActividadesCom[[#This Row],[VALOR NIVEL 4]],ActividadesCom[[#This Row],[VALOR NIVEL 3]],ActividadesCom[[#This Row],[VALOR NIVEL 2]],ActividadesCom[[#This Row],[VALOR NIVEL 1]]),0),"")</f>
        <v>2</v>
      </c>
      <c r="G416" s="5" t="str">
        <f>IF(ActividadesCom[[#This Row],[PROMEDIO]]="","",IF(ActividadesCom[[#This Row],[PROMEDIO]]&gt;=4,"EXCELENTE",IF(ActividadesCom[[#This Row],[PROMEDIO]]&gt;=3,"NOTABLE",IF(ActividadesCom[[#This Row],[PROMEDIO]]&gt;=2,"BUENO",IF(ActividadesCom[[#This Row],[PROMEDIO]]=1,"SUFICIENTE","")))))</f>
        <v>BUENO</v>
      </c>
      <c r="H416" s="5">
        <f>MAX(ActividadesCom[[#This Row],[PERÍODO 1]],ActividadesCom[[#This Row],[PERÍODO 2]],ActividadesCom[[#This Row],[PERÍODO 3]],ActividadesCom[[#This Row],[PERÍODO 4]],ActividadesCom[[#This Row],[PERÍODO 5]])</f>
        <v>20181</v>
      </c>
      <c r="I416" s="6" t="s">
        <v>460</v>
      </c>
      <c r="J416" s="5">
        <v>20181</v>
      </c>
      <c r="K416" s="5" t="s">
        <v>4009</v>
      </c>
      <c r="L416" s="5">
        <f>IF(ActividadesCom[[#This Row],[NIVEL 1]]&lt;&gt;0,VLOOKUP(ActividadesCom[[#This Row],[NIVEL 1]],Catálogo!A:B,2,FALSE),"")</f>
        <v>2</v>
      </c>
      <c r="M416" s="5">
        <v>1</v>
      </c>
      <c r="N416" s="6" t="s">
        <v>571</v>
      </c>
      <c r="O416" s="5">
        <v>20163</v>
      </c>
      <c r="P416" s="5" t="s">
        <v>4009</v>
      </c>
      <c r="Q416" s="5">
        <f>IF(ActividadesCom[[#This Row],[NIVEL 2]]&lt;&gt;0,VLOOKUP(ActividadesCom[[#This Row],[NIVEL 2]],Catálogo!A:B,2,FALSE),"")</f>
        <v>2</v>
      </c>
      <c r="R416" s="5">
        <v>1</v>
      </c>
      <c r="S416" s="6" t="s">
        <v>572</v>
      </c>
      <c r="T416" s="5">
        <v>20151</v>
      </c>
      <c r="U416" s="5" t="s">
        <v>4009</v>
      </c>
      <c r="V416" s="5">
        <f>IF(ActividadesCom[[#This Row],[NIVEL 3]]&lt;&gt;0,VLOOKUP(ActividadesCom[[#This Row],[NIVEL 3]],Catálogo!A:B,2,FALSE),"")</f>
        <v>2</v>
      </c>
      <c r="W416" s="5">
        <v>1</v>
      </c>
      <c r="X416" s="6"/>
      <c r="Y416" s="5"/>
      <c r="Z416" s="5"/>
      <c r="AA416" s="5" t="str">
        <f>IF(ActividadesCom[[#This Row],[NIVEL 4]]&lt;&gt;0,VLOOKUP(ActividadesCom[[#This Row],[NIVEL 4]],Catálogo!A:B,2,FALSE),"")</f>
        <v/>
      </c>
      <c r="AB416" s="5"/>
      <c r="AC416" s="6" t="s">
        <v>35</v>
      </c>
      <c r="AD416" s="5" t="s">
        <v>50</v>
      </c>
      <c r="AE416" s="5" t="s">
        <v>4009</v>
      </c>
      <c r="AF416" s="5">
        <f>IF(ActividadesCom[[#This Row],[NIVEL 5]]&lt;&gt;0,VLOOKUP(ActividadesCom[[#This Row],[NIVEL 5]],Catálogo!A:B,2,FALSE),"")</f>
        <v>2</v>
      </c>
      <c r="AG416" s="5">
        <v>2</v>
      </c>
      <c r="AH416" s="2"/>
    </row>
    <row r="417" spans="1:34" ht="30" hidden="1" customHeight="1" x14ac:dyDescent="0.25">
      <c r="A417" s="7">
        <v>14470039</v>
      </c>
      <c r="B417" s="6" t="str">
        <f>VLOOKUP(ActividadesCom[[#This Row],[NO. DE CONTROL]],'LISTADO ESTUDIANTES'!A:C,2,FALSE)</f>
        <v>VALDEZ CUPUL SERGIO ENRIQUE</v>
      </c>
      <c r="C417" s="6" t="str">
        <f>VLOOKUP(ActividadesCom[[#This Row],[NO. DE CONTROL]],'LISTADO ESTUDIANTES'!A:C,3,FALSE)</f>
        <v>ARQUITECTURA</v>
      </c>
      <c r="D417" s="5" t="str">
        <f>VLOOKUP(ActividadesCom[[#This Row],[NO. DE CONTROL]],'LISTADO ESTUDIANTES'!A:D,4,FALSE)</f>
        <v>BAJA</v>
      </c>
      <c r="E417" s="5">
        <f>SUM(ActividadesCom[[#This Row],[CRÉD. 1]],ActividadesCom[[#This Row],[CRÉD. 2]],ActividadesCom[[#This Row],[CRÉD. 3]],ActividadesCom[[#This Row],[CRÉD. 4]],ActividadesCom[[#This Row],[CRÉD. 5]])</f>
        <v>5</v>
      </c>
      <c r="F417" s="17">
        <f>IF(ActividadesCom[[#This Row],[ÚLTIMO SEMESTRE CON CRÉDITOS]]&gt;0,ROUND(AVERAGE(ActividadesCom[[#This Row],[VALOR NIVEL 5]],ActividadesCom[[#This Row],[VALOR NIVEL 4]],ActividadesCom[[#This Row],[VALOR NIVEL 3]],ActividadesCom[[#This Row],[VALOR NIVEL 2]],ActividadesCom[[#This Row],[VALOR NIVEL 1]]),0),"")</f>
        <v>4</v>
      </c>
      <c r="G417" s="5" t="str">
        <f>IF(ActividadesCom[[#This Row],[PROMEDIO]]="","",IF(ActividadesCom[[#This Row],[PROMEDIO]]&gt;=4,"EXCELENTE",IF(ActividadesCom[[#This Row],[PROMEDIO]]&gt;=3,"NOTABLE",IF(ActividadesCom[[#This Row],[PROMEDIO]]&gt;=2,"BUENO",IF(ActividadesCom[[#This Row],[PROMEDIO]]=1,"SUFICIENTE","")))))</f>
        <v>EXCELENTE</v>
      </c>
      <c r="H417" s="5">
        <f>MAX(ActividadesCom[[#This Row],[PERÍODO 1]],ActividadesCom[[#This Row],[PERÍODO 2]],ActividadesCom[[#This Row],[PERÍODO 3]],ActividadesCom[[#This Row],[PERÍODO 4]],ActividadesCom[[#This Row],[PERÍODO 5]])</f>
        <v>20163</v>
      </c>
      <c r="I417" s="6" t="s">
        <v>4202</v>
      </c>
      <c r="J417" s="5">
        <v>20163</v>
      </c>
      <c r="K417" s="5" t="s">
        <v>4007</v>
      </c>
      <c r="L417" s="5">
        <f>IF(ActividadesCom[[#This Row],[NIVEL 1]]&lt;&gt;0,VLOOKUP(ActividadesCom[[#This Row],[NIVEL 1]],Catálogo!A:B,2,FALSE),"")</f>
        <v>4</v>
      </c>
      <c r="M417" s="5">
        <v>1</v>
      </c>
      <c r="N417" s="6" t="s">
        <v>4448</v>
      </c>
      <c r="O417" s="5">
        <v>20163</v>
      </c>
      <c r="P417" s="5" t="s">
        <v>4007</v>
      </c>
      <c r="Q417" s="5">
        <f>IF(ActividadesCom[[#This Row],[NIVEL 2]]&lt;&gt;0,VLOOKUP(ActividadesCom[[#This Row],[NIVEL 2]],Catálogo!A:B,2,FALSE),"")</f>
        <v>4</v>
      </c>
      <c r="R417" s="5">
        <v>1</v>
      </c>
      <c r="S417" s="6" t="s">
        <v>4449</v>
      </c>
      <c r="T417" s="5">
        <v>20161</v>
      </c>
      <c r="U417" s="5" t="s">
        <v>4007</v>
      </c>
      <c r="V417" s="5">
        <f>IF(ActividadesCom[[#This Row],[NIVEL 3]]&lt;&gt;0,VLOOKUP(ActividadesCom[[#This Row],[NIVEL 3]],Catálogo!A:B,2,FALSE),"")</f>
        <v>4</v>
      </c>
      <c r="W417" s="5">
        <v>1</v>
      </c>
      <c r="X417" s="6" t="s">
        <v>4494</v>
      </c>
      <c r="Y417" s="5">
        <v>20141</v>
      </c>
      <c r="Z417" s="5" t="s">
        <v>4009</v>
      </c>
      <c r="AA417" s="5">
        <f>IF(ActividadesCom[[#This Row],[NIVEL 4]]&lt;&gt;0,VLOOKUP(ActividadesCom[[#This Row],[NIVEL 4]],Catálogo!A:B,2,FALSE),"")</f>
        <v>2</v>
      </c>
      <c r="AB417" s="5">
        <v>1</v>
      </c>
      <c r="AC417" s="6" t="s">
        <v>4525</v>
      </c>
      <c r="AD417" s="5">
        <v>20163</v>
      </c>
      <c r="AE417" s="5" t="s">
        <v>4007</v>
      </c>
      <c r="AF417" s="5">
        <f>IF(ActividadesCom[[#This Row],[NIVEL 5]]&lt;&gt;0,VLOOKUP(ActividadesCom[[#This Row],[NIVEL 5]],Catálogo!A:B,2,FALSE),"")</f>
        <v>4</v>
      </c>
      <c r="AG417" s="5">
        <v>1</v>
      </c>
      <c r="AH417" s="2"/>
    </row>
    <row r="418" spans="1:34" ht="30" hidden="1" customHeight="1" x14ac:dyDescent="0.25">
      <c r="A418" s="7">
        <v>14470040</v>
      </c>
      <c r="B418" s="6" t="str">
        <f>VLOOKUP(ActividadesCom[[#This Row],[NO. DE CONTROL]],'LISTADO ESTUDIANTES'!A:C,2,FALSE)</f>
        <v>HERRERA PECH KAREN PATRICIA</v>
      </c>
      <c r="C418" s="6" t="str">
        <f>VLOOKUP(ActividadesCom[[#This Row],[NO. DE CONTROL]],'LISTADO ESTUDIANTES'!A:C,3,FALSE)</f>
        <v>ARQUITECTURA</v>
      </c>
      <c r="D418" s="5" t="str">
        <f>VLOOKUP(ActividadesCom[[#This Row],[NO. DE CONTROL]],'LISTADO ESTUDIANTES'!A:D,4,FALSE)</f>
        <v>BAJA</v>
      </c>
      <c r="E418" s="5">
        <f>SUM(ActividadesCom[[#This Row],[CRÉD. 1]],ActividadesCom[[#This Row],[CRÉD. 2]],ActividadesCom[[#This Row],[CRÉD. 3]],ActividadesCom[[#This Row],[CRÉD. 4]],ActividadesCom[[#This Row],[CRÉD. 5]])</f>
        <v>5</v>
      </c>
      <c r="F418" s="17">
        <f>IF(ActividadesCom[[#This Row],[ÚLTIMO SEMESTRE CON CRÉDITOS]]&gt;0,ROUND(AVERAGE(ActividadesCom[[#This Row],[VALOR NIVEL 5]],ActividadesCom[[#This Row],[VALOR NIVEL 4]],ActividadesCom[[#This Row],[VALOR NIVEL 3]],ActividadesCom[[#This Row],[VALOR NIVEL 2]],ActividadesCom[[#This Row],[VALOR NIVEL 1]]),0),"")</f>
        <v>2</v>
      </c>
      <c r="G418" s="5" t="str">
        <f>IF(ActividadesCom[[#This Row],[PROMEDIO]]="","",IF(ActividadesCom[[#This Row],[PROMEDIO]]&gt;=4,"EXCELENTE",IF(ActividadesCom[[#This Row],[PROMEDIO]]&gt;=3,"NOTABLE",IF(ActividadesCom[[#This Row],[PROMEDIO]]&gt;=2,"BUENO",IF(ActividadesCom[[#This Row],[PROMEDIO]]=1,"SUFICIENTE","")))))</f>
        <v>BUENO</v>
      </c>
      <c r="H418" s="5">
        <f>MAX(ActividadesCom[[#This Row],[PERÍODO 1]],ActividadesCom[[#This Row],[PERÍODO 2]],ActividadesCom[[#This Row],[PERÍODO 3]],ActividadesCom[[#This Row],[PERÍODO 4]],ActividadesCom[[#This Row],[PERÍODO 5]])</f>
        <v>20173</v>
      </c>
      <c r="I418" s="6" t="s">
        <v>585</v>
      </c>
      <c r="J418" s="5">
        <v>20171</v>
      </c>
      <c r="K418" s="5" t="s">
        <v>4009</v>
      </c>
      <c r="L418" s="5">
        <f>IF(ActividadesCom[[#This Row],[NIVEL 1]]&lt;&gt;0,VLOOKUP(ActividadesCom[[#This Row],[NIVEL 1]],Catálogo!A:B,2,FALSE),"")</f>
        <v>2</v>
      </c>
      <c r="M418" s="5">
        <v>1</v>
      </c>
      <c r="N418" s="6" t="s">
        <v>422</v>
      </c>
      <c r="O418" s="5">
        <v>20173</v>
      </c>
      <c r="P418" s="5" t="s">
        <v>4009</v>
      </c>
      <c r="Q418" s="5">
        <f>IF(ActividadesCom[[#This Row],[NIVEL 2]]&lt;&gt;0,VLOOKUP(ActividadesCom[[#This Row],[NIVEL 2]],Catálogo!A:B,2,FALSE),"")</f>
        <v>2</v>
      </c>
      <c r="R418" s="5">
        <v>1</v>
      </c>
      <c r="S418" s="6" t="s">
        <v>572</v>
      </c>
      <c r="T418" s="5">
        <v>20151</v>
      </c>
      <c r="U418" s="5" t="s">
        <v>4009</v>
      </c>
      <c r="V418" s="5">
        <f>IF(ActividadesCom[[#This Row],[NIVEL 3]]&lt;&gt;0,VLOOKUP(ActividadesCom[[#This Row],[NIVEL 3]],Catálogo!A:B,2,FALSE),"")</f>
        <v>2</v>
      </c>
      <c r="W418" s="5">
        <v>1</v>
      </c>
      <c r="X418" s="6"/>
      <c r="Y418" s="5"/>
      <c r="Z418" s="5"/>
      <c r="AA418" s="5" t="str">
        <f>IF(ActividadesCom[[#This Row],[NIVEL 4]]&lt;&gt;0,VLOOKUP(ActividadesCom[[#This Row],[NIVEL 4]],Catálogo!A:B,2,FALSE),"")</f>
        <v/>
      </c>
      <c r="AB418" s="5"/>
      <c r="AC418" s="6" t="s">
        <v>669</v>
      </c>
      <c r="AD418" s="5" t="s">
        <v>221</v>
      </c>
      <c r="AE418" s="5" t="s">
        <v>4009</v>
      </c>
      <c r="AF418" s="5">
        <f>IF(ActividadesCom[[#This Row],[NIVEL 5]]&lt;&gt;0,VLOOKUP(ActividadesCom[[#This Row],[NIVEL 5]],Catálogo!A:B,2,FALSE),"")</f>
        <v>2</v>
      </c>
      <c r="AG418" s="5">
        <v>2</v>
      </c>
      <c r="AH418" s="2"/>
    </row>
    <row r="419" spans="1:34" ht="30" hidden="1" customHeight="1" x14ac:dyDescent="0.25">
      <c r="A419" s="7">
        <v>14470041</v>
      </c>
      <c r="B419" s="6" t="str">
        <f>VLOOKUP(ActividadesCom[[#This Row],[NO. DE CONTROL]],'LISTADO ESTUDIANTES'!A:C,2,FALSE)</f>
        <v>MIS DOMINGUEZ GLORIA FARIDE</v>
      </c>
      <c r="C419" s="6" t="str">
        <f>VLOOKUP(ActividadesCom[[#This Row],[NO. DE CONTROL]],'LISTADO ESTUDIANTES'!A:C,3,FALSE)</f>
        <v>ARQUITECTURA</v>
      </c>
      <c r="D419" s="5" t="str">
        <f>VLOOKUP(ActividadesCom[[#This Row],[NO. DE CONTROL]],'LISTADO ESTUDIANTES'!A:D,4,FALSE)</f>
        <v>BAJA</v>
      </c>
      <c r="E419" s="5">
        <f>SUM(ActividadesCom[[#This Row],[CRÉD. 1]],ActividadesCom[[#This Row],[CRÉD. 2]],ActividadesCom[[#This Row],[CRÉD. 3]],ActividadesCom[[#This Row],[CRÉD. 4]],ActividadesCom[[#This Row],[CRÉD. 5]])</f>
        <v>0</v>
      </c>
      <c r="F419" s="17" t="str">
        <f>IF(ActividadesCom[[#This Row],[ÚLTIMO SEMESTRE CON CRÉDITOS]]&gt;0,ROUND(AVERAGE(ActividadesCom[[#This Row],[VALOR NIVEL 5]],ActividadesCom[[#This Row],[VALOR NIVEL 4]],ActividadesCom[[#This Row],[VALOR NIVEL 3]],ActividadesCom[[#This Row],[VALOR NIVEL 2]],ActividadesCom[[#This Row],[VALOR NIVEL 1]]),0),"")</f>
        <v/>
      </c>
      <c r="G419" s="5" t="str">
        <f>IF(ActividadesCom[[#This Row],[PROMEDIO]]="","",IF(ActividadesCom[[#This Row],[PROMEDIO]]&gt;=4,"EXCELENTE",IF(ActividadesCom[[#This Row],[PROMEDIO]]&gt;=3,"NOTABLE",IF(ActividadesCom[[#This Row],[PROMEDIO]]&gt;=2,"BUENO",IF(ActividadesCom[[#This Row],[PROMEDIO]]=1,"SUFICIENTE","")))))</f>
        <v/>
      </c>
      <c r="H419" s="5">
        <f>MAX(ActividadesCom[[#This Row],[PERÍODO 1]],ActividadesCom[[#This Row],[PERÍODO 2]],ActividadesCom[[#This Row],[PERÍODO 3]],ActividadesCom[[#This Row],[PERÍODO 4]],ActividadesCom[[#This Row],[PERÍODO 5]])</f>
        <v>0</v>
      </c>
      <c r="I419" s="6"/>
      <c r="J419" s="5"/>
      <c r="K419" s="5"/>
      <c r="L419" s="5" t="str">
        <f>IF(ActividadesCom[[#This Row],[NIVEL 1]]&lt;&gt;0,VLOOKUP(ActividadesCom[[#This Row],[NIVEL 1]],Catálogo!A:B,2,FALSE),"")</f>
        <v/>
      </c>
      <c r="M419" s="5"/>
      <c r="N419" s="6"/>
      <c r="O419" s="5"/>
      <c r="P419" s="5"/>
      <c r="Q419" s="5" t="str">
        <f>IF(ActividadesCom[[#This Row],[NIVEL 2]]&lt;&gt;0,VLOOKUP(ActividadesCom[[#This Row],[NIVEL 2]],Catálogo!A:B,2,FALSE),"")</f>
        <v/>
      </c>
      <c r="R419" s="5"/>
      <c r="S419" s="6"/>
      <c r="T419" s="5"/>
      <c r="U419" s="5"/>
      <c r="V419" s="5" t="str">
        <f>IF(ActividadesCom[[#This Row],[NIVEL 3]]&lt;&gt;0,VLOOKUP(ActividadesCom[[#This Row],[NIVEL 3]],Catálogo!A:B,2,FALSE),"")</f>
        <v/>
      </c>
      <c r="W419" s="5"/>
      <c r="X419" s="6"/>
      <c r="Y419" s="5"/>
      <c r="Z419" s="5"/>
      <c r="AA419" s="5" t="str">
        <f>IF(ActividadesCom[[#This Row],[NIVEL 4]]&lt;&gt;0,VLOOKUP(ActividadesCom[[#This Row],[NIVEL 4]],Catálogo!A:B,2,FALSE),"")</f>
        <v/>
      </c>
      <c r="AB419" s="5"/>
      <c r="AC419" s="6"/>
      <c r="AD419" s="5"/>
      <c r="AE419" s="5"/>
      <c r="AF419" s="5" t="str">
        <f>IF(ActividadesCom[[#This Row],[NIVEL 5]]&lt;&gt;0,VLOOKUP(ActividadesCom[[#This Row],[NIVEL 5]],Catálogo!A:B,2,FALSE),"")</f>
        <v/>
      </c>
      <c r="AG419" s="5"/>
      <c r="AH419" s="2"/>
    </row>
    <row r="420" spans="1:34" ht="30" hidden="1" customHeight="1" x14ac:dyDescent="0.25">
      <c r="A420" s="7">
        <v>14470042</v>
      </c>
      <c r="B420" s="6" t="str">
        <f>VLOOKUP(ActividadesCom[[#This Row],[NO. DE CONTROL]],'LISTADO ESTUDIANTES'!A:C,2,FALSE)</f>
        <v>CHAN YAM DIANA MARGARITA</v>
      </c>
      <c r="C420" s="6" t="str">
        <f>VLOOKUP(ActividadesCom[[#This Row],[NO. DE CONTROL]],'LISTADO ESTUDIANTES'!A:C,3,FALSE)</f>
        <v>ARQUITECTURA</v>
      </c>
      <c r="D420" s="5" t="str">
        <f>VLOOKUP(ActividadesCom[[#This Row],[NO. DE CONTROL]],'LISTADO ESTUDIANTES'!A:D,4,FALSE)</f>
        <v>BAJA</v>
      </c>
      <c r="E420" s="5">
        <f>SUM(ActividadesCom[[#This Row],[CRÉD. 1]],ActividadesCom[[#This Row],[CRÉD. 2]],ActividadesCom[[#This Row],[CRÉD. 3]],ActividadesCom[[#This Row],[CRÉD. 4]],ActividadesCom[[#This Row],[CRÉD. 5]])</f>
        <v>5</v>
      </c>
      <c r="F420" s="17">
        <f>IF(ActividadesCom[[#This Row],[ÚLTIMO SEMESTRE CON CRÉDITOS]]&gt;0,ROUND(AVERAGE(ActividadesCom[[#This Row],[VALOR NIVEL 5]],ActividadesCom[[#This Row],[VALOR NIVEL 4]],ActividadesCom[[#This Row],[VALOR NIVEL 3]],ActividadesCom[[#This Row],[VALOR NIVEL 2]],ActividadesCom[[#This Row],[VALOR NIVEL 1]]),0),"")</f>
        <v>2</v>
      </c>
      <c r="G420" s="5" t="str">
        <f>IF(ActividadesCom[[#This Row],[PROMEDIO]]="","",IF(ActividadesCom[[#This Row],[PROMEDIO]]&gt;=4,"EXCELENTE",IF(ActividadesCom[[#This Row],[PROMEDIO]]&gt;=3,"NOTABLE",IF(ActividadesCom[[#This Row],[PROMEDIO]]&gt;=2,"BUENO",IF(ActividadesCom[[#This Row],[PROMEDIO]]=1,"SUFICIENTE","")))))</f>
        <v>BUENO</v>
      </c>
      <c r="H420" s="5">
        <f>MAX(ActividadesCom[[#This Row],[PERÍODO 1]],ActividadesCom[[#This Row],[PERÍODO 2]],ActividadesCom[[#This Row],[PERÍODO 3]],ActividadesCom[[#This Row],[PERÍODO 4]],ActividadesCom[[#This Row],[PERÍODO 5]])</f>
        <v>20161</v>
      </c>
      <c r="I420" s="6" t="s">
        <v>234</v>
      </c>
      <c r="J420" s="5">
        <v>20151</v>
      </c>
      <c r="K420" s="5" t="s">
        <v>4009</v>
      </c>
      <c r="L420" s="5">
        <f>IF(ActividadesCom[[#This Row],[NIVEL 1]]&lt;&gt;0,VLOOKUP(ActividadesCom[[#This Row],[NIVEL 1]],Catálogo!A:B,2,FALSE),"")</f>
        <v>2</v>
      </c>
      <c r="M420" s="5">
        <v>1</v>
      </c>
      <c r="N420" s="6" t="s">
        <v>238</v>
      </c>
      <c r="O420" s="5">
        <v>20161</v>
      </c>
      <c r="P420" s="5" t="s">
        <v>4009</v>
      </c>
      <c r="Q420" s="5">
        <f>IF(ActividadesCom[[#This Row],[NIVEL 2]]&lt;&gt;0,VLOOKUP(ActividadesCom[[#This Row],[NIVEL 2]],Catálogo!A:B,2,FALSE),"")</f>
        <v>2</v>
      </c>
      <c r="R420" s="5">
        <v>1</v>
      </c>
      <c r="S420" s="6" t="s">
        <v>239</v>
      </c>
      <c r="T420" s="5">
        <v>20161</v>
      </c>
      <c r="U420" s="5" t="s">
        <v>4009</v>
      </c>
      <c r="V420" s="5">
        <f>IF(ActividadesCom[[#This Row],[NIVEL 3]]&lt;&gt;0,VLOOKUP(ActividadesCom[[#This Row],[NIVEL 3]],Catálogo!A:B,2,FALSE),"")</f>
        <v>2</v>
      </c>
      <c r="W420" s="5">
        <v>1</v>
      </c>
      <c r="X420" s="6" t="s">
        <v>136</v>
      </c>
      <c r="Y420" s="5">
        <v>20153</v>
      </c>
      <c r="Z420" s="5" t="s">
        <v>4009</v>
      </c>
      <c r="AA420" s="5">
        <f>IF(ActividadesCom[[#This Row],[NIVEL 4]]&lt;&gt;0,VLOOKUP(ActividadesCom[[#This Row],[NIVEL 4]],Catálogo!A:B,2,FALSE),"")</f>
        <v>2</v>
      </c>
      <c r="AB420" s="5">
        <v>1</v>
      </c>
      <c r="AC420" s="6" t="s">
        <v>22</v>
      </c>
      <c r="AD420" s="5">
        <v>20143</v>
      </c>
      <c r="AE420" s="5" t="s">
        <v>4009</v>
      </c>
      <c r="AF420" s="5">
        <f>IF(ActividadesCom[[#This Row],[NIVEL 5]]&lt;&gt;0,VLOOKUP(ActividadesCom[[#This Row],[NIVEL 5]],Catálogo!A:B,2,FALSE),"")</f>
        <v>2</v>
      </c>
      <c r="AG420" s="5">
        <v>1</v>
      </c>
      <c r="AH420" s="2"/>
    </row>
    <row r="421" spans="1:34" ht="30" hidden="1" customHeight="1" x14ac:dyDescent="0.25">
      <c r="A421" s="7">
        <v>14470043</v>
      </c>
      <c r="B421" s="6" t="str">
        <f>VLOOKUP(ActividadesCom[[#This Row],[NO. DE CONTROL]],'LISTADO ESTUDIANTES'!A:C,2,FALSE)</f>
        <v>CAMPOS SIMA GEISIE ISAI</v>
      </c>
      <c r="C421" s="6" t="str">
        <f>VLOOKUP(ActividadesCom[[#This Row],[NO. DE CONTROL]],'LISTADO ESTUDIANTES'!A:C,3,FALSE)</f>
        <v>ARQUITECTURA</v>
      </c>
      <c r="D421" s="5" t="str">
        <f>VLOOKUP(ActividadesCom[[#This Row],[NO. DE CONTROL]],'LISTADO ESTUDIANTES'!A:D,4,FALSE)</f>
        <v>BAJA</v>
      </c>
      <c r="E421" s="5">
        <f>SUM(ActividadesCom[[#This Row],[CRÉD. 1]],ActividadesCom[[#This Row],[CRÉD. 2]],ActividadesCom[[#This Row],[CRÉD. 3]],ActividadesCom[[#This Row],[CRÉD. 4]],ActividadesCom[[#This Row],[CRÉD. 5]])</f>
        <v>0</v>
      </c>
      <c r="F421" s="17" t="str">
        <f>IF(ActividadesCom[[#This Row],[ÚLTIMO SEMESTRE CON CRÉDITOS]]&gt;0,ROUND(AVERAGE(ActividadesCom[[#This Row],[VALOR NIVEL 5]],ActividadesCom[[#This Row],[VALOR NIVEL 4]],ActividadesCom[[#This Row],[VALOR NIVEL 3]],ActividadesCom[[#This Row],[VALOR NIVEL 2]],ActividadesCom[[#This Row],[VALOR NIVEL 1]]),0),"")</f>
        <v/>
      </c>
      <c r="G421" s="5" t="str">
        <f>IF(ActividadesCom[[#This Row],[PROMEDIO]]="","",IF(ActividadesCom[[#This Row],[PROMEDIO]]&gt;=4,"EXCELENTE",IF(ActividadesCom[[#This Row],[PROMEDIO]]&gt;=3,"NOTABLE",IF(ActividadesCom[[#This Row],[PROMEDIO]]&gt;=2,"BUENO",IF(ActividadesCom[[#This Row],[PROMEDIO]]=1,"SUFICIENTE","")))))</f>
        <v/>
      </c>
      <c r="H421" s="5">
        <f>MAX(ActividadesCom[[#This Row],[PERÍODO 1]],ActividadesCom[[#This Row],[PERÍODO 2]],ActividadesCom[[#This Row],[PERÍODO 3]],ActividadesCom[[#This Row],[PERÍODO 4]],ActividadesCom[[#This Row],[PERÍODO 5]])</f>
        <v>0</v>
      </c>
      <c r="I421" s="6"/>
      <c r="J421" s="5"/>
      <c r="K421" s="5"/>
      <c r="L421" s="5" t="str">
        <f>IF(ActividadesCom[[#This Row],[NIVEL 1]]&lt;&gt;0,VLOOKUP(ActividadesCom[[#This Row],[NIVEL 1]],Catálogo!A:B,2,FALSE),"")</f>
        <v/>
      </c>
      <c r="M421" s="5"/>
      <c r="N421" s="6"/>
      <c r="O421" s="5"/>
      <c r="P421" s="5"/>
      <c r="Q421" s="5" t="str">
        <f>IF(ActividadesCom[[#This Row],[NIVEL 2]]&lt;&gt;0,VLOOKUP(ActividadesCom[[#This Row],[NIVEL 2]],Catálogo!A:B,2,FALSE),"")</f>
        <v/>
      </c>
      <c r="R421" s="5"/>
      <c r="S421" s="6"/>
      <c r="T421" s="5"/>
      <c r="U421" s="5"/>
      <c r="V421" s="5" t="str">
        <f>IF(ActividadesCom[[#This Row],[NIVEL 3]]&lt;&gt;0,VLOOKUP(ActividadesCom[[#This Row],[NIVEL 3]],Catálogo!A:B,2,FALSE),"")</f>
        <v/>
      </c>
      <c r="W421" s="5"/>
      <c r="X421" s="6"/>
      <c r="Y421" s="5"/>
      <c r="Z421" s="5"/>
      <c r="AA421" s="5" t="str">
        <f>IF(ActividadesCom[[#This Row],[NIVEL 4]]&lt;&gt;0,VLOOKUP(ActividadesCom[[#This Row],[NIVEL 4]],Catálogo!A:B,2,FALSE),"")</f>
        <v/>
      </c>
      <c r="AB421" s="5"/>
      <c r="AC421" s="6"/>
      <c r="AD421" s="5"/>
      <c r="AE421" s="5"/>
      <c r="AF421" s="5" t="str">
        <f>IF(ActividadesCom[[#This Row],[NIVEL 5]]&lt;&gt;0,VLOOKUP(ActividadesCom[[#This Row],[NIVEL 5]],Catálogo!A:B,2,FALSE),"")</f>
        <v/>
      </c>
      <c r="AG421" s="5"/>
      <c r="AH421" s="2"/>
    </row>
    <row r="422" spans="1:34" ht="30" hidden="1" customHeight="1" x14ac:dyDescent="0.25">
      <c r="A422" s="7">
        <v>14470044</v>
      </c>
      <c r="B422" s="6" t="str">
        <f>VLOOKUP(ActividadesCom[[#This Row],[NO. DE CONTROL]],'LISTADO ESTUDIANTES'!A:C,2,FALSE)</f>
        <v>HERNANDEZ CASTILLO JOSE DEL CARMEN</v>
      </c>
      <c r="C422" s="6" t="str">
        <f>VLOOKUP(ActividadesCom[[#This Row],[NO. DE CONTROL]],'LISTADO ESTUDIANTES'!A:C,3,FALSE)</f>
        <v>ARQUITECTURA</v>
      </c>
      <c r="D422" s="5" t="str">
        <f>VLOOKUP(ActividadesCom[[#This Row],[NO. DE CONTROL]],'LISTADO ESTUDIANTES'!A:D,4,FALSE)</f>
        <v>BAJA</v>
      </c>
      <c r="E422" s="5">
        <f>SUM(ActividadesCom[[#This Row],[CRÉD. 1]],ActividadesCom[[#This Row],[CRÉD. 2]],ActividadesCom[[#This Row],[CRÉD. 3]],ActividadesCom[[#This Row],[CRÉD. 4]],ActividadesCom[[#This Row],[CRÉD. 5]])</f>
        <v>1</v>
      </c>
      <c r="F422" s="17">
        <f>IF(ActividadesCom[[#This Row],[ÚLTIMO SEMESTRE CON CRÉDITOS]]&gt;0,ROUND(AVERAGE(ActividadesCom[[#This Row],[VALOR NIVEL 5]],ActividadesCom[[#This Row],[VALOR NIVEL 4]],ActividadesCom[[#This Row],[VALOR NIVEL 3]],ActividadesCom[[#This Row],[VALOR NIVEL 2]],ActividadesCom[[#This Row],[VALOR NIVEL 1]]),0),"")</f>
        <v>2</v>
      </c>
      <c r="G422" s="5" t="str">
        <f>IF(ActividadesCom[[#This Row],[PROMEDIO]]="","",IF(ActividadesCom[[#This Row],[PROMEDIO]]&gt;=4,"EXCELENTE",IF(ActividadesCom[[#This Row],[PROMEDIO]]&gt;=3,"NOTABLE",IF(ActividadesCom[[#This Row],[PROMEDIO]]&gt;=2,"BUENO",IF(ActividadesCom[[#This Row],[PROMEDIO]]=1,"SUFICIENTE","")))))</f>
        <v>BUENO</v>
      </c>
      <c r="H422" s="5">
        <f>MAX(ActividadesCom[[#This Row],[PERÍODO 1]],ActividadesCom[[#This Row],[PERÍODO 2]],ActividadesCom[[#This Row],[PERÍODO 3]],ActividadesCom[[#This Row],[PERÍODO 4]],ActividadesCom[[#This Row],[PERÍODO 5]])</f>
        <v>20143</v>
      </c>
      <c r="I422" s="6"/>
      <c r="J422" s="5"/>
      <c r="K422" s="5"/>
      <c r="L422" s="5" t="str">
        <f>IF(ActividadesCom[[#This Row],[NIVEL 1]]&lt;&gt;0,VLOOKUP(ActividadesCom[[#This Row],[NIVEL 1]],Catálogo!A:B,2,FALSE),"")</f>
        <v/>
      </c>
      <c r="M422" s="5"/>
      <c r="N422" s="6"/>
      <c r="O422" s="5"/>
      <c r="P422" s="5"/>
      <c r="Q422" s="5" t="str">
        <f>IF(ActividadesCom[[#This Row],[NIVEL 2]]&lt;&gt;0,VLOOKUP(ActividadesCom[[#This Row],[NIVEL 2]],Catálogo!A:B,2,FALSE),"")</f>
        <v/>
      </c>
      <c r="R422" s="5"/>
      <c r="S422" s="6"/>
      <c r="T422" s="5"/>
      <c r="U422" s="5"/>
      <c r="V422" s="5" t="str">
        <f>IF(ActividadesCom[[#This Row],[NIVEL 3]]&lt;&gt;0,VLOOKUP(ActividadesCom[[#This Row],[NIVEL 3]],Catálogo!A:B,2,FALSE),"")</f>
        <v/>
      </c>
      <c r="W422" s="5"/>
      <c r="X422" s="6"/>
      <c r="Y422" s="5"/>
      <c r="Z422" s="5"/>
      <c r="AA422" s="5" t="str">
        <f>IF(ActividadesCom[[#This Row],[NIVEL 4]]&lt;&gt;0,VLOOKUP(ActividadesCom[[#This Row],[NIVEL 4]],Catálogo!A:B,2,FALSE),"")</f>
        <v/>
      </c>
      <c r="AB422" s="5"/>
      <c r="AC422" s="6" t="s">
        <v>48</v>
      </c>
      <c r="AD422" s="5">
        <v>20143</v>
      </c>
      <c r="AE422" s="5" t="s">
        <v>4009</v>
      </c>
      <c r="AF422" s="5">
        <f>IF(ActividadesCom[[#This Row],[NIVEL 5]]&lt;&gt;0,VLOOKUP(ActividadesCom[[#This Row],[NIVEL 5]],Catálogo!A:B,2,FALSE),"")</f>
        <v>2</v>
      </c>
      <c r="AG422" s="5">
        <v>1</v>
      </c>
      <c r="AH422" s="2"/>
    </row>
    <row r="423" spans="1:34" ht="30" hidden="1" customHeight="1" x14ac:dyDescent="0.25">
      <c r="A423" s="7">
        <v>14470045</v>
      </c>
      <c r="B423" s="6" t="str">
        <f>VLOOKUP(ActividadesCom[[#This Row],[NO. DE CONTROL]],'LISTADO ESTUDIANTES'!A:C,2,FALSE)</f>
        <v>TAMAYO GUTIERREZ LUIS MARIO</v>
      </c>
      <c r="C423" s="6" t="str">
        <f>VLOOKUP(ActividadesCom[[#This Row],[NO. DE CONTROL]],'LISTADO ESTUDIANTES'!A:C,3,FALSE)</f>
        <v>ARQUITECTURA</v>
      </c>
      <c r="D423" s="5" t="str">
        <f>VLOOKUP(ActividadesCom[[#This Row],[NO. DE CONTROL]],'LISTADO ESTUDIANTES'!A:D,4,FALSE)</f>
        <v>BAJA</v>
      </c>
      <c r="E423" s="5">
        <f>SUM(ActividadesCom[[#This Row],[CRÉD. 1]],ActividadesCom[[#This Row],[CRÉD. 2]],ActividadesCom[[#This Row],[CRÉD. 3]],ActividadesCom[[#This Row],[CRÉD. 4]],ActividadesCom[[#This Row],[CRÉD. 5]])</f>
        <v>5</v>
      </c>
      <c r="F423" s="17">
        <f>IF(ActividadesCom[[#This Row],[ÚLTIMO SEMESTRE CON CRÉDITOS]]&gt;0,ROUND(AVERAGE(ActividadesCom[[#This Row],[VALOR NIVEL 5]],ActividadesCom[[#This Row],[VALOR NIVEL 4]],ActividadesCom[[#This Row],[VALOR NIVEL 3]],ActividadesCom[[#This Row],[VALOR NIVEL 2]],ActividadesCom[[#This Row],[VALOR NIVEL 1]]),0),"")</f>
        <v>2</v>
      </c>
      <c r="G423" s="5" t="str">
        <f>IF(ActividadesCom[[#This Row],[PROMEDIO]]="","",IF(ActividadesCom[[#This Row],[PROMEDIO]]&gt;=4,"EXCELENTE",IF(ActividadesCom[[#This Row],[PROMEDIO]]&gt;=3,"NOTABLE",IF(ActividadesCom[[#This Row],[PROMEDIO]]&gt;=2,"BUENO",IF(ActividadesCom[[#This Row],[PROMEDIO]]=1,"SUFICIENTE","")))))</f>
        <v>BUENO</v>
      </c>
      <c r="H423" s="5">
        <f>MAX(ActividadesCom[[#This Row],[PERÍODO 1]],ActividadesCom[[#This Row],[PERÍODO 2]],ActividadesCom[[#This Row],[PERÍODO 3]],ActividadesCom[[#This Row],[PERÍODO 4]],ActividadesCom[[#This Row],[PERÍODO 5]])</f>
        <v>20181</v>
      </c>
      <c r="I423" s="6" t="s">
        <v>602</v>
      </c>
      <c r="J423" s="5">
        <v>20181</v>
      </c>
      <c r="K423" s="5" t="s">
        <v>4009</v>
      </c>
      <c r="L423" s="5">
        <f>IF(ActividadesCom[[#This Row],[NIVEL 1]]&lt;&gt;0,VLOOKUP(ActividadesCom[[#This Row],[NIVEL 1]],Catálogo!A:B,2,FALSE),"")</f>
        <v>2</v>
      </c>
      <c r="M423" s="5">
        <v>1</v>
      </c>
      <c r="N423" s="6" t="s">
        <v>603</v>
      </c>
      <c r="O423" s="5">
        <v>20161</v>
      </c>
      <c r="P423" s="5" t="s">
        <v>4009</v>
      </c>
      <c r="Q423" s="5">
        <f>IF(ActividadesCom[[#This Row],[NIVEL 2]]&lt;&gt;0,VLOOKUP(ActividadesCom[[#This Row],[NIVEL 2]],Catálogo!A:B,2,FALSE),"")</f>
        <v>2</v>
      </c>
      <c r="R423" s="5">
        <v>1</v>
      </c>
      <c r="S423" s="6" t="s">
        <v>572</v>
      </c>
      <c r="T423" s="5">
        <v>20151</v>
      </c>
      <c r="U423" s="5" t="s">
        <v>4009</v>
      </c>
      <c r="V423" s="5">
        <f>IF(ActividadesCom[[#This Row],[NIVEL 3]]&lt;&gt;0,VLOOKUP(ActividadesCom[[#This Row],[NIVEL 3]],Catálogo!A:B,2,FALSE),"")</f>
        <v>2</v>
      </c>
      <c r="W423" s="5">
        <v>1</v>
      </c>
      <c r="X423" s="6" t="s">
        <v>2</v>
      </c>
      <c r="Y423" s="5">
        <v>20161</v>
      </c>
      <c r="Z423" s="5" t="s">
        <v>4009</v>
      </c>
      <c r="AA423" s="5">
        <f>IF(ActividadesCom[[#This Row],[NIVEL 4]]&lt;&gt;0,VLOOKUP(ActividadesCom[[#This Row],[NIVEL 4]],Catálogo!A:B,2,FALSE),"")</f>
        <v>2</v>
      </c>
      <c r="AB423" s="5">
        <v>1</v>
      </c>
      <c r="AC423" s="6" t="s">
        <v>112</v>
      </c>
      <c r="AD423" s="5">
        <v>20143</v>
      </c>
      <c r="AE423" s="5" t="s">
        <v>4009</v>
      </c>
      <c r="AF423" s="5">
        <f>IF(ActividadesCom[[#This Row],[NIVEL 5]]&lt;&gt;0,VLOOKUP(ActividadesCom[[#This Row],[NIVEL 5]],Catálogo!A:B,2,FALSE),"")</f>
        <v>2</v>
      </c>
      <c r="AG423" s="5">
        <v>1</v>
      </c>
      <c r="AH423" s="2"/>
    </row>
    <row r="424" spans="1:34" ht="30" hidden="1" customHeight="1" x14ac:dyDescent="0.25">
      <c r="A424" s="7">
        <v>14470046</v>
      </c>
      <c r="B424" s="6" t="str">
        <f>VLOOKUP(ActividadesCom[[#This Row],[NO. DE CONTROL]],'LISTADO ESTUDIANTES'!A:C,2,FALSE)</f>
        <v>MAY CAHUICH ANA ESTELA DE ABRIL</v>
      </c>
      <c r="C424" s="6" t="str">
        <f>VLOOKUP(ActividadesCom[[#This Row],[NO. DE CONTROL]],'LISTADO ESTUDIANTES'!A:C,3,FALSE)</f>
        <v>ARQUITECTURA</v>
      </c>
      <c r="D424" s="5" t="str">
        <f>VLOOKUP(ActividadesCom[[#This Row],[NO. DE CONTROL]],'LISTADO ESTUDIANTES'!A:D,4,FALSE)</f>
        <v>BAJA</v>
      </c>
      <c r="E424" s="5">
        <f>SUM(ActividadesCom[[#This Row],[CRÉD. 1]],ActividadesCom[[#This Row],[CRÉD. 2]],ActividadesCom[[#This Row],[CRÉD. 3]],ActividadesCom[[#This Row],[CRÉD. 4]],ActividadesCom[[#This Row],[CRÉD. 5]])</f>
        <v>5</v>
      </c>
      <c r="F424" s="17">
        <f>IF(ActividadesCom[[#This Row],[ÚLTIMO SEMESTRE CON CRÉDITOS]]&gt;0,ROUND(AVERAGE(ActividadesCom[[#This Row],[VALOR NIVEL 5]],ActividadesCom[[#This Row],[VALOR NIVEL 4]],ActividadesCom[[#This Row],[VALOR NIVEL 3]],ActividadesCom[[#This Row],[VALOR NIVEL 2]],ActividadesCom[[#This Row],[VALOR NIVEL 1]]),0),"")</f>
        <v>2</v>
      </c>
      <c r="G424" s="5" t="str">
        <f>IF(ActividadesCom[[#This Row],[PROMEDIO]]="","",IF(ActividadesCom[[#This Row],[PROMEDIO]]&gt;=4,"EXCELENTE",IF(ActividadesCom[[#This Row],[PROMEDIO]]&gt;=3,"NOTABLE",IF(ActividadesCom[[#This Row],[PROMEDIO]]&gt;=2,"BUENO",IF(ActividadesCom[[#This Row],[PROMEDIO]]=1,"SUFICIENTE","")))))</f>
        <v>BUENO</v>
      </c>
      <c r="H424" s="5">
        <f>MAX(ActividadesCom[[#This Row],[PERÍODO 1]],ActividadesCom[[#This Row],[PERÍODO 2]],ActividadesCom[[#This Row],[PERÍODO 3]],ActividadesCom[[#This Row],[PERÍODO 4]],ActividadesCom[[#This Row],[PERÍODO 5]])</f>
        <v>20163</v>
      </c>
      <c r="I424" s="6" t="s">
        <v>524</v>
      </c>
      <c r="J424" s="5">
        <v>20161</v>
      </c>
      <c r="K424" s="5" t="s">
        <v>4009</v>
      </c>
      <c r="L424" s="5">
        <f>IF(ActividadesCom[[#This Row],[NIVEL 1]]&lt;&gt;0,VLOOKUP(ActividadesCom[[#This Row],[NIVEL 1]],Catálogo!A:B,2,FALSE),"")</f>
        <v>2</v>
      </c>
      <c r="M424" s="5">
        <v>1</v>
      </c>
      <c r="N424" s="6" t="s">
        <v>378</v>
      </c>
      <c r="O424" s="5">
        <v>20163</v>
      </c>
      <c r="P424" s="5" t="s">
        <v>4009</v>
      </c>
      <c r="Q424" s="5">
        <f>IF(ActividadesCom[[#This Row],[NIVEL 2]]&lt;&gt;0,VLOOKUP(ActividadesCom[[#This Row],[NIVEL 2]],Catálogo!A:B,2,FALSE),"")</f>
        <v>2</v>
      </c>
      <c r="R424" s="5">
        <v>1</v>
      </c>
      <c r="S424" s="6" t="s">
        <v>368</v>
      </c>
      <c r="T424" s="5">
        <v>20153</v>
      </c>
      <c r="U424" s="5" t="s">
        <v>4009</v>
      </c>
      <c r="V424" s="5">
        <f>IF(ActividadesCom[[#This Row],[NIVEL 3]]&lt;&gt;0,VLOOKUP(ActividadesCom[[#This Row],[NIVEL 3]],Catálogo!A:B,2,FALSE),"")</f>
        <v>2</v>
      </c>
      <c r="W424" s="5">
        <v>1</v>
      </c>
      <c r="X424" s="6" t="s">
        <v>2</v>
      </c>
      <c r="Y424" s="5">
        <v>20161</v>
      </c>
      <c r="Z424" s="5" t="s">
        <v>4009</v>
      </c>
      <c r="AA424" s="5">
        <f>IF(ActividadesCom[[#This Row],[NIVEL 4]]&lt;&gt;0,VLOOKUP(ActividadesCom[[#This Row],[NIVEL 4]],Catálogo!A:B,2,FALSE),"")</f>
        <v>2</v>
      </c>
      <c r="AB424" s="5">
        <v>1</v>
      </c>
      <c r="AC424" s="6" t="s">
        <v>2</v>
      </c>
      <c r="AD424" s="5">
        <v>20143</v>
      </c>
      <c r="AE424" s="5" t="s">
        <v>4009</v>
      </c>
      <c r="AF424" s="5">
        <f>IF(ActividadesCom[[#This Row],[NIVEL 5]]&lt;&gt;0,VLOOKUP(ActividadesCom[[#This Row],[NIVEL 5]],Catálogo!A:B,2,FALSE),"")</f>
        <v>2</v>
      </c>
      <c r="AG424" s="5">
        <v>1</v>
      </c>
      <c r="AH424" s="2"/>
    </row>
    <row r="425" spans="1:34" ht="30" hidden="1" customHeight="1" x14ac:dyDescent="0.25">
      <c r="A425" s="7">
        <v>14470047</v>
      </c>
      <c r="B425" s="6" t="str">
        <f>VLOOKUP(ActividadesCom[[#This Row],[NO. DE CONTROL]],'LISTADO ESTUDIANTES'!A:C,2,FALSE)</f>
        <v>MAY MAS LAURY VANESSA</v>
      </c>
      <c r="C425" s="6" t="str">
        <f>VLOOKUP(ActividadesCom[[#This Row],[NO. DE CONTROL]],'LISTADO ESTUDIANTES'!A:C,3,FALSE)</f>
        <v>ARQUITECTURA</v>
      </c>
      <c r="D425" s="5" t="str">
        <f>VLOOKUP(ActividadesCom[[#This Row],[NO. DE CONTROL]],'LISTADO ESTUDIANTES'!A:D,4,FALSE)</f>
        <v>BAJA</v>
      </c>
      <c r="E425" s="5">
        <f>SUM(ActividadesCom[[#This Row],[CRÉD. 1]],ActividadesCom[[#This Row],[CRÉD. 2]],ActividadesCom[[#This Row],[CRÉD. 3]],ActividadesCom[[#This Row],[CRÉD. 4]],ActividadesCom[[#This Row],[CRÉD. 5]])</f>
        <v>6</v>
      </c>
      <c r="F425" s="17">
        <f>IF(ActividadesCom[[#This Row],[ÚLTIMO SEMESTRE CON CRÉDITOS]]&gt;0,ROUND(AVERAGE(ActividadesCom[[#This Row],[VALOR NIVEL 5]],ActividadesCom[[#This Row],[VALOR NIVEL 4]],ActividadesCom[[#This Row],[VALOR NIVEL 3]],ActividadesCom[[#This Row],[VALOR NIVEL 2]],ActividadesCom[[#This Row],[VALOR NIVEL 1]]),0),"")</f>
        <v>2</v>
      </c>
      <c r="G425" s="5" t="str">
        <f>IF(ActividadesCom[[#This Row],[PROMEDIO]]="","",IF(ActividadesCom[[#This Row],[PROMEDIO]]&gt;=4,"EXCELENTE",IF(ActividadesCom[[#This Row],[PROMEDIO]]&gt;=3,"NOTABLE",IF(ActividadesCom[[#This Row],[PROMEDIO]]&gt;=2,"BUENO",IF(ActividadesCom[[#This Row],[PROMEDIO]]=1,"SUFICIENTE","")))))</f>
        <v>BUENO</v>
      </c>
      <c r="H425" s="5">
        <f>MAX(ActividadesCom[[#This Row],[PERÍODO 1]],ActividadesCom[[#This Row],[PERÍODO 2]],ActividadesCom[[#This Row],[PERÍODO 3]],ActividadesCom[[#This Row],[PERÍODO 4]],ActividadesCom[[#This Row],[PERÍODO 5]])</f>
        <v>20181</v>
      </c>
      <c r="I425" s="6" t="s">
        <v>756</v>
      </c>
      <c r="J425" s="5">
        <v>20181</v>
      </c>
      <c r="K425" s="5" t="s">
        <v>4009</v>
      </c>
      <c r="L425" s="5">
        <f>IF(ActividadesCom[[#This Row],[NIVEL 1]]&lt;&gt;0,VLOOKUP(ActividadesCom[[#This Row],[NIVEL 1]],Catálogo!A:B,2,FALSE),"")</f>
        <v>2</v>
      </c>
      <c r="M425" s="5">
        <v>2</v>
      </c>
      <c r="N425" s="6" t="s">
        <v>754</v>
      </c>
      <c r="O425" s="5">
        <v>20181</v>
      </c>
      <c r="P425" s="5" t="s">
        <v>4009</v>
      </c>
      <c r="Q425" s="5">
        <f>IF(ActividadesCom[[#This Row],[NIVEL 2]]&lt;&gt;0,VLOOKUP(ActividadesCom[[#This Row],[NIVEL 2]],Catálogo!A:B,2,FALSE),"")</f>
        <v>2</v>
      </c>
      <c r="R425" s="5">
        <v>1</v>
      </c>
      <c r="S425" s="6" t="s">
        <v>755</v>
      </c>
      <c r="T425" s="5">
        <v>20181</v>
      </c>
      <c r="U425" s="5" t="s">
        <v>4009</v>
      </c>
      <c r="V425" s="5">
        <f>IF(ActividadesCom[[#This Row],[NIVEL 3]]&lt;&gt;0,VLOOKUP(ActividadesCom[[#This Row],[NIVEL 3]],Catálogo!A:B,2,FALSE),"")</f>
        <v>2</v>
      </c>
      <c r="W425" s="5">
        <v>1</v>
      </c>
      <c r="X425" s="6" t="s">
        <v>2</v>
      </c>
      <c r="Y425" s="5" t="s">
        <v>728</v>
      </c>
      <c r="Z425" s="5" t="s">
        <v>4009</v>
      </c>
      <c r="AA425" s="5">
        <f>IF(ActividadesCom[[#This Row],[NIVEL 4]]&lt;&gt;0,VLOOKUP(ActividadesCom[[#This Row],[NIVEL 4]],Catálogo!A:B,2,FALSE),"")</f>
        <v>2</v>
      </c>
      <c r="AB425" s="5">
        <v>1</v>
      </c>
      <c r="AC425" s="6" t="s">
        <v>25</v>
      </c>
      <c r="AD425" s="5">
        <v>2014</v>
      </c>
      <c r="AE425" s="5" t="s">
        <v>4009</v>
      </c>
      <c r="AF425" s="5">
        <f>IF(ActividadesCom[[#This Row],[NIVEL 5]]&lt;&gt;0,VLOOKUP(ActividadesCom[[#This Row],[NIVEL 5]],Catálogo!A:B,2,FALSE),"")</f>
        <v>2</v>
      </c>
      <c r="AG425" s="5">
        <v>1</v>
      </c>
      <c r="AH425" s="2"/>
    </row>
    <row r="426" spans="1:34" ht="30" hidden="1" customHeight="1" x14ac:dyDescent="0.25">
      <c r="A426" s="7">
        <v>14470048</v>
      </c>
      <c r="B426" s="6" t="str">
        <f>VLOOKUP(ActividadesCom[[#This Row],[NO. DE CONTROL]],'LISTADO ESTUDIANTES'!A:C,2,FALSE)</f>
        <v>MAYO TAMAY ADAN ALFREDO</v>
      </c>
      <c r="C426" s="6" t="str">
        <f>VLOOKUP(ActividadesCom[[#This Row],[NO. DE CONTROL]],'LISTADO ESTUDIANTES'!A:C,3,FALSE)</f>
        <v>ARQUITECTURA</v>
      </c>
      <c r="D426" s="5" t="str">
        <f>VLOOKUP(ActividadesCom[[#This Row],[NO. DE CONTROL]],'LISTADO ESTUDIANTES'!A:D,4,FALSE)</f>
        <v>BAJA</v>
      </c>
      <c r="E426" s="5">
        <f>SUM(ActividadesCom[[#This Row],[CRÉD. 1]],ActividadesCom[[#This Row],[CRÉD. 2]],ActividadesCom[[#This Row],[CRÉD. 3]],ActividadesCom[[#This Row],[CRÉD. 4]],ActividadesCom[[#This Row],[CRÉD. 5]])</f>
        <v>5</v>
      </c>
      <c r="F426" s="17">
        <f>IF(ActividadesCom[[#This Row],[ÚLTIMO SEMESTRE CON CRÉDITOS]]&gt;0,ROUND(AVERAGE(ActividadesCom[[#This Row],[VALOR NIVEL 5]],ActividadesCom[[#This Row],[VALOR NIVEL 4]],ActividadesCom[[#This Row],[VALOR NIVEL 3]],ActividadesCom[[#This Row],[VALOR NIVEL 2]],ActividadesCom[[#This Row],[VALOR NIVEL 1]]),0),"")</f>
        <v>2</v>
      </c>
      <c r="G426" s="5" t="str">
        <f>IF(ActividadesCom[[#This Row],[PROMEDIO]]="","",IF(ActividadesCom[[#This Row],[PROMEDIO]]&gt;=4,"EXCELENTE",IF(ActividadesCom[[#This Row],[PROMEDIO]]&gt;=3,"NOTABLE",IF(ActividadesCom[[#This Row],[PROMEDIO]]&gt;=2,"BUENO",IF(ActividadesCom[[#This Row],[PROMEDIO]]=1,"SUFICIENTE","")))))</f>
        <v>BUENO</v>
      </c>
      <c r="H426" s="5">
        <f>MAX(ActividadesCom[[#This Row],[PERÍODO 1]],ActividadesCom[[#This Row],[PERÍODO 2]],ActividadesCom[[#This Row],[PERÍODO 3]],ActividadesCom[[#This Row],[PERÍODO 4]],ActividadesCom[[#This Row],[PERÍODO 5]])</f>
        <v>20183</v>
      </c>
      <c r="I426" s="6" t="s">
        <v>750</v>
      </c>
      <c r="J426" s="5">
        <v>20183</v>
      </c>
      <c r="K426" s="5" t="s">
        <v>4009</v>
      </c>
      <c r="L426" s="5">
        <f>IF(ActividadesCom[[#This Row],[NIVEL 1]]&lt;&gt;0,VLOOKUP(ActividadesCom[[#This Row],[NIVEL 1]],Catálogo!A:B,2,FALSE),"")</f>
        <v>2</v>
      </c>
      <c r="M426" s="5">
        <v>1</v>
      </c>
      <c r="N426" s="6" t="s">
        <v>751</v>
      </c>
      <c r="O426" s="5">
        <v>20183</v>
      </c>
      <c r="P426" s="5" t="s">
        <v>4009</v>
      </c>
      <c r="Q426" s="5">
        <f>IF(ActividadesCom[[#This Row],[NIVEL 2]]&lt;&gt;0,VLOOKUP(ActividadesCom[[#This Row],[NIVEL 2]],Catálogo!A:B,2,FALSE),"")</f>
        <v>2</v>
      </c>
      <c r="R426" s="5">
        <v>1</v>
      </c>
      <c r="S426" s="6" t="s">
        <v>582</v>
      </c>
      <c r="T426" s="5">
        <v>20173</v>
      </c>
      <c r="U426" s="5" t="s">
        <v>4009</v>
      </c>
      <c r="V426" s="5">
        <f>IF(ActividadesCom[[#This Row],[NIVEL 3]]&lt;&gt;0,VLOOKUP(ActividadesCom[[#This Row],[NIVEL 3]],Catálogo!A:B,2,FALSE),"")</f>
        <v>2</v>
      </c>
      <c r="W426" s="5">
        <v>1</v>
      </c>
      <c r="X426" s="6" t="s">
        <v>594</v>
      </c>
      <c r="Y426" s="5">
        <v>20151</v>
      </c>
      <c r="Z426" s="5" t="s">
        <v>4009</v>
      </c>
      <c r="AA426" s="5">
        <f>IF(ActividadesCom[[#This Row],[NIVEL 4]]&lt;&gt;0,VLOOKUP(ActividadesCom[[#This Row],[NIVEL 4]],Catálogo!A:B,2,FALSE),"")</f>
        <v>2</v>
      </c>
      <c r="AB426" s="5">
        <v>1</v>
      </c>
      <c r="AC426" s="6" t="s">
        <v>55</v>
      </c>
      <c r="AD426" s="5">
        <v>20143</v>
      </c>
      <c r="AE426" s="5" t="s">
        <v>4009</v>
      </c>
      <c r="AF426" s="5">
        <f>IF(ActividadesCom[[#This Row],[NIVEL 5]]&lt;&gt;0,VLOOKUP(ActividadesCom[[#This Row],[NIVEL 5]],Catálogo!A:B,2,FALSE),"")</f>
        <v>2</v>
      </c>
      <c r="AG426" s="5">
        <v>1</v>
      </c>
      <c r="AH426" s="2"/>
    </row>
    <row r="427" spans="1:34" ht="30" hidden="1" customHeight="1" x14ac:dyDescent="0.25">
      <c r="A427" s="7">
        <v>14470049</v>
      </c>
      <c r="B427" s="6" t="str">
        <f>VLOOKUP(ActividadesCom[[#This Row],[NO. DE CONTROL]],'LISTADO ESTUDIANTES'!A:C,2,FALSE)</f>
        <v>MENDEZ FARFAN ALEXA NICOLE</v>
      </c>
      <c r="C427" s="6" t="str">
        <f>VLOOKUP(ActividadesCom[[#This Row],[NO. DE CONTROL]],'LISTADO ESTUDIANTES'!A:C,3,FALSE)</f>
        <v>ARQUITECTURA</v>
      </c>
      <c r="D427" s="5" t="str">
        <f>VLOOKUP(ActividadesCom[[#This Row],[NO. DE CONTROL]],'LISTADO ESTUDIANTES'!A:D,4,FALSE)</f>
        <v>BAJA</v>
      </c>
      <c r="E427" s="5">
        <f>SUM(ActividadesCom[[#This Row],[CRÉD. 1]],ActividadesCom[[#This Row],[CRÉD. 2]],ActividadesCom[[#This Row],[CRÉD. 3]],ActividadesCom[[#This Row],[CRÉD. 4]],ActividadesCom[[#This Row],[CRÉD. 5]])</f>
        <v>5</v>
      </c>
      <c r="F427" s="17">
        <f>IF(ActividadesCom[[#This Row],[ÚLTIMO SEMESTRE CON CRÉDITOS]]&gt;0,ROUND(AVERAGE(ActividadesCom[[#This Row],[VALOR NIVEL 5]],ActividadesCom[[#This Row],[VALOR NIVEL 4]],ActividadesCom[[#This Row],[VALOR NIVEL 3]],ActividadesCom[[#This Row],[VALOR NIVEL 2]],ActividadesCom[[#This Row],[VALOR NIVEL 1]]),0),"")</f>
        <v>2</v>
      </c>
      <c r="G427" s="5" t="str">
        <f>IF(ActividadesCom[[#This Row],[PROMEDIO]]="","",IF(ActividadesCom[[#This Row],[PROMEDIO]]&gt;=4,"EXCELENTE",IF(ActividadesCom[[#This Row],[PROMEDIO]]&gt;=3,"NOTABLE",IF(ActividadesCom[[#This Row],[PROMEDIO]]&gt;=2,"BUENO",IF(ActividadesCom[[#This Row],[PROMEDIO]]=1,"SUFICIENTE","")))))</f>
        <v>BUENO</v>
      </c>
      <c r="H427" s="5">
        <f>MAX(ActividadesCom[[#This Row],[PERÍODO 1]],ActividadesCom[[#This Row],[PERÍODO 2]],ActividadesCom[[#This Row],[PERÍODO 3]],ActividadesCom[[#This Row],[PERÍODO 4]],ActividadesCom[[#This Row],[PERÍODO 5]])</f>
        <v>20161</v>
      </c>
      <c r="I427" s="6" t="s">
        <v>164</v>
      </c>
      <c r="J427" s="5">
        <v>20161</v>
      </c>
      <c r="K427" s="5" t="s">
        <v>4009</v>
      </c>
      <c r="L427" s="5">
        <f>IF(ActividadesCom[[#This Row],[NIVEL 1]]&lt;&gt;0,VLOOKUP(ActividadesCom[[#This Row],[NIVEL 1]],Catálogo!A:B,2,FALSE),"")</f>
        <v>2</v>
      </c>
      <c r="M427" s="5">
        <v>1</v>
      </c>
      <c r="N427" s="6" t="s">
        <v>123</v>
      </c>
      <c r="O427" s="5">
        <v>20161</v>
      </c>
      <c r="P427" s="5" t="s">
        <v>4009</v>
      </c>
      <c r="Q427" s="5">
        <f>IF(ActividadesCom[[#This Row],[NIVEL 2]]&lt;&gt;0,VLOOKUP(ActividadesCom[[#This Row],[NIVEL 2]],Catálogo!A:B,2,FALSE),"")</f>
        <v>2</v>
      </c>
      <c r="R427" s="5">
        <v>1</v>
      </c>
      <c r="S427" s="6" t="s">
        <v>165</v>
      </c>
      <c r="T427" s="5">
        <v>20161</v>
      </c>
      <c r="U427" s="5" t="s">
        <v>4009</v>
      </c>
      <c r="V427" s="5">
        <f>IF(ActividadesCom[[#This Row],[NIVEL 3]]&lt;&gt;0,VLOOKUP(ActividadesCom[[#This Row],[NIVEL 3]],Catálogo!A:B,2,FALSE),"")</f>
        <v>2</v>
      </c>
      <c r="W427" s="5">
        <v>1</v>
      </c>
      <c r="X427" s="6"/>
      <c r="Y427" s="5"/>
      <c r="Z427" s="5"/>
      <c r="AA427" s="5" t="str">
        <f>IF(ActividadesCom[[#This Row],[NIVEL 4]]&lt;&gt;0,VLOOKUP(ActividadesCom[[#This Row],[NIVEL 4]],Catálogo!A:B,2,FALSE),"")</f>
        <v/>
      </c>
      <c r="AB427" s="5"/>
      <c r="AC427" s="6" t="s">
        <v>2</v>
      </c>
      <c r="AD427" s="5" t="s">
        <v>50</v>
      </c>
      <c r="AE427" s="5" t="s">
        <v>4009</v>
      </c>
      <c r="AF427" s="5">
        <f>IF(ActividadesCom[[#This Row],[NIVEL 5]]&lt;&gt;0,VLOOKUP(ActividadesCom[[#This Row],[NIVEL 5]],Catálogo!A:B,2,FALSE),"")</f>
        <v>2</v>
      </c>
      <c r="AG427" s="5">
        <v>2</v>
      </c>
      <c r="AH427" s="2"/>
    </row>
    <row r="428" spans="1:34" ht="30" hidden="1" customHeight="1" x14ac:dyDescent="0.25">
      <c r="A428" s="7">
        <v>14470051</v>
      </c>
      <c r="B428" s="6" t="str">
        <f>VLOOKUP(ActividadesCom[[#This Row],[NO. DE CONTROL]],'LISTADO ESTUDIANTES'!A:C,2,FALSE)</f>
        <v>CHAVEZ VAZQUEZ EDWIN MATEO</v>
      </c>
      <c r="C428" s="6" t="str">
        <f>VLOOKUP(ActividadesCom[[#This Row],[NO. DE CONTROL]],'LISTADO ESTUDIANTES'!A:C,3,FALSE)</f>
        <v>INGENIERIA CIVIL</v>
      </c>
      <c r="D428" s="5" t="str">
        <f>VLOOKUP(ActividadesCom[[#This Row],[NO. DE CONTROL]],'LISTADO ESTUDIANTES'!A:D,4,FALSE)</f>
        <v>BAJA</v>
      </c>
      <c r="E428" s="5">
        <f>SUM(ActividadesCom[[#This Row],[CRÉD. 1]],ActividadesCom[[#This Row],[CRÉD. 2]],ActividadesCom[[#This Row],[CRÉD. 3]],ActividadesCom[[#This Row],[CRÉD. 4]],ActividadesCom[[#This Row],[CRÉD. 5]])</f>
        <v>7</v>
      </c>
      <c r="F428" s="17">
        <f>IF(ActividadesCom[[#This Row],[ÚLTIMO SEMESTRE CON CRÉDITOS]]&gt;0,ROUND(AVERAGE(ActividadesCom[[#This Row],[VALOR NIVEL 5]],ActividadesCom[[#This Row],[VALOR NIVEL 4]],ActividadesCom[[#This Row],[VALOR NIVEL 3]],ActividadesCom[[#This Row],[VALOR NIVEL 2]],ActividadesCom[[#This Row],[VALOR NIVEL 1]]),0),"")</f>
        <v>2</v>
      </c>
      <c r="G428" s="5" t="str">
        <f>IF(ActividadesCom[[#This Row],[PROMEDIO]]="","",IF(ActividadesCom[[#This Row],[PROMEDIO]]&gt;=4,"EXCELENTE",IF(ActividadesCom[[#This Row],[PROMEDIO]]&gt;=3,"NOTABLE",IF(ActividadesCom[[#This Row],[PROMEDIO]]&gt;=2,"BUENO",IF(ActividadesCom[[#This Row],[PROMEDIO]]=1,"SUFICIENTE","")))))</f>
        <v>BUENO</v>
      </c>
      <c r="H428" s="5">
        <f>MAX(ActividadesCom[[#This Row],[PERÍODO 1]],ActividadesCom[[#This Row],[PERÍODO 2]],ActividadesCom[[#This Row],[PERÍODO 3]],ActividadesCom[[#This Row],[PERÍODO 4]],ActividadesCom[[#This Row],[PERÍODO 5]])</f>
        <v>20183</v>
      </c>
      <c r="I428" s="6" t="s">
        <v>689</v>
      </c>
      <c r="J428" s="5">
        <v>20183</v>
      </c>
      <c r="K428" s="5" t="s">
        <v>4009</v>
      </c>
      <c r="L428" s="5">
        <f>IF(ActividadesCom[[#This Row],[NIVEL 1]]&lt;&gt;0,VLOOKUP(ActividadesCom[[#This Row],[NIVEL 1]],Catálogo!A:B,2,FALSE),"")</f>
        <v>2</v>
      </c>
      <c r="M428" s="5">
        <v>1</v>
      </c>
      <c r="N428" s="6" t="s">
        <v>596</v>
      </c>
      <c r="O428" s="5">
        <v>20181</v>
      </c>
      <c r="P428" s="5" t="s">
        <v>4009</v>
      </c>
      <c r="Q428" s="5">
        <f>IF(ActividadesCom[[#This Row],[NIVEL 2]]&lt;&gt;0,VLOOKUP(ActividadesCom[[#This Row],[NIVEL 2]],Catálogo!A:B,2,FALSE),"")</f>
        <v>2</v>
      </c>
      <c r="R428" s="5">
        <v>1</v>
      </c>
      <c r="S428" s="6" t="s">
        <v>598</v>
      </c>
      <c r="T428" s="5">
        <v>20171</v>
      </c>
      <c r="U428" s="5" t="s">
        <v>4009</v>
      </c>
      <c r="V428" s="5">
        <f>IF(ActividadesCom[[#This Row],[NIVEL 3]]&lt;&gt;0,VLOOKUP(ActividadesCom[[#This Row],[NIVEL 3]],Catálogo!A:B,2,FALSE),"")</f>
        <v>2</v>
      </c>
      <c r="W428" s="5">
        <v>1</v>
      </c>
      <c r="X428" s="6" t="s">
        <v>31</v>
      </c>
      <c r="Y428" s="5" t="s">
        <v>690</v>
      </c>
      <c r="Z428" s="5" t="s">
        <v>4009</v>
      </c>
      <c r="AA428" s="5">
        <f>IF(ActividadesCom[[#This Row],[NIVEL 4]]&lt;&gt;0,VLOOKUP(ActividadesCom[[#This Row],[NIVEL 4]],Catálogo!A:B,2,FALSE),"")</f>
        <v>2</v>
      </c>
      <c r="AB428" s="5">
        <v>3</v>
      </c>
      <c r="AC428" s="6" t="s">
        <v>6</v>
      </c>
      <c r="AD428" s="5">
        <v>20143</v>
      </c>
      <c r="AE428" s="5" t="s">
        <v>4009</v>
      </c>
      <c r="AF428" s="5">
        <f>IF(ActividadesCom[[#This Row],[NIVEL 5]]&lt;&gt;0,VLOOKUP(ActividadesCom[[#This Row],[NIVEL 5]],Catálogo!A:B,2,FALSE),"")</f>
        <v>2</v>
      </c>
      <c r="AG428" s="5">
        <v>1</v>
      </c>
      <c r="AH428" s="2"/>
    </row>
    <row r="429" spans="1:34" ht="30" hidden="1" customHeight="1" x14ac:dyDescent="0.25">
      <c r="A429" s="7">
        <v>14470054</v>
      </c>
      <c r="B429" s="6" t="str">
        <f>VLOOKUP(ActividadesCom[[#This Row],[NO. DE CONTROL]],'LISTADO ESTUDIANTES'!A:C,2,FALSE)</f>
        <v>MONTEJO MANZANERO ALEXIS ARMANDO</v>
      </c>
      <c r="C429" s="6" t="str">
        <f>VLOOKUP(ActividadesCom[[#This Row],[NO. DE CONTROL]],'LISTADO ESTUDIANTES'!A:C,3,FALSE)</f>
        <v>ARQUITECTURA</v>
      </c>
      <c r="D429" s="5" t="str">
        <f>VLOOKUP(ActividadesCom[[#This Row],[NO. DE CONTROL]],'LISTADO ESTUDIANTES'!A:D,4,FALSE)</f>
        <v>BAJA</v>
      </c>
      <c r="E429" s="5">
        <f>SUM(ActividadesCom[[#This Row],[CRÉD. 1]],ActividadesCom[[#This Row],[CRÉD. 2]],ActividadesCom[[#This Row],[CRÉD. 3]],ActividadesCom[[#This Row],[CRÉD. 4]],ActividadesCom[[#This Row],[CRÉD. 5]])</f>
        <v>5</v>
      </c>
      <c r="F429" s="17">
        <f>IF(ActividadesCom[[#This Row],[ÚLTIMO SEMESTRE CON CRÉDITOS]]&gt;0,ROUND(AVERAGE(ActividadesCom[[#This Row],[VALOR NIVEL 5]],ActividadesCom[[#This Row],[VALOR NIVEL 4]],ActividadesCom[[#This Row],[VALOR NIVEL 3]],ActividadesCom[[#This Row],[VALOR NIVEL 2]],ActividadesCom[[#This Row],[VALOR NIVEL 1]]),0),"")</f>
        <v>3</v>
      </c>
      <c r="G429" s="5" t="str">
        <f>IF(ActividadesCom[[#This Row],[PROMEDIO]]="","",IF(ActividadesCom[[#This Row],[PROMEDIO]]&gt;=4,"EXCELENTE",IF(ActividadesCom[[#This Row],[PROMEDIO]]&gt;=3,"NOTABLE",IF(ActividadesCom[[#This Row],[PROMEDIO]]&gt;=2,"BUENO",IF(ActividadesCom[[#This Row],[PROMEDIO]]=1,"SUFICIENTE","")))))</f>
        <v>NOTABLE</v>
      </c>
      <c r="H429" s="5">
        <f>MAX(ActividadesCom[[#This Row],[PERÍODO 1]],ActividadesCom[[#This Row],[PERÍODO 2]],ActividadesCom[[#This Row],[PERÍODO 3]],ActividadesCom[[#This Row],[PERÍODO 4]],ActividadesCom[[#This Row],[PERÍODO 5]])</f>
        <v>20193</v>
      </c>
      <c r="I429" s="6" t="s">
        <v>1100</v>
      </c>
      <c r="J429" s="5">
        <v>20193</v>
      </c>
      <c r="K429" s="5" t="s">
        <v>4007</v>
      </c>
      <c r="L429" s="5">
        <f>IF(ActividadesCom[[#This Row],[NIVEL 1]]&lt;&gt;0,VLOOKUP(ActividadesCom[[#This Row],[NIVEL 1]],Catálogo!A:B,2,FALSE),"")</f>
        <v>4</v>
      </c>
      <c r="M429" s="5">
        <v>2</v>
      </c>
      <c r="N429" s="6" t="s">
        <v>4108</v>
      </c>
      <c r="O429" s="5">
        <v>20161</v>
      </c>
      <c r="P429" s="5" t="s">
        <v>4009</v>
      </c>
      <c r="Q429" s="5">
        <f>IF(ActividadesCom[[#This Row],[NIVEL 2]]&lt;&gt;0,VLOOKUP(ActividadesCom[[#This Row],[NIVEL 2]],Catálogo!A:B,2,FALSE),"")</f>
        <v>2</v>
      </c>
      <c r="R429" s="5">
        <v>1</v>
      </c>
      <c r="S429" s="6"/>
      <c r="T429" s="5"/>
      <c r="U429" s="5"/>
      <c r="V429" s="5" t="str">
        <f>IF(ActividadesCom[[#This Row],[NIVEL 3]]&lt;&gt;0,VLOOKUP(ActividadesCom[[#This Row],[NIVEL 3]],Catálogo!A:B,2,FALSE),"")</f>
        <v/>
      </c>
      <c r="W429" s="5"/>
      <c r="X429" s="6" t="s">
        <v>42</v>
      </c>
      <c r="Y429" s="5">
        <v>20193</v>
      </c>
      <c r="Z429" s="5" t="s">
        <v>4009</v>
      </c>
      <c r="AA429" s="5">
        <f>IF(ActividadesCom[[#This Row],[NIVEL 4]]&lt;&gt;0,VLOOKUP(ActividadesCom[[#This Row],[NIVEL 4]],Catálogo!A:B,2,FALSE),"")</f>
        <v>2</v>
      </c>
      <c r="AB429" s="5">
        <v>1</v>
      </c>
      <c r="AC429" s="6" t="s">
        <v>92</v>
      </c>
      <c r="AD429" s="5">
        <v>20161</v>
      </c>
      <c r="AE429" s="5" t="s">
        <v>4009</v>
      </c>
      <c r="AF429" s="5">
        <f>IF(ActividadesCom[[#This Row],[NIVEL 5]]&lt;&gt;0,VLOOKUP(ActividadesCom[[#This Row],[NIVEL 5]],Catálogo!A:B,2,FALSE),"")</f>
        <v>2</v>
      </c>
      <c r="AG429" s="5">
        <v>1</v>
      </c>
      <c r="AH429" s="2"/>
    </row>
    <row r="430" spans="1:34" ht="30" hidden="1" customHeight="1" x14ac:dyDescent="0.25">
      <c r="A430" s="7">
        <v>14470055</v>
      </c>
      <c r="B430" s="6" t="str">
        <f>VLOOKUP(ActividadesCom[[#This Row],[NO. DE CONTROL]],'LISTADO ESTUDIANTES'!A:C,2,FALSE)</f>
        <v>MARIN DOMINGUEZ FERNANDO ANDRES</v>
      </c>
      <c r="C430" s="6" t="str">
        <f>VLOOKUP(ActividadesCom[[#This Row],[NO. DE CONTROL]],'LISTADO ESTUDIANTES'!A:C,3,FALSE)</f>
        <v>ARQUITECTURA</v>
      </c>
      <c r="D430" s="5" t="str">
        <f>VLOOKUP(ActividadesCom[[#This Row],[NO. DE CONTROL]],'LISTADO ESTUDIANTES'!A:D,4,FALSE)</f>
        <v>BAJA</v>
      </c>
      <c r="E430" s="5">
        <f>SUM(ActividadesCom[[#This Row],[CRÉD. 1]],ActividadesCom[[#This Row],[CRÉD. 2]],ActividadesCom[[#This Row],[CRÉD. 3]],ActividadesCom[[#This Row],[CRÉD. 4]],ActividadesCom[[#This Row],[CRÉD. 5]])</f>
        <v>5</v>
      </c>
      <c r="F430" s="17">
        <f>IF(ActividadesCom[[#This Row],[ÚLTIMO SEMESTRE CON CRÉDITOS]]&gt;0,ROUND(AVERAGE(ActividadesCom[[#This Row],[VALOR NIVEL 5]],ActividadesCom[[#This Row],[VALOR NIVEL 4]],ActividadesCom[[#This Row],[VALOR NIVEL 3]],ActividadesCom[[#This Row],[VALOR NIVEL 2]],ActividadesCom[[#This Row],[VALOR NIVEL 1]]),0),"")</f>
        <v>2</v>
      </c>
      <c r="G430" s="5" t="str">
        <f>IF(ActividadesCom[[#This Row],[PROMEDIO]]="","",IF(ActividadesCom[[#This Row],[PROMEDIO]]&gt;=4,"EXCELENTE",IF(ActividadesCom[[#This Row],[PROMEDIO]]&gt;=3,"NOTABLE",IF(ActividadesCom[[#This Row],[PROMEDIO]]&gt;=2,"BUENO",IF(ActividadesCom[[#This Row],[PROMEDIO]]=1,"SUFICIENTE","")))))</f>
        <v>BUENO</v>
      </c>
      <c r="H430" s="5">
        <f>MAX(ActividadesCom[[#This Row],[PERÍODO 1]],ActividadesCom[[#This Row],[PERÍODO 2]],ActividadesCom[[#This Row],[PERÍODO 3]],ActividadesCom[[#This Row],[PERÍODO 4]],ActividadesCom[[#This Row],[PERÍODO 5]])</f>
        <v>20181</v>
      </c>
      <c r="I430" s="6" t="s">
        <v>643</v>
      </c>
      <c r="J430" s="5">
        <v>20181</v>
      </c>
      <c r="K430" s="5" t="s">
        <v>4009</v>
      </c>
      <c r="L430" s="5">
        <f>IF(ActividadesCom[[#This Row],[NIVEL 1]]&lt;&gt;0,VLOOKUP(ActividadesCom[[#This Row],[NIVEL 1]],Catálogo!A:B,2,FALSE),"")</f>
        <v>2</v>
      </c>
      <c r="M430" s="5">
        <v>1</v>
      </c>
      <c r="N430" s="6" t="s">
        <v>582</v>
      </c>
      <c r="O430" s="5">
        <v>20173</v>
      </c>
      <c r="P430" s="5" t="s">
        <v>4009</v>
      </c>
      <c r="Q430" s="5">
        <f>IF(ActividadesCom[[#This Row],[NIVEL 2]]&lt;&gt;0,VLOOKUP(ActividadesCom[[#This Row],[NIVEL 2]],Catálogo!A:B,2,FALSE),"")</f>
        <v>2</v>
      </c>
      <c r="R430" s="5">
        <v>1</v>
      </c>
      <c r="S430" s="6" t="s">
        <v>625</v>
      </c>
      <c r="T430" s="5">
        <v>20161</v>
      </c>
      <c r="U430" s="5" t="s">
        <v>4009</v>
      </c>
      <c r="V430" s="5">
        <f>IF(ActividadesCom[[#This Row],[NIVEL 3]]&lt;&gt;0,VLOOKUP(ActividadesCom[[#This Row],[NIVEL 3]],Catálogo!A:B,2,FALSE),"")</f>
        <v>2</v>
      </c>
      <c r="W430" s="5">
        <v>1</v>
      </c>
      <c r="X430" s="6" t="s">
        <v>2</v>
      </c>
      <c r="Y430" s="5" t="s">
        <v>683</v>
      </c>
      <c r="Z430" s="5" t="s">
        <v>4009</v>
      </c>
      <c r="AA430" s="5">
        <f>IF(ActividadesCom[[#This Row],[NIVEL 4]]&lt;&gt;0,VLOOKUP(ActividadesCom[[#This Row],[NIVEL 4]],Catálogo!A:B,2,FALSE),"")</f>
        <v>2</v>
      </c>
      <c r="AB430" s="5">
        <v>1</v>
      </c>
      <c r="AC430" s="6" t="s">
        <v>30</v>
      </c>
      <c r="AD430" s="5">
        <v>20143</v>
      </c>
      <c r="AE430" s="5" t="s">
        <v>4009</v>
      </c>
      <c r="AF430" s="5">
        <f>IF(ActividadesCom[[#This Row],[NIVEL 5]]&lt;&gt;0,VLOOKUP(ActividadesCom[[#This Row],[NIVEL 5]],Catálogo!A:B,2,FALSE),"")</f>
        <v>2</v>
      </c>
      <c r="AG430" s="5">
        <v>1</v>
      </c>
      <c r="AH430" s="2"/>
    </row>
    <row r="431" spans="1:34" ht="30" hidden="1" customHeight="1" x14ac:dyDescent="0.25">
      <c r="A431" s="7">
        <v>14470056</v>
      </c>
      <c r="B431" s="6" t="str">
        <f>VLOOKUP(ActividadesCom[[#This Row],[NO. DE CONTROL]],'LISTADO ESTUDIANTES'!A:C,2,FALSE)</f>
        <v>KUK QUIJANO EDGAR ISIDRO</v>
      </c>
      <c r="C431" s="6" t="str">
        <f>VLOOKUP(ActividadesCom[[#This Row],[NO. DE CONTROL]],'LISTADO ESTUDIANTES'!A:C,3,FALSE)</f>
        <v>ARQUITECTURA</v>
      </c>
      <c r="D431" s="5" t="str">
        <f>VLOOKUP(ActividadesCom[[#This Row],[NO. DE CONTROL]],'LISTADO ESTUDIANTES'!A:D,4,FALSE)</f>
        <v>BAJA</v>
      </c>
      <c r="E431" s="5">
        <f>SUM(ActividadesCom[[#This Row],[CRÉD. 1]],ActividadesCom[[#This Row],[CRÉD. 2]],ActividadesCom[[#This Row],[CRÉD. 3]],ActividadesCom[[#This Row],[CRÉD. 4]],ActividadesCom[[#This Row],[CRÉD. 5]])</f>
        <v>4</v>
      </c>
      <c r="F431" s="17">
        <f>IF(ActividadesCom[[#This Row],[ÚLTIMO SEMESTRE CON CRÉDITOS]]&gt;0,ROUND(AVERAGE(ActividadesCom[[#This Row],[VALOR NIVEL 5]],ActividadesCom[[#This Row],[VALOR NIVEL 4]],ActividadesCom[[#This Row],[VALOR NIVEL 3]],ActividadesCom[[#This Row],[VALOR NIVEL 2]],ActividadesCom[[#This Row],[VALOR NIVEL 1]]),0),"")</f>
        <v>2</v>
      </c>
      <c r="G431" s="5" t="str">
        <f>IF(ActividadesCom[[#This Row],[PROMEDIO]]="","",IF(ActividadesCom[[#This Row],[PROMEDIO]]&gt;=4,"EXCELENTE",IF(ActividadesCom[[#This Row],[PROMEDIO]]&gt;=3,"NOTABLE",IF(ActividadesCom[[#This Row],[PROMEDIO]]&gt;=2,"BUENO",IF(ActividadesCom[[#This Row],[PROMEDIO]]=1,"SUFICIENTE","")))))</f>
        <v>BUENO</v>
      </c>
      <c r="H431" s="5">
        <f>MAX(ActividadesCom[[#This Row],[PERÍODO 1]],ActividadesCom[[#This Row],[PERÍODO 2]],ActividadesCom[[#This Row],[PERÍODO 3]],ActividadesCom[[#This Row],[PERÍODO 4]],ActividadesCom[[#This Row],[PERÍODO 5]])</f>
        <v>20183</v>
      </c>
      <c r="I431" s="6" t="s">
        <v>784</v>
      </c>
      <c r="J431" s="5">
        <v>20183</v>
      </c>
      <c r="K431" s="5" t="s">
        <v>4009</v>
      </c>
      <c r="L431" s="5">
        <f>IF(ActividadesCom[[#This Row],[NIVEL 1]]&lt;&gt;0,VLOOKUP(ActividadesCom[[#This Row],[NIVEL 1]],Catálogo!A:B,2,FALSE),"")</f>
        <v>2</v>
      </c>
      <c r="M431" s="5">
        <v>1</v>
      </c>
      <c r="N431" s="6" t="s">
        <v>785</v>
      </c>
      <c r="O431" s="5">
        <v>20183</v>
      </c>
      <c r="P431" s="5" t="s">
        <v>4009</v>
      </c>
      <c r="Q431" s="5">
        <f>IF(ActividadesCom[[#This Row],[NIVEL 2]]&lt;&gt;0,VLOOKUP(ActividadesCom[[#This Row],[NIVEL 2]],Catálogo!A:B,2,FALSE),"")</f>
        <v>2</v>
      </c>
      <c r="R431" s="5">
        <v>1</v>
      </c>
      <c r="S431" s="6" t="s">
        <v>781</v>
      </c>
      <c r="T431" s="5">
        <v>20161</v>
      </c>
      <c r="U431" s="5" t="s">
        <v>4009</v>
      </c>
      <c r="V431" s="5">
        <f>IF(ActividadesCom[[#This Row],[NIVEL 3]]&lt;&gt;0,VLOOKUP(ActividadesCom[[#This Row],[NIVEL 3]],Catálogo!A:B,2,FALSE),"")</f>
        <v>2</v>
      </c>
      <c r="W431" s="5">
        <v>1</v>
      </c>
      <c r="X431" s="6"/>
      <c r="Y431" s="5"/>
      <c r="Z431" s="5"/>
      <c r="AA431" s="5" t="str">
        <f>IF(ActividadesCom[[#This Row],[NIVEL 4]]&lt;&gt;0,VLOOKUP(ActividadesCom[[#This Row],[NIVEL 4]],Catálogo!A:B,2,FALSE),"")</f>
        <v/>
      </c>
      <c r="AB431" s="5"/>
      <c r="AC431" s="6" t="s">
        <v>29</v>
      </c>
      <c r="AD431" s="5">
        <v>20143</v>
      </c>
      <c r="AE431" s="5" t="s">
        <v>4009</v>
      </c>
      <c r="AF431" s="5">
        <f>IF(ActividadesCom[[#This Row],[NIVEL 5]]&lt;&gt;0,VLOOKUP(ActividadesCom[[#This Row],[NIVEL 5]],Catálogo!A:B,2,FALSE),"")</f>
        <v>2</v>
      </c>
      <c r="AG431" s="5">
        <v>1</v>
      </c>
      <c r="AH431" s="2"/>
    </row>
    <row r="432" spans="1:34" ht="30" hidden="1" customHeight="1" x14ac:dyDescent="0.25">
      <c r="A432" s="7">
        <v>14470058</v>
      </c>
      <c r="B432" s="6" t="str">
        <f>VLOOKUP(ActividadesCom[[#This Row],[NO. DE CONTROL]],'LISTADO ESTUDIANTES'!A:C,2,FALSE)</f>
        <v>MONTENEGRO AVILA ANGEL ENRIQUE</v>
      </c>
      <c r="C432" s="6" t="str">
        <f>VLOOKUP(ActividadesCom[[#This Row],[NO. DE CONTROL]],'LISTADO ESTUDIANTES'!A:C,3,FALSE)</f>
        <v>ARQUITECTURA</v>
      </c>
      <c r="D432" s="5" t="str">
        <f>VLOOKUP(ActividadesCom[[#This Row],[NO. DE CONTROL]],'LISTADO ESTUDIANTES'!A:D,4,FALSE)</f>
        <v>BAJA</v>
      </c>
      <c r="E432" s="5">
        <f>SUM(ActividadesCom[[#This Row],[CRÉD. 1]],ActividadesCom[[#This Row],[CRÉD. 2]],ActividadesCom[[#This Row],[CRÉD. 3]],ActividadesCom[[#This Row],[CRÉD. 4]],ActividadesCom[[#This Row],[CRÉD. 5]])</f>
        <v>5</v>
      </c>
      <c r="F432" s="17">
        <f>IF(ActividadesCom[[#This Row],[ÚLTIMO SEMESTRE CON CRÉDITOS]]&gt;0,ROUND(AVERAGE(ActividadesCom[[#This Row],[VALOR NIVEL 5]],ActividadesCom[[#This Row],[VALOR NIVEL 4]],ActividadesCom[[#This Row],[VALOR NIVEL 3]],ActividadesCom[[#This Row],[VALOR NIVEL 2]],ActividadesCom[[#This Row],[VALOR NIVEL 1]]),0),"")</f>
        <v>2</v>
      </c>
      <c r="G432" s="5" t="str">
        <f>IF(ActividadesCom[[#This Row],[PROMEDIO]]="","",IF(ActividadesCom[[#This Row],[PROMEDIO]]&gt;=4,"EXCELENTE",IF(ActividadesCom[[#This Row],[PROMEDIO]]&gt;=3,"NOTABLE",IF(ActividadesCom[[#This Row],[PROMEDIO]]&gt;=2,"BUENO",IF(ActividadesCom[[#This Row],[PROMEDIO]]=1,"SUFICIENTE","")))))</f>
        <v>BUENO</v>
      </c>
      <c r="H432" s="5">
        <f>MAX(ActividadesCom[[#This Row],[PERÍODO 1]],ActividadesCom[[#This Row],[PERÍODO 2]],ActividadesCom[[#This Row],[PERÍODO 3]],ActividadesCom[[#This Row],[PERÍODO 4]],ActividadesCom[[#This Row],[PERÍODO 5]])</f>
        <v>20191</v>
      </c>
      <c r="I432" s="6" t="s">
        <v>899</v>
      </c>
      <c r="J432" s="5">
        <v>20191</v>
      </c>
      <c r="K432" s="5" t="s">
        <v>4009</v>
      </c>
      <c r="L432" s="5">
        <f>IF(ActividadesCom[[#This Row],[NIVEL 1]]&lt;&gt;0,VLOOKUP(ActividadesCom[[#This Row],[NIVEL 1]],Catálogo!A:B,2,FALSE),"")</f>
        <v>2</v>
      </c>
      <c r="M432" s="5">
        <v>1</v>
      </c>
      <c r="N432" s="6" t="s">
        <v>908</v>
      </c>
      <c r="O432" s="5">
        <v>20161</v>
      </c>
      <c r="P432" s="5" t="s">
        <v>4009</v>
      </c>
      <c r="Q432" s="5">
        <f>IF(ActividadesCom[[#This Row],[NIVEL 2]]&lt;&gt;0,VLOOKUP(ActividadesCom[[#This Row],[NIVEL 2]],Catálogo!A:B,2,FALSE),"")</f>
        <v>2</v>
      </c>
      <c r="R432" s="5">
        <v>1</v>
      </c>
      <c r="S432" s="6" t="s">
        <v>776</v>
      </c>
      <c r="T432" s="5">
        <v>20181</v>
      </c>
      <c r="U432" s="5" t="s">
        <v>4009</v>
      </c>
      <c r="V432" s="5">
        <f>IF(ActividadesCom[[#This Row],[NIVEL 3]]&lt;&gt;0,VLOOKUP(ActividadesCom[[#This Row],[NIVEL 3]],Catálogo!A:B,2,FALSE),"")</f>
        <v>2</v>
      </c>
      <c r="W432" s="5">
        <v>1</v>
      </c>
      <c r="X432" s="6"/>
      <c r="Y432" s="5"/>
      <c r="Z432" s="5"/>
      <c r="AA432" s="5" t="str">
        <f>IF(ActividadesCom[[#This Row],[NIVEL 4]]&lt;&gt;0,VLOOKUP(ActividadesCom[[#This Row],[NIVEL 4]],Catálogo!A:B,2,FALSE),"")</f>
        <v/>
      </c>
      <c r="AB432" s="5"/>
      <c r="AC432" s="6" t="s">
        <v>49</v>
      </c>
      <c r="AD432" s="5" t="s">
        <v>50</v>
      </c>
      <c r="AE432" s="5" t="s">
        <v>4009</v>
      </c>
      <c r="AF432" s="5">
        <f>IF(ActividadesCom[[#This Row],[NIVEL 5]]&lt;&gt;0,VLOOKUP(ActividadesCom[[#This Row],[NIVEL 5]],Catálogo!A:B,2,FALSE),"")</f>
        <v>2</v>
      </c>
      <c r="AG432" s="5">
        <v>2</v>
      </c>
      <c r="AH432" s="2"/>
    </row>
    <row r="433" spans="1:34" ht="30" hidden="1" customHeight="1" x14ac:dyDescent="0.25">
      <c r="A433" s="7">
        <v>14470060</v>
      </c>
      <c r="B433" s="6" t="str">
        <f>VLOOKUP(ActividadesCom[[#This Row],[NO. DE CONTROL]],'LISTADO ESTUDIANTES'!A:C,2,FALSE)</f>
        <v>SOSA CHAN MONICA DE LOS ANGELES</v>
      </c>
      <c r="C433" s="6" t="str">
        <f>VLOOKUP(ActividadesCom[[#This Row],[NO. DE CONTROL]],'LISTADO ESTUDIANTES'!A:C,3,FALSE)</f>
        <v>ARQUITECTURA</v>
      </c>
      <c r="D433" s="5" t="str">
        <f>VLOOKUP(ActividadesCom[[#This Row],[NO. DE CONTROL]],'LISTADO ESTUDIANTES'!A:D,4,FALSE)</f>
        <v>BAJA</v>
      </c>
      <c r="E433" s="5">
        <f>SUM(ActividadesCom[[#This Row],[CRÉD. 1]],ActividadesCom[[#This Row],[CRÉD. 2]],ActividadesCom[[#This Row],[CRÉD. 3]],ActividadesCom[[#This Row],[CRÉD. 4]],ActividadesCom[[#This Row],[CRÉD. 5]])</f>
        <v>0</v>
      </c>
      <c r="F433" s="17" t="str">
        <f>IF(ActividadesCom[[#This Row],[ÚLTIMO SEMESTRE CON CRÉDITOS]]&gt;0,ROUND(AVERAGE(ActividadesCom[[#This Row],[VALOR NIVEL 5]],ActividadesCom[[#This Row],[VALOR NIVEL 4]],ActividadesCom[[#This Row],[VALOR NIVEL 3]],ActividadesCom[[#This Row],[VALOR NIVEL 2]],ActividadesCom[[#This Row],[VALOR NIVEL 1]]),0),"")</f>
        <v/>
      </c>
      <c r="G433" s="5" t="str">
        <f>IF(ActividadesCom[[#This Row],[PROMEDIO]]="","",IF(ActividadesCom[[#This Row],[PROMEDIO]]&gt;=4,"EXCELENTE",IF(ActividadesCom[[#This Row],[PROMEDIO]]&gt;=3,"NOTABLE",IF(ActividadesCom[[#This Row],[PROMEDIO]]&gt;=2,"BUENO",IF(ActividadesCom[[#This Row],[PROMEDIO]]=1,"SUFICIENTE","")))))</f>
        <v/>
      </c>
      <c r="H433" s="5">
        <f>MAX(ActividadesCom[[#This Row],[PERÍODO 1]],ActividadesCom[[#This Row],[PERÍODO 2]],ActividadesCom[[#This Row],[PERÍODO 3]],ActividadesCom[[#This Row],[PERÍODO 4]],ActividadesCom[[#This Row],[PERÍODO 5]])</f>
        <v>0</v>
      </c>
      <c r="I433" s="6"/>
      <c r="J433" s="5"/>
      <c r="K433" s="5"/>
      <c r="L433" s="5" t="str">
        <f>IF(ActividadesCom[[#This Row],[NIVEL 1]]&lt;&gt;0,VLOOKUP(ActividadesCom[[#This Row],[NIVEL 1]],Catálogo!A:B,2,FALSE),"")</f>
        <v/>
      </c>
      <c r="M433" s="5"/>
      <c r="N433" s="6"/>
      <c r="O433" s="5"/>
      <c r="P433" s="5"/>
      <c r="Q433" s="5" t="str">
        <f>IF(ActividadesCom[[#This Row],[NIVEL 2]]&lt;&gt;0,VLOOKUP(ActividadesCom[[#This Row],[NIVEL 2]],Catálogo!A:B,2,FALSE),"")</f>
        <v/>
      </c>
      <c r="R433" s="5"/>
      <c r="S433" s="6"/>
      <c r="T433" s="5"/>
      <c r="U433" s="5"/>
      <c r="V433" s="5" t="str">
        <f>IF(ActividadesCom[[#This Row],[NIVEL 3]]&lt;&gt;0,VLOOKUP(ActividadesCom[[#This Row],[NIVEL 3]],Catálogo!A:B,2,FALSE),"")</f>
        <v/>
      </c>
      <c r="W433" s="5"/>
      <c r="X433" s="6"/>
      <c r="Y433" s="5"/>
      <c r="Z433" s="5"/>
      <c r="AA433" s="5" t="str">
        <f>IF(ActividadesCom[[#This Row],[NIVEL 4]]&lt;&gt;0,VLOOKUP(ActividadesCom[[#This Row],[NIVEL 4]],Catálogo!A:B,2,FALSE),"")</f>
        <v/>
      </c>
      <c r="AB433" s="5"/>
      <c r="AC433" s="6"/>
      <c r="AD433" s="5"/>
      <c r="AE433" s="5"/>
      <c r="AF433" s="5" t="str">
        <f>IF(ActividadesCom[[#This Row],[NIVEL 5]]&lt;&gt;0,VLOOKUP(ActividadesCom[[#This Row],[NIVEL 5]],Catálogo!A:B,2,FALSE),"")</f>
        <v/>
      </c>
      <c r="AG433" s="5"/>
      <c r="AH433" s="2"/>
    </row>
    <row r="434" spans="1:34" ht="30" hidden="1" customHeight="1" x14ac:dyDescent="0.25">
      <c r="A434" s="7">
        <v>14470061</v>
      </c>
      <c r="B434" s="6" t="str">
        <f>VLOOKUP(ActividadesCom[[#This Row],[NO. DE CONTROL]],'LISTADO ESTUDIANTES'!A:C,2,FALSE)</f>
        <v>ALVAREZ QUINTAL YMARAL JOSE</v>
      </c>
      <c r="C434" s="6" t="str">
        <f>VLOOKUP(ActividadesCom[[#This Row],[NO. DE CONTROL]],'LISTADO ESTUDIANTES'!A:C,3,FALSE)</f>
        <v>INGENIERIA MECANICA</v>
      </c>
      <c r="D434" s="5" t="str">
        <f>VLOOKUP(ActividadesCom[[#This Row],[NO. DE CONTROL]],'LISTADO ESTUDIANTES'!A:D,4,FALSE)</f>
        <v>BAJA</v>
      </c>
      <c r="E434" s="5">
        <f>SUM(ActividadesCom[[#This Row],[CRÉD. 1]],ActividadesCom[[#This Row],[CRÉD. 2]],ActividadesCom[[#This Row],[CRÉD. 3]],ActividadesCom[[#This Row],[CRÉD. 4]],ActividadesCom[[#This Row],[CRÉD. 5]])</f>
        <v>3</v>
      </c>
      <c r="F434" s="17">
        <f>IF(ActividadesCom[[#This Row],[ÚLTIMO SEMESTRE CON CRÉDITOS]]&gt;0,ROUND(AVERAGE(ActividadesCom[[#This Row],[VALOR NIVEL 5]],ActividadesCom[[#This Row],[VALOR NIVEL 4]],ActividadesCom[[#This Row],[VALOR NIVEL 3]],ActividadesCom[[#This Row],[VALOR NIVEL 2]],ActividadesCom[[#This Row],[VALOR NIVEL 1]]),0),"")</f>
        <v>2</v>
      </c>
      <c r="G434" s="5" t="str">
        <f>IF(ActividadesCom[[#This Row],[PROMEDIO]]="","",IF(ActividadesCom[[#This Row],[PROMEDIO]]&gt;=4,"EXCELENTE",IF(ActividadesCom[[#This Row],[PROMEDIO]]&gt;=3,"NOTABLE",IF(ActividadesCom[[#This Row],[PROMEDIO]]&gt;=2,"BUENO",IF(ActividadesCom[[#This Row],[PROMEDIO]]=1,"SUFICIENTE","")))))</f>
        <v>BUENO</v>
      </c>
      <c r="H434" s="5">
        <f>MAX(ActividadesCom[[#This Row],[PERÍODO 1]],ActividadesCom[[#This Row],[PERÍODO 2]],ActividadesCom[[#This Row],[PERÍODO 3]],ActividadesCom[[#This Row],[PERÍODO 4]],ActividadesCom[[#This Row],[PERÍODO 5]])</f>
        <v>20161</v>
      </c>
      <c r="I434" s="10" t="s">
        <v>128</v>
      </c>
      <c r="J434" s="5">
        <v>20161</v>
      </c>
      <c r="K434" s="5" t="s">
        <v>4009</v>
      </c>
      <c r="L434" s="5">
        <f>IF(ActividadesCom[[#This Row],[NIVEL 1]]&lt;&gt;0,VLOOKUP(ActividadesCom[[#This Row],[NIVEL 1]],Catálogo!A:B,2,FALSE),"")</f>
        <v>2</v>
      </c>
      <c r="M434" s="5">
        <v>1</v>
      </c>
      <c r="N434" s="6"/>
      <c r="O434" s="5"/>
      <c r="P434" s="5"/>
      <c r="Q434" s="5" t="str">
        <f>IF(ActividadesCom[[#This Row],[NIVEL 2]]&lt;&gt;0,VLOOKUP(ActividadesCom[[#This Row],[NIVEL 2]],Catálogo!A:B,2,FALSE),"")</f>
        <v/>
      </c>
      <c r="R434" s="5"/>
      <c r="S434" s="6"/>
      <c r="T434" s="5"/>
      <c r="U434" s="5"/>
      <c r="V434" s="5" t="str">
        <f>IF(ActividadesCom[[#This Row],[NIVEL 3]]&lt;&gt;0,VLOOKUP(ActividadesCom[[#This Row],[NIVEL 3]],Catálogo!A:B,2,FALSE),"")</f>
        <v/>
      </c>
      <c r="W434" s="5"/>
      <c r="X434" s="6" t="s">
        <v>27</v>
      </c>
      <c r="Y434" s="5">
        <v>20161</v>
      </c>
      <c r="Z434" s="5" t="s">
        <v>4009</v>
      </c>
      <c r="AA434" s="5">
        <f>IF(ActividadesCom[[#This Row],[NIVEL 4]]&lt;&gt;0,VLOOKUP(ActividadesCom[[#This Row],[NIVEL 4]],Catálogo!A:B,2,FALSE),"")</f>
        <v>2</v>
      </c>
      <c r="AB434" s="5">
        <v>1</v>
      </c>
      <c r="AC434" s="6" t="s">
        <v>27</v>
      </c>
      <c r="AD434" s="5">
        <v>20153</v>
      </c>
      <c r="AE434" s="5" t="s">
        <v>4009</v>
      </c>
      <c r="AF434" s="5">
        <f>IF(ActividadesCom[[#This Row],[NIVEL 5]]&lt;&gt;0,VLOOKUP(ActividadesCom[[#This Row],[NIVEL 5]],Catálogo!A:B,2,FALSE),"")</f>
        <v>2</v>
      </c>
      <c r="AG434" s="5">
        <v>1</v>
      </c>
      <c r="AH434" s="2"/>
    </row>
    <row r="435" spans="1:34" ht="30" hidden="1" customHeight="1" x14ac:dyDescent="0.25">
      <c r="A435" s="7">
        <v>14470062</v>
      </c>
      <c r="B435" s="6" t="str">
        <f>VLOOKUP(ActividadesCom[[#This Row],[NO. DE CONTROL]],'LISTADO ESTUDIANTES'!A:C,2,FALSE)</f>
        <v>VALDEZ MENDEZ MANUEL GUADALUPE</v>
      </c>
      <c r="C435" s="6" t="str">
        <f>VLOOKUP(ActividadesCom[[#This Row],[NO. DE CONTROL]],'LISTADO ESTUDIANTES'!A:C,3,FALSE)</f>
        <v>ARQUITECTURA</v>
      </c>
      <c r="D435" s="5" t="str">
        <f>VLOOKUP(ActividadesCom[[#This Row],[NO. DE CONTROL]],'LISTADO ESTUDIANTES'!A:D,4,FALSE)</f>
        <v>BAJA</v>
      </c>
      <c r="E435" s="5">
        <f>SUM(ActividadesCom[[#This Row],[CRÉD. 1]],ActividadesCom[[#This Row],[CRÉD. 2]],ActividadesCom[[#This Row],[CRÉD. 3]],ActividadesCom[[#This Row],[CRÉD. 4]],ActividadesCom[[#This Row],[CRÉD. 5]])</f>
        <v>5</v>
      </c>
      <c r="F435" s="17">
        <f>IF(ActividadesCom[[#This Row],[ÚLTIMO SEMESTRE CON CRÉDITOS]]&gt;0,ROUND(AVERAGE(ActividadesCom[[#This Row],[VALOR NIVEL 5]],ActividadesCom[[#This Row],[VALOR NIVEL 4]],ActividadesCom[[#This Row],[VALOR NIVEL 3]],ActividadesCom[[#This Row],[VALOR NIVEL 2]],ActividadesCom[[#This Row],[VALOR NIVEL 1]]),0),"")</f>
        <v>2</v>
      </c>
      <c r="G435" s="5" t="str">
        <f>IF(ActividadesCom[[#This Row],[PROMEDIO]]="","",IF(ActividadesCom[[#This Row],[PROMEDIO]]&gt;=4,"EXCELENTE",IF(ActividadesCom[[#This Row],[PROMEDIO]]&gt;=3,"NOTABLE",IF(ActividadesCom[[#This Row],[PROMEDIO]]&gt;=2,"BUENO",IF(ActividadesCom[[#This Row],[PROMEDIO]]=1,"SUFICIENTE","")))))</f>
        <v>BUENO</v>
      </c>
      <c r="H435" s="5">
        <f>MAX(ActividadesCom[[#This Row],[PERÍODO 1]],ActividadesCom[[#This Row],[PERÍODO 2]],ActividadesCom[[#This Row],[PERÍODO 3]],ActividadesCom[[#This Row],[PERÍODO 4]],ActividadesCom[[#This Row],[PERÍODO 5]])</f>
        <v>20161</v>
      </c>
      <c r="I435" s="6" t="s">
        <v>524</v>
      </c>
      <c r="J435" s="5">
        <v>20161</v>
      </c>
      <c r="K435" s="5" t="s">
        <v>4009</v>
      </c>
      <c r="L435" s="5">
        <f>IF(ActividadesCom[[#This Row],[NIVEL 1]]&lt;&gt;0,VLOOKUP(ActividadesCom[[#This Row],[NIVEL 1]],Catálogo!A:B,2,FALSE),"")</f>
        <v>2</v>
      </c>
      <c r="M435" s="5">
        <v>1</v>
      </c>
      <c r="N435" s="6" t="s">
        <v>571</v>
      </c>
      <c r="O435" s="5">
        <v>20161</v>
      </c>
      <c r="P435" s="5" t="s">
        <v>4009</v>
      </c>
      <c r="Q435" s="5">
        <f>IF(ActividadesCom[[#This Row],[NIVEL 2]]&lt;&gt;0,VLOOKUP(ActividadesCom[[#This Row],[NIVEL 2]],Catálogo!A:B,2,FALSE),"")</f>
        <v>2</v>
      </c>
      <c r="R435" s="5">
        <v>1</v>
      </c>
      <c r="S435" s="6" t="s">
        <v>379</v>
      </c>
      <c r="T435" s="5">
        <v>20151</v>
      </c>
      <c r="U435" s="5" t="s">
        <v>4009</v>
      </c>
      <c r="V435" s="5">
        <f>IF(ActividadesCom[[#This Row],[NIVEL 3]]&lt;&gt;0,VLOOKUP(ActividadesCom[[#This Row],[NIVEL 3]],Catálogo!A:B,2,FALSE),"")</f>
        <v>2</v>
      </c>
      <c r="W435" s="5">
        <v>1</v>
      </c>
      <c r="X435" s="6"/>
      <c r="Y435" s="5"/>
      <c r="Z435" s="5"/>
      <c r="AA435" s="5" t="str">
        <f>IF(ActividadesCom[[#This Row],[NIVEL 4]]&lt;&gt;0,VLOOKUP(ActividadesCom[[#This Row],[NIVEL 4]],Catálogo!A:B,2,FALSE),"")</f>
        <v/>
      </c>
      <c r="AB435" s="5"/>
      <c r="AC435" s="6" t="s">
        <v>171</v>
      </c>
      <c r="AD435" s="5" t="s">
        <v>50</v>
      </c>
      <c r="AE435" s="5" t="s">
        <v>4009</v>
      </c>
      <c r="AF435" s="5">
        <f>IF(ActividadesCom[[#This Row],[NIVEL 5]]&lt;&gt;0,VLOOKUP(ActividadesCom[[#This Row],[NIVEL 5]],Catálogo!A:B,2,FALSE),"")</f>
        <v>2</v>
      </c>
      <c r="AG435" s="5">
        <v>2</v>
      </c>
      <c r="AH435" s="2"/>
    </row>
    <row r="436" spans="1:34" ht="30" hidden="1" customHeight="1" x14ac:dyDescent="0.25">
      <c r="A436" s="7">
        <v>14470063</v>
      </c>
      <c r="B436" s="6" t="str">
        <f>VLOOKUP(ActividadesCom[[#This Row],[NO. DE CONTROL]],'LISTADO ESTUDIANTES'!A:C,2,FALSE)</f>
        <v>RODRIGUEZ CU IMELDA NOEMI</v>
      </c>
      <c r="C436" s="6" t="str">
        <f>VLOOKUP(ActividadesCom[[#This Row],[NO. DE CONTROL]],'LISTADO ESTUDIANTES'!A:C,3,FALSE)</f>
        <v>ARQUITECTURA</v>
      </c>
      <c r="D436" s="5" t="str">
        <f>VLOOKUP(ActividadesCom[[#This Row],[NO. DE CONTROL]],'LISTADO ESTUDIANTES'!A:D,4,FALSE)</f>
        <v>BAJA</v>
      </c>
      <c r="E436" s="5">
        <f>SUM(ActividadesCom[[#This Row],[CRÉD. 1]],ActividadesCom[[#This Row],[CRÉD. 2]],ActividadesCom[[#This Row],[CRÉD. 3]],ActividadesCom[[#This Row],[CRÉD. 4]],ActividadesCom[[#This Row],[CRÉD. 5]])</f>
        <v>5</v>
      </c>
      <c r="F436" s="17">
        <f>IF(ActividadesCom[[#This Row],[ÚLTIMO SEMESTRE CON CRÉDITOS]]&gt;0,ROUND(AVERAGE(ActividadesCom[[#This Row],[VALOR NIVEL 5]],ActividadesCom[[#This Row],[VALOR NIVEL 4]],ActividadesCom[[#This Row],[VALOR NIVEL 3]],ActividadesCom[[#This Row],[VALOR NIVEL 2]],ActividadesCom[[#This Row],[VALOR NIVEL 1]]),0),"")</f>
        <v>2</v>
      </c>
      <c r="G436" s="5" t="str">
        <f>IF(ActividadesCom[[#This Row],[PROMEDIO]]="","",IF(ActividadesCom[[#This Row],[PROMEDIO]]&gt;=4,"EXCELENTE",IF(ActividadesCom[[#This Row],[PROMEDIO]]&gt;=3,"NOTABLE",IF(ActividadesCom[[#This Row],[PROMEDIO]]&gt;=2,"BUENO",IF(ActividadesCom[[#This Row],[PROMEDIO]]=1,"SUFICIENTE","")))))</f>
        <v>BUENO</v>
      </c>
      <c r="H436" s="5">
        <f>MAX(ActividadesCom[[#This Row],[PERÍODO 1]],ActividadesCom[[#This Row],[PERÍODO 2]],ActividadesCom[[#This Row],[PERÍODO 3]],ActividadesCom[[#This Row],[PERÍODO 4]],ActividadesCom[[#This Row],[PERÍODO 5]])</f>
        <v>20161</v>
      </c>
      <c r="I436" s="6" t="s">
        <v>524</v>
      </c>
      <c r="J436" s="5">
        <v>20161</v>
      </c>
      <c r="K436" s="5" t="s">
        <v>4009</v>
      </c>
      <c r="L436" s="5">
        <f>IF(ActividadesCom[[#This Row],[NIVEL 1]]&lt;&gt;0,VLOOKUP(ActividadesCom[[#This Row],[NIVEL 1]],Catálogo!A:B,2,FALSE),"")</f>
        <v>2</v>
      </c>
      <c r="M436" s="5">
        <v>1</v>
      </c>
      <c r="N436" s="6" t="s">
        <v>367</v>
      </c>
      <c r="O436" s="5">
        <v>20161</v>
      </c>
      <c r="P436" s="5" t="s">
        <v>4009</v>
      </c>
      <c r="Q436" s="5">
        <f>IF(ActividadesCom[[#This Row],[NIVEL 2]]&lt;&gt;0,VLOOKUP(ActividadesCom[[#This Row],[NIVEL 2]],Catálogo!A:B,2,FALSE),"")</f>
        <v>2</v>
      </c>
      <c r="R436" s="5">
        <v>1</v>
      </c>
      <c r="S436" s="6" t="s">
        <v>368</v>
      </c>
      <c r="T436" s="5">
        <v>20153</v>
      </c>
      <c r="U436" s="5" t="s">
        <v>4009</v>
      </c>
      <c r="V436" s="5">
        <f>IF(ActividadesCom[[#This Row],[NIVEL 3]]&lt;&gt;0,VLOOKUP(ActividadesCom[[#This Row],[NIVEL 3]],Catálogo!A:B,2,FALSE),"")</f>
        <v>2</v>
      </c>
      <c r="W436" s="5">
        <v>1</v>
      </c>
      <c r="X436" s="6"/>
      <c r="Y436" s="5"/>
      <c r="Z436" s="5"/>
      <c r="AA436" s="5" t="str">
        <f>IF(ActividadesCom[[#This Row],[NIVEL 4]]&lt;&gt;0,VLOOKUP(ActividadesCom[[#This Row],[NIVEL 4]],Catálogo!A:B,2,FALSE),"")</f>
        <v/>
      </c>
      <c r="AB436" s="5"/>
      <c r="AC436" s="6" t="s">
        <v>599</v>
      </c>
      <c r="AD436" s="5" t="s">
        <v>50</v>
      </c>
      <c r="AE436" s="5" t="s">
        <v>4009</v>
      </c>
      <c r="AF436" s="5">
        <f>IF(ActividadesCom[[#This Row],[NIVEL 5]]&lt;&gt;0,VLOOKUP(ActividadesCom[[#This Row],[NIVEL 5]],Catálogo!A:B,2,FALSE),"")</f>
        <v>2</v>
      </c>
      <c r="AG436" s="5">
        <v>2</v>
      </c>
      <c r="AH436" s="2"/>
    </row>
    <row r="437" spans="1:34" ht="30" hidden="1" customHeight="1" x14ac:dyDescent="0.25">
      <c r="A437" s="7">
        <v>14470064</v>
      </c>
      <c r="B437" s="6" t="str">
        <f>VLOOKUP(ActividadesCom[[#This Row],[NO. DE CONTROL]],'LISTADO ESTUDIANTES'!A:C,2,FALSE)</f>
        <v>PACHECO LOPEZ SAUL MIGUEL</v>
      </c>
      <c r="C437" s="6" t="str">
        <f>VLOOKUP(ActividadesCom[[#This Row],[NO. DE CONTROL]],'LISTADO ESTUDIANTES'!A:C,3,FALSE)</f>
        <v>ARQUITECTURA</v>
      </c>
      <c r="D437" s="5" t="str">
        <f>VLOOKUP(ActividadesCom[[#This Row],[NO. DE CONTROL]],'LISTADO ESTUDIANTES'!A:D,4,FALSE)</f>
        <v>BAJA</v>
      </c>
      <c r="E437" s="5">
        <f>SUM(ActividadesCom[[#This Row],[CRÉD. 1]],ActividadesCom[[#This Row],[CRÉD. 2]],ActividadesCom[[#This Row],[CRÉD. 3]],ActividadesCom[[#This Row],[CRÉD. 4]],ActividadesCom[[#This Row],[CRÉD. 5]])</f>
        <v>4</v>
      </c>
      <c r="F437" s="17">
        <f>IF(ActividadesCom[[#This Row],[ÚLTIMO SEMESTRE CON CRÉDITOS]]&gt;0,ROUND(AVERAGE(ActividadesCom[[#This Row],[VALOR NIVEL 5]],ActividadesCom[[#This Row],[VALOR NIVEL 4]],ActividadesCom[[#This Row],[VALOR NIVEL 3]],ActividadesCom[[#This Row],[VALOR NIVEL 2]],ActividadesCom[[#This Row],[VALOR NIVEL 1]]),0),"")</f>
        <v>2</v>
      </c>
      <c r="G437" s="5" t="str">
        <f>IF(ActividadesCom[[#This Row],[PROMEDIO]]="","",IF(ActividadesCom[[#This Row],[PROMEDIO]]&gt;=4,"EXCELENTE",IF(ActividadesCom[[#This Row],[PROMEDIO]]&gt;=3,"NOTABLE",IF(ActividadesCom[[#This Row],[PROMEDIO]]&gt;=2,"BUENO",IF(ActividadesCom[[#This Row],[PROMEDIO]]=1,"SUFICIENTE","")))))</f>
        <v>BUENO</v>
      </c>
      <c r="H437" s="5">
        <f>MAX(ActividadesCom[[#This Row],[PERÍODO 1]],ActividadesCom[[#This Row],[PERÍODO 2]],ActividadesCom[[#This Row],[PERÍODO 3]],ActividadesCom[[#This Row],[PERÍODO 4]],ActividadesCom[[#This Row],[PERÍODO 5]])</f>
        <v>20183</v>
      </c>
      <c r="I437" s="6" t="s">
        <v>768</v>
      </c>
      <c r="J437" s="5">
        <v>20183</v>
      </c>
      <c r="K437" s="5" t="s">
        <v>4009</v>
      </c>
      <c r="L437" s="5">
        <f>IF(ActividadesCom[[#This Row],[NIVEL 1]]&lt;&gt;0,VLOOKUP(ActividadesCom[[#This Row],[NIVEL 1]],Catálogo!A:B,2,FALSE),"")</f>
        <v>2</v>
      </c>
      <c r="M437" s="5">
        <v>1</v>
      </c>
      <c r="N437" s="6" t="s">
        <v>786</v>
      </c>
      <c r="O437" s="5">
        <v>20183</v>
      </c>
      <c r="P437" s="5" t="s">
        <v>4009</v>
      </c>
      <c r="Q437" s="5">
        <f>IF(ActividadesCom[[#This Row],[NIVEL 2]]&lt;&gt;0,VLOOKUP(ActividadesCom[[#This Row],[NIVEL 2]],Catálogo!A:B,2,FALSE),"")</f>
        <v>2</v>
      </c>
      <c r="R437" s="5">
        <v>1</v>
      </c>
      <c r="S437" s="6" t="s">
        <v>787</v>
      </c>
      <c r="T437" s="5">
        <v>20161</v>
      </c>
      <c r="U437" s="5" t="s">
        <v>4009</v>
      </c>
      <c r="V437" s="5">
        <f>IF(ActividadesCom[[#This Row],[NIVEL 3]]&lt;&gt;0,VLOOKUP(ActividadesCom[[#This Row],[NIVEL 3]],Catálogo!A:B,2,FALSE),"")</f>
        <v>2</v>
      </c>
      <c r="W437" s="5">
        <v>1</v>
      </c>
      <c r="X437" s="6"/>
      <c r="Y437" s="5"/>
      <c r="Z437" s="5"/>
      <c r="AA437" s="5" t="str">
        <f>IF(ActividadesCom[[#This Row],[NIVEL 4]]&lt;&gt;0,VLOOKUP(ActividadesCom[[#This Row],[NIVEL 4]],Catálogo!A:B,2,FALSE),"")</f>
        <v/>
      </c>
      <c r="AB437" s="5"/>
      <c r="AC437" s="6" t="s">
        <v>82</v>
      </c>
      <c r="AD437" s="5">
        <v>20143</v>
      </c>
      <c r="AE437" s="5" t="s">
        <v>4009</v>
      </c>
      <c r="AF437" s="5">
        <f>IF(ActividadesCom[[#This Row],[NIVEL 5]]&lt;&gt;0,VLOOKUP(ActividadesCom[[#This Row],[NIVEL 5]],Catálogo!A:B,2,FALSE),"")</f>
        <v>2</v>
      </c>
      <c r="AG437" s="5">
        <v>1</v>
      </c>
      <c r="AH437" s="2"/>
    </row>
    <row r="438" spans="1:34" ht="30" hidden="1" customHeight="1" x14ac:dyDescent="0.25">
      <c r="A438" s="7">
        <v>14470065</v>
      </c>
      <c r="B438" s="6" t="str">
        <f>VLOOKUP(ActividadesCom[[#This Row],[NO. DE CONTROL]],'LISTADO ESTUDIANTES'!A:C,2,FALSE)</f>
        <v>MONZON CANUL ALAN EDUARDO</v>
      </c>
      <c r="C438" s="6" t="str">
        <f>VLOOKUP(ActividadesCom[[#This Row],[NO. DE CONTROL]],'LISTADO ESTUDIANTES'!A:C,3,FALSE)</f>
        <v>ARQUITECTURA</v>
      </c>
      <c r="D438" s="5" t="str">
        <f>VLOOKUP(ActividadesCom[[#This Row],[NO. DE CONTROL]],'LISTADO ESTUDIANTES'!A:D,4,FALSE)</f>
        <v>BAJA</v>
      </c>
      <c r="E438" s="5">
        <f>SUM(ActividadesCom[[#This Row],[CRÉD. 1]],ActividadesCom[[#This Row],[CRÉD. 2]],ActividadesCom[[#This Row],[CRÉD. 3]],ActividadesCom[[#This Row],[CRÉD. 4]],ActividadesCom[[#This Row],[CRÉD. 5]])</f>
        <v>5</v>
      </c>
      <c r="F438" s="17">
        <f>IF(ActividadesCom[[#This Row],[ÚLTIMO SEMESTRE CON CRÉDITOS]]&gt;0,ROUND(AVERAGE(ActividadesCom[[#This Row],[VALOR NIVEL 5]],ActividadesCom[[#This Row],[VALOR NIVEL 4]],ActividadesCom[[#This Row],[VALOR NIVEL 3]],ActividadesCom[[#This Row],[VALOR NIVEL 2]],ActividadesCom[[#This Row],[VALOR NIVEL 1]]),0),"")</f>
        <v>2</v>
      </c>
      <c r="G438" s="5" t="str">
        <f>IF(ActividadesCom[[#This Row],[PROMEDIO]]="","",IF(ActividadesCom[[#This Row],[PROMEDIO]]&gt;=4,"EXCELENTE",IF(ActividadesCom[[#This Row],[PROMEDIO]]&gt;=3,"NOTABLE",IF(ActividadesCom[[#This Row],[PROMEDIO]]&gt;=2,"BUENO",IF(ActividadesCom[[#This Row],[PROMEDIO]]=1,"SUFICIENTE","")))))</f>
        <v>BUENO</v>
      </c>
      <c r="H438" s="5">
        <f>MAX(ActividadesCom[[#This Row],[PERÍODO 1]],ActividadesCom[[#This Row],[PERÍODO 2]],ActividadesCom[[#This Row],[PERÍODO 3]],ActividadesCom[[#This Row],[PERÍODO 4]],ActividadesCom[[#This Row],[PERÍODO 5]])</f>
        <v>20163</v>
      </c>
      <c r="I438" s="6" t="s">
        <v>377</v>
      </c>
      <c r="J438" s="5">
        <v>20163</v>
      </c>
      <c r="K438" s="5" t="s">
        <v>4009</v>
      </c>
      <c r="L438" s="5">
        <f>IF(ActividadesCom[[#This Row],[NIVEL 1]]&lt;&gt;0,VLOOKUP(ActividadesCom[[#This Row],[NIVEL 1]],Catálogo!A:B,2,FALSE),"")</f>
        <v>2</v>
      </c>
      <c r="M438" s="5">
        <v>1</v>
      </c>
      <c r="N438" s="6" t="s">
        <v>378</v>
      </c>
      <c r="O438" s="5">
        <v>20161</v>
      </c>
      <c r="P438" s="5" t="s">
        <v>4009</v>
      </c>
      <c r="Q438" s="5">
        <f>IF(ActividadesCom[[#This Row],[NIVEL 2]]&lt;&gt;0,VLOOKUP(ActividadesCom[[#This Row],[NIVEL 2]],Catálogo!A:B,2,FALSE),"")</f>
        <v>2</v>
      </c>
      <c r="R438" s="5">
        <v>1</v>
      </c>
      <c r="S438" s="6" t="s">
        <v>379</v>
      </c>
      <c r="T438" s="5">
        <v>20151</v>
      </c>
      <c r="U438" s="5" t="s">
        <v>4009</v>
      </c>
      <c r="V438" s="5">
        <f>IF(ActividadesCom[[#This Row],[NIVEL 3]]&lt;&gt;0,VLOOKUP(ActividadesCom[[#This Row],[NIVEL 3]],Catálogo!A:B,2,FALSE),"")</f>
        <v>2</v>
      </c>
      <c r="W438" s="5">
        <v>1</v>
      </c>
      <c r="X438" s="6" t="s">
        <v>136</v>
      </c>
      <c r="Y438" s="5">
        <v>20153</v>
      </c>
      <c r="Z438" s="5" t="s">
        <v>4009</v>
      </c>
      <c r="AA438" s="5">
        <f>IF(ActividadesCom[[#This Row],[NIVEL 4]]&lt;&gt;0,VLOOKUP(ActividadesCom[[#This Row],[NIVEL 4]],Catálogo!A:B,2,FALSE),"")</f>
        <v>2</v>
      </c>
      <c r="AB438" s="5">
        <v>1</v>
      </c>
      <c r="AC438" s="6" t="s">
        <v>112</v>
      </c>
      <c r="AD438" s="5">
        <v>20143</v>
      </c>
      <c r="AE438" s="5" t="s">
        <v>4009</v>
      </c>
      <c r="AF438" s="5">
        <f>IF(ActividadesCom[[#This Row],[NIVEL 5]]&lt;&gt;0,VLOOKUP(ActividadesCom[[#This Row],[NIVEL 5]],Catálogo!A:B,2,FALSE),"")</f>
        <v>2</v>
      </c>
      <c r="AG438" s="5">
        <v>1</v>
      </c>
      <c r="AH438" s="2"/>
    </row>
    <row r="439" spans="1:34" ht="30" hidden="1" customHeight="1" x14ac:dyDescent="0.25">
      <c r="A439" s="7">
        <v>14470066</v>
      </c>
      <c r="B439" s="6" t="str">
        <f>VLOOKUP(ActividadesCom[[#This Row],[NO. DE CONTROL]],'LISTADO ESTUDIANTES'!A:C,2,FALSE)</f>
        <v>MARTINEZ RODRIGUEZ URIEL ANDREY</v>
      </c>
      <c r="C439" s="6" t="str">
        <f>VLOOKUP(ActividadesCom[[#This Row],[NO. DE CONTROL]],'LISTADO ESTUDIANTES'!A:C,3,FALSE)</f>
        <v>INGENIERIA CIVIL</v>
      </c>
      <c r="D439" s="5" t="str">
        <f>VLOOKUP(ActividadesCom[[#This Row],[NO. DE CONTROL]],'LISTADO ESTUDIANTES'!A:D,4,FALSE)</f>
        <v>BAJA</v>
      </c>
      <c r="E439" s="5">
        <f>SUM(ActividadesCom[[#This Row],[CRÉD. 1]],ActividadesCom[[#This Row],[CRÉD. 2]],ActividadesCom[[#This Row],[CRÉD. 3]],ActividadesCom[[#This Row],[CRÉD. 4]],ActividadesCom[[#This Row],[CRÉD. 5]])</f>
        <v>6</v>
      </c>
      <c r="F439" s="17">
        <f>IF(ActividadesCom[[#This Row],[ÚLTIMO SEMESTRE CON CRÉDITOS]]&gt;0,ROUND(AVERAGE(ActividadesCom[[#This Row],[VALOR NIVEL 5]],ActividadesCom[[#This Row],[VALOR NIVEL 4]],ActividadesCom[[#This Row],[VALOR NIVEL 3]],ActividadesCom[[#This Row],[VALOR NIVEL 2]],ActividadesCom[[#This Row],[VALOR NIVEL 1]]),0),"")</f>
        <v>2</v>
      </c>
      <c r="G439" s="5" t="str">
        <f>IF(ActividadesCom[[#This Row],[PROMEDIO]]="","",IF(ActividadesCom[[#This Row],[PROMEDIO]]&gt;=4,"EXCELENTE",IF(ActividadesCom[[#This Row],[PROMEDIO]]&gt;=3,"NOTABLE",IF(ActividadesCom[[#This Row],[PROMEDIO]]&gt;=2,"BUENO",IF(ActividadesCom[[#This Row],[PROMEDIO]]=1,"SUFICIENTE","")))))</f>
        <v>BUENO</v>
      </c>
      <c r="H439" s="5">
        <f>MAX(ActividadesCom[[#This Row],[PERÍODO 1]],ActividadesCom[[#This Row],[PERÍODO 2]],ActividadesCom[[#This Row],[PERÍODO 3]],ActividadesCom[[#This Row],[PERÍODO 4]],ActividadesCom[[#This Row],[PERÍODO 5]])</f>
        <v>20171</v>
      </c>
      <c r="I439" s="6" t="s">
        <v>310</v>
      </c>
      <c r="J439" s="5">
        <v>20171</v>
      </c>
      <c r="K439" s="5" t="s">
        <v>4009</v>
      </c>
      <c r="L439" s="5">
        <f>IF(ActividadesCom[[#This Row],[NIVEL 1]]&lt;&gt;0,VLOOKUP(ActividadesCom[[#This Row],[NIVEL 1]],Catálogo!A:B,2,FALSE),"")</f>
        <v>2</v>
      </c>
      <c r="M439" s="5">
        <v>1</v>
      </c>
      <c r="N439" s="6" t="s">
        <v>263</v>
      </c>
      <c r="O439" s="5">
        <v>20163</v>
      </c>
      <c r="P439" s="5" t="s">
        <v>4009</v>
      </c>
      <c r="Q439" s="5">
        <f>IF(ActividadesCom[[#This Row],[NIVEL 2]]&lt;&gt;0,VLOOKUP(ActividadesCom[[#This Row],[NIVEL 2]],Catálogo!A:B,2,FALSE),"")</f>
        <v>2</v>
      </c>
      <c r="R439" s="5">
        <v>1</v>
      </c>
      <c r="S439" s="6" t="s">
        <v>264</v>
      </c>
      <c r="T439" s="5">
        <v>20163</v>
      </c>
      <c r="U439" s="5" t="s">
        <v>4009</v>
      </c>
      <c r="V439" s="5">
        <f>IF(ActividadesCom[[#This Row],[NIVEL 3]]&lt;&gt;0,VLOOKUP(ActividadesCom[[#This Row],[NIVEL 3]],Catálogo!A:B,2,FALSE),"")</f>
        <v>2</v>
      </c>
      <c r="W439" s="5">
        <v>1</v>
      </c>
      <c r="X439" s="6" t="s">
        <v>311</v>
      </c>
      <c r="Y439" s="5">
        <v>20171</v>
      </c>
      <c r="Z439" s="5" t="s">
        <v>4009</v>
      </c>
      <c r="AA439" s="5">
        <f>IF(ActividadesCom[[#This Row],[NIVEL 4]]&lt;&gt;0,VLOOKUP(ActividadesCom[[#This Row],[NIVEL 4]],Catálogo!A:B,2,FALSE),"")</f>
        <v>2</v>
      </c>
      <c r="AB439" s="5">
        <v>1</v>
      </c>
      <c r="AC439" s="6" t="s">
        <v>81</v>
      </c>
      <c r="AD439" s="5" t="s">
        <v>50</v>
      </c>
      <c r="AE439" s="5" t="s">
        <v>4009</v>
      </c>
      <c r="AF439" s="5">
        <f>IF(ActividadesCom[[#This Row],[NIVEL 5]]&lt;&gt;0,VLOOKUP(ActividadesCom[[#This Row],[NIVEL 5]],Catálogo!A:B,2,FALSE),"")</f>
        <v>2</v>
      </c>
      <c r="AG439" s="5">
        <v>2</v>
      </c>
      <c r="AH439" s="2"/>
    </row>
    <row r="440" spans="1:34" ht="30" hidden="1" customHeight="1" x14ac:dyDescent="0.25">
      <c r="A440" s="7">
        <v>14470068</v>
      </c>
      <c r="B440" s="6" t="str">
        <f>VLOOKUP(ActividadesCom[[#This Row],[NO. DE CONTROL]],'LISTADO ESTUDIANTES'!A:C,2,FALSE)</f>
        <v>HAU MOLINA EDUARDO ENRIQUE</v>
      </c>
      <c r="C440" s="6" t="str">
        <f>VLOOKUP(ActividadesCom[[#This Row],[NO. DE CONTROL]],'LISTADO ESTUDIANTES'!A:C,3,FALSE)</f>
        <v>INGENIERIA CIVIL</v>
      </c>
      <c r="D440" s="5" t="str">
        <f>VLOOKUP(ActividadesCom[[#This Row],[NO. DE CONTROL]],'LISTADO ESTUDIANTES'!A:D,4,FALSE)</f>
        <v>BAJA</v>
      </c>
      <c r="E440" s="5">
        <f>SUM(ActividadesCom[[#This Row],[CRÉD. 1]],ActividadesCom[[#This Row],[CRÉD. 2]],ActividadesCom[[#This Row],[CRÉD. 3]],ActividadesCom[[#This Row],[CRÉD. 4]],ActividadesCom[[#This Row],[CRÉD. 5]])</f>
        <v>5</v>
      </c>
      <c r="F440" s="17">
        <f>IF(ActividadesCom[[#This Row],[ÚLTIMO SEMESTRE CON CRÉDITOS]]&gt;0,ROUND(AVERAGE(ActividadesCom[[#This Row],[VALOR NIVEL 5]],ActividadesCom[[#This Row],[VALOR NIVEL 4]],ActividadesCom[[#This Row],[VALOR NIVEL 3]],ActividadesCom[[#This Row],[VALOR NIVEL 2]],ActividadesCom[[#This Row],[VALOR NIVEL 1]]),0),"")</f>
        <v>2</v>
      </c>
      <c r="G440" s="5" t="str">
        <f>IF(ActividadesCom[[#This Row],[PROMEDIO]]="","",IF(ActividadesCom[[#This Row],[PROMEDIO]]&gt;=4,"EXCELENTE",IF(ActividadesCom[[#This Row],[PROMEDIO]]&gt;=3,"NOTABLE",IF(ActividadesCom[[#This Row],[PROMEDIO]]&gt;=2,"BUENO",IF(ActividadesCom[[#This Row],[PROMEDIO]]=1,"SUFICIENTE","")))))</f>
        <v>BUENO</v>
      </c>
      <c r="H440" s="5">
        <f>MAX(ActividadesCom[[#This Row],[PERÍODO 1]],ActividadesCom[[#This Row],[PERÍODO 2]],ActividadesCom[[#This Row],[PERÍODO 3]],ActividadesCom[[#This Row],[PERÍODO 4]],ActividadesCom[[#This Row],[PERÍODO 5]])</f>
        <v>20181</v>
      </c>
      <c r="I440" s="6" t="s">
        <v>463</v>
      </c>
      <c r="J440" s="5">
        <v>20171</v>
      </c>
      <c r="K440" s="5" t="s">
        <v>4009</v>
      </c>
      <c r="L440" s="5">
        <f>IF(ActividadesCom[[#This Row],[NIVEL 1]]&lt;&gt;0,VLOOKUP(ActividadesCom[[#This Row],[NIVEL 1]],Catálogo!A:B,2,FALSE),"")</f>
        <v>2</v>
      </c>
      <c r="M440" s="5">
        <v>1</v>
      </c>
      <c r="N440" s="6" t="s">
        <v>580</v>
      </c>
      <c r="O440" s="5">
        <v>20181</v>
      </c>
      <c r="P440" s="5" t="s">
        <v>4009</v>
      </c>
      <c r="Q440" s="5">
        <f>IF(ActividadesCom[[#This Row],[NIVEL 2]]&lt;&gt;0,VLOOKUP(ActividadesCom[[#This Row],[NIVEL 2]],Catálogo!A:B,2,FALSE),"")</f>
        <v>2</v>
      </c>
      <c r="R440" s="5">
        <v>1</v>
      </c>
      <c r="S440" s="6" t="s">
        <v>576</v>
      </c>
      <c r="T440" s="5">
        <v>20173</v>
      </c>
      <c r="U440" s="5" t="s">
        <v>4009</v>
      </c>
      <c r="V440" s="5">
        <f>IF(ActividadesCom[[#This Row],[NIVEL 3]]&lt;&gt;0,VLOOKUP(ActividadesCom[[#This Row],[NIVEL 3]],Catálogo!A:B,2,FALSE),"")</f>
        <v>2</v>
      </c>
      <c r="W440" s="5">
        <v>1</v>
      </c>
      <c r="X440" s="6" t="s">
        <v>577</v>
      </c>
      <c r="Y440" s="5">
        <v>20173</v>
      </c>
      <c r="Z440" s="5" t="s">
        <v>4009</v>
      </c>
      <c r="AA440" s="5">
        <f>IF(ActividadesCom[[#This Row],[NIVEL 4]]&lt;&gt;0,VLOOKUP(ActividadesCom[[#This Row],[NIVEL 4]],Catálogo!A:B,2,FALSE),"")</f>
        <v>2</v>
      </c>
      <c r="AB440" s="5">
        <v>1</v>
      </c>
      <c r="AC440" s="6" t="s">
        <v>6</v>
      </c>
      <c r="AD440" s="5">
        <v>20143</v>
      </c>
      <c r="AE440" s="5" t="s">
        <v>4009</v>
      </c>
      <c r="AF440" s="5">
        <f>IF(ActividadesCom[[#This Row],[NIVEL 5]]&lt;&gt;0,VLOOKUP(ActividadesCom[[#This Row],[NIVEL 5]],Catálogo!A:B,2,FALSE),"")</f>
        <v>2</v>
      </c>
      <c r="AG440" s="5">
        <v>1</v>
      </c>
      <c r="AH440" s="2"/>
    </row>
    <row r="441" spans="1:34" ht="30" hidden="1" customHeight="1" x14ac:dyDescent="0.25">
      <c r="A441" s="7">
        <v>14470070</v>
      </c>
      <c r="B441" s="6" t="str">
        <f>VLOOKUP(ActividadesCom[[#This Row],[NO. DE CONTROL]],'LISTADO ESTUDIANTES'!A:C,2,FALSE)</f>
        <v>MONDRAGON DAMIAN MIGUEL ANGEL</v>
      </c>
      <c r="C441" s="6" t="str">
        <f>VLOOKUP(ActividadesCom[[#This Row],[NO. DE CONTROL]],'LISTADO ESTUDIANTES'!A:C,3,FALSE)</f>
        <v>INGENIERIA CIVIL</v>
      </c>
      <c r="D441" s="5" t="str">
        <f>VLOOKUP(ActividadesCom[[#This Row],[NO. DE CONTROL]],'LISTADO ESTUDIANTES'!A:D,4,FALSE)</f>
        <v>BAJA</v>
      </c>
      <c r="E441" s="5">
        <f>SUM(ActividadesCom[[#This Row],[CRÉD. 1]],ActividadesCom[[#This Row],[CRÉD. 2]],ActividadesCom[[#This Row],[CRÉD. 3]],ActividadesCom[[#This Row],[CRÉD. 4]],ActividadesCom[[#This Row],[CRÉD. 5]])</f>
        <v>1</v>
      </c>
      <c r="F441" s="17">
        <f>IF(ActividadesCom[[#This Row],[ÚLTIMO SEMESTRE CON CRÉDITOS]]&gt;0,ROUND(AVERAGE(ActividadesCom[[#This Row],[VALOR NIVEL 5]],ActividadesCom[[#This Row],[VALOR NIVEL 4]],ActividadesCom[[#This Row],[VALOR NIVEL 3]],ActividadesCom[[#This Row],[VALOR NIVEL 2]],ActividadesCom[[#This Row],[VALOR NIVEL 1]]),0),"")</f>
        <v>2</v>
      </c>
      <c r="G441" s="5" t="str">
        <f>IF(ActividadesCom[[#This Row],[PROMEDIO]]="","",IF(ActividadesCom[[#This Row],[PROMEDIO]]&gt;=4,"EXCELENTE",IF(ActividadesCom[[#This Row],[PROMEDIO]]&gt;=3,"NOTABLE",IF(ActividadesCom[[#This Row],[PROMEDIO]]&gt;=2,"BUENO",IF(ActividadesCom[[#This Row],[PROMEDIO]]=1,"SUFICIENTE","")))))</f>
        <v>BUENO</v>
      </c>
      <c r="H441" s="5">
        <f>MAX(ActividadesCom[[#This Row],[PERÍODO 1]],ActividadesCom[[#This Row],[PERÍODO 2]],ActividadesCom[[#This Row],[PERÍODO 3]],ActividadesCom[[#This Row],[PERÍODO 4]],ActividadesCom[[#This Row],[PERÍODO 5]])</f>
        <v>20143</v>
      </c>
      <c r="I441" s="6"/>
      <c r="J441" s="5"/>
      <c r="K441" s="5"/>
      <c r="L441" s="5" t="str">
        <f>IF(ActividadesCom[[#This Row],[NIVEL 1]]&lt;&gt;0,VLOOKUP(ActividadesCom[[#This Row],[NIVEL 1]],Catálogo!A:B,2,FALSE),"")</f>
        <v/>
      </c>
      <c r="M441" s="5"/>
      <c r="N441" s="6"/>
      <c r="O441" s="5"/>
      <c r="P441" s="5"/>
      <c r="Q441" s="5" t="str">
        <f>IF(ActividadesCom[[#This Row],[NIVEL 2]]&lt;&gt;0,VLOOKUP(ActividadesCom[[#This Row],[NIVEL 2]],Catálogo!A:B,2,FALSE),"")</f>
        <v/>
      </c>
      <c r="R441" s="5"/>
      <c r="S441" s="6"/>
      <c r="T441" s="5"/>
      <c r="U441" s="5"/>
      <c r="V441" s="5" t="str">
        <f>IF(ActividadesCom[[#This Row],[NIVEL 3]]&lt;&gt;0,VLOOKUP(ActividadesCom[[#This Row],[NIVEL 3]],Catálogo!A:B,2,FALSE),"")</f>
        <v/>
      </c>
      <c r="W441" s="5"/>
      <c r="X441" s="6"/>
      <c r="Y441" s="5"/>
      <c r="Z441" s="5"/>
      <c r="AA441" s="5" t="str">
        <f>IF(ActividadesCom[[#This Row],[NIVEL 4]]&lt;&gt;0,VLOOKUP(ActividadesCom[[#This Row],[NIVEL 4]],Catálogo!A:B,2,FALSE),"")</f>
        <v/>
      </c>
      <c r="AB441" s="5"/>
      <c r="AC441" s="6" t="s">
        <v>6</v>
      </c>
      <c r="AD441" s="5">
        <v>20143</v>
      </c>
      <c r="AE441" s="5" t="s">
        <v>4009</v>
      </c>
      <c r="AF441" s="5">
        <f>IF(ActividadesCom[[#This Row],[NIVEL 5]]&lt;&gt;0,VLOOKUP(ActividadesCom[[#This Row],[NIVEL 5]],Catálogo!A:B,2,FALSE),"")</f>
        <v>2</v>
      </c>
      <c r="AG441" s="5">
        <v>1</v>
      </c>
      <c r="AH441" s="2"/>
    </row>
    <row r="442" spans="1:34" ht="30" hidden="1" customHeight="1" x14ac:dyDescent="0.25">
      <c r="A442" s="7">
        <v>14470071</v>
      </c>
      <c r="B442" s="6" t="str">
        <f>VLOOKUP(ActividadesCom[[#This Row],[NO. DE CONTROL]],'LISTADO ESTUDIANTES'!A:C,2,FALSE)</f>
        <v>MALDONADO PERALTA CESAR ABRAHAM</v>
      </c>
      <c r="C442" s="6" t="str">
        <f>VLOOKUP(ActividadesCom[[#This Row],[NO. DE CONTROL]],'LISTADO ESTUDIANTES'!A:C,3,FALSE)</f>
        <v>ARQUITECTURA</v>
      </c>
      <c r="D442" s="5" t="str">
        <f>VLOOKUP(ActividadesCom[[#This Row],[NO. DE CONTROL]],'LISTADO ESTUDIANTES'!A:D,4,FALSE)</f>
        <v>BAJA</v>
      </c>
      <c r="E442" s="5">
        <f>SUM(ActividadesCom[[#This Row],[CRÉD. 1]],ActividadesCom[[#This Row],[CRÉD. 2]],ActividadesCom[[#This Row],[CRÉD. 3]],ActividadesCom[[#This Row],[CRÉD. 4]],ActividadesCom[[#This Row],[CRÉD. 5]])</f>
        <v>1</v>
      </c>
      <c r="F442" s="17">
        <f>IF(ActividadesCom[[#This Row],[ÚLTIMO SEMESTRE CON CRÉDITOS]]&gt;0,ROUND(AVERAGE(ActividadesCom[[#This Row],[VALOR NIVEL 5]],ActividadesCom[[#This Row],[VALOR NIVEL 4]],ActividadesCom[[#This Row],[VALOR NIVEL 3]],ActividadesCom[[#This Row],[VALOR NIVEL 2]],ActividadesCom[[#This Row],[VALOR NIVEL 1]]),0),"")</f>
        <v>2</v>
      </c>
      <c r="G442" s="5" t="str">
        <f>IF(ActividadesCom[[#This Row],[PROMEDIO]]="","",IF(ActividadesCom[[#This Row],[PROMEDIO]]&gt;=4,"EXCELENTE",IF(ActividadesCom[[#This Row],[PROMEDIO]]&gt;=3,"NOTABLE",IF(ActividadesCom[[#This Row],[PROMEDIO]]&gt;=2,"BUENO",IF(ActividadesCom[[#This Row],[PROMEDIO]]=1,"SUFICIENTE","")))))</f>
        <v>BUENO</v>
      </c>
      <c r="H442" s="5">
        <f>MAX(ActividadesCom[[#This Row],[PERÍODO 1]],ActividadesCom[[#This Row],[PERÍODO 2]],ActividadesCom[[#This Row],[PERÍODO 3]],ActividadesCom[[#This Row],[PERÍODO 4]],ActividadesCom[[#This Row],[PERÍODO 5]])</f>
        <v>20143</v>
      </c>
      <c r="I442" s="6"/>
      <c r="J442" s="5"/>
      <c r="K442" s="5"/>
      <c r="L442" s="5" t="str">
        <f>IF(ActividadesCom[[#This Row],[NIVEL 1]]&lt;&gt;0,VLOOKUP(ActividadesCom[[#This Row],[NIVEL 1]],Catálogo!A:B,2,FALSE),"")</f>
        <v/>
      </c>
      <c r="M442" s="5"/>
      <c r="N442" s="6"/>
      <c r="O442" s="5"/>
      <c r="P442" s="5"/>
      <c r="Q442" s="5" t="str">
        <f>IF(ActividadesCom[[#This Row],[NIVEL 2]]&lt;&gt;0,VLOOKUP(ActividadesCom[[#This Row],[NIVEL 2]],Catálogo!A:B,2,FALSE),"")</f>
        <v/>
      </c>
      <c r="R442" s="5"/>
      <c r="S442" s="6"/>
      <c r="T442" s="5"/>
      <c r="U442" s="5"/>
      <c r="V442" s="5" t="str">
        <f>IF(ActividadesCom[[#This Row],[NIVEL 3]]&lt;&gt;0,VLOOKUP(ActividadesCom[[#This Row],[NIVEL 3]],Catálogo!A:B,2,FALSE),"")</f>
        <v/>
      </c>
      <c r="W442" s="5"/>
      <c r="X442" s="6"/>
      <c r="Y442" s="5"/>
      <c r="Z442" s="5"/>
      <c r="AA442" s="5" t="str">
        <f>IF(ActividadesCom[[#This Row],[NIVEL 4]]&lt;&gt;0,VLOOKUP(ActividadesCom[[#This Row],[NIVEL 4]],Catálogo!A:B,2,FALSE),"")</f>
        <v/>
      </c>
      <c r="AB442" s="5"/>
      <c r="AC442" s="6" t="s">
        <v>5</v>
      </c>
      <c r="AD442" s="5">
        <v>20143</v>
      </c>
      <c r="AE442" s="5" t="s">
        <v>4009</v>
      </c>
      <c r="AF442" s="5">
        <f>IF(ActividadesCom[[#This Row],[NIVEL 5]]&lt;&gt;0,VLOOKUP(ActividadesCom[[#This Row],[NIVEL 5]],Catálogo!A:B,2,FALSE),"")</f>
        <v>2</v>
      </c>
      <c r="AG442" s="5">
        <v>1</v>
      </c>
      <c r="AH442" s="2"/>
    </row>
    <row r="443" spans="1:34" ht="30" hidden="1" customHeight="1" x14ac:dyDescent="0.25">
      <c r="A443" s="7">
        <v>14470072</v>
      </c>
      <c r="B443" s="6" t="str">
        <f>VLOOKUP(ActividadesCom[[#This Row],[NO. DE CONTROL]],'LISTADO ESTUDIANTES'!A:C,2,FALSE)</f>
        <v>CALDERON DZUL ALBA VANESSA</v>
      </c>
      <c r="C443" s="6" t="str">
        <f>VLOOKUP(ActividadesCom[[#This Row],[NO. DE CONTROL]],'LISTADO ESTUDIANTES'!A:C,3,FALSE)</f>
        <v>INGENIERIA CIVIL</v>
      </c>
      <c r="D443" s="5" t="str">
        <f>VLOOKUP(ActividadesCom[[#This Row],[NO. DE CONTROL]],'LISTADO ESTUDIANTES'!A:D,4,FALSE)</f>
        <v>BAJA</v>
      </c>
      <c r="E443" s="5">
        <f>SUM(ActividadesCom[[#This Row],[CRÉD. 1]],ActividadesCom[[#This Row],[CRÉD. 2]],ActividadesCom[[#This Row],[CRÉD. 3]],ActividadesCom[[#This Row],[CRÉD. 4]],ActividadesCom[[#This Row],[CRÉD. 5]])</f>
        <v>6</v>
      </c>
      <c r="F443" s="17">
        <f>IF(ActividadesCom[[#This Row],[ÚLTIMO SEMESTRE CON CRÉDITOS]]&gt;0,ROUND(AVERAGE(ActividadesCom[[#This Row],[VALOR NIVEL 5]],ActividadesCom[[#This Row],[VALOR NIVEL 4]],ActividadesCom[[#This Row],[VALOR NIVEL 3]],ActividadesCom[[#This Row],[VALOR NIVEL 2]],ActividadesCom[[#This Row],[VALOR NIVEL 1]]),0),"")</f>
        <v>2</v>
      </c>
      <c r="G443" s="5" t="str">
        <f>IF(ActividadesCom[[#This Row],[PROMEDIO]]="","",IF(ActividadesCom[[#This Row],[PROMEDIO]]&gt;=4,"EXCELENTE",IF(ActividadesCom[[#This Row],[PROMEDIO]]&gt;=3,"NOTABLE",IF(ActividadesCom[[#This Row],[PROMEDIO]]&gt;=2,"BUENO",IF(ActividadesCom[[#This Row],[PROMEDIO]]=1,"SUFICIENTE","")))))</f>
        <v>BUENO</v>
      </c>
      <c r="H443" s="5">
        <f>MAX(ActividadesCom[[#This Row],[PERÍODO 1]],ActividadesCom[[#This Row],[PERÍODO 2]],ActividadesCom[[#This Row],[PERÍODO 3]],ActividadesCom[[#This Row],[PERÍODO 4]],ActividadesCom[[#This Row],[PERÍODO 5]])</f>
        <v>20173</v>
      </c>
      <c r="I443" s="6" t="s">
        <v>264</v>
      </c>
      <c r="J443" s="5">
        <v>20163</v>
      </c>
      <c r="K443" s="5" t="s">
        <v>4009</v>
      </c>
      <c r="L443" s="5">
        <f>IF(ActividadesCom[[#This Row],[NIVEL 1]]&lt;&gt;0,VLOOKUP(ActividadesCom[[#This Row],[NIVEL 1]],Catálogo!A:B,2,FALSE),"")</f>
        <v>2</v>
      </c>
      <c r="M443" s="5">
        <v>1</v>
      </c>
      <c r="N443" s="6" t="s">
        <v>263</v>
      </c>
      <c r="O443" s="5">
        <v>20163</v>
      </c>
      <c r="P443" s="5" t="s">
        <v>4009</v>
      </c>
      <c r="Q443" s="5">
        <f>IF(ActividadesCom[[#This Row],[NIVEL 2]]&lt;&gt;0,VLOOKUP(ActividadesCom[[#This Row],[NIVEL 2]],Catálogo!A:B,2,FALSE),"")</f>
        <v>2</v>
      </c>
      <c r="R443" s="5">
        <v>1</v>
      </c>
      <c r="S443" s="6" t="s">
        <v>257</v>
      </c>
      <c r="T443" s="5">
        <v>20173</v>
      </c>
      <c r="U443" s="5" t="s">
        <v>4009</v>
      </c>
      <c r="V443" s="5">
        <f>IF(ActividadesCom[[#This Row],[NIVEL 3]]&lt;&gt;0,VLOOKUP(ActividadesCom[[#This Row],[NIVEL 3]],Catálogo!A:B,2,FALSE),"")</f>
        <v>2</v>
      </c>
      <c r="W443" s="5">
        <v>1</v>
      </c>
      <c r="X443" s="6" t="s">
        <v>256</v>
      </c>
      <c r="Y443" s="5">
        <v>20171</v>
      </c>
      <c r="Z443" s="5" t="s">
        <v>4009</v>
      </c>
      <c r="AA443" s="5">
        <f>IF(ActividadesCom[[#This Row],[NIVEL 4]]&lt;&gt;0,VLOOKUP(ActividadesCom[[#This Row],[NIVEL 4]],Catálogo!A:B,2,FALSE),"")</f>
        <v>2</v>
      </c>
      <c r="AB443" s="5">
        <v>1</v>
      </c>
      <c r="AC443" s="6" t="s">
        <v>93</v>
      </c>
      <c r="AD443" s="5" t="s">
        <v>50</v>
      </c>
      <c r="AE443" s="5" t="s">
        <v>4009</v>
      </c>
      <c r="AF443" s="5">
        <f>IF(ActividadesCom[[#This Row],[NIVEL 5]]&lt;&gt;0,VLOOKUP(ActividadesCom[[#This Row],[NIVEL 5]],Catálogo!A:B,2,FALSE),"")</f>
        <v>2</v>
      </c>
      <c r="AG443" s="5">
        <v>2</v>
      </c>
      <c r="AH443" s="2"/>
    </row>
    <row r="444" spans="1:34" ht="30" hidden="1" customHeight="1" x14ac:dyDescent="0.25">
      <c r="A444" s="7">
        <v>14470074</v>
      </c>
      <c r="B444" s="6" t="str">
        <f>VLOOKUP(ActividadesCom[[#This Row],[NO. DE CONTROL]],'LISTADO ESTUDIANTES'!A:C,2,FALSE)</f>
        <v>SOLIS ZUBIETA JAVIER JESUS</v>
      </c>
      <c r="C444" s="6" t="str">
        <f>VLOOKUP(ActividadesCom[[#This Row],[NO. DE CONTROL]],'LISTADO ESTUDIANTES'!A:C,3,FALSE)</f>
        <v>INGENIERIA CIVIL</v>
      </c>
      <c r="D444" s="5" t="str">
        <f>VLOOKUP(ActividadesCom[[#This Row],[NO. DE CONTROL]],'LISTADO ESTUDIANTES'!A:D,4,FALSE)</f>
        <v>BAJA</v>
      </c>
      <c r="E444" s="5">
        <f>SUM(ActividadesCom[[#This Row],[CRÉD. 1]],ActividadesCom[[#This Row],[CRÉD. 2]],ActividadesCom[[#This Row],[CRÉD. 3]],ActividadesCom[[#This Row],[CRÉD. 4]],ActividadesCom[[#This Row],[CRÉD. 5]])</f>
        <v>6</v>
      </c>
      <c r="F444" s="17">
        <f>IF(ActividadesCom[[#This Row],[ÚLTIMO SEMESTRE CON CRÉDITOS]]&gt;0,ROUND(AVERAGE(ActividadesCom[[#This Row],[VALOR NIVEL 5]],ActividadesCom[[#This Row],[VALOR NIVEL 4]],ActividadesCom[[#This Row],[VALOR NIVEL 3]],ActividadesCom[[#This Row],[VALOR NIVEL 2]],ActividadesCom[[#This Row],[VALOR NIVEL 1]]),0),"")</f>
        <v>2</v>
      </c>
      <c r="G444" s="5" t="str">
        <f>IF(ActividadesCom[[#This Row],[PROMEDIO]]="","",IF(ActividadesCom[[#This Row],[PROMEDIO]]&gt;=4,"EXCELENTE",IF(ActividadesCom[[#This Row],[PROMEDIO]]&gt;=3,"NOTABLE",IF(ActividadesCom[[#This Row],[PROMEDIO]]&gt;=2,"BUENO",IF(ActividadesCom[[#This Row],[PROMEDIO]]=1,"SUFICIENTE","")))))</f>
        <v>BUENO</v>
      </c>
      <c r="H444" s="5">
        <f>MAX(ActividadesCom[[#This Row],[PERÍODO 1]],ActividadesCom[[#This Row],[PERÍODO 2]],ActividadesCom[[#This Row],[PERÍODO 3]],ActividadesCom[[#This Row],[PERÍODO 4]],ActividadesCom[[#This Row],[PERÍODO 5]])</f>
        <v>20171</v>
      </c>
      <c r="I444" s="6" t="s">
        <v>237</v>
      </c>
      <c r="J444" s="5">
        <v>20151</v>
      </c>
      <c r="K444" s="5" t="s">
        <v>4009</v>
      </c>
      <c r="L444" s="5">
        <f>IF(ActividadesCom[[#This Row],[NIVEL 1]]&lt;&gt;0,VLOOKUP(ActividadesCom[[#This Row],[NIVEL 1]],Catálogo!A:B,2,FALSE),"")</f>
        <v>2</v>
      </c>
      <c r="M444" s="5">
        <v>1</v>
      </c>
      <c r="N444" s="6" t="s">
        <v>264</v>
      </c>
      <c r="O444" s="5">
        <v>20163</v>
      </c>
      <c r="P444" s="5" t="s">
        <v>4009</v>
      </c>
      <c r="Q444" s="5">
        <f>IF(ActividadesCom[[#This Row],[NIVEL 2]]&lt;&gt;0,VLOOKUP(ActividadesCom[[#This Row],[NIVEL 2]],Catálogo!A:B,2,FALSE),"")</f>
        <v>2</v>
      </c>
      <c r="R444" s="5">
        <v>1</v>
      </c>
      <c r="S444" s="6" t="s">
        <v>263</v>
      </c>
      <c r="T444" s="5">
        <v>20163</v>
      </c>
      <c r="U444" s="5" t="s">
        <v>4009</v>
      </c>
      <c r="V444" s="5">
        <f>IF(ActividadesCom[[#This Row],[NIVEL 3]]&lt;&gt;0,VLOOKUP(ActividadesCom[[#This Row],[NIVEL 3]],Catálogo!A:B,2,FALSE),"")</f>
        <v>2</v>
      </c>
      <c r="W444" s="5">
        <v>1</v>
      </c>
      <c r="X444" s="6" t="s">
        <v>354</v>
      </c>
      <c r="Y444" s="5">
        <v>20171</v>
      </c>
      <c r="Z444" s="5" t="s">
        <v>4009</v>
      </c>
      <c r="AA444" s="5">
        <f>IF(ActividadesCom[[#This Row],[NIVEL 4]]&lt;&gt;0,VLOOKUP(ActividadesCom[[#This Row],[NIVEL 4]],Catálogo!A:B,2,FALSE),"")</f>
        <v>2</v>
      </c>
      <c r="AB444" s="5">
        <v>1</v>
      </c>
      <c r="AC444" s="6" t="s">
        <v>663</v>
      </c>
      <c r="AD444" s="5" t="s">
        <v>517</v>
      </c>
      <c r="AE444" s="5" t="s">
        <v>4009</v>
      </c>
      <c r="AF444" s="5">
        <f>IF(ActividadesCom[[#This Row],[NIVEL 5]]&lt;&gt;0,VLOOKUP(ActividadesCom[[#This Row],[NIVEL 5]],Catálogo!A:B,2,FALSE),"")</f>
        <v>2</v>
      </c>
      <c r="AG444" s="5">
        <v>2</v>
      </c>
      <c r="AH444" s="2"/>
    </row>
    <row r="445" spans="1:34" ht="30" hidden="1" customHeight="1" x14ac:dyDescent="0.25">
      <c r="A445" s="7">
        <v>14470075</v>
      </c>
      <c r="B445" s="6" t="str">
        <f>VLOOKUP(ActividadesCom[[#This Row],[NO. DE CONTROL]],'LISTADO ESTUDIANTES'!A:C,2,FALSE)</f>
        <v>NOVELO CHE MERCY JULIANA</v>
      </c>
      <c r="C445" s="6" t="str">
        <f>VLOOKUP(ActividadesCom[[#This Row],[NO. DE CONTROL]],'LISTADO ESTUDIANTES'!A:C,3,FALSE)</f>
        <v>INGENIERIA CIVIL</v>
      </c>
      <c r="D445" s="5" t="str">
        <f>VLOOKUP(ActividadesCom[[#This Row],[NO. DE CONTROL]],'LISTADO ESTUDIANTES'!A:D,4,FALSE)</f>
        <v>BAJA</v>
      </c>
      <c r="E445" s="5">
        <f>SUM(ActividadesCom[[#This Row],[CRÉD. 1]],ActividadesCom[[#This Row],[CRÉD. 2]],ActividadesCom[[#This Row],[CRÉD. 3]],ActividadesCom[[#This Row],[CRÉD. 4]],ActividadesCom[[#This Row],[CRÉD. 5]])</f>
        <v>5</v>
      </c>
      <c r="F445" s="17">
        <f>IF(ActividadesCom[[#This Row],[ÚLTIMO SEMESTRE CON CRÉDITOS]]&gt;0,ROUND(AVERAGE(ActividadesCom[[#This Row],[VALOR NIVEL 5]],ActividadesCom[[#This Row],[VALOR NIVEL 4]],ActividadesCom[[#This Row],[VALOR NIVEL 3]],ActividadesCom[[#This Row],[VALOR NIVEL 2]],ActividadesCom[[#This Row],[VALOR NIVEL 1]]),0),"")</f>
        <v>2</v>
      </c>
      <c r="G445" s="5" t="str">
        <f>IF(ActividadesCom[[#This Row],[PROMEDIO]]="","",IF(ActividadesCom[[#This Row],[PROMEDIO]]&gt;=4,"EXCELENTE",IF(ActividadesCom[[#This Row],[PROMEDIO]]&gt;=3,"NOTABLE",IF(ActividadesCom[[#This Row],[PROMEDIO]]&gt;=2,"BUENO",IF(ActividadesCom[[#This Row],[PROMEDIO]]=1,"SUFICIENTE","")))))</f>
        <v>BUENO</v>
      </c>
      <c r="H445" s="5">
        <f>MAX(ActividadesCom[[#This Row],[PERÍODO 1]],ActividadesCom[[#This Row],[PERÍODO 2]],ActividadesCom[[#This Row],[PERÍODO 3]],ActividadesCom[[#This Row],[PERÍODO 4]],ActividadesCom[[#This Row],[PERÍODO 5]])</f>
        <v>20181</v>
      </c>
      <c r="I445" s="6" t="s">
        <v>640</v>
      </c>
      <c r="J445" s="5">
        <v>20181</v>
      </c>
      <c r="K445" s="5" t="s">
        <v>4009</v>
      </c>
      <c r="L445" s="5">
        <f>IF(ActividadesCom[[#This Row],[NIVEL 1]]&lt;&gt;0,VLOOKUP(ActividadesCom[[#This Row],[NIVEL 1]],Catálogo!A:B,2,FALSE),"")</f>
        <v>2</v>
      </c>
      <c r="M445" s="5">
        <v>1</v>
      </c>
      <c r="N445" s="6" t="s">
        <v>641</v>
      </c>
      <c r="O445" s="5">
        <v>20171</v>
      </c>
      <c r="P445" s="5" t="s">
        <v>4009</v>
      </c>
      <c r="Q445" s="5">
        <f>IF(ActividadesCom[[#This Row],[NIVEL 2]]&lt;&gt;0,VLOOKUP(ActividadesCom[[#This Row],[NIVEL 2]],Catálogo!A:B,2,FALSE),"")</f>
        <v>2</v>
      </c>
      <c r="R445" s="5">
        <v>1</v>
      </c>
      <c r="S445" s="6" t="s">
        <v>644</v>
      </c>
      <c r="T445" s="5">
        <v>20171</v>
      </c>
      <c r="U445" s="5" t="s">
        <v>4009</v>
      </c>
      <c r="V445" s="5">
        <f>IF(ActividadesCom[[#This Row],[NIVEL 3]]&lt;&gt;0,VLOOKUP(ActividadesCom[[#This Row],[NIVEL 3]],Catálogo!A:B,2,FALSE),"")</f>
        <v>2</v>
      </c>
      <c r="W445" s="5">
        <v>1</v>
      </c>
      <c r="X445" s="6" t="s">
        <v>5</v>
      </c>
      <c r="Y445" s="5">
        <v>20171</v>
      </c>
      <c r="Z445" s="5" t="s">
        <v>4009</v>
      </c>
      <c r="AA445" s="5">
        <f>IF(ActividadesCom[[#This Row],[NIVEL 4]]&lt;&gt;0,VLOOKUP(ActividadesCom[[#This Row],[NIVEL 4]],Catálogo!A:B,2,FALSE),"")</f>
        <v>2</v>
      </c>
      <c r="AB445" s="5">
        <v>1</v>
      </c>
      <c r="AC445" s="6" t="s">
        <v>42</v>
      </c>
      <c r="AD445" s="5">
        <v>20143</v>
      </c>
      <c r="AE445" s="5" t="s">
        <v>4009</v>
      </c>
      <c r="AF445" s="5">
        <f>IF(ActividadesCom[[#This Row],[NIVEL 5]]&lt;&gt;0,VLOOKUP(ActividadesCom[[#This Row],[NIVEL 5]],Catálogo!A:B,2,FALSE),"")</f>
        <v>2</v>
      </c>
      <c r="AG445" s="5">
        <v>1</v>
      </c>
      <c r="AH445" s="2"/>
    </row>
    <row r="446" spans="1:34" ht="30" hidden="1" customHeight="1" x14ac:dyDescent="0.25">
      <c r="A446" s="7">
        <v>14470076</v>
      </c>
      <c r="B446" s="6" t="str">
        <f>VLOOKUP(ActividadesCom[[#This Row],[NO. DE CONTROL]],'LISTADO ESTUDIANTES'!A:C,2,FALSE)</f>
        <v>SANDOVAL REYES ERICKA MARISOL</v>
      </c>
      <c r="C446" s="6" t="str">
        <f>VLOOKUP(ActividadesCom[[#This Row],[NO. DE CONTROL]],'LISTADO ESTUDIANTES'!A:C,3,FALSE)</f>
        <v>INGENIERIA CIVIL</v>
      </c>
      <c r="D446" s="5" t="str">
        <f>VLOOKUP(ActividadesCom[[#This Row],[NO. DE CONTROL]],'LISTADO ESTUDIANTES'!A:D,4,FALSE)</f>
        <v>BAJA</v>
      </c>
      <c r="E446" s="5">
        <f>SUM(ActividadesCom[[#This Row],[CRÉD. 1]],ActividadesCom[[#This Row],[CRÉD. 2]],ActividadesCom[[#This Row],[CRÉD. 3]],ActividadesCom[[#This Row],[CRÉD. 4]],ActividadesCom[[#This Row],[CRÉD. 5]])</f>
        <v>6</v>
      </c>
      <c r="F446" s="17">
        <f>IF(ActividadesCom[[#This Row],[ÚLTIMO SEMESTRE CON CRÉDITOS]]&gt;0,ROUND(AVERAGE(ActividadesCom[[#This Row],[VALOR NIVEL 5]],ActividadesCom[[#This Row],[VALOR NIVEL 4]],ActividadesCom[[#This Row],[VALOR NIVEL 3]],ActividadesCom[[#This Row],[VALOR NIVEL 2]],ActividadesCom[[#This Row],[VALOR NIVEL 1]]),0),"")</f>
        <v>2</v>
      </c>
      <c r="G446" s="5" t="str">
        <f>IF(ActividadesCom[[#This Row],[PROMEDIO]]="","",IF(ActividadesCom[[#This Row],[PROMEDIO]]&gt;=4,"EXCELENTE",IF(ActividadesCom[[#This Row],[PROMEDIO]]&gt;=3,"NOTABLE",IF(ActividadesCom[[#This Row],[PROMEDIO]]&gt;=2,"BUENO",IF(ActividadesCom[[#This Row],[PROMEDIO]]=1,"SUFICIENTE","")))))</f>
        <v>BUENO</v>
      </c>
      <c r="H446" s="5">
        <f>MAX(ActividadesCom[[#This Row],[PERÍODO 1]],ActividadesCom[[#This Row],[PERÍODO 2]],ActividadesCom[[#This Row],[PERÍODO 3]],ActividadesCom[[#This Row],[PERÍODO 4]],ActividadesCom[[#This Row],[PERÍODO 5]])</f>
        <v>20173</v>
      </c>
      <c r="I446" s="6" t="s">
        <v>264</v>
      </c>
      <c r="J446" s="5">
        <v>20163</v>
      </c>
      <c r="K446" s="5" t="s">
        <v>4009</v>
      </c>
      <c r="L446" s="5">
        <f>IF(ActividadesCom[[#This Row],[NIVEL 1]]&lt;&gt;0,VLOOKUP(ActividadesCom[[#This Row],[NIVEL 1]],Catálogo!A:B,2,FALSE),"")</f>
        <v>2</v>
      </c>
      <c r="M446" s="5">
        <v>1</v>
      </c>
      <c r="N446" s="6" t="s">
        <v>263</v>
      </c>
      <c r="O446" s="5">
        <v>20163</v>
      </c>
      <c r="P446" s="5" t="s">
        <v>4009</v>
      </c>
      <c r="Q446" s="5">
        <f>IF(ActividadesCom[[#This Row],[NIVEL 2]]&lt;&gt;0,VLOOKUP(ActividadesCom[[#This Row],[NIVEL 2]],Catálogo!A:B,2,FALSE),"")</f>
        <v>2</v>
      </c>
      <c r="R446" s="5">
        <v>1</v>
      </c>
      <c r="S446" s="6" t="s">
        <v>257</v>
      </c>
      <c r="T446" s="5">
        <v>20173</v>
      </c>
      <c r="U446" s="5" t="s">
        <v>4009</v>
      </c>
      <c r="V446" s="5">
        <f>IF(ActividadesCom[[#This Row],[NIVEL 3]]&lt;&gt;0,VLOOKUP(ActividadesCom[[#This Row],[NIVEL 3]],Catálogo!A:B,2,FALSE),"")</f>
        <v>2</v>
      </c>
      <c r="W446" s="5">
        <v>1</v>
      </c>
      <c r="X446" s="6" t="s">
        <v>256</v>
      </c>
      <c r="Y446" s="5">
        <v>20171</v>
      </c>
      <c r="Z446" s="5" t="s">
        <v>4009</v>
      </c>
      <c r="AA446" s="5">
        <f>IF(ActividadesCom[[#This Row],[NIVEL 4]]&lt;&gt;0,VLOOKUP(ActividadesCom[[#This Row],[NIVEL 4]],Catálogo!A:B,2,FALSE),"")</f>
        <v>2</v>
      </c>
      <c r="AB446" s="5">
        <v>1</v>
      </c>
      <c r="AC446" s="6" t="s">
        <v>93</v>
      </c>
      <c r="AD446" s="5" t="s">
        <v>50</v>
      </c>
      <c r="AE446" s="5" t="s">
        <v>4009</v>
      </c>
      <c r="AF446" s="5">
        <f>IF(ActividadesCom[[#This Row],[NIVEL 5]]&lt;&gt;0,VLOOKUP(ActividadesCom[[#This Row],[NIVEL 5]],Catálogo!A:B,2,FALSE),"")</f>
        <v>2</v>
      </c>
      <c r="AG446" s="5">
        <v>2</v>
      </c>
      <c r="AH446" s="2"/>
    </row>
    <row r="447" spans="1:34" ht="30" hidden="1" customHeight="1" x14ac:dyDescent="0.25">
      <c r="A447" s="7">
        <v>14470077</v>
      </c>
      <c r="B447" s="6" t="str">
        <f>VLOOKUP(ActividadesCom[[#This Row],[NO. DE CONTROL]],'LISTADO ESTUDIANTES'!A:C,2,FALSE)</f>
        <v>DE LA CRUZ GERONIMO ALEJANDRA</v>
      </c>
      <c r="C447" s="6" t="str">
        <f>VLOOKUP(ActividadesCom[[#This Row],[NO. DE CONTROL]],'LISTADO ESTUDIANTES'!A:C,3,FALSE)</f>
        <v>ARQUITECTURA</v>
      </c>
      <c r="D447" s="5" t="str">
        <f>VLOOKUP(ActividadesCom[[#This Row],[NO. DE CONTROL]],'LISTADO ESTUDIANTES'!A:D,4,FALSE)</f>
        <v>BAJA</v>
      </c>
      <c r="E447" s="5">
        <f>SUM(ActividadesCom[[#This Row],[CRÉD. 1]],ActividadesCom[[#This Row],[CRÉD. 2]],ActividadesCom[[#This Row],[CRÉD. 3]],ActividadesCom[[#This Row],[CRÉD. 4]],ActividadesCom[[#This Row],[CRÉD. 5]])</f>
        <v>5</v>
      </c>
      <c r="F447" s="17">
        <f>IF(ActividadesCom[[#This Row],[ÚLTIMO SEMESTRE CON CRÉDITOS]]&gt;0,ROUND(AVERAGE(ActividadesCom[[#This Row],[VALOR NIVEL 5]],ActividadesCom[[#This Row],[VALOR NIVEL 4]],ActividadesCom[[#This Row],[VALOR NIVEL 3]],ActividadesCom[[#This Row],[VALOR NIVEL 2]],ActividadesCom[[#This Row],[VALOR NIVEL 1]]),0),"")</f>
        <v>2</v>
      </c>
      <c r="G447" s="5" t="str">
        <f>IF(ActividadesCom[[#This Row],[PROMEDIO]]="","",IF(ActividadesCom[[#This Row],[PROMEDIO]]&gt;=4,"EXCELENTE",IF(ActividadesCom[[#This Row],[PROMEDIO]]&gt;=3,"NOTABLE",IF(ActividadesCom[[#This Row],[PROMEDIO]]&gt;=2,"BUENO",IF(ActividadesCom[[#This Row],[PROMEDIO]]=1,"SUFICIENTE","")))))</f>
        <v>BUENO</v>
      </c>
      <c r="H447" s="5">
        <f>MAX(ActividadesCom[[#This Row],[PERÍODO 1]],ActividadesCom[[#This Row],[PERÍODO 2]],ActividadesCom[[#This Row],[PERÍODO 3]],ActividadesCom[[#This Row],[PERÍODO 4]],ActividadesCom[[#This Row],[PERÍODO 5]])</f>
        <v>20193</v>
      </c>
      <c r="I447" s="6" t="s">
        <v>1041</v>
      </c>
      <c r="J447" s="5">
        <v>20191</v>
      </c>
      <c r="K447" s="5" t="s">
        <v>4009</v>
      </c>
      <c r="L447" s="5">
        <f>IF(ActividadesCom[[#This Row],[NIVEL 1]]&lt;&gt;0,VLOOKUP(ActividadesCom[[#This Row],[NIVEL 1]],Catálogo!A:B,2,FALSE),"")</f>
        <v>2</v>
      </c>
      <c r="M447" s="5">
        <v>1</v>
      </c>
      <c r="N447" s="6" t="s">
        <v>947</v>
      </c>
      <c r="O447" s="5">
        <v>20193</v>
      </c>
      <c r="P447" s="5" t="s">
        <v>4009</v>
      </c>
      <c r="Q447" s="5">
        <f>IF(ActividadesCom[[#This Row],[NIVEL 2]]&lt;&gt;0,VLOOKUP(ActividadesCom[[#This Row],[NIVEL 2]],Catálogo!A:B,2,FALSE),"")</f>
        <v>2</v>
      </c>
      <c r="R447" s="5">
        <v>1</v>
      </c>
      <c r="S447" s="6" t="s">
        <v>1164</v>
      </c>
      <c r="T447" s="5">
        <v>20173</v>
      </c>
      <c r="U447" s="5" t="s">
        <v>4009</v>
      </c>
      <c r="V447" s="5">
        <f>IF(ActividadesCom[[#This Row],[NIVEL 3]]&lt;&gt;0,VLOOKUP(ActividadesCom[[#This Row],[NIVEL 3]],Catálogo!A:B,2,FALSE),"")</f>
        <v>2</v>
      </c>
      <c r="W447" s="5">
        <v>1</v>
      </c>
      <c r="X447" s="6" t="s">
        <v>4392</v>
      </c>
      <c r="Y447" s="5">
        <v>20183</v>
      </c>
      <c r="Z447" s="5" t="s">
        <v>4007</v>
      </c>
      <c r="AA447" s="5">
        <f>IF(ActividadesCom[[#This Row],[NIVEL 4]]&lt;&gt;0,VLOOKUP(ActividadesCom[[#This Row],[NIVEL 4]],Catálogo!A:B,2,FALSE),"")</f>
        <v>4</v>
      </c>
      <c r="AB447" s="5">
        <v>1</v>
      </c>
      <c r="AC447" s="6" t="s">
        <v>2</v>
      </c>
      <c r="AD447" s="5" t="s">
        <v>50</v>
      </c>
      <c r="AE447" s="5" t="s">
        <v>4009</v>
      </c>
      <c r="AF447" s="5">
        <f>IF(ActividadesCom[[#This Row],[NIVEL 5]]&lt;&gt;0,VLOOKUP(ActividadesCom[[#This Row],[NIVEL 5]],Catálogo!A:B,2,FALSE),"")</f>
        <v>2</v>
      </c>
      <c r="AG447" s="5">
        <v>1</v>
      </c>
      <c r="AH447" s="2"/>
    </row>
    <row r="448" spans="1:34" ht="30" hidden="1" customHeight="1" x14ac:dyDescent="0.25">
      <c r="A448" s="7">
        <v>14470078</v>
      </c>
      <c r="B448" s="6" t="str">
        <f>VLOOKUP(ActividadesCom[[#This Row],[NO. DE CONTROL]],'LISTADO ESTUDIANTES'!A:C,2,FALSE)</f>
        <v>GONZALEZ GRAJALES BRAYAN JOSE MARIA</v>
      </c>
      <c r="C448" s="6" t="str">
        <f>VLOOKUP(ActividadesCom[[#This Row],[NO. DE CONTROL]],'LISTADO ESTUDIANTES'!A:C,3,FALSE)</f>
        <v>INGENIERIA CIVIL</v>
      </c>
      <c r="D448" s="5" t="str">
        <f>VLOOKUP(ActividadesCom[[#This Row],[NO. DE CONTROL]],'LISTADO ESTUDIANTES'!A:D,4,FALSE)</f>
        <v>BAJA</v>
      </c>
      <c r="E448" s="5">
        <f>SUM(ActividadesCom[[#This Row],[CRÉD. 1]],ActividadesCom[[#This Row],[CRÉD. 2]],ActividadesCom[[#This Row],[CRÉD. 3]],ActividadesCom[[#This Row],[CRÉD. 4]],ActividadesCom[[#This Row],[CRÉD. 5]])</f>
        <v>5</v>
      </c>
      <c r="F448" s="17">
        <f>IF(ActividadesCom[[#This Row],[ÚLTIMO SEMESTRE CON CRÉDITOS]]&gt;0,ROUND(AVERAGE(ActividadesCom[[#This Row],[VALOR NIVEL 5]],ActividadesCom[[#This Row],[VALOR NIVEL 4]],ActividadesCom[[#This Row],[VALOR NIVEL 3]],ActividadesCom[[#This Row],[VALOR NIVEL 2]],ActividadesCom[[#This Row],[VALOR NIVEL 1]]),0),"")</f>
        <v>2</v>
      </c>
      <c r="G448" s="5" t="str">
        <f>IF(ActividadesCom[[#This Row],[PROMEDIO]]="","",IF(ActividadesCom[[#This Row],[PROMEDIO]]&gt;=4,"EXCELENTE",IF(ActividadesCom[[#This Row],[PROMEDIO]]&gt;=3,"NOTABLE",IF(ActividadesCom[[#This Row],[PROMEDIO]]&gt;=2,"BUENO",IF(ActividadesCom[[#This Row],[PROMEDIO]]=1,"SUFICIENTE","")))))</f>
        <v>BUENO</v>
      </c>
      <c r="H448" s="5">
        <f>MAX(ActividadesCom[[#This Row],[PERÍODO 1]],ActividadesCom[[#This Row],[PERÍODO 2]],ActividadesCom[[#This Row],[PERÍODO 3]],ActividadesCom[[#This Row],[PERÍODO 4]],ActividadesCom[[#This Row],[PERÍODO 5]])</f>
        <v>20193</v>
      </c>
      <c r="I448" s="6" t="s">
        <v>918</v>
      </c>
      <c r="J448" s="5">
        <v>20191</v>
      </c>
      <c r="K448" s="5" t="s">
        <v>4009</v>
      </c>
      <c r="L448" s="5">
        <f>IF(ActividadesCom[[#This Row],[NIVEL 1]]&lt;&gt;0,VLOOKUP(ActividadesCom[[#This Row],[NIVEL 1]],Catálogo!A:B,2,FALSE),"")</f>
        <v>2</v>
      </c>
      <c r="M448" s="5">
        <v>1</v>
      </c>
      <c r="N448" s="6" t="s">
        <v>1068</v>
      </c>
      <c r="O448" s="5">
        <v>20193</v>
      </c>
      <c r="P448" s="5" t="s">
        <v>4009</v>
      </c>
      <c r="Q448" s="5">
        <f>IF(ActividadesCom[[#This Row],[NIVEL 2]]&lt;&gt;0,VLOOKUP(ActividadesCom[[#This Row],[NIVEL 2]],Catálogo!A:B,2,FALSE),"")</f>
        <v>2</v>
      </c>
      <c r="R448" s="5">
        <v>1</v>
      </c>
      <c r="S448" s="6" t="s">
        <v>1077</v>
      </c>
      <c r="T448" s="5">
        <v>20183</v>
      </c>
      <c r="U448" s="5" t="s">
        <v>4009</v>
      </c>
      <c r="V448" s="5">
        <f>IF(ActividadesCom[[#This Row],[NIVEL 3]]&lt;&gt;0,VLOOKUP(ActividadesCom[[#This Row],[NIVEL 3]],Catálogo!A:B,2,FALSE),"")</f>
        <v>2</v>
      </c>
      <c r="W448" s="5">
        <v>1</v>
      </c>
      <c r="X448" s="6" t="s">
        <v>1138</v>
      </c>
      <c r="Y448" s="5">
        <v>20181</v>
      </c>
      <c r="Z448" s="5" t="s">
        <v>4009</v>
      </c>
      <c r="AA448" s="5">
        <f>IF(ActividadesCom[[#This Row],[NIVEL 4]]&lt;&gt;0,VLOOKUP(ActividadesCom[[#This Row],[NIVEL 4]],Catálogo!A:B,2,FALSE),"")</f>
        <v>2</v>
      </c>
      <c r="AB448" s="5">
        <v>1</v>
      </c>
      <c r="AC448" s="6" t="s">
        <v>6</v>
      </c>
      <c r="AD448" s="5">
        <v>20143</v>
      </c>
      <c r="AE448" s="5" t="s">
        <v>4009</v>
      </c>
      <c r="AF448" s="5">
        <f>IF(ActividadesCom[[#This Row],[NIVEL 5]]&lt;&gt;0,VLOOKUP(ActividadesCom[[#This Row],[NIVEL 5]],Catálogo!A:B,2,FALSE),"")</f>
        <v>2</v>
      </c>
      <c r="AG448" s="5">
        <v>1</v>
      </c>
      <c r="AH448" s="2"/>
    </row>
    <row r="449" spans="1:34" ht="30" hidden="1" customHeight="1" x14ac:dyDescent="0.25">
      <c r="A449" s="7">
        <v>14470079</v>
      </c>
      <c r="B449" s="6" t="str">
        <f>VLOOKUP(ActividadesCom[[#This Row],[NO. DE CONTROL]],'LISTADO ESTUDIANTES'!A:C,2,FALSE)</f>
        <v>MOO HAU ARLETTE BEATRIZ</v>
      </c>
      <c r="C449" s="6" t="str">
        <f>VLOOKUP(ActividadesCom[[#This Row],[NO. DE CONTROL]],'LISTADO ESTUDIANTES'!A:C,3,FALSE)</f>
        <v>ARQUITECTURA</v>
      </c>
      <c r="D449" s="5" t="str">
        <f>VLOOKUP(ActividadesCom[[#This Row],[NO. DE CONTROL]],'LISTADO ESTUDIANTES'!A:D,4,FALSE)</f>
        <v>BAJA</v>
      </c>
      <c r="E449" s="5">
        <f>SUM(ActividadesCom[[#This Row],[CRÉD. 1]],ActividadesCom[[#This Row],[CRÉD. 2]],ActividadesCom[[#This Row],[CRÉD. 3]],ActividadesCom[[#This Row],[CRÉD. 4]],ActividadesCom[[#This Row],[CRÉD. 5]])</f>
        <v>5</v>
      </c>
      <c r="F449" s="17">
        <f>IF(ActividadesCom[[#This Row],[ÚLTIMO SEMESTRE CON CRÉDITOS]]&gt;0,ROUND(AVERAGE(ActividadesCom[[#This Row],[VALOR NIVEL 5]],ActividadesCom[[#This Row],[VALOR NIVEL 4]],ActividadesCom[[#This Row],[VALOR NIVEL 3]],ActividadesCom[[#This Row],[VALOR NIVEL 2]],ActividadesCom[[#This Row],[VALOR NIVEL 1]]),0),"")</f>
        <v>2</v>
      </c>
      <c r="G449" s="5" t="str">
        <f>IF(ActividadesCom[[#This Row],[PROMEDIO]]="","",IF(ActividadesCom[[#This Row],[PROMEDIO]]&gt;=4,"EXCELENTE",IF(ActividadesCom[[#This Row],[PROMEDIO]]&gt;=3,"NOTABLE",IF(ActividadesCom[[#This Row],[PROMEDIO]]&gt;=2,"BUENO",IF(ActividadesCom[[#This Row],[PROMEDIO]]=1,"SUFICIENTE","")))))</f>
        <v>BUENO</v>
      </c>
      <c r="H449" s="5">
        <f>MAX(ActividadesCom[[#This Row],[PERÍODO 1]],ActividadesCom[[#This Row],[PERÍODO 2]],ActividadesCom[[#This Row],[PERÍODO 3]],ActividadesCom[[#This Row],[PERÍODO 4]],ActividadesCom[[#This Row],[PERÍODO 5]])</f>
        <v>20173</v>
      </c>
      <c r="I449" s="6" t="s">
        <v>585</v>
      </c>
      <c r="J449" s="5">
        <v>20171</v>
      </c>
      <c r="K449" s="5" t="s">
        <v>4009</v>
      </c>
      <c r="L449" s="5">
        <f>IF(ActividadesCom[[#This Row],[NIVEL 1]]&lt;&gt;0,VLOOKUP(ActividadesCom[[#This Row],[NIVEL 1]],Catálogo!A:B,2,FALSE),"")</f>
        <v>2</v>
      </c>
      <c r="M449" s="5">
        <v>1</v>
      </c>
      <c r="N449" s="6" t="s">
        <v>422</v>
      </c>
      <c r="O449" s="5">
        <v>20173</v>
      </c>
      <c r="P449" s="5" t="s">
        <v>4009</v>
      </c>
      <c r="Q449" s="5">
        <f>IF(ActividadesCom[[#This Row],[NIVEL 2]]&lt;&gt;0,VLOOKUP(ActividadesCom[[#This Row],[NIVEL 2]],Catálogo!A:B,2,FALSE),"")</f>
        <v>2</v>
      </c>
      <c r="R449" s="5">
        <v>1</v>
      </c>
      <c r="S449" s="6" t="s">
        <v>572</v>
      </c>
      <c r="T449" s="5">
        <v>20151</v>
      </c>
      <c r="U449" s="5" t="s">
        <v>4009</v>
      </c>
      <c r="V449" s="5">
        <f>IF(ActividadesCom[[#This Row],[NIVEL 3]]&lt;&gt;0,VLOOKUP(ActividadesCom[[#This Row],[NIVEL 3]],Catálogo!A:B,2,FALSE),"")</f>
        <v>2</v>
      </c>
      <c r="W449" s="5">
        <v>1</v>
      </c>
      <c r="X449" s="6"/>
      <c r="Y449" s="5"/>
      <c r="Z449" s="5"/>
      <c r="AA449" s="5" t="str">
        <f>IF(ActividadesCom[[#This Row],[NIVEL 4]]&lt;&gt;0,VLOOKUP(ActividadesCom[[#This Row],[NIVEL 4]],Catálogo!A:B,2,FALSE),"")</f>
        <v/>
      </c>
      <c r="AB449" s="5"/>
      <c r="AC449" s="6" t="s">
        <v>669</v>
      </c>
      <c r="AD449" s="5" t="s">
        <v>221</v>
      </c>
      <c r="AE449" s="5" t="s">
        <v>4009</v>
      </c>
      <c r="AF449" s="5">
        <f>IF(ActividadesCom[[#This Row],[NIVEL 5]]&lt;&gt;0,VLOOKUP(ActividadesCom[[#This Row],[NIVEL 5]],Catálogo!A:B,2,FALSE),"")</f>
        <v>2</v>
      </c>
      <c r="AG449" s="5">
        <v>2</v>
      </c>
      <c r="AH449" s="2"/>
    </row>
    <row r="450" spans="1:34" ht="30" hidden="1" customHeight="1" x14ac:dyDescent="0.25">
      <c r="A450" s="7">
        <v>14470080</v>
      </c>
      <c r="B450" s="6" t="str">
        <f>VLOOKUP(ActividadesCom[[#This Row],[NO. DE CONTROL]],'LISTADO ESTUDIANTES'!A:C,2,FALSE)</f>
        <v>GONZALEZ CONTRERAS JOSE MANUEL</v>
      </c>
      <c r="C450" s="6" t="str">
        <f>VLOOKUP(ActividadesCom[[#This Row],[NO. DE CONTROL]],'LISTADO ESTUDIANTES'!A:C,3,FALSE)</f>
        <v>INGENIERIA CIVIL</v>
      </c>
      <c r="D450" s="5" t="str">
        <f>VLOOKUP(ActividadesCom[[#This Row],[NO. DE CONTROL]],'LISTADO ESTUDIANTES'!A:D,4,FALSE)</f>
        <v>BAJA</v>
      </c>
      <c r="E450" s="5">
        <f>SUM(ActividadesCom[[#This Row],[CRÉD. 1]],ActividadesCom[[#This Row],[CRÉD. 2]],ActividadesCom[[#This Row],[CRÉD. 3]],ActividadesCom[[#This Row],[CRÉD. 4]],ActividadesCom[[#This Row],[CRÉD. 5]])</f>
        <v>5</v>
      </c>
      <c r="F450" s="17">
        <f>IF(ActividadesCom[[#This Row],[ÚLTIMO SEMESTRE CON CRÉDITOS]]&gt;0,ROUND(AVERAGE(ActividadesCom[[#This Row],[VALOR NIVEL 5]],ActividadesCom[[#This Row],[VALOR NIVEL 4]],ActividadesCom[[#This Row],[VALOR NIVEL 3]],ActividadesCom[[#This Row],[VALOR NIVEL 2]],ActividadesCom[[#This Row],[VALOR NIVEL 1]]),0),"")</f>
        <v>2</v>
      </c>
      <c r="G450" s="5" t="str">
        <f>IF(ActividadesCom[[#This Row],[PROMEDIO]]="","",IF(ActividadesCom[[#This Row],[PROMEDIO]]&gt;=4,"EXCELENTE",IF(ActividadesCom[[#This Row],[PROMEDIO]]&gt;=3,"NOTABLE",IF(ActividadesCom[[#This Row],[PROMEDIO]]&gt;=2,"BUENO",IF(ActividadesCom[[#This Row],[PROMEDIO]]=1,"SUFICIENTE","")))))</f>
        <v>BUENO</v>
      </c>
      <c r="H450" s="5">
        <f>MAX(ActividadesCom[[#This Row],[PERÍODO 1]],ActividadesCom[[#This Row],[PERÍODO 2]],ActividadesCom[[#This Row],[PERÍODO 3]],ActividadesCom[[#This Row],[PERÍODO 4]],ActividadesCom[[#This Row],[PERÍODO 5]])</f>
        <v>20171</v>
      </c>
      <c r="I450" s="6" t="s">
        <v>372</v>
      </c>
      <c r="J450" s="5">
        <v>20171</v>
      </c>
      <c r="K450" s="5" t="s">
        <v>4009</v>
      </c>
      <c r="L450" s="5">
        <f>IF(ActividadesCom[[#This Row],[NIVEL 1]]&lt;&gt;0,VLOOKUP(ActividadesCom[[#This Row],[NIVEL 1]],Catálogo!A:B,2,FALSE),"")</f>
        <v>2</v>
      </c>
      <c r="M450" s="5">
        <v>1</v>
      </c>
      <c r="N450" s="6" t="s">
        <v>38</v>
      </c>
      <c r="O450" s="5">
        <v>20151</v>
      </c>
      <c r="P450" s="5" t="s">
        <v>4009</v>
      </c>
      <c r="Q450" s="5">
        <f>IF(ActividadesCom[[#This Row],[NIVEL 2]]&lt;&gt;0,VLOOKUP(ActividadesCom[[#This Row],[NIVEL 2]],Catálogo!A:B,2,FALSE),"")</f>
        <v>2</v>
      </c>
      <c r="R450" s="5">
        <v>1</v>
      </c>
      <c r="S450" s="6" t="s">
        <v>237</v>
      </c>
      <c r="T450" s="5">
        <v>20151</v>
      </c>
      <c r="U450" s="5" t="s">
        <v>4009</v>
      </c>
      <c r="V450" s="5">
        <f>IF(ActividadesCom[[#This Row],[NIVEL 3]]&lt;&gt;0,VLOOKUP(ActividadesCom[[#This Row],[NIVEL 3]],Catálogo!A:B,2,FALSE),"")</f>
        <v>2</v>
      </c>
      <c r="W450" s="5">
        <v>2</v>
      </c>
      <c r="X450" s="6"/>
      <c r="Y450" s="5"/>
      <c r="Z450" s="5"/>
      <c r="AA450" s="5" t="str">
        <f>IF(ActividadesCom[[#This Row],[NIVEL 4]]&lt;&gt;0,VLOOKUP(ActividadesCom[[#This Row],[NIVEL 4]],Catálogo!A:B,2,FALSE),"")</f>
        <v/>
      </c>
      <c r="AB450" s="5"/>
      <c r="AC450" s="6" t="s">
        <v>112</v>
      </c>
      <c r="AD450" s="5">
        <v>20163</v>
      </c>
      <c r="AE450" s="5" t="s">
        <v>4009</v>
      </c>
      <c r="AF450" s="5">
        <f>IF(ActividadesCom[[#This Row],[NIVEL 5]]&lt;&gt;0,VLOOKUP(ActividadesCom[[#This Row],[NIVEL 5]],Catálogo!A:B,2,FALSE),"")</f>
        <v>2</v>
      </c>
      <c r="AG450" s="5">
        <v>1</v>
      </c>
      <c r="AH450" s="2"/>
    </row>
    <row r="451" spans="1:34" ht="30" hidden="1" customHeight="1" x14ac:dyDescent="0.25">
      <c r="A451" s="7">
        <v>14470082</v>
      </c>
      <c r="B451" s="6" t="str">
        <f>VLOOKUP(ActividadesCom[[#This Row],[NO. DE CONTROL]],'LISTADO ESTUDIANTES'!A:C,2,FALSE)</f>
        <v>LOPEZ CAAMAL GLORIA ELI</v>
      </c>
      <c r="C451" s="6" t="str">
        <f>VLOOKUP(ActividadesCom[[#This Row],[NO. DE CONTROL]],'LISTADO ESTUDIANTES'!A:C,3,FALSE)</f>
        <v>ARQUITECTURA</v>
      </c>
      <c r="D451" s="5" t="str">
        <f>VLOOKUP(ActividadesCom[[#This Row],[NO. DE CONTROL]],'LISTADO ESTUDIANTES'!A:D,4,FALSE)</f>
        <v>BAJA</v>
      </c>
      <c r="E451" s="5">
        <f>SUM(ActividadesCom[[#This Row],[CRÉD. 1]],ActividadesCom[[#This Row],[CRÉD. 2]],ActividadesCom[[#This Row],[CRÉD. 3]],ActividadesCom[[#This Row],[CRÉD. 4]],ActividadesCom[[#This Row],[CRÉD. 5]])</f>
        <v>5</v>
      </c>
      <c r="F451" s="17">
        <f>IF(ActividadesCom[[#This Row],[ÚLTIMO SEMESTRE CON CRÉDITOS]]&gt;0,ROUND(AVERAGE(ActividadesCom[[#This Row],[VALOR NIVEL 5]],ActividadesCom[[#This Row],[VALOR NIVEL 4]],ActividadesCom[[#This Row],[VALOR NIVEL 3]],ActividadesCom[[#This Row],[VALOR NIVEL 2]],ActividadesCom[[#This Row],[VALOR NIVEL 1]]),0),"")</f>
        <v>2</v>
      </c>
      <c r="G451" s="5" t="str">
        <f>IF(ActividadesCom[[#This Row],[PROMEDIO]]="","",IF(ActividadesCom[[#This Row],[PROMEDIO]]&gt;=4,"EXCELENTE",IF(ActividadesCom[[#This Row],[PROMEDIO]]&gt;=3,"NOTABLE",IF(ActividadesCom[[#This Row],[PROMEDIO]]&gt;=2,"BUENO",IF(ActividadesCom[[#This Row],[PROMEDIO]]=1,"SUFICIENTE","")))))</f>
        <v>BUENO</v>
      </c>
      <c r="H451" s="5">
        <f>MAX(ActividadesCom[[#This Row],[PERÍODO 1]],ActividadesCom[[#This Row],[PERÍODO 2]],ActividadesCom[[#This Row],[PERÍODO 3]],ActividadesCom[[#This Row],[PERÍODO 4]],ActividadesCom[[#This Row],[PERÍODO 5]])</f>
        <v>20181</v>
      </c>
      <c r="I451" s="6" t="s">
        <v>568</v>
      </c>
      <c r="J451" s="5">
        <v>20181</v>
      </c>
      <c r="K451" s="5" t="s">
        <v>4009</v>
      </c>
      <c r="L451" s="5">
        <f>IF(ActividadesCom[[#This Row],[NIVEL 1]]&lt;&gt;0,VLOOKUP(ActividadesCom[[#This Row],[NIVEL 1]],Catálogo!A:B,2,FALSE),"")</f>
        <v>2</v>
      </c>
      <c r="M451" s="5">
        <v>1</v>
      </c>
      <c r="N451" s="6" t="s">
        <v>569</v>
      </c>
      <c r="O451" s="5">
        <v>20161</v>
      </c>
      <c r="P451" s="5" t="s">
        <v>4009</v>
      </c>
      <c r="Q451" s="5">
        <f>IF(ActividadesCom[[#This Row],[NIVEL 2]]&lt;&gt;0,VLOOKUP(ActividadesCom[[#This Row],[NIVEL 2]],Catálogo!A:B,2,FALSE),"")</f>
        <v>2</v>
      </c>
      <c r="R451" s="5">
        <v>1</v>
      </c>
      <c r="S451" s="6" t="s">
        <v>570</v>
      </c>
      <c r="T451" s="5">
        <v>20161</v>
      </c>
      <c r="U451" s="5" t="s">
        <v>4009</v>
      </c>
      <c r="V451" s="5">
        <f>IF(ActividadesCom[[#This Row],[NIVEL 3]]&lt;&gt;0,VLOOKUP(ActividadesCom[[#This Row],[NIVEL 3]],Catálogo!A:B,2,FALSE),"")</f>
        <v>2</v>
      </c>
      <c r="W451" s="5">
        <v>1</v>
      </c>
      <c r="X451" s="6"/>
      <c r="Y451" s="5"/>
      <c r="Z451" s="5"/>
      <c r="AA451" s="5" t="str">
        <f>IF(ActividadesCom[[#This Row],[NIVEL 4]]&lt;&gt;0,VLOOKUP(ActividadesCom[[#This Row],[NIVEL 4]],Catálogo!A:B,2,FALSE),"")</f>
        <v/>
      </c>
      <c r="AB451" s="5"/>
      <c r="AC451" s="6" t="s">
        <v>589</v>
      </c>
      <c r="AD451" s="5" t="s">
        <v>590</v>
      </c>
      <c r="AE451" s="5" t="s">
        <v>4009</v>
      </c>
      <c r="AF451" s="5">
        <f>IF(ActividadesCom[[#This Row],[NIVEL 5]]&lt;&gt;0,VLOOKUP(ActividadesCom[[#This Row],[NIVEL 5]],Catálogo!A:B,2,FALSE),"")</f>
        <v>2</v>
      </c>
      <c r="AG451" s="5">
        <v>2</v>
      </c>
      <c r="AH451" s="2"/>
    </row>
    <row r="452" spans="1:34" ht="30" hidden="1" customHeight="1" x14ac:dyDescent="0.25">
      <c r="A452" s="7">
        <v>14470083</v>
      </c>
      <c r="B452" s="6" t="str">
        <f>VLOOKUP(ActividadesCom[[#This Row],[NO. DE CONTROL]],'LISTADO ESTUDIANTES'!A:C,2,FALSE)</f>
        <v>ALCOCER AGUILETA ANDY ISAIAS</v>
      </c>
      <c r="C452" s="6" t="str">
        <f>VLOOKUP(ActividadesCom[[#This Row],[NO. DE CONTROL]],'LISTADO ESTUDIANTES'!A:C,3,FALSE)</f>
        <v>INGENIERIA CIVIL</v>
      </c>
      <c r="D452" s="5" t="str">
        <f>VLOOKUP(ActividadesCom[[#This Row],[NO. DE CONTROL]],'LISTADO ESTUDIANTES'!A:D,4,FALSE)</f>
        <v>BAJA</v>
      </c>
      <c r="E452" s="5">
        <f>SUM(ActividadesCom[[#This Row],[CRÉD. 1]],ActividadesCom[[#This Row],[CRÉD. 2]],ActividadesCom[[#This Row],[CRÉD. 3]],ActividadesCom[[#This Row],[CRÉD. 4]],ActividadesCom[[#This Row],[CRÉD. 5]])</f>
        <v>5</v>
      </c>
      <c r="F452" s="17">
        <f>IF(ActividadesCom[[#This Row],[ÚLTIMO SEMESTRE CON CRÉDITOS]]&gt;0,ROUND(AVERAGE(ActividadesCom[[#This Row],[VALOR NIVEL 5]],ActividadesCom[[#This Row],[VALOR NIVEL 4]],ActividadesCom[[#This Row],[VALOR NIVEL 3]],ActividadesCom[[#This Row],[VALOR NIVEL 2]],ActividadesCom[[#This Row],[VALOR NIVEL 1]]),0),"")</f>
        <v>2</v>
      </c>
      <c r="G452" s="5" t="str">
        <f>IF(ActividadesCom[[#This Row],[PROMEDIO]]="","",IF(ActividadesCom[[#This Row],[PROMEDIO]]&gt;=4,"EXCELENTE",IF(ActividadesCom[[#This Row],[PROMEDIO]]&gt;=3,"NOTABLE",IF(ActividadesCom[[#This Row],[PROMEDIO]]&gt;=2,"BUENO",IF(ActividadesCom[[#This Row],[PROMEDIO]]=1,"SUFICIENTE","")))))</f>
        <v>BUENO</v>
      </c>
      <c r="H452" s="5">
        <f>MAX(ActividadesCom[[#This Row],[PERÍODO 1]],ActividadesCom[[#This Row],[PERÍODO 2]],ActividadesCom[[#This Row],[PERÍODO 3]],ActividadesCom[[#This Row],[PERÍODO 4]],ActividadesCom[[#This Row],[PERÍODO 5]])</f>
        <v>20193</v>
      </c>
      <c r="I452" s="6" t="s">
        <v>918</v>
      </c>
      <c r="J452" s="5">
        <v>20191</v>
      </c>
      <c r="K452" s="5" t="s">
        <v>4009</v>
      </c>
      <c r="L452" s="5">
        <f>IF(ActividadesCom[[#This Row],[NIVEL 1]]&lt;&gt;0,VLOOKUP(ActividadesCom[[#This Row],[NIVEL 1]],Catálogo!A:B,2,FALSE),"")</f>
        <v>2</v>
      </c>
      <c r="M452" s="5">
        <v>1</v>
      </c>
      <c r="N452" s="6" t="s">
        <v>1068</v>
      </c>
      <c r="O452" s="5">
        <v>20193</v>
      </c>
      <c r="P452" s="5" t="s">
        <v>4009</v>
      </c>
      <c r="Q452" s="5">
        <f>IF(ActividadesCom[[#This Row],[NIVEL 2]]&lt;&gt;0,VLOOKUP(ActividadesCom[[#This Row],[NIVEL 2]],Catálogo!A:B,2,FALSE),"")</f>
        <v>2</v>
      </c>
      <c r="R452" s="5">
        <v>1</v>
      </c>
      <c r="S452" s="6" t="s">
        <v>1138</v>
      </c>
      <c r="T452" s="5">
        <v>20181</v>
      </c>
      <c r="U452" s="5" t="s">
        <v>4009</v>
      </c>
      <c r="V452" s="5">
        <f>IF(ActividadesCom[[#This Row],[NIVEL 3]]&lt;&gt;0,VLOOKUP(ActividadesCom[[#This Row],[NIVEL 3]],Catálogo!A:B,2,FALSE),"")</f>
        <v>2</v>
      </c>
      <c r="W452" s="5">
        <v>1</v>
      </c>
      <c r="X452" s="6" t="s">
        <v>1150</v>
      </c>
      <c r="Y452" s="5">
        <v>20181</v>
      </c>
      <c r="Z452" s="5" t="s">
        <v>4009</v>
      </c>
      <c r="AA452" s="5">
        <f>IF(ActividadesCom[[#This Row],[NIVEL 4]]&lt;&gt;0,VLOOKUP(ActividadesCom[[#This Row],[NIVEL 4]],Catálogo!A:B,2,FALSE),"")</f>
        <v>2</v>
      </c>
      <c r="AB452" s="5">
        <v>1</v>
      </c>
      <c r="AC452" s="6" t="s">
        <v>6</v>
      </c>
      <c r="AD452" s="5">
        <v>20143</v>
      </c>
      <c r="AE452" s="5" t="s">
        <v>4009</v>
      </c>
      <c r="AF452" s="5">
        <f>IF(ActividadesCom[[#This Row],[NIVEL 5]]&lt;&gt;0,VLOOKUP(ActividadesCom[[#This Row],[NIVEL 5]],Catálogo!A:B,2,FALSE),"")</f>
        <v>2</v>
      </c>
      <c r="AG452" s="5">
        <v>1</v>
      </c>
      <c r="AH452" s="2"/>
    </row>
    <row r="453" spans="1:34" ht="30" hidden="1" customHeight="1" x14ac:dyDescent="0.25">
      <c r="A453" s="7">
        <v>14470084</v>
      </c>
      <c r="B453" s="6" t="str">
        <f>VLOOKUP(ActividadesCom[[#This Row],[NO. DE CONTROL]],'LISTADO ESTUDIANTES'!A:C,2,FALSE)</f>
        <v>LEOS KANTUN STEPHANIE GUADALUPE</v>
      </c>
      <c r="C453" s="6" t="str">
        <f>VLOOKUP(ActividadesCom[[#This Row],[NO. DE CONTROL]],'LISTADO ESTUDIANTES'!A:C,3,FALSE)</f>
        <v>ARQUITECTURA</v>
      </c>
      <c r="D453" s="5" t="str">
        <f>VLOOKUP(ActividadesCom[[#This Row],[NO. DE CONTROL]],'LISTADO ESTUDIANTES'!A:D,4,FALSE)</f>
        <v>BAJA</v>
      </c>
      <c r="E453" s="5">
        <f>SUM(ActividadesCom[[#This Row],[CRÉD. 1]],ActividadesCom[[#This Row],[CRÉD. 2]],ActividadesCom[[#This Row],[CRÉD. 3]],ActividadesCom[[#This Row],[CRÉD. 4]],ActividadesCom[[#This Row],[CRÉD. 5]])</f>
        <v>6</v>
      </c>
      <c r="F453" s="17">
        <f>IF(ActividadesCom[[#This Row],[ÚLTIMO SEMESTRE CON CRÉDITOS]]&gt;0,ROUND(AVERAGE(ActividadesCom[[#This Row],[VALOR NIVEL 5]],ActividadesCom[[#This Row],[VALOR NIVEL 4]],ActividadesCom[[#This Row],[VALOR NIVEL 3]],ActividadesCom[[#This Row],[VALOR NIVEL 2]],ActividadesCom[[#This Row],[VALOR NIVEL 1]]),0),"")</f>
        <v>2</v>
      </c>
      <c r="G453" s="5" t="str">
        <f>IF(ActividadesCom[[#This Row],[PROMEDIO]]="","",IF(ActividadesCom[[#This Row],[PROMEDIO]]&gt;=4,"EXCELENTE",IF(ActividadesCom[[#This Row],[PROMEDIO]]&gt;=3,"NOTABLE",IF(ActividadesCom[[#This Row],[PROMEDIO]]&gt;=2,"BUENO",IF(ActividadesCom[[#This Row],[PROMEDIO]]=1,"SUFICIENTE","")))))</f>
        <v>BUENO</v>
      </c>
      <c r="H453" s="5">
        <f>MAX(ActividadesCom[[#This Row],[PERÍODO 1]],ActividadesCom[[#This Row],[PERÍODO 2]],ActividadesCom[[#This Row],[PERÍODO 3]],ActividadesCom[[#This Row],[PERÍODO 4]],ActividadesCom[[#This Row],[PERÍODO 5]])</f>
        <v>20193</v>
      </c>
      <c r="I453" s="6" t="s">
        <v>943</v>
      </c>
      <c r="J453" s="5">
        <v>20193</v>
      </c>
      <c r="K453" s="5" t="s">
        <v>4009</v>
      </c>
      <c r="L453" s="5">
        <f>IF(ActividadesCom[[#This Row],[NIVEL 1]]&lt;&gt;0,VLOOKUP(ActividadesCom[[#This Row],[NIVEL 1]],Catálogo!A:B,2,FALSE),"")</f>
        <v>2</v>
      </c>
      <c r="M453" s="5">
        <v>2</v>
      </c>
      <c r="N453" s="6" t="s">
        <v>1097</v>
      </c>
      <c r="O453" s="5">
        <v>20161</v>
      </c>
      <c r="P453" s="5" t="s">
        <v>4009</v>
      </c>
      <c r="Q453" s="5">
        <f>IF(ActividadesCom[[#This Row],[NIVEL 2]]&lt;&gt;0,VLOOKUP(ActividadesCom[[#This Row],[NIVEL 2]],Catálogo!A:B,2,FALSE),"")</f>
        <v>2</v>
      </c>
      <c r="R453" s="5">
        <v>1</v>
      </c>
      <c r="S453" s="6" t="s">
        <v>42</v>
      </c>
      <c r="T453" s="5">
        <v>20143</v>
      </c>
      <c r="U453" s="5" t="s">
        <v>4009</v>
      </c>
      <c r="V453" s="5">
        <f>IF(ActividadesCom[[#This Row],[NIVEL 3]]&lt;&gt;0,VLOOKUP(ActividadesCom[[#This Row],[NIVEL 3]],Catálogo!A:B,2,FALSE),"")</f>
        <v>2</v>
      </c>
      <c r="W453" s="5">
        <v>1</v>
      </c>
      <c r="X453" s="6" t="s">
        <v>42</v>
      </c>
      <c r="Y453" s="5">
        <v>20143</v>
      </c>
      <c r="Z453" s="5" t="s">
        <v>4009</v>
      </c>
      <c r="AA453" s="5">
        <f>IF(ActividadesCom[[#This Row],[NIVEL 4]]&lt;&gt;0,VLOOKUP(ActividadesCom[[#This Row],[NIVEL 4]],Catálogo!A:B,2,FALSE),"")</f>
        <v>2</v>
      </c>
      <c r="AB453" s="5">
        <v>1</v>
      </c>
      <c r="AC453" s="6" t="s">
        <v>112</v>
      </c>
      <c r="AD453" s="5">
        <v>20141</v>
      </c>
      <c r="AE453" s="5" t="s">
        <v>4009</v>
      </c>
      <c r="AF453" s="5">
        <f>IF(ActividadesCom[[#This Row],[NIVEL 5]]&lt;&gt;0,VLOOKUP(ActividadesCom[[#This Row],[NIVEL 5]],Catálogo!A:B,2,FALSE),"")</f>
        <v>2</v>
      </c>
      <c r="AG453" s="5">
        <v>1</v>
      </c>
      <c r="AH453" s="2"/>
    </row>
    <row r="454" spans="1:34" ht="30" hidden="1" customHeight="1" x14ac:dyDescent="0.25">
      <c r="A454" s="7">
        <v>14470085</v>
      </c>
      <c r="B454" s="6" t="str">
        <f>VLOOKUP(ActividadesCom[[#This Row],[NO. DE CONTROL]],'LISTADO ESTUDIANTES'!A:C,2,FALSE)</f>
        <v>CALLES UC WILBERTH MARTIN</v>
      </c>
      <c r="C454" s="6" t="str">
        <f>VLOOKUP(ActividadesCom[[#This Row],[NO. DE CONTROL]],'LISTADO ESTUDIANTES'!A:C,3,FALSE)</f>
        <v>INGENIERIA CIVIL</v>
      </c>
      <c r="D454" s="5" t="str">
        <f>VLOOKUP(ActividadesCom[[#This Row],[NO. DE CONTROL]],'LISTADO ESTUDIANTES'!A:D,4,FALSE)</f>
        <v>BAJA</v>
      </c>
      <c r="E454" s="5">
        <f>SUM(ActividadesCom[[#This Row],[CRÉD. 1]],ActividadesCom[[#This Row],[CRÉD. 2]],ActividadesCom[[#This Row],[CRÉD. 3]],ActividadesCom[[#This Row],[CRÉD. 4]],ActividadesCom[[#This Row],[CRÉD. 5]])</f>
        <v>5</v>
      </c>
      <c r="F454" s="17">
        <f>IF(ActividadesCom[[#This Row],[ÚLTIMO SEMESTRE CON CRÉDITOS]]&gt;0,ROUND(AVERAGE(ActividadesCom[[#This Row],[VALOR NIVEL 5]],ActividadesCom[[#This Row],[VALOR NIVEL 4]],ActividadesCom[[#This Row],[VALOR NIVEL 3]],ActividadesCom[[#This Row],[VALOR NIVEL 2]],ActividadesCom[[#This Row],[VALOR NIVEL 1]]),0),"")</f>
        <v>2</v>
      </c>
      <c r="G454" s="5" t="str">
        <f>IF(ActividadesCom[[#This Row],[PROMEDIO]]="","",IF(ActividadesCom[[#This Row],[PROMEDIO]]&gt;=4,"EXCELENTE",IF(ActividadesCom[[#This Row],[PROMEDIO]]&gt;=3,"NOTABLE",IF(ActividadesCom[[#This Row],[PROMEDIO]]&gt;=2,"BUENO",IF(ActividadesCom[[#This Row],[PROMEDIO]]=1,"SUFICIENTE","")))))</f>
        <v>BUENO</v>
      </c>
      <c r="H454" s="5">
        <f>MAX(ActividadesCom[[#This Row],[PERÍODO 1]],ActividadesCom[[#This Row],[PERÍODO 2]],ActividadesCom[[#This Row],[PERÍODO 3]],ActividadesCom[[#This Row],[PERÍODO 4]],ActividadesCom[[#This Row],[PERÍODO 5]])</f>
        <v>20181</v>
      </c>
      <c r="I454" s="6" t="s">
        <v>595</v>
      </c>
      <c r="J454" s="5">
        <v>20181</v>
      </c>
      <c r="K454" s="5" t="s">
        <v>4009</v>
      </c>
      <c r="L454" s="5">
        <f>IF(ActividadesCom[[#This Row],[NIVEL 1]]&lt;&gt;0,VLOOKUP(ActividadesCom[[#This Row],[NIVEL 1]],Catálogo!A:B,2,FALSE),"")</f>
        <v>2</v>
      </c>
      <c r="M454" s="5">
        <v>1</v>
      </c>
      <c r="N454" s="6" t="s">
        <v>580</v>
      </c>
      <c r="O454" s="5">
        <v>20181</v>
      </c>
      <c r="P454" s="5" t="s">
        <v>4009</v>
      </c>
      <c r="Q454" s="5">
        <f>IF(ActividadesCom[[#This Row],[NIVEL 2]]&lt;&gt;0,VLOOKUP(ActividadesCom[[#This Row],[NIVEL 2]],Catálogo!A:B,2,FALSE),"")</f>
        <v>2</v>
      </c>
      <c r="R454" s="5">
        <v>1</v>
      </c>
      <c r="S454" s="6" t="s">
        <v>552</v>
      </c>
      <c r="T454" s="5">
        <v>20171</v>
      </c>
      <c r="U454" s="5" t="s">
        <v>4009</v>
      </c>
      <c r="V454" s="5">
        <f>IF(ActividadesCom[[#This Row],[NIVEL 3]]&lt;&gt;0,VLOOKUP(ActividadesCom[[#This Row],[NIVEL 3]],Catálogo!A:B,2,FALSE),"")</f>
        <v>2</v>
      </c>
      <c r="W454" s="5">
        <v>2</v>
      </c>
      <c r="X454" s="6"/>
      <c r="Y454" s="5"/>
      <c r="Z454" s="5"/>
      <c r="AA454" s="5" t="str">
        <f>IF(ActividadesCom[[#This Row],[NIVEL 4]]&lt;&gt;0,VLOOKUP(ActividadesCom[[#This Row],[NIVEL 4]],Catálogo!A:B,2,FALSE),"")</f>
        <v/>
      </c>
      <c r="AB454" s="5"/>
      <c r="AC454" s="6" t="s">
        <v>25</v>
      </c>
      <c r="AD454" s="5">
        <v>20143</v>
      </c>
      <c r="AE454" s="5" t="s">
        <v>4009</v>
      </c>
      <c r="AF454" s="5">
        <f>IF(ActividadesCom[[#This Row],[NIVEL 5]]&lt;&gt;0,VLOOKUP(ActividadesCom[[#This Row],[NIVEL 5]],Catálogo!A:B,2,FALSE),"")</f>
        <v>2</v>
      </c>
      <c r="AG454" s="5">
        <v>1</v>
      </c>
      <c r="AH454" s="2"/>
    </row>
    <row r="455" spans="1:34" ht="30" hidden="1" customHeight="1" x14ac:dyDescent="0.25">
      <c r="A455" s="7">
        <v>14470086</v>
      </c>
      <c r="B455" s="6" t="str">
        <f>VLOOKUP(ActividadesCom[[#This Row],[NO. DE CONTROL]],'LISTADO ESTUDIANTES'!A:C,2,FALSE)</f>
        <v>BRITO MAY KAREN ALEJANDRA</v>
      </c>
      <c r="C455" s="6" t="str">
        <f>VLOOKUP(ActividadesCom[[#This Row],[NO. DE CONTROL]],'LISTADO ESTUDIANTES'!A:C,3,FALSE)</f>
        <v>INGENIERIA CIVIL</v>
      </c>
      <c r="D455" s="5" t="str">
        <f>VLOOKUP(ActividadesCom[[#This Row],[NO. DE CONTROL]],'LISTADO ESTUDIANTES'!A:D,4,FALSE)</f>
        <v>BAJA</v>
      </c>
      <c r="E455" s="5">
        <f>SUM(ActividadesCom[[#This Row],[CRÉD. 1]],ActividadesCom[[#This Row],[CRÉD. 2]],ActividadesCom[[#This Row],[CRÉD. 3]],ActividadesCom[[#This Row],[CRÉD. 4]],ActividadesCom[[#This Row],[CRÉD. 5]])</f>
        <v>5</v>
      </c>
      <c r="F455" s="17">
        <f>IF(ActividadesCom[[#This Row],[ÚLTIMO SEMESTRE CON CRÉDITOS]]&gt;0,ROUND(AVERAGE(ActividadesCom[[#This Row],[VALOR NIVEL 5]],ActividadesCom[[#This Row],[VALOR NIVEL 4]],ActividadesCom[[#This Row],[VALOR NIVEL 3]],ActividadesCom[[#This Row],[VALOR NIVEL 2]],ActividadesCom[[#This Row],[VALOR NIVEL 1]]),0),"")</f>
        <v>2</v>
      </c>
      <c r="G455" s="5" t="str">
        <f>IF(ActividadesCom[[#This Row],[PROMEDIO]]="","",IF(ActividadesCom[[#This Row],[PROMEDIO]]&gt;=4,"EXCELENTE",IF(ActividadesCom[[#This Row],[PROMEDIO]]&gt;=3,"NOTABLE",IF(ActividadesCom[[#This Row],[PROMEDIO]]&gt;=2,"BUENO",IF(ActividadesCom[[#This Row],[PROMEDIO]]=1,"SUFICIENTE","")))))</f>
        <v>BUENO</v>
      </c>
      <c r="H455" s="5">
        <f>MAX(ActividadesCom[[#This Row],[PERÍODO 1]],ActividadesCom[[#This Row],[PERÍODO 2]],ActividadesCom[[#This Row],[PERÍODO 3]],ActividadesCom[[#This Row],[PERÍODO 4]],ActividadesCom[[#This Row],[PERÍODO 5]])</f>
        <v>20193</v>
      </c>
      <c r="I455" s="6" t="s">
        <v>1068</v>
      </c>
      <c r="J455" s="5">
        <v>20193</v>
      </c>
      <c r="K455" s="5" t="s">
        <v>4009</v>
      </c>
      <c r="L455" s="5">
        <f>IF(ActividadesCom[[#This Row],[NIVEL 1]]&lt;&gt;0,VLOOKUP(ActividadesCom[[#This Row],[NIVEL 1]],Catálogo!A:B,2,FALSE),"")</f>
        <v>2</v>
      </c>
      <c r="M455" s="5">
        <v>1</v>
      </c>
      <c r="N455" s="6" t="s">
        <v>1140</v>
      </c>
      <c r="O455" s="5">
        <v>20181</v>
      </c>
      <c r="P455" s="5" t="s">
        <v>4009</v>
      </c>
      <c r="Q455" s="5">
        <f>IF(ActividadesCom[[#This Row],[NIVEL 2]]&lt;&gt;0,VLOOKUP(ActividadesCom[[#This Row],[NIVEL 2]],Catálogo!A:B,2,FALSE),"")</f>
        <v>2</v>
      </c>
      <c r="R455" s="5">
        <v>1</v>
      </c>
      <c r="S455" s="6" t="s">
        <v>1141</v>
      </c>
      <c r="T455" s="5">
        <v>20191</v>
      </c>
      <c r="U455" s="5" t="s">
        <v>4009</v>
      </c>
      <c r="V455" s="5">
        <f>IF(ActividadesCom[[#This Row],[NIVEL 3]]&lt;&gt;0,VLOOKUP(ActividadesCom[[#This Row],[NIVEL 3]],Catálogo!A:B,2,FALSE),"")</f>
        <v>2</v>
      </c>
      <c r="W455" s="5">
        <v>1</v>
      </c>
      <c r="X455" s="6" t="s">
        <v>1142</v>
      </c>
      <c r="Y455" s="5">
        <v>20191</v>
      </c>
      <c r="Z455" s="5" t="s">
        <v>4009</v>
      </c>
      <c r="AA455" s="5">
        <f>IF(ActividadesCom[[#This Row],[NIVEL 4]]&lt;&gt;0,VLOOKUP(ActividadesCom[[#This Row],[NIVEL 4]],Catálogo!A:B,2,FALSE),"")</f>
        <v>2</v>
      </c>
      <c r="AB455" s="5">
        <v>1</v>
      </c>
      <c r="AC455" s="6" t="s">
        <v>11</v>
      </c>
      <c r="AD455" s="5">
        <v>20143</v>
      </c>
      <c r="AE455" s="5" t="s">
        <v>4009</v>
      </c>
      <c r="AF455" s="5">
        <f>IF(ActividadesCom[[#This Row],[NIVEL 5]]&lt;&gt;0,VLOOKUP(ActividadesCom[[#This Row],[NIVEL 5]],Catálogo!A:B,2,FALSE),"")</f>
        <v>2</v>
      </c>
      <c r="AG455" s="5">
        <v>1</v>
      </c>
      <c r="AH455" s="2"/>
    </row>
    <row r="456" spans="1:34" ht="30" hidden="1" customHeight="1" x14ac:dyDescent="0.25">
      <c r="A456" s="7">
        <v>14470087</v>
      </c>
      <c r="B456" s="6" t="str">
        <f>VLOOKUP(ActividadesCom[[#This Row],[NO. DE CONTROL]],'LISTADO ESTUDIANTES'!A:C,2,FALSE)</f>
        <v>NOH LOPEZ LUCERO DEL ALBA</v>
      </c>
      <c r="C456" s="6" t="str">
        <f>VLOOKUP(ActividadesCom[[#This Row],[NO. DE CONTROL]],'LISTADO ESTUDIANTES'!A:C,3,FALSE)</f>
        <v>INGENIERIA CIVIL</v>
      </c>
      <c r="D456" s="5" t="str">
        <f>VLOOKUP(ActividadesCom[[#This Row],[NO. DE CONTROL]],'LISTADO ESTUDIANTES'!A:D,4,FALSE)</f>
        <v>BAJA</v>
      </c>
      <c r="E456" s="5">
        <f>SUM(ActividadesCom[[#This Row],[CRÉD. 1]],ActividadesCom[[#This Row],[CRÉD. 2]],ActividadesCom[[#This Row],[CRÉD. 3]],ActividadesCom[[#This Row],[CRÉD. 4]],ActividadesCom[[#This Row],[CRÉD. 5]])</f>
        <v>5</v>
      </c>
      <c r="F456" s="17">
        <f>IF(ActividadesCom[[#This Row],[ÚLTIMO SEMESTRE CON CRÉDITOS]]&gt;0,ROUND(AVERAGE(ActividadesCom[[#This Row],[VALOR NIVEL 5]],ActividadesCom[[#This Row],[VALOR NIVEL 4]],ActividadesCom[[#This Row],[VALOR NIVEL 3]],ActividadesCom[[#This Row],[VALOR NIVEL 2]],ActividadesCom[[#This Row],[VALOR NIVEL 1]]),0),"")</f>
        <v>2</v>
      </c>
      <c r="G456" s="5" t="str">
        <f>IF(ActividadesCom[[#This Row],[PROMEDIO]]="","",IF(ActividadesCom[[#This Row],[PROMEDIO]]&gt;=4,"EXCELENTE",IF(ActividadesCom[[#This Row],[PROMEDIO]]&gt;=3,"NOTABLE",IF(ActividadesCom[[#This Row],[PROMEDIO]]&gt;=2,"BUENO",IF(ActividadesCom[[#This Row],[PROMEDIO]]=1,"SUFICIENTE","")))))</f>
        <v>BUENO</v>
      </c>
      <c r="H456" s="5">
        <f>MAX(ActividadesCom[[#This Row],[PERÍODO 1]],ActividadesCom[[#This Row],[PERÍODO 2]],ActividadesCom[[#This Row],[PERÍODO 3]],ActividadesCom[[#This Row],[PERÍODO 4]],ActividadesCom[[#This Row],[PERÍODO 5]])</f>
        <v>20181</v>
      </c>
      <c r="I456" s="6" t="s">
        <v>640</v>
      </c>
      <c r="J456" s="5">
        <v>20181</v>
      </c>
      <c r="K456" s="5" t="s">
        <v>4009</v>
      </c>
      <c r="L456" s="5">
        <f>IF(ActividadesCom[[#This Row],[NIVEL 1]]&lt;&gt;0,VLOOKUP(ActividadesCom[[#This Row],[NIVEL 1]],Catálogo!A:B,2,FALSE),"")</f>
        <v>2</v>
      </c>
      <c r="M456" s="5">
        <v>1</v>
      </c>
      <c r="N456" s="6" t="s">
        <v>641</v>
      </c>
      <c r="O456" s="5">
        <v>20171</v>
      </c>
      <c r="P456" s="5" t="s">
        <v>4009</v>
      </c>
      <c r="Q456" s="5">
        <f>IF(ActividadesCom[[#This Row],[NIVEL 2]]&lt;&gt;0,VLOOKUP(ActividadesCom[[#This Row],[NIVEL 2]],Catálogo!A:B,2,FALSE),"")</f>
        <v>2</v>
      </c>
      <c r="R456" s="5">
        <v>1</v>
      </c>
      <c r="S456" s="6" t="s">
        <v>642</v>
      </c>
      <c r="T456" s="5">
        <v>20171</v>
      </c>
      <c r="U456" s="5" t="s">
        <v>4009</v>
      </c>
      <c r="V456" s="5">
        <f>IF(ActividadesCom[[#This Row],[NIVEL 3]]&lt;&gt;0,VLOOKUP(ActividadesCom[[#This Row],[NIVEL 3]],Catálogo!A:B,2,FALSE),"")</f>
        <v>2</v>
      </c>
      <c r="W456" s="5">
        <v>1</v>
      </c>
      <c r="X456" s="6" t="s">
        <v>112</v>
      </c>
      <c r="Y456" s="5">
        <v>20143</v>
      </c>
      <c r="Z456" s="5" t="s">
        <v>4009</v>
      </c>
      <c r="AA456" s="5">
        <f>IF(ActividadesCom[[#This Row],[NIVEL 4]]&lt;&gt;0,VLOOKUP(ActividadesCom[[#This Row],[NIVEL 4]],Catálogo!A:B,2,FALSE),"")</f>
        <v>2</v>
      </c>
      <c r="AB456" s="5">
        <v>1</v>
      </c>
      <c r="AC456" s="6" t="s">
        <v>5</v>
      </c>
      <c r="AD456" s="5">
        <v>20171</v>
      </c>
      <c r="AE456" s="5" t="s">
        <v>4009</v>
      </c>
      <c r="AF456" s="5">
        <f>IF(ActividadesCom[[#This Row],[NIVEL 5]]&lt;&gt;0,VLOOKUP(ActividadesCom[[#This Row],[NIVEL 5]],Catálogo!A:B,2,FALSE),"")</f>
        <v>2</v>
      </c>
      <c r="AG456" s="5">
        <v>1</v>
      </c>
      <c r="AH456" s="2"/>
    </row>
    <row r="457" spans="1:34" ht="30" hidden="1" customHeight="1" x14ac:dyDescent="0.25">
      <c r="A457" s="7">
        <v>14470088</v>
      </c>
      <c r="B457" s="6" t="str">
        <f>VLOOKUP(ActividadesCom[[#This Row],[NO. DE CONTROL]],'LISTADO ESTUDIANTES'!A:C,2,FALSE)</f>
        <v>BRITO RIVERO CANDELARIO ISAAC</v>
      </c>
      <c r="C457" s="6" t="str">
        <f>VLOOKUP(ActividadesCom[[#This Row],[NO. DE CONTROL]],'LISTADO ESTUDIANTES'!A:C,3,FALSE)</f>
        <v>INGENIERIA CIVIL</v>
      </c>
      <c r="D457" s="5" t="str">
        <f>VLOOKUP(ActividadesCom[[#This Row],[NO. DE CONTROL]],'LISTADO ESTUDIANTES'!A:D,4,FALSE)</f>
        <v>BAJA</v>
      </c>
      <c r="E457" s="5">
        <f>SUM(ActividadesCom[[#This Row],[CRÉD. 1]],ActividadesCom[[#This Row],[CRÉD. 2]],ActividadesCom[[#This Row],[CRÉD. 3]],ActividadesCom[[#This Row],[CRÉD. 4]],ActividadesCom[[#This Row],[CRÉD. 5]])</f>
        <v>5</v>
      </c>
      <c r="F457" s="17">
        <f>IF(ActividadesCom[[#This Row],[ÚLTIMO SEMESTRE CON CRÉDITOS]]&gt;0,ROUND(AVERAGE(ActividadesCom[[#This Row],[VALOR NIVEL 5]],ActividadesCom[[#This Row],[VALOR NIVEL 4]],ActividadesCom[[#This Row],[VALOR NIVEL 3]],ActividadesCom[[#This Row],[VALOR NIVEL 2]],ActividadesCom[[#This Row],[VALOR NIVEL 1]]),0),"")</f>
        <v>2</v>
      </c>
      <c r="G457" s="5" t="str">
        <f>IF(ActividadesCom[[#This Row],[PROMEDIO]]="","",IF(ActividadesCom[[#This Row],[PROMEDIO]]&gt;=4,"EXCELENTE",IF(ActividadesCom[[#This Row],[PROMEDIO]]&gt;=3,"NOTABLE",IF(ActividadesCom[[#This Row],[PROMEDIO]]&gt;=2,"BUENO",IF(ActividadesCom[[#This Row],[PROMEDIO]]=1,"SUFICIENTE","")))))</f>
        <v>BUENO</v>
      </c>
      <c r="H457" s="5">
        <f>MAX(ActividadesCom[[#This Row],[PERÍODO 1]],ActividadesCom[[#This Row],[PERÍODO 2]],ActividadesCom[[#This Row],[PERÍODO 3]],ActividadesCom[[#This Row],[PERÍODO 4]],ActividadesCom[[#This Row],[PERÍODO 5]])</f>
        <v>20183</v>
      </c>
      <c r="I457" s="6" t="s">
        <v>746</v>
      </c>
      <c r="J457" s="5">
        <v>20183</v>
      </c>
      <c r="K457" s="5" t="s">
        <v>4009</v>
      </c>
      <c r="L457" s="5">
        <f>IF(ActividadesCom[[#This Row],[NIVEL 1]]&lt;&gt;0,VLOOKUP(ActividadesCom[[#This Row],[NIVEL 1]],Catálogo!A:B,2,FALSE),"")</f>
        <v>2</v>
      </c>
      <c r="M457" s="5">
        <v>1</v>
      </c>
      <c r="N457" s="6" t="s">
        <v>747</v>
      </c>
      <c r="O457" s="5">
        <v>20183</v>
      </c>
      <c r="P457" s="5" t="s">
        <v>4009</v>
      </c>
      <c r="Q457" s="5">
        <f>IF(ActividadesCom[[#This Row],[NIVEL 2]]&lt;&gt;0,VLOOKUP(ActividadesCom[[#This Row],[NIVEL 2]],Catálogo!A:B,2,FALSE),"")</f>
        <v>2</v>
      </c>
      <c r="R457" s="5">
        <v>1</v>
      </c>
      <c r="S457" s="6" t="s">
        <v>596</v>
      </c>
      <c r="T457" s="5">
        <v>20181</v>
      </c>
      <c r="U457" s="5" t="s">
        <v>4009</v>
      </c>
      <c r="V457" s="5">
        <f>IF(ActividadesCom[[#This Row],[NIVEL 3]]&lt;&gt;0,VLOOKUP(ActividadesCom[[#This Row],[NIVEL 3]],Catálogo!A:B,2,FALSE),"")</f>
        <v>2</v>
      </c>
      <c r="W457" s="5">
        <v>1</v>
      </c>
      <c r="X457" s="6" t="s">
        <v>29</v>
      </c>
      <c r="Y457" s="5">
        <v>20163</v>
      </c>
      <c r="Z457" s="5" t="s">
        <v>4009</v>
      </c>
      <c r="AA457" s="5">
        <f>IF(ActividadesCom[[#This Row],[NIVEL 4]]&lt;&gt;0,VLOOKUP(ActividadesCom[[#This Row],[NIVEL 4]],Catálogo!A:B,2,FALSE),"")</f>
        <v>2</v>
      </c>
      <c r="AB457" s="5">
        <v>1</v>
      </c>
      <c r="AC457" s="6" t="s">
        <v>112</v>
      </c>
      <c r="AD457" s="5">
        <v>20143</v>
      </c>
      <c r="AE457" s="5" t="s">
        <v>4009</v>
      </c>
      <c r="AF457" s="5">
        <f>IF(ActividadesCom[[#This Row],[NIVEL 5]]&lt;&gt;0,VLOOKUP(ActividadesCom[[#This Row],[NIVEL 5]],Catálogo!A:B,2,FALSE),"")</f>
        <v>2</v>
      </c>
      <c r="AG457" s="5">
        <v>1</v>
      </c>
      <c r="AH457" s="2"/>
    </row>
    <row r="458" spans="1:34" ht="30" hidden="1" customHeight="1" x14ac:dyDescent="0.25">
      <c r="A458" s="7">
        <v>14470089</v>
      </c>
      <c r="B458" s="6" t="str">
        <f>VLOOKUP(ActividadesCom[[#This Row],[NO. DE CONTROL]],'LISTADO ESTUDIANTES'!A:C,2,FALSE)</f>
        <v>POOT PECH FREDY MARTIN</v>
      </c>
      <c r="C458" s="6" t="str">
        <f>VLOOKUP(ActividadesCom[[#This Row],[NO. DE CONTROL]],'LISTADO ESTUDIANTES'!A:C,3,FALSE)</f>
        <v>INGENIERIA CIVIL</v>
      </c>
      <c r="D458" s="5" t="str">
        <f>VLOOKUP(ActividadesCom[[#This Row],[NO. DE CONTROL]],'LISTADO ESTUDIANTES'!A:D,4,FALSE)</f>
        <v>BAJA</v>
      </c>
      <c r="E458" s="5">
        <f>SUM(ActividadesCom[[#This Row],[CRÉD. 1]],ActividadesCom[[#This Row],[CRÉD. 2]],ActividadesCom[[#This Row],[CRÉD. 3]],ActividadesCom[[#This Row],[CRÉD. 4]],ActividadesCom[[#This Row],[CRÉD. 5]])</f>
        <v>7</v>
      </c>
      <c r="F458" s="17">
        <f>IF(ActividadesCom[[#This Row],[ÚLTIMO SEMESTRE CON CRÉDITOS]]&gt;0,ROUND(AVERAGE(ActividadesCom[[#This Row],[VALOR NIVEL 5]],ActividadesCom[[#This Row],[VALOR NIVEL 4]],ActividadesCom[[#This Row],[VALOR NIVEL 3]],ActividadesCom[[#This Row],[VALOR NIVEL 2]],ActividadesCom[[#This Row],[VALOR NIVEL 1]]),0),"")</f>
        <v>2</v>
      </c>
      <c r="G458" s="5" t="str">
        <f>IF(ActividadesCom[[#This Row],[PROMEDIO]]="","",IF(ActividadesCom[[#This Row],[PROMEDIO]]&gt;=4,"EXCELENTE",IF(ActividadesCom[[#This Row],[PROMEDIO]]&gt;=3,"NOTABLE",IF(ActividadesCom[[#This Row],[PROMEDIO]]&gt;=2,"BUENO",IF(ActividadesCom[[#This Row],[PROMEDIO]]=1,"SUFICIENTE","")))))</f>
        <v>BUENO</v>
      </c>
      <c r="H458" s="5">
        <f>MAX(ActividadesCom[[#This Row],[PERÍODO 1]],ActividadesCom[[#This Row],[PERÍODO 2]],ActividadesCom[[#This Row],[PERÍODO 3]],ActividadesCom[[#This Row],[PERÍODO 4]],ActividadesCom[[#This Row],[PERÍODO 5]])</f>
        <v>20181</v>
      </c>
      <c r="I458" s="6" t="s">
        <v>445</v>
      </c>
      <c r="J458" s="5">
        <v>20181</v>
      </c>
      <c r="K458" s="5" t="s">
        <v>4009</v>
      </c>
      <c r="L458" s="5">
        <f>IF(ActividadesCom[[#This Row],[NIVEL 1]]&lt;&gt;0,VLOOKUP(ActividadesCom[[#This Row],[NIVEL 1]],Catálogo!A:B,2,FALSE),"")</f>
        <v>2</v>
      </c>
      <c r="M458" s="5">
        <v>2</v>
      </c>
      <c r="N458" s="6" t="s">
        <v>596</v>
      </c>
      <c r="O458" s="5">
        <v>20181</v>
      </c>
      <c r="P458" s="5" t="s">
        <v>4009</v>
      </c>
      <c r="Q458" s="5">
        <f>IF(ActividadesCom[[#This Row],[NIVEL 2]]&lt;&gt;0,VLOOKUP(ActividadesCom[[#This Row],[NIVEL 2]],Catálogo!A:B,2,FALSE),"")</f>
        <v>2</v>
      </c>
      <c r="R458" s="5">
        <v>1</v>
      </c>
      <c r="S458" s="6" t="s">
        <v>695</v>
      </c>
      <c r="T458" s="5">
        <v>20181</v>
      </c>
      <c r="U458" s="5" t="s">
        <v>4009</v>
      </c>
      <c r="V458" s="5">
        <f>IF(ActividadesCom[[#This Row],[NIVEL 3]]&lt;&gt;0,VLOOKUP(ActividadesCom[[#This Row],[NIVEL 3]],Catálogo!A:B,2,FALSE),"")</f>
        <v>2</v>
      </c>
      <c r="W458" s="5">
        <v>2</v>
      </c>
      <c r="X458" s="6" t="s">
        <v>696</v>
      </c>
      <c r="Y458" s="5">
        <v>20171</v>
      </c>
      <c r="Z458" s="5" t="s">
        <v>4009</v>
      </c>
      <c r="AA458" s="5">
        <f>IF(ActividadesCom[[#This Row],[NIVEL 4]]&lt;&gt;0,VLOOKUP(ActividadesCom[[#This Row],[NIVEL 4]],Catálogo!A:B,2,FALSE),"")</f>
        <v>2</v>
      </c>
      <c r="AB458" s="5">
        <v>1</v>
      </c>
      <c r="AC458" s="6" t="s">
        <v>6</v>
      </c>
      <c r="AD458" s="5">
        <v>20143</v>
      </c>
      <c r="AE458" s="5" t="s">
        <v>4009</v>
      </c>
      <c r="AF458" s="5">
        <f>IF(ActividadesCom[[#This Row],[NIVEL 5]]&lt;&gt;0,VLOOKUP(ActividadesCom[[#This Row],[NIVEL 5]],Catálogo!A:B,2,FALSE),"")</f>
        <v>2</v>
      </c>
      <c r="AG458" s="5">
        <v>1</v>
      </c>
      <c r="AH458" s="2"/>
    </row>
    <row r="459" spans="1:34" ht="30" hidden="1" customHeight="1" x14ac:dyDescent="0.25">
      <c r="A459" s="7">
        <v>14470090</v>
      </c>
      <c r="B459" s="6" t="str">
        <f>VLOOKUP(ActividadesCom[[#This Row],[NO. DE CONTROL]],'LISTADO ESTUDIANTES'!A:C,2,FALSE)</f>
        <v>COLLI CHI MIGUEL ANGEL</v>
      </c>
      <c r="C459" s="6" t="str">
        <f>VLOOKUP(ActividadesCom[[#This Row],[NO. DE CONTROL]],'LISTADO ESTUDIANTES'!A:C,3,FALSE)</f>
        <v>INGENIERIA CIVIL</v>
      </c>
      <c r="D459" s="5" t="str">
        <f>VLOOKUP(ActividadesCom[[#This Row],[NO. DE CONTROL]],'LISTADO ESTUDIANTES'!A:D,4,FALSE)</f>
        <v>BAJA</v>
      </c>
      <c r="E459" s="5">
        <f>SUM(ActividadesCom[[#This Row],[CRÉD. 1]],ActividadesCom[[#This Row],[CRÉD. 2]],ActividadesCom[[#This Row],[CRÉD. 3]],ActividadesCom[[#This Row],[CRÉD. 4]],ActividadesCom[[#This Row],[CRÉD. 5]])</f>
        <v>5</v>
      </c>
      <c r="F459" s="17">
        <f>IF(ActividadesCom[[#This Row],[ÚLTIMO SEMESTRE CON CRÉDITOS]]&gt;0,ROUND(AVERAGE(ActividadesCom[[#This Row],[VALOR NIVEL 5]],ActividadesCom[[#This Row],[VALOR NIVEL 4]],ActividadesCom[[#This Row],[VALOR NIVEL 3]],ActividadesCom[[#This Row],[VALOR NIVEL 2]],ActividadesCom[[#This Row],[VALOR NIVEL 1]]),0),"")</f>
        <v>2</v>
      </c>
      <c r="G459" s="5" t="str">
        <f>IF(ActividadesCom[[#This Row],[PROMEDIO]]="","",IF(ActividadesCom[[#This Row],[PROMEDIO]]&gt;=4,"EXCELENTE",IF(ActividadesCom[[#This Row],[PROMEDIO]]&gt;=3,"NOTABLE",IF(ActividadesCom[[#This Row],[PROMEDIO]]&gt;=2,"BUENO",IF(ActividadesCom[[#This Row],[PROMEDIO]]=1,"SUFICIENTE","")))))</f>
        <v>BUENO</v>
      </c>
      <c r="H459" s="5">
        <f>MAX(ActividadesCom[[#This Row],[PERÍODO 1]],ActividadesCom[[#This Row],[PERÍODO 2]],ActividadesCom[[#This Row],[PERÍODO 3]],ActividadesCom[[#This Row],[PERÍODO 4]],ActividadesCom[[#This Row],[PERÍODO 5]])</f>
        <v>20181</v>
      </c>
      <c r="I459" s="6" t="s">
        <v>596</v>
      </c>
      <c r="J459" s="5">
        <v>20181</v>
      </c>
      <c r="K459" s="5" t="s">
        <v>4009</v>
      </c>
      <c r="L459" s="5">
        <f>IF(ActividadesCom[[#This Row],[NIVEL 1]]&lt;&gt;0,VLOOKUP(ActividadesCom[[#This Row],[NIVEL 1]],Catálogo!A:B,2,FALSE),"")</f>
        <v>2</v>
      </c>
      <c r="M459" s="5">
        <v>1</v>
      </c>
      <c r="N459" s="6" t="s">
        <v>677</v>
      </c>
      <c r="O459" s="5">
        <v>20171</v>
      </c>
      <c r="P459" s="5" t="s">
        <v>4009</v>
      </c>
      <c r="Q459" s="5">
        <f>IF(ActividadesCom[[#This Row],[NIVEL 2]]&lt;&gt;0,VLOOKUP(ActividadesCom[[#This Row],[NIVEL 2]],Catálogo!A:B,2,FALSE),"")</f>
        <v>2</v>
      </c>
      <c r="R459" s="5">
        <v>1</v>
      </c>
      <c r="S459" s="6" t="s">
        <v>592</v>
      </c>
      <c r="T459" s="5">
        <v>20151</v>
      </c>
      <c r="U459" s="5" t="s">
        <v>4009</v>
      </c>
      <c r="V459" s="5">
        <f>IF(ActividadesCom[[#This Row],[NIVEL 3]]&lt;&gt;0,VLOOKUP(ActividadesCom[[#This Row],[NIVEL 3]],Catálogo!A:B,2,FALSE),"")</f>
        <v>2</v>
      </c>
      <c r="W459" s="5">
        <v>1</v>
      </c>
      <c r="X459" s="6" t="s">
        <v>5</v>
      </c>
      <c r="Y459" s="5">
        <v>20171</v>
      </c>
      <c r="Z459" s="5" t="s">
        <v>4009</v>
      </c>
      <c r="AA459" s="5">
        <f>IF(ActividadesCom[[#This Row],[NIVEL 4]]&lt;&gt;0,VLOOKUP(ActividadesCom[[#This Row],[NIVEL 4]],Catálogo!A:B,2,FALSE),"")</f>
        <v>2</v>
      </c>
      <c r="AB459" s="5">
        <v>1</v>
      </c>
      <c r="AC459" s="6" t="s">
        <v>25</v>
      </c>
      <c r="AD459" s="5">
        <v>20143</v>
      </c>
      <c r="AE459" s="5" t="s">
        <v>4009</v>
      </c>
      <c r="AF459" s="5">
        <f>IF(ActividadesCom[[#This Row],[NIVEL 5]]&lt;&gt;0,VLOOKUP(ActividadesCom[[#This Row],[NIVEL 5]],Catálogo!A:B,2,FALSE),"")</f>
        <v>2</v>
      </c>
      <c r="AG459" s="5">
        <v>1</v>
      </c>
      <c r="AH459" s="2"/>
    </row>
    <row r="460" spans="1:34" ht="30" hidden="1" customHeight="1" x14ac:dyDescent="0.25">
      <c r="A460" s="7">
        <v>14470091</v>
      </c>
      <c r="B460" s="6" t="str">
        <f>VLOOKUP(ActividadesCom[[#This Row],[NO. DE CONTROL]],'LISTADO ESTUDIANTES'!A:C,2,FALSE)</f>
        <v>CHAN RAMIREZ LUIS ALFREDO</v>
      </c>
      <c r="C460" s="6" t="str">
        <f>VLOOKUP(ActividadesCom[[#This Row],[NO. DE CONTROL]],'LISTADO ESTUDIANTES'!A:C,3,FALSE)</f>
        <v>INGENIERIA CIVIL</v>
      </c>
      <c r="D460" s="5" t="str">
        <f>VLOOKUP(ActividadesCom[[#This Row],[NO. DE CONTROL]],'LISTADO ESTUDIANTES'!A:D,4,FALSE)</f>
        <v>BAJA</v>
      </c>
      <c r="E460" s="5">
        <f>SUM(ActividadesCom[[#This Row],[CRÉD. 1]],ActividadesCom[[#This Row],[CRÉD. 2]],ActividadesCom[[#This Row],[CRÉD. 3]],ActividadesCom[[#This Row],[CRÉD. 4]],ActividadesCom[[#This Row],[CRÉD. 5]])</f>
        <v>6</v>
      </c>
      <c r="F460" s="17">
        <f>IF(ActividadesCom[[#This Row],[ÚLTIMO SEMESTRE CON CRÉDITOS]]&gt;0,ROUND(AVERAGE(ActividadesCom[[#This Row],[VALOR NIVEL 5]],ActividadesCom[[#This Row],[VALOR NIVEL 4]],ActividadesCom[[#This Row],[VALOR NIVEL 3]],ActividadesCom[[#This Row],[VALOR NIVEL 2]],ActividadesCom[[#This Row],[VALOR NIVEL 1]]),0),"")</f>
        <v>2</v>
      </c>
      <c r="G460" s="5" t="str">
        <f>IF(ActividadesCom[[#This Row],[PROMEDIO]]="","",IF(ActividadesCom[[#This Row],[PROMEDIO]]&gt;=4,"EXCELENTE",IF(ActividadesCom[[#This Row],[PROMEDIO]]&gt;=3,"NOTABLE",IF(ActividadesCom[[#This Row],[PROMEDIO]]&gt;=2,"BUENO",IF(ActividadesCom[[#This Row],[PROMEDIO]]=1,"SUFICIENTE","")))))</f>
        <v>BUENO</v>
      </c>
      <c r="H460" s="5">
        <f>MAX(ActividadesCom[[#This Row],[PERÍODO 1]],ActividadesCom[[#This Row],[PERÍODO 2]],ActividadesCom[[#This Row],[PERÍODO 3]],ActividadesCom[[#This Row],[PERÍODO 4]],ActividadesCom[[#This Row],[PERÍODO 5]])</f>
        <v>20181</v>
      </c>
      <c r="I460" s="6" t="s">
        <v>445</v>
      </c>
      <c r="J460" s="5">
        <v>20181</v>
      </c>
      <c r="K460" s="5" t="s">
        <v>4009</v>
      </c>
      <c r="L460" s="5">
        <f>IF(ActividadesCom[[#This Row],[NIVEL 1]]&lt;&gt;0,VLOOKUP(ActividadesCom[[#This Row],[NIVEL 1]],Catálogo!A:B,2,FALSE),"")</f>
        <v>2</v>
      </c>
      <c r="M460" s="5">
        <v>2</v>
      </c>
      <c r="N460" s="6" t="s">
        <v>759</v>
      </c>
      <c r="O460" s="5">
        <v>20171</v>
      </c>
      <c r="P460" s="5" t="s">
        <v>4009</v>
      </c>
      <c r="Q460" s="5">
        <f>IF(ActividadesCom[[#This Row],[NIVEL 2]]&lt;&gt;0,VLOOKUP(ActividadesCom[[#This Row],[NIVEL 2]],Catálogo!A:B,2,FALSE),"")</f>
        <v>2</v>
      </c>
      <c r="R460" s="5">
        <v>1</v>
      </c>
      <c r="S460" s="6" t="s">
        <v>760</v>
      </c>
      <c r="T460" s="5">
        <v>20181</v>
      </c>
      <c r="U460" s="5" t="s">
        <v>4009</v>
      </c>
      <c r="V460" s="5">
        <f>IF(ActividadesCom[[#This Row],[NIVEL 3]]&lt;&gt;0,VLOOKUP(ActividadesCom[[#This Row],[NIVEL 3]],Catálogo!A:B,2,FALSE),"")</f>
        <v>2</v>
      </c>
      <c r="W460" s="5">
        <v>1</v>
      </c>
      <c r="X460" s="6" t="s">
        <v>596</v>
      </c>
      <c r="Y460" s="5">
        <v>20181</v>
      </c>
      <c r="Z460" s="5" t="s">
        <v>4009</v>
      </c>
      <c r="AA460" s="5">
        <f>IF(ActividadesCom[[#This Row],[NIVEL 4]]&lt;&gt;0,VLOOKUP(ActividadesCom[[#This Row],[NIVEL 4]],Catálogo!A:B,2,FALSE),"")</f>
        <v>2</v>
      </c>
      <c r="AB460" s="5">
        <v>1</v>
      </c>
      <c r="AC460" s="6" t="s">
        <v>6</v>
      </c>
      <c r="AD460" s="5">
        <v>20143</v>
      </c>
      <c r="AE460" s="5" t="s">
        <v>4009</v>
      </c>
      <c r="AF460" s="5">
        <f>IF(ActividadesCom[[#This Row],[NIVEL 5]]&lt;&gt;0,VLOOKUP(ActividadesCom[[#This Row],[NIVEL 5]],Catálogo!A:B,2,FALSE),"")</f>
        <v>2</v>
      </c>
      <c r="AG460" s="5">
        <v>1</v>
      </c>
      <c r="AH460" s="2"/>
    </row>
    <row r="461" spans="1:34" ht="30" hidden="1" customHeight="1" x14ac:dyDescent="0.25">
      <c r="A461" s="7">
        <v>14470092</v>
      </c>
      <c r="B461" s="6" t="str">
        <f>VLOOKUP(ActividadesCom[[#This Row],[NO. DE CONTROL]],'LISTADO ESTUDIANTES'!A:C,2,FALSE)</f>
        <v>BALAN HIDALGO CARLOS ENRIQUE</v>
      </c>
      <c r="C461" s="6" t="str">
        <f>VLOOKUP(ActividadesCom[[#This Row],[NO. DE CONTROL]],'LISTADO ESTUDIANTES'!A:C,3,FALSE)</f>
        <v>INGENIERIA CIVIL</v>
      </c>
      <c r="D461" s="5" t="str">
        <f>VLOOKUP(ActividadesCom[[#This Row],[NO. DE CONTROL]],'LISTADO ESTUDIANTES'!A:D,4,FALSE)</f>
        <v>BAJA</v>
      </c>
      <c r="E461" s="5">
        <f>SUM(ActividadesCom[[#This Row],[CRÉD. 1]],ActividadesCom[[#This Row],[CRÉD. 2]],ActividadesCom[[#This Row],[CRÉD. 3]],ActividadesCom[[#This Row],[CRÉD. 4]],ActividadesCom[[#This Row],[CRÉD. 5]])</f>
        <v>1</v>
      </c>
      <c r="F461" s="17">
        <f>IF(ActividadesCom[[#This Row],[ÚLTIMO SEMESTRE CON CRÉDITOS]]&gt;0,ROUND(AVERAGE(ActividadesCom[[#This Row],[VALOR NIVEL 5]],ActividadesCom[[#This Row],[VALOR NIVEL 4]],ActividadesCom[[#This Row],[VALOR NIVEL 3]],ActividadesCom[[#This Row],[VALOR NIVEL 2]],ActividadesCom[[#This Row],[VALOR NIVEL 1]]),0),"")</f>
        <v>2</v>
      </c>
      <c r="G461" s="5" t="str">
        <f>IF(ActividadesCom[[#This Row],[PROMEDIO]]="","",IF(ActividadesCom[[#This Row],[PROMEDIO]]&gt;=4,"EXCELENTE",IF(ActividadesCom[[#This Row],[PROMEDIO]]&gt;=3,"NOTABLE",IF(ActividadesCom[[#This Row],[PROMEDIO]]&gt;=2,"BUENO",IF(ActividadesCom[[#This Row],[PROMEDIO]]=1,"SUFICIENTE","")))))</f>
        <v>BUENO</v>
      </c>
      <c r="H461" s="5">
        <f>MAX(ActividadesCom[[#This Row],[PERÍODO 1]],ActividadesCom[[#This Row],[PERÍODO 2]],ActividadesCom[[#This Row],[PERÍODO 3]],ActividadesCom[[#This Row],[PERÍODO 4]],ActividadesCom[[#This Row],[PERÍODO 5]])</f>
        <v>20143</v>
      </c>
      <c r="I461" s="6"/>
      <c r="J461" s="5"/>
      <c r="K461" s="5"/>
      <c r="L461" s="5" t="str">
        <f>IF(ActividadesCom[[#This Row],[NIVEL 1]]&lt;&gt;0,VLOOKUP(ActividadesCom[[#This Row],[NIVEL 1]],Catálogo!A:B,2,FALSE),"")</f>
        <v/>
      </c>
      <c r="M461" s="5"/>
      <c r="N461" s="6"/>
      <c r="O461" s="5"/>
      <c r="P461" s="5"/>
      <c r="Q461" s="5" t="str">
        <f>IF(ActividadesCom[[#This Row],[NIVEL 2]]&lt;&gt;0,VLOOKUP(ActividadesCom[[#This Row],[NIVEL 2]],Catálogo!A:B,2,FALSE),"")</f>
        <v/>
      </c>
      <c r="R461" s="5"/>
      <c r="S461" s="6"/>
      <c r="T461" s="5"/>
      <c r="U461" s="5"/>
      <c r="V461" s="5" t="str">
        <f>IF(ActividadesCom[[#This Row],[NIVEL 3]]&lt;&gt;0,VLOOKUP(ActividadesCom[[#This Row],[NIVEL 3]],Catálogo!A:B,2,FALSE),"")</f>
        <v/>
      </c>
      <c r="W461" s="5"/>
      <c r="X461" s="6"/>
      <c r="Y461" s="5"/>
      <c r="Z461" s="5"/>
      <c r="AA461" s="5" t="str">
        <f>IF(ActividadesCom[[#This Row],[NIVEL 4]]&lt;&gt;0,VLOOKUP(ActividadesCom[[#This Row],[NIVEL 4]],Catálogo!A:B,2,FALSE),"")</f>
        <v/>
      </c>
      <c r="AB461" s="5"/>
      <c r="AC461" s="6" t="s">
        <v>25</v>
      </c>
      <c r="AD461" s="5">
        <v>20143</v>
      </c>
      <c r="AE461" s="5" t="s">
        <v>4009</v>
      </c>
      <c r="AF461" s="5">
        <f>IF(ActividadesCom[[#This Row],[NIVEL 5]]&lt;&gt;0,VLOOKUP(ActividadesCom[[#This Row],[NIVEL 5]],Catálogo!A:B,2,FALSE),"")</f>
        <v>2</v>
      </c>
      <c r="AG461" s="5">
        <v>1</v>
      </c>
      <c r="AH461" s="2"/>
    </row>
    <row r="462" spans="1:34" ht="30" hidden="1" customHeight="1" x14ac:dyDescent="0.25">
      <c r="A462" s="7">
        <v>14470094</v>
      </c>
      <c r="B462" s="6" t="str">
        <f>VLOOKUP(ActividadesCom[[#This Row],[NO. DE CONTROL]],'LISTADO ESTUDIANTES'!A:C,2,FALSE)</f>
        <v>CRUZ ZARAGOZA OSCAR GAUDENCIO</v>
      </c>
      <c r="C462" s="6" t="str">
        <f>VLOOKUP(ActividadesCom[[#This Row],[NO. DE CONTROL]],'LISTADO ESTUDIANTES'!A:C,3,FALSE)</f>
        <v>ARQUITECTURA</v>
      </c>
      <c r="D462" s="5" t="str">
        <f>VLOOKUP(ActividadesCom[[#This Row],[NO. DE CONTROL]],'LISTADO ESTUDIANTES'!A:D,4,FALSE)</f>
        <v>BAJA</v>
      </c>
      <c r="E462" s="5">
        <f>SUM(ActividadesCom[[#This Row],[CRÉD. 1]],ActividadesCom[[#This Row],[CRÉD. 2]],ActividadesCom[[#This Row],[CRÉD. 3]],ActividadesCom[[#This Row],[CRÉD. 4]],ActividadesCom[[#This Row],[CRÉD. 5]])</f>
        <v>2</v>
      </c>
      <c r="F462" s="17" t="str">
        <f>IF(ActividadesCom[[#This Row],[ÚLTIMO SEMESTRE CON CRÉDITOS]]&gt;0,ROUND(AVERAGE(ActividadesCom[[#This Row],[VALOR NIVEL 5]],ActividadesCom[[#This Row],[VALOR NIVEL 4]],ActividadesCom[[#This Row],[VALOR NIVEL 3]],ActividadesCom[[#This Row],[VALOR NIVEL 2]],ActividadesCom[[#This Row],[VALOR NIVEL 1]]),0),"")</f>
        <v/>
      </c>
      <c r="G462" s="5" t="str">
        <f>IF(ActividadesCom[[#This Row],[PROMEDIO]]="","",IF(ActividadesCom[[#This Row],[PROMEDIO]]&gt;=4,"EXCELENTE",IF(ActividadesCom[[#This Row],[PROMEDIO]]&gt;=3,"NOTABLE",IF(ActividadesCom[[#This Row],[PROMEDIO]]&gt;=2,"BUENO",IF(ActividadesCom[[#This Row],[PROMEDIO]]=1,"SUFICIENTE","")))))</f>
        <v/>
      </c>
      <c r="H462" s="5">
        <f>MAX(ActividadesCom[[#This Row],[PERÍODO 1]],ActividadesCom[[#This Row],[PERÍODO 2]],ActividadesCom[[#This Row],[PERÍODO 3]],ActividadesCom[[#This Row],[PERÍODO 4]],ActividadesCom[[#This Row],[PERÍODO 5]])</f>
        <v>0</v>
      </c>
      <c r="I462" s="6"/>
      <c r="J462" s="5"/>
      <c r="K462" s="5"/>
      <c r="L462" s="5" t="str">
        <f>IF(ActividadesCom[[#This Row],[NIVEL 1]]&lt;&gt;0,VLOOKUP(ActividadesCom[[#This Row],[NIVEL 1]],Catálogo!A:B,2,FALSE),"")</f>
        <v/>
      </c>
      <c r="M462" s="5"/>
      <c r="N462" s="6"/>
      <c r="O462" s="5"/>
      <c r="P462" s="5"/>
      <c r="Q462" s="5" t="str">
        <f>IF(ActividadesCom[[#This Row],[NIVEL 2]]&lt;&gt;0,VLOOKUP(ActividadesCom[[#This Row],[NIVEL 2]],Catálogo!A:B,2,FALSE),"")</f>
        <v/>
      </c>
      <c r="R462" s="5"/>
      <c r="S462" s="6"/>
      <c r="T462" s="5"/>
      <c r="U462" s="5"/>
      <c r="V462" s="5" t="str">
        <f>IF(ActividadesCom[[#This Row],[NIVEL 3]]&lt;&gt;0,VLOOKUP(ActividadesCom[[#This Row],[NIVEL 3]],Catálogo!A:B,2,FALSE),"")</f>
        <v/>
      </c>
      <c r="W462" s="5"/>
      <c r="X462" s="6"/>
      <c r="Y462" s="5"/>
      <c r="Z462" s="5"/>
      <c r="AA462" s="5" t="str">
        <f>IF(ActividadesCom[[#This Row],[NIVEL 4]]&lt;&gt;0,VLOOKUP(ActividadesCom[[#This Row],[NIVEL 4]],Catálogo!A:B,2,FALSE),"")</f>
        <v/>
      </c>
      <c r="AB462" s="5"/>
      <c r="AC462" s="6" t="s">
        <v>80</v>
      </c>
      <c r="AD462" s="5" t="s">
        <v>50</v>
      </c>
      <c r="AE462" s="5" t="s">
        <v>4009</v>
      </c>
      <c r="AF462" s="5">
        <f>IF(ActividadesCom[[#This Row],[NIVEL 5]]&lt;&gt;0,VLOOKUP(ActividadesCom[[#This Row],[NIVEL 5]],Catálogo!A:B,2,FALSE),"")</f>
        <v>2</v>
      </c>
      <c r="AG462" s="5">
        <v>2</v>
      </c>
      <c r="AH462" s="2"/>
    </row>
    <row r="463" spans="1:34" ht="30" hidden="1" customHeight="1" x14ac:dyDescent="0.25">
      <c r="A463" s="7">
        <v>14470095</v>
      </c>
      <c r="B463" s="6" t="str">
        <f>VLOOKUP(ActividadesCom[[#This Row],[NO. DE CONTROL]],'LISTADO ESTUDIANTES'!A:C,2,FALSE)</f>
        <v>TREJO CHI EDUARDO GUADALUPE</v>
      </c>
      <c r="C463" s="6" t="str">
        <f>VLOOKUP(ActividadesCom[[#This Row],[NO. DE CONTROL]],'LISTADO ESTUDIANTES'!A:C,3,FALSE)</f>
        <v>INGENIERIA CIVIL</v>
      </c>
      <c r="D463" s="5" t="str">
        <f>VLOOKUP(ActividadesCom[[#This Row],[NO. DE CONTROL]],'LISTADO ESTUDIANTES'!A:D,4,FALSE)</f>
        <v>BAJA</v>
      </c>
      <c r="E463" s="5">
        <f>SUM(ActividadesCom[[#This Row],[CRÉD. 1]],ActividadesCom[[#This Row],[CRÉD. 2]],ActividadesCom[[#This Row],[CRÉD. 3]],ActividadesCom[[#This Row],[CRÉD. 4]],ActividadesCom[[#This Row],[CRÉD. 5]])</f>
        <v>6</v>
      </c>
      <c r="F463" s="17">
        <f>IF(ActividadesCom[[#This Row],[ÚLTIMO SEMESTRE CON CRÉDITOS]]&gt;0,ROUND(AVERAGE(ActividadesCom[[#This Row],[VALOR NIVEL 5]],ActividadesCom[[#This Row],[VALOR NIVEL 4]],ActividadesCom[[#This Row],[VALOR NIVEL 3]],ActividadesCom[[#This Row],[VALOR NIVEL 2]],ActividadesCom[[#This Row],[VALOR NIVEL 1]]),0),"")</f>
        <v>2</v>
      </c>
      <c r="G463" s="5" t="str">
        <f>IF(ActividadesCom[[#This Row],[PROMEDIO]]="","",IF(ActividadesCom[[#This Row],[PROMEDIO]]&gt;=4,"EXCELENTE",IF(ActividadesCom[[#This Row],[PROMEDIO]]&gt;=3,"NOTABLE",IF(ActividadesCom[[#This Row],[PROMEDIO]]&gt;=2,"BUENO",IF(ActividadesCom[[#This Row],[PROMEDIO]]=1,"SUFICIENTE","")))))</f>
        <v>BUENO</v>
      </c>
      <c r="H463" s="5">
        <f>MAX(ActividadesCom[[#This Row],[PERÍODO 1]],ActividadesCom[[#This Row],[PERÍODO 2]],ActividadesCom[[#This Row],[PERÍODO 3]],ActividadesCom[[#This Row],[PERÍODO 4]],ActividadesCom[[#This Row],[PERÍODO 5]])</f>
        <v>20183</v>
      </c>
      <c r="I463" s="6" t="s">
        <v>601</v>
      </c>
      <c r="J463" s="5">
        <v>20181</v>
      </c>
      <c r="K463" s="5" t="s">
        <v>4009</v>
      </c>
      <c r="L463" s="5">
        <f>IF(ActividadesCom[[#This Row],[NIVEL 1]]&lt;&gt;0,VLOOKUP(ActividadesCom[[#This Row],[NIVEL 1]],Catálogo!A:B,2,FALSE),"")</f>
        <v>2</v>
      </c>
      <c r="M463" s="5">
        <v>1</v>
      </c>
      <c r="N463" s="6" t="s">
        <v>689</v>
      </c>
      <c r="O463" s="5">
        <v>20183</v>
      </c>
      <c r="P463" s="5" t="s">
        <v>4009</v>
      </c>
      <c r="Q463" s="5">
        <f>IF(ActividadesCom[[#This Row],[NIVEL 2]]&lt;&gt;0,VLOOKUP(ActividadesCom[[#This Row],[NIVEL 2]],Catálogo!A:B,2,FALSE),"")</f>
        <v>2</v>
      </c>
      <c r="R463" s="5">
        <v>1</v>
      </c>
      <c r="S463" s="6" t="s">
        <v>691</v>
      </c>
      <c r="T463" s="5">
        <v>20181</v>
      </c>
      <c r="U463" s="5" t="s">
        <v>4009</v>
      </c>
      <c r="V463" s="5">
        <f>IF(ActividadesCom[[#This Row],[NIVEL 3]]&lt;&gt;0,VLOOKUP(ActividadesCom[[#This Row],[NIVEL 3]],Catálogo!A:B,2,FALSE),"")</f>
        <v>2</v>
      </c>
      <c r="W463" s="5">
        <v>1</v>
      </c>
      <c r="X463" s="6" t="s">
        <v>684</v>
      </c>
      <c r="Y463" s="5" t="s">
        <v>685</v>
      </c>
      <c r="Z463" s="5" t="s">
        <v>4009</v>
      </c>
      <c r="AA463" s="5">
        <f>IF(ActividadesCom[[#This Row],[NIVEL 4]]&lt;&gt;0,VLOOKUP(ActividadesCom[[#This Row],[NIVEL 4]],Catálogo!A:B,2,FALSE),"")</f>
        <v>2</v>
      </c>
      <c r="AB463" s="5">
        <v>2</v>
      </c>
      <c r="AC463" s="6" t="s">
        <v>6</v>
      </c>
      <c r="AD463" s="5">
        <v>20143</v>
      </c>
      <c r="AE463" s="5" t="s">
        <v>4009</v>
      </c>
      <c r="AF463" s="5">
        <f>IF(ActividadesCom[[#This Row],[NIVEL 5]]&lt;&gt;0,VLOOKUP(ActividadesCom[[#This Row],[NIVEL 5]],Catálogo!A:B,2,FALSE),"")</f>
        <v>2</v>
      </c>
      <c r="AG463" s="5">
        <v>1</v>
      </c>
      <c r="AH463" s="2"/>
    </row>
    <row r="464" spans="1:34" ht="30" hidden="1" customHeight="1" x14ac:dyDescent="0.25">
      <c r="A464" s="7">
        <v>14470097</v>
      </c>
      <c r="B464" s="6" t="str">
        <f>VLOOKUP(ActividadesCom[[#This Row],[NO. DE CONTROL]],'LISTADO ESTUDIANTES'!A:C,2,FALSE)</f>
        <v>LOPEZ XOOL ISRAEL GERARDO</v>
      </c>
      <c r="C464" s="6" t="str">
        <f>VLOOKUP(ActividadesCom[[#This Row],[NO. DE CONTROL]],'LISTADO ESTUDIANTES'!A:C,3,FALSE)</f>
        <v>INGENIERIA CIVIL</v>
      </c>
      <c r="D464" s="5" t="str">
        <f>VLOOKUP(ActividadesCom[[#This Row],[NO. DE CONTROL]],'LISTADO ESTUDIANTES'!A:D,4,FALSE)</f>
        <v>BAJA</v>
      </c>
      <c r="E464" s="5">
        <f>SUM(ActividadesCom[[#This Row],[CRÉD. 1]],ActividadesCom[[#This Row],[CRÉD. 2]],ActividadesCom[[#This Row],[CRÉD. 3]],ActividadesCom[[#This Row],[CRÉD. 4]],ActividadesCom[[#This Row],[CRÉD. 5]])</f>
        <v>0</v>
      </c>
      <c r="F464" s="17" t="str">
        <f>IF(ActividadesCom[[#This Row],[ÚLTIMO SEMESTRE CON CRÉDITOS]]&gt;0,ROUND(AVERAGE(ActividadesCom[[#This Row],[VALOR NIVEL 5]],ActividadesCom[[#This Row],[VALOR NIVEL 4]],ActividadesCom[[#This Row],[VALOR NIVEL 3]],ActividadesCom[[#This Row],[VALOR NIVEL 2]],ActividadesCom[[#This Row],[VALOR NIVEL 1]]),0),"")</f>
        <v/>
      </c>
      <c r="G464" s="5" t="str">
        <f>IF(ActividadesCom[[#This Row],[PROMEDIO]]="","",IF(ActividadesCom[[#This Row],[PROMEDIO]]&gt;=4,"EXCELENTE",IF(ActividadesCom[[#This Row],[PROMEDIO]]&gt;=3,"NOTABLE",IF(ActividadesCom[[#This Row],[PROMEDIO]]&gt;=2,"BUENO",IF(ActividadesCom[[#This Row],[PROMEDIO]]=1,"SUFICIENTE","")))))</f>
        <v/>
      </c>
      <c r="H464" s="5">
        <f>MAX(ActividadesCom[[#This Row],[PERÍODO 1]],ActividadesCom[[#This Row],[PERÍODO 2]],ActividadesCom[[#This Row],[PERÍODO 3]],ActividadesCom[[#This Row],[PERÍODO 4]],ActividadesCom[[#This Row],[PERÍODO 5]])</f>
        <v>0</v>
      </c>
      <c r="I464" s="6"/>
      <c r="J464" s="5"/>
      <c r="K464" s="5"/>
      <c r="L464" s="5" t="str">
        <f>IF(ActividadesCom[[#This Row],[NIVEL 1]]&lt;&gt;0,VLOOKUP(ActividadesCom[[#This Row],[NIVEL 1]],Catálogo!A:B,2,FALSE),"")</f>
        <v/>
      </c>
      <c r="M464" s="5"/>
      <c r="N464" s="6"/>
      <c r="O464" s="5"/>
      <c r="P464" s="5"/>
      <c r="Q464" s="5" t="str">
        <f>IF(ActividadesCom[[#This Row],[NIVEL 2]]&lt;&gt;0,VLOOKUP(ActividadesCom[[#This Row],[NIVEL 2]],Catálogo!A:B,2,FALSE),"")</f>
        <v/>
      </c>
      <c r="R464" s="5"/>
      <c r="S464" s="6"/>
      <c r="T464" s="5"/>
      <c r="U464" s="5"/>
      <c r="V464" s="5" t="str">
        <f>IF(ActividadesCom[[#This Row],[NIVEL 3]]&lt;&gt;0,VLOOKUP(ActividadesCom[[#This Row],[NIVEL 3]],Catálogo!A:B,2,FALSE),"")</f>
        <v/>
      </c>
      <c r="W464" s="5"/>
      <c r="X464" s="6"/>
      <c r="Y464" s="5"/>
      <c r="Z464" s="5"/>
      <c r="AA464" s="5" t="str">
        <f>IF(ActividadesCom[[#This Row],[NIVEL 4]]&lt;&gt;0,VLOOKUP(ActividadesCom[[#This Row],[NIVEL 4]],Catálogo!A:B,2,FALSE),"")</f>
        <v/>
      </c>
      <c r="AB464" s="5"/>
      <c r="AC464" s="6"/>
      <c r="AD464" s="5"/>
      <c r="AE464" s="5"/>
      <c r="AF464" s="5" t="str">
        <f>IF(ActividadesCom[[#This Row],[NIVEL 5]]&lt;&gt;0,VLOOKUP(ActividadesCom[[#This Row],[NIVEL 5]],Catálogo!A:B,2,FALSE),"")</f>
        <v/>
      </c>
      <c r="AG464" s="5"/>
      <c r="AH464" s="2"/>
    </row>
    <row r="465" spans="1:34" ht="30" hidden="1" customHeight="1" x14ac:dyDescent="0.25">
      <c r="A465" s="7">
        <v>14470098</v>
      </c>
      <c r="B465" s="6" t="str">
        <f>VLOOKUP(ActividadesCom[[#This Row],[NO. DE CONTROL]],'LISTADO ESTUDIANTES'!A:C,2,FALSE)</f>
        <v>PECH CHABLE LUIS GERARDO</v>
      </c>
      <c r="C465" s="6" t="str">
        <f>VLOOKUP(ActividadesCom[[#This Row],[NO. DE CONTROL]],'LISTADO ESTUDIANTES'!A:C,3,FALSE)</f>
        <v>INGENIERIA CIVIL</v>
      </c>
      <c r="D465" s="5" t="str">
        <f>VLOOKUP(ActividadesCom[[#This Row],[NO. DE CONTROL]],'LISTADO ESTUDIANTES'!A:D,4,FALSE)</f>
        <v>BAJA</v>
      </c>
      <c r="E465" s="5">
        <f>SUM(ActividadesCom[[#This Row],[CRÉD. 1]],ActividadesCom[[#This Row],[CRÉD. 2]],ActividadesCom[[#This Row],[CRÉD. 3]],ActividadesCom[[#This Row],[CRÉD. 4]],ActividadesCom[[#This Row],[CRÉD. 5]])</f>
        <v>0</v>
      </c>
      <c r="F465" s="17" t="str">
        <f>IF(ActividadesCom[[#This Row],[ÚLTIMO SEMESTRE CON CRÉDITOS]]&gt;0,ROUND(AVERAGE(ActividadesCom[[#This Row],[VALOR NIVEL 5]],ActividadesCom[[#This Row],[VALOR NIVEL 4]],ActividadesCom[[#This Row],[VALOR NIVEL 3]],ActividadesCom[[#This Row],[VALOR NIVEL 2]],ActividadesCom[[#This Row],[VALOR NIVEL 1]]),0),"")</f>
        <v/>
      </c>
      <c r="G465" s="5" t="str">
        <f>IF(ActividadesCom[[#This Row],[PROMEDIO]]="","",IF(ActividadesCom[[#This Row],[PROMEDIO]]&gt;=4,"EXCELENTE",IF(ActividadesCom[[#This Row],[PROMEDIO]]&gt;=3,"NOTABLE",IF(ActividadesCom[[#This Row],[PROMEDIO]]&gt;=2,"BUENO",IF(ActividadesCom[[#This Row],[PROMEDIO]]=1,"SUFICIENTE","")))))</f>
        <v/>
      </c>
      <c r="H465" s="5">
        <f>MAX(ActividadesCom[[#This Row],[PERÍODO 1]],ActividadesCom[[#This Row],[PERÍODO 2]],ActividadesCom[[#This Row],[PERÍODO 3]],ActividadesCom[[#This Row],[PERÍODO 4]],ActividadesCom[[#This Row],[PERÍODO 5]])</f>
        <v>0</v>
      </c>
      <c r="I465" s="6"/>
      <c r="J465" s="5"/>
      <c r="K465" s="5"/>
      <c r="L465" s="5" t="str">
        <f>IF(ActividadesCom[[#This Row],[NIVEL 1]]&lt;&gt;0,VLOOKUP(ActividadesCom[[#This Row],[NIVEL 1]],Catálogo!A:B,2,FALSE),"")</f>
        <v/>
      </c>
      <c r="M465" s="5"/>
      <c r="N465" s="6"/>
      <c r="O465" s="5"/>
      <c r="P465" s="5"/>
      <c r="Q465" s="5" t="str">
        <f>IF(ActividadesCom[[#This Row],[NIVEL 2]]&lt;&gt;0,VLOOKUP(ActividadesCom[[#This Row],[NIVEL 2]],Catálogo!A:B,2,FALSE),"")</f>
        <v/>
      </c>
      <c r="R465" s="5"/>
      <c r="S465" s="6"/>
      <c r="T465" s="5"/>
      <c r="U465" s="5"/>
      <c r="V465" s="5" t="str">
        <f>IF(ActividadesCom[[#This Row],[NIVEL 3]]&lt;&gt;0,VLOOKUP(ActividadesCom[[#This Row],[NIVEL 3]],Catálogo!A:B,2,FALSE),"")</f>
        <v/>
      </c>
      <c r="W465" s="5"/>
      <c r="X465" s="6"/>
      <c r="Y465" s="5"/>
      <c r="Z465" s="5"/>
      <c r="AA465" s="5" t="str">
        <f>IF(ActividadesCom[[#This Row],[NIVEL 4]]&lt;&gt;0,VLOOKUP(ActividadesCom[[#This Row],[NIVEL 4]],Catálogo!A:B,2,FALSE),"")</f>
        <v/>
      </c>
      <c r="AB465" s="5"/>
      <c r="AC465" s="6"/>
      <c r="AD465" s="5"/>
      <c r="AE465" s="5"/>
      <c r="AF465" s="5" t="str">
        <f>IF(ActividadesCom[[#This Row],[NIVEL 5]]&lt;&gt;0,VLOOKUP(ActividadesCom[[#This Row],[NIVEL 5]],Catálogo!A:B,2,FALSE),"")</f>
        <v/>
      </c>
      <c r="AG465" s="5"/>
      <c r="AH465" s="2"/>
    </row>
    <row r="466" spans="1:34" ht="30" hidden="1" customHeight="1" x14ac:dyDescent="0.25">
      <c r="A466" s="7">
        <v>14470100</v>
      </c>
      <c r="B466" s="6" t="str">
        <f>VLOOKUP(ActividadesCom[[#This Row],[NO. DE CONTROL]],'LISTADO ESTUDIANTES'!A:C,2,FALSE)</f>
        <v>YEH CHAN MIGUEL ANGEL</v>
      </c>
      <c r="C466" s="6" t="str">
        <f>VLOOKUP(ActividadesCom[[#This Row],[NO. DE CONTROL]],'LISTADO ESTUDIANTES'!A:C,3,FALSE)</f>
        <v>ARQUITECTURA</v>
      </c>
      <c r="D466" s="5" t="str">
        <f>VLOOKUP(ActividadesCom[[#This Row],[NO. DE CONTROL]],'LISTADO ESTUDIANTES'!A:D,4,FALSE)</f>
        <v>BAJA</v>
      </c>
      <c r="E466" s="5">
        <f>SUM(ActividadesCom[[#This Row],[CRÉD. 1]],ActividadesCom[[#This Row],[CRÉD. 2]],ActividadesCom[[#This Row],[CRÉD. 3]],ActividadesCom[[#This Row],[CRÉD. 4]],ActividadesCom[[#This Row],[CRÉD. 5]])</f>
        <v>5</v>
      </c>
      <c r="F466" s="17">
        <f>IF(ActividadesCom[[#This Row],[ÚLTIMO SEMESTRE CON CRÉDITOS]]&gt;0,ROUND(AVERAGE(ActividadesCom[[#This Row],[VALOR NIVEL 5]],ActividadesCom[[#This Row],[VALOR NIVEL 4]],ActividadesCom[[#This Row],[VALOR NIVEL 3]],ActividadesCom[[#This Row],[VALOR NIVEL 2]],ActividadesCom[[#This Row],[VALOR NIVEL 1]]),0),"")</f>
        <v>2</v>
      </c>
      <c r="G466" s="5" t="str">
        <f>IF(ActividadesCom[[#This Row],[PROMEDIO]]="","",IF(ActividadesCom[[#This Row],[PROMEDIO]]&gt;=4,"EXCELENTE",IF(ActividadesCom[[#This Row],[PROMEDIO]]&gt;=3,"NOTABLE",IF(ActividadesCom[[#This Row],[PROMEDIO]]&gt;=2,"BUENO",IF(ActividadesCom[[#This Row],[PROMEDIO]]=1,"SUFICIENTE","")))))</f>
        <v>BUENO</v>
      </c>
      <c r="H466" s="5">
        <f>MAX(ActividadesCom[[#This Row],[PERÍODO 1]],ActividadesCom[[#This Row],[PERÍODO 2]],ActividadesCom[[#This Row],[PERÍODO 3]],ActividadesCom[[#This Row],[PERÍODO 4]],ActividadesCom[[#This Row],[PERÍODO 5]])</f>
        <v>20183</v>
      </c>
      <c r="I466" s="6" t="s">
        <v>874</v>
      </c>
      <c r="J466" s="5">
        <v>20183</v>
      </c>
      <c r="K466" s="5" t="s">
        <v>4009</v>
      </c>
      <c r="L466" s="5">
        <f>IF(ActividadesCom[[#This Row],[NIVEL 1]]&lt;&gt;0,VLOOKUP(ActividadesCom[[#This Row],[NIVEL 1]],Catálogo!A:B,2,FALSE),"")</f>
        <v>2</v>
      </c>
      <c r="M466" s="5">
        <v>1</v>
      </c>
      <c r="N466" s="6" t="s">
        <v>877</v>
      </c>
      <c r="O466" s="5">
        <v>20151</v>
      </c>
      <c r="P466" s="5" t="s">
        <v>4009</v>
      </c>
      <c r="Q466" s="5">
        <f>IF(ActividadesCom[[#This Row],[NIVEL 2]]&lt;&gt;0,VLOOKUP(ActividadesCom[[#This Row],[NIVEL 2]],Catálogo!A:B,2,FALSE),"")</f>
        <v>2</v>
      </c>
      <c r="R466" s="5">
        <v>1</v>
      </c>
      <c r="S466" s="6" t="s">
        <v>878</v>
      </c>
      <c r="T466" s="5">
        <v>20161</v>
      </c>
      <c r="U466" s="5" t="s">
        <v>4009</v>
      </c>
      <c r="V466" s="5">
        <f>IF(ActividadesCom[[#This Row],[NIVEL 3]]&lt;&gt;0,VLOOKUP(ActividadesCom[[#This Row],[NIVEL 3]],Catálogo!A:B,2,FALSE),"")</f>
        <v>2</v>
      </c>
      <c r="W466" s="5">
        <v>1</v>
      </c>
      <c r="X466" s="6" t="s">
        <v>33</v>
      </c>
      <c r="Y466" s="5">
        <v>20151</v>
      </c>
      <c r="Z466" s="5" t="s">
        <v>4009</v>
      </c>
      <c r="AA466" s="5">
        <f>IF(ActividadesCom[[#This Row],[NIVEL 4]]&lt;&gt;0,VLOOKUP(ActividadesCom[[#This Row],[NIVEL 4]],Catálogo!A:B,2,FALSE),"")</f>
        <v>2</v>
      </c>
      <c r="AB466" s="5">
        <v>1</v>
      </c>
      <c r="AC466" s="6" t="s">
        <v>6</v>
      </c>
      <c r="AD466" s="5">
        <v>20143</v>
      </c>
      <c r="AE466" s="5" t="s">
        <v>4009</v>
      </c>
      <c r="AF466" s="5">
        <f>IF(ActividadesCom[[#This Row],[NIVEL 5]]&lt;&gt;0,VLOOKUP(ActividadesCom[[#This Row],[NIVEL 5]],Catálogo!A:B,2,FALSE),"")</f>
        <v>2</v>
      </c>
      <c r="AG466" s="5">
        <v>1</v>
      </c>
      <c r="AH466" s="2"/>
    </row>
    <row r="467" spans="1:34" ht="30" hidden="1" customHeight="1" x14ac:dyDescent="0.25">
      <c r="A467" s="7">
        <v>14470101</v>
      </c>
      <c r="B467" s="6" t="str">
        <f>VLOOKUP(ActividadesCom[[#This Row],[NO. DE CONTROL]],'LISTADO ESTUDIANTES'!A:C,2,FALSE)</f>
        <v>CAB GARCIA JARED ISMARI</v>
      </c>
      <c r="C467" s="6" t="str">
        <f>VLOOKUP(ActividadesCom[[#This Row],[NO. DE CONTROL]],'LISTADO ESTUDIANTES'!A:C,3,FALSE)</f>
        <v>INGENIERIA CIVIL</v>
      </c>
      <c r="D467" s="5" t="str">
        <f>VLOOKUP(ActividadesCom[[#This Row],[NO. DE CONTROL]],'LISTADO ESTUDIANTES'!A:D,4,FALSE)</f>
        <v>BAJA</v>
      </c>
      <c r="E467" s="5">
        <f>SUM(ActividadesCom[[#This Row],[CRÉD. 1]],ActividadesCom[[#This Row],[CRÉD. 2]],ActividadesCom[[#This Row],[CRÉD. 3]],ActividadesCom[[#This Row],[CRÉD. 4]],ActividadesCom[[#This Row],[CRÉD. 5]])</f>
        <v>6</v>
      </c>
      <c r="F467" s="17">
        <f>IF(ActividadesCom[[#This Row],[ÚLTIMO SEMESTRE CON CRÉDITOS]]&gt;0,ROUND(AVERAGE(ActividadesCom[[#This Row],[VALOR NIVEL 5]],ActividadesCom[[#This Row],[VALOR NIVEL 4]],ActividadesCom[[#This Row],[VALOR NIVEL 3]],ActividadesCom[[#This Row],[VALOR NIVEL 2]],ActividadesCom[[#This Row],[VALOR NIVEL 1]]),0),"")</f>
        <v>2</v>
      </c>
      <c r="G467" s="5" t="str">
        <f>IF(ActividadesCom[[#This Row],[PROMEDIO]]="","",IF(ActividadesCom[[#This Row],[PROMEDIO]]&gt;=4,"EXCELENTE",IF(ActividadesCom[[#This Row],[PROMEDIO]]&gt;=3,"NOTABLE",IF(ActividadesCom[[#This Row],[PROMEDIO]]&gt;=2,"BUENO",IF(ActividadesCom[[#This Row],[PROMEDIO]]=1,"SUFICIENTE","")))))</f>
        <v>BUENO</v>
      </c>
      <c r="H467" s="5">
        <f>MAX(ActividadesCom[[#This Row],[PERÍODO 1]],ActividadesCom[[#This Row],[PERÍODO 2]],ActividadesCom[[#This Row],[PERÍODO 3]],ActividadesCom[[#This Row],[PERÍODO 4]],ActividadesCom[[#This Row],[PERÍODO 5]])</f>
        <v>20171</v>
      </c>
      <c r="I467" s="6" t="s">
        <v>264</v>
      </c>
      <c r="J467" s="5">
        <v>20163</v>
      </c>
      <c r="K467" s="5" t="s">
        <v>4009</v>
      </c>
      <c r="L467" s="5">
        <f>IF(ActividadesCom[[#This Row],[NIVEL 1]]&lt;&gt;0,VLOOKUP(ActividadesCom[[#This Row],[NIVEL 1]],Catálogo!A:B,2,FALSE),"")</f>
        <v>2</v>
      </c>
      <c r="M467" s="5">
        <v>1</v>
      </c>
      <c r="N467" s="6" t="s">
        <v>263</v>
      </c>
      <c r="O467" s="5">
        <v>20163</v>
      </c>
      <c r="P467" s="5" t="s">
        <v>4009</v>
      </c>
      <c r="Q467" s="5">
        <f>IF(ActividadesCom[[#This Row],[NIVEL 2]]&lt;&gt;0,VLOOKUP(ActividadesCom[[#This Row],[NIVEL 2]],Catálogo!A:B,2,FALSE),"")</f>
        <v>2</v>
      </c>
      <c r="R467" s="5">
        <v>1</v>
      </c>
      <c r="S467" s="6" t="s">
        <v>321</v>
      </c>
      <c r="T467" s="5">
        <v>20171</v>
      </c>
      <c r="U467" s="5" t="s">
        <v>4009</v>
      </c>
      <c r="V467" s="5">
        <f>IF(ActividadesCom[[#This Row],[NIVEL 3]]&lt;&gt;0,VLOOKUP(ActividadesCom[[#This Row],[NIVEL 3]],Catálogo!A:B,2,FALSE),"")</f>
        <v>2</v>
      </c>
      <c r="W467" s="5">
        <v>1</v>
      </c>
      <c r="X467" s="6" t="s">
        <v>354</v>
      </c>
      <c r="Y467" s="5">
        <v>20171</v>
      </c>
      <c r="Z467" s="5" t="s">
        <v>4009</v>
      </c>
      <c r="AA467" s="5">
        <f>IF(ActividadesCom[[#This Row],[NIVEL 4]]&lt;&gt;0,VLOOKUP(ActividadesCom[[#This Row],[NIVEL 4]],Catálogo!A:B,2,FALSE),"")</f>
        <v>2</v>
      </c>
      <c r="AB467" s="5">
        <v>1</v>
      </c>
      <c r="AC467" s="6" t="s">
        <v>97</v>
      </c>
      <c r="AD467" s="5" t="s">
        <v>50</v>
      </c>
      <c r="AE467" s="5" t="s">
        <v>4009</v>
      </c>
      <c r="AF467" s="5">
        <f>IF(ActividadesCom[[#This Row],[NIVEL 5]]&lt;&gt;0,VLOOKUP(ActividadesCom[[#This Row],[NIVEL 5]],Catálogo!A:B,2,FALSE),"")</f>
        <v>2</v>
      </c>
      <c r="AG467" s="5">
        <v>2</v>
      </c>
      <c r="AH467" s="2"/>
    </row>
    <row r="468" spans="1:34" ht="30" hidden="1" customHeight="1" x14ac:dyDescent="0.25">
      <c r="A468" s="7">
        <v>14470103</v>
      </c>
      <c r="B468" s="6" t="str">
        <f>VLOOKUP(ActividadesCom[[#This Row],[NO. DE CONTROL]],'LISTADO ESTUDIANTES'!A:C,2,FALSE)</f>
        <v xml:space="preserve">  HOIL JAVIER AARON</v>
      </c>
      <c r="C468" s="6" t="str">
        <f>VLOOKUP(ActividadesCom[[#This Row],[NO. DE CONTROL]],'LISTADO ESTUDIANTES'!A:C,3,FALSE)</f>
        <v>INGENIERIA CIVIL</v>
      </c>
      <c r="D468" s="5" t="str">
        <f>VLOOKUP(ActividadesCom[[#This Row],[NO. DE CONTROL]],'LISTADO ESTUDIANTES'!A:D,4,FALSE)</f>
        <v>BAJA</v>
      </c>
      <c r="E468" s="5">
        <f>SUM(ActividadesCom[[#This Row],[CRÉD. 1]],ActividadesCom[[#This Row],[CRÉD. 2]],ActividadesCom[[#This Row],[CRÉD. 3]],ActividadesCom[[#This Row],[CRÉD. 4]],ActividadesCom[[#This Row],[CRÉD. 5]])</f>
        <v>3</v>
      </c>
      <c r="F468" s="17">
        <f>IF(ActividadesCom[[#This Row],[ÚLTIMO SEMESTRE CON CRÉDITOS]]&gt;0,ROUND(AVERAGE(ActividadesCom[[#This Row],[VALOR NIVEL 5]],ActividadesCom[[#This Row],[VALOR NIVEL 4]],ActividadesCom[[#This Row],[VALOR NIVEL 3]],ActividadesCom[[#This Row],[VALOR NIVEL 2]],ActividadesCom[[#This Row],[VALOR NIVEL 1]]),0),"")</f>
        <v>2</v>
      </c>
      <c r="G468" s="5" t="str">
        <f>IF(ActividadesCom[[#This Row],[PROMEDIO]]="","",IF(ActividadesCom[[#This Row],[PROMEDIO]]&gt;=4,"EXCELENTE",IF(ActividadesCom[[#This Row],[PROMEDIO]]&gt;=3,"NOTABLE",IF(ActividadesCom[[#This Row],[PROMEDIO]]&gt;=2,"BUENO",IF(ActividadesCom[[#This Row],[PROMEDIO]]=1,"SUFICIENTE","")))))</f>
        <v>BUENO</v>
      </c>
      <c r="H468" s="5">
        <f>MAX(ActividadesCom[[#This Row],[PERÍODO 1]],ActividadesCom[[#This Row],[PERÍODO 2]],ActividadesCom[[#This Row],[PERÍODO 3]],ActividadesCom[[#This Row],[PERÍODO 4]],ActividadesCom[[#This Row],[PERÍODO 5]])</f>
        <v>20191</v>
      </c>
      <c r="I468" s="6" t="s">
        <v>918</v>
      </c>
      <c r="J468" s="5">
        <v>20191</v>
      </c>
      <c r="K468" s="5" t="s">
        <v>4009</v>
      </c>
      <c r="L468" s="5">
        <f>IF(ActividadesCom[[#This Row],[NIVEL 1]]&lt;&gt;0,VLOOKUP(ActividadesCom[[#This Row],[NIVEL 1]],Catálogo!A:B,2,FALSE),"")</f>
        <v>2</v>
      </c>
      <c r="M468" s="5">
        <v>1</v>
      </c>
      <c r="N468" s="6"/>
      <c r="O468" s="5"/>
      <c r="P468" s="5"/>
      <c r="Q468" s="5" t="str">
        <f>IF(ActividadesCom[[#This Row],[NIVEL 2]]&lt;&gt;0,VLOOKUP(ActividadesCom[[#This Row],[NIVEL 2]],Catálogo!A:B,2,FALSE),"")</f>
        <v/>
      </c>
      <c r="R468" s="5"/>
      <c r="S468" s="6"/>
      <c r="T468" s="5"/>
      <c r="U468" s="5"/>
      <c r="V468" s="5" t="str">
        <f>IF(ActividadesCom[[#This Row],[NIVEL 3]]&lt;&gt;0,VLOOKUP(ActividadesCom[[#This Row],[NIVEL 3]],Catálogo!A:B,2,FALSE),"")</f>
        <v/>
      </c>
      <c r="W468" s="5"/>
      <c r="X468" s="6"/>
      <c r="Y468" s="5"/>
      <c r="Z468" s="5"/>
      <c r="AA468" s="5" t="str">
        <f>IF(ActividadesCom[[#This Row],[NIVEL 4]]&lt;&gt;0,VLOOKUP(ActividadesCom[[#This Row],[NIVEL 4]],Catálogo!A:B,2,FALSE),"")</f>
        <v/>
      </c>
      <c r="AB468" s="5"/>
      <c r="AC468" s="6" t="s">
        <v>27</v>
      </c>
      <c r="AD468" s="5">
        <v>20143</v>
      </c>
      <c r="AE468" s="5" t="s">
        <v>4009</v>
      </c>
      <c r="AF468" s="5">
        <f>IF(ActividadesCom[[#This Row],[NIVEL 5]]&lt;&gt;0,VLOOKUP(ActividadesCom[[#This Row],[NIVEL 5]],Catálogo!A:B,2,FALSE),"")</f>
        <v>2</v>
      </c>
      <c r="AG468" s="5">
        <v>2</v>
      </c>
      <c r="AH468" s="2"/>
    </row>
    <row r="469" spans="1:34" ht="30" hidden="1" customHeight="1" x14ac:dyDescent="0.25">
      <c r="A469" s="7">
        <v>14470104</v>
      </c>
      <c r="B469" s="6" t="str">
        <f>VLOOKUP(ActividadesCom[[#This Row],[NO. DE CONTROL]],'LISTADO ESTUDIANTES'!A:C,2,FALSE)</f>
        <v>COJ UC CRISTOR HUGO</v>
      </c>
      <c r="C469" s="6" t="str">
        <f>VLOOKUP(ActividadesCom[[#This Row],[NO. DE CONTROL]],'LISTADO ESTUDIANTES'!A:C,3,FALSE)</f>
        <v>INGENIERIA CIVIL</v>
      </c>
      <c r="D469" s="5" t="str">
        <f>VLOOKUP(ActividadesCom[[#This Row],[NO. DE CONTROL]],'LISTADO ESTUDIANTES'!A:D,4,FALSE)</f>
        <v>BAJA</v>
      </c>
      <c r="E469" s="5">
        <f>SUM(ActividadesCom[[#This Row],[CRÉD. 1]],ActividadesCom[[#This Row],[CRÉD. 2]],ActividadesCom[[#This Row],[CRÉD. 3]],ActividadesCom[[#This Row],[CRÉD. 4]],ActividadesCom[[#This Row],[CRÉD. 5]])</f>
        <v>5</v>
      </c>
      <c r="F469" s="17">
        <f>IF(ActividadesCom[[#This Row],[ÚLTIMO SEMESTRE CON CRÉDITOS]]&gt;0,ROUND(AVERAGE(ActividadesCom[[#This Row],[VALOR NIVEL 5]],ActividadesCom[[#This Row],[VALOR NIVEL 4]],ActividadesCom[[#This Row],[VALOR NIVEL 3]],ActividadesCom[[#This Row],[VALOR NIVEL 2]],ActividadesCom[[#This Row],[VALOR NIVEL 1]]),0),"")</f>
        <v>2</v>
      </c>
      <c r="G469" s="5" t="str">
        <f>IF(ActividadesCom[[#This Row],[PROMEDIO]]="","",IF(ActividadesCom[[#This Row],[PROMEDIO]]&gt;=4,"EXCELENTE",IF(ActividadesCom[[#This Row],[PROMEDIO]]&gt;=3,"NOTABLE",IF(ActividadesCom[[#This Row],[PROMEDIO]]&gt;=2,"BUENO",IF(ActividadesCom[[#This Row],[PROMEDIO]]=1,"SUFICIENTE","")))))</f>
        <v>BUENO</v>
      </c>
      <c r="H469" s="5">
        <f>MAX(ActividadesCom[[#This Row],[PERÍODO 1]],ActividadesCom[[#This Row],[PERÍODO 2]],ActividadesCom[[#This Row],[PERÍODO 3]],ActividadesCom[[#This Row],[PERÍODO 4]],ActividadesCom[[#This Row],[PERÍODO 5]])</f>
        <v>20173</v>
      </c>
      <c r="I469" s="6" t="s">
        <v>415</v>
      </c>
      <c r="J469" s="5">
        <v>20171</v>
      </c>
      <c r="K469" s="5" t="s">
        <v>4009</v>
      </c>
      <c r="L469" s="5">
        <f>IF(ActividadesCom[[#This Row],[NIVEL 1]]&lt;&gt;0,VLOOKUP(ActividadesCom[[#This Row],[NIVEL 1]],Catálogo!A:B,2,FALSE),"")</f>
        <v>2</v>
      </c>
      <c r="M469" s="5">
        <v>1</v>
      </c>
      <c r="N469" s="6" t="s">
        <v>416</v>
      </c>
      <c r="O469" s="5">
        <v>20171</v>
      </c>
      <c r="P469" s="5" t="s">
        <v>4009</v>
      </c>
      <c r="Q469" s="5">
        <f>IF(ActividadesCom[[#This Row],[NIVEL 2]]&lt;&gt;0,VLOOKUP(ActividadesCom[[#This Row],[NIVEL 2]],Catálogo!A:B,2,FALSE),"")</f>
        <v>2</v>
      </c>
      <c r="R469" s="5">
        <v>1</v>
      </c>
      <c r="S469" s="6" t="s">
        <v>417</v>
      </c>
      <c r="T469" s="5">
        <v>20171</v>
      </c>
      <c r="U469" s="5" t="s">
        <v>4009</v>
      </c>
      <c r="V469" s="5">
        <f>IF(ActividadesCom[[#This Row],[NIVEL 3]]&lt;&gt;0,VLOOKUP(ActividadesCom[[#This Row],[NIVEL 3]],Catálogo!A:B,2,FALSE),"")</f>
        <v>2</v>
      </c>
      <c r="W469" s="5">
        <v>1</v>
      </c>
      <c r="X469" s="6" t="s">
        <v>418</v>
      </c>
      <c r="Y469" s="5">
        <v>20173</v>
      </c>
      <c r="Z469" s="5" t="s">
        <v>4009</v>
      </c>
      <c r="AA469" s="5">
        <f>IF(ActividadesCom[[#This Row],[NIVEL 4]]&lt;&gt;0,VLOOKUP(ActividadesCom[[#This Row],[NIVEL 4]],Catálogo!A:B,2,FALSE),"")</f>
        <v>2</v>
      </c>
      <c r="AB469" s="5">
        <v>1</v>
      </c>
      <c r="AC469" s="6" t="s">
        <v>55</v>
      </c>
      <c r="AD469" s="5">
        <v>20143</v>
      </c>
      <c r="AE469" s="5" t="s">
        <v>4009</v>
      </c>
      <c r="AF469" s="5">
        <f>IF(ActividadesCom[[#This Row],[NIVEL 5]]&lt;&gt;0,VLOOKUP(ActividadesCom[[#This Row],[NIVEL 5]],Catálogo!A:B,2,FALSE),"")</f>
        <v>2</v>
      </c>
      <c r="AG469" s="5">
        <v>1</v>
      </c>
      <c r="AH469" s="2"/>
    </row>
    <row r="470" spans="1:34" ht="30" hidden="1" customHeight="1" x14ac:dyDescent="0.25">
      <c r="A470" s="7">
        <v>14470105</v>
      </c>
      <c r="B470" s="6" t="str">
        <f>VLOOKUP(ActividadesCom[[#This Row],[NO. DE CONTROL]],'LISTADO ESTUDIANTES'!A:C,2,FALSE)</f>
        <v>NUÑEZ PATRON JOSE FRANCISCO</v>
      </c>
      <c r="C470" s="6" t="str">
        <f>VLOOKUP(ActividadesCom[[#This Row],[NO. DE CONTROL]],'LISTADO ESTUDIANTES'!A:C,3,FALSE)</f>
        <v>INGENIERIA EN ADMINISTRACION</v>
      </c>
      <c r="D470" s="5" t="str">
        <f>VLOOKUP(ActividadesCom[[#This Row],[NO. DE CONTROL]],'LISTADO ESTUDIANTES'!A:D,4,FALSE)</f>
        <v>BAJA</v>
      </c>
      <c r="E470" s="5">
        <f>SUM(ActividadesCom[[#This Row],[CRÉD. 1]],ActividadesCom[[#This Row],[CRÉD. 2]],ActividadesCom[[#This Row],[CRÉD. 3]],ActividadesCom[[#This Row],[CRÉD. 4]],ActividadesCom[[#This Row],[CRÉD. 5]])</f>
        <v>5</v>
      </c>
      <c r="F470" s="17">
        <f>IF(ActividadesCom[[#This Row],[ÚLTIMO SEMESTRE CON CRÉDITOS]]&gt;0,ROUND(AVERAGE(ActividadesCom[[#This Row],[VALOR NIVEL 5]],ActividadesCom[[#This Row],[VALOR NIVEL 4]],ActividadesCom[[#This Row],[VALOR NIVEL 3]],ActividadesCom[[#This Row],[VALOR NIVEL 2]],ActividadesCom[[#This Row],[VALOR NIVEL 1]]),0),"")</f>
        <v>2</v>
      </c>
      <c r="G470" s="5" t="str">
        <f>IF(ActividadesCom[[#This Row],[PROMEDIO]]="","",IF(ActividadesCom[[#This Row],[PROMEDIO]]&gt;=4,"EXCELENTE",IF(ActividadesCom[[#This Row],[PROMEDIO]]&gt;=3,"NOTABLE",IF(ActividadesCom[[#This Row],[PROMEDIO]]&gt;=2,"BUENO",IF(ActividadesCom[[#This Row],[PROMEDIO]]=1,"SUFICIENTE","")))))</f>
        <v>BUENO</v>
      </c>
      <c r="H470" s="5">
        <f>MAX(ActividadesCom[[#This Row],[PERÍODO 1]],ActividadesCom[[#This Row],[PERÍODO 2]],ActividadesCom[[#This Row],[PERÍODO 3]],ActividadesCom[[#This Row],[PERÍODO 4]],ActividadesCom[[#This Row],[PERÍODO 5]])</f>
        <v>20153</v>
      </c>
      <c r="I470" s="6" t="s">
        <v>3</v>
      </c>
      <c r="J470" s="5">
        <v>20153</v>
      </c>
      <c r="K470" s="5" t="s">
        <v>4009</v>
      </c>
      <c r="L470" s="5">
        <f>IF(ActividadesCom[[#This Row],[NIVEL 1]]&lt;&gt;0,VLOOKUP(ActividadesCom[[#This Row],[NIVEL 1]],Catálogo!A:B,2,FALSE),"")</f>
        <v>2</v>
      </c>
      <c r="M470" s="5">
        <v>1</v>
      </c>
      <c r="N470" s="6" t="s">
        <v>111</v>
      </c>
      <c r="O470" s="5">
        <v>20143</v>
      </c>
      <c r="P470" s="5" t="s">
        <v>4009</v>
      </c>
      <c r="Q470" s="5">
        <f>IF(ActividadesCom[[#This Row],[NIVEL 2]]&lt;&gt;0,VLOOKUP(ActividadesCom[[#This Row],[NIVEL 2]],Catálogo!A:B,2,FALSE),"")</f>
        <v>2</v>
      </c>
      <c r="R470" s="5">
        <v>2</v>
      </c>
      <c r="S470" s="6"/>
      <c r="T470" s="5"/>
      <c r="U470" s="5"/>
      <c r="V470" s="5" t="str">
        <f>IF(ActividadesCom[[#This Row],[NIVEL 3]]&lt;&gt;0,VLOOKUP(ActividadesCom[[#This Row],[NIVEL 3]],Catálogo!A:B,2,FALSE),"")</f>
        <v/>
      </c>
      <c r="W470" s="5"/>
      <c r="X470" s="6"/>
      <c r="Y470" s="5"/>
      <c r="Z470" s="5"/>
      <c r="AA470" s="5" t="str">
        <f>IF(ActividadesCom[[#This Row],[NIVEL 4]]&lt;&gt;0,VLOOKUP(ActividadesCom[[#This Row],[NIVEL 4]],Catálogo!A:B,2,FALSE),"")</f>
        <v/>
      </c>
      <c r="AB470" s="5"/>
      <c r="AC470" s="6" t="s">
        <v>25</v>
      </c>
      <c r="AD470" s="5" t="s">
        <v>50</v>
      </c>
      <c r="AE470" s="5" t="s">
        <v>4009</v>
      </c>
      <c r="AF470" s="5">
        <f>IF(ActividadesCom[[#This Row],[NIVEL 5]]&lt;&gt;0,VLOOKUP(ActividadesCom[[#This Row],[NIVEL 5]],Catálogo!A:B,2,FALSE),"")</f>
        <v>2</v>
      </c>
      <c r="AG470" s="5">
        <v>2</v>
      </c>
      <c r="AH470" s="2"/>
    </row>
    <row r="471" spans="1:34" ht="30" hidden="1" customHeight="1" x14ac:dyDescent="0.25">
      <c r="A471" s="7">
        <v>14470106</v>
      </c>
      <c r="B471" s="6" t="str">
        <f>VLOOKUP(ActividadesCom[[#This Row],[NO. DE CONTROL]],'LISTADO ESTUDIANTES'!A:C,2,FALSE)</f>
        <v>ALVARADO DOMINGUEZ YANURI BEATRIZ</v>
      </c>
      <c r="C471" s="6" t="str">
        <f>VLOOKUP(ActividadesCom[[#This Row],[NO. DE CONTROL]],'LISTADO ESTUDIANTES'!A:C,3,FALSE)</f>
        <v>INGENIERIA EN ADMINISTRACION</v>
      </c>
      <c r="D471" s="5" t="str">
        <f>VLOOKUP(ActividadesCom[[#This Row],[NO. DE CONTROL]],'LISTADO ESTUDIANTES'!A:D,4,FALSE)</f>
        <v>BAJA</v>
      </c>
      <c r="E471" s="5">
        <f>SUM(ActividadesCom[[#This Row],[CRÉD. 1]],ActividadesCom[[#This Row],[CRÉD. 2]],ActividadesCom[[#This Row],[CRÉD. 3]],ActividadesCom[[#This Row],[CRÉD. 4]],ActividadesCom[[#This Row],[CRÉD. 5]])</f>
        <v>5</v>
      </c>
      <c r="F471" s="17">
        <f>IF(ActividadesCom[[#This Row],[ÚLTIMO SEMESTRE CON CRÉDITOS]]&gt;0,ROUND(AVERAGE(ActividadesCom[[#This Row],[VALOR NIVEL 5]],ActividadesCom[[#This Row],[VALOR NIVEL 4]],ActividadesCom[[#This Row],[VALOR NIVEL 3]],ActividadesCom[[#This Row],[VALOR NIVEL 2]],ActividadesCom[[#This Row],[VALOR NIVEL 1]]),0),"")</f>
        <v>2</v>
      </c>
      <c r="G471" s="5" t="str">
        <f>IF(ActividadesCom[[#This Row],[PROMEDIO]]="","",IF(ActividadesCom[[#This Row],[PROMEDIO]]&gt;=4,"EXCELENTE",IF(ActividadesCom[[#This Row],[PROMEDIO]]&gt;=3,"NOTABLE",IF(ActividadesCom[[#This Row],[PROMEDIO]]&gt;=2,"BUENO",IF(ActividadesCom[[#This Row],[PROMEDIO]]=1,"SUFICIENTE","")))))</f>
        <v>BUENO</v>
      </c>
      <c r="H471" s="5">
        <f>MAX(ActividadesCom[[#This Row],[PERÍODO 1]],ActividadesCom[[#This Row],[PERÍODO 2]],ActividadesCom[[#This Row],[PERÍODO 3]],ActividadesCom[[#This Row],[PERÍODO 4]],ActividadesCom[[#This Row],[PERÍODO 5]])</f>
        <v>20161</v>
      </c>
      <c r="I471" s="6" t="s">
        <v>3</v>
      </c>
      <c r="J471" s="5">
        <v>20153</v>
      </c>
      <c r="K471" s="5" t="s">
        <v>4009</v>
      </c>
      <c r="L471" s="5">
        <f>IF(ActividadesCom[[#This Row],[NIVEL 1]]&lt;&gt;0,VLOOKUP(ActividadesCom[[#This Row],[NIVEL 1]],Catálogo!A:B,2,FALSE),"")</f>
        <v>2</v>
      </c>
      <c r="M471" s="5">
        <v>1</v>
      </c>
      <c r="N471" s="6" t="s">
        <v>111</v>
      </c>
      <c r="O471" s="5">
        <v>20161</v>
      </c>
      <c r="P471" s="5" t="s">
        <v>4009</v>
      </c>
      <c r="Q471" s="5">
        <f>IF(ActividadesCom[[#This Row],[NIVEL 2]]&lt;&gt;0,VLOOKUP(ActividadesCom[[#This Row],[NIVEL 2]],Catálogo!A:B,2,FALSE),"")</f>
        <v>2</v>
      </c>
      <c r="R471" s="5">
        <v>1</v>
      </c>
      <c r="S471" s="6" t="s">
        <v>193</v>
      </c>
      <c r="T471" s="5">
        <v>20153</v>
      </c>
      <c r="U471" s="5" t="s">
        <v>4009</v>
      </c>
      <c r="V471" s="5">
        <f>IF(ActividadesCom[[#This Row],[NIVEL 3]]&lt;&gt;0,VLOOKUP(ActividadesCom[[#This Row],[NIVEL 3]],Catálogo!A:B,2,FALSE),"")</f>
        <v>2</v>
      </c>
      <c r="W471" s="5">
        <v>1</v>
      </c>
      <c r="X471" s="6" t="s">
        <v>42</v>
      </c>
      <c r="Y471" s="5">
        <v>20143</v>
      </c>
      <c r="Z471" s="5" t="s">
        <v>4009</v>
      </c>
      <c r="AA471" s="5">
        <f>IF(ActividadesCom[[#This Row],[NIVEL 4]]&lt;&gt;0,VLOOKUP(ActividadesCom[[#This Row],[NIVEL 4]],Catálogo!A:B,2,FALSE),"")</f>
        <v>2</v>
      </c>
      <c r="AB471" s="5">
        <v>1</v>
      </c>
      <c r="AC471" s="6" t="s">
        <v>81</v>
      </c>
      <c r="AD471" s="5">
        <v>20151</v>
      </c>
      <c r="AE471" s="5" t="s">
        <v>4009</v>
      </c>
      <c r="AF471" s="5">
        <f>IF(ActividadesCom[[#This Row],[NIVEL 5]]&lt;&gt;0,VLOOKUP(ActividadesCom[[#This Row],[NIVEL 5]],Catálogo!A:B,2,FALSE),"")</f>
        <v>2</v>
      </c>
      <c r="AG471" s="5">
        <v>1</v>
      </c>
      <c r="AH471" s="2"/>
    </row>
    <row r="472" spans="1:34" ht="30" hidden="1" customHeight="1" x14ac:dyDescent="0.25">
      <c r="A472" s="7">
        <v>14470107</v>
      </c>
      <c r="B472" s="6" t="str">
        <f>VLOOKUP(ActividadesCom[[#This Row],[NO. DE CONTROL]],'LISTADO ESTUDIANTES'!A:C,2,FALSE)</f>
        <v>QUE DELGADO FRANCISCO JAVIER</v>
      </c>
      <c r="C472" s="6" t="str">
        <f>VLOOKUP(ActividadesCom[[#This Row],[NO. DE CONTROL]],'LISTADO ESTUDIANTES'!A:C,3,FALSE)</f>
        <v>INGENIERIA EN ADMINISTRACION</v>
      </c>
      <c r="D472" s="5" t="str">
        <f>VLOOKUP(ActividadesCom[[#This Row],[NO. DE CONTROL]],'LISTADO ESTUDIANTES'!A:D,4,FALSE)</f>
        <v>BAJA</v>
      </c>
      <c r="E472" s="5">
        <f>SUM(ActividadesCom[[#This Row],[CRÉD. 1]],ActividadesCom[[#This Row],[CRÉD. 2]],ActividadesCom[[#This Row],[CRÉD. 3]],ActividadesCom[[#This Row],[CRÉD. 4]],ActividadesCom[[#This Row],[CRÉD. 5]])</f>
        <v>5</v>
      </c>
      <c r="F472" s="17">
        <f>IF(ActividadesCom[[#This Row],[ÚLTIMO SEMESTRE CON CRÉDITOS]]&gt;0,ROUND(AVERAGE(ActividadesCom[[#This Row],[VALOR NIVEL 5]],ActividadesCom[[#This Row],[VALOR NIVEL 4]],ActividadesCom[[#This Row],[VALOR NIVEL 3]],ActividadesCom[[#This Row],[VALOR NIVEL 2]],ActividadesCom[[#This Row],[VALOR NIVEL 1]]),0),"")</f>
        <v>2</v>
      </c>
      <c r="G472" s="5" t="str">
        <f>IF(ActividadesCom[[#This Row],[PROMEDIO]]="","",IF(ActividadesCom[[#This Row],[PROMEDIO]]&gt;=4,"EXCELENTE",IF(ActividadesCom[[#This Row],[PROMEDIO]]&gt;=3,"NOTABLE",IF(ActividadesCom[[#This Row],[PROMEDIO]]&gt;=2,"BUENO",IF(ActividadesCom[[#This Row],[PROMEDIO]]=1,"SUFICIENTE","")))))</f>
        <v>BUENO</v>
      </c>
      <c r="H472" s="5">
        <f>MAX(ActividadesCom[[#This Row],[PERÍODO 1]],ActividadesCom[[#This Row],[PERÍODO 2]],ActividadesCom[[#This Row],[PERÍODO 3]],ActividadesCom[[#This Row],[PERÍODO 4]],ActividadesCom[[#This Row],[PERÍODO 5]])</f>
        <v>20161</v>
      </c>
      <c r="I472" s="6" t="s">
        <v>3</v>
      </c>
      <c r="J472" s="5">
        <v>20153</v>
      </c>
      <c r="K472" s="5" t="s">
        <v>4009</v>
      </c>
      <c r="L472" s="5">
        <f>IF(ActividadesCom[[#This Row],[NIVEL 1]]&lt;&gt;0,VLOOKUP(ActividadesCom[[#This Row],[NIVEL 1]],Catálogo!A:B,2,FALSE),"")</f>
        <v>2</v>
      </c>
      <c r="M472" s="5">
        <v>1</v>
      </c>
      <c r="N472" s="6" t="s">
        <v>111</v>
      </c>
      <c r="O472" s="5">
        <v>20161</v>
      </c>
      <c r="P472" s="5" t="s">
        <v>4009</v>
      </c>
      <c r="Q472" s="5">
        <f>IF(ActividadesCom[[#This Row],[NIVEL 2]]&lt;&gt;0,VLOOKUP(ActividadesCom[[#This Row],[NIVEL 2]],Catálogo!A:B,2,FALSE),"")</f>
        <v>2</v>
      </c>
      <c r="R472" s="5">
        <v>1</v>
      </c>
      <c r="S472" s="6" t="s">
        <v>91</v>
      </c>
      <c r="T472" s="5">
        <v>20153</v>
      </c>
      <c r="U472" s="5" t="s">
        <v>4009</v>
      </c>
      <c r="V472" s="5">
        <f>IF(ActividadesCom[[#This Row],[NIVEL 3]]&lt;&gt;0,VLOOKUP(ActividadesCom[[#This Row],[NIVEL 3]],Catálogo!A:B,2,FALSE),"")</f>
        <v>2</v>
      </c>
      <c r="W472" s="5">
        <v>1</v>
      </c>
      <c r="X472" s="6"/>
      <c r="Y472" s="5"/>
      <c r="Z472" s="5"/>
      <c r="AA472" s="5" t="str">
        <f>IF(ActividadesCom[[#This Row],[NIVEL 4]]&lt;&gt;0,VLOOKUP(ActividadesCom[[#This Row],[NIVEL 4]],Catálogo!A:B,2,FALSE),"")</f>
        <v/>
      </c>
      <c r="AB472" s="5"/>
      <c r="AC472" s="6" t="s">
        <v>199</v>
      </c>
      <c r="AD472" s="5" t="s">
        <v>50</v>
      </c>
      <c r="AE472" s="5" t="s">
        <v>4009</v>
      </c>
      <c r="AF472" s="5">
        <f>IF(ActividadesCom[[#This Row],[NIVEL 5]]&lt;&gt;0,VLOOKUP(ActividadesCom[[#This Row],[NIVEL 5]],Catálogo!A:B,2,FALSE),"")</f>
        <v>2</v>
      </c>
      <c r="AG472" s="5">
        <v>2</v>
      </c>
      <c r="AH472" s="2"/>
    </row>
    <row r="473" spans="1:34" ht="30" hidden="1" customHeight="1" x14ac:dyDescent="0.25">
      <c r="A473" s="7">
        <v>14470108</v>
      </c>
      <c r="B473" s="6" t="str">
        <f>VLOOKUP(ActividadesCom[[#This Row],[NO. DE CONTROL]],'LISTADO ESTUDIANTES'!A:C,2,FALSE)</f>
        <v>LAINES WITZ EUNICE VERONICA</v>
      </c>
      <c r="C473" s="6" t="str">
        <f>VLOOKUP(ActividadesCom[[#This Row],[NO. DE CONTROL]],'LISTADO ESTUDIANTES'!A:C,3,FALSE)</f>
        <v>INGENIERIA EN ADMINISTRACION</v>
      </c>
      <c r="D473" s="5" t="str">
        <f>VLOOKUP(ActividadesCom[[#This Row],[NO. DE CONTROL]],'LISTADO ESTUDIANTES'!A:D,4,FALSE)</f>
        <v>BAJA</v>
      </c>
      <c r="E473" s="5">
        <f>SUM(ActividadesCom[[#This Row],[CRÉD. 1]],ActividadesCom[[#This Row],[CRÉD. 2]],ActividadesCom[[#This Row],[CRÉD. 3]],ActividadesCom[[#This Row],[CRÉD. 4]],ActividadesCom[[#This Row],[CRÉD. 5]])</f>
        <v>5</v>
      </c>
      <c r="F473" s="17">
        <f>IF(ActividadesCom[[#This Row],[ÚLTIMO SEMESTRE CON CRÉDITOS]]&gt;0,ROUND(AVERAGE(ActividadesCom[[#This Row],[VALOR NIVEL 5]],ActividadesCom[[#This Row],[VALOR NIVEL 4]],ActividadesCom[[#This Row],[VALOR NIVEL 3]],ActividadesCom[[#This Row],[VALOR NIVEL 2]],ActividadesCom[[#This Row],[VALOR NIVEL 1]]),0),"")</f>
        <v>2</v>
      </c>
      <c r="G473" s="5" t="str">
        <f>IF(ActividadesCom[[#This Row],[PROMEDIO]]="","",IF(ActividadesCom[[#This Row],[PROMEDIO]]&gt;=4,"EXCELENTE",IF(ActividadesCom[[#This Row],[PROMEDIO]]&gt;=3,"NOTABLE",IF(ActividadesCom[[#This Row],[PROMEDIO]]&gt;=2,"BUENO",IF(ActividadesCom[[#This Row],[PROMEDIO]]=1,"SUFICIENTE","")))))</f>
        <v>BUENO</v>
      </c>
      <c r="H473" s="5">
        <f>MAX(ActividadesCom[[#This Row],[PERÍODO 1]],ActividadesCom[[#This Row],[PERÍODO 2]],ActividadesCom[[#This Row],[PERÍODO 3]],ActividadesCom[[#This Row],[PERÍODO 4]],ActividadesCom[[#This Row],[PERÍODO 5]])</f>
        <v>20153</v>
      </c>
      <c r="I473" s="6" t="s">
        <v>3</v>
      </c>
      <c r="J473" s="5">
        <v>20153</v>
      </c>
      <c r="K473" s="5" t="s">
        <v>4009</v>
      </c>
      <c r="L473" s="5">
        <f>IF(ActividadesCom[[#This Row],[NIVEL 1]]&lt;&gt;0,VLOOKUP(ActividadesCom[[#This Row],[NIVEL 1]],Catálogo!A:B,2,FALSE),"")</f>
        <v>2</v>
      </c>
      <c r="M473" s="5">
        <v>1</v>
      </c>
      <c r="N473" s="6" t="s">
        <v>111</v>
      </c>
      <c r="O473" s="5">
        <v>2016</v>
      </c>
      <c r="P473" s="5" t="s">
        <v>4009</v>
      </c>
      <c r="Q473" s="5">
        <f>IF(ActividadesCom[[#This Row],[NIVEL 2]]&lt;&gt;0,VLOOKUP(ActividadesCom[[#This Row],[NIVEL 2]],Catálogo!A:B,2,FALSE),"")</f>
        <v>2</v>
      </c>
      <c r="R473" s="5">
        <v>1</v>
      </c>
      <c r="S473" s="6" t="s">
        <v>111</v>
      </c>
      <c r="T473" s="5">
        <v>20143</v>
      </c>
      <c r="U473" s="5" t="s">
        <v>4009</v>
      </c>
      <c r="V473" s="5">
        <f>IF(ActividadesCom[[#This Row],[NIVEL 3]]&lt;&gt;0,VLOOKUP(ActividadesCom[[#This Row],[NIVEL 3]],Catálogo!A:B,2,FALSE),"")</f>
        <v>2</v>
      </c>
      <c r="W473" s="5">
        <v>1</v>
      </c>
      <c r="X473" s="6"/>
      <c r="Y473" s="5"/>
      <c r="Z473" s="5"/>
      <c r="AA473" s="5" t="str">
        <f>IF(ActividadesCom[[#This Row],[NIVEL 4]]&lt;&gt;0,VLOOKUP(ActividadesCom[[#This Row],[NIVEL 4]],Catálogo!A:B,2,FALSE),"")</f>
        <v/>
      </c>
      <c r="AB473" s="5"/>
      <c r="AC473" s="6" t="s">
        <v>198</v>
      </c>
      <c r="AD473" s="5" t="s">
        <v>50</v>
      </c>
      <c r="AE473" s="5" t="s">
        <v>4009</v>
      </c>
      <c r="AF473" s="5">
        <f>IF(ActividadesCom[[#This Row],[NIVEL 5]]&lt;&gt;0,VLOOKUP(ActividadesCom[[#This Row],[NIVEL 5]],Catálogo!A:B,2,FALSE),"")</f>
        <v>2</v>
      </c>
      <c r="AG473" s="5">
        <v>2</v>
      </c>
      <c r="AH473" s="2"/>
    </row>
    <row r="474" spans="1:34" ht="30" hidden="1" customHeight="1" x14ac:dyDescent="0.25">
      <c r="A474" s="7">
        <v>14470109</v>
      </c>
      <c r="B474" s="6" t="str">
        <f>VLOOKUP(ActividadesCom[[#This Row],[NO. DE CONTROL]],'LISTADO ESTUDIANTES'!A:C,2,FALSE)</f>
        <v>ESTRELLA UC AREMY ARAHY</v>
      </c>
      <c r="C474" s="6" t="str">
        <f>VLOOKUP(ActividadesCom[[#This Row],[NO. DE CONTROL]],'LISTADO ESTUDIANTES'!A:C,3,FALSE)</f>
        <v>INGENIERIA EN ADMINISTRACION</v>
      </c>
      <c r="D474" s="5" t="str">
        <f>VLOOKUP(ActividadesCom[[#This Row],[NO. DE CONTROL]],'LISTADO ESTUDIANTES'!A:D,4,FALSE)</f>
        <v>BAJA</v>
      </c>
      <c r="E474" s="5">
        <f>SUM(ActividadesCom[[#This Row],[CRÉD. 1]],ActividadesCom[[#This Row],[CRÉD. 2]],ActividadesCom[[#This Row],[CRÉD. 3]],ActividadesCom[[#This Row],[CRÉD. 4]],ActividadesCom[[#This Row],[CRÉD. 5]])</f>
        <v>5</v>
      </c>
      <c r="F474" s="17">
        <f>IF(ActividadesCom[[#This Row],[ÚLTIMO SEMESTRE CON CRÉDITOS]]&gt;0,ROUND(AVERAGE(ActividadesCom[[#This Row],[VALOR NIVEL 5]],ActividadesCom[[#This Row],[VALOR NIVEL 4]],ActividadesCom[[#This Row],[VALOR NIVEL 3]],ActividadesCom[[#This Row],[VALOR NIVEL 2]],ActividadesCom[[#This Row],[VALOR NIVEL 1]]),0),"")</f>
        <v>2</v>
      </c>
      <c r="G474" s="5" t="str">
        <f>IF(ActividadesCom[[#This Row],[PROMEDIO]]="","",IF(ActividadesCom[[#This Row],[PROMEDIO]]&gt;=4,"EXCELENTE",IF(ActividadesCom[[#This Row],[PROMEDIO]]&gt;=3,"NOTABLE",IF(ActividadesCom[[#This Row],[PROMEDIO]]&gt;=2,"BUENO",IF(ActividadesCom[[#This Row],[PROMEDIO]]=1,"SUFICIENTE","")))))</f>
        <v>BUENO</v>
      </c>
      <c r="H474" s="5">
        <f>MAX(ActividadesCom[[#This Row],[PERÍODO 1]],ActividadesCom[[#This Row],[PERÍODO 2]],ActividadesCom[[#This Row],[PERÍODO 3]],ActividadesCom[[#This Row],[PERÍODO 4]],ActividadesCom[[#This Row],[PERÍODO 5]])</f>
        <v>20161</v>
      </c>
      <c r="I474" s="6" t="s">
        <v>3</v>
      </c>
      <c r="J474" s="5">
        <v>20153</v>
      </c>
      <c r="K474" s="5" t="s">
        <v>4009</v>
      </c>
      <c r="L474" s="5">
        <f>IF(ActividadesCom[[#This Row],[NIVEL 1]]&lt;&gt;0,VLOOKUP(ActividadesCom[[#This Row],[NIVEL 1]],Catálogo!A:B,2,FALSE),"")</f>
        <v>2</v>
      </c>
      <c r="M474" s="5">
        <v>1</v>
      </c>
      <c r="N474" s="6" t="s">
        <v>111</v>
      </c>
      <c r="O474" s="5">
        <v>20161</v>
      </c>
      <c r="P474" s="5" t="s">
        <v>4009</v>
      </c>
      <c r="Q474" s="5">
        <f>IF(ActividadesCom[[#This Row],[NIVEL 2]]&lt;&gt;0,VLOOKUP(ActividadesCom[[#This Row],[NIVEL 2]],Catálogo!A:B,2,FALSE),"")</f>
        <v>2</v>
      </c>
      <c r="R474" s="5">
        <v>1</v>
      </c>
      <c r="S474" s="6" t="s">
        <v>111</v>
      </c>
      <c r="T474" s="5">
        <v>20143</v>
      </c>
      <c r="U474" s="5" t="s">
        <v>4009</v>
      </c>
      <c r="V474" s="5">
        <f>IF(ActividadesCom[[#This Row],[NIVEL 3]]&lt;&gt;0,VLOOKUP(ActividadesCom[[#This Row],[NIVEL 3]],Catálogo!A:B,2,FALSE),"")</f>
        <v>2</v>
      </c>
      <c r="W474" s="5">
        <v>1</v>
      </c>
      <c r="X474" s="6"/>
      <c r="Y474" s="5"/>
      <c r="Z474" s="5"/>
      <c r="AA474" s="5" t="str">
        <f>IF(ActividadesCom[[#This Row],[NIVEL 4]]&lt;&gt;0,VLOOKUP(ActividadesCom[[#This Row],[NIVEL 4]],Catálogo!A:B,2,FALSE),"")</f>
        <v/>
      </c>
      <c r="AB474" s="5"/>
      <c r="AC474" s="6" t="s">
        <v>81</v>
      </c>
      <c r="AD474" s="5" t="s">
        <v>50</v>
      </c>
      <c r="AE474" s="5" t="s">
        <v>4009</v>
      </c>
      <c r="AF474" s="5">
        <f>IF(ActividadesCom[[#This Row],[NIVEL 5]]&lt;&gt;0,VLOOKUP(ActividadesCom[[#This Row],[NIVEL 5]],Catálogo!A:B,2,FALSE),"")</f>
        <v>2</v>
      </c>
      <c r="AG474" s="5">
        <v>2</v>
      </c>
      <c r="AH474" s="2"/>
    </row>
    <row r="475" spans="1:34" ht="30" hidden="1" customHeight="1" x14ac:dyDescent="0.25">
      <c r="A475" s="7">
        <v>14470110</v>
      </c>
      <c r="B475" s="6" t="str">
        <f>VLOOKUP(ActividadesCom[[#This Row],[NO. DE CONTROL]],'LISTADO ESTUDIANTES'!A:C,2,FALSE)</f>
        <v>RIOS HERNANDEZ SEBASTIAN ISRAEL</v>
      </c>
      <c r="C475" s="6" t="str">
        <f>VLOOKUP(ActividadesCom[[#This Row],[NO. DE CONTROL]],'LISTADO ESTUDIANTES'!A:C,3,FALSE)</f>
        <v>INGENIERIA EN ADMINISTRACION</v>
      </c>
      <c r="D475" s="5" t="str">
        <f>VLOOKUP(ActividadesCom[[#This Row],[NO. DE CONTROL]],'LISTADO ESTUDIANTES'!A:D,4,FALSE)</f>
        <v>BAJA</v>
      </c>
      <c r="E475" s="5">
        <f>SUM(ActividadesCom[[#This Row],[CRÉD. 1]],ActividadesCom[[#This Row],[CRÉD. 2]],ActividadesCom[[#This Row],[CRÉD. 3]],ActividadesCom[[#This Row],[CRÉD. 4]],ActividadesCom[[#This Row],[CRÉD. 5]])</f>
        <v>3</v>
      </c>
      <c r="F475" s="17">
        <f>IF(ActividadesCom[[#This Row],[ÚLTIMO SEMESTRE CON CRÉDITOS]]&gt;0,ROUND(AVERAGE(ActividadesCom[[#This Row],[VALOR NIVEL 5]],ActividadesCom[[#This Row],[VALOR NIVEL 4]],ActividadesCom[[#This Row],[VALOR NIVEL 3]],ActividadesCom[[#This Row],[VALOR NIVEL 2]],ActividadesCom[[#This Row],[VALOR NIVEL 1]]),0),"")</f>
        <v>2</v>
      </c>
      <c r="G475" s="5" t="str">
        <f>IF(ActividadesCom[[#This Row],[PROMEDIO]]="","",IF(ActividadesCom[[#This Row],[PROMEDIO]]&gt;=4,"EXCELENTE",IF(ActividadesCom[[#This Row],[PROMEDIO]]&gt;=3,"NOTABLE",IF(ActividadesCom[[#This Row],[PROMEDIO]]&gt;=2,"BUENO",IF(ActividadesCom[[#This Row],[PROMEDIO]]=1,"SUFICIENTE","")))))</f>
        <v>BUENO</v>
      </c>
      <c r="H475" s="5">
        <f>MAX(ActividadesCom[[#This Row],[PERÍODO 1]],ActividadesCom[[#This Row],[PERÍODO 2]],ActividadesCom[[#This Row],[PERÍODO 3]],ActividadesCom[[#This Row],[PERÍODO 4]],ActividadesCom[[#This Row],[PERÍODO 5]])</f>
        <v>20153</v>
      </c>
      <c r="I475" s="6" t="s">
        <v>3</v>
      </c>
      <c r="J475" s="5">
        <v>20153</v>
      </c>
      <c r="K475" s="5" t="s">
        <v>4009</v>
      </c>
      <c r="L475" s="5">
        <f>IF(ActividadesCom[[#This Row],[NIVEL 1]]&lt;&gt;0,VLOOKUP(ActividadesCom[[#This Row],[NIVEL 1]],Catálogo!A:B,2,FALSE),"")</f>
        <v>2</v>
      </c>
      <c r="M475" s="5">
        <v>1</v>
      </c>
      <c r="N475" s="6" t="s">
        <v>111</v>
      </c>
      <c r="O475" s="5">
        <v>20143</v>
      </c>
      <c r="P475" s="5" t="s">
        <v>4009</v>
      </c>
      <c r="Q475" s="5">
        <f>IF(ActividadesCom[[#This Row],[NIVEL 2]]&lt;&gt;0,VLOOKUP(ActividadesCom[[#This Row],[NIVEL 2]],Catálogo!A:B,2,FALSE),"")</f>
        <v>2</v>
      </c>
      <c r="R475" s="5">
        <v>1</v>
      </c>
      <c r="S475" s="6"/>
      <c r="T475" s="5"/>
      <c r="U475" s="5"/>
      <c r="V475" s="5" t="str">
        <f>IF(ActividadesCom[[#This Row],[NIVEL 3]]&lt;&gt;0,VLOOKUP(ActividadesCom[[#This Row],[NIVEL 3]],Catálogo!A:B,2,FALSE),"")</f>
        <v/>
      </c>
      <c r="W475" s="5"/>
      <c r="X475" s="6"/>
      <c r="Y475" s="5"/>
      <c r="Z475" s="5"/>
      <c r="AA475" s="5" t="str">
        <f>IF(ActividadesCom[[#This Row],[NIVEL 4]]&lt;&gt;0,VLOOKUP(ActividadesCom[[#This Row],[NIVEL 4]],Catálogo!A:B,2,FALSE),"")</f>
        <v/>
      </c>
      <c r="AB475" s="5"/>
      <c r="AC475" s="6" t="s">
        <v>25</v>
      </c>
      <c r="AD475" s="5">
        <v>20143</v>
      </c>
      <c r="AE475" s="5" t="s">
        <v>4009</v>
      </c>
      <c r="AF475" s="5">
        <f>IF(ActividadesCom[[#This Row],[NIVEL 5]]&lt;&gt;0,VLOOKUP(ActividadesCom[[#This Row],[NIVEL 5]],Catálogo!A:B,2,FALSE),"")</f>
        <v>2</v>
      </c>
      <c r="AG475" s="5">
        <v>1</v>
      </c>
      <c r="AH475" s="2"/>
    </row>
    <row r="476" spans="1:34" ht="30" hidden="1" customHeight="1" x14ac:dyDescent="0.25">
      <c r="A476" s="7">
        <v>14470111</v>
      </c>
      <c r="B476" s="6" t="str">
        <f>VLOOKUP(ActividadesCom[[#This Row],[NO. DE CONTROL]],'LISTADO ESTUDIANTES'!A:C,2,FALSE)</f>
        <v>CORTAZAR KOH ROMAN ALBERTO</v>
      </c>
      <c r="C476" s="6" t="str">
        <f>VLOOKUP(ActividadesCom[[#This Row],[NO. DE CONTROL]],'LISTADO ESTUDIANTES'!A:C,3,FALSE)</f>
        <v>INGENIERIA EN ADMINISTRACION</v>
      </c>
      <c r="D476" s="5" t="str">
        <f>VLOOKUP(ActividadesCom[[#This Row],[NO. DE CONTROL]],'LISTADO ESTUDIANTES'!A:D,4,FALSE)</f>
        <v>BAJA</v>
      </c>
      <c r="E476" s="5">
        <f>SUM(ActividadesCom[[#This Row],[CRÉD. 1]],ActividadesCom[[#This Row],[CRÉD. 2]],ActividadesCom[[#This Row],[CRÉD. 3]],ActividadesCom[[#This Row],[CRÉD. 4]],ActividadesCom[[#This Row],[CRÉD. 5]])</f>
        <v>5</v>
      </c>
      <c r="F476" s="17">
        <f>IF(ActividadesCom[[#This Row],[ÚLTIMO SEMESTRE CON CRÉDITOS]]&gt;0,ROUND(AVERAGE(ActividadesCom[[#This Row],[VALOR NIVEL 5]],ActividadesCom[[#This Row],[VALOR NIVEL 4]],ActividadesCom[[#This Row],[VALOR NIVEL 3]],ActividadesCom[[#This Row],[VALOR NIVEL 2]],ActividadesCom[[#This Row],[VALOR NIVEL 1]]),0),"")</f>
        <v>2</v>
      </c>
      <c r="G476" s="5" t="str">
        <f>IF(ActividadesCom[[#This Row],[PROMEDIO]]="","",IF(ActividadesCom[[#This Row],[PROMEDIO]]&gt;=4,"EXCELENTE",IF(ActividadesCom[[#This Row],[PROMEDIO]]&gt;=3,"NOTABLE",IF(ActividadesCom[[#This Row],[PROMEDIO]]&gt;=2,"BUENO",IF(ActividadesCom[[#This Row],[PROMEDIO]]=1,"SUFICIENTE","")))))</f>
        <v>BUENO</v>
      </c>
      <c r="H476" s="5">
        <f>MAX(ActividadesCom[[#This Row],[PERÍODO 1]],ActividadesCom[[#This Row],[PERÍODO 2]],ActividadesCom[[#This Row],[PERÍODO 3]],ActividadesCom[[#This Row],[PERÍODO 4]],ActividadesCom[[#This Row],[PERÍODO 5]])</f>
        <v>20161</v>
      </c>
      <c r="I476" s="6" t="s">
        <v>3</v>
      </c>
      <c r="J476" s="5">
        <v>20153</v>
      </c>
      <c r="K476" s="5" t="s">
        <v>4009</v>
      </c>
      <c r="L476" s="5">
        <f>IF(ActividadesCom[[#This Row],[NIVEL 1]]&lt;&gt;0,VLOOKUP(ActividadesCom[[#This Row],[NIVEL 1]],Catálogo!A:B,2,FALSE),"")</f>
        <v>2</v>
      </c>
      <c r="M476" s="5">
        <v>1</v>
      </c>
      <c r="N476" s="6" t="s">
        <v>111</v>
      </c>
      <c r="O476" s="5">
        <v>20161</v>
      </c>
      <c r="P476" s="5" t="s">
        <v>4009</v>
      </c>
      <c r="Q476" s="5">
        <f>IF(ActividadesCom[[#This Row],[NIVEL 2]]&lt;&gt;0,VLOOKUP(ActividadesCom[[#This Row],[NIVEL 2]],Catálogo!A:B,2,FALSE),"")</f>
        <v>2</v>
      </c>
      <c r="R476" s="5">
        <v>1</v>
      </c>
      <c r="S476" s="6" t="s">
        <v>111</v>
      </c>
      <c r="T476" s="5">
        <v>20143</v>
      </c>
      <c r="U476" s="5" t="s">
        <v>4009</v>
      </c>
      <c r="V476" s="5">
        <f>IF(ActividadesCom[[#This Row],[NIVEL 3]]&lt;&gt;0,VLOOKUP(ActividadesCom[[#This Row],[NIVEL 3]],Catálogo!A:B,2,FALSE),"")</f>
        <v>2</v>
      </c>
      <c r="W476" s="5">
        <v>1</v>
      </c>
      <c r="X476" s="6"/>
      <c r="Y476" s="5"/>
      <c r="Z476" s="5"/>
      <c r="AA476" s="5" t="str">
        <f>IF(ActividadesCom[[#This Row],[NIVEL 4]]&lt;&gt;0,VLOOKUP(ActividadesCom[[#This Row],[NIVEL 4]],Catálogo!A:B,2,FALSE),"")</f>
        <v/>
      </c>
      <c r="AB476" s="5"/>
      <c r="AC476" s="6" t="s">
        <v>55</v>
      </c>
      <c r="AD476" s="5" t="s">
        <v>50</v>
      </c>
      <c r="AE476" s="5" t="s">
        <v>4009</v>
      </c>
      <c r="AF476" s="5">
        <f>IF(ActividadesCom[[#This Row],[NIVEL 5]]&lt;&gt;0,VLOOKUP(ActividadesCom[[#This Row],[NIVEL 5]],Catálogo!A:B,2,FALSE),"")</f>
        <v>2</v>
      </c>
      <c r="AG476" s="5">
        <v>2</v>
      </c>
      <c r="AH476" s="2"/>
    </row>
    <row r="477" spans="1:34" ht="30" hidden="1" customHeight="1" x14ac:dyDescent="0.25">
      <c r="A477" s="7">
        <v>14470112</v>
      </c>
      <c r="B477" s="6" t="str">
        <f>VLOOKUP(ActividadesCom[[#This Row],[NO. DE CONTROL]],'LISTADO ESTUDIANTES'!A:C,2,FALSE)</f>
        <v>BALAN CHAN ROMARIO DEL JESUS</v>
      </c>
      <c r="C477" s="6" t="str">
        <f>VLOOKUP(ActividadesCom[[#This Row],[NO. DE CONTROL]],'LISTADO ESTUDIANTES'!A:C,3,FALSE)</f>
        <v>INGENIERIA EN ADMINISTRACION</v>
      </c>
      <c r="D477" s="5" t="str">
        <f>VLOOKUP(ActividadesCom[[#This Row],[NO. DE CONTROL]],'LISTADO ESTUDIANTES'!A:D,4,FALSE)</f>
        <v>BAJA</v>
      </c>
      <c r="E477" s="5">
        <f>SUM(ActividadesCom[[#This Row],[CRÉD. 1]],ActividadesCom[[#This Row],[CRÉD. 2]],ActividadesCom[[#This Row],[CRÉD. 3]],ActividadesCom[[#This Row],[CRÉD. 4]],ActividadesCom[[#This Row],[CRÉD. 5]])</f>
        <v>5</v>
      </c>
      <c r="F477" s="17">
        <f>IF(ActividadesCom[[#This Row],[ÚLTIMO SEMESTRE CON CRÉDITOS]]&gt;0,ROUND(AVERAGE(ActividadesCom[[#This Row],[VALOR NIVEL 5]],ActividadesCom[[#This Row],[VALOR NIVEL 4]],ActividadesCom[[#This Row],[VALOR NIVEL 3]],ActividadesCom[[#This Row],[VALOR NIVEL 2]],ActividadesCom[[#This Row],[VALOR NIVEL 1]]),0),"")</f>
        <v>2</v>
      </c>
      <c r="G477" s="5" t="str">
        <f>IF(ActividadesCom[[#This Row],[PROMEDIO]]="","",IF(ActividadesCom[[#This Row],[PROMEDIO]]&gt;=4,"EXCELENTE",IF(ActividadesCom[[#This Row],[PROMEDIO]]&gt;=3,"NOTABLE",IF(ActividadesCom[[#This Row],[PROMEDIO]]&gt;=2,"BUENO",IF(ActividadesCom[[#This Row],[PROMEDIO]]=1,"SUFICIENTE","")))))</f>
        <v>BUENO</v>
      </c>
      <c r="H477" s="5">
        <f>MAX(ActividadesCom[[#This Row],[PERÍODO 1]],ActividadesCom[[#This Row],[PERÍODO 2]],ActividadesCom[[#This Row],[PERÍODO 3]],ActividadesCom[[#This Row],[PERÍODO 4]],ActividadesCom[[#This Row],[PERÍODO 5]])</f>
        <v>20161</v>
      </c>
      <c r="I477" s="6" t="s">
        <v>3</v>
      </c>
      <c r="J477" s="5">
        <v>20153</v>
      </c>
      <c r="K477" s="5" t="s">
        <v>4009</v>
      </c>
      <c r="L477" s="5">
        <f>IF(ActividadesCom[[#This Row],[NIVEL 1]]&lt;&gt;0,VLOOKUP(ActividadesCom[[#This Row],[NIVEL 1]],Catálogo!A:B,2,FALSE),"")</f>
        <v>2</v>
      </c>
      <c r="M477" s="5">
        <v>1</v>
      </c>
      <c r="N477" s="6" t="s">
        <v>111</v>
      </c>
      <c r="O477" s="5">
        <v>20161</v>
      </c>
      <c r="P477" s="5" t="s">
        <v>4009</v>
      </c>
      <c r="Q477" s="5">
        <f>IF(ActividadesCom[[#This Row],[NIVEL 2]]&lt;&gt;0,VLOOKUP(ActividadesCom[[#This Row],[NIVEL 2]],Catálogo!A:B,2,FALSE),"")</f>
        <v>2</v>
      </c>
      <c r="R477" s="5">
        <v>1</v>
      </c>
      <c r="S477" s="6" t="s">
        <v>111</v>
      </c>
      <c r="T477" s="5">
        <v>20143</v>
      </c>
      <c r="U477" s="5" t="s">
        <v>4009</v>
      </c>
      <c r="V477" s="5">
        <f>IF(ActividadesCom[[#This Row],[NIVEL 3]]&lt;&gt;0,VLOOKUP(ActividadesCom[[#This Row],[NIVEL 3]],Catálogo!A:B,2,FALSE),"")</f>
        <v>2</v>
      </c>
      <c r="W477" s="5">
        <v>1</v>
      </c>
      <c r="X477" s="6" t="s">
        <v>403</v>
      </c>
      <c r="Y477" s="5">
        <v>20143</v>
      </c>
      <c r="Z477" s="5" t="s">
        <v>4009</v>
      </c>
      <c r="AA477" s="5">
        <f>IF(ActividadesCom[[#This Row],[NIVEL 4]]&lt;&gt;0,VLOOKUP(ActividadesCom[[#This Row],[NIVEL 4]],Catálogo!A:B,2,FALSE),"")</f>
        <v>2</v>
      </c>
      <c r="AB477" s="5">
        <v>1</v>
      </c>
      <c r="AC477" s="6" t="s">
        <v>82</v>
      </c>
      <c r="AD477" s="5">
        <v>20161</v>
      </c>
      <c r="AE477" s="5" t="s">
        <v>4009</v>
      </c>
      <c r="AF477" s="5">
        <f>IF(ActividadesCom[[#This Row],[NIVEL 5]]&lt;&gt;0,VLOOKUP(ActividadesCom[[#This Row],[NIVEL 5]],Catálogo!A:B,2,FALSE),"")</f>
        <v>2</v>
      </c>
      <c r="AG477" s="5">
        <v>1</v>
      </c>
      <c r="AH477" s="2"/>
    </row>
    <row r="478" spans="1:34" ht="30" hidden="1" customHeight="1" x14ac:dyDescent="0.25">
      <c r="A478" s="7">
        <v>14470113</v>
      </c>
      <c r="B478" s="6" t="str">
        <f>VLOOKUP(ActividadesCom[[#This Row],[NO. DE CONTROL]],'LISTADO ESTUDIANTES'!A:C,2,FALSE)</f>
        <v>LARA REJON OMAR LEOPOLDO</v>
      </c>
      <c r="C478" s="6" t="str">
        <f>VLOOKUP(ActividadesCom[[#This Row],[NO. DE CONTROL]],'LISTADO ESTUDIANTES'!A:C,3,FALSE)</f>
        <v>INGENIERIA EN ADMINISTRACION</v>
      </c>
      <c r="D478" s="5" t="str">
        <f>VLOOKUP(ActividadesCom[[#This Row],[NO. DE CONTROL]],'LISTADO ESTUDIANTES'!A:D,4,FALSE)</f>
        <v>BAJA</v>
      </c>
      <c r="E478" s="5">
        <f>SUM(ActividadesCom[[#This Row],[CRÉD. 1]],ActividadesCom[[#This Row],[CRÉD. 2]],ActividadesCom[[#This Row],[CRÉD. 3]],ActividadesCom[[#This Row],[CRÉD. 4]],ActividadesCom[[#This Row],[CRÉD. 5]])</f>
        <v>5</v>
      </c>
      <c r="F478" s="17">
        <f>IF(ActividadesCom[[#This Row],[ÚLTIMO SEMESTRE CON CRÉDITOS]]&gt;0,ROUND(AVERAGE(ActividadesCom[[#This Row],[VALOR NIVEL 5]],ActividadesCom[[#This Row],[VALOR NIVEL 4]],ActividadesCom[[#This Row],[VALOR NIVEL 3]],ActividadesCom[[#This Row],[VALOR NIVEL 2]],ActividadesCom[[#This Row],[VALOR NIVEL 1]]),0),"")</f>
        <v>2</v>
      </c>
      <c r="G478" s="5" t="str">
        <f>IF(ActividadesCom[[#This Row],[PROMEDIO]]="","",IF(ActividadesCom[[#This Row],[PROMEDIO]]&gt;=4,"EXCELENTE",IF(ActividadesCom[[#This Row],[PROMEDIO]]&gt;=3,"NOTABLE",IF(ActividadesCom[[#This Row],[PROMEDIO]]&gt;=2,"BUENO",IF(ActividadesCom[[#This Row],[PROMEDIO]]=1,"SUFICIENTE","")))))</f>
        <v>BUENO</v>
      </c>
      <c r="H478" s="5">
        <f>MAX(ActividadesCom[[#This Row],[PERÍODO 1]],ActividadesCom[[#This Row],[PERÍODO 2]],ActividadesCom[[#This Row],[PERÍODO 3]],ActividadesCom[[#This Row],[PERÍODO 4]],ActividadesCom[[#This Row],[PERÍODO 5]])</f>
        <v>20161</v>
      </c>
      <c r="I478" s="6" t="s">
        <v>3</v>
      </c>
      <c r="J478" s="5">
        <v>20153</v>
      </c>
      <c r="K478" s="5" t="s">
        <v>4009</v>
      </c>
      <c r="L478" s="5">
        <f>IF(ActividadesCom[[#This Row],[NIVEL 1]]&lt;&gt;0,VLOOKUP(ActividadesCom[[#This Row],[NIVEL 1]],Catálogo!A:B,2,FALSE),"")</f>
        <v>2</v>
      </c>
      <c r="M478" s="5">
        <v>1</v>
      </c>
      <c r="N478" s="6" t="s">
        <v>111</v>
      </c>
      <c r="O478" s="5">
        <v>20143</v>
      </c>
      <c r="P478" s="5" t="s">
        <v>4009</v>
      </c>
      <c r="Q478" s="5">
        <f>IF(ActividadesCom[[#This Row],[NIVEL 2]]&lt;&gt;0,VLOOKUP(ActividadesCom[[#This Row],[NIVEL 2]],Catálogo!A:B,2,FALSE),"")</f>
        <v>2</v>
      </c>
      <c r="R478" s="5">
        <v>1</v>
      </c>
      <c r="S478" s="6" t="s">
        <v>111</v>
      </c>
      <c r="T478" s="5">
        <v>20161</v>
      </c>
      <c r="U478" s="5" t="s">
        <v>4009</v>
      </c>
      <c r="V478" s="5">
        <f>IF(ActividadesCom[[#This Row],[NIVEL 3]]&lt;&gt;0,VLOOKUP(ActividadesCom[[#This Row],[NIVEL 3]],Catálogo!A:B,2,FALSE),"")</f>
        <v>2</v>
      </c>
      <c r="W478" s="5">
        <v>1</v>
      </c>
      <c r="X478" s="6"/>
      <c r="Y478" s="5"/>
      <c r="Z478" s="5"/>
      <c r="AA478" s="5" t="str">
        <f>IF(ActividadesCom[[#This Row],[NIVEL 4]]&lt;&gt;0,VLOOKUP(ActividadesCom[[#This Row],[NIVEL 4]],Catálogo!A:B,2,FALSE),"")</f>
        <v/>
      </c>
      <c r="AB478" s="5"/>
      <c r="AC478" s="6" t="s">
        <v>96</v>
      </c>
      <c r="AD478" s="5" t="s">
        <v>320</v>
      </c>
      <c r="AE478" s="5" t="s">
        <v>4009</v>
      </c>
      <c r="AF478" s="5">
        <f>IF(ActividadesCom[[#This Row],[NIVEL 5]]&lt;&gt;0,VLOOKUP(ActividadesCom[[#This Row],[NIVEL 5]],Catálogo!A:B,2,FALSE),"")</f>
        <v>2</v>
      </c>
      <c r="AG478" s="5">
        <v>2</v>
      </c>
      <c r="AH478" s="2"/>
    </row>
    <row r="479" spans="1:34" ht="30" hidden="1" customHeight="1" x14ac:dyDescent="0.25">
      <c r="A479" s="7">
        <v>14470114</v>
      </c>
      <c r="B479" s="6" t="str">
        <f>VLOOKUP(ActividadesCom[[#This Row],[NO. DE CONTROL]],'LISTADO ESTUDIANTES'!A:C,2,FALSE)</f>
        <v>REYES CAHUICH ARMANDO DEL JESUS</v>
      </c>
      <c r="C479" s="6" t="str">
        <f>VLOOKUP(ActividadesCom[[#This Row],[NO. DE CONTROL]],'LISTADO ESTUDIANTES'!A:C,3,FALSE)</f>
        <v>INGENIERIA EN ADMINISTRACION</v>
      </c>
      <c r="D479" s="5" t="str">
        <f>VLOOKUP(ActividadesCom[[#This Row],[NO. DE CONTROL]],'LISTADO ESTUDIANTES'!A:D,4,FALSE)</f>
        <v>BAJA</v>
      </c>
      <c r="E479" s="5">
        <f>SUM(ActividadesCom[[#This Row],[CRÉD. 1]],ActividadesCom[[#This Row],[CRÉD. 2]],ActividadesCom[[#This Row],[CRÉD. 3]],ActividadesCom[[#This Row],[CRÉD. 4]],ActividadesCom[[#This Row],[CRÉD. 5]])</f>
        <v>5</v>
      </c>
      <c r="F479" s="17">
        <f>IF(ActividadesCom[[#This Row],[ÚLTIMO SEMESTRE CON CRÉDITOS]]&gt;0,ROUND(AVERAGE(ActividadesCom[[#This Row],[VALOR NIVEL 5]],ActividadesCom[[#This Row],[VALOR NIVEL 4]],ActividadesCom[[#This Row],[VALOR NIVEL 3]],ActividadesCom[[#This Row],[VALOR NIVEL 2]],ActividadesCom[[#This Row],[VALOR NIVEL 1]]),0),"")</f>
        <v>2</v>
      </c>
      <c r="G479" s="5" t="str">
        <f>IF(ActividadesCom[[#This Row],[PROMEDIO]]="","",IF(ActividadesCom[[#This Row],[PROMEDIO]]&gt;=4,"EXCELENTE",IF(ActividadesCom[[#This Row],[PROMEDIO]]&gt;=3,"NOTABLE",IF(ActividadesCom[[#This Row],[PROMEDIO]]&gt;=2,"BUENO",IF(ActividadesCom[[#This Row],[PROMEDIO]]=1,"SUFICIENTE","")))))</f>
        <v>BUENO</v>
      </c>
      <c r="H479" s="5">
        <f>MAX(ActividadesCom[[#This Row],[PERÍODO 1]],ActividadesCom[[#This Row],[PERÍODO 2]],ActividadesCom[[#This Row],[PERÍODO 3]],ActividadesCom[[#This Row],[PERÍODO 4]],ActividadesCom[[#This Row],[PERÍODO 5]])</f>
        <v>20163</v>
      </c>
      <c r="I479" s="6" t="s">
        <v>3</v>
      </c>
      <c r="J479" s="5">
        <v>20153</v>
      </c>
      <c r="K479" s="5" t="s">
        <v>4009</v>
      </c>
      <c r="L479" s="5">
        <f>IF(ActividadesCom[[#This Row],[NIVEL 1]]&lt;&gt;0,VLOOKUP(ActividadesCom[[#This Row],[NIVEL 1]],Catálogo!A:B,2,FALSE),"")</f>
        <v>2</v>
      </c>
      <c r="M479" s="5">
        <v>1</v>
      </c>
      <c r="N479" s="6" t="s">
        <v>111</v>
      </c>
      <c r="O479" s="5">
        <v>20143</v>
      </c>
      <c r="P479" s="5" t="s">
        <v>4009</v>
      </c>
      <c r="Q479" s="5">
        <f>IF(ActividadesCom[[#This Row],[NIVEL 2]]&lt;&gt;0,VLOOKUP(ActividadesCom[[#This Row],[NIVEL 2]],Catálogo!A:B,2,FALSE),"")</f>
        <v>2</v>
      </c>
      <c r="R479" s="5">
        <v>1</v>
      </c>
      <c r="S479" s="6" t="s">
        <v>111</v>
      </c>
      <c r="T479" s="5">
        <v>20163</v>
      </c>
      <c r="U479" s="5" t="s">
        <v>4009</v>
      </c>
      <c r="V479" s="5">
        <f>IF(ActividadesCom[[#This Row],[NIVEL 3]]&lt;&gt;0,VLOOKUP(ActividadesCom[[#This Row],[NIVEL 3]],Catálogo!A:B,2,FALSE),"")</f>
        <v>2</v>
      </c>
      <c r="W479" s="5">
        <v>1</v>
      </c>
      <c r="X479" s="6"/>
      <c r="Y479" s="5"/>
      <c r="Z479" s="5"/>
      <c r="AA479" s="5" t="str">
        <f>IF(ActividadesCom[[#This Row],[NIVEL 4]]&lt;&gt;0,VLOOKUP(ActividadesCom[[#This Row],[NIVEL 4]],Catálogo!A:B,2,FALSE),"")</f>
        <v/>
      </c>
      <c r="AB479" s="5"/>
      <c r="AC479" s="6" t="s">
        <v>376</v>
      </c>
      <c r="AD479" s="5" t="s">
        <v>50</v>
      </c>
      <c r="AE479" s="5" t="s">
        <v>4009</v>
      </c>
      <c r="AF479" s="5">
        <f>IF(ActividadesCom[[#This Row],[NIVEL 5]]&lt;&gt;0,VLOOKUP(ActividadesCom[[#This Row],[NIVEL 5]],Catálogo!A:B,2,FALSE),"")</f>
        <v>2</v>
      </c>
      <c r="AG479" s="5">
        <v>2</v>
      </c>
      <c r="AH479" s="2"/>
    </row>
    <row r="480" spans="1:34" ht="30" hidden="1" customHeight="1" x14ac:dyDescent="0.25">
      <c r="A480" s="7">
        <v>14470115</v>
      </c>
      <c r="B480" s="6" t="str">
        <f>VLOOKUP(ActividadesCom[[#This Row],[NO. DE CONTROL]],'LISTADO ESTUDIANTES'!A:C,2,FALSE)</f>
        <v>CETINA ESPINOSA VANESSA DE LOS ANGELES</v>
      </c>
      <c r="C480" s="6" t="str">
        <f>VLOOKUP(ActividadesCom[[#This Row],[NO. DE CONTROL]],'LISTADO ESTUDIANTES'!A:C,3,FALSE)</f>
        <v>INGENIERIA EN ADMINISTRACION</v>
      </c>
      <c r="D480" s="5" t="str">
        <f>VLOOKUP(ActividadesCom[[#This Row],[NO. DE CONTROL]],'LISTADO ESTUDIANTES'!A:D,4,FALSE)</f>
        <v>BAJA</v>
      </c>
      <c r="E480" s="5">
        <f>SUM(ActividadesCom[[#This Row],[CRÉD. 1]],ActividadesCom[[#This Row],[CRÉD. 2]],ActividadesCom[[#This Row],[CRÉD. 3]],ActividadesCom[[#This Row],[CRÉD. 4]],ActividadesCom[[#This Row],[CRÉD. 5]])</f>
        <v>6</v>
      </c>
      <c r="F480" s="17">
        <f>IF(ActividadesCom[[#This Row],[ÚLTIMO SEMESTRE CON CRÉDITOS]]&gt;0,ROUND(AVERAGE(ActividadesCom[[#This Row],[VALOR NIVEL 5]],ActividadesCom[[#This Row],[VALOR NIVEL 4]],ActividadesCom[[#This Row],[VALOR NIVEL 3]],ActividadesCom[[#This Row],[VALOR NIVEL 2]],ActividadesCom[[#This Row],[VALOR NIVEL 1]]),0),"")</f>
        <v>2</v>
      </c>
      <c r="G480" s="5" t="str">
        <f>IF(ActividadesCom[[#This Row],[PROMEDIO]]="","",IF(ActividadesCom[[#This Row],[PROMEDIO]]&gt;=4,"EXCELENTE",IF(ActividadesCom[[#This Row],[PROMEDIO]]&gt;=3,"NOTABLE",IF(ActividadesCom[[#This Row],[PROMEDIO]]&gt;=2,"BUENO",IF(ActividadesCom[[#This Row],[PROMEDIO]]=1,"SUFICIENTE","")))))</f>
        <v>BUENO</v>
      </c>
      <c r="H480" s="5">
        <f>MAX(ActividadesCom[[#This Row],[PERÍODO 1]],ActividadesCom[[#This Row],[PERÍODO 2]],ActividadesCom[[#This Row],[PERÍODO 3]],ActividadesCom[[#This Row],[PERÍODO 4]],ActividadesCom[[#This Row],[PERÍODO 5]])</f>
        <v>20161</v>
      </c>
      <c r="I480" s="6" t="s">
        <v>3</v>
      </c>
      <c r="J480" s="5">
        <v>20153</v>
      </c>
      <c r="K480" s="5" t="s">
        <v>4009</v>
      </c>
      <c r="L480" s="5">
        <f>IF(ActividadesCom[[#This Row],[NIVEL 1]]&lt;&gt;0,VLOOKUP(ActividadesCom[[#This Row],[NIVEL 1]],Catálogo!A:B,2,FALSE),"")</f>
        <v>2</v>
      </c>
      <c r="M480" s="5">
        <v>1</v>
      </c>
      <c r="N480" s="6" t="s">
        <v>111</v>
      </c>
      <c r="O480" s="5">
        <v>20161</v>
      </c>
      <c r="P480" s="5" t="s">
        <v>4009</v>
      </c>
      <c r="Q480" s="5">
        <f>IF(ActividadesCom[[#This Row],[NIVEL 2]]&lt;&gt;0,VLOOKUP(ActividadesCom[[#This Row],[NIVEL 2]],Catálogo!A:B,2,FALSE),"")</f>
        <v>2</v>
      </c>
      <c r="R480" s="5">
        <v>1</v>
      </c>
      <c r="S480" s="6" t="s">
        <v>111</v>
      </c>
      <c r="T480" s="5">
        <v>20143</v>
      </c>
      <c r="U480" s="5" t="s">
        <v>4009</v>
      </c>
      <c r="V480" s="5">
        <f>IF(ActividadesCom[[#This Row],[NIVEL 3]]&lt;&gt;0,VLOOKUP(ActividadesCom[[#This Row],[NIVEL 3]],Catálogo!A:B,2,FALSE),"")</f>
        <v>2</v>
      </c>
      <c r="W480" s="5">
        <v>1</v>
      </c>
      <c r="X480" s="6" t="s">
        <v>136</v>
      </c>
      <c r="Y480" s="5">
        <v>20153</v>
      </c>
      <c r="Z480" s="5" t="s">
        <v>4009</v>
      </c>
      <c r="AA480" s="5">
        <f>IF(ActividadesCom[[#This Row],[NIVEL 4]]&lt;&gt;0,VLOOKUP(ActividadesCom[[#This Row],[NIVEL 4]],Catálogo!A:B,2,FALSE),"")</f>
        <v>2</v>
      </c>
      <c r="AB480" s="5">
        <v>1</v>
      </c>
      <c r="AC480" s="6" t="s">
        <v>157</v>
      </c>
      <c r="AD480" s="5" t="s">
        <v>50</v>
      </c>
      <c r="AE480" s="5" t="s">
        <v>4009</v>
      </c>
      <c r="AF480" s="5">
        <f>IF(ActividadesCom[[#This Row],[NIVEL 5]]&lt;&gt;0,VLOOKUP(ActividadesCom[[#This Row],[NIVEL 5]],Catálogo!A:B,2,FALSE),"")</f>
        <v>2</v>
      </c>
      <c r="AG480" s="5">
        <v>2</v>
      </c>
      <c r="AH480" s="2"/>
    </row>
    <row r="481" spans="1:34" ht="30" hidden="1" customHeight="1" x14ac:dyDescent="0.25">
      <c r="A481" s="7">
        <v>14470116</v>
      </c>
      <c r="B481" s="6" t="str">
        <f>VLOOKUP(ActividadesCom[[#This Row],[NO. DE CONTROL]],'LISTADO ESTUDIANTES'!A:C,2,FALSE)</f>
        <v>COHUO GUTIERREZ GELMY MARIELI</v>
      </c>
      <c r="C481" s="6" t="str">
        <f>VLOOKUP(ActividadesCom[[#This Row],[NO. DE CONTROL]],'LISTADO ESTUDIANTES'!A:C,3,FALSE)</f>
        <v>INGENIERIA EN ADMINISTRACION</v>
      </c>
      <c r="D481" s="5" t="str">
        <f>VLOOKUP(ActividadesCom[[#This Row],[NO. DE CONTROL]],'LISTADO ESTUDIANTES'!A:D,4,FALSE)</f>
        <v>BAJA</v>
      </c>
      <c r="E481" s="5">
        <f>SUM(ActividadesCom[[#This Row],[CRÉD. 1]],ActividadesCom[[#This Row],[CRÉD. 2]],ActividadesCom[[#This Row],[CRÉD. 3]],ActividadesCom[[#This Row],[CRÉD. 4]],ActividadesCom[[#This Row],[CRÉD. 5]])</f>
        <v>4</v>
      </c>
      <c r="F481" s="17">
        <f>IF(ActividadesCom[[#This Row],[ÚLTIMO SEMESTRE CON CRÉDITOS]]&gt;0,ROUND(AVERAGE(ActividadesCom[[#This Row],[VALOR NIVEL 5]],ActividadesCom[[#This Row],[VALOR NIVEL 4]],ActividadesCom[[#This Row],[VALOR NIVEL 3]],ActividadesCom[[#This Row],[VALOR NIVEL 2]],ActividadesCom[[#This Row],[VALOR NIVEL 1]]),0),"")</f>
        <v>2</v>
      </c>
      <c r="G481" s="5" t="str">
        <f>IF(ActividadesCom[[#This Row],[PROMEDIO]]="","",IF(ActividadesCom[[#This Row],[PROMEDIO]]&gt;=4,"EXCELENTE",IF(ActividadesCom[[#This Row],[PROMEDIO]]&gt;=3,"NOTABLE",IF(ActividadesCom[[#This Row],[PROMEDIO]]&gt;=2,"BUENO",IF(ActividadesCom[[#This Row],[PROMEDIO]]=1,"SUFICIENTE","")))))</f>
        <v>BUENO</v>
      </c>
      <c r="H481" s="5">
        <f>MAX(ActividadesCom[[#This Row],[PERÍODO 1]],ActividadesCom[[#This Row],[PERÍODO 2]],ActividadesCom[[#This Row],[PERÍODO 3]],ActividadesCom[[#This Row],[PERÍODO 4]],ActividadesCom[[#This Row],[PERÍODO 5]])</f>
        <v>20163</v>
      </c>
      <c r="I481" s="6" t="s">
        <v>3</v>
      </c>
      <c r="J481" s="5">
        <v>20153</v>
      </c>
      <c r="K481" s="5" t="s">
        <v>4009</v>
      </c>
      <c r="L481" s="5">
        <f>IF(ActividadesCom[[#This Row],[NIVEL 1]]&lt;&gt;0,VLOOKUP(ActividadesCom[[#This Row],[NIVEL 1]],Catálogo!A:B,2,FALSE),"")</f>
        <v>2</v>
      </c>
      <c r="M481" s="5">
        <v>1</v>
      </c>
      <c r="N481" s="6" t="s">
        <v>111</v>
      </c>
      <c r="O481" s="5">
        <v>20161</v>
      </c>
      <c r="P481" s="5" t="s">
        <v>4009</v>
      </c>
      <c r="Q481" s="5">
        <f>IF(ActividadesCom[[#This Row],[NIVEL 2]]&lt;&gt;0,VLOOKUP(ActividadesCom[[#This Row],[NIVEL 2]],Catálogo!A:B,2,FALSE),"")</f>
        <v>2</v>
      </c>
      <c r="R481" s="5">
        <v>1</v>
      </c>
      <c r="S481" s="6" t="s">
        <v>111</v>
      </c>
      <c r="T481" s="5">
        <v>20163</v>
      </c>
      <c r="U481" s="5" t="s">
        <v>4009</v>
      </c>
      <c r="V481" s="5">
        <f>IF(ActividadesCom[[#This Row],[NIVEL 3]]&lt;&gt;0,VLOOKUP(ActividadesCom[[#This Row],[NIVEL 3]],Catálogo!A:B,2,FALSE),"")</f>
        <v>2</v>
      </c>
      <c r="W481" s="5">
        <v>1</v>
      </c>
      <c r="X481" s="6"/>
      <c r="Y481" s="5"/>
      <c r="Z481" s="5"/>
      <c r="AA481" s="5" t="str">
        <f>IF(ActividadesCom[[#This Row],[NIVEL 4]]&lt;&gt;0,VLOOKUP(ActividadesCom[[#This Row],[NIVEL 4]],Catálogo!A:B,2,FALSE),"")</f>
        <v/>
      </c>
      <c r="AB481" s="5"/>
      <c r="AC481" s="6" t="s">
        <v>136</v>
      </c>
      <c r="AD481" s="5">
        <v>20153</v>
      </c>
      <c r="AE481" s="5" t="s">
        <v>4009</v>
      </c>
      <c r="AF481" s="5">
        <f>IF(ActividadesCom[[#This Row],[NIVEL 5]]&lt;&gt;0,VLOOKUP(ActividadesCom[[#This Row],[NIVEL 5]],Catálogo!A:B,2,FALSE),"")</f>
        <v>2</v>
      </c>
      <c r="AG481" s="5">
        <v>1</v>
      </c>
      <c r="AH481" s="2"/>
    </row>
    <row r="482" spans="1:34" ht="30" hidden="1" customHeight="1" x14ac:dyDescent="0.25">
      <c r="A482" s="7">
        <v>14470117</v>
      </c>
      <c r="B482" s="6" t="str">
        <f>VLOOKUP(ActividadesCom[[#This Row],[NO. DE CONTROL]],'LISTADO ESTUDIANTES'!A:C,2,FALSE)</f>
        <v>MARCOS HUICAB CESAR ENRIQUE</v>
      </c>
      <c r="C482" s="6" t="str">
        <f>VLOOKUP(ActividadesCom[[#This Row],[NO. DE CONTROL]],'LISTADO ESTUDIANTES'!A:C,3,FALSE)</f>
        <v>INGENIERIA EN ADMINISTRACION</v>
      </c>
      <c r="D482" s="5" t="str">
        <f>VLOOKUP(ActividadesCom[[#This Row],[NO. DE CONTROL]],'LISTADO ESTUDIANTES'!A:D,4,FALSE)</f>
        <v>BAJA</v>
      </c>
      <c r="E482" s="5">
        <f>SUM(ActividadesCom[[#This Row],[CRÉD. 1]],ActividadesCom[[#This Row],[CRÉD. 2]],ActividadesCom[[#This Row],[CRÉD. 3]],ActividadesCom[[#This Row],[CRÉD. 4]],ActividadesCom[[#This Row],[CRÉD. 5]])</f>
        <v>6</v>
      </c>
      <c r="F482" s="17">
        <f>IF(ActividadesCom[[#This Row],[ÚLTIMO SEMESTRE CON CRÉDITOS]]&gt;0,ROUND(AVERAGE(ActividadesCom[[#This Row],[VALOR NIVEL 5]],ActividadesCom[[#This Row],[VALOR NIVEL 4]],ActividadesCom[[#This Row],[VALOR NIVEL 3]],ActividadesCom[[#This Row],[VALOR NIVEL 2]],ActividadesCom[[#This Row],[VALOR NIVEL 1]]),0),"")</f>
        <v>2</v>
      </c>
      <c r="G482" s="5" t="str">
        <f>IF(ActividadesCom[[#This Row],[PROMEDIO]]="","",IF(ActividadesCom[[#This Row],[PROMEDIO]]&gt;=4,"EXCELENTE",IF(ActividadesCom[[#This Row],[PROMEDIO]]&gt;=3,"NOTABLE",IF(ActividadesCom[[#This Row],[PROMEDIO]]&gt;=2,"BUENO",IF(ActividadesCom[[#This Row],[PROMEDIO]]=1,"SUFICIENTE","")))))</f>
        <v>BUENO</v>
      </c>
      <c r="H482" s="5">
        <f>MAX(ActividadesCom[[#This Row],[PERÍODO 1]],ActividadesCom[[#This Row],[PERÍODO 2]],ActividadesCom[[#This Row],[PERÍODO 3]],ActividadesCom[[#This Row],[PERÍODO 4]],ActividadesCom[[#This Row],[PERÍODO 5]])</f>
        <v>20161</v>
      </c>
      <c r="I482" s="6" t="s">
        <v>3</v>
      </c>
      <c r="J482" s="5">
        <v>20153</v>
      </c>
      <c r="K482" s="5" t="s">
        <v>4009</v>
      </c>
      <c r="L482" s="5">
        <f>IF(ActividadesCom[[#This Row],[NIVEL 1]]&lt;&gt;0,VLOOKUP(ActividadesCom[[#This Row],[NIVEL 1]],Catálogo!A:B,2,FALSE),"")</f>
        <v>2</v>
      </c>
      <c r="M482" s="5">
        <v>1</v>
      </c>
      <c r="N482" s="6" t="s">
        <v>111</v>
      </c>
      <c r="O482" s="5">
        <v>20161</v>
      </c>
      <c r="P482" s="5" t="s">
        <v>4009</v>
      </c>
      <c r="Q482" s="5">
        <f>IF(ActividadesCom[[#This Row],[NIVEL 2]]&lt;&gt;0,VLOOKUP(ActividadesCom[[#This Row],[NIVEL 2]],Catálogo!A:B,2,FALSE),"")</f>
        <v>2</v>
      </c>
      <c r="R482" s="5">
        <v>1</v>
      </c>
      <c r="S482" s="6" t="s">
        <v>111</v>
      </c>
      <c r="T482" s="5">
        <v>20143</v>
      </c>
      <c r="U482" s="5" t="s">
        <v>4009</v>
      </c>
      <c r="V482" s="5">
        <f>IF(ActividadesCom[[#This Row],[NIVEL 3]]&lt;&gt;0,VLOOKUP(ActividadesCom[[#This Row],[NIVEL 3]],Catálogo!A:B,2,FALSE),"")</f>
        <v>2</v>
      </c>
      <c r="W482" s="5">
        <v>1</v>
      </c>
      <c r="X482" s="6" t="s">
        <v>171</v>
      </c>
      <c r="Y482" s="5">
        <v>20143</v>
      </c>
      <c r="Z482" s="5" t="s">
        <v>4009</v>
      </c>
      <c r="AA482" s="5">
        <f>IF(ActividadesCom[[#This Row],[NIVEL 4]]&lt;&gt;0,VLOOKUP(ActividadesCom[[#This Row],[NIVEL 4]],Catálogo!A:B,2,FALSE),"")</f>
        <v>2</v>
      </c>
      <c r="AB482" s="5">
        <v>2</v>
      </c>
      <c r="AC482" s="6" t="s">
        <v>6</v>
      </c>
      <c r="AD482" s="5">
        <v>20143</v>
      </c>
      <c r="AE482" s="5" t="s">
        <v>4009</v>
      </c>
      <c r="AF482" s="5">
        <f>IF(ActividadesCom[[#This Row],[NIVEL 5]]&lt;&gt;0,VLOOKUP(ActividadesCom[[#This Row],[NIVEL 5]],Catálogo!A:B,2,FALSE),"")</f>
        <v>2</v>
      </c>
      <c r="AG482" s="5">
        <v>1</v>
      </c>
      <c r="AH482" s="2"/>
    </row>
    <row r="483" spans="1:34" ht="30" hidden="1" customHeight="1" x14ac:dyDescent="0.25">
      <c r="A483" s="7">
        <v>14470118</v>
      </c>
      <c r="B483" s="6" t="str">
        <f>VLOOKUP(ActividadesCom[[#This Row],[NO. DE CONTROL]],'LISTADO ESTUDIANTES'!A:C,2,FALSE)</f>
        <v>CERVERA ACUÑA ALEJANDRA GABRIELA</v>
      </c>
      <c r="C483" s="6" t="str">
        <f>VLOOKUP(ActividadesCom[[#This Row],[NO. DE CONTROL]],'LISTADO ESTUDIANTES'!A:C,3,FALSE)</f>
        <v>INGENIERIA EN ADMINISTRACION</v>
      </c>
      <c r="D483" s="5" t="str">
        <f>VLOOKUP(ActividadesCom[[#This Row],[NO. DE CONTROL]],'LISTADO ESTUDIANTES'!A:D,4,FALSE)</f>
        <v>BAJA</v>
      </c>
      <c r="E483" s="5">
        <f>SUM(ActividadesCom[[#This Row],[CRÉD. 1]],ActividadesCom[[#This Row],[CRÉD. 2]],ActividadesCom[[#This Row],[CRÉD. 3]],ActividadesCom[[#This Row],[CRÉD. 4]],ActividadesCom[[#This Row],[CRÉD. 5]])</f>
        <v>5</v>
      </c>
      <c r="F483" s="17">
        <f>IF(ActividadesCom[[#This Row],[ÚLTIMO SEMESTRE CON CRÉDITOS]]&gt;0,ROUND(AVERAGE(ActividadesCom[[#This Row],[VALOR NIVEL 5]],ActividadesCom[[#This Row],[VALOR NIVEL 4]],ActividadesCom[[#This Row],[VALOR NIVEL 3]],ActividadesCom[[#This Row],[VALOR NIVEL 2]],ActividadesCom[[#This Row],[VALOR NIVEL 1]]),0),"")</f>
        <v>2</v>
      </c>
      <c r="G483" s="5" t="str">
        <f>IF(ActividadesCom[[#This Row],[PROMEDIO]]="","",IF(ActividadesCom[[#This Row],[PROMEDIO]]&gt;=4,"EXCELENTE",IF(ActividadesCom[[#This Row],[PROMEDIO]]&gt;=3,"NOTABLE",IF(ActividadesCom[[#This Row],[PROMEDIO]]&gt;=2,"BUENO",IF(ActividadesCom[[#This Row],[PROMEDIO]]=1,"SUFICIENTE","")))))</f>
        <v>BUENO</v>
      </c>
      <c r="H483" s="5">
        <f>MAX(ActividadesCom[[#This Row],[PERÍODO 1]],ActividadesCom[[#This Row],[PERÍODO 2]],ActividadesCom[[#This Row],[PERÍODO 3]],ActividadesCom[[#This Row],[PERÍODO 4]],ActividadesCom[[#This Row],[PERÍODO 5]])</f>
        <v>20161</v>
      </c>
      <c r="I483" s="6" t="s">
        <v>3</v>
      </c>
      <c r="J483" s="5">
        <v>20153</v>
      </c>
      <c r="K483" s="5" t="s">
        <v>4009</v>
      </c>
      <c r="L483" s="5">
        <f>IF(ActividadesCom[[#This Row],[NIVEL 1]]&lt;&gt;0,VLOOKUP(ActividadesCom[[#This Row],[NIVEL 1]],Catálogo!A:B,2,FALSE),"")</f>
        <v>2</v>
      </c>
      <c r="M483" s="5">
        <v>1</v>
      </c>
      <c r="N483" s="6" t="s">
        <v>111</v>
      </c>
      <c r="O483" s="5">
        <v>20161</v>
      </c>
      <c r="P483" s="5" t="s">
        <v>4009</v>
      </c>
      <c r="Q483" s="5">
        <f>IF(ActividadesCom[[#This Row],[NIVEL 2]]&lt;&gt;0,VLOOKUP(ActividadesCom[[#This Row],[NIVEL 2]],Catálogo!A:B,2,FALSE),"")</f>
        <v>2</v>
      </c>
      <c r="R483" s="5">
        <v>1</v>
      </c>
      <c r="S483" s="6" t="s">
        <v>111</v>
      </c>
      <c r="T483" s="5">
        <v>20143</v>
      </c>
      <c r="U483" s="5" t="s">
        <v>4009</v>
      </c>
      <c r="V483" s="5">
        <f>IF(ActividadesCom[[#This Row],[NIVEL 3]]&lt;&gt;0,VLOOKUP(ActividadesCom[[#This Row],[NIVEL 3]],Catálogo!A:B,2,FALSE),"")</f>
        <v>2</v>
      </c>
      <c r="W483" s="5">
        <v>1</v>
      </c>
      <c r="X483" s="6" t="s">
        <v>136</v>
      </c>
      <c r="Y483" s="5">
        <v>20153</v>
      </c>
      <c r="Z483" s="5" t="s">
        <v>4009</v>
      </c>
      <c r="AA483" s="5">
        <f>IF(ActividadesCom[[#This Row],[NIVEL 4]]&lt;&gt;0,VLOOKUP(ActividadesCom[[#This Row],[NIVEL 4]],Catálogo!A:B,2,FALSE),"")</f>
        <v>2</v>
      </c>
      <c r="AB483" s="5">
        <v>1</v>
      </c>
      <c r="AC483" s="6" t="s">
        <v>55</v>
      </c>
      <c r="AD483" s="5">
        <v>20143</v>
      </c>
      <c r="AE483" s="5" t="s">
        <v>4009</v>
      </c>
      <c r="AF483" s="5">
        <f>IF(ActividadesCom[[#This Row],[NIVEL 5]]&lt;&gt;0,VLOOKUP(ActividadesCom[[#This Row],[NIVEL 5]],Catálogo!A:B,2,FALSE),"")</f>
        <v>2</v>
      </c>
      <c r="AG483" s="5">
        <v>1</v>
      </c>
      <c r="AH483" s="2"/>
    </row>
    <row r="484" spans="1:34" ht="30" hidden="1" customHeight="1" x14ac:dyDescent="0.25">
      <c r="A484" s="7">
        <v>14470119</v>
      </c>
      <c r="B484" s="6" t="str">
        <f>VLOOKUP(ActividadesCom[[#This Row],[NO. DE CONTROL]],'LISTADO ESTUDIANTES'!A:C,2,FALSE)</f>
        <v>ZAVALA TORRES OMAR</v>
      </c>
      <c r="C484" s="6" t="str">
        <f>VLOOKUP(ActividadesCom[[#This Row],[NO. DE CONTROL]],'LISTADO ESTUDIANTES'!A:C,3,FALSE)</f>
        <v>INGENIERIA EN ADMINISTRACION</v>
      </c>
      <c r="D484" s="5" t="str">
        <f>VLOOKUP(ActividadesCom[[#This Row],[NO. DE CONTROL]],'LISTADO ESTUDIANTES'!A:D,4,FALSE)</f>
        <v>BAJA</v>
      </c>
      <c r="E484" s="5">
        <f>SUM(ActividadesCom[[#This Row],[CRÉD. 1]],ActividadesCom[[#This Row],[CRÉD. 2]],ActividadesCom[[#This Row],[CRÉD. 3]],ActividadesCom[[#This Row],[CRÉD. 4]],ActividadesCom[[#This Row],[CRÉD. 5]])</f>
        <v>5</v>
      </c>
      <c r="F484" s="17">
        <f>IF(ActividadesCom[[#This Row],[ÚLTIMO SEMESTRE CON CRÉDITOS]]&gt;0,ROUND(AVERAGE(ActividadesCom[[#This Row],[VALOR NIVEL 5]],ActividadesCom[[#This Row],[VALOR NIVEL 4]],ActividadesCom[[#This Row],[VALOR NIVEL 3]],ActividadesCom[[#This Row],[VALOR NIVEL 2]],ActividadesCom[[#This Row],[VALOR NIVEL 1]]),0),"")</f>
        <v>2</v>
      </c>
      <c r="G484" s="5" t="str">
        <f>IF(ActividadesCom[[#This Row],[PROMEDIO]]="","",IF(ActividadesCom[[#This Row],[PROMEDIO]]&gt;=4,"EXCELENTE",IF(ActividadesCom[[#This Row],[PROMEDIO]]&gt;=3,"NOTABLE",IF(ActividadesCom[[#This Row],[PROMEDIO]]&gt;=2,"BUENO",IF(ActividadesCom[[#This Row],[PROMEDIO]]=1,"SUFICIENTE","")))))</f>
        <v>BUENO</v>
      </c>
      <c r="H484" s="5">
        <f>MAX(ActividadesCom[[#This Row],[PERÍODO 1]],ActividadesCom[[#This Row],[PERÍODO 2]],ActividadesCom[[#This Row],[PERÍODO 3]],ActividadesCom[[#This Row],[PERÍODO 4]],ActividadesCom[[#This Row],[PERÍODO 5]])</f>
        <v>20173</v>
      </c>
      <c r="I484" s="6" t="s">
        <v>3</v>
      </c>
      <c r="J484" s="5">
        <v>20153</v>
      </c>
      <c r="K484" s="5" t="s">
        <v>4009</v>
      </c>
      <c r="L484" s="5">
        <f>IF(ActividadesCom[[#This Row],[NIVEL 1]]&lt;&gt;0,VLOOKUP(ActividadesCom[[#This Row],[NIVEL 1]],Catálogo!A:B,2,FALSE),"")</f>
        <v>2</v>
      </c>
      <c r="M484" s="5">
        <v>1</v>
      </c>
      <c r="N484" s="6" t="s">
        <v>437</v>
      </c>
      <c r="O484" s="5">
        <v>20173</v>
      </c>
      <c r="P484" s="5" t="s">
        <v>4009</v>
      </c>
      <c r="Q484" s="5">
        <f>IF(ActividadesCom[[#This Row],[NIVEL 2]]&lt;&gt;0,VLOOKUP(ActividadesCom[[#This Row],[NIVEL 2]],Catálogo!A:B,2,FALSE),"")</f>
        <v>2</v>
      </c>
      <c r="R484" s="5">
        <v>2</v>
      </c>
      <c r="S484" s="6" t="s">
        <v>461</v>
      </c>
      <c r="T484" s="5">
        <v>20173</v>
      </c>
      <c r="U484" s="5" t="s">
        <v>4009</v>
      </c>
      <c r="V484" s="5">
        <f>IF(ActividadesCom[[#This Row],[NIVEL 3]]&lt;&gt;0,VLOOKUP(ActividadesCom[[#This Row],[NIVEL 3]],Catálogo!A:B,2,FALSE),"")</f>
        <v>2</v>
      </c>
      <c r="W484" s="5">
        <v>1</v>
      </c>
      <c r="X484" s="6"/>
      <c r="Y484" s="5"/>
      <c r="Z484" s="5"/>
      <c r="AA484" s="5" t="str">
        <f>IF(ActividadesCom[[#This Row],[NIVEL 4]]&lt;&gt;0,VLOOKUP(ActividadesCom[[#This Row],[NIVEL 4]],Catálogo!A:B,2,FALSE),"")</f>
        <v/>
      </c>
      <c r="AB484" s="5"/>
      <c r="AC484" s="6" t="s">
        <v>25</v>
      </c>
      <c r="AD484" s="5">
        <v>20143</v>
      </c>
      <c r="AE484" s="5" t="s">
        <v>4009</v>
      </c>
      <c r="AF484" s="5">
        <f>IF(ActividadesCom[[#This Row],[NIVEL 5]]&lt;&gt;0,VLOOKUP(ActividadesCom[[#This Row],[NIVEL 5]],Catálogo!A:B,2,FALSE),"")</f>
        <v>2</v>
      </c>
      <c r="AG484" s="5">
        <v>1</v>
      </c>
      <c r="AH484" s="2"/>
    </row>
    <row r="485" spans="1:34" ht="30" hidden="1" customHeight="1" x14ac:dyDescent="0.25">
      <c r="A485" s="7">
        <v>14470120</v>
      </c>
      <c r="B485" s="6" t="str">
        <f>VLOOKUP(ActividadesCom[[#This Row],[NO. DE CONTROL]],'LISTADO ESTUDIANTES'!A:C,2,FALSE)</f>
        <v>LARA FERREYRO FARIDE GUADALUPE</v>
      </c>
      <c r="C485" s="6" t="str">
        <f>VLOOKUP(ActividadesCom[[#This Row],[NO. DE CONTROL]],'LISTADO ESTUDIANTES'!A:C,3,FALSE)</f>
        <v>INGENIERIA EN ADMINISTRACION</v>
      </c>
      <c r="D485" s="5" t="str">
        <f>VLOOKUP(ActividadesCom[[#This Row],[NO. DE CONTROL]],'LISTADO ESTUDIANTES'!A:D,4,FALSE)</f>
        <v>BAJA</v>
      </c>
      <c r="E485" s="5">
        <f>SUM(ActividadesCom[[#This Row],[CRÉD. 1]],ActividadesCom[[#This Row],[CRÉD. 2]],ActividadesCom[[#This Row],[CRÉD. 3]],ActividadesCom[[#This Row],[CRÉD. 4]],ActividadesCom[[#This Row],[CRÉD. 5]])</f>
        <v>5</v>
      </c>
      <c r="F485" s="17">
        <f>IF(ActividadesCom[[#This Row],[ÚLTIMO SEMESTRE CON CRÉDITOS]]&gt;0,ROUND(AVERAGE(ActividadesCom[[#This Row],[VALOR NIVEL 5]],ActividadesCom[[#This Row],[VALOR NIVEL 4]],ActividadesCom[[#This Row],[VALOR NIVEL 3]],ActividadesCom[[#This Row],[VALOR NIVEL 2]],ActividadesCom[[#This Row],[VALOR NIVEL 1]]),0),"")</f>
        <v>2</v>
      </c>
      <c r="G485" s="5" t="str">
        <f>IF(ActividadesCom[[#This Row],[PROMEDIO]]="","",IF(ActividadesCom[[#This Row],[PROMEDIO]]&gt;=4,"EXCELENTE",IF(ActividadesCom[[#This Row],[PROMEDIO]]&gt;=3,"NOTABLE",IF(ActividadesCom[[#This Row],[PROMEDIO]]&gt;=2,"BUENO",IF(ActividadesCom[[#This Row],[PROMEDIO]]=1,"SUFICIENTE","")))))</f>
        <v>BUENO</v>
      </c>
      <c r="H485" s="5">
        <f>MAX(ActividadesCom[[#This Row],[PERÍODO 1]],ActividadesCom[[#This Row],[PERÍODO 2]],ActividadesCom[[#This Row],[PERÍODO 3]],ActividadesCom[[#This Row],[PERÍODO 4]],ActividadesCom[[#This Row],[PERÍODO 5]])</f>
        <v>20161</v>
      </c>
      <c r="I485" s="6" t="s">
        <v>3</v>
      </c>
      <c r="J485" s="5">
        <v>20153</v>
      </c>
      <c r="K485" s="5" t="s">
        <v>4009</v>
      </c>
      <c r="L485" s="5">
        <f>IF(ActividadesCom[[#This Row],[NIVEL 1]]&lt;&gt;0,VLOOKUP(ActividadesCom[[#This Row],[NIVEL 1]],Catálogo!A:B,2,FALSE),"")</f>
        <v>2</v>
      </c>
      <c r="M485" s="5">
        <v>1</v>
      </c>
      <c r="N485" s="6" t="s">
        <v>111</v>
      </c>
      <c r="O485" s="5">
        <v>20161</v>
      </c>
      <c r="P485" s="5" t="s">
        <v>4009</v>
      </c>
      <c r="Q485" s="5">
        <f>IF(ActividadesCom[[#This Row],[NIVEL 2]]&lt;&gt;0,VLOOKUP(ActividadesCom[[#This Row],[NIVEL 2]],Catálogo!A:B,2,FALSE),"")</f>
        <v>2</v>
      </c>
      <c r="R485" s="5">
        <v>1</v>
      </c>
      <c r="S485" s="6" t="s">
        <v>111</v>
      </c>
      <c r="T485" s="5">
        <v>20143</v>
      </c>
      <c r="U485" s="5" t="s">
        <v>4009</v>
      </c>
      <c r="V485" s="5">
        <f>IF(ActividadesCom[[#This Row],[NIVEL 3]]&lt;&gt;0,VLOOKUP(ActividadesCom[[#This Row],[NIVEL 3]],Catálogo!A:B,2,FALSE),"")</f>
        <v>2</v>
      </c>
      <c r="W485" s="5">
        <v>1</v>
      </c>
      <c r="X485" s="6"/>
      <c r="Y485" s="5"/>
      <c r="Z485" s="5"/>
      <c r="AA485" s="5" t="str">
        <f>IF(ActividadesCom[[#This Row],[NIVEL 4]]&lt;&gt;0,VLOOKUP(ActividadesCom[[#This Row],[NIVEL 4]],Catálogo!A:B,2,FALSE),"")</f>
        <v/>
      </c>
      <c r="AB485" s="5"/>
      <c r="AC485" s="6" t="s">
        <v>55</v>
      </c>
      <c r="AD485" s="5" t="s">
        <v>229</v>
      </c>
      <c r="AE485" s="5" t="s">
        <v>4009</v>
      </c>
      <c r="AF485" s="5">
        <f>IF(ActividadesCom[[#This Row],[NIVEL 5]]&lt;&gt;0,VLOOKUP(ActividadesCom[[#This Row],[NIVEL 5]],Catálogo!A:B,2,FALSE),"")</f>
        <v>2</v>
      </c>
      <c r="AG485" s="5">
        <v>2</v>
      </c>
      <c r="AH485" s="2"/>
    </row>
    <row r="486" spans="1:34" ht="30" hidden="1" customHeight="1" x14ac:dyDescent="0.25">
      <c r="A486" s="7">
        <v>14470121</v>
      </c>
      <c r="B486" s="6" t="str">
        <f>VLOOKUP(ActividadesCom[[#This Row],[NO. DE CONTROL]],'LISTADO ESTUDIANTES'!A:C,2,FALSE)</f>
        <v>SÀNCHEZ HERNÀNDEZ CLAVER GUADALUPE</v>
      </c>
      <c r="C486" s="6" t="str">
        <f>VLOOKUP(ActividadesCom[[#This Row],[NO. DE CONTROL]],'LISTADO ESTUDIANTES'!A:C,3,FALSE)</f>
        <v>INGENIERIA EN ADMINISTRACION</v>
      </c>
      <c r="D486" s="5" t="str">
        <f>VLOOKUP(ActividadesCom[[#This Row],[NO. DE CONTROL]],'LISTADO ESTUDIANTES'!A:D,4,FALSE)</f>
        <v>BAJA</v>
      </c>
      <c r="E486" s="5">
        <f>SUM(ActividadesCom[[#This Row],[CRÉD. 1]],ActividadesCom[[#This Row],[CRÉD. 2]],ActividadesCom[[#This Row],[CRÉD. 3]],ActividadesCom[[#This Row],[CRÉD. 4]],ActividadesCom[[#This Row],[CRÉD. 5]])</f>
        <v>5</v>
      </c>
      <c r="F486" s="17">
        <f>IF(ActividadesCom[[#This Row],[ÚLTIMO SEMESTRE CON CRÉDITOS]]&gt;0,ROUND(AVERAGE(ActividadesCom[[#This Row],[VALOR NIVEL 5]],ActividadesCom[[#This Row],[VALOR NIVEL 4]],ActividadesCom[[#This Row],[VALOR NIVEL 3]],ActividadesCom[[#This Row],[VALOR NIVEL 2]],ActividadesCom[[#This Row],[VALOR NIVEL 1]]),0),"")</f>
        <v>2</v>
      </c>
      <c r="G486" s="5" t="str">
        <f>IF(ActividadesCom[[#This Row],[PROMEDIO]]="","",IF(ActividadesCom[[#This Row],[PROMEDIO]]&gt;=4,"EXCELENTE",IF(ActividadesCom[[#This Row],[PROMEDIO]]&gt;=3,"NOTABLE",IF(ActividadesCom[[#This Row],[PROMEDIO]]&gt;=2,"BUENO",IF(ActividadesCom[[#This Row],[PROMEDIO]]=1,"SUFICIENTE","")))))</f>
        <v>BUENO</v>
      </c>
      <c r="H486" s="5">
        <f>MAX(ActividadesCom[[#This Row],[PERÍODO 1]],ActividadesCom[[#This Row],[PERÍODO 2]],ActividadesCom[[#This Row],[PERÍODO 3]],ActividadesCom[[#This Row],[PERÍODO 4]],ActividadesCom[[#This Row],[PERÍODO 5]])</f>
        <v>20153</v>
      </c>
      <c r="I486" s="6" t="s">
        <v>3</v>
      </c>
      <c r="J486" s="5">
        <v>20153</v>
      </c>
      <c r="K486" s="5" t="s">
        <v>4009</v>
      </c>
      <c r="L486" s="5">
        <f>IF(ActividadesCom[[#This Row],[NIVEL 1]]&lt;&gt;0,VLOOKUP(ActividadesCom[[#This Row],[NIVEL 1]],Catálogo!A:B,2,FALSE),"")</f>
        <v>2</v>
      </c>
      <c r="M486" s="5">
        <v>1</v>
      </c>
      <c r="N486" s="6" t="s">
        <v>111</v>
      </c>
      <c r="O486" s="5">
        <v>2016</v>
      </c>
      <c r="P486" s="5" t="s">
        <v>4009</v>
      </c>
      <c r="Q486" s="5">
        <f>IF(ActividadesCom[[#This Row],[NIVEL 2]]&lt;&gt;0,VLOOKUP(ActividadesCom[[#This Row],[NIVEL 2]],Catálogo!A:B,2,FALSE),"")</f>
        <v>2</v>
      </c>
      <c r="R486" s="5">
        <v>1</v>
      </c>
      <c r="S486" s="6" t="s">
        <v>111</v>
      </c>
      <c r="T486" s="5">
        <v>20143</v>
      </c>
      <c r="U486" s="5" t="s">
        <v>4009</v>
      </c>
      <c r="V486" s="5">
        <f>IF(ActividadesCom[[#This Row],[NIVEL 3]]&lt;&gt;0,VLOOKUP(ActividadesCom[[#This Row],[NIVEL 3]],Catálogo!A:B,2,FALSE),"")</f>
        <v>2</v>
      </c>
      <c r="W486" s="5">
        <v>1</v>
      </c>
      <c r="X486" s="6" t="s">
        <v>535</v>
      </c>
      <c r="Y486" s="5">
        <v>20153</v>
      </c>
      <c r="Z486" s="5" t="s">
        <v>4009</v>
      </c>
      <c r="AA486" s="5">
        <f>IF(ActividadesCom[[#This Row],[NIVEL 4]]&lt;&gt;0,VLOOKUP(ActividadesCom[[#This Row],[NIVEL 4]],Catálogo!A:B,2,FALSE),"")</f>
        <v>2</v>
      </c>
      <c r="AB486" s="5">
        <v>1</v>
      </c>
      <c r="AC486" s="6" t="s">
        <v>110</v>
      </c>
      <c r="AD486" s="5" t="s">
        <v>50</v>
      </c>
      <c r="AE486" s="5" t="s">
        <v>4009</v>
      </c>
      <c r="AF486" s="5">
        <f>IF(ActividadesCom[[#This Row],[NIVEL 5]]&lt;&gt;0,VLOOKUP(ActividadesCom[[#This Row],[NIVEL 5]],Catálogo!A:B,2,FALSE),"")</f>
        <v>2</v>
      </c>
      <c r="AG486" s="5">
        <v>1</v>
      </c>
      <c r="AH486" s="2"/>
    </row>
    <row r="487" spans="1:34" ht="30" hidden="1" customHeight="1" x14ac:dyDescent="0.25">
      <c r="A487" s="7">
        <v>14470122</v>
      </c>
      <c r="B487" s="6" t="str">
        <f>VLOOKUP(ActividadesCom[[#This Row],[NO. DE CONTROL]],'LISTADO ESTUDIANTES'!A:C,2,FALSE)</f>
        <v>CHUC MENDEZ XAIL GUADALUPE</v>
      </c>
      <c r="C487" s="6" t="str">
        <f>VLOOKUP(ActividadesCom[[#This Row],[NO. DE CONTROL]],'LISTADO ESTUDIANTES'!A:C,3,FALSE)</f>
        <v>INGENIERIA EN ADMINISTRACION</v>
      </c>
      <c r="D487" s="5" t="str">
        <f>VLOOKUP(ActividadesCom[[#This Row],[NO. DE CONTROL]],'LISTADO ESTUDIANTES'!A:D,4,FALSE)</f>
        <v>BAJA</v>
      </c>
      <c r="E487" s="5">
        <f>SUM(ActividadesCom[[#This Row],[CRÉD. 1]],ActividadesCom[[#This Row],[CRÉD. 2]],ActividadesCom[[#This Row],[CRÉD. 3]],ActividadesCom[[#This Row],[CRÉD. 4]],ActividadesCom[[#This Row],[CRÉD. 5]])</f>
        <v>5</v>
      </c>
      <c r="F487" s="17">
        <f>IF(ActividadesCom[[#This Row],[ÚLTIMO SEMESTRE CON CRÉDITOS]]&gt;0,ROUND(AVERAGE(ActividadesCom[[#This Row],[VALOR NIVEL 5]],ActividadesCom[[#This Row],[VALOR NIVEL 4]],ActividadesCom[[#This Row],[VALOR NIVEL 3]],ActividadesCom[[#This Row],[VALOR NIVEL 2]],ActividadesCom[[#This Row],[VALOR NIVEL 1]]),0),"")</f>
        <v>2</v>
      </c>
      <c r="G487" s="5" t="str">
        <f>IF(ActividadesCom[[#This Row],[PROMEDIO]]="","",IF(ActividadesCom[[#This Row],[PROMEDIO]]&gt;=4,"EXCELENTE",IF(ActividadesCom[[#This Row],[PROMEDIO]]&gt;=3,"NOTABLE",IF(ActividadesCom[[#This Row],[PROMEDIO]]&gt;=2,"BUENO",IF(ActividadesCom[[#This Row],[PROMEDIO]]=1,"SUFICIENTE","")))))</f>
        <v>BUENO</v>
      </c>
      <c r="H487" s="5">
        <f>MAX(ActividadesCom[[#This Row],[PERÍODO 1]],ActividadesCom[[#This Row],[PERÍODO 2]],ActividadesCom[[#This Row],[PERÍODO 3]],ActividadesCom[[#This Row],[PERÍODO 4]],ActividadesCom[[#This Row],[PERÍODO 5]])</f>
        <v>20181</v>
      </c>
      <c r="I487" s="6" t="s">
        <v>3</v>
      </c>
      <c r="J487" s="5">
        <v>20153</v>
      </c>
      <c r="K487" s="5" t="s">
        <v>4009</v>
      </c>
      <c r="L487" s="5">
        <f>IF(ActividadesCom[[#This Row],[NIVEL 1]]&lt;&gt;0,VLOOKUP(ActividadesCom[[#This Row],[NIVEL 1]],Catálogo!A:B,2,FALSE),"")</f>
        <v>2</v>
      </c>
      <c r="M487" s="5">
        <v>1</v>
      </c>
      <c r="N487" s="6" t="s">
        <v>445</v>
      </c>
      <c r="O487" s="5">
        <v>20181</v>
      </c>
      <c r="P487" s="5" t="s">
        <v>4009</v>
      </c>
      <c r="Q487" s="5">
        <f>IF(ActividadesCom[[#This Row],[NIVEL 2]]&lt;&gt;0,VLOOKUP(ActividadesCom[[#This Row],[NIVEL 2]],Catálogo!A:B,2,FALSE),"")</f>
        <v>2</v>
      </c>
      <c r="R487" s="5">
        <v>2</v>
      </c>
      <c r="S487" s="6"/>
      <c r="T487" s="5"/>
      <c r="U487" s="5"/>
      <c r="V487" s="5" t="str">
        <f>IF(ActividadesCom[[#This Row],[NIVEL 3]]&lt;&gt;0,VLOOKUP(ActividadesCom[[#This Row],[NIVEL 3]],Catálogo!A:B,2,FALSE),"")</f>
        <v/>
      </c>
      <c r="W487" s="5"/>
      <c r="X487" s="6"/>
      <c r="Y487" s="5"/>
      <c r="Z487" s="5"/>
      <c r="AA487" s="5" t="str">
        <f>IF(ActividadesCom[[#This Row],[NIVEL 4]]&lt;&gt;0,VLOOKUP(ActividadesCom[[#This Row],[NIVEL 4]],Catálogo!A:B,2,FALSE),"")</f>
        <v/>
      </c>
      <c r="AB487" s="5"/>
      <c r="AC487" s="6" t="s">
        <v>157</v>
      </c>
      <c r="AD487" s="5" t="s">
        <v>50</v>
      </c>
      <c r="AE487" s="5" t="s">
        <v>4009</v>
      </c>
      <c r="AF487" s="5">
        <f>IF(ActividadesCom[[#This Row],[NIVEL 5]]&lt;&gt;0,VLOOKUP(ActividadesCom[[#This Row],[NIVEL 5]],Catálogo!A:B,2,FALSE),"")</f>
        <v>2</v>
      </c>
      <c r="AG487" s="5">
        <v>2</v>
      </c>
      <c r="AH487" s="2"/>
    </row>
    <row r="488" spans="1:34" ht="30" hidden="1" customHeight="1" x14ac:dyDescent="0.25">
      <c r="A488" s="7">
        <v>14470123</v>
      </c>
      <c r="B488" s="6" t="str">
        <f>VLOOKUP(ActividadesCom[[#This Row],[NO. DE CONTROL]],'LISTADO ESTUDIANTES'!A:C,2,FALSE)</f>
        <v>MARTINEZ VARGAS OSCAR DEL JESUS</v>
      </c>
      <c r="C488" s="6" t="str">
        <f>VLOOKUP(ActividadesCom[[#This Row],[NO. DE CONTROL]],'LISTADO ESTUDIANTES'!A:C,3,FALSE)</f>
        <v>INGENIERIA EN ADMINISTRACION</v>
      </c>
      <c r="D488" s="5" t="str">
        <f>VLOOKUP(ActividadesCom[[#This Row],[NO. DE CONTROL]],'LISTADO ESTUDIANTES'!A:D,4,FALSE)</f>
        <v>BAJA</v>
      </c>
      <c r="E488" s="5">
        <f>SUM(ActividadesCom[[#This Row],[CRÉD. 1]],ActividadesCom[[#This Row],[CRÉD. 2]],ActividadesCom[[#This Row],[CRÉD. 3]],ActividadesCom[[#This Row],[CRÉD. 4]],ActividadesCom[[#This Row],[CRÉD. 5]])</f>
        <v>5</v>
      </c>
      <c r="F488" s="17">
        <f>IF(ActividadesCom[[#This Row],[ÚLTIMO SEMESTRE CON CRÉDITOS]]&gt;0,ROUND(AVERAGE(ActividadesCom[[#This Row],[VALOR NIVEL 5]],ActividadesCom[[#This Row],[VALOR NIVEL 4]],ActividadesCom[[#This Row],[VALOR NIVEL 3]],ActividadesCom[[#This Row],[VALOR NIVEL 2]],ActividadesCom[[#This Row],[VALOR NIVEL 1]]),0),"")</f>
        <v>2</v>
      </c>
      <c r="G488" s="5" t="str">
        <f>IF(ActividadesCom[[#This Row],[PROMEDIO]]="","",IF(ActividadesCom[[#This Row],[PROMEDIO]]&gt;=4,"EXCELENTE",IF(ActividadesCom[[#This Row],[PROMEDIO]]&gt;=3,"NOTABLE",IF(ActividadesCom[[#This Row],[PROMEDIO]]&gt;=2,"BUENO",IF(ActividadesCom[[#This Row],[PROMEDIO]]=1,"SUFICIENTE","")))))</f>
        <v>BUENO</v>
      </c>
      <c r="H488" s="5">
        <f>MAX(ActividadesCom[[#This Row],[PERÍODO 1]],ActividadesCom[[#This Row],[PERÍODO 2]],ActividadesCom[[#This Row],[PERÍODO 3]],ActividadesCom[[#This Row],[PERÍODO 4]],ActividadesCom[[#This Row],[PERÍODO 5]])</f>
        <v>20163</v>
      </c>
      <c r="I488" s="6" t="s">
        <v>3</v>
      </c>
      <c r="J488" s="5">
        <v>20153</v>
      </c>
      <c r="K488" s="5" t="s">
        <v>4009</v>
      </c>
      <c r="L488" s="5">
        <f>IF(ActividadesCom[[#This Row],[NIVEL 1]]&lt;&gt;0,VLOOKUP(ActividadesCom[[#This Row],[NIVEL 1]],Catálogo!A:B,2,FALSE),"")</f>
        <v>2</v>
      </c>
      <c r="M488" s="5">
        <v>1</v>
      </c>
      <c r="N488" s="6" t="s">
        <v>111</v>
      </c>
      <c r="O488" s="5">
        <v>20161</v>
      </c>
      <c r="P488" s="5" t="s">
        <v>4009</v>
      </c>
      <c r="Q488" s="5">
        <f>IF(ActividadesCom[[#This Row],[NIVEL 2]]&lt;&gt;0,VLOOKUP(ActividadesCom[[#This Row],[NIVEL 2]],Catálogo!A:B,2,FALSE),"")</f>
        <v>2</v>
      </c>
      <c r="R488" s="5">
        <v>1</v>
      </c>
      <c r="S488" s="6" t="s">
        <v>111</v>
      </c>
      <c r="T488" s="5">
        <v>20143</v>
      </c>
      <c r="U488" s="5" t="s">
        <v>4009</v>
      </c>
      <c r="V488" s="5">
        <f>IF(ActividadesCom[[#This Row],[NIVEL 3]]&lt;&gt;0,VLOOKUP(ActividadesCom[[#This Row],[NIVEL 3]],Catálogo!A:B,2,FALSE),"")</f>
        <v>2</v>
      </c>
      <c r="W488" s="5">
        <v>1</v>
      </c>
      <c r="X488" s="6" t="s">
        <v>111</v>
      </c>
      <c r="Y488" s="5">
        <v>20163</v>
      </c>
      <c r="Z488" s="5" t="s">
        <v>4009</v>
      </c>
      <c r="AA488" s="5">
        <f>IF(ActividadesCom[[#This Row],[NIVEL 4]]&lt;&gt;0,VLOOKUP(ActividadesCom[[#This Row],[NIVEL 4]],Catálogo!A:B,2,FALSE),"")</f>
        <v>2</v>
      </c>
      <c r="AB488" s="5">
        <v>1</v>
      </c>
      <c r="AC488" s="6" t="s">
        <v>6</v>
      </c>
      <c r="AD488" s="5">
        <v>20143</v>
      </c>
      <c r="AE488" s="5" t="s">
        <v>4009</v>
      </c>
      <c r="AF488" s="5">
        <f>IF(ActividadesCom[[#This Row],[NIVEL 5]]&lt;&gt;0,VLOOKUP(ActividadesCom[[#This Row],[NIVEL 5]],Catálogo!A:B,2,FALSE),"")</f>
        <v>2</v>
      </c>
      <c r="AG488" s="5">
        <v>1</v>
      </c>
      <c r="AH488" s="2"/>
    </row>
    <row r="489" spans="1:34" ht="30" hidden="1" customHeight="1" x14ac:dyDescent="0.25">
      <c r="A489" s="7">
        <v>14470124</v>
      </c>
      <c r="B489" s="6" t="str">
        <f>VLOOKUP(ActividadesCom[[#This Row],[NO. DE CONTROL]],'LISTADO ESTUDIANTES'!A:C,2,FALSE)</f>
        <v>JIMENEZ ALMEIDA ITZAYANA RUBI</v>
      </c>
      <c r="C489" s="6" t="str">
        <f>VLOOKUP(ActividadesCom[[#This Row],[NO. DE CONTROL]],'LISTADO ESTUDIANTES'!A:C,3,FALSE)</f>
        <v>INGENIERIA EN ADMINISTRACION</v>
      </c>
      <c r="D489" s="5" t="str">
        <f>VLOOKUP(ActividadesCom[[#This Row],[NO. DE CONTROL]],'LISTADO ESTUDIANTES'!A:D,4,FALSE)</f>
        <v>BAJA</v>
      </c>
      <c r="E489" s="5">
        <f>SUM(ActividadesCom[[#This Row],[CRÉD. 1]],ActividadesCom[[#This Row],[CRÉD. 2]],ActividadesCom[[#This Row],[CRÉD. 3]],ActividadesCom[[#This Row],[CRÉD. 4]],ActividadesCom[[#This Row],[CRÉD. 5]])</f>
        <v>5</v>
      </c>
      <c r="F489" s="17">
        <f>IF(ActividadesCom[[#This Row],[ÚLTIMO SEMESTRE CON CRÉDITOS]]&gt;0,ROUND(AVERAGE(ActividadesCom[[#This Row],[VALOR NIVEL 5]],ActividadesCom[[#This Row],[VALOR NIVEL 4]],ActividadesCom[[#This Row],[VALOR NIVEL 3]],ActividadesCom[[#This Row],[VALOR NIVEL 2]],ActividadesCom[[#This Row],[VALOR NIVEL 1]]),0),"")</f>
        <v>2</v>
      </c>
      <c r="G489" s="5" t="str">
        <f>IF(ActividadesCom[[#This Row],[PROMEDIO]]="","",IF(ActividadesCom[[#This Row],[PROMEDIO]]&gt;=4,"EXCELENTE",IF(ActividadesCom[[#This Row],[PROMEDIO]]&gt;=3,"NOTABLE",IF(ActividadesCom[[#This Row],[PROMEDIO]]&gt;=2,"BUENO",IF(ActividadesCom[[#This Row],[PROMEDIO]]=1,"SUFICIENTE","")))))</f>
        <v>BUENO</v>
      </c>
      <c r="H489" s="5">
        <f>MAX(ActividadesCom[[#This Row],[PERÍODO 1]],ActividadesCom[[#This Row],[PERÍODO 2]],ActividadesCom[[#This Row],[PERÍODO 3]],ActividadesCom[[#This Row],[PERÍODO 4]],ActividadesCom[[#This Row],[PERÍODO 5]])</f>
        <v>20161</v>
      </c>
      <c r="I489" s="6" t="s">
        <v>3</v>
      </c>
      <c r="J489" s="5">
        <v>20153</v>
      </c>
      <c r="K489" s="5" t="s">
        <v>4009</v>
      </c>
      <c r="L489" s="5">
        <f>IF(ActividadesCom[[#This Row],[NIVEL 1]]&lt;&gt;0,VLOOKUP(ActividadesCom[[#This Row],[NIVEL 1]],Catálogo!A:B,2,FALSE),"")</f>
        <v>2</v>
      </c>
      <c r="M489" s="5">
        <v>1</v>
      </c>
      <c r="N489" s="6" t="s">
        <v>111</v>
      </c>
      <c r="O489" s="5">
        <v>20161</v>
      </c>
      <c r="P489" s="5" t="s">
        <v>4009</v>
      </c>
      <c r="Q489" s="5">
        <f>IF(ActividadesCom[[#This Row],[NIVEL 2]]&lt;&gt;0,VLOOKUP(ActividadesCom[[#This Row],[NIVEL 2]],Catálogo!A:B,2,FALSE),"")</f>
        <v>2</v>
      </c>
      <c r="R489" s="5">
        <v>1</v>
      </c>
      <c r="S489" s="6" t="s">
        <v>111</v>
      </c>
      <c r="T489" s="5">
        <v>20143</v>
      </c>
      <c r="U489" s="5" t="s">
        <v>4009</v>
      </c>
      <c r="V489" s="5">
        <f>IF(ActividadesCom[[#This Row],[NIVEL 3]]&lt;&gt;0,VLOOKUP(ActividadesCom[[#This Row],[NIVEL 3]],Catálogo!A:B,2,FALSE),"")</f>
        <v>2</v>
      </c>
      <c r="W489" s="5">
        <v>1</v>
      </c>
      <c r="X489" s="6"/>
      <c r="Y489" s="5"/>
      <c r="Z489" s="5"/>
      <c r="AA489" s="5" t="str">
        <f>IF(ActividadesCom[[#This Row],[NIVEL 4]]&lt;&gt;0,VLOOKUP(ActividadesCom[[#This Row],[NIVEL 4]],Catálogo!A:B,2,FALSE),"")</f>
        <v/>
      </c>
      <c r="AB489" s="5"/>
      <c r="AC489" s="6" t="s">
        <v>520</v>
      </c>
      <c r="AD489" s="5" t="s">
        <v>50</v>
      </c>
      <c r="AE489" s="5" t="s">
        <v>4009</v>
      </c>
      <c r="AF489" s="5">
        <f>IF(ActividadesCom[[#This Row],[NIVEL 5]]&lt;&gt;0,VLOOKUP(ActividadesCom[[#This Row],[NIVEL 5]],Catálogo!A:B,2,FALSE),"")</f>
        <v>2</v>
      </c>
      <c r="AG489" s="5">
        <v>2</v>
      </c>
      <c r="AH489" s="2"/>
    </row>
    <row r="490" spans="1:34" ht="30" hidden="1" customHeight="1" x14ac:dyDescent="0.25">
      <c r="A490" s="7">
        <v>14470126</v>
      </c>
      <c r="B490" s="6" t="str">
        <f>VLOOKUP(ActividadesCom[[#This Row],[NO. DE CONTROL]],'LISTADO ESTUDIANTES'!A:C,2,FALSE)</f>
        <v>SANDOVAL GOMEZ DAVID ERNESTO</v>
      </c>
      <c r="C490" s="6" t="str">
        <f>VLOOKUP(ActividadesCom[[#This Row],[NO. DE CONTROL]],'LISTADO ESTUDIANTES'!A:C,3,FALSE)</f>
        <v>INGENIERIA EN ADMINISTRACION</v>
      </c>
      <c r="D490" s="5" t="str">
        <f>VLOOKUP(ActividadesCom[[#This Row],[NO. DE CONTROL]],'LISTADO ESTUDIANTES'!A:D,4,FALSE)</f>
        <v>BAJA</v>
      </c>
      <c r="E490" s="5">
        <f>SUM(ActividadesCom[[#This Row],[CRÉD. 1]],ActividadesCom[[#This Row],[CRÉD. 2]],ActividadesCom[[#This Row],[CRÉD. 3]],ActividadesCom[[#This Row],[CRÉD. 4]],ActividadesCom[[#This Row],[CRÉD. 5]])</f>
        <v>6</v>
      </c>
      <c r="F490" s="17">
        <f>IF(ActividadesCom[[#This Row],[ÚLTIMO SEMESTRE CON CRÉDITOS]]&gt;0,ROUND(AVERAGE(ActividadesCom[[#This Row],[VALOR NIVEL 5]],ActividadesCom[[#This Row],[VALOR NIVEL 4]],ActividadesCom[[#This Row],[VALOR NIVEL 3]],ActividadesCom[[#This Row],[VALOR NIVEL 2]],ActividadesCom[[#This Row],[VALOR NIVEL 1]]),0),"")</f>
        <v>2</v>
      </c>
      <c r="G490" s="5" t="str">
        <f>IF(ActividadesCom[[#This Row],[PROMEDIO]]="","",IF(ActividadesCom[[#This Row],[PROMEDIO]]&gt;=4,"EXCELENTE",IF(ActividadesCom[[#This Row],[PROMEDIO]]&gt;=3,"NOTABLE",IF(ActividadesCom[[#This Row],[PROMEDIO]]&gt;=2,"BUENO",IF(ActividadesCom[[#This Row],[PROMEDIO]]=1,"SUFICIENTE","")))))</f>
        <v>BUENO</v>
      </c>
      <c r="H490" s="5">
        <f>MAX(ActividadesCom[[#This Row],[PERÍODO 1]],ActividadesCom[[#This Row],[PERÍODO 2]],ActividadesCom[[#This Row],[PERÍODO 3]],ActividadesCom[[#This Row],[PERÍODO 4]],ActividadesCom[[#This Row],[PERÍODO 5]])</f>
        <v>20153</v>
      </c>
      <c r="I490" s="6" t="s">
        <v>3</v>
      </c>
      <c r="J490" s="5">
        <v>20153</v>
      </c>
      <c r="K490" s="5" t="s">
        <v>4009</v>
      </c>
      <c r="L490" s="5">
        <f>IF(ActividadesCom[[#This Row],[NIVEL 1]]&lt;&gt;0,VLOOKUP(ActividadesCom[[#This Row],[NIVEL 1]],Catálogo!A:B,2,FALSE),"")</f>
        <v>2</v>
      </c>
      <c r="M490" s="5">
        <v>1</v>
      </c>
      <c r="N490" s="6" t="s">
        <v>111</v>
      </c>
      <c r="O490" s="5">
        <v>2016</v>
      </c>
      <c r="P490" s="5" t="s">
        <v>4009</v>
      </c>
      <c r="Q490" s="5">
        <f>IF(ActividadesCom[[#This Row],[NIVEL 2]]&lt;&gt;0,VLOOKUP(ActividadesCom[[#This Row],[NIVEL 2]],Catálogo!A:B,2,FALSE),"")</f>
        <v>2</v>
      </c>
      <c r="R490" s="5">
        <v>1</v>
      </c>
      <c r="S490" s="6" t="s">
        <v>111</v>
      </c>
      <c r="T490" s="5">
        <v>20143</v>
      </c>
      <c r="U490" s="5" t="s">
        <v>4009</v>
      </c>
      <c r="V490" s="5">
        <f>IF(ActividadesCom[[#This Row],[NIVEL 3]]&lt;&gt;0,VLOOKUP(ActividadesCom[[#This Row],[NIVEL 3]],Catálogo!A:B,2,FALSE),"")</f>
        <v>2</v>
      </c>
      <c r="W490" s="5">
        <v>1</v>
      </c>
      <c r="X490" s="6" t="s">
        <v>98</v>
      </c>
      <c r="Y490" s="5" t="s">
        <v>50</v>
      </c>
      <c r="Z490" s="5" t="s">
        <v>4009</v>
      </c>
      <c r="AA490" s="5">
        <f>IF(ActividadesCom[[#This Row],[NIVEL 4]]&lt;&gt;0,VLOOKUP(ActividadesCom[[#This Row],[NIVEL 4]],Catálogo!A:B,2,FALSE),"")</f>
        <v>2</v>
      </c>
      <c r="AB490" s="5">
        <v>2</v>
      </c>
      <c r="AC490" s="6" t="s">
        <v>6</v>
      </c>
      <c r="AD490" s="5">
        <v>20143</v>
      </c>
      <c r="AE490" s="5" t="s">
        <v>4009</v>
      </c>
      <c r="AF490" s="5">
        <f>IF(ActividadesCom[[#This Row],[NIVEL 5]]&lt;&gt;0,VLOOKUP(ActividadesCom[[#This Row],[NIVEL 5]],Catálogo!A:B,2,FALSE),"")</f>
        <v>2</v>
      </c>
      <c r="AG490" s="5">
        <v>1</v>
      </c>
      <c r="AH490" s="2"/>
    </row>
    <row r="491" spans="1:34" ht="30" hidden="1" customHeight="1" x14ac:dyDescent="0.25">
      <c r="A491" s="7">
        <v>14470127</v>
      </c>
      <c r="B491" s="6" t="str">
        <f>VLOOKUP(ActividadesCom[[#This Row],[NO. DE CONTROL]],'LISTADO ESTUDIANTES'!A:C,2,FALSE)</f>
        <v>HERNANDEZ GUTIERREZ MILCA SARAI</v>
      </c>
      <c r="C491" s="6" t="str">
        <f>VLOOKUP(ActividadesCom[[#This Row],[NO. DE CONTROL]],'LISTADO ESTUDIANTES'!A:C,3,FALSE)</f>
        <v>INGENIERIA EN ADMINISTRACION</v>
      </c>
      <c r="D491" s="5" t="str">
        <f>VLOOKUP(ActividadesCom[[#This Row],[NO. DE CONTROL]],'LISTADO ESTUDIANTES'!A:D,4,FALSE)</f>
        <v>BAJA</v>
      </c>
      <c r="E491" s="5">
        <f>SUM(ActividadesCom[[#This Row],[CRÉD. 1]],ActividadesCom[[#This Row],[CRÉD. 2]],ActividadesCom[[#This Row],[CRÉD. 3]],ActividadesCom[[#This Row],[CRÉD. 4]],ActividadesCom[[#This Row],[CRÉD. 5]])</f>
        <v>5</v>
      </c>
      <c r="F491" s="17">
        <f>IF(ActividadesCom[[#This Row],[ÚLTIMO SEMESTRE CON CRÉDITOS]]&gt;0,ROUND(AVERAGE(ActividadesCom[[#This Row],[VALOR NIVEL 5]],ActividadesCom[[#This Row],[VALOR NIVEL 4]],ActividadesCom[[#This Row],[VALOR NIVEL 3]],ActividadesCom[[#This Row],[VALOR NIVEL 2]],ActividadesCom[[#This Row],[VALOR NIVEL 1]]),0),"")</f>
        <v>2</v>
      </c>
      <c r="G491" s="5" t="str">
        <f>IF(ActividadesCom[[#This Row],[PROMEDIO]]="","",IF(ActividadesCom[[#This Row],[PROMEDIO]]&gt;=4,"EXCELENTE",IF(ActividadesCom[[#This Row],[PROMEDIO]]&gt;=3,"NOTABLE",IF(ActividadesCom[[#This Row],[PROMEDIO]]&gt;=2,"BUENO",IF(ActividadesCom[[#This Row],[PROMEDIO]]=1,"SUFICIENTE","")))))</f>
        <v>BUENO</v>
      </c>
      <c r="H491" s="5">
        <f>MAX(ActividadesCom[[#This Row],[PERÍODO 1]],ActividadesCom[[#This Row],[PERÍODO 2]],ActividadesCom[[#This Row],[PERÍODO 3]],ActividadesCom[[#This Row],[PERÍODO 4]],ActividadesCom[[#This Row],[PERÍODO 5]])</f>
        <v>20161</v>
      </c>
      <c r="I491" s="6" t="s">
        <v>3</v>
      </c>
      <c r="J491" s="5">
        <v>20153</v>
      </c>
      <c r="K491" s="5" t="s">
        <v>4009</v>
      </c>
      <c r="L491" s="5">
        <f>IF(ActividadesCom[[#This Row],[NIVEL 1]]&lt;&gt;0,VLOOKUP(ActividadesCom[[#This Row],[NIVEL 1]],Catálogo!A:B,2,FALSE),"")</f>
        <v>2</v>
      </c>
      <c r="M491" s="5">
        <v>1</v>
      </c>
      <c r="N491" s="6" t="s">
        <v>111</v>
      </c>
      <c r="O491" s="5">
        <v>20161</v>
      </c>
      <c r="P491" s="5" t="s">
        <v>4009</v>
      </c>
      <c r="Q491" s="5">
        <f>IF(ActividadesCom[[#This Row],[NIVEL 2]]&lt;&gt;0,VLOOKUP(ActividadesCom[[#This Row],[NIVEL 2]],Catálogo!A:B,2,FALSE),"")</f>
        <v>2</v>
      </c>
      <c r="R491" s="5">
        <v>1</v>
      </c>
      <c r="S491" s="6" t="s">
        <v>111</v>
      </c>
      <c r="T491" s="5">
        <v>20143</v>
      </c>
      <c r="U491" s="5" t="s">
        <v>4009</v>
      </c>
      <c r="V491" s="5">
        <f>IF(ActividadesCom[[#This Row],[NIVEL 3]]&lt;&gt;0,VLOOKUP(ActividadesCom[[#This Row],[NIVEL 3]],Catálogo!A:B,2,FALSE),"")</f>
        <v>2</v>
      </c>
      <c r="W491" s="5">
        <v>1</v>
      </c>
      <c r="X491" s="6" t="s">
        <v>136</v>
      </c>
      <c r="Y491" s="5">
        <v>20153</v>
      </c>
      <c r="Z491" s="5" t="s">
        <v>4009</v>
      </c>
      <c r="AA491" s="5">
        <f>IF(ActividadesCom[[#This Row],[NIVEL 4]]&lt;&gt;0,VLOOKUP(ActividadesCom[[#This Row],[NIVEL 4]],Catálogo!A:B,2,FALSE),"")</f>
        <v>2</v>
      </c>
      <c r="AB491" s="5">
        <v>1</v>
      </c>
      <c r="AC491" s="6" t="s">
        <v>6</v>
      </c>
      <c r="AD491" s="5">
        <v>20143</v>
      </c>
      <c r="AE491" s="5" t="s">
        <v>4009</v>
      </c>
      <c r="AF491" s="5">
        <f>IF(ActividadesCom[[#This Row],[NIVEL 5]]&lt;&gt;0,VLOOKUP(ActividadesCom[[#This Row],[NIVEL 5]],Catálogo!A:B,2,FALSE),"")</f>
        <v>2</v>
      </c>
      <c r="AG491" s="5">
        <v>1</v>
      </c>
      <c r="AH491" s="2"/>
    </row>
    <row r="492" spans="1:34" ht="30" hidden="1" customHeight="1" x14ac:dyDescent="0.25">
      <c r="A492" s="7">
        <v>14470128</v>
      </c>
      <c r="B492" s="6" t="str">
        <f>VLOOKUP(ActividadesCom[[#This Row],[NO. DE CONTROL]],'LISTADO ESTUDIANTES'!A:C,2,FALSE)</f>
        <v>LOZANO VELA JAIR</v>
      </c>
      <c r="C492" s="6" t="str">
        <f>VLOOKUP(ActividadesCom[[#This Row],[NO. DE CONTROL]],'LISTADO ESTUDIANTES'!A:C,3,FALSE)</f>
        <v>INGENIERIA EN ADMINISTRACION</v>
      </c>
      <c r="D492" s="5" t="str">
        <f>VLOOKUP(ActividadesCom[[#This Row],[NO. DE CONTROL]],'LISTADO ESTUDIANTES'!A:D,4,FALSE)</f>
        <v>BAJA</v>
      </c>
      <c r="E492" s="5">
        <f>SUM(ActividadesCom[[#This Row],[CRÉD. 1]],ActividadesCom[[#This Row],[CRÉD. 2]],ActividadesCom[[#This Row],[CRÉD. 3]],ActividadesCom[[#This Row],[CRÉD. 4]],ActividadesCom[[#This Row],[CRÉD. 5]])</f>
        <v>5</v>
      </c>
      <c r="F492" s="17">
        <f>IF(ActividadesCom[[#This Row],[ÚLTIMO SEMESTRE CON CRÉDITOS]]&gt;0,ROUND(AVERAGE(ActividadesCom[[#This Row],[VALOR NIVEL 5]],ActividadesCom[[#This Row],[VALOR NIVEL 4]],ActividadesCom[[#This Row],[VALOR NIVEL 3]],ActividadesCom[[#This Row],[VALOR NIVEL 2]],ActividadesCom[[#This Row],[VALOR NIVEL 1]]),0),"")</f>
        <v>2</v>
      </c>
      <c r="G492" s="5" t="str">
        <f>IF(ActividadesCom[[#This Row],[PROMEDIO]]="","",IF(ActividadesCom[[#This Row],[PROMEDIO]]&gt;=4,"EXCELENTE",IF(ActividadesCom[[#This Row],[PROMEDIO]]&gt;=3,"NOTABLE",IF(ActividadesCom[[#This Row],[PROMEDIO]]&gt;=2,"BUENO",IF(ActividadesCom[[#This Row],[PROMEDIO]]=1,"SUFICIENTE","")))))</f>
        <v>BUENO</v>
      </c>
      <c r="H492" s="5">
        <f>MAX(ActividadesCom[[#This Row],[PERÍODO 1]],ActividadesCom[[#This Row],[PERÍODO 2]],ActividadesCom[[#This Row],[PERÍODO 3]],ActividadesCom[[#This Row],[PERÍODO 4]],ActividadesCom[[#This Row],[PERÍODO 5]])</f>
        <v>20153</v>
      </c>
      <c r="I492" s="6" t="s">
        <v>3</v>
      </c>
      <c r="J492" s="5">
        <v>20153</v>
      </c>
      <c r="K492" s="5" t="s">
        <v>4009</v>
      </c>
      <c r="L492" s="5">
        <f>IF(ActividadesCom[[#This Row],[NIVEL 1]]&lt;&gt;0,VLOOKUP(ActividadesCom[[#This Row],[NIVEL 1]],Catálogo!A:B,2,FALSE),"")</f>
        <v>2</v>
      </c>
      <c r="M492" s="5">
        <v>1</v>
      </c>
      <c r="N492" s="6" t="s">
        <v>111</v>
      </c>
      <c r="O492" s="5">
        <v>20143</v>
      </c>
      <c r="P492" s="5" t="s">
        <v>4009</v>
      </c>
      <c r="Q492" s="5">
        <f>IF(ActividadesCom[[#This Row],[NIVEL 2]]&lt;&gt;0,VLOOKUP(ActividadesCom[[#This Row],[NIVEL 2]],Catálogo!A:B,2,FALSE),"")</f>
        <v>2</v>
      </c>
      <c r="R492" s="5">
        <v>2</v>
      </c>
      <c r="S492" s="6" t="s">
        <v>111</v>
      </c>
      <c r="T492" s="5">
        <v>2016</v>
      </c>
      <c r="U492" s="5" t="s">
        <v>4009</v>
      </c>
      <c r="V492" s="5">
        <f>IF(ActividadesCom[[#This Row],[NIVEL 3]]&lt;&gt;0,VLOOKUP(ActividadesCom[[#This Row],[NIVEL 3]],Catálogo!A:B,2,FALSE),"")</f>
        <v>2</v>
      </c>
      <c r="W492" s="5">
        <v>1</v>
      </c>
      <c r="X492" s="6"/>
      <c r="Y492" s="5"/>
      <c r="Z492" s="5"/>
      <c r="AA492" s="5" t="str">
        <f>IF(ActividadesCom[[#This Row],[NIVEL 4]]&lt;&gt;0,VLOOKUP(ActividadesCom[[#This Row],[NIVEL 4]],Catálogo!A:B,2,FALSE),"")</f>
        <v/>
      </c>
      <c r="AB492" s="5"/>
      <c r="AC492" s="6" t="s">
        <v>6</v>
      </c>
      <c r="AD492" s="5">
        <v>20143</v>
      </c>
      <c r="AE492" s="5" t="s">
        <v>4009</v>
      </c>
      <c r="AF492" s="5">
        <f>IF(ActividadesCom[[#This Row],[NIVEL 5]]&lt;&gt;0,VLOOKUP(ActividadesCom[[#This Row],[NIVEL 5]],Catálogo!A:B,2,FALSE),"")</f>
        <v>2</v>
      </c>
      <c r="AG492" s="5">
        <v>1</v>
      </c>
      <c r="AH492" s="2"/>
    </row>
    <row r="493" spans="1:34" ht="30" hidden="1" customHeight="1" x14ac:dyDescent="0.25">
      <c r="A493" s="7">
        <v>14470129</v>
      </c>
      <c r="B493" s="6" t="str">
        <f>VLOOKUP(ActividadesCom[[#This Row],[NO. DE CONTROL]],'LISTADO ESTUDIANTES'!A:C,2,FALSE)</f>
        <v>CUC COBA JUAN AARON</v>
      </c>
      <c r="C493" s="6" t="str">
        <f>VLOOKUP(ActividadesCom[[#This Row],[NO. DE CONTROL]],'LISTADO ESTUDIANTES'!A:C,3,FALSE)</f>
        <v>INGENIERIA EN ADMINISTRACION</v>
      </c>
      <c r="D493" s="5" t="str">
        <f>VLOOKUP(ActividadesCom[[#This Row],[NO. DE CONTROL]],'LISTADO ESTUDIANTES'!A:D,4,FALSE)</f>
        <v>BAJA</v>
      </c>
      <c r="E493" s="5">
        <f>SUM(ActividadesCom[[#This Row],[CRÉD. 1]],ActividadesCom[[#This Row],[CRÉD. 2]],ActividadesCom[[#This Row],[CRÉD. 3]],ActividadesCom[[#This Row],[CRÉD. 4]],ActividadesCom[[#This Row],[CRÉD. 5]])</f>
        <v>5</v>
      </c>
      <c r="F493" s="17">
        <f>IF(ActividadesCom[[#This Row],[ÚLTIMO SEMESTRE CON CRÉDITOS]]&gt;0,ROUND(AVERAGE(ActividadesCom[[#This Row],[VALOR NIVEL 5]],ActividadesCom[[#This Row],[VALOR NIVEL 4]],ActividadesCom[[#This Row],[VALOR NIVEL 3]],ActividadesCom[[#This Row],[VALOR NIVEL 2]],ActividadesCom[[#This Row],[VALOR NIVEL 1]]),0),"")</f>
        <v>2</v>
      </c>
      <c r="G493" s="5" t="str">
        <f>IF(ActividadesCom[[#This Row],[PROMEDIO]]="","",IF(ActividadesCom[[#This Row],[PROMEDIO]]&gt;=4,"EXCELENTE",IF(ActividadesCom[[#This Row],[PROMEDIO]]&gt;=3,"NOTABLE",IF(ActividadesCom[[#This Row],[PROMEDIO]]&gt;=2,"BUENO",IF(ActividadesCom[[#This Row],[PROMEDIO]]=1,"SUFICIENTE","")))))</f>
        <v>BUENO</v>
      </c>
      <c r="H493" s="5">
        <f>MAX(ActividadesCom[[#This Row],[PERÍODO 1]],ActividadesCom[[#This Row],[PERÍODO 2]],ActividadesCom[[#This Row],[PERÍODO 3]],ActividadesCom[[#This Row],[PERÍODO 4]],ActividadesCom[[#This Row],[PERÍODO 5]])</f>
        <v>20171</v>
      </c>
      <c r="I493" s="6" t="s">
        <v>3</v>
      </c>
      <c r="J493" s="5">
        <v>20153</v>
      </c>
      <c r="K493" s="5" t="s">
        <v>4009</v>
      </c>
      <c r="L493" s="5">
        <f>IF(ActividadesCom[[#This Row],[NIVEL 1]]&lt;&gt;0,VLOOKUP(ActividadesCom[[#This Row],[NIVEL 1]],Catálogo!A:B,2,FALSE),"")</f>
        <v>2</v>
      </c>
      <c r="M493" s="5">
        <v>1</v>
      </c>
      <c r="N493" s="6" t="s">
        <v>111</v>
      </c>
      <c r="O493" s="5">
        <v>20161</v>
      </c>
      <c r="P493" s="5" t="s">
        <v>4009</v>
      </c>
      <c r="Q493" s="5">
        <f>IF(ActividadesCom[[#This Row],[NIVEL 2]]&lt;&gt;0,VLOOKUP(ActividadesCom[[#This Row],[NIVEL 2]],Catálogo!A:B,2,FALSE),"")</f>
        <v>2</v>
      </c>
      <c r="R493" s="5">
        <v>1</v>
      </c>
      <c r="S493" s="6" t="s">
        <v>111</v>
      </c>
      <c r="T493" s="5">
        <v>20171</v>
      </c>
      <c r="U493" s="5" t="s">
        <v>4009</v>
      </c>
      <c r="V493" s="5">
        <f>IF(ActividadesCom[[#This Row],[NIVEL 3]]&lt;&gt;0,VLOOKUP(ActividadesCom[[#This Row],[NIVEL 3]],Catálogo!A:B,2,FALSE),"")</f>
        <v>2</v>
      </c>
      <c r="W493" s="5">
        <v>1</v>
      </c>
      <c r="X493" s="6" t="s">
        <v>615</v>
      </c>
      <c r="Y493" s="5">
        <v>20151</v>
      </c>
      <c r="Z493" s="5" t="s">
        <v>4009</v>
      </c>
      <c r="AA493" s="5">
        <f>IF(ActividadesCom[[#This Row],[NIVEL 4]]&lt;&gt;0,VLOOKUP(ActividadesCom[[#This Row],[NIVEL 4]],Catálogo!A:B,2,FALSE),"")</f>
        <v>2</v>
      </c>
      <c r="AB493" s="5">
        <v>1</v>
      </c>
      <c r="AC493" s="6" t="s">
        <v>25</v>
      </c>
      <c r="AD493" s="5">
        <v>20143</v>
      </c>
      <c r="AE493" s="5" t="s">
        <v>4009</v>
      </c>
      <c r="AF493" s="5">
        <f>IF(ActividadesCom[[#This Row],[NIVEL 5]]&lt;&gt;0,VLOOKUP(ActividadesCom[[#This Row],[NIVEL 5]],Catálogo!A:B,2,FALSE),"")</f>
        <v>2</v>
      </c>
      <c r="AG493" s="5">
        <v>1</v>
      </c>
      <c r="AH493" s="2"/>
    </row>
    <row r="494" spans="1:34" ht="30" hidden="1" customHeight="1" x14ac:dyDescent="0.25">
      <c r="A494" s="7">
        <v>14470130</v>
      </c>
      <c r="B494" s="6" t="str">
        <f>VLOOKUP(ActividadesCom[[#This Row],[NO. DE CONTROL]],'LISTADO ESTUDIANTES'!A:C,2,FALSE)</f>
        <v>LUGO SANCHEZ FANNY ALEJANDRA</v>
      </c>
      <c r="C494" s="6" t="str">
        <f>VLOOKUP(ActividadesCom[[#This Row],[NO. DE CONTROL]],'LISTADO ESTUDIANTES'!A:C,3,FALSE)</f>
        <v>INGENIERIA EN ADMINISTRACION</v>
      </c>
      <c r="D494" s="5" t="str">
        <f>VLOOKUP(ActividadesCom[[#This Row],[NO. DE CONTROL]],'LISTADO ESTUDIANTES'!A:D,4,FALSE)</f>
        <v>BAJA</v>
      </c>
      <c r="E494" s="5">
        <f>SUM(ActividadesCom[[#This Row],[CRÉD. 1]],ActividadesCom[[#This Row],[CRÉD. 2]],ActividadesCom[[#This Row],[CRÉD. 3]],ActividadesCom[[#This Row],[CRÉD. 4]],ActividadesCom[[#This Row],[CRÉD. 5]])</f>
        <v>5</v>
      </c>
      <c r="F494" s="17">
        <f>IF(ActividadesCom[[#This Row],[ÚLTIMO SEMESTRE CON CRÉDITOS]]&gt;0,ROUND(AVERAGE(ActividadesCom[[#This Row],[VALOR NIVEL 5]],ActividadesCom[[#This Row],[VALOR NIVEL 4]],ActividadesCom[[#This Row],[VALOR NIVEL 3]],ActividadesCom[[#This Row],[VALOR NIVEL 2]],ActividadesCom[[#This Row],[VALOR NIVEL 1]]),0),"")</f>
        <v>2</v>
      </c>
      <c r="G494" s="5" t="str">
        <f>IF(ActividadesCom[[#This Row],[PROMEDIO]]="","",IF(ActividadesCom[[#This Row],[PROMEDIO]]&gt;=4,"EXCELENTE",IF(ActividadesCom[[#This Row],[PROMEDIO]]&gt;=3,"NOTABLE",IF(ActividadesCom[[#This Row],[PROMEDIO]]&gt;=2,"BUENO",IF(ActividadesCom[[#This Row],[PROMEDIO]]=1,"SUFICIENTE","")))))</f>
        <v>BUENO</v>
      </c>
      <c r="H494" s="5">
        <f>MAX(ActividadesCom[[#This Row],[PERÍODO 1]],ActividadesCom[[#This Row],[PERÍODO 2]],ActividadesCom[[#This Row],[PERÍODO 3]],ActividadesCom[[#This Row],[PERÍODO 4]],ActividadesCom[[#This Row],[PERÍODO 5]])</f>
        <v>20191</v>
      </c>
      <c r="I494" s="6" t="s">
        <v>3</v>
      </c>
      <c r="J494" s="5">
        <v>20153</v>
      </c>
      <c r="K494" s="5" t="s">
        <v>4009</v>
      </c>
      <c r="L494" s="5">
        <f>IF(ActividadesCom[[#This Row],[NIVEL 1]]&lt;&gt;0,VLOOKUP(ActividadesCom[[#This Row],[NIVEL 1]],Catálogo!A:B,2,FALSE),"")</f>
        <v>2</v>
      </c>
      <c r="M494" s="5">
        <v>1</v>
      </c>
      <c r="N494" s="6" t="s">
        <v>111</v>
      </c>
      <c r="O494" s="5">
        <v>20143</v>
      </c>
      <c r="P494" s="5" t="s">
        <v>4009</v>
      </c>
      <c r="Q494" s="5">
        <f>IF(ActividadesCom[[#This Row],[NIVEL 2]]&lt;&gt;0,VLOOKUP(ActividadesCom[[#This Row],[NIVEL 2]],Catálogo!A:B,2,FALSE),"")</f>
        <v>2</v>
      </c>
      <c r="R494" s="5">
        <v>1</v>
      </c>
      <c r="S494" s="6" t="s">
        <v>111</v>
      </c>
      <c r="T494" s="5">
        <v>20183</v>
      </c>
      <c r="U494" s="5" t="s">
        <v>4009</v>
      </c>
      <c r="V494" s="5">
        <f>IF(ActividadesCom[[#This Row],[NIVEL 3]]&lt;&gt;0,VLOOKUP(ActividadesCom[[#This Row],[NIVEL 3]],Catálogo!A:B,2,FALSE),"")</f>
        <v>2</v>
      </c>
      <c r="W494" s="5">
        <v>1</v>
      </c>
      <c r="X494" s="6" t="s">
        <v>901</v>
      </c>
      <c r="Y494" s="5">
        <v>20191</v>
      </c>
      <c r="Z494" s="5" t="s">
        <v>4009</v>
      </c>
      <c r="AA494" s="5">
        <f>IF(ActividadesCom[[#This Row],[NIVEL 4]]&lt;&gt;0,VLOOKUP(ActividadesCom[[#This Row],[NIVEL 4]],Catálogo!A:B,2,FALSE),"")</f>
        <v>2</v>
      </c>
      <c r="AB494" s="5">
        <v>1</v>
      </c>
      <c r="AC494" s="6" t="s">
        <v>37</v>
      </c>
      <c r="AD494" s="5">
        <v>20143</v>
      </c>
      <c r="AE494" s="5" t="s">
        <v>4009</v>
      </c>
      <c r="AF494" s="5">
        <f>IF(ActividadesCom[[#This Row],[NIVEL 5]]&lt;&gt;0,VLOOKUP(ActividadesCom[[#This Row],[NIVEL 5]],Catálogo!A:B,2,FALSE),"")</f>
        <v>2</v>
      </c>
      <c r="AG494" s="5">
        <v>1</v>
      </c>
      <c r="AH494" s="2"/>
    </row>
    <row r="495" spans="1:34" ht="30" hidden="1" customHeight="1" x14ac:dyDescent="0.25">
      <c r="A495" s="7">
        <v>14470131</v>
      </c>
      <c r="B495" s="6" t="str">
        <f>VLOOKUP(ActividadesCom[[#This Row],[NO. DE CONTROL]],'LISTADO ESTUDIANTES'!A:C,2,FALSE)</f>
        <v>CAHUICH NOH SHEYLA AURORA</v>
      </c>
      <c r="C495" s="6" t="str">
        <f>VLOOKUP(ActividadesCom[[#This Row],[NO. DE CONTROL]],'LISTADO ESTUDIANTES'!A:C,3,FALSE)</f>
        <v>INGENIERIA EN ADMINISTRACION</v>
      </c>
      <c r="D495" s="5" t="str">
        <f>VLOOKUP(ActividadesCom[[#This Row],[NO. DE CONTROL]],'LISTADO ESTUDIANTES'!A:D,4,FALSE)</f>
        <v>BAJA</v>
      </c>
      <c r="E495" s="5">
        <f>SUM(ActividadesCom[[#This Row],[CRÉD. 1]],ActividadesCom[[#This Row],[CRÉD. 2]],ActividadesCom[[#This Row],[CRÉD. 3]],ActividadesCom[[#This Row],[CRÉD. 4]],ActividadesCom[[#This Row],[CRÉD. 5]])</f>
        <v>5</v>
      </c>
      <c r="F495" s="17">
        <f>IF(ActividadesCom[[#This Row],[ÚLTIMO SEMESTRE CON CRÉDITOS]]&gt;0,ROUND(AVERAGE(ActividadesCom[[#This Row],[VALOR NIVEL 5]],ActividadesCom[[#This Row],[VALOR NIVEL 4]],ActividadesCom[[#This Row],[VALOR NIVEL 3]],ActividadesCom[[#This Row],[VALOR NIVEL 2]],ActividadesCom[[#This Row],[VALOR NIVEL 1]]),0),"")</f>
        <v>2</v>
      </c>
      <c r="G495" s="5" t="str">
        <f>IF(ActividadesCom[[#This Row],[PROMEDIO]]="","",IF(ActividadesCom[[#This Row],[PROMEDIO]]&gt;=4,"EXCELENTE",IF(ActividadesCom[[#This Row],[PROMEDIO]]&gt;=3,"NOTABLE",IF(ActividadesCom[[#This Row],[PROMEDIO]]&gt;=2,"BUENO",IF(ActividadesCom[[#This Row],[PROMEDIO]]=1,"SUFICIENTE","")))))</f>
        <v>BUENO</v>
      </c>
      <c r="H495" s="5">
        <f>MAX(ActividadesCom[[#This Row],[PERÍODO 1]],ActividadesCom[[#This Row],[PERÍODO 2]],ActividadesCom[[#This Row],[PERÍODO 3]],ActividadesCom[[#This Row],[PERÍODO 4]],ActividadesCom[[#This Row],[PERÍODO 5]])</f>
        <v>20153</v>
      </c>
      <c r="I495" s="6" t="s">
        <v>3</v>
      </c>
      <c r="J495" s="5">
        <v>20153</v>
      </c>
      <c r="K495" s="5" t="s">
        <v>4009</v>
      </c>
      <c r="L495" s="5">
        <f>IF(ActividadesCom[[#This Row],[NIVEL 1]]&lt;&gt;0,VLOOKUP(ActividadesCom[[#This Row],[NIVEL 1]],Catálogo!A:B,2,FALSE),"")</f>
        <v>2</v>
      </c>
      <c r="M495" s="5">
        <v>1</v>
      </c>
      <c r="N495" s="6" t="s">
        <v>111</v>
      </c>
      <c r="O495" s="5">
        <v>20143</v>
      </c>
      <c r="P495" s="5" t="s">
        <v>4009</v>
      </c>
      <c r="Q495" s="5">
        <f>IF(ActividadesCom[[#This Row],[NIVEL 2]]&lt;&gt;0,VLOOKUP(ActividadesCom[[#This Row],[NIVEL 2]],Catálogo!A:B,2,FALSE),"")</f>
        <v>2</v>
      </c>
      <c r="R495" s="5">
        <v>1</v>
      </c>
      <c r="S495" s="6" t="s">
        <v>111</v>
      </c>
      <c r="T495" s="5">
        <v>20143</v>
      </c>
      <c r="U495" s="5" t="s">
        <v>4009</v>
      </c>
      <c r="V495" s="5">
        <f>IF(ActividadesCom[[#This Row],[NIVEL 3]]&lt;&gt;0,VLOOKUP(ActividadesCom[[#This Row],[NIVEL 3]],Catálogo!A:B,2,FALSE),"")</f>
        <v>2</v>
      </c>
      <c r="W495" s="5">
        <v>1</v>
      </c>
      <c r="X495" s="6"/>
      <c r="Y495" s="5"/>
      <c r="Z495" s="5"/>
      <c r="AA495" s="5" t="str">
        <f>IF(ActividadesCom[[#This Row],[NIVEL 4]]&lt;&gt;0,VLOOKUP(ActividadesCom[[#This Row],[NIVEL 4]],Catálogo!A:B,2,FALSE),"")</f>
        <v/>
      </c>
      <c r="AB495" s="5"/>
      <c r="AC495" s="6" t="s">
        <v>471</v>
      </c>
      <c r="AD495" s="5" t="s">
        <v>221</v>
      </c>
      <c r="AE495" s="5" t="s">
        <v>4009</v>
      </c>
      <c r="AF495" s="5">
        <f>IF(ActividadesCom[[#This Row],[NIVEL 5]]&lt;&gt;0,VLOOKUP(ActividadesCom[[#This Row],[NIVEL 5]],Catálogo!A:B,2,FALSE),"")</f>
        <v>2</v>
      </c>
      <c r="AG495" s="5">
        <v>2</v>
      </c>
      <c r="AH495" s="2"/>
    </row>
    <row r="496" spans="1:34" ht="30" hidden="1" customHeight="1" x14ac:dyDescent="0.25">
      <c r="A496" s="7">
        <v>14470132</v>
      </c>
      <c r="B496" s="6" t="str">
        <f>VLOOKUP(ActividadesCom[[#This Row],[NO. DE CONTROL]],'LISTADO ESTUDIANTES'!A:C,2,FALSE)</f>
        <v>CHAVEZ RIZOS SULEYMA AMAYRANI</v>
      </c>
      <c r="C496" s="6" t="str">
        <f>VLOOKUP(ActividadesCom[[#This Row],[NO. DE CONTROL]],'LISTADO ESTUDIANTES'!A:C,3,FALSE)</f>
        <v>INGENIERIA EN ADMINISTRACION</v>
      </c>
      <c r="D496" s="5" t="str">
        <f>VLOOKUP(ActividadesCom[[#This Row],[NO. DE CONTROL]],'LISTADO ESTUDIANTES'!A:D,4,FALSE)</f>
        <v>BAJA</v>
      </c>
      <c r="E496" s="5">
        <f>SUM(ActividadesCom[[#This Row],[CRÉD. 1]],ActividadesCom[[#This Row],[CRÉD. 2]],ActividadesCom[[#This Row],[CRÉD. 3]],ActividadesCom[[#This Row],[CRÉD. 4]],ActividadesCom[[#This Row],[CRÉD. 5]])</f>
        <v>3</v>
      </c>
      <c r="F496" s="17">
        <f>IF(ActividadesCom[[#This Row],[ÚLTIMO SEMESTRE CON CRÉDITOS]]&gt;0,ROUND(AVERAGE(ActividadesCom[[#This Row],[VALOR NIVEL 5]],ActividadesCom[[#This Row],[VALOR NIVEL 4]],ActividadesCom[[#This Row],[VALOR NIVEL 3]],ActividadesCom[[#This Row],[VALOR NIVEL 2]],ActividadesCom[[#This Row],[VALOR NIVEL 1]]),0),"")</f>
        <v>2</v>
      </c>
      <c r="G496" s="5" t="str">
        <f>IF(ActividadesCom[[#This Row],[PROMEDIO]]="","",IF(ActividadesCom[[#This Row],[PROMEDIO]]&gt;=4,"EXCELENTE",IF(ActividadesCom[[#This Row],[PROMEDIO]]&gt;=3,"NOTABLE",IF(ActividadesCom[[#This Row],[PROMEDIO]]&gt;=2,"BUENO",IF(ActividadesCom[[#This Row],[PROMEDIO]]=1,"SUFICIENTE","")))))</f>
        <v>BUENO</v>
      </c>
      <c r="H496" s="5">
        <f>MAX(ActividadesCom[[#This Row],[PERÍODO 1]],ActividadesCom[[#This Row],[PERÍODO 2]],ActividadesCom[[#This Row],[PERÍODO 3]],ActividadesCom[[#This Row],[PERÍODO 4]],ActividadesCom[[#This Row],[PERÍODO 5]])</f>
        <v>20153</v>
      </c>
      <c r="I496" s="6" t="s">
        <v>3</v>
      </c>
      <c r="J496" s="5">
        <v>20153</v>
      </c>
      <c r="K496" s="5" t="s">
        <v>4009</v>
      </c>
      <c r="L496" s="5">
        <f>IF(ActividadesCom[[#This Row],[NIVEL 1]]&lt;&gt;0,VLOOKUP(ActividadesCom[[#This Row],[NIVEL 1]],Catálogo!A:B,2,FALSE),"")</f>
        <v>2</v>
      </c>
      <c r="M496" s="5">
        <v>1</v>
      </c>
      <c r="N496" s="6" t="s">
        <v>111</v>
      </c>
      <c r="O496" s="5">
        <v>20143</v>
      </c>
      <c r="P496" s="5" t="s">
        <v>4009</v>
      </c>
      <c r="Q496" s="5">
        <f>IF(ActividadesCom[[#This Row],[NIVEL 2]]&lt;&gt;0,VLOOKUP(ActividadesCom[[#This Row],[NIVEL 2]],Catálogo!A:B,2,FALSE),"")</f>
        <v>2</v>
      </c>
      <c r="R496" s="5">
        <v>2</v>
      </c>
      <c r="S496" s="6"/>
      <c r="T496" s="5"/>
      <c r="U496" s="5"/>
      <c r="V496" s="5" t="str">
        <f>IF(ActividadesCom[[#This Row],[NIVEL 3]]&lt;&gt;0,VLOOKUP(ActividadesCom[[#This Row],[NIVEL 3]],Catálogo!A:B,2,FALSE),"")</f>
        <v/>
      </c>
      <c r="W496" s="5"/>
      <c r="X496" s="6"/>
      <c r="Y496" s="5"/>
      <c r="Z496" s="5"/>
      <c r="AA496" s="5" t="str">
        <f>IF(ActividadesCom[[#This Row],[NIVEL 4]]&lt;&gt;0,VLOOKUP(ActividadesCom[[#This Row],[NIVEL 4]],Catálogo!A:B,2,FALSE),"")</f>
        <v/>
      </c>
      <c r="AB496" s="5"/>
      <c r="AC496" s="6"/>
      <c r="AD496" s="5"/>
      <c r="AE496" s="5"/>
      <c r="AF496" s="5" t="str">
        <f>IF(ActividadesCom[[#This Row],[NIVEL 5]]&lt;&gt;0,VLOOKUP(ActividadesCom[[#This Row],[NIVEL 5]],Catálogo!A:B,2,FALSE),"")</f>
        <v/>
      </c>
      <c r="AG496" s="5"/>
      <c r="AH496" s="2"/>
    </row>
    <row r="497" spans="1:34" ht="30" hidden="1" customHeight="1" x14ac:dyDescent="0.25">
      <c r="A497" s="7">
        <v>14470133</v>
      </c>
      <c r="B497" s="6" t="str">
        <f>VLOOKUP(ActividadesCom[[#This Row],[NO. DE CONTROL]],'LISTADO ESTUDIANTES'!A:C,2,FALSE)</f>
        <v>DOMINGUEZ PANTOJA MARGARITA ISABEL</v>
      </c>
      <c r="C497" s="6" t="str">
        <f>VLOOKUP(ActividadesCom[[#This Row],[NO. DE CONTROL]],'LISTADO ESTUDIANTES'!A:C,3,FALSE)</f>
        <v>INGENIERIA EN ADMINISTRACION</v>
      </c>
      <c r="D497" s="5" t="str">
        <f>VLOOKUP(ActividadesCom[[#This Row],[NO. DE CONTROL]],'LISTADO ESTUDIANTES'!A:D,4,FALSE)</f>
        <v>BAJA</v>
      </c>
      <c r="E497" s="5">
        <f>SUM(ActividadesCom[[#This Row],[CRÉD. 1]],ActividadesCom[[#This Row],[CRÉD. 2]],ActividadesCom[[#This Row],[CRÉD. 3]],ActividadesCom[[#This Row],[CRÉD. 4]],ActividadesCom[[#This Row],[CRÉD. 5]])</f>
        <v>5</v>
      </c>
      <c r="F497" s="17">
        <f>IF(ActividadesCom[[#This Row],[ÚLTIMO SEMESTRE CON CRÉDITOS]]&gt;0,ROUND(AVERAGE(ActividadesCom[[#This Row],[VALOR NIVEL 5]],ActividadesCom[[#This Row],[VALOR NIVEL 4]],ActividadesCom[[#This Row],[VALOR NIVEL 3]],ActividadesCom[[#This Row],[VALOR NIVEL 2]],ActividadesCom[[#This Row],[VALOR NIVEL 1]]),0),"")</f>
        <v>2</v>
      </c>
      <c r="G497" s="5" t="str">
        <f>IF(ActividadesCom[[#This Row],[PROMEDIO]]="","",IF(ActividadesCom[[#This Row],[PROMEDIO]]&gt;=4,"EXCELENTE",IF(ActividadesCom[[#This Row],[PROMEDIO]]&gt;=3,"NOTABLE",IF(ActividadesCom[[#This Row],[PROMEDIO]]&gt;=2,"BUENO",IF(ActividadesCom[[#This Row],[PROMEDIO]]=1,"SUFICIENTE","")))))</f>
        <v>BUENO</v>
      </c>
      <c r="H497" s="5">
        <f>MAX(ActividadesCom[[#This Row],[PERÍODO 1]],ActividadesCom[[#This Row],[PERÍODO 2]],ActividadesCom[[#This Row],[PERÍODO 3]],ActividadesCom[[#This Row],[PERÍODO 4]],ActividadesCom[[#This Row],[PERÍODO 5]])</f>
        <v>20153</v>
      </c>
      <c r="I497" s="6" t="s">
        <v>3</v>
      </c>
      <c r="J497" s="5">
        <v>20153</v>
      </c>
      <c r="K497" s="5" t="s">
        <v>4009</v>
      </c>
      <c r="L497" s="5">
        <f>IF(ActividadesCom[[#This Row],[NIVEL 1]]&lt;&gt;0,VLOOKUP(ActividadesCom[[#This Row],[NIVEL 1]],Catálogo!A:B,2,FALSE),"")</f>
        <v>2</v>
      </c>
      <c r="M497" s="5">
        <v>1</v>
      </c>
      <c r="N497" s="6" t="s">
        <v>111</v>
      </c>
      <c r="O497" s="5">
        <v>20143</v>
      </c>
      <c r="P497" s="5" t="s">
        <v>4009</v>
      </c>
      <c r="Q497" s="5">
        <f>IF(ActividadesCom[[#This Row],[NIVEL 2]]&lt;&gt;0,VLOOKUP(ActividadesCom[[#This Row],[NIVEL 2]],Catálogo!A:B,2,FALSE),"")</f>
        <v>2</v>
      </c>
      <c r="R497" s="5">
        <v>1</v>
      </c>
      <c r="S497" s="6" t="s">
        <v>111</v>
      </c>
      <c r="T497" s="5">
        <v>20143</v>
      </c>
      <c r="U497" s="5" t="s">
        <v>4009</v>
      </c>
      <c r="V497" s="5">
        <f>IF(ActividadesCom[[#This Row],[NIVEL 3]]&lt;&gt;0,VLOOKUP(ActividadesCom[[#This Row],[NIVEL 3]],Catálogo!A:B,2,FALSE),"")</f>
        <v>2</v>
      </c>
      <c r="W497" s="5">
        <v>1</v>
      </c>
      <c r="X497" s="6"/>
      <c r="Y497" s="5"/>
      <c r="Z497" s="5"/>
      <c r="AA497" s="5" t="str">
        <f>IF(ActividadesCom[[#This Row],[NIVEL 4]]&lt;&gt;0,VLOOKUP(ActividadesCom[[#This Row],[NIVEL 4]],Catálogo!A:B,2,FALSE),"")</f>
        <v/>
      </c>
      <c r="AB497" s="5"/>
      <c r="AC497" s="6" t="s">
        <v>108</v>
      </c>
      <c r="AD497" s="5" t="s">
        <v>50</v>
      </c>
      <c r="AE497" s="5" t="s">
        <v>4009</v>
      </c>
      <c r="AF497" s="5">
        <f>IF(ActividadesCom[[#This Row],[NIVEL 5]]&lt;&gt;0,VLOOKUP(ActividadesCom[[#This Row],[NIVEL 5]],Catálogo!A:B,2,FALSE),"")</f>
        <v>2</v>
      </c>
      <c r="AG497" s="5">
        <v>2</v>
      </c>
      <c r="AH497" s="2"/>
    </row>
    <row r="498" spans="1:34" ht="30" hidden="1" customHeight="1" x14ac:dyDescent="0.25">
      <c r="A498" s="7">
        <v>14470134</v>
      </c>
      <c r="B498" s="6" t="str">
        <f>VLOOKUP(ActividadesCom[[#This Row],[NO. DE CONTROL]],'LISTADO ESTUDIANTES'!A:C,2,FALSE)</f>
        <v>LOEZA PEREZ ARLENNE ESTEFANIA</v>
      </c>
      <c r="C498" s="6" t="str">
        <f>VLOOKUP(ActividadesCom[[#This Row],[NO. DE CONTROL]],'LISTADO ESTUDIANTES'!A:C,3,FALSE)</f>
        <v>INGENIERIA EN ADMINISTRACION</v>
      </c>
      <c r="D498" s="5" t="str">
        <f>VLOOKUP(ActividadesCom[[#This Row],[NO. DE CONTROL]],'LISTADO ESTUDIANTES'!A:D,4,FALSE)</f>
        <v>BAJA</v>
      </c>
      <c r="E498" s="5">
        <f>SUM(ActividadesCom[[#This Row],[CRÉD. 1]],ActividadesCom[[#This Row],[CRÉD. 2]],ActividadesCom[[#This Row],[CRÉD. 3]],ActividadesCom[[#This Row],[CRÉD. 4]],ActividadesCom[[#This Row],[CRÉD. 5]])</f>
        <v>6</v>
      </c>
      <c r="F498" s="17">
        <f>IF(ActividadesCom[[#This Row],[ÚLTIMO SEMESTRE CON CRÉDITOS]]&gt;0,ROUND(AVERAGE(ActividadesCom[[#This Row],[VALOR NIVEL 5]],ActividadesCom[[#This Row],[VALOR NIVEL 4]],ActividadesCom[[#This Row],[VALOR NIVEL 3]],ActividadesCom[[#This Row],[VALOR NIVEL 2]],ActividadesCom[[#This Row],[VALOR NIVEL 1]]),0),"")</f>
        <v>2</v>
      </c>
      <c r="G498" s="5" t="str">
        <f>IF(ActividadesCom[[#This Row],[PROMEDIO]]="","",IF(ActividadesCom[[#This Row],[PROMEDIO]]&gt;=4,"EXCELENTE",IF(ActividadesCom[[#This Row],[PROMEDIO]]&gt;=3,"NOTABLE",IF(ActividadesCom[[#This Row],[PROMEDIO]]&gt;=2,"BUENO",IF(ActividadesCom[[#This Row],[PROMEDIO]]=1,"SUFICIENTE","")))))</f>
        <v>BUENO</v>
      </c>
      <c r="H498" s="5">
        <f>MAX(ActividadesCom[[#This Row],[PERÍODO 1]],ActividadesCom[[#This Row],[PERÍODO 2]],ActividadesCom[[#This Row],[PERÍODO 3]],ActividadesCom[[#This Row],[PERÍODO 4]],ActividadesCom[[#This Row],[PERÍODO 5]])</f>
        <v>20173</v>
      </c>
      <c r="I498" s="6" t="s">
        <v>3</v>
      </c>
      <c r="J498" s="5">
        <v>20153</v>
      </c>
      <c r="K498" s="5" t="s">
        <v>4009</v>
      </c>
      <c r="L498" s="5">
        <f>IF(ActividadesCom[[#This Row],[NIVEL 1]]&lt;&gt;0,VLOOKUP(ActividadesCom[[#This Row],[NIVEL 1]],Catálogo!A:B,2,FALSE),"")</f>
        <v>2</v>
      </c>
      <c r="M498" s="5">
        <v>1</v>
      </c>
      <c r="N498" s="6" t="s">
        <v>111</v>
      </c>
      <c r="O498" s="5">
        <v>20143</v>
      </c>
      <c r="P498" s="5" t="s">
        <v>4009</v>
      </c>
      <c r="Q498" s="5">
        <f>IF(ActividadesCom[[#This Row],[NIVEL 2]]&lt;&gt;0,VLOOKUP(ActividadesCom[[#This Row],[NIVEL 2]],Catálogo!A:B,2,FALSE),"")</f>
        <v>2</v>
      </c>
      <c r="R498" s="5">
        <v>1</v>
      </c>
      <c r="S498" s="6" t="s">
        <v>437</v>
      </c>
      <c r="T498" s="5">
        <v>20173</v>
      </c>
      <c r="U498" s="5" t="s">
        <v>4009</v>
      </c>
      <c r="V498" s="5">
        <f>IF(ActividadesCom[[#This Row],[NIVEL 3]]&lt;&gt;0,VLOOKUP(ActividadesCom[[#This Row],[NIVEL 3]],Catálogo!A:B,2,FALSE),"")</f>
        <v>2</v>
      </c>
      <c r="W498" s="5">
        <v>2</v>
      </c>
      <c r="X498" s="6"/>
      <c r="Y498" s="5"/>
      <c r="Z498" s="5"/>
      <c r="AA498" s="5" t="str">
        <f>IF(ActividadesCom[[#This Row],[NIVEL 4]]&lt;&gt;0,VLOOKUP(ActividadesCom[[#This Row],[NIVEL 4]],Catálogo!A:B,2,FALSE),"")</f>
        <v/>
      </c>
      <c r="AB498" s="5"/>
      <c r="AC498" s="6" t="s">
        <v>387</v>
      </c>
      <c r="AD498" s="5" t="s">
        <v>50</v>
      </c>
      <c r="AE498" s="5" t="s">
        <v>4009</v>
      </c>
      <c r="AF498" s="5">
        <f>IF(ActividadesCom[[#This Row],[NIVEL 5]]&lt;&gt;0,VLOOKUP(ActividadesCom[[#This Row],[NIVEL 5]],Catálogo!A:B,2,FALSE),"")</f>
        <v>2</v>
      </c>
      <c r="AG498" s="5">
        <v>2</v>
      </c>
      <c r="AH498" s="2"/>
    </row>
    <row r="499" spans="1:34" ht="30" hidden="1" customHeight="1" x14ac:dyDescent="0.25">
      <c r="A499" s="7">
        <v>14470135</v>
      </c>
      <c r="B499" s="6" t="str">
        <f>VLOOKUP(ActividadesCom[[#This Row],[NO. DE CONTROL]],'LISTADO ESTUDIANTES'!A:C,2,FALSE)</f>
        <v>ALEJO CHI DIANA MARITZA</v>
      </c>
      <c r="C499" s="6" t="str">
        <f>VLOOKUP(ActividadesCom[[#This Row],[NO. DE CONTROL]],'LISTADO ESTUDIANTES'!A:C,3,FALSE)</f>
        <v>INGENIERIA EN ADMINISTRACION</v>
      </c>
      <c r="D499" s="5" t="str">
        <f>VLOOKUP(ActividadesCom[[#This Row],[NO. DE CONTROL]],'LISTADO ESTUDIANTES'!A:D,4,FALSE)</f>
        <v>BAJA</v>
      </c>
      <c r="E499" s="5">
        <f>SUM(ActividadesCom[[#This Row],[CRÉD. 1]],ActividadesCom[[#This Row],[CRÉD. 2]],ActividadesCom[[#This Row],[CRÉD. 3]],ActividadesCom[[#This Row],[CRÉD. 4]],ActividadesCom[[#This Row],[CRÉD. 5]])</f>
        <v>5</v>
      </c>
      <c r="F499" s="17">
        <f>IF(ActividadesCom[[#This Row],[ÚLTIMO SEMESTRE CON CRÉDITOS]]&gt;0,ROUND(AVERAGE(ActividadesCom[[#This Row],[VALOR NIVEL 5]],ActividadesCom[[#This Row],[VALOR NIVEL 4]],ActividadesCom[[#This Row],[VALOR NIVEL 3]],ActividadesCom[[#This Row],[VALOR NIVEL 2]],ActividadesCom[[#This Row],[VALOR NIVEL 1]]),0),"")</f>
        <v>2</v>
      </c>
      <c r="G499" s="5" t="str">
        <f>IF(ActividadesCom[[#This Row],[PROMEDIO]]="","",IF(ActividadesCom[[#This Row],[PROMEDIO]]&gt;=4,"EXCELENTE",IF(ActividadesCom[[#This Row],[PROMEDIO]]&gt;=3,"NOTABLE",IF(ActividadesCom[[#This Row],[PROMEDIO]]&gt;=2,"BUENO",IF(ActividadesCom[[#This Row],[PROMEDIO]]=1,"SUFICIENTE","")))))</f>
        <v>BUENO</v>
      </c>
      <c r="H499" s="5">
        <f>MAX(ActividadesCom[[#This Row],[PERÍODO 1]],ActividadesCom[[#This Row],[PERÍODO 2]],ActividadesCom[[#This Row],[PERÍODO 3]],ActividadesCom[[#This Row],[PERÍODO 4]],ActividadesCom[[#This Row],[PERÍODO 5]])</f>
        <v>20161</v>
      </c>
      <c r="I499" s="6" t="s">
        <v>3</v>
      </c>
      <c r="J499" s="5">
        <v>20153</v>
      </c>
      <c r="K499" s="5" t="s">
        <v>4009</v>
      </c>
      <c r="L499" s="5">
        <f>IF(ActividadesCom[[#This Row],[NIVEL 1]]&lt;&gt;0,VLOOKUP(ActividadesCom[[#This Row],[NIVEL 1]],Catálogo!A:B,2,FALSE),"")</f>
        <v>2</v>
      </c>
      <c r="M499" s="5">
        <v>1</v>
      </c>
      <c r="N499" s="6" t="s">
        <v>111</v>
      </c>
      <c r="O499" s="5">
        <v>20161</v>
      </c>
      <c r="P499" s="5" t="s">
        <v>4009</v>
      </c>
      <c r="Q499" s="5">
        <f>IF(ActividadesCom[[#This Row],[NIVEL 2]]&lt;&gt;0,VLOOKUP(ActividadesCom[[#This Row],[NIVEL 2]],Catálogo!A:B,2,FALSE),"")</f>
        <v>2</v>
      </c>
      <c r="R499" s="5">
        <v>1</v>
      </c>
      <c r="S499" s="6" t="s">
        <v>111</v>
      </c>
      <c r="T499" s="5">
        <v>20143</v>
      </c>
      <c r="U499" s="5" t="s">
        <v>4009</v>
      </c>
      <c r="V499" s="5">
        <f>IF(ActividadesCom[[#This Row],[NIVEL 3]]&lt;&gt;0,VLOOKUP(ActividadesCom[[#This Row],[NIVEL 3]],Catálogo!A:B,2,FALSE),"")</f>
        <v>2</v>
      </c>
      <c r="W499" s="5">
        <v>1</v>
      </c>
      <c r="X499" s="6"/>
      <c r="Y499" s="5"/>
      <c r="Z499" s="5"/>
      <c r="AA499" s="5" t="str">
        <f>IF(ActividadesCom[[#This Row],[NIVEL 4]]&lt;&gt;0,VLOOKUP(ActividadesCom[[#This Row],[NIVEL 4]],Catálogo!A:B,2,FALSE),"")</f>
        <v/>
      </c>
      <c r="AB499" s="5"/>
      <c r="AC499" s="6" t="s">
        <v>198</v>
      </c>
      <c r="AD499" s="5" t="s">
        <v>50</v>
      </c>
      <c r="AE499" s="5" t="s">
        <v>4009</v>
      </c>
      <c r="AF499" s="5">
        <f>IF(ActividadesCom[[#This Row],[NIVEL 5]]&lt;&gt;0,VLOOKUP(ActividadesCom[[#This Row],[NIVEL 5]],Catálogo!A:B,2,FALSE),"")</f>
        <v>2</v>
      </c>
      <c r="AG499" s="5">
        <v>2</v>
      </c>
      <c r="AH499" s="2"/>
    </row>
    <row r="500" spans="1:34" ht="30" hidden="1" customHeight="1" x14ac:dyDescent="0.25">
      <c r="A500" s="7">
        <v>14470136</v>
      </c>
      <c r="B500" s="6" t="str">
        <f>VLOOKUP(ActividadesCom[[#This Row],[NO. DE CONTROL]],'LISTADO ESTUDIANTES'!A:C,2,FALSE)</f>
        <v>SUAREZ GARMEZ GELMY DEL PILAR</v>
      </c>
      <c r="C500" s="6" t="str">
        <f>VLOOKUP(ActividadesCom[[#This Row],[NO. DE CONTROL]],'LISTADO ESTUDIANTES'!A:C,3,FALSE)</f>
        <v>INGENIERIA EN ADMINISTRACION</v>
      </c>
      <c r="D500" s="5" t="str">
        <f>VLOOKUP(ActividadesCom[[#This Row],[NO. DE CONTROL]],'LISTADO ESTUDIANTES'!A:D,4,FALSE)</f>
        <v>BAJA</v>
      </c>
      <c r="E500" s="5">
        <f>SUM(ActividadesCom[[#This Row],[CRÉD. 1]],ActividadesCom[[#This Row],[CRÉD. 2]],ActividadesCom[[#This Row],[CRÉD. 3]],ActividadesCom[[#This Row],[CRÉD. 4]],ActividadesCom[[#This Row],[CRÉD. 5]])</f>
        <v>5</v>
      </c>
      <c r="F500" s="17">
        <f>IF(ActividadesCom[[#This Row],[ÚLTIMO SEMESTRE CON CRÉDITOS]]&gt;0,ROUND(AVERAGE(ActividadesCom[[#This Row],[VALOR NIVEL 5]],ActividadesCom[[#This Row],[VALOR NIVEL 4]],ActividadesCom[[#This Row],[VALOR NIVEL 3]],ActividadesCom[[#This Row],[VALOR NIVEL 2]],ActividadesCom[[#This Row],[VALOR NIVEL 1]]),0),"")</f>
        <v>2</v>
      </c>
      <c r="G500" s="5" t="str">
        <f>IF(ActividadesCom[[#This Row],[PROMEDIO]]="","",IF(ActividadesCom[[#This Row],[PROMEDIO]]&gt;=4,"EXCELENTE",IF(ActividadesCom[[#This Row],[PROMEDIO]]&gt;=3,"NOTABLE",IF(ActividadesCom[[#This Row],[PROMEDIO]]&gt;=2,"BUENO",IF(ActividadesCom[[#This Row],[PROMEDIO]]=1,"SUFICIENTE","")))))</f>
        <v>BUENO</v>
      </c>
      <c r="H500" s="5">
        <f>MAX(ActividadesCom[[#This Row],[PERÍODO 1]],ActividadesCom[[#This Row],[PERÍODO 2]],ActividadesCom[[#This Row],[PERÍODO 3]],ActividadesCom[[#This Row],[PERÍODO 4]],ActividadesCom[[#This Row],[PERÍODO 5]])</f>
        <v>20163</v>
      </c>
      <c r="I500" s="6" t="s">
        <v>3</v>
      </c>
      <c r="J500" s="5">
        <v>20153</v>
      </c>
      <c r="K500" s="5" t="s">
        <v>4009</v>
      </c>
      <c r="L500" s="5">
        <f>IF(ActividadesCom[[#This Row],[NIVEL 1]]&lt;&gt;0,VLOOKUP(ActividadesCom[[#This Row],[NIVEL 1]],Catálogo!A:B,2,FALSE),"")</f>
        <v>2</v>
      </c>
      <c r="M500" s="5">
        <v>1</v>
      </c>
      <c r="N500" s="6" t="s">
        <v>111</v>
      </c>
      <c r="O500" s="5">
        <v>20161</v>
      </c>
      <c r="P500" s="5" t="s">
        <v>4009</v>
      </c>
      <c r="Q500" s="5">
        <f>IF(ActividadesCom[[#This Row],[NIVEL 2]]&lt;&gt;0,VLOOKUP(ActividadesCom[[#This Row],[NIVEL 2]],Catálogo!A:B,2,FALSE),"")</f>
        <v>2</v>
      </c>
      <c r="R500" s="5">
        <v>1</v>
      </c>
      <c r="S500" s="6" t="s">
        <v>111</v>
      </c>
      <c r="T500" s="5">
        <v>20163</v>
      </c>
      <c r="U500" s="5" t="s">
        <v>4009</v>
      </c>
      <c r="V500" s="5">
        <f>IF(ActividadesCom[[#This Row],[NIVEL 3]]&lt;&gt;0,VLOOKUP(ActividadesCom[[#This Row],[NIVEL 3]],Catálogo!A:B,2,FALSE),"")</f>
        <v>2</v>
      </c>
      <c r="W500" s="5">
        <v>1</v>
      </c>
      <c r="X500" s="6"/>
      <c r="Y500" s="5"/>
      <c r="Z500" s="5"/>
      <c r="AA500" s="5" t="str">
        <f>IF(ActividadesCom[[#This Row],[NIVEL 4]]&lt;&gt;0,VLOOKUP(ActividadesCom[[#This Row],[NIVEL 4]],Catálogo!A:B,2,FALSE),"")</f>
        <v/>
      </c>
      <c r="AB500" s="5"/>
      <c r="AC500" s="6" t="s">
        <v>198</v>
      </c>
      <c r="AD500" s="5" t="s">
        <v>50</v>
      </c>
      <c r="AE500" s="5" t="s">
        <v>4009</v>
      </c>
      <c r="AF500" s="5">
        <f>IF(ActividadesCom[[#This Row],[NIVEL 5]]&lt;&gt;0,VLOOKUP(ActividadesCom[[#This Row],[NIVEL 5]],Catálogo!A:B,2,FALSE),"")</f>
        <v>2</v>
      </c>
      <c r="AG500" s="5">
        <v>2</v>
      </c>
      <c r="AH500" s="2"/>
    </row>
    <row r="501" spans="1:34" ht="30" hidden="1" customHeight="1" x14ac:dyDescent="0.25">
      <c r="A501" s="7">
        <v>14470137</v>
      </c>
      <c r="B501" s="6" t="str">
        <f>VLOOKUP(ActividadesCom[[#This Row],[NO. DE CONTROL]],'LISTADO ESTUDIANTES'!A:C,2,FALSE)</f>
        <v>PECH MASS LOURDES MARIANNE</v>
      </c>
      <c r="C501" s="6" t="str">
        <f>VLOOKUP(ActividadesCom[[#This Row],[NO. DE CONTROL]],'LISTADO ESTUDIANTES'!A:C,3,FALSE)</f>
        <v>ARQUITECTURA</v>
      </c>
      <c r="D501" s="5" t="str">
        <f>VLOOKUP(ActividadesCom[[#This Row],[NO. DE CONTROL]],'LISTADO ESTUDIANTES'!A:D,4,FALSE)</f>
        <v>BAJA</v>
      </c>
      <c r="E501" s="5">
        <f>SUM(ActividadesCom[[#This Row],[CRÉD. 1]],ActividadesCom[[#This Row],[CRÉD. 2]],ActividadesCom[[#This Row],[CRÉD. 3]],ActividadesCom[[#This Row],[CRÉD. 4]],ActividadesCom[[#This Row],[CRÉD. 5]])</f>
        <v>0</v>
      </c>
      <c r="F501" s="17" t="str">
        <f>IF(ActividadesCom[[#This Row],[ÚLTIMO SEMESTRE CON CRÉDITOS]]&gt;0,ROUND(AVERAGE(ActividadesCom[[#This Row],[VALOR NIVEL 5]],ActividadesCom[[#This Row],[VALOR NIVEL 4]],ActividadesCom[[#This Row],[VALOR NIVEL 3]],ActividadesCom[[#This Row],[VALOR NIVEL 2]],ActividadesCom[[#This Row],[VALOR NIVEL 1]]),0),"")</f>
        <v/>
      </c>
      <c r="G501" s="5" t="str">
        <f>IF(ActividadesCom[[#This Row],[PROMEDIO]]="","",IF(ActividadesCom[[#This Row],[PROMEDIO]]&gt;=4,"EXCELENTE",IF(ActividadesCom[[#This Row],[PROMEDIO]]&gt;=3,"NOTABLE",IF(ActividadesCom[[#This Row],[PROMEDIO]]&gt;=2,"BUENO",IF(ActividadesCom[[#This Row],[PROMEDIO]]=1,"SUFICIENTE","")))))</f>
        <v/>
      </c>
      <c r="H501" s="5">
        <f>MAX(ActividadesCom[[#This Row],[PERÍODO 1]],ActividadesCom[[#This Row],[PERÍODO 2]],ActividadesCom[[#This Row],[PERÍODO 3]],ActividadesCom[[#This Row],[PERÍODO 4]],ActividadesCom[[#This Row],[PERÍODO 5]])</f>
        <v>0</v>
      </c>
      <c r="I501" s="6"/>
      <c r="J501" s="5"/>
      <c r="K501" s="5"/>
      <c r="L501" s="5" t="str">
        <f>IF(ActividadesCom[[#This Row],[NIVEL 1]]&lt;&gt;0,VLOOKUP(ActividadesCom[[#This Row],[NIVEL 1]],Catálogo!A:B,2,FALSE),"")</f>
        <v/>
      </c>
      <c r="M501" s="5"/>
      <c r="N501" s="6"/>
      <c r="O501" s="5"/>
      <c r="P501" s="5"/>
      <c r="Q501" s="5" t="str">
        <f>IF(ActividadesCom[[#This Row],[NIVEL 2]]&lt;&gt;0,VLOOKUP(ActividadesCom[[#This Row],[NIVEL 2]],Catálogo!A:B,2,FALSE),"")</f>
        <v/>
      </c>
      <c r="R501" s="5"/>
      <c r="S501" s="6"/>
      <c r="T501" s="5"/>
      <c r="U501" s="5"/>
      <c r="V501" s="5" t="str">
        <f>IF(ActividadesCom[[#This Row],[NIVEL 3]]&lt;&gt;0,VLOOKUP(ActividadesCom[[#This Row],[NIVEL 3]],Catálogo!A:B,2,FALSE),"")</f>
        <v/>
      </c>
      <c r="W501" s="5"/>
      <c r="X501" s="6"/>
      <c r="Y501" s="5"/>
      <c r="Z501" s="5"/>
      <c r="AA501" s="5" t="str">
        <f>IF(ActividadesCom[[#This Row],[NIVEL 4]]&lt;&gt;0,VLOOKUP(ActividadesCom[[#This Row],[NIVEL 4]],Catálogo!A:B,2,FALSE),"")</f>
        <v/>
      </c>
      <c r="AB501" s="5"/>
      <c r="AC501" s="6"/>
      <c r="AD501" s="5"/>
      <c r="AE501" s="5"/>
      <c r="AF501" s="5" t="str">
        <f>IF(ActividadesCom[[#This Row],[NIVEL 5]]&lt;&gt;0,VLOOKUP(ActividadesCom[[#This Row],[NIVEL 5]],Catálogo!A:B,2,FALSE),"")</f>
        <v/>
      </c>
      <c r="AG501" s="5"/>
      <c r="AH501" s="2"/>
    </row>
    <row r="502" spans="1:34" ht="30" hidden="1" customHeight="1" x14ac:dyDescent="0.25">
      <c r="A502" s="7">
        <v>14470138</v>
      </c>
      <c r="B502" s="6" t="str">
        <f>VLOOKUP(ActividadesCom[[#This Row],[NO. DE CONTROL]],'LISTADO ESTUDIANTES'!A:C,2,FALSE)</f>
        <v>MOTA YERBES ERIK RODRIGO</v>
      </c>
      <c r="C502" s="6" t="str">
        <f>VLOOKUP(ActividadesCom[[#This Row],[NO. DE CONTROL]],'LISTADO ESTUDIANTES'!A:C,3,FALSE)</f>
        <v>INGENIERIA EN ADMINISTRACION</v>
      </c>
      <c r="D502" s="5" t="str">
        <f>VLOOKUP(ActividadesCom[[#This Row],[NO. DE CONTROL]],'LISTADO ESTUDIANTES'!A:D,4,FALSE)</f>
        <v>BAJA</v>
      </c>
      <c r="E502" s="5">
        <f>SUM(ActividadesCom[[#This Row],[CRÉD. 1]],ActividadesCom[[#This Row],[CRÉD. 2]],ActividadesCom[[#This Row],[CRÉD. 3]],ActividadesCom[[#This Row],[CRÉD. 4]],ActividadesCom[[#This Row],[CRÉD. 5]])</f>
        <v>1</v>
      </c>
      <c r="F502" s="17">
        <f>IF(ActividadesCom[[#This Row],[ÚLTIMO SEMESTRE CON CRÉDITOS]]&gt;0,ROUND(AVERAGE(ActividadesCom[[#This Row],[VALOR NIVEL 5]],ActividadesCom[[#This Row],[VALOR NIVEL 4]],ActividadesCom[[#This Row],[VALOR NIVEL 3]],ActividadesCom[[#This Row],[VALOR NIVEL 2]],ActividadesCom[[#This Row],[VALOR NIVEL 1]]),0),"")</f>
        <v>2</v>
      </c>
      <c r="G502" s="5" t="str">
        <f>IF(ActividadesCom[[#This Row],[PROMEDIO]]="","",IF(ActividadesCom[[#This Row],[PROMEDIO]]&gt;=4,"EXCELENTE",IF(ActividadesCom[[#This Row],[PROMEDIO]]&gt;=3,"NOTABLE",IF(ActividadesCom[[#This Row],[PROMEDIO]]&gt;=2,"BUENO",IF(ActividadesCom[[#This Row],[PROMEDIO]]=1,"SUFICIENTE","")))))</f>
        <v>BUENO</v>
      </c>
      <c r="H502" s="5">
        <f>MAX(ActividadesCom[[#This Row],[PERÍODO 1]],ActividadesCom[[#This Row],[PERÍODO 2]],ActividadesCom[[#This Row],[PERÍODO 3]],ActividadesCom[[#This Row],[PERÍODO 4]],ActividadesCom[[#This Row],[PERÍODO 5]])</f>
        <v>20153</v>
      </c>
      <c r="I502" s="6" t="s">
        <v>3</v>
      </c>
      <c r="J502" s="5">
        <v>20153</v>
      </c>
      <c r="K502" s="5" t="s">
        <v>4009</v>
      </c>
      <c r="L502" s="5">
        <f>IF(ActividadesCom[[#This Row],[NIVEL 1]]&lt;&gt;0,VLOOKUP(ActividadesCom[[#This Row],[NIVEL 1]],Catálogo!A:B,2,FALSE),"")</f>
        <v>2</v>
      </c>
      <c r="M502" s="5">
        <v>1</v>
      </c>
      <c r="N502" s="6"/>
      <c r="O502" s="5"/>
      <c r="P502" s="5"/>
      <c r="Q502" s="5" t="str">
        <f>IF(ActividadesCom[[#This Row],[NIVEL 2]]&lt;&gt;0,VLOOKUP(ActividadesCom[[#This Row],[NIVEL 2]],Catálogo!A:B,2,FALSE),"")</f>
        <v/>
      </c>
      <c r="R502" s="5"/>
      <c r="S502" s="6"/>
      <c r="T502" s="5"/>
      <c r="U502" s="5"/>
      <c r="V502" s="5" t="str">
        <f>IF(ActividadesCom[[#This Row],[NIVEL 3]]&lt;&gt;0,VLOOKUP(ActividadesCom[[#This Row],[NIVEL 3]],Catálogo!A:B,2,FALSE),"")</f>
        <v/>
      </c>
      <c r="W502" s="5"/>
      <c r="X502" s="6"/>
      <c r="Y502" s="5"/>
      <c r="Z502" s="5"/>
      <c r="AA502" s="5" t="str">
        <f>IF(ActividadesCom[[#This Row],[NIVEL 4]]&lt;&gt;0,VLOOKUP(ActividadesCom[[#This Row],[NIVEL 4]],Catálogo!A:B,2,FALSE),"")</f>
        <v/>
      </c>
      <c r="AB502" s="5"/>
      <c r="AC502" s="6"/>
      <c r="AD502" s="5"/>
      <c r="AE502" s="5"/>
      <c r="AF502" s="5" t="str">
        <f>IF(ActividadesCom[[#This Row],[NIVEL 5]]&lt;&gt;0,VLOOKUP(ActividadesCom[[#This Row],[NIVEL 5]],Catálogo!A:B,2,FALSE),"")</f>
        <v/>
      </c>
      <c r="AG502" s="5"/>
      <c r="AH502" s="2"/>
    </row>
    <row r="503" spans="1:34" ht="30" hidden="1" customHeight="1" x14ac:dyDescent="0.25">
      <c r="A503" s="7">
        <v>14470139</v>
      </c>
      <c r="B503" s="6" t="str">
        <f>VLOOKUP(ActividadesCom[[#This Row],[NO. DE CONTROL]],'LISTADO ESTUDIANTES'!A:C,2,FALSE)</f>
        <v>ESTRELLA MAS ARMANDO VALENTIN</v>
      </c>
      <c r="C503" s="6" t="str">
        <f>VLOOKUP(ActividadesCom[[#This Row],[NO. DE CONTROL]],'LISTADO ESTUDIANTES'!A:C,3,FALSE)</f>
        <v>INGENIERIA EN ADMINISTRACION</v>
      </c>
      <c r="D503" s="5" t="str">
        <f>VLOOKUP(ActividadesCom[[#This Row],[NO. DE CONTROL]],'LISTADO ESTUDIANTES'!A:D,4,FALSE)</f>
        <v>BAJA</v>
      </c>
      <c r="E503" s="5">
        <f>SUM(ActividadesCom[[#This Row],[CRÉD. 1]],ActividadesCom[[#This Row],[CRÉD. 2]],ActividadesCom[[#This Row],[CRÉD. 3]],ActividadesCom[[#This Row],[CRÉD. 4]],ActividadesCom[[#This Row],[CRÉD. 5]])</f>
        <v>5</v>
      </c>
      <c r="F503" s="17">
        <f>IF(ActividadesCom[[#This Row],[ÚLTIMO SEMESTRE CON CRÉDITOS]]&gt;0,ROUND(AVERAGE(ActividadesCom[[#This Row],[VALOR NIVEL 5]],ActividadesCom[[#This Row],[VALOR NIVEL 4]],ActividadesCom[[#This Row],[VALOR NIVEL 3]],ActividadesCom[[#This Row],[VALOR NIVEL 2]],ActividadesCom[[#This Row],[VALOR NIVEL 1]]),0),"")</f>
        <v>2</v>
      </c>
      <c r="G503" s="5" t="str">
        <f>IF(ActividadesCom[[#This Row],[PROMEDIO]]="","",IF(ActividadesCom[[#This Row],[PROMEDIO]]&gt;=4,"EXCELENTE",IF(ActividadesCom[[#This Row],[PROMEDIO]]&gt;=3,"NOTABLE",IF(ActividadesCom[[#This Row],[PROMEDIO]]&gt;=2,"BUENO",IF(ActividadesCom[[#This Row],[PROMEDIO]]=1,"SUFICIENTE","")))))</f>
        <v>BUENO</v>
      </c>
      <c r="H503" s="5">
        <f>MAX(ActividadesCom[[#This Row],[PERÍODO 1]],ActividadesCom[[#This Row],[PERÍODO 2]],ActividadesCom[[#This Row],[PERÍODO 3]],ActividadesCom[[#This Row],[PERÍODO 4]],ActividadesCom[[#This Row],[PERÍODO 5]])</f>
        <v>20163</v>
      </c>
      <c r="I503" s="6" t="s">
        <v>3</v>
      </c>
      <c r="J503" s="5">
        <v>20153</v>
      </c>
      <c r="K503" s="5" t="s">
        <v>4009</v>
      </c>
      <c r="L503" s="5">
        <f>IF(ActividadesCom[[#This Row],[NIVEL 1]]&lt;&gt;0,VLOOKUP(ActividadesCom[[#This Row],[NIVEL 1]],Catálogo!A:B,2,FALSE),"")</f>
        <v>2</v>
      </c>
      <c r="M503" s="5">
        <v>1</v>
      </c>
      <c r="N503" s="6" t="s">
        <v>111</v>
      </c>
      <c r="O503" s="5">
        <v>20161</v>
      </c>
      <c r="P503" s="5" t="s">
        <v>4009</v>
      </c>
      <c r="Q503" s="5">
        <f>IF(ActividadesCom[[#This Row],[NIVEL 2]]&lt;&gt;0,VLOOKUP(ActividadesCom[[#This Row],[NIVEL 2]],Catálogo!A:B,2,FALSE),"")</f>
        <v>2</v>
      </c>
      <c r="R503" s="5">
        <v>1</v>
      </c>
      <c r="S503" s="6" t="s">
        <v>111</v>
      </c>
      <c r="T503" s="5">
        <v>20143</v>
      </c>
      <c r="U503" s="5" t="s">
        <v>4009</v>
      </c>
      <c r="V503" s="5">
        <f>IF(ActividadesCom[[#This Row],[NIVEL 3]]&lt;&gt;0,VLOOKUP(ActividadesCom[[#This Row],[NIVEL 3]],Catálogo!A:B,2,FALSE),"")</f>
        <v>2</v>
      </c>
      <c r="W503" s="5">
        <v>1</v>
      </c>
      <c r="X503" s="6" t="s">
        <v>111</v>
      </c>
      <c r="Y503" s="5">
        <v>20163</v>
      </c>
      <c r="Z503" s="5" t="s">
        <v>4009</v>
      </c>
      <c r="AA503" s="5">
        <f>IF(ActividadesCom[[#This Row],[NIVEL 4]]&lt;&gt;0,VLOOKUP(ActividadesCom[[#This Row],[NIVEL 4]],Catálogo!A:B,2,FALSE),"")</f>
        <v>2</v>
      </c>
      <c r="AB503" s="5">
        <v>1</v>
      </c>
      <c r="AC503" s="6" t="s">
        <v>25</v>
      </c>
      <c r="AD503" s="5">
        <v>20143</v>
      </c>
      <c r="AE503" s="5" t="s">
        <v>4009</v>
      </c>
      <c r="AF503" s="5">
        <f>IF(ActividadesCom[[#This Row],[NIVEL 5]]&lt;&gt;0,VLOOKUP(ActividadesCom[[#This Row],[NIVEL 5]],Catálogo!A:B,2,FALSE),"")</f>
        <v>2</v>
      </c>
      <c r="AG503" s="5">
        <v>1</v>
      </c>
      <c r="AH503" s="2"/>
    </row>
    <row r="504" spans="1:34" ht="30" hidden="1" customHeight="1" x14ac:dyDescent="0.25">
      <c r="A504" s="7">
        <v>14470140</v>
      </c>
      <c r="B504" s="6" t="str">
        <f>VLOOKUP(ActividadesCom[[#This Row],[NO. DE CONTROL]],'LISTADO ESTUDIANTES'!A:C,2,FALSE)</f>
        <v>TEJERO ZAPATA JAIME ISRAEL</v>
      </c>
      <c r="C504" s="6" t="str">
        <f>VLOOKUP(ActividadesCom[[#This Row],[NO. DE CONTROL]],'LISTADO ESTUDIANTES'!A:C,3,FALSE)</f>
        <v>INGENIERIA MECANICA</v>
      </c>
      <c r="D504" s="5" t="str">
        <f>VLOOKUP(ActividadesCom[[#This Row],[NO. DE CONTROL]],'LISTADO ESTUDIANTES'!A:D,4,FALSE)</f>
        <v>BAJA</v>
      </c>
      <c r="E504" s="5">
        <f>SUM(ActividadesCom[[#This Row],[CRÉD. 1]],ActividadesCom[[#This Row],[CRÉD. 2]],ActividadesCom[[#This Row],[CRÉD. 3]],ActividadesCom[[#This Row],[CRÉD. 4]],ActividadesCom[[#This Row],[CRÉD. 5]])</f>
        <v>3</v>
      </c>
      <c r="F504" s="17">
        <f>IF(ActividadesCom[[#This Row],[ÚLTIMO SEMESTRE CON CRÉDITOS]]&gt;0,ROUND(AVERAGE(ActividadesCom[[#This Row],[VALOR NIVEL 5]],ActividadesCom[[#This Row],[VALOR NIVEL 4]],ActividadesCom[[#This Row],[VALOR NIVEL 3]],ActividadesCom[[#This Row],[VALOR NIVEL 2]],ActividadesCom[[#This Row],[VALOR NIVEL 1]]),0),"")</f>
        <v>2</v>
      </c>
      <c r="G504" s="5" t="str">
        <f>IF(ActividadesCom[[#This Row],[PROMEDIO]]="","",IF(ActividadesCom[[#This Row],[PROMEDIO]]&gt;=4,"EXCELENTE",IF(ActividadesCom[[#This Row],[PROMEDIO]]&gt;=3,"NOTABLE",IF(ActividadesCom[[#This Row],[PROMEDIO]]&gt;=2,"BUENO",IF(ActividadesCom[[#This Row],[PROMEDIO]]=1,"SUFICIENTE","")))))</f>
        <v>BUENO</v>
      </c>
      <c r="H504" s="5">
        <f>MAX(ActividadesCom[[#This Row],[PERÍODO 1]],ActividadesCom[[#This Row],[PERÍODO 2]],ActividadesCom[[#This Row],[PERÍODO 3]],ActividadesCom[[#This Row],[PERÍODO 4]],ActividadesCom[[#This Row],[PERÍODO 5]])</f>
        <v>20191</v>
      </c>
      <c r="I504" s="10" t="s">
        <v>1081</v>
      </c>
      <c r="J504" s="5">
        <v>20191</v>
      </c>
      <c r="K504" s="5" t="s">
        <v>4009</v>
      </c>
      <c r="L504" s="5">
        <f>IF(ActividadesCom[[#This Row],[NIVEL 1]]&lt;&gt;0,VLOOKUP(ActividadesCom[[#This Row],[NIVEL 1]],Catálogo!A:B,2,FALSE),"")</f>
        <v>2</v>
      </c>
      <c r="M504" s="5">
        <v>1</v>
      </c>
      <c r="N504" s="6"/>
      <c r="O504" s="5"/>
      <c r="P504" s="5"/>
      <c r="Q504" s="5" t="str">
        <f>IF(ActividadesCom[[#This Row],[NIVEL 2]]&lt;&gt;0,VLOOKUP(ActividadesCom[[#This Row],[NIVEL 2]],Catálogo!A:B,2,FALSE),"")</f>
        <v/>
      </c>
      <c r="R504" s="5"/>
      <c r="S504" s="6"/>
      <c r="T504" s="5"/>
      <c r="U504" s="5"/>
      <c r="V504" s="5" t="str">
        <f>IF(ActividadesCom[[#This Row],[NIVEL 3]]&lt;&gt;0,VLOOKUP(ActividadesCom[[#This Row],[NIVEL 3]],Catálogo!A:B,2,FALSE),"")</f>
        <v/>
      </c>
      <c r="W504" s="5"/>
      <c r="X504" s="6" t="s">
        <v>31</v>
      </c>
      <c r="Y504" s="5">
        <v>20151</v>
      </c>
      <c r="Z504" s="5" t="s">
        <v>4009</v>
      </c>
      <c r="AA504" s="5">
        <f>IF(ActividadesCom[[#This Row],[NIVEL 4]]&lt;&gt;0,VLOOKUP(ActividadesCom[[#This Row],[NIVEL 4]],Catálogo!A:B,2,FALSE),"")</f>
        <v>2</v>
      </c>
      <c r="AB504" s="5">
        <v>1</v>
      </c>
      <c r="AC504" s="6" t="s">
        <v>5</v>
      </c>
      <c r="AD504" s="5">
        <v>20143</v>
      </c>
      <c r="AE504" s="5" t="s">
        <v>4009</v>
      </c>
      <c r="AF504" s="5">
        <f>IF(ActividadesCom[[#This Row],[NIVEL 5]]&lt;&gt;0,VLOOKUP(ActividadesCom[[#This Row],[NIVEL 5]],Catálogo!A:B,2,FALSE),"")</f>
        <v>2</v>
      </c>
      <c r="AG504" s="5">
        <v>1</v>
      </c>
      <c r="AH504" s="2"/>
    </row>
    <row r="505" spans="1:34" ht="30" hidden="1" customHeight="1" x14ac:dyDescent="0.25">
      <c r="A505" s="7">
        <v>14470141</v>
      </c>
      <c r="B505" s="6" t="str">
        <f>VLOOKUP(ActividadesCom[[#This Row],[NO. DE CONTROL]],'LISTADO ESTUDIANTES'!A:C,2,FALSE)</f>
        <v>YAH POOL JESUS IGNACIO</v>
      </c>
      <c r="C505" s="6" t="str">
        <f>VLOOKUP(ActividadesCom[[#This Row],[NO. DE CONTROL]],'LISTADO ESTUDIANTES'!A:C,3,FALSE)</f>
        <v>INGENIERIA EN ADMINISTRACION</v>
      </c>
      <c r="D505" s="5" t="str">
        <f>VLOOKUP(ActividadesCom[[#This Row],[NO. DE CONTROL]],'LISTADO ESTUDIANTES'!A:D,4,FALSE)</f>
        <v>BAJA</v>
      </c>
      <c r="E505" s="5">
        <f>SUM(ActividadesCom[[#This Row],[CRÉD. 1]],ActividadesCom[[#This Row],[CRÉD. 2]],ActividadesCom[[#This Row],[CRÉD. 3]],ActividadesCom[[#This Row],[CRÉD. 4]],ActividadesCom[[#This Row],[CRÉD. 5]])</f>
        <v>5</v>
      </c>
      <c r="F505" s="17">
        <f>IF(ActividadesCom[[#This Row],[ÚLTIMO SEMESTRE CON CRÉDITOS]]&gt;0,ROUND(AVERAGE(ActividadesCom[[#This Row],[VALOR NIVEL 5]],ActividadesCom[[#This Row],[VALOR NIVEL 4]],ActividadesCom[[#This Row],[VALOR NIVEL 3]],ActividadesCom[[#This Row],[VALOR NIVEL 2]],ActividadesCom[[#This Row],[VALOR NIVEL 1]]),0),"")</f>
        <v>2</v>
      </c>
      <c r="G505" s="5" t="str">
        <f>IF(ActividadesCom[[#This Row],[PROMEDIO]]="","",IF(ActividadesCom[[#This Row],[PROMEDIO]]&gt;=4,"EXCELENTE",IF(ActividadesCom[[#This Row],[PROMEDIO]]&gt;=3,"NOTABLE",IF(ActividadesCom[[#This Row],[PROMEDIO]]&gt;=2,"BUENO",IF(ActividadesCom[[#This Row],[PROMEDIO]]=1,"SUFICIENTE","")))))</f>
        <v>BUENO</v>
      </c>
      <c r="H505" s="5">
        <f>MAX(ActividadesCom[[#This Row],[PERÍODO 1]],ActividadesCom[[#This Row],[PERÍODO 2]],ActividadesCom[[#This Row],[PERÍODO 3]],ActividadesCom[[#This Row],[PERÍODO 4]],ActividadesCom[[#This Row],[PERÍODO 5]])</f>
        <v>20163</v>
      </c>
      <c r="I505" s="6" t="s">
        <v>3</v>
      </c>
      <c r="J505" s="5">
        <v>20153</v>
      </c>
      <c r="K505" s="5" t="s">
        <v>4009</v>
      </c>
      <c r="L505" s="5">
        <f>IF(ActividadesCom[[#This Row],[NIVEL 1]]&lt;&gt;0,VLOOKUP(ActividadesCom[[#This Row],[NIVEL 1]],Catálogo!A:B,2,FALSE),"")</f>
        <v>2</v>
      </c>
      <c r="M505" s="5">
        <v>1</v>
      </c>
      <c r="N505" s="6" t="s">
        <v>111</v>
      </c>
      <c r="O505" s="5">
        <v>20163</v>
      </c>
      <c r="P505" s="5" t="s">
        <v>4009</v>
      </c>
      <c r="Q505" s="5">
        <f>IF(ActividadesCom[[#This Row],[NIVEL 2]]&lt;&gt;0,VLOOKUP(ActividadesCom[[#This Row],[NIVEL 2]],Catálogo!A:B,2,FALSE),"")</f>
        <v>2</v>
      </c>
      <c r="R505" s="5">
        <v>2</v>
      </c>
      <c r="S505" s="6"/>
      <c r="T505" s="5"/>
      <c r="U505" s="5"/>
      <c r="V505" s="5" t="str">
        <f>IF(ActividadesCom[[#This Row],[NIVEL 3]]&lt;&gt;0,VLOOKUP(ActividadesCom[[#This Row],[NIVEL 3]],Catálogo!A:B,2,FALSE),"")</f>
        <v/>
      </c>
      <c r="W505" s="5"/>
      <c r="X505" s="6"/>
      <c r="Y505" s="5"/>
      <c r="Z505" s="5"/>
      <c r="AA505" s="5" t="str">
        <f>IF(ActividadesCom[[#This Row],[NIVEL 4]]&lt;&gt;0,VLOOKUP(ActividadesCom[[#This Row],[NIVEL 4]],Catálogo!A:B,2,FALSE),"")</f>
        <v/>
      </c>
      <c r="AB505" s="5"/>
      <c r="AC505" s="6" t="s">
        <v>77</v>
      </c>
      <c r="AD505" s="5" t="s">
        <v>50</v>
      </c>
      <c r="AE505" s="5" t="s">
        <v>4009</v>
      </c>
      <c r="AF505" s="5">
        <f>IF(ActividadesCom[[#This Row],[NIVEL 5]]&lt;&gt;0,VLOOKUP(ActividadesCom[[#This Row],[NIVEL 5]],Catálogo!A:B,2,FALSE),"")</f>
        <v>2</v>
      </c>
      <c r="AG505" s="5">
        <v>2</v>
      </c>
      <c r="AH505" s="2"/>
    </row>
    <row r="506" spans="1:34" ht="30" hidden="1" customHeight="1" x14ac:dyDescent="0.25">
      <c r="A506" s="7">
        <v>14470142</v>
      </c>
      <c r="B506" s="6" t="str">
        <f>VLOOKUP(ActividadesCom[[#This Row],[NO. DE CONTROL]],'LISTADO ESTUDIANTES'!A:C,2,FALSE)</f>
        <v>FLORES RENDIS GUADALUPE DE LOS ANGELES</v>
      </c>
      <c r="C506" s="6" t="str">
        <f>VLOOKUP(ActividadesCom[[#This Row],[NO. DE CONTROL]],'LISTADO ESTUDIANTES'!A:C,3,FALSE)</f>
        <v>INGENIERIA EN ADMINISTRACION</v>
      </c>
      <c r="D506" s="5" t="str">
        <f>VLOOKUP(ActividadesCom[[#This Row],[NO. DE CONTROL]],'LISTADO ESTUDIANTES'!A:D,4,FALSE)</f>
        <v>BAJA</v>
      </c>
      <c r="E506" s="5">
        <f>SUM(ActividadesCom[[#This Row],[CRÉD. 1]],ActividadesCom[[#This Row],[CRÉD. 2]],ActividadesCom[[#This Row],[CRÉD. 3]],ActividadesCom[[#This Row],[CRÉD. 4]],ActividadesCom[[#This Row],[CRÉD. 5]])</f>
        <v>6</v>
      </c>
      <c r="F506" s="17">
        <f>IF(ActividadesCom[[#This Row],[ÚLTIMO SEMESTRE CON CRÉDITOS]]&gt;0,ROUND(AVERAGE(ActividadesCom[[#This Row],[VALOR NIVEL 5]],ActividadesCom[[#This Row],[VALOR NIVEL 4]],ActividadesCom[[#This Row],[VALOR NIVEL 3]],ActividadesCom[[#This Row],[VALOR NIVEL 2]],ActividadesCom[[#This Row],[VALOR NIVEL 1]]),0),"")</f>
        <v>2</v>
      </c>
      <c r="G506" s="5" t="str">
        <f>IF(ActividadesCom[[#This Row],[PROMEDIO]]="","",IF(ActividadesCom[[#This Row],[PROMEDIO]]&gt;=4,"EXCELENTE",IF(ActividadesCom[[#This Row],[PROMEDIO]]&gt;=3,"NOTABLE",IF(ActividadesCom[[#This Row],[PROMEDIO]]&gt;=2,"BUENO",IF(ActividadesCom[[#This Row],[PROMEDIO]]=1,"SUFICIENTE","")))))</f>
        <v>BUENO</v>
      </c>
      <c r="H506" s="5">
        <f>MAX(ActividadesCom[[#This Row],[PERÍODO 1]],ActividadesCom[[#This Row],[PERÍODO 2]],ActividadesCom[[#This Row],[PERÍODO 3]],ActividadesCom[[#This Row],[PERÍODO 4]],ActividadesCom[[#This Row],[PERÍODO 5]])</f>
        <v>20161</v>
      </c>
      <c r="I506" s="6" t="s">
        <v>3</v>
      </c>
      <c r="J506" s="5">
        <v>20153</v>
      </c>
      <c r="K506" s="5" t="s">
        <v>4009</v>
      </c>
      <c r="L506" s="5">
        <f>IF(ActividadesCom[[#This Row],[NIVEL 1]]&lt;&gt;0,VLOOKUP(ActividadesCom[[#This Row],[NIVEL 1]],Catálogo!A:B,2,FALSE),"")</f>
        <v>2</v>
      </c>
      <c r="M506" s="5">
        <v>1</v>
      </c>
      <c r="N506" s="6" t="s">
        <v>111</v>
      </c>
      <c r="O506" s="5">
        <v>20161</v>
      </c>
      <c r="P506" s="5" t="s">
        <v>4009</v>
      </c>
      <c r="Q506" s="5">
        <f>IF(ActividadesCom[[#This Row],[NIVEL 2]]&lt;&gt;0,VLOOKUP(ActividadesCom[[#This Row],[NIVEL 2]],Catálogo!A:B,2,FALSE),"")</f>
        <v>2</v>
      </c>
      <c r="R506" s="5">
        <v>1</v>
      </c>
      <c r="S506" s="6" t="s">
        <v>111</v>
      </c>
      <c r="T506" s="5">
        <v>20141</v>
      </c>
      <c r="U506" s="5" t="s">
        <v>4009</v>
      </c>
      <c r="V506" s="5">
        <f>IF(ActividadesCom[[#This Row],[NIVEL 3]]&lt;&gt;0,VLOOKUP(ActividadesCom[[#This Row],[NIVEL 3]],Catálogo!A:B,2,FALSE),"")</f>
        <v>2</v>
      </c>
      <c r="W506" s="5">
        <v>1</v>
      </c>
      <c r="X506" s="6" t="s">
        <v>553</v>
      </c>
      <c r="Y506" s="5" t="s">
        <v>50</v>
      </c>
      <c r="Z506" s="5" t="s">
        <v>4009</v>
      </c>
      <c r="AA506" s="5">
        <f>IF(ActividadesCom[[#This Row],[NIVEL 4]]&lt;&gt;0,VLOOKUP(ActividadesCom[[#This Row],[NIVEL 4]],Catálogo!A:B,2,FALSE),"")</f>
        <v>2</v>
      </c>
      <c r="AB506" s="5">
        <v>2</v>
      </c>
      <c r="AC506" s="6" t="s">
        <v>136</v>
      </c>
      <c r="AD506" s="5">
        <v>20153</v>
      </c>
      <c r="AE506" s="5" t="s">
        <v>4009</v>
      </c>
      <c r="AF506" s="5">
        <f>IF(ActividadesCom[[#This Row],[NIVEL 5]]&lt;&gt;0,VLOOKUP(ActividadesCom[[#This Row],[NIVEL 5]],Catálogo!A:B,2,FALSE),"")</f>
        <v>2</v>
      </c>
      <c r="AG506" s="5">
        <v>1</v>
      </c>
      <c r="AH506" s="2"/>
    </row>
    <row r="507" spans="1:34" ht="30" hidden="1" customHeight="1" x14ac:dyDescent="0.25">
      <c r="A507" s="7">
        <v>14470143</v>
      </c>
      <c r="B507" s="6" t="str">
        <f>VLOOKUP(ActividadesCom[[#This Row],[NO. DE CONTROL]],'LISTADO ESTUDIANTES'!A:C,2,FALSE)</f>
        <v>NAAL TUN WILLIAM GADIEL</v>
      </c>
      <c r="C507" s="6" t="str">
        <f>VLOOKUP(ActividadesCom[[#This Row],[NO. DE CONTROL]],'LISTADO ESTUDIANTES'!A:C,3,FALSE)</f>
        <v>INGENIERIA EN ADMINISTRACION</v>
      </c>
      <c r="D507" s="5" t="str">
        <f>VLOOKUP(ActividadesCom[[#This Row],[NO. DE CONTROL]],'LISTADO ESTUDIANTES'!A:D,4,FALSE)</f>
        <v>BAJA</v>
      </c>
      <c r="E507" s="5">
        <f>SUM(ActividadesCom[[#This Row],[CRÉD. 1]],ActividadesCom[[#This Row],[CRÉD. 2]],ActividadesCom[[#This Row],[CRÉD. 3]],ActividadesCom[[#This Row],[CRÉD. 4]],ActividadesCom[[#This Row],[CRÉD. 5]])</f>
        <v>5</v>
      </c>
      <c r="F507" s="17">
        <f>IF(ActividadesCom[[#This Row],[ÚLTIMO SEMESTRE CON CRÉDITOS]]&gt;0,ROUND(AVERAGE(ActividadesCom[[#This Row],[VALOR NIVEL 5]],ActividadesCom[[#This Row],[VALOR NIVEL 4]],ActividadesCom[[#This Row],[VALOR NIVEL 3]],ActividadesCom[[#This Row],[VALOR NIVEL 2]],ActividadesCom[[#This Row],[VALOR NIVEL 1]]),0),"")</f>
        <v>2</v>
      </c>
      <c r="G507" s="5" t="str">
        <f>IF(ActividadesCom[[#This Row],[PROMEDIO]]="","",IF(ActividadesCom[[#This Row],[PROMEDIO]]&gt;=4,"EXCELENTE",IF(ActividadesCom[[#This Row],[PROMEDIO]]&gt;=3,"NOTABLE",IF(ActividadesCom[[#This Row],[PROMEDIO]]&gt;=2,"BUENO",IF(ActividadesCom[[#This Row],[PROMEDIO]]=1,"SUFICIENTE","")))))</f>
        <v>BUENO</v>
      </c>
      <c r="H507" s="5">
        <f>MAX(ActividadesCom[[#This Row],[PERÍODO 1]],ActividadesCom[[#This Row],[PERÍODO 2]],ActividadesCom[[#This Row],[PERÍODO 3]],ActividadesCom[[#This Row],[PERÍODO 4]],ActividadesCom[[#This Row],[PERÍODO 5]])</f>
        <v>20183</v>
      </c>
      <c r="I507" s="6" t="s">
        <v>3</v>
      </c>
      <c r="J507" s="5">
        <v>20153</v>
      </c>
      <c r="K507" s="5" t="s">
        <v>4009</v>
      </c>
      <c r="L507" s="5">
        <f>IF(ActividadesCom[[#This Row],[NIVEL 1]]&lt;&gt;0,VLOOKUP(ActividadesCom[[#This Row],[NIVEL 1]],Catálogo!A:B,2,FALSE),"")</f>
        <v>2</v>
      </c>
      <c r="M507" s="5">
        <v>1</v>
      </c>
      <c r="N507" s="6" t="s">
        <v>111</v>
      </c>
      <c r="O507" s="5">
        <v>20161</v>
      </c>
      <c r="P507" s="5" t="s">
        <v>4009</v>
      </c>
      <c r="Q507" s="5">
        <f>IF(ActividadesCom[[#This Row],[NIVEL 2]]&lt;&gt;0,VLOOKUP(ActividadesCom[[#This Row],[NIVEL 2]],Catálogo!A:B,2,FALSE),"")</f>
        <v>2</v>
      </c>
      <c r="R507" s="5">
        <v>1</v>
      </c>
      <c r="S507" s="6" t="s">
        <v>111</v>
      </c>
      <c r="T507" s="5">
        <v>20183</v>
      </c>
      <c r="U507" s="5" t="s">
        <v>4009</v>
      </c>
      <c r="V507" s="5">
        <f>IF(ActividadesCom[[#This Row],[NIVEL 3]]&lt;&gt;0,VLOOKUP(ActividadesCom[[#This Row],[NIVEL 3]],Catálogo!A:B,2,FALSE),"")</f>
        <v>2</v>
      </c>
      <c r="W507" s="5">
        <v>1</v>
      </c>
      <c r="X507" s="6" t="s">
        <v>461</v>
      </c>
      <c r="Y507" s="5">
        <v>20161</v>
      </c>
      <c r="Z507" s="5" t="s">
        <v>4009</v>
      </c>
      <c r="AA507" s="5">
        <f>IF(ActividadesCom[[#This Row],[NIVEL 4]]&lt;&gt;0,VLOOKUP(ActividadesCom[[#This Row],[NIVEL 4]],Catálogo!A:B,2,FALSE),"")</f>
        <v>2</v>
      </c>
      <c r="AB507" s="5">
        <v>1</v>
      </c>
      <c r="AC507" s="6" t="s">
        <v>6</v>
      </c>
      <c r="AD507" s="5">
        <v>20143</v>
      </c>
      <c r="AE507" s="5" t="s">
        <v>4009</v>
      </c>
      <c r="AF507" s="5">
        <f>IF(ActividadesCom[[#This Row],[NIVEL 5]]&lt;&gt;0,VLOOKUP(ActividadesCom[[#This Row],[NIVEL 5]],Catálogo!A:B,2,FALSE),"")</f>
        <v>2</v>
      </c>
      <c r="AG507" s="5">
        <v>1</v>
      </c>
      <c r="AH507" s="2"/>
    </row>
    <row r="508" spans="1:34" ht="30" hidden="1" customHeight="1" x14ac:dyDescent="0.25">
      <c r="A508" s="7">
        <v>14470144</v>
      </c>
      <c r="B508" s="6" t="str">
        <f>VLOOKUP(ActividadesCom[[#This Row],[NO. DE CONTROL]],'LISTADO ESTUDIANTES'!A:C,2,FALSE)</f>
        <v>CAN YAH OMAR ESTEBAN</v>
      </c>
      <c r="C508" s="6" t="str">
        <f>VLOOKUP(ActividadesCom[[#This Row],[NO. DE CONTROL]],'LISTADO ESTUDIANTES'!A:C,3,FALSE)</f>
        <v>INGENIERIA EN ADMINISTRACION</v>
      </c>
      <c r="D508" s="5" t="str">
        <f>VLOOKUP(ActividadesCom[[#This Row],[NO. DE CONTROL]],'LISTADO ESTUDIANTES'!A:D,4,FALSE)</f>
        <v>BAJA</v>
      </c>
      <c r="E508" s="5">
        <f>SUM(ActividadesCom[[#This Row],[CRÉD. 1]],ActividadesCom[[#This Row],[CRÉD. 2]],ActividadesCom[[#This Row],[CRÉD. 3]],ActividadesCom[[#This Row],[CRÉD. 4]],ActividadesCom[[#This Row],[CRÉD. 5]])</f>
        <v>5</v>
      </c>
      <c r="F508" s="17">
        <f>IF(ActividadesCom[[#This Row],[ÚLTIMO SEMESTRE CON CRÉDITOS]]&gt;0,ROUND(AVERAGE(ActividadesCom[[#This Row],[VALOR NIVEL 5]],ActividadesCom[[#This Row],[VALOR NIVEL 4]],ActividadesCom[[#This Row],[VALOR NIVEL 3]],ActividadesCom[[#This Row],[VALOR NIVEL 2]],ActividadesCom[[#This Row],[VALOR NIVEL 1]]),0),"")</f>
        <v>2</v>
      </c>
      <c r="G508" s="5" t="str">
        <f>IF(ActividadesCom[[#This Row],[PROMEDIO]]="","",IF(ActividadesCom[[#This Row],[PROMEDIO]]&gt;=4,"EXCELENTE",IF(ActividadesCom[[#This Row],[PROMEDIO]]&gt;=3,"NOTABLE",IF(ActividadesCom[[#This Row],[PROMEDIO]]&gt;=2,"BUENO",IF(ActividadesCom[[#This Row],[PROMEDIO]]=1,"SUFICIENTE","")))))</f>
        <v>BUENO</v>
      </c>
      <c r="H508" s="5">
        <f>MAX(ActividadesCom[[#This Row],[PERÍODO 1]],ActividadesCom[[#This Row],[PERÍODO 2]],ActividadesCom[[#This Row],[PERÍODO 3]],ActividadesCom[[#This Row],[PERÍODO 4]],ActividadesCom[[#This Row],[PERÍODO 5]])</f>
        <v>20161</v>
      </c>
      <c r="I508" s="6" t="s">
        <v>3</v>
      </c>
      <c r="J508" s="5">
        <v>20153</v>
      </c>
      <c r="K508" s="5" t="s">
        <v>4009</v>
      </c>
      <c r="L508" s="5">
        <f>IF(ActividadesCom[[#This Row],[NIVEL 1]]&lt;&gt;0,VLOOKUP(ActividadesCom[[#This Row],[NIVEL 1]],Catálogo!A:B,2,FALSE),"")</f>
        <v>2</v>
      </c>
      <c r="M508" s="5">
        <v>1</v>
      </c>
      <c r="N508" s="6" t="s">
        <v>111</v>
      </c>
      <c r="O508" s="5">
        <v>20161</v>
      </c>
      <c r="P508" s="5" t="s">
        <v>4009</v>
      </c>
      <c r="Q508" s="5">
        <f>IF(ActividadesCom[[#This Row],[NIVEL 2]]&lt;&gt;0,VLOOKUP(ActividadesCom[[#This Row],[NIVEL 2]],Catálogo!A:B,2,FALSE),"")</f>
        <v>2</v>
      </c>
      <c r="R508" s="5">
        <v>1</v>
      </c>
      <c r="S508" s="6" t="s">
        <v>111</v>
      </c>
      <c r="T508" s="5">
        <v>20143</v>
      </c>
      <c r="U508" s="5" t="s">
        <v>4009</v>
      </c>
      <c r="V508" s="5">
        <f>IF(ActividadesCom[[#This Row],[NIVEL 3]]&lt;&gt;0,VLOOKUP(ActividadesCom[[#This Row],[NIVEL 3]],Catálogo!A:B,2,FALSE),"")</f>
        <v>2</v>
      </c>
      <c r="W508" s="5">
        <v>1</v>
      </c>
      <c r="X508" s="6" t="s">
        <v>111</v>
      </c>
      <c r="Y508" s="5">
        <v>20161</v>
      </c>
      <c r="Z508" s="5" t="s">
        <v>4009</v>
      </c>
      <c r="AA508" s="5">
        <f>IF(ActividadesCom[[#This Row],[NIVEL 4]]&lt;&gt;0,VLOOKUP(ActividadesCom[[#This Row],[NIVEL 4]],Catálogo!A:B,2,FALSE),"")</f>
        <v>2</v>
      </c>
      <c r="AB508" s="5">
        <v>1</v>
      </c>
      <c r="AC508" s="6" t="s">
        <v>81</v>
      </c>
      <c r="AD508" s="5">
        <v>20143</v>
      </c>
      <c r="AE508" s="5" t="s">
        <v>4009</v>
      </c>
      <c r="AF508" s="5">
        <f>IF(ActividadesCom[[#This Row],[NIVEL 5]]&lt;&gt;0,VLOOKUP(ActividadesCom[[#This Row],[NIVEL 5]],Catálogo!A:B,2,FALSE),"")</f>
        <v>2</v>
      </c>
      <c r="AG508" s="5">
        <v>1</v>
      </c>
      <c r="AH508" s="2"/>
    </row>
    <row r="509" spans="1:34" ht="30" hidden="1" customHeight="1" x14ac:dyDescent="0.25">
      <c r="A509" s="7">
        <v>14470145</v>
      </c>
      <c r="B509" s="6" t="str">
        <f>VLOOKUP(ActividadesCom[[#This Row],[NO. DE CONTROL]],'LISTADO ESTUDIANTES'!A:C,2,FALSE)</f>
        <v>SANMIGUEL HUICAB ALEXIS ENRIQUE</v>
      </c>
      <c r="C509" s="6" t="str">
        <f>VLOOKUP(ActividadesCom[[#This Row],[NO. DE CONTROL]],'LISTADO ESTUDIANTES'!A:C,3,FALSE)</f>
        <v>INGENIERIA EN ADMINISTRACION</v>
      </c>
      <c r="D509" s="5" t="str">
        <f>VLOOKUP(ActividadesCom[[#This Row],[NO. DE CONTROL]],'LISTADO ESTUDIANTES'!A:D,4,FALSE)</f>
        <v>BAJA</v>
      </c>
      <c r="E509" s="5">
        <f>SUM(ActividadesCom[[#This Row],[CRÉD. 1]],ActividadesCom[[#This Row],[CRÉD. 2]],ActividadesCom[[#This Row],[CRÉD. 3]],ActividadesCom[[#This Row],[CRÉD. 4]],ActividadesCom[[#This Row],[CRÉD. 5]])</f>
        <v>5</v>
      </c>
      <c r="F509" s="17">
        <f>IF(ActividadesCom[[#This Row],[ÚLTIMO SEMESTRE CON CRÉDITOS]]&gt;0,ROUND(AVERAGE(ActividadesCom[[#This Row],[VALOR NIVEL 5]],ActividadesCom[[#This Row],[VALOR NIVEL 4]],ActividadesCom[[#This Row],[VALOR NIVEL 3]],ActividadesCom[[#This Row],[VALOR NIVEL 2]],ActividadesCom[[#This Row],[VALOR NIVEL 1]]),0),"")</f>
        <v>2</v>
      </c>
      <c r="G509" s="5" t="str">
        <f>IF(ActividadesCom[[#This Row],[PROMEDIO]]="","",IF(ActividadesCom[[#This Row],[PROMEDIO]]&gt;=4,"EXCELENTE",IF(ActividadesCom[[#This Row],[PROMEDIO]]&gt;=3,"NOTABLE",IF(ActividadesCom[[#This Row],[PROMEDIO]]&gt;=2,"BUENO",IF(ActividadesCom[[#This Row],[PROMEDIO]]=1,"SUFICIENTE","")))))</f>
        <v>BUENO</v>
      </c>
      <c r="H509" s="5">
        <f>MAX(ActividadesCom[[#This Row],[PERÍODO 1]],ActividadesCom[[#This Row],[PERÍODO 2]],ActividadesCom[[#This Row],[PERÍODO 3]],ActividadesCom[[#This Row],[PERÍODO 4]],ActividadesCom[[#This Row],[PERÍODO 5]])</f>
        <v>20161</v>
      </c>
      <c r="I509" s="6" t="s">
        <v>3</v>
      </c>
      <c r="J509" s="5">
        <v>20153</v>
      </c>
      <c r="K509" s="5" t="s">
        <v>4009</v>
      </c>
      <c r="L509" s="5">
        <f>IF(ActividadesCom[[#This Row],[NIVEL 1]]&lt;&gt;0,VLOOKUP(ActividadesCom[[#This Row],[NIVEL 1]],Catálogo!A:B,2,FALSE),"")</f>
        <v>2</v>
      </c>
      <c r="M509" s="5">
        <v>1</v>
      </c>
      <c r="N509" s="6" t="s">
        <v>111</v>
      </c>
      <c r="O509" s="5">
        <v>20161</v>
      </c>
      <c r="P509" s="5" t="s">
        <v>4009</v>
      </c>
      <c r="Q509" s="5">
        <f>IF(ActividadesCom[[#This Row],[NIVEL 2]]&lt;&gt;0,VLOOKUP(ActividadesCom[[#This Row],[NIVEL 2]],Catálogo!A:B,2,FALSE),"")</f>
        <v>2</v>
      </c>
      <c r="R509" s="5">
        <v>1</v>
      </c>
      <c r="S509" s="6" t="s">
        <v>111</v>
      </c>
      <c r="T509" s="5">
        <v>20143</v>
      </c>
      <c r="U509" s="5" t="s">
        <v>4009</v>
      </c>
      <c r="V509" s="5">
        <f>IF(ActividadesCom[[#This Row],[NIVEL 3]]&lt;&gt;0,VLOOKUP(ActividadesCom[[#This Row],[NIVEL 3]],Catálogo!A:B,2,FALSE),"")</f>
        <v>2</v>
      </c>
      <c r="W509" s="5">
        <v>2</v>
      </c>
      <c r="X509" s="6"/>
      <c r="Y509" s="5"/>
      <c r="Z509" s="5"/>
      <c r="AA509" s="5" t="str">
        <f>IF(ActividadesCom[[#This Row],[NIVEL 4]]&lt;&gt;0,VLOOKUP(ActividadesCom[[#This Row],[NIVEL 4]],Catálogo!A:B,2,FALSE),"")</f>
        <v/>
      </c>
      <c r="AB509" s="5"/>
      <c r="AC509" s="6" t="s">
        <v>2</v>
      </c>
      <c r="AD509" s="5">
        <v>20143</v>
      </c>
      <c r="AE509" s="5" t="s">
        <v>4009</v>
      </c>
      <c r="AF509" s="5">
        <f>IF(ActividadesCom[[#This Row],[NIVEL 5]]&lt;&gt;0,VLOOKUP(ActividadesCom[[#This Row],[NIVEL 5]],Catálogo!A:B,2,FALSE),"")</f>
        <v>2</v>
      </c>
      <c r="AG509" s="5">
        <v>1</v>
      </c>
      <c r="AH509" s="2"/>
    </row>
    <row r="510" spans="1:34" ht="30" hidden="1" customHeight="1" x14ac:dyDescent="0.25">
      <c r="A510" s="7">
        <v>14470146</v>
      </c>
      <c r="B510" s="6" t="str">
        <f>VLOOKUP(ActividadesCom[[#This Row],[NO. DE CONTROL]],'LISTADO ESTUDIANTES'!A:C,2,FALSE)</f>
        <v>CORTES PEREZ JESUS ANDRES</v>
      </c>
      <c r="C510" s="6" t="str">
        <f>VLOOKUP(ActividadesCom[[#This Row],[NO. DE CONTROL]],'LISTADO ESTUDIANTES'!A:C,3,FALSE)</f>
        <v>INGENIERIA EN ADMINISTRACION</v>
      </c>
      <c r="D510" s="5" t="str">
        <f>VLOOKUP(ActividadesCom[[#This Row],[NO. DE CONTROL]],'LISTADO ESTUDIANTES'!A:D,4,FALSE)</f>
        <v>BAJA</v>
      </c>
      <c r="E510" s="5">
        <f>SUM(ActividadesCom[[#This Row],[CRÉD. 1]],ActividadesCom[[#This Row],[CRÉD. 2]],ActividadesCom[[#This Row],[CRÉD. 3]],ActividadesCom[[#This Row],[CRÉD. 4]],ActividadesCom[[#This Row],[CRÉD. 5]])</f>
        <v>3</v>
      </c>
      <c r="F510" s="17">
        <f>IF(ActividadesCom[[#This Row],[ÚLTIMO SEMESTRE CON CRÉDITOS]]&gt;0,ROUND(AVERAGE(ActividadesCom[[#This Row],[VALOR NIVEL 5]],ActividadesCom[[#This Row],[VALOR NIVEL 4]],ActividadesCom[[#This Row],[VALOR NIVEL 3]],ActividadesCom[[#This Row],[VALOR NIVEL 2]],ActividadesCom[[#This Row],[VALOR NIVEL 1]]),0),"")</f>
        <v>2</v>
      </c>
      <c r="G510" s="5" t="str">
        <f>IF(ActividadesCom[[#This Row],[PROMEDIO]]="","",IF(ActividadesCom[[#This Row],[PROMEDIO]]&gt;=4,"EXCELENTE",IF(ActividadesCom[[#This Row],[PROMEDIO]]&gt;=3,"NOTABLE",IF(ActividadesCom[[#This Row],[PROMEDIO]]&gt;=2,"BUENO",IF(ActividadesCom[[#This Row],[PROMEDIO]]=1,"SUFICIENTE","")))))</f>
        <v>BUENO</v>
      </c>
      <c r="H510" s="5">
        <f>MAX(ActividadesCom[[#This Row],[PERÍODO 1]],ActividadesCom[[#This Row],[PERÍODO 2]],ActividadesCom[[#This Row],[PERÍODO 3]],ActividadesCom[[#This Row],[PERÍODO 4]],ActividadesCom[[#This Row],[PERÍODO 5]])</f>
        <v>20143</v>
      </c>
      <c r="I510" s="6"/>
      <c r="J510" s="5"/>
      <c r="K510" s="5"/>
      <c r="L510" s="5" t="str">
        <f>IF(ActividadesCom[[#This Row],[NIVEL 1]]&lt;&gt;0,VLOOKUP(ActividadesCom[[#This Row],[NIVEL 1]],Catálogo!A:B,2,FALSE),"")</f>
        <v/>
      </c>
      <c r="M510" s="5"/>
      <c r="N510" s="6"/>
      <c r="O510" s="5"/>
      <c r="P510" s="5"/>
      <c r="Q510" s="5" t="str">
        <f>IF(ActividadesCom[[#This Row],[NIVEL 2]]&lt;&gt;0,VLOOKUP(ActividadesCom[[#This Row],[NIVEL 2]],Catálogo!A:B,2,FALSE),"")</f>
        <v/>
      </c>
      <c r="R510" s="5"/>
      <c r="S510" s="6"/>
      <c r="T510" s="5"/>
      <c r="U510" s="5"/>
      <c r="V510" s="5" t="str">
        <f>IF(ActividadesCom[[#This Row],[NIVEL 3]]&lt;&gt;0,VLOOKUP(ActividadesCom[[#This Row],[NIVEL 3]],Catálogo!A:B,2,FALSE),"")</f>
        <v/>
      </c>
      <c r="W510" s="5"/>
      <c r="X510" s="6" t="s">
        <v>33</v>
      </c>
      <c r="Y510" s="5" t="s">
        <v>62</v>
      </c>
      <c r="Z510" s="5" t="s">
        <v>4009</v>
      </c>
      <c r="AA510" s="5">
        <f>IF(ActividadesCom[[#This Row],[NIVEL 4]]&lt;&gt;0,VLOOKUP(ActividadesCom[[#This Row],[NIVEL 4]],Catálogo!A:B,2,FALSE),"")</f>
        <v>2</v>
      </c>
      <c r="AB510" s="5">
        <v>2</v>
      </c>
      <c r="AC510" s="6" t="s">
        <v>6</v>
      </c>
      <c r="AD510" s="5">
        <v>20143</v>
      </c>
      <c r="AE510" s="5" t="s">
        <v>4009</v>
      </c>
      <c r="AF510" s="5">
        <f>IF(ActividadesCom[[#This Row],[NIVEL 5]]&lt;&gt;0,VLOOKUP(ActividadesCom[[#This Row],[NIVEL 5]],Catálogo!A:B,2,FALSE),"")</f>
        <v>2</v>
      </c>
      <c r="AG510" s="5">
        <v>1</v>
      </c>
      <c r="AH510" s="2"/>
    </row>
    <row r="511" spans="1:34" ht="30" hidden="1" customHeight="1" x14ac:dyDescent="0.25">
      <c r="A511" s="7">
        <v>14470147</v>
      </c>
      <c r="B511" s="6" t="str">
        <f>VLOOKUP(ActividadesCom[[#This Row],[NO. DE CONTROL]],'LISTADO ESTUDIANTES'!A:C,2,FALSE)</f>
        <v>ALAVEZ MOO ROCIO ESTEFANIA</v>
      </c>
      <c r="C511" s="6" t="str">
        <f>VLOOKUP(ActividadesCom[[#This Row],[NO. DE CONTROL]],'LISTADO ESTUDIANTES'!A:C,3,FALSE)</f>
        <v>INGENIERIA EN ADMINISTRACION</v>
      </c>
      <c r="D511" s="5" t="str">
        <f>VLOOKUP(ActividadesCom[[#This Row],[NO. DE CONTROL]],'LISTADO ESTUDIANTES'!A:D,4,FALSE)</f>
        <v>BAJA</v>
      </c>
      <c r="E511" s="5">
        <f>SUM(ActividadesCom[[#This Row],[CRÉD. 1]],ActividadesCom[[#This Row],[CRÉD. 2]],ActividadesCom[[#This Row],[CRÉD. 3]],ActividadesCom[[#This Row],[CRÉD. 4]],ActividadesCom[[#This Row],[CRÉD. 5]])</f>
        <v>2</v>
      </c>
      <c r="F511" s="17">
        <f>IF(ActividadesCom[[#This Row],[ÚLTIMO SEMESTRE CON CRÉDITOS]]&gt;0,ROUND(AVERAGE(ActividadesCom[[#This Row],[VALOR NIVEL 5]],ActividadesCom[[#This Row],[VALOR NIVEL 4]],ActividadesCom[[#This Row],[VALOR NIVEL 3]],ActividadesCom[[#This Row],[VALOR NIVEL 2]],ActividadesCom[[#This Row],[VALOR NIVEL 1]]),0),"")</f>
        <v>2</v>
      </c>
      <c r="G511" s="5" t="str">
        <f>IF(ActividadesCom[[#This Row],[PROMEDIO]]="","",IF(ActividadesCom[[#This Row],[PROMEDIO]]&gt;=4,"EXCELENTE",IF(ActividadesCom[[#This Row],[PROMEDIO]]&gt;=3,"NOTABLE",IF(ActividadesCom[[#This Row],[PROMEDIO]]&gt;=2,"BUENO",IF(ActividadesCom[[#This Row],[PROMEDIO]]=1,"SUFICIENTE","")))))</f>
        <v>BUENO</v>
      </c>
      <c r="H511" s="5">
        <f>MAX(ActividadesCom[[#This Row],[PERÍODO 1]],ActividadesCom[[#This Row],[PERÍODO 2]],ActividadesCom[[#This Row],[PERÍODO 3]],ActividadesCom[[#This Row],[PERÍODO 4]],ActividadesCom[[#This Row],[PERÍODO 5]])</f>
        <v>20161</v>
      </c>
      <c r="I511" s="6" t="s">
        <v>3</v>
      </c>
      <c r="J511" s="5">
        <v>20153</v>
      </c>
      <c r="K511" s="5" t="s">
        <v>4009</v>
      </c>
      <c r="L511" s="5">
        <f>IF(ActividadesCom[[#This Row],[NIVEL 1]]&lt;&gt;0,VLOOKUP(ActividadesCom[[#This Row],[NIVEL 1]],Catálogo!A:B,2,FALSE),"")</f>
        <v>2</v>
      </c>
      <c r="M511" s="5">
        <v>1</v>
      </c>
      <c r="N511" s="6" t="s">
        <v>111</v>
      </c>
      <c r="O511" s="5">
        <v>20161</v>
      </c>
      <c r="P511" s="5" t="s">
        <v>4009</v>
      </c>
      <c r="Q511" s="5">
        <f>IF(ActividadesCom[[#This Row],[NIVEL 2]]&lt;&gt;0,VLOOKUP(ActividadesCom[[#This Row],[NIVEL 2]],Catálogo!A:B,2,FALSE),"")</f>
        <v>2</v>
      </c>
      <c r="R511" s="5">
        <v>1</v>
      </c>
      <c r="S511" s="6"/>
      <c r="T511" s="5"/>
      <c r="U511" s="5"/>
      <c r="V511" s="5" t="str">
        <f>IF(ActividadesCom[[#This Row],[NIVEL 3]]&lt;&gt;0,VLOOKUP(ActividadesCom[[#This Row],[NIVEL 3]],Catálogo!A:B,2,FALSE),"")</f>
        <v/>
      </c>
      <c r="W511" s="5"/>
      <c r="X511" s="6"/>
      <c r="Y511" s="5"/>
      <c r="Z511" s="5"/>
      <c r="AA511" s="5" t="str">
        <f>IF(ActividadesCom[[#This Row],[NIVEL 4]]&lt;&gt;0,VLOOKUP(ActividadesCom[[#This Row],[NIVEL 4]],Catálogo!A:B,2,FALSE),"")</f>
        <v/>
      </c>
      <c r="AB511" s="5"/>
      <c r="AC511" s="6"/>
      <c r="AD511" s="5"/>
      <c r="AE511" s="5"/>
      <c r="AF511" s="5" t="str">
        <f>IF(ActividadesCom[[#This Row],[NIVEL 5]]&lt;&gt;0,VLOOKUP(ActividadesCom[[#This Row],[NIVEL 5]],Catálogo!A:B,2,FALSE),"")</f>
        <v/>
      </c>
      <c r="AG511" s="5"/>
      <c r="AH511" s="2"/>
    </row>
    <row r="512" spans="1:34" ht="30" hidden="1" customHeight="1" x14ac:dyDescent="0.25">
      <c r="A512" s="7">
        <v>14470149</v>
      </c>
      <c r="B512" s="6" t="str">
        <f>VLOOKUP(ActividadesCom[[#This Row],[NO. DE CONTROL]],'LISTADO ESTUDIANTES'!A:C,2,FALSE)</f>
        <v>LUNA CAPETILLO DAVID</v>
      </c>
      <c r="C512" s="6" t="str">
        <f>VLOOKUP(ActividadesCom[[#This Row],[NO. DE CONTROL]],'LISTADO ESTUDIANTES'!A:C,3,FALSE)</f>
        <v>INGENIERIA EN GESTION EMPRESARIAL</v>
      </c>
      <c r="D512" s="5" t="str">
        <f>VLOOKUP(ActividadesCom[[#This Row],[NO. DE CONTROL]],'LISTADO ESTUDIANTES'!A:D,4,FALSE)</f>
        <v>BAJA</v>
      </c>
      <c r="E512" s="5">
        <f>SUM(ActividadesCom[[#This Row],[CRÉD. 1]],ActividadesCom[[#This Row],[CRÉD. 2]],ActividadesCom[[#This Row],[CRÉD. 3]],ActividadesCom[[#This Row],[CRÉD. 4]],ActividadesCom[[#This Row],[CRÉD. 5]])</f>
        <v>6</v>
      </c>
      <c r="F512" s="17">
        <f>IF(ActividadesCom[[#This Row],[ÚLTIMO SEMESTRE CON CRÉDITOS]]&gt;0,ROUND(AVERAGE(ActividadesCom[[#This Row],[VALOR NIVEL 5]],ActividadesCom[[#This Row],[VALOR NIVEL 4]],ActividadesCom[[#This Row],[VALOR NIVEL 3]],ActividadesCom[[#This Row],[VALOR NIVEL 2]],ActividadesCom[[#This Row],[VALOR NIVEL 1]]),0),"")</f>
        <v>2</v>
      </c>
      <c r="G512" s="5" t="str">
        <f>IF(ActividadesCom[[#This Row],[PROMEDIO]]="","",IF(ActividadesCom[[#This Row],[PROMEDIO]]&gt;=4,"EXCELENTE",IF(ActividadesCom[[#This Row],[PROMEDIO]]&gt;=3,"NOTABLE",IF(ActividadesCom[[#This Row],[PROMEDIO]]&gt;=2,"BUENO",IF(ActividadesCom[[#This Row],[PROMEDIO]]=1,"SUFICIENTE","")))))</f>
        <v>BUENO</v>
      </c>
      <c r="H512" s="5">
        <f>MAX(ActividadesCom[[#This Row],[PERÍODO 1]],ActividadesCom[[#This Row],[PERÍODO 2]],ActividadesCom[[#This Row],[PERÍODO 3]],ActividadesCom[[#This Row],[PERÍODO 4]],ActividadesCom[[#This Row],[PERÍODO 5]])</f>
        <v>20181</v>
      </c>
      <c r="I512" s="6" t="s">
        <v>445</v>
      </c>
      <c r="J512" s="5">
        <v>20181</v>
      </c>
      <c r="K512" s="5" t="s">
        <v>4009</v>
      </c>
      <c r="L512" s="5">
        <f>IF(ActividadesCom[[#This Row],[NIVEL 1]]&lt;&gt;0,VLOOKUP(ActividadesCom[[#This Row],[NIVEL 1]],Catálogo!A:B,2,FALSE),"")</f>
        <v>2</v>
      </c>
      <c r="M512" s="5">
        <v>2</v>
      </c>
      <c r="N512" s="6" t="s">
        <v>111</v>
      </c>
      <c r="O512" s="5">
        <v>20171</v>
      </c>
      <c r="P512" s="5" t="s">
        <v>4009</v>
      </c>
      <c r="Q512" s="5">
        <f>IF(ActividadesCom[[#This Row],[NIVEL 2]]&lt;&gt;0,VLOOKUP(ActividadesCom[[#This Row],[NIVEL 2]],Catálogo!A:B,2,FALSE),"")</f>
        <v>2</v>
      </c>
      <c r="R512" s="5">
        <v>1</v>
      </c>
      <c r="S512" s="6"/>
      <c r="T512" s="5"/>
      <c r="U512" s="5"/>
      <c r="V512" s="5" t="str">
        <f>IF(ActividadesCom[[#This Row],[NIVEL 3]]&lt;&gt;0,VLOOKUP(ActividadesCom[[#This Row],[NIVEL 3]],Catálogo!A:B,2,FALSE),"")</f>
        <v/>
      </c>
      <c r="W512" s="5"/>
      <c r="X512" s="6" t="s">
        <v>491</v>
      </c>
      <c r="Y512" s="5" t="s">
        <v>221</v>
      </c>
      <c r="Z512" s="5" t="s">
        <v>4009</v>
      </c>
      <c r="AA512" s="5">
        <f>IF(ActividadesCom[[#This Row],[NIVEL 4]]&lt;&gt;0,VLOOKUP(ActividadesCom[[#This Row],[NIVEL 4]],Catálogo!A:B,2,FALSE),"")</f>
        <v>2</v>
      </c>
      <c r="AB512" s="5">
        <v>2</v>
      </c>
      <c r="AC512" s="6" t="s">
        <v>26</v>
      </c>
      <c r="AD512" s="5">
        <v>20143</v>
      </c>
      <c r="AE512" s="5" t="s">
        <v>4009</v>
      </c>
      <c r="AF512" s="5">
        <f>IF(ActividadesCom[[#This Row],[NIVEL 5]]&lt;&gt;0,VLOOKUP(ActividadesCom[[#This Row],[NIVEL 5]],Catálogo!A:B,2,FALSE),"")</f>
        <v>2</v>
      </c>
      <c r="AG512" s="5">
        <v>1</v>
      </c>
      <c r="AH512" s="2"/>
    </row>
    <row r="513" spans="1:34" ht="30" hidden="1" customHeight="1" x14ac:dyDescent="0.25">
      <c r="A513" s="7">
        <v>14470150</v>
      </c>
      <c r="B513" s="6" t="str">
        <f>VLOOKUP(ActividadesCom[[#This Row],[NO. DE CONTROL]],'LISTADO ESTUDIANTES'!A:C,2,FALSE)</f>
        <v>CARPIZO CANTARELL JACQUELINE</v>
      </c>
      <c r="C513" s="6" t="str">
        <f>VLOOKUP(ActividadesCom[[#This Row],[NO. DE CONTROL]],'LISTADO ESTUDIANTES'!A:C,3,FALSE)</f>
        <v>INGENIERIA EN GESTION EMPRESARIAL</v>
      </c>
      <c r="D513" s="5" t="str">
        <f>VLOOKUP(ActividadesCom[[#This Row],[NO. DE CONTROL]],'LISTADO ESTUDIANTES'!A:D,4,FALSE)</f>
        <v>BAJA</v>
      </c>
      <c r="E513" s="5">
        <f>SUM(ActividadesCom[[#This Row],[CRÉD. 1]],ActividadesCom[[#This Row],[CRÉD. 2]],ActividadesCom[[#This Row],[CRÉD. 3]],ActividadesCom[[#This Row],[CRÉD. 4]],ActividadesCom[[#This Row],[CRÉD. 5]])</f>
        <v>5</v>
      </c>
      <c r="F513" s="17">
        <f>IF(ActividadesCom[[#This Row],[ÚLTIMO SEMESTRE CON CRÉDITOS]]&gt;0,ROUND(AVERAGE(ActividadesCom[[#This Row],[VALOR NIVEL 5]],ActividadesCom[[#This Row],[VALOR NIVEL 4]],ActividadesCom[[#This Row],[VALOR NIVEL 3]],ActividadesCom[[#This Row],[VALOR NIVEL 2]],ActividadesCom[[#This Row],[VALOR NIVEL 1]]),0),"")</f>
        <v>2</v>
      </c>
      <c r="G513" s="5" t="str">
        <f>IF(ActividadesCom[[#This Row],[PROMEDIO]]="","",IF(ActividadesCom[[#This Row],[PROMEDIO]]&gt;=4,"EXCELENTE",IF(ActividadesCom[[#This Row],[PROMEDIO]]&gt;=3,"NOTABLE",IF(ActividadesCom[[#This Row],[PROMEDIO]]&gt;=2,"BUENO",IF(ActividadesCom[[#This Row],[PROMEDIO]]=1,"SUFICIENTE","")))))</f>
        <v>BUENO</v>
      </c>
      <c r="H513" s="5">
        <f>MAX(ActividadesCom[[#This Row],[PERÍODO 1]],ActividadesCom[[#This Row],[PERÍODO 2]],ActividadesCom[[#This Row],[PERÍODO 3]],ActividadesCom[[#This Row],[PERÍODO 4]],ActividadesCom[[#This Row],[PERÍODO 5]])</f>
        <v>20161</v>
      </c>
      <c r="I513" s="6" t="s">
        <v>3</v>
      </c>
      <c r="J513" s="5">
        <v>20143</v>
      </c>
      <c r="K513" s="5" t="s">
        <v>4009</v>
      </c>
      <c r="L513" s="5">
        <f>IF(ActividadesCom[[#This Row],[NIVEL 1]]&lt;&gt;0,VLOOKUP(ActividadesCom[[#This Row],[NIVEL 1]],Catálogo!A:B,2,FALSE),"")</f>
        <v>2</v>
      </c>
      <c r="M513" s="5">
        <v>1</v>
      </c>
      <c r="N513" s="6" t="s">
        <v>111</v>
      </c>
      <c r="O513" s="5">
        <v>20153</v>
      </c>
      <c r="P513" s="5" t="s">
        <v>4009</v>
      </c>
      <c r="Q513" s="5">
        <f>IF(ActividadesCom[[#This Row],[NIVEL 2]]&lt;&gt;0,VLOOKUP(ActividadesCom[[#This Row],[NIVEL 2]],Catálogo!A:B,2,FALSE),"")</f>
        <v>2</v>
      </c>
      <c r="R513" s="5">
        <v>1</v>
      </c>
      <c r="S513" s="6" t="s">
        <v>128</v>
      </c>
      <c r="T513" s="5">
        <v>20161</v>
      </c>
      <c r="U513" s="5" t="s">
        <v>4009</v>
      </c>
      <c r="V513" s="5">
        <f>IF(ActividadesCom[[#This Row],[NIVEL 3]]&lt;&gt;0,VLOOKUP(ActividadesCom[[#This Row],[NIVEL 3]],Catálogo!A:B,2,FALSE),"")</f>
        <v>2</v>
      </c>
      <c r="W513" s="5">
        <v>1</v>
      </c>
      <c r="X513" s="6" t="s">
        <v>111</v>
      </c>
      <c r="Y513" s="5">
        <v>20151</v>
      </c>
      <c r="Z513" s="5" t="s">
        <v>4009</v>
      </c>
      <c r="AA513" s="5">
        <f>IF(ActividadesCom[[#This Row],[NIVEL 4]]&lt;&gt;0,VLOOKUP(ActividadesCom[[#This Row],[NIVEL 4]],Catálogo!A:B,2,FALSE),"")</f>
        <v>2</v>
      </c>
      <c r="AB513" s="5">
        <v>1</v>
      </c>
      <c r="AC513" s="6" t="s">
        <v>163</v>
      </c>
      <c r="AD513" s="5">
        <v>20143</v>
      </c>
      <c r="AE513" s="5" t="s">
        <v>4009</v>
      </c>
      <c r="AF513" s="5">
        <f>IF(ActividadesCom[[#This Row],[NIVEL 5]]&lt;&gt;0,VLOOKUP(ActividadesCom[[#This Row],[NIVEL 5]],Catálogo!A:B,2,FALSE),"")</f>
        <v>2</v>
      </c>
      <c r="AG513" s="5">
        <v>1</v>
      </c>
      <c r="AH513" s="2"/>
    </row>
    <row r="514" spans="1:34" ht="30" hidden="1" customHeight="1" x14ac:dyDescent="0.25">
      <c r="A514" s="7">
        <v>14470151</v>
      </c>
      <c r="B514" s="6" t="str">
        <f>VLOOKUP(ActividadesCom[[#This Row],[NO. DE CONTROL]],'LISTADO ESTUDIANTES'!A:C,2,FALSE)</f>
        <v>HAAZ EK DELMY GUADALUPE</v>
      </c>
      <c r="C514" s="6" t="str">
        <f>VLOOKUP(ActividadesCom[[#This Row],[NO. DE CONTROL]],'LISTADO ESTUDIANTES'!A:C,3,FALSE)</f>
        <v>INGENIERIA EN ADMINISTRACION</v>
      </c>
      <c r="D514" s="5" t="str">
        <f>VLOOKUP(ActividadesCom[[#This Row],[NO. DE CONTROL]],'LISTADO ESTUDIANTES'!A:D,4,FALSE)</f>
        <v>BAJA</v>
      </c>
      <c r="E514" s="5">
        <f>SUM(ActividadesCom[[#This Row],[CRÉD. 1]],ActividadesCom[[#This Row],[CRÉD. 2]],ActividadesCom[[#This Row],[CRÉD. 3]],ActividadesCom[[#This Row],[CRÉD. 4]],ActividadesCom[[#This Row],[CRÉD. 5]])</f>
        <v>0</v>
      </c>
      <c r="F514" s="17" t="str">
        <f>IF(ActividadesCom[[#This Row],[ÚLTIMO SEMESTRE CON CRÉDITOS]]&gt;0,ROUND(AVERAGE(ActividadesCom[[#This Row],[VALOR NIVEL 5]],ActividadesCom[[#This Row],[VALOR NIVEL 4]],ActividadesCom[[#This Row],[VALOR NIVEL 3]],ActividadesCom[[#This Row],[VALOR NIVEL 2]],ActividadesCom[[#This Row],[VALOR NIVEL 1]]),0),"")</f>
        <v/>
      </c>
      <c r="G514" s="5" t="str">
        <f>IF(ActividadesCom[[#This Row],[PROMEDIO]]="","",IF(ActividadesCom[[#This Row],[PROMEDIO]]&gt;=4,"EXCELENTE",IF(ActividadesCom[[#This Row],[PROMEDIO]]&gt;=3,"NOTABLE",IF(ActividadesCom[[#This Row],[PROMEDIO]]&gt;=2,"BUENO",IF(ActividadesCom[[#This Row],[PROMEDIO]]=1,"SUFICIENTE","")))))</f>
        <v/>
      </c>
      <c r="H514" s="5">
        <f>MAX(ActividadesCom[[#This Row],[PERÍODO 1]],ActividadesCom[[#This Row],[PERÍODO 2]],ActividadesCom[[#This Row],[PERÍODO 3]],ActividadesCom[[#This Row],[PERÍODO 4]],ActividadesCom[[#This Row],[PERÍODO 5]])</f>
        <v>0</v>
      </c>
      <c r="I514" s="6"/>
      <c r="J514" s="5"/>
      <c r="K514" s="5"/>
      <c r="L514" s="5" t="str">
        <f>IF(ActividadesCom[[#This Row],[NIVEL 1]]&lt;&gt;0,VLOOKUP(ActividadesCom[[#This Row],[NIVEL 1]],Catálogo!A:B,2,FALSE),"")</f>
        <v/>
      </c>
      <c r="M514" s="5"/>
      <c r="N514" s="6"/>
      <c r="O514" s="5"/>
      <c r="P514" s="5"/>
      <c r="Q514" s="5" t="str">
        <f>IF(ActividadesCom[[#This Row],[NIVEL 2]]&lt;&gt;0,VLOOKUP(ActividadesCom[[#This Row],[NIVEL 2]],Catálogo!A:B,2,FALSE),"")</f>
        <v/>
      </c>
      <c r="R514" s="5"/>
      <c r="S514" s="6"/>
      <c r="T514" s="5"/>
      <c r="U514" s="5"/>
      <c r="V514" s="5" t="str">
        <f>IF(ActividadesCom[[#This Row],[NIVEL 3]]&lt;&gt;0,VLOOKUP(ActividadesCom[[#This Row],[NIVEL 3]],Catálogo!A:B,2,FALSE),"")</f>
        <v/>
      </c>
      <c r="W514" s="5"/>
      <c r="X514" s="6"/>
      <c r="Y514" s="5"/>
      <c r="Z514" s="5"/>
      <c r="AA514" s="5" t="str">
        <f>IF(ActividadesCom[[#This Row],[NIVEL 4]]&lt;&gt;0,VLOOKUP(ActividadesCom[[#This Row],[NIVEL 4]],Catálogo!A:B,2,FALSE),"")</f>
        <v/>
      </c>
      <c r="AB514" s="5"/>
      <c r="AC514" s="6"/>
      <c r="AD514" s="5"/>
      <c r="AE514" s="5"/>
      <c r="AF514" s="5" t="str">
        <f>IF(ActividadesCom[[#This Row],[NIVEL 5]]&lt;&gt;0,VLOOKUP(ActividadesCom[[#This Row],[NIVEL 5]],Catálogo!A:B,2,FALSE),"")</f>
        <v/>
      </c>
      <c r="AG514" s="5"/>
      <c r="AH514" s="2"/>
    </row>
    <row r="515" spans="1:34" ht="30" hidden="1" customHeight="1" x14ac:dyDescent="0.25">
      <c r="A515" s="7">
        <v>14470152</v>
      </c>
      <c r="B515" s="6" t="str">
        <f>VLOOKUP(ActividadesCom[[#This Row],[NO. DE CONTROL]],'LISTADO ESTUDIANTES'!A:C,2,FALSE)</f>
        <v>CHI BAUTISTA MARIA DE GUADALUPE</v>
      </c>
      <c r="C515" s="6" t="str">
        <f>VLOOKUP(ActividadesCom[[#This Row],[NO. DE CONTROL]],'LISTADO ESTUDIANTES'!A:C,3,FALSE)</f>
        <v>INGENIERIA EN GESTION EMPRESARIAL</v>
      </c>
      <c r="D515" s="5" t="str">
        <f>VLOOKUP(ActividadesCom[[#This Row],[NO. DE CONTROL]],'LISTADO ESTUDIANTES'!A:D,4,FALSE)</f>
        <v>BAJA</v>
      </c>
      <c r="E515" s="5">
        <f>SUM(ActividadesCom[[#This Row],[CRÉD. 1]],ActividadesCom[[#This Row],[CRÉD. 2]],ActividadesCom[[#This Row],[CRÉD. 3]],ActividadesCom[[#This Row],[CRÉD. 4]],ActividadesCom[[#This Row],[CRÉD. 5]])</f>
        <v>6</v>
      </c>
      <c r="F515" s="17">
        <f>IF(ActividadesCom[[#This Row],[ÚLTIMO SEMESTRE CON CRÉDITOS]]&gt;0,ROUND(AVERAGE(ActividadesCom[[#This Row],[VALOR NIVEL 5]],ActividadesCom[[#This Row],[VALOR NIVEL 4]],ActividadesCom[[#This Row],[VALOR NIVEL 3]],ActividadesCom[[#This Row],[VALOR NIVEL 2]],ActividadesCom[[#This Row],[VALOR NIVEL 1]]),0),"")</f>
        <v>2</v>
      </c>
      <c r="G515" s="5" t="str">
        <f>IF(ActividadesCom[[#This Row],[PROMEDIO]]="","",IF(ActividadesCom[[#This Row],[PROMEDIO]]&gt;=4,"EXCELENTE",IF(ActividadesCom[[#This Row],[PROMEDIO]]&gt;=3,"NOTABLE",IF(ActividadesCom[[#This Row],[PROMEDIO]]&gt;=2,"BUENO",IF(ActividadesCom[[#This Row],[PROMEDIO]]=1,"SUFICIENTE","")))))</f>
        <v>BUENO</v>
      </c>
      <c r="H515" s="5">
        <f>MAX(ActividadesCom[[#This Row],[PERÍODO 1]],ActividadesCom[[#This Row],[PERÍODO 2]],ActividadesCom[[#This Row],[PERÍODO 3]],ActividadesCom[[#This Row],[PERÍODO 4]],ActividadesCom[[#This Row],[PERÍODO 5]])</f>
        <v>20171</v>
      </c>
      <c r="I515" s="6" t="s">
        <v>111</v>
      </c>
      <c r="J515" s="5">
        <v>20143</v>
      </c>
      <c r="K515" s="5" t="s">
        <v>4009</v>
      </c>
      <c r="L515" s="5">
        <f>IF(ActividadesCom[[#This Row],[NIVEL 1]]&lt;&gt;0,VLOOKUP(ActividadesCom[[#This Row],[NIVEL 1]],Catálogo!A:B,2,FALSE),"")</f>
        <v>2</v>
      </c>
      <c r="M515" s="5">
        <v>1</v>
      </c>
      <c r="N515" s="6" t="s">
        <v>111</v>
      </c>
      <c r="O515" s="5">
        <v>20153</v>
      </c>
      <c r="P515" s="5" t="s">
        <v>4009</v>
      </c>
      <c r="Q515" s="5">
        <f>IF(ActividadesCom[[#This Row],[NIVEL 2]]&lt;&gt;0,VLOOKUP(ActividadesCom[[#This Row],[NIVEL 2]],Catálogo!A:B,2,FALSE),"")</f>
        <v>2</v>
      </c>
      <c r="R515" s="5">
        <v>1</v>
      </c>
      <c r="S515" s="6" t="s">
        <v>111</v>
      </c>
      <c r="T515" s="5">
        <v>20171</v>
      </c>
      <c r="U515" s="5" t="s">
        <v>4009</v>
      </c>
      <c r="V515" s="5">
        <f>IF(ActividadesCom[[#This Row],[NIVEL 3]]&lt;&gt;0,VLOOKUP(ActividadesCom[[#This Row],[NIVEL 3]],Catálogo!A:B,2,FALSE),"")</f>
        <v>2</v>
      </c>
      <c r="W515" s="5">
        <v>1</v>
      </c>
      <c r="X515" s="6" t="s">
        <v>192</v>
      </c>
      <c r="Y515" s="5">
        <v>20161</v>
      </c>
      <c r="Z515" s="5" t="s">
        <v>4009</v>
      </c>
      <c r="AA515" s="5">
        <f>IF(ActividadesCom[[#This Row],[NIVEL 4]]&lt;&gt;0,VLOOKUP(ActividadesCom[[#This Row],[NIVEL 4]],Catálogo!A:B,2,FALSE),"")</f>
        <v>2</v>
      </c>
      <c r="AB515" s="5">
        <v>1</v>
      </c>
      <c r="AC515" s="6" t="s">
        <v>16</v>
      </c>
      <c r="AD515" s="5" t="s">
        <v>205</v>
      </c>
      <c r="AE515" s="5" t="s">
        <v>4009</v>
      </c>
      <c r="AF515" s="5">
        <f>IF(ActividadesCom[[#This Row],[NIVEL 5]]&lt;&gt;0,VLOOKUP(ActividadesCom[[#This Row],[NIVEL 5]],Catálogo!A:B,2,FALSE),"")</f>
        <v>2</v>
      </c>
      <c r="AG515" s="5">
        <v>2</v>
      </c>
      <c r="AH515" s="2"/>
    </row>
    <row r="516" spans="1:34" ht="30" hidden="1" customHeight="1" x14ac:dyDescent="0.25">
      <c r="A516" s="7">
        <v>14470154</v>
      </c>
      <c r="B516" s="6" t="str">
        <f>VLOOKUP(ActividadesCom[[#This Row],[NO. DE CONTROL]],'LISTADO ESTUDIANTES'!A:C,2,FALSE)</f>
        <v>GALLARDO JIMENEZ VICTOR ALFONSO</v>
      </c>
      <c r="C516" s="6" t="str">
        <f>VLOOKUP(ActividadesCom[[#This Row],[NO. DE CONTROL]],'LISTADO ESTUDIANTES'!A:C,3,FALSE)</f>
        <v>INGENIERIA EN GESTION EMPRESARIAL</v>
      </c>
      <c r="D516" s="5" t="str">
        <f>VLOOKUP(ActividadesCom[[#This Row],[NO. DE CONTROL]],'LISTADO ESTUDIANTES'!A:D,4,FALSE)</f>
        <v>BAJA</v>
      </c>
      <c r="E516" s="5">
        <f>SUM(ActividadesCom[[#This Row],[CRÉD. 1]],ActividadesCom[[#This Row],[CRÉD. 2]],ActividadesCom[[#This Row],[CRÉD. 3]],ActividadesCom[[#This Row],[CRÉD. 4]],ActividadesCom[[#This Row],[CRÉD. 5]])</f>
        <v>5</v>
      </c>
      <c r="F516" s="17">
        <f>IF(ActividadesCom[[#This Row],[ÚLTIMO SEMESTRE CON CRÉDITOS]]&gt;0,ROUND(AVERAGE(ActividadesCom[[#This Row],[VALOR NIVEL 5]],ActividadesCom[[#This Row],[VALOR NIVEL 4]],ActividadesCom[[#This Row],[VALOR NIVEL 3]],ActividadesCom[[#This Row],[VALOR NIVEL 2]],ActividadesCom[[#This Row],[VALOR NIVEL 1]]),0),"")</f>
        <v>2</v>
      </c>
      <c r="G516" s="5" t="str">
        <f>IF(ActividadesCom[[#This Row],[PROMEDIO]]="","",IF(ActividadesCom[[#This Row],[PROMEDIO]]&gt;=4,"EXCELENTE",IF(ActividadesCom[[#This Row],[PROMEDIO]]&gt;=3,"NOTABLE",IF(ActividadesCom[[#This Row],[PROMEDIO]]&gt;=2,"BUENO",IF(ActividadesCom[[#This Row],[PROMEDIO]]=1,"SUFICIENTE","")))))</f>
        <v>BUENO</v>
      </c>
      <c r="H516" s="5">
        <f>MAX(ActividadesCom[[#This Row],[PERÍODO 1]],ActividadesCom[[#This Row],[PERÍODO 2]],ActividadesCom[[#This Row],[PERÍODO 3]],ActividadesCom[[#This Row],[PERÍODO 4]],ActividadesCom[[#This Row],[PERÍODO 5]])</f>
        <v>20181</v>
      </c>
      <c r="I516" s="6" t="s">
        <v>111</v>
      </c>
      <c r="J516" s="5">
        <v>20143</v>
      </c>
      <c r="K516" s="5" t="s">
        <v>4009</v>
      </c>
      <c r="L516" s="5">
        <f>IF(ActividadesCom[[#This Row],[NIVEL 1]]&lt;&gt;0,VLOOKUP(ActividadesCom[[#This Row],[NIVEL 1]],Catálogo!A:B,2,FALSE),"")</f>
        <v>2</v>
      </c>
      <c r="M516" s="5">
        <v>1</v>
      </c>
      <c r="N516" s="6" t="s">
        <v>445</v>
      </c>
      <c r="O516" s="5">
        <v>20181</v>
      </c>
      <c r="P516" s="5" t="s">
        <v>4009</v>
      </c>
      <c r="Q516" s="5">
        <f>IF(ActividadesCom[[#This Row],[NIVEL 2]]&lt;&gt;0,VLOOKUP(ActividadesCom[[#This Row],[NIVEL 2]],Catálogo!A:B,2,FALSE),"")</f>
        <v>2</v>
      </c>
      <c r="R516" s="5">
        <v>2</v>
      </c>
      <c r="S516" s="6"/>
      <c r="T516" s="5"/>
      <c r="U516" s="5"/>
      <c r="V516" s="5" t="str">
        <f>IF(ActividadesCom[[#This Row],[NIVEL 3]]&lt;&gt;0,VLOOKUP(ActividadesCom[[#This Row],[NIVEL 3]],Catálogo!A:B,2,FALSE),"")</f>
        <v/>
      </c>
      <c r="W516" s="5"/>
      <c r="X516" s="6" t="s">
        <v>192</v>
      </c>
      <c r="Y516" s="5">
        <v>20161</v>
      </c>
      <c r="Z516" s="5" t="s">
        <v>4009</v>
      </c>
      <c r="AA516" s="5">
        <f>IF(ActividadesCom[[#This Row],[NIVEL 4]]&lt;&gt;0,VLOOKUP(ActividadesCom[[#This Row],[NIVEL 4]],Catálogo!A:B,2,FALSE),"")</f>
        <v>2</v>
      </c>
      <c r="AB516" s="5">
        <v>1</v>
      </c>
      <c r="AC516" s="6" t="s">
        <v>6</v>
      </c>
      <c r="AD516" s="5">
        <v>20143</v>
      </c>
      <c r="AE516" s="5" t="s">
        <v>4009</v>
      </c>
      <c r="AF516" s="5">
        <f>IF(ActividadesCom[[#This Row],[NIVEL 5]]&lt;&gt;0,VLOOKUP(ActividadesCom[[#This Row],[NIVEL 5]],Catálogo!A:B,2,FALSE),"")</f>
        <v>2</v>
      </c>
      <c r="AG516" s="5">
        <v>1</v>
      </c>
      <c r="AH516" s="2"/>
    </row>
    <row r="517" spans="1:34" ht="30" hidden="1" customHeight="1" x14ac:dyDescent="0.25">
      <c r="A517" s="7">
        <v>14470155</v>
      </c>
      <c r="B517" s="6" t="str">
        <f>VLOOKUP(ActividadesCom[[#This Row],[NO. DE CONTROL]],'LISTADO ESTUDIANTES'!A:C,2,FALSE)</f>
        <v>CAHUICH MORENO WILBERTH AUGUSTO</v>
      </c>
      <c r="C517" s="6" t="str">
        <f>VLOOKUP(ActividadesCom[[#This Row],[NO. DE CONTROL]],'LISTADO ESTUDIANTES'!A:C,3,FALSE)</f>
        <v>INGENIERIA EN ADMINISTRACION</v>
      </c>
      <c r="D517" s="5" t="str">
        <f>VLOOKUP(ActividadesCom[[#This Row],[NO. DE CONTROL]],'LISTADO ESTUDIANTES'!A:D,4,FALSE)</f>
        <v>BAJA</v>
      </c>
      <c r="E517" s="5">
        <f>SUM(ActividadesCom[[#This Row],[CRÉD. 1]],ActividadesCom[[#This Row],[CRÉD. 2]],ActividadesCom[[#This Row],[CRÉD. 3]],ActividadesCom[[#This Row],[CRÉD. 4]],ActividadesCom[[#This Row],[CRÉD. 5]])</f>
        <v>5</v>
      </c>
      <c r="F517" s="17">
        <f>IF(ActividadesCom[[#This Row],[ÚLTIMO SEMESTRE CON CRÉDITOS]]&gt;0,ROUND(AVERAGE(ActividadesCom[[#This Row],[VALOR NIVEL 5]],ActividadesCom[[#This Row],[VALOR NIVEL 4]],ActividadesCom[[#This Row],[VALOR NIVEL 3]],ActividadesCom[[#This Row],[VALOR NIVEL 2]],ActividadesCom[[#This Row],[VALOR NIVEL 1]]),0),"")</f>
        <v>2</v>
      </c>
      <c r="G517" s="5" t="str">
        <f>IF(ActividadesCom[[#This Row],[PROMEDIO]]="","",IF(ActividadesCom[[#This Row],[PROMEDIO]]&gt;=4,"EXCELENTE",IF(ActividadesCom[[#This Row],[PROMEDIO]]&gt;=3,"NOTABLE",IF(ActividadesCom[[#This Row],[PROMEDIO]]&gt;=2,"BUENO",IF(ActividadesCom[[#This Row],[PROMEDIO]]=1,"SUFICIENTE","")))))</f>
        <v>BUENO</v>
      </c>
      <c r="H517" s="5">
        <f>MAX(ActividadesCom[[#This Row],[PERÍODO 1]],ActividadesCom[[#This Row],[PERÍODO 2]],ActividadesCom[[#This Row],[PERÍODO 3]],ActividadesCom[[#This Row],[PERÍODO 4]],ActividadesCom[[#This Row],[PERÍODO 5]])</f>
        <v>20153</v>
      </c>
      <c r="I517" s="6" t="s">
        <v>3</v>
      </c>
      <c r="J517" s="5">
        <v>20153</v>
      </c>
      <c r="K517" s="5" t="s">
        <v>4009</v>
      </c>
      <c r="L517" s="5">
        <f>IF(ActividadesCom[[#This Row],[NIVEL 1]]&lt;&gt;0,VLOOKUP(ActividadesCom[[#This Row],[NIVEL 1]],Catálogo!A:B,2,FALSE),"")</f>
        <v>2</v>
      </c>
      <c r="M517" s="5">
        <v>1</v>
      </c>
      <c r="N517" s="6" t="s">
        <v>111</v>
      </c>
      <c r="O517" s="5">
        <v>20143</v>
      </c>
      <c r="P517" s="5" t="s">
        <v>4009</v>
      </c>
      <c r="Q517" s="5">
        <f>IF(ActividadesCom[[#This Row],[NIVEL 2]]&lt;&gt;0,VLOOKUP(ActividadesCom[[#This Row],[NIVEL 2]],Catálogo!A:B,2,FALSE),"")</f>
        <v>2</v>
      </c>
      <c r="R517" s="5">
        <v>2</v>
      </c>
      <c r="S517" s="6"/>
      <c r="T517" s="5"/>
      <c r="U517" s="5"/>
      <c r="V517" s="5" t="str">
        <f>IF(ActividadesCom[[#This Row],[NIVEL 3]]&lt;&gt;0,VLOOKUP(ActividadesCom[[#This Row],[NIVEL 3]],Catálogo!A:B,2,FALSE),"")</f>
        <v/>
      </c>
      <c r="W517" s="5"/>
      <c r="X517" s="6"/>
      <c r="Y517" s="5"/>
      <c r="Z517" s="5"/>
      <c r="AA517" s="5" t="str">
        <f>IF(ActividadesCom[[#This Row],[NIVEL 4]]&lt;&gt;0,VLOOKUP(ActividadesCom[[#This Row],[NIVEL 4]],Catálogo!A:B,2,FALSE),"")</f>
        <v/>
      </c>
      <c r="AB517" s="5"/>
      <c r="AC517" s="6" t="s">
        <v>157</v>
      </c>
      <c r="AD517" s="5" t="s">
        <v>345</v>
      </c>
      <c r="AE517" s="5" t="s">
        <v>4009</v>
      </c>
      <c r="AF517" s="5">
        <f>IF(ActividadesCom[[#This Row],[NIVEL 5]]&lt;&gt;0,VLOOKUP(ActividadesCom[[#This Row],[NIVEL 5]],Catálogo!A:B,2,FALSE),"")</f>
        <v>2</v>
      </c>
      <c r="AG517" s="5">
        <v>2</v>
      </c>
      <c r="AH517" s="2"/>
    </row>
    <row r="518" spans="1:34" ht="30" hidden="1" customHeight="1" x14ac:dyDescent="0.25">
      <c r="A518" s="7">
        <v>14470156</v>
      </c>
      <c r="B518" s="6" t="str">
        <f>VLOOKUP(ActividadesCom[[#This Row],[NO. DE CONTROL]],'LISTADO ESTUDIANTES'!A:C,2,FALSE)</f>
        <v>SUASTES HUITZ ESTEFANIA  DEL CARMEN</v>
      </c>
      <c r="C518" s="6" t="str">
        <f>VLOOKUP(ActividadesCom[[#This Row],[NO. DE CONTROL]],'LISTADO ESTUDIANTES'!A:C,3,FALSE)</f>
        <v>INGENIERIA EN GESTION EMPRESARIAL</v>
      </c>
      <c r="D518" s="5" t="str">
        <f>VLOOKUP(ActividadesCom[[#This Row],[NO. DE CONTROL]],'LISTADO ESTUDIANTES'!A:D,4,FALSE)</f>
        <v>BAJA</v>
      </c>
      <c r="E518" s="5">
        <f>SUM(ActividadesCom[[#This Row],[CRÉD. 1]],ActividadesCom[[#This Row],[CRÉD. 2]],ActividadesCom[[#This Row],[CRÉD. 3]],ActividadesCom[[#This Row],[CRÉD. 4]],ActividadesCom[[#This Row],[CRÉD. 5]])</f>
        <v>7</v>
      </c>
      <c r="F518" s="17">
        <f>IF(ActividadesCom[[#This Row],[ÚLTIMO SEMESTRE CON CRÉDITOS]]&gt;0,ROUND(AVERAGE(ActividadesCom[[#This Row],[VALOR NIVEL 5]],ActividadesCom[[#This Row],[VALOR NIVEL 4]],ActividadesCom[[#This Row],[VALOR NIVEL 3]],ActividadesCom[[#This Row],[VALOR NIVEL 2]],ActividadesCom[[#This Row],[VALOR NIVEL 1]]),0),"")</f>
        <v>2</v>
      </c>
      <c r="G518" s="5" t="str">
        <f>IF(ActividadesCom[[#This Row],[PROMEDIO]]="","",IF(ActividadesCom[[#This Row],[PROMEDIO]]&gt;=4,"EXCELENTE",IF(ActividadesCom[[#This Row],[PROMEDIO]]&gt;=3,"NOTABLE",IF(ActividadesCom[[#This Row],[PROMEDIO]]&gt;=2,"BUENO",IF(ActividadesCom[[#This Row],[PROMEDIO]]=1,"SUFICIENTE","")))))</f>
        <v>BUENO</v>
      </c>
      <c r="H518" s="5">
        <f>MAX(ActividadesCom[[#This Row],[PERÍODO 1]],ActividadesCom[[#This Row],[PERÍODO 2]],ActividadesCom[[#This Row],[PERÍODO 3]],ActividadesCom[[#This Row],[PERÍODO 4]],ActividadesCom[[#This Row],[PERÍODO 5]])</f>
        <v>20181</v>
      </c>
      <c r="I518" s="6" t="s">
        <v>111</v>
      </c>
      <c r="J518" s="5">
        <v>20151</v>
      </c>
      <c r="K518" s="5" t="s">
        <v>4009</v>
      </c>
      <c r="L518" s="5">
        <f>IF(ActividadesCom[[#This Row],[NIVEL 1]]&lt;&gt;0,VLOOKUP(ActividadesCom[[#This Row],[NIVEL 1]],Catálogo!A:B,2,FALSE),"")</f>
        <v>2</v>
      </c>
      <c r="M518" s="5">
        <v>1</v>
      </c>
      <c r="N518" s="6" t="s">
        <v>445</v>
      </c>
      <c r="O518" s="5">
        <v>20181</v>
      </c>
      <c r="P518" s="5" t="s">
        <v>4009</v>
      </c>
      <c r="Q518" s="5">
        <f>IF(ActividadesCom[[#This Row],[NIVEL 2]]&lt;&gt;0,VLOOKUP(ActividadesCom[[#This Row],[NIVEL 2]],Catálogo!A:B,2,FALSE),"")</f>
        <v>2</v>
      </c>
      <c r="R518" s="5">
        <v>2</v>
      </c>
      <c r="S518" s="6" t="s">
        <v>111</v>
      </c>
      <c r="T518" s="5">
        <v>20173</v>
      </c>
      <c r="U518" s="5" t="s">
        <v>4009</v>
      </c>
      <c r="V518" s="5">
        <f>IF(ActividadesCom[[#This Row],[NIVEL 3]]&lt;&gt;0,VLOOKUP(ActividadesCom[[#This Row],[NIVEL 3]],Catálogo!A:B,2,FALSE),"")</f>
        <v>2</v>
      </c>
      <c r="W518" s="5">
        <v>1</v>
      </c>
      <c r="X518" s="6" t="s">
        <v>562</v>
      </c>
      <c r="Y518" s="5">
        <v>20171</v>
      </c>
      <c r="Z518" s="5" t="s">
        <v>4009</v>
      </c>
      <c r="AA518" s="5">
        <f>IF(ActividadesCom[[#This Row],[NIVEL 4]]&lt;&gt;0,VLOOKUP(ActividadesCom[[#This Row],[NIVEL 4]],Catálogo!A:B,2,FALSE),"")</f>
        <v>2</v>
      </c>
      <c r="AB518" s="5">
        <v>1</v>
      </c>
      <c r="AC518" s="6" t="s">
        <v>81</v>
      </c>
      <c r="AD518" s="5" t="s">
        <v>50</v>
      </c>
      <c r="AE518" s="5" t="s">
        <v>4009</v>
      </c>
      <c r="AF518" s="5">
        <f>IF(ActividadesCom[[#This Row],[NIVEL 5]]&lt;&gt;0,VLOOKUP(ActividadesCom[[#This Row],[NIVEL 5]],Catálogo!A:B,2,FALSE),"")</f>
        <v>2</v>
      </c>
      <c r="AG518" s="5">
        <v>2</v>
      </c>
      <c r="AH518" s="2"/>
    </row>
    <row r="519" spans="1:34" ht="30" hidden="1" customHeight="1" x14ac:dyDescent="0.25">
      <c r="A519" s="7">
        <v>14470157</v>
      </c>
      <c r="B519" s="6" t="str">
        <f>VLOOKUP(ActividadesCom[[#This Row],[NO. DE CONTROL]],'LISTADO ESTUDIANTES'!A:C,2,FALSE)</f>
        <v>FRUTIS HERNANDEZ AMALIA JANETH</v>
      </c>
      <c r="C519" s="6" t="str">
        <f>VLOOKUP(ActividadesCom[[#This Row],[NO. DE CONTROL]],'LISTADO ESTUDIANTES'!A:C,3,FALSE)</f>
        <v>INGENIERIA EN GESTION EMPRESARIAL</v>
      </c>
      <c r="D519" s="5" t="str">
        <f>VLOOKUP(ActividadesCom[[#This Row],[NO. DE CONTROL]],'LISTADO ESTUDIANTES'!A:D,4,FALSE)</f>
        <v>BAJA</v>
      </c>
      <c r="E519" s="5">
        <f>SUM(ActividadesCom[[#This Row],[CRÉD. 1]],ActividadesCom[[#This Row],[CRÉD. 2]],ActividadesCom[[#This Row],[CRÉD. 3]],ActividadesCom[[#This Row],[CRÉD. 4]],ActividadesCom[[#This Row],[CRÉD. 5]])</f>
        <v>7</v>
      </c>
      <c r="F519" s="17">
        <f>IF(ActividadesCom[[#This Row],[ÚLTIMO SEMESTRE CON CRÉDITOS]]&gt;0,ROUND(AVERAGE(ActividadesCom[[#This Row],[VALOR NIVEL 5]],ActividadesCom[[#This Row],[VALOR NIVEL 4]],ActividadesCom[[#This Row],[VALOR NIVEL 3]],ActividadesCom[[#This Row],[VALOR NIVEL 2]],ActividadesCom[[#This Row],[VALOR NIVEL 1]]),0),"")</f>
        <v>2</v>
      </c>
      <c r="G519" s="5" t="str">
        <f>IF(ActividadesCom[[#This Row],[PROMEDIO]]="","",IF(ActividadesCom[[#This Row],[PROMEDIO]]&gt;=4,"EXCELENTE",IF(ActividadesCom[[#This Row],[PROMEDIO]]&gt;=3,"NOTABLE",IF(ActividadesCom[[#This Row],[PROMEDIO]]&gt;=2,"BUENO",IF(ActividadesCom[[#This Row],[PROMEDIO]]=1,"SUFICIENTE","")))))</f>
        <v>BUENO</v>
      </c>
      <c r="H519" s="5">
        <f>MAX(ActividadesCom[[#This Row],[PERÍODO 1]],ActividadesCom[[#This Row],[PERÍODO 2]],ActividadesCom[[#This Row],[PERÍODO 3]],ActividadesCom[[#This Row],[PERÍODO 4]],ActividadesCom[[#This Row],[PERÍODO 5]])</f>
        <v>20181</v>
      </c>
      <c r="I519" s="6" t="s">
        <v>111</v>
      </c>
      <c r="J519" s="5">
        <v>20151</v>
      </c>
      <c r="K519" s="5" t="s">
        <v>4009</v>
      </c>
      <c r="L519" s="5">
        <f>IF(ActividadesCom[[#This Row],[NIVEL 1]]&lt;&gt;0,VLOOKUP(ActividadesCom[[#This Row],[NIVEL 1]],Catálogo!A:B,2,FALSE),"")</f>
        <v>2</v>
      </c>
      <c r="M519" s="5">
        <v>1</v>
      </c>
      <c r="N519" s="6" t="s">
        <v>445</v>
      </c>
      <c r="O519" s="5">
        <v>20181</v>
      </c>
      <c r="P519" s="5" t="s">
        <v>4009</v>
      </c>
      <c r="Q519" s="5">
        <f>IF(ActividadesCom[[#This Row],[NIVEL 2]]&lt;&gt;0,VLOOKUP(ActividadesCom[[#This Row],[NIVEL 2]],Catálogo!A:B,2,FALSE),"")</f>
        <v>2</v>
      </c>
      <c r="R519" s="5">
        <v>2</v>
      </c>
      <c r="S519" s="6" t="s">
        <v>111</v>
      </c>
      <c r="T519" s="5">
        <v>20173</v>
      </c>
      <c r="U519" s="5" t="s">
        <v>4009</v>
      </c>
      <c r="V519" s="5">
        <f>IF(ActividadesCom[[#This Row],[NIVEL 3]]&lt;&gt;0,VLOOKUP(ActividadesCom[[#This Row],[NIVEL 3]],Catálogo!A:B,2,FALSE),"")</f>
        <v>2</v>
      </c>
      <c r="W519" s="5">
        <v>1</v>
      </c>
      <c r="X519" s="6" t="s">
        <v>562</v>
      </c>
      <c r="Y519" s="5">
        <v>20171</v>
      </c>
      <c r="Z519" s="5" t="s">
        <v>4009</v>
      </c>
      <c r="AA519" s="5">
        <f>IF(ActividadesCom[[#This Row],[NIVEL 4]]&lt;&gt;0,VLOOKUP(ActividadesCom[[#This Row],[NIVEL 4]],Catálogo!A:B,2,FALSE),"")</f>
        <v>2</v>
      </c>
      <c r="AB519" s="5">
        <v>1</v>
      </c>
      <c r="AC519" s="6" t="s">
        <v>81</v>
      </c>
      <c r="AD519" s="5" t="s">
        <v>50</v>
      </c>
      <c r="AE519" s="5" t="s">
        <v>4009</v>
      </c>
      <c r="AF519" s="5">
        <f>IF(ActividadesCom[[#This Row],[NIVEL 5]]&lt;&gt;0,VLOOKUP(ActividadesCom[[#This Row],[NIVEL 5]],Catálogo!A:B,2,FALSE),"")</f>
        <v>2</v>
      </c>
      <c r="AG519" s="5">
        <v>2</v>
      </c>
      <c r="AH519" s="2"/>
    </row>
    <row r="520" spans="1:34" ht="30" hidden="1" customHeight="1" x14ac:dyDescent="0.25">
      <c r="A520" s="7">
        <v>14470158</v>
      </c>
      <c r="B520" s="6" t="str">
        <f>VLOOKUP(ActividadesCom[[#This Row],[NO. DE CONTROL]],'LISTADO ESTUDIANTES'!A:C,2,FALSE)</f>
        <v>DURAN HERRERA JORGE LUIS</v>
      </c>
      <c r="C520" s="6" t="str">
        <f>VLOOKUP(ActividadesCom[[#This Row],[NO. DE CONTROL]],'LISTADO ESTUDIANTES'!A:C,3,FALSE)</f>
        <v>INGENIERIA EN GESTION EMPRESARIAL</v>
      </c>
      <c r="D520" s="5" t="str">
        <f>VLOOKUP(ActividadesCom[[#This Row],[NO. DE CONTROL]],'LISTADO ESTUDIANTES'!A:D,4,FALSE)</f>
        <v>BAJA</v>
      </c>
      <c r="E520" s="5">
        <f>SUM(ActividadesCom[[#This Row],[CRÉD. 1]],ActividadesCom[[#This Row],[CRÉD. 2]],ActividadesCom[[#This Row],[CRÉD. 3]],ActividadesCom[[#This Row],[CRÉD. 4]],ActividadesCom[[#This Row],[CRÉD. 5]])</f>
        <v>6</v>
      </c>
      <c r="F520" s="17">
        <f>IF(ActividadesCom[[#This Row],[ÚLTIMO SEMESTRE CON CRÉDITOS]]&gt;0,ROUND(AVERAGE(ActividadesCom[[#This Row],[VALOR NIVEL 5]],ActividadesCom[[#This Row],[VALOR NIVEL 4]],ActividadesCom[[#This Row],[VALOR NIVEL 3]],ActividadesCom[[#This Row],[VALOR NIVEL 2]],ActividadesCom[[#This Row],[VALOR NIVEL 1]]),0),"")</f>
        <v>2</v>
      </c>
      <c r="G520" s="5" t="str">
        <f>IF(ActividadesCom[[#This Row],[PROMEDIO]]="","",IF(ActividadesCom[[#This Row],[PROMEDIO]]&gt;=4,"EXCELENTE",IF(ActividadesCom[[#This Row],[PROMEDIO]]&gt;=3,"NOTABLE",IF(ActividadesCom[[#This Row],[PROMEDIO]]&gt;=2,"BUENO",IF(ActividadesCom[[#This Row],[PROMEDIO]]=1,"SUFICIENTE","")))))</f>
        <v>BUENO</v>
      </c>
      <c r="H520" s="5">
        <f>MAX(ActividadesCom[[#This Row],[PERÍODO 1]],ActividadesCom[[#This Row],[PERÍODO 2]],ActividadesCom[[#This Row],[PERÍODO 3]],ActividadesCom[[#This Row],[PERÍODO 4]],ActividadesCom[[#This Row],[PERÍODO 5]])</f>
        <v>20181</v>
      </c>
      <c r="I520" s="6" t="s">
        <v>445</v>
      </c>
      <c r="J520" s="5">
        <v>20181</v>
      </c>
      <c r="K520" s="5" t="s">
        <v>4009</v>
      </c>
      <c r="L520" s="5">
        <f>IF(ActividadesCom[[#This Row],[NIVEL 1]]&lt;&gt;0,VLOOKUP(ActividadesCom[[#This Row],[NIVEL 1]],Catálogo!A:B,2,FALSE),"")</f>
        <v>2</v>
      </c>
      <c r="M520" s="5">
        <v>2</v>
      </c>
      <c r="N520" s="6" t="s">
        <v>111</v>
      </c>
      <c r="O520" s="5">
        <v>20171</v>
      </c>
      <c r="P520" s="5" t="s">
        <v>4009</v>
      </c>
      <c r="Q520" s="5">
        <f>IF(ActividadesCom[[#This Row],[NIVEL 2]]&lt;&gt;0,VLOOKUP(ActividadesCom[[#This Row],[NIVEL 2]],Catálogo!A:B,2,FALSE),"")</f>
        <v>2</v>
      </c>
      <c r="R520" s="5">
        <v>2</v>
      </c>
      <c r="S520" s="6" t="s">
        <v>562</v>
      </c>
      <c r="T520" s="5">
        <v>20171</v>
      </c>
      <c r="U520" s="5" t="s">
        <v>4009</v>
      </c>
      <c r="V520" s="5">
        <f>IF(ActividadesCom[[#This Row],[NIVEL 3]]&lt;&gt;0,VLOOKUP(ActividadesCom[[#This Row],[NIVEL 3]],Catálogo!A:B,2,FALSE),"")</f>
        <v>2</v>
      </c>
      <c r="W520" s="5">
        <v>1</v>
      </c>
      <c r="X520" s="6"/>
      <c r="Y520" s="5"/>
      <c r="Z520" s="5"/>
      <c r="AA520" s="5" t="str">
        <f>IF(ActividadesCom[[#This Row],[NIVEL 4]]&lt;&gt;0,VLOOKUP(ActividadesCom[[#This Row],[NIVEL 4]],Catálogo!A:B,2,FALSE),"")</f>
        <v/>
      </c>
      <c r="AB520" s="5"/>
      <c r="AC520" s="6" t="s">
        <v>26</v>
      </c>
      <c r="AD520" s="5">
        <v>20143</v>
      </c>
      <c r="AE520" s="5" t="s">
        <v>4009</v>
      </c>
      <c r="AF520" s="5">
        <f>IF(ActividadesCom[[#This Row],[NIVEL 5]]&lt;&gt;0,VLOOKUP(ActividadesCom[[#This Row],[NIVEL 5]],Catálogo!A:B,2,FALSE),"")</f>
        <v>2</v>
      </c>
      <c r="AG520" s="5">
        <v>1</v>
      </c>
      <c r="AH520" s="2"/>
    </row>
    <row r="521" spans="1:34" ht="30" hidden="1" customHeight="1" x14ac:dyDescent="0.25">
      <c r="A521" s="7">
        <v>14470160</v>
      </c>
      <c r="B521" s="6" t="str">
        <f>VLOOKUP(ActividadesCom[[#This Row],[NO. DE CONTROL]],'LISTADO ESTUDIANTES'!A:C,2,FALSE)</f>
        <v>CRUZ PECH PATRICIA SELENE</v>
      </c>
      <c r="C521" s="6" t="str">
        <f>VLOOKUP(ActividadesCom[[#This Row],[NO. DE CONTROL]],'LISTADO ESTUDIANTES'!A:C,3,FALSE)</f>
        <v>INGENIERIA EN GESTION EMPRESARIAL</v>
      </c>
      <c r="D521" s="5" t="str">
        <f>VLOOKUP(ActividadesCom[[#This Row],[NO. DE CONTROL]],'LISTADO ESTUDIANTES'!A:D,4,FALSE)</f>
        <v>BAJA</v>
      </c>
      <c r="E521" s="5">
        <f>SUM(ActividadesCom[[#This Row],[CRÉD. 1]],ActividadesCom[[#This Row],[CRÉD. 2]],ActividadesCom[[#This Row],[CRÉD. 3]],ActividadesCom[[#This Row],[CRÉD. 4]],ActividadesCom[[#This Row],[CRÉD. 5]])</f>
        <v>6</v>
      </c>
      <c r="F521" s="17">
        <f>IF(ActividadesCom[[#This Row],[ÚLTIMO SEMESTRE CON CRÉDITOS]]&gt;0,ROUND(AVERAGE(ActividadesCom[[#This Row],[VALOR NIVEL 5]],ActividadesCom[[#This Row],[VALOR NIVEL 4]],ActividadesCom[[#This Row],[VALOR NIVEL 3]],ActividadesCom[[#This Row],[VALOR NIVEL 2]],ActividadesCom[[#This Row],[VALOR NIVEL 1]]),0),"")</f>
        <v>2</v>
      </c>
      <c r="G521" s="5" t="str">
        <f>IF(ActividadesCom[[#This Row],[PROMEDIO]]="","",IF(ActividadesCom[[#This Row],[PROMEDIO]]&gt;=4,"EXCELENTE",IF(ActividadesCom[[#This Row],[PROMEDIO]]&gt;=3,"NOTABLE",IF(ActividadesCom[[#This Row],[PROMEDIO]]&gt;=2,"BUENO",IF(ActividadesCom[[#This Row],[PROMEDIO]]=1,"SUFICIENTE","")))))</f>
        <v>BUENO</v>
      </c>
      <c r="H521" s="5">
        <f>MAX(ActividadesCom[[#This Row],[PERÍODO 1]],ActividadesCom[[#This Row],[PERÍODO 2]],ActividadesCom[[#This Row],[PERÍODO 3]],ActividadesCom[[#This Row],[PERÍODO 4]],ActividadesCom[[#This Row],[PERÍODO 5]])</f>
        <v>20173</v>
      </c>
      <c r="I521" s="6" t="s">
        <v>451</v>
      </c>
      <c r="J521" s="5">
        <v>20173</v>
      </c>
      <c r="K521" s="5" t="s">
        <v>4009</v>
      </c>
      <c r="L521" s="5">
        <f>IF(ActividadesCom[[#This Row],[NIVEL 1]]&lt;&gt;0,VLOOKUP(ActividadesCom[[#This Row],[NIVEL 1]],Catálogo!A:B,2,FALSE),"")</f>
        <v>2</v>
      </c>
      <c r="M521" s="5">
        <v>1</v>
      </c>
      <c r="N521" s="6" t="s">
        <v>111</v>
      </c>
      <c r="O521" s="5">
        <v>20171</v>
      </c>
      <c r="P521" s="5" t="s">
        <v>4009</v>
      </c>
      <c r="Q521" s="5">
        <f>IF(ActividadesCom[[#This Row],[NIVEL 2]]&lt;&gt;0,VLOOKUP(ActividadesCom[[#This Row],[NIVEL 2]],Catálogo!A:B,2,FALSE),"")</f>
        <v>2</v>
      </c>
      <c r="R521" s="5">
        <v>1</v>
      </c>
      <c r="S521" s="6" t="s">
        <v>111</v>
      </c>
      <c r="T521" s="5">
        <v>20171</v>
      </c>
      <c r="U521" s="5" t="s">
        <v>4009</v>
      </c>
      <c r="V521" s="5">
        <f>IF(ActividadesCom[[#This Row],[NIVEL 3]]&lt;&gt;0,VLOOKUP(ActividadesCom[[#This Row],[NIVEL 3]],Catálogo!A:B,2,FALSE),"")</f>
        <v>2</v>
      </c>
      <c r="W521" s="5">
        <v>2</v>
      </c>
      <c r="X521" s="6" t="s">
        <v>43</v>
      </c>
      <c r="Y521" s="5">
        <v>20143</v>
      </c>
      <c r="Z521" s="5" t="s">
        <v>4009</v>
      </c>
      <c r="AA521" s="5">
        <f>IF(ActividadesCom[[#This Row],[NIVEL 4]]&lt;&gt;0,VLOOKUP(ActividadesCom[[#This Row],[NIVEL 4]],Catálogo!A:B,2,FALSE),"")</f>
        <v>2</v>
      </c>
      <c r="AB521" s="5">
        <v>1</v>
      </c>
      <c r="AC521" s="6" t="s">
        <v>192</v>
      </c>
      <c r="AD521" s="5">
        <v>20161</v>
      </c>
      <c r="AE521" s="5" t="s">
        <v>4009</v>
      </c>
      <c r="AF521" s="5">
        <f>IF(ActividadesCom[[#This Row],[NIVEL 5]]&lt;&gt;0,VLOOKUP(ActividadesCom[[#This Row],[NIVEL 5]],Catálogo!A:B,2,FALSE),"")</f>
        <v>2</v>
      </c>
      <c r="AG521" s="5">
        <v>1</v>
      </c>
      <c r="AH521" s="2"/>
    </row>
    <row r="522" spans="1:34" ht="30" hidden="1" customHeight="1" x14ac:dyDescent="0.25">
      <c r="A522" s="7">
        <v>14470161</v>
      </c>
      <c r="B522" s="6" t="str">
        <f>VLOOKUP(ActividadesCom[[#This Row],[NO. DE CONTROL]],'LISTADO ESTUDIANTES'!A:C,2,FALSE)</f>
        <v>COB ESTRELLA OSCAR ALBERTO</v>
      </c>
      <c r="C522" s="6" t="str">
        <f>VLOOKUP(ActividadesCom[[#This Row],[NO. DE CONTROL]],'LISTADO ESTUDIANTES'!A:C,3,FALSE)</f>
        <v>INGENIERIA INDUSTRIAL</v>
      </c>
      <c r="D522" s="5" t="str">
        <f>VLOOKUP(ActividadesCom[[#This Row],[NO. DE CONTROL]],'LISTADO ESTUDIANTES'!A:D,4,FALSE)</f>
        <v>BAJA</v>
      </c>
      <c r="E522" s="5">
        <f>SUM(ActividadesCom[[#This Row],[CRÉD. 1]],ActividadesCom[[#This Row],[CRÉD. 2]],ActividadesCom[[#This Row],[CRÉD. 3]],ActividadesCom[[#This Row],[CRÉD. 4]],ActividadesCom[[#This Row],[CRÉD. 5]])</f>
        <v>0</v>
      </c>
      <c r="F522" s="17" t="str">
        <f>IF(ActividadesCom[[#This Row],[ÚLTIMO SEMESTRE CON CRÉDITOS]]&gt;0,ROUND(AVERAGE(ActividadesCom[[#This Row],[VALOR NIVEL 5]],ActividadesCom[[#This Row],[VALOR NIVEL 4]],ActividadesCom[[#This Row],[VALOR NIVEL 3]],ActividadesCom[[#This Row],[VALOR NIVEL 2]],ActividadesCom[[#This Row],[VALOR NIVEL 1]]),0),"")</f>
        <v/>
      </c>
      <c r="G522" s="5" t="str">
        <f>IF(ActividadesCom[[#This Row],[PROMEDIO]]="","",IF(ActividadesCom[[#This Row],[PROMEDIO]]&gt;=4,"EXCELENTE",IF(ActividadesCom[[#This Row],[PROMEDIO]]&gt;=3,"NOTABLE",IF(ActividadesCom[[#This Row],[PROMEDIO]]&gt;=2,"BUENO",IF(ActividadesCom[[#This Row],[PROMEDIO]]=1,"SUFICIENTE","")))))</f>
        <v/>
      </c>
      <c r="H522" s="5">
        <f>MAX(ActividadesCom[[#This Row],[PERÍODO 1]],ActividadesCom[[#This Row],[PERÍODO 2]],ActividadesCom[[#This Row],[PERÍODO 3]],ActividadesCom[[#This Row],[PERÍODO 4]],ActividadesCom[[#This Row],[PERÍODO 5]])</f>
        <v>0</v>
      </c>
      <c r="I522" s="6"/>
      <c r="J522" s="5"/>
      <c r="K522" s="5"/>
      <c r="L522" s="5" t="str">
        <f>IF(ActividadesCom[[#This Row],[NIVEL 1]]&lt;&gt;0,VLOOKUP(ActividadesCom[[#This Row],[NIVEL 1]],Catálogo!A:B,2,FALSE),"")</f>
        <v/>
      </c>
      <c r="M522" s="5"/>
      <c r="N522" s="6"/>
      <c r="O522" s="5"/>
      <c r="P522" s="5"/>
      <c r="Q522" s="5" t="str">
        <f>IF(ActividadesCom[[#This Row],[NIVEL 2]]&lt;&gt;0,VLOOKUP(ActividadesCom[[#This Row],[NIVEL 2]],Catálogo!A:B,2,FALSE),"")</f>
        <v/>
      </c>
      <c r="R522" s="5"/>
      <c r="S522" s="6"/>
      <c r="T522" s="5"/>
      <c r="U522" s="5"/>
      <c r="V522" s="5" t="str">
        <f>IF(ActividadesCom[[#This Row],[NIVEL 3]]&lt;&gt;0,VLOOKUP(ActividadesCom[[#This Row],[NIVEL 3]],Catálogo!A:B,2,FALSE),"")</f>
        <v/>
      </c>
      <c r="W522" s="5"/>
      <c r="X522" s="6"/>
      <c r="Y522" s="5"/>
      <c r="Z522" s="5"/>
      <c r="AA522" s="5" t="str">
        <f>IF(ActividadesCom[[#This Row],[NIVEL 4]]&lt;&gt;0,VLOOKUP(ActividadesCom[[#This Row],[NIVEL 4]],Catálogo!A:B,2,FALSE),"")</f>
        <v/>
      </c>
      <c r="AB522" s="5"/>
      <c r="AC522" s="6"/>
      <c r="AD522" s="5"/>
      <c r="AE522" s="5"/>
      <c r="AF522" s="5" t="str">
        <f>IF(ActividadesCom[[#This Row],[NIVEL 5]]&lt;&gt;0,VLOOKUP(ActividadesCom[[#This Row],[NIVEL 5]],Catálogo!A:B,2,FALSE),"")</f>
        <v/>
      </c>
      <c r="AG522" s="5"/>
      <c r="AH522" s="2"/>
    </row>
    <row r="523" spans="1:34" ht="30" hidden="1" customHeight="1" x14ac:dyDescent="0.25">
      <c r="A523" s="7">
        <v>14470162</v>
      </c>
      <c r="B523" s="6" t="str">
        <f>VLOOKUP(ActividadesCom[[#This Row],[NO. DE CONTROL]],'LISTADO ESTUDIANTES'!A:C,2,FALSE)</f>
        <v>CHAN ANCHEVIDA JUAN DANIEL</v>
      </c>
      <c r="C523" s="6" t="str">
        <f>VLOOKUP(ActividadesCom[[#This Row],[NO. DE CONTROL]],'LISTADO ESTUDIANTES'!A:C,3,FALSE)</f>
        <v>INGENIERIA INDUSTRIAL</v>
      </c>
      <c r="D523" s="5" t="str">
        <f>VLOOKUP(ActividadesCom[[#This Row],[NO. DE CONTROL]],'LISTADO ESTUDIANTES'!A:D,4,FALSE)</f>
        <v>BAJA</v>
      </c>
      <c r="E523" s="5">
        <f>SUM(ActividadesCom[[#This Row],[CRÉD. 1]],ActividadesCom[[#This Row],[CRÉD. 2]],ActividadesCom[[#This Row],[CRÉD. 3]],ActividadesCom[[#This Row],[CRÉD. 4]],ActividadesCom[[#This Row],[CRÉD. 5]])</f>
        <v>3</v>
      </c>
      <c r="F523" s="17">
        <f>IF(ActividadesCom[[#This Row],[ÚLTIMO SEMESTRE CON CRÉDITOS]]&gt;0,ROUND(AVERAGE(ActividadesCom[[#This Row],[VALOR NIVEL 5]],ActividadesCom[[#This Row],[VALOR NIVEL 4]],ActividadesCom[[#This Row],[VALOR NIVEL 3]],ActividadesCom[[#This Row],[VALOR NIVEL 2]],ActividadesCom[[#This Row],[VALOR NIVEL 1]]),0),"")</f>
        <v>2</v>
      </c>
      <c r="G523" s="5" t="str">
        <f>IF(ActividadesCom[[#This Row],[PROMEDIO]]="","",IF(ActividadesCom[[#This Row],[PROMEDIO]]&gt;=4,"EXCELENTE",IF(ActividadesCom[[#This Row],[PROMEDIO]]&gt;=3,"NOTABLE",IF(ActividadesCom[[#This Row],[PROMEDIO]]&gt;=2,"BUENO",IF(ActividadesCom[[#This Row],[PROMEDIO]]=1,"SUFICIENTE","")))))</f>
        <v>BUENO</v>
      </c>
      <c r="H523" s="5">
        <f>MAX(ActividadesCom[[#This Row],[PERÍODO 1]],ActividadesCom[[#This Row],[PERÍODO 2]],ActividadesCom[[#This Row],[PERÍODO 3]],ActividadesCom[[#This Row],[PERÍODO 4]],ActividadesCom[[#This Row],[PERÍODO 5]])</f>
        <v>20171</v>
      </c>
      <c r="I523" s="6"/>
      <c r="J523" s="5"/>
      <c r="K523" s="5"/>
      <c r="L523" s="5" t="str">
        <f>IF(ActividadesCom[[#This Row],[NIVEL 1]]&lt;&gt;0,VLOOKUP(ActividadesCom[[#This Row],[NIVEL 1]],Catálogo!A:B,2,FALSE),"")</f>
        <v/>
      </c>
      <c r="M523" s="5"/>
      <c r="N523" s="6"/>
      <c r="O523" s="5"/>
      <c r="P523" s="5"/>
      <c r="Q523" s="5" t="str">
        <f>IF(ActividadesCom[[#This Row],[NIVEL 2]]&lt;&gt;0,VLOOKUP(ActividadesCom[[#This Row],[NIVEL 2]],Catálogo!A:B,2,FALSE),"")</f>
        <v/>
      </c>
      <c r="R523" s="5"/>
      <c r="S523" s="6" t="s">
        <v>23</v>
      </c>
      <c r="T523" s="5" t="s">
        <v>560</v>
      </c>
      <c r="U523" s="5" t="s">
        <v>4009</v>
      </c>
      <c r="V523" s="5">
        <f>IF(ActividadesCom[[#This Row],[NIVEL 3]]&lt;&gt;0,VLOOKUP(ActividadesCom[[#This Row],[NIVEL 3]],Catálogo!A:B,2,FALSE),"")</f>
        <v>2</v>
      </c>
      <c r="W523" s="5">
        <v>1</v>
      </c>
      <c r="X523" s="6" t="s">
        <v>23</v>
      </c>
      <c r="Y523" s="5">
        <v>20171</v>
      </c>
      <c r="Z523" s="5" t="s">
        <v>4009</v>
      </c>
      <c r="AA523" s="5">
        <f>IF(ActividadesCom[[#This Row],[NIVEL 4]]&lt;&gt;0,VLOOKUP(ActividadesCom[[#This Row],[NIVEL 4]],Catálogo!A:B,2,FALSE),"")</f>
        <v>2</v>
      </c>
      <c r="AB523" s="5">
        <v>1</v>
      </c>
      <c r="AC523" s="6" t="s">
        <v>6</v>
      </c>
      <c r="AD523" s="5">
        <v>20143</v>
      </c>
      <c r="AE523" s="5" t="s">
        <v>4009</v>
      </c>
      <c r="AF523" s="5">
        <f>IF(ActividadesCom[[#This Row],[NIVEL 5]]&lt;&gt;0,VLOOKUP(ActividadesCom[[#This Row],[NIVEL 5]],Catálogo!A:B,2,FALSE),"")</f>
        <v>2</v>
      </c>
      <c r="AG523" s="5">
        <v>1</v>
      </c>
      <c r="AH523" s="2"/>
    </row>
    <row r="524" spans="1:34" ht="30" hidden="1" customHeight="1" x14ac:dyDescent="0.25">
      <c r="A524" s="7">
        <v>14470163</v>
      </c>
      <c r="B524" s="6" t="str">
        <f>VLOOKUP(ActividadesCom[[#This Row],[NO. DE CONTROL]],'LISTADO ESTUDIANTES'!A:C,2,FALSE)</f>
        <v>GOMEZ GONZALEZ REYNA CITLALY</v>
      </c>
      <c r="C524" s="6" t="str">
        <f>VLOOKUP(ActividadesCom[[#This Row],[NO. DE CONTROL]],'LISTADO ESTUDIANTES'!A:C,3,FALSE)</f>
        <v>INGENIERIA INDUSTRIAL</v>
      </c>
      <c r="D524" s="5" t="str">
        <f>VLOOKUP(ActividadesCom[[#This Row],[NO. DE CONTROL]],'LISTADO ESTUDIANTES'!A:D,4,FALSE)</f>
        <v>BAJA</v>
      </c>
      <c r="E524" s="5">
        <f>SUM(ActividadesCom[[#This Row],[CRÉD. 1]],ActividadesCom[[#This Row],[CRÉD. 2]],ActividadesCom[[#This Row],[CRÉD. 3]],ActividadesCom[[#This Row],[CRÉD. 4]],ActividadesCom[[#This Row],[CRÉD. 5]])</f>
        <v>5</v>
      </c>
      <c r="F524" s="17">
        <f>IF(ActividadesCom[[#This Row],[ÚLTIMO SEMESTRE CON CRÉDITOS]]&gt;0,ROUND(AVERAGE(ActividadesCom[[#This Row],[VALOR NIVEL 5]],ActividadesCom[[#This Row],[VALOR NIVEL 4]],ActividadesCom[[#This Row],[VALOR NIVEL 3]],ActividadesCom[[#This Row],[VALOR NIVEL 2]],ActividadesCom[[#This Row],[VALOR NIVEL 1]]),0),"")</f>
        <v>2</v>
      </c>
      <c r="G524" s="5" t="str">
        <f>IF(ActividadesCom[[#This Row],[PROMEDIO]]="","",IF(ActividadesCom[[#This Row],[PROMEDIO]]&gt;=4,"EXCELENTE",IF(ActividadesCom[[#This Row],[PROMEDIO]]&gt;=3,"NOTABLE",IF(ActividadesCom[[#This Row],[PROMEDIO]]&gt;=2,"BUENO",IF(ActividadesCom[[#This Row],[PROMEDIO]]=1,"SUFICIENTE","")))))</f>
        <v>BUENO</v>
      </c>
      <c r="H524" s="5">
        <f>MAX(ActividadesCom[[#This Row],[PERÍODO 1]],ActividadesCom[[#This Row],[PERÍODO 2]],ActividadesCom[[#This Row],[PERÍODO 3]],ActividadesCom[[#This Row],[PERÍODO 4]],ActividadesCom[[#This Row],[PERÍODO 5]])</f>
        <v>20153</v>
      </c>
      <c r="I524" s="6" t="s">
        <v>356</v>
      </c>
      <c r="J524" s="5">
        <v>20153</v>
      </c>
      <c r="K524" s="5" t="s">
        <v>4009</v>
      </c>
      <c r="L524" s="5">
        <f>IF(ActividadesCom[[#This Row],[NIVEL 1]]&lt;&gt;0,VLOOKUP(ActividadesCom[[#This Row],[NIVEL 1]],Catálogo!A:B,2,FALSE),"")</f>
        <v>2</v>
      </c>
      <c r="M524" s="5">
        <v>1</v>
      </c>
      <c r="N524" s="6" t="s">
        <v>358</v>
      </c>
      <c r="O524" s="5">
        <v>20151</v>
      </c>
      <c r="P524" s="5" t="s">
        <v>4009</v>
      </c>
      <c r="Q524" s="5">
        <f>IF(ActividadesCom[[#This Row],[NIVEL 2]]&lt;&gt;0,VLOOKUP(ActividadesCom[[#This Row],[NIVEL 2]],Catálogo!A:B,2,FALSE),"")</f>
        <v>2</v>
      </c>
      <c r="R524" s="5">
        <v>1</v>
      </c>
      <c r="S524" s="6" t="s">
        <v>360</v>
      </c>
      <c r="T524" s="5">
        <v>20151</v>
      </c>
      <c r="U524" s="5" t="s">
        <v>4009</v>
      </c>
      <c r="V524" s="5">
        <f>IF(ActividadesCom[[#This Row],[NIVEL 3]]&lt;&gt;0,VLOOKUP(ActividadesCom[[#This Row],[NIVEL 3]],Catálogo!A:B,2,FALSE),"")</f>
        <v>2</v>
      </c>
      <c r="W524" s="5">
        <v>1</v>
      </c>
      <c r="X524" s="6" t="s">
        <v>9</v>
      </c>
      <c r="Y524" s="5">
        <v>20143</v>
      </c>
      <c r="Z524" s="5" t="s">
        <v>4009</v>
      </c>
      <c r="AA524" s="5">
        <f>IF(ActividadesCom[[#This Row],[NIVEL 4]]&lt;&gt;0,VLOOKUP(ActividadesCom[[#This Row],[NIVEL 4]],Catálogo!A:B,2,FALSE),"")</f>
        <v>2</v>
      </c>
      <c r="AB524" s="5">
        <v>1</v>
      </c>
      <c r="AC524" s="6" t="s">
        <v>36</v>
      </c>
      <c r="AD524" s="5">
        <v>20143</v>
      </c>
      <c r="AE524" s="5" t="s">
        <v>4009</v>
      </c>
      <c r="AF524" s="5">
        <f>IF(ActividadesCom[[#This Row],[NIVEL 5]]&lt;&gt;0,VLOOKUP(ActividadesCom[[#This Row],[NIVEL 5]],Catálogo!A:B,2,FALSE),"")</f>
        <v>2</v>
      </c>
      <c r="AG524" s="5">
        <v>1</v>
      </c>
      <c r="AH524" s="2"/>
    </row>
    <row r="525" spans="1:34" ht="30" hidden="1" customHeight="1" x14ac:dyDescent="0.25">
      <c r="A525" s="7">
        <v>14470164</v>
      </c>
      <c r="B525" s="6" t="str">
        <f>VLOOKUP(ActividadesCom[[#This Row],[NO. DE CONTROL]],'LISTADO ESTUDIANTES'!A:C,2,FALSE)</f>
        <v>TUN SARAVIA MARIA GUADALUPE</v>
      </c>
      <c r="C525" s="6" t="str">
        <f>VLOOKUP(ActividadesCom[[#This Row],[NO. DE CONTROL]],'LISTADO ESTUDIANTES'!A:C,3,FALSE)</f>
        <v>INGENIERIA INDUSTRIAL</v>
      </c>
      <c r="D525" s="5" t="str">
        <f>VLOOKUP(ActividadesCom[[#This Row],[NO. DE CONTROL]],'LISTADO ESTUDIANTES'!A:D,4,FALSE)</f>
        <v>BAJA</v>
      </c>
      <c r="E525" s="5">
        <f>SUM(ActividadesCom[[#This Row],[CRÉD. 1]],ActividadesCom[[#This Row],[CRÉD. 2]],ActividadesCom[[#This Row],[CRÉD. 3]],ActividadesCom[[#This Row],[CRÉD. 4]],ActividadesCom[[#This Row],[CRÉD. 5]])</f>
        <v>5</v>
      </c>
      <c r="F525" s="17">
        <f>IF(ActividadesCom[[#This Row],[ÚLTIMO SEMESTRE CON CRÉDITOS]]&gt;0,ROUND(AVERAGE(ActividadesCom[[#This Row],[VALOR NIVEL 5]],ActividadesCom[[#This Row],[VALOR NIVEL 4]],ActividadesCom[[#This Row],[VALOR NIVEL 3]],ActividadesCom[[#This Row],[VALOR NIVEL 2]],ActividadesCom[[#This Row],[VALOR NIVEL 1]]),0),"")</f>
        <v>2</v>
      </c>
      <c r="G525" s="5" t="str">
        <f>IF(ActividadesCom[[#This Row],[PROMEDIO]]="","",IF(ActividadesCom[[#This Row],[PROMEDIO]]&gt;=4,"EXCELENTE",IF(ActividadesCom[[#This Row],[PROMEDIO]]&gt;=3,"NOTABLE",IF(ActividadesCom[[#This Row],[PROMEDIO]]&gt;=2,"BUENO",IF(ActividadesCom[[#This Row],[PROMEDIO]]=1,"SUFICIENTE","")))))</f>
        <v>BUENO</v>
      </c>
      <c r="H525" s="5">
        <f>MAX(ActividadesCom[[#This Row],[PERÍODO 1]],ActividadesCom[[#This Row],[PERÍODO 2]],ActividadesCom[[#This Row],[PERÍODO 3]],ActividadesCom[[#This Row],[PERÍODO 4]],ActividadesCom[[#This Row],[PERÍODO 5]])</f>
        <v>20171</v>
      </c>
      <c r="I525" s="6" t="s">
        <v>360</v>
      </c>
      <c r="J525" s="5">
        <v>20151</v>
      </c>
      <c r="K525" s="5" t="s">
        <v>4009</v>
      </c>
      <c r="L525" s="5">
        <f>IF(ActividadesCom[[#This Row],[NIVEL 1]]&lt;&gt;0,VLOOKUP(ActividadesCom[[#This Row],[NIVEL 1]],Catálogo!A:B,2,FALSE),"")</f>
        <v>2</v>
      </c>
      <c r="M525" s="5">
        <v>1</v>
      </c>
      <c r="N525" s="6" t="s">
        <v>9</v>
      </c>
      <c r="O525" s="5">
        <v>20143</v>
      </c>
      <c r="P525" s="5" t="s">
        <v>4009</v>
      </c>
      <c r="Q525" s="5">
        <f>IF(ActividadesCom[[#This Row],[NIVEL 2]]&lt;&gt;0,VLOOKUP(ActividadesCom[[#This Row],[NIVEL 2]],Catálogo!A:B,2,FALSE),"")</f>
        <v>2</v>
      </c>
      <c r="R525" s="5">
        <v>1</v>
      </c>
      <c r="S525" s="6" t="s">
        <v>518</v>
      </c>
      <c r="T525" s="5">
        <v>20151</v>
      </c>
      <c r="U525" s="5" t="s">
        <v>4009</v>
      </c>
      <c r="V525" s="5">
        <f>IF(ActividadesCom[[#This Row],[NIVEL 3]]&lt;&gt;0,VLOOKUP(ActividadesCom[[#This Row],[NIVEL 3]],Catálogo!A:B,2,FALSE),"")</f>
        <v>2</v>
      </c>
      <c r="W525" s="5">
        <v>1</v>
      </c>
      <c r="X525" s="6" t="s">
        <v>381</v>
      </c>
      <c r="Y525" s="5">
        <v>20171</v>
      </c>
      <c r="Z525" s="5" t="s">
        <v>4009</v>
      </c>
      <c r="AA525" s="5">
        <f>IF(ActividadesCom[[#This Row],[NIVEL 4]]&lt;&gt;0,VLOOKUP(ActividadesCom[[#This Row],[NIVEL 4]],Catálogo!A:B,2,FALSE),"")</f>
        <v>2</v>
      </c>
      <c r="AB525" s="5">
        <v>1</v>
      </c>
      <c r="AC525" s="6" t="s">
        <v>36</v>
      </c>
      <c r="AD525" s="5">
        <v>20143</v>
      </c>
      <c r="AE525" s="5" t="s">
        <v>4009</v>
      </c>
      <c r="AF525" s="5">
        <f>IF(ActividadesCom[[#This Row],[NIVEL 5]]&lt;&gt;0,VLOOKUP(ActividadesCom[[#This Row],[NIVEL 5]],Catálogo!A:B,2,FALSE),"")</f>
        <v>2</v>
      </c>
      <c r="AG525" s="5">
        <v>1</v>
      </c>
      <c r="AH525" s="2"/>
    </row>
    <row r="526" spans="1:34" ht="30" hidden="1" customHeight="1" x14ac:dyDescent="0.25">
      <c r="A526" s="7">
        <v>14470165</v>
      </c>
      <c r="B526" s="6" t="str">
        <f>VLOOKUP(ActividadesCom[[#This Row],[NO. DE CONTROL]],'LISTADO ESTUDIANTES'!A:C,2,FALSE)</f>
        <v>EK MIS MARIO DAMIAN</v>
      </c>
      <c r="C526" s="6" t="str">
        <f>VLOOKUP(ActividadesCom[[#This Row],[NO. DE CONTROL]],'LISTADO ESTUDIANTES'!A:C,3,FALSE)</f>
        <v>INGENIERIA INDUSTRIAL</v>
      </c>
      <c r="D526" s="5" t="str">
        <f>VLOOKUP(ActividadesCom[[#This Row],[NO. DE CONTROL]],'LISTADO ESTUDIANTES'!A:D,4,FALSE)</f>
        <v>BAJA</v>
      </c>
      <c r="E526" s="5">
        <f>SUM(ActividadesCom[[#This Row],[CRÉD. 1]],ActividadesCom[[#This Row],[CRÉD. 2]],ActividadesCom[[#This Row],[CRÉD. 3]],ActividadesCom[[#This Row],[CRÉD. 4]],ActividadesCom[[#This Row],[CRÉD. 5]])</f>
        <v>5</v>
      </c>
      <c r="F526" s="17">
        <f>IF(ActividadesCom[[#This Row],[ÚLTIMO SEMESTRE CON CRÉDITOS]]&gt;0,ROUND(AVERAGE(ActividadesCom[[#This Row],[VALOR NIVEL 5]],ActividadesCom[[#This Row],[VALOR NIVEL 4]],ActividadesCom[[#This Row],[VALOR NIVEL 3]],ActividadesCom[[#This Row],[VALOR NIVEL 2]],ActividadesCom[[#This Row],[VALOR NIVEL 1]]),0),"")</f>
        <v>2</v>
      </c>
      <c r="G526" s="5" t="str">
        <f>IF(ActividadesCom[[#This Row],[PROMEDIO]]="","",IF(ActividadesCom[[#This Row],[PROMEDIO]]&gt;=4,"EXCELENTE",IF(ActividadesCom[[#This Row],[PROMEDIO]]&gt;=3,"NOTABLE",IF(ActividadesCom[[#This Row],[PROMEDIO]]&gt;=2,"BUENO",IF(ActividadesCom[[#This Row],[PROMEDIO]]=1,"SUFICIENTE","")))))</f>
        <v>BUENO</v>
      </c>
      <c r="H526" s="5">
        <f>MAX(ActividadesCom[[#This Row],[PERÍODO 1]],ActividadesCom[[#This Row],[PERÍODO 2]],ActividadesCom[[#This Row],[PERÍODO 3]],ActividadesCom[[#This Row],[PERÍODO 4]],ActividadesCom[[#This Row],[PERÍODO 5]])</f>
        <v>20183</v>
      </c>
      <c r="I526" s="6" t="s">
        <v>9</v>
      </c>
      <c r="J526" s="5">
        <v>20143</v>
      </c>
      <c r="K526" s="5" t="s">
        <v>4009</v>
      </c>
      <c r="L526" s="5">
        <f>IF(ActividadesCom[[#This Row],[NIVEL 1]]&lt;&gt;0,VLOOKUP(ActividadesCom[[#This Row],[NIVEL 1]],Catálogo!A:B,2,FALSE),"")</f>
        <v>2</v>
      </c>
      <c r="M526" s="5">
        <v>1</v>
      </c>
      <c r="N526" s="6" t="s">
        <v>518</v>
      </c>
      <c r="O526" s="5">
        <v>20151</v>
      </c>
      <c r="P526" s="5" t="s">
        <v>4009</v>
      </c>
      <c r="Q526" s="5">
        <f>IF(ActividadesCom[[#This Row],[NIVEL 2]]&lt;&gt;0,VLOOKUP(ActividadesCom[[#This Row],[NIVEL 2]],Catálogo!A:B,2,FALSE),"")</f>
        <v>2</v>
      </c>
      <c r="R526" s="5">
        <v>1</v>
      </c>
      <c r="S526" s="6" t="s">
        <v>838</v>
      </c>
      <c r="T526" s="5">
        <v>20183</v>
      </c>
      <c r="U526" s="5" t="s">
        <v>4009</v>
      </c>
      <c r="V526" s="5">
        <f>IF(ActividadesCom[[#This Row],[NIVEL 3]]&lt;&gt;0,VLOOKUP(ActividadesCom[[#This Row],[NIVEL 3]],Catálogo!A:B,2,FALSE),"")</f>
        <v>2</v>
      </c>
      <c r="W526" s="5">
        <v>1</v>
      </c>
      <c r="X526" s="6" t="s">
        <v>31</v>
      </c>
      <c r="Y526" s="5">
        <v>20141</v>
      </c>
      <c r="Z526" s="5" t="s">
        <v>4009</v>
      </c>
      <c r="AA526" s="5">
        <f>IF(ActividadesCom[[#This Row],[NIVEL 4]]&lt;&gt;0,VLOOKUP(ActividadesCom[[#This Row],[NIVEL 4]],Catálogo!A:B,2,FALSE),"")</f>
        <v>2</v>
      </c>
      <c r="AB526" s="5">
        <v>1</v>
      </c>
      <c r="AC526" s="6" t="s">
        <v>6</v>
      </c>
      <c r="AD526" s="5">
        <v>20143</v>
      </c>
      <c r="AE526" s="5" t="s">
        <v>4009</v>
      </c>
      <c r="AF526" s="5">
        <f>IF(ActividadesCom[[#This Row],[NIVEL 5]]&lt;&gt;0,VLOOKUP(ActividadesCom[[#This Row],[NIVEL 5]],Catálogo!A:B,2,FALSE),"")</f>
        <v>2</v>
      </c>
      <c r="AG526" s="5">
        <v>1</v>
      </c>
      <c r="AH526" s="2"/>
    </row>
    <row r="527" spans="1:34" ht="30" hidden="1" customHeight="1" x14ac:dyDescent="0.25">
      <c r="A527" s="7">
        <v>14470166</v>
      </c>
      <c r="B527" s="6" t="str">
        <f>VLOOKUP(ActividadesCom[[#This Row],[NO. DE CONTROL]],'LISTADO ESTUDIANTES'!A:C,2,FALSE)</f>
        <v>CEUPPENS GOMEZ NATALIA</v>
      </c>
      <c r="C527" s="6" t="str">
        <f>VLOOKUP(ActividadesCom[[#This Row],[NO. DE CONTROL]],'LISTADO ESTUDIANTES'!A:C,3,FALSE)</f>
        <v>INGENIERIA INDUSTRIAL</v>
      </c>
      <c r="D527" s="5" t="str">
        <f>VLOOKUP(ActividadesCom[[#This Row],[NO. DE CONTROL]],'LISTADO ESTUDIANTES'!A:D,4,FALSE)</f>
        <v>BAJA</v>
      </c>
      <c r="E527" s="5">
        <f>SUM(ActividadesCom[[#This Row],[CRÉD. 1]],ActividadesCom[[#This Row],[CRÉD. 2]],ActividadesCom[[#This Row],[CRÉD. 3]],ActividadesCom[[#This Row],[CRÉD. 4]],ActividadesCom[[#This Row],[CRÉD. 5]])</f>
        <v>0</v>
      </c>
      <c r="F527" s="17" t="str">
        <f>IF(ActividadesCom[[#This Row],[ÚLTIMO SEMESTRE CON CRÉDITOS]]&gt;0,ROUND(AVERAGE(ActividadesCom[[#This Row],[VALOR NIVEL 5]],ActividadesCom[[#This Row],[VALOR NIVEL 4]],ActividadesCom[[#This Row],[VALOR NIVEL 3]],ActividadesCom[[#This Row],[VALOR NIVEL 2]],ActividadesCom[[#This Row],[VALOR NIVEL 1]]),0),"")</f>
        <v/>
      </c>
      <c r="G527" s="5" t="str">
        <f>IF(ActividadesCom[[#This Row],[PROMEDIO]]="","",IF(ActividadesCom[[#This Row],[PROMEDIO]]&gt;=4,"EXCELENTE",IF(ActividadesCom[[#This Row],[PROMEDIO]]&gt;=3,"NOTABLE",IF(ActividadesCom[[#This Row],[PROMEDIO]]&gt;=2,"BUENO",IF(ActividadesCom[[#This Row],[PROMEDIO]]=1,"SUFICIENTE","")))))</f>
        <v/>
      </c>
      <c r="H527" s="5">
        <f>MAX(ActividadesCom[[#This Row],[PERÍODO 1]],ActividadesCom[[#This Row],[PERÍODO 2]],ActividadesCom[[#This Row],[PERÍODO 3]],ActividadesCom[[#This Row],[PERÍODO 4]],ActividadesCom[[#This Row],[PERÍODO 5]])</f>
        <v>0</v>
      </c>
      <c r="I527" s="6"/>
      <c r="J527" s="5"/>
      <c r="K527" s="5"/>
      <c r="L527" s="5" t="str">
        <f>IF(ActividadesCom[[#This Row],[NIVEL 1]]&lt;&gt;0,VLOOKUP(ActividadesCom[[#This Row],[NIVEL 1]],Catálogo!A:B,2,FALSE),"")</f>
        <v/>
      </c>
      <c r="M527" s="5"/>
      <c r="N527" s="6"/>
      <c r="O527" s="5"/>
      <c r="P527" s="5"/>
      <c r="Q527" s="5" t="str">
        <f>IF(ActividadesCom[[#This Row],[NIVEL 2]]&lt;&gt;0,VLOOKUP(ActividadesCom[[#This Row],[NIVEL 2]],Catálogo!A:B,2,FALSE),"")</f>
        <v/>
      </c>
      <c r="R527" s="5"/>
      <c r="S527" s="6"/>
      <c r="T527" s="5"/>
      <c r="U527" s="5"/>
      <c r="V527" s="5" t="str">
        <f>IF(ActividadesCom[[#This Row],[NIVEL 3]]&lt;&gt;0,VLOOKUP(ActividadesCom[[#This Row],[NIVEL 3]],Catálogo!A:B,2,FALSE),"")</f>
        <v/>
      </c>
      <c r="W527" s="5"/>
      <c r="X527" s="6"/>
      <c r="Y527" s="5"/>
      <c r="Z527" s="5"/>
      <c r="AA527" s="5" t="str">
        <f>IF(ActividadesCom[[#This Row],[NIVEL 4]]&lt;&gt;0,VLOOKUP(ActividadesCom[[#This Row],[NIVEL 4]],Catálogo!A:B,2,FALSE),"")</f>
        <v/>
      </c>
      <c r="AB527" s="5"/>
      <c r="AC527" s="6"/>
      <c r="AD527" s="5"/>
      <c r="AE527" s="5"/>
      <c r="AF527" s="5" t="str">
        <f>IF(ActividadesCom[[#This Row],[NIVEL 5]]&lt;&gt;0,VLOOKUP(ActividadesCom[[#This Row],[NIVEL 5]],Catálogo!A:B,2,FALSE),"")</f>
        <v/>
      </c>
      <c r="AG527" s="5"/>
      <c r="AH527" s="2"/>
    </row>
    <row r="528" spans="1:34" ht="30" hidden="1" customHeight="1" x14ac:dyDescent="0.25">
      <c r="A528" s="7">
        <v>14470167</v>
      </c>
      <c r="B528" s="6" t="str">
        <f>VLOOKUP(ActividadesCom[[#This Row],[NO. DE CONTROL]],'LISTADO ESTUDIANTES'!A:C,2,FALSE)</f>
        <v>ALDANA UCO EFRAIN EMMANUEL</v>
      </c>
      <c r="C528" s="6" t="str">
        <f>VLOOKUP(ActividadesCom[[#This Row],[NO. DE CONTROL]],'LISTADO ESTUDIANTES'!A:C,3,FALSE)</f>
        <v>INGENIERIA INDUSTRIAL</v>
      </c>
      <c r="D528" s="5" t="str">
        <f>VLOOKUP(ActividadesCom[[#This Row],[NO. DE CONTROL]],'LISTADO ESTUDIANTES'!A:D,4,FALSE)</f>
        <v>BAJA</v>
      </c>
      <c r="E528" s="5">
        <f>SUM(ActividadesCom[[#This Row],[CRÉD. 1]],ActividadesCom[[#This Row],[CRÉD. 2]],ActividadesCom[[#This Row],[CRÉD. 3]],ActividadesCom[[#This Row],[CRÉD. 4]],ActividadesCom[[#This Row],[CRÉD. 5]])</f>
        <v>6</v>
      </c>
      <c r="F528" s="17">
        <f>IF(ActividadesCom[[#This Row],[ÚLTIMO SEMESTRE CON CRÉDITOS]]&gt;0,ROUND(AVERAGE(ActividadesCom[[#This Row],[VALOR NIVEL 5]],ActividadesCom[[#This Row],[VALOR NIVEL 4]],ActividadesCom[[#This Row],[VALOR NIVEL 3]],ActividadesCom[[#This Row],[VALOR NIVEL 2]],ActividadesCom[[#This Row],[VALOR NIVEL 1]]),0),"")</f>
        <v>2</v>
      </c>
      <c r="G528" s="5" t="str">
        <f>IF(ActividadesCom[[#This Row],[PROMEDIO]]="","",IF(ActividadesCom[[#This Row],[PROMEDIO]]&gt;=4,"EXCELENTE",IF(ActividadesCom[[#This Row],[PROMEDIO]]&gt;=3,"NOTABLE",IF(ActividadesCom[[#This Row],[PROMEDIO]]&gt;=2,"BUENO",IF(ActividadesCom[[#This Row],[PROMEDIO]]=1,"SUFICIENTE","")))))</f>
        <v>BUENO</v>
      </c>
      <c r="H528" s="5">
        <f>MAX(ActividadesCom[[#This Row],[PERÍODO 1]],ActividadesCom[[#This Row],[PERÍODO 2]],ActividadesCom[[#This Row],[PERÍODO 3]],ActividadesCom[[#This Row],[PERÍODO 4]],ActividadesCom[[#This Row],[PERÍODO 5]])</f>
        <v>20181</v>
      </c>
      <c r="I528" s="6" t="s">
        <v>360</v>
      </c>
      <c r="J528" s="5">
        <v>20151</v>
      </c>
      <c r="K528" s="5" t="s">
        <v>4009</v>
      </c>
      <c r="L528" s="5">
        <f>IF(ActividadesCom[[#This Row],[NIVEL 1]]&lt;&gt;0,VLOOKUP(ActividadesCom[[#This Row],[NIVEL 1]],Catálogo!A:B,2,FALSE),"")</f>
        <v>2</v>
      </c>
      <c r="M528" s="5">
        <v>1</v>
      </c>
      <c r="N528" s="6" t="s">
        <v>493</v>
      </c>
      <c r="O528" s="5">
        <v>20173</v>
      </c>
      <c r="P528" s="5" t="s">
        <v>4009</v>
      </c>
      <c r="Q528" s="5">
        <f>IF(ActividadesCom[[#This Row],[NIVEL 2]]&lt;&gt;0,VLOOKUP(ActividadesCom[[#This Row],[NIVEL 2]],Catálogo!A:B,2,FALSE),"")</f>
        <v>2</v>
      </c>
      <c r="R528" s="5">
        <v>1</v>
      </c>
      <c r="S528" s="6" t="s">
        <v>519</v>
      </c>
      <c r="T528" s="5">
        <v>20143</v>
      </c>
      <c r="U528" s="5" t="s">
        <v>4009</v>
      </c>
      <c r="V528" s="5">
        <f>IF(ActividadesCom[[#This Row],[NIVEL 3]]&lt;&gt;0,VLOOKUP(ActividadesCom[[#This Row],[NIVEL 3]],Catálogo!A:B,2,FALSE),"")</f>
        <v>2</v>
      </c>
      <c r="W528" s="5">
        <v>1</v>
      </c>
      <c r="X528" s="6" t="s">
        <v>600</v>
      </c>
      <c r="Y528" s="5">
        <v>20181</v>
      </c>
      <c r="Z528" s="5" t="s">
        <v>4009</v>
      </c>
      <c r="AA528" s="5">
        <f>IF(ActividadesCom[[#This Row],[NIVEL 4]]&lt;&gt;0,VLOOKUP(ActividadesCom[[#This Row],[NIVEL 4]],Catálogo!A:B,2,FALSE),"")</f>
        <v>2</v>
      </c>
      <c r="AB528" s="5">
        <v>1</v>
      </c>
      <c r="AC528" s="6" t="s">
        <v>1788</v>
      </c>
      <c r="AD528" s="5" t="s">
        <v>517</v>
      </c>
      <c r="AE528" s="5" t="s">
        <v>4009</v>
      </c>
      <c r="AF528" s="5">
        <f>IF(ActividadesCom[[#This Row],[NIVEL 5]]&lt;&gt;0,VLOOKUP(ActividadesCom[[#This Row],[NIVEL 5]],Catálogo!A:B,2,FALSE),"")</f>
        <v>2</v>
      </c>
      <c r="AG528" s="5">
        <v>2</v>
      </c>
      <c r="AH528" s="2"/>
    </row>
    <row r="529" spans="1:34" ht="30" hidden="1" customHeight="1" x14ac:dyDescent="0.25">
      <c r="A529" s="7">
        <v>14470168</v>
      </c>
      <c r="B529" s="6" t="str">
        <f>VLOOKUP(ActividadesCom[[#This Row],[NO. DE CONTROL]],'LISTADO ESTUDIANTES'!A:C,2,FALSE)</f>
        <v>LAZARO CENTENO ALEJANDRO DE JESUS</v>
      </c>
      <c r="C529" s="6" t="str">
        <f>VLOOKUP(ActividadesCom[[#This Row],[NO. DE CONTROL]],'LISTADO ESTUDIANTES'!A:C,3,FALSE)</f>
        <v>INGENIERIA INDUSTRIAL</v>
      </c>
      <c r="D529" s="5" t="str">
        <f>VLOOKUP(ActividadesCom[[#This Row],[NO. DE CONTROL]],'LISTADO ESTUDIANTES'!A:D,4,FALSE)</f>
        <v>BAJA</v>
      </c>
      <c r="E529" s="5">
        <f>SUM(ActividadesCom[[#This Row],[CRÉD. 1]],ActividadesCom[[#This Row],[CRÉD. 2]],ActividadesCom[[#This Row],[CRÉD. 3]],ActividadesCom[[#This Row],[CRÉD. 4]],ActividadesCom[[#This Row],[CRÉD. 5]])</f>
        <v>1</v>
      </c>
      <c r="F529" s="17">
        <f>IF(ActividadesCom[[#This Row],[ÚLTIMO SEMESTRE CON CRÉDITOS]]&gt;0,ROUND(AVERAGE(ActividadesCom[[#This Row],[VALOR NIVEL 5]],ActividadesCom[[#This Row],[VALOR NIVEL 4]],ActividadesCom[[#This Row],[VALOR NIVEL 3]],ActividadesCom[[#This Row],[VALOR NIVEL 2]],ActividadesCom[[#This Row],[VALOR NIVEL 1]]),0),"")</f>
        <v>2</v>
      </c>
      <c r="G529" s="5" t="str">
        <f>IF(ActividadesCom[[#This Row],[PROMEDIO]]="","",IF(ActividadesCom[[#This Row],[PROMEDIO]]&gt;=4,"EXCELENTE",IF(ActividadesCom[[#This Row],[PROMEDIO]]&gt;=3,"NOTABLE",IF(ActividadesCom[[#This Row],[PROMEDIO]]&gt;=2,"BUENO",IF(ActividadesCom[[#This Row],[PROMEDIO]]=1,"SUFICIENTE","")))))</f>
        <v>BUENO</v>
      </c>
      <c r="H529" s="5">
        <f>MAX(ActividadesCom[[#This Row],[PERÍODO 1]],ActividadesCom[[#This Row],[PERÍODO 2]],ActividadesCom[[#This Row],[PERÍODO 3]],ActividadesCom[[#This Row],[PERÍODO 4]],ActividadesCom[[#This Row],[PERÍODO 5]])</f>
        <v>20143</v>
      </c>
      <c r="I529" s="6"/>
      <c r="J529" s="5"/>
      <c r="K529" s="5"/>
      <c r="L529" s="5" t="str">
        <f>IF(ActividadesCom[[#This Row],[NIVEL 1]]&lt;&gt;0,VLOOKUP(ActividadesCom[[#This Row],[NIVEL 1]],Catálogo!A:B,2,FALSE),"")</f>
        <v/>
      </c>
      <c r="M529" s="5"/>
      <c r="N529" s="6"/>
      <c r="O529" s="5"/>
      <c r="P529" s="5"/>
      <c r="Q529" s="5" t="str">
        <f>IF(ActividadesCom[[#This Row],[NIVEL 2]]&lt;&gt;0,VLOOKUP(ActividadesCom[[#This Row],[NIVEL 2]],Catálogo!A:B,2,FALSE),"")</f>
        <v/>
      </c>
      <c r="R529" s="5"/>
      <c r="S529" s="6"/>
      <c r="T529" s="5"/>
      <c r="U529" s="5"/>
      <c r="V529" s="5" t="str">
        <f>IF(ActividadesCom[[#This Row],[NIVEL 3]]&lt;&gt;0,VLOOKUP(ActividadesCom[[#This Row],[NIVEL 3]],Catálogo!A:B,2,FALSE),"")</f>
        <v/>
      </c>
      <c r="W529" s="5"/>
      <c r="X529" s="6"/>
      <c r="Y529" s="5"/>
      <c r="Z529" s="5"/>
      <c r="AA529" s="5" t="str">
        <f>IF(ActividadesCom[[#This Row],[NIVEL 4]]&lt;&gt;0,VLOOKUP(ActividadesCom[[#This Row],[NIVEL 4]],Catálogo!A:B,2,FALSE),"")</f>
        <v/>
      </c>
      <c r="AB529" s="5"/>
      <c r="AC529" s="6" t="s">
        <v>26</v>
      </c>
      <c r="AD529" s="5">
        <v>20143</v>
      </c>
      <c r="AE529" s="5" t="s">
        <v>4009</v>
      </c>
      <c r="AF529" s="5">
        <f>IF(ActividadesCom[[#This Row],[NIVEL 5]]&lt;&gt;0,VLOOKUP(ActividadesCom[[#This Row],[NIVEL 5]],Catálogo!A:B,2,FALSE),"")</f>
        <v>2</v>
      </c>
      <c r="AG529" s="5">
        <v>1</v>
      </c>
      <c r="AH529" s="2"/>
    </row>
    <row r="530" spans="1:34" ht="30" hidden="1" customHeight="1" x14ac:dyDescent="0.25">
      <c r="A530" s="7">
        <v>14470169</v>
      </c>
      <c r="B530" s="6" t="str">
        <f>VLOOKUP(ActividadesCom[[#This Row],[NO. DE CONTROL]],'LISTADO ESTUDIANTES'!A:C,2,FALSE)</f>
        <v>ANDRADE BAAS IRENE ESMERALDA</v>
      </c>
      <c r="C530" s="6" t="str">
        <f>VLOOKUP(ActividadesCom[[#This Row],[NO. DE CONTROL]],'LISTADO ESTUDIANTES'!A:C,3,FALSE)</f>
        <v>INGENIERIA INDUSTRIAL</v>
      </c>
      <c r="D530" s="5" t="str">
        <f>VLOOKUP(ActividadesCom[[#This Row],[NO. DE CONTROL]],'LISTADO ESTUDIANTES'!A:D,4,FALSE)</f>
        <v>BAJA</v>
      </c>
      <c r="E530" s="5">
        <f>SUM(ActividadesCom[[#This Row],[CRÉD. 1]],ActividadesCom[[#This Row],[CRÉD. 2]],ActividadesCom[[#This Row],[CRÉD. 3]],ActividadesCom[[#This Row],[CRÉD. 4]],ActividadesCom[[#This Row],[CRÉD. 5]])</f>
        <v>5</v>
      </c>
      <c r="F530" s="17">
        <f>IF(ActividadesCom[[#This Row],[ÚLTIMO SEMESTRE CON CRÉDITOS]]&gt;0,ROUND(AVERAGE(ActividadesCom[[#This Row],[VALOR NIVEL 5]],ActividadesCom[[#This Row],[VALOR NIVEL 4]],ActividadesCom[[#This Row],[VALOR NIVEL 3]],ActividadesCom[[#This Row],[VALOR NIVEL 2]],ActividadesCom[[#This Row],[VALOR NIVEL 1]]),0),"")</f>
        <v>2</v>
      </c>
      <c r="G530" s="5" t="str">
        <f>IF(ActividadesCom[[#This Row],[PROMEDIO]]="","",IF(ActividadesCom[[#This Row],[PROMEDIO]]&gt;=4,"EXCELENTE",IF(ActividadesCom[[#This Row],[PROMEDIO]]&gt;=3,"NOTABLE",IF(ActividadesCom[[#This Row],[PROMEDIO]]&gt;=2,"BUENO",IF(ActividadesCom[[#This Row],[PROMEDIO]]=1,"SUFICIENTE","")))))</f>
        <v>BUENO</v>
      </c>
      <c r="H530" s="5">
        <f>MAX(ActividadesCom[[#This Row],[PERÍODO 1]],ActividadesCom[[#This Row],[PERÍODO 2]],ActividadesCom[[#This Row],[PERÍODO 3]],ActividadesCom[[#This Row],[PERÍODO 4]],ActividadesCom[[#This Row],[PERÍODO 5]])</f>
        <v>20171</v>
      </c>
      <c r="I530" s="6" t="s">
        <v>9</v>
      </c>
      <c r="J530" s="5">
        <v>20143</v>
      </c>
      <c r="K530" s="5" t="s">
        <v>4009</v>
      </c>
      <c r="L530" s="5">
        <f>IF(ActividadesCom[[#This Row],[NIVEL 1]]&lt;&gt;0,VLOOKUP(ActividadesCom[[#This Row],[NIVEL 1]],Catálogo!A:B,2,FALSE),"")</f>
        <v>2</v>
      </c>
      <c r="M530" s="5">
        <v>1</v>
      </c>
      <c r="N530" s="6" t="s">
        <v>360</v>
      </c>
      <c r="O530" s="5">
        <v>20151</v>
      </c>
      <c r="P530" s="5" t="s">
        <v>4009</v>
      </c>
      <c r="Q530" s="5">
        <f>IF(ActividadesCom[[#This Row],[NIVEL 2]]&lt;&gt;0,VLOOKUP(ActividadesCom[[#This Row],[NIVEL 2]],Catálogo!A:B,2,FALSE),"")</f>
        <v>2</v>
      </c>
      <c r="R530" s="5">
        <v>1</v>
      </c>
      <c r="S530" s="6" t="s">
        <v>518</v>
      </c>
      <c r="T530" s="5">
        <v>20151</v>
      </c>
      <c r="U530" s="5" t="s">
        <v>4009</v>
      </c>
      <c r="V530" s="5">
        <f>IF(ActividadesCom[[#This Row],[NIVEL 3]]&lt;&gt;0,VLOOKUP(ActividadesCom[[#This Row],[NIVEL 3]],Catálogo!A:B,2,FALSE),"")</f>
        <v>2</v>
      </c>
      <c r="W530" s="5">
        <v>1</v>
      </c>
      <c r="X530" s="6" t="s">
        <v>413</v>
      </c>
      <c r="Y530" s="5">
        <v>20143</v>
      </c>
      <c r="Z530" s="5" t="s">
        <v>4009</v>
      </c>
      <c r="AA530" s="5">
        <f>IF(ActividadesCom[[#This Row],[NIVEL 4]]&lt;&gt;0,VLOOKUP(ActividadesCom[[#This Row],[NIVEL 4]],Catálogo!A:B,2,FALSE),"")</f>
        <v>2</v>
      </c>
      <c r="AB530" s="5">
        <v>1</v>
      </c>
      <c r="AC530" s="6" t="s">
        <v>381</v>
      </c>
      <c r="AD530" s="5">
        <v>20171</v>
      </c>
      <c r="AE530" s="5" t="s">
        <v>4009</v>
      </c>
      <c r="AF530" s="5">
        <f>IF(ActividadesCom[[#This Row],[NIVEL 5]]&lt;&gt;0,VLOOKUP(ActividadesCom[[#This Row],[NIVEL 5]],Catálogo!A:B,2,FALSE),"")</f>
        <v>2</v>
      </c>
      <c r="AG530" s="5">
        <v>1</v>
      </c>
      <c r="AH530" s="2"/>
    </row>
    <row r="531" spans="1:34" ht="30" hidden="1" customHeight="1" x14ac:dyDescent="0.25">
      <c r="A531" s="7">
        <v>14470170</v>
      </c>
      <c r="B531" s="6" t="str">
        <f>VLOOKUP(ActividadesCom[[#This Row],[NO. DE CONTROL]],'LISTADO ESTUDIANTES'!A:C,2,FALSE)</f>
        <v>RODRIGUEZ RIERA JOSE LUIS</v>
      </c>
      <c r="C531" s="6" t="str">
        <f>VLOOKUP(ActividadesCom[[#This Row],[NO. DE CONTROL]],'LISTADO ESTUDIANTES'!A:C,3,FALSE)</f>
        <v>INGENIERIA INDUSTRIAL</v>
      </c>
      <c r="D531" s="5" t="str">
        <f>VLOOKUP(ActividadesCom[[#This Row],[NO. DE CONTROL]],'LISTADO ESTUDIANTES'!A:D,4,FALSE)</f>
        <v>BAJA</v>
      </c>
      <c r="E531" s="5">
        <f>SUM(ActividadesCom[[#This Row],[CRÉD. 1]],ActividadesCom[[#This Row],[CRÉD. 2]],ActividadesCom[[#This Row],[CRÉD. 3]],ActividadesCom[[#This Row],[CRÉD. 4]],ActividadesCom[[#This Row],[CRÉD. 5]])</f>
        <v>0</v>
      </c>
      <c r="F531" s="17" t="str">
        <f>IF(ActividadesCom[[#This Row],[ÚLTIMO SEMESTRE CON CRÉDITOS]]&gt;0,ROUND(AVERAGE(ActividadesCom[[#This Row],[VALOR NIVEL 5]],ActividadesCom[[#This Row],[VALOR NIVEL 4]],ActividadesCom[[#This Row],[VALOR NIVEL 3]],ActividadesCom[[#This Row],[VALOR NIVEL 2]],ActividadesCom[[#This Row],[VALOR NIVEL 1]]),0),"")</f>
        <v/>
      </c>
      <c r="G531" s="5" t="str">
        <f>IF(ActividadesCom[[#This Row],[PROMEDIO]]="","",IF(ActividadesCom[[#This Row],[PROMEDIO]]&gt;=4,"EXCELENTE",IF(ActividadesCom[[#This Row],[PROMEDIO]]&gt;=3,"NOTABLE",IF(ActividadesCom[[#This Row],[PROMEDIO]]&gt;=2,"BUENO",IF(ActividadesCom[[#This Row],[PROMEDIO]]=1,"SUFICIENTE","")))))</f>
        <v/>
      </c>
      <c r="H531" s="5">
        <f>MAX(ActividadesCom[[#This Row],[PERÍODO 1]],ActividadesCom[[#This Row],[PERÍODO 2]],ActividadesCom[[#This Row],[PERÍODO 3]],ActividadesCom[[#This Row],[PERÍODO 4]],ActividadesCom[[#This Row],[PERÍODO 5]])</f>
        <v>0</v>
      </c>
      <c r="I531" s="6"/>
      <c r="J531" s="5"/>
      <c r="K531" s="5"/>
      <c r="L531" s="5" t="str">
        <f>IF(ActividadesCom[[#This Row],[NIVEL 1]]&lt;&gt;0,VLOOKUP(ActividadesCom[[#This Row],[NIVEL 1]],Catálogo!A:B,2,FALSE),"")</f>
        <v/>
      </c>
      <c r="M531" s="5"/>
      <c r="N531" s="6"/>
      <c r="O531" s="5"/>
      <c r="P531" s="5"/>
      <c r="Q531" s="5" t="str">
        <f>IF(ActividadesCom[[#This Row],[NIVEL 2]]&lt;&gt;0,VLOOKUP(ActividadesCom[[#This Row],[NIVEL 2]],Catálogo!A:B,2,FALSE),"")</f>
        <v/>
      </c>
      <c r="R531" s="5"/>
      <c r="S531" s="6"/>
      <c r="T531" s="5"/>
      <c r="U531" s="5"/>
      <c r="V531" s="5" t="str">
        <f>IF(ActividadesCom[[#This Row],[NIVEL 3]]&lt;&gt;0,VLOOKUP(ActividadesCom[[#This Row],[NIVEL 3]],Catálogo!A:B,2,FALSE),"")</f>
        <v/>
      </c>
      <c r="W531" s="5"/>
      <c r="X531" s="6"/>
      <c r="Y531" s="5"/>
      <c r="Z531" s="5"/>
      <c r="AA531" s="5" t="str">
        <f>IF(ActividadesCom[[#This Row],[NIVEL 4]]&lt;&gt;0,VLOOKUP(ActividadesCom[[#This Row],[NIVEL 4]],Catálogo!A:B,2,FALSE),"")</f>
        <v/>
      </c>
      <c r="AB531" s="5"/>
      <c r="AC531" s="6"/>
      <c r="AD531" s="5"/>
      <c r="AE531" s="5"/>
      <c r="AF531" s="5" t="str">
        <f>IF(ActividadesCom[[#This Row],[NIVEL 5]]&lt;&gt;0,VLOOKUP(ActividadesCom[[#This Row],[NIVEL 5]],Catálogo!A:B,2,FALSE),"")</f>
        <v/>
      </c>
      <c r="AG531" s="5"/>
      <c r="AH531" s="2"/>
    </row>
    <row r="532" spans="1:34" ht="30" hidden="1" customHeight="1" x14ac:dyDescent="0.25">
      <c r="A532" s="7">
        <v>14470171</v>
      </c>
      <c r="B532" s="6" t="str">
        <f>VLOOKUP(ActividadesCom[[#This Row],[NO. DE CONTROL]],'LISTADO ESTUDIANTES'!A:C,2,FALSE)</f>
        <v>PAN CAHUICH ERICK JOSUE</v>
      </c>
      <c r="C532" s="6" t="str">
        <f>VLOOKUP(ActividadesCom[[#This Row],[NO. DE CONTROL]],'LISTADO ESTUDIANTES'!A:C,3,FALSE)</f>
        <v>INGENIERIA INDUSTRIAL</v>
      </c>
      <c r="D532" s="5" t="str">
        <f>VLOOKUP(ActividadesCom[[#This Row],[NO. DE CONTROL]],'LISTADO ESTUDIANTES'!A:D,4,FALSE)</f>
        <v>BAJA</v>
      </c>
      <c r="E532" s="5">
        <f>SUM(ActividadesCom[[#This Row],[CRÉD. 1]],ActividadesCom[[#This Row],[CRÉD. 2]],ActividadesCom[[#This Row],[CRÉD. 3]],ActividadesCom[[#This Row],[CRÉD. 4]],ActividadesCom[[#This Row],[CRÉD. 5]])</f>
        <v>1</v>
      </c>
      <c r="F532" s="17">
        <f>IF(ActividadesCom[[#This Row],[ÚLTIMO SEMESTRE CON CRÉDITOS]]&gt;0,ROUND(AVERAGE(ActividadesCom[[#This Row],[VALOR NIVEL 5]],ActividadesCom[[#This Row],[VALOR NIVEL 4]],ActividadesCom[[#This Row],[VALOR NIVEL 3]],ActividadesCom[[#This Row],[VALOR NIVEL 2]],ActividadesCom[[#This Row],[VALOR NIVEL 1]]),0),"")</f>
        <v>2</v>
      </c>
      <c r="G532" s="5" t="str">
        <f>IF(ActividadesCom[[#This Row],[PROMEDIO]]="","",IF(ActividadesCom[[#This Row],[PROMEDIO]]&gt;=4,"EXCELENTE",IF(ActividadesCom[[#This Row],[PROMEDIO]]&gt;=3,"NOTABLE",IF(ActividadesCom[[#This Row],[PROMEDIO]]&gt;=2,"BUENO",IF(ActividadesCom[[#This Row],[PROMEDIO]]=1,"SUFICIENTE","")))))</f>
        <v>BUENO</v>
      </c>
      <c r="H532" s="5">
        <f>MAX(ActividadesCom[[#This Row],[PERÍODO 1]],ActividadesCom[[#This Row],[PERÍODO 2]],ActividadesCom[[#This Row],[PERÍODO 3]],ActividadesCom[[#This Row],[PERÍODO 4]],ActividadesCom[[#This Row],[PERÍODO 5]])</f>
        <v>20143</v>
      </c>
      <c r="I532" s="6"/>
      <c r="J532" s="5"/>
      <c r="K532" s="5"/>
      <c r="L532" s="5" t="str">
        <f>IF(ActividadesCom[[#This Row],[NIVEL 1]]&lt;&gt;0,VLOOKUP(ActividadesCom[[#This Row],[NIVEL 1]],Catálogo!A:B,2,FALSE),"")</f>
        <v/>
      </c>
      <c r="M532" s="5"/>
      <c r="N532" s="6"/>
      <c r="O532" s="5"/>
      <c r="P532" s="5"/>
      <c r="Q532" s="5" t="str">
        <f>IF(ActividadesCom[[#This Row],[NIVEL 2]]&lt;&gt;0,VLOOKUP(ActividadesCom[[#This Row],[NIVEL 2]],Catálogo!A:B,2,FALSE),"")</f>
        <v/>
      </c>
      <c r="R532" s="5"/>
      <c r="S532" s="6"/>
      <c r="T532" s="5"/>
      <c r="U532" s="5"/>
      <c r="V532" s="5" t="str">
        <f>IF(ActividadesCom[[#This Row],[NIVEL 3]]&lt;&gt;0,VLOOKUP(ActividadesCom[[#This Row],[NIVEL 3]],Catálogo!A:B,2,FALSE),"")</f>
        <v/>
      </c>
      <c r="W532" s="5"/>
      <c r="X532" s="6"/>
      <c r="Y532" s="5"/>
      <c r="Z532" s="5"/>
      <c r="AA532" s="5" t="str">
        <f>IF(ActividadesCom[[#This Row],[NIVEL 4]]&lt;&gt;0,VLOOKUP(ActividadesCom[[#This Row],[NIVEL 4]],Catálogo!A:B,2,FALSE),"")</f>
        <v/>
      </c>
      <c r="AB532" s="5"/>
      <c r="AC532" s="6" t="s">
        <v>26</v>
      </c>
      <c r="AD532" s="5">
        <v>20143</v>
      </c>
      <c r="AE532" s="5" t="s">
        <v>4009</v>
      </c>
      <c r="AF532" s="5">
        <f>IF(ActividadesCom[[#This Row],[NIVEL 5]]&lt;&gt;0,VLOOKUP(ActividadesCom[[#This Row],[NIVEL 5]],Catálogo!A:B,2,FALSE),"")</f>
        <v>2</v>
      </c>
      <c r="AG532" s="5">
        <v>1</v>
      </c>
      <c r="AH532" s="2"/>
    </row>
    <row r="533" spans="1:34" ht="30" hidden="1" customHeight="1" x14ac:dyDescent="0.25">
      <c r="A533" s="7">
        <v>14470172</v>
      </c>
      <c r="B533" s="6" t="str">
        <f>VLOOKUP(ActividadesCom[[#This Row],[NO. DE CONTROL]],'LISTADO ESTUDIANTES'!A:C,2,FALSE)</f>
        <v>AGUILAR PERAZA CARLOS ARNULFO</v>
      </c>
      <c r="C533" s="6" t="str">
        <f>VLOOKUP(ActividadesCom[[#This Row],[NO. DE CONTROL]],'LISTADO ESTUDIANTES'!A:C,3,FALSE)</f>
        <v>INGENIERIA INDUSTRIAL</v>
      </c>
      <c r="D533" s="5" t="str">
        <f>VLOOKUP(ActividadesCom[[#This Row],[NO. DE CONTROL]],'LISTADO ESTUDIANTES'!A:D,4,FALSE)</f>
        <v>BAJA</v>
      </c>
      <c r="E533" s="5">
        <f>SUM(ActividadesCom[[#This Row],[CRÉD. 1]],ActividadesCom[[#This Row],[CRÉD. 2]],ActividadesCom[[#This Row],[CRÉD. 3]],ActividadesCom[[#This Row],[CRÉD. 4]],ActividadesCom[[#This Row],[CRÉD. 5]])</f>
        <v>4</v>
      </c>
      <c r="F533" s="17">
        <f>IF(ActividadesCom[[#This Row],[ÚLTIMO SEMESTRE CON CRÉDITOS]]&gt;0,ROUND(AVERAGE(ActividadesCom[[#This Row],[VALOR NIVEL 5]],ActividadesCom[[#This Row],[VALOR NIVEL 4]],ActividadesCom[[#This Row],[VALOR NIVEL 3]],ActividadesCom[[#This Row],[VALOR NIVEL 2]],ActividadesCom[[#This Row],[VALOR NIVEL 1]]),0),"")</f>
        <v>2</v>
      </c>
      <c r="G533" s="5" t="str">
        <f>IF(ActividadesCom[[#This Row],[PROMEDIO]]="","",IF(ActividadesCom[[#This Row],[PROMEDIO]]&gt;=4,"EXCELENTE",IF(ActividadesCom[[#This Row],[PROMEDIO]]&gt;=3,"NOTABLE",IF(ActividadesCom[[#This Row],[PROMEDIO]]&gt;=2,"BUENO",IF(ActividadesCom[[#This Row],[PROMEDIO]]=1,"SUFICIENTE","")))))</f>
        <v>BUENO</v>
      </c>
      <c r="H533" s="5">
        <f>MAX(ActividadesCom[[#This Row],[PERÍODO 1]],ActividadesCom[[#This Row],[PERÍODO 2]],ActividadesCom[[#This Row],[PERÍODO 3]],ActividadesCom[[#This Row],[PERÍODO 4]],ActividadesCom[[#This Row],[PERÍODO 5]])</f>
        <v>20151</v>
      </c>
      <c r="I533" s="6" t="s">
        <v>360</v>
      </c>
      <c r="J533" s="5">
        <v>20151</v>
      </c>
      <c r="K533" s="5" t="s">
        <v>4009</v>
      </c>
      <c r="L533" s="5">
        <f>IF(ActividadesCom[[#This Row],[NIVEL 1]]&lt;&gt;0,VLOOKUP(ActividadesCom[[#This Row],[NIVEL 1]],Catálogo!A:B,2,FALSE),"")</f>
        <v>2</v>
      </c>
      <c r="M533" s="5">
        <v>1</v>
      </c>
      <c r="N533" s="6" t="s">
        <v>518</v>
      </c>
      <c r="O533" s="5">
        <v>20151</v>
      </c>
      <c r="P533" s="5" t="s">
        <v>4009</v>
      </c>
      <c r="Q533" s="5">
        <f>IF(ActividadesCom[[#This Row],[NIVEL 2]]&lt;&gt;0,VLOOKUP(ActividadesCom[[#This Row],[NIVEL 2]],Catálogo!A:B,2,FALSE),"")</f>
        <v>2</v>
      </c>
      <c r="R533" s="5">
        <v>1</v>
      </c>
      <c r="S533" s="6"/>
      <c r="T533" s="5"/>
      <c r="U533" s="5"/>
      <c r="V533" s="5" t="str">
        <f>IF(ActividadesCom[[#This Row],[NIVEL 3]]&lt;&gt;0,VLOOKUP(ActividadesCom[[#This Row],[NIVEL 3]],Catálogo!A:B,2,FALSE),"")</f>
        <v/>
      </c>
      <c r="W533" s="5"/>
      <c r="X533" s="6"/>
      <c r="Y533" s="5"/>
      <c r="Z533" s="5"/>
      <c r="AA533" s="5" t="str">
        <f>IF(ActividadesCom[[#This Row],[NIVEL 4]]&lt;&gt;0,VLOOKUP(ActividadesCom[[#This Row],[NIVEL 4]],Catálogo!A:B,2,FALSE),"")</f>
        <v/>
      </c>
      <c r="AB533" s="5"/>
      <c r="AC533" s="6" t="s">
        <v>94</v>
      </c>
      <c r="AD533" s="5" t="s">
        <v>50</v>
      </c>
      <c r="AE533" s="5" t="s">
        <v>4009</v>
      </c>
      <c r="AF533" s="5">
        <f>IF(ActividadesCom[[#This Row],[NIVEL 5]]&lt;&gt;0,VLOOKUP(ActividadesCom[[#This Row],[NIVEL 5]],Catálogo!A:B,2,FALSE),"")</f>
        <v>2</v>
      </c>
      <c r="AG533" s="5">
        <v>2</v>
      </c>
      <c r="AH533" s="2"/>
    </row>
    <row r="534" spans="1:34" ht="30" hidden="1" customHeight="1" x14ac:dyDescent="0.25">
      <c r="A534" s="7">
        <v>14470173</v>
      </c>
      <c r="B534" s="6" t="str">
        <f>VLOOKUP(ActividadesCom[[#This Row],[NO. DE CONTROL]],'LISTADO ESTUDIANTES'!A:C,2,FALSE)</f>
        <v>QUEJ SOLIS BRAULIO ISAAC</v>
      </c>
      <c r="C534" s="6" t="str">
        <f>VLOOKUP(ActividadesCom[[#This Row],[NO. DE CONTROL]],'LISTADO ESTUDIANTES'!A:C,3,FALSE)</f>
        <v>INGENIERIA INDUSTRIAL</v>
      </c>
      <c r="D534" s="5" t="str">
        <f>VLOOKUP(ActividadesCom[[#This Row],[NO. DE CONTROL]],'LISTADO ESTUDIANTES'!A:D,4,FALSE)</f>
        <v>BAJA</v>
      </c>
      <c r="E534" s="5">
        <f>SUM(ActividadesCom[[#This Row],[CRÉD. 1]],ActividadesCom[[#This Row],[CRÉD. 2]],ActividadesCom[[#This Row],[CRÉD. 3]],ActividadesCom[[#This Row],[CRÉD. 4]],ActividadesCom[[#This Row],[CRÉD. 5]])</f>
        <v>2</v>
      </c>
      <c r="F534" s="17">
        <f>IF(ActividadesCom[[#This Row],[ÚLTIMO SEMESTRE CON CRÉDITOS]]&gt;0,ROUND(AVERAGE(ActividadesCom[[#This Row],[VALOR NIVEL 5]],ActividadesCom[[#This Row],[VALOR NIVEL 4]],ActividadesCom[[#This Row],[VALOR NIVEL 3]],ActividadesCom[[#This Row],[VALOR NIVEL 2]],ActividadesCom[[#This Row],[VALOR NIVEL 1]]),0),"")</f>
        <v>2</v>
      </c>
      <c r="G534" s="5" t="str">
        <f>IF(ActividadesCom[[#This Row],[PROMEDIO]]="","",IF(ActividadesCom[[#This Row],[PROMEDIO]]&gt;=4,"EXCELENTE",IF(ActividadesCom[[#This Row],[PROMEDIO]]&gt;=3,"NOTABLE",IF(ActividadesCom[[#This Row],[PROMEDIO]]&gt;=2,"BUENO",IF(ActividadesCom[[#This Row],[PROMEDIO]]=1,"SUFICIENTE","")))))</f>
        <v>BUENO</v>
      </c>
      <c r="H534" s="5">
        <f>MAX(ActividadesCom[[#This Row],[PERÍODO 1]],ActividadesCom[[#This Row],[PERÍODO 2]],ActividadesCom[[#This Row],[PERÍODO 3]],ActividadesCom[[#This Row],[PERÍODO 4]],ActividadesCom[[#This Row],[PERÍODO 5]])</f>
        <v>20151</v>
      </c>
      <c r="I534" s="6" t="s">
        <v>40</v>
      </c>
      <c r="J534" s="5">
        <v>20151</v>
      </c>
      <c r="K534" s="5" t="s">
        <v>4009</v>
      </c>
      <c r="L534" s="5">
        <f>IF(ActividadesCom[[#This Row],[NIVEL 1]]&lt;&gt;0,VLOOKUP(ActividadesCom[[#This Row],[NIVEL 1]],Catálogo!A:B,2,FALSE),"")</f>
        <v>2</v>
      </c>
      <c r="M534" s="5">
        <v>1</v>
      </c>
      <c r="N534" s="6"/>
      <c r="O534" s="5"/>
      <c r="P534" s="5"/>
      <c r="Q534" s="5" t="str">
        <f>IF(ActividadesCom[[#This Row],[NIVEL 2]]&lt;&gt;0,VLOOKUP(ActividadesCom[[#This Row],[NIVEL 2]],Catálogo!A:B,2,FALSE),"")</f>
        <v/>
      </c>
      <c r="R534" s="5"/>
      <c r="S534" s="6"/>
      <c r="T534" s="5"/>
      <c r="U534" s="5"/>
      <c r="V534" s="5" t="str">
        <f>IF(ActividadesCom[[#This Row],[NIVEL 3]]&lt;&gt;0,VLOOKUP(ActividadesCom[[#This Row],[NIVEL 3]],Catálogo!A:B,2,FALSE),"")</f>
        <v/>
      </c>
      <c r="W534" s="5"/>
      <c r="X534" s="6"/>
      <c r="Y534" s="5"/>
      <c r="Z534" s="5"/>
      <c r="AA534" s="5" t="str">
        <f>IF(ActividadesCom[[#This Row],[NIVEL 4]]&lt;&gt;0,VLOOKUP(ActividadesCom[[#This Row],[NIVEL 4]],Catálogo!A:B,2,FALSE),"")</f>
        <v/>
      </c>
      <c r="AB534" s="5"/>
      <c r="AC534" s="6" t="s">
        <v>26</v>
      </c>
      <c r="AD534" s="5">
        <v>20143</v>
      </c>
      <c r="AE534" s="5" t="s">
        <v>4009</v>
      </c>
      <c r="AF534" s="5">
        <f>IF(ActividadesCom[[#This Row],[NIVEL 5]]&lt;&gt;0,VLOOKUP(ActividadesCom[[#This Row],[NIVEL 5]],Catálogo!A:B,2,FALSE),"")</f>
        <v>2</v>
      </c>
      <c r="AG534" s="5">
        <v>1</v>
      </c>
      <c r="AH534" s="2"/>
    </row>
    <row r="535" spans="1:34" ht="30" hidden="1" customHeight="1" x14ac:dyDescent="0.25">
      <c r="A535" s="7">
        <v>14470175</v>
      </c>
      <c r="B535" s="6" t="str">
        <f>VLOOKUP(ActividadesCom[[#This Row],[NO. DE CONTROL]],'LISTADO ESTUDIANTES'!A:C,2,FALSE)</f>
        <v>BALCHE CAHUICH VICTOR GUADALUPE</v>
      </c>
      <c r="C535" s="6" t="str">
        <f>VLOOKUP(ActividadesCom[[#This Row],[NO. DE CONTROL]],'LISTADO ESTUDIANTES'!A:C,3,FALSE)</f>
        <v>INGENIERIA EN ADMINISTRACION</v>
      </c>
      <c r="D535" s="5" t="str">
        <f>VLOOKUP(ActividadesCom[[#This Row],[NO. DE CONTROL]],'LISTADO ESTUDIANTES'!A:D,4,FALSE)</f>
        <v>BAJA</v>
      </c>
      <c r="E535" s="5">
        <f>SUM(ActividadesCom[[#This Row],[CRÉD. 1]],ActividadesCom[[#This Row],[CRÉD. 2]],ActividadesCom[[#This Row],[CRÉD. 3]],ActividadesCom[[#This Row],[CRÉD. 4]],ActividadesCom[[#This Row],[CRÉD. 5]])</f>
        <v>5</v>
      </c>
      <c r="F535" s="17">
        <f>IF(ActividadesCom[[#This Row],[ÚLTIMO SEMESTRE CON CRÉDITOS]]&gt;0,ROUND(AVERAGE(ActividadesCom[[#This Row],[VALOR NIVEL 5]],ActividadesCom[[#This Row],[VALOR NIVEL 4]],ActividadesCom[[#This Row],[VALOR NIVEL 3]],ActividadesCom[[#This Row],[VALOR NIVEL 2]],ActividadesCom[[#This Row],[VALOR NIVEL 1]]),0),"")</f>
        <v>2</v>
      </c>
      <c r="G535" s="5" t="str">
        <f>IF(ActividadesCom[[#This Row],[PROMEDIO]]="","",IF(ActividadesCom[[#This Row],[PROMEDIO]]&gt;=4,"EXCELENTE",IF(ActividadesCom[[#This Row],[PROMEDIO]]&gt;=3,"NOTABLE",IF(ActividadesCom[[#This Row],[PROMEDIO]]&gt;=2,"BUENO",IF(ActividadesCom[[#This Row],[PROMEDIO]]=1,"SUFICIENTE","")))))</f>
        <v>BUENO</v>
      </c>
      <c r="H535" s="5">
        <f>MAX(ActividadesCom[[#This Row],[PERÍODO 1]],ActividadesCom[[#This Row],[PERÍODO 2]],ActividadesCom[[#This Row],[PERÍODO 3]],ActividadesCom[[#This Row],[PERÍODO 4]],ActividadesCom[[#This Row],[PERÍODO 5]])</f>
        <v>20161</v>
      </c>
      <c r="I535" s="6" t="s">
        <v>3</v>
      </c>
      <c r="J535" s="5">
        <v>20153</v>
      </c>
      <c r="K535" s="5" t="s">
        <v>4009</v>
      </c>
      <c r="L535" s="5">
        <f>IF(ActividadesCom[[#This Row],[NIVEL 1]]&lt;&gt;0,VLOOKUP(ActividadesCom[[#This Row],[NIVEL 1]],Catálogo!A:B,2,FALSE),"")</f>
        <v>2</v>
      </c>
      <c r="M535" s="5">
        <v>1</v>
      </c>
      <c r="N535" s="6" t="s">
        <v>111</v>
      </c>
      <c r="O535" s="5">
        <v>20161</v>
      </c>
      <c r="P535" s="5" t="s">
        <v>4009</v>
      </c>
      <c r="Q535" s="5">
        <f>IF(ActividadesCom[[#This Row],[NIVEL 2]]&lt;&gt;0,VLOOKUP(ActividadesCom[[#This Row],[NIVEL 2]],Catálogo!A:B,2,FALSE),"")</f>
        <v>2</v>
      </c>
      <c r="R535" s="5">
        <v>1</v>
      </c>
      <c r="S535" s="6" t="s">
        <v>111</v>
      </c>
      <c r="T535" s="5">
        <v>20143</v>
      </c>
      <c r="U535" s="5" t="s">
        <v>4009</v>
      </c>
      <c r="V535" s="5">
        <f>IF(ActividadesCom[[#This Row],[NIVEL 3]]&lt;&gt;0,VLOOKUP(ActividadesCom[[#This Row],[NIVEL 3]],Catálogo!A:B,2,FALSE),"")</f>
        <v>2</v>
      </c>
      <c r="W535" s="5">
        <v>1</v>
      </c>
      <c r="X535" s="6"/>
      <c r="Y535" s="5"/>
      <c r="Z535" s="5"/>
      <c r="AA535" s="5" t="str">
        <f>IF(ActividadesCom[[#This Row],[NIVEL 4]]&lt;&gt;0,VLOOKUP(ActividadesCom[[#This Row],[NIVEL 4]],Catálogo!A:B,2,FALSE),"")</f>
        <v/>
      </c>
      <c r="AB535" s="5"/>
      <c r="AC535" s="6" t="s">
        <v>171</v>
      </c>
      <c r="AD535" s="5" t="s">
        <v>64</v>
      </c>
      <c r="AE535" s="5" t="s">
        <v>4009</v>
      </c>
      <c r="AF535" s="5">
        <f>IF(ActividadesCom[[#This Row],[NIVEL 5]]&lt;&gt;0,VLOOKUP(ActividadesCom[[#This Row],[NIVEL 5]],Catálogo!A:B,2,FALSE),"")</f>
        <v>2</v>
      </c>
      <c r="AG535" s="5">
        <v>2</v>
      </c>
      <c r="AH535" s="2"/>
    </row>
    <row r="536" spans="1:34" ht="30" hidden="1" customHeight="1" x14ac:dyDescent="0.25">
      <c r="A536" s="7">
        <v>14470176</v>
      </c>
      <c r="B536" s="6" t="str">
        <f>VLOOKUP(ActividadesCom[[#This Row],[NO. DE CONTROL]],'LISTADO ESTUDIANTES'!A:C,2,FALSE)</f>
        <v>PECH SANTOS JEHOVANY DEL CARMEN</v>
      </c>
      <c r="C536" s="6" t="str">
        <f>VLOOKUP(ActividadesCom[[#This Row],[NO. DE CONTROL]],'LISTADO ESTUDIANTES'!A:C,3,FALSE)</f>
        <v>INGENIERIA INDUSTRIAL</v>
      </c>
      <c r="D536" s="5" t="str">
        <f>VLOOKUP(ActividadesCom[[#This Row],[NO. DE CONTROL]],'LISTADO ESTUDIANTES'!A:D,4,FALSE)</f>
        <v>BAJA</v>
      </c>
      <c r="E536" s="5">
        <f>SUM(ActividadesCom[[#This Row],[CRÉD. 1]],ActividadesCom[[#This Row],[CRÉD. 2]],ActividadesCom[[#This Row],[CRÉD. 3]],ActividadesCom[[#This Row],[CRÉD. 4]],ActividadesCom[[#This Row],[CRÉD. 5]])</f>
        <v>5</v>
      </c>
      <c r="F536" s="17">
        <f>IF(ActividadesCom[[#This Row],[ÚLTIMO SEMESTRE CON CRÉDITOS]]&gt;0,ROUND(AVERAGE(ActividadesCom[[#This Row],[VALOR NIVEL 5]],ActividadesCom[[#This Row],[VALOR NIVEL 4]],ActividadesCom[[#This Row],[VALOR NIVEL 3]],ActividadesCom[[#This Row],[VALOR NIVEL 2]],ActividadesCom[[#This Row],[VALOR NIVEL 1]]),0),"")</f>
        <v>2</v>
      </c>
      <c r="G536" s="5" t="str">
        <f>IF(ActividadesCom[[#This Row],[PROMEDIO]]="","",IF(ActividadesCom[[#This Row],[PROMEDIO]]&gt;=4,"EXCELENTE",IF(ActividadesCom[[#This Row],[PROMEDIO]]&gt;=3,"NOTABLE",IF(ActividadesCom[[#This Row],[PROMEDIO]]&gt;=2,"BUENO",IF(ActividadesCom[[#This Row],[PROMEDIO]]=1,"SUFICIENTE","")))))</f>
        <v>BUENO</v>
      </c>
      <c r="H536" s="5">
        <f>MAX(ActividadesCom[[#This Row],[PERÍODO 1]],ActividadesCom[[#This Row],[PERÍODO 2]],ActividadesCom[[#This Row],[PERÍODO 3]],ActividadesCom[[#This Row],[PERÍODO 4]],ActividadesCom[[#This Row],[PERÍODO 5]])</f>
        <v>20173</v>
      </c>
      <c r="I536" s="6" t="s">
        <v>9</v>
      </c>
      <c r="J536" s="5">
        <v>20143</v>
      </c>
      <c r="K536" s="5" t="s">
        <v>4009</v>
      </c>
      <c r="L536" s="5">
        <f>IF(ActividadesCom[[#This Row],[NIVEL 1]]&lt;&gt;0,VLOOKUP(ActividadesCom[[#This Row],[NIVEL 1]],Catálogo!A:B,2,FALSE),"")</f>
        <v>2</v>
      </c>
      <c r="M536" s="5">
        <v>1</v>
      </c>
      <c r="N536" s="6" t="s">
        <v>472</v>
      </c>
      <c r="O536" s="5">
        <v>20173</v>
      </c>
      <c r="P536" s="5" t="s">
        <v>4009</v>
      </c>
      <c r="Q536" s="5">
        <f>IF(ActividadesCom[[#This Row],[NIVEL 2]]&lt;&gt;0,VLOOKUP(ActividadesCom[[#This Row],[NIVEL 2]],Catálogo!A:B,2,FALSE),"")</f>
        <v>2</v>
      </c>
      <c r="R536" s="5">
        <v>1</v>
      </c>
      <c r="S536" s="6" t="s">
        <v>492</v>
      </c>
      <c r="T536" s="5">
        <v>20173</v>
      </c>
      <c r="U536" s="5" t="s">
        <v>4009</v>
      </c>
      <c r="V536" s="5">
        <f>IF(ActividadesCom[[#This Row],[NIVEL 3]]&lt;&gt;0,VLOOKUP(ActividadesCom[[#This Row],[NIVEL 3]],Catálogo!A:B,2,FALSE),"")</f>
        <v>2</v>
      </c>
      <c r="W536" s="5">
        <v>1</v>
      </c>
      <c r="X536" s="6" t="s">
        <v>518</v>
      </c>
      <c r="Y536" s="5">
        <v>20151</v>
      </c>
      <c r="Z536" s="5" t="s">
        <v>4009</v>
      </c>
      <c r="AA536" s="5">
        <f>IF(ActividadesCom[[#This Row],[NIVEL 4]]&lt;&gt;0,VLOOKUP(ActividadesCom[[#This Row],[NIVEL 4]],Catálogo!A:B,2,FALSE),"")</f>
        <v>2</v>
      </c>
      <c r="AB536" s="5">
        <v>1</v>
      </c>
      <c r="AC536" s="6" t="s">
        <v>6</v>
      </c>
      <c r="AD536" s="5">
        <v>20143</v>
      </c>
      <c r="AE536" s="5" t="s">
        <v>4009</v>
      </c>
      <c r="AF536" s="5">
        <f>IF(ActividadesCom[[#This Row],[NIVEL 5]]&lt;&gt;0,VLOOKUP(ActividadesCom[[#This Row],[NIVEL 5]],Catálogo!A:B,2,FALSE),"")</f>
        <v>2</v>
      </c>
      <c r="AG536" s="5">
        <v>1</v>
      </c>
      <c r="AH536" s="2"/>
    </row>
    <row r="537" spans="1:34" ht="30" hidden="1" customHeight="1" x14ac:dyDescent="0.25">
      <c r="A537" s="7">
        <v>14470177</v>
      </c>
      <c r="B537" s="6" t="str">
        <f>VLOOKUP(ActividadesCom[[#This Row],[NO. DE CONTROL]],'LISTADO ESTUDIANTES'!A:C,2,FALSE)</f>
        <v>PISTE PEREZ ARGENIS JAEL</v>
      </c>
      <c r="C537" s="6" t="str">
        <f>VLOOKUP(ActividadesCom[[#This Row],[NO. DE CONTROL]],'LISTADO ESTUDIANTES'!A:C,3,FALSE)</f>
        <v>INGENIERIA INDUSTRIAL</v>
      </c>
      <c r="D537" s="5" t="str">
        <f>VLOOKUP(ActividadesCom[[#This Row],[NO. DE CONTROL]],'LISTADO ESTUDIANTES'!A:D,4,FALSE)</f>
        <v>BAJA</v>
      </c>
      <c r="E537" s="5">
        <f>SUM(ActividadesCom[[#This Row],[CRÉD. 1]],ActividadesCom[[#This Row],[CRÉD. 2]],ActividadesCom[[#This Row],[CRÉD. 3]],ActividadesCom[[#This Row],[CRÉD. 4]],ActividadesCom[[#This Row],[CRÉD. 5]])</f>
        <v>5</v>
      </c>
      <c r="F537" s="17">
        <f>IF(ActividadesCom[[#This Row],[ÚLTIMO SEMESTRE CON CRÉDITOS]]&gt;0,ROUND(AVERAGE(ActividadesCom[[#This Row],[VALOR NIVEL 5]],ActividadesCom[[#This Row],[VALOR NIVEL 4]],ActividadesCom[[#This Row],[VALOR NIVEL 3]],ActividadesCom[[#This Row],[VALOR NIVEL 2]],ActividadesCom[[#This Row],[VALOR NIVEL 1]]),0),"")</f>
        <v>2</v>
      </c>
      <c r="G537" s="5" t="str">
        <f>IF(ActividadesCom[[#This Row],[PROMEDIO]]="","",IF(ActividadesCom[[#This Row],[PROMEDIO]]&gt;=4,"EXCELENTE",IF(ActividadesCom[[#This Row],[PROMEDIO]]&gt;=3,"NOTABLE",IF(ActividadesCom[[#This Row],[PROMEDIO]]&gt;=2,"BUENO",IF(ActividadesCom[[#This Row],[PROMEDIO]]=1,"SUFICIENTE","")))))</f>
        <v>BUENO</v>
      </c>
      <c r="H537" s="5">
        <f>MAX(ActividadesCom[[#This Row],[PERÍODO 1]],ActividadesCom[[#This Row],[PERÍODO 2]],ActividadesCom[[#This Row],[PERÍODO 3]],ActividadesCom[[#This Row],[PERÍODO 4]],ActividadesCom[[#This Row],[PERÍODO 5]])</f>
        <v>20151</v>
      </c>
      <c r="I537" s="6" t="s">
        <v>360</v>
      </c>
      <c r="J537" s="5">
        <v>20151</v>
      </c>
      <c r="K537" s="5" t="s">
        <v>4009</v>
      </c>
      <c r="L537" s="5">
        <f>IF(ActividadesCom[[#This Row],[NIVEL 1]]&lt;&gt;0,VLOOKUP(ActividadesCom[[#This Row],[NIVEL 1]],Catálogo!A:B,2,FALSE),"")</f>
        <v>2</v>
      </c>
      <c r="M537" s="5">
        <v>1</v>
      </c>
      <c r="N537" s="6" t="s">
        <v>9</v>
      </c>
      <c r="O537" s="5">
        <v>20143</v>
      </c>
      <c r="P537" s="5" t="s">
        <v>4009</v>
      </c>
      <c r="Q537" s="5">
        <f>IF(ActividadesCom[[#This Row],[NIVEL 2]]&lt;&gt;0,VLOOKUP(ActividadesCom[[#This Row],[NIVEL 2]],Catálogo!A:B,2,FALSE),"")</f>
        <v>2</v>
      </c>
      <c r="R537" s="5">
        <v>1</v>
      </c>
      <c r="S537" s="6" t="s">
        <v>518</v>
      </c>
      <c r="T537" s="5">
        <v>20151</v>
      </c>
      <c r="U537" s="5" t="s">
        <v>4009</v>
      </c>
      <c r="V537" s="5">
        <f>IF(ActividadesCom[[#This Row],[NIVEL 3]]&lt;&gt;0,VLOOKUP(ActividadesCom[[#This Row],[NIVEL 3]],Catálogo!A:B,2,FALSE),"")</f>
        <v>2</v>
      </c>
      <c r="W537" s="5">
        <v>1</v>
      </c>
      <c r="X537" s="6" t="s">
        <v>31</v>
      </c>
      <c r="Y537" s="5">
        <v>20151</v>
      </c>
      <c r="Z537" s="5" t="s">
        <v>4009</v>
      </c>
      <c r="AA537" s="5">
        <f>IF(ActividadesCom[[#This Row],[NIVEL 4]]&lt;&gt;0,VLOOKUP(ActividadesCom[[#This Row],[NIVEL 4]],Catálogo!A:B,2,FALSE),"")</f>
        <v>2</v>
      </c>
      <c r="AB537" s="5">
        <v>1</v>
      </c>
      <c r="AC537" s="6" t="s">
        <v>6</v>
      </c>
      <c r="AD537" s="5">
        <v>20143</v>
      </c>
      <c r="AE537" s="5" t="s">
        <v>4009</v>
      </c>
      <c r="AF537" s="5">
        <f>IF(ActividadesCom[[#This Row],[NIVEL 5]]&lt;&gt;0,VLOOKUP(ActividadesCom[[#This Row],[NIVEL 5]],Catálogo!A:B,2,FALSE),"")</f>
        <v>2</v>
      </c>
      <c r="AG537" s="5">
        <v>1</v>
      </c>
      <c r="AH537" s="2"/>
    </row>
    <row r="538" spans="1:34" ht="30" hidden="1" customHeight="1" x14ac:dyDescent="0.25">
      <c r="A538" s="7">
        <v>14470178</v>
      </c>
      <c r="B538" s="6" t="str">
        <f>VLOOKUP(ActividadesCom[[#This Row],[NO. DE CONTROL]],'LISTADO ESTUDIANTES'!A:C,2,FALSE)</f>
        <v>PACHECO CASTILLO JOSE JUAN</v>
      </c>
      <c r="C538" s="6" t="str">
        <f>VLOOKUP(ActividadesCom[[#This Row],[NO. DE CONTROL]],'LISTADO ESTUDIANTES'!A:C,3,FALSE)</f>
        <v>INGENIERIA INDUSTRIAL</v>
      </c>
      <c r="D538" s="5" t="str">
        <f>VLOOKUP(ActividadesCom[[#This Row],[NO. DE CONTROL]],'LISTADO ESTUDIANTES'!A:D,4,FALSE)</f>
        <v>BAJA</v>
      </c>
      <c r="E538" s="5">
        <f>SUM(ActividadesCom[[#This Row],[CRÉD. 1]],ActividadesCom[[#This Row],[CRÉD. 2]],ActividadesCom[[#This Row],[CRÉD. 3]],ActividadesCom[[#This Row],[CRÉD. 4]],ActividadesCom[[#This Row],[CRÉD. 5]])</f>
        <v>5</v>
      </c>
      <c r="F538" s="17">
        <f>IF(ActividadesCom[[#This Row],[ÚLTIMO SEMESTRE CON CRÉDITOS]]&gt;0,ROUND(AVERAGE(ActividadesCom[[#This Row],[VALOR NIVEL 5]],ActividadesCom[[#This Row],[VALOR NIVEL 4]],ActividadesCom[[#This Row],[VALOR NIVEL 3]],ActividadesCom[[#This Row],[VALOR NIVEL 2]],ActividadesCom[[#This Row],[VALOR NIVEL 1]]),0),"")</f>
        <v>2</v>
      </c>
      <c r="G538" s="5" t="str">
        <f>IF(ActividadesCom[[#This Row],[PROMEDIO]]="","",IF(ActividadesCom[[#This Row],[PROMEDIO]]&gt;=4,"EXCELENTE",IF(ActividadesCom[[#This Row],[PROMEDIO]]&gt;=3,"NOTABLE",IF(ActividadesCom[[#This Row],[PROMEDIO]]&gt;=2,"BUENO",IF(ActividadesCom[[#This Row],[PROMEDIO]]=1,"SUFICIENTE","")))))</f>
        <v>BUENO</v>
      </c>
      <c r="H538" s="5">
        <f>MAX(ActividadesCom[[#This Row],[PERÍODO 1]],ActividadesCom[[#This Row],[PERÍODO 2]],ActividadesCom[[#This Row],[PERÍODO 3]],ActividadesCom[[#This Row],[PERÍODO 4]],ActividadesCom[[#This Row],[PERÍODO 5]])</f>
        <v>20173</v>
      </c>
      <c r="I538" s="6" t="s">
        <v>358</v>
      </c>
      <c r="J538" s="5">
        <v>20151</v>
      </c>
      <c r="K538" s="5" t="s">
        <v>4009</v>
      </c>
      <c r="L538" s="5">
        <f>IF(ActividadesCom[[#This Row],[NIVEL 1]]&lt;&gt;0,VLOOKUP(ActividadesCom[[#This Row],[NIVEL 1]],Catálogo!A:B,2,FALSE),"")</f>
        <v>2</v>
      </c>
      <c r="M538" s="5">
        <v>1</v>
      </c>
      <c r="N538" s="6" t="s">
        <v>360</v>
      </c>
      <c r="O538" s="5">
        <v>20151</v>
      </c>
      <c r="P538" s="5" t="s">
        <v>4009</v>
      </c>
      <c r="Q538" s="5">
        <f>IF(ActividadesCom[[#This Row],[NIVEL 2]]&lt;&gt;0,VLOOKUP(ActividadesCom[[#This Row],[NIVEL 2]],Catálogo!A:B,2,FALSE),"")</f>
        <v>2</v>
      </c>
      <c r="R538" s="5">
        <v>1</v>
      </c>
      <c r="S538" s="6" t="s">
        <v>9</v>
      </c>
      <c r="T538" s="5">
        <v>20143</v>
      </c>
      <c r="U538" s="5" t="s">
        <v>4009</v>
      </c>
      <c r="V538" s="5">
        <f>IF(ActividadesCom[[#This Row],[NIVEL 3]]&lt;&gt;0,VLOOKUP(ActividadesCom[[#This Row],[NIVEL 3]],Catálogo!A:B,2,FALSE),"")</f>
        <v>2</v>
      </c>
      <c r="W538" s="5">
        <v>1</v>
      </c>
      <c r="X538" s="6" t="s">
        <v>472</v>
      </c>
      <c r="Y538" s="5">
        <v>20173</v>
      </c>
      <c r="Z538" s="5" t="s">
        <v>4009</v>
      </c>
      <c r="AA538" s="5">
        <f>IF(ActividadesCom[[#This Row],[NIVEL 4]]&lt;&gt;0,VLOOKUP(ActividadesCom[[#This Row],[NIVEL 4]],Catálogo!A:B,2,FALSE),"")</f>
        <v>2</v>
      </c>
      <c r="AB538" s="5">
        <v>1</v>
      </c>
      <c r="AC538" s="6" t="s">
        <v>6</v>
      </c>
      <c r="AD538" s="5">
        <v>20143</v>
      </c>
      <c r="AE538" s="5" t="s">
        <v>4009</v>
      </c>
      <c r="AF538" s="5">
        <f>IF(ActividadesCom[[#This Row],[NIVEL 5]]&lt;&gt;0,VLOOKUP(ActividadesCom[[#This Row],[NIVEL 5]],Catálogo!A:B,2,FALSE),"")</f>
        <v>2</v>
      </c>
      <c r="AG538" s="5">
        <v>1</v>
      </c>
      <c r="AH538" s="2"/>
    </row>
    <row r="539" spans="1:34" ht="30" hidden="1" customHeight="1" x14ac:dyDescent="0.25">
      <c r="A539" s="7">
        <v>14470179</v>
      </c>
      <c r="B539" s="6" t="str">
        <f>VLOOKUP(ActividadesCom[[#This Row],[NO. DE CONTROL]],'LISTADO ESTUDIANTES'!A:C,2,FALSE)</f>
        <v>TEMIS NATO ADRIAN</v>
      </c>
      <c r="C539" s="6" t="str">
        <f>VLOOKUP(ActividadesCom[[#This Row],[NO. DE CONTROL]],'LISTADO ESTUDIANTES'!A:C,3,FALSE)</f>
        <v>INGENIERIA INDUSTRIAL</v>
      </c>
      <c r="D539" s="5" t="str">
        <f>VLOOKUP(ActividadesCom[[#This Row],[NO. DE CONTROL]],'LISTADO ESTUDIANTES'!A:D,4,FALSE)</f>
        <v>BAJA</v>
      </c>
      <c r="E539" s="5">
        <f>SUM(ActividadesCom[[#This Row],[CRÉD. 1]],ActividadesCom[[#This Row],[CRÉD. 2]],ActividadesCom[[#This Row],[CRÉD. 3]],ActividadesCom[[#This Row],[CRÉD. 4]],ActividadesCom[[#This Row],[CRÉD. 5]])</f>
        <v>5</v>
      </c>
      <c r="F539" s="17">
        <f>IF(ActividadesCom[[#This Row],[ÚLTIMO SEMESTRE CON CRÉDITOS]]&gt;0,ROUND(AVERAGE(ActividadesCom[[#This Row],[VALOR NIVEL 5]],ActividadesCom[[#This Row],[VALOR NIVEL 4]],ActividadesCom[[#This Row],[VALOR NIVEL 3]],ActividadesCom[[#This Row],[VALOR NIVEL 2]],ActividadesCom[[#This Row],[VALOR NIVEL 1]]),0),"")</f>
        <v>2</v>
      </c>
      <c r="G539" s="5" t="str">
        <f>IF(ActividadesCom[[#This Row],[PROMEDIO]]="","",IF(ActividadesCom[[#This Row],[PROMEDIO]]&gt;=4,"EXCELENTE",IF(ActividadesCom[[#This Row],[PROMEDIO]]&gt;=3,"NOTABLE",IF(ActividadesCom[[#This Row],[PROMEDIO]]&gt;=2,"BUENO",IF(ActividadesCom[[#This Row],[PROMEDIO]]=1,"SUFICIENTE","")))))</f>
        <v>BUENO</v>
      </c>
      <c r="H539" s="5">
        <f>MAX(ActividadesCom[[#This Row],[PERÍODO 1]],ActividadesCom[[#This Row],[PERÍODO 2]],ActividadesCom[[#This Row],[PERÍODO 3]],ActividadesCom[[#This Row],[PERÍODO 4]],ActividadesCom[[#This Row],[PERÍODO 5]])</f>
        <v>20151</v>
      </c>
      <c r="I539" s="6" t="s">
        <v>360</v>
      </c>
      <c r="J539" s="5">
        <v>20151</v>
      </c>
      <c r="K539" s="5" t="s">
        <v>4009</v>
      </c>
      <c r="L539" s="5">
        <f>IF(ActividadesCom[[#This Row],[NIVEL 1]]&lt;&gt;0,VLOOKUP(ActividadesCom[[#This Row],[NIVEL 1]],Catálogo!A:B,2,FALSE),"")</f>
        <v>2</v>
      </c>
      <c r="M539" s="5">
        <v>1</v>
      </c>
      <c r="N539" s="6" t="s">
        <v>9</v>
      </c>
      <c r="O539" s="5">
        <v>20143</v>
      </c>
      <c r="P539" s="5" t="s">
        <v>4009</v>
      </c>
      <c r="Q539" s="5">
        <f>IF(ActividadesCom[[#This Row],[NIVEL 2]]&lt;&gt;0,VLOOKUP(ActividadesCom[[#This Row],[NIVEL 2]],Catálogo!A:B,2,FALSE),"")</f>
        <v>2</v>
      </c>
      <c r="R539" s="5">
        <v>1</v>
      </c>
      <c r="S539" s="6" t="s">
        <v>518</v>
      </c>
      <c r="T539" s="5">
        <v>20151</v>
      </c>
      <c r="U539" s="5" t="s">
        <v>4009</v>
      </c>
      <c r="V539" s="5">
        <f>IF(ActividadesCom[[#This Row],[NIVEL 3]]&lt;&gt;0,VLOOKUP(ActividadesCom[[#This Row],[NIVEL 3]],Catálogo!A:B,2,FALSE),"")</f>
        <v>2</v>
      </c>
      <c r="W539" s="5">
        <v>1</v>
      </c>
      <c r="X539" s="6" t="s">
        <v>31</v>
      </c>
      <c r="Y539" s="5">
        <v>20151</v>
      </c>
      <c r="Z539" s="5" t="s">
        <v>4009</v>
      </c>
      <c r="AA539" s="5">
        <f>IF(ActividadesCom[[#This Row],[NIVEL 4]]&lt;&gt;0,VLOOKUP(ActividadesCom[[#This Row],[NIVEL 4]],Catálogo!A:B,2,FALSE),"")</f>
        <v>2</v>
      </c>
      <c r="AB539" s="5">
        <v>1</v>
      </c>
      <c r="AC539" s="6" t="s">
        <v>6</v>
      </c>
      <c r="AD539" s="5">
        <v>20143</v>
      </c>
      <c r="AE539" s="5" t="s">
        <v>4009</v>
      </c>
      <c r="AF539" s="5">
        <f>IF(ActividadesCom[[#This Row],[NIVEL 5]]&lt;&gt;0,VLOOKUP(ActividadesCom[[#This Row],[NIVEL 5]],Catálogo!A:B,2,FALSE),"")</f>
        <v>2</v>
      </c>
      <c r="AG539" s="5">
        <v>1</v>
      </c>
      <c r="AH539" s="2"/>
    </row>
    <row r="540" spans="1:34" ht="30" hidden="1" customHeight="1" x14ac:dyDescent="0.25">
      <c r="A540" s="7">
        <v>14470180</v>
      </c>
      <c r="B540" s="6" t="str">
        <f>VLOOKUP(ActividadesCom[[#This Row],[NO. DE CONTROL]],'LISTADO ESTUDIANTES'!A:C,2,FALSE)</f>
        <v>NAH LEZAMA CESAR EDUARDO</v>
      </c>
      <c r="C540" s="6" t="str">
        <f>VLOOKUP(ActividadesCom[[#This Row],[NO. DE CONTROL]],'LISTADO ESTUDIANTES'!A:C,3,FALSE)</f>
        <v>INGENIERIA INDUSTRIAL</v>
      </c>
      <c r="D540" s="5" t="str">
        <f>VLOOKUP(ActividadesCom[[#This Row],[NO. DE CONTROL]],'LISTADO ESTUDIANTES'!A:D,4,FALSE)</f>
        <v>BAJA</v>
      </c>
      <c r="E540" s="5">
        <f>SUM(ActividadesCom[[#This Row],[CRÉD. 1]],ActividadesCom[[#This Row],[CRÉD. 2]],ActividadesCom[[#This Row],[CRÉD. 3]],ActividadesCom[[#This Row],[CRÉD. 4]],ActividadesCom[[#This Row],[CRÉD. 5]])</f>
        <v>1</v>
      </c>
      <c r="F540" s="17">
        <f>IF(ActividadesCom[[#This Row],[ÚLTIMO SEMESTRE CON CRÉDITOS]]&gt;0,ROUND(AVERAGE(ActividadesCom[[#This Row],[VALOR NIVEL 5]],ActividadesCom[[#This Row],[VALOR NIVEL 4]],ActividadesCom[[#This Row],[VALOR NIVEL 3]],ActividadesCom[[#This Row],[VALOR NIVEL 2]],ActividadesCom[[#This Row],[VALOR NIVEL 1]]),0),"")</f>
        <v>2</v>
      </c>
      <c r="G540" s="5" t="str">
        <f>IF(ActividadesCom[[#This Row],[PROMEDIO]]="","",IF(ActividadesCom[[#This Row],[PROMEDIO]]&gt;=4,"EXCELENTE",IF(ActividadesCom[[#This Row],[PROMEDIO]]&gt;=3,"NOTABLE",IF(ActividadesCom[[#This Row],[PROMEDIO]]&gt;=2,"BUENO",IF(ActividadesCom[[#This Row],[PROMEDIO]]=1,"SUFICIENTE","")))))</f>
        <v>BUENO</v>
      </c>
      <c r="H540" s="5">
        <f>MAX(ActividadesCom[[#This Row],[PERÍODO 1]],ActividadesCom[[#This Row],[PERÍODO 2]],ActividadesCom[[#This Row],[PERÍODO 3]],ActividadesCom[[#This Row],[PERÍODO 4]],ActividadesCom[[#This Row],[PERÍODO 5]])</f>
        <v>20143</v>
      </c>
      <c r="I540" s="6"/>
      <c r="J540" s="5"/>
      <c r="K540" s="5"/>
      <c r="L540" s="5" t="str">
        <f>IF(ActividadesCom[[#This Row],[NIVEL 1]]&lt;&gt;0,VLOOKUP(ActividadesCom[[#This Row],[NIVEL 1]],Catálogo!A:B,2,FALSE),"")</f>
        <v/>
      </c>
      <c r="M540" s="5"/>
      <c r="N540" s="6"/>
      <c r="O540" s="5"/>
      <c r="P540" s="5"/>
      <c r="Q540" s="5" t="str">
        <f>IF(ActividadesCom[[#This Row],[NIVEL 2]]&lt;&gt;0,VLOOKUP(ActividadesCom[[#This Row],[NIVEL 2]],Catálogo!A:B,2,FALSE),"")</f>
        <v/>
      </c>
      <c r="R540" s="5"/>
      <c r="S540" s="6"/>
      <c r="T540" s="5"/>
      <c r="U540" s="5"/>
      <c r="V540" s="5" t="str">
        <f>IF(ActividadesCom[[#This Row],[NIVEL 3]]&lt;&gt;0,VLOOKUP(ActividadesCom[[#This Row],[NIVEL 3]],Catálogo!A:B,2,FALSE),"")</f>
        <v/>
      </c>
      <c r="W540" s="5"/>
      <c r="X540" s="6"/>
      <c r="Y540" s="5"/>
      <c r="Z540" s="5"/>
      <c r="AA540" s="5" t="str">
        <f>IF(ActividadesCom[[#This Row],[NIVEL 4]]&lt;&gt;0,VLOOKUP(ActividadesCom[[#This Row],[NIVEL 4]],Catálogo!A:B,2,FALSE),"")</f>
        <v/>
      </c>
      <c r="AB540" s="5"/>
      <c r="AC540" s="6" t="s">
        <v>26</v>
      </c>
      <c r="AD540" s="5">
        <v>20143</v>
      </c>
      <c r="AE540" s="5" t="s">
        <v>4009</v>
      </c>
      <c r="AF540" s="5">
        <f>IF(ActividadesCom[[#This Row],[NIVEL 5]]&lt;&gt;0,VLOOKUP(ActividadesCom[[#This Row],[NIVEL 5]],Catálogo!A:B,2,FALSE),"")</f>
        <v>2</v>
      </c>
      <c r="AG540" s="5">
        <v>1</v>
      </c>
      <c r="AH540" s="2"/>
    </row>
    <row r="541" spans="1:34" ht="30" hidden="1" customHeight="1" x14ac:dyDescent="0.25">
      <c r="A541" s="7">
        <v>14470181</v>
      </c>
      <c r="B541" s="6" t="str">
        <f>VLOOKUP(ActividadesCom[[#This Row],[NO. DE CONTROL]],'LISTADO ESTUDIANTES'!A:C,2,FALSE)</f>
        <v>CHIN MIJANGOS RUBEN ABRAHAM</v>
      </c>
      <c r="C541" s="6" t="str">
        <f>VLOOKUP(ActividadesCom[[#This Row],[NO. DE CONTROL]],'LISTADO ESTUDIANTES'!A:C,3,FALSE)</f>
        <v>INGENIERIA INDUSTRIAL</v>
      </c>
      <c r="D541" s="5" t="str">
        <f>VLOOKUP(ActividadesCom[[#This Row],[NO. DE CONTROL]],'LISTADO ESTUDIANTES'!A:D,4,FALSE)</f>
        <v>BAJA</v>
      </c>
      <c r="E541" s="5">
        <f>SUM(ActividadesCom[[#This Row],[CRÉD. 1]],ActividadesCom[[#This Row],[CRÉD. 2]],ActividadesCom[[#This Row],[CRÉD. 3]],ActividadesCom[[#This Row],[CRÉD. 4]],ActividadesCom[[#This Row],[CRÉD. 5]])</f>
        <v>2</v>
      </c>
      <c r="F541" s="17">
        <f>IF(ActividadesCom[[#This Row],[ÚLTIMO SEMESTRE CON CRÉDITOS]]&gt;0,ROUND(AVERAGE(ActividadesCom[[#This Row],[VALOR NIVEL 5]],ActividadesCom[[#This Row],[VALOR NIVEL 4]],ActividadesCom[[#This Row],[VALOR NIVEL 3]],ActividadesCom[[#This Row],[VALOR NIVEL 2]],ActividadesCom[[#This Row],[VALOR NIVEL 1]]),0),"")</f>
        <v>2</v>
      </c>
      <c r="G541" s="5" t="str">
        <f>IF(ActividadesCom[[#This Row],[PROMEDIO]]="","",IF(ActividadesCom[[#This Row],[PROMEDIO]]&gt;=4,"EXCELENTE",IF(ActividadesCom[[#This Row],[PROMEDIO]]&gt;=3,"NOTABLE",IF(ActividadesCom[[#This Row],[PROMEDIO]]&gt;=2,"BUENO",IF(ActividadesCom[[#This Row],[PROMEDIO]]=1,"SUFICIENTE","")))))</f>
        <v>BUENO</v>
      </c>
      <c r="H541" s="5">
        <f>MAX(ActividadesCom[[#This Row],[PERÍODO 1]],ActividadesCom[[#This Row],[PERÍODO 2]],ActividadesCom[[#This Row],[PERÍODO 3]],ActividadesCom[[#This Row],[PERÍODO 4]],ActividadesCom[[#This Row],[PERÍODO 5]])</f>
        <v>20151</v>
      </c>
      <c r="I541" s="6" t="s">
        <v>360</v>
      </c>
      <c r="J541" s="5">
        <v>20151</v>
      </c>
      <c r="K541" s="5" t="s">
        <v>4009</v>
      </c>
      <c r="L541" s="5">
        <f>IF(ActividadesCom[[#This Row],[NIVEL 1]]&lt;&gt;0,VLOOKUP(ActividadesCom[[#This Row],[NIVEL 1]],Catálogo!A:B,2,FALSE),"")</f>
        <v>2</v>
      </c>
      <c r="M541" s="5">
        <v>1</v>
      </c>
      <c r="N541" s="6"/>
      <c r="O541" s="5"/>
      <c r="P541" s="5"/>
      <c r="Q541" s="5" t="str">
        <f>IF(ActividadesCom[[#This Row],[NIVEL 2]]&lt;&gt;0,VLOOKUP(ActividadesCom[[#This Row],[NIVEL 2]],Catálogo!A:B,2,FALSE),"")</f>
        <v/>
      </c>
      <c r="R541" s="5"/>
      <c r="S541" s="6"/>
      <c r="T541" s="5"/>
      <c r="U541" s="5"/>
      <c r="V541" s="5" t="str">
        <f>IF(ActividadesCom[[#This Row],[NIVEL 3]]&lt;&gt;0,VLOOKUP(ActividadesCom[[#This Row],[NIVEL 3]],Catálogo!A:B,2,FALSE),"")</f>
        <v/>
      </c>
      <c r="W541" s="5"/>
      <c r="X541" s="6"/>
      <c r="Y541" s="5"/>
      <c r="Z541" s="5"/>
      <c r="AA541" s="5" t="str">
        <f>IF(ActividadesCom[[#This Row],[NIVEL 4]]&lt;&gt;0,VLOOKUP(ActividadesCom[[#This Row],[NIVEL 4]],Catálogo!A:B,2,FALSE),"")</f>
        <v/>
      </c>
      <c r="AB541" s="5"/>
      <c r="AC541" s="6" t="s">
        <v>26</v>
      </c>
      <c r="AD541" s="5">
        <v>20143</v>
      </c>
      <c r="AE541" s="5" t="s">
        <v>4009</v>
      </c>
      <c r="AF541" s="5">
        <f>IF(ActividadesCom[[#This Row],[NIVEL 5]]&lt;&gt;0,VLOOKUP(ActividadesCom[[#This Row],[NIVEL 5]],Catálogo!A:B,2,FALSE),"")</f>
        <v>2</v>
      </c>
      <c r="AG541" s="5">
        <v>1</v>
      </c>
      <c r="AH541" s="2"/>
    </row>
    <row r="542" spans="1:34" ht="30" hidden="1" customHeight="1" x14ac:dyDescent="0.25">
      <c r="A542" s="7">
        <v>14470182</v>
      </c>
      <c r="B542" s="6" t="str">
        <f>VLOOKUP(ActividadesCom[[#This Row],[NO. DE CONTROL]],'LISTADO ESTUDIANTES'!A:C,2,FALSE)</f>
        <v>HUCHIN FUENTES CANDELARIO GUADALUPE</v>
      </c>
      <c r="C542" s="6" t="str">
        <f>VLOOKUP(ActividadesCom[[#This Row],[NO. DE CONTROL]],'LISTADO ESTUDIANTES'!A:C,3,FALSE)</f>
        <v>INGENIERIA EN GESTION EMPRESARIAL</v>
      </c>
      <c r="D542" s="5" t="str">
        <f>VLOOKUP(ActividadesCom[[#This Row],[NO. DE CONTROL]],'LISTADO ESTUDIANTES'!A:D,4,FALSE)</f>
        <v>BAJA</v>
      </c>
      <c r="E542" s="5">
        <f>SUM(ActividadesCom[[#This Row],[CRÉD. 1]],ActividadesCom[[#This Row],[CRÉD. 2]],ActividadesCom[[#This Row],[CRÉD. 3]],ActividadesCom[[#This Row],[CRÉD. 4]],ActividadesCom[[#This Row],[CRÉD. 5]])</f>
        <v>7</v>
      </c>
      <c r="F542" s="17">
        <f>IF(ActividadesCom[[#This Row],[ÚLTIMO SEMESTRE CON CRÉDITOS]]&gt;0,ROUND(AVERAGE(ActividadesCom[[#This Row],[VALOR NIVEL 5]],ActividadesCom[[#This Row],[VALOR NIVEL 4]],ActividadesCom[[#This Row],[VALOR NIVEL 3]],ActividadesCom[[#This Row],[VALOR NIVEL 2]],ActividadesCom[[#This Row],[VALOR NIVEL 1]]),0),"")</f>
        <v>2</v>
      </c>
      <c r="G542" s="5" t="str">
        <f>IF(ActividadesCom[[#This Row],[PROMEDIO]]="","",IF(ActividadesCom[[#This Row],[PROMEDIO]]&gt;=4,"EXCELENTE",IF(ActividadesCom[[#This Row],[PROMEDIO]]&gt;=3,"NOTABLE",IF(ActividadesCom[[#This Row],[PROMEDIO]]&gt;=2,"BUENO",IF(ActividadesCom[[#This Row],[PROMEDIO]]=1,"SUFICIENTE","")))))</f>
        <v>BUENO</v>
      </c>
      <c r="H542" s="5">
        <f>MAX(ActividadesCom[[#This Row],[PERÍODO 1]],ActividadesCom[[#This Row],[PERÍODO 2]],ActividadesCom[[#This Row],[PERÍODO 3]],ActividadesCom[[#This Row],[PERÍODO 4]],ActividadesCom[[#This Row],[PERÍODO 5]])</f>
        <v>20181</v>
      </c>
      <c r="I542" s="6" t="s">
        <v>111</v>
      </c>
      <c r="J542" s="5">
        <v>20153</v>
      </c>
      <c r="K542" s="5" t="s">
        <v>4009</v>
      </c>
      <c r="L542" s="5">
        <f>IF(ActividadesCom[[#This Row],[NIVEL 1]]&lt;&gt;0,VLOOKUP(ActividadesCom[[#This Row],[NIVEL 1]],Catálogo!A:B,2,FALSE),"")</f>
        <v>2</v>
      </c>
      <c r="M542" s="5">
        <v>1</v>
      </c>
      <c r="N542" s="6" t="s">
        <v>445</v>
      </c>
      <c r="O542" s="5">
        <v>20181</v>
      </c>
      <c r="P542" s="5" t="s">
        <v>4009</v>
      </c>
      <c r="Q542" s="5">
        <f>IF(ActividadesCom[[#This Row],[NIVEL 2]]&lt;&gt;0,VLOOKUP(ActividadesCom[[#This Row],[NIVEL 2]],Catálogo!A:B,2,FALSE),"")</f>
        <v>2</v>
      </c>
      <c r="R542" s="5">
        <v>2</v>
      </c>
      <c r="S542" s="6" t="s">
        <v>111</v>
      </c>
      <c r="T542" s="5">
        <v>20173</v>
      </c>
      <c r="U542" s="5" t="s">
        <v>4009</v>
      </c>
      <c r="V542" s="5">
        <f>IF(ActividadesCom[[#This Row],[NIVEL 3]]&lt;&gt;0,VLOOKUP(ActividadesCom[[#This Row],[NIVEL 3]],Catálogo!A:B,2,FALSE),"")</f>
        <v>2</v>
      </c>
      <c r="W542" s="5">
        <v>1</v>
      </c>
      <c r="X542" s="6" t="s">
        <v>111</v>
      </c>
      <c r="Y542" s="5">
        <v>20173</v>
      </c>
      <c r="Z542" s="5" t="s">
        <v>4009</v>
      </c>
      <c r="AA542" s="5">
        <f>IF(ActividadesCom[[#This Row],[NIVEL 4]]&lt;&gt;0,VLOOKUP(ActividadesCom[[#This Row],[NIVEL 4]],Catálogo!A:B,2,FALSE),"")</f>
        <v>2</v>
      </c>
      <c r="AB542" s="5">
        <v>1</v>
      </c>
      <c r="AC542" s="6" t="s">
        <v>27</v>
      </c>
      <c r="AD542" s="5">
        <v>20143</v>
      </c>
      <c r="AE542" s="5" t="s">
        <v>4009</v>
      </c>
      <c r="AF542" s="5">
        <f>IF(ActividadesCom[[#This Row],[NIVEL 5]]&lt;&gt;0,VLOOKUP(ActividadesCom[[#This Row],[NIVEL 5]],Catálogo!A:B,2,FALSE),"")</f>
        <v>2</v>
      </c>
      <c r="AG542" s="5">
        <v>2</v>
      </c>
      <c r="AH542" s="2"/>
    </row>
    <row r="543" spans="1:34" ht="30" hidden="1" customHeight="1" x14ac:dyDescent="0.25">
      <c r="A543" s="7">
        <v>14470183</v>
      </c>
      <c r="B543" s="6" t="str">
        <f>VLOOKUP(ActividadesCom[[#This Row],[NO. DE CONTROL]],'LISTADO ESTUDIANTES'!A:C,2,FALSE)</f>
        <v>SALAZAR VAZQUEZ CITLALY YANEL</v>
      </c>
      <c r="C543" s="6" t="str">
        <f>VLOOKUP(ActividadesCom[[#This Row],[NO. DE CONTROL]],'LISTADO ESTUDIANTES'!A:C,3,FALSE)</f>
        <v>INGENIERIA EN GESTION EMPRESARIAL</v>
      </c>
      <c r="D543" s="5" t="str">
        <f>VLOOKUP(ActividadesCom[[#This Row],[NO. DE CONTROL]],'LISTADO ESTUDIANTES'!A:D,4,FALSE)</f>
        <v>BAJA</v>
      </c>
      <c r="E543" s="5">
        <f>SUM(ActividadesCom[[#This Row],[CRÉD. 1]],ActividadesCom[[#This Row],[CRÉD. 2]],ActividadesCom[[#This Row],[CRÉD. 3]],ActividadesCom[[#This Row],[CRÉD. 4]],ActividadesCom[[#This Row],[CRÉD. 5]])</f>
        <v>6</v>
      </c>
      <c r="F543" s="17">
        <f>IF(ActividadesCom[[#This Row],[ÚLTIMO SEMESTRE CON CRÉDITOS]]&gt;0,ROUND(AVERAGE(ActividadesCom[[#This Row],[VALOR NIVEL 5]],ActividadesCom[[#This Row],[VALOR NIVEL 4]],ActividadesCom[[#This Row],[VALOR NIVEL 3]],ActividadesCom[[#This Row],[VALOR NIVEL 2]],ActividadesCom[[#This Row],[VALOR NIVEL 1]]),0),"")</f>
        <v>2</v>
      </c>
      <c r="G543" s="5" t="str">
        <f>IF(ActividadesCom[[#This Row],[PROMEDIO]]="","",IF(ActividadesCom[[#This Row],[PROMEDIO]]&gt;=4,"EXCELENTE",IF(ActividadesCom[[#This Row],[PROMEDIO]]&gt;=3,"NOTABLE",IF(ActividadesCom[[#This Row],[PROMEDIO]]&gt;=2,"BUENO",IF(ActividadesCom[[#This Row],[PROMEDIO]]=1,"SUFICIENTE","")))))</f>
        <v>BUENO</v>
      </c>
      <c r="H543" s="5">
        <f>MAX(ActividadesCom[[#This Row],[PERÍODO 1]],ActividadesCom[[#This Row],[PERÍODO 2]],ActividadesCom[[#This Row],[PERÍODO 3]],ActividadesCom[[#This Row],[PERÍODO 4]],ActividadesCom[[#This Row],[PERÍODO 5]])</f>
        <v>20173</v>
      </c>
      <c r="I543" s="6" t="s">
        <v>111</v>
      </c>
      <c r="J543" s="5">
        <v>20143</v>
      </c>
      <c r="K543" s="5" t="s">
        <v>4009</v>
      </c>
      <c r="L543" s="5">
        <f>IF(ActividadesCom[[#This Row],[NIVEL 1]]&lt;&gt;0,VLOOKUP(ActividadesCom[[#This Row],[NIVEL 1]],Catálogo!A:B,2,FALSE),"")</f>
        <v>2</v>
      </c>
      <c r="M543" s="5">
        <v>1</v>
      </c>
      <c r="N543" s="6" t="s">
        <v>111</v>
      </c>
      <c r="O543" s="5">
        <v>20151</v>
      </c>
      <c r="P543" s="5" t="s">
        <v>4009</v>
      </c>
      <c r="Q543" s="5">
        <f>IF(ActividadesCom[[#This Row],[NIVEL 2]]&lt;&gt;0,VLOOKUP(ActividadesCom[[#This Row],[NIVEL 2]],Catálogo!A:B,2,FALSE),"")</f>
        <v>2</v>
      </c>
      <c r="R543" s="5">
        <v>1</v>
      </c>
      <c r="S543" s="6" t="s">
        <v>111</v>
      </c>
      <c r="T543" s="5">
        <v>20173</v>
      </c>
      <c r="U543" s="5" t="s">
        <v>4009</v>
      </c>
      <c r="V543" s="5">
        <f>IF(ActividadesCom[[#This Row],[NIVEL 3]]&lt;&gt;0,VLOOKUP(ActividadesCom[[#This Row],[NIVEL 3]],Catálogo!A:B,2,FALSE),"")</f>
        <v>2</v>
      </c>
      <c r="W543" s="5">
        <v>1</v>
      </c>
      <c r="X543" s="6" t="s">
        <v>562</v>
      </c>
      <c r="Y543" s="5">
        <v>20171</v>
      </c>
      <c r="Z543" s="5" t="s">
        <v>4009</v>
      </c>
      <c r="AA543" s="5">
        <f>IF(ActividadesCom[[#This Row],[NIVEL 4]]&lt;&gt;0,VLOOKUP(ActividadesCom[[#This Row],[NIVEL 4]],Catálogo!A:B,2,FALSE),"")</f>
        <v>2</v>
      </c>
      <c r="AB543" s="5">
        <v>1</v>
      </c>
      <c r="AC543" s="6" t="s">
        <v>516</v>
      </c>
      <c r="AD543" s="5" t="s">
        <v>517</v>
      </c>
      <c r="AE543" s="5" t="s">
        <v>4009</v>
      </c>
      <c r="AF543" s="5">
        <f>IF(ActividadesCom[[#This Row],[NIVEL 5]]&lt;&gt;0,VLOOKUP(ActividadesCom[[#This Row],[NIVEL 5]],Catálogo!A:B,2,FALSE),"")</f>
        <v>2</v>
      </c>
      <c r="AG543" s="5">
        <v>2</v>
      </c>
      <c r="AH543" s="2"/>
    </row>
    <row r="544" spans="1:34" ht="30" hidden="1" customHeight="1" x14ac:dyDescent="0.25">
      <c r="A544" s="7">
        <v>14470184</v>
      </c>
      <c r="B544" s="6" t="str">
        <f>VLOOKUP(ActividadesCom[[#This Row],[NO. DE CONTROL]],'LISTADO ESTUDIANTES'!A:C,2,FALSE)</f>
        <v>GOMEZ CRUZ OSCAR MANUEL</v>
      </c>
      <c r="C544" s="6" t="str">
        <f>VLOOKUP(ActividadesCom[[#This Row],[NO. DE CONTROL]],'LISTADO ESTUDIANTES'!A:C,3,FALSE)</f>
        <v>INGENIERIA INDUSTRIAL</v>
      </c>
      <c r="D544" s="5" t="str">
        <f>VLOOKUP(ActividadesCom[[#This Row],[NO. DE CONTROL]],'LISTADO ESTUDIANTES'!A:D,4,FALSE)</f>
        <v>BAJA</v>
      </c>
      <c r="E544" s="5">
        <f>SUM(ActividadesCom[[#This Row],[CRÉD. 1]],ActividadesCom[[#This Row],[CRÉD. 2]],ActividadesCom[[#This Row],[CRÉD. 3]],ActividadesCom[[#This Row],[CRÉD. 4]],ActividadesCom[[#This Row],[CRÉD. 5]])</f>
        <v>6</v>
      </c>
      <c r="F544" s="17">
        <f>IF(ActividadesCom[[#This Row],[ÚLTIMO SEMESTRE CON CRÉDITOS]]&gt;0,ROUND(AVERAGE(ActividadesCom[[#This Row],[VALOR NIVEL 5]],ActividadesCom[[#This Row],[VALOR NIVEL 4]],ActividadesCom[[#This Row],[VALOR NIVEL 3]],ActividadesCom[[#This Row],[VALOR NIVEL 2]],ActividadesCom[[#This Row],[VALOR NIVEL 1]]),0),"")</f>
        <v>2</v>
      </c>
      <c r="G544" s="5" t="str">
        <f>IF(ActividadesCom[[#This Row],[PROMEDIO]]="","",IF(ActividadesCom[[#This Row],[PROMEDIO]]&gt;=4,"EXCELENTE",IF(ActividadesCom[[#This Row],[PROMEDIO]]&gt;=3,"NOTABLE",IF(ActividadesCom[[#This Row],[PROMEDIO]]&gt;=2,"BUENO",IF(ActividadesCom[[#This Row],[PROMEDIO]]=1,"SUFICIENTE","")))))</f>
        <v>BUENO</v>
      </c>
      <c r="H544" s="5">
        <f>MAX(ActividadesCom[[#This Row],[PERÍODO 1]],ActividadesCom[[#This Row],[PERÍODO 2]],ActividadesCom[[#This Row],[PERÍODO 3]],ActividadesCom[[#This Row],[PERÍODO 4]],ActividadesCom[[#This Row],[PERÍODO 5]])</f>
        <v>20151</v>
      </c>
      <c r="I544" s="6" t="s">
        <v>358</v>
      </c>
      <c r="J544" s="5">
        <v>20151</v>
      </c>
      <c r="K544" s="5" t="s">
        <v>4009</v>
      </c>
      <c r="L544" s="5">
        <f>IF(ActividadesCom[[#This Row],[NIVEL 1]]&lt;&gt;0,VLOOKUP(ActividadesCom[[#This Row],[NIVEL 1]],Catálogo!A:B,2,FALSE),"")</f>
        <v>2</v>
      </c>
      <c r="M544" s="5">
        <v>1</v>
      </c>
      <c r="N544" s="6" t="s">
        <v>360</v>
      </c>
      <c r="O544" s="5">
        <v>20151</v>
      </c>
      <c r="P544" s="5" t="s">
        <v>4009</v>
      </c>
      <c r="Q544" s="5">
        <f>IF(ActividadesCom[[#This Row],[NIVEL 2]]&lt;&gt;0,VLOOKUP(ActividadesCom[[#This Row],[NIVEL 2]],Catálogo!A:B,2,FALSE),"")</f>
        <v>2</v>
      </c>
      <c r="R544" s="5">
        <v>1</v>
      </c>
      <c r="S544" s="6" t="s">
        <v>9</v>
      </c>
      <c r="T544" s="5">
        <v>20143</v>
      </c>
      <c r="U544" s="5" t="s">
        <v>4009</v>
      </c>
      <c r="V544" s="5">
        <f>IF(ActividadesCom[[#This Row],[NIVEL 3]]&lt;&gt;0,VLOOKUP(ActividadesCom[[#This Row],[NIVEL 3]],Catálogo!A:B,2,FALSE),"")</f>
        <v>2</v>
      </c>
      <c r="W544" s="5">
        <v>1</v>
      </c>
      <c r="X544" s="6" t="s">
        <v>475</v>
      </c>
      <c r="Y544" s="5" t="s">
        <v>454</v>
      </c>
      <c r="Z544" s="5" t="s">
        <v>4009</v>
      </c>
      <c r="AA544" s="5">
        <f>IF(ActividadesCom[[#This Row],[NIVEL 4]]&lt;&gt;0,VLOOKUP(ActividadesCom[[#This Row],[NIVEL 4]],Catálogo!A:B,2,FALSE),"")</f>
        <v>2</v>
      </c>
      <c r="AB544" s="5">
        <v>2</v>
      </c>
      <c r="AC544" s="6" t="s">
        <v>5</v>
      </c>
      <c r="AD544" s="5">
        <v>20141</v>
      </c>
      <c r="AE544" s="5" t="s">
        <v>4009</v>
      </c>
      <c r="AF544" s="5">
        <f>IF(ActividadesCom[[#This Row],[NIVEL 5]]&lt;&gt;0,VLOOKUP(ActividadesCom[[#This Row],[NIVEL 5]],Catálogo!A:B,2,FALSE),"")</f>
        <v>2</v>
      </c>
      <c r="AG544" s="5">
        <v>1</v>
      </c>
      <c r="AH544" s="2"/>
    </row>
    <row r="545" spans="1:34" ht="30" hidden="1" customHeight="1" x14ac:dyDescent="0.25">
      <c r="A545" s="7">
        <v>14470185</v>
      </c>
      <c r="B545" s="6" t="str">
        <f>VLOOKUP(ActividadesCom[[#This Row],[NO. DE CONTROL]],'LISTADO ESTUDIANTES'!A:C,2,FALSE)</f>
        <v>FLORES CHIN ADRIANA RAQUEL</v>
      </c>
      <c r="C545" s="6" t="str">
        <f>VLOOKUP(ActividadesCom[[#This Row],[NO. DE CONTROL]],'LISTADO ESTUDIANTES'!A:C,3,FALSE)</f>
        <v>INGENIERIA AMBIENTAL</v>
      </c>
      <c r="D545" s="5" t="str">
        <f>VLOOKUP(ActividadesCom[[#This Row],[NO. DE CONTROL]],'LISTADO ESTUDIANTES'!A:D,4,FALSE)</f>
        <v>BAJA</v>
      </c>
      <c r="E545" s="5">
        <f>SUM(ActividadesCom[[#This Row],[CRÉD. 1]],ActividadesCom[[#This Row],[CRÉD. 2]],ActividadesCom[[#This Row],[CRÉD. 3]],ActividadesCom[[#This Row],[CRÉD. 4]],ActividadesCom[[#This Row],[CRÉD. 5]])</f>
        <v>5</v>
      </c>
      <c r="F545" s="17">
        <f>IF(ActividadesCom[[#This Row],[ÚLTIMO SEMESTRE CON CRÉDITOS]]&gt;0,ROUND(AVERAGE(ActividadesCom[[#This Row],[VALOR NIVEL 5]],ActividadesCom[[#This Row],[VALOR NIVEL 4]],ActividadesCom[[#This Row],[VALOR NIVEL 3]],ActividadesCom[[#This Row],[VALOR NIVEL 2]],ActividadesCom[[#This Row],[VALOR NIVEL 1]]),0),"")</f>
        <v>2</v>
      </c>
      <c r="G545" s="5" t="str">
        <f>IF(ActividadesCom[[#This Row],[PROMEDIO]]="","",IF(ActividadesCom[[#This Row],[PROMEDIO]]&gt;=4,"EXCELENTE",IF(ActividadesCom[[#This Row],[PROMEDIO]]&gt;=3,"NOTABLE",IF(ActividadesCom[[#This Row],[PROMEDIO]]&gt;=2,"BUENO",IF(ActividadesCom[[#This Row],[PROMEDIO]]=1,"SUFICIENTE","")))))</f>
        <v>BUENO</v>
      </c>
      <c r="H545" s="5">
        <f>MAX(ActividadesCom[[#This Row],[PERÍODO 1]],ActividadesCom[[#This Row],[PERÍODO 2]],ActividadesCom[[#This Row],[PERÍODO 3]],ActividadesCom[[#This Row],[PERÍODO 4]],ActividadesCom[[#This Row],[PERÍODO 5]])</f>
        <v>20163</v>
      </c>
      <c r="I545" s="6" t="s">
        <v>363</v>
      </c>
      <c r="J545" s="5">
        <v>20161</v>
      </c>
      <c r="K545" s="5" t="s">
        <v>4009</v>
      </c>
      <c r="L545" s="5">
        <f>IF(ActividadesCom[[#This Row],[NIVEL 1]]&lt;&gt;0,VLOOKUP(ActividadesCom[[#This Row],[NIVEL 1]],Catálogo!A:B,2,FALSE),"")</f>
        <v>2</v>
      </c>
      <c r="M545" s="5">
        <v>1</v>
      </c>
      <c r="N545" s="6" t="s">
        <v>394</v>
      </c>
      <c r="O545" s="5">
        <v>20161</v>
      </c>
      <c r="P545" s="5" t="s">
        <v>4009</v>
      </c>
      <c r="Q545" s="5">
        <f>IF(ActividadesCom[[#This Row],[NIVEL 2]]&lt;&gt;0,VLOOKUP(ActividadesCom[[#This Row],[NIVEL 2]],Catálogo!A:B,2,FALSE),"")</f>
        <v>2</v>
      </c>
      <c r="R545" s="5">
        <v>1</v>
      </c>
      <c r="S545" s="6" t="s">
        <v>397</v>
      </c>
      <c r="T545" s="5">
        <v>20163</v>
      </c>
      <c r="U545" s="5" t="s">
        <v>4009</v>
      </c>
      <c r="V545" s="5">
        <f>IF(ActividadesCom[[#This Row],[NIVEL 3]]&lt;&gt;0,VLOOKUP(ActividadesCom[[#This Row],[NIVEL 3]],Catálogo!A:B,2,FALSE),"")</f>
        <v>2</v>
      </c>
      <c r="W545" s="5">
        <v>1</v>
      </c>
      <c r="X545" s="6" t="s">
        <v>398</v>
      </c>
      <c r="Y545" s="5">
        <v>20163</v>
      </c>
      <c r="Z545" s="5" t="s">
        <v>4009</v>
      </c>
      <c r="AA545" s="5">
        <f>IF(ActividadesCom[[#This Row],[NIVEL 4]]&lt;&gt;0,VLOOKUP(ActividadesCom[[#This Row],[NIVEL 4]],Catálogo!A:B,2,FALSE),"")</f>
        <v>2</v>
      </c>
      <c r="AB545" s="5">
        <v>1</v>
      </c>
      <c r="AC545" s="6" t="s">
        <v>28</v>
      </c>
      <c r="AD545" s="5">
        <v>20143</v>
      </c>
      <c r="AE545" s="5" t="s">
        <v>4009</v>
      </c>
      <c r="AF545" s="5">
        <f>IF(ActividadesCom[[#This Row],[NIVEL 5]]&lt;&gt;0,VLOOKUP(ActividadesCom[[#This Row],[NIVEL 5]],Catálogo!A:B,2,FALSE),"")</f>
        <v>2</v>
      </c>
      <c r="AG545" s="5">
        <v>1</v>
      </c>
      <c r="AH545" s="2"/>
    </row>
    <row r="546" spans="1:34" ht="30" hidden="1" customHeight="1" x14ac:dyDescent="0.25">
      <c r="A546" s="7">
        <v>14470187</v>
      </c>
      <c r="B546" s="6" t="str">
        <f>VLOOKUP(ActividadesCom[[#This Row],[NO. DE CONTROL]],'LISTADO ESTUDIANTES'!A:C,2,FALSE)</f>
        <v>PEREZ GUTIERREZ JOSE ANDRES</v>
      </c>
      <c r="C546" s="6" t="str">
        <f>VLOOKUP(ActividadesCom[[#This Row],[NO. DE CONTROL]],'LISTADO ESTUDIANTES'!A:C,3,FALSE)</f>
        <v>INGENIERIA AMBIENTAL</v>
      </c>
      <c r="D546" s="5" t="str">
        <f>VLOOKUP(ActividadesCom[[#This Row],[NO. DE CONTROL]],'LISTADO ESTUDIANTES'!A:D,4,FALSE)</f>
        <v>BAJA</v>
      </c>
      <c r="E546" s="5">
        <f>SUM(ActividadesCom[[#This Row],[CRÉD. 1]],ActividadesCom[[#This Row],[CRÉD. 2]],ActividadesCom[[#This Row],[CRÉD. 3]],ActividadesCom[[#This Row],[CRÉD. 4]],ActividadesCom[[#This Row],[CRÉD. 5]])</f>
        <v>5</v>
      </c>
      <c r="F546" s="17">
        <f>IF(ActividadesCom[[#This Row],[ÚLTIMO SEMESTRE CON CRÉDITOS]]&gt;0,ROUND(AVERAGE(ActividadesCom[[#This Row],[VALOR NIVEL 5]],ActividadesCom[[#This Row],[VALOR NIVEL 4]],ActividadesCom[[#This Row],[VALOR NIVEL 3]],ActividadesCom[[#This Row],[VALOR NIVEL 2]],ActividadesCom[[#This Row],[VALOR NIVEL 1]]),0),"")</f>
        <v>3</v>
      </c>
      <c r="G546" s="5" t="str">
        <f>IF(ActividadesCom[[#This Row],[PROMEDIO]]="","",IF(ActividadesCom[[#This Row],[PROMEDIO]]&gt;=4,"EXCELENTE",IF(ActividadesCom[[#This Row],[PROMEDIO]]&gt;=3,"NOTABLE",IF(ActividadesCom[[#This Row],[PROMEDIO]]&gt;=2,"BUENO",IF(ActividadesCom[[#This Row],[PROMEDIO]]=1,"SUFICIENTE","")))))</f>
        <v>NOTABLE</v>
      </c>
      <c r="H546" s="5">
        <f>MAX(ActividadesCom[[#This Row],[PERÍODO 1]],ActividadesCom[[#This Row],[PERÍODO 2]],ActividadesCom[[#This Row],[PERÍODO 3]],ActividadesCom[[#This Row],[PERÍODO 4]],ActividadesCom[[#This Row],[PERÍODO 5]])</f>
        <v>20203</v>
      </c>
      <c r="I546" s="6" t="s">
        <v>1196</v>
      </c>
      <c r="J546" s="5">
        <v>20161</v>
      </c>
      <c r="K546" s="5" t="s">
        <v>4009</v>
      </c>
      <c r="L546" s="5">
        <f>IF(ActividadesCom[[#This Row],[NIVEL 1]]&lt;&gt;0,VLOOKUP(ActividadesCom[[#This Row],[NIVEL 1]],Catálogo!A:B,2,FALSE),"")</f>
        <v>2</v>
      </c>
      <c r="M546" s="5">
        <v>1</v>
      </c>
      <c r="N546" s="6" t="s">
        <v>4092</v>
      </c>
      <c r="O546" s="5">
        <v>20183</v>
      </c>
      <c r="P546" s="5" t="s">
        <v>4009</v>
      </c>
      <c r="Q546" s="5">
        <f>IF(ActividadesCom[[#This Row],[NIVEL 2]]&lt;&gt;0,VLOOKUP(ActividadesCom[[#This Row],[NIVEL 2]],Catálogo!A:B,2,FALSE),"")</f>
        <v>2</v>
      </c>
      <c r="R546" s="5">
        <v>1</v>
      </c>
      <c r="S546" s="6" t="s">
        <v>4128</v>
      </c>
      <c r="T546" s="5">
        <v>20203</v>
      </c>
      <c r="U546" s="5" t="s">
        <v>4007</v>
      </c>
      <c r="V546" s="5">
        <f>IF(ActividadesCom[[#This Row],[NIVEL 3]]&lt;&gt;0,VLOOKUP(ActividadesCom[[#This Row],[NIVEL 3]],Catálogo!A:B,2,FALSE),"")</f>
        <v>4</v>
      </c>
      <c r="W546" s="5">
        <v>1</v>
      </c>
      <c r="X546" s="6" t="s">
        <v>452</v>
      </c>
      <c r="Y546" s="5">
        <v>20153</v>
      </c>
      <c r="Z546" s="5" t="s">
        <v>4008</v>
      </c>
      <c r="AA546" s="5">
        <f>IF(ActividadesCom[[#This Row],[NIVEL 4]]&lt;&gt;0,VLOOKUP(ActividadesCom[[#This Row],[NIVEL 4]],Catálogo!A:B,2,FALSE),"")</f>
        <v>3</v>
      </c>
      <c r="AB546" s="5">
        <v>1</v>
      </c>
      <c r="AC546" s="6" t="s">
        <v>28</v>
      </c>
      <c r="AD546" s="5">
        <v>20143</v>
      </c>
      <c r="AE546" s="5" t="s">
        <v>4009</v>
      </c>
      <c r="AF546" s="5">
        <f>IF(ActividadesCom[[#This Row],[NIVEL 5]]&lt;&gt;0,VLOOKUP(ActividadesCom[[#This Row],[NIVEL 5]],Catálogo!A:B,2,FALSE),"")</f>
        <v>2</v>
      </c>
      <c r="AG546" s="5">
        <v>1</v>
      </c>
      <c r="AH546" s="2"/>
    </row>
    <row r="547" spans="1:34" ht="30" hidden="1" customHeight="1" x14ac:dyDescent="0.25">
      <c r="A547" s="7">
        <v>14470188</v>
      </c>
      <c r="B547" s="6" t="str">
        <f>VLOOKUP(ActividadesCom[[#This Row],[NO. DE CONTROL]],'LISTADO ESTUDIANTES'!A:C,2,FALSE)</f>
        <v>LORIA ANGULO RAFAEL ABIMAEL</v>
      </c>
      <c r="C547" s="6" t="str">
        <f>VLOOKUP(ActividadesCom[[#This Row],[NO. DE CONTROL]],'LISTADO ESTUDIANTES'!A:C,3,FALSE)</f>
        <v>INGENIERIA INDUSTRIAL</v>
      </c>
      <c r="D547" s="5" t="str">
        <f>VLOOKUP(ActividadesCom[[#This Row],[NO. DE CONTROL]],'LISTADO ESTUDIANTES'!A:D,4,FALSE)</f>
        <v>BAJA</v>
      </c>
      <c r="E547" s="5">
        <f>SUM(ActividadesCom[[#This Row],[CRÉD. 1]],ActividadesCom[[#This Row],[CRÉD. 2]],ActividadesCom[[#This Row],[CRÉD. 3]],ActividadesCom[[#This Row],[CRÉD. 4]],ActividadesCom[[#This Row],[CRÉD. 5]])</f>
        <v>5</v>
      </c>
      <c r="F547" s="17">
        <f>IF(ActividadesCom[[#This Row],[ÚLTIMO SEMESTRE CON CRÉDITOS]]&gt;0,ROUND(AVERAGE(ActividadesCom[[#This Row],[VALOR NIVEL 5]],ActividadesCom[[#This Row],[VALOR NIVEL 4]],ActividadesCom[[#This Row],[VALOR NIVEL 3]],ActividadesCom[[#This Row],[VALOR NIVEL 2]],ActividadesCom[[#This Row],[VALOR NIVEL 1]]),0),"")</f>
        <v>2</v>
      </c>
      <c r="G547" s="5" t="str">
        <f>IF(ActividadesCom[[#This Row],[PROMEDIO]]="","",IF(ActividadesCom[[#This Row],[PROMEDIO]]&gt;=4,"EXCELENTE",IF(ActividadesCom[[#This Row],[PROMEDIO]]&gt;=3,"NOTABLE",IF(ActividadesCom[[#This Row],[PROMEDIO]]&gt;=2,"BUENO",IF(ActividadesCom[[#This Row],[PROMEDIO]]=1,"SUFICIENTE","")))))</f>
        <v>BUENO</v>
      </c>
      <c r="H547" s="5">
        <f>MAX(ActividadesCom[[#This Row],[PERÍODO 1]],ActividadesCom[[#This Row],[PERÍODO 2]],ActividadesCom[[#This Row],[PERÍODO 3]],ActividadesCom[[#This Row],[PERÍODO 4]],ActividadesCom[[#This Row],[PERÍODO 5]])</f>
        <v>20151</v>
      </c>
      <c r="I547" s="6" t="s">
        <v>357</v>
      </c>
      <c r="J547" s="5">
        <v>20151</v>
      </c>
      <c r="K547" s="5" t="s">
        <v>4009</v>
      </c>
      <c r="L547" s="5">
        <f>IF(ActividadesCom[[#This Row],[NIVEL 1]]&lt;&gt;0,VLOOKUP(ActividadesCom[[#This Row],[NIVEL 1]],Catálogo!A:B,2,FALSE),"")</f>
        <v>2</v>
      </c>
      <c r="M547" s="5">
        <v>1</v>
      </c>
      <c r="N547" s="6" t="s">
        <v>360</v>
      </c>
      <c r="O547" s="5">
        <v>20151</v>
      </c>
      <c r="P547" s="5" t="s">
        <v>4009</v>
      </c>
      <c r="Q547" s="5">
        <f>IF(ActividadesCom[[#This Row],[NIVEL 2]]&lt;&gt;0,VLOOKUP(ActividadesCom[[#This Row],[NIVEL 2]],Catálogo!A:B,2,FALSE),"")</f>
        <v>2</v>
      </c>
      <c r="R547" s="5">
        <v>1</v>
      </c>
      <c r="S547" s="6" t="s">
        <v>9</v>
      </c>
      <c r="T547" s="5">
        <v>20143</v>
      </c>
      <c r="U547" s="5" t="s">
        <v>4009</v>
      </c>
      <c r="V547" s="5">
        <f>IF(ActividadesCom[[#This Row],[NIVEL 3]]&lt;&gt;0,VLOOKUP(ActividadesCom[[#This Row],[NIVEL 3]],Catálogo!A:B,2,FALSE),"")</f>
        <v>2</v>
      </c>
      <c r="W547" s="5">
        <v>1</v>
      </c>
      <c r="X547" s="6" t="s">
        <v>518</v>
      </c>
      <c r="Y547" s="5">
        <v>20151</v>
      </c>
      <c r="Z547" s="5" t="s">
        <v>4009</v>
      </c>
      <c r="AA547" s="5">
        <f>IF(ActividadesCom[[#This Row],[NIVEL 4]]&lt;&gt;0,VLOOKUP(ActividadesCom[[#This Row],[NIVEL 4]],Catálogo!A:B,2,FALSE),"")</f>
        <v>2</v>
      </c>
      <c r="AB547" s="5">
        <v>1</v>
      </c>
      <c r="AC547" s="6" t="s">
        <v>99</v>
      </c>
      <c r="AD547" s="5">
        <v>20143</v>
      </c>
      <c r="AE547" s="5" t="s">
        <v>4009</v>
      </c>
      <c r="AF547" s="5">
        <f>IF(ActividadesCom[[#This Row],[NIVEL 5]]&lt;&gt;0,VLOOKUP(ActividadesCom[[#This Row],[NIVEL 5]],Catálogo!A:B,2,FALSE),"")</f>
        <v>2</v>
      </c>
      <c r="AG547" s="5">
        <v>1</v>
      </c>
      <c r="AH547" s="2"/>
    </row>
    <row r="548" spans="1:34" ht="30" hidden="1" customHeight="1" x14ac:dyDescent="0.25">
      <c r="A548" s="7">
        <v>14470189</v>
      </c>
      <c r="B548" s="6" t="str">
        <f>VLOOKUP(ActividadesCom[[#This Row],[NO. DE CONTROL]],'LISTADO ESTUDIANTES'!A:C,2,FALSE)</f>
        <v>FRANCO LOPEZ AURORA MARIA</v>
      </c>
      <c r="C548" s="6" t="str">
        <f>VLOOKUP(ActividadesCom[[#This Row],[NO. DE CONTROL]],'LISTADO ESTUDIANTES'!A:C,3,FALSE)</f>
        <v>INGENIERIA AMBIENTAL</v>
      </c>
      <c r="D548" s="5" t="str">
        <f>VLOOKUP(ActividadesCom[[#This Row],[NO. DE CONTROL]],'LISTADO ESTUDIANTES'!A:D,4,FALSE)</f>
        <v>BAJA</v>
      </c>
      <c r="E548" s="5">
        <f>SUM(ActividadesCom[[#This Row],[CRÉD. 1]],ActividadesCom[[#This Row],[CRÉD. 2]],ActividadesCom[[#This Row],[CRÉD. 3]],ActividadesCom[[#This Row],[CRÉD. 4]],ActividadesCom[[#This Row],[CRÉD. 5]])</f>
        <v>6</v>
      </c>
      <c r="F548" s="17">
        <f>IF(ActividadesCom[[#This Row],[ÚLTIMO SEMESTRE CON CRÉDITOS]]&gt;0,ROUND(AVERAGE(ActividadesCom[[#This Row],[VALOR NIVEL 5]],ActividadesCom[[#This Row],[VALOR NIVEL 4]],ActividadesCom[[#This Row],[VALOR NIVEL 3]],ActividadesCom[[#This Row],[VALOR NIVEL 2]],ActividadesCom[[#This Row],[VALOR NIVEL 1]]),0),"")</f>
        <v>2</v>
      </c>
      <c r="G548" s="5" t="str">
        <f>IF(ActividadesCom[[#This Row],[PROMEDIO]]="","",IF(ActividadesCom[[#This Row],[PROMEDIO]]&gt;=4,"EXCELENTE",IF(ActividadesCom[[#This Row],[PROMEDIO]]&gt;=3,"NOTABLE",IF(ActividadesCom[[#This Row],[PROMEDIO]]&gt;=2,"BUENO",IF(ActividadesCom[[#This Row],[PROMEDIO]]=1,"SUFICIENTE","")))))</f>
        <v>BUENO</v>
      </c>
      <c r="H548" s="5">
        <f>MAX(ActividadesCom[[#This Row],[PERÍODO 1]],ActividadesCom[[#This Row],[PERÍODO 2]],ActividadesCom[[#This Row],[PERÍODO 3]],ActividadesCom[[#This Row],[PERÍODO 4]],ActividadesCom[[#This Row],[PERÍODO 5]])</f>
        <v>20173</v>
      </c>
      <c r="I548" s="6" t="s">
        <v>802</v>
      </c>
      <c r="J548" s="5">
        <v>20163</v>
      </c>
      <c r="K548" s="5" t="s">
        <v>4009</v>
      </c>
      <c r="L548" s="5">
        <f>IF(ActividadesCom[[#This Row],[NIVEL 1]]&lt;&gt;0,VLOOKUP(ActividadesCom[[#This Row],[NIVEL 1]],Catálogo!A:B,2,FALSE),"")</f>
        <v>2</v>
      </c>
      <c r="M548" s="5">
        <v>1</v>
      </c>
      <c r="N548" s="6" t="s">
        <v>803</v>
      </c>
      <c r="O548" s="5">
        <v>20161</v>
      </c>
      <c r="P548" s="5" t="s">
        <v>4009</v>
      </c>
      <c r="Q548" s="5">
        <f>IF(ActividadesCom[[#This Row],[NIVEL 2]]&lt;&gt;0,VLOOKUP(ActividadesCom[[#This Row],[NIVEL 2]],Catálogo!A:B,2,FALSE),"")</f>
        <v>2</v>
      </c>
      <c r="R548" s="5">
        <v>1</v>
      </c>
      <c r="S548" s="6" t="s">
        <v>687</v>
      </c>
      <c r="T548" s="5">
        <v>20173</v>
      </c>
      <c r="U548" s="5" t="s">
        <v>4009</v>
      </c>
      <c r="V548" s="5">
        <f>IF(ActividadesCom[[#This Row],[NIVEL 3]]&lt;&gt;0,VLOOKUP(ActividadesCom[[#This Row],[NIVEL 3]],Catálogo!A:B,2,FALSE),"")</f>
        <v>2</v>
      </c>
      <c r="W548" s="5">
        <v>1</v>
      </c>
      <c r="X548" s="6" t="s">
        <v>771</v>
      </c>
      <c r="Y548" s="5" t="s">
        <v>454</v>
      </c>
      <c r="Z548" s="5" t="s">
        <v>4009</v>
      </c>
      <c r="AA548" s="5">
        <f>IF(ActividadesCom[[#This Row],[NIVEL 4]]&lt;&gt;0,VLOOKUP(ActividadesCom[[#This Row],[NIVEL 4]],Catálogo!A:B,2,FALSE),"")</f>
        <v>2</v>
      </c>
      <c r="AB548" s="5">
        <v>2</v>
      </c>
      <c r="AC548" s="6" t="s">
        <v>26</v>
      </c>
      <c r="AD548" s="5">
        <v>20143</v>
      </c>
      <c r="AE548" s="5" t="s">
        <v>4009</v>
      </c>
      <c r="AF548" s="5">
        <f>IF(ActividadesCom[[#This Row],[NIVEL 5]]&lt;&gt;0,VLOOKUP(ActividadesCom[[#This Row],[NIVEL 5]],Catálogo!A:B,2,FALSE),"")</f>
        <v>2</v>
      </c>
      <c r="AG548" s="5">
        <v>1</v>
      </c>
      <c r="AH548" s="2"/>
    </row>
    <row r="549" spans="1:34" ht="30" hidden="1" customHeight="1" x14ac:dyDescent="0.25">
      <c r="A549" s="7">
        <v>14470190</v>
      </c>
      <c r="B549" s="6" t="str">
        <f>VLOOKUP(ActividadesCom[[#This Row],[NO. DE CONTROL]],'LISTADO ESTUDIANTES'!A:C,2,FALSE)</f>
        <v>UC RAMIREZ YUNUEN GEZAREL</v>
      </c>
      <c r="C549" s="6" t="str">
        <f>VLOOKUP(ActividadesCom[[#This Row],[NO. DE CONTROL]],'LISTADO ESTUDIANTES'!A:C,3,FALSE)</f>
        <v>INGENIERIA AMBIENTAL</v>
      </c>
      <c r="D549" s="5" t="str">
        <f>VLOOKUP(ActividadesCom[[#This Row],[NO. DE CONTROL]],'LISTADO ESTUDIANTES'!A:D,4,FALSE)</f>
        <v>BAJA</v>
      </c>
      <c r="E549" s="5">
        <f>SUM(ActividadesCom[[#This Row],[CRÉD. 1]],ActividadesCom[[#This Row],[CRÉD. 2]],ActividadesCom[[#This Row],[CRÉD. 3]],ActividadesCom[[#This Row],[CRÉD. 4]],ActividadesCom[[#This Row],[CRÉD. 5]])</f>
        <v>0</v>
      </c>
      <c r="F549" s="17" t="str">
        <f>IF(ActividadesCom[[#This Row],[ÚLTIMO SEMESTRE CON CRÉDITOS]]&gt;0,ROUND(AVERAGE(ActividadesCom[[#This Row],[VALOR NIVEL 5]],ActividadesCom[[#This Row],[VALOR NIVEL 4]],ActividadesCom[[#This Row],[VALOR NIVEL 3]],ActividadesCom[[#This Row],[VALOR NIVEL 2]],ActividadesCom[[#This Row],[VALOR NIVEL 1]]),0),"")</f>
        <v/>
      </c>
      <c r="G549" s="5" t="str">
        <f>IF(ActividadesCom[[#This Row],[PROMEDIO]]="","",IF(ActividadesCom[[#This Row],[PROMEDIO]]&gt;=4,"EXCELENTE",IF(ActividadesCom[[#This Row],[PROMEDIO]]&gt;=3,"NOTABLE",IF(ActividadesCom[[#This Row],[PROMEDIO]]&gt;=2,"BUENO",IF(ActividadesCom[[#This Row],[PROMEDIO]]=1,"SUFICIENTE","")))))</f>
        <v/>
      </c>
      <c r="H549" s="5">
        <f>MAX(ActividadesCom[[#This Row],[PERÍODO 1]],ActividadesCom[[#This Row],[PERÍODO 2]],ActividadesCom[[#This Row],[PERÍODO 3]],ActividadesCom[[#This Row],[PERÍODO 4]],ActividadesCom[[#This Row],[PERÍODO 5]])</f>
        <v>0</v>
      </c>
      <c r="I549" s="6"/>
      <c r="J549" s="5"/>
      <c r="K549" s="5"/>
      <c r="L549" s="5" t="str">
        <f>IF(ActividadesCom[[#This Row],[NIVEL 1]]&lt;&gt;0,VLOOKUP(ActividadesCom[[#This Row],[NIVEL 1]],Catálogo!A:B,2,FALSE),"")</f>
        <v/>
      </c>
      <c r="M549" s="5"/>
      <c r="N549" s="6"/>
      <c r="O549" s="5"/>
      <c r="P549" s="5"/>
      <c r="Q549" s="5" t="str">
        <f>IF(ActividadesCom[[#This Row],[NIVEL 2]]&lt;&gt;0,VLOOKUP(ActividadesCom[[#This Row],[NIVEL 2]],Catálogo!A:B,2,FALSE),"")</f>
        <v/>
      </c>
      <c r="R549" s="5"/>
      <c r="S549" s="6"/>
      <c r="T549" s="5"/>
      <c r="U549" s="5"/>
      <c r="V549" s="5" t="str">
        <f>IF(ActividadesCom[[#This Row],[NIVEL 3]]&lt;&gt;0,VLOOKUP(ActividadesCom[[#This Row],[NIVEL 3]],Catálogo!A:B,2,FALSE),"")</f>
        <v/>
      </c>
      <c r="W549" s="5"/>
      <c r="X549" s="6"/>
      <c r="Y549" s="5"/>
      <c r="Z549" s="5"/>
      <c r="AA549" s="5" t="str">
        <f>IF(ActividadesCom[[#This Row],[NIVEL 4]]&lt;&gt;0,VLOOKUP(ActividadesCom[[#This Row],[NIVEL 4]],Catálogo!A:B,2,FALSE),"")</f>
        <v/>
      </c>
      <c r="AB549" s="5"/>
      <c r="AC549" s="6"/>
      <c r="AD549" s="5"/>
      <c r="AE549" s="5"/>
      <c r="AF549" s="5" t="str">
        <f>IF(ActividadesCom[[#This Row],[NIVEL 5]]&lt;&gt;0,VLOOKUP(ActividadesCom[[#This Row],[NIVEL 5]],Catálogo!A:B,2,FALSE),"")</f>
        <v/>
      </c>
      <c r="AG549" s="5"/>
      <c r="AH549" s="2"/>
    </row>
    <row r="550" spans="1:34" ht="30" hidden="1" customHeight="1" x14ac:dyDescent="0.25">
      <c r="A550" s="7">
        <v>14470191</v>
      </c>
      <c r="B550" s="6" t="str">
        <f>VLOOKUP(ActividadesCom[[#This Row],[NO. DE CONTROL]],'LISTADO ESTUDIANTES'!A:C,2,FALSE)</f>
        <v>JAVIER RIVERA JESUS ANTONIO</v>
      </c>
      <c r="C550" s="6" t="str">
        <f>VLOOKUP(ActividadesCom[[#This Row],[NO. DE CONTROL]],'LISTADO ESTUDIANTES'!A:C,3,FALSE)</f>
        <v>INGENIERIA AMBIENTAL</v>
      </c>
      <c r="D550" s="5" t="str">
        <f>VLOOKUP(ActividadesCom[[#This Row],[NO. DE CONTROL]],'LISTADO ESTUDIANTES'!A:D,4,FALSE)</f>
        <v>BAJA</v>
      </c>
      <c r="E550" s="5">
        <f>SUM(ActividadesCom[[#This Row],[CRÉD. 1]],ActividadesCom[[#This Row],[CRÉD. 2]],ActividadesCom[[#This Row],[CRÉD. 3]],ActividadesCom[[#This Row],[CRÉD. 4]],ActividadesCom[[#This Row],[CRÉD. 5]])</f>
        <v>6</v>
      </c>
      <c r="F550" s="17">
        <f>IF(ActividadesCom[[#This Row],[ÚLTIMO SEMESTRE CON CRÉDITOS]]&gt;0,ROUND(AVERAGE(ActividadesCom[[#This Row],[VALOR NIVEL 5]],ActividadesCom[[#This Row],[VALOR NIVEL 4]],ActividadesCom[[#This Row],[VALOR NIVEL 3]],ActividadesCom[[#This Row],[VALOR NIVEL 2]],ActividadesCom[[#This Row],[VALOR NIVEL 1]]),0),"")</f>
        <v>2</v>
      </c>
      <c r="G550" s="5" t="str">
        <f>IF(ActividadesCom[[#This Row],[PROMEDIO]]="","",IF(ActividadesCom[[#This Row],[PROMEDIO]]&gt;=4,"EXCELENTE",IF(ActividadesCom[[#This Row],[PROMEDIO]]&gt;=3,"NOTABLE",IF(ActividadesCom[[#This Row],[PROMEDIO]]&gt;=2,"BUENO",IF(ActividadesCom[[#This Row],[PROMEDIO]]=1,"SUFICIENTE","")))))</f>
        <v>BUENO</v>
      </c>
      <c r="H550" s="5">
        <f>MAX(ActividadesCom[[#This Row],[PERÍODO 1]],ActividadesCom[[#This Row],[PERÍODO 2]],ActividadesCom[[#This Row],[PERÍODO 3]],ActividadesCom[[#This Row],[PERÍODO 4]],ActividadesCom[[#This Row],[PERÍODO 5]])</f>
        <v>20173</v>
      </c>
      <c r="I550" s="6" t="s">
        <v>628</v>
      </c>
      <c r="J550" s="5">
        <v>20173</v>
      </c>
      <c r="K550" s="5" t="s">
        <v>4009</v>
      </c>
      <c r="L550" s="5">
        <f>IF(ActividadesCom[[#This Row],[NIVEL 1]]&lt;&gt;0,VLOOKUP(ActividadesCom[[#This Row],[NIVEL 1]],Catálogo!A:B,2,FALSE),"")</f>
        <v>2</v>
      </c>
      <c r="M550" s="5">
        <v>1</v>
      </c>
      <c r="N550" s="6" t="s">
        <v>629</v>
      </c>
      <c r="O550" s="5">
        <v>20161</v>
      </c>
      <c r="P550" s="5" t="s">
        <v>4009</v>
      </c>
      <c r="Q550" s="5">
        <f>IF(ActividadesCom[[#This Row],[NIVEL 2]]&lt;&gt;0,VLOOKUP(ActividadesCom[[#This Row],[NIVEL 2]],Catálogo!A:B,2,FALSE),"")</f>
        <v>2</v>
      </c>
      <c r="R550" s="5">
        <v>1</v>
      </c>
      <c r="S550" s="6" t="s">
        <v>630</v>
      </c>
      <c r="T550" s="5">
        <v>20163</v>
      </c>
      <c r="U550" s="5" t="s">
        <v>4009</v>
      </c>
      <c r="V550" s="5">
        <f>IF(ActividadesCom[[#This Row],[NIVEL 3]]&lt;&gt;0,VLOOKUP(ActividadesCom[[#This Row],[NIVEL 3]],Catálogo!A:B,2,FALSE),"")</f>
        <v>2</v>
      </c>
      <c r="W550" s="5">
        <v>1</v>
      </c>
      <c r="X550" s="6" t="s">
        <v>631</v>
      </c>
      <c r="Y550" s="5" t="s">
        <v>454</v>
      </c>
      <c r="Z550" s="5" t="s">
        <v>4009</v>
      </c>
      <c r="AA550" s="5">
        <f>IF(ActividadesCom[[#This Row],[NIVEL 4]]&lt;&gt;0,VLOOKUP(ActividadesCom[[#This Row],[NIVEL 4]],Catálogo!A:B,2,FALSE),"")</f>
        <v>2</v>
      </c>
      <c r="AB550" s="5">
        <v>2</v>
      </c>
      <c r="AC550" s="6" t="s">
        <v>28</v>
      </c>
      <c r="AD550" s="5">
        <v>20143</v>
      </c>
      <c r="AE550" s="5" t="s">
        <v>4009</v>
      </c>
      <c r="AF550" s="5">
        <f>IF(ActividadesCom[[#This Row],[NIVEL 5]]&lt;&gt;0,VLOOKUP(ActividadesCom[[#This Row],[NIVEL 5]],Catálogo!A:B,2,FALSE),"")</f>
        <v>2</v>
      </c>
      <c r="AG550" s="5">
        <v>1</v>
      </c>
      <c r="AH550" s="2"/>
    </row>
    <row r="551" spans="1:34" ht="30" hidden="1" customHeight="1" x14ac:dyDescent="0.25">
      <c r="A551" s="7">
        <v>14470192</v>
      </c>
      <c r="B551" s="6" t="str">
        <f>VLOOKUP(ActividadesCom[[#This Row],[NO. DE CONTROL]],'LISTADO ESTUDIANTES'!A:C,2,FALSE)</f>
        <v>HUCHIN CHAN NANCY DEL CARMEN</v>
      </c>
      <c r="C551" s="6" t="str">
        <f>VLOOKUP(ActividadesCom[[#This Row],[NO. DE CONTROL]],'LISTADO ESTUDIANTES'!A:C,3,FALSE)</f>
        <v>INGENIERIA AMBIENTAL</v>
      </c>
      <c r="D551" s="5" t="str">
        <f>VLOOKUP(ActividadesCom[[#This Row],[NO. DE CONTROL]],'LISTADO ESTUDIANTES'!A:D,4,FALSE)</f>
        <v>BAJA</v>
      </c>
      <c r="E551" s="5">
        <f>SUM(ActividadesCom[[#This Row],[CRÉD. 1]],ActividadesCom[[#This Row],[CRÉD. 2]],ActividadesCom[[#This Row],[CRÉD. 3]],ActividadesCom[[#This Row],[CRÉD. 4]],ActividadesCom[[#This Row],[CRÉD. 5]])</f>
        <v>6</v>
      </c>
      <c r="F551" s="17">
        <f>IF(ActividadesCom[[#This Row],[ÚLTIMO SEMESTRE CON CRÉDITOS]]&gt;0,ROUND(AVERAGE(ActividadesCom[[#This Row],[VALOR NIVEL 5]],ActividadesCom[[#This Row],[VALOR NIVEL 4]],ActividadesCom[[#This Row],[VALOR NIVEL 3]],ActividadesCom[[#This Row],[VALOR NIVEL 2]],ActividadesCom[[#This Row],[VALOR NIVEL 1]]),0),"")</f>
        <v>2</v>
      </c>
      <c r="G551" s="5" t="str">
        <f>IF(ActividadesCom[[#This Row],[PROMEDIO]]="","",IF(ActividadesCom[[#This Row],[PROMEDIO]]&gt;=4,"EXCELENTE",IF(ActividadesCom[[#This Row],[PROMEDIO]]&gt;=3,"NOTABLE",IF(ActividadesCom[[#This Row],[PROMEDIO]]&gt;=2,"BUENO",IF(ActividadesCom[[#This Row],[PROMEDIO]]=1,"SUFICIENTE","")))))</f>
        <v>BUENO</v>
      </c>
      <c r="H551" s="5">
        <f>MAX(ActividadesCom[[#This Row],[PERÍODO 1]],ActividadesCom[[#This Row],[PERÍODO 2]],ActividadesCom[[#This Row],[PERÍODO 3]],ActividadesCom[[#This Row],[PERÍODO 4]],ActividadesCom[[#This Row],[PERÍODO 5]])</f>
        <v>20163</v>
      </c>
      <c r="I551" s="6" t="s">
        <v>499</v>
      </c>
      <c r="J551" s="5">
        <v>20163</v>
      </c>
      <c r="K551" s="5" t="s">
        <v>4009</v>
      </c>
      <c r="L551" s="5">
        <f>IF(ActividadesCom[[#This Row],[NIVEL 1]]&lt;&gt;0,VLOOKUP(ActividadesCom[[#This Row],[NIVEL 1]],Catálogo!A:B,2,FALSE),"")</f>
        <v>2</v>
      </c>
      <c r="M551" s="5">
        <v>1</v>
      </c>
      <c r="N551" s="6" t="s">
        <v>384</v>
      </c>
      <c r="O551" s="5">
        <v>20161</v>
      </c>
      <c r="P551" s="5" t="s">
        <v>4009</v>
      </c>
      <c r="Q551" s="5">
        <f>IF(ActividadesCom[[#This Row],[NIVEL 2]]&lt;&gt;0,VLOOKUP(ActividadesCom[[#This Row],[NIVEL 2]],Catálogo!A:B,2,FALSE),"")</f>
        <v>2</v>
      </c>
      <c r="R551" s="5">
        <v>1</v>
      </c>
      <c r="S551" s="6" t="s">
        <v>397</v>
      </c>
      <c r="T551" s="5">
        <v>20163</v>
      </c>
      <c r="U551" s="5" t="s">
        <v>4009</v>
      </c>
      <c r="V551" s="5">
        <f>IF(ActividadesCom[[#This Row],[NIVEL 3]]&lt;&gt;0,VLOOKUP(ActividadesCom[[#This Row],[NIVEL 3]],Catálogo!A:B,2,FALSE),"")</f>
        <v>2</v>
      </c>
      <c r="W551" s="5">
        <v>1</v>
      </c>
      <c r="X551" s="6" t="s">
        <v>469</v>
      </c>
      <c r="Y551" s="5" t="s">
        <v>454</v>
      </c>
      <c r="Z551" s="5" t="s">
        <v>4009</v>
      </c>
      <c r="AA551" s="5">
        <f>IF(ActividadesCom[[#This Row],[NIVEL 4]]&lt;&gt;0,VLOOKUP(ActividadesCom[[#This Row],[NIVEL 4]],Catálogo!A:B,2,FALSE),"")</f>
        <v>2</v>
      </c>
      <c r="AB551" s="5">
        <v>2</v>
      </c>
      <c r="AC551" s="6" t="s">
        <v>26</v>
      </c>
      <c r="AD551" s="5">
        <v>20143</v>
      </c>
      <c r="AE551" s="5" t="s">
        <v>4009</v>
      </c>
      <c r="AF551" s="5">
        <f>IF(ActividadesCom[[#This Row],[NIVEL 5]]&lt;&gt;0,VLOOKUP(ActividadesCom[[#This Row],[NIVEL 5]],Catálogo!A:B,2,FALSE),"")</f>
        <v>2</v>
      </c>
      <c r="AG551" s="5">
        <v>1</v>
      </c>
      <c r="AH551" s="2"/>
    </row>
    <row r="552" spans="1:34" ht="30" hidden="1" customHeight="1" x14ac:dyDescent="0.25">
      <c r="A552" s="7">
        <v>14470194</v>
      </c>
      <c r="B552" s="6" t="str">
        <f>VLOOKUP(ActividadesCom[[#This Row],[NO. DE CONTROL]],'LISTADO ESTUDIANTES'!A:C,2,FALSE)</f>
        <v>CU ZETINA MILCA ABIGAIL</v>
      </c>
      <c r="C552" s="6" t="str">
        <f>VLOOKUP(ActividadesCom[[#This Row],[NO. DE CONTROL]],'LISTADO ESTUDIANTES'!A:C,3,FALSE)</f>
        <v>INGENIERIA QUIMICA</v>
      </c>
      <c r="D552" s="5" t="str">
        <f>VLOOKUP(ActividadesCom[[#This Row],[NO. DE CONTROL]],'LISTADO ESTUDIANTES'!A:D,4,FALSE)</f>
        <v>BAJA</v>
      </c>
      <c r="E552" s="5">
        <f>SUM(ActividadesCom[[#This Row],[CRÉD. 1]],ActividadesCom[[#This Row],[CRÉD. 2]],ActividadesCom[[#This Row],[CRÉD. 3]],ActividadesCom[[#This Row],[CRÉD. 4]],ActividadesCom[[#This Row],[CRÉD. 5]])</f>
        <v>5</v>
      </c>
      <c r="F552" s="17">
        <f>IF(ActividadesCom[[#This Row],[ÚLTIMO SEMESTRE CON CRÉDITOS]]&gt;0,ROUND(AVERAGE(ActividadesCom[[#This Row],[VALOR NIVEL 5]],ActividadesCom[[#This Row],[VALOR NIVEL 4]],ActividadesCom[[#This Row],[VALOR NIVEL 3]],ActividadesCom[[#This Row],[VALOR NIVEL 2]],ActividadesCom[[#This Row],[VALOR NIVEL 1]]),0),"")</f>
        <v>2</v>
      </c>
      <c r="G552" s="5" t="str">
        <f>IF(ActividadesCom[[#This Row],[PROMEDIO]]="","",IF(ActividadesCom[[#This Row],[PROMEDIO]]&gt;=4,"EXCELENTE",IF(ActividadesCom[[#This Row],[PROMEDIO]]&gt;=3,"NOTABLE",IF(ActividadesCom[[#This Row],[PROMEDIO]]&gt;=2,"BUENO",IF(ActividadesCom[[#This Row],[PROMEDIO]]=1,"SUFICIENTE","")))))</f>
        <v>BUENO</v>
      </c>
      <c r="H552" s="5">
        <f>MAX(ActividadesCom[[#This Row],[PERÍODO 1]],ActividadesCom[[#This Row],[PERÍODO 2]],ActividadesCom[[#This Row],[PERÍODO 3]],ActividadesCom[[#This Row],[PERÍODO 4]],ActividadesCom[[#This Row],[PERÍODO 5]])</f>
        <v>20171</v>
      </c>
      <c r="I552" s="10" t="s">
        <v>363</v>
      </c>
      <c r="J552" s="5">
        <v>20161</v>
      </c>
      <c r="K552" s="5" t="s">
        <v>4009</v>
      </c>
      <c r="L552" s="5">
        <f>IF(ActividadesCom[[#This Row],[NIVEL 1]]&lt;&gt;0,VLOOKUP(ActividadesCom[[#This Row],[NIVEL 1]],Catálogo!A:B,2,FALSE),"")</f>
        <v>2</v>
      </c>
      <c r="M552" s="5">
        <v>1</v>
      </c>
      <c r="N552" s="6" t="s">
        <v>384</v>
      </c>
      <c r="O552" s="5">
        <v>20161</v>
      </c>
      <c r="P552" s="5" t="s">
        <v>4009</v>
      </c>
      <c r="Q552" s="5">
        <f>IF(ActividadesCom[[#This Row],[NIVEL 2]]&lt;&gt;0,VLOOKUP(ActividadesCom[[#This Row],[NIVEL 2]],Catálogo!A:B,2,FALSE),"")</f>
        <v>2</v>
      </c>
      <c r="R552" s="5">
        <v>1</v>
      </c>
      <c r="S552" s="6" t="s">
        <v>400</v>
      </c>
      <c r="T552" s="5">
        <v>20163</v>
      </c>
      <c r="U552" s="5" t="s">
        <v>4009</v>
      </c>
      <c r="V552" s="5">
        <f>IF(ActividadesCom[[#This Row],[NIVEL 3]]&lt;&gt;0,VLOOKUP(ActividadesCom[[#This Row],[NIVEL 3]],Catálogo!A:B,2,FALSE),"")</f>
        <v>2</v>
      </c>
      <c r="W552" s="5">
        <v>1</v>
      </c>
      <c r="X552" s="6" t="s">
        <v>401</v>
      </c>
      <c r="Y552" s="5">
        <v>20171</v>
      </c>
      <c r="Z552" s="5" t="s">
        <v>4009</v>
      </c>
      <c r="AA552" s="5">
        <f>IF(ActividadesCom[[#This Row],[NIVEL 4]]&lt;&gt;0,VLOOKUP(ActividadesCom[[#This Row],[NIVEL 4]],Catálogo!A:B,2,FALSE),"")</f>
        <v>2</v>
      </c>
      <c r="AB552" s="5">
        <v>1</v>
      </c>
      <c r="AC552" s="6" t="s">
        <v>402</v>
      </c>
      <c r="AD552" s="5">
        <v>20171</v>
      </c>
      <c r="AE552" s="5" t="s">
        <v>4009</v>
      </c>
      <c r="AF552" s="5">
        <f>IF(ActividadesCom[[#This Row],[NIVEL 5]]&lt;&gt;0,VLOOKUP(ActividadesCom[[#This Row],[NIVEL 5]],Catálogo!A:B,2,FALSE),"")</f>
        <v>2</v>
      </c>
      <c r="AG552" s="5">
        <v>1</v>
      </c>
      <c r="AH552" s="2"/>
    </row>
    <row r="553" spans="1:34" ht="30" hidden="1" customHeight="1" x14ac:dyDescent="0.25">
      <c r="A553" s="7">
        <v>14470195</v>
      </c>
      <c r="B553" s="6" t="str">
        <f>VLOOKUP(ActividadesCom[[#This Row],[NO. DE CONTROL]],'LISTADO ESTUDIANTES'!A:C,2,FALSE)</f>
        <v>MARTINEZ PEREZ ARIADNA</v>
      </c>
      <c r="C553" s="6" t="str">
        <f>VLOOKUP(ActividadesCom[[#This Row],[NO. DE CONTROL]],'LISTADO ESTUDIANTES'!A:C,3,FALSE)</f>
        <v>INGENIERIA QUIMICA</v>
      </c>
      <c r="D553" s="5" t="str">
        <f>VLOOKUP(ActividadesCom[[#This Row],[NO. DE CONTROL]],'LISTADO ESTUDIANTES'!A:D,4,FALSE)</f>
        <v>BAJA</v>
      </c>
      <c r="E553" s="5">
        <f>SUM(ActividadesCom[[#This Row],[CRÉD. 1]],ActividadesCom[[#This Row],[CRÉD. 2]],ActividadesCom[[#This Row],[CRÉD. 3]],ActividadesCom[[#This Row],[CRÉD. 4]],ActividadesCom[[#This Row],[CRÉD. 5]])</f>
        <v>5</v>
      </c>
      <c r="F553" s="17">
        <f>IF(ActividadesCom[[#This Row],[ÚLTIMO SEMESTRE CON CRÉDITOS]]&gt;0,ROUND(AVERAGE(ActividadesCom[[#This Row],[VALOR NIVEL 5]],ActividadesCom[[#This Row],[VALOR NIVEL 4]],ActividadesCom[[#This Row],[VALOR NIVEL 3]],ActividadesCom[[#This Row],[VALOR NIVEL 2]],ActividadesCom[[#This Row],[VALOR NIVEL 1]]),0),"")</f>
        <v>2</v>
      </c>
      <c r="G553" s="5" t="str">
        <f>IF(ActividadesCom[[#This Row],[PROMEDIO]]="","",IF(ActividadesCom[[#This Row],[PROMEDIO]]&gt;=4,"EXCELENTE",IF(ActividadesCom[[#This Row],[PROMEDIO]]&gt;=3,"NOTABLE",IF(ActividadesCom[[#This Row],[PROMEDIO]]&gt;=2,"BUENO",IF(ActividadesCom[[#This Row],[PROMEDIO]]=1,"SUFICIENTE","")))))</f>
        <v>BUENO</v>
      </c>
      <c r="H553" s="5">
        <f>MAX(ActividadesCom[[#This Row],[PERÍODO 1]],ActividadesCom[[#This Row],[PERÍODO 2]],ActividadesCom[[#This Row],[PERÍODO 3]],ActividadesCom[[#This Row],[PERÍODO 4]],ActividadesCom[[#This Row],[PERÍODO 5]])</f>
        <v>20171</v>
      </c>
      <c r="I553" s="10" t="s">
        <v>410</v>
      </c>
      <c r="J553" s="5">
        <v>20163</v>
      </c>
      <c r="K553" s="5" t="s">
        <v>4009</v>
      </c>
      <c r="L553" s="5">
        <f>IF(ActividadesCom[[#This Row],[NIVEL 1]]&lt;&gt;0,VLOOKUP(ActividadesCom[[#This Row],[NIVEL 1]],Catálogo!A:B,2,FALSE),"")</f>
        <v>2</v>
      </c>
      <c r="M553" s="5">
        <v>1</v>
      </c>
      <c r="N553" s="6" t="s">
        <v>401</v>
      </c>
      <c r="O553" s="5">
        <v>20171</v>
      </c>
      <c r="P553" s="5" t="s">
        <v>4009</v>
      </c>
      <c r="Q553" s="5">
        <f>IF(ActividadesCom[[#This Row],[NIVEL 2]]&lt;&gt;0,VLOOKUP(ActividadesCom[[#This Row],[NIVEL 2]],Catálogo!A:B,2,FALSE),"")</f>
        <v>2</v>
      </c>
      <c r="R553" s="5">
        <v>1</v>
      </c>
      <c r="S553" s="6" t="s">
        <v>4924</v>
      </c>
      <c r="T553" s="5">
        <v>20143</v>
      </c>
      <c r="U553" s="5" t="s">
        <v>4007</v>
      </c>
      <c r="V553" s="5">
        <f>IF(ActividadesCom[[#This Row],[NIVEL 3]]&lt;&gt;0,VLOOKUP(ActividadesCom[[#This Row],[NIVEL 3]],Catálogo!A:B,2,FALSE),"")</f>
        <v>4</v>
      </c>
      <c r="W553" s="5">
        <v>1</v>
      </c>
      <c r="X553" s="6" t="s">
        <v>133</v>
      </c>
      <c r="Y553" s="5">
        <v>20171</v>
      </c>
      <c r="Z553" s="5" t="s">
        <v>4009</v>
      </c>
      <c r="AA553" s="5">
        <f>IF(ActividadesCom[[#This Row],[NIVEL 4]]&lt;&gt;0,VLOOKUP(ActividadesCom[[#This Row],[NIVEL 4]],Catálogo!A:B,2,FALSE),"")</f>
        <v>2</v>
      </c>
      <c r="AB553" s="5">
        <v>1</v>
      </c>
      <c r="AC553" s="6" t="s">
        <v>136</v>
      </c>
      <c r="AD553" s="5">
        <v>20153</v>
      </c>
      <c r="AE553" s="5" t="s">
        <v>4009</v>
      </c>
      <c r="AF553" s="5">
        <f>IF(ActividadesCom[[#This Row],[NIVEL 5]]&lt;&gt;0,VLOOKUP(ActividadesCom[[#This Row],[NIVEL 5]],Catálogo!A:B,2,FALSE),"")</f>
        <v>2</v>
      </c>
      <c r="AG553" s="5">
        <v>1</v>
      </c>
      <c r="AH553" s="2"/>
    </row>
    <row r="554" spans="1:34" ht="30" customHeight="1" x14ac:dyDescent="0.25">
      <c r="A554" s="7">
        <v>14470196</v>
      </c>
      <c r="B554" s="6" t="str">
        <f>VLOOKUP(ActividadesCom[[#This Row],[NO. DE CONTROL]],'LISTADO ESTUDIANTES'!A:C,2,FALSE)</f>
        <v>CASANOVA PACHECO RAMON DANIEL</v>
      </c>
      <c r="C554" s="6" t="str">
        <f>VLOOKUP(ActividadesCom[[#This Row],[NO. DE CONTROL]],'LISTADO ESTUDIANTES'!A:C,3,FALSE)</f>
        <v>INGENIERIA QUIMICA</v>
      </c>
      <c r="D554" s="5" t="str">
        <f>VLOOKUP(ActividadesCom[[#This Row],[NO. DE CONTROL]],'LISTADO ESTUDIANTES'!A:D,4,FALSE)</f>
        <v>ACTIVO(A)</v>
      </c>
      <c r="E554" s="5">
        <f>SUM(ActividadesCom[[#This Row],[CRÉD. 1]],ActividadesCom[[#This Row],[CRÉD. 2]],ActividadesCom[[#This Row],[CRÉD. 3]],ActividadesCom[[#This Row],[CRÉD. 4]],ActividadesCom[[#This Row],[CRÉD. 5]])</f>
        <v>5</v>
      </c>
      <c r="F554" s="17">
        <f>IF(ActividadesCom[[#This Row],[ÚLTIMO SEMESTRE CON CRÉDITOS]]&gt;0,ROUND(AVERAGE(ActividadesCom[[#This Row],[VALOR NIVEL 5]],ActividadesCom[[#This Row],[VALOR NIVEL 4]],ActividadesCom[[#This Row],[VALOR NIVEL 3]],ActividadesCom[[#This Row],[VALOR NIVEL 2]],ActividadesCom[[#This Row],[VALOR NIVEL 1]]),0),"")</f>
        <v>2</v>
      </c>
      <c r="G554" s="5" t="str">
        <f>IF(ActividadesCom[[#This Row],[PROMEDIO]]="","",IF(ActividadesCom[[#This Row],[PROMEDIO]]&gt;=4,"EXCELENTE",IF(ActividadesCom[[#This Row],[PROMEDIO]]&gt;=3,"NOTABLE",IF(ActividadesCom[[#This Row],[PROMEDIO]]&gt;=2,"BUENO",IF(ActividadesCom[[#This Row],[PROMEDIO]]=1,"SUFICIENTE","")))))</f>
        <v>BUENO</v>
      </c>
      <c r="H554" s="5">
        <f>MAX(ActividadesCom[[#This Row],[PERÍODO 1]],ActividadesCom[[#This Row],[PERÍODO 2]],ActividadesCom[[#This Row],[PERÍODO 3]],ActividadesCom[[#This Row],[PERÍODO 4]],ActividadesCom[[#This Row],[PERÍODO 5]])</f>
        <v>20163</v>
      </c>
      <c r="I554" s="10" t="s">
        <v>128</v>
      </c>
      <c r="J554" s="5">
        <v>20161</v>
      </c>
      <c r="K554" s="5" t="s">
        <v>4009</v>
      </c>
      <c r="L554" s="5">
        <f>IF(ActividadesCom[[#This Row],[NIVEL 1]]&lt;&gt;0,VLOOKUP(ActividadesCom[[#This Row],[NIVEL 1]],Catálogo!A:B,2,FALSE),"")</f>
        <v>2</v>
      </c>
      <c r="M554" s="5">
        <v>1</v>
      </c>
      <c r="N554" s="6" t="s">
        <v>384</v>
      </c>
      <c r="O554" s="5">
        <v>20161</v>
      </c>
      <c r="P554" s="5" t="s">
        <v>4009</v>
      </c>
      <c r="Q554" s="5">
        <f>IF(ActividadesCom[[#This Row],[NIVEL 2]]&lt;&gt;0,VLOOKUP(ActividadesCom[[#This Row],[NIVEL 2]],Catálogo!A:B,2,FALSE),"")</f>
        <v>2</v>
      </c>
      <c r="R554" s="5">
        <v>1</v>
      </c>
      <c r="S554" s="6" t="s">
        <v>410</v>
      </c>
      <c r="T554" s="5">
        <v>20163</v>
      </c>
      <c r="U554" s="5" t="s">
        <v>4009</v>
      </c>
      <c r="V554" s="5">
        <f>IF(ActividadesCom[[#This Row],[NIVEL 3]]&lt;&gt;0,VLOOKUP(ActividadesCom[[#This Row],[NIVEL 3]],Catálogo!A:B,2,FALSE),"")</f>
        <v>2</v>
      </c>
      <c r="W554" s="5">
        <v>1</v>
      </c>
      <c r="X554" s="6" t="s">
        <v>136</v>
      </c>
      <c r="Y554" s="5">
        <v>20153</v>
      </c>
      <c r="Z554" s="5" t="s">
        <v>4009</v>
      </c>
      <c r="AA554" s="5">
        <f>IF(ActividadesCom[[#This Row],[NIVEL 4]]&lt;&gt;0,VLOOKUP(ActividadesCom[[#This Row],[NIVEL 4]],Catálogo!A:B,2,FALSE),"")</f>
        <v>2</v>
      </c>
      <c r="AB554" s="5">
        <v>1</v>
      </c>
      <c r="AC554" s="6" t="s">
        <v>25</v>
      </c>
      <c r="AD554" s="5">
        <v>20143</v>
      </c>
      <c r="AE554" s="5" t="s">
        <v>4009</v>
      </c>
      <c r="AF554" s="5">
        <f>IF(ActividadesCom[[#This Row],[NIVEL 5]]&lt;&gt;0,VLOOKUP(ActividadesCom[[#This Row],[NIVEL 5]],Catálogo!A:B,2,FALSE),"")</f>
        <v>2</v>
      </c>
      <c r="AG554" s="5">
        <v>1</v>
      </c>
      <c r="AH554" s="2"/>
    </row>
    <row r="555" spans="1:34" ht="30" hidden="1" customHeight="1" x14ac:dyDescent="0.25">
      <c r="A555" s="7">
        <v>14470197</v>
      </c>
      <c r="B555" s="6" t="str">
        <f>VLOOKUP(ActividadesCom[[#This Row],[NO. DE CONTROL]],'LISTADO ESTUDIANTES'!A:C,2,FALSE)</f>
        <v>PECH COCOM JUAN FRANCISCO</v>
      </c>
      <c r="C555" s="6" t="str">
        <f>VLOOKUP(ActividadesCom[[#This Row],[NO. DE CONTROL]],'LISTADO ESTUDIANTES'!A:C,3,FALSE)</f>
        <v>INGENIERIA AMBIENTAL</v>
      </c>
      <c r="D555" s="5" t="str">
        <f>VLOOKUP(ActividadesCom[[#This Row],[NO. DE CONTROL]],'LISTADO ESTUDIANTES'!A:D,4,FALSE)</f>
        <v>BAJA</v>
      </c>
      <c r="E555" s="5">
        <f>SUM(ActividadesCom[[#This Row],[CRÉD. 1]],ActividadesCom[[#This Row],[CRÉD. 2]],ActividadesCom[[#This Row],[CRÉD. 3]],ActividadesCom[[#This Row],[CRÉD. 4]],ActividadesCom[[#This Row],[CRÉD. 5]])</f>
        <v>5</v>
      </c>
      <c r="F555" s="17">
        <f>IF(ActividadesCom[[#This Row],[ÚLTIMO SEMESTRE CON CRÉDITOS]]&gt;0,ROUND(AVERAGE(ActividadesCom[[#This Row],[VALOR NIVEL 5]],ActividadesCom[[#This Row],[VALOR NIVEL 4]],ActividadesCom[[#This Row],[VALOR NIVEL 3]],ActividadesCom[[#This Row],[VALOR NIVEL 2]],ActividadesCom[[#This Row],[VALOR NIVEL 1]]),0),"")</f>
        <v>3</v>
      </c>
      <c r="G555" s="5" t="str">
        <f>IF(ActividadesCom[[#This Row],[PROMEDIO]]="","",IF(ActividadesCom[[#This Row],[PROMEDIO]]&gt;=4,"EXCELENTE",IF(ActividadesCom[[#This Row],[PROMEDIO]]&gt;=3,"NOTABLE",IF(ActividadesCom[[#This Row],[PROMEDIO]]&gt;=2,"BUENO",IF(ActividadesCom[[#This Row],[PROMEDIO]]=1,"SUFICIENTE","")))))</f>
        <v>NOTABLE</v>
      </c>
      <c r="H555" s="5">
        <f>MAX(ActividadesCom[[#This Row],[PERÍODO 1]],ActividadesCom[[#This Row],[PERÍODO 2]],ActividadesCom[[#This Row],[PERÍODO 3]],ActividadesCom[[#This Row],[PERÍODO 4]],ActividadesCom[[#This Row],[PERÍODO 5]])</f>
        <v>20203</v>
      </c>
      <c r="I555" s="6" t="s">
        <v>1197</v>
      </c>
      <c r="J555" s="5">
        <v>20173</v>
      </c>
      <c r="K555" s="5" t="s">
        <v>4009</v>
      </c>
      <c r="L555" s="5">
        <f>IF(ActividadesCom[[#This Row],[NIVEL 1]]&lt;&gt;0,VLOOKUP(ActividadesCom[[#This Row],[NIVEL 1]],Catálogo!A:B,2,FALSE),"")</f>
        <v>2</v>
      </c>
      <c r="M555" s="5">
        <v>1</v>
      </c>
      <c r="N555" s="6" t="s">
        <v>1198</v>
      </c>
      <c r="O555" s="5">
        <v>20183</v>
      </c>
      <c r="P555" s="5" t="s">
        <v>4009</v>
      </c>
      <c r="Q555" s="5">
        <f>IF(ActividadesCom[[#This Row],[NIVEL 2]]&lt;&gt;0,VLOOKUP(ActividadesCom[[#This Row],[NIVEL 2]],Catálogo!A:B,2,FALSE),"")</f>
        <v>2</v>
      </c>
      <c r="R555" s="5">
        <v>1</v>
      </c>
      <c r="S555" s="6" t="s">
        <v>4091</v>
      </c>
      <c r="T555" s="5">
        <v>20183</v>
      </c>
      <c r="U555" s="5" t="s">
        <v>4007</v>
      </c>
      <c r="V555" s="5">
        <f>IF(ActividadesCom[[#This Row],[NIVEL 3]]&lt;&gt;0,VLOOKUP(ActividadesCom[[#This Row],[NIVEL 3]],Catálogo!A:B,2,FALSE),"")</f>
        <v>4</v>
      </c>
      <c r="W555" s="5">
        <v>1</v>
      </c>
      <c r="X555" s="6" t="s">
        <v>4128</v>
      </c>
      <c r="Y555" s="5">
        <v>20203</v>
      </c>
      <c r="Z555" s="5" t="s">
        <v>4007</v>
      </c>
      <c r="AA555" s="5">
        <f>IF(ActividadesCom[[#This Row],[NIVEL 4]]&lt;&gt;0,VLOOKUP(ActividadesCom[[#This Row],[NIVEL 4]],Catálogo!A:B,2,FALSE),"")</f>
        <v>4</v>
      </c>
      <c r="AB555" s="5">
        <v>1</v>
      </c>
      <c r="AC555" s="6" t="s">
        <v>4174</v>
      </c>
      <c r="AD555" s="5">
        <v>20153</v>
      </c>
      <c r="AE555" s="5" t="s">
        <v>4008</v>
      </c>
      <c r="AF555" s="5">
        <f>IF(ActividadesCom[[#This Row],[NIVEL 5]]&lt;&gt;0,VLOOKUP(ActividadesCom[[#This Row],[NIVEL 5]],Catálogo!A:B,2,FALSE),"")</f>
        <v>3</v>
      </c>
      <c r="AG555" s="5">
        <v>1</v>
      </c>
      <c r="AH555" s="2"/>
    </row>
    <row r="556" spans="1:34" ht="30" hidden="1" customHeight="1" x14ac:dyDescent="0.25">
      <c r="A556" s="7">
        <v>14470198</v>
      </c>
      <c r="B556" s="6" t="str">
        <f>VLOOKUP(ActividadesCom[[#This Row],[NO. DE CONTROL]],'LISTADO ESTUDIANTES'!A:C,2,FALSE)</f>
        <v>RAMOS PECH ALEJANDRA LEONOR</v>
      </c>
      <c r="C556" s="6" t="str">
        <f>VLOOKUP(ActividadesCom[[#This Row],[NO. DE CONTROL]],'LISTADO ESTUDIANTES'!A:C,3,FALSE)</f>
        <v>INGENIERIA AMBIENTAL</v>
      </c>
      <c r="D556" s="5" t="str">
        <f>VLOOKUP(ActividadesCom[[#This Row],[NO. DE CONTROL]],'LISTADO ESTUDIANTES'!A:D,4,FALSE)</f>
        <v>BAJA</v>
      </c>
      <c r="E556" s="5">
        <f>SUM(ActividadesCom[[#This Row],[CRÉD. 1]],ActividadesCom[[#This Row],[CRÉD. 2]],ActividadesCom[[#This Row],[CRÉD. 3]],ActividadesCom[[#This Row],[CRÉD. 4]],ActividadesCom[[#This Row],[CRÉD. 5]])</f>
        <v>6</v>
      </c>
      <c r="F556" s="17">
        <f>IF(ActividadesCom[[#This Row],[ÚLTIMO SEMESTRE CON CRÉDITOS]]&gt;0,ROUND(AVERAGE(ActividadesCom[[#This Row],[VALOR NIVEL 5]],ActividadesCom[[#This Row],[VALOR NIVEL 4]],ActividadesCom[[#This Row],[VALOR NIVEL 3]],ActividadesCom[[#This Row],[VALOR NIVEL 2]],ActividadesCom[[#This Row],[VALOR NIVEL 1]]),0),"")</f>
        <v>2</v>
      </c>
      <c r="G556" s="5" t="str">
        <f>IF(ActividadesCom[[#This Row],[PROMEDIO]]="","",IF(ActividadesCom[[#This Row],[PROMEDIO]]&gt;=4,"EXCELENTE",IF(ActividadesCom[[#This Row],[PROMEDIO]]&gt;=3,"NOTABLE",IF(ActividadesCom[[#This Row],[PROMEDIO]]&gt;=2,"BUENO",IF(ActividadesCom[[#This Row],[PROMEDIO]]=1,"SUFICIENTE","")))))</f>
        <v>BUENO</v>
      </c>
      <c r="H556" s="5">
        <f>MAX(ActividadesCom[[#This Row],[PERÍODO 1]],ActividadesCom[[#This Row],[PERÍODO 2]],ActividadesCom[[#This Row],[PERÍODO 3]],ActividadesCom[[#This Row],[PERÍODO 4]],ActividadesCom[[#This Row],[PERÍODO 5]])</f>
        <v>20163</v>
      </c>
      <c r="I556" s="6" t="s">
        <v>679</v>
      </c>
      <c r="J556" s="5">
        <v>20161</v>
      </c>
      <c r="K556" s="5" t="s">
        <v>4009</v>
      </c>
      <c r="L556" s="5">
        <f>IF(ActividadesCom[[#This Row],[NIVEL 1]]&lt;&gt;0,VLOOKUP(ActividadesCom[[#This Row],[NIVEL 1]],Catálogo!A:B,2,FALSE),"")</f>
        <v>2</v>
      </c>
      <c r="M556" s="5">
        <v>1</v>
      </c>
      <c r="N556" s="6" t="s">
        <v>681</v>
      </c>
      <c r="O556" s="5">
        <v>20163</v>
      </c>
      <c r="P556" s="5" t="s">
        <v>4009</v>
      </c>
      <c r="Q556" s="5">
        <f>IF(ActividadesCom[[#This Row],[NIVEL 2]]&lt;&gt;0,VLOOKUP(ActividadesCom[[#This Row],[NIVEL 2]],Catálogo!A:B,2,FALSE),"")</f>
        <v>2</v>
      </c>
      <c r="R556" s="5">
        <v>1</v>
      </c>
      <c r="S556" s="6" t="s">
        <v>682</v>
      </c>
      <c r="T556" s="5">
        <v>20161</v>
      </c>
      <c r="U556" s="5" t="s">
        <v>4009</v>
      </c>
      <c r="V556" s="5">
        <f>IF(ActividadesCom[[#This Row],[NIVEL 3]]&lt;&gt;0,VLOOKUP(ActividadesCom[[#This Row],[NIVEL 3]],Catálogo!A:B,2,FALSE),"")</f>
        <v>2</v>
      </c>
      <c r="W556" s="5">
        <v>1</v>
      </c>
      <c r="X556" s="6" t="s">
        <v>631</v>
      </c>
      <c r="Y556" s="5" t="s">
        <v>454</v>
      </c>
      <c r="Z556" s="5" t="s">
        <v>4009</v>
      </c>
      <c r="AA556" s="5">
        <f>IF(ActividadesCom[[#This Row],[NIVEL 4]]&lt;&gt;0,VLOOKUP(ActividadesCom[[#This Row],[NIVEL 4]],Catálogo!A:B,2,FALSE),"")</f>
        <v>2</v>
      </c>
      <c r="AB556" s="5">
        <v>2</v>
      </c>
      <c r="AC556" s="6" t="s">
        <v>28</v>
      </c>
      <c r="AD556" s="5">
        <v>20143</v>
      </c>
      <c r="AE556" s="5" t="s">
        <v>4009</v>
      </c>
      <c r="AF556" s="5">
        <f>IF(ActividadesCom[[#This Row],[NIVEL 5]]&lt;&gt;0,VLOOKUP(ActividadesCom[[#This Row],[NIVEL 5]],Catálogo!A:B,2,FALSE),"")</f>
        <v>2</v>
      </c>
      <c r="AG556" s="5">
        <v>1</v>
      </c>
      <c r="AH556" s="2"/>
    </row>
    <row r="557" spans="1:34" ht="30" hidden="1" customHeight="1" x14ac:dyDescent="0.25">
      <c r="A557" s="7">
        <v>14470199</v>
      </c>
      <c r="B557" s="6" t="str">
        <f>VLOOKUP(ActividadesCom[[#This Row],[NO. DE CONTROL]],'LISTADO ESTUDIANTES'!A:C,2,FALSE)</f>
        <v>VARGAS GARCIA VANESSA ALEJANDRA</v>
      </c>
      <c r="C557" s="6" t="str">
        <f>VLOOKUP(ActividadesCom[[#This Row],[NO. DE CONTROL]],'LISTADO ESTUDIANTES'!A:C,3,FALSE)</f>
        <v>INGENIERIA AMBIENTAL</v>
      </c>
      <c r="D557" s="5" t="str">
        <f>VLOOKUP(ActividadesCom[[#This Row],[NO. DE CONTROL]],'LISTADO ESTUDIANTES'!A:D,4,FALSE)</f>
        <v>BAJA</v>
      </c>
      <c r="E557" s="5">
        <f>SUM(ActividadesCom[[#This Row],[CRÉD. 1]],ActividadesCom[[#This Row],[CRÉD. 2]],ActividadesCom[[#This Row],[CRÉD. 3]],ActividadesCom[[#This Row],[CRÉD. 4]],ActividadesCom[[#This Row],[CRÉD. 5]])</f>
        <v>5</v>
      </c>
      <c r="F557" s="17">
        <f>IF(ActividadesCom[[#This Row],[ÚLTIMO SEMESTRE CON CRÉDITOS]]&gt;0,ROUND(AVERAGE(ActividadesCom[[#This Row],[VALOR NIVEL 5]],ActividadesCom[[#This Row],[VALOR NIVEL 4]],ActividadesCom[[#This Row],[VALOR NIVEL 3]],ActividadesCom[[#This Row],[VALOR NIVEL 2]],ActividadesCom[[#This Row],[VALOR NIVEL 1]]),0),"")</f>
        <v>2</v>
      </c>
      <c r="G557" s="5" t="str">
        <f>IF(ActividadesCom[[#This Row],[PROMEDIO]]="","",IF(ActividadesCom[[#This Row],[PROMEDIO]]&gt;=4,"EXCELENTE",IF(ActividadesCom[[#This Row],[PROMEDIO]]&gt;=3,"NOTABLE",IF(ActividadesCom[[#This Row],[PROMEDIO]]&gt;=2,"BUENO",IF(ActividadesCom[[#This Row],[PROMEDIO]]=1,"SUFICIENTE","")))))</f>
        <v>BUENO</v>
      </c>
      <c r="H557" s="5">
        <f>MAX(ActividadesCom[[#This Row],[PERÍODO 1]],ActividadesCom[[#This Row],[PERÍODO 2]],ActividadesCom[[#This Row],[PERÍODO 3]],ActividadesCom[[#This Row],[PERÍODO 4]],ActividadesCom[[#This Row],[PERÍODO 5]])</f>
        <v>20163</v>
      </c>
      <c r="I557" s="6" t="s">
        <v>499</v>
      </c>
      <c r="J557" s="5">
        <v>20163</v>
      </c>
      <c r="K557" s="5" t="s">
        <v>4009</v>
      </c>
      <c r="L557" s="5">
        <f>IF(ActividadesCom[[#This Row],[NIVEL 1]]&lt;&gt;0,VLOOKUP(ActividadesCom[[#This Row],[NIVEL 1]],Catálogo!A:B,2,FALSE),"")</f>
        <v>2</v>
      </c>
      <c r="M557" s="5">
        <v>1</v>
      </c>
      <c r="N557" s="6" t="s">
        <v>501</v>
      </c>
      <c r="O557" s="5">
        <v>20163</v>
      </c>
      <c r="P557" s="5" t="s">
        <v>4009</v>
      </c>
      <c r="Q557" s="5">
        <f>IF(ActividadesCom[[#This Row],[NIVEL 2]]&lt;&gt;0,VLOOKUP(ActividadesCom[[#This Row],[NIVEL 2]],Catálogo!A:B,2,FALSE),"")</f>
        <v>2</v>
      </c>
      <c r="R557" s="5">
        <v>1</v>
      </c>
      <c r="S557" s="6" t="s">
        <v>527</v>
      </c>
      <c r="T557" s="5">
        <v>20161</v>
      </c>
      <c r="U557" s="5" t="s">
        <v>4009</v>
      </c>
      <c r="V557" s="5">
        <f>IF(ActividadesCom[[#This Row],[NIVEL 3]]&lt;&gt;0,VLOOKUP(ActividadesCom[[#This Row],[NIVEL 3]],Catálogo!A:B,2,FALSE),"")</f>
        <v>2</v>
      </c>
      <c r="W557" s="5">
        <v>1</v>
      </c>
      <c r="X557" s="6" t="s">
        <v>452</v>
      </c>
      <c r="Y557" s="5">
        <v>20163</v>
      </c>
      <c r="Z557" s="5" t="s">
        <v>4009</v>
      </c>
      <c r="AA557" s="5">
        <f>IF(ActividadesCom[[#This Row],[NIVEL 4]]&lt;&gt;0,VLOOKUP(ActividadesCom[[#This Row],[NIVEL 4]],Catálogo!A:B,2,FALSE),"")</f>
        <v>2</v>
      </c>
      <c r="AB557" s="5">
        <v>1</v>
      </c>
      <c r="AC557" s="6" t="s">
        <v>28</v>
      </c>
      <c r="AD557" s="5">
        <v>20143</v>
      </c>
      <c r="AE557" s="5" t="s">
        <v>4009</v>
      </c>
      <c r="AF557" s="5">
        <f>IF(ActividadesCom[[#This Row],[NIVEL 5]]&lt;&gt;0,VLOOKUP(ActividadesCom[[#This Row],[NIVEL 5]],Catálogo!A:B,2,FALSE),"")</f>
        <v>2</v>
      </c>
      <c r="AG557" s="5">
        <v>1</v>
      </c>
      <c r="AH557" s="2"/>
    </row>
    <row r="558" spans="1:34" ht="30" hidden="1" customHeight="1" x14ac:dyDescent="0.25">
      <c r="A558" s="7">
        <v>14470200</v>
      </c>
      <c r="B558" s="6" t="str">
        <f>VLOOKUP(ActividadesCom[[#This Row],[NO. DE CONTROL]],'LISTADO ESTUDIANTES'!A:C,2,FALSE)</f>
        <v>GOMEZ MARTINEZ DANIEL ROBERTO</v>
      </c>
      <c r="C558" s="6" t="str">
        <f>VLOOKUP(ActividadesCom[[#This Row],[NO. DE CONTROL]],'LISTADO ESTUDIANTES'!A:C,3,FALSE)</f>
        <v>INGENIERIA QUIMICA</v>
      </c>
      <c r="D558" s="5" t="str">
        <f>VLOOKUP(ActividadesCom[[#This Row],[NO. DE CONTROL]],'LISTADO ESTUDIANTES'!A:D,4,FALSE)</f>
        <v>BAJA</v>
      </c>
      <c r="E558" s="5">
        <f>SUM(ActividadesCom[[#This Row],[CRÉD. 1]],ActividadesCom[[#This Row],[CRÉD. 2]],ActividadesCom[[#This Row],[CRÉD. 3]],ActividadesCom[[#This Row],[CRÉD. 4]],ActividadesCom[[#This Row],[CRÉD. 5]])</f>
        <v>5</v>
      </c>
      <c r="F558" s="17">
        <f>IF(ActividadesCom[[#This Row],[ÚLTIMO SEMESTRE CON CRÉDITOS]]&gt;0,ROUND(AVERAGE(ActividadesCom[[#This Row],[VALOR NIVEL 5]],ActividadesCom[[#This Row],[VALOR NIVEL 4]],ActividadesCom[[#This Row],[VALOR NIVEL 3]],ActividadesCom[[#This Row],[VALOR NIVEL 2]],ActividadesCom[[#This Row],[VALOR NIVEL 1]]),0),"")</f>
        <v>2</v>
      </c>
      <c r="G558" s="5" t="str">
        <f>IF(ActividadesCom[[#This Row],[PROMEDIO]]="","",IF(ActividadesCom[[#This Row],[PROMEDIO]]&gt;=4,"EXCELENTE",IF(ActividadesCom[[#This Row],[PROMEDIO]]&gt;=3,"NOTABLE",IF(ActividadesCom[[#This Row],[PROMEDIO]]&gt;=2,"BUENO",IF(ActividadesCom[[#This Row],[PROMEDIO]]=1,"SUFICIENTE","")))))</f>
        <v>BUENO</v>
      </c>
      <c r="H558" s="5">
        <f>MAX(ActividadesCom[[#This Row],[PERÍODO 1]],ActividadesCom[[#This Row],[PERÍODO 2]],ActividadesCom[[#This Row],[PERÍODO 3]],ActividadesCom[[#This Row],[PERÍODO 4]],ActividadesCom[[#This Row],[PERÍODO 5]])</f>
        <v>20181</v>
      </c>
      <c r="I558" s="10" t="s">
        <v>396</v>
      </c>
      <c r="J558" s="5">
        <v>20171</v>
      </c>
      <c r="K558" s="5" t="s">
        <v>4009</v>
      </c>
      <c r="L558" s="5">
        <f>IF(ActividadesCom[[#This Row],[NIVEL 1]]&lt;&gt;0,VLOOKUP(ActividadesCom[[#This Row],[NIVEL 1]],Catálogo!A:B,2,FALSE),"")</f>
        <v>2</v>
      </c>
      <c r="M558" s="5">
        <v>1</v>
      </c>
      <c r="N558" s="6" t="s">
        <v>399</v>
      </c>
      <c r="O558" s="5">
        <v>20163</v>
      </c>
      <c r="P558" s="5" t="s">
        <v>4009</v>
      </c>
      <c r="Q558" s="5">
        <f>IF(ActividadesCom[[#This Row],[NIVEL 2]]&lt;&gt;0,VLOOKUP(ActividadesCom[[#This Row],[NIVEL 2]],Catálogo!A:B,2,FALSE),"")</f>
        <v>2</v>
      </c>
      <c r="R558" s="5">
        <v>1</v>
      </c>
      <c r="S558" s="6" t="s">
        <v>725</v>
      </c>
      <c r="T558" s="5">
        <v>20173</v>
      </c>
      <c r="U558" s="5" t="s">
        <v>4009</v>
      </c>
      <c r="V558" s="5">
        <f>IF(ActividadesCom[[#This Row],[NIVEL 3]]&lt;&gt;0,VLOOKUP(ActividadesCom[[#This Row],[NIVEL 3]],Catálogo!A:B,2,FALSE),"")</f>
        <v>2</v>
      </c>
      <c r="W558" s="5">
        <v>1</v>
      </c>
      <c r="X558" s="6" t="s">
        <v>133</v>
      </c>
      <c r="Y558" s="5">
        <v>20181</v>
      </c>
      <c r="Z558" s="5" t="s">
        <v>4009</v>
      </c>
      <c r="AA558" s="5">
        <f>IF(ActividadesCom[[#This Row],[NIVEL 4]]&lt;&gt;0,VLOOKUP(ActividadesCom[[#This Row],[NIVEL 4]],Catálogo!A:B,2,FALSE),"")</f>
        <v>2</v>
      </c>
      <c r="AB558" s="5">
        <v>1</v>
      </c>
      <c r="AC558" s="6" t="s">
        <v>25</v>
      </c>
      <c r="AD558" s="5">
        <v>20143</v>
      </c>
      <c r="AE558" s="5" t="s">
        <v>4009</v>
      </c>
      <c r="AF558" s="5">
        <f>IF(ActividadesCom[[#This Row],[NIVEL 5]]&lt;&gt;0,VLOOKUP(ActividadesCom[[#This Row],[NIVEL 5]],Catálogo!A:B,2,FALSE),"")</f>
        <v>2</v>
      </c>
      <c r="AG558" s="5">
        <v>1</v>
      </c>
      <c r="AH558" s="2"/>
    </row>
    <row r="559" spans="1:34" ht="30" hidden="1" customHeight="1" x14ac:dyDescent="0.25">
      <c r="A559" s="7">
        <v>14470201</v>
      </c>
      <c r="B559" s="6" t="str">
        <f>VLOOKUP(ActividadesCom[[#This Row],[NO. DE CONTROL]],'LISTADO ESTUDIANTES'!A:C,2,FALSE)</f>
        <v>MAGAÑA CHABLE MISAEL DE JESUS</v>
      </c>
      <c r="C559" s="6" t="str">
        <f>VLOOKUP(ActividadesCom[[#This Row],[NO. DE CONTROL]],'LISTADO ESTUDIANTES'!A:C,3,FALSE)</f>
        <v>INGENIERIA INDUSTRIAL</v>
      </c>
      <c r="D559" s="5" t="str">
        <f>VLOOKUP(ActividadesCom[[#This Row],[NO. DE CONTROL]],'LISTADO ESTUDIANTES'!A:D,4,FALSE)</f>
        <v>BAJA</v>
      </c>
      <c r="E559" s="5">
        <f>SUM(ActividadesCom[[#This Row],[CRÉD. 1]],ActividadesCom[[#This Row],[CRÉD. 2]],ActividadesCom[[#This Row],[CRÉD. 3]],ActividadesCom[[#This Row],[CRÉD. 4]],ActividadesCom[[#This Row],[CRÉD. 5]])</f>
        <v>5</v>
      </c>
      <c r="F559" s="17">
        <f>IF(ActividadesCom[[#This Row],[ÚLTIMO SEMESTRE CON CRÉDITOS]]&gt;0,ROUND(AVERAGE(ActividadesCom[[#This Row],[VALOR NIVEL 5]],ActividadesCom[[#This Row],[VALOR NIVEL 4]],ActividadesCom[[#This Row],[VALOR NIVEL 3]],ActividadesCom[[#This Row],[VALOR NIVEL 2]],ActividadesCom[[#This Row],[VALOR NIVEL 1]]),0),"")</f>
        <v>2</v>
      </c>
      <c r="G559" s="5" t="str">
        <f>IF(ActividadesCom[[#This Row],[PROMEDIO]]="","",IF(ActividadesCom[[#This Row],[PROMEDIO]]&gt;=4,"EXCELENTE",IF(ActividadesCom[[#This Row],[PROMEDIO]]&gt;=3,"NOTABLE",IF(ActividadesCom[[#This Row],[PROMEDIO]]&gt;=2,"BUENO",IF(ActividadesCom[[#This Row],[PROMEDIO]]=1,"SUFICIENTE","")))))</f>
        <v>BUENO</v>
      </c>
      <c r="H559" s="5">
        <f>MAX(ActividadesCom[[#This Row],[PERÍODO 1]],ActividadesCom[[#This Row],[PERÍODO 2]],ActividadesCom[[#This Row],[PERÍODO 3]],ActividadesCom[[#This Row],[PERÍODO 4]],ActividadesCom[[#This Row],[PERÍODO 5]])</f>
        <v>20211</v>
      </c>
      <c r="I559" s="6" t="s">
        <v>493</v>
      </c>
      <c r="J559" s="5">
        <v>20173</v>
      </c>
      <c r="K559" s="5" t="s">
        <v>4009</v>
      </c>
      <c r="L559" s="5">
        <f>IF(ActividadesCom[[#This Row],[NIVEL 1]]&lt;&gt;0,VLOOKUP(ActividadesCom[[#This Row],[NIVEL 1]],Catálogo!A:B,2,FALSE),"")</f>
        <v>2</v>
      </c>
      <c r="M559" s="5">
        <v>1</v>
      </c>
      <c r="N559" s="6" t="s">
        <v>4112</v>
      </c>
      <c r="O559" s="5">
        <v>20193</v>
      </c>
      <c r="P559" s="5" t="s">
        <v>4008</v>
      </c>
      <c r="Q559" s="5">
        <f>IF(ActividadesCom[[#This Row],[NIVEL 2]]&lt;&gt;0,VLOOKUP(ActividadesCom[[#This Row],[NIVEL 2]],Catálogo!A:B,2,FALSE),"")</f>
        <v>3</v>
      </c>
      <c r="R559" s="5">
        <v>1</v>
      </c>
      <c r="S559" s="6" t="s">
        <v>4473</v>
      </c>
      <c r="T559" s="5">
        <v>20211</v>
      </c>
      <c r="U559" s="5" t="s">
        <v>4009</v>
      </c>
      <c r="V559" s="5">
        <f>IF(ActividadesCom[[#This Row],[NIVEL 3]]&lt;&gt;0,VLOOKUP(ActividadesCom[[#This Row],[NIVEL 3]],Catálogo!A:B,2,FALSE),"")</f>
        <v>2</v>
      </c>
      <c r="W559" s="5">
        <v>1</v>
      </c>
      <c r="X559" s="6" t="s">
        <v>25</v>
      </c>
      <c r="Y559" s="5">
        <v>20151</v>
      </c>
      <c r="Z559" s="5" t="s">
        <v>4009</v>
      </c>
      <c r="AA559" s="5">
        <f>IF(ActividadesCom[[#This Row],[NIVEL 4]]&lt;&gt;0,VLOOKUP(ActividadesCom[[#This Row],[NIVEL 4]],Catálogo!A:B,2,FALSE),"")</f>
        <v>2</v>
      </c>
      <c r="AB559" s="5">
        <v>1</v>
      </c>
      <c r="AC559" s="6" t="s">
        <v>31</v>
      </c>
      <c r="AD559" s="5">
        <v>20143</v>
      </c>
      <c r="AE559" s="5" t="s">
        <v>4009</v>
      </c>
      <c r="AF559" s="5">
        <f>IF(ActividadesCom[[#This Row],[NIVEL 5]]&lt;&gt;0,VLOOKUP(ActividadesCom[[#This Row],[NIVEL 5]],Catálogo!A:B,2,FALSE),"")</f>
        <v>2</v>
      </c>
      <c r="AG559" s="5">
        <v>1</v>
      </c>
      <c r="AH559" s="2"/>
    </row>
    <row r="560" spans="1:34" ht="30" hidden="1" customHeight="1" x14ac:dyDescent="0.25">
      <c r="A560" s="7">
        <v>14470202</v>
      </c>
      <c r="B560" s="6" t="str">
        <f>VLOOKUP(ActividadesCom[[#This Row],[NO. DE CONTROL]],'LISTADO ESTUDIANTES'!A:C,2,FALSE)</f>
        <v>GARCIA ORTIZ KARLA GUADALUPE</v>
      </c>
      <c r="C560" s="6" t="str">
        <f>VLOOKUP(ActividadesCom[[#This Row],[NO. DE CONTROL]],'LISTADO ESTUDIANTES'!A:C,3,FALSE)</f>
        <v>INGENIERIA AMBIENTAL</v>
      </c>
      <c r="D560" s="5" t="str">
        <f>VLOOKUP(ActividadesCom[[#This Row],[NO. DE CONTROL]],'LISTADO ESTUDIANTES'!A:D,4,FALSE)</f>
        <v>BAJA</v>
      </c>
      <c r="E560" s="5">
        <f>SUM(ActividadesCom[[#This Row],[CRÉD. 1]],ActividadesCom[[#This Row],[CRÉD. 2]],ActividadesCom[[#This Row],[CRÉD. 3]],ActividadesCom[[#This Row],[CRÉD. 4]],ActividadesCom[[#This Row],[CRÉD. 5]])</f>
        <v>1</v>
      </c>
      <c r="F560" s="17">
        <f>IF(ActividadesCom[[#This Row],[ÚLTIMO SEMESTRE CON CRÉDITOS]]&gt;0,ROUND(AVERAGE(ActividadesCom[[#This Row],[VALOR NIVEL 5]],ActividadesCom[[#This Row],[VALOR NIVEL 4]],ActividadesCom[[#This Row],[VALOR NIVEL 3]],ActividadesCom[[#This Row],[VALOR NIVEL 2]],ActividadesCom[[#This Row],[VALOR NIVEL 1]]),0),"")</f>
        <v>2</v>
      </c>
      <c r="G560" s="5" t="str">
        <f>IF(ActividadesCom[[#This Row],[PROMEDIO]]="","",IF(ActividadesCom[[#This Row],[PROMEDIO]]&gt;=4,"EXCELENTE",IF(ActividadesCom[[#This Row],[PROMEDIO]]&gt;=3,"NOTABLE",IF(ActividadesCom[[#This Row],[PROMEDIO]]&gt;=2,"BUENO",IF(ActividadesCom[[#This Row],[PROMEDIO]]=1,"SUFICIENTE","")))))</f>
        <v>BUENO</v>
      </c>
      <c r="H560" s="5">
        <f>MAX(ActividadesCom[[#This Row],[PERÍODO 1]],ActividadesCom[[#This Row],[PERÍODO 2]],ActividadesCom[[#This Row],[PERÍODO 3]],ActividadesCom[[#This Row],[PERÍODO 4]],ActividadesCom[[#This Row],[PERÍODO 5]])</f>
        <v>20143</v>
      </c>
      <c r="I560" s="6"/>
      <c r="J560" s="5"/>
      <c r="K560" s="5"/>
      <c r="L560" s="5" t="str">
        <f>IF(ActividadesCom[[#This Row],[NIVEL 1]]&lt;&gt;0,VLOOKUP(ActividadesCom[[#This Row],[NIVEL 1]],Catálogo!A:B,2,FALSE),"")</f>
        <v/>
      </c>
      <c r="M560" s="5"/>
      <c r="N560" s="6"/>
      <c r="O560" s="5"/>
      <c r="P560" s="5"/>
      <c r="Q560" s="5" t="str">
        <f>IF(ActividadesCom[[#This Row],[NIVEL 2]]&lt;&gt;0,VLOOKUP(ActividadesCom[[#This Row],[NIVEL 2]],Catálogo!A:B,2,FALSE),"")</f>
        <v/>
      </c>
      <c r="R560" s="5"/>
      <c r="S560" s="6"/>
      <c r="T560" s="5"/>
      <c r="U560" s="5"/>
      <c r="V560" s="5" t="str">
        <f>IF(ActividadesCom[[#This Row],[NIVEL 3]]&lt;&gt;0,VLOOKUP(ActividadesCom[[#This Row],[NIVEL 3]],Catálogo!A:B,2,FALSE),"")</f>
        <v/>
      </c>
      <c r="W560" s="5"/>
      <c r="X560" s="6"/>
      <c r="Y560" s="5"/>
      <c r="Z560" s="5"/>
      <c r="AA560" s="5" t="str">
        <f>IF(ActividadesCom[[#This Row],[NIVEL 4]]&lt;&gt;0,VLOOKUP(ActividadesCom[[#This Row],[NIVEL 4]],Catálogo!A:B,2,FALSE),"")</f>
        <v/>
      </c>
      <c r="AB560" s="5"/>
      <c r="AC560" s="6" t="s">
        <v>26</v>
      </c>
      <c r="AD560" s="5">
        <v>20143</v>
      </c>
      <c r="AE560" s="5" t="s">
        <v>4009</v>
      </c>
      <c r="AF560" s="5">
        <f>IF(ActividadesCom[[#This Row],[NIVEL 5]]&lt;&gt;0,VLOOKUP(ActividadesCom[[#This Row],[NIVEL 5]],Catálogo!A:B,2,FALSE),"")</f>
        <v>2</v>
      </c>
      <c r="AG560" s="5">
        <v>1</v>
      </c>
      <c r="AH560" s="2"/>
    </row>
    <row r="561" spans="1:34" ht="30" hidden="1" customHeight="1" x14ac:dyDescent="0.25">
      <c r="A561" s="7">
        <v>14470203</v>
      </c>
      <c r="B561" s="6" t="str">
        <f>VLOOKUP(ActividadesCom[[#This Row],[NO. DE CONTROL]],'LISTADO ESTUDIANTES'!A:C,2,FALSE)</f>
        <v>PENICHE SONDA ELOY HUMBERTO JR</v>
      </c>
      <c r="C561" s="6" t="str">
        <f>VLOOKUP(ActividadesCom[[#This Row],[NO. DE CONTROL]],'LISTADO ESTUDIANTES'!A:C,3,FALSE)</f>
        <v>INGENIERIA INFORMATICA</v>
      </c>
      <c r="D561" s="5" t="str">
        <f>VLOOKUP(ActividadesCom[[#This Row],[NO. DE CONTROL]],'LISTADO ESTUDIANTES'!A:D,4,FALSE)</f>
        <v>BAJA</v>
      </c>
      <c r="E561" s="5">
        <f>SUM(ActividadesCom[[#This Row],[CRÉD. 1]],ActividadesCom[[#This Row],[CRÉD. 2]],ActividadesCom[[#This Row],[CRÉD. 3]],ActividadesCom[[#This Row],[CRÉD. 4]],ActividadesCom[[#This Row],[CRÉD. 5]])</f>
        <v>5</v>
      </c>
      <c r="F561" s="17">
        <f>IF(ActividadesCom[[#This Row],[ÚLTIMO SEMESTRE CON CRÉDITOS]]&gt;0,ROUND(AVERAGE(ActividadesCom[[#This Row],[VALOR NIVEL 5]],ActividadesCom[[#This Row],[VALOR NIVEL 4]],ActividadesCom[[#This Row],[VALOR NIVEL 3]],ActividadesCom[[#This Row],[VALOR NIVEL 2]],ActividadesCom[[#This Row],[VALOR NIVEL 1]]),0),"")</f>
        <v>2</v>
      </c>
      <c r="G561" s="5" t="str">
        <f>IF(ActividadesCom[[#This Row],[PROMEDIO]]="","",IF(ActividadesCom[[#This Row],[PROMEDIO]]&gt;=4,"EXCELENTE",IF(ActividadesCom[[#This Row],[PROMEDIO]]&gt;=3,"NOTABLE",IF(ActividadesCom[[#This Row],[PROMEDIO]]&gt;=2,"BUENO",IF(ActividadesCom[[#This Row],[PROMEDIO]]=1,"SUFICIENTE","")))))</f>
        <v>BUENO</v>
      </c>
      <c r="H561" s="5">
        <f>MAX(ActividadesCom[[#This Row],[PERÍODO 1]],ActividadesCom[[#This Row],[PERÍODO 2]],ActividadesCom[[#This Row],[PERÍODO 3]],ActividadesCom[[#This Row],[PERÍODO 4]],ActividadesCom[[#This Row],[PERÍODO 5]])</f>
        <v>20171</v>
      </c>
      <c r="I561" s="10" t="s">
        <v>351</v>
      </c>
      <c r="J561" s="5">
        <v>20171</v>
      </c>
      <c r="K561" s="5" t="s">
        <v>4009</v>
      </c>
      <c r="L561" s="5">
        <f>IF(ActividadesCom[[#This Row],[NIVEL 1]]&lt;&gt;0,VLOOKUP(ActividadesCom[[#This Row],[NIVEL 1]],Catálogo!A:B,2,FALSE),"")</f>
        <v>2</v>
      </c>
      <c r="M561" s="5">
        <v>1</v>
      </c>
      <c r="N561" s="6" t="s">
        <v>486</v>
      </c>
      <c r="O561" s="5">
        <v>20163</v>
      </c>
      <c r="P561" s="5" t="s">
        <v>4009</v>
      </c>
      <c r="Q561" s="5">
        <f>IF(ActividadesCom[[#This Row],[NIVEL 2]]&lt;&gt;0,VLOOKUP(ActividadesCom[[#This Row],[NIVEL 2]],Catálogo!A:B,2,FALSE),"")</f>
        <v>2</v>
      </c>
      <c r="R561" s="5">
        <v>1</v>
      </c>
      <c r="S561" s="6" t="s">
        <v>484</v>
      </c>
      <c r="T561" s="5">
        <v>20163</v>
      </c>
      <c r="U561" s="5" t="s">
        <v>4009</v>
      </c>
      <c r="V561" s="5">
        <f>IF(ActividadesCom[[#This Row],[NIVEL 3]]&lt;&gt;0,VLOOKUP(ActividadesCom[[#This Row],[NIVEL 3]],Catálogo!A:B,2,FALSE),"")</f>
        <v>2</v>
      </c>
      <c r="W561" s="5">
        <v>1</v>
      </c>
      <c r="X561" s="6" t="s">
        <v>136</v>
      </c>
      <c r="Y561" s="5">
        <v>20153</v>
      </c>
      <c r="Z561" s="5" t="s">
        <v>4009</v>
      </c>
      <c r="AA561" s="5">
        <f>IF(ActividadesCom[[#This Row],[NIVEL 4]]&lt;&gt;0,VLOOKUP(ActividadesCom[[#This Row],[NIVEL 4]],Catálogo!A:B,2,FALSE),"")</f>
        <v>2</v>
      </c>
      <c r="AB561" s="5">
        <v>1</v>
      </c>
      <c r="AC561" s="6" t="s">
        <v>25</v>
      </c>
      <c r="AD561" s="5">
        <v>20143</v>
      </c>
      <c r="AE561" s="5" t="s">
        <v>4009</v>
      </c>
      <c r="AF561" s="5">
        <f>IF(ActividadesCom[[#This Row],[NIVEL 5]]&lt;&gt;0,VLOOKUP(ActividadesCom[[#This Row],[NIVEL 5]],Catálogo!A:B,2,FALSE),"")</f>
        <v>2</v>
      </c>
      <c r="AG561" s="5">
        <v>1</v>
      </c>
      <c r="AH561" s="2"/>
    </row>
    <row r="562" spans="1:34" ht="30" hidden="1" customHeight="1" x14ac:dyDescent="0.25">
      <c r="A562" s="7">
        <v>14470204</v>
      </c>
      <c r="B562" s="6" t="str">
        <f>VLOOKUP(ActividadesCom[[#This Row],[NO. DE CONTROL]],'LISTADO ESTUDIANTES'!A:C,2,FALSE)</f>
        <v>PUCH PECH FREDY RAMON</v>
      </c>
      <c r="C562" s="6" t="str">
        <f>VLOOKUP(ActividadesCom[[#This Row],[NO. DE CONTROL]],'LISTADO ESTUDIANTES'!A:C,3,FALSE)</f>
        <v>INGENIERIA EN SISTEMAS COMPUTACIONALES</v>
      </c>
      <c r="D562" s="5" t="str">
        <f>VLOOKUP(ActividadesCom[[#This Row],[NO. DE CONTROL]],'LISTADO ESTUDIANTES'!A:D,4,FALSE)</f>
        <v>BAJA</v>
      </c>
      <c r="E562" s="5">
        <f>SUM(ActividadesCom[[#This Row],[CRÉD. 1]],ActividadesCom[[#This Row],[CRÉD. 2]],ActividadesCom[[#This Row],[CRÉD. 3]],ActividadesCom[[#This Row],[CRÉD. 4]],ActividadesCom[[#This Row],[CRÉD. 5]])</f>
        <v>1</v>
      </c>
      <c r="F562" s="17">
        <f>IF(ActividadesCom[[#This Row],[ÚLTIMO SEMESTRE CON CRÉDITOS]]&gt;0,ROUND(AVERAGE(ActividadesCom[[#This Row],[VALOR NIVEL 5]],ActividadesCom[[#This Row],[VALOR NIVEL 4]],ActividadesCom[[#This Row],[VALOR NIVEL 3]],ActividadesCom[[#This Row],[VALOR NIVEL 2]],ActividadesCom[[#This Row],[VALOR NIVEL 1]]),0),"")</f>
        <v>2</v>
      </c>
      <c r="G562" s="5" t="str">
        <f>IF(ActividadesCom[[#This Row],[PROMEDIO]]="","",IF(ActividadesCom[[#This Row],[PROMEDIO]]&gt;=4,"EXCELENTE",IF(ActividadesCom[[#This Row],[PROMEDIO]]&gt;=3,"NOTABLE",IF(ActividadesCom[[#This Row],[PROMEDIO]]&gt;=2,"BUENO",IF(ActividadesCom[[#This Row],[PROMEDIO]]=1,"SUFICIENTE","")))))</f>
        <v>BUENO</v>
      </c>
      <c r="H562" s="5">
        <f>MAX(ActividadesCom[[#This Row],[PERÍODO 1]],ActividadesCom[[#This Row],[PERÍODO 2]],ActividadesCom[[#This Row],[PERÍODO 3]],ActividadesCom[[#This Row],[PERÍODO 4]],ActividadesCom[[#This Row],[PERÍODO 5]])</f>
        <v>20143</v>
      </c>
      <c r="I562" s="10"/>
      <c r="J562" s="5"/>
      <c r="K562" s="5"/>
      <c r="L562" s="5" t="str">
        <f>IF(ActividadesCom[[#This Row],[NIVEL 1]]&lt;&gt;0,VLOOKUP(ActividadesCom[[#This Row],[NIVEL 1]],Catálogo!A:B,2,FALSE),"")</f>
        <v/>
      </c>
      <c r="M562" s="5"/>
      <c r="N562" s="6"/>
      <c r="O562" s="5"/>
      <c r="P562" s="5"/>
      <c r="Q562" s="5" t="str">
        <f>IF(ActividadesCom[[#This Row],[NIVEL 2]]&lt;&gt;0,VLOOKUP(ActividadesCom[[#This Row],[NIVEL 2]],Catálogo!A:B,2,FALSE),"")</f>
        <v/>
      </c>
      <c r="R562" s="5"/>
      <c r="S562" s="6"/>
      <c r="T562" s="5"/>
      <c r="U562" s="5"/>
      <c r="V562" s="5" t="str">
        <f>IF(ActividadesCom[[#This Row],[NIVEL 3]]&lt;&gt;0,VLOOKUP(ActividadesCom[[#This Row],[NIVEL 3]],Catálogo!A:B,2,FALSE),"")</f>
        <v/>
      </c>
      <c r="W562" s="5"/>
      <c r="X562" s="6"/>
      <c r="Y562" s="5"/>
      <c r="Z562" s="5"/>
      <c r="AA562" s="5" t="str">
        <f>IF(ActividadesCom[[#This Row],[NIVEL 4]]&lt;&gt;0,VLOOKUP(ActividadesCom[[#This Row],[NIVEL 4]],Catálogo!A:B,2,FALSE),"")</f>
        <v/>
      </c>
      <c r="AB562" s="5"/>
      <c r="AC562" s="6" t="s">
        <v>25</v>
      </c>
      <c r="AD562" s="5">
        <v>20143</v>
      </c>
      <c r="AE562" s="5" t="s">
        <v>4009</v>
      </c>
      <c r="AF562" s="5">
        <f>IF(ActividadesCom[[#This Row],[NIVEL 5]]&lt;&gt;0,VLOOKUP(ActividadesCom[[#This Row],[NIVEL 5]],Catálogo!A:B,2,FALSE),"")</f>
        <v>2</v>
      </c>
      <c r="AG562" s="5">
        <v>1</v>
      </c>
      <c r="AH562" s="2"/>
    </row>
    <row r="563" spans="1:34" ht="30" hidden="1" customHeight="1" x14ac:dyDescent="0.25">
      <c r="A563" s="7">
        <v>14470205</v>
      </c>
      <c r="B563" s="6" t="str">
        <f>VLOOKUP(ActividadesCom[[#This Row],[NO. DE CONTROL]],'LISTADO ESTUDIANTES'!A:C,2,FALSE)</f>
        <v>NUÑEZ AVILES MANUEL JEHOVANI</v>
      </c>
      <c r="C563" s="6" t="str">
        <f>VLOOKUP(ActividadesCom[[#This Row],[NO. DE CONTROL]],'LISTADO ESTUDIANTES'!A:C,3,FALSE)</f>
        <v>INGENIERIA MECANICA</v>
      </c>
      <c r="D563" s="5" t="str">
        <f>VLOOKUP(ActividadesCom[[#This Row],[NO. DE CONTROL]],'LISTADO ESTUDIANTES'!A:D,4,FALSE)</f>
        <v>BAJA</v>
      </c>
      <c r="E563" s="5">
        <f>SUM(ActividadesCom[[#This Row],[CRÉD. 1]],ActividadesCom[[#This Row],[CRÉD. 2]],ActividadesCom[[#This Row],[CRÉD. 3]],ActividadesCom[[#This Row],[CRÉD. 4]],ActividadesCom[[#This Row],[CRÉD. 5]])</f>
        <v>5</v>
      </c>
      <c r="F563" s="17">
        <f>IF(ActividadesCom[[#This Row],[ÚLTIMO SEMESTRE CON CRÉDITOS]]&gt;0,ROUND(AVERAGE(ActividadesCom[[#This Row],[VALOR NIVEL 5]],ActividadesCom[[#This Row],[VALOR NIVEL 4]],ActividadesCom[[#This Row],[VALOR NIVEL 3]],ActividadesCom[[#This Row],[VALOR NIVEL 2]],ActividadesCom[[#This Row],[VALOR NIVEL 1]]),0),"")</f>
        <v>2</v>
      </c>
      <c r="G563" s="5" t="str">
        <f>IF(ActividadesCom[[#This Row],[PROMEDIO]]="","",IF(ActividadesCom[[#This Row],[PROMEDIO]]&gt;=4,"EXCELENTE",IF(ActividadesCom[[#This Row],[PROMEDIO]]&gt;=3,"NOTABLE",IF(ActividadesCom[[#This Row],[PROMEDIO]]&gt;=2,"BUENO",IF(ActividadesCom[[#This Row],[PROMEDIO]]=1,"SUFICIENTE","")))))</f>
        <v>BUENO</v>
      </c>
      <c r="H563" s="5">
        <f>MAX(ActividadesCom[[#This Row],[PERÍODO 1]],ActividadesCom[[#This Row],[PERÍODO 2]],ActividadesCom[[#This Row],[PERÍODO 3]],ActividadesCom[[#This Row],[PERÍODO 4]],ActividadesCom[[#This Row],[PERÍODO 5]])</f>
        <v>20181</v>
      </c>
      <c r="I563" s="10" t="s">
        <v>601</v>
      </c>
      <c r="J563" s="5">
        <v>20181</v>
      </c>
      <c r="K563" s="5" t="s">
        <v>4009</v>
      </c>
      <c r="L563" s="5">
        <f>IF(ActividadesCom[[#This Row],[NIVEL 1]]&lt;&gt;0,VLOOKUP(ActividadesCom[[#This Row],[NIVEL 1]],Catálogo!A:B,2,FALSE),"")</f>
        <v>2</v>
      </c>
      <c r="M563" s="5">
        <v>1</v>
      </c>
      <c r="N563" s="6" t="s">
        <v>648</v>
      </c>
      <c r="O563" s="5">
        <v>20181</v>
      </c>
      <c r="P563" s="5" t="s">
        <v>4009</v>
      </c>
      <c r="Q563" s="5">
        <f>IF(ActividadesCom[[#This Row],[NIVEL 2]]&lt;&gt;0,VLOOKUP(ActividadesCom[[#This Row],[NIVEL 2]],Catálogo!A:B,2,FALSE),"")</f>
        <v>2</v>
      </c>
      <c r="R563" s="5">
        <v>2</v>
      </c>
      <c r="S563" s="6"/>
      <c r="T563" s="5"/>
      <c r="U563" s="5"/>
      <c r="V563" s="5" t="str">
        <f>IF(ActividadesCom[[#This Row],[NIVEL 3]]&lt;&gt;0,VLOOKUP(ActividadesCom[[#This Row],[NIVEL 3]],Catálogo!A:B,2,FALSE),"")</f>
        <v/>
      </c>
      <c r="W563" s="5"/>
      <c r="X563" s="6" t="s">
        <v>11</v>
      </c>
      <c r="Y563" s="5">
        <v>20143</v>
      </c>
      <c r="Z563" s="5" t="s">
        <v>4009</v>
      </c>
      <c r="AA563" s="5">
        <f>IF(ActividadesCom[[#This Row],[NIVEL 4]]&lt;&gt;0,VLOOKUP(ActividadesCom[[#This Row],[NIVEL 4]],Catálogo!A:B,2,FALSE),"")</f>
        <v>2</v>
      </c>
      <c r="AB563" s="5">
        <v>1</v>
      </c>
      <c r="AC563" s="6" t="s">
        <v>34</v>
      </c>
      <c r="AD563" s="5">
        <v>20173</v>
      </c>
      <c r="AE563" s="5" t="s">
        <v>4009</v>
      </c>
      <c r="AF563" s="5">
        <f>IF(ActividadesCom[[#This Row],[NIVEL 5]]&lt;&gt;0,VLOOKUP(ActividadesCom[[#This Row],[NIVEL 5]],Catálogo!A:B,2,FALSE),"")</f>
        <v>2</v>
      </c>
      <c r="AG563" s="5">
        <v>1</v>
      </c>
      <c r="AH563" s="2"/>
    </row>
    <row r="564" spans="1:34" ht="30" hidden="1" customHeight="1" x14ac:dyDescent="0.25">
      <c r="A564" s="7">
        <v>14470207</v>
      </c>
      <c r="B564" s="6" t="str">
        <f>VLOOKUP(ActividadesCom[[#This Row],[NO. DE CONTROL]],'LISTADO ESTUDIANTES'!A:C,2,FALSE)</f>
        <v>CAB MARTINEZ RODOLFO EMMANUEL</v>
      </c>
      <c r="C564" s="6" t="str">
        <f>VLOOKUP(ActividadesCom[[#This Row],[NO. DE CONTROL]],'LISTADO ESTUDIANTES'!A:C,3,FALSE)</f>
        <v>INGENIERIA EN SISTEMAS COMPUTACIONALES</v>
      </c>
      <c r="D564" s="5" t="str">
        <f>VLOOKUP(ActividadesCom[[#This Row],[NO. DE CONTROL]],'LISTADO ESTUDIANTES'!A:D,4,FALSE)</f>
        <v>BAJA</v>
      </c>
      <c r="E564" s="5">
        <f>SUM(ActividadesCom[[#This Row],[CRÉD. 1]],ActividadesCom[[#This Row],[CRÉD. 2]],ActividadesCom[[#This Row],[CRÉD. 3]],ActividadesCom[[#This Row],[CRÉD. 4]],ActividadesCom[[#This Row],[CRÉD. 5]])</f>
        <v>6</v>
      </c>
      <c r="F564" s="17">
        <f>IF(ActividadesCom[[#This Row],[ÚLTIMO SEMESTRE CON CRÉDITOS]]&gt;0,ROUND(AVERAGE(ActividadesCom[[#This Row],[VALOR NIVEL 5]],ActividadesCom[[#This Row],[VALOR NIVEL 4]],ActividadesCom[[#This Row],[VALOR NIVEL 3]],ActividadesCom[[#This Row],[VALOR NIVEL 2]],ActividadesCom[[#This Row],[VALOR NIVEL 1]]),0),"")</f>
        <v>2</v>
      </c>
      <c r="G564" s="5" t="str">
        <f>IF(ActividadesCom[[#This Row],[PROMEDIO]]="","",IF(ActividadesCom[[#This Row],[PROMEDIO]]&gt;=4,"EXCELENTE",IF(ActividadesCom[[#This Row],[PROMEDIO]]&gt;=3,"NOTABLE",IF(ActividadesCom[[#This Row],[PROMEDIO]]&gt;=2,"BUENO",IF(ActividadesCom[[#This Row],[PROMEDIO]]=1,"SUFICIENTE","")))))</f>
        <v>BUENO</v>
      </c>
      <c r="H564" s="5">
        <f>MAX(ActividadesCom[[#This Row],[PERÍODO 1]],ActividadesCom[[#This Row],[PERÍODO 2]],ActividadesCom[[#This Row],[PERÍODO 3]],ActividadesCom[[#This Row],[PERÍODO 4]],ActividadesCom[[#This Row],[PERÍODO 5]])</f>
        <v>20181</v>
      </c>
      <c r="I564" s="10" t="s">
        <v>445</v>
      </c>
      <c r="J564" s="5">
        <v>20181</v>
      </c>
      <c r="K564" s="5" t="s">
        <v>4009</v>
      </c>
      <c r="L564" s="5">
        <f>IF(ActividadesCom[[#This Row],[NIVEL 1]]&lt;&gt;0,VLOOKUP(ActividadesCom[[#This Row],[NIVEL 1]],Catálogo!A:B,2,FALSE),"")</f>
        <v>2</v>
      </c>
      <c r="M564" s="5">
        <v>2</v>
      </c>
      <c r="N564" s="6" t="s">
        <v>714</v>
      </c>
      <c r="O564" s="5">
        <v>20181</v>
      </c>
      <c r="P564" s="5" t="s">
        <v>4009</v>
      </c>
      <c r="Q564" s="5">
        <f>IF(ActividadesCom[[#This Row],[NIVEL 2]]&lt;&gt;0,VLOOKUP(ActividadesCom[[#This Row],[NIVEL 2]],Catálogo!A:B,2,FALSE),"")</f>
        <v>2</v>
      </c>
      <c r="R564" s="5">
        <v>1</v>
      </c>
      <c r="S564" s="6"/>
      <c r="T564" s="5"/>
      <c r="U564" s="5"/>
      <c r="V564" s="5" t="str">
        <f>IF(ActividadesCom[[#This Row],[NIVEL 3]]&lt;&gt;0,VLOOKUP(ActividadesCom[[#This Row],[NIVEL 3]],Catálogo!A:B,2,FALSE),"")</f>
        <v/>
      </c>
      <c r="W564" s="5"/>
      <c r="X564" s="6" t="s">
        <v>470</v>
      </c>
      <c r="Y564" s="5" t="s">
        <v>221</v>
      </c>
      <c r="Z564" s="5" t="s">
        <v>4009</v>
      </c>
      <c r="AA564" s="5">
        <f>IF(ActividadesCom[[#This Row],[NIVEL 4]]&lt;&gt;0,VLOOKUP(ActividadesCom[[#This Row],[NIVEL 4]],Catálogo!A:B,2,FALSE),"")</f>
        <v>2</v>
      </c>
      <c r="AB564" s="5">
        <v>2</v>
      </c>
      <c r="AC564" s="6" t="s">
        <v>25</v>
      </c>
      <c r="AD564" s="5">
        <v>20143</v>
      </c>
      <c r="AE564" s="5" t="s">
        <v>4009</v>
      </c>
      <c r="AF564" s="5">
        <f>IF(ActividadesCom[[#This Row],[NIVEL 5]]&lt;&gt;0,VLOOKUP(ActividadesCom[[#This Row],[NIVEL 5]],Catálogo!A:B,2,FALSE),"")</f>
        <v>2</v>
      </c>
      <c r="AG564" s="5">
        <v>1</v>
      </c>
      <c r="AH564" s="2"/>
    </row>
    <row r="565" spans="1:34" ht="30" hidden="1" customHeight="1" x14ac:dyDescent="0.25">
      <c r="A565" s="7">
        <v>14470208</v>
      </c>
      <c r="B565" s="6" t="str">
        <f>VLOOKUP(ActividadesCom[[#This Row],[NO. DE CONTROL]],'LISTADO ESTUDIANTES'!A:C,2,FALSE)</f>
        <v>AGUILAR PEREYRA LUIS ARMANDO</v>
      </c>
      <c r="C565" s="6" t="str">
        <f>VLOOKUP(ActividadesCom[[#This Row],[NO. DE CONTROL]],'LISTADO ESTUDIANTES'!A:C,3,FALSE)</f>
        <v>INGENIERIA EN SISTEMAS COMPUTACIONALES</v>
      </c>
      <c r="D565" s="5" t="str">
        <f>VLOOKUP(ActividadesCom[[#This Row],[NO. DE CONTROL]],'LISTADO ESTUDIANTES'!A:D,4,FALSE)</f>
        <v>BAJA</v>
      </c>
      <c r="E565" s="5">
        <f>SUM(ActividadesCom[[#This Row],[CRÉD. 1]],ActividadesCom[[#This Row],[CRÉD. 2]],ActividadesCom[[#This Row],[CRÉD. 3]],ActividadesCom[[#This Row],[CRÉD. 4]],ActividadesCom[[#This Row],[CRÉD. 5]])</f>
        <v>0</v>
      </c>
      <c r="F565" s="17" t="str">
        <f>IF(ActividadesCom[[#This Row],[ÚLTIMO SEMESTRE CON CRÉDITOS]]&gt;0,ROUND(AVERAGE(ActividadesCom[[#This Row],[VALOR NIVEL 5]],ActividadesCom[[#This Row],[VALOR NIVEL 4]],ActividadesCom[[#This Row],[VALOR NIVEL 3]],ActividadesCom[[#This Row],[VALOR NIVEL 2]],ActividadesCom[[#This Row],[VALOR NIVEL 1]]),0),"")</f>
        <v/>
      </c>
      <c r="G565" s="5" t="str">
        <f>IF(ActividadesCom[[#This Row],[PROMEDIO]]="","",IF(ActividadesCom[[#This Row],[PROMEDIO]]&gt;=4,"EXCELENTE",IF(ActividadesCom[[#This Row],[PROMEDIO]]&gt;=3,"NOTABLE",IF(ActividadesCom[[#This Row],[PROMEDIO]]&gt;=2,"BUENO",IF(ActividadesCom[[#This Row],[PROMEDIO]]=1,"SUFICIENTE","")))))</f>
        <v/>
      </c>
      <c r="H565" s="5">
        <f>MAX(ActividadesCom[[#This Row],[PERÍODO 1]],ActividadesCom[[#This Row],[PERÍODO 2]],ActividadesCom[[#This Row],[PERÍODO 3]],ActividadesCom[[#This Row],[PERÍODO 4]],ActividadesCom[[#This Row],[PERÍODO 5]])</f>
        <v>0</v>
      </c>
      <c r="I565" s="10"/>
      <c r="J565" s="5"/>
      <c r="K565" s="5"/>
      <c r="L565" s="5" t="str">
        <f>IF(ActividadesCom[[#This Row],[NIVEL 1]]&lt;&gt;0,VLOOKUP(ActividadesCom[[#This Row],[NIVEL 1]],Catálogo!A:B,2,FALSE),"")</f>
        <v/>
      </c>
      <c r="M565" s="5"/>
      <c r="N565" s="6"/>
      <c r="O565" s="5"/>
      <c r="P565" s="5"/>
      <c r="Q565" s="5" t="str">
        <f>IF(ActividadesCom[[#This Row],[NIVEL 2]]&lt;&gt;0,VLOOKUP(ActividadesCom[[#This Row],[NIVEL 2]],Catálogo!A:B,2,FALSE),"")</f>
        <v/>
      </c>
      <c r="R565" s="5"/>
      <c r="S565" s="6"/>
      <c r="T565" s="5"/>
      <c r="U565" s="5"/>
      <c r="V565" s="5" t="str">
        <f>IF(ActividadesCom[[#This Row],[NIVEL 3]]&lt;&gt;0,VLOOKUP(ActividadesCom[[#This Row],[NIVEL 3]],Catálogo!A:B,2,FALSE),"")</f>
        <v/>
      </c>
      <c r="W565" s="5"/>
      <c r="X565" s="6"/>
      <c r="Y565" s="5"/>
      <c r="Z565" s="5"/>
      <c r="AA565" s="5" t="str">
        <f>IF(ActividadesCom[[#This Row],[NIVEL 4]]&lt;&gt;0,VLOOKUP(ActividadesCom[[#This Row],[NIVEL 4]],Catálogo!A:B,2,FALSE),"")</f>
        <v/>
      </c>
      <c r="AB565" s="5"/>
      <c r="AC565" s="6"/>
      <c r="AD565" s="5"/>
      <c r="AE565" s="5"/>
      <c r="AF565" s="5" t="str">
        <f>IF(ActividadesCom[[#This Row],[NIVEL 5]]&lt;&gt;0,VLOOKUP(ActividadesCom[[#This Row],[NIVEL 5]],Catálogo!A:B,2,FALSE),"")</f>
        <v/>
      </c>
      <c r="AG565" s="5"/>
      <c r="AH565" s="2"/>
    </row>
    <row r="566" spans="1:34" ht="30" hidden="1" customHeight="1" x14ac:dyDescent="0.25">
      <c r="A566" s="7">
        <v>14470209</v>
      </c>
      <c r="B566" s="6" t="str">
        <f>VLOOKUP(ActividadesCom[[#This Row],[NO. DE CONTROL]],'LISTADO ESTUDIANTES'!A:C,2,FALSE)</f>
        <v>RODRIGUEZ GUERRERO LUIS ANTONIO</v>
      </c>
      <c r="C566" s="6" t="str">
        <f>VLOOKUP(ActividadesCom[[#This Row],[NO. DE CONTROL]],'LISTADO ESTUDIANTES'!A:C,3,FALSE)</f>
        <v>INGENIERIA INFORMATICA</v>
      </c>
      <c r="D566" s="5" t="str">
        <f>VLOOKUP(ActividadesCom[[#This Row],[NO. DE CONTROL]],'LISTADO ESTUDIANTES'!A:D,4,FALSE)</f>
        <v>BAJA</v>
      </c>
      <c r="E566" s="5">
        <f>SUM(ActividadesCom[[#This Row],[CRÉD. 1]],ActividadesCom[[#This Row],[CRÉD. 2]],ActividadesCom[[#This Row],[CRÉD. 3]],ActividadesCom[[#This Row],[CRÉD. 4]],ActividadesCom[[#This Row],[CRÉD. 5]])</f>
        <v>6</v>
      </c>
      <c r="F566" s="17">
        <f>IF(ActividadesCom[[#This Row],[ÚLTIMO SEMESTRE CON CRÉDITOS]]&gt;0,ROUND(AVERAGE(ActividadesCom[[#This Row],[VALOR NIVEL 5]],ActividadesCom[[#This Row],[VALOR NIVEL 4]],ActividadesCom[[#This Row],[VALOR NIVEL 3]],ActividadesCom[[#This Row],[VALOR NIVEL 2]],ActividadesCom[[#This Row],[VALOR NIVEL 1]]),0),"")</f>
        <v>2</v>
      </c>
      <c r="G566" s="5" t="str">
        <f>IF(ActividadesCom[[#This Row],[PROMEDIO]]="","",IF(ActividadesCom[[#This Row],[PROMEDIO]]&gt;=4,"EXCELENTE",IF(ActividadesCom[[#This Row],[PROMEDIO]]&gt;=3,"NOTABLE",IF(ActividadesCom[[#This Row],[PROMEDIO]]&gt;=2,"BUENO",IF(ActividadesCom[[#This Row],[PROMEDIO]]=1,"SUFICIENTE","")))))</f>
        <v>BUENO</v>
      </c>
      <c r="H566" s="5">
        <f>MAX(ActividadesCom[[#This Row],[PERÍODO 1]],ActividadesCom[[#This Row],[PERÍODO 2]],ActividadesCom[[#This Row],[PERÍODO 3]],ActividadesCom[[#This Row],[PERÍODO 4]],ActividadesCom[[#This Row],[PERÍODO 5]])</f>
        <v>20181</v>
      </c>
      <c r="I566" s="10" t="s">
        <v>351</v>
      </c>
      <c r="J566" s="5">
        <v>20171</v>
      </c>
      <c r="K566" s="5" t="s">
        <v>4009</v>
      </c>
      <c r="L566" s="5">
        <f>IF(ActividadesCom[[#This Row],[NIVEL 1]]&lt;&gt;0,VLOOKUP(ActividadesCom[[#This Row],[NIVEL 1]],Catálogo!A:B,2,FALSE),"")</f>
        <v>2</v>
      </c>
      <c r="M566" s="5">
        <v>1</v>
      </c>
      <c r="N566" s="6" t="s">
        <v>445</v>
      </c>
      <c r="O566" s="5">
        <v>20181</v>
      </c>
      <c r="P566" s="5" t="s">
        <v>4009</v>
      </c>
      <c r="Q566" s="5">
        <f>IF(ActividadesCom[[#This Row],[NIVEL 2]]&lt;&gt;0,VLOOKUP(ActividadesCom[[#This Row],[NIVEL 2]],Catálogo!A:B,2,FALSE),"")</f>
        <v>2</v>
      </c>
      <c r="R566" s="5">
        <v>2</v>
      </c>
      <c r="S566" s="6" t="s">
        <v>276</v>
      </c>
      <c r="T566" s="5">
        <v>20161</v>
      </c>
      <c r="U566" s="5" t="s">
        <v>4009</v>
      </c>
      <c r="V566" s="5">
        <f>IF(ActividadesCom[[#This Row],[NIVEL 3]]&lt;&gt;0,VLOOKUP(ActividadesCom[[#This Row],[NIVEL 3]],Catálogo!A:B,2,FALSE),"")</f>
        <v>2</v>
      </c>
      <c r="W566" s="5">
        <v>1</v>
      </c>
      <c r="X566" s="6" t="s">
        <v>136</v>
      </c>
      <c r="Y566" s="5">
        <v>20153</v>
      </c>
      <c r="Z566" s="5" t="s">
        <v>4009</v>
      </c>
      <c r="AA566" s="5">
        <f>IF(ActividadesCom[[#This Row],[NIVEL 4]]&lt;&gt;0,VLOOKUP(ActividadesCom[[#This Row],[NIVEL 4]],Catálogo!A:B,2,FALSE),"")</f>
        <v>2</v>
      </c>
      <c r="AB566" s="5">
        <v>1</v>
      </c>
      <c r="AC566" s="6" t="s">
        <v>113</v>
      </c>
      <c r="AD566" s="5">
        <v>20143</v>
      </c>
      <c r="AE566" s="5" t="s">
        <v>4009</v>
      </c>
      <c r="AF566" s="5">
        <f>IF(ActividadesCom[[#This Row],[NIVEL 5]]&lt;&gt;0,VLOOKUP(ActividadesCom[[#This Row],[NIVEL 5]],Catálogo!A:B,2,FALSE),"")</f>
        <v>2</v>
      </c>
      <c r="AG566" s="5">
        <v>1</v>
      </c>
      <c r="AH566" s="2"/>
    </row>
    <row r="567" spans="1:34" ht="30" hidden="1" customHeight="1" x14ac:dyDescent="0.25">
      <c r="A567" s="7">
        <v>14470210</v>
      </c>
      <c r="B567" s="6" t="str">
        <f>VLOOKUP(ActividadesCom[[#This Row],[NO. DE CONTROL]],'LISTADO ESTUDIANTES'!A:C,2,FALSE)</f>
        <v>GASPARILLO HERNANDEZ VICTOR MANUEL</v>
      </c>
      <c r="C567" s="6" t="str">
        <f>VLOOKUP(ActividadesCom[[#This Row],[NO. DE CONTROL]],'LISTADO ESTUDIANTES'!A:C,3,FALSE)</f>
        <v>INGENIERIA INFORMATICA</v>
      </c>
      <c r="D567" s="5" t="str">
        <f>VLOOKUP(ActividadesCom[[#This Row],[NO. DE CONTROL]],'LISTADO ESTUDIANTES'!A:D,4,FALSE)</f>
        <v>BAJA</v>
      </c>
      <c r="E567" s="5">
        <f>SUM(ActividadesCom[[#This Row],[CRÉD. 1]],ActividadesCom[[#This Row],[CRÉD. 2]],ActividadesCom[[#This Row],[CRÉD. 3]],ActividadesCom[[#This Row],[CRÉD. 4]],ActividadesCom[[#This Row],[CRÉD. 5]])</f>
        <v>6</v>
      </c>
      <c r="F567" s="17">
        <f>IF(ActividadesCom[[#This Row],[ÚLTIMO SEMESTRE CON CRÉDITOS]]&gt;0,ROUND(AVERAGE(ActividadesCom[[#This Row],[VALOR NIVEL 5]],ActividadesCom[[#This Row],[VALOR NIVEL 4]],ActividadesCom[[#This Row],[VALOR NIVEL 3]],ActividadesCom[[#This Row],[VALOR NIVEL 2]],ActividadesCom[[#This Row],[VALOR NIVEL 1]]),0),"")</f>
        <v>2</v>
      </c>
      <c r="G567" s="5" t="str">
        <f>IF(ActividadesCom[[#This Row],[PROMEDIO]]="","",IF(ActividadesCom[[#This Row],[PROMEDIO]]&gt;=4,"EXCELENTE",IF(ActividadesCom[[#This Row],[PROMEDIO]]&gt;=3,"NOTABLE",IF(ActividadesCom[[#This Row],[PROMEDIO]]&gt;=2,"BUENO",IF(ActividadesCom[[#This Row],[PROMEDIO]]=1,"SUFICIENTE","")))))</f>
        <v>BUENO</v>
      </c>
      <c r="H567" s="5">
        <f>MAX(ActividadesCom[[#This Row],[PERÍODO 1]],ActividadesCom[[#This Row],[PERÍODO 2]],ActividadesCom[[#This Row],[PERÍODO 3]],ActividadesCom[[#This Row],[PERÍODO 4]],ActividadesCom[[#This Row],[PERÍODO 5]])</f>
        <v>20171</v>
      </c>
      <c r="I567" s="10" t="s">
        <v>351</v>
      </c>
      <c r="J567" s="5">
        <v>20171</v>
      </c>
      <c r="K567" s="5" t="s">
        <v>4009</v>
      </c>
      <c r="L567" s="5">
        <f>IF(ActividadesCom[[#This Row],[NIVEL 1]]&lt;&gt;0,VLOOKUP(ActividadesCom[[#This Row],[NIVEL 1]],Catálogo!A:B,2,FALSE),"")</f>
        <v>2</v>
      </c>
      <c r="M567" s="5">
        <v>1</v>
      </c>
      <c r="N567" s="6" t="s">
        <v>484</v>
      </c>
      <c r="O567" s="5">
        <v>20163</v>
      </c>
      <c r="P567" s="5" t="s">
        <v>4009</v>
      </c>
      <c r="Q567" s="5">
        <f>IF(ActividadesCom[[#This Row],[NIVEL 2]]&lt;&gt;0,VLOOKUP(ActividadesCom[[#This Row],[NIVEL 2]],Catálogo!A:B,2,FALSE),"")</f>
        <v>2</v>
      </c>
      <c r="R567" s="5">
        <v>1</v>
      </c>
      <c r="S567" s="6" t="s">
        <v>485</v>
      </c>
      <c r="T567" s="5">
        <v>20163</v>
      </c>
      <c r="U567" s="5" t="s">
        <v>4009</v>
      </c>
      <c r="V567" s="5">
        <f>IF(ActividadesCom[[#This Row],[NIVEL 3]]&lt;&gt;0,VLOOKUP(ActividadesCom[[#This Row],[NIVEL 3]],Catálogo!A:B,2,FALSE),"")</f>
        <v>2</v>
      </c>
      <c r="W567" s="5">
        <v>1</v>
      </c>
      <c r="X567" s="6" t="s">
        <v>136</v>
      </c>
      <c r="Y567" s="5">
        <v>20153</v>
      </c>
      <c r="Z567" s="5" t="s">
        <v>4009</v>
      </c>
      <c r="AA567" s="5">
        <f>IF(ActividadesCom[[#This Row],[NIVEL 4]]&lt;&gt;0,VLOOKUP(ActividadesCom[[#This Row],[NIVEL 4]],Catálogo!A:B,2,FALSE),"")</f>
        <v>2</v>
      </c>
      <c r="AB567" s="5">
        <v>1</v>
      </c>
      <c r="AC567" s="6" t="s">
        <v>2</v>
      </c>
      <c r="AD567" s="5" t="s">
        <v>50</v>
      </c>
      <c r="AE567" s="5" t="s">
        <v>4009</v>
      </c>
      <c r="AF567" s="5">
        <f>IF(ActividadesCom[[#This Row],[NIVEL 5]]&lt;&gt;0,VLOOKUP(ActividadesCom[[#This Row],[NIVEL 5]],Catálogo!A:B,2,FALSE),"")</f>
        <v>2</v>
      </c>
      <c r="AG567" s="5">
        <v>2</v>
      </c>
      <c r="AH567" s="2"/>
    </row>
    <row r="568" spans="1:34" ht="30" hidden="1" customHeight="1" x14ac:dyDescent="0.25">
      <c r="A568" s="7">
        <v>14470211</v>
      </c>
      <c r="B568" s="6" t="str">
        <f>VLOOKUP(ActividadesCom[[#This Row],[NO. DE CONTROL]],'LISTADO ESTUDIANTES'!A:C,2,FALSE)</f>
        <v>DELGADO POLANCO JOSE IVAN</v>
      </c>
      <c r="C568" s="6" t="str">
        <f>VLOOKUP(ActividadesCom[[#This Row],[NO. DE CONTROL]],'LISTADO ESTUDIANTES'!A:C,3,FALSE)</f>
        <v>INGENIERIA EN SISTEMAS COMPUTACIONALES</v>
      </c>
      <c r="D568" s="5" t="str">
        <f>VLOOKUP(ActividadesCom[[#This Row],[NO. DE CONTROL]],'LISTADO ESTUDIANTES'!A:D,4,FALSE)</f>
        <v>BAJA</v>
      </c>
      <c r="E568" s="5">
        <f>SUM(ActividadesCom[[#This Row],[CRÉD. 1]],ActividadesCom[[#This Row],[CRÉD. 2]],ActividadesCom[[#This Row],[CRÉD. 3]],ActividadesCom[[#This Row],[CRÉD. 4]],ActividadesCom[[#This Row],[CRÉD. 5]])</f>
        <v>5</v>
      </c>
      <c r="F568" s="17">
        <f>IF(ActividadesCom[[#This Row],[ÚLTIMO SEMESTRE CON CRÉDITOS]]&gt;0,ROUND(AVERAGE(ActividadesCom[[#This Row],[VALOR NIVEL 5]],ActividadesCom[[#This Row],[VALOR NIVEL 4]],ActividadesCom[[#This Row],[VALOR NIVEL 3]],ActividadesCom[[#This Row],[VALOR NIVEL 2]],ActividadesCom[[#This Row],[VALOR NIVEL 1]]),0),"")</f>
        <v>3</v>
      </c>
      <c r="G568" s="5" t="str">
        <f>IF(ActividadesCom[[#This Row],[PROMEDIO]]="","",IF(ActividadesCom[[#This Row],[PROMEDIO]]&gt;=4,"EXCELENTE",IF(ActividadesCom[[#This Row],[PROMEDIO]]&gt;=3,"NOTABLE",IF(ActividadesCom[[#This Row],[PROMEDIO]]&gt;=2,"BUENO",IF(ActividadesCom[[#This Row],[PROMEDIO]]=1,"SUFICIENTE","")))))</f>
        <v>NOTABLE</v>
      </c>
      <c r="H568" s="5">
        <f>MAX(ActividadesCom[[#This Row],[PERÍODO 1]],ActividadesCom[[#This Row],[PERÍODO 2]],ActividadesCom[[#This Row],[PERÍODO 3]],ActividadesCom[[#This Row],[PERÍODO 4]],ActividadesCom[[#This Row],[PERÍODO 5]])</f>
        <v>20193</v>
      </c>
      <c r="I568" s="10" t="s">
        <v>1100</v>
      </c>
      <c r="J568" s="5">
        <v>20193</v>
      </c>
      <c r="K568" s="5" t="s">
        <v>4009</v>
      </c>
      <c r="L568" s="5">
        <f>IF(ActividadesCom[[#This Row],[NIVEL 1]]&lt;&gt;0,VLOOKUP(ActividadesCom[[#This Row],[NIVEL 1]],Catálogo!A:B,2,FALSE),"")</f>
        <v>2</v>
      </c>
      <c r="M568" s="5">
        <v>2</v>
      </c>
      <c r="N568" s="6" t="s">
        <v>4179</v>
      </c>
      <c r="O568" s="5">
        <v>20183</v>
      </c>
      <c r="P568" s="5" t="s">
        <v>4007</v>
      </c>
      <c r="Q568" s="5">
        <f>IF(ActividadesCom[[#This Row],[NIVEL 2]]&lt;&gt;0,VLOOKUP(ActividadesCom[[#This Row],[NIVEL 2]],Catálogo!A:B,2,FALSE),"")</f>
        <v>4</v>
      </c>
      <c r="R568" s="5">
        <v>1</v>
      </c>
      <c r="S568" s="6" t="s">
        <v>4180</v>
      </c>
      <c r="T568" s="5">
        <v>20183</v>
      </c>
      <c r="U568" s="5" t="s">
        <v>4007</v>
      </c>
      <c r="V568" s="5">
        <f>IF(ActividadesCom[[#This Row],[NIVEL 3]]&lt;&gt;0,VLOOKUP(ActividadesCom[[#This Row],[NIVEL 3]],Catálogo!A:B,2,FALSE),"")</f>
        <v>4</v>
      </c>
      <c r="W568" s="5">
        <v>1</v>
      </c>
      <c r="X568" s="6"/>
      <c r="Y568" s="5"/>
      <c r="Z568" s="5"/>
      <c r="AA568" s="5" t="str">
        <f>IF(ActividadesCom[[#This Row],[NIVEL 4]]&lt;&gt;0,VLOOKUP(ActividadesCom[[#This Row],[NIVEL 4]],Catálogo!A:B,2,FALSE),"")</f>
        <v/>
      </c>
      <c r="AB568" s="5"/>
      <c r="AC568" s="6" t="s">
        <v>25</v>
      </c>
      <c r="AD568" s="5">
        <v>20143</v>
      </c>
      <c r="AE568" s="5" t="s">
        <v>4009</v>
      </c>
      <c r="AF568" s="5">
        <f>IF(ActividadesCom[[#This Row],[NIVEL 5]]&lt;&gt;0,VLOOKUP(ActividadesCom[[#This Row],[NIVEL 5]],Catálogo!A:B,2,FALSE),"")</f>
        <v>2</v>
      </c>
      <c r="AG568" s="5">
        <v>1</v>
      </c>
      <c r="AH568" s="2"/>
    </row>
    <row r="569" spans="1:34" ht="30" hidden="1" customHeight="1" x14ac:dyDescent="0.25">
      <c r="A569" s="7">
        <v>14470212</v>
      </c>
      <c r="B569" s="6" t="str">
        <f>VLOOKUP(ActividadesCom[[#This Row],[NO. DE CONTROL]],'LISTADO ESTUDIANTES'!A:C,2,FALSE)</f>
        <v>ABA PECH PEDRO AARON</v>
      </c>
      <c r="C569" s="6" t="str">
        <f>VLOOKUP(ActividadesCom[[#This Row],[NO. DE CONTROL]],'LISTADO ESTUDIANTES'!A:C,3,FALSE)</f>
        <v>INGENIERIA EN SISTEMAS COMPUTACIONALES</v>
      </c>
      <c r="D569" s="5" t="str">
        <f>VLOOKUP(ActividadesCom[[#This Row],[NO. DE CONTROL]],'LISTADO ESTUDIANTES'!A:D,4,FALSE)</f>
        <v>BAJA</v>
      </c>
      <c r="E569" s="5">
        <f>SUM(ActividadesCom[[#This Row],[CRÉD. 1]],ActividadesCom[[#This Row],[CRÉD. 2]],ActividadesCom[[#This Row],[CRÉD. 3]],ActividadesCom[[#This Row],[CRÉD. 4]],ActividadesCom[[#This Row],[CRÉD. 5]])</f>
        <v>6</v>
      </c>
      <c r="F569" s="17">
        <f>IF(ActividadesCom[[#This Row],[ÚLTIMO SEMESTRE CON CRÉDITOS]]&gt;0,ROUND(AVERAGE(ActividadesCom[[#This Row],[VALOR NIVEL 5]],ActividadesCom[[#This Row],[VALOR NIVEL 4]],ActividadesCom[[#This Row],[VALOR NIVEL 3]],ActividadesCom[[#This Row],[VALOR NIVEL 2]],ActividadesCom[[#This Row],[VALOR NIVEL 1]]),0),"")</f>
        <v>3</v>
      </c>
      <c r="G569" s="5" t="str">
        <f>IF(ActividadesCom[[#This Row],[PROMEDIO]]="","",IF(ActividadesCom[[#This Row],[PROMEDIO]]&gt;=4,"EXCELENTE",IF(ActividadesCom[[#This Row],[PROMEDIO]]&gt;=3,"NOTABLE",IF(ActividadesCom[[#This Row],[PROMEDIO]]&gt;=2,"BUENO",IF(ActividadesCom[[#This Row],[PROMEDIO]]=1,"SUFICIENTE","")))))</f>
        <v>NOTABLE</v>
      </c>
      <c r="H569" s="5">
        <f>MAX(ActividadesCom[[#This Row],[PERÍODO 1]],ActividadesCom[[#This Row],[PERÍODO 2]],ActividadesCom[[#This Row],[PERÍODO 3]],ActividadesCom[[#This Row],[PERÍODO 4]],ActividadesCom[[#This Row],[PERÍODO 5]])</f>
        <v>20193</v>
      </c>
      <c r="I569" s="10" t="s">
        <v>1100</v>
      </c>
      <c r="J569" s="5">
        <v>20193</v>
      </c>
      <c r="K569" s="5" t="s">
        <v>4009</v>
      </c>
      <c r="L569" s="5">
        <f>IF(ActividadesCom[[#This Row],[NIVEL 1]]&lt;&gt;0,VLOOKUP(ActividadesCom[[#This Row],[NIVEL 1]],Catálogo!A:B,2,FALSE),"")</f>
        <v>2</v>
      </c>
      <c r="M569" s="5">
        <v>2</v>
      </c>
      <c r="N569" s="6" t="s">
        <v>1133</v>
      </c>
      <c r="O569" s="5">
        <v>20183</v>
      </c>
      <c r="P569" s="5" t="s">
        <v>4007</v>
      </c>
      <c r="Q569" s="5">
        <f>IF(ActividadesCom[[#This Row],[NIVEL 2]]&lt;&gt;0,VLOOKUP(ActividadesCom[[#This Row],[NIVEL 2]],Catálogo!A:B,2,FALSE),"")</f>
        <v>4</v>
      </c>
      <c r="R569" s="5">
        <v>1</v>
      </c>
      <c r="S569" s="6" t="s">
        <v>4144</v>
      </c>
      <c r="T569" s="5">
        <v>20183</v>
      </c>
      <c r="U569" s="5" t="s">
        <v>4007</v>
      </c>
      <c r="V569" s="5">
        <f>IF(ActividadesCom[[#This Row],[NIVEL 3]]&lt;&gt;0,VLOOKUP(ActividadesCom[[#This Row],[NIVEL 3]],Catálogo!A:B,2,FALSE),"")</f>
        <v>4</v>
      </c>
      <c r="W569" s="5">
        <v>1</v>
      </c>
      <c r="X569" s="6" t="s">
        <v>4175</v>
      </c>
      <c r="Y569" s="5">
        <v>20181</v>
      </c>
      <c r="Z569" s="5" t="s">
        <v>4009</v>
      </c>
      <c r="AA569" s="5">
        <f>IF(ActividadesCom[[#This Row],[NIVEL 4]]&lt;&gt;0,VLOOKUP(ActividadesCom[[#This Row],[NIVEL 4]],Catálogo!A:B,2,FALSE),"")</f>
        <v>2</v>
      </c>
      <c r="AB569" s="5">
        <v>1</v>
      </c>
      <c r="AC569" s="6" t="s">
        <v>27</v>
      </c>
      <c r="AD569" s="5">
        <v>20181</v>
      </c>
      <c r="AE569" s="5" t="s">
        <v>4009</v>
      </c>
      <c r="AF569" s="5">
        <f>IF(ActividadesCom[[#This Row],[NIVEL 5]]&lt;&gt;0,VLOOKUP(ActividadesCom[[#This Row],[NIVEL 5]],Catálogo!A:B,2,FALSE),"")</f>
        <v>2</v>
      </c>
      <c r="AG569" s="5">
        <v>1</v>
      </c>
      <c r="AH569" s="2"/>
    </row>
    <row r="570" spans="1:34" ht="30" hidden="1" customHeight="1" x14ac:dyDescent="0.25">
      <c r="A570" s="7">
        <v>14470213</v>
      </c>
      <c r="B570" s="6" t="str">
        <f>VLOOKUP(ActividadesCom[[#This Row],[NO. DE CONTROL]],'LISTADO ESTUDIANTES'!A:C,2,FALSE)</f>
        <v>LICONA RUIZ KEVIN SAIR</v>
      </c>
      <c r="C570" s="6" t="str">
        <f>VLOOKUP(ActividadesCom[[#This Row],[NO. DE CONTROL]],'LISTADO ESTUDIANTES'!A:C,3,FALSE)</f>
        <v>INGENIERIA EN SISTEMAS COMPUTACIONALES</v>
      </c>
      <c r="D570" s="5" t="str">
        <f>VLOOKUP(ActividadesCom[[#This Row],[NO. DE CONTROL]],'LISTADO ESTUDIANTES'!A:D,4,FALSE)</f>
        <v>BAJA</v>
      </c>
      <c r="E570" s="5">
        <f>SUM(ActividadesCom[[#This Row],[CRÉD. 1]],ActividadesCom[[#This Row],[CRÉD. 2]],ActividadesCom[[#This Row],[CRÉD. 3]],ActividadesCom[[#This Row],[CRÉD. 4]],ActividadesCom[[#This Row],[CRÉD. 5]])</f>
        <v>0</v>
      </c>
      <c r="F570" s="17" t="str">
        <f>IF(ActividadesCom[[#This Row],[ÚLTIMO SEMESTRE CON CRÉDITOS]]&gt;0,ROUND(AVERAGE(ActividadesCom[[#This Row],[VALOR NIVEL 5]],ActividadesCom[[#This Row],[VALOR NIVEL 4]],ActividadesCom[[#This Row],[VALOR NIVEL 3]],ActividadesCom[[#This Row],[VALOR NIVEL 2]],ActividadesCom[[#This Row],[VALOR NIVEL 1]]),0),"")</f>
        <v/>
      </c>
      <c r="G570" s="5" t="str">
        <f>IF(ActividadesCom[[#This Row],[PROMEDIO]]="","",IF(ActividadesCom[[#This Row],[PROMEDIO]]&gt;=4,"EXCELENTE",IF(ActividadesCom[[#This Row],[PROMEDIO]]&gt;=3,"NOTABLE",IF(ActividadesCom[[#This Row],[PROMEDIO]]&gt;=2,"BUENO",IF(ActividadesCom[[#This Row],[PROMEDIO]]=1,"SUFICIENTE","")))))</f>
        <v/>
      </c>
      <c r="H570" s="5">
        <f>MAX(ActividadesCom[[#This Row],[PERÍODO 1]],ActividadesCom[[#This Row],[PERÍODO 2]],ActividadesCom[[#This Row],[PERÍODO 3]],ActividadesCom[[#This Row],[PERÍODO 4]],ActividadesCom[[#This Row],[PERÍODO 5]])</f>
        <v>0</v>
      </c>
      <c r="I570" s="10"/>
      <c r="J570" s="5"/>
      <c r="K570" s="5"/>
      <c r="L570" s="5" t="str">
        <f>IF(ActividadesCom[[#This Row],[NIVEL 1]]&lt;&gt;0,VLOOKUP(ActividadesCom[[#This Row],[NIVEL 1]],Catálogo!A:B,2,FALSE),"")</f>
        <v/>
      </c>
      <c r="M570" s="5"/>
      <c r="N570" s="6"/>
      <c r="O570" s="5"/>
      <c r="P570" s="5"/>
      <c r="Q570" s="5" t="str">
        <f>IF(ActividadesCom[[#This Row],[NIVEL 2]]&lt;&gt;0,VLOOKUP(ActividadesCom[[#This Row],[NIVEL 2]],Catálogo!A:B,2,FALSE),"")</f>
        <v/>
      </c>
      <c r="R570" s="5"/>
      <c r="S570" s="6"/>
      <c r="T570" s="5"/>
      <c r="U570" s="5"/>
      <c r="V570" s="5" t="str">
        <f>IF(ActividadesCom[[#This Row],[NIVEL 3]]&lt;&gt;0,VLOOKUP(ActividadesCom[[#This Row],[NIVEL 3]],Catálogo!A:B,2,FALSE),"")</f>
        <v/>
      </c>
      <c r="W570" s="5"/>
      <c r="X570" s="6"/>
      <c r="Y570" s="5"/>
      <c r="Z570" s="5"/>
      <c r="AA570" s="5" t="str">
        <f>IF(ActividadesCom[[#This Row],[NIVEL 4]]&lt;&gt;0,VLOOKUP(ActividadesCom[[#This Row],[NIVEL 4]],Catálogo!A:B,2,FALSE),"")</f>
        <v/>
      </c>
      <c r="AB570" s="5"/>
      <c r="AC570" s="6"/>
      <c r="AD570" s="5"/>
      <c r="AE570" s="5"/>
      <c r="AF570" s="5" t="str">
        <f>IF(ActividadesCom[[#This Row],[NIVEL 5]]&lt;&gt;0,VLOOKUP(ActividadesCom[[#This Row],[NIVEL 5]],Catálogo!A:B,2,FALSE),"")</f>
        <v/>
      </c>
      <c r="AG570" s="5"/>
      <c r="AH570" s="2"/>
    </row>
    <row r="571" spans="1:34" ht="30" hidden="1" customHeight="1" x14ac:dyDescent="0.25">
      <c r="A571" s="7">
        <v>14470214</v>
      </c>
      <c r="B571" s="6" t="str">
        <f>VLOOKUP(ActividadesCom[[#This Row],[NO. DE CONTROL]],'LISTADO ESTUDIANTES'!A:C,2,FALSE)</f>
        <v>MALDONADO ESTRELLA BRIAN ENRIQUE</v>
      </c>
      <c r="C571" s="6" t="str">
        <f>VLOOKUP(ActividadesCom[[#This Row],[NO. DE CONTROL]],'LISTADO ESTUDIANTES'!A:C,3,FALSE)</f>
        <v>INGENIERIA EN SISTEMAS COMPUTACIONALES</v>
      </c>
      <c r="D571" s="5" t="str">
        <f>VLOOKUP(ActividadesCom[[#This Row],[NO. DE CONTROL]],'LISTADO ESTUDIANTES'!A:D,4,FALSE)</f>
        <v>BAJA</v>
      </c>
      <c r="E571" s="5">
        <f>SUM(ActividadesCom[[#This Row],[CRÉD. 1]],ActividadesCom[[#This Row],[CRÉD. 2]],ActividadesCom[[#This Row],[CRÉD. 3]],ActividadesCom[[#This Row],[CRÉD. 4]],ActividadesCom[[#This Row],[CRÉD. 5]])</f>
        <v>5</v>
      </c>
      <c r="F571" s="17">
        <f>IF(ActividadesCom[[#This Row],[ÚLTIMO SEMESTRE CON CRÉDITOS]]&gt;0,ROUND(AVERAGE(ActividadesCom[[#This Row],[VALOR NIVEL 5]],ActividadesCom[[#This Row],[VALOR NIVEL 4]],ActividadesCom[[#This Row],[VALOR NIVEL 3]],ActividadesCom[[#This Row],[VALOR NIVEL 2]],ActividadesCom[[#This Row],[VALOR NIVEL 1]]),0),"")</f>
        <v>2</v>
      </c>
      <c r="G571" s="5" t="str">
        <f>IF(ActividadesCom[[#This Row],[PROMEDIO]]="","",IF(ActividadesCom[[#This Row],[PROMEDIO]]&gt;=4,"EXCELENTE",IF(ActividadesCom[[#This Row],[PROMEDIO]]&gt;=3,"NOTABLE",IF(ActividadesCom[[#This Row],[PROMEDIO]]&gt;=2,"BUENO",IF(ActividadesCom[[#This Row],[PROMEDIO]]=1,"SUFICIENTE","")))))</f>
        <v>BUENO</v>
      </c>
      <c r="H571" s="5">
        <f>MAX(ActividadesCom[[#This Row],[PERÍODO 1]],ActividadesCom[[#This Row],[PERÍODO 2]],ActividadesCom[[#This Row],[PERÍODO 3]],ActividadesCom[[#This Row],[PERÍODO 4]],ActividadesCom[[#This Row],[PERÍODO 5]])</f>
        <v>20183</v>
      </c>
      <c r="I571" s="10" t="s">
        <v>445</v>
      </c>
      <c r="J571" s="5">
        <v>20181</v>
      </c>
      <c r="K571" s="5" t="s">
        <v>4009</v>
      </c>
      <c r="L571" s="5">
        <f>IF(ActividadesCom[[#This Row],[NIVEL 1]]&lt;&gt;0,VLOOKUP(ActividadesCom[[#This Row],[NIVEL 1]],Catálogo!A:B,2,FALSE),"")</f>
        <v>2</v>
      </c>
      <c r="M571" s="5">
        <v>2</v>
      </c>
      <c r="N571" s="6" t="s">
        <v>391</v>
      </c>
      <c r="O571" s="5">
        <v>20151</v>
      </c>
      <c r="P571" s="5" t="s">
        <v>4009</v>
      </c>
      <c r="Q571" s="5">
        <f>IF(ActividadesCom[[#This Row],[NIVEL 2]]&lt;&gt;0,VLOOKUP(ActividadesCom[[#This Row],[NIVEL 2]],Catálogo!A:B,2,FALSE),"")</f>
        <v>2</v>
      </c>
      <c r="R571" s="5">
        <v>1</v>
      </c>
      <c r="S571" s="6" t="s">
        <v>789</v>
      </c>
      <c r="T571" s="5">
        <v>20183</v>
      </c>
      <c r="U571" s="5" t="s">
        <v>4009</v>
      </c>
      <c r="V571" s="5">
        <f>IF(ActividadesCom[[#This Row],[NIVEL 3]]&lt;&gt;0,VLOOKUP(ActividadesCom[[#This Row],[NIVEL 3]],Catálogo!A:B,2,FALSE),"")</f>
        <v>2</v>
      </c>
      <c r="W571" s="5">
        <v>1</v>
      </c>
      <c r="X571" s="6"/>
      <c r="Y571" s="5"/>
      <c r="Z571" s="5"/>
      <c r="AA571" s="5" t="str">
        <f>IF(ActividadesCom[[#This Row],[NIVEL 4]]&lt;&gt;0,VLOOKUP(ActividadesCom[[#This Row],[NIVEL 4]],Catálogo!A:B,2,FALSE),"")</f>
        <v/>
      </c>
      <c r="AB571" s="5"/>
      <c r="AC571" s="6" t="s">
        <v>25</v>
      </c>
      <c r="AD571" s="5">
        <v>20143</v>
      </c>
      <c r="AE571" s="5" t="s">
        <v>4009</v>
      </c>
      <c r="AF571" s="5">
        <f>IF(ActividadesCom[[#This Row],[NIVEL 5]]&lt;&gt;0,VLOOKUP(ActividadesCom[[#This Row],[NIVEL 5]],Catálogo!A:B,2,FALSE),"")</f>
        <v>2</v>
      </c>
      <c r="AG571" s="5">
        <v>1</v>
      </c>
      <c r="AH571" s="2"/>
    </row>
    <row r="572" spans="1:34" ht="30" hidden="1" customHeight="1" x14ac:dyDescent="0.25">
      <c r="A572" s="7">
        <v>14470215</v>
      </c>
      <c r="B572" s="6" t="str">
        <f>VLOOKUP(ActividadesCom[[#This Row],[NO. DE CONTROL]],'LISTADO ESTUDIANTES'!A:C,2,FALSE)</f>
        <v>CANUL SOSA GABRIELA CANDELARIA</v>
      </c>
      <c r="C572" s="6" t="str">
        <f>VLOOKUP(ActividadesCom[[#This Row],[NO. DE CONTROL]],'LISTADO ESTUDIANTES'!A:C,3,FALSE)</f>
        <v>INGENIERIA EN SISTEMAS COMPUTACIONALES</v>
      </c>
      <c r="D572" s="5" t="str">
        <f>VLOOKUP(ActividadesCom[[#This Row],[NO. DE CONTROL]],'LISTADO ESTUDIANTES'!A:D,4,FALSE)</f>
        <v>BAJA</v>
      </c>
      <c r="E572" s="5">
        <f>SUM(ActividadesCom[[#This Row],[CRÉD. 1]],ActividadesCom[[#This Row],[CRÉD. 2]],ActividadesCom[[#This Row],[CRÉD. 3]],ActividadesCom[[#This Row],[CRÉD. 4]],ActividadesCom[[#This Row],[CRÉD. 5]])</f>
        <v>7</v>
      </c>
      <c r="F572" s="17">
        <f>IF(ActividadesCom[[#This Row],[ÚLTIMO SEMESTRE CON CRÉDITOS]]&gt;0,ROUND(AVERAGE(ActividadesCom[[#This Row],[VALOR NIVEL 5]],ActividadesCom[[#This Row],[VALOR NIVEL 4]],ActividadesCom[[#This Row],[VALOR NIVEL 3]],ActividadesCom[[#This Row],[VALOR NIVEL 2]],ActividadesCom[[#This Row],[VALOR NIVEL 1]]),0),"")</f>
        <v>2</v>
      </c>
      <c r="G572" s="5" t="str">
        <f>IF(ActividadesCom[[#This Row],[PROMEDIO]]="","",IF(ActividadesCom[[#This Row],[PROMEDIO]]&gt;=4,"EXCELENTE",IF(ActividadesCom[[#This Row],[PROMEDIO]]&gt;=3,"NOTABLE",IF(ActividadesCom[[#This Row],[PROMEDIO]]&gt;=2,"BUENO",IF(ActividadesCom[[#This Row],[PROMEDIO]]=1,"SUFICIENTE","")))))</f>
        <v>BUENO</v>
      </c>
      <c r="H572" s="5">
        <f>MAX(ActividadesCom[[#This Row],[PERÍODO 1]],ActividadesCom[[#This Row],[PERÍODO 2]],ActividadesCom[[#This Row],[PERÍODO 3]],ActividadesCom[[#This Row],[PERÍODO 4]],ActividadesCom[[#This Row],[PERÍODO 5]])</f>
        <v>20181</v>
      </c>
      <c r="I572" s="10" t="s">
        <v>445</v>
      </c>
      <c r="J572" s="5">
        <v>20181</v>
      </c>
      <c r="K572" s="5" t="s">
        <v>4009</v>
      </c>
      <c r="L572" s="5">
        <f>IF(ActividadesCom[[#This Row],[NIVEL 1]]&lt;&gt;0,VLOOKUP(ActividadesCom[[#This Row],[NIVEL 1]],Catálogo!A:B,2,FALSE),"")</f>
        <v>2</v>
      </c>
      <c r="M572" s="5">
        <v>2</v>
      </c>
      <c r="N572" s="6" t="s">
        <v>391</v>
      </c>
      <c r="O572" s="5">
        <v>20161</v>
      </c>
      <c r="P572" s="5" t="s">
        <v>4009</v>
      </c>
      <c r="Q572" s="5">
        <f>IF(ActividadesCom[[#This Row],[NIVEL 2]]&lt;&gt;0,VLOOKUP(ActividadesCom[[#This Row],[NIVEL 2]],Catálogo!A:B,2,FALSE),"")</f>
        <v>2</v>
      </c>
      <c r="R572" s="5">
        <v>1</v>
      </c>
      <c r="S572" s="6" t="s">
        <v>23</v>
      </c>
      <c r="T572" s="5">
        <v>20173</v>
      </c>
      <c r="U572" s="5" t="s">
        <v>4009</v>
      </c>
      <c r="V572" s="5">
        <f>IF(ActividadesCom[[#This Row],[NIVEL 3]]&lt;&gt;0,VLOOKUP(ActividadesCom[[#This Row],[NIVEL 3]],Catálogo!A:B,2,FALSE),"")</f>
        <v>2</v>
      </c>
      <c r="W572" s="5">
        <v>1</v>
      </c>
      <c r="X572" s="6" t="s">
        <v>23</v>
      </c>
      <c r="Y572" s="5">
        <v>20171</v>
      </c>
      <c r="Z572" s="5" t="s">
        <v>4009</v>
      </c>
      <c r="AA572" s="5">
        <f>IF(ActividadesCom[[#This Row],[NIVEL 4]]&lt;&gt;0,VLOOKUP(ActividadesCom[[#This Row],[NIVEL 4]],Catálogo!A:B,2,FALSE),"")</f>
        <v>2</v>
      </c>
      <c r="AB572" s="5">
        <v>1</v>
      </c>
      <c r="AC572" s="6" t="s">
        <v>25</v>
      </c>
      <c r="AD572" s="5">
        <v>20143</v>
      </c>
      <c r="AE572" s="5" t="s">
        <v>4009</v>
      </c>
      <c r="AF572" s="5">
        <f>IF(ActividadesCom[[#This Row],[NIVEL 5]]&lt;&gt;0,VLOOKUP(ActividadesCom[[#This Row],[NIVEL 5]],Catálogo!A:B,2,FALSE),"")</f>
        <v>2</v>
      </c>
      <c r="AG572" s="5">
        <v>2</v>
      </c>
      <c r="AH572" s="2"/>
    </row>
    <row r="573" spans="1:34" ht="30" hidden="1" customHeight="1" x14ac:dyDescent="0.25">
      <c r="A573" s="7">
        <v>14470216</v>
      </c>
      <c r="B573" s="6" t="str">
        <f>VLOOKUP(ActividadesCom[[#This Row],[NO. DE CONTROL]],'LISTADO ESTUDIANTES'!A:C,2,FALSE)</f>
        <v>PACHECO MEX GUSTAVO ALONSO</v>
      </c>
      <c r="C573" s="6" t="str">
        <f>VLOOKUP(ActividadesCom[[#This Row],[NO. DE CONTROL]],'LISTADO ESTUDIANTES'!A:C,3,FALSE)</f>
        <v>INGENIERIA INFORMATICA</v>
      </c>
      <c r="D573" s="5" t="str">
        <f>VLOOKUP(ActividadesCom[[#This Row],[NO. DE CONTROL]],'LISTADO ESTUDIANTES'!A:D,4,FALSE)</f>
        <v>BAJA</v>
      </c>
      <c r="E573" s="5">
        <f>SUM(ActividadesCom[[#This Row],[CRÉD. 1]],ActividadesCom[[#This Row],[CRÉD. 2]],ActividadesCom[[#This Row],[CRÉD. 3]],ActividadesCom[[#This Row],[CRÉD. 4]],ActividadesCom[[#This Row],[CRÉD. 5]])</f>
        <v>6</v>
      </c>
      <c r="F573" s="17">
        <f>IF(ActividadesCom[[#This Row],[ÚLTIMO SEMESTRE CON CRÉDITOS]]&gt;0,ROUND(AVERAGE(ActividadesCom[[#This Row],[VALOR NIVEL 5]],ActividadesCom[[#This Row],[VALOR NIVEL 4]],ActividadesCom[[#This Row],[VALOR NIVEL 3]],ActividadesCom[[#This Row],[VALOR NIVEL 2]],ActividadesCom[[#This Row],[VALOR NIVEL 1]]),0),"")</f>
        <v>2</v>
      </c>
      <c r="G573" s="5" t="str">
        <f>IF(ActividadesCom[[#This Row],[PROMEDIO]]="","",IF(ActividadesCom[[#This Row],[PROMEDIO]]&gt;=4,"EXCELENTE",IF(ActividadesCom[[#This Row],[PROMEDIO]]&gt;=3,"NOTABLE",IF(ActividadesCom[[#This Row],[PROMEDIO]]&gt;=2,"BUENO",IF(ActividadesCom[[#This Row],[PROMEDIO]]=1,"SUFICIENTE","")))))</f>
        <v>BUENO</v>
      </c>
      <c r="H573" s="5">
        <f>MAX(ActividadesCom[[#This Row],[PERÍODO 1]],ActividadesCom[[#This Row],[PERÍODO 2]],ActividadesCom[[#This Row],[PERÍODO 3]],ActividadesCom[[#This Row],[PERÍODO 4]],ActividadesCom[[#This Row],[PERÍODO 5]])</f>
        <v>20171</v>
      </c>
      <c r="I573" s="10" t="s">
        <v>351</v>
      </c>
      <c r="J573" s="5">
        <v>20171</v>
      </c>
      <c r="K573" s="5" t="s">
        <v>4009</v>
      </c>
      <c r="L573" s="5">
        <f>IF(ActividadesCom[[#This Row],[NIVEL 1]]&lt;&gt;0,VLOOKUP(ActividadesCom[[#This Row],[NIVEL 1]],Catálogo!A:B,2,FALSE),"")</f>
        <v>2</v>
      </c>
      <c r="M573" s="5">
        <v>1</v>
      </c>
      <c r="N573" s="6" t="s">
        <v>484</v>
      </c>
      <c r="O573" s="5">
        <v>20163</v>
      </c>
      <c r="P573" s="5" t="s">
        <v>4009</v>
      </c>
      <c r="Q573" s="5">
        <f>IF(ActividadesCom[[#This Row],[NIVEL 2]]&lt;&gt;0,VLOOKUP(ActividadesCom[[#This Row],[NIVEL 2]],Catálogo!A:B,2,FALSE),"")</f>
        <v>2</v>
      </c>
      <c r="R573" s="5">
        <v>1</v>
      </c>
      <c r="S573" s="6" t="s">
        <v>485</v>
      </c>
      <c r="T573" s="5">
        <v>20163</v>
      </c>
      <c r="U573" s="5" t="s">
        <v>4009</v>
      </c>
      <c r="V573" s="5">
        <f>IF(ActividadesCom[[#This Row],[NIVEL 3]]&lt;&gt;0,VLOOKUP(ActividadesCom[[#This Row],[NIVEL 3]],Catálogo!A:B,2,FALSE),"")</f>
        <v>2</v>
      </c>
      <c r="W573" s="5">
        <v>1</v>
      </c>
      <c r="X573" s="6" t="s">
        <v>136</v>
      </c>
      <c r="Y573" s="5">
        <v>20153</v>
      </c>
      <c r="Z573" s="5" t="s">
        <v>4009</v>
      </c>
      <c r="AA573" s="5">
        <f>IF(ActividadesCom[[#This Row],[NIVEL 4]]&lt;&gt;0,VLOOKUP(ActividadesCom[[#This Row],[NIVEL 4]],Catálogo!A:B,2,FALSE),"")</f>
        <v>2</v>
      </c>
      <c r="AB573" s="5">
        <v>1</v>
      </c>
      <c r="AC573" s="6" t="s">
        <v>488</v>
      </c>
      <c r="AD573" s="5" t="s">
        <v>489</v>
      </c>
      <c r="AE573" s="5" t="s">
        <v>4009</v>
      </c>
      <c r="AF573" s="5">
        <f>IF(ActividadesCom[[#This Row],[NIVEL 5]]&lt;&gt;0,VLOOKUP(ActividadesCom[[#This Row],[NIVEL 5]],Catálogo!A:B,2,FALSE),"")</f>
        <v>2</v>
      </c>
      <c r="AG573" s="5">
        <v>2</v>
      </c>
      <c r="AH573" s="2"/>
    </row>
    <row r="574" spans="1:34" ht="30" hidden="1" customHeight="1" x14ac:dyDescent="0.25">
      <c r="A574" s="7">
        <v>14470217</v>
      </c>
      <c r="B574" s="6" t="str">
        <f>VLOOKUP(ActividadesCom[[#This Row],[NO. DE CONTROL]],'LISTADO ESTUDIANTES'!A:C,2,FALSE)</f>
        <v>CETINA ROMERO ANGEL DANIEL</v>
      </c>
      <c r="C574" s="6" t="str">
        <f>VLOOKUP(ActividadesCom[[#This Row],[NO. DE CONTROL]],'LISTADO ESTUDIANTES'!A:C,3,FALSE)</f>
        <v>INGENIERIA EN SISTEMAS COMPUTACIONALES</v>
      </c>
      <c r="D574" s="5" t="str">
        <f>VLOOKUP(ActividadesCom[[#This Row],[NO. DE CONTROL]],'LISTADO ESTUDIANTES'!A:D,4,FALSE)</f>
        <v>BAJA</v>
      </c>
      <c r="E574" s="5">
        <f>SUM(ActividadesCom[[#This Row],[CRÉD. 1]],ActividadesCom[[#This Row],[CRÉD. 2]],ActividadesCom[[#This Row],[CRÉD. 3]],ActividadesCom[[#This Row],[CRÉD. 4]],ActividadesCom[[#This Row],[CRÉD. 5]])</f>
        <v>6</v>
      </c>
      <c r="F574" s="17">
        <f>IF(ActividadesCom[[#This Row],[ÚLTIMO SEMESTRE CON CRÉDITOS]]&gt;0,ROUND(AVERAGE(ActividadesCom[[#This Row],[VALOR NIVEL 5]],ActividadesCom[[#This Row],[VALOR NIVEL 4]],ActividadesCom[[#This Row],[VALOR NIVEL 3]],ActividadesCom[[#This Row],[VALOR NIVEL 2]],ActividadesCom[[#This Row],[VALOR NIVEL 1]]),0),"")</f>
        <v>2</v>
      </c>
      <c r="G574" s="5" t="str">
        <f>IF(ActividadesCom[[#This Row],[PROMEDIO]]="","",IF(ActividadesCom[[#This Row],[PROMEDIO]]&gt;=4,"EXCELENTE",IF(ActividadesCom[[#This Row],[PROMEDIO]]&gt;=3,"NOTABLE",IF(ActividadesCom[[#This Row],[PROMEDIO]]&gt;=2,"BUENO",IF(ActividadesCom[[#This Row],[PROMEDIO]]=1,"SUFICIENTE","")))))</f>
        <v>BUENO</v>
      </c>
      <c r="H574" s="5">
        <f>MAX(ActividadesCom[[#This Row],[PERÍODO 1]],ActividadesCom[[#This Row],[PERÍODO 2]],ActividadesCom[[#This Row],[PERÍODO 3]],ActividadesCom[[#This Row],[PERÍODO 4]],ActividadesCom[[#This Row],[PERÍODO 5]])</f>
        <v>20173</v>
      </c>
      <c r="I574" s="10" t="s">
        <v>436</v>
      </c>
      <c r="J574" s="5">
        <v>20173</v>
      </c>
      <c r="K574" s="5" t="s">
        <v>4009</v>
      </c>
      <c r="L574" s="5">
        <f>IF(ActividadesCom[[#This Row],[NIVEL 1]]&lt;&gt;0,VLOOKUP(ActividadesCom[[#This Row],[NIVEL 1]],Catálogo!A:B,2,FALSE),"")</f>
        <v>2</v>
      </c>
      <c r="M574" s="5">
        <v>2</v>
      </c>
      <c r="N574" s="6" t="s">
        <v>544</v>
      </c>
      <c r="O574" s="5">
        <v>20171</v>
      </c>
      <c r="P574" s="5" t="s">
        <v>4009</v>
      </c>
      <c r="Q574" s="5">
        <f>IF(ActividadesCom[[#This Row],[NIVEL 2]]&lt;&gt;0,VLOOKUP(ActividadesCom[[#This Row],[NIVEL 2]],Catálogo!A:B,2,FALSE),"")</f>
        <v>2</v>
      </c>
      <c r="R574" s="5">
        <v>1</v>
      </c>
      <c r="S574" s="6"/>
      <c r="T574" s="5"/>
      <c r="U574" s="5"/>
      <c r="V574" s="5" t="str">
        <f>IF(ActividadesCom[[#This Row],[NIVEL 3]]&lt;&gt;0,VLOOKUP(ActividadesCom[[#This Row],[NIVEL 3]],Catálogo!A:B,2,FALSE),"")</f>
        <v/>
      </c>
      <c r="W574" s="5"/>
      <c r="X574" s="6" t="s">
        <v>470</v>
      </c>
      <c r="Y574" s="5" t="s">
        <v>221</v>
      </c>
      <c r="Z574" s="5" t="s">
        <v>4009</v>
      </c>
      <c r="AA574" s="5">
        <f>IF(ActividadesCom[[#This Row],[NIVEL 4]]&lt;&gt;0,VLOOKUP(ActividadesCom[[#This Row],[NIVEL 4]],Catálogo!A:B,2,FALSE),"")</f>
        <v>2</v>
      </c>
      <c r="AB574" s="5">
        <v>2</v>
      </c>
      <c r="AC574" s="6" t="s">
        <v>25</v>
      </c>
      <c r="AD574" s="5">
        <v>20143</v>
      </c>
      <c r="AE574" s="5" t="s">
        <v>4009</v>
      </c>
      <c r="AF574" s="5">
        <f>IF(ActividadesCom[[#This Row],[NIVEL 5]]&lt;&gt;0,VLOOKUP(ActividadesCom[[#This Row],[NIVEL 5]],Catálogo!A:B,2,FALSE),"")</f>
        <v>2</v>
      </c>
      <c r="AG574" s="5">
        <v>1</v>
      </c>
      <c r="AH574" s="2"/>
    </row>
    <row r="575" spans="1:34" ht="30" hidden="1" customHeight="1" x14ac:dyDescent="0.25">
      <c r="A575" s="7">
        <v>14470218</v>
      </c>
      <c r="B575" s="6" t="str">
        <f>VLOOKUP(ActividadesCom[[#This Row],[NO. DE CONTROL]],'LISTADO ESTUDIANTES'!A:C,2,FALSE)</f>
        <v>MORALES AKE IVONNE EDITH</v>
      </c>
      <c r="C575" s="6" t="str">
        <f>VLOOKUP(ActividadesCom[[#This Row],[NO. DE CONTROL]],'LISTADO ESTUDIANTES'!A:C,3,FALSE)</f>
        <v>INGENIERIA INFORMATICA</v>
      </c>
      <c r="D575" s="5" t="str">
        <f>VLOOKUP(ActividadesCom[[#This Row],[NO. DE CONTROL]],'LISTADO ESTUDIANTES'!A:D,4,FALSE)</f>
        <v>BAJA</v>
      </c>
      <c r="E575" s="5">
        <f>SUM(ActividadesCom[[#This Row],[CRÉD. 1]],ActividadesCom[[#This Row],[CRÉD. 2]],ActividadesCom[[#This Row],[CRÉD. 3]],ActividadesCom[[#This Row],[CRÉD. 4]],ActividadesCom[[#This Row],[CRÉD. 5]])</f>
        <v>0</v>
      </c>
      <c r="F575" s="17" t="str">
        <f>IF(ActividadesCom[[#This Row],[ÚLTIMO SEMESTRE CON CRÉDITOS]]&gt;0,ROUND(AVERAGE(ActividadesCom[[#This Row],[VALOR NIVEL 5]],ActividadesCom[[#This Row],[VALOR NIVEL 4]],ActividadesCom[[#This Row],[VALOR NIVEL 3]],ActividadesCom[[#This Row],[VALOR NIVEL 2]],ActividadesCom[[#This Row],[VALOR NIVEL 1]]),0),"")</f>
        <v/>
      </c>
      <c r="G575" s="5" t="str">
        <f>IF(ActividadesCom[[#This Row],[PROMEDIO]]="","",IF(ActividadesCom[[#This Row],[PROMEDIO]]&gt;=4,"EXCELENTE",IF(ActividadesCom[[#This Row],[PROMEDIO]]&gt;=3,"NOTABLE",IF(ActividadesCom[[#This Row],[PROMEDIO]]&gt;=2,"BUENO",IF(ActividadesCom[[#This Row],[PROMEDIO]]=1,"SUFICIENTE","")))))</f>
        <v/>
      </c>
      <c r="H575" s="5">
        <f>MAX(ActividadesCom[[#This Row],[PERÍODO 1]],ActividadesCom[[#This Row],[PERÍODO 2]],ActividadesCom[[#This Row],[PERÍODO 3]],ActividadesCom[[#This Row],[PERÍODO 4]],ActividadesCom[[#This Row],[PERÍODO 5]])</f>
        <v>0</v>
      </c>
      <c r="I575" s="10"/>
      <c r="J575" s="5"/>
      <c r="K575" s="5"/>
      <c r="L575" s="5" t="str">
        <f>IF(ActividadesCom[[#This Row],[NIVEL 1]]&lt;&gt;0,VLOOKUP(ActividadesCom[[#This Row],[NIVEL 1]],Catálogo!A:B,2,FALSE),"")</f>
        <v/>
      </c>
      <c r="M575" s="5"/>
      <c r="N575" s="6"/>
      <c r="O575" s="5"/>
      <c r="P575" s="5"/>
      <c r="Q575" s="5" t="str">
        <f>IF(ActividadesCom[[#This Row],[NIVEL 2]]&lt;&gt;0,VLOOKUP(ActividadesCom[[#This Row],[NIVEL 2]],Catálogo!A:B,2,FALSE),"")</f>
        <v/>
      </c>
      <c r="R575" s="5"/>
      <c r="S575" s="6"/>
      <c r="T575" s="5"/>
      <c r="U575" s="5"/>
      <c r="V575" s="5" t="str">
        <f>IF(ActividadesCom[[#This Row],[NIVEL 3]]&lt;&gt;0,VLOOKUP(ActividadesCom[[#This Row],[NIVEL 3]],Catálogo!A:B,2,FALSE),"")</f>
        <v/>
      </c>
      <c r="W575" s="5"/>
      <c r="X575" s="6"/>
      <c r="Y575" s="5"/>
      <c r="Z575" s="5"/>
      <c r="AA575" s="5" t="str">
        <f>IF(ActividadesCom[[#This Row],[NIVEL 4]]&lt;&gt;0,VLOOKUP(ActividadesCom[[#This Row],[NIVEL 4]],Catálogo!A:B,2,FALSE),"")</f>
        <v/>
      </c>
      <c r="AB575" s="5"/>
      <c r="AC575" s="6"/>
      <c r="AD575" s="5"/>
      <c r="AE575" s="5"/>
      <c r="AF575" s="5" t="str">
        <f>IF(ActividadesCom[[#This Row],[NIVEL 5]]&lt;&gt;0,VLOOKUP(ActividadesCom[[#This Row],[NIVEL 5]],Catálogo!A:B,2,FALSE),"")</f>
        <v/>
      </c>
      <c r="AG575" s="5"/>
      <c r="AH575" s="2"/>
    </row>
    <row r="576" spans="1:34" ht="30" hidden="1" customHeight="1" x14ac:dyDescent="0.25">
      <c r="A576" s="7">
        <v>14470220</v>
      </c>
      <c r="B576" s="6" t="str">
        <f>VLOOKUP(ActividadesCom[[#This Row],[NO. DE CONTROL]],'LISTADO ESTUDIANTES'!A:C,2,FALSE)</f>
        <v>MORA COYOC MANUEL JESUS</v>
      </c>
      <c r="C576" s="6" t="str">
        <f>VLOOKUP(ActividadesCom[[#This Row],[NO. DE CONTROL]],'LISTADO ESTUDIANTES'!A:C,3,FALSE)</f>
        <v>INGENIERIA INFORMATICA</v>
      </c>
      <c r="D576" s="5" t="str">
        <f>VLOOKUP(ActividadesCom[[#This Row],[NO. DE CONTROL]],'LISTADO ESTUDIANTES'!A:D,4,FALSE)</f>
        <v>BAJA</v>
      </c>
      <c r="E576" s="5">
        <f>SUM(ActividadesCom[[#This Row],[CRÉD. 1]],ActividadesCom[[#This Row],[CRÉD. 2]],ActividadesCom[[#This Row],[CRÉD. 3]],ActividadesCom[[#This Row],[CRÉD. 4]],ActividadesCom[[#This Row],[CRÉD. 5]])</f>
        <v>6</v>
      </c>
      <c r="F576" s="17">
        <f>IF(ActividadesCom[[#This Row],[ÚLTIMO SEMESTRE CON CRÉDITOS]]&gt;0,ROUND(AVERAGE(ActividadesCom[[#This Row],[VALOR NIVEL 5]],ActividadesCom[[#This Row],[VALOR NIVEL 4]],ActividadesCom[[#This Row],[VALOR NIVEL 3]],ActividadesCom[[#This Row],[VALOR NIVEL 2]],ActividadesCom[[#This Row],[VALOR NIVEL 1]]),0),"")</f>
        <v>2</v>
      </c>
      <c r="G576" s="5" t="str">
        <f>IF(ActividadesCom[[#This Row],[PROMEDIO]]="","",IF(ActividadesCom[[#This Row],[PROMEDIO]]&gt;=4,"EXCELENTE",IF(ActividadesCom[[#This Row],[PROMEDIO]]&gt;=3,"NOTABLE",IF(ActividadesCom[[#This Row],[PROMEDIO]]&gt;=2,"BUENO",IF(ActividadesCom[[#This Row],[PROMEDIO]]=1,"SUFICIENTE","")))))</f>
        <v>BUENO</v>
      </c>
      <c r="H576" s="5">
        <f>MAX(ActividadesCom[[#This Row],[PERÍODO 1]],ActividadesCom[[#This Row],[PERÍODO 2]],ActividadesCom[[#This Row],[PERÍODO 3]],ActividadesCom[[#This Row],[PERÍODO 4]],ActividadesCom[[#This Row],[PERÍODO 5]])</f>
        <v>20181</v>
      </c>
      <c r="I576" s="10" t="s">
        <v>351</v>
      </c>
      <c r="J576" s="5">
        <v>20171</v>
      </c>
      <c r="K576" s="5" t="s">
        <v>4009</v>
      </c>
      <c r="L576" s="5">
        <f>IF(ActividadesCom[[#This Row],[NIVEL 1]]&lt;&gt;0,VLOOKUP(ActividadesCom[[#This Row],[NIVEL 1]],Catálogo!A:B,2,FALSE),"")</f>
        <v>2</v>
      </c>
      <c r="M576" s="5">
        <v>1</v>
      </c>
      <c r="N576" s="6" t="s">
        <v>487</v>
      </c>
      <c r="O576" s="5">
        <v>20171</v>
      </c>
      <c r="P576" s="5" t="s">
        <v>4009</v>
      </c>
      <c r="Q576" s="5">
        <f>IF(ActividadesCom[[#This Row],[NIVEL 2]]&lt;&gt;0,VLOOKUP(ActividadesCom[[#This Row],[NIVEL 2]],Catálogo!A:B,2,FALSE),"")</f>
        <v>2</v>
      </c>
      <c r="R576" s="5">
        <v>1</v>
      </c>
      <c r="S576" s="6" t="s">
        <v>546</v>
      </c>
      <c r="T576" s="5">
        <v>20181</v>
      </c>
      <c r="U576" s="5" t="s">
        <v>4009</v>
      </c>
      <c r="V576" s="5">
        <f>IF(ActividadesCom[[#This Row],[NIVEL 3]]&lt;&gt;0,VLOOKUP(ActividadesCom[[#This Row],[NIVEL 3]],Catálogo!A:B,2,FALSE),"")</f>
        <v>2</v>
      </c>
      <c r="W576" s="5">
        <v>1</v>
      </c>
      <c r="X576" s="6" t="s">
        <v>136</v>
      </c>
      <c r="Y576" s="5">
        <v>20153</v>
      </c>
      <c r="Z576" s="5" t="s">
        <v>4009</v>
      </c>
      <c r="AA576" s="5">
        <f>IF(ActividadesCom[[#This Row],[NIVEL 4]]&lt;&gt;0,VLOOKUP(ActividadesCom[[#This Row],[NIVEL 4]],Catálogo!A:B,2,FALSE),"")</f>
        <v>2</v>
      </c>
      <c r="AB576" s="5">
        <v>1</v>
      </c>
      <c r="AC576" s="6" t="s">
        <v>555</v>
      </c>
      <c r="AD576" s="5" t="s">
        <v>244</v>
      </c>
      <c r="AE576" s="5" t="s">
        <v>4009</v>
      </c>
      <c r="AF576" s="5">
        <f>IF(ActividadesCom[[#This Row],[NIVEL 5]]&lt;&gt;0,VLOOKUP(ActividadesCom[[#This Row],[NIVEL 5]],Catálogo!A:B,2,FALSE),"")</f>
        <v>2</v>
      </c>
      <c r="AG576" s="5">
        <v>2</v>
      </c>
      <c r="AH576" s="2"/>
    </row>
    <row r="577" spans="1:34" ht="30" hidden="1" customHeight="1" x14ac:dyDescent="0.25">
      <c r="A577" s="7">
        <v>14470221</v>
      </c>
      <c r="B577" s="6" t="str">
        <f>VLOOKUP(ActividadesCom[[#This Row],[NO. DE CONTROL]],'LISTADO ESTUDIANTES'!A:C,2,FALSE)</f>
        <v>BALAM MIS ARI OMAR</v>
      </c>
      <c r="C577" s="6" t="str">
        <f>VLOOKUP(ActividadesCom[[#This Row],[NO. DE CONTROL]],'LISTADO ESTUDIANTES'!A:C,3,FALSE)</f>
        <v>INGENIERIA INFORMATICA</v>
      </c>
      <c r="D577" s="5" t="str">
        <f>VLOOKUP(ActividadesCom[[#This Row],[NO. DE CONTROL]],'LISTADO ESTUDIANTES'!A:D,4,FALSE)</f>
        <v>BAJA</v>
      </c>
      <c r="E577" s="5">
        <f>SUM(ActividadesCom[[#This Row],[CRÉD. 1]],ActividadesCom[[#This Row],[CRÉD. 2]],ActividadesCom[[#This Row],[CRÉD. 3]],ActividadesCom[[#This Row],[CRÉD. 4]],ActividadesCom[[#This Row],[CRÉD. 5]])</f>
        <v>5</v>
      </c>
      <c r="F577" s="17">
        <f>IF(ActividadesCom[[#This Row],[ÚLTIMO SEMESTRE CON CRÉDITOS]]&gt;0,ROUND(AVERAGE(ActividadesCom[[#This Row],[VALOR NIVEL 5]],ActividadesCom[[#This Row],[VALOR NIVEL 4]],ActividadesCom[[#This Row],[VALOR NIVEL 3]],ActividadesCom[[#This Row],[VALOR NIVEL 2]],ActividadesCom[[#This Row],[VALOR NIVEL 1]]),0),"")</f>
        <v>2</v>
      </c>
      <c r="G577" s="5" t="str">
        <f>IF(ActividadesCom[[#This Row],[PROMEDIO]]="","",IF(ActividadesCom[[#This Row],[PROMEDIO]]&gt;=4,"EXCELENTE",IF(ActividadesCom[[#This Row],[PROMEDIO]]&gt;=3,"NOTABLE",IF(ActividadesCom[[#This Row],[PROMEDIO]]&gt;=2,"BUENO",IF(ActividadesCom[[#This Row],[PROMEDIO]]=1,"SUFICIENTE","")))))</f>
        <v>BUENO</v>
      </c>
      <c r="H577" s="5">
        <f>MAX(ActividadesCom[[#This Row],[PERÍODO 1]],ActividadesCom[[#This Row],[PERÍODO 2]],ActividadesCom[[#This Row],[PERÍODO 3]],ActividadesCom[[#This Row],[PERÍODO 4]],ActividadesCom[[#This Row],[PERÍODO 5]])</f>
        <v>20173</v>
      </c>
      <c r="I577" s="10" t="s">
        <v>351</v>
      </c>
      <c r="J577" s="5">
        <v>20171</v>
      </c>
      <c r="K577" s="5" t="s">
        <v>4009</v>
      </c>
      <c r="L577" s="5">
        <f>IF(ActividadesCom[[#This Row],[NIVEL 1]]&lt;&gt;0,VLOOKUP(ActividadesCom[[#This Row],[NIVEL 1]],Catálogo!A:B,2,FALSE),"")</f>
        <v>2</v>
      </c>
      <c r="M577" s="5">
        <v>1</v>
      </c>
      <c r="N577" s="6" t="s">
        <v>484</v>
      </c>
      <c r="O577" s="5">
        <v>20173</v>
      </c>
      <c r="P577" s="5" t="s">
        <v>4009</v>
      </c>
      <c r="Q577" s="5">
        <f>IF(ActividadesCom[[#This Row],[NIVEL 2]]&lt;&gt;0,VLOOKUP(ActividadesCom[[#This Row],[NIVEL 2]],Catálogo!A:B,2,FALSE),"")</f>
        <v>2</v>
      </c>
      <c r="R577" s="5">
        <v>1</v>
      </c>
      <c r="S577" s="6" t="s">
        <v>487</v>
      </c>
      <c r="T577" s="5">
        <v>20171</v>
      </c>
      <c r="U577" s="5" t="s">
        <v>4009</v>
      </c>
      <c r="V577" s="5">
        <f>IF(ActividadesCom[[#This Row],[NIVEL 3]]&lt;&gt;0,VLOOKUP(ActividadesCom[[#This Row],[NIVEL 3]],Catálogo!A:B,2,FALSE),"")</f>
        <v>2</v>
      </c>
      <c r="W577" s="5">
        <v>1</v>
      </c>
      <c r="X577" s="6" t="s">
        <v>512</v>
      </c>
      <c r="Y577" s="5">
        <v>20143</v>
      </c>
      <c r="Z577" s="5" t="s">
        <v>4009</v>
      </c>
      <c r="AA577" s="5">
        <f>IF(ActividadesCom[[#This Row],[NIVEL 4]]&lt;&gt;0,VLOOKUP(ActividadesCom[[#This Row],[NIVEL 4]],Catálogo!A:B,2,FALSE),"")</f>
        <v>2</v>
      </c>
      <c r="AB577" s="5">
        <v>1</v>
      </c>
      <c r="AC577" s="6" t="s">
        <v>55</v>
      </c>
      <c r="AD577" s="5">
        <v>20143</v>
      </c>
      <c r="AE577" s="5" t="s">
        <v>4009</v>
      </c>
      <c r="AF577" s="5">
        <f>IF(ActividadesCom[[#This Row],[NIVEL 5]]&lt;&gt;0,VLOOKUP(ActividadesCom[[#This Row],[NIVEL 5]],Catálogo!A:B,2,FALSE),"")</f>
        <v>2</v>
      </c>
      <c r="AG577" s="5">
        <v>1</v>
      </c>
      <c r="AH577" s="2"/>
    </row>
    <row r="578" spans="1:34" ht="30" hidden="1" customHeight="1" x14ac:dyDescent="0.25">
      <c r="A578" s="7">
        <v>14470222</v>
      </c>
      <c r="B578" s="6" t="str">
        <f>VLOOKUP(ActividadesCom[[#This Row],[NO. DE CONTROL]],'LISTADO ESTUDIANTES'!A:C,2,FALSE)</f>
        <v>ORTEGA CHAP RICARDO</v>
      </c>
      <c r="C578" s="6" t="str">
        <f>VLOOKUP(ActividadesCom[[#This Row],[NO. DE CONTROL]],'LISTADO ESTUDIANTES'!A:C,3,FALSE)</f>
        <v>INGENIERIA INFORMATICA</v>
      </c>
      <c r="D578" s="5" t="str">
        <f>VLOOKUP(ActividadesCom[[#This Row],[NO. DE CONTROL]],'LISTADO ESTUDIANTES'!A:D,4,FALSE)</f>
        <v>BAJA</v>
      </c>
      <c r="E578" s="5">
        <f>SUM(ActividadesCom[[#This Row],[CRÉD. 1]],ActividadesCom[[#This Row],[CRÉD. 2]],ActividadesCom[[#This Row],[CRÉD. 3]],ActividadesCom[[#This Row],[CRÉD. 4]],ActividadesCom[[#This Row],[CRÉD. 5]])</f>
        <v>5</v>
      </c>
      <c r="F578" s="17">
        <f>IF(ActividadesCom[[#This Row],[ÚLTIMO SEMESTRE CON CRÉDITOS]]&gt;0,ROUND(AVERAGE(ActividadesCom[[#This Row],[VALOR NIVEL 5]],ActividadesCom[[#This Row],[VALOR NIVEL 4]],ActividadesCom[[#This Row],[VALOR NIVEL 3]],ActividadesCom[[#This Row],[VALOR NIVEL 2]],ActividadesCom[[#This Row],[VALOR NIVEL 1]]),0),"")</f>
        <v>2</v>
      </c>
      <c r="G578" s="5" t="str">
        <f>IF(ActividadesCom[[#This Row],[PROMEDIO]]="","",IF(ActividadesCom[[#This Row],[PROMEDIO]]&gt;=4,"EXCELENTE",IF(ActividadesCom[[#This Row],[PROMEDIO]]&gt;=3,"NOTABLE",IF(ActividadesCom[[#This Row],[PROMEDIO]]&gt;=2,"BUENO",IF(ActividadesCom[[#This Row],[PROMEDIO]]=1,"SUFICIENTE","")))))</f>
        <v>BUENO</v>
      </c>
      <c r="H578" s="5">
        <f>MAX(ActividadesCom[[#This Row],[PERÍODO 1]],ActividadesCom[[#This Row],[PERÍODO 2]],ActividadesCom[[#This Row],[PERÍODO 3]],ActividadesCom[[#This Row],[PERÍODO 4]],ActividadesCom[[#This Row],[PERÍODO 5]])</f>
        <v>20171</v>
      </c>
      <c r="I578" s="10" t="s">
        <v>487</v>
      </c>
      <c r="J578" s="5">
        <v>20171</v>
      </c>
      <c r="K578" s="5" t="s">
        <v>4009</v>
      </c>
      <c r="L578" s="5">
        <f>IF(ActividadesCom[[#This Row],[NIVEL 1]]&lt;&gt;0,VLOOKUP(ActividadesCom[[#This Row],[NIVEL 1]],Catálogo!A:B,2,FALSE),"")</f>
        <v>2</v>
      </c>
      <c r="M578" s="5">
        <v>1</v>
      </c>
      <c r="N578" s="6" t="s">
        <v>490</v>
      </c>
      <c r="O578" s="5">
        <v>20163</v>
      </c>
      <c r="P578" s="5" t="s">
        <v>4009</v>
      </c>
      <c r="Q578" s="5">
        <f>IF(ActividadesCom[[#This Row],[NIVEL 2]]&lt;&gt;0,VLOOKUP(ActividadesCom[[#This Row],[NIVEL 2]],Catálogo!A:B,2,FALSE),"")</f>
        <v>2</v>
      </c>
      <c r="R578" s="5">
        <v>1</v>
      </c>
      <c r="S578" s="6" t="s">
        <v>328</v>
      </c>
      <c r="T578" s="5">
        <v>20161</v>
      </c>
      <c r="U578" s="5" t="s">
        <v>4009</v>
      </c>
      <c r="V578" s="5">
        <f>IF(ActividadesCom[[#This Row],[NIVEL 3]]&lt;&gt;0,VLOOKUP(ActividadesCom[[#This Row],[NIVEL 3]],Catálogo!A:B,2,FALSE),"")</f>
        <v>2</v>
      </c>
      <c r="W578" s="5">
        <v>1</v>
      </c>
      <c r="X578" s="6" t="s">
        <v>276</v>
      </c>
      <c r="Y578" s="5">
        <v>20161</v>
      </c>
      <c r="Z578" s="5" t="s">
        <v>4009</v>
      </c>
      <c r="AA578" s="5">
        <f>IF(ActividadesCom[[#This Row],[NIVEL 4]]&lt;&gt;0,VLOOKUP(ActividadesCom[[#This Row],[NIVEL 4]],Catálogo!A:B,2,FALSE),"")</f>
        <v>2</v>
      </c>
      <c r="AB578" s="5">
        <v>1</v>
      </c>
      <c r="AC578" s="6" t="s">
        <v>6</v>
      </c>
      <c r="AD578" s="5">
        <v>20143</v>
      </c>
      <c r="AE578" s="5" t="s">
        <v>4009</v>
      </c>
      <c r="AF578" s="5">
        <f>IF(ActividadesCom[[#This Row],[NIVEL 5]]&lt;&gt;0,VLOOKUP(ActividadesCom[[#This Row],[NIVEL 5]],Catálogo!A:B,2,FALSE),"")</f>
        <v>2</v>
      </c>
      <c r="AG578" s="5">
        <v>1</v>
      </c>
      <c r="AH578" s="2"/>
    </row>
    <row r="579" spans="1:34" ht="30" hidden="1" customHeight="1" x14ac:dyDescent="0.25">
      <c r="A579" s="7">
        <v>14470223</v>
      </c>
      <c r="B579" s="6" t="str">
        <f>VLOOKUP(ActividadesCom[[#This Row],[NO. DE CONTROL]],'LISTADO ESTUDIANTES'!A:C,2,FALSE)</f>
        <v>FERRER GUTIERREZ SERGIO ALBERTO</v>
      </c>
      <c r="C579" s="6" t="str">
        <f>VLOOKUP(ActividadesCom[[#This Row],[NO. DE CONTROL]],'LISTADO ESTUDIANTES'!A:C,3,FALSE)</f>
        <v>INGENIERIA EN SISTEMAS COMPUTACIONALES</v>
      </c>
      <c r="D579" s="5" t="str">
        <f>VLOOKUP(ActividadesCom[[#This Row],[NO. DE CONTROL]],'LISTADO ESTUDIANTES'!A:D,4,FALSE)</f>
        <v>BAJA</v>
      </c>
      <c r="E579" s="5">
        <f>SUM(ActividadesCom[[#This Row],[CRÉD. 1]],ActividadesCom[[#This Row],[CRÉD. 2]],ActividadesCom[[#This Row],[CRÉD. 3]],ActividadesCom[[#This Row],[CRÉD. 4]],ActividadesCom[[#This Row],[CRÉD. 5]])</f>
        <v>5</v>
      </c>
      <c r="F579" s="17">
        <f>IF(ActividadesCom[[#This Row],[ÚLTIMO SEMESTRE CON CRÉDITOS]]&gt;0,ROUND(AVERAGE(ActividadesCom[[#This Row],[VALOR NIVEL 5]],ActividadesCom[[#This Row],[VALOR NIVEL 4]],ActividadesCom[[#This Row],[VALOR NIVEL 3]],ActividadesCom[[#This Row],[VALOR NIVEL 2]],ActividadesCom[[#This Row],[VALOR NIVEL 1]]),0),"")</f>
        <v>2</v>
      </c>
      <c r="G579" s="5" t="str">
        <f>IF(ActividadesCom[[#This Row],[PROMEDIO]]="","",IF(ActividadesCom[[#This Row],[PROMEDIO]]&gt;=4,"EXCELENTE",IF(ActividadesCom[[#This Row],[PROMEDIO]]&gt;=3,"NOTABLE",IF(ActividadesCom[[#This Row],[PROMEDIO]]&gt;=2,"BUENO",IF(ActividadesCom[[#This Row],[PROMEDIO]]=1,"SUFICIENTE","")))))</f>
        <v>BUENO</v>
      </c>
      <c r="H579" s="5">
        <f>MAX(ActividadesCom[[#This Row],[PERÍODO 1]],ActividadesCom[[#This Row],[PERÍODO 2]],ActividadesCom[[#This Row],[PERÍODO 3]],ActividadesCom[[#This Row],[PERÍODO 4]],ActividadesCom[[#This Row],[PERÍODO 5]])</f>
        <v>20173</v>
      </c>
      <c r="I579" s="10" t="s">
        <v>437</v>
      </c>
      <c r="J579" s="5">
        <v>20173</v>
      </c>
      <c r="K579" s="5" t="s">
        <v>4009</v>
      </c>
      <c r="L579" s="5">
        <f>IF(ActividadesCom[[#This Row],[NIVEL 1]]&lt;&gt;0,VLOOKUP(ActividadesCom[[#This Row],[NIVEL 1]],Catálogo!A:B,2,FALSE),"")</f>
        <v>2</v>
      </c>
      <c r="M579" s="5">
        <v>2</v>
      </c>
      <c r="N579" s="6" t="s">
        <v>544</v>
      </c>
      <c r="O579" s="5">
        <v>20171</v>
      </c>
      <c r="P579" s="5" t="s">
        <v>4009</v>
      </c>
      <c r="Q579" s="5">
        <f>IF(ActividadesCom[[#This Row],[NIVEL 2]]&lt;&gt;0,VLOOKUP(ActividadesCom[[#This Row],[NIVEL 2]],Catálogo!A:B,2,FALSE),"")</f>
        <v>2</v>
      </c>
      <c r="R579" s="5">
        <v>1</v>
      </c>
      <c r="S579" s="6"/>
      <c r="T579" s="5"/>
      <c r="U579" s="5"/>
      <c r="V579" s="5" t="str">
        <f>IF(ActividadesCom[[#This Row],[NIVEL 3]]&lt;&gt;0,VLOOKUP(ActividadesCom[[#This Row],[NIVEL 3]],Catálogo!A:B,2,FALSE),"")</f>
        <v/>
      </c>
      <c r="W579" s="5"/>
      <c r="X579" s="6"/>
      <c r="Y579" s="5"/>
      <c r="Z579" s="5"/>
      <c r="AA579" s="5" t="str">
        <f>IF(ActividadesCom[[#This Row],[NIVEL 4]]&lt;&gt;0,VLOOKUP(ActividadesCom[[#This Row],[NIVEL 4]],Catálogo!A:B,2,FALSE),"")</f>
        <v/>
      </c>
      <c r="AB579" s="5"/>
      <c r="AC579" s="6" t="s">
        <v>565</v>
      </c>
      <c r="AD579" s="5" t="s">
        <v>221</v>
      </c>
      <c r="AE579" s="5" t="s">
        <v>4009</v>
      </c>
      <c r="AF579" s="5">
        <f>IF(ActividadesCom[[#This Row],[NIVEL 5]]&lt;&gt;0,VLOOKUP(ActividadesCom[[#This Row],[NIVEL 5]],Catálogo!A:B,2,FALSE),"")</f>
        <v>2</v>
      </c>
      <c r="AG579" s="5">
        <v>2</v>
      </c>
      <c r="AH579" s="2"/>
    </row>
    <row r="580" spans="1:34" ht="30" hidden="1" customHeight="1" x14ac:dyDescent="0.25">
      <c r="A580" s="7">
        <v>14470225</v>
      </c>
      <c r="B580" s="6" t="str">
        <f>VLOOKUP(ActividadesCom[[#This Row],[NO. DE CONTROL]],'LISTADO ESTUDIANTES'!A:C,2,FALSE)</f>
        <v>SALAZAR GUTIERREZ KASSANDRA MARISOL</v>
      </c>
      <c r="C580" s="6" t="str">
        <f>VLOOKUP(ActividadesCom[[#This Row],[NO. DE CONTROL]],'LISTADO ESTUDIANTES'!A:C,3,FALSE)</f>
        <v>INGENIERIA EN SISTEMAS COMPUTACIONALES</v>
      </c>
      <c r="D580" s="5" t="str">
        <f>VLOOKUP(ActividadesCom[[#This Row],[NO. DE CONTROL]],'LISTADO ESTUDIANTES'!A:D,4,FALSE)</f>
        <v>BAJA</v>
      </c>
      <c r="E580" s="5">
        <f>SUM(ActividadesCom[[#This Row],[CRÉD. 1]],ActividadesCom[[#This Row],[CRÉD. 2]],ActividadesCom[[#This Row],[CRÉD. 3]],ActividadesCom[[#This Row],[CRÉD. 4]],ActividadesCom[[#This Row],[CRÉD. 5]])</f>
        <v>5</v>
      </c>
      <c r="F580" s="17">
        <f>IF(ActividadesCom[[#This Row],[ÚLTIMO SEMESTRE CON CRÉDITOS]]&gt;0,ROUND(AVERAGE(ActividadesCom[[#This Row],[VALOR NIVEL 5]],ActividadesCom[[#This Row],[VALOR NIVEL 4]],ActividadesCom[[#This Row],[VALOR NIVEL 3]],ActividadesCom[[#This Row],[VALOR NIVEL 2]],ActividadesCom[[#This Row],[VALOR NIVEL 1]]),0),"")</f>
        <v>2</v>
      </c>
      <c r="G580" s="5" t="str">
        <f>IF(ActividadesCom[[#This Row],[PROMEDIO]]="","",IF(ActividadesCom[[#This Row],[PROMEDIO]]&gt;=4,"EXCELENTE",IF(ActividadesCom[[#This Row],[PROMEDIO]]&gt;=3,"NOTABLE",IF(ActividadesCom[[#This Row],[PROMEDIO]]&gt;=2,"BUENO",IF(ActividadesCom[[#This Row],[PROMEDIO]]=1,"SUFICIENTE","")))))</f>
        <v>BUENO</v>
      </c>
      <c r="H580" s="5">
        <f>MAX(ActividadesCom[[#This Row],[PERÍODO 1]],ActividadesCom[[#This Row],[PERÍODO 2]],ActividadesCom[[#This Row],[PERÍODO 3]],ActividadesCom[[#This Row],[PERÍODO 4]],ActividadesCom[[#This Row],[PERÍODO 5]])</f>
        <v>20173</v>
      </c>
      <c r="I580" s="10" t="s">
        <v>437</v>
      </c>
      <c r="J580" s="5">
        <v>20173</v>
      </c>
      <c r="K580" s="5" t="s">
        <v>4009</v>
      </c>
      <c r="L580" s="5">
        <f>IF(ActividadesCom[[#This Row],[NIVEL 1]]&lt;&gt;0,VLOOKUP(ActividadesCom[[#This Row],[NIVEL 1]],Catálogo!A:B,2,FALSE),"")</f>
        <v>2</v>
      </c>
      <c r="M580" s="5">
        <v>2</v>
      </c>
      <c r="N580" s="6" t="s">
        <v>544</v>
      </c>
      <c r="O580" s="5">
        <v>20171</v>
      </c>
      <c r="P580" s="5" t="s">
        <v>4009</v>
      </c>
      <c r="Q580" s="5">
        <f>IF(ActividadesCom[[#This Row],[NIVEL 2]]&lt;&gt;0,VLOOKUP(ActividadesCom[[#This Row],[NIVEL 2]],Catálogo!A:B,2,FALSE),"")</f>
        <v>2</v>
      </c>
      <c r="R580" s="5">
        <v>1</v>
      </c>
      <c r="S580" s="6"/>
      <c r="T580" s="5"/>
      <c r="U580" s="5"/>
      <c r="V580" s="5" t="str">
        <f>IF(ActividadesCom[[#This Row],[NIVEL 3]]&lt;&gt;0,VLOOKUP(ActividadesCom[[#This Row],[NIVEL 3]],Catálogo!A:B,2,FALSE),"")</f>
        <v/>
      </c>
      <c r="W580" s="5"/>
      <c r="X580" s="6"/>
      <c r="Y580" s="5"/>
      <c r="Z580" s="5"/>
      <c r="AA580" s="5" t="str">
        <f>IF(ActividadesCom[[#This Row],[NIVEL 4]]&lt;&gt;0,VLOOKUP(ActividadesCom[[#This Row],[NIVEL 4]],Catálogo!A:B,2,FALSE),"")</f>
        <v/>
      </c>
      <c r="AB580" s="5"/>
      <c r="AC580" s="6" t="s">
        <v>564</v>
      </c>
      <c r="AD580" s="5" t="s">
        <v>221</v>
      </c>
      <c r="AE580" s="5" t="s">
        <v>4009</v>
      </c>
      <c r="AF580" s="5">
        <f>IF(ActividadesCom[[#This Row],[NIVEL 5]]&lt;&gt;0,VLOOKUP(ActividadesCom[[#This Row],[NIVEL 5]],Catálogo!A:B,2,FALSE),"")</f>
        <v>2</v>
      </c>
      <c r="AG580" s="5">
        <v>2</v>
      </c>
      <c r="AH580" s="2"/>
    </row>
    <row r="581" spans="1:34" ht="30" hidden="1" customHeight="1" x14ac:dyDescent="0.25">
      <c r="A581" s="7">
        <v>14470226</v>
      </c>
      <c r="B581" s="6" t="str">
        <f>VLOOKUP(ActividadesCom[[#This Row],[NO. DE CONTROL]],'LISTADO ESTUDIANTES'!A:C,2,FALSE)</f>
        <v>RAMIREZ TREJO ALEXIS</v>
      </c>
      <c r="C581" s="6" t="str">
        <f>VLOOKUP(ActividadesCom[[#This Row],[NO. DE CONTROL]],'LISTADO ESTUDIANTES'!A:C,3,FALSE)</f>
        <v>INGENIERIA EN SISTEMAS COMPUTACIONALES</v>
      </c>
      <c r="D581" s="5" t="str">
        <f>VLOOKUP(ActividadesCom[[#This Row],[NO. DE CONTROL]],'LISTADO ESTUDIANTES'!A:D,4,FALSE)</f>
        <v>BAJA</v>
      </c>
      <c r="E581" s="5">
        <f>SUM(ActividadesCom[[#This Row],[CRÉD. 1]],ActividadesCom[[#This Row],[CRÉD. 2]],ActividadesCom[[#This Row],[CRÉD. 3]],ActividadesCom[[#This Row],[CRÉD. 4]],ActividadesCom[[#This Row],[CRÉD. 5]])</f>
        <v>5</v>
      </c>
      <c r="F581" s="17">
        <f>IF(ActividadesCom[[#This Row],[ÚLTIMO SEMESTRE CON CRÉDITOS]]&gt;0,ROUND(AVERAGE(ActividadesCom[[#This Row],[VALOR NIVEL 5]],ActividadesCom[[#This Row],[VALOR NIVEL 4]],ActividadesCom[[#This Row],[VALOR NIVEL 3]],ActividadesCom[[#This Row],[VALOR NIVEL 2]],ActividadesCom[[#This Row],[VALOR NIVEL 1]]),0),"")</f>
        <v>2</v>
      </c>
      <c r="G581" s="5" t="str">
        <f>IF(ActividadesCom[[#This Row],[PROMEDIO]]="","",IF(ActividadesCom[[#This Row],[PROMEDIO]]&gt;=4,"EXCELENTE",IF(ActividadesCom[[#This Row],[PROMEDIO]]&gt;=3,"NOTABLE",IF(ActividadesCom[[#This Row],[PROMEDIO]]&gt;=2,"BUENO",IF(ActividadesCom[[#This Row],[PROMEDIO]]=1,"SUFICIENTE","")))))</f>
        <v>BUENO</v>
      </c>
      <c r="H581" s="5">
        <f>MAX(ActividadesCom[[#This Row],[PERÍODO 1]],ActividadesCom[[#This Row],[PERÍODO 2]],ActividadesCom[[#This Row],[PERÍODO 3]],ActividadesCom[[#This Row],[PERÍODO 4]],ActividadesCom[[#This Row],[PERÍODO 5]])</f>
        <v>20193</v>
      </c>
      <c r="I581" s="10" t="s">
        <v>983</v>
      </c>
      <c r="J581" s="5">
        <v>20181</v>
      </c>
      <c r="K581" s="5" t="s">
        <v>4009</v>
      </c>
      <c r="L581" s="5">
        <f>IF(ActividadesCom[[#This Row],[NIVEL 1]]&lt;&gt;0,VLOOKUP(ActividadesCom[[#This Row],[NIVEL 1]],Catálogo!A:B,2,FALSE),"")</f>
        <v>2</v>
      </c>
      <c r="M581" s="5">
        <v>1</v>
      </c>
      <c r="N581" s="6" t="s">
        <v>1066</v>
      </c>
      <c r="O581" s="5">
        <v>20193</v>
      </c>
      <c r="P581" s="5" t="s">
        <v>4009</v>
      </c>
      <c r="Q581" s="5">
        <f>IF(ActividadesCom[[#This Row],[NIVEL 2]]&lt;&gt;0,VLOOKUP(ActividadesCom[[#This Row],[NIVEL 2]],Catálogo!A:B,2,FALSE),"")</f>
        <v>2</v>
      </c>
      <c r="R581" s="5">
        <v>2</v>
      </c>
      <c r="S581" s="6"/>
      <c r="T581" s="5"/>
      <c r="U581" s="5"/>
      <c r="V581" s="5" t="str">
        <f>IF(ActividadesCom[[#This Row],[NIVEL 3]]&lt;&gt;0,VLOOKUP(ActividadesCom[[#This Row],[NIVEL 3]],Catálogo!A:B,2,FALSE),"")</f>
        <v/>
      </c>
      <c r="W581" s="5"/>
      <c r="X581" s="6"/>
      <c r="Y581" s="5"/>
      <c r="Z581" s="5"/>
      <c r="AA581" s="5" t="str">
        <f>IF(ActividadesCom[[#This Row],[NIVEL 4]]&lt;&gt;0,VLOOKUP(ActividadesCom[[#This Row],[NIVEL 4]],Catálogo!A:B,2,FALSE),"")</f>
        <v/>
      </c>
      <c r="AB581" s="5"/>
      <c r="AC581" s="6" t="s">
        <v>1089</v>
      </c>
      <c r="AD581" s="5" t="s">
        <v>517</v>
      </c>
      <c r="AE581" s="5" t="s">
        <v>4009</v>
      </c>
      <c r="AF581" s="5">
        <f>IF(ActividadesCom[[#This Row],[NIVEL 5]]&lt;&gt;0,VLOOKUP(ActividadesCom[[#This Row],[NIVEL 5]],Catálogo!A:B,2,FALSE),"")</f>
        <v>2</v>
      </c>
      <c r="AG581" s="5">
        <v>2</v>
      </c>
      <c r="AH581" s="2"/>
    </row>
    <row r="582" spans="1:34" ht="30" hidden="1" customHeight="1" x14ac:dyDescent="0.25">
      <c r="A582" s="7">
        <v>14470228</v>
      </c>
      <c r="B582" s="6" t="str">
        <f>VLOOKUP(ActividadesCom[[#This Row],[NO. DE CONTROL]],'LISTADO ESTUDIANTES'!A:C,2,FALSE)</f>
        <v>VARGUEZ RAMIREZ JOSE ELIAS</v>
      </c>
      <c r="C582" s="6" t="str">
        <f>VLOOKUP(ActividadesCom[[#This Row],[NO. DE CONTROL]],'LISTADO ESTUDIANTES'!A:C,3,FALSE)</f>
        <v>INGENIERIA MECANICA</v>
      </c>
      <c r="D582" s="5" t="str">
        <f>VLOOKUP(ActividadesCom[[#This Row],[NO. DE CONTROL]],'LISTADO ESTUDIANTES'!A:D,4,FALSE)</f>
        <v>BAJA</v>
      </c>
      <c r="E582" s="5">
        <f>SUM(ActividadesCom[[#This Row],[CRÉD. 1]],ActividadesCom[[#This Row],[CRÉD. 2]],ActividadesCom[[#This Row],[CRÉD. 3]],ActividadesCom[[#This Row],[CRÉD. 4]],ActividadesCom[[#This Row],[CRÉD. 5]])</f>
        <v>6</v>
      </c>
      <c r="F582" s="17">
        <f>IF(ActividadesCom[[#This Row],[ÚLTIMO SEMESTRE CON CRÉDITOS]]&gt;0,ROUND(AVERAGE(ActividadesCom[[#This Row],[VALOR NIVEL 5]],ActividadesCom[[#This Row],[VALOR NIVEL 4]],ActividadesCom[[#This Row],[VALOR NIVEL 3]],ActividadesCom[[#This Row],[VALOR NIVEL 2]],ActividadesCom[[#This Row],[VALOR NIVEL 1]]),0),"")</f>
        <v>2</v>
      </c>
      <c r="G582" s="5" t="str">
        <f>IF(ActividadesCom[[#This Row],[PROMEDIO]]="","",IF(ActividadesCom[[#This Row],[PROMEDIO]]&gt;=4,"EXCELENTE",IF(ActividadesCom[[#This Row],[PROMEDIO]]&gt;=3,"NOTABLE",IF(ActividadesCom[[#This Row],[PROMEDIO]]&gt;=2,"BUENO",IF(ActividadesCom[[#This Row],[PROMEDIO]]=1,"SUFICIENTE","")))))</f>
        <v>BUENO</v>
      </c>
      <c r="H582" s="5">
        <f>MAX(ActividadesCom[[#This Row],[PERÍODO 1]],ActividadesCom[[#This Row],[PERÍODO 2]],ActividadesCom[[#This Row],[PERÍODO 3]],ActividadesCom[[#This Row],[PERÍODO 4]],ActividadesCom[[#This Row],[PERÍODO 5]])</f>
        <v>20153</v>
      </c>
      <c r="I582" s="10" t="s">
        <v>657</v>
      </c>
      <c r="J582" s="5">
        <v>20153</v>
      </c>
      <c r="K582" s="5" t="s">
        <v>4009</v>
      </c>
      <c r="L582" s="5">
        <f>IF(ActividadesCom[[#This Row],[NIVEL 1]]&lt;&gt;0,VLOOKUP(ActividadesCom[[#This Row],[NIVEL 1]],Catálogo!A:B,2,FALSE),"")</f>
        <v>2</v>
      </c>
      <c r="M582" s="5">
        <v>1</v>
      </c>
      <c r="N582" s="6" t="s">
        <v>655</v>
      </c>
      <c r="O582" s="5">
        <v>20151</v>
      </c>
      <c r="P582" s="5" t="s">
        <v>4009</v>
      </c>
      <c r="Q582" s="5">
        <f>IF(ActividadesCom[[#This Row],[NIVEL 2]]&lt;&gt;0,VLOOKUP(ActividadesCom[[#This Row],[NIVEL 2]],Catálogo!A:B,2,FALSE),"")</f>
        <v>2</v>
      </c>
      <c r="R582" s="5">
        <v>1</v>
      </c>
      <c r="S582" s="6" t="s">
        <v>662</v>
      </c>
      <c r="T582" s="5">
        <v>20153</v>
      </c>
      <c r="U582" s="5" t="s">
        <v>4009</v>
      </c>
      <c r="V582" s="5">
        <f>IF(ActividadesCom[[#This Row],[NIVEL 3]]&lt;&gt;0,VLOOKUP(ActividadesCom[[#This Row],[NIVEL 3]],Catálogo!A:B,2,FALSE),"")</f>
        <v>2</v>
      </c>
      <c r="W582" s="5">
        <v>1</v>
      </c>
      <c r="X582" s="6" t="s">
        <v>660</v>
      </c>
      <c r="Y582" s="5" t="s">
        <v>661</v>
      </c>
      <c r="Z582" s="5" t="s">
        <v>4009</v>
      </c>
      <c r="AA582" s="5">
        <f>IF(ActividadesCom[[#This Row],[NIVEL 4]]&lt;&gt;0,VLOOKUP(ActividadesCom[[#This Row],[NIVEL 4]],Catálogo!A:B,2,FALSE),"")</f>
        <v>2</v>
      </c>
      <c r="AB582" s="5">
        <v>2</v>
      </c>
      <c r="AC582" s="6" t="s">
        <v>42</v>
      </c>
      <c r="AD582" s="5">
        <v>20153</v>
      </c>
      <c r="AE582" s="5" t="s">
        <v>4009</v>
      </c>
      <c r="AF582" s="5">
        <f>IF(ActividadesCom[[#This Row],[NIVEL 5]]&lt;&gt;0,VLOOKUP(ActividadesCom[[#This Row],[NIVEL 5]],Catálogo!A:B,2,FALSE),"")</f>
        <v>2</v>
      </c>
      <c r="AG582" s="5">
        <v>1</v>
      </c>
      <c r="AH582" s="2"/>
    </row>
    <row r="583" spans="1:34" ht="30" hidden="1" customHeight="1" x14ac:dyDescent="0.25">
      <c r="A583" s="7">
        <v>14470229</v>
      </c>
      <c r="B583" s="6" t="str">
        <f>VLOOKUP(ActividadesCom[[#This Row],[NO. DE CONTROL]],'LISTADO ESTUDIANTES'!A:C,2,FALSE)</f>
        <v>ROSADO QUEJ EMILIANO DANIEL</v>
      </c>
      <c r="C583" s="6" t="str">
        <f>VLOOKUP(ActividadesCom[[#This Row],[NO. DE CONTROL]],'LISTADO ESTUDIANTES'!A:C,3,FALSE)</f>
        <v>INGENIERIA EN SISTEMAS COMPUTACIONALES</v>
      </c>
      <c r="D583" s="5" t="str">
        <f>VLOOKUP(ActividadesCom[[#This Row],[NO. DE CONTROL]],'LISTADO ESTUDIANTES'!A:D,4,FALSE)</f>
        <v>BAJA</v>
      </c>
      <c r="E583" s="5">
        <f>SUM(ActividadesCom[[#This Row],[CRÉD. 1]],ActividadesCom[[#This Row],[CRÉD. 2]],ActividadesCom[[#This Row],[CRÉD. 3]],ActividadesCom[[#This Row],[CRÉD. 4]],ActividadesCom[[#This Row],[CRÉD. 5]])</f>
        <v>5</v>
      </c>
      <c r="F583" s="17">
        <f>IF(ActividadesCom[[#This Row],[ÚLTIMO SEMESTRE CON CRÉDITOS]]&gt;0,ROUND(AVERAGE(ActividadesCom[[#This Row],[VALOR NIVEL 5]],ActividadesCom[[#This Row],[VALOR NIVEL 4]],ActividadesCom[[#This Row],[VALOR NIVEL 3]],ActividadesCom[[#This Row],[VALOR NIVEL 2]],ActividadesCom[[#This Row],[VALOR NIVEL 1]]),0),"")</f>
        <v>2</v>
      </c>
      <c r="G583" s="5" t="str">
        <f>IF(ActividadesCom[[#This Row],[PROMEDIO]]="","",IF(ActividadesCom[[#This Row],[PROMEDIO]]&gt;=4,"EXCELENTE",IF(ActividadesCom[[#This Row],[PROMEDIO]]&gt;=3,"NOTABLE",IF(ActividadesCom[[#This Row],[PROMEDIO]]&gt;=2,"BUENO",IF(ActividadesCom[[#This Row],[PROMEDIO]]=1,"SUFICIENTE","")))))</f>
        <v>BUENO</v>
      </c>
      <c r="H583" s="5">
        <f>MAX(ActividadesCom[[#This Row],[PERÍODO 1]],ActividadesCom[[#This Row],[PERÍODO 2]],ActividadesCom[[#This Row],[PERÍODO 3]],ActividadesCom[[#This Row],[PERÍODO 4]],ActividadesCom[[#This Row],[PERÍODO 5]])</f>
        <v>20173</v>
      </c>
      <c r="I583" s="10" t="s">
        <v>437</v>
      </c>
      <c r="J583" s="5">
        <v>20173</v>
      </c>
      <c r="K583" s="5" t="s">
        <v>4009</v>
      </c>
      <c r="L583" s="5">
        <f>IF(ActividadesCom[[#This Row],[NIVEL 1]]&lt;&gt;0,VLOOKUP(ActividadesCom[[#This Row],[NIVEL 1]],Catálogo!A:B,2,FALSE),"")</f>
        <v>2</v>
      </c>
      <c r="M583" s="5">
        <v>2</v>
      </c>
      <c r="N583" s="6" t="s">
        <v>542</v>
      </c>
      <c r="O583" s="5">
        <v>20173</v>
      </c>
      <c r="P583" s="5" t="s">
        <v>4009</v>
      </c>
      <c r="Q583" s="5">
        <f>IF(ActividadesCom[[#This Row],[NIVEL 2]]&lt;&gt;0,VLOOKUP(ActividadesCom[[#This Row],[NIVEL 2]],Catálogo!A:B,2,FALSE),"")</f>
        <v>2</v>
      </c>
      <c r="R583" s="5">
        <v>1</v>
      </c>
      <c r="S583" s="6"/>
      <c r="T583" s="5"/>
      <c r="U583" s="5"/>
      <c r="V583" s="5" t="str">
        <f>IF(ActividadesCom[[#This Row],[NIVEL 3]]&lt;&gt;0,VLOOKUP(ActividadesCom[[#This Row],[NIVEL 3]],Catálogo!A:B,2,FALSE),"")</f>
        <v/>
      </c>
      <c r="W583" s="5"/>
      <c r="X583" s="6"/>
      <c r="Y583" s="5"/>
      <c r="Z583" s="5"/>
      <c r="AA583" s="5" t="str">
        <f>IF(ActividadesCom[[#This Row],[NIVEL 4]]&lt;&gt;0,VLOOKUP(ActividadesCom[[#This Row],[NIVEL 4]],Catálogo!A:B,2,FALSE),"")</f>
        <v/>
      </c>
      <c r="AB583" s="5"/>
      <c r="AC583" s="6" t="s">
        <v>525</v>
      </c>
      <c r="AD583" s="5" t="s">
        <v>221</v>
      </c>
      <c r="AE583" s="5" t="s">
        <v>4009</v>
      </c>
      <c r="AF583" s="5">
        <f>IF(ActividadesCom[[#This Row],[NIVEL 5]]&lt;&gt;0,VLOOKUP(ActividadesCom[[#This Row],[NIVEL 5]],Catálogo!A:B,2,FALSE),"")</f>
        <v>2</v>
      </c>
      <c r="AG583" s="5">
        <v>2</v>
      </c>
      <c r="AH583" s="2"/>
    </row>
    <row r="584" spans="1:34" ht="30" hidden="1" customHeight="1" x14ac:dyDescent="0.25">
      <c r="A584" s="7">
        <v>14470230</v>
      </c>
      <c r="B584" s="6" t="str">
        <f>VLOOKUP(ActividadesCom[[#This Row],[NO. DE CONTROL]],'LISTADO ESTUDIANTES'!A:C,2,FALSE)</f>
        <v>LOPEZ UC MARCO ALEJANDRO</v>
      </c>
      <c r="C584" s="6" t="str">
        <f>VLOOKUP(ActividadesCom[[#This Row],[NO. DE CONTROL]],'LISTADO ESTUDIANTES'!A:C,3,FALSE)</f>
        <v>INGENIERIA EN SISTEMAS COMPUTACIONALES</v>
      </c>
      <c r="D584" s="5" t="str">
        <f>VLOOKUP(ActividadesCom[[#This Row],[NO. DE CONTROL]],'LISTADO ESTUDIANTES'!A:D,4,FALSE)</f>
        <v>BAJA</v>
      </c>
      <c r="E584" s="5">
        <f>SUM(ActividadesCom[[#This Row],[CRÉD. 1]],ActividadesCom[[#This Row],[CRÉD. 2]],ActividadesCom[[#This Row],[CRÉD. 3]],ActividadesCom[[#This Row],[CRÉD. 4]],ActividadesCom[[#This Row],[CRÉD. 5]])</f>
        <v>0</v>
      </c>
      <c r="F584" s="17" t="str">
        <f>IF(ActividadesCom[[#This Row],[ÚLTIMO SEMESTRE CON CRÉDITOS]]&gt;0,ROUND(AVERAGE(ActividadesCom[[#This Row],[VALOR NIVEL 5]],ActividadesCom[[#This Row],[VALOR NIVEL 4]],ActividadesCom[[#This Row],[VALOR NIVEL 3]],ActividadesCom[[#This Row],[VALOR NIVEL 2]],ActividadesCom[[#This Row],[VALOR NIVEL 1]]),0),"")</f>
        <v/>
      </c>
      <c r="G584" s="5" t="str">
        <f>IF(ActividadesCom[[#This Row],[PROMEDIO]]="","",IF(ActividadesCom[[#This Row],[PROMEDIO]]&gt;=4,"EXCELENTE",IF(ActividadesCom[[#This Row],[PROMEDIO]]&gt;=3,"NOTABLE",IF(ActividadesCom[[#This Row],[PROMEDIO]]&gt;=2,"BUENO",IF(ActividadesCom[[#This Row],[PROMEDIO]]=1,"SUFICIENTE","")))))</f>
        <v/>
      </c>
      <c r="H584" s="5">
        <f>MAX(ActividadesCom[[#This Row],[PERÍODO 1]],ActividadesCom[[#This Row],[PERÍODO 2]],ActividadesCom[[#This Row],[PERÍODO 3]],ActividadesCom[[#This Row],[PERÍODO 4]],ActividadesCom[[#This Row],[PERÍODO 5]])</f>
        <v>0</v>
      </c>
      <c r="I584" s="10"/>
      <c r="J584" s="5"/>
      <c r="K584" s="5"/>
      <c r="L584" s="5" t="str">
        <f>IF(ActividadesCom[[#This Row],[NIVEL 1]]&lt;&gt;0,VLOOKUP(ActividadesCom[[#This Row],[NIVEL 1]],Catálogo!A:B,2,FALSE),"")</f>
        <v/>
      </c>
      <c r="M584" s="5"/>
      <c r="N584" s="6"/>
      <c r="O584" s="5"/>
      <c r="P584" s="5"/>
      <c r="Q584" s="5" t="str">
        <f>IF(ActividadesCom[[#This Row],[NIVEL 2]]&lt;&gt;0,VLOOKUP(ActividadesCom[[#This Row],[NIVEL 2]],Catálogo!A:B,2,FALSE),"")</f>
        <v/>
      </c>
      <c r="R584" s="5"/>
      <c r="S584" s="6"/>
      <c r="T584" s="5"/>
      <c r="U584" s="5"/>
      <c r="V584" s="5" t="str">
        <f>IF(ActividadesCom[[#This Row],[NIVEL 3]]&lt;&gt;0,VLOOKUP(ActividadesCom[[#This Row],[NIVEL 3]],Catálogo!A:B,2,FALSE),"")</f>
        <v/>
      </c>
      <c r="W584" s="5"/>
      <c r="X584" s="6"/>
      <c r="Y584" s="5"/>
      <c r="Z584" s="5"/>
      <c r="AA584" s="5" t="str">
        <f>IF(ActividadesCom[[#This Row],[NIVEL 4]]&lt;&gt;0,VLOOKUP(ActividadesCom[[#This Row],[NIVEL 4]],Catálogo!A:B,2,FALSE),"")</f>
        <v/>
      </c>
      <c r="AB584" s="5"/>
      <c r="AC584" s="6"/>
      <c r="AD584" s="5"/>
      <c r="AE584" s="5"/>
      <c r="AF584" s="5" t="str">
        <f>IF(ActividadesCom[[#This Row],[NIVEL 5]]&lt;&gt;0,VLOOKUP(ActividadesCom[[#This Row],[NIVEL 5]],Catálogo!A:B,2,FALSE),"")</f>
        <v/>
      </c>
      <c r="AG584" s="5"/>
      <c r="AH584" s="2"/>
    </row>
    <row r="585" spans="1:34" ht="30" hidden="1" customHeight="1" x14ac:dyDescent="0.25">
      <c r="A585" s="7">
        <v>14470231</v>
      </c>
      <c r="B585" s="6" t="str">
        <f>VLOOKUP(ActividadesCom[[#This Row],[NO. DE CONTROL]],'LISTADO ESTUDIANTES'!A:C,2,FALSE)</f>
        <v>RAMAYO CAN SANTIAGO DEL JESUS</v>
      </c>
      <c r="C585" s="6" t="str">
        <f>VLOOKUP(ActividadesCom[[#This Row],[NO. DE CONTROL]],'LISTADO ESTUDIANTES'!A:C,3,FALSE)</f>
        <v>INGENIERIA EN SISTEMAS COMPUTACIONALES</v>
      </c>
      <c r="D585" s="5" t="str">
        <f>VLOOKUP(ActividadesCom[[#This Row],[NO. DE CONTROL]],'LISTADO ESTUDIANTES'!A:D,4,FALSE)</f>
        <v>BAJA</v>
      </c>
      <c r="E585" s="5">
        <f>SUM(ActividadesCom[[#This Row],[CRÉD. 1]],ActividadesCom[[#This Row],[CRÉD. 2]],ActividadesCom[[#This Row],[CRÉD. 3]],ActividadesCom[[#This Row],[CRÉD. 4]],ActividadesCom[[#This Row],[CRÉD. 5]])</f>
        <v>7</v>
      </c>
      <c r="F585" s="17">
        <f>IF(ActividadesCom[[#This Row],[ÚLTIMO SEMESTRE CON CRÉDITOS]]&gt;0,ROUND(AVERAGE(ActividadesCom[[#This Row],[VALOR NIVEL 5]],ActividadesCom[[#This Row],[VALOR NIVEL 4]],ActividadesCom[[#This Row],[VALOR NIVEL 3]],ActividadesCom[[#This Row],[VALOR NIVEL 2]],ActividadesCom[[#This Row],[VALOR NIVEL 1]]),0),"")</f>
        <v>2</v>
      </c>
      <c r="G585" s="5" t="str">
        <f>IF(ActividadesCom[[#This Row],[PROMEDIO]]="","",IF(ActividadesCom[[#This Row],[PROMEDIO]]&gt;=4,"EXCELENTE",IF(ActividadesCom[[#This Row],[PROMEDIO]]&gt;=3,"NOTABLE",IF(ActividadesCom[[#This Row],[PROMEDIO]]&gt;=2,"BUENO",IF(ActividadesCom[[#This Row],[PROMEDIO]]=1,"SUFICIENTE","")))))</f>
        <v>BUENO</v>
      </c>
      <c r="H585" s="5">
        <f>MAX(ActividadesCom[[#This Row],[PERÍODO 1]],ActividadesCom[[#This Row],[PERÍODO 2]],ActividadesCom[[#This Row],[PERÍODO 3]],ActividadesCom[[#This Row],[PERÍODO 4]],ActividadesCom[[#This Row],[PERÍODO 5]])</f>
        <v>20183</v>
      </c>
      <c r="I585" s="10" t="s">
        <v>609</v>
      </c>
      <c r="J585" s="5">
        <v>20181</v>
      </c>
      <c r="K585" s="5" t="s">
        <v>4009</v>
      </c>
      <c r="L585" s="5">
        <f>IF(ActividadesCom[[#This Row],[NIVEL 1]]&lt;&gt;0,VLOOKUP(ActividadesCom[[#This Row],[NIVEL 1]],Catálogo!A:B,2,FALSE),"")</f>
        <v>2</v>
      </c>
      <c r="M585" s="5">
        <v>2</v>
      </c>
      <c r="N585" s="6" t="s">
        <v>732</v>
      </c>
      <c r="O585" s="5">
        <v>20183</v>
      </c>
      <c r="P585" s="5" t="s">
        <v>4009</v>
      </c>
      <c r="Q585" s="5">
        <f>IF(ActividadesCom[[#This Row],[NIVEL 2]]&lt;&gt;0,VLOOKUP(ActividadesCom[[#This Row],[NIVEL 2]],Catálogo!A:B,2,FALSE),"")</f>
        <v>2</v>
      </c>
      <c r="R585" s="5">
        <v>1</v>
      </c>
      <c r="S585" s="6" t="s">
        <v>715</v>
      </c>
      <c r="T585" s="5">
        <v>20181</v>
      </c>
      <c r="U585" s="5" t="s">
        <v>4009</v>
      </c>
      <c r="V585" s="5">
        <f>IF(ActividadesCom[[#This Row],[NIVEL 3]]&lt;&gt;0,VLOOKUP(ActividadesCom[[#This Row],[NIVEL 3]],Catálogo!A:B,2,FALSE),"")</f>
        <v>2</v>
      </c>
      <c r="W585" s="5">
        <v>1</v>
      </c>
      <c r="X585" s="6" t="s">
        <v>11</v>
      </c>
      <c r="Y585" s="5">
        <v>20171</v>
      </c>
      <c r="Z585" s="5" t="s">
        <v>4009</v>
      </c>
      <c r="AA585" s="5">
        <f>IF(ActividadesCom[[#This Row],[NIVEL 4]]&lt;&gt;0,VLOOKUP(ActividadesCom[[#This Row],[NIVEL 4]],Catálogo!A:B,2,FALSE),"")</f>
        <v>2</v>
      </c>
      <c r="AB585" s="5">
        <v>1</v>
      </c>
      <c r="AC585" s="6" t="s">
        <v>701</v>
      </c>
      <c r="AD585" s="5" t="s">
        <v>147</v>
      </c>
      <c r="AE585" s="5" t="s">
        <v>4009</v>
      </c>
      <c r="AF585" s="5">
        <f>IF(ActividadesCom[[#This Row],[NIVEL 5]]&lt;&gt;0,VLOOKUP(ActividadesCom[[#This Row],[NIVEL 5]],Catálogo!A:B,2,FALSE),"")</f>
        <v>2</v>
      </c>
      <c r="AG585" s="5">
        <v>2</v>
      </c>
      <c r="AH585" s="2"/>
    </row>
    <row r="586" spans="1:34" ht="30" hidden="1" customHeight="1" x14ac:dyDescent="0.25">
      <c r="A586" s="7">
        <v>14470232</v>
      </c>
      <c r="B586" s="6" t="str">
        <f>VLOOKUP(ActividadesCom[[#This Row],[NO. DE CONTROL]],'LISTADO ESTUDIANTES'!A:C,2,FALSE)</f>
        <v>PASTRANA MANGAS ESTEBAN EFRAIN</v>
      </c>
      <c r="C586" s="6" t="str">
        <f>VLOOKUP(ActividadesCom[[#This Row],[NO. DE CONTROL]],'LISTADO ESTUDIANTES'!A:C,3,FALSE)</f>
        <v>INGENIERIA MECANICA</v>
      </c>
      <c r="D586" s="5" t="str">
        <f>VLOOKUP(ActividadesCom[[#This Row],[NO. DE CONTROL]],'LISTADO ESTUDIANTES'!A:D,4,FALSE)</f>
        <v>BAJA</v>
      </c>
      <c r="E586" s="5">
        <f>SUM(ActividadesCom[[#This Row],[CRÉD. 1]],ActividadesCom[[#This Row],[CRÉD. 2]],ActividadesCom[[#This Row],[CRÉD. 3]],ActividadesCom[[#This Row],[CRÉD. 4]],ActividadesCom[[#This Row],[CRÉD. 5]])</f>
        <v>5</v>
      </c>
      <c r="F586" s="17">
        <f>IF(ActividadesCom[[#This Row],[ÚLTIMO SEMESTRE CON CRÉDITOS]]&gt;0,ROUND(AVERAGE(ActividadesCom[[#This Row],[VALOR NIVEL 5]],ActividadesCom[[#This Row],[VALOR NIVEL 4]],ActividadesCom[[#This Row],[VALOR NIVEL 3]],ActividadesCom[[#This Row],[VALOR NIVEL 2]],ActividadesCom[[#This Row],[VALOR NIVEL 1]]),0),"")</f>
        <v>2</v>
      </c>
      <c r="G586" s="5" t="str">
        <f>IF(ActividadesCom[[#This Row],[PROMEDIO]]="","",IF(ActividadesCom[[#This Row],[PROMEDIO]]&gt;=4,"EXCELENTE",IF(ActividadesCom[[#This Row],[PROMEDIO]]&gt;=3,"NOTABLE",IF(ActividadesCom[[#This Row],[PROMEDIO]]&gt;=2,"BUENO",IF(ActividadesCom[[#This Row],[PROMEDIO]]=1,"SUFICIENTE","")))))</f>
        <v>BUENO</v>
      </c>
      <c r="H586" s="5">
        <f>MAX(ActividadesCom[[#This Row],[PERÍODO 1]],ActividadesCom[[#This Row],[PERÍODO 2]],ActividadesCom[[#This Row],[PERÍODO 3]],ActividadesCom[[#This Row],[PERÍODO 4]],ActividadesCom[[#This Row],[PERÍODO 5]])</f>
        <v>20181</v>
      </c>
      <c r="I586" s="10" t="s">
        <v>601</v>
      </c>
      <c r="J586" s="5">
        <v>20181</v>
      </c>
      <c r="K586" s="5" t="s">
        <v>4009</v>
      </c>
      <c r="L586" s="5">
        <f>IF(ActividadesCom[[#This Row],[NIVEL 1]]&lt;&gt;0,VLOOKUP(ActividadesCom[[#This Row],[NIVEL 1]],Catálogo!A:B,2,FALSE),"")</f>
        <v>2</v>
      </c>
      <c r="M586" s="5">
        <v>1</v>
      </c>
      <c r="N586" s="6" t="s">
        <v>648</v>
      </c>
      <c r="O586" s="5">
        <v>20181</v>
      </c>
      <c r="P586" s="5" t="s">
        <v>4009</v>
      </c>
      <c r="Q586" s="5">
        <f>IF(ActividadesCom[[#This Row],[NIVEL 2]]&lt;&gt;0,VLOOKUP(ActividadesCom[[#This Row],[NIVEL 2]],Catálogo!A:B,2,FALSE),"")</f>
        <v>2</v>
      </c>
      <c r="R586" s="5">
        <v>2</v>
      </c>
      <c r="S586" s="6"/>
      <c r="T586" s="5"/>
      <c r="U586" s="5"/>
      <c r="V586" s="5" t="str">
        <f>IF(ActividadesCom[[#This Row],[NIVEL 3]]&lt;&gt;0,VLOOKUP(ActividadesCom[[#This Row],[NIVEL 3]],Catálogo!A:B,2,FALSE),"")</f>
        <v/>
      </c>
      <c r="W586" s="5"/>
      <c r="X586" s="6" t="s">
        <v>5</v>
      </c>
      <c r="Y586" s="5">
        <v>20181</v>
      </c>
      <c r="Z586" s="5" t="s">
        <v>4009</v>
      </c>
      <c r="AA586" s="5">
        <f>IF(ActividadesCom[[#This Row],[NIVEL 4]]&lt;&gt;0,VLOOKUP(ActividadesCom[[#This Row],[NIVEL 4]],Catálogo!A:B,2,FALSE),"")</f>
        <v>2</v>
      </c>
      <c r="AB586" s="5">
        <v>1</v>
      </c>
      <c r="AC586" s="6" t="s">
        <v>5</v>
      </c>
      <c r="AD586" s="5">
        <v>20143</v>
      </c>
      <c r="AE586" s="5" t="s">
        <v>4009</v>
      </c>
      <c r="AF586" s="5">
        <f>IF(ActividadesCom[[#This Row],[NIVEL 5]]&lt;&gt;0,VLOOKUP(ActividadesCom[[#This Row],[NIVEL 5]],Catálogo!A:B,2,FALSE),"")</f>
        <v>2</v>
      </c>
      <c r="AG586" s="5">
        <v>1</v>
      </c>
      <c r="AH586" s="2"/>
    </row>
    <row r="587" spans="1:34" ht="30" hidden="1" customHeight="1" x14ac:dyDescent="0.25">
      <c r="A587" s="7">
        <v>14470233</v>
      </c>
      <c r="B587" s="6" t="str">
        <f>VLOOKUP(ActividadesCom[[#This Row],[NO. DE CONTROL]],'LISTADO ESTUDIANTES'!A:C,2,FALSE)</f>
        <v>RODRIGUEZ MADRID HENRY MAURICIO</v>
      </c>
      <c r="C587" s="6" t="str">
        <f>VLOOKUP(ActividadesCom[[#This Row],[NO. DE CONTROL]],'LISTADO ESTUDIANTES'!A:C,3,FALSE)</f>
        <v>INGENIERIA MECANICA</v>
      </c>
      <c r="D587" s="5" t="str">
        <f>VLOOKUP(ActividadesCom[[#This Row],[NO. DE CONTROL]],'LISTADO ESTUDIANTES'!A:D,4,FALSE)</f>
        <v>BAJA</v>
      </c>
      <c r="E587" s="5">
        <f>SUM(ActividadesCom[[#This Row],[CRÉD. 1]],ActividadesCom[[#This Row],[CRÉD. 2]],ActividadesCom[[#This Row],[CRÉD. 3]],ActividadesCom[[#This Row],[CRÉD. 4]],ActividadesCom[[#This Row],[CRÉD. 5]])</f>
        <v>0</v>
      </c>
      <c r="F587" s="17" t="str">
        <f>IF(ActividadesCom[[#This Row],[ÚLTIMO SEMESTRE CON CRÉDITOS]]&gt;0,ROUND(AVERAGE(ActividadesCom[[#This Row],[VALOR NIVEL 5]],ActividadesCom[[#This Row],[VALOR NIVEL 4]],ActividadesCom[[#This Row],[VALOR NIVEL 3]],ActividadesCom[[#This Row],[VALOR NIVEL 2]],ActividadesCom[[#This Row],[VALOR NIVEL 1]]),0),"")</f>
        <v/>
      </c>
      <c r="G587" s="5" t="str">
        <f>IF(ActividadesCom[[#This Row],[PROMEDIO]]="","",IF(ActividadesCom[[#This Row],[PROMEDIO]]&gt;=4,"EXCELENTE",IF(ActividadesCom[[#This Row],[PROMEDIO]]&gt;=3,"NOTABLE",IF(ActividadesCom[[#This Row],[PROMEDIO]]&gt;=2,"BUENO",IF(ActividadesCom[[#This Row],[PROMEDIO]]=1,"SUFICIENTE","")))))</f>
        <v/>
      </c>
      <c r="H587" s="5">
        <f>MAX(ActividadesCom[[#This Row],[PERÍODO 1]],ActividadesCom[[#This Row],[PERÍODO 2]],ActividadesCom[[#This Row],[PERÍODO 3]],ActividadesCom[[#This Row],[PERÍODO 4]],ActividadesCom[[#This Row],[PERÍODO 5]])</f>
        <v>0</v>
      </c>
      <c r="I587" s="10"/>
      <c r="J587" s="5"/>
      <c r="K587" s="5"/>
      <c r="L587" s="5" t="str">
        <f>IF(ActividadesCom[[#This Row],[NIVEL 1]]&lt;&gt;0,VLOOKUP(ActividadesCom[[#This Row],[NIVEL 1]],Catálogo!A:B,2,FALSE),"")</f>
        <v/>
      </c>
      <c r="M587" s="5"/>
      <c r="N587" s="6"/>
      <c r="O587" s="5"/>
      <c r="P587" s="5"/>
      <c r="Q587" s="5" t="str">
        <f>IF(ActividadesCom[[#This Row],[NIVEL 2]]&lt;&gt;0,VLOOKUP(ActividadesCom[[#This Row],[NIVEL 2]],Catálogo!A:B,2,FALSE),"")</f>
        <v/>
      </c>
      <c r="R587" s="5"/>
      <c r="S587" s="6"/>
      <c r="T587" s="5"/>
      <c r="U587" s="5"/>
      <c r="V587" s="5" t="str">
        <f>IF(ActividadesCom[[#This Row],[NIVEL 3]]&lt;&gt;0,VLOOKUP(ActividadesCom[[#This Row],[NIVEL 3]],Catálogo!A:B,2,FALSE),"")</f>
        <v/>
      </c>
      <c r="W587" s="5"/>
      <c r="X587" s="6"/>
      <c r="Y587" s="5"/>
      <c r="Z587" s="5"/>
      <c r="AA587" s="5" t="str">
        <f>IF(ActividadesCom[[#This Row],[NIVEL 4]]&lt;&gt;0,VLOOKUP(ActividadesCom[[#This Row],[NIVEL 4]],Catálogo!A:B,2,FALSE),"")</f>
        <v/>
      </c>
      <c r="AB587" s="5"/>
      <c r="AC587" s="6"/>
      <c r="AD587" s="5"/>
      <c r="AE587" s="5"/>
      <c r="AF587" s="5" t="str">
        <f>IF(ActividadesCom[[#This Row],[NIVEL 5]]&lt;&gt;0,VLOOKUP(ActividadesCom[[#This Row],[NIVEL 5]],Catálogo!A:B,2,FALSE),"")</f>
        <v/>
      </c>
      <c r="AG587" s="5"/>
      <c r="AH587" s="2"/>
    </row>
    <row r="588" spans="1:34" ht="30" hidden="1" customHeight="1" x14ac:dyDescent="0.25">
      <c r="A588" s="7">
        <v>14470234</v>
      </c>
      <c r="B588" s="6" t="str">
        <f>VLOOKUP(ActividadesCom[[#This Row],[NO. DE CONTROL]],'LISTADO ESTUDIANTES'!A:C,2,FALSE)</f>
        <v>SANSORES GALLO ABDIEL MISAEL</v>
      </c>
      <c r="C588" s="6" t="str">
        <f>VLOOKUP(ActividadesCom[[#This Row],[NO. DE CONTROL]],'LISTADO ESTUDIANTES'!A:C,3,FALSE)</f>
        <v>INGENIERIA INFORMATICA</v>
      </c>
      <c r="D588" s="5" t="str">
        <f>VLOOKUP(ActividadesCom[[#This Row],[NO. DE CONTROL]],'LISTADO ESTUDIANTES'!A:D,4,FALSE)</f>
        <v>BAJA</v>
      </c>
      <c r="E588" s="5">
        <f>SUM(ActividadesCom[[#This Row],[CRÉD. 1]],ActividadesCom[[#This Row],[CRÉD. 2]],ActividadesCom[[#This Row],[CRÉD. 3]],ActividadesCom[[#This Row],[CRÉD. 4]],ActividadesCom[[#This Row],[CRÉD. 5]])</f>
        <v>5</v>
      </c>
      <c r="F588" s="17">
        <f>IF(ActividadesCom[[#This Row],[ÚLTIMO SEMESTRE CON CRÉDITOS]]&gt;0,ROUND(AVERAGE(ActividadesCom[[#This Row],[VALOR NIVEL 5]],ActividadesCom[[#This Row],[VALOR NIVEL 4]],ActividadesCom[[#This Row],[VALOR NIVEL 3]],ActividadesCom[[#This Row],[VALOR NIVEL 2]],ActividadesCom[[#This Row],[VALOR NIVEL 1]]),0),"")</f>
        <v>2</v>
      </c>
      <c r="G588" s="5" t="str">
        <f>IF(ActividadesCom[[#This Row],[PROMEDIO]]="","",IF(ActividadesCom[[#This Row],[PROMEDIO]]&gt;=4,"EXCELENTE",IF(ActividadesCom[[#This Row],[PROMEDIO]]&gt;=3,"NOTABLE",IF(ActividadesCom[[#This Row],[PROMEDIO]]&gt;=2,"BUENO",IF(ActividadesCom[[#This Row],[PROMEDIO]]=1,"SUFICIENTE","")))))</f>
        <v>BUENO</v>
      </c>
      <c r="H588" s="5">
        <f>MAX(ActividadesCom[[#This Row],[PERÍODO 1]],ActividadesCom[[#This Row],[PERÍODO 2]],ActividadesCom[[#This Row],[PERÍODO 3]],ActividadesCom[[#This Row],[PERÍODO 4]],ActividadesCom[[#This Row],[PERÍODO 5]])</f>
        <v>20171</v>
      </c>
      <c r="I588" s="10" t="s">
        <v>351</v>
      </c>
      <c r="J588" s="5">
        <v>20171</v>
      </c>
      <c r="K588" s="5" t="s">
        <v>4009</v>
      </c>
      <c r="L588" s="5">
        <f>IF(ActividadesCom[[#This Row],[NIVEL 1]]&lt;&gt;0,VLOOKUP(ActividadesCom[[#This Row],[NIVEL 1]],Catálogo!A:B,2,FALSE),"")</f>
        <v>2</v>
      </c>
      <c r="M588" s="5">
        <v>1</v>
      </c>
      <c r="N588" s="6" t="s">
        <v>490</v>
      </c>
      <c r="O588" s="5">
        <v>20163</v>
      </c>
      <c r="P588" s="5" t="s">
        <v>4009</v>
      </c>
      <c r="Q588" s="5">
        <f>IF(ActividadesCom[[#This Row],[NIVEL 2]]&lt;&gt;0,VLOOKUP(ActividadesCom[[#This Row],[NIVEL 2]],Catálogo!A:B,2,FALSE),"")</f>
        <v>2</v>
      </c>
      <c r="R588" s="5">
        <v>1</v>
      </c>
      <c r="S588" s="6" t="s">
        <v>389</v>
      </c>
      <c r="T588" s="5">
        <v>20161</v>
      </c>
      <c r="U588" s="5" t="s">
        <v>4009</v>
      </c>
      <c r="V588" s="5">
        <f>IF(ActividadesCom[[#This Row],[NIVEL 3]]&lt;&gt;0,VLOOKUP(ActividadesCom[[#This Row],[NIVEL 3]],Catálogo!A:B,2,FALSE),"")</f>
        <v>2</v>
      </c>
      <c r="W588" s="5">
        <v>1</v>
      </c>
      <c r="X588" s="6" t="s">
        <v>487</v>
      </c>
      <c r="Y588" s="5">
        <v>20171</v>
      </c>
      <c r="Z588" s="5" t="s">
        <v>4009</v>
      </c>
      <c r="AA588" s="5">
        <f>IF(ActividadesCom[[#This Row],[NIVEL 4]]&lt;&gt;0,VLOOKUP(ActividadesCom[[#This Row],[NIVEL 4]],Catálogo!A:B,2,FALSE),"")</f>
        <v>2</v>
      </c>
      <c r="AB588" s="5">
        <v>1</v>
      </c>
      <c r="AC588" s="6" t="s">
        <v>6</v>
      </c>
      <c r="AD588" s="5">
        <v>20143</v>
      </c>
      <c r="AE588" s="5" t="s">
        <v>4009</v>
      </c>
      <c r="AF588" s="5">
        <f>IF(ActividadesCom[[#This Row],[NIVEL 5]]&lt;&gt;0,VLOOKUP(ActividadesCom[[#This Row],[NIVEL 5]],Catálogo!A:B,2,FALSE),"")</f>
        <v>2</v>
      </c>
      <c r="AG588" s="5">
        <v>1</v>
      </c>
      <c r="AH588" s="2"/>
    </row>
    <row r="589" spans="1:34" ht="30" hidden="1" customHeight="1" x14ac:dyDescent="0.25">
      <c r="A589" s="7">
        <v>14470235</v>
      </c>
      <c r="B589" s="6" t="str">
        <f>VLOOKUP(ActividadesCom[[#This Row],[NO. DE CONTROL]],'LISTADO ESTUDIANTES'!A:C,2,FALSE)</f>
        <v>QUI ZETINA RAFAEL ALEJANDRO</v>
      </c>
      <c r="C589" s="6" t="str">
        <f>VLOOKUP(ActividadesCom[[#This Row],[NO. DE CONTROL]],'LISTADO ESTUDIANTES'!A:C,3,FALSE)</f>
        <v>INGENIERIA MECANICA</v>
      </c>
      <c r="D589" s="5" t="str">
        <f>VLOOKUP(ActividadesCom[[#This Row],[NO. DE CONTROL]],'LISTADO ESTUDIANTES'!A:D,4,FALSE)</f>
        <v>BAJA</v>
      </c>
      <c r="E589" s="5">
        <f>SUM(ActividadesCom[[#This Row],[CRÉD. 1]],ActividadesCom[[#This Row],[CRÉD. 2]],ActividadesCom[[#This Row],[CRÉD. 3]],ActividadesCom[[#This Row],[CRÉD. 4]],ActividadesCom[[#This Row],[CRÉD. 5]])</f>
        <v>5</v>
      </c>
      <c r="F589" s="17">
        <f>IF(ActividadesCom[[#This Row],[ÚLTIMO SEMESTRE CON CRÉDITOS]]&gt;0,ROUND(AVERAGE(ActividadesCom[[#This Row],[VALOR NIVEL 5]],ActividadesCom[[#This Row],[VALOR NIVEL 4]],ActividadesCom[[#This Row],[VALOR NIVEL 3]],ActividadesCom[[#This Row],[VALOR NIVEL 2]],ActividadesCom[[#This Row],[VALOR NIVEL 1]]),0),"")</f>
        <v>2</v>
      </c>
      <c r="G589" s="5" t="str">
        <f>IF(ActividadesCom[[#This Row],[PROMEDIO]]="","",IF(ActividadesCom[[#This Row],[PROMEDIO]]&gt;=4,"EXCELENTE",IF(ActividadesCom[[#This Row],[PROMEDIO]]&gt;=3,"NOTABLE",IF(ActividadesCom[[#This Row],[PROMEDIO]]&gt;=2,"BUENO",IF(ActividadesCom[[#This Row],[PROMEDIO]]=1,"SUFICIENTE","")))))</f>
        <v>BUENO</v>
      </c>
      <c r="H589" s="5">
        <f>MAX(ActividadesCom[[#This Row],[PERÍODO 1]],ActividadesCom[[#This Row],[PERÍODO 2]],ActividadesCom[[#This Row],[PERÍODO 3]],ActividadesCom[[#This Row],[PERÍODO 4]],ActividadesCom[[#This Row],[PERÍODO 5]])</f>
        <v>20183</v>
      </c>
      <c r="I589" s="10" t="s">
        <v>655</v>
      </c>
      <c r="J589" s="5">
        <v>20151</v>
      </c>
      <c r="K589" s="5" t="s">
        <v>4009</v>
      </c>
      <c r="L589" s="5">
        <f>IF(ActividadesCom[[#This Row],[NIVEL 1]]&lt;&gt;0,VLOOKUP(ActividadesCom[[#This Row],[NIVEL 1]],Catálogo!A:B,2,FALSE),"")</f>
        <v>2</v>
      </c>
      <c r="M589" s="5">
        <v>1</v>
      </c>
      <c r="N589" s="6" t="s">
        <v>657</v>
      </c>
      <c r="O589" s="5">
        <v>20153</v>
      </c>
      <c r="P589" s="5" t="s">
        <v>4009</v>
      </c>
      <c r="Q589" s="5">
        <f>IF(ActividadesCom[[#This Row],[NIVEL 2]]&lt;&gt;0,VLOOKUP(ActividadesCom[[#This Row],[NIVEL 2]],Catálogo!A:B,2,FALSE),"")</f>
        <v>2</v>
      </c>
      <c r="R589" s="5">
        <v>1</v>
      </c>
      <c r="S589" s="6" t="s">
        <v>708</v>
      </c>
      <c r="T589" s="5">
        <v>20183</v>
      </c>
      <c r="U589" s="5" t="s">
        <v>4009</v>
      </c>
      <c r="V589" s="5">
        <f>IF(ActividadesCom[[#This Row],[NIVEL 3]]&lt;&gt;0,VLOOKUP(ActividadesCom[[#This Row],[NIVEL 3]],Catálogo!A:B,2,FALSE),"")</f>
        <v>2</v>
      </c>
      <c r="W589" s="5">
        <v>1</v>
      </c>
      <c r="X589" s="6" t="s">
        <v>615</v>
      </c>
      <c r="Y589" s="5">
        <v>20181</v>
      </c>
      <c r="Z589" s="5" t="s">
        <v>4009</v>
      </c>
      <c r="AA589" s="5">
        <f>IF(ActividadesCom[[#This Row],[NIVEL 4]]&lt;&gt;0,VLOOKUP(ActividadesCom[[#This Row],[NIVEL 4]],Catálogo!A:B,2,FALSE),"")</f>
        <v>2</v>
      </c>
      <c r="AB589" s="5">
        <v>1</v>
      </c>
      <c r="AC589" s="6" t="s">
        <v>112</v>
      </c>
      <c r="AD589" s="5">
        <v>20143</v>
      </c>
      <c r="AE589" s="5" t="s">
        <v>4009</v>
      </c>
      <c r="AF589" s="5">
        <f>IF(ActividadesCom[[#This Row],[NIVEL 5]]&lt;&gt;0,VLOOKUP(ActividadesCom[[#This Row],[NIVEL 5]],Catálogo!A:B,2,FALSE),"")</f>
        <v>2</v>
      </c>
      <c r="AG589" s="5">
        <v>1</v>
      </c>
      <c r="AH589" s="2"/>
    </row>
    <row r="590" spans="1:34" ht="30" hidden="1" customHeight="1" x14ac:dyDescent="0.25">
      <c r="A590" s="7">
        <v>14470236</v>
      </c>
      <c r="B590" s="6" t="str">
        <f>VLOOKUP(ActividadesCom[[#This Row],[NO. DE CONTROL]],'LISTADO ESTUDIANTES'!A:C,2,FALSE)</f>
        <v>ESPINOSA GOMEZ JUAN ENRIQUE</v>
      </c>
      <c r="C590" s="6" t="str">
        <f>VLOOKUP(ActividadesCom[[#This Row],[NO. DE CONTROL]],'LISTADO ESTUDIANTES'!A:C,3,FALSE)</f>
        <v>INGENIERIA INFORMATICA</v>
      </c>
      <c r="D590" s="5" t="str">
        <f>VLOOKUP(ActividadesCom[[#This Row],[NO. DE CONTROL]],'LISTADO ESTUDIANTES'!A:D,4,FALSE)</f>
        <v>BAJA</v>
      </c>
      <c r="E590" s="5">
        <f>SUM(ActividadesCom[[#This Row],[CRÉD. 1]],ActividadesCom[[#This Row],[CRÉD. 2]],ActividadesCom[[#This Row],[CRÉD. 3]],ActividadesCom[[#This Row],[CRÉD. 4]],ActividadesCom[[#This Row],[CRÉD. 5]])</f>
        <v>5</v>
      </c>
      <c r="F590" s="17">
        <f>IF(ActividadesCom[[#This Row],[ÚLTIMO SEMESTRE CON CRÉDITOS]]&gt;0,ROUND(AVERAGE(ActividadesCom[[#This Row],[VALOR NIVEL 5]],ActividadesCom[[#This Row],[VALOR NIVEL 4]],ActividadesCom[[#This Row],[VALOR NIVEL 3]],ActividadesCom[[#This Row],[VALOR NIVEL 2]],ActividadesCom[[#This Row],[VALOR NIVEL 1]]),0),"")</f>
        <v>2</v>
      </c>
      <c r="G590" s="5" t="str">
        <f>IF(ActividadesCom[[#This Row],[PROMEDIO]]="","",IF(ActividadesCom[[#This Row],[PROMEDIO]]&gt;=4,"EXCELENTE",IF(ActividadesCom[[#This Row],[PROMEDIO]]&gt;=3,"NOTABLE",IF(ActividadesCom[[#This Row],[PROMEDIO]]&gt;=2,"BUENO",IF(ActividadesCom[[#This Row],[PROMEDIO]]=1,"SUFICIENTE","")))))</f>
        <v>BUENO</v>
      </c>
      <c r="H590" s="5">
        <f>MAX(ActividadesCom[[#This Row],[PERÍODO 1]],ActividadesCom[[#This Row],[PERÍODO 2]],ActividadesCom[[#This Row],[PERÍODO 3]],ActividadesCom[[#This Row],[PERÍODO 4]],ActividadesCom[[#This Row],[PERÍODO 5]])</f>
        <v>20171</v>
      </c>
      <c r="I590" s="10" t="s">
        <v>351</v>
      </c>
      <c r="J590" s="5">
        <v>20171</v>
      </c>
      <c r="K590" s="5" t="s">
        <v>4009</v>
      </c>
      <c r="L590" s="5">
        <f>IF(ActividadesCom[[#This Row],[NIVEL 1]]&lt;&gt;0,VLOOKUP(ActividadesCom[[#This Row],[NIVEL 1]],Catálogo!A:B,2,FALSE),"")</f>
        <v>2</v>
      </c>
      <c r="M590" s="5">
        <v>1</v>
      </c>
      <c r="N590" s="6" t="s">
        <v>484</v>
      </c>
      <c r="O590" s="5">
        <v>20163</v>
      </c>
      <c r="P590" s="5" t="s">
        <v>4009</v>
      </c>
      <c r="Q590" s="5">
        <f>IF(ActividadesCom[[#This Row],[NIVEL 2]]&lt;&gt;0,VLOOKUP(ActividadesCom[[#This Row],[NIVEL 2]],Catálogo!A:B,2,FALSE),"")</f>
        <v>2</v>
      </c>
      <c r="R590" s="5">
        <v>1</v>
      </c>
      <c r="S590" s="6" t="s">
        <v>485</v>
      </c>
      <c r="T590" s="5">
        <v>20163</v>
      </c>
      <c r="U590" s="5" t="s">
        <v>4009</v>
      </c>
      <c r="V590" s="5">
        <f>IF(ActividadesCom[[#This Row],[NIVEL 3]]&lt;&gt;0,VLOOKUP(ActividadesCom[[#This Row],[NIVEL 3]],Catálogo!A:B,2,FALSE),"")</f>
        <v>2</v>
      </c>
      <c r="W590" s="5">
        <v>1</v>
      </c>
      <c r="X590" s="6" t="s">
        <v>82</v>
      </c>
      <c r="Y590" s="5">
        <v>20143</v>
      </c>
      <c r="Z590" s="5" t="s">
        <v>4009</v>
      </c>
      <c r="AA590" s="5">
        <f>IF(ActividadesCom[[#This Row],[NIVEL 4]]&lt;&gt;0,VLOOKUP(ActividadesCom[[#This Row],[NIVEL 4]],Catálogo!A:B,2,FALSE),"")</f>
        <v>2</v>
      </c>
      <c r="AB590" s="5">
        <v>1</v>
      </c>
      <c r="AC590" s="6" t="s">
        <v>136</v>
      </c>
      <c r="AD590" s="5">
        <v>20153</v>
      </c>
      <c r="AE590" s="5" t="s">
        <v>4009</v>
      </c>
      <c r="AF590" s="5">
        <f>IF(ActividadesCom[[#This Row],[NIVEL 5]]&lt;&gt;0,VLOOKUP(ActividadesCom[[#This Row],[NIVEL 5]],Catálogo!A:B,2,FALSE),"")</f>
        <v>2</v>
      </c>
      <c r="AG590" s="5">
        <v>1</v>
      </c>
      <c r="AH590" s="2"/>
    </row>
    <row r="591" spans="1:34" ht="30" hidden="1" customHeight="1" x14ac:dyDescent="0.25">
      <c r="A591" s="7">
        <v>14470237</v>
      </c>
      <c r="B591" s="6" t="str">
        <f>VLOOKUP(ActividadesCom[[#This Row],[NO. DE CONTROL]],'LISTADO ESTUDIANTES'!A:C,2,FALSE)</f>
        <v>TZEC SANTOS FLAVIO JESUS</v>
      </c>
      <c r="C591" s="6" t="str">
        <f>VLOOKUP(ActividadesCom[[#This Row],[NO. DE CONTROL]],'LISTADO ESTUDIANTES'!A:C,3,FALSE)</f>
        <v>INGENIERIA EN SISTEMAS COMPUTACIONALES</v>
      </c>
      <c r="D591" s="5" t="str">
        <f>VLOOKUP(ActividadesCom[[#This Row],[NO. DE CONTROL]],'LISTADO ESTUDIANTES'!A:D,4,FALSE)</f>
        <v>BAJA</v>
      </c>
      <c r="E591" s="5">
        <f>SUM(ActividadesCom[[#This Row],[CRÉD. 1]],ActividadesCom[[#This Row],[CRÉD. 2]],ActividadesCom[[#This Row],[CRÉD. 3]],ActividadesCom[[#This Row],[CRÉD. 4]],ActividadesCom[[#This Row],[CRÉD. 5]])</f>
        <v>1</v>
      </c>
      <c r="F591" s="17">
        <f>IF(ActividadesCom[[#This Row],[ÚLTIMO SEMESTRE CON CRÉDITOS]]&gt;0,ROUND(AVERAGE(ActividadesCom[[#This Row],[VALOR NIVEL 5]],ActividadesCom[[#This Row],[VALOR NIVEL 4]],ActividadesCom[[#This Row],[VALOR NIVEL 3]],ActividadesCom[[#This Row],[VALOR NIVEL 2]],ActividadesCom[[#This Row],[VALOR NIVEL 1]]),0),"")</f>
        <v>2</v>
      </c>
      <c r="G591" s="5" t="str">
        <f>IF(ActividadesCom[[#This Row],[PROMEDIO]]="","",IF(ActividadesCom[[#This Row],[PROMEDIO]]&gt;=4,"EXCELENTE",IF(ActividadesCom[[#This Row],[PROMEDIO]]&gt;=3,"NOTABLE",IF(ActividadesCom[[#This Row],[PROMEDIO]]&gt;=2,"BUENO",IF(ActividadesCom[[#This Row],[PROMEDIO]]=1,"SUFICIENTE","")))))</f>
        <v>BUENO</v>
      </c>
      <c r="H591" s="5">
        <f>MAX(ActividadesCom[[#This Row],[PERÍODO 1]],ActividadesCom[[#This Row],[PERÍODO 2]],ActividadesCom[[#This Row],[PERÍODO 3]],ActividadesCom[[#This Row],[PERÍODO 4]],ActividadesCom[[#This Row],[PERÍODO 5]])</f>
        <v>20143</v>
      </c>
      <c r="I591" s="10"/>
      <c r="J591" s="5"/>
      <c r="K591" s="5"/>
      <c r="L591" s="5" t="str">
        <f>IF(ActividadesCom[[#This Row],[NIVEL 1]]&lt;&gt;0,VLOOKUP(ActividadesCom[[#This Row],[NIVEL 1]],Catálogo!A:B,2,FALSE),"")</f>
        <v/>
      </c>
      <c r="M591" s="5"/>
      <c r="N591" s="6"/>
      <c r="O591" s="5"/>
      <c r="P591" s="5"/>
      <c r="Q591" s="5" t="str">
        <f>IF(ActividadesCom[[#This Row],[NIVEL 2]]&lt;&gt;0,VLOOKUP(ActividadesCom[[#This Row],[NIVEL 2]],Catálogo!A:B,2,FALSE),"")</f>
        <v/>
      </c>
      <c r="R591" s="5"/>
      <c r="S591" s="6"/>
      <c r="T591" s="5"/>
      <c r="U591" s="5"/>
      <c r="V591" s="5" t="str">
        <f>IF(ActividadesCom[[#This Row],[NIVEL 3]]&lt;&gt;0,VLOOKUP(ActividadesCom[[#This Row],[NIVEL 3]],Catálogo!A:B,2,FALSE),"")</f>
        <v/>
      </c>
      <c r="W591" s="5"/>
      <c r="X591" s="6"/>
      <c r="Y591" s="5"/>
      <c r="Z591" s="5"/>
      <c r="AA591" s="5" t="str">
        <f>IF(ActividadesCom[[#This Row],[NIVEL 4]]&lt;&gt;0,VLOOKUP(ActividadesCom[[#This Row],[NIVEL 4]],Catálogo!A:B,2,FALSE),"")</f>
        <v/>
      </c>
      <c r="AB591" s="5"/>
      <c r="AC591" s="6" t="s">
        <v>25</v>
      </c>
      <c r="AD591" s="5">
        <v>20143</v>
      </c>
      <c r="AE591" s="5" t="s">
        <v>4009</v>
      </c>
      <c r="AF591" s="5">
        <f>IF(ActividadesCom[[#This Row],[NIVEL 5]]&lt;&gt;0,VLOOKUP(ActividadesCom[[#This Row],[NIVEL 5]],Catálogo!A:B,2,FALSE),"")</f>
        <v>2</v>
      </c>
      <c r="AG591" s="5">
        <v>1</v>
      </c>
      <c r="AH591" s="2"/>
    </row>
    <row r="592" spans="1:34" ht="30" hidden="1" customHeight="1" x14ac:dyDescent="0.25">
      <c r="A592" s="7">
        <v>14470238</v>
      </c>
      <c r="B592" s="6" t="str">
        <f>VLOOKUP(ActividadesCom[[#This Row],[NO. DE CONTROL]],'LISTADO ESTUDIANTES'!A:C,2,FALSE)</f>
        <v>MARIN ESCOBAR ALAN ALEXIS</v>
      </c>
      <c r="C592" s="6" t="str">
        <f>VLOOKUP(ActividadesCom[[#This Row],[NO. DE CONTROL]],'LISTADO ESTUDIANTES'!A:C,3,FALSE)</f>
        <v>INGENIERIA INFORMATICA</v>
      </c>
      <c r="D592" s="5" t="str">
        <f>VLOOKUP(ActividadesCom[[#This Row],[NO. DE CONTROL]],'LISTADO ESTUDIANTES'!A:D,4,FALSE)</f>
        <v>BAJA</v>
      </c>
      <c r="E592" s="5">
        <f>SUM(ActividadesCom[[#This Row],[CRÉD. 1]],ActividadesCom[[#This Row],[CRÉD. 2]],ActividadesCom[[#This Row],[CRÉD. 3]],ActividadesCom[[#This Row],[CRÉD. 4]],ActividadesCom[[#This Row],[CRÉD. 5]])</f>
        <v>0</v>
      </c>
      <c r="F592" s="17" t="str">
        <f>IF(ActividadesCom[[#This Row],[ÚLTIMO SEMESTRE CON CRÉDITOS]]&gt;0,ROUND(AVERAGE(ActividadesCom[[#This Row],[VALOR NIVEL 5]],ActividadesCom[[#This Row],[VALOR NIVEL 4]],ActividadesCom[[#This Row],[VALOR NIVEL 3]],ActividadesCom[[#This Row],[VALOR NIVEL 2]],ActividadesCom[[#This Row],[VALOR NIVEL 1]]),0),"")</f>
        <v/>
      </c>
      <c r="G592" s="5" t="str">
        <f>IF(ActividadesCom[[#This Row],[PROMEDIO]]="","",IF(ActividadesCom[[#This Row],[PROMEDIO]]&gt;=4,"EXCELENTE",IF(ActividadesCom[[#This Row],[PROMEDIO]]&gt;=3,"NOTABLE",IF(ActividadesCom[[#This Row],[PROMEDIO]]&gt;=2,"BUENO",IF(ActividadesCom[[#This Row],[PROMEDIO]]=1,"SUFICIENTE","")))))</f>
        <v/>
      </c>
      <c r="H592" s="5">
        <f>MAX(ActividadesCom[[#This Row],[PERÍODO 1]],ActividadesCom[[#This Row],[PERÍODO 2]],ActividadesCom[[#This Row],[PERÍODO 3]],ActividadesCom[[#This Row],[PERÍODO 4]],ActividadesCom[[#This Row],[PERÍODO 5]])</f>
        <v>0</v>
      </c>
      <c r="I592" s="10"/>
      <c r="J592" s="5"/>
      <c r="K592" s="5"/>
      <c r="L592" s="5" t="str">
        <f>IF(ActividadesCom[[#This Row],[NIVEL 1]]&lt;&gt;0,VLOOKUP(ActividadesCom[[#This Row],[NIVEL 1]],Catálogo!A:B,2,FALSE),"")</f>
        <v/>
      </c>
      <c r="M592" s="5"/>
      <c r="N592" s="6"/>
      <c r="O592" s="5"/>
      <c r="P592" s="5"/>
      <c r="Q592" s="5" t="str">
        <f>IF(ActividadesCom[[#This Row],[NIVEL 2]]&lt;&gt;0,VLOOKUP(ActividadesCom[[#This Row],[NIVEL 2]],Catálogo!A:B,2,FALSE),"")</f>
        <v/>
      </c>
      <c r="R592" s="5"/>
      <c r="S592" s="6"/>
      <c r="T592" s="5"/>
      <c r="U592" s="5"/>
      <c r="V592" s="5" t="str">
        <f>IF(ActividadesCom[[#This Row],[NIVEL 3]]&lt;&gt;0,VLOOKUP(ActividadesCom[[#This Row],[NIVEL 3]],Catálogo!A:B,2,FALSE),"")</f>
        <v/>
      </c>
      <c r="W592" s="5"/>
      <c r="X592" s="6"/>
      <c r="Y592" s="5"/>
      <c r="Z592" s="5"/>
      <c r="AA592" s="5" t="str">
        <f>IF(ActividadesCom[[#This Row],[NIVEL 4]]&lt;&gt;0,VLOOKUP(ActividadesCom[[#This Row],[NIVEL 4]],Catálogo!A:B,2,FALSE),"")</f>
        <v/>
      </c>
      <c r="AB592" s="5"/>
      <c r="AC592" s="6"/>
      <c r="AD592" s="5"/>
      <c r="AE592" s="5"/>
      <c r="AF592" s="5" t="str">
        <f>IF(ActividadesCom[[#This Row],[NIVEL 5]]&lt;&gt;0,VLOOKUP(ActividadesCom[[#This Row],[NIVEL 5]],Catálogo!A:B,2,FALSE),"")</f>
        <v/>
      </c>
      <c r="AG592" s="5"/>
      <c r="AH592" s="2"/>
    </row>
    <row r="593" spans="1:34" ht="30" hidden="1" customHeight="1" x14ac:dyDescent="0.25">
      <c r="A593" s="7">
        <v>14470239</v>
      </c>
      <c r="B593" s="6" t="str">
        <f>VLOOKUP(ActividadesCom[[#This Row],[NO. DE CONTROL]],'LISTADO ESTUDIANTES'!A:C,2,FALSE)</f>
        <v>CETINA PADILLA JESUS ABRAHAM</v>
      </c>
      <c r="C593" s="6" t="str">
        <f>VLOOKUP(ActividadesCom[[#This Row],[NO. DE CONTROL]],'LISTADO ESTUDIANTES'!A:C,3,FALSE)</f>
        <v>INGENIERIA MECANICA</v>
      </c>
      <c r="D593" s="5" t="str">
        <f>VLOOKUP(ActividadesCom[[#This Row],[NO. DE CONTROL]],'LISTADO ESTUDIANTES'!A:D,4,FALSE)</f>
        <v>BAJA</v>
      </c>
      <c r="E593" s="5">
        <f>SUM(ActividadesCom[[#This Row],[CRÉD. 1]],ActividadesCom[[#This Row],[CRÉD. 2]],ActividadesCom[[#This Row],[CRÉD. 3]],ActividadesCom[[#This Row],[CRÉD. 4]],ActividadesCom[[#This Row],[CRÉD. 5]])</f>
        <v>5</v>
      </c>
      <c r="F593" s="17">
        <f>IF(ActividadesCom[[#This Row],[ÚLTIMO SEMESTRE CON CRÉDITOS]]&gt;0,ROUND(AVERAGE(ActividadesCom[[#This Row],[VALOR NIVEL 5]],ActividadesCom[[#This Row],[VALOR NIVEL 4]],ActividadesCom[[#This Row],[VALOR NIVEL 3]],ActividadesCom[[#This Row],[VALOR NIVEL 2]],ActividadesCom[[#This Row],[VALOR NIVEL 1]]),0),"")</f>
        <v>3</v>
      </c>
      <c r="G593" s="5" t="str">
        <f>IF(ActividadesCom[[#This Row],[PROMEDIO]]="","",IF(ActividadesCom[[#This Row],[PROMEDIO]]&gt;=4,"EXCELENTE",IF(ActividadesCom[[#This Row],[PROMEDIO]]&gt;=3,"NOTABLE",IF(ActividadesCom[[#This Row],[PROMEDIO]]&gt;=2,"BUENO",IF(ActividadesCom[[#This Row],[PROMEDIO]]=1,"SUFICIENTE","")))))</f>
        <v>NOTABLE</v>
      </c>
      <c r="H593" s="5">
        <f>MAX(ActividadesCom[[#This Row],[PERÍODO 1]],ActividadesCom[[#This Row],[PERÍODO 2]],ActividadesCom[[#This Row],[PERÍODO 3]],ActividadesCom[[#This Row],[PERÍODO 4]],ActividadesCom[[#This Row],[PERÍODO 5]])</f>
        <v>20213</v>
      </c>
      <c r="I593" s="10" t="s">
        <v>645</v>
      </c>
      <c r="J593" s="5">
        <v>20181</v>
      </c>
      <c r="K593" s="5" t="s">
        <v>4009</v>
      </c>
      <c r="L593" s="5">
        <f>IF(ActividadesCom[[#This Row],[NIVEL 1]]&lt;&gt;0,VLOOKUP(ActividadesCom[[#This Row],[NIVEL 1]],Catálogo!A:B,2,FALSE),"")</f>
        <v>2</v>
      </c>
      <c r="M593" s="5">
        <v>1</v>
      </c>
      <c r="N593" s="6" t="s">
        <v>4535</v>
      </c>
      <c r="O593" s="5">
        <v>20213</v>
      </c>
      <c r="P593" s="5" t="s">
        <v>4007</v>
      </c>
      <c r="Q593" s="5">
        <f>IF(ActividadesCom[[#This Row],[NIVEL 2]]&lt;&gt;0,VLOOKUP(ActividadesCom[[#This Row],[NIVEL 2]],Catálogo!A:B,2,FALSE),"")</f>
        <v>4</v>
      </c>
      <c r="R593" s="5">
        <v>2</v>
      </c>
      <c r="S593" s="6"/>
      <c r="T593" s="5"/>
      <c r="U593" s="5"/>
      <c r="V593" s="5" t="str">
        <f>IF(ActividadesCom[[#This Row],[NIVEL 3]]&lt;&gt;0,VLOOKUP(ActividadesCom[[#This Row],[NIVEL 3]],Catálogo!A:B,2,FALSE),"")</f>
        <v/>
      </c>
      <c r="W593" s="5"/>
      <c r="X593" s="6" t="s">
        <v>42</v>
      </c>
      <c r="Y593" s="5">
        <v>20211</v>
      </c>
      <c r="Z593" s="5" t="s">
        <v>4008</v>
      </c>
      <c r="AA593" s="5">
        <f>IF(ActividadesCom[[#This Row],[NIVEL 4]]&lt;&gt;0,VLOOKUP(ActividadesCom[[#This Row],[NIVEL 4]],Catálogo!A:B,2,FALSE),"")</f>
        <v>3</v>
      </c>
      <c r="AB593" s="5">
        <v>1</v>
      </c>
      <c r="AC593" s="6" t="s">
        <v>1841</v>
      </c>
      <c r="AD593" s="5">
        <v>20201</v>
      </c>
      <c r="AE593" s="5" t="s">
        <v>4008</v>
      </c>
      <c r="AF593" s="5">
        <f>IF(ActividadesCom[[#This Row],[NIVEL 5]]&lt;&gt;0,VLOOKUP(ActividadesCom[[#This Row],[NIVEL 5]],Catálogo!A:B,2,FALSE),"")</f>
        <v>3</v>
      </c>
      <c r="AG593" s="5">
        <v>1</v>
      </c>
      <c r="AH593" s="2"/>
    </row>
    <row r="594" spans="1:34" ht="30" hidden="1" customHeight="1" x14ac:dyDescent="0.25">
      <c r="A594" s="7">
        <v>14470240</v>
      </c>
      <c r="B594" s="6" t="str">
        <f>VLOOKUP(ActividadesCom[[#This Row],[NO. DE CONTROL]],'LISTADO ESTUDIANTES'!A:C,2,FALSE)</f>
        <v>RIVERA REYES LUIS EMILIO</v>
      </c>
      <c r="C594" s="6" t="str">
        <f>VLOOKUP(ActividadesCom[[#This Row],[NO. DE CONTROL]],'LISTADO ESTUDIANTES'!A:C,3,FALSE)</f>
        <v>INGENIERIA MECANICA</v>
      </c>
      <c r="D594" s="5" t="str">
        <f>VLOOKUP(ActividadesCom[[#This Row],[NO. DE CONTROL]],'LISTADO ESTUDIANTES'!A:D,4,FALSE)</f>
        <v>BAJA</v>
      </c>
      <c r="E594" s="5">
        <f>SUM(ActividadesCom[[#This Row],[CRÉD. 1]],ActividadesCom[[#This Row],[CRÉD. 2]],ActividadesCom[[#This Row],[CRÉD. 3]],ActividadesCom[[#This Row],[CRÉD. 4]],ActividadesCom[[#This Row],[CRÉD. 5]])</f>
        <v>0</v>
      </c>
      <c r="F594" s="17" t="str">
        <f>IF(ActividadesCom[[#This Row],[ÚLTIMO SEMESTRE CON CRÉDITOS]]&gt;0,ROUND(AVERAGE(ActividadesCom[[#This Row],[VALOR NIVEL 5]],ActividadesCom[[#This Row],[VALOR NIVEL 4]],ActividadesCom[[#This Row],[VALOR NIVEL 3]],ActividadesCom[[#This Row],[VALOR NIVEL 2]],ActividadesCom[[#This Row],[VALOR NIVEL 1]]),0),"")</f>
        <v/>
      </c>
      <c r="G594" s="5" t="str">
        <f>IF(ActividadesCom[[#This Row],[PROMEDIO]]="","",IF(ActividadesCom[[#This Row],[PROMEDIO]]&gt;=4,"EXCELENTE",IF(ActividadesCom[[#This Row],[PROMEDIO]]&gt;=3,"NOTABLE",IF(ActividadesCom[[#This Row],[PROMEDIO]]&gt;=2,"BUENO",IF(ActividadesCom[[#This Row],[PROMEDIO]]=1,"SUFICIENTE","")))))</f>
        <v/>
      </c>
      <c r="H594" s="5">
        <f>MAX(ActividadesCom[[#This Row],[PERÍODO 1]],ActividadesCom[[#This Row],[PERÍODO 2]],ActividadesCom[[#This Row],[PERÍODO 3]],ActividadesCom[[#This Row],[PERÍODO 4]],ActividadesCom[[#This Row],[PERÍODO 5]])</f>
        <v>0</v>
      </c>
      <c r="I594" s="10"/>
      <c r="J594" s="5"/>
      <c r="K594" s="5"/>
      <c r="L594" s="5" t="str">
        <f>IF(ActividadesCom[[#This Row],[NIVEL 1]]&lt;&gt;0,VLOOKUP(ActividadesCom[[#This Row],[NIVEL 1]],Catálogo!A:B,2,FALSE),"")</f>
        <v/>
      </c>
      <c r="M594" s="5"/>
      <c r="N594" s="6"/>
      <c r="O594" s="5"/>
      <c r="P594" s="5"/>
      <c r="Q594" s="5" t="str">
        <f>IF(ActividadesCom[[#This Row],[NIVEL 2]]&lt;&gt;0,VLOOKUP(ActividadesCom[[#This Row],[NIVEL 2]],Catálogo!A:B,2,FALSE),"")</f>
        <v/>
      </c>
      <c r="R594" s="5"/>
      <c r="S594" s="6"/>
      <c r="T594" s="5"/>
      <c r="U594" s="5"/>
      <c r="V594" s="5" t="str">
        <f>IF(ActividadesCom[[#This Row],[NIVEL 3]]&lt;&gt;0,VLOOKUP(ActividadesCom[[#This Row],[NIVEL 3]],Catálogo!A:B,2,FALSE),"")</f>
        <v/>
      </c>
      <c r="W594" s="5"/>
      <c r="X594" s="6"/>
      <c r="Y594" s="5"/>
      <c r="Z594" s="5"/>
      <c r="AA594" s="5" t="str">
        <f>IF(ActividadesCom[[#This Row],[NIVEL 4]]&lt;&gt;0,VLOOKUP(ActividadesCom[[#This Row],[NIVEL 4]],Catálogo!A:B,2,FALSE),"")</f>
        <v/>
      </c>
      <c r="AB594" s="5"/>
      <c r="AC594" s="6"/>
      <c r="AD594" s="5"/>
      <c r="AE594" s="5"/>
      <c r="AF594" s="5" t="str">
        <f>IF(ActividadesCom[[#This Row],[NIVEL 5]]&lt;&gt;0,VLOOKUP(ActividadesCom[[#This Row],[NIVEL 5]],Catálogo!A:B,2,FALSE),"")</f>
        <v/>
      </c>
      <c r="AG594" s="5"/>
      <c r="AH594" s="2"/>
    </row>
    <row r="595" spans="1:34" ht="30" hidden="1" customHeight="1" x14ac:dyDescent="0.25">
      <c r="A595" s="7">
        <v>14470241</v>
      </c>
      <c r="B595" s="6" t="str">
        <f>VLOOKUP(ActividadesCom[[#This Row],[NO. DE CONTROL]],'LISTADO ESTUDIANTES'!A:C,2,FALSE)</f>
        <v>ARIZMENDI ESPINOSA EDGAR ANDRES</v>
      </c>
      <c r="C595" s="6" t="str">
        <f>VLOOKUP(ActividadesCom[[#This Row],[NO. DE CONTROL]],'LISTADO ESTUDIANTES'!A:C,3,FALSE)</f>
        <v>INGENIERIA MECANICA</v>
      </c>
      <c r="D595" s="5" t="str">
        <f>VLOOKUP(ActividadesCom[[#This Row],[NO. DE CONTROL]],'LISTADO ESTUDIANTES'!A:D,4,FALSE)</f>
        <v>BAJA</v>
      </c>
      <c r="E595" s="5">
        <f>SUM(ActividadesCom[[#This Row],[CRÉD. 1]],ActividadesCom[[#This Row],[CRÉD. 2]],ActividadesCom[[#This Row],[CRÉD. 3]],ActividadesCom[[#This Row],[CRÉD. 4]],ActividadesCom[[#This Row],[CRÉD. 5]])</f>
        <v>5</v>
      </c>
      <c r="F595" s="17">
        <f>IF(ActividadesCom[[#This Row],[ÚLTIMO SEMESTRE CON CRÉDITOS]]&gt;0,ROUND(AVERAGE(ActividadesCom[[#This Row],[VALOR NIVEL 5]],ActividadesCom[[#This Row],[VALOR NIVEL 4]],ActividadesCom[[#This Row],[VALOR NIVEL 3]],ActividadesCom[[#This Row],[VALOR NIVEL 2]],ActividadesCom[[#This Row],[VALOR NIVEL 1]]),0),"")</f>
        <v>2</v>
      </c>
      <c r="G595" s="5" t="str">
        <f>IF(ActividadesCom[[#This Row],[PROMEDIO]]="","",IF(ActividadesCom[[#This Row],[PROMEDIO]]&gt;=4,"EXCELENTE",IF(ActividadesCom[[#This Row],[PROMEDIO]]&gt;=3,"NOTABLE",IF(ActividadesCom[[#This Row],[PROMEDIO]]&gt;=2,"BUENO",IF(ActividadesCom[[#This Row],[PROMEDIO]]=1,"SUFICIENTE","")))))</f>
        <v>BUENO</v>
      </c>
      <c r="H595" s="5">
        <f>MAX(ActividadesCom[[#This Row],[PERÍODO 1]],ActividadesCom[[#This Row],[PERÍODO 2]],ActividadesCom[[#This Row],[PERÍODO 3]],ActividadesCom[[#This Row],[PERÍODO 4]],ActividadesCom[[#This Row],[PERÍODO 5]])</f>
        <v>20181</v>
      </c>
      <c r="I595" s="10" t="s">
        <v>300</v>
      </c>
      <c r="J595" s="5">
        <v>20171</v>
      </c>
      <c r="K595" s="5" t="s">
        <v>4009</v>
      </c>
      <c r="L595" s="5">
        <f>IF(ActividadesCom[[#This Row],[NIVEL 1]]&lt;&gt;0,VLOOKUP(ActividadesCom[[#This Row],[NIVEL 1]],Catálogo!A:B,2,FALSE),"")</f>
        <v>2</v>
      </c>
      <c r="M595" s="5">
        <v>1</v>
      </c>
      <c r="N595" s="6" t="s">
        <v>675</v>
      </c>
      <c r="O595" s="5">
        <v>20173</v>
      </c>
      <c r="P595" s="5" t="s">
        <v>4009</v>
      </c>
      <c r="Q595" s="5">
        <f>IF(ActividadesCom[[#This Row],[NIVEL 2]]&lt;&gt;0,VLOOKUP(ActividadesCom[[#This Row],[NIVEL 2]],Catálogo!A:B,2,FALSE),"")</f>
        <v>2</v>
      </c>
      <c r="R595" s="5">
        <v>2</v>
      </c>
      <c r="S595" s="6"/>
      <c r="T595" s="5"/>
      <c r="U595" s="5"/>
      <c r="V595" s="5" t="str">
        <f>IF(ActividadesCom[[#This Row],[NIVEL 3]]&lt;&gt;0,VLOOKUP(ActividadesCom[[#This Row],[NIVEL 3]],Catálogo!A:B,2,FALSE),"")</f>
        <v/>
      </c>
      <c r="W595" s="5"/>
      <c r="X595" s="6" t="s">
        <v>42</v>
      </c>
      <c r="Y595" s="5">
        <v>20143</v>
      </c>
      <c r="Z595" s="5" t="s">
        <v>4009</v>
      </c>
      <c r="AA595" s="5">
        <f>IF(ActividadesCom[[#This Row],[NIVEL 4]]&lt;&gt;0,VLOOKUP(ActividadesCom[[#This Row],[NIVEL 4]],Catálogo!A:B,2,FALSE),"")</f>
        <v>2</v>
      </c>
      <c r="AB595" s="5">
        <v>1</v>
      </c>
      <c r="AC595" s="6" t="s">
        <v>615</v>
      </c>
      <c r="AD595" s="5">
        <v>20181</v>
      </c>
      <c r="AE595" s="5" t="s">
        <v>4009</v>
      </c>
      <c r="AF595" s="5">
        <f>IF(ActividadesCom[[#This Row],[NIVEL 5]]&lt;&gt;0,VLOOKUP(ActividadesCom[[#This Row],[NIVEL 5]],Catálogo!A:B,2,FALSE),"")</f>
        <v>2</v>
      </c>
      <c r="AG595" s="5">
        <v>1</v>
      </c>
      <c r="AH595" s="2"/>
    </row>
    <row r="596" spans="1:34" ht="30" hidden="1" customHeight="1" x14ac:dyDescent="0.25">
      <c r="A596" s="7">
        <v>14470243</v>
      </c>
      <c r="B596" s="6" t="str">
        <f>VLOOKUP(ActividadesCom[[#This Row],[NO. DE CONTROL]],'LISTADO ESTUDIANTES'!A:C,2,FALSE)</f>
        <v>CANUL MAY CINDY JANET</v>
      </c>
      <c r="C596" s="6" t="str">
        <f>VLOOKUP(ActividadesCom[[#This Row],[NO. DE CONTROL]],'LISTADO ESTUDIANTES'!A:C,3,FALSE)</f>
        <v>INGENIERIA EN GESTION EMPRESARIAL</v>
      </c>
      <c r="D596" s="5" t="str">
        <f>VLOOKUP(ActividadesCom[[#This Row],[NO. DE CONTROL]],'LISTADO ESTUDIANTES'!A:D,4,FALSE)</f>
        <v>BAJA</v>
      </c>
      <c r="E596" s="5">
        <f>SUM(ActividadesCom[[#This Row],[CRÉD. 1]],ActividadesCom[[#This Row],[CRÉD. 2]],ActividadesCom[[#This Row],[CRÉD. 3]],ActividadesCom[[#This Row],[CRÉD. 4]],ActividadesCom[[#This Row],[CRÉD. 5]])</f>
        <v>2</v>
      </c>
      <c r="F596" s="17">
        <f>IF(ActividadesCom[[#This Row],[ÚLTIMO SEMESTRE CON CRÉDITOS]]&gt;0,ROUND(AVERAGE(ActividadesCom[[#This Row],[VALOR NIVEL 5]],ActividadesCom[[#This Row],[VALOR NIVEL 4]],ActividadesCom[[#This Row],[VALOR NIVEL 3]],ActividadesCom[[#This Row],[VALOR NIVEL 2]],ActividadesCom[[#This Row],[VALOR NIVEL 1]]),0),"")</f>
        <v>2</v>
      </c>
      <c r="G596" s="5" t="str">
        <f>IF(ActividadesCom[[#This Row],[PROMEDIO]]="","",IF(ActividadesCom[[#This Row],[PROMEDIO]]&gt;=4,"EXCELENTE",IF(ActividadesCom[[#This Row],[PROMEDIO]]&gt;=3,"NOTABLE",IF(ActividadesCom[[#This Row],[PROMEDIO]]&gt;=2,"BUENO",IF(ActividadesCom[[#This Row],[PROMEDIO]]=1,"SUFICIENTE","")))))</f>
        <v>BUENO</v>
      </c>
      <c r="H596" s="5">
        <f>MAX(ActividadesCom[[#This Row],[PERÍODO 1]],ActividadesCom[[#This Row],[PERÍODO 2]],ActividadesCom[[#This Row],[PERÍODO 3]],ActividadesCom[[#This Row],[PERÍODO 4]],ActividadesCom[[#This Row],[PERÍODO 5]])</f>
        <v>20143</v>
      </c>
      <c r="I596" s="6" t="s">
        <v>111</v>
      </c>
      <c r="J596" s="5">
        <v>20143</v>
      </c>
      <c r="K596" s="5" t="s">
        <v>4009</v>
      </c>
      <c r="L596" s="5">
        <f>IF(ActividadesCom[[#This Row],[NIVEL 1]]&lt;&gt;0,VLOOKUP(ActividadesCom[[#This Row],[NIVEL 1]],Catálogo!A:B,2,FALSE),"")</f>
        <v>2</v>
      </c>
      <c r="M596" s="5">
        <v>1</v>
      </c>
      <c r="N596" s="6"/>
      <c r="O596" s="5"/>
      <c r="P596" s="5"/>
      <c r="Q596" s="5" t="str">
        <f>IF(ActividadesCom[[#This Row],[NIVEL 2]]&lt;&gt;0,VLOOKUP(ActividadesCom[[#This Row],[NIVEL 2]],Catálogo!A:B,2,FALSE),"")</f>
        <v/>
      </c>
      <c r="R596" s="5"/>
      <c r="S596" s="6"/>
      <c r="T596" s="5"/>
      <c r="U596" s="5"/>
      <c r="V596" s="5" t="str">
        <f>IF(ActividadesCom[[#This Row],[NIVEL 3]]&lt;&gt;0,VLOOKUP(ActividadesCom[[#This Row],[NIVEL 3]],Catálogo!A:B,2,FALSE),"")</f>
        <v/>
      </c>
      <c r="W596" s="5"/>
      <c r="X596" s="6"/>
      <c r="Y596" s="5"/>
      <c r="Z596" s="5"/>
      <c r="AA596" s="5" t="str">
        <f>IF(ActividadesCom[[#This Row],[NIVEL 4]]&lt;&gt;0,VLOOKUP(ActividadesCom[[#This Row],[NIVEL 4]],Catálogo!A:B,2,FALSE),"")</f>
        <v/>
      </c>
      <c r="AB596" s="5"/>
      <c r="AC596" s="6" t="s">
        <v>26</v>
      </c>
      <c r="AD596" s="5">
        <v>20143</v>
      </c>
      <c r="AE596" s="5" t="s">
        <v>4009</v>
      </c>
      <c r="AF596" s="5">
        <f>IF(ActividadesCom[[#This Row],[NIVEL 5]]&lt;&gt;0,VLOOKUP(ActividadesCom[[#This Row],[NIVEL 5]],Catálogo!A:B,2,FALSE),"")</f>
        <v>2</v>
      </c>
      <c r="AG596" s="5">
        <v>1</v>
      </c>
      <c r="AH596" s="2"/>
    </row>
    <row r="597" spans="1:34" ht="30" hidden="1" customHeight="1" x14ac:dyDescent="0.25">
      <c r="A597" s="7">
        <v>14470244</v>
      </c>
      <c r="B597" s="6" t="str">
        <f>VLOOKUP(ActividadesCom[[#This Row],[NO. DE CONTROL]],'LISTADO ESTUDIANTES'!A:C,2,FALSE)</f>
        <v>MEDINA SANCHEZ SANTIAGOALBERTO</v>
      </c>
      <c r="C597" s="6" t="str">
        <f>VLOOKUP(ActividadesCom[[#This Row],[NO. DE CONTROL]],'LISTADO ESTUDIANTES'!A:C,3,FALSE)</f>
        <v>INGENIERIA MECANICA</v>
      </c>
      <c r="D597" s="5" t="str">
        <f>VLOOKUP(ActividadesCom[[#This Row],[NO. DE CONTROL]],'LISTADO ESTUDIANTES'!A:D,4,FALSE)</f>
        <v>BAJA</v>
      </c>
      <c r="E597" s="5">
        <f>SUM(ActividadesCom[[#This Row],[CRÉD. 1]],ActividadesCom[[#This Row],[CRÉD. 2]],ActividadesCom[[#This Row],[CRÉD. 3]],ActividadesCom[[#This Row],[CRÉD. 4]],ActividadesCom[[#This Row],[CRÉD. 5]])</f>
        <v>5</v>
      </c>
      <c r="F597" s="17">
        <f>IF(ActividadesCom[[#This Row],[ÚLTIMO SEMESTRE CON CRÉDITOS]]&gt;0,ROUND(AVERAGE(ActividadesCom[[#This Row],[VALOR NIVEL 5]],ActividadesCom[[#This Row],[VALOR NIVEL 4]],ActividadesCom[[#This Row],[VALOR NIVEL 3]],ActividadesCom[[#This Row],[VALOR NIVEL 2]],ActividadesCom[[#This Row],[VALOR NIVEL 1]]),0),"")</f>
        <v>2</v>
      </c>
      <c r="G597" s="5" t="str">
        <f>IF(ActividadesCom[[#This Row],[PROMEDIO]]="","",IF(ActividadesCom[[#This Row],[PROMEDIO]]&gt;=4,"EXCELENTE",IF(ActividadesCom[[#This Row],[PROMEDIO]]&gt;=3,"NOTABLE",IF(ActividadesCom[[#This Row],[PROMEDIO]]&gt;=2,"BUENO",IF(ActividadesCom[[#This Row],[PROMEDIO]]=1,"SUFICIENTE","")))))</f>
        <v>BUENO</v>
      </c>
      <c r="H597" s="5">
        <f>MAX(ActividadesCom[[#This Row],[PERÍODO 1]],ActividadesCom[[#This Row],[PERÍODO 2]],ActividadesCom[[#This Row],[PERÍODO 3]],ActividadesCom[[#This Row],[PERÍODO 4]],ActividadesCom[[#This Row],[PERÍODO 5]])</f>
        <v>20173</v>
      </c>
      <c r="I597" s="10" t="s">
        <v>437</v>
      </c>
      <c r="J597" s="5">
        <v>20173</v>
      </c>
      <c r="K597" s="5" t="s">
        <v>4009</v>
      </c>
      <c r="L597" s="5">
        <f>IF(ActividadesCom[[#This Row],[NIVEL 1]]&lt;&gt;0,VLOOKUP(ActividadesCom[[#This Row],[NIVEL 1]],Catálogo!A:B,2,FALSE),"")</f>
        <v>2</v>
      </c>
      <c r="M597" s="5">
        <v>2</v>
      </c>
      <c r="N597" s="6" t="s">
        <v>659</v>
      </c>
      <c r="O597" s="5">
        <v>20153</v>
      </c>
      <c r="P597" s="5" t="s">
        <v>4009</v>
      </c>
      <c r="Q597" s="5">
        <f>IF(ActividadesCom[[#This Row],[NIVEL 2]]&lt;&gt;0,VLOOKUP(ActividadesCom[[#This Row],[NIVEL 2]],Catálogo!A:B,2,FALSE),"")</f>
        <v>2</v>
      </c>
      <c r="R597" s="5">
        <v>1</v>
      </c>
      <c r="S597" s="6"/>
      <c r="T597" s="5"/>
      <c r="U597" s="5"/>
      <c r="V597" s="5" t="str">
        <f>IF(ActividadesCom[[#This Row],[NIVEL 3]]&lt;&gt;0,VLOOKUP(ActividadesCom[[#This Row],[NIVEL 3]],Catálogo!A:B,2,FALSE),"")</f>
        <v/>
      </c>
      <c r="W597" s="5"/>
      <c r="X597" s="6" t="s">
        <v>27</v>
      </c>
      <c r="Y597" s="5">
        <v>20151</v>
      </c>
      <c r="Z597" s="5" t="s">
        <v>4009</v>
      </c>
      <c r="AA597" s="5">
        <f>IF(ActividadesCom[[#This Row],[NIVEL 4]]&lt;&gt;0,VLOOKUP(ActividadesCom[[#This Row],[NIVEL 4]],Catálogo!A:B,2,FALSE),"")</f>
        <v>2</v>
      </c>
      <c r="AB597" s="5">
        <v>1</v>
      </c>
      <c r="AC597" s="6" t="s">
        <v>6</v>
      </c>
      <c r="AD597" s="5">
        <v>20143</v>
      </c>
      <c r="AE597" s="5" t="s">
        <v>4009</v>
      </c>
      <c r="AF597" s="5">
        <f>IF(ActividadesCom[[#This Row],[NIVEL 5]]&lt;&gt;0,VLOOKUP(ActividadesCom[[#This Row],[NIVEL 5]],Catálogo!A:B,2,FALSE),"")</f>
        <v>2</v>
      </c>
      <c r="AG597" s="5">
        <v>1</v>
      </c>
      <c r="AH597" s="2"/>
    </row>
    <row r="598" spans="1:34" ht="30" hidden="1" customHeight="1" x14ac:dyDescent="0.25">
      <c r="A598" s="7">
        <v>14470245</v>
      </c>
      <c r="B598" s="6" t="str">
        <f>VLOOKUP(ActividadesCom[[#This Row],[NO. DE CONTROL]],'LISTADO ESTUDIANTES'!A:C,2,FALSE)</f>
        <v>TUN TREJO ESDRAS JOSUE</v>
      </c>
      <c r="C598" s="6" t="str">
        <f>VLOOKUP(ActividadesCom[[#This Row],[NO. DE CONTROL]],'LISTADO ESTUDIANTES'!A:C,3,FALSE)</f>
        <v>INGENIERIA MECANICA</v>
      </c>
      <c r="D598" s="5" t="str">
        <f>VLOOKUP(ActividadesCom[[#This Row],[NO. DE CONTROL]],'LISTADO ESTUDIANTES'!A:D,4,FALSE)</f>
        <v>BAJA</v>
      </c>
      <c r="E598" s="5">
        <f>SUM(ActividadesCom[[#This Row],[CRÉD. 1]],ActividadesCom[[#This Row],[CRÉD. 2]],ActividadesCom[[#This Row],[CRÉD. 3]],ActividadesCom[[#This Row],[CRÉD. 4]],ActividadesCom[[#This Row],[CRÉD. 5]])</f>
        <v>5</v>
      </c>
      <c r="F598" s="17">
        <f>IF(ActividadesCom[[#This Row],[ÚLTIMO SEMESTRE CON CRÉDITOS]]&gt;0,ROUND(AVERAGE(ActividadesCom[[#This Row],[VALOR NIVEL 5]],ActividadesCom[[#This Row],[VALOR NIVEL 4]],ActividadesCom[[#This Row],[VALOR NIVEL 3]],ActividadesCom[[#This Row],[VALOR NIVEL 2]],ActividadesCom[[#This Row],[VALOR NIVEL 1]]),0),"")</f>
        <v>2</v>
      </c>
      <c r="G598" s="5" t="str">
        <f>IF(ActividadesCom[[#This Row],[PROMEDIO]]="","",IF(ActividadesCom[[#This Row],[PROMEDIO]]&gt;=4,"EXCELENTE",IF(ActividadesCom[[#This Row],[PROMEDIO]]&gt;=3,"NOTABLE",IF(ActividadesCom[[#This Row],[PROMEDIO]]&gt;=2,"BUENO",IF(ActividadesCom[[#This Row],[PROMEDIO]]=1,"SUFICIENTE","")))))</f>
        <v>BUENO</v>
      </c>
      <c r="H598" s="5">
        <f>MAX(ActividadesCom[[#This Row],[PERÍODO 1]],ActividadesCom[[#This Row],[PERÍODO 2]],ActividadesCom[[#This Row],[PERÍODO 3]],ActividadesCom[[#This Row],[PERÍODO 4]],ActividadesCom[[#This Row],[PERÍODO 5]])</f>
        <v>20181</v>
      </c>
      <c r="I598" s="10" t="s">
        <v>298</v>
      </c>
      <c r="J598" s="5">
        <v>20171</v>
      </c>
      <c r="K598" s="5" t="s">
        <v>4009</v>
      </c>
      <c r="L598" s="5">
        <f>IF(ActividadesCom[[#This Row],[NIVEL 1]]&lt;&gt;0,VLOOKUP(ActividadesCom[[#This Row],[NIVEL 1]],Catálogo!A:B,2,FALSE),"")</f>
        <v>2</v>
      </c>
      <c r="M598" s="5">
        <v>1</v>
      </c>
      <c r="N598" s="6" t="s">
        <v>11</v>
      </c>
      <c r="O598" s="5">
        <v>20143</v>
      </c>
      <c r="P598" s="5" t="s">
        <v>4009</v>
      </c>
      <c r="Q598" s="5">
        <f>IF(ActividadesCom[[#This Row],[NIVEL 2]]&lt;&gt;0,VLOOKUP(ActividadesCom[[#This Row],[NIVEL 2]],Catálogo!A:B,2,FALSE),"")</f>
        <v>2</v>
      </c>
      <c r="R598" s="5">
        <v>1</v>
      </c>
      <c r="S598" s="6" t="s">
        <v>889</v>
      </c>
      <c r="T598" s="5">
        <v>20151</v>
      </c>
      <c r="U598" s="5" t="s">
        <v>4009</v>
      </c>
      <c r="V598" s="5">
        <f>IF(ActividadesCom[[#This Row],[NIVEL 3]]&lt;&gt;0,VLOOKUP(ActividadesCom[[#This Row],[NIVEL 3]],Catálogo!A:B,2,FALSE),"")</f>
        <v>2</v>
      </c>
      <c r="W598" s="5">
        <v>1</v>
      </c>
      <c r="X598" s="6" t="s">
        <v>898</v>
      </c>
      <c r="Y598" s="5">
        <v>20153</v>
      </c>
      <c r="Z598" s="5" t="s">
        <v>4009</v>
      </c>
      <c r="AA598" s="5">
        <f>IF(ActividadesCom[[#This Row],[NIVEL 4]]&lt;&gt;0,VLOOKUP(ActividadesCom[[#This Row],[NIVEL 4]],Catálogo!A:B,2,FALSE),"")</f>
        <v>2</v>
      </c>
      <c r="AB598" s="5">
        <v>1</v>
      </c>
      <c r="AC598" s="6" t="s">
        <v>615</v>
      </c>
      <c r="AD598" s="5">
        <v>20181</v>
      </c>
      <c r="AE598" s="5" t="s">
        <v>4009</v>
      </c>
      <c r="AF598" s="5">
        <f>IF(ActividadesCom[[#This Row],[NIVEL 5]]&lt;&gt;0,VLOOKUP(ActividadesCom[[#This Row],[NIVEL 5]],Catálogo!A:B,2,FALSE),"")</f>
        <v>2</v>
      </c>
      <c r="AG598" s="5">
        <v>1</v>
      </c>
      <c r="AH598" s="2"/>
    </row>
    <row r="599" spans="1:34" ht="30" hidden="1" customHeight="1" x14ac:dyDescent="0.25">
      <c r="A599" s="7">
        <v>14470246</v>
      </c>
      <c r="B599" s="6" t="str">
        <f>VLOOKUP(ActividadesCom[[#This Row],[NO. DE CONTROL]],'LISTADO ESTUDIANTES'!A:C,2,FALSE)</f>
        <v>UC CUPUL ALEX DEL JESUS</v>
      </c>
      <c r="C599" s="6" t="str">
        <f>VLOOKUP(ActividadesCom[[#This Row],[NO. DE CONTROL]],'LISTADO ESTUDIANTES'!A:C,3,FALSE)</f>
        <v>INGENIERIA MECANICA</v>
      </c>
      <c r="D599" s="5" t="str">
        <f>VLOOKUP(ActividadesCom[[#This Row],[NO. DE CONTROL]],'LISTADO ESTUDIANTES'!A:D,4,FALSE)</f>
        <v>BAJA</v>
      </c>
      <c r="E599" s="5">
        <f>SUM(ActividadesCom[[#This Row],[CRÉD. 1]],ActividadesCom[[#This Row],[CRÉD. 2]],ActividadesCom[[#This Row],[CRÉD. 3]],ActividadesCom[[#This Row],[CRÉD. 4]],ActividadesCom[[#This Row],[CRÉD. 5]])</f>
        <v>5</v>
      </c>
      <c r="F599" s="17">
        <f>IF(ActividadesCom[[#This Row],[ÚLTIMO SEMESTRE CON CRÉDITOS]]&gt;0,ROUND(AVERAGE(ActividadesCom[[#This Row],[VALOR NIVEL 5]],ActividadesCom[[#This Row],[VALOR NIVEL 4]],ActividadesCom[[#This Row],[VALOR NIVEL 3]],ActividadesCom[[#This Row],[VALOR NIVEL 2]],ActividadesCom[[#This Row],[VALOR NIVEL 1]]),0),"")</f>
        <v>2</v>
      </c>
      <c r="G599" s="5" t="str">
        <f>IF(ActividadesCom[[#This Row],[PROMEDIO]]="","",IF(ActividadesCom[[#This Row],[PROMEDIO]]&gt;=4,"EXCELENTE",IF(ActividadesCom[[#This Row],[PROMEDIO]]&gt;=3,"NOTABLE",IF(ActividadesCom[[#This Row],[PROMEDIO]]&gt;=2,"BUENO",IF(ActividadesCom[[#This Row],[PROMEDIO]]=1,"SUFICIENTE","")))))</f>
        <v>BUENO</v>
      </c>
      <c r="H599" s="5">
        <f>MAX(ActividadesCom[[#This Row],[PERÍODO 1]],ActividadesCom[[#This Row],[PERÍODO 2]],ActividadesCom[[#This Row],[PERÍODO 3]],ActividadesCom[[#This Row],[PERÍODO 4]],ActividadesCom[[#This Row],[PERÍODO 5]])</f>
        <v>20181</v>
      </c>
      <c r="I599" s="10" t="s">
        <v>128</v>
      </c>
      <c r="J599" s="5">
        <v>20161</v>
      </c>
      <c r="K599" s="5" t="s">
        <v>4009</v>
      </c>
      <c r="L599" s="5">
        <f>IF(ActividadesCom[[#This Row],[NIVEL 1]]&lt;&gt;0,VLOOKUP(ActividadesCom[[#This Row],[NIVEL 1]],Catálogo!A:B,2,FALSE),"")</f>
        <v>2</v>
      </c>
      <c r="M599" s="5">
        <v>1</v>
      </c>
      <c r="N599" s="6" t="s">
        <v>649</v>
      </c>
      <c r="O599" s="5">
        <v>20181</v>
      </c>
      <c r="P599" s="5" t="s">
        <v>4009</v>
      </c>
      <c r="Q599" s="5">
        <f>IF(ActividadesCom[[#This Row],[NIVEL 2]]&lt;&gt;0,VLOOKUP(ActividadesCom[[#This Row],[NIVEL 2]],Catálogo!A:B,2,FALSE),"")</f>
        <v>2</v>
      </c>
      <c r="R599" s="5">
        <v>1</v>
      </c>
      <c r="S599" s="6" t="s">
        <v>656</v>
      </c>
      <c r="T599" s="5">
        <v>20153</v>
      </c>
      <c r="U599" s="5" t="s">
        <v>4009</v>
      </c>
      <c r="V599" s="5">
        <f>IF(ActividadesCom[[#This Row],[NIVEL 3]]&lt;&gt;0,VLOOKUP(ActividadesCom[[#This Row],[NIVEL 3]],Catálogo!A:B,2,FALSE),"")</f>
        <v>2</v>
      </c>
      <c r="W599" s="5">
        <v>1</v>
      </c>
      <c r="X599" s="6" t="s">
        <v>31</v>
      </c>
      <c r="Y599" s="5">
        <v>20171</v>
      </c>
      <c r="Z599" s="5" t="s">
        <v>4009</v>
      </c>
      <c r="AA599" s="5">
        <f>IF(ActividadesCom[[#This Row],[NIVEL 4]]&lt;&gt;0,VLOOKUP(ActividadesCom[[#This Row],[NIVEL 4]],Catálogo!A:B,2,FALSE),"")</f>
        <v>2</v>
      </c>
      <c r="AB599" s="5">
        <v>1</v>
      </c>
      <c r="AC599" s="6" t="s">
        <v>6</v>
      </c>
      <c r="AD599" s="5">
        <v>20143</v>
      </c>
      <c r="AE599" s="5" t="s">
        <v>4009</v>
      </c>
      <c r="AF599" s="5">
        <f>IF(ActividadesCom[[#This Row],[NIVEL 5]]&lt;&gt;0,VLOOKUP(ActividadesCom[[#This Row],[NIVEL 5]],Catálogo!A:B,2,FALSE),"")</f>
        <v>2</v>
      </c>
      <c r="AG599" s="5">
        <v>1</v>
      </c>
      <c r="AH599" s="2"/>
    </row>
    <row r="600" spans="1:34" ht="30" hidden="1" customHeight="1" x14ac:dyDescent="0.25">
      <c r="A600" s="7">
        <v>14470247</v>
      </c>
      <c r="B600" s="6" t="str">
        <f>VLOOKUP(ActividadesCom[[#This Row],[NO. DE CONTROL]],'LISTADO ESTUDIANTES'!A:C,2,FALSE)</f>
        <v>GASCA CHE BRIGUITT GUADALUPE</v>
      </c>
      <c r="C600" s="6" t="str">
        <f>VLOOKUP(ActividadesCom[[#This Row],[NO. DE CONTROL]],'LISTADO ESTUDIANTES'!A:C,3,FALSE)</f>
        <v>INGENIERIA EN SISTEMAS COMPUTACIONALES</v>
      </c>
      <c r="D600" s="5" t="str">
        <f>VLOOKUP(ActividadesCom[[#This Row],[NO. DE CONTROL]],'LISTADO ESTUDIANTES'!A:D,4,FALSE)</f>
        <v>BAJA</v>
      </c>
      <c r="E600" s="5">
        <f>SUM(ActividadesCom[[#This Row],[CRÉD. 1]],ActividadesCom[[#This Row],[CRÉD. 2]],ActividadesCom[[#This Row],[CRÉD. 3]],ActividadesCom[[#This Row],[CRÉD. 4]],ActividadesCom[[#This Row],[CRÉD. 5]])</f>
        <v>0</v>
      </c>
      <c r="F600" s="17" t="str">
        <f>IF(ActividadesCom[[#This Row],[ÚLTIMO SEMESTRE CON CRÉDITOS]]&gt;0,ROUND(AVERAGE(ActividadesCom[[#This Row],[VALOR NIVEL 5]],ActividadesCom[[#This Row],[VALOR NIVEL 4]],ActividadesCom[[#This Row],[VALOR NIVEL 3]],ActividadesCom[[#This Row],[VALOR NIVEL 2]],ActividadesCom[[#This Row],[VALOR NIVEL 1]]),0),"")</f>
        <v/>
      </c>
      <c r="G600" s="5" t="str">
        <f>IF(ActividadesCom[[#This Row],[PROMEDIO]]="","",IF(ActividadesCom[[#This Row],[PROMEDIO]]&gt;=4,"EXCELENTE",IF(ActividadesCom[[#This Row],[PROMEDIO]]&gt;=3,"NOTABLE",IF(ActividadesCom[[#This Row],[PROMEDIO]]&gt;=2,"BUENO",IF(ActividadesCom[[#This Row],[PROMEDIO]]=1,"SUFICIENTE","")))))</f>
        <v/>
      </c>
      <c r="H600" s="5">
        <f>MAX(ActividadesCom[[#This Row],[PERÍODO 1]],ActividadesCom[[#This Row],[PERÍODO 2]],ActividadesCom[[#This Row],[PERÍODO 3]],ActividadesCom[[#This Row],[PERÍODO 4]],ActividadesCom[[#This Row],[PERÍODO 5]])</f>
        <v>0</v>
      </c>
      <c r="I600" s="10"/>
      <c r="J600" s="5"/>
      <c r="K600" s="5"/>
      <c r="L600" s="5" t="str">
        <f>IF(ActividadesCom[[#This Row],[NIVEL 1]]&lt;&gt;0,VLOOKUP(ActividadesCom[[#This Row],[NIVEL 1]],Catálogo!A:B,2,FALSE),"")</f>
        <v/>
      </c>
      <c r="M600" s="5"/>
      <c r="N600" s="6"/>
      <c r="O600" s="5"/>
      <c r="P600" s="5"/>
      <c r="Q600" s="5" t="str">
        <f>IF(ActividadesCom[[#This Row],[NIVEL 2]]&lt;&gt;0,VLOOKUP(ActividadesCom[[#This Row],[NIVEL 2]],Catálogo!A:B,2,FALSE),"")</f>
        <v/>
      </c>
      <c r="R600" s="5"/>
      <c r="S600" s="6"/>
      <c r="T600" s="5"/>
      <c r="U600" s="5"/>
      <c r="V600" s="5" t="str">
        <f>IF(ActividadesCom[[#This Row],[NIVEL 3]]&lt;&gt;0,VLOOKUP(ActividadesCom[[#This Row],[NIVEL 3]],Catálogo!A:B,2,FALSE),"")</f>
        <v/>
      </c>
      <c r="W600" s="5"/>
      <c r="X600" s="6"/>
      <c r="Y600" s="5"/>
      <c r="Z600" s="5"/>
      <c r="AA600" s="5" t="str">
        <f>IF(ActividadesCom[[#This Row],[NIVEL 4]]&lt;&gt;0,VLOOKUP(ActividadesCom[[#This Row],[NIVEL 4]],Catálogo!A:B,2,FALSE),"")</f>
        <v/>
      </c>
      <c r="AB600" s="5"/>
      <c r="AC600" s="6"/>
      <c r="AD600" s="5"/>
      <c r="AE600" s="5"/>
      <c r="AF600" s="5" t="str">
        <f>IF(ActividadesCom[[#This Row],[NIVEL 5]]&lt;&gt;0,VLOOKUP(ActividadesCom[[#This Row],[NIVEL 5]],Catálogo!A:B,2,FALSE),"")</f>
        <v/>
      </c>
      <c r="AG600" s="5"/>
      <c r="AH600" s="2"/>
    </row>
    <row r="601" spans="1:34" ht="30" hidden="1" customHeight="1" x14ac:dyDescent="0.25">
      <c r="A601" s="7">
        <v>14470248</v>
      </c>
      <c r="B601" s="6" t="str">
        <f>VLOOKUP(ActividadesCom[[#This Row],[NO. DE CONTROL]],'LISTADO ESTUDIANTES'!A:C,2,FALSE)</f>
        <v>EK MAY LUIS ALBERTO</v>
      </c>
      <c r="C601" s="6" t="str">
        <f>VLOOKUP(ActividadesCom[[#This Row],[NO. DE CONTROL]],'LISTADO ESTUDIANTES'!A:C,3,FALSE)</f>
        <v>INGENIERIA MECANICA</v>
      </c>
      <c r="D601" s="5" t="str">
        <f>VLOOKUP(ActividadesCom[[#This Row],[NO. DE CONTROL]],'LISTADO ESTUDIANTES'!A:D,4,FALSE)</f>
        <v>BAJA</v>
      </c>
      <c r="E601" s="5">
        <f>SUM(ActividadesCom[[#This Row],[CRÉD. 1]],ActividadesCom[[#This Row],[CRÉD. 2]],ActividadesCom[[#This Row],[CRÉD. 3]],ActividadesCom[[#This Row],[CRÉD. 4]],ActividadesCom[[#This Row],[CRÉD. 5]])</f>
        <v>5</v>
      </c>
      <c r="F601" s="17">
        <f>IF(ActividadesCom[[#This Row],[ÚLTIMO SEMESTRE CON CRÉDITOS]]&gt;0,ROUND(AVERAGE(ActividadesCom[[#This Row],[VALOR NIVEL 5]],ActividadesCom[[#This Row],[VALOR NIVEL 4]],ActividadesCom[[#This Row],[VALOR NIVEL 3]],ActividadesCom[[#This Row],[VALOR NIVEL 2]],ActividadesCom[[#This Row],[VALOR NIVEL 1]]),0),"")</f>
        <v>2</v>
      </c>
      <c r="G601" s="5" t="str">
        <f>IF(ActividadesCom[[#This Row],[PROMEDIO]]="","",IF(ActividadesCom[[#This Row],[PROMEDIO]]&gt;=4,"EXCELENTE",IF(ActividadesCom[[#This Row],[PROMEDIO]]&gt;=3,"NOTABLE",IF(ActividadesCom[[#This Row],[PROMEDIO]]&gt;=2,"BUENO",IF(ActividadesCom[[#This Row],[PROMEDIO]]=1,"SUFICIENTE","")))))</f>
        <v>BUENO</v>
      </c>
      <c r="H601" s="5">
        <f>MAX(ActividadesCom[[#This Row],[PERÍODO 1]],ActividadesCom[[#This Row],[PERÍODO 2]],ActividadesCom[[#This Row],[PERÍODO 3]],ActividadesCom[[#This Row],[PERÍODO 4]],ActividadesCom[[#This Row],[PERÍODO 5]])</f>
        <v>20181</v>
      </c>
      <c r="I601" s="10" t="s">
        <v>645</v>
      </c>
      <c r="J601" s="5">
        <v>20181</v>
      </c>
      <c r="K601" s="5" t="s">
        <v>4009</v>
      </c>
      <c r="L601" s="5">
        <f>IF(ActividadesCom[[#This Row],[NIVEL 1]]&lt;&gt;0,VLOOKUP(ActividadesCom[[#This Row],[NIVEL 1]],Catálogo!A:B,2,FALSE),"")</f>
        <v>2</v>
      </c>
      <c r="M601" s="5">
        <v>1</v>
      </c>
      <c r="N601" s="6" t="s">
        <v>655</v>
      </c>
      <c r="O601" s="5">
        <v>20151</v>
      </c>
      <c r="P601" s="5" t="s">
        <v>4009</v>
      </c>
      <c r="Q601" s="5">
        <f>IF(ActividadesCom[[#This Row],[NIVEL 2]]&lt;&gt;0,VLOOKUP(ActividadesCom[[#This Row],[NIVEL 2]],Catálogo!A:B,2,FALSE),"")</f>
        <v>2</v>
      </c>
      <c r="R601" s="5">
        <v>1</v>
      </c>
      <c r="S601" s="6" t="s">
        <v>658</v>
      </c>
      <c r="T601" s="5">
        <v>20153</v>
      </c>
      <c r="U601" s="5" t="s">
        <v>4009</v>
      </c>
      <c r="V601" s="5">
        <f>IF(ActividadesCom[[#This Row],[NIVEL 3]]&lt;&gt;0,VLOOKUP(ActividadesCom[[#This Row],[NIVEL 3]],Catálogo!A:B,2,FALSE),"")</f>
        <v>2</v>
      </c>
      <c r="W601" s="5">
        <v>1</v>
      </c>
      <c r="X601" s="6" t="s">
        <v>112</v>
      </c>
      <c r="Y601" s="5">
        <v>20143</v>
      </c>
      <c r="Z601" s="5" t="s">
        <v>4009</v>
      </c>
      <c r="AA601" s="5">
        <f>IF(ActividadesCom[[#This Row],[NIVEL 4]]&lt;&gt;0,VLOOKUP(ActividadesCom[[#This Row],[NIVEL 4]],Catálogo!A:B,2,FALSE),"")</f>
        <v>2</v>
      </c>
      <c r="AB601" s="5">
        <v>1</v>
      </c>
      <c r="AC601" s="6" t="s">
        <v>31</v>
      </c>
      <c r="AD601" s="5">
        <v>20181</v>
      </c>
      <c r="AE601" s="5" t="s">
        <v>4009</v>
      </c>
      <c r="AF601" s="5">
        <f>IF(ActividadesCom[[#This Row],[NIVEL 5]]&lt;&gt;0,VLOOKUP(ActividadesCom[[#This Row],[NIVEL 5]],Catálogo!A:B,2,FALSE),"")</f>
        <v>2</v>
      </c>
      <c r="AG601" s="5">
        <v>1</v>
      </c>
      <c r="AH601" s="2"/>
    </row>
    <row r="602" spans="1:34" ht="30" hidden="1" customHeight="1" x14ac:dyDescent="0.25">
      <c r="A602" s="7">
        <v>14470249</v>
      </c>
      <c r="B602" s="6" t="str">
        <f>VLOOKUP(ActividadesCom[[#This Row],[NO. DE CONTROL]],'LISTADO ESTUDIANTES'!A:C,2,FALSE)</f>
        <v>VAZQUEZ ARCOS RODRIGO</v>
      </c>
      <c r="C602" s="6" t="str">
        <f>VLOOKUP(ActividadesCom[[#This Row],[NO. DE CONTROL]],'LISTADO ESTUDIANTES'!A:C,3,FALSE)</f>
        <v>INGENIERIA MECANICA</v>
      </c>
      <c r="D602" s="5" t="str">
        <f>VLOOKUP(ActividadesCom[[#This Row],[NO. DE CONTROL]],'LISTADO ESTUDIANTES'!A:D,4,FALSE)</f>
        <v>BAJA</v>
      </c>
      <c r="E602" s="5">
        <f>SUM(ActividadesCom[[#This Row],[CRÉD. 1]],ActividadesCom[[#This Row],[CRÉD. 2]],ActividadesCom[[#This Row],[CRÉD. 3]],ActividadesCom[[#This Row],[CRÉD. 4]],ActividadesCom[[#This Row],[CRÉD. 5]])</f>
        <v>5</v>
      </c>
      <c r="F602" s="17">
        <f>IF(ActividadesCom[[#This Row],[ÚLTIMO SEMESTRE CON CRÉDITOS]]&gt;0,ROUND(AVERAGE(ActividadesCom[[#This Row],[VALOR NIVEL 5]],ActividadesCom[[#This Row],[VALOR NIVEL 4]],ActividadesCom[[#This Row],[VALOR NIVEL 3]],ActividadesCom[[#This Row],[VALOR NIVEL 2]],ActividadesCom[[#This Row],[VALOR NIVEL 1]]),0),"")</f>
        <v>2</v>
      </c>
      <c r="G602" s="5" t="str">
        <f>IF(ActividadesCom[[#This Row],[PROMEDIO]]="","",IF(ActividadesCom[[#This Row],[PROMEDIO]]&gt;=4,"EXCELENTE",IF(ActividadesCom[[#This Row],[PROMEDIO]]&gt;=3,"NOTABLE",IF(ActividadesCom[[#This Row],[PROMEDIO]]&gt;=2,"BUENO",IF(ActividadesCom[[#This Row],[PROMEDIO]]=1,"SUFICIENTE","")))))</f>
        <v>BUENO</v>
      </c>
      <c r="H602" s="5">
        <f>MAX(ActividadesCom[[#This Row],[PERÍODO 1]],ActividadesCom[[#This Row],[PERÍODO 2]],ActividadesCom[[#This Row],[PERÍODO 3]],ActividadesCom[[#This Row],[PERÍODO 4]],ActividadesCom[[#This Row],[PERÍODO 5]])</f>
        <v>20191</v>
      </c>
      <c r="I602" s="10" t="s">
        <v>437</v>
      </c>
      <c r="J602" s="5" t="s">
        <v>24</v>
      </c>
      <c r="K602" s="5" t="s">
        <v>4009</v>
      </c>
      <c r="L602" s="5">
        <f>IF(ActividadesCom[[#This Row],[NIVEL 1]]&lt;&gt;0,VLOOKUP(ActividadesCom[[#This Row],[NIVEL 1]],Catálogo!A:B,2,FALSE),"")</f>
        <v>2</v>
      </c>
      <c r="M602" s="5">
        <v>2</v>
      </c>
      <c r="N602" s="6" t="s">
        <v>955</v>
      </c>
      <c r="O602" s="5">
        <v>20191</v>
      </c>
      <c r="P602" s="5" t="s">
        <v>4009</v>
      </c>
      <c r="Q602" s="5">
        <f>IF(ActividadesCom[[#This Row],[NIVEL 2]]&lt;&gt;0,VLOOKUP(ActividadesCom[[#This Row],[NIVEL 2]],Catálogo!A:B,2,FALSE),"")</f>
        <v>2</v>
      </c>
      <c r="R602" s="5">
        <v>1</v>
      </c>
      <c r="S602" s="6"/>
      <c r="T602" s="5"/>
      <c r="U602" s="5"/>
      <c r="V602" s="5" t="str">
        <f>IF(ActividadesCom[[#This Row],[NIVEL 3]]&lt;&gt;0,VLOOKUP(ActividadesCom[[#This Row],[NIVEL 3]],Catálogo!A:B,2,FALSE),"")</f>
        <v/>
      </c>
      <c r="W602" s="5"/>
      <c r="X602" s="6" t="s">
        <v>31</v>
      </c>
      <c r="Y602" s="5">
        <v>20143</v>
      </c>
      <c r="Z602" s="5" t="s">
        <v>4009</v>
      </c>
      <c r="AA602" s="5">
        <f>IF(ActividadesCom[[#This Row],[NIVEL 4]]&lt;&gt;0,VLOOKUP(ActividadesCom[[#This Row],[NIVEL 4]],Catálogo!A:B,2,FALSE),"")</f>
        <v>2</v>
      </c>
      <c r="AB602" s="5">
        <v>1</v>
      </c>
      <c r="AC602" s="6" t="s">
        <v>27</v>
      </c>
      <c r="AD602" s="5">
        <v>20181</v>
      </c>
      <c r="AE602" s="5" t="s">
        <v>4009</v>
      </c>
      <c r="AF602" s="5">
        <f>IF(ActividadesCom[[#This Row],[NIVEL 5]]&lt;&gt;0,VLOOKUP(ActividadesCom[[#This Row],[NIVEL 5]],Catálogo!A:B,2,FALSE),"")</f>
        <v>2</v>
      </c>
      <c r="AG602" s="5">
        <v>1</v>
      </c>
      <c r="AH602" s="2"/>
    </row>
    <row r="603" spans="1:34" ht="30" hidden="1" customHeight="1" x14ac:dyDescent="0.25">
      <c r="A603" s="7">
        <v>14470250</v>
      </c>
      <c r="B603" s="6" t="str">
        <f>VLOOKUP(ActividadesCom[[#This Row],[NO. DE CONTROL]],'LISTADO ESTUDIANTES'!A:C,2,FALSE)</f>
        <v>CORTEZ JIMENEZ LUIS FRANCISCO</v>
      </c>
      <c r="C603" s="6" t="str">
        <f>VLOOKUP(ActividadesCom[[#This Row],[NO. DE CONTROL]],'LISTADO ESTUDIANTES'!A:C,3,FALSE)</f>
        <v>INGENIERIA MECANICA</v>
      </c>
      <c r="D603" s="5" t="str">
        <f>VLOOKUP(ActividadesCom[[#This Row],[NO. DE CONTROL]],'LISTADO ESTUDIANTES'!A:D,4,FALSE)</f>
        <v>BAJA</v>
      </c>
      <c r="E603" s="5">
        <f>SUM(ActividadesCom[[#This Row],[CRÉD. 1]],ActividadesCom[[#This Row],[CRÉD. 2]],ActividadesCom[[#This Row],[CRÉD. 3]],ActividadesCom[[#This Row],[CRÉD. 4]],ActividadesCom[[#This Row],[CRÉD. 5]])</f>
        <v>1</v>
      </c>
      <c r="F603" s="17">
        <f>IF(ActividadesCom[[#This Row],[ÚLTIMO SEMESTRE CON CRÉDITOS]]&gt;0,ROUND(AVERAGE(ActividadesCom[[#This Row],[VALOR NIVEL 5]],ActividadesCom[[#This Row],[VALOR NIVEL 4]],ActividadesCom[[#This Row],[VALOR NIVEL 3]],ActividadesCom[[#This Row],[VALOR NIVEL 2]],ActividadesCom[[#This Row],[VALOR NIVEL 1]]),0),"")</f>
        <v>2</v>
      </c>
      <c r="G603" s="5" t="str">
        <f>IF(ActividadesCom[[#This Row],[PROMEDIO]]="","",IF(ActividadesCom[[#This Row],[PROMEDIO]]&gt;=4,"EXCELENTE",IF(ActividadesCom[[#This Row],[PROMEDIO]]&gt;=3,"NOTABLE",IF(ActividadesCom[[#This Row],[PROMEDIO]]&gt;=2,"BUENO",IF(ActividadesCom[[#This Row],[PROMEDIO]]=1,"SUFICIENTE","")))))</f>
        <v>BUENO</v>
      </c>
      <c r="H603" s="5">
        <f>MAX(ActividadesCom[[#This Row],[PERÍODO 1]],ActividadesCom[[#This Row],[PERÍODO 2]],ActividadesCom[[#This Row],[PERÍODO 3]],ActividadesCom[[#This Row],[PERÍODO 4]],ActividadesCom[[#This Row],[PERÍODO 5]])</f>
        <v>20143</v>
      </c>
      <c r="I603" s="10"/>
      <c r="J603" s="5"/>
      <c r="K603" s="5"/>
      <c r="L603" s="5" t="str">
        <f>IF(ActividadesCom[[#This Row],[NIVEL 1]]&lt;&gt;0,VLOOKUP(ActividadesCom[[#This Row],[NIVEL 1]],Catálogo!A:B,2,FALSE),"")</f>
        <v/>
      </c>
      <c r="M603" s="5"/>
      <c r="N603" s="6"/>
      <c r="O603" s="5"/>
      <c r="P603" s="5"/>
      <c r="Q603" s="5" t="str">
        <f>IF(ActividadesCom[[#This Row],[NIVEL 2]]&lt;&gt;0,VLOOKUP(ActividadesCom[[#This Row],[NIVEL 2]],Catálogo!A:B,2,FALSE),"")</f>
        <v/>
      </c>
      <c r="R603" s="5"/>
      <c r="S603" s="6"/>
      <c r="T603" s="5"/>
      <c r="U603" s="5"/>
      <c r="V603" s="5" t="str">
        <f>IF(ActividadesCom[[#This Row],[NIVEL 3]]&lt;&gt;0,VLOOKUP(ActividadesCom[[#This Row],[NIVEL 3]],Catálogo!A:B,2,FALSE),"")</f>
        <v/>
      </c>
      <c r="W603" s="5"/>
      <c r="X603" s="6"/>
      <c r="Y603" s="5"/>
      <c r="Z603" s="5"/>
      <c r="AA603" s="5" t="str">
        <f>IF(ActividadesCom[[#This Row],[NIVEL 4]]&lt;&gt;0,VLOOKUP(ActividadesCom[[#This Row],[NIVEL 4]],Catálogo!A:B,2,FALSE),"")</f>
        <v/>
      </c>
      <c r="AB603" s="5"/>
      <c r="AC603" s="6" t="s">
        <v>6</v>
      </c>
      <c r="AD603" s="5">
        <v>20143</v>
      </c>
      <c r="AE603" s="5" t="s">
        <v>4009</v>
      </c>
      <c r="AF603" s="5">
        <f>IF(ActividadesCom[[#This Row],[NIVEL 5]]&lt;&gt;0,VLOOKUP(ActividadesCom[[#This Row],[NIVEL 5]],Catálogo!A:B,2,FALSE),"")</f>
        <v>2</v>
      </c>
      <c r="AG603" s="5">
        <v>1</v>
      </c>
      <c r="AH603" s="2"/>
    </row>
    <row r="604" spans="1:34" ht="30" hidden="1" customHeight="1" x14ac:dyDescent="0.25">
      <c r="A604" s="7">
        <v>14470251</v>
      </c>
      <c r="B604" s="6" t="str">
        <f>VLOOKUP(ActividadesCom[[#This Row],[NO. DE CONTROL]],'LISTADO ESTUDIANTES'!A:C,2,FALSE)</f>
        <v>CANCHE CHI LUIS ALBERTO</v>
      </c>
      <c r="C604" s="6" t="str">
        <f>VLOOKUP(ActividadesCom[[#This Row],[NO. DE CONTROL]],'LISTADO ESTUDIANTES'!A:C,3,FALSE)</f>
        <v>INGENIERIA AMBIENTAL</v>
      </c>
      <c r="D604" s="5" t="str">
        <f>VLOOKUP(ActividadesCom[[#This Row],[NO. DE CONTROL]],'LISTADO ESTUDIANTES'!A:D,4,FALSE)</f>
        <v>BAJA</v>
      </c>
      <c r="E604" s="5">
        <f>SUM(ActividadesCom[[#This Row],[CRÉD. 1]],ActividadesCom[[#This Row],[CRÉD. 2]],ActividadesCom[[#This Row],[CRÉD. 3]],ActividadesCom[[#This Row],[CRÉD. 4]],ActividadesCom[[#This Row],[CRÉD. 5]])</f>
        <v>1</v>
      </c>
      <c r="F604" s="17">
        <f>IF(ActividadesCom[[#This Row],[ÚLTIMO SEMESTRE CON CRÉDITOS]]&gt;0,ROUND(AVERAGE(ActividadesCom[[#This Row],[VALOR NIVEL 5]],ActividadesCom[[#This Row],[VALOR NIVEL 4]],ActividadesCom[[#This Row],[VALOR NIVEL 3]],ActividadesCom[[#This Row],[VALOR NIVEL 2]],ActividadesCom[[#This Row],[VALOR NIVEL 1]]),0),"")</f>
        <v>2</v>
      </c>
      <c r="G604" s="5" t="str">
        <f>IF(ActividadesCom[[#This Row],[PROMEDIO]]="","",IF(ActividadesCom[[#This Row],[PROMEDIO]]&gt;=4,"EXCELENTE",IF(ActividadesCom[[#This Row],[PROMEDIO]]&gt;=3,"NOTABLE",IF(ActividadesCom[[#This Row],[PROMEDIO]]&gt;=2,"BUENO",IF(ActividadesCom[[#This Row],[PROMEDIO]]=1,"SUFICIENTE","")))))</f>
        <v>BUENO</v>
      </c>
      <c r="H604" s="5">
        <f>MAX(ActividadesCom[[#This Row],[PERÍODO 1]],ActividadesCom[[#This Row],[PERÍODO 2]],ActividadesCom[[#This Row],[PERÍODO 3]],ActividadesCom[[#This Row],[PERÍODO 4]],ActividadesCom[[#This Row],[PERÍODO 5]])</f>
        <v>20143</v>
      </c>
      <c r="I604" s="6"/>
      <c r="J604" s="5"/>
      <c r="K604" s="5"/>
      <c r="L604" s="5" t="str">
        <f>IF(ActividadesCom[[#This Row],[NIVEL 1]]&lt;&gt;0,VLOOKUP(ActividadesCom[[#This Row],[NIVEL 1]],Catálogo!A:B,2,FALSE),"")</f>
        <v/>
      </c>
      <c r="M604" s="5"/>
      <c r="N604" s="6"/>
      <c r="O604" s="5"/>
      <c r="P604" s="5"/>
      <c r="Q604" s="5" t="str">
        <f>IF(ActividadesCom[[#This Row],[NIVEL 2]]&lt;&gt;0,VLOOKUP(ActividadesCom[[#This Row],[NIVEL 2]],Catálogo!A:B,2,FALSE),"")</f>
        <v/>
      </c>
      <c r="R604" s="5"/>
      <c r="S604" s="6"/>
      <c r="T604" s="5"/>
      <c r="U604" s="5"/>
      <c r="V604" s="5" t="str">
        <f>IF(ActividadesCom[[#This Row],[NIVEL 3]]&lt;&gt;0,VLOOKUP(ActividadesCom[[#This Row],[NIVEL 3]],Catálogo!A:B,2,FALSE),"")</f>
        <v/>
      </c>
      <c r="W604" s="5"/>
      <c r="X604" s="6"/>
      <c r="Y604" s="5"/>
      <c r="Z604" s="5"/>
      <c r="AA604" s="5" t="str">
        <f>IF(ActividadesCom[[#This Row],[NIVEL 4]]&lt;&gt;0,VLOOKUP(ActividadesCom[[#This Row],[NIVEL 4]],Catálogo!A:B,2,FALSE),"")</f>
        <v/>
      </c>
      <c r="AB604" s="5"/>
      <c r="AC604" s="6" t="s">
        <v>28</v>
      </c>
      <c r="AD604" s="5">
        <v>20143</v>
      </c>
      <c r="AE604" s="5" t="s">
        <v>4009</v>
      </c>
      <c r="AF604" s="5">
        <f>IF(ActividadesCom[[#This Row],[NIVEL 5]]&lt;&gt;0,VLOOKUP(ActividadesCom[[#This Row],[NIVEL 5]],Catálogo!A:B,2,FALSE),"")</f>
        <v>2</v>
      </c>
      <c r="AG604" s="5">
        <v>1</v>
      </c>
      <c r="AH604" s="2"/>
    </row>
    <row r="605" spans="1:34" ht="30" hidden="1" customHeight="1" x14ac:dyDescent="0.25">
      <c r="A605" s="7">
        <v>14470253</v>
      </c>
      <c r="B605" s="6" t="str">
        <f>VLOOKUP(ActividadesCom[[#This Row],[NO. DE CONTROL]],'LISTADO ESTUDIANTES'!A:C,2,FALSE)</f>
        <v>DE LA CRUZ ESTRELLA FERNANDO IVAN</v>
      </c>
      <c r="C605" s="6" t="str">
        <f>VLOOKUP(ActividadesCom[[#This Row],[NO. DE CONTROL]],'LISTADO ESTUDIANTES'!A:C,3,FALSE)</f>
        <v>INGENIERIA MECANICA</v>
      </c>
      <c r="D605" s="5" t="str">
        <f>VLOOKUP(ActividadesCom[[#This Row],[NO. DE CONTROL]],'LISTADO ESTUDIANTES'!A:D,4,FALSE)</f>
        <v>BAJA</v>
      </c>
      <c r="E605" s="5">
        <f>SUM(ActividadesCom[[#This Row],[CRÉD. 1]],ActividadesCom[[#This Row],[CRÉD. 2]],ActividadesCom[[#This Row],[CRÉD. 3]],ActividadesCom[[#This Row],[CRÉD. 4]],ActividadesCom[[#This Row],[CRÉD. 5]])</f>
        <v>1</v>
      </c>
      <c r="F605" s="17">
        <f>IF(ActividadesCom[[#This Row],[ÚLTIMO SEMESTRE CON CRÉDITOS]]&gt;0,ROUND(AVERAGE(ActividadesCom[[#This Row],[VALOR NIVEL 5]],ActividadesCom[[#This Row],[VALOR NIVEL 4]],ActividadesCom[[#This Row],[VALOR NIVEL 3]],ActividadesCom[[#This Row],[VALOR NIVEL 2]],ActividadesCom[[#This Row],[VALOR NIVEL 1]]),0),"")</f>
        <v>2</v>
      </c>
      <c r="G605" s="5" t="str">
        <f>IF(ActividadesCom[[#This Row],[PROMEDIO]]="","",IF(ActividadesCom[[#This Row],[PROMEDIO]]&gt;=4,"EXCELENTE",IF(ActividadesCom[[#This Row],[PROMEDIO]]&gt;=3,"NOTABLE",IF(ActividadesCom[[#This Row],[PROMEDIO]]&gt;=2,"BUENO",IF(ActividadesCom[[#This Row],[PROMEDIO]]=1,"SUFICIENTE","")))))</f>
        <v>BUENO</v>
      </c>
      <c r="H605" s="5">
        <f>MAX(ActividadesCom[[#This Row],[PERÍODO 1]],ActividadesCom[[#This Row],[PERÍODO 2]],ActividadesCom[[#This Row],[PERÍODO 3]],ActividadesCom[[#This Row],[PERÍODO 4]],ActividadesCom[[#This Row],[PERÍODO 5]])</f>
        <v>20143</v>
      </c>
      <c r="I605" s="10"/>
      <c r="J605" s="5"/>
      <c r="K605" s="5"/>
      <c r="L605" s="5" t="str">
        <f>IF(ActividadesCom[[#This Row],[NIVEL 1]]&lt;&gt;0,VLOOKUP(ActividadesCom[[#This Row],[NIVEL 1]],Catálogo!A:B,2,FALSE),"")</f>
        <v/>
      </c>
      <c r="M605" s="5"/>
      <c r="N605" s="6"/>
      <c r="O605" s="5"/>
      <c r="P605" s="5"/>
      <c r="Q605" s="5" t="str">
        <f>IF(ActividadesCom[[#This Row],[NIVEL 2]]&lt;&gt;0,VLOOKUP(ActividadesCom[[#This Row],[NIVEL 2]],Catálogo!A:B,2,FALSE),"")</f>
        <v/>
      </c>
      <c r="R605" s="5"/>
      <c r="S605" s="6"/>
      <c r="T605" s="5"/>
      <c r="U605" s="5"/>
      <c r="V605" s="5" t="str">
        <f>IF(ActividadesCom[[#This Row],[NIVEL 3]]&lt;&gt;0,VLOOKUP(ActividadesCom[[#This Row],[NIVEL 3]],Catálogo!A:B,2,FALSE),"")</f>
        <v/>
      </c>
      <c r="W605" s="5"/>
      <c r="X605" s="6"/>
      <c r="Y605" s="5"/>
      <c r="Z605" s="5"/>
      <c r="AA605" s="5" t="str">
        <f>IF(ActividadesCom[[#This Row],[NIVEL 4]]&lt;&gt;0,VLOOKUP(ActividadesCom[[#This Row],[NIVEL 4]],Catálogo!A:B,2,FALSE),"")</f>
        <v/>
      </c>
      <c r="AB605" s="5"/>
      <c r="AC605" s="6" t="s">
        <v>6</v>
      </c>
      <c r="AD605" s="5">
        <v>20143</v>
      </c>
      <c r="AE605" s="5" t="s">
        <v>4009</v>
      </c>
      <c r="AF605" s="5">
        <f>IF(ActividadesCom[[#This Row],[NIVEL 5]]&lt;&gt;0,VLOOKUP(ActividadesCom[[#This Row],[NIVEL 5]],Catálogo!A:B,2,FALSE),"")</f>
        <v>2</v>
      </c>
      <c r="AG605" s="5">
        <v>1</v>
      </c>
      <c r="AH605" s="2"/>
    </row>
    <row r="606" spans="1:34" ht="30" hidden="1" customHeight="1" x14ac:dyDescent="0.25">
      <c r="A606" s="7">
        <v>14470254</v>
      </c>
      <c r="B606" s="6" t="str">
        <f>VLOOKUP(ActividadesCom[[#This Row],[NO. DE CONTROL]],'LISTADO ESTUDIANTES'!A:C,2,FALSE)</f>
        <v>POOL MOO ANGEL JAVIER</v>
      </c>
      <c r="C606" s="6" t="str">
        <f>VLOOKUP(ActividadesCom[[#This Row],[NO. DE CONTROL]],'LISTADO ESTUDIANTES'!A:C,3,FALSE)</f>
        <v>INGENIERIA EN SISTEMAS COMPUTACIONALES</v>
      </c>
      <c r="D606" s="5" t="str">
        <f>VLOOKUP(ActividadesCom[[#This Row],[NO. DE CONTROL]],'LISTADO ESTUDIANTES'!A:D,4,FALSE)</f>
        <v>BAJA</v>
      </c>
      <c r="E606" s="5">
        <f>SUM(ActividadesCom[[#This Row],[CRÉD. 1]],ActividadesCom[[#This Row],[CRÉD. 2]],ActividadesCom[[#This Row],[CRÉD. 3]],ActividadesCom[[#This Row],[CRÉD. 4]],ActividadesCom[[#This Row],[CRÉD. 5]])</f>
        <v>1</v>
      </c>
      <c r="F606" s="17">
        <f>IF(ActividadesCom[[#This Row],[ÚLTIMO SEMESTRE CON CRÉDITOS]]&gt;0,ROUND(AVERAGE(ActividadesCom[[#This Row],[VALOR NIVEL 5]],ActividadesCom[[#This Row],[VALOR NIVEL 4]],ActividadesCom[[#This Row],[VALOR NIVEL 3]],ActividadesCom[[#This Row],[VALOR NIVEL 2]],ActividadesCom[[#This Row],[VALOR NIVEL 1]]),0),"")</f>
        <v>2</v>
      </c>
      <c r="G606" s="5" t="str">
        <f>IF(ActividadesCom[[#This Row],[PROMEDIO]]="","",IF(ActividadesCom[[#This Row],[PROMEDIO]]&gt;=4,"EXCELENTE",IF(ActividadesCom[[#This Row],[PROMEDIO]]&gt;=3,"NOTABLE",IF(ActividadesCom[[#This Row],[PROMEDIO]]&gt;=2,"BUENO",IF(ActividadesCom[[#This Row],[PROMEDIO]]=1,"SUFICIENTE","")))))</f>
        <v>BUENO</v>
      </c>
      <c r="H606" s="5">
        <f>MAX(ActividadesCom[[#This Row],[PERÍODO 1]],ActividadesCom[[#This Row],[PERÍODO 2]],ActividadesCom[[#This Row],[PERÍODO 3]],ActividadesCom[[#This Row],[PERÍODO 4]],ActividadesCom[[#This Row],[PERÍODO 5]])</f>
        <v>20173</v>
      </c>
      <c r="I606" s="10"/>
      <c r="J606" s="5"/>
      <c r="K606" s="5"/>
      <c r="L606" s="5" t="str">
        <f>IF(ActividadesCom[[#This Row],[NIVEL 1]]&lt;&gt;0,VLOOKUP(ActividadesCom[[#This Row],[NIVEL 1]],Catálogo!A:B,2,FALSE),"")</f>
        <v/>
      </c>
      <c r="M606" s="5"/>
      <c r="N606" s="6"/>
      <c r="O606" s="5"/>
      <c r="P606" s="5"/>
      <c r="Q606" s="5" t="str">
        <f>IF(ActividadesCom[[#This Row],[NIVEL 2]]&lt;&gt;0,VLOOKUP(ActividadesCom[[#This Row],[NIVEL 2]],Catálogo!A:B,2,FALSE),"")</f>
        <v/>
      </c>
      <c r="R606" s="5"/>
      <c r="S606" s="6"/>
      <c r="T606" s="5"/>
      <c r="U606" s="5"/>
      <c r="V606" s="5" t="str">
        <f>IF(ActividadesCom[[#This Row],[NIVEL 3]]&lt;&gt;0,VLOOKUP(ActividadesCom[[#This Row],[NIVEL 3]],Catálogo!A:B,2,FALSE),"")</f>
        <v/>
      </c>
      <c r="W606" s="5"/>
      <c r="X606" s="6"/>
      <c r="Y606" s="5"/>
      <c r="Z606" s="5"/>
      <c r="AA606" s="5" t="str">
        <f>IF(ActividadesCom[[#This Row],[NIVEL 4]]&lt;&gt;0,VLOOKUP(ActividadesCom[[#This Row],[NIVEL 4]],Catálogo!A:B,2,FALSE),"")</f>
        <v/>
      </c>
      <c r="AB606" s="5"/>
      <c r="AC606" s="6" t="s">
        <v>27</v>
      </c>
      <c r="AD606" s="5">
        <v>20173</v>
      </c>
      <c r="AE606" s="5" t="s">
        <v>4009</v>
      </c>
      <c r="AF606" s="5">
        <f>IF(ActividadesCom[[#This Row],[NIVEL 5]]&lt;&gt;0,VLOOKUP(ActividadesCom[[#This Row],[NIVEL 5]],Catálogo!A:B,2,FALSE),"")</f>
        <v>2</v>
      </c>
      <c r="AG606" s="5">
        <v>1</v>
      </c>
      <c r="AH606" s="2"/>
    </row>
    <row r="607" spans="1:34" ht="30" hidden="1" customHeight="1" x14ac:dyDescent="0.25">
      <c r="A607" s="7">
        <v>14470255</v>
      </c>
      <c r="B607" s="6" t="str">
        <f>VLOOKUP(ActividadesCom[[#This Row],[NO. DE CONTROL]],'LISTADO ESTUDIANTES'!A:C,2,FALSE)</f>
        <v>ORDOÑEZ GONZALEZ GABRIEL ALDAIR</v>
      </c>
      <c r="C607" s="6" t="str">
        <f>VLOOKUP(ActividadesCom[[#This Row],[NO. DE CONTROL]],'LISTADO ESTUDIANTES'!A:C,3,FALSE)</f>
        <v>INGENIERIA MECANICA</v>
      </c>
      <c r="D607" s="5" t="str">
        <f>VLOOKUP(ActividadesCom[[#This Row],[NO. DE CONTROL]],'LISTADO ESTUDIANTES'!A:D,4,FALSE)</f>
        <v>BAJA</v>
      </c>
      <c r="E607" s="5">
        <f>SUM(ActividadesCom[[#This Row],[CRÉD. 1]],ActividadesCom[[#This Row],[CRÉD. 2]],ActividadesCom[[#This Row],[CRÉD. 3]],ActividadesCom[[#This Row],[CRÉD. 4]],ActividadesCom[[#This Row],[CRÉD. 5]])</f>
        <v>6</v>
      </c>
      <c r="F607" s="17">
        <f>IF(ActividadesCom[[#This Row],[ÚLTIMO SEMESTRE CON CRÉDITOS]]&gt;0,ROUND(AVERAGE(ActividadesCom[[#This Row],[VALOR NIVEL 5]],ActividadesCom[[#This Row],[VALOR NIVEL 4]],ActividadesCom[[#This Row],[VALOR NIVEL 3]],ActividadesCom[[#This Row],[VALOR NIVEL 2]],ActividadesCom[[#This Row],[VALOR NIVEL 1]]),0),"")</f>
        <v>3</v>
      </c>
      <c r="G607" s="5" t="str">
        <f>IF(ActividadesCom[[#This Row],[PROMEDIO]]="","",IF(ActividadesCom[[#This Row],[PROMEDIO]]&gt;=4,"EXCELENTE",IF(ActividadesCom[[#This Row],[PROMEDIO]]&gt;=3,"NOTABLE",IF(ActividadesCom[[#This Row],[PROMEDIO]]&gt;=2,"BUENO",IF(ActividadesCom[[#This Row],[PROMEDIO]]=1,"SUFICIENTE","")))))</f>
        <v>NOTABLE</v>
      </c>
      <c r="H607" s="5">
        <f>MAX(ActividadesCom[[#This Row],[PERÍODO 1]],ActividadesCom[[#This Row],[PERÍODO 2]],ActividadesCom[[#This Row],[PERÍODO 3]],ActividadesCom[[#This Row],[PERÍODO 4]],ActividadesCom[[#This Row],[PERÍODO 5]])</f>
        <v>20203</v>
      </c>
      <c r="I607" s="10" t="s">
        <v>645</v>
      </c>
      <c r="J607" s="5">
        <v>20181</v>
      </c>
      <c r="K607" s="5" t="s">
        <v>4009</v>
      </c>
      <c r="L607" s="5">
        <f>IF(ActividadesCom[[#This Row],[NIVEL 1]]&lt;&gt;0,VLOOKUP(ActividadesCom[[#This Row],[NIVEL 1]],Catálogo!A:B,2,FALSE),"")</f>
        <v>2</v>
      </c>
      <c r="M607" s="5">
        <v>1</v>
      </c>
      <c r="N607" s="6" t="s">
        <v>4120</v>
      </c>
      <c r="O607" s="5">
        <v>20203</v>
      </c>
      <c r="P607" s="5" t="s">
        <v>4009</v>
      </c>
      <c r="Q607" s="5">
        <f>IF(ActividadesCom[[#This Row],[NIVEL 2]]&lt;&gt;0,VLOOKUP(ActividadesCom[[#This Row],[NIVEL 2]],Catálogo!A:B,2,FALSE),"")</f>
        <v>2</v>
      </c>
      <c r="R607" s="5">
        <v>1</v>
      </c>
      <c r="S607" s="6" t="s">
        <v>318</v>
      </c>
      <c r="T607" s="5">
        <v>20203</v>
      </c>
      <c r="U607" s="5" t="s">
        <v>4007</v>
      </c>
      <c r="V607" s="5">
        <f>IF(ActividadesCom[[#This Row],[NIVEL 3]]&lt;&gt;0,VLOOKUP(ActividadesCom[[#This Row],[NIVEL 3]],Catálogo!A:B,2,FALSE),"")</f>
        <v>4</v>
      </c>
      <c r="W607" s="5">
        <v>2</v>
      </c>
      <c r="X607" s="6" t="s">
        <v>1841</v>
      </c>
      <c r="Y607" s="5">
        <v>20201</v>
      </c>
      <c r="Z607" s="5" t="s">
        <v>4008</v>
      </c>
      <c r="AA607" s="5">
        <f>IF(ActividadesCom[[#This Row],[NIVEL 4]]&lt;&gt;0,VLOOKUP(ActividadesCom[[#This Row],[NIVEL 4]],Catálogo!A:B,2,FALSE),"")</f>
        <v>3</v>
      </c>
      <c r="AB607" s="5">
        <v>1</v>
      </c>
      <c r="AC607" s="6" t="s">
        <v>978</v>
      </c>
      <c r="AD607" s="5">
        <v>20193</v>
      </c>
      <c r="AE607" s="5" t="s">
        <v>4009</v>
      </c>
      <c r="AF607" s="5">
        <f>IF(ActividadesCom[[#This Row],[NIVEL 5]]&lt;&gt;0,VLOOKUP(ActividadesCom[[#This Row],[NIVEL 5]],Catálogo!A:B,2,FALSE),"")</f>
        <v>2</v>
      </c>
      <c r="AG607" s="5">
        <v>1</v>
      </c>
      <c r="AH607" s="2"/>
    </row>
    <row r="608" spans="1:34" ht="30" hidden="1" customHeight="1" x14ac:dyDescent="0.25">
      <c r="A608" s="7">
        <v>14470256</v>
      </c>
      <c r="B608" s="6" t="str">
        <f>VLOOKUP(ActividadesCom[[#This Row],[NO. DE CONTROL]],'LISTADO ESTUDIANTES'!A:C,2,FALSE)</f>
        <v>MIS PEREZ RICARDO ISAIAS</v>
      </c>
      <c r="C608" s="6" t="str">
        <f>VLOOKUP(ActividadesCom[[#This Row],[NO. DE CONTROL]],'LISTADO ESTUDIANTES'!A:C,3,FALSE)</f>
        <v>INGENIERIA MECANICA</v>
      </c>
      <c r="D608" s="5" t="str">
        <f>VLOOKUP(ActividadesCom[[#This Row],[NO. DE CONTROL]],'LISTADO ESTUDIANTES'!A:D,4,FALSE)</f>
        <v>BAJA</v>
      </c>
      <c r="E608" s="5">
        <f>SUM(ActividadesCom[[#This Row],[CRÉD. 1]],ActividadesCom[[#This Row],[CRÉD. 2]],ActividadesCom[[#This Row],[CRÉD. 3]],ActividadesCom[[#This Row],[CRÉD. 4]],ActividadesCom[[#This Row],[CRÉD. 5]])</f>
        <v>0</v>
      </c>
      <c r="F608" s="17" t="str">
        <f>IF(ActividadesCom[[#This Row],[ÚLTIMO SEMESTRE CON CRÉDITOS]]&gt;0,ROUND(AVERAGE(ActividadesCom[[#This Row],[VALOR NIVEL 5]],ActividadesCom[[#This Row],[VALOR NIVEL 4]],ActividadesCom[[#This Row],[VALOR NIVEL 3]],ActividadesCom[[#This Row],[VALOR NIVEL 2]],ActividadesCom[[#This Row],[VALOR NIVEL 1]]),0),"")</f>
        <v/>
      </c>
      <c r="G608" s="5" t="str">
        <f>IF(ActividadesCom[[#This Row],[PROMEDIO]]="","",IF(ActividadesCom[[#This Row],[PROMEDIO]]&gt;=4,"EXCELENTE",IF(ActividadesCom[[#This Row],[PROMEDIO]]&gt;=3,"NOTABLE",IF(ActividadesCom[[#This Row],[PROMEDIO]]&gt;=2,"BUENO",IF(ActividadesCom[[#This Row],[PROMEDIO]]=1,"SUFICIENTE","")))))</f>
        <v/>
      </c>
      <c r="H608" s="5">
        <f>MAX(ActividadesCom[[#This Row],[PERÍODO 1]],ActividadesCom[[#This Row],[PERÍODO 2]],ActividadesCom[[#This Row],[PERÍODO 3]],ActividadesCom[[#This Row],[PERÍODO 4]],ActividadesCom[[#This Row],[PERÍODO 5]])</f>
        <v>0</v>
      </c>
      <c r="I608" s="10"/>
      <c r="J608" s="5"/>
      <c r="K608" s="5"/>
      <c r="L608" s="5" t="str">
        <f>IF(ActividadesCom[[#This Row],[NIVEL 1]]&lt;&gt;0,VLOOKUP(ActividadesCom[[#This Row],[NIVEL 1]],Catálogo!A:B,2,FALSE),"")</f>
        <v/>
      </c>
      <c r="M608" s="5"/>
      <c r="N608" s="6"/>
      <c r="O608" s="5"/>
      <c r="P608" s="5"/>
      <c r="Q608" s="5" t="str">
        <f>IF(ActividadesCom[[#This Row],[NIVEL 2]]&lt;&gt;0,VLOOKUP(ActividadesCom[[#This Row],[NIVEL 2]],Catálogo!A:B,2,FALSE),"")</f>
        <v/>
      </c>
      <c r="R608" s="5"/>
      <c r="S608" s="6"/>
      <c r="T608" s="5"/>
      <c r="U608" s="5"/>
      <c r="V608" s="5" t="str">
        <f>IF(ActividadesCom[[#This Row],[NIVEL 3]]&lt;&gt;0,VLOOKUP(ActividadesCom[[#This Row],[NIVEL 3]],Catálogo!A:B,2,FALSE),"")</f>
        <v/>
      </c>
      <c r="W608" s="5"/>
      <c r="X608" s="6"/>
      <c r="Y608" s="5"/>
      <c r="Z608" s="5"/>
      <c r="AA608" s="5" t="str">
        <f>IF(ActividadesCom[[#This Row],[NIVEL 4]]&lt;&gt;0,VLOOKUP(ActividadesCom[[#This Row],[NIVEL 4]],Catálogo!A:B,2,FALSE),"")</f>
        <v/>
      </c>
      <c r="AB608" s="5"/>
      <c r="AC608" s="6"/>
      <c r="AD608" s="5"/>
      <c r="AE608" s="5"/>
      <c r="AF608" s="5" t="str">
        <f>IF(ActividadesCom[[#This Row],[NIVEL 5]]&lt;&gt;0,VLOOKUP(ActividadesCom[[#This Row],[NIVEL 5]],Catálogo!A:B,2,FALSE),"")</f>
        <v/>
      </c>
      <c r="AG608" s="5"/>
      <c r="AH608" s="2"/>
    </row>
    <row r="609" spans="1:34" ht="30" hidden="1" customHeight="1" x14ac:dyDescent="0.25">
      <c r="A609" s="7">
        <v>14470257</v>
      </c>
      <c r="B609" s="6" t="str">
        <f>VLOOKUP(ActividadesCom[[#This Row],[NO. DE CONTROL]],'LISTADO ESTUDIANTES'!A:C,2,FALSE)</f>
        <v>BOJORQUEZ JARAMILLO ARIEL OCTAVIO</v>
      </c>
      <c r="C609" s="6" t="str">
        <f>VLOOKUP(ActividadesCom[[#This Row],[NO. DE CONTROL]],'LISTADO ESTUDIANTES'!A:C,3,FALSE)</f>
        <v>INGENIERIA MECANICA</v>
      </c>
      <c r="D609" s="5" t="str">
        <f>VLOOKUP(ActividadesCom[[#This Row],[NO. DE CONTROL]],'LISTADO ESTUDIANTES'!A:D,4,FALSE)</f>
        <v>BAJA</v>
      </c>
      <c r="E609" s="5">
        <f>SUM(ActividadesCom[[#This Row],[CRÉD. 1]],ActividadesCom[[#This Row],[CRÉD. 2]],ActividadesCom[[#This Row],[CRÉD. 3]],ActividadesCom[[#This Row],[CRÉD. 4]],ActividadesCom[[#This Row],[CRÉD. 5]])</f>
        <v>5</v>
      </c>
      <c r="F609" s="17">
        <f>IF(ActividadesCom[[#This Row],[ÚLTIMO SEMESTRE CON CRÉDITOS]]&gt;0,ROUND(AVERAGE(ActividadesCom[[#This Row],[VALOR NIVEL 5]],ActividadesCom[[#This Row],[VALOR NIVEL 4]],ActividadesCom[[#This Row],[VALOR NIVEL 3]],ActividadesCom[[#This Row],[VALOR NIVEL 2]],ActividadesCom[[#This Row],[VALOR NIVEL 1]]),0),"")</f>
        <v>2</v>
      </c>
      <c r="G609" s="5" t="str">
        <f>IF(ActividadesCom[[#This Row],[PROMEDIO]]="","",IF(ActividadesCom[[#This Row],[PROMEDIO]]&gt;=4,"EXCELENTE",IF(ActividadesCom[[#This Row],[PROMEDIO]]&gt;=3,"NOTABLE",IF(ActividadesCom[[#This Row],[PROMEDIO]]&gt;=2,"BUENO",IF(ActividadesCom[[#This Row],[PROMEDIO]]=1,"SUFICIENTE","")))))</f>
        <v>BUENO</v>
      </c>
      <c r="H609" s="5">
        <f>MAX(ActividadesCom[[#This Row],[PERÍODO 1]],ActividadesCom[[#This Row],[PERÍODO 2]],ActividadesCom[[#This Row],[PERÍODO 3]],ActividadesCom[[#This Row],[PERÍODO 4]],ActividadesCom[[#This Row],[PERÍODO 5]])</f>
        <v>20181</v>
      </c>
      <c r="I609" s="10" t="s">
        <v>601</v>
      </c>
      <c r="J609" s="5">
        <v>20181</v>
      </c>
      <c r="K609" s="5" t="s">
        <v>4009</v>
      </c>
      <c r="L609" s="5">
        <f>IF(ActividadesCom[[#This Row],[NIVEL 1]]&lt;&gt;0,VLOOKUP(ActividadesCom[[#This Row],[NIVEL 1]],Catálogo!A:B,2,FALSE),"")</f>
        <v>2</v>
      </c>
      <c r="M609" s="5">
        <v>1</v>
      </c>
      <c r="N609" s="6" t="s">
        <v>648</v>
      </c>
      <c r="O609" s="5">
        <v>20181</v>
      </c>
      <c r="P609" s="5" t="s">
        <v>4009</v>
      </c>
      <c r="Q609" s="5">
        <f>IF(ActividadesCom[[#This Row],[NIVEL 2]]&lt;&gt;0,VLOOKUP(ActividadesCom[[#This Row],[NIVEL 2]],Catálogo!A:B,2,FALSE),"")</f>
        <v>2</v>
      </c>
      <c r="R609" s="5">
        <v>2</v>
      </c>
      <c r="S609" s="6"/>
      <c r="T609" s="5"/>
      <c r="U609" s="5"/>
      <c r="V609" s="5" t="str">
        <f>IF(ActividadesCom[[#This Row],[NIVEL 3]]&lt;&gt;0,VLOOKUP(ActividadesCom[[#This Row],[NIVEL 3]],Catálogo!A:B,2,FALSE),"")</f>
        <v/>
      </c>
      <c r="W609" s="5"/>
      <c r="X609" s="6"/>
      <c r="Y609" s="5"/>
      <c r="Z609" s="5"/>
      <c r="AA609" s="5" t="str">
        <f>IF(ActividadesCom[[#This Row],[NIVEL 4]]&lt;&gt;0,VLOOKUP(ActividadesCom[[#This Row],[NIVEL 4]],Catálogo!A:B,2,FALSE),"")</f>
        <v/>
      </c>
      <c r="AB609" s="5"/>
      <c r="AC609" s="6" t="s">
        <v>27</v>
      </c>
      <c r="AD609" s="5">
        <v>20143</v>
      </c>
      <c r="AE609" s="5" t="s">
        <v>4009</v>
      </c>
      <c r="AF609" s="5">
        <f>IF(ActividadesCom[[#This Row],[NIVEL 5]]&lt;&gt;0,VLOOKUP(ActividadesCom[[#This Row],[NIVEL 5]],Catálogo!A:B,2,FALSE),"")</f>
        <v>2</v>
      </c>
      <c r="AG609" s="5">
        <v>2</v>
      </c>
      <c r="AH609" s="2"/>
    </row>
    <row r="610" spans="1:34" ht="30" hidden="1" customHeight="1" x14ac:dyDescent="0.25">
      <c r="A610" s="7">
        <v>14470258</v>
      </c>
      <c r="B610" s="6" t="str">
        <f>VLOOKUP(ActividadesCom[[#This Row],[NO. DE CONTROL]],'LISTADO ESTUDIANTES'!A:C,2,FALSE)</f>
        <v>HURTADO MARTINEZ GUILLERMO</v>
      </c>
      <c r="C610" s="6" t="str">
        <f>VLOOKUP(ActividadesCom[[#This Row],[NO. DE CONTROL]],'LISTADO ESTUDIANTES'!A:C,3,FALSE)</f>
        <v>INGENIERIA EN SISTEMAS COMPUTACIONALES</v>
      </c>
      <c r="D610" s="5" t="str">
        <f>VLOOKUP(ActividadesCom[[#This Row],[NO. DE CONTROL]],'LISTADO ESTUDIANTES'!A:D,4,FALSE)</f>
        <v>BAJA</v>
      </c>
      <c r="E610" s="5">
        <f>SUM(ActividadesCom[[#This Row],[CRÉD. 1]],ActividadesCom[[#This Row],[CRÉD. 2]],ActividadesCom[[#This Row],[CRÉD. 3]],ActividadesCom[[#This Row],[CRÉD. 4]],ActividadesCom[[#This Row],[CRÉD. 5]])</f>
        <v>1</v>
      </c>
      <c r="F610" s="17">
        <f>IF(ActividadesCom[[#This Row],[ÚLTIMO SEMESTRE CON CRÉDITOS]]&gt;0,ROUND(AVERAGE(ActividadesCom[[#This Row],[VALOR NIVEL 5]],ActividadesCom[[#This Row],[VALOR NIVEL 4]],ActividadesCom[[#This Row],[VALOR NIVEL 3]],ActividadesCom[[#This Row],[VALOR NIVEL 2]],ActividadesCom[[#This Row],[VALOR NIVEL 1]]),0),"")</f>
        <v>2</v>
      </c>
      <c r="G610" s="5" t="str">
        <f>IF(ActividadesCom[[#This Row],[PROMEDIO]]="","",IF(ActividadesCom[[#This Row],[PROMEDIO]]&gt;=4,"EXCELENTE",IF(ActividadesCom[[#This Row],[PROMEDIO]]&gt;=3,"NOTABLE",IF(ActividadesCom[[#This Row],[PROMEDIO]]&gt;=2,"BUENO",IF(ActividadesCom[[#This Row],[PROMEDIO]]=1,"SUFICIENTE","")))))</f>
        <v>BUENO</v>
      </c>
      <c r="H610" s="5">
        <f>MAX(ActividadesCom[[#This Row],[PERÍODO 1]],ActividadesCom[[#This Row],[PERÍODO 2]],ActividadesCom[[#This Row],[PERÍODO 3]],ActividadesCom[[#This Row],[PERÍODO 4]],ActividadesCom[[#This Row],[PERÍODO 5]])</f>
        <v>20143</v>
      </c>
      <c r="I610" s="10"/>
      <c r="J610" s="5"/>
      <c r="K610" s="5"/>
      <c r="L610" s="5" t="str">
        <f>IF(ActividadesCom[[#This Row],[NIVEL 1]]&lt;&gt;0,VLOOKUP(ActividadesCom[[#This Row],[NIVEL 1]],Catálogo!A:B,2,FALSE),"")</f>
        <v/>
      </c>
      <c r="M610" s="5"/>
      <c r="N610" s="6"/>
      <c r="O610" s="5"/>
      <c r="P610" s="5"/>
      <c r="Q610" s="5" t="str">
        <f>IF(ActividadesCom[[#This Row],[NIVEL 2]]&lt;&gt;0,VLOOKUP(ActividadesCom[[#This Row],[NIVEL 2]],Catálogo!A:B,2,FALSE),"")</f>
        <v/>
      </c>
      <c r="R610" s="5"/>
      <c r="S610" s="6"/>
      <c r="T610" s="5"/>
      <c r="U610" s="5"/>
      <c r="V610" s="5" t="str">
        <f>IF(ActividadesCom[[#This Row],[NIVEL 3]]&lt;&gt;0,VLOOKUP(ActividadesCom[[#This Row],[NIVEL 3]],Catálogo!A:B,2,FALSE),"")</f>
        <v/>
      </c>
      <c r="W610" s="5"/>
      <c r="X610" s="6"/>
      <c r="Y610" s="5"/>
      <c r="Z610" s="5"/>
      <c r="AA610" s="5" t="str">
        <f>IF(ActividadesCom[[#This Row],[NIVEL 4]]&lt;&gt;0,VLOOKUP(ActividadesCom[[#This Row],[NIVEL 4]],Catálogo!A:B,2,FALSE),"")</f>
        <v/>
      </c>
      <c r="AB610" s="5"/>
      <c r="AC610" s="6" t="s">
        <v>25</v>
      </c>
      <c r="AD610" s="5">
        <v>20143</v>
      </c>
      <c r="AE610" s="5" t="s">
        <v>4009</v>
      </c>
      <c r="AF610" s="5">
        <f>IF(ActividadesCom[[#This Row],[NIVEL 5]]&lt;&gt;0,VLOOKUP(ActividadesCom[[#This Row],[NIVEL 5]],Catálogo!A:B,2,FALSE),"")</f>
        <v>2</v>
      </c>
      <c r="AG610" s="5">
        <v>1</v>
      </c>
      <c r="AH610" s="2"/>
    </row>
    <row r="611" spans="1:34" ht="30" hidden="1" customHeight="1" x14ac:dyDescent="0.25">
      <c r="A611" s="7">
        <v>14470259</v>
      </c>
      <c r="B611" s="6" t="str">
        <f>VLOOKUP(ActividadesCom[[#This Row],[NO. DE CONTROL]],'LISTADO ESTUDIANTES'!A:C,2,FALSE)</f>
        <v>CASTAÑEDA MARTINEZ JESUS EMMANUEL</v>
      </c>
      <c r="C611" s="6" t="str">
        <f>VLOOKUP(ActividadesCom[[#This Row],[NO. DE CONTROL]],'LISTADO ESTUDIANTES'!A:C,3,FALSE)</f>
        <v>INGENIERIA MECANICA</v>
      </c>
      <c r="D611" s="5" t="str">
        <f>VLOOKUP(ActividadesCom[[#This Row],[NO. DE CONTROL]],'LISTADO ESTUDIANTES'!A:D,4,FALSE)</f>
        <v>BAJA</v>
      </c>
      <c r="E611" s="5">
        <f>SUM(ActividadesCom[[#This Row],[CRÉD. 1]],ActividadesCom[[#This Row],[CRÉD. 2]],ActividadesCom[[#This Row],[CRÉD. 3]],ActividadesCom[[#This Row],[CRÉD. 4]],ActividadesCom[[#This Row],[CRÉD. 5]])</f>
        <v>5</v>
      </c>
      <c r="F611" s="17">
        <f>IF(ActividadesCom[[#This Row],[ÚLTIMO SEMESTRE CON CRÉDITOS]]&gt;0,ROUND(AVERAGE(ActividadesCom[[#This Row],[VALOR NIVEL 5]],ActividadesCom[[#This Row],[VALOR NIVEL 4]],ActividadesCom[[#This Row],[VALOR NIVEL 3]],ActividadesCom[[#This Row],[VALOR NIVEL 2]],ActividadesCom[[#This Row],[VALOR NIVEL 1]]),0),"")</f>
        <v>2</v>
      </c>
      <c r="G611" s="5" t="str">
        <f>IF(ActividadesCom[[#This Row],[PROMEDIO]]="","",IF(ActividadesCom[[#This Row],[PROMEDIO]]&gt;=4,"EXCELENTE",IF(ActividadesCom[[#This Row],[PROMEDIO]]&gt;=3,"NOTABLE",IF(ActividadesCom[[#This Row],[PROMEDIO]]&gt;=2,"BUENO",IF(ActividadesCom[[#This Row],[PROMEDIO]]=1,"SUFICIENTE","")))))</f>
        <v>BUENO</v>
      </c>
      <c r="H611" s="5">
        <f>MAX(ActividadesCom[[#This Row],[PERÍODO 1]],ActividadesCom[[#This Row],[PERÍODO 2]],ActividadesCom[[#This Row],[PERÍODO 3]],ActividadesCom[[#This Row],[PERÍODO 4]],ActividadesCom[[#This Row],[PERÍODO 5]])</f>
        <v>20191</v>
      </c>
      <c r="I611" s="10" t="s">
        <v>601</v>
      </c>
      <c r="J611" s="5">
        <v>20181</v>
      </c>
      <c r="K611" s="5" t="s">
        <v>4009</v>
      </c>
      <c r="L611" s="5">
        <f>IF(ActividadesCom[[#This Row],[NIVEL 1]]&lt;&gt;0,VLOOKUP(ActividadesCom[[#This Row],[NIVEL 1]],Catálogo!A:B,2,FALSE),"")</f>
        <v>2</v>
      </c>
      <c r="M611" s="5">
        <v>1</v>
      </c>
      <c r="N611" s="6" t="s">
        <v>937</v>
      </c>
      <c r="O611" s="5">
        <v>20173</v>
      </c>
      <c r="P611" s="5" t="s">
        <v>4009</v>
      </c>
      <c r="Q611" s="5">
        <f>IF(ActividadesCom[[#This Row],[NIVEL 2]]&lt;&gt;0,VLOOKUP(ActividadesCom[[#This Row],[NIVEL 2]],Catálogo!A:B,2,FALSE),"")</f>
        <v>2</v>
      </c>
      <c r="R611" s="5">
        <v>1</v>
      </c>
      <c r="S611" s="6" t="s">
        <v>955</v>
      </c>
      <c r="T611" s="5">
        <v>20191</v>
      </c>
      <c r="U611" s="5" t="s">
        <v>4009</v>
      </c>
      <c r="V611" s="5">
        <f>IF(ActividadesCom[[#This Row],[NIVEL 3]]&lt;&gt;0,VLOOKUP(ActividadesCom[[#This Row],[NIVEL 3]],Catálogo!A:B,2,FALSE),"")</f>
        <v>2</v>
      </c>
      <c r="W611" s="5">
        <v>1</v>
      </c>
      <c r="X611" s="6" t="s">
        <v>788</v>
      </c>
      <c r="Y611" s="5">
        <v>20143</v>
      </c>
      <c r="Z611" s="5" t="s">
        <v>4009</v>
      </c>
      <c r="AA611" s="5">
        <f>IF(ActividadesCom[[#This Row],[NIVEL 4]]&lt;&gt;0,VLOOKUP(ActividadesCom[[#This Row],[NIVEL 4]],Catálogo!A:B,2,FALSE),"")</f>
        <v>2</v>
      </c>
      <c r="AB611" s="5">
        <v>1</v>
      </c>
      <c r="AC611" s="6" t="s">
        <v>403</v>
      </c>
      <c r="AD611" s="5">
        <v>20181</v>
      </c>
      <c r="AE611" s="5" t="s">
        <v>4009</v>
      </c>
      <c r="AF611" s="5">
        <f>IF(ActividadesCom[[#This Row],[NIVEL 5]]&lt;&gt;0,VLOOKUP(ActividadesCom[[#This Row],[NIVEL 5]],Catálogo!A:B,2,FALSE),"")</f>
        <v>2</v>
      </c>
      <c r="AG611" s="5">
        <v>1</v>
      </c>
      <c r="AH611" s="2"/>
    </row>
    <row r="612" spans="1:34" ht="30" hidden="1" customHeight="1" x14ac:dyDescent="0.25">
      <c r="A612" s="7">
        <v>14470260</v>
      </c>
      <c r="B612" s="6" t="str">
        <f>VLOOKUP(ActividadesCom[[#This Row],[NO. DE CONTROL]],'LISTADO ESTUDIANTES'!A:C,2,FALSE)</f>
        <v>SOLIS PEREZ BRAYAN ALEXIS</v>
      </c>
      <c r="C612" s="6" t="str">
        <f>VLOOKUP(ActividadesCom[[#This Row],[NO. DE CONTROL]],'LISTADO ESTUDIANTES'!A:C,3,FALSE)</f>
        <v>INGENIERIA MECANICA</v>
      </c>
      <c r="D612" s="5" t="str">
        <f>VLOOKUP(ActividadesCom[[#This Row],[NO. DE CONTROL]],'LISTADO ESTUDIANTES'!A:D,4,FALSE)</f>
        <v>BAJA</v>
      </c>
      <c r="E612" s="5">
        <f>SUM(ActividadesCom[[#This Row],[CRÉD. 1]],ActividadesCom[[#This Row],[CRÉD. 2]],ActividadesCom[[#This Row],[CRÉD. 3]],ActividadesCom[[#This Row],[CRÉD. 4]],ActividadesCom[[#This Row],[CRÉD. 5]])</f>
        <v>5</v>
      </c>
      <c r="F612" s="17">
        <f>IF(ActividadesCom[[#This Row],[ÚLTIMO SEMESTRE CON CRÉDITOS]]&gt;0,ROUND(AVERAGE(ActividadesCom[[#This Row],[VALOR NIVEL 5]],ActividadesCom[[#This Row],[VALOR NIVEL 4]],ActividadesCom[[#This Row],[VALOR NIVEL 3]],ActividadesCom[[#This Row],[VALOR NIVEL 2]],ActividadesCom[[#This Row],[VALOR NIVEL 1]]),0),"")</f>
        <v>2</v>
      </c>
      <c r="G612" s="5" t="str">
        <f>IF(ActividadesCom[[#This Row],[PROMEDIO]]="","",IF(ActividadesCom[[#This Row],[PROMEDIO]]&gt;=4,"EXCELENTE",IF(ActividadesCom[[#This Row],[PROMEDIO]]&gt;=3,"NOTABLE",IF(ActividadesCom[[#This Row],[PROMEDIO]]&gt;=2,"BUENO",IF(ActividadesCom[[#This Row],[PROMEDIO]]=1,"SUFICIENTE","")))))</f>
        <v>BUENO</v>
      </c>
      <c r="H612" s="5">
        <f>MAX(ActividadesCom[[#This Row],[PERÍODO 1]],ActividadesCom[[#This Row],[PERÍODO 2]],ActividadesCom[[#This Row],[PERÍODO 3]],ActividadesCom[[#This Row],[PERÍODO 4]],ActividadesCom[[#This Row],[PERÍODO 5]])</f>
        <v>20191</v>
      </c>
      <c r="I612" s="10" t="s">
        <v>437</v>
      </c>
      <c r="J612" s="5">
        <v>20173</v>
      </c>
      <c r="K612" s="5" t="s">
        <v>4009</v>
      </c>
      <c r="L612" s="5">
        <f>IF(ActividadesCom[[#This Row],[NIVEL 1]]&lt;&gt;0,VLOOKUP(ActividadesCom[[#This Row],[NIVEL 1]],Catálogo!A:B,2,FALSE),"")</f>
        <v>2</v>
      </c>
      <c r="M612" s="5">
        <v>2</v>
      </c>
      <c r="N612" s="6" t="s">
        <v>955</v>
      </c>
      <c r="O612" s="5">
        <v>20191</v>
      </c>
      <c r="P612" s="5" t="s">
        <v>4009</v>
      </c>
      <c r="Q612" s="5">
        <f>IF(ActividadesCom[[#This Row],[NIVEL 2]]&lt;&gt;0,VLOOKUP(ActividadesCom[[#This Row],[NIVEL 2]],Catálogo!A:B,2,FALSE),"")</f>
        <v>2</v>
      </c>
      <c r="R612" s="5">
        <v>1</v>
      </c>
      <c r="S612" s="6"/>
      <c r="T612" s="5"/>
      <c r="U612" s="5"/>
      <c r="V612" s="5" t="str">
        <f>IF(ActividadesCom[[#This Row],[NIVEL 3]]&lt;&gt;0,VLOOKUP(ActividadesCom[[#This Row],[NIVEL 3]],Catálogo!A:B,2,FALSE),"")</f>
        <v/>
      </c>
      <c r="W612" s="5"/>
      <c r="X612" s="6" t="s">
        <v>27</v>
      </c>
      <c r="Y612" s="5">
        <v>20181</v>
      </c>
      <c r="Z612" s="5" t="s">
        <v>4009</v>
      </c>
      <c r="AA612" s="5">
        <f>IF(ActividadesCom[[#This Row],[NIVEL 4]]&lt;&gt;0,VLOOKUP(ActividadesCom[[#This Row],[NIVEL 4]],Catálogo!A:B,2,FALSE),"")</f>
        <v>2</v>
      </c>
      <c r="AB612" s="5">
        <v>1</v>
      </c>
      <c r="AC612" s="6" t="s">
        <v>6</v>
      </c>
      <c r="AD612" s="5">
        <v>20143</v>
      </c>
      <c r="AE612" s="5" t="s">
        <v>4009</v>
      </c>
      <c r="AF612" s="5">
        <f>IF(ActividadesCom[[#This Row],[NIVEL 5]]&lt;&gt;0,VLOOKUP(ActividadesCom[[#This Row],[NIVEL 5]],Catálogo!A:B,2,FALSE),"")</f>
        <v>2</v>
      </c>
      <c r="AG612" s="5">
        <v>1</v>
      </c>
      <c r="AH612" s="2"/>
    </row>
    <row r="613" spans="1:34" ht="30" hidden="1" customHeight="1" x14ac:dyDescent="0.25">
      <c r="A613" s="7">
        <v>14470261</v>
      </c>
      <c r="B613" s="6" t="str">
        <f>VLOOKUP(ActividadesCom[[#This Row],[NO. DE CONTROL]],'LISTADO ESTUDIANTES'!A:C,2,FALSE)</f>
        <v>TEC VAZQUEZ CESAR MANUEL DEL JESUS</v>
      </c>
      <c r="C613" s="6" t="str">
        <f>VLOOKUP(ActividadesCom[[#This Row],[NO. DE CONTROL]],'LISTADO ESTUDIANTES'!A:C,3,FALSE)</f>
        <v>INGENIERIA MECANICA</v>
      </c>
      <c r="D613" s="5" t="str">
        <f>VLOOKUP(ActividadesCom[[#This Row],[NO. DE CONTROL]],'LISTADO ESTUDIANTES'!A:D,4,FALSE)</f>
        <v>BAJA</v>
      </c>
      <c r="E613" s="5">
        <f>SUM(ActividadesCom[[#This Row],[CRÉD. 1]],ActividadesCom[[#This Row],[CRÉD. 2]],ActividadesCom[[#This Row],[CRÉD. 3]],ActividadesCom[[#This Row],[CRÉD. 4]],ActividadesCom[[#This Row],[CRÉD. 5]])</f>
        <v>5</v>
      </c>
      <c r="F613" s="17">
        <f>IF(ActividadesCom[[#This Row],[ÚLTIMO SEMESTRE CON CRÉDITOS]]&gt;0,ROUND(AVERAGE(ActividadesCom[[#This Row],[VALOR NIVEL 5]],ActividadesCom[[#This Row],[VALOR NIVEL 4]],ActividadesCom[[#This Row],[VALOR NIVEL 3]],ActividadesCom[[#This Row],[VALOR NIVEL 2]],ActividadesCom[[#This Row],[VALOR NIVEL 1]]),0),"")</f>
        <v>2</v>
      </c>
      <c r="G613" s="5" t="str">
        <f>IF(ActividadesCom[[#This Row],[PROMEDIO]]="","",IF(ActividadesCom[[#This Row],[PROMEDIO]]&gt;=4,"EXCELENTE",IF(ActividadesCom[[#This Row],[PROMEDIO]]&gt;=3,"NOTABLE",IF(ActividadesCom[[#This Row],[PROMEDIO]]&gt;=2,"BUENO",IF(ActividadesCom[[#This Row],[PROMEDIO]]=1,"SUFICIENTE","")))))</f>
        <v>BUENO</v>
      </c>
      <c r="H613" s="5">
        <f>MAX(ActividadesCom[[#This Row],[PERÍODO 1]],ActividadesCom[[#This Row],[PERÍODO 2]],ActividadesCom[[#This Row],[PERÍODO 3]],ActividadesCom[[#This Row],[PERÍODO 4]],ActividadesCom[[#This Row],[PERÍODO 5]])</f>
        <v>20173</v>
      </c>
      <c r="I613" s="10" t="s">
        <v>298</v>
      </c>
      <c r="J613" s="5">
        <v>20171</v>
      </c>
      <c r="K613" s="5" t="s">
        <v>4009</v>
      </c>
      <c r="L613" s="5">
        <f>IF(ActividadesCom[[#This Row],[NIVEL 1]]&lt;&gt;0,VLOOKUP(ActividadesCom[[#This Row],[NIVEL 1]],Catálogo!A:B,2,FALSE),"")</f>
        <v>2</v>
      </c>
      <c r="M613" s="5">
        <v>1</v>
      </c>
      <c r="N613" s="6" t="s">
        <v>888</v>
      </c>
      <c r="O613" s="5">
        <v>20161</v>
      </c>
      <c r="P613" s="5" t="s">
        <v>4009</v>
      </c>
      <c r="Q613" s="5">
        <f>IF(ActividadesCom[[#This Row],[NIVEL 2]]&lt;&gt;0,VLOOKUP(ActividadesCom[[#This Row],[NIVEL 2]],Catálogo!A:B,2,FALSE),"")</f>
        <v>2</v>
      </c>
      <c r="R613" s="5">
        <v>1</v>
      </c>
      <c r="S613" s="6" t="s">
        <v>897</v>
      </c>
      <c r="T613" s="5">
        <v>20153</v>
      </c>
      <c r="U613" s="5" t="s">
        <v>4009</v>
      </c>
      <c r="V613" s="5">
        <f>IF(ActividadesCom[[#This Row],[NIVEL 3]]&lt;&gt;0,VLOOKUP(ActividadesCom[[#This Row],[NIVEL 3]],Catálogo!A:B,2,FALSE),"")</f>
        <v>2</v>
      </c>
      <c r="W613" s="5">
        <v>1</v>
      </c>
      <c r="X613" s="6" t="s">
        <v>112</v>
      </c>
      <c r="Y613" s="5">
        <v>20143</v>
      </c>
      <c r="Z613" s="5" t="s">
        <v>4009</v>
      </c>
      <c r="AA613" s="5">
        <f>IF(ActividadesCom[[#This Row],[NIVEL 4]]&lt;&gt;0,VLOOKUP(ActividadesCom[[#This Row],[NIVEL 4]],Catálogo!A:B,2,FALSE),"")</f>
        <v>2</v>
      </c>
      <c r="AB613" s="5">
        <v>1</v>
      </c>
      <c r="AC613" s="6" t="s">
        <v>133</v>
      </c>
      <c r="AD613" s="5">
        <v>20173</v>
      </c>
      <c r="AE613" s="5" t="s">
        <v>4009</v>
      </c>
      <c r="AF613" s="5">
        <f>IF(ActividadesCom[[#This Row],[NIVEL 5]]&lt;&gt;0,VLOOKUP(ActividadesCom[[#This Row],[NIVEL 5]],Catálogo!A:B,2,FALSE),"")</f>
        <v>2</v>
      </c>
      <c r="AG613" s="5">
        <v>1</v>
      </c>
      <c r="AH613" s="2"/>
    </row>
    <row r="614" spans="1:34" ht="30" hidden="1" customHeight="1" x14ac:dyDescent="0.25">
      <c r="A614" s="7">
        <v>14470262</v>
      </c>
      <c r="B614" s="6" t="str">
        <f>VLOOKUP(ActividadesCom[[#This Row],[NO. DE CONTROL]],'LISTADO ESTUDIANTES'!A:C,2,FALSE)</f>
        <v>CANUL HERNANDEZ ROGELIO ARBEY</v>
      </c>
      <c r="C614" s="6" t="str">
        <f>VLOOKUP(ActividadesCom[[#This Row],[NO. DE CONTROL]],'LISTADO ESTUDIANTES'!A:C,3,FALSE)</f>
        <v>INGENIERIA MECANICA</v>
      </c>
      <c r="D614" s="5" t="str">
        <f>VLOOKUP(ActividadesCom[[#This Row],[NO. DE CONTROL]],'LISTADO ESTUDIANTES'!A:D,4,FALSE)</f>
        <v>BAJA</v>
      </c>
      <c r="E614" s="5">
        <f>SUM(ActividadesCom[[#This Row],[CRÉD. 1]],ActividadesCom[[#This Row],[CRÉD. 2]],ActividadesCom[[#This Row],[CRÉD. 3]],ActividadesCom[[#This Row],[CRÉD. 4]],ActividadesCom[[#This Row],[CRÉD. 5]])</f>
        <v>5</v>
      </c>
      <c r="F614" s="17">
        <f>IF(ActividadesCom[[#This Row],[ÚLTIMO SEMESTRE CON CRÉDITOS]]&gt;0,ROUND(AVERAGE(ActividadesCom[[#This Row],[VALOR NIVEL 5]],ActividadesCom[[#This Row],[VALOR NIVEL 4]],ActividadesCom[[#This Row],[VALOR NIVEL 3]],ActividadesCom[[#This Row],[VALOR NIVEL 2]],ActividadesCom[[#This Row],[VALOR NIVEL 1]]),0),"")</f>
        <v>2</v>
      </c>
      <c r="G614" s="5" t="str">
        <f>IF(ActividadesCom[[#This Row],[PROMEDIO]]="","",IF(ActividadesCom[[#This Row],[PROMEDIO]]&gt;=4,"EXCELENTE",IF(ActividadesCom[[#This Row],[PROMEDIO]]&gt;=3,"NOTABLE",IF(ActividadesCom[[#This Row],[PROMEDIO]]&gt;=2,"BUENO",IF(ActividadesCom[[#This Row],[PROMEDIO]]=1,"SUFICIENTE","")))))</f>
        <v>BUENO</v>
      </c>
      <c r="H614" s="5">
        <f>MAX(ActividadesCom[[#This Row],[PERÍODO 1]],ActividadesCom[[#This Row],[PERÍODO 2]],ActividadesCom[[#This Row],[PERÍODO 3]],ActividadesCom[[#This Row],[PERÍODO 4]],ActividadesCom[[#This Row],[PERÍODO 5]])</f>
        <v>20173</v>
      </c>
      <c r="I614" s="10" t="s">
        <v>291</v>
      </c>
      <c r="J614" s="5">
        <v>20161</v>
      </c>
      <c r="K614" s="5" t="s">
        <v>4009</v>
      </c>
      <c r="L614" s="5">
        <f>IF(ActividadesCom[[#This Row],[NIVEL 1]]&lt;&gt;0,VLOOKUP(ActividadesCom[[#This Row],[NIVEL 1]],Catálogo!A:B,2,FALSE),"")</f>
        <v>2</v>
      </c>
      <c r="M614" s="5">
        <v>1</v>
      </c>
      <c r="N614" s="6" t="s">
        <v>292</v>
      </c>
      <c r="O614" s="5">
        <v>20153</v>
      </c>
      <c r="P614" s="5" t="s">
        <v>4009</v>
      </c>
      <c r="Q614" s="5">
        <f>IF(ActividadesCom[[#This Row],[NIVEL 2]]&lt;&gt;0,VLOOKUP(ActividadesCom[[#This Row],[NIVEL 2]],Catálogo!A:B,2,FALSE),"")</f>
        <v>2</v>
      </c>
      <c r="R614" s="5">
        <v>1</v>
      </c>
      <c r="S614" s="6" t="s">
        <v>293</v>
      </c>
      <c r="T614" s="5">
        <v>20151</v>
      </c>
      <c r="U614" s="5" t="s">
        <v>4009</v>
      </c>
      <c r="V614" s="5">
        <f>IF(ActividadesCom[[#This Row],[NIVEL 3]]&lt;&gt;0,VLOOKUP(ActividadesCom[[#This Row],[NIVEL 3]],Catálogo!A:B,2,FALSE),"")</f>
        <v>2</v>
      </c>
      <c r="W614" s="5">
        <v>1</v>
      </c>
      <c r="X614" s="6" t="s">
        <v>294</v>
      </c>
      <c r="Y614" s="5">
        <v>20143</v>
      </c>
      <c r="Z614" s="5" t="s">
        <v>4009</v>
      </c>
      <c r="AA614" s="5">
        <f>IF(ActividadesCom[[#This Row],[NIVEL 4]]&lt;&gt;0,VLOOKUP(ActividadesCom[[#This Row],[NIVEL 4]],Catálogo!A:B,2,FALSE),"")</f>
        <v>2</v>
      </c>
      <c r="AB614" s="5">
        <v>1</v>
      </c>
      <c r="AC614" s="6" t="s">
        <v>133</v>
      </c>
      <c r="AD614" s="5">
        <v>20173</v>
      </c>
      <c r="AE614" s="5" t="s">
        <v>4009</v>
      </c>
      <c r="AF614" s="5">
        <f>IF(ActividadesCom[[#This Row],[NIVEL 5]]&lt;&gt;0,VLOOKUP(ActividadesCom[[#This Row],[NIVEL 5]],Catálogo!A:B,2,FALSE),"")</f>
        <v>2</v>
      </c>
      <c r="AG614" s="5">
        <v>1</v>
      </c>
      <c r="AH614" s="2"/>
    </row>
    <row r="615" spans="1:34" ht="30" hidden="1" customHeight="1" x14ac:dyDescent="0.25">
      <c r="A615" s="7">
        <v>14470263</v>
      </c>
      <c r="B615" s="6" t="str">
        <f>VLOOKUP(ActividadesCom[[#This Row],[NO. DE CONTROL]],'LISTADO ESTUDIANTES'!A:C,2,FALSE)</f>
        <v>PECH XEQUE GILBERTO ALEXANDER</v>
      </c>
      <c r="C615" s="6" t="str">
        <f>VLOOKUP(ActividadesCom[[#This Row],[NO. DE CONTROL]],'LISTADO ESTUDIANTES'!A:C,3,FALSE)</f>
        <v>INGENIERIA MECANICA</v>
      </c>
      <c r="D615" s="5" t="str">
        <f>VLOOKUP(ActividadesCom[[#This Row],[NO. DE CONTROL]],'LISTADO ESTUDIANTES'!A:D,4,FALSE)</f>
        <v>BAJA</v>
      </c>
      <c r="E615" s="5">
        <f>SUM(ActividadesCom[[#This Row],[CRÉD. 1]],ActividadesCom[[#This Row],[CRÉD. 2]],ActividadesCom[[#This Row],[CRÉD. 3]],ActividadesCom[[#This Row],[CRÉD. 4]],ActividadesCom[[#This Row],[CRÉD. 5]])</f>
        <v>1</v>
      </c>
      <c r="F615" s="17">
        <f>IF(ActividadesCom[[#This Row],[ÚLTIMO SEMESTRE CON CRÉDITOS]]&gt;0,ROUND(AVERAGE(ActividadesCom[[#This Row],[VALOR NIVEL 5]],ActividadesCom[[#This Row],[VALOR NIVEL 4]],ActividadesCom[[#This Row],[VALOR NIVEL 3]],ActividadesCom[[#This Row],[VALOR NIVEL 2]],ActividadesCom[[#This Row],[VALOR NIVEL 1]]),0),"")</f>
        <v>2</v>
      </c>
      <c r="G615" s="5" t="str">
        <f>IF(ActividadesCom[[#This Row],[PROMEDIO]]="","",IF(ActividadesCom[[#This Row],[PROMEDIO]]&gt;=4,"EXCELENTE",IF(ActividadesCom[[#This Row],[PROMEDIO]]&gt;=3,"NOTABLE",IF(ActividadesCom[[#This Row],[PROMEDIO]]&gt;=2,"BUENO",IF(ActividadesCom[[#This Row],[PROMEDIO]]=1,"SUFICIENTE","")))))</f>
        <v>BUENO</v>
      </c>
      <c r="H615" s="5">
        <f>MAX(ActividadesCom[[#This Row],[PERÍODO 1]],ActividadesCom[[#This Row],[PERÍODO 2]],ActividadesCom[[#This Row],[PERÍODO 3]],ActividadesCom[[#This Row],[PERÍODO 4]],ActividadesCom[[#This Row],[PERÍODO 5]])</f>
        <v>20143</v>
      </c>
      <c r="I615" s="10"/>
      <c r="J615" s="5"/>
      <c r="K615" s="5"/>
      <c r="L615" s="5" t="str">
        <f>IF(ActividadesCom[[#This Row],[NIVEL 1]]&lt;&gt;0,VLOOKUP(ActividadesCom[[#This Row],[NIVEL 1]],Catálogo!A:B,2,FALSE),"")</f>
        <v/>
      </c>
      <c r="M615" s="5"/>
      <c r="N615" s="6"/>
      <c r="O615" s="5"/>
      <c r="P615" s="5"/>
      <c r="Q615" s="5" t="str">
        <f>IF(ActividadesCom[[#This Row],[NIVEL 2]]&lt;&gt;0,VLOOKUP(ActividadesCom[[#This Row],[NIVEL 2]],Catálogo!A:B,2,FALSE),"")</f>
        <v/>
      </c>
      <c r="R615" s="5"/>
      <c r="S615" s="6"/>
      <c r="T615" s="5"/>
      <c r="U615" s="5"/>
      <c r="V615" s="5" t="str">
        <f>IF(ActividadesCom[[#This Row],[NIVEL 3]]&lt;&gt;0,VLOOKUP(ActividadesCom[[#This Row],[NIVEL 3]],Catálogo!A:B,2,FALSE),"")</f>
        <v/>
      </c>
      <c r="W615" s="5"/>
      <c r="X615" s="6"/>
      <c r="Y615" s="5"/>
      <c r="Z615" s="5"/>
      <c r="AA615" s="5" t="str">
        <f>IF(ActividadesCom[[#This Row],[NIVEL 4]]&lt;&gt;0,VLOOKUP(ActividadesCom[[#This Row],[NIVEL 4]],Catálogo!A:B,2,FALSE),"")</f>
        <v/>
      </c>
      <c r="AB615" s="5"/>
      <c r="AC615" s="6" t="s">
        <v>6</v>
      </c>
      <c r="AD615" s="5">
        <v>20143</v>
      </c>
      <c r="AE615" s="5" t="s">
        <v>4009</v>
      </c>
      <c r="AF615" s="5">
        <f>IF(ActividadesCom[[#This Row],[NIVEL 5]]&lt;&gt;0,VLOOKUP(ActividadesCom[[#This Row],[NIVEL 5]],Catálogo!A:B,2,FALSE),"")</f>
        <v>2</v>
      </c>
      <c r="AG615" s="5">
        <v>1</v>
      </c>
      <c r="AH615" s="2"/>
    </row>
    <row r="616" spans="1:34" ht="30" hidden="1" customHeight="1" x14ac:dyDescent="0.25">
      <c r="A616" s="7">
        <v>14470264</v>
      </c>
      <c r="B616" s="6" t="str">
        <f>VLOOKUP(ActividadesCom[[#This Row],[NO. DE CONTROL]],'LISTADO ESTUDIANTES'!A:C,2,FALSE)</f>
        <v>ESTRELLA COCON PABLO  JESUS</v>
      </c>
      <c r="C616" s="6" t="str">
        <f>VLOOKUP(ActividadesCom[[#This Row],[NO. DE CONTROL]],'LISTADO ESTUDIANTES'!A:C,3,FALSE)</f>
        <v>INGENIERIA MECANICA</v>
      </c>
      <c r="D616" s="5" t="str">
        <f>VLOOKUP(ActividadesCom[[#This Row],[NO. DE CONTROL]],'LISTADO ESTUDIANTES'!A:D,4,FALSE)</f>
        <v>BAJA</v>
      </c>
      <c r="E616" s="5">
        <f>SUM(ActividadesCom[[#This Row],[CRÉD. 1]],ActividadesCom[[#This Row],[CRÉD. 2]],ActividadesCom[[#This Row],[CRÉD. 3]],ActividadesCom[[#This Row],[CRÉD. 4]],ActividadesCom[[#This Row],[CRÉD. 5]])</f>
        <v>5</v>
      </c>
      <c r="F616" s="17">
        <f>IF(ActividadesCom[[#This Row],[ÚLTIMO SEMESTRE CON CRÉDITOS]]&gt;0,ROUND(AVERAGE(ActividadesCom[[#This Row],[VALOR NIVEL 5]],ActividadesCom[[#This Row],[VALOR NIVEL 4]],ActividadesCom[[#This Row],[VALOR NIVEL 3]],ActividadesCom[[#This Row],[VALOR NIVEL 2]],ActividadesCom[[#This Row],[VALOR NIVEL 1]]),0),"")</f>
        <v>2</v>
      </c>
      <c r="G616" s="5" t="str">
        <f>IF(ActividadesCom[[#This Row],[PROMEDIO]]="","",IF(ActividadesCom[[#This Row],[PROMEDIO]]&gt;=4,"EXCELENTE",IF(ActividadesCom[[#This Row],[PROMEDIO]]&gt;=3,"NOTABLE",IF(ActividadesCom[[#This Row],[PROMEDIO]]&gt;=2,"BUENO",IF(ActividadesCom[[#This Row],[PROMEDIO]]=1,"SUFICIENTE","")))))</f>
        <v>BUENO</v>
      </c>
      <c r="H616" s="5">
        <f>MAX(ActividadesCom[[#This Row],[PERÍODO 1]],ActividadesCom[[#This Row],[PERÍODO 2]],ActividadesCom[[#This Row],[PERÍODO 3]],ActividadesCom[[#This Row],[PERÍODO 4]],ActividadesCom[[#This Row],[PERÍODO 5]])</f>
        <v>20191</v>
      </c>
      <c r="I616" s="10" t="s">
        <v>937</v>
      </c>
      <c r="J616" s="5">
        <v>20173</v>
      </c>
      <c r="K616" s="5" t="s">
        <v>4009</v>
      </c>
      <c r="L616" s="5">
        <f>IF(ActividadesCom[[#This Row],[NIVEL 1]]&lt;&gt;0,VLOOKUP(ActividadesCom[[#This Row],[NIVEL 1]],Catálogo!A:B,2,FALSE),"")</f>
        <v>2</v>
      </c>
      <c r="M616" s="5">
        <v>1</v>
      </c>
      <c r="N616" s="6" t="s">
        <v>954</v>
      </c>
      <c r="O616" s="5">
        <v>20191</v>
      </c>
      <c r="P616" s="5" t="s">
        <v>4009</v>
      </c>
      <c r="Q616" s="5">
        <f>IF(ActividadesCom[[#This Row],[NIVEL 2]]&lt;&gt;0,VLOOKUP(ActividadesCom[[#This Row],[NIVEL 2]],Catálogo!A:B,2,FALSE),"")</f>
        <v>2</v>
      </c>
      <c r="R616" s="5">
        <v>2</v>
      </c>
      <c r="S616" s="6"/>
      <c r="T616" s="5"/>
      <c r="U616" s="5"/>
      <c r="V616" s="5" t="str">
        <f>IF(ActividadesCom[[#This Row],[NIVEL 3]]&lt;&gt;0,VLOOKUP(ActividadesCom[[#This Row],[NIVEL 3]],Catálogo!A:B,2,FALSE),"")</f>
        <v/>
      </c>
      <c r="W616" s="5"/>
      <c r="X616" s="6" t="s">
        <v>47</v>
      </c>
      <c r="Y616" s="5">
        <v>20181</v>
      </c>
      <c r="Z616" s="5" t="s">
        <v>4009</v>
      </c>
      <c r="AA616" s="5">
        <f>IF(ActividadesCom[[#This Row],[NIVEL 4]]&lt;&gt;0,VLOOKUP(ActividadesCom[[#This Row],[NIVEL 4]],Catálogo!A:B,2,FALSE),"")</f>
        <v>2</v>
      </c>
      <c r="AB616" s="5">
        <v>1</v>
      </c>
      <c r="AC616" s="6" t="s">
        <v>6</v>
      </c>
      <c r="AD616" s="5">
        <v>20143</v>
      </c>
      <c r="AE616" s="5" t="s">
        <v>4009</v>
      </c>
      <c r="AF616" s="5">
        <f>IF(ActividadesCom[[#This Row],[NIVEL 5]]&lt;&gt;0,VLOOKUP(ActividadesCom[[#This Row],[NIVEL 5]],Catálogo!A:B,2,FALSE),"")</f>
        <v>2</v>
      </c>
      <c r="AG616" s="5">
        <v>1</v>
      </c>
      <c r="AH616" s="2"/>
    </row>
    <row r="617" spans="1:34" ht="30" hidden="1" customHeight="1" x14ac:dyDescent="0.25">
      <c r="A617" s="7">
        <v>14470265</v>
      </c>
      <c r="B617" s="6" t="str">
        <f>VLOOKUP(ActividadesCom[[#This Row],[NO. DE CONTROL]],'LISTADO ESTUDIANTES'!A:C,2,FALSE)</f>
        <v>MARTINEZ PUC JULIAN DEL JESUS</v>
      </c>
      <c r="C617" s="6" t="str">
        <f>VLOOKUP(ActividadesCom[[#This Row],[NO. DE CONTROL]],'LISTADO ESTUDIANTES'!A:C,3,FALSE)</f>
        <v>INGENIERIA MECANICA</v>
      </c>
      <c r="D617" s="5" t="str">
        <f>VLOOKUP(ActividadesCom[[#This Row],[NO. DE CONTROL]],'LISTADO ESTUDIANTES'!A:D,4,FALSE)</f>
        <v>BAJA</v>
      </c>
      <c r="E617" s="5">
        <f>SUM(ActividadesCom[[#This Row],[CRÉD. 1]],ActividadesCom[[#This Row],[CRÉD. 2]],ActividadesCom[[#This Row],[CRÉD. 3]],ActividadesCom[[#This Row],[CRÉD. 4]],ActividadesCom[[#This Row],[CRÉD. 5]])</f>
        <v>5</v>
      </c>
      <c r="F617" s="17">
        <f>IF(ActividadesCom[[#This Row],[ÚLTIMO SEMESTRE CON CRÉDITOS]]&gt;0,ROUND(AVERAGE(ActividadesCom[[#This Row],[VALOR NIVEL 5]],ActividadesCom[[#This Row],[VALOR NIVEL 4]],ActividadesCom[[#This Row],[VALOR NIVEL 3]],ActividadesCom[[#This Row],[VALOR NIVEL 2]],ActividadesCom[[#This Row],[VALOR NIVEL 1]]),0),"")</f>
        <v>2</v>
      </c>
      <c r="G617" s="5" t="str">
        <f>IF(ActividadesCom[[#This Row],[PROMEDIO]]="","",IF(ActividadesCom[[#This Row],[PROMEDIO]]&gt;=4,"EXCELENTE",IF(ActividadesCom[[#This Row],[PROMEDIO]]&gt;=3,"NOTABLE",IF(ActividadesCom[[#This Row],[PROMEDIO]]&gt;=2,"BUENO",IF(ActividadesCom[[#This Row],[PROMEDIO]]=1,"SUFICIENTE","")))))</f>
        <v>BUENO</v>
      </c>
      <c r="H617" s="5">
        <f>MAX(ActividadesCom[[#This Row],[PERÍODO 1]],ActividadesCom[[#This Row],[PERÍODO 2]],ActividadesCom[[#This Row],[PERÍODO 3]],ActividadesCom[[#This Row],[PERÍODO 4]],ActividadesCom[[#This Row],[PERÍODO 5]])</f>
        <v>20191</v>
      </c>
      <c r="I617" s="10" t="s">
        <v>937</v>
      </c>
      <c r="J617" s="5">
        <v>20173</v>
      </c>
      <c r="K617" s="5" t="s">
        <v>4009</v>
      </c>
      <c r="L617" s="5">
        <f>IF(ActividadesCom[[#This Row],[NIVEL 1]]&lt;&gt;0,VLOOKUP(ActividadesCom[[#This Row],[NIVEL 1]],Catálogo!A:B,2,FALSE),"")</f>
        <v>2</v>
      </c>
      <c r="M617" s="5">
        <v>1</v>
      </c>
      <c r="N617" s="6" t="s">
        <v>955</v>
      </c>
      <c r="O617" s="5">
        <v>20191</v>
      </c>
      <c r="P617" s="5" t="s">
        <v>4009</v>
      </c>
      <c r="Q617" s="5">
        <f>IF(ActividadesCom[[#This Row],[NIVEL 2]]&lt;&gt;0,VLOOKUP(ActividadesCom[[#This Row],[NIVEL 2]],Catálogo!A:B,2,FALSE),"")</f>
        <v>2</v>
      </c>
      <c r="R617" s="5">
        <v>2</v>
      </c>
      <c r="S617" s="6"/>
      <c r="T617" s="5"/>
      <c r="U617" s="5"/>
      <c r="V617" s="5" t="str">
        <f>IF(ActividadesCom[[#This Row],[NIVEL 3]]&lt;&gt;0,VLOOKUP(ActividadesCom[[#This Row],[NIVEL 3]],Catálogo!A:B,2,FALSE),"")</f>
        <v/>
      </c>
      <c r="W617" s="5"/>
      <c r="X617" s="6" t="s">
        <v>133</v>
      </c>
      <c r="Y617" s="5">
        <v>20173</v>
      </c>
      <c r="Z617" s="5" t="s">
        <v>4009</v>
      </c>
      <c r="AA617" s="5">
        <f>IF(ActividadesCom[[#This Row],[NIVEL 4]]&lt;&gt;0,VLOOKUP(ActividadesCom[[#This Row],[NIVEL 4]],Catálogo!A:B,2,FALSE),"")</f>
        <v>2</v>
      </c>
      <c r="AB617" s="5">
        <v>1</v>
      </c>
      <c r="AC617" s="6" t="s">
        <v>58</v>
      </c>
      <c r="AD617" s="5">
        <v>20143</v>
      </c>
      <c r="AE617" s="5" t="s">
        <v>4009</v>
      </c>
      <c r="AF617" s="5">
        <f>IF(ActividadesCom[[#This Row],[NIVEL 5]]&lt;&gt;0,VLOOKUP(ActividadesCom[[#This Row],[NIVEL 5]],Catálogo!A:B,2,FALSE),"")</f>
        <v>2</v>
      </c>
      <c r="AG617" s="5">
        <v>1</v>
      </c>
      <c r="AH617" s="2"/>
    </row>
    <row r="618" spans="1:34" ht="30" hidden="1" customHeight="1" x14ac:dyDescent="0.25">
      <c r="A618" s="7">
        <v>14470266</v>
      </c>
      <c r="B618" s="6" t="str">
        <f>VLOOKUP(ActividadesCom[[#This Row],[NO. DE CONTROL]],'LISTADO ESTUDIANTES'!A:C,2,FALSE)</f>
        <v>GONZALEZ ALOR DAVID</v>
      </c>
      <c r="C618" s="6" t="str">
        <f>VLOOKUP(ActividadesCom[[#This Row],[NO. DE CONTROL]],'LISTADO ESTUDIANTES'!A:C,3,FALSE)</f>
        <v>INGENIERIA MECANICA</v>
      </c>
      <c r="D618" s="5" t="str">
        <f>VLOOKUP(ActividadesCom[[#This Row],[NO. DE CONTROL]],'LISTADO ESTUDIANTES'!A:D,4,FALSE)</f>
        <v>BAJA</v>
      </c>
      <c r="E618" s="5">
        <f>SUM(ActividadesCom[[#This Row],[CRÉD. 1]],ActividadesCom[[#This Row],[CRÉD. 2]],ActividadesCom[[#This Row],[CRÉD. 3]],ActividadesCom[[#This Row],[CRÉD. 4]],ActividadesCom[[#This Row],[CRÉD. 5]])</f>
        <v>0</v>
      </c>
      <c r="F618" s="17" t="str">
        <f>IF(ActividadesCom[[#This Row],[ÚLTIMO SEMESTRE CON CRÉDITOS]]&gt;0,ROUND(AVERAGE(ActividadesCom[[#This Row],[VALOR NIVEL 5]],ActividadesCom[[#This Row],[VALOR NIVEL 4]],ActividadesCom[[#This Row],[VALOR NIVEL 3]],ActividadesCom[[#This Row],[VALOR NIVEL 2]],ActividadesCom[[#This Row],[VALOR NIVEL 1]]),0),"")</f>
        <v/>
      </c>
      <c r="G618" s="5" t="str">
        <f>IF(ActividadesCom[[#This Row],[PROMEDIO]]="","",IF(ActividadesCom[[#This Row],[PROMEDIO]]&gt;=4,"EXCELENTE",IF(ActividadesCom[[#This Row],[PROMEDIO]]&gt;=3,"NOTABLE",IF(ActividadesCom[[#This Row],[PROMEDIO]]&gt;=2,"BUENO",IF(ActividadesCom[[#This Row],[PROMEDIO]]=1,"SUFICIENTE","")))))</f>
        <v/>
      </c>
      <c r="H618" s="5">
        <f>MAX(ActividadesCom[[#This Row],[PERÍODO 1]],ActividadesCom[[#This Row],[PERÍODO 2]],ActividadesCom[[#This Row],[PERÍODO 3]],ActividadesCom[[#This Row],[PERÍODO 4]],ActividadesCom[[#This Row],[PERÍODO 5]])</f>
        <v>0</v>
      </c>
      <c r="I618" s="10"/>
      <c r="J618" s="5"/>
      <c r="K618" s="5"/>
      <c r="L618" s="5" t="str">
        <f>IF(ActividadesCom[[#This Row],[NIVEL 1]]&lt;&gt;0,VLOOKUP(ActividadesCom[[#This Row],[NIVEL 1]],Catálogo!A:B,2,FALSE),"")</f>
        <v/>
      </c>
      <c r="M618" s="5"/>
      <c r="N618" s="6"/>
      <c r="O618" s="5"/>
      <c r="P618" s="5"/>
      <c r="Q618" s="5" t="str">
        <f>IF(ActividadesCom[[#This Row],[NIVEL 2]]&lt;&gt;0,VLOOKUP(ActividadesCom[[#This Row],[NIVEL 2]],Catálogo!A:B,2,FALSE),"")</f>
        <v/>
      </c>
      <c r="R618" s="5"/>
      <c r="S618" s="6"/>
      <c r="T618" s="5"/>
      <c r="U618" s="5"/>
      <c r="V618" s="5" t="str">
        <f>IF(ActividadesCom[[#This Row],[NIVEL 3]]&lt;&gt;0,VLOOKUP(ActividadesCom[[#This Row],[NIVEL 3]],Catálogo!A:B,2,FALSE),"")</f>
        <v/>
      </c>
      <c r="W618" s="5"/>
      <c r="X618" s="6"/>
      <c r="Y618" s="5"/>
      <c r="Z618" s="5"/>
      <c r="AA618" s="5" t="str">
        <f>IF(ActividadesCom[[#This Row],[NIVEL 4]]&lt;&gt;0,VLOOKUP(ActividadesCom[[#This Row],[NIVEL 4]],Catálogo!A:B,2,FALSE),"")</f>
        <v/>
      </c>
      <c r="AB618" s="5"/>
      <c r="AC618" s="6"/>
      <c r="AD618" s="5"/>
      <c r="AE618" s="5"/>
      <c r="AF618" s="5" t="str">
        <f>IF(ActividadesCom[[#This Row],[NIVEL 5]]&lt;&gt;0,VLOOKUP(ActividadesCom[[#This Row],[NIVEL 5]],Catálogo!A:B,2,FALSE),"")</f>
        <v/>
      </c>
      <c r="AG618" s="5"/>
      <c r="AH618" s="2"/>
    </row>
    <row r="619" spans="1:34" ht="30" hidden="1" customHeight="1" x14ac:dyDescent="0.25">
      <c r="A619" s="7">
        <v>14470267</v>
      </c>
      <c r="B619" s="6" t="str">
        <f>VLOOKUP(ActividadesCom[[#This Row],[NO. DE CONTROL]],'LISTADO ESTUDIANTES'!A:C,2,FALSE)</f>
        <v>HERRERA SANCHEZ HERNAN EDEN</v>
      </c>
      <c r="C619" s="6" t="str">
        <f>VLOOKUP(ActividadesCom[[#This Row],[NO. DE CONTROL]],'LISTADO ESTUDIANTES'!A:C,3,FALSE)</f>
        <v>INGENIERIA MECANICA</v>
      </c>
      <c r="D619" s="5" t="str">
        <f>VLOOKUP(ActividadesCom[[#This Row],[NO. DE CONTROL]],'LISTADO ESTUDIANTES'!A:D,4,FALSE)</f>
        <v>BAJA</v>
      </c>
      <c r="E619" s="5">
        <f>SUM(ActividadesCom[[#This Row],[CRÉD. 1]],ActividadesCom[[#This Row],[CRÉD. 2]],ActividadesCom[[#This Row],[CRÉD. 3]],ActividadesCom[[#This Row],[CRÉD. 4]],ActividadesCom[[#This Row],[CRÉD. 5]])</f>
        <v>5</v>
      </c>
      <c r="F619" s="17">
        <f>IF(ActividadesCom[[#This Row],[ÚLTIMO SEMESTRE CON CRÉDITOS]]&gt;0,ROUND(AVERAGE(ActividadesCom[[#This Row],[VALOR NIVEL 5]],ActividadesCom[[#This Row],[VALOR NIVEL 4]],ActividadesCom[[#This Row],[VALOR NIVEL 3]],ActividadesCom[[#This Row],[VALOR NIVEL 2]],ActividadesCom[[#This Row],[VALOR NIVEL 1]]),0),"")</f>
        <v>2</v>
      </c>
      <c r="G619" s="5" t="str">
        <f>IF(ActividadesCom[[#This Row],[PROMEDIO]]="","",IF(ActividadesCom[[#This Row],[PROMEDIO]]&gt;=4,"EXCELENTE",IF(ActividadesCom[[#This Row],[PROMEDIO]]&gt;=3,"NOTABLE",IF(ActividadesCom[[#This Row],[PROMEDIO]]&gt;=2,"BUENO",IF(ActividadesCom[[#This Row],[PROMEDIO]]=1,"SUFICIENTE","")))))</f>
        <v>BUENO</v>
      </c>
      <c r="H619" s="5">
        <f>MAX(ActividadesCom[[#This Row],[PERÍODO 1]],ActividadesCom[[#This Row],[PERÍODO 2]],ActividadesCom[[#This Row],[PERÍODO 3]],ActividadesCom[[#This Row],[PERÍODO 4]],ActividadesCom[[#This Row],[PERÍODO 5]])</f>
        <v>20181</v>
      </c>
      <c r="I619" s="10" t="s">
        <v>437</v>
      </c>
      <c r="J619" s="5">
        <v>20173</v>
      </c>
      <c r="K619" s="5" t="s">
        <v>4009</v>
      </c>
      <c r="L619" s="5">
        <f>IF(ActividadesCom[[#This Row],[NIVEL 1]]&lt;&gt;0,VLOOKUP(ActividadesCom[[#This Row],[NIVEL 1]],Catálogo!A:B,2,FALSE),"")</f>
        <v>2</v>
      </c>
      <c r="M619" s="5">
        <v>2</v>
      </c>
      <c r="N619" s="6" t="s">
        <v>649</v>
      </c>
      <c r="O619" s="5">
        <v>20181</v>
      </c>
      <c r="P619" s="5" t="s">
        <v>4009</v>
      </c>
      <c r="Q619" s="5">
        <f>IF(ActividadesCom[[#This Row],[NIVEL 2]]&lt;&gt;0,VLOOKUP(ActividadesCom[[#This Row],[NIVEL 2]],Catálogo!A:B,2,FALSE),"")</f>
        <v>2</v>
      </c>
      <c r="R619" s="5">
        <v>1</v>
      </c>
      <c r="S619" s="6"/>
      <c r="T619" s="5"/>
      <c r="U619" s="5"/>
      <c r="V619" s="5" t="str">
        <f>IF(ActividadesCom[[#This Row],[NIVEL 3]]&lt;&gt;0,VLOOKUP(ActividadesCom[[#This Row],[NIVEL 3]],Catálogo!A:B,2,FALSE),"")</f>
        <v/>
      </c>
      <c r="W619" s="5"/>
      <c r="X619" s="6" t="s">
        <v>2</v>
      </c>
      <c r="Y619" s="5">
        <v>20143</v>
      </c>
      <c r="Z619" s="5" t="s">
        <v>4009</v>
      </c>
      <c r="AA619" s="5">
        <f>IF(ActividadesCom[[#This Row],[NIVEL 4]]&lt;&gt;0,VLOOKUP(ActividadesCom[[#This Row],[NIVEL 4]],Catálogo!A:B,2,FALSE),"")</f>
        <v>2</v>
      </c>
      <c r="AB619" s="5">
        <v>1</v>
      </c>
      <c r="AC619" s="6" t="s">
        <v>31</v>
      </c>
      <c r="AD619" s="5">
        <v>20181</v>
      </c>
      <c r="AE619" s="5" t="s">
        <v>4009</v>
      </c>
      <c r="AF619" s="5">
        <f>IF(ActividadesCom[[#This Row],[NIVEL 5]]&lt;&gt;0,VLOOKUP(ActividadesCom[[#This Row],[NIVEL 5]],Catálogo!A:B,2,FALSE),"")</f>
        <v>2</v>
      </c>
      <c r="AG619" s="5">
        <v>1</v>
      </c>
      <c r="AH619" s="2"/>
    </row>
    <row r="620" spans="1:34" ht="30" hidden="1" customHeight="1" x14ac:dyDescent="0.25">
      <c r="A620" s="7">
        <v>14470268</v>
      </c>
      <c r="B620" s="6" t="str">
        <f>VLOOKUP(ActividadesCom[[#This Row],[NO. DE CONTROL]],'LISTADO ESTUDIANTES'!A:C,2,FALSE)</f>
        <v>UCAN URIBE PEDRO ANTONIO</v>
      </c>
      <c r="C620" s="6" t="str">
        <f>VLOOKUP(ActividadesCom[[#This Row],[NO. DE CONTROL]],'LISTADO ESTUDIANTES'!A:C,3,FALSE)</f>
        <v>INGENIERIA MECANICA</v>
      </c>
      <c r="D620" s="5" t="str">
        <f>VLOOKUP(ActividadesCom[[#This Row],[NO. DE CONTROL]],'LISTADO ESTUDIANTES'!A:D,4,FALSE)</f>
        <v>BAJA</v>
      </c>
      <c r="E620" s="5">
        <f>SUM(ActividadesCom[[#This Row],[CRÉD. 1]],ActividadesCom[[#This Row],[CRÉD. 2]],ActividadesCom[[#This Row],[CRÉD. 3]],ActividadesCom[[#This Row],[CRÉD. 4]],ActividadesCom[[#This Row],[CRÉD. 5]])</f>
        <v>1</v>
      </c>
      <c r="F620" s="17">
        <f>IF(ActividadesCom[[#This Row],[ÚLTIMO SEMESTRE CON CRÉDITOS]]&gt;0,ROUND(AVERAGE(ActividadesCom[[#This Row],[VALOR NIVEL 5]],ActividadesCom[[#This Row],[VALOR NIVEL 4]],ActividadesCom[[#This Row],[VALOR NIVEL 3]],ActividadesCom[[#This Row],[VALOR NIVEL 2]],ActividadesCom[[#This Row],[VALOR NIVEL 1]]),0),"")</f>
        <v>2</v>
      </c>
      <c r="G620" s="5" t="str">
        <f>IF(ActividadesCom[[#This Row],[PROMEDIO]]="","",IF(ActividadesCom[[#This Row],[PROMEDIO]]&gt;=4,"EXCELENTE",IF(ActividadesCom[[#This Row],[PROMEDIO]]&gt;=3,"NOTABLE",IF(ActividadesCom[[#This Row],[PROMEDIO]]&gt;=2,"BUENO",IF(ActividadesCom[[#This Row],[PROMEDIO]]=1,"SUFICIENTE","")))))</f>
        <v>BUENO</v>
      </c>
      <c r="H620" s="5">
        <f>MAX(ActividadesCom[[#This Row],[PERÍODO 1]],ActividadesCom[[#This Row],[PERÍODO 2]],ActividadesCom[[#This Row],[PERÍODO 3]],ActividadesCom[[#This Row],[PERÍODO 4]],ActividadesCom[[#This Row],[PERÍODO 5]])</f>
        <v>20143</v>
      </c>
      <c r="I620" s="10"/>
      <c r="J620" s="5"/>
      <c r="K620" s="5"/>
      <c r="L620" s="5" t="str">
        <f>IF(ActividadesCom[[#This Row],[NIVEL 1]]&lt;&gt;0,VLOOKUP(ActividadesCom[[#This Row],[NIVEL 1]],Catálogo!A:B,2,FALSE),"")</f>
        <v/>
      </c>
      <c r="M620" s="5"/>
      <c r="N620" s="6"/>
      <c r="O620" s="5"/>
      <c r="P620" s="5"/>
      <c r="Q620" s="5" t="str">
        <f>IF(ActividadesCom[[#This Row],[NIVEL 2]]&lt;&gt;0,VLOOKUP(ActividadesCom[[#This Row],[NIVEL 2]],Catálogo!A:B,2,FALSE),"")</f>
        <v/>
      </c>
      <c r="R620" s="5"/>
      <c r="S620" s="6"/>
      <c r="T620" s="5"/>
      <c r="U620" s="5"/>
      <c r="V620" s="5" t="str">
        <f>IF(ActividadesCom[[#This Row],[NIVEL 3]]&lt;&gt;0,VLOOKUP(ActividadesCom[[#This Row],[NIVEL 3]],Catálogo!A:B,2,FALSE),"")</f>
        <v/>
      </c>
      <c r="W620" s="5"/>
      <c r="X620" s="6"/>
      <c r="Y620" s="5"/>
      <c r="Z620" s="5"/>
      <c r="AA620" s="5" t="str">
        <f>IF(ActividadesCom[[#This Row],[NIVEL 4]]&lt;&gt;0,VLOOKUP(ActividadesCom[[#This Row],[NIVEL 4]],Catálogo!A:B,2,FALSE),"")</f>
        <v/>
      </c>
      <c r="AB620" s="5"/>
      <c r="AC620" s="6" t="s">
        <v>6</v>
      </c>
      <c r="AD620" s="5">
        <v>20143</v>
      </c>
      <c r="AE620" s="5" t="s">
        <v>4009</v>
      </c>
      <c r="AF620" s="5">
        <f>IF(ActividadesCom[[#This Row],[NIVEL 5]]&lt;&gt;0,VLOOKUP(ActividadesCom[[#This Row],[NIVEL 5]],Catálogo!A:B,2,FALSE),"")</f>
        <v>2</v>
      </c>
      <c r="AG620" s="5">
        <v>1</v>
      </c>
      <c r="AH620" s="2"/>
    </row>
    <row r="621" spans="1:34" ht="30" hidden="1" customHeight="1" x14ac:dyDescent="0.25">
      <c r="A621" s="7">
        <v>14470269</v>
      </c>
      <c r="B621" s="6" t="str">
        <f>VLOOKUP(ActividadesCom[[#This Row],[NO. DE CONTROL]],'LISTADO ESTUDIANTES'!A:C,2,FALSE)</f>
        <v>CAMAS HERNANDEZ CARLOS</v>
      </c>
      <c r="C621" s="6" t="str">
        <f>VLOOKUP(ActividadesCom[[#This Row],[NO. DE CONTROL]],'LISTADO ESTUDIANTES'!A:C,3,FALSE)</f>
        <v>INGENIERIA MECANICA</v>
      </c>
      <c r="D621" s="5" t="str">
        <f>VLOOKUP(ActividadesCom[[#This Row],[NO. DE CONTROL]],'LISTADO ESTUDIANTES'!A:D,4,FALSE)</f>
        <v>BAJA</v>
      </c>
      <c r="E621" s="5">
        <f>SUM(ActividadesCom[[#This Row],[CRÉD. 1]],ActividadesCom[[#This Row],[CRÉD. 2]],ActividadesCom[[#This Row],[CRÉD. 3]],ActividadesCom[[#This Row],[CRÉD. 4]],ActividadesCom[[#This Row],[CRÉD. 5]])</f>
        <v>5</v>
      </c>
      <c r="F621" s="17">
        <f>IF(ActividadesCom[[#This Row],[ÚLTIMO SEMESTRE CON CRÉDITOS]]&gt;0,ROUND(AVERAGE(ActividadesCom[[#This Row],[VALOR NIVEL 5]],ActividadesCom[[#This Row],[VALOR NIVEL 4]],ActividadesCom[[#This Row],[VALOR NIVEL 3]],ActividadesCom[[#This Row],[VALOR NIVEL 2]],ActividadesCom[[#This Row],[VALOR NIVEL 1]]),0),"")</f>
        <v>2</v>
      </c>
      <c r="G621" s="5" t="str">
        <f>IF(ActividadesCom[[#This Row],[PROMEDIO]]="","",IF(ActividadesCom[[#This Row],[PROMEDIO]]&gt;=4,"EXCELENTE",IF(ActividadesCom[[#This Row],[PROMEDIO]]&gt;=3,"NOTABLE",IF(ActividadesCom[[#This Row],[PROMEDIO]]&gt;=2,"BUENO",IF(ActividadesCom[[#This Row],[PROMEDIO]]=1,"SUFICIENTE","")))))</f>
        <v>BUENO</v>
      </c>
      <c r="H621" s="5">
        <f>MAX(ActividadesCom[[#This Row],[PERÍODO 1]],ActividadesCom[[#This Row],[PERÍODO 2]],ActividadesCom[[#This Row],[PERÍODO 3]],ActividadesCom[[#This Row],[PERÍODO 4]],ActividadesCom[[#This Row],[PERÍODO 5]])</f>
        <v>20181</v>
      </c>
      <c r="I621" s="10" t="s">
        <v>296</v>
      </c>
      <c r="J621" s="5">
        <v>20171</v>
      </c>
      <c r="K621" s="5" t="s">
        <v>4009</v>
      </c>
      <c r="L621" s="5">
        <f>IF(ActividadesCom[[#This Row],[NIVEL 1]]&lt;&gt;0,VLOOKUP(ActividadesCom[[#This Row],[NIVEL 1]],Catálogo!A:B,2,FALSE),"")</f>
        <v>2</v>
      </c>
      <c r="M621" s="5">
        <v>1</v>
      </c>
      <c r="N621" s="6" t="s">
        <v>887</v>
      </c>
      <c r="O621" s="5">
        <v>20161</v>
      </c>
      <c r="P621" s="5" t="s">
        <v>4009</v>
      </c>
      <c r="Q621" s="5">
        <f>IF(ActividadesCom[[#This Row],[NIVEL 2]]&lt;&gt;0,VLOOKUP(ActividadesCom[[#This Row],[NIVEL 2]],Catálogo!A:B,2,FALSE),"")</f>
        <v>2</v>
      </c>
      <c r="R621" s="5">
        <v>1</v>
      </c>
      <c r="S621" s="6" t="s">
        <v>895</v>
      </c>
      <c r="T621" s="5">
        <v>20151</v>
      </c>
      <c r="U621" s="5" t="s">
        <v>4009</v>
      </c>
      <c r="V621" s="5">
        <f>IF(ActividadesCom[[#This Row],[NIVEL 3]]&lt;&gt;0,VLOOKUP(ActividadesCom[[#This Row],[NIVEL 3]],Catálogo!A:B,2,FALSE),"")</f>
        <v>2</v>
      </c>
      <c r="W621" s="5">
        <v>1</v>
      </c>
      <c r="X621" s="6" t="s">
        <v>665</v>
      </c>
      <c r="Y621" s="5">
        <v>20181</v>
      </c>
      <c r="Z621" s="5" t="s">
        <v>4009</v>
      </c>
      <c r="AA621" s="5">
        <f>IF(ActividadesCom[[#This Row],[NIVEL 4]]&lt;&gt;0,VLOOKUP(ActividadesCom[[#This Row],[NIVEL 4]],Catálogo!A:B,2,FALSE),"")</f>
        <v>2</v>
      </c>
      <c r="AB621" s="5">
        <v>1</v>
      </c>
      <c r="AC621" s="6" t="s">
        <v>42</v>
      </c>
      <c r="AD621" s="5">
        <v>20143</v>
      </c>
      <c r="AE621" s="5" t="s">
        <v>4009</v>
      </c>
      <c r="AF621" s="5">
        <f>IF(ActividadesCom[[#This Row],[NIVEL 5]]&lt;&gt;0,VLOOKUP(ActividadesCom[[#This Row],[NIVEL 5]],Catálogo!A:B,2,FALSE),"")</f>
        <v>2</v>
      </c>
      <c r="AG621" s="5">
        <v>1</v>
      </c>
      <c r="AH621" s="2"/>
    </row>
    <row r="622" spans="1:34" ht="30" hidden="1" customHeight="1" x14ac:dyDescent="0.25">
      <c r="A622" s="7">
        <v>14470270</v>
      </c>
      <c r="B622" s="6" t="str">
        <f>VLOOKUP(ActividadesCom[[#This Row],[NO. DE CONTROL]],'LISTADO ESTUDIANTES'!A:C,2,FALSE)</f>
        <v>ARROYO VAZQUEZ NILSA YANALI</v>
      </c>
      <c r="C622" s="6" t="str">
        <f>VLOOKUP(ActividadesCom[[#This Row],[NO. DE CONTROL]],'LISTADO ESTUDIANTES'!A:C,3,FALSE)</f>
        <v>INGENIERIA EN SISTEMAS COMPUTACIONALES</v>
      </c>
      <c r="D622" s="5" t="str">
        <f>VLOOKUP(ActividadesCom[[#This Row],[NO. DE CONTROL]],'LISTADO ESTUDIANTES'!A:D,4,FALSE)</f>
        <v>BAJA</v>
      </c>
      <c r="E622" s="5">
        <f>SUM(ActividadesCom[[#This Row],[CRÉD. 1]],ActividadesCom[[#This Row],[CRÉD. 2]],ActividadesCom[[#This Row],[CRÉD. 3]],ActividadesCom[[#This Row],[CRÉD. 4]],ActividadesCom[[#This Row],[CRÉD. 5]])</f>
        <v>2</v>
      </c>
      <c r="F622" s="17" t="str">
        <f>IF(ActividadesCom[[#This Row],[ÚLTIMO SEMESTRE CON CRÉDITOS]]&gt;0,ROUND(AVERAGE(ActividadesCom[[#This Row],[VALOR NIVEL 5]],ActividadesCom[[#This Row],[VALOR NIVEL 4]],ActividadesCom[[#This Row],[VALOR NIVEL 3]],ActividadesCom[[#This Row],[VALOR NIVEL 2]],ActividadesCom[[#This Row],[VALOR NIVEL 1]]),0),"")</f>
        <v/>
      </c>
      <c r="G622" s="5" t="str">
        <f>IF(ActividadesCom[[#This Row],[PROMEDIO]]="","",IF(ActividadesCom[[#This Row],[PROMEDIO]]&gt;=4,"EXCELENTE",IF(ActividadesCom[[#This Row],[PROMEDIO]]&gt;=3,"NOTABLE",IF(ActividadesCom[[#This Row],[PROMEDIO]]&gt;=2,"BUENO",IF(ActividadesCom[[#This Row],[PROMEDIO]]=1,"SUFICIENTE","")))))</f>
        <v/>
      </c>
      <c r="H622" s="5">
        <f>MAX(ActividadesCom[[#This Row],[PERÍODO 1]],ActividadesCom[[#This Row],[PERÍODO 2]],ActividadesCom[[#This Row],[PERÍODO 3]],ActividadesCom[[#This Row],[PERÍODO 4]],ActividadesCom[[#This Row],[PERÍODO 5]])</f>
        <v>0</v>
      </c>
      <c r="I622" s="10"/>
      <c r="J622" s="5"/>
      <c r="K622" s="5"/>
      <c r="L622" s="5" t="str">
        <f>IF(ActividadesCom[[#This Row],[NIVEL 1]]&lt;&gt;0,VLOOKUP(ActividadesCom[[#This Row],[NIVEL 1]],Catálogo!A:B,2,FALSE),"")</f>
        <v/>
      </c>
      <c r="M622" s="5"/>
      <c r="N622" s="6"/>
      <c r="O622" s="5"/>
      <c r="P622" s="5"/>
      <c r="Q622" s="5" t="str">
        <f>IF(ActividadesCom[[#This Row],[NIVEL 2]]&lt;&gt;0,VLOOKUP(ActividadesCom[[#This Row],[NIVEL 2]],Catálogo!A:B,2,FALSE),"")</f>
        <v/>
      </c>
      <c r="R622" s="5"/>
      <c r="S622" s="6"/>
      <c r="T622" s="5"/>
      <c r="U622" s="5"/>
      <c r="V622" s="5" t="str">
        <f>IF(ActividadesCom[[#This Row],[NIVEL 3]]&lt;&gt;0,VLOOKUP(ActividadesCom[[#This Row],[NIVEL 3]],Catálogo!A:B,2,FALSE),"")</f>
        <v/>
      </c>
      <c r="W622" s="5"/>
      <c r="X622" s="6"/>
      <c r="Y622" s="5"/>
      <c r="Z622" s="5"/>
      <c r="AA622" s="5" t="str">
        <f>IF(ActividadesCom[[#This Row],[NIVEL 4]]&lt;&gt;0,VLOOKUP(ActividadesCom[[#This Row],[NIVEL 4]],Catálogo!A:B,2,FALSE),"")</f>
        <v/>
      </c>
      <c r="AB622" s="5"/>
      <c r="AC622" s="6" t="s">
        <v>554</v>
      </c>
      <c r="AD622" s="5" t="s">
        <v>50</v>
      </c>
      <c r="AE622" s="5" t="s">
        <v>4009</v>
      </c>
      <c r="AF622" s="5">
        <f>IF(ActividadesCom[[#This Row],[NIVEL 5]]&lt;&gt;0,VLOOKUP(ActividadesCom[[#This Row],[NIVEL 5]],Catálogo!A:B,2,FALSE),"")</f>
        <v>2</v>
      </c>
      <c r="AG622" s="5">
        <v>2</v>
      </c>
      <c r="AH622" s="2"/>
    </row>
    <row r="623" spans="1:34" ht="30" hidden="1" customHeight="1" x14ac:dyDescent="0.25">
      <c r="A623" s="7">
        <v>14470271</v>
      </c>
      <c r="B623" s="6" t="str">
        <f>VLOOKUP(ActividadesCom[[#This Row],[NO. DE CONTROL]],'LISTADO ESTUDIANTES'!A:C,2,FALSE)</f>
        <v>ORTIZ GONZALEZ VICTOR MANUEL</v>
      </c>
      <c r="C623" s="6" t="str">
        <f>VLOOKUP(ActividadesCom[[#This Row],[NO. DE CONTROL]],'LISTADO ESTUDIANTES'!A:C,3,FALSE)</f>
        <v>INGENIERIA MECANICA</v>
      </c>
      <c r="D623" s="5" t="str">
        <f>VLOOKUP(ActividadesCom[[#This Row],[NO. DE CONTROL]],'LISTADO ESTUDIANTES'!A:D,4,FALSE)</f>
        <v>BAJA</v>
      </c>
      <c r="E623" s="5">
        <f>SUM(ActividadesCom[[#This Row],[CRÉD. 1]],ActividadesCom[[#This Row],[CRÉD. 2]],ActividadesCom[[#This Row],[CRÉD. 3]],ActividadesCom[[#This Row],[CRÉD. 4]],ActividadesCom[[#This Row],[CRÉD. 5]])</f>
        <v>0</v>
      </c>
      <c r="F623" s="17" t="str">
        <f>IF(ActividadesCom[[#This Row],[ÚLTIMO SEMESTRE CON CRÉDITOS]]&gt;0,ROUND(AVERAGE(ActividadesCom[[#This Row],[VALOR NIVEL 5]],ActividadesCom[[#This Row],[VALOR NIVEL 4]],ActividadesCom[[#This Row],[VALOR NIVEL 3]],ActividadesCom[[#This Row],[VALOR NIVEL 2]],ActividadesCom[[#This Row],[VALOR NIVEL 1]]),0),"")</f>
        <v/>
      </c>
      <c r="G623" s="5" t="str">
        <f>IF(ActividadesCom[[#This Row],[PROMEDIO]]="","",IF(ActividadesCom[[#This Row],[PROMEDIO]]&gt;=4,"EXCELENTE",IF(ActividadesCom[[#This Row],[PROMEDIO]]&gt;=3,"NOTABLE",IF(ActividadesCom[[#This Row],[PROMEDIO]]&gt;=2,"BUENO",IF(ActividadesCom[[#This Row],[PROMEDIO]]=1,"SUFICIENTE","")))))</f>
        <v/>
      </c>
      <c r="H623" s="5">
        <f>MAX(ActividadesCom[[#This Row],[PERÍODO 1]],ActividadesCom[[#This Row],[PERÍODO 2]],ActividadesCom[[#This Row],[PERÍODO 3]],ActividadesCom[[#This Row],[PERÍODO 4]],ActividadesCom[[#This Row],[PERÍODO 5]])</f>
        <v>0</v>
      </c>
      <c r="I623" s="10"/>
      <c r="J623" s="5"/>
      <c r="K623" s="5"/>
      <c r="L623" s="5" t="str">
        <f>IF(ActividadesCom[[#This Row],[NIVEL 1]]&lt;&gt;0,VLOOKUP(ActividadesCom[[#This Row],[NIVEL 1]],Catálogo!A:B,2,FALSE),"")</f>
        <v/>
      </c>
      <c r="M623" s="5"/>
      <c r="N623" s="6"/>
      <c r="O623" s="5"/>
      <c r="P623" s="5"/>
      <c r="Q623" s="5" t="str">
        <f>IF(ActividadesCom[[#This Row],[NIVEL 2]]&lt;&gt;0,VLOOKUP(ActividadesCom[[#This Row],[NIVEL 2]],Catálogo!A:B,2,FALSE),"")</f>
        <v/>
      </c>
      <c r="R623" s="5"/>
      <c r="S623" s="6"/>
      <c r="T623" s="5"/>
      <c r="U623" s="5"/>
      <c r="V623" s="5" t="str">
        <f>IF(ActividadesCom[[#This Row],[NIVEL 3]]&lt;&gt;0,VLOOKUP(ActividadesCom[[#This Row],[NIVEL 3]],Catálogo!A:B,2,FALSE),"")</f>
        <v/>
      </c>
      <c r="W623" s="5"/>
      <c r="X623" s="6"/>
      <c r="Y623" s="5"/>
      <c r="Z623" s="5"/>
      <c r="AA623" s="5" t="str">
        <f>IF(ActividadesCom[[#This Row],[NIVEL 4]]&lt;&gt;0,VLOOKUP(ActividadesCom[[#This Row],[NIVEL 4]],Catálogo!A:B,2,FALSE),"")</f>
        <v/>
      </c>
      <c r="AB623" s="5"/>
      <c r="AC623" s="6"/>
      <c r="AD623" s="5"/>
      <c r="AE623" s="5"/>
      <c r="AF623" s="5" t="str">
        <f>IF(ActividadesCom[[#This Row],[NIVEL 5]]&lt;&gt;0,VLOOKUP(ActividadesCom[[#This Row],[NIVEL 5]],Catálogo!A:B,2,FALSE),"")</f>
        <v/>
      </c>
      <c r="AG623" s="5"/>
      <c r="AH623" s="2"/>
    </row>
    <row r="624" spans="1:34" ht="30" hidden="1" customHeight="1" x14ac:dyDescent="0.25">
      <c r="A624" s="7">
        <v>14470272</v>
      </c>
      <c r="B624" s="6" t="str">
        <f>VLOOKUP(ActividadesCom[[#This Row],[NO. DE CONTROL]],'LISTADO ESTUDIANTES'!A:C,2,FALSE)</f>
        <v>RIOS OVIEDO CARLOS ALEJANDRO</v>
      </c>
      <c r="C624" s="6" t="str">
        <f>VLOOKUP(ActividadesCom[[#This Row],[NO. DE CONTROL]],'LISTADO ESTUDIANTES'!A:C,3,FALSE)</f>
        <v>INGENIERIA EN SISTEMAS COMPUTACIONALES</v>
      </c>
      <c r="D624" s="5" t="str">
        <f>VLOOKUP(ActividadesCom[[#This Row],[NO. DE CONTROL]],'LISTADO ESTUDIANTES'!A:D,4,FALSE)</f>
        <v>BAJA</v>
      </c>
      <c r="E624" s="5">
        <f>SUM(ActividadesCom[[#This Row],[CRÉD. 1]],ActividadesCom[[#This Row],[CRÉD. 2]],ActividadesCom[[#This Row],[CRÉD. 3]],ActividadesCom[[#This Row],[CRÉD. 4]],ActividadesCom[[#This Row],[CRÉD. 5]])</f>
        <v>2</v>
      </c>
      <c r="F624" s="17">
        <f>IF(ActividadesCom[[#This Row],[ÚLTIMO SEMESTRE CON CRÉDITOS]]&gt;0,ROUND(AVERAGE(ActividadesCom[[#This Row],[VALOR NIVEL 5]],ActividadesCom[[#This Row],[VALOR NIVEL 4]],ActividadesCom[[#This Row],[VALOR NIVEL 3]],ActividadesCom[[#This Row],[VALOR NIVEL 2]],ActividadesCom[[#This Row],[VALOR NIVEL 1]]),0),"")</f>
        <v>2</v>
      </c>
      <c r="G624" s="5" t="str">
        <f>IF(ActividadesCom[[#This Row],[PROMEDIO]]="","",IF(ActividadesCom[[#This Row],[PROMEDIO]]&gt;=4,"EXCELENTE",IF(ActividadesCom[[#This Row],[PROMEDIO]]&gt;=3,"NOTABLE",IF(ActividadesCom[[#This Row],[PROMEDIO]]&gt;=2,"BUENO",IF(ActividadesCom[[#This Row],[PROMEDIO]]=1,"SUFICIENTE","")))))</f>
        <v>BUENO</v>
      </c>
      <c r="H624" s="5">
        <f>MAX(ActividadesCom[[#This Row],[PERÍODO 1]],ActividadesCom[[#This Row],[PERÍODO 2]],ActividadesCom[[#This Row],[PERÍODO 3]],ActividadesCom[[#This Row],[PERÍODO 4]],ActividadesCom[[#This Row],[PERÍODO 5]])</f>
        <v>20173</v>
      </c>
      <c r="I624" s="10"/>
      <c r="J624" s="5"/>
      <c r="K624" s="5"/>
      <c r="L624" s="5" t="str">
        <f>IF(ActividadesCom[[#This Row],[NIVEL 1]]&lt;&gt;0,VLOOKUP(ActividadesCom[[#This Row],[NIVEL 1]],Catálogo!A:B,2,FALSE),"")</f>
        <v/>
      </c>
      <c r="M624" s="5"/>
      <c r="N624" s="6"/>
      <c r="O624" s="5"/>
      <c r="P624" s="5"/>
      <c r="Q624" s="5" t="str">
        <f>IF(ActividadesCom[[#This Row],[NIVEL 2]]&lt;&gt;0,VLOOKUP(ActividadesCom[[#This Row],[NIVEL 2]],Catálogo!A:B,2,FALSE),"")</f>
        <v/>
      </c>
      <c r="R624" s="5"/>
      <c r="S624" s="6"/>
      <c r="T624" s="5"/>
      <c r="U624" s="5"/>
      <c r="V624" s="5" t="str">
        <f>IF(ActividadesCom[[#This Row],[NIVEL 3]]&lt;&gt;0,VLOOKUP(ActividadesCom[[#This Row],[NIVEL 3]],Catálogo!A:B,2,FALSE),"")</f>
        <v/>
      </c>
      <c r="W624" s="5"/>
      <c r="X624" s="6" t="s">
        <v>522</v>
      </c>
      <c r="Y624" s="5">
        <v>20173</v>
      </c>
      <c r="Z624" s="5" t="s">
        <v>4009</v>
      </c>
      <c r="AA624" s="5">
        <f>IF(ActividadesCom[[#This Row],[NIVEL 4]]&lt;&gt;0,VLOOKUP(ActividadesCom[[#This Row],[NIVEL 4]],Catálogo!A:B,2,FALSE),"")</f>
        <v>2</v>
      </c>
      <c r="AB624" s="5">
        <v>1</v>
      </c>
      <c r="AC624" s="6" t="s">
        <v>409</v>
      </c>
      <c r="AD624" s="5">
        <v>20171</v>
      </c>
      <c r="AE624" s="5" t="s">
        <v>4009</v>
      </c>
      <c r="AF624" s="5">
        <f>IF(ActividadesCom[[#This Row],[NIVEL 5]]&lt;&gt;0,VLOOKUP(ActividadesCom[[#This Row],[NIVEL 5]],Catálogo!A:B,2,FALSE),"")</f>
        <v>2</v>
      </c>
      <c r="AG624" s="5">
        <v>1</v>
      </c>
      <c r="AH624" s="2"/>
    </row>
    <row r="625" spans="1:34" ht="30" hidden="1" customHeight="1" x14ac:dyDescent="0.25">
      <c r="A625" s="7">
        <v>14470273</v>
      </c>
      <c r="B625" s="6" t="str">
        <f>VLOOKUP(ActividadesCom[[#This Row],[NO. DE CONTROL]],'LISTADO ESTUDIANTES'!A:C,2,FALSE)</f>
        <v>GARCIA ROMERO MARTIN FELIPE</v>
      </c>
      <c r="C625" s="6" t="str">
        <f>VLOOKUP(ActividadesCom[[#This Row],[NO. DE CONTROL]],'LISTADO ESTUDIANTES'!A:C,3,FALSE)</f>
        <v>INGENIERIA MECANICA</v>
      </c>
      <c r="D625" s="5" t="str">
        <f>VLOOKUP(ActividadesCom[[#This Row],[NO. DE CONTROL]],'LISTADO ESTUDIANTES'!A:D,4,FALSE)</f>
        <v>BAJA</v>
      </c>
      <c r="E625" s="5">
        <f>SUM(ActividadesCom[[#This Row],[CRÉD. 1]],ActividadesCom[[#This Row],[CRÉD. 2]],ActividadesCom[[#This Row],[CRÉD. 3]],ActividadesCom[[#This Row],[CRÉD. 4]],ActividadesCom[[#This Row],[CRÉD. 5]])</f>
        <v>5</v>
      </c>
      <c r="F625" s="17">
        <f>IF(ActividadesCom[[#This Row],[ÚLTIMO SEMESTRE CON CRÉDITOS]]&gt;0,ROUND(AVERAGE(ActividadesCom[[#This Row],[VALOR NIVEL 5]],ActividadesCom[[#This Row],[VALOR NIVEL 4]],ActividadesCom[[#This Row],[VALOR NIVEL 3]],ActividadesCom[[#This Row],[VALOR NIVEL 2]],ActividadesCom[[#This Row],[VALOR NIVEL 1]]),0),"")</f>
        <v>2</v>
      </c>
      <c r="G625" s="5" t="str">
        <f>IF(ActividadesCom[[#This Row],[PROMEDIO]]="","",IF(ActividadesCom[[#This Row],[PROMEDIO]]&gt;=4,"EXCELENTE",IF(ActividadesCom[[#This Row],[PROMEDIO]]&gt;=3,"NOTABLE",IF(ActividadesCom[[#This Row],[PROMEDIO]]&gt;=2,"BUENO",IF(ActividadesCom[[#This Row],[PROMEDIO]]=1,"SUFICIENTE","")))))</f>
        <v>BUENO</v>
      </c>
      <c r="H625" s="5">
        <f>MAX(ActividadesCom[[#This Row],[PERÍODO 1]],ActividadesCom[[#This Row],[PERÍODO 2]],ActividadesCom[[#This Row],[PERÍODO 3]],ActividadesCom[[#This Row],[PERÍODO 4]],ActividadesCom[[#This Row],[PERÍODO 5]])</f>
        <v>20171</v>
      </c>
      <c r="I625" s="6" t="s">
        <v>290</v>
      </c>
      <c r="J625" s="5">
        <v>20163</v>
      </c>
      <c r="K625" s="5" t="s">
        <v>4009</v>
      </c>
      <c r="L625" s="5">
        <f>IF(ActividadesCom[[#This Row],[NIVEL 1]]&lt;&gt;0,VLOOKUP(ActividadesCom[[#This Row],[NIVEL 1]],Catálogo!A:B,2,FALSE),"")</f>
        <v>2</v>
      </c>
      <c r="M625" s="5">
        <v>2</v>
      </c>
      <c r="N625" s="6" t="s">
        <v>309</v>
      </c>
      <c r="O625" s="5">
        <v>20171</v>
      </c>
      <c r="P625" s="5" t="s">
        <v>4009</v>
      </c>
      <c r="Q625" s="5">
        <f>IF(ActividadesCom[[#This Row],[NIVEL 2]]&lt;&gt;0,VLOOKUP(ActividadesCom[[#This Row],[NIVEL 2]],Catálogo!A:B,2,FALSE),"")</f>
        <v>2</v>
      </c>
      <c r="R625" s="5">
        <v>1</v>
      </c>
      <c r="S625" s="6" t="s">
        <v>973</v>
      </c>
      <c r="T625" s="5">
        <v>20151</v>
      </c>
      <c r="U625" s="5" t="s">
        <v>4009</v>
      </c>
      <c r="V625" s="5">
        <f>IF(ActividadesCom[[#This Row],[NIVEL 3]]&lt;&gt;0,VLOOKUP(ActividadesCom[[#This Row],[NIVEL 3]],Catálogo!A:B,2,FALSE),"")</f>
        <v>2</v>
      </c>
      <c r="W625" s="5">
        <v>1</v>
      </c>
      <c r="X625" s="6"/>
      <c r="Y625" s="5"/>
      <c r="Z625" s="5"/>
      <c r="AA625" s="5" t="str">
        <f>IF(ActividadesCom[[#This Row],[NIVEL 4]]&lt;&gt;0,VLOOKUP(ActividadesCom[[#This Row],[NIVEL 4]],Catálogo!A:B,2,FALSE),"")</f>
        <v/>
      </c>
      <c r="AB625" s="5"/>
      <c r="AC625" s="6" t="s">
        <v>5</v>
      </c>
      <c r="AD625" s="5">
        <v>20143</v>
      </c>
      <c r="AE625" s="5" t="s">
        <v>4009</v>
      </c>
      <c r="AF625" s="5">
        <f>IF(ActividadesCom[[#This Row],[NIVEL 5]]&lt;&gt;0,VLOOKUP(ActividadesCom[[#This Row],[NIVEL 5]],Catálogo!A:B,2,FALSE),"")</f>
        <v>2</v>
      </c>
      <c r="AG625" s="5">
        <v>1</v>
      </c>
      <c r="AH625" s="2"/>
    </row>
    <row r="626" spans="1:34" ht="30" hidden="1" customHeight="1" x14ac:dyDescent="0.25">
      <c r="A626" s="7">
        <v>14470274</v>
      </c>
      <c r="B626" s="6" t="str">
        <f>VLOOKUP(ActividadesCom[[#This Row],[NO. DE CONTROL]],'LISTADO ESTUDIANTES'!A:C,2,FALSE)</f>
        <v>DOMINGUEZ GOMEZ LUIS ARTURO</v>
      </c>
      <c r="C626" s="6" t="str">
        <f>VLOOKUP(ActividadesCom[[#This Row],[NO. DE CONTROL]],'LISTADO ESTUDIANTES'!A:C,3,FALSE)</f>
        <v>INGENIERIA CIVIL</v>
      </c>
      <c r="D626" s="5" t="str">
        <f>VLOOKUP(ActividadesCom[[#This Row],[NO. DE CONTROL]],'LISTADO ESTUDIANTES'!A:D,4,FALSE)</f>
        <v>BAJA</v>
      </c>
      <c r="E626" s="5">
        <f>SUM(ActividadesCom[[#This Row],[CRÉD. 1]],ActividadesCom[[#This Row],[CRÉD. 2]],ActividadesCom[[#This Row],[CRÉD. 3]],ActividadesCom[[#This Row],[CRÉD. 4]],ActividadesCom[[#This Row],[CRÉD. 5]])</f>
        <v>6</v>
      </c>
      <c r="F626" s="17">
        <f>IF(ActividadesCom[[#This Row],[ÚLTIMO SEMESTRE CON CRÉDITOS]]&gt;0,ROUND(AVERAGE(ActividadesCom[[#This Row],[VALOR NIVEL 5]],ActividadesCom[[#This Row],[VALOR NIVEL 4]],ActividadesCom[[#This Row],[VALOR NIVEL 3]],ActividadesCom[[#This Row],[VALOR NIVEL 2]],ActividadesCom[[#This Row],[VALOR NIVEL 1]]),0),"")</f>
        <v>2</v>
      </c>
      <c r="G626" s="5" t="str">
        <f>IF(ActividadesCom[[#This Row],[PROMEDIO]]="","",IF(ActividadesCom[[#This Row],[PROMEDIO]]&gt;=4,"EXCELENTE",IF(ActividadesCom[[#This Row],[PROMEDIO]]&gt;=3,"NOTABLE",IF(ActividadesCom[[#This Row],[PROMEDIO]]&gt;=2,"BUENO",IF(ActividadesCom[[#This Row],[PROMEDIO]]=1,"SUFICIENTE","")))))</f>
        <v>BUENO</v>
      </c>
      <c r="H626" s="5">
        <f>MAX(ActividadesCom[[#This Row],[PERÍODO 1]],ActividadesCom[[#This Row],[PERÍODO 2]],ActividadesCom[[#This Row],[PERÍODO 3]],ActividadesCom[[#This Row],[PERÍODO 4]],ActividadesCom[[#This Row],[PERÍODO 5]])</f>
        <v>20171</v>
      </c>
      <c r="I626" s="6" t="s">
        <v>284</v>
      </c>
      <c r="J626" s="5">
        <v>20171</v>
      </c>
      <c r="K626" s="5" t="s">
        <v>4009</v>
      </c>
      <c r="L626" s="5">
        <f>IF(ActividadesCom[[#This Row],[NIVEL 1]]&lt;&gt;0,VLOOKUP(ActividadesCom[[#This Row],[NIVEL 1]],Catálogo!A:B,2,FALSE),"")</f>
        <v>2</v>
      </c>
      <c r="M626" s="5">
        <v>1</v>
      </c>
      <c r="N626" s="6" t="s">
        <v>285</v>
      </c>
      <c r="O626" s="5">
        <v>20151</v>
      </c>
      <c r="P626" s="5" t="s">
        <v>4009</v>
      </c>
      <c r="Q626" s="5">
        <f>IF(ActividadesCom[[#This Row],[NIVEL 2]]&lt;&gt;0,VLOOKUP(ActividadesCom[[#This Row],[NIVEL 2]],Catálogo!A:B,2,FALSE),"")</f>
        <v>2</v>
      </c>
      <c r="R626" s="5">
        <v>1</v>
      </c>
      <c r="S626" s="6" t="s">
        <v>209</v>
      </c>
      <c r="T626" s="5">
        <v>20151</v>
      </c>
      <c r="U626" s="5" t="s">
        <v>4009</v>
      </c>
      <c r="V626" s="5">
        <f>IF(ActividadesCom[[#This Row],[NIVEL 3]]&lt;&gt;0,VLOOKUP(ActividadesCom[[#This Row],[NIVEL 3]],Catálogo!A:B,2,FALSE),"")</f>
        <v>2</v>
      </c>
      <c r="W626" s="5">
        <v>1</v>
      </c>
      <c r="X626" s="6" t="s">
        <v>82</v>
      </c>
      <c r="Y626" s="5" t="s">
        <v>50</v>
      </c>
      <c r="Z626" s="5" t="s">
        <v>4009</v>
      </c>
      <c r="AA626" s="5">
        <f>IF(ActividadesCom[[#This Row],[NIVEL 4]]&lt;&gt;0,VLOOKUP(ActividadesCom[[#This Row],[NIVEL 4]],Catálogo!A:B,2,FALSE),"")</f>
        <v>2</v>
      </c>
      <c r="AB626" s="5">
        <v>2</v>
      </c>
      <c r="AC626" s="6" t="s">
        <v>6</v>
      </c>
      <c r="AD626" s="5">
        <v>20143</v>
      </c>
      <c r="AE626" s="5" t="s">
        <v>4009</v>
      </c>
      <c r="AF626" s="5">
        <f>IF(ActividadesCom[[#This Row],[NIVEL 5]]&lt;&gt;0,VLOOKUP(ActividadesCom[[#This Row],[NIVEL 5]],Catálogo!A:B,2,FALSE),"")</f>
        <v>2</v>
      </c>
      <c r="AG626" s="5">
        <v>1</v>
      </c>
      <c r="AH626" s="2"/>
    </row>
    <row r="627" spans="1:34" ht="30" hidden="1" customHeight="1" x14ac:dyDescent="0.25">
      <c r="A627" s="7">
        <v>14470275</v>
      </c>
      <c r="B627" s="6" t="str">
        <f>VLOOKUP(ActividadesCom[[#This Row],[NO. DE CONTROL]],'LISTADO ESTUDIANTES'!A:C,2,FALSE)</f>
        <v>OCHOA CHAY YESSENIA</v>
      </c>
      <c r="C627" s="6" t="str">
        <f>VLOOKUP(ActividadesCom[[#This Row],[NO. DE CONTROL]],'LISTADO ESTUDIANTES'!A:C,3,FALSE)</f>
        <v>INGENIERIA EN SISTEMAS COMPUTACIONALES</v>
      </c>
      <c r="D627" s="5" t="str">
        <f>VLOOKUP(ActividadesCom[[#This Row],[NO. DE CONTROL]],'LISTADO ESTUDIANTES'!A:D,4,FALSE)</f>
        <v>BAJA</v>
      </c>
      <c r="E627" s="5">
        <f>SUM(ActividadesCom[[#This Row],[CRÉD. 1]],ActividadesCom[[#This Row],[CRÉD. 2]],ActividadesCom[[#This Row],[CRÉD. 3]],ActividadesCom[[#This Row],[CRÉD. 4]],ActividadesCom[[#This Row],[CRÉD. 5]])</f>
        <v>0</v>
      </c>
      <c r="F627" s="17" t="str">
        <f>IF(ActividadesCom[[#This Row],[ÚLTIMO SEMESTRE CON CRÉDITOS]]&gt;0,ROUND(AVERAGE(ActividadesCom[[#This Row],[VALOR NIVEL 5]],ActividadesCom[[#This Row],[VALOR NIVEL 4]],ActividadesCom[[#This Row],[VALOR NIVEL 3]],ActividadesCom[[#This Row],[VALOR NIVEL 2]],ActividadesCom[[#This Row],[VALOR NIVEL 1]]),0),"")</f>
        <v/>
      </c>
      <c r="G627" s="5" t="str">
        <f>IF(ActividadesCom[[#This Row],[PROMEDIO]]="","",IF(ActividadesCom[[#This Row],[PROMEDIO]]&gt;=4,"EXCELENTE",IF(ActividadesCom[[#This Row],[PROMEDIO]]&gt;=3,"NOTABLE",IF(ActividadesCom[[#This Row],[PROMEDIO]]&gt;=2,"BUENO",IF(ActividadesCom[[#This Row],[PROMEDIO]]=1,"SUFICIENTE","")))))</f>
        <v/>
      </c>
      <c r="H627" s="5">
        <f>MAX(ActividadesCom[[#This Row],[PERÍODO 1]],ActividadesCom[[#This Row],[PERÍODO 2]],ActividadesCom[[#This Row],[PERÍODO 3]],ActividadesCom[[#This Row],[PERÍODO 4]],ActividadesCom[[#This Row],[PERÍODO 5]])</f>
        <v>0</v>
      </c>
      <c r="I627" s="10"/>
      <c r="J627" s="5"/>
      <c r="K627" s="5"/>
      <c r="L627" s="5" t="str">
        <f>IF(ActividadesCom[[#This Row],[NIVEL 1]]&lt;&gt;0,VLOOKUP(ActividadesCom[[#This Row],[NIVEL 1]],Catálogo!A:B,2,FALSE),"")</f>
        <v/>
      </c>
      <c r="M627" s="5"/>
      <c r="N627" s="6"/>
      <c r="O627" s="5"/>
      <c r="P627" s="5"/>
      <c r="Q627" s="5" t="str">
        <f>IF(ActividadesCom[[#This Row],[NIVEL 2]]&lt;&gt;0,VLOOKUP(ActividadesCom[[#This Row],[NIVEL 2]],Catálogo!A:B,2,FALSE),"")</f>
        <v/>
      </c>
      <c r="R627" s="5"/>
      <c r="S627" s="6"/>
      <c r="T627" s="5"/>
      <c r="U627" s="5"/>
      <c r="V627" s="5" t="str">
        <f>IF(ActividadesCom[[#This Row],[NIVEL 3]]&lt;&gt;0,VLOOKUP(ActividadesCom[[#This Row],[NIVEL 3]],Catálogo!A:B,2,FALSE),"")</f>
        <v/>
      </c>
      <c r="W627" s="5"/>
      <c r="X627" s="6"/>
      <c r="Y627" s="5"/>
      <c r="Z627" s="5"/>
      <c r="AA627" s="5" t="str">
        <f>IF(ActividadesCom[[#This Row],[NIVEL 4]]&lt;&gt;0,VLOOKUP(ActividadesCom[[#This Row],[NIVEL 4]],Catálogo!A:B,2,FALSE),"")</f>
        <v/>
      </c>
      <c r="AB627" s="5"/>
      <c r="AC627" s="6"/>
      <c r="AD627" s="5"/>
      <c r="AE627" s="5"/>
      <c r="AF627" s="5" t="str">
        <f>IF(ActividadesCom[[#This Row],[NIVEL 5]]&lt;&gt;0,VLOOKUP(ActividadesCom[[#This Row],[NIVEL 5]],Catálogo!A:B,2,FALSE),"")</f>
        <v/>
      </c>
      <c r="AG627" s="5"/>
      <c r="AH627" s="2"/>
    </row>
    <row r="628" spans="1:34" ht="30" hidden="1" customHeight="1" x14ac:dyDescent="0.25">
      <c r="A628" s="7">
        <v>14470276</v>
      </c>
      <c r="B628" s="6" t="str">
        <f>VLOOKUP(ActividadesCom[[#This Row],[NO. DE CONTROL]],'LISTADO ESTUDIANTES'!A:C,2,FALSE)</f>
        <v>DZUL PECH NATANAEL EFRAIN</v>
      </c>
      <c r="C628" s="6" t="str">
        <f>VLOOKUP(ActividadesCom[[#This Row],[NO. DE CONTROL]],'LISTADO ESTUDIANTES'!A:C,3,FALSE)</f>
        <v>INGENIERIA EN SISTEMAS COMPUTACIONALES</v>
      </c>
      <c r="D628" s="5" t="str">
        <f>VLOOKUP(ActividadesCom[[#This Row],[NO. DE CONTROL]],'LISTADO ESTUDIANTES'!A:D,4,FALSE)</f>
        <v>BAJA</v>
      </c>
      <c r="E628" s="5">
        <f>SUM(ActividadesCom[[#This Row],[CRÉD. 1]],ActividadesCom[[#This Row],[CRÉD. 2]],ActividadesCom[[#This Row],[CRÉD. 3]],ActividadesCom[[#This Row],[CRÉD. 4]],ActividadesCom[[#This Row],[CRÉD. 5]])</f>
        <v>6</v>
      </c>
      <c r="F628" s="17">
        <f>IF(ActividadesCom[[#This Row],[ÚLTIMO SEMESTRE CON CRÉDITOS]]&gt;0,ROUND(AVERAGE(ActividadesCom[[#This Row],[VALOR NIVEL 5]],ActividadesCom[[#This Row],[VALOR NIVEL 4]],ActividadesCom[[#This Row],[VALOR NIVEL 3]],ActividadesCom[[#This Row],[VALOR NIVEL 2]],ActividadesCom[[#This Row],[VALOR NIVEL 1]]),0),"")</f>
        <v>2</v>
      </c>
      <c r="G628" s="5" t="str">
        <f>IF(ActividadesCom[[#This Row],[PROMEDIO]]="","",IF(ActividadesCom[[#This Row],[PROMEDIO]]&gt;=4,"EXCELENTE",IF(ActividadesCom[[#This Row],[PROMEDIO]]&gt;=3,"NOTABLE",IF(ActividadesCom[[#This Row],[PROMEDIO]]&gt;=2,"BUENO",IF(ActividadesCom[[#This Row],[PROMEDIO]]=1,"SUFICIENTE","")))))</f>
        <v>BUENO</v>
      </c>
      <c r="H628" s="5">
        <f>MAX(ActividadesCom[[#This Row],[PERÍODO 1]],ActividadesCom[[#This Row],[PERÍODO 2]],ActividadesCom[[#This Row],[PERÍODO 3]],ActividadesCom[[#This Row],[PERÍODO 4]],ActividadesCom[[#This Row],[PERÍODO 5]])</f>
        <v>20163</v>
      </c>
      <c r="I628" s="10" t="s">
        <v>128</v>
      </c>
      <c r="J628" s="5">
        <v>20161</v>
      </c>
      <c r="K628" s="5" t="s">
        <v>4009</v>
      </c>
      <c r="L628" s="5">
        <f>IF(ActividadesCom[[#This Row],[NIVEL 1]]&lt;&gt;0,VLOOKUP(ActividadesCom[[#This Row],[NIVEL 1]],Catálogo!A:B,2,FALSE),"")</f>
        <v>2</v>
      </c>
      <c r="M628" s="5">
        <v>1</v>
      </c>
      <c r="N628" s="6" t="s">
        <v>128</v>
      </c>
      <c r="O628" s="5">
        <v>20163</v>
      </c>
      <c r="P628" s="5" t="s">
        <v>4009</v>
      </c>
      <c r="Q628" s="5">
        <f>IF(ActividadesCom[[#This Row],[NIVEL 2]]&lt;&gt;0,VLOOKUP(ActividadesCom[[#This Row],[NIVEL 2]],Catálogo!A:B,2,FALSE),"")</f>
        <v>2</v>
      </c>
      <c r="R628" s="5">
        <v>2</v>
      </c>
      <c r="S628" s="6" t="s">
        <v>328</v>
      </c>
      <c r="T628" s="5">
        <v>20161</v>
      </c>
      <c r="U628" s="5" t="s">
        <v>4009</v>
      </c>
      <c r="V628" s="5">
        <f>IF(ActividadesCom[[#This Row],[NIVEL 3]]&lt;&gt;0,VLOOKUP(ActividadesCom[[#This Row],[NIVEL 3]],Catálogo!A:B,2,FALSE),"")</f>
        <v>2</v>
      </c>
      <c r="W628" s="5">
        <v>1</v>
      </c>
      <c r="X628" s="6" t="s">
        <v>327</v>
      </c>
      <c r="Y628" s="5">
        <v>20151</v>
      </c>
      <c r="Z628" s="5" t="s">
        <v>4009</v>
      </c>
      <c r="AA628" s="5">
        <f>IF(ActividadesCom[[#This Row],[NIVEL 4]]&lt;&gt;0,VLOOKUP(ActividadesCom[[#This Row],[NIVEL 4]],Catálogo!A:B,2,FALSE),"")</f>
        <v>2</v>
      </c>
      <c r="AB628" s="5">
        <v>1</v>
      </c>
      <c r="AC628" s="6" t="s">
        <v>42</v>
      </c>
      <c r="AD628" s="5">
        <v>20153</v>
      </c>
      <c r="AE628" s="5" t="s">
        <v>4009</v>
      </c>
      <c r="AF628" s="5">
        <f>IF(ActividadesCom[[#This Row],[NIVEL 5]]&lt;&gt;0,VLOOKUP(ActividadesCom[[#This Row],[NIVEL 5]],Catálogo!A:B,2,FALSE),"")</f>
        <v>2</v>
      </c>
      <c r="AG628" s="5">
        <v>1</v>
      </c>
      <c r="AH628" s="2"/>
    </row>
    <row r="629" spans="1:34" ht="30" hidden="1" customHeight="1" x14ac:dyDescent="0.25">
      <c r="A629" s="7">
        <v>14470281</v>
      </c>
      <c r="B629" s="6" t="str">
        <f>VLOOKUP(ActividadesCom[[#This Row],[NO. DE CONTROL]],'LISTADO ESTUDIANTES'!A:C,2,FALSE)</f>
        <v>DUARTE MONTORO JORGE</v>
      </c>
      <c r="C629" s="6" t="str">
        <f>VLOOKUP(ActividadesCom[[#This Row],[NO. DE CONTROL]],'LISTADO ESTUDIANTES'!A:C,3,FALSE)</f>
        <v>INGENIERIA EN ADMINISTRACION</v>
      </c>
      <c r="D629" s="5" t="str">
        <f>VLOOKUP(ActividadesCom[[#This Row],[NO. DE CONTROL]],'LISTADO ESTUDIANTES'!A:D,4,FALSE)</f>
        <v>BAJA</v>
      </c>
      <c r="E629" s="5">
        <f>SUM(ActividadesCom[[#This Row],[CRÉD. 1]],ActividadesCom[[#This Row],[CRÉD. 2]],ActividadesCom[[#This Row],[CRÉD. 3]],ActividadesCom[[#This Row],[CRÉD. 4]],ActividadesCom[[#This Row],[CRÉD. 5]])</f>
        <v>0</v>
      </c>
      <c r="F629" s="17" t="str">
        <f>IF(ActividadesCom[[#This Row],[ÚLTIMO SEMESTRE CON CRÉDITOS]]&gt;0,ROUND(AVERAGE(ActividadesCom[[#This Row],[VALOR NIVEL 5]],ActividadesCom[[#This Row],[VALOR NIVEL 4]],ActividadesCom[[#This Row],[VALOR NIVEL 3]],ActividadesCom[[#This Row],[VALOR NIVEL 2]],ActividadesCom[[#This Row],[VALOR NIVEL 1]]),0),"")</f>
        <v/>
      </c>
      <c r="G629" s="5" t="str">
        <f>IF(ActividadesCom[[#This Row],[PROMEDIO]]="","",IF(ActividadesCom[[#This Row],[PROMEDIO]]&gt;=4,"EXCELENTE",IF(ActividadesCom[[#This Row],[PROMEDIO]]&gt;=3,"NOTABLE",IF(ActividadesCom[[#This Row],[PROMEDIO]]&gt;=2,"BUENO",IF(ActividadesCom[[#This Row],[PROMEDIO]]=1,"SUFICIENTE","")))))</f>
        <v/>
      </c>
      <c r="H629" s="5">
        <f>MAX(ActividadesCom[[#This Row],[PERÍODO 1]],ActividadesCom[[#This Row],[PERÍODO 2]],ActividadesCom[[#This Row],[PERÍODO 3]],ActividadesCom[[#This Row],[PERÍODO 4]],ActividadesCom[[#This Row],[PERÍODO 5]])</f>
        <v>0</v>
      </c>
      <c r="I629" s="6"/>
      <c r="J629" s="5"/>
      <c r="K629" s="5"/>
      <c r="L629" s="5" t="str">
        <f>IF(ActividadesCom[[#This Row],[NIVEL 1]]&lt;&gt;0,VLOOKUP(ActividadesCom[[#This Row],[NIVEL 1]],Catálogo!A:B,2,FALSE),"")</f>
        <v/>
      </c>
      <c r="M629" s="5"/>
      <c r="N629" s="6"/>
      <c r="O629" s="5"/>
      <c r="P629" s="5"/>
      <c r="Q629" s="5" t="str">
        <f>IF(ActividadesCom[[#This Row],[NIVEL 2]]&lt;&gt;0,VLOOKUP(ActividadesCom[[#This Row],[NIVEL 2]],Catálogo!A:B,2,FALSE),"")</f>
        <v/>
      </c>
      <c r="R629" s="5"/>
      <c r="S629" s="6"/>
      <c r="T629" s="5"/>
      <c r="U629" s="5"/>
      <c r="V629" s="5" t="str">
        <f>IF(ActividadesCom[[#This Row],[NIVEL 3]]&lt;&gt;0,VLOOKUP(ActividadesCom[[#This Row],[NIVEL 3]],Catálogo!A:B,2,FALSE),"")</f>
        <v/>
      </c>
      <c r="W629" s="5"/>
      <c r="X629" s="6"/>
      <c r="Y629" s="5"/>
      <c r="Z629" s="5"/>
      <c r="AA629" s="5" t="str">
        <f>IF(ActividadesCom[[#This Row],[NIVEL 4]]&lt;&gt;0,VLOOKUP(ActividadesCom[[#This Row],[NIVEL 4]],Catálogo!A:B,2,FALSE),"")</f>
        <v/>
      </c>
      <c r="AB629" s="5"/>
      <c r="AC629" s="6"/>
      <c r="AD629" s="5"/>
      <c r="AE629" s="5"/>
      <c r="AF629" s="5" t="str">
        <f>IF(ActividadesCom[[#This Row],[NIVEL 5]]&lt;&gt;0,VLOOKUP(ActividadesCom[[#This Row],[NIVEL 5]],Catálogo!A:B,2,FALSE),"")</f>
        <v/>
      </c>
      <c r="AG629" s="5"/>
      <c r="AH629" s="2"/>
    </row>
    <row r="630" spans="1:34" ht="30" hidden="1" customHeight="1" x14ac:dyDescent="0.25">
      <c r="A630" s="7">
        <v>14470282</v>
      </c>
      <c r="B630" s="6" t="str">
        <f>VLOOKUP(ActividadesCom[[#This Row],[NO. DE CONTROL]],'LISTADO ESTUDIANTES'!A:C,2,FALSE)</f>
        <v>DZIB CHE AARON</v>
      </c>
      <c r="C630" s="6" t="str">
        <f>VLOOKUP(ActividadesCom[[#This Row],[NO. DE CONTROL]],'LISTADO ESTUDIANTES'!A:C,3,FALSE)</f>
        <v>INGENIERIA CIVIL</v>
      </c>
      <c r="D630" s="5" t="str">
        <f>VLOOKUP(ActividadesCom[[#This Row],[NO. DE CONTROL]],'LISTADO ESTUDIANTES'!A:D,4,FALSE)</f>
        <v>BAJA</v>
      </c>
      <c r="E630" s="5">
        <f>SUM(ActividadesCom[[#This Row],[CRÉD. 1]],ActividadesCom[[#This Row],[CRÉD. 2]],ActividadesCom[[#This Row],[CRÉD. 3]],ActividadesCom[[#This Row],[CRÉD. 4]],ActividadesCom[[#This Row],[CRÉD. 5]])</f>
        <v>0</v>
      </c>
      <c r="F630" s="17" t="str">
        <f>IF(ActividadesCom[[#This Row],[ÚLTIMO SEMESTRE CON CRÉDITOS]]&gt;0,ROUND(AVERAGE(ActividadesCom[[#This Row],[VALOR NIVEL 5]],ActividadesCom[[#This Row],[VALOR NIVEL 4]],ActividadesCom[[#This Row],[VALOR NIVEL 3]],ActividadesCom[[#This Row],[VALOR NIVEL 2]],ActividadesCom[[#This Row],[VALOR NIVEL 1]]),0),"")</f>
        <v/>
      </c>
      <c r="G630" s="5" t="str">
        <f>IF(ActividadesCom[[#This Row],[PROMEDIO]]="","",IF(ActividadesCom[[#This Row],[PROMEDIO]]&gt;=4,"EXCELENTE",IF(ActividadesCom[[#This Row],[PROMEDIO]]&gt;=3,"NOTABLE",IF(ActividadesCom[[#This Row],[PROMEDIO]]&gt;=2,"BUENO",IF(ActividadesCom[[#This Row],[PROMEDIO]]=1,"SUFICIENTE","")))))</f>
        <v/>
      </c>
      <c r="H630" s="5">
        <f>MAX(ActividadesCom[[#This Row],[PERÍODO 1]],ActividadesCom[[#This Row],[PERÍODO 2]],ActividadesCom[[#This Row],[PERÍODO 3]],ActividadesCom[[#This Row],[PERÍODO 4]],ActividadesCom[[#This Row],[PERÍODO 5]])</f>
        <v>0</v>
      </c>
      <c r="I630" s="6"/>
      <c r="J630" s="5"/>
      <c r="K630" s="5"/>
      <c r="L630" s="5" t="str">
        <f>IF(ActividadesCom[[#This Row],[NIVEL 1]]&lt;&gt;0,VLOOKUP(ActividadesCom[[#This Row],[NIVEL 1]],Catálogo!A:B,2,FALSE),"")</f>
        <v/>
      </c>
      <c r="M630" s="5"/>
      <c r="N630" s="6"/>
      <c r="O630" s="5"/>
      <c r="P630" s="5"/>
      <c r="Q630" s="5" t="str">
        <f>IF(ActividadesCom[[#This Row],[NIVEL 2]]&lt;&gt;0,VLOOKUP(ActividadesCom[[#This Row],[NIVEL 2]],Catálogo!A:B,2,FALSE),"")</f>
        <v/>
      </c>
      <c r="R630" s="5"/>
      <c r="S630" s="6"/>
      <c r="T630" s="5"/>
      <c r="U630" s="5"/>
      <c r="V630" s="5" t="str">
        <f>IF(ActividadesCom[[#This Row],[NIVEL 3]]&lt;&gt;0,VLOOKUP(ActividadesCom[[#This Row],[NIVEL 3]],Catálogo!A:B,2,FALSE),"")</f>
        <v/>
      </c>
      <c r="W630" s="5"/>
      <c r="X630" s="6"/>
      <c r="Y630" s="5"/>
      <c r="Z630" s="5"/>
      <c r="AA630" s="5" t="str">
        <f>IF(ActividadesCom[[#This Row],[NIVEL 4]]&lt;&gt;0,VLOOKUP(ActividadesCom[[#This Row],[NIVEL 4]],Catálogo!A:B,2,FALSE),"")</f>
        <v/>
      </c>
      <c r="AB630" s="5"/>
      <c r="AC630" s="6"/>
      <c r="AD630" s="5"/>
      <c r="AE630" s="5"/>
      <c r="AF630" s="5" t="str">
        <f>IF(ActividadesCom[[#This Row],[NIVEL 5]]&lt;&gt;0,VLOOKUP(ActividadesCom[[#This Row],[NIVEL 5]],Catálogo!A:B,2,FALSE),"")</f>
        <v/>
      </c>
      <c r="AG630" s="5"/>
      <c r="AH630" s="2"/>
    </row>
    <row r="631" spans="1:34" ht="30" hidden="1" customHeight="1" x14ac:dyDescent="0.25">
      <c r="A631" s="7">
        <v>14470283</v>
      </c>
      <c r="B631" s="6" t="str">
        <f>VLOOKUP(ActividadesCom[[#This Row],[NO. DE CONTROL]],'LISTADO ESTUDIANTES'!A:C,2,FALSE)</f>
        <v>HERNANDEZ ROSADO TIBURCIO ROLDAN</v>
      </c>
      <c r="C631" s="6" t="str">
        <f>VLOOKUP(ActividadesCom[[#This Row],[NO. DE CONTROL]],'LISTADO ESTUDIANTES'!A:C,3,FALSE)</f>
        <v>INGENIERIA EN ADMINISTRACION</v>
      </c>
      <c r="D631" s="5" t="str">
        <f>VLOOKUP(ActividadesCom[[#This Row],[NO. DE CONTROL]],'LISTADO ESTUDIANTES'!A:D,4,FALSE)</f>
        <v>BAJA</v>
      </c>
      <c r="E631" s="5">
        <f>SUM(ActividadesCom[[#This Row],[CRÉD. 1]],ActividadesCom[[#This Row],[CRÉD. 2]],ActividadesCom[[#This Row],[CRÉD. 3]],ActividadesCom[[#This Row],[CRÉD. 4]],ActividadesCom[[#This Row],[CRÉD. 5]])</f>
        <v>5</v>
      </c>
      <c r="F631" s="17">
        <f>IF(ActividadesCom[[#This Row],[ÚLTIMO SEMESTRE CON CRÉDITOS]]&gt;0,ROUND(AVERAGE(ActividadesCom[[#This Row],[VALOR NIVEL 5]],ActividadesCom[[#This Row],[VALOR NIVEL 4]],ActividadesCom[[#This Row],[VALOR NIVEL 3]],ActividadesCom[[#This Row],[VALOR NIVEL 2]],ActividadesCom[[#This Row],[VALOR NIVEL 1]]),0),"")</f>
        <v>2</v>
      </c>
      <c r="G631" s="5" t="str">
        <f>IF(ActividadesCom[[#This Row],[PROMEDIO]]="","",IF(ActividadesCom[[#This Row],[PROMEDIO]]&gt;=4,"EXCELENTE",IF(ActividadesCom[[#This Row],[PROMEDIO]]&gt;=3,"NOTABLE",IF(ActividadesCom[[#This Row],[PROMEDIO]]&gt;=2,"BUENO",IF(ActividadesCom[[#This Row],[PROMEDIO]]=1,"SUFICIENTE","")))))</f>
        <v>BUENO</v>
      </c>
      <c r="H631" s="5">
        <f>MAX(ActividadesCom[[#This Row],[PERÍODO 1]],ActividadesCom[[#This Row],[PERÍODO 2]],ActividadesCom[[#This Row],[PERÍODO 3]],ActividadesCom[[#This Row],[PERÍODO 4]],ActividadesCom[[#This Row],[PERÍODO 5]])</f>
        <v>20173</v>
      </c>
      <c r="I631" s="6" t="s">
        <v>3</v>
      </c>
      <c r="J631" s="5">
        <v>20153</v>
      </c>
      <c r="K631" s="5" t="s">
        <v>4009</v>
      </c>
      <c r="L631" s="5">
        <f>IF(ActividadesCom[[#This Row],[NIVEL 1]]&lt;&gt;0,VLOOKUP(ActividadesCom[[#This Row],[NIVEL 1]],Catálogo!A:B,2,FALSE),"")</f>
        <v>2</v>
      </c>
      <c r="M631" s="5">
        <v>1</v>
      </c>
      <c r="N631" s="6" t="s">
        <v>111</v>
      </c>
      <c r="O631" s="5">
        <v>20143</v>
      </c>
      <c r="P631" s="5" t="s">
        <v>4009</v>
      </c>
      <c r="Q631" s="5">
        <f>IF(ActividadesCom[[#This Row],[NIVEL 2]]&lt;&gt;0,VLOOKUP(ActividadesCom[[#This Row],[NIVEL 2]],Catálogo!A:B,2,FALSE),"")</f>
        <v>2</v>
      </c>
      <c r="R631" s="5">
        <v>1</v>
      </c>
      <c r="S631" s="6" t="s">
        <v>111</v>
      </c>
      <c r="T631" s="5">
        <v>20163</v>
      </c>
      <c r="U631" s="5" t="s">
        <v>4009</v>
      </c>
      <c r="V631" s="5">
        <f>IF(ActividadesCom[[#This Row],[NIVEL 3]]&lt;&gt;0,VLOOKUP(ActividadesCom[[#This Row],[NIVEL 3]],Catálogo!A:B,2,FALSE),"")</f>
        <v>2</v>
      </c>
      <c r="W631" s="5">
        <v>1</v>
      </c>
      <c r="X631" s="6" t="s">
        <v>437</v>
      </c>
      <c r="Y631" s="5">
        <v>20173</v>
      </c>
      <c r="Z631" s="5" t="s">
        <v>4009</v>
      </c>
      <c r="AA631" s="5">
        <f>IF(ActividadesCom[[#This Row],[NIVEL 4]]&lt;&gt;0,VLOOKUP(ActividadesCom[[#This Row],[NIVEL 4]],Catálogo!A:B,2,FALSE),"")</f>
        <v>2</v>
      </c>
      <c r="AB631" s="5">
        <v>2</v>
      </c>
      <c r="AC631" s="6"/>
      <c r="AD631" s="5"/>
      <c r="AE631" s="5"/>
      <c r="AF631" s="5" t="str">
        <f>IF(ActividadesCom[[#This Row],[NIVEL 5]]&lt;&gt;0,VLOOKUP(ActividadesCom[[#This Row],[NIVEL 5]],Catálogo!A:B,2,FALSE),"")</f>
        <v/>
      </c>
      <c r="AG631" s="5"/>
      <c r="AH631" s="2"/>
    </row>
    <row r="632" spans="1:34" ht="30" hidden="1" customHeight="1" x14ac:dyDescent="0.25">
      <c r="A632" s="7">
        <v>14470285</v>
      </c>
      <c r="B632" s="6" t="str">
        <f>VLOOKUP(ActividadesCom[[#This Row],[NO. DE CONTROL]],'LISTADO ESTUDIANTES'!A:C,2,FALSE)</f>
        <v>RODRIGUEZ MUÑOZ GONZALO JHEANPIERRE</v>
      </c>
      <c r="C632" s="6" t="str">
        <f>VLOOKUP(ActividadesCom[[#This Row],[NO. DE CONTROL]],'LISTADO ESTUDIANTES'!A:C,3,FALSE)</f>
        <v>INGENIERIA CIVIL</v>
      </c>
      <c r="D632" s="5" t="str">
        <f>VLOOKUP(ActividadesCom[[#This Row],[NO. DE CONTROL]],'LISTADO ESTUDIANTES'!A:D,4,FALSE)</f>
        <v>BAJA</v>
      </c>
      <c r="E632" s="5">
        <f>SUM(ActividadesCom[[#This Row],[CRÉD. 1]],ActividadesCom[[#This Row],[CRÉD. 2]],ActividadesCom[[#This Row],[CRÉD. 3]],ActividadesCom[[#This Row],[CRÉD. 4]],ActividadesCom[[#This Row],[CRÉD. 5]])</f>
        <v>5</v>
      </c>
      <c r="F632" s="17">
        <f>IF(ActividadesCom[[#This Row],[ÚLTIMO SEMESTRE CON CRÉDITOS]]&gt;0,ROUND(AVERAGE(ActividadesCom[[#This Row],[VALOR NIVEL 5]],ActividadesCom[[#This Row],[VALOR NIVEL 4]],ActividadesCom[[#This Row],[VALOR NIVEL 3]],ActividadesCom[[#This Row],[VALOR NIVEL 2]],ActividadesCom[[#This Row],[VALOR NIVEL 1]]),0),"")</f>
        <v>2</v>
      </c>
      <c r="G632" s="5" t="str">
        <f>IF(ActividadesCom[[#This Row],[PROMEDIO]]="","",IF(ActividadesCom[[#This Row],[PROMEDIO]]&gt;=4,"EXCELENTE",IF(ActividadesCom[[#This Row],[PROMEDIO]]&gt;=3,"NOTABLE",IF(ActividadesCom[[#This Row],[PROMEDIO]]&gt;=2,"BUENO",IF(ActividadesCom[[#This Row],[PROMEDIO]]=1,"SUFICIENTE","")))))</f>
        <v>BUENO</v>
      </c>
      <c r="H632" s="5">
        <f>MAX(ActividadesCom[[#This Row],[PERÍODO 1]],ActividadesCom[[#This Row],[PERÍODO 2]],ActividadesCom[[#This Row],[PERÍODO 3]],ActividadesCom[[#This Row],[PERÍODO 4]],ActividadesCom[[#This Row],[PERÍODO 5]])</f>
        <v>20193</v>
      </c>
      <c r="I632" s="6" t="s">
        <v>918</v>
      </c>
      <c r="J632" s="5">
        <v>20191</v>
      </c>
      <c r="K632" s="5" t="s">
        <v>4009</v>
      </c>
      <c r="L632" s="5">
        <f>IF(ActividadesCom[[#This Row],[NIVEL 1]]&lt;&gt;0,VLOOKUP(ActividadesCom[[#This Row],[NIVEL 1]],Catálogo!A:B,2,FALSE),"")</f>
        <v>2</v>
      </c>
      <c r="M632" s="5">
        <v>1</v>
      </c>
      <c r="N632" s="6" t="s">
        <v>1068</v>
      </c>
      <c r="O632" s="5">
        <v>20193</v>
      </c>
      <c r="P632" s="5" t="s">
        <v>4009</v>
      </c>
      <c r="Q632" s="5">
        <f>IF(ActividadesCom[[#This Row],[NIVEL 2]]&lt;&gt;0,VLOOKUP(ActividadesCom[[#This Row],[NIVEL 2]],Catálogo!A:B,2,FALSE),"")</f>
        <v>2</v>
      </c>
      <c r="R632" s="5">
        <v>1</v>
      </c>
      <c r="S632" s="6" t="s">
        <v>1090</v>
      </c>
      <c r="T632" s="5">
        <v>20181</v>
      </c>
      <c r="U632" s="5" t="s">
        <v>4009</v>
      </c>
      <c r="V632" s="5">
        <f>IF(ActividadesCom[[#This Row],[NIVEL 3]]&lt;&gt;0,VLOOKUP(ActividadesCom[[#This Row],[NIVEL 3]],Catálogo!A:B,2,FALSE),"")</f>
        <v>2</v>
      </c>
      <c r="W632" s="5">
        <v>1</v>
      </c>
      <c r="X632" s="6"/>
      <c r="Y632" s="5"/>
      <c r="Z632" s="5"/>
      <c r="AA632" s="5" t="str">
        <f>IF(ActividadesCom[[#This Row],[NIVEL 4]]&lt;&gt;0,VLOOKUP(ActividadesCom[[#This Row],[NIVEL 4]],Catálogo!A:B,2,FALSE),"")</f>
        <v/>
      </c>
      <c r="AB632" s="5"/>
      <c r="AC632" s="6" t="s">
        <v>42</v>
      </c>
      <c r="AD632" s="5" t="s">
        <v>50</v>
      </c>
      <c r="AE632" s="5" t="s">
        <v>4009</v>
      </c>
      <c r="AF632" s="5">
        <f>IF(ActividadesCom[[#This Row],[NIVEL 5]]&lt;&gt;0,VLOOKUP(ActividadesCom[[#This Row],[NIVEL 5]],Catálogo!A:B,2,FALSE),"")</f>
        <v>2</v>
      </c>
      <c r="AG632" s="5">
        <v>2</v>
      </c>
      <c r="AH632" s="2"/>
    </row>
    <row r="633" spans="1:34" ht="30" hidden="1" customHeight="1" x14ac:dyDescent="0.25">
      <c r="A633" s="7">
        <v>14470286</v>
      </c>
      <c r="B633" s="6" t="str">
        <f>VLOOKUP(ActividadesCom[[#This Row],[NO. DE CONTROL]],'LISTADO ESTUDIANTES'!A:C,2,FALSE)</f>
        <v>CAAMAL DZUL ALEX MARGARITO</v>
      </c>
      <c r="C633" s="6" t="str">
        <f>VLOOKUP(ActividadesCom[[#This Row],[NO. DE CONTROL]],'LISTADO ESTUDIANTES'!A:C,3,FALSE)</f>
        <v>INGENIERIA CIVIL</v>
      </c>
      <c r="D633" s="5" t="str">
        <f>VLOOKUP(ActividadesCom[[#This Row],[NO. DE CONTROL]],'LISTADO ESTUDIANTES'!A:D,4,FALSE)</f>
        <v>BAJA</v>
      </c>
      <c r="E633" s="5">
        <f>SUM(ActividadesCom[[#This Row],[CRÉD. 1]],ActividadesCom[[#This Row],[CRÉD. 2]],ActividadesCom[[#This Row],[CRÉD. 3]],ActividadesCom[[#This Row],[CRÉD. 4]],ActividadesCom[[#This Row],[CRÉD. 5]])</f>
        <v>7</v>
      </c>
      <c r="F633" s="17">
        <f>IF(ActividadesCom[[#This Row],[ÚLTIMO SEMESTRE CON CRÉDITOS]]&gt;0,ROUND(AVERAGE(ActividadesCom[[#This Row],[VALOR NIVEL 5]],ActividadesCom[[#This Row],[VALOR NIVEL 4]],ActividadesCom[[#This Row],[VALOR NIVEL 3]],ActividadesCom[[#This Row],[VALOR NIVEL 2]],ActividadesCom[[#This Row],[VALOR NIVEL 1]]),0),"")</f>
        <v>2</v>
      </c>
      <c r="G633" s="5" t="str">
        <f>IF(ActividadesCom[[#This Row],[PROMEDIO]]="","",IF(ActividadesCom[[#This Row],[PROMEDIO]]&gt;=4,"EXCELENTE",IF(ActividadesCom[[#This Row],[PROMEDIO]]&gt;=3,"NOTABLE",IF(ActividadesCom[[#This Row],[PROMEDIO]]&gt;=2,"BUENO",IF(ActividadesCom[[#This Row],[PROMEDIO]]=1,"SUFICIENTE","")))))</f>
        <v>BUENO</v>
      </c>
      <c r="H633" s="5">
        <f>MAX(ActividadesCom[[#This Row],[PERÍODO 1]],ActividadesCom[[#This Row],[PERÍODO 2]],ActividadesCom[[#This Row],[PERÍODO 3]],ActividadesCom[[#This Row],[PERÍODO 4]],ActividadesCom[[#This Row],[PERÍODO 5]])</f>
        <v>20191</v>
      </c>
      <c r="I633" s="6" t="s">
        <v>579</v>
      </c>
      <c r="J633" s="5">
        <v>20171</v>
      </c>
      <c r="K633" s="5" t="s">
        <v>4009</v>
      </c>
      <c r="L633" s="5">
        <f>IF(ActividadesCom[[#This Row],[NIVEL 1]]&lt;&gt;0,VLOOKUP(ActividadesCom[[#This Row],[NIVEL 1]],Catálogo!A:B,2,FALSE),"")</f>
        <v>2</v>
      </c>
      <c r="M633" s="5">
        <v>2</v>
      </c>
      <c r="N633" s="6" t="s">
        <v>624</v>
      </c>
      <c r="O633" s="5">
        <v>20171</v>
      </c>
      <c r="P633" s="5" t="s">
        <v>4009</v>
      </c>
      <c r="Q633" s="5">
        <f>IF(ActividadesCom[[#This Row],[NIVEL 2]]&lt;&gt;0,VLOOKUP(ActividadesCom[[#This Row],[NIVEL 2]],Catálogo!A:B,2,FALSE),"")</f>
        <v>2</v>
      </c>
      <c r="R633" s="5">
        <v>1</v>
      </c>
      <c r="S633" s="6" t="s">
        <v>618</v>
      </c>
      <c r="T633" s="5" t="s">
        <v>50</v>
      </c>
      <c r="U633" s="5" t="s">
        <v>4009</v>
      </c>
      <c r="V633" s="5">
        <f>IF(ActividadesCom[[#This Row],[NIVEL 3]]&lt;&gt;0,VLOOKUP(ActividadesCom[[#This Row],[NIVEL 3]],Catálogo!A:B,2,FALSE),"")</f>
        <v>2</v>
      </c>
      <c r="W633" s="5">
        <v>2</v>
      </c>
      <c r="X633" s="6" t="s">
        <v>116</v>
      </c>
      <c r="Y633" s="5">
        <v>20163</v>
      </c>
      <c r="Z633" s="5" t="s">
        <v>4009</v>
      </c>
      <c r="AA633" s="5">
        <f>IF(ActividadesCom[[#This Row],[NIVEL 4]]&lt;&gt;0,VLOOKUP(ActividadesCom[[#This Row],[NIVEL 4]],Catálogo!A:B,2,FALSE),"")</f>
        <v>2</v>
      </c>
      <c r="AB633" s="5">
        <v>1</v>
      </c>
      <c r="AC633" s="6" t="s">
        <v>918</v>
      </c>
      <c r="AD633" s="5">
        <v>20191</v>
      </c>
      <c r="AE633" s="5" t="s">
        <v>4009</v>
      </c>
      <c r="AF633" s="5">
        <f>IF(ActividadesCom[[#This Row],[NIVEL 5]]&lt;&gt;0,VLOOKUP(ActividadesCom[[#This Row],[NIVEL 5]],Catálogo!A:B,2,FALSE),"")</f>
        <v>2</v>
      </c>
      <c r="AG633" s="5">
        <v>1</v>
      </c>
      <c r="AH633" s="2"/>
    </row>
    <row r="634" spans="1:34" ht="30" hidden="1" customHeight="1" x14ac:dyDescent="0.25">
      <c r="A634" s="7">
        <v>14470287</v>
      </c>
      <c r="B634" s="6" t="str">
        <f>VLOOKUP(ActividadesCom[[#This Row],[NO. DE CONTROL]],'LISTADO ESTUDIANTES'!A:C,2,FALSE)</f>
        <v>MATIAS MENDEZ INGRID MARLENY</v>
      </c>
      <c r="C634" s="6" t="str">
        <f>VLOOKUP(ActividadesCom[[#This Row],[NO. DE CONTROL]],'LISTADO ESTUDIANTES'!A:C,3,FALSE)</f>
        <v>ARQUITECTURA</v>
      </c>
      <c r="D634" s="5" t="str">
        <f>VLOOKUP(ActividadesCom[[#This Row],[NO. DE CONTROL]],'LISTADO ESTUDIANTES'!A:D,4,FALSE)</f>
        <v>BAJA</v>
      </c>
      <c r="E634" s="5">
        <f>SUM(ActividadesCom[[#This Row],[CRÉD. 1]],ActividadesCom[[#This Row],[CRÉD. 2]],ActividadesCom[[#This Row],[CRÉD. 3]],ActividadesCom[[#This Row],[CRÉD. 4]],ActividadesCom[[#This Row],[CRÉD. 5]])</f>
        <v>5</v>
      </c>
      <c r="F634" s="17">
        <f>IF(ActividadesCom[[#This Row],[ÚLTIMO SEMESTRE CON CRÉDITOS]]&gt;0,ROUND(AVERAGE(ActividadesCom[[#This Row],[VALOR NIVEL 5]],ActividadesCom[[#This Row],[VALOR NIVEL 4]],ActividadesCom[[#This Row],[VALOR NIVEL 3]],ActividadesCom[[#This Row],[VALOR NIVEL 2]],ActividadesCom[[#This Row],[VALOR NIVEL 1]]),0),"")</f>
        <v>2</v>
      </c>
      <c r="G634" s="5" t="str">
        <f>IF(ActividadesCom[[#This Row],[PROMEDIO]]="","",IF(ActividadesCom[[#This Row],[PROMEDIO]]&gt;=4,"EXCELENTE",IF(ActividadesCom[[#This Row],[PROMEDIO]]&gt;=3,"NOTABLE",IF(ActividadesCom[[#This Row],[PROMEDIO]]&gt;=2,"BUENO",IF(ActividadesCom[[#This Row],[PROMEDIO]]=1,"SUFICIENTE","")))))</f>
        <v>BUENO</v>
      </c>
      <c r="H634" s="5">
        <f>MAX(ActividadesCom[[#This Row],[PERÍODO 1]],ActividadesCom[[#This Row],[PERÍODO 2]],ActividadesCom[[#This Row],[PERÍODO 3]],ActividadesCom[[#This Row],[PERÍODO 4]],ActividadesCom[[#This Row],[PERÍODO 5]])</f>
        <v>20161</v>
      </c>
      <c r="I634" s="6" t="s">
        <v>234</v>
      </c>
      <c r="J634" s="5">
        <v>20151</v>
      </c>
      <c r="K634" s="5" t="s">
        <v>4009</v>
      </c>
      <c r="L634" s="5">
        <f>IF(ActividadesCom[[#This Row],[NIVEL 1]]&lt;&gt;0,VLOOKUP(ActividadesCom[[#This Row],[NIVEL 1]],Catálogo!A:B,2,FALSE),"")</f>
        <v>2</v>
      </c>
      <c r="M634" s="5">
        <v>1</v>
      </c>
      <c r="N634" s="6" t="s">
        <v>238</v>
      </c>
      <c r="O634" s="5">
        <v>20161</v>
      </c>
      <c r="P634" s="5" t="s">
        <v>4009</v>
      </c>
      <c r="Q634" s="5">
        <f>IF(ActividadesCom[[#This Row],[NIVEL 2]]&lt;&gt;0,VLOOKUP(ActividadesCom[[#This Row],[NIVEL 2]],Catálogo!A:B,2,FALSE),"")</f>
        <v>2</v>
      </c>
      <c r="R634" s="5">
        <v>1</v>
      </c>
      <c r="S634" s="6" t="s">
        <v>239</v>
      </c>
      <c r="T634" s="5">
        <v>20161</v>
      </c>
      <c r="U634" s="5" t="s">
        <v>4009</v>
      </c>
      <c r="V634" s="5">
        <f>IF(ActividadesCom[[#This Row],[NIVEL 3]]&lt;&gt;0,VLOOKUP(ActividadesCom[[#This Row],[NIVEL 3]],Catálogo!A:B,2,FALSE),"")</f>
        <v>2</v>
      </c>
      <c r="W634" s="5">
        <v>1</v>
      </c>
      <c r="X634" s="6"/>
      <c r="Y634" s="5"/>
      <c r="Z634" s="5"/>
      <c r="AA634" s="5" t="str">
        <f>IF(ActividadesCom[[#This Row],[NIVEL 4]]&lt;&gt;0,VLOOKUP(ActividadesCom[[#This Row],[NIVEL 4]],Catálogo!A:B,2,FALSE),"")</f>
        <v/>
      </c>
      <c r="AB634" s="5"/>
      <c r="AC634" s="6" t="s">
        <v>419</v>
      </c>
      <c r="AD634" s="5" t="s">
        <v>50</v>
      </c>
      <c r="AE634" s="5" t="s">
        <v>4009</v>
      </c>
      <c r="AF634" s="5">
        <f>IF(ActividadesCom[[#This Row],[NIVEL 5]]&lt;&gt;0,VLOOKUP(ActividadesCom[[#This Row],[NIVEL 5]],Catálogo!A:B,2,FALSE),"")</f>
        <v>2</v>
      </c>
      <c r="AG634" s="5">
        <v>2</v>
      </c>
      <c r="AH634" s="2"/>
    </row>
    <row r="635" spans="1:34" ht="30" hidden="1" customHeight="1" x14ac:dyDescent="0.25">
      <c r="A635" s="7">
        <v>14470291</v>
      </c>
      <c r="B635" s="6" t="str">
        <f>VLOOKUP(ActividadesCom[[#This Row],[NO. DE CONTROL]],'LISTADO ESTUDIANTES'!A:C,2,FALSE)</f>
        <v>SILVAN ORTIZ WILLIAN ALBERTO</v>
      </c>
      <c r="C635" s="6" t="str">
        <f>VLOOKUP(ActividadesCom[[#This Row],[NO. DE CONTROL]],'LISTADO ESTUDIANTES'!A:C,3,FALSE)</f>
        <v>INGENIERIA CIVIL</v>
      </c>
      <c r="D635" s="5" t="str">
        <f>VLOOKUP(ActividadesCom[[#This Row],[NO. DE CONTROL]],'LISTADO ESTUDIANTES'!A:D,4,FALSE)</f>
        <v>BAJA</v>
      </c>
      <c r="E635" s="5">
        <f>SUM(ActividadesCom[[#This Row],[CRÉD. 1]],ActividadesCom[[#This Row],[CRÉD. 2]],ActividadesCom[[#This Row],[CRÉD. 3]],ActividadesCom[[#This Row],[CRÉD. 4]],ActividadesCom[[#This Row],[CRÉD. 5]])</f>
        <v>5</v>
      </c>
      <c r="F635" s="17">
        <f>IF(ActividadesCom[[#This Row],[ÚLTIMO SEMESTRE CON CRÉDITOS]]&gt;0,ROUND(AVERAGE(ActividadesCom[[#This Row],[VALOR NIVEL 5]],ActividadesCom[[#This Row],[VALOR NIVEL 4]],ActividadesCom[[#This Row],[VALOR NIVEL 3]],ActividadesCom[[#This Row],[VALOR NIVEL 2]],ActividadesCom[[#This Row],[VALOR NIVEL 1]]),0),"")</f>
        <v>2</v>
      </c>
      <c r="G635" s="5" t="str">
        <f>IF(ActividadesCom[[#This Row],[PROMEDIO]]="","",IF(ActividadesCom[[#This Row],[PROMEDIO]]&gt;=4,"EXCELENTE",IF(ActividadesCom[[#This Row],[PROMEDIO]]&gt;=3,"NOTABLE",IF(ActividadesCom[[#This Row],[PROMEDIO]]&gt;=2,"BUENO",IF(ActividadesCom[[#This Row],[PROMEDIO]]=1,"SUFICIENTE","")))))</f>
        <v>BUENO</v>
      </c>
      <c r="H635" s="5">
        <f>MAX(ActividadesCom[[#This Row],[PERÍODO 1]],ActividadesCom[[#This Row],[PERÍODO 2]],ActividadesCom[[#This Row],[PERÍODO 3]],ActividadesCom[[#This Row],[PERÍODO 4]],ActividadesCom[[#This Row],[PERÍODO 5]])</f>
        <v>20181</v>
      </c>
      <c r="I635" s="6" t="s">
        <v>596</v>
      </c>
      <c r="J635" s="5">
        <v>20181</v>
      </c>
      <c r="K635" s="5" t="s">
        <v>4009</v>
      </c>
      <c r="L635" s="5">
        <f>IF(ActividadesCom[[#This Row],[NIVEL 1]]&lt;&gt;0,VLOOKUP(ActividadesCom[[#This Row],[NIVEL 1]],Catálogo!A:B,2,FALSE),"")</f>
        <v>2</v>
      </c>
      <c r="M635" s="5">
        <v>1</v>
      </c>
      <c r="N635" s="6" t="s">
        <v>744</v>
      </c>
      <c r="O635" s="5">
        <v>20163</v>
      </c>
      <c r="P635" s="5" t="s">
        <v>4009</v>
      </c>
      <c r="Q635" s="5">
        <f>IF(ActividadesCom[[#This Row],[NIVEL 2]]&lt;&gt;0,VLOOKUP(ActividadesCom[[#This Row],[NIVEL 2]],Catálogo!A:B,2,FALSE),"")</f>
        <v>2</v>
      </c>
      <c r="R635" s="5">
        <v>1</v>
      </c>
      <c r="S635" s="6" t="s">
        <v>745</v>
      </c>
      <c r="T635" s="5">
        <v>20163</v>
      </c>
      <c r="U635" s="5" t="s">
        <v>4009</v>
      </c>
      <c r="V635" s="5">
        <f>IF(ActividadesCom[[#This Row],[NIVEL 3]]&lt;&gt;0,VLOOKUP(ActividadesCom[[#This Row],[NIVEL 3]],Catálogo!A:B,2,FALSE),"")</f>
        <v>2</v>
      </c>
      <c r="W635" s="5">
        <v>1</v>
      </c>
      <c r="X635" s="6"/>
      <c r="Y635" s="5"/>
      <c r="Z635" s="5"/>
      <c r="AA635" s="5" t="str">
        <f>IF(ActividadesCom[[#This Row],[NIVEL 4]]&lt;&gt;0,VLOOKUP(ActividadesCom[[#This Row],[NIVEL 4]],Catálogo!A:B,2,FALSE),"")</f>
        <v/>
      </c>
      <c r="AB635" s="5"/>
      <c r="AC635" s="6" t="s">
        <v>31</v>
      </c>
      <c r="AD635" s="5" t="s">
        <v>573</v>
      </c>
      <c r="AE635" s="5" t="s">
        <v>4009</v>
      </c>
      <c r="AF635" s="5">
        <f>IF(ActividadesCom[[#This Row],[NIVEL 5]]&lt;&gt;0,VLOOKUP(ActividadesCom[[#This Row],[NIVEL 5]],Catálogo!A:B,2,FALSE),"")</f>
        <v>2</v>
      </c>
      <c r="AG635" s="5">
        <v>2</v>
      </c>
      <c r="AH635" s="2"/>
    </row>
    <row r="636" spans="1:34" ht="30" hidden="1" customHeight="1" x14ac:dyDescent="0.25">
      <c r="A636" s="7">
        <v>14470292</v>
      </c>
      <c r="B636" s="6" t="str">
        <f>VLOOKUP(ActividadesCom[[#This Row],[NO. DE CONTROL]],'LISTADO ESTUDIANTES'!A:C,2,FALSE)</f>
        <v>ORDOÑEZ MOO OSCAR ALBERTO</v>
      </c>
      <c r="C636" s="6" t="str">
        <f>VLOOKUP(ActividadesCom[[#This Row],[NO. DE CONTROL]],'LISTADO ESTUDIANTES'!A:C,3,FALSE)</f>
        <v>INGENIERIA EN ADMINISTRACION</v>
      </c>
      <c r="D636" s="5" t="str">
        <f>VLOOKUP(ActividadesCom[[#This Row],[NO. DE CONTROL]],'LISTADO ESTUDIANTES'!A:D,4,FALSE)</f>
        <v>BAJA</v>
      </c>
      <c r="E636" s="5">
        <f>SUM(ActividadesCom[[#This Row],[CRÉD. 1]],ActividadesCom[[#This Row],[CRÉD. 2]],ActividadesCom[[#This Row],[CRÉD. 3]],ActividadesCom[[#This Row],[CRÉD. 4]],ActividadesCom[[#This Row],[CRÉD. 5]])</f>
        <v>7</v>
      </c>
      <c r="F636" s="17">
        <f>IF(ActividadesCom[[#This Row],[ÚLTIMO SEMESTRE CON CRÉDITOS]]&gt;0,ROUND(AVERAGE(ActividadesCom[[#This Row],[VALOR NIVEL 5]],ActividadesCom[[#This Row],[VALOR NIVEL 4]],ActividadesCom[[#This Row],[VALOR NIVEL 3]],ActividadesCom[[#This Row],[VALOR NIVEL 2]],ActividadesCom[[#This Row],[VALOR NIVEL 1]]),0),"")</f>
        <v>2</v>
      </c>
      <c r="G636" s="5" t="str">
        <f>IF(ActividadesCom[[#This Row],[PROMEDIO]]="","",IF(ActividadesCom[[#This Row],[PROMEDIO]]&gt;=4,"EXCELENTE",IF(ActividadesCom[[#This Row],[PROMEDIO]]&gt;=3,"NOTABLE",IF(ActividadesCom[[#This Row],[PROMEDIO]]&gt;=2,"BUENO",IF(ActividadesCom[[#This Row],[PROMEDIO]]=1,"SUFICIENTE","")))))</f>
        <v>BUENO</v>
      </c>
      <c r="H636" s="5">
        <f>MAX(ActividadesCom[[#This Row],[PERÍODO 1]],ActividadesCom[[#This Row],[PERÍODO 2]],ActividadesCom[[#This Row],[PERÍODO 3]],ActividadesCom[[#This Row],[PERÍODO 4]],ActividadesCom[[#This Row],[PERÍODO 5]])</f>
        <v>20173</v>
      </c>
      <c r="I636" s="6" t="s">
        <v>3</v>
      </c>
      <c r="J636" s="5">
        <v>20153</v>
      </c>
      <c r="K636" s="5" t="s">
        <v>4009</v>
      </c>
      <c r="L636" s="5">
        <f>IF(ActividadesCom[[#This Row],[NIVEL 1]]&lt;&gt;0,VLOOKUP(ActividadesCom[[#This Row],[NIVEL 1]],Catálogo!A:B,2,FALSE),"")</f>
        <v>2</v>
      </c>
      <c r="M636" s="5">
        <v>1</v>
      </c>
      <c r="N636" s="6" t="s">
        <v>111</v>
      </c>
      <c r="O636" s="5">
        <v>20143</v>
      </c>
      <c r="P636" s="5" t="s">
        <v>4009</v>
      </c>
      <c r="Q636" s="5">
        <f>IF(ActividadesCom[[#This Row],[NIVEL 2]]&lt;&gt;0,VLOOKUP(ActividadesCom[[#This Row],[NIVEL 2]],Catálogo!A:B,2,FALSE),"")</f>
        <v>2</v>
      </c>
      <c r="R636" s="5">
        <v>2</v>
      </c>
      <c r="S636" s="6" t="s">
        <v>111</v>
      </c>
      <c r="T636" s="5">
        <v>20163</v>
      </c>
      <c r="U636" s="5" t="s">
        <v>4009</v>
      </c>
      <c r="V636" s="5">
        <f>IF(ActividadesCom[[#This Row],[NIVEL 3]]&lt;&gt;0,VLOOKUP(ActividadesCom[[#This Row],[NIVEL 3]],Catálogo!A:B,2,FALSE),"")</f>
        <v>2</v>
      </c>
      <c r="W636" s="5">
        <v>1</v>
      </c>
      <c r="X636" s="6" t="s">
        <v>437</v>
      </c>
      <c r="Y636" s="5">
        <v>20173</v>
      </c>
      <c r="Z636" s="5" t="s">
        <v>4009</v>
      </c>
      <c r="AA636" s="5">
        <f>IF(ActividadesCom[[#This Row],[NIVEL 4]]&lt;&gt;0,VLOOKUP(ActividadesCom[[#This Row],[NIVEL 4]],Catálogo!A:B,2,FALSE),"")</f>
        <v>2</v>
      </c>
      <c r="AB636" s="5">
        <v>2</v>
      </c>
      <c r="AC636" s="6" t="s">
        <v>6</v>
      </c>
      <c r="AD636" s="5">
        <v>20143</v>
      </c>
      <c r="AE636" s="5" t="s">
        <v>4009</v>
      </c>
      <c r="AF636" s="5">
        <f>IF(ActividadesCom[[#This Row],[NIVEL 5]]&lt;&gt;0,VLOOKUP(ActividadesCom[[#This Row],[NIVEL 5]],Catálogo!A:B,2,FALSE),"")</f>
        <v>2</v>
      </c>
      <c r="AG636" s="5">
        <v>1</v>
      </c>
      <c r="AH636" s="2"/>
    </row>
    <row r="637" spans="1:34" ht="30" hidden="1" customHeight="1" x14ac:dyDescent="0.25">
      <c r="A637" s="7">
        <v>14470295</v>
      </c>
      <c r="B637" s="6" t="str">
        <f>VLOOKUP(ActividadesCom[[#This Row],[NO. DE CONTROL]],'LISTADO ESTUDIANTES'!A:C,2,FALSE)</f>
        <v>RAMOS CHI KEREN NOEMI</v>
      </c>
      <c r="C637" s="6" t="str">
        <f>VLOOKUP(ActividadesCom[[#This Row],[NO. DE CONTROL]],'LISTADO ESTUDIANTES'!A:C,3,FALSE)</f>
        <v>INGENIERIA EN ADMINISTRACION</v>
      </c>
      <c r="D637" s="5" t="str">
        <f>VLOOKUP(ActividadesCom[[#This Row],[NO. DE CONTROL]],'LISTADO ESTUDIANTES'!A:D,4,FALSE)</f>
        <v>BAJA</v>
      </c>
      <c r="E637" s="5">
        <f>SUM(ActividadesCom[[#This Row],[CRÉD. 1]],ActividadesCom[[#This Row],[CRÉD. 2]],ActividadesCom[[#This Row],[CRÉD. 3]],ActividadesCom[[#This Row],[CRÉD. 4]],ActividadesCom[[#This Row],[CRÉD. 5]])</f>
        <v>5</v>
      </c>
      <c r="F637" s="17">
        <f>IF(ActividadesCom[[#This Row],[ÚLTIMO SEMESTRE CON CRÉDITOS]]&gt;0,ROUND(AVERAGE(ActividadesCom[[#This Row],[VALOR NIVEL 5]],ActividadesCom[[#This Row],[VALOR NIVEL 4]],ActividadesCom[[#This Row],[VALOR NIVEL 3]],ActividadesCom[[#This Row],[VALOR NIVEL 2]],ActividadesCom[[#This Row],[VALOR NIVEL 1]]),0),"")</f>
        <v>2</v>
      </c>
      <c r="G637" s="5" t="str">
        <f>IF(ActividadesCom[[#This Row],[PROMEDIO]]="","",IF(ActividadesCom[[#This Row],[PROMEDIO]]&gt;=4,"EXCELENTE",IF(ActividadesCom[[#This Row],[PROMEDIO]]&gt;=3,"NOTABLE",IF(ActividadesCom[[#This Row],[PROMEDIO]]&gt;=2,"BUENO",IF(ActividadesCom[[#This Row],[PROMEDIO]]=1,"SUFICIENTE","")))))</f>
        <v>BUENO</v>
      </c>
      <c r="H637" s="5">
        <f>MAX(ActividadesCom[[#This Row],[PERÍODO 1]],ActividadesCom[[#This Row],[PERÍODO 2]],ActividadesCom[[#This Row],[PERÍODO 3]],ActividadesCom[[#This Row],[PERÍODO 4]],ActividadesCom[[#This Row],[PERÍODO 5]])</f>
        <v>20161</v>
      </c>
      <c r="I637" s="6" t="s">
        <v>3</v>
      </c>
      <c r="J637" s="5">
        <v>20153</v>
      </c>
      <c r="K637" s="5" t="s">
        <v>4009</v>
      </c>
      <c r="L637" s="5">
        <f>IF(ActividadesCom[[#This Row],[NIVEL 1]]&lt;&gt;0,VLOOKUP(ActividadesCom[[#This Row],[NIVEL 1]],Catálogo!A:B,2,FALSE),"")</f>
        <v>2</v>
      </c>
      <c r="M637" s="5">
        <v>1</v>
      </c>
      <c r="N637" s="6" t="s">
        <v>111</v>
      </c>
      <c r="O637" s="5">
        <v>20143</v>
      </c>
      <c r="P637" s="5" t="s">
        <v>4009</v>
      </c>
      <c r="Q637" s="5">
        <f>IF(ActividadesCom[[#This Row],[NIVEL 2]]&lt;&gt;0,VLOOKUP(ActividadesCom[[#This Row],[NIVEL 2]],Catálogo!A:B,2,FALSE),"")</f>
        <v>2</v>
      </c>
      <c r="R637" s="5">
        <v>2</v>
      </c>
      <c r="S637" s="6"/>
      <c r="T637" s="5"/>
      <c r="U637" s="5"/>
      <c r="V637" s="5" t="str">
        <f>IF(ActividadesCom[[#This Row],[NIVEL 3]]&lt;&gt;0,VLOOKUP(ActividadesCom[[#This Row],[NIVEL 3]],Catálogo!A:B,2,FALSE),"")</f>
        <v/>
      </c>
      <c r="W637" s="5"/>
      <c r="X637" s="6" t="s">
        <v>276</v>
      </c>
      <c r="Y637" s="5">
        <v>20161</v>
      </c>
      <c r="Z637" s="5" t="s">
        <v>4009</v>
      </c>
      <c r="AA637" s="5">
        <f>IF(ActividadesCom[[#This Row],[NIVEL 4]]&lt;&gt;0,VLOOKUP(ActividadesCom[[#This Row],[NIVEL 4]],Catálogo!A:B,2,FALSE),"")</f>
        <v>2</v>
      </c>
      <c r="AB637" s="5">
        <v>1</v>
      </c>
      <c r="AC637" s="6" t="s">
        <v>81</v>
      </c>
      <c r="AD637" s="5">
        <v>20143</v>
      </c>
      <c r="AE637" s="5" t="s">
        <v>4009</v>
      </c>
      <c r="AF637" s="5">
        <f>IF(ActividadesCom[[#This Row],[NIVEL 5]]&lt;&gt;0,VLOOKUP(ActividadesCom[[#This Row],[NIVEL 5]],Catálogo!A:B,2,FALSE),"")</f>
        <v>2</v>
      </c>
      <c r="AG637" s="5">
        <v>1</v>
      </c>
      <c r="AH637" s="2"/>
    </row>
    <row r="638" spans="1:34" ht="30" hidden="1" customHeight="1" x14ac:dyDescent="0.25">
      <c r="A638" s="7">
        <v>14470296</v>
      </c>
      <c r="B638" s="6" t="str">
        <f>VLOOKUP(ActividadesCom[[#This Row],[NO. DE CONTROL]],'LISTADO ESTUDIANTES'!A:C,2,FALSE)</f>
        <v>CAMPOS CHIN DANIEL ANTONIO</v>
      </c>
      <c r="C638" s="6" t="str">
        <f>VLOOKUP(ActividadesCom[[#This Row],[NO. DE CONTROL]],'LISTADO ESTUDIANTES'!A:C,3,FALSE)</f>
        <v>INGENIERIA EN ADMINISTRACION</v>
      </c>
      <c r="D638" s="5" t="str">
        <f>VLOOKUP(ActividadesCom[[#This Row],[NO. DE CONTROL]],'LISTADO ESTUDIANTES'!A:D,4,FALSE)</f>
        <v>BAJA</v>
      </c>
      <c r="E638" s="5">
        <f>SUM(ActividadesCom[[#This Row],[CRÉD. 1]],ActividadesCom[[#This Row],[CRÉD. 2]],ActividadesCom[[#This Row],[CRÉD. 3]],ActividadesCom[[#This Row],[CRÉD. 4]],ActividadesCom[[#This Row],[CRÉD. 5]])</f>
        <v>7</v>
      </c>
      <c r="F638" s="17">
        <f>IF(ActividadesCom[[#This Row],[ÚLTIMO SEMESTRE CON CRÉDITOS]]&gt;0,ROUND(AVERAGE(ActividadesCom[[#This Row],[VALOR NIVEL 5]],ActividadesCom[[#This Row],[VALOR NIVEL 4]],ActividadesCom[[#This Row],[VALOR NIVEL 3]],ActividadesCom[[#This Row],[VALOR NIVEL 2]],ActividadesCom[[#This Row],[VALOR NIVEL 1]]),0),"")</f>
        <v>2</v>
      </c>
      <c r="G638" s="5" t="str">
        <f>IF(ActividadesCom[[#This Row],[PROMEDIO]]="","",IF(ActividadesCom[[#This Row],[PROMEDIO]]&gt;=4,"EXCELENTE",IF(ActividadesCom[[#This Row],[PROMEDIO]]&gt;=3,"NOTABLE",IF(ActividadesCom[[#This Row],[PROMEDIO]]&gt;=2,"BUENO",IF(ActividadesCom[[#This Row],[PROMEDIO]]=1,"SUFICIENTE","")))))</f>
        <v>BUENO</v>
      </c>
      <c r="H638" s="5">
        <f>MAX(ActividadesCom[[#This Row],[PERÍODO 1]],ActividadesCom[[#This Row],[PERÍODO 2]],ActividadesCom[[#This Row],[PERÍODO 3]],ActividadesCom[[#This Row],[PERÍODO 4]],ActividadesCom[[#This Row],[PERÍODO 5]])</f>
        <v>20181</v>
      </c>
      <c r="I638" s="6" t="s">
        <v>3</v>
      </c>
      <c r="J638" s="5">
        <v>20153</v>
      </c>
      <c r="K638" s="5" t="s">
        <v>4009</v>
      </c>
      <c r="L638" s="5">
        <f>IF(ActividadesCom[[#This Row],[NIVEL 1]]&lt;&gt;0,VLOOKUP(ActividadesCom[[#This Row],[NIVEL 1]],Catálogo!A:B,2,FALSE),"")</f>
        <v>2</v>
      </c>
      <c r="M638" s="5">
        <v>1</v>
      </c>
      <c r="N638" s="6" t="s">
        <v>111</v>
      </c>
      <c r="O638" s="5">
        <v>20161</v>
      </c>
      <c r="P638" s="5" t="s">
        <v>4009</v>
      </c>
      <c r="Q638" s="5">
        <f>IF(ActividadesCom[[#This Row],[NIVEL 2]]&lt;&gt;0,VLOOKUP(ActividadesCom[[#This Row],[NIVEL 2]],Catálogo!A:B,2,FALSE),"")</f>
        <v>2</v>
      </c>
      <c r="R638" s="5">
        <v>1</v>
      </c>
      <c r="S638" s="6" t="s">
        <v>445</v>
      </c>
      <c r="T638" s="5">
        <v>20181</v>
      </c>
      <c r="U638" s="5" t="s">
        <v>4009</v>
      </c>
      <c r="V638" s="5">
        <f>IF(ActividadesCom[[#This Row],[NIVEL 3]]&lt;&gt;0,VLOOKUP(ActividadesCom[[#This Row],[NIVEL 3]],Catálogo!A:B,2,FALSE),"")</f>
        <v>2</v>
      </c>
      <c r="W638" s="5">
        <v>2</v>
      </c>
      <c r="X638" s="6" t="s">
        <v>98</v>
      </c>
      <c r="Y638" s="5" t="s">
        <v>50</v>
      </c>
      <c r="Z638" s="5" t="s">
        <v>4009</v>
      </c>
      <c r="AA638" s="5">
        <f>IF(ActividadesCom[[#This Row],[NIVEL 4]]&lt;&gt;0,VLOOKUP(ActividadesCom[[#This Row],[NIVEL 4]],Catálogo!A:B,2,FALSE),"")</f>
        <v>2</v>
      </c>
      <c r="AB638" s="5">
        <v>2</v>
      </c>
      <c r="AC638" s="6" t="s">
        <v>6</v>
      </c>
      <c r="AD638" s="5">
        <v>20143</v>
      </c>
      <c r="AE638" s="5" t="s">
        <v>4009</v>
      </c>
      <c r="AF638" s="5">
        <f>IF(ActividadesCom[[#This Row],[NIVEL 5]]&lt;&gt;0,VLOOKUP(ActividadesCom[[#This Row],[NIVEL 5]],Catálogo!A:B,2,FALSE),"")</f>
        <v>2</v>
      </c>
      <c r="AG638" s="5">
        <v>1</v>
      </c>
      <c r="AH638" s="2"/>
    </row>
    <row r="639" spans="1:34" ht="30" hidden="1" customHeight="1" x14ac:dyDescent="0.25">
      <c r="A639" s="7">
        <v>14470297</v>
      </c>
      <c r="B639" s="6" t="str">
        <f>VLOOKUP(ActividadesCom[[#This Row],[NO. DE CONTROL]],'LISTADO ESTUDIANTES'!A:C,2,FALSE)</f>
        <v>CRUZ PEÑA EDGAR ISRAEL</v>
      </c>
      <c r="C639" s="6" t="str">
        <f>VLOOKUP(ActividadesCom[[#This Row],[NO. DE CONTROL]],'LISTADO ESTUDIANTES'!A:C,3,FALSE)</f>
        <v>INGENIERIA CIVIL</v>
      </c>
      <c r="D639" s="5" t="str">
        <f>VLOOKUP(ActividadesCom[[#This Row],[NO. DE CONTROL]],'LISTADO ESTUDIANTES'!A:D,4,FALSE)</f>
        <v>BAJA</v>
      </c>
      <c r="E639" s="5">
        <f>SUM(ActividadesCom[[#This Row],[CRÉD. 1]],ActividadesCom[[#This Row],[CRÉD. 2]],ActividadesCom[[#This Row],[CRÉD. 3]],ActividadesCom[[#This Row],[CRÉD. 4]],ActividadesCom[[#This Row],[CRÉD. 5]])</f>
        <v>6</v>
      </c>
      <c r="F639" s="17">
        <f>IF(ActividadesCom[[#This Row],[ÚLTIMO SEMESTRE CON CRÉDITOS]]&gt;0,ROUND(AVERAGE(ActividadesCom[[#This Row],[VALOR NIVEL 5]],ActividadesCom[[#This Row],[VALOR NIVEL 4]],ActividadesCom[[#This Row],[VALOR NIVEL 3]],ActividadesCom[[#This Row],[VALOR NIVEL 2]],ActividadesCom[[#This Row],[VALOR NIVEL 1]]),0),"")</f>
        <v>2</v>
      </c>
      <c r="G639" s="5" t="str">
        <f>IF(ActividadesCom[[#This Row],[PROMEDIO]]="","",IF(ActividadesCom[[#This Row],[PROMEDIO]]&gt;=4,"EXCELENTE",IF(ActividadesCom[[#This Row],[PROMEDIO]]&gt;=3,"NOTABLE",IF(ActividadesCom[[#This Row],[PROMEDIO]]&gt;=2,"BUENO",IF(ActividadesCom[[#This Row],[PROMEDIO]]=1,"SUFICIENTE","")))))</f>
        <v>BUENO</v>
      </c>
      <c r="H639" s="5">
        <f>MAX(ActividadesCom[[#This Row],[PERÍODO 1]],ActividadesCom[[#This Row],[PERÍODO 2]],ActividadesCom[[#This Row],[PERÍODO 3]],ActividadesCom[[#This Row],[PERÍODO 4]],ActividadesCom[[#This Row],[PERÍODO 5]])</f>
        <v>20181</v>
      </c>
      <c r="I639" s="6" t="s">
        <v>503</v>
      </c>
      <c r="J639" s="5">
        <v>20173</v>
      </c>
      <c r="K639" s="5" t="s">
        <v>4009</v>
      </c>
      <c r="L639" s="5">
        <f>IF(ActividadesCom[[#This Row],[NIVEL 1]]&lt;&gt;0,VLOOKUP(ActividadesCom[[#This Row],[NIVEL 1]],Catálogo!A:B,2,FALSE),"")</f>
        <v>2</v>
      </c>
      <c r="M639" s="5">
        <v>1</v>
      </c>
      <c r="N639" s="6" t="s">
        <v>263</v>
      </c>
      <c r="O639" s="5">
        <v>20163</v>
      </c>
      <c r="P639" s="5" t="s">
        <v>4009</v>
      </c>
      <c r="Q639" s="5">
        <f>IF(ActividadesCom[[#This Row],[NIVEL 2]]&lt;&gt;0,VLOOKUP(ActividadesCom[[#This Row],[NIVEL 2]],Catálogo!A:B,2,FALSE),"")</f>
        <v>2</v>
      </c>
      <c r="R639" s="5">
        <v>1</v>
      </c>
      <c r="S639" s="6" t="s">
        <v>505</v>
      </c>
      <c r="T639" s="5">
        <v>20151</v>
      </c>
      <c r="U639" s="5" t="s">
        <v>4009</v>
      </c>
      <c r="V639" s="5">
        <f>IF(ActividadesCom[[#This Row],[NIVEL 3]]&lt;&gt;0,VLOOKUP(ActividadesCom[[#This Row],[NIVEL 3]],Catálogo!A:B,2,FALSE),"")</f>
        <v>2</v>
      </c>
      <c r="W639" s="5">
        <v>1</v>
      </c>
      <c r="X639" s="6" t="s">
        <v>600</v>
      </c>
      <c r="Y639" s="5">
        <v>20181</v>
      </c>
      <c r="Z639" s="5" t="s">
        <v>4009</v>
      </c>
      <c r="AA639" s="5">
        <f>IF(ActividadesCom[[#This Row],[NIVEL 4]]&lt;&gt;0,VLOOKUP(ActividadesCom[[#This Row],[NIVEL 4]],Catálogo!A:B,2,FALSE),"")</f>
        <v>2</v>
      </c>
      <c r="AB639" s="5">
        <v>1</v>
      </c>
      <c r="AC639" s="6" t="s">
        <v>347</v>
      </c>
      <c r="AD639" s="5" t="s">
        <v>229</v>
      </c>
      <c r="AE639" s="5" t="s">
        <v>4009</v>
      </c>
      <c r="AF639" s="5">
        <f>IF(ActividadesCom[[#This Row],[NIVEL 5]]&lt;&gt;0,VLOOKUP(ActividadesCom[[#This Row],[NIVEL 5]],Catálogo!A:B,2,FALSE),"")</f>
        <v>2</v>
      </c>
      <c r="AG639" s="5">
        <v>2</v>
      </c>
      <c r="AH639" s="2"/>
    </row>
    <row r="640" spans="1:34" ht="30" hidden="1" customHeight="1" x14ac:dyDescent="0.25">
      <c r="A640" s="7">
        <v>14470298</v>
      </c>
      <c r="B640" s="6" t="str">
        <f>VLOOKUP(ActividadesCom[[#This Row],[NO. DE CONTROL]],'LISTADO ESTUDIANTES'!A:C,2,FALSE)</f>
        <v>UC CASTILLO EDUARDO LUIS</v>
      </c>
      <c r="C640" s="6" t="str">
        <f>VLOOKUP(ActividadesCom[[#This Row],[NO. DE CONTROL]],'LISTADO ESTUDIANTES'!A:C,3,FALSE)</f>
        <v>INGENIERIA CIVIL</v>
      </c>
      <c r="D640" s="5" t="str">
        <f>VLOOKUP(ActividadesCom[[#This Row],[NO. DE CONTROL]],'LISTADO ESTUDIANTES'!A:D,4,FALSE)</f>
        <v>BAJA</v>
      </c>
      <c r="E640" s="5">
        <f>SUM(ActividadesCom[[#This Row],[CRÉD. 1]],ActividadesCom[[#This Row],[CRÉD. 2]],ActividadesCom[[#This Row],[CRÉD. 3]],ActividadesCom[[#This Row],[CRÉD. 4]],ActividadesCom[[#This Row],[CRÉD. 5]])</f>
        <v>5</v>
      </c>
      <c r="F640" s="17">
        <f>IF(ActividadesCom[[#This Row],[ÚLTIMO SEMESTRE CON CRÉDITOS]]&gt;0,ROUND(AVERAGE(ActividadesCom[[#This Row],[VALOR NIVEL 5]],ActividadesCom[[#This Row],[VALOR NIVEL 4]],ActividadesCom[[#This Row],[VALOR NIVEL 3]],ActividadesCom[[#This Row],[VALOR NIVEL 2]],ActividadesCom[[#This Row],[VALOR NIVEL 1]]),0),"")</f>
        <v>2</v>
      </c>
      <c r="G640" s="5" t="str">
        <f>IF(ActividadesCom[[#This Row],[PROMEDIO]]="","",IF(ActividadesCom[[#This Row],[PROMEDIO]]&gt;=4,"EXCELENTE",IF(ActividadesCom[[#This Row],[PROMEDIO]]&gt;=3,"NOTABLE",IF(ActividadesCom[[#This Row],[PROMEDIO]]&gt;=2,"BUENO",IF(ActividadesCom[[#This Row],[PROMEDIO]]=1,"SUFICIENTE","")))))</f>
        <v>BUENO</v>
      </c>
      <c r="H640" s="5">
        <f>MAX(ActividadesCom[[#This Row],[PERÍODO 1]],ActividadesCom[[#This Row],[PERÍODO 2]],ActividadesCom[[#This Row],[PERÍODO 3]],ActividadesCom[[#This Row],[PERÍODO 4]],ActividadesCom[[#This Row],[PERÍODO 5]])</f>
        <v>20181</v>
      </c>
      <c r="I640" s="6" t="s">
        <v>463</v>
      </c>
      <c r="J640" s="5">
        <v>20171</v>
      </c>
      <c r="K640" s="5" t="s">
        <v>4009</v>
      </c>
      <c r="L640" s="5">
        <f>IF(ActividadesCom[[#This Row],[NIVEL 1]]&lt;&gt;0,VLOOKUP(ActividadesCom[[#This Row],[NIVEL 1]],Catálogo!A:B,2,FALSE),"")</f>
        <v>2</v>
      </c>
      <c r="M640" s="5">
        <v>1</v>
      </c>
      <c r="N640" s="6" t="s">
        <v>575</v>
      </c>
      <c r="O640" s="5">
        <v>20181</v>
      </c>
      <c r="P640" s="5" t="s">
        <v>4009</v>
      </c>
      <c r="Q640" s="5">
        <f>IF(ActividadesCom[[#This Row],[NIVEL 2]]&lt;&gt;0,VLOOKUP(ActividadesCom[[#This Row],[NIVEL 2]],Catálogo!A:B,2,FALSE),"")</f>
        <v>2</v>
      </c>
      <c r="R640" s="5">
        <v>1</v>
      </c>
      <c r="S640" s="6" t="s">
        <v>576</v>
      </c>
      <c r="T640" s="5">
        <v>20173</v>
      </c>
      <c r="U640" s="5" t="s">
        <v>4009</v>
      </c>
      <c r="V640" s="5">
        <f>IF(ActividadesCom[[#This Row],[NIVEL 3]]&lt;&gt;0,VLOOKUP(ActividadesCom[[#This Row],[NIVEL 3]],Catálogo!A:B,2,FALSE),"")</f>
        <v>2</v>
      </c>
      <c r="W640" s="5">
        <v>1</v>
      </c>
      <c r="X640" s="6" t="s">
        <v>577</v>
      </c>
      <c r="Y640" s="5">
        <v>20173</v>
      </c>
      <c r="Z640" s="5" t="s">
        <v>4009</v>
      </c>
      <c r="AA640" s="5">
        <f>IF(ActividadesCom[[#This Row],[NIVEL 4]]&lt;&gt;0,VLOOKUP(ActividadesCom[[#This Row],[NIVEL 4]],Catálogo!A:B,2,FALSE),"")</f>
        <v>2</v>
      </c>
      <c r="AB640" s="5">
        <v>1</v>
      </c>
      <c r="AC640" s="6" t="s">
        <v>317</v>
      </c>
      <c r="AD640" s="5">
        <v>20143</v>
      </c>
      <c r="AE640" s="5" t="s">
        <v>4009</v>
      </c>
      <c r="AF640" s="5">
        <f>IF(ActividadesCom[[#This Row],[NIVEL 5]]&lt;&gt;0,VLOOKUP(ActividadesCom[[#This Row],[NIVEL 5]],Catálogo!A:B,2,FALSE),"")</f>
        <v>2</v>
      </c>
      <c r="AG640" s="5">
        <v>1</v>
      </c>
      <c r="AH640" s="2"/>
    </row>
    <row r="641" spans="1:34" ht="30" hidden="1" customHeight="1" x14ac:dyDescent="0.25">
      <c r="A641" s="7">
        <v>14470301</v>
      </c>
      <c r="B641" s="6" t="str">
        <f>VLOOKUP(ActividadesCom[[#This Row],[NO. DE CONTROL]],'LISTADO ESTUDIANTES'!A:C,2,FALSE)</f>
        <v>CENTURION MOO ROSMELI DEL ROSARIO</v>
      </c>
      <c r="C641" s="6" t="str">
        <f>VLOOKUP(ActividadesCom[[#This Row],[NO. DE CONTROL]],'LISTADO ESTUDIANTES'!A:C,3,FALSE)</f>
        <v>INGENIERIA EN ADMINISTRACION</v>
      </c>
      <c r="D641" s="5" t="str">
        <f>VLOOKUP(ActividadesCom[[#This Row],[NO. DE CONTROL]],'LISTADO ESTUDIANTES'!A:D,4,FALSE)</f>
        <v>BAJA</v>
      </c>
      <c r="E641" s="5">
        <f>SUM(ActividadesCom[[#This Row],[CRÉD. 1]],ActividadesCom[[#This Row],[CRÉD. 2]],ActividadesCom[[#This Row],[CRÉD. 3]],ActividadesCom[[#This Row],[CRÉD. 4]],ActividadesCom[[#This Row],[CRÉD. 5]])</f>
        <v>5</v>
      </c>
      <c r="F641" s="17">
        <f>IF(ActividadesCom[[#This Row],[ÚLTIMO SEMESTRE CON CRÉDITOS]]&gt;0,ROUND(AVERAGE(ActividadesCom[[#This Row],[VALOR NIVEL 5]],ActividadesCom[[#This Row],[VALOR NIVEL 4]],ActividadesCom[[#This Row],[VALOR NIVEL 3]],ActividadesCom[[#This Row],[VALOR NIVEL 2]],ActividadesCom[[#This Row],[VALOR NIVEL 1]]),0),"")</f>
        <v>2</v>
      </c>
      <c r="G641" s="5" t="str">
        <f>IF(ActividadesCom[[#This Row],[PROMEDIO]]="","",IF(ActividadesCom[[#This Row],[PROMEDIO]]&gt;=4,"EXCELENTE",IF(ActividadesCom[[#This Row],[PROMEDIO]]&gt;=3,"NOTABLE",IF(ActividadesCom[[#This Row],[PROMEDIO]]&gt;=2,"BUENO",IF(ActividadesCom[[#This Row],[PROMEDIO]]=1,"SUFICIENTE","")))))</f>
        <v>BUENO</v>
      </c>
      <c r="H641" s="5">
        <f>MAX(ActividadesCom[[#This Row],[PERÍODO 1]],ActividadesCom[[#This Row],[PERÍODO 2]],ActividadesCom[[#This Row],[PERÍODO 3]],ActividadesCom[[#This Row],[PERÍODO 4]],ActividadesCom[[#This Row],[PERÍODO 5]])</f>
        <v>20153</v>
      </c>
      <c r="I641" s="6" t="s">
        <v>3</v>
      </c>
      <c r="J641" s="5">
        <v>20153</v>
      </c>
      <c r="K641" s="5" t="s">
        <v>4009</v>
      </c>
      <c r="L641" s="5">
        <f>IF(ActividadesCom[[#This Row],[NIVEL 1]]&lt;&gt;0,VLOOKUP(ActividadesCom[[#This Row],[NIVEL 1]],Catálogo!A:B,2,FALSE),"")</f>
        <v>2</v>
      </c>
      <c r="M641" s="5">
        <v>1</v>
      </c>
      <c r="N641" s="6" t="s">
        <v>111</v>
      </c>
      <c r="O641" s="5">
        <v>20143</v>
      </c>
      <c r="P641" s="5" t="s">
        <v>4009</v>
      </c>
      <c r="Q641" s="5">
        <f>IF(ActividadesCom[[#This Row],[NIVEL 2]]&lt;&gt;0,VLOOKUP(ActividadesCom[[#This Row],[NIVEL 2]],Catálogo!A:B,2,FALSE),"")</f>
        <v>2</v>
      </c>
      <c r="R641" s="5">
        <v>1</v>
      </c>
      <c r="S641" s="6" t="s">
        <v>581</v>
      </c>
      <c r="T641" s="5">
        <v>20143</v>
      </c>
      <c r="U641" s="5" t="s">
        <v>4009</v>
      </c>
      <c r="V641" s="5">
        <f>IF(ActividadesCom[[#This Row],[NIVEL 3]]&lt;&gt;0,VLOOKUP(ActividadesCom[[#This Row],[NIVEL 3]],Catálogo!A:B,2,FALSE),"")</f>
        <v>2</v>
      </c>
      <c r="W641" s="5">
        <v>1</v>
      </c>
      <c r="X641" s="6" t="s">
        <v>556</v>
      </c>
      <c r="Y641" s="5">
        <v>20141</v>
      </c>
      <c r="Z641" s="5" t="s">
        <v>4009</v>
      </c>
      <c r="AA641" s="5">
        <f>IF(ActividadesCom[[#This Row],[NIVEL 4]]&lt;&gt;0,VLOOKUP(ActividadesCom[[#This Row],[NIVEL 4]],Catálogo!A:B,2,FALSE),"")</f>
        <v>2</v>
      </c>
      <c r="AB641" s="5">
        <v>1</v>
      </c>
      <c r="AC641" s="6" t="s">
        <v>136</v>
      </c>
      <c r="AD641" s="5">
        <v>20153</v>
      </c>
      <c r="AE641" s="5" t="s">
        <v>4009</v>
      </c>
      <c r="AF641" s="5">
        <f>IF(ActividadesCom[[#This Row],[NIVEL 5]]&lt;&gt;0,VLOOKUP(ActividadesCom[[#This Row],[NIVEL 5]],Catálogo!A:B,2,FALSE),"")</f>
        <v>2</v>
      </c>
      <c r="AG641" s="5">
        <v>1</v>
      </c>
      <c r="AH641" s="2"/>
    </row>
    <row r="642" spans="1:34" ht="30" hidden="1" customHeight="1" x14ac:dyDescent="0.25">
      <c r="A642" s="7">
        <v>14470302</v>
      </c>
      <c r="B642" s="6" t="str">
        <f>VLOOKUP(ActividadesCom[[#This Row],[NO. DE CONTROL]],'LISTADO ESTUDIANTES'!A:C,2,FALSE)</f>
        <v>CAHUICH SANCHEZ KENIA PAOLA</v>
      </c>
      <c r="C642" s="6" t="str">
        <f>VLOOKUP(ActividadesCom[[#This Row],[NO. DE CONTROL]],'LISTADO ESTUDIANTES'!A:C,3,FALSE)</f>
        <v>INGENIERIA EN ADMINISTRACION</v>
      </c>
      <c r="D642" s="5" t="str">
        <f>VLOOKUP(ActividadesCom[[#This Row],[NO. DE CONTROL]],'LISTADO ESTUDIANTES'!A:D,4,FALSE)</f>
        <v>BAJA</v>
      </c>
      <c r="E642" s="5">
        <f>SUM(ActividadesCom[[#This Row],[CRÉD. 1]],ActividadesCom[[#This Row],[CRÉD. 2]],ActividadesCom[[#This Row],[CRÉD. 3]],ActividadesCom[[#This Row],[CRÉD. 4]],ActividadesCom[[#This Row],[CRÉD. 5]])</f>
        <v>6</v>
      </c>
      <c r="F642" s="17">
        <f>IF(ActividadesCom[[#This Row],[ÚLTIMO SEMESTRE CON CRÉDITOS]]&gt;0,ROUND(AVERAGE(ActividadesCom[[#This Row],[VALOR NIVEL 5]],ActividadesCom[[#This Row],[VALOR NIVEL 4]],ActividadesCom[[#This Row],[VALOR NIVEL 3]],ActividadesCom[[#This Row],[VALOR NIVEL 2]],ActividadesCom[[#This Row],[VALOR NIVEL 1]]),0),"")</f>
        <v>2</v>
      </c>
      <c r="G642" s="5" t="str">
        <f>IF(ActividadesCom[[#This Row],[PROMEDIO]]="","",IF(ActividadesCom[[#This Row],[PROMEDIO]]&gt;=4,"EXCELENTE",IF(ActividadesCom[[#This Row],[PROMEDIO]]&gt;=3,"NOTABLE",IF(ActividadesCom[[#This Row],[PROMEDIO]]&gt;=2,"BUENO",IF(ActividadesCom[[#This Row],[PROMEDIO]]=1,"SUFICIENTE","")))))</f>
        <v>BUENO</v>
      </c>
      <c r="H642" s="5">
        <f>MAX(ActividadesCom[[#This Row],[PERÍODO 1]],ActividadesCom[[#This Row],[PERÍODO 2]],ActividadesCom[[#This Row],[PERÍODO 3]],ActividadesCom[[#This Row],[PERÍODO 4]],ActividadesCom[[#This Row],[PERÍODO 5]])</f>
        <v>20161</v>
      </c>
      <c r="I642" s="6" t="s">
        <v>3</v>
      </c>
      <c r="J642" s="5">
        <v>20153</v>
      </c>
      <c r="K642" s="5" t="s">
        <v>4009</v>
      </c>
      <c r="L642" s="5">
        <f>IF(ActividadesCom[[#This Row],[NIVEL 1]]&lt;&gt;0,VLOOKUP(ActividadesCom[[#This Row],[NIVEL 1]],Catálogo!A:B,2,FALSE),"")</f>
        <v>2</v>
      </c>
      <c r="M642" s="5">
        <v>1</v>
      </c>
      <c r="N642" s="6" t="s">
        <v>111</v>
      </c>
      <c r="O642" s="5">
        <v>20143</v>
      </c>
      <c r="P642" s="5" t="s">
        <v>4009</v>
      </c>
      <c r="Q642" s="5">
        <f>IF(ActividadesCom[[#This Row],[NIVEL 2]]&lt;&gt;0,VLOOKUP(ActividadesCom[[#This Row],[NIVEL 2]],Catálogo!A:B,2,FALSE),"")</f>
        <v>2</v>
      </c>
      <c r="R642" s="5">
        <v>2</v>
      </c>
      <c r="S642" s="6" t="s">
        <v>111</v>
      </c>
      <c r="T642" s="5">
        <v>20161</v>
      </c>
      <c r="U642" s="5" t="s">
        <v>4009</v>
      </c>
      <c r="V642" s="5">
        <f>IF(ActividadesCom[[#This Row],[NIVEL 3]]&lt;&gt;0,VLOOKUP(ActividadesCom[[#This Row],[NIVEL 3]],Catálogo!A:B,2,FALSE),"")</f>
        <v>2</v>
      </c>
      <c r="W642" s="5">
        <v>1</v>
      </c>
      <c r="X642" s="6" t="s">
        <v>55</v>
      </c>
      <c r="Y642" s="5">
        <v>20143</v>
      </c>
      <c r="Z642" s="5" t="s">
        <v>4009</v>
      </c>
      <c r="AA642" s="5">
        <f>IF(ActividadesCom[[#This Row],[NIVEL 4]]&lt;&gt;0,VLOOKUP(ActividadesCom[[#This Row],[NIVEL 4]],Catálogo!A:B,2,FALSE),"")</f>
        <v>2</v>
      </c>
      <c r="AB642" s="5">
        <v>1</v>
      </c>
      <c r="AC642" s="6" t="s">
        <v>81</v>
      </c>
      <c r="AD642" s="5">
        <v>20151</v>
      </c>
      <c r="AE642" s="5" t="s">
        <v>4009</v>
      </c>
      <c r="AF642" s="5">
        <f>IF(ActividadesCom[[#This Row],[NIVEL 5]]&lt;&gt;0,VLOOKUP(ActividadesCom[[#This Row],[NIVEL 5]],Catálogo!A:B,2,FALSE),"")</f>
        <v>2</v>
      </c>
      <c r="AG642" s="5">
        <v>1</v>
      </c>
      <c r="AH642" s="2"/>
    </row>
    <row r="643" spans="1:34" ht="30" hidden="1" customHeight="1" x14ac:dyDescent="0.25">
      <c r="A643" s="7">
        <v>14470303</v>
      </c>
      <c r="B643" s="6" t="str">
        <f>VLOOKUP(ActividadesCom[[#This Row],[NO. DE CONTROL]],'LISTADO ESTUDIANTES'!A:C,2,FALSE)</f>
        <v>GARCIA PEREZ NAYIB DE JESUS</v>
      </c>
      <c r="C643" s="6" t="str">
        <f>VLOOKUP(ActividadesCom[[#This Row],[NO. DE CONTROL]],'LISTADO ESTUDIANTES'!A:C,3,FALSE)</f>
        <v>ARQUITECTURA</v>
      </c>
      <c r="D643" s="5" t="str">
        <f>VLOOKUP(ActividadesCom[[#This Row],[NO. DE CONTROL]],'LISTADO ESTUDIANTES'!A:D,4,FALSE)</f>
        <v>BAJA</v>
      </c>
      <c r="E643" s="5">
        <f>SUM(ActividadesCom[[#This Row],[CRÉD. 1]],ActividadesCom[[#This Row],[CRÉD. 2]],ActividadesCom[[#This Row],[CRÉD. 3]],ActividadesCom[[#This Row],[CRÉD. 4]],ActividadesCom[[#This Row],[CRÉD. 5]])</f>
        <v>5</v>
      </c>
      <c r="F643" s="17">
        <f>IF(ActividadesCom[[#This Row],[ÚLTIMO SEMESTRE CON CRÉDITOS]]&gt;0,ROUND(AVERAGE(ActividadesCom[[#This Row],[VALOR NIVEL 5]],ActividadesCom[[#This Row],[VALOR NIVEL 4]],ActividadesCom[[#This Row],[VALOR NIVEL 3]],ActividadesCom[[#This Row],[VALOR NIVEL 2]],ActividadesCom[[#This Row],[VALOR NIVEL 1]]),0),"")</f>
        <v>2</v>
      </c>
      <c r="G643" s="5" t="str">
        <f>IF(ActividadesCom[[#This Row],[PROMEDIO]]="","",IF(ActividadesCom[[#This Row],[PROMEDIO]]&gt;=4,"EXCELENTE",IF(ActividadesCom[[#This Row],[PROMEDIO]]&gt;=3,"NOTABLE",IF(ActividadesCom[[#This Row],[PROMEDIO]]&gt;=2,"BUENO",IF(ActividadesCom[[#This Row],[PROMEDIO]]=1,"SUFICIENTE","")))))</f>
        <v>BUENO</v>
      </c>
      <c r="H643" s="5">
        <f>MAX(ActividadesCom[[#This Row],[PERÍODO 1]],ActividadesCom[[#This Row],[PERÍODO 2]],ActividadesCom[[#This Row],[PERÍODO 3]],ActividadesCom[[#This Row],[PERÍODO 4]],ActividadesCom[[#This Row],[PERÍODO 5]])</f>
        <v>20181</v>
      </c>
      <c r="I643" s="6" t="s">
        <v>643</v>
      </c>
      <c r="J643" s="5">
        <v>20181</v>
      </c>
      <c r="K643" s="5" t="s">
        <v>4009</v>
      </c>
      <c r="L643" s="5">
        <f>IF(ActividadesCom[[#This Row],[NIVEL 1]]&lt;&gt;0,VLOOKUP(ActividadesCom[[#This Row],[NIVEL 1]],Catálogo!A:B,2,FALSE),"")</f>
        <v>2</v>
      </c>
      <c r="M643" s="5">
        <v>1</v>
      </c>
      <c r="N643" s="6" t="s">
        <v>625</v>
      </c>
      <c r="O643" s="5">
        <v>20161</v>
      </c>
      <c r="P643" s="5" t="s">
        <v>4009</v>
      </c>
      <c r="Q643" s="5">
        <f>IF(ActividadesCom[[#This Row],[NIVEL 2]]&lt;&gt;0,VLOOKUP(ActividadesCom[[#This Row],[NIVEL 2]],Catálogo!A:B,2,FALSE),"")</f>
        <v>2</v>
      </c>
      <c r="R643" s="5">
        <v>1</v>
      </c>
      <c r="S643" s="6" t="s">
        <v>603</v>
      </c>
      <c r="T643" s="5">
        <v>20161</v>
      </c>
      <c r="U643" s="5" t="s">
        <v>4009</v>
      </c>
      <c r="V643" s="5">
        <f>IF(ActividadesCom[[#This Row],[NIVEL 3]]&lt;&gt;0,VLOOKUP(ActividadesCom[[#This Row],[NIVEL 3]],Catálogo!A:B,2,FALSE),"")</f>
        <v>2</v>
      </c>
      <c r="W643" s="5">
        <v>1</v>
      </c>
      <c r="X643" s="6" t="s">
        <v>594</v>
      </c>
      <c r="Y643" s="5">
        <v>20151</v>
      </c>
      <c r="Z643" s="5" t="s">
        <v>4009</v>
      </c>
      <c r="AA643" s="5">
        <f>IF(ActividadesCom[[#This Row],[NIVEL 4]]&lt;&gt;0,VLOOKUP(ActividadesCom[[#This Row],[NIVEL 4]],Catálogo!A:B,2,FALSE),"")</f>
        <v>2</v>
      </c>
      <c r="AB643" s="5">
        <v>1</v>
      </c>
      <c r="AC643" s="6" t="s">
        <v>81</v>
      </c>
      <c r="AD643" s="5">
        <v>20153</v>
      </c>
      <c r="AE643" s="5" t="s">
        <v>4009</v>
      </c>
      <c r="AF643" s="5">
        <f>IF(ActividadesCom[[#This Row],[NIVEL 5]]&lt;&gt;0,VLOOKUP(ActividadesCom[[#This Row],[NIVEL 5]],Catálogo!A:B,2,FALSE),"")</f>
        <v>2</v>
      </c>
      <c r="AG643" s="5">
        <v>1</v>
      </c>
      <c r="AH643" s="2"/>
    </row>
    <row r="644" spans="1:34" ht="30" hidden="1" customHeight="1" x14ac:dyDescent="0.25">
      <c r="A644" s="7">
        <v>14470304</v>
      </c>
      <c r="B644" s="6" t="str">
        <f>VLOOKUP(ActividadesCom[[#This Row],[NO. DE CONTROL]],'LISTADO ESTUDIANTES'!A:C,2,FALSE)</f>
        <v>CAMARA POOL CARELI SARAI</v>
      </c>
      <c r="C644" s="6" t="str">
        <f>VLOOKUP(ActividadesCom[[#This Row],[NO. DE CONTROL]],'LISTADO ESTUDIANTES'!A:C,3,FALSE)</f>
        <v>INGENIERIA EN ADMINISTRACION</v>
      </c>
      <c r="D644" s="5" t="str">
        <f>VLOOKUP(ActividadesCom[[#This Row],[NO. DE CONTROL]],'LISTADO ESTUDIANTES'!A:D,4,FALSE)</f>
        <v>BAJA</v>
      </c>
      <c r="E644" s="5">
        <f>SUM(ActividadesCom[[#This Row],[CRÉD. 1]],ActividadesCom[[#This Row],[CRÉD. 2]],ActividadesCom[[#This Row],[CRÉD. 3]],ActividadesCom[[#This Row],[CRÉD. 4]],ActividadesCom[[#This Row],[CRÉD. 5]])</f>
        <v>5</v>
      </c>
      <c r="F644" s="17">
        <f>IF(ActividadesCom[[#This Row],[ÚLTIMO SEMESTRE CON CRÉDITOS]]&gt;0,ROUND(AVERAGE(ActividadesCom[[#This Row],[VALOR NIVEL 5]],ActividadesCom[[#This Row],[VALOR NIVEL 4]],ActividadesCom[[#This Row],[VALOR NIVEL 3]],ActividadesCom[[#This Row],[VALOR NIVEL 2]],ActividadesCom[[#This Row],[VALOR NIVEL 1]]),0),"")</f>
        <v>2</v>
      </c>
      <c r="G644" s="5" t="str">
        <f>IF(ActividadesCom[[#This Row],[PROMEDIO]]="","",IF(ActividadesCom[[#This Row],[PROMEDIO]]&gt;=4,"EXCELENTE",IF(ActividadesCom[[#This Row],[PROMEDIO]]&gt;=3,"NOTABLE",IF(ActividadesCom[[#This Row],[PROMEDIO]]&gt;=2,"BUENO",IF(ActividadesCom[[#This Row],[PROMEDIO]]=1,"SUFICIENTE","")))))</f>
        <v>BUENO</v>
      </c>
      <c r="H644" s="5">
        <f>MAX(ActividadesCom[[#This Row],[PERÍODO 1]],ActividadesCom[[#This Row],[PERÍODO 2]],ActividadesCom[[#This Row],[PERÍODO 3]],ActividadesCom[[#This Row],[PERÍODO 4]],ActividadesCom[[#This Row],[PERÍODO 5]])</f>
        <v>20161</v>
      </c>
      <c r="I644" s="6" t="s">
        <v>3</v>
      </c>
      <c r="J644" s="5">
        <v>20153</v>
      </c>
      <c r="K644" s="5" t="s">
        <v>4009</v>
      </c>
      <c r="L644" s="5">
        <f>IF(ActividadesCom[[#This Row],[NIVEL 1]]&lt;&gt;0,VLOOKUP(ActividadesCom[[#This Row],[NIVEL 1]],Catálogo!A:B,2,FALSE),"")</f>
        <v>2</v>
      </c>
      <c r="M644" s="5">
        <v>1</v>
      </c>
      <c r="N644" s="6" t="s">
        <v>111</v>
      </c>
      <c r="O644" s="5">
        <v>20161</v>
      </c>
      <c r="P644" s="5" t="s">
        <v>4009</v>
      </c>
      <c r="Q644" s="5">
        <f>IF(ActividadesCom[[#This Row],[NIVEL 2]]&lt;&gt;0,VLOOKUP(ActividadesCom[[#This Row],[NIVEL 2]],Catálogo!A:B,2,FALSE),"")</f>
        <v>2</v>
      </c>
      <c r="R644" s="5">
        <v>1</v>
      </c>
      <c r="S644" s="6" t="s">
        <v>111</v>
      </c>
      <c r="T644" s="5">
        <v>20143</v>
      </c>
      <c r="U644" s="5" t="s">
        <v>4009</v>
      </c>
      <c r="V644" s="5">
        <f>IF(ActividadesCom[[#This Row],[NIVEL 3]]&lt;&gt;0,VLOOKUP(ActividadesCom[[#This Row],[NIVEL 3]],Catálogo!A:B,2,FALSE),"")</f>
        <v>2</v>
      </c>
      <c r="W644" s="5">
        <v>1</v>
      </c>
      <c r="X644" s="6"/>
      <c r="Y644" s="5"/>
      <c r="Z644" s="5"/>
      <c r="AA644" s="5" t="str">
        <f>IF(ActividadesCom[[#This Row],[NIVEL 4]]&lt;&gt;0,VLOOKUP(ActividadesCom[[#This Row],[NIVEL 4]],Catálogo!A:B,2,FALSE),"")</f>
        <v/>
      </c>
      <c r="AB644" s="5"/>
      <c r="AC644" s="6" t="s">
        <v>140</v>
      </c>
      <c r="AD644" s="5" t="s">
        <v>50</v>
      </c>
      <c r="AE644" s="5" t="s">
        <v>4009</v>
      </c>
      <c r="AF644" s="5">
        <f>IF(ActividadesCom[[#This Row],[NIVEL 5]]&lt;&gt;0,VLOOKUP(ActividadesCom[[#This Row],[NIVEL 5]],Catálogo!A:B,2,FALSE),"")</f>
        <v>2</v>
      </c>
      <c r="AG644" s="5">
        <v>2</v>
      </c>
      <c r="AH644" s="2"/>
    </row>
    <row r="645" spans="1:34" ht="30" hidden="1" customHeight="1" x14ac:dyDescent="0.25">
      <c r="A645" s="7">
        <v>14470307</v>
      </c>
      <c r="B645" s="6" t="str">
        <f>VLOOKUP(ActividadesCom[[#This Row],[NO. DE CONTROL]],'LISTADO ESTUDIANTES'!A:C,2,FALSE)</f>
        <v>CAN TUN MARCOS DE LA CRUZ</v>
      </c>
      <c r="C645" s="6" t="str">
        <f>VLOOKUP(ActividadesCom[[#This Row],[NO. DE CONTROL]],'LISTADO ESTUDIANTES'!A:C,3,FALSE)</f>
        <v>INGENIERIA EN ADMINISTRACION</v>
      </c>
      <c r="D645" s="5" t="str">
        <f>VLOOKUP(ActividadesCom[[#This Row],[NO. DE CONTROL]],'LISTADO ESTUDIANTES'!A:D,4,FALSE)</f>
        <v>BAJA</v>
      </c>
      <c r="E645" s="5">
        <f>SUM(ActividadesCom[[#This Row],[CRÉD. 1]],ActividadesCom[[#This Row],[CRÉD. 2]],ActividadesCom[[#This Row],[CRÉD. 3]],ActividadesCom[[#This Row],[CRÉD. 4]],ActividadesCom[[#This Row],[CRÉD. 5]])</f>
        <v>2</v>
      </c>
      <c r="F645" s="17">
        <f>IF(ActividadesCom[[#This Row],[ÚLTIMO SEMESTRE CON CRÉDITOS]]&gt;0,ROUND(AVERAGE(ActividadesCom[[#This Row],[VALOR NIVEL 5]],ActividadesCom[[#This Row],[VALOR NIVEL 4]],ActividadesCom[[#This Row],[VALOR NIVEL 3]],ActividadesCom[[#This Row],[VALOR NIVEL 2]],ActividadesCom[[#This Row],[VALOR NIVEL 1]]),0),"")</f>
        <v>2</v>
      </c>
      <c r="G645" s="5" t="str">
        <f>IF(ActividadesCom[[#This Row],[PROMEDIO]]="","",IF(ActividadesCom[[#This Row],[PROMEDIO]]&gt;=4,"EXCELENTE",IF(ActividadesCom[[#This Row],[PROMEDIO]]&gt;=3,"NOTABLE",IF(ActividadesCom[[#This Row],[PROMEDIO]]&gt;=2,"BUENO",IF(ActividadesCom[[#This Row],[PROMEDIO]]=1,"SUFICIENTE","")))))</f>
        <v>BUENO</v>
      </c>
      <c r="H645" s="5">
        <f>MAX(ActividadesCom[[#This Row],[PERÍODO 1]],ActividadesCom[[#This Row],[PERÍODO 2]],ActividadesCom[[#This Row],[PERÍODO 3]],ActividadesCom[[#This Row],[PERÍODO 4]],ActividadesCom[[#This Row],[PERÍODO 5]])</f>
        <v>20143</v>
      </c>
      <c r="I645" s="6" t="s">
        <v>111</v>
      </c>
      <c r="J645" s="5">
        <v>20143</v>
      </c>
      <c r="K645" s="5" t="s">
        <v>4009</v>
      </c>
      <c r="L645" s="5">
        <f>IF(ActividadesCom[[#This Row],[NIVEL 1]]&lt;&gt;0,VLOOKUP(ActividadesCom[[#This Row],[NIVEL 1]],Catálogo!A:B,2,FALSE),"")</f>
        <v>2</v>
      </c>
      <c r="M645" s="5">
        <v>1</v>
      </c>
      <c r="N645" s="6"/>
      <c r="O645" s="5"/>
      <c r="P645" s="5"/>
      <c r="Q645" s="5" t="str">
        <f>IF(ActividadesCom[[#This Row],[NIVEL 2]]&lt;&gt;0,VLOOKUP(ActividadesCom[[#This Row],[NIVEL 2]],Catálogo!A:B,2,FALSE),"")</f>
        <v/>
      </c>
      <c r="R645" s="5"/>
      <c r="S645" s="6"/>
      <c r="T645" s="5"/>
      <c r="U645" s="5"/>
      <c r="V645" s="5" t="str">
        <f>IF(ActividadesCom[[#This Row],[NIVEL 3]]&lt;&gt;0,VLOOKUP(ActividadesCom[[#This Row],[NIVEL 3]],Catálogo!A:B,2,FALSE),"")</f>
        <v/>
      </c>
      <c r="W645" s="5"/>
      <c r="X645" s="6"/>
      <c r="Y645" s="5"/>
      <c r="Z645" s="5"/>
      <c r="AA645" s="5" t="str">
        <f>IF(ActividadesCom[[#This Row],[NIVEL 4]]&lt;&gt;0,VLOOKUP(ActividadesCom[[#This Row],[NIVEL 4]],Catálogo!A:B,2,FALSE),"")</f>
        <v/>
      </c>
      <c r="AB645" s="5"/>
      <c r="AC645" s="6" t="s">
        <v>6</v>
      </c>
      <c r="AD645" s="5">
        <v>20143</v>
      </c>
      <c r="AE645" s="5" t="s">
        <v>4009</v>
      </c>
      <c r="AF645" s="5">
        <f>IF(ActividadesCom[[#This Row],[NIVEL 5]]&lt;&gt;0,VLOOKUP(ActividadesCom[[#This Row],[NIVEL 5]],Catálogo!A:B,2,FALSE),"")</f>
        <v>2</v>
      </c>
      <c r="AG645" s="5">
        <v>1</v>
      </c>
      <c r="AH645" s="2"/>
    </row>
    <row r="646" spans="1:34" ht="30" hidden="1" customHeight="1" x14ac:dyDescent="0.25">
      <c r="A646" s="7">
        <v>14470308</v>
      </c>
      <c r="B646" s="6" t="str">
        <f>VLOOKUP(ActividadesCom[[#This Row],[NO. DE CONTROL]],'LISTADO ESTUDIANTES'!A:C,2,FALSE)</f>
        <v>HUCHIN CARDEÑA MARTIN ALEJANDRO</v>
      </c>
      <c r="C646" s="6" t="str">
        <f>VLOOKUP(ActividadesCom[[#This Row],[NO. DE CONTROL]],'LISTADO ESTUDIANTES'!A:C,3,FALSE)</f>
        <v>INGENIERIA EN ADMINISTRACION</v>
      </c>
      <c r="D646" s="5" t="str">
        <f>VLOOKUP(ActividadesCom[[#This Row],[NO. DE CONTROL]],'LISTADO ESTUDIANTES'!A:D,4,FALSE)</f>
        <v>BAJA</v>
      </c>
      <c r="E646" s="5">
        <f>SUM(ActividadesCom[[#This Row],[CRÉD. 1]],ActividadesCom[[#This Row],[CRÉD. 2]],ActividadesCom[[#This Row],[CRÉD. 3]],ActividadesCom[[#This Row],[CRÉD. 4]],ActividadesCom[[#This Row],[CRÉD. 5]])</f>
        <v>5</v>
      </c>
      <c r="F646" s="17">
        <f>IF(ActividadesCom[[#This Row],[ÚLTIMO SEMESTRE CON CRÉDITOS]]&gt;0,ROUND(AVERAGE(ActividadesCom[[#This Row],[VALOR NIVEL 5]],ActividadesCom[[#This Row],[VALOR NIVEL 4]],ActividadesCom[[#This Row],[VALOR NIVEL 3]],ActividadesCom[[#This Row],[VALOR NIVEL 2]],ActividadesCom[[#This Row],[VALOR NIVEL 1]]),0),"")</f>
        <v>2</v>
      </c>
      <c r="G646" s="5" t="str">
        <f>IF(ActividadesCom[[#This Row],[PROMEDIO]]="","",IF(ActividadesCom[[#This Row],[PROMEDIO]]&gt;=4,"EXCELENTE",IF(ActividadesCom[[#This Row],[PROMEDIO]]&gt;=3,"NOTABLE",IF(ActividadesCom[[#This Row],[PROMEDIO]]&gt;=2,"BUENO",IF(ActividadesCom[[#This Row],[PROMEDIO]]=1,"SUFICIENTE","")))))</f>
        <v>BUENO</v>
      </c>
      <c r="H646" s="5">
        <f>MAX(ActividadesCom[[#This Row],[PERÍODO 1]],ActividadesCom[[#This Row],[PERÍODO 2]],ActividadesCom[[#This Row],[PERÍODO 3]],ActividadesCom[[#This Row],[PERÍODO 4]],ActividadesCom[[#This Row],[PERÍODO 5]])</f>
        <v>20161</v>
      </c>
      <c r="I646" s="6" t="s">
        <v>3</v>
      </c>
      <c r="J646" s="5">
        <v>20153</v>
      </c>
      <c r="K646" s="5" t="s">
        <v>4009</v>
      </c>
      <c r="L646" s="5">
        <f>IF(ActividadesCom[[#This Row],[NIVEL 1]]&lt;&gt;0,VLOOKUP(ActividadesCom[[#This Row],[NIVEL 1]],Catálogo!A:B,2,FALSE),"")</f>
        <v>2</v>
      </c>
      <c r="M646" s="5">
        <v>1</v>
      </c>
      <c r="N646" s="6" t="s">
        <v>111</v>
      </c>
      <c r="O646" s="5">
        <v>20161</v>
      </c>
      <c r="P646" s="5" t="s">
        <v>4009</v>
      </c>
      <c r="Q646" s="5">
        <f>IF(ActividadesCom[[#This Row],[NIVEL 2]]&lt;&gt;0,VLOOKUP(ActividadesCom[[#This Row],[NIVEL 2]],Catálogo!A:B,2,FALSE),"")</f>
        <v>2</v>
      </c>
      <c r="R646" s="5">
        <v>1</v>
      </c>
      <c r="S646" s="6" t="s">
        <v>111</v>
      </c>
      <c r="T646" s="5">
        <v>20143</v>
      </c>
      <c r="U646" s="5" t="s">
        <v>4009</v>
      </c>
      <c r="V646" s="5">
        <f>IF(ActividadesCom[[#This Row],[NIVEL 3]]&lt;&gt;0,VLOOKUP(ActividadesCom[[#This Row],[NIVEL 3]],Catálogo!A:B,2,FALSE),"")</f>
        <v>2</v>
      </c>
      <c r="W646" s="5">
        <v>1</v>
      </c>
      <c r="X646" s="6"/>
      <c r="Y646" s="5"/>
      <c r="Z646" s="5"/>
      <c r="AA646" s="5" t="str">
        <f>IF(ActividadesCom[[#This Row],[NIVEL 4]]&lt;&gt;0,VLOOKUP(ActividadesCom[[#This Row],[NIVEL 4]],Catálogo!A:B,2,FALSE),"")</f>
        <v/>
      </c>
      <c r="AB646" s="5"/>
      <c r="AC646" s="6" t="s">
        <v>27</v>
      </c>
      <c r="AD646" s="5">
        <v>20143</v>
      </c>
      <c r="AE646" s="5" t="s">
        <v>4009</v>
      </c>
      <c r="AF646" s="5">
        <f>IF(ActividadesCom[[#This Row],[NIVEL 5]]&lt;&gt;0,VLOOKUP(ActividadesCom[[#This Row],[NIVEL 5]],Catálogo!A:B,2,FALSE),"")</f>
        <v>2</v>
      </c>
      <c r="AG646" s="5">
        <v>2</v>
      </c>
      <c r="AH646" s="2"/>
    </row>
    <row r="647" spans="1:34" ht="30" hidden="1" customHeight="1" x14ac:dyDescent="0.25">
      <c r="A647" s="7">
        <v>14470309</v>
      </c>
      <c r="B647" s="6" t="str">
        <f>VLOOKUP(ActividadesCom[[#This Row],[NO. DE CONTROL]],'LISTADO ESTUDIANTES'!A:C,2,FALSE)</f>
        <v>PECH CHAN LEONARDO DEL CARMEN</v>
      </c>
      <c r="C647" s="6" t="str">
        <f>VLOOKUP(ActividadesCom[[#This Row],[NO. DE CONTROL]],'LISTADO ESTUDIANTES'!A:C,3,FALSE)</f>
        <v>INGENIERIA EN ADMINISTRACION</v>
      </c>
      <c r="D647" s="5" t="str">
        <f>VLOOKUP(ActividadesCom[[#This Row],[NO. DE CONTROL]],'LISTADO ESTUDIANTES'!A:D,4,FALSE)</f>
        <v>BAJA</v>
      </c>
      <c r="E647" s="5">
        <f>SUM(ActividadesCom[[#This Row],[CRÉD. 1]],ActividadesCom[[#This Row],[CRÉD. 2]],ActividadesCom[[#This Row],[CRÉD. 3]],ActividadesCom[[#This Row],[CRÉD. 4]],ActividadesCom[[#This Row],[CRÉD. 5]])</f>
        <v>5</v>
      </c>
      <c r="F647" s="17">
        <f>IF(ActividadesCom[[#This Row],[ÚLTIMO SEMESTRE CON CRÉDITOS]]&gt;0,ROUND(AVERAGE(ActividadesCom[[#This Row],[VALOR NIVEL 5]],ActividadesCom[[#This Row],[VALOR NIVEL 4]],ActividadesCom[[#This Row],[VALOR NIVEL 3]],ActividadesCom[[#This Row],[VALOR NIVEL 2]],ActividadesCom[[#This Row],[VALOR NIVEL 1]]),0),"")</f>
        <v>2</v>
      </c>
      <c r="G647" s="5" t="str">
        <f>IF(ActividadesCom[[#This Row],[PROMEDIO]]="","",IF(ActividadesCom[[#This Row],[PROMEDIO]]&gt;=4,"EXCELENTE",IF(ActividadesCom[[#This Row],[PROMEDIO]]&gt;=3,"NOTABLE",IF(ActividadesCom[[#This Row],[PROMEDIO]]&gt;=2,"BUENO",IF(ActividadesCom[[#This Row],[PROMEDIO]]=1,"SUFICIENTE","")))))</f>
        <v>BUENO</v>
      </c>
      <c r="H647" s="5">
        <f>MAX(ActividadesCom[[#This Row],[PERÍODO 1]],ActividadesCom[[#This Row],[PERÍODO 2]],ActividadesCom[[#This Row],[PERÍODO 3]],ActividadesCom[[#This Row],[PERÍODO 4]],ActividadesCom[[#This Row],[PERÍODO 5]])</f>
        <v>20153</v>
      </c>
      <c r="I647" s="6" t="s">
        <v>3</v>
      </c>
      <c r="J647" s="5">
        <v>20153</v>
      </c>
      <c r="K647" s="5" t="s">
        <v>4009</v>
      </c>
      <c r="L647" s="5">
        <f>IF(ActividadesCom[[#This Row],[NIVEL 1]]&lt;&gt;0,VLOOKUP(ActividadesCom[[#This Row],[NIVEL 1]],Catálogo!A:B,2,FALSE),"")</f>
        <v>2</v>
      </c>
      <c r="M647" s="5">
        <v>1</v>
      </c>
      <c r="N647" s="6" t="s">
        <v>111</v>
      </c>
      <c r="O647" s="5">
        <v>20143</v>
      </c>
      <c r="P647" s="5" t="s">
        <v>4009</v>
      </c>
      <c r="Q647" s="5">
        <f>IF(ActividadesCom[[#This Row],[NIVEL 2]]&lt;&gt;0,VLOOKUP(ActividadesCom[[#This Row],[NIVEL 2]],Catálogo!A:B,2,FALSE),"")</f>
        <v>2</v>
      </c>
      <c r="R647" s="5">
        <v>2</v>
      </c>
      <c r="S647" s="6"/>
      <c r="T647" s="5"/>
      <c r="U647" s="5"/>
      <c r="V647" s="5" t="str">
        <f>IF(ActividadesCom[[#This Row],[NIVEL 3]]&lt;&gt;0,VLOOKUP(ActividadesCom[[#This Row],[NIVEL 3]],Catálogo!A:B,2,FALSE),"")</f>
        <v/>
      </c>
      <c r="W647" s="5"/>
      <c r="X647" s="6"/>
      <c r="Y647" s="5"/>
      <c r="Z647" s="5"/>
      <c r="AA647" s="5" t="str">
        <f>IF(ActividadesCom[[#This Row],[NIVEL 4]]&lt;&gt;0,VLOOKUP(ActividadesCom[[#This Row],[NIVEL 4]],Catálogo!A:B,2,FALSE),"")</f>
        <v/>
      </c>
      <c r="AB647" s="5"/>
      <c r="AC647" s="6" t="s">
        <v>220</v>
      </c>
      <c r="AD647" s="5" t="s">
        <v>221</v>
      </c>
      <c r="AE647" s="5" t="s">
        <v>4009</v>
      </c>
      <c r="AF647" s="5">
        <f>IF(ActividadesCom[[#This Row],[NIVEL 5]]&lt;&gt;0,VLOOKUP(ActividadesCom[[#This Row],[NIVEL 5]],Catálogo!A:B,2,FALSE),"")</f>
        <v>2</v>
      </c>
      <c r="AG647" s="5">
        <v>2</v>
      </c>
      <c r="AH647" s="2"/>
    </row>
    <row r="648" spans="1:34" ht="30" hidden="1" customHeight="1" x14ac:dyDescent="0.25">
      <c r="A648" s="7">
        <v>14470310</v>
      </c>
      <c r="B648" s="6" t="str">
        <f>VLOOKUP(ActividadesCom[[#This Row],[NO. DE CONTROL]],'LISTADO ESTUDIANTES'!A:C,2,FALSE)</f>
        <v>ESTRELLA BARAHONA AZAEL AVIR</v>
      </c>
      <c r="C648" s="6" t="str">
        <f>VLOOKUP(ActividadesCom[[#This Row],[NO. DE CONTROL]],'LISTADO ESTUDIANTES'!A:C,3,FALSE)</f>
        <v>INGENIERIA CIVIL</v>
      </c>
      <c r="D648" s="5" t="str">
        <f>VLOOKUP(ActividadesCom[[#This Row],[NO. DE CONTROL]],'LISTADO ESTUDIANTES'!A:D,4,FALSE)</f>
        <v>BAJA</v>
      </c>
      <c r="E648" s="5">
        <f>SUM(ActividadesCom[[#This Row],[CRÉD. 1]],ActividadesCom[[#This Row],[CRÉD. 2]],ActividadesCom[[#This Row],[CRÉD. 3]],ActividadesCom[[#This Row],[CRÉD. 4]],ActividadesCom[[#This Row],[CRÉD. 5]])</f>
        <v>0</v>
      </c>
      <c r="F648" s="17" t="str">
        <f>IF(ActividadesCom[[#This Row],[ÚLTIMO SEMESTRE CON CRÉDITOS]]&gt;0,ROUND(AVERAGE(ActividadesCom[[#This Row],[VALOR NIVEL 5]],ActividadesCom[[#This Row],[VALOR NIVEL 4]],ActividadesCom[[#This Row],[VALOR NIVEL 3]],ActividadesCom[[#This Row],[VALOR NIVEL 2]],ActividadesCom[[#This Row],[VALOR NIVEL 1]]),0),"")</f>
        <v/>
      </c>
      <c r="G648" s="5" t="str">
        <f>IF(ActividadesCom[[#This Row],[PROMEDIO]]="","",IF(ActividadesCom[[#This Row],[PROMEDIO]]&gt;=4,"EXCELENTE",IF(ActividadesCom[[#This Row],[PROMEDIO]]&gt;=3,"NOTABLE",IF(ActividadesCom[[#This Row],[PROMEDIO]]&gt;=2,"BUENO",IF(ActividadesCom[[#This Row],[PROMEDIO]]=1,"SUFICIENTE","")))))</f>
        <v/>
      </c>
      <c r="H648" s="5">
        <f>MAX(ActividadesCom[[#This Row],[PERÍODO 1]],ActividadesCom[[#This Row],[PERÍODO 2]],ActividadesCom[[#This Row],[PERÍODO 3]],ActividadesCom[[#This Row],[PERÍODO 4]],ActividadesCom[[#This Row],[PERÍODO 5]])</f>
        <v>0</v>
      </c>
      <c r="I648" s="6"/>
      <c r="J648" s="5"/>
      <c r="K648" s="5"/>
      <c r="L648" s="5" t="str">
        <f>IF(ActividadesCom[[#This Row],[NIVEL 1]]&lt;&gt;0,VLOOKUP(ActividadesCom[[#This Row],[NIVEL 1]],Catálogo!A:B,2,FALSE),"")</f>
        <v/>
      </c>
      <c r="M648" s="5"/>
      <c r="N648" s="6"/>
      <c r="O648" s="5"/>
      <c r="P648" s="5"/>
      <c r="Q648" s="5" t="str">
        <f>IF(ActividadesCom[[#This Row],[NIVEL 2]]&lt;&gt;0,VLOOKUP(ActividadesCom[[#This Row],[NIVEL 2]],Catálogo!A:B,2,FALSE),"")</f>
        <v/>
      </c>
      <c r="R648" s="5"/>
      <c r="S648" s="6"/>
      <c r="T648" s="5"/>
      <c r="U648" s="5"/>
      <c r="V648" s="5" t="str">
        <f>IF(ActividadesCom[[#This Row],[NIVEL 3]]&lt;&gt;0,VLOOKUP(ActividadesCom[[#This Row],[NIVEL 3]],Catálogo!A:B,2,FALSE),"")</f>
        <v/>
      </c>
      <c r="W648" s="5"/>
      <c r="X648" s="6"/>
      <c r="Y648" s="5"/>
      <c r="Z648" s="5"/>
      <c r="AA648" s="5" t="str">
        <f>IF(ActividadesCom[[#This Row],[NIVEL 4]]&lt;&gt;0,VLOOKUP(ActividadesCom[[#This Row],[NIVEL 4]],Catálogo!A:B,2,FALSE),"")</f>
        <v/>
      </c>
      <c r="AB648" s="5"/>
      <c r="AC648" s="6"/>
      <c r="AD648" s="5"/>
      <c r="AE648" s="5"/>
      <c r="AF648" s="5" t="str">
        <f>IF(ActividadesCom[[#This Row],[NIVEL 5]]&lt;&gt;0,VLOOKUP(ActividadesCom[[#This Row],[NIVEL 5]],Catálogo!A:B,2,FALSE),"")</f>
        <v/>
      </c>
      <c r="AG648" s="5"/>
      <c r="AH648" s="2"/>
    </row>
    <row r="649" spans="1:34" ht="30" hidden="1" customHeight="1" x14ac:dyDescent="0.25">
      <c r="A649" s="7">
        <v>14470311</v>
      </c>
      <c r="B649" s="6" t="str">
        <f>VLOOKUP(ActividadesCom[[#This Row],[NO. DE CONTROL]],'LISTADO ESTUDIANTES'!A:C,2,FALSE)</f>
        <v>CABALLERO UC JONATHAN ISMAEL</v>
      </c>
      <c r="C649" s="6" t="str">
        <f>VLOOKUP(ActividadesCom[[#This Row],[NO. DE CONTROL]],'LISTADO ESTUDIANTES'!A:C,3,FALSE)</f>
        <v>ARQUITECTURA</v>
      </c>
      <c r="D649" s="5" t="str">
        <f>VLOOKUP(ActividadesCom[[#This Row],[NO. DE CONTROL]],'LISTADO ESTUDIANTES'!A:D,4,FALSE)</f>
        <v>BAJA</v>
      </c>
      <c r="E649" s="5">
        <f>SUM(ActividadesCom[[#This Row],[CRÉD. 1]],ActividadesCom[[#This Row],[CRÉD. 2]],ActividadesCom[[#This Row],[CRÉD. 3]],ActividadesCom[[#This Row],[CRÉD. 4]],ActividadesCom[[#This Row],[CRÉD. 5]])</f>
        <v>5</v>
      </c>
      <c r="F649" s="17">
        <f>IF(ActividadesCom[[#This Row],[ÚLTIMO SEMESTRE CON CRÉDITOS]]&gt;0,ROUND(AVERAGE(ActividadesCom[[#This Row],[VALOR NIVEL 5]],ActividadesCom[[#This Row],[VALOR NIVEL 4]],ActividadesCom[[#This Row],[VALOR NIVEL 3]],ActividadesCom[[#This Row],[VALOR NIVEL 2]],ActividadesCom[[#This Row],[VALOR NIVEL 1]]),0),"")</f>
        <v>2</v>
      </c>
      <c r="G649" s="5" t="str">
        <f>IF(ActividadesCom[[#This Row],[PROMEDIO]]="","",IF(ActividadesCom[[#This Row],[PROMEDIO]]&gt;=4,"EXCELENTE",IF(ActividadesCom[[#This Row],[PROMEDIO]]&gt;=3,"NOTABLE",IF(ActividadesCom[[#This Row],[PROMEDIO]]&gt;=2,"BUENO",IF(ActividadesCom[[#This Row],[PROMEDIO]]=1,"SUFICIENTE","")))))</f>
        <v>BUENO</v>
      </c>
      <c r="H649" s="5">
        <f>MAX(ActividadesCom[[#This Row],[PERÍODO 1]],ActividadesCom[[#This Row],[PERÍODO 2]],ActividadesCom[[#This Row],[PERÍODO 3]],ActividadesCom[[#This Row],[PERÍODO 4]],ActividadesCom[[#This Row],[PERÍODO 5]])</f>
        <v>20193</v>
      </c>
      <c r="I649" s="6" t="s">
        <v>1074</v>
      </c>
      <c r="J649" s="5">
        <v>20183</v>
      </c>
      <c r="K649" s="5" t="s">
        <v>4009</v>
      </c>
      <c r="L649" s="5">
        <f>IF(ActividadesCom[[#This Row],[NIVEL 1]]&lt;&gt;0,VLOOKUP(ActividadesCom[[#This Row],[NIVEL 1]],Catálogo!A:B,2,FALSE),"")</f>
        <v>2</v>
      </c>
      <c r="M649" s="5">
        <v>1</v>
      </c>
      <c r="N649" s="6" t="s">
        <v>394</v>
      </c>
      <c r="O649" s="5">
        <v>20161</v>
      </c>
      <c r="P649" s="5" t="s">
        <v>4009</v>
      </c>
      <c r="Q649" s="5">
        <f>IF(ActividadesCom[[#This Row],[NIVEL 2]]&lt;&gt;0,VLOOKUP(ActividadesCom[[#This Row],[NIVEL 2]],Catálogo!A:B,2,FALSE),"")</f>
        <v>2</v>
      </c>
      <c r="R649" s="5">
        <v>1</v>
      </c>
      <c r="S649" s="6" t="s">
        <v>1041</v>
      </c>
      <c r="T649" s="5">
        <v>20193</v>
      </c>
      <c r="U649" s="5" t="s">
        <v>4009</v>
      </c>
      <c r="V649" s="5">
        <f>IF(ActividadesCom[[#This Row],[NIVEL 3]]&lt;&gt;0,VLOOKUP(ActividadesCom[[#This Row],[NIVEL 3]],Catálogo!A:B,2,FALSE),"")</f>
        <v>2</v>
      </c>
      <c r="W649" s="5">
        <v>1</v>
      </c>
      <c r="X649" s="6" t="s">
        <v>82</v>
      </c>
      <c r="Y649" s="5">
        <v>20143</v>
      </c>
      <c r="Z649" s="5" t="s">
        <v>4009</v>
      </c>
      <c r="AA649" s="5">
        <f>IF(ActividadesCom[[#This Row],[NIVEL 4]]&lt;&gt;0,VLOOKUP(ActividadesCom[[#This Row],[NIVEL 4]],Catálogo!A:B,2,FALSE),"")</f>
        <v>2</v>
      </c>
      <c r="AB649" s="5">
        <v>1</v>
      </c>
      <c r="AC649" s="6" t="s">
        <v>33</v>
      </c>
      <c r="AD649" s="5">
        <v>20143</v>
      </c>
      <c r="AE649" s="5" t="s">
        <v>4009</v>
      </c>
      <c r="AF649" s="5">
        <f>IF(ActividadesCom[[#This Row],[NIVEL 5]]&lt;&gt;0,VLOOKUP(ActividadesCom[[#This Row],[NIVEL 5]],Catálogo!A:B,2,FALSE),"")</f>
        <v>2</v>
      </c>
      <c r="AG649" s="5">
        <v>1</v>
      </c>
      <c r="AH649" s="2"/>
    </row>
    <row r="650" spans="1:34" ht="30" hidden="1" customHeight="1" x14ac:dyDescent="0.25">
      <c r="A650" s="7">
        <v>14470312</v>
      </c>
      <c r="B650" s="6" t="str">
        <f>VLOOKUP(ActividadesCom[[#This Row],[NO. DE CONTROL]],'LISTADO ESTUDIANTES'!A:C,2,FALSE)</f>
        <v>UCAN PACHECO ELENA YOASMIN</v>
      </c>
      <c r="C650" s="6" t="str">
        <f>VLOOKUP(ActividadesCom[[#This Row],[NO. DE CONTROL]],'LISTADO ESTUDIANTES'!A:C,3,FALSE)</f>
        <v>INGENIERIA EN ADMINISTRACION</v>
      </c>
      <c r="D650" s="5" t="str">
        <f>VLOOKUP(ActividadesCom[[#This Row],[NO. DE CONTROL]],'LISTADO ESTUDIANTES'!A:D,4,FALSE)</f>
        <v>BAJA</v>
      </c>
      <c r="E650" s="5">
        <f>SUM(ActividadesCom[[#This Row],[CRÉD. 1]],ActividadesCom[[#This Row],[CRÉD. 2]],ActividadesCom[[#This Row],[CRÉD. 3]],ActividadesCom[[#This Row],[CRÉD. 4]],ActividadesCom[[#This Row],[CRÉD. 5]])</f>
        <v>6</v>
      </c>
      <c r="F650" s="17">
        <f>IF(ActividadesCom[[#This Row],[ÚLTIMO SEMESTRE CON CRÉDITOS]]&gt;0,ROUND(AVERAGE(ActividadesCom[[#This Row],[VALOR NIVEL 5]],ActividadesCom[[#This Row],[VALOR NIVEL 4]],ActividadesCom[[#This Row],[VALOR NIVEL 3]],ActividadesCom[[#This Row],[VALOR NIVEL 2]],ActividadesCom[[#This Row],[VALOR NIVEL 1]]),0),"")</f>
        <v>2</v>
      </c>
      <c r="G650" s="5" t="str">
        <f>IF(ActividadesCom[[#This Row],[PROMEDIO]]="","",IF(ActividadesCom[[#This Row],[PROMEDIO]]&gt;=4,"EXCELENTE",IF(ActividadesCom[[#This Row],[PROMEDIO]]&gt;=3,"NOTABLE",IF(ActividadesCom[[#This Row],[PROMEDIO]]&gt;=2,"BUENO",IF(ActividadesCom[[#This Row],[PROMEDIO]]=1,"SUFICIENTE","")))))</f>
        <v>BUENO</v>
      </c>
      <c r="H650" s="5">
        <f>MAX(ActividadesCom[[#This Row],[PERÍODO 1]],ActividadesCom[[#This Row],[PERÍODO 2]],ActividadesCom[[#This Row],[PERÍODO 3]],ActividadesCom[[#This Row],[PERÍODO 4]],ActividadesCom[[#This Row],[PERÍODO 5]])</f>
        <v>20161</v>
      </c>
      <c r="I650" s="6" t="s">
        <v>111</v>
      </c>
      <c r="J650" s="5">
        <v>20161</v>
      </c>
      <c r="K650" s="5" t="s">
        <v>4009</v>
      </c>
      <c r="L650" s="5">
        <f>IF(ActividadesCom[[#This Row],[NIVEL 1]]&lt;&gt;0,VLOOKUP(ActividadesCom[[#This Row],[NIVEL 1]],Catálogo!A:B,2,FALSE),"")</f>
        <v>2</v>
      </c>
      <c r="M650" s="5">
        <v>1</v>
      </c>
      <c r="N650" s="6" t="s">
        <v>3</v>
      </c>
      <c r="O650" s="5">
        <v>20153</v>
      </c>
      <c r="P650" s="5" t="s">
        <v>4009</v>
      </c>
      <c r="Q650" s="5">
        <f>IF(ActividadesCom[[#This Row],[NIVEL 2]]&lt;&gt;0,VLOOKUP(ActividadesCom[[#This Row],[NIVEL 2]],Catálogo!A:B,2,FALSE),"")</f>
        <v>2</v>
      </c>
      <c r="R650" s="5">
        <v>1</v>
      </c>
      <c r="S650" s="6" t="s">
        <v>111</v>
      </c>
      <c r="T650" s="5">
        <v>20143</v>
      </c>
      <c r="U650" s="5" t="s">
        <v>4009</v>
      </c>
      <c r="V650" s="5">
        <f>IF(ActividadesCom[[#This Row],[NIVEL 3]]&lt;&gt;0,VLOOKUP(ActividadesCom[[#This Row],[NIVEL 3]],Catálogo!A:B,2,FALSE),"")</f>
        <v>2</v>
      </c>
      <c r="W650" s="5">
        <v>2</v>
      </c>
      <c r="X650" s="6" t="s">
        <v>55</v>
      </c>
      <c r="Y650" s="5">
        <v>20143</v>
      </c>
      <c r="Z650" s="5" t="s">
        <v>4009</v>
      </c>
      <c r="AA650" s="5">
        <f>IF(ActividadesCom[[#This Row],[NIVEL 4]]&lt;&gt;0,VLOOKUP(ActividadesCom[[#This Row],[NIVEL 4]],Catálogo!A:B,2,FALSE),"")</f>
        <v>2</v>
      </c>
      <c r="AB650" s="5">
        <v>1</v>
      </c>
      <c r="AC650" s="6" t="s">
        <v>136</v>
      </c>
      <c r="AD650" s="5">
        <v>20153</v>
      </c>
      <c r="AE650" s="5" t="s">
        <v>4009</v>
      </c>
      <c r="AF650" s="5">
        <f>IF(ActividadesCom[[#This Row],[NIVEL 5]]&lt;&gt;0,VLOOKUP(ActividadesCom[[#This Row],[NIVEL 5]],Catálogo!A:B,2,FALSE),"")</f>
        <v>2</v>
      </c>
      <c r="AG650" s="5">
        <v>1</v>
      </c>
      <c r="AH650" s="2"/>
    </row>
    <row r="651" spans="1:34" ht="30" hidden="1" customHeight="1" x14ac:dyDescent="0.25">
      <c r="A651" s="7">
        <v>14470313</v>
      </c>
      <c r="B651" s="6" t="str">
        <f>VLOOKUP(ActividadesCom[[#This Row],[NO. DE CONTROL]],'LISTADO ESTUDIANTES'!A:C,2,FALSE)</f>
        <v>CANUL ESTRADA ESTEFANIA ABIGAIL</v>
      </c>
      <c r="C651" s="6" t="str">
        <f>VLOOKUP(ActividadesCom[[#This Row],[NO. DE CONTROL]],'LISTADO ESTUDIANTES'!A:C,3,FALSE)</f>
        <v>ARQUITECTURA</v>
      </c>
      <c r="D651" s="5" t="str">
        <f>VLOOKUP(ActividadesCom[[#This Row],[NO. DE CONTROL]],'LISTADO ESTUDIANTES'!A:D,4,FALSE)</f>
        <v>BAJA</v>
      </c>
      <c r="E651" s="5">
        <f>SUM(ActividadesCom[[#This Row],[CRÉD. 1]],ActividadesCom[[#This Row],[CRÉD. 2]],ActividadesCom[[#This Row],[CRÉD. 3]],ActividadesCom[[#This Row],[CRÉD. 4]],ActividadesCom[[#This Row],[CRÉD. 5]])</f>
        <v>5</v>
      </c>
      <c r="F651" s="17">
        <f>IF(ActividadesCom[[#This Row],[ÚLTIMO SEMESTRE CON CRÉDITOS]]&gt;0,ROUND(AVERAGE(ActividadesCom[[#This Row],[VALOR NIVEL 5]],ActividadesCom[[#This Row],[VALOR NIVEL 4]],ActividadesCom[[#This Row],[VALOR NIVEL 3]],ActividadesCom[[#This Row],[VALOR NIVEL 2]],ActividadesCom[[#This Row],[VALOR NIVEL 1]]),0),"")</f>
        <v>2</v>
      </c>
      <c r="G651" s="5" t="str">
        <f>IF(ActividadesCom[[#This Row],[PROMEDIO]]="","",IF(ActividadesCom[[#This Row],[PROMEDIO]]&gt;=4,"EXCELENTE",IF(ActividadesCom[[#This Row],[PROMEDIO]]&gt;=3,"NOTABLE",IF(ActividadesCom[[#This Row],[PROMEDIO]]&gt;=2,"BUENO",IF(ActividadesCom[[#This Row],[PROMEDIO]]=1,"SUFICIENTE","")))))</f>
        <v>BUENO</v>
      </c>
      <c r="H651" s="5">
        <f>MAX(ActividadesCom[[#This Row],[PERÍODO 1]],ActividadesCom[[#This Row],[PERÍODO 2]],ActividadesCom[[#This Row],[PERÍODO 3]],ActividadesCom[[#This Row],[PERÍODO 4]],ActividadesCom[[#This Row],[PERÍODO 5]])</f>
        <v>20191</v>
      </c>
      <c r="I651" s="6" t="s">
        <v>899</v>
      </c>
      <c r="J651" s="5">
        <v>20191</v>
      </c>
      <c r="K651" s="5" t="s">
        <v>4009</v>
      </c>
      <c r="L651" s="5">
        <f>IF(ActividadesCom[[#This Row],[NIVEL 1]]&lt;&gt;0,VLOOKUP(ActividadesCom[[#This Row],[NIVEL 1]],Catálogo!A:B,2,FALSE),"")</f>
        <v>2</v>
      </c>
      <c r="M651" s="5">
        <v>1</v>
      </c>
      <c r="N651" s="6" t="s">
        <v>918</v>
      </c>
      <c r="O651" s="5">
        <v>20191</v>
      </c>
      <c r="P651" s="5" t="s">
        <v>4009</v>
      </c>
      <c r="Q651" s="5">
        <f>IF(ActividadesCom[[#This Row],[NIVEL 2]]&lt;&gt;0,VLOOKUP(ActividadesCom[[#This Row],[NIVEL 2]],Catálogo!A:B,2,FALSE),"")</f>
        <v>2</v>
      </c>
      <c r="R651" s="5">
        <v>1</v>
      </c>
      <c r="S651" s="6" t="s">
        <v>928</v>
      </c>
      <c r="T651" s="5">
        <v>20163</v>
      </c>
      <c r="U651" s="5" t="s">
        <v>4009</v>
      </c>
      <c r="V651" s="5">
        <f>IF(ActividadesCom[[#This Row],[NIVEL 3]]&lt;&gt;0,VLOOKUP(ActividadesCom[[#This Row],[NIVEL 3]],Catálogo!A:B,2,FALSE),"")</f>
        <v>2</v>
      </c>
      <c r="W651" s="5">
        <v>1</v>
      </c>
      <c r="X651" s="6" t="s">
        <v>929</v>
      </c>
      <c r="Y651" s="5">
        <v>20171</v>
      </c>
      <c r="Z651" s="5" t="s">
        <v>4009</v>
      </c>
      <c r="AA651" s="5">
        <f>IF(ActividadesCom[[#This Row],[NIVEL 4]]&lt;&gt;0,VLOOKUP(ActividadesCom[[#This Row],[NIVEL 4]],Catálogo!A:B,2,FALSE),"")</f>
        <v>2</v>
      </c>
      <c r="AB651" s="5">
        <v>1</v>
      </c>
      <c r="AC651" s="6" t="s">
        <v>29</v>
      </c>
      <c r="AD651" s="5">
        <v>20143</v>
      </c>
      <c r="AE651" s="5" t="s">
        <v>4009</v>
      </c>
      <c r="AF651" s="5">
        <f>IF(ActividadesCom[[#This Row],[NIVEL 5]]&lt;&gt;0,VLOOKUP(ActividadesCom[[#This Row],[NIVEL 5]],Catálogo!A:B,2,FALSE),"")</f>
        <v>2</v>
      </c>
      <c r="AG651" s="5">
        <v>1</v>
      </c>
      <c r="AH651" s="2"/>
    </row>
    <row r="652" spans="1:34" ht="30" hidden="1" customHeight="1" x14ac:dyDescent="0.25">
      <c r="A652" s="7">
        <v>14470314</v>
      </c>
      <c r="B652" s="6" t="str">
        <f>VLOOKUP(ActividadesCom[[#This Row],[NO. DE CONTROL]],'LISTADO ESTUDIANTES'!A:C,2,FALSE)</f>
        <v>HUCHIM MORALES LEONARDO</v>
      </c>
      <c r="C652" s="6" t="str">
        <f>VLOOKUP(ActividadesCom[[#This Row],[NO. DE CONTROL]],'LISTADO ESTUDIANTES'!A:C,3,FALSE)</f>
        <v>INGENIERIA CIVIL</v>
      </c>
      <c r="D652" s="5" t="str">
        <f>VLOOKUP(ActividadesCom[[#This Row],[NO. DE CONTROL]],'LISTADO ESTUDIANTES'!A:D,4,FALSE)</f>
        <v>BAJA</v>
      </c>
      <c r="E652" s="5">
        <f>SUM(ActividadesCom[[#This Row],[CRÉD. 1]],ActividadesCom[[#This Row],[CRÉD. 2]],ActividadesCom[[#This Row],[CRÉD. 3]],ActividadesCom[[#This Row],[CRÉD. 4]],ActividadesCom[[#This Row],[CRÉD. 5]])</f>
        <v>5</v>
      </c>
      <c r="F652" s="17">
        <f>IF(ActividadesCom[[#This Row],[ÚLTIMO SEMESTRE CON CRÉDITOS]]&gt;0,ROUND(AVERAGE(ActividadesCom[[#This Row],[VALOR NIVEL 5]],ActividadesCom[[#This Row],[VALOR NIVEL 4]],ActividadesCom[[#This Row],[VALOR NIVEL 3]],ActividadesCom[[#This Row],[VALOR NIVEL 2]],ActividadesCom[[#This Row],[VALOR NIVEL 1]]),0),"")</f>
        <v>2</v>
      </c>
      <c r="G652" s="5" t="str">
        <f>IF(ActividadesCom[[#This Row],[PROMEDIO]]="","",IF(ActividadesCom[[#This Row],[PROMEDIO]]&gt;=4,"EXCELENTE",IF(ActividadesCom[[#This Row],[PROMEDIO]]&gt;=3,"NOTABLE",IF(ActividadesCom[[#This Row],[PROMEDIO]]&gt;=2,"BUENO",IF(ActividadesCom[[#This Row],[PROMEDIO]]=1,"SUFICIENTE","")))))</f>
        <v>BUENO</v>
      </c>
      <c r="H652" s="5">
        <f>MAX(ActividadesCom[[#This Row],[PERÍODO 1]],ActividadesCom[[#This Row],[PERÍODO 2]],ActividadesCom[[#This Row],[PERÍODO 3]],ActividadesCom[[#This Row],[PERÍODO 4]],ActividadesCom[[#This Row],[PERÍODO 5]])</f>
        <v>20183</v>
      </c>
      <c r="I652" s="6" t="s">
        <v>749</v>
      </c>
      <c r="J652" s="5">
        <v>20183</v>
      </c>
      <c r="K652" s="5" t="s">
        <v>4009</v>
      </c>
      <c r="L652" s="5">
        <f>IF(ActividadesCom[[#This Row],[NIVEL 1]]&lt;&gt;0,VLOOKUP(ActividadesCom[[#This Row],[NIVEL 1]],Catálogo!A:B,2,FALSE),"")</f>
        <v>2</v>
      </c>
      <c r="M652" s="5">
        <v>1</v>
      </c>
      <c r="N652" s="6" t="s">
        <v>596</v>
      </c>
      <c r="O652" s="5">
        <v>20181</v>
      </c>
      <c r="P652" s="5" t="s">
        <v>4009</v>
      </c>
      <c r="Q652" s="5">
        <f>IF(ActividadesCom[[#This Row],[NIVEL 2]]&lt;&gt;0,VLOOKUP(ActividadesCom[[#This Row],[NIVEL 2]],Catálogo!A:B,2,FALSE),"")</f>
        <v>2</v>
      </c>
      <c r="R652" s="5">
        <v>1</v>
      </c>
      <c r="S652" s="6" t="s">
        <v>592</v>
      </c>
      <c r="T652" s="5">
        <v>20151</v>
      </c>
      <c r="U652" s="5" t="s">
        <v>4009</v>
      </c>
      <c r="V652" s="5">
        <f>IF(ActividadesCom[[#This Row],[NIVEL 3]]&lt;&gt;0,VLOOKUP(ActividadesCom[[#This Row],[NIVEL 3]],Catálogo!A:B,2,FALSE),"")</f>
        <v>2</v>
      </c>
      <c r="W652" s="5">
        <v>1</v>
      </c>
      <c r="X652" s="6"/>
      <c r="Y652" s="5"/>
      <c r="Z652" s="5"/>
      <c r="AA652" s="5" t="str">
        <f>IF(ActividadesCom[[#This Row],[NIVEL 4]]&lt;&gt;0,VLOOKUP(ActividadesCom[[#This Row],[NIVEL 4]],Catálogo!A:B,2,FALSE),"")</f>
        <v/>
      </c>
      <c r="AB652" s="5"/>
      <c r="AC652" s="6" t="s">
        <v>726</v>
      </c>
      <c r="AD652" s="5">
        <v>20161</v>
      </c>
      <c r="AE652" s="5" t="s">
        <v>4009</v>
      </c>
      <c r="AF652" s="5">
        <f>IF(ActividadesCom[[#This Row],[NIVEL 5]]&lt;&gt;0,VLOOKUP(ActividadesCom[[#This Row],[NIVEL 5]],Catálogo!A:B,2,FALSE),"")</f>
        <v>2</v>
      </c>
      <c r="AG652" s="5">
        <v>2</v>
      </c>
      <c r="AH652" s="2"/>
    </row>
    <row r="653" spans="1:34" ht="30" hidden="1" customHeight="1" x14ac:dyDescent="0.25">
      <c r="A653" s="7">
        <v>14470315</v>
      </c>
      <c r="B653" s="6" t="str">
        <f>VLOOKUP(ActividadesCom[[#This Row],[NO. DE CONTROL]],'LISTADO ESTUDIANTES'!A:C,2,FALSE)</f>
        <v>MONTES DE OCA VILLAMONTE RAMIRO ALEJANDRO</v>
      </c>
      <c r="C653" s="6" t="str">
        <f>VLOOKUP(ActividadesCom[[#This Row],[NO. DE CONTROL]],'LISTADO ESTUDIANTES'!A:C,3,FALSE)</f>
        <v>INGENIERIA EN ADMINISTRACION</v>
      </c>
      <c r="D653" s="5" t="str">
        <f>VLOOKUP(ActividadesCom[[#This Row],[NO. DE CONTROL]],'LISTADO ESTUDIANTES'!A:D,4,FALSE)</f>
        <v>BAJA</v>
      </c>
      <c r="E653" s="5">
        <f>SUM(ActividadesCom[[#This Row],[CRÉD. 1]],ActividadesCom[[#This Row],[CRÉD. 2]],ActividadesCom[[#This Row],[CRÉD. 3]],ActividadesCom[[#This Row],[CRÉD. 4]],ActividadesCom[[#This Row],[CRÉD. 5]])</f>
        <v>1</v>
      </c>
      <c r="F653" s="17">
        <f>IF(ActividadesCom[[#This Row],[ÚLTIMO SEMESTRE CON CRÉDITOS]]&gt;0,ROUND(AVERAGE(ActividadesCom[[#This Row],[VALOR NIVEL 5]],ActividadesCom[[#This Row],[VALOR NIVEL 4]],ActividadesCom[[#This Row],[VALOR NIVEL 3]],ActividadesCom[[#This Row],[VALOR NIVEL 2]],ActividadesCom[[#This Row],[VALOR NIVEL 1]]),0),"")</f>
        <v>2</v>
      </c>
      <c r="G653" s="5" t="str">
        <f>IF(ActividadesCom[[#This Row],[PROMEDIO]]="","",IF(ActividadesCom[[#This Row],[PROMEDIO]]&gt;=4,"EXCELENTE",IF(ActividadesCom[[#This Row],[PROMEDIO]]&gt;=3,"NOTABLE",IF(ActividadesCom[[#This Row],[PROMEDIO]]&gt;=2,"BUENO",IF(ActividadesCom[[#This Row],[PROMEDIO]]=1,"SUFICIENTE","")))))</f>
        <v>BUENO</v>
      </c>
      <c r="H653" s="5">
        <f>MAX(ActividadesCom[[#This Row],[PERÍODO 1]],ActividadesCom[[#This Row],[PERÍODO 2]],ActividadesCom[[#This Row],[PERÍODO 3]],ActividadesCom[[#This Row],[PERÍODO 4]],ActividadesCom[[#This Row],[PERÍODO 5]])</f>
        <v>20143</v>
      </c>
      <c r="I653" s="6" t="s">
        <v>111</v>
      </c>
      <c r="J653" s="5">
        <v>20143</v>
      </c>
      <c r="K653" s="5" t="s">
        <v>4009</v>
      </c>
      <c r="L653" s="5">
        <f>IF(ActividadesCom[[#This Row],[NIVEL 1]]&lt;&gt;0,VLOOKUP(ActividadesCom[[#This Row],[NIVEL 1]],Catálogo!A:B,2,FALSE),"")</f>
        <v>2</v>
      </c>
      <c r="M653" s="5">
        <v>1</v>
      </c>
      <c r="N653" s="6"/>
      <c r="O653" s="5"/>
      <c r="P653" s="5"/>
      <c r="Q653" s="5" t="str">
        <f>IF(ActividadesCom[[#This Row],[NIVEL 2]]&lt;&gt;0,VLOOKUP(ActividadesCom[[#This Row],[NIVEL 2]],Catálogo!A:B,2,FALSE),"")</f>
        <v/>
      </c>
      <c r="R653" s="5"/>
      <c r="S653" s="6"/>
      <c r="T653" s="5"/>
      <c r="U653" s="5"/>
      <c r="V653" s="5" t="str">
        <f>IF(ActividadesCom[[#This Row],[NIVEL 3]]&lt;&gt;0,VLOOKUP(ActividadesCom[[#This Row],[NIVEL 3]],Catálogo!A:B,2,FALSE),"")</f>
        <v/>
      </c>
      <c r="W653" s="5"/>
      <c r="X653" s="6"/>
      <c r="Y653" s="5"/>
      <c r="Z653" s="5"/>
      <c r="AA653" s="5" t="str">
        <f>IF(ActividadesCom[[#This Row],[NIVEL 4]]&lt;&gt;0,VLOOKUP(ActividadesCom[[#This Row],[NIVEL 4]],Catálogo!A:B,2,FALSE),"")</f>
        <v/>
      </c>
      <c r="AB653" s="5"/>
      <c r="AC653" s="6"/>
      <c r="AD653" s="5"/>
      <c r="AE653" s="5"/>
      <c r="AF653" s="5" t="str">
        <f>IF(ActividadesCom[[#This Row],[NIVEL 5]]&lt;&gt;0,VLOOKUP(ActividadesCom[[#This Row],[NIVEL 5]],Catálogo!A:B,2,FALSE),"")</f>
        <v/>
      </c>
      <c r="AG653" s="5"/>
      <c r="AH653" s="2"/>
    </row>
    <row r="654" spans="1:34" ht="30" hidden="1" customHeight="1" x14ac:dyDescent="0.25">
      <c r="A654" s="7">
        <v>14470318</v>
      </c>
      <c r="B654" s="6" t="str">
        <f>VLOOKUP(ActividadesCom[[#This Row],[NO. DE CONTROL]],'LISTADO ESTUDIANTES'!A:C,2,FALSE)</f>
        <v>NAH HEREDIA SERGIO HUMBERTO</v>
      </c>
      <c r="C654" s="6" t="str">
        <f>VLOOKUP(ActividadesCom[[#This Row],[NO. DE CONTROL]],'LISTADO ESTUDIANTES'!A:C,3,FALSE)</f>
        <v>INGENIERIA MECANICA</v>
      </c>
      <c r="D654" s="5" t="str">
        <f>VLOOKUP(ActividadesCom[[#This Row],[NO. DE CONTROL]],'LISTADO ESTUDIANTES'!A:D,4,FALSE)</f>
        <v>BAJA</v>
      </c>
      <c r="E654" s="5">
        <f>SUM(ActividadesCom[[#This Row],[CRÉD. 1]],ActividadesCom[[#This Row],[CRÉD. 2]],ActividadesCom[[#This Row],[CRÉD. 3]],ActividadesCom[[#This Row],[CRÉD. 4]],ActividadesCom[[#This Row],[CRÉD. 5]])</f>
        <v>5</v>
      </c>
      <c r="F654" s="17">
        <f>IF(ActividadesCom[[#This Row],[ÚLTIMO SEMESTRE CON CRÉDITOS]]&gt;0,ROUND(AVERAGE(ActividadesCom[[#This Row],[VALOR NIVEL 5]],ActividadesCom[[#This Row],[VALOR NIVEL 4]],ActividadesCom[[#This Row],[VALOR NIVEL 3]],ActividadesCom[[#This Row],[VALOR NIVEL 2]],ActividadesCom[[#This Row],[VALOR NIVEL 1]]),0),"")</f>
        <v>2</v>
      </c>
      <c r="G654" s="5" t="str">
        <f>IF(ActividadesCom[[#This Row],[PROMEDIO]]="","",IF(ActividadesCom[[#This Row],[PROMEDIO]]&gt;=4,"EXCELENTE",IF(ActividadesCom[[#This Row],[PROMEDIO]]&gt;=3,"NOTABLE",IF(ActividadesCom[[#This Row],[PROMEDIO]]&gt;=2,"BUENO",IF(ActividadesCom[[#This Row],[PROMEDIO]]=1,"SUFICIENTE","")))))</f>
        <v>BUENO</v>
      </c>
      <c r="H654" s="5">
        <f>MAX(ActividadesCom[[#This Row],[PERÍODO 1]],ActividadesCom[[#This Row],[PERÍODO 2]],ActividadesCom[[#This Row],[PERÍODO 3]],ActividadesCom[[#This Row],[PERÍODO 4]],ActividadesCom[[#This Row],[PERÍODO 5]])</f>
        <v>20181</v>
      </c>
      <c r="I654" s="10" t="s">
        <v>888</v>
      </c>
      <c r="J654" s="5">
        <v>20161</v>
      </c>
      <c r="K654" s="5" t="s">
        <v>4009</v>
      </c>
      <c r="L654" s="5">
        <f>IF(ActividadesCom[[#This Row],[NIVEL 1]]&lt;&gt;0,VLOOKUP(ActividadesCom[[#This Row],[NIVEL 1]],Catálogo!A:B,2,FALSE),"")</f>
        <v>2</v>
      </c>
      <c r="M654" s="5">
        <v>1</v>
      </c>
      <c r="N654" s="6" t="s">
        <v>895</v>
      </c>
      <c r="O654" s="5">
        <v>20151</v>
      </c>
      <c r="P654" s="5" t="s">
        <v>4009</v>
      </c>
      <c r="Q654" s="5">
        <f>IF(ActividadesCom[[#This Row],[NIVEL 2]]&lt;&gt;0,VLOOKUP(ActividadesCom[[#This Row],[NIVEL 2]],Catálogo!A:B,2,FALSE),"")</f>
        <v>2</v>
      </c>
      <c r="R654" s="5">
        <v>1</v>
      </c>
      <c r="S654" s="6" t="s">
        <v>896</v>
      </c>
      <c r="T654" s="5">
        <v>20151</v>
      </c>
      <c r="U654" s="5" t="s">
        <v>4009</v>
      </c>
      <c r="V654" s="5">
        <f>IF(ActividadesCom[[#This Row],[NIVEL 3]]&lt;&gt;0,VLOOKUP(ActividadesCom[[#This Row],[NIVEL 3]],Catálogo!A:B,2,FALSE),"")</f>
        <v>2</v>
      </c>
      <c r="W654" s="5">
        <v>1</v>
      </c>
      <c r="X654" s="6" t="s">
        <v>112</v>
      </c>
      <c r="Y654" s="5">
        <v>20143</v>
      </c>
      <c r="Z654" s="5" t="s">
        <v>4009</v>
      </c>
      <c r="AA654" s="5">
        <f>IF(ActividadesCom[[#This Row],[NIVEL 4]]&lt;&gt;0,VLOOKUP(ActividadesCom[[#This Row],[NIVEL 4]],Catálogo!A:B,2,FALSE),"")</f>
        <v>2</v>
      </c>
      <c r="AB654" s="5">
        <v>1</v>
      </c>
      <c r="AC654" s="6" t="s">
        <v>615</v>
      </c>
      <c r="AD654" s="5">
        <v>20181</v>
      </c>
      <c r="AE654" s="5" t="s">
        <v>4009</v>
      </c>
      <c r="AF654" s="5">
        <f>IF(ActividadesCom[[#This Row],[NIVEL 5]]&lt;&gt;0,VLOOKUP(ActividadesCom[[#This Row],[NIVEL 5]],Catálogo!A:B,2,FALSE),"")</f>
        <v>2</v>
      </c>
      <c r="AG654" s="5">
        <v>1</v>
      </c>
      <c r="AH654" s="2"/>
    </row>
    <row r="655" spans="1:34" ht="30" hidden="1" customHeight="1" x14ac:dyDescent="0.25">
      <c r="A655" s="7">
        <v>14470320</v>
      </c>
      <c r="B655" s="6" t="str">
        <f>VLOOKUP(ActividadesCom[[#This Row],[NO. DE CONTROL]],'LISTADO ESTUDIANTES'!A:C,2,FALSE)</f>
        <v>GUTIERREZ HERNANDEZ DEYSI JHAQUELIN</v>
      </c>
      <c r="C655" s="6" t="str">
        <f>VLOOKUP(ActividadesCom[[#This Row],[NO. DE CONTROL]],'LISTADO ESTUDIANTES'!A:C,3,FALSE)</f>
        <v>INGENIERIA EN ADMINISTRACION</v>
      </c>
      <c r="D655" s="5" t="str">
        <f>VLOOKUP(ActividadesCom[[#This Row],[NO. DE CONTROL]],'LISTADO ESTUDIANTES'!A:D,4,FALSE)</f>
        <v>BAJA</v>
      </c>
      <c r="E655" s="5">
        <f>SUM(ActividadesCom[[#This Row],[CRÉD. 1]],ActividadesCom[[#This Row],[CRÉD. 2]],ActividadesCom[[#This Row],[CRÉD. 3]],ActividadesCom[[#This Row],[CRÉD. 4]],ActividadesCom[[#This Row],[CRÉD. 5]])</f>
        <v>5</v>
      </c>
      <c r="F655" s="17">
        <f>IF(ActividadesCom[[#This Row],[ÚLTIMO SEMESTRE CON CRÉDITOS]]&gt;0,ROUND(AVERAGE(ActividadesCom[[#This Row],[VALOR NIVEL 5]],ActividadesCom[[#This Row],[VALOR NIVEL 4]],ActividadesCom[[#This Row],[VALOR NIVEL 3]],ActividadesCom[[#This Row],[VALOR NIVEL 2]],ActividadesCom[[#This Row],[VALOR NIVEL 1]]),0),"")</f>
        <v>2</v>
      </c>
      <c r="G655" s="5" t="str">
        <f>IF(ActividadesCom[[#This Row],[PROMEDIO]]="","",IF(ActividadesCom[[#This Row],[PROMEDIO]]&gt;=4,"EXCELENTE",IF(ActividadesCom[[#This Row],[PROMEDIO]]&gt;=3,"NOTABLE",IF(ActividadesCom[[#This Row],[PROMEDIO]]&gt;=2,"BUENO",IF(ActividadesCom[[#This Row],[PROMEDIO]]=1,"SUFICIENTE","")))))</f>
        <v>BUENO</v>
      </c>
      <c r="H655" s="5">
        <f>MAX(ActividadesCom[[#This Row],[PERÍODO 1]],ActividadesCom[[#This Row],[PERÍODO 2]],ActividadesCom[[#This Row],[PERÍODO 3]],ActividadesCom[[#This Row],[PERÍODO 4]],ActividadesCom[[#This Row],[PERÍODO 5]])</f>
        <v>20153</v>
      </c>
      <c r="I655" s="6" t="s">
        <v>3</v>
      </c>
      <c r="J655" s="5">
        <v>20153</v>
      </c>
      <c r="K655" s="5" t="s">
        <v>4009</v>
      </c>
      <c r="L655" s="5">
        <f>IF(ActividadesCom[[#This Row],[NIVEL 1]]&lt;&gt;0,VLOOKUP(ActividadesCom[[#This Row],[NIVEL 1]],Catálogo!A:B,2,FALSE),"")</f>
        <v>2</v>
      </c>
      <c r="M655" s="5">
        <v>1</v>
      </c>
      <c r="N655" s="6" t="s">
        <v>111</v>
      </c>
      <c r="O655" s="5">
        <v>20143</v>
      </c>
      <c r="P655" s="5" t="s">
        <v>4009</v>
      </c>
      <c r="Q655" s="5">
        <f>IF(ActividadesCom[[#This Row],[NIVEL 2]]&lt;&gt;0,VLOOKUP(ActividadesCom[[#This Row],[NIVEL 2]],Catálogo!A:B,2,FALSE),"")</f>
        <v>2</v>
      </c>
      <c r="R655" s="5">
        <v>2</v>
      </c>
      <c r="S655" s="6"/>
      <c r="T655" s="5"/>
      <c r="U655" s="5"/>
      <c r="V655" s="5" t="str">
        <f>IF(ActividadesCom[[#This Row],[NIVEL 3]]&lt;&gt;0,VLOOKUP(ActividadesCom[[#This Row],[NIVEL 3]],Catálogo!A:B,2,FALSE),"")</f>
        <v/>
      </c>
      <c r="W655" s="5"/>
      <c r="X655" s="6"/>
      <c r="Y655" s="5"/>
      <c r="Z655" s="5"/>
      <c r="AA655" s="5" t="str">
        <f>IF(ActividadesCom[[#This Row],[NIVEL 4]]&lt;&gt;0,VLOOKUP(ActividadesCom[[#This Row],[NIVEL 4]],Catálogo!A:B,2,FALSE),"")</f>
        <v/>
      </c>
      <c r="AB655" s="5"/>
      <c r="AC655" s="6" t="s">
        <v>241</v>
      </c>
      <c r="AD655" s="5" t="s">
        <v>205</v>
      </c>
      <c r="AE655" s="5" t="s">
        <v>4009</v>
      </c>
      <c r="AF655" s="5">
        <f>IF(ActividadesCom[[#This Row],[NIVEL 5]]&lt;&gt;0,VLOOKUP(ActividadesCom[[#This Row],[NIVEL 5]],Catálogo!A:B,2,FALSE),"")</f>
        <v>2</v>
      </c>
      <c r="AG655" s="5">
        <v>2</v>
      </c>
      <c r="AH655" s="2"/>
    </row>
    <row r="656" spans="1:34" ht="30" hidden="1" customHeight="1" x14ac:dyDescent="0.25">
      <c r="A656" s="7">
        <v>14470321</v>
      </c>
      <c r="B656" s="6" t="str">
        <f>VLOOKUP(ActividadesCom[[#This Row],[NO. DE CONTROL]],'LISTADO ESTUDIANTES'!A:C,2,FALSE)</f>
        <v>PEREIRA CEN ALONDRA PATRICIA</v>
      </c>
      <c r="C656" s="6" t="str">
        <f>VLOOKUP(ActividadesCom[[#This Row],[NO. DE CONTROL]],'LISTADO ESTUDIANTES'!A:C,3,FALSE)</f>
        <v>INGENIERIA INDUSTRIAL</v>
      </c>
      <c r="D656" s="5" t="str">
        <f>VLOOKUP(ActividadesCom[[#This Row],[NO. DE CONTROL]],'LISTADO ESTUDIANTES'!A:D,4,FALSE)</f>
        <v>BAJA</v>
      </c>
      <c r="E656" s="5">
        <f>SUM(ActividadesCom[[#This Row],[CRÉD. 1]],ActividadesCom[[#This Row],[CRÉD. 2]],ActividadesCom[[#This Row],[CRÉD. 3]],ActividadesCom[[#This Row],[CRÉD. 4]],ActividadesCom[[#This Row],[CRÉD. 5]])</f>
        <v>5</v>
      </c>
      <c r="F656" s="17">
        <f>IF(ActividadesCom[[#This Row],[ÚLTIMO SEMESTRE CON CRÉDITOS]]&gt;0,ROUND(AVERAGE(ActividadesCom[[#This Row],[VALOR NIVEL 5]],ActividadesCom[[#This Row],[VALOR NIVEL 4]],ActividadesCom[[#This Row],[VALOR NIVEL 3]],ActividadesCom[[#This Row],[VALOR NIVEL 2]],ActividadesCom[[#This Row],[VALOR NIVEL 1]]),0),"")</f>
        <v>2</v>
      </c>
      <c r="G656" s="5" t="str">
        <f>IF(ActividadesCom[[#This Row],[PROMEDIO]]="","",IF(ActividadesCom[[#This Row],[PROMEDIO]]&gt;=4,"EXCELENTE",IF(ActividadesCom[[#This Row],[PROMEDIO]]&gt;=3,"NOTABLE",IF(ActividadesCom[[#This Row],[PROMEDIO]]&gt;=2,"BUENO",IF(ActividadesCom[[#This Row],[PROMEDIO]]=1,"SUFICIENTE","")))))</f>
        <v>BUENO</v>
      </c>
      <c r="H656" s="5">
        <f>MAX(ActividadesCom[[#This Row],[PERÍODO 1]],ActividadesCom[[#This Row],[PERÍODO 2]],ActividadesCom[[#This Row],[PERÍODO 3]],ActividadesCom[[#This Row],[PERÍODO 4]],ActividadesCom[[#This Row],[PERÍODO 5]])</f>
        <v>20191</v>
      </c>
      <c r="I656" s="6" t="s">
        <v>360</v>
      </c>
      <c r="J656" s="5">
        <v>20151</v>
      </c>
      <c r="K656" s="5" t="s">
        <v>4009</v>
      </c>
      <c r="L656" s="5">
        <f>IF(ActividadesCom[[#This Row],[NIVEL 1]]&lt;&gt;0,VLOOKUP(ActividadesCom[[#This Row],[NIVEL 1]],Catálogo!A:B,2,FALSE),"")</f>
        <v>2</v>
      </c>
      <c r="M656" s="5">
        <v>1</v>
      </c>
      <c r="N656" s="6" t="s">
        <v>9</v>
      </c>
      <c r="O656" s="5">
        <v>20143</v>
      </c>
      <c r="P656" s="5" t="s">
        <v>4009</v>
      </c>
      <c r="Q656" s="5">
        <f>IF(ActividadesCom[[#This Row],[NIVEL 2]]&lt;&gt;0,VLOOKUP(ActividadesCom[[#This Row],[NIVEL 2]],Catálogo!A:B,2,FALSE),"")</f>
        <v>2</v>
      </c>
      <c r="R656" s="5">
        <v>1</v>
      </c>
      <c r="S656" s="6" t="s">
        <v>518</v>
      </c>
      <c r="T656" s="5">
        <v>20151</v>
      </c>
      <c r="U656" s="5" t="s">
        <v>4009</v>
      </c>
      <c r="V656" s="5">
        <f>IF(ActividadesCom[[#This Row],[NIVEL 3]]&lt;&gt;0,VLOOKUP(ActividadesCom[[#This Row],[NIVEL 3]],Catálogo!A:B,2,FALSE),"")</f>
        <v>2</v>
      </c>
      <c r="W656" s="5">
        <v>1</v>
      </c>
      <c r="X656" s="6" t="s">
        <v>867</v>
      </c>
      <c r="Y656" s="5">
        <v>20191</v>
      </c>
      <c r="Z656" s="5" t="s">
        <v>4009</v>
      </c>
      <c r="AA656" s="5">
        <f>IF(ActividadesCom[[#This Row],[NIVEL 4]]&lt;&gt;0,VLOOKUP(ActividadesCom[[#This Row],[NIVEL 4]],Catálogo!A:B,2,FALSE),"")</f>
        <v>2</v>
      </c>
      <c r="AB656" s="5">
        <v>1</v>
      </c>
      <c r="AC656" s="6" t="s">
        <v>34</v>
      </c>
      <c r="AD656" s="5">
        <v>20143</v>
      </c>
      <c r="AE656" s="5" t="s">
        <v>4009</v>
      </c>
      <c r="AF656" s="5">
        <f>IF(ActividadesCom[[#This Row],[NIVEL 5]]&lt;&gt;0,VLOOKUP(ActividadesCom[[#This Row],[NIVEL 5]],Catálogo!A:B,2,FALSE),"")</f>
        <v>2</v>
      </c>
      <c r="AG656" s="5">
        <v>1</v>
      </c>
      <c r="AH656" s="2"/>
    </row>
    <row r="657" spans="1:34" ht="30" hidden="1" customHeight="1" x14ac:dyDescent="0.25">
      <c r="A657" s="7">
        <v>14470322</v>
      </c>
      <c r="B657" s="6" t="str">
        <f>VLOOKUP(ActividadesCom[[#This Row],[NO. DE CONTROL]],'LISTADO ESTUDIANTES'!A:C,2,FALSE)</f>
        <v>JUAREZ VAZQUEZ DANIEL MAURICIO</v>
      </c>
      <c r="C657" s="6" t="str">
        <f>VLOOKUP(ActividadesCom[[#This Row],[NO. DE CONTROL]],'LISTADO ESTUDIANTES'!A:C,3,FALSE)</f>
        <v>ARQUITECTURA</v>
      </c>
      <c r="D657" s="5" t="str">
        <f>VLOOKUP(ActividadesCom[[#This Row],[NO. DE CONTROL]],'LISTADO ESTUDIANTES'!A:D,4,FALSE)</f>
        <v>BAJA</v>
      </c>
      <c r="E657" s="5">
        <f>SUM(ActividadesCom[[#This Row],[CRÉD. 1]],ActividadesCom[[#This Row],[CRÉD. 2]],ActividadesCom[[#This Row],[CRÉD. 3]],ActividadesCom[[#This Row],[CRÉD. 4]],ActividadesCom[[#This Row],[CRÉD. 5]])</f>
        <v>0</v>
      </c>
      <c r="F657" s="17" t="str">
        <f>IF(ActividadesCom[[#This Row],[ÚLTIMO SEMESTRE CON CRÉDITOS]]&gt;0,ROUND(AVERAGE(ActividadesCom[[#This Row],[VALOR NIVEL 5]],ActividadesCom[[#This Row],[VALOR NIVEL 4]],ActividadesCom[[#This Row],[VALOR NIVEL 3]],ActividadesCom[[#This Row],[VALOR NIVEL 2]],ActividadesCom[[#This Row],[VALOR NIVEL 1]]),0),"")</f>
        <v/>
      </c>
      <c r="G657" s="5" t="str">
        <f>IF(ActividadesCom[[#This Row],[PROMEDIO]]="","",IF(ActividadesCom[[#This Row],[PROMEDIO]]&gt;=4,"EXCELENTE",IF(ActividadesCom[[#This Row],[PROMEDIO]]&gt;=3,"NOTABLE",IF(ActividadesCom[[#This Row],[PROMEDIO]]&gt;=2,"BUENO",IF(ActividadesCom[[#This Row],[PROMEDIO]]=1,"SUFICIENTE","")))))</f>
        <v/>
      </c>
      <c r="H657" s="5">
        <f>MAX(ActividadesCom[[#This Row],[PERÍODO 1]],ActividadesCom[[#This Row],[PERÍODO 2]],ActividadesCom[[#This Row],[PERÍODO 3]],ActividadesCom[[#This Row],[PERÍODO 4]],ActividadesCom[[#This Row],[PERÍODO 5]])</f>
        <v>0</v>
      </c>
      <c r="I657" s="6"/>
      <c r="J657" s="5"/>
      <c r="K657" s="5"/>
      <c r="L657" s="5" t="str">
        <f>IF(ActividadesCom[[#This Row],[NIVEL 1]]&lt;&gt;0,VLOOKUP(ActividadesCom[[#This Row],[NIVEL 1]],Catálogo!A:B,2,FALSE),"")</f>
        <v/>
      </c>
      <c r="M657" s="5"/>
      <c r="N657" s="6"/>
      <c r="O657" s="5"/>
      <c r="P657" s="5"/>
      <c r="Q657" s="5" t="str">
        <f>IF(ActividadesCom[[#This Row],[NIVEL 2]]&lt;&gt;0,VLOOKUP(ActividadesCom[[#This Row],[NIVEL 2]],Catálogo!A:B,2,FALSE),"")</f>
        <v/>
      </c>
      <c r="R657" s="5"/>
      <c r="S657" s="6"/>
      <c r="T657" s="5"/>
      <c r="U657" s="5"/>
      <c r="V657" s="5" t="str">
        <f>IF(ActividadesCom[[#This Row],[NIVEL 3]]&lt;&gt;0,VLOOKUP(ActividadesCom[[#This Row],[NIVEL 3]],Catálogo!A:B,2,FALSE),"")</f>
        <v/>
      </c>
      <c r="W657" s="5"/>
      <c r="X657" s="6"/>
      <c r="Y657" s="5"/>
      <c r="Z657" s="5"/>
      <c r="AA657" s="5" t="str">
        <f>IF(ActividadesCom[[#This Row],[NIVEL 4]]&lt;&gt;0,VLOOKUP(ActividadesCom[[#This Row],[NIVEL 4]],Catálogo!A:B,2,FALSE),"")</f>
        <v/>
      </c>
      <c r="AB657" s="5"/>
      <c r="AC657" s="6"/>
      <c r="AD657" s="5"/>
      <c r="AE657" s="5"/>
      <c r="AF657" s="5" t="str">
        <f>IF(ActividadesCom[[#This Row],[NIVEL 5]]&lt;&gt;0,VLOOKUP(ActividadesCom[[#This Row],[NIVEL 5]],Catálogo!A:B,2,FALSE),"")</f>
        <v/>
      </c>
      <c r="AG657" s="5"/>
      <c r="AH657" s="2"/>
    </row>
    <row r="658" spans="1:34" ht="30" hidden="1" customHeight="1" x14ac:dyDescent="0.25">
      <c r="A658" s="7">
        <v>14470323</v>
      </c>
      <c r="B658" s="6" t="str">
        <f>VLOOKUP(ActividadesCom[[#This Row],[NO. DE CONTROL]],'LISTADO ESTUDIANTES'!A:C,2,FALSE)</f>
        <v>MONTORES CHAN MARCOS FABIAN</v>
      </c>
      <c r="C658" s="6" t="str">
        <f>VLOOKUP(ActividadesCom[[#This Row],[NO. DE CONTROL]],'LISTADO ESTUDIANTES'!A:C,3,FALSE)</f>
        <v>INGENIERIA MECANICA</v>
      </c>
      <c r="D658" s="5" t="str">
        <f>VLOOKUP(ActividadesCom[[#This Row],[NO. DE CONTROL]],'LISTADO ESTUDIANTES'!A:D,4,FALSE)</f>
        <v>BAJA</v>
      </c>
      <c r="E658" s="5">
        <f>SUM(ActividadesCom[[#This Row],[CRÉD. 1]],ActividadesCom[[#This Row],[CRÉD. 2]],ActividadesCom[[#This Row],[CRÉD. 3]],ActividadesCom[[#This Row],[CRÉD. 4]],ActividadesCom[[#This Row],[CRÉD. 5]])</f>
        <v>1</v>
      </c>
      <c r="F658" s="17">
        <f>IF(ActividadesCom[[#This Row],[ÚLTIMO SEMESTRE CON CRÉDITOS]]&gt;0,ROUND(AVERAGE(ActividadesCom[[#This Row],[VALOR NIVEL 5]],ActividadesCom[[#This Row],[VALOR NIVEL 4]],ActividadesCom[[#This Row],[VALOR NIVEL 3]],ActividadesCom[[#This Row],[VALOR NIVEL 2]],ActividadesCom[[#This Row],[VALOR NIVEL 1]]),0),"")</f>
        <v>2</v>
      </c>
      <c r="G658" s="5" t="str">
        <f>IF(ActividadesCom[[#This Row],[PROMEDIO]]="","",IF(ActividadesCom[[#This Row],[PROMEDIO]]&gt;=4,"EXCELENTE",IF(ActividadesCom[[#This Row],[PROMEDIO]]&gt;=3,"NOTABLE",IF(ActividadesCom[[#This Row],[PROMEDIO]]&gt;=2,"BUENO",IF(ActividadesCom[[#This Row],[PROMEDIO]]=1,"SUFICIENTE","")))))</f>
        <v>BUENO</v>
      </c>
      <c r="H658" s="5">
        <f>MAX(ActividadesCom[[#This Row],[PERÍODO 1]],ActividadesCom[[#This Row],[PERÍODO 2]],ActividadesCom[[#This Row],[PERÍODO 3]],ActividadesCom[[#This Row],[PERÍODO 4]],ActividadesCom[[#This Row],[PERÍODO 5]])</f>
        <v>20143</v>
      </c>
      <c r="I658" s="10"/>
      <c r="J658" s="5"/>
      <c r="K658" s="5"/>
      <c r="L658" s="5" t="str">
        <f>IF(ActividadesCom[[#This Row],[NIVEL 1]]&lt;&gt;0,VLOOKUP(ActividadesCom[[#This Row],[NIVEL 1]],Catálogo!A:B,2,FALSE),"")</f>
        <v/>
      </c>
      <c r="M658" s="5"/>
      <c r="N658" s="6"/>
      <c r="O658" s="5"/>
      <c r="P658" s="5"/>
      <c r="Q658" s="5" t="str">
        <f>IF(ActividadesCom[[#This Row],[NIVEL 2]]&lt;&gt;0,VLOOKUP(ActividadesCom[[#This Row],[NIVEL 2]],Catálogo!A:B,2,FALSE),"")</f>
        <v/>
      </c>
      <c r="R658" s="5"/>
      <c r="S658" s="6"/>
      <c r="T658" s="5"/>
      <c r="U658" s="5"/>
      <c r="V658" s="5" t="str">
        <f>IF(ActividadesCom[[#This Row],[NIVEL 3]]&lt;&gt;0,VLOOKUP(ActividadesCom[[#This Row],[NIVEL 3]],Catálogo!A:B,2,FALSE),"")</f>
        <v/>
      </c>
      <c r="W658" s="5"/>
      <c r="X658" s="6"/>
      <c r="Y658" s="5"/>
      <c r="Z658" s="5"/>
      <c r="AA658" s="5" t="str">
        <f>IF(ActividadesCom[[#This Row],[NIVEL 4]]&lt;&gt;0,VLOOKUP(ActividadesCom[[#This Row],[NIVEL 4]],Catálogo!A:B,2,FALSE),"")</f>
        <v/>
      </c>
      <c r="AB658" s="5"/>
      <c r="AC658" s="6" t="s">
        <v>6</v>
      </c>
      <c r="AD658" s="5">
        <v>20143</v>
      </c>
      <c r="AE658" s="5" t="s">
        <v>4009</v>
      </c>
      <c r="AF658" s="5">
        <f>IF(ActividadesCom[[#This Row],[NIVEL 5]]&lt;&gt;0,VLOOKUP(ActividadesCom[[#This Row],[NIVEL 5]],Catálogo!A:B,2,FALSE),"")</f>
        <v>2</v>
      </c>
      <c r="AG658" s="5">
        <v>1</v>
      </c>
      <c r="AH658" s="2"/>
    </row>
    <row r="659" spans="1:34" ht="30" hidden="1" customHeight="1" x14ac:dyDescent="0.25">
      <c r="A659" s="7">
        <v>14470324</v>
      </c>
      <c r="B659" s="6" t="str">
        <f>VLOOKUP(ActividadesCom[[#This Row],[NO. DE CONTROL]],'LISTADO ESTUDIANTES'!A:C,2,FALSE)</f>
        <v>DZUL GARRIDO EDUARDO IVAN</v>
      </c>
      <c r="C659" s="6" t="str">
        <f>VLOOKUP(ActividadesCom[[#This Row],[NO. DE CONTROL]],'LISTADO ESTUDIANTES'!A:C,3,FALSE)</f>
        <v>INGENIERIA CIVIL</v>
      </c>
      <c r="D659" s="5" t="str">
        <f>VLOOKUP(ActividadesCom[[#This Row],[NO. DE CONTROL]],'LISTADO ESTUDIANTES'!A:D,4,FALSE)</f>
        <v>BAJA</v>
      </c>
      <c r="E659" s="5">
        <f>SUM(ActividadesCom[[#This Row],[CRÉD. 1]],ActividadesCom[[#This Row],[CRÉD. 2]],ActividadesCom[[#This Row],[CRÉD. 3]],ActividadesCom[[#This Row],[CRÉD. 4]],ActividadesCom[[#This Row],[CRÉD. 5]])</f>
        <v>0</v>
      </c>
      <c r="F659" s="17" t="str">
        <f>IF(ActividadesCom[[#This Row],[ÚLTIMO SEMESTRE CON CRÉDITOS]]&gt;0,ROUND(AVERAGE(ActividadesCom[[#This Row],[VALOR NIVEL 5]],ActividadesCom[[#This Row],[VALOR NIVEL 4]],ActividadesCom[[#This Row],[VALOR NIVEL 3]],ActividadesCom[[#This Row],[VALOR NIVEL 2]],ActividadesCom[[#This Row],[VALOR NIVEL 1]]),0),"")</f>
        <v/>
      </c>
      <c r="G659" s="5" t="str">
        <f>IF(ActividadesCom[[#This Row],[PROMEDIO]]="","",IF(ActividadesCom[[#This Row],[PROMEDIO]]&gt;=4,"EXCELENTE",IF(ActividadesCom[[#This Row],[PROMEDIO]]&gt;=3,"NOTABLE",IF(ActividadesCom[[#This Row],[PROMEDIO]]&gt;=2,"BUENO",IF(ActividadesCom[[#This Row],[PROMEDIO]]=1,"SUFICIENTE","")))))</f>
        <v/>
      </c>
      <c r="H659" s="5">
        <f>MAX(ActividadesCom[[#This Row],[PERÍODO 1]],ActividadesCom[[#This Row],[PERÍODO 2]],ActividadesCom[[#This Row],[PERÍODO 3]],ActividadesCom[[#This Row],[PERÍODO 4]],ActividadesCom[[#This Row],[PERÍODO 5]])</f>
        <v>0</v>
      </c>
      <c r="I659" s="6"/>
      <c r="J659" s="5"/>
      <c r="K659" s="5"/>
      <c r="L659" s="5" t="str">
        <f>IF(ActividadesCom[[#This Row],[NIVEL 1]]&lt;&gt;0,VLOOKUP(ActividadesCom[[#This Row],[NIVEL 1]],Catálogo!A:B,2,FALSE),"")</f>
        <v/>
      </c>
      <c r="M659" s="5"/>
      <c r="N659" s="6"/>
      <c r="O659" s="5"/>
      <c r="P659" s="5"/>
      <c r="Q659" s="5" t="str">
        <f>IF(ActividadesCom[[#This Row],[NIVEL 2]]&lt;&gt;0,VLOOKUP(ActividadesCom[[#This Row],[NIVEL 2]],Catálogo!A:B,2,FALSE),"")</f>
        <v/>
      </c>
      <c r="R659" s="5"/>
      <c r="S659" s="6"/>
      <c r="T659" s="5"/>
      <c r="U659" s="5"/>
      <c r="V659" s="5" t="str">
        <f>IF(ActividadesCom[[#This Row],[NIVEL 3]]&lt;&gt;0,VLOOKUP(ActividadesCom[[#This Row],[NIVEL 3]],Catálogo!A:B,2,FALSE),"")</f>
        <v/>
      </c>
      <c r="W659" s="5"/>
      <c r="X659" s="6"/>
      <c r="Y659" s="5"/>
      <c r="Z659" s="5"/>
      <c r="AA659" s="5" t="str">
        <f>IF(ActividadesCom[[#This Row],[NIVEL 4]]&lt;&gt;0,VLOOKUP(ActividadesCom[[#This Row],[NIVEL 4]],Catálogo!A:B,2,FALSE),"")</f>
        <v/>
      </c>
      <c r="AB659" s="5"/>
      <c r="AC659" s="6"/>
      <c r="AD659" s="5"/>
      <c r="AE659" s="5"/>
      <c r="AF659" s="5" t="str">
        <f>IF(ActividadesCom[[#This Row],[NIVEL 5]]&lt;&gt;0,VLOOKUP(ActividadesCom[[#This Row],[NIVEL 5]],Catálogo!A:B,2,FALSE),"")</f>
        <v/>
      </c>
      <c r="AG659" s="5"/>
      <c r="AH659" s="2"/>
    </row>
    <row r="660" spans="1:34" ht="30" hidden="1" customHeight="1" x14ac:dyDescent="0.25">
      <c r="A660" s="7">
        <v>14470325</v>
      </c>
      <c r="B660" s="6" t="str">
        <f>VLOOKUP(ActividadesCom[[#This Row],[NO. DE CONTROL]],'LISTADO ESTUDIANTES'!A:C,2,FALSE)</f>
        <v>VAZQUEZ GOMEZ LUIS DOMINGO</v>
      </c>
      <c r="C660" s="6" t="str">
        <f>VLOOKUP(ActividadesCom[[#This Row],[NO. DE CONTROL]],'LISTADO ESTUDIANTES'!A:C,3,FALSE)</f>
        <v>INGENIERIA EN ADMINISTRACION</v>
      </c>
      <c r="D660" s="5" t="str">
        <f>VLOOKUP(ActividadesCom[[#This Row],[NO. DE CONTROL]],'LISTADO ESTUDIANTES'!A:D,4,FALSE)</f>
        <v>BAJA</v>
      </c>
      <c r="E660" s="5">
        <f>SUM(ActividadesCom[[#This Row],[CRÉD. 1]],ActividadesCom[[#This Row],[CRÉD. 2]],ActividadesCom[[#This Row],[CRÉD. 3]],ActividadesCom[[#This Row],[CRÉD. 4]],ActividadesCom[[#This Row],[CRÉD. 5]])</f>
        <v>6</v>
      </c>
      <c r="F660" s="17">
        <f>IF(ActividadesCom[[#This Row],[ÚLTIMO SEMESTRE CON CRÉDITOS]]&gt;0,ROUND(AVERAGE(ActividadesCom[[#This Row],[VALOR NIVEL 5]],ActividadesCom[[#This Row],[VALOR NIVEL 4]],ActividadesCom[[#This Row],[VALOR NIVEL 3]],ActividadesCom[[#This Row],[VALOR NIVEL 2]],ActividadesCom[[#This Row],[VALOR NIVEL 1]]),0),"")</f>
        <v>2</v>
      </c>
      <c r="G660" s="5" t="str">
        <f>IF(ActividadesCom[[#This Row],[PROMEDIO]]="","",IF(ActividadesCom[[#This Row],[PROMEDIO]]&gt;=4,"EXCELENTE",IF(ActividadesCom[[#This Row],[PROMEDIO]]&gt;=3,"NOTABLE",IF(ActividadesCom[[#This Row],[PROMEDIO]]&gt;=2,"BUENO",IF(ActividadesCom[[#This Row],[PROMEDIO]]=1,"SUFICIENTE","")))))</f>
        <v>BUENO</v>
      </c>
      <c r="H660" s="5">
        <f>MAX(ActividadesCom[[#This Row],[PERÍODO 1]],ActividadesCom[[#This Row],[PERÍODO 2]],ActividadesCom[[#This Row],[PERÍODO 3]],ActividadesCom[[#This Row],[PERÍODO 4]],ActividadesCom[[#This Row],[PERÍODO 5]])</f>
        <v>20153</v>
      </c>
      <c r="I660" s="6" t="s">
        <v>3</v>
      </c>
      <c r="J660" s="5">
        <v>20153</v>
      </c>
      <c r="K660" s="5" t="s">
        <v>4009</v>
      </c>
      <c r="L660" s="5">
        <f>IF(ActividadesCom[[#This Row],[NIVEL 1]]&lt;&gt;0,VLOOKUP(ActividadesCom[[#This Row],[NIVEL 1]],Catálogo!A:B,2,FALSE),"")</f>
        <v>2</v>
      </c>
      <c r="M660" s="5">
        <v>1</v>
      </c>
      <c r="N660" s="6" t="s">
        <v>111</v>
      </c>
      <c r="O660" s="5">
        <v>20143</v>
      </c>
      <c r="P660" s="5" t="s">
        <v>4009</v>
      </c>
      <c r="Q660" s="5">
        <f>IF(ActividadesCom[[#This Row],[NIVEL 2]]&lt;&gt;0,VLOOKUP(ActividadesCom[[#This Row],[NIVEL 2]],Catálogo!A:B,2,FALSE),"")</f>
        <v>2</v>
      </c>
      <c r="R660" s="5">
        <v>2</v>
      </c>
      <c r="S660" s="6"/>
      <c r="T660" s="5"/>
      <c r="U660" s="5"/>
      <c r="V660" s="5" t="str">
        <f>IF(ActividadesCom[[#This Row],[NIVEL 3]]&lt;&gt;0,VLOOKUP(ActividadesCom[[#This Row],[NIVEL 3]],Catálogo!A:B,2,FALSE),"")</f>
        <v/>
      </c>
      <c r="W660" s="5"/>
      <c r="X660" s="6" t="s">
        <v>277</v>
      </c>
      <c r="Y660" s="5" t="s">
        <v>221</v>
      </c>
      <c r="Z660" s="5" t="s">
        <v>4009</v>
      </c>
      <c r="AA660" s="5">
        <f>IF(ActividadesCom[[#This Row],[NIVEL 4]]&lt;&gt;0,VLOOKUP(ActividadesCom[[#This Row],[NIVEL 4]],Catálogo!A:B,2,FALSE),"")</f>
        <v>2</v>
      </c>
      <c r="AB660" s="5">
        <v>2</v>
      </c>
      <c r="AC660" s="6" t="s">
        <v>44</v>
      </c>
      <c r="AD660" s="5">
        <v>20143</v>
      </c>
      <c r="AE660" s="5" t="s">
        <v>4009</v>
      </c>
      <c r="AF660" s="5">
        <f>IF(ActividadesCom[[#This Row],[NIVEL 5]]&lt;&gt;0,VLOOKUP(ActividadesCom[[#This Row],[NIVEL 5]],Catálogo!A:B,2,FALSE),"")</f>
        <v>2</v>
      </c>
      <c r="AG660" s="5">
        <v>1</v>
      </c>
      <c r="AH660" s="2"/>
    </row>
    <row r="661" spans="1:34" ht="30" hidden="1" customHeight="1" x14ac:dyDescent="0.25">
      <c r="A661" s="7">
        <v>14470326</v>
      </c>
      <c r="B661" s="6" t="str">
        <f>VLOOKUP(ActividadesCom[[#This Row],[NO. DE CONTROL]],'LISTADO ESTUDIANTES'!A:C,2,FALSE)</f>
        <v>LOPEZ CONTRERAS MARIA FERNANDA</v>
      </c>
      <c r="C661" s="6" t="str">
        <f>VLOOKUP(ActividadesCom[[#This Row],[NO. DE CONTROL]],'LISTADO ESTUDIANTES'!A:C,3,FALSE)</f>
        <v>INGENIERIA EN GESTION EMPRESARIAL</v>
      </c>
      <c r="D661" s="5" t="str">
        <f>VLOOKUP(ActividadesCom[[#This Row],[NO. DE CONTROL]],'LISTADO ESTUDIANTES'!A:D,4,FALSE)</f>
        <v>BAJA</v>
      </c>
      <c r="E661" s="5">
        <f>SUM(ActividadesCom[[#This Row],[CRÉD. 1]],ActividadesCom[[#This Row],[CRÉD. 2]],ActividadesCom[[#This Row],[CRÉD. 3]],ActividadesCom[[#This Row],[CRÉD. 4]],ActividadesCom[[#This Row],[CRÉD. 5]])</f>
        <v>5</v>
      </c>
      <c r="F661" s="17">
        <f>IF(ActividadesCom[[#This Row],[ÚLTIMO SEMESTRE CON CRÉDITOS]]&gt;0,ROUND(AVERAGE(ActividadesCom[[#This Row],[VALOR NIVEL 5]],ActividadesCom[[#This Row],[VALOR NIVEL 4]],ActividadesCom[[#This Row],[VALOR NIVEL 3]],ActividadesCom[[#This Row],[VALOR NIVEL 2]],ActividadesCom[[#This Row],[VALOR NIVEL 1]]),0),"")</f>
        <v>2</v>
      </c>
      <c r="G661" s="5" t="str">
        <f>IF(ActividadesCom[[#This Row],[PROMEDIO]]="","",IF(ActividadesCom[[#This Row],[PROMEDIO]]&gt;=4,"EXCELENTE",IF(ActividadesCom[[#This Row],[PROMEDIO]]&gt;=3,"NOTABLE",IF(ActividadesCom[[#This Row],[PROMEDIO]]&gt;=2,"BUENO",IF(ActividadesCom[[#This Row],[PROMEDIO]]=1,"SUFICIENTE","")))))</f>
        <v>BUENO</v>
      </c>
      <c r="H661" s="5">
        <f>MAX(ActividadesCom[[#This Row],[PERÍODO 1]],ActividadesCom[[#This Row],[PERÍODO 2]],ActividadesCom[[#This Row],[PERÍODO 3]],ActividadesCom[[#This Row],[PERÍODO 4]],ActividadesCom[[#This Row],[PERÍODO 5]])</f>
        <v>20171</v>
      </c>
      <c r="I661" s="6" t="s">
        <v>111</v>
      </c>
      <c r="J661" s="5">
        <v>20143</v>
      </c>
      <c r="K661" s="5" t="s">
        <v>4009</v>
      </c>
      <c r="L661" s="5">
        <f>IF(ActividadesCom[[#This Row],[NIVEL 1]]&lt;&gt;0,VLOOKUP(ActividadesCom[[#This Row],[NIVEL 1]],Catálogo!A:B,2,FALSE),"")</f>
        <v>2</v>
      </c>
      <c r="M661" s="5">
        <v>1</v>
      </c>
      <c r="N661" s="6" t="s">
        <v>111</v>
      </c>
      <c r="O661" s="5">
        <v>20171</v>
      </c>
      <c r="P661" s="5" t="s">
        <v>4009</v>
      </c>
      <c r="Q661" s="5">
        <f>IF(ActividadesCom[[#This Row],[NIVEL 2]]&lt;&gt;0,VLOOKUP(ActividadesCom[[#This Row],[NIVEL 2]],Catálogo!A:B,2,FALSE),"")</f>
        <v>2</v>
      </c>
      <c r="R661" s="5">
        <v>1</v>
      </c>
      <c r="S661" s="6" t="s">
        <v>562</v>
      </c>
      <c r="T661" s="5">
        <v>20171</v>
      </c>
      <c r="U661" s="5" t="s">
        <v>4009</v>
      </c>
      <c r="V661" s="5">
        <f>IF(ActividadesCom[[#This Row],[NIVEL 3]]&lt;&gt;0,VLOOKUP(ActividadesCom[[#This Row],[NIVEL 3]],Catálogo!A:B,2,FALSE),"")</f>
        <v>2</v>
      </c>
      <c r="W661" s="5">
        <v>1</v>
      </c>
      <c r="X661" s="6" t="s">
        <v>2</v>
      </c>
      <c r="Y661" s="5">
        <v>20143</v>
      </c>
      <c r="Z661" s="5" t="s">
        <v>4009</v>
      </c>
      <c r="AA661" s="5">
        <f>IF(ActividadesCom[[#This Row],[NIVEL 4]]&lt;&gt;0,VLOOKUP(ActividadesCom[[#This Row],[NIVEL 4]],Catálogo!A:B,2,FALSE),"")</f>
        <v>2</v>
      </c>
      <c r="AB661" s="5">
        <v>1</v>
      </c>
      <c r="AC661" s="6" t="s">
        <v>506</v>
      </c>
      <c r="AD661" s="5">
        <v>20171</v>
      </c>
      <c r="AE661" s="5" t="s">
        <v>4009</v>
      </c>
      <c r="AF661" s="5">
        <f>IF(ActividadesCom[[#This Row],[NIVEL 5]]&lt;&gt;0,VLOOKUP(ActividadesCom[[#This Row],[NIVEL 5]],Catálogo!A:B,2,FALSE),"")</f>
        <v>2</v>
      </c>
      <c r="AG661" s="5">
        <v>1</v>
      </c>
      <c r="AH661" s="2"/>
    </row>
    <row r="662" spans="1:34" ht="30" hidden="1" customHeight="1" x14ac:dyDescent="0.25">
      <c r="A662" s="7">
        <v>14470327</v>
      </c>
      <c r="B662" s="6" t="str">
        <f>VLOOKUP(ActividadesCom[[#This Row],[NO. DE CONTROL]],'LISTADO ESTUDIANTES'!A:C,2,FALSE)</f>
        <v>MOO TOLOZA WILBERTH MANUEL</v>
      </c>
      <c r="C662" s="6" t="str">
        <f>VLOOKUP(ActividadesCom[[#This Row],[NO. DE CONTROL]],'LISTADO ESTUDIANTES'!A:C,3,FALSE)</f>
        <v>ARQUITECTURA</v>
      </c>
      <c r="D662" s="5" t="str">
        <f>VLOOKUP(ActividadesCom[[#This Row],[NO. DE CONTROL]],'LISTADO ESTUDIANTES'!A:D,4,FALSE)</f>
        <v>BAJA</v>
      </c>
      <c r="E662" s="5">
        <f>SUM(ActividadesCom[[#This Row],[CRÉD. 1]],ActividadesCom[[#This Row],[CRÉD. 2]],ActividadesCom[[#This Row],[CRÉD. 3]],ActividadesCom[[#This Row],[CRÉD. 4]],ActividadesCom[[#This Row],[CRÉD. 5]])</f>
        <v>0</v>
      </c>
      <c r="F662" s="17" t="str">
        <f>IF(ActividadesCom[[#This Row],[ÚLTIMO SEMESTRE CON CRÉDITOS]]&gt;0,ROUND(AVERAGE(ActividadesCom[[#This Row],[VALOR NIVEL 5]],ActividadesCom[[#This Row],[VALOR NIVEL 4]],ActividadesCom[[#This Row],[VALOR NIVEL 3]],ActividadesCom[[#This Row],[VALOR NIVEL 2]],ActividadesCom[[#This Row],[VALOR NIVEL 1]]),0),"")</f>
        <v/>
      </c>
      <c r="G662" s="5" t="str">
        <f>IF(ActividadesCom[[#This Row],[PROMEDIO]]="","",IF(ActividadesCom[[#This Row],[PROMEDIO]]&gt;=4,"EXCELENTE",IF(ActividadesCom[[#This Row],[PROMEDIO]]&gt;=3,"NOTABLE",IF(ActividadesCom[[#This Row],[PROMEDIO]]&gt;=2,"BUENO",IF(ActividadesCom[[#This Row],[PROMEDIO]]=1,"SUFICIENTE","")))))</f>
        <v/>
      </c>
      <c r="H662" s="5">
        <f>MAX(ActividadesCom[[#This Row],[PERÍODO 1]],ActividadesCom[[#This Row],[PERÍODO 2]],ActividadesCom[[#This Row],[PERÍODO 3]],ActividadesCom[[#This Row],[PERÍODO 4]],ActividadesCom[[#This Row],[PERÍODO 5]])</f>
        <v>0</v>
      </c>
      <c r="I662" s="6"/>
      <c r="J662" s="5"/>
      <c r="K662" s="5"/>
      <c r="L662" s="5" t="str">
        <f>IF(ActividadesCom[[#This Row],[NIVEL 1]]&lt;&gt;0,VLOOKUP(ActividadesCom[[#This Row],[NIVEL 1]],Catálogo!A:B,2,FALSE),"")</f>
        <v/>
      </c>
      <c r="M662" s="5"/>
      <c r="N662" s="6"/>
      <c r="O662" s="5"/>
      <c r="P662" s="5"/>
      <c r="Q662" s="5" t="str">
        <f>IF(ActividadesCom[[#This Row],[NIVEL 2]]&lt;&gt;0,VLOOKUP(ActividadesCom[[#This Row],[NIVEL 2]],Catálogo!A:B,2,FALSE),"")</f>
        <v/>
      </c>
      <c r="R662" s="5"/>
      <c r="S662" s="6"/>
      <c r="T662" s="5"/>
      <c r="U662" s="5"/>
      <c r="V662" s="5" t="str">
        <f>IF(ActividadesCom[[#This Row],[NIVEL 3]]&lt;&gt;0,VLOOKUP(ActividadesCom[[#This Row],[NIVEL 3]],Catálogo!A:B,2,FALSE),"")</f>
        <v/>
      </c>
      <c r="W662" s="5"/>
      <c r="X662" s="6"/>
      <c r="Y662" s="5"/>
      <c r="Z662" s="5"/>
      <c r="AA662" s="5" t="str">
        <f>IF(ActividadesCom[[#This Row],[NIVEL 4]]&lt;&gt;0,VLOOKUP(ActividadesCom[[#This Row],[NIVEL 4]],Catálogo!A:B,2,FALSE),"")</f>
        <v/>
      </c>
      <c r="AB662" s="5"/>
      <c r="AC662" s="6"/>
      <c r="AD662" s="5"/>
      <c r="AE662" s="5"/>
      <c r="AF662" s="5" t="str">
        <f>IF(ActividadesCom[[#This Row],[NIVEL 5]]&lt;&gt;0,VLOOKUP(ActividadesCom[[#This Row],[NIVEL 5]],Catálogo!A:B,2,FALSE),"")</f>
        <v/>
      </c>
      <c r="AG662" s="5"/>
      <c r="AH662" s="2"/>
    </row>
    <row r="663" spans="1:34" ht="30" hidden="1" customHeight="1" x14ac:dyDescent="0.25">
      <c r="A663" s="7">
        <v>14470328</v>
      </c>
      <c r="B663" s="6" t="str">
        <f>VLOOKUP(ActividadesCom[[#This Row],[NO. DE CONTROL]],'LISTADO ESTUDIANTES'!A:C,2,FALSE)</f>
        <v>ESCOBEDO CRUZ MELISSA LILIBETH</v>
      </c>
      <c r="C663" s="6" t="str">
        <f>VLOOKUP(ActividadesCom[[#This Row],[NO. DE CONTROL]],'LISTADO ESTUDIANTES'!A:C,3,FALSE)</f>
        <v>INGENIERIA EN GESTION EMPRESARIAL</v>
      </c>
      <c r="D663" s="5" t="str">
        <f>VLOOKUP(ActividadesCom[[#This Row],[NO. DE CONTROL]],'LISTADO ESTUDIANTES'!A:D,4,FALSE)</f>
        <v>BAJA</v>
      </c>
      <c r="E663" s="5">
        <f>SUM(ActividadesCom[[#This Row],[CRÉD. 1]],ActividadesCom[[#This Row],[CRÉD. 2]],ActividadesCom[[#This Row],[CRÉD. 3]],ActividadesCom[[#This Row],[CRÉD. 4]],ActividadesCom[[#This Row],[CRÉD. 5]])</f>
        <v>6</v>
      </c>
      <c r="F663" s="17">
        <f>IF(ActividadesCom[[#This Row],[ÚLTIMO SEMESTRE CON CRÉDITOS]]&gt;0,ROUND(AVERAGE(ActividadesCom[[#This Row],[VALOR NIVEL 5]],ActividadesCom[[#This Row],[VALOR NIVEL 4]],ActividadesCom[[#This Row],[VALOR NIVEL 3]],ActividadesCom[[#This Row],[VALOR NIVEL 2]],ActividadesCom[[#This Row],[VALOR NIVEL 1]]),0),"")</f>
        <v>2</v>
      </c>
      <c r="G663" s="5" t="str">
        <f>IF(ActividadesCom[[#This Row],[PROMEDIO]]="","",IF(ActividadesCom[[#This Row],[PROMEDIO]]&gt;=4,"EXCELENTE",IF(ActividadesCom[[#This Row],[PROMEDIO]]&gt;=3,"NOTABLE",IF(ActividadesCom[[#This Row],[PROMEDIO]]&gt;=2,"BUENO",IF(ActividadesCom[[#This Row],[PROMEDIO]]=1,"SUFICIENTE","")))))</f>
        <v>BUENO</v>
      </c>
      <c r="H663" s="5">
        <f>MAX(ActividadesCom[[#This Row],[PERÍODO 1]],ActividadesCom[[#This Row],[PERÍODO 2]],ActividadesCom[[#This Row],[PERÍODO 3]],ActividadesCom[[#This Row],[PERÍODO 4]],ActividadesCom[[#This Row],[PERÍODO 5]])</f>
        <v>20181</v>
      </c>
      <c r="I663" s="6" t="s">
        <v>111</v>
      </c>
      <c r="J663" s="5">
        <v>20143</v>
      </c>
      <c r="K663" s="5" t="s">
        <v>4009</v>
      </c>
      <c r="L663" s="5">
        <f>IF(ActividadesCom[[#This Row],[NIVEL 1]]&lt;&gt;0,VLOOKUP(ActividadesCom[[#This Row],[NIVEL 1]],Catálogo!A:B,2,FALSE),"")</f>
        <v>2</v>
      </c>
      <c r="M663" s="5">
        <v>1</v>
      </c>
      <c r="N663" s="6" t="s">
        <v>445</v>
      </c>
      <c r="O663" s="5">
        <v>20181</v>
      </c>
      <c r="P663" s="5" t="s">
        <v>4009</v>
      </c>
      <c r="Q663" s="5">
        <f>IF(ActividadesCom[[#This Row],[NIVEL 2]]&lt;&gt;0,VLOOKUP(ActividadesCom[[#This Row],[NIVEL 2]],Catálogo!A:B,2,FALSE),"")</f>
        <v>2</v>
      </c>
      <c r="R663" s="5">
        <v>2</v>
      </c>
      <c r="S663" s="6" t="s">
        <v>562</v>
      </c>
      <c r="T663" s="5">
        <v>20171</v>
      </c>
      <c r="U663" s="5" t="s">
        <v>4009</v>
      </c>
      <c r="V663" s="5">
        <f>IF(ActividadesCom[[#This Row],[NIVEL 3]]&lt;&gt;0,VLOOKUP(ActividadesCom[[#This Row],[NIVEL 3]],Catálogo!A:B,2,FALSE),"")</f>
        <v>2</v>
      </c>
      <c r="W663" s="5">
        <v>1</v>
      </c>
      <c r="X663" s="6" t="s">
        <v>2</v>
      </c>
      <c r="Y663" s="5">
        <v>20143</v>
      </c>
      <c r="Z663" s="5" t="s">
        <v>4009</v>
      </c>
      <c r="AA663" s="5">
        <f>IF(ActividadesCom[[#This Row],[NIVEL 4]]&lt;&gt;0,VLOOKUP(ActividadesCom[[#This Row],[NIVEL 4]],Catálogo!A:B,2,FALSE),"")</f>
        <v>2</v>
      </c>
      <c r="AB663" s="5">
        <v>1</v>
      </c>
      <c r="AC663" s="6" t="s">
        <v>616</v>
      </c>
      <c r="AD663" s="5">
        <v>20171</v>
      </c>
      <c r="AE663" s="5" t="s">
        <v>4009</v>
      </c>
      <c r="AF663" s="5">
        <f>IF(ActividadesCom[[#This Row],[NIVEL 5]]&lt;&gt;0,VLOOKUP(ActividadesCom[[#This Row],[NIVEL 5]],Catálogo!A:B,2,FALSE),"")</f>
        <v>2</v>
      </c>
      <c r="AG663" s="5">
        <v>1</v>
      </c>
      <c r="AH663" s="2"/>
    </row>
    <row r="664" spans="1:34" ht="30" hidden="1" customHeight="1" x14ac:dyDescent="0.25">
      <c r="A664" s="7">
        <v>14470329</v>
      </c>
      <c r="B664" s="6" t="str">
        <f>VLOOKUP(ActividadesCom[[#This Row],[NO. DE CONTROL]],'LISTADO ESTUDIANTES'!A:C,2,FALSE)</f>
        <v>FLORES DE LA CRUZ JORGE ROMAN</v>
      </c>
      <c r="C664" s="6" t="str">
        <f>VLOOKUP(ActividadesCom[[#This Row],[NO. DE CONTROL]],'LISTADO ESTUDIANTES'!A:C,3,FALSE)</f>
        <v>INGENIERIA EN GESTION EMPRESARIAL</v>
      </c>
      <c r="D664" s="5" t="str">
        <f>VLOOKUP(ActividadesCom[[#This Row],[NO. DE CONTROL]],'LISTADO ESTUDIANTES'!A:D,4,FALSE)</f>
        <v>BAJA</v>
      </c>
      <c r="E664" s="5">
        <f>SUM(ActividadesCom[[#This Row],[CRÉD. 1]],ActividadesCom[[#This Row],[CRÉD. 2]],ActividadesCom[[#This Row],[CRÉD. 3]],ActividadesCom[[#This Row],[CRÉD. 4]],ActividadesCom[[#This Row],[CRÉD. 5]])</f>
        <v>5</v>
      </c>
      <c r="F664" s="17">
        <f>IF(ActividadesCom[[#This Row],[ÚLTIMO SEMESTRE CON CRÉDITOS]]&gt;0,ROUND(AVERAGE(ActividadesCom[[#This Row],[VALOR NIVEL 5]],ActividadesCom[[#This Row],[VALOR NIVEL 4]],ActividadesCom[[#This Row],[VALOR NIVEL 3]],ActividadesCom[[#This Row],[VALOR NIVEL 2]],ActividadesCom[[#This Row],[VALOR NIVEL 1]]),0),"")</f>
        <v>2</v>
      </c>
      <c r="G664" s="5" t="str">
        <f>IF(ActividadesCom[[#This Row],[PROMEDIO]]="","",IF(ActividadesCom[[#This Row],[PROMEDIO]]&gt;=4,"EXCELENTE",IF(ActividadesCom[[#This Row],[PROMEDIO]]&gt;=3,"NOTABLE",IF(ActividadesCom[[#This Row],[PROMEDIO]]&gt;=2,"BUENO",IF(ActividadesCom[[#This Row],[PROMEDIO]]=1,"SUFICIENTE","")))))</f>
        <v>BUENO</v>
      </c>
      <c r="H664" s="5">
        <f>MAX(ActividadesCom[[#This Row],[PERÍODO 1]],ActividadesCom[[#This Row],[PERÍODO 2]],ActividadesCom[[#This Row],[PERÍODO 3]],ActividadesCom[[#This Row],[PERÍODO 4]],ActividadesCom[[#This Row],[PERÍODO 5]])</f>
        <v>20173</v>
      </c>
      <c r="I664" s="6" t="s">
        <v>111</v>
      </c>
      <c r="J664" s="5">
        <v>20171</v>
      </c>
      <c r="K664" s="5" t="s">
        <v>4009</v>
      </c>
      <c r="L664" s="5">
        <f>IF(ActividadesCom[[#This Row],[NIVEL 1]]&lt;&gt;0,VLOOKUP(ActividadesCom[[#This Row],[NIVEL 1]],Catálogo!A:B,2,FALSE),"")</f>
        <v>2</v>
      </c>
      <c r="M664" s="5">
        <v>1</v>
      </c>
      <c r="N664" s="6" t="s">
        <v>111</v>
      </c>
      <c r="O664" s="5">
        <v>20173</v>
      </c>
      <c r="P664" s="5" t="s">
        <v>4009</v>
      </c>
      <c r="Q664" s="5">
        <f>IF(ActividadesCom[[#This Row],[NIVEL 2]]&lt;&gt;0,VLOOKUP(ActividadesCom[[#This Row],[NIVEL 2]],Catálogo!A:B,2,FALSE),"")</f>
        <v>2</v>
      </c>
      <c r="R664" s="5">
        <v>1</v>
      </c>
      <c r="S664" s="6" t="s">
        <v>111</v>
      </c>
      <c r="T664" s="5">
        <v>20171</v>
      </c>
      <c r="U664" s="5" t="s">
        <v>4009</v>
      </c>
      <c r="V664" s="5">
        <f>IF(ActividadesCom[[#This Row],[NIVEL 3]]&lt;&gt;0,VLOOKUP(ActividadesCom[[#This Row],[NIVEL 3]],Catálogo!A:B,2,FALSE),"")</f>
        <v>2</v>
      </c>
      <c r="W664" s="5">
        <v>1</v>
      </c>
      <c r="X664" s="6" t="s">
        <v>81</v>
      </c>
      <c r="Y664" s="5">
        <v>20143</v>
      </c>
      <c r="Z664" s="5" t="s">
        <v>4009</v>
      </c>
      <c r="AA664" s="5">
        <f>IF(ActividadesCom[[#This Row],[NIVEL 4]]&lt;&gt;0,VLOOKUP(ActividadesCom[[#This Row],[NIVEL 4]],Catálogo!A:B,2,FALSE),"")</f>
        <v>2</v>
      </c>
      <c r="AB664" s="5">
        <v>1</v>
      </c>
      <c r="AC664" s="6" t="s">
        <v>55</v>
      </c>
      <c r="AD664" s="5">
        <v>20151</v>
      </c>
      <c r="AE664" s="5" t="s">
        <v>4009</v>
      </c>
      <c r="AF664" s="5">
        <f>IF(ActividadesCom[[#This Row],[NIVEL 5]]&lt;&gt;0,VLOOKUP(ActividadesCom[[#This Row],[NIVEL 5]],Catálogo!A:B,2,FALSE),"")</f>
        <v>2</v>
      </c>
      <c r="AG664" s="5">
        <v>1</v>
      </c>
      <c r="AH664" s="2"/>
    </row>
    <row r="665" spans="1:34" ht="30" hidden="1" customHeight="1" x14ac:dyDescent="0.25">
      <c r="A665" s="7">
        <v>14470330</v>
      </c>
      <c r="B665" s="6" t="str">
        <f>VLOOKUP(ActividadesCom[[#This Row],[NO. DE CONTROL]],'LISTADO ESTUDIANTES'!A:C,2,FALSE)</f>
        <v>AKE BALAN GERMAN ALEJANDRO</v>
      </c>
      <c r="C665" s="6" t="str">
        <f>VLOOKUP(ActividadesCom[[#This Row],[NO. DE CONTROL]],'LISTADO ESTUDIANTES'!A:C,3,FALSE)</f>
        <v>INGENIERIA EN GESTION EMPRESARIAL</v>
      </c>
      <c r="D665" s="5" t="str">
        <f>VLOOKUP(ActividadesCom[[#This Row],[NO. DE CONTROL]],'LISTADO ESTUDIANTES'!A:D,4,FALSE)</f>
        <v>BAJA</v>
      </c>
      <c r="E665" s="5">
        <f>SUM(ActividadesCom[[#This Row],[CRÉD. 1]],ActividadesCom[[#This Row],[CRÉD. 2]],ActividadesCom[[#This Row],[CRÉD. 3]],ActividadesCom[[#This Row],[CRÉD. 4]],ActividadesCom[[#This Row],[CRÉD. 5]])</f>
        <v>6</v>
      </c>
      <c r="F665" s="17">
        <f>IF(ActividadesCom[[#This Row],[ÚLTIMO SEMESTRE CON CRÉDITOS]]&gt;0,ROUND(AVERAGE(ActividadesCom[[#This Row],[VALOR NIVEL 5]],ActividadesCom[[#This Row],[VALOR NIVEL 4]],ActividadesCom[[#This Row],[VALOR NIVEL 3]],ActividadesCom[[#This Row],[VALOR NIVEL 2]],ActividadesCom[[#This Row],[VALOR NIVEL 1]]),0),"")</f>
        <v>2</v>
      </c>
      <c r="G665" s="5" t="str">
        <f>IF(ActividadesCom[[#This Row],[PROMEDIO]]="","",IF(ActividadesCom[[#This Row],[PROMEDIO]]&gt;=4,"EXCELENTE",IF(ActividadesCom[[#This Row],[PROMEDIO]]&gt;=3,"NOTABLE",IF(ActividadesCom[[#This Row],[PROMEDIO]]&gt;=2,"BUENO",IF(ActividadesCom[[#This Row],[PROMEDIO]]=1,"SUFICIENTE","")))))</f>
        <v>BUENO</v>
      </c>
      <c r="H665" s="5">
        <f>MAX(ActividadesCom[[#This Row],[PERÍODO 1]],ActividadesCom[[#This Row],[PERÍODO 2]],ActividadesCom[[#This Row],[PERÍODO 3]],ActividadesCom[[#This Row],[PERÍODO 4]],ActividadesCom[[#This Row],[PERÍODO 5]])</f>
        <v>20181</v>
      </c>
      <c r="I665" s="6" t="s">
        <v>111</v>
      </c>
      <c r="J665" s="5">
        <v>20143</v>
      </c>
      <c r="K665" s="5" t="s">
        <v>4009</v>
      </c>
      <c r="L665" s="5">
        <f>IF(ActividadesCom[[#This Row],[NIVEL 1]]&lt;&gt;0,VLOOKUP(ActividadesCom[[#This Row],[NIVEL 1]],Catálogo!A:B,2,FALSE),"")</f>
        <v>2</v>
      </c>
      <c r="M665" s="5">
        <v>1</v>
      </c>
      <c r="N665" s="6" t="s">
        <v>445</v>
      </c>
      <c r="O665" s="5">
        <v>20181</v>
      </c>
      <c r="P665" s="5" t="s">
        <v>4009</v>
      </c>
      <c r="Q665" s="5">
        <f>IF(ActividadesCom[[#This Row],[NIVEL 2]]&lt;&gt;0,VLOOKUP(ActividadesCom[[#This Row],[NIVEL 2]],Catálogo!A:B,2,FALSE),"")</f>
        <v>2</v>
      </c>
      <c r="R665" s="5">
        <v>2</v>
      </c>
      <c r="S665" s="6" t="s">
        <v>111</v>
      </c>
      <c r="T665" s="5">
        <v>20173</v>
      </c>
      <c r="U665" s="5" t="s">
        <v>4009</v>
      </c>
      <c r="V665" s="5">
        <f>IF(ActividadesCom[[#This Row],[NIVEL 3]]&lt;&gt;0,VLOOKUP(ActividadesCom[[#This Row],[NIVEL 3]],Catálogo!A:B,2,FALSE),"")</f>
        <v>2</v>
      </c>
      <c r="W665" s="5">
        <v>1</v>
      </c>
      <c r="X665" s="6" t="s">
        <v>562</v>
      </c>
      <c r="Y665" s="5">
        <v>20171</v>
      </c>
      <c r="Z665" s="5" t="s">
        <v>4009</v>
      </c>
      <c r="AA665" s="5">
        <f>IF(ActividadesCom[[#This Row],[NIVEL 4]]&lt;&gt;0,VLOOKUP(ActividadesCom[[#This Row],[NIVEL 4]],Catálogo!A:B,2,FALSE),"")</f>
        <v>2</v>
      </c>
      <c r="AB665" s="5">
        <v>1</v>
      </c>
      <c r="AC665" s="6" t="s">
        <v>36</v>
      </c>
      <c r="AD665" s="5">
        <v>20163</v>
      </c>
      <c r="AE665" s="5" t="s">
        <v>4009</v>
      </c>
      <c r="AF665" s="5">
        <f>IF(ActividadesCom[[#This Row],[NIVEL 5]]&lt;&gt;0,VLOOKUP(ActividadesCom[[#This Row],[NIVEL 5]],Catálogo!A:B,2,FALSE),"")</f>
        <v>2</v>
      </c>
      <c r="AG665" s="5">
        <v>1</v>
      </c>
      <c r="AH665" s="2"/>
    </row>
    <row r="666" spans="1:34" ht="30" hidden="1" customHeight="1" x14ac:dyDescent="0.25">
      <c r="A666" s="7">
        <v>14470331</v>
      </c>
      <c r="B666" s="6" t="str">
        <f>VLOOKUP(ActividadesCom[[#This Row],[NO. DE CONTROL]],'LISTADO ESTUDIANTES'!A:C,2,FALSE)</f>
        <v>MARTINEZ MARIN NORMA ISABEL</v>
      </c>
      <c r="C666" s="6" t="str">
        <f>VLOOKUP(ActividadesCom[[#This Row],[NO. DE CONTROL]],'LISTADO ESTUDIANTES'!A:C,3,FALSE)</f>
        <v>INGENIERIA EN ADMINISTRACION</v>
      </c>
      <c r="D666" s="5" t="str">
        <f>VLOOKUP(ActividadesCom[[#This Row],[NO. DE CONTROL]],'LISTADO ESTUDIANTES'!A:D,4,FALSE)</f>
        <v>BAJA</v>
      </c>
      <c r="E666" s="5">
        <f>SUM(ActividadesCom[[#This Row],[CRÉD. 1]],ActividadesCom[[#This Row],[CRÉD. 2]],ActividadesCom[[#This Row],[CRÉD. 3]],ActividadesCom[[#This Row],[CRÉD. 4]],ActividadesCom[[#This Row],[CRÉD. 5]])</f>
        <v>5</v>
      </c>
      <c r="F666" s="17">
        <f>IF(ActividadesCom[[#This Row],[ÚLTIMO SEMESTRE CON CRÉDITOS]]&gt;0,ROUND(AVERAGE(ActividadesCom[[#This Row],[VALOR NIVEL 5]],ActividadesCom[[#This Row],[VALOR NIVEL 4]],ActividadesCom[[#This Row],[VALOR NIVEL 3]],ActividadesCom[[#This Row],[VALOR NIVEL 2]],ActividadesCom[[#This Row],[VALOR NIVEL 1]]),0),"")</f>
        <v>2</v>
      </c>
      <c r="G666" s="5" t="str">
        <f>IF(ActividadesCom[[#This Row],[PROMEDIO]]="","",IF(ActividadesCom[[#This Row],[PROMEDIO]]&gt;=4,"EXCELENTE",IF(ActividadesCom[[#This Row],[PROMEDIO]]&gt;=3,"NOTABLE",IF(ActividadesCom[[#This Row],[PROMEDIO]]&gt;=2,"BUENO",IF(ActividadesCom[[#This Row],[PROMEDIO]]=1,"SUFICIENTE","")))))</f>
        <v>BUENO</v>
      </c>
      <c r="H666" s="5">
        <f>MAX(ActividadesCom[[#This Row],[PERÍODO 1]],ActividadesCom[[#This Row],[PERÍODO 2]],ActividadesCom[[#This Row],[PERÍODO 3]],ActividadesCom[[#This Row],[PERÍODO 4]],ActividadesCom[[#This Row],[PERÍODO 5]])</f>
        <v>20153</v>
      </c>
      <c r="I666" s="6" t="s">
        <v>3</v>
      </c>
      <c r="J666" s="5">
        <v>20153</v>
      </c>
      <c r="K666" s="5" t="s">
        <v>4009</v>
      </c>
      <c r="L666" s="5">
        <f>IF(ActividadesCom[[#This Row],[NIVEL 1]]&lt;&gt;0,VLOOKUP(ActividadesCom[[#This Row],[NIVEL 1]],Catálogo!A:B,2,FALSE),"")</f>
        <v>2</v>
      </c>
      <c r="M666" s="5">
        <v>1</v>
      </c>
      <c r="N666" s="6" t="s">
        <v>111</v>
      </c>
      <c r="O666" s="5">
        <v>20143</v>
      </c>
      <c r="P666" s="5" t="s">
        <v>4009</v>
      </c>
      <c r="Q666" s="5">
        <f>IF(ActividadesCom[[#This Row],[NIVEL 2]]&lt;&gt;0,VLOOKUP(ActividadesCom[[#This Row],[NIVEL 2]],Catálogo!A:B,2,FALSE),"")</f>
        <v>2</v>
      </c>
      <c r="R666" s="5">
        <v>2</v>
      </c>
      <c r="S666" s="6"/>
      <c r="T666" s="5"/>
      <c r="U666" s="5"/>
      <c r="V666" s="5" t="str">
        <f>IF(ActividadesCom[[#This Row],[NIVEL 3]]&lt;&gt;0,VLOOKUP(ActividadesCom[[#This Row],[NIVEL 3]],Catálogo!A:B,2,FALSE),"")</f>
        <v/>
      </c>
      <c r="W666" s="5"/>
      <c r="X666" s="6"/>
      <c r="Y666" s="5"/>
      <c r="Z666" s="5"/>
      <c r="AA666" s="5" t="str">
        <f>IF(ActividadesCom[[#This Row],[NIVEL 4]]&lt;&gt;0,VLOOKUP(ActividadesCom[[#This Row],[NIVEL 4]],Catálogo!A:B,2,FALSE),"")</f>
        <v/>
      </c>
      <c r="AB666" s="5"/>
      <c r="AC666" s="6" t="s">
        <v>246</v>
      </c>
      <c r="AD666" s="5" t="s">
        <v>50</v>
      </c>
      <c r="AE666" s="5" t="s">
        <v>4009</v>
      </c>
      <c r="AF666" s="5">
        <f>IF(ActividadesCom[[#This Row],[NIVEL 5]]&lt;&gt;0,VLOOKUP(ActividadesCom[[#This Row],[NIVEL 5]],Catálogo!A:B,2,FALSE),"")</f>
        <v>2</v>
      </c>
      <c r="AG666" s="5">
        <v>2</v>
      </c>
      <c r="AH666" s="2"/>
    </row>
    <row r="667" spans="1:34" ht="30" hidden="1" customHeight="1" x14ac:dyDescent="0.25">
      <c r="A667" s="7">
        <v>14470332</v>
      </c>
      <c r="B667" s="6" t="str">
        <f>VLOOKUP(ActividadesCom[[#This Row],[NO. DE CONTROL]],'LISTADO ESTUDIANTES'!A:C,2,FALSE)</f>
        <v>TUN BORGES BETHSABE</v>
      </c>
      <c r="C667" s="6" t="str">
        <f>VLOOKUP(ActividadesCom[[#This Row],[NO. DE CONTROL]],'LISTADO ESTUDIANTES'!A:C,3,FALSE)</f>
        <v>INGENIERIA EN GESTION EMPRESARIAL</v>
      </c>
      <c r="D667" s="5" t="str">
        <f>VLOOKUP(ActividadesCom[[#This Row],[NO. DE CONTROL]],'LISTADO ESTUDIANTES'!A:D,4,FALSE)</f>
        <v>BAJA</v>
      </c>
      <c r="E667" s="5">
        <f>SUM(ActividadesCom[[#This Row],[CRÉD. 1]],ActividadesCom[[#This Row],[CRÉD. 2]],ActividadesCom[[#This Row],[CRÉD. 3]],ActividadesCom[[#This Row],[CRÉD. 4]],ActividadesCom[[#This Row],[CRÉD. 5]])</f>
        <v>1</v>
      </c>
      <c r="F667" s="17">
        <f>IF(ActividadesCom[[#This Row],[ÚLTIMO SEMESTRE CON CRÉDITOS]]&gt;0,ROUND(AVERAGE(ActividadesCom[[#This Row],[VALOR NIVEL 5]],ActividadesCom[[#This Row],[VALOR NIVEL 4]],ActividadesCom[[#This Row],[VALOR NIVEL 3]],ActividadesCom[[#This Row],[VALOR NIVEL 2]],ActividadesCom[[#This Row],[VALOR NIVEL 1]]),0),"")</f>
        <v>2</v>
      </c>
      <c r="G667" s="5" t="str">
        <f>IF(ActividadesCom[[#This Row],[PROMEDIO]]="","",IF(ActividadesCom[[#This Row],[PROMEDIO]]&gt;=4,"EXCELENTE",IF(ActividadesCom[[#This Row],[PROMEDIO]]&gt;=3,"NOTABLE",IF(ActividadesCom[[#This Row],[PROMEDIO]]&gt;=2,"BUENO",IF(ActividadesCom[[#This Row],[PROMEDIO]]=1,"SUFICIENTE","")))))</f>
        <v>BUENO</v>
      </c>
      <c r="H667" s="5">
        <f>MAX(ActividadesCom[[#This Row],[PERÍODO 1]],ActividadesCom[[#This Row],[PERÍODO 2]],ActividadesCom[[#This Row],[PERÍODO 3]],ActividadesCom[[#This Row],[PERÍODO 4]],ActividadesCom[[#This Row],[PERÍODO 5]])</f>
        <v>20143</v>
      </c>
      <c r="I667" s="6" t="s">
        <v>111</v>
      </c>
      <c r="J667" s="5">
        <v>20143</v>
      </c>
      <c r="K667" s="5" t="s">
        <v>4009</v>
      </c>
      <c r="L667" s="5">
        <f>IF(ActividadesCom[[#This Row],[NIVEL 1]]&lt;&gt;0,VLOOKUP(ActividadesCom[[#This Row],[NIVEL 1]],Catálogo!A:B,2,FALSE),"")</f>
        <v>2</v>
      </c>
      <c r="M667" s="5">
        <v>1</v>
      </c>
      <c r="N667" s="6"/>
      <c r="O667" s="5"/>
      <c r="P667" s="5"/>
      <c r="Q667" s="5" t="str">
        <f>IF(ActividadesCom[[#This Row],[NIVEL 2]]&lt;&gt;0,VLOOKUP(ActividadesCom[[#This Row],[NIVEL 2]],Catálogo!A:B,2,FALSE),"")</f>
        <v/>
      </c>
      <c r="R667" s="5"/>
      <c r="S667" s="6"/>
      <c r="T667" s="5"/>
      <c r="U667" s="5"/>
      <c r="V667" s="5" t="str">
        <f>IF(ActividadesCom[[#This Row],[NIVEL 3]]&lt;&gt;0,VLOOKUP(ActividadesCom[[#This Row],[NIVEL 3]],Catálogo!A:B,2,FALSE),"")</f>
        <v/>
      </c>
      <c r="W667" s="5"/>
      <c r="X667" s="6"/>
      <c r="Y667" s="5"/>
      <c r="Z667" s="5"/>
      <c r="AA667" s="5" t="str">
        <f>IF(ActividadesCom[[#This Row],[NIVEL 4]]&lt;&gt;0,VLOOKUP(ActividadesCom[[#This Row],[NIVEL 4]],Catálogo!A:B,2,FALSE),"")</f>
        <v/>
      </c>
      <c r="AB667" s="5"/>
      <c r="AC667" s="6"/>
      <c r="AD667" s="5"/>
      <c r="AE667" s="5"/>
      <c r="AF667" s="5" t="str">
        <f>IF(ActividadesCom[[#This Row],[NIVEL 5]]&lt;&gt;0,VLOOKUP(ActividadesCom[[#This Row],[NIVEL 5]],Catálogo!A:B,2,FALSE),"")</f>
        <v/>
      </c>
      <c r="AG667" s="5"/>
      <c r="AH667" s="2"/>
    </row>
    <row r="668" spans="1:34" ht="30" hidden="1" customHeight="1" x14ac:dyDescent="0.25">
      <c r="A668" s="7">
        <v>14470333</v>
      </c>
      <c r="B668" s="6" t="str">
        <f>VLOOKUP(ActividadesCom[[#This Row],[NO. DE CONTROL]],'LISTADO ESTUDIANTES'!A:C,2,FALSE)</f>
        <v>COLLI CAAMAL JOSE JUAN</v>
      </c>
      <c r="C668" s="6" t="str">
        <f>VLOOKUP(ActividadesCom[[#This Row],[NO. DE CONTROL]],'LISTADO ESTUDIANTES'!A:C,3,FALSE)</f>
        <v>INGENIERIA EN ADMINISTRACION</v>
      </c>
      <c r="D668" s="5" t="str">
        <f>VLOOKUP(ActividadesCom[[#This Row],[NO. DE CONTROL]],'LISTADO ESTUDIANTES'!A:D,4,FALSE)</f>
        <v>BAJA</v>
      </c>
      <c r="E668" s="5">
        <f>SUM(ActividadesCom[[#This Row],[CRÉD. 1]],ActividadesCom[[#This Row],[CRÉD. 2]],ActividadesCom[[#This Row],[CRÉD. 3]],ActividadesCom[[#This Row],[CRÉD. 4]],ActividadesCom[[#This Row],[CRÉD. 5]])</f>
        <v>5</v>
      </c>
      <c r="F668" s="17">
        <f>IF(ActividadesCom[[#This Row],[ÚLTIMO SEMESTRE CON CRÉDITOS]]&gt;0,ROUND(AVERAGE(ActividadesCom[[#This Row],[VALOR NIVEL 5]],ActividadesCom[[#This Row],[VALOR NIVEL 4]],ActividadesCom[[#This Row],[VALOR NIVEL 3]],ActividadesCom[[#This Row],[VALOR NIVEL 2]],ActividadesCom[[#This Row],[VALOR NIVEL 1]]),0),"")</f>
        <v>2</v>
      </c>
      <c r="G668" s="5" t="str">
        <f>IF(ActividadesCom[[#This Row],[PROMEDIO]]="","",IF(ActividadesCom[[#This Row],[PROMEDIO]]&gt;=4,"EXCELENTE",IF(ActividadesCom[[#This Row],[PROMEDIO]]&gt;=3,"NOTABLE",IF(ActividadesCom[[#This Row],[PROMEDIO]]&gt;=2,"BUENO",IF(ActividadesCom[[#This Row],[PROMEDIO]]=1,"SUFICIENTE","")))))</f>
        <v>BUENO</v>
      </c>
      <c r="H668" s="5">
        <f>MAX(ActividadesCom[[#This Row],[PERÍODO 1]],ActividadesCom[[#This Row],[PERÍODO 2]],ActividadesCom[[#This Row],[PERÍODO 3]],ActividadesCom[[#This Row],[PERÍODO 4]],ActividadesCom[[#This Row],[PERÍODO 5]])</f>
        <v>20153</v>
      </c>
      <c r="I668" s="6" t="s">
        <v>3</v>
      </c>
      <c r="J668" s="5">
        <v>20153</v>
      </c>
      <c r="K668" s="5" t="s">
        <v>4009</v>
      </c>
      <c r="L668" s="5">
        <f>IF(ActividadesCom[[#This Row],[NIVEL 1]]&lt;&gt;0,VLOOKUP(ActividadesCom[[#This Row],[NIVEL 1]],Catálogo!A:B,2,FALSE),"")</f>
        <v>2</v>
      </c>
      <c r="M668" s="5">
        <v>1</v>
      </c>
      <c r="N668" s="6" t="s">
        <v>111</v>
      </c>
      <c r="O668" s="5">
        <v>20143</v>
      </c>
      <c r="P668" s="5" t="s">
        <v>4009</v>
      </c>
      <c r="Q668" s="5">
        <f>IF(ActividadesCom[[#This Row],[NIVEL 2]]&lt;&gt;0,VLOOKUP(ActividadesCom[[#This Row],[NIVEL 2]],Catálogo!A:B,2,FALSE),"")</f>
        <v>2</v>
      </c>
      <c r="R668" s="5">
        <v>2</v>
      </c>
      <c r="S668" s="6"/>
      <c r="T668" s="5"/>
      <c r="U668" s="5"/>
      <c r="V668" s="5" t="str">
        <f>IF(ActividadesCom[[#This Row],[NIVEL 3]]&lt;&gt;0,VLOOKUP(ActividadesCom[[#This Row],[NIVEL 3]],Catálogo!A:B,2,FALSE),"")</f>
        <v/>
      </c>
      <c r="W668" s="5"/>
      <c r="X668" s="6"/>
      <c r="Y668" s="5"/>
      <c r="Z668" s="5"/>
      <c r="AA668" s="5" t="str">
        <f>IF(ActividadesCom[[#This Row],[NIVEL 4]]&lt;&gt;0,VLOOKUP(ActividadesCom[[#This Row],[NIVEL 4]],Catálogo!A:B,2,FALSE),"")</f>
        <v/>
      </c>
      <c r="AB668" s="5"/>
      <c r="AC668" s="6" t="s">
        <v>171</v>
      </c>
      <c r="AD668" s="5" t="s">
        <v>221</v>
      </c>
      <c r="AE668" s="5" t="s">
        <v>4009</v>
      </c>
      <c r="AF668" s="5">
        <f>IF(ActividadesCom[[#This Row],[NIVEL 5]]&lt;&gt;0,VLOOKUP(ActividadesCom[[#This Row],[NIVEL 5]],Catálogo!A:B,2,FALSE),"")</f>
        <v>2</v>
      </c>
      <c r="AG668" s="5">
        <v>2</v>
      </c>
      <c r="AH668" s="2"/>
    </row>
    <row r="669" spans="1:34" ht="30" hidden="1" customHeight="1" x14ac:dyDescent="0.25">
      <c r="A669" s="7">
        <v>14470334</v>
      </c>
      <c r="B669" s="6" t="str">
        <f>VLOOKUP(ActividadesCom[[#This Row],[NO. DE CONTROL]],'LISTADO ESTUDIANTES'!A:C,2,FALSE)</f>
        <v>ALFARO CHE ROSA BEATRIZ</v>
      </c>
      <c r="C669" s="6" t="str">
        <f>VLOOKUP(ActividadesCom[[#This Row],[NO. DE CONTROL]],'LISTADO ESTUDIANTES'!A:C,3,FALSE)</f>
        <v>INGENIERIA EN ADMINISTRACION</v>
      </c>
      <c r="D669" s="5" t="str">
        <f>VLOOKUP(ActividadesCom[[#This Row],[NO. DE CONTROL]],'LISTADO ESTUDIANTES'!A:D,4,FALSE)</f>
        <v>BAJA</v>
      </c>
      <c r="E669" s="5">
        <f>SUM(ActividadesCom[[#This Row],[CRÉD. 1]],ActividadesCom[[#This Row],[CRÉD. 2]],ActividadesCom[[#This Row],[CRÉD. 3]],ActividadesCom[[#This Row],[CRÉD. 4]],ActividadesCom[[#This Row],[CRÉD. 5]])</f>
        <v>5</v>
      </c>
      <c r="F669" s="17">
        <f>IF(ActividadesCom[[#This Row],[ÚLTIMO SEMESTRE CON CRÉDITOS]]&gt;0,ROUND(AVERAGE(ActividadesCom[[#This Row],[VALOR NIVEL 5]],ActividadesCom[[#This Row],[VALOR NIVEL 4]],ActividadesCom[[#This Row],[VALOR NIVEL 3]],ActividadesCom[[#This Row],[VALOR NIVEL 2]],ActividadesCom[[#This Row],[VALOR NIVEL 1]]),0),"")</f>
        <v>2</v>
      </c>
      <c r="G669" s="5" t="str">
        <f>IF(ActividadesCom[[#This Row],[PROMEDIO]]="","",IF(ActividadesCom[[#This Row],[PROMEDIO]]&gt;=4,"EXCELENTE",IF(ActividadesCom[[#This Row],[PROMEDIO]]&gt;=3,"NOTABLE",IF(ActividadesCom[[#This Row],[PROMEDIO]]&gt;=2,"BUENO",IF(ActividadesCom[[#This Row],[PROMEDIO]]=1,"SUFICIENTE","")))))</f>
        <v>BUENO</v>
      </c>
      <c r="H669" s="5">
        <f>MAX(ActividadesCom[[#This Row],[PERÍODO 1]],ActividadesCom[[#This Row],[PERÍODO 2]],ActividadesCom[[#This Row],[PERÍODO 3]],ActividadesCom[[#This Row],[PERÍODO 4]],ActividadesCom[[#This Row],[PERÍODO 5]])</f>
        <v>20173</v>
      </c>
      <c r="I669" s="6" t="s">
        <v>3</v>
      </c>
      <c r="J669" s="5">
        <v>20153</v>
      </c>
      <c r="K669" s="5" t="s">
        <v>4009</v>
      </c>
      <c r="L669" s="5">
        <f>IF(ActividadesCom[[#This Row],[NIVEL 1]]&lt;&gt;0,VLOOKUP(ActividadesCom[[#This Row],[NIVEL 1]],Catálogo!A:B,2,FALSE),"")</f>
        <v>2</v>
      </c>
      <c r="M669" s="5">
        <v>1</v>
      </c>
      <c r="N669" s="6" t="s">
        <v>111</v>
      </c>
      <c r="O669" s="5">
        <v>20143</v>
      </c>
      <c r="P669" s="5" t="s">
        <v>4009</v>
      </c>
      <c r="Q669" s="5">
        <f>IF(ActividadesCom[[#This Row],[NIVEL 2]]&lt;&gt;0,VLOOKUP(ActividadesCom[[#This Row],[NIVEL 2]],Catálogo!A:B,2,FALSE),"")</f>
        <v>2</v>
      </c>
      <c r="R669" s="5">
        <v>1</v>
      </c>
      <c r="S669" s="6" t="s">
        <v>111</v>
      </c>
      <c r="T669" s="5">
        <v>20173</v>
      </c>
      <c r="U669" s="5" t="s">
        <v>4009</v>
      </c>
      <c r="V669" s="5">
        <f>IF(ActividadesCom[[#This Row],[NIVEL 3]]&lt;&gt;0,VLOOKUP(ActividadesCom[[#This Row],[NIVEL 3]],Catálogo!A:B,2,FALSE),"")</f>
        <v>2</v>
      </c>
      <c r="W669" s="5">
        <v>1</v>
      </c>
      <c r="X669" s="6" t="s">
        <v>81</v>
      </c>
      <c r="Y669" s="5">
        <v>20143</v>
      </c>
      <c r="Z669" s="5" t="s">
        <v>4009</v>
      </c>
      <c r="AA669" s="5">
        <f>IF(ActividadesCom[[#This Row],[NIVEL 4]]&lt;&gt;0,VLOOKUP(ActividadesCom[[#This Row],[NIVEL 4]],Catálogo!A:B,2,FALSE),"")</f>
        <v>2</v>
      </c>
      <c r="AB669" s="5">
        <v>1</v>
      </c>
      <c r="AC669" s="6" t="s">
        <v>65</v>
      </c>
      <c r="AD669" s="5">
        <v>20151</v>
      </c>
      <c r="AE669" s="5" t="s">
        <v>4009</v>
      </c>
      <c r="AF669" s="5">
        <f>IF(ActividadesCom[[#This Row],[NIVEL 5]]&lt;&gt;0,VLOOKUP(ActividadesCom[[#This Row],[NIVEL 5]],Catálogo!A:B,2,FALSE),"")</f>
        <v>2</v>
      </c>
      <c r="AG669" s="5">
        <v>1</v>
      </c>
      <c r="AH669" s="2"/>
    </row>
    <row r="670" spans="1:34" ht="30" hidden="1" customHeight="1" x14ac:dyDescent="0.25">
      <c r="A670" s="7">
        <v>14470335</v>
      </c>
      <c r="B670" s="6" t="str">
        <f>VLOOKUP(ActividadesCom[[#This Row],[NO. DE CONTROL]],'LISTADO ESTUDIANTES'!A:C,2,FALSE)</f>
        <v>MARTINEZ PEREZ MARY GISSELLE BERENICE</v>
      </c>
      <c r="C670" s="6" t="str">
        <f>VLOOKUP(ActividadesCom[[#This Row],[NO. DE CONTROL]],'LISTADO ESTUDIANTES'!A:C,3,FALSE)</f>
        <v>INGENIERIA EN GESTION EMPRESARIAL</v>
      </c>
      <c r="D670" s="5" t="str">
        <f>VLOOKUP(ActividadesCom[[#This Row],[NO. DE CONTROL]],'LISTADO ESTUDIANTES'!A:D,4,FALSE)</f>
        <v>BAJA</v>
      </c>
      <c r="E670" s="5">
        <f>SUM(ActividadesCom[[#This Row],[CRÉD. 1]],ActividadesCom[[#This Row],[CRÉD. 2]],ActividadesCom[[#This Row],[CRÉD. 3]],ActividadesCom[[#This Row],[CRÉD. 4]],ActividadesCom[[#This Row],[CRÉD. 5]])</f>
        <v>5</v>
      </c>
      <c r="F670" s="17">
        <f>IF(ActividadesCom[[#This Row],[ÚLTIMO SEMESTRE CON CRÉDITOS]]&gt;0,ROUND(AVERAGE(ActividadesCom[[#This Row],[VALOR NIVEL 5]],ActividadesCom[[#This Row],[VALOR NIVEL 4]],ActividadesCom[[#This Row],[VALOR NIVEL 3]],ActividadesCom[[#This Row],[VALOR NIVEL 2]],ActividadesCom[[#This Row],[VALOR NIVEL 1]]),0),"")</f>
        <v>2</v>
      </c>
      <c r="G670" s="5" t="str">
        <f>IF(ActividadesCom[[#This Row],[PROMEDIO]]="","",IF(ActividadesCom[[#This Row],[PROMEDIO]]&gt;=4,"EXCELENTE",IF(ActividadesCom[[#This Row],[PROMEDIO]]&gt;=3,"NOTABLE",IF(ActividadesCom[[#This Row],[PROMEDIO]]&gt;=2,"BUENO",IF(ActividadesCom[[#This Row],[PROMEDIO]]=1,"SUFICIENTE","")))))</f>
        <v>BUENO</v>
      </c>
      <c r="H670" s="5">
        <f>MAX(ActividadesCom[[#This Row],[PERÍODO 1]],ActividadesCom[[#This Row],[PERÍODO 2]],ActividadesCom[[#This Row],[PERÍODO 3]],ActividadesCom[[#This Row],[PERÍODO 4]],ActividadesCom[[#This Row],[PERÍODO 5]])</f>
        <v>20191</v>
      </c>
      <c r="I670" s="6" t="s">
        <v>111</v>
      </c>
      <c r="J670" s="5">
        <v>20143</v>
      </c>
      <c r="K670" s="5" t="s">
        <v>4009</v>
      </c>
      <c r="L670" s="5">
        <f>IF(ActividadesCom[[#This Row],[NIVEL 1]]&lt;&gt;0,VLOOKUP(ActividadesCom[[#This Row],[NIVEL 1]],Catálogo!A:B,2,FALSE),"")</f>
        <v>2</v>
      </c>
      <c r="M670" s="5">
        <v>1</v>
      </c>
      <c r="N670" s="6" t="s">
        <v>111</v>
      </c>
      <c r="O670" s="5">
        <v>20153</v>
      </c>
      <c r="P670" s="5" t="s">
        <v>4009</v>
      </c>
      <c r="Q670" s="5">
        <f>IF(ActividadesCom[[#This Row],[NIVEL 2]]&lt;&gt;0,VLOOKUP(ActividadesCom[[#This Row],[NIVEL 2]],Catálogo!A:B,2,FALSE),"")</f>
        <v>2</v>
      </c>
      <c r="R670" s="5">
        <v>1</v>
      </c>
      <c r="S670" s="6" t="s">
        <v>111</v>
      </c>
      <c r="T670" s="5">
        <v>20183</v>
      </c>
      <c r="U670" s="5" t="s">
        <v>4009</v>
      </c>
      <c r="V670" s="5">
        <f>IF(ActividadesCom[[#This Row],[NIVEL 3]]&lt;&gt;0,VLOOKUP(ActividadesCom[[#This Row],[NIVEL 3]],Catálogo!A:B,2,FALSE),"")</f>
        <v>2</v>
      </c>
      <c r="W670" s="5">
        <v>1</v>
      </c>
      <c r="X670" s="6" t="s">
        <v>42</v>
      </c>
      <c r="Y670" s="5">
        <v>20191</v>
      </c>
      <c r="Z670" s="5" t="s">
        <v>4009</v>
      </c>
      <c r="AA670" s="5">
        <f>IF(ActividadesCom[[#This Row],[NIVEL 4]]&lt;&gt;0,VLOOKUP(ActividadesCom[[#This Row],[NIVEL 4]],Catálogo!A:B,2,FALSE),"")</f>
        <v>2</v>
      </c>
      <c r="AB670" s="5">
        <v>1</v>
      </c>
      <c r="AC670" s="6" t="s">
        <v>34</v>
      </c>
      <c r="AD670" s="5">
        <v>20143</v>
      </c>
      <c r="AE670" s="5" t="s">
        <v>4009</v>
      </c>
      <c r="AF670" s="5">
        <f>IF(ActividadesCom[[#This Row],[NIVEL 5]]&lt;&gt;0,VLOOKUP(ActividadesCom[[#This Row],[NIVEL 5]],Catálogo!A:B,2,FALSE),"")</f>
        <v>2</v>
      </c>
      <c r="AG670" s="5">
        <v>1</v>
      </c>
      <c r="AH670" s="2"/>
    </row>
    <row r="671" spans="1:34" ht="30" hidden="1" customHeight="1" x14ac:dyDescent="0.25">
      <c r="A671" s="7">
        <v>14470336</v>
      </c>
      <c r="B671" s="6" t="str">
        <f>VLOOKUP(ActividadesCom[[#This Row],[NO. DE CONTROL]],'LISTADO ESTUDIANTES'!A:C,2,FALSE)</f>
        <v>DZIB DZIB MOISES ENRIQUE</v>
      </c>
      <c r="C671" s="6" t="str">
        <f>VLOOKUP(ActividadesCom[[#This Row],[NO. DE CONTROL]],'LISTADO ESTUDIANTES'!A:C,3,FALSE)</f>
        <v>INGENIERIA EN GESTION EMPRESARIAL</v>
      </c>
      <c r="D671" s="5" t="str">
        <f>VLOOKUP(ActividadesCom[[#This Row],[NO. DE CONTROL]],'LISTADO ESTUDIANTES'!A:D,4,FALSE)</f>
        <v>BAJA</v>
      </c>
      <c r="E671" s="5">
        <f>SUM(ActividadesCom[[#This Row],[CRÉD. 1]],ActividadesCom[[#This Row],[CRÉD. 2]],ActividadesCom[[#This Row],[CRÉD. 3]],ActividadesCom[[#This Row],[CRÉD. 4]],ActividadesCom[[#This Row],[CRÉD. 5]])</f>
        <v>3</v>
      </c>
      <c r="F671" s="17">
        <f>IF(ActividadesCom[[#This Row],[ÚLTIMO SEMESTRE CON CRÉDITOS]]&gt;0,ROUND(AVERAGE(ActividadesCom[[#This Row],[VALOR NIVEL 5]],ActividadesCom[[#This Row],[VALOR NIVEL 4]],ActividadesCom[[#This Row],[VALOR NIVEL 3]],ActividadesCom[[#This Row],[VALOR NIVEL 2]],ActividadesCom[[#This Row],[VALOR NIVEL 1]]),0),"")</f>
        <v>2</v>
      </c>
      <c r="G671" s="5" t="str">
        <f>IF(ActividadesCom[[#This Row],[PROMEDIO]]="","",IF(ActividadesCom[[#This Row],[PROMEDIO]]&gt;=4,"EXCELENTE",IF(ActividadesCom[[#This Row],[PROMEDIO]]&gt;=3,"NOTABLE",IF(ActividadesCom[[#This Row],[PROMEDIO]]&gt;=2,"BUENO",IF(ActividadesCom[[#This Row],[PROMEDIO]]=1,"SUFICIENTE","")))))</f>
        <v>BUENO</v>
      </c>
      <c r="H671" s="5">
        <f>MAX(ActividadesCom[[#This Row],[PERÍODO 1]],ActividadesCom[[#This Row],[PERÍODO 2]],ActividadesCom[[#This Row],[PERÍODO 3]],ActividadesCom[[#This Row],[PERÍODO 4]],ActividadesCom[[#This Row],[PERÍODO 5]])</f>
        <v>20153</v>
      </c>
      <c r="I671" s="6" t="s">
        <v>111</v>
      </c>
      <c r="J671" s="5">
        <v>20143</v>
      </c>
      <c r="K671" s="5" t="s">
        <v>4009</v>
      </c>
      <c r="L671" s="5">
        <f>IF(ActividadesCom[[#This Row],[NIVEL 1]]&lt;&gt;0,VLOOKUP(ActividadesCom[[#This Row],[NIVEL 1]],Catálogo!A:B,2,FALSE),"")</f>
        <v>2</v>
      </c>
      <c r="M671" s="5">
        <v>1</v>
      </c>
      <c r="N671" s="6" t="s">
        <v>111</v>
      </c>
      <c r="O671" s="5">
        <v>20153</v>
      </c>
      <c r="P671" s="5" t="s">
        <v>4009</v>
      </c>
      <c r="Q671" s="5">
        <f>IF(ActividadesCom[[#This Row],[NIVEL 2]]&lt;&gt;0,VLOOKUP(ActividadesCom[[#This Row],[NIVEL 2]],Catálogo!A:B,2,FALSE),"")</f>
        <v>2</v>
      </c>
      <c r="R671" s="5">
        <v>1</v>
      </c>
      <c r="S671" s="6"/>
      <c r="T671" s="5"/>
      <c r="U671" s="5"/>
      <c r="V671" s="5" t="str">
        <f>IF(ActividadesCom[[#This Row],[NIVEL 3]]&lt;&gt;0,VLOOKUP(ActividadesCom[[#This Row],[NIVEL 3]],Catálogo!A:B,2,FALSE),"")</f>
        <v/>
      </c>
      <c r="W671" s="5"/>
      <c r="X671" s="6"/>
      <c r="Y671" s="5"/>
      <c r="Z671" s="5"/>
      <c r="AA671" s="5" t="str">
        <f>IF(ActividadesCom[[#This Row],[NIVEL 4]]&lt;&gt;0,VLOOKUP(ActividadesCom[[#This Row],[NIVEL 4]],Catálogo!A:B,2,FALSE),"")</f>
        <v/>
      </c>
      <c r="AB671" s="5"/>
      <c r="AC671" s="6" t="s">
        <v>6</v>
      </c>
      <c r="AD671" s="5">
        <v>20143</v>
      </c>
      <c r="AE671" s="5" t="s">
        <v>4009</v>
      </c>
      <c r="AF671" s="5">
        <f>IF(ActividadesCom[[#This Row],[NIVEL 5]]&lt;&gt;0,VLOOKUP(ActividadesCom[[#This Row],[NIVEL 5]],Catálogo!A:B,2,FALSE),"")</f>
        <v>2</v>
      </c>
      <c r="AG671" s="5">
        <v>1</v>
      </c>
      <c r="AH671" s="2"/>
    </row>
    <row r="672" spans="1:34" ht="30" hidden="1" customHeight="1" x14ac:dyDescent="0.25">
      <c r="A672" s="7">
        <v>14470337</v>
      </c>
      <c r="B672" s="6" t="str">
        <f>VLOOKUP(ActividadesCom[[#This Row],[NO. DE CONTROL]],'LISTADO ESTUDIANTES'!A:C,2,FALSE)</f>
        <v>MORALES RAMOS RAFAEL</v>
      </c>
      <c r="C672" s="6" t="str">
        <f>VLOOKUP(ActividadesCom[[#This Row],[NO. DE CONTROL]],'LISTADO ESTUDIANTES'!A:C,3,FALSE)</f>
        <v>INGENIERIA EN GESTION EMPRESARIAL</v>
      </c>
      <c r="D672" s="5" t="str">
        <f>VLOOKUP(ActividadesCom[[#This Row],[NO. DE CONTROL]],'LISTADO ESTUDIANTES'!A:D,4,FALSE)</f>
        <v>BAJA</v>
      </c>
      <c r="E672" s="5">
        <f>SUM(ActividadesCom[[#This Row],[CRÉD. 1]],ActividadesCom[[#This Row],[CRÉD. 2]],ActividadesCom[[#This Row],[CRÉD. 3]],ActividadesCom[[#This Row],[CRÉD. 4]],ActividadesCom[[#This Row],[CRÉD. 5]])</f>
        <v>5</v>
      </c>
      <c r="F672" s="17">
        <f>IF(ActividadesCom[[#This Row],[ÚLTIMO SEMESTRE CON CRÉDITOS]]&gt;0,ROUND(AVERAGE(ActividadesCom[[#This Row],[VALOR NIVEL 5]],ActividadesCom[[#This Row],[VALOR NIVEL 4]],ActividadesCom[[#This Row],[VALOR NIVEL 3]],ActividadesCom[[#This Row],[VALOR NIVEL 2]],ActividadesCom[[#This Row],[VALOR NIVEL 1]]),0),"")</f>
        <v>2</v>
      </c>
      <c r="G672" s="5" t="str">
        <f>IF(ActividadesCom[[#This Row],[PROMEDIO]]="","",IF(ActividadesCom[[#This Row],[PROMEDIO]]&gt;=4,"EXCELENTE",IF(ActividadesCom[[#This Row],[PROMEDIO]]&gt;=3,"NOTABLE",IF(ActividadesCom[[#This Row],[PROMEDIO]]&gt;=2,"BUENO",IF(ActividadesCom[[#This Row],[PROMEDIO]]=1,"SUFICIENTE","")))))</f>
        <v>BUENO</v>
      </c>
      <c r="H672" s="5">
        <f>MAX(ActividadesCom[[#This Row],[PERÍODO 1]],ActividadesCom[[#This Row],[PERÍODO 2]],ActividadesCom[[#This Row],[PERÍODO 3]],ActividadesCom[[#This Row],[PERÍODO 4]],ActividadesCom[[#This Row],[PERÍODO 5]])</f>
        <v>20171</v>
      </c>
      <c r="I672" s="6" t="s">
        <v>111</v>
      </c>
      <c r="J672" s="5">
        <v>20143</v>
      </c>
      <c r="K672" s="5" t="s">
        <v>4009</v>
      </c>
      <c r="L672" s="5">
        <f>IF(ActividadesCom[[#This Row],[NIVEL 1]]&lt;&gt;0,VLOOKUP(ActividadesCom[[#This Row],[NIVEL 1]],Catálogo!A:B,2,FALSE),"")</f>
        <v>2</v>
      </c>
      <c r="M672" s="5">
        <v>1</v>
      </c>
      <c r="N672" s="6" t="s">
        <v>111</v>
      </c>
      <c r="O672" s="5">
        <v>20171</v>
      </c>
      <c r="P672" s="5" t="s">
        <v>4009</v>
      </c>
      <c r="Q672" s="5">
        <f>IF(ActividadesCom[[#This Row],[NIVEL 2]]&lt;&gt;0,VLOOKUP(ActividadesCom[[#This Row],[NIVEL 2]],Catálogo!A:B,2,FALSE),"")</f>
        <v>2</v>
      </c>
      <c r="R672" s="5">
        <v>1</v>
      </c>
      <c r="S672" s="6" t="s">
        <v>111</v>
      </c>
      <c r="T672" s="5">
        <v>20153</v>
      </c>
      <c r="U672" s="5" t="s">
        <v>4009</v>
      </c>
      <c r="V672" s="5">
        <f>IF(ActividadesCom[[#This Row],[NIVEL 3]]&lt;&gt;0,VLOOKUP(ActividadesCom[[#This Row],[NIVEL 3]],Catálogo!A:B,2,FALSE),"")</f>
        <v>2</v>
      </c>
      <c r="W672" s="5">
        <v>1</v>
      </c>
      <c r="X672" s="6"/>
      <c r="Y672" s="5"/>
      <c r="Z672" s="5"/>
      <c r="AA672" s="5" t="str">
        <f>IF(ActividadesCom[[#This Row],[NIVEL 4]]&lt;&gt;0,VLOOKUP(ActividadesCom[[#This Row],[NIVEL 4]],Catálogo!A:B,2,FALSE),"")</f>
        <v/>
      </c>
      <c r="AB672" s="5"/>
      <c r="AC672" s="6" t="s">
        <v>476</v>
      </c>
      <c r="AD672" s="5">
        <v>20161</v>
      </c>
      <c r="AE672" s="5" t="s">
        <v>4009</v>
      </c>
      <c r="AF672" s="5">
        <f>IF(ActividadesCom[[#This Row],[NIVEL 5]]&lt;&gt;0,VLOOKUP(ActividadesCom[[#This Row],[NIVEL 5]],Catálogo!A:B,2,FALSE),"")</f>
        <v>2</v>
      </c>
      <c r="AG672" s="5">
        <v>2</v>
      </c>
      <c r="AH672" s="2"/>
    </row>
    <row r="673" spans="1:34" ht="30" hidden="1" customHeight="1" x14ac:dyDescent="0.25">
      <c r="A673" s="7">
        <v>14470338</v>
      </c>
      <c r="B673" s="6" t="str">
        <f>VLOOKUP(ActividadesCom[[#This Row],[NO. DE CONTROL]],'LISTADO ESTUDIANTES'!A:C,2,FALSE)</f>
        <v>CAMAS FUENTES ABRAHAM OTHONIEL</v>
      </c>
      <c r="C673" s="6" t="str">
        <f>VLOOKUP(ActividadesCom[[#This Row],[NO. DE CONTROL]],'LISTADO ESTUDIANTES'!A:C,3,FALSE)</f>
        <v>INGENIERIA QUIMICA</v>
      </c>
      <c r="D673" s="5" t="str">
        <f>VLOOKUP(ActividadesCom[[#This Row],[NO. DE CONTROL]],'LISTADO ESTUDIANTES'!A:D,4,FALSE)</f>
        <v>BAJA</v>
      </c>
      <c r="E673" s="5">
        <f>SUM(ActividadesCom[[#This Row],[CRÉD. 1]],ActividadesCom[[#This Row],[CRÉD. 2]],ActividadesCom[[#This Row],[CRÉD. 3]],ActividadesCom[[#This Row],[CRÉD. 4]],ActividadesCom[[#This Row],[CRÉD. 5]])</f>
        <v>5</v>
      </c>
      <c r="F673" s="17">
        <f>IF(ActividadesCom[[#This Row],[ÚLTIMO SEMESTRE CON CRÉDITOS]]&gt;0,ROUND(AVERAGE(ActividadesCom[[#This Row],[VALOR NIVEL 5]],ActividadesCom[[#This Row],[VALOR NIVEL 4]],ActividadesCom[[#This Row],[VALOR NIVEL 3]],ActividadesCom[[#This Row],[VALOR NIVEL 2]],ActividadesCom[[#This Row],[VALOR NIVEL 1]]),0),"")</f>
        <v>2</v>
      </c>
      <c r="G673" s="5" t="str">
        <f>IF(ActividadesCom[[#This Row],[PROMEDIO]]="","",IF(ActividadesCom[[#This Row],[PROMEDIO]]&gt;=4,"EXCELENTE",IF(ActividadesCom[[#This Row],[PROMEDIO]]&gt;=3,"NOTABLE",IF(ActividadesCom[[#This Row],[PROMEDIO]]&gt;=2,"BUENO",IF(ActividadesCom[[#This Row],[PROMEDIO]]=1,"SUFICIENTE","")))))</f>
        <v>BUENO</v>
      </c>
      <c r="H673" s="5">
        <f>MAX(ActividadesCom[[#This Row],[PERÍODO 1]],ActividadesCom[[#This Row],[PERÍODO 2]],ActividadesCom[[#This Row],[PERÍODO 3]],ActividadesCom[[#This Row],[PERÍODO 4]],ActividadesCom[[#This Row],[PERÍODO 5]])</f>
        <v>20171</v>
      </c>
      <c r="I673" s="10" t="s">
        <v>395</v>
      </c>
      <c r="J673" s="5">
        <v>20161</v>
      </c>
      <c r="K673" s="5" t="s">
        <v>4009</v>
      </c>
      <c r="L673" s="5">
        <f>IF(ActividadesCom[[#This Row],[NIVEL 1]]&lt;&gt;0,VLOOKUP(ActividadesCom[[#This Row],[NIVEL 1]],Catálogo!A:B,2,FALSE),"")</f>
        <v>2</v>
      </c>
      <c r="M673" s="5">
        <v>1</v>
      </c>
      <c r="N673" s="6" t="s">
        <v>410</v>
      </c>
      <c r="O673" s="5">
        <v>20163</v>
      </c>
      <c r="P673" s="5" t="s">
        <v>4009</v>
      </c>
      <c r="Q673" s="5">
        <f>IF(ActividadesCom[[#This Row],[NIVEL 2]]&lt;&gt;0,VLOOKUP(ActividadesCom[[#This Row],[NIVEL 2]],Catálogo!A:B,2,FALSE),"")</f>
        <v>2</v>
      </c>
      <c r="R673" s="5">
        <v>1</v>
      </c>
      <c r="S673" s="6" t="s">
        <v>401</v>
      </c>
      <c r="T673" s="5">
        <v>20171</v>
      </c>
      <c r="U673" s="5" t="s">
        <v>4009</v>
      </c>
      <c r="V673" s="5">
        <f>IF(ActividadesCom[[#This Row],[NIVEL 3]]&lt;&gt;0,VLOOKUP(ActividadesCom[[#This Row],[NIVEL 3]],Catálogo!A:B,2,FALSE),"")</f>
        <v>2</v>
      </c>
      <c r="W673" s="5">
        <v>1</v>
      </c>
      <c r="X673" s="6" t="s">
        <v>94</v>
      </c>
      <c r="Y673" s="5">
        <v>20141</v>
      </c>
      <c r="Z673" s="5" t="s">
        <v>4009</v>
      </c>
      <c r="AA673" s="5">
        <f>IF(ActividadesCom[[#This Row],[NIVEL 4]]&lt;&gt;0,VLOOKUP(ActividadesCom[[#This Row],[NIVEL 4]],Catálogo!A:B,2,FALSE),"")</f>
        <v>2</v>
      </c>
      <c r="AB673" s="5">
        <v>1</v>
      </c>
      <c r="AC673" s="6" t="s">
        <v>6</v>
      </c>
      <c r="AD673" s="5">
        <v>20143</v>
      </c>
      <c r="AE673" s="5" t="s">
        <v>4009</v>
      </c>
      <c r="AF673" s="5">
        <f>IF(ActividadesCom[[#This Row],[NIVEL 5]]&lt;&gt;0,VLOOKUP(ActividadesCom[[#This Row],[NIVEL 5]],Catálogo!A:B,2,FALSE),"")</f>
        <v>2</v>
      </c>
      <c r="AG673" s="5">
        <v>1</v>
      </c>
      <c r="AH673" s="2"/>
    </row>
    <row r="674" spans="1:34" ht="30" hidden="1" customHeight="1" x14ac:dyDescent="0.25">
      <c r="A674" s="7">
        <v>14470339</v>
      </c>
      <c r="B674" s="6" t="str">
        <f>VLOOKUP(ActividadesCom[[#This Row],[NO. DE CONTROL]],'LISTADO ESTUDIANTES'!A:C,2,FALSE)</f>
        <v>FRANCO REBOLLEDO JESUS ALBERTO</v>
      </c>
      <c r="C674" s="6" t="str">
        <f>VLOOKUP(ActividadesCom[[#This Row],[NO. DE CONTROL]],'LISTADO ESTUDIANTES'!A:C,3,FALSE)</f>
        <v>INGENIERIA INDUSTRIAL</v>
      </c>
      <c r="D674" s="5" t="str">
        <f>VLOOKUP(ActividadesCom[[#This Row],[NO. DE CONTROL]],'LISTADO ESTUDIANTES'!A:D,4,FALSE)</f>
        <v>BAJA</v>
      </c>
      <c r="E674" s="5">
        <f>SUM(ActividadesCom[[#This Row],[CRÉD. 1]],ActividadesCom[[#This Row],[CRÉD. 2]],ActividadesCom[[#This Row],[CRÉD. 3]],ActividadesCom[[#This Row],[CRÉD. 4]],ActividadesCom[[#This Row],[CRÉD. 5]])</f>
        <v>5</v>
      </c>
      <c r="F674" s="17">
        <f>IF(ActividadesCom[[#This Row],[ÚLTIMO SEMESTRE CON CRÉDITOS]]&gt;0,ROUND(AVERAGE(ActividadesCom[[#This Row],[VALOR NIVEL 5]],ActividadesCom[[#This Row],[VALOR NIVEL 4]],ActividadesCom[[#This Row],[VALOR NIVEL 3]],ActividadesCom[[#This Row],[VALOR NIVEL 2]],ActividadesCom[[#This Row],[VALOR NIVEL 1]]),0),"")</f>
        <v>2</v>
      </c>
      <c r="G674" s="5" t="str">
        <f>IF(ActividadesCom[[#This Row],[PROMEDIO]]="","",IF(ActividadesCom[[#This Row],[PROMEDIO]]&gt;=4,"EXCELENTE",IF(ActividadesCom[[#This Row],[PROMEDIO]]&gt;=3,"NOTABLE",IF(ActividadesCom[[#This Row],[PROMEDIO]]&gt;=2,"BUENO",IF(ActividadesCom[[#This Row],[PROMEDIO]]=1,"SUFICIENTE","")))))</f>
        <v>BUENO</v>
      </c>
      <c r="H674" s="5">
        <f>MAX(ActividadesCom[[#This Row],[PERÍODO 1]],ActividadesCom[[#This Row],[PERÍODO 2]],ActividadesCom[[#This Row],[PERÍODO 3]],ActividadesCom[[#This Row],[PERÍODO 4]],ActividadesCom[[#This Row],[PERÍODO 5]])</f>
        <v>20171</v>
      </c>
      <c r="I674" s="6" t="s">
        <v>358</v>
      </c>
      <c r="J674" s="5">
        <v>20151</v>
      </c>
      <c r="K674" s="5" t="s">
        <v>4009</v>
      </c>
      <c r="L674" s="5">
        <f>IF(ActividadesCom[[#This Row],[NIVEL 1]]&lt;&gt;0,VLOOKUP(ActividadesCom[[#This Row],[NIVEL 1]],Catálogo!A:B,2,FALSE),"")</f>
        <v>2</v>
      </c>
      <c r="M674" s="5">
        <v>1</v>
      </c>
      <c r="N674" s="6" t="s">
        <v>360</v>
      </c>
      <c r="O674" s="5">
        <v>20151</v>
      </c>
      <c r="P674" s="5" t="s">
        <v>4009</v>
      </c>
      <c r="Q674" s="5">
        <f>IF(ActividadesCom[[#This Row],[NIVEL 2]]&lt;&gt;0,VLOOKUP(ActividadesCom[[#This Row],[NIVEL 2]],Catálogo!A:B,2,FALSE),"")</f>
        <v>2</v>
      </c>
      <c r="R674" s="5">
        <v>1</v>
      </c>
      <c r="S674" s="6" t="s">
        <v>9</v>
      </c>
      <c r="T674" s="5">
        <v>20143</v>
      </c>
      <c r="U674" s="5" t="s">
        <v>4009</v>
      </c>
      <c r="V674" s="5">
        <f>IF(ActividadesCom[[#This Row],[NIVEL 3]]&lt;&gt;0,VLOOKUP(ActividadesCom[[#This Row],[NIVEL 3]],Catálogo!A:B,2,FALSE),"")</f>
        <v>2</v>
      </c>
      <c r="W674" s="5">
        <v>1</v>
      </c>
      <c r="X674" s="6" t="s">
        <v>518</v>
      </c>
      <c r="Y674" s="5">
        <v>20151</v>
      </c>
      <c r="Z674" s="5" t="s">
        <v>4009</v>
      </c>
      <c r="AA674" s="5">
        <f>IF(ActividadesCom[[#This Row],[NIVEL 4]]&lt;&gt;0,VLOOKUP(ActividadesCom[[#This Row],[NIVEL 4]],Catálogo!A:B,2,FALSE),"")</f>
        <v>2</v>
      </c>
      <c r="AB674" s="5">
        <v>1</v>
      </c>
      <c r="AC674" s="6" t="s">
        <v>31</v>
      </c>
      <c r="AD674" s="5">
        <v>20171</v>
      </c>
      <c r="AE674" s="5" t="s">
        <v>4009</v>
      </c>
      <c r="AF674" s="5">
        <f>IF(ActividadesCom[[#This Row],[NIVEL 5]]&lt;&gt;0,VLOOKUP(ActividadesCom[[#This Row],[NIVEL 5]],Catálogo!A:B,2,FALSE),"")</f>
        <v>2</v>
      </c>
      <c r="AG674" s="5">
        <v>1</v>
      </c>
      <c r="AH674" s="2"/>
    </row>
    <row r="675" spans="1:34" ht="30" hidden="1" customHeight="1" x14ac:dyDescent="0.25">
      <c r="A675" s="7">
        <v>14470340</v>
      </c>
      <c r="B675" s="6" t="str">
        <f>VLOOKUP(ActividadesCom[[#This Row],[NO. DE CONTROL]],'LISTADO ESTUDIANTES'!A:C,2,FALSE)</f>
        <v>MARTINEZ GONZALEZ ELIZABETH DE LA CRUZ</v>
      </c>
      <c r="C675" s="6" t="str">
        <f>VLOOKUP(ActividadesCom[[#This Row],[NO. DE CONTROL]],'LISTADO ESTUDIANTES'!A:C,3,FALSE)</f>
        <v>INGENIERIA EN GESTION EMPRESARIAL</v>
      </c>
      <c r="D675" s="5" t="str">
        <f>VLOOKUP(ActividadesCom[[#This Row],[NO. DE CONTROL]],'LISTADO ESTUDIANTES'!A:D,4,FALSE)</f>
        <v>BAJA</v>
      </c>
      <c r="E675" s="5">
        <f>SUM(ActividadesCom[[#This Row],[CRÉD. 1]],ActividadesCom[[#This Row],[CRÉD. 2]],ActividadesCom[[#This Row],[CRÉD. 3]],ActividadesCom[[#This Row],[CRÉD. 4]],ActividadesCom[[#This Row],[CRÉD. 5]])</f>
        <v>1</v>
      </c>
      <c r="F675" s="17">
        <f>IF(ActividadesCom[[#This Row],[ÚLTIMO SEMESTRE CON CRÉDITOS]]&gt;0,ROUND(AVERAGE(ActividadesCom[[#This Row],[VALOR NIVEL 5]],ActividadesCom[[#This Row],[VALOR NIVEL 4]],ActividadesCom[[#This Row],[VALOR NIVEL 3]],ActividadesCom[[#This Row],[VALOR NIVEL 2]],ActividadesCom[[#This Row],[VALOR NIVEL 1]]),0),"")</f>
        <v>2</v>
      </c>
      <c r="G675" s="5" t="str">
        <f>IF(ActividadesCom[[#This Row],[PROMEDIO]]="","",IF(ActividadesCom[[#This Row],[PROMEDIO]]&gt;=4,"EXCELENTE",IF(ActividadesCom[[#This Row],[PROMEDIO]]&gt;=3,"NOTABLE",IF(ActividadesCom[[#This Row],[PROMEDIO]]&gt;=2,"BUENO",IF(ActividadesCom[[#This Row],[PROMEDIO]]=1,"SUFICIENTE","")))))</f>
        <v>BUENO</v>
      </c>
      <c r="H675" s="5">
        <f>MAX(ActividadesCom[[#This Row],[PERÍODO 1]],ActividadesCom[[#This Row],[PERÍODO 2]],ActividadesCom[[#This Row],[PERÍODO 3]],ActividadesCom[[#This Row],[PERÍODO 4]],ActividadesCom[[#This Row],[PERÍODO 5]])</f>
        <v>20143</v>
      </c>
      <c r="I675" s="6"/>
      <c r="J675" s="5"/>
      <c r="K675" s="5"/>
      <c r="L675" s="5" t="str">
        <f>IF(ActividadesCom[[#This Row],[NIVEL 1]]&lt;&gt;0,VLOOKUP(ActividadesCom[[#This Row],[NIVEL 1]],Catálogo!A:B,2,FALSE),"")</f>
        <v/>
      </c>
      <c r="M675" s="5"/>
      <c r="N675" s="6"/>
      <c r="O675" s="5"/>
      <c r="P675" s="5"/>
      <c r="Q675" s="5" t="str">
        <f>IF(ActividadesCom[[#This Row],[NIVEL 2]]&lt;&gt;0,VLOOKUP(ActividadesCom[[#This Row],[NIVEL 2]],Catálogo!A:B,2,FALSE),"")</f>
        <v/>
      </c>
      <c r="R675" s="5"/>
      <c r="S675" s="6"/>
      <c r="T675" s="5"/>
      <c r="U675" s="5"/>
      <c r="V675" s="5" t="str">
        <f>IF(ActividadesCom[[#This Row],[NIVEL 3]]&lt;&gt;0,VLOOKUP(ActividadesCom[[#This Row],[NIVEL 3]],Catálogo!A:B,2,FALSE),"")</f>
        <v/>
      </c>
      <c r="W675" s="5"/>
      <c r="X675" s="6"/>
      <c r="Y675" s="5"/>
      <c r="Z675" s="5"/>
      <c r="AA675" s="5" t="str">
        <f>IF(ActividadesCom[[#This Row],[NIVEL 4]]&lt;&gt;0,VLOOKUP(ActividadesCom[[#This Row],[NIVEL 4]],Catálogo!A:B,2,FALSE),"")</f>
        <v/>
      </c>
      <c r="AB675" s="5"/>
      <c r="AC675" s="6" t="s">
        <v>22</v>
      </c>
      <c r="AD675" s="5">
        <v>20143</v>
      </c>
      <c r="AE675" s="5" t="s">
        <v>4009</v>
      </c>
      <c r="AF675" s="5">
        <f>IF(ActividadesCom[[#This Row],[NIVEL 5]]&lt;&gt;0,VLOOKUP(ActividadesCom[[#This Row],[NIVEL 5]],Catálogo!A:B,2,FALSE),"")</f>
        <v>2</v>
      </c>
      <c r="AG675" s="5">
        <v>1</v>
      </c>
      <c r="AH675" s="2"/>
    </row>
    <row r="676" spans="1:34" ht="30" hidden="1" customHeight="1" x14ac:dyDescent="0.25">
      <c r="A676" s="7">
        <v>14470341</v>
      </c>
      <c r="B676" s="6" t="str">
        <f>VLOOKUP(ActividadesCom[[#This Row],[NO. DE CONTROL]],'LISTADO ESTUDIANTES'!A:C,2,FALSE)</f>
        <v>DZIB VARGAS KAREN DEL ROSARIO</v>
      </c>
      <c r="C676" s="6" t="str">
        <f>VLOOKUP(ActividadesCom[[#This Row],[NO. DE CONTROL]],'LISTADO ESTUDIANTES'!A:C,3,FALSE)</f>
        <v>INGENIERIA EN GESTION EMPRESARIAL</v>
      </c>
      <c r="D676" s="5" t="str">
        <f>VLOOKUP(ActividadesCom[[#This Row],[NO. DE CONTROL]],'LISTADO ESTUDIANTES'!A:D,4,FALSE)</f>
        <v>BAJA</v>
      </c>
      <c r="E676" s="5">
        <f>SUM(ActividadesCom[[#This Row],[CRÉD. 1]],ActividadesCom[[#This Row],[CRÉD. 2]],ActividadesCom[[#This Row],[CRÉD. 3]],ActividadesCom[[#This Row],[CRÉD. 4]],ActividadesCom[[#This Row],[CRÉD. 5]])</f>
        <v>7</v>
      </c>
      <c r="F676" s="17">
        <f>IF(ActividadesCom[[#This Row],[ÚLTIMO SEMESTRE CON CRÉDITOS]]&gt;0,ROUND(AVERAGE(ActividadesCom[[#This Row],[VALOR NIVEL 5]],ActividadesCom[[#This Row],[VALOR NIVEL 4]],ActividadesCom[[#This Row],[VALOR NIVEL 3]],ActividadesCom[[#This Row],[VALOR NIVEL 2]],ActividadesCom[[#This Row],[VALOR NIVEL 1]]),0),"")</f>
        <v>2</v>
      </c>
      <c r="G676" s="5" t="str">
        <f>IF(ActividadesCom[[#This Row],[PROMEDIO]]="","",IF(ActividadesCom[[#This Row],[PROMEDIO]]&gt;=4,"EXCELENTE",IF(ActividadesCom[[#This Row],[PROMEDIO]]&gt;=3,"NOTABLE",IF(ActividadesCom[[#This Row],[PROMEDIO]]&gt;=2,"BUENO",IF(ActividadesCom[[#This Row],[PROMEDIO]]=1,"SUFICIENTE","")))))</f>
        <v>BUENO</v>
      </c>
      <c r="H676" s="5">
        <f>MAX(ActividadesCom[[#This Row],[PERÍODO 1]],ActividadesCom[[#This Row],[PERÍODO 2]],ActividadesCom[[#This Row],[PERÍODO 3]],ActividadesCom[[#This Row],[PERÍODO 4]],ActividadesCom[[#This Row],[PERÍODO 5]])</f>
        <v>20181</v>
      </c>
      <c r="I676" s="6" t="s">
        <v>445</v>
      </c>
      <c r="J676" s="5">
        <v>20181</v>
      </c>
      <c r="K676" s="5" t="s">
        <v>4009</v>
      </c>
      <c r="L676" s="5">
        <f>IF(ActividadesCom[[#This Row],[NIVEL 1]]&lt;&gt;0,VLOOKUP(ActividadesCom[[#This Row],[NIVEL 1]],Catálogo!A:B,2,FALSE),"")</f>
        <v>2</v>
      </c>
      <c r="M676" s="5">
        <v>2</v>
      </c>
      <c r="N676" s="6" t="s">
        <v>111</v>
      </c>
      <c r="O676" s="5">
        <v>20171</v>
      </c>
      <c r="P676" s="5" t="s">
        <v>4009</v>
      </c>
      <c r="Q676" s="5">
        <f>IF(ActividadesCom[[#This Row],[NIVEL 2]]&lt;&gt;0,VLOOKUP(ActividadesCom[[#This Row],[NIVEL 2]],Catálogo!A:B,2,FALSE),"")</f>
        <v>2</v>
      </c>
      <c r="R676" s="5">
        <v>1</v>
      </c>
      <c r="S676" s="6" t="s">
        <v>562</v>
      </c>
      <c r="T676" s="5">
        <v>20171</v>
      </c>
      <c r="U676" s="5" t="s">
        <v>4009</v>
      </c>
      <c r="V676" s="5">
        <f>IF(ActividadesCom[[#This Row],[NIVEL 3]]&lt;&gt;0,VLOOKUP(ActividadesCom[[#This Row],[NIVEL 3]],Catálogo!A:B,2,FALSE),"")</f>
        <v>2</v>
      </c>
      <c r="W676" s="5">
        <v>1</v>
      </c>
      <c r="X676" s="6" t="s">
        <v>232</v>
      </c>
      <c r="Y676" s="5" t="s">
        <v>50</v>
      </c>
      <c r="Z676" s="5" t="s">
        <v>4009</v>
      </c>
      <c r="AA676" s="5">
        <f>IF(ActividadesCom[[#This Row],[NIVEL 4]]&lt;&gt;0,VLOOKUP(ActividadesCom[[#This Row],[NIVEL 4]],Catálogo!A:B,2,FALSE),"")</f>
        <v>2</v>
      </c>
      <c r="AB676" s="5">
        <v>2</v>
      </c>
      <c r="AC676" s="6" t="s">
        <v>26</v>
      </c>
      <c r="AD676" s="5">
        <v>20143</v>
      </c>
      <c r="AE676" s="5" t="s">
        <v>4009</v>
      </c>
      <c r="AF676" s="5">
        <f>IF(ActividadesCom[[#This Row],[NIVEL 5]]&lt;&gt;0,VLOOKUP(ActividadesCom[[#This Row],[NIVEL 5]],Catálogo!A:B,2,FALSE),"")</f>
        <v>2</v>
      </c>
      <c r="AG676" s="5">
        <v>1</v>
      </c>
      <c r="AH676" s="2"/>
    </row>
    <row r="677" spans="1:34" ht="30" hidden="1" customHeight="1" x14ac:dyDescent="0.25">
      <c r="A677" s="7">
        <v>14470342</v>
      </c>
      <c r="B677" s="6" t="str">
        <f>VLOOKUP(ActividadesCom[[#This Row],[NO. DE CONTROL]],'LISTADO ESTUDIANTES'!A:C,2,FALSE)</f>
        <v>BORGES TEC AMAIRANI ANAI</v>
      </c>
      <c r="C677" s="6" t="str">
        <f>VLOOKUP(ActividadesCom[[#This Row],[NO. DE CONTROL]],'LISTADO ESTUDIANTES'!A:C,3,FALSE)</f>
        <v>INGENIERIA EN GESTION EMPRESARIAL</v>
      </c>
      <c r="D677" s="5" t="str">
        <f>VLOOKUP(ActividadesCom[[#This Row],[NO. DE CONTROL]],'LISTADO ESTUDIANTES'!A:D,4,FALSE)</f>
        <v>BAJA</v>
      </c>
      <c r="E677" s="5">
        <f>SUM(ActividadesCom[[#This Row],[CRÉD. 1]],ActividadesCom[[#This Row],[CRÉD. 2]],ActividadesCom[[#This Row],[CRÉD. 3]],ActividadesCom[[#This Row],[CRÉD. 4]],ActividadesCom[[#This Row],[CRÉD. 5]])</f>
        <v>6</v>
      </c>
      <c r="F677" s="17">
        <f>IF(ActividadesCom[[#This Row],[ÚLTIMO SEMESTRE CON CRÉDITOS]]&gt;0,ROUND(AVERAGE(ActividadesCom[[#This Row],[VALOR NIVEL 5]],ActividadesCom[[#This Row],[VALOR NIVEL 4]],ActividadesCom[[#This Row],[VALOR NIVEL 3]],ActividadesCom[[#This Row],[VALOR NIVEL 2]],ActividadesCom[[#This Row],[VALOR NIVEL 1]]),0),"")</f>
        <v>2</v>
      </c>
      <c r="G677" s="5" t="str">
        <f>IF(ActividadesCom[[#This Row],[PROMEDIO]]="","",IF(ActividadesCom[[#This Row],[PROMEDIO]]&gt;=4,"EXCELENTE",IF(ActividadesCom[[#This Row],[PROMEDIO]]&gt;=3,"NOTABLE",IF(ActividadesCom[[#This Row],[PROMEDIO]]&gt;=2,"BUENO",IF(ActividadesCom[[#This Row],[PROMEDIO]]=1,"SUFICIENTE","")))))</f>
        <v>BUENO</v>
      </c>
      <c r="H677" s="5">
        <f>MAX(ActividadesCom[[#This Row],[PERÍODO 1]],ActividadesCom[[#This Row],[PERÍODO 2]],ActividadesCom[[#This Row],[PERÍODO 3]],ActividadesCom[[#This Row],[PERÍODO 4]],ActividadesCom[[#This Row],[PERÍODO 5]])</f>
        <v>20181</v>
      </c>
      <c r="I677" s="6" t="s">
        <v>445</v>
      </c>
      <c r="J677" s="5">
        <v>20181</v>
      </c>
      <c r="K677" s="5" t="s">
        <v>4009</v>
      </c>
      <c r="L677" s="5">
        <f>IF(ActividadesCom[[#This Row],[NIVEL 1]]&lt;&gt;0,VLOOKUP(ActividadesCom[[#This Row],[NIVEL 1]],Catálogo!A:B,2,FALSE),"")</f>
        <v>2</v>
      </c>
      <c r="M677" s="5">
        <v>2</v>
      </c>
      <c r="N677" s="6" t="s">
        <v>111</v>
      </c>
      <c r="O677" s="5">
        <v>20171</v>
      </c>
      <c r="P677" s="5" t="s">
        <v>4009</v>
      </c>
      <c r="Q677" s="5">
        <f>IF(ActividadesCom[[#This Row],[NIVEL 2]]&lt;&gt;0,VLOOKUP(ActividadesCom[[#This Row],[NIVEL 2]],Catálogo!A:B,2,FALSE),"")</f>
        <v>2</v>
      </c>
      <c r="R677" s="5">
        <v>1</v>
      </c>
      <c r="S677" s="6" t="s">
        <v>562</v>
      </c>
      <c r="T677" s="5">
        <v>20171</v>
      </c>
      <c r="U677" s="5" t="s">
        <v>4009</v>
      </c>
      <c r="V677" s="5">
        <f>IF(ActividadesCom[[#This Row],[NIVEL 3]]&lt;&gt;0,VLOOKUP(ActividadesCom[[#This Row],[NIVEL 3]],Catálogo!A:B,2,FALSE),"")</f>
        <v>2</v>
      </c>
      <c r="W677" s="5">
        <v>1</v>
      </c>
      <c r="X677" s="6"/>
      <c r="Y677" s="5"/>
      <c r="Z677" s="5"/>
      <c r="AA677" s="5" t="str">
        <f>IF(ActividadesCom[[#This Row],[NIVEL 4]]&lt;&gt;0,VLOOKUP(ActividadesCom[[#This Row],[NIVEL 4]],Catálogo!A:B,2,FALSE),"")</f>
        <v/>
      </c>
      <c r="AB677" s="5"/>
      <c r="AC677" s="6" t="s">
        <v>232</v>
      </c>
      <c r="AD677" s="5" t="s">
        <v>50</v>
      </c>
      <c r="AE677" s="5" t="s">
        <v>4009</v>
      </c>
      <c r="AF677" s="5">
        <f>IF(ActividadesCom[[#This Row],[NIVEL 5]]&lt;&gt;0,VLOOKUP(ActividadesCom[[#This Row],[NIVEL 5]],Catálogo!A:B,2,FALSE),"")</f>
        <v>2</v>
      </c>
      <c r="AG677" s="5">
        <v>2</v>
      </c>
      <c r="AH677" s="2"/>
    </row>
    <row r="678" spans="1:34" ht="30" hidden="1" customHeight="1" x14ac:dyDescent="0.25">
      <c r="A678" s="7">
        <v>14470344</v>
      </c>
      <c r="B678" s="6" t="str">
        <f>VLOOKUP(ActividadesCom[[#This Row],[NO. DE CONTROL]],'LISTADO ESTUDIANTES'!A:C,2,FALSE)</f>
        <v>SALOMON BECERRIL CANDELARIO</v>
      </c>
      <c r="C678" s="6" t="str">
        <f>VLOOKUP(ActividadesCom[[#This Row],[NO. DE CONTROL]],'LISTADO ESTUDIANTES'!A:C,3,FALSE)</f>
        <v>INGENIERIA EN GESTION EMPRESARIAL</v>
      </c>
      <c r="D678" s="5" t="str">
        <f>VLOOKUP(ActividadesCom[[#This Row],[NO. DE CONTROL]],'LISTADO ESTUDIANTES'!A:D,4,FALSE)</f>
        <v>BAJA</v>
      </c>
      <c r="E678" s="5">
        <f>SUM(ActividadesCom[[#This Row],[CRÉD. 1]],ActividadesCom[[#This Row],[CRÉD. 2]],ActividadesCom[[#This Row],[CRÉD. 3]],ActividadesCom[[#This Row],[CRÉD. 4]],ActividadesCom[[#This Row],[CRÉD. 5]])</f>
        <v>4</v>
      </c>
      <c r="F678" s="17">
        <f>IF(ActividadesCom[[#This Row],[ÚLTIMO SEMESTRE CON CRÉDITOS]]&gt;0,ROUND(AVERAGE(ActividadesCom[[#This Row],[VALOR NIVEL 5]],ActividadesCom[[#This Row],[VALOR NIVEL 4]],ActividadesCom[[#This Row],[VALOR NIVEL 3]],ActividadesCom[[#This Row],[VALOR NIVEL 2]],ActividadesCom[[#This Row],[VALOR NIVEL 1]]),0),"")</f>
        <v>2</v>
      </c>
      <c r="G678" s="5" t="str">
        <f>IF(ActividadesCom[[#This Row],[PROMEDIO]]="","",IF(ActividadesCom[[#This Row],[PROMEDIO]]&gt;=4,"EXCELENTE",IF(ActividadesCom[[#This Row],[PROMEDIO]]&gt;=3,"NOTABLE",IF(ActividadesCom[[#This Row],[PROMEDIO]]&gt;=2,"BUENO",IF(ActividadesCom[[#This Row],[PROMEDIO]]=1,"SUFICIENTE","")))))</f>
        <v>BUENO</v>
      </c>
      <c r="H678" s="5">
        <f>MAX(ActividadesCom[[#This Row],[PERÍODO 1]],ActividadesCom[[#This Row],[PERÍODO 2]],ActividadesCom[[#This Row],[PERÍODO 3]],ActividadesCom[[#This Row],[PERÍODO 4]],ActividadesCom[[#This Row],[PERÍODO 5]])</f>
        <v>20143</v>
      </c>
      <c r="I678" s="6" t="s">
        <v>111</v>
      </c>
      <c r="J678" s="5">
        <v>20143</v>
      </c>
      <c r="K678" s="5" t="s">
        <v>4009</v>
      </c>
      <c r="L678" s="5">
        <f>IF(ActividadesCom[[#This Row],[NIVEL 1]]&lt;&gt;0,VLOOKUP(ActividadesCom[[#This Row],[NIVEL 1]],Catálogo!A:B,2,FALSE),"")</f>
        <v>2</v>
      </c>
      <c r="M678" s="5">
        <v>1</v>
      </c>
      <c r="N678" s="6" t="s">
        <v>111</v>
      </c>
      <c r="O678" s="5">
        <v>20143</v>
      </c>
      <c r="P678" s="5" t="s">
        <v>4009</v>
      </c>
      <c r="Q678" s="5">
        <f>IF(ActividadesCom[[#This Row],[NIVEL 2]]&lt;&gt;0,VLOOKUP(ActividadesCom[[#This Row],[NIVEL 2]],Catálogo!A:B,2,FALSE),"")</f>
        <v>2</v>
      </c>
      <c r="R678" s="5">
        <v>1</v>
      </c>
      <c r="S678" s="6"/>
      <c r="T678" s="5"/>
      <c r="U678" s="5"/>
      <c r="V678" s="5" t="str">
        <f>IF(ActividadesCom[[#This Row],[NIVEL 3]]&lt;&gt;0,VLOOKUP(ActividadesCom[[#This Row],[NIVEL 3]],Catálogo!A:B,2,FALSE),"")</f>
        <v/>
      </c>
      <c r="W678" s="5"/>
      <c r="X678" s="6"/>
      <c r="Y678" s="5"/>
      <c r="Z678" s="5"/>
      <c r="AA678" s="5" t="str">
        <f>IF(ActividadesCom[[#This Row],[NIVEL 4]]&lt;&gt;0,VLOOKUP(ActividadesCom[[#This Row],[NIVEL 4]],Catálogo!A:B,2,FALSE),"")</f>
        <v/>
      </c>
      <c r="AB678" s="5"/>
      <c r="AC678" s="6" t="s">
        <v>403</v>
      </c>
      <c r="AD678" s="5" t="s">
        <v>50</v>
      </c>
      <c r="AE678" s="5" t="s">
        <v>4009</v>
      </c>
      <c r="AF678" s="5">
        <f>IF(ActividadesCom[[#This Row],[NIVEL 5]]&lt;&gt;0,VLOOKUP(ActividadesCom[[#This Row],[NIVEL 5]],Catálogo!A:B,2,FALSE),"")</f>
        <v>2</v>
      </c>
      <c r="AG678" s="5">
        <v>2</v>
      </c>
      <c r="AH678" s="2"/>
    </row>
    <row r="679" spans="1:34" ht="30" hidden="1" customHeight="1" x14ac:dyDescent="0.25">
      <c r="A679" s="7">
        <v>14470346</v>
      </c>
      <c r="B679" s="6" t="str">
        <f>VLOOKUP(ActividadesCom[[#This Row],[NO. DE CONTROL]],'LISTADO ESTUDIANTES'!A:C,2,FALSE)</f>
        <v>RODRIGUEZ PAYAS YOJANI DEL JESUS</v>
      </c>
      <c r="C679" s="6" t="str">
        <f>VLOOKUP(ActividadesCom[[#This Row],[NO. DE CONTROL]],'LISTADO ESTUDIANTES'!A:C,3,FALSE)</f>
        <v>INGENIERIA EN GESTION EMPRESARIAL</v>
      </c>
      <c r="D679" s="5" t="str">
        <f>VLOOKUP(ActividadesCom[[#This Row],[NO. DE CONTROL]],'LISTADO ESTUDIANTES'!A:D,4,FALSE)</f>
        <v>BAJA</v>
      </c>
      <c r="E679" s="5">
        <f>SUM(ActividadesCom[[#This Row],[CRÉD. 1]],ActividadesCom[[#This Row],[CRÉD. 2]],ActividadesCom[[#This Row],[CRÉD. 3]],ActividadesCom[[#This Row],[CRÉD. 4]],ActividadesCom[[#This Row],[CRÉD. 5]])</f>
        <v>7</v>
      </c>
      <c r="F679" s="17">
        <f>IF(ActividadesCom[[#This Row],[ÚLTIMO SEMESTRE CON CRÉDITOS]]&gt;0,ROUND(AVERAGE(ActividadesCom[[#This Row],[VALOR NIVEL 5]],ActividadesCom[[#This Row],[VALOR NIVEL 4]],ActividadesCom[[#This Row],[VALOR NIVEL 3]],ActividadesCom[[#This Row],[VALOR NIVEL 2]],ActividadesCom[[#This Row],[VALOR NIVEL 1]]),0),"")</f>
        <v>2</v>
      </c>
      <c r="G679" s="5" t="str">
        <f>IF(ActividadesCom[[#This Row],[PROMEDIO]]="","",IF(ActividadesCom[[#This Row],[PROMEDIO]]&gt;=4,"EXCELENTE",IF(ActividadesCom[[#This Row],[PROMEDIO]]&gt;=3,"NOTABLE",IF(ActividadesCom[[#This Row],[PROMEDIO]]&gt;=2,"BUENO",IF(ActividadesCom[[#This Row],[PROMEDIO]]=1,"SUFICIENTE","")))))</f>
        <v>BUENO</v>
      </c>
      <c r="H679" s="5">
        <f>MAX(ActividadesCom[[#This Row],[PERÍODO 1]],ActividadesCom[[#This Row],[PERÍODO 2]],ActividadesCom[[#This Row],[PERÍODO 3]],ActividadesCom[[#This Row],[PERÍODO 4]],ActividadesCom[[#This Row],[PERÍODO 5]])</f>
        <v>20181</v>
      </c>
      <c r="I679" s="6" t="s">
        <v>111</v>
      </c>
      <c r="J679" s="5">
        <v>20143</v>
      </c>
      <c r="K679" s="5" t="s">
        <v>4009</v>
      </c>
      <c r="L679" s="5">
        <f>IF(ActividadesCom[[#This Row],[NIVEL 1]]&lt;&gt;0,VLOOKUP(ActividadesCom[[#This Row],[NIVEL 1]],Catálogo!A:B,2,FALSE),"")</f>
        <v>2</v>
      </c>
      <c r="M679" s="5">
        <v>1</v>
      </c>
      <c r="N679" s="6" t="s">
        <v>445</v>
      </c>
      <c r="O679" s="5">
        <v>20181</v>
      </c>
      <c r="P679" s="5" t="s">
        <v>4009</v>
      </c>
      <c r="Q679" s="5">
        <f>IF(ActividadesCom[[#This Row],[NIVEL 2]]&lt;&gt;0,VLOOKUP(ActividadesCom[[#This Row],[NIVEL 2]],Catálogo!A:B,2,FALSE),"")</f>
        <v>2</v>
      </c>
      <c r="R679" s="5">
        <v>2</v>
      </c>
      <c r="S679" s="6" t="s">
        <v>111</v>
      </c>
      <c r="T679" s="5">
        <v>20171</v>
      </c>
      <c r="U679" s="5" t="s">
        <v>4009</v>
      </c>
      <c r="V679" s="5">
        <f>IF(ActividadesCom[[#This Row],[NIVEL 3]]&lt;&gt;0,VLOOKUP(ActividadesCom[[#This Row],[NIVEL 3]],Catálogo!A:B,2,FALSE),"")</f>
        <v>2</v>
      </c>
      <c r="W679" s="5">
        <v>1</v>
      </c>
      <c r="X679" s="6" t="s">
        <v>562</v>
      </c>
      <c r="Y679" s="5">
        <v>20171</v>
      </c>
      <c r="Z679" s="5" t="s">
        <v>4009</v>
      </c>
      <c r="AA679" s="5">
        <f>IF(ActividadesCom[[#This Row],[NIVEL 4]]&lt;&gt;0,VLOOKUP(ActividadesCom[[#This Row],[NIVEL 4]],Catálogo!A:B,2,FALSE),"")</f>
        <v>2</v>
      </c>
      <c r="AB679" s="5">
        <v>1</v>
      </c>
      <c r="AC679" s="6" t="s">
        <v>539</v>
      </c>
      <c r="AD679" s="5" t="s">
        <v>540</v>
      </c>
      <c r="AE679" s="5" t="s">
        <v>4009</v>
      </c>
      <c r="AF679" s="5">
        <f>IF(ActividadesCom[[#This Row],[NIVEL 5]]&lt;&gt;0,VLOOKUP(ActividadesCom[[#This Row],[NIVEL 5]],Catálogo!A:B,2,FALSE),"")</f>
        <v>2</v>
      </c>
      <c r="AG679" s="5">
        <v>2</v>
      </c>
      <c r="AH679" s="2"/>
    </row>
    <row r="680" spans="1:34" ht="30" hidden="1" customHeight="1" x14ac:dyDescent="0.25">
      <c r="A680" s="7">
        <v>14470348</v>
      </c>
      <c r="B680" s="6" t="str">
        <f>VLOOKUP(ActividadesCom[[#This Row],[NO. DE CONTROL]],'LISTADO ESTUDIANTES'!A:C,2,FALSE)</f>
        <v>HERNANDEZ DOMINGUEZ JORGE EDUARDO</v>
      </c>
      <c r="C680" s="6" t="str">
        <f>VLOOKUP(ActividadesCom[[#This Row],[NO. DE CONTROL]],'LISTADO ESTUDIANTES'!A:C,3,FALSE)</f>
        <v>INGENIERIA EN GESTION EMPRESARIAL</v>
      </c>
      <c r="D680" s="5" t="str">
        <f>VLOOKUP(ActividadesCom[[#This Row],[NO. DE CONTROL]],'LISTADO ESTUDIANTES'!A:D,4,FALSE)</f>
        <v>BAJA</v>
      </c>
      <c r="E680" s="5">
        <f>SUM(ActividadesCom[[#This Row],[CRÉD. 1]],ActividadesCom[[#This Row],[CRÉD. 2]],ActividadesCom[[#This Row],[CRÉD. 3]],ActividadesCom[[#This Row],[CRÉD. 4]],ActividadesCom[[#This Row],[CRÉD. 5]])</f>
        <v>0</v>
      </c>
      <c r="F680" s="17" t="str">
        <f>IF(ActividadesCom[[#This Row],[ÚLTIMO SEMESTRE CON CRÉDITOS]]&gt;0,ROUND(AVERAGE(ActividadesCom[[#This Row],[VALOR NIVEL 5]],ActividadesCom[[#This Row],[VALOR NIVEL 4]],ActividadesCom[[#This Row],[VALOR NIVEL 3]],ActividadesCom[[#This Row],[VALOR NIVEL 2]],ActividadesCom[[#This Row],[VALOR NIVEL 1]]),0),"")</f>
        <v/>
      </c>
      <c r="G680" s="5" t="str">
        <f>IF(ActividadesCom[[#This Row],[PROMEDIO]]="","",IF(ActividadesCom[[#This Row],[PROMEDIO]]&gt;=4,"EXCELENTE",IF(ActividadesCom[[#This Row],[PROMEDIO]]&gt;=3,"NOTABLE",IF(ActividadesCom[[#This Row],[PROMEDIO]]&gt;=2,"BUENO",IF(ActividadesCom[[#This Row],[PROMEDIO]]=1,"SUFICIENTE","")))))</f>
        <v/>
      </c>
      <c r="H680" s="5">
        <f>MAX(ActividadesCom[[#This Row],[PERÍODO 1]],ActividadesCom[[#This Row],[PERÍODO 2]],ActividadesCom[[#This Row],[PERÍODO 3]],ActividadesCom[[#This Row],[PERÍODO 4]],ActividadesCom[[#This Row],[PERÍODO 5]])</f>
        <v>0</v>
      </c>
      <c r="I680" s="6"/>
      <c r="J680" s="5"/>
      <c r="K680" s="5"/>
      <c r="L680" s="5" t="str">
        <f>IF(ActividadesCom[[#This Row],[NIVEL 1]]&lt;&gt;0,VLOOKUP(ActividadesCom[[#This Row],[NIVEL 1]],Catálogo!A:B,2,FALSE),"")</f>
        <v/>
      </c>
      <c r="M680" s="5"/>
      <c r="N680" s="6"/>
      <c r="O680" s="5"/>
      <c r="P680" s="5"/>
      <c r="Q680" s="5" t="str">
        <f>IF(ActividadesCom[[#This Row],[NIVEL 2]]&lt;&gt;0,VLOOKUP(ActividadesCom[[#This Row],[NIVEL 2]],Catálogo!A:B,2,FALSE),"")</f>
        <v/>
      </c>
      <c r="R680" s="5"/>
      <c r="S680" s="6"/>
      <c r="T680" s="5"/>
      <c r="U680" s="5"/>
      <c r="V680" s="5" t="str">
        <f>IF(ActividadesCom[[#This Row],[NIVEL 3]]&lt;&gt;0,VLOOKUP(ActividadesCom[[#This Row],[NIVEL 3]],Catálogo!A:B,2,FALSE),"")</f>
        <v/>
      </c>
      <c r="W680" s="5"/>
      <c r="X680" s="6"/>
      <c r="Y680" s="5"/>
      <c r="Z680" s="5"/>
      <c r="AA680" s="5" t="str">
        <f>IF(ActividadesCom[[#This Row],[NIVEL 4]]&lt;&gt;0,VLOOKUP(ActividadesCom[[#This Row],[NIVEL 4]],Catálogo!A:B,2,FALSE),"")</f>
        <v/>
      </c>
      <c r="AB680" s="5"/>
      <c r="AC680" s="6"/>
      <c r="AD680" s="5"/>
      <c r="AE680" s="5"/>
      <c r="AF680" s="5" t="str">
        <f>IF(ActividadesCom[[#This Row],[NIVEL 5]]&lt;&gt;0,VLOOKUP(ActividadesCom[[#This Row],[NIVEL 5]],Catálogo!A:B,2,FALSE),"")</f>
        <v/>
      </c>
      <c r="AG680" s="5"/>
      <c r="AH680" s="2"/>
    </row>
    <row r="681" spans="1:34" ht="30" hidden="1" customHeight="1" x14ac:dyDescent="0.25">
      <c r="A681" s="7">
        <v>14470352</v>
      </c>
      <c r="B681" s="6" t="str">
        <f>VLOOKUP(ActividadesCom[[#This Row],[NO. DE CONTROL]],'LISTADO ESTUDIANTES'!A:C,2,FALSE)</f>
        <v>SALES DOMINGUEZ SILVIA VICTORIA</v>
      </c>
      <c r="C681" s="6" t="str">
        <f>VLOOKUP(ActividadesCom[[#This Row],[NO. DE CONTROL]],'LISTADO ESTUDIANTES'!A:C,3,FALSE)</f>
        <v>INGENIERIA INDUSTRIAL</v>
      </c>
      <c r="D681" s="5" t="str">
        <f>VLOOKUP(ActividadesCom[[#This Row],[NO. DE CONTROL]],'LISTADO ESTUDIANTES'!A:D,4,FALSE)</f>
        <v>BAJA</v>
      </c>
      <c r="E681" s="5">
        <f>SUM(ActividadesCom[[#This Row],[CRÉD. 1]],ActividadesCom[[#This Row],[CRÉD. 2]],ActividadesCom[[#This Row],[CRÉD. 3]],ActividadesCom[[#This Row],[CRÉD. 4]],ActividadesCom[[#This Row],[CRÉD. 5]])</f>
        <v>5</v>
      </c>
      <c r="F681" s="17">
        <f>IF(ActividadesCom[[#This Row],[ÚLTIMO SEMESTRE CON CRÉDITOS]]&gt;0,ROUND(AVERAGE(ActividadesCom[[#This Row],[VALOR NIVEL 5]],ActividadesCom[[#This Row],[VALOR NIVEL 4]],ActividadesCom[[#This Row],[VALOR NIVEL 3]],ActividadesCom[[#This Row],[VALOR NIVEL 2]],ActividadesCom[[#This Row],[VALOR NIVEL 1]]),0),"")</f>
        <v>2</v>
      </c>
      <c r="G681" s="5" t="str">
        <f>IF(ActividadesCom[[#This Row],[PROMEDIO]]="","",IF(ActividadesCom[[#This Row],[PROMEDIO]]&gt;=4,"EXCELENTE",IF(ActividadesCom[[#This Row],[PROMEDIO]]&gt;=3,"NOTABLE",IF(ActividadesCom[[#This Row],[PROMEDIO]]&gt;=2,"BUENO",IF(ActividadesCom[[#This Row],[PROMEDIO]]=1,"SUFICIENTE","")))))</f>
        <v>BUENO</v>
      </c>
      <c r="H681" s="5">
        <f>MAX(ActividadesCom[[#This Row],[PERÍODO 1]],ActividadesCom[[#This Row],[PERÍODO 2]],ActividadesCom[[#This Row],[PERÍODO 3]],ActividadesCom[[#This Row],[PERÍODO 4]],ActividadesCom[[#This Row],[PERÍODO 5]])</f>
        <v>20151</v>
      </c>
      <c r="I681" s="6" t="s">
        <v>358</v>
      </c>
      <c r="J681" s="5">
        <v>20151</v>
      </c>
      <c r="K681" s="5" t="s">
        <v>4009</v>
      </c>
      <c r="L681" s="5">
        <f>IF(ActividadesCom[[#This Row],[NIVEL 1]]&lt;&gt;0,VLOOKUP(ActividadesCom[[#This Row],[NIVEL 1]],Catálogo!A:B,2,FALSE),"")</f>
        <v>2</v>
      </c>
      <c r="M681" s="5">
        <v>1</v>
      </c>
      <c r="N681" s="6" t="s">
        <v>360</v>
      </c>
      <c r="O681" s="5">
        <v>20151</v>
      </c>
      <c r="P681" s="5" t="s">
        <v>4009</v>
      </c>
      <c r="Q681" s="5">
        <f>IF(ActividadesCom[[#This Row],[NIVEL 2]]&lt;&gt;0,VLOOKUP(ActividadesCom[[#This Row],[NIVEL 2]],Catálogo!A:B,2,FALSE),"")</f>
        <v>2</v>
      </c>
      <c r="R681" s="5">
        <v>1</v>
      </c>
      <c r="S681" s="6" t="s">
        <v>9</v>
      </c>
      <c r="T681" s="5">
        <v>20143</v>
      </c>
      <c r="U681" s="5" t="s">
        <v>4009</v>
      </c>
      <c r="V681" s="5">
        <f>IF(ActividadesCom[[#This Row],[NIVEL 3]]&lt;&gt;0,VLOOKUP(ActividadesCom[[#This Row],[NIVEL 3]],Catálogo!A:B,2,FALSE),"")</f>
        <v>2</v>
      </c>
      <c r="W681" s="5">
        <v>1</v>
      </c>
      <c r="X681" s="6" t="s">
        <v>518</v>
      </c>
      <c r="Y681" s="5">
        <v>20151</v>
      </c>
      <c r="Z681" s="5" t="s">
        <v>4009</v>
      </c>
      <c r="AA681" s="5">
        <f>IF(ActividadesCom[[#This Row],[NIVEL 4]]&lt;&gt;0,VLOOKUP(ActividadesCom[[#This Row],[NIVEL 4]],Catálogo!A:B,2,FALSE),"")</f>
        <v>2</v>
      </c>
      <c r="AB681" s="5">
        <v>1</v>
      </c>
      <c r="AC681" s="6" t="s">
        <v>26</v>
      </c>
      <c r="AD681" s="5">
        <v>20143</v>
      </c>
      <c r="AE681" s="5" t="s">
        <v>4009</v>
      </c>
      <c r="AF681" s="5">
        <f>IF(ActividadesCom[[#This Row],[NIVEL 5]]&lt;&gt;0,VLOOKUP(ActividadesCom[[#This Row],[NIVEL 5]],Catálogo!A:B,2,FALSE),"")</f>
        <v>2</v>
      </c>
      <c r="AG681" s="5">
        <v>1</v>
      </c>
      <c r="AH681" s="2"/>
    </row>
    <row r="682" spans="1:34" ht="30" hidden="1" customHeight="1" x14ac:dyDescent="0.25">
      <c r="A682" s="7">
        <v>14470353</v>
      </c>
      <c r="B682" s="6" t="str">
        <f>VLOOKUP(ActividadesCom[[#This Row],[NO. DE CONTROL]],'LISTADO ESTUDIANTES'!A:C,2,FALSE)</f>
        <v>COOT KU ELDIER ISAIAS</v>
      </c>
      <c r="C682" s="6" t="str">
        <f>VLOOKUP(ActividadesCom[[#This Row],[NO. DE CONTROL]],'LISTADO ESTUDIANTES'!A:C,3,FALSE)</f>
        <v>INGENIERIA INDUSTRIAL</v>
      </c>
      <c r="D682" s="5" t="str">
        <f>VLOOKUP(ActividadesCom[[#This Row],[NO. DE CONTROL]],'LISTADO ESTUDIANTES'!A:D,4,FALSE)</f>
        <v>BAJA</v>
      </c>
      <c r="E682" s="5">
        <f>SUM(ActividadesCom[[#This Row],[CRÉD. 1]],ActividadesCom[[#This Row],[CRÉD. 2]],ActividadesCom[[#This Row],[CRÉD. 3]],ActividadesCom[[#This Row],[CRÉD. 4]],ActividadesCom[[#This Row],[CRÉD. 5]])</f>
        <v>5</v>
      </c>
      <c r="F682" s="17">
        <f>IF(ActividadesCom[[#This Row],[ÚLTIMO SEMESTRE CON CRÉDITOS]]&gt;0,ROUND(AVERAGE(ActividadesCom[[#This Row],[VALOR NIVEL 5]],ActividadesCom[[#This Row],[VALOR NIVEL 4]],ActividadesCom[[#This Row],[VALOR NIVEL 3]],ActividadesCom[[#This Row],[VALOR NIVEL 2]],ActividadesCom[[#This Row],[VALOR NIVEL 1]]),0),"")</f>
        <v>2</v>
      </c>
      <c r="G682" s="5" t="str">
        <f>IF(ActividadesCom[[#This Row],[PROMEDIO]]="","",IF(ActividadesCom[[#This Row],[PROMEDIO]]&gt;=4,"EXCELENTE",IF(ActividadesCom[[#This Row],[PROMEDIO]]&gt;=3,"NOTABLE",IF(ActividadesCom[[#This Row],[PROMEDIO]]&gt;=2,"BUENO",IF(ActividadesCom[[#This Row],[PROMEDIO]]=1,"SUFICIENTE","")))))</f>
        <v>BUENO</v>
      </c>
      <c r="H682" s="5">
        <f>MAX(ActividadesCom[[#This Row],[PERÍODO 1]],ActividadesCom[[#This Row],[PERÍODO 2]],ActividadesCom[[#This Row],[PERÍODO 3]],ActividadesCom[[#This Row],[PERÍODO 4]],ActividadesCom[[#This Row],[PERÍODO 5]])</f>
        <v>20181</v>
      </c>
      <c r="I682" s="6" t="s">
        <v>360</v>
      </c>
      <c r="J682" s="5">
        <v>20151</v>
      </c>
      <c r="K682" s="5" t="s">
        <v>4009</v>
      </c>
      <c r="L682" s="5">
        <f>IF(ActividadesCom[[#This Row],[NIVEL 1]]&lt;&gt;0,VLOOKUP(ActividadesCom[[#This Row],[NIVEL 1]],Catálogo!A:B,2,FALSE),"")</f>
        <v>2</v>
      </c>
      <c r="M682" s="5">
        <v>1</v>
      </c>
      <c r="N682" s="6" t="s">
        <v>9</v>
      </c>
      <c r="O682" s="5">
        <v>20143</v>
      </c>
      <c r="P682" s="5" t="s">
        <v>4009</v>
      </c>
      <c r="Q682" s="5">
        <f>IF(ActividadesCom[[#This Row],[NIVEL 2]]&lt;&gt;0,VLOOKUP(ActividadesCom[[#This Row],[NIVEL 2]],Catálogo!A:B,2,FALSE),"")</f>
        <v>2</v>
      </c>
      <c r="R682" s="5">
        <v>1</v>
      </c>
      <c r="S682" s="6" t="s">
        <v>518</v>
      </c>
      <c r="T682" s="5">
        <v>20151</v>
      </c>
      <c r="U682" s="5" t="s">
        <v>4009</v>
      </c>
      <c r="V682" s="5">
        <f>IF(ActividadesCom[[#This Row],[NIVEL 3]]&lt;&gt;0,VLOOKUP(ActividadesCom[[#This Row],[NIVEL 3]],Catálogo!A:B,2,FALSE),"")</f>
        <v>2</v>
      </c>
      <c r="W682" s="5">
        <v>1</v>
      </c>
      <c r="X682" s="6" t="s">
        <v>600</v>
      </c>
      <c r="Y682" s="5">
        <v>20181</v>
      </c>
      <c r="Z682" s="5" t="s">
        <v>4009</v>
      </c>
      <c r="AA682" s="5">
        <f>IF(ActividadesCom[[#This Row],[NIVEL 4]]&lt;&gt;0,VLOOKUP(ActividadesCom[[#This Row],[NIVEL 4]],Catálogo!A:B,2,FALSE),"")</f>
        <v>2</v>
      </c>
      <c r="AB682" s="5">
        <v>1</v>
      </c>
      <c r="AC682" s="6" t="s">
        <v>5</v>
      </c>
      <c r="AD682" s="5">
        <v>2014</v>
      </c>
      <c r="AE682" s="5" t="s">
        <v>4009</v>
      </c>
      <c r="AF682" s="5">
        <f>IF(ActividadesCom[[#This Row],[NIVEL 5]]&lt;&gt;0,VLOOKUP(ActividadesCom[[#This Row],[NIVEL 5]],Catálogo!A:B,2,FALSE),"")</f>
        <v>2</v>
      </c>
      <c r="AG682" s="5">
        <v>1</v>
      </c>
      <c r="AH682" s="2"/>
    </row>
    <row r="683" spans="1:34" ht="30" hidden="1" customHeight="1" x14ac:dyDescent="0.25">
      <c r="A683" s="7">
        <v>14470354</v>
      </c>
      <c r="B683" s="6" t="str">
        <f>VLOOKUP(ActividadesCom[[#This Row],[NO. DE CONTROL]],'LISTADO ESTUDIANTES'!A:C,2,FALSE)</f>
        <v>LOPEZ GOMEZ JOSE JUAN</v>
      </c>
      <c r="C683" s="6" t="str">
        <f>VLOOKUP(ActividadesCom[[#This Row],[NO. DE CONTROL]],'LISTADO ESTUDIANTES'!A:C,3,FALSE)</f>
        <v>INGENIERIA INDUSTRIAL</v>
      </c>
      <c r="D683" s="5" t="str">
        <f>VLOOKUP(ActividadesCom[[#This Row],[NO. DE CONTROL]],'LISTADO ESTUDIANTES'!A:D,4,FALSE)</f>
        <v>BAJA</v>
      </c>
      <c r="E683" s="5">
        <f>SUM(ActividadesCom[[#This Row],[CRÉD. 1]],ActividadesCom[[#This Row],[CRÉD. 2]],ActividadesCom[[#This Row],[CRÉD. 3]],ActividadesCom[[#This Row],[CRÉD. 4]],ActividadesCom[[#This Row],[CRÉD. 5]])</f>
        <v>5</v>
      </c>
      <c r="F683" s="17">
        <f>IF(ActividadesCom[[#This Row],[ÚLTIMO SEMESTRE CON CRÉDITOS]]&gt;0,ROUND(AVERAGE(ActividadesCom[[#This Row],[VALOR NIVEL 5]],ActividadesCom[[#This Row],[VALOR NIVEL 4]],ActividadesCom[[#This Row],[VALOR NIVEL 3]],ActividadesCom[[#This Row],[VALOR NIVEL 2]],ActividadesCom[[#This Row],[VALOR NIVEL 1]]),0),"")</f>
        <v>2</v>
      </c>
      <c r="G683" s="5" t="str">
        <f>IF(ActividadesCom[[#This Row],[PROMEDIO]]="","",IF(ActividadesCom[[#This Row],[PROMEDIO]]&gt;=4,"EXCELENTE",IF(ActividadesCom[[#This Row],[PROMEDIO]]&gt;=3,"NOTABLE",IF(ActividadesCom[[#This Row],[PROMEDIO]]&gt;=2,"BUENO",IF(ActividadesCom[[#This Row],[PROMEDIO]]=1,"SUFICIENTE","")))))</f>
        <v>BUENO</v>
      </c>
      <c r="H683" s="5">
        <f>MAX(ActividadesCom[[#This Row],[PERÍODO 1]],ActividadesCom[[#This Row],[PERÍODO 2]],ActividadesCom[[#This Row],[PERÍODO 3]],ActividadesCom[[#This Row],[PERÍODO 4]],ActividadesCom[[#This Row],[PERÍODO 5]])</f>
        <v>20203</v>
      </c>
      <c r="I683" s="10" t="s">
        <v>9</v>
      </c>
      <c r="J683" s="5">
        <v>20143</v>
      </c>
      <c r="K683" s="5" t="s">
        <v>4009</v>
      </c>
      <c r="L683" s="5">
        <f>IF(ActividadesCom[[#This Row],[NIVEL 1]]&lt;&gt;0,VLOOKUP(ActividadesCom[[#This Row],[NIVEL 1]],Catálogo!A:B,2,FALSE),"")</f>
        <v>2</v>
      </c>
      <c r="M683" s="5">
        <v>1</v>
      </c>
      <c r="N683" s="6" t="s">
        <v>518</v>
      </c>
      <c r="O683" s="5">
        <v>20151</v>
      </c>
      <c r="P683" s="5" t="s">
        <v>4009</v>
      </c>
      <c r="Q683" s="5">
        <f>IF(ActividadesCom[[#This Row],[NIVEL 2]]&lt;&gt;0,VLOOKUP(ActividadesCom[[#This Row],[NIVEL 2]],Catálogo!A:B,2,FALSE),"")</f>
        <v>2</v>
      </c>
      <c r="R683" s="5">
        <v>1</v>
      </c>
      <c r="S683" s="6" t="s">
        <v>4128</v>
      </c>
      <c r="T683" s="5">
        <v>20203</v>
      </c>
      <c r="U683" s="5" t="s">
        <v>4007</v>
      </c>
      <c r="V683" s="5">
        <f>IF(ActividadesCom[[#This Row],[NIVEL 3]]&lt;&gt;0,VLOOKUP(ActividadesCom[[#This Row],[NIVEL 3]],Catálogo!A:B,2,FALSE),"")</f>
        <v>4</v>
      </c>
      <c r="W683" s="5">
        <v>1</v>
      </c>
      <c r="X683" s="6" t="s">
        <v>27</v>
      </c>
      <c r="Y683" s="5">
        <v>20173</v>
      </c>
      <c r="Z683" s="5" t="s">
        <v>4009</v>
      </c>
      <c r="AA683" s="5">
        <f>IF(ActividadesCom[[#This Row],[NIVEL 4]]&lt;&gt;0,VLOOKUP(ActividadesCom[[#This Row],[NIVEL 4]],Catálogo!A:B,2,FALSE),"")</f>
        <v>2</v>
      </c>
      <c r="AB683" s="5">
        <v>1</v>
      </c>
      <c r="AC683" s="6" t="s">
        <v>31</v>
      </c>
      <c r="AD683" s="5">
        <v>20171</v>
      </c>
      <c r="AE683" s="5" t="s">
        <v>4009</v>
      </c>
      <c r="AF683" s="5">
        <f>IF(ActividadesCom[[#This Row],[NIVEL 5]]&lt;&gt;0,VLOOKUP(ActividadesCom[[#This Row],[NIVEL 5]],Catálogo!A:B,2,FALSE),"")</f>
        <v>2</v>
      </c>
      <c r="AG683" s="5">
        <v>1</v>
      </c>
      <c r="AH683" s="2"/>
    </row>
    <row r="684" spans="1:34" ht="30" hidden="1" customHeight="1" x14ac:dyDescent="0.25">
      <c r="A684" s="7">
        <v>14470355</v>
      </c>
      <c r="B684" s="6" t="str">
        <f>VLOOKUP(ActividadesCom[[#This Row],[NO. DE CONTROL]],'LISTADO ESTUDIANTES'!A:C,2,FALSE)</f>
        <v>GOMEZ PEREZ ANGELICA YURIDIA</v>
      </c>
      <c r="C684" s="6" t="str">
        <f>VLOOKUP(ActividadesCom[[#This Row],[NO. DE CONTROL]],'LISTADO ESTUDIANTES'!A:C,3,FALSE)</f>
        <v>INGENIERIA MECANICA</v>
      </c>
      <c r="D684" s="5" t="str">
        <f>VLOOKUP(ActividadesCom[[#This Row],[NO. DE CONTROL]],'LISTADO ESTUDIANTES'!A:D,4,FALSE)</f>
        <v>BAJA</v>
      </c>
      <c r="E684" s="5">
        <f>SUM(ActividadesCom[[#This Row],[CRÉD. 1]],ActividadesCom[[#This Row],[CRÉD. 2]],ActividadesCom[[#This Row],[CRÉD. 3]],ActividadesCom[[#This Row],[CRÉD. 4]],ActividadesCom[[#This Row],[CRÉD. 5]])</f>
        <v>5</v>
      </c>
      <c r="F684" s="17">
        <f>IF(ActividadesCom[[#This Row],[ÚLTIMO SEMESTRE CON CRÉDITOS]]&gt;0,ROUND(AVERAGE(ActividadesCom[[#This Row],[VALOR NIVEL 5]],ActividadesCom[[#This Row],[VALOR NIVEL 4]],ActividadesCom[[#This Row],[VALOR NIVEL 3]],ActividadesCom[[#This Row],[VALOR NIVEL 2]],ActividadesCom[[#This Row],[VALOR NIVEL 1]]),0),"")</f>
        <v>2</v>
      </c>
      <c r="G684" s="5" t="str">
        <f>IF(ActividadesCom[[#This Row],[PROMEDIO]]="","",IF(ActividadesCom[[#This Row],[PROMEDIO]]&gt;=4,"EXCELENTE",IF(ActividadesCom[[#This Row],[PROMEDIO]]&gt;=3,"NOTABLE",IF(ActividadesCom[[#This Row],[PROMEDIO]]&gt;=2,"BUENO",IF(ActividadesCom[[#This Row],[PROMEDIO]]=1,"SUFICIENTE","")))))</f>
        <v>BUENO</v>
      </c>
      <c r="H684" s="5">
        <f>MAX(ActividadesCom[[#This Row],[PERÍODO 1]],ActividadesCom[[#This Row],[PERÍODO 2]],ActividadesCom[[#This Row],[PERÍODO 3]],ActividadesCom[[#This Row],[PERÍODO 4]],ActividadesCom[[#This Row],[PERÍODO 5]])</f>
        <v>20181</v>
      </c>
      <c r="I684" s="10" t="s">
        <v>649</v>
      </c>
      <c r="J684" s="5">
        <v>20181</v>
      </c>
      <c r="K684" s="5" t="s">
        <v>4009</v>
      </c>
      <c r="L684" s="5">
        <f>IF(ActividadesCom[[#This Row],[NIVEL 1]]&lt;&gt;0,VLOOKUP(ActividadesCom[[#This Row],[NIVEL 1]],Catálogo!A:B,2,FALSE),"")</f>
        <v>2</v>
      </c>
      <c r="M684" s="5">
        <v>1</v>
      </c>
      <c r="N684" s="6" t="s">
        <v>655</v>
      </c>
      <c r="O684" s="5">
        <v>20151</v>
      </c>
      <c r="P684" s="5" t="s">
        <v>4009</v>
      </c>
      <c r="Q684" s="5">
        <f>IF(ActividadesCom[[#This Row],[NIVEL 2]]&lt;&gt;0,VLOOKUP(ActividadesCom[[#This Row],[NIVEL 2]],Catálogo!A:B,2,FALSE),"")</f>
        <v>2</v>
      </c>
      <c r="R684" s="5">
        <v>1</v>
      </c>
      <c r="S684" s="6" t="s">
        <v>458</v>
      </c>
      <c r="T684" s="5">
        <v>20171</v>
      </c>
      <c r="U684" s="5" t="s">
        <v>4009</v>
      </c>
      <c r="V684" s="5">
        <f>IF(ActividadesCom[[#This Row],[NIVEL 3]]&lt;&gt;0,VLOOKUP(ActividadesCom[[#This Row],[NIVEL 3]],Catálogo!A:B,2,FALSE),"")</f>
        <v>2</v>
      </c>
      <c r="W684" s="5">
        <v>1</v>
      </c>
      <c r="X684" s="6" t="s">
        <v>37</v>
      </c>
      <c r="Y684" s="5">
        <v>20173</v>
      </c>
      <c r="Z684" s="5" t="s">
        <v>4009</v>
      </c>
      <c r="AA684" s="5">
        <f>IF(ActividadesCom[[#This Row],[NIVEL 4]]&lt;&gt;0,VLOOKUP(ActividadesCom[[#This Row],[NIVEL 4]],Catálogo!A:B,2,FALSE),"")</f>
        <v>2</v>
      </c>
      <c r="AB684" s="5">
        <v>1</v>
      </c>
      <c r="AC684" s="6" t="s">
        <v>43</v>
      </c>
      <c r="AD684" s="5">
        <v>20143</v>
      </c>
      <c r="AE684" s="5" t="s">
        <v>4009</v>
      </c>
      <c r="AF684" s="5">
        <f>IF(ActividadesCom[[#This Row],[NIVEL 5]]&lt;&gt;0,VLOOKUP(ActividadesCom[[#This Row],[NIVEL 5]],Catálogo!A:B,2,FALSE),"")</f>
        <v>2</v>
      </c>
      <c r="AG684" s="5">
        <v>1</v>
      </c>
      <c r="AH684" s="2"/>
    </row>
    <row r="685" spans="1:34" ht="30" hidden="1" customHeight="1" x14ac:dyDescent="0.25">
      <c r="A685" s="7">
        <v>14470356</v>
      </c>
      <c r="B685" s="6" t="str">
        <f>VLOOKUP(ActividadesCom[[#This Row],[NO. DE CONTROL]],'LISTADO ESTUDIANTES'!A:C,2,FALSE)</f>
        <v>GOMEZ LOPEZ CARLOS ALFREDO DE JESUS</v>
      </c>
      <c r="C685" s="6" t="str">
        <f>VLOOKUP(ActividadesCom[[#This Row],[NO. DE CONTROL]],'LISTADO ESTUDIANTES'!A:C,3,FALSE)</f>
        <v>INGENIERIA INDUSTRIAL</v>
      </c>
      <c r="D685" s="5" t="str">
        <f>VLOOKUP(ActividadesCom[[#This Row],[NO. DE CONTROL]],'LISTADO ESTUDIANTES'!A:D,4,FALSE)</f>
        <v>BAJA</v>
      </c>
      <c r="E685" s="5">
        <f>SUM(ActividadesCom[[#This Row],[CRÉD. 1]],ActividadesCom[[#This Row],[CRÉD. 2]],ActividadesCom[[#This Row],[CRÉD. 3]],ActividadesCom[[#This Row],[CRÉD. 4]],ActividadesCom[[#This Row],[CRÉD. 5]])</f>
        <v>5</v>
      </c>
      <c r="F685" s="17">
        <f>IF(ActividadesCom[[#This Row],[ÚLTIMO SEMESTRE CON CRÉDITOS]]&gt;0,ROUND(AVERAGE(ActividadesCom[[#This Row],[VALOR NIVEL 5]],ActividadesCom[[#This Row],[VALOR NIVEL 4]],ActividadesCom[[#This Row],[VALOR NIVEL 3]],ActividadesCom[[#This Row],[VALOR NIVEL 2]],ActividadesCom[[#This Row],[VALOR NIVEL 1]]),0),"")</f>
        <v>2</v>
      </c>
      <c r="G685" s="5" t="str">
        <f>IF(ActividadesCom[[#This Row],[PROMEDIO]]="","",IF(ActividadesCom[[#This Row],[PROMEDIO]]&gt;=4,"EXCELENTE",IF(ActividadesCom[[#This Row],[PROMEDIO]]&gt;=3,"NOTABLE",IF(ActividadesCom[[#This Row],[PROMEDIO]]&gt;=2,"BUENO",IF(ActividadesCom[[#This Row],[PROMEDIO]]=1,"SUFICIENTE","")))))</f>
        <v>BUENO</v>
      </c>
      <c r="H685" s="5">
        <f>MAX(ActividadesCom[[#This Row],[PERÍODO 1]],ActividadesCom[[#This Row],[PERÍODO 2]],ActividadesCom[[#This Row],[PERÍODO 3]],ActividadesCom[[#This Row],[PERÍODO 4]],ActividadesCom[[#This Row],[PERÍODO 5]])</f>
        <v>20183</v>
      </c>
      <c r="I685" s="10" t="s">
        <v>9</v>
      </c>
      <c r="J685" s="5">
        <v>20143</v>
      </c>
      <c r="K685" s="5" t="s">
        <v>4009</v>
      </c>
      <c r="L685" s="5">
        <f>IF(ActividadesCom[[#This Row],[NIVEL 1]]&lt;&gt;0,VLOOKUP(ActividadesCom[[#This Row],[NIVEL 1]],Catálogo!A:B,2,FALSE),"")</f>
        <v>2</v>
      </c>
      <c r="M685" s="5">
        <v>1</v>
      </c>
      <c r="N685" s="6" t="s">
        <v>518</v>
      </c>
      <c r="O685" s="5">
        <v>20151</v>
      </c>
      <c r="P685" s="5" t="s">
        <v>4009</v>
      </c>
      <c r="Q685" s="5">
        <f>IF(ActividadesCom[[#This Row],[NIVEL 2]]&lt;&gt;0,VLOOKUP(ActividadesCom[[#This Row],[NIVEL 2]],Catálogo!A:B,2,FALSE),"")</f>
        <v>2</v>
      </c>
      <c r="R685" s="5">
        <v>1</v>
      </c>
      <c r="S685" s="6" t="s">
        <v>906</v>
      </c>
      <c r="T685" s="5">
        <v>20183</v>
      </c>
      <c r="U685" s="5" t="s">
        <v>4009</v>
      </c>
      <c r="V685" s="5">
        <f>IF(ActividadesCom[[#This Row],[NIVEL 3]]&lt;&gt;0,VLOOKUP(ActividadesCom[[#This Row],[NIVEL 3]],Catálogo!A:B,2,FALSE),"")</f>
        <v>2</v>
      </c>
      <c r="W685" s="5">
        <v>1</v>
      </c>
      <c r="X685" s="6"/>
      <c r="Y685" s="5"/>
      <c r="Z685" s="5"/>
      <c r="AA685" s="5" t="str">
        <f>IF(ActividadesCom[[#This Row],[NIVEL 4]]&lt;&gt;0,VLOOKUP(ActividadesCom[[#This Row],[NIVEL 4]],Catálogo!A:B,2,FALSE),"")</f>
        <v/>
      </c>
      <c r="AB685" s="5"/>
      <c r="AC685" s="6" t="s">
        <v>854</v>
      </c>
      <c r="AD685" s="5" t="s">
        <v>50</v>
      </c>
      <c r="AE685" s="5" t="s">
        <v>4009</v>
      </c>
      <c r="AF685" s="5">
        <f>IF(ActividadesCom[[#This Row],[NIVEL 5]]&lt;&gt;0,VLOOKUP(ActividadesCom[[#This Row],[NIVEL 5]],Catálogo!A:B,2,FALSE),"")</f>
        <v>2</v>
      </c>
      <c r="AG685" s="5">
        <v>2</v>
      </c>
      <c r="AH685" s="2"/>
    </row>
    <row r="686" spans="1:34" ht="30" hidden="1" customHeight="1" x14ac:dyDescent="0.25">
      <c r="A686" s="7">
        <v>14470358</v>
      </c>
      <c r="B686" s="6" t="str">
        <f>VLOOKUP(ActividadesCom[[#This Row],[NO. DE CONTROL]],'LISTADO ESTUDIANTES'!A:C,2,FALSE)</f>
        <v>POOL UC MIGUEL ANGEL</v>
      </c>
      <c r="C686" s="6" t="str">
        <f>VLOOKUP(ActividadesCom[[#This Row],[NO. DE CONTROL]],'LISTADO ESTUDIANTES'!A:C,3,FALSE)</f>
        <v>INGENIERIA INDUSTRIAL</v>
      </c>
      <c r="D686" s="5" t="str">
        <f>VLOOKUP(ActividadesCom[[#This Row],[NO. DE CONTROL]],'LISTADO ESTUDIANTES'!A:D,4,FALSE)</f>
        <v>BAJA</v>
      </c>
      <c r="E686" s="5">
        <f>SUM(ActividadesCom[[#This Row],[CRÉD. 1]],ActividadesCom[[#This Row],[CRÉD. 2]],ActividadesCom[[#This Row],[CRÉD. 3]],ActividadesCom[[#This Row],[CRÉD. 4]],ActividadesCom[[#This Row],[CRÉD. 5]])</f>
        <v>1</v>
      </c>
      <c r="F686" s="17">
        <f>IF(ActividadesCom[[#This Row],[ÚLTIMO SEMESTRE CON CRÉDITOS]]&gt;0,ROUND(AVERAGE(ActividadesCom[[#This Row],[VALOR NIVEL 5]],ActividadesCom[[#This Row],[VALOR NIVEL 4]],ActividadesCom[[#This Row],[VALOR NIVEL 3]],ActividadesCom[[#This Row],[VALOR NIVEL 2]],ActividadesCom[[#This Row],[VALOR NIVEL 1]]),0),"")</f>
        <v>2</v>
      </c>
      <c r="G686" s="5" t="str">
        <f>IF(ActividadesCom[[#This Row],[PROMEDIO]]="","",IF(ActividadesCom[[#This Row],[PROMEDIO]]&gt;=4,"EXCELENTE",IF(ActividadesCom[[#This Row],[PROMEDIO]]&gt;=3,"NOTABLE",IF(ActividadesCom[[#This Row],[PROMEDIO]]&gt;=2,"BUENO",IF(ActividadesCom[[#This Row],[PROMEDIO]]=1,"SUFICIENTE","")))))</f>
        <v>BUENO</v>
      </c>
      <c r="H686" s="5">
        <f>MAX(ActividadesCom[[#This Row],[PERÍODO 1]],ActividadesCom[[#This Row],[PERÍODO 2]],ActividadesCom[[#This Row],[PERÍODO 3]],ActividadesCom[[#This Row],[PERÍODO 4]],ActividadesCom[[#This Row],[PERÍODO 5]])</f>
        <v>20143</v>
      </c>
      <c r="I686" s="10"/>
      <c r="J686" s="5"/>
      <c r="K686" s="5"/>
      <c r="L686" s="5" t="str">
        <f>IF(ActividadesCom[[#This Row],[NIVEL 1]]&lt;&gt;0,VLOOKUP(ActividadesCom[[#This Row],[NIVEL 1]],Catálogo!A:B,2,FALSE),"")</f>
        <v/>
      </c>
      <c r="M686" s="5"/>
      <c r="N686" s="6"/>
      <c r="O686" s="5"/>
      <c r="P686" s="5"/>
      <c r="Q686" s="5" t="str">
        <f>IF(ActividadesCom[[#This Row],[NIVEL 2]]&lt;&gt;0,VLOOKUP(ActividadesCom[[#This Row],[NIVEL 2]],Catálogo!A:B,2,FALSE),"")</f>
        <v/>
      </c>
      <c r="R686" s="5"/>
      <c r="S686" s="6"/>
      <c r="T686" s="5"/>
      <c r="U686" s="5"/>
      <c r="V686" s="5" t="str">
        <f>IF(ActividadesCom[[#This Row],[NIVEL 3]]&lt;&gt;0,VLOOKUP(ActividadesCom[[#This Row],[NIVEL 3]],Catálogo!A:B,2,FALSE),"")</f>
        <v/>
      </c>
      <c r="W686" s="5"/>
      <c r="X686" s="6"/>
      <c r="Y686" s="5"/>
      <c r="Z686" s="5"/>
      <c r="AA686" s="5" t="str">
        <f>IF(ActividadesCom[[#This Row],[NIVEL 4]]&lt;&gt;0,VLOOKUP(ActividadesCom[[#This Row],[NIVEL 4]],Catálogo!A:B,2,FALSE),"")</f>
        <v/>
      </c>
      <c r="AB686" s="5"/>
      <c r="AC686" s="6" t="s">
        <v>5</v>
      </c>
      <c r="AD686" s="5">
        <v>20143</v>
      </c>
      <c r="AE686" s="5" t="s">
        <v>4009</v>
      </c>
      <c r="AF686" s="5">
        <f>IF(ActividadesCom[[#This Row],[NIVEL 5]]&lt;&gt;0,VLOOKUP(ActividadesCom[[#This Row],[NIVEL 5]],Catálogo!A:B,2,FALSE),"")</f>
        <v>2</v>
      </c>
      <c r="AG686" s="5">
        <v>1</v>
      </c>
      <c r="AH686" s="2"/>
    </row>
    <row r="687" spans="1:34" ht="30" hidden="1" customHeight="1" x14ac:dyDescent="0.25">
      <c r="A687" s="7">
        <v>14470359</v>
      </c>
      <c r="B687" s="6" t="str">
        <f>VLOOKUP(ActividadesCom[[#This Row],[NO. DE CONTROL]],'LISTADO ESTUDIANTES'!A:C,2,FALSE)</f>
        <v xml:space="preserve"> PEREZ CANCHE DANIEL</v>
      </c>
      <c r="C687" s="6" t="str">
        <f>VLOOKUP(ActividadesCom[[#This Row],[NO. DE CONTROL]],'LISTADO ESTUDIANTES'!A:C,3,FALSE)</f>
        <v>INGENIERIA EN GESTION EMPRESARIAL</v>
      </c>
      <c r="D687" s="5" t="str">
        <f>VLOOKUP(ActividadesCom[[#This Row],[NO. DE CONTROL]],'LISTADO ESTUDIANTES'!A:D,4,FALSE)</f>
        <v>BAJA</v>
      </c>
      <c r="E687" s="5">
        <f>SUM(ActividadesCom[[#This Row],[CRÉD. 1]],ActividadesCom[[#This Row],[CRÉD. 2]],ActividadesCom[[#This Row],[CRÉD. 3]],ActividadesCom[[#This Row],[CRÉD. 4]],ActividadesCom[[#This Row],[CRÉD. 5]])</f>
        <v>1</v>
      </c>
      <c r="F687" s="17">
        <f>IF(ActividadesCom[[#This Row],[ÚLTIMO SEMESTRE CON CRÉDITOS]]&gt;0,ROUND(AVERAGE(ActividadesCom[[#This Row],[VALOR NIVEL 5]],ActividadesCom[[#This Row],[VALOR NIVEL 4]],ActividadesCom[[#This Row],[VALOR NIVEL 3]],ActividadesCom[[#This Row],[VALOR NIVEL 2]],ActividadesCom[[#This Row],[VALOR NIVEL 1]]),0),"")</f>
        <v>2</v>
      </c>
      <c r="G687" s="5" t="str">
        <f>IF(ActividadesCom[[#This Row],[PROMEDIO]]="","",IF(ActividadesCom[[#This Row],[PROMEDIO]]&gt;=4,"EXCELENTE",IF(ActividadesCom[[#This Row],[PROMEDIO]]&gt;=3,"NOTABLE",IF(ActividadesCom[[#This Row],[PROMEDIO]]&gt;=2,"BUENO",IF(ActividadesCom[[#This Row],[PROMEDIO]]=1,"SUFICIENTE","")))))</f>
        <v>BUENO</v>
      </c>
      <c r="H687" s="5">
        <f>MAX(ActividadesCom[[#This Row],[PERÍODO 1]],ActividadesCom[[#This Row],[PERÍODO 2]],ActividadesCom[[#This Row],[PERÍODO 3]],ActividadesCom[[#This Row],[PERÍODO 4]],ActividadesCom[[#This Row],[PERÍODO 5]])</f>
        <v>20143</v>
      </c>
      <c r="I687" s="6"/>
      <c r="J687" s="5"/>
      <c r="K687" s="5"/>
      <c r="L687" s="5" t="str">
        <f>IF(ActividadesCom[[#This Row],[NIVEL 1]]&lt;&gt;0,VLOOKUP(ActividadesCom[[#This Row],[NIVEL 1]],Catálogo!A:B,2,FALSE),"")</f>
        <v/>
      </c>
      <c r="M687" s="5"/>
      <c r="N687" s="6"/>
      <c r="O687" s="5"/>
      <c r="P687" s="5"/>
      <c r="Q687" s="5" t="str">
        <f>IF(ActividadesCom[[#This Row],[NIVEL 2]]&lt;&gt;0,VLOOKUP(ActividadesCom[[#This Row],[NIVEL 2]],Catálogo!A:B,2,FALSE),"")</f>
        <v/>
      </c>
      <c r="R687" s="5"/>
      <c r="S687" s="6"/>
      <c r="T687" s="5"/>
      <c r="U687" s="5"/>
      <c r="V687" s="5" t="str">
        <f>IF(ActividadesCom[[#This Row],[NIVEL 3]]&lt;&gt;0,VLOOKUP(ActividadesCom[[#This Row],[NIVEL 3]],Catálogo!A:B,2,FALSE),"")</f>
        <v/>
      </c>
      <c r="W687" s="5"/>
      <c r="X687" s="6"/>
      <c r="Y687" s="5"/>
      <c r="Z687" s="5"/>
      <c r="AA687" s="5" t="str">
        <f>IF(ActividadesCom[[#This Row],[NIVEL 4]]&lt;&gt;0,VLOOKUP(ActividadesCom[[#This Row],[NIVEL 4]],Catálogo!A:B,2,FALSE),"")</f>
        <v/>
      </c>
      <c r="AB687" s="5"/>
      <c r="AC687" s="6" t="s">
        <v>5</v>
      </c>
      <c r="AD687" s="5">
        <v>20143</v>
      </c>
      <c r="AE687" s="5" t="s">
        <v>4009</v>
      </c>
      <c r="AF687" s="5">
        <f>IF(ActividadesCom[[#This Row],[NIVEL 5]]&lt;&gt;0,VLOOKUP(ActividadesCom[[#This Row],[NIVEL 5]],Catálogo!A:B,2,FALSE),"")</f>
        <v>2</v>
      </c>
      <c r="AG687" s="5">
        <v>1</v>
      </c>
      <c r="AH687" s="2"/>
    </row>
    <row r="688" spans="1:34" ht="30" hidden="1" customHeight="1" x14ac:dyDescent="0.25">
      <c r="A688" s="7">
        <v>14470361</v>
      </c>
      <c r="B688" s="6" t="str">
        <f>VLOOKUP(ActividadesCom[[#This Row],[NO. DE CONTROL]],'LISTADO ESTUDIANTES'!A:C,2,FALSE)</f>
        <v>LOPEZ RAMOS LEYDI YANET</v>
      </c>
      <c r="C688" s="6" t="str">
        <f>VLOOKUP(ActividadesCom[[#This Row],[NO. DE CONTROL]],'LISTADO ESTUDIANTES'!A:C,3,FALSE)</f>
        <v>INGENIERIA INDUSTRIAL</v>
      </c>
      <c r="D688" s="5" t="str">
        <f>VLOOKUP(ActividadesCom[[#This Row],[NO. DE CONTROL]],'LISTADO ESTUDIANTES'!A:D,4,FALSE)</f>
        <v>BAJA</v>
      </c>
      <c r="E688" s="5">
        <f>SUM(ActividadesCom[[#This Row],[CRÉD. 1]],ActividadesCom[[#This Row],[CRÉD. 2]],ActividadesCom[[#This Row],[CRÉD. 3]],ActividadesCom[[#This Row],[CRÉD. 4]],ActividadesCom[[#This Row],[CRÉD. 5]])</f>
        <v>5</v>
      </c>
      <c r="F688" s="17">
        <f>IF(ActividadesCom[[#This Row],[ÚLTIMO SEMESTRE CON CRÉDITOS]]&gt;0,ROUND(AVERAGE(ActividadesCom[[#This Row],[VALOR NIVEL 5]],ActividadesCom[[#This Row],[VALOR NIVEL 4]],ActividadesCom[[#This Row],[VALOR NIVEL 3]],ActividadesCom[[#This Row],[VALOR NIVEL 2]],ActividadesCom[[#This Row],[VALOR NIVEL 1]]),0),"")</f>
        <v>2</v>
      </c>
      <c r="G688" s="5" t="str">
        <f>IF(ActividadesCom[[#This Row],[PROMEDIO]]="","",IF(ActividadesCom[[#This Row],[PROMEDIO]]&gt;=4,"EXCELENTE",IF(ActividadesCom[[#This Row],[PROMEDIO]]&gt;=3,"NOTABLE",IF(ActividadesCom[[#This Row],[PROMEDIO]]&gt;=2,"BUENO",IF(ActividadesCom[[#This Row],[PROMEDIO]]=1,"SUFICIENTE","")))))</f>
        <v>BUENO</v>
      </c>
      <c r="H688" s="5">
        <f>MAX(ActividadesCom[[#This Row],[PERÍODO 1]],ActividadesCom[[#This Row],[PERÍODO 2]],ActividadesCom[[#This Row],[PERÍODO 3]],ActividadesCom[[#This Row],[PERÍODO 4]],ActividadesCom[[#This Row],[PERÍODO 5]])</f>
        <v>20151</v>
      </c>
      <c r="I688" s="10" t="s">
        <v>358</v>
      </c>
      <c r="J688" s="5">
        <v>20151</v>
      </c>
      <c r="K688" s="5" t="s">
        <v>4009</v>
      </c>
      <c r="L688" s="5">
        <f>IF(ActividadesCom[[#This Row],[NIVEL 1]]&lt;&gt;0,VLOOKUP(ActividadesCom[[#This Row],[NIVEL 1]],Catálogo!A:B,2,FALSE),"")</f>
        <v>2</v>
      </c>
      <c r="M688" s="5">
        <v>1</v>
      </c>
      <c r="N688" s="6" t="s">
        <v>360</v>
      </c>
      <c r="O688" s="5">
        <v>20151</v>
      </c>
      <c r="P688" s="5" t="s">
        <v>4009</v>
      </c>
      <c r="Q688" s="5">
        <f>IF(ActividadesCom[[#This Row],[NIVEL 2]]&lt;&gt;0,VLOOKUP(ActividadesCom[[#This Row],[NIVEL 2]],Catálogo!A:B,2,FALSE),"")</f>
        <v>2</v>
      </c>
      <c r="R688" s="5">
        <v>1</v>
      </c>
      <c r="S688" s="6" t="s">
        <v>9</v>
      </c>
      <c r="T688" s="5">
        <v>20143</v>
      </c>
      <c r="U688" s="5" t="s">
        <v>4009</v>
      </c>
      <c r="V688" s="5">
        <f>IF(ActividadesCom[[#This Row],[NIVEL 3]]&lt;&gt;0,VLOOKUP(ActividadesCom[[#This Row],[NIVEL 3]],Catálogo!A:B,2,FALSE),"")</f>
        <v>2</v>
      </c>
      <c r="W688" s="5">
        <v>1</v>
      </c>
      <c r="X688" s="6" t="s">
        <v>518</v>
      </c>
      <c r="Y688" s="5">
        <v>20151</v>
      </c>
      <c r="Z688" s="5" t="s">
        <v>4009</v>
      </c>
      <c r="AA688" s="5">
        <f>IF(ActividadesCom[[#This Row],[NIVEL 4]]&lt;&gt;0,VLOOKUP(ActividadesCom[[#This Row],[NIVEL 4]],Catálogo!A:B,2,FALSE),"")</f>
        <v>2</v>
      </c>
      <c r="AB688" s="5">
        <v>1</v>
      </c>
      <c r="AC688" s="6" t="s">
        <v>26</v>
      </c>
      <c r="AD688" s="5">
        <v>20143</v>
      </c>
      <c r="AE688" s="5" t="s">
        <v>4009</v>
      </c>
      <c r="AF688" s="5">
        <f>IF(ActividadesCom[[#This Row],[NIVEL 5]]&lt;&gt;0,VLOOKUP(ActividadesCom[[#This Row],[NIVEL 5]],Catálogo!A:B,2,FALSE),"")</f>
        <v>2</v>
      </c>
      <c r="AG688" s="5">
        <v>1</v>
      </c>
      <c r="AH688" s="2"/>
    </row>
    <row r="689" spans="1:34" ht="30" hidden="1" customHeight="1" x14ac:dyDescent="0.25">
      <c r="A689" s="7">
        <v>14470363</v>
      </c>
      <c r="B689" s="6" t="str">
        <f>VLOOKUP(ActividadesCom[[#This Row],[NO. DE CONTROL]],'LISTADO ESTUDIANTES'!A:C,2,FALSE)</f>
        <v>QUE PÈREZ TILA DEL CARMEN</v>
      </c>
      <c r="C689" s="6" t="str">
        <f>VLOOKUP(ActividadesCom[[#This Row],[NO. DE CONTROL]],'LISTADO ESTUDIANTES'!A:C,3,FALSE)</f>
        <v>INGENIERIA EN GESTION EMPRESARIAL</v>
      </c>
      <c r="D689" s="5" t="str">
        <f>VLOOKUP(ActividadesCom[[#This Row],[NO. DE CONTROL]],'LISTADO ESTUDIANTES'!A:D,4,FALSE)</f>
        <v>BAJA</v>
      </c>
      <c r="E689" s="5">
        <f>SUM(ActividadesCom[[#This Row],[CRÉD. 1]],ActividadesCom[[#This Row],[CRÉD. 2]],ActividadesCom[[#This Row],[CRÉD. 3]],ActividadesCom[[#This Row],[CRÉD. 4]],ActividadesCom[[#This Row],[CRÉD. 5]])</f>
        <v>5</v>
      </c>
      <c r="F689" s="17">
        <f>IF(ActividadesCom[[#This Row],[ÚLTIMO SEMESTRE CON CRÉDITOS]]&gt;0,ROUND(AVERAGE(ActividadesCom[[#This Row],[VALOR NIVEL 5]],ActividadesCom[[#This Row],[VALOR NIVEL 4]],ActividadesCom[[#This Row],[VALOR NIVEL 3]],ActividadesCom[[#This Row],[VALOR NIVEL 2]],ActividadesCom[[#This Row],[VALOR NIVEL 1]]),0),"")</f>
        <v>2</v>
      </c>
      <c r="G689" s="5" t="str">
        <f>IF(ActividadesCom[[#This Row],[PROMEDIO]]="","",IF(ActividadesCom[[#This Row],[PROMEDIO]]&gt;=4,"EXCELENTE",IF(ActividadesCom[[#This Row],[PROMEDIO]]&gt;=3,"NOTABLE",IF(ActividadesCom[[#This Row],[PROMEDIO]]&gt;=2,"BUENO",IF(ActividadesCom[[#This Row],[PROMEDIO]]=1,"SUFICIENTE","")))))</f>
        <v>BUENO</v>
      </c>
      <c r="H689" s="5">
        <f>MAX(ActividadesCom[[#This Row],[PERÍODO 1]],ActividadesCom[[#This Row],[PERÍODO 2]],ActividadesCom[[#This Row],[PERÍODO 3]],ActividadesCom[[#This Row],[PERÍODO 4]],ActividadesCom[[#This Row],[PERÍODO 5]])</f>
        <v>20173</v>
      </c>
      <c r="I689" s="6" t="s">
        <v>111</v>
      </c>
      <c r="J689" s="5">
        <v>20143</v>
      </c>
      <c r="K689" s="5" t="s">
        <v>4009</v>
      </c>
      <c r="L689" s="5">
        <f>IF(ActividadesCom[[#This Row],[NIVEL 1]]&lt;&gt;0,VLOOKUP(ActividadesCom[[#This Row],[NIVEL 1]],Catálogo!A:B,2,FALSE),"")</f>
        <v>2</v>
      </c>
      <c r="M689" s="5">
        <v>1</v>
      </c>
      <c r="N689" s="6" t="s">
        <v>111</v>
      </c>
      <c r="O689" s="5">
        <v>20173</v>
      </c>
      <c r="P689" s="5" t="s">
        <v>4009</v>
      </c>
      <c r="Q689" s="5">
        <f>IF(ActividadesCom[[#This Row],[NIVEL 2]]&lt;&gt;0,VLOOKUP(ActividadesCom[[#This Row],[NIVEL 2]],Catálogo!A:B,2,FALSE),"")</f>
        <v>2</v>
      </c>
      <c r="R689" s="5">
        <v>1</v>
      </c>
      <c r="S689" s="6" t="s">
        <v>111</v>
      </c>
      <c r="T689" s="5">
        <v>20171</v>
      </c>
      <c r="U689" s="5" t="s">
        <v>4009</v>
      </c>
      <c r="V689" s="5">
        <f>IF(ActividadesCom[[#This Row],[NIVEL 3]]&lt;&gt;0,VLOOKUP(ActividadesCom[[#This Row],[NIVEL 3]],Catálogo!A:B,2,FALSE),"")</f>
        <v>2</v>
      </c>
      <c r="W689" s="5">
        <v>1</v>
      </c>
      <c r="X689" s="6" t="s">
        <v>562</v>
      </c>
      <c r="Y689" s="5">
        <v>20171</v>
      </c>
      <c r="Z689" s="5" t="s">
        <v>4009</v>
      </c>
      <c r="AA689" s="5">
        <f>IF(ActividadesCom[[#This Row],[NIVEL 4]]&lt;&gt;0,VLOOKUP(ActividadesCom[[#This Row],[NIVEL 4]],Catálogo!A:B,2,FALSE),"")</f>
        <v>2</v>
      </c>
      <c r="AB689" s="5">
        <v>1</v>
      </c>
      <c r="AC689" s="6" t="s">
        <v>2</v>
      </c>
      <c r="AD689" s="5">
        <v>20143</v>
      </c>
      <c r="AE689" s="5" t="s">
        <v>4009</v>
      </c>
      <c r="AF689" s="5">
        <f>IF(ActividadesCom[[#This Row],[NIVEL 5]]&lt;&gt;0,VLOOKUP(ActividadesCom[[#This Row],[NIVEL 5]],Catálogo!A:B,2,FALSE),"")</f>
        <v>2</v>
      </c>
      <c r="AG689" s="5">
        <v>1</v>
      </c>
      <c r="AH689" s="2"/>
    </row>
    <row r="690" spans="1:34" ht="30" hidden="1" customHeight="1" x14ac:dyDescent="0.25">
      <c r="A690" s="7">
        <v>14470367</v>
      </c>
      <c r="B690" s="6" t="str">
        <f>VLOOKUP(ActividadesCom[[#This Row],[NO. DE CONTROL]],'LISTADO ESTUDIANTES'!A:C,2,FALSE)</f>
        <v>OCHOA GUERRA JHOANA</v>
      </c>
      <c r="C690" s="6" t="str">
        <f>VLOOKUP(ActividadesCom[[#This Row],[NO. DE CONTROL]],'LISTADO ESTUDIANTES'!A:C,3,FALSE)</f>
        <v>INGENIERIA EN GESTION EMPRESARIAL</v>
      </c>
      <c r="D690" s="5" t="str">
        <f>VLOOKUP(ActividadesCom[[#This Row],[NO. DE CONTROL]],'LISTADO ESTUDIANTES'!A:D,4,FALSE)</f>
        <v>BAJA</v>
      </c>
      <c r="E690" s="5">
        <f>SUM(ActividadesCom[[#This Row],[CRÉD. 1]],ActividadesCom[[#This Row],[CRÉD. 2]],ActividadesCom[[#This Row],[CRÉD. 3]],ActividadesCom[[#This Row],[CRÉD. 4]],ActividadesCom[[#This Row],[CRÉD. 5]])</f>
        <v>6</v>
      </c>
      <c r="F690" s="17">
        <f>IF(ActividadesCom[[#This Row],[ÚLTIMO SEMESTRE CON CRÉDITOS]]&gt;0,ROUND(AVERAGE(ActividadesCom[[#This Row],[VALOR NIVEL 5]],ActividadesCom[[#This Row],[VALOR NIVEL 4]],ActividadesCom[[#This Row],[VALOR NIVEL 3]],ActividadesCom[[#This Row],[VALOR NIVEL 2]],ActividadesCom[[#This Row],[VALOR NIVEL 1]]),0),"")</f>
        <v>2</v>
      </c>
      <c r="G690" s="5" t="str">
        <f>IF(ActividadesCom[[#This Row],[PROMEDIO]]="","",IF(ActividadesCom[[#This Row],[PROMEDIO]]&gt;=4,"EXCELENTE",IF(ActividadesCom[[#This Row],[PROMEDIO]]&gt;=3,"NOTABLE",IF(ActividadesCom[[#This Row],[PROMEDIO]]&gt;=2,"BUENO",IF(ActividadesCom[[#This Row],[PROMEDIO]]=1,"SUFICIENTE","")))))</f>
        <v>BUENO</v>
      </c>
      <c r="H690" s="5">
        <f>MAX(ActividadesCom[[#This Row],[PERÍODO 1]],ActividadesCom[[#This Row],[PERÍODO 2]],ActividadesCom[[#This Row],[PERÍODO 3]],ActividadesCom[[#This Row],[PERÍODO 4]],ActividadesCom[[#This Row],[PERÍODO 5]])</f>
        <v>20181</v>
      </c>
      <c r="I690" s="6" t="s">
        <v>445</v>
      </c>
      <c r="J690" s="5">
        <v>20181</v>
      </c>
      <c r="K690" s="5" t="s">
        <v>4009</v>
      </c>
      <c r="L690" s="5">
        <f>IF(ActividadesCom[[#This Row],[NIVEL 1]]&lt;&gt;0,VLOOKUP(ActividadesCom[[#This Row],[NIVEL 1]],Catálogo!A:B,2,FALSE),"")</f>
        <v>2</v>
      </c>
      <c r="M690" s="5">
        <v>2</v>
      </c>
      <c r="N690" s="6" t="s">
        <v>111</v>
      </c>
      <c r="O690" s="5">
        <v>20173</v>
      </c>
      <c r="P690" s="5" t="s">
        <v>4009</v>
      </c>
      <c r="Q690" s="5">
        <f>IF(ActividadesCom[[#This Row],[NIVEL 2]]&lt;&gt;0,VLOOKUP(ActividadesCom[[#This Row],[NIVEL 2]],Catálogo!A:B,2,FALSE),"")</f>
        <v>2</v>
      </c>
      <c r="R690" s="5">
        <v>1</v>
      </c>
      <c r="S690" s="6" t="s">
        <v>562</v>
      </c>
      <c r="T690" s="5">
        <v>20171</v>
      </c>
      <c r="U690" s="5" t="s">
        <v>4009</v>
      </c>
      <c r="V690" s="5">
        <f>IF(ActividadesCom[[#This Row],[NIVEL 3]]&lt;&gt;0,VLOOKUP(ActividadesCom[[#This Row],[NIVEL 3]],Catálogo!A:B,2,FALSE),"")</f>
        <v>2</v>
      </c>
      <c r="W690" s="5">
        <v>1</v>
      </c>
      <c r="X690" s="6"/>
      <c r="Y690" s="5"/>
      <c r="Z690" s="5"/>
      <c r="AA690" s="5" t="str">
        <f>IF(ActividadesCom[[#This Row],[NIVEL 4]]&lt;&gt;0,VLOOKUP(ActividadesCom[[#This Row],[NIVEL 4]],Catálogo!A:B,2,FALSE),"")</f>
        <v/>
      </c>
      <c r="AB690" s="5"/>
      <c r="AC690" s="6" t="s">
        <v>476</v>
      </c>
      <c r="AD690" s="5" t="s">
        <v>244</v>
      </c>
      <c r="AE690" s="5" t="s">
        <v>4009</v>
      </c>
      <c r="AF690" s="5">
        <f>IF(ActividadesCom[[#This Row],[NIVEL 5]]&lt;&gt;0,VLOOKUP(ActividadesCom[[#This Row],[NIVEL 5]],Catálogo!A:B,2,FALSE),"")</f>
        <v>2</v>
      </c>
      <c r="AG690" s="5">
        <v>2</v>
      </c>
      <c r="AH690" s="2"/>
    </row>
    <row r="691" spans="1:34" ht="30" hidden="1" customHeight="1" x14ac:dyDescent="0.25">
      <c r="A691" s="7">
        <v>14470368</v>
      </c>
      <c r="B691" s="6" t="str">
        <f>VLOOKUP(ActividadesCom[[#This Row],[NO. DE CONTROL]],'LISTADO ESTUDIANTES'!A:C,2,FALSE)</f>
        <v>NARVAEZ GARCIA EDDY ALBERTO</v>
      </c>
      <c r="C691" s="6" t="str">
        <f>VLOOKUP(ActividadesCom[[#This Row],[NO. DE CONTROL]],'LISTADO ESTUDIANTES'!A:C,3,FALSE)</f>
        <v>ARQUITECTURA</v>
      </c>
      <c r="D691" s="5" t="str">
        <f>VLOOKUP(ActividadesCom[[#This Row],[NO. DE CONTROL]],'LISTADO ESTUDIANTES'!A:D,4,FALSE)</f>
        <v>BAJA</v>
      </c>
      <c r="E691" s="5">
        <f>SUM(ActividadesCom[[#This Row],[CRÉD. 1]],ActividadesCom[[#This Row],[CRÉD. 2]],ActividadesCom[[#This Row],[CRÉD. 3]],ActividadesCom[[#This Row],[CRÉD. 4]],ActividadesCom[[#This Row],[CRÉD. 5]])</f>
        <v>0</v>
      </c>
      <c r="F691" s="17" t="str">
        <f>IF(ActividadesCom[[#This Row],[ÚLTIMO SEMESTRE CON CRÉDITOS]]&gt;0,ROUND(AVERAGE(ActividadesCom[[#This Row],[VALOR NIVEL 5]],ActividadesCom[[#This Row],[VALOR NIVEL 4]],ActividadesCom[[#This Row],[VALOR NIVEL 3]],ActividadesCom[[#This Row],[VALOR NIVEL 2]],ActividadesCom[[#This Row],[VALOR NIVEL 1]]),0),"")</f>
        <v/>
      </c>
      <c r="G691" s="5" t="str">
        <f>IF(ActividadesCom[[#This Row],[PROMEDIO]]="","",IF(ActividadesCom[[#This Row],[PROMEDIO]]&gt;=4,"EXCELENTE",IF(ActividadesCom[[#This Row],[PROMEDIO]]&gt;=3,"NOTABLE",IF(ActividadesCom[[#This Row],[PROMEDIO]]&gt;=2,"BUENO",IF(ActividadesCom[[#This Row],[PROMEDIO]]=1,"SUFICIENTE","")))))</f>
        <v/>
      </c>
      <c r="H691" s="5">
        <f>MAX(ActividadesCom[[#This Row],[PERÍODO 1]],ActividadesCom[[#This Row],[PERÍODO 2]],ActividadesCom[[#This Row],[PERÍODO 3]],ActividadesCom[[#This Row],[PERÍODO 4]],ActividadesCom[[#This Row],[PERÍODO 5]])</f>
        <v>0</v>
      </c>
      <c r="I691" s="6"/>
      <c r="J691" s="5"/>
      <c r="K691" s="5"/>
      <c r="L691" s="5" t="str">
        <f>IF(ActividadesCom[[#This Row],[NIVEL 1]]&lt;&gt;0,VLOOKUP(ActividadesCom[[#This Row],[NIVEL 1]],Catálogo!A:B,2,FALSE),"")</f>
        <v/>
      </c>
      <c r="M691" s="5"/>
      <c r="N691" s="6"/>
      <c r="O691" s="5"/>
      <c r="P691" s="5"/>
      <c r="Q691" s="5" t="str">
        <f>IF(ActividadesCom[[#This Row],[NIVEL 2]]&lt;&gt;0,VLOOKUP(ActividadesCom[[#This Row],[NIVEL 2]],Catálogo!A:B,2,FALSE),"")</f>
        <v/>
      </c>
      <c r="R691" s="5"/>
      <c r="S691" s="6"/>
      <c r="T691" s="5"/>
      <c r="U691" s="5"/>
      <c r="V691" s="5" t="str">
        <f>IF(ActividadesCom[[#This Row],[NIVEL 3]]&lt;&gt;0,VLOOKUP(ActividadesCom[[#This Row],[NIVEL 3]],Catálogo!A:B,2,FALSE),"")</f>
        <v/>
      </c>
      <c r="W691" s="5"/>
      <c r="X691" s="6"/>
      <c r="Y691" s="5"/>
      <c r="Z691" s="5"/>
      <c r="AA691" s="5" t="str">
        <f>IF(ActividadesCom[[#This Row],[NIVEL 4]]&lt;&gt;0,VLOOKUP(ActividadesCom[[#This Row],[NIVEL 4]],Catálogo!A:B,2,FALSE),"")</f>
        <v/>
      </c>
      <c r="AB691" s="5"/>
      <c r="AC691" s="6"/>
      <c r="AD691" s="5"/>
      <c r="AE691" s="5"/>
      <c r="AF691" s="5" t="str">
        <f>IF(ActividadesCom[[#This Row],[NIVEL 5]]&lt;&gt;0,VLOOKUP(ActividadesCom[[#This Row],[NIVEL 5]],Catálogo!A:B,2,FALSE),"")</f>
        <v/>
      </c>
      <c r="AG691" s="5"/>
      <c r="AH691" s="2"/>
    </row>
    <row r="692" spans="1:34" ht="30" hidden="1" customHeight="1" x14ac:dyDescent="0.25">
      <c r="A692" s="7">
        <v>14470369</v>
      </c>
      <c r="B692" s="6" t="str">
        <f>VLOOKUP(ActividadesCom[[#This Row],[NO. DE CONTROL]],'LISTADO ESTUDIANTES'!A:C,2,FALSE)</f>
        <v>LOPEZ MARTINEZ JOSE ARBEY</v>
      </c>
      <c r="C692" s="6" t="str">
        <f>VLOOKUP(ActividadesCom[[#This Row],[NO. DE CONTROL]],'LISTADO ESTUDIANTES'!A:C,3,FALSE)</f>
        <v>INGENIERIA EN SISTEMAS COMPUTACIONALES</v>
      </c>
      <c r="D692" s="5" t="str">
        <f>VLOOKUP(ActividadesCom[[#This Row],[NO. DE CONTROL]],'LISTADO ESTUDIANTES'!A:D,4,FALSE)</f>
        <v>BAJA</v>
      </c>
      <c r="E692" s="5">
        <f>SUM(ActividadesCom[[#This Row],[CRÉD. 1]],ActividadesCom[[#This Row],[CRÉD. 2]],ActividadesCom[[#This Row],[CRÉD. 3]],ActividadesCom[[#This Row],[CRÉD. 4]],ActividadesCom[[#This Row],[CRÉD. 5]])</f>
        <v>5</v>
      </c>
      <c r="F692" s="17">
        <f>IF(ActividadesCom[[#This Row],[ÚLTIMO SEMESTRE CON CRÉDITOS]]&gt;0,ROUND(AVERAGE(ActividadesCom[[#This Row],[VALOR NIVEL 5]],ActividadesCom[[#This Row],[VALOR NIVEL 4]],ActividadesCom[[#This Row],[VALOR NIVEL 3]],ActividadesCom[[#This Row],[VALOR NIVEL 2]],ActividadesCom[[#This Row],[VALOR NIVEL 1]]),0),"")</f>
        <v>2</v>
      </c>
      <c r="G692" s="5" t="str">
        <f>IF(ActividadesCom[[#This Row],[PROMEDIO]]="","",IF(ActividadesCom[[#This Row],[PROMEDIO]]&gt;=4,"EXCELENTE",IF(ActividadesCom[[#This Row],[PROMEDIO]]&gt;=3,"NOTABLE",IF(ActividadesCom[[#This Row],[PROMEDIO]]&gt;=2,"BUENO",IF(ActividadesCom[[#This Row],[PROMEDIO]]=1,"SUFICIENTE","")))))</f>
        <v>BUENO</v>
      </c>
      <c r="H692" s="5">
        <f>MAX(ActividadesCom[[#This Row],[PERÍODO 1]],ActividadesCom[[#This Row],[PERÍODO 2]],ActividadesCom[[#This Row],[PERÍODO 3]],ActividadesCom[[#This Row],[PERÍODO 4]],ActividadesCom[[#This Row],[PERÍODO 5]])</f>
        <v>20183</v>
      </c>
      <c r="I692" s="10" t="s">
        <v>549</v>
      </c>
      <c r="J692" s="5">
        <v>20183</v>
      </c>
      <c r="K692" s="5" t="s">
        <v>4009</v>
      </c>
      <c r="L692" s="5">
        <f>IF(ActividadesCom[[#This Row],[NIVEL 1]]&lt;&gt;0,VLOOKUP(ActividadesCom[[#This Row],[NIVEL 1]],Catálogo!A:B,2,FALSE),"")</f>
        <v>2</v>
      </c>
      <c r="M692" s="5">
        <v>1</v>
      </c>
      <c r="N692" s="6" t="s">
        <v>959</v>
      </c>
      <c r="O692" s="5">
        <v>20181</v>
      </c>
      <c r="P692" s="5" t="s">
        <v>4009</v>
      </c>
      <c r="Q692" s="5">
        <f>IF(ActividadesCom[[#This Row],[NIVEL 2]]&lt;&gt;0,VLOOKUP(ActividadesCom[[#This Row],[NIVEL 2]],Catálogo!A:B,2,FALSE),"")</f>
        <v>2</v>
      </c>
      <c r="R692" s="5">
        <v>1</v>
      </c>
      <c r="S692" s="6" t="s">
        <v>716</v>
      </c>
      <c r="T692" s="5">
        <v>20181</v>
      </c>
      <c r="U692" s="5" t="s">
        <v>4009</v>
      </c>
      <c r="V692" s="5">
        <f>IF(ActividadesCom[[#This Row],[NIVEL 3]]&lt;&gt;0,VLOOKUP(ActividadesCom[[#This Row],[NIVEL 3]],Catálogo!A:B,2,FALSE),"")</f>
        <v>2</v>
      </c>
      <c r="W692" s="5">
        <v>1</v>
      </c>
      <c r="X692" s="6" t="s">
        <v>719</v>
      </c>
      <c r="Y692" s="5">
        <v>20181</v>
      </c>
      <c r="Z692" s="5" t="s">
        <v>4009</v>
      </c>
      <c r="AA692" s="5">
        <f>IF(ActividadesCom[[#This Row],[NIVEL 4]]&lt;&gt;0,VLOOKUP(ActividadesCom[[#This Row],[NIVEL 4]],Catálogo!A:B,2,FALSE),"")</f>
        <v>2</v>
      </c>
      <c r="AB692" s="5">
        <v>1</v>
      </c>
      <c r="AC692" s="6" t="s">
        <v>42</v>
      </c>
      <c r="AD692" s="5">
        <v>20143</v>
      </c>
      <c r="AE692" s="5" t="s">
        <v>4009</v>
      </c>
      <c r="AF692" s="5">
        <f>IF(ActividadesCom[[#This Row],[NIVEL 5]]&lt;&gt;0,VLOOKUP(ActividadesCom[[#This Row],[NIVEL 5]],Catálogo!A:B,2,FALSE),"")</f>
        <v>2</v>
      </c>
      <c r="AG692" s="5">
        <v>1</v>
      </c>
      <c r="AH692" s="2"/>
    </row>
    <row r="693" spans="1:34" ht="30" hidden="1" customHeight="1" x14ac:dyDescent="0.25">
      <c r="A693" s="7">
        <v>14470370</v>
      </c>
      <c r="B693" s="6" t="str">
        <f>VLOOKUP(ActividadesCom[[#This Row],[NO. DE CONTROL]],'LISTADO ESTUDIANTES'!A:C,2,FALSE)</f>
        <v>HERNANDEZ PACHECO RODRIGO ALBERTO</v>
      </c>
      <c r="C693" s="6" t="str">
        <f>VLOOKUP(ActividadesCom[[#This Row],[NO. DE CONTROL]],'LISTADO ESTUDIANTES'!A:C,3,FALSE)</f>
        <v>INGENIERIA MECANICA</v>
      </c>
      <c r="D693" s="5" t="str">
        <f>VLOOKUP(ActividadesCom[[#This Row],[NO. DE CONTROL]],'LISTADO ESTUDIANTES'!A:D,4,FALSE)</f>
        <v>BAJA</v>
      </c>
      <c r="E693" s="5">
        <f>SUM(ActividadesCom[[#This Row],[CRÉD. 1]],ActividadesCom[[#This Row],[CRÉD. 2]],ActividadesCom[[#This Row],[CRÉD. 3]],ActividadesCom[[#This Row],[CRÉD. 4]],ActividadesCom[[#This Row],[CRÉD. 5]])</f>
        <v>5</v>
      </c>
      <c r="F693" s="17">
        <f>IF(ActividadesCom[[#This Row],[ÚLTIMO SEMESTRE CON CRÉDITOS]]&gt;0,ROUND(AVERAGE(ActividadesCom[[#This Row],[VALOR NIVEL 5]],ActividadesCom[[#This Row],[VALOR NIVEL 4]],ActividadesCom[[#This Row],[VALOR NIVEL 3]],ActividadesCom[[#This Row],[VALOR NIVEL 2]],ActividadesCom[[#This Row],[VALOR NIVEL 1]]),0),"")</f>
        <v>2</v>
      </c>
      <c r="G693" s="5" t="str">
        <f>IF(ActividadesCom[[#This Row],[PROMEDIO]]="","",IF(ActividadesCom[[#This Row],[PROMEDIO]]&gt;=4,"EXCELENTE",IF(ActividadesCom[[#This Row],[PROMEDIO]]&gt;=3,"NOTABLE",IF(ActividadesCom[[#This Row],[PROMEDIO]]&gt;=2,"BUENO",IF(ActividadesCom[[#This Row],[PROMEDIO]]=1,"SUFICIENTE","")))))</f>
        <v>BUENO</v>
      </c>
      <c r="H693" s="5">
        <f>MAX(ActividadesCom[[#This Row],[PERÍODO 1]],ActividadesCom[[#This Row],[PERÍODO 2]],ActividadesCom[[#This Row],[PERÍODO 3]],ActividadesCom[[#This Row],[PERÍODO 4]],ActividadesCom[[#This Row],[PERÍODO 5]])</f>
        <v>20191</v>
      </c>
      <c r="I693" s="10" t="s">
        <v>436</v>
      </c>
      <c r="J693" s="5">
        <v>20173</v>
      </c>
      <c r="K693" s="5" t="s">
        <v>4009</v>
      </c>
      <c r="L693" s="5">
        <f>IF(ActividadesCom[[#This Row],[NIVEL 1]]&lt;&gt;0,VLOOKUP(ActividadesCom[[#This Row],[NIVEL 1]],Catálogo!A:B,2,FALSE),"")</f>
        <v>2</v>
      </c>
      <c r="M693" s="5">
        <v>2</v>
      </c>
      <c r="N693" s="6" t="s">
        <v>955</v>
      </c>
      <c r="O693" s="5">
        <v>20191</v>
      </c>
      <c r="P693" s="5" t="s">
        <v>4009</v>
      </c>
      <c r="Q693" s="5">
        <f>IF(ActividadesCom[[#This Row],[NIVEL 2]]&lt;&gt;0,VLOOKUP(ActividadesCom[[#This Row],[NIVEL 2]],Catálogo!A:B,2,FALSE),"")</f>
        <v>2</v>
      </c>
      <c r="R693" s="5">
        <v>1</v>
      </c>
      <c r="S693" s="6"/>
      <c r="T693" s="5"/>
      <c r="U693" s="5"/>
      <c r="V693" s="5" t="str">
        <f>IF(ActividadesCom[[#This Row],[NIVEL 3]]&lt;&gt;0,VLOOKUP(ActividadesCom[[#This Row],[NIVEL 3]],Catálogo!A:B,2,FALSE),"")</f>
        <v/>
      </c>
      <c r="W693" s="5"/>
      <c r="X693" s="6" t="s">
        <v>82</v>
      </c>
      <c r="Y693" s="5">
        <v>20171</v>
      </c>
      <c r="Z693" s="5" t="s">
        <v>4009</v>
      </c>
      <c r="AA693" s="5">
        <f>IF(ActividadesCom[[#This Row],[NIVEL 4]]&lt;&gt;0,VLOOKUP(ActividadesCom[[#This Row],[NIVEL 4]],Catálogo!A:B,2,FALSE),"")</f>
        <v>2</v>
      </c>
      <c r="AB693" s="5">
        <v>1</v>
      </c>
      <c r="AC693" s="6" t="s">
        <v>6</v>
      </c>
      <c r="AD693" s="5">
        <v>20143</v>
      </c>
      <c r="AE693" s="5" t="s">
        <v>4009</v>
      </c>
      <c r="AF693" s="5">
        <f>IF(ActividadesCom[[#This Row],[NIVEL 5]]&lt;&gt;0,VLOOKUP(ActividadesCom[[#This Row],[NIVEL 5]],Catálogo!A:B,2,FALSE),"")</f>
        <v>2</v>
      </c>
      <c r="AG693" s="5">
        <v>1</v>
      </c>
      <c r="AH693" s="2"/>
    </row>
    <row r="694" spans="1:34" ht="30" hidden="1" customHeight="1" x14ac:dyDescent="0.25">
      <c r="A694" s="7">
        <v>14470371</v>
      </c>
      <c r="B694" s="6" t="str">
        <f>VLOOKUP(ActividadesCom[[#This Row],[NO. DE CONTROL]],'LISTADO ESTUDIANTES'!A:C,2,FALSE)</f>
        <v>PAVON QUI EBER ALEJANDRO</v>
      </c>
      <c r="C694" s="6" t="str">
        <f>VLOOKUP(ActividadesCom[[#This Row],[NO. DE CONTROL]],'LISTADO ESTUDIANTES'!A:C,3,FALSE)</f>
        <v>INGENIERIA INDUSTRIAL</v>
      </c>
      <c r="D694" s="5" t="str">
        <f>VLOOKUP(ActividadesCom[[#This Row],[NO. DE CONTROL]],'LISTADO ESTUDIANTES'!A:D,4,FALSE)</f>
        <v>BAJA</v>
      </c>
      <c r="E694" s="5">
        <f>SUM(ActividadesCom[[#This Row],[CRÉD. 1]],ActividadesCom[[#This Row],[CRÉD. 2]],ActividadesCom[[#This Row],[CRÉD. 3]],ActividadesCom[[#This Row],[CRÉD. 4]],ActividadesCom[[#This Row],[CRÉD. 5]])</f>
        <v>0</v>
      </c>
      <c r="F694" s="17" t="str">
        <f>IF(ActividadesCom[[#This Row],[ÚLTIMO SEMESTRE CON CRÉDITOS]]&gt;0,ROUND(AVERAGE(ActividadesCom[[#This Row],[VALOR NIVEL 5]],ActividadesCom[[#This Row],[VALOR NIVEL 4]],ActividadesCom[[#This Row],[VALOR NIVEL 3]],ActividadesCom[[#This Row],[VALOR NIVEL 2]],ActividadesCom[[#This Row],[VALOR NIVEL 1]]),0),"")</f>
        <v/>
      </c>
      <c r="G694" s="5" t="str">
        <f>IF(ActividadesCom[[#This Row],[PROMEDIO]]="","",IF(ActividadesCom[[#This Row],[PROMEDIO]]&gt;=4,"EXCELENTE",IF(ActividadesCom[[#This Row],[PROMEDIO]]&gt;=3,"NOTABLE",IF(ActividadesCom[[#This Row],[PROMEDIO]]&gt;=2,"BUENO",IF(ActividadesCom[[#This Row],[PROMEDIO]]=1,"SUFICIENTE","")))))</f>
        <v/>
      </c>
      <c r="H694" s="5">
        <f>MAX(ActividadesCom[[#This Row],[PERÍODO 1]],ActividadesCom[[#This Row],[PERÍODO 2]],ActividadesCom[[#This Row],[PERÍODO 3]],ActividadesCom[[#This Row],[PERÍODO 4]],ActividadesCom[[#This Row],[PERÍODO 5]])</f>
        <v>0</v>
      </c>
      <c r="I694" s="10"/>
      <c r="J694" s="5"/>
      <c r="K694" s="5"/>
      <c r="L694" s="5" t="str">
        <f>IF(ActividadesCom[[#This Row],[NIVEL 1]]&lt;&gt;0,VLOOKUP(ActividadesCom[[#This Row],[NIVEL 1]],Catálogo!A:B,2,FALSE),"")</f>
        <v/>
      </c>
      <c r="M694" s="5"/>
      <c r="N694" s="6"/>
      <c r="O694" s="5"/>
      <c r="P694" s="5"/>
      <c r="Q694" s="5" t="str">
        <f>IF(ActividadesCom[[#This Row],[NIVEL 2]]&lt;&gt;0,VLOOKUP(ActividadesCom[[#This Row],[NIVEL 2]],Catálogo!A:B,2,FALSE),"")</f>
        <v/>
      </c>
      <c r="R694" s="5"/>
      <c r="S694" s="6"/>
      <c r="T694" s="5"/>
      <c r="U694" s="5"/>
      <c r="V694" s="5" t="str">
        <f>IF(ActividadesCom[[#This Row],[NIVEL 3]]&lt;&gt;0,VLOOKUP(ActividadesCom[[#This Row],[NIVEL 3]],Catálogo!A:B,2,FALSE),"")</f>
        <v/>
      </c>
      <c r="W694" s="5"/>
      <c r="X694" s="6"/>
      <c r="Y694" s="5"/>
      <c r="Z694" s="5"/>
      <c r="AA694" s="5" t="str">
        <f>IF(ActividadesCom[[#This Row],[NIVEL 4]]&lt;&gt;0,VLOOKUP(ActividadesCom[[#This Row],[NIVEL 4]],Catálogo!A:B,2,FALSE),"")</f>
        <v/>
      </c>
      <c r="AB694" s="5"/>
      <c r="AC694" s="6"/>
      <c r="AD694" s="5"/>
      <c r="AE694" s="5"/>
      <c r="AF694" s="5" t="str">
        <f>IF(ActividadesCom[[#This Row],[NIVEL 5]]&lt;&gt;0,VLOOKUP(ActividadesCom[[#This Row],[NIVEL 5]],Catálogo!A:B,2,FALSE),"")</f>
        <v/>
      </c>
      <c r="AG694" s="5"/>
      <c r="AH694" s="2"/>
    </row>
    <row r="695" spans="1:34" ht="30" hidden="1" customHeight="1" x14ac:dyDescent="0.25">
      <c r="A695" s="7">
        <v>14470372</v>
      </c>
      <c r="B695" s="6" t="str">
        <f>VLOOKUP(ActividadesCom[[#This Row],[NO. DE CONTROL]],'LISTADO ESTUDIANTES'!A:C,2,FALSE)</f>
        <v>SULUB CHE CARLOS DAMIAN</v>
      </c>
      <c r="C695" s="6" t="str">
        <f>VLOOKUP(ActividadesCom[[#This Row],[NO. DE CONTROL]],'LISTADO ESTUDIANTES'!A:C,3,FALSE)</f>
        <v>INGENIERIA INDUSTRIAL</v>
      </c>
      <c r="D695" s="5" t="str">
        <f>VLOOKUP(ActividadesCom[[#This Row],[NO. DE CONTROL]],'LISTADO ESTUDIANTES'!A:D,4,FALSE)</f>
        <v>BAJA</v>
      </c>
      <c r="E695" s="5">
        <f>SUM(ActividadesCom[[#This Row],[CRÉD. 1]],ActividadesCom[[#This Row],[CRÉD. 2]],ActividadesCom[[#This Row],[CRÉD. 3]],ActividadesCom[[#This Row],[CRÉD. 4]],ActividadesCom[[#This Row],[CRÉD. 5]])</f>
        <v>1</v>
      </c>
      <c r="F695" s="17">
        <f>IF(ActividadesCom[[#This Row],[ÚLTIMO SEMESTRE CON CRÉDITOS]]&gt;0,ROUND(AVERAGE(ActividadesCom[[#This Row],[VALOR NIVEL 5]],ActividadesCom[[#This Row],[VALOR NIVEL 4]],ActividadesCom[[#This Row],[VALOR NIVEL 3]],ActividadesCom[[#This Row],[VALOR NIVEL 2]],ActividadesCom[[#This Row],[VALOR NIVEL 1]]),0),"")</f>
        <v>2</v>
      </c>
      <c r="G695" s="5" t="str">
        <f>IF(ActividadesCom[[#This Row],[PROMEDIO]]="","",IF(ActividadesCom[[#This Row],[PROMEDIO]]&gt;=4,"EXCELENTE",IF(ActividadesCom[[#This Row],[PROMEDIO]]&gt;=3,"NOTABLE",IF(ActividadesCom[[#This Row],[PROMEDIO]]&gt;=2,"BUENO",IF(ActividadesCom[[#This Row],[PROMEDIO]]=1,"SUFICIENTE","")))))</f>
        <v>BUENO</v>
      </c>
      <c r="H695" s="5">
        <f>MAX(ActividadesCom[[#This Row],[PERÍODO 1]],ActividadesCom[[#This Row],[PERÍODO 2]],ActividadesCom[[#This Row],[PERÍODO 3]],ActividadesCom[[#This Row],[PERÍODO 4]],ActividadesCom[[#This Row],[PERÍODO 5]])</f>
        <v>20143</v>
      </c>
      <c r="I695" s="10"/>
      <c r="J695" s="5"/>
      <c r="K695" s="5"/>
      <c r="L695" s="5" t="str">
        <f>IF(ActividadesCom[[#This Row],[NIVEL 1]]&lt;&gt;0,VLOOKUP(ActividadesCom[[#This Row],[NIVEL 1]],Catálogo!A:B,2,FALSE),"")</f>
        <v/>
      </c>
      <c r="M695" s="5"/>
      <c r="N695" s="6"/>
      <c r="O695" s="5"/>
      <c r="P695" s="5"/>
      <c r="Q695" s="5" t="str">
        <f>IF(ActividadesCom[[#This Row],[NIVEL 2]]&lt;&gt;0,VLOOKUP(ActividadesCom[[#This Row],[NIVEL 2]],Catálogo!A:B,2,FALSE),"")</f>
        <v/>
      </c>
      <c r="R695" s="5"/>
      <c r="S695" s="6"/>
      <c r="T695" s="5"/>
      <c r="U695" s="5"/>
      <c r="V695" s="5" t="str">
        <f>IF(ActividadesCom[[#This Row],[NIVEL 3]]&lt;&gt;0,VLOOKUP(ActividadesCom[[#This Row],[NIVEL 3]],Catálogo!A:B,2,FALSE),"")</f>
        <v/>
      </c>
      <c r="W695" s="5"/>
      <c r="X695" s="6"/>
      <c r="Y695" s="5"/>
      <c r="Z695" s="5"/>
      <c r="AA695" s="5" t="str">
        <f>IF(ActividadesCom[[#This Row],[NIVEL 4]]&lt;&gt;0,VLOOKUP(ActividadesCom[[#This Row],[NIVEL 4]],Catálogo!A:B,2,FALSE),"")</f>
        <v/>
      </c>
      <c r="AB695" s="5"/>
      <c r="AC695" s="6" t="s">
        <v>6</v>
      </c>
      <c r="AD695" s="5">
        <v>20143</v>
      </c>
      <c r="AE695" s="5" t="s">
        <v>4009</v>
      </c>
      <c r="AF695" s="5">
        <f>IF(ActividadesCom[[#This Row],[NIVEL 5]]&lt;&gt;0,VLOOKUP(ActividadesCom[[#This Row],[NIVEL 5]],Catálogo!A:B,2,FALSE),"")</f>
        <v>2</v>
      </c>
      <c r="AG695" s="5">
        <v>1</v>
      </c>
      <c r="AH695" s="2"/>
    </row>
    <row r="696" spans="1:34" ht="30" hidden="1" customHeight="1" x14ac:dyDescent="0.25">
      <c r="A696" s="7">
        <v>14470373</v>
      </c>
      <c r="B696" s="6" t="str">
        <f>VLOOKUP(ActividadesCom[[#This Row],[NO. DE CONTROL]],'LISTADO ESTUDIANTES'!A:C,2,FALSE)</f>
        <v>RODRIGUEZ VAZQUEZ MUSULINE</v>
      </c>
      <c r="C696" s="6" t="str">
        <f>VLOOKUP(ActividadesCom[[#This Row],[NO. DE CONTROL]],'LISTADO ESTUDIANTES'!A:C,3,FALSE)</f>
        <v>INGENIERIA INDUSTRIAL</v>
      </c>
      <c r="D696" s="5" t="str">
        <f>VLOOKUP(ActividadesCom[[#This Row],[NO. DE CONTROL]],'LISTADO ESTUDIANTES'!A:D,4,FALSE)</f>
        <v>BAJA</v>
      </c>
      <c r="E696" s="5">
        <f>SUM(ActividadesCom[[#This Row],[CRÉD. 1]],ActividadesCom[[#This Row],[CRÉD. 2]],ActividadesCom[[#This Row],[CRÉD. 3]],ActividadesCom[[#This Row],[CRÉD. 4]],ActividadesCom[[#This Row],[CRÉD. 5]])</f>
        <v>3</v>
      </c>
      <c r="F696" s="17">
        <f>IF(ActividadesCom[[#This Row],[ÚLTIMO SEMESTRE CON CRÉDITOS]]&gt;0,ROUND(AVERAGE(ActividadesCom[[#This Row],[VALOR NIVEL 5]],ActividadesCom[[#This Row],[VALOR NIVEL 4]],ActividadesCom[[#This Row],[VALOR NIVEL 3]],ActividadesCom[[#This Row],[VALOR NIVEL 2]],ActividadesCom[[#This Row],[VALOR NIVEL 1]]),0),"")</f>
        <v>2</v>
      </c>
      <c r="G696" s="5" t="str">
        <f>IF(ActividadesCom[[#This Row],[PROMEDIO]]="","",IF(ActividadesCom[[#This Row],[PROMEDIO]]&gt;=4,"EXCELENTE",IF(ActividadesCom[[#This Row],[PROMEDIO]]&gt;=3,"NOTABLE",IF(ActividadesCom[[#This Row],[PROMEDIO]]&gt;=2,"BUENO",IF(ActividadesCom[[#This Row],[PROMEDIO]]=1,"SUFICIENTE","")))))</f>
        <v>BUENO</v>
      </c>
      <c r="H696" s="5">
        <f>MAX(ActividadesCom[[#This Row],[PERÍODO 1]],ActividadesCom[[#This Row],[PERÍODO 2]],ActividadesCom[[#This Row],[PERÍODO 3]],ActividadesCom[[#This Row],[PERÍODO 4]],ActividadesCom[[#This Row],[PERÍODO 5]])</f>
        <v>20151</v>
      </c>
      <c r="I696" s="10" t="s">
        <v>360</v>
      </c>
      <c r="J696" s="5">
        <v>20151</v>
      </c>
      <c r="K696" s="5" t="s">
        <v>4009</v>
      </c>
      <c r="L696" s="5">
        <f>IF(ActividadesCom[[#This Row],[NIVEL 1]]&lt;&gt;0,VLOOKUP(ActividadesCom[[#This Row],[NIVEL 1]],Catálogo!A:B,2,FALSE),"")</f>
        <v>2</v>
      </c>
      <c r="M696" s="5">
        <v>1</v>
      </c>
      <c r="N696" s="6" t="s">
        <v>9</v>
      </c>
      <c r="O696" s="5">
        <v>20143</v>
      </c>
      <c r="P696" s="5" t="s">
        <v>4009</v>
      </c>
      <c r="Q696" s="5">
        <f>IF(ActividadesCom[[#This Row],[NIVEL 2]]&lt;&gt;0,VLOOKUP(ActividadesCom[[#This Row],[NIVEL 2]],Catálogo!A:B,2,FALSE),"")</f>
        <v>2</v>
      </c>
      <c r="R696" s="5">
        <v>1</v>
      </c>
      <c r="S696" s="6"/>
      <c r="T696" s="5"/>
      <c r="U696" s="5"/>
      <c r="V696" s="5" t="str">
        <f>IF(ActividadesCom[[#This Row],[NIVEL 3]]&lt;&gt;0,VLOOKUP(ActividadesCom[[#This Row],[NIVEL 3]],Catálogo!A:B,2,FALSE),"")</f>
        <v/>
      </c>
      <c r="W696" s="5"/>
      <c r="X696" s="6"/>
      <c r="Y696" s="5"/>
      <c r="Z696" s="5"/>
      <c r="AA696" s="5" t="str">
        <f>IF(ActividadesCom[[#This Row],[NIVEL 4]]&lt;&gt;0,VLOOKUP(ActividadesCom[[#This Row],[NIVEL 4]],Catálogo!A:B,2,FALSE),"")</f>
        <v/>
      </c>
      <c r="AB696" s="5"/>
      <c r="AC696" s="6" t="s">
        <v>6</v>
      </c>
      <c r="AD696" s="5">
        <v>20143</v>
      </c>
      <c r="AE696" s="5" t="s">
        <v>4009</v>
      </c>
      <c r="AF696" s="5">
        <f>IF(ActividadesCom[[#This Row],[NIVEL 5]]&lt;&gt;0,VLOOKUP(ActividadesCom[[#This Row],[NIVEL 5]],Catálogo!A:B,2,FALSE),"")</f>
        <v>2</v>
      </c>
      <c r="AG696" s="5">
        <v>1</v>
      </c>
      <c r="AH696" s="2"/>
    </row>
    <row r="697" spans="1:34" ht="30" hidden="1" customHeight="1" x14ac:dyDescent="0.25">
      <c r="A697" s="7">
        <v>14470374</v>
      </c>
      <c r="B697" s="6" t="str">
        <f>VLOOKUP(ActividadesCom[[#This Row],[NO. DE CONTROL]],'LISTADO ESTUDIANTES'!A:C,2,FALSE)</f>
        <v>SOSA MERA CARMEN ANTONIO</v>
      </c>
      <c r="C697" s="6" t="str">
        <f>VLOOKUP(ActividadesCom[[#This Row],[NO. DE CONTROL]],'LISTADO ESTUDIANTES'!A:C,3,FALSE)</f>
        <v>INGENIERIA QUIMICA</v>
      </c>
      <c r="D697" s="5" t="str">
        <f>VLOOKUP(ActividadesCom[[#This Row],[NO. DE CONTROL]],'LISTADO ESTUDIANTES'!A:D,4,FALSE)</f>
        <v>BAJA</v>
      </c>
      <c r="E697" s="5">
        <f>SUM(ActividadesCom[[#This Row],[CRÉD. 1]],ActividadesCom[[#This Row],[CRÉD. 2]],ActividadesCom[[#This Row],[CRÉD. 3]],ActividadesCom[[#This Row],[CRÉD. 4]],ActividadesCom[[#This Row],[CRÉD. 5]])</f>
        <v>0</v>
      </c>
      <c r="F697" s="17" t="str">
        <f>IF(ActividadesCom[[#This Row],[ÚLTIMO SEMESTRE CON CRÉDITOS]]&gt;0,ROUND(AVERAGE(ActividadesCom[[#This Row],[VALOR NIVEL 5]],ActividadesCom[[#This Row],[VALOR NIVEL 4]],ActividadesCom[[#This Row],[VALOR NIVEL 3]],ActividadesCom[[#This Row],[VALOR NIVEL 2]],ActividadesCom[[#This Row],[VALOR NIVEL 1]]),0),"")</f>
        <v/>
      </c>
      <c r="G697" s="5" t="str">
        <f>IF(ActividadesCom[[#This Row],[PROMEDIO]]="","",IF(ActividadesCom[[#This Row],[PROMEDIO]]&gt;=4,"EXCELENTE",IF(ActividadesCom[[#This Row],[PROMEDIO]]&gt;=3,"NOTABLE",IF(ActividadesCom[[#This Row],[PROMEDIO]]&gt;=2,"BUENO",IF(ActividadesCom[[#This Row],[PROMEDIO]]=1,"SUFICIENTE","")))))</f>
        <v/>
      </c>
      <c r="H697" s="5">
        <f>MAX(ActividadesCom[[#This Row],[PERÍODO 1]],ActividadesCom[[#This Row],[PERÍODO 2]],ActividadesCom[[#This Row],[PERÍODO 3]],ActividadesCom[[#This Row],[PERÍODO 4]],ActividadesCom[[#This Row],[PERÍODO 5]])</f>
        <v>0</v>
      </c>
      <c r="I697" s="10"/>
      <c r="J697" s="5"/>
      <c r="K697" s="5"/>
      <c r="L697" s="5" t="str">
        <f>IF(ActividadesCom[[#This Row],[NIVEL 1]]&lt;&gt;0,VLOOKUP(ActividadesCom[[#This Row],[NIVEL 1]],Catálogo!A:B,2,FALSE),"")</f>
        <v/>
      </c>
      <c r="M697" s="5"/>
      <c r="N697" s="6"/>
      <c r="O697" s="5"/>
      <c r="P697" s="5"/>
      <c r="Q697" s="5" t="str">
        <f>IF(ActividadesCom[[#This Row],[NIVEL 2]]&lt;&gt;0,VLOOKUP(ActividadesCom[[#This Row],[NIVEL 2]],Catálogo!A:B,2,FALSE),"")</f>
        <v/>
      </c>
      <c r="R697" s="5"/>
      <c r="S697" s="6"/>
      <c r="T697" s="5"/>
      <c r="U697" s="5"/>
      <c r="V697" s="5" t="str">
        <f>IF(ActividadesCom[[#This Row],[NIVEL 3]]&lt;&gt;0,VLOOKUP(ActividadesCom[[#This Row],[NIVEL 3]],Catálogo!A:B,2,FALSE),"")</f>
        <v/>
      </c>
      <c r="W697" s="5"/>
      <c r="X697" s="6"/>
      <c r="Y697" s="5"/>
      <c r="Z697" s="5"/>
      <c r="AA697" s="5" t="str">
        <f>IF(ActividadesCom[[#This Row],[NIVEL 4]]&lt;&gt;0,VLOOKUP(ActividadesCom[[#This Row],[NIVEL 4]],Catálogo!A:B,2,FALSE),"")</f>
        <v/>
      </c>
      <c r="AB697" s="5"/>
      <c r="AC697" s="6"/>
      <c r="AD697" s="5"/>
      <c r="AE697" s="5"/>
      <c r="AF697" s="5" t="str">
        <f>IF(ActividadesCom[[#This Row],[NIVEL 5]]&lt;&gt;0,VLOOKUP(ActividadesCom[[#This Row],[NIVEL 5]],Catálogo!A:B,2,FALSE),"")</f>
        <v/>
      </c>
      <c r="AG697" s="5"/>
      <c r="AH697" s="2"/>
    </row>
    <row r="698" spans="1:34" ht="30" hidden="1" customHeight="1" x14ac:dyDescent="0.25">
      <c r="A698" s="7">
        <v>14470375</v>
      </c>
      <c r="B698" s="6" t="str">
        <f>VLOOKUP(ActividadesCom[[#This Row],[NO. DE CONTROL]],'LISTADO ESTUDIANTES'!A:C,2,FALSE)</f>
        <v>LOPEZ MONTEJO KIARA MELINA</v>
      </c>
      <c r="C698" s="6" t="str">
        <f>VLOOKUP(ActividadesCom[[#This Row],[NO. DE CONTROL]],'LISTADO ESTUDIANTES'!A:C,3,FALSE)</f>
        <v>INGENIERIA EN ADMINISTRACION</v>
      </c>
      <c r="D698" s="5" t="str">
        <f>VLOOKUP(ActividadesCom[[#This Row],[NO. DE CONTROL]],'LISTADO ESTUDIANTES'!A:D,4,FALSE)</f>
        <v>BAJA</v>
      </c>
      <c r="E698" s="5">
        <f>SUM(ActividadesCom[[#This Row],[CRÉD. 1]],ActividadesCom[[#This Row],[CRÉD. 2]],ActividadesCom[[#This Row],[CRÉD. 3]],ActividadesCom[[#This Row],[CRÉD. 4]],ActividadesCom[[#This Row],[CRÉD. 5]])</f>
        <v>2</v>
      </c>
      <c r="F698" s="17">
        <f>IF(ActividadesCom[[#This Row],[ÚLTIMO SEMESTRE CON CRÉDITOS]]&gt;0,ROUND(AVERAGE(ActividadesCom[[#This Row],[VALOR NIVEL 5]],ActividadesCom[[#This Row],[VALOR NIVEL 4]],ActividadesCom[[#This Row],[VALOR NIVEL 3]],ActividadesCom[[#This Row],[VALOR NIVEL 2]],ActividadesCom[[#This Row],[VALOR NIVEL 1]]),0),"")</f>
        <v>2</v>
      </c>
      <c r="G698" s="5" t="str">
        <f>IF(ActividadesCom[[#This Row],[PROMEDIO]]="","",IF(ActividadesCom[[#This Row],[PROMEDIO]]&gt;=4,"EXCELENTE",IF(ActividadesCom[[#This Row],[PROMEDIO]]&gt;=3,"NOTABLE",IF(ActividadesCom[[#This Row],[PROMEDIO]]&gt;=2,"BUENO",IF(ActividadesCom[[#This Row],[PROMEDIO]]=1,"SUFICIENTE","")))))</f>
        <v>BUENO</v>
      </c>
      <c r="H698" s="5">
        <f>MAX(ActividadesCom[[#This Row],[PERÍODO 1]],ActividadesCom[[#This Row],[PERÍODO 2]],ActividadesCom[[#This Row],[PERÍODO 3]],ActividadesCom[[#This Row],[PERÍODO 4]],ActividadesCom[[#This Row],[PERÍODO 5]])</f>
        <v>20153</v>
      </c>
      <c r="I698" s="6" t="s">
        <v>3</v>
      </c>
      <c r="J698" s="5">
        <v>20153</v>
      </c>
      <c r="K698" s="5" t="s">
        <v>4009</v>
      </c>
      <c r="L698" s="5">
        <f>IF(ActividadesCom[[#This Row],[NIVEL 1]]&lt;&gt;0,VLOOKUP(ActividadesCom[[#This Row],[NIVEL 1]],Catálogo!A:B,2,FALSE),"")</f>
        <v>2</v>
      </c>
      <c r="M698" s="5">
        <v>1</v>
      </c>
      <c r="N698" s="6" t="s">
        <v>111</v>
      </c>
      <c r="O698" s="5">
        <v>20143</v>
      </c>
      <c r="P698" s="5" t="s">
        <v>4009</v>
      </c>
      <c r="Q698" s="5">
        <f>IF(ActividadesCom[[#This Row],[NIVEL 2]]&lt;&gt;0,VLOOKUP(ActividadesCom[[#This Row],[NIVEL 2]],Catálogo!A:B,2,FALSE),"")</f>
        <v>2</v>
      </c>
      <c r="R698" s="5">
        <v>1</v>
      </c>
      <c r="S698" s="6"/>
      <c r="T698" s="5"/>
      <c r="U698" s="5"/>
      <c r="V698" s="5" t="str">
        <f>IF(ActividadesCom[[#This Row],[NIVEL 3]]&lt;&gt;0,VLOOKUP(ActividadesCom[[#This Row],[NIVEL 3]],Catálogo!A:B,2,FALSE),"")</f>
        <v/>
      </c>
      <c r="W698" s="5"/>
      <c r="X698" s="6"/>
      <c r="Y698" s="5"/>
      <c r="Z698" s="5"/>
      <c r="AA698" s="5" t="str">
        <f>IF(ActividadesCom[[#This Row],[NIVEL 4]]&lt;&gt;0,VLOOKUP(ActividadesCom[[#This Row],[NIVEL 4]],Catálogo!A:B,2,FALSE),"")</f>
        <v/>
      </c>
      <c r="AB698" s="5"/>
      <c r="AC698" s="6"/>
      <c r="AD698" s="5"/>
      <c r="AE698" s="5"/>
      <c r="AF698" s="5" t="str">
        <f>IF(ActividadesCom[[#This Row],[NIVEL 5]]&lt;&gt;0,VLOOKUP(ActividadesCom[[#This Row],[NIVEL 5]],Catálogo!A:B,2,FALSE),"")</f>
        <v/>
      </c>
      <c r="AG698" s="5"/>
      <c r="AH698" s="2"/>
    </row>
    <row r="699" spans="1:34" ht="30" hidden="1" customHeight="1" x14ac:dyDescent="0.25">
      <c r="A699" s="7">
        <v>14470376</v>
      </c>
      <c r="B699" s="6" t="str">
        <f>VLOOKUP(ActividadesCom[[#This Row],[NO. DE CONTROL]],'LISTADO ESTUDIANTES'!A:C,2,FALSE)</f>
        <v>ROSADO MONTEJO JOSE RAMON</v>
      </c>
      <c r="C699" s="6" t="str">
        <f>VLOOKUP(ActividadesCom[[#This Row],[NO. DE CONTROL]],'LISTADO ESTUDIANTES'!A:C,3,FALSE)</f>
        <v>INGENIERIA INDUSTRIAL</v>
      </c>
      <c r="D699" s="5" t="str">
        <f>VLOOKUP(ActividadesCom[[#This Row],[NO. DE CONTROL]],'LISTADO ESTUDIANTES'!A:D,4,FALSE)</f>
        <v>BAJA</v>
      </c>
      <c r="E699" s="5">
        <f>SUM(ActividadesCom[[#This Row],[CRÉD. 1]],ActividadesCom[[#This Row],[CRÉD. 2]],ActividadesCom[[#This Row],[CRÉD. 3]],ActividadesCom[[#This Row],[CRÉD. 4]],ActividadesCom[[#This Row],[CRÉD. 5]])</f>
        <v>0</v>
      </c>
      <c r="F699" s="17" t="str">
        <f>IF(ActividadesCom[[#This Row],[ÚLTIMO SEMESTRE CON CRÉDITOS]]&gt;0,ROUND(AVERAGE(ActividadesCom[[#This Row],[VALOR NIVEL 5]],ActividadesCom[[#This Row],[VALOR NIVEL 4]],ActividadesCom[[#This Row],[VALOR NIVEL 3]],ActividadesCom[[#This Row],[VALOR NIVEL 2]],ActividadesCom[[#This Row],[VALOR NIVEL 1]]),0),"")</f>
        <v/>
      </c>
      <c r="G699" s="5" t="str">
        <f>IF(ActividadesCom[[#This Row],[PROMEDIO]]="","",IF(ActividadesCom[[#This Row],[PROMEDIO]]&gt;=4,"EXCELENTE",IF(ActividadesCom[[#This Row],[PROMEDIO]]&gt;=3,"NOTABLE",IF(ActividadesCom[[#This Row],[PROMEDIO]]&gt;=2,"BUENO",IF(ActividadesCom[[#This Row],[PROMEDIO]]=1,"SUFICIENTE","")))))</f>
        <v/>
      </c>
      <c r="H699" s="5">
        <f>MAX(ActividadesCom[[#This Row],[PERÍODO 1]],ActividadesCom[[#This Row],[PERÍODO 2]],ActividadesCom[[#This Row],[PERÍODO 3]],ActividadesCom[[#This Row],[PERÍODO 4]],ActividadesCom[[#This Row],[PERÍODO 5]])</f>
        <v>0</v>
      </c>
      <c r="I699" s="10"/>
      <c r="J699" s="5"/>
      <c r="K699" s="5"/>
      <c r="L699" s="5" t="str">
        <f>IF(ActividadesCom[[#This Row],[NIVEL 1]]&lt;&gt;0,VLOOKUP(ActividadesCom[[#This Row],[NIVEL 1]],Catálogo!A:B,2,FALSE),"")</f>
        <v/>
      </c>
      <c r="M699" s="5"/>
      <c r="N699" s="6"/>
      <c r="O699" s="5"/>
      <c r="P699" s="5"/>
      <c r="Q699" s="5" t="str">
        <f>IF(ActividadesCom[[#This Row],[NIVEL 2]]&lt;&gt;0,VLOOKUP(ActividadesCom[[#This Row],[NIVEL 2]],Catálogo!A:B,2,FALSE),"")</f>
        <v/>
      </c>
      <c r="R699" s="5"/>
      <c r="S699" s="6"/>
      <c r="T699" s="5"/>
      <c r="U699" s="5"/>
      <c r="V699" s="5" t="str">
        <f>IF(ActividadesCom[[#This Row],[NIVEL 3]]&lt;&gt;0,VLOOKUP(ActividadesCom[[#This Row],[NIVEL 3]],Catálogo!A:B,2,FALSE),"")</f>
        <v/>
      </c>
      <c r="W699" s="5"/>
      <c r="X699" s="6"/>
      <c r="Y699" s="5"/>
      <c r="Z699" s="5"/>
      <c r="AA699" s="5" t="str">
        <f>IF(ActividadesCom[[#This Row],[NIVEL 4]]&lt;&gt;0,VLOOKUP(ActividadesCom[[#This Row],[NIVEL 4]],Catálogo!A:B,2,FALSE),"")</f>
        <v/>
      </c>
      <c r="AB699" s="5"/>
      <c r="AC699" s="6"/>
      <c r="AD699" s="5"/>
      <c r="AE699" s="5"/>
      <c r="AF699" s="5" t="str">
        <f>IF(ActividadesCom[[#This Row],[NIVEL 5]]&lt;&gt;0,VLOOKUP(ActividadesCom[[#This Row],[NIVEL 5]],Catálogo!A:B,2,FALSE),"")</f>
        <v/>
      </c>
      <c r="AG699" s="5"/>
      <c r="AH699" s="2"/>
    </row>
    <row r="700" spans="1:34" ht="30" hidden="1" customHeight="1" x14ac:dyDescent="0.25">
      <c r="A700" s="7">
        <v>14470377</v>
      </c>
      <c r="B700" s="6" t="str">
        <f>VLOOKUP(ActividadesCom[[#This Row],[NO. DE CONTROL]],'LISTADO ESTUDIANTES'!A:C,2,FALSE)</f>
        <v>ALAMILLA NAVARRETE PEDRO DAVID</v>
      </c>
      <c r="C700" s="6" t="str">
        <f>VLOOKUP(ActividadesCom[[#This Row],[NO. DE CONTROL]],'LISTADO ESTUDIANTES'!A:C,3,FALSE)</f>
        <v>INGENIERIA EN ADMINISTRACION</v>
      </c>
      <c r="D700" s="5" t="str">
        <f>VLOOKUP(ActividadesCom[[#This Row],[NO. DE CONTROL]],'LISTADO ESTUDIANTES'!A:D,4,FALSE)</f>
        <v>BAJA</v>
      </c>
      <c r="E700" s="5">
        <f>SUM(ActividadesCom[[#This Row],[CRÉD. 1]],ActividadesCom[[#This Row],[CRÉD. 2]],ActividadesCom[[#This Row],[CRÉD. 3]],ActividadesCom[[#This Row],[CRÉD. 4]],ActividadesCom[[#This Row],[CRÉD. 5]])</f>
        <v>2</v>
      </c>
      <c r="F700" s="17">
        <f>IF(ActividadesCom[[#This Row],[ÚLTIMO SEMESTRE CON CRÉDITOS]]&gt;0,ROUND(AVERAGE(ActividadesCom[[#This Row],[VALOR NIVEL 5]],ActividadesCom[[#This Row],[VALOR NIVEL 4]],ActividadesCom[[#This Row],[VALOR NIVEL 3]],ActividadesCom[[#This Row],[VALOR NIVEL 2]],ActividadesCom[[#This Row],[VALOR NIVEL 1]]),0),"")</f>
        <v>2</v>
      </c>
      <c r="G700" s="5" t="str">
        <f>IF(ActividadesCom[[#This Row],[PROMEDIO]]="","",IF(ActividadesCom[[#This Row],[PROMEDIO]]&gt;=4,"EXCELENTE",IF(ActividadesCom[[#This Row],[PROMEDIO]]&gt;=3,"NOTABLE",IF(ActividadesCom[[#This Row],[PROMEDIO]]&gt;=2,"BUENO",IF(ActividadesCom[[#This Row],[PROMEDIO]]=1,"SUFICIENTE","")))))</f>
        <v>BUENO</v>
      </c>
      <c r="H700" s="5">
        <f>MAX(ActividadesCom[[#This Row],[PERÍODO 1]],ActividadesCom[[#This Row],[PERÍODO 2]],ActividadesCom[[#This Row],[PERÍODO 3]],ActividadesCom[[#This Row],[PERÍODO 4]],ActividadesCom[[#This Row],[PERÍODO 5]])</f>
        <v>20153</v>
      </c>
      <c r="I700" s="6" t="s">
        <v>3</v>
      </c>
      <c r="J700" s="5">
        <v>20153</v>
      </c>
      <c r="K700" s="5" t="s">
        <v>4009</v>
      </c>
      <c r="L700" s="5">
        <f>IF(ActividadesCom[[#This Row],[NIVEL 1]]&lt;&gt;0,VLOOKUP(ActividadesCom[[#This Row],[NIVEL 1]],Catálogo!A:B,2,FALSE),"")</f>
        <v>2</v>
      </c>
      <c r="M700" s="5">
        <v>1</v>
      </c>
      <c r="N700" s="6" t="s">
        <v>111</v>
      </c>
      <c r="O700" s="5">
        <v>20143</v>
      </c>
      <c r="P700" s="5" t="s">
        <v>4009</v>
      </c>
      <c r="Q700" s="5">
        <f>IF(ActividadesCom[[#This Row],[NIVEL 2]]&lt;&gt;0,VLOOKUP(ActividadesCom[[#This Row],[NIVEL 2]],Catálogo!A:B,2,FALSE),"")</f>
        <v>2</v>
      </c>
      <c r="R700" s="5">
        <v>1</v>
      </c>
      <c r="S700" s="6"/>
      <c r="T700" s="5"/>
      <c r="U700" s="5"/>
      <c r="V700" s="5" t="str">
        <f>IF(ActividadesCom[[#This Row],[NIVEL 3]]&lt;&gt;0,VLOOKUP(ActividadesCom[[#This Row],[NIVEL 3]],Catálogo!A:B,2,FALSE),"")</f>
        <v/>
      </c>
      <c r="W700" s="5"/>
      <c r="X700" s="6"/>
      <c r="Y700" s="5"/>
      <c r="Z700" s="5"/>
      <c r="AA700" s="5" t="str">
        <f>IF(ActividadesCom[[#This Row],[NIVEL 4]]&lt;&gt;0,VLOOKUP(ActividadesCom[[#This Row],[NIVEL 4]],Catálogo!A:B,2,FALSE),"")</f>
        <v/>
      </c>
      <c r="AB700" s="5"/>
      <c r="AC700" s="6"/>
      <c r="AD700" s="5"/>
      <c r="AE700" s="5"/>
      <c r="AF700" s="5" t="str">
        <f>IF(ActividadesCom[[#This Row],[NIVEL 5]]&lt;&gt;0,VLOOKUP(ActividadesCom[[#This Row],[NIVEL 5]],Catálogo!A:B,2,FALSE),"")</f>
        <v/>
      </c>
      <c r="AG700" s="5"/>
      <c r="AH700" s="2"/>
    </row>
    <row r="701" spans="1:34" ht="30" hidden="1" customHeight="1" x14ac:dyDescent="0.25">
      <c r="A701" s="7">
        <v>14470378</v>
      </c>
      <c r="B701" s="6" t="str">
        <f>VLOOKUP(ActividadesCom[[#This Row],[NO. DE CONTROL]],'LISTADO ESTUDIANTES'!A:C,2,FALSE)</f>
        <v>SANCHEZ DOSE ABRAHAM</v>
      </c>
      <c r="C701" s="6" t="str">
        <f>VLOOKUP(ActividadesCom[[#This Row],[NO. DE CONTROL]],'LISTADO ESTUDIANTES'!A:C,3,FALSE)</f>
        <v>INGENIERIA INDUSTRIAL</v>
      </c>
      <c r="D701" s="5" t="str">
        <f>VLOOKUP(ActividadesCom[[#This Row],[NO. DE CONTROL]],'LISTADO ESTUDIANTES'!A:D,4,FALSE)</f>
        <v>BAJA</v>
      </c>
      <c r="E701" s="5">
        <f>SUM(ActividadesCom[[#This Row],[CRÉD. 1]],ActividadesCom[[#This Row],[CRÉD. 2]],ActividadesCom[[#This Row],[CRÉD. 3]],ActividadesCom[[#This Row],[CRÉD. 4]],ActividadesCom[[#This Row],[CRÉD. 5]])</f>
        <v>6</v>
      </c>
      <c r="F701" s="17">
        <f>IF(ActividadesCom[[#This Row],[ÚLTIMO SEMESTRE CON CRÉDITOS]]&gt;0,ROUND(AVERAGE(ActividadesCom[[#This Row],[VALOR NIVEL 5]],ActividadesCom[[#This Row],[VALOR NIVEL 4]],ActividadesCom[[#This Row],[VALOR NIVEL 3]],ActividadesCom[[#This Row],[VALOR NIVEL 2]],ActividadesCom[[#This Row],[VALOR NIVEL 1]]),0),"")</f>
        <v>2</v>
      </c>
      <c r="G701" s="5" t="str">
        <f>IF(ActividadesCom[[#This Row],[PROMEDIO]]="","",IF(ActividadesCom[[#This Row],[PROMEDIO]]&gt;=4,"EXCELENTE",IF(ActividadesCom[[#This Row],[PROMEDIO]]&gt;=3,"NOTABLE",IF(ActividadesCom[[#This Row],[PROMEDIO]]&gt;=2,"BUENO",IF(ActividadesCom[[#This Row],[PROMEDIO]]=1,"SUFICIENTE","")))))</f>
        <v>BUENO</v>
      </c>
      <c r="H701" s="5">
        <f>MAX(ActividadesCom[[#This Row],[PERÍODO 1]],ActividadesCom[[#This Row],[PERÍODO 2]],ActividadesCom[[#This Row],[PERÍODO 3]],ActividadesCom[[#This Row],[PERÍODO 4]],ActividadesCom[[#This Row],[PERÍODO 5]])</f>
        <v>20153</v>
      </c>
      <c r="I701" s="10" t="s">
        <v>356</v>
      </c>
      <c r="J701" s="5">
        <v>20153</v>
      </c>
      <c r="K701" s="5" t="s">
        <v>4009</v>
      </c>
      <c r="L701" s="5">
        <f>IF(ActividadesCom[[#This Row],[NIVEL 1]]&lt;&gt;0,VLOOKUP(ActividadesCom[[#This Row],[NIVEL 1]],Catálogo!A:B,2,FALSE),"")</f>
        <v>2</v>
      </c>
      <c r="M701" s="5">
        <v>1</v>
      </c>
      <c r="N701" s="6" t="s">
        <v>358</v>
      </c>
      <c r="O701" s="5">
        <v>20151</v>
      </c>
      <c r="P701" s="5" t="s">
        <v>4009</v>
      </c>
      <c r="Q701" s="5">
        <f>IF(ActividadesCom[[#This Row],[NIVEL 2]]&lt;&gt;0,VLOOKUP(ActividadesCom[[#This Row],[NIVEL 2]],Catálogo!A:B,2,FALSE),"")</f>
        <v>2</v>
      </c>
      <c r="R701" s="5">
        <v>1</v>
      </c>
      <c r="S701" s="6" t="s">
        <v>9</v>
      </c>
      <c r="T701" s="5">
        <v>20143</v>
      </c>
      <c r="U701" s="5" t="s">
        <v>4009</v>
      </c>
      <c r="V701" s="5">
        <f>IF(ActividadesCom[[#This Row],[NIVEL 3]]&lt;&gt;0,VLOOKUP(ActividadesCom[[#This Row],[NIVEL 3]],Catálogo!A:B,2,FALSE),"")</f>
        <v>2</v>
      </c>
      <c r="W701" s="5">
        <v>1</v>
      </c>
      <c r="X701" s="6" t="s">
        <v>82</v>
      </c>
      <c r="Y701" s="5" t="s">
        <v>50</v>
      </c>
      <c r="Z701" s="5" t="s">
        <v>4009</v>
      </c>
      <c r="AA701" s="5">
        <f>IF(ActividadesCom[[#This Row],[NIVEL 4]]&lt;&gt;0,VLOOKUP(ActividadesCom[[#This Row],[NIVEL 4]],Catálogo!A:B,2,FALSE),"")</f>
        <v>2</v>
      </c>
      <c r="AB701" s="5">
        <v>2</v>
      </c>
      <c r="AC701" s="6" t="s">
        <v>6</v>
      </c>
      <c r="AD701" s="5">
        <v>20143</v>
      </c>
      <c r="AE701" s="5" t="s">
        <v>4009</v>
      </c>
      <c r="AF701" s="5">
        <f>IF(ActividadesCom[[#This Row],[NIVEL 5]]&lt;&gt;0,VLOOKUP(ActividadesCom[[#This Row],[NIVEL 5]],Catálogo!A:B,2,FALSE),"")</f>
        <v>2</v>
      </c>
      <c r="AG701" s="5">
        <v>1</v>
      </c>
      <c r="AH701" s="2"/>
    </row>
    <row r="702" spans="1:34" ht="30" hidden="1" customHeight="1" x14ac:dyDescent="0.25">
      <c r="A702" s="7">
        <v>14470379</v>
      </c>
      <c r="B702" s="6" t="str">
        <f>VLOOKUP(ActividadesCom[[#This Row],[NO. DE CONTROL]],'LISTADO ESTUDIANTES'!A:C,2,FALSE)</f>
        <v>ANTONIO CASANOVA ALONDRA</v>
      </c>
      <c r="C702" s="6" t="str">
        <f>VLOOKUP(ActividadesCom[[#This Row],[NO. DE CONTROL]],'LISTADO ESTUDIANTES'!A:C,3,FALSE)</f>
        <v>INGENIERIA QUIMICA</v>
      </c>
      <c r="D702" s="5" t="str">
        <f>VLOOKUP(ActividadesCom[[#This Row],[NO. DE CONTROL]],'LISTADO ESTUDIANTES'!A:D,4,FALSE)</f>
        <v>BAJA</v>
      </c>
      <c r="E702" s="5">
        <f>SUM(ActividadesCom[[#This Row],[CRÉD. 1]],ActividadesCom[[#This Row],[CRÉD. 2]],ActividadesCom[[#This Row],[CRÉD. 3]],ActividadesCom[[#This Row],[CRÉD. 4]],ActividadesCom[[#This Row],[CRÉD. 5]])</f>
        <v>5</v>
      </c>
      <c r="F702" s="17">
        <f>IF(ActividadesCom[[#This Row],[ÚLTIMO SEMESTRE CON CRÉDITOS]]&gt;0,ROUND(AVERAGE(ActividadesCom[[#This Row],[VALOR NIVEL 5]],ActividadesCom[[#This Row],[VALOR NIVEL 4]],ActividadesCom[[#This Row],[VALOR NIVEL 3]],ActividadesCom[[#This Row],[VALOR NIVEL 2]],ActividadesCom[[#This Row],[VALOR NIVEL 1]]),0),"")</f>
        <v>2</v>
      </c>
      <c r="G702" s="5" t="str">
        <f>IF(ActividadesCom[[#This Row],[PROMEDIO]]="","",IF(ActividadesCom[[#This Row],[PROMEDIO]]&gt;=4,"EXCELENTE",IF(ActividadesCom[[#This Row],[PROMEDIO]]&gt;=3,"NOTABLE",IF(ActividadesCom[[#This Row],[PROMEDIO]]&gt;=2,"BUENO",IF(ActividadesCom[[#This Row],[PROMEDIO]]=1,"SUFICIENTE","")))))</f>
        <v>BUENO</v>
      </c>
      <c r="H702" s="5">
        <f>MAX(ActividadesCom[[#This Row],[PERÍODO 1]],ActividadesCom[[#This Row],[PERÍODO 2]],ActividadesCom[[#This Row],[PERÍODO 3]],ActividadesCom[[#This Row],[PERÍODO 4]],ActividadesCom[[#This Row],[PERÍODO 5]])</f>
        <v>20171</v>
      </c>
      <c r="I702" s="10" t="s">
        <v>307</v>
      </c>
      <c r="J702" s="5">
        <v>20171</v>
      </c>
      <c r="K702" s="5" t="s">
        <v>4009</v>
      </c>
      <c r="L702" s="5">
        <f>IF(ActividadesCom[[#This Row],[NIVEL 1]]&lt;&gt;0,VLOOKUP(ActividadesCom[[#This Row],[NIVEL 1]],Catálogo!A:B,2,FALSE),"")</f>
        <v>2</v>
      </c>
      <c r="M702" s="5">
        <v>1</v>
      </c>
      <c r="N702" s="6" t="s">
        <v>363</v>
      </c>
      <c r="O702" s="5">
        <v>20161</v>
      </c>
      <c r="P702" s="5" t="s">
        <v>4009</v>
      </c>
      <c r="Q702" s="5">
        <f>IF(ActividadesCom[[#This Row],[NIVEL 2]]&lt;&gt;0,VLOOKUP(ActividadesCom[[#This Row],[NIVEL 2]],Catálogo!A:B,2,FALSE),"")</f>
        <v>2</v>
      </c>
      <c r="R702" s="5">
        <v>1</v>
      </c>
      <c r="S702" s="6" t="s">
        <v>383</v>
      </c>
      <c r="T702" s="5">
        <v>20161</v>
      </c>
      <c r="U702" s="5" t="s">
        <v>4009</v>
      </c>
      <c r="V702" s="5">
        <f>IF(ActividadesCom[[#This Row],[NIVEL 3]]&lt;&gt;0,VLOOKUP(ActividadesCom[[#This Row],[NIVEL 3]],Catálogo!A:B,2,FALSE),"")</f>
        <v>2</v>
      </c>
      <c r="W702" s="5">
        <v>1</v>
      </c>
      <c r="X702" s="6" t="s">
        <v>94</v>
      </c>
      <c r="Y702" s="5">
        <v>20161</v>
      </c>
      <c r="Z702" s="5" t="s">
        <v>4009</v>
      </c>
      <c r="AA702" s="5">
        <f>IF(ActividadesCom[[#This Row],[NIVEL 4]]&lt;&gt;0,VLOOKUP(ActividadesCom[[#This Row],[NIVEL 4]],Catálogo!A:B,2,FALSE),"")</f>
        <v>2</v>
      </c>
      <c r="AB702" s="5">
        <v>1</v>
      </c>
      <c r="AC702" s="6" t="s">
        <v>136</v>
      </c>
      <c r="AD702" s="5">
        <v>20153</v>
      </c>
      <c r="AE702" s="5" t="s">
        <v>4009</v>
      </c>
      <c r="AF702" s="5">
        <f>IF(ActividadesCom[[#This Row],[NIVEL 5]]&lt;&gt;0,VLOOKUP(ActividadesCom[[#This Row],[NIVEL 5]],Catálogo!A:B,2,FALSE),"")</f>
        <v>2</v>
      </c>
      <c r="AG702" s="5">
        <v>1</v>
      </c>
      <c r="AH702" s="2"/>
    </row>
    <row r="703" spans="1:34" ht="30" hidden="1" customHeight="1" x14ac:dyDescent="0.25">
      <c r="A703" s="7">
        <v>14470380</v>
      </c>
      <c r="B703" s="6" t="str">
        <f>VLOOKUP(ActividadesCom[[#This Row],[NO. DE CONTROL]],'LISTADO ESTUDIANTES'!A:C,2,FALSE)</f>
        <v>ORDOÑEZ MAY JOSE GABRIEL</v>
      </c>
      <c r="C703" s="6" t="str">
        <f>VLOOKUP(ActividadesCom[[#This Row],[NO. DE CONTROL]],'LISTADO ESTUDIANTES'!A:C,3,FALSE)</f>
        <v>INGENIERIA AMBIENTAL</v>
      </c>
      <c r="D703" s="5" t="str">
        <f>VLOOKUP(ActividadesCom[[#This Row],[NO. DE CONTROL]],'LISTADO ESTUDIANTES'!A:D,4,FALSE)</f>
        <v>BAJA</v>
      </c>
      <c r="E703" s="5">
        <f>SUM(ActividadesCom[[#This Row],[CRÉD. 1]],ActividadesCom[[#This Row],[CRÉD. 2]],ActividadesCom[[#This Row],[CRÉD. 3]],ActividadesCom[[#This Row],[CRÉD. 4]],ActividadesCom[[#This Row],[CRÉD. 5]])</f>
        <v>5</v>
      </c>
      <c r="F703" s="17">
        <f>IF(ActividadesCom[[#This Row],[ÚLTIMO SEMESTRE CON CRÉDITOS]]&gt;0,ROUND(AVERAGE(ActividadesCom[[#This Row],[VALOR NIVEL 5]],ActividadesCom[[#This Row],[VALOR NIVEL 4]],ActividadesCom[[#This Row],[VALOR NIVEL 3]],ActividadesCom[[#This Row],[VALOR NIVEL 2]],ActividadesCom[[#This Row],[VALOR NIVEL 1]]),0),"")</f>
        <v>2</v>
      </c>
      <c r="G703" s="5" t="str">
        <f>IF(ActividadesCom[[#This Row],[PROMEDIO]]="","",IF(ActividadesCom[[#This Row],[PROMEDIO]]&gt;=4,"EXCELENTE",IF(ActividadesCom[[#This Row],[PROMEDIO]]&gt;=3,"NOTABLE",IF(ActividadesCom[[#This Row],[PROMEDIO]]&gt;=2,"BUENO",IF(ActividadesCom[[#This Row],[PROMEDIO]]=1,"SUFICIENTE","")))))</f>
        <v>BUENO</v>
      </c>
      <c r="H703" s="5">
        <f>MAX(ActividadesCom[[#This Row],[PERÍODO 1]],ActividadesCom[[#This Row],[PERÍODO 2]],ActividadesCom[[#This Row],[PERÍODO 3]],ActividadesCom[[#This Row],[PERÍODO 4]],ActividadesCom[[#This Row],[PERÍODO 5]])</f>
        <v>20181</v>
      </c>
      <c r="I703" s="6" t="s">
        <v>671</v>
      </c>
      <c r="J703" s="5">
        <v>20161</v>
      </c>
      <c r="K703" s="5" t="s">
        <v>4009</v>
      </c>
      <c r="L703" s="5">
        <f>IF(ActividadesCom[[#This Row],[NIVEL 1]]&lt;&gt;0,VLOOKUP(ActividadesCom[[#This Row],[NIVEL 1]],Catálogo!A:B,2,FALSE),"")</f>
        <v>2</v>
      </c>
      <c r="M703" s="5">
        <v>1</v>
      </c>
      <c r="N703" s="6" t="s">
        <v>672</v>
      </c>
      <c r="O703" s="5">
        <v>20163</v>
      </c>
      <c r="P703" s="5" t="s">
        <v>4009</v>
      </c>
      <c r="Q703" s="5">
        <f>IF(ActividadesCom[[#This Row],[NIVEL 2]]&lt;&gt;0,VLOOKUP(ActividadesCom[[#This Row],[NIVEL 2]],Catálogo!A:B,2,FALSE),"")</f>
        <v>2</v>
      </c>
      <c r="R703" s="5">
        <v>1</v>
      </c>
      <c r="S703" s="6" t="s">
        <v>673</v>
      </c>
      <c r="T703" s="5">
        <v>20181</v>
      </c>
      <c r="U703" s="5" t="s">
        <v>4009</v>
      </c>
      <c r="V703" s="5">
        <f>IF(ActividadesCom[[#This Row],[NIVEL 3]]&lt;&gt;0,VLOOKUP(ActividadesCom[[#This Row],[NIVEL 3]],Catálogo!A:B,2,FALSE),"")</f>
        <v>2</v>
      </c>
      <c r="W703" s="5">
        <v>1</v>
      </c>
      <c r="X703" s="6" t="s">
        <v>535</v>
      </c>
      <c r="Y703" s="5">
        <v>20153</v>
      </c>
      <c r="Z703" s="5" t="s">
        <v>4009</v>
      </c>
      <c r="AA703" s="5">
        <f>IF(ActividadesCom[[#This Row],[NIVEL 4]]&lt;&gt;0,VLOOKUP(ActividadesCom[[#This Row],[NIVEL 4]],Catálogo!A:B,2,FALSE),"")</f>
        <v>2</v>
      </c>
      <c r="AB703" s="5">
        <v>1</v>
      </c>
      <c r="AC703" s="6" t="s">
        <v>28</v>
      </c>
      <c r="AD703" s="5">
        <v>20143</v>
      </c>
      <c r="AE703" s="5" t="s">
        <v>4009</v>
      </c>
      <c r="AF703" s="5">
        <f>IF(ActividadesCom[[#This Row],[NIVEL 5]]&lt;&gt;0,VLOOKUP(ActividadesCom[[#This Row],[NIVEL 5]],Catálogo!A:B,2,FALSE),"")</f>
        <v>2</v>
      </c>
      <c r="AG703" s="5">
        <v>1</v>
      </c>
      <c r="AH703" s="2"/>
    </row>
    <row r="704" spans="1:34" ht="30" hidden="1" customHeight="1" x14ac:dyDescent="0.25">
      <c r="A704" s="7">
        <v>14470381</v>
      </c>
      <c r="B704" s="6" t="str">
        <f>VLOOKUP(ActividadesCom[[#This Row],[NO. DE CONTROL]],'LISTADO ESTUDIANTES'!A:C,2,FALSE)</f>
        <v>UC MEDINA SANTIAGO AARON</v>
      </c>
      <c r="C704" s="6" t="str">
        <f>VLOOKUP(ActividadesCom[[#This Row],[NO. DE CONTROL]],'LISTADO ESTUDIANTES'!A:C,3,FALSE)</f>
        <v>INGENIERIA INDUSTRIAL</v>
      </c>
      <c r="D704" s="5" t="str">
        <f>VLOOKUP(ActividadesCom[[#This Row],[NO. DE CONTROL]],'LISTADO ESTUDIANTES'!A:D,4,FALSE)</f>
        <v>BAJA</v>
      </c>
      <c r="E704" s="5">
        <f>SUM(ActividadesCom[[#This Row],[CRÉD. 1]],ActividadesCom[[#This Row],[CRÉD. 2]],ActividadesCom[[#This Row],[CRÉD. 3]],ActividadesCom[[#This Row],[CRÉD. 4]],ActividadesCom[[#This Row],[CRÉD. 5]])</f>
        <v>5</v>
      </c>
      <c r="F704" s="17">
        <f>IF(ActividadesCom[[#This Row],[ÚLTIMO SEMESTRE CON CRÉDITOS]]&gt;0,ROUND(AVERAGE(ActividadesCom[[#This Row],[VALOR NIVEL 5]],ActividadesCom[[#This Row],[VALOR NIVEL 4]],ActividadesCom[[#This Row],[VALOR NIVEL 3]],ActividadesCom[[#This Row],[VALOR NIVEL 2]],ActividadesCom[[#This Row],[VALOR NIVEL 1]]),0),"")</f>
        <v>2</v>
      </c>
      <c r="G704" s="5" t="str">
        <f>IF(ActividadesCom[[#This Row],[PROMEDIO]]="","",IF(ActividadesCom[[#This Row],[PROMEDIO]]&gt;=4,"EXCELENTE",IF(ActividadesCom[[#This Row],[PROMEDIO]]&gt;=3,"NOTABLE",IF(ActividadesCom[[#This Row],[PROMEDIO]]&gt;=2,"BUENO",IF(ActividadesCom[[#This Row],[PROMEDIO]]=1,"SUFICIENTE","")))))</f>
        <v>BUENO</v>
      </c>
      <c r="H704" s="5">
        <f>MAX(ActividadesCom[[#This Row],[PERÍODO 1]],ActividadesCom[[#This Row],[PERÍODO 2]],ActividadesCom[[#This Row],[PERÍODO 3]],ActividadesCom[[#This Row],[PERÍODO 4]],ActividadesCom[[#This Row],[PERÍODO 5]])</f>
        <v>20193</v>
      </c>
      <c r="I704" s="10" t="s">
        <v>519</v>
      </c>
      <c r="J704" s="5">
        <v>20143</v>
      </c>
      <c r="K704" s="5" t="s">
        <v>4009</v>
      </c>
      <c r="L704" s="5">
        <f>IF(ActividadesCom[[#This Row],[NIVEL 1]]&lt;&gt;0,VLOOKUP(ActividadesCom[[#This Row],[NIVEL 1]],Catálogo!A:B,2,FALSE),"")</f>
        <v>2</v>
      </c>
      <c r="M704" s="5">
        <v>1</v>
      </c>
      <c r="N704" s="6" t="s">
        <v>518</v>
      </c>
      <c r="O704" s="5">
        <v>20151</v>
      </c>
      <c r="P704" s="5" t="s">
        <v>4009</v>
      </c>
      <c r="Q704" s="5">
        <f>IF(ActividadesCom[[#This Row],[NIVEL 2]]&lt;&gt;0,VLOOKUP(ActividadesCom[[#This Row],[NIVEL 2]],Catálogo!A:B,2,FALSE),"")</f>
        <v>2</v>
      </c>
      <c r="R704" s="5">
        <v>1</v>
      </c>
      <c r="S704" s="6" t="s">
        <v>867</v>
      </c>
      <c r="T704" s="5">
        <v>20193</v>
      </c>
      <c r="U704" s="5" t="s">
        <v>4008</v>
      </c>
      <c r="V704" s="5">
        <f>IF(ActividadesCom[[#This Row],[NIVEL 3]]&lt;&gt;0,VLOOKUP(ActividadesCom[[#This Row],[NIVEL 3]],Catálogo!A:B,2,FALSE),"")</f>
        <v>3</v>
      </c>
      <c r="W704" s="5">
        <v>1</v>
      </c>
      <c r="X704" s="6" t="s">
        <v>31</v>
      </c>
      <c r="Y704" s="5">
        <v>20141</v>
      </c>
      <c r="Z704" s="5" t="s">
        <v>4009</v>
      </c>
      <c r="AA704" s="5">
        <f>IF(ActividadesCom[[#This Row],[NIVEL 4]]&lt;&gt;0,VLOOKUP(ActividadesCom[[#This Row],[NIVEL 4]],Catálogo!A:B,2,FALSE),"")</f>
        <v>2</v>
      </c>
      <c r="AB704" s="5">
        <v>1</v>
      </c>
      <c r="AC704" s="6" t="s">
        <v>6</v>
      </c>
      <c r="AD704" s="5">
        <v>20143</v>
      </c>
      <c r="AE704" s="5" t="s">
        <v>4009</v>
      </c>
      <c r="AF704" s="5">
        <f>IF(ActividadesCom[[#This Row],[NIVEL 5]]&lt;&gt;0,VLOOKUP(ActividadesCom[[#This Row],[NIVEL 5]],Catálogo!A:B,2,FALSE),"")</f>
        <v>2</v>
      </c>
      <c r="AG704" s="5">
        <v>1</v>
      </c>
      <c r="AH704" s="2"/>
    </row>
    <row r="705" spans="1:34" ht="30" hidden="1" customHeight="1" x14ac:dyDescent="0.25">
      <c r="A705" s="7">
        <v>14470382</v>
      </c>
      <c r="B705" s="6" t="str">
        <f>VLOOKUP(ActividadesCom[[#This Row],[NO. DE CONTROL]],'LISTADO ESTUDIANTES'!A:C,2,FALSE)</f>
        <v>LOPEZ MANRIQUEZ BINIZA</v>
      </c>
      <c r="C705" s="6" t="str">
        <f>VLOOKUP(ActividadesCom[[#This Row],[NO. DE CONTROL]],'LISTADO ESTUDIANTES'!A:C,3,FALSE)</f>
        <v>INGENIERIA QUIMICA</v>
      </c>
      <c r="D705" s="5" t="str">
        <f>VLOOKUP(ActividadesCom[[#This Row],[NO. DE CONTROL]],'LISTADO ESTUDIANTES'!A:D,4,FALSE)</f>
        <v>BAJA</v>
      </c>
      <c r="E705" s="5">
        <f>SUM(ActividadesCom[[#This Row],[CRÉD. 1]],ActividadesCom[[#This Row],[CRÉD. 2]],ActividadesCom[[#This Row],[CRÉD. 3]],ActividadesCom[[#This Row],[CRÉD. 4]],ActividadesCom[[#This Row],[CRÉD. 5]])</f>
        <v>0</v>
      </c>
      <c r="F705" s="17" t="str">
        <f>IF(ActividadesCom[[#This Row],[ÚLTIMO SEMESTRE CON CRÉDITOS]]&gt;0,ROUND(AVERAGE(ActividadesCom[[#This Row],[VALOR NIVEL 5]],ActividadesCom[[#This Row],[VALOR NIVEL 4]],ActividadesCom[[#This Row],[VALOR NIVEL 3]],ActividadesCom[[#This Row],[VALOR NIVEL 2]],ActividadesCom[[#This Row],[VALOR NIVEL 1]]),0),"")</f>
        <v/>
      </c>
      <c r="G705" s="5" t="str">
        <f>IF(ActividadesCom[[#This Row],[PROMEDIO]]="","",IF(ActividadesCom[[#This Row],[PROMEDIO]]&gt;=4,"EXCELENTE",IF(ActividadesCom[[#This Row],[PROMEDIO]]&gt;=3,"NOTABLE",IF(ActividadesCom[[#This Row],[PROMEDIO]]&gt;=2,"BUENO",IF(ActividadesCom[[#This Row],[PROMEDIO]]=1,"SUFICIENTE","")))))</f>
        <v/>
      </c>
      <c r="H705" s="5">
        <f>MAX(ActividadesCom[[#This Row],[PERÍODO 1]],ActividadesCom[[#This Row],[PERÍODO 2]],ActividadesCom[[#This Row],[PERÍODO 3]],ActividadesCom[[#This Row],[PERÍODO 4]],ActividadesCom[[#This Row],[PERÍODO 5]])</f>
        <v>0</v>
      </c>
      <c r="I705" s="10"/>
      <c r="J705" s="5"/>
      <c r="K705" s="5"/>
      <c r="L705" s="5" t="str">
        <f>IF(ActividadesCom[[#This Row],[NIVEL 1]]&lt;&gt;0,VLOOKUP(ActividadesCom[[#This Row],[NIVEL 1]],Catálogo!A:B,2,FALSE),"")</f>
        <v/>
      </c>
      <c r="M705" s="5"/>
      <c r="N705" s="6"/>
      <c r="O705" s="5"/>
      <c r="P705" s="5"/>
      <c r="Q705" s="5" t="str">
        <f>IF(ActividadesCom[[#This Row],[NIVEL 2]]&lt;&gt;0,VLOOKUP(ActividadesCom[[#This Row],[NIVEL 2]],Catálogo!A:B,2,FALSE),"")</f>
        <v/>
      </c>
      <c r="R705" s="5"/>
      <c r="S705" s="6"/>
      <c r="T705" s="5"/>
      <c r="U705" s="5"/>
      <c r="V705" s="5" t="str">
        <f>IF(ActividadesCom[[#This Row],[NIVEL 3]]&lt;&gt;0,VLOOKUP(ActividadesCom[[#This Row],[NIVEL 3]],Catálogo!A:B,2,FALSE),"")</f>
        <v/>
      </c>
      <c r="W705" s="5"/>
      <c r="X705" s="6"/>
      <c r="Y705" s="5"/>
      <c r="Z705" s="5"/>
      <c r="AA705" s="5" t="str">
        <f>IF(ActividadesCom[[#This Row],[NIVEL 4]]&lt;&gt;0,VLOOKUP(ActividadesCom[[#This Row],[NIVEL 4]],Catálogo!A:B,2,FALSE),"")</f>
        <v/>
      </c>
      <c r="AB705" s="5"/>
      <c r="AC705" s="6"/>
      <c r="AD705" s="5"/>
      <c r="AE705" s="5"/>
      <c r="AF705" s="5" t="str">
        <f>IF(ActividadesCom[[#This Row],[NIVEL 5]]&lt;&gt;0,VLOOKUP(ActividadesCom[[#This Row],[NIVEL 5]],Catálogo!A:B,2,FALSE),"")</f>
        <v/>
      </c>
      <c r="AG705" s="5"/>
      <c r="AH705" s="2"/>
    </row>
    <row r="706" spans="1:34" ht="30" hidden="1" customHeight="1" x14ac:dyDescent="0.25">
      <c r="A706" s="7">
        <v>14470383</v>
      </c>
      <c r="B706" s="6" t="str">
        <f>VLOOKUP(ActividadesCom[[#This Row],[NO. DE CONTROL]],'LISTADO ESTUDIANTES'!A:C,2,FALSE)</f>
        <v>DOSE MENDOZA DIANA MARIAN</v>
      </c>
      <c r="C706" s="6" t="str">
        <f>VLOOKUP(ActividadesCom[[#This Row],[NO. DE CONTROL]],'LISTADO ESTUDIANTES'!A:C,3,FALSE)</f>
        <v>INGENIERIA QUIMICA</v>
      </c>
      <c r="D706" s="5" t="str">
        <f>VLOOKUP(ActividadesCom[[#This Row],[NO. DE CONTROL]],'LISTADO ESTUDIANTES'!A:D,4,FALSE)</f>
        <v>BAJA</v>
      </c>
      <c r="E706" s="5">
        <f>SUM(ActividadesCom[[#This Row],[CRÉD. 1]],ActividadesCom[[#This Row],[CRÉD. 2]],ActividadesCom[[#This Row],[CRÉD. 3]],ActividadesCom[[#This Row],[CRÉD. 4]],ActividadesCom[[#This Row],[CRÉD. 5]])</f>
        <v>1</v>
      </c>
      <c r="F706" s="17">
        <f>IF(ActividadesCom[[#This Row],[ÚLTIMO SEMESTRE CON CRÉDITOS]]&gt;0,ROUND(AVERAGE(ActividadesCom[[#This Row],[VALOR NIVEL 5]],ActividadesCom[[#This Row],[VALOR NIVEL 4]],ActividadesCom[[#This Row],[VALOR NIVEL 3]],ActividadesCom[[#This Row],[VALOR NIVEL 2]],ActividadesCom[[#This Row],[VALOR NIVEL 1]]),0),"")</f>
        <v>2</v>
      </c>
      <c r="G706" s="5" t="str">
        <f>IF(ActividadesCom[[#This Row],[PROMEDIO]]="","",IF(ActividadesCom[[#This Row],[PROMEDIO]]&gt;=4,"EXCELENTE",IF(ActividadesCom[[#This Row],[PROMEDIO]]&gt;=3,"NOTABLE",IF(ActividadesCom[[#This Row],[PROMEDIO]]&gt;=2,"BUENO",IF(ActividadesCom[[#This Row],[PROMEDIO]]=1,"SUFICIENTE","")))))</f>
        <v>BUENO</v>
      </c>
      <c r="H706" s="5">
        <f>MAX(ActividadesCom[[#This Row],[PERÍODO 1]],ActividadesCom[[#This Row],[PERÍODO 2]],ActividadesCom[[#This Row],[PERÍODO 3]],ActividadesCom[[#This Row],[PERÍODO 4]],ActividadesCom[[#This Row],[PERÍODO 5]])</f>
        <v>20151</v>
      </c>
      <c r="I706" s="10" t="s">
        <v>60</v>
      </c>
      <c r="J706" s="5">
        <v>20151</v>
      </c>
      <c r="K706" s="5" t="s">
        <v>4009</v>
      </c>
      <c r="L706" s="5">
        <f>IF(ActividadesCom[[#This Row],[NIVEL 1]]&lt;&gt;0,VLOOKUP(ActividadesCom[[#This Row],[NIVEL 1]],Catálogo!A:B,2,FALSE),"")</f>
        <v>2</v>
      </c>
      <c r="M706" s="5">
        <v>1</v>
      </c>
      <c r="N706" s="6"/>
      <c r="O706" s="5"/>
      <c r="P706" s="5"/>
      <c r="Q706" s="5" t="str">
        <f>IF(ActividadesCom[[#This Row],[NIVEL 2]]&lt;&gt;0,VLOOKUP(ActividadesCom[[#This Row],[NIVEL 2]],Catálogo!A:B,2,FALSE),"")</f>
        <v/>
      </c>
      <c r="R706" s="5"/>
      <c r="S706" s="6"/>
      <c r="T706" s="5"/>
      <c r="U706" s="5"/>
      <c r="V706" s="5" t="str">
        <f>IF(ActividadesCom[[#This Row],[NIVEL 3]]&lt;&gt;0,VLOOKUP(ActividadesCom[[#This Row],[NIVEL 3]],Catálogo!A:B,2,FALSE),"")</f>
        <v/>
      </c>
      <c r="W706" s="5"/>
      <c r="X706" s="6"/>
      <c r="Y706" s="5"/>
      <c r="Z706" s="5"/>
      <c r="AA706" s="5" t="str">
        <f>IF(ActividadesCom[[#This Row],[NIVEL 4]]&lt;&gt;0,VLOOKUP(ActividadesCom[[#This Row],[NIVEL 4]],Catálogo!A:B,2,FALSE),"")</f>
        <v/>
      </c>
      <c r="AB706" s="5"/>
      <c r="AC706" s="6"/>
      <c r="AD706" s="5"/>
      <c r="AE706" s="5"/>
      <c r="AF706" s="5" t="str">
        <f>IF(ActividadesCom[[#This Row],[NIVEL 5]]&lt;&gt;0,VLOOKUP(ActividadesCom[[#This Row],[NIVEL 5]],Catálogo!A:B,2,FALSE),"")</f>
        <v/>
      </c>
      <c r="AG706" s="5"/>
      <c r="AH706" s="2"/>
    </row>
    <row r="707" spans="1:34" ht="30" hidden="1" customHeight="1" x14ac:dyDescent="0.25">
      <c r="A707" s="7">
        <v>14470385</v>
      </c>
      <c r="B707" s="6" t="str">
        <f>VLOOKUP(ActividadesCom[[#This Row],[NO. DE CONTROL]],'LISTADO ESTUDIANTES'!A:C,2,FALSE)</f>
        <v>MAY CHI YESENIA VIANEY</v>
      </c>
      <c r="C707" s="6" t="str">
        <f>VLOOKUP(ActividadesCom[[#This Row],[NO. DE CONTROL]],'LISTADO ESTUDIANTES'!A:C,3,FALSE)</f>
        <v>INGENIERIA QUIMICA</v>
      </c>
      <c r="D707" s="5" t="str">
        <f>VLOOKUP(ActividadesCom[[#This Row],[NO. DE CONTROL]],'LISTADO ESTUDIANTES'!A:D,4,FALSE)</f>
        <v>BAJA</v>
      </c>
      <c r="E707" s="5">
        <f>SUM(ActividadesCom[[#This Row],[CRÉD. 1]],ActividadesCom[[#This Row],[CRÉD. 2]],ActividadesCom[[#This Row],[CRÉD. 3]],ActividadesCom[[#This Row],[CRÉD. 4]],ActividadesCom[[#This Row],[CRÉD. 5]])</f>
        <v>5</v>
      </c>
      <c r="F707" s="17">
        <f>IF(ActividadesCom[[#This Row],[ÚLTIMO SEMESTRE CON CRÉDITOS]]&gt;0,ROUND(AVERAGE(ActividadesCom[[#This Row],[VALOR NIVEL 5]],ActividadesCom[[#This Row],[VALOR NIVEL 4]],ActividadesCom[[#This Row],[VALOR NIVEL 3]],ActividadesCom[[#This Row],[VALOR NIVEL 2]],ActividadesCom[[#This Row],[VALOR NIVEL 1]]),0),"")</f>
        <v>4</v>
      </c>
      <c r="G707" s="5" t="str">
        <f>IF(ActividadesCom[[#This Row],[PROMEDIO]]="","",IF(ActividadesCom[[#This Row],[PROMEDIO]]&gt;=4,"EXCELENTE",IF(ActividadesCom[[#This Row],[PROMEDIO]]&gt;=3,"NOTABLE",IF(ActividadesCom[[#This Row],[PROMEDIO]]&gt;=2,"BUENO",IF(ActividadesCom[[#This Row],[PROMEDIO]]=1,"SUFICIENTE","")))))</f>
        <v>EXCELENTE</v>
      </c>
      <c r="H707" s="5">
        <f>MAX(ActividadesCom[[#This Row],[PERÍODO 1]],ActividadesCom[[#This Row],[PERÍODO 2]],ActividadesCom[[#This Row],[PERÍODO 3]],ActividadesCom[[#This Row],[PERÍODO 4]],ActividadesCom[[#This Row],[PERÍODO 5]])</f>
        <v>20181</v>
      </c>
      <c r="I707" s="10" t="s">
        <v>4549</v>
      </c>
      <c r="J707" s="5">
        <v>20181</v>
      </c>
      <c r="K707" s="5" t="s">
        <v>4007</v>
      </c>
      <c r="L707" s="5">
        <f>IF(ActividadesCom[[#This Row],[NIVEL 1]]&lt;&gt;0,VLOOKUP(ActividadesCom[[#This Row],[NIVEL 1]],Catálogo!A:B,2,FALSE),"")</f>
        <v>4</v>
      </c>
      <c r="M707" s="5">
        <v>1</v>
      </c>
      <c r="N707" s="6" t="s">
        <v>5625</v>
      </c>
      <c r="O707" s="5">
        <v>20162</v>
      </c>
      <c r="P707" s="5" t="s">
        <v>4007</v>
      </c>
      <c r="Q707" s="5">
        <f>IF(ActividadesCom[[#This Row],[NIVEL 2]]&lt;&gt;0,VLOOKUP(ActividadesCom[[#This Row],[NIVEL 2]],Catálogo!A:B,2,FALSE),"")</f>
        <v>4</v>
      </c>
      <c r="R707" s="5">
        <v>1</v>
      </c>
      <c r="S707" s="6" t="s">
        <v>4550</v>
      </c>
      <c r="T707" s="5">
        <v>20162</v>
      </c>
      <c r="U707" s="5" t="s">
        <v>4007</v>
      </c>
      <c r="V707" s="5">
        <f>IF(ActividadesCom[[#This Row],[NIVEL 3]]&lt;&gt;0,VLOOKUP(ActividadesCom[[#This Row],[NIVEL 3]],Catálogo!A:B,2,FALSE),"")</f>
        <v>4</v>
      </c>
      <c r="W707" s="5">
        <v>1</v>
      </c>
      <c r="X707" s="6" t="s">
        <v>4551</v>
      </c>
      <c r="Y707" s="5">
        <v>20172</v>
      </c>
      <c r="Z707" s="5" t="s">
        <v>4007</v>
      </c>
      <c r="AA707" s="5">
        <f>IF(ActividadesCom[[#This Row],[NIVEL 4]]&lt;&gt;0,VLOOKUP(ActividadesCom[[#This Row],[NIVEL 4]],Catálogo!A:B,2,FALSE),"")</f>
        <v>4</v>
      </c>
      <c r="AB707" s="5">
        <v>1</v>
      </c>
      <c r="AC707" s="6" t="s">
        <v>4925</v>
      </c>
      <c r="AD707" s="5">
        <v>20163</v>
      </c>
      <c r="AE707" s="5" t="s">
        <v>4008</v>
      </c>
      <c r="AF707" s="5">
        <f>IF(ActividadesCom[[#This Row],[NIVEL 5]]&lt;&gt;0,VLOOKUP(ActividadesCom[[#This Row],[NIVEL 5]],Catálogo!A:B,2,FALSE),"")</f>
        <v>3</v>
      </c>
      <c r="AG707" s="5">
        <v>1</v>
      </c>
      <c r="AH707" s="2"/>
    </row>
    <row r="708" spans="1:34" ht="30" hidden="1" customHeight="1" x14ac:dyDescent="0.25">
      <c r="A708" s="7">
        <v>14470388</v>
      </c>
      <c r="B708" s="6" t="str">
        <f>VLOOKUP(ActividadesCom[[#This Row],[NO. DE CONTROL]],'LISTADO ESTUDIANTES'!A:C,2,FALSE)</f>
        <v>HERNANDEZ DZIB CINTHIA KARINA</v>
      </c>
      <c r="C708" s="6" t="str">
        <f>VLOOKUP(ActividadesCom[[#This Row],[NO. DE CONTROL]],'LISTADO ESTUDIANTES'!A:C,3,FALSE)</f>
        <v>INGENIERIA AMBIENTAL</v>
      </c>
      <c r="D708" s="5" t="str">
        <f>VLOOKUP(ActividadesCom[[#This Row],[NO. DE CONTROL]],'LISTADO ESTUDIANTES'!A:D,4,FALSE)</f>
        <v>BAJA</v>
      </c>
      <c r="E708" s="5">
        <f>SUM(ActividadesCom[[#This Row],[CRÉD. 1]],ActividadesCom[[#This Row],[CRÉD. 2]],ActividadesCom[[#This Row],[CRÉD. 3]],ActividadesCom[[#This Row],[CRÉD. 4]],ActividadesCom[[#This Row],[CRÉD. 5]])</f>
        <v>5</v>
      </c>
      <c r="F708" s="17">
        <f>IF(ActividadesCom[[#This Row],[ÚLTIMO SEMESTRE CON CRÉDITOS]]&gt;0,ROUND(AVERAGE(ActividadesCom[[#This Row],[VALOR NIVEL 5]],ActividadesCom[[#This Row],[VALOR NIVEL 4]],ActividadesCom[[#This Row],[VALOR NIVEL 3]],ActividadesCom[[#This Row],[VALOR NIVEL 2]],ActividadesCom[[#This Row],[VALOR NIVEL 1]]),0),"")</f>
        <v>2</v>
      </c>
      <c r="G708" s="5" t="str">
        <f>IF(ActividadesCom[[#This Row],[PROMEDIO]]="","",IF(ActividadesCom[[#This Row],[PROMEDIO]]&gt;=4,"EXCELENTE",IF(ActividadesCom[[#This Row],[PROMEDIO]]&gt;=3,"NOTABLE",IF(ActividadesCom[[#This Row],[PROMEDIO]]&gt;=2,"BUENO",IF(ActividadesCom[[#This Row],[PROMEDIO]]=1,"SUFICIENTE","")))))</f>
        <v>BUENO</v>
      </c>
      <c r="H708" s="5">
        <f>MAX(ActividadesCom[[#This Row],[PERÍODO 1]],ActividadesCom[[#This Row],[PERÍODO 2]],ActividadesCom[[#This Row],[PERÍODO 3]],ActividadesCom[[#This Row],[PERÍODO 4]],ActividadesCom[[#This Row],[PERÍODO 5]])</f>
        <v>20173</v>
      </c>
      <c r="I708" s="6" t="s">
        <v>686</v>
      </c>
      <c r="J708" s="5">
        <v>20161</v>
      </c>
      <c r="K708" s="5" t="s">
        <v>4009</v>
      </c>
      <c r="L708" s="5">
        <f>IF(ActividadesCom[[#This Row],[NIVEL 1]]&lt;&gt;0,VLOOKUP(ActividadesCom[[#This Row],[NIVEL 1]],Catálogo!A:B,2,FALSE),"")</f>
        <v>2</v>
      </c>
      <c r="M708" s="5">
        <v>1</v>
      </c>
      <c r="N708" s="6" t="s">
        <v>687</v>
      </c>
      <c r="O708" s="5">
        <v>20173</v>
      </c>
      <c r="P708" s="5" t="s">
        <v>4009</v>
      </c>
      <c r="Q708" s="5">
        <f>IF(ActividadesCom[[#This Row],[NIVEL 2]]&lt;&gt;0,VLOOKUP(ActividadesCom[[#This Row],[NIVEL 2]],Catálogo!A:B,2,FALSE),"")</f>
        <v>2</v>
      </c>
      <c r="R708" s="5">
        <v>1</v>
      </c>
      <c r="S708" s="6" t="s">
        <v>681</v>
      </c>
      <c r="T708" s="5">
        <v>20163</v>
      </c>
      <c r="U708" s="5" t="s">
        <v>4009</v>
      </c>
      <c r="V708" s="5">
        <f>IF(ActividadesCom[[#This Row],[NIVEL 3]]&lt;&gt;0,VLOOKUP(ActividadesCom[[#This Row],[NIVEL 3]],Catálogo!A:B,2,FALSE),"")</f>
        <v>2</v>
      </c>
      <c r="W708" s="5">
        <v>1</v>
      </c>
      <c r="X708" s="6" t="s">
        <v>535</v>
      </c>
      <c r="Y708" s="5">
        <v>20153</v>
      </c>
      <c r="Z708" s="5" t="s">
        <v>4009</v>
      </c>
      <c r="AA708" s="5">
        <f>IF(ActividadesCom[[#This Row],[NIVEL 4]]&lt;&gt;0,VLOOKUP(ActividadesCom[[#This Row],[NIVEL 4]],Catálogo!A:B,2,FALSE),"")</f>
        <v>2</v>
      </c>
      <c r="AB708" s="5">
        <v>1</v>
      </c>
      <c r="AC708" s="6" t="s">
        <v>37</v>
      </c>
      <c r="AD708" s="5">
        <v>20143</v>
      </c>
      <c r="AE708" s="5" t="s">
        <v>4009</v>
      </c>
      <c r="AF708" s="5">
        <f>IF(ActividadesCom[[#This Row],[NIVEL 5]]&lt;&gt;0,VLOOKUP(ActividadesCom[[#This Row],[NIVEL 5]],Catálogo!A:B,2,FALSE),"")</f>
        <v>2</v>
      </c>
      <c r="AG708" s="5">
        <v>1</v>
      </c>
      <c r="AH708" s="2"/>
    </row>
    <row r="709" spans="1:34" ht="30" hidden="1" customHeight="1" x14ac:dyDescent="0.25">
      <c r="A709" s="7">
        <v>14470389</v>
      </c>
      <c r="B709" s="6" t="str">
        <f>VLOOKUP(ActividadesCom[[#This Row],[NO. DE CONTROL]],'LISTADO ESTUDIANTES'!A:C,2,FALSE)</f>
        <v>FLORES GONZALEZ EDUARDO DEL CARMEN</v>
      </c>
      <c r="C709" s="6" t="str">
        <f>VLOOKUP(ActividadesCom[[#This Row],[NO. DE CONTROL]],'LISTADO ESTUDIANTES'!A:C,3,FALSE)</f>
        <v>INGENIERIA AMBIENTAL</v>
      </c>
      <c r="D709" s="5" t="str">
        <f>VLOOKUP(ActividadesCom[[#This Row],[NO. DE CONTROL]],'LISTADO ESTUDIANTES'!A:D,4,FALSE)</f>
        <v>BAJA</v>
      </c>
      <c r="E709" s="5">
        <f>SUM(ActividadesCom[[#This Row],[CRÉD. 1]],ActividadesCom[[#This Row],[CRÉD. 2]],ActividadesCom[[#This Row],[CRÉD. 3]],ActividadesCom[[#This Row],[CRÉD. 4]],ActividadesCom[[#This Row],[CRÉD. 5]])</f>
        <v>5</v>
      </c>
      <c r="F709" s="17">
        <f>IF(ActividadesCom[[#This Row],[ÚLTIMO SEMESTRE CON CRÉDITOS]]&gt;0,ROUND(AVERAGE(ActividadesCom[[#This Row],[VALOR NIVEL 5]],ActividadesCom[[#This Row],[VALOR NIVEL 4]],ActividadesCom[[#This Row],[VALOR NIVEL 3]],ActividadesCom[[#This Row],[VALOR NIVEL 2]],ActividadesCom[[#This Row],[VALOR NIVEL 1]]),0),"")</f>
        <v>2</v>
      </c>
      <c r="G709" s="5" t="str">
        <f>IF(ActividadesCom[[#This Row],[PROMEDIO]]="","",IF(ActividadesCom[[#This Row],[PROMEDIO]]&gt;=4,"EXCELENTE",IF(ActividadesCom[[#This Row],[PROMEDIO]]&gt;=3,"NOTABLE",IF(ActividadesCom[[#This Row],[PROMEDIO]]&gt;=2,"BUENO",IF(ActividadesCom[[#This Row],[PROMEDIO]]=1,"SUFICIENTE","")))))</f>
        <v>BUENO</v>
      </c>
      <c r="H709" s="5">
        <f>MAX(ActividadesCom[[#This Row],[PERÍODO 1]],ActividadesCom[[#This Row],[PERÍODO 2]],ActividadesCom[[#This Row],[PERÍODO 3]],ActividadesCom[[#This Row],[PERÍODO 4]],ActividadesCom[[#This Row],[PERÍODO 5]])</f>
        <v>20173</v>
      </c>
      <c r="I709" s="6" t="s">
        <v>679</v>
      </c>
      <c r="J709" s="5">
        <v>20161</v>
      </c>
      <c r="K709" s="5" t="s">
        <v>4009</v>
      </c>
      <c r="L709" s="5">
        <f>IF(ActividadesCom[[#This Row],[NIVEL 1]]&lt;&gt;0,VLOOKUP(ActividadesCom[[#This Row],[NIVEL 1]],Catálogo!A:B,2,FALSE),"")</f>
        <v>2</v>
      </c>
      <c r="M709" s="5">
        <v>1</v>
      </c>
      <c r="N709" s="6" t="s">
        <v>672</v>
      </c>
      <c r="O709" s="5">
        <v>20163</v>
      </c>
      <c r="P709" s="5" t="s">
        <v>4009</v>
      </c>
      <c r="Q709" s="5">
        <f>IF(ActividadesCom[[#This Row],[NIVEL 2]]&lt;&gt;0,VLOOKUP(ActividadesCom[[#This Row],[NIVEL 2]],Catálogo!A:B,2,FALSE),"")</f>
        <v>2</v>
      </c>
      <c r="R709" s="5">
        <v>1</v>
      </c>
      <c r="S709" s="6" t="s">
        <v>680</v>
      </c>
      <c r="T709" s="5">
        <v>20173</v>
      </c>
      <c r="U709" s="5" t="s">
        <v>4009</v>
      </c>
      <c r="V709" s="5">
        <f>IF(ActividadesCom[[#This Row],[NIVEL 3]]&lt;&gt;0,VLOOKUP(ActividadesCom[[#This Row],[NIVEL 3]],Catálogo!A:B,2,FALSE),"")</f>
        <v>2</v>
      </c>
      <c r="W709" s="5">
        <v>1</v>
      </c>
      <c r="X709" s="6"/>
      <c r="Y709" s="5"/>
      <c r="Z709" s="5"/>
      <c r="AA709" s="5" t="str">
        <f>IF(ActividadesCom[[#This Row],[NIVEL 4]]&lt;&gt;0,VLOOKUP(ActividadesCom[[#This Row],[NIVEL 4]],Catálogo!A:B,2,FALSE),"")</f>
        <v/>
      </c>
      <c r="AB709" s="5"/>
      <c r="AC709" s="6" t="s">
        <v>631</v>
      </c>
      <c r="AD709" s="5" t="s">
        <v>454</v>
      </c>
      <c r="AE709" s="5" t="s">
        <v>4009</v>
      </c>
      <c r="AF709" s="5">
        <f>IF(ActividadesCom[[#This Row],[NIVEL 5]]&lt;&gt;0,VLOOKUP(ActividadesCom[[#This Row],[NIVEL 5]],Catálogo!A:B,2,FALSE),"")</f>
        <v>2</v>
      </c>
      <c r="AG709" s="5">
        <v>2</v>
      </c>
      <c r="AH709" s="2"/>
    </row>
    <row r="710" spans="1:34" ht="30" hidden="1" customHeight="1" x14ac:dyDescent="0.25">
      <c r="A710" s="7">
        <v>14470390</v>
      </c>
      <c r="B710" s="6" t="str">
        <f>VLOOKUP(ActividadesCom[[#This Row],[NO. DE CONTROL]],'LISTADO ESTUDIANTES'!A:C,2,FALSE)</f>
        <v>KU GARRIDO ADRIAN HUMBERTO</v>
      </c>
      <c r="C710" s="6" t="str">
        <f>VLOOKUP(ActividadesCom[[#This Row],[NO. DE CONTROL]],'LISTADO ESTUDIANTES'!A:C,3,FALSE)</f>
        <v>INGENIERIA EN ADMINISTRACION</v>
      </c>
      <c r="D710" s="5" t="str">
        <f>VLOOKUP(ActividadesCom[[#This Row],[NO. DE CONTROL]],'LISTADO ESTUDIANTES'!A:D,4,FALSE)</f>
        <v>BAJA</v>
      </c>
      <c r="E710" s="5">
        <f>SUM(ActividadesCom[[#This Row],[CRÉD. 1]],ActividadesCom[[#This Row],[CRÉD. 2]],ActividadesCom[[#This Row],[CRÉD. 3]],ActividadesCom[[#This Row],[CRÉD. 4]],ActividadesCom[[#This Row],[CRÉD. 5]])</f>
        <v>5</v>
      </c>
      <c r="F710" s="17">
        <f>IF(ActividadesCom[[#This Row],[ÚLTIMO SEMESTRE CON CRÉDITOS]]&gt;0,ROUND(AVERAGE(ActividadesCom[[#This Row],[VALOR NIVEL 5]],ActividadesCom[[#This Row],[VALOR NIVEL 4]],ActividadesCom[[#This Row],[VALOR NIVEL 3]],ActividadesCom[[#This Row],[VALOR NIVEL 2]],ActividadesCom[[#This Row],[VALOR NIVEL 1]]),0),"")</f>
        <v>2</v>
      </c>
      <c r="G710" s="5" t="str">
        <f>IF(ActividadesCom[[#This Row],[PROMEDIO]]="","",IF(ActividadesCom[[#This Row],[PROMEDIO]]&gt;=4,"EXCELENTE",IF(ActividadesCom[[#This Row],[PROMEDIO]]&gt;=3,"NOTABLE",IF(ActividadesCom[[#This Row],[PROMEDIO]]&gt;=2,"BUENO",IF(ActividadesCom[[#This Row],[PROMEDIO]]=1,"SUFICIENTE","")))))</f>
        <v>BUENO</v>
      </c>
      <c r="H710" s="5">
        <f>MAX(ActividadesCom[[#This Row],[PERÍODO 1]],ActividadesCom[[#This Row],[PERÍODO 2]],ActividadesCom[[#This Row],[PERÍODO 3]],ActividadesCom[[#This Row],[PERÍODO 4]],ActividadesCom[[#This Row],[PERÍODO 5]])</f>
        <v>20153</v>
      </c>
      <c r="I710" s="6" t="s">
        <v>3</v>
      </c>
      <c r="J710" s="5">
        <v>20153</v>
      </c>
      <c r="K710" s="5" t="s">
        <v>4009</v>
      </c>
      <c r="L710" s="5">
        <f>IF(ActividadesCom[[#This Row],[NIVEL 1]]&lt;&gt;0,VLOOKUP(ActividadesCom[[#This Row],[NIVEL 1]],Catálogo!A:B,2,FALSE),"")</f>
        <v>2</v>
      </c>
      <c r="M710" s="5">
        <v>1</v>
      </c>
      <c r="N710" s="6" t="s">
        <v>111</v>
      </c>
      <c r="O710" s="5">
        <v>20143</v>
      </c>
      <c r="P710" s="5" t="s">
        <v>4009</v>
      </c>
      <c r="Q710" s="5">
        <f>IF(ActividadesCom[[#This Row],[NIVEL 2]]&lt;&gt;0,VLOOKUP(ActividadesCom[[#This Row],[NIVEL 2]],Catálogo!A:B,2,FALSE),"")</f>
        <v>2</v>
      </c>
      <c r="R710" s="5">
        <v>1</v>
      </c>
      <c r="S710" s="6" t="s">
        <v>111</v>
      </c>
      <c r="T710" s="5">
        <v>20143</v>
      </c>
      <c r="U710" s="5" t="s">
        <v>4009</v>
      </c>
      <c r="V710" s="5">
        <f>IF(ActividadesCom[[#This Row],[NIVEL 3]]&lt;&gt;0,VLOOKUP(ActividadesCom[[#This Row],[NIVEL 3]],Catálogo!A:B,2,FALSE),"")</f>
        <v>2</v>
      </c>
      <c r="W710" s="5">
        <v>1</v>
      </c>
      <c r="X710" s="6" t="s">
        <v>112</v>
      </c>
      <c r="Y710" s="5">
        <v>20143</v>
      </c>
      <c r="Z710" s="5" t="s">
        <v>4009</v>
      </c>
      <c r="AA710" s="5">
        <f>IF(ActividadesCom[[#This Row],[NIVEL 4]]&lt;&gt;0,VLOOKUP(ActividadesCom[[#This Row],[NIVEL 4]],Catálogo!A:B,2,FALSE),"")</f>
        <v>2</v>
      </c>
      <c r="AB710" s="5">
        <v>1</v>
      </c>
      <c r="AC710" s="6" t="s">
        <v>81</v>
      </c>
      <c r="AD710" s="5">
        <v>20153</v>
      </c>
      <c r="AE710" s="5" t="s">
        <v>4009</v>
      </c>
      <c r="AF710" s="5">
        <f>IF(ActividadesCom[[#This Row],[NIVEL 5]]&lt;&gt;0,VLOOKUP(ActividadesCom[[#This Row],[NIVEL 5]],Catálogo!A:B,2,FALSE),"")</f>
        <v>2</v>
      </c>
      <c r="AG710" s="5">
        <v>1</v>
      </c>
      <c r="AH710" s="2"/>
    </row>
    <row r="711" spans="1:34" ht="30" hidden="1" customHeight="1" x14ac:dyDescent="0.25">
      <c r="A711" s="7">
        <v>14470392</v>
      </c>
      <c r="B711" s="6" t="str">
        <f>VLOOKUP(ActividadesCom[[#This Row],[NO. DE CONTROL]],'LISTADO ESTUDIANTES'!A:C,2,FALSE)</f>
        <v>AKE VALENCIA GIOVANA  NATALY</v>
      </c>
      <c r="C711" s="6" t="str">
        <f>VLOOKUP(ActividadesCom[[#This Row],[NO. DE CONTROL]],'LISTADO ESTUDIANTES'!A:C,3,FALSE)</f>
        <v>INGENIERIA AMBIENTAL</v>
      </c>
      <c r="D711" s="5" t="str">
        <f>VLOOKUP(ActividadesCom[[#This Row],[NO. DE CONTROL]],'LISTADO ESTUDIANTES'!A:D,4,FALSE)</f>
        <v>BAJA</v>
      </c>
      <c r="E711" s="5">
        <f>SUM(ActividadesCom[[#This Row],[CRÉD. 1]],ActividadesCom[[#This Row],[CRÉD. 2]],ActividadesCom[[#This Row],[CRÉD. 3]],ActividadesCom[[#This Row],[CRÉD. 4]],ActividadesCom[[#This Row],[CRÉD. 5]])</f>
        <v>1</v>
      </c>
      <c r="F711" s="17">
        <f>IF(ActividadesCom[[#This Row],[ÚLTIMO SEMESTRE CON CRÉDITOS]]&gt;0,ROUND(AVERAGE(ActividadesCom[[#This Row],[VALOR NIVEL 5]],ActividadesCom[[#This Row],[VALOR NIVEL 4]],ActividadesCom[[#This Row],[VALOR NIVEL 3]],ActividadesCom[[#This Row],[VALOR NIVEL 2]],ActividadesCom[[#This Row],[VALOR NIVEL 1]]),0),"")</f>
        <v>2</v>
      </c>
      <c r="G711" s="5" t="str">
        <f>IF(ActividadesCom[[#This Row],[PROMEDIO]]="","",IF(ActividadesCom[[#This Row],[PROMEDIO]]&gt;=4,"EXCELENTE",IF(ActividadesCom[[#This Row],[PROMEDIO]]&gt;=3,"NOTABLE",IF(ActividadesCom[[#This Row],[PROMEDIO]]&gt;=2,"BUENO",IF(ActividadesCom[[#This Row],[PROMEDIO]]=1,"SUFICIENTE","")))))</f>
        <v>BUENO</v>
      </c>
      <c r="H711" s="5">
        <f>MAX(ActividadesCom[[#This Row],[PERÍODO 1]],ActividadesCom[[#This Row],[PERÍODO 2]],ActividadesCom[[#This Row],[PERÍODO 3]],ActividadesCom[[#This Row],[PERÍODO 4]],ActividadesCom[[#This Row],[PERÍODO 5]])</f>
        <v>20143</v>
      </c>
      <c r="I711" s="6"/>
      <c r="J711" s="5"/>
      <c r="K711" s="5"/>
      <c r="L711" s="5" t="str">
        <f>IF(ActividadesCom[[#This Row],[NIVEL 1]]&lt;&gt;0,VLOOKUP(ActividadesCom[[#This Row],[NIVEL 1]],Catálogo!A:B,2,FALSE),"")</f>
        <v/>
      </c>
      <c r="M711" s="5"/>
      <c r="N711" s="6"/>
      <c r="O711" s="5"/>
      <c r="P711" s="5"/>
      <c r="Q711" s="5" t="str">
        <f>IF(ActividadesCom[[#This Row],[NIVEL 2]]&lt;&gt;0,VLOOKUP(ActividadesCom[[#This Row],[NIVEL 2]],Catálogo!A:B,2,FALSE),"")</f>
        <v/>
      </c>
      <c r="R711" s="5"/>
      <c r="S711" s="6"/>
      <c r="T711" s="5"/>
      <c r="U711" s="5"/>
      <c r="V711" s="5" t="str">
        <f>IF(ActividadesCom[[#This Row],[NIVEL 3]]&lt;&gt;0,VLOOKUP(ActividadesCom[[#This Row],[NIVEL 3]],Catálogo!A:B,2,FALSE),"")</f>
        <v/>
      </c>
      <c r="W711" s="5"/>
      <c r="X711" s="6"/>
      <c r="Y711" s="5"/>
      <c r="Z711" s="5"/>
      <c r="AA711" s="5" t="str">
        <f>IF(ActividadesCom[[#This Row],[NIVEL 4]]&lt;&gt;0,VLOOKUP(ActividadesCom[[#This Row],[NIVEL 4]],Catálogo!A:B,2,FALSE),"")</f>
        <v/>
      </c>
      <c r="AB711" s="5"/>
      <c r="AC711" s="6" t="s">
        <v>28</v>
      </c>
      <c r="AD711" s="5">
        <v>20143</v>
      </c>
      <c r="AE711" s="5" t="s">
        <v>4009</v>
      </c>
      <c r="AF711" s="5">
        <f>IF(ActividadesCom[[#This Row],[NIVEL 5]]&lt;&gt;0,VLOOKUP(ActividadesCom[[#This Row],[NIVEL 5]],Catálogo!A:B,2,FALSE),"")</f>
        <v>2</v>
      </c>
      <c r="AG711" s="5">
        <v>1</v>
      </c>
      <c r="AH711" s="2"/>
    </row>
    <row r="712" spans="1:34" ht="30" hidden="1" customHeight="1" x14ac:dyDescent="0.25">
      <c r="A712" s="7">
        <v>14470393</v>
      </c>
      <c r="B712" s="6" t="str">
        <f>VLOOKUP(ActividadesCom[[#This Row],[NO. DE CONTROL]],'LISTADO ESTUDIANTES'!A:C,2,FALSE)</f>
        <v>GIL SANCHEZ WILBERTH GUADALUPE</v>
      </c>
      <c r="C712" s="6" t="str">
        <f>VLOOKUP(ActividadesCom[[#This Row],[NO. DE CONTROL]],'LISTADO ESTUDIANTES'!A:C,3,FALSE)</f>
        <v>INGENIERIA AMBIENTAL</v>
      </c>
      <c r="D712" s="5" t="str">
        <f>VLOOKUP(ActividadesCom[[#This Row],[NO. DE CONTROL]],'LISTADO ESTUDIANTES'!A:D,4,FALSE)</f>
        <v>BAJA</v>
      </c>
      <c r="E712" s="5">
        <f>SUM(ActividadesCom[[#This Row],[CRÉD. 1]],ActividadesCom[[#This Row],[CRÉD. 2]],ActividadesCom[[#This Row],[CRÉD. 3]],ActividadesCom[[#This Row],[CRÉD. 4]],ActividadesCom[[#This Row],[CRÉD. 5]])</f>
        <v>5</v>
      </c>
      <c r="F712" s="17">
        <f>IF(ActividadesCom[[#This Row],[ÚLTIMO SEMESTRE CON CRÉDITOS]]&gt;0,ROUND(AVERAGE(ActividadesCom[[#This Row],[VALOR NIVEL 5]],ActividadesCom[[#This Row],[VALOR NIVEL 4]],ActividadesCom[[#This Row],[VALOR NIVEL 3]],ActividadesCom[[#This Row],[VALOR NIVEL 2]],ActividadesCom[[#This Row],[VALOR NIVEL 1]]),0),"")</f>
        <v>2</v>
      </c>
      <c r="G712" s="5" t="str">
        <f>IF(ActividadesCom[[#This Row],[PROMEDIO]]="","",IF(ActividadesCom[[#This Row],[PROMEDIO]]&gt;=4,"EXCELENTE",IF(ActividadesCom[[#This Row],[PROMEDIO]]&gt;=3,"NOTABLE",IF(ActividadesCom[[#This Row],[PROMEDIO]]&gt;=2,"BUENO",IF(ActividadesCom[[#This Row],[PROMEDIO]]=1,"SUFICIENTE","")))))</f>
        <v>BUENO</v>
      </c>
      <c r="H712" s="5">
        <f>MAX(ActividadesCom[[#This Row],[PERÍODO 1]],ActividadesCom[[#This Row],[PERÍODO 2]],ActividadesCom[[#This Row],[PERÍODO 3]],ActividadesCom[[#This Row],[PERÍODO 4]],ActividadesCom[[#This Row],[PERÍODO 5]])</f>
        <v>20161</v>
      </c>
      <c r="I712" s="6" t="s">
        <v>384</v>
      </c>
      <c r="J712" s="5">
        <v>20161</v>
      </c>
      <c r="K712" s="5" t="s">
        <v>4009</v>
      </c>
      <c r="L712" s="5">
        <f>IF(ActividadesCom[[#This Row],[NIVEL 1]]&lt;&gt;0,VLOOKUP(ActividadesCom[[#This Row],[NIVEL 1]],Catálogo!A:B,2,FALSE),"")</f>
        <v>2</v>
      </c>
      <c r="M712" s="5">
        <v>1</v>
      </c>
      <c r="N712" s="6" t="s">
        <v>852</v>
      </c>
      <c r="O712" s="5">
        <v>20151</v>
      </c>
      <c r="P712" s="5" t="s">
        <v>4009</v>
      </c>
      <c r="Q712" s="5">
        <f>IF(ActividadesCom[[#This Row],[NIVEL 2]]&lt;&gt;0,VLOOKUP(ActividadesCom[[#This Row],[NIVEL 2]],Catálogo!A:B,2,FALSE),"")</f>
        <v>2</v>
      </c>
      <c r="R712" s="5">
        <v>1</v>
      </c>
      <c r="S712" s="6" t="s">
        <v>853</v>
      </c>
      <c r="T712" s="5">
        <v>20151</v>
      </c>
      <c r="U712" s="5" t="s">
        <v>4009</v>
      </c>
      <c r="V712" s="5">
        <f>IF(ActividadesCom[[#This Row],[NIVEL 3]]&lt;&gt;0,VLOOKUP(ActividadesCom[[#This Row],[NIVEL 3]],Catálogo!A:B,2,FALSE),"")</f>
        <v>2</v>
      </c>
      <c r="W712" s="5">
        <v>1</v>
      </c>
      <c r="X712" s="6" t="s">
        <v>851</v>
      </c>
      <c r="Y712" s="5">
        <v>20151</v>
      </c>
      <c r="Z712" s="5" t="s">
        <v>4009</v>
      </c>
      <c r="AA712" s="5">
        <f>IF(ActividadesCom[[#This Row],[NIVEL 4]]&lt;&gt;0,VLOOKUP(ActividadesCom[[#This Row],[NIVEL 4]],Catálogo!A:B,2,FALSE),"")</f>
        <v>2</v>
      </c>
      <c r="AB712" s="5">
        <v>1</v>
      </c>
      <c r="AC712" s="6" t="s">
        <v>28</v>
      </c>
      <c r="AD712" s="5">
        <v>20143</v>
      </c>
      <c r="AE712" s="5" t="s">
        <v>4009</v>
      </c>
      <c r="AF712" s="5">
        <f>IF(ActividadesCom[[#This Row],[NIVEL 5]]&lt;&gt;0,VLOOKUP(ActividadesCom[[#This Row],[NIVEL 5]],Catálogo!A:B,2,FALSE),"")</f>
        <v>2</v>
      </c>
      <c r="AG712" s="5">
        <v>1</v>
      </c>
      <c r="AH712" s="2"/>
    </row>
    <row r="713" spans="1:34" ht="30" hidden="1" customHeight="1" x14ac:dyDescent="0.25">
      <c r="A713" s="7">
        <v>14470394</v>
      </c>
      <c r="B713" s="6" t="str">
        <f>VLOOKUP(ActividadesCom[[#This Row],[NO. DE CONTROL]],'LISTADO ESTUDIANTES'!A:C,2,FALSE)</f>
        <v>COLLI CHAN RUBY ESMERALDA</v>
      </c>
      <c r="C713" s="6" t="str">
        <f>VLOOKUP(ActividadesCom[[#This Row],[NO. DE CONTROL]],'LISTADO ESTUDIANTES'!A:C,3,FALSE)</f>
        <v>INGENIERIA AMBIENTAL</v>
      </c>
      <c r="D713" s="5" t="str">
        <f>VLOOKUP(ActividadesCom[[#This Row],[NO. DE CONTROL]],'LISTADO ESTUDIANTES'!A:D,4,FALSE)</f>
        <v>BAJA</v>
      </c>
      <c r="E713" s="5">
        <f>SUM(ActividadesCom[[#This Row],[CRÉD. 1]],ActividadesCom[[#This Row],[CRÉD. 2]],ActividadesCom[[#This Row],[CRÉD. 3]],ActividadesCom[[#This Row],[CRÉD. 4]],ActividadesCom[[#This Row],[CRÉD. 5]])</f>
        <v>5</v>
      </c>
      <c r="F713" s="17">
        <f>IF(ActividadesCom[[#This Row],[ÚLTIMO SEMESTRE CON CRÉDITOS]]&gt;0,ROUND(AVERAGE(ActividadesCom[[#This Row],[VALOR NIVEL 5]],ActividadesCom[[#This Row],[VALOR NIVEL 4]],ActividadesCom[[#This Row],[VALOR NIVEL 3]],ActividadesCom[[#This Row],[VALOR NIVEL 2]],ActividadesCom[[#This Row],[VALOR NIVEL 1]]),0),"")</f>
        <v>2</v>
      </c>
      <c r="G713" s="5" t="str">
        <f>IF(ActividadesCom[[#This Row],[PROMEDIO]]="","",IF(ActividadesCom[[#This Row],[PROMEDIO]]&gt;=4,"EXCELENTE",IF(ActividadesCom[[#This Row],[PROMEDIO]]&gt;=3,"NOTABLE",IF(ActividadesCom[[#This Row],[PROMEDIO]]&gt;=2,"BUENO",IF(ActividadesCom[[#This Row],[PROMEDIO]]=1,"SUFICIENTE","")))))</f>
        <v>BUENO</v>
      </c>
      <c r="H713" s="5">
        <f>MAX(ActividadesCom[[#This Row],[PERÍODO 1]],ActividadesCom[[#This Row],[PERÍODO 2]],ActividadesCom[[#This Row],[PERÍODO 3]],ActividadesCom[[#This Row],[PERÍODO 4]],ActividadesCom[[#This Row],[PERÍODO 5]])</f>
        <v>20163</v>
      </c>
      <c r="I713" s="6" t="s">
        <v>499</v>
      </c>
      <c r="J713" s="5">
        <v>20161</v>
      </c>
      <c r="K713" s="5" t="s">
        <v>4009</v>
      </c>
      <c r="L713" s="5">
        <f>IF(ActividadesCom[[#This Row],[NIVEL 1]]&lt;&gt;0,VLOOKUP(ActividadesCom[[#This Row],[NIVEL 1]],Catálogo!A:B,2,FALSE),"")</f>
        <v>2</v>
      </c>
      <c r="M713" s="5">
        <v>1</v>
      </c>
      <c r="N713" s="6" t="s">
        <v>501</v>
      </c>
      <c r="O713" s="5">
        <v>20163</v>
      </c>
      <c r="P713" s="5" t="s">
        <v>4009</v>
      </c>
      <c r="Q713" s="5">
        <f>IF(ActividadesCom[[#This Row],[NIVEL 2]]&lt;&gt;0,VLOOKUP(ActividadesCom[[#This Row],[NIVEL 2]],Catálogo!A:B,2,FALSE),"")</f>
        <v>2</v>
      </c>
      <c r="R713" s="5">
        <v>1</v>
      </c>
      <c r="S713" s="6"/>
      <c r="T713" s="5"/>
      <c r="U713" s="5"/>
      <c r="V713" s="5" t="str">
        <f>IF(ActividadesCom[[#This Row],[NIVEL 3]]&lt;&gt;0,VLOOKUP(ActividadesCom[[#This Row],[NIVEL 3]],Catálogo!A:B,2,FALSE),"")</f>
        <v/>
      </c>
      <c r="W713" s="5"/>
      <c r="X713" s="6" t="s">
        <v>136</v>
      </c>
      <c r="Y713" s="5">
        <v>20153</v>
      </c>
      <c r="Z713" s="5" t="s">
        <v>4009</v>
      </c>
      <c r="AA713" s="5">
        <f>IF(ActividadesCom[[#This Row],[NIVEL 4]]&lt;&gt;0,VLOOKUP(ActividadesCom[[#This Row],[NIVEL 4]],Catálogo!A:B,2,FALSE),"")</f>
        <v>2</v>
      </c>
      <c r="AB713" s="5">
        <v>1</v>
      </c>
      <c r="AC713" s="6" t="s">
        <v>453</v>
      </c>
      <c r="AD713" s="5" t="s">
        <v>454</v>
      </c>
      <c r="AE713" s="5" t="s">
        <v>4009</v>
      </c>
      <c r="AF713" s="5">
        <f>IF(ActividadesCom[[#This Row],[NIVEL 5]]&lt;&gt;0,VLOOKUP(ActividadesCom[[#This Row],[NIVEL 5]],Catálogo!A:B,2,FALSE),"")</f>
        <v>2</v>
      </c>
      <c r="AG713" s="5">
        <v>2</v>
      </c>
      <c r="AH713" s="2"/>
    </row>
    <row r="714" spans="1:34" ht="30" hidden="1" customHeight="1" x14ac:dyDescent="0.25">
      <c r="A714" s="7">
        <v>14470395</v>
      </c>
      <c r="B714" s="6" t="str">
        <f>VLOOKUP(ActividadesCom[[#This Row],[NO. DE CONTROL]],'LISTADO ESTUDIANTES'!A:C,2,FALSE)</f>
        <v>MAY OSIO VERONICA</v>
      </c>
      <c r="C714" s="6" t="str">
        <f>VLOOKUP(ActividadesCom[[#This Row],[NO. DE CONTROL]],'LISTADO ESTUDIANTES'!A:C,3,FALSE)</f>
        <v>INGENIERIA QUIMICA</v>
      </c>
      <c r="D714" s="5" t="str">
        <f>VLOOKUP(ActividadesCom[[#This Row],[NO. DE CONTROL]],'LISTADO ESTUDIANTES'!A:D,4,FALSE)</f>
        <v>BAJA</v>
      </c>
      <c r="E714" s="5">
        <f>SUM(ActividadesCom[[#This Row],[CRÉD. 1]],ActividadesCom[[#This Row],[CRÉD. 2]],ActividadesCom[[#This Row],[CRÉD. 3]],ActividadesCom[[#This Row],[CRÉD. 4]],ActividadesCom[[#This Row],[CRÉD. 5]])</f>
        <v>0</v>
      </c>
      <c r="F714" s="17" t="str">
        <f>IF(ActividadesCom[[#This Row],[ÚLTIMO SEMESTRE CON CRÉDITOS]]&gt;0,ROUND(AVERAGE(ActividadesCom[[#This Row],[VALOR NIVEL 5]],ActividadesCom[[#This Row],[VALOR NIVEL 4]],ActividadesCom[[#This Row],[VALOR NIVEL 3]],ActividadesCom[[#This Row],[VALOR NIVEL 2]],ActividadesCom[[#This Row],[VALOR NIVEL 1]]),0),"")</f>
        <v/>
      </c>
      <c r="G714" s="5" t="str">
        <f>IF(ActividadesCom[[#This Row],[PROMEDIO]]="","",IF(ActividadesCom[[#This Row],[PROMEDIO]]&gt;=4,"EXCELENTE",IF(ActividadesCom[[#This Row],[PROMEDIO]]&gt;=3,"NOTABLE",IF(ActividadesCom[[#This Row],[PROMEDIO]]&gt;=2,"BUENO",IF(ActividadesCom[[#This Row],[PROMEDIO]]=1,"SUFICIENTE","")))))</f>
        <v/>
      </c>
      <c r="H714" s="5">
        <f>MAX(ActividadesCom[[#This Row],[PERÍODO 1]],ActividadesCom[[#This Row],[PERÍODO 2]],ActividadesCom[[#This Row],[PERÍODO 3]],ActividadesCom[[#This Row],[PERÍODO 4]],ActividadesCom[[#This Row],[PERÍODO 5]])</f>
        <v>0</v>
      </c>
      <c r="I714" s="10"/>
      <c r="J714" s="5"/>
      <c r="K714" s="5"/>
      <c r="L714" s="5" t="str">
        <f>IF(ActividadesCom[[#This Row],[NIVEL 1]]&lt;&gt;0,VLOOKUP(ActividadesCom[[#This Row],[NIVEL 1]],Catálogo!A:B,2,FALSE),"")</f>
        <v/>
      </c>
      <c r="M714" s="5"/>
      <c r="N714" s="6"/>
      <c r="O714" s="5"/>
      <c r="P714" s="5"/>
      <c r="Q714" s="5" t="str">
        <f>IF(ActividadesCom[[#This Row],[NIVEL 2]]&lt;&gt;0,VLOOKUP(ActividadesCom[[#This Row],[NIVEL 2]],Catálogo!A:B,2,FALSE),"")</f>
        <v/>
      </c>
      <c r="R714" s="5"/>
      <c r="S714" s="6"/>
      <c r="T714" s="5"/>
      <c r="U714" s="5"/>
      <c r="V714" s="5" t="str">
        <f>IF(ActividadesCom[[#This Row],[NIVEL 3]]&lt;&gt;0,VLOOKUP(ActividadesCom[[#This Row],[NIVEL 3]],Catálogo!A:B,2,FALSE),"")</f>
        <v/>
      </c>
      <c r="W714" s="5"/>
      <c r="X714" s="6"/>
      <c r="Y714" s="5"/>
      <c r="Z714" s="5"/>
      <c r="AA714" s="5" t="str">
        <f>IF(ActividadesCom[[#This Row],[NIVEL 4]]&lt;&gt;0,VLOOKUP(ActividadesCom[[#This Row],[NIVEL 4]],Catálogo!A:B,2,FALSE),"")</f>
        <v/>
      </c>
      <c r="AB714" s="5"/>
      <c r="AC714" s="6"/>
      <c r="AD714" s="5"/>
      <c r="AE714" s="5"/>
      <c r="AF714" s="5" t="str">
        <f>IF(ActividadesCom[[#This Row],[NIVEL 5]]&lt;&gt;0,VLOOKUP(ActividadesCom[[#This Row],[NIVEL 5]],Catálogo!A:B,2,FALSE),"")</f>
        <v/>
      </c>
      <c r="AG714" s="5"/>
      <c r="AH714" s="2"/>
    </row>
    <row r="715" spans="1:34" ht="30" hidden="1" customHeight="1" x14ac:dyDescent="0.25">
      <c r="A715" s="7">
        <v>14470396</v>
      </c>
      <c r="B715" s="6" t="str">
        <f>VLOOKUP(ActividadesCom[[#This Row],[NO. DE CONTROL]],'LISTADO ESTUDIANTES'!A:C,2,FALSE)</f>
        <v>CABALLERO PUC ALEJANDRO ENRIQUE</v>
      </c>
      <c r="C715" s="6" t="str">
        <f>VLOOKUP(ActividadesCom[[#This Row],[NO. DE CONTROL]],'LISTADO ESTUDIANTES'!A:C,3,FALSE)</f>
        <v>INGENIERIA MECANICA</v>
      </c>
      <c r="D715" s="5" t="str">
        <f>VLOOKUP(ActividadesCom[[#This Row],[NO. DE CONTROL]],'LISTADO ESTUDIANTES'!A:D,4,FALSE)</f>
        <v>BAJA</v>
      </c>
      <c r="E715" s="5">
        <f>SUM(ActividadesCom[[#This Row],[CRÉD. 1]],ActividadesCom[[#This Row],[CRÉD. 2]],ActividadesCom[[#This Row],[CRÉD. 3]],ActividadesCom[[#This Row],[CRÉD. 4]],ActividadesCom[[#This Row],[CRÉD. 5]])</f>
        <v>2</v>
      </c>
      <c r="F715" s="17">
        <f>IF(ActividadesCom[[#This Row],[ÚLTIMO SEMESTRE CON CRÉDITOS]]&gt;0,ROUND(AVERAGE(ActividadesCom[[#This Row],[VALOR NIVEL 5]],ActividadesCom[[#This Row],[VALOR NIVEL 4]],ActividadesCom[[#This Row],[VALOR NIVEL 3]],ActividadesCom[[#This Row],[VALOR NIVEL 2]],ActividadesCom[[#This Row],[VALOR NIVEL 1]]),0),"")</f>
        <v>2</v>
      </c>
      <c r="G715" s="5" t="str">
        <f>IF(ActividadesCom[[#This Row],[PROMEDIO]]="","",IF(ActividadesCom[[#This Row],[PROMEDIO]]&gt;=4,"EXCELENTE",IF(ActividadesCom[[#This Row],[PROMEDIO]]&gt;=3,"NOTABLE",IF(ActividadesCom[[#This Row],[PROMEDIO]]&gt;=2,"BUENO",IF(ActividadesCom[[#This Row],[PROMEDIO]]=1,"SUFICIENTE","")))))</f>
        <v>BUENO</v>
      </c>
      <c r="H715" s="5">
        <f>MAX(ActividadesCom[[#This Row],[PERÍODO 1]],ActividadesCom[[#This Row],[PERÍODO 2]],ActividadesCom[[#This Row],[PERÍODO 3]],ActividadesCom[[#This Row],[PERÍODO 4]],ActividadesCom[[#This Row],[PERÍODO 5]])</f>
        <v>20181</v>
      </c>
      <c r="I715" s="10" t="s">
        <v>445</v>
      </c>
      <c r="J715" s="5">
        <v>20181</v>
      </c>
      <c r="K715" s="5" t="s">
        <v>4009</v>
      </c>
      <c r="L715" s="5">
        <f>IF(ActividadesCom[[#This Row],[NIVEL 1]]&lt;&gt;0,VLOOKUP(ActividadesCom[[#This Row],[NIVEL 1]],Catálogo!A:B,2,FALSE),"")</f>
        <v>2</v>
      </c>
      <c r="M715" s="5">
        <v>2</v>
      </c>
      <c r="N715" s="6"/>
      <c r="O715" s="5"/>
      <c r="P715" s="5"/>
      <c r="Q715" s="5" t="str">
        <f>IF(ActividadesCom[[#This Row],[NIVEL 2]]&lt;&gt;0,VLOOKUP(ActividadesCom[[#This Row],[NIVEL 2]],Catálogo!A:B,2,FALSE),"")</f>
        <v/>
      </c>
      <c r="R715" s="5"/>
      <c r="S715" s="6"/>
      <c r="T715" s="5"/>
      <c r="U715" s="5"/>
      <c r="V715" s="5" t="str">
        <f>IF(ActividadesCom[[#This Row],[NIVEL 3]]&lt;&gt;0,VLOOKUP(ActividadesCom[[#This Row],[NIVEL 3]],Catálogo!A:B,2,FALSE),"")</f>
        <v/>
      </c>
      <c r="W715" s="5"/>
      <c r="X715" s="6"/>
      <c r="Y715" s="5"/>
      <c r="Z715" s="5"/>
      <c r="AA715" s="5" t="str">
        <f>IF(ActividadesCom[[#This Row],[NIVEL 4]]&lt;&gt;0,VLOOKUP(ActividadesCom[[#This Row],[NIVEL 4]],Catálogo!A:B,2,FALSE),"")</f>
        <v/>
      </c>
      <c r="AB715" s="5"/>
      <c r="AC715" s="6"/>
      <c r="AD715" s="5"/>
      <c r="AE715" s="5"/>
      <c r="AF715" s="5" t="str">
        <f>IF(ActividadesCom[[#This Row],[NIVEL 5]]&lt;&gt;0,VLOOKUP(ActividadesCom[[#This Row],[NIVEL 5]],Catálogo!A:B,2,FALSE),"")</f>
        <v/>
      </c>
      <c r="AG715" s="5"/>
      <c r="AH715" s="2"/>
    </row>
    <row r="716" spans="1:34" ht="30" hidden="1" customHeight="1" x14ac:dyDescent="0.25">
      <c r="A716" s="7">
        <v>14470397</v>
      </c>
      <c r="B716" s="6" t="str">
        <f>VLOOKUP(ActividadesCom[[#This Row],[NO. DE CONTROL]],'LISTADO ESTUDIANTES'!A:C,2,FALSE)</f>
        <v>SOBERANIS HUICAB NERY ODETTE</v>
      </c>
      <c r="C716" s="6" t="str">
        <f>VLOOKUP(ActividadesCom[[#This Row],[NO. DE CONTROL]],'LISTADO ESTUDIANTES'!A:C,3,FALSE)</f>
        <v>INGENIERIA QUIMICA</v>
      </c>
      <c r="D716" s="5" t="str">
        <f>VLOOKUP(ActividadesCom[[#This Row],[NO. DE CONTROL]],'LISTADO ESTUDIANTES'!A:D,4,FALSE)</f>
        <v>BAJA</v>
      </c>
      <c r="E716" s="5">
        <f>SUM(ActividadesCom[[#This Row],[CRÉD. 1]],ActividadesCom[[#This Row],[CRÉD. 2]],ActividadesCom[[#This Row],[CRÉD. 3]],ActividadesCom[[#This Row],[CRÉD. 4]],ActividadesCom[[#This Row],[CRÉD. 5]])</f>
        <v>0</v>
      </c>
      <c r="F716" s="17" t="str">
        <f>IF(ActividadesCom[[#This Row],[ÚLTIMO SEMESTRE CON CRÉDITOS]]&gt;0,ROUND(AVERAGE(ActividadesCom[[#This Row],[VALOR NIVEL 5]],ActividadesCom[[#This Row],[VALOR NIVEL 4]],ActividadesCom[[#This Row],[VALOR NIVEL 3]],ActividadesCom[[#This Row],[VALOR NIVEL 2]],ActividadesCom[[#This Row],[VALOR NIVEL 1]]),0),"")</f>
        <v/>
      </c>
      <c r="G716" s="5" t="str">
        <f>IF(ActividadesCom[[#This Row],[PROMEDIO]]="","",IF(ActividadesCom[[#This Row],[PROMEDIO]]&gt;=4,"EXCELENTE",IF(ActividadesCom[[#This Row],[PROMEDIO]]&gt;=3,"NOTABLE",IF(ActividadesCom[[#This Row],[PROMEDIO]]&gt;=2,"BUENO",IF(ActividadesCom[[#This Row],[PROMEDIO]]=1,"SUFICIENTE","")))))</f>
        <v/>
      </c>
      <c r="H716" s="5">
        <f>MAX(ActividadesCom[[#This Row],[PERÍODO 1]],ActividadesCom[[#This Row],[PERÍODO 2]],ActividadesCom[[#This Row],[PERÍODO 3]],ActividadesCom[[#This Row],[PERÍODO 4]],ActividadesCom[[#This Row],[PERÍODO 5]])</f>
        <v>0</v>
      </c>
      <c r="I716" s="10"/>
      <c r="J716" s="5"/>
      <c r="K716" s="5"/>
      <c r="L716" s="5" t="str">
        <f>IF(ActividadesCom[[#This Row],[NIVEL 1]]&lt;&gt;0,VLOOKUP(ActividadesCom[[#This Row],[NIVEL 1]],Catálogo!A:B,2,FALSE),"")</f>
        <v/>
      </c>
      <c r="M716" s="5"/>
      <c r="N716" s="6"/>
      <c r="O716" s="5"/>
      <c r="P716" s="5"/>
      <c r="Q716" s="5" t="str">
        <f>IF(ActividadesCom[[#This Row],[NIVEL 2]]&lt;&gt;0,VLOOKUP(ActividadesCom[[#This Row],[NIVEL 2]],Catálogo!A:B,2,FALSE),"")</f>
        <v/>
      </c>
      <c r="R716" s="5"/>
      <c r="S716" s="6"/>
      <c r="T716" s="5"/>
      <c r="U716" s="5"/>
      <c r="V716" s="5" t="str">
        <f>IF(ActividadesCom[[#This Row],[NIVEL 3]]&lt;&gt;0,VLOOKUP(ActividadesCom[[#This Row],[NIVEL 3]],Catálogo!A:B,2,FALSE),"")</f>
        <v/>
      </c>
      <c r="W716" s="5"/>
      <c r="X716" s="6"/>
      <c r="Y716" s="5"/>
      <c r="Z716" s="5"/>
      <c r="AA716" s="5" t="str">
        <f>IF(ActividadesCom[[#This Row],[NIVEL 4]]&lt;&gt;0,VLOOKUP(ActividadesCom[[#This Row],[NIVEL 4]],Catálogo!A:B,2,FALSE),"")</f>
        <v/>
      </c>
      <c r="AB716" s="5"/>
      <c r="AC716" s="6"/>
      <c r="AD716" s="5"/>
      <c r="AE716" s="5"/>
      <c r="AF716" s="5" t="str">
        <f>IF(ActividadesCom[[#This Row],[NIVEL 5]]&lt;&gt;0,VLOOKUP(ActividadesCom[[#This Row],[NIVEL 5]],Catálogo!A:B,2,FALSE),"")</f>
        <v/>
      </c>
      <c r="AG716" s="5"/>
      <c r="AH716" s="2"/>
    </row>
    <row r="717" spans="1:34" ht="30" hidden="1" customHeight="1" x14ac:dyDescent="0.25">
      <c r="A717" s="7">
        <v>14470398</v>
      </c>
      <c r="B717" s="6" t="str">
        <f>VLOOKUP(ActividadesCom[[#This Row],[NO. DE CONTROL]],'LISTADO ESTUDIANTES'!A:C,2,FALSE)</f>
        <v>GARDUZA GARCIA RANDY VLADIMIR</v>
      </c>
      <c r="C717" s="6" t="str">
        <f>VLOOKUP(ActividadesCom[[#This Row],[NO. DE CONTROL]],'LISTADO ESTUDIANTES'!A:C,3,FALSE)</f>
        <v>INGENIERIA QUIMICA</v>
      </c>
      <c r="D717" s="5" t="str">
        <f>VLOOKUP(ActividadesCom[[#This Row],[NO. DE CONTROL]],'LISTADO ESTUDIANTES'!A:D,4,FALSE)</f>
        <v>BAJA</v>
      </c>
      <c r="E717" s="5">
        <f>SUM(ActividadesCom[[#This Row],[CRÉD. 1]],ActividadesCom[[#This Row],[CRÉD. 2]],ActividadesCom[[#This Row],[CRÉD. 3]],ActividadesCom[[#This Row],[CRÉD. 4]],ActividadesCom[[#This Row],[CRÉD. 5]])</f>
        <v>0</v>
      </c>
      <c r="F717" s="17" t="str">
        <f>IF(ActividadesCom[[#This Row],[ÚLTIMO SEMESTRE CON CRÉDITOS]]&gt;0,ROUND(AVERAGE(ActividadesCom[[#This Row],[VALOR NIVEL 5]],ActividadesCom[[#This Row],[VALOR NIVEL 4]],ActividadesCom[[#This Row],[VALOR NIVEL 3]],ActividadesCom[[#This Row],[VALOR NIVEL 2]],ActividadesCom[[#This Row],[VALOR NIVEL 1]]),0),"")</f>
        <v/>
      </c>
      <c r="G717" s="5" t="str">
        <f>IF(ActividadesCom[[#This Row],[PROMEDIO]]="","",IF(ActividadesCom[[#This Row],[PROMEDIO]]&gt;=4,"EXCELENTE",IF(ActividadesCom[[#This Row],[PROMEDIO]]&gt;=3,"NOTABLE",IF(ActividadesCom[[#This Row],[PROMEDIO]]&gt;=2,"BUENO",IF(ActividadesCom[[#This Row],[PROMEDIO]]=1,"SUFICIENTE","")))))</f>
        <v/>
      </c>
      <c r="H717" s="5">
        <f>MAX(ActividadesCom[[#This Row],[PERÍODO 1]],ActividadesCom[[#This Row],[PERÍODO 2]],ActividadesCom[[#This Row],[PERÍODO 3]],ActividadesCom[[#This Row],[PERÍODO 4]],ActividadesCom[[#This Row],[PERÍODO 5]])</f>
        <v>0</v>
      </c>
      <c r="I717" s="10"/>
      <c r="J717" s="5"/>
      <c r="K717" s="5"/>
      <c r="L717" s="5" t="str">
        <f>IF(ActividadesCom[[#This Row],[NIVEL 1]]&lt;&gt;0,VLOOKUP(ActividadesCom[[#This Row],[NIVEL 1]],Catálogo!A:B,2,FALSE),"")</f>
        <v/>
      </c>
      <c r="M717" s="5"/>
      <c r="N717" s="6"/>
      <c r="O717" s="5"/>
      <c r="P717" s="5"/>
      <c r="Q717" s="5" t="str">
        <f>IF(ActividadesCom[[#This Row],[NIVEL 2]]&lt;&gt;0,VLOOKUP(ActividadesCom[[#This Row],[NIVEL 2]],Catálogo!A:B,2,FALSE),"")</f>
        <v/>
      </c>
      <c r="R717" s="5"/>
      <c r="S717" s="6"/>
      <c r="T717" s="5"/>
      <c r="U717" s="5"/>
      <c r="V717" s="5" t="str">
        <f>IF(ActividadesCom[[#This Row],[NIVEL 3]]&lt;&gt;0,VLOOKUP(ActividadesCom[[#This Row],[NIVEL 3]],Catálogo!A:B,2,FALSE),"")</f>
        <v/>
      </c>
      <c r="W717" s="5"/>
      <c r="X717" s="6"/>
      <c r="Y717" s="5"/>
      <c r="Z717" s="5"/>
      <c r="AA717" s="5" t="str">
        <f>IF(ActividadesCom[[#This Row],[NIVEL 4]]&lt;&gt;0,VLOOKUP(ActividadesCom[[#This Row],[NIVEL 4]],Catálogo!A:B,2,FALSE),"")</f>
        <v/>
      </c>
      <c r="AB717" s="5"/>
      <c r="AC717" s="6"/>
      <c r="AD717" s="5"/>
      <c r="AE717" s="5"/>
      <c r="AF717" s="5" t="str">
        <f>IF(ActividadesCom[[#This Row],[NIVEL 5]]&lt;&gt;0,VLOOKUP(ActividadesCom[[#This Row],[NIVEL 5]],Catálogo!A:B,2,FALSE),"")</f>
        <v/>
      </c>
      <c r="AG717" s="5"/>
      <c r="AH717" s="2"/>
    </row>
    <row r="718" spans="1:34" ht="30" hidden="1" customHeight="1" x14ac:dyDescent="0.25">
      <c r="A718" s="7">
        <v>14470399</v>
      </c>
      <c r="B718" s="6" t="str">
        <f>VLOOKUP(ActividadesCom[[#This Row],[NO. DE CONTROL]],'LISTADO ESTUDIANTES'!A:C,2,FALSE)</f>
        <v>MARTINEZ CAMAS ELIEL</v>
      </c>
      <c r="C718" s="6" t="str">
        <f>VLOOKUP(ActividadesCom[[#This Row],[NO. DE CONTROL]],'LISTADO ESTUDIANTES'!A:C,3,FALSE)</f>
        <v>INGENIERIA AMBIENTAL</v>
      </c>
      <c r="D718" s="5" t="str">
        <f>VLOOKUP(ActividadesCom[[#This Row],[NO. DE CONTROL]],'LISTADO ESTUDIANTES'!A:D,4,FALSE)</f>
        <v>BAJA</v>
      </c>
      <c r="E718" s="5">
        <f>SUM(ActividadesCom[[#This Row],[CRÉD. 1]],ActividadesCom[[#This Row],[CRÉD. 2]],ActividadesCom[[#This Row],[CRÉD. 3]],ActividadesCom[[#This Row],[CRÉD. 4]],ActividadesCom[[#This Row],[CRÉD. 5]])</f>
        <v>0</v>
      </c>
      <c r="F718" s="17" t="str">
        <f>IF(ActividadesCom[[#This Row],[ÚLTIMO SEMESTRE CON CRÉDITOS]]&gt;0,ROUND(AVERAGE(ActividadesCom[[#This Row],[VALOR NIVEL 5]],ActividadesCom[[#This Row],[VALOR NIVEL 4]],ActividadesCom[[#This Row],[VALOR NIVEL 3]],ActividadesCom[[#This Row],[VALOR NIVEL 2]],ActividadesCom[[#This Row],[VALOR NIVEL 1]]),0),"")</f>
        <v/>
      </c>
      <c r="G718" s="5" t="str">
        <f>IF(ActividadesCom[[#This Row],[PROMEDIO]]="","",IF(ActividadesCom[[#This Row],[PROMEDIO]]&gt;=4,"EXCELENTE",IF(ActividadesCom[[#This Row],[PROMEDIO]]&gt;=3,"NOTABLE",IF(ActividadesCom[[#This Row],[PROMEDIO]]&gt;=2,"BUENO",IF(ActividadesCom[[#This Row],[PROMEDIO]]=1,"SUFICIENTE","")))))</f>
        <v/>
      </c>
      <c r="H718" s="5">
        <f>MAX(ActividadesCom[[#This Row],[PERÍODO 1]],ActividadesCom[[#This Row],[PERÍODO 2]],ActividadesCom[[#This Row],[PERÍODO 3]],ActividadesCom[[#This Row],[PERÍODO 4]],ActividadesCom[[#This Row],[PERÍODO 5]])</f>
        <v>0</v>
      </c>
      <c r="I718" s="6"/>
      <c r="J718" s="5"/>
      <c r="K718" s="5"/>
      <c r="L718" s="5" t="str">
        <f>IF(ActividadesCom[[#This Row],[NIVEL 1]]&lt;&gt;0,VLOOKUP(ActividadesCom[[#This Row],[NIVEL 1]],Catálogo!A:B,2,FALSE),"")</f>
        <v/>
      </c>
      <c r="M718" s="5"/>
      <c r="N718" s="6"/>
      <c r="O718" s="5"/>
      <c r="P718" s="5"/>
      <c r="Q718" s="5" t="str">
        <f>IF(ActividadesCom[[#This Row],[NIVEL 2]]&lt;&gt;0,VLOOKUP(ActividadesCom[[#This Row],[NIVEL 2]],Catálogo!A:B,2,FALSE),"")</f>
        <v/>
      </c>
      <c r="R718" s="5"/>
      <c r="S718" s="6"/>
      <c r="T718" s="5"/>
      <c r="U718" s="5"/>
      <c r="V718" s="5" t="str">
        <f>IF(ActividadesCom[[#This Row],[NIVEL 3]]&lt;&gt;0,VLOOKUP(ActividadesCom[[#This Row],[NIVEL 3]],Catálogo!A:B,2,FALSE),"")</f>
        <v/>
      </c>
      <c r="W718" s="5"/>
      <c r="X718" s="6"/>
      <c r="Y718" s="5"/>
      <c r="Z718" s="5"/>
      <c r="AA718" s="5" t="str">
        <f>IF(ActividadesCom[[#This Row],[NIVEL 4]]&lt;&gt;0,VLOOKUP(ActividadesCom[[#This Row],[NIVEL 4]],Catálogo!A:B,2,FALSE),"")</f>
        <v/>
      </c>
      <c r="AB718" s="5"/>
      <c r="AC718" s="6"/>
      <c r="AD718" s="5"/>
      <c r="AE718" s="5"/>
      <c r="AF718" s="5" t="str">
        <f>IF(ActividadesCom[[#This Row],[NIVEL 5]]&lt;&gt;0,VLOOKUP(ActividadesCom[[#This Row],[NIVEL 5]],Catálogo!A:B,2,FALSE),"")</f>
        <v/>
      </c>
      <c r="AG718" s="5"/>
      <c r="AH718" s="2"/>
    </row>
    <row r="719" spans="1:34" ht="30" hidden="1" customHeight="1" x14ac:dyDescent="0.25">
      <c r="A719" s="7">
        <v>14470401</v>
      </c>
      <c r="B719" s="6" t="str">
        <f>VLOOKUP(ActividadesCom[[#This Row],[NO. DE CONTROL]],'LISTADO ESTUDIANTES'!A:C,2,FALSE)</f>
        <v>ESCOFIE PEREZ DEIBY JOVANY</v>
      </c>
      <c r="C719" s="6" t="str">
        <f>VLOOKUP(ActividadesCom[[#This Row],[NO. DE CONTROL]],'LISTADO ESTUDIANTES'!A:C,3,FALSE)</f>
        <v>INGENIERIA AMBIENTAL</v>
      </c>
      <c r="D719" s="5" t="str">
        <f>VLOOKUP(ActividadesCom[[#This Row],[NO. DE CONTROL]],'LISTADO ESTUDIANTES'!A:D,4,FALSE)</f>
        <v>BAJA</v>
      </c>
      <c r="E719" s="5">
        <f>SUM(ActividadesCom[[#This Row],[CRÉD. 1]],ActividadesCom[[#This Row],[CRÉD. 2]],ActividadesCom[[#This Row],[CRÉD. 3]],ActividadesCom[[#This Row],[CRÉD. 4]],ActividadesCom[[#This Row],[CRÉD. 5]])</f>
        <v>0</v>
      </c>
      <c r="F719" s="17" t="str">
        <f>IF(ActividadesCom[[#This Row],[ÚLTIMO SEMESTRE CON CRÉDITOS]]&gt;0,ROUND(AVERAGE(ActividadesCom[[#This Row],[VALOR NIVEL 5]],ActividadesCom[[#This Row],[VALOR NIVEL 4]],ActividadesCom[[#This Row],[VALOR NIVEL 3]],ActividadesCom[[#This Row],[VALOR NIVEL 2]],ActividadesCom[[#This Row],[VALOR NIVEL 1]]),0),"")</f>
        <v/>
      </c>
      <c r="G719" s="5" t="str">
        <f>IF(ActividadesCom[[#This Row],[PROMEDIO]]="","",IF(ActividadesCom[[#This Row],[PROMEDIO]]&gt;=4,"EXCELENTE",IF(ActividadesCom[[#This Row],[PROMEDIO]]&gt;=3,"NOTABLE",IF(ActividadesCom[[#This Row],[PROMEDIO]]&gt;=2,"BUENO",IF(ActividadesCom[[#This Row],[PROMEDIO]]=1,"SUFICIENTE","")))))</f>
        <v/>
      </c>
      <c r="H719" s="5">
        <f>MAX(ActividadesCom[[#This Row],[PERÍODO 1]],ActividadesCom[[#This Row],[PERÍODO 2]],ActividadesCom[[#This Row],[PERÍODO 3]],ActividadesCom[[#This Row],[PERÍODO 4]],ActividadesCom[[#This Row],[PERÍODO 5]])</f>
        <v>0</v>
      </c>
      <c r="I719" s="6"/>
      <c r="J719" s="5"/>
      <c r="K719" s="5"/>
      <c r="L719" s="5" t="str">
        <f>IF(ActividadesCom[[#This Row],[NIVEL 1]]&lt;&gt;0,VLOOKUP(ActividadesCom[[#This Row],[NIVEL 1]],Catálogo!A:B,2,FALSE),"")</f>
        <v/>
      </c>
      <c r="M719" s="5"/>
      <c r="N719" s="6"/>
      <c r="O719" s="5"/>
      <c r="P719" s="5"/>
      <c r="Q719" s="5" t="str">
        <f>IF(ActividadesCom[[#This Row],[NIVEL 2]]&lt;&gt;0,VLOOKUP(ActividadesCom[[#This Row],[NIVEL 2]],Catálogo!A:B,2,FALSE),"")</f>
        <v/>
      </c>
      <c r="R719" s="5"/>
      <c r="S719" s="6"/>
      <c r="T719" s="5"/>
      <c r="U719" s="5"/>
      <c r="V719" s="5" t="str">
        <f>IF(ActividadesCom[[#This Row],[NIVEL 3]]&lt;&gt;0,VLOOKUP(ActividadesCom[[#This Row],[NIVEL 3]],Catálogo!A:B,2,FALSE),"")</f>
        <v/>
      </c>
      <c r="W719" s="5"/>
      <c r="X719" s="6"/>
      <c r="Y719" s="5"/>
      <c r="Z719" s="5"/>
      <c r="AA719" s="5" t="str">
        <f>IF(ActividadesCom[[#This Row],[NIVEL 4]]&lt;&gt;0,VLOOKUP(ActividadesCom[[#This Row],[NIVEL 4]],Catálogo!A:B,2,FALSE),"")</f>
        <v/>
      </c>
      <c r="AB719" s="5"/>
      <c r="AC719" s="6"/>
      <c r="AD719" s="5"/>
      <c r="AE719" s="5"/>
      <c r="AF719" s="5" t="str">
        <f>IF(ActividadesCom[[#This Row],[NIVEL 5]]&lt;&gt;0,VLOOKUP(ActividadesCom[[#This Row],[NIVEL 5]],Catálogo!A:B,2,FALSE),"")</f>
        <v/>
      </c>
      <c r="AG719" s="5"/>
      <c r="AH719" s="2"/>
    </row>
    <row r="720" spans="1:34" ht="30" hidden="1" customHeight="1" x14ac:dyDescent="0.25">
      <c r="A720" s="7">
        <v>14470402</v>
      </c>
      <c r="B720" s="6" t="str">
        <f>VLOOKUP(ActividadesCom[[#This Row],[NO. DE CONTROL]],'LISTADO ESTUDIANTES'!A:C,2,FALSE)</f>
        <v>PACHECO DELGADO MARIEL CONCEPCION</v>
      </c>
      <c r="C720" s="6" t="str">
        <f>VLOOKUP(ActividadesCom[[#This Row],[NO. DE CONTROL]],'LISTADO ESTUDIANTES'!A:C,3,FALSE)</f>
        <v>INGENIERIA AMBIENTAL</v>
      </c>
      <c r="D720" s="5" t="str">
        <f>VLOOKUP(ActividadesCom[[#This Row],[NO. DE CONTROL]],'LISTADO ESTUDIANTES'!A:D,4,FALSE)</f>
        <v>BAJA</v>
      </c>
      <c r="E720" s="5">
        <f>SUM(ActividadesCom[[#This Row],[CRÉD. 1]],ActividadesCom[[#This Row],[CRÉD. 2]],ActividadesCom[[#This Row],[CRÉD. 3]],ActividadesCom[[#This Row],[CRÉD. 4]],ActividadesCom[[#This Row],[CRÉD. 5]])</f>
        <v>0</v>
      </c>
      <c r="F720" s="17" t="str">
        <f>IF(ActividadesCom[[#This Row],[ÚLTIMO SEMESTRE CON CRÉDITOS]]&gt;0,ROUND(AVERAGE(ActividadesCom[[#This Row],[VALOR NIVEL 5]],ActividadesCom[[#This Row],[VALOR NIVEL 4]],ActividadesCom[[#This Row],[VALOR NIVEL 3]],ActividadesCom[[#This Row],[VALOR NIVEL 2]],ActividadesCom[[#This Row],[VALOR NIVEL 1]]),0),"")</f>
        <v/>
      </c>
      <c r="G720" s="5" t="str">
        <f>IF(ActividadesCom[[#This Row],[PROMEDIO]]="","",IF(ActividadesCom[[#This Row],[PROMEDIO]]&gt;=4,"EXCELENTE",IF(ActividadesCom[[#This Row],[PROMEDIO]]&gt;=3,"NOTABLE",IF(ActividadesCom[[#This Row],[PROMEDIO]]&gt;=2,"BUENO",IF(ActividadesCom[[#This Row],[PROMEDIO]]=1,"SUFICIENTE","")))))</f>
        <v/>
      </c>
      <c r="H720" s="5">
        <f>MAX(ActividadesCom[[#This Row],[PERÍODO 1]],ActividadesCom[[#This Row],[PERÍODO 2]],ActividadesCom[[#This Row],[PERÍODO 3]],ActividadesCom[[#This Row],[PERÍODO 4]],ActividadesCom[[#This Row],[PERÍODO 5]])</f>
        <v>0</v>
      </c>
      <c r="I720" s="6"/>
      <c r="J720" s="5"/>
      <c r="K720" s="5"/>
      <c r="L720" s="5" t="str">
        <f>IF(ActividadesCom[[#This Row],[NIVEL 1]]&lt;&gt;0,VLOOKUP(ActividadesCom[[#This Row],[NIVEL 1]],Catálogo!A:B,2,FALSE),"")</f>
        <v/>
      </c>
      <c r="M720" s="5"/>
      <c r="N720" s="6"/>
      <c r="O720" s="5"/>
      <c r="P720" s="5"/>
      <c r="Q720" s="5" t="str">
        <f>IF(ActividadesCom[[#This Row],[NIVEL 2]]&lt;&gt;0,VLOOKUP(ActividadesCom[[#This Row],[NIVEL 2]],Catálogo!A:B,2,FALSE),"")</f>
        <v/>
      </c>
      <c r="R720" s="5"/>
      <c r="S720" s="6"/>
      <c r="T720" s="5"/>
      <c r="U720" s="5"/>
      <c r="V720" s="5" t="str">
        <f>IF(ActividadesCom[[#This Row],[NIVEL 3]]&lt;&gt;0,VLOOKUP(ActividadesCom[[#This Row],[NIVEL 3]],Catálogo!A:B,2,FALSE),"")</f>
        <v/>
      </c>
      <c r="W720" s="5"/>
      <c r="X720" s="6"/>
      <c r="Y720" s="5"/>
      <c r="Z720" s="5"/>
      <c r="AA720" s="5" t="str">
        <f>IF(ActividadesCom[[#This Row],[NIVEL 4]]&lt;&gt;0,VLOOKUP(ActividadesCom[[#This Row],[NIVEL 4]],Catálogo!A:B,2,FALSE),"")</f>
        <v/>
      </c>
      <c r="AB720" s="5"/>
      <c r="AC720" s="6"/>
      <c r="AD720" s="5"/>
      <c r="AE720" s="5"/>
      <c r="AF720" s="5" t="str">
        <f>IF(ActividadesCom[[#This Row],[NIVEL 5]]&lt;&gt;0,VLOOKUP(ActividadesCom[[#This Row],[NIVEL 5]],Catálogo!A:B,2,FALSE),"")</f>
        <v/>
      </c>
      <c r="AG720" s="5"/>
      <c r="AH720" s="2"/>
    </row>
    <row r="721" spans="1:34" ht="30" hidden="1" customHeight="1" x14ac:dyDescent="0.25">
      <c r="A721" s="7">
        <v>14470405</v>
      </c>
      <c r="B721" s="6" t="str">
        <f>VLOOKUP(ActividadesCom[[#This Row],[NO. DE CONTROL]],'LISTADO ESTUDIANTES'!A:C,2,FALSE)</f>
        <v>CRUZ RIOS JHOAN AARON</v>
      </c>
      <c r="C721" s="6" t="str">
        <f>VLOOKUP(ActividadesCom[[#This Row],[NO. DE CONTROL]],'LISTADO ESTUDIANTES'!A:C,3,FALSE)</f>
        <v>INGENIERIA CIVIL</v>
      </c>
      <c r="D721" s="5" t="str">
        <f>VLOOKUP(ActividadesCom[[#This Row],[NO. DE CONTROL]],'LISTADO ESTUDIANTES'!A:D,4,FALSE)</f>
        <v>BAJA</v>
      </c>
      <c r="E721" s="5">
        <f>SUM(ActividadesCom[[#This Row],[CRÉD. 1]],ActividadesCom[[#This Row],[CRÉD. 2]],ActividadesCom[[#This Row],[CRÉD. 3]],ActividadesCom[[#This Row],[CRÉD. 4]],ActividadesCom[[#This Row],[CRÉD. 5]])</f>
        <v>5</v>
      </c>
      <c r="F721" s="17">
        <f>IF(ActividadesCom[[#This Row],[ÚLTIMO SEMESTRE CON CRÉDITOS]]&gt;0,ROUND(AVERAGE(ActividadesCom[[#This Row],[VALOR NIVEL 5]],ActividadesCom[[#This Row],[VALOR NIVEL 4]],ActividadesCom[[#This Row],[VALOR NIVEL 3]],ActividadesCom[[#This Row],[VALOR NIVEL 2]],ActividadesCom[[#This Row],[VALOR NIVEL 1]]),0),"")</f>
        <v>2</v>
      </c>
      <c r="G721" s="5" t="str">
        <f>IF(ActividadesCom[[#This Row],[PROMEDIO]]="","",IF(ActividadesCom[[#This Row],[PROMEDIO]]&gt;=4,"EXCELENTE",IF(ActividadesCom[[#This Row],[PROMEDIO]]&gt;=3,"NOTABLE",IF(ActividadesCom[[#This Row],[PROMEDIO]]&gt;=2,"BUENO",IF(ActividadesCom[[#This Row],[PROMEDIO]]=1,"SUFICIENTE","")))))</f>
        <v>BUENO</v>
      </c>
      <c r="H721" s="5">
        <f>MAX(ActividadesCom[[#This Row],[PERÍODO 1]],ActividadesCom[[#This Row],[PERÍODO 2]],ActividadesCom[[#This Row],[PERÍODO 3]],ActividadesCom[[#This Row],[PERÍODO 4]],ActividadesCom[[#This Row],[PERÍODO 5]])</f>
        <v>20191</v>
      </c>
      <c r="I721" s="6" t="s">
        <v>1043</v>
      </c>
      <c r="J721" s="5">
        <v>20171</v>
      </c>
      <c r="K721" s="5" t="s">
        <v>4009</v>
      </c>
      <c r="L721" s="5">
        <f>IF(ActividadesCom[[#This Row],[NIVEL 1]]&lt;&gt;0,VLOOKUP(ActividadesCom[[#This Row],[NIVEL 1]],Catálogo!A:B,2,FALSE),"")</f>
        <v>2</v>
      </c>
      <c r="M721" s="5">
        <v>1</v>
      </c>
      <c r="N721" s="6" t="s">
        <v>1044</v>
      </c>
      <c r="O721" s="5">
        <v>20181</v>
      </c>
      <c r="P721" s="5" t="s">
        <v>4009</v>
      </c>
      <c r="Q721" s="5">
        <f>IF(ActividadesCom[[#This Row],[NIVEL 2]]&lt;&gt;0,VLOOKUP(ActividadesCom[[#This Row],[NIVEL 2]],Catálogo!A:B,2,FALSE),"")</f>
        <v>2</v>
      </c>
      <c r="R721" s="5">
        <v>1</v>
      </c>
      <c r="S721" s="6" t="s">
        <v>1045</v>
      </c>
      <c r="T721" s="5">
        <v>20173</v>
      </c>
      <c r="U721" s="5" t="s">
        <v>4009</v>
      </c>
      <c r="V721" s="5">
        <f>IF(ActividadesCom[[#This Row],[NIVEL 3]]&lt;&gt;0,VLOOKUP(ActividadesCom[[#This Row],[NIVEL 3]],Catálogo!A:B,2,FALSE),"")</f>
        <v>2</v>
      </c>
      <c r="W721" s="5">
        <v>1</v>
      </c>
      <c r="X721" s="6" t="s">
        <v>1046</v>
      </c>
      <c r="Y721" s="5">
        <v>20191</v>
      </c>
      <c r="Z721" s="5" t="s">
        <v>4009</v>
      </c>
      <c r="AA721" s="5">
        <f>IF(ActividadesCom[[#This Row],[NIVEL 4]]&lt;&gt;0,VLOOKUP(ActividadesCom[[#This Row],[NIVEL 4]],Catálogo!A:B,2,FALSE),"")</f>
        <v>2</v>
      </c>
      <c r="AB721" s="5">
        <v>1</v>
      </c>
      <c r="AC721" s="6" t="s">
        <v>95</v>
      </c>
      <c r="AD721" s="5">
        <v>20161</v>
      </c>
      <c r="AE721" s="5" t="s">
        <v>4009</v>
      </c>
      <c r="AF721" s="5">
        <f>IF(ActividadesCom[[#This Row],[NIVEL 5]]&lt;&gt;0,VLOOKUP(ActividadesCom[[#This Row],[NIVEL 5]],Catálogo!A:B,2,FALSE),"")</f>
        <v>2</v>
      </c>
      <c r="AG721" s="5">
        <v>1</v>
      </c>
      <c r="AH721" s="2"/>
    </row>
    <row r="722" spans="1:34" ht="30" hidden="1" customHeight="1" x14ac:dyDescent="0.25">
      <c r="A722" s="7">
        <v>14470406</v>
      </c>
      <c r="B722" s="6" t="str">
        <f>VLOOKUP(ActividadesCom[[#This Row],[NO. DE CONTROL]],'LISTADO ESTUDIANTES'!A:C,2,FALSE)</f>
        <v>QUIJANO NOH JONATHAN EMMANUEL</v>
      </c>
      <c r="C722" s="6" t="str">
        <f>VLOOKUP(ActividadesCom[[#This Row],[NO. DE CONTROL]],'LISTADO ESTUDIANTES'!A:C,3,FALSE)</f>
        <v>INGENIERIA CIVIL</v>
      </c>
      <c r="D722" s="5" t="str">
        <f>VLOOKUP(ActividadesCom[[#This Row],[NO. DE CONTROL]],'LISTADO ESTUDIANTES'!A:D,4,FALSE)</f>
        <v>BAJA</v>
      </c>
      <c r="E722" s="5">
        <f>SUM(ActividadesCom[[#This Row],[CRÉD. 1]],ActividadesCom[[#This Row],[CRÉD. 2]],ActividadesCom[[#This Row],[CRÉD. 3]],ActividadesCom[[#This Row],[CRÉD. 4]],ActividadesCom[[#This Row],[CRÉD. 5]])</f>
        <v>7</v>
      </c>
      <c r="F722" s="17">
        <f>IF(ActividadesCom[[#This Row],[ÚLTIMO SEMESTRE CON CRÉDITOS]]&gt;0,ROUND(AVERAGE(ActividadesCom[[#This Row],[VALOR NIVEL 5]],ActividadesCom[[#This Row],[VALOR NIVEL 4]],ActividadesCom[[#This Row],[VALOR NIVEL 3]],ActividadesCom[[#This Row],[VALOR NIVEL 2]],ActividadesCom[[#This Row],[VALOR NIVEL 1]]),0),"")</f>
        <v>2</v>
      </c>
      <c r="G722" s="5" t="str">
        <f>IF(ActividadesCom[[#This Row],[PROMEDIO]]="","",IF(ActividadesCom[[#This Row],[PROMEDIO]]&gt;=4,"EXCELENTE",IF(ActividadesCom[[#This Row],[PROMEDIO]]&gt;=3,"NOTABLE",IF(ActividadesCom[[#This Row],[PROMEDIO]]&gt;=2,"BUENO",IF(ActividadesCom[[#This Row],[PROMEDIO]]=1,"SUFICIENTE","")))))</f>
        <v>BUENO</v>
      </c>
      <c r="H722" s="5">
        <f>MAX(ActividadesCom[[#This Row],[PERÍODO 1]],ActividadesCom[[#This Row],[PERÍODO 2]],ActividadesCom[[#This Row],[PERÍODO 3]],ActividadesCom[[#This Row],[PERÍODO 4]],ActividadesCom[[#This Row],[PERÍODO 5]])</f>
        <v>20181</v>
      </c>
      <c r="I722" s="6" t="s">
        <v>437</v>
      </c>
      <c r="J722" s="5">
        <v>20173</v>
      </c>
      <c r="K722" s="5" t="s">
        <v>4009</v>
      </c>
      <c r="L722" s="5">
        <f>IF(ActividadesCom[[#This Row],[NIVEL 1]]&lt;&gt;0,VLOOKUP(ActividadesCom[[#This Row],[NIVEL 1]],Catálogo!A:B,2,FALSE),"")</f>
        <v>2</v>
      </c>
      <c r="M722" s="5">
        <v>2</v>
      </c>
      <c r="N722" s="6" t="s">
        <v>575</v>
      </c>
      <c r="O722" s="5">
        <v>20181</v>
      </c>
      <c r="P722" s="5" t="s">
        <v>4009</v>
      </c>
      <c r="Q722" s="5">
        <f>IF(ActividadesCom[[#This Row],[NIVEL 2]]&lt;&gt;0,VLOOKUP(ActividadesCom[[#This Row],[NIVEL 2]],Catálogo!A:B,2,FALSE),"")</f>
        <v>2</v>
      </c>
      <c r="R722" s="5">
        <v>1</v>
      </c>
      <c r="S722" s="6" t="s">
        <v>578</v>
      </c>
      <c r="T722" s="5">
        <v>20181</v>
      </c>
      <c r="U722" s="5" t="s">
        <v>4009</v>
      </c>
      <c r="V722" s="5">
        <f>IF(ActividadesCom[[#This Row],[NIVEL 3]]&lt;&gt;0,VLOOKUP(ActividadesCom[[#This Row],[NIVEL 3]],Catálogo!A:B,2,FALSE),"")</f>
        <v>2</v>
      </c>
      <c r="W722" s="5">
        <v>1</v>
      </c>
      <c r="X722" s="6" t="s">
        <v>579</v>
      </c>
      <c r="Y722" s="5">
        <v>20173</v>
      </c>
      <c r="Z722" s="5" t="s">
        <v>4009</v>
      </c>
      <c r="AA722" s="5">
        <f>IF(ActividadesCom[[#This Row],[NIVEL 4]]&lt;&gt;0,VLOOKUP(ActividadesCom[[#This Row],[NIVEL 4]],Catálogo!A:B,2,FALSE),"")</f>
        <v>2</v>
      </c>
      <c r="AB722" s="5">
        <v>2</v>
      </c>
      <c r="AC722" s="6" t="s">
        <v>22</v>
      </c>
      <c r="AD722" s="5">
        <v>20143</v>
      </c>
      <c r="AE722" s="5" t="s">
        <v>4009</v>
      </c>
      <c r="AF722" s="5">
        <f>IF(ActividadesCom[[#This Row],[NIVEL 5]]&lt;&gt;0,VLOOKUP(ActividadesCom[[#This Row],[NIVEL 5]],Catálogo!A:B,2,FALSE),"")</f>
        <v>2</v>
      </c>
      <c r="AG722" s="5">
        <v>1</v>
      </c>
      <c r="AH722" s="2"/>
    </row>
    <row r="723" spans="1:34" ht="30" hidden="1" customHeight="1" x14ac:dyDescent="0.25">
      <c r="A723" s="7">
        <v>14470409</v>
      </c>
      <c r="B723" s="6" t="str">
        <f>VLOOKUP(ActividadesCom[[#This Row],[NO. DE CONTROL]],'LISTADO ESTUDIANTES'!A:C,2,FALSE)</f>
        <v>ROSADO LOPEZ MAYRA SUGEY</v>
      </c>
      <c r="C723" s="6" t="str">
        <f>VLOOKUP(ActividadesCom[[#This Row],[NO. DE CONTROL]],'LISTADO ESTUDIANTES'!A:C,3,FALSE)</f>
        <v>INGENIERIA AMBIENTAL</v>
      </c>
      <c r="D723" s="5" t="str">
        <f>VLOOKUP(ActividadesCom[[#This Row],[NO. DE CONTROL]],'LISTADO ESTUDIANTES'!A:D,4,FALSE)</f>
        <v>BAJA</v>
      </c>
      <c r="E723" s="5">
        <f>SUM(ActividadesCom[[#This Row],[CRÉD. 1]],ActividadesCom[[#This Row],[CRÉD. 2]],ActividadesCom[[#This Row],[CRÉD. 3]],ActividadesCom[[#This Row],[CRÉD. 4]],ActividadesCom[[#This Row],[CRÉD. 5]])</f>
        <v>0</v>
      </c>
      <c r="F723" s="17" t="str">
        <f>IF(ActividadesCom[[#This Row],[ÚLTIMO SEMESTRE CON CRÉDITOS]]&gt;0,ROUND(AVERAGE(ActividadesCom[[#This Row],[VALOR NIVEL 5]],ActividadesCom[[#This Row],[VALOR NIVEL 4]],ActividadesCom[[#This Row],[VALOR NIVEL 3]],ActividadesCom[[#This Row],[VALOR NIVEL 2]],ActividadesCom[[#This Row],[VALOR NIVEL 1]]),0),"")</f>
        <v/>
      </c>
      <c r="G723" s="5" t="str">
        <f>IF(ActividadesCom[[#This Row],[PROMEDIO]]="","",IF(ActividadesCom[[#This Row],[PROMEDIO]]&gt;=4,"EXCELENTE",IF(ActividadesCom[[#This Row],[PROMEDIO]]&gt;=3,"NOTABLE",IF(ActividadesCom[[#This Row],[PROMEDIO]]&gt;=2,"BUENO",IF(ActividadesCom[[#This Row],[PROMEDIO]]=1,"SUFICIENTE","")))))</f>
        <v/>
      </c>
      <c r="H723" s="5">
        <f>MAX(ActividadesCom[[#This Row],[PERÍODO 1]],ActividadesCom[[#This Row],[PERÍODO 2]],ActividadesCom[[#This Row],[PERÍODO 3]],ActividadesCom[[#This Row],[PERÍODO 4]],ActividadesCom[[#This Row],[PERÍODO 5]])</f>
        <v>0</v>
      </c>
      <c r="I723" s="6"/>
      <c r="J723" s="5"/>
      <c r="K723" s="5"/>
      <c r="L723" s="5" t="str">
        <f>IF(ActividadesCom[[#This Row],[NIVEL 1]]&lt;&gt;0,VLOOKUP(ActividadesCom[[#This Row],[NIVEL 1]],Catálogo!A:B,2,FALSE),"")</f>
        <v/>
      </c>
      <c r="M723" s="5"/>
      <c r="N723" s="6"/>
      <c r="O723" s="5"/>
      <c r="P723" s="5"/>
      <c r="Q723" s="5" t="str">
        <f>IF(ActividadesCom[[#This Row],[NIVEL 2]]&lt;&gt;0,VLOOKUP(ActividadesCom[[#This Row],[NIVEL 2]],Catálogo!A:B,2,FALSE),"")</f>
        <v/>
      </c>
      <c r="R723" s="5"/>
      <c r="S723" s="6"/>
      <c r="T723" s="5"/>
      <c r="U723" s="5"/>
      <c r="V723" s="5" t="str">
        <f>IF(ActividadesCom[[#This Row],[NIVEL 3]]&lt;&gt;0,VLOOKUP(ActividadesCom[[#This Row],[NIVEL 3]],Catálogo!A:B,2,FALSE),"")</f>
        <v/>
      </c>
      <c r="W723" s="5"/>
      <c r="X723" s="6"/>
      <c r="Y723" s="5"/>
      <c r="Z723" s="5"/>
      <c r="AA723" s="5" t="str">
        <f>IF(ActividadesCom[[#This Row],[NIVEL 4]]&lt;&gt;0,VLOOKUP(ActividadesCom[[#This Row],[NIVEL 4]],Catálogo!A:B,2,FALSE),"")</f>
        <v/>
      </c>
      <c r="AB723" s="5"/>
      <c r="AC723" s="6"/>
      <c r="AD723" s="5"/>
      <c r="AE723" s="5"/>
      <c r="AF723" s="5" t="str">
        <f>IF(ActividadesCom[[#This Row],[NIVEL 5]]&lt;&gt;0,VLOOKUP(ActividadesCom[[#This Row],[NIVEL 5]],Catálogo!A:B,2,FALSE),"")</f>
        <v/>
      </c>
      <c r="AG723" s="5"/>
      <c r="AH723" s="2"/>
    </row>
    <row r="724" spans="1:34" ht="30" hidden="1" customHeight="1" x14ac:dyDescent="0.25">
      <c r="A724" s="7">
        <v>14470410</v>
      </c>
      <c r="B724" s="6" t="str">
        <f>VLOOKUP(ActividadesCom[[#This Row],[NO. DE CONTROL]],'LISTADO ESTUDIANTES'!A:C,2,FALSE)</f>
        <v>VAZQUEZ SARMIENTO SIOMARA DEL SAGRARIO</v>
      </c>
      <c r="C724" s="6" t="str">
        <f>VLOOKUP(ActividadesCom[[#This Row],[NO. DE CONTROL]],'LISTADO ESTUDIANTES'!A:C,3,FALSE)</f>
        <v>INGENIERIA EN ADMINISTRACION</v>
      </c>
      <c r="D724" s="5" t="str">
        <f>VLOOKUP(ActividadesCom[[#This Row],[NO. DE CONTROL]],'LISTADO ESTUDIANTES'!A:D,4,FALSE)</f>
        <v>BAJA</v>
      </c>
      <c r="E724" s="5">
        <f>SUM(ActividadesCom[[#This Row],[CRÉD. 1]],ActividadesCom[[#This Row],[CRÉD. 2]],ActividadesCom[[#This Row],[CRÉD. 3]],ActividadesCom[[#This Row],[CRÉD. 4]],ActividadesCom[[#This Row],[CRÉD. 5]])</f>
        <v>1</v>
      </c>
      <c r="F724" s="17">
        <f>IF(ActividadesCom[[#This Row],[ÚLTIMO SEMESTRE CON CRÉDITOS]]&gt;0,ROUND(AVERAGE(ActividadesCom[[#This Row],[VALOR NIVEL 5]],ActividadesCom[[#This Row],[VALOR NIVEL 4]],ActividadesCom[[#This Row],[VALOR NIVEL 3]],ActividadesCom[[#This Row],[VALOR NIVEL 2]],ActividadesCom[[#This Row],[VALOR NIVEL 1]]),0),"")</f>
        <v>2</v>
      </c>
      <c r="G724" s="5" t="str">
        <f>IF(ActividadesCom[[#This Row],[PROMEDIO]]="","",IF(ActividadesCom[[#This Row],[PROMEDIO]]&gt;=4,"EXCELENTE",IF(ActividadesCom[[#This Row],[PROMEDIO]]&gt;=3,"NOTABLE",IF(ActividadesCom[[#This Row],[PROMEDIO]]&gt;=2,"BUENO",IF(ActividadesCom[[#This Row],[PROMEDIO]]=1,"SUFICIENTE","")))))</f>
        <v>BUENO</v>
      </c>
      <c r="H724" s="5">
        <f>MAX(ActividadesCom[[#This Row],[PERÍODO 1]],ActividadesCom[[#This Row],[PERÍODO 2]],ActividadesCom[[#This Row],[PERÍODO 3]],ActividadesCom[[#This Row],[PERÍODO 4]],ActividadesCom[[#This Row],[PERÍODO 5]])</f>
        <v>20153</v>
      </c>
      <c r="I724" s="6" t="s">
        <v>3</v>
      </c>
      <c r="J724" s="5">
        <v>20153</v>
      </c>
      <c r="K724" s="5" t="s">
        <v>4009</v>
      </c>
      <c r="L724" s="5">
        <f>IF(ActividadesCom[[#This Row],[NIVEL 1]]&lt;&gt;0,VLOOKUP(ActividadesCom[[#This Row],[NIVEL 1]],Catálogo!A:B,2,FALSE),"")</f>
        <v>2</v>
      </c>
      <c r="M724" s="5">
        <v>1</v>
      </c>
      <c r="N724" s="6"/>
      <c r="O724" s="5"/>
      <c r="P724" s="5"/>
      <c r="Q724" s="5" t="str">
        <f>IF(ActividadesCom[[#This Row],[NIVEL 2]]&lt;&gt;0,VLOOKUP(ActividadesCom[[#This Row],[NIVEL 2]],Catálogo!A:B,2,FALSE),"")</f>
        <v/>
      </c>
      <c r="R724" s="5"/>
      <c r="S724" s="6"/>
      <c r="T724" s="5"/>
      <c r="U724" s="5"/>
      <c r="V724" s="5" t="str">
        <f>IF(ActividadesCom[[#This Row],[NIVEL 3]]&lt;&gt;0,VLOOKUP(ActividadesCom[[#This Row],[NIVEL 3]],Catálogo!A:B,2,FALSE),"")</f>
        <v/>
      </c>
      <c r="W724" s="5"/>
      <c r="X724" s="6"/>
      <c r="Y724" s="5"/>
      <c r="Z724" s="5"/>
      <c r="AA724" s="5" t="str">
        <f>IF(ActividadesCom[[#This Row],[NIVEL 4]]&lt;&gt;0,VLOOKUP(ActividadesCom[[#This Row],[NIVEL 4]],Catálogo!A:B,2,FALSE),"")</f>
        <v/>
      </c>
      <c r="AB724" s="5"/>
      <c r="AC724" s="6"/>
      <c r="AD724" s="5"/>
      <c r="AE724" s="5"/>
      <c r="AF724" s="5" t="str">
        <f>IF(ActividadesCom[[#This Row],[NIVEL 5]]&lt;&gt;0,VLOOKUP(ActividadesCom[[#This Row],[NIVEL 5]],Catálogo!A:B,2,FALSE),"")</f>
        <v/>
      </c>
      <c r="AG724" s="5"/>
      <c r="AH724" s="2"/>
    </row>
    <row r="725" spans="1:34" ht="30" hidden="1" customHeight="1" x14ac:dyDescent="0.25">
      <c r="A725" s="7">
        <v>14470412</v>
      </c>
      <c r="B725" s="6" t="str">
        <f>VLOOKUP(ActividadesCom[[#This Row],[NO. DE CONTROL]],'LISTADO ESTUDIANTES'!A:C,2,FALSE)</f>
        <v>UICAB CHAVEZ GEOVANNY ALEXIS</v>
      </c>
      <c r="C725" s="6" t="str">
        <f>VLOOKUP(ActividadesCom[[#This Row],[NO. DE CONTROL]],'LISTADO ESTUDIANTES'!A:C,3,FALSE)</f>
        <v>INGENIERIA EN SISTEMAS COMPUTACIONALES</v>
      </c>
      <c r="D725" s="5" t="str">
        <f>VLOOKUP(ActividadesCom[[#This Row],[NO. DE CONTROL]],'LISTADO ESTUDIANTES'!A:D,4,FALSE)</f>
        <v>BAJA</v>
      </c>
      <c r="E725" s="5">
        <f>SUM(ActividadesCom[[#This Row],[CRÉD. 1]],ActividadesCom[[#This Row],[CRÉD. 2]],ActividadesCom[[#This Row],[CRÉD. 3]],ActividadesCom[[#This Row],[CRÉD. 4]],ActividadesCom[[#This Row],[CRÉD. 5]])</f>
        <v>5</v>
      </c>
      <c r="F725" s="17">
        <f>IF(ActividadesCom[[#This Row],[ÚLTIMO SEMESTRE CON CRÉDITOS]]&gt;0,ROUND(AVERAGE(ActividadesCom[[#This Row],[VALOR NIVEL 5]],ActividadesCom[[#This Row],[VALOR NIVEL 4]],ActividadesCom[[#This Row],[VALOR NIVEL 3]],ActividadesCom[[#This Row],[VALOR NIVEL 2]],ActividadesCom[[#This Row],[VALOR NIVEL 1]]),0),"")</f>
        <v>2</v>
      </c>
      <c r="G725" s="5" t="str">
        <f>IF(ActividadesCom[[#This Row],[PROMEDIO]]="","",IF(ActividadesCom[[#This Row],[PROMEDIO]]&gt;=4,"EXCELENTE",IF(ActividadesCom[[#This Row],[PROMEDIO]]&gt;=3,"NOTABLE",IF(ActividadesCom[[#This Row],[PROMEDIO]]&gt;=2,"BUENO",IF(ActividadesCom[[#This Row],[PROMEDIO]]=1,"SUFICIENTE","")))))</f>
        <v>BUENO</v>
      </c>
      <c r="H725" s="5">
        <f>MAX(ActividadesCom[[#This Row],[PERÍODO 1]],ActividadesCom[[#This Row],[PERÍODO 2]],ActividadesCom[[#This Row],[PERÍODO 3]],ActividadesCom[[#This Row],[PERÍODO 4]],ActividadesCom[[#This Row],[PERÍODO 5]])</f>
        <v>20181</v>
      </c>
      <c r="I725" s="10" t="s">
        <v>437</v>
      </c>
      <c r="J725" s="5">
        <v>20173</v>
      </c>
      <c r="K725" s="5" t="s">
        <v>4009</v>
      </c>
      <c r="L725" s="5">
        <f>IF(ActividadesCom[[#This Row],[NIVEL 1]]&lt;&gt;0,VLOOKUP(ActividadesCom[[#This Row],[NIVEL 1]],Catálogo!A:B,2,FALSE),"")</f>
        <v>2</v>
      </c>
      <c r="M725" s="5">
        <v>2</v>
      </c>
      <c r="N725" s="6" t="s">
        <v>542</v>
      </c>
      <c r="O725" s="5">
        <v>20181</v>
      </c>
      <c r="P725" s="5" t="s">
        <v>4009</v>
      </c>
      <c r="Q725" s="5">
        <f>IF(ActividadesCom[[#This Row],[NIVEL 2]]&lt;&gt;0,VLOOKUP(ActividadesCom[[#This Row],[NIVEL 2]],Catálogo!A:B,2,FALSE),"")</f>
        <v>2</v>
      </c>
      <c r="R725" s="5">
        <v>1</v>
      </c>
      <c r="S725" s="6"/>
      <c r="T725" s="5"/>
      <c r="U725" s="5"/>
      <c r="V725" s="5" t="str">
        <f>IF(ActividadesCom[[#This Row],[NIVEL 3]]&lt;&gt;0,VLOOKUP(ActividadesCom[[#This Row],[NIVEL 3]],Catálogo!A:B,2,FALSE),"")</f>
        <v/>
      </c>
      <c r="W725" s="5"/>
      <c r="X725" s="6"/>
      <c r="Y725" s="5"/>
      <c r="Z725" s="5"/>
      <c r="AA725" s="5" t="str">
        <f>IF(ActividadesCom[[#This Row],[NIVEL 4]]&lt;&gt;0,VLOOKUP(ActividadesCom[[#This Row],[NIVEL 4]],Catálogo!A:B,2,FALSE),"")</f>
        <v/>
      </c>
      <c r="AB725" s="5"/>
      <c r="AC725" s="6" t="s">
        <v>700</v>
      </c>
      <c r="AD725" s="5" t="s">
        <v>221</v>
      </c>
      <c r="AE725" s="5" t="s">
        <v>4009</v>
      </c>
      <c r="AF725" s="5">
        <f>IF(ActividadesCom[[#This Row],[NIVEL 5]]&lt;&gt;0,VLOOKUP(ActividadesCom[[#This Row],[NIVEL 5]],Catálogo!A:B,2,FALSE),"")</f>
        <v>2</v>
      </c>
      <c r="AG725" s="5">
        <v>2</v>
      </c>
      <c r="AH725" s="2"/>
    </row>
    <row r="726" spans="1:34" ht="30" hidden="1" customHeight="1" x14ac:dyDescent="0.25">
      <c r="A726" s="7">
        <v>14470413</v>
      </c>
      <c r="B726" s="6" t="str">
        <f>VLOOKUP(ActividadesCom[[#This Row],[NO. DE CONTROL]],'LISTADO ESTUDIANTES'!A:C,2,FALSE)</f>
        <v>CASANOVA ORTEGON CARLOS MANUEL</v>
      </c>
      <c r="C726" s="6" t="str">
        <f>VLOOKUP(ActividadesCom[[#This Row],[NO. DE CONTROL]],'LISTADO ESTUDIANTES'!A:C,3,FALSE)</f>
        <v>INGENIERIA EN SISTEMAS COMPUTACIONALES</v>
      </c>
      <c r="D726" s="5" t="str">
        <f>VLOOKUP(ActividadesCom[[#This Row],[NO. DE CONTROL]],'LISTADO ESTUDIANTES'!A:D,4,FALSE)</f>
        <v>BAJA</v>
      </c>
      <c r="E726" s="5">
        <f>SUM(ActividadesCom[[#This Row],[CRÉD. 1]],ActividadesCom[[#This Row],[CRÉD. 2]],ActividadesCom[[#This Row],[CRÉD. 3]],ActividadesCom[[#This Row],[CRÉD. 4]],ActividadesCom[[#This Row],[CRÉD. 5]])</f>
        <v>2</v>
      </c>
      <c r="F726" s="17">
        <f>IF(ActividadesCom[[#This Row],[ÚLTIMO SEMESTRE CON CRÉDITOS]]&gt;0,ROUND(AVERAGE(ActividadesCom[[#This Row],[VALOR NIVEL 5]],ActividadesCom[[#This Row],[VALOR NIVEL 4]],ActividadesCom[[#This Row],[VALOR NIVEL 3]],ActividadesCom[[#This Row],[VALOR NIVEL 2]],ActividadesCom[[#This Row],[VALOR NIVEL 1]]),0),"")</f>
        <v>2</v>
      </c>
      <c r="G726" s="5" t="str">
        <f>IF(ActividadesCom[[#This Row],[PROMEDIO]]="","",IF(ActividadesCom[[#This Row],[PROMEDIO]]&gt;=4,"EXCELENTE",IF(ActividadesCom[[#This Row],[PROMEDIO]]&gt;=3,"NOTABLE",IF(ActividadesCom[[#This Row],[PROMEDIO]]&gt;=2,"BUENO",IF(ActividadesCom[[#This Row],[PROMEDIO]]=1,"SUFICIENTE","")))))</f>
        <v>BUENO</v>
      </c>
      <c r="H726" s="5">
        <f>MAX(ActividadesCom[[#This Row],[PERÍODO 1]],ActividadesCom[[#This Row],[PERÍODO 2]],ActividadesCom[[#This Row],[PERÍODO 3]],ActividadesCom[[#This Row],[PERÍODO 4]],ActividadesCom[[#This Row],[PERÍODO 5]])</f>
        <v>20173</v>
      </c>
      <c r="I726" s="10" t="s">
        <v>436</v>
      </c>
      <c r="J726" s="5">
        <v>20173</v>
      </c>
      <c r="K726" s="5" t="s">
        <v>4009</v>
      </c>
      <c r="L726" s="5">
        <f>IF(ActividadesCom[[#This Row],[NIVEL 1]]&lt;&gt;0,VLOOKUP(ActividadesCom[[#This Row],[NIVEL 1]],Catálogo!A:B,2,FALSE),"")</f>
        <v>2</v>
      </c>
      <c r="M726" s="5">
        <v>2</v>
      </c>
      <c r="N726" s="6"/>
      <c r="O726" s="5"/>
      <c r="P726" s="5"/>
      <c r="Q726" s="5" t="str">
        <f>IF(ActividadesCom[[#This Row],[NIVEL 2]]&lt;&gt;0,VLOOKUP(ActividadesCom[[#This Row],[NIVEL 2]],Catálogo!A:B,2,FALSE),"")</f>
        <v/>
      </c>
      <c r="R726" s="5"/>
      <c r="S726" s="6"/>
      <c r="T726" s="5"/>
      <c r="U726" s="5"/>
      <c r="V726" s="5" t="str">
        <f>IF(ActividadesCom[[#This Row],[NIVEL 3]]&lt;&gt;0,VLOOKUP(ActividadesCom[[#This Row],[NIVEL 3]],Catálogo!A:B,2,FALSE),"")</f>
        <v/>
      </c>
      <c r="W726" s="5"/>
      <c r="X726" s="6"/>
      <c r="Y726" s="5"/>
      <c r="Z726" s="5"/>
      <c r="AA726" s="5" t="str">
        <f>IF(ActividadesCom[[#This Row],[NIVEL 4]]&lt;&gt;0,VLOOKUP(ActividadesCom[[#This Row],[NIVEL 4]],Catálogo!A:B,2,FALSE),"")</f>
        <v/>
      </c>
      <c r="AB726" s="5"/>
      <c r="AC726" s="6"/>
      <c r="AD726" s="5"/>
      <c r="AE726" s="5"/>
      <c r="AF726" s="5" t="str">
        <f>IF(ActividadesCom[[#This Row],[NIVEL 5]]&lt;&gt;0,VLOOKUP(ActividadesCom[[#This Row],[NIVEL 5]],Catálogo!A:B,2,FALSE),"")</f>
        <v/>
      </c>
      <c r="AG726" s="5"/>
      <c r="AH726" s="2"/>
    </row>
    <row r="727" spans="1:34" ht="30" hidden="1" customHeight="1" x14ac:dyDescent="0.25">
      <c r="A727" s="7">
        <v>14470415</v>
      </c>
      <c r="B727" s="6" t="str">
        <f>VLOOKUP(ActividadesCom[[#This Row],[NO. DE CONTROL]],'LISTADO ESTUDIANTES'!A:C,2,FALSE)</f>
        <v>MIJANGOS BRICEÑO CRISTINA ISABEL</v>
      </c>
      <c r="C727" s="6" t="str">
        <f>VLOOKUP(ActividadesCom[[#This Row],[NO. DE CONTROL]],'LISTADO ESTUDIANTES'!A:C,3,FALSE)</f>
        <v>INGENIERIA EN SISTEMAS COMPUTACIONALES</v>
      </c>
      <c r="D727" s="5" t="str">
        <f>VLOOKUP(ActividadesCom[[#This Row],[NO. DE CONTROL]],'LISTADO ESTUDIANTES'!A:D,4,FALSE)</f>
        <v>BAJA</v>
      </c>
      <c r="E727" s="5">
        <f>SUM(ActividadesCom[[#This Row],[CRÉD. 1]],ActividadesCom[[#This Row],[CRÉD. 2]],ActividadesCom[[#This Row],[CRÉD. 3]],ActividadesCom[[#This Row],[CRÉD. 4]],ActividadesCom[[#This Row],[CRÉD. 5]])</f>
        <v>5</v>
      </c>
      <c r="F727" s="17">
        <f>IF(ActividadesCom[[#This Row],[ÚLTIMO SEMESTRE CON CRÉDITOS]]&gt;0,ROUND(AVERAGE(ActividadesCom[[#This Row],[VALOR NIVEL 5]],ActividadesCom[[#This Row],[VALOR NIVEL 4]],ActividadesCom[[#This Row],[VALOR NIVEL 3]],ActividadesCom[[#This Row],[VALOR NIVEL 2]],ActividadesCom[[#This Row],[VALOR NIVEL 1]]),0),"")</f>
        <v>2</v>
      </c>
      <c r="G727" s="5" t="str">
        <f>IF(ActividadesCom[[#This Row],[PROMEDIO]]="","",IF(ActividadesCom[[#This Row],[PROMEDIO]]&gt;=4,"EXCELENTE",IF(ActividadesCom[[#This Row],[PROMEDIO]]&gt;=3,"NOTABLE",IF(ActividadesCom[[#This Row],[PROMEDIO]]&gt;=2,"BUENO",IF(ActividadesCom[[#This Row],[PROMEDIO]]=1,"SUFICIENTE","")))))</f>
        <v>BUENO</v>
      </c>
      <c r="H727" s="5">
        <f>MAX(ActividadesCom[[#This Row],[PERÍODO 1]],ActividadesCom[[#This Row],[PERÍODO 2]],ActividadesCom[[#This Row],[PERÍODO 3]],ActividadesCom[[#This Row],[PERÍODO 4]],ActividadesCom[[#This Row],[PERÍODO 5]])</f>
        <v>20191</v>
      </c>
      <c r="I727" s="10" t="s">
        <v>1001</v>
      </c>
      <c r="J727" s="5">
        <v>20191</v>
      </c>
      <c r="K727" s="5" t="s">
        <v>4009</v>
      </c>
      <c r="L727" s="5">
        <f>IF(ActividadesCom[[#This Row],[NIVEL 1]]&lt;&gt;0,VLOOKUP(ActividadesCom[[#This Row],[NIVEL 1]],Catálogo!A:B,2,FALSE),"")</f>
        <v>2</v>
      </c>
      <c r="M727" s="5">
        <v>1</v>
      </c>
      <c r="N727" s="6" t="s">
        <v>1002</v>
      </c>
      <c r="O727" s="5">
        <v>20191</v>
      </c>
      <c r="P727" s="5" t="s">
        <v>4009</v>
      </c>
      <c r="Q727" s="5">
        <f>IF(ActividadesCom[[#This Row],[NIVEL 2]]&lt;&gt;0,VLOOKUP(ActividadesCom[[#This Row],[NIVEL 2]],Catálogo!A:B,2,FALSE),"")</f>
        <v>2</v>
      </c>
      <c r="R727" s="5">
        <v>1</v>
      </c>
      <c r="S727" s="6" t="s">
        <v>1003</v>
      </c>
      <c r="T727" s="5">
        <v>20191</v>
      </c>
      <c r="U727" s="5" t="s">
        <v>4009</v>
      </c>
      <c r="V727" s="5">
        <f>IF(ActividadesCom[[#This Row],[NIVEL 3]]&lt;&gt;0,VLOOKUP(ActividadesCom[[#This Row],[NIVEL 3]],Catálogo!A:B,2,FALSE),"")</f>
        <v>2</v>
      </c>
      <c r="W727" s="5">
        <v>2</v>
      </c>
      <c r="X727" s="6"/>
      <c r="Y727" s="5"/>
      <c r="Z727" s="5"/>
      <c r="AA727" s="5" t="str">
        <f>IF(ActividadesCom[[#This Row],[NIVEL 4]]&lt;&gt;0,VLOOKUP(ActividadesCom[[#This Row],[NIVEL 4]],Catálogo!A:B,2,FALSE),"")</f>
        <v/>
      </c>
      <c r="AB727" s="5"/>
      <c r="AC727" s="6" t="s">
        <v>42</v>
      </c>
      <c r="AD727" s="5">
        <v>20151</v>
      </c>
      <c r="AE727" s="5" t="s">
        <v>4009</v>
      </c>
      <c r="AF727" s="5">
        <f>IF(ActividadesCom[[#This Row],[NIVEL 5]]&lt;&gt;0,VLOOKUP(ActividadesCom[[#This Row],[NIVEL 5]],Catálogo!A:B,2,FALSE),"")</f>
        <v>2</v>
      </c>
      <c r="AG727" s="5">
        <v>1</v>
      </c>
      <c r="AH727" s="2"/>
    </row>
    <row r="728" spans="1:34" ht="30" hidden="1" customHeight="1" x14ac:dyDescent="0.25">
      <c r="A728" s="7">
        <v>14470416</v>
      </c>
      <c r="B728" s="6" t="str">
        <f>VLOOKUP(ActividadesCom[[#This Row],[NO. DE CONTROL]],'LISTADO ESTUDIANTES'!A:C,2,FALSE)</f>
        <v>CEBALLOS ZUBIETA VERENICE DEL JESUS</v>
      </c>
      <c r="C728" s="6" t="str">
        <f>VLOOKUP(ActividadesCom[[#This Row],[NO. DE CONTROL]],'LISTADO ESTUDIANTES'!A:C,3,FALSE)</f>
        <v>INGENIERIA EN SISTEMAS COMPUTACIONALES</v>
      </c>
      <c r="D728" s="5" t="str">
        <f>VLOOKUP(ActividadesCom[[#This Row],[NO. DE CONTROL]],'LISTADO ESTUDIANTES'!A:D,4,FALSE)</f>
        <v>BAJA</v>
      </c>
      <c r="E728" s="5">
        <f>SUM(ActividadesCom[[#This Row],[CRÉD. 1]],ActividadesCom[[#This Row],[CRÉD. 2]],ActividadesCom[[#This Row],[CRÉD. 3]],ActividadesCom[[#This Row],[CRÉD. 4]],ActividadesCom[[#This Row],[CRÉD. 5]])</f>
        <v>5</v>
      </c>
      <c r="F728" s="17">
        <f>IF(ActividadesCom[[#This Row],[ÚLTIMO SEMESTRE CON CRÉDITOS]]&gt;0,ROUND(AVERAGE(ActividadesCom[[#This Row],[VALOR NIVEL 5]],ActividadesCom[[#This Row],[VALOR NIVEL 4]],ActividadesCom[[#This Row],[VALOR NIVEL 3]],ActividadesCom[[#This Row],[VALOR NIVEL 2]],ActividadesCom[[#This Row],[VALOR NIVEL 1]]),0),"")</f>
        <v>2</v>
      </c>
      <c r="G728" s="5" t="str">
        <f>IF(ActividadesCom[[#This Row],[PROMEDIO]]="","",IF(ActividadesCom[[#This Row],[PROMEDIO]]&gt;=4,"EXCELENTE",IF(ActividadesCom[[#This Row],[PROMEDIO]]&gt;=3,"NOTABLE",IF(ActividadesCom[[#This Row],[PROMEDIO]]&gt;=2,"BUENO",IF(ActividadesCom[[#This Row],[PROMEDIO]]=1,"SUFICIENTE","")))))</f>
        <v>BUENO</v>
      </c>
      <c r="H728" s="5">
        <f>MAX(ActividadesCom[[#This Row],[PERÍODO 1]],ActividadesCom[[#This Row],[PERÍODO 2]],ActividadesCom[[#This Row],[PERÍODO 3]],ActividadesCom[[#This Row],[PERÍODO 4]],ActividadesCom[[#This Row],[PERÍODO 5]])</f>
        <v>20173</v>
      </c>
      <c r="I728" s="10" t="s">
        <v>1934</v>
      </c>
      <c r="J728" s="5">
        <v>20173</v>
      </c>
      <c r="K728" s="5" t="s">
        <v>4009</v>
      </c>
      <c r="L728" s="5">
        <f>IF(ActividadesCom[[#This Row],[NIVEL 1]]&lt;&gt;0,VLOOKUP(ActividadesCom[[#This Row],[NIVEL 1]],Catálogo!A:B,2,FALSE),"")</f>
        <v>2</v>
      </c>
      <c r="M728" s="5">
        <v>1</v>
      </c>
      <c r="N728" s="6" t="s">
        <v>1935</v>
      </c>
      <c r="O728" s="5">
        <v>20173</v>
      </c>
      <c r="P728" s="5" t="s">
        <v>4009</v>
      </c>
      <c r="Q728" s="5">
        <f>IF(ActividadesCom[[#This Row],[NIVEL 2]]&lt;&gt;0,VLOOKUP(ActividadesCom[[#This Row],[NIVEL 2]],Catálogo!A:B,2,FALSE),"")</f>
        <v>2</v>
      </c>
      <c r="R728" s="5">
        <v>1</v>
      </c>
      <c r="S728" s="6" t="s">
        <v>1936</v>
      </c>
      <c r="T728" s="5">
        <v>20173</v>
      </c>
      <c r="U728" s="5" t="s">
        <v>4007</v>
      </c>
      <c r="V728" s="5">
        <f>IF(ActividadesCom[[#This Row],[NIVEL 3]]&lt;&gt;0,VLOOKUP(ActividadesCom[[#This Row],[NIVEL 3]],Catálogo!A:B,2,FALSE),"")</f>
        <v>4</v>
      </c>
      <c r="W728" s="5">
        <v>1</v>
      </c>
      <c r="X728" s="6" t="s">
        <v>317</v>
      </c>
      <c r="Y728" s="5">
        <v>20143</v>
      </c>
      <c r="Z728" s="5" t="s">
        <v>4009</v>
      </c>
      <c r="AA728" s="5">
        <f>IF(ActividadesCom[[#This Row],[NIVEL 4]]&lt;&gt;0,VLOOKUP(ActividadesCom[[#This Row],[NIVEL 4]],Catálogo!A:B,2,FALSE),"")</f>
        <v>2</v>
      </c>
      <c r="AB728" s="5">
        <v>1</v>
      </c>
      <c r="AC728" s="6" t="s">
        <v>118</v>
      </c>
      <c r="AD728" s="5">
        <v>20171</v>
      </c>
      <c r="AE728" s="5" t="s">
        <v>4009</v>
      </c>
      <c r="AF728" s="5">
        <f>IF(ActividadesCom[[#This Row],[NIVEL 5]]&lt;&gt;0,VLOOKUP(ActividadesCom[[#This Row],[NIVEL 5]],Catálogo!A:B,2,FALSE),"")</f>
        <v>2</v>
      </c>
      <c r="AG728" s="5">
        <v>1</v>
      </c>
      <c r="AH728" s="2"/>
    </row>
    <row r="729" spans="1:34" ht="30" hidden="1" customHeight="1" x14ac:dyDescent="0.25">
      <c r="A729" s="7">
        <v>14470418</v>
      </c>
      <c r="B729" s="6" t="str">
        <f>VLOOKUP(ActividadesCom[[#This Row],[NO. DE CONTROL]],'LISTADO ESTUDIANTES'!A:C,2,FALSE)</f>
        <v xml:space="preserve">  GUTIERREZ CRISTIAN YAIR</v>
      </c>
      <c r="C729" s="6" t="str">
        <f>VLOOKUP(ActividadesCom[[#This Row],[NO. DE CONTROL]],'LISTADO ESTUDIANTES'!A:C,3,FALSE)</f>
        <v>INGENIERIA EN SISTEMAS COMPUTACIONALES</v>
      </c>
      <c r="D729" s="5" t="str">
        <f>VLOOKUP(ActividadesCom[[#This Row],[NO. DE CONTROL]],'LISTADO ESTUDIANTES'!A:D,4,FALSE)</f>
        <v>BAJA</v>
      </c>
      <c r="E729" s="5">
        <f>SUM(ActividadesCom[[#This Row],[CRÉD. 1]],ActividadesCom[[#This Row],[CRÉD. 2]],ActividadesCom[[#This Row],[CRÉD. 3]],ActividadesCom[[#This Row],[CRÉD. 4]],ActividadesCom[[#This Row],[CRÉD. 5]])</f>
        <v>5</v>
      </c>
      <c r="F729" s="17">
        <f>IF(ActividadesCom[[#This Row],[ÚLTIMO SEMESTRE CON CRÉDITOS]]&gt;0,ROUND(AVERAGE(ActividadesCom[[#This Row],[VALOR NIVEL 5]],ActividadesCom[[#This Row],[VALOR NIVEL 4]],ActividadesCom[[#This Row],[VALOR NIVEL 3]],ActividadesCom[[#This Row],[VALOR NIVEL 2]],ActividadesCom[[#This Row],[VALOR NIVEL 1]]),0),"")</f>
        <v>2</v>
      </c>
      <c r="G729" s="5" t="str">
        <f>IF(ActividadesCom[[#This Row],[PROMEDIO]]="","",IF(ActividadesCom[[#This Row],[PROMEDIO]]&gt;=4,"EXCELENTE",IF(ActividadesCom[[#This Row],[PROMEDIO]]&gt;=3,"NOTABLE",IF(ActividadesCom[[#This Row],[PROMEDIO]]&gt;=2,"BUENO",IF(ActividadesCom[[#This Row],[PROMEDIO]]=1,"SUFICIENTE","")))))</f>
        <v>BUENO</v>
      </c>
      <c r="H729" s="5">
        <f>MAX(ActividadesCom[[#This Row],[PERÍODO 1]],ActividadesCom[[#This Row],[PERÍODO 2]],ActividadesCom[[#This Row],[PERÍODO 3]],ActividadesCom[[#This Row],[PERÍODO 4]],ActividadesCom[[#This Row],[PERÍODO 5]])</f>
        <v>20173</v>
      </c>
      <c r="I729" s="10" t="s">
        <v>437</v>
      </c>
      <c r="J729" s="5">
        <v>20173</v>
      </c>
      <c r="K729" s="5" t="s">
        <v>4009</v>
      </c>
      <c r="L729" s="5">
        <f>IF(ActividadesCom[[#This Row],[NIVEL 1]]&lt;&gt;0,VLOOKUP(ActividadesCom[[#This Row],[NIVEL 1]],Catálogo!A:B,2,FALSE),"")</f>
        <v>2</v>
      </c>
      <c r="M729" s="5">
        <v>2</v>
      </c>
      <c r="N729" s="6" t="s">
        <v>391</v>
      </c>
      <c r="O729" s="5">
        <v>20151</v>
      </c>
      <c r="P729" s="5" t="s">
        <v>4009</v>
      </c>
      <c r="Q729" s="5">
        <f>IF(ActividadesCom[[#This Row],[NIVEL 2]]&lt;&gt;0,VLOOKUP(ActividadesCom[[#This Row],[NIVEL 2]],Catálogo!A:B,2,FALSE),"")</f>
        <v>2</v>
      </c>
      <c r="R729" s="5">
        <v>1</v>
      </c>
      <c r="S729" s="6"/>
      <c r="T729" s="5"/>
      <c r="U729" s="5"/>
      <c r="V729" s="5" t="str">
        <f>IF(ActividadesCom[[#This Row],[NIVEL 3]]&lt;&gt;0,VLOOKUP(ActividadesCom[[#This Row],[NIVEL 3]],Catálogo!A:B,2,FALSE),"")</f>
        <v/>
      </c>
      <c r="W729" s="5"/>
      <c r="X729" s="6"/>
      <c r="Y729" s="5"/>
      <c r="Z729" s="5"/>
      <c r="AA729" s="5" t="str">
        <f>IF(ActividadesCom[[#This Row],[NIVEL 4]]&lt;&gt;0,VLOOKUP(ActividadesCom[[#This Row],[NIVEL 4]],Catálogo!A:B,2,FALSE),"")</f>
        <v/>
      </c>
      <c r="AB729" s="5"/>
      <c r="AC729" s="6" t="s">
        <v>537</v>
      </c>
      <c r="AD729" s="5" t="s">
        <v>50</v>
      </c>
      <c r="AE729" s="5" t="s">
        <v>4009</v>
      </c>
      <c r="AF729" s="5">
        <f>IF(ActividadesCom[[#This Row],[NIVEL 5]]&lt;&gt;0,VLOOKUP(ActividadesCom[[#This Row],[NIVEL 5]],Catálogo!A:B,2,FALSE),"")</f>
        <v>2</v>
      </c>
      <c r="AG729" s="5">
        <v>2</v>
      </c>
      <c r="AH729" s="2"/>
    </row>
    <row r="730" spans="1:34" ht="30" hidden="1" customHeight="1" x14ac:dyDescent="0.25">
      <c r="A730" s="7">
        <v>14470419</v>
      </c>
      <c r="B730" s="6" t="str">
        <f>VLOOKUP(ActividadesCom[[#This Row],[NO. DE CONTROL]],'LISTADO ESTUDIANTES'!A:C,2,FALSE)</f>
        <v>NOJ CANCHE JOSE DONALDO</v>
      </c>
      <c r="C730" s="6" t="str">
        <f>VLOOKUP(ActividadesCom[[#This Row],[NO. DE CONTROL]],'LISTADO ESTUDIANTES'!A:C,3,FALSE)</f>
        <v>INGENIERIA EN SISTEMAS COMPUTACIONALES</v>
      </c>
      <c r="D730" s="5" t="str">
        <f>VLOOKUP(ActividadesCom[[#This Row],[NO. DE CONTROL]],'LISTADO ESTUDIANTES'!A:D,4,FALSE)</f>
        <v>BAJA</v>
      </c>
      <c r="E730" s="5">
        <f>SUM(ActividadesCom[[#This Row],[CRÉD. 1]],ActividadesCom[[#This Row],[CRÉD. 2]],ActividadesCom[[#This Row],[CRÉD. 3]],ActividadesCom[[#This Row],[CRÉD. 4]],ActividadesCom[[#This Row],[CRÉD. 5]])</f>
        <v>1</v>
      </c>
      <c r="F730" s="17">
        <f>IF(ActividadesCom[[#This Row],[ÚLTIMO SEMESTRE CON CRÉDITOS]]&gt;0,ROUND(AVERAGE(ActividadesCom[[#This Row],[VALOR NIVEL 5]],ActividadesCom[[#This Row],[VALOR NIVEL 4]],ActividadesCom[[#This Row],[VALOR NIVEL 3]],ActividadesCom[[#This Row],[VALOR NIVEL 2]],ActividadesCom[[#This Row],[VALOR NIVEL 1]]),0),"")</f>
        <v>2</v>
      </c>
      <c r="G730" s="5" t="str">
        <f>IF(ActividadesCom[[#This Row],[PROMEDIO]]="","",IF(ActividadesCom[[#This Row],[PROMEDIO]]&gt;=4,"EXCELENTE",IF(ActividadesCom[[#This Row],[PROMEDIO]]&gt;=3,"NOTABLE",IF(ActividadesCom[[#This Row],[PROMEDIO]]&gt;=2,"BUENO",IF(ActividadesCom[[#This Row],[PROMEDIO]]=1,"SUFICIENTE","")))))</f>
        <v>BUENO</v>
      </c>
      <c r="H730" s="5">
        <f>MAX(ActividadesCom[[#This Row],[PERÍODO 1]],ActividadesCom[[#This Row],[PERÍODO 2]],ActividadesCom[[#This Row],[PERÍODO 3]],ActividadesCom[[#This Row],[PERÍODO 4]],ActividadesCom[[#This Row],[PERÍODO 5]])</f>
        <v>20143</v>
      </c>
      <c r="I730" s="10"/>
      <c r="J730" s="5"/>
      <c r="K730" s="5"/>
      <c r="L730" s="5" t="str">
        <f>IF(ActividadesCom[[#This Row],[NIVEL 1]]&lt;&gt;0,VLOOKUP(ActividadesCom[[#This Row],[NIVEL 1]],Catálogo!A:B,2,FALSE),"")</f>
        <v/>
      </c>
      <c r="M730" s="5"/>
      <c r="N730" s="6"/>
      <c r="O730" s="5"/>
      <c r="P730" s="5"/>
      <c r="Q730" s="5" t="str">
        <f>IF(ActividadesCom[[#This Row],[NIVEL 2]]&lt;&gt;0,VLOOKUP(ActividadesCom[[#This Row],[NIVEL 2]],Catálogo!A:B,2,FALSE),"")</f>
        <v/>
      </c>
      <c r="R730" s="5"/>
      <c r="S730" s="6"/>
      <c r="T730" s="5"/>
      <c r="U730" s="5"/>
      <c r="V730" s="5" t="str">
        <f>IF(ActividadesCom[[#This Row],[NIVEL 3]]&lt;&gt;0,VLOOKUP(ActividadesCom[[#This Row],[NIVEL 3]],Catálogo!A:B,2,FALSE),"")</f>
        <v/>
      </c>
      <c r="W730" s="5"/>
      <c r="X730" s="6"/>
      <c r="Y730" s="5"/>
      <c r="Z730" s="5"/>
      <c r="AA730" s="5" t="str">
        <f>IF(ActividadesCom[[#This Row],[NIVEL 4]]&lt;&gt;0,VLOOKUP(ActividadesCom[[#This Row],[NIVEL 4]],Catálogo!A:B,2,FALSE),"")</f>
        <v/>
      </c>
      <c r="AB730" s="5"/>
      <c r="AC730" s="6" t="s">
        <v>6</v>
      </c>
      <c r="AD730" s="5">
        <v>20143</v>
      </c>
      <c r="AE730" s="5" t="s">
        <v>4009</v>
      </c>
      <c r="AF730" s="5">
        <f>IF(ActividadesCom[[#This Row],[NIVEL 5]]&lt;&gt;0,VLOOKUP(ActividadesCom[[#This Row],[NIVEL 5]],Catálogo!A:B,2,FALSE),"")</f>
        <v>2</v>
      </c>
      <c r="AG730" s="5">
        <v>1</v>
      </c>
      <c r="AH730" s="2"/>
    </row>
    <row r="731" spans="1:34" ht="30" hidden="1" customHeight="1" x14ac:dyDescent="0.25">
      <c r="A731" s="7">
        <v>14470420</v>
      </c>
      <c r="B731" s="6" t="str">
        <f>VLOOKUP(ActividadesCom[[#This Row],[NO. DE CONTROL]],'LISTADO ESTUDIANTES'!A:C,2,FALSE)</f>
        <v>AKE VAZQUEZ JOSE RUBEN PORFIRIO</v>
      </c>
      <c r="C731" s="6" t="str">
        <f>VLOOKUP(ActividadesCom[[#This Row],[NO. DE CONTROL]],'LISTADO ESTUDIANTES'!A:C,3,FALSE)</f>
        <v>INGENIERIA EN SISTEMAS COMPUTACIONALES</v>
      </c>
      <c r="D731" s="5" t="str">
        <f>VLOOKUP(ActividadesCom[[#This Row],[NO. DE CONTROL]],'LISTADO ESTUDIANTES'!A:D,4,FALSE)</f>
        <v>BAJA</v>
      </c>
      <c r="E731" s="5">
        <f>SUM(ActividadesCom[[#This Row],[CRÉD. 1]],ActividadesCom[[#This Row],[CRÉD. 2]],ActividadesCom[[#This Row],[CRÉD. 3]],ActividadesCom[[#This Row],[CRÉD. 4]],ActividadesCom[[#This Row],[CRÉD. 5]])</f>
        <v>6</v>
      </c>
      <c r="F731" s="17">
        <f>IF(ActividadesCom[[#This Row],[ÚLTIMO SEMESTRE CON CRÉDITOS]]&gt;0,ROUND(AVERAGE(ActividadesCom[[#This Row],[VALOR NIVEL 5]],ActividadesCom[[#This Row],[VALOR NIVEL 4]],ActividadesCom[[#This Row],[VALOR NIVEL 3]],ActividadesCom[[#This Row],[VALOR NIVEL 2]],ActividadesCom[[#This Row],[VALOR NIVEL 1]]),0),"")</f>
        <v>2</v>
      </c>
      <c r="G731" s="5" t="str">
        <f>IF(ActividadesCom[[#This Row],[PROMEDIO]]="","",IF(ActividadesCom[[#This Row],[PROMEDIO]]&gt;=4,"EXCELENTE",IF(ActividadesCom[[#This Row],[PROMEDIO]]&gt;=3,"NOTABLE",IF(ActividadesCom[[#This Row],[PROMEDIO]]&gt;=2,"BUENO",IF(ActividadesCom[[#This Row],[PROMEDIO]]=1,"SUFICIENTE","")))))</f>
        <v>BUENO</v>
      </c>
      <c r="H731" s="5">
        <f>MAX(ActividadesCom[[#This Row],[PERÍODO 1]],ActividadesCom[[#This Row],[PERÍODO 2]],ActividadesCom[[#This Row],[PERÍODO 3]],ActividadesCom[[#This Row],[PERÍODO 4]],ActividadesCom[[#This Row],[PERÍODO 5]])</f>
        <v>20173</v>
      </c>
      <c r="I731" s="10" t="s">
        <v>436</v>
      </c>
      <c r="J731" s="5">
        <v>20173</v>
      </c>
      <c r="K731" s="5" t="s">
        <v>4009</v>
      </c>
      <c r="L731" s="5">
        <f>IF(ActividadesCom[[#This Row],[NIVEL 1]]&lt;&gt;0,VLOOKUP(ActividadesCom[[#This Row],[NIVEL 1]],Catálogo!A:B,2,FALSE),"")</f>
        <v>2</v>
      </c>
      <c r="M731" s="5">
        <v>2</v>
      </c>
      <c r="N731" s="6" t="s">
        <v>541</v>
      </c>
      <c r="O731" s="5">
        <v>20171</v>
      </c>
      <c r="P731" s="5" t="s">
        <v>4009</v>
      </c>
      <c r="Q731" s="5">
        <f>IF(ActividadesCom[[#This Row],[NIVEL 2]]&lt;&gt;0,VLOOKUP(ActividadesCom[[#This Row],[NIVEL 2]],Catálogo!A:B,2,FALSE),"")</f>
        <v>2</v>
      </c>
      <c r="R731" s="5">
        <v>1</v>
      </c>
      <c r="S731" s="6" t="s">
        <v>27</v>
      </c>
      <c r="T731" s="5">
        <v>20171</v>
      </c>
      <c r="U731" s="5" t="s">
        <v>4009</v>
      </c>
      <c r="V731" s="5">
        <f>IF(ActividadesCom[[#This Row],[NIVEL 3]]&lt;&gt;0,VLOOKUP(ActividadesCom[[#This Row],[NIVEL 3]],Catálogo!A:B,2,FALSE),"")</f>
        <v>2</v>
      </c>
      <c r="W731" s="5">
        <v>1</v>
      </c>
      <c r="X731" s="6" t="s">
        <v>27</v>
      </c>
      <c r="Y731" s="5">
        <v>20171</v>
      </c>
      <c r="Z731" s="5" t="s">
        <v>4009</v>
      </c>
      <c r="AA731" s="5">
        <f>IF(ActividadesCom[[#This Row],[NIVEL 4]]&lt;&gt;0,VLOOKUP(ActividadesCom[[#This Row],[NIVEL 4]],Catálogo!A:B,2,FALSE),"")</f>
        <v>2</v>
      </c>
      <c r="AB731" s="5">
        <v>1</v>
      </c>
      <c r="AC731" s="6" t="s">
        <v>6</v>
      </c>
      <c r="AD731" s="5">
        <v>20143</v>
      </c>
      <c r="AE731" s="5" t="s">
        <v>4009</v>
      </c>
      <c r="AF731" s="5">
        <f>IF(ActividadesCom[[#This Row],[NIVEL 5]]&lt;&gt;0,VLOOKUP(ActividadesCom[[#This Row],[NIVEL 5]],Catálogo!A:B,2,FALSE),"")</f>
        <v>2</v>
      </c>
      <c r="AG731" s="5">
        <v>1</v>
      </c>
      <c r="AH731" s="2"/>
    </row>
    <row r="732" spans="1:34" ht="30" hidden="1" customHeight="1" x14ac:dyDescent="0.25">
      <c r="A732" s="7">
        <v>14470421</v>
      </c>
      <c r="B732" s="6" t="str">
        <f>VLOOKUP(ActividadesCom[[#This Row],[NO. DE CONTROL]],'LISTADO ESTUDIANTES'!A:C,2,FALSE)</f>
        <v>REYES BALAN ANY ABIGAIL</v>
      </c>
      <c r="C732" s="6" t="str">
        <f>VLOOKUP(ActividadesCom[[#This Row],[NO. DE CONTROL]],'LISTADO ESTUDIANTES'!A:C,3,FALSE)</f>
        <v>INGENIERIA EN SISTEMAS COMPUTACIONALES</v>
      </c>
      <c r="D732" s="5" t="str">
        <f>VLOOKUP(ActividadesCom[[#This Row],[NO. DE CONTROL]],'LISTADO ESTUDIANTES'!A:D,4,FALSE)</f>
        <v>BAJA</v>
      </c>
      <c r="E732" s="5">
        <f>SUM(ActividadesCom[[#This Row],[CRÉD. 1]],ActividadesCom[[#This Row],[CRÉD. 2]],ActividadesCom[[#This Row],[CRÉD. 3]],ActividadesCom[[#This Row],[CRÉD. 4]],ActividadesCom[[#This Row],[CRÉD. 5]])</f>
        <v>5</v>
      </c>
      <c r="F732" s="17">
        <f>IF(ActividadesCom[[#This Row],[ÚLTIMO SEMESTRE CON CRÉDITOS]]&gt;0,ROUND(AVERAGE(ActividadesCom[[#This Row],[VALOR NIVEL 5]],ActividadesCom[[#This Row],[VALOR NIVEL 4]],ActividadesCom[[#This Row],[VALOR NIVEL 3]],ActividadesCom[[#This Row],[VALOR NIVEL 2]],ActividadesCom[[#This Row],[VALOR NIVEL 1]]),0),"")</f>
        <v>3</v>
      </c>
      <c r="G732" s="5" t="str">
        <f>IF(ActividadesCom[[#This Row],[PROMEDIO]]="","",IF(ActividadesCom[[#This Row],[PROMEDIO]]&gt;=4,"EXCELENTE",IF(ActividadesCom[[#This Row],[PROMEDIO]]&gt;=3,"NOTABLE",IF(ActividadesCom[[#This Row],[PROMEDIO]]&gt;=2,"BUENO",IF(ActividadesCom[[#This Row],[PROMEDIO]]=1,"SUFICIENTE","")))))</f>
        <v>NOTABLE</v>
      </c>
      <c r="H732" s="5">
        <f>MAX(ActividadesCom[[#This Row],[PERÍODO 1]],ActividadesCom[[#This Row],[PERÍODO 2]],ActividadesCom[[#This Row],[PERÍODO 3]],ActividadesCom[[#This Row],[PERÍODO 4]],ActividadesCom[[#This Row],[PERÍODO 5]])</f>
        <v>20191</v>
      </c>
      <c r="I732" s="10" t="s">
        <v>719</v>
      </c>
      <c r="J732" s="5">
        <v>20181</v>
      </c>
      <c r="K732" s="5" t="s">
        <v>4009</v>
      </c>
      <c r="L732" s="5">
        <f>IF(ActividadesCom[[#This Row],[NIVEL 1]]&lt;&gt;0,VLOOKUP(ActividadesCom[[#This Row],[NIVEL 1]],Catálogo!A:B,2,FALSE),"")</f>
        <v>2</v>
      </c>
      <c r="M732" s="5">
        <v>1</v>
      </c>
      <c r="N732" s="6" t="s">
        <v>949</v>
      </c>
      <c r="O732" s="5">
        <v>20181</v>
      </c>
      <c r="P732" s="5" t="s">
        <v>4009</v>
      </c>
      <c r="Q732" s="5">
        <f>IF(ActividadesCom[[#This Row],[NIVEL 2]]&lt;&gt;0,VLOOKUP(ActividadesCom[[#This Row],[NIVEL 2]],Catálogo!A:B,2,FALSE),"")</f>
        <v>2</v>
      </c>
      <c r="R732" s="5">
        <v>1</v>
      </c>
      <c r="S732" s="6" t="s">
        <v>948</v>
      </c>
      <c r="T732" s="5">
        <v>20191</v>
      </c>
      <c r="U732" s="5" t="s">
        <v>4007</v>
      </c>
      <c r="V732" s="5">
        <f>IF(ActividadesCom[[#This Row],[NIVEL 3]]&lt;&gt;0,VLOOKUP(ActividadesCom[[#This Row],[NIVEL 3]],Catálogo!A:B,2,FALSE),"")</f>
        <v>4</v>
      </c>
      <c r="W732" s="5">
        <v>1</v>
      </c>
      <c r="X732" s="6" t="s">
        <v>951</v>
      </c>
      <c r="Y732" s="5">
        <v>20181</v>
      </c>
      <c r="Z732" s="5" t="s">
        <v>4007</v>
      </c>
      <c r="AA732" s="5">
        <f>IF(ActividadesCom[[#This Row],[NIVEL 4]]&lt;&gt;0,VLOOKUP(ActividadesCom[[#This Row],[NIVEL 4]],Catálogo!A:B,2,FALSE),"")</f>
        <v>4</v>
      </c>
      <c r="AB732" s="5">
        <v>1</v>
      </c>
      <c r="AC732" s="6" t="s">
        <v>5</v>
      </c>
      <c r="AD732" s="5">
        <v>20151</v>
      </c>
      <c r="AE732" s="5" t="s">
        <v>4007</v>
      </c>
      <c r="AF732" s="5">
        <f>IF(ActividadesCom[[#This Row],[NIVEL 5]]&lt;&gt;0,VLOOKUP(ActividadesCom[[#This Row],[NIVEL 5]],Catálogo!A:B,2,FALSE),"")</f>
        <v>4</v>
      </c>
      <c r="AG732" s="5">
        <v>1</v>
      </c>
      <c r="AH732" s="2"/>
    </row>
    <row r="733" spans="1:34" ht="30" hidden="1" customHeight="1" x14ac:dyDescent="0.25">
      <c r="A733" s="7">
        <v>14470423</v>
      </c>
      <c r="B733" s="6" t="str">
        <f>VLOOKUP(ActividadesCom[[#This Row],[NO. DE CONTROL]],'LISTADO ESTUDIANTES'!A:C,2,FALSE)</f>
        <v>CONTRERAS ESCAMILLA LUIS ANTONIO</v>
      </c>
      <c r="C733" s="6" t="str">
        <f>VLOOKUP(ActividadesCom[[#This Row],[NO. DE CONTROL]],'LISTADO ESTUDIANTES'!A:C,3,FALSE)</f>
        <v>INGENIERIA EN SISTEMAS COMPUTACIONALES</v>
      </c>
      <c r="D733" s="5" t="str">
        <f>VLOOKUP(ActividadesCom[[#This Row],[NO. DE CONTROL]],'LISTADO ESTUDIANTES'!A:D,4,FALSE)</f>
        <v>BAJA</v>
      </c>
      <c r="E733" s="5">
        <f>SUM(ActividadesCom[[#This Row],[CRÉD. 1]],ActividadesCom[[#This Row],[CRÉD. 2]],ActividadesCom[[#This Row],[CRÉD. 3]],ActividadesCom[[#This Row],[CRÉD. 4]],ActividadesCom[[#This Row],[CRÉD. 5]])</f>
        <v>5</v>
      </c>
      <c r="F733" s="17">
        <f>IF(ActividadesCom[[#This Row],[ÚLTIMO SEMESTRE CON CRÉDITOS]]&gt;0,ROUND(AVERAGE(ActividadesCom[[#This Row],[VALOR NIVEL 5]],ActividadesCom[[#This Row],[VALOR NIVEL 4]],ActividadesCom[[#This Row],[VALOR NIVEL 3]],ActividadesCom[[#This Row],[VALOR NIVEL 2]],ActividadesCom[[#This Row],[VALOR NIVEL 1]]),0),"")</f>
        <v>2</v>
      </c>
      <c r="G733" s="5" t="str">
        <f>IF(ActividadesCom[[#This Row],[PROMEDIO]]="","",IF(ActividadesCom[[#This Row],[PROMEDIO]]&gt;=4,"EXCELENTE",IF(ActividadesCom[[#This Row],[PROMEDIO]]&gt;=3,"NOTABLE",IF(ActividadesCom[[#This Row],[PROMEDIO]]&gt;=2,"BUENO",IF(ActividadesCom[[#This Row],[PROMEDIO]]=1,"SUFICIENTE","")))))</f>
        <v>BUENO</v>
      </c>
      <c r="H733" s="5">
        <f>MAX(ActividadesCom[[#This Row],[PERÍODO 1]],ActividadesCom[[#This Row],[PERÍODO 2]],ActividadesCom[[#This Row],[PERÍODO 3]],ActividadesCom[[#This Row],[PERÍODO 4]],ActividadesCom[[#This Row],[PERÍODO 5]])</f>
        <v>20191</v>
      </c>
      <c r="I733" s="10" t="s">
        <v>4432</v>
      </c>
      <c r="J733" s="5">
        <v>20191</v>
      </c>
      <c r="K733" s="5" t="s">
        <v>4009</v>
      </c>
      <c r="L733" s="5">
        <f>IF(ActividadesCom[[#This Row],[NIVEL 1]]&lt;&gt;0,VLOOKUP(ActividadesCom[[#This Row],[NIVEL 1]],Catálogo!A:B,2,FALSE),"")</f>
        <v>2</v>
      </c>
      <c r="M733" s="5">
        <v>1</v>
      </c>
      <c r="N733" s="6" t="s">
        <v>719</v>
      </c>
      <c r="O733" s="5">
        <v>20181</v>
      </c>
      <c r="P733" s="5" t="s">
        <v>4009</v>
      </c>
      <c r="Q733" s="5">
        <f>IF(ActividadesCom[[#This Row],[NIVEL 2]]&lt;&gt;0,VLOOKUP(ActividadesCom[[#This Row],[NIVEL 2]],Catálogo!A:B,2,FALSE),"")</f>
        <v>2</v>
      </c>
      <c r="R733" s="5">
        <v>1</v>
      </c>
      <c r="S733" s="6" t="s">
        <v>716</v>
      </c>
      <c r="T733" s="5">
        <v>20181</v>
      </c>
      <c r="U733" s="5" t="s">
        <v>4009</v>
      </c>
      <c r="V733" s="5">
        <f>IF(ActividadesCom[[#This Row],[NIVEL 3]]&lt;&gt;0,VLOOKUP(ActividadesCom[[#This Row],[NIVEL 3]],Catálogo!A:B,2,FALSE),"")</f>
        <v>2</v>
      </c>
      <c r="W733" s="5">
        <v>1</v>
      </c>
      <c r="X733" s="6" t="s">
        <v>951</v>
      </c>
      <c r="Y733" s="5">
        <v>20181</v>
      </c>
      <c r="Z733" s="5" t="s">
        <v>4009</v>
      </c>
      <c r="AA733" s="5">
        <f>IF(ActividadesCom[[#This Row],[NIVEL 4]]&lt;&gt;0,VLOOKUP(ActividadesCom[[#This Row],[NIVEL 4]],Catálogo!A:B,2,FALSE),"")</f>
        <v>2</v>
      </c>
      <c r="AB733" s="5">
        <v>1</v>
      </c>
      <c r="AC733" s="6" t="s">
        <v>5</v>
      </c>
      <c r="AD733" s="5">
        <v>20151</v>
      </c>
      <c r="AE733" s="5" t="s">
        <v>4009</v>
      </c>
      <c r="AF733" s="5">
        <f>IF(ActividadesCom[[#This Row],[NIVEL 5]]&lt;&gt;0,VLOOKUP(ActividadesCom[[#This Row],[NIVEL 5]],Catálogo!A:B,2,FALSE),"")</f>
        <v>2</v>
      </c>
      <c r="AG733" s="5">
        <v>1</v>
      </c>
      <c r="AH733" s="2"/>
    </row>
    <row r="734" spans="1:34" ht="30" hidden="1" customHeight="1" x14ac:dyDescent="0.25">
      <c r="A734" s="7">
        <v>14470425</v>
      </c>
      <c r="B734" s="6" t="str">
        <f>VLOOKUP(ActividadesCom[[#This Row],[NO. DE CONTROL]],'LISTADO ESTUDIANTES'!A:C,2,FALSE)</f>
        <v>HERNANDEZ GOMEZ JAVIER ALEJANDRO</v>
      </c>
      <c r="C734" s="6" t="str">
        <f>VLOOKUP(ActividadesCom[[#This Row],[NO. DE CONTROL]],'LISTADO ESTUDIANTES'!A:C,3,FALSE)</f>
        <v>INGENIERIA EN SISTEMAS COMPUTACIONALES</v>
      </c>
      <c r="D734" s="5" t="str">
        <f>VLOOKUP(ActividadesCom[[#This Row],[NO. DE CONTROL]],'LISTADO ESTUDIANTES'!A:D,4,FALSE)</f>
        <v>BAJA</v>
      </c>
      <c r="E734" s="5">
        <f>SUM(ActividadesCom[[#This Row],[CRÉD. 1]],ActividadesCom[[#This Row],[CRÉD. 2]],ActividadesCom[[#This Row],[CRÉD. 3]],ActividadesCom[[#This Row],[CRÉD. 4]],ActividadesCom[[#This Row],[CRÉD. 5]])</f>
        <v>1</v>
      </c>
      <c r="F734" s="17">
        <f>IF(ActividadesCom[[#This Row],[ÚLTIMO SEMESTRE CON CRÉDITOS]]&gt;0,ROUND(AVERAGE(ActividadesCom[[#This Row],[VALOR NIVEL 5]],ActividadesCom[[#This Row],[VALOR NIVEL 4]],ActividadesCom[[#This Row],[VALOR NIVEL 3]],ActividadesCom[[#This Row],[VALOR NIVEL 2]],ActividadesCom[[#This Row],[VALOR NIVEL 1]]),0),"")</f>
        <v>2</v>
      </c>
      <c r="G734" s="5" t="str">
        <f>IF(ActividadesCom[[#This Row],[PROMEDIO]]="","",IF(ActividadesCom[[#This Row],[PROMEDIO]]&gt;=4,"EXCELENTE",IF(ActividadesCom[[#This Row],[PROMEDIO]]&gt;=3,"NOTABLE",IF(ActividadesCom[[#This Row],[PROMEDIO]]&gt;=2,"BUENO",IF(ActividadesCom[[#This Row],[PROMEDIO]]=1,"SUFICIENTE","")))))</f>
        <v>BUENO</v>
      </c>
      <c r="H734" s="5">
        <f>MAX(ActividadesCom[[#This Row],[PERÍODO 1]],ActividadesCom[[#This Row],[PERÍODO 2]],ActividadesCom[[#This Row],[PERÍODO 3]],ActividadesCom[[#This Row],[PERÍODO 4]],ActividadesCom[[#This Row],[PERÍODO 5]])</f>
        <v>20143</v>
      </c>
      <c r="I734" s="10"/>
      <c r="J734" s="5"/>
      <c r="K734" s="5"/>
      <c r="L734" s="5" t="str">
        <f>IF(ActividadesCom[[#This Row],[NIVEL 1]]&lt;&gt;0,VLOOKUP(ActividadesCom[[#This Row],[NIVEL 1]],Catálogo!A:B,2,FALSE),"")</f>
        <v/>
      </c>
      <c r="M734" s="5"/>
      <c r="N734" s="6"/>
      <c r="O734" s="5"/>
      <c r="P734" s="5"/>
      <c r="Q734" s="5" t="str">
        <f>IF(ActividadesCom[[#This Row],[NIVEL 2]]&lt;&gt;0,VLOOKUP(ActividadesCom[[#This Row],[NIVEL 2]],Catálogo!A:B,2,FALSE),"")</f>
        <v/>
      </c>
      <c r="R734" s="5"/>
      <c r="S734" s="6"/>
      <c r="T734" s="5"/>
      <c r="U734" s="5"/>
      <c r="V734" s="5" t="str">
        <f>IF(ActividadesCom[[#This Row],[NIVEL 3]]&lt;&gt;0,VLOOKUP(ActividadesCom[[#This Row],[NIVEL 3]],Catálogo!A:B,2,FALSE),"")</f>
        <v/>
      </c>
      <c r="W734" s="5"/>
      <c r="X734" s="6"/>
      <c r="Y734" s="5"/>
      <c r="Z734" s="5"/>
      <c r="AA734" s="5" t="str">
        <f>IF(ActividadesCom[[#This Row],[NIVEL 4]]&lt;&gt;0,VLOOKUP(ActividadesCom[[#This Row],[NIVEL 4]],Catálogo!A:B,2,FALSE),"")</f>
        <v/>
      </c>
      <c r="AB734" s="5"/>
      <c r="AC734" s="6" t="s">
        <v>6</v>
      </c>
      <c r="AD734" s="5">
        <v>20143</v>
      </c>
      <c r="AE734" s="5" t="s">
        <v>4009</v>
      </c>
      <c r="AF734" s="5">
        <f>IF(ActividadesCom[[#This Row],[NIVEL 5]]&lt;&gt;0,VLOOKUP(ActividadesCom[[#This Row],[NIVEL 5]],Catálogo!A:B,2,FALSE),"")</f>
        <v>2</v>
      </c>
      <c r="AG734" s="5">
        <v>1</v>
      </c>
      <c r="AH734" s="2"/>
    </row>
    <row r="735" spans="1:34" ht="30" hidden="1" customHeight="1" x14ac:dyDescent="0.25">
      <c r="A735" s="7">
        <v>14470426</v>
      </c>
      <c r="B735" s="6" t="str">
        <f>VLOOKUP(ActividadesCom[[#This Row],[NO. DE CONTROL]],'LISTADO ESTUDIANTES'!A:C,2,FALSE)</f>
        <v>CAHUICH DORANTES WILMER DEL JESUS</v>
      </c>
      <c r="C735" s="6" t="str">
        <f>VLOOKUP(ActividadesCom[[#This Row],[NO. DE CONTROL]],'LISTADO ESTUDIANTES'!A:C,3,FALSE)</f>
        <v>INGENIERIA EN SISTEMAS COMPUTACIONALES</v>
      </c>
      <c r="D735" s="5" t="str">
        <f>VLOOKUP(ActividadesCom[[#This Row],[NO. DE CONTROL]],'LISTADO ESTUDIANTES'!A:D,4,FALSE)</f>
        <v>BAJA</v>
      </c>
      <c r="E735" s="5">
        <f>SUM(ActividadesCom[[#This Row],[CRÉD. 1]],ActividadesCom[[#This Row],[CRÉD. 2]],ActividadesCom[[#This Row],[CRÉD. 3]],ActividadesCom[[#This Row],[CRÉD. 4]],ActividadesCom[[#This Row],[CRÉD. 5]])</f>
        <v>2</v>
      </c>
      <c r="F735" s="17" t="str">
        <f>IF(ActividadesCom[[#This Row],[ÚLTIMO SEMESTRE CON CRÉDITOS]]&gt;0,ROUND(AVERAGE(ActividadesCom[[#This Row],[VALOR NIVEL 5]],ActividadesCom[[#This Row],[VALOR NIVEL 4]],ActividadesCom[[#This Row],[VALOR NIVEL 3]],ActividadesCom[[#This Row],[VALOR NIVEL 2]],ActividadesCom[[#This Row],[VALOR NIVEL 1]]),0),"")</f>
        <v/>
      </c>
      <c r="G735" s="5" t="str">
        <f>IF(ActividadesCom[[#This Row],[PROMEDIO]]="","",IF(ActividadesCom[[#This Row],[PROMEDIO]]&gt;=4,"EXCELENTE",IF(ActividadesCom[[#This Row],[PROMEDIO]]&gt;=3,"NOTABLE",IF(ActividadesCom[[#This Row],[PROMEDIO]]&gt;=2,"BUENO",IF(ActividadesCom[[#This Row],[PROMEDIO]]=1,"SUFICIENTE","")))))</f>
        <v/>
      </c>
      <c r="H735" s="5">
        <f>MAX(ActividadesCom[[#This Row],[PERÍODO 1]],ActividadesCom[[#This Row],[PERÍODO 2]],ActividadesCom[[#This Row],[PERÍODO 3]],ActividadesCom[[#This Row],[PERÍODO 4]],ActividadesCom[[#This Row],[PERÍODO 5]])</f>
        <v>0</v>
      </c>
      <c r="I735" s="10"/>
      <c r="J735" s="5"/>
      <c r="K735" s="5"/>
      <c r="L735" s="5" t="str">
        <f>IF(ActividadesCom[[#This Row],[NIVEL 1]]&lt;&gt;0,VLOOKUP(ActividadesCom[[#This Row],[NIVEL 1]],Catálogo!A:B,2,FALSE),"")</f>
        <v/>
      </c>
      <c r="M735" s="5"/>
      <c r="N735" s="6"/>
      <c r="O735" s="5"/>
      <c r="P735" s="5"/>
      <c r="Q735" s="5" t="str">
        <f>IF(ActividadesCom[[#This Row],[NIVEL 2]]&lt;&gt;0,VLOOKUP(ActividadesCom[[#This Row],[NIVEL 2]],Catálogo!A:B,2,FALSE),"")</f>
        <v/>
      </c>
      <c r="R735" s="5"/>
      <c r="S735" s="6"/>
      <c r="T735" s="5"/>
      <c r="U735" s="5"/>
      <c r="V735" s="5" t="str">
        <f>IF(ActividadesCom[[#This Row],[NIVEL 3]]&lt;&gt;0,VLOOKUP(ActividadesCom[[#This Row],[NIVEL 3]],Catálogo!A:B,2,FALSE),"")</f>
        <v/>
      </c>
      <c r="W735" s="5"/>
      <c r="X735" s="6"/>
      <c r="Y735" s="5"/>
      <c r="Z735" s="5"/>
      <c r="AA735" s="5" t="str">
        <f>IF(ActividadesCom[[#This Row],[NIVEL 4]]&lt;&gt;0,VLOOKUP(ActividadesCom[[#This Row],[NIVEL 4]],Catálogo!A:B,2,FALSE),"")</f>
        <v/>
      </c>
      <c r="AB735" s="5"/>
      <c r="AC735" s="6" t="s">
        <v>63</v>
      </c>
      <c r="AD735" s="5" t="s">
        <v>64</v>
      </c>
      <c r="AE735" s="5" t="s">
        <v>4009</v>
      </c>
      <c r="AF735" s="5">
        <f>IF(ActividadesCom[[#This Row],[NIVEL 5]]&lt;&gt;0,VLOOKUP(ActividadesCom[[#This Row],[NIVEL 5]],Catálogo!A:B,2,FALSE),"")</f>
        <v>2</v>
      </c>
      <c r="AG735" s="5">
        <v>2</v>
      </c>
      <c r="AH735" s="2"/>
    </row>
    <row r="736" spans="1:34" ht="30" hidden="1" customHeight="1" x14ac:dyDescent="0.25">
      <c r="A736" s="7">
        <v>14470427</v>
      </c>
      <c r="B736" s="6" t="str">
        <f>VLOOKUP(ActividadesCom[[#This Row],[NO. DE CONTROL]],'LISTADO ESTUDIANTES'!A:C,2,FALSE)</f>
        <v>KU GONZALEZ JORGE DAVID</v>
      </c>
      <c r="C736" s="6" t="str">
        <f>VLOOKUP(ActividadesCom[[#This Row],[NO. DE CONTROL]],'LISTADO ESTUDIANTES'!A:C,3,FALSE)</f>
        <v>INGENIERIA EN SISTEMAS COMPUTACIONALES</v>
      </c>
      <c r="D736" s="5" t="str">
        <f>VLOOKUP(ActividadesCom[[#This Row],[NO. DE CONTROL]],'LISTADO ESTUDIANTES'!A:D,4,FALSE)</f>
        <v>BAJA</v>
      </c>
      <c r="E736" s="5">
        <f>SUM(ActividadesCom[[#This Row],[CRÉD. 1]],ActividadesCom[[#This Row],[CRÉD. 2]],ActividadesCom[[#This Row],[CRÉD. 3]],ActividadesCom[[#This Row],[CRÉD. 4]],ActividadesCom[[#This Row],[CRÉD. 5]])</f>
        <v>7</v>
      </c>
      <c r="F736" s="17">
        <f>IF(ActividadesCom[[#This Row],[ÚLTIMO SEMESTRE CON CRÉDITOS]]&gt;0,ROUND(AVERAGE(ActividadesCom[[#This Row],[VALOR NIVEL 5]],ActividadesCom[[#This Row],[VALOR NIVEL 4]],ActividadesCom[[#This Row],[VALOR NIVEL 3]],ActividadesCom[[#This Row],[VALOR NIVEL 2]],ActividadesCom[[#This Row],[VALOR NIVEL 1]]),0),"")</f>
        <v>2</v>
      </c>
      <c r="G736" s="5" t="str">
        <f>IF(ActividadesCom[[#This Row],[PROMEDIO]]="","",IF(ActividadesCom[[#This Row],[PROMEDIO]]&gt;=4,"EXCELENTE",IF(ActividadesCom[[#This Row],[PROMEDIO]]&gt;=3,"NOTABLE",IF(ActividadesCom[[#This Row],[PROMEDIO]]&gt;=2,"BUENO",IF(ActividadesCom[[#This Row],[PROMEDIO]]=1,"SUFICIENTE","")))))</f>
        <v>BUENO</v>
      </c>
      <c r="H736" s="5">
        <f>MAX(ActividadesCom[[#This Row],[PERÍODO 1]],ActividadesCom[[#This Row],[PERÍODO 2]],ActividadesCom[[#This Row],[PERÍODO 3]],ActividadesCom[[#This Row],[PERÍODO 4]],ActividadesCom[[#This Row],[PERÍODO 5]])</f>
        <v>20173</v>
      </c>
      <c r="I736" s="10" t="s">
        <v>437</v>
      </c>
      <c r="J736" s="5">
        <v>20173</v>
      </c>
      <c r="K736" s="5" t="s">
        <v>4009</v>
      </c>
      <c r="L736" s="5">
        <f>IF(ActividadesCom[[#This Row],[NIVEL 1]]&lt;&gt;0,VLOOKUP(ActividadesCom[[#This Row],[NIVEL 1]],Catálogo!A:B,2,FALSE),"")</f>
        <v>2</v>
      </c>
      <c r="M736" s="5">
        <v>2</v>
      </c>
      <c r="N736" s="6" t="s">
        <v>541</v>
      </c>
      <c r="O736" s="5">
        <v>20171</v>
      </c>
      <c r="P736" s="5" t="s">
        <v>4009</v>
      </c>
      <c r="Q736" s="5">
        <f>IF(ActividadesCom[[#This Row],[NIVEL 2]]&lt;&gt;0,VLOOKUP(ActividadesCom[[#This Row],[NIVEL 2]],Catálogo!A:B,2,FALSE),"")</f>
        <v>2</v>
      </c>
      <c r="R736" s="5">
        <v>1</v>
      </c>
      <c r="S736" s="6" t="s">
        <v>544</v>
      </c>
      <c r="T736" s="5">
        <v>20171</v>
      </c>
      <c r="U736" s="5" t="s">
        <v>4009</v>
      </c>
      <c r="V736" s="5">
        <f>IF(ActividadesCom[[#This Row],[NIVEL 3]]&lt;&gt;0,VLOOKUP(ActividadesCom[[#This Row],[NIVEL 3]],Catálogo!A:B,2,FALSE),"")</f>
        <v>2</v>
      </c>
      <c r="W736" s="5">
        <v>1</v>
      </c>
      <c r="X736" s="6" t="s">
        <v>525</v>
      </c>
      <c r="Y736" s="5" t="s">
        <v>221</v>
      </c>
      <c r="Z736" s="5" t="s">
        <v>4009</v>
      </c>
      <c r="AA736" s="5">
        <f>IF(ActividadesCom[[#This Row],[NIVEL 4]]&lt;&gt;0,VLOOKUP(ActividadesCom[[#This Row],[NIVEL 4]],Catálogo!A:B,2,FALSE),"")</f>
        <v>2</v>
      </c>
      <c r="AB736" s="5">
        <v>2</v>
      </c>
      <c r="AC736" s="6" t="s">
        <v>6</v>
      </c>
      <c r="AD736" s="5">
        <v>20143</v>
      </c>
      <c r="AE736" s="5" t="s">
        <v>4009</v>
      </c>
      <c r="AF736" s="5">
        <f>IF(ActividadesCom[[#This Row],[NIVEL 5]]&lt;&gt;0,VLOOKUP(ActividadesCom[[#This Row],[NIVEL 5]],Catálogo!A:B,2,FALSE),"")</f>
        <v>2</v>
      </c>
      <c r="AG736" s="5">
        <v>1</v>
      </c>
      <c r="AH736" s="2"/>
    </row>
    <row r="737" spans="1:34" ht="30" hidden="1" customHeight="1" x14ac:dyDescent="0.25">
      <c r="A737" s="7">
        <v>14470428</v>
      </c>
      <c r="B737" s="6" t="str">
        <f>VLOOKUP(ActividadesCom[[#This Row],[NO. DE CONTROL]],'LISTADO ESTUDIANTES'!A:C,2,FALSE)</f>
        <v>VILLAMONTE OCHEITA CARLOS EDUARDO</v>
      </c>
      <c r="C737" s="6" t="str">
        <f>VLOOKUP(ActividadesCom[[#This Row],[NO. DE CONTROL]],'LISTADO ESTUDIANTES'!A:C,3,FALSE)</f>
        <v>INGENIERIA EN SISTEMAS COMPUTACIONALES</v>
      </c>
      <c r="D737" s="5" t="str">
        <f>VLOOKUP(ActividadesCom[[#This Row],[NO. DE CONTROL]],'LISTADO ESTUDIANTES'!A:D,4,FALSE)</f>
        <v>BAJA</v>
      </c>
      <c r="E737" s="5">
        <f>SUM(ActividadesCom[[#This Row],[CRÉD. 1]],ActividadesCom[[#This Row],[CRÉD. 2]],ActividadesCom[[#This Row],[CRÉD. 3]],ActividadesCom[[#This Row],[CRÉD. 4]],ActividadesCom[[#This Row],[CRÉD. 5]])</f>
        <v>5</v>
      </c>
      <c r="F737" s="17">
        <f>IF(ActividadesCom[[#This Row],[ÚLTIMO SEMESTRE CON CRÉDITOS]]&gt;0,ROUND(AVERAGE(ActividadesCom[[#This Row],[VALOR NIVEL 5]],ActividadesCom[[#This Row],[VALOR NIVEL 4]],ActividadesCom[[#This Row],[VALOR NIVEL 3]],ActividadesCom[[#This Row],[VALOR NIVEL 2]],ActividadesCom[[#This Row],[VALOR NIVEL 1]]),0),"")</f>
        <v>2</v>
      </c>
      <c r="G737" s="5" t="str">
        <f>IF(ActividadesCom[[#This Row],[PROMEDIO]]="","",IF(ActividadesCom[[#This Row],[PROMEDIO]]&gt;=4,"EXCELENTE",IF(ActividadesCom[[#This Row],[PROMEDIO]]&gt;=3,"NOTABLE",IF(ActividadesCom[[#This Row],[PROMEDIO]]&gt;=2,"BUENO",IF(ActividadesCom[[#This Row],[PROMEDIO]]=1,"SUFICIENTE","")))))</f>
        <v>BUENO</v>
      </c>
      <c r="H737" s="5">
        <f>MAX(ActividadesCom[[#This Row],[PERÍODO 1]],ActividadesCom[[#This Row],[PERÍODO 2]],ActividadesCom[[#This Row],[PERÍODO 3]],ActividadesCom[[#This Row],[PERÍODO 4]],ActividadesCom[[#This Row],[PERÍODO 5]])</f>
        <v>20173</v>
      </c>
      <c r="I737" s="10" t="s">
        <v>437</v>
      </c>
      <c r="J737" s="5">
        <v>20173</v>
      </c>
      <c r="K737" s="5" t="s">
        <v>4009</v>
      </c>
      <c r="L737" s="5">
        <f>IF(ActividadesCom[[#This Row],[NIVEL 1]]&lt;&gt;0,VLOOKUP(ActividadesCom[[#This Row],[NIVEL 1]],Catálogo!A:B,2,FALSE),"")</f>
        <v>2</v>
      </c>
      <c r="M737" s="5">
        <v>2</v>
      </c>
      <c r="N737" s="6" t="s">
        <v>544</v>
      </c>
      <c r="O737" s="5">
        <v>20171</v>
      </c>
      <c r="P737" s="5" t="s">
        <v>4009</v>
      </c>
      <c r="Q737" s="5">
        <f>IF(ActividadesCom[[#This Row],[NIVEL 2]]&lt;&gt;0,VLOOKUP(ActividadesCom[[#This Row],[NIVEL 2]],Catálogo!A:B,2,FALSE),"")</f>
        <v>2</v>
      </c>
      <c r="R737" s="5">
        <v>1</v>
      </c>
      <c r="S737" s="6" t="s">
        <v>542</v>
      </c>
      <c r="T737" s="5">
        <v>20173</v>
      </c>
      <c r="U737" s="5" t="s">
        <v>4009</v>
      </c>
      <c r="V737" s="5">
        <f>IF(ActividadesCom[[#This Row],[NIVEL 3]]&lt;&gt;0,VLOOKUP(ActividadesCom[[#This Row],[NIVEL 3]],Catálogo!A:B,2,FALSE),"")</f>
        <v>2</v>
      </c>
      <c r="W737" s="5">
        <v>1</v>
      </c>
      <c r="X737" s="6"/>
      <c r="Y737" s="5"/>
      <c r="Z737" s="5"/>
      <c r="AA737" s="5" t="str">
        <f>IF(ActividadesCom[[#This Row],[NIVEL 4]]&lt;&gt;0,VLOOKUP(ActividadesCom[[#This Row],[NIVEL 4]],Catálogo!A:B,2,FALSE),"")</f>
        <v/>
      </c>
      <c r="AB737" s="5"/>
      <c r="AC737" s="6" t="s">
        <v>5</v>
      </c>
      <c r="AD737" s="5">
        <v>20143</v>
      </c>
      <c r="AE737" s="5" t="s">
        <v>4009</v>
      </c>
      <c r="AF737" s="5">
        <f>IF(ActividadesCom[[#This Row],[NIVEL 5]]&lt;&gt;0,VLOOKUP(ActividadesCom[[#This Row],[NIVEL 5]],Catálogo!A:B,2,FALSE),"")</f>
        <v>2</v>
      </c>
      <c r="AG737" s="5">
        <v>1</v>
      </c>
      <c r="AH737" s="2"/>
    </row>
    <row r="738" spans="1:34" ht="30" hidden="1" customHeight="1" x14ac:dyDescent="0.25">
      <c r="A738" s="7">
        <v>14470429</v>
      </c>
      <c r="B738" s="6" t="str">
        <f>VLOOKUP(ActividadesCom[[#This Row],[NO. DE CONTROL]],'LISTADO ESTUDIANTES'!A:C,2,FALSE)</f>
        <v>ANGEL VIVEROS ERIC</v>
      </c>
      <c r="C738" s="6" t="str">
        <f>VLOOKUP(ActividadesCom[[#This Row],[NO. DE CONTROL]],'LISTADO ESTUDIANTES'!A:C,3,FALSE)</f>
        <v>INGENIERIA EN GESTION EMPRESARIAL</v>
      </c>
      <c r="D738" s="5" t="str">
        <f>VLOOKUP(ActividadesCom[[#This Row],[NO. DE CONTROL]],'LISTADO ESTUDIANTES'!A:D,4,FALSE)</f>
        <v>BAJA</v>
      </c>
      <c r="E738" s="5">
        <f>SUM(ActividadesCom[[#This Row],[CRÉD. 1]],ActividadesCom[[#This Row],[CRÉD. 2]],ActividadesCom[[#This Row],[CRÉD. 3]],ActividadesCom[[#This Row],[CRÉD. 4]],ActividadesCom[[#This Row],[CRÉD. 5]])</f>
        <v>5</v>
      </c>
      <c r="F738" s="17">
        <f>IF(ActividadesCom[[#This Row],[ÚLTIMO SEMESTRE CON CRÉDITOS]]&gt;0,ROUND(AVERAGE(ActividadesCom[[#This Row],[VALOR NIVEL 5]],ActividadesCom[[#This Row],[VALOR NIVEL 4]],ActividadesCom[[#This Row],[VALOR NIVEL 3]],ActividadesCom[[#This Row],[VALOR NIVEL 2]],ActividadesCom[[#This Row],[VALOR NIVEL 1]]),0),"")</f>
        <v>2</v>
      </c>
      <c r="G738" s="5" t="str">
        <f>IF(ActividadesCom[[#This Row],[PROMEDIO]]="","",IF(ActividadesCom[[#This Row],[PROMEDIO]]&gt;=4,"EXCELENTE",IF(ActividadesCom[[#This Row],[PROMEDIO]]&gt;=3,"NOTABLE",IF(ActividadesCom[[#This Row],[PROMEDIO]]&gt;=2,"BUENO",IF(ActividadesCom[[#This Row],[PROMEDIO]]=1,"SUFICIENTE","")))))</f>
        <v>BUENO</v>
      </c>
      <c r="H738" s="5">
        <f>MAX(ActividadesCom[[#This Row],[PERÍODO 1]],ActividadesCom[[#This Row],[PERÍODO 2]],ActividadesCom[[#This Row],[PERÍODO 3]],ActividadesCom[[#This Row],[PERÍODO 4]],ActividadesCom[[#This Row],[PERÍODO 5]])</f>
        <v>20183</v>
      </c>
      <c r="I738" s="6" t="s">
        <v>111</v>
      </c>
      <c r="J738" s="5">
        <v>20163</v>
      </c>
      <c r="K738" s="5" t="s">
        <v>4009</v>
      </c>
      <c r="L738" s="5">
        <f>IF(ActividadesCom[[#This Row],[NIVEL 1]]&lt;&gt;0,VLOOKUP(ActividadesCom[[#This Row],[NIVEL 1]],Catálogo!A:B,2,FALSE),"")</f>
        <v>2</v>
      </c>
      <c r="M738" s="5">
        <v>1</v>
      </c>
      <c r="N738" s="6" t="s">
        <v>111</v>
      </c>
      <c r="O738" s="5">
        <v>20183</v>
      </c>
      <c r="P738" s="5" t="s">
        <v>4009</v>
      </c>
      <c r="Q738" s="5">
        <f>IF(ActividadesCom[[#This Row],[NIVEL 2]]&lt;&gt;0,VLOOKUP(ActividadesCom[[#This Row],[NIVEL 2]],Catálogo!A:B,2,FALSE),"")</f>
        <v>2</v>
      </c>
      <c r="R738" s="5">
        <v>1</v>
      </c>
      <c r="S738" s="6" t="s">
        <v>938</v>
      </c>
      <c r="T738" s="5">
        <v>20183</v>
      </c>
      <c r="U738" s="5" t="s">
        <v>4009</v>
      </c>
      <c r="V738" s="5">
        <f>IF(ActividadesCom[[#This Row],[NIVEL 3]]&lt;&gt;0,VLOOKUP(ActividadesCom[[#This Row],[NIVEL 3]],Catálogo!A:B,2,FALSE),"")</f>
        <v>2</v>
      </c>
      <c r="W738" s="5">
        <v>1</v>
      </c>
      <c r="X738" s="6" t="s">
        <v>535</v>
      </c>
      <c r="Y738" s="5">
        <v>20153</v>
      </c>
      <c r="Z738" s="5" t="s">
        <v>4009</v>
      </c>
      <c r="AA738" s="5">
        <f>IF(ActividadesCom[[#This Row],[NIVEL 4]]&lt;&gt;0,VLOOKUP(ActividadesCom[[#This Row],[NIVEL 4]],Catálogo!A:B,2,FALSE),"")</f>
        <v>2</v>
      </c>
      <c r="AB738" s="5">
        <v>1</v>
      </c>
      <c r="AC738" s="6" t="s">
        <v>615</v>
      </c>
      <c r="AD738" s="5">
        <v>20181</v>
      </c>
      <c r="AE738" s="5" t="s">
        <v>4009</v>
      </c>
      <c r="AF738" s="5">
        <f>IF(ActividadesCom[[#This Row],[NIVEL 5]]&lt;&gt;0,VLOOKUP(ActividadesCom[[#This Row],[NIVEL 5]],Catálogo!A:B,2,FALSE),"")</f>
        <v>2</v>
      </c>
      <c r="AG738" s="5">
        <v>1</v>
      </c>
      <c r="AH738" s="2"/>
    </row>
    <row r="739" spans="1:34" ht="30" hidden="1" customHeight="1" x14ac:dyDescent="0.25">
      <c r="A739" s="7">
        <v>14470431</v>
      </c>
      <c r="B739" s="6" t="str">
        <f>VLOOKUP(ActividadesCom[[#This Row],[NO. DE CONTROL]],'LISTADO ESTUDIANTES'!A:C,2,FALSE)</f>
        <v>MUCUL CANCHE LUIS FERNANDO</v>
      </c>
      <c r="C739" s="6" t="str">
        <f>VLOOKUP(ActividadesCom[[#This Row],[NO. DE CONTROL]],'LISTADO ESTUDIANTES'!A:C,3,FALSE)</f>
        <v>INGENIERIA INFORMATICA</v>
      </c>
      <c r="D739" s="5" t="str">
        <f>VLOOKUP(ActividadesCom[[#This Row],[NO. DE CONTROL]],'LISTADO ESTUDIANTES'!A:D,4,FALSE)</f>
        <v>BAJA</v>
      </c>
      <c r="E739" s="5">
        <f>SUM(ActividadesCom[[#This Row],[CRÉD. 1]],ActividadesCom[[#This Row],[CRÉD. 2]],ActividadesCom[[#This Row],[CRÉD. 3]],ActividadesCom[[#This Row],[CRÉD. 4]],ActividadesCom[[#This Row],[CRÉD. 5]])</f>
        <v>0</v>
      </c>
      <c r="F739" s="17" t="str">
        <f>IF(ActividadesCom[[#This Row],[ÚLTIMO SEMESTRE CON CRÉDITOS]]&gt;0,ROUND(AVERAGE(ActividadesCom[[#This Row],[VALOR NIVEL 5]],ActividadesCom[[#This Row],[VALOR NIVEL 4]],ActividadesCom[[#This Row],[VALOR NIVEL 3]],ActividadesCom[[#This Row],[VALOR NIVEL 2]],ActividadesCom[[#This Row],[VALOR NIVEL 1]]),0),"")</f>
        <v/>
      </c>
      <c r="G739" s="5" t="str">
        <f>IF(ActividadesCom[[#This Row],[PROMEDIO]]="","",IF(ActividadesCom[[#This Row],[PROMEDIO]]&gt;=4,"EXCELENTE",IF(ActividadesCom[[#This Row],[PROMEDIO]]&gt;=3,"NOTABLE",IF(ActividadesCom[[#This Row],[PROMEDIO]]&gt;=2,"BUENO",IF(ActividadesCom[[#This Row],[PROMEDIO]]=1,"SUFICIENTE","")))))</f>
        <v/>
      </c>
      <c r="H739" s="5">
        <f>MAX(ActividadesCom[[#This Row],[PERÍODO 1]],ActividadesCom[[#This Row],[PERÍODO 2]],ActividadesCom[[#This Row],[PERÍODO 3]],ActividadesCom[[#This Row],[PERÍODO 4]],ActividadesCom[[#This Row],[PERÍODO 5]])</f>
        <v>0</v>
      </c>
      <c r="I739" s="10"/>
      <c r="J739" s="5"/>
      <c r="K739" s="5"/>
      <c r="L739" s="5" t="str">
        <f>IF(ActividadesCom[[#This Row],[NIVEL 1]]&lt;&gt;0,VLOOKUP(ActividadesCom[[#This Row],[NIVEL 1]],Catálogo!A:B,2,FALSE),"")</f>
        <v/>
      </c>
      <c r="M739" s="5"/>
      <c r="N739" s="6"/>
      <c r="O739" s="5"/>
      <c r="P739" s="5"/>
      <c r="Q739" s="5" t="str">
        <f>IF(ActividadesCom[[#This Row],[NIVEL 2]]&lt;&gt;0,VLOOKUP(ActividadesCom[[#This Row],[NIVEL 2]],Catálogo!A:B,2,FALSE),"")</f>
        <v/>
      </c>
      <c r="R739" s="5"/>
      <c r="S739" s="6"/>
      <c r="T739" s="5"/>
      <c r="U739" s="5"/>
      <c r="V739" s="5" t="str">
        <f>IF(ActividadesCom[[#This Row],[NIVEL 3]]&lt;&gt;0,VLOOKUP(ActividadesCom[[#This Row],[NIVEL 3]],Catálogo!A:B,2,FALSE),"")</f>
        <v/>
      </c>
      <c r="W739" s="5"/>
      <c r="X739" s="6"/>
      <c r="Y739" s="5"/>
      <c r="Z739" s="5"/>
      <c r="AA739" s="5" t="str">
        <f>IF(ActividadesCom[[#This Row],[NIVEL 4]]&lt;&gt;0,VLOOKUP(ActividadesCom[[#This Row],[NIVEL 4]],Catálogo!A:B,2,FALSE),"")</f>
        <v/>
      </c>
      <c r="AB739" s="5"/>
      <c r="AC739" s="6"/>
      <c r="AD739" s="5"/>
      <c r="AE739" s="5"/>
      <c r="AF739" s="5" t="str">
        <f>IF(ActividadesCom[[#This Row],[NIVEL 5]]&lt;&gt;0,VLOOKUP(ActividadesCom[[#This Row],[NIVEL 5]],Catálogo!A:B,2,FALSE),"")</f>
        <v/>
      </c>
      <c r="AG739" s="5"/>
      <c r="AH739" s="2"/>
    </row>
    <row r="740" spans="1:34" ht="30" hidden="1" customHeight="1" x14ac:dyDescent="0.25">
      <c r="A740" s="7">
        <v>14470432</v>
      </c>
      <c r="B740" s="6" t="str">
        <f>VLOOKUP(ActividadesCom[[#This Row],[NO. DE CONTROL]],'LISTADO ESTUDIANTES'!A:C,2,FALSE)</f>
        <v>HERNANDEZ MARTIN AZAEL NEFTALY</v>
      </c>
      <c r="C740" s="6" t="str">
        <f>VLOOKUP(ActividadesCom[[#This Row],[NO. DE CONTROL]],'LISTADO ESTUDIANTES'!A:C,3,FALSE)</f>
        <v>INGENIERIA EN SISTEMAS COMPUTACIONALES</v>
      </c>
      <c r="D740" s="5" t="str">
        <f>VLOOKUP(ActividadesCom[[#This Row],[NO. DE CONTROL]],'LISTADO ESTUDIANTES'!A:D,4,FALSE)</f>
        <v>BAJA</v>
      </c>
      <c r="E740" s="5">
        <f>SUM(ActividadesCom[[#This Row],[CRÉD. 1]],ActividadesCom[[#This Row],[CRÉD. 2]],ActividadesCom[[#This Row],[CRÉD. 3]],ActividadesCom[[#This Row],[CRÉD. 4]],ActividadesCom[[#This Row],[CRÉD. 5]])</f>
        <v>0</v>
      </c>
      <c r="F740" s="17" t="str">
        <f>IF(ActividadesCom[[#This Row],[ÚLTIMO SEMESTRE CON CRÉDITOS]]&gt;0,ROUND(AVERAGE(ActividadesCom[[#This Row],[VALOR NIVEL 5]],ActividadesCom[[#This Row],[VALOR NIVEL 4]],ActividadesCom[[#This Row],[VALOR NIVEL 3]],ActividadesCom[[#This Row],[VALOR NIVEL 2]],ActividadesCom[[#This Row],[VALOR NIVEL 1]]),0),"")</f>
        <v/>
      </c>
      <c r="G740" s="5" t="str">
        <f>IF(ActividadesCom[[#This Row],[PROMEDIO]]="","",IF(ActividadesCom[[#This Row],[PROMEDIO]]&gt;=4,"EXCELENTE",IF(ActividadesCom[[#This Row],[PROMEDIO]]&gt;=3,"NOTABLE",IF(ActividadesCom[[#This Row],[PROMEDIO]]&gt;=2,"BUENO",IF(ActividadesCom[[#This Row],[PROMEDIO]]=1,"SUFICIENTE","")))))</f>
        <v/>
      </c>
      <c r="H740" s="5">
        <f>MAX(ActividadesCom[[#This Row],[PERÍODO 1]],ActividadesCom[[#This Row],[PERÍODO 2]],ActividadesCom[[#This Row],[PERÍODO 3]],ActividadesCom[[#This Row],[PERÍODO 4]],ActividadesCom[[#This Row],[PERÍODO 5]])</f>
        <v>0</v>
      </c>
      <c r="I740" s="10"/>
      <c r="J740" s="5"/>
      <c r="K740" s="5"/>
      <c r="L740" s="5" t="str">
        <f>IF(ActividadesCom[[#This Row],[NIVEL 1]]&lt;&gt;0,VLOOKUP(ActividadesCom[[#This Row],[NIVEL 1]],Catálogo!A:B,2,FALSE),"")</f>
        <v/>
      </c>
      <c r="M740" s="5"/>
      <c r="N740" s="6"/>
      <c r="O740" s="5"/>
      <c r="P740" s="5"/>
      <c r="Q740" s="5" t="str">
        <f>IF(ActividadesCom[[#This Row],[NIVEL 2]]&lt;&gt;0,VLOOKUP(ActividadesCom[[#This Row],[NIVEL 2]],Catálogo!A:B,2,FALSE),"")</f>
        <v/>
      </c>
      <c r="R740" s="5"/>
      <c r="S740" s="6"/>
      <c r="T740" s="5"/>
      <c r="U740" s="5"/>
      <c r="V740" s="5" t="str">
        <f>IF(ActividadesCom[[#This Row],[NIVEL 3]]&lt;&gt;0,VLOOKUP(ActividadesCom[[#This Row],[NIVEL 3]],Catálogo!A:B,2,FALSE),"")</f>
        <v/>
      </c>
      <c r="W740" s="5"/>
      <c r="X740" s="6"/>
      <c r="Y740" s="5"/>
      <c r="Z740" s="5"/>
      <c r="AA740" s="5" t="str">
        <f>IF(ActividadesCom[[#This Row],[NIVEL 4]]&lt;&gt;0,VLOOKUP(ActividadesCom[[#This Row],[NIVEL 4]],Catálogo!A:B,2,FALSE),"")</f>
        <v/>
      </c>
      <c r="AB740" s="5"/>
      <c r="AC740" s="6"/>
      <c r="AD740" s="5"/>
      <c r="AE740" s="5"/>
      <c r="AF740" s="5" t="str">
        <f>IF(ActividadesCom[[#This Row],[NIVEL 5]]&lt;&gt;0,VLOOKUP(ActividadesCom[[#This Row],[NIVEL 5]],Catálogo!A:B,2,FALSE),"")</f>
        <v/>
      </c>
      <c r="AG740" s="5"/>
      <c r="AH740" s="2"/>
    </row>
    <row r="741" spans="1:34" ht="30" hidden="1" customHeight="1" x14ac:dyDescent="0.25">
      <c r="A741" s="7">
        <v>14470433</v>
      </c>
      <c r="B741" s="6" t="str">
        <f>VLOOKUP(ActividadesCom[[#This Row],[NO. DE CONTROL]],'LISTADO ESTUDIANTES'!A:C,2,FALSE)</f>
        <v>CAAMAL CHUC DARWIN JOSUE</v>
      </c>
      <c r="C741" s="6" t="str">
        <f>VLOOKUP(ActividadesCom[[#This Row],[NO. DE CONTROL]],'LISTADO ESTUDIANTES'!A:C,3,FALSE)</f>
        <v>INGENIERIA EN SISTEMAS COMPUTACIONALES</v>
      </c>
      <c r="D741" s="5" t="str">
        <f>VLOOKUP(ActividadesCom[[#This Row],[NO. DE CONTROL]],'LISTADO ESTUDIANTES'!A:D,4,FALSE)</f>
        <v>BAJA</v>
      </c>
      <c r="E741" s="5">
        <f>SUM(ActividadesCom[[#This Row],[CRÉD. 1]],ActividadesCom[[#This Row],[CRÉD. 2]],ActividadesCom[[#This Row],[CRÉD. 3]],ActividadesCom[[#This Row],[CRÉD. 4]],ActividadesCom[[#This Row],[CRÉD. 5]])</f>
        <v>1</v>
      </c>
      <c r="F741" s="17">
        <f>IF(ActividadesCom[[#This Row],[ÚLTIMO SEMESTRE CON CRÉDITOS]]&gt;0,ROUND(AVERAGE(ActividadesCom[[#This Row],[VALOR NIVEL 5]],ActividadesCom[[#This Row],[VALOR NIVEL 4]],ActividadesCom[[#This Row],[VALOR NIVEL 3]],ActividadesCom[[#This Row],[VALOR NIVEL 2]],ActividadesCom[[#This Row],[VALOR NIVEL 1]]),0),"")</f>
        <v>2</v>
      </c>
      <c r="G741" s="5" t="str">
        <f>IF(ActividadesCom[[#This Row],[PROMEDIO]]="","",IF(ActividadesCom[[#This Row],[PROMEDIO]]&gt;=4,"EXCELENTE",IF(ActividadesCom[[#This Row],[PROMEDIO]]&gt;=3,"NOTABLE",IF(ActividadesCom[[#This Row],[PROMEDIO]]&gt;=2,"BUENO",IF(ActividadesCom[[#This Row],[PROMEDIO]]=1,"SUFICIENTE","")))))</f>
        <v>BUENO</v>
      </c>
      <c r="H741" s="5">
        <f>MAX(ActividadesCom[[#This Row],[PERÍODO 1]],ActividadesCom[[#This Row],[PERÍODO 2]],ActividadesCom[[#This Row],[PERÍODO 3]],ActividadesCom[[#This Row],[PERÍODO 4]],ActividadesCom[[#This Row],[PERÍODO 5]])</f>
        <v>20143</v>
      </c>
      <c r="I741" s="10"/>
      <c r="J741" s="5"/>
      <c r="K741" s="5"/>
      <c r="L741" s="5" t="str">
        <f>IF(ActividadesCom[[#This Row],[NIVEL 1]]&lt;&gt;0,VLOOKUP(ActividadesCom[[#This Row],[NIVEL 1]],Catálogo!A:B,2,FALSE),"")</f>
        <v/>
      </c>
      <c r="M741" s="5"/>
      <c r="N741" s="6"/>
      <c r="O741" s="5"/>
      <c r="P741" s="5"/>
      <c r="Q741" s="5" t="str">
        <f>IF(ActividadesCom[[#This Row],[NIVEL 2]]&lt;&gt;0,VLOOKUP(ActividadesCom[[#This Row],[NIVEL 2]],Catálogo!A:B,2,FALSE),"")</f>
        <v/>
      </c>
      <c r="R741" s="5"/>
      <c r="S741" s="6"/>
      <c r="T741" s="5"/>
      <c r="U741" s="5"/>
      <c r="V741" s="5" t="str">
        <f>IF(ActividadesCom[[#This Row],[NIVEL 3]]&lt;&gt;0,VLOOKUP(ActividadesCom[[#This Row],[NIVEL 3]],Catálogo!A:B,2,FALSE),"")</f>
        <v/>
      </c>
      <c r="W741" s="5"/>
      <c r="X741" s="6"/>
      <c r="Y741" s="5"/>
      <c r="Z741" s="5"/>
      <c r="AA741" s="5" t="str">
        <f>IF(ActividadesCom[[#This Row],[NIVEL 4]]&lt;&gt;0,VLOOKUP(ActividadesCom[[#This Row],[NIVEL 4]],Catálogo!A:B,2,FALSE),"")</f>
        <v/>
      </c>
      <c r="AB741" s="5"/>
      <c r="AC741" s="6" t="s">
        <v>6</v>
      </c>
      <c r="AD741" s="5">
        <v>20143</v>
      </c>
      <c r="AE741" s="5" t="s">
        <v>4009</v>
      </c>
      <c r="AF741" s="5">
        <f>IF(ActividadesCom[[#This Row],[NIVEL 5]]&lt;&gt;0,VLOOKUP(ActividadesCom[[#This Row],[NIVEL 5]],Catálogo!A:B,2,FALSE),"")</f>
        <v>2</v>
      </c>
      <c r="AG741" s="5">
        <v>1</v>
      </c>
      <c r="AH741" s="2"/>
    </row>
    <row r="742" spans="1:34" ht="30" hidden="1" customHeight="1" x14ac:dyDescent="0.25">
      <c r="A742" s="7">
        <v>14470435</v>
      </c>
      <c r="B742" s="6" t="str">
        <f>VLOOKUP(ActividadesCom[[#This Row],[NO. DE CONTROL]],'LISTADO ESTUDIANTES'!A:C,2,FALSE)</f>
        <v>ZAMUDIO GIL JESUS ANTONIO</v>
      </c>
      <c r="C742" s="6" t="str">
        <f>VLOOKUP(ActividadesCom[[#This Row],[NO. DE CONTROL]],'LISTADO ESTUDIANTES'!A:C,3,FALSE)</f>
        <v>INGENIERIA INFORMATICA</v>
      </c>
      <c r="D742" s="5" t="str">
        <f>VLOOKUP(ActividadesCom[[#This Row],[NO. DE CONTROL]],'LISTADO ESTUDIANTES'!A:D,4,FALSE)</f>
        <v>BAJA</v>
      </c>
      <c r="E742" s="5">
        <f>SUM(ActividadesCom[[#This Row],[CRÉD. 1]],ActividadesCom[[#This Row],[CRÉD. 2]],ActividadesCom[[#This Row],[CRÉD. 3]],ActividadesCom[[#This Row],[CRÉD. 4]],ActividadesCom[[#This Row],[CRÉD. 5]])</f>
        <v>5</v>
      </c>
      <c r="F742" s="17">
        <f>IF(ActividadesCom[[#This Row],[ÚLTIMO SEMESTRE CON CRÉDITOS]]&gt;0,ROUND(AVERAGE(ActividadesCom[[#This Row],[VALOR NIVEL 5]],ActividadesCom[[#This Row],[VALOR NIVEL 4]],ActividadesCom[[#This Row],[VALOR NIVEL 3]],ActividadesCom[[#This Row],[VALOR NIVEL 2]],ActividadesCom[[#This Row],[VALOR NIVEL 1]]),0),"")</f>
        <v>2</v>
      </c>
      <c r="G742" s="5" t="str">
        <f>IF(ActividadesCom[[#This Row],[PROMEDIO]]="","",IF(ActividadesCom[[#This Row],[PROMEDIO]]&gt;=4,"EXCELENTE",IF(ActividadesCom[[#This Row],[PROMEDIO]]&gt;=3,"NOTABLE",IF(ActividadesCom[[#This Row],[PROMEDIO]]&gt;=2,"BUENO",IF(ActividadesCom[[#This Row],[PROMEDIO]]=1,"SUFICIENTE","")))))</f>
        <v>BUENO</v>
      </c>
      <c r="H742" s="5">
        <f>MAX(ActividadesCom[[#This Row],[PERÍODO 1]],ActividadesCom[[#This Row],[PERÍODO 2]],ActividadesCom[[#This Row],[PERÍODO 3]],ActividadesCom[[#This Row],[PERÍODO 4]],ActividadesCom[[#This Row],[PERÍODO 5]])</f>
        <v>20171</v>
      </c>
      <c r="I742" s="10" t="s">
        <v>351</v>
      </c>
      <c r="J742" s="5">
        <v>20171</v>
      </c>
      <c r="K742" s="5" t="s">
        <v>4009</v>
      </c>
      <c r="L742" s="5">
        <f>IF(ActividadesCom[[#This Row],[NIVEL 1]]&lt;&gt;0,VLOOKUP(ActividadesCom[[#This Row],[NIVEL 1]],Catálogo!A:B,2,FALSE),"")</f>
        <v>2</v>
      </c>
      <c r="M742" s="5">
        <v>1</v>
      </c>
      <c r="N742" s="6" t="s">
        <v>328</v>
      </c>
      <c r="O742" s="5">
        <v>20161</v>
      </c>
      <c r="P742" s="5" t="s">
        <v>4009</v>
      </c>
      <c r="Q742" s="5">
        <f>IF(ActividadesCom[[#This Row],[NIVEL 2]]&lt;&gt;0,VLOOKUP(ActividadesCom[[#This Row],[NIVEL 2]],Catálogo!A:B,2,FALSE),"")</f>
        <v>2</v>
      </c>
      <c r="R742" s="5">
        <v>1</v>
      </c>
      <c r="S742" s="6" t="s">
        <v>484</v>
      </c>
      <c r="T742" s="5">
        <v>20163</v>
      </c>
      <c r="U742" s="5" t="s">
        <v>4009</v>
      </c>
      <c r="V742" s="5">
        <f>IF(ActividadesCom[[#This Row],[NIVEL 3]]&lt;&gt;0,VLOOKUP(ActividadesCom[[#This Row],[NIVEL 3]],Catálogo!A:B,2,FALSE),"")</f>
        <v>2</v>
      </c>
      <c r="W742" s="5">
        <v>1</v>
      </c>
      <c r="X742" s="6"/>
      <c r="Y742" s="5"/>
      <c r="Z742" s="5"/>
      <c r="AA742" s="5" t="str">
        <f>IF(ActividadesCom[[#This Row],[NIVEL 4]]&lt;&gt;0,VLOOKUP(ActividadesCom[[#This Row],[NIVEL 4]],Catálogo!A:B,2,FALSE),"")</f>
        <v/>
      </c>
      <c r="AB742" s="5"/>
      <c r="AC742" s="6" t="s">
        <v>157</v>
      </c>
      <c r="AD742" s="5" t="s">
        <v>50</v>
      </c>
      <c r="AE742" s="5" t="s">
        <v>4009</v>
      </c>
      <c r="AF742" s="5">
        <f>IF(ActividadesCom[[#This Row],[NIVEL 5]]&lt;&gt;0,VLOOKUP(ActividadesCom[[#This Row],[NIVEL 5]],Catálogo!A:B,2,FALSE),"")</f>
        <v>2</v>
      </c>
      <c r="AG742" s="5">
        <v>2</v>
      </c>
      <c r="AH742" s="2"/>
    </row>
    <row r="743" spans="1:34" ht="30" hidden="1" customHeight="1" x14ac:dyDescent="0.25">
      <c r="A743" s="7">
        <v>14470438</v>
      </c>
      <c r="B743" s="6" t="str">
        <f>VLOOKUP(ActividadesCom[[#This Row],[NO. DE CONTROL]],'LISTADO ESTUDIANTES'!A:C,2,FALSE)</f>
        <v>ALVAREZ SEGOVIA CARLOS ENRIQUE</v>
      </c>
      <c r="C743" s="6" t="str">
        <f>VLOOKUP(ActividadesCom[[#This Row],[NO. DE CONTROL]],'LISTADO ESTUDIANTES'!A:C,3,FALSE)</f>
        <v>INGENIERIA MECANICA</v>
      </c>
      <c r="D743" s="5" t="str">
        <f>VLOOKUP(ActividadesCom[[#This Row],[NO. DE CONTROL]],'LISTADO ESTUDIANTES'!A:D,4,FALSE)</f>
        <v>BAJA</v>
      </c>
      <c r="E743" s="5">
        <f>SUM(ActividadesCom[[#This Row],[CRÉD. 1]],ActividadesCom[[#This Row],[CRÉD. 2]],ActividadesCom[[#This Row],[CRÉD. 3]],ActividadesCom[[#This Row],[CRÉD. 4]],ActividadesCom[[#This Row],[CRÉD. 5]])</f>
        <v>5</v>
      </c>
      <c r="F743" s="17">
        <f>IF(ActividadesCom[[#This Row],[ÚLTIMO SEMESTRE CON CRÉDITOS]]&gt;0,ROUND(AVERAGE(ActividadesCom[[#This Row],[VALOR NIVEL 5]],ActividadesCom[[#This Row],[VALOR NIVEL 4]],ActividadesCom[[#This Row],[VALOR NIVEL 3]],ActividadesCom[[#This Row],[VALOR NIVEL 2]],ActividadesCom[[#This Row],[VALOR NIVEL 1]]),0),"")</f>
        <v>2</v>
      </c>
      <c r="G743" s="5" t="str">
        <f>IF(ActividadesCom[[#This Row],[PROMEDIO]]="","",IF(ActividadesCom[[#This Row],[PROMEDIO]]&gt;=4,"EXCELENTE",IF(ActividadesCom[[#This Row],[PROMEDIO]]&gt;=3,"NOTABLE",IF(ActividadesCom[[#This Row],[PROMEDIO]]&gt;=2,"BUENO",IF(ActividadesCom[[#This Row],[PROMEDIO]]=1,"SUFICIENTE","")))))</f>
        <v>BUENO</v>
      </c>
      <c r="H743" s="5">
        <f>MAX(ActividadesCom[[#This Row],[PERÍODO 1]],ActividadesCom[[#This Row],[PERÍODO 2]],ActividadesCom[[#This Row],[PERÍODO 3]],ActividadesCom[[#This Row],[PERÍODO 4]],ActividadesCom[[#This Row],[PERÍODO 5]])</f>
        <v>20183</v>
      </c>
      <c r="I743" s="10" t="s">
        <v>649</v>
      </c>
      <c r="J743" s="5">
        <v>20181</v>
      </c>
      <c r="K743" s="5" t="s">
        <v>4009</v>
      </c>
      <c r="L743" s="5">
        <f>IF(ActividadesCom[[#This Row],[NIVEL 1]]&lt;&gt;0,VLOOKUP(ActividadesCom[[#This Row],[NIVEL 1]],Catálogo!A:B,2,FALSE),"")</f>
        <v>2</v>
      </c>
      <c r="M743" s="5">
        <v>1</v>
      </c>
      <c r="N743" s="6" t="s">
        <v>655</v>
      </c>
      <c r="O743" s="5">
        <v>20151</v>
      </c>
      <c r="P743" s="5" t="s">
        <v>4009</v>
      </c>
      <c r="Q743" s="5">
        <f>IF(ActividadesCom[[#This Row],[NIVEL 2]]&lt;&gt;0,VLOOKUP(ActividadesCom[[#This Row],[NIVEL 2]],Catálogo!A:B,2,FALSE),"")</f>
        <v>2</v>
      </c>
      <c r="R743" s="5">
        <v>1</v>
      </c>
      <c r="S743" s="6" t="s">
        <v>708</v>
      </c>
      <c r="T743" s="5">
        <v>20183</v>
      </c>
      <c r="U743" s="5" t="s">
        <v>4009</v>
      </c>
      <c r="V743" s="5">
        <f>IF(ActividadesCom[[#This Row],[NIVEL 3]]&lt;&gt;0,VLOOKUP(ActividadesCom[[#This Row],[NIVEL 3]],Catálogo!A:B,2,FALSE),"")</f>
        <v>2</v>
      </c>
      <c r="W743" s="5">
        <v>1</v>
      </c>
      <c r="X743" s="6" t="s">
        <v>5</v>
      </c>
      <c r="Y743" s="5">
        <v>20163</v>
      </c>
      <c r="Z743" s="5" t="s">
        <v>4009</v>
      </c>
      <c r="AA743" s="5">
        <f>IF(ActividadesCom[[#This Row],[NIVEL 4]]&lt;&gt;0,VLOOKUP(ActividadesCom[[#This Row],[NIVEL 4]],Catálogo!A:B,2,FALSE),"")</f>
        <v>2</v>
      </c>
      <c r="AB743" s="5">
        <v>1</v>
      </c>
      <c r="AC743" s="6" t="s">
        <v>31</v>
      </c>
      <c r="AD743" s="5">
        <v>20181</v>
      </c>
      <c r="AE743" s="5" t="s">
        <v>4009</v>
      </c>
      <c r="AF743" s="5">
        <f>IF(ActividadesCom[[#This Row],[NIVEL 5]]&lt;&gt;0,VLOOKUP(ActividadesCom[[#This Row],[NIVEL 5]],Catálogo!A:B,2,FALSE),"")</f>
        <v>2</v>
      </c>
      <c r="AG743" s="5">
        <v>1</v>
      </c>
      <c r="AH743" s="2"/>
    </row>
    <row r="744" spans="1:34" ht="30" hidden="1" customHeight="1" x14ac:dyDescent="0.25">
      <c r="A744" s="7">
        <v>14470439</v>
      </c>
      <c r="B744" s="6" t="str">
        <f>VLOOKUP(ActividadesCom[[#This Row],[NO. DE CONTROL]],'LISTADO ESTUDIANTES'!A:C,2,FALSE)</f>
        <v>TAMAY MOO RODRIGO ADOLFO</v>
      </c>
      <c r="C744" s="6" t="str">
        <f>VLOOKUP(ActividadesCom[[#This Row],[NO. DE CONTROL]],'LISTADO ESTUDIANTES'!A:C,3,FALSE)</f>
        <v>INGENIERIA EN SISTEMAS COMPUTACIONALES</v>
      </c>
      <c r="D744" s="5" t="str">
        <f>VLOOKUP(ActividadesCom[[#This Row],[NO. DE CONTROL]],'LISTADO ESTUDIANTES'!A:D,4,FALSE)</f>
        <v>BAJA</v>
      </c>
      <c r="E744" s="5">
        <f>SUM(ActividadesCom[[#This Row],[CRÉD. 1]],ActividadesCom[[#This Row],[CRÉD. 2]],ActividadesCom[[#This Row],[CRÉD. 3]],ActividadesCom[[#This Row],[CRÉD. 4]],ActividadesCom[[#This Row],[CRÉD. 5]])</f>
        <v>6</v>
      </c>
      <c r="F744" s="17">
        <f>IF(ActividadesCom[[#This Row],[ÚLTIMO SEMESTRE CON CRÉDITOS]]&gt;0,ROUND(AVERAGE(ActividadesCom[[#This Row],[VALOR NIVEL 5]],ActividadesCom[[#This Row],[VALOR NIVEL 4]],ActividadesCom[[#This Row],[VALOR NIVEL 3]],ActividadesCom[[#This Row],[VALOR NIVEL 2]],ActividadesCom[[#This Row],[VALOR NIVEL 1]]),0),"")</f>
        <v>2</v>
      </c>
      <c r="G744" s="5" t="str">
        <f>IF(ActividadesCom[[#This Row],[PROMEDIO]]="","",IF(ActividadesCom[[#This Row],[PROMEDIO]]&gt;=4,"EXCELENTE",IF(ActividadesCom[[#This Row],[PROMEDIO]]&gt;=3,"NOTABLE",IF(ActividadesCom[[#This Row],[PROMEDIO]]&gt;=2,"BUENO",IF(ActividadesCom[[#This Row],[PROMEDIO]]=1,"SUFICIENTE","")))))</f>
        <v>BUENO</v>
      </c>
      <c r="H744" s="5">
        <f>MAX(ActividadesCom[[#This Row],[PERÍODO 1]],ActividadesCom[[#This Row],[PERÍODO 2]],ActividadesCom[[#This Row],[PERÍODO 3]],ActividadesCom[[#This Row],[PERÍODO 4]],ActividadesCom[[#This Row],[PERÍODO 5]])</f>
        <v>20173</v>
      </c>
      <c r="I744" s="10" t="s">
        <v>437</v>
      </c>
      <c r="J744" s="5">
        <v>20173</v>
      </c>
      <c r="K744" s="5" t="s">
        <v>4009</v>
      </c>
      <c r="L744" s="5">
        <f>IF(ActividadesCom[[#This Row],[NIVEL 1]]&lt;&gt;0,VLOOKUP(ActividadesCom[[#This Row],[NIVEL 1]],Catálogo!A:B,2,FALSE),"")</f>
        <v>2</v>
      </c>
      <c r="M744" s="5">
        <v>2</v>
      </c>
      <c r="N744" s="6" t="s">
        <v>542</v>
      </c>
      <c r="O744" s="5">
        <v>20173</v>
      </c>
      <c r="P744" s="5" t="s">
        <v>4009</v>
      </c>
      <c r="Q744" s="5">
        <f>IF(ActividadesCom[[#This Row],[NIVEL 2]]&lt;&gt;0,VLOOKUP(ActividadesCom[[#This Row],[NIVEL 2]],Catálogo!A:B,2,FALSE),"")</f>
        <v>2</v>
      </c>
      <c r="R744" s="5">
        <v>1</v>
      </c>
      <c r="S744" s="6" t="s">
        <v>27</v>
      </c>
      <c r="T744" s="5">
        <v>20171</v>
      </c>
      <c r="U744" s="5" t="s">
        <v>4009</v>
      </c>
      <c r="V744" s="5">
        <f>IF(ActividadesCom[[#This Row],[NIVEL 3]]&lt;&gt;0,VLOOKUP(ActividadesCom[[#This Row],[NIVEL 3]],Catálogo!A:B,2,FALSE),"")</f>
        <v>2</v>
      </c>
      <c r="W744" s="5">
        <v>1</v>
      </c>
      <c r="X744" s="6" t="s">
        <v>146</v>
      </c>
      <c r="Y744" s="5">
        <v>20153</v>
      </c>
      <c r="Z744" s="5" t="s">
        <v>4009</v>
      </c>
      <c r="AA744" s="5">
        <f>IF(ActividadesCom[[#This Row],[NIVEL 4]]&lt;&gt;0,VLOOKUP(ActividadesCom[[#This Row],[NIVEL 4]],Catálogo!A:B,2,FALSE),"")</f>
        <v>2</v>
      </c>
      <c r="AB744" s="5">
        <v>1</v>
      </c>
      <c r="AC744" s="6" t="s">
        <v>27</v>
      </c>
      <c r="AD744" s="5">
        <v>20171</v>
      </c>
      <c r="AE744" s="5" t="s">
        <v>4009</v>
      </c>
      <c r="AF744" s="5">
        <f>IF(ActividadesCom[[#This Row],[NIVEL 5]]&lt;&gt;0,VLOOKUP(ActividadesCom[[#This Row],[NIVEL 5]],Catálogo!A:B,2,FALSE),"")</f>
        <v>2</v>
      </c>
      <c r="AG744" s="5">
        <v>1</v>
      </c>
      <c r="AH744" s="2"/>
    </row>
    <row r="745" spans="1:34" ht="30" hidden="1" customHeight="1" x14ac:dyDescent="0.25">
      <c r="A745" s="7">
        <v>14470440</v>
      </c>
      <c r="B745" s="6" t="str">
        <f>VLOOKUP(ActividadesCom[[#This Row],[NO. DE CONTROL]],'LISTADO ESTUDIANTES'!A:C,2,FALSE)</f>
        <v>REJON CANTARELL JOSUE ISRAEL</v>
      </c>
      <c r="C745" s="6" t="str">
        <f>VLOOKUP(ActividadesCom[[#This Row],[NO. DE CONTROL]],'LISTADO ESTUDIANTES'!A:C,3,FALSE)</f>
        <v>INGENIERIA EN SISTEMAS COMPUTACIONALES</v>
      </c>
      <c r="D745" s="5" t="str">
        <f>VLOOKUP(ActividadesCom[[#This Row],[NO. DE CONTROL]],'LISTADO ESTUDIANTES'!A:D,4,FALSE)</f>
        <v>BAJA</v>
      </c>
      <c r="E745" s="5">
        <f>SUM(ActividadesCom[[#This Row],[CRÉD. 1]],ActividadesCom[[#This Row],[CRÉD. 2]],ActividadesCom[[#This Row],[CRÉD. 3]],ActividadesCom[[#This Row],[CRÉD. 4]],ActividadesCom[[#This Row],[CRÉD. 5]])</f>
        <v>1</v>
      </c>
      <c r="F745" s="17">
        <f>IF(ActividadesCom[[#This Row],[ÚLTIMO SEMESTRE CON CRÉDITOS]]&gt;0,ROUND(AVERAGE(ActividadesCom[[#This Row],[VALOR NIVEL 5]],ActividadesCom[[#This Row],[VALOR NIVEL 4]],ActividadesCom[[#This Row],[VALOR NIVEL 3]],ActividadesCom[[#This Row],[VALOR NIVEL 2]],ActividadesCom[[#This Row],[VALOR NIVEL 1]]),0),"")</f>
        <v>2</v>
      </c>
      <c r="G745" s="5" t="str">
        <f>IF(ActividadesCom[[#This Row],[PROMEDIO]]="","",IF(ActividadesCom[[#This Row],[PROMEDIO]]&gt;=4,"EXCELENTE",IF(ActividadesCom[[#This Row],[PROMEDIO]]&gt;=3,"NOTABLE",IF(ActividadesCom[[#This Row],[PROMEDIO]]&gt;=2,"BUENO",IF(ActividadesCom[[#This Row],[PROMEDIO]]=1,"SUFICIENTE","")))))</f>
        <v>BUENO</v>
      </c>
      <c r="H745" s="5">
        <f>MAX(ActividadesCom[[#This Row],[PERÍODO 1]],ActividadesCom[[#This Row],[PERÍODO 2]],ActividadesCom[[#This Row],[PERÍODO 3]],ActividadesCom[[#This Row],[PERÍODO 4]],ActividadesCom[[#This Row],[PERÍODO 5]])</f>
        <v>20151</v>
      </c>
      <c r="I745" s="10"/>
      <c r="J745" s="5"/>
      <c r="K745" s="5"/>
      <c r="L745" s="5" t="str">
        <f>IF(ActividadesCom[[#This Row],[NIVEL 1]]&lt;&gt;0,VLOOKUP(ActividadesCom[[#This Row],[NIVEL 1]],Catálogo!A:B,2,FALSE),"")</f>
        <v/>
      </c>
      <c r="M745" s="5"/>
      <c r="N745" s="6"/>
      <c r="O745" s="5"/>
      <c r="P745" s="5"/>
      <c r="Q745" s="5" t="str">
        <f>IF(ActividadesCom[[#This Row],[NIVEL 2]]&lt;&gt;0,VLOOKUP(ActividadesCom[[#This Row],[NIVEL 2]],Catálogo!A:B,2,FALSE),"")</f>
        <v/>
      </c>
      <c r="R745" s="5"/>
      <c r="S745" s="6"/>
      <c r="T745" s="5"/>
      <c r="U745" s="5"/>
      <c r="V745" s="5" t="str">
        <f>IF(ActividadesCom[[#This Row],[NIVEL 3]]&lt;&gt;0,VLOOKUP(ActividadesCom[[#This Row],[NIVEL 3]],Catálogo!A:B,2,FALSE),"")</f>
        <v/>
      </c>
      <c r="W745" s="5"/>
      <c r="X745" s="6"/>
      <c r="Y745" s="5"/>
      <c r="Z745" s="5"/>
      <c r="AA745" s="5" t="str">
        <f>IF(ActividadesCom[[#This Row],[NIVEL 4]]&lt;&gt;0,VLOOKUP(ActividadesCom[[#This Row],[NIVEL 4]],Catálogo!A:B,2,FALSE),"")</f>
        <v/>
      </c>
      <c r="AB745" s="5"/>
      <c r="AC745" s="6" t="s">
        <v>5</v>
      </c>
      <c r="AD745" s="5">
        <v>20151</v>
      </c>
      <c r="AE745" s="5" t="s">
        <v>4009</v>
      </c>
      <c r="AF745" s="5">
        <f>IF(ActividadesCom[[#This Row],[NIVEL 5]]&lt;&gt;0,VLOOKUP(ActividadesCom[[#This Row],[NIVEL 5]],Catálogo!A:B,2,FALSE),"")</f>
        <v>2</v>
      </c>
      <c r="AG745" s="5">
        <v>1</v>
      </c>
      <c r="AH745" s="2"/>
    </row>
    <row r="746" spans="1:34" ht="30" hidden="1" customHeight="1" x14ac:dyDescent="0.25">
      <c r="A746" s="7">
        <v>14470443</v>
      </c>
      <c r="B746" s="6" t="str">
        <f>VLOOKUP(ActividadesCom[[#This Row],[NO. DE CONTROL]],'LISTADO ESTUDIANTES'!A:C,2,FALSE)</f>
        <v>BENCOMO CHI LIZBETH DEL ROSARIO</v>
      </c>
      <c r="C746" s="6" t="str">
        <f>VLOOKUP(ActividadesCom[[#This Row],[NO. DE CONTROL]],'LISTADO ESTUDIANTES'!A:C,3,FALSE)</f>
        <v>INGENIERIA AMBIENTAL</v>
      </c>
      <c r="D746" s="5" t="str">
        <f>VLOOKUP(ActividadesCom[[#This Row],[NO. DE CONTROL]],'LISTADO ESTUDIANTES'!A:D,4,FALSE)</f>
        <v>BAJA</v>
      </c>
      <c r="E746" s="5">
        <f>SUM(ActividadesCom[[#This Row],[CRÉD. 1]],ActividadesCom[[#This Row],[CRÉD. 2]],ActividadesCom[[#This Row],[CRÉD. 3]],ActividadesCom[[#This Row],[CRÉD. 4]],ActividadesCom[[#This Row],[CRÉD. 5]])</f>
        <v>5</v>
      </c>
      <c r="F746" s="17">
        <f>IF(ActividadesCom[[#This Row],[ÚLTIMO SEMESTRE CON CRÉDITOS]]&gt;0,ROUND(AVERAGE(ActividadesCom[[#This Row],[VALOR NIVEL 5]],ActividadesCom[[#This Row],[VALOR NIVEL 4]],ActividadesCom[[#This Row],[VALOR NIVEL 3]],ActividadesCom[[#This Row],[VALOR NIVEL 2]],ActividadesCom[[#This Row],[VALOR NIVEL 1]]),0),"")</f>
        <v>2</v>
      </c>
      <c r="G746" s="5" t="str">
        <f>IF(ActividadesCom[[#This Row],[PROMEDIO]]="","",IF(ActividadesCom[[#This Row],[PROMEDIO]]&gt;=4,"EXCELENTE",IF(ActividadesCom[[#This Row],[PROMEDIO]]&gt;=3,"NOTABLE",IF(ActividadesCom[[#This Row],[PROMEDIO]]&gt;=2,"BUENO",IF(ActividadesCom[[#This Row],[PROMEDIO]]=1,"SUFICIENTE","")))))</f>
        <v>BUENO</v>
      </c>
      <c r="H746" s="5">
        <f>MAX(ActividadesCom[[#This Row],[PERÍODO 1]],ActividadesCom[[#This Row],[PERÍODO 2]],ActividadesCom[[#This Row],[PERÍODO 3]],ActividadesCom[[#This Row],[PERÍODO 4]],ActividadesCom[[#This Row],[PERÍODO 5]])</f>
        <v>20173</v>
      </c>
      <c r="I746" s="6" t="s">
        <v>688</v>
      </c>
      <c r="J746" s="5">
        <v>20161</v>
      </c>
      <c r="K746" s="5" t="s">
        <v>4009</v>
      </c>
      <c r="L746" s="5">
        <f>IF(ActividadesCom[[#This Row],[NIVEL 1]]&lt;&gt;0,VLOOKUP(ActividadesCom[[#This Row],[NIVEL 1]],Catálogo!A:B,2,FALSE),"")</f>
        <v>2</v>
      </c>
      <c r="M746" s="5">
        <v>1</v>
      </c>
      <c r="N746" s="6" t="s">
        <v>681</v>
      </c>
      <c r="O746" s="5">
        <v>20163</v>
      </c>
      <c r="P746" s="5" t="s">
        <v>4009</v>
      </c>
      <c r="Q746" s="5">
        <f>IF(ActividadesCom[[#This Row],[NIVEL 2]]&lt;&gt;0,VLOOKUP(ActividadesCom[[#This Row],[NIVEL 2]],Catálogo!A:B,2,FALSE),"")</f>
        <v>2</v>
      </c>
      <c r="R746" s="5">
        <v>1</v>
      </c>
      <c r="S746" s="6" t="s">
        <v>687</v>
      </c>
      <c r="T746" s="5">
        <v>20173</v>
      </c>
      <c r="U746" s="5" t="s">
        <v>4009</v>
      </c>
      <c r="V746" s="5">
        <f>IF(ActividadesCom[[#This Row],[NIVEL 3]]&lt;&gt;0,VLOOKUP(ActividadesCom[[#This Row],[NIVEL 3]],Catálogo!A:B,2,FALSE),"")</f>
        <v>2</v>
      </c>
      <c r="W746" s="5">
        <v>1</v>
      </c>
      <c r="X746" s="6" t="s">
        <v>535</v>
      </c>
      <c r="Y746" s="5">
        <v>20153</v>
      </c>
      <c r="Z746" s="5" t="s">
        <v>4009</v>
      </c>
      <c r="AA746" s="5">
        <f>IF(ActividadesCom[[#This Row],[NIVEL 4]]&lt;&gt;0,VLOOKUP(ActividadesCom[[#This Row],[NIVEL 4]],Catálogo!A:B,2,FALSE),"")</f>
        <v>2</v>
      </c>
      <c r="AB746" s="5">
        <v>1</v>
      </c>
      <c r="AC746" s="6" t="s">
        <v>403</v>
      </c>
      <c r="AD746" s="5">
        <v>20143</v>
      </c>
      <c r="AE746" s="5" t="s">
        <v>4009</v>
      </c>
      <c r="AF746" s="5">
        <f>IF(ActividadesCom[[#This Row],[NIVEL 5]]&lt;&gt;0,VLOOKUP(ActividadesCom[[#This Row],[NIVEL 5]],Catálogo!A:B,2,FALSE),"")</f>
        <v>2</v>
      </c>
      <c r="AG746" s="5">
        <v>1</v>
      </c>
      <c r="AH746" s="2"/>
    </row>
    <row r="747" spans="1:34" ht="30" hidden="1" customHeight="1" x14ac:dyDescent="0.25">
      <c r="A747" s="7">
        <v>14470444</v>
      </c>
      <c r="B747" s="6" t="str">
        <f>VLOOKUP(ActividadesCom[[#This Row],[NO. DE CONTROL]],'LISTADO ESTUDIANTES'!A:C,2,FALSE)</f>
        <v>RAMIREZ RODRIGUEZ DIANELY DE LOS ANGELES</v>
      </c>
      <c r="C747" s="6" t="str">
        <f>VLOOKUP(ActividadesCom[[#This Row],[NO. DE CONTROL]],'LISTADO ESTUDIANTES'!A:C,3,FALSE)</f>
        <v>INGENIERIA EN ADMINISTRACION</v>
      </c>
      <c r="D747" s="5" t="str">
        <f>VLOOKUP(ActividadesCom[[#This Row],[NO. DE CONTROL]],'LISTADO ESTUDIANTES'!A:D,4,FALSE)</f>
        <v>BAJA</v>
      </c>
      <c r="E747" s="5">
        <f>SUM(ActividadesCom[[#This Row],[CRÉD. 1]],ActividadesCom[[#This Row],[CRÉD. 2]],ActividadesCom[[#This Row],[CRÉD. 3]],ActividadesCom[[#This Row],[CRÉD. 4]],ActividadesCom[[#This Row],[CRÉD. 5]])</f>
        <v>6</v>
      </c>
      <c r="F747" s="17">
        <f>IF(ActividadesCom[[#This Row],[ÚLTIMO SEMESTRE CON CRÉDITOS]]&gt;0,ROUND(AVERAGE(ActividadesCom[[#This Row],[VALOR NIVEL 5]],ActividadesCom[[#This Row],[VALOR NIVEL 4]],ActividadesCom[[#This Row],[VALOR NIVEL 3]],ActividadesCom[[#This Row],[VALOR NIVEL 2]],ActividadesCom[[#This Row],[VALOR NIVEL 1]]),0),"")</f>
        <v>2</v>
      </c>
      <c r="G747" s="5" t="str">
        <f>IF(ActividadesCom[[#This Row],[PROMEDIO]]="","",IF(ActividadesCom[[#This Row],[PROMEDIO]]&gt;=4,"EXCELENTE",IF(ActividadesCom[[#This Row],[PROMEDIO]]&gt;=3,"NOTABLE",IF(ActividadesCom[[#This Row],[PROMEDIO]]&gt;=2,"BUENO",IF(ActividadesCom[[#This Row],[PROMEDIO]]=1,"SUFICIENTE","")))))</f>
        <v>BUENO</v>
      </c>
      <c r="H747" s="5">
        <f>MAX(ActividadesCom[[#This Row],[PERÍODO 1]],ActividadesCom[[#This Row],[PERÍODO 2]],ActividadesCom[[#This Row],[PERÍODO 3]],ActividadesCom[[#This Row],[PERÍODO 4]],ActividadesCom[[#This Row],[PERÍODO 5]])</f>
        <v>20181</v>
      </c>
      <c r="I747" s="10" t="s">
        <v>252</v>
      </c>
      <c r="J747" s="5">
        <v>20161</v>
      </c>
      <c r="K747" s="5" t="s">
        <v>4009</v>
      </c>
      <c r="L747" s="5">
        <f>IF(ActividadesCom[[#This Row],[NIVEL 1]]&lt;&gt;0,VLOOKUP(ActividadesCom[[#This Row],[NIVEL 1]],Catálogo!A:B,2,FALSE),"")</f>
        <v>2</v>
      </c>
      <c r="M747" s="5">
        <v>1</v>
      </c>
      <c r="N747" s="6" t="s">
        <v>111</v>
      </c>
      <c r="O747" s="5">
        <v>20163</v>
      </c>
      <c r="P747" s="5" t="s">
        <v>4009</v>
      </c>
      <c r="Q747" s="5">
        <f>IF(ActividadesCom[[#This Row],[NIVEL 2]]&lt;&gt;0,VLOOKUP(ActividadesCom[[#This Row],[NIVEL 2]],Catálogo!A:B,2,FALSE),"")</f>
        <v>2</v>
      </c>
      <c r="R747" s="5">
        <v>1</v>
      </c>
      <c r="S747" s="6" t="s">
        <v>445</v>
      </c>
      <c r="T747" s="5">
        <v>20181</v>
      </c>
      <c r="U747" s="5" t="s">
        <v>4009</v>
      </c>
      <c r="V747" s="5">
        <f>IF(ActividadesCom[[#This Row],[NIVEL 3]]&lt;&gt;0,VLOOKUP(ActividadesCom[[#This Row],[NIVEL 3]],Catálogo!A:B,2,FALSE),"")</f>
        <v>2</v>
      </c>
      <c r="W747" s="5">
        <v>2</v>
      </c>
      <c r="X747" s="6"/>
      <c r="Y747" s="5"/>
      <c r="Z747" s="5"/>
      <c r="AA747" s="5" t="str">
        <f>IF(ActividadesCom[[#This Row],[NIVEL 4]]&lt;&gt;0,VLOOKUP(ActividadesCom[[#This Row],[NIVEL 4]],Catálogo!A:B,2,FALSE),"")</f>
        <v/>
      </c>
      <c r="AB747" s="5"/>
      <c r="AC747" s="6" t="s">
        <v>170</v>
      </c>
      <c r="AD747" s="5" t="s">
        <v>709</v>
      </c>
      <c r="AE747" s="5" t="s">
        <v>4009</v>
      </c>
      <c r="AF747" s="5">
        <f>IF(ActividadesCom[[#This Row],[NIVEL 5]]&lt;&gt;0,VLOOKUP(ActividadesCom[[#This Row],[NIVEL 5]],Catálogo!A:B,2,FALSE),"")</f>
        <v>2</v>
      </c>
      <c r="AG747" s="5">
        <v>2</v>
      </c>
      <c r="AH747" s="2"/>
    </row>
    <row r="748" spans="1:34" ht="30" hidden="1" customHeight="1" x14ac:dyDescent="0.25">
      <c r="A748" s="7">
        <v>14470445</v>
      </c>
      <c r="B748" s="6" t="str">
        <f>VLOOKUP(ActividadesCom[[#This Row],[NO. DE CONTROL]],'LISTADO ESTUDIANTES'!A:C,2,FALSE)</f>
        <v>SANCHEZ MOO MARIA DEL CARMEN</v>
      </c>
      <c r="C748" s="6" t="str">
        <f>VLOOKUP(ActividadesCom[[#This Row],[NO. DE CONTROL]],'LISTADO ESTUDIANTES'!A:C,3,FALSE)</f>
        <v>INGENIERIA EN SISTEMAS COMPUTACIONALES</v>
      </c>
      <c r="D748" s="5" t="str">
        <f>VLOOKUP(ActividadesCom[[#This Row],[NO. DE CONTROL]],'LISTADO ESTUDIANTES'!A:D,4,FALSE)</f>
        <v>BAJA</v>
      </c>
      <c r="E748" s="5">
        <f>SUM(ActividadesCom[[#This Row],[CRÉD. 1]],ActividadesCom[[#This Row],[CRÉD. 2]],ActividadesCom[[#This Row],[CRÉD. 3]],ActividadesCom[[#This Row],[CRÉD. 4]],ActividadesCom[[#This Row],[CRÉD. 5]])</f>
        <v>5</v>
      </c>
      <c r="F748" s="17">
        <f>IF(ActividadesCom[[#This Row],[ÚLTIMO SEMESTRE CON CRÉDITOS]]&gt;0,ROUND(AVERAGE(ActividadesCom[[#This Row],[VALOR NIVEL 5]],ActividadesCom[[#This Row],[VALOR NIVEL 4]],ActividadesCom[[#This Row],[VALOR NIVEL 3]],ActividadesCom[[#This Row],[VALOR NIVEL 2]],ActividadesCom[[#This Row],[VALOR NIVEL 1]]),0),"")</f>
        <v>2</v>
      </c>
      <c r="G748" s="5" t="str">
        <f>IF(ActividadesCom[[#This Row],[PROMEDIO]]="","",IF(ActividadesCom[[#This Row],[PROMEDIO]]&gt;=4,"EXCELENTE",IF(ActividadesCom[[#This Row],[PROMEDIO]]&gt;=3,"NOTABLE",IF(ActividadesCom[[#This Row],[PROMEDIO]]&gt;=2,"BUENO",IF(ActividadesCom[[#This Row],[PROMEDIO]]=1,"SUFICIENTE","")))))</f>
        <v>BUENO</v>
      </c>
      <c r="H748" s="5">
        <f>MAX(ActividadesCom[[#This Row],[PERÍODO 1]],ActividadesCom[[#This Row],[PERÍODO 2]],ActividadesCom[[#This Row],[PERÍODO 3]],ActividadesCom[[#This Row],[PERÍODO 4]],ActividadesCom[[#This Row],[PERÍODO 5]])</f>
        <v>20173</v>
      </c>
      <c r="I748" s="10" t="s">
        <v>391</v>
      </c>
      <c r="J748" s="5">
        <v>20161</v>
      </c>
      <c r="K748" s="5" t="s">
        <v>4009</v>
      </c>
      <c r="L748" s="5">
        <f>IF(ActividadesCom[[#This Row],[NIVEL 1]]&lt;&gt;0,VLOOKUP(ActividadesCom[[#This Row],[NIVEL 1]],Catálogo!A:B,2,FALSE),"")</f>
        <v>2</v>
      </c>
      <c r="M748" s="5">
        <v>1</v>
      </c>
      <c r="N748" s="6" t="s">
        <v>542</v>
      </c>
      <c r="O748" s="5">
        <v>20173</v>
      </c>
      <c r="P748" s="5" t="s">
        <v>4009</v>
      </c>
      <c r="Q748" s="5">
        <f>IF(ActividadesCom[[#This Row],[NIVEL 2]]&lt;&gt;0,VLOOKUP(ActividadesCom[[#This Row],[NIVEL 2]],Catálogo!A:B,2,FALSE),"")</f>
        <v>2</v>
      </c>
      <c r="R748" s="5">
        <v>1</v>
      </c>
      <c r="S748" s="6" t="s">
        <v>440</v>
      </c>
      <c r="T748" s="5">
        <v>20172</v>
      </c>
      <c r="U748" s="5" t="s">
        <v>4009</v>
      </c>
      <c r="V748" s="5">
        <f>IF(ActividadesCom[[#This Row],[NIVEL 3]]&lt;&gt;0,VLOOKUP(ActividadesCom[[#This Row],[NIVEL 3]],Catálogo!A:B,2,FALSE),"")</f>
        <v>2</v>
      </c>
      <c r="W748" s="5">
        <v>1</v>
      </c>
      <c r="X748" s="6"/>
      <c r="Y748" s="5"/>
      <c r="Z748" s="5"/>
      <c r="AA748" s="5" t="str">
        <f>IF(ActividadesCom[[#This Row],[NIVEL 4]]&lt;&gt;0,VLOOKUP(ActividadesCom[[#This Row],[NIVEL 4]],Catálogo!A:B,2,FALSE),"")</f>
        <v/>
      </c>
      <c r="AB748" s="5"/>
      <c r="AC748" s="6" t="s">
        <v>412</v>
      </c>
      <c r="AD748" s="5" t="s">
        <v>50</v>
      </c>
      <c r="AE748" s="5" t="s">
        <v>4009</v>
      </c>
      <c r="AF748" s="5">
        <f>IF(ActividadesCom[[#This Row],[NIVEL 5]]&lt;&gt;0,VLOOKUP(ActividadesCom[[#This Row],[NIVEL 5]],Catálogo!A:B,2,FALSE),"")</f>
        <v>2</v>
      </c>
      <c r="AG748" s="5">
        <v>2</v>
      </c>
      <c r="AH748" s="2"/>
    </row>
    <row r="749" spans="1:34" ht="30" hidden="1" customHeight="1" x14ac:dyDescent="0.25">
      <c r="A749" s="7">
        <v>14470447</v>
      </c>
      <c r="B749" s="6" t="str">
        <f>VLOOKUP(ActividadesCom[[#This Row],[NO. DE CONTROL]],'LISTADO ESTUDIANTES'!A:C,2,FALSE)</f>
        <v>QUIJANO XOOL CARLOS RAUL</v>
      </c>
      <c r="C749" s="6" t="str">
        <f>VLOOKUP(ActividadesCom[[#This Row],[NO. DE CONTROL]],'LISTADO ESTUDIANTES'!A:C,3,FALSE)</f>
        <v>INGENIERIA EN ADMINISTRACION</v>
      </c>
      <c r="D749" s="5" t="str">
        <f>VLOOKUP(ActividadesCom[[#This Row],[NO. DE CONTROL]],'LISTADO ESTUDIANTES'!A:D,4,FALSE)</f>
        <v>BAJA</v>
      </c>
      <c r="E749" s="5">
        <f>SUM(ActividadesCom[[#This Row],[CRÉD. 1]],ActividadesCom[[#This Row],[CRÉD. 2]],ActividadesCom[[#This Row],[CRÉD. 3]],ActividadesCom[[#This Row],[CRÉD. 4]],ActividadesCom[[#This Row],[CRÉD. 5]])</f>
        <v>6</v>
      </c>
      <c r="F749" s="17">
        <f>IF(ActividadesCom[[#This Row],[ÚLTIMO SEMESTRE CON CRÉDITOS]]&gt;0,ROUND(AVERAGE(ActividadesCom[[#This Row],[VALOR NIVEL 5]],ActividadesCom[[#This Row],[VALOR NIVEL 4]],ActividadesCom[[#This Row],[VALOR NIVEL 3]],ActividadesCom[[#This Row],[VALOR NIVEL 2]],ActividadesCom[[#This Row],[VALOR NIVEL 1]]),0),"")</f>
        <v>2</v>
      </c>
      <c r="G749" s="5" t="str">
        <f>IF(ActividadesCom[[#This Row],[PROMEDIO]]="","",IF(ActividadesCom[[#This Row],[PROMEDIO]]&gt;=4,"EXCELENTE",IF(ActividadesCom[[#This Row],[PROMEDIO]]&gt;=3,"NOTABLE",IF(ActividadesCom[[#This Row],[PROMEDIO]]&gt;=2,"BUENO",IF(ActividadesCom[[#This Row],[PROMEDIO]]=1,"SUFICIENTE","")))))</f>
        <v>BUENO</v>
      </c>
      <c r="H749" s="5">
        <f>MAX(ActividadesCom[[#This Row],[PERÍODO 1]],ActividadesCom[[#This Row],[PERÍODO 2]],ActividadesCom[[#This Row],[PERÍODO 3]],ActividadesCom[[#This Row],[PERÍODO 4]],ActividadesCom[[#This Row],[PERÍODO 5]])</f>
        <v>20173</v>
      </c>
      <c r="I749" s="6" t="s">
        <v>3</v>
      </c>
      <c r="J749" s="5">
        <v>20153</v>
      </c>
      <c r="K749" s="5" t="s">
        <v>4009</v>
      </c>
      <c r="L749" s="5">
        <f>IF(ActividadesCom[[#This Row],[NIVEL 1]]&lt;&gt;0,VLOOKUP(ActividadesCom[[#This Row],[NIVEL 1]],Catálogo!A:B,2,FALSE),"")</f>
        <v>2</v>
      </c>
      <c r="M749" s="5">
        <v>1</v>
      </c>
      <c r="N749" s="6" t="s">
        <v>111</v>
      </c>
      <c r="O749" s="5">
        <v>20161</v>
      </c>
      <c r="P749" s="5" t="s">
        <v>4009</v>
      </c>
      <c r="Q749" s="5">
        <f>IF(ActividadesCom[[#This Row],[NIVEL 2]]&lt;&gt;0,VLOOKUP(ActividadesCom[[#This Row],[NIVEL 2]],Catálogo!A:B,2,FALSE),"")</f>
        <v>2</v>
      </c>
      <c r="R749" s="5">
        <v>1</v>
      </c>
      <c r="S749" s="6" t="s">
        <v>111</v>
      </c>
      <c r="T749" s="5">
        <v>20143</v>
      </c>
      <c r="U749" s="5" t="s">
        <v>4009</v>
      </c>
      <c r="V749" s="5">
        <f>IF(ActividadesCom[[#This Row],[NIVEL 3]]&lt;&gt;0,VLOOKUP(ActividadesCom[[#This Row],[NIVEL 3]],Catálogo!A:B,2,FALSE),"")</f>
        <v>2</v>
      </c>
      <c r="W749" s="5">
        <v>1</v>
      </c>
      <c r="X749" s="6" t="s">
        <v>111</v>
      </c>
      <c r="Y749" s="5">
        <v>20163</v>
      </c>
      <c r="Z749" s="5" t="s">
        <v>4009</v>
      </c>
      <c r="AA749" s="5">
        <f>IF(ActividadesCom[[#This Row],[NIVEL 4]]&lt;&gt;0,VLOOKUP(ActividadesCom[[#This Row],[NIVEL 4]],Catálogo!A:B,2,FALSE),"")</f>
        <v>2</v>
      </c>
      <c r="AB749" s="5">
        <v>1</v>
      </c>
      <c r="AC749" s="6" t="s">
        <v>436</v>
      </c>
      <c r="AD749" s="5">
        <v>20173</v>
      </c>
      <c r="AE749" s="5" t="s">
        <v>4009</v>
      </c>
      <c r="AF749" s="5">
        <f>IF(ActividadesCom[[#This Row],[NIVEL 5]]&lt;&gt;0,VLOOKUP(ActividadesCom[[#This Row],[NIVEL 5]],Catálogo!A:B,2,FALSE),"")</f>
        <v>2</v>
      </c>
      <c r="AG749" s="5">
        <v>2</v>
      </c>
      <c r="AH749" s="2"/>
    </row>
    <row r="750" spans="1:34" ht="30" hidden="1" customHeight="1" x14ac:dyDescent="0.25">
      <c r="A750" s="7">
        <v>14470448</v>
      </c>
      <c r="B750" s="6" t="str">
        <f>VLOOKUP(ActividadesCom[[#This Row],[NO. DE CONTROL]],'LISTADO ESTUDIANTES'!A:C,2,FALSE)</f>
        <v>MONTIEL SAENZ MISAEL ALBERTO</v>
      </c>
      <c r="C750" s="6" t="str">
        <f>VLOOKUP(ActividadesCom[[#This Row],[NO. DE CONTROL]],'LISTADO ESTUDIANTES'!A:C,3,FALSE)</f>
        <v>INGENIERIA EN SISTEMAS COMPUTACIONALES</v>
      </c>
      <c r="D750" s="5" t="str">
        <f>VLOOKUP(ActividadesCom[[#This Row],[NO. DE CONTROL]],'LISTADO ESTUDIANTES'!A:D,4,FALSE)</f>
        <v>BAJA</v>
      </c>
      <c r="E750" s="5">
        <f>SUM(ActividadesCom[[#This Row],[CRÉD. 1]],ActividadesCom[[#This Row],[CRÉD. 2]],ActividadesCom[[#This Row],[CRÉD. 3]],ActividadesCom[[#This Row],[CRÉD. 4]],ActividadesCom[[#This Row],[CRÉD. 5]])</f>
        <v>4</v>
      </c>
      <c r="F750" s="17">
        <f>IF(ActividadesCom[[#This Row],[ÚLTIMO SEMESTRE CON CRÉDITOS]]&gt;0,ROUND(AVERAGE(ActividadesCom[[#This Row],[VALOR NIVEL 5]],ActividadesCom[[#This Row],[VALOR NIVEL 4]],ActividadesCom[[#This Row],[VALOR NIVEL 3]],ActividadesCom[[#This Row],[VALOR NIVEL 2]],ActividadesCom[[#This Row],[VALOR NIVEL 1]]),0),"")</f>
        <v>2</v>
      </c>
      <c r="G750" s="5" t="str">
        <f>IF(ActividadesCom[[#This Row],[PROMEDIO]]="","",IF(ActividadesCom[[#This Row],[PROMEDIO]]&gt;=4,"EXCELENTE",IF(ActividadesCom[[#This Row],[PROMEDIO]]&gt;=3,"NOTABLE",IF(ActividadesCom[[#This Row],[PROMEDIO]]&gt;=2,"BUENO",IF(ActividadesCom[[#This Row],[PROMEDIO]]=1,"SUFICIENTE","")))))</f>
        <v>BUENO</v>
      </c>
      <c r="H750" s="5">
        <f>MAX(ActividadesCom[[#This Row],[PERÍODO 1]],ActividadesCom[[#This Row],[PERÍODO 2]],ActividadesCom[[#This Row],[PERÍODO 3]],ActividadesCom[[#This Row],[PERÍODO 4]],ActividadesCom[[#This Row],[PERÍODO 5]])</f>
        <v>20181</v>
      </c>
      <c r="I750" s="10" t="s">
        <v>437</v>
      </c>
      <c r="J750" s="5">
        <v>20173</v>
      </c>
      <c r="K750" s="5" t="s">
        <v>4009</v>
      </c>
      <c r="L750" s="5">
        <f>IF(ActividadesCom[[#This Row],[NIVEL 1]]&lt;&gt;0,VLOOKUP(ActividadesCom[[#This Row],[NIVEL 1]],Catálogo!A:B,2,FALSE),"")</f>
        <v>2</v>
      </c>
      <c r="M750" s="5">
        <v>2</v>
      </c>
      <c r="N750" s="6" t="s">
        <v>391</v>
      </c>
      <c r="O750" s="5">
        <v>20151</v>
      </c>
      <c r="P750" s="5" t="s">
        <v>4009</v>
      </c>
      <c r="Q750" s="5">
        <f>IF(ActividadesCom[[#This Row],[NIVEL 2]]&lt;&gt;0,VLOOKUP(ActividadesCom[[#This Row],[NIVEL 2]],Catálogo!A:B,2,FALSE),"")</f>
        <v>2</v>
      </c>
      <c r="R750" s="5">
        <v>1</v>
      </c>
      <c r="S750" s="6" t="s">
        <v>609</v>
      </c>
      <c r="T750" s="5">
        <v>20181</v>
      </c>
      <c r="U750" s="5" t="s">
        <v>4009</v>
      </c>
      <c r="V750" s="5">
        <f>IF(ActividadesCom[[#This Row],[NIVEL 3]]&lt;&gt;0,VLOOKUP(ActividadesCom[[#This Row],[NIVEL 3]],Catálogo!A:B,2,FALSE),"")</f>
        <v>2</v>
      </c>
      <c r="W750" s="5">
        <v>1</v>
      </c>
      <c r="X750" s="6"/>
      <c r="Y750" s="5"/>
      <c r="Z750" s="5"/>
      <c r="AA750" s="5" t="str">
        <f>IF(ActividadesCom[[#This Row],[NIVEL 4]]&lt;&gt;0,VLOOKUP(ActividadesCom[[#This Row],[NIVEL 4]],Catálogo!A:B,2,FALSE),"")</f>
        <v/>
      </c>
      <c r="AB750" s="5"/>
      <c r="AC750" s="6"/>
      <c r="AD750" s="5"/>
      <c r="AE750" s="5"/>
      <c r="AF750" s="5" t="str">
        <f>IF(ActividadesCom[[#This Row],[NIVEL 5]]&lt;&gt;0,VLOOKUP(ActividadesCom[[#This Row],[NIVEL 5]],Catálogo!A:B,2,FALSE),"")</f>
        <v/>
      </c>
      <c r="AG750" s="5"/>
      <c r="AH750" s="2"/>
    </row>
    <row r="751" spans="1:34" ht="30" hidden="1" customHeight="1" x14ac:dyDescent="0.25">
      <c r="A751" s="7">
        <v>14470450</v>
      </c>
      <c r="B751" s="6" t="str">
        <f>VLOOKUP(ActividadesCom[[#This Row],[NO. DE CONTROL]],'LISTADO ESTUDIANTES'!A:C,2,FALSE)</f>
        <v>ALFARO TOLENTINO CRUZ ANTONIO</v>
      </c>
      <c r="C751" s="6" t="str">
        <f>VLOOKUP(ActividadesCom[[#This Row],[NO. DE CONTROL]],'LISTADO ESTUDIANTES'!A:C,3,FALSE)</f>
        <v>INGENIERIA INFORMATICA</v>
      </c>
      <c r="D751" s="5" t="str">
        <f>VLOOKUP(ActividadesCom[[#This Row],[NO. DE CONTROL]],'LISTADO ESTUDIANTES'!A:D,4,FALSE)</f>
        <v>BAJA</v>
      </c>
      <c r="E751" s="5">
        <f>SUM(ActividadesCom[[#This Row],[CRÉD. 1]],ActividadesCom[[#This Row],[CRÉD. 2]],ActividadesCom[[#This Row],[CRÉD. 3]],ActividadesCom[[#This Row],[CRÉD. 4]],ActividadesCom[[#This Row],[CRÉD. 5]])</f>
        <v>5</v>
      </c>
      <c r="F751" s="17">
        <f>IF(ActividadesCom[[#This Row],[ÚLTIMO SEMESTRE CON CRÉDITOS]]&gt;0,ROUND(AVERAGE(ActividadesCom[[#This Row],[VALOR NIVEL 5]],ActividadesCom[[#This Row],[VALOR NIVEL 4]],ActividadesCom[[#This Row],[VALOR NIVEL 3]],ActividadesCom[[#This Row],[VALOR NIVEL 2]],ActividadesCom[[#This Row],[VALOR NIVEL 1]]),0),"")</f>
        <v>2</v>
      </c>
      <c r="G751" s="5" t="str">
        <f>IF(ActividadesCom[[#This Row],[PROMEDIO]]="","",IF(ActividadesCom[[#This Row],[PROMEDIO]]&gt;=4,"EXCELENTE",IF(ActividadesCom[[#This Row],[PROMEDIO]]&gt;=3,"NOTABLE",IF(ActividadesCom[[#This Row],[PROMEDIO]]&gt;=2,"BUENO",IF(ActividadesCom[[#This Row],[PROMEDIO]]=1,"SUFICIENTE","")))))</f>
        <v>BUENO</v>
      </c>
      <c r="H751" s="5">
        <f>MAX(ActividadesCom[[#This Row],[PERÍODO 1]],ActividadesCom[[#This Row],[PERÍODO 2]],ActividadesCom[[#This Row],[PERÍODO 3]],ActividadesCom[[#This Row],[PERÍODO 4]],ActividadesCom[[#This Row],[PERÍODO 5]])</f>
        <v>20181</v>
      </c>
      <c r="I751" s="10" t="s">
        <v>351</v>
      </c>
      <c r="J751" s="5">
        <v>20171</v>
      </c>
      <c r="K751" s="5" t="s">
        <v>4009</v>
      </c>
      <c r="L751" s="5">
        <f>IF(ActividadesCom[[#This Row],[NIVEL 1]]&lt;&gt;0,VLOOKUP(ActividadesCom[[#This Row],[NIVEL 1]],Catálogo!A:B,2,FALSE),"")</f>
        <v>2</v>
      </c>
      <c r="M751" s="5">
        <v>1</v>
      </c>
      <c r="N751" s="6" t="s">
        <v>546</v>
      </c>
      <c r="O751" s="5">
        <v>20181</v>
      </c>
      <c r="P751" s="5" t="s">
        <v>4009</v>
      </c>
      <c r="Q751" s="5">
        <f>IF(ActividadesCom[[#This Row],[NIVEL 2]]&lt;&gt;0,VLOOKUP(ActividadesCom[[#This Row],[NIVEL 2]],Catálogo!A:B,2,FALSE),"")</f>
        <v>2</v>
      </c>
      <c r="R751" s="5">
        <v>1</v>
      </c>
      <c r="S751" s="6" t="s">
        <v>609</v>
      </c>
      <c r="T751" s="5">
        <v>20181</v>
      </c>
      <c r="U751" s="5" t="s">
        <v>4009</v>
      </c>
      <c r="V751" s="5">
        <f>IF(ActividadesCom[[#This Row],[NIVEL 3]]&lt;&gt;0,VLOOKUP(ActividadesCom[[#This Row],[NIVEL 3]],Catálogo!A:B,2,FALSE),"")</f>
        <v>2</v>
      </c>
      <c r="W751" s="5">
        <v>2</v>
      </c>
      <c r="X751" s="6"/>
      <c r="Y751" s="5"/>
      <c r="Z751" s="5"/>
      <c r="AA751" s="5" t="str">
        <f>IF(ActividadesCom[[#This Row],[NIVEL 4]]&lt;&gt;0,VLOOKUP(ActividadesCom[[#This Row],[NIVEL 4]],Catálogo!A:B,2,FALSE),"")</f>
        <v/>
      </c>
      <c r="AB751" s="5"/>
      <c r="AC751" s="6" t="s">
        <v>55</v>
      </c>
      <c r="AD751" s="5">
        <v>20143</v>
      </c>
      <c r="AE751" s="5" t="s">
        <v>4009</v>
      </c>
      <c r="AF751" s="5">
        <f>IF(ActividadesCom[[#This Row],[NIVEL 5]]&lt;&gt;0,VLOOKUP(ActividadesCom[[#This Row],[NIVEL 5]],Catálogo!A:B,2,FALSE),"")</f>
        <v>2</v>
      </c>
      <c r="AG751" s="5">
        <v>1</v>
      </c>
      <c r="AH751" s="2"/>
    </row>
    <row r="752" spans="1:34" ht="30" hidden="1" customHeight="1" x14ac:dyDescent="0.25">
      <c r="A752" s="7">
        <v>14470452</v>
      </c>
      <c r="B752" s="6" t="str">
        <f>VLOOKUP(ActividadesCom[[#This Row],[NO. DE CONTROL]],'LISTADO ESTUDIANTES'!A:C,2,FALSE)</f>
        <v>SOLANO HERNANDEZ ANGEL ARMANDO</v>
      </c>
      <c r="C752" s="6" t="str">
        <f>VLOOKUP(ActividadesCom[[#This Row],[NO. DE CONTROL]],'LISTADO ESTUDIANTES'!A:C,3,FALSE)</f>
        <v>INGENIERIA INFORMATICA</v>
      </c>
      <c r="D752" s="5" t="str">
        <f>VLOOKUP(ActividadesCom[[#This Row],[NO. DE CONTROL]],'LISTADO ESTUDIANTES'!A:D,4,FALSE)</f>
        <v>BAJA</v>
      </c>
      <c r="E752" s="5">
        <f>SUM(ActividadesCom[[#This Row],[CRÉD. 1]],ActividadesCom[[#This Row],[CRÉD. 2]],ActividadesCom[[#This Row],[CRÉD. 3]],ActividadesCom[[#This Row],[CRÉD. 4]],ActividadesCom[[#This Row],[CRÉD. 5]])</f>
        <v>6</v>
      </c>
      <c r="F752" s="17">
        <f>IF(ActividadesCom[[#This Row],[ÚLTIMO SEMESTRE CON CRÉDITOS]]&gt;0,ROUND(AVERAGE(ActividadesCom[[#This Row],[VALOR NIVEL 5]],ActividadesCom[[#This Row],[VALOR NIVEL 4]],ActividadesCom[[#This Row],[VALOR NIVEL 3]],ActividadesCom[[#This Row],[VALOR NIVEL 2]],ActividadesCom[[#This Row],[VALOR NIVEL 1]]),0),"")</f>
        <v>2</v>
      </c>
      <c r="G752" s="5" t="str">
        <f>IF(ActividadesCom[[#This Row],[PROMEDIO]]="","",IF(ActividadesCom[[#This Row],[PROMEDIO]]&gt;=4,"EXCELENTE",IF(ActividadesCom[[#This Row],[PROMEDIO]]&gt;=3,"NOTABLE",IF(ActividadesCom[[#This Row],[PROMEDIO]]&gt;=2,"BUENO",IF(ActividadesCom[[#This Row],[PROMEDIO]]=1,"SUFICIENTE","")))))</f>
        <v>BUENO</v>
      </c>
      <c r="H752" s="5">
        <f>MAX(ActividadesCom[[#This Row],[PERÍODO 1]],ActividadesCom[[#This Row],[PERÍODO 2]],ActividadesCom[[#This Row],[PERÍODO 3]],ActividadesCom[[#This Row],[PERÍODO 4]],ActividadesCom[[#This Row],[PERÍODO 5]])</f>
        <v>20181</v>
      </c>
      <c r="I752" s="10" t="s">
        <v>351</v>
      </c>
      <c r="J752" s="5">
        <v>20171</v>
      </c>
      <c r="K752" s="5" t="s">
        <v>4009</v>
      </c>
      <c r="L752" s="5">
        <f>IF(ActividadesCom[[#This Row],[NIVEL 1]]&lt;&gt;0,VLOOKUP(ActividadesCom[[#This Row],[NIVEL 1]],Catálogo!A:B,2,FALSE),"")</f>
        <v>2</v>
      </c>
      <c r="M752" s="5">
        <v>1</v>
      </c>
      <c r="N752" s="6" t="s">
        <v>546</v>
      </c>
      <c r="O752" s="5">
        <v>20181</v>
      </c>
      <c r="P752" s="5" t="s">
        <v>4009</v>
      </c>
      <c r="Q752" s="5">
        <f>IF(ActividadesCom[[#This Row],[NIVEL 2]]&lt;&gt;0,VLOOKUP(ActividadesCom[[#This Row],[NIVEL 2]],Catálogo!A:B,2,FALSE),"")</f>
        <v>2</v>
      </c>
      <c r="R752" s="5">
        <v>1</v>
      </c>
      <c r="S752" s="6" t="s">
        <v>510</v>
      </c>
      <c r="T752" s="5">
        <v>20173</v>
      </c>
      <c r="U752" s="5" t="s">
        <v>4009</v>
      </c>
      <c r="V752" s="5">
        <f>IF(ActividadesCom[[#This Row],[NIVEL 3]]&lt;&gt;0,VLOOKUP(ActividadesCom[[#This Row],[NIVEL 3]],Catálogo!A:B,2,FALSE),"")</f>
        <v>2</v>
      </c>
      <c r="W752" s="5">
        <v>1</v>
      </c>
      <c r="X752" s="6" t="s">
        <v>610</v>
      </c>
      <c r="Y752" s="5" t="s">
        <v>244</v>
      </c>
      <c r="Z752" s="5" t="s">
        <v>4009</v>
      </c>
      <c r="AA752" s="5">
        <f>IF(ActividadesCom[[#This Row],[NIVEL 4]]&lt;&gt;0,VLOOKUP(ActividadesCom[[#This Row],[NIVEL 4]],Catálogo!A:B,2,FALSE),"")</f>
        <v>2</v>
      </c>
      <c r="AB752" s="5">
        <v>2</v>
      </c>
      <c r="AC752" s="6" t="s">
        <v>26</v>
      </c>
      <c r="AD752" s="5">
        <v>20143</v>
      </c>
      <c r="AE752" s="5" t="s">
        <v>4009</v>
      </c>
      <c r="AF752" s="5">
        <f>IF(ActividadesCom[[#This Row],[NIVEL 5]]&lt;&gt;0,VLOOKUP(ActividadesCom[[#This Row],[NIVEL 5]],Catálogo!A:B,2,FALSE),"")</f>
        <v>2</v>
      </c>
      <c r="AG752" s="5">
        <v>1</v>
      </c>
      <c r="AH752" s="2"/>
    </row>
    <row r="753" spans="1:34" ht="30" hidden="1" customHeight="1" x14ac:dyDescent="0.25">
      <c r="A753" s="7">
        <v>14470453</v>
      </c>
      <c r="B753" s="6" t="str">
        <f>VLOOKUP(ActividadesCom[[#This Row],[NO. DE CONTROL]],'LISTADO ESTUDIANTES'!A:C,2,FALSE)</f>
        <v>CRUZ ANTONIO JOSE DAVID</v>
      </c>
      <c r="C753" s="6" t="str">
        <f>VLOOKUP(ActividadesCom[[#This Row],[NO. DE CONTROL]],'LISTADO ESTUDIANTES'!A:C,3,FALSE)</f>
        <v>INGENIERIA EN SISTEMAS COMPUTACIONALES</v>
      </c>
      <c r="D753" s="5" t="str">
        <f>VLOOKUP(ActividadesCom[[#This Row],[NO. DE CONTROL]],'LISTADO ESTUDIANTES'!A:D,4,FALSE)</f>
        <v>BAJA</v>
      </c>
      <c r="E753" s="5">
        <f>SUM(ActividadesCom[[#This Row],[CRÉD. 1]],ActividadesCom[[#This Row],[CRÉD. 2]],ActividadesCom[[#This Row],[CRÉD. 3]],ActividadesCom[[#This Row],[CRÉD. 4]],ActividadesCom[[#This Row],[CRÉD. 5]])</f>
        <v>0</v>
      </c>
      <c r="F753" s="17" t="str">
        <f>IF(ActividadesCom[[#This Row],[ÚLTIMO SEMESTRE CON CRÉDITOS]]&gt;0,ROUND(AVERAGE(ActividadesCom[[#This Row],[VALOR NIVEL 5]],ActividadesCom[[#This Row],[VALOR NIVEL 4]],ActividadesCom[[#This Row],[VALOR NIVEL 3]],ActividadesCom[[#This Row],[VALOR NIVEL 2]],ActividadesCom[[#This Row],[VALOR NIVEL 1]]),0),"")</f>
        <v/>
      </c>
      <c r="G753" s="5" t="str">
        <f>IF(ActividadesCom[[#This Row],[PROMEDIO]]="","",IF(ActividadesCom[[#This Row],[PROMEDIO]]&gt;=4,"EXCELENTE",IF(ActividadesCom[[#This Row],[PROMEDIO]]&gt;=3,"NOTABLE",IF(ActividadesCom[[#This Row],[PROMEDIO]]&gt;=2,"BUENO",IF(ActividadesCom[[#This Row],[PROMEDIO]]=1,"SUFICIENTE","")))))</f>
        <v/>
      </c>
      <c r="H753" s="5">
        <f>MAX(ActividadesCom[[#This Row],[PERÍODO 1]],ActividadesCom[[#This Row],[PERÍODO 2]],ActividadesCom[[#This Row],[PERÍODO 3]],ActividadesCom[[#This Row],[PERÍODO 4]],ActividadesCom[[#This Row],[PERÍODO 5]])</f>
        <v>0</v>
      </c>
      <c r="I753" s="10"/>
      <c r="J753" s="5"/>
      <c r="K753" s="5"/>
      <c r="L753" s="5" t="str">
        <f>IF(ActividadesCom[[#This Row],[NIVEL 1]]&lt;&gt;0,VLOOKUP(ActividadesCom[[#This Row],[NIVEL 1]],Catálogo!A:B,2,FALSE),"")</f>
        <v/>
      </c>
      <c r="M753" s="5"/>
      <c r="N753" s="6"/>
      <c r="O753" s="5"/>
      <c r="P753" s="5"/>
      <c r="Q753" s="5" t="str">
        <f>IF(ActividadesCom[[#This Row],[NIVEL 2]]&lt;&gt;0,VLOOKUP(ActividadesCom[[#This Row],[NIVEL 2]],Catálogo!A:B,2,FALSE),"")</f>
        <v/>
      </c>
      <c r="R753" s="5"/>
      <c r="S753" s="6"/>
      <c r="T753" s="5"/>
      <c r="U753" s="5"/>
      <c r="V753" s="5" t="str">
        <f>IF(ActividadesCom[[#This Row],[NIVEL 3]]&lt;&gt;0,VLOOKUP(ActividadesCom[[#This Row],[NIVEL 3]],Catálogo!A:B,2,FALSE),"")</f>
        <v/>
      </c>
      <c r="W753" s="5"/>
      <c r="X753" s="6"/>
      <c r="Y753" s="5"/>
      <c r="Z753" s="5"/>
      <c r="AA753" s="5" t="str">
        <f>IF(ActividadesCom[[#This Row],[NIVEL 4]]&lt;&gt;0,VLOOKUP(ActividadesCom[[#This Row],[NIVEL 4]],Catálogo!A:B,2,FALSE),"")</f>
        <v/>
      </c>
      <c r="AB753" s="5"/>
      <c r="AC753" s="6"/>
      <c r="AD753" s="5"/>
      <c r="AE753" s="5"/>
      <c r="AF753" s="5" t="str">
        <f>IF(ActividadesCom[[#This Row],[NIVEL 5]]&lt;&gt;0,VLOOKUP(ActividadesCom[[#This Row],[NIVEL 5]],Catálogo!A:B,2,FALSE),"")</f>
        <v/>
      </c>
      <c r="AG753" s="5"/>
      <c r="AH753" s="2"/>
    </row>
    <row r="754" spans="1:34" ht="30" hidden="1" customHeight="1" x14ac:dyDescent="0.25">
      <c r="A754" s="7">
        <v>14470454</v>
      </c>
      <c r="B754" s="6" t="str">
        <f>VLOOKUP(ActividadesCom[[#This Row],[NO. DE CONTROL]],'LISTADO ESTUDIANTES'!A:C,2,FALSE)</f>
        <v>ARCOS PEREZ ABEL</v>
      </c>
      <c r="C754" s="6" t="str">
        <f>VLOOKUP(ActividadesCom[[#This Row],[NO. DE CONTROL]],'LISTADO ESTUDIANTES'!A:C,3,FALSE)</f>
        <v>INGENIERIA INFORMATICA</v>
      </c>
      <c r="D754" s="5" t="str">
        <f>VLOOKUP(ActividadesCom[[#This Row],[NO. DE CONTROL]],'LISTADO ESTUDIANTES'!A:D,4,FALSE)</f>
        <v>BAJA</v>
      </c>
      <c r="E754" s="5">
        <f>SUM(ActividadesCom[[#This Row],[CRÉD. 1]],ActividadesCom[[#This Row],[CRÉD. 2]],ActividadesCom[[#This Row],[CRÉD. 3]],ActividadesCom[[#This Row],[CRÉD. 4]],ActividadesCom[[#This Row],[CRÉD. 5]])</f>
        <v>6</v>
      </c>
      <c r="F754" s="17">
        <f>IF(ActividadesCom[[#This Row],[ÚLTIMO SEMESTRE CON CRÉDITOS]]&gt;0,ROUND(AVERAGE(ActividadesCom[[#This Row],[VALOR NIVEL 5]],ActividadesCom[[#This Row],[VALOR NIVEL 4]],ActividadesCom[[#This Row],[VALOR NIVEL 3]],ActividadesCom[[#This Row],[VALOR NIVEL 2]],ActividadesCom[[#This Row],[VALOR NIVEL 1]]),0),"")</f>
        <v>2</v>
      </c>
      <c r="G754" s="5" t="str">
        <f>IF(ActividadesCom[[#This Row],[PROMEDIO]]="","",IF(ActividadesCom[[#This Row],[PROMEDIO]]&gt;=4,"EXCELENTE",IF(ActividadesCom[[#This Row],[PROMEDIO]]&gt;=3,"NOTABLE",IF(ActividadesCom[[#This Row],[PROMEDIO]]&gt;=2,"BUENO",IF(ActividadesCom[[#This Row],[PROMEDIO]]=1,"SUFICIENTE","")))))</f>
        <v>BUENO</v>
      </c>
      <c r="H754" s="5">
        <f>MAX(ActividadesCom[[#This Row],[PERÍODO 1]],ActividadesCom[[#This Row],[PERÍODO 2]],ActividadesCom[[#This Row],[PERÍODO 3]],ActividadesCom[[#This Row],[PERÍODO 4]],ActividadesCom[[#This Row],[PERÍODO 5]])</f>
        <v>20181</v>
      </c>
      <c r="I754" s="10" t="s">
        <v>543</v>
      </c>
      <c r="J754" s="5">
        <v>20171</v>
      </c>
      <c r="K754" s="5" t="s">
        <v>4009</v>
      </c>
      <c r="L754" s="5">
        <f>IF(ActividadesCom[[#This Row],[NIVEL 1]]&lt;&gt;0,VLOOKUP(ActividadesCom[[#This Row],[NIVEL 1]],Catálogo!A:B,2,FALSE),"")</f>
        <v>2</v>
      </c>
      <c r="M754" s="5">
        <v>1</v>
      </c>
      <c r="N754" s="6"/>
      <c r="O754" s="5"/>
      <c r="P754" s="5"/>
      <c r="Q754" s="5" t="str">
        <f>IF(ActividadesCom[[#This Row],[NIVEL 2]]&lt;&gt;0,VLOOKUP(ActividadesCom[[#This Row],[NIVEL 2]],Catálogo!A:B,2,FALSE),"")</f>
        <v/>
      </c>
      <c r="R754" s="5"/>
      <c r="S754" s="6" t="s">
        <v>484</v>
      </c>
      <c r="T754" s="5">
        <v>20163</v>
      </c>
      <c r="U754" s="5" t="s">
        <v>4009</v>
      </c>
      <c r="V754" s="5">
        <f>IF(ActividadesCom[[#This Row],[NIVEL 3]]&lt;&gt;0,VLOOKUP(ActividadesCom[[#This Row],[NIVEL 3]],Catálogo!A:B,2,FALSE),"")</f>
        <v>2</v>
      </c>
      <c r="W754" s="5">
        <v>1</v>
      </c>
      <c r="X754" s="6" t="s">
        <v>546</v>
      </c>
      <c r="Y754" s="5">
        <v>20181</v>
      </c>
      <c r="Z754" s="5" t="s">
        <v>4009</v>
      </c>
      <c r="AA754" s="5">
        <f>IF(ActividadesCom[[#This Row],[NIVEL 4]]&lt;&gt;0,VLOOKUP(ActividadesCom[[#This Row],[NIVEL 4]],Catálogo!A:B,2,FALSE),"")</f>
        <v>2</v>
      </c>
      <c r="AB754" s="5">
        <v>1</v>
      </c>
      <c r="AC754" s="6" t="s">
        <v>765</v>
      </c>
      <c r="AD754" s="5" t="s">
        <v>766</v>
      </c>
      <c r="AE754" s="5" t="s">
        <v>4009</v>
      </c>
      <c r="AF754" s="5">
        <f>IF(ActividadesCom[[#This Row],[NIVEL 5]]&lt;&gt;0,VLOOKUP(ActividadesCom[[#This Row],[NIVEL 5]],Catálogo!A:B,2,FALSE),"")</f>
        <v>2</v>
      </c>
      <c r="AG754" s="5">
        <v>3</v>
      </c>
      <c r="AH754" s="2"/>
    </row>
    <row r="755" spans="1:34" ht="30" hidden="1" customHeight="1" x14ac:dyDescent="0.25">
      <c r="A755" s="7">
        <v>14470455</v>
      </c>
      <c r="B755" s="6" t="str">
        <f>VLOOKUP(ActividadesCom[[#This Row],[NO. DE CONTROL]],'LISTADO ESTUDIANTES'!A:C,2,FALSE)</f>
        <v>CAAMAL HERNANDEZ JENSEE IVONN</v>
      </c>
      <c r="C755" s="6" t="str">
        <f>VLOOKUP(ActividadesCom[[#This Row],[NO. DE CONTROL]],'LISTADO ESTUDIANTES'!A:C,3,FALSE)</f>
        <v>INGENIERIA EN ADMINISTRACION</v>
      </c>
      <c r="D755" s="5" t="str">
        <f>VLOOKUP(ActividadesCom[[#This Row],[NO. DE CONTROL]],'LISTADO ESTUDIANTES'!A:D,4,FALSE)</f>
        <v>BAJA</v>
      </c>
      <c r="E755" s="5">
        <f>SUM(ActividadesCom[[#This Row],[CRÉD. 1]],ActividadesCom[[#This Row],[CRÉD. 2]],ActividadesCom[[#This Row],[CRÉD. 3]],ActividadesCom[[#This Row],[CRÉD. 4]],ActividadesCom[[#This Row],[CRÉD. 5]])</f>
        <v>2</v>
      </c>
      <c r="F755" s="17">
        <f>IF(ActividadesCom[[#This Row],[ÚLTIMO SEMESTRE CON CRÉDITOS]]&gt;0,ROUND(AVERAGE(ActividadesCom[[#This Row],[VALOR NIVEL 5]],ActividadesCom[[#This Row],[VALOR NIVEL 4]],ActividadesCom[[#This Row],[VALOR NIVEL 3]],ActividadesCom[[#This Row],[VALOR NIVEL 2]],ActividadesCom[[#This Row],[VALOR NIVEL 1]]),0),"")</f>
        <v>2</v>
      </c>
      <c r="G755" s="5" t="str">
        <f>IF(ActividadesCom[[#This Row],[PROMEDIO]]="","",IF(ActividadesCom[[#This Row],[PROMEDIO]]&gt;=4,"EXCELENTE",IF(ActividadesCom[[#This Row],[PROMEDIO]]&gt;=3,"NOTABLE",IF(ActividadesCom[[#This Row],[PROMEDIO]]&gt;=2,"BUENO",IF(ActividadesCom[[#This Row],[PROMEDIO]]=1,"SUFICIENTE","")))))</f>
        <v>BUENO</v>
      </c>
      <c r="H755" s="5">
        <f>MAX(ActividadesCom[[#This Row],[PERÍODO 1]],ActividadesCom[[#This Row],[PERÍODO 2]],ActividadesCom[[#This Row],[PERÍODO 3]],ActividadesCom[[#This Row],[PERÍODO 4]],ActividadesCom[[#This Row],[PERÍODO 5]])</f>
        <v>20153</v>
      </c>
      <c r="I755" s="6" t="s">
        <v>3</v>
      </c>
      <c r="J755" s="5">
        <v>20153</v>
      </c>
      <c r="K755" s="5" t="s">
        <v>4009</v>
      </c>
      <c r="L755" s="5">
        <f>IF(ActividadesCom[[#This Row],[NIVEL 1]]&lt;&gt;0,VLOOKUP(ActividadesCom[[#This Row],[NIVEL 1]],Catálogo!A:B,2,FALSE),"")</f>
        <v>2</v>
      </c>
      <c r="M755" s="5">
        <v>1</v>
      </c>
      <c r="N755" s="6" t="s">
        <v>111</v>
      </c>
      <c r="O755" s="5">
        <v>20143</v>
      </c>
      <c r="P755" s="5" t="s">
        <v>4009</v>
      </c>
      <c r="Q755" s="5">
        <f>IF(ActividadesCom[[#This Row],[NIVEL 2]]&lt;&gt;0,VLOOKUP(ActividadesCom[[#This Row],[NIVEL 2]],Catálogo!A:B,2,FALSE),"")</f>
        <v>2</v>
      </c>
      <c r="R755" s="5">
        <v>1</v>
      </c>
      <c r="S755" s="6"/>
      <c r="T755" s="5"/>
      <c r="U755" s="5"/>
      <c r="V755" s="5" t="str">
        <f>IF(ActividadesCom[[#This Row],[NIVEL 3]]&lt;&gt;0,VLOOKUP(ActividadesCom[[#This Row],[NIVEL 3]],Catálogo!A:B,2,FALSE),"")</f>
        <v/>
      </c>
      <c r="W755" s="5"/>
      <c r="X755" s="6"/>
      <c r="Y755" s="5"/>
      <c r="Z755" s="5"/>
      <c r="AA755" s="5" t="str">
        <f>IF(ActividadesCom[[#This Row],[NIVEL 4]]&lt;&gt;0,VLOOKUP(ActividadesCom[[#This Row],[NIVEL 4]],Catálogo!A:B,2,FALSE),"")</f>
        <v/>
      </c>
      <c r="AB755" s="5"/>
      <c r="AC755" s="6"/>
      <c r="AD755" s="5"/>
      <c r="AE755" s="5"/>
      <c r="AF755" s="5" t="str">
        <f>IF(ActividadesCom[[#This Row],[NIVEL 5]]&lt;&gt;0,VLOOKUP(ActividadesCom[[#This Row],[NIVEL 5]],Catálogo!A:B,2,FALSE),"")</f>
        <v/>
      </c>
      <c r="AG755" s="5"/>
      <c r="AH755" s="2"/>
    </row>
    <row r="756" spans="1:34" ht="30" hidden="1" customHeight="1" x14ac:dyDescent="0.25">
      <c r="A756" s="7">
        <v>14470456</v>
      </c>
      <c r="B756" s="6" t="str">
        <f>VLOOKUP(ActividadesCom[[#This Row],[NO. DE CONTROL]],'LISTADO ESTUDIANTES'!A:C,2,FALSE)</f>
        <v>HUCHIN CACH DIEGO MIZRAIM</v>
      </c>
      <c r="C756" s="6" t="str">
        <f>VLOOKUP(ActividadesCom[[#This Row],[NO. DE CONTROL]],'LISTADO ESTUDIANTES'!A:C,3,FALSE)</f>
        <v>INGENIERIA CIVIL</v>
      </c>
      <c r="D756" s="5" t="str">
        <f>VLOOKUP(ActividadesCom[[#This Row],[NO. DE CONTROL]],'LISTADO ESTUDIANTES'!A:D,4,FALSE)</f>
        <v>BAJA</v>
      </c>
      <c r="E756" s="5">
        <f>SUM(ActividadesCom[[#This Row],[CRÉD. 1]],ActividadesCom[[#This Row],[CRÉD. 2]],ActividadesCom[[#This Row],[CRÉD. 3]],ActividadesCom[[#This Row],[CRÉD. 4]],ActividadesCom[[#This Row],[CRÉD. 5]])</f>
        <v>6</v>
      </c>
      <c r="F756" s="17">
        <f>IF(ActividadesCom[[#This Row],[ÚLTIMO SEMESTRE CON CRÉDITOS]]&gt;0,ROUND(AVERAGE(ActividadesCom[[#This Row],[VALOR NIVEL 5]],ActividadesCom[[#This Row],[VALOR NIVEL 4]],ActividadesCom[[#This Row],[VALOR NIVEL 3]],ActividadesCom[[#This Row],[VALOR NIVEL 2]],ActividadesCom[[#This Row],[VALOR NIVEL 1]]),0),"")</f>
        <v>2</v>
      </c>
      <c r="G756" s="5" t="str">
        <f>IF(ActividadesCom[[#This Row],[PROMEDIO]]="","",IF(ActividadesCom[[#This Row],[PROMEDIO]]&gt;=4,"EXCELENTE",IF(ActividadesCom[[#This Row],[PROMEDIO]]&gt;=3,"NOTABLE",IF(ActividadesCom[[#This Row],[PROMEDIO]]&gt;=2,"BUENO",IF(ActividadesCom[[#This Row],[PROMEDIO]]=1,"SUFICIENTE","")))))</f>
        <v>BUENO</v>
      </c>
      <c r="H756" s="5">
        <f>MAX(ActividadesCom[[#This Row],[PERÍODO 1]],ActividadesCom[[#This Row],[PERÍODO 2]],ActividadesCom[[#This Row],[PERÍODO 3]],ActividadesCom[[#This Row],[PERÍODO 4]],ActividadesCom[[#This Row],[PERÍODO 5]])</f>
        <v>20181</v>
      </c>
      <c r="I756" s="6" t="s">
        <v>503</v>
      </c>
      <c r="J756" s="5">
        <v>20173</v>
      </c>
      <c r="K756" s="5" t="s">
        <v>4009</v>
      </c>
      <c r="L756" s="5">
        <f>IF(ActividadesCom[[#This Row],[NIVEL 1]]&lt;&gt;0,VLOOKUP(ActividadesCom[[#This Row],[NIVEL 1]],Catálogo!A:B,2,FALSE),"")</f>
        <v>2</v>
      </c>
      <c r="M756" s="5">
        <v>1</v>
      </c>
      <c r="N756" s="6" t="s">
        <v>504</v>
      </c>
      <c r="O756" s="5">
        <v>20173</v>
      </c>
      <c r="P756" s="5" t="s">
        <v>4009</v>
      </c>
      <c r="Q756" s="5">
        <f>IF(ActividadesCom[[#This Row],[NIVEL 2]]&lt;&gt;0,VLOOKUP(ActividadesCom[[#This Row],[NIVEL 2]],Catálogo!A:B,2,FALSE),"")</f>
        <v>2</v>
      </c>
      <c r="R756" s="5">
        <v>1</v>
      </c>
      <c r="S756" s="6" t="s">
        <v>505</v>
      </c>
      <c r="T756" s="5">
        <v>20151</v>
      </c>
      <c r="U756" s="5" t="s">
        <v>4009</v>
      </c>
      <c r="V756" s="5">
        <f>IF(ActividadesCom[[#This Row],[NIVEL 3]]&lt;&gt;0,VLOOKUP(ActividadesCom[[#This Row],[NIVEL 3]],Catálogo!A:B,2,FALSE),"")</f>
        <v>2</v>
      </c>
      <c r="W756" s="5">
        <v>1</v>
      </c>
      <c r="X756" s="6" t="s">
        <v>600</v>
      </c>
      <c r="Y756" s="5">
        <v>20181</v>
      </c>
      <c r="Z756" s="5" t="s">
        <v>4009</v>
      </c>
      <c r="AA756" s="5">
        <f>IF(ActividadesCom[[#This Row],[NIVEL 4]]&lt;&gt;0,VLOOKUP(ActividadesCom[[#This Row],[NIVEL 4]],Catálogo!A:B,2,FALSE),"")</f>
        <v>2</v>
      </c>
      <c r="AB756" s="5">
        <v>1</v>
      </c>
      <c r="AC756" s="6" t="s">
        <v>251</v>
      </c>
      <c r="AD756" s="5" t="s">
        <v>221</v>
      </c>
      <c r="AE756" s="5" t="s">
        <v>4009</v>
      </c>
      <c r="AF756" s="5">
        <f>IF(ActividadesCom[[#This Row],[NIVEL 5]]&lt;&gt;0,VLOOKUP(ActividadesCom[[#This Row],[NIVEL 5]],Catálogo!A:B,2,FALSE),"")</f>
        <v>2</v>
      </c>
      <c r="AG756" s="5">
        <v>2</v>
      </c>
      <c r="AH756" s="2"/>
    </row>
    <row r="757" spans="1:34" ht="30" hidden="1" customHeight="1" x14ac:dyDescent="0.25">
      <c r="A757" s="7">
        <v>14470457</v>
      </c>
      <c r="B757" s="6" t="str">
        <f>VLOOKUP(ActividadesCom[[#This Row],[NO. DE CONTROL]],'LISTADO ESTUDIANTES'!A:C,2,FALSE)</f>
        <v>HERNANDEZ MARTINEZ JOSE OMAR</v>
      </c>
      <c r="C757" s="6" t="str">
        <f>VLOOKUP(ActividadesCom[[#This Row],[NO. DE CONTROL]],'LISTADO ESTUDIANTES'!A:C,3,FALSE)</f>
        <v>INGENIERIA MECANICA</v>
      </c>
      <c r="D757" s="5" t="str">
        <f>VLOOKUP(ActividadesCom[[#This Row],[NO. DE CONTROL]],'LISTADO ESTUDIANTES'!A:D,4,FALSE)</f>
        <v>BAJA</v>
      </c>
      <c r="E757" s="5">
        <f>SUM(ActividadesCom[[#This Row],[CRÉD. 1]],ActividadesCom[[#This Row],[CRÉD. 2]],ActividadesCom[[#This Row],[CRÉD. 3]],ActividadesCom[[#This Row],[CRÉD. 4]],ActividadesCom[[#This Row],[CRÉD. 5]])</f>
        <v>5</v>
      </c>
      <c r="F757" s="17">
        <f>IF(ActividadesCom[[#This Row],[ÚLTIMO SEMESTRE CON CRÉDITOS]]&gt;0,ROUND(AVERAGE(ActividadesCom[[#This Row],[VALOR NIVEL 5]],ActividadesCom[[#This Row],[VALOR NIVEL 4]],ActividadesCom[[#This Row],[VALOR NIVEL 3]],ActividadesCom[[#This Row],[VALOR NIVEL 2]],ActividadesCom[[#This Row],[VALOR NIVEL 1]]),0),"")</f>
        <v>2</v>
      </c>
      <c r="G757" s="5" t="str">
        <f>IF(ActividadesCom[[#This Row],[PROMEDIO]]="","",IF(ActividadesCom[[#This Row],[PROMEDIO]]&gt;=4,"EXCELENTE",IF(ActividadesCom[[#This Row],[PROMEDIO]]&gt;=3,"NOTABLE",IF(ActividadesCom[[#This Row],[PROMEDIO]]&gt;=2,"BUENO",IF(ActividadesCom[[#This Row],[PROMEDIO]]=1,"SUFICIENTE","")))))</f>
        <v>BUENO</v>
      </c>
      <c r="H757" s="5">
        <f>MAX(ActividadesCom[[#This Row],[PERÍODO 1]],ActividadesCom[[#This Row],[PERÍODO 2]],ActividadesCom[[#This Row],[PERÍODO 3]],ActividadesCom[[#This Row],[PERÍODO 4]],ActividadesCom[[#This Row],[PERÍODO 5]])</f>
        <v>20173</v>
      </c>
      <c r="I757" s="10" t="s">
        <v>436</v>
      </c>
      <c r="J757" s="5">
        <v>20173</v>
      </c>
      <c r="K757" s="5" t="s">
        <v>4009</v>
      </c>
      <c r="L757" s="5">
        <f>IF(ActividadesCom[[#This Row],[NIVEL 1]]&lt;&gt;0,VLOOKUP(ActividadesCom[[#This Row],[NIVEL 1]],Catálogo!A:B,2,FALSE),"")</f>
        <v>2</v>
      </c>
      <c r="M757" s="5">
        <v>2</v>
      </c>
      <c r="N757" s="6" t="s">
        <v>1093</v>
      </c>
      <c r="O757" s="5">
        <v>20151</v>
      </c>
      <c r="P757" s="5" t="s">
        <v>4009</v>
      </c>
      <c r="Q757" s="5">
        <f>IF(ActividadesCom[[#This Row],[NIVEL 2]]&lt;&gt;0,VLOOKUP(ActividadesCom[[#This Row],[NIVEL 2]],Catálogo!A:B,2,FALSE),"")</f>
        <v>2</v>
      </c>
      <c r="R757" s="5">
        <v>1</v>
      </c>
      <c r="S757" s="6"/>
      <c r="T757" s="5"/>
      <c r="U757" s="5"/>
      <c r="V757" s="5" t="str">
        <f>IF(ActividadesCom[[#This Row],[NIVEL 3]]&lt;&gt;0,VLOOKUP(ActividadesCom[[#This Row],[NIVEL 3]],Catálogo!A:B,2,FALSE),"")</f>
        <v/>
      </c>
      <c r="W757" s="5"/>
      <c r="X757" s="6"/>
      <c r="Y757" s="5"/>
      <c r="Z757" s="5"/>
      <c r="AA757" s="5" t="str">
        <f>IF(ActividadesCom[[#This Row],[NIVEL 4]]&lt;&gt;0,VLOOKUP(ActividadesCom[[#This Row],[NIVEL 4]],Catálogo!A:B,2,FALSE),"")</f>
        <v/>
      </c>
      <c r="AB757" s="5"/>
      <c r="AC757" s="6" t="s">
        <v>382</v>
      </c>
      <c r="AD757" s="5" t="s">
        <v>845</v>
      </c>
      <c r="AE757" s="5" t="s">
        <v>4009</v>
      </c>
      <c r="AF757" s="5">
        <f>IF(ActividadesCom[[#This Row],[NIVEL 5]]&lt;&gt;0,VLOOKUP(ActividadesCom[[#This Row],[NIVEL 5]],Catálogo!A:B,2,FALSE),"")</f>
        <v>2</v>
      </c>
      <c r="AG757" s="5">
        <v>2</v>
      </c>
      <c r="AH757" s="2"/>
    </row>
    <row r="758" spans="1:34" ht="30" hidden="1" customHeight="1" x14ac:dyDescent="0.25">
      <c r="A758" s="7">
        <v>14470459</v>
      </c>
      <c r="B758" s="6" t="str">
        <f>VLOOKUP(ActividadesCom[[#This Row],[NO. DE CONTROL]],'LISTADO ESTUDIANTES'!A:C,2,FALSE)</f>
        <v>VALLE LANDA KEVIN</v>
      </c>
      <c r="C758" s="6" t="str">
        <f>VLOOKUP(ActividadesCom[[#This Row],[NO. DE CONTROL]],'LISTADO ESTUDIANTES'!A:C,3,FALSE)</f>
        <v>INGENIERIA INFORMATICA</v>
      </c>
      <c r="D758" s="5" t="str">
        <f>VLOOKUP(ActividadesCom[[#This Row],[NO. DE CONTROL]],'LISTADO ESTUDIANTES'!A:D,4,FALSE)</f>
        <v>BAJA</v>
      </c>
      <c r="E758" s="5">
        <f>SUM(ActividadesCom[[#This Row],[CRÉD. 1]],ActividadesCom[[#This Row],[CRÉD. 2]],ActividadesCom[[#This Row],[CRÉD. 3]],ActividadesCom[[#This Row],[CRÉD. 4]],ActividadesCom[[#This Row],[CRÉD. 5]])</f>
        <v>5</v>
      </c>
      <c r="F758" s="17">
        <f>IF(ActividadesCom[[#This Row],[ÚLTIMO SEMESTRE CON CRÉDITOS]]&gt;0,ROUND(AVERAGE(ActividadesCom[[#This Row],[VALOR NIVEL 5]],ActividadesCom[[#This Row],[VALOR NIVEL 4]],ActividadesCom[[#This Row],[VALOR NIVEL 3]],ActividadesCom[[#This Row],[VALOR NIVEL 2]],ActividadesCom[[#This Row],[VALOR NIVEL 1]]),0),"")</f>
        <v>2</v>
      </c>
      <c r="G758" s="5" t="str">
        <f>IF(ActividadesCom[[#This Row],[PROMEDIO]]="","",IF(ActividadesCom[[#This Row],[PROMEDIO]]&gt;=4,"EXCELENTE",IF(ActividadesCom[[#This Row],[PROMEDIO]]&gt;=3,"NOTABLE",IF(ActividadesCom[[#This Row],[PROMEDIO]]&gt;=2,"BUENO",IF(ActividadesCom[[#This Row],[PROMEDIO]]=1,"SUFICIENTE","")))))</f>
        <v>BUENO</v>
      </c>
      <c r="H758" s="5">
        <f>MAX(ActividadesCom[[#This Row],[PERÍODO 1]],ActividadesCom[[#This Row],[PERÍODO 2]],ActividadesCom[[#This Row],[PERÍODO 3]],ActividadesCom[[#This Row],[PERÍODO 4]],ActividadesCom[[#This Row],[PERÍODO 5]])</f>
        <v>20173</v>
      </c>
      <c r="I758" s="10" t="s">
        <v>487</v>
      </c>
      <c r="J758" s="5">
        <v>20171</v>
      </c>
      <c r="K758" s="5" t="s">
        <v>4009</v>
      </c>
      <c r="L758" s="5">
        <f>IF(ActividadesCom[[#This Row],[NIVEL 1]]&lt;&gt;0,VLOOKUP(ActividadesCom[[#This Row],[NIVEL 1]],Catálogo!A:B,2,FALSE),"")</f>
        <v>2</v>
      </c>
      <c r="M758" s="5">
        <v>1</v>
      </c>
      <c r="N758" s="6" t="s">
        <v>351</v>
      </c>
      <c r="O758" s="5">
        <v>20171</v>
      </c>
      <c r="P758" s="5" t="s">
        <v>4009</v>
      </c>
      <c r="Q758" s="5">
        <f>IF(ActividadesCom[[#This Row],[NIVEL 2]]&lt;&gt;0,VLOOKUP(ActividadesCom[[#This Row],[NIVEL 2]],Catálogo!A:B,2,FALSE),"")</f>
        <v>2</v>
      </c>
      <c r="R758" s="5">
        <v>1</v>
      </c>
      <c r="S758" s="6" t="s">
        <v>510</v>
      </c>
      <c r="T758" s="5">
        <v>20173</v>
      </c>
      <c r="U758" s="5" t="s">
        <v>4009</v>
      </c>
      <c r="V758" s="5">
        <f>IF(ActividadesCom[[#This Row],[NIVEL 3]]&lt;&gt;0,VLOOKUP(ActividadesCom[[#This Row],[NIVEL 3]],Catálogo!A:B,2,FALSE),"")</f>
        <v>2</v>
      </c>
      <c r="W758" s="5">
        <v>1</v>
      </c>
      <c r="X758" s="6" t="s">
        <v>276</v>
      </c>
      <c r="Y758" s="5">
        <v>20161</v>
      </c>
      <c r="Z758" s="5" t="s">
        <v>4009</v>
      </c>
      <c r="AA758" s="5">
        <f>IF(ActividadesCom[[#This Row],[NIVEL 4]]&lt;&gt;0,VLOOKUP(ActividadesCom[[#This Row],[NIVEL 4]],Catálogo!A:B,2,FALSE),"")</f>
        <v>2</v>
      </c>
      <c r="AB758" s="5">
        <v>1</v>
      </c>
      <c r="AC758" s="6" t="s">
        <v>790</v>
      </c>
      <c r="AD758" s="5">
        <v>20143</v>
      </c>
      <c r="AE758" s="5" t="s">
        <v>4009</v>
      </c>
      <c r="AF758" s="5">
        <f>IF(ActividadesCom[[#This Row],[NIVEL 5]]&lt;&gt;0,VLOOKUP(ActividadesCom[[#This Row],[NIVEL 5]],Catálogo!A:B,2,FALSE),"")</f>
        <v>2</v>
      </c>
      <c r="AG758" s="5">
        <v>1</v>
      </c>
      <c r="AH758" s="2"/>
    </row>
    <row r="759" spans="1:34" ht="30" hidden="1" customHeight="1" x14ac:dyDescent="0.25">
      <c r="A759" s="7">
        <v>14470460</v>
      </c>
      <c r="B759" s="6" t="str">
        <f>VLOOKUP(ActividadesCom[[#This Row],[NO. DE CONTROL]],'LISTADO ESTUDIANTES'!A:C,2,FALSE)</f>
        <v>URDAPILLETA AGUILAR ERICK DANIEL</v>
      </c>
      <c r="C759" s="6" t="str">
        <f>VLOOKUP(ActividadesCom[[#This Row],[NO. DE CONTROL]],'LISTADO ESTUDIANTES'!A:C,3,FALSE)</f>
        <v>INGENIERIA INFORMATICA</v>
      </c>
      <c r="D759" s="5" t="str">
        <f>VLOOKUP(ActividadesCom[[#This Row],[NO. DE CONTROL]],'LISTADO ESTUDIANTES'!A:D,4,FALSE)</f>
        <v>BAJA</v>
      </c>
      <c r="E759" s="5">
        <f>SUM(ActividadesCom[[#This Row],[CRÉD. 1]],ActividadesCom[[#This Row],[CRÉD. 2]],ActividadesCom[[#This Row],[CRÉD. 3]],ActividadesCom[[#This Row],[CRÉD. 4]],ActividadesCom[[#This Row],[CRÉD. 5]])</f>
        <v>0</v>
      </c>
      <c r="F759" s="17" t="str">
        <f>IF(ActividadesCom[[#This Row],[ÚLTIMO SEMESTRE CON CRÉDITOS]]&gt;0,ROUND(AVERAGE(ActividadesCom[[#This Row],[VALOR NIVEL 5]],ActividadesCom[[#This Row],[VALOR NIVEL 4]],ActividadesCom[[#This Row],[VALOR NIVEL 3]],ActividadesCom[[#This Row],[VALOR NIVEL 2]],ActividadesCom[[#This Row],[VALOR NIVEL 1]]),0),"")</f>
        <v/>
      </c>
      <c r="G759" s="5" t="str">
        <f>IF(ActividadesCom[[#This Row],[PROMEDIO]]="","",IF(ActividadesCom[[#This Row],[PROMEDIO]]&gt;=4,"EXCELENTE",IF(ActividadesCom[[#This Row],[PROMEDIO]]&gt;=3,"NOTABLE",IF(ActividadesCom[[#This Row],[PROMEDIO]]&gt;=2,"BUENO",IF(ActividadesCom[[#This Row],[PROMEDIO]]=1,"SUFICIENTE","")))))</f>
        <v/>
      </c>
      <c r="H759" s="5">
        <f>MAX(ActividadesCom[[#This Row],[PERÍODO 1]],ActividadesCom[[#This Row],[PERÍODO 2]],ActividadesCom[[#This Row],[PERÍODO 3]],ActividadesCom[[#This Row],[PERÍODO 4]],ActividadesCom[[#This Row],[PERÍODO 5]])</f>
        <v>0</v>
      </c>
      <c r="I759" s="10"/>
      <c r="J759" s="5"/>
      <c r="K759" s="5"/>
      <c r="L759" s="5" t="str">
        <f>IF(ActividadesCom[[#This Row],[NIVEL 1]]&lt;&gt;0,VLOOKUP(ActividadesCom[[#This Row],[NIVEL 1]],Catálogo!A:B,2,FALSE),"")</f>
        <v/>
      </c>
      <c r="M759" s="5"/>
      <c r="N759" s="6"/>
      <c r="O759" s="5"/>
      <c r="P759" s="5"/>
      <c r="Q759" s="5" t="str">
        <f>IF(ActividadesCom[[#This Row],[NIVEL 2]]&lt;&gt;0,VLOOKUP(ActividadesCom[[#This Row],[NIVEL 2]],Catálogo!A:B,2,FALSE),"")</f>
        <v/>
      </c>
      <c r="R759" s="5"/>
      <c r="S759" s="6"/>
      <c r="T759" s="5"/>
      <c r="U759" s="5"/>
      <c r="V759" s="5" t="str">
        <f>IF(ActividadesCom[[#This Row],[NIVEL 3]]&lt;&gt;0,VLOOKUP(ActividadesCom[[#This Row],[NIVEL 3]],Catálogo!A:B,2,FALSE),"")</f>
        <v/>
      </c>
      <c r="W759" s="5"/>
      <c r="X759" s="6"/>
      <c r="Y759" s="5"/>
      <c r="Z759" s="5"/>
      <c r="AA759" s="5" t="str">
        <f>IF(ActividadesCom[[#This Row],[NIVEL 4]]&lt;&gt;0,VLOOKUP(ActividadesCom[[#This Row],[NIVEL 4]],Catálogo!A:B,2,FALSE),"")</f>
        <v/>
      </c>
      <c r="AB759" s="5"/>
      <c r="AC759" s="6"/>
      <c r="AD759" s="5"/>
      <c r="AE759" s="5"/>
      <c r="AF759" s="5" t="str">
        <f>IF(ActividadesCom[[#This Row],[NIVEL 5]]&lt;&gt;0,VLOOKUP(ActividadesCom[[#This Row],[NIVEL 5]],Catálogo!A:B,2,FALSE),"")</f>
        <v/>
      </c>
      <c r="AG759" s="5"/>
      <c r="AH759" s="2"/>
    </row>
    <row r="760" spans="1:34" ht="30" hidden="1" customHeight="1" x14ac:dyDescent="0.25">
      <c r="A760" s="7">
        <v>14470462</v>
      </c>
      <c r="B760" s="6" t="str">
        <f>VLOOKUP(ActividadesCom[[#This Row],[NO. DE CONTROL]],'LISTADO ESTUDIANTES'!A:C,2,FALSE)</f>
        <v>MONTES RAMIREZ ANDRES JOVANNY</v>
      </c>
      <c r="C760" s="6" t="str">
        <f>VLOOKUP(ActividadesCom[[#This Row],[NO. DE CONTROL]],'LISTADO ESTUDIANTES'!A:C,3,FALSE)</f>
        <v>INGENIERIA EN SISTEMAS COMPUTACIONALES</v>
      </c>
      <c r="D760" s="5" t="str">
        <f>VLOOKUP(ActividadesCom[[#This Row],[NO. DE CONTROL]],'LISTADO ESTUDIANTES'!A:D,4,FALSE)</f>
        <v>BAJA</v>
      </c>
      <c r="E760" s="5">
        <f>SUM(ActividadesCom[[#This Row],[CRÉD. 1]],ActividadesCom[[#This Row],[CRÉD. 2]],ActividadesCom[[#This Row],[CRÉD. 3]],ActividadesCom[[#This Row],[CRÉD. 4]],ActividadesCom[[#This Row],[CRÉD. 5]])</f>
        <v>0</v>
      </c>
      <c r="F760" s="17" t="str">
        <f>IF(ActividadesCom[[#This Row],[ÚLTIMO SEMESTRE CON CRÉDITOS]]&gt;0,ROUND(AVERAGE(ActividadesCom[[#This Row],[VALOR NIVEL 5]],ActividadesCom[[#This Row],[VALOR NIVEL 4]],ActividadesCom[[#This Row],[VALOR NIVEL 3]],ActividadesCom[[#This Row],[VALOR NIVEL 2]],ActividadesCom[[#This Row],[VALOR NIVEL 1]]),0),"")</f>
        <v/>
      </c>
      <c r="G760" s="5" t="str">
        <f>IF(ActividadesCom[[#This Row],[PROMEDIO]]="","",IF(ActividadesCom[[#This Row],[PROMEDIO]]&gt;=4,"EXCELENTE",IF(ActividadesCom[[#This Row],[PROMEDIO]]&gt;=3,"NOTABLE",IF(ActividadesCom[[#This Row],[PROMEDIO]]&gt;=2,"BUENO",IF(ActividadesCom[[#This Row],[PROMEDIO]]=1,"SUFICIENTE","")))))</f>
        <v/>
      </c>
      <c r="H760" s="5">
        <f>MAX(ActividadesCom[[#This Row],[PERÍODO 1]],ActividadesCom[[#This Row],[PERÍODO 2]],ActividadesCom[[#This Row],[PERÍODO 3]],ActividadesCom[[#This Row],[PERÍODO 4]],ActividadesCom[[#This Row],[PERÍODO 5]])</f>
        <v>0</v>
      </c>
      <c r="I760" s="10"/>
      <c r="J760" s="5"/>
      <c r="K760" s="5"/>
      <c r="L760" s="5" t="str">
        <f>IF(ActividadesCom[[#This Row],[NIVEL 1]]&lt;&gt;0,VLOOKUP(ActividadesCom[[#This Row],[NIVEL 1]],Catálogo!A:B,2,FALSE),"")</f>
        <v/>
      </c>
      <c r="M760" s="5"/>
      <c r="N760" s="6"/>
      <c r="O760" s="5"/>
      <c r="P760" s="5"/>
      <c r="Q760" s="5" t="str">
        <f>IF(ActividadesCom[[#This Row],[NIVEL 2]]&lt;&gt;0,VLOOKUP(ActividadesCom[[#This Row],[NIVEL 2]],Catálogo!A:B,2,FALSE),"")</f>
        <v/>
      </c>
      <c r="R760" s="5"/>
      <c r="S760" s="6"/>
      <c r="T760" s="5"/>
      <c r="U760" s="5"/>
      <c r="V760" s="5" t="str">
        <f>IF(ActividadesCom[[#This Row],[NIVEL 3]]&lt;&gt;0,VLOOKUP(ActividadesCom[[#This Row],[NIVEL 3]],Catálogo!A:B,2,FALSE),"")</f>
        <v/>
      </c>
      <c r="W760" s="5"/>
      <c r="X760" s="6"/>
      <c r="Y760" s="5"/>
      <c r="Z760" s="5"/>
      <c r="AA760" s="5" t="str">
        <f>IF(ActividadesCom[[#This Row],[NIVEL 4]]&lt;&gt;0,VLOOKUP(ActividadesCom[[#This Row],[NIVEL 4]],Catálogo!A:B,2,FALSE),"")</f>
        <v/>
      </c>
      <c r="AB760" s="5"/>
      <c r="AC760" s="6"/>
      <c r="AD760" s="5"/>
      <c r="AE760" s="5"/>
      <c r="AF760" s="5" t="str">
        <f>IF(ActividadesCom[[#This Row],[NIVEL 5]]&lt;&gt;0,VLOOKUP(ActividadesCom[[#This Row],[NIVEL 5]],Catálogo!A:B,2,FALSE),"")</f>
        <v/>
      </c>
      <c r="AG760" s="5"/>
      <c r="AH760" s="2"/>
    </row>
    <row r="761" spans="1:34" ht="30" hidden="1" customHeight="1" x14ac:dyDescent="0.25">
      <c r="A761" s="7">
        <v>14470464</v>
      </c>
      <c r="B761" s="6" t="str">
        <f>VLOOKUP(ActividadesCom[[#This Row],[NO. DE CONTROL]],'LISTADO ESTUDIANTES'!A:C,2,FALSE)</f>
        <v>MAY PEREZ LEONARDO JAVIER</v>
      </c>
      <c r="C761" s="6" t="str">
        <f>VLOOKUP(ActividadesCom[[#This Row],[NO. DE CONTROL]],'LISTADO ESTUDIANTES'!A:C,3,FALSE)</f>
        <v>INGENIERIA MECANICA</v>
      </c>
      <c r="D761" s="5" t="str">
        <f>VLOOKUP(ActividadesCom[[#This Row],[NO. DE CONTROL]],'LISTADO ESTUDIANTES'!A:D,4,FALSE)</f>
        <v>BAJA</v>
      </c>
      <c r="E761" s="5">
        <f>SUM(ActividadesCom[[#This Row],[CRÉD. 1]],ActividadesCom[[#This Row],[CRÉD. 2]],ActividadesCom[[#This Row],[CRÉD. 3]],ActividadesCom[[#This Row],[CRÉD. 4]],ActividadesCom[[#This Row],[CRÉD. 5]])</f>
        <v>0</v>
      </c>
      <c r="F761" s="17" t="str">
        <f>IF(ActividadesCom[[#This Row],[ÚLTIMO SEMESTRE CON CRÉDITOS]]&gt;0,ROUND(AVERAGE(ActividadesCom[[#This Row],[VALOR NIVEL 5]],ActividadesCom[[#This Row],[VALOR NIVEL 4]],ActividadesCom[[#This Row],[VALOR NIVEL 3]],ActividadesCom[[#This Row],[VALOR NIVEL 2]],ActividadesCom[[#This Row],[VALOR NIVEL 1]]),0),"")</f>
        <v/>
      </c>
      <c r="G761" s="5" t="str">
        <f>IF(ActividadesCom[[#This Row],[PROMEDIO]]="","",IF(ActividadesCom[[#This Row],[PROMEDIO]]&gt;=4,"EXCELENTE",IF(ActividadesCom[[#This Row],[PROMEDIO]]&gt;=3,"NOTABLE",IF(ActividadesCom[[#This Row],[PROMEDIO]]&gt;=2,"BUENO",IF(ActividadesCom[[#This Row],[PROMEDIO]]=1,"SUFICIENTE","")))))</f>
        <v/>
      </c>
      <c r="H761" s="5">
        <f>MAX(ActividadesCom[[#This Row],[PERÍODO 1]],ActividadesCom[[#This Row],[PERÍODO 2]],ActividadesCom[[#This Row],[PERÍODO 3]],ActividadesCom[[#This Row],[PERÍODO 4]],ActividadesCom[[#This Row],[PERÍODO 5]])</f>
        <v>0</v>
      </c>
      <c r="I761" s="10"/>
      <c r="J761" s="5"/>
      <c r="K761" s="5"/>
      <c r="L761" s="5" t="str">
        <f>IF(ActividadesCom[[#This Row],[NIVEL 1]]&lt;&gt;0,VLOOKUP(ActividadesCom[[#This Row],[NIVEL 1]],Catálogo!A:B,2,FALSE),"")</f>
        <v/>
      </c>
      <c r="M761" s="5"/>
      <c r="N761" s="6"/>
      <c r="O761" s="5"/>
      <c r="P761" s="5"/>
      <c r="Q761" s="5" t="str">
        <f>IF(ActividadesCom[[#This Row],[NIVEL 2]]&lt;&gt;0,VLOOKUP(ActividadesCom[[#This Row],[NIVEL 2]],Catálogo!A:B,2,FALSE),"")</f>
        <v/>
      </c>
      <c r="R761" s="5"/>
      <c r="S761" s="6"/>
      <c r="T761" s="5"/>
      <c r="U761" s="5"/>
      <c r="V761" s="5" t="str">
        <f>IF(ActividadesCom[[#This Row],[NIVEL 3]]&lt;&gt;0,VLOOKUP(ActividadesCom[[#This Row],[NIVEL 3]],Catálogo!A:B,2,FALSE),"")</f>
        <v/>
      </c>
      <c r="W761" s="5"/>
      <c r="X761" s="6"/>
      <c r="Y761" s="5"/>
      <c r="Z761" s="5"/>
      <c r="AA761" s="5" t="str">
        <f>IF(ActividadesCom[[#This Row],[NIVEL 4]]&lt;&gt;0,VLOOKUP(ActividadesCom[[#This Row],[NIVEL 4]],Catálogo!A:B,2,FALSE),"")</f>
        <v/>
      </c>
      <c r="AB761" s="5"/>
      <c r="AC761" s="6"/>
      <c r="AD761" s="5"/>
      <c r="AE761" s="5"/>
      <c r="AF761" s="5" t="str">
        <f>IF(ActividadesCom[[#This Row],[NIVEL 5]]&lt;&gt;0,VLOOKUP(ActividadesCom[[#This Row],[NIVEL 5]],Catálogo!A:B,2,FALSE),"")</f>
        <v/>
      </c>
      <c r="AG761" s="5"/>
      <c r="AH761" s="2"/>
    </row>
    <row r="762" spans="1:34" ht="30" hidden="1" customHeight="1" x14ac:dyDescent="0.25">
      <c r="A762" s="7">
        <v>14470465</v>
      </c>
      <c r="B762" s="6" t="str">
        <f>VLOOKUP(ActividadesCom[[#This Row],[NO. DE CONTROL]],'LISTADO ESTUDIANTES'!A:C,2,FALSE)</f>
        <v>CHUC MENDEZ LUIS DAVID</v>
      </c>
      <c r="C762" s="6" t="str">
        <f>VLOOKUP(ActividadesCom[[#This Row],[NO. DE CONTROL]],'LISTADO ESTUDIANTES'!A:C,3,FALSE)</f>
        <v>INGENIERIA EN SISTEMAS COMPUTACIONALES</v>
      </c>
      <c r="D762" s="5" t="str">
        <f>VLOOKUP(ActividadesCom[[#This Row],[NO. DE CONTROL]],'LISTADO ESTUDIANTES'!A:D,4,FALSE)</f>
        <v>BAJA</v>
      </c>
      <c r="E762" s="5">
        <f>SUM(ActividadesCom[[#This Row],[CRÉD. 1]],ActividadesCom[[#This Row],[CRÉD. 2]],ActividadesCom[[#This Row],[CRÉD. 3]],ActividadesCom[[#This Row],[CRÉD. 4]],ActividadesCom[[#This Row],[CRÉD. 5]])</f>
        <v>0</v>
      </c>
      <c r="F762" s="17" t="str">
        <f>IF(ActividadesCom[[#This Row],[ÚLTIMO SEMESTRE CON CRÉDITOS]]&gt;0,ROUND(AVERAGE(ActividadesCom[[#This Row],[VALOR NIVEL 5]],ActividadesCom[[#This Row],[VALOR NIVEL 4]],ActividadesCom[[#This Row],[VALOR NIVEL 3]],ActividadesCom[[#This Row],[VALOR NIVEL 2]],ActividadesCom[[#This Row],[VALOR NIVEL 1]]),0),"")</f>
        <v/>
      </c>
      <c r="G762" s="5" t="str">
        <f>IF(ActividadesCom[[#This Row],[PROMEDIO]]="","",IF(ActividadesCom[[#This Row],[PROMEDIO]]&gt;=4,"EXCELENTE",IF(ActividadesCom[[#This Row],[PROMEDIO]]&gt;=3,"NOTABLE",IF(ActividadesCom[[#This Row],[PROMEDIO]]&gt;=2,"BUENO",IF(ActividadesCom[[#This Row],[PROMEDIO]]=1,"SUFICIENTE","")))))</f>
        <v/>
      </c>
      <c r="H762" s="5">
        <f>MAX(ActividadesCom[[#This Row],[PERÍODO 1]],ActividadesCom[[#This Row],[PERÍODO 2]],ActividadesCom[[#This Row],[PERÍODO 3]],ActividadesCom[[#This Row],[PERÍODO 4]],ActividadesCom[[#This Row],[PERÍODO 5]])</f>
        <v>0</v>
      </c>
      <c r="I762" s="10"/>
      <c r="J762" s="5"/>
      <c r="K762" s="5"/>
      <c r="L762" s="5" t="str">
        <f>IF(ActividadesCom[[#This Row],[NIVEL 1]]&lt;&gt;0,VLOOKUP(ActividadesCom[[#This Row],[NIVEL 1]],Catálogo!A:B,2,FALSE),"")</f>
        <v/>
      </c>
      <c r="M762" s="5"/>
      <c r="N762" s="6"/>
      <c r="O762" s="5"/>
      <c r="P762" s="5"/>
      <c r="Q762" s="5" t="str">
        <f>IF(ActividadesCom[[#This Row],[NIVEL 2]]&lt;&gt;0,VLOOKUP(ActividadesCom[[#This Row],[NIVEL 2]],Catálogo!A:B,2,FALSE),"")</f>
        <v/>
      </c>
      <c r="R762" s="5"/>
      <c r="S762" s="6"/>
      <c r="T762" s="5"/>
      <c r="U762" s="5"/>
      <c r="V762" s="5" t="str">
        <f>IF(ActividadesCom[[#This Row],[NIVEL 3]]&lt;&gt;0,VLOOKUP(ActividadesCom[[#This Row],[NIVEL 3]],Catálogo!A:B,2,FALSE),"")</f>
        <v/>
      </c>
      <c r="W762" s="5"/>
      <c r="X762" s="6"/>
      <c r="Y762" s="5"/>
      <c r="Z762" s="5"/>
      <c r="AA762" s="5" t="str">
        <f>IF(ActividadesCom[[#This Row],[NIVEL 4]]&lt;&gt;0,VLOOKUP(ActividadesCom[[#This Row],[NIVEL 4]],Catálogo!A:B,2,FALSE),"")</f>
        <v/>
      </c>
      <c r="AB762" s="5"/>
      <c r="AC762" s="6"/>
      <c r="AD762" s="5"/>
      <c r="AE762" s="5"/>
      <c r="AF762" s="5" t="str">
        <f>IF(ActividadesCom[[#This Row],[NIVEL 5]]&lt;&gt;0,VLOOKUP(ActividadesCom[[#This Row],[NIVEL 5]],Catálogo!A:B,2,FALSE),"")</f>
        <v/>
      </c>
      <c r="AG762" s="5"/>
      <c r="AH762" s="2"/>
    </row>
    <row r="763" spans="1:34" ht="30" hidden="1" customHeight="1" x14ac:dyDescent="0.25">
      <c r="A763" s="7">
        <v>14470466</v>
      </c>
      <c r="B763" s="6" t="str">
        <f>VLOOKUP(ActividadesCom[[#This Row],[NO. DE CONTROL]],'LISTADO ESTUDIANTES'!A:C,2,FALSE)</f>
        <v>GOMEZ CHAVEZ JOSE DANIEL</v>
      </c>
      <c r="C763" s="6" t="str">
        <f>VLOOKUP(ActividadesCom[[#This Row],[NO. DE CONTROL]],'LISTADO ESTUDIANTES'!A:C,3,FALSE)</f>
        <v>INGENIERIA MECANICA</v>
      </c>
      <c r="D763" s="5" t="str">
        <f>VLOOKUP(ActividadesCom[[#This Row],[NO. DE CONTROL]],'LISTADO ESTUDIANTES'!A:D,4,FALSE)</f>
        <v>BAJA</v>
      </c>
      <c r="E763" s="5">
        <f>SUM(ActividadesCom[[#This Row],[CRÉD. 1]],ActividadesCom[[#This Row],[CRÉD. 2]],ActividadesCom[[#This Row],[CRÉD. 3]],ActividadesCom[[#This Row],[CRÉD. 4]],ActividadesCom[[#This Row],[CRÉD. 5]])</f>
        <v>5</v>
      </c>
      <c r="F763" s="17">
        <f>IF(ActividadesCom[[#This Row],[ÚLTIMO SEMESTRE CON CRÉDITOS]]&gt;0,ROUND(AVERAGE(ActividadesCom[[#This Row],[VALOR NIVEL 5]],ActividadesCom[[#This Row],[VALOR NIVEL 4]],ActividadesCom[[#This Row],[VALOR NIVEL 3]],ActividadesCom[[#This Row],[VALOR NIVEL 2]],ActividadesCom[[#This Row],[VALOR NIVEL 1]]),0),"")</f>
        <v>2</v>
      </c>
      <c r="G763" s="5" t="str">
        <f>IF(ActividadesCom[[#This Row],[PROMEDIO]]="","",IF(ActividadesCom[[#This Row],[PROMEDIO]]&gt;=4,"EXCELENTE",IF(ActividadesCom[[#This Row],[PROMEDIO]]&gt;=3,"NOTABLE",IF(ActividadesCom[[#This Row],[PROMEDIO]]&gt;=2,"BUENO",IF(ActividadesCom[[#This Row],[PROMEDIO]]=1,"SUFICIENTE","")))))</f>
        <v>BUENO</v>
      </c>
      <c r="H763" s="5">
        <f>MAX(ActividadesCom[[#This Row],[PERÍODO 1]],ActividadesCom[[#This Row],[PERÍODO 2]],ActividadesCom[[#This Row],[PERÍODO 3]],ActividadesCom[[#This Row],[PERÍODO 4]],ActividadesCom[[#This Row],[PERÍODO 5]])</f>
        <v>20173</v>
      </c>
      <c r="I763" s="10" t="s">
        <v>128</v>
      </c>
      <c r="J763" s="5">
        <v>20161</v>
      </c>
      <c r="K763" s="5" t="s">
        <v>4009</v>
      </c>
      <c r="L763" s="5">
        <f>IF(ActividadesCom[[#This Row],[NIVEL 1]]&lt;&gt;0,VLOOKUP(ActividadesCom[[#This Row],[NIVEL 1]],Catálogo!A:B,2,FALSE),"")</f>
        <v>2</v>
      </c>
      <c r="M763" s="5">
        <v>1</v>
      </c>
      <c r="N763" s="6" t="s">
        <v>296</v>
      </c>
      <c r="O763" s="5">
        <v>20171</v>
      </c>
      <c r="P763" s="5" t="s">
        <v>4009</v>
      </c>
      <c r="Q763" s="5">
        <f>IF(ActividadesCom[[#This Row],[NIVEL 2]]&lt;&gt;0,VLOOKUP(ActividadesCom[[#This Row],[NIVEL 2]],Catálogo!A:B,2,FALSE),"")</f>
        <v>2</v>
      </c>
      <c r="R763" s="5">
        <v>1</v>
      </c>
      <c r="S763" s="6" t="s">
        <v>437</v>
      </c>
      <c r="T763" s="5">
        <v>20173</v>
      </c>
      <c r="U763" s="5" t="s">
        <v>4009</v>
      </c>
      <c r="V763" s="5">
        <f>IF(ActividadesCom[[#This Row],[NIVEL 3]]&lt;&gt;0,VLOOKUP(ActividadesCom[[#This Row],[NIVEL 3]],Catálogo!A:B,2,FALSE),"")</f>
        <v>2</v>
      </c>
      <c r="W763" s="5">
        <v>2</v>
      </c>
      <c r="X763" s="6"/>
      <c r="Y763" s="5"/>
      <c r="Z763" s="5"/>
      <c r="AA763" s="5" t="str">
        <f>IF(ActividadesCom[[#This Row],[NIVEL 4]]&lt;&gt;0,VLOOKUP(ActividadesCom[[#This Row],[NIVEL 4]],Catálogo!A:B,2,FALSE),"")</f>
        <v/>
      </c>
      <c r="AB763" s="5"/>
      <c r="AC763" s="6" t="s">
        <v>2</v>
      </c>
      <c r="AD763" s="5">
        <v>20143</v>
      </c>
      <c r="AE763" s="5" t="s">
        <v>4009</v>
      </c>
      <c r="AF763" s="5">
        <f>IF(ActividadesCom[[#This Row],[NIVEL 5]]&lt;&gt;0,VLOOKUP(ActividadesCom[[#This Row],[NIVEL 5]],Catálogo!A:B,2,FALSE),"")</f>
        <v>2</v>
      </c>
      <c r="AG763" s="5">
        <v>1</v>
      </c>
      <c r="AH763" s="2"/>
    </row>
    <row r="764" spans="1:34" ht="30" hidden="1" customHeight="1" x14ac:dyDescent="0.25">
      <c r="A764" s="7">
        <v>14470467</v>
      </c>
      <c r="B764" s="6" t="str">
        <f>VLOOKUP(ActividadesCom[[#This Row],[NO. DE CONTROL]],'LISTADO ESTUDIANTES'!A:C,2,FALSE)</f>
        <v>PECH FLORES JUAN MANUEL</v>
      </c>
      <c r="C764" s="6" t="str">
        <f>VLOOKUP(ActividadesCom[[#This Row],[NO. DE CONTROL]],'LISTADO ESTUDIANTES'!A:C,3,FALSE)</f>
        <v>INGENIERIA MECANICA</v>
      </c>
      <c r="D764" s="5" t="str">
        <f>VLOOKUP(ActividadesCom[[#This Row],[NO. DE CONTROL]],'LISTADO ESTUDIANTES'!A:D,4,FALSE)</f>
        <v>BAJA</v>
      </c>
      <c r="E764" s="5">
        <f>SUM(ActividadesCom[[#This Row],[CRÉD. 1]],ActividadesCom[[#This Row],[CRÉD. 2]],ActividadesCom[[#This Row],[CRÉD. 3]],ActividadesCom[[#This Row],[CRÉD. 4]],ActividadesCom[[#This Row],[CRÉD. 5]])</f>
        <v>5</v>
      </c>
      <c r="F764" s="17">
        <f>IF(ActividadesCom[[#This Row],[ÚLTIMO SEMESTRE CON CRÉDITOS]]&gt;0,ROUND(AVERAGE(ActividadesCom[[#This Row],[VALOR NIVEL 5]],ActividadesCom[[#This Row],[VALOR NIVEL 4]],ActividadesCom[[#This Row],[VALOR NIVEL 3]],ActividadesCom[[#This Row],[VALOR NIVEL 2]],ActividadesCom[[#This Row],[VALOR NIVEL 1]]),0),"")</f>
        <v>2</v>
      </c>
      <c r="G764" s="5" t="str">
        <f>IF(ActividadesCom[[#This Row],[PROMEDIO]]="","",IF(ActividadesCom[[#This Row],[PROMEDIO]]&gt;=4,"EXCELENTE",IF(ActividadesCom[[#This Row],[PROMEDIO]]&gt;=3,"NOTABLE",IF(ActividadesCom[[#This Row],[PROMEDIO]]&gt;=2,"BUENO",IF(ActividadesCom[[#This Row],[PROMEDIO]]=1,"SUFICIENTE","")))))</f>
        <v>BUENO</v>
      </c>
      <c r="H764" s="5">
        <f>MAX(ActividadesCom[[#This Row],[PERÍODO 1]],ActividadesCom[[#This Row],[PERÍODO 2]],ActividadesCom[[#This Row],[PERÍODO 3]],ActividadesCom[[#This Row],[PERÍODO 4]],ActividadesCom[[#This Row],[PERÍODO 5]])</f>
        <v>20181</v>
      </c>
      <c r="I764" s="10" t="s">
        <v>601</v>
      </c>
      <c r="J764" s="5">
        <v>20181</v>
      </c>
      <c r="K764" s="5" t="s">
        <v>4009</v>
      </c>
      <c r="L764" s="5">
        <f>IF(ActividadesCom[[#This Row],[NIVEL 1]]&lt;&gt;0,VLOOKUP(ActividadesCom[[#This Row],[NIVEL 1]],Catálogo!A:B,2,FALSE),"")</f>
        <v>2</v>
      </c>
      <c r="M764" s="5">
        <v>1</v>
      </c>
      <c r="N764" s="6" t="s">
        <v>648</v>
      </c>
      <c r="O764" s="5">
        <v>20181</v>
      </c>
      <c r="P764" s="5" t="s">
        <v>4009</v>
      </c>
      <c r="Q764" s="5">
        <f>IF(ActividadesCom[[#This Row],[NIVEL 2]]&lt;&gt;0,VLOOKUP(ActividadesCom[[#This Row],[NIVEL 2]],Catálogo!A:B,2,FALSE),"")</f>
        <v>2</v>
      </c>
      <c r="R764" s="5">
        <v>2</v>
      </c>
      <c r="S764" s="6"/>
      <c r="T764" s="5"/>
      <c r="U764" s="5"/>
      <c r="V764" s="5" t="str">
        <f>IF(ActividadesCom[[#This Row],[NIVEL 3]]&lt;&gt;0,VLOOKUP(ActividadesCom[[#This Row],[NIVEL 3]],Catálogo!A:B,2,FALSE),"")</f>
        <v/>
      </c>
      <c r="W764" s="5"/>
      <c r="X764" s="6" t="s">
        <v>55</v>
      </c>
      <c r="Y764" s="5">
        <v>20143</v>
      </c>
      <c r="Z764" s="5" t="s">
        <v>4009</v>
      </c>
      <c r="AA764" s="5">
        <f>IF(ActividadesCom[[#This Row],[NIVEL 4]]&lt;&gt;0,VLOOKUP(ActividadesCom[[#This Row],[NIVEL 4]],Catálogo!A:B,2,FALSE),"")</f>
        <v>2</v>
      </c>
      <c r="AB764" s="5">
        <v>1</v>
      </c>
      <c r="AC764" s="6" t="s">
        <v>34</v>
      </c>
      <c r="AD764" s="5">
        <v>20173</v>
      </c>
      <c r="AE764" s="5" t="s">
        <v>4009</v>
      </c>
      <c r="AF764" s="5">
        <f>IF(ActividadesCom[[#This Row],[NIVEL 5]]&lt;&gt;0,VLOOKUP(ActividadesCom[[#This Row],[NIVEL 5]],Catálogo!A:B,2,FALSE),"")</f>
        <v>2</v>
      </c>
      <c r="AG764" s="5">
        <v>1</v>
      </c>
      <c r="AH764" s="2"/>
    </row>
    <row r="765" spans="1:34" ht="30" hidden="1" customHeight="1" x14ac:dyDescent="0.25">
      <c r="A765" s="7">
        <v>14470468</v>
      </c>
      <c r="B765" s="6" t="str">
        <f>VLOOKUP(ActividadesCom[[#This Row],[NO. DE CONTROL]],'LISTADO ESTUDIANTES'!A:C,2,FALSE)</f>
        <v>CHAN TUN FRANCISCO FULGENCIO</v>
      </c>
      <c r="C765" s="6" t="str">
        <f>VLOOKUP(ActividadesCom[[#This Row],[NO. DE CONTROL]],'LISTADO ESTUDIANTES'!A:C,3,FALSE)</f>
        <v>INGENIERIA MECANICA</v>
      </c>
      <c r="D765" s="5" t="str">
        <f>VLOOKUP(ActividadesCom[[#This Row],[NO. DE CONTROL]],'LISTADO ESTUDIANTES'!A:D,4,FALSE)</f>
        <v>BAJA</v>
      </c>
      <c r="E765" s="5">
        <f>SUM(ActividadesCom[[#This Row],[CRÉD. 1]],ActividadesCom[[#This Row],[CRÉD. 2]],ActividadesCom[[#This Row],[CRÉD. 3]],ActividadesCom[[#This Row],[CRÉD. 4]],ActividadesCom[[#This Row],[CRÉD. 5]])</f>
        <v>5</v>
      </c>
      <c r="F765" s="17">
        <f>IF(ActividadesCom[[#This Row],[ÚLTIMO SEMESTRE CON CRÉDITOS]]&gt;0,ROUND(AVERAGE(ActividadesCom[[#This Row],[VALOR NIVEL 5]],ActividadesCom[[#This Row],[VALOR NIVEL 4]],ActividadesCom[[#This Row],[VALOR NIVEL 3]],ActividadesCom[[#This Row],[VALOR NIVEL 2]],ActividadesCom[[#This Row],[VALOR NIVEL 1]]),0),"")</f>
        <v>2</v>
      </c>
      <c r="G765" s="5" t="str">
        <f>IF(ActividadesCom[[#This Row],[PROMEDIO]]="","",IF(ActividadesCom[[#This Row],[PROMEDIO]]&gt;=4,"EXCELENTE",IF(ActividadesCom[[#This Row],[PROMEDIO]]&gt;=3,"NOTABLE",IF(ActividadesCom[[#This Row],[PROMEDIO]]&gt;=2,"BUENO",IF(ActividadesCom[[#This Row],[PROMEDIO]]=1,"SUFICIENTE","")))))</f>
        <v>BUENO</v>
      </c>
      <c r="H765" s="5">
        <f>MAX(ActividadesCom[[#This Row],[PERÍODO 1]],ActividadesCom[[#This Row],[PERÍODO 2]],ActividadesCom[[#This Row],[PERÍODO 3]],ActividadesCom[[#This Row],[PERÍODO 4]],ActividadesCom[[#This Row],[PERÍODO 5]])</f>
        <v>20181</v>
      </c>
      <c r="I765" s="10" t="s">
        <v>887</v>
      </c>
      <c r="J765" s="5">
        <v>20161</v>
      </c>
      <c r="K765" s="5" t="s">
        <v>4009</v>
      </c>
      <c r="L765" s="5">
        <f>IF(ActividadesCom[[#This Row],[NIVEL 1]]&lt;&gt;0,VLOOKUP(ActividadesCom[[#This Row],[NIVEL 1]],Catálogo!A:B,2,FALSE),"")</f>
        <v>2</v>
      </c>
      <c r="M765" s="5">
        <v>1</v>
      </c>
      <c r="N765" s="6" t="s">
        <v>895</v>
      </c>
      <c r="O765" s="5">
        <v>20151</v>
      </c>
      <c r="P765" s="5" t="s">
        <v>4009</v>
      </c>
      <c r="Q765" s="5">
        <f>IF(ActividadesCom[[#This Row],[NIVEL 2]]&lt;&gt;0,VLOOKUP(ActividadesCom[[#This Row],[NIVEL 2]],Catálogo!A:B,2,FALSE),"")</f>
        <v>2</v>
      </c>
      <c r="R765" s="5">
        <v>1</v>
      </c>
      <c r="S765" s="6" t="s">
        <v>896</v>
      </c>
      <c r="T765" s="5">
        <v>20151</v>
      </c>
      <c r="U765" s="5" t="s">
        <v>4009</v>
      </c>
      <c r="V765" s="5">
        <f>IF(ActividadesCom[[#This Row],[NIVEL 3]]&lt;&gt;0,VLOOKUP(ActividadesCom[[#This Row],[NIVEL 3]],Catálogo!A:B,2,FALSE),"")</f>
        <v>2</v>
      </c>
      <c r="W765" s="5">
        <v>1</v>
      </c>
      <c r="X765" s="6" t="s">
        <v>615</v>
      </c>
      <c r="Y765" s="5">
        <v>20181</v>
      </c>
      <c r="Z765" s="5" t="s">
        <v>4009</v>
      </c>
      <c r="AA765" s="5">
        <f>IF(ActividadesCom[[#This Row],[NIVEL 4]]&lt;&gt;0,VLOOKUP(ActividadesCom[[#This Row],[NIVEL 4]],Catálogo!A:B,2,FALSE),"")</f>
        <v>2</v>
      </c>
      <c r="AB765" s="5">
        <v>1</v>
      </c>
      <c r="AC765" s="6" t="s">
        <v>25</v>
      </c>
      <c r="AD765" s="5">
        <v>20143</v>
      </c>
      <c r="AE765" s="5" t="s">
        <v>4009</v>
      </c>
      <c r="AF765" s="5">
        <f>IF(ActividadesCom[[#This Row],[NIVEL 5]]&lt;&gt;0,VLOOKUP(ActividadesCom[[#This Row],[NIVEL 5]],Catálogo!A:B,2,FALSE),"")</f>
        <v>2</v>
      </c>
      <c r="AG765" s="5">
        <v>1</v>
      </c>
      <c r="AH765" s="2"/>
    </row>
    <row r="766" spans="1:34" ht="30" hidden="1" customHeight="1" x14ac:dyDescent="0.25">
      <c r="A766" s="7">
        <v>14470469</v>
      </c>
      <c r="B766" s="6" t="str">
        <f>VLOOKUP(ActividadesCom[[#This Row],[NO. DE CONTROL]],'LISTADO ESTUDIANTES'!A:C,2,FALSE)</f>
        <v>VILLARREAL HERNANDEZ FELIPE DE  JESUS</v>
      </c>
      <c r="C766" s="6" t="str">
        <f>VLOOKUP(ActividadesCom[[#This Row],[NO. DE CONTROL]],'LISTADO ESTUDIANTES'!A:C,3,FALSE)</f>
        <v>INGENIERIA MECANICA</v>
      </c>
      <c r="D766" s="5" t="str">
        <f>VLOOKUP(ActividadesCom[[#This Row],[NO. DE CONTROL]],'LISTADO ESTUDIANTES'!A:D,4,FALSE)</f>
        <v>BAJA</v>
      </c>
      <c r="E766" s="5">
        <f>SUM(ActividadesCom[[#This Row],[CRÉD. 1]],ActividadesCom[[#This Row],[CRÉD. 2]],ActividadesCom[[#This Row],[CRÉD. 3]],ActividadesCom[[#This Row],[CRÉD. 4]],ActividadesCom[[#This Row],[CRÉD. 5]])</f>
        <v>5</v>
      </c>
      <c r="F766" s="17">
        <f>IF(ActividadesCom[[#This Row],[ÚLTIMO SEMESTRE CON CRÉDITOS]]&gt;0,ROUND(AVERAGE(ActividadesCom[[#This Row],[VALOR NIVEL 5]],ActividadesCom[[#This Row],[VALOR NIVEL 4]],ActividadesCom[[#This Row],[VALOR NIVEL 3]],ActividadesCom[[#This Row],[VALOR NIVEL 2]],ActividadesCom[[#This Row],[VALOR NIVEL 1]]),0),"")</f>
        <v>2</v>
      </c>
      <c r="G766" s="5" t="str">
        <f>IF(ActividadesCom[[#This Row],[PROMEDIO]]="","",IF(ActividadesCom[[#This Row],[PROMEDIO]]&gt;=4,"EXCELENTE",IF(ActividadesCom[[#This Row],[PROMEDIO]]&gt;=3,"NOTABLE",IF(ActividadesCom[[#This Row],[PROMEDIO]]&gt;=2,"BUENO",IF(ActividadesCom[[#This Row],[PROMEDIO]]=1,"SUFICIENTE","")))))</f>
        <v>BUENO</v>
      </c>
      <c r="H766" s="5">
        <f>MAX(ActividadesCom[[#This Row],[PERÍODO 1]],ActividadesCom[[#This Row],[PERÍODO 2]],ActividadesCom[[#This Row],[PERÍODO 3]],ActividadesCom[[#This Row],[PERÍODO 4]],ActividadesCom[[#This Row],[PERÍODO 5]])</f>
        <v>20181</v>
      </c>
      <c r="I766" s="10" t="s">
        <v>298</v>
      </c>
      <c r="J766" s="5">
        <v>20171</v>
      </c>
      <c r="K766" s="5" t="s">
        <v>4009</v>
      </c>
      <c r="L766" s="5">
        <f>IF(ActividadesCom[[#This Row],[NIVEL 1]]&lt;&gt;0,VLOOKUP(ActividadesCom[[#This Row],[NIVEL 1]],Catálogo!A:B,2,FALSE),"")</f>
        <v>2</v>
      </c>
      <c r="M766" s="5">
        <v>1</v>
      </c>
      <c r="N766" s="6" t="s">
        <v>654</v>
      </c>
      <c r="O766" s="5">
        <v>20153</v>
      </c>
      <c r="P766" s="5" t="s">
        <v>4009</v>
      </c>
      <c r="Q766" s="5">
        <f>IF(ActividadesCom[[#This Row],[NIVEL 2]]&lt;&gt;0,VLOOKUP(ActividadesCom[[#This Row],[NIVEL 2]],Catálogo!A:B,2,FALSE),"")</f>
        <v>2</v>
      </c>
      <c r="R766" s="5">
        <v>1</v>
      </c>
      <c r="S766" s="6" t="s">
        <v>87</v>
      </c>
      <c r="T766" s="5">
        <v>20151</v>
      </c>
      <c r="U766" s="5" t="s">
        <v>4009</v>
      </c>
      <c r="V766" s="5">
        <f>IF(ActividadesCom[[#This Row],[NIVEL 3]]&lt;&gt;0,VLOOKUP(ActividadesCom[[#This Row],[NIVEL 3]],Catálogo!A:B,2,FALSE),"")</f>
        <v>2</v>
      </c>
      <c r="W766" s="5">
        <v>1</v>
      </c>
      <c r="X766" s="6" t="s">
        <v>615</v>
      </c>
      <c r="Y766" s="5">
        <v>20181</v>
      </c>
      <c r="Z766" s="5" t="s">
        <v>4009</v>
      </c>
      <c r="AA766" s="5">
        <f>IF(ActividadesCom[[#This Row],[NIVEL 4]]&lt;&gt;0,VLOOKUP(ActividadesCom[[#This Row],[NIVEL 4]],Catálogo!A:B,2,FALSE),"")</f>
        <v>2</v>
      </c>
      <c r="AB766" s="5">
        <v>1</v>
      </c>
      <c r="AC766" s="6" t="s">
        <v>25</v>
      </c>
      <c r="AD766" s="5">
        <v>20143</v>
      </c>
      <c r="AE766" s="5" t="s">
        <v>4009</v>
      </c>
      <c r="AF766" s="5">
        <f>IF(ActividadesCom[[#This Row],[NIVEL 5]]&lt;&gt;0,VLOOKUP(ActividadesCom[[#This Row],[NIVEL 5]],Catálogo!A:B,2,FALSE),"")</f>
        <v>2</v>
      </c>
      <c r="AG766" s="5">
        <v>1</v>
      </c>
      <c r="AH766" s="2"/>
    </row>
    <row r="767" spans="1:34" ht="30" hidden="1" customHeight="1" x14ac:dyDescent="0.25">
      <c r="A767" s="7">
        <v>14470470</v>
      </c>
      <c r="B767" s="6" t="str">
        <f>VLOOKUP(ActividadesCom[[#This Row],[NO. DE CONTROL]],'LISTADO ESTUDIANTES'!A:C,2,FALSE)</f>
        <v>AKE NARVAEZ ANGEL EPIFANIO</v>
      </c>
      <c r="C767" s="6" t="str">
        <f>VLOOKUP(ActividadesCom[[#This Row],[NO. DE CONTROL]],'LISTADO ESTUDIANTES'!A:C,3,FALSE)</f>
        <v>INGENIERIA MECANICA</v>
      </c>
      <c r="D767" s="5" t="str">
        <f>VLOOKUP(ActividadesCom[[#This Row],[NO. DE CONTROL]],'LISTADO ESTUDIANTES'!A:D,4,FALSE)</f>
        <v>BAJA</v>
      </c>
      <c r="E767" s="5">
        <f>SUM(ActividadesCom[[#This Row],[CRÉD. 1]],ActividadesCom[[#This Row],[CRÉD. 2]],ActividadesCom[[#This Row],[CRÉD. 3]],ActividadesCom[[#This Row],[CRÉD. 4]],ActividadesCom[[#This Row],[CRÉD. 5]])</f>
        <v>5</v>
      </c>
      <c r="F767" s="17">
        <f>IF(ActividadesCom[[#This Row],[ÚLTIMO SEMESTRE CON CRÉDITOS]]&gt;0,ROUND(AVERAGE(ActividadesCom[[#This Row],[VALOR NIVEL 5]],ActividadesCom[[#This Row],[VALOR NIVEL 4]],ActividadesCom[[#This Row],[VALOR NIVEL 3]],ActividadesCom[[#This Row],[VALOR NIVEL 2]],ActividadesCom[[#This Row],[VALOR NIVEL 1]]),0),"")</f>
        <v>3</v>
      </c>
      <c r="G767" s="5" t="str">
        <f>IF(ActividadesCom[[#This Row],[PROMEDIO]]="","",IF(ActividadesCom[[#This Row],[PROMEDIO]]&gt;=4,"EXCELENTE",IF(ActividadesCom[[#This Row],[PROMEDIO]]&gt;=3,"NOTABLE",IF(ActividadesCom[[#This Row],[PROMEDIO]]&gt;=2,"BUENO",IF(ActividadesCom[[#This Row],[PROMEDIO]]=1,"SUFICIENTE","")))))</f>
        <v>NOTABLE</v>
      </c>
      <c r="H767" s="5">
        <f>MAX(ActividadesCom[[#This Row],[PERÍODO 1]],ActividadesCom[[#This Row],[PERÍODO 2]],ActividadesCom[[#This Row],[PERÍODO 3]],ActividadesCom[[#This Row],[PERÍODO 4]],ActividadesCom[[#This Row],[PERÍODO 5]])</f>
        <v>20233</v>
      </c>
      <c r="I767" s="10" t="s">
        <v>445</v>
      </c>
      <c r="J767" s="5">
        <v>20181</v>
      </c>
      <c r="K767" s="5" t="s">
        <v>4007</v>
      </c>
      <c r="L767" s="5">
        <f>IF(ActividadesCom[[#This Row],[NIVEL 1]]&lt;&gt;0,VLOOKUP(ActividadesCom[[#This Row],[NIVEL 1]],Catálogo!A:B,2,FALSE),"")</f>
        <v>4</v>
      </c>
      <c r="M767" s="5">
        <v>2</v>
      </c>
      <c r="N767" s="6"/>
      <c r="O767" s="5"/>
      <c r="P767" s="5"/>
      <c r="Q767" s="5" t="str">
        <f>IF(ActividadesCom[[#This Row],[NIVEL 2]]&lt;&gt;0,VLOOKUP(ActividadesCom[[#This Row],[NIVEL 2]],Catálogo!A:B,2,FALSE),"")</f>
        <v/>
      </c>
      <c r="R767" s="5"/>
      <c r="S767" s="6" t="s">
        <v>6248</v>
      </c>
      <c r="T767" s="5">
        <v>20233</v>
      </c>
      <c r="U767" s="5" t="s">
        <v>4008</v>
      </c>
      <c r="V767" s="5">
        <f>IF(ActividadesCom[[#This Row],[NIVEL 3]]&lt;&gt;0,VLOOKUP(ActividadesCom[[#This Row],[NIVEL 3]],Catálogo!A:B,2,FALSE),"")</f>
        <v>3</v>
      </c>
      <c r="W767" s="5">
        <v>1</v>
      </c>
      <c r="X767" s="6" t="s">
        <v>1841</v>
      </c>
      <c r="Y767" s="5">
        <v>20201</v>
      </c>
      <c r="Z767" s="5" t="s">
        <v>4008</v>
      </c>
      <c r="AA767" s="5">
        <f>IF(ActividadesCom[[#This Row],[NIVEL 4]]&lt;&gt;0,VLOOKUP(ActividadesCom[[#This Row],[NIVEL 4]],Catálogo!A:B,2,FALSE),"")</f>
        <v>3</v>
      </c>
      <c r="AB767" s="5">
        <v>1</v>
      </c>
      <c r="AC767" s="6" t="s">
        <v>978</v>
      </c>
      <c r="AD767" s="5">
        <v>20193</v>
      </c>
      <c r="AE767" s="5" t="s">
        <v>4009</v>
      </c>
      <c r="AF767" s="5">
        <f>IF(ActividadesCom[[#This Row],[NIVEL 5]]&lt;&gt;0,VLOOKUP(ActividadesCom[[#This Row],[NIVEL 5]],Catálogo!A:B,2,FALSE),"")</f>
        <v>2</v>
      </c>
      <c r="AG767" s="5">
        <v>1</v>
      </c>
      <c r="AH767" s="2"/>
    </row>
    <row r="768" spans="1:34" ht="30" hidden="1" customHeight="1" x14ac:dyDescent="0.25">
      <c r="A768" s="7">
        <v>14470472</v>
      </c>
      <c r="B768" s="6" t="str">
        <f>VLOOKUP(ActividadesCom[[#This Row],[NO. DE CONTROL]],'LISTADO ESTUDIANTES'!A:C,2,FALSE)</f>
        <v>MATU DEEZA SHERLOC ALONZO</v>
      </c>
      <c r="C768" s="6" t="str">
        <f>VLOOKUP(ActividadesCom[[#This Row],[NO. DE CONTROL]],'LISTADO ESTUDIANTES'!A:C,3,FALSE)</f>
        <v>INGENIERIA MECANICA</v>
      </c>
      <c r="D768" s="5" t="str">
        <f>VLOOKUP(ActividadesCom[[#This Row],[NO. DE CONTROL]],'LISTADO ESTUDIANTES'!A:D,4,FALSE)</f>
        <v>BAJA</v>
      </c>
      <c r="E768" s="5">
        <f>SUM(ActividadesCom[[#This Row],[CRÉD. 1]],ActividadesCom[[#This Row],[CRÉD. 2]],ActividadesCom[[#This Row],[CRÉD. 3]],ActividadesCom[[#This Row],[CRÉD. 4]],ActividadesCom[[#This Row],[CRÉD. 5]])</f>
        <v>5</v>
      </c>
      <c r="F768" s="17">
        <f>IF(ActividadesCom[[#This Row],[ÚLTIMO SEMESTRE CON CRÉDITOS]]&gt;0,ROUND(AVERAGE(ActividadesCom[[#This Row],[VALOR NIVEL 5]],ActividadesCom[[#This Row],[VALOR NIVEL 4]],ActividadesCom[[#This Row],[VALOR NIVEL 3]],ActividadesCom[[#This Row],[VALOR NIVEL 2]],ActividadesCom[[#This Row],[VALOR NIVEL 1]]),0),"")</f>
        <v>2</v>
      </c>
      <c r="G768" s="5" t="str">
        <f>IF(ActividadesCom[[#This Row],[PROMEDIO]]="","",IF(ActividadesCom[[#This Row],[PROMEDIO]]&gt;=4,"EXCELENTE",IF(ActividadesCom[[#This Row],[PROMEDIO]]&gt;=3,"NOTABLE",IF(ActividadesCom[[#This Row],[PROMEDIO]]&gt;=2,"BUENO",IF(ActividadesCom[[#This Row],[PROMEDIO]]=1,"SUFICIENTE","")))))</f>
        <v>BUENO</v>
      </c>
      <c r="H768" s="5">
        <f>MAX(ActividadesCom[[#This Row],[PERÍODO 1]],ActividadesCom[[#This Row],[PERÍODO 2]],ActividadesCom[[#This Row],[PERÍODO 3]],ActividadesCom[[#This Row],[PERÍODO 4]],ActividadesCom[[#This Row],[PERÍODO 5]])</f>
        <v>20181</v>
      </c>
      <c r="I768" s="10" t="s">
        <v>437</v>
      </c>
      <c r="J768" s="5">
        <v>20173</v>
      </c>
      <c r="K768" s="5" t="s">
        <v>4009</v>
      </c>
      <c r="L768" s="5">
        <f>IF(ActividadesCom[[#This Row],[NIVEL 1]]&lt;&gt;0,VLOOKUP(ActividadesCom[[#This Row],[NIVEL 1]],Catálogo!A:B,2,FALSE),"")</f>
        <v>2</v>
      </c>
      <c r="M768" s="5">
        <v>2</v>
      </c>
      <c r="N768" s="6" t="s">
        <v>898</v>
      </c>
      <c r="O768" s="5">
        <v>20153</v>
      </c>
      <c r="P768" s="5" t="s">
        <v>4009</v>
      </c>
      <c r="Q768" s="5">
        <f>IF(ActividadesCom[[#This Row],[NIVEL 2]]&lt;&gt;0,VLOOKUP(ActividadesCom[[#This Row],[NIVEL 2]],Catálogo!A:B,2,FALSE),"")</f>
        <v>2</v>
      </c>
      <c r="R768" s="5">
        <v>1</v>
      </c>
      <c r="S768" s="6"/>
      <c r="T768" s="5"/>
      <c r="U768" s="5"/>
      <c r="V768" s="5" t="str">
        <f>IF(ActividadesCom[[#This Row],[NIVEL 3]]&lt;&gt;0,VLOOKUP(ActividadesCom[[#This Row],[NIVEL 3]],Catálogo!A:B,2,FALSE),"")</f>
        <v/>
      </c>
      <c r="W768" s="5"/>
      <c r="X768" s="6" t="s">
        <v>55</v>
      </c>
      <c r="Y768" s="5">
        <v>20143</v>
      </c>
      <c r="Z768" s="5" t="s">
        <v>4009</v>
      </c>
      <c r="AA768" s="5">
        <f>IF(ActividadesCom[[#This Row],[NIVEL 4]]&lt;&gt;0,VLOOKUP(ActividadesCom[[#This Row],[NIVEL 4]],Catálogo!A:B,2,FALSE),"")</f>
        <v>2</v>
      </c>
      <c r="AB768" s="5">
        <v>1</v>
      </c>
      <c r="AC768" s="6" t="s">
        <v>47</v>
      </c>
      <c r="AD768" s="5">
        <v>20181</v>
      </c>
      <c r="AE768" s="5" t="s">
        <v>4009</v>
      </c>
      <c r="AF768" s="5">
        <f>IF(ActividadesCom[[#This Row],[NIVEL 5]]&lt;&gt;0,VLOOKUP(ActividadesCom[[#This Row],[NIVEL 5]],Catálogo!A:B,2,FALSE),"")</f>
        <v>2</v>
      </c>
      <c r="AG768" s="5">
        <v>1</v>
      </c>
      <c r="AH768" s="2"/>
    </row>
    <row r="769" spans="1:34" ht="30" hidden="1" customHeight="1" x14ac:dyDescent="0.25">
      <c r="A769" s="7">
        <v>14470473</v>
      </c>
      <c r="B769" s="6" t="str">
        <f>VLOOKUP(ActividadesCom[[#This Row],[NO. DE CONTROL]],'LISTADO ESTUDIANTES'!A:C,2,FALSE)</f>
        <v>LOPEZ MAY VIRIDIANA ABIGAIL</v>
      </c>
      <c r="C769" s="6" t="str">
        <f>VLOOKUP(ActividadesCom[[#This Row],[NO. DE CONTROL]],'LISTADO ESTUDIANTES'!A:C,3,FALSE)</f>
        <v>INGENIERIA EN ADMINISTRACION</v>
      </c>
      <c r="D769" s="5" t="str">
        <f>VLOOKUP(ActividadesCom[[#This Row],[NO. DE CONTROL]],'LISTADO ESTUDIANTES'!A:D,4,FALSE)</f>
        <v>BAJA</v>
      </c>
      <c r="E769" s="5">
        <f>SUM(ActividadesCom[[#This Row],[CRÉD. 1]],ActividadesCom[[#This Row],[CRÉD. 2]],ActividadesCom[[#This Row],[CRÉD. 3]],ActividadesCom[[#This Row],[CRÉD. 4]],ActividadesCom[[#This Row],[CRÉD. 5]])</f>
        <v>5</v>
      </c>
      <c r="F769" s="17">
        <f>IF(ActividadesCom[[#This Row],[ÚLTIMO SEMESTRE CON CRÉDITOS]]&gt;0,ROUND(AVERAGE(ActividadesCom[[#This Row],[VALOR NIVEL 5]],ActividadesCom[[#This Row],[VALOR NIVEL 4]],ActividadesCom[[#This Row],[VALOR NIVEL 3]],ActividadesCom[[#This Row],[VALOR NIVEL 2]],ActividadesCom[[#This Row],[VALOR NIVEL 1]]),0),"")</f>
        <v>2</v>
      </c>
      <c r="G769" s="5" t="str">
        <f>IF(ActividadesCom[[#This Row],[PROMEDIO]]="","",IF(ActividadesCom[[#This Row],[PROMEDIO]]&gt;=4,"EXCELENTE",IF(ActividadesCom[[#This Row],[PROMEDIO]]&gt;=3,"NOTABLE",IF(ActividadesCom[[#This Row],[PROMEDIO]]&gt;=2,"BUENO",IF(ActividadesCom[[#This Row],[PROMEDIO]]=1,"SUFICIENTE","")))))</f>
        <v>BUENO</v>
      </c>
      <c r="H769" s="5">
        <f>MAX(ActividadesCom[[#This Row],[PERÍODO 1]],ActividadesCom[[#This Row],[PERÍODO 2]],ActividadesCom[[#This Row],[PERÍODO 3]],ActividadesCom[[#This Row],[PERÍODO 4]],ActividadesCom[[#This Row],[PERÍODO 5]])</f>
        <v>20181</v>
      </c>
      <c r="I769" s="6" t="s">
        <v>111</v>
      </c>
      <c r="J769" s="5">
        <v>20143</v>
      </c>
      <c r="K769" s="5" t="s">
        <v>4009</v>
      </c>
      <c r="L769" s="5">
        <f>IF(ActividadesCom[[#This Row],[NIVEL 1]]&lt;&gt;0,VLOOKUP(ActividadesCom[[#This Row],[NIVEL 1]],Catálogo!A:B,2,FALSE),"")</f>
        <v>2</v>
      </c>
      <c r="M769" s="5">
        <v>2</v>
      </c>
      <c r="N769" s="6" t="s">
        <v>111</v>
      </c>
      <c r="O769" s="5">
        <v>20163</v>
      </c>
      <c r="P769" s="5" t="s">
        <v>4009</v>
      </c>
      <c r="Q769" s="5">
        <f>IF(ActividadesCom[[#This Row],[NIVEL 2]]&lt;&gt;0,VLOOKUP(ActividadesCom[[#This Row],[NIVEL 2]],Catálogo!A:B,2,FALSE),"")</f>
        <v>2</v>
      </c>
      <c r="R769" s="5">
        <v>1</v>
      </c>
      <c r="S769" s="6" t="s">
        <v>445</v>
      </c>
      <c r="T769" s="5">
        <v>20181</v>
      </c>
      <c r="U769" s="5" t="s">
        <v>4009</v>
      </c>
      <c r="V769" s="5">
        <f>IF(ActividadesCom[[#This Row],[NIVEL 3]]&lt;&gt;0,VLOOKUP(ActividadesCom[[#This Row],[NIVEL 3]],Catálogo!A:B,2,FALSE),"")</f>
        <v>2</v>
      </c>
      <c r="W769" s="5">
        <v>2</v>
      </c>
      <c r="X769" s="6"/>
      <c r="Y769" s="5"/>
      <c r="Z769" s="5"/>
      <c r="AA769" s="5" t="str">
        <f>IF(ActividadesCom[[#This Row],[NIVEL 4]]&lt;&gt;0,VLOOKUP(ActividadesCom[[#This Row],[NIVEL 4]],Catálogo!A:B,2,FALSE),"")</f>
        <v/>
      </c>
      <c r="AB769" s="5"/>
      <c r="AC769" s="6"/>
      <c r="AD769" s="5"/>
      <c r="AE769" s="5"/>
      <c r="AF769" s="5" t="str">
        <f>IF(ActividadesCom[[#This Row],[NIVEL 5]]&lt;&gt;0,VLOOKUP(ActividadesCom[[#This Row],[NIVEL 5]],Catálogo!A:B,2,FALSE),"")</f>
        <v/>
      </c>
      <c r="AG769" s="5"/>
      <c r="AH769" s="2"/>
    </row>
    <row r="770" spans="1:34" ht="30" hidden="1" customHeight="1" x14ac:dyDescent="0.25">
      <c r="A770" s="7">
        <v>14470474</v>
      </c>
      <c r="B770" s="6" t="str">
        <f>VLOOKUP(ActividadesCom[[#This Row],[NO. DE CONTROL]],'LISTADO ESTUDIANTES'!A:C,2,FALSE)</f>
        <v>DZUL CHAN ANDREA DEL CARMEN</v>
      </c>
      <c r="C770" s="6" t="str">
        <f>VLOOKUP(ActividadesCom[[#This Row],[NO. DE CONTROL]],'LISTADO ESTUDIANTES'!A:C,3,FALSE)</f>
        <v>INGENIERIA AMBIENTAL</v>
      </c>
      <c r="D770" s="5" t="str">
        <f>VLOOKUP(ActividadesCom[[#This Row],[NO. DE CONTROL]],'LISTADO ESTUDIANTES'!A:D,4,FALSE)</f>
        <v>BAJA</v>
      </c>
      <c r="E770" s="5">
        <f>SUM(ActividadesCom[[#This Row],[CRÉD. 1]],ActividadesCom[[#This Row],[CRÉD. 2]],ActividadesCom[[#This Row],[CRÉD. 3]],ActividadesCom[[#This Row],[CRÉD. 4]],ActividadesCom[[#This Row],[CRÉD. 5]])</f>
        <v>0</v>
      </c>
      <c r="F770" s="17" t="str">
        <f>IF(ActividadesCom[[#This Row],[ÚLTIMO SEMESTRE CON CRÉDITOS]]&gt;0,ROUND(AVERAGE(ActividadesCom[[#This Row],[VALOR NIVEL 5]],ActividadesCom[[#This Row],[VALOR NIVEL 4]],ActividadesCom[[#This Row],[VALOR NIVEL 3]],ActividadesCom[[#This Row],[VALOR NIVEL 2]],ActividadesCom[[#This Row],[VALOR NIVEL 1]]),0),"")</f>
        <v/>
      </c>
      <c r="G770" s="5" t="str">
        <f>IF(ActividadesCom[[#This Row],[PROMEDIO]]="","",IF(ActividadesCom[[#This Row],[PROMEDIO]]&gt;=4,"EXCELENTE",IF(ActividadesCom[[#This Row],[PROMEDIO]]&gt;=3,"NOTABLE",IF(ActividadesCom[[#This Row],[PROMEDIO]]&gt;=2,"BUENO",IF(ActividadesCom[[#This Row],[PROMEDIO]]=1,"SUFICIENTE","")))))</f>
        <v/>
      </c>
      <c r="H770" s="5">
        <f>MAX(ActividadesCom[[#This Row],[PERÍODO 1]],ActividadesCom[[#This Row],[PERÍODO 2]],ActividadesCom[[#This Row],[PERÍODO 3]],ActividadesCom[[#This Row],[PERÍODO 4]],ActividadesCom[[#This Row],[PERÍODO 5]])</f>
        <v>0</v>
      </c>
      <c r="I770" s="6"/>
      <c r="J770" s="5"/>
      <c r="K770" s="5"/>
      <c r="L770" s="5" t="str">
        <f>IF(ActividadesCom[[#This Row],[NIVEL 1]]&lt;&gt;0,VLOOKUP(ActividadesCom[[#This Row],[NIVEL 1]],Catálogo!A:B,2,FALSE),"")</f>
        <v/>
      </c>
      <c r="M770" s="5"/>
      <c r="N770" s="6"/>
      <c r="O770" s="5"/>
      <c r="P770" s="5"/>
      <c r="Q770" s="5" t="str">
        <f>IF(ActividadesCom[[#This Row],[NIVEL 2]]&lt;&gt;0,VLOOKUP(ActividadesCom[[#This Row],[NIVEL 2]],Catálogo!A:B,2,FALSE),"")</f>
        <v/>
      </c>
      <c r="R770" s="5"/>
      <c r="S770" s="6"/>
      <c r="T770" s="5"/>
      <c r="U770" s="5"/>
      <c r="V770" s="5" t="str">
        <f>IF(ActividadesCom[[#This Row],[NIVEL 3]]&lt;&gt;0,VLOOKUP(ActividadesCom[[#This Row],[NIVEL 3]],Catálogo!A:B,2,FALSE),"")</f>
        <v/>
      </c>
      <c r="W770" s="5"/>
      <c r="X770" s="6"/>
      <c r="Y770" s="5"/>
      <c r="Z770" s="5"/>
      <c r="AA770" s="5" t="str">
        <f>IF(ActividadesCom[[#This Row],[NIVEL 4]]&lt;&gt;0,VLOOKUP(ActividadesCom[[#This Row],[NIVEL 4]],Catálogo!A:B,2,FALSE),"")</f>
        <v/>
      </c>
      <c r="AB770" s="5"/>
      <c r="AC770" s="6"/>
      <c r="AD770" s="5"/>
      <c r="AE770" s="5"/>
      <c r="AF770" s="5" t="str">
        <f>IF(ActividadesCom[[#This Row],[NIVEL 5]]&lt;&gt;0,VLOOKUP(ActividadesCom[[#This Row],[NIVEL 5]],Catálogo!A:B,2,FALSE),"")</f>
        <v/>
      </c>
      <c r="AG770" s="5"/>
      <c r="AH770" s="2"/>
    </row>
    <row r="771" spans="1:34" ht="30" hidden="1" customHeight="1" x14ac:dyDescent="0.25">
      <c r="A771" s="7">
        <v>14470475</v>
      </c>
      <c r="B771" s="6" t="str">
        <f>VLOOKUP(ActividadesCom[[#This Row],[NO. DE CONTROL]],'LISTADO ESTUDIANTES'!A:C,2,FALSE)</f>
        <v>VENEGAS MEJIA ROSALVA</v>
      </c>
      <c r="C771" s="6" t="str">
        <f>VLOOKUP(ActividadesCom[[#This Row],[NO. DE CONTROL]],'LISTADO ESTUDIANTES'!A:C,3,FALSE)</f>
        <v>INGENIERIA EN SISTEMAS COMPUTACIONALES</v>
      </c>
      <c r="D771" s="5" t="str">
        <f>VLOOKUP(ActividadesCom[[#This Row],[NO. DE CONTROL]],'LISTADO ESTUDIANTES'!A:D,4,FALSE)</f>
        <v>BAJA</v>
      </c>
      <c r="E771" s="5">
        <f>SUM(ActividadesCom[[#This Row],[CRÉD. 1]],ActividadesCom[[#This Row],[CRÉD. 2]],ActividadesCom[[#This Row],[CRÉD. 3]],ActividadesCom[[#This Row],[CRÉD. 4]],ActividadesCom[[#This Row],[CRÉD. 5]])</f>
        <v>5</v>
      </c>
      <c r="F771" s="17">
        <f>IF(ActividadesCom[[#This Row],[ÚLTIMO SEMESTRE CON CRÉDITOS]]&gt;0,ROUND(AVERAGE(ActividadesCom[[#This Row],[VALOR NIVEL 5]],ActividadesCom[[#This Row],[VALOR NIVEL 4]],ActividadesCom[[#This Row],[VALOR NIVEL 3]],ActividadesCom[[#This Row],[VALOR NIVEL 2]],ActividadesCom[[#This Row],[VALOR NIVEL 1]]),0),"")</f>
        <v>2</v>
      </c>
      <c r="G771" s="5" t="str">
        <f>IF(ActividadesCom[[#This Row],[PROMEDIO]]="","",IF(ActividadesCom[[#This Row],[PROMEDIO]]&gt;=4,"EXCELENTE",IF(ActividadesCom[[#This Row],[PROMEDIO]]&gt;=3,"NOTABLE",IF(ActividadesCom[[#This Row],[PROMEDIO]]&gt;=2,"BUENO",IF(ActividadesCom[[#This Row],[PROMEDIO]]=1,"SUFICIENTE","")))))</f>
        <v>BUENO</v>
      </c>
      <c r="H771" s="5">
        <f>MAX(ActividadesCom[[#This Row],[PERÍODO 1]],ActividadesCom[[#This Row],[PERÍODO 2]],ActividadesCom[[#This Row],[PERÍODO 3]],ActividadesCom[[#This Row],[PERÍODO 4]],ActividadesCom[[#This Row],[PERÍODO 5]])</f>
        <v>20181</v>
      </c>
      <c r="I771" s="10" t="s">
        <v>437</v>
      </c>
      <c r="J771" s="5">
        <v>20173</v>
      </c>
      <c r="K771" s="5" t="s">
        <v>4009</v>
      </c>
      <c r="L771" s="5">
        <f>IF(ActividadesCom[[#This Row],[NIVEL 1]]&lt;&gt;0,VLOOKUP(ActividadesCom[[#This Row],[NIVEL 1]],Catálogo!A:B,2,FALSE),"")</f>
        <v>2</v>
      </c>
      <c r="M771" s="5">
        <v>2</v>
      </c>
      <c r="N771" s="6" t="s">
        <v>542</v>
      </c>
      <c r="O771" s="5">
        <v>20173</v>
      </c>
      <c r="P771" s="5" t="s">
        <v>4009</v>
      </c>
      <c r="Q771" s="5">
        <f>IF(ActividadesCom[[#This Row],[NIVEL 2]]&lt;&gt;0,VLOOKUP(ActividadesCom[[#This Row],[NIVEL 2]],Catálogo!A:B,2,FALSE),"")</f>
        <v>2</v>
      </c>
      <c r="R771" s="5">
        <v>1</v>
      </c>
      <c r="S771" s="6" t="s">
        <v>557</v>
      </c>
      <c r="T771" s="5">
        <v>20181</v>
      </c>
      <c r="U771" s="5" t="s">
        <v>4009</v>
      </c>
      <c r="V771" s="5">
        <f>IF(ActividadesCom[[#This Row],[NIVEL 3]]&lt;&gt;0,VLOOKUP(ActividadesCom[[#This Row],[NIVEL 3]],Catálogo!A:B,2,FALSE),"")</f>
        <v>2</v>
      </c>
      <c r="W771" s="5">
        <v>1</v>
      </c>
      <c r="X771" s="6"/>
      <c r="Y771" s="5"/>
      <c r="Z771" s="5"/>
      <c r="AA771" s="5" t="str">
        <f>IF(ActividadesCom[[#This Row],[NIVEL 4]]&lt;&gt;0,VLOOKUP(ActividadesCom[[#This Row],[NIVEL 4]],Catálogo!A:B,2,FALSE),"")</f>
        <v/>
      </c>
      <c r="AB771" s="5"/>
      <c r="AC771" s="6" t="s">
        <v>42</v>
      </c>
      <c r="AD771" s="5">
        <v>20143</v>
      </c>
      <c r="AE771" s="5" t="s">
        <v>4009</v>
      </c>
      <c r="AF771" s="5">
        <f>IF(ActividadesCom[[#This Row],[NIVEL 5]]&lt;&gt;0,VLOOKUP(ActividadesCom[[#This Row],[NIVEL 5]],Catálogo!A:B,2,FALSE),"")</f>
        <v>2</v>
      </c>
      <c r="AG771" s="5">
        <v>1</v>
      </c>
      <c r="AH771" s="2"/>
    </row>
    <row r="772" spans="1:34" ht="30" hidden="1" customHeight="1" x14ac:dyDescent="0.25">
      <c r="A772" s="7">
        <v>14470476</v>
      </c>
      <c r="B772" s="6" t="str">
        <f>VLOOKUP(ActividadesCom[[#This Row],[NO. DE CONTROL]],'LISTADO ESTUDIANTES'!A:C,2,FALSE)</f>
        <v>CAAMAL GONZALEZ PABLO JESUS</v>
      </c>
      <c r="C772" s="6" t="str">
        <f>VLOOKUP(ActividadesCom[[#This Row],[NO. DE CONTROL]],'LISTADO ESTUDIANTES'!A:C,3,FALSE)</f>
        <v>INGENIERIA MECANICA</v>
      </c>
      <c r="D772" s="5" t="str">
        <f>VLOOKUP(ActividadesCom[[#This Row],[NO. DE CONTROL]],'LISTADO ESTUDIANTES'!A:D,4,FALSE)</f>
        <v>BAJA</v>
      </c>
      <c r="E772" s="5">
        <f>SUM(ActividadesCom[[#This Row],[CRÉD. 1]],ActividadesCom[[#This Row],[CRÉD. 2]],ActividadesCom[[#This Row],[CRÉD. 3]],ActividadesCom[[#This Row],[CRÉD. 4]],ActividadesCom[[#This Row],[CRÉD. 5]])</f>
        <v>5</v>
      </c>
      <c r="F772" s="17">
        <f>IF(ActividadesCom[[#This Row],[ÚLTIMO SEMESTRE CON CRÉDITOS]]&gt;0,ROUND(AVERAGE(ActividadesCom[[#This Row],[VALOR NIVEL 5]],ActividadesCom[[#This Row],[VALOR NIVEL 4]],ActividadesCom[[#This Row],[VALOR NIVEL 3]],ActividadesCom[[#This Row],[VALOR NIVEL 2]],ActividadesCom[[#This Row],[VALOR NIVEL 1]]),0),"")</f>
        <v>2</v>
      </c>
      <c r="G772" s="5" t="str">
        <f>IF(ActividadesCom[[#This Row],[PROMEDIO]]="","",IF(ActividadesCom[[#This Row],[PROMEDIO]]&gt;=4,"EXCELENTE",IF(ActividadesCom[[#This Row],[PROMEDIO]]&gt;=3,"NOTABLE",IF(ActividadesCom[[#This Row],[PROMEDIO]]&gt;=2,"BUENO",IF(ActividadesCom[[#This Row],[PROMEDIO]]=1,"SUFICIENTE","")))))</f>
        <v>BUENO</v>
      </c>
      <c r="H772" s="5">
        <f>MAX(ActividadesCom[[#This Row],[PERÍODO 1]],ActividadesCom[[#This Row],[PERÍODO 2]],ActividadesCom[[#This Row],[PERÍODO 3]],ActividadesCom[[#This Row],[PERÍODO 4]],ActividadesCom[[#This Row],[PERÍODO 5]])</f>
        <v>20171</v>
      </c>
      <c r="I772" s="10" t="s">
        <v>298</v>
      </c>
      <c r="J772" s="5">
        <v>20171</v>
      </c>
      <c r="K772" s="5" t="s">
        <v>4009</v>
      </c>
      <c r="L772" s="5">
        <f>IF(ActividadesCom[[#This Row],[NIVEL 1]]&lt;&gt;0,VLOOKUP(ActividadesCom[[#This Row],[NIVEL 1]],Catálogo!A:B,2,FALSE),"")</f>
        <v>2</v>
      </c>
      <c r="M772" s="5">
        <v>1</v>
      </c>
      <c r="N772" s="6" t="s">
        <v>652</v>
      </c>
      <c r="O772" s="5">
        <v>20153</v>
      </c>
      <c r="P772" s="5" t="s">
        <v>4009</v>
      </c>
      <c r="Q772" s="5">
        <f>IF(ActividadesCom[[#This Row],[NIVEL 2]]&lt;&gt;0,VLOOKUP(ActividadesCom[[#This Row],[NIVEL 2]],Catálogo!A:B,2,FALSE),"")</f>
        <v>2</v>
      </c>
      <c r="R772" s="5">
        <v>1</v>
      </c>
      <c r="S772" s="6" t="s">
        <v>653</v>
      </c>
      <c r="T772" s="5">
        <v>20161</v>
      </c>
      <c r="U772" s="5" t="s">
        <v>4009</v>
      </c>
      <c r="V772" s="5">
        <f>IF(ActividadesCom[[#This Row],[NIVEL 3]]&lt;&gt;0,VLOOKUP(ActividadesCom[[#This Row],[NIVEL 3]],Catálogo!A:B,2,FALSE),"")</f>
        <v>2</v>
      </c>
      <c r="W772" s="5">
        <v>1</v>
      </c>
      <c r="X772" s="6" t="s">
        <v>42</v>
      </c>
      <c r="Y772" s="5">
        <v>20171</v>
      </c>
      <c r="Z772" s="5" t="s">
        <v>4009</v>
      </c>
      <c r="AA772" s="5">
        <f>IF(ActividadesCom[[#This Row],[NIVEL 4]]&lt;&gt;0,VLOOKUP(ActividadesCom[[#This Row],[NIVEL 4]],Catálogo!A:B,2,FALSE),"")</f>
        <v>2</v>
      </c>
      <c r="AB772" s="5">
        <v>1</v>
      </c>
      <c r="AC772" s="6" t="s">
        <v>385</v>
      </c>
      <c r="AD772" s="5">
        <v>20143</v>
      </c>
      <c r="AE772" s="5" t="s">
        <v>4009</v>
      </c>
      <c r="AF772" s="5">
        <f>IF(ActividadesCom[[#This Row],[NIVEL 5]]&lt;&gt;0,VLOOKUP(ActividadesCom[[#This Row],[NIVEL 5]],Catálogo!A:B,2,FALSE),"")</f>
        <v>2</v>
      </c>
      <c r="AG772" s="5">
        <v>1</v>
      </c>
      <c r="AH772" s="2"/>
    </row>
    <row r="773" spans="1:34" ht="30" hidden="1" customHeight="1" x14ac:dyDescent="0.25">
      <c r="A773" s="7">
        <v>14470478</v>
      </c>
      <c r="B773" s="6" t="str">
        <f>VLOOKUP(ActividadesCom[[#This Row],[NO. DE CONTROL]],'LISTADO ESTUDIANTES'!A:C,2,FALSE)</f>
        <v>ROSADO ORTEGON GABRIEL ALEJANDRO</v>
      </c>
      <c r="C773" s="6" t="str">
        <f>VLOOKUP(ActividadesCom[[#This Row],[NO. DE CONTROL]],'LISTADO ESTUDIANTES'!A:C,3,FALSE)</f>
        <v>INGENIERIA MECANICA</v>
      </c>
      <c r="D773" s="5" t="str">
        <f>VLOOKUP(ActividadesCom[[#This Row],[NO. DE CONTROL]],'LISTADO ESTUDIANTES'!A:D,4,FALSE)</f>
        <v>BAJA</v>
      </c>
      <c r="E773" s="5">
        <f>SUM(ActividadesCom[[#This Row],[CRÉD. 1]],ActividadesCom[[#This Row],[CRÉD. 2]],ActividadesCom[[#This Row],[CRÉD. 3]],ActividadesCom[[#This Row],[CRÉD. 4]],ActividadesCom[[#This Row],[CRÉD. 5]])</f>
        <v>6</v>
      </c>
      <c r="F773" s="17">
        <f>IF(ActividadesCom[[#This Row],[ÚLTIMO SEMESTRE CON CRÉDITOS]]&gt;0,ROUND(AVERAGE(ActividadesCom[[#This Row],[VALOR NIVEL 5]],ActividadesCom[[#This Row],[VALOR NIVEL 4]],ActividadesCom[[#This Row],[VALOR NIVEL 3]],ActividadesCom[[#This Row],[VALOR NIVEL 2]],ActividadesCom[[#This Row],[VALOR NIVEL 1]]),0),"")</f>
        <v>2</v>
      </c>
      <c r="G773" s="5" t="str">
        <f>IF(ActividadesCom[[#This Row],[PROMEDIO]]="","",IF(ActividadesCom[[#This Row],[PROMEDIO]]&gt;=4,"EXCELENTE",IF(ActividadesCom[[#This Row],[PROMEDIO]]&gt;=3,"NOTABLE",IF(ActividadesCom[[#This Row],[PROMEDIO]]&gt;=2,"BUENO",IF(ActividadesCom[[#This Row],[PROMEDIO]]=1,"SUFICIENTE","")))))</f>
        <v>BUENO</v>
      </c>
      <c r="H773" s="5">
        <f>MAX(ActividadesCom[[#This Row],[PERÍODO 1]],ActividadesCom[[#This Row],[PERÍODO 2]],ActividadesCom[[#This Row],[PERÍODO 3]],ActividadesCom[[#This Row],[PERÍODO 4]],ActividadesCom[[#This Row],[PERÍODO 5]])</f>
        <v>20193</v>
      </c>
      <c r="I773" s="10" t="s">
        <v>1085</v>
      </c>
      <c r="J773" s="5">
        <v>20173</v>
      </c>
      <c r="K773" s="5" t="s">
        <v>4009</v>
      </c>
      <c r="L773" s="5">
        <f>IF(ActividadesCom[[#This Row],[NIVEL 1]]&lt;&gt;0,VLOOKUP(ActividadesCom[[#This Row],[NIVEL 1]],Catálogo!A:B,2,FALSE),"")</f>
        <v>2</v>
      </c>
      <c r="M773" s="5">
        <v>1</v>
      </c>
      <c r="N773" s="6" t="s">
        <v>1104</v>
      </c>
      <c r="O773" s="5">
        <v>20151</v>
      </c>
      <c r="P773" s="5" t="s">
        <v>4009</v>
      </c>
      <c r="Q773" s="5">
        <f>IF(ActividadesCom[[#This Row],[NIVEL 2]]&lt;&gt;0,VLOOKUP(ActividadesCom[[#This Row],[NIVEL 2]],Catálogo!A:B,2,FALSE),"")</f>
        <v>2</v>
      </c>
      <c r="R773" s="5">
        <v>1</v>
      </c>
      <c r="S773" s="6" t="s">
        <v>1105</v>
      </c>
      <c r="T773" s="5">
        <v>20161</v>
      </c>
      <c r="U773" s="5" t="s">
        <v>4009</v>
      </c>
      <c r="V773" s="5">
        <f>IF(ActividadesCom[[#This Row],[NIVEL 3]]&lt;&gt;0,VLOOKUP(ActividadesCom[[#This Row],[NIVEL 3]],Catálogo!A:B,2,FALSE),"")</f>
        <v>2</v>
      </c>
      <c r="W773" s="5">
        <v>1</v>
      </c>
      <c r="X773" s="6" t="s">
        <v>133</v>
      </c>
      <c r="Y773" s="5">
        <v>20193</v>
      </c>
      <c r="Z773" s="5" t="s">
        <v>4009</v>
      </c>
      <c r="AA773" s="5">
        <f>IF(ActividadesCom[[#This Row],[NIVEL 4]]&lt;&gt;0,VLOOKUP(ActividadesCom[[#This Row],[NIVEL 4]],Catálogo!A:B,2,FALSE),"")</f>
        <v>2</v>
      </c>
      <c r="AB773" s="5">
        <v>1</v>
      </c>
      <c r="AC773" s="6" t="s">
        <v>31</v>
      </c>
      <c r="AD773" s="5" t="s">
        <v>50</v>
      </c>
      <c r="AE773" s="5" t="s">
        <v>4009</v>
      </c>
      <c r="AF773" s="5">
        <f>IF(ActividadesCom[[#This Row],[NIVEL 5]]&lt;&gt;0,VLOOKUP(ActividadesCom[[#This Row],[NIVEL 5]],Catálogo!A:B,2,FALSE),"")</f>
        <v>2</v>
      </c>
      <c r="AG773" s="5">
        <v>2</v>
      </c>
      <c r="AH773" s="2"/>
    </row>
    <row r="774" spans="1:34" ht="30" hidden="1" customHeight="1" x14ac:dyDescent="0.25">
      <c r="A774" s="7">
        <v>14470480</v>
      </c>
      <c r="B774" s="6" t="str">
        <f>VLOOKUP(ActividadesCom[[#This Row],[NO. DE CONTROL]],'LISTADO ESTUDIANTES'!A:C,2,FALSE)</f>
        <v>MARTINEZ GARCIA RAFAEL AUGUSTO</v>
      </c>
      <c r="C774" s="6" t="str">
        <f>VLOOKUP(ActividadesCom[[#This Row],[NO. DE CONTROL]],'LISTADO ESTUDIANTES'!A:C,3,FALSE)</f>
        <v>INGENIERIA MECANICA</v>
      </c>
      <c r="D774" s="5" t="str">
        <f>VLOOKUP(ActividadesCom[[#This Row],[NO. DE CONTROL]],'LISTADO ESTUDIANTES'!A:D,4,FALSE)</f>
        <v>BAJA</v>
      </c>
      <c r="E774" s="5">
        <f>SUM(ActividadesCom[[#This Row],[CRÉD. 1]],ActividadesCom[[#This Row],[CRÉD. 2]],ActividadesCom[[#This Row],[CRÉD. 3]],ActividadesCom[[#This Row],[CRÉD. 4]],ActividadesCom[[#This Row],[CRÉD. 5]])</f>
        <v>5</v>
      </c>
      <c r="F774" s="17">
        <f>IF(ActividadesCom[[#This Row],[ÚLTIMO SEMESTRE CON CRÉDITOS]]&gt;0,ROUND(AVERAGE(ActividadesCom[[#This Row],[VALOR NIVEL 5]],ActividadesCom[[#This Row],[VALOR NIVEL 4]],ActividadesCom[[#This Row],[VALOR NIVEL 3]],ActividadesCom[[#This Row],[VALOR NIVEL 2]],ActividadesCom[[#This Row],[VALOR NIVEL 1]]),0),"")</f>
        <v>2</v>
      </c>
      <c r="G774" s="5" t="str">
        <f>IF(ActividadesCom[[#This Row],[PROMEDIO]]="","",IF(ActividadesCom[[#This Row],[PROMEDIO]]&gt;=4,"EXCELENTE",IF(ActividadesCom[[#This Row],[PROMEDIO]]&gt;=3,"NOTABLE",IF(ActividadesCom[[#This Row],[PROMEDIO]]&gt;=2,"BUENO",IF(ActividadesCom[[#This Row],[PROMEDIO]]=1,"SUFICIENTE","")))))</f>
        <v>BUENO</v>
      </c>
      <c r="H774" s="5">
        <f>MAX(ActividadesCom[[#This Row],[PERÍODO 1]],ActividadesCom[[#This Row],[PERÍODO 2]],ActividadesCom[[#This Row],[PERÍODO 3]],ActividadesCom[[#This Row],[PERÍODO 4]],ActividadesCom[[#This Row],[PERÍODO 5]])</f>
        <v>20193</v>
      </c>
      <c r="I774" s="10" t="s">
        <v>943</v>
      </c>
      <c r="J774" s="5">
        <v>20193</v>
      </c>
      <c r="K774" s="5" t="s">
        <v>4009</v>
      </c>
      <c r="L774" s="5">
        <f>IF(ActividadesCom[[#This Row],[NIVEL 1]]&lt;&gt;0,VLOOKUP(ActividadesCom[[#This Row],[NIVEL 1]],Catálogo!A:B,2,FALSE),"")</f>
        <v>2</v>
      </c>
      <c r="M774" s="5">
        <v>2</v>
      </c>
      <c r="N774" s="6"/>
      <c r="O774" s="5"/>
      <c r="P774" s="5"/>
      <c r="Q774" s="5" t="str">
        <f>IF(ActividadesCom[[#This Row],[NIVEL 2]]&lt;&gt;0,VLOOKUP(ActividadesCom[[#This Row],[NIVEL 2]],Catálogo!A:B,2,FALSE),"")</f>
        <v/>
      </c>
      <c r="R774" s="5"/>
      <c r="S774" s="6" t="s">
        <v>31</v>
      </c>
      <c r="T774" s="5">
        <v>20181</v>
      </c>
      <c r="U774" s="5" t="s">
        <v>4009</v>
      </c>
      <c r="V774" s="5">
        <f>IF(ActividadesCom[[#This Row],[NIVEL 3]]&lt;&gt;0,VLOOKUP(ActividadesCom[[#This Row],[NIVEL 3]],Catálogo!A:B,2,FALSE),"")</f>
        <v>2</v>
      </c>
      <c r="W774" s="5">
        <v>1</v>
      </c>
      <c r="X774" s="6" t="s">
        <v>37</v>
      </c>
      <c r="Y774" s="5">
        <v>20173</v>
      </c>
      <c r="Z774" s="5" t="s">
        <v>4009</v>
      </c>
      <c r="AA774" s="5">
        <f>IF(ActividadesCom[[#This Row],[NIVEL 4]]&lt;&gt;0,VLOOKUP(ActividadesCom[[#This Row],[NIVEL 4]],Catálogo!A:B,2,FALSE),"")</f>
        <v>2</v>
      </c>
      <c r="AB774" s="5">
        <v>1</v>
      </c>
      <c r="AC774" s="6" t="s">
        <v>6</v>
      </c>
      <c r="AD774" s="5">
        <v>20143</v>
      </c>
      <c r="AE774" s="5" t="s">
        <v>4009</v>
      </c>
      <c r="AF774" s="5">
        <f>IF(ActividadesCom[[#This Row],[NIVEL 5]]&lt;&gt;0,VLOOKUP(ActividadesCom[[#This Row],[NIVEL 5]],Catálogo!A:B,2,FALSE),"")</f>
        <v>2</v>
      </c>
      <c r="AG774" s="5">
        <v>1</v>
      </c>
      <c r="AH774" s="2"/>
    </row>
    <row r="775" spans="1:34" ht="30" hidden="1" customHeight="1" x14ac:dyDescent="0.25">
      <c r="A775" s="7">
        <v>14470481</v>
      </c>
      <c r="B775" s="6" t="str">
        <f>VLOOKUP(ActividadesCom[[#This Row],[NO. DE CONTROL]],'LISTADO ESTUDIANTES'!A:C,2,FALSE)</f>
        <v>ROMERO VAZQUEZ LUIS FERNANDO</v>
      </c>
      <c r="C775" s="6" t="str">
        <f>VLOOKUP(ActividadesCom[[#This Row],[NO. DE CONTROL]],'LISTADO ESTUDIANTES'!A:C,3,FALSE)</f>
        <v>INGENIERIA MECANICA</v>
      </c>
      <c r="D775" s="5" t="str">
        <f>VLOOKUP(ActividadesCom[[#This Row],[NO. DE CONTROL]],'LISTADO ESTUDIANTES'!A:D,4,FALSE)</f>
        <v>BAJA</v>
      </c>
      <c r="E775" s="5">
        <f>SUM(ActividadesCom[[#This Row],[CRÉD. 1]],ActividadesCom[[#This Row],[CRÉD. 2]],ActividadesCom[[#This Row],[CRÉD. 3]],ActividadesCom[[#This Row],[CRÉD. 4]],ActividadesCom[[#This Row],[CRÉD. 5]])</f>
        <v>1</v>
      </c>
      <c r="F775" s="17">
        <f>IF(ActividadesCom[[#This Row],[ÚLTIMO SEMESTRE CON CRÉDITOS]]&gt;0,ROUND(AVERAGE(ActividadesCom[[#This Row],[VALOR NIVEL 5]],ActividadesCom[[#This Row],[VALOR NIVEL 4]],ActividadesCom[[#This Row],[VALOR NIVEL 3]],ActividadesCom[[#This Row],[VALOR NIVEL 2]],ActividadesCom[[#This Row],[VALOR NIVEL 1]]),0),"")</f>
        <v>2</v>
      </c>
      <c r="G775" s="5" t="str">
        <f>IF(ActividadesCom[[#This Row],[PROMEDIO]]="","",IF(ActividadesCom[[#This Row],[PROMEDIO]]&gt;=4,"EXCELENTE",IF(ActividadesCom[[#This Row],[PROMEDIO]]&gt;=3,"NOTABLE",IF(ActividadesCom[[#This Row],[PROMEDIO]]&gt;=2,"BUENO",IF(ActividadesCom[[#This Row],[PROMEDIO]]=1,"SUFICIENTE","")))))</f>
        <v>BUENO</v>
      </c>
      <c r="H775" s="5">
        <f>MAX(ActividadesCom[[#This Row],[PERÍODO 1]],ActividadesCom[[#This Row],[PERÍODO 2]],ActividadesCom[[#This Row],[PERÍODO 3]],ActividadesCom[[#This Row],[PERÍODO 4]],ActividadesCom[[#This Row],[PERÍODO 5]])</f>
        <v>20143</v>
      </c>
      <c r="I775" s="10"/>
      <c r="J775" s="5"/>
      <c r="K775" s="5"/>
      <c r="L775" s="5" t="str">
        <f>IF(ActividadesCom[[#This Row],[NIVEL 1]]&lt;&gt;0,VLOOKUP(ActividadesCom[[#This Row],[NIVEL 1]],Catálogo!A:B,2,FALSE),"")</f>
        <v/>
      </c>
      <c r="M775" s="5"/>
      <c r="N775" s="6"/>
      <c r="O775" s="5"/>
      <c r="P775" s="5"/>
      <c r="Q775" s="5" t="str">
        <f>IF(ActividadesCom[[#This Row],[NIVEL 2]]&lt;&gt;0,VLOOKUP(ActividadesCom[[#This Row],[NIVEL 2]],Catálogo!A:B,2,FALSE),"")</f>
        <v/>
      </c>
      <c r="R775" s="5"/>
      <c r="S775" s="6"/>
      <c r="T775" s="5"/>
      <c r="U775" s="5"/>
      <c r="V775" s="5" t="str">
        <f>IF(ActividadesCom[[#This Row],[NIVEL 3]]&lt;&gt;0,VLOOKUP(ActividadesCom[[#This Row],[NIVEL 3]],Catálogo!A:B,2,FALSE),"")</f>
        <v/>
      </c>
      <c r="W775" s="5"/>
      <c r="X775" s="6"/>
      <c r="Y775" s="5"/>
      <c r="Z775" s="5"/>
      <c r="AA775" s="5" t="str">
        <f>IF(ActividadesCom[[#This Row],[NIVEL 4]]&lt;&gt;0,VLOOKUP(ActividadesCom[[#This Row],[NIVEL 4]],Catálogo!A:B,2,FALSE),"")</f>
        <v/>
      </c>
      <c r="AB775" s="5"/>
      <c r="AC775" s="6" t="s">
        <v>6</v>
      </c>
      <c r="AD775" s="5">
        <v>20143</v>
      </c>
      <c r="AE775" s="5" t="s">
        <v>4009</v>
      </c>
      <c r="AF775" s="5">
        <f>IF(ActividadesCom[[#This Row],[NIVEL 5]]&lt;&gt;0,VLOOKUP(ActividadesCom[[#This Row],[NIVEL 5]],Catálogo!A:B,2,FALSE),"")</f>
        <v>2</v>
      </c>
      <c r="AG775" s="5">
        <v>1</v>
      </c>
      <c r="AH775" s="2"/>
    </row>
    <row r="776" spans="1:34" ht="30" hidden="1" customHeight="1" x14ac:dyDescent="0.25">
      <c r="A776" s="7">
        <v>14470484</v>
      </c>
      <c r="B776" s="6" t="str">
        <f>VLOOKUP(ActividadesCom[[#This Row],[NO. DE CONTROL]],'LISTADO ESTUDIANTES'!A:C,2,FALSE)</f>
        <v>VENEGAS MEJIA MIGUEL ANGEL</v>
      </c>
      <c r="C776" s="6" t="str">
        <f>VLOOKUP(ActividadesCom[[#This Row],[NO. DE CONTROL]],'LISTADO ESTUDIANTES'!A:C,3,FALSE)</f>
        <v>INGENIERIA MECANICA</v>
      </c>
      <c r="D776" s="5" t="str">
        <f>VLOOKUP(ActividadesCom[[#This Row],[NO. DE CONTROL]],'LISTADO ESTUDIANTES'!A:D,4,FALSE)</f>
        <v>BAJA</v>
      </c>
      <c r="E776" s="5">
        <f>SUM(ActividadesCom[[#This Row],[CRÉD. 1]],ActividadesCom[[#This Row],[CRÉD. 2]],ActividadesCom[[#This Row],[CRÉD. 3]],ActividadesCom[[#This Row],[CRÉD. 4]],ActividadesCom[[#This Row],[CRÉD. 5]])</f>
        <v>1</v>
      </c>
      <c r="F776" s="17">
        <f>IF(ActividadesCom[[#This Row],[ÚLTIMO SEMESTRE CON CRÉDITOS]]&gt;0,ROUND(AVERAGE(ActividadesCom[[#This Row],[VALOR NIVEL 5]],ActividadesCom[[#This Row],[VALOR NIVEL 4]],ActividadesCom[[#This Row],[VALOR NIVEL 3]],ActividadesCom[[#This Row],[VALOR NIVEL 2]],ActividadesCom[[#This Row],[VALOR NIVEL 1]]),0),"")</f>
        <v>2</v>
      </c>
      <c r="G776" s="5" t="str">
        <f>IF(ActividadesCom[[#This Row],[PROMEDIO]]="","",IF(ActividadesCom[[#This Row],[PROMEDIO]]&gt;=4,"EXCELENTE",IF(ActividadesCom[[#This Row],[PROMEDIO]]&gt;=3,"NOTABLE",IF(ActividadesCom[[#This Row],[PROMEDIO]]&gt;=2,"BUENO",IF(ActividadesCom[[#This Row],[PROMEDIO]]=1,"SUFICIENTE","")))))</f>
        <v>BUENO</v>
      </c>
      <c r="H776" s="5">
        <f>MAX(ActividadesCom[[#This Row],[PERÍODO 1]],ActividadesCom[[#This Row],[PERÍODO 2]],ActividadesCom[[#This Row],[PERÍODO 3]],ActividadesCom[[#This Row],[PERÍODO 4]],ActividadesCom[[#This Row],[PERÍODO 5]])</f>
        <v>20143</v>
      </c>
      <c r="I776" s="10"/>
      <c r="J776" s="5"/>
      <c r="K776" s="5"/>
      <c r="L776" s="5" t="str">
        <f>IF(ActividadesCom[[#This Row],[NIVEL 1]]&lt;&gt;0,VLOOKUP(ActividadesCom[[#This Row],[NIVEL 1]],Catálogo!A:B,2,FALSE),"")</f>
        <v/>
      </c>
      <c r="M776" s="5"/>
      <c r="N776" s="6"/>
      <c r="O776" s="5"/>
      <c r="P776" s="5"/>
      <c r="Q776" s="5" t="str">
        <f>IF(ActividadesCom[[#This Row],[NIVEL 2]]&lt;&gt;0,VLOOKUP(ActividadesCom[[#This Row],[NIVEL 2]],Catálogo!A:B,2,FALSE),"")</f>
        <v/>
      </c>
      <c r="R776" s="5"/>
      <c r="S776" s="6"/>
      <c r="T776" s="5"/>
      <c r="U776" s="5"/>
      <c r="V776" s="5" t="str">
        <f>IF(ActividadesCom[[#This Row],[NIVEL 3]]&lt;&gt;0,VLOOKUP(ActividadesCom[[#This Row],[NIVEL 3]],Catálogo!A:B,2,FALSE),"")</f>
        <v/>
      </c>
      <c r="W776" s="5"/>
      <c r="X776" s="6"/>
      <c r="Y776" s="5"/>
      <c r="Z776" s="5"/>
      <c r="AA776" s="5" t="str">
        <f>IF(ActividadesCom[[#This Row],[NIVEL 4]]&lt;&gt;0,VLOOKUP(ActividadesCom[[#This Row],[NIVEL 4]],Catálogo!A:B,2,FALSE),"")</f>
        <v/>
      </c>
      <c r="AB776" s="5"/>
      <c r="AC776" s="6" t="s">
        <v>6</v>
      </c>
      <c r="AD776" s="5">
        <v>20143</v>
      </c>
      <c r="AE776" s="5" t="s">
        <v>4009</v>
      </c>
      <c r="AF776" s="5">
        <f>IF(ActividadesCom[[#This Row],[NIVEL 5]]&lt;&gt;0,VLOOKUP(ActividadesCom[[#This Row],[NIVEL 5]],Catálogo!A:B,2,FALSE),"")</f>
        <v>2</v>
      </c>
      <c r="AG776" s="5">
        <v>1</v>
      </c>
      <c r="AH776" s="2"/>
    </row>
    <row r="777" spans="1:34" ht="30" hidden="1" customHeight="1" x14ac:dyDescent="0.25">
      <c r="A777" s="7">
        <v>14470485</v>
      </c>
      <c r="B777" s="6" t="str">
        <f>VLOOKUP(ActividadesCom[[#This Row],[NO. DE CONTROL]],'LISTADO ESTUDIANTES'!A:C,2,FALSE)</f>
        <v>KANTUN HUCHIN CARLOS ALBERTO</v>
      </c>
      <c r="C777" s="6" t="str">
        <f>VLOOKUP(ActividadesCom[[#This Row],[NO. DE CONTROL]],'LISTADO ESTUDIANTES'!A:C,3,FALSE)</f>
        <v>INGENIERIA MECANICA</v>
      </c>
      <c r="D777" s="5" t="str">
        <f>VLOOKUP(ActividadesCom[[#This Row],[NO. DE CONTROL]],'LISTADO ESTUDIANTES'!A:D,4,FALSE)</f>
        <v>BAJA</v>
      </c>
      <c r="E777" s="5">
        <f>SUM(ActividadesCom[[#This Row],[CRÉD. 1]],ActividadesCom[[#This Row],[CRÉD. 2]],ActividadesCom[[#This Row],[CRÉD. 3]],ActividadesCom[[#This Row],[CRÉD. 4]],ActividadesCom[[#This Row],[CRÉD. 5]])</f>
        <v>5</v>
      </c>
      <c r="F777" s="17">
        <f>IF(ActividadesCom[[#This Row],[ÚLTIMO SEMESTRE CON CRÉDITOS]]&gt;0,ROUND(AVERAGE(ActividadesCom[[#This Row],[VALOR NIVEL 5]],ActividadesCom[[#This Row],[VALOR NIVEL 4]],ActividadesCom[[#This Row],[VALOR NIVEL 3]],ActividadesCom[[#This Row],[VALOR NIVEL 2]],ActividadesCom[[#This Row],[VALOR NIVEL 1]]),0),"")</f>
        <v>2</v>
      </c>
      <c r="G777" s="5" t="str">
        <f>IF(ActividadesCom[[#This Row],[PROMEDIO]]="","",IF(ActividadesCom[[#This Row],[PROMEDIO]]&gt;=4,"EXCELENTE",IF(ActividadesCom[[#This Row],[PROMEDIO]]&gt;=3,"NOTABLE",IF(ActividadesCom[[#This Row],[PROMEDIO]]&gt;=2,"BUENO",IF(ActividadesCom[[#This Row],[PROMEDIO]]=1,"SUFICIENTE","")))))</f>
        <v>BUENO</v>
      </c>
      <c r="H777" s="5">
        <f>MAX(ActividadesCom[[#This Row],[PERÍODO 1]],ActividadesCom[[#This Row],[PERÍODO 2]],ActividadesCom[[#This Row],[PERÍODO 3]],ActividadesCom[[#This Row],[PERÍODO 4]],ActividadesCom[[#This Row],[PERÍODO 5]])</f>
        <v>20191</v>
      </c>
      <c r="I777" s="10" t="s">
        <v>300</v>
      </c>
      <c r="J777" s="5">
        <v>20171</v>
      </c>
      <c r="K777" s="5" t="s">
        <v>4009</v>
      </c>
      <c r="L777" s="5">
        <f>IF(ActividadesCom[[#This Row],[NIVEL 1]]&lt;&gt;0,VLOOKUP(ActividadesCom[[#This Row],[NIVEL 1]],Catálogo!A:B,2,FALSE),"")</f>
        <v>2</v>
      </c>
      <c r="M777" s="5">
        <v>1</v>
      </c>
      <c r="N777" s="6" t="s">
        <v>894</v>
      </c>
      <c r="O777" s="5">
        <v>20161</v>
      </c>
      <c r="P777" s="5" t="s">
        <v>4009</v>
      </c>
      <c r="Q777" s="5">
        <f>IF(ActividadesCom[[#This Row],[NIVEL 2]]&lt;&gt;0,VLOOKUP(ActividadesCom[[#This Row],[NIVEL 2]],Catálogo!A:B,2,FALSE),"")</f>
        <v>2</v>
      </c>
      <c r="R777" s="5">
        <v>1</v>
      </c>
      <c r="S777" s="6" t="s">
        <v>955</v>
      </c>
      <c r="T777" s="5">
        <v>20191</v>
      </c>
      <c r="U777" s="5" t="s">
        <v>4009</v>
      </c>
      <c r="V777" s="5">
        <f>IF(ActividadesCom[[#This Row],[NIVEL 3]]&lt;&gt;0,VLOOKUP(ActividadesCom[[#This Row],[NIVEL 3]],Catálogo!A:B,2,FALSE),"")</f>
        <v>2</v>
      </c>
      <c r="W777" s="5">
        <v>1</v>
      </c>
      <c r="X777" s="6" t="s">
        <v>47</v>
      </c>
      <c r="Y777" s="5">
        <v>20181</v>
      </c>
      <c r="Z777" s="5" t="s">
        <v>4009</v>
      </c>
      <c r="AA777" s="5">
        <f>IF(ActividadesCom[[#This Row],[NIVEL 4]]&lt;&gt;0,VLOOKUP(ActividadesCom[[#This Row],[NIVEL 4]],Catálogo!A:B,2,FALSE),"")</f>
        <v>2</v>
      </c>
      <c r="AB777" s="5">
        <v>1</v>
      </c>
      <c r="AC777" s="6" t="s">
        <v>6</v>
      </c>
      <c r="AD777" s="5">
        <v>20143</v>
      </c>
      <c r="AE777" s="5" t="s">
        <v>4009</v>
      </c>
      <c r="AF777" s="5">
        <f>IF(ActividadesCom[[#This Row],[NIVEL 5]]&lt;&gt;0,VLOOKUP(ActividadesCom[[#This Row],[NIVEL 5]],Catálogo!A:B,2,FALSE),"")</f>
        <v>2</v>
      </c>
      <c r="AG777" s="5">
        <v>1</v>
      </c>
      <c r="AH777" s="2"/>
    </row>
    <row r="778" spans="1:34" ht="30" hidden="1" customHeight="1" x14ac:dyDescent="0.25">
      <c r="A778" s="7">
        <v>14470486</v>
      </c>
      <c r="B778" s="6" t="str">
        <f>VLOOKUP(ActividadesCom[[#This Row],[NO. DE CONTROL]],'LISTADO ESTUDIANTES'!A:C,2,FALSE)</f>
        <v>RAMOS BLANCAS JONATHAN</v>
      </c>
      <c r="C778" s="6" t="str">
        <f>VLOOKUP(ActividadesCom[[#This Row],[NO. DE CONTROL]],'LISTADO ESTUDIANTES'!A:C,3,FALSE)</f>
        <v>INGENIERIA QUIMICA</v>
      </c>
      <c r="D778" s="5" t="str">
        <f>VLOOKUP(ActividadesCom[[#This Row],[NO. DE CONTROL]],'LISTADO ESTUDIANTES'!A:D,4,FALSE)</f>
        <v>BAJA</v>
      </c>
      <c r="E778" s="5">
        <f>SUM(ActividadesCom[[#This Row],[CRÉD. 1]],ActividadesCom[[#This Row],[CRÉD. 2]],ActividadesCom[[#This Row],[CRÉD. 3]],ActividadesCom[[#This Row],[CRÉD. 4]],ActividadesCom[[#This Row],[CRÉD. 5]])</f>
        <v>5</v>
      </c>
      <c r="F778" s="17">
        <f>IF(ActividadesCom[[#This Row],[ÚLTIMO SEMESTRE CON CRÉDITOS]]&gt;0,ROUND(AVERAGE(ActividadesCom[[#This Row],[VALOR NIVEL 5]],ActividadesCom[[#This Row],[VALOR NIVEL 4]],ActividadesCom[[#This Row],[VALOR NIVEL 3]],ActividadesCom[[#This Row],[VALOR NIVEL 2]],ActividadesCom[[#This Row],[VALOR NIVEL 1]]),0),"")</f>
        <v>2</v>
      </c>
      <c r="G778" s="5" t="str">
        <f>IF(ActividadesCom[[#This Row],[PROMEDIO]]="","",IF(ActividadesCom[[#This Row],[PROMEDIO]]&gt;=4,"EXCELENTE",IF(ActividadesCom[[#This Row],[PROMEDIO]]&gt;=3,"NOTABLE",IF(ActividadesCom[[#This Row],[PROMEDIO]]&gt;=2,"BUENO",IF(ActividadesCom[[#This Row],[PROMEDIO]]=1,"SUFICIENTE","")))))</f>
        <v>BUENO</v>
      </c>
      <c r="H778" s="5">
        <f>MAX(ActividadesCom[[#This Row],[PERÍODO 1]],ActividadesCom[[#This Row],[PERÍODO 2]],ActividadesCom[[#This Row],[PERÍODO 3]],ActividadesCom[[#This Row],[PERÍODO 4]],ActividadesCom[[#This Row],[PERÍODO 5]])</f>
        <v>20171</v>
      </c>
      <c r="I778" s="10" t="s">
        <v>128</v>
      </c>
      <c r="J778" s="5">
        <v>20161</v>
      </c>
      <c r="K778" s="5" t="s">
        <v>4009</v>
      </c>
      <c r="L778" s="5">
        <f>IF(ActividadesCom[[#This Row],[NIVEL 1]]&lt;&gt;0,VLOOKUP(ActividadesCom[[#This Row],[NIVEL 1]],Catálogo!A:B,2,FALSE),"")</f>
        <v>2</v>
      </c>
      <c r="M778" s="5">
        <v>1</v>
      </c>
      <c r="N778" s="6" t="s">
        <v>362</v>
      </c>
      <c r="O778" s="5">
        <v>20153</v>
      </c>
      <c r="P778" s="5" t="s">
        <v>4009</v>
      </c>
      <c r="Q778" s="5">
        <f>IF(ActividadesCom[[#This Row],[NIVEL 2]]&lt;&gt;0,VLOOKUP(ActividadesCom[[#This Row],[NIVEL 2]],Catálogo!A:B,2,FALSE),"")</f>
        <v>2</v>
      </c>
      <c r="R778" s="5">
        <v>1</v>
      </c>
      <c r="S778" s="6" t="s">
        <v>410</v>
      </c>
      <c r="T778" s="5">
        <v>20163</v>
      </c>
      <c r="U778" s="5" t="s">
        <v>4009</v>
      </c>
      <c r="V778" s="5">
        <f>IF(ActividadesCom[[#This Row],[NIVEL 3]]&lt;&gt;0,VLOOKUP(ActividadesCom[[#This Row],[NIVEL 3]],Catálogo!A:B,2,FALSE),"")</f>
        <v>2</v>
      </c>
      <c r="W778" s="5">
        <v>1</v>
      </c>
      <c r="X778" s="6" t="s">
        <v>429</v>
      </c>
      <c r="Y778" s="5">
        <v>20171</v>
      </c>
      <c r="Z778" s="5" t="s">
        <v>4009</v>
      </c>
      <c r="AA778" s="5">
        <f>IF(ActividadesCom[[#This Row],[NIVEL 4]]&lt;&gt;0,VLOOKUP(ActividadesCom[[#This Row],[NIVEL 4]],Catálogo!A:B,2,FALSE),"")</f>
        <v>2</v>
      </c>
      <c r="AB778" s="5">
        <v>1</v>
      </c>
      <c r="AC778" s="6" t="s">
        <v>136</v>
      </c>
      <c r="AD778" s="5">
        <v>20153</v>
      </c>
      <c r="AE778" s="5" t="s">
        <v>4009</v>
      </c>
      <c r="AF778" s="5">
        <f>IF(ActividadesCom[[#This Row],[NIVEL 5]]&lt;&gt;0,VLOOKUP(ActividadesCom[[#This Row],[NIVEL 5]],Catálogo!A:B,2,FALSE),"")</f>
        <v>2</v>
      </c>
      <c r="AG778" s="5">
        <v>1</v>
      </c>
      <c r="AH778" s="2"/>
    </row>
    <row r="779" spans="1:34" ht="30" hidden="1" customHeight="1" x14ac:dyDescent="0.25">
      <c r="A779" s="7">
        <v>14470487</v>
      </c>
      <c r="B779" s="6" t="str">
        <f>VLOOKUP(ActividadesCom[[#This Row],[NO. DE CONTROL]],'LISTADO ESTUDIANTES'!A:C,2,FALSE)</f>
        <v>ARROYO TRINIDAD ALEJANDRO GABRIEL</v>
      </c>
      <c r="C779" s="6" t="str">
        <f>VLOOKUP(ActividadesCom[[#This Row],[NO. DE CONTROL]],'LISTADO ESTUDIANTES'!A:C,3,FALSE)</f>
        <v>INGENIERIA EN SISTEMAS COMPUTACIONALES</v>
      </c>
      <c r="D779" s="5" t="str">
        <f>VLOOKUP(ActividadesCom[[#This Row],[NO. DE CONTROL]],'LISTADO ESTUDIANTES'!A:D,4,FALSE)</f>
        <v>BAJA</v>
      </c>
      <c r="E779" s="5">
        <f>SUM(ActividadesCom[[#This Row],[CRÉD. 1]],ActividadesCom[[#This Row],[CRÉD. 2]],ActividadesCom[[#This Row],[CRÉD. 3]],ActividadesCom[[#This Row],[CRÉD. 4]],ActividadesCom[[#This Row],[CRÉD. 5]])</f>
        <v>1</v>
      </c>
      <c r="F779" s="17">
        <f>IF(ActividadesCom[[#This Row],[ÚLTIMO SEMESTRE CON CRÉDITOS]]&gt;0,ROUND(AVERAGE(ActividadesCom[[#This Row],[VALOR NIVEL 5]],ActividadesCom[[#This Row],[VALOR NIVEL 4]],ActividadesCom[[#This Row],[VALOR NIVEL 3]],ActividadesCom[[#This Row],[VALOR NIVEL 2]],ActividadesCom[[#This Row],[VALOR NIVEL 1]]),0),"")</f>
        <v>2</v>
      </c>
      <c r="G779" s="5" t="str">
        <f>IF(ActividadesCom[[#This Row],[PROMEDIO]]="","",IF(ActividadesCom[[#This Row],[PROMEDIO]]&gt;=4,"EXCELENTE",IF(ActividadesCom[[#This Row],[PROMEDIO]]&gt;=3,"NOTABLE",IF(ActividadesCom[[#This Row],[PROMEDIO]]&gt;=2,"BUENO",IF(ActividadesCom[[#This Row],[PROMEDIO]]=1,"SUFICIENTE","")))))</f>
        <v>BUENO</v>
      </c>
      <c r="H779" s="5">
        <f>MAX(ActividadesCom[[#This Row],[PERÍODO 1]],ActividadesCom[[#This Row],[PERÍODO 2]],ActividadesCom[[#This Row],[PERÍODO 3]],ActividadesCom[[#This Row],[PERÍODO 4]],ActividadesCom[[#This Row],[PERÍODO 5]])</f>
        <v>20153</v>
      </c>
      <c r="I779" s="10"/>
      <c r="J779" s="5"/>
      <c r="K779" s="5"/>
      <c r="L779" s="5" t="str">
        <f>IF(ActividadesCom[[#This Row],[NIVEL 1]]&lt;&gt;0,VLOOKUP(ActividadesCom[[#This Row],[NIVEL 1]],Catálogo!A:B,2,FALSE),"")</f>
        <v/>
      </c>
      <c r="M779" s="5"/>
      <c r="N779" s="6"/>
      <c r="O779" s="5"/>
      <c r="P779" s="5"/>
      <c r="Q779" s="5" t="str">
        <f>IF(ActividadesCom[[#This Row],[NIVEL 2]]&lt;&gt;0,VLOOKUP(ActividadesCom[[#This Row],[NIVEL 2]],Catálogo!A:B,2,FALSE),"")</f>
        <v/>
      </c>
      <c r="R779" s="5"/>
      <c r="S779" s="6"/>
      <c r="T779" s="5"/>
      <c r="U779" s="5"/>
      <c r="V779" s="5" t="str">
        <f>IF(ActividadesCom[[#This Row],[NIVEL 3]]&lt;&gt;0,VLOOKUP(ActividadesCom[[#This Row],[NIVEL 3]],Catálogo!A:B,2,FALSE),"")</f>
        <v/>
      </c>
      <c r="W779" s="5"/>
      <c r="X779" s="6"/>
      <c r="Y779" s="5"/>
      <c r="Z779" s="5"/>
      <c r="AA779" s="5" t="str">
        <f>IF(ActividadesCom[[#This Row],[NIVEL 4]]&lt;&gt;0,VLOOKUP(ActividadesCom[[#This Row],[NIVEL 4]],Catálogo!A:B,2,FALSE),"")</f>
        <v/>
      </c>
      <c r="AB779" s="5"/>
      <c r="AC779" s="6" t="s">
        <v>42</v>
      </c>
      <c r="AD779" s="5">
        <v>20153</v>
      </c>
      <c r="AE779" s="5" t="s">
        <v>4009</v>
      </c>
      <c r="AF779" s="5">
        <f>IF(ActividadesCom[[#This Row],[NIVEL 5]]&lt;&gt;0,VLOOKUP(ActividadesCom[[#This Row],[NIVEL 5]],Catálogo!A:B,2,FALSE),"")</f>
        <v>2</v>
      </c>
      <c r="AG779" s="5">
        <v>1</v>
      </c>
      <c r="AH779" s="2"/>
    </row>
    <row r="780" spans="1:34" ht="30" hidden="1" customHeight="1" x14ac:dyDescent="0.25">
      <c r="A780" s="7">
        <v>14470488</v>
      </c>
      <c r="B780" s="6" t="str">
        <f>VLOOKUP(ActividadesCom[[#This Row],[NO. DE CONTROL]],'LISTADO ESTUDIANTES'!A:C,2,FALSE)</f>
        <v>GONZALEZ CACH ARATH ALEJANDRO</v>
      </c>
      <c r="C780" s="6" t="str">
        <f>VLOOKUP(ActividadesCom[[#This Row],[NO. DE CONTROL]],'LISTADO ESTUDIANTES'!A:C,3,FALSE)</f>
        <v>INGENIERIA MECANICA</v>
      </c>
      <c r="D780" s="5" t="str">
        <f>VLOOKUP(ActividadesCom[[#This Row],[NO. DE CONTROL]],'LISTADO ESTUDIANTES'!A:D,4,FALSE)</f>
        <v>BAJA</v>
      </c>
      <c r="E780" s="5">
        <f>SUM(ActividadesCom[[#This Row],[CRÉD. 1]],ActividadesCom[[#This Row],[CRÉD. 2]],ActividadesCom[[#This Row],[CRÉD. 3]],ActividadesCom[[#This Row],[CRÉD. 4]],ActividadesCom[[#This Row],[CRÉD. 5]])</f>
        <v>6</v>
      </c>
      <c r="F780" s="17">
        <f>IF(ActividadesCom[[#This Row],[ÚLTIMO SEMESTRE CON CRÉDITOS]]&gt;0,ROUND(AVERAGE(ActividadesCom[[#This Row],[VALOR NIVEL 5]],ActividadesCom[[#This Row],[VALOR NIVEL 4]],ActividadesCom[[#This Row],[VALOR NIVEL 3]],ActividadesCom[[#This Row],[VALOR NIVEL 2]],ActividadesCom[[#This Row],[VALOR NIVEL 1]]),0),"")</f>
        <v>2</v>
      </c>
      <c r="G780" s="5" t="str">
        <f>IF(ActividadesCom[[#This Row],[PROMEDIO]]="","",IF(ActividadesCom[[#This Row],[PROMEDIO]]&gt;=4,"EXCELENTE",IF(ActividadesCom[[#This Row],[PROMEDIO]]&gt;=3,"NOTABLE",IF(ActividadesCom[[#This Row],[PROMEDIO]]&gt;=2,"BUENO",IF(ActividadesCom[[#This Row],[PROMEDIO]]=1,"SUFICIENTE","")))))</f>
        <v>BUENO</v>
      </c>
      <c r="H780" s="5">
        <f>MAX(ActividadesCom[[#This Row],[PERÍODO 1]],ActividadesCom[[#This Row],[PERÍODO 2]],ActividadesCom[[#This Row],[PERÍODO 3]],ActividadesCom[[#This Row],[PERÍODO 4]],ActividadesCom[[#This Row],[PERÍODO 5]])</f>
        <v>20171</v>
      </c>
      <c r="I780" s="10" t="s">
        <v>295</v>
      </c>
      <c r="J780" s="5">
        <v>20171</v>
      </c>
      <c r="K780" s="5" t="s">
        <v>4009</v>
      </c>
      <c r="L780" s="5">
        <f>IF(ActividadesCom[[#This Row],[NIVEL 1]]&lt;&gt;0,VLOOKUP(ActividadesCom[[#This Row],[NIVEL 1]],Catálogo!A:B,2,FALSE),"")</f>
        <v>2</v>
      </c>
      <c r="M780" s="5">
        <v>1</v>
      </c>
      <c r="N780" s="6" t="s">
        <v>301</v>
      </c>
      <c r="O780" s="5">
        <v>20171</v>
      </c>
      <c r="P780" s="5" t="s">
        <v>4009</v>
      </c>
      <c r="Q780" s="5">
        <f>IF(ActividadesCom[[#This Row],[NIVEL 2]]&lt;&gt;0,VLOOKUP(ActividadesCom[[#This Row],[NIVEL 2]],Catálogo!A:B,2,FALSE),"")</f>
        <v>2</v>
      </c>
      <c r="R780" s="5">
        <v>1</v>
      </c>
      <c r="S780" s="6"/>
      <c r="T780" s="5"/>
      <c r="U780" s="5"/>
      <c r="V780" s="5" t="str">
        <f>IF(ActividadesCom[[#This Row],[NIVEL 3]]&lt;&gt;0,VLOOKUP(ActividadesCom[[#This Row],[NIVEL 3]],Catálogo!A:B,2,FALSE),"")</f>
        <v/>
      </c>
      <c r="W780" s="5"/>
      <c r="X780" s="6" t="s">
        <v>27</v>
      </c>
      <c r="Y780" s="5" t="s">
        <v>229</v>
      </c>
      <c r="Z780" s="5" t="s">
        <v>4009</v>
      </c>
      <c r="AA780" s="5">
        <f>IF(ActividadesCom[[#This Row],[NIVEL 4]]&lt;&gt;0,VLOOKUP(ActividadesCom[[#This Row],[NIVEL 4]],Catálogo!A:B,2,FALSE),"")</f>
        <v>2</v>
      </c>
      <c r="AB780" s="5">
        <v>2</v>
      </c>
      <c r="AC780" s="6" t="s">
        <v>27</v>
      </c>
      <c r="AD780" s="5">
        <v>20143</v>
      </c>
      <c r="AE780" s="5" t="s">
        <v>4009</v>
      </c>
      <c r="AF780" s="5">
        <f>IF(ActividadesCom[[#This Row],[NIVEL 5]]&lt;&gt;0,VLOOKUP(ActividadesCom[[#This Row],[NIVEL 5]],Catálogo!A:B,2,FALSE),"")</f>
        <v>2</v>
      </c>
      <c r="AG780" s="5">
        <v>2</v>
      </c>
      <c r="AH780" s="2"/>
    </row>
    <row r="781" spans="1:34" ht="30" hidden="1" customHeight="1" x14ac:dyDescent="0.25">
      <c r="A781" s="7">
        <v>14470489</v>
      </c>
      <c r="B781" s="6" t="str">
        <f>VLOOKUP(ActividadesCom[[#This Row],[NO. DE CONTROL]],'LISTADO ESTUDIANTES'!A:C,2,FALSE)</f>
        <v>CAUICH CONTRERAS JESUS EDILBERTO</v>
      </c>
      <c r="C781" s="6" t="str">
        <f>VLOOKUP(ActividadesCom[[#This Row],[NO. DE CONTROL]],'LISTADO ESTUDIANTES'!A:C,3,FALSE)</f>
        <v>INGENIERIA MECANICA</v>
      </c>
      <c r="D781" s="5" t="str">
        <f>VLOOKUP(ActividadesCom[[#This Row],[NO. DE CONTROL]],'LISTADO ESTUDIANTES'!A:D,4,FALSE)</f>
        <v>BAJA</v>
      </c>
      <c r="E781" s="5">
        <f>SUM(ActividadesCom[[#This Row],[CRÉD. 1]],ActividadesCom[[#This Row],[CRÉD. 2]],ActividadesCom[[#This Row],[CRÉD. 3]],ActividadesCom[[#This Row],[CRÉD. 4]],ActividadesCom[[#This Row],[CRÉD. 5]])</f>
        <v>0</v>
      </c>
      <c r="F781" s="17" t="str">
        <f>IF(ActividadesCom[[#This Row],[ÚLTIMO SEMESTRE CON CRÉDITOS]]&gt;0,ROUND(AVERAGE(ActividadesCom[[#This Row],[VALOR NIVEL 5]],ActividadesCom[[#This Row],[VALOR NIVEL 4]],ActividadesCom[[#This Row],[VALOR NIVEL 3]],ActividadesCom[[#This Row],[VALOR NIVEL 2]],ActividadesCom[[#This Row],[VALOR NIVEL 1]]),0),"")</f>
        <v/>
      </c>
      <c r="G781" s="5" t="str">
        <f>IF(ActividadesCom[[#This Row],[PROMEDIO]]="","",IF(ActividadesCom[[#This Row],[PROMEDIO]]&gt;=4,"EXCELENTE",IF(ActividadesCom[[#This Row],[PROMEDIO]]&gt;=3,"NOTABLE",IF(ActividadesCom[[#This Row],[PROMEDIO]]&gt;=2,"BUENO",IF(ActividadesCom[[#This Row],[PROMEDIO]]=1,"SUFICIENTE","")))))</f>
        <v/>
      </c>
      <c r="H781" s="5">
        <f>MAX(ActividadesCom[[#This Row],[PERÍODO 1]],ActividadesCom[[#This Row],[PERÍODO 2]],ActividadesCom[[#This Row],[PERÍODO 3]],ActividadesCom[[#This Row],[PERÍODO 4]],ActividadesCom[[#This Row],[PERÍODO 5]])</f>
        <v>0</v>
      </c>
      <c r="I781" s="10"/>
      <c r="J781" s="5"/>
      <c r="K781" s="5"/>
      <c r="L781" s="5" t="str">
        <f>IF(ActividadesCom[[#This Row],[NIVEL 1]]&lt;&gt;0,VLOOKUP(ActividadesCom[[#This Row],[NIVEL 1]],Catálogo!A:B,2,FALSE),"")</f>
        <v/>
      </c>
      <c r="M781" s="5"/>
      <c r="N781" s="6"/>
      <c r="O781" s="5"/>
      <c r="P781" s="5"/>
      <c r="Q781" s="5" t="str">
        <f>IF(ActividadesCom[[#This Row],[NIVEL 2]]&lt;&gt;0,VLOOKUP(ActividadesCom[[#This Row],[NIVEL 2]],Catálogo!A:B,2,FALSE),"")</f>
        <v/>
      </c>
      <c r="R781" s="5"/>
      <c r="S781" s="6"/>
      <c r="T781" s="5"/>
      <c r="U781" s="5"/>
      <c r="V781" s="5" t="str">
        <f>IF(ActividadesCom[[#This Row],[NIVEL 3]]&lt;&gt;0,VLOOKUP(ActividadesCom[[#This Row],[NIVEL 3]],Catálogo!A:B,2,FALSE),"")</f>
        <v/>
      </c>
      <c r="W781" s="5"/>
      <c r="X781" s="6"/>
      <c r="Y781" s="5"/>
      <c r="Z781" s="5"/>
      <c r="AA781" s="5" t="str">
        <f>IF(ActividadesCom[[#This Row],[NIVEL 4]]&lt;&gt;0,VLOOKUP(ActividadesCom[[#This Row],[NIVEL 4]],Catálogo!A:B,2,FALSE),"")</f>
        <v/>
      </c>
      <c r="AB781" s="5"/>
      <c r="AC781" s="6"/>
      <c r="AD781" s="5"/>
      <c r="AE781" s="5"/>
      <c r="AF781" s="5" t="str">
        <f>IF(ActividadesCom[[#This Row],[NIVEL 5]]&lt;&gt;0,VLOOKUP(ActividadesCom[[#This Row],[NIVEL 5]],Catálogo!A:B,2,FALSE),"")</f>
        <v/>
      </c>
      <c r="AG781" s="5"/>
      <c r="AH781" s="2"/>
    </row>
    <row r="782" spans="1:34" ht="30" hidden="1" customHeight="1" x14ac:dyDescent="0.25">
      <c r="A782" s="7">
        <v>14470490</v>
      </c>
      <c r="B782" s="6" t="str">
        <f>VLOOKUP(ActividadesCom[[#This Row],[NO. DE CONTROL]],'LISTADO ESTUDIANTES'!A:C,2,FALSE)</f>
        <v>LOPEZ KUK JOSE DANIEL</v>
      </c>
      <c r="C782" s="6" t="str">
        <f>VLOOKUP(ActividadesCom[[#This Row],[NO. DE CONTROL]],'LISTADO ESTUDIANTES'!A:C,3,FALSE)</f>
        <v>INGENIERIA INDUSTRIAL</v>
      </c>
      <c r="D782" s="5" t="str">
        <f>VLOOKUP(ActividadesCom[[#This Row],[NO. DE CONTROL]],'LISTADO ESTUDIANTES'!A:D,4,FALSE)</f>
        <v>BAJA</v>
      </c>
      <c r="E782" s="5">
        <f>SUM(ActividadesCom[[#This Row],[CRÉD. 1]],ActividadesCom[[#This Row],[CRÉD. 2]],ActividadesCom[[#This Row],[CRÉD. 3]],ActividadesCom[[#This Row],[CRÉD. 4]],ActividadesCom[[#This Row],[CRÉD. 5]])</f>
        <v>6</v>
      </c>
      <c r="F782" s="17">
        <f>IF(ActividadesCom[[#This Row],[ÚLTIMO SEMESTRE CON CRÉDITOS]]&gt;0,ROUND(AVERAGE(ActividadesCom[[#This Row],[VALOR NIVEL 5]],ActividadesCom[[#This Row],[VALOR NIVEL 4]],ActividadesCom[[#This Row],[VALOR NIVEL 3]],ActividadesCom[[#This Row],[VALOR NIVEL 2]],ActividadesCom[[#This Row],[VALOR NIVEL 1]]),0),"")</f>
        <v>2</v>
      </c>
      <c r="G782" s="5" t="str">
        <f>IF(ActividadesCom[[#This Row],[PROMEDIO]]="","",IF(ActividadesCom[[#This Row],[PROMEDIO]]&gt;=4,"EXCELENTE",IF(ActividadesCom[[#This Row],[PROMEDIO]]&gt;=3,"NOTABLE",IF(ActividadesCom[[#This Row],[PROMEDIO]]&gt;=2,"BUENO",IF(ActividadesCom[[#This Row],[PROMEDIO]]=1,"SUFICIENTE","")))))</f>
        <v>BUENO</v>
      </c>
      <c r="H782" s="5">
        <f>MAX(ActividadesCom[[#This Row],[PERÍODO 1]],ActividadesCom[[#This Row],[PERÍODO 2]],ActividadesCom[[#This Row],[PERÍODO 3]],ActividadesCom[[#This Row],[PERÍODO 4]],ActividadesCom[[#This Row],[PERÍODO 5]])</f>
        <v>20151</v>
      </c>
      <c r="I782" s="10" t="s">
        <v>360</v>
      </c>
      <c r="J782" s="5">
        <v>20151</v>
      </c>
      <c r="K782" s="5" t="s">
        <v>4009</v>
      </c>
      <c r="L782" s="5">
        <f>IF(ActividadesCom[[#This Row],[NIVEL 1]]&lt;&gt;0,VLOOKUP(ActividadesCom[[#This Row],[NIVEL 1]],Catálogo!A:B,2,FALSE),"")</f>
        <v>2</v>
      </c>
      <c r="M782" s="5">
        <v>1</v>
      </c>
      <c r="N782" s="6" t="s">
        <v>9</v>
      </c>
      <c r="O782" s="5">
        <v>20143</v>
      </c>
      <c r="P782" s="5" t="s">
        <v>4009</v>
      </c>
      <c r="Q782" s="5">
        <f>IF(ActividadesCom[[#This Row],[NIVEL 2]]&lt;&gt;0,VLOOKUP(ActividadesCom[[#This Row],[NIVEL 2]],Catálogo!A:B,2,FALSE),"")</f>
        <v>2</v>
      </c>
      <c r="R782" s="5">
        <v>1</v>
      </c>
      <c r="S782" s="6" t="s">
        <v>518</v>
      </c>
      <c r="T782" s="5">
        <v>20151</v>
      </c>
      <c r="U782" s="5" t="s">
        <v>4009</v>
      </c>
      <c r="V782" s="5">
        <f>IF(ActividadesCom[[#This Row],[NIVEL 3]]&lt;&gt;0,VLOOKUP(ActividadesCom[[#This Row],[NIVEL 3]],Catálogo!A:B,2,FALSE),"")</f>
        <v>2</v>
      </c>
      <c r="W782" s="5">
        <v>1</v>
      </c>
      <c r="X782" s="6" t="s">
        <v>82</v>
      </c>
      <c r="Y782" s="5" t="s">
        <v>50</v>
      </c>
      <c r="Z782" s="5" t="s">
        <v>4009</v>
      </c>
      <c r="AA782" s="5">
        <f>IF(ActividadesCom[[#This Row],[NIVEL 4]]&lt;&gt;0,VLOOKUP(ActividadesCom[[#This Row],[NIVEL 4]],Catálogo!A:B,2,FALSE),"")</f>
        <v>2</v>
      </c>
      <c r="AB782" s="5">
        <v>2</v>
      </c>
      <c r="AC782" s="6" t="s">
        <v>6</v>
      </c>
      <c r="AD782" s="5">
        <v>20143</v>
      </c>
      <c r="AE782" s="5" t="s">
        <v>4009</v>
      </c>
      <c r="AF782" s="5">
        <f>IF(ActividadesCom[[#This Row],[NIVEL 5]]&lt;&gt;0,VLOOKUP(ActividadesCom[[#This Row],[NIVEL 5]],Catálogo!A:B,2,FALSE),"")</f>
        <v>2</v>
      </c>
      <c r="AG782" s="5">
        <v>1</v>
      </c>
      <c r="AH782" s="2"/>
    </row>
    <row r="783" spans="1:34" ht="30" hidden="1" customHeight="1" x14ac:dyDescent="0.25">
      <c r="A783" s="7">
        <v>14470492</v>
      </c>
      <c r="B783" s="6" t="str">
        <f>VLOOKUP(ActividadesCom[[#This Row],[NO. DE CONTROL]],'LISTADO ESTUDIANTES'!A:C,2,FALSE)</f>
        <v>GUERRERO PEREZ DYLAN FERNANDO</v>
      </c>
      <c r="C783" s="6" t="str">
        <f>VLOOKUP(ActividadesCom[[#This Row],[NO. DE CONTROL]],'LISTADO ESTUDIANTES'!A:C,3,FALSE)</f>
        <v>INGENIERIA MECANICA</v>
      </c>
      <c r="D783" s="5" t="str">
        <f>VLOOKUP(ActividadesCom[[#This Row],[NO. DE CONTROL]],'LISTADO ESTUDIANTES'!A:D,4,FALSE)</f>
        <v>BAJA</v>
      </c>
      <c r="E783" s="5">
        <f>SUM(ActividadesCom[[#This Row],[CRÉD. 1]],ActividadesCom[[#This Row],[CRÉD. 2]],ActividadesCom[[#This Row],[CRÉD. 3]],ActividadesCom[[#This Row],[CRÉD. 4]],ActividadesCom[[#This Row],[CRÉD. 5]])</f>
        <v>0</v>
      </c>
      <c r="F783" s="17" t="str">
        <f>IF(ActividadesCom[[#This Row],[ÚLTIMO SEMESTRE CON CRÉDITOS]]&gt;0,ROUND(AVERAGE(ActividadesCom[[#This Row],[VALOR NIVEL 5]],ActividadesCom[[#This Row],[VALOR NIVEL 4]],ActividadesCom[[#This Row],[VALOR NIVEL 3]],ActividadesCom[[#This Row],[VALOR NIVEL 2]],ActividadesCom[[#This Row],[VALOR NIVEL 1]]),0),"")</f>
        <v/>
      </c>
      <c r="G783" s="5" t="str">
        <f>IF(ActividadesCom[[#This Row],[PROMEDIO]]="","",IF(ActividadesCom[[#This Row],[PROMEDIO]]&gt;=4,"EXCELENTE",IF(ActividadesCom[[#This Row],[PROMEDIO]]&gt;=3,"NOTABLE",IF(ActividadesCom[[#This Row],[PROMEDIO]]&gt;=2,"BUENO",IF(ActividadesCom[[#This Row],[PROMEDIO]]=1,"SUFICIENTE","")))))</f>
        <v/>
      </c>
      <c r="H783" s="5">
        <f>MAX(ActividadesCom[[#This Row],[PERÍODO 1]],ActividadesCom[[#This Row],[PERÍODO 2]],ActividadesCom[[#This Row],[PERÍODO 3]],ActividadesCom[[#This Row],[PERÍODO 4]],ActividadesCom[[#This Row],[PERÍODO 5]])</f>
        <v>0</v>
      </c>
      <c r="I783" s="10"/>
      <c r="J783" s="5"/>
      <c r="K783" s="5"/>
      <c r="L783" s="5" t="str">
        <f>IF(ActividadesCom[[#This Row],[NIVEL 1]]&lt;&gt;0,VLOOKUP(ActividadesCom[[#This Row],[NIVEL 1]],Catálogo!A:B,2,FALSE),"")</f>
        <v/>
      </c>
      <c r="M783" s="5"/>
      <c r="N783" s="6"/>
      <c r="O783" s="5"/>
      <c r="P783" s="5"/>
      <c r="Q783" s="5" t="str">
        <f>IF(ActividadesCom[[#This Row],[NIVEL 2]]&lt;&gt;0,VLOOKUP(ActividadesCom[[#This Row],[NIVEL 2]],Catálogo!A:B,2,FALSE),"")</f>
        <v/>
      </c>
      <c r="R783" s="5"/>
      <c r="S783" s="6"/>
      <c r="T783" s="5"/>
      <c r="U783" s="5"/>
      <c r="V783" s="5" t="str">
        <f>IF(ActividadesCom[[#This Row],[NIVEL 3]]&lt;&gt;0,VLOOKUP(ActividadesCom[[#This Row],[NIVEL 3]],Catálogo!A:B,2,FALSE),"")</f>
        <v/>
      </c>
      <c r="W783" s="5"/>
      <c r="X783" s="6"/>
      <c r="Y783" s="5"/>
      <c r="Z783" s="5"/>
      <c r="AA783" s="5" t="str">
        <f>IF(ActividadesCom[[#This Row],[NIVEL 4]]&lt;&gt;0,VLOOKUP(ActividadesCom[[#This Row],[NIVEL 4]],Catálogo!A:B,2,FALSE),"")</f>
        <v/>
      </c>
      <c r="AB783" s="5"/>
      <c r="AC783" s="6"/>
      <c r="AD783" s="5"/>
      <c r="AE783" s="5"/>
      <c r="AF783" s="5" t="str">
        <f>IF(ActividadesCom[[#This Row],[NIVEL 5]]&lt;&gt;0,VLOOKUP(ActividadesCom[[#This Row],[NIVEL 5]],Catálogo!A:B,2,FALSE),"")</f>
        <v/>
      </c>
      <c r="AG783" s="5"/>
      <c r="AH783" s="2"/>
    </row>
    <row r="784" spans="1:34" ht="30" hidden="1" customHeight="1" x14ac:dyDescent="0.25">
      <c r="A784" s="7">
        <v>14470493</v>
      </c>
      <c r="B784" s="6" t="str">
        <f>VLOOKUP(ActividadesCom[[#This Row],[NO. DE CONTROL]],'LISTADO ESTUDIANTES'!A:C,2,FALSE)</f>
        <v>CONTRERAS CAHUICH CARLOS ENRIQUE</v>
      </c>
      <c r="C784" s="6" t="str">
        <f>VLOOKUP(ActividadesCom[[#This Row],[NO. DE CONTROL]],'LISTADO ESTUDIANTES'!A:C,3,FALSE)</f>
        <v>INGENIERIA EN ADMINISTRACION</v>
      </c>
      <c r="D784" s="5" t="str">
        <f>VLOOKUP(ActividadesCom[[#This Row],[NO. DE CONTROL]],'LISTADO ESTUDIANTES'!A:D,4,FALSE)</f>
        <v>BAJA</v>
      </c>
      <c r="E784" s="5">
        <f>SUM(ActividadesCom[[#This Row],[CRÉD. 1]],ActividadesCom[[#This Row],[CRÉD. 2]],ActividadesCom[[#This Row],[CRÉD. 3]],ActividadesCom[[#This Row],[CRÉD. 4]],ActividadesCom[[#This Row],[CRÉD. 5]])</f>
        <v>6</v>
      </c>
      <c r="F784" s="17">
        <f>IF(ActividadesCom[[#This Row],[ÚLTIMO SEMESTRE CON CRÉDITOS]]&gt;0,ROUND(AVERAGE(ActividadesCom[[#This Row],[VALOR NIVEL 5]],ActividadesCom[[#This Row],[VALOR NIVEL 4]],ActividadesCom[[#This Row],[VALOR NIVEL 3]],ActividadesCom[[#This Row],[VALOR NIVEL 2]],ActividadesCom[[#This Row],[VALOR NIVEL 1]]),0),"")</f>
        <v>2</v>
      </c>
      <c r="G784" s="5" t="str">
        <f>IF(ActividadesCom[[#This Row],[PROMEDIO]]="","",IF(ActividadesCom[[#This Row],[PROMEDIO]]&gt;=4,"EXCELENTE",IF(ActividadesCom[[#This Row],[PROMEDIO]]&gt;=3,"NOTABLE",IF(ActividadesCom[[#This Row],[PROMEDIO]]&gt;=2,"BUENO",IF(ActividadesCom[[#This Row],[PROMEDIO]]=1,"SUFICIENTE","")))))</f>
        <v>BUENO</v>
      </c>
      <c r="H784" s="5">
        <f>MAX(ActividadesCom[[#This Row],[PERÍODO 1]],ActividadesCom[[#This Row],[PERÍODO 2]],ActividadesCom[[#This Row],[PERÍODO 3]],ActividadesCom[[#This Row],[PERÍODO 4]],ActividadesCom[[#This Row],[PERÍODO 5]])</f>
        <v>20163</v>
      </c>
      <c r="I784" s="6" t="s">
        <v>111</v>
      </c>
      <c r="J784" s="5">
        <v>20143</v>
      </c>
      <c r="K784" s="5" t="s">
        <v>4009</v>
      </c>
      <c r="L784" s="5">
        <f>IF(ActividadesCom[[#This Row],[NIVEL 1]]&lt;&gt;0,VLOOKUP(ActividadesCom[[#This Row],[NIVEL 1]],Catálogo!A:B,2,FALSE),"")</f>
        <v>2</v>
      </c>
      <c r="M784" s="5">
        <v>2</v>
      </c>
      <c r="N784" s="6" t="s">
        <v>111</v>
      </c>
      <c r="O784" s="5">
        <v>20163</v>
      </c>
      <c r="P784" s="5" t="s">
        <v>4009</v>
      </c>
      <c r="Q784" s="5">
        <f>IF(ActividadesCom[[#This Row],[NIVEL 2]]&lt;&gt;0,VLOOKUP(ActividadesCom[[#This Row],[NIVEL 2]],Catálogo!A:B,2,FALSE),"")</f>
        <v>2</v>
      </c>
      <c r="R784" s="5">
        <v>1</v>
      </c>
      <c r="S784" s="6"/>
      <c r="T784" s="5"/>
      <c r="U784" s="5"/>
      <c r="V784" s="5" t="str">
        <f>IF(ActividadesCom[[#This Row],[NIVEL 3]]&lt;&gt;0,VLOOKUP(ActividadesCom[[#This Row],[NIVEL 3]],Catálogo!A:B,2,FALSE),"")</f>
        <v/>
      </c>
      <c r="W784" s="5"/>
      <c r="X784" s="6" t="s">
        <v>473</v>
      </c>
      <c r="Y784" s="5" t="s">
        <v>474</v>
      </c>
      <c r="Z784" s="5" t="s">
        <v>4009</v>
      </c>
      <c r="AA784" s="5">
        <f>IF(ActividadesCom[[#This Row],[NIVEL 4]]&lt;&gt;0,VLOOKUP(ActividadesCom[[#This Row],[NIVEL 4]],Catálogo!A:B,2,FALSE),"")</f>
        <v>2</v>
      </c>
      <c r="AB784" s="5">
        <v>2</v>
      </c>
      <c r="AC784" s="6" t="s">
        <v>6</v>
      </c>
      <c r="AD784" s="5">
        <v>20143</v>
      </c>
      <c r="AE784" s="5" t="s">
        <v>4009</v>
      </c>
      <c r="AF784" s="5">
        <f>IF(ActividadesCom[[#This Row],[NIVEL 5]]&lt;&gt;0,VLOOKUP(ActividadesCom[[#This Row],[NIVEL 5]],Catálogo!A:B,2,FALSE),"")</f>
        <v>2</v>
      </c>
      <c r="AG784" s="5">
        <v>1</v>
      </c>
      <c r="AH784" s="2"/>
    </row>
    <row r="785" spans="1:34" ht="30" hidden="1" customHeight="1" x14ac:dyDescent="0.25">
      <c r="A785" s="7">
        <v>14470494</v>
      </c>
      <c r="B785" s="6" t="str">
        <f>VLOOKUP(ActividadesCom[[#This Row],[NO. DE CONTROL]],'LISTADO ESTUDIANTES'!A:C,2,FALSE)</f>
        <v>DOMINGUEZ RIVERA LEONEL</v>
      </c>
      <c r="C785" s="6" t="str">
        <f>VLOOKUP(ActividadesCom[[#This Row],[NO. DE CONTROL]],'LISTADO ESTUDIANTES'!A:C,3,FALSE)</f>
        <v>INGENIERIA QUIMICA</v>
      </c>
      <c r="D785" s="5" t="str">
        <f>VLOOKUP(ActividadesCom[[#This Row],[NO. DE CONTROL]],'LISTADO ESTUDIANTES'!A:D,4,FALSE)</f>
        <v>BAJA</v>
      </c>
      <c r="E785" s="5">
        <f>SUM(ActividadesCom[[#This Row],[CRÉD. 1]],ActividadesCom[[#This Row],[CRÉD. 2]],ActividadesCom[[#This Row],[CRÉD. 3]],ActividadesCom[[#This Row],[CRÉD. 4]],ActividadesCom[[#This Row],[CRÉD. 5]])</f>
        <v>5</v>
      </c>
      <c r="F785" s="17">
        <f>IF(ActividadesCom[[#This Row],[ÚLTIMO SEMESTRE CON CRÉDITOS]]&gt;0,ROUND(AVERAGE(ActividadesCom[[#This Row],[VALOR NIVEL 5]],ActividadesCom[[#This Row],[VALOR NIVEL 4]],ActividadesCom[[#This Row],[VALOR NIVEL 3]],ActividadesCom[[#This Row],[VALOR NIVEL 2]],ActividadesCom[[#This Row],[VALOR NIVEL 1]]),0),"")</f>
        <v>2</v>
      </c>
      <c r="G785" s="5" t="str">
        <f>IF(ActividadesCom[[#This Row],[PROMEDIO]]="","",IF(ActividadesCom[[#This Row],[PROMEDIO]]&gt;=4,"EXCELENTE",IF(ActividadesCom[[#This Row],[PROMEDIO]]&gt;=3,"NOTABLE",IF(ActividadesCom[[#This Row],[PROMEDIO]]&gt;=2,"BUENO",IF(ActividadesCom[[#This Row],[PROMEDIO]]=1,"SUFICIENTE","")))))</f>
        <v>BUENO</v>
      </c>
      <c r="H785" s="5">
        <f>MAX(ActividadesCom[[#This Row],[PERÍODO 1]],ActividadesCom[[#This Row],[PERÍODO 2]],ActividadesCom[[#This Row],[PERÍODO 3]],ActividadesCom[[#This Row],[PERÍODO 4]],ActividadesCom[[#This Row],[PERÍODO 5]])</f>
        <v>20171</v>
      </c>
      <c r="I785" s="10" t="s">
        <v>384</v>
      </c>
      <c r="J785" s="5">
        <v>20161</v>
      </c>
      <c r="K785" s="5" t="s">
        <v>4009</v>
      </c>
      <c r="L785" s="5">
        <f>IF(ActividadesCom[[#This Row],[NIVEL 1]]&lt;&gt;0,VLOOKUP(ActividadesCom[[#This Row],[NIVEL 1]],Catálogo!A:B,2,FALSE),"")</f>
        <v>2</v>
      </c>
      <c r="M785" s="5">
        <v>1</v>
      </c>
      <c r="N785" s="6" t="s">
        <v>399</v>
      </c>
      <c r="O785" s="5">
        <v>20163</v>
      </c>
      <c r="P785" s="5" t="s">
        <v>4009</v>
      </c>
      <c r="Q785" s="5">
        <f>IF(ActividadesCom[[#This Row],[NIVEL 2]]&lt;&gt;0,VLOOKUP(ActividadesCom[[#This Row],[NIVEL 2]],Catálogo!A:B,2,FALSE),"")</f>
        <v>2</v>
      </c>
      <c r="R785" s="5">
        <v>1</v>
      </c>
      <c r="S785" s="6" t="s">
        <v>401</v>
      </c>
      <c r="T785" s="5">
        <v>20171</v>
      </c>
      <c r="U785" s="5" t="s">
        <v>4009</v>
      </c>
      <c r="V785" s="5">
        <f>IF(ActividadesCom[[#This Row],[NIVEL 3]]&lt;&gt;0,VLOOKUP(ActividadesCom[[#This Row],[NIVEL 3]],Catálogo!A:B,2,FALSE),"")</f>
        <v>2</v>
      </c>
      <c r="W785" s="5">
        <v>1</v>
      </c>
      <c r="X785" s="6" t="s">
        <v>136</v>
      </c>
      <c r="Y785" s="5">
        <v>20153</v>
      </c>
      <c r="Z785" s="5" t="s">
        <v>4009</v>
      </c>
      <c r="AA785" s="5">
        <f>IF(ActividadesCom[[#This Row],[NIVEL 4]]&lt;&gt;0,VLOOKUP(ActividadesCom[[#This Row],[NIVEL 4]],Catálogo!A:B,2,FALSE),"")</f>
        <v>2</v>
      </c>
      <c r="AB785" s="5">
        <v>1</v>
      </c>
      <c r="AC785" s="6" t="s">
        <v>6</v>
      </c>
      <c r="AD785" s="5">
        <v>20143</v>
      </c>
      <c r="AE785" s="5" t="s">
        <v>4009</v>
      </c>
      <c r="AF785" s="5">
        <f>IF(ActividadesCom[[#This Row],[NIVEL 5]]&lt;&gt;0,VLOOKUP(ActividadesCom[[#This Row],[NIVEL 5]],Catálogo!A:B,2,FALSE),"")</f>
        <v>2</v>
      </c>
      <c r="AG785" s="5">
        <v>1</v>
      </c>
      <c r="AH785" s="2"/>
    </row>
    <row r="786" spans="1:34" ht="30" hidden="1" customHeight="1" x14ac:dyDescent="0.25">
      <c r="A786" s="7">
        <v>14470496</v>
      </c>
      <c r="B786" s="6" t="str">
        <f>VLOOKUP(ActividadesCom[[#This Row],[NO. DE CONTROL]],'LISTADO ESTUDIANTES'!A:C,2,FALSE)</f>
        <v>ZAPATA KU FRANCISCO SANTIAGO</v>
      </c>
      <c r="C786" s="6" t="str">
        <f>VLOOKUP(ActividadesCom[[#This Row],[NO. DE CONTROL]],'LISTADO ESTUDIANTES'!A:C,3,FALSE)</f>
        <v>INGENIERIA INDUSTRIAL</v>
      </c>
      <c r="D786" s="5" t="str">
        <f>VLOOKUP(ActividadesCom[[#This Row],[NO. DE CONTROL]],'LISTADO ESTUDIANTES'!A:D,4,FALSE)</f>
        <v>BAJA</v>
      </c>
      <c r="E786" s="5">
        <f>SUM(ActividadesCom[[#This Row],[CRÉD. 1]],ActividadesCom[[#This Row],[CRÉD. 2]],ActividadesCom[[#This Row],[CRÉD. 3]],ActividadesCom[[#This Row],[CRÉD. 4]],ActividadesCom[[#This Row],[CRÉD. 5]])</f>
        <v>5</v>
      </c>
      <c r="F786" s="17">
        <f>IF(ActividadesCom[[#This Row],[ÚLTIMO SEMESTRE CON CRÉDITOS]]&gt;0,ROUND(AVERAGE(ActividadesCom[[#This Row],[VALOR NIVEL 5]],ActividadesCom[[#This Row],[VALOR NIVEL 4]],ActividadesCom[[#This Row],[VALOR NIVEL 3]],ActividadesCom[[#This Row],[VALOR NIVEL 2]],ActividadesCom[[#This Row],[VALOR NIVEL 1]]),0),"")</f>
        <v>2</v>
      </c>
      <c r="G786" s="5" t="str">
        <f>IF(ActividadesCom[[#This Row],[PROMEDIO]]="","",IF(ActividadesCom[[#This Row],[PROMEDIO]]&gt;=4,"EXCELENTE",IF(ActividadesCom[[#This Row],[PROMEDIO]]&gt;=3,"NOTABLE",IF(ActividadesCom[[#This Row],[PROMEDIO]]&gt;=2,"BUENO",IF(ActividadesCom[[#This Row],[PROMEDIO]]=1,"SUFICIENTE","")))))</f>
        <v>BUENO</v>
      </c>
      <c r="H786" s="5">
        <f>MAX(ActividadesCom[[#This Row],[PERÍODO 1]],ActividadesCom[[#This Row],[PERÍODO 2]],ActividadesCom[[#This Row],[PERÍODO 3]],ActividadesCom[[#This Row],[PERÍODO 4]],ActividadesCom[[#This Row],[PERÍODO 5]])</f>
        <v>20153</v>
      </c>
      <c r="I786" s="10" t="s">
        <v>356</v>
      </c>
      <c r="J786" s="5">
        <v>20153</v>
      </c>
      <c r="K786" s="5" t="s">
        <v>4009</v>
      </c>
      <c r="L786" s="5">
        <f>IF(ActividadesCom[[#This Row],[NIVEL 1]]&lt;&gt;0,VLOOKUP(ActividadesCom[[#This Row],[NIVEL 1]],Catálogo!A:B,2,FALSE),"")</f>
        <v>2</v>
      </c>
      <c r="M786" s="5">
        <v>1</v>
      </c>
      <c r="N786" s="6" t="s">
        <v>360</v>
      </c>
      <c r="O786" s="5">
        <v>20151</v>
      </c>
      <c r="P786" s="5" t="s">
        <v>4009</v>
      </c>
      <c r="Q786" s="5">
        <f>IF(ActividadesCom[[#This Row],[NIVEL 2]]&lt;&gt;0,VLOOKUP(ActividadesCom[[#This Row],[NIVEL 2]],Catálogo!A:B,2,FALSE),"")</f>
        <v>2</v>
      </c>
      <c r="R786" s="5">
        <v>1</v>
      </c>
      <c r="S786" s="6" t="s">
        <v>9</v>
      </c>
      <c r="T786" s="5">
        <v>20143</v>
      </c>
      <c r="U786" s="5" t="s">
        <v>4009</v>
      </c>
      <c r="V786" s="5">
        <f>IF(ActividadesCom[[#This Row],[NIVEL 3]]&lt;&gt;0,VLOOKUP(ActividadesCom[[#This Row],[NIVEL 3]],Catálogo!A:B,2,FALSE),"")</f>
        <v>2</v>
      </c>
      <c r="W786" s="5">
        <v>1</v>
      </c>
      <c r="X786" s="6" t="s">
        <v>518</v>
      </c>
      <c r="Y786" s="5">
        <v>20151</v>
      </c>
      <c r="Z786" s="5" t="s">
        <v>4009</v>
      </c>
      <c r="AA786" s="5">
        <f>IF(ActividadesCom[[#This Row],[NIVEL 4]]&lt;&gt;0,VLOOKUP(ActividadesCom[[#This Row],[NIVEL 4]],Catálogo!A:B,2,FALSE),"")</f>
        <v>2</v>
      </c>
      <c r="AB786" s="5">
        <v>1</v>
      </c>
      <c r="AC786" s="6" t="s">
        <v>6</v>
      </c>
      <c r="AD786" s="5">
        <v>20143</v>
      </c>
      <c r="AE786" s="5" t="s">
        <v>4009</v>
      </c>
      <c r="AF786" s="5">
        <f>IF(ActividadesCom[[#This Row],[NIVEL 5]]&lt;&gt;0,VLOOKUP(ActividadesCom[[#This Row],[NIVEL 5]],Catálogo!A:B,2,FALSE),"")</f>
        <v>2</v>
      </c>
      <c r="AG786" s="5">
        <v>1</v>
      </c>
      <c r="AH786" s="2"/>
    </row>
    <row r="787" spans="1:34" ht="30" hidden="1" customHeight="1" x14ac:dyDescent="0.25">
      <c r="A787" s="7">
        <v>14470497</v>
      </c>
      <c r="B787" s="6" t="str">
        <f>VLOOKUP(ActividadesCom[[#This Row],[NO. DE CONTROL]],'LISTADO ESTUDIANTES'!A:C,2,FALSE)</f>
        <v>GARCIA ESCALANTE ARELI ALEJANDRINA</v>
      </c>
      <c r="C787" s="6" t="str">
        <f>VLOOKUP(ActividadesCom[[#This Row],[NO. DE CONTROL]],'LISTADO ESTUDIANTES'!A:C,3,FALSE)</f>
        <v>INGENIERIA INDUSTRIAL</v>
      </c>
      <c r="D787" s="5" t="str">
        <f>VLOOKUP(ActividadesCom[[#This Row],[NO. DE CONTROL]],'LISTADO ESTUDIANTES'!A:D,4,FALSE)</f>
        <v>BAJA</v>
      </c>
      <c r="E787" s="5">
        <f>SUM(ActividadesCom[[#This Row],[CRÉD. 1]],ActividadesCom[[#This Row],[CRÉD. 2]],ActividadesCom[[#This Row],[CRÉD. 3]],ActividadesCom[[#This Row],[CRÉD. 4]],ActividadesCom[[#This Row],[CRÉD. 5]])</f>
        <v>0</v>
      </c>
      <c r="F787" s="17" t="str">
        <f>IF(ActividadesCom[[#This Row],[ÚLTIMO SEMESTRE CON CRÉDITOS]]&gt;0,ROUND(AVERAGE(ActividadesCom[[#This Row],[VALOR NIVEL 5]],ActividadesCom[[#This Row],[VALOR NIVEL 4]],ActividadesCom[[#This Row],[VALOR NIVEL 3]],ActividadesCom[[#This Row],[VALOR NIVEL 2]],ActividadesCom[[#This Row],[VALOR NIVEL 1]]),0),"")</f>
        <v/>
      </c>
      <c r="G787" s="5" t="str">
        <f>IF(ActividadesCom[[#This Row],[PROMEDIO]]="","",IF(ActividadesCom[[#This Row],[PROMEDIO]]&gt;=4,"EXCELENTE",IF(ActividadesCom[[#This Row],[PROMEDIO]]&gt;=3,"NOTABLE",IF(ActividadesCom[[#This Row],[PROMEDIO]]&gt;=2,"BUENO",IF(ActividadesCom[[#This Row],[PROMEDIO]]=1,"SUFICIENTE","")))))</f>
        <v/>
      </c>
      <c r="H787" s="5">
        <f>MAX(ActividadesCom[[#This Row],[PERÍODO 1]],ActividadesCom[[#This Row],[PERÍODO 2]],ActividadesCom[[#This Row],[PERÍODO 3]],ActividadesCom[[#This Row],[PERÍODO 4]],ActividadesCom[[#This Row],[PERÍODO 5]])</f>
        <v>0</v>
      </c>
      <c r="I787" s="10"/>
      <c r="J787" s="5"/>
      <c r="K787" s="5"/>
      <c r="L787" s="5" t="str">
        <f>IF(ActividadesCom[[#This Row],[NIVEL 1]]&lt;&gt;0,VLOOKUP(ActividadesCom[[#This Row],[NIVEL 1]],Catálogo!A:B,2,FALSE),"")</f>
        <v/>
      </c>
      <c r="M787" s="5"/>
      <c r="N787" s="6"/>
      <c r="O787" s="5"/>
      <c r="P787" s="5"/>
      <c r="Q787" s="5" t="str">
        <f>IF(ActividadesCom[[#This Row],[NIVEL 2]]&lt;&gt;0,VLOOKUP(ActividadesCom[[#This Row],[NIVEL 2]],Catálogo!A:B,2,FALSE),"")</f>
        <v/>
      </c>
      <c r="R787" s="5"/>
      <c r="S787" s="6"/>
      <c r="T787" s="5"/>
      <c r="U787" s="5"/>
      <c r="V787" s="5" t="str">
        <f>IF(ActividadesCom[[#This Row],[NIVEL 3]]&lt;&gt;0,VLOOKUP(ActividadesCom[[#This Row],[NIVEL 3]],Catálogo!A:B,2,FALSE),"")</f>
        <v/>
      </c>
      <c r="W787" s="5"/>
      <c r="X787" s="6"/>
      <c r="Y787" s="5"/>
      <c r="Z787" s="5"/>
      <c r="AA787" s="5" t="str">
        <f>IF(ActividadesCom[[#This Row],[NIVEL 4]]&lt;&gt;0,VLOOKUP(ActividadesCom[[#This Row],[NIVEL 4]],Catálogo!A:B,2,FALSE),"")</f>
        <v/>
      </c>
      <c r="AB787" s="5"/>
      <c r="AC787" s="6"/>
      <c r="AD787" s="5"/>
      <c r="AE787" s="5"/>
      <c r="AF787" s="5" t="str">
        <f>IF(ActividadesCom[[#This Row],[NIVEL 5]]&lt;&gt;0,VLOOKUP(ActividadesCom[[#This Row],[NIVEL 5]],Catálogo!A:B,2,FALSE),"")</f>
        <v/>
      </c>
      <c r="AG787" s="5"/>
      <c r="AH787" s="2"/>
    </row>
    <row r="788" spans="1:34" ht="30" hidden="1" customHeight="1" x14ac:dyDescent="0.25">
      <c r="A788" s="7">
        <v>14470500</v>
      </c>
      <c r="B788" s="6" t="str">
        <f>VLOOKUP(ActividadesCom[[#This Row],[NO. DE CONTROL]],'LISTADO ESTUDIANTES'!A:C,2,FALSE)</f>
        <v>CHIGNE PEREDA AYRTON DIEGO ARMANDO</v>
      </c>
      <c r="C788" s="6" t="str">
        <f>VLOOKUP(ActividadesCom[[#This Row],[NO. DE CONTROL]],'LISTADO ESTUDIANTES'!A:C,3,FALSE)</f>
        <v>INGENIERIA CIVIL</v>
      </c>
      <c r="D788" s="5" t="str">
        <f>VLOOKUP(ActividadesCom[[#This Row],[NO. DE CONTROL]],'LISTADO ESTUDIANTES'!A:D,4,FALSE)</f>
        <v>BAJA</v>
      </c>
      <c r="E788" s="5">
        <f>SUM(ActividadesCom[[#This Row],[CRÉD. 1]],ActividadesCom[[#This Row],[CRÉD. 2]],ActividadesCom[[#This Row],[CRÉD. 3]],ActividadesCom[[#This Row],[CRÉD. 4]],ActividadesCom[[#This Row],[CRÉD. 5]])</f>
        <v>5</v>
      </c>
      <c r="F788" s="17">
        <f>IF(ActividadesCom[[#This Row],[ÚLTIMO SEMESTRE CON CRÉDITOS]]&gt;0,ROUND(AVERAGE(ActividadesCom[[#This Row],[VALOR NIVEL 5]],ActividadesCom[[#This Row],[VALOR NIVEL 4]],ActividadesCom[[#This Row],[VALOR NIVEL 3]],ActividadesCom[[#This Row],[VALOR NIVEL 2]],ActividadesCom[[#This Row],[VALOR NIVEL 1]]),0),"")</f>
        <v>2</v>
      </c>
      <c r="G788" s="5" t="str">
        <f>IF(ActividadesCom[[#This Row],[PROMEDIO]]="","",IF(ActividadesCom[[#This Row],[PROMEDIO]]&gt;=4,"EXCELENTE",IF(ActividadesCom[[#This Row],[PROMEDIO]]&gt;=3,"NOTABLE",IF(ActividadesCom[[#This Row],[PROMEDIO]]&gt;=2,"BUENO",IF(ActividadesCom[[#This Row],[PROMEDIO]]=1,"SUFICIENTE","")))))</f>
        <v>BUENO</v>
      </c>
      <c r="H788" s="5">
        <f>MAX(ActividadesCom[[#This Row],[PERÍODO 1]],ActividadesCom[[#This Row],[PERÍODO 2]],ActividadesCom[[#This Row],[PERÍODO 3]],ActividadesCom[[#This Row],[PERÍODO 4]],ActividadesCom[[#This Row],[PERÍODO 5]])</f>
        <v>20183</v>
      </c>
      <c r="I788" s="6" t="s">
        <v>601</v>
      </c>
      <c r="J788" s="5">
        <v>20181</v>
      </c>
      <c r="K788" s="5" t="s">
        <v>4009</v>
      </c>
      <c r="L788" s="5">
        <f>IF(ActividadesCom[[#This Row],[NIVEL 1]]&lt;&gt;0,VLOOKUP(ActividadesCom[[#This Row],[NIVEL 1]],Catálogo!A:B,2,FALSE),"")</f>
        <v>2</v>
      </c>
      <c r="M788" s="5">
        <v>1</v>
      </c>
      <c r="N788" s="6" t="s">
        <v>748</v>
      </c>
      <c r="O788" s="5">
        <v>20183</v>
      </c>
      <c r="P788" s="5" t="s">
        <v>4009</v>
      </c>
      <c r="Q788" s="5">
        <f>IF(ActividadesCom[[#This Row],[NIVEL 2]]&lt;&gt;0,VLOOKUP(ActividadesCom[[#This Row],[NIVEL 2]],Catálogo!A:B,2,FALSE),"")</f>
        <v>2</v>
      </c>
      <c r="R788" s="5">
        <v>1</v>
      </c>
      <c r="S788" s="6" t="s">
        <v>747</v>
      </c>
      <c r="T788" s="5">
        <v>20183</v>
      </c>
      <c r="U788" s="5" t="s">
        <v>4009</v>
      </c>
      <c r="V788" s="5">
        <f>IF(ActividadesCom[[#This Row],[NIVEL 3]]&lt;&gt;0,VLOOKUP(ActividadesCom[[#This Row],[NIVEL 3]],Catálogo!A:B,2,FALSE),"")</f>
        <v>2</v>
      </c>
      <c r="W788" s="5">
        <v>1</v>
      </c>
      <c r="X788" s="6" t="s">
        <v>596</v>
      </c>
      <c r="Y788" s="5">
        <v>20181</v>
      </c>
      <c r="Z788" s="5" t="s">
        <v>4009</v>
      </c>
      <c r="AA788" s="5">
        <f>IF(ActividadesCom[[#This Row],[NIVEL 4]]&lt;&gt;0,VLOOKUP(ActividadesCom[[#This Row],[NIVEL 4]],Catálogo!A:B,2,FALSE),"")</f>
        <v>2</v>
      </c>
      <c r="AB788" s="5">
        <v>1</v>
      </c>
      <c r="AC788" s="6" t="s">
        <v>47</v>
      </c>
      <c r="AD788" s="5">
        <v>20181</v>
      </c>
      <c r="AE788" s="5" t="s">
        <v>4009</v>
      </c>
      <c r="AF788" s="5">
        <f>IF(ActividadesCom[[#This Row],[NIVEL 5]]&lt;&gt;0,VLOOKUP(ActividadesCom[[#This Row],[NIVEL 5]],Catálogo!A:B,2,FALSE),"")</f>
        <v>2</v>
      </c>
      <c r="AG788" s="5">
        <v>1</v>
      </c>
      <c r="AH788" s="2"/>
    </row>
    <row r="789" spans="1:34" ht="30" hidden="1" customHeight="1" x14ac:dyDescent="0.25">
      <c r="A789" s="7">
        <v>15390773</v>
      </c>
      <c r="B789" s="6" t="str">
        <f>VLOOKUP(ActividadesCom[[#This Row],[NO. DE CONTROL]],'LISTADO ESTUDIANTES'!A:C,2,FALSE)</f>
        <v>BARRERA PEREZ JOSE AUGUSTO</v>
      </c>
      <c r="C789" s="6" t="str">
        <f>VLOOKUP(ActividadesCom[[#This Row],[NO. DE CONTROL]],'LISTADO ESTUDIANTES'!A:C,3,FALSE)</f>
        <v>ARQUITECTURA</v>
      </c>
      <c r="D789" s="5" t="str">
        <f>VLOOKUP(ActividadesCom[[#This Row],[NO. DE CONTROL]],'LISTADO ESTUDIANTES'!A:D,4,FALSE)</f>
        <v>BAJA</v>
      </c>
      <c r="E789" s="5">
        <f>SUM(ActividadesCom[[#This Row],[CRÉD. 1]],ActividadesCom[[#This Row],[CRÉD. 2]],ActividadesCom[[#This Row],[CRÉD. 3]],ActividadesCom[[#This Row],[CRÉD. 4]],ActividadesCom[[#This Row],[CRÉD. 5]])</f>
        <v>6</v>
      </c>
      <c r="F789" s="17">
        <f>IF(ActividadesCom[[#This Row],[ÚLTIMO SEMESTRE CON CRÉDITOS]]&gt;0,ROUND(AVERAGE(ActividadesCom[[#This Row],[VALOR NIVEL 5]],ActividadesCom[[#This Row],[VALOR NIVEL 4]],ActividadesCom[[#This Row],[VALOR NIVEL 3]],ActividadesCom[[#This Row],[VALOR NIVEL 2]],ActividadesCom[[#This Row],[VALOR NIVEL 1]]),0),"")</f>
        <v>3</v>
      </c>
      <c r="G789" s="5" t="str">
        <f>IF(ActividadesCom[[#This Row],[PROMEDIO]]="","",IF(ActividadesCom[[#This Row],[PROMEDIO]]&gt;=4,"EXCELENTE",IF(ActividadesCom[[#This Row],[PROMEDIO]]&gt;=3,"NOTABLE",IF(ActividadesCom[[#This Row],[PROMEDIO]]&gt;=2,"BUENO",IF(ActividadesCom[[#This Row],[PROMEDIO]]=1,"SUFICIENTE","")))))</f>
        <v>NOTABLE</v>
      </c>
      <c r="H789" s="5">
        <f>MAX(ActividadesCom[[#This Row],[PERÍODO 1]],ActividadesCom[[#This Row],[PERÍODO 2]],ActividadesCom[[#This Row],[PERÍODO 3]],ActividadesCom[[#This Row],[PERÍODO 4]],ActividadesCom[[#This Row],[PERÍODO 5]])</f>
        <v>20213</v>
      </c>
      <c r="I789" s="10" t="s">
        <v>1041</v>
      </c>
      <c r="J789" s="5">
        <v>20193</v>
      </c>
      <c r="K789" s="5" t="s">
        <v>4009</v>
      </c>
      <c r="L789" s="5">
        <f>IF(ActividadesCom[[#This Row],[NIVEL 1]]&lt;&gt;0,VLOOKUP(ActividadesCom[[#This Row],[NIVEL 1]],Catálogo!A:B,2,FALSE),"")</f>
        <v>2</v>
      </c>
      <c r="M789" s="5">
        <v>1</v>
      </c>
      <c r="N789" s="6" t="s">
        <v>4128</v>
      </c>
      <c r="O789" s="5">
        <v>20203</v>
      </c>
      <c r="P789" s="5" t="s">
        <v>4009</v>
      </c>
      <c r="Q789" s="5">
        <f>IF(ActividadesCom[[#This Row],[NIVEL 2]]&lt;&gt;0,VLOOKUP(ActividadesCom[[#This Row],[NIVEL 2]],Catálogo!A:B,2,FALSE),"")</f>
        <v>2</v>
      </c>
      <c r="R789" s="5">
        <v>1</v>
      </c>
      <c r="S789" s="6" t="s">
        <v>4136</v>
      </c>
      <c r="T789" s="5">
        <v>20203</v>
      </c>
      <c r="U789" s="5" t="s">
        <v>4007</v>
      </c>
      <c r="V789" s="5">
        <f>IF(ActividadesCom[[#This Row],[NIVEL 3]]&lt;&gt;0,VLOOKUP(ActividadesCom[[#This Row],[NIVEL 3]],Catálogo!A:B,2,FALSE),"")</f>
        <v>4</v>
      </c>
      <c r="W789" s="5">
        <v>2</v>
      </c>
      <c r="X789" s="6" t="s">
        <v>4150</v>
      </c>
      <c r="Y789" s="5">
        <v>20203</v>
      </c>
      <c r="Z789" s="5" t="s">
        <v>4007</v>
      </c>
      <c r="AA789" s="5">
        <f>IF(ActividadesCom[[#This Row],[NIVEL 4]]&lt;&gt;0,VLOOKUP(ActividadesCom[[#This Row],[NIVEL 4]],Catálogo!A:B,2,FALSE),"")</f>
        <v>4</v>
      </c>
      <c r="AB789" s="5">
        <v>1</v>
      </c>
      <c r="AC789" s="6" t="s">
        <v>4685</v>
      </c>
      <c r="AD789" s="5">
        <v>20213</v>
      </c>
      <c r="AE789" s="5" t="s">
        <v>4007</v>
      </c>
      <c r="AF789" s="5">
        <f>IF(ActividadesCom[[#This Row],[NIVEL 5]]&lt;&gt;0,VLOOKUP(ActividadesCom[[#This Row],[NIVEL 5]],Catálogo!A:B,2,FALSE),"")</f>
        <v>4</v>
      </c>
      <c r="AG789" s="5">
        <v>1</v>
      </c>
      <c r="AH789" s="2"/>
    </row>
    <row r="790" spans="1:34" ht="30" hidden="1" customHeight="1" x14ac:dyDescent="0.25">
      <c r="A790" s="7">
        <v>15470001</v>
      </c>
      <c r="B790" s="6" t="str">
        <f>VLOOKUP(ActividadesCom[[#This Row],[NO. DE CONTROL]],'LISTADO ESTUDIANTES'!A:C,2,FALSE)</f>
        <v>HERNANDEZ PARRA GUSTAVO</v>
      </c>
      <c r="C790" s="6" t="str">
        <f>VLOOKUP(ActividadesCom[[#This Row],[NO. DE CONTROL]],'LISTADO ESTUDIANTES'!A:C,3,FALSE)</f>
        <v>INGENIERIA EN GESTION EMPRESARIAL</v>
      </c>
      <c r="D790" s="5" t="str">
        <f>VLOOKUP(ActividadesCom[[#This Row],[NO. DE CONTROL]],'LISTADO ESTUDIANTES'!A:D,4,FALSE)</f>
        <v>BAJA</v>
      </c>
      <c r="E790" s="5">
        <f>SUM(ActividadesCom[[#This Row],[CRÉD. 1]],ActividadesCom[[#This Row],[CRÉD. 2]],ActividadesCom[[#This Row],[CRÉD. 3]],ActividadesCom[[#This Row],[CRÉD. 4]],ActividadesCom[[#This Row],[CRÉD. 5]])</f>
        <v>5</v>
      </c>
      <c r="F790" s="17">
        <f>IF(ActividadesCom[[#This Row],[ÚLTIMO SEMESTRE CON CRÉDITOS]]&gt;0,ROUND(AVERAGE(ActividadesCom[[#This Row],[VALOR NIVEL 5]],ActividadesCom[[#This Row],[VALOR NIVEL 4]],ActividadesCom[[#This Row],[VALOR NIVEL 3]],ActividadesCom[[#This Row],[VALOR NIVEL 2]],ActividadesCom[[#This Row],[VALOR NIVEL 1]]),0),"")</f>
        <v>2</v>
      </c>
      <c r="G790" s="5" t="str">
        <f>IF(ActividadesCom[[#This Row],[PROMEDIO]]="","",IF(ActividadesCom[[#This Row],[PROMEDIO]]&gt;=4,"EXCELENTE",IF(ActividadesCom[[#This Row],[PROMEDIO]]&gt;=3,"NOTABLE",IF(ActividadesCom[[#This Row],[PROMEDIO]]&gt;=2,"BUENO",IF(ActividadesCom[[#This Row],[PROMEDIO]]=1,"SUFICIENTE","")))))</f>
        <v>BUENO</v>
      </c>
      <c r="H790" s="5">
        <f>MAX(ActividadesCom[[#This Row],[PERÍODO 1]],ActividadesCom[[#This Row],[PERÍODO 2]],ActividadesCom[[#This Row],[PERÍODO 3]],ActividadesCom[[#This Row],[PERÍODO 4]],ActividadesCom[[#This Row],[PERÍODO 5]])</f>
        <v>20171</v>
      </c>
      <c r="I790" s="10" t="s">
        <v>111</v>
      </c>
      <c r="J790" s="5">
        <v>20153</v>
      </c>
      <c r="K790" s="5" t="s">
        <v>4009</v>
      </c>
      <c r="L790" s="5">
        <f>IF(ActividadesCom[[#This Row],[NIVEL 1]]&lt;&gt;0,VLOOKUP(ActividadesCom[[#This Row],[NIVEL 1]],Catálogo!A:B,2,FALSE),"")</f>
        <v>2</v>
      </c>
      <c r="M790" s="5">
        <v>1</v>
      </c>
      <c r="N790" s="6" t="s">
        <v>111</v>
      </c>
      <c r="O790" s="5">
        <v>20171</v>
      </c>
      <c r="P790" s="5" t="s">
        <v>4009</v>
      </c>
      <c r="Q790" s="5">
        <f>IF(ActividadesCom[[#This Row],[NIVEL 2]]&lt;&gt;0,VLOOKUP(ActividadesCom[[#This Row],[NIVEL 2]],Catálogo!A:B,2,FALSE),"")</f>
        <v>2</v>
      </c>
      <c r="R790" s="5">
        <v>2</v>
      </c>
      <c r="S790" s="6"/>
      <c r="T790" s="5"/>
      <c r="U790" s="5"/>
      <c r="V790" s="5" t="str">
        <f>IF(ActividadesCom[[#This Row],[NIVEL 3]]&lt;&gt;0,VLOOKUP(ActividadesCom[[#This Row],[NIVEL 3]],Catálogo!A:B,2,FALSE),"")</f>
        <v/>
      </c>
      <c r="W790" s="5"/>
      <c r="X790" s="6" t="s">
        <v>112</v>
      </c>
      <c r="Y790" s="5">
        <v>20161</v>
      </c>
      <c r="Z790" s="5" t="s">
        <v>4009</v>
      </c>
      <c r="AA790" s="5">
        <f>IF(ActividadesCom[[#This Row],[NIVEL 4]]&lt;&gt;0,VLOOKUP(ActividadesCom[[#This Row],[NIVEL 4]],Catálogo!A:B,2,FALSE),"")</f>
        <v>2</v>
      </c>
      <c r="AB790" s="5">
        <v>1</v>
      </c>
      <c r="AC790" s="6" t="s">
        <v>112</v>
      </c>
      <c r="AD790" s="5">
        <v>20143</v>
      </c>
      <c r="AE790" s="5" t="s">
        <v>4009</v>
      </c>
      <c r="AF790" s="5">
        <f>IF(ActividadesCom[[#This Row],[NIVEL 5]]&lt;&gt;0,VLOOKUP(ActividadesCom[[#This Row],[NIVEL 5]],Catálogo!A:B,2,FALSE),"")</f>
        <v>2</v>
      </c>
      <c r="AG790" s="5">
        <v>1</v>
      </c>
      <c r="AH790" s="2"/>
    </row>
    <row r="791" spans="1:34" ht="30" hidden="1" customHeight="1" x14ac:dyDescent="0.25">
      <c r="A791" s="7">
        <v>15470003</v>
      </c>
      <c r="B791" s="6" t="str">
        <f>VLOOKUP(ActividadesCom[[#This Row],[NO. DE CONTROL]],'LISTADO ESTUDIANTES'!A:C,2,FALSE)</f>
        <v>GONZALEZ GOMEZ CINTHIA ANGELICA</v>
      </c>
      <c r="C791" s="6" t="str">
        <f>VLOOKUP(ActividadesCom[[#This Row],[NO. DE CONTROL]],'LISTADO ESTUDIANTES'!A:C,3,FALSE)</f>
        <v>INGENIERIA EN ADMINISTRACION</v>
      </c>
      <c r="D791" s="5" t="str">
        <f>VLOOKUP(ActividadesCom[[#This Row],[NO. DE CONTROL]],'LISTADO ESTUDIANTES'!A:D,4,FALSE)</f>
        <v>BAJA</v>
      </c>
      <c r="E791" s="5">
        <f>SUM(ActividadesCom[[#This Row],[CRÉD. 1]],ActividadesCom[[#This Row],[CRÉD. 2]],ActividadesCom[[#This Row],[CRÉD. 3]],ActividadesCom[[#This Row],[CRÉD. 4]],ActividadesCom[[#This Row],[CRÉD. 5]])</f>
        <v>5</v>
      </c>
      <c r="F791" s="17">
        <f>IF(ActividadesCom[[#This Row],[ÚLTIMO SEMESTRE CON CRÉDITOS]]&gt;0,ROUND(AVERAGE(ActividadesCom[[#This Row],[VALOR NIVEL 5]],ActividadesCom[[#This Row],[VALOR NIVEL 4]],ActividadesCom[[#This Row],[VALOR NIVEL 3]],ActividadesCom[[#This Row],[VALOR NIVEL 2]],ActividadesCom[[#This Row],[VALOR NIVEL 1]]),0),"")</f>
        <v>2</v>
      </c>
      <c r="G791" s="5" t="str">
        <f>IF(ActividadesCom[[#This Row],[PROMEDIO]]="","",IF(ActividadesCom[[#This Row],[PROMEDIO]]&gt;=4,"EXCELENTE",IF(ActividadesCom[[#This Row],[PROMEDIO]]&gt;=3,"NOTABLE",IF(ActividadesCom[[#This Row],[PROMEDIO]]&gt;=2,"BUENO",IF(ActividadesCom[[#This Row],[PROMEDIO]]=1,"SUFICIENTE","")))))</f>
        <v>BUENO</v>
      </c>
      <c r="H791" s="5">
        <f>MAX(ActividadesCom[[#This Row],[PERÍODO 1]],ActividadesCom[[#This Row],[PERÍODO 2]],ActividadesCom[[#This Row],[PERÍODO 3]],ActividadesCom[[#This Row],[PERÍODO 4]],ActividadesCom[[#This Row],[PERÍODO 5]])</f>
        <v>20183</v>
      </c>
      <c r="I791" s="10" t="s">
        <v>111</v>
      </c>
      <c r="J791" s="5">
        <v>20171</v>
      </c>
      <c r="K791" s="5" t="s">
        <v>4009</v>
      </c>
      <c r="L791" s="5">
        <f>IF(ActividadesCom[[#This Row],[NIVEL 1]]&lt;&gt;0,VLOOKUP(ActividadesCom[[#This Row],[NIVEL 1]],Catálogo!A:B,2,FALSE),"")</f>
        <v>2</v>
      </c>
      <c r="M791" s="5">
        <v>1</v>
      </c>
      <c r="N791" s="6" t="s">
        <v>111</v>
      </c>
      <c r="O791" s="5">
        <v>20183</v>
      </c>
      <c r="P791" s="5" t="s">
        <v>4009</v>
      </c>
      <c r="Q791" s="5">
        <f>IF(ActividadesCom[[#This Row],[NIVEL 2]]&lt;&gt;0,VLOOKUP(ActividadesCom[[#This Row],[NIVEL 2]],Catálogo!A:B,2,FALSE),"")</f>
        <v>2</v>
      </c>
      <c r="R791" s="5">
        <v>1</v>
      </c>
      <c r="S791" s="6" t="s">
        <v>938</v>
      </c>
      <c r="T791" s="5">
        <v>20183</v>
      </c>
      <c r="U791" s="5" t="s">
        <v>4009</v>
      </c>
      <c r="V791" s="5">
        <f>IF(ActividadesCom[[#This Row],[NIVEL 3]]&lt;&gt;0,VLOOKUP(ActividadesCom[[#This Row],[NIVEL 3]],Catálogo!A:B,2,FALSE),"")</f>
        <v>2</v>
      </c>
      <c r="W791" s="5">
        <v>1</v>
      </c>
      <c r="X791" s="6" t="s">
        <v>55</v>
      </c>
      <c r="Y791" s="5">
        <v>20161</v>
      </c>
      <c r="Z791" s="5" t="s">
        <v>4009</v>
      </c>
      <c r="AA791" s="5">
        <f>IF(ActividadesCom[[#This Row],[NIVEL 4]]&lt;&gt;0,VLOOKUP(ActividadesCom[[#This Row],[NIVEL 4]],Catálogo!A:B,2,FALSE),"")</f>
        <v>2</v>
      </c>
      <c r="AB791" s="5">
        <v>1</v>
      </c>
      <c r="AC791" s="6" t="s">
        <v>135</v>
      </c>
      <c r="AD791" s="5">
        <v>20153</v>
      </c>
      <c r="AE791" s="5" t="s">
        <v>4009</v>
      </c>
      <c r="AF791" s="5">
        <f>IF(ActividadesCom[[#This Row],[NIVEL 5]]&lt;&gt;0,VLOOKUP(ActividadesCom[[#This Row],[NIVEL 5]],Catálogo!A:B,2,FALSE),"")</f>
        <v>2</v>
      </c>
      <c r="AG791" s="5">
        <v>1</v>
      </c>
      <c r="AH791" s="2"/>
    </row>
    <row r="792" spans="1:34" ht="30" hidden="1" customHeight="1" x14ac:dyDescent="0.25">
      <c r="A792" s="7">
        <v>15470004</v>
      </c>
      <c r="B792" s="6" t="str">
        <f>VLOOKUP(ActividadesCom[[#This Row],[NO. DE CONTROL]],'LISTADO ESTUDIANTES'!A:C,2,FALSE)</f>
        <v>ZAVALA CHAN JUAN ANTONIO</v>
      </c>
      <c r="C792" s="6" t="str">
        <f>VLOOKUP(ActividadesCom[[#This Row],[NO. DE CONTROL]],'LISTADO ESTUDIANTES'!A:C,3,FALSE)</f>
        <v>ARQUITECTURA</v>
      </c>
      <c r="D792" s="5" t="str">
        <f>VLOOKUP(ActividadesCom[[#This Row],[NO. DE CONTROL]],'LISTADO ESTUDIANTES'!A:D,4,FALSE)</f>
        <v>BAJA</v>
      </c>
      <c r="E792" s="5">
        <f>SUM(ActividadesCom[[#This Row],[CRÉD. 1]],ActividadesCom[[#This Row],[CRÉD. 2]],ActividadesCom[[#This Row],[CRÉD. 3]],ActividadesCom[[#This Row],[CRÉD. 4]],ActividadesCom[[#This Row],[CRÉD. 5]])</f>
        <v>6</v>
      </c>
      <c r="F792" s="17">
        <f>IF(ActividadesCom[[#This Row],[ÚLTIMO SEMESTRE CON CRÉDITOS]]&gt;0,ROUND(AVERAGE(ActividadesCom[[#This Row],[VALOR NIVEL 5]],ActividadesCom[[#This Row],[VALOR NIVEL 4]],ActividadesCom[[#This Row],[VALOR NIVEL 3]],ActividadesCom[[#This Row],[VALOR NIVEL 2]],ActividadesCom[[#This Row],[VALOR NIVEL 1]]),0),"")</f>
        <v>2</v>
      </c>
      <c r="G792" s="5" t="str">
        <f>IF(ActividadesCom[[#This Row],[PROMEDIO]]="","",IF(ActividadesCom[[#This Row],[PROMEDIO]]&gt;=4,"EXCELENTE",IF(ActividadesCom[[#This Row],[PROMEDIO]]&gt;=3,"NOTABLE",IF(ActividadesCom[[#This Row],[PROMEDIO]]&gt;=2,"BUENO",IF(ActividadesCom[[#This Row],[PROMEDIO]]=1,"SUFICIENTE","")))))</f>
        <v>BUENO</v>
      </c>
      <c r="H792" s="5">
        <f>MAX(ActividadesCom[[#This Row],[PERÍODO 1]],ActividadesCom[[#This Row],[PERÍODO 2]],ActividadesCom[[#This Row],[PERÍODO 3]],ActividadesCom[[#This Row],[PERÍODO 4]],ActividadesCom[[#This Row],[PERÍODO 5]])</f>
        <v>20183</v>
      </c>
      <c r="I792" s="10" t="s">
        <v>591</v>
      </c>
      <c r="J792" s="5">
        <v>20181</v>
      </c>
      <c r="K792" s="5" t="s">
        <v>4009</v>
      </c>
      <c r="L792" s="5">
        <f>IF(ActividadesCom[[#This Row],[NIVEL 1]]&lt;&gt;0,VLOOKUP(ActividadesCom[[#This Row],[NIVEL 1]],Catálogo!A:B,2,FALSE),"")</f>
        <v>2</v>
      </c>
      <c r="M792" s="5">
        <v>1</v>
      </c>
      <c r="N792" s="6" t="s">
        <v>625</v>
      </c>
      <c r="O792" s="5">
        <v>20161</v>
      </c>
      <c r="P792" s="5" t="s">
        <v>4009</v>
      </c>
      <c r="Q792" s="5">
        <f>IF(ActividadesCom[[#This Row],[NIVEL 2]]&lt;&gt;0,VLOOKUP(ActividadesCom[[#This Row],[NIVEL 2]],Catálogo!A:B,2,FALSE),"")</f>
        <v>2</v>
      </c>
      <c r="R792" s="5">
        <v>1</v>
      </c>
      <c r="S792" s="6" t="s">
        <v>632</v>
      </c>
      <c r="T792" s="5">
        <v>20153</v>
      </c>
      <c r="U792" s="5" t="s">
        <v>4009</v>
      </c>
      <c r="V792" s="5">
        <f>IF(ActividadesCom[[#This Row],[NIVEL 3]]&lt;&gt;0,VLOOKUP(ActividadesCom[[#This Row],[NIVEL 3]],Catálogo!A:B,2,FALSE),"")</f>
        <v>2</v>
      </c>
      <c r="W792" s="5">
        <v>2</v>
      </c>
      <c r="X792" s="6" t="s">
        <v>4046</v>
      </c>
      <c r="Y792" s="5">
        <v>20183</v>
      </c>
      <c r="Z792" s="5" t="s">
        <v>4007</v>
      </c>
      <c r="AA792" s="5">
        <f>IF(ActividadesCom[[#This Row],[NIVEL 4]]&lt;&gt;0,VLOOKUP(ActividadesCom[[#This Row],[NIVEL 4]],Catálogo!A:B,2,FALSE),"")</f>
        <v>4</v>
      </c>
      <c r="AB792" s="5">
        <v>1</v>
      </c>
      <c r="AC792" s="6" t="s">
        <v>82</v>
      </c>
      <c r="AD792" s="5">
        <v>20161</v>
      </c>
      <c r="AE792" s="5" t="s">
        <v>4009</v>
      </c>
      <c r="AF792" s="5">
        <f>IF(ActividadesCom[[#This Row],[NIVEL 5]]&lt;&gt;0,VLOOKUP(ActividadesCom[[#This Row],[NIVEL 5]],Catálogo!A:B,2,FALSE),"")</f>
        <v>2</v>
      </c>
      <c r="AG792" s="5">
        <v>1</v>
      </c>
      <c r="AH792" s="2"/>
    </row>
    <row r="793" spans="1:34" ht="30" hidden="1" customHeight="1" x14ac:dyDescent="0.25">
      <c r="A793" s="7">
        <v>15470005</v>
      </c>
      <c r="B793" s="6" t="str">
        <f>VLOOKUP(ActividadesCom[[#This Row],[NO. DE CONTROL]],'LISTADO ESTUDIANTES'!A:C,2,FALSE)</f>
        <v>RICARDEZ GONGORA CESAR DAVID</v>
      </c>
      <c r="C793" s="6" t="str">
        <f>VLOOKUP(ActividadesCom[[#This Row],[NO. DE CONTROL]],'LISTADO ESTUDIANTES'!A:C,3,FALSE)</f>
        <v>ARQUITECTURA</v>
      </c>
      <c r="D793" s="5" t="str">
        <f>VLOOKUP(ActividadesCom[[#This Row],[NO. DE CONTROL]],'LISTADO ESTUDIANTES'!A:D,4,FALSE)</f>
        <v>BAJA</v>
      </c>
      <c r="E793" s="5">
        <f>SUM(ActividadesCom[[#This Row],[CRÉD. 1]],ActividadesCom[[#This Row],[CRÉD. 2]],ActividadesCom[[#This Row],[CRÉD. 3]],ActividadesCom[[#This Row],[CRÉD. 4]],ActividadesCom[[#This Row],[CRÉD. 5]])</f>
        <v>0</v>
      </c>
      <c r="F793" s="17" t="str">
        <f>IF(ActividadesCom[[#This Row],[ÚLTIMO SEMESTRE CON CRÉDITOS]]&gt;0,ROUND(AVERAGE(ActividadesCom[[#This Row],[VALOR NIVEL 5]],ActividadesCom[[#This Row],[VALOR NIVEL 4]],ActividadesCom[[#This Row],[VALOR NIVEL 3]],ActividadesCom[[#This Row],[VALOR NIVEL 2]],ActividadesCom[[#This Row],[VALOR NIVEL 1]]),0),"")</f>
        <v/>
      </c>
      <c r="G793" s="5" t="str">
        <f>IF(ActividadesCom[[#This Row],[PROMEDIO]]="","",IF(ActividadesCom[[#This Row],[PROMEDIO]]&gt;=4,"EXCELENTE",IF(ActividadesCom[[#This Row],[PROMEDIO]]&gt;=3,"NOTABLE",IF(ActividadesCom[[#This Row],[PROMEDIO]]&gt;=2,"BUENO",IF(ActividadesCom[[#This Row],[PROMEDIO]]=1,"SUFICIENTE","")))))</f>
        <v/>
      </c>
      <c r="H793" s="5">
        <f>MAX(ActividadesCom[[#This Row],[PERÍODO 1]],ActividadesCom[[#This Row],[PERÍODO 2]],ActividadesCom[[#This Row],[PERÍODO 3]],ActividadesCom[[#This Row],[PERÍODO 4]],ActividadesCom[[#This Row],[PERÍODO 5]])</f>
        <v>0</v>
      </c>
      <c r="I793" s="10"/>
      <c r="J793" s="5"/>
      <c r="K793" s="5"/>
      <c r="L793" s="5" t="str">
        <f>IF(ActividadesCom[[#This Row],[NIVEL 1]]&lt;&gt;0,VLOOKUP(ActividadesCom[[#This Row],[NIVEL 1]],Catálogo!A:B,2,FALSE),"")</f>
        <v/>
      </c>
      <c r="M793" s="5"/>
      <c r="N793" s="6"/>
      <c r="O793" s="5"/>
      <c r="P793" s="5"/>
      <c r="Q793" s="5" t="str">
        <f>IF(ActividadesCom[[#This Row],[NIVEL 2]]&lt;&gt;0,VLOOKUP(ActividadesCom[[#This Row],[NIVEL 2]],Catálogo!A:B,2,FALSE),"")</f>
        <v/>
      </c>
      <c r="R793" s="5"/>
      <c r="S793" s="6"/>
      <c r="T793" s="5"/>
      <c r="U793" s="5"/>
      <c r="V793" s="5" t="str">
        <f>IF(ActividadesCom[[#This Row],[NIVEL 3]]&lt;&gt;0,VLOOKUP(ActividadesCom[[#This Row],[NIVEL 3]],Catálogo!A:B,2,FALSE),"")</f>
        <v/>
      </c>
      <c r="W793" s="5"/>
      <c r="X793" s="6"/>
      <c r="Y793" s="5"/>
      <c r="Z793" s="5"/>
      <c r="AA793" s="5" t="str">
        <f>IF(ActividadesCom[[#This Row],[NIVEL 4]]&lt;&gt;0,VLOOKUP(ActividadesCom[[#This Row],[NIVEL 4]],Catálogo!A:B,2,FALSE),"")</f>
        <v/>
      </c>
      <c r="AB793" s="5"/>
      <c r="AC793" s="6"/>
      <c r="AD793" s="5"/>
      <c r="AE793" s="5"/>
      <c r="AF793" s="5" t="str">
        <f>IF(ActividadesCom[[#This Row],[NIVEL 5]]&lt;&gt;0,VLOOKUP(ActividadesCom[[#This Row],[NIVEL 5]],Catálogo!A:B,2,FALSE),"")</f>
        <v/>
      </c>
      <c r="AG793" s="5"/>
      <c r="AH793" s="2"/>
    </row>
    <row r="794" spans="1:34" ht="30" hidden="1" customHeight="1" x14ac:dyDescent="0.25">
      <c r="A794" s="7">
        <v>15470006</v>
      </c>
      <c r="B794" s="6" t="str">
        <f>VLOOKUP(ActividadesCom[[#This Row],[NO. DE CONTROL]],'LISTADO ESTUDIANTES'!A:C,2,FALSE)</f>
        <v>UC LEON JOSE AARON</v>
      </c>
      <c r="C794" s="6" t="str">
        <f>VLOOKUP(ActividadesCom[[#This Row],[NO. DE CONTROL]],'LISTADO ESTUDIANTES'!A:C,3,FALSE)</f>
        <v>ARQUITECTURA</v>
      </c>
      <c r="D794" s="5" t="str">
        <f>VLOOKUP(ActividadesCom[[#This Row],[NO. DE CONTROL]],'LISTADO ESTUDIANTES'!A:D,4,FALSE)</f>
        <v>BAJA</v>
      </c>
      <c r="E794" s="5">
        <f>SUM(ActividadesCom[[#This Row],[CRÉD. 1]],ActividadesCom[[#This Row],[CRÉD. 2]],ActividadesCom[[#This Row],[CRÉD. 3]],ActividadesCom[[#This Row],[CRÉD. 4]],ActividadesCom[[#This Row],[CRÉD. 5]])</f>
        <v>2</v>
      </c>
      <c r="F794" s="17">
        <f>IF(ActividadesCom[[#This Row],[ÚLTIMO SEMESTRE CON CRÉDITOS]]&gt;0,ROUND(AVERAGE(ActividadesCom[[#This Row],[VALOR NIVEL 5]],ActividadesCom[[#This Row],[VALOR NIVEL 4]],ActividadesCom[[#This Row],[VALOR NIVEL 3]],ActividadesCom[[#This Row],[VALOR NIVEL 2]],ActividadesCom[[#This Row],[VALOR NIVEL 1]]),0),"")</f>
        <v>3</v>
      </c>
      <c r="G794" s="5" t="str">
        <f>IF(ActividadesCom[[#This Row],[PROMEDIO]]="","",IF(ActividadesCom[[#This Row],[PROMEDIO]]&gt;=4,"EXCELENTE",IF(ActividadesCom[[#This Row],[PROMEDIO]]&gt;=3,"NOTABLE",IF(ActividadesCom[[#This Row],[PROMEDIO]]&gt;=2,"BUENO",IF(ActividadesCom[[#This Row],[PROMEDIO]]=1,"SUFICIENTE","")))))</f>
        <v>NOTABLE</v>
      </c>
      <c r="H794" s="5">
        <f>MAX(ActividadesCom[[#This Row],[PERÍODO 1]],ActividadesCom[[#This Row],[PERÍODO 2]],ActividadesCom[[#This Row],[PERÍODO 3]],ActividadesCom[[#This Row],[PERÍODO 4]],ActividadesCom[[#This Row],[PERÍODO 5]])</f>
        <v>20181</v>
      </c>
      <c r="I794" s="10"/>
      <c r="J794" s="5"/>
      <c r="K794" s="5"/>
      <c r="L794" s="5" t="str">
        <f>IF(ActividadesCom[[#This Row],[NIVEL 1]]&lt;&gt;0,VLOOKUP(ActividadesCom[[#This Row],[NIVEL 1]],Catálogo!A:B,2,FALSE),"")</f>
        <v/>
      </c>
      <c r="M794" s="5"/>
      <c r="N794" s="6"/>
      <c r="O794" s="5"/>
      <c r="P794" s="5"/>
      <c r="Q794" s="5" t="str">
        <f>IF(ActividadesCom[[#This Row],[NIVEL 2]]&lt;&gt;0,VLOOKUP(ActividadesCom[[#This Row],[NIVEL 2]],Catálogo!A:B,2,FALSE),"")</f>
        <v/>
      </c>
      <c r="R794" s="5"/>
      <c r="S794" s="6"/>
      <c r="T794" s="5"/>
      <c r="U794" s="5"/>
      <c r="V794" s="5" t="str">
        <f>IF(ActividadesCom[[#This Row],[NIVEL 3]]&lt;&gt;0,VLOOKUP(ActividadesCom[[#This Row],[NIVEL 3]],Catálogo!A:B,2,FALSE),"")</f>
        <v/>
      </c>
      <c r="W794" s="5"/>
      <c r="X794" s="6" t="s">
        <v>27</v>
      </c>
      <c r="Y794" s="5">
        <v>20181</v>
      </c>
      <c r="Z794" s="5" t="s">
        <v>4008</v>
      </c>
      <c r="AA794" s="5">
        <f>IF(ActividadesCom[[#This Row],[NIVEL 4]]&lt;&gt;0,VLOOKUP(ActividadesCom[[#This Row],[NIVEL 4]],Catálogo!A:B,2,FALSE),"")</f>
        <v>3</v>
      </c>
      <c r="AB794" s="5">
        <v>1</v>
      </c>
      <c r="AC794" s="6" t="s">
        <v>27</v>
      </c>
      <c r="AD794" s="5">
        <v>20171</v>
      </c>
      <c r="AE794" s="5" t="s">
        <v>4009</v>
      </c>
      <c r="AF794" s="5">
        <f>IF(ActividadesCom[[#This Row],[NIVEL 5]]&lt;&gt;0,VLOOKUP(ActividadesCom[[#This Row],[NIVEL 5]],Catálogo!A:B,2,FALSE),"")</f>
        <v>2</v>
      </c>
      <c r="AG794" s="5">
        <v>1</v>
      </c>
      <c r="AH794" s="2"/>
    </row>
    <row r="795" spans="1:34" ht="30" hidden="1" customHeight="1" x14ac:dyDescent="0.25">
      <c r="A795" s="7">
        <v>15470007</v>
      </c>
      <c r="B795" s="6" t="str">
        <f>VLOOKUP(ActividadesCom[[#This Row],[NO. DE CONTROL]],'LISTADO ESTUDIANTES'!A:C,2,FALSE)</f>
        <v>HERNANDEZ CUY JUAN AMADO</v>
      </c>
      <c r="C795" s="6" t="str">
        <f>VLOOKUP(ActividadesCom[[#This Row],[NO. DE CONTROL]],'LISTADO ESTUDIANTES'!A:C,3,FALSE)</f>
        <v>ARQUITECTURA</v>
      </c>
      <c r="D795" s="5" t="str">
        <f>VLOOKUP(ActividadesCom[[#This Row],[NO. DE CONTROL]],'LISTADO ESTUDIANTES'!A:D,4,FALSE)</f>
        <v>BAJA</v>
      </c>
      <c r="E795" s="5">
        <f>SUM(ActividadesCom[[#This Row],[CRÉD. 1]],ActividadesCom[[#This Row],[CRÉD. 2]],ActividadesCom[[#This Row],[CRÉD. 3]],ActividadesCom[[#This Row],[CRÉD. 4]],ActividadesCom[[#This Row],[CRÉD. 5]])</f>
        <v>0</v>
      </c>
      <c r="F795" s="17" t="str">
        <f>IF(ActividadesCom[[#This Row],[ÚLTIMO SEMESTRE CON CRÉDITOS]]&gt;0,ROUND(AVERAGE(ActividadesCom[[#This Row],[VALOR NIVEL 5]],ActividadesCom[[#This Row],[VALOR NIVEL 4]],ActividadesCom[[#This Row],[VALOR NIVEL 3]],ActividadesCom[[#This Row],[VALOR NIVEL 2]],ActividadesCom[[#This Row],[VALOR NIVEL 1]]),0),"")</f>
        <v/>
      </c>
      <c r="G795" s="5" t="str">
        <f>IF(ActividadesCom[[#This Row],[PROMEDIO]]="","",IF(ActividadesCom[[#This Row],[PROMEDIO]]&gt;=4,"EXCELENTE",IF(ActividadesCom[[#This Row],[PROMEDIO]]&gt;=3,"NOTABLE",IF(ActividadesCom[[#This Row],[PROMEDIO]]&gt;=2,"BUENO",IF(ActividadesCom[[#This Row],[PROMEDIO]]=1,"SUFICIENTE","")))))</f>
        <v/>
      </c>
      <c r="H795" s="5">
        <f>MAX(ActividadesCom[[#This Row],[PERÍODO 1]],ActividadesCom[[#This Row],[PERÍODO 2]],ActividadesCom[[#This Row],[PERÍODO 3]],ActividadesCom[[#This Row],[PERÍODO 4]],ActividadesCom[[#This Row],[PERÍODO 5]])</f>
        <v>0</v>
      </c>
      <c r="I795" s="10"/>
      <c r="J795" s="5"/>
      <c r="K795" s="5"/>
      <c r="L795" s="5" t="str">
        <f>IF(ActividadesCom[[#This Row],[NIVEL 1]]&lt;&gt;0,VLOOKUP(ActividadesCom[[#This Row],[NIVEL 1]],Catálogo!A:B,2,FALSE),"")</f>
        <v/>
      </c>
      <c r="M795" s="5"/>
      <c r="N795" s="6"/>
      <c r="O795" s="5"/>
      <c r="P795" s="5"/>
      <c r="Q795" s="5" t="str">
        <f>IF(ActividadesCom[[#This Row],[NIVEL 2]]&lt;&gt;0,VLOOKUP(ActividadesCom[[#This Row],[NIVEL 2]],Catálogo!A:B,2,FALSE),"")</f>
        <v/>
      </c>
      <c r="R795" s="5"/>
      <c r="S795" s="6"/>
      <c r="T795" s="5"/>
      <c r="U795" s="5"/>
      <c r="V795" s="5" t="str">
        <f>IF(ActividadesCom[[#This Row],[NIVEL 3]]&lt;&gt;0,VLOOKUP(ActividadesCom[[#This Row],[NIVEL 3]],Catálogo!A:B,2,FALSE),"")</f>
        <v/>
      </c>
      <c r="W795" s="5"/>
      <c r="X795" s="6"/>
      <c r="Y795" s="5"/>
      <c r="Z795" s="5"/>
      <c r="AA795" s="5" t="str">
        <f>IF(ActividadesCom[[#This Row],[NIVEL 4]]&lt;&gt;0,VLOOKUP(ActividadesCom[[#This Row],[NIVEL 4]],Catálogo!A:B,2,FALSE),"")</f>
        <v/>
      </c>
      <c r="AB795" s="5"/>
      <c r="AC795" s="6"/>
      <c r="AD795" s="5"/>
      <c r="AE795" s="5"/>
      <c r="AF795" s="5" t="str">
        <f>IF(ActividadesCom[[#This Row],[NIVEL 5]]&lt;&gt;0,VLOOKUP(ActividadesCom[[#This Row],[NIVEL 5]],Catálogo!A:B,2,FALSE),"")</f>
        <v/>
      </c>
      <c r="AG795" s="5"/>
      <c r="AH795" s="2"/>
    </row>
    <row r="796" spans="1:34" ht="30" hidden="1" customHeight="1" x14ac:dyDescent="0.25">
      <c r="A796" s="7">
        <v>15470008</v>
      </c>
      <c r="B796" s="6" t="str">
        <f>VLOOKUP(ActividadesCom[[#This Row],[NO. DE CONTROL]],'LISTADO ESTUDIANTES'!A:C,2,FALSE)</f>
        <v>CANUL ACEVEDO JOSE MARIO</v>
      </c>
      <c r="C796" s="6" t="str">
        <f>VLOOKUP(ActividadesCom[[#This Row],[NO. DE CONTROL]],'LISTADO ESTUDIANTES'!A:C,3,FALSE)</f>
        <v>ARQUITECTURA</v>
      </c>
      <c r="D796" s="5" t="str">
        <f>VLOOKUP(ActividadesCom[[#This Row],[NO. DE CONTROL]],'LISTADO ESTUDIANTES'!A:D,4,FALSE)</f>
        <v>BAJA</v>
      </c>
      <c r="E796" s="5">
        <f>SUM(ActividadesCom[[#This Row],[CRÉD. 1]],ActividadesCom[[#This Row],[CRÉD. 2]],ActividadesCom[[#This Row],[CRÉD. 3]],ActividadesCom[[#This Row],[CRÉD. 4]],ActividadesCom[[#This Row],[CRÉD. 5]])</f>
        <v>5</v>
      </c>
      <c r="F796" s="17">
        <f>IF(ActividadesCom[[#This Row],[ÚLTIMO SEMESTRE CON CRÉDITOS]]&gt;0,ROUND(AVERAGE(ActividadesCom[[#This Row],[VALOR NIVEL 5]],ActividadesCom[[#This Row],[VALOR NIVEL 4]],ActividadesCom[[#This Row],[VALOR NIVEL 3]],ActividadesCom[[#This Row],[VALOR NIVEL 2]],ActividadesCom[[#This Row],[VALOR NIVEL 1]]),0),"")</f>
        <v>2</v>
      </c>
      <c r="G796" s="5" t="str">
        <f>IF(ActividadesCom[[#This Row],[PROMEDIO]]="","",IF(ActividadesCom[[#This Row],[PROMEDIO]]&gt;=4,"EXCELENTE",IF(ActividadesCom[[#This Row],[PROMEDIO]]&gt;=3,"NOTABLE",IF(ActividadesCom[[#This Row],[PROMEDIO]]&gt;=2,"BUENO",IF(ActividadesCom[[#This Row],[PROMEDIO]]=1,"SUFICIENTE","")))))</f>
        <v>BUENO</v>
      </c>
      <c r="H796" s="5">
        <f>MAX(ActividadesCom[[#This Row],[PERÍODO 1]],ActividadesCom[[#This Row],[PERÍODO 2]],ActividadesCom[[#This Row],[PERÍODO 3]],ActividadesCom[[#This Row],[PERÍODO 4]],ActividadesCom[[#This Row],[PERÍODO 5]])</f>
        <v>20201</v>
      </c>
      <c r="I796" s="10" t="s">
        <v>1098</v>
      </c>
      <c r="J796" s="5">
        <v>20201</v>
      </c>
      <c r="K796" s="5" t="s">
        <v>4009</v>
      </c>
      <c r="L796" s="5">
        <f>IF(ActividadesCom[[#This Row],[NIVEL 1]]&lt;&gt;0,VLOOKUP(ActividadesCom[[#This Row],[NIVEL 1]],Catálogo!A:B,2,FALSE),"")</f>
        <v>2</v>
      </c>
      <c r="M796" s="5">
        <v>1</v>
      </c>
      <c r="N796" s="6" t="s">
        <v>1099</v>
      </c>
      <c r="O796" s="5">
        <v>20201</v>
      </c>
      <c r="P796" s="5" t="s">
        <v>4009</v>
      </c>
      <c r="Q796" s="5">
        <f>IF(ActividadesCom[[#This Row],[NIVEL 2]]&lt;&gt;0,VLOOKUP(ActividadesCom[[#This Row],[NIVEL 2]],Catálogo!A:B,2,FALSE),"")</f>
        <v>2</v>
      </c>
      <c r="R796" s="5">
        <v>1</v>
      </c>
      <c r="S796" s="6" t="s">
        <v>913</v>
      </c>
      <c r="T796" s="5">
        <v>20161</v>
      </c>
      <c r="U796" s="5" t="s">
        <v>4007</v>
      </c>
      <c r="V796" s="5">
        <f>IF(ActividadesCom[[#This Row],[NIVEL 3]]&lt;&gt;0,VLOOKUP(ActividadesCom[[#This Row],[NIVEL 3]],Catálogo!A:B,2,FALSE),"")</f>
        <v>4</v>
      </c>
      <c r="W796" s="5">
        <v>1</v>
      </c>
      <c r="X796" s="6" t="s">
        <v>42</v>
      </c>
      <c r="Y796" s="5">
        <v>20181</v>
      </c>
      <c r="Z796" s="5" t="s">
        <v>4008</v>
      </c>
      <c r="AA796" s="5">
        <f>IF(ActividadesCom[[#This Row],[NIVEL 4]]&lt;&gt;0,VLOOKUP(ActividadesCom[[#This Row],[NIVEL 4]],Catálogo!A:B,2,FALSE),"")</f>
        <v>3</v>
      </c>
      <c r="AB796" s="5">
        <v>1</v>
      </c>
      <c r="AC796" s="6" t="s">
        <v>42</v>
      </c>
      <c r="AD796" s="5">
        <v>20171</v>
      </c>
      <c r="AE796" s="5" t="s">
        <v>4010</v>
      </c>
      <c r="AF796" s="5">
        <f>IF(ActividadesCom[[#This Row],[NIVEL 5]]&lt;&gt;0,VLOOKUP(ActividadesCom[[#This Row],[NIVEL 5]],Catálogo!A:B,2,FALSE),"")</f>
        <v>1</v>
      </c>
      <c r="AG796" s="5">
        <v>1</v>
      </c>
      <c r="AH796" s="2"/>
    </row>
    <row r="797" spans="1:34" ht="30" hidden="1" customHeight="1" x14ac:dyDescent="0.25">
      <c r="A797" s="7">
        <v>15470009</v>
      </c>
      <c r="B797" s="6" t="str">
        <f>VLOOKUP(ActividadesCom[[#This Row],[NO. DE CONTROL]],'LISTADO ESTUDIANTES'!A:C,2,FALSE)</f>
        <v>CANALES DELGADO DANIEL</v>
      </c>
      <c r="C797" s="6" t="str">
        <f>VLOOKUP(ActividadesCom[[#This Row],[NO. DE CONTROL]],'LISTADO ESTUDIANTES'!A:C,3,FALSE)</f>
        <v>ARQUITECTURA</v>
      </c>
      <c r="D797" s="5" t="str">
        <f>VLOOKUP(ActividadesCom[[#This Row],[NO. DE CONTROL]],'LISTADO ESTUDIANTES'!A:D,4,FALSE)</f>
        <v>BAJA</v>
      </c>
      <c r="E797" s="5">
        <f>SUM(ActividadesCom[[#This Row],[CRÉD. 1]],ActividadesCom[[#This Row],[CRÉD. 2]],ActividadesCom[[#This Row],[CRÉD. 3]],ActividadesCom[[#This Row],[CRÉD. 4]],ActividadesCom[[#This Row],[CRÉD. 5]])</f>
        <v>5</v>
      </c>
      <c r="F797" s="17">
        <f>IF(ActividadesCom[[#This Row],[ÚLTIMO SEMESTRE CON CRÉDITOS]]&gt;0,ROUND(AVERAGE(ActividadesCom[[#This Row],[VALOR NIVEL 5]],ActividadesCom[[#This Row],[VALOR NIVEL 4]],ActividadesCom[[#This Row],[VALOR NIVEL 3]],ActividadesCom[[#This Row],[VALOR NIVEL 2]],ActividadesCom[[#This Row],[VALOR NIVEL 1]]),0),"")</f>
        <v>2</v>
      </c>
      <c r="G797" s="5" t="str">
        <f>IF(ActividadesCom[[#This Row],[PROMEDIO]]="","",IF(ActividadesCom[[#This Row],[PROMEDIO]]&gt;=4,"EXCELENTE",IF(ActividadesCom[[#This Row],[PROMEDIO]]&gt;=3,"NOTABLE",IF(ActividadesCom[[#This Row],[PROMEDIO]]&gt;=2,"BUENO",IF(ActividadesCom[[#This Row],[PROMEDIO]]=1,"SUFICIENTE","")))))</f>
        <v>BUENO</v>
      </c>
      <c r="H797" s="5">
        <f>MAX(ActividadesCom[[#This Row],[PERÍODO 1]],ActividadesCom[[#This Row],[PERÍODO 2]],ActividadesCom[[#This Row],[PERÍODO 3]],ActividadesCom[[#This Row],[PERÍODO 4]],ActividadesCom[[#This Row],[PERÍODO 5]])</f>
        <v>20183</v>
      </c>
      <c r="I797" s="10" t="s">
        <v>799</v>
      </c>
      <c r="J797" s="5">
        <v>20183</v>
      </c>
      <c r="K797" s="5" t="s">
        <v>4009</v>
      </c>
      <c r="L797" s="5">
        <f>IF(ActividadesCom[[#This Row],[NIVEL 1]]&lt;&gt;0,VLOOKUP(ActividadesCom[[#This Row],[NIVEL 1]],Catálogo!A:B,2,FALSE),"")</f>
        <v>2</v>
      </c>
      <c r="M797" s="5">
        <v>1</v>
      </c>
      <c r="N797" s="6" t="s">
        <v>796</v>
      </c>
      <c r="O797" s="5">
        <v>20183</v>
      </c>
      <c r="P797" s="5" t="s">
        <v>4009</v>
      </c>
      <c r="Q797" s="5">
        <f>IF(ActividadesCom[[#This Row],[NIVEL 2]]&lt;&gt;0,VLOOKUP(ActividadesCom[[#This Row],[NIVEL 2]],Catálogo!A:B,2,FALSE),"")</f>
        <v>2</v>
      </c>
      <c r="R797" s="5">
        <v>1</v>
      </c>
      <c r="S797" s="6" t="s">
        <v>913</v>
      </c>
      <c r="T797" s="5">
        <v>20161</v>
      </c>
      <c r="U797" s="5" t="s">
        <v>4009</v>
      </c>
      <c r="V797" s="5">
        <f>IF(ActividadesCom[[#This Row],[NIVEL 3]]&lt;&gt;0,VLOOKUP(ActividadesCom[[#This Row],[NIVEL 3]],Catálogo!A:B,2,FALSE),"")</f>
        <v>2</v>
      </c>
      <c r="W797" s="5">
        <v>1</v>
      </c>
      <c r="X797" s="6" t="s">
        <v>82</v>
      </c>
      <c r="Y797" s="5">
        <v>20161</v>
      </c>
      <c r="Z797" s="5" t="s">
        <v>4009</v>
      </c>
      <c r="AA797" s="5">
        <f>IF(ActividadesCom[[#This Row],[NIVEL 4]]&lt;&gt;0,VLOOKUP(ActividadesCom[[#This Row],[NIVEL 4]],Catálogo!A:B,2,FALSE),"")</f>
        <v>2</v>
      </c>
      <c r="AB797" s="5">
        <v>1</v>
      </c>
      <c r="AC797" s="6" t="s">
        <v>665</v>
      </c>
      <c r="AD797" s="5">
        <v>20181</v>
      </c>
      <c r="AE797" s="5" t="s">
        <v>4009</v>
      </c>
      <c r="AF797" s="5">
        <f>IF(ActividadesCom[[#This Row],[NIVEL 5]]&lt;&gt;0,VLOOKUP(ActividadesCom[[#This Row],[NIVEL 5]],Catálogo!A:B,2,FALSE),"")</f>
        <v>2</v>
      </c>
      <c r="AG797" s="5">
        <v>1</v>
      </c>
      <c r="AH797" s="2"/>
    </row>
    <row r="798" spans="1:34" ht="30" hidden="1" customHeight="1" x14ac:dyDescent="0.25">
      <c r="A798" s="7">
        <v>15470010</v>
      </c>
      <c r="B798" s="6" t="str">
        <f>VLOOKUP(ActividadesCom[[#This Row],[NO. DE CONTROL]],'LISTADO ESTUDIANTES'!A:C,2,FALSE)</f>
        <v>COLLI CRUZ IVAN ROBERTO</v>
      </c>
      <c r="C798" s="6" t="str">
        <f>VLOOKUP(ActividadesCom[[#This Row],[NO. DE CONTROL]],'LISTADO ESTUDIANTES'!A:C,3,FALSE)</f>
        <v>ARQUITECTURA</v>
      </c>
      <c r="D798" s="5" t="str">
        <f>VLOOKUP(ActividadesCom[[#This Row],[NO. DE CONTROL]],'LISTADO ESTUDIANTES'!A:D,4,FALSE)</f>
        <v>BAJA</v>
      </c>
      <c r="E798" s="5">
        <f>SUM(ActividadesCom[[#This Row],[CRÉD. 1]],ActividadesCom[[#This Row],[CRÉD. 2]],ActividadesCom[[#This Row],[CRÉD. 3]],ActividadesCom[[#This Row],[CRÉD. 4]],ActividadesCom[[#This Row],[CRÉD. 5]])</f>
        <v>5</v>
      </c>
      <c r="F798" s="17">
        <f>IF(ActividadesCom[[#This Row],[ÚLTIMO SEMESTRE CON CRÉDITOS]]&gt;0,ROUND(AVERAGE(ActividadesCom[[#This Row],[VALOR NIVEL 5]],ActividadesCom[[#This Row],[VALOR NIVEL 4]],ActividadesCom[[#This Row],[VALOR NIVEL 3]],ActividadesCom[[#This Row],[VALOR NIVEL 2]],ActividadesCom[[#This Row],[VALOR NIVEL 1]]),0),"")</f>
        <v>2</v>
      </c>
      <c r="G798" s="5" t="str">
        <f>IF(ActividadesCom[[#This Row],[PROMEDIO]]="","",IF(ActividadesCom[[#This Row],[PROMEDIO]]&gt;=4,"EXCELENTE",IF(ActividadesCom[[#This Row],[PROMEDIO]]&gt;=3,"NOTABLE",IF(ActividadesCom[[#This Row],[PROMEDIO]]&gt;=2,"BUENO",IF(ActividadesCom[[#This Row],[PROMEDIO]]=1,"SUFICIENTE","")))))</f>
        <v>BUENO</v>
      </c>
      <c r="H798" s="5">
        <f>MAX(ActividadesCom[[#This Row],[PERÍODO 1]],ActividadesCom[[#This Row],[PERÍODO 2]],ActividadesCom[[#This Row],[PERÍODO 3]],ActividadesCom[[#This Row],[PERÍODO 4]],ActividadesCom[[#This Row],[PERÍODO 5]])</f>
        <v>20191</v>
      </c>
      <c r="I798" s="10" t="s">
        <v>799</v>
      </c>
      <c r="J798" s="5">
        <v>20183</v>
      </c>
      <c r="K798" s="5" t="s">
        <v>4009</v>
      </c>
      <c r="L798" s="5">
        <f>IF(ActividadesCom[[#This Row],[NIVEL 1]]&lt;&gt;0,VLOOKUP(ActividadesCom[[#This Row],[NIVEL 1]],Catálogo!A:B,2,FALSE),"")</f>
        <v>2</v>
      </c>
      <c r="M798" s="5">
        <v>1</v>
      </c>
      <c r="N798" s="6" t="s">
        <v>849</v>
      </c>
      <c r="O798" s="5">
        <v>20181</v>
      </c>
      <c r="P798" s="5" t="s">
        <v>4009</v>
      </c>
      <c r="Q798" s="5">
        <f>IF(ActividadesCom[[#This Row],[NIVEL 2]]&lt;&gt;0,VLOOKUP(ActividadesCom[[#This Row],[NIVEL 2]],Catálogo!A:B,2,FALSE),"")</f>
        <v>2</v>
      </c>
      <c r="R798" s="5">
        <v>1</v>
      </c>
      <c r="S798" s="6" t="s">
        <v>880</v>
      </c>
      <c r="T798" s="5">
        <v>20191</v>
      </c>
      <c r="U798" s="5" t="s">
        <v>4009</v>
      </c>
      <c r="V798" s="5">
        <f>IF(ActividadesCom[[#This Row],[NIVEL 3]]&lt;&gt;0,VLOOKUP(ActividadesCom[[#This Row],[NIVEL 3]],Catálogo!A:B,2,FALSE),"")</f>
        <v>2</v>
      </c>
      <c r="W798" s="5">
        <v>1</v>
      </c>
      <c r="X798" s="6" t="s">
        <v>192</v>
      </c>
      <c r="Y798" s="5">
        <v>20161</v>
      </c>
      <c r="Z798" s="5" t="s">
        <v>4009</v>
      </c>
      <c r="AA798" s="5">
        <f>IF(ActividadesCom[[#This Row],[NIVEL 4]]&lt;&gt;0,VLOOKUP(ActividadesCom[[#This Row],[NIVEL 4]],Catálogo!A:B,2,FALSE),"")</f>
        <v>2</v>
      </c>
      <c r="AB798" s="5">
        <v>1</v>
      </c>
      <c r="AC798" s="6" t="s">
        <v>615</v>
      </c>
      <c r="AD798" s="5">
        <v>20181</v>
      </c>
      <c r="AE798" s="5" t="s">
        <v>4009</v>
      </c>
      <c r="AF798" s="5">
        <f>IF(ActividadesCom[[#This Row],[NIVEL 5]]&lt;&gt;0,VLOOKUP(ActividadesCom[[#This Row],[NIVEL 5]],Catálogo!A:B,2,FALSE),"")</f>
        <v>2</v>
      </c>
      <c r="AG798" s="5">
        <v>1</v>
      </c>
      <c r="AH798" s="2"/>
    </row>
    <row r="799" spans="1:34" ht="30" hidden="1" customHeight="1" x14ac:dyDescent="0.25">
      <c r="A799" s="7">
        <v>15470011</v>
      </c>
      <c r="B799" s="6" t="str">
        <f>VLOOKUP(ActividadesCom[[#This Row],[NO. DE CONTROL]],'LISTADO ESTUDIANTES'!A:C,2,FALSE)</f>
        <v>MADERO DZUL JOSE EDUARDO</v>
      </c>
      <c r="C799" s="6" t="str">
        <f>VLOOKUP(ActividadesCom[[#This Row],[NO. DE CONTROL]],'LISTADO ESTUDIANTES'!A:C,3,FALSE)</f>
        <v>ARQUITECTURA</v>
      </c>
      <c r="D799" s="5" t="str">
        <f>VLOOKUP(ActividadesCom[[#This Row],[NO. DE CONTROL]],'LISTADO ESTUDIANTES'!A:D,4,FALSE)</f>
        <v>BAJA</v>
      </c>
      <c r="E799" s="5">
        <f>SUM(ActividadesCom[[#This Row],[CRÉD. 1]],ActividadesCom[[#This Row],[CRÉD. 2]],ActividadesCom[[#This Row],[CRÉD. 3]],ActividadesCom[[#This Row],[CRÉD. 4]],ActividadesCom[[#This Row],[CRÉD. 5]])</f>
        <v>5</v>
      </c>
      <c r="F799" s="17">
        <f>IF(ActividadesCom[[#This Row],[ÚLTIMO SEMESTRE CON CRÉDITOS]]&gt;0,ROUND(AVERAGE(ActividadesCom[[#This Row],[VALOR NIVEL 5]],ActividadesCom[[#This Row],[VALOR NIVEL 4]],ActividadesCom[[#This Row],[VALOR NIVEL 3]],ActividadesCom[[#This Row],[VALOR NIVEL 2]],ActividadesCom[[#This Row],[VALOR NIVEL 1]]),0),"")</f>
        <v>2</v>
      </c>
      <c r="G799" s="5" t="str">
        <f>IF(ActividadesCom[[#This Row],[PROMEDIO]]="","",IF(ActividadesCom[[#This Row],[PROMEDIO]]&gt;=4,"EXCELENTE",IF(ActividadesCom[[#This Row],[PROMEDIO]]&gt;=3,"NOTABLE",IF(ActividadesCom[[#This Row],[PROMEDIO]]&gt;=2,"BUENO",IF(ActividadesCom[[#This Row],[PROMEDIO]]=1,"SUFICIENTE","")))))</f>
        <v>BUENO</v>
      </c>
      <c r="H799" s="5">
        <f>MAX(ActividadesCom[[#This Row],[PERÍODO 1]],ActividadesCom[[#This Row],[PERÍODO 2]],ActividadesCom[[#This Row],[PERÍODO 3]],ActividadesCom[[#This Row],[PERÍODO 4]],ActividadesCom[[#This Row],[PERÍODO 5]])</f>
        <v>20183</v>
      </c>
      <c r="I799" s="10" t="s">
        <v>795</v>
      </c>
      <c r="J799" s="5">
        <v>20183</v>
      </c>
      <c r="K799" s="5" t="s">
        <v>4009</v>
      </c>
      <c r="L799" s="5">
        <f>IF(ActividadesCom[[#This Row],[NIVEL 1]]&lt;&gt;0,VLOOKUP(ActividadesCom[[#This Row],[NIVEL 1]],Catálogo!A:B,2,FALSE),"")</f>
        <v>2</v>
      </c>
      <c r="M799" s="5">
        <v>1</v>
      </c>
      <c r="N799" s="6" t="s">
        <v>796</v>
      </c>
      <c r="O799" s="5">
        <v>20183</v>
      </c>
      <c r="P799" s="5" t="s">
        <v>4009</v>
      </c>
      <c r="Q799" s="5">
        <f>IF(ActividadesCom[[#This Row],[NIVEL 2]]&lt;&gt;0,VLOOKUP(ActividadesCom[[#This Row],[NIVEL 2]],Catálogo!A:B,2,FALSE),"")</f>
        <v>2</v>
      </c>
      <c r="R799" s="5">
        <v>1</v>
      </c>
      <c r="S799" s="6" t="s">
        <v>797</v>
      </c>
      <c r="T799" s="5">
        <v>20183</v>
      </c>
      <c r="U799" s="5" t="s">
        <v>4009</v>
      </c>
      <c r="V799" s="5">
        <f>IF(ActividadesCom[[#This Row],[NIVEL 3]]&lt;&gt;0,VLOOKUP(ActividadesCom[[#This Row],[NIVEL 3]],Catálogo!A:B,2,FALSE),"")</f>
        <v>2</v>
      </c>
      <c r="W799" s="5">
        <v>1</v>
      </c>
      <c r="X799" s="6" t="s">
        <v>29</v>
      </c>
      <c r="Y799" s="5">
        <v>20161</v>
      </c>
      <c r="Z799" s="5" t="s">
        <v>4009</v>
      </c>
      <c r="AA799" s="5">
        <f>IF(ActividadesCom[[#This Row],[NIVEL 4]]&lt;&gt;0,VLOOKUP(ActividadesCom[[#This Row],[NIVEL 4]],Catálogo!A:B,2,FALSE),"")</f>
        <v>2</v>
      </c>
      <c r="AB799" s="5">
        <v>1</v>
      </c>
      <c r="AC799" s="6" t="s">
        <v>408</v>
      </c>
      <c r="AD799" s="5">
        <v>20171</v>
      </c>
      <c r="AE799" s="5" t="s">
        <v>4009</v>
      </c>
      <c r="AF799" s="5">
        <f>IF(ActividadesCom[[#This Row],[NIVEL 5]]&lt;&gt;0,VLOOKUP(ActividadesCom[[#This Row],[NIVEL 5]],Catálogo!A:B,2,FALSE),"")</f>
        <v>2</v>
      </c>
      <c r="AG799" s="5">
        <v>1</v>
      </c>
      <c r="AH799" s="2"/>
    </row>
    <row r="800" spans="1:34" ht="30" hidden="1" customHeight="1" x14ac:dyDescent="0.25">
      <c r="A800" s="7">
        <v>15470012</v>
      </c>
      <c r="B800" s="6" t="str">
        <f>VLOOKUP(ActividadesCom[[#This Row],[NO. DE CONTROL]],'LISTADO ESTUDIANTES'!A:C,2,FALSE)</f>
        <v>AYIL PEREZ EDUARDO ARCADIO</v>
      </c>
      <c r="C800" s="6" t="str">
        <f>VLOOKUP(ActividadesCom[[#This Row],[NO. DE CONTROL]],'LISTADO ESTUDIANTES'!A:C,3,FALSE)</f>
        <v>ARQUITECTURA</v>
      </c>
      <c r="D800" s="5" t="str">
        <f>VLOOKUP(ActividadesCom[[#This Row],[NO. DE CONTROL]],'LISTADO ESTUDIANTES'!A:D,4,FALSE)</f>
        <v>BAJA</v>
      </c>
      <c r="E800" s="5">
        <f>SUM(ActividadesCom[[#This Row],[CRÉD. 1]],ActividadesCom[[#This Row],[CRÉD. 2]],ActividadesCom[[#This Row],[CRÉD. 3]],ActividadesCom[[#This Row],[CRÉD. 4]],ActividadesCom[[#This Row],[CRÉD. 5]])</f>
        <v>5</v>
      </c>
      <c r="F800" s="17">
        <f>IF(ActividadesCom[[#This Row],[ÚLTIMO SEMESTRE CON CRÉDITOS]]&gt;0,ROUND(AVERAGE(ActividadesCom[[#This Row],[VALOR NIVEL 5]],ActividadesCom[[#This Row],[VALOR NIVEL 4]],ActividadesCom[[#This Row],[VALOR NIVEL 3]],ActividadesCom[[#This Row],[VALOR NIVEL 2]],ActividadesCom[[#This Row],[VALOR NIVEL 1]]),0),"")</f>
        <v>2</v>
      </c>
      <c r="G800" s="5" t="str">
        <f>IF(ActividadesCom[[#This Row],[PROMEDIO]]="","",IF(ActividadesCom[[#This Row],[PROMEDIO]]&gt;=4,"EXCELENTE",IF(ActividadesCom[[#This Row],[PROMEDIO]]&gt;=3,"NOTABLE",IF(ActividadesCom[[#This Row],[PROMEDIO]]&gt;=2,"BUENO",IF(ActividadesCom[[#This Row],[PROMEDIO]]=1,"SUFICIENTE","")))))</f>
        <v>BUENO</v>
      </c>
      <c r="H800" s="5">
        <f>MAX(ActividadesCom[[#This Row],[PERÍODO 1]],ActividadesCom[[#This Row],[PERÍODO 2]],ActividadesCom[[#This Row],[PERÍODO 3]],ActividadesCom[[#This Row],[PERÍODO 4]],ActividadesCom[[#This Row],[PERÍODO 5]])</f>
        <v>20183</v>
      </c>
      <c r="I800" s="10" t="s">
        <v>799</v>
      </c>
      <c r="J800" s="5">
        <v>20183</v>
      </c>
      <c r="K800" s="5" t="s">
        <v>4009</v>
      </c>
      <c r="L800" s="5">
        <f>IF(ActividadesCom[[#This Row],[NIVEL 1]]&lt;&gt;0,VLOOKUP(ActividadesCom[[#This Row],[NIVEL 1]],Catálogo!A:B,2,FALSE),"")</f>
        <v>2</v>
      </c>
      <c r="M800" s="5">
        <v>1</v>
      </c>
      <c r="N800" s="6" t="s">
        <v>798</v>
      </c>
      <c r="O800" s="5">
        <v>20183</v>
      </c>
      <c r="P800" s="5" t="s">
        <v>4009</v>
      </c>
      <c r="Q800" s="5">
        <f>IF(ActividadesCom[[#This Row],[NIVEL 2]]&lt;&gt;0,VLOOKUP(ActividadesCom[[#This Row],[NIVEL 2]],Catálogo!A:B,2,FALSE),"")</f>
        <v>2</v>
      </c>
      <c r="R800" s="5">
        <v>1</v>
      </c>
      <c r="S800" s="6" t="s">
        <v>850</v>
      </c>
      <c r="T800" s="5">
        <v>20161</v>
      </c>
      <c r="U800" s="5" t="s">
        <v>4009</v>
      </c>
      <c r="V800" s="5">
        <f>IF(ActividadesCom[[#This Row],[NIVEL 3]]&lt;&gt;0,VLOOKUP(ActividadesCom[[#This Row],[NIVEL 3]],Catálogo!A:B,2,FALSE),"")</f>
        <v>2</v>
      </c>
      <c r="W800" s="5">
        <v>1</v>
      </c>
      <c r="X800" s="6" t="s">
        <v>82</v>
      </c>
      <c r="Y800" s="8">
        <v>20161</v>
      </c>
      <c r="Z800" s="5" t="s">
        <v>4009</v>
      </c>
      <c r="AA800" s="5">
        <f>IF(ActividadesCom[[#This Row],[NIVEL 4]]&lt;&gt;0,VLOOKUP(ActividadesCom[[#This Row],[NIVEL 4]],Catálogo!A:B,2,FALSE),"")</f>
        <v>2</v>
      </c>
      <c r="AB800" s="5">
        <v>1</v>
      </c>
      <c r="AC800" s="6" t="s">
        <v>408</v>
      </c>
      <c r="AD800" s="5">
        <v>20171</v>
      </c>
      <c r="AE800" s="5" t="s">
        <v>4009</v>
      </c>
      <c r="AF800" s="5">
        <f>IF(ActividadesCom[[#This Row],[NIVEL 5]]&lt;&gt;0,VLOOKUP(ActividadesCom[[#This Row],[NIVEL 5]],Catálogo!A:B,2,FALSE),"")</f>
        <v>2</v>
      </c>
      <c r="AG800" s="5">
        <v>1</v>
      </c>
      <c r="AH800" s="2"/>
    </row>
    <row r="801" spans="1:34" ht="30" hidden="1" customHeight="1" x14ac:dyDescent="0.25">
      <c r="A801" s="7">
        <v>15470013</v>
      </c>
      <c r="B801" s="6" t="str">
        <f>VLOOKUP(ActividadesCom[[#This Row],[NO. DE CONTROL]],'LISTADO ESTUDIANTES'!A:C,2,FALSE)</f>
        <v>SERRANO HERNANDEZ ARELY NOEMI</v>
      </c>
      <c r="C801" s="6" t="str">
        <f>VLOOKUP(ActividadesCom[[#This Row],[NO. DE CONTROL]],'LISTADO ESTUDIANTES'!A:C,3,FALSE)</f>
        <v>ARQUITECTURA</v>
      </c>
      <c r="D801" s="5" t="str">
        <f>VLOOKUP(ActividadesCom[[#This Row],[NO. DE CONTROL]],'LISTADO ESTUDIANTES'!A:D,4,FALSE)</f>
        <v>BAJA</v>
      </c>
      <c r="E801" s="5">
        <f>SUM(ActividadesCom[[#This Row],[CRÉD. 1]],ActividadesCom[[#This Row],[CRÉD. 2]],ActividadesCom[[#This Row],[CRÉD. 3]],ActividadesCom[[#This Row],[CRÉD. 4]],ActividadesCom[[#This Row],[CRÉD. 5]])</f>
        <v>1</v>
      </c>
      <c r="F801" s="17">
        <f>IF(ActividadesCom[[#This Row],[ÚLTIMO SEMESTRE CON CRÉDITOS]]&gt;0,ROUND(AVERAGE(ActividadesCom[[#This Row],[VALOR NIVEL 5]],ActividadesCom[[#This Row],[VALOR NIVEL 4]],ActividadesCom[[#This Row],[VALOR NIVEL 3]],ActividadesCom[[#This Row],[VALOR NIVEL 2]],ActividadesCom[[#This Row],[VALOR NIVEL 1]]),0),"")</f>
        <v>1</v>
      </c>
      <c r="G801" s="5" t="str">
        <f>IF(ActividadesCom[[#This Row],[PROMEDIO]]="","",IF(ActividadesCom[[#This Row],[PROMEDIO]]&gt;=4,"EXCELENTE",IF(ActividadesCom[[#This Row],[PROMEDIO]]&gt;=3,"NOTABLE",IF(ActividadesCom[[#This Row],[PROMEDIO]]&gt;=2,"BUENO",IF(ActividadesCom[[#This Row],[PROMEDIO]]=1,"SUFICIENTE","")))))</f>
        <v>SUFICIENTE</v>
      </c>
      <c r="H801" s="5">
        <f>MAX(ActividadesCom[[#This Row],[PERÍODO 1]],ActividadesCom[[#This Row],[PERÍODO 2]],ActividadesCom[[#This Row],[PERÍODO 3]],ActividadesCom[[#This Row],[PERÍODO 4]],ActividadesCom[[#This Row],[PERÍODO 5]])</f>
        <v>20181</v>
      </c>
      <c r="I801" s="10"/>
      <c r="J801" s="5"/>
      <c r="K801" s="5"/>
      <c r="L801" s="5" t="str">
        <f>IF(ActividadesCom[[#This Row],[NIVEL 1]]&lt;&gt;0,VLOOKUP(ActividadesCom[[#This Row],[NIVEL 1]],Catálogo!A:B,2,FALSE),"")</f>
        <v/>
      </c>
      <c r="M801" s="5"/>
      <c r="N801" s="6"/>
      <c r="O801" s="5"/>
      <c r="P801" s="5"/>
      <c r="Q801" s="5" t="str">
        <f>IF(ActividadesCom[[#This Row],[NIVEL 2]]&lt;&gt;0,VLOOKUP(ActividadesCom[[#This Row],[NIVEL 2]],Catálogo!A:B,2,FALSE),"")</f>
        <v/>
      </c>
      <c r="R801" s="5"/>
      <c r="S801" s="6"/>
      <c r="T801" s="5"/>
      <c r="U801" s="5"/>
      <c r="V801" s="5" t="str">
        <f>IF(ActividadesCom[[#This Row],[NIVEL 3]]&lt;&gt;0,VLOOKUP(ActividadesCom[[#This Row],[NIVEL 3]],Catálogo!A:B,2,FALSE),"")</f>
        <v/>
      </c>
      <c r="W801" s="5"/>
      <c r="X801" s="6"/>
      <c r="Y801" s="5"/>
      <c r="Z801" s="5"/>
      <c r="AA801" s="5" t="str">
        <f>IF(ActividadesCom[[#This Row],[NIVEL 4]]&lt;&gt;0,VLOOKUP(ActividadesCom[[#This Row],[NIVEL 4]],Catálogo!A:B,2,FALSE),"")</f>
        <v/>
      </c>
      <c r="AB801" s="5"/>
      <c r="AC801" s="6" t="s">
        <v>615</v>
      </c>
      <c r="AD801" s="5">
        <v>20181</v>
      </c>
      <c r="AE801" s="5" t="s">
        <v>4010</v>
      </c>
      <c r="AF801" s="5">
        <f>IF(ActividadesCom[[#This Row],[NIVEL 5]]&lt;&gt;0,VLOOKUP(ActividadesCom[[#This Row],[NIVEL 5]],Catálogo!A:B,2,FALSE),"")</f>
        <v>1</v>
      </c>
      <c r="AG801" s="5">
        <v>1</v>
      </c>
      <c r="AH801" s="2"/>
    </row>
    <row r="802" spans="1:34" ht="30" hidden="1" customHeight="1" x14ac:dyDescent="0.25">
      <c r="A802" s="7">
        <v>15470014</v>
      </c>
      <c r="B802" s="6" t="str">
        <f>VLOOKUP(ActividadesCom[[#This Row],[NO. DE CONTROL]],'LISTADO ESTUDIANTES'!A:C,2,FALSE)</f>
        <v>MIJANGOS LEZAMA GUADALUPE</v>
      </c>
      <c r="C802" s="6" t="str">
        <f>VLOOKUP(ActividadesCom[[#This Row],[NO. DE CONTROL]],'LISTADO ESTUDIANTES'!A:C,3,FALSE)</f>
        <v>ARQUITECTURA</v>
      </c>
      <c r="D802" s="5" t="str">
        <f>VLOOKUP(ActividadesCom[[#This Row],[NO. DE CONTROL]],'LISTADO ESTUDIANTES'!A:D,4,FALSE)</f>
        <v>BAJA</v>
      </c>
      <c r="E802" s="5">
        <f>SUM(ActividadesCom[[#This Row],[CRÉD. 1]],ActividadesCom[[#This Row],[CRÉD. 2]],ActividadesCom[[#This Row],[CRÉD. 3]],ActividadesCom[[#This Row],[CRÉD. 4]],ActividadesCom[[#This Row],[CRÉD. 5]])</f>
        <v>5</v>
      </c>
      <c r="F802" s="17">
        <f>IF(ActividadesCom[[#This Row],[ÚLTIMO SEMESTRE CON CRÉDITOS]]&gt;0,ROUND(AVERAGE(ActividadesCom[[#This Row],[VALOR NIVEL 5]],ActividadesCom[[#This Row],[VALOR NIVEL 4]],ActividadesCom[[#This Row],[VALOR NIVEL 3]],ActividadesCom[[#This Row],[VALOR NIVEL 2]],ActividadesCom[[#This Row],[VALOR NIVEL 1]]),0),"")</f>
        <v>2</v>
      </c>
      <c r="G802" s="5" t="str">
        <f>IF(ActividadesCom[[#This Row],[PROMEDIO]]="","",IF(ActividadesCom[[#This Row],[PROMEDIO]]&gt;=4,"EXCELENTE",IF(ActividadesCom[[#This Row],[PROMEDIO]]&gt;=3,"NOTABLE",IF(ActividadesCom[[#This Row],[PROMEDIO]]&gt;=2,"BUENO",IF(ActividadesCom[[#This Row],[PROMEDIO]]=1,"SUFICIENTE","")))))</f>
        <v>BUENO</v>
      </c>
      <c r="H802" s="5">
        <f>MAX(ActividadesCom[[#This Row],[PERÍODO 1]],ActividadesCom[[#This Row],[PERÍODO 2]],ActividadesCom[[#This Row],[PERÍODO 3]],ActividadesCom[[#This Row],[PERÍODO 4]],ActividadesCom[[#This Row],[PERÍODO 5]])</f>
        <v>20181</v>
      </c>
      <c r="I802" s="10" t="s">
        <v>664</v>
      </c>
      <c r="J802" s="5">
        <v>20181</v>
      </c>
      <c r="K802" s="5" t="s">
        <v>4009</v>
      </c>
      <c r="L802" s="5">
        <f>IF(ActividadesCom[[#This Row],[NIVEL 1]]&lt;&gt;0,VLOOKUP(ActividadesCom[[#This Row],[NIVEL 1]],Catálogo!A:B,2,FALSE),"")</f>
        <v>2</v>
      </c>
      <c r="M802" s="5">
        <v>2</v>
      </c>
      <c r="N802" s="6" t="s">
        <v>625</v>
      </c>
      <c r="O802" s="5">
        <v>20161</v>
      </c>
      <c r="P802" s="5" t="s">
        <v>4009</v>
      </c>
      <c r="Q802" s="5">
        <f>IF(ActividadesCom[[#This Row],[NIVEL 2]]&lt;&gt;0,VLOOKUP(ActividadesCom[[#This Row],[NIVEL 2]],Catálogo!A:B,2,FALSE),"")</f>
        <v>2</v>
      </c>
      <c r="R802" s="5">
        <v>1</v>
      </c>
      <c r="S802" s="6"/>
      <c r="T802" s="5"/>
      <c r="U802" s="5"/>
      <c r="V802" s="5" t="str">
        <f>IF(ActividadesCom[[#This Row],[NIVEL 3]]&lt;&gt;0,VLOOKUP(ActividadesCom[[#This Row],[NIVEL 3]],Catálogo!A:B,2,FALSE),"")</f>
        <v/>
      </c>
      <c r="W802" s="5"/>
      <c r="X802" s="6" t="s">
        <v>535</v>
      </c>
      <c r="Y802" s="5">
        <v>20153</v>
      </c>
      <c r="Z802" s="5" t="s">
        <v>4009</v>
      </c>
      <c r="AA802" s="5">
        <f>IF(ActividadesCom[[#This Row],[NIVEL 4]]&lt;&gt;0,VLOOKUP(ActividadesCom[[#This Row],[NIVEL 4]],Catálogo!A:B,2,FALSE),"")</f>
        <v>2</v>
      </c>
      <c r="AB802" s="5">
        <v>1</v>
      </c>
      <c r="AC802" s="6" t="s">
        <v>34</v>
      </c>
      <c r="AD802" s="5">
        <v>20171</v>
      </c>
      <c r="AE802" s="5" t="s">
        <v>4009</v>
      </c>
      <c r="AF802" s="5">
        <f>IF(ActividadesCom[[#This Row],[NIVEL 5]]&lt;&gt;0,VLOOKUP(ActividadesCom[[#This Row],[NIVEL 5]],Catálogo!A:B,2,FALSE),"")</f>
        <v>2</v>
      </c>
      <c r="AG802" s="5">
        <v>1</v>
      </c>
      <c r="AH802" s="2"/>
    </row>
    <row r="803" spans="1:34" ht="30" hidden="1" customHeight="1" x14ac:dyDescent="0.25">
      <c r="A803" s="7">
        <v>15470015</v>
      </c>
      <c r="B803" s="6" t="str">
        <f>VLOOKUP(ActividadesCom[[#This Row],[NO. DE CONTROL]],'LISTADO ESTUDIANTES'!A:C,2,FALSE)</f>
        <v>CHE TREJO ARLETTE GUADALUPE</v>
      </c>
      <c r="C803" s="6" t="str">
        <f>VLOOKUP(ActividadesCom[[#This Row],[NO. DE CONTROL]],'LISTADO ESTUDIANTES'!A:C,3,FALSE)</f>
        <v>ARQUITECTURA</v>
      </c>
      <c r="D803" s="5" t="str">
        <f>VLOOKUP(ActividadesCom[[#This Row],[NO. DE CONTROL]],'LISTADO ESTUDIANTES'!A:D,4,FALSE)</f>
        <v>BAJA</v>
      </c>
      <c r="E803" s="5">
        <f>SUM(ActividadesCom[[#This Row],[CRÉD. 1]],ActividadesCom[[#This Row],[CRÉD. 2]],ActividadesCom[[#This Row],[CRÉD. 3]],ActividadesCom[[#This Row],[CRÉD. 4]],ActividadesCom[[#This Row],[CRÉD. 5]])</f>
        <v>5</v>
      </c>
      <c r="F803" s="17">
        <f>IF(ActividadesCom[[#This Row],[ÚLTIMO SEMESTRE CON CRÉDITOS]]&gt;0,ROUND(AVERAGE(ActividadesCom[[#This Row],[VALOR NIVEL 5]],ActividadesCom[[#This Row],[VALOR NIVEL 4]],ActividadesCom[[#This Row],[VALOR NIVEL 3]],ActividadesCom[[#This Row],[VALOR NIVEL 2]],ActividadesCom[[#This Row],[VALOR NIVEL 1]]),0),"")</f>
        <v>2</v>
      </c>
      <c r="G803" s="5" t="str">
        <f>IF(ActividadesCom[[#This Row],[PROMEDIO]]="","",IF(ActividadesCom[[#This Row],[PROMEDIO]]&gt;=4,"EXCELENTE",IF(ActividadesCom[[#This Row],[PROMEDIO]]&gt;=3,"NOTABLE",IF(ActividadesCom[[#This Row],[PROMEDIO]]&gt;=2,"BUENO",IF(ActividadesCom[[#This Row],[PROMEDIO]]=1,"SUFICIENTE","")))))</f>
        <v>BUENO</v>
      </c>
      <c r="H803" s="5">
        <f>MAX(ActividadesCom[[#This Row],[PERÍODO 1]],ActividadesCom[[#This Row],[PERÍODO 2]],ActividadesCom[[#This Row],[PERÍODO 3]],ActividadesCom[[#This Row],[PERÍODO 4]],ActividadesCom[[#This Row],[PERÍODO 5]])</f>
        <v>20183</v>
      </c>
      <c r="I803" s="10" t="s">
        <v>794</v>
      </c>
      <c r="J803" s="5">
        <v>20183</v>
      </c>
      <c r="K803" s="5" t="s">
        <v>4009</v>
      </c>
      <c r="L803" s="5">
        <f>IF(ActividadesCom[[#This Row],[NIVEL 1]]&lt;&gt;0,VLOOKUP(ActividadesCom[[#This Row],[NIVEL 1]],Catálogo!A:B,2,FALSE),"")</f>
        <v>2</v>
      </c>
      <c r="M803" s="5">
        <v>1</v>
      </c>
      <c r="N803" s="6" t="s">
        <v>806</v>
      </c>
      <c r="O803" s="5">
        <v>20183</v>
      </c>
      <c r="P803" s="5" t="s">
        <v>4009</v>
      </c>
      <c r="Q803" s="5">
        <f>IF(ActividadesCom[[#This Row],[NIVEL 2]]&lt;&gt;0,VLOOKUP(ActividadesCom[[#This Row],[NIVEL 2]],Catálogo!A:B,2,FALSE),"")</f>
        <v>2</v>
      </c>
      <c r="R803" s="5">
        <v>1</v>
      </c>
      <c r="S803" s="6" t="s">
        <v>837</v>
      </c>
      <c r="T803" s="5">
        <v>20181</v>
      </c>
      <c r="U803" s="5" t="s">
        <v>4009</v>
      </c>
      <c r="V803" s="5">
        <f>IF(ActividadesCom[[#This Row],[NIVEL 3]]&lt;&gt;0,VLOOKUP(ActividadesCom[[#This Row],[NIVEL 3]],Catálogo!A:B,2,FALSE),"")</f>
        <v>2</v>
      </c>
      <c r="W803" s="5">
        <v>1</v>
      </c>
      <c r="X803" s="6" t="s">
        <v>408</v>
      </c>
      <c r="Y803" s="5">
        <v>20173</v>
      </c>
      <c r="Z803" s="5" t="s">
        <v>4009</v>
      </c>
      <c r="AA803" s="5">
        <f>IF(ActividadesCom[[#This Row],[NIVEL 4]]&lt;&gt;0,VLOOKUP(ActividadesCom[[#This Row],[NIVEL 4]],Catálogo!A:B,2,FALSE),"")</f>
        <v>2</v>
      </c>
      <c r="AB803" s="5">
        <v>1</v>
      </c>
      <c r="AC803" s="6" t="s">
        <v>34</v>
      </c>
      <c r="AD803" s="5">
        <v>20171</v>
      </c>
      <c r="AE803" s="5" t="s">
        <v>4009</v>
      </c>
      <c r="AF803" s="5">
        <f>IF(ActividadesCom[[#This Row],[NIVEL 5]]&lt;&gt;0,VLOOKUP(ActividadesCom[[#This Row],[NIVEL 5]],Catálogo!A:B,2,FALSE),"")</f>
        <v>2</v>
      </c>
      <c r="AG803" s="5">
        <v>1</v>
      </c>
      <c r="AH803" s="2"/>
    </row>
    <row r="804" spans="1:34" ht="30" hidden="1" customHeight="1" x14ac:dyDescent="0.25">
      <c r="A804" s="7">
        <v>15470016</v>
      </c>
      <c r="B804" s="6" t="str">
        <f>VLOOKUP(ActividadesCom[[#This Row],[NO. DE CONTROL]],'LISTADO ESTUDIANTES'!A:C,2,FALSE)</f>
        <v>SANTANA UC DADIR BALBINA</v>
      </c>
      <c r="C804" s="6" t="str">
        <f>VLOOKUP(ActividadesCom[[#This Row],[NO. DE CONTROL]],'LISTADO ESTUDIANTES'!A:C,3,FALSE)</f>
        <v>ARQUITECTURA</v>
      </c>
      <c r="D804" s="5" t="str">
        <f>VLOOKUP(ActividadesCom[[#This Row],[NO. DE CONTROL]],'LISTADO ESTUDIANTES'!A:D,4,FALSE)</f>
        <v>BAJA</v>
      </c>
      <c r="E804" s="5">
        <f>SUM(ActividadesCom[[#This Row],[CRÉD. 1]],ActividadesCom[[#This Row],[CRÉD. 2]],ActividadesCom[[#This Row],[CRÉD. 3]],ActividadesCom[[#This Row],[CRÉD. 4]],ActividadesCom[[#This Row],[CRÉD. 5]])</f>
        <v>1</v>
      </c>
      <c r="F804" s="17">
        <f>IF(ActividadesCom[[#This Row],[ÚLTIMO SEMESTRE CON CRÉDITOS]]&gt;0,ROUND(AVERAGE(ActividadesCom[[#This Row],[VALOR NIVEL 5]],ActividadesCom[[#This Row],[VALOR NIVEL 4]],ActividadesCom[[#This Row],[VALOR NIVEL 3]],ActividadesCom[[#This Row],[VALOR NIVEL 2]],ActividadesCom[[#This Row],[VALOR NIVEL 1]]),0),"")</f>
        <v>4</v>
      </c>
      <c r="G804" s="5" t="str">
        <f>IF(ActividadesCom[[#This Row],[PROMEDIO]]="","",IF(ActividadesCom[[#This Row],[PROMEDIO]]&gt;=4,"EXCELENTE",IF(ActividadesCom[[#This Row],[PROMEDIO]]&gt;=3,"NOTABLE",IF(ActividadesCom[[#This Row],[PROMEDIO]]&gt;=2,"BUENO",IF(ActividadesCom[[#This Row],[PROMEDIO]]=1,"SUFICIENTE","")))))</f>
        <v>EXCELENTE</v>
      </c>
      <c r="H804" s="5">
        <f>MAX(ActividadesCom[[#This Row],[PERÍODO 1]],ActividadesCom[[#This Row],[PERÍODO 2]],ActividadesCom[[#This Row],[PERÍODO 3]],ActividadesCom[[#This Row],[PERÍODO 4]],ActividadesCom[[#This Row],[PERÍODO 5]])</f>
        <v>20171</v>
      </c>
      <c r="I804" s="10"/>
      <c r="J804" s="5"/>
      <c r="K804" s="5"/>
      <c r="L804" s="5" t="str">
        <f>IF(ActividadesCom[[#This Row],[NIVEL 1]]&lt;&gt;0,VLOOKUP(ActividadesCom[[#This Row],[NIVEL 1]],Catálogo!A:B,2,FALSE),"")</f>
        <v/>
      </c>
      <c r="M804" s="5"/>
      <c r="N804" s="6"/>
      <c r="O804" s="5"/>
      <c r="P804" s="5"/>
      <c r="Q804" s="5" t="str">
        <f>IF(ActividadesCom[[#This Row],[NIVEL 2]]&lt;&gt;0,VLOOKUP(ActividadesCom[[#This Row],[NIVEL 2]],Catálogo!A:B,2,FALSE),"")</f>
        <v/>
      </c>
      <c r="R804" s="5"/>
      <c r="S804" s="6"/>
      <c r="T804" s="5"/>
      <c r="U804" s="5"/>
      <c r="V804" s="5" t="str">
        <f>IF(ActividadesCom[[#This Row],[NIVEL 3]]&lt;&gt;0,VLOOKUP(ActividadesCom[[#This Row],[NIVEL 3]],Catálogo!A:B,2,FALSE),"")</f>
        <v/>
      </c>
      <c r="W804" s="5"/>
      <c r="X804" s="6"/>
      <c r="Y804" s="5"/>
      <c r="Z804" s="5"/>
      <c r="AA804" s="5" t="str">
        <f>IF(ActividadesCom[[#This Row],[NIVEL 4]]&lt;&gt;0,VLOOKUP(ActividadesCom[[#This Row],[NIVEL 4]],Catálogo!A:B,2,FALSE),"")</f>
        <v/>
      </c>
      <c r="AB804" s="5"/>
      <c r="AC804" s="6" t="s">
        <v>37</v>
      </c>
      <c r="AD804" s="5">
        <v>20171</v>
      </c>
      <c r="AE804" s="5" t="s">
        <v>4007</v>
      </c>
      <c r="AF804" s="5">
        <f>IF(ActividadesCom[[#This Row],[NIVEL 5]]&lt;&gt;0,VLOOKUP(ActividadesCom[[#This Row],[NIVEL 5]],Catálogo!A:B,2,FALSE),"")</f>
        <v>4</v>
      </c>
      <c r="AG804" s="5">
        <v>1</v>
      </c>
      <c r="AH804" s="2"/>
    </row>
    <row r="805" spans="1:34" ht="30" hidden="1" customHeight="1" x14ac:dyDescent="0.25">
      <c r="A805" s="7">
        <v>15470017</v>
      </c>
      <c r="B805" s="6" t="str">
        <f>VLOOKUP(ActividadesCom[[#This Row],[NO. DE CONTROL]],'LISTADO ESTUDIANTES'!A:C,2,FALSE)</f>
        <v>PACHECO CHAB CINTIA DONAJI</v>
      </c>
      <c r="C805" s="6" t="str">
        <f>VLOOKUP(ActividadesCom[[#This Row],[NO. DE CONTROL]],'LISTADO ESTUDIANTES'!A:C,3,FALSE)</f>
        <v>ARQUITECTURA</v>
      </c>
      <c r="D805" s="5" t="str">
        <f>VLOOKUP(ActividadesCom[[#This Row],[NO. DE CONTROL]],'LISTADO ESTUDIANTES'!A:D,4,FALSE)</f>
        <v>BAJA</v>
      </c>
      <c r="E805" s="5">
        <f>SUM(ActividadesCom[[#This Row],[CRÉD. 1]],ActividadesCom[[#This Row],[CRÉD. 2]],ActividadesCom[[#This Row],[CRÉD. 3]],ActividadesCom[[#This Row],[CRÉD. 4]],ActividadesCom[[#This Row],[CRÉD. 5]])</f>
        <v>2</v>
      </c>
      <c r="F805" s="17">
        <f>IF(ActividadesCom[[#This Row],[ÚLTIMO SEMESTRE CON CRÉDITOS]]&gt;0,ROUND(AVERAGE(ActividadesCom[[#This Row],[VALOR NIVEL 5]],ActividadesCom[[#This Row],[VALOR NIVEL 4]],ActividadesCom[[#This Row],[VALOR NIVEL 3]],ActividadesCom[[#This Row],[VALOR NIVEL 2]],ActividadesCom[[#This Row],[VALOR NIVEL 1]]),0),"")</f>
        <v>3</v>
      </c>
      <c r="G805" s="5" t="str">
        <f>IF(ActividadesCom[[#This Row],[PROMEDIO]]="","",IF(ActividadesCom[[#This Row],[PROMEDIO]]&gt;=4,"EXCELENTE",IF(ActividadesCom[[#This Row],[PROMEDIO]]&gt;=3,"NOTABLE",IF(ActividadesCom[[#This Row],[PROMEDIO]]&gt;=2,"BUENO",IF(ActividadesCom[[#This Row],[PROMEDIO]]=1,"SUFICIENTE","")))))</f>
        <v>NOTABLE</v>
      </c>
      <c r="H805" s="5">
        <f>MAX(ActividadesCom[[#This Row],[PERÍODO 1]],ActividadesCom[[#This Row],[PERÍODO 2]],ActividadesCom[[#This Row],[PERÍODO 3]],ActividadesCom[[#This Row],[PERÍODO 4]],ActividadesCom[[#This Row],[PERÍODO 5]])</f>
        <v>20181</v>
      </c>
      <c r="I805" s="10"/>
      <c r="J805" s="5"/>
      <c r="K805" s="5"/>
      <c r="L805" s="5" t="str">
        <f>IF(ActividadesCom[[#This Row],[NIVEL 1]]&lt;&gt;0,VLOOKUP(ActividadesCom[[#This Row],[NIVEL 1]],Catálogo!A:B,2,FALSE),"")</f>
        <v/>
      </c>
      <c r="M805" s="5"/>
      <c r="N805" s="6"/>
      <c r="O805" s="5"/>
      <c r="P805" s="5"/>
      <c r="Q805" s="5" t="str">
        <f>IF(ActividadesCom[[#This Row],[NIVEL 2]]&lt;&gt;0,VLOOKUP(ActividadesCom[[#This Row],[NIVEL 2]],Catálogo!A:B,2,FALSE),"")</f>
        <v/>
      </c>
      <c r="R805" s="5"/>
      <c r="S805" s="6"/>
      <c r="T805" s="5"/>
      <c r="U805" s="5"/>
      <c r="V805" s="5" t="str">
        <f>IF(ActividadesCom[[#This Row],[NIVEL 3]]&lt;&gt;0,VLOOKUP(ActividadesCom[[#This Row],[NIVEL 3]],Catálogo!A:B,2,FALSE),"")</f>
        <v/>
      </c>
      <c r="W805" s="5"/>
      <c r="X805" s="6" t="s">
        <v>37</v>
      </c>
      <c r="Y805" s="5">
        <v>20181</v>
      </c>
      <c r="Z805" s="5" t="s">
        <v>4008</v>
      </c>
      <c r="AA805" s="5">
        <f>IF(ActividadesCom[[#This Row],[NIVEL 4]]&lt;&gt;0,VLOOKUP(ActividadesCom[[#This Row],[NIVEL 4]],Catálogo!A:B,2,FALSE),"")</f>
        <v>3</v>
      </c>
      <c r="AB805" s="5">
        <v>1</v>
      </c>
      <c r="AC805" s="6" t="s">
        <v>37</v>
      </c>
      <c r="AD805" s="5">
        <v>20171</v>
      </c>
      <c r="AE805" s="5" t="s">
        <v>4008</v>
      </c>
      <c r="AF805" s="5">
        <f>IF(ActividadesCom[[#This Row],[NIVEL 5]]&lt;&gt;0,VLOOKUP(ActividadesCom[[#This Row],[NIVEL 5]],Catálogo!A:B,2,FALSE),"")</f>
        <v>3</v>
      </c>
      <c r="AG805" s="5">
        <v>1</v>
      </c>
      <c r="AH805" s="2"/>
    </row>
    <row r="806" spans="1:34" ht="30" hidden="1" customHeight="1" x14ac:dyDescent="0.25">
      <c r="A806" s="7">
        <v>15470018</v>
      </c>
      <c r="B806" s="6" t="str">
        <f>VLOOKUP(ActividadesCom[[#This Row],[NO. DE CONTROL]],'LISTADO ESTUDIANTES'!A:C,2,FALSE)</f>
        <v>SEGOVIA CANTO ANDREINA MARISOL</v>
      </c>
      <c r="C806" s="6" t="str">
        <f>VLOOKUP(ActividadesCom[[#This Row],[NO. DE CONTROL]],'LISTADO ESTUDIANTES'!A:C,3,FALSE)</f>
        <v>ARQUITECTURA</v>
      </c>
      <c r="D806" s="5" t="str">
        <f>VLOOKUP(ActividadesCom[[#This Row],[NO. DE CONTROL]],'LISTADO ESTUDIANTES'!A:D,4,FALSE)</f>
        <v>BAJA</v>
      </c>
      <c r="E806" s="5">
        <f>SUM(ActividadesCom[[#This Row],[CRÉD. 1]],ActividadesCom[[#This Row],[CRÉD. 2]],ActividadesCom[[#This Row],[CRÉD. 3]],ActividadesCom[[#This Row],[CRÉD. 4]],ActividadesCom[[#This Row],[CRÉD. 5]])</f>
        <v>5</v>
      </c>
      <c r="F806" s="17">
        <f>IF(ActividadesCom[[#This Row],[ÚLTIMO SEMESTRE CON CRÉDITOS]]&gt;0,ROUND(AVERAGE(ActividadesCom[[#This Row],[VALOR NIVEL 5]],ActividadesCom[[#This Row],[VALOR NIVEL 4]],ActividadesCom[[#This Row],[VALOR NIVEL 3]],ActividadesCom[[#This Row],[VALOR NIVEL 2]],ActividadesCom[[#This Row],[VALOR NIVEL 1]]),0),"")</f>
        <v>2</v>
      </c>
      <c r="G806" s="5" t="str">
        <f>IF(ActividadesCom[[#This Row],[PROMEDIO]]="","",IF(ActividadesCom[[#This Row],[PROMEDIO]]&gt;=4,"EXCELENTE",IF(ActividadesCom[[#This Row],[PROMEDIO]]&gt;=3,"NOTABLE",IF(ActividadesCom[[#This Row],[PROMEDIO]]&gt;=2,"BUENO",IF(ActividadesCom[[#This Row],[PROMEDIO]]=1,"SUFICIENTE","")))))</f>
        <v>BUENO</v>
      </c>
      <c r="H806" s="5">
        <f>MAX(ActividadesCom[[#This Row],[PERÍODO 1]],ActividadesCom[[#This Row],[PERÍODO 2]],ActividadesCom[[#This Row],[PERÍODO 3]],ActividadesCom[[#This Row],[PERÍODO 4]],ActividadesCom[[#This Row],[PERÍODO 5]])</f>
        <v>20181</v>
      </c>
      <c r="I806" s="10" t="s">
        <v>634</v>
      </c>
      <c r="J806" s="5">
        <v>20181</v>
      </c>
      <c r="K806" s="5" t="s">
        <v>4009</v>
      </c>
      <c r="L806" s="5">
        <f>IF(ActividadesCom[[#This Row],[NIVEL 1]]&lt;&gt;0,VLOOKUP(ActividadesCom[[#This Row],[NIVEL 1]],Catálogo!A:B,2,FALSE),"")</f>
        <v>2</v>
      </c>
      <c r="M806" s="5">
        <v>1</v>
      </c>
      <c r="N806" s="6" t="s">
        <v>635</v>
      </c>
      <c r="O806" s="5">
        <v>20163</v>
      </c>
      <c r="P806" s="5" t="s">
        <v>4009</v>
      </c>
      <c r="Q806" s="5">
        <f>IF(ActividadesCom[[#This Row],[NIVEL 2]]&lt;&gt;0,VLOOKUP(ActividadesCom[[#This Row],[NIVEL 2]],Catálogo!A:B,2,FALSE),"")</f>
        <v>2</v>
      </c>
      <c r="R806" s="5">
        <v>1</v>
      </c>
      <c r="S806" s="6" t="s">
        <v>636</v>
      </c>
      <c r="T806" s="5">
        <v>20161</v>
      </c>
      <c r="U806" s="5" t="s">
        <v>4009</v>
      </c>
      <c r="V806" s="5">
        <f>IF(ActividadesCom[[#This Row],[NIVEL 3]]&lt;&gt;0,VLOOKUP(ActividadesCom[[#This Row],[NIVEL 3]],Catálogo!A:B,2,FALSE),"")</f>
        <v>2</v>
      </c>
      <c r="W806" s="5">
        <v>1</v>
      </c>
      <c r="X806" s="6" t="s">
        <v>113</v>
      </c>
      <c r="Y806" s="5">
        <v>20161</v>
      </c>
      <c r="Z806" s="5" t="s">
        <v>4009</v>
      </c>
      <c r="AA806" s="5">
        <f>IF(ActividadesCom[[#This Row],[NIVEL 4]]&lt;&gt;0,VLOOKUP(ActividadesCom[[#This Row],[NIVEL 4]],Catálogo!A:B,2,FALSE),"")</f>
        <v>2</v>
      </c>
      <c r="AB806" s="5">
        <v>1</v>
      </c>
      <c r="AC806" s="6" t="s">
        <v>619</v>
      </c>
      <c r="AD806" s="5">
        <v>20163</v>
      </c>
      <c r="AE806" s="5" t="s">
        <v>4009</v>
      </c>
      <c r="AF806" s="5">
        <f>IF(ActividadesCom[[#This Row],[NIVEL 5]]&lt;&gt;0,VLOOKUP(ActividadesCom[[#This Row],[NIVEL 5]],Catálogo!A:B,2,FALSE),"")</f>
        <v>2</v>
      </c>
      <c r="AG806" s="5">
        <v>1</v>
      </c>
      <c r="AH806" s="2"/>
    </row>
    <row r="807" spans="1:34" ht="30" hidden="1" customHeight="1" x14ac:dyDescent="0.25">
      <c r="A807" s="7">
        <v>15470019</v>
      </c>
      <c r="B807" s="6" t="str">
        <f>VLOOKUP(ActividadesCom[[#This Row],[NO. DE CONTROL]],'LISTADO ESTUDIANTES'!A:C,2,FALSE)</f>
        <v>PECH DZIB DAVID JOSUE</v>
      </c>
      <c r="C807" s="6" t="str">
        <f>VLOOKUP(ActividadesCom[[#This Row],[NO. DE CONTROL]],'LISTADO ESTUDIANTES'!A:C,3,FALSE)</f>
        <v>ARQUITECTURA</v>
      </c>
      <c r="D807" s="5" t="str">
        <f>VLOOKUP(ActividadesCom[[#This Row],[NO. DE CONTROL]],'LISTADO ESTUDIANTES'!A:D,4,FALSE)</f>
        <v>BAJA</v>
      </c>
      <c r="E807" s="5">
        <f>SUM(ActividadesCom[[#This Row],[CRÉD. 1]],ActividadesCom[[#This Row],[CRÉD. 2]],ActividadesCom[[#This Row],[CRÉD. 3]],ActividadesCom[[#This Row],[CRÉD. 4]],ActividadesCom[[#This Row],[CRÉD. 5]])</f>
        <v>5</v>
      </c>
      <c r="F807" s="17">
        <f>IF(ActividadesCom[[#This Row],[ÚLTIMO SEMESTRE CON CRÉDITOS]]&gt;0,ROUND(AVERAGE(ActividadesCom[[#This Row],[VALOR NIVEL 5]],ActividadesCom[[#This Row],[VALOR NIVEL 4]],ActividadesCom[[#This Row],[VALOR NIVEL 3]],ActividadesCom[[#This Row],[VALOR NIVEL 2]],ActividadesCom[[#This Row],[VALOR NIVEL 1]]),0),"")</f>
        <v>2</v>
      </c>
      <c r="G807" s="5" t="str">
        <f>IF(ActividadesCom[[#This Row],[PROMEDIO]]="","",IF(ActividadesCom[[#This Row],[PROMEDIO]]&gt;=4,"EXCELENTE",IF(ActividadesCom[[#This Row],[PROMEDIO]]&gt;=3,"NOTABLE",IF(ActividadesCom[[#This Row],[PROMEDIO]]&gt;=2,"BUENO",IF(ActividadesCom[[#This Row],[PROMEDIO]]=1,"SUFICIENTE","")))))</f>
        <v>BUENO</v>
      </c>
      <c r="H807" s="5">
        <f>MAX(ActividadesCom[[#This Row],[PERÍODO 1]],ActividadesCom[[#This Row],[PERÍODO 2]],ActividadesCom[[#This Row],[PERÍODO 3]],ActividadesCom[[#This Row],[PERÍODO 4]],ActividadesCom[[#This Row],[PERÍODO 5]])</f>
        <v>20203</v>
      </c>
      <c r="I807" s="10" t="s">
        <v>615</v>
      </c>
      <c r="J807" s="5">
        <v>20201</v>
      </c>
      <c r="K807" s="5" t="s">
        <v>4008</v>
      </c>
      <c r="L807" s="5">
        <f>IF(ActividadesCom[[#This Row],[NIVEL 1]]&lt;&gt;0,VLOOKUP(ActividadesCom[[#This Row],[NIVEL 1]],Catálogo!A:B,2,FALSE),"")</f>
        <v>3</v>
      </c>
      <c r="M807" s="5">
        <v>1</v>
      </c>
      <c r="N807" s="6" t="s">
        <v>4150</v>
      </c>
      <c r="O807" s="5">
        <v>20203</v>
      </c>
      <c r="P807" s="5" t="s">
        <v>4009</v>
      </c>
      <c r="Q807" s="5">
        <f>IF(ActividadesCom[[#This Row],[NIVEL 2]]&lt;&gt;0,VLOOKUP(ActividadesCom[[#This Row],[NIVEL 2]],Catálogo!A:B,2,FALSE),"")</f>
        <v>2</v>
      </c>
      <c r="R807" s="5">
        <v>1</v>
      </c>
      <c r="S807" s="6" t="s">
        <v>4160</v>
      </c>
      <c r="T807" s="5">
        <v>20191</v>
      </c>
      <c r="U807" s="5" t="s">
        <v>4009</v>
      </c>
      <c r="V807" s="5">
        <f>IF(ActividadesCom[[#This Row],[NIVEL 3]]&lt;&gt;0,VLOOKUP(ActividadesCom[[#This Row],[NIVEL 3]],Catálogo!A:B,2,FALSE),"")</f>
        <v>2</v>
      </c>
      <c r="W807" s="5">
        <v>1</v>
      </c>
      <c r="X807" s="5" t="s">
        <v>25</v>
      </c>
      <c r="Y807" s="5">
        <v>20203</v>
      </c>
      <c r="Z807" s="5" t="s">
        <v>4008</v>
      </c>
      <c r="AA807" s="5">
        <f>IF(ActividadesCom[[#This Row],[NIVEL 4]]&lt;&gt;0,VLOOKUP(ActividadesCom[[#This Row],[NIVEL 4]],Catálogo!A:B,2,FALSE),"")</f>
        <v>3</v>
      </c>
      <c r="AB807" s="5">
        <v>1</v>
      </c>
      <c r="AC807" s="6" t="s">
        <v>29</v>
      </c>
      <c r="AD807" s="5">
        <v>20161</v>
      </c>
      <c r="AE807" s="5" t="s">
        <v>4009</v>
      </c>
      <c r="AF807" s="5">
        <f>IF(ActividadesCom[[#This Row],[NIVEL 5]]&lt;&gt;0,VLOOKUP(ActividadesCom[[#This Row],[NIVEL 5]],Catálogo!A:B,2,FALSE),"")</f>
        <v>2</v>
      </c>
      <c r="AG807" s="5">
        <v>1</v>
      </c>
      <c r="AH807" s="2"/>
    </row>
    <row r="808" spans="1:34" ht="30" hidden="1" customHeight="1" x14ac:dyDescent="0.25">
      <c r="A808" s="7">
        <v>15470020</v>
      </c>
      <c r="B808" s="6" t="str">
        <f>VLOOKUP(ActividadesCom[[#This Row],[NO. DE CONTROL]],'LISTADO ESTUDIANTES'!A:C,2,FALSE)</f>
        <v>GARCIA MOHA ADOLFO</v>
      </c>
      <c r="C808" s="6" t="str">
        <f>VLOOKUP(ActividadesCom[[#This Row],[NO. DE CONTROL]],'LISTADO ESTUDIANTES'!A:C,3,FALSE)</f>
        <v>ARQUITECTURA</v>
      </c>
      <c r="D808" s="5" t="str">
        <f>VLOOKUP(ActividadesCom[[#This Row],[NO. DE CONTROL]],'LISTADO ESTUDIANTES'!A:D,4,FALSE)</f>
        <v>BAJA</v>
      </c>
      <c r="E808" s="5">
        <f>SUM(ActividadesCom[[#This Row],[CRÉD. 1]],ActividadesCom[[#This Row],[CRÉD. 2]],ActividadesCom[[#This Row],[CRÉD. 3]],ActividadesCom[[#This Row],[CRÉD. 4]],ActividadesCom[[#This Row],[CRÉD. 5]])</f>
        <v>5</v>
      </c>
      <c r="F808" s="17">
        <f>IF(ActividadesCom[[#This Row],[ÚLTIMO SEMESTRE CON CRÉDITOS]]&gt;0,ROUND(AVERAGE(ActividadesCom[[#This Row],[VALOR NIVEL 5]],ActividadesCom[[#This Row],[VALOR NIVEL 4]],ActividadesCom[[#This Row],[VALOR NIVEL 3]],ActividadesCom[[#This Row],[VALOR NIVEL 2]],ActividadesCom[[#This Row],[VALOR NIVEL 1]]),0),"")</f>
        <v>3</v>
      </c>
      <c r="G808" s="5" t="str">
        <f>IF(ActividadesCom[[#This Row],[PROMEDIO]]="","",IF(ActividadesCom[[#This Row],[PROMEDIO]]&gt;=4,"EXCELENTE",IF(ActividadesCom[[#This Row],[PROMEDIO]]&gt;=3,"NOTABLE",IF(ActividadesCom[[#This Row],[PROMEDIO]]&gt;=2,"BUENO",IF(ActividadesCom[[#This Row],[PROMEDIO]]=1,"SUFICIENTE","")))))</f>
        <v>NOTABLE</v>
      </c>
      <c r="H808" s="5">
        <f>MAX(ActividadesCom[[#This Row],[PERÍODO 1]],ActividadesCom[[#This Row],[PERÍODO 2]],ActividadesCom[[#This Row],[PERÍODO 3]],ActividadesCom[[#This Row],[PERÍODO 4]],ActividadesCom[[#This Row],[PERÍODO 5]])</f>
        <v>20213</v>
      </c>
      <c r="I808" s="10" t="s">
        <v>4120</v>
      </c>
      <c r="J808" s="5">
        <v>20203</v>
      </c>
      <c r="K808" s="5" t="s">
        <v>4009</v>
      </c>
      <c r="L808" s="5">
        <f>IF(ActividadesCom[[#This Row],[NIVEL 1]]&lt;&gt;0,VLOOKUP(ActividadesCom[[#This Row],[NIVEL 1]],Catálogo!A:B,2,FALSE),"")</f>
        <v>2</v>
      </c>
      <c r="M808" s="5">
        <v>1</v>
      </c>
      <c r="N808" s="6" t="s">
        <v>4201</v>
      </c>
      <c r="O808" s="5">
        <v>20163</v>
      </c>
      <c r="P808" s="5" t="s">
        <v>4007</v>
      </c>
      <c r="Q808" s="5">
        <f>IF(ActividadesCom[[#This Row],[NIVEL 2]]&lt;&gt;0,VLOOKUP(ActividadesCom[[#This Row],[NIVEL 2]],Catálogo!A:B,2,FALSE),"")</f>
        <v>4</v>
      </c>
      <c r="R808" s="5">
        <v>1</v>
      </c>
      <c r="S808" s="6" t="s">
        <v>4202</v>
      </c>
      <c r="T808" s="5">
        <v>20163</v>
      </c>
      <c r="U808" s="5" t="s">
        <v>4007</v>
      </c>
      <c r="V808" s="5">
        <f>IF(ActividadesCom[[#This Row],[NIVEL 3]]&lt;&gt;0,VLOOKUP(ActividadesCom[[#This Row],[NIVEL 3]],Catálogo!A:B,2,FALSE),"")</f>
        <v>4</v>
      </c>
      <c r="W808" s="5">
        <v>1</v>
      </c>
      <c r="X808" s="6" t="s">
        <v>4681</v>
      </c>
      <c r="Y808" s="5">
        <v>20183</v>
      </c>
      <c r="Z808" s="5" t="s">
        <v>4009</v>
      </c>
      <c r="AA808" s="5">
        <f>IF(ActividadesCom[[#This Row],[NIVEL 4]]&lt;&gt;0,VLOOKUP(ActividadesCom[[#This Row],[NIVEL 4]],Catálogo!A:B,2,FALSE),"")</f>
        <v>2</v>
      </c>
      <c r="AB808" s="5">
        <v>1</v>
      </c>
      <c r="AC808" s="6" t="s">
        <v>4692</v>
      </c>
      <c r="AD808" s="5">
        <v>20213</v>
      </c>
      <c r="AE808" s="5" t="s">
        <v>4007</v>
      </c>
      <c r="AF808" s="5">
        <f>IF(ActividadesCom[[#This Row],[NIVEL 5]]&lt;&gt;0,VLOOKUP(ActividadesCom[[#This Row],[NIVEL 5]],Catálogo!A:B,2,FALSE),"")</f>
        <v>4</v>
      </c>
      <c r="AG808" s="5">
        <v>1</v>
      </c>
      <c r="AH808" s="2"/>
    </row>
    <row r="809" spans="1:34" ht="30" hidden="1" customHeight="1" x14ac:dyDescent="0.25">
      <c r="A809" s="7">
        <v>15470021</v>
      </c>
      <c r="B809" s="6" t="str">
        <f>VLOOKUP(ActividadesCom[[#This Row],[NO. DE CONTROL]],'LISTADO ESTUDIANTES'!A:C,2,FALSE)</f>
        <v>TORRES PINTO OMAR URIEL</v>
      </c>
      <c r="C809" s="6" t="str">
        <f>VLOOKUP(ActividadesCom[[#This Row],[NO. DE CONTROL]],'LISTADO ESTUDIANTES'!A:C,3,FALSE)</f>
        <v>ARQUITECTURA</v>
      </c>
      <c r="D809" s="5" t="str">
        <f>VLOOKUP(ActividadesCom[[#This Row],[NO. DE CONTROL]],'LISTADO ESTUDIANTES'!A:D,4,FALSE)</f>
        <v>BAJA</v>
      </c>
      <c r="E809" s="5">
        <f>SUM(ActividadesCom[[#This Row],[CRÉD. 1]],ActividadesCom[[#This Row],[CRÉD. 2]],ActividadesCom[[#This Row],[CRÉD. 3]],ActividadesCom[[#This Row],[CRÉD. 4]],ActividadesCom[[#This Row],[CRÉD. 5]])</f>
        <v>0</v>
      </c>
      <c r="F809" s="17" t="str">
        <f>IF(ActividadesCom[[#This Row],[ÚLTIMO SEMESTRE CON CRÉDITOS]]&gt;0,ROUND(AVERAGE(ActividadesCom[[#This Row],[VALOR NIVEL 5]],ActividadesCom[[#This Row],[VALOR NIVEL 4]],ActividadesCom[[#This Row],[VALOR NIVEL 3]],ActividadesCom[[#This Row],[VALOR NIVEL 2]],ActividadesCom[[#This Row],[VALOR NIVEL 1]]),0),"")</f>
        <v/>
      </c>
      <c r="G809" s="5" t="str">
        <f>IF(ActividadesCom[[#This Row],[PROMEDIO]]="","",IF(ActividadesCom[[#This Row],[PROMEDIO]]&gt;=4,"EXCELENTE",IF(ActividadesCom[[#This Row],[PROMEDIO]]&gt;=3,"NOTABLE",IF(ActividadesCom[[#This Row],[PROMEDIO]]&gt;=2,"BUENO",IF(ActividadesCom[[#This Row],[PROMEDIO]]=1,"SUFICIENTE","")))))</f>
        <v/>
      </c>
      <c r="H809" s="5">
        <f>MAX(ActividadesCom[[#This Row],[PERÍODO 1]],ActividadesCom[[#This Row],[PERÍODO 2]],ActividadesCom[[#This Row],[PERÍODO 3]],ActividadesCom[[#This Row],[PERÍODO 4]],ActividadesCom[[#This Row],[PERÍODO 5]])</f>
        <v>0</v>
      </c>
      <c r="I809" s="10"/>
      <c r="J809" s="5"/>
      <c r="K809" s="5"/>
      <c r="L809" s="5" t="str">
        <f>IF(ActividadesCom[[#This Row],[NIVEL 1]]&lt;&gt;0,VLOOKUP(ActividadesCom[[#This Row],[NIVEL 1]],Catálogo!A:B,2,FALSE),"")</f>
        <v/>
      </c>
      <c r="M809" s="5"/>
      <c r="N809" s="6"/>
      <c r="O809" s="5"/>
      <c r="P809" s="5"/>
      <c r="Q809" s="5" t="str">
        <f>IF(ActividadesCom[[#This Row],[NIVEL 2]]&lt;&gt;0,VLOOKUP(ActividadesCom[[#This Row],[NIVEL 2]],Catálogo!A:B,2,FALSE),"")</f>
        <v/>
      </c>
      <c r="R809" s="5"/>
      <c r="S809" s="6"/>
      <c r="T809" s="5"/>
      <c r="U809" s="5"/>
      <c r="V809" s="5" t="str">
        <f>IF(ActividadesCom[[#This Row],[NIVEL 3]]&lt;&gt;0,VLOOKUP(ActividadesCom[[#This Row],[NIVEL 3]],Catálogo!A:B,2,FALSE),"")</f>
        <v/>
      </c>
      <c r="W809" s="5"/>
      <c r="X809" s="6"/>
      <c r="Y809" s="5"/>
      <c r="Z809" s="5"/>
      <c r="AA809" s="5" t="str">
        <f>IF(ActividadesCom[[#This Row],[NIVEL 4]]&lt;&gt;0,VLOOKUP(ActividadesCom[[#This Row],[NIVEL 4]],Catálogo!A:B,2,FALSE),"")</f>
        <v/>
      </c>
      <c r="AB809" s="5"/>
      <c r="AC809" s="6"/>
      <c r="AD809" s="5"/>
      <c r="AE809" s="5"/>
      <c r="AF809" s="5" t="str">
        <f>IF(ActividadesCom[[#This Row],[NIVEL 5]]&lt;&gt;0,VLOOKUP(ActividadesCom[[#This Row],[NIVEL 5]],Catálogo!A:B,2,FALSE),"")</f>
        <v/>
      </c>
      <c r="AG809" s="5"/>
      <c r="AH809" s="2"/>
    </row>
    <row r="810" spans="1:34" ht="30" hidden="1" customHeight="1" x14ac:dyDescent="0.25">
      <c r="A810" s="7">
        <v>15470022</v>
      </c>
      <c r="B810" s="6" t="str">
        <f>VLOOKUP(ActividadesCom[[#This Row],[NO. DE CONTROL]],'LISTADO ESTUDIANTES'!A:C,2,FALSE)</f>
        <v>CRUZ ZAMORA LIMBE IRENE</v>
      </c>
      <c r="C810" s="6" t="str">
        <f>VLOOKUP(ActividadesCom[[#This Row],[NO. DE CONTROL]],'LISTADO ESTUDIANTES'!A:C,3,FALSE)</f>
        <v>ARQUITECTURA</v>
      </c>
      <c r="D810" s="5" t="str">
        <f>VLOOKUP(ActividadesCom[[#This Row],[NO. DE CONTROL]],'LISTADO ESTUDIANTES'!A:D,4,FALSE)</f>
        <v>BAJA</v>
      </c>
      <c r="E810" s="5">
        <f>SUM(ActividadesCom[[#This Row],[CRÉD. 1]],ActividadesCom[[#This Row],[CRÉD. 2]],ActividadesCom[[#This Row],[CRÉD. 3]],ActividadesCom[[#This Row],[CRÉD. 4]],ActividadesCom[[#This Row],[CRÉD. 5]])</f>
        <v>0</v>
      </c>
      <c r="F810" s="17" t="str">
        <f>IF(ActividadesCom[[#This Row],[ÚLTIMO SEMESTRE CON CRÉDITOS]]&gt;0,ROUND(AVERAGE(ActividadesCom[[#This Row],[VALOR NIVEL 5]],ActividadesCom[[#This Row],[VALOR NIVEL 4]],ActividadesCom[[#This Row],[VALOR NIVEL 3]],ActividadesCom[[#This Row],[VALOR NIVEL 2]],ActividadesCom[[#This Row],[VALOR NIVEL 1]]),0),"")</f>
        <v/>
      </c>
      <c r="G810" s="5" t="str">
        <f>IF(ActividadesCom[[#This Row],[PROMEDIO]]="","",IF(ActividadesCom[[#This Row],[PROMEDIO]]&gt;=4,"EXCELENTE",IF(ActividadesCom[[#This Row],[PROMEDIO]]&gt;=3,"NOTABLE",IF(ActividadesCom[[#This Row],[PROMEDIO]]&gt;=2,"BUENO",IF(ActividadesCom[[#This Row],[PROMEDIO]]=1,"SUFICIENTE","")))))</f>
        <v/>
      </c>
      <c r="H810" s="5">
        <f>MAX(ActividadesCom[[#This Row],[PERÍODO 1]],ActividadesCom[[#This Row],[PERÍODO 2]],ActividadesCom[[#This Row],[PERÍODO 3]],ActividadesCom[[#This Row],[PERÍODO 4]],ActividadesCom[[#This Row],[PERÍODO 5]])</f>
        <v>0</v>
      </c>
      <c r="I810" s="10"/>
      <c r="J810" s="5"/>
      <c r="K810" s="5"/>
      <c r="L810" s="5" t="str">
        <f>IF(ActividadesCom[[#This Row],[NIVEL 1]]&lt;&gt;0,VLOOKUP(ActividadesCom[[#This Row],[NIVEL 1]],Catálogo!A:B,2,FALSE),"")</f>
        <v/>
      </c>
      <c r="M810" s="5"/>
      <c r="N810" s="6"/>
      <c r="O810" s="5"/>
      <c r="P810" s="5"/>
      <c r="Q810" s="5" t="str">
        <f>IF(ActividadesCom[[#This Row],[NIVEL 2]]&lt;&gt;0,VLOOKUP(ActividadesCom[[#This Row],[NIVEL 2]],Catálogo!A:B,2,FALSE),"")</f>
        <v/>
      </c>
      <c r="R810" s="5"/>
      <c r="S810" s="6"/>
      <c r="T810" s="5"/>
      <c r="U810" s="5"/>
      <c r="V810" s="5" t="str">
        <f>IF(ActividadesCom[[#This Row],[NIVEL 3]]&lt;&gt;0,VLOOKUP(ActividadesCom[[#This Row],[NIVEL 3]],Catálogo!A:B,2,FALSE),"")</f>
        <v/>
      </c>
      <c r="W810" s="5"/>
      <c r="X810" s="6"/>
      <c r="Y810" s="5"/>
      <c r="Z810" s="5"/>
      <c r="AA810" s="5" t="str">
        <f>IF(ActividadesCom[[#This Row],[NIVEL 4]]&lt;&gt;0,VLOOKUP(ActividadesCom[[#This Row],[NIVEL 4]],Catálogo!A:B,2,FALSE),"")</f>
        <v/>
      </c>
      <c r="AB810" s="5"/>
      <c r="AC810" s="6"/>
      <c r="AD810" s="5"/>
      <c r="AE810" s="5"/>
      <c r="AF810" s="5" t="str">
        <f>IF(ActividadesCom[[#This Row],[NIVEL 5]]&lt;&gt;0,VLOOKUP(ActividadesCom[[#This Row],[NIVEL 5]],Catálogo!A:B,2,FALSE),"")</f>
        <v/>
      </c>
      <c r="AG810" s="5"/>
      <c r="AH810" s="2"/>
    </row>
    <row r="811" spans="1:34" ht="30" hidden="1" customHeight="1" x14ac:dyDescent="0.25">
      <c r="A811" s="7">
        <v>15470023</v>
      </c>
      <c r="B811" s="6" t="str">
        <f>VLOOKUP(ActividadesCom[[#This Row],[NO. DE CONTROL]],'LISTADO ESTUDIANTES'!A:C,2,FALSE)</f>
        <v>RODRIGUEZ VELAZQUEZ MARIA GUADALUPE</v>
      </c>
      <c r="C811" s="6" t="str">
        <f>VLOOKUP(ActividadesCom[[#This Row],[NO. DE CONTROL]],'LISTADO ESTUDIANTES'!A:C,3,FALSE)</f>
        <v>ARQUITECTURA</v>
      </c>
      <c r="D811" s="5" t="str">
        <f>VLOOKUP(ActividadesCom[[#This Row],[NO. DE CONTROL]],'LISTADO ESTUDIANTES'!A:D,4,FALSE)</f>
        <v>BAJA</v>
      </c>
      <c r="E811" s="5">
        <f>SUM(ActividadesCom[[#This Row],[CRÉD. 1]],ActividadesCom[[#This Row],[CRÉD. 2]],ActividadesCom[[#This Row],[CRÉD. 3]],ActividadesCom[[#This Row],[CRÉD. 4]],ActividadesCom[[#This Row],[CRÉD. 5]])</f>
        <v>0</v>
      </c>
      <c r="F811" s="17" t="str">
        <f>IF(ActividadesCom[[#This Row],[ÚLTIMO SEMESTRE CON CRÉDITOS]]&gt;0,ROUND(AVERAGE(ActividadesCom[[#This Row],[VALOR NIVEL 5]],ActividadesCom[[#This Row],[VALOR NIVEL 4]],ActividadesCom[[#This Row],[VALOR NIVEL 3]],ActividadesCom[[#This Row],[VALOR NIVEL 2]],ActividadesCom[[#This Row],[VALOR NIVEL 1]]),0),"")</f>
        <v/>
      </c>
      <c r="G811" s="5" t="str">
        <f>IF(ActividadesCom[[#This Row],[PROMEDIO]]="","",IF(ActividadesCom[[#This Row],[PROMEDIO]]&gt;=4,"EXCELENTE",IF(ActividadesCom[[#This Row],[PROMEDIO]]&gt;=3,"NOTABLE",IF(ActividadesCom[[#This Row],[PROMEDIO]]&gt;=2,"BUENO",IF(ActividadesCom[[#This Row],[PROMEDIO]]=1,"SUFICIENTE","")))))</f>
        <v/>
      </c>
      <c r="H811" s="5">
        <f>MAX(ActividadesCom[[#This Row],[PERÍODO 1]],ActividadesCom[[#This Row],[PERÍODO 2]],ActividadesCom[[#This Row],[PERÍODO 3]],ActividadesCom[[#This Row],[PERÍODO 4]],ActividadesCom[[#This Row],[PERÍODO 5]])</f>
        <v>0</v>
      </c>
      <c r="I811" s="10"/>
      <c r="J811" s="5"/>
      <c r="K811" s="5"/>
      <c r="L811" s="5" t="str">
        <f>IF(ActividadesCom[[#This Row],[NIVEL 1]]&lt;&gt;0,VLOOKUP(ActividadesCom[[#This Row],[NIVEL 1]],Catálogo!A:B,2,FALSE),"")</f>
        <v/>
      </c>
      <c r="M811" s="5"/>
      <c r="N811" s="6"/>
      <c r="O811" s="5"/>
      <c r="P811" s="5"/>
      <c r="Q811" s="5" t="str">
        <f>IF(ActividadesCom[[#This Row],[NIVEL 2]]&lt;&gt;0,VLOOKUP(ActividadesCom[[#This Row],[NIVEL 2]],Catálogo!A:B,2,FALSE),"")</f>
        <v/>
      </c>
      <c r="R811" s="5"/>
      <c r="S811" s="6"/>
      <c r="T811" s="5"/>
      <c r="U811" s="5"/>
      <c r="V811" s="5" t="str">
        <f>IF(ActividadesCom[[#This Row],[NIVEL 3]]&lt;&gt;0,VLOOKUP(ActividadesCom[[#This Row],[NIVEL 3]],Catálogo!A:B,2,FALSE),"")</f>
        <v/>
      </c>
      <c r="W811" s="5"/>
      <c r="X811" s="6"/>
      <c r="Y811" s="5"/>
      <c r="Z811" s="5"/>
      <c r="AA811" s="5" t="str">
        <f>IF(ActividadesCom[[#This Row],[NIVEL 4]]&lt;&gt;0,VLOOKUP(ActividadesCom[[#This Row],[NIVEL 4]],Catálogo!A:B,2,FALSE),"")</f>
        <v/>
      </c>
      <c r="AB811" s="5"/>
      <c r="AC811" s="6"/>
      <c r="AD811" s="5"/>
      <c r="AE811" s="5"/>
      <c r="AF811" s="5" t="str">
        <f>IF(ActividadesCom[[#This Row],[NIVEL 5]]&lt;&gt;0,VLOOKUP(ActividadesCom[[#This Row],[NIVEL 5]],Catálogo!A:B,2,FALSE),"")</f>
        <v/>
      </c>
      <c r="AG811" s="5"/>
      <c r="AH811" s="2"/>
    </row>
    <row r="812" spans="1:34" ht="30" hidden="1" customHeight="1" x14ac:dyDescent="0.25">
      <c r="A812" s="7">
        <v>15470024</v>
      </c>
      <c r="B812" s="6" t="str">
        <f>VLOOKUP(ActividadesCom[[#This Row],[NO. DE CONTROL]],'LISTADO ESTUDIANTES'!A:C,2,FALSE)</f>
        <v>GARCIA GARCIA LUIS EFREN</v>
      </c>
      <c r="C812" s="6" t="str">
        <f>VLOOKUP(ActividadesCom[[#This Row],[NO. DE CONTROL]],'LISTADO ESTUDIANTES'!A:C,3,FALSE)</f>
        <v>ARQUITECTURA</v>
      </c>
      <c r="D812" s="5" t="str">
        <f>VLOOKUP(ActividadesCom[[#This Row],[NO. DE CONTROL]],'LISTADO ESTUDIANTES'!A:D,4,FALSE)</f>
        <v>BAJA</v>
      </c>
      <c r="E812" s="5">
        <f>SUM(ActividadesCom[[#This Row],[CRÉD. 1]],ActividadesCom[[#This Row],[CRÉD. 2]],ActividadesCom[[#This Row],[CRÉD. 3]],ActividadesCom[[#This Row],[CRÉD. 4]],ActividadesCom[[#This Row],[CRÉD. 5]])</f>
        <v>6</v>
      </c>
      <c r="F812" s="17">
        <f>IF(ActividadesCom[[#This Row],[ÚLTIMO SEMESTRE CON CRÉDITOS]]&gt;0,ROUND(AVERAGE(ActividadesCom[[#This Row],[VALOR NIVEL 5]],ActividadesCom[[#This Row],[VALOR NIVEL 4]],ActividadesCom[[#This Row],[VALOR NIVEL 3]],ActividadesCom[[#This Row],[VALOR NIVEL 2]],ActividadesCom[[#This Row],[VALOR NIVEL 1]]),0),"")</f>
        <v>2</v>
      </c>
      <c r="G812" s="5" t="str">
        <f>IF(ActividadesCom[[#This Row],[PROMEDIO]]="","",IF(ActividadesCom[[#This Row],[PROMEDIO]]&gt;=4,"EXCELENTE",IF(ActividadesCom[[#This Row],[PROMEDIO]]&gt;=3,"NOTABLE",IF(ActividadesCom[[#This Row],[PROMEDIO]]&gt;=2,"BUENO",IF(ActividadesCom[[#This Row],[PROMEDIO]]=1,"SUFICIENTE","")))))</f>
        <v>BUENO</v>
      </c>
      <c r="H812" s="5">
        <f>MAX(ActividadesCom[[#This Row],[PERÍODO 1]],ActividadesCom[[#This Row],[PERÍODO 2]],ActividadesCom[[#This Row],[PERÍODO 3]],ActividadesCom[[#This Row],[PERÍODO 4]],ActividadesCom[[#This Row],[PERÍODO 5]])</f>
        <v>20191</v>
      </c>
      <c r="I812" s="10" t="s">
        <v>1070</v>
      </c>
      <c r="J812" s="5">
        <v>20191</v>
      </c>
      <c r="K812" s="5" t="s">
        <v>4009</v>
      </c>
      <c r="L812" s="5">
        <f>IF(ActividadesCom[[#This Row],[NIVEL 1]]&lt;&gt;0,VLOOKUP(ActividadesCom[[#This Row],[NIVEL 1]],Catálogo!A:B,2,FALSE),"")</f>
        <v>2</v>
      </c>
      <c r="M812" s="5">
        <v>2</v>
      </c>
      <c r="N812" s="6" t="s">
        <v>1071</v>
      </c>
      <c r="O812" s="5">
        <v>20161</v>
      </c>
      <c r="P812" s="5" t="s">
        <v>4009</v>
      </c>
      <c r="Q812" s="5">
        <f>IF(ActividadesCom[[#This Row],[NIVEL 2]]&lt;&gt;0,VLOOKUP(ActividadesCom[[#This Row],[NIVEL 2]],Catálogo!A:B,2,FALSE),"")</f>
        <v>2</v>
      </c>
      <c r="R812" s="5">
        <v>1</v>
      </c>
      <c r="S812" s="6" t="s">
        <v>1072</v>
      </c>
      <c r="T812" s="5">
        <v>20191</v>
      </c>
      <c r="U812" s="5" t="s">
        <v>4009</v>
      </c>
      <c r="V812" s="5">
        <f>IF(ActividadesCom[[#This Row],[NIVEL 3]]&lt;&gt;0,VLOOKUP(ActividadesCom[[#This Row],[NIVEL 3]],Catálogo!A:B,2,FALSE),"")</f>
        <v>2</v>
      </c>
      <c r="W812" s="5">
        <v>1</v>
      </c>
      <c r="X812" s="6" t="s">
        <v>192</v>
      </c>
      <c r="Y812" s="5">
        <v>20161</v>
      </c>
      <c r="Z812" s="5" t="s">
        <v>4009</v>
      </c>
      <c r="AA812" s="5">
        <f>IF(ActividadesCom[[#This Row],[NIVEL 4]]&lt;&gt;0,VLOOKUP(ActividadesCom[[#This Row],[NIVEL 4]],Catálogo!A:B,2,FALSE),"")</f>
        <v>2</v>
      </c>
      <c r="AB812" s="5">
        <v>1</v>
      </c>
      <c r="AC812" s="6" t="s">
        <v>34</v>
      </c>
      <c r="AD812" s="5">
        <v>20171</v>
      </c>
      <c r="AE812" s="5" t="s">
        <v>4009</v>
      </c>
      <c r="AF812" s="5">
        <f>IF(ActividadesCom[[#This Row],[NIVEL 5]]&lt;&gt;0,VLOOKUP(ActividadesCom[[#This Row],[NIVEL 5]],Catálogo!A:B,2,FALSE),"")</f>
        <v>2</v>
      </c>
      <c r="AG812" s="5">
        <v>1</v>
      </c>
      <c r="AH812" s="2"/>
    </row>
    <row r="813" spans="1:34" ht="30" hidden="1" customHeight="1" x14ac:dyDescent="0.25">
      <c r="A813" s="7">
        <v>15470025</v>
      </c>
      <c r="B813" s="6" t="str">
        <f>VLOOKUP(ActividadesCom[[#This Row],[NO. DE CONTROL]],'LISTADO ESTUDIANTES'!A:C,2,FALSE)</f>
        <v>BLANCO LOPEZ ALMA GRISELDA</v>
      </c>
      <c r="C813" s="6" t="str">
        <f>VLOOKUP(ActividadesCom[[#This Row],[NO. DE CONTROL]],'LISTADO ESTUDIANTES'!A:C,3,FALSE)</f>
        <v>ARQUITECTURA</v>
      </c>
      <c r="D813" s="5" t="str">
        <f>VLOOKUP(ActividadesCom[[#This Row],[NO. DE CONTROL]],'LISTADO ESTUDIANTES'!A:D,4,FALSE)</f>
        <v>BAJA</v>
      </c>
      <c r="E813" s="5">
        <f>SUM(ActividadesCom[[#This Row],[CRÉD. 1]],ActividadesCom[[#This Row],[CRÉD. 2]],ActividadesCom[[#This Row],[CRÉD. 3]],ActividadesCom[[#This Row],[CRÉD. 4]],ActividadesCom[[#This Row],[CRÉD. 5]])</f>
        <v>5</v>
      </c>
      <c r="F813" s="17">
        <f>IF(ActividadesCom[[#This Row],[ÚLTIMO SEMESTRE CON CRÉDITOS]]&gt;0,ROUND(AVERAGE(ActividadesCom[[#This Row],[VALOR NIVEL 5]],ActividadesCom[[#This Row],[VALOR NIVEL 4]],ActividadesCom[[#This Row],[VALOR NIVEL 3]],ActividadesCom[[#This Row],[VALOR NIVEL 2]],ActividadesCom[[#This Row],[VALOR NIVEL 1]]),0),"")</f>
        <v>2</v>
      </c>
      <c r="G813" s="5" t="str">
        <f>IF(ActividadesCom[[#This Row],[PROMEDIO]]="","",IF(ActividadesCom[[#This Row],[PROMEDIO]]&gt;=4,"EXCELENTE",IF(ActividadesCom[[#This Row],[PROMEDIO]]&gt;=3,"NOTABLE",IF(ActividadesCom[[#This Row],[PROMEDIO]]&gt;=2,"BUENO",IF(ActividadesCom[[#This Row],[PROMEDIO]]=1,"SUFICIENTE","")))))</f>
        <v>BUENO</v>
      </c>
      <c r="H813" s="5">
        <f>MAX(ActividadesCom[[#This Row],[PERÍODO 1]],ActividadesCom[[#This Row],[PERÍODO 2]],ActividadesCom[[#This Row],[PERÍODO 3]],ActividadesCom[[#This Row],[PERÍODO 4]],ActividadesCom[[#This Row],[PERÍODO 5]])</f>
        <v>20183</v>
      </c>
      <c r="I813" s="10" t="s">
        <v>994</v>
      </c>
      <c r="J813" s="5">
        <v>20161</v>
      </c>
      <c r="K813" s="5" t="s">
        <v>4009</v>
      </c>
      <c r="L813" s="5">
        <f>IF(ActividadesCom[[#This Row],[NIVEL 1]]&lt;&gt;0,VLOOKUP(ActividadesCom[[#This Row],[NIVEL 1]],Catálogo!A:B,2,FALSE),"")</f>
        <v>2</v>
      </c>
      <c r="M813" s="5">
        <v>1</v>
      </c>
      <c r="N813" s="6" t="s">
        <v>995</v>
      </c>
      <c r="O813" s="5">
        <v>20181</v>
      </c>
      <c r="P813" s="5" t="s">
        <v>4009</v>
      </c>
      <c r="Q813" s="5">
        <f>IF(ActividadesCom[[#This Row],[NIVEL 2]]&lt;&gt;0,VLOOKUP(ActividadesCom[[#This Row],[NIVEL 2]],Catálogo!A:B,2,FALSE),"")</f>
        <v>2</v>
      </c>
      <c r="R813" s="5">
        <v>1</v>
      </c>
      <c r="S813" s="6" t="s">
        <v>996</v>
      </c>
      <c r="T813" s="5">
        <v>20183</v>
      </c>
      <c r="U813" s="5" t="s">
        <v>4009</v>
      </c>
      <c r="V813" s="5">
        <f>IF(ActividadesCom[[#This Row],[NIVEL 3]]&lt;&gt;0,VLOOKUP(ActividadesCom[[#This Row],[NIVEL 3]],Catálogo!A:B,2,FALSE),"")</f>
        <v>2</v>
      </c>
      <c r="W813" s="5">
        <v>1</v>
      </c>
      <c r="X813" s="6" t="s">
        <v>403</v>
      </c>
      <c r="Y813" s="5">
        <v>20183</v>
      </c>
      <c r="Z813" s="5" t="s">
        <v>4009</v>
      </c>
      <c r="AA813" s="5">
        <f>IF(ActividadesCom[[#This Row],[NIVEL 4]]&lt;&gt;0,VLOOKUP(ActividadesCom[[#This Row],[NIVEL 4]],Catálogo!A:B,2,FALSE),"")</f>
        <v>2</v>
      </c>
      <c r="AB813" s="5">
        <v>1</v>
      </c>
      <c r="AC813" s="6" t="s">
        <v>615</v>
      </c>
      <c r="AD813" s="5">
        <v>20181</v>
      </c>
      <c r="AE813" s="5" t="s">
        <v>4009</v>
      </c>
      <c r="AF813" s="5">
        <f>IF(ActividadesCom[[#This Row],[NIVEL 5]]&lt;&gt;0,VLOOKUP(ActividadesCom[[#This Row],[NIVEL 5]],Catálogo!A:B,2,FALSE),"")</f>
        <v>2</v>
      </c>
      <c r="AG813" s="5">
        <v>1</v>
      </c>
      <c r="AH813" s="2"/>
    </row>
    <row r="814" spans="1:34" ht="30" hidden="1" customHeight="1" x14ac:dyDescent="0.25">
      <c r="A814" s="7">
        <v>15470026</v>
      </c>
      <c r="B814" s="6" t="str">
        <f>VLOOKUP(ActividadesCom[[#This Row],[NO. DE CONTROL]],'LISTADO ESTUDIANTES'!A:C,2,FALSE)</f>
        <v>BRICEÑO BRITO RONALDO DE JESUS</v>
      </c>
      <c r="C814" s="6" t="str">
        <f>VLOOKUP(ActividadesCom[[#This Row],[NO. DE CONTROL]],'LISTADO ESTUDIANTES'!A:C,3,FALSE)</f>
        <v>ARQUITECTURA</v>
      </c>
      <c r="D814" s="5" t="str">
        <f>VLOOKUP(ActividadesCom[[#This Row],[NO. DE CONTROL]],'LISTADO ESTUDIANTES'!A:D,4,FALSE)</f>
        <v>BAJA</v>
      </c>
      <c r="E814" s="5">
        <f>SUM(ActividadesCom[[#This Row],[CRÉD. 1]],ActividadesCom[[#This Row],[CRÉD. 2]],ActividadesCom[[#This Row],[CRÉD. 3]],ActividadesCom[[#This Row],[CRÉD. 4]],ActividadesCom[[#This Row],[CRÉD. 5]])</f>
        <v>0</v>
      </c>
      <c r="F814" s="17" t="str">
        <f>IF(ActividadesCom[[#This Row],[ÚLTIMO SEMESTRE CON CRÉDITOS]]&gt;0,ROUND(AVERAGE(ActividadesCom[[#This Row],[VALOR NIVEL 5]],ActividadesCom[[#This Row],[VALOR NIVEL 4]],ActividadesCom[[#This Row],[VALOR NIVEL 3]],ActividadesCom[[#This Row],[VALOR NIVEL 2]],ActividadesCom[[#This Row],[VALOR NIVEL 1]]),0),"")</f>
        <v/>
      </c>
      <c r="G814" s="5" t="str">
        <f>IF(ActividadesCom[[#This Row],[PROMEDIO]]="","",IF(ActividadesCom[[#This Row],[PROMEDIO]]&gt;=4,"EXCELENTE",IF(ActividadesCom[[#This Row],[PROMEDIO]]&gt;=3,"NOTABLE",IF(ActividadesCom[[#This Row],[PROMEDIO]]&gt;=2,"BUENO",IF(ActividadesCom[[#This Row],[PROMEDIO]]=1,"SUFICIENTE","")))))</f>
        <v/>
      </c>
      <c r="H814" s="5">
        <f>MAX(ActividadesCom[[#This Row],[PERÍODO 1]],ActividadesCom[[#This Row],[PERÍODO 2]],ActividadesCom[[#This Row],[PERÍODO 3]],ActividadesCom[[#This Row],[PERÍODO 4]],ActividadesCom[[#This Row],[PERÍODO 5]])</f>
        <v>0</v>
      </c>
      <c r="I814" s="10"/>
      <c r="J814" s="5"/>
      <c r="K814" s="5"/>
      <c r="L814" s="5" t="str">
        <f>IF(ActividadesCom[[#This Row],[NIVEL 1]]&lt;&gt;0,VLOOKUP(ActividadesCom[[#This Row],[NIVEL 1]],Catálogo!A:B,2,FALSE),"")</f>
        <v/>
      </c>
      <c r="M814" s="5"/>
      <c r="N814" s="6"/>
      <c r="O814" s="5"/>
      <c r="P814" s="5"/>
      <c r="Q814" s="5" t="str">
        <f>IF(ActividadesCom[[#This Row],[NIVEL 2]]&lt;&gt;0,VLOOKUP(ActividadesCom[[#This Row],[NIVEL 2]],Catálogo!A:B,2,FALSE),"")</f>
        <v/>
      </c>
      <c r="R814" s="5"/>
      <c r="S814" s="6"/>
      <c r="T814" s="5"/>
      <c r="U814" s="5"/>
      <c r="V814" s="5" t="str">
        <f>IF(ActividadesCom[[#This Row],[NIVEL 3]]&lt;&gt;0,VLOOKUP(ActividadesCom[[#This Row],[NIVEL 3]],Catálogo!A:B,2,FALSE),"")</f>
        <v/>
      </c>
      <c r="W814" s="5"/>
      <c r="X814" s="6"/>
      <c r="Y814" s="5"/>
      <c r="Z814" s="5"/>
      <c r="AA814" s="5" t="str">
        <f>IF(ActividadesCom[[#This Row],[NIVEL 4]]&lt;&gt;0,VLOOKUP(ActividadesCom[[#This Row],[NIVEL 4]],Catálogo!A:B,2,FALSE),"")</f>
        <v/>
      </c>
      <c r="AB814" s="5"/>
      <c r="AC814" s="6"/>
      <c r="AD814" s="5"/>
      <c r="AE814" s="5"/>
      <c r="AF814" s="5" t="str">
        <f>IF(ActividadesCom[[#This Row],[NIVEL 5]]&lt;&gt;0,VLOOKUP(ActividadesCom[[#This Row],[NIVEL 5]],Catálogo!A:B,2,FALSE),"")</f>
        <v/>
      </c>
      <c r="AG814" s="5"/>
      <c r="AH814" s="2"/>
    </row>
    <row r="815" spans="1:34" ht="30" hidden="1" customHeight="1" x14ac:dyDescent="0.25">
      <c r="A815" s="7">
        <v>15470027</v>
      </c>
      <c r="B815" s="6" t="str">
        <f>VLOOKUP(ActividadesCom[[#This Row],[NO. DE CONTROL]],'LISTADO ESTUDIANTES'!A:C,2,FALSE)</f>
        <v>MORALES LOPEZ JUAN JOSE</v>
      </c>
      <c r="C815" s="6" t="str">
        <f>VLOOKUP(ActividadesCom[[#This Row],[NO. DE CONTROL]],'LISTADO ESTUDIANTES'!A:C,3,FALSE)</f>
        <v>ARQUITECTURA</v>
      </c>
      <c r="D815" s="5" t="str">
        <f>VLOOKUP(ActividadesCom[[#This Row],[NO. DE CONTROL]],'LISTADO ESTUDIANTES'!A:D,4,FALSE)</f>
        <v>BAJA</v>
      </c>
      <c r="E815" s="5">
        <f>SUM(ActividadesCom[[#This Row],[CRÉD. 1]],ActividadesCom[[#This Row],[CRÉD. 2]],ActividadesCom[[#This Row],[CRÉD. 3]],ActividadesCom[[#This Row],[CRÉD. 4]],ActividadesCom[[#This Row],[CRÉD. 5]])</f>
        <v>5</v>
      </c>
      <c r="F815" s="17">
        <f>IF(ActividadesCom[[#This Row],[ÚLTIMO SEMESTRE CON CRÉDITOS]]&gt;0,ROUND(AVERAGE(ActividadesCom[[#This Row],[VALOR NIVEL 5]],ActividadesCom[[#This Row],[VALOR NIVEL 4]],ActividadesCom[[#This Row],[VALOR NIVEL 3]],ActividadesCom[[#This Row],[VALOR NIVEL 2]],ActividadesCom[[#This Row],[VALOR NIVEL 1]]),0),"")</f>
        <v>2</v>
      </c>
      <c r="G815" s="5" t="str">
        <f>IF(ActividadesCom[[#This Row],[PROMEDIO]]="","",IF(ActividadesCom[[#This Row],[PROMEDIO]]&gt;=4,"EXCELENTE",IF(ActividadesCom[[#This Row],[PROMEDIO]]&gt;=3,"NOTABLE",IF(ActividadesCom[[#This Row],[PROMEDIO]]&gt;=2,"BUENO",IF(ActividadesCom[[#This Row],[PROMEDIO]]=1,"SUFICIENTE","")))))</f>
        <v>BUENO</v>
      </c>
      <c r="H815" s="5">
        <f>MAX(ActividadesCom[[#This Row],[PERÍODO 1]],ActividadesCom[[#This Row],[PERÍODO 2]],ActividadesCom[[#This Row],[PERÍODO 3]],ActividadesCom[[#This Row],[PERÍODO 4]],ActividadesCom[[#This Row],[PERÍODO 5]])</f>
        <v>20191</v>
      </c>
      <c r="I815" s="10" t="s">
        <v>799</v>
      </c>
      <c r="J815" s="5">
        <v>20183</v>
      </c>
      <c r="K815" s="5" t="s">
        <v>4009</v>
      </c>
      <c r="L815" s="5">
        <f>IF(ActividadesCom[[#This Row],[NIVEL 1]]&lt;&gt;0,VLOOKUP(ActividadesCom[[#This Row],[NIVEL 1]],Catálogo!A:B,2,FALSE),"")</f>
        <v>2</v>
      </c>
      <c r="M815" s="5">
        <v>1</v>
      </c>
      <c r="N815" s="6" t="s">
        <v>849</v>
      </c>
      <c r="O815" s="5">
        <v>20181</v>
      </c>
      <c r="P815" s="5" t="s">
        <v>4009</v>
      </c>
      <c r="Q815" s="5">
        <f>IF(ActividadesCom[[#This Row],[NIVEL 2]]&lt;&gt;0,VLOOKUP(ActividadesCom[[#This Row],[NIVEL 2]],Catálogo!A:B,2,FALSE),"")</f>
        <v>2</v>
      </c>
      <c r="R815" s="5">
        <v>1</v>
      </c>
      <c r="S815" s="6" t="s">
        <v>880</v>
      </c>
      <c r="T815" s="5">
        <v>20191</v>
      </c>
      <c r="U815" s="5" t="s">
        <v>4009</v>
      </c>
      <c r="V815" s="5">
        <f>IF(ActividadesCom[[#This Row],[NIVEL 3]]&lt;&gt;0,VLOOKUP(ActividadesCom[[#This Row],[NIVEL 3]],Catálogo!A:B,2,FALSE),"")</f>
        <v>2</v>
      </c>
      <c r="W815" s="5">
        <v>1</v>
      </c>
      <c r="X815" s="6" t="s">
        <v>535</v>
      </c>
      <c r="Y815" s="5">
        <v>20153</v>
      </c>
      <c r="Z815" s="5" t="s">
        <v>4009</v>
      </c>
      <c r="AA815" s="5">
        <f>IF(ActividadesCom[[#This Row],[NIVEL 4]]&lt;&gt;0,VLOOKUP(ActividadesCom[[#This Row],[NIVEL 4]],Catálogo!A:B,2,FALSE),"")</f>
        <v>2</v>
      </c>
      <c r="AB815" s="5">
        <v>1</v>
      </c>
      <c r="AC815" s="6" t="s">
        <v>2</v>
      </c>
      <c r="AD815" s="5">
        <v>20161</v>
      </c>
      <c r="AE815" s="5" t="s">
        <v>4009</v>
      </c>
      <c r="AF815" s="5">
        <f>IF(ActividadesCom[[#This Row],[NIVEL 5]]&lt;&gt;0,VLOOKUP(ActividadesCom[[#This Row],[NIVEL 5]],Catálogo!A:B,2,FALSE),"")</f>
        <v>2</v>
      </c>
      <c r="AG815" s="5">
        <v>1</v>
      </c>
      <c r="AH815" s="2"/>
    </row>
    <row r="816" spans="1:34" ht="30" hidden="1" customHeight="1" x14ac:dyDescent="0.25">
      <c r="A816" s="7">
        <v>15470028</v>
      </c>
      <c r="B816" s="6" t="str">
        <f>VLOOKUP(ActividadesCom[[#This Row],[NO. DE CONTROL]],'LISTADO ESTUDIANTES'!A:C,2,FALSE)</f>
        <v>CUPUL YERBES WILLIAM OSWALDO</v>
      </c>
      <c r="C816" s="6" t="str">
        <f>VLOOKUP(ActividadesCom[[#This Row],[NO. DE CONTROL]],'LISTADO ESTUDIANTES'!A:C,3,FALSE)</f>
        <v>ARQUITECTURA</v>
      </c>
      <c r="D816" s="5" t="str">
        <f>VLOOKUP(ActividadesCom[[#This Row],[NO. DE CONTROL]],'LISTADO ESTUDIANTES'!A:D,4,FALSE)</f>
        <v>BAJA</v>
      </c>
      <c r="E816" s="5">
        <f>SUM(ActividadesCom[[#This Row],[CRÉD. 1]],ActividadesCom[[#This Row],[CRÉD. 2]],ActividadesCom[[#This Row],[CRÉD. 3]],ActividadesCom[[#This Row],[CRÉD. 4]],ActividadesCom[[#This Row],[CRÉD. 5]])</f>
        <v>0</v>
      </c>
      <c r="F816" s="17" t="str">
        <f>IF(ActividadesCom[[#This Row],[ÚLTIMO SEMESTRE CON CRÉDITOS]]&gt;0,ROUND(AVERAGE(ActividadesCom[[#This Row],[VALOR NIVEL 5]],ActividadesCom[[#This Row],[VALOR NIVEL 4]],ActividadesCom[[#This Row],[VALOR NIVEL 3]],ActividadesCom[[#This Row],[VALOR NIVEL 2]],ActividadesCom[[#This Row],[VALOR NIVEL 1]]),0),"")</f>
        <v/>
      </c>
      <c r="G816" s="5" t="str">
        <f>IF(ActividadesCom[[#This Row],[PROMEDIO]]="","",IF(ActividadesCom[[#This Row],[PROMEDIO]]&gt;=4,"EXCELENTE",IF(ActividadesCom[[#This Row],[PROMEDIO]]&gt;=3,"NOTABLE",IF(ActividadesCom[[#This Row],[PROMEDIO]]&gt;=2,"BUENO",IF(ActividadesCom[[#This Row],[PROMEDIO]]=1,"SUFICIENTE","")))))</f>
        <v/>
      </c>
      <c r="H816" s="5">
        <f>MAX(ActividadesCom[[#This Row],[PERÍODO 1]],ActividadesCom[[#This Row],[PERÍODO 2]],ActividadesCom[[#This Row],[PERÍODO 3]],ActividadesCom[[#This Row],[PERÍODO 4]],ActividadesCom[[#This Row],[PERÍODO 5]])</f>
        <v>0</v>
      </c>
      <c r="I816" s="10"/>
      <c r="J816" s="5"/>
      <c r="K816" s="5"/>
      <c r="L816" s="5" t="str">
        <f>IF(ActividadesCom[[#This Row],[NIVEL 1]]&lt;&gt;0,VLOOKUP(ActividadesCom[[#This Row],[NIVEL 1]],Catálogo!A:B,2,FALSE),"")</f>
        <v/>
      </c>
      <c r="M816" s="5"/>
      <c r="N816" s="6"/>
      <c r="O816" s="5"/>
      <c r="P816" s="5"/>
      <c r="Q816" s="5" t="str">
        <f>IF(ActividadesCom[[#This Row],[NIVEL 2]]&lt;&gt;0,VLOOKUP(ActividadesCom[[#This Row],[NIVEL 2]],Catálogo!A:B,2,FALSE),"")</f>
        <v/>
      </c>
      <c r="R816" s="5"/>
      <c r="S816" s="6"/>
      <c r="T816" s="5"/>
      <c r="U816" s="5"/>
      <c r="V816" s="5" t="str">
        <f>IF(ActividadesCom[[#This Row],[NIVEL 3]]&lt;&gt;0,VLOOKUP(ActividadesCom[[#This Row],[NIVEL 3]],Catálogo!A:B,2,FALSE),"")</f>
        <v/>
      </c>
      <c r="W816" s="5"/>
      <c r="X816" s="6"/>
      <c r="Y816" s="5"/>
      <c r="Z816" s="5"/>
      <c r="AA816" s="5" t="str">
        <f>IF(ActividadesCom[[#This Row],[NIVEL 4]]&lt;&gt;0,VLOOKUP(ActividadesCom[[#This Row],[NIVEL 4]],Catálogo!A:B,2,FALSE),"")</f>
        <v/>
      </c>
      <c r="AB816" s="5"/>
      <c r="AC816" s="6"/>
      <c r="AD816" s="5"/>
      <c r="AE816" s="5"/>
      <c r="AF816" s="5" t="str">
        <f>IF(ActividadesCom[[#This Row],[NIVEL 5]]&lt;&gt;0,VLOOKUP(ActividadesCom[[#This Row],[NIVEL 5]],Catálogo!A:B,2,FALSE),"")</f>
        <v/>
      </c>
      <c r="AG816" s="5"/>
      <c r="AH816" s="2"/>
    </row>
    <row r="817" spans="1:34" ht="30" hidden="1" customHeight="1" x14ac:dyDescent="0.25">
      <c r="A817" s="7">
        <v>15470029</v>
      </c>
      <c r="B817" s="6" t="str">
        <f>VLOOKUP(ActividadesCom[[#This Row],[NO. DE CONTROL]],'LISTADO ESTUDIANTES'!A:C,2,FALSE)</f>
        <v>TRUJEQUE FLORES DIANA</v>
      </c>
      <c r="C817" s="6" t="str">
        <f>VLOOKUP(ActividadesCom[[#This Row],[NO. DE CONTROL]],'LISTADO ESTUDIANTES'!A:C,3,FALSE)</f>
        <v>ARQUITECTURA</v>
      </c>
      <c r="D817" s="5" t="str">
        <f>VLOOKUP(ActividadesCom[[#This Row],[NO. DE CONTROL]],'LISTADO ESTUDIANTES'!A:D,4,FALSE)</f>
        <v>BAJA</v>
      </c>
      <c r="E817" s="5">
        <f>SUM(ActividadesCom[[#This Row],[CRÉD. 1]],ActividadesCom[[#This Row],[CRÉD. 2]],ActividadesCom[[#This Row],[CRÉD. 3]],ActividadesCom[[#This Row],[CRÉD. 4]],ActividadesCom[[#This Row],[CRÉD. 5]])</f>
        <v>0</v>
      </c>
      <c r="F817" s="17" t="str">
        <f>IF(ActividadesCom[[#This Row],[ÚLTIMO SEMESTRE CON CRÉDITOS]]&gt;0,ROUND(AVERAGE(ActividadesCom[[#This Row],[VALOR NIVEL 5]],ActividadesCom[[#This Row],[VALOR NIVEL 4]],ActividadesCom[[#This Row],[VALOR NIVEL 3]],ActividadesCom[[#This Row],[VALOR NIVEL 2]],ActividadesCom[[#This Row],[VALOR NIVEL 1]]),0),"")</f>
        <v/>
      </c>
      <c r="G817" s="5" t="str">
        <f>IF(ActividadesCom[[#This Row],[PROMEDIO]]="","",IF(ActividadesCom[[#This Row],[PROMEDIO]]&gt;=4,"EXCELENTE",IF(ActividadesCom[[#This Row],[PROMEDIO]]&gt;=3,"NOTABLE",IF(ActividadesCom[[#This Row],[PROMEDIO]]&gt;=2,"BUENO",IF(ActividadesCom[[#This Row],[PROMEDIO]]=1,"SUFICIENTE","")))))</f>
        <v/>
      </c>
      <c r="H817" s="5">
        <f>MAX(ActividadesCom[[#This Row],[PERÍODO 1]],ActividadesCom[[#This Row],[PERÍODO 2]],ActividadesCom[[#This Row],[PERÍODO 3]],ActividadesCom[[#This Row],[PERÍODO 4]],ActividadesCom[[#This Row],[PERÍODO 5]])</f>
        <v>0</v>
      </c>
      <c r="I817" s="10"/>
      <c r="J817" s="5"/>
      <c r="K817" s="5"/>
      <c r="L817" s="5" t="str">
        <f>IF(ActividadesCom[[#This Row],[NIVEL 1]]&lt;&gt;0,VLOOKUP(ActividadesCom[[#This Row],[NIVEL 1]],Catálogo!A:B,2,FALSE),"")</f>
        <v/>
      </c>
      <c r="M817" s="5"/>
      <c r="N817" s="6"/>
      <c r="O817" s="5"/>
      <c r="P817" s="5"/>
      <c r="Q817" s="5" t="str">
        <f>IF(ActividadesCom[[#This Row],[NIVEL 2]]&lt;&gt;0,VLOOKUP(ActividadesCom[[#This Row],[NIVEL 2]],Catálogo!A:B,2,FALSE),"")</f>
        <v/>
      </c>
      <c r="R817" s="5"/>
      <c r="S817" s="6"/>
      <c r="T817" s="5"/>
      <c r="U817" s="5"/>
      <c r="V817" s="5" t="str">
        <f>IF(ActividadesCom[[#This Row],[NIVEL 3]]&lt;&gt;0,VLOOKUP(ActividadesCom[[#This Row],[NIVEL 3]],Catálogo!A:B,2,FALSE),"")</f>
        <v/>
      </c>
      <c r="W817" s="5"/>
      <c r="X817" s="6"/>
      <c r="Y817" s="5"/>
      <c r="Z817" s="5"/>
      <c r="AA817" s="5" t="str">
        <f>IF(ActividadesCom[[#This Row],[NIVEL 4]]&lt;&gt;0,VLOOKUP(ActividadesCom[[#This Row],[NIVEL 4]],Catálogo!A:B,2,FALSE),"")</f>
        <v/>
      </c>
      <c r="AB817" s="5"/>
      <c r="AC817" s="6"/>
      <c r="AD817" s="5"/>
      <c r="AE817" s="5"/>
      <c r="AF817" s="5" t="str">
        <f>IF(ActividadesCom[[#This Row],[NIVEL 5]]&lt;&gt;0,VLOOKUP(ActividadesCom[[#This Row],[NIVEL 5]],Catálogo!A:B,2,FALSE),"")</f>
        <v/>
      </c>
      <c r="AG817" s="5"/>
      <c r="AH817" s="2"/>
    </row>
    <row r="818" spans="1:34" ht="30" hidden="1" customHeight="1" x14ac:dyDescent="0.25">
      <c r="A818" s="7">
        <v>15470030</v>
      </c>
      <c r="B818" s="6" t="str">
        <f>VLOOKUP(ActividadesCom[[#This Row],[NO. DE CONTROL]],'LISTADO ESTUDIANTES'!A:C,2,FALSE)</f>
        <v>CORNELIO MARIN ROSA INES</v>
      </c>
      <c r="C818" s="6" t="str">
        <f>VLOOKUP(ActividadesCom[[#This Row],[NO. DE CONTROL]],'LISTADO ESTUDIANTES'!A:C,3,FALSE)</f>
        <v>ARQUITECTURA</v>
      </c>
      <c r="D818" s="5" t="str">
        <f>VLOOKUP(ActividadesCom[[#This Row],[NO. DE CONTROL]],'LISTADO ESTUDIANTES'!A:D,4,FALSE)</f>
        <v>BAJA</v>
      </c>
      <c r="E818" s="5">
        <f>SUM(ActividadesCom[[#This Row],[CRÉD. 1]],ActividadesCom[[#This Row],[CRÉD. 2]],ActividadesCom[[#This Row],[CRÉD. 3]],ActividadesCom[[#This Row],[CRÉD. 4]],ActividadesCom[[#This Row],[CRÉD. 5]])</f>
        <v>5</v>
      </c>
      <c r="F818" s="17">
        <f>IF(ActividadesCom[[#This Row],[ÚLTIMO SEMESTRE CON CRÉDITOS]]&gt;0,ROUND(AVERAGE(ActividadesCom[[#This Row],[VALOR NIVEL 5]],ActividadesCom[[#This Row],[VALOR NIVEL 4]],ActividadesCom[[#This Row],[VALOR NIVEL 3]],ActividadesCom[[#This Row],[VALOR NIVEL 2]],ActividadesCom[[#This Row],[VALOR NIVEL 1]]),0),"")</f>
        <v>2</v>
      </c>
      <c r="G818" s="5" t="str">
        <f>IF(ActividadesCom[[#This Row],[PROMEDIO]]="","",IF(ActividadesCom[[#This Row],[PROMEDIO]]&gt;=4,"EXCELENTE",IF(ActividadesCom[[#This Row],[PROMEDIO]]&gt;=3,"NOTABLE",IF(ActividadesCom[[#This Row],[PROMEDIO]]&gt;=2,"BUENO",IF(ActividadesCom[[#This Row],[PROMEDIO]]=1,"SUFICIENTE","")))))</f>
        <v>BUENO</v>
      </c>
      <c r="H818" s="5">
        <f>MAX(ActividadesCom[[#This Row],[PERÍODO 1]],ActividadesCom[[#This Row],[PERÍODO 2]],ActividadesCom[[#This Row],[PERÍODO 3]],ActividadesCom[[#This Row],[PERÍODO 4]],ActividadesCom[[#This Row],[PERÍODO 5]])</f>
        <v>20183</v>
      </c>
      <c r="I818" s="10" t="s">
        <v>792</v>
      </c>
      <c r="J818" s="5">
        <v>20183</v>
      </c>
      <c r="K818" s="5" t="s">
        <v>4009</v>
      </c>
      <c r="L818" s="5">
        <f>IF(ActividadesCom[[#This Row],[NIVEL 1]]&lt;&gt;0,VLOOKUP(ActividadesCom[[#This Row],[NIVEL 1]],Catálogo!A:B,2,FALSE),"")</f>
        <v>2</v>
      </c>
      <c r="M818" s="5">
        <v>1</v>
      </c>
      <c r="N818" s="6" t="s">
        <v>793</v>
      </c>
      <c r="O818" s="5">
        <v>20183</v>
      </c>
      <c r="P818" s="5" t="s">
        <v>4009</v>
      </c>
      <c r="Q818" s="5">
        <f>IF(ActividadesCom[[#This Row],[NIVEL 2]]&lt;&gt;0,VLOOKUP(ActividadesCom[[#This Row],[NIVEL 2]],Catálogo!A:B,2,FALSE),"")</f>
        <v>2</v>
      </c>
      <c r="R818" s="5">
        <v>1</v>
      </c>
      <c r="S818" s="6" t="s">
        <v>855</v>
      </c>
      <c r="T818" s="5">
        <v>20181</v>
      </c>
      <c r="U818" s="5" t="s">
        <v>4009</v>
      </c>
      <c r="V818" s="5">
        <f>IF(ActividadesCom[[#This Row],[NIVEL 3]]&lt;&gt;0,VLOOKUP(ActividadesCom[[#This Row],[NIVEL 3]],Catálogo!A:B,2,FALSE),"")</f>
        <v>2</v>
      </c>
      <c r="W818" s="5">
        <v>1</v>
      </c>
      <c r="X818" s="6" t="s">
        <v>856</v>
      </c>
      <c r="Y818" s="5">
        <v>20181</v>
      </c>
      <c r="Z818" s="5" t="s">
        <v>4009</v>
      </c>
      <c r="AA818" s="5">
        <f>IF(ActividadesCom[[#This Row],[NIVEL 4]]&lt;&gt;0,VLOOKUP(ActividadesCom[[#This Row],[NIVEL 4]],Catálogo!A:B,2,FALSE),"")</f>
        <v>2</v>
      </c>
      <c r="AB818" s="5">
        <v>1</v>
      </c>
      <c r="AC818" s="6" t="s">
        <v>408</v>
      </c>
      <c r="AD818" s="5">
        <v>20171</v>
      </c>
      <c r="AE818" s="5" t="s">
        <v>4009</v>
      </c>
      <c r="AF818" s="5">
        <f>IF(ActividadesCom[[#This Row],[NIVEL 5]]&lt;&gt;0,VLOOKUP(ActividadesCom[[#This Row],[NIVEL 5]],Catálogo!A:B,2,FALSE),"")</f>
        <v>2</v>
      </c>
      <c r="AG818" s="5">
        <v>1</v>
      </c>
      <c r="AH818" s="2"/>
    </row>
    <row r="819" spans="1:34" ht="30" hidden="1" customHeight="1" x14ac:dyDescent="0.25">
      <c r="A819" s="7">
        <v>15470031</v>
      </c>
      <c r="B819" s="6" t="str">
        <f>VLOOKUP(ActividadesCom[[#This Row],[NO. DE CONTROL]],'LISTADO ESTUDIANTES'!A:C,2,FALSE)</f>
        <v>ESTRELLA XOOL HENRY FRANCISCO</v>
      </c>
      <c r="C819" s="6" t="str">
        <f>VLOOKUP(ActividadesCom[[#This Row],[NO. DE CONTROL]],'LISTADO ESTUDIANTES'!A:C,3,FALSE)</f>
        <v>ARQUITECTURA</v>
      </c>
      <c r="D819" s="5" t="str">
        <f>VLOOKUP(ActividadesCom[[#This Row],[NO. DE CONTROL]],'LISTADO ESTUDIANTES'!A:D,4,FALSE)</f>
        <v>BAJA</v>
      </c>
      <c r="E819" s="5">
        <f>SUM(ActividadesCom[[#This Row],[CRÉD. 1]],ActividadesCom[[#This Row],[CRÉD. 2]],ActividadesCom[[#This Row],[CRÉD. 3]],ActividadesCom[[#This Row],[CRÉD. 4]],ActividadesCom[[#This Row],[CRÉD. 5]])</f>
        <v>0</v>
      </c>
      <c r="F819" s="17" t="str">
        <f>IF(ActividadesCom[[#This Row],[ÚLTIMO SEMESTRE CON CRÉDITOS]]&gt;0,ROUND(AVERAGE(ActividadesCom[[#This Row],[VALOR NIVEL 5]],ActividadesCom[[#This Row],[VALOR NIVEL 4]],ActividadesCom[[#This Row],[VALOR NIVEL 3]],ActividadesCom[[#This Row],[VALOR NIVEL 2]],ActividadesCom[[#This Row],[VALOR NIVEL 1]]),0),"")</f>
        <v/>
      </c>
      <c r="G819" s="5" t="str">
        <f>IF(ActividadesCom[[#This Row],[PROMEDIO]]="","",IF(ActividadesCom[[#This Row],[PROMEDIO]]&gt;=4,"EXCELENTE",IF(ActividadesCom[[#This Row],[PROMEDIO]]&gt;=3,"NOTABLE",IF(ActividadesCom[[#This Row],[PROMEDIO]]&gt;=2,"BUENO",IF(ActividadesCom[[#This Row],[PROMEDIO]]=1,"SUFICIENTE","")))))</f>
        <v/>
      </c>
      <c r="H819" s="5">
        <f>MAX(ActividadesCom[[#This Row],[PERÍODO 1]],ActividadesCom[[#This Row],[PERÍODO 2]],ActividadesCom[[#This Row],[PERÍODO 3]],ActividadesCom[[#This Row],[PERÍODO 4]],ActividadesCom[[#This Row],[PERÍODO 5]])</f>
        <v>0</v>
      </c>
      <c r="I819" s="10"/>
      <c r="J819" s="5"/>
      <c r="K819" s="5"/>
      <c r="L819" s="5" t="str">
        <f>IF(ActividadesCom[[#This Row],[NIVEL 1]]&lt;&gt;0,VLOOKUP(ActividadesCom[[#This Row],[NIVEL 1]],Catálogo!A:B,2,FALSE),"")</f>
        <v/>
      </c>
      <c r="M819" s="5"/>
      <c r="N819" s="6"/>
      <c r="O819" s="5"/>
      <c r="P819" s="5"/>
      <c r="Q819" s="5" t="str">
        <f>IF(ActividadesCom[[#This Row],[NIVEL 2]]&lt;&gt;0,VLOOKUP(ActividadesCom[[#This Row],[NIVEL 2]],Catálogo!A:B,2,FALSE),"")</f>
        <v/>
      </c>
      <c r="R819" s="5"/>
      <c r="S819" s="6"/>
      <c r="T819" s="5"/>
      <c r="U819" s="5"/>
      <c r="V819" s="5" t="str">
        <f>IF(ActividadesCom[[#This Row],[NIVEL 3]]&lt;&gt;0,VLOOKUP(ActividadesCom[[#This Row],[NIVEL 3]],Catálogo!A:B,2,FALSE),"")</f>
        <v/>
      </c>
      <c r="W819" s="5"/>
      <c r="X819" s="6"/>
      <c r="Y819" s="5"/>
      <c r="Z819" s="5"/>
      <c r="AA819" s="5" t="str">
        <f>IF(ActividadesCom[[#This Row],[NIVEL 4]]&lt;&gt;0,VLOOKUP(ActividadesCom[[#This Row],[NIVEL 4]],Catálogo!A:B,2,FALSE),"")</f>
        <v/>
      </c>
      <c r="AB819" s="5"/>
      <c r="AC819" s="6"/>
      <c r="AD819" s="5"/>
      <c r="AE819" s="5"/>
      <c r="AF819" s="5" t="str">
        <f>IF(ActividadesCom[[#This Row],[NIVEL 5]]&lt;&gt;0,VLOOKUP(ActividadesCom[[#This Row],[NIVEL 5]],Catálogo!A:B,2,FALSE),"")</f>
        <v/>
      </c>
      <c r="AG819" s="5"/>
      <c r="AH819" s="2"/>
    </row>
    <row r="820" spans="1:34" ht="30" hidden="1" customHeight="1" x14ac:dyDescent="0.25">
      <c r="A820" s="7">
        <v>15470032</v>
      </c>
      <c r="B820" s="6" t="str">
        <f>VLOOKUP(ActividadesCom[[#This Row],[NO. DE CONTROL]],'LISTADO ESTUDIANTES'!A:C,2,FALSE)</f>
        <v>AVILA PEREZ JOSE AGUSTIN</v>
      </c>
      <c r="C820" s="6" t="str">
        <f>VLOOKUP(ActividadesCom[[#This Row],[NO. DE CONTROL]],'LISTADO ESTUDIANTES'!A:C,3,FALSE)</f>
        <v>ARQUITECTURA</v>
      </c>
      <c r="D820" s="5" t="str">
        <f>VLOOKUP(ActividadesCom[[#This Row],[NO. DE CONTROL]],'LISTADO ESTUDIANTES'!A:D,4,FALSE)</f>
        <v>BAJA</v>
      </c>
      <c r="E820" s="5">
        <f>SUM(ActividadesCom[[#This Row],[CRÉD. 1]],ActividadesCom[[#This Row],[CRÉD. 2]],ActividadesCom[[#This Row],[CRÉD. 3]],ActividadesCom[[#This Row],[CRÉD. 4]],ActividadesCom[[#This Row],[CRÉD. 5]])</f>
        <v>0</v>
      </c>
      <c r="F820" s="17" t="str">
        <f>IF(ActividadesCom[[#This Row],[ÚLTIMO SEMESTRE CON CRÉDITOS]]&gt;0,ROUND(AVERAGE(ActividadesCom[[#This Row],[VALOR NIVEL 5]],ActividadesCom[[#This Row],[VALOR NIVEL 4]],ActividadesCom[[#This Row],[VALOR NIVEL 3]],ActividadesCom[[#This Row],[VALOR NIVEL 2]],ActividadesCom[[#This Row],[VALOR NIVEL 1]]),0),"")</f>
        <v/>
      </c>
      <c r="G820" s="5" t="str">
        <f>IF(ActividadesCom[[#This Row],[PROMEDIO]]="","",IF(ActividadesCom[[#This Row],[PROMEDIO]]&gt;=4,"EXCELENTE",IF(ActividadesCom[[#This Row],[PROMEDIO]]&gt;=3,"NOTABLE",IF(ActividadesCom[[#This Row],[PROMEDIO]]&gt;=2,"BUENO",IF(ActividadesCom[[#This Row],[PROMEDIO]]=1,"SUFICIENTE","")))))</f>
        <v/>
      </c>
      <c r="H820" s="5">
        <f>MAX(ActividadesCom[[#This Row],[PERÍODO 1]],ActividadesCom[[#This Row],[PERÍODO 2]],ActividadesCom[[#This Row],[PERÍODO 3]],ActividadesCom[[#This Row],[PERÍODO 4]],ActividadesCom[[#This Row],[PERÍODO 5]])</f>
        <v>0</v>
      </c>
      <c r="I820" s="10"/>
      <c r="J820" s="5"/>
      <c r="K820" s="5"/>
      <c r="L820" s="5" t="str">
        <f>IF(ActividadesCom[[#This Row],[NIVEL 1]]&lt;&gt;0,VLOOKUP(ActividadesCom[[#This Row],[NIVEL 1]],Catálogo!A:B,2,FALSE),"")</f>
        <v/>
      </c>
      <c r="M820" s="5"/>
      <c r="N820" s="6"/>
      <c r="O820" s="5"/>
      <c r="P820" s="5"/>
      <c r="Q820" s="5" t="str">
        <f>IF(ActividadesCom[[#This Row],[NIVEL 2]]&lt;&gt;0,VLOOKUP(ActividadesCom[[#This Row],[NIVEL 2]],Catálogo!A:B,2,FALSE),"")</f>
        <v/>
      </c>
      <c r="R820" s="5"/>
      <c r="S820" s="6"/>
      <c r="T820" s="5"/>
      <c r="U820" s="5"/>
      <c r="V820" s="5" t="str">
        <f>IF(ActividadesCom[[#This Row],[NIVEL 3]]&lt;&gt;0,VLOOKUP(ActividadesCom[[#This Row],[NIVEL 3]],Catálogo!A:B,2,FALSE),"")</f>
        <v/>
      </c>
      <c r="W820" s="5"/>
      <c r="X820" s="6"/>
      <c r="Y820" s="5"/>
      <c r="Z820" s="5"/>
      <c r="AA820" s="5" t="str">
        <f>IF(ActividadesCom[[#This Row],[NIVEL 4]]&lt;&gt;0,VLOOKUP(ActividadesCom[[#This Row],[NIVEL 4]],Catálogo!A:B,2,FALSE),"")</f>
        <v/>
      </c>
      <c r="AB820" s="5"/>
      <c r="AC820" s="6"/>
      <c r="AD820" s="5"/>
      <c r="AE820" s="5"/>
      <c r="AF820" s="5" t="str">
        <f>IF(ActividadesCom[[#This Row],[NIVEL 5]]&lt;&gt;0,VLOOKUP(ActividadesCom[[#This Row],[NIVEL 5]],Catálogo!A:B,2,FALSE),"")</f>
        <v/>
      </c>
      <c r="AG820" s="5"/>
      <c r="AH820" s="2"/>
    </row>
    <row r="821" spans="1:34" ht="30" hidden="1" customHeight="1" x14ac:dyDescent="0.25">
      <c r="A821" s="7">
        <v>15470033</v>
      </c>
      <c r="B821" s="6" t="str">
        <f>VLOOKUP(ActividadesCom[[#This Row],[NO. DE CONTROL]],'LISTADO ESTUDIANTES'!A:C,2,FALSE)</f>
        <v>SOLIS GONGORA FRANCISCO IVAN</v>
      </c>
      <c r="C821" s="6" t="str">
        <f>VLOOKUP(ActividadesCom[[#This Row],[NO. DE CONTROL]],'LISTADO ESTUDIANTES'!A:C,3,FALSE)</f>
        <v>ARQUITECTURA</v>
      </c>
      <c r="D821" s="5" t="str">
        <f>VLOOKUP(ActividadesCom[[#This Row],[NO. DE CONTROL]],'LISTADO ESTUDIANTES'!A:D,4,FALSE)</f>
        <v>BAJA</v>
      </c>
      <c r="E821" s="5">
        <f>SUM(ActividadesCom[[#This Row],[CRÉD. 1]],ActividadesCom[[#This Row],[CRÉD. 2]],ActividadesCom[[#This Row],[CRÉD. 3]],ActividadesCom[[#This Row],[CRÉD. 4]],ActividadesCom[[#This Row],[CRÉD. 5]])</f>
        <v>0</v>
      </c>
      <c r="F821" s="17" t="str">
        <f>IF(ActividadesCom[[#This Row],[ÚLTIMO SEMESTRE CON CRÉDITOS]]&gt;0,ROUND(AVERAGE(ActividadesCom[[#This Row],[VALOR NIVEL 5]],ActividadesCom[[#This Row],[VALOR NIVEL 4]],ActividadesCom[[#This Row],[VALOR NIVEL 3]],ActividadesCom[[#This Row],[VALOR NIVEL 2]],ActividadesCom[[#This Row],[VALOR NIVEL 1]]),0),"")</f>
        <v/>
      </c>
      <c r="G821" s="5" t="str">
        <f>IF(ActividadesCom[[#This Row],[PROMEDIO]]="","",IF(ActividadesCom[[#This Row],[PROMEDIO]]&gt;=4,"EXCELENTE",IF(ActividadesCom[[#This Row],[PROMEDIO]]&gt;=3,"NOTABLE",IF(ActividadesCom[[#This Row],[PROMEDIO]]&gt;=2,"BUENO",IF(ActividadesCom[[#This Row],[PROMEDIO]]=1,"SUFICIENTE","")))))</f>
        <v/>
      </c>
      <c r="H821" s="5">
        <f>MAX(ActividadesCom[[#This Row],[PERÍODO 1]],ActividadesCom[[#This Row],[PERÍODO 2]],ActividadesCom[[#This Row],[PERÍODO 3]],ActividadesCom[[#This Row],[PERÍODO 4]],ActividadesCom[[#This Row],[PERÍODO 5]])</f>
        <v>0</v>
      </c>
      <c r="I821" s="10"/>
      <c r="J821" s="5"/>
      <c r="K821" s="5"/>
      <c r="L821" s="5" t="str">
        <f>IF(ActividadesCom[[#This Row],[NIVEL 1]]&lt;&gt;0,VLOOKUP(ActividadesCom[[#This Row],[NIVEL 1]],Catálogo!A:B,2,FALSE),"")</f>
        <v/>
      </c>
      <c r="M821" s="5"/>
      <c r="N821" s="6"/>
      <c r="O821" s="5"/>
      <c r="P821" s="5"/>
      <c r="Q821" s="5" t="str">
        <f>IF(ActividadesCom[[#This Row],[NIVEL 2]]&lt;&gt;0,VLOOKUP(ActividadesCom[[#This Row],[NIVEL 2]],Catálogo!A:B,2,FALSE),"")</f>
        <v/>
      </c>
      <c r="R821" s="5"/>
      <c r="S821" s="6"/>
      <c r="T821" s="5"/>
      <c r="U821" s="5"/>
      <c r="V821" s="5" t="str">
        <f>IF(ActividadesCom[[#This Row],[NIVEL 3]]&lt;&gt;0,VLOOKUP(ActividadesCom[[#This Row],[NIVEL 3]],Catálogo!A:B,2,FALSE),"")</f>
        <v/>
      </c>
      <c r="W821" s="5"/>
      <c r="X821" s="6"/>
      <c r="Y821" s="5"/>
      <c r="Z821" s="5"/>
      <c r="AA821" s="5" t="str">
        <f>IF(ActividadesCom[[#This Row],[NIVEL 4]]&lt;&gt;0,VLOOKUP(ActividadesCom[[#This Row],[NIVEL 4]],Catálogo!A:B,2,FALSE),"")</f>
        <v/>
      </c>
      <c r="AB821" s="5"/>
      <c r="AC821" s="6"/>
      <c r="AD821" s="5"/>
      <c r="AE821" s="5"/>
      <c r="AF821" s="5" t="str">
        <f>IF(ActividadesCom[[#This Row],[NIVEL 5]]&lt;&gt;0,VLOOKUP(ActividadesCom[[#This Row],[NIVEL 5]],Catálogo!A:B,2,FALSE),"")</f>
        <v/>
      </c>
      <c r="AG821" s="5"/>
      <c r="AH821" s="2"/>
    </row>
    <row r="822" spans="1:34" ht="30" hidden="1" customHeight="1" x14ac:dyDescent="0.25">
      <c r="A822" s="7">
        <v>15470034</v>
      </c>
      <c r="B822" s="6" t="str">
        <f>VLOOKUP(ActividadesCom[[#This Row],[NO. DE CONTROL]],'LISTADO ESTUDIANTES'!A:C,2,FALSE)</f>
        <v>HERNANDEZ BOLON YEINMI SELENE GISELLE</v>
      </c>
      <c r="C822" s="6" t="str">
        <f>VLOOKUP(ActividadesCom[[#This Row],[NO. DE CONTROL]],'LISTADO ESTUDIANTES'!A:C,3,FALSE)</f>
        <v>ARQUITECTURA</v>
      </c>
      <c r="D822" s="5" t="str">
        <f>VLOOKUP(ActividadesCom[[#This Row],[NO. DE CONTROL]],'LISTADO ESTUDIANTES'!A:D,4,FALSE)</f>
        <v>BAJA</v>
      </c>
      <c r="E822" s="5">
        <f>SUM(ActividadesCom[[#This Row],[CRÉD. 1]],ActividadesCom[[#This Row],[CRÉD. 2]],ActividadesCom[[#This Row],[CRÉD. 3]],ActividadesCom[[#This Row],[CRÉD. 4]],ActividadesCom[[#This Row],[CRÉD. 5]])</f>
        <v>0</v>
      </c>
      <c r="F822" s="17" t="str">
        <f>IF(ActividadesCom[[#This Row],[ÚLTIMO SEMESTRE CON CRÉDITOS]]&gt;0,ROUND(AVERAGE(ActividadesCom[[#This Row],[VALOR NIVEL 5]],ActividadesCom[[#This Row],[VALOR NIVEL 4]],ActividadesCom[[#This Row],[VALOR NIVEL 3]],ActividadesCom[[#This Row],[VALOR NIVEL 2]],ActividadesCom[[#This Row],[VALOR NIVEL 1]]),0),"")</f>
        <v/>
      </c>
      <c r="G822" s="5" t="str">
        <f>IF(ActividadesCom[[#This Row],[PROMEDIO]]="","",IF(ActividadesCom[[#This Row],[PROMEDIO]]&gt;=4,"EXCELENTE",IF(ActividadesCom[[#This Row],[PROMEDIO]]&gt;=3,"NOTABLE",IF(ActividadesCom[[#This Row],[PROMEDIO]]&gt;=2,"BUENO",IF(ActividadesCom[[#This Row],[PROMEDIO]]=1,"SUFICIENTE","")))))</f>
        <v/>
      </c>
      <c r="H822" s="5">
        <f>MAX(ActividadesCom[[#This Row],[PERÍODO 1]],ActividadesCom[[#This Row],[PERÍODO 2]],ActividadesCom[[#This Row],[PERÍODO 3]],ActividadesCom[[#This Row],[PERÍODO 4]],ActividadesCom[[#This Row],[PERÍODO 5]])</f>
        <v>0</v>
      </c>
      <c r="I822" s="10"/>
      <c r="J822" s="5"/>
      <c r="K822" s="5"/>
      <c r="L822" s="5" t="str">
        <f>IF(ActividadesCom[[#This Row],[NIVEL 1]]&lt;&gt;0,VLOOKUP(ActividadesCom[[#This Row],[NIVEL 1]],Catálogo!A:B,2,FALSE),"")</f>
        <v/>
      </c>
      <c r="M822" s="5"/>
      <c r="N822" s="6"/>
      <c r="O822" s="5"/>
      <c r="P822" s="5"/>
      <c r="Q822" s="5" t="str">
        <f>IF(ActividadesCom[[#This Row],[NIVEL 2]]&lt;&gt;0,VLOOKUP(ActividadesCom[[#This Row],[NIVEL 2]],Catálogo!A:B,2,FALSE),"")</f>
        <v/>
      </c>
      <c r="R822" s="5"/>
      <c r="S822" s="6"/>
      <c r="T822" s="5"/>
      <c r="U822" s="5"/>
      <c r="V822" s="5" t="str">
        <f>IF(ActividadesCom[[#This Row],[NIVEL 3]]&lt;&gt;0,VLOOKUP(ActividadesCom[[#This Row],[NIVEL 3]],Catálogo!A:B,2,FALSE),"")</f>
        <v/>
      </c>
      <c r="W822" s="5"/>
      <c r="X822" s="6"/>
      <c r="Y822" s="5"/>
      <c r="Z822" s="5"/>
      <c r="AA822" s="5" t="str">
        <f>IF(ActividadesCom[[#This Row],[NIVEL 4]]&lt;&gt;0,VLOOKUP(ActividadesCom[[#This Row],[NIVEL 4]],Catálogo!A:B,2,FALSE),"")</f>
        <v/>
      </c>
      <c r="AB822" s="5"/>
      <c r="AC822" s="6"/>
      <c r="AD822" s="5"/>
      <c r="AE822" s="5"/>
      <c r="AF822" s="5" t="str">
        <f>IF(ActividadesCom[[#This Row],[NIVEL 5]]&lt;&gt;0,VLOOKUP(ActividadesCom[[#This Row],[NIVEL 5]],Catálogo!A:B,2,FALSE),"")</f>
        <v/>
      </c>
      <c r="AG822" s="5"/>
      <c r="AH822" s="2"/>
    </row>
    <row r="823" spans="1:34" ht="30" hidden="1" customHeight="1" x14ac:dyDescent="0.25">
      <c r="A823" s="7">
        <v>15470035</v>
      </c>
      <c r="B823" s="6" t="str">
        <f>VLOOKUP(ActividadesCom[[#This Row],[NO. DE CONTROL]],'LISTADO ESTUDIANTES'!A:C,2,FALSE)</f>
        <v>PACHECO PANTI DANNY ARMANDO</v>
      </c>
      <c r="C823" s="6" t="str">
        <f>VLOOKUP(ActividadesCom[[#This Row],[NO. DE CONTROL]],'LISTADO ESTUDIANTES'!A:C,3,FALSE)</f>
        <v>ARQUITECTURA</v>
      </c>
      <c r="D823" s="5" t="str">
        <f>VLOOKUP(ActividadesCom[[#This Row],[NO. DE CONTROL]],'LISTADO ESTUDIANTES'!A:D,4,FALSE)</f>
        <v>BAJA</v>
      </c>
      <c r="E823" s="5">
        <f>SUM(ActividadesCom[[#This Row],[CRÉD. 1]],ActividadesCom[[#This Row],[CRÉD. 2]],ActividadesCom[[#This Row],[CRÉD. 3]],ActividadesCom[[#This Row],[CRÉD. 4]],ActividadesCom[[#This Row],[CRÉD. 5]])</f>
        <v>0</v>
      </c>
      <c r="F823" s="17" t="str">
        <f>IF(ActividadesCom[[#This Row],[ÚLTIMO SEMESTRE CON CRÉDITOS]]&gt;0,ROUND(AVERAGE(ActividadesCom[[#This Row],[VALOR NIVEL 5]],ActividadesCom[[#This Row],[VALOR NIVEL 4]],ActividadesCom[[#This Row],[VALOR NIVEL 3]],ActividadesCom[[#This Row],[VALOR NIVEL 2]],ActividadesCom[[#This Row],[VALOR NIVEL 1]]),0),"")</f>
        <v/>
      </c>
      <c r="G823" s="5" t="str">
        <f>IF(ActividadesCom[[#This Row],[PROMEDIO]]="","",IF(ActividadesCom[[#This Row],[PROMEDIO]]&gt;=4,"EXCELENTE",IF(ActividadesCom[[#This Row],[PROMEDIO]]&gt;=3,"NOTABLE",IF(ActividadesCom[[#This Row],[PROMEDIO]]&gt;=2,"BUENO",IF(ActividadesCom[[#This Row],[PROMEDIO]]=1,"SUFICIENTE","")))))</f>
        <v/>
      </c>
      <c r="H823" s="5">
        <f>MAX(ActividadesCom[[#This Row],[PERÍODO 1]],ActividadesCom[[#This Row],[PERÍODO 2]],ActividadesCom[[#This Row],[PERÍODO 3]],ActividadesCom[[#This Row],[PERÍODO 4]],ActividadesCom[[#This Row],[PERÍODO 5]])</f>
        <v>0</v>
      </c>
      <c r="I823" s="10"/>
      <c r="J823" s="5"/>
      <c r="K823" s="5"/>
      <c r="L823" s="5" t="str">
        <f>IF(ActividadesCom[[#This Row],[NIVEL 1]]&lt;&gt;0,VLOOKUP(ActividadesCom[[#This Row],[NIVEL 1]],Catálogo!A:B,2,FALSE),"")</f>
        <v/>
      </c>
      <c r="M823" s="5"/>
      <c r="N823" s="6"/>
      <c r="O823" s="5"/>
      <c r="P823" s="5"/>
      <c r="Q823" s="5" t="str">
        <f>IF(ActividadesCom[[#This Row],[NIVEL 2]]&lt;&gt;0,VLOOKUP(ActividadesCom[[#This Row],[NIVEL 2]],Catálogo!A:B,2,FALSE),"")</f>
        <v/>
      </c>
      <c r="R823" s="5"/>
      <c r="S823" s="6"/>
      <c r="T823" s="5"/>
      <c r="U823" s="5"/>
      <c r="V823" s="5" t="str">
        <f>IF(ActividadesCom[[#This Row],[NIVEL 3]]&lt;&gt;0,VLOOKUP(ActividadesCom[[#This Row],[NIVEL 3]],Catálogo!A:B,2,FALSE),"")</f>
        <v/>
      </c>
      <c r="W823" s="5"/>
      <c r="X823" s="6"/>
      <c r="Y823" s="5"/>
      <c r="Z823" s="5"/>
      <c r="AA823" s="5" t="str">
        <f>IF(ActividadesCom[[#This Row],[NIVEL 4]]&lt;&gt;0,VLOOKUP(ActividadesCom[[#This Row],[NIVEL 4]],Catálogo!A:B,2,FALSE),"")</f>
        <v/>
      </c>
      <c r="AB823" s="5"/>
      <c r="AC823" s="6"/>
      <c r="AD823" s="5"/>
      <c r="AE823" s="5"/>
      <c r="AF823" s="5" t="str">
        <f>IF(ActividadesCom[[#This Row],[NIVEL 5]]&lt;&gt;0,VLOOKUP(ActividadesCom[[#This Row],[NIVEL 5]],Catálogo!A:B,2,FALSE),"")</f>
        <v/>
      </c>
      <c r="AG823" s="5"/>
      <c r="AH823" s="2"/>
    </row>
    <row r="824" spans="1:34" ht="30" hidden="1" customHeight="1" x14ac:dyDescent="0.25">
      <c r="A824" s="7">
        <v>15470036</v>
      </c>
      <c r="B824" s="6" t="str">
        <f>VLOOKUP(ActividadesCom[[#This Row],[NO. DE CONTROL]],'LISTADO ESTUDIANTES'!A:C,2,FALSE)</f>
        <v>AMEZCUA POSADA AYLIN</v>
      </c>
      <c r="C824" s="6" t="str">
        <f>VLOOKUP(ActividadesCom[[#This Row],[NO. DE CONTROL]],'LISTADO ESTUDIANTES'!A:C,3,FALSE)</f>
        <v>ARQUITECTURA</v>
      </c>
      <c r="D824" s="5" t="str">
        <f>VLOOKUP(ActividadesCom[[#This Row],[NO. DE CONTROL]],'LISTADO ESTUDIANTES'!A:D,4,FALSE)</f>
        <v>BAJA</v>
      </c>
      <c r="E824" s="5">
        <f>SUM(ActividadesCom[[#This Row],[CRÉD. 1]],ActividadesCom[[#This Row],[CRÉD. 2]],ActividadesCom[[#This Row],[CRÉD. 3]],ActividadesCom[[#This Row],[CRÉD. 4]],ActividadesCom[[#This Row],[CRÉD. 5]])</f>
        <v>5</v>
      </c>
      <c r="F824" s="17">
        <f>IF(ActividadesCom[[#This Row],[ÚLTIMO SEMESTRE CON CRÉDITOS]]&gt;0,ROUND(AVERAGE(ActividadesCom[[#This Row],[VALOR NIVEL 5]],ActividadesCom[[#This Row],[VALOR NIVEL 4]],ActividadesCom[[#This Row],[VALOR NIVEL 3]],ActividadesCom[[#This Row],[VALOR NIVEL 2]],ActividadesCom[[#This Row],[VALOR NIVEL 1]]),0),"")</f>
        <v>2</v>
      </c>
      <c r="G824" s="5" t="str">
        <f>IF(ActividadesCom[[#This Row],[PROMEDIO]]="","",IF(ActividadesCom[[#This Row],[PROMEDIO]]&gt;=4,"EXCELENTE",IF(ActividadesCom[[#This Row],[PROMEDIO]]&gt;=3,"NOTABLE",IF(ActividadesCom[[#This Row],[PROMEDIO]]&gt;=2,"BUENO",IF(ActividadesCom[[#This Row],[PROMEDIO]]=1,"SUFICIENTE","")))))</f>
        <v>BUENO</v>
      </c>
      <c r="H824" s="5">
        <f>MAX(ActividadesCom[[#This Row],[PERÍODO 1]],ActividadesCom[[#This Row],[PERÍODO 2]],ActividadesCom[[#This Row],[PERÍODO 3]],ActividadesCom[[#This Row],[PERÍODO 4]],ActividadesCom[[#This Row],[PERÍODO 5]])</f>
        <v>20191</v>
      </c>
      <c r="I824" s="10" t="s">
        <v>799</v>
      </c>
      <c r="J824" s="5">
        <v>20183</v>
      </c>
      <c r="K824" s="5" t="s">
        <v>4009</v>
      </c>
      <c r="L824" s="5">
        <f>IF(ActividadesCom[[#This Row],[NIVEL 1]]&lt;&gt;0,VLOOKUP(ActividadesCom[[#This Row],[NIVEL 1]],Catálogo!A:B,2,FALSE),"")</f>
        <v>2</v>
      </c>
      <c r="M824" s="5">
        <v>1</v>
      </c>
      <c r="N824" s="6" t="s">
        <v>798</v>
      </c>
      <c r="O824" s="5">
        <v>20183</v>
      </c>
      <c r="P824" s="5" t="s">
        <v>4009</v>
      </c>
      <c r="Q824" s="5">
        <f>IF(ActividadesCom[[#This Row],[NIVEL 2]]&lt;&gt;0,VLOOKUP(ActividadesCom[[#This Row],[NIVEL 2]],Catálogo!A:B,2,FALSE),"")</f>
        <v>2</v>
      </c>
      <c r="R824" s="5">
        <v>1</v>
      </c>
      <c r="S824" s="6" t="s">
        <v>915</v>
      </c>
      <c r="T824" s="5">
        <v>20191</v>
      </c>
      <c r="U824" s="5" t="s">
        <v>4009</v>
      </c>
      <c r="V824" s="5">
        <f>IF(ActividadesCom[[#This Row],[NIVEL 3]]&lt;&gt;0,VLOOKUP(ActividadesCom[[#This Row],[NIVEL 3]],Catálogo!A:B,2,FALSE),"")</f>
        <v>2</v>
      </c>
      <c r="W824" s="5">
        <v>1</v>
      </c>
      <c r="X824" s="6" t="s">
        <v>133</v>
      </c>
      <c r="Y824" s="5">
        <v>20183</v>
      </c>
      <c r="Z824" s="5" t="s">
        <v>4009</v>
      </c>
      <c r="AA824" s="5">
        <f>IF(ActividadesCom[[#This Row],[NIVEL 4]]&lt;&gt;0,VLOOKUP(ActividadesCom[[#This Row],[NIVEL 4]],Catálogo!A:B,2,FALSE),"")</f>
        <v>2</v>
      </c>
      <c r="AB824" s="5">
        <v>1</v>
      </c>
      <c r="AC824" s="6" t="s">
        <v>42</v>
      </c>
      <c r="AD824" s="5">
        <v>20171</v>
      </c>
      <c r="AE824" s="5" t="s">
        <v>4009</v>
      </c>
      <c r="AF824" s="5">
        <f>IF(ActividadesCom[[#This Row],[NIVEL 5]]&lt;&gt;0,VLOOKUP(ActividadesCom[[#This Row],[NIVEL 5]],Catálogo!A:B,2,FALSE),"")</f>
        <v>2</v>
      </c>
      <c r="AG824" s="5">
        <v>1</v>
      </c>
      <c r="AH824" s="2"/>
    </row>
    <row r="825" spans="1:34" ht="30" hidden="1" customHeight="1" x14ac:dyDescent="0.25">
      <c r="A825" s="7">
        <v>15470037</v>
      </c>
      <c r="B825" s="6" t="str">
        <f>VLOOKUP(ActividadesCom[[#This Row],[NO. DE CONTROL]],'LISTADO ESTUDIANTES'!A:C,2,FALSE)</f>
        <v>PADILLA PEREZ VIRGILIO</v>
      </c>
      <c r="C825" s="6" t="str">
        <f>VLOOKUP(ActividadesCom[[#This Row],[NO. DE CONTROL]],'LISTADO ESTUDIANTES'!A:C,3,FALSE)</f>
        <v>ARQUITECTURA</v>
      </c>
      <c r="D825" s="5" t="str">
        <f>VLOOKUP(ActividadesCom[[#This Row],[NO. DE CONTROL]],'LISTADO ESTUDIANTES'!A:D,4,FALSE)</f>
        <v>BAJA</v>
      </c>
      <c r="E825" s="5">
        <f>SUM(ActividadesCom[[#This Row],[CRÉD. 1]],ActividadesCom[[#This Row],[CRÉD. 2]],ActividadesCom[[#This Row],[CRÉD. 3]],ActividadesCom[[#This Row],[CRÉD. 4]],ActividadesCom[[#This Row],[CRÉD. 5]])</f>
        <v>0</v>
      </c>
      <c r="F825" s="17" t="str">
        <f>IF(ActividadesCom[[#This Row],[ÚLTIMO SEMESTRE CON CRÉDITOS]]&gt;0,ROUND(AVERAGE(ActividadesCom[[#This Row],[VALOR NIVEL 5]],ActividadesCom[[#This Row],[VALOR NIVEL 4]],ActividadesCom[[#This Row],[VALOR NIVEL 3]],ActividadesCom[[#This Row],[VALOR NIVEL 2]],ActividadesCom[[#This Row],[VALOR NIVEL 1]]),0),"")</f>
        <v/>
      </c>
      <c r="G825" s="5" t="str">
        <f>IF(ActividadesCom[[#This Row],[PROMEDIO]]="","",IF(ActividadesCom[[#This Row],[PROMEDIO]]&gt;=4,"EXCELENTE",IF(ActividadesCom[[#This Row],[PROMEDIO]]&gt;=3,"NOTABLE",IF(ActividadesCom[[#This Row],[PROMEDIO]]&gt;=2,"BUENO",IF(ActividadesCom[[#This Row],[PROMEDIO]]=1,"SUFICIENTE","")))))</f>
        <v/>
      </c>
      <c r="H825" s="5">
        <f>MAX(ActividadesCom[[#This Row],[PERÍODO 1]],ActividadesCom[[#This Row],[PERÍODO 2]],ActividadesCom[[#This Row],[PERÍODO 3]],ActividadesCom[[#This Row],[PERÍODO 4]],ActividadesCom[[#This Row],[PERÍODO 5]])</f>
        <v>0</v>
      </c>
      <c r="I825" s="10"/>
      <c r="J825" s="5"/>
      <c r="K825" s="5"/>
      <c r="L825" s="5" t="str">
        <f>IF(ActividadesCom[[#This Row],[NIVEL 1]]&lt;&gt;0,VLOOKUP(ActividadesCom[[#This Row],[NIVEL 1]],Catálogo!A:B,2,FALSE),"")</f>
        <v/>
      </c>
      <c r="M825" s="5"/>
      <c r="N825" s="6"/>
      <c r="O825" s="5"/>
      <c r="P825" s="5"/>
      <c r="Q825" s="5" t="str">
        <f>IF(ActividadesCom[[#This Row],[NIVEL 2]]&lt;&gt;0,VLOOKUP(ActividadesCom[[#This Row],[NIVEL 2]],Catálogo!A:B,2,FALSE),"")</f>
        <v/>
      </c>
      <c r="R825" s="5"/>
      <c r="S825" s="6"/>
      <c r="T825" s="5"/>
      <c r="U825" s="5"/>
      <c r="V825" s="5" t="str">
        <f>IF(ActividadesCom[[#This Row],[NIVEL 3]]&lt;&gt;0,VLOOKUP(ActividadesCom[[#This Row],[NIVEL 3]],Catálogo!A:B,2,FALSE),"")</f>
        <v/>
      </c>
      <c r="W825" s="5"/>
      <c r="X825" s="6"/>
      <c r="Y825" s="5"/>
      <c r="Z825" s="5"/>
      <c r="AA825" s="5" t="str">
        <f>IF(ActividadesCom[[#This Row],[NIVEL 4]]&lt;&gt;0,VLOOKUP(ActividadesCom[[#This Row],[NIVEL 4]],Catálogo!A:B,2,FALSE),"")</f>
        <v/>
      </c>
      <c r="AB825" s="5"/>
      <c r="AC825" s="6"/>
      <c r="AD825" s="5"/>
      <c r="AE825" s="5"/>
      <c r="AF825" s="5" t="str">
        <f>IF(ActividadesCom[[#This Row],[NIVEL 5]]&lt;&gt;0,VLOOKUP(ActividadesCom[[#This Row],[NIVEL 5]],Catálogo!A:B,2,FALSE),"")</f>
        <v/>
      </c>
      <c r="AG825" s="5"/>
      <c r="AH825" s="2"/>
    </row>
    <row r="826" spans="1:34" ht="30" hidden="1" customHeight="1" x14ac:dyDescent="0.25">
      <c r="A826" s="7">
        <v>15470038</v>
      </c>
      <c r="B826" s="6" t="str">
        <f>VLOOKUP(ActividadesCom[[#This Row],[NO. DE CONTROL]],'LISTADO ESTUDIANTES'!A:C,2,FALSE)</f>
        <v>HERNANDEZ CHI JOSUE ANDRES</v>
      </c>
      <c r="C826" s="6" t="str">
        <f>VLOOKUP(ActividadesCom[[#This Row],[NO. DE CONTROL]],'LISTADO ESTUDIANTES'!A:C,3,FALSE)</f>
        <v>ARQUITECTURA</v>
      </c>
      <c r="D826" s="5" t="str">
        <f>VLOOKUP(ActividadesCom[[#This Row],[NO. DE CONTROL]],'LISTADO ESTUDIANTES'!A:D,4,FALSE)</f>
        <v>BAJA</v>
      </c>
      <c r="E826" s="5">
        <f>SUM(ActividadesCom[[#This Row],[CRÉD. 1]],ActividadesCom[[#This Row],[CRÉD. 2]],ActividadesCom[[#This Row],[CRÉD. 3]],ActividadesCom[[#This Row],[CRÉD. 4]],ActividadesCom[[#This Row],[CRÉD. 5]])</f>
        <v>0</v>
      </c>
      <c r="F826" s="17" t="str">
        <f>IF(ActividadesCom[[#This Row],[ÚLTIMO SEMESTRE CON CRÉDITOS]]&gt;0,ROUND(AVERAGE(ActividadesCom[[#This Row],[VALOR NIVEL 5]],ActividadesCom[[#This Row],[VALOR NIVEL 4]],ActividadesCom[[#This Row],[VALOR NIVEL 3]],ActividadesCom[[#This Row],[VALOR NIVEL 2]],ActividadesCom[[#This Row],[VALOR NIVEL 1]]),0),"")</f>
        <v/>
      </c>
      <c r="G826" s="5" t="str">
        <f>IF(ActividadesCom[[#This Row],[PROMEDIO]]="","",IF(ActividadesCom[[#This Row],[PROMEDIO]]&gt;=4,"EXCELENTE",IF(ActividadesCom[[#This Row],[PROMEDIO]]&gt;=3,"NOTABLE",IF(ActividadesCom[[#This Row],[PROMEDIO]]&gt;=2,"BUENO",IF(ActividadesCom[[#This Row],[PROMEDIO]]=1,"SUFICIENTE","")))))</f>
        <v/>
      </c>
      <c r="H826" s="5">
        <f>MAX(ActividadesCom[[#This Row],[PERÍODO 1]],ActividadesCom[[#This Row],[PERÍODO 2]],ActividadesCom[[#This Row],[PERÍODO 3]],ActividadesCom[[#This Row],[PERÍODO 4]],ActividadesCom[[#This Row],[PERÍODO 5]])</f>
        <v>0</v>
      </c>
      <c r="I826" s="10"/>
      <c r="J826" s="5"/>
      <c r="K826" s="5"/>
      <c r="L826" s="5" t="str">
        <f>IF(ActividadesCom[[#This Row],[NIVEL 1]]&lt;&gt;0,VLOOKUP(ActividadesCom[[#This Row],[NIVEL 1]],Catálogo!A:B,2,FALSE),"")</f>
        <v/>
      </c>
      <c r="M826" s="5"/>
      <c r="N826" s="6"/>
      <c r="O826" s="5"/>
      <c r="P826" s="5"/>
      <c r="Q826" s="5" t="str">
        <f>IF(ActividadesCom[[#This Row],[NIVEL 2]]&lt;&gt;0,VLOOKUP(ActividadesCom[[#This Row],[NIVEL 2]],Catálogo!A:B,2,FALSE),"")</f>
        <v/>
      </c>
      <c r="R826" s="5"/>
      <c r="S826" s="6"/>
      <c r="T826" s="5"/>
      <c r="U826" s="5"/>
      <c r="V826" s="5" t="str">
        <f>IF(ActividadesCom[[#This Row],[NIVEL 3]]&lt;&gt;0,VLOOKUP(ActividadesCom[[#This Row],[NIVEL 3]],Catálogo!A:B,2,FALSE),"")</f>
        <v/>
      </c>
      <c r="W826" s="5"/>
      <c r="X826" s="6"/>
      <c r="Y826" s="5"/>
      <c r="Z826" s="5"/>
      <c r="AA826" s="5" t="str">
        <f>IF(ActividadesCom[[#This Row],[NIVEL 4]]&lt;&gt;0,VLOOKUP(ActividadesCom[[#This Row],[NIVEL 4]],Catálogo!A:B,2,FALSE),"")</f>
        <v/>
      </c>
      <c r="AB826" s="5"/>
      <c r="AC826" s="6"/>
      <c r="AD826" s="5"/>
      <c r="AE826" s="5"/>
      <c r="AF826" s="5" t="str">
        <f>IF(ActividadesCom[[#This Row],[NIVEL 5]]&lt;&gt;0,VLOOKUP(ActividadesCom[[#This Row],[NIVEL 5]],Catálogo!A:B,2,FALSE),"")</f>
        <v/>
      </c>
      <c r="AG826" s="5"/>
      <c r="AH826" s="2"/>
    </row>
    <row r="827" spans="1:34" ht="30" hidden="1" customHeight="1" x14ac:dyDescent="0.25">
      <c r="A827" s="7">
        <v>15470039</v>
      </c>
      <c r="B827" s="6" t="str">
        <f>VLOOKUP(ActividadesCom[[#This Row],[NO. DE CONTROL]],'LISTADO ESTUDIANTES'!A:C,2,FALSE)</f>
        <v>GARDUZA DELGADO FELIPE ANGEL</v>
      </c>
      <c r="C827" s="6" t="str">
        <f>VLOOKUP(ActividadesCom[[#This Row],[NO. DE CONTROL]],'LISTADO ESTUDIANTES'!A:C,3,FALSE)</f>
        <v>ARQUITECTURA</v>
      </c>
      <c r="D827" s="5" t="str">
        <f>VLOOKUP(ActividadesCom[[#This Row],[NO. DE CONTROL]],'LISTADO ESTUDIANTES'!A:D,4,FALSE)</f>
        <v>BAJA</v>
      </c>
      <c r="E827" s="5">
        <f>SUM(ActividadesCom[[#This Row],[CRÉD. 1]],ActividadesCom[[#This Row],[CRÉD. 2]],ActividadesCom[[#This Row],[CRÉD. 3]],ActividadesCom[[#This Row],[CRÉD. 4]],ActividadesCom[[#This Row],[CRÉD. 5]])</f>
        <v>1</v>
      </c>
      <c r="F827" s="17">
        <f>IF(ActividadesCom[[#This Row],[ÚLTIMO SEMESTRE CON CRÉDITOS]]&gt;0,ROUND(AVERAGE(ActividadesCom[[#This Row],[VALOR NIVEL 5]],ActividadesCom[[#This Row],[VALOR NIVEL 4]],ActividadesCom[[#This Row],[VALOR NIVEL 3]],ActividadesCom[[#This Row],[VALOR NIVEL 2]],ActividadesCom[[#This Row],[VALOR NIVEL 1]]),0),"")</f>
        <v>4</v>
      </c>
      <c r="G827" s="5" t="str">
        <f>IF(ActividadesCom[[#This Row],[PROMEDIO]]="","",IF(ActividadesCom[[#This Row],[PROMEDIO]]&gt;=4,"EXCELENTE",IF(ActividadesCom[[#This Row],[PROMEDIO]]&gt;=3,"NOTABLE",IF(ActividadesCom[[#This Row],[PROMEDIO]]&gt;=2,"BUENO",IF(ActividadesCom[[#This Row],[PROMEDIO]]=1,"SUFICIENTE","")))))</f>
        <v>EXCELENTE</v>
      </c>
      <c r="H827" s="5">
        <f>MAX(ActividadesCom[[#This Row],[PERÍODO 1]],ActividadesCom[[#This Row],[PERÍODO 2]],ActividadesCom[[#This Row],[PERÍODO 3]],ActividadesCom[[#This Row],[PERÍODO 4]],ActividadesCom[[#This Row],[PERÍODO 5]])</f>
        <v>20163</v>
      </c>
      <c r="I827" s="10" t="s">
        <v>4202</v>
      </c>
      <c r="J827" s="5">
        <v>20163</v>
      </c>
      <c r="K827" s="5" t="s">
        <v>4007</v>
      </c>
      <c r="L827" s="5">
        <f>IF(ActividadesCom[[#This Row],[NIVEL 1]]&lt;&gt;0,VLOOKUP(ActividadesCom[[#This Row],[NIVEL 1]],Catálogo!A:B,2,FALSE),"")</f>
        <v>4</v>
      </c>
      <c r="M827" s="5">
        <v>1</v>
      </c>
      <c r="N827" s="6"/>
      <c r="O827" s="5"/>
      <c r="P827" s="5"/>
      <c r="Q827" s="5" t="str">
        <f>IF(ActividadesCom[[#This Row],[NIVEL 2]]&lt;&gt;0,VLOOKUP(ActividadesCom[[#This Row],[NIVEL 2]],Catálogo!A:B,2,FALSE),"")</f>
        <v/>
      </c>
      <c r="R827" s="5"/>
      <c r="S827" s="6"/>
      <c r="T827" s="5"/>
      <c r="U827" s="5"/>
      <c r="V827" s="5" t="str">
        <f>IF(ActividadesCom[[#This Row],[NIVEL 3]]&lt;&gt;0,VLOOKUP(ActividadesCom[[#This Row],[NIVEL 3]],Catálogo!A:B,2,FALSE),"")</f>
        <v/>
      </c>
      <c r="W827" s="5"/>
      <c r="X827" s="6"/>
      <c r="Y827" s="5"/>
      <c r="Z827" s="5"/>
      <c r="AA827" s="5" t="str">
        <f>IF(ActividadesCom[[#This Row],[NIVEL 4]]&lt;&gt;0,VLOOKUP(ActividadesCom[[#This Row],[NIVEL 4]],Catálogo!A:B,2,FALSE),"")</f>
        <v/>
      </c>
      <c r="AB827" s="5"/>
      <c r="AC827" s="6"/>
      <c r="AD827" s="5"/>
      <c r="AE827" s="5"/>
      <c r="AF827" s="5" t="str">
        <f>IF(ActividadesCom[[#This Row],[NIVEL 5]]&lt;&gt;0,VLOOKUP(ActividadesCom[[#This Row],[NIVEL 5]],Catálogo!A:B,2,FALSE),"")</f>
        <v/>
      </c>
      <c r="AG827" s="5"/>
      <c r="AH827" s="2"/>
    </row>
    <row r="828" spans="1:34" ht="30" hidden="1" customHeight="1" x14ac:dyDescent="0.25">
      <c r="A828" s="7">
        <v>15470040</v>
      </c>
      <c r="B828" s="6" t="str">
        <f>VLOOKUP(ActividadesCom[[#This Row],[NO. DE CONTROL]],'LISTADO ESTUDIANTES'!A:C,2,FALSE)</f>
        <v>CRUZ MARTINEZ KEVIN  MARTIN</v>
      </c>
      <c r="C828" s="6" t="str">
        <f>VLOOKUP(ActividadesCom[[#This Row],[NO. DE CONTROL]],'LISTADO ESTUDIANTES'!A:C,3,FALSE)</f>
        <v>ARQUITECTURA</v>
      </c>
      <c r="D828" s="5" t="str">
        <f>VLOOKUP(ActividadesCom[[#This Row],[NO. DE CONTROL]],'LISTADO ESTUDIANTES'!A:D,4,FALSE)</f>
        <v>BAJA</v>
      </c>
      <c r="E828" s="5">
        <f>SUM(ActividadesCom[[#This Row],[CRÉD. 1]],ActividadesCom[[#This Row],[CRÉD. 2]],ActividadesCom[[#This Row],[CRÉD. 3]],ActividadesCom[[#This Row],[CRÉD. 4]],ActividadesCom[[#This Row],[CRÉD. 5]])</f>
        <v>0</v>
      </c>
      <c r="F828" s="17" t="str">
        <f>IF(ActividadesCom[[#This Row],[ÚLTIMO SEMESTRE CON CRÉDITOS]]&gt;0,ROUND(AVERAGE(ActividadesCom[[#This Row],[VALOR NIVEL 5]],ActividadesCom[[#This Row],[VALOR NIVEL 4]],ActividadesCom[[#This Row],[VALOR NIVEL 3]],ActividadesCom[[#This Row],[VALOR NIVEL 2]],ActividadesCom[[#This Row],[VALOR NIVEL 1]]),0),"")</f>
        <v/>
      </c>
      <c r="G828" s="5" t="str">
        <f>IF(ActividadesCom[[#This Row],[PROMEDIO]]="","",IF(ActividadesCom[[#This Row],[PROMEDIO]]&gt;=4,"EXCELENTE",IF(ActividadesCom[[#This Row],[PROMEDIO]]&gt;=3,"NOTABLE",IF(ActividadesCom[[#This Row],[PROMEDIO]]&gt;=2,"BUENO",IF(ActividadesCom[[#This Row],[PROMEDIO]]=1,"SUFICIENTE","")))))</f>
        <v/>
      </c>
      <c r="H828" s="5">
        <f>MAX(ActividadesCom[[#This Row],[PERÍODO 1]],ActividadesCom[[#This Row],[PERÍODO 2]],ActividadesCom[[#This Row],[PERÍODO 3]],ActividadesCom[[#This Row],[PERÍODO 4]],ActividadesCom[[#This Row],[PERÍODO 5]])</f>
        <v>0</v>
      </c>
      <c r="I828" s="10"/>
      <c r="J828" s="5"/>
      <c r="K828" s="5"/>
      <c r="L828" s="5" t="str">
        <f>IF(ActividadesCom[[#This Row],[NIVEL 1]]&lt;&gt;0,VLOOKUP(ActividadesCom[[#This Row],[NIVEL 1]],Catálogo!A:B,2,FALSE),"")</f>
        <v/>
      </c>
      <c r="M828" s="5"/>
      <c r="N828" s="6"/>
      <c r="O828" s="5"/>
      <c r="P828" s="5"/>
      <c r="Q828" s="5" t="str">
        <f>IF(ActividadesCom[[#This Row],[NIVEL 2]]&lt;&gt;0,VLOOKUP(ActividadesCom[[#This Row],[NIVEL 2]],Catálogo!A:B,2,FALSE),"")</f>
        <v/>
      </c>
      <c r="R828" s="5"/>
      <c r="S828" s="6"/>
      <c r="T828" s="5"/>
      <c r="U828" s="5"/>
      <c r="V828" s="5" t="str">
        <f>IF(ActividadesCom[[#This Row],[NIVEL 3]]&lt;&gt;0,VLOOKUP(ActividadesCom[[#This Row],[NIVEL 3]],Catálogo!A:B,2,FALSE),"")</f>
        <v/>
      </c>
      <c r="W828" s="5"/>
      <c r="X828" s="6"/>
      <c r="Y828" s="5"/>
      <c r="Z828" s="5"/>
      <c r="AA828" s="5" t="str">
        <f>IF(ActividadesCom[[#This Row],[NIVEL 4]]&lt;&gt;0,VLOOKUP(ActividadesCom[[#This Row],[NIVEL 4]],Catálogo!A:B,2,FALSE),"")</f>
        <v/>
      </c>
      <c r="AB828" s="5"/>
      <c r="AC828" s="6"/>
      <c r="AD828" s="5"/>
      <c r="AE828" s="5"/>
      <c r="AF828" s="5" t="str">
        <f>IF(ActividadesCom[[#This Row],[NIVEL 5]]&lt;&gt;0,VLOOKUP(ActividadesCom[[#This Row],[NIVEL 5]],Catálogo!A:B,2,FALSE),"")</f>
        <v/>
      </c>
      <c r="AG828" s="5"/>
      <c r="AH828" s="2"/>
    </row>
    <row r="829" spans="1:34" ht="30" hidden="1" customHeight="1" x14ac:dyDescent="0.25">
      <c r="A829" s="7">
        <v>15470041</v>
      </c>
      <c r="B829" s="6" t="str">
        <f>VLOOKUP(ActividadesCom[[#This Row],[NO. DE CONTROL]],'LISTADO ESTUDIANTES'!A:C,2,FALSE)</f>
        <v>CANO NAVARRO HUGO ANDRES</v>
      </c>
      <c r="C829" s="6" t="str">
        <f>VLOOKUP(ActividadesCom[[#This Row],[NO. DE CONTROL]],'LISTADO ESTUDIANTES'!A:C,3,FALSE)</f>
        <v>ARQUITECTURA</v>
      </c>
      <c r="D829" s="5" t="str">
        <f>VLOOKUP(ActividadesCom[[#This Row],[NO. DE CONTROL]],'LISTADO ESTUDIANTES'!A:D,4,FALSE)</f>
        <v>BAJA</v>
      </c>
      <c r="E829" s="5">
        <f>SUM(ActividadesCom[[#This Row],[CRÉD. 1]],ActividadesCom[[#This Row],[CRÉD. 2]],ActividadesCom[[#This Row],[CRÉD. 3]],ActividadesCom[[#This Row],[CRÉD. 4]],ActividadesCom[[#This Row],[CRÉD. 5]])</f>
        <v>0</v>
      </c>
      <c r="F829" s="17" t="str">
        <f>IF(ActividadesCom[[#This Row],[ÚLTIMO SEMESTRE CON CRÉDITOS]]&gt;0,ROUND(AVERAGE(ActividadesCom[[#This Row],[VALOR NIVEL 5]],ActividadesCom[[#This Row],[VALOR NIVEL 4]],ActividadesCom[[#This Row],[VALOR NIVEL 3]],ActividadesCom[[#This Row],[VALOR NIVEL 2]],ActividadesCom[[#This Row],[VALOR NIVEL 1]]),0),"")</f>
        <v/>
      </c>
      <c r="G829" s="5" t="str">
        <f>IF(ActividadesCom[[#This Row],[PROMEDIO]]="","",IF(ActividadesCom[[#This Row],[PROMEDIO]]&gt;=4,"EXCELENTE",IF(ActividadesCom[[#This Row],[PROMEDIO]]&gt;=3,"NOTABLE",IF(ActividadesCom[[#This Row],[PROMEDIO]]&gt;=2,"BUENO",IF(ActividadesCom[[#This Row],[PROMEDIO]]=1,"SUFICIENTE","")))))</f>
        <v/>
      </c>
      <c r="H829" s="5">
        <f>MAX(ActividadesCom[[#This Row],[PERÍODO 1]],ActividadesCom[[#This Row],[PERÍODO 2]],ActividadesCom[[#This Row],[PERÍODO 3]],ActividadesCom[[#This Row],[PERÍODO 4]],ActividadesCom[[#This Row],[PERÍODO 5]])</f>
        <v>0</v>
      </c>
      <c r="I829" s="6"/>
      <c r="J829" s="5"/>
      <c r="K829" s="5"/>
      <c r="L829" s="5" t="str">
        <f>IF(ActividadesCom[[#This Row],[NIVEL 1]]&lt;&gt;0,VLOOKUP(ActividadesCom[[#This Row],[NIVEL 1]],Catálogo!A:B,2,FALSE),"")</f>
        <v/>
      </c>
      <c r="M829" s="5"/>
      <c r="N829" s="6"/>
      <c r="O829" s="5"/>
      <c r="P829" s="5"/>
      <c r="Q829" s="5" t="str">
        <f>IF(ActividadesCom[[#This Row],[NIVEL 2]]&lt;&gt;0,VLOOKUP(ActividadesCom[[#This Row],[NIVEL 2]],Catálogo!A:B,2,FALSE),"")</f>
        <v/>
      </c>
      <c r="R829" s="11"/>
      <c r="S829" s="12"/>
      <c r="T829" s="11"/>
      <c r="U829" s="11"/>
      <c r="V829" s="5" t="str">
        <f>IF(ActividadesCom[[#This Row],[NIVEL 3]]&lt;&gt;0,VLOOKUP(ActividadesCom[[#This Row],[NIVEL 3]],Catálogo!A:B,2,FALSE),"")</f>
        <v/>
      </c>
      <c r="W829" s="11"/>
      <c r="X829" s="6"/>
      <c r="Y829" s="5"/>
      <c r="Z829" s="5"/>
      <c r="AA829" s="5" t="str">
        <f>IF(ActividadesCom[[#This Row],[NIVEL 4]]&lt;&gt;0,VLOOKUP(ActividadesCom[[#This Row],[NIVEL 4]],Catálogo!A:B,2,FALSE),"")</f>
        <v/>
      </c>
      <c r="AB829" s="5"/>
      <c r="AC829" s="6"/>
      <c r="AD829" s="5"/>
      <c r="AE829" s="5"/>
      <c r="AF829" s="5" t="str">
        <f>IF(ActividadesCom[[#This Row],[NIVEL 5]]&lt;&gt;0,VLOOKUP(ActividadesCom[[#This Row],[NIVEL 5]],Catálogo!A:B,2,FALSE),"")</f>
        <v/>
      </c>
      <c r="AG829" s="5"/>
      <c r="AH829" s="2"/>
    </row>
    <row r="830" spans="1:34" ht="30" hidden="1" customHeight="1" x14ac:dyDescent="0.25">
      <c r="A830" s="7">
        <v>15470042</v>
      </c>
      <c r="B830" s="6" t="str">
        <f>VLOOKUP(ActividadesCom[[#This Row],[NO. DE CONTROL]],'LISTADO ESTUDIANTES'!A:C,2,FALSE)</f>
        <v>LOPEZ MIRANDA PEDRO LUIS JESUS</v>
      </c>
      <c r="C830" s="6" t="str">
        <f>VLOOKUP(ActividadesCom[[#This Row],[NO. DE CONTROL]],'LISTADO ESTUDIANTES'!A:C,3,FALSE)</f>
        <v>ARQUITECTURA</v>
      </c>
      <c r="D830" s="5" t="str">
        <f>VLOOKUP(ActividadesCom[[#This Row],[NO. DE CONTROL]],'LISTADO ESTUDIANTES'!A:D,4,FALSE)</f>
        <v>BAJA</v>
      </c>
      <c r="E830" s="5">
        <f>SUM(ActividadesCom[[#This Row],[CRÉD. 1]],ActividadesCom[[#This Row],[CRÉD. 2]],ActividadesCom[[#This Row],[CRÉD. 3]],ActividadesCom[[#This Row],[CRÉD. 4]],ActividadesCom[[#This Row],[CRÉD. 5]])</f>
        <v>5</v>
      </c>
      <c r="F830" s="17">
        <f>IF(ActividadesCom[[#This Row],[ÚLTIMO SEMESTRE CON CRÉDITOS]]&gt;0,ROUND(AVERAGE(ActividadesCom[[#This Row],[VALOR NIVEL 5]],ActividadesCom[[#This Row],[VALOR NIVEL 4]],ActividadesCom[[#This Row],[VALOR NIVEL 3]],ActividadesCom[[#This Row],[VALOR NIVEL 2]],ActividadesCom[[#This Row],[VALOR NIVEL 1]]),0),"")</f>
        <v>3</v>
      </c>
      <c r="G830" s="5" t="str">
        <f>IF(ActividadesCom[[#This Row],[PROMEDIO]]="","",IF(ActividadesCom[[#This Row],[PROMEDIO]]&gt;=4,"EXCELENTE",IF(ActividadesCom[[#This Row],[PROMEDIO]]&gt;=3,"NOTABLE",IF(ActividadesCom[[#This Row],[PROMEDIO]]&gt;=2,"BUENO",IF(ActividadesCom[[#This Row],[PROMEDIO]]=1,"SUFICIENTE","")))))</f>
        <v>NOTABLE</v>
      </c>
      <c r="H830" s="5">
        <f>MAX(ActividadesCom[[#This Row],[PERÍODO 1]],ActividadesCom[[#This Row],[PERÍODO 2]],ActividadesCom[[#This Row],[PERÍODO 3]],ActividadesCom[[#This Row],[PERÍODO 4]],ActividadesCom[[#This Row],[PERÍODO 5]])</f>
        <v>20213</v>
      </c>
      <c r="I830" s="10" t="s">
        <v>1128</v>
      </c>
      <c r="J830" s="5">
        <v>20193</v>
      </c>
      <c r="K830" s="5" t="s">
        <v>4009</v>
      </c>
      <c r="L830" s="5">
        <f>IF(ActividadesCom[[#This Row],[NIVEL 1]]&lt;&gt;0,VLOOKUP(ActividadesCom[[#This Row],[NIVEL 1]],Catálogo!A:B,2,FALSE),"")</f>
        <v>2</v>
      </c>
      <c r="M830" s="5">
        <v>1</v>
      </c>
      <c r="N830" s="6" t="s">
        <v>4492</v>
      </c>
      <c r="O830" s="5">
        <v>20211</v>
      </c>
      <c r="P830" s="5" t="s">
        <v>4007</v>
      </c>
      <c r="Q830" s="5">
        <f>IF(ActividadesCom[[#This Row],[NIVEL 2]]&lt;&gt;0,VLOOKUP(ActividadesCom[[#This Row],[NIVEL 2]],Catálogo!A:B,2,FALSE),"")</f>
        <v>4</v>
      </c>
      <c r="R830" s="5">
        <v>1</v>
      </c>
      <c r="S830" s="6" t="s">
        <v>798</v>
      </c>
      <c r="T830" s="5">
        <v>20181</v>
      </c>
      <c r="U830" s="5" t="s">
        <v>4007</v>
      </c>
      <c r="V830" s="5">
        <f>IF(ActividadesCom[[#This Row],[NIVEL 3]]&lt;&gt;0,VLOOKUP(ActividadesCom[[#This Row],[NIVEL 3]],Catálogo!A:B,2,FALSE),"")</f>
        <v>4</v>
      </c>
      <c r="W830" s="5">
        <v>1</v>
      </c>
      <c r="X830" s="6" t="s">
        <v>4692</v>
      </c>
      <c r="Y830" s="5">
        <v>20213</v>
      </c>
      <c r="Z830" s="5" t="s">
        <v>4007</v>
      </c>
      <c r="AA830" s="5">
        <f>IF(ActividadesCom[[#This Row],[NIVEL 4]]&lt;&gt;0,VLOOKUP(ActividadesCom[[#This Row],[NIVEL 4]],Catálogo!A:B,2,FALSE),"")</f>
        <v>4</v>
      </c>
      <c r="AB830" s="5">
        <v>1</v>
      </c>
      <c r="AC830" s="6" t="s">
        <v>521</v>
      </c>
      <c r="AD830" s="5">
        <v>20173</v>
      </c>
      <c r="AE830" s="5" t="s">
        <v>4008</v>
      </c>
      <c r="AF830" s="5">
        <f>IF(ActividadesCom[[#This Row],[NIVEL 5]]&lt;&gt;0,VLOOKUP(ActividadesCom[[#This Row],[NIVEL 5]],Catálogo!A:B,2,FALSE),"")</f>
        <v>3</v>
      </c>
      <c r="AG830" s="5">
        <v>1</v>
      </c>
      <c r="AH830" s="2"/>
    </row>
    <row r="831" spans="1:34" ht="30" hidden="1" customHeight="1" x14ac:dyDescent="0.25">
      <c r="A831" s="7">
        <v>15470043</v>
      </c>
      <c r="B831" s="6" t="str">
        <f>VLOOKUP(ActividadesCom[[#This Row],[NO. DE CONTROL]],'LISTADO ESTUDIANTES'!A:C,2,FALSE)</f>
        <v>CAN PEREZ MIRNA ANDREA</v>
      </c>
      <c r="C831" s="6" t="str">
        <f>VLOOKUP(ActividadesCom[[#This Row],[NO. DE CONTROL]],'LISTADO ESTUDIANTES'!A:C,3,FALSE)</f>
        <v>ARQUITECTURA</v>
      </c>
      <c r="D831" s="5" t="str">
        <f>VLOOKUP(ActividadesCom[[#This Row],[NO. DE CONTROL]],'LISTADO ESTUDIANTES'!A:D,4,FALSE)</f>
        <v>BAJA</v>
      </c>
      <c r="E831" s="5">
        <f>SUM(ActividadesCom[[#This Row],[CRÉD. 1]],ActividadesCom[[#This Row],[CRÉD. 2]],ActividadesCom[[#This Row],[CRÉD. 3]],ActividadesCom[[#This Row],[CRÉD. 4]],ActividadesCom[[#This Row],[CRÉD. 5]])</f>
        <v>5</v>
      </c>
      <c r="F831" s="17">
        <f>IF(ActividadesCom[[#This Row],[ÚLTIMO SEMESTRE CON CRÉDITOS]]&gt;0,ROUND(AVERAGE(ActividadesCom[[#This Row],[VALOR NIVEL 5]],ActividadesCom[[#This Row],[VALOR NIVEL 4]],ActividadesCom[[#This Row],[VALOR NIVEL 3]],ActividadesCom[[#This Row],[VALOR NIVEL 2]],ActividadesCom[[#This Row],[VALOR NIVEL 1]]),0),"")</f>
        <v>2</v>
      </c>
      <c r="G831" s="5" t="str">
        <f>IF(ActividadesCom[[#This Row],[PROMEDIO]]="","",IF(ActividadesCom[[#This Row],[PROMEDIO]]&gt;=4,"EXCELENTE",IF(ActividadesCom[[#This Row],[PROMEDIO]]&gt;=3,"NOTABLE",IF(ActividadesCom[[#This Row],[PROMEDIO]]&gt;=2,"BUENO",IF(ActividadesCom[[#This Row],[PROMEDIO]]=1,"SUFICIENTE","")))))</f>
        <v>BUENO</v>
      </c>
      <c r="H831" s="5">
        <f>MAX(ActividadesCom[[#This Row],[PERÍODO 1]],ActividadesCom[[#This Row],[PERÍODO 2]],ActividadesCom[[#This Row],[PERÍODO 3]],ActividadesCom[[#This Row],[PERÍODO 4]],ActividadesCom[[#This Row],[PERÍODO 5]])</f>
        <v>20183</v>
      </c>
      <c r="I831" s="10" t="s">
        <v>913</v>
      </c>
      <c r="J831" s="5">
        <v>20161</v>
      </c>
      <c r="K831" s="5" t="s">
        <v>4009</v>
      </c>
      <c r="L831" s="5">
        <f>IF(ActividadesCom[[#This Row],[NIVEL 1]]&lt;&gt;0,VLOOKUP(ActividadesCom[[#This Row],[NIVEL 1]],Catálogo!A:B,2,FALSE),"")</f>
        <v>2</v>
      </c>
      <c r="M831" s="5">
        <v>1</v>
      </c>
      <c r="N831" s="6" t="s">
        <v>849</v>
      </c>
      <c r="O831" s="5">
        <v>20181</v>
      </c>
      <c r="P831" s="5" t="s">
        <v>4009</v>
      </c>
      <c r="Q831" s="5">
        <f>IF(ActividadesCom[[#This Row],[NIVEL 2]]&lt;&gt;0,VLOOKUP(ActividadesCom[[#This Row],[NIVEL 2]],Catálogo!A:B,2,FALSE),"")</f>
        <v>2</v>
      </c>
      <c r="R831" s="5">
        <v>1</v>
      </c>
      <c r="S831" s="6" t="s">
        <v>914</v>
      </c>
      <c r="T831" s="5">
        <v>20183</v>
      </c>
      <c r="U831" s="5" t="s">
        <v>4009</v>
      </c>
      <c r="V831" s="5">
        <f>IF(ActividadesCom[[#This Row],[NIVEL 3]]&lt;&gt;0,VLOOKUP(ActividadesCom[[#This Row],[NIVEL 3]],Catálogo!A:B,2,FALSE),"")</f>
        <v>2</v>
      </c>
      <c r="W831" s="5">
        <v>1</v>
      </c>
      <c r="X831" s="6" t="s">
        <v>403</v>
      </c>
      <c r="Y831" s="5">
        <v>20183</v>
      </c>
      <c r="Z831" s="5" t="s">
        <v>4009</v>
      </c>
      <c r="AA831" s="5">
        <f>IF(ActividadesCom[[#This Row],[NIVEL 4]]&lt;&gt;0,VLOOKUP(ActividadesCom[[#This Row],[NIVEL 4]],Catálogo!A:B,2,FALSE),"")</f>
        <v>2</v>
      </c>
      <c r="AB831" s="5">
        <v>1</v>
      </c>
      <c r="AC831" s="6" t="s">
        <v>403</v>
      </c>
      <c r="AD831" s="5">
        <v>20181</v>
      </c>
      <c r="AE831" s="5" t="s">
        <v>4009</v>
      </c>
      <c r="AF831" s="5">
        <f>IF(ActividadesCom[[#This Row],[NIVEL 5]]&lt;&gt;0,VLOOKUP(ActividadesCom[[#This Row],[NIVEL 5]],Catálogo!A:B,2,FALSE),"")</f>
        <v>2</v>
      </c>
      <c r="AG831" s="5">
        <v>1</v>
      </c>
      <c r="AH831" s="2"/>
    </row>
    <row r="832" spans="1:34" ht="30" hidden="1" customHeight="1" x14ac:dyDescent="0.25">
      <c r="A832" s="7">
        <v>15470044</v>
      </c>
      <c r="B832" s="6" t="str">
        <f>VLOOKUP(ActividadesCom[[#This Row],[NO. DE CONTROL]],'LISTADO ESTUDIANTES'!A:C,2,FALSE)</f>
        <v>TUN CONTRERAS EDWIN SALVADOR</v>
      </c>
      <c r="C832" s="6" t="str">
        <f>VLOOKUP(ActividadesCom[[#This Row],[NO. DE CONTROL]],'LISTADO ESTUDIANTES'!A:C,3,FALSE)</f>
        <v>ARQUITECTURA</v>
      </c>
      <c r="D832" s="5" t="str">
        <f>VLOOKUP(ActividadesCom[[#This Row],[NO. DE CONTROL]],'LISTADO ESTUDIANTES'!A:D,4,FALSE)</f>
        <v>BAJA</v>
      </c>
      <c r="E832" s="5">
        <f>SUM(ActividadesCom[[#This Row],[CRÉD. 1]],ActividadesCom[[#This Row],[CRÉD. 2]],ActividadesCom[[#This Row],[CRÉD. 3]],ActividadesCom[[#This Row],[CRÉD. 4]],ActividadesCom[[#This Row],[CRÉD. 5]])</f>
        <v>5</v>
      </c>
      <c r="F832" s="17">
        <f>IF(ActividadesCom[[#This Row],[ÚLTIMO SEMESTRE CON CRÉDITOS]]&gt;0,ROUND(AVERAGE(ActividadesCom[[#This Row],[VALOR NIVEL 5]],ActividadesCom[[#This Row],[VALOR NIVEL 4]],ActividadesCom[[#This Row],[VALOR NIVEL 3]],ActividadesCom[[#This Row],[VALOR NIVEL 2]],ActividadesCom[[#This Row],[VALOR NIVEL 1]]),0),"")</f>
        <v>3</v>
      </c>
      <c r="G832" s="5" t="str">
        <f>IF(ActividadesCom[[#This Row],[PROMEDIO]]="","",IF(ActividadesCom[[#This Row],[PROMEDIO]]&gt;=4,"EXCELENTE",IF(ActividadesCom[[#This Row],[PROMEDIO]]&gt;=3,"NOTABLE",IF(ActividadesCom[[#This Row],[PROMEDIO]]&gt;=2,"BUENO",IF(ActividadesCom[[#This Row],[PROMEDIO]]=1,"SUFICIENTE","")))))</f>
        <v>NOTABLE</v>
      </c>
      <c r="H832" s="5">
        <f>MAX(ActividadesCom[[#This Row],[PERÍODO 1]],ActividadesCom[[#This Row],[PERÍODO 2]],ActividadesCom[[#This Row],[PERÍODO 3]],ActividadesCom[[#This Row],[PERÍODO 4]],ActividadesCom[[#This Row],[PERÍODO 5]])</f>
        <v>20213</v>
      </c>
      <c r="I832" s="10" t="s">
        <v>615</v>
      </c>
      <c r="J832" s="5">
        <v>20201</v>
      </c>
      <c r="K832" s="5" t="s">
        <v>4009</v>
      </c>
      <c r="L832" s="5">
        <f>IF(ActividadesCom[[#This Row],[NIVEL 1]]&lt;&gt;0,VLOOKUP(ActividadesCom[[#This Row],[NIVEL 1]],Catálogo!A:B,2,FALSE),"")</f>
        <v>2</v>
      </c>
      <c r="M832" s="5">
        <v>1</v>
      </c>
      <c r="N832" s="6" t="s">
        <v>4692</v>
      </c>
      <c r="O832" s="5">
        <v>20213</v>
      </c>
      <c r="P832" s="5" t="s">
        <v>4007</v>
      </c>
      <c r="Q832" s="5">
        <f>IF(ActividadesCom[[#This Row],[NIVEL 2]]&lt;&gt;0,VLOOKUP(ActividadesCom[[#This Row],[NIVEL 2]],Catálogo!A:B,2,FALSE),"")</f>
        <v>4</v>
      </c>
      <c r="R832" s="5">
        <v>1</v>
      </c>
      <c r="S832" s="6" t="s">
        <v>4744</v>
      </c>
      <c r="T832" s="5">
        <v>20213</v>
      </c>
      <c r="U832" s="5" t="s">
        <v>4007</v>
      </c>
      <c r="V832" s="5">
        <f>IF(ActividadesCom[[#This Row],[NIVEL 3]]&lt;&gt;0,VLOOKUP(ActividadesCom[[#This Row],[NIVEL 3]],Catálogo!A:B,2,FALSE),"")</f>
        <v>4</v>
      </c>
      <c r="W832" s="5">
        <v>1</v>
      </c>
      <c r="X832" s="6" t="s">
        <v>615</v>
      </c>
      <c r="Y832" s="5">
        <v>20211</v>
      </c>
      <c r="Z832" s="5" t="s">
        <v>4009</v>
      </c>
      <c r="AA832" s="5">
        <f>IF(ActividadesCom[[#This Row],[NIVEL 4]]&lt;&gt;0,VLOOKUP(ActividadesCom[[#This Row],[NIVEL 4]],Catálogo!A:B,2,FALSE),"")</f>
        <v>2</v>
      </c>
      <c r="AB832" s="5">
        <v>1</v>
      </c>
      <c r="AC832" s="6" t="s">
        <v>48</v>
      </c>
      <c r="AD832" s="5">
        <v>20171</v>
      </c>
      <c r="AE832" s="5" t="s">
        <v>4008</v>
      </c>
      <c r="AF832" s="5">
        <f>IF(ActividadesCom[[#This Row],[NIVEL 5]]&lt;&gt;0,VLOOKUP(ActividadesCom[[#This Row],[NIVEL 5]],Catálogo!A:B,2,FALSE),"")</f>
        <v>3</v>
      </c>
      <c r="AG832" s="5">
        <v>1</v>
      </c>
      <c r="AH832" s="2"/>
    </row>
    <row r="833" spans="1:34" ht="30" hidden="1" customHeight="1" x14ac:dyDescent="0.25">
      <c r="A833" s="7">
        <v>15470045</v>
      </c>
      <c r="B833" s="6" t="str">
        <f>VLOOKUP(ActividadesCom[[#This Row],[NO. DE CONTROL]],'LISTADO ESTUDIANTES'!A:C,2,FALSE)</f>
        <v>LOPEZ CHI GABRIEL ANDRES</v>
      </c>
      <c r="C833" s="6" t="str">
        <f>VLOOKUP(ActividadesCom[[#This Row],[NO. DE CONTROL]],'LISTADO ESTUDIANTES'!A:C,3,FALSE)</f>
        <v>ARQUITECTURA</v>
      </c>
      <c r="D833" s="5" t="str">
        <f>VLOOKUP(ActividadesCom[[#This Row],[NO. DE CONTROL]],'LISTADO ESTUDIANTES'!A:D,4,FALSE)</f>
        <v>BAJA</v>
      </c>
      <c r="E833" s="5">
        <f>SUM(ActividadesCom[[#This Row],[CRÉD. 1]],ActividadesCom[[#This Row],[CRÉD. 2]],ActividadesCom[[#This Row],[CRÉD. 3]],ActividadesCom[[#This Row],[CRÉD. 4]],ActividadesCom[[#This Row],[CRÉD. 5]])</f>
        <v>0</v>
      </c>
      <c r="F833" s="17" t="str">
        <f>IF(ActividadesCom[[#This Row],[ÚLTIMO SEMESTRE CON CRÉDITOS]]&gt;0,ROUND(AVERAGE(ActividadesCom[[#This Row],[VALOR NIVEL 5]],ActividadesCom[[#This Row],[VALOR NIVEL 4]],ActividadesCom[[#This Row],[VALOR NIVEL 3]],ActividadesCom[[#This Row],[VALOR NIVEL 2]],ActividadesCom[[#This Row],[VALOR NIVEL 1]]),0),"")</f>
        <v/>
      </c>
      <c r="G833" s="5" t="str">
        <f>IF(ActividadesCom[[#This Row],[PROMEDIO]]="","",IF(ActividadesCom[[#This Row],[PROMEDIO]]&gt;=4,"EXCELENTE",IF(ActividadesCom[[#This Row],[PROMEDIO]]&gt;=3,"NOTABLE",IF(ActividadesCom[[#This Row],[PROMEDIO]]&gt;=2,"BUENO",IF(ActividadesCom[[#This Row],[PROMEDIO]]=1,"SUFICIENTE","")))))</f>
        <v/>
      </c>
      <c r="H833" s="5">
        <f>MAX(ActividadesCom[[#This Row],[PERÍODO 1]],ActividadesCom[[#This Row],[PERÍODO 2]],ActividadesCom[[#This Row],[PERÍODO 3]],ActividadesCom[[#This Row],[PERÍODO 4]],ActividadesCom[[#This Row],[PERÍODO 5]])</f>
        <v>0</v>
      </c>
      <c r="I833" s="6"/>
      <c r="J833" s="5"/>
      <c r="K833" s="5"/>
      <c r="L833" s="5" t="str">
        <f>IF(ActividadesCom[[#This Row],[NIVEL 1]]&lt;&gt;0,VLOOKUP(ActividadesCom[[#This Row],[NIVEL 1]],Catálogo!A:B,2,FALSE),"")</f>
        <v/>
      </c>
      <c r="M833" s="5"/>
      <c r="N833" s="6"/>
      <c r="O833" s="5"/>
      <c r="P833" s="5"/>
      <c r="Q833" s="5" t="str">
        <f>IF(ActividadesCom[[#This Row],[NIVEL 2]]&lt;&gt;0,VLOOKUP(ActividadesCom[[#This Row],[NIVEL 2]],Catálogo!A:B,2,FALSE),"")</f>
        <v/>
      </c>
      <c r="R833" s="11"/>
      <c r="S833" s="12"/>
      <c r="T833" s="11"/>
      <c r="U833" s="11"/>
      <c r="V833" s="5" t="str">
        <f>IF(ActividadesCom[[#This Row],[NIVEL 3]]&lt;&gt;0,VLOOKUP(ActividadesCom[[#This Row],[NIVEL 3]],Catálogo!A:B,2,FALSE),"")</f>
        <v/>
      </c>
      <c r="W833" s="11"/>
      <c r="X833" s="6"/>
      <c r="Y833" s="5"/>
      <c r="Z833" s="5"/>
      <c r="AA833" s="5" t="str">
        <f>IF(ActividadesCom[[#This Row],[NIVEL 4]]&lt;&gt;0,VLOOKUP(ActividadesCom[[#This Row],[NIVEL 4]],Catálogo!A:B,2,FALSE),"")</f>
        <v/>
      </c>
      <c r="AB833" s="5"/>
      <c r="AC833" s="6"/>
      <c r="AD833" s="5"/>
      <c r="AE833" s="5"/>
      <c r="AF833" s="5" t="str">
        <f>IF(ActividadesCom[[#This Row],[NIVEL 5]]&lt;&gt;0,VLOOKUP(ActividadesCom[[#This Row],[NIVEL 5]],Catálogo!A:B,2,FALSE),"")</f>
        <v/>
      </c>
      <c r="AG833" s="5"/>
      <c r="AH833" s="2"/>
    </row>
    <row r="834" spans="1:34" ht="30" hidden="1" customHeight="1" x14ac:dyDescent="0.25">
      <c r="A834" s="7">
        <v>15470046</v>
      </c>
      <c r="B834" s="6" t="str">
        <f>VLOOKUP(ActividadesCom[[#This Row],[NO. DE CONTROL]],'LISTADO ESTUDIANTES'!A:C,2,FALSE)</f>
        <v>CASTILLO VALLE JHONATAN FRANCISCO</v>
      </c>
      <c r="C834" s="6" t="str">
        <f>VLOOKUP(ActividadesCom[[#This Row],[NO. DE CONTROL]],'LISTADO ESTUDIANTES'!A:C,3,FALSE)</f>
        <v>ARQUITECTURA</v>
      </c>
      <c r="D834" s="5" t="str">
        <f>VLOOKUP(ActividadesCom[[#This Row],[NO. DE CONTROL]],'LISTADO ESTUDIANTES'!A:D,4,FALSE)</f>
        <v>BAJA</v>
      </c>
      <c r="E834" s="5">
        <f>SUM(ActividadesCom[[#This Row],[CRÉD. 1]],ActividadesCom[[#This Row],[CRÉD. 2]],ActividadesCom[[#This Row],[CRÉD. 3]],ActividadesCom[[#This Row],[CRÉD. 4]],ActividadesCom[[#This Row],[CRÉD. 5]])</f>
        <v>5</v>
      </c>
      <c r="F834" s="17">
        <f>IF(ActividadesCom[[#This Row],[ÚLTIMO SEMESTRE CON CRÉDITOS]]&gt;0,ROUND(AVERAGE(ActividadesCom[[#This Row],[VALOR NIVEL 5]],ActividadesCom[[#This Row],[VALOR NIVEL 4]],ActividadesCom[[#This Row],[VALOR NIVEL 3]],ActividadesCom[[#This Row],[VALOR NIVEL 2]],ActividadesCom[[#This Row],[VALOR NIVEL 1]]),0),"")</f>
        <v>3</v>
      </c>
      <c r="G834" s="5" t="str">
        <f>IF(ActividadesCom[[#This Row],[PROMEDIO]]="","",IF(ActividadesCom[[#This Row],[PROMEDIO]]&gt;=4,"EXCELENTE",IF(ActividadesCom[[#This Row],[PROMEDIO]]&gt;=3,"NOTABLE",IF(ActividadesCom[[#This Row],[PROMEDIO]]&gt;=2,"BUENO",IF(ActividadesCom[[#This Row],[PROMEDIO]]=1,"SUFICIENTE","")))))</f>
        <v>NOTABLE</v>
      </c>
      <c r="H834" s="5">
        <f>MAX(ActividadesCom[[#This Row],[PERÍODO 1]],ActividadesCom[[#This Row],[PERÍODO 2]],ActividadesCom[[#This Row],[PERÍODO 3]],ActividadesCom[[#This Row],[PERÍODO 4]],ActividadesCom[[#This Row],[PERÍODO 5]])</f>
        <v>20193</v>
      </c>
      <c r="I834" s="6" t="s">
        <v>912</v>
      </c>
      <c r="J834" s="5">
        <v>20183</v>
      </c>
      <c r="K834" s="5" t="s">
        <v>4009</v>
      </c>
      <c r="L834" s="5">
        <f>IF(ActividadesCom[[#This Row],[NIVEL 1]]&lt;&gt;0,VLOOKUP(ActividadesCom[[#This Row],[NIVEL 1]],Catálogo!A:B,2,FALSE),"")</f>
        <v>2</v>
      </c>
      <c r="M834" s="5">
        <v>1</v>
      </c>
      <c r="N834" s="6" t="s">
        <v>967</v>
      </c>
      <c r="O834" s="5">
        <v>20191</v>
      </c>
      <c r="P834" s="5" t="s">
        <v>4009</v>
      </c>
      <c r="Q834" s="5">
        <f>IF(ActividadesCom[[#This Row],[NIVEL 2]]&lt;&gt;0,VLOOKUP(ActividadesCom[[#This Row],[NIVEL 2]],Catálogo!A:B,2,FALSE),"")</f>
        <v>2</v>
      </c>
      <c r="R834" s="11">
        <v>1</v>
      </c>
      <c r="S834" s="12" t="s">
        <v>833</v>
      </c>
      <c r="T834" s="11">
        <v>20183</v>
      </c>
      <c r="U834" s="11" t="s">
        <v>4007</v>
      </c>
      <c r="V834" s="5">
        <f>IF(ActividadesCom[[#This Row],[NIVEL 3]]&lt;&gt;0,VLOOKUP(ActividadesCom[[#This Row],[NIVEL 3]],Catálogo!A:B,2,FALSE),"")</f>
        <v>4</v>
      </c>
      <c r="W834" s="11">
        <v>1</v>
      </c>
      <c r="X834" s="6" t="s">
        <v>1128</v>
      </c>
      <c r="Y834" s="5">
        <v>20193</v>
      </c>
      <c r="Z834" s="5" t="s">
        <v>4007</v>
      </c>
      <c r="AA834" s="5">
        <f>IF(ActividadesCom[[#This Row],[NIVEL 4]]&lt;&gt;0,VLOOKUP(ActividadesCom[[#This Row],[NIVEL 4]],Catálogo!A:B,2,FALSE),"")</f>
        <v>4</v>
      </c>
      <c r="AB834" s="5">
        <v>1</v>
      </c>
      <c r="AC834" s="6" t="s">
        <v>25</v>
      </c>
      <c r="AD834" s="5">
        <v>20193</v>
      </c>
      <c r="AE834" s="5" t="s">
        <v>4008</v>
      </c>
      <c r="AF834" s="5">
        <f>IF(ActividadesCom[[#This Row],[NIVEL 5]]&lt;&gt;0,VLOOKUP(ActividadesCom[[#This Row],[NIVEL 5]],Catálogo!A:B,2,FALSE),"")</f>
        <v>3</v>
      </c>
      <c r="AG834" s="5">
        <v>1</v>
      </c>
      <c r="AH834" s="2"/>
    </row>
    <row r="835" spans="1:34" ht="30" hidden="1" customHeight="1" x14ac:dyDescent="0.25">
      <c r="A835" s="7">
        <v>15470047</v>
      </c>
      <c r="B835" s="6" t="str">
        <f>VLOOKUP(ActividadesCom[[#This Row],[NO. DE CONTROL]],'LISTADO ESTUDIANTES'!A:C,2,FALSE)</f>
        <v>RUIZ CANUL OMAR ALEJANDRO</v>
      </c>
      <c r="C835" s="6" t="str">
        <f>VLOOKUP(ActividadesCom[[#This Row],[NO. DE CONTROL]],'LISTADO ESTUDIANTES'!A:C,3,FALSE)</f>
        <v>ARQUITECTURA</v>
      </c>
      <c r="D835" s="5" t="str">
        <f>VLOOKUP(ActividadesCom[[#This Row],[NO. DE CONTROL]],'LISTADO ESTUDIANTES'!A:D,4,FALSE)</f>
        <v>BAJA</v>
      </c>
      <c r="E835" s="5">
        <f>SUM(ActividadesCom[[#This Row],[CRÉD. 1]],ActividadesCom[[#This Row],[CRÉD. 2]],ActividadesCom[[#This Row],[CRÉD. 3]],ActividadesCom[[#This Row],[CRÉD. 4]],ActividadesCom[[#This Row],[CRÉD. 5]])</f>
        <v>5</v>
      </c>
      <c r="F835" s="17">
        <f>IF(ActividadesCom[[#This Row],[ÚLTIMO SEMESTRE CON CRÉDITOS]]&gt;0,ROUND(AVERAGE(ActividadesCom[[#This Row],[VALOR NIVEL 5]],ActividadesCom[[#This Row],[VALOR NIVEL 4]],ActividadesCom[[#This Row],[VALOR NIVEL 3]],ActividadesCom[[#This Row],[VALOR NIVEL 2]],ActividadesCom[[#This Row],[VALOR NIVEL 1]]),0),"")</f>
        <v>2</v>
      </c>
      <c r="G835" s="5" t="str">
        <f>IF(ActividadesCom[[#This Row],[PROMEDIO]]="","",IF(ActividadesCom[[#This Row],[PROMEDIO]]&gt;=4,"EXCELENTE",IF(ActividadesCom[[#This Row],[PROMEDIO]]&gt;=3,"NOTABLE",IF(ActividadesCom[[#This Row],[PROMEDIO]]&gt;=2,"BUENO",IF(ActividadesCom[[#This Row],[PROMEDIO]]=1,"SUFICIENTE","")))))</f>
        <v>BUENO</v>
      </c>
      <c r="H835" s="5">
        <f>MAX(ActividadesCom[[#This Row],[PERÍODO 1]],ActividadesCom[[#This Row],[PERÍODO 2]],ActividadesCom[[#This Row],[PERÍODO 3]],ActividadesCom[[#This Row],[PERÍODO 4]],ActividadesCom[[#This Row],[PERÍODO 5]])</f>
        <v>20191</v>
      </c>
      <c r="I835" s="6" t="s">
        <v>794</v>
      </c>
      <c r="J835" s="5">
        <v>20183</v>
      </c>
      <c r="K835" s="5" t="s">
        <v>4009</v>
      </c>
      <c r="L835" s="5">
        <f>IF(ActividadesCom[[#This Row],[NIVEL 1]]&lt;&gt;0,VLOOKUP(ActividadesCom[[#This Row],[NIVEL 1]],Catálogo!A:B,2,FALSE),"")</f>
        <v>2</v>
      </c>
      <c r="M835" s="5">
        <v>1</v>
      </c>
      <c r="N835" s="6" t="s">
        <v>798</v>
      </c>
      <c r="O835" s="5">
        <v>20183</v>
      </c>
      <c r="P835" s="5" t="s">
        <v>4009</v>
      </c>
      <c r="Q835" s="5">
        <f>IF(ActividadesCom[[#This Row],[NIVEL 2]]&lt;&gt;0,VLOOKUP(ActividadesCom[[#This Row],[NIVEL 2]],Catálogo!A:B,2,FALSE),"")</f>
        <v>2</v>
      </c>
      <c r="R835" s="11">
        <v>1</v>
      </c>
      <c r="S835" s="12" t="s">
        <v>902</v>
      </c>
      <c r="T835" s="11">
        <v>20191</v>
      </c>
      <c r="U835" s="5" t="s">
        <v>4009</v>
      </c>
      <c r="V835" s="5">
        <f>IF(ActividadesCom[[#This Row],[NIVEL 3]]&lt;&gt;0,VLOOKUP(ActividadesCom[[#This Row],[NIVEL 3]],Catálogo!A:B,2,FALSE),"")</f>
        <v>2</v>
      </c>
      <c r="W835" s="11">
        <v>1</v>
      </c>
      <c r="X835" s="6" t="s">
        <v>42</v>
      </c>
      <c r="Y835" s="5">
        <v>20183</v>
      </c>
      <c r="Z835" s="5" t="s">
        <v>4009</v>
      </c>
      <c r="AA835" s="5">
        <f>IF(ActividadesCom[[#This Row],[NIVEL 4]]&lt;&gt;0,VLOOKUP(ActividadesCom[[#This Row],[NIVEL 4]],Catálogo!A:B,2,FALSE),"")</f>
        <v>2</v>
      </c>
      <c r="AB835" s="5">
        <v>1</v>
      </c>
      <c r="AC835" s="6" t="s">
        <v>615</v>
      </c>
      <c r="AD835" s="5">
        <v>20181</v>
      </c>
      <c r="AE835" s="5" t="s">
        <v>4009</v>
      </c>
      <c r="AF835" s="5">
        <f>IF(ActividadesCom[[#This Row],[NIVEL 5]]&lt;&gt;0,VLOOKUP(ActividadesCom[[#This Row],[NIVEL 5]],Catálogo!A:B,2,FALSE),"")</f>
        <v>2</v>
      </c>
      <c r="AG835" s="5">
        <v>1</v>
      </c>
      <c r="AH835" s="2"/>
    </row>
    <row r="836" spans="1:34" ht="30" hidden="1" customHeight="1" x14ac:dyDescent="0.25">
      <c r="A836" s="7">
        <v>15470048</v>
      </c>
      <c r="B836" s="6" t="str">
        <f>VLOOKUP(ActividadesCom[[#This Row],[NO. DE CONTROL]],'LISTADO ESTUDIANTES'!A:C,2,FALSE)</f>
        <v>PIEDRA KU CARLOS IVAN</v>
      </c>
      <c r="C836" s="6" t="str">
        <f>VLOOKUP(ActividadesCom[[#This Row],[NO. DE CONTROL]],'LISTADO ESTUDIANTES'!A:C,3,FALSE)</f>
        <v>ARQUITECTURA</v>
      </c>
      <c r="D836" s="5" t="str">
        <f>VLOOKUP(ActividadesCom[[#This Row],[NO. DE CONTROL]],'LISTADO ESTUDIANTES'!A:D,4,FALSE)</f>
        <v>BAJA</v>
      </c>
      <c r="E836" s="5">
        <f>SUM(ActividadesCom[[#This Row],[CRÉD. 1]],ActividadesCom[[#This Row],[CRÉD. 2]],ActividadesCom[[#This Row],[CRÉD. 3]],ActividadesCom[[#This Row],[CRÉD. 4]],ActividadesCom[[#This Row],[CRÉD. 5]])</f>
        <v>5</v>
      </c>
      <c r="F836" s="17">
        <f>IF(ActividadesCom[[#This Row],[ÚLTIMO SEMESTRE CON CRÉDITOS]]&gt;0,ROUND(AVERAGE(ActividadesCom[[#This Row],[VALOR NIVEL 5]],ActividadesCom[[#This Row],[VALOR NIVEL 4]],ActividadesCom[[#This Row],[VALOR NIVEL 3]],ActividadesCom[[#This Row],[VALOR NIVEL 2]],ActividadesCom[[#This Row],[VALOR NIVEL 1]]),0),"")</f>
        <v>2</v>
      </c>
      <c r="G836" s="5" t="str">
        <f>IF(ActividadesCom[[#This Row],[PROMEDIO]]="","",IF(ActividadesCom[[#This Row],[PROMEDIO]]&gt;=4,"EXCELENTE",IF(ActividadesCom[[#This Row],[PROMEDIO]]&gt;=3,"NOTABLE",IF(ActividadesCom[[#This Row],[PROMEDIO]]&gt;=2,"BUENO",IF(ActividadesCom[[#This Row],[PROMEDIO]]=1,"SUFICIENTE","")))))</f>
        <v>BUENO</v>
      </c>
      <c r="H836" s="5">
        <f>MAX(ActividadesCom[[#This Row],[PERÍODO 1]],ActividadesCom[[#This Row],[PERÍODO 2]],ActividadesCom[[#This Row],[PERÍODO 3]],ActividadesCom[[#This Row],[PERÍODO 4]],ActividadesCom[[#This Row],[PERÍODO 5]])</f>
        <v>20191</v>
      </c>
      <c r="I836" s="10" t="s">
        <v>799</v>
      </c>
      <c r="J836" s="5">
        <v>20183</v>
      </c>
      <c r="K836" s="5" t="s">
        <v>4009</v>
      </c>
      <c r="L836" s="5">
        <f>IF(ActividadesCom[[#This Row],[NIVEL 1]]&lt;&gt;0,VLOOKUP(ActividadesCom[[#This Row],[NIVEL 1]],Catálogo!A:B,2,FALSE),"")</f>
        <v>2</v>
      </c>
      <c r="M836" s="5">
        <v>1</v>
      </c>
      <c r="N836" s="6" t="s">
        <v>841</v>
      </c>
      <c r="O836" s="5">
        <v>20183</v>
      </c>
      <c r="P836" s="5" t="s">
        <v>4009</v>
      </c>
      <c r="Q836" s="5">
        <f>IF(ActividadesCom[[#This Row],[NIVEL 2]]&lt;&gt;0,VLOOKUP(ActividadesCom[[#This Row],[NIVEL 2]],Catálogo!A:B,2,FALSE),"")</f>
        <v>2</v>
      </c>
      <c r="R836" s="5">
        <v>1</v>
      </c>
      <c r="S836" s="6" t="s">
        <v>881</v>
      </c>
      <c r="T836" s="5">
        <v>20191</v>
      </c>
      <c r="U836" s="5" t="s">
        <v>4009</v>
      </c>
      <c r="V836" s="5">
        <f>IF(ActividadesCom[[#This Row],[NIVEL 3]]&lt;&gt;0,VLOOKUP(ActividadesCom[[#This Row],[NIVEL 3]],Catálogo!A:B,2,FALSE),"")</f>
        <v>2</v>
      </c>
      <c r="W836" s="5">
        <v>1</v>
      </c>
      <c r="X836" s="6" t="s">
        <v>31</v>
      </c>
      <c r="Y836" s="5">
        <v>20161</v>
      </c>
      <c r="Z836" s="5" t="s">
        <v>4009</v>
      </c>
      <c r="AA836" s="5">
        <f>IF(ActividadesCom[[#This Row],[NIVEL 4]]&lt;&gt;0,VLOOKUP(ActividadesCom[[#This Row],[NIVEL 4]],Catálogo!A:B,2,FALSE),"")</f>
        <v>2</v>
      </c>
      <c r="AB836" s="5">
        <v>1</v>
      </c>
      <c r="AC836" s="6" t="s">
        <v>47</v>
      </c>
      <c r="AD836" s="5">
        <v>20183</v>
      </c>
      <c r="AE836" s="5" t="s">
        <v>4009</v>
      </c>
      <c r="AF836" s="5">
        <f>IF(ActividadesCom[[#This Row],[NIVEL 5]]&lt;&gt;0,VLOOKUP(ActividadesCom[[#This Row],[NIVEL 5]],Catálogo!A:B,2,FALSE),"")</f>
        <v>2</v>
      </c>
      <c r="AG836" s="5">
        <v>1</v>
      </c>
      <c r="AH836" s="2"/>
    </row>
    <row r="837" spans="1:34" ht="30" hidden="1" customHeight="1" x14ac:dyDescent="0.25">
      <c r="A837" s="7">
        <v>15470049</v>
      </c>
      <c r="B837" s="6" t="str">
        <f>VLOOKUP(ActividadesCom[[#This Row],[NO. DE CONTROL]],'LISTADO ESTUDIANTES'!A:C,2,FALSE)</f>
        <v>ZAVALA FLORES ROSA ITZEL</v>
      </c>
      <c r="C837" s="6" t="str">
        <f>VLOOKUP(ActividadesCom[[#This Row],[NO. DE CONTROL]],'LISTADO ESTUDIANTES'!A:C,3,FALSE)</f>
        <v>ARQUITECTURA</v>
      </c>
      <c r="D837" s="5" t="str">
        <f>VLOOKUP(ActividadesCom[[#This Row],[NO. DE CONTROL]],'LISTADO ESTUDIANTES'!A:D,4,FALSE)</f>
        <v>BAJA</v>
      </c>
      <c r="E837" s="5">
        <f>SUM(ActividadesCom[[#This Row],[CRÉD. 1]],ActividadesCom[[#This Row],[CRÉD. 2]],ActividadesCom[[#This Row],[CRÉD. 3]],ActividadesCom[[#This Row],[CRÉD. 4]],ActividadesCom[[#This Row],[CRÉD. 5]])</f>
        <v>5</v>
      </c>
      <c r="F837" s="17">
        <f>IF(ActividadesCom[[#This Row],[ÚLTIMO SEMESTRE CON CRÉDITOS]]&gt;0,ROUND(AVERAGE(ActividadesCom[[#This Row],[VALOR NIVEL 5]],ActividadesCom[[#This Row],[VALOR NIVEL 4]],ActividadesCom[[#This Row],[VALOR NIVEL 3]],ActividadesCom[[#This Row],[VALOR NIVEL 2]],ActividadesCom[[#This Row],[VALOR NIVEL 1]]),0),"")</f>
        <v>2</v>
      </c>
      <c r="G837" s="5" t="str">
        <f>IF(ActividadesCom[[#This Row],[PROMEDIO]]="","",IF(ActividadesCom[[#This Row],[PROMEDIO]]&gt;=4,"EXCELENTE",IF(ActividadesCom[[#This Row],[PROMEDIO]]&gt;=3,"NOTABLE",IF(ActividadesCom[[#This Row],[PROMEDIO]]&gt;=2,"BUENO",IF(ActividadesCom[[#This Row],[PROMEDIO]]=1,"SUFICIENTE","")))))</f>
        <v>BUENO</v>
      </c>
      <c r="H837" s="5">
        <f>MAX(ActividadesCom[[#This Row],[PERÍODO 1]],ActividadesCom[[#This Row],[PERÍODO 2]],ActividadesCom[[#This Row],[PERÍODO 3]],ActividadesCom[[#This Row],[PERÍODO 4]],ActividadesCom[[#This Row],[PERÍODO 5]])</f>
        <v>20191</v>
      </c>
      <c r="I837" s="10" t="s">
        <v>901</v>
      </c>
      <c r="J837" s="5">
        <v>20191</v>
      </c>
      <c r="K837" s="5" t="s">
        <v>4009</v>
      </c>
      <c r="L837" s="5">
        <f>IF(ActividadesCom[[#This Row],[NIVEL 1]]&lt;&gt;0,VLOOKUP(ActividadesCom[[#This Row],[NIVEL 1]],Catálogo!A:B,2,FALSE),"")</f>
        <v>2</v>
      </c>
      <c r="M837" s="5">
        <v>1</v>
      </c>
      <c r="N837" s="6"/>
      <c r="O837" s="5"/>
      <c r="P837" s="5"/>
      <c r="Q837" s="5" t="str">
        <f>IF(ActividadesCom[[#This Row],[NIVEL 2]]&lt;&gt;0,VLOOKUP(ActividadesCom[[#This Row],[NIVEL 2]],Catálogo!A:B,2,FALSE),"")</f>
        <v/>
      </c>
      <c r="R837" s="5"/>
      <c r="S837" s="6" t="s">
        <v>837</v>
      </c>
      <c r="T837" s="5">
        <v>20181</v>
      </c>
      <c r="U837" s="5" t="s">
        <v>4009</v>
      </c>
      <c r="V837" s="5">
        <f>IF(ActividadesCom[[#This Row],[NIVEL 3]]&lt;&gt;0,VLOOKUP(ActividadesCom[[#This Row],[NIVEL 3]],Catálogo!A:B,2,FALSE),"")</f>
        <v>2</v>
      </c>
      <c r="W837" s="5">
        <v>1</v>
      </c>
      <c r="X837" s="6" t="s">
        <v>1096</v>
      </c>
      <c r="Y837" s="5">
        <v>20191</v>
      </c>
      <c r="Z837" s="5" t="s">
        <v>4009</v>
      </c>
      <c r="AA837" s="5">
        <f>IF(ActividadesCom[[#This Row],[NIVEL 4]]&lt;&gt;0,VLOOKUP(ActividadesCom[[#This Row],[NIVEL 4]],Catálogo!A:B,2,FALSE),"")</f>
        <v>2</v>
      </c>
      <c r="AB837" s="5">
        <v>1</v>
      </c>
      <c r="AC837" s="6" t="s">
        <v>1975</v>
      </c>
      <c r="AD837" s="5" t="s">
        <v>817</v>
      </c>
      <c r="AE837" s="5" t="s">
        <v>4009</v>
      </c>
      <c r="AF837" s="5">
        <f>IF(ActividadesCom[[#This Row],[NIVEL 5]]&lt;&gt;0,VLOOKUP(ActividadesCom[[#This Row],[NIVEL 5]],Catálogo!A:B,2,FALSE),"")</f>
        <v>2</v>
      </c>
      <c r="AG837" s="5">
        <v>2</v>
      </c>
      <c r="AH837" s="2"/>
    </row>
    <row r="838" spans="1:34" ht="30" hidden="1" customHeight="1" x14ac:dyDescent="0.25">
      <c r="A838" s="7">
        <v>15470050</v>
      </c>
      <c r="B838" s="6" t="str">
        <f>VLOOKUP(ActividadesCom[[#This Row],[NO. DE CONTROL]],'LISTADO ESTUDIANTES'!A:C,2,FALSE)</f>
        <v>KU CHAN OMAR RAFAEL</v>
      </c>
      <c r="C838" s="6" t="str">
        <f>VLOOKUP(ActividadesCom[[#This Row],[NO. DE CONTROL]],'LISTADO ESTUDIANTES'!A:C,3,FALSE)</f>
        <v>ARQUITECTURA</v>
      </c>
      <c r="D838" s="5" t="str">
        <f>VLOOKUP(ActividadesCom[[#This Row],[NO. DE CONTROL]],'LISTADO ESTUDIANTES'!A:D,4,FALSE)</f>
        <v>BAJA</v>
      </c>
      <c r="E838" s="5">
        <f>SUM(ActividadesCom[[#This Row],[CRÉD. 1]],ActividadesCom[[#This Row],[CRÉD. 2]],ActividadesCom[[#This Row],[CRÉD. 3]],ActividadesCom[[#This Row],[CRÉD. 4]],ActividadesCom[[#This Row],[CRÉD. 5]])</f>
        <v>0</v>
      </c>
      <c r="F838" s="17" t="str">
        <f>IF(ActividadesCom[[#This Row],[ÚLTIMO SEMESTRE CON CRÉDITOS]]&gt;0,ROUND(AVERAGE(ActividadesCom[[#This Row],[VALOR NIVEL 5]],ActividadesCom[[#This Row],[VALOR NIVEL 4]],ActividadesCom[[#This Row],[VALOR NIVEL 3]],ActividadesCom[[#This Row],[VALOR NIVEL 2]],ActividadesCom[[#This Row],[VALOR NIVEL 1]]),0),"")</f>
        <v/>
      </c>
      <c r="G838" s="5" t="str">
        <f>IF(ActividadesCom[[#This Row],[PROMEDIO]]="","",IF(ActividadesCom[[#This Row],[PROMEDIO]]&gt;=4,"EXCELENTE",IF(ActividadesCom[[#This Row],[PROMEDIO]]&gt;=3,"NOTABLE",IF(ActividadesCom[[#This Row],[PROMEDIO]]&gt;=2,"BUENO",IF(ActividadesCom[[#This Row],[PROMEDIO]]=1,"SUFICIENTE","")))))</f>
        <v/>
      </c>
      <c r="H838" s="5">
        <f>MAX(ActividadesCom[[#This Row],[PERÍODO 1]],ActividadesCom[[#This Row],[PERÍODO 2]],ActividadesCom[[#This Row],[PERÍODO 3]],ActividadesCom[[#This Row],[PERÍODO 4]],ActividadesCom[[#This Row],[PERÍODO 5]])</f>
        <v>0</v>
      </c>
      <c r="I838" s="10"/>
      <c r="J838" s="5"/>
      <c r="K838" s="5"/>
      <c r="L838" s="5" t="str">
        <f>IF(ActividadesCom[[#This Row],[NIVEL 1]]&lt;&gt;0,VLOOKUP(ActividadesCom[[#This Row],[NIVEL 1]],Catálogo!A:B,2,FALSE),"")</f>
        <v/>
      </c>
      <c r="M838" s="5"/>
      <c r="N838" s="6"/>
      <c r="O838" s="5"/>
      <c r="P838" s="5"/>
      <c r="Q838" s="5" t="str">
        <f>IF(ActividadesCom[[#This Row],[NIVEL 2]]&lt;&gt;0,VLOOKUP(ActividadesCom[[#This Row],[NIVEL 2]],Catálogo!A:B,2,FALSE),"")</f>
        <v/>
      </c>
      <c r="R838" s="5"/>
      <c r="S838" s="6"/>
      <c r="T838" s="5"/>
      <c r="U838" s="5"/>
      <c r="V838" s="5" t="str">
        <f>IF(ActividadesCom[[#This Row],[NIVEL 3]]&lt;&gt;0,VLOOKUP(ActividadesCom[[#This Row],[NIVEL 3]],Catálogo!A:B,2,FALSE),"")</f>
        <v/>
      </c>
      <c r="W838" s="5"/>
      <c r="X838" s="6"/>
      <c r="Y838" s="5"/>
      <c r="Z838" s="5"/>
      <c r="AA838" s="5" t="str">
        <f>IF(ActividadesCom[[#This Row],[NIVEL 4]]&lt;&gt;0,VLOOKUP(ActividadesCom[[#This Row],[NIVEL 4]],Catálogo!A:B,2,FALSE),"")</f>
        <v/>
      </c>
      <c r="AB838" s="5"/>
      <c r="AC838" s="6"/>
      <c r="AD838" s="5"/>
      <c r="AE838" s="5"/>
      <c r="AF838" s="5" t="str">
        <f>IF(ActividadesCom[[#This Row],[NIVEL 5]]&lt;&gt;0,VLOOKUP(ActividadesCom[[#This Row],[NIVEL 5]],Catálogo!A:B,2,FALSE),"")</f>
        <v/>
      </c>
      <c r="AG838" s="5"/>
      <c r="AH838" s="2"/>
    </row>
    <row r="839" spans="1:34" ht="30" hidden="1" customHeight="1" x14ac:dyDescent="0.25">
      <c r="A839" s="7">
        <v>15470051</v>
      </c>
      <c r="B839" s="6" t="str">
        <f>VLOOKUP(ActividadesCom[[#This Row],[NO. DE CONTROL]],'LISTADO ESTUDIANTES'!A:C,2,FALSE)</f>
        <v>CABRERA RUIZ JAFFA AJALET SAHAR</v>
      </c>
      <c r="C839" s="6" t="str">
        <f>VLOOKUP(ActividadesCom[[#This Row],[NO. DE CONTROL]],'LISTADO ESTUDIANTES'!A:C,3,FALSE)</f>
        <v>ARQUITECTURA</v>
      </c>
      <c r="D839" s="5" t="str">
        <f>VLOOKUP(ActividadesCom[[#This Row],[NO. DE CONTROL]],'LISTADO ESTUDIANTES'!A:D,4,FALSE)</f>
        <v>BAJA</v>
      </c>
      <c r="E839" s="5">
        <f>SUM(ActividadesCom[[#This Row],[CRÉD. 1]],ActividadesCom[[#This Row],[CRÉD. 2]],ActividadesCom[[#This Row],[CRÉD. 3]],ActividadesCom[[#This Row],[CRÉD. 4]],ActividadesCom[[#This Row],[CRÉD. 5]])</f>
        <v>0</v>
      </c>
      <c r="F839" s="17" t="str">
        <f>IF(ActividadesCom[[#This Row],[ÚLTIMO SEMESTRE CON CRÉDITOS]]&gt;0,ROUND(AVERAGE(ActividadesCom[[#This Row],[VALOR NIVEL 5]],ActividadesCom[[#This Row],[VALOR NIVEL 4]],ActividadesCom[[#This Row],[VALOR NIVEL 3]],ActividadesCom[[#This Row],[VALOR NIVEL 2]],ActividadesCom[[#This Row],[VALOR NIVEL 1]]),0),"")</f>
        <v/>
      </c>
      <c r="G839" s="5" t="str">
        <f>IF(ActividadesCom[[#This Row],[PROMEDIO]]="","",IF(ActividadesCom[[#This Row],[PROMEDIO]]&gt;=4,"EXCELENTE",IF(ActividadesCom[[#This Row],[PROMEDIO]]&gt;=3,"NOTABLE",IF(ActividadesCom[[#This Row],[PROMEDIO]]&gt;=2,"BUENO",IF(ActividadesCom[[#This Row],[PROMEDIO]]=1,"SUFICIENTE","")))))</f>
        <v/>
      </c>
      <c r="H839" s="5">
        <f>MAX(ActividadesCom[[#This Row],[PERÍODO 1]],ActividadesCom[[#This Row],[PERÍODO 2]],ActividadesCom[[#This Row],[PERÍODO 3]],ActividadesCom[[#This Row],[PERÍODO 4]],ActividadesCom[[#This Row],[PERÍODO 5]])</f>
        <v>0</v>
      </c>
      <c r="I839" s="6"/>
      <c r="J839" s="5"/>
      <c r="K839" s="5"/>
      <c r="L839" s="5" t="str">
        <f>IF(ActividadesCom[[#This Row],[NIVEL 1]]&lt;&gt;0,VLOOKUP(ActividadesCom[[#This Row],[NIVEL 1]],Catálogo!A:B,2,FALSE),"")</f>
        <v/>
      </c>
      <c r="M839" s="5"/>
      <c r="N839" s="6"/>
      <c r="O839" s="5"/>
      <c r="P839" s="5"/>
      <c r="Q839" s="5" t="str">
        <f>IF(ActividadesCom[[#This Row],[NIVEL 2]]&lt;&gt;0,VLOOKUP(ActividadesCom[[#This Row],[NIVEL 2]],Catálogo!A:B,2,FALSE),"")</f>
        <v/>
      </c>
      <c r="R839" s="11"/>
      <c r="S839" s="12"/>
      <c r="T839" s="11"/>
      <c r="U839" s="11"/>
      <c r="V839" s="5" t="str">
        <f>IF(ActividadesCom[[#This Row],[NIVEL 3]]&lt;&gt;0,VLOOKUP(ActividadesCom[[#This Row],[NIVEL 3]],Catálogo!A:B,2,FALSE),"")</f>
        <v/>
      </c>
      <c r="W839" s="11"/>
      <c r="X839" s="6"/>
      <c r="Y839" s="5"/>
      <c r="Z839" s="5"/>
      <c r="AA839" s="5" t="str">
        <f>IF(ActividadesCom[[#This Row],[NIVEL 4]]&lt;&gt;0,VLOOKUP(ActividadesCom[[#This Row],[NIVEL 4]],Catálogo!A:B,2,FALSE),"")</f>
        <v/>
      </c>
      <c r="AB839" s="5"/>
      <c r="AC839" s="6"/>
      <c r="AD839" s="5"/>
      <c r="AE839" s="5"/>
      <c r="AF839" s="5" t="str">
        <f>IF(ActividadesCom[[#This Row],[NIVEL 5]]&lt;&gt;0,VLOOKUP(ActividadesCom[[#This Row],[NIVEL 5]],Catálogo!A:B,2,FALSE),"")</f>
        <v/>
      </c>
      <c r="AG839" s="5"/>
      <c r="AH839" s="2"/>
    </row>
    <row r="840" spans="1:34" ht="30" hidden="1" customHeight="1" x14ac:dyDescent="0.25">
      <c r="A840" s="7">
        <v>15470052</v>
      </c>
      <c r="B840" s="6" t="str">
        <f>VLOOKUP(ActividadesCom[[#This Row],[NO. DE CONTROL]],'LISTADO ESTUDIANTES'!A:C,2,FALSE)</f>
        <v>EUAN MENDOZA CESAR OLLIVER</v>
      </c>
      <c r="C840" s="6" t="str">
        <f>VLOOKUP(ActividadesCom[[#This Row],[NO. DE CONTROL]],'LISTADO ESTUDIANTES'!A:C,3,FALSE)</f>
        <v>ARQUITECTURA</v>
      </c>
      <c r="D840" s="5" t="str">
        <f>VLOOKUP(ActividadesCom[[#This Row],[NO. DE CONTROL]],'LISTADO ESTUDIANTES'!A:D,4,FALSE)</f>
        <v>BAJA</v>
      </c>
      <c r="E840" s="5">
        <f>SUM(ActividadesCom[[#This Row],[CRÉD. 1]],ActividadesCom[[#This Row],[CRÉD. 2]],ActividadesCom[[#This Row],[CRÉD. 3]],ActividadesCom[[#This Row],[CRÉD. 4]],ActividadesCom[[#This Row],[CRÉD. 5]])</f>
        <v>5</v>
      </c>
      <c r="F840" s="17">
        <f>IF(ActividadesCom[[#This Row],[ÚLTIMO SEMESTRE CON CRÉDITOS]]&gt;0,ROUND(AVERAGE(ActividadesCom[[#This Row],[VALOR NIVEL 5]],ActividadesCom[[#This Row],[VALOR NIVEL 4]],ActividadesCom[[#This Row],[VALOR NIVEL 3]],ActividadesCom[[#This Row],[VALOR NIVEL 2]],ActividadesCom[[#This Row],[VALOR NIVEL 1]]),0),"")</f>
        <v>3</v>
      </c>
      <c r="G840" s="5" t="str">
        <f>IF(ActividadesCom[[#This Row],[PROMEDIO]]="","",IF(ActividadesCom[[#This Row],[PROMEDIO]]&gt;=4,"EXCELENTE",IF(ActividadesCom[[#This Row],[PROMEDIO]]&gt;=3,"NOTABLE",IF(ActividadesCom[[#This Row],[PROMEDIO]]&gt;=2,"BUENO",IF(ActividadesCom[[#This Row],[PROMEDIO]]=1,"SUFICIENTE","")))))</f>
        <v>NOTABLE</v>
      </c>
      <c r="H840" s="5">
        <f>MAX(ActividadesCom[[#This Row],[PERÍODO 1]],ActividadesCom[[#This Row],[PERÍODO 2]],ActividadesCom[[#This Row],[PERÍODO 3]],ActividadesCom[[#This Row],[PERÍODO 4]],ActividadesCom[[#This Row],[PERÍODO 5]])</f>
        <v>20213</v>
      </c>
      <c r="I840" s="10" t="s">
        <v>615</v>
      </c>
      <c r="J840" s="5">
        <v>20202</v>
      </c>
      <c r="K840" s="5" t="s">
        <v>4009</v>
      </c>
      <c r="L840" s="5">
        <f>IF(ActividadesCom[[#This Row],[NIVEL 1]]&lt;&gt;0,VLOOKUP(ActividadesCom[[#This Row],[NIVEL 1]],Catálogo!A:B,2,FALSE),"")</f>
        <v>2</v>
      </c>
      <c r="M840" s="5">
        <v>1</v>
      </c>
      <c r="N840" s="6" t="s">
        <v>615</v>
      </c>
      <c r="O840" s="5">
        <v>20201</v>
      </c>
      <c r="P840" s="5" t="s">
        <v>4007</v>
      </c>
      <c r="Q840" s="5">
        <f>IF(ActividadesCom[[#This Row],[NIVEL 2]]&lt;&gt;0,VLOOKUP(ActividadesCom[[#This Row],[NIVEL 2]],Catálogo!A:B,2,FALSE),"")</f>
        <v>4</v>
      </c>
      <c r="R840" s="5">
        <v>1</v>
      </c>
      <c r="S840" s="6" t="s">
        <v>4692</v>
      </c>
      <c r="T840" s="5">
        <v>20213</v>
      </c>
      <c r="U840" s="5" t="s">
        <v>4007</v>
      </c>
      <c r="V840" s="5">
        <f>IF(ActividadesCom[[#This Row],[NIVEL 3]]&lt;&gt;0,VLOOKUP(ActividadesCom[[#This Row],[NIVEL 3]],Catálogo!A:B,2,FALSE),"")</f>
        <v>4</v>
      </c>
      <c r="W840" s="5">
        <v>1</v>
      </c>
      <c r="X840" s="6" t="s">
        <v>4742</v>
      </c>
      <c r="Y840" s="5">
        <v>20213</v>
      </c>
      <c r="Z840" s="5" t="s">
        <v>4007</v>
      </c>
      <c r="AA840" s="5">
        <f>IF(ActividadesCom[[#This Row],[NIVEL 4]]&lt;&gt;0,VLOOKUP(ActividadesCom[[#This Row],[NIVEL 4]],Catálogo!A:B,2,FALSE),"")</f>
        <v>4</v>
      </c>
      <c r="AB840" s="5">
        <v>1</v>
      </c>
      <c r="AC840" s="6" t="s">
        <v>1979</v>
      </c>
      <c r="AD840" s="5">
        <v>20201</v>
      </c>
      <c r="AE840" s="5" t="s">
        <v>4009</v>
      </c>
      <c r="AF840" s="5">
        <f>IF(ActividadesCom[[#This Row],[NIVEL 5]]&lt;&gt;0,VLOOKUP(ActividadesCom[[#This Row],[NIVEL 5]],Catálogo!A:B,2,FALSE),"")</f>
        <v>2</v>
      </c>
      <c r="AG840" s="5">
        <v>1</v>
      </c>
      <c r="AH840" s="2"/>
    </row>
    <row r="841" spans="1:34" ht="30" hidden="1" customHeight="1" x14ac:dyDescent="0.25">
      <c r="A841" s="7">
        <v>15470053</v>
      </c>
      <c r="B841" s="6" t="str">
        <f>VLOOKUP(ActividadesCom[[#This Row],[NO. DE CONTROL]],'LISTADO ESTUDIANTES'!A:C,2,FALSE)</f>
        <v>HERRERA CAMPOS DIEGO ALEJANDRO</v>
      </c>
      <c r="C841" s="6" t="str">
        <f>VLOOKUP(ActividadesCom[[#This Row],[NO. DE CONTROL]],'LISTADO ESTUDIANTES'!A:C,3,FALSE)</f>
        <v>ARQUITECTURA</v>
      </c>
      <c r="D841" s="5" t="str">
        <f>VLOOKUP(ActividadesCom[[#This Row],[NO. DE CONTROL]],'LISTADO ESTUDIANTES'!A:D,4,FALSE)</f>
        <v>BAJA</v>
      </c>
      <c r="E841" s="5">
        <f>SUM(ActividadesCom[[#This Row],[CRÉD. 1]],ActividadesCom[[#This Row],[CRÉD. 2]],ActividadesCom[[#This Row],[CRÉD. 3]],ActividadesCom[[#This Row],[CRÉD. 4]],ActividadesCom[[#This Row],[CRÉD. 5]])</f>
        <v>5</v>
      </c>
      <c r="F841" s="17">
        <f>IF(ActividadesCom[[#This Row],[ÚLTIMO SEMESTRE CON CRÉDITOS]]&gt;0,ROUND(AVERAGE(ActividadesCom[[#This Row],[VALOR NIVEL 5]],ActividadesCom[[#This Row],[VALOR NIVEL 4]],ActividadesCom[[#This Row],[VALOR NIVEL 3]],ActividadesCom[[#This Row],[VALOR NIVEL 2]],ActividadesCom[[#This Row],[VALOR NIVEL 1]]),0),"")</f>
        <v>2</v>
      </c>
      <c r="G841" s="5" t="str">
        <f>IF(ActividadesCom[[#This Row],[PROMEDIO]]="","",IF(ActividadesCom[[#This Row],[PROMEDIO]]&gt;=4,"EXCELENTE",IF(ActividadesCom[[#This Row],[PROMEDIO]]&gt;=3,"NOTABLE",IF(ActividadesCom[[#This Row],[PROMEDIO]]&gt;=2,"BUENO",IF(ActividadesCom[[#This Row],[PROMEDIO]]=1,"SUFICIENTE","")))))</f>
        <v>BUENO</v>
      </c>
      <c r="H841" s="5">
        <f>MAX(ActividadesCom[[#This Row],[PERÍODO 1]],ActividadesCom[[#This Row],[PERÍODO 2]],ActividadesCom[[#This Row],[PERÍODO 3]],ActividadesCom[[#This Row],[PERÍODO 4]],ActividadesCom[[#This Row],[PERÍODO 5]])</f>
        <v>20191</v>
      </c>
      <c r="I841" s="10" t="s">
        <v>591</v>
      </c>
      <c r="J841" s="5">
        <v>20181</v>
      </c>
      <c r="K841" s="5" t="s">
        <v>4009</v>
      </c>
      <c r="L841" s="5">
        <f>IF(ActividadesCom[[#This Row],[NIVEL 1]]&lt;&gt;0,VLOOKUP(ActividadesCom[[#This Row],[NIVEL 1]],Catálogo!A:B,2,FALSE),"")</f>
        <v>2</v>
      </c>
      <c r="M841" s="5">
        <v>1</v>
      </c>
      <c r="N841" s="6" t="s">
        <v>875</v>
      </c>
      <c r="O841" s="5">
        <v>20183</v>
      </c>
      <c r="P841" s="5" t="s">
        <v>4009</v>
      </c>
      <c r="Q841" s="5">
        <f>IF(ActividadesCom[[#This Row],[NIVEL 2]]&lt;&gt;0,VLOOKUP(ActividadesCom[[#This Row],[NIVEL 2]],Catálogo!A:B,2,FALSE),"")</f>
        <v>2</v>
      </c>
      <c r="R841" s="5">
        <v>1</v>
      </c>
      <c r="S841" s="6" t="s">
        <v>876</v>
      </c>
      <c r="T841" s="5">
        <v>20191</v>
      </c>
      <c r="U841" s="5" t="s">
        <v>4009</v>
      </c>
      <c r="V841" s="5">
        <f>IF(ActividadesCom[[#This Row],[NIVEL 3]]&lt;&gt;0,VLOOKUP(ActividadesCom[[#This Row],[NIVEL 3]],Catálogo!A:B,2,FALSE),"")</f>
        <v>2</v>
      </c>
      <c r="W841" s="5">
        <v>1</v>
      </c>
      <c r="X841" s="6" t="s">
        <v>899</v>
      </c>
      <c r="Y841" s="5">
        <v>20191</v>
      </c>
      <c r="Z841" s="5" t="s">
        <v>4009</v>
      </c>
      <c r="AA841" s="5">
        <f>IF(ActividadesCom[[#This Row],[NIVEL 4]]&lt;&gt;0,VLOOKUP(ActividadesCom[[#This Row],[NIVEL 4]],Catálogo!A:B,2,FALSE),"")</f>
        <v>2</v>
      </c>
      <c r="AB841" s="5">
        <v>1</v>
      </c>
      <c r="AC841" s="6" t="s">
        <v>112</v>
      </c>
      <c r="AD841" s="5">
        <v>20161</v>
      </c>
      <c r="AE841" s="5" t="s">
        <v>4009</v>
      </c>
      <c r="AF841" s="5">
        <f>IF(ActividadesCom[[#This Row],[NIVEL 5]]&lt;&gt;0,VLOOKUP(ActividadesCom[[#This Row],[NIVEL 5]],Catálogo!A:B,2,FALSE),"")</f>
        <v>2</v>
      </c>
      <c r="AG841" s="5">
        <v>1</v>
      </c>
      <c r="AH841" s="2"/>
    </row>
    <row r="842" spans="1:34" ht="30" hidden="1" customHeight="1" x14ac:dyDescent="0.25">
      <c r="A842" s="7">
        <v>15470054</v>
      </c>
      <c r="B842" s="6" t="str">
        <f>VLOOKUP(ActividadesCom[[#This Row],[NO. DE CONTROL]],'LISTADO ESTUDIANTES'!A:C,2,FALSE)</f>
        <v>PEREZ RODRIGUEZ ROCIO DEL JESUS</v>
      </c>
      <c r="C842" s="6" t="str">
        <f>VLOOKUP(ActividadesCom[[#This Row],[NO. DE CONTROL]],'LISTADO ESTUDIANTES'!A:C,3,FALSE)</f>
        <v>ARQUITECTURA</v>
      </c>
      <c r="D842" s="5" t="str">
        <f>VLOOKUP(ActividadesCom[[#This Row],[NO. DE CONTROL]],'LISTADO ESTUDIANTES'!A:D,4,FALSE)</f>
        <v>BAJA</v>
      </c>
      <c r="E842" s="5">
        <f>SUM(ActividadesCom[[#This Row],[CRÉD. 1]],ActividadesCom[[#This Row],[CRÉD. 2]],ActividadesCom[[#This Row],[CRÉD. 3]],ActividadesCom[[#This Row],[CRÉD. 4]],ActividadesCom[[#This Row],[CRÉD. 5]])</f>
        <v>5</v>
      </c>
      <c r="F842" s="17">
        <f>IF(ActividadesCom[[#This Row],[ÚLTIMO SEMESTRE CON CRÉDITOS]]&gt;0,ROUND(AVERAGE(ActividadesCom[[#This Row],[VALOR NIVEL 5]],ActividadesCom[[#This Row],[VALOR NIVEL 4]],ActividadesCom[[#This Row],[VALOR NIVEL 3]],ActividadesCom[[#This Row],[VALOR NIVEL 2]],ActividadesCom[[#This Row],[VALOR NIVEL 1]]),0),"")</f>
        <v>3</v>
      </c>
      <c r="G842" s="5" t="str">
        <f>IF(ActividadesCom[[#This Row],[PROMEDIO]]="","",IF(ActividadesCom[[#This Row],[PROMEDIO]]&gt;=4,"EXCELENTE",IF(ActividadesCom[[#This Row],[PROMEDIO]]&gt;=3,"NOTABLE",IF(ActividadesCom[[#This Row],[PROMEDIO]]&gt;=2,"BUENO",IF(ActividadesCom[[#This Row],[PROMEDIO]]=1,"SUFICIENTE","")))))</f>
        <v>NOTABLE</v>
      </c>
      <c r="H842" s="5">
        <f>MAX(ActividadesCom[[#This Row],[PERÍODO 1]],ActividadesCom[[#This Row],[PERÍODO 2]],ActividadesCom[[#This Row],[PERÍODO 3]],ActividadesCom[[#This Row],[PERÍODO 4]],ActividadesCom[[#This Row],[PERÍODO 5]])</f>
        <v>20193</v>
      </c>
      <c r="I842" s="10" t="s">
        <v>912</v>
      </c>
      <c r="J842" s="5">
        <v>20183</v>
      </c>
      <c r="K842" s="5" t="s">
        <v>4009</v>
      </c>
      <c r="L842" s="5">
        <f>IF(ActividadesCom[[#This Row],[NIVEL 1]]&lt;&gt;0,VLOOKUP(ActividadesCom[[#This Row],[NIVEL 1]],Catálogo!A:B,2,FALSE),"")</f>
        <v>2</v>
      </c>
      <c r="M842" s="5">
        <v>1</v>
      </c>
      <c r="N842" s="6" t="s">
        <v>967</v>
      </c>
      <c r="O842" s="5">
        <v>20191</v>
      </c>
      <c r="P842" s="5" t="s">
        <v>4009</v>
      </c>
      <c r="Q842" s="5">
        <f>IF(ActividadesCom[[#This Row],[NIVEL 2]]&lt;&gt;0,VLOOKUP(ActividadesCom[[#This Row],[NIVEL 2]],Catálogo!A:B,2,FALSE),"")</f>
        <v>2</v>
      </c>
      <c r="R842" s="5">
        <v>1</v>
      </c>
      <c r="S842" s="6" t="s">
        <v>1128</v>
      </c>
      <c r="T842" s="5">
        <v>20193</v>
      </c>
      <c r="U842" s="5" t="s">
        <v>4007</v>
      </c>
      <c r="V842" s="5">
        <f>IF(ActividadesCom[[#This Row],[NIVEL 3]]&lt;&gt;0,VLOOKUP(ActividadesCom[[#This Row],[NIVEL 3]],Catálogo!A:B,2,FALSE),"")</f>
        <v>4</v>
      </c>
      <c r="W842" s="5">
        <v>1</v>
      </c>
      <c r="X842" s="6" t="s">
        <v>1033</v>
      </c>
      <c r="Y842" s="5">
        <v>20183</v>
      </c>
      <c r="Z842" s="5" t="s">
        <v>4007</v>
      </c>
      <c r="AA842" s="5">
        <f>IF(ActividadesCom[[#This Row],[NIVEL 4]]&lt;&gt;0,VLOOKUP(ActividadesCom[[#This Row],[NIVEL 4]],Catálogo!A:B,2,FALSE),"")</f>
        <v>4</v>
      </c>
      <c r="AB842" s="5">
        <v>1</v>
      </c>
      <c r="AC842" s="6" t="s">
        <v>25</v>
      </c>
      <c r="AD842" s="5">
        <v>20193</v>
      </c>
      <c r="AE842" s="5" t="s">
        <v>4008</v>
      </c>
      <c r="AF842" s="5">
        <f>IF(ActividadesCom[[#This Row],[NIVEL 5]]&lt;&gt;0,VLOOKUP(ActividadesCom[[#This Row],[NIVEL 5]],Catálogo!A:B,2,FALSE),"")</f>
        <v>3</v>
      </c>
      <c r="AG842" s="5">
        <v>1</v>
      </c>
      <c r="AH842" s="2"/>
    </row>
    <row r="843" spans="1:34" ht="30" hidden="1" customHeight="1" x14ac:dyDescent="0.25">
      <c r="A843" s="7">
        <v>15470055</v>
      </c>
      <c r="B843" s="6" t="str">
        <f>VLOOKUP(ActividadesCom[[#This Row],[NO. DE CONTROL]],'LISTADO ESTUDIANTES'!A:C,2,FALSE)</f>
        <v>ROMAN SALAZAR MARTIN</v>
      </c>
      <c r="C843" s="6" t="str">
        <f>VLOOKUP(ActividadesCom[[#This Row],[NO. DE CONTROL]],'LISTADO ESTUDIANTES'!A:C,3,FALSE)</f>
        <v>ARQUITECTURA</v>
      </c>
      <c r="D843" s="5" t="str">
        <f>VLOOKUP(ActividadesCom[[#This Row],[NO. DE CONTROL]],'LISTADO ESTUDIANTES'!A:D,4,FALSE)</f>
        <v>BAJA</v>
      </c>
      <c r="E843" s="5">
        <f>SUM(ActividadesCom[[#This Row],[CRÉD. 1]],ActividadesCom[[#This Row],[CRÉD. 2]],ActividadesCom[[#This Row],[CRÉD. 3]],ActividadesCom[[#This Row],[CRÉD. 4]],ActividadesCom[[#This Row],[CRÉD. 5]])</f>
        <v>0</v>
      </c>
      <c r="F843" s="17" t="str">
        <f>IF(ActividadesCom[[#This Row],[ÚLTIMO SEMESTRE CON CRÉDITOS]]&gt;0,ROUND(AVERAGE(ActividadesCom[[#This Row],[VALOR NIVEL 5]],ActividadesCom[[#This Row],[VALOR NIVEL 4]],ActividadesCom[[#This Row],[VALOR NIVEL 3]],ActividadesCom[[#This Row],[VALOR NIVEL 2]],ActividadesCom[[#This Row],[VALOR NIVEL 1]]),0),"")</f>
        <v/>
      </c>
      <c r="G843" s="5" t="str">
        <f>IF(ActividadesCom[[#This Row],[PROMEDIO]]="","",IF(ActividadesCom[[#This Row],[PROMEDIO]]&gt;=4,"EXCELENTE",IF(ActividadesCom[[#This Row],[PROMEDIO]]&gt;=3,"NOTABLE",IF(ActividadesCom[[#This Row],[PROMEDIO]]&gt;=2,"BUENO",IF(ActividadesCom[[#This Row],[PROMEDIO]]=1,"SUFICIENTE","")))))</f>
        <v/>
      </c>
      <c r="H843" s="5">
        <f>MAX(ActividadesCom[[#This Row],[PERÍODO 1]],ActividadesCom[[#This Row],[PERÍODO 2]],ActividadesCom[[#This Row],[PERÍODO 3]],ActividadesCom[[#This Row],[PERÍODO 4]],ActividadesCom[[#This Row],[PERÍODO 5]])</f>
        <v>0</v>
      </c>
      <c r="I843" s="6"/>
      <c r="J843" s="5"/>
      <c r="K843" s="5"/>
      <c r="L843" s="5" t="str">
        <f>IF(ActividadesCom[[#This Row],[NIVEL 1]]&lt;&gt;0,VLOOKUP(ActividadesCom[[#This Row],[NIVEL 1]],Catálogo!A:B,2,FALSE),"")</f>
        <v/>
      </c>
      <c r="M843" s="5"/>
      <c r="N843" s="6"/>
      <c r="O843" s="5"/>
      <c r="P843" s="5"/>
      <c r="Q843" s="5" t="str">
        <f>IF(ActividadesCom[[#This Row],[NIVEL 2]]&lt;&gt;0,VLOOKUP(ActividadesCom[[#This Row],[NIVEL 2]],Catálogo!A:B,2,FALSE),"")</f>
        <v/>
      </c>
      <c r="R843" s="11"/>
      <c r="S843" s="12"/>
      <c r="T843" s="11"/>
      <c r="U843" s="11"/>
      <c r="V843" s="5" t="str">
        <f>IF(ActividadesCom[[#This Row],[NIVEL 3]]&lt;&gt;0,VLOOKUP(ActividadesCom[[#This Row],[NIVEL 3]],Catálogo!A:B,2,FALSE),"")</f>
        <v/>
      </c>
      <c r="W843" s="11"/>
      <c r="X843" s="6"/>
      <c r="Y843" s="5"/>
      <c r="Z843" s="5"/>
      <c r="AA843" s="5" t="str">
        <f>IF(ActividadesCom[[#This Row],[NIVEL 4]]&lt;&gt;0,VLOOKUP(ActividadesCom[[#This Row],[NIVEL 4]],Catálogo!A:B,2,FALSE),"")</f>
        <v/>
      </c>
      <c r="AB843" s="5"/>
      <c r="AC843" s="6"/>
      <c r="AD843" s="5"/>
      <c r="AE843" s="5"/>
      <c r="AF843" s="5" t="str">
        <f>IF(ActividadesCom[[#This Row],[NIVEL 5]]&lt;&gt;0,VLOOKUP(ActividadesCom[[#This Row],[NIVEL 5]],Catálogo!A:B,2,FALSE),"")</f>
        <v/>
      </c>
      <c r="AG843" s="5"/>
      <c r="AH843" s="2"/>
    </row>
    <row r="844" spans="1:34" ht="30" hidden="1" customHeight="1" x14ac:dyDescent="0.25">
      <c r="A844" s="7">
        <v>15470056</v>
      </c>
      <c r="B844" s="6" t="str">
        <f>VLOOKUP(ActividadesCom[[#This Row],[NO. DE CONTROL]],'LISTADO ESTUDIANTES'!A:C,2,FALSE)</f>
        <v>SANCHEZ CANO CARLOS ANTONIO</v>
      </c>
      <c r="C844" s="6" t="str">
        <f>VLOOKUP(ActividadesCom[[#This Row],[NO. DE CONTROL]],'LISTADO ESTUDIANTES'!A:C,3,FALSE)</f>
        <v>ARQUITECTURA</v>
      </c>
      <c r="D844" s="5" t="str">
        <f>VLOOKUP(ActividadesCom[[#This Row],[NO. DE CONTROL]],'LISTADO ESTUDIANTES'!A:D,4,FALSE)</f>
        <v>BAJA</v>
      </c>
      <c r="E844" s="5">
        <f>SUM(ActividadesCom[[#This Row],[CRÉD. 1]],ActividadesCom[[#This Row],[CRÉD. 2]],ActividadesCom[[#This Row],[CRÉD. 3]],ActividadesCom[[#This Row],[CRÉD. 4]],ActividadesCom[[#This Row],[CRÉD. 5]])</f>
        <v>0</v>
      </c>
      <c r="F844" s="17" t="str">
        <f>IF(ActividadesCom[[#This Row],[ÚLTIMO SEMESTRE CON CRÉDITOS]]&gt;0,ROUND(AVERAGE(ActividadesCom[[#This Row],[VALOR NIVEL 5]],ActividadesCom[[#This Row],[VALOR NIVEL 4]],ActividadesCom[[#This Row],[VALOR NIVEL 3]],ActividadesCom[[#This Row],[VALOR NIVEL 2]],ActividadesCom[[#This Row],[VALOR NIVEL 1]]),0),"")</f>
        <v/>
      </c>
      <c r="G844" s="5" t="str">
        <f>IF(ActividadesCom[[#This Row],[PROMEDIO]]="","",IF(ActividadesCom[[#This Row],[PROMEDIO]]&gt;=4,"EXCELENTE",IF(ActividadesCom[[#This Row],[PROMEDIO]]&gt;=3,"NOTABLE",IF(ActividadesCom[[#This Row],[PROMEDIO]]&gt;=2,"BUENO",IF(ActividadesCom[[#This Row],[PROMEDIO]]=1,"SUFICIENTE","")))))</f>
        <v/>
      </c>
      <c r="H844" s="5">
        <f>MAX(ActividadesCom[[#This Row],[PERÍODO 1]],ActividadesCom[[#This Row],[PERÍODO 2]],ActividadesCom[[#This Row],[PERÍODO 3]],ActividadesCom[[#This Row],[PERÍODO 4]],ActividadesCom[[#This Row],[PERÍODO 5]])</f>
        <v>0</v>
      </c>
      <c r="I844" s="6"/>
      <c r="J844" s="5"/>
      <c r="K844" s="5"/>
      <c r="L844" s="5" t="str">
        <f>IF(ActividadesCom[[#This Row],[NIVEL 1]]&lt;&gt;0,VLOOKUP(ActividadesCom[[#This Row],[NIVEL 1]],Catálogo!A:B,2,FALSE),"")</f>
        <v/>
      </c>
      <c r="M844" s="5"/>
      <c r="N844" s="6"/>
      <c r="O844" s="5"/>
      <c r="P844" s="5"/>
      <c r="Q844" s="5" t="str">
        <f>IF(ActividadesCom[[#This Row],[NIVEL 2]]&lt;&gt;0,VLOOKUP(ActividadesCom[[#This Row],[NIVEL 2]],Catálogo!A:B,2,FALSE),"")</f>
        <v/>
      </c>
      <c r="R844" s="11"/>
      <c r="S844" s="12"/>
      <c r="T844" s="11"/>
      <c r="U844" s="11"/>
      <c r="V844" s="5" t="str">
        <f>IF(ActividadesCom[[#This Row],[NIVEL 3]]&lt;&gt;0,VLOOKUP(ActividadesCom[[#This Row],[NIVEL 3]],Catálogo!A:B,2,FALSE),"")</f>
        <v/>
      </c>
      <c r="W844" s="11"/>
      <c r="X844" s="6"/>
      <c r="Y844" s="5"/>
      <c r="Z844" s="5"/>
      <c r="AA844" s="5" t="str">
        <f>IF(ActividadesCom[[#This Row],[NIVEL 4]]&lt;&gt;0,VLOOKUP(ActividadesCom[[#This Row],[NIVEL 4]],Catálogo!A:B,2,FALSE),"")</f>
        <v/>
      </c>
      <c r="AB844" s="5"/>
      <c r="AC844" s="6"/>
      <c r="AD844" s="5"/>
      <c r="AE844" s="5"/>
      <c r="AF844" s="5" t="str">
        <f>IF(ActividadesCom[[#This Row],[NIVEL 5]]&lt;&gt;0,VLOOKUP(ActividadesCom[[#This Row],[NIVEL 5]],Catálogo!A:B,2,FALSE),"")</f>
        <v/>
      </c>
      <c r="AG844" s="5"/>
      <c r="AH844" s="2"/>
    </row>
    <row r="845" spans="1:34" ht="30" hidden="1" customHeight="1" x14ac:dyDescent="0.25">
      <c r="A845" s="7">
        <v>15470057</v>
      </c>
      <c r="B845" s="6" t="str">
        <f>VLOOKUP(ActividadesCom[[#This Row],[NO. DE CONTROL]],'LISTADO ESTUDIANTES'!A:C,2,FALSE)</f>
        <v>JAUREGUI CARBAJAL ARACELI JAZMIN</v>
      </c>
      <c r="C845" s="6" t="str">
        <f>VLOOKUP(ActividadesCom[[#This Row],[NO. DE CONTROL]],'LISTADO ESTUDIANTES'!A:C,3,FALSE)</f>
        <v>ARQUITECTURA</v>
      </c>
      <c r="D845" s="5" t="str">
        <f>VLOOKUP(ActividadesCom[[#This Row],[NO. DE CONTROL]],'LISTADO ESTUDIANTES'!A:D,4,FALSE)</f>
        <v>BAJA</v>
      </c>
      <c r="E845" s="5">
        <f>SUM(ActividadesCom[[#This Row],[CRÉD. 1]],ActividadesCom[[#This Row],[CRÉD. 2]],ActividadesCom[[#This Row],[CRÉD. 3]],ActividadesCom[[#This Row],[CRÉD. 4]],ActividadesCom[[#This Row],[CRÉD. 5]])</f>
        <v>5</v>
      </c>
      <c r="F845" s="17">
        <f>IF(ActividadesCom[[#This Row],[ÚLTIMO SEMESTRE CON CRÉDITOS]]&gt;0,ROUND(AVERAGE(ActividadesCom[[#This Row],[VALOR NIVEL 5]],ActividadesCom[[#This Row],[VALOR NIVEL 4]],ActividadesCom[[#This Row],[VALOR NIVEL 3]],ActividadesCom[[#This Row],[VALOR NIVEL 2]],ActividadesCom[[#This Row],[VALOR NIVEL 1]]),0),"")</f>
        <v>2</v>
      </c>
      <c r="G845" s="5" t="str">
        <f>IF(ActividadesCom[[#This Row],[PROMEDIO]]="","",IF(ActividadesCom[[#This Row],[PROMEDIO]]&gt;=4,"EXCELENTE",IF(ActividadesCom[[#This Row],[PROMEDIO]]&gt;=3,"NOTABLE",IF(ActividadesCom[[#This Row],[PROMEDIO]]&gt;=2,"BUENO",IF(ActividadesCom[[#This Row],[PROMEDIO]]=1,"SUFICIENTE","")))))</f>
        <v>BUENO</v>
      </c>
      <c r="H845" s="5">
        <f>MAX(ActividadesCom[[#This Row],[PERÍODO 1]],ActividadesCom[[#This Row],[PERÍODO 2]],ActividadesCom[[#This Row],[PERÍODO 3]],ActividadesCom[[#This Row],[PERÍODO 4]],ActividadesCom[[#This Row],[PERÍODO 5]])</f>
        <v>20203</v>
      </c>
      <c r="I845" s="10" t="s">
        <v>4122</v>
      </c>
      <c r="J845" s="5">
        <v>20203</v>
      </c>
      <c r="K845" s="5" t="s">
        <v>4009</v>
      </c>
      <c r="L845" s="5">
        <f>IF(ActividadesCom[[#This Row],[NIVEL 1]]&lt;&gt;0,VLOOKUP(ActividadesCom[[#This Row],[NIVEL 1]],Catálogo!A:B,2,FALSE),"")</f>
        <v>2</v>
      </c>
      <c r="M845" s="5">
        <v>1</v>
      </c>
      <c r="N845" s="6" t="s">
        <v>615</v>
      </c>
      <c r="O845" s="5">
        <v>20202</v>
      </c>
      <c r="P845" s="5" t="s">
        <v>4009</v>
      </c>
      <c r="Q845" s="5">
        <f>IF(ActividadesCom[[#This Row],[NIVEL 2]]&lt;&gt;0,VLOOKUP(ActividadesCom[[#This Row],[NIVEL 2]],Catálogo!A:B,2,FALSE),"")</f>
        <v>2</v>
      </c>
      <c r="R845" s="5">
        <v>1</v>
      </c>
      <c r="S845" s="6" t="s">
        <v>4167</v>
      </c>
      <c r="T845" s="5">
        <v>20202</v>
      </c>
      <c r="U845" s="5" t="s">
        <v>4008</v>
      </c>
      <c r="V845" s="5">
        <f>IF(ActividadesCom[[#This Row],[NIVEL 3]]&lt;&gt;0,VLOOKUP(ActividadesCom[[#This Row],[NIVEL 3]],Catálogo!A:B,2,FALSE),"")</f>
        <v>3</v>
      </c>
      <c r="W845" s="5">
        <v>1</v>
      </c>
      <c r="X845" s="6" t="s">
        <v>615</v>
      </c>
      <c r="Y845" s="5">
        <v>20201</v>
      </c>
      <c r="Z845" s="5" t="s">
        <v>4008</v>
      </c>
      <c r="AA845" s="5">
        <f>IF(ActividadesCom[[#This Row],[NIVEL 4]]&lt;&gt;0,VLOOKUP(ActividadesCom[[#This Row],[NIVEL 4]],Catálogo!A:B,2,FALSE),"")</f>
        <v>3</v>
      </c>
      <c r="AB845" s="5">
        <v>1</v>
      </c>
      <c r="AC845" s="6" t="s">
        <v>403</v>
      </c>
      <c r="AD845" s="5">
        <v>20181</v>
      </c>
      <c r="AE845" s="5" t="s">
        <v>4009</v>
      </c>
      <c r="AF845" s="5">
        <f>IF(ActividadesCom[[#This Row],[NIVEL 5]]&lt;&gt;0,VLOOKUP(ActividadesCom[[#This Row],[NIVEL 5]],Catálogo!A:B,2,FALSE),"")</f>
        <v>2</v>
      </c>
      <c r="AG845" s="5">
        <v>1</v>
      </c>
      <c r="AH845" s="2"/>
    </row>
    <row r="846" spans="1:34" ht="30" hidden="1" customHeight="1" x14ac:dyDescent="0.25">
      <c r="A846" s="7">
        <v>15470058</v>
      </c>
      <c r="B846" s="6" t="str">
        <f>VLOOKUP(ActividadesCom[[#This Row],[NO. DE CONTROL]],'LISTADO ESTUDIANTES'!A:C,2,FALSE)</f>
        <v>TREJO CORTEZ LEONARDO MIGUEL</v>
      </c>
      <c r="C846" s="6" t="str">
        <f>VLOOKUP(ActividadesCom[[#This Row],[NO. DE CONTROL]],'LISTADO ESTUDIANTES'!A:C,3,FALSE)</f>
        <v>ARQUITECTURA</v>
      </c>
      <c r="D846" s="5" t="str">
        <f>VLOOKUP(ActividadesCom[[#This Row],[NO. DE CONTROL]],'LISTADO ESTUDIANTES'!A:D,4,FALSE)</f>
        <v>BAJA</v>
      </c>
      <c r="E846" s="5">
        <f>SUM(ActividadesCom[[#This Row],[CRÉD. 1]],ActividadesCom[[#This Row],[CRÉD. 2]],ActividadesCom[[#This Row],[CRÉD. 3]],ActividadesCom[[#This Row],[CRÉD. 4]],ActividadesCom[[#This Row],[CRÉD. 5]])</f>
        <v>5</v>
      </c>
      <c r="F846" s="17">
        <f>IF(ActividadesCom[[#This Row],[ÚLTIMO SEMESTRE CON CRÉDITOS]]&gt;0,ROUND(AVERAGE(ActividadesCom[[#This Row],[VALOR NIVEL 5]],ActividadesCom[[#This Row],[VALOR NIVEL 4]],ActividadesCom[[#This Row],[VALOR NIVEL 3]],ActividadesCom[[#This Row],[VALOR NIVEL 2]],ActividadesCom[[#This Row],[VALOR NIVEL 1]]),0),"")</f>
        <v>2</v>
      </c>
      <c r="G846" s="5" t="str">
        <f>IF(ActividadesCom[[#This Row],[PROMEDIO]]="","",IF(ActividadesCom[[#This Row],[PROMEDIO]]&gt;=4,"EXCELENTE",IF(ActividadesCom[[#This Row],[PROMEDIO]]&gt;=3,"NOTABLE",IF(ActividadesCom[[#This Row],[PROMEDIO]]&gt;=2,"BUENO",IF(ActividadesCom[[#This Row],[PROMEDIO]]=1,"SUFICIENTE","")))))</f>
        <v>BUENO</v>
      </c>
      <c r="H846" s="5">
        <f>MAX(ActividadesCom[[#This Row],[PERÍODO 1]],ActividadesCom[[#This Row],[PERÍODO 2]],ActividadesCom[[#This Row],[PERÍODO 3]],ActividadesCom[[#This Row],[PERÍODO 4]],ActividadesCom[[#This Row],[PERÍODO 5]])</f>
        <v>20183</v>
      </c>
      <c r="I846" s="10" t="s">
        <v>831</v>
      </c>
      <c r="J846" s="5">
        <v>20183</v>
      </c>
      <c r="K846" s="5" t="s">
        <v>4009</v>
      </c>
      <c r="L846" s="5">
        <f>IF(ActividadesCom[[#This Row],[NIVEL 1]]&lt;&gt;0,VLOOKUP(ActividadesCom[[#This Row],[NIVEL 1]],Catálogo!A:B,2,FALSE),"")</f>
        <v>2</v>
      </c>
      <c r="M846" s="5">
        <v>1</v>
      </c>
      <c r="N846" s="6" t="s">
        <v>832</v>
      </c>
      <c r="O846" s="5">
        <v>20183</v>
      </c>
      <c r="P846" s="5" t="s">
        <v>4009</v>
      </c>
      <c r="Q846" s="5">
        <f>IF(ActividadesCom[[#This Row],[NIVEL 2]]&lt;&gt;0,VLOOKUP(ActividadesCom[[#This Row],[NIVEL 2]],Catálogo!A:B,2,FALSE),"")</f>
        <v>2</v>
      </c>
      <c r="R846" s="5">
        <v>1</v>
      </c>
      <c r="S846" s="6" t="s">
        <v>833</v>
      </c>
      <c r="T846" s="5">
        <v>20183</v>
      </c>
      <c r="U846" s="5" t="s">
        <v>4009</v>
      </c>
      <c r="V846" s="5">
        <f>IF(ActividadesCom[[#This Row],[NIVEL 3]]&lt;&gt;0,VLOOKUP(ActividadesCom[[#This Row],[NIVEL 3]],Catálogo!A:B,2,FALSE),"")</f>
        <v>2</v>
      </c>
      <c r="W846" s="5">
        <v>1</v>
      </c>
      <c r="X846" s="6" t="s">
        <v>29</v>
      </c>
      <c r="Y846" s="5">
        <v>20161</v>
      </c>
      <c r="Z846" s="5" t="s">
        <v>4009</v>
      </c>
      <c r="AA846" s="5">
        <f>IF(ActividadesCom[[#This Row],[NIVEL 4]]&lt;&gt;0,VLOOKUP(ActividadesCom[[#This Row],[NIVEL 4]],Catálogo!A:B,2,FALSE),"")</f>
        <v>2</v>
      </c>
      <c r="AB846" s="5">
        <v>1</v>
      </c>
      <c r="AC846" s="6" t="s">
        <v>47</v>
      </c>
      <c r="AD846" s="5">
        <v>20183</v>
      </c>
      <c r="AE846" s="5" t="s">
        <v>4009</v>
      </c>
      <c r="AF846" s="5">
        <f>IF(ActividadesCom[[#This Row],[NIVEL 5]]&lt;&gt;0,VLOOKUP(ActividadesCom[[#This Row],[NIVEL 5]],Catálogo!A:B,2,FALSE),"")</f>
        <v>2</v>
      </c>
      <c r="AG846" s="5">
        <v>1</v>
      </c>
      <c r="AH846" s="2"/>
    </row>
    <row r="847" spans="1:34" ht="30" hidden="1" customHeight="1" x14ac:dyDescent="0.25">
      <c r="A847" s="7">
        <v>15470059</v>
      </c>
      <c r="B847" s="6" t="str">
        <f>VLOOKUP(ActividadesCom[[#This Row],[NO. DE CONTROL]],'LISTADO ESTUDIANTES'!A:C,2,FALSE)</f>
        <v>DZUL URIBE EDUARDO MANUEL</v>
      </c>
      <c r="C847" s="6" t="str">
        <f>VLOOKUP(ActividadesCom[[#This Row],[NO. DE CONTROL]],'LISTADO ESTUDIANTES'!A:C,3,FALSE)</f>
        <v>ARQUITECTURA</v>
      </c>
      <c r="D847" s="5" t="str">
        <f>VLOOKUP(ActividadesCom[[#This Row],[NO. DE CONTROL]],'LISTADO ESTUDIANTES'!A:D,4,FALSE)</f>
        <v>BAJA</v>
      </c>
      <c r="E847" s="5">
        <f>SUM(ActividadesCom[[#This Row],[CRÉD. 1]],ActividadesCom[[#This Row],[CRÉD. 2]],ActividadesCom[[#This Row],[CRÉD. 3]],ActividadesCom[[#This Row],[CRÉD. 4]],ActividadesCom[[#This Row],[CRÉD. 5]])</f>
        <v>0</v>
      </c>
      <c r="F847" s="17" t="str">
        <f>IF(ActividadesCom[[#This Row],[ÚLTIMO SEMESTRE CON CRÉDITOS]]&gt;0,ROUND(AVERAGE(ActividadesCom[[#This Row],[VALOR NIVEL 5]],ActividadesCom[[#This Row],[VALOR NIVEL 4]],ActividadesCom[[#This Row],[VALOR NIVEL 3]],ActividadesCom[[#This Row],[VALOR NIVEL 2]],ActividadesCom[[#This Row],[VALOR NIVEL 1]]),0),"")</f>
        <v/>
      </c>
      <c r="G847" s="5" t="str">
        <f>IF(ActividadesCom[[#This Row],[PROMEDIO]]="","",IF(ActividadesCom[[#This Row],[PROMEDIO]]&gt;=4,"EXCELENTE",IF(ActividadesCom[[#This Row],[PROMEDIO]]&gt;=3,"NOTABLE",IF(ActividadesCom[[#This Row],[PROMEDIO]]&gt;=2,"BUENO",IF(ActividadesCom[[#This Row],[PROMEDIO]]=1,"SUFICIENTE","")))))</f>
        <v/>
      </c>
      <c r="H847" s="5">
        <f>MAX(ActividadesCom[[#This Row],[PERÍODO 1]],ActividadesCom[[#This Row],[PERÍODO 2]],ActividadesCom[[#This Row],[PERÍODO 3]],ActividadesCom[[#This Row],[PERÍODO 4]],ActividadesCom[[#This Row],[PERÍODO 5]])</f>
        <v>0</v>
      </c>
      <c r="I847" s="6"/>
      <c r="J847" s="5"/>
      <c r="K847" s="5"/>
      <c r="L847" s="5" t="str">
        <f>IF(ActividadesCom[[#This Row],[NIVEL 1]]&lt;&gt;0,VLOOKUP(ActividadesCom[[#This Row],[NIVEL 1]],Catálogo!A:B,2,FALSE),"")</f>
        <v/>
      </c>
      <c r="M847" s="5"/>
      <c r="N847" s="6"/>
      <c r="O847" s="5"/>
      <c r="P847" s="5"/>
      <c r="Q847" s="5" t="str">
        <f>IF(ActividadesCom[[#This Row],[NIVEL 2]]&lt;&gt;0,VLOOKUP(ActividadesCom[[#This Row],[NIVEL 2]],Catálogo!A:B,2,FALSE),"")</f>
        <v/>
      </c>
      <c r="R847" s="11"/>
      <c r="S847" s="12"/>
      <c r="T847" s="11"/>
      <c r="U847" s="11"/>
      <c r="V847" s="5" t="str">
        <f>IF(ActividadesCom[[#This Row],[NIVEL 3]]&lt;&gt;0,VLOOKUP(ActividadesCom[[#This Row],[NIVEL 3]],Catálogo!A:B,2,FALSE),"")</f>
        <v/>
      </c>
      <c r="W847" s="11"/>
      <c r="X847" s="6"/>
      <c r="Y847" s="5"/>
      <c r="Z847" s="5"/>
      <c r="AA847" s="5" t="str">
        <f>IF(ActividadesCom[[#This Row],[NIVEL 4]]&lt;&gt;0,VLOOKUP(ActividadesCom[[#This Row],[NIVEL 4]],Catálogo!A:B,2,FALSE),"")</f>
        <v/>
      </c>
      <c r="AB847" s="5"/>
      <c r="AC847" s="6"/>
      <c r="AD847" s="5"/>
      <c r="AE847" s="5"/>
      <c r="AF847" s="5" t="str">
        <f>IF(ActividadesCom[[#This Row],[NIVEL 5]]&lt;&gt;0,VLOOKUP(ActividadesCom[[#This Row],[NIVEL 5]],Catálogo!A:B,2,FALSE),"")</f>
        <v/>
      </c>
      <c r="AG847" s="5"/>
      <c r="AH847" s="2"/>
    </row>
    <row r="848" spans="1:34" ht="30" hidden="1" customHeight="1" x14ac:dyDescent="0.25">
      <c r="A848" s="7">
        <v>15470060</v>
      </c>
      <c r="B848" s="6" t="str">
        <f>VLOOKUP(ActividadesCom[[#This Row],[NO. DE CONTROL]],'LISTADO ESTUDIANTES'!A:C,2,FALSE)</f>
        <v>NAH SOLIS PRISCILA</v>
      </c>
      <c r="C848" s="6" t="str">
        <f>VLOOKUP(ActividadesCom[[#This Row],[NO. DE CONTROL]],'LISTADO ESTUDIANTES'!A:C,3,FALSE)</f>
        <v>INGENIERIA CIVIL</v>
      </c>
      <c r="D848" s="5" t="str">
        <f>VLOOKUP(ActividadesCom[[#This Row],[NO. DE CONTROL]],'LISTADO ESTUDIANTES'!A:D,4,FALSE)</f>
        <v>BAJA</v>
      </c>
      <c r="E848" s="5">
        <f>SUM(ActividadesCom[[#This Row],[CRÉD. 1]],ActividadesCom[[#This Row],[CRÉD. 2]],ActividadesCom[[#This Row],[CRÉD. 3]],ActividadesCom[[#This Row],[CRÉD. 4]],ActividadesCom[[#This Row],[CRÉD. 5]])</f>
        <v>0</v>
      </c>
      <c r="F848" s="17" t="str">
        <f>IF(ActividadesCom[[#This Row],[ÚLTIMO SEMESTRE CON CRÉDITOS]]&gt;0,ROUND(AVERAGE(ActividadesCom[[#This Row],[VALOR NIVEL 5]],ActividadesCom[[#This Row],[VALOR NIVEL 4]],ActividadesCom[[#This Row],[VALOR NIVEL 3]],ActividadesCom[[#This Row],[VALOR NIVEL 2]],ActividadesCom[[#This Row],[VALOR NIVEL 1]]),0),"")</f>
        <v/>
      </c>
      <c r="G848" s="5" t="str">
        <f>IF(ActividadesCom[[#This Row],[PROMEDIO]]="","",IF(ActividadesCom[[#This Row],[PROMEDIO]]&gt;=4,"EXCELENTE",IF(ActividadesCom[[#This Row],[PROMEDIO]]&gt;=3,"NOTABLE",IF(ActividadesCom[[#This Row],[PROMEDIO]]&gt;=2,"BUENO",IF(ActividadesCom[[#This Row],[PROMEDIO]]=1,"SUFICIENTE","")))))</f>
        <v/>
      </c>
      <c r="H848" s="5">
        <f>MAX(ActividadesCom[[#This Row],[PERÍODO 1]],ActividadesCom[[#This Row],[PERÍODO 2]],ActividadesCom[[#This Row],[PERÍODO 3]],ActividadesCom[[#This Row],[PERÍODO 4]],ActividadesCom[[#This Row],[PERÍODO 5]])</f>
        <v>0</v>
      </c>
      <c r="I848" s="10"/>
      <c r="J848" s="5"/>
      <c r="K848" s="5"/>
      <c r="L848" s="5" t="str">
        <f>IF(ActividadesCom[[#This Row],[NIVEL 1]]&lt;&gt;0,VLOOKUP(ActividadesCom[[#This Row],[NIVEL 1]],Catálogo!A:B,2,FALSE),"")</f>
        <v/>
      </c>
      <c r="M848" s="5"/>
      <c r="N848" s="6"/>
      <c r="O848" s="5"/>
      <c r="P848" s="5"/>
      <c r="Q848" s="5" t="str">
        <f>IF(ActividadesCom[[#This Row],[NIVEL 2]]&lt;&gt;0,VLOOKUP(ActividadesCom[[#This Row],[NIVEL 2]],Catálogo!A:B,2,FALSE),"")</f>
        <v/>
      </c>
      <c r="R848" s="5"/>
      <c r="S848" s="6"/>
      <c r="T848" s="5"/>
      <c r="U848" s="5"/>
      <c r="V848" s="5" t="str">
        <f>IF(ActividadesCom[[#This Row],[NIVEL 3]]&lt;&gt;0,VLOOKUP(ActividadesCom[[#This Row],[NIVEL 3]],Catálogo!A:B,2,FALSE),"")</f>
        <v/>
      </c>
      <c r="W848" s="5"/>
      <c r="X848" s="6"/>
      <c r="Y848" s="5"/>
      <c r="Z848" s="5"/>
      <c r="AA848" s="5" t="str">
        <f>IF(ActividadesCom[[#This Row],[NIVEL 4]]&lt;&gt;0,VLOOKUP(ActividadesCom[[#This Row],[NIVEL 4]],Catálogo!A:B,2,FALSE),"")</f>
        <v/>
      </c>
      <c r="AB848" s="5"/>
      <c r="AC848" s="6"/>
      <c r="AD848" s="5"/>
      <c r="AE848" s="5"/>
      <c r="AF848" s="5" t="str">
        <f>IF(ActividadesCom[[#This Row],[NIVEL 5]]&lt;&gt;0,VLOOKUP(ActividadesCom[[#This Row],[NIVEL 5]],Catálogo!A:B,2,FALSE),"")</f>
        <v/>
      </c>
      <c r="AG848" s="5"/>
      <c r="AH848" s="2"/>
    </row>
    <row r="849" spans="1:34" ht="30" hidden="1" customHeight="1" x14ac:dyDescent="0.25">
      <c r="A849" s="7">
        <v>15470061</v>
      </c>
      <c r="B849" s="6" t="str">
        <f>VLOOKUP(ActividadesCom[[#This Row],[NO. DE CONTROL]],'LISTADO ESTUDIANTES'!A:C,2,FALSE)</f>
        <v>ZARAGOZA PACHECO KEVIN ALEJANDRO</v>
      </c>
      <c r="C849" s="6" t="str">
        <f>VLOOKUP(ActividadesCom[[#This Row],[NO. DE CONTROL]],'LISTADO ESTUDIANTES'!A:C,3,FALSE)</f>
        <v>INGENIERIA CIVIL</v>
      </c>
      <c r="D849" s="5" t="str">
        <f>VLOOKUP(ActividadesCom[[#This Row],[NO. DE CONTROL]],'LISTADO ESTUDIANTES'!A:D,4,FALSE)</f>
        <v>BAJA</v>
      </c>
      <c r="E849" s="5">
        <f>SUM(ActividadesCom[[#This Row],[CRÉD. 1]],ActividadesCom[[#This Row],[CRÉD. 2]],ActividadesCom[[#This Row],[CRÉD. 3]],ActividadesCom[[#This Row],[CRÉD. 4]],ActividadesCom[[#This Row],[CRÉD. 5]])</f>
        <v>5</v>
      </c>
      <c r="F849" s="17">
        <f>IF(ActividadesCom[[#This Row],[ÚLTIMO SEMESTRE CON CRÉDITOS]]&gt;0,ROUND(AVERAGE(ActividadesCom[[#This Row],[VALOR NIVEL 5]],ActividadesCom[[#This Row],[VALOR NIVEL 4]],ActividadesCom[[#This Row],[VALOR NIVEL 3]],ActividadesCom[[#This Row],[VALOR NIVEL 2]],ActividadesCom[[#This Row],[VALOR NIVEL 1]]),0),"")</f>
        <v>2</v>
      </c>
      <c r="G849" s="5" t="str">
        <f>IF(ActividadesCom[[#This Row],[PROMEDIO]]="","",IF(ActividadesCom[[#This Row],[PROMEDIO]]&gt;=4,"EXCELENTE",IF(ActividadesCom[[#This Row],[PROMEDIO]]&gt;=3,"NOTABLE",IF(ActividadesCom[[#This Row],[PROMEDIO]]&gt;=2,"BUENO",IF(ActividadesCom[[#This Row],[PROMEDIO]]=1,"SUFICIENTE","")))))</f>
        <v>BUENO</v>
      </c>
      <c r="H849" s="5">
        <f>MAX(ActividadesCom[[#This Row],[PERÍODO 1]],ActividadesCom[[#This Row],[PERÍODO 2]],ActividadesCom[[#This Row],[PERÍODO 3]],ActividadesCom[[#This Row],[PERÍODO 4]],ActividadesCom[[#This Row],[PERÍODO 5]])</f>
        <v>20183</v>
      </c>
      <c r="I849" s="10" t="s">
        <v>611</v>
      </c>
      <c r="J849" s="5">
        <v>20171</v>
      </c>
      <c r="K849" s="5" t="s">
        <v>4009</v>
      </c>
      <c r="L849" s="5">
        <f>IF(ActividadesCom[[#This Row],[NIVEL 1]]&lt;&gt;0,VLOOKUP(ActividadesCom[[#This Row],[NIVEL 1]],Catálogo!A:B,2,FALSE),"")</f>
        <v>2</v>
      </c>
      <c r="M849" s="5">
        <v>1</v>
      </c>
      <c r="N849" s="6" t="s">
        <v>865</v>
      </c>
      <c r="O849" s="5">
        <v>20171</v>
      </c>
      <c r="P849" s="5" t="s">
        <v>4009</v>
      </c>
      <c r="Q849" s="5">
        <f>IF(ActividadesCom[[#This Row],[NIVEL 2]]&lt;&gt;0,VLOOKUP(ActividadesCom[[#This Row],[NIVEL 2]],Catálogo!A:B,2,FALSE),"")</f>
        <v>2</v>
      </c>
      <c r="R849" s="5">
        <v>1</v>
      </c>
      <c r="S849" s="6" t="s">
        <v>764</v>
      </c>
      <c r="T849" s="5">
        <v>20181</v>
      </c>
      <c r="U849" s="5" t="s">
        <v>4009</v>
      </c>
      <c r="V849" s="5">
        <f>IF(ActividadesCom[[#This Row],[NIVEL 3]]&lt;&gt;0,VLOOKUP(ActividadesCom[[#This Row],[NIVEL 3]],Catálogo!A:B,2,FALSE),"")</f>
        <v>2</v>
      </c>
      <c r="W849" s="5">
        <v>1</v>
      </c>
      <c r="X849" s="6" t="s">
        <v>866</v>
      </c>
      <c r="Y849" s="5">
        <v>20183</v>
      </c>
      <c r="Z849" s="5" t="s">
        <v>4009</v>
      </c>
      <c r="AA849" s="5">
        <f>IF(ActividadesCom[[#This Row],[NIVEL 4]]&lt;&gt;0,VLOOKUP(ActividadesCom[[#This Row],[NIVEL 4]],Catálogo!A:B,2,FALSE),"")</f>
        <v>2</v>
      </c>
      <c r="AB849" s="5">
        <v>1</v>
      </c>
      <c r="AC849" s="6" t="s">
        <v>5</v>
      </c>
      <c r="AD849" s="5">
        <v>20163</v>
      </c>
      <c r="AE849" s="5" t="s">
        <v>4009</v>
      </c>
      <c r="AF849" s="5">
        <f>IF(ActividadesCom[[#This Row],[NIVEL 5]]&lt;&gt;0,VLOOKUP(ActividadesCom[[#This Row],[NIVEL 5]],Catálogo!A:B,2,FALSE),"")</f>
        <v>2</v>
      </c>
      <c r="AG849" s="5">
        <v>1</v>
      </c>
      <c r="AH849" s="2"/>
    </row>
    <row r="850" spans="1:34" ht="30" hidden="1" customHeight="1" x14ac:dyDescent="0.25">
      <c r="A850" s="7">
        <v>15470062</v>
      </c>
      <c r="B850" s="6" t="str">
        <f>VLOOKUP(ActividadesCom[[#This Row],[NO. DE CONTROL]],'LISTADO ESTUDIANTES'!A:C,2,FALSE)</f>
        <v>LEMUS HUICAB GUADALUPE ISABEL</v>
      </c>
      <c r="C850" s="6" t="str">
        <f>VLOOKUP(ActividadesCom[[#This Row],[NO. DE CONTROL]],'LISTADO ESTUDIANTES'!A:C,3,FALSE)</f>
        <v>INGENIERIA CIVIL</v>
      </c>
      <c r="D850" s="5" t="str">
        <f>VLOOKUP(ActividadesCom[[#This Row],[NO. DE CONTROL]],'LISTADO ESTUDIANTES'!A:D,4,FALSE)</f>
        <v>BAJA</v>
      </c>
      <c r="E850" s="5">
        <f>SUM(ActividadesCom[[#This Row],[CRÉD. 1]],ActividadesCom[[#This Row],[CRÉD. 2]],ActividadesCom[[#This Row],[CRÉD. 3]],ActividadesCom[[#This Row],[CRÉD. 4]],ActividadesCom[[#This Row],[CRÉD. 5]])</f>
        <v>5</v>
      </c>
      <c r="F850" s="17">
        <f>IF(ActividadesCom[[#This Row],[ÚLTIMO SEMESTRE CON CRÉDITOS]]&gt;0,ROUND(AVERAGE(ActividadesCom[[#This Row],[VALOR NIVEL 5]],ActividadesCom[[#This Row],[VALOR NIVEL 4]],ActividadesCom[[#This Row],[VALOR NIVEL 3]],ActividadesCom[[#This Row],[VALOR NIVEL 2]],ActividadesCom[[#This Row],[VALOR NIVEL 1]]),0),"")</f>
        <v>2</v>
      </c>
      <c r="G850" s="5" t="str">
        <f>IF(ActividadesCom[[#This Row],[PROMEDIO]]="","",IF(ActividadesCom[[#This Row],[PROMEDIO]]&gt;=4,"EXCELENTE",IF(ActividadesCom[[#This Row],[PROMEDIO]]&gt;=3,"NOTABLE",IF(ActividadesCom[[#This Row],[PROMEDIO]]&gt;=2,"BUENO",IF(ActividadesCom[[#This Row],[PROMEDIO]]=1,"SUFICIENTE","")))))</f>
        <v>BUENO</v>
      </c>
      <c r="H850" s="5">
        <f>MAX(ActividadesCom[[#This Row],[PERÍODO 1]],ActividadesCom[[#This Row],[PERÍODO 2]],ActividadesCom[[#This Row],[PERÍODO 3]],ActividadesCom[[#This Row],[PERÍODO 4]],ActividadesCom[[#This Row],[PERÍODO 5]])</f>
        <v>20181</v>
      </c>
      <c r="I850" s="10" t="s">
        <v>692</v>
      </c>
      <c r="J850" s="5">
        <v>20161</v>
      </c>
      <c r="K850" s="5" t="s">
        <v>4009</v>
      </c>
      <c r="L850" s="5">
        <f>IF(ActividadesCom[[#This Row],[NIVEL 1]]&lt;&gt;0,VLOOKUP(ActividadesCom[[#This Row],[NIVEL 1]],Catálogo!A:B,2,FALSE),"")</f>
        <v>2</v>
      </c>
      <c r="M850" s="5">
        <v>1</v>
      </c>
      <c r="N850" s="6" t="s">
        <v>693</v>
      </c>
      <c r="O850" s="5">
        <v>20171</v>
      </c>
      <c r="P850" s="5" t="s">
        <v>4009</v>
      </c>
      <c r="Q850" s="5">
        <f>IF(ActividadesCom[[#This Row],[NIVEL 2]]&lt;&gt;0,VLOOKUP(ActividadesCom[[#This Row],[NIVEL 2]],Catálogo!A:B,2,FALSE),"")</f>
        <v>2</v>
      </c>
      <c r="R850" s="5">
        <v>1</v>
      </c>
      <c r="S850" s="6" t="s">
        <v>640</v>
      </c>
      <c r="T850" s="5">
        <v>20181</v>
      </c>
      <c r="U850" s="5" t="s">
        <v>4009</v>
      </c>
      <c r="V850" s="5">
        <f>IF(ActividadesCom[[#This Row],[NIVEL 3]]&lt;&gt;0,VLOOKUP(ActividadesCom[[#This Row],[NIVEL 3]],Catálogo!A:B,2,FALSE),"")</f>
        <v>2</v>
      </c>
      <c r="W850" s="5">
        <v>1</v>
      </c>
      <c r="X850" s="6" t="s">
        <v>42</v>
      </c>
      <c r="Y850" s="5">
        <v>20161</v>
      </c>
      <c r="Z850" s="5" t="s">
        <v>4009</v>
      </c>
      <c r="AA850" s="5">
        <f>IF(ActividadesCom[[#This Row],[NIVEL 4]]&lt;&gt;0,VLOOKUP(ActividadesCom[[#This Row],[NIVEL 4]],Catálogo!A:B,2,FALSE),"")</f>
        <v>2</v>
      </c>
      <c r="AB850" s="5">
        <v>1</v>
      </c>
      <c r="AC850" s="6" t="s">
        <v>702</v>
      </c>
      <c r="AD850" s="5" t="s">
        <v>703</v>
      </c>
      <c r="AE850" s="5" t="s">
        <v>4009</v>
      </c>
      <c r="AF850" s="5">
        <f>IF(ActividadesCom[[#This Row],[NIVEL 5]]&lt;&gt;0,VLOOKUP(ActividadesCom[[#This Row],[NIVEL 5]],Catálogo!A:B,2,FALSE),"")</f>
        <v>2</v>
      </c>
      <c r="AG850" s="5">
        <v>1</v>
      </c>
      <c r="AH850" s="2"/>
    </row>
    <row r="851" spans="1:34" ht="30" hidden="1" customHeight="1" x14ac:dyDescent="0.25">
      <c r="A851" s="7">
        <v>15470063</v>
      </c>
      <c r="B851" s="6" t="str">
        <f>VLOOKUP(ActividadesCom[[#This Row],[NO. DE CONTROL]],'LISTADO ESTUDIANTES'!A:C,2,FALSE)</f>
        <v>MORA VALENCIA SALVADOR ISMAEL</v>
      </c>
      <c r="C851" s="6" t="str">
        <f>VLOOKUP(ActividadesCom[[#This Row],[NO. DE CONTROL]],'LISTADO ESTUDIANTES'!A:C,3,FALSE)</f>
        <v>INGENIERIA CIVIL</v>
      </c>
      <c r="D851" s="5" t="str">
        <f>VLOOKUP(ActividadesCom[[#This Row],[NO. DE CONTROL]],'LISTADO ESTUDIANTES'!A:D,4,FALSE)</f>
        <v>BAJA</v>
      </c>
      <c r="E851" s="5">
        <f>SUM(ActividadesCom[[#This Row],[CRÉD. 1]],ActividadesCom[[#This Row],[CRÉD. 2]],ActividadesCom[[#This Row],[CRÉD. 3]],ActividadesCom[[#This Row],[CRÉD. 4]],ActividadesCom[[#This Row],[CRÉD. 5]])</f>
        <v>5</v>
      </c>
      <c r="F851" s="17">
        <f>IF(ActividadesCom[[#This Row],[ÚLTIMO SEMESTRE CON CRÉDITOS]]&gt;0,ROUND(AVERAGE(ActividadesCom[[#This Row],[VALOR NIVEL 5]],ActividadesCom[[#This Row],[VALOR NIVEL 4]],ActividadesCom[[#This Row],[VALOR NIVEL 3]],ActividadesCom[[#This Row],[VALOR NIVEL 2]],ActividadesCom[[#This Row],[VALOR NIVEL 1]]),0),"")</f>
        <v>3</v>
      </c>
      <c r="G851" s="5" t="str">
        <f>IF(ActividadesCom[[#This Row],[PROMEDIO]]="","",IF(ActividadesCom[[#This Row],[PROMEDIO]]&gt;=4,"EXCELENTE",IF(ActividadesCom[[#This Row],[PROMEDIO]]&gt;=3,"NOTABLE",IF(ActividadesCom[[#This Row],[PROMEDIO]]&gt;=2,"BUENO",IF(ActividadesCom[[#This Row],[PROMEDIO]]=1,"SUFICIENTE","")))))</f>
        <v>NOTABLE</v>
      </c>
      <c r="H851" s="5">
        <f>MAX(ActividadesCom[[#This Row],[PERÍODO 1]],ActividadesCom[[#This Row],[PERÍODO 2]],ActividadesCom[[#This Row],[PERÍODO 3]],ActividadesCom[[#This Row],[PERÍODO 4]],ActividadesCom[[#This Row],[PERÍODO 5]])</f>
        <v>20193</v>
      </c>
      <c r="I851" s="10" t="s">
        <v>918</v>
      </c>
      <c r="J851" s="5">
        <v>20191</v>
      </c>
      <c r="K851" s="5" t="s">
        <v>4009</v>
      </c>
      <c r="L851" s="5">
        <f>IF(ActividadesCom[[#This Row],[NIVEL 1]]&lt;&gt;0,VLOOKUP(ActividadesCom[[#This Row],[NIVEL 1]],Catálogo!A:B,2,FALSE),"")</f>
        <v>2</v>
      </c>
      <c r="M851" s="5">
        <v>1</v>
      </c>
      <c r="N851" s="6" t="s">
        <v>4116</v>
      </c>
      <c r="O851" s="5">
        <v>20193</v>
      </c>
      <c r="P851" s="5" t="s">
        <v>4009</v>
      </c>
      <c r="Q851" s="5">
        <f>IF(ActividadesCom[[#This Row],[NIVEL 2]]&lt;&gt;0,VLOOKUP(ActividadesCom[[#This Row],[NIVEL 2]],Catálogo!A:B,2,FALSE),"")</f>
        <v>2</v>
      </c>
      <c r="R851" s="5">
        <v>1</v>
      </c>
      <c r="S851" s="6" t="s">
        <v>1180</v>
      </c>
      <c r="T851" s="5">
        <v>20191</v>
      </c>
      <c r="U851" s="5" t="s">
        <v>4007</v>
      </c>
      <c r="V851" s="5">
        <f>IF(ActividadesCom[[#This Row],[NIVEL 3]]&lt;&gt;0,VLOOKUP(ActividadesCom[[#This Row],[NIVEL 3]],Catálogo!A:B,2,FALSE),"")</f>
        <v>4</v>
      </c>
      <c r="W851" s="5">
        <v>1</v>
      </c>
      <c r="X851" s="6" t="s">
        <v>23</v>
      </c>
      <c r="Y851" s="5">
        <v>20173</v>
      </c>
      <c r="Z851" s="5" t="s">
        <v>4008</v>
      </c>
      <c r="AA851" s="5">
        <f>IF(ActividadesCom[[#This Row],[NIVEL 4]]&lt;&gt;0,VLOOKUP(ActividadesCom[[#This Row],[NIVEL 4]],Catálogo!A:B,2,FALSE),"")</f>
        <v>3</v>
      </c>
      <c r="AB851" s="5">
        <v>1</v>
      </c>
      <c r="AC851" s="6" t="s">
        <v>23</v>
      </c>
      <c r="AD851" s="5">
        <v>20171</v>
      </c>
      <c r="AE851" s="5" t="s">
        <v>4008</v>
      </c>
      <c r="AF851" s="5">
        <f>IF(ActividadesCom[[#This Row],[NIVEL 5]]&lt;&gt;0,VLOOKUP(ActividadesCom[[#This Row],[NIVEL 5]],Catálogo!A:B,2,FALSE),"")</f>
        <v>3</v>
      </c>
      <c r="AG851" s="5">
        <v>1</v>
      </c>
      <c r="AH851" s="2"/>
    </row>
    <row r="852" spans="1:34" ht="30" hidden="1" customHeight="1" x14ac:dyDescent="0.25">
      <c r="A852" s="7">
        <v>15470064</v>
      </c>
      <c r="B852" s="6" t="str">
        <f>VLOOKUP(ActividadesCom[[#This Row],[NO. DE CONTROL]],'LISTADO ESTUDIANTES'!A:C,2,FALSE)</f>
        <v>VILLARINO RIVERA JESUS FRANCISCO</v>
      </c>
      <c r="C852" s="6" t="str">
        <f>VLOOKUP(ActividadesCom[[#This Row],[NO. DE CONTROL]],'LISTADO ESTUDIANTES'!A:C,3,FALSE)</f>
        <v>INGENIERIA CIVIL</v>
      </c>
      <c r="D852" s="5" t="str">
        <f>VLOOKUP(ActividadesCom[[#This Row],[NO. DE CONTROL]],'LISTADO ESTUDIANTES'!A:D,4,FALSE)</f>
        <v>BAJA</v>
      </c>
      <c r="E852" s="5">
        <f>SUM(ActividadesCom[[#This Row],[CRÉD. 1]],ActividadesCom[[#This Row],[CRÉD. 2]],ActividadesCom[[#This Row],[CRÉD. 3]],ActividadesCom[[#This Row],[CRÉD. 4]],ActividadesCom[[#This Row],[CRÉD. 5]])</f>
        <v>5</v>
      </c>
      <c r="F852" s="17">
        <f>IF(ActividadesCom[[#This Row],[ÚLTIMO SEMESTRE CON CRÉDITOS]]&gt;0,ROUND(AVERAGE(ActividadesCom[[#This Row],[VALOR NIVEL 5]],ActividadesCom[[#This Row],[VALOR NIVEL 4]],ActividadesCom[[#This Row],[VALOR NIVEL 3]],ActividadesCom[[#This Row],[VALOR NIVEL 2]],ActividadesCom[[#This Row],[VALOR NIVEL 1]]),0),"")</f>
        <v>2</v>
      </c>
      <c r="G852" s="5" t="str">
        <f>IF(ActividadesCom[[#This Row],[PROMEDIO]]="","",IF(ActividadesCom[[#This Row],[PROMEDIO]]&gt;=4,"EXCELENTE",IF(ActividadesCom[[#This Row],[PROMEDIO]]&gt;=3,"NOTABLE",IF(ActividadesCom[[#This Row],[PROMEDIO]]&gt;=2,"BUENO",IF(ActividadesCom[[#This Row],[PROMEDIO]]=1,"SUFICIENTE","")))))</f>
        <v>BUENO</v>
      </c>
      <c r="H852" s="5">
        <f>MAX(ActividadesCom[[#This Row],[PERÍODO 1]],ActividadesCom[[#This Row],[PERÍODO 2]],ActividadesCom[[#This Row],[PERÍODO 3]],ActividadesCom[[#This Row],[PERÍODO 4]],ActividadesCom[[#This Row],[PERÍODO 5]])</f>
        <v>20183</v>
      </c>
      <c r="I852" s="6" t="s">
        <v>858</v>
      </c>
      <c r="J852" s="5">
        <v>20183</v>
      </c>
      <c r="K852" s="5" t="s">
        <v>4009</v>
      </c>
      <c r="L852" s="5">
        <f>IF(ActividadesCom[[#This Row],[NIVEL 1]]&lt;&gt;0,VLOOKUP(ActividadesCom[[#This Row],[NIVEL 1]],Catálogo!A:B,2,FALSE),"")</f>
        <v>2</v>
      </c>
      <c r="M852" s="5">
        <v>1</v>
      </c>
      <c r="N852" s="6" t="s">
        <v>859</v>
      </c>
      <c r="O852" s="5">
        <v>20183</v>
      </c>
      <c r="P852" s="5" t="s">
        <v>4009</v>
      </c>
      <c r="Q852" s="5">
        <f>IF(ActividadesCom[[#This Row],[NIVEL 2]]&lt;&gt;0,VLOOKUP(ActividadesCom[[#This Row],[NIVEL 2]],Catálogo!A:B,2,FALSE),"")</f>
        <v>2</v>
      </c>
      <c r="R852" s="5">
        <v>1</v>
      </c>
      <c r="S852" s="6" t="s">
        <v>860</v>
      </c>
      <c r="T852" s="5">
        <v>20181</v>
      </c>
      <c r="U852" s="5" t="s">
        <v>4009</v>
      </c>
      <c r="V852" s="5">
        <f>IF(ActividadesCom[[#This Row],[NIVEL 3]]&lt;&gt;0,VLOOKUP(ActividadesCom[[#This Row],[NIVEL 3]],Catálogo!A:B,2,FALSE),"")</f>
        <v>2</v>
      </c>
      <c r="W852" s="5">
        <v>1</v>
      </c>
      <c r="X852" s="6" t="s">
        <v>11</v>
      </c>
      <c r="Y852" s="5">
        <v>20161</v>
      </c>
      <c r="Z852" s="5" t="s">
        <v>4009</v>
      </c>
      <c r="AA852" s="5">
        <f>IF(ActividadesCom[[#This Row],[NIVEL 4]]&lt;&gt;0,VLOOKUP(ActividadesCom[[#This Row],[NIVEL 4]],Catálogo!A:B,2,FALSE),"")</f>
        <v>2</v>
      </c>
      <c r="AB852" s="5">
        <v>1</v>
      </c>
      <c r="AC852" s="6" t="s">
        <v>408</v>
      </c>
      <c r="AD852" s="5">
        <v>20171</v>
      </c>
      <c r="AE852" s="5" t="s">
        <v>4009</v>
      </c>
      <c r="AF852" s="5">
        <f>IF(ActividadesCom[[#This Row],[NIVEL 5]]&lt;&gt;0,VLOOKUP(ActividadesCom[[#This Row],[NIVEL 5]],Catálogo!A:B,2,FALSE),"")</f>
        <v>2</v>
      </c>
      <c r="AG852" s="5">
        <v>1</v>
      </c>
      <c r="AH852" s="2"/>
    </row>
    <row r="853" spans="1:34" ht="30" hidden="1" customHeight="1" x14ac:dyDescent="0.25">
      <c r="A853" s="7">
        <v>15470065</v>
      </c>
      <c r="B853" s="6" t="str">
        <f>VLOOKUP(ActividadesCom[[#This Row],[NO. DE CONTROL]],'LISTADO ESTUDIANTES'!A:C,2,FALSE)</f>
        <v>AGUILAR LOPEZ GANDHI</v>
      </c>
      <c r="C853" s="6" t="str">
        <f>VLOOKUP(ActividadesCom[[#This Row],[NO. DE CONTROL]],'LISTADO ESTUDIANTES'!A:C,3,FALSE)</f>
        <v>INGENIERIA CIVIL</v>
      </c>
      <c r="D853" s="5" t="str">
        <f>VLOOKUP(ActividadesCom[[#This Row],[NO. DE CONTROL]],'LISTADO ESTUDIANTES'!A:D,4,FALSE)</f>
        <v>BAJA</v>
      </c>
      <c r="E853" s="5">
        <f>SUM(ActividadesCom[[#This Row],[CRÉD. 1]],ActividadesCom[[#This Row],[CRÉD. 2]],ActividadesCom[[#This Row],[CRÉD. 3]],ActividadesCom[[#This Row],[CRÉD. 4]],ActividadesCom[[#This Row],[CRÉD. 5]])</f>
        <v>2</v>
      </c>
      <c r="F853" s="17">
        <f>IF(ActividadesCom[[#This Row],[ÚLTIMO SEMESTRE CON CRÉDITOS]]&gt;0,ROUND(AVERAGE(ActividadesCom[[#This Row],[VALOR NIVEL 5]],ActividadesCom[[#This Row],[VALOR NIVEL 4]],ActividadesCom[[#This Row],[VALOR NIVEL 3]],ActividadesCom[[#This Row],[VALOR NIVEL 2]],ActividadesCom[[#This Row],[VALOR NIVEL 1]]),0),"")</f>
        <v>2</v>
      </c>
      <c r="G853" s="5" t="str">
        <f>IF(ActividadesCom[[#This Row],[PROMEDIO]]="","",IF(ActividadesCom[[#This Row],[PROMEDIO]]&gt;=4,"EXCELENTE",IF(ActividadesCom[[#This Row],[PROMEDIO]]&gt;=3,"NOTABLE",IF(ActividadesCom[[#This Row],[PROMEDIO]]&gt;=2,"BUENO",IF(ActividadesCom[[#This Row],[PROMEDIO]]=1,"SUFICIENTE","")))))</f>
        <v>BUENO</v>
      </c>
      <c r="H853" s="5">
        <f>MAX(ActividadesCom[[#This Row],[PERÍODO 1]],ActividadesCom[[#This Row],[PERÍODO 2]],ActividadesCom[[#This Row],[PERÍODO 3]],ActividadesCom[[#This Row],[PERÍODO 4]],ActividadesCom[[#This Row],[PERÍODO 5]])</f>
        <v>20173</v>
      </c>
      <c r="I853" s="10"/>
      <c r="J853" s="5"/>
      <c r="K853" s="5"/>
      <c r="L853" s="5" t="str">
        <f>IF(ActividadesCom[[#This Row],[NIVEL 1]]&lt;&gt;0,VLOOKUP(ActividadesCom[[#This Row],[NIVEL 1]],Catálogo!A:B,2,FALSE),"")</f>
        <v/>
      </c>
      <c r="M853" s="5"/>
      <c r="N853" s="6"/>
      <c r="O853" s="5"/>
      <c r="P853" s="5"/>
      <c r="Q853" s="5" t="str">
        <f>IF(ActividadesCom[[#This Row],[NIVEL 2]]&lt;&gt;0,VLOOKUP(ActividadesCom[[#This Row],[NIVEL 2]],Catálogo!A:B,2,FALSE),"")</f>
        <v/>
      </c>
      <c r="R853" s="5"/>
      <c r="S853" s="6"/>
      <c r="T853" s="5"/>
      <c r="U853" s="5"/>
      <c r="V853" s="5" t="str">
        <f>IF(ActividadesCom[[#This Row],[NIVEL 3]]&lt;&gt;0,VLOOKUP(ActividadesCom[[#This Row],[NIVEL 3]],Catálogo!A:B,2,FALSE),"")</f>
        <v/>
      </c>
      <c r="W853" s="5"/>
      <c r="X853" s="6" t="s">
        <v>11</v>
      </c>
      <c r="Y853" s="5">
        <v>20173</v>
      </c>
      <c r="Z853" s="5" t="s">
        <v>4009</v>
      </c>
      <c r="AA853" s="5">
        <f>IF(ActividadesCom[[#This Row],[NIVEL 4]]&lt;&gt;0,VLOOKUP(ActividadesCom[[#This Row],[NIVEL 4]],Catálogo!A:B,2,FALSE),"")</f>
        <v>2</v>
      </c>
      <c r="AB853" s="5">
        <v>1</v>
      </c>
      <c r="AC853" s="6" t="s">
        <v>27</v>
      </c>
      <c r="AD853" s="5">
        <v>20171</v>
      </c>
      <c r="AE853" s="5" t="s">
        <v>4009</v>
      </c>
      <c r="AF853" s="5">
        <f>IF(ActividadesCom[[#This Row],[NIVEL 5]]&lt;&gt;0,VLOOKUP(ActividadesCom[[#This Row],[NIVEL 5]],Catálogo!A:B,2,FALSE),"")</f>
        <v>2</v>
      </c>
      <c r="AG853" s="5">
        <v>1</v>
      </c>
      <c r="AH853" s="2"/>
    </row>
    <row r="854" spans="1:34" ht="30" hidden="1" customHeight="1" x14ac:dyDescent="0.25">
      <c r="A854" s="7">
        <v>15470066</v>
      </c>
      <c r="B854" s="6" t="str">
        <f>VLOOKUP(ActividadesCom[[#This Row],[NO. DE CONTROL]],'LISTADO ESTUDIANTES'!A:C,2,FALSE)</f>
        <v>MONTOYA ZEPEDA GUILLERMO ANTONIO</v>
      </c>
      <c r="C854" s="6" t="str">
        <f>VLOOKUP(ActividadesCom[[#This Row],[NO. DE CONTROL]],'LISTADO ESTUDIANTES'!A:C,3,FALSE)</f>
        <v>INGENIERIA CIVIL</v>
      </c>
      <c r="D854" s="5" t="str">
        <f>VLOOKUP(ActividadesCom[[#This Row],[NO. DE CONTROL]],'LISTADO ESTUDIANTES'!A:D,4,FALSE)</f>
        <v>BAJA</v>
      </c>
      <c r="E854" s="5">
        <f>SUM(ActividadesCom[[#This Row],[CRÉD. 1]],ActividadesCom[[#This Row],[CRÉD. 2]],ActividadesCom[[#This Row],[CRÉD. 3]],ActividadesCom[[#This Row],[CRÉD. 4]],ActividadesCom[[#This Row],[CRÉD. 5]])</f>
        <v>5</v>
      </c>
      <c r="F854" s="17">
        <f>IF(ActividadesCom[[#This Row],[ÚLTIMO SEMESTRE CON CRÉDITOS]]&gt;0,ROUND(AVERAGE(ActividadesCom[[#This Row],[VALOR NIVEL 5]],ActividadesCom[[#This Row],[VALOR NIVEL 4]],ActividadesCom[[#This Row],[VALOR NIVEL 3]],ActividadesCom[[#This Row],[VALOR NIVEL 2]],ActividadesCom[[#This Row],[VALOR NIVEL 1]]),0),"")</f>
        <v>2</v>
      </c>
      <c r="G854" s="5" t="str">
        <f>IF(ActividadesCom[[#This Row],[PROMEDIO]]="","",IF(ActividadesCom[[#This Row],[PROMEDIO]]&gt;=4,"EXCELENTE",IF(ActividadesCom[[#This Row],[PROMEDIO]]&gt;=3,"NOTABLE",IF(ActividadesCom[[#This Row],[PROMEDIO]]&gt;=2,"BUENO",IF(ActividadesCom[[#This Row],[PROMEDIO]]=1,"SUFICIENTE","")))))</f>
        <v>BUENO</v>
      </c>
      <c r="H854" s="5">
        <f>MAX(ActividadesCom[[#This Row],[PERÍODO 1]],ActividadesCom[[#This Row],[PERÍODO 2]],ActividadesCom[[#This Row],[PERÍODO 3]],ActividadesCom[[#This Row],[PERÍODO 4]],ActividadesCom[[#This Row],[PERÍODO 5]])</f>
        <v>20183</v>
      </c>
      <c r="I854" s="10" t="s">
        <v>863</v>
      </c>
      <c r="J854" s="5">
        <v>20161</v>
      </c>
      <c r="K854" s="5" t="s">
        <v>4009</v>
      </c>
      <c r="L854" s="5">
        <f>IF(ActividadesCom[[#This Row],[NIVEL 1]]&lt;&gt;0,VLOOKUP(ActividadesCom[[#This Row],[NIVEL 1]],Catálogo!A:B,2,FALSE),"")</f>
        <v>2</v>
      </c>
      <c r="M854" s="5">
        <v>1</v>
      </c>
      <c r="N854" s="6" t="s">
        <v>596</v>
      </c>
      <c r="O854" s="5">
        <v>20181</v>
      </c>
      <c r="P854" s="5" t="s">
        <v>4009</v>
      </c>
      <c r="Q854" s="5">
        <f>IF(ActividadesCom[[#This Row],[NIVEL 2]]&lt;&gt;0,VLOOKUP(ActividadesCom[[#This Row],[NIVEL 2]],Catálogo!A:B,2,FALSE),"")</f>
        <v>2</v>
      </c>
      <c r="R854" s="5">
        <v>1</v>
      </c>
      <c r="S854" s="6" t="s">
        <v>761</v>
      </c>
      <c r="T854" s="5">
        <v>20183</v>
      </c>
      <c r="U854" s="5" t="s">
        <v>4009</v>
      </c>
      <c r="V854" s="5">
        <f>IF(ActividadesCom[[#This Row],[NIVEL 3]]&lt;&gt;0,VLOOKUP(ActividadesCom[[#This Row],[NIVEL 3]],Catálogo!A:B,2,FALSE),"")</f>
        <v>2</v>
      </c>
      <c r="W854" s="5">
        <v>1</v>
      </c>
      <c r="X854" s="6" t="s">
        <v>27</v>
      </c>
      <c r="Y854" s="5">
        <v>20171</v>
      </c>
      <c r="Z854" s="5" t="s">
        <v>4009</v>
      </c>
      <c r="AA854" s="5">
        <f>IF(ActividadesCom[[#This Row],[NIVEL 4]]&lt;&gt;0,VLOOKUP(ActividadesCom[[#This Row],[NIVEL 4]],Catálogo!A:B,2,FALSE),"")</f>
        <v>2</v>
      </c>
      <c r="AB854" s="5">
        <v>1</v>
      </c>
      <c r="AC854" s="6" t="s">
        <v>4</v>
      </c>
      <c r="AD854" s="5">
        <v>20163</v>
      </c>
      <c r="AE854" s="5" t="s">
        <v>4009</v>
      </c>
      <c r="AF854" s="5">
        <f>IF(ActividadesCom[[#This Row],[NIVEL 5]]&lt;&gt;0,VLOOKUP(ActividadesCom[[#This Row],[NIVEL 5]],Catálogo!A:B,2,FALSE),"")</f>
        <v>2</v>
      </c>
      <c r="AG854" s="5">
        <v>1</v>
      </c>
      <c r="AH854" s="2"/>
    </row>
    <row r="855" spans="1:34" ht="30" hidden="1" customHeight="1" x14ac:dyDescent="0.25">
      <c r="A855" s="7">
        <v>15470067</v>
      </c>
      <c r="B855" s="6" t="str">
        <f>VLOOKUP(ActividadesCom[[#This Row],[NO. DE CONTROL]],'LISTADO ESTUDIANTES'!A:C,2,FALSE)</f>
        <v>HERNANDEZ HERNANDEZ JUAN CARLOS DEL JESUS</v>
      </c>
      <c r="C855" s="6" t="str">
        <f>VLOOKUP(ActividadesCom[[#This Row],[NO. DE CONTROL]],'LISTADO ESTUDIANTES'!A:C,3,FALSE)</f>
        <v>INGENIERIA CIVIL</v>
      </c>
      <c r="D855" s="5" t="str">
        <f>VLOOKUP(ActividadesCom[[#This Row],[NO. DE CONTROL]],'LISTADO ESTUDIANTES'!A:D,4,FALSE)</f>
        <v>BAJA</v>
      </c>
      <c r="E855" s="5">
        <f>SUM(ActividadesCom[[#This Row],[CRÉD. 1]],ActividadesCom[[#This Row],[CRÉD. 2]],ActividadesCom[[#This Row],[CRÉD. 3]],ActividadesCom[[#This Row],[CRÉD. 4]],ActividadesCom[[#This Row],[CRÉD. 5]])</f>
        <v>0</v>
      </c>
      <c r="F855" s="17" t="str">
        <f>IF(ActividadesCom[[#This Row],[ÚLTIMO SEMESTRE CON CRÉDITOS]]&gt;0,ROUND(AVERAGE(ActividadesCom[[#This Row],[VALOR NIVEL 5]],ActividadesCom[[#This Row],[VALOR NIVEL 4]],ActividadesCom[[#This Row],[VALOR NIVEL 3]],ActividadesCom[[#This Row],[VALOR NIVEL 2]],ActividadesCom[[#This Row],[VALOR NIVEL 1]]),0),"")</f>
        <v/>
      </c>
      <c r="G855" s="5" t="str">
        <f>IF(ActividadesCom[[#This Row],[PROMEDIO]]="","",IF(ActividadesCom[[#This Row],[PROMEDIO]]&gt;=4,"EXCELENTE",IF(ActividadesCom[[#This Row],[PROMEDIO]]&gt;=3,"NOTABLE",IF(ActividadesCom[[#This Row],[PROMEDIO]]&gt;=2,"BUENO",IF(ActividadesCom[[#This Row],[PROMEDIO]]=1,"SUFICIENTE","")))))</f>
        <v/>
      </c>
      <c r="H855" s="5">
        <f>MAX(ActividadesCom[[#This Row],[PERÍODO 1]],ActividadesCom[[#This Row],[PERÍODO 2]],ActividadesCom[[#This Row],[PERÍODO 3]],ActividadesCom[[#This Row],[PERÍODO 4]],ActividadesCom[[#This Row],[PERÍODO 5]])</f>
        <v>0</v>
      </c>
      <c r="I855" s="10"/>
      <c r="J855" s="5"/>
      <c r="K855" s="5"/>
      <c r="L855" s="5" t="str">
        <f>IF(ActividadesCom[[#This Row],[NIVEL 1]]&lt;&gt;0,VLOOKUP(ActividadesCom[[#This Row],[NIVEL 1]],Catálogo!A:B,2,FALSE),"")</f>
        <v/>
      </c>
      <c r="M855" s="5"/>
      <c r="N855" s="6"/>
      <c r="O855" s="5"/>
      <c r="P855" s="5"/>
      <c r="Q855" s="5" t="str">
        <f>IF(ActividadesCom[[#This Row],[NIVEL 2]]&lt;&gt;0,VLOOKUP(ActividadesCom[[#This Row],[NIVEL 2]],Catálogo!A:B,2,FALSE),"")</f>
        <v/>
      </c>
      <c r="R855" s="5"/>
      <c r="S855" s="6"/>
      <c r="T855" s="5"/>
      <c r="U855" s="5"/>
      <c r="V855" s="5" t="str">
        <f>IF(ActividadesCom[[#This Row],[NIVEL 3]]&lt;&gt;0,VLOOKUP(ActividadesCom[[#This Row],[NIVEL 3]],Catálogo!A:B,2,FALSE),"")</f>
        <v/>
      </c>
      <c r="W855" s="5"/>
      <c r="X855" s="6"/>
      <c r="Y855" s="5"/>
      <c r="Z855" s="5"/>
      <c r="AA855" s="5" t="str">
        <f>IF(ActividadesCom[[#This Row],[NIVEL 4]]&lt;&gt;0,VLOOKUP(ActividadesCom[[#This Row],[NIVEL 4]],Catálogo!A:B,2,FALSE),"")</f>
        <v/>
      </c>
      <c r="AB855" s="5"/>
      <c r="AC855" s="6"/>
      <c r="AD855" s="5"/>
      <c r="AE855" s="5"/>
      <c r="AF855" s="5" t="str">
        <f>IF(ActividadesCom[[#This Row],[NIVEL 5]]&lt;&gt;0,VLOOKUP(ActividadesCom[[#This Row],[NIVEL 5]],Catálogo!A:B,2,FALSE),"")</f>
        <v/>
      </c>
      <c r="AG855" s="5"/>
      <c r="AH855" s="2"/>
    </row>
    <row r="856" spans="1:34" ht="30" hidden="1" customHeight="1" x14ac:dyDescent="0.25">
      <c r="A856" s="7">
        <v>15470068</v>
      </c>
      <c r="B856" s="6" t="str">
        <f>VLOOKUP(ActividadesCom[[#This Row],[NO. DE CONTROL]],'LISTADO ESTUDIANTES'!A:C,2,FALSE)</f>
        <v>CHABLE EK JOSE ALFREDO</v>
      </c>
      <c r="C856" s="6" t="str">
        <f>VLOOKUP(ActividadesCom[[#This Row],[NO. DE CONTROL]],'LISTADO ESTUDIANTES'!A:C,3,FALSE)</f>
        <v>INGENIERIA CIVIL</v>
      </c>
      <c r="D856" s="5" t="str">
        <f>VLOOKUP(ActividadesCom[[#This Row],[NO. DE CONTROL]],'LISTADO ESTUDIANTES'!A:D,4,FALSE)</f>
        <v>BAJA</v>
      </c>
      <c r="E856" s="5">
        <f>SUM(ActividadesCom[[#This Row],[CRÉD. 1]],ActividadesCom[[#This Row],[CRÉD. 2]],ActividadesCom[[#This Row],[CRÉD. 3]],ActividadesCom[[#This Row],[CRÉD. 4]],ActividadesCom[[#This Row],[CRÉD. 5]])</f>
        <v>3</v>
      </c>
      <c r="F856" s="17">
        <f>IF(ActividadesCom[[#This Row],[ÚLTIMO SEMESTRE CON CRÉDITOS]]&gt;0,ROUND(AVERAGE(ActividadesCom[[#This Row],[VALOR NIVEL 5]],ActividadesCom[[#This Row],[VALOR NIVEL 4]],ActividadesCom[[#This Row],[VALOR NIVEL 3]],ActividadesCom[[#This Row],[VALOR NIVEL 2]],ActividadesCom[[#This Row],[VALOR NIVEL 1]]),0),"")</f>
        <v>2</v>
      </c>
      <c r="G856" s="5" t="str">
        <f>IF(ActividadesCom[[#This Row],[PROMEDIO]]="","",IF(ActividadesCom[[#This Row],[PROMEDIO]]&gt;=4,"EXCELENTE",IF(ActividadesCom[[#This Row],[PROMEDIO]]&gt;=3,"NOTABLE",IF(ActividadesCom[[#This Row],[PROMEDIO]]&gt;=2,"BUENO",IF(ActividadesCom[[#This Row],[PROMEDIO]]=1,"SUFICIENTE","")))))</f>
        <v>BUENO</v>
      </c>
      <c r="H856" s="5">
        <f>MAX(ActividadesCom[[#This Row],[PERÍODO 1]],ActividadesCom[[#This Row],[PERÍODO 2]],ActividadesCom[[#This Row],[PERÍODO 3]],ActividadesCom[[#This Row],[PERÍODO 4]],ActividadesCom[[#This Row],[PERÍODO 5]])</f>
        <v>20173</v>
      </c>
      <c r="I856" s="10"/>
      <c r="J856" s="5"/>
      <c r="K856" s="5"/>
      <c r="L856" s="5" t="str">
        <f>IF(ActividadesCom[[#This Row],[NIVEL 1]]&lt;&gt;0,VLOOKUP(ActividadesCom[[#This Row],[NIVEL 1]],Catálogo!A:B,2,FALSE),"")</f>
        <v/>
      </c>
      <c r="M856" s="5"/>
      <c r="N856" s="6"/>
      <c r="O856" s="5"/>
      <c r="P856" s="5"/>
      <c r="Q856" s="5" t="str">
        <f>IF(ActividadesCom[[#This Row],[NIVEL 2]]&lt;&gt;0,VLOOKUP(ActividadesCom[[#This Row],[NIVEL 2]],Catálogo!A:B,2,FALSE),"")</f>
        <v/>
      </c>
      <c r="R856" s="5"/>
      <c r="S856" s="6" t="s">
        <v>11</v>
      </c>
      <c r="T856" s="5">
        <v>20173</v>
      </c>
      <c r="U856" s="5" t="s">
        <v>4009</v>
      </c>
      <c r="V856" s="5">
        <f>IF(ActividadesCom[[#This Row],[NIVEL 3]]&lt;&gt;0,VLOOKUP(ActividadesCom[[#This Row],[NIVEL 3]],Catálogo!A:B,2,FALSE),"")</f>
        <v>2</v>
      </c>
      <c r="W856" s="5">
        <v>1</v>
      </c>
      <c r="X856" s="6" t="s">
        <v>27</v>
      </c>
      <c r="Y856" s="5">
        <v>20171</v>
      </c>
      <c r="Z856" s="5" t="s">
        <v>4009</v>
      </c>
      <c r="AA856" s="5">
        <f>IF(ActividadesCom[[#This Row],[NIVEL 4]]&lt;&gt;0,VLOOKUP(ActividadesCom[[#This Row],[NIVEL 4]],Catálogo!A:B,2,FALSE),"")</f>
        <v>2</v>
      </c>
      <c r="AB856" s="5">
        <v>1</v>
      </c>
      <c r="AC856" s="6" t="s">
        <v>4</v>
      </c>
      <c r="AD856" s="5">
        <v>20163</v>
      </c>
      <c r="AE856" s="5" t="s">
        <v>4009</v>
      </c>
      <c r="AF856" s="5">
        <f>IF(ActividadesCom[[#This Row],[NIVEL 5]]&lt;&gt;0,VLOOKUP(ActividadesCom[[#This Row],[NIVEL 5]],Catálogo!A:B,2,FALSE),"")</f>
        <v>2</v>
      </c>
      <c r="AG856" s="5">
        <v>1</v>
      </c>
      <c r="AH856" s="2"/>
    </row>
    <row r="857" spans="1:34" ht="30" hidden="1" customHeight="1" x14ac:dyDescent="0.25">
      <c r="A857" s="7">
        <v>15470069</v>
      </c>
      <c r="B857" s="6" t="str">
        <f>VLOOKUP(ActividadesCom[[#This Row],[NO. DE CONTROL]],'LISTADO ESTUDIANTES'!A:C,2,FALSE)</f>
        <v>CAN MEX EFRAIN EMMANUEL</v>
      </c>
      <c r="C857" s="6" t="str">
        <f>VLOOKUP(ActividadesCom[[#This Row],[NO. DE CONTROL]],'LISTADO ESTUDIANTES'!A:C,3,FALSE)</f>
        <v>INGENIERIA CIVIL</v>
      </c>
      <c r="D857" s="5" t="str">
        <f>VLOOKUP(ActividadesCom[[#This Row],[NO. DE CONTROL]],'LISTADO ESTUDIANTES'!A:D,4,FALSE)</f>
        <v>BAJA</v>
      </c>
      <c r="E857" s="5">
        <f>SUM(ActividadesCom[[#This Row],[CRÉD. 1]],ActividadesCom[[#This Row],[CRÉD. 2]],ActividadesCom[[#This Row],[CRÉD. 3]],ActividadesCom[[#This Row],[CRÉD. 4]],ActividadesCom[[#This Row],[CRÉD. 5]])</f>
        <v>5</v>
      </c>
      <c r="F857" s="17">
        <f>IF(ActividadesCom[[#This Row],[ÚLTIMO SEMESTRE CON CRÉDITOS]]&gt;0,ROUND(AVERAGE(ActividadesCom[[#This Row],[VALOR NIVEL 5]],ActividadesCom[[#This Row],[VALOR NIVEL 4]],ActividadesCom[[#This Row],[VALOR NIVEL 3]],ActividadesCom[[#This Row],[VALOR NIVEL 2]],ActividadesCom[[#This Row],[VALOR NIVEL 1]]),0),"")</f>
        <v>2</v>
      </c>
      <c r="G857" s="5" t="str">
        <f>IF(ActividadesCom[[#This Row],[PROMEDIO]]="","",IF(ActividadesCom[[#This Row],[PROMEDIO]]&gt;=4,"EXCELENTE",IF(ActividadesCom[[#This Row],[PROMEDIO]]&gt;=3,"NOTABLE",IF(ActividadesCom[[#This Row],[PROMEDIO]]&gt;=2,"BUENO",IF(ActividadesCom[[#This Row],[PROMEDIO]]=1,"SUFICIENTE","")))))</f>
        <v>BUENO</v>
      </c>
      <c r="H857" s="5">
        <f>MAX(ActividadesCom[[#This Row],[PERÍODO 1]],ActividadesCom[[#This Row],[PERÍODO 2]],ActividadesCom[[#This Row],[PERÍODO 3]],ActividadesCom[[#This Row],[PERÍODO 4]],ActividadesCom[[#This Row],[PERÍODO 5]])</f>
        <v>20191</v>
      </c>
      <c r="I857" s="10" t="s">
        <v>1024</v>
      </c>
      <c r="J857" s="5">
        <v>20183</v>
      </c>
      <c r="K857" s="5" t="s">
        <v>4009</v>
      </c>
      <c r="L857" s="5">
        <f>IF(ActividadesCom[[#This Row],[NIVEL 1]]&lt;&gt;0,VLOOKUP(ActividadesCom[[#This Row],[NIVEL 1]],Catálogo!A:B,2,FALSE),"")</f>
        <v>2</v>
      </c>
      <c r="M857" s="5">
        <v>1</v>
      </c>
      <c r="N857" s="6" t="s">
        <v>1025</v>
      </c>
      <c r="O857" s="5">
        <v>20191</v>
      </c>
      <c r="P857" s="5" t="s">
        <v>4009</v>
      </c>
      <c r="Q857" s="5">
        <f>IF(ActividadesCom[[#This Row],[NIVEL 2]]&lt;&gt;0,VLOOKUP(ActividadesCom[[#This Row],[NIVEL 2]],Catálogo!A:B,2,FALSE),"")</f>
        <v>2</v>
      </c>
      <c r="R857" s="5">
        <v>1</v>
      </c>
      <c r="S857" s="6" t="s">
        <v>1026</v>
      </c>
      <c r="T857" s="5">
        <v>20161</v>
      </c>
      <c r="U857" s="5" t="s">
        <v>4009</v>
      </c>
      <c r="V857" s="5">
        <f>IF(ActividadesCom[[#This Row],[NIVEL 3]]&lt;&gt;0,VLOOKUP(ActividadesCom[[#This Row],[NIVEL 3]],Catálogo!A:B,2,FALSE),"")</f>
        <v>2</v>
      </c>
      <c r="W857" s="5">
        <v>1</v>
      </c>
      <c r="X857" s="6" t="s">
        <v>521</v>
      </c>
      <c r="Y857" s="5">
        <v>20173</v>
      </c>
      <c r="Z857" s="5" t="s">
        <v>4009</v>
      </c>
      <c r="AA857" s="5">
        <f>IF(ActividadesCom[[#This Row],[NIVEL 4]]&lt;&gt;0,VLOOKUP(ActividadesCom[[#This Row],[NIVEL 4]],Catálogo!A:B,2,FALSE),"")</f>
        <v>2</v>
      </c>
      <c r="AB857" s="5">
        <v>1</v>
      </c>
      <c r="AC857" s="6" t="s">
        <v>4</v>
      </c>
      <c r="AD857" s="5">
        <v>20163</v>
      </c>
      <c r="AE857" s="5" t="s">
        <v>4009</v>
      </c>
      <c r="AF857" s="5">
        <f>IF(ActividadesCom[[#This Row],[NIVEL 5]]&lt;&gt;0,VLOOKUP(ActividadesCom[[#This Row],[NIVEL 5]],Catálogo!A:B,2,FALSE),"")</f>
        <v>2</v>
      </c>
      <c r="AG857" s="5">
        <v>1</v>
      </c>
      <c r="AH857" s="2"/>
    </row>
    <row r="858" spans="1:34" ht="30" hidden="1" customHeight="1" x14ac:dyDescent="0.25">
      <c r="A858" s="7">
        <v>15470070</v>
      </c>
      <c r="B858" s="6" t="str">
        <f>VLOOKUP(ActividadesCom[[#This Row],[NO. DE CONTROL]],'LISTADO ESTUDIANTES'!A:C,2,FALSE)</f>
        <v>CAAMAL PEREZ GUADALUPE CONCEPCION</v>
      </c>
      <c r="C858" s="6" t="str">
        <f>VLOOKUP(ActividadesCom[[#This Row],[NO. DE CONTROL]],'LISTADO ESTUDIANTES'!A:C,3,FALSE)</f>
        <v>INGENIERIA CIVIL</v>
      </c>
      <c r="D858" s="5" t="str">
        <f>VLOOKUP(ActividadesCom[[#This Row],[NO. DE CONTROL]],'LISTADO ESTUDIANTES'!A:D,4,FALSE)</f>
        <v>BAJA</v>
      </c>
      <c r="E858" s="5">
        <f>SUM(ActividadesCom[[#This Row],[CRÉD. 1]],ActividadesCom[[#This Row],[CRÉD. 2]],ActividadesCom[[#This Row],[CRÉD. 3]],ActividadesCom[[#This Row],[CRÉD. 4]],ActividadesCom[[#This Row],[CRÉD. 5]])</f>
        <v>5</v>
      </c>
      <c r="F858" s="17">
        <f>IF(ActividadesCom[[#This Row],[ÚLTIMO SEMESTRE CON CRÉDITOS]]&gt;0,ROUND(AVERAGE(ActividadesCom[[#This Row],[VALOR NIVEL 5]],ActividadesCom[[#This Row],[VALOR NIVEL 4]],ActividadesCom[[#This Row],[VALOR NIVEL 3]],ActividadesCom[[#This Row],[VALOR NIVEL 2]],ActividadesCom[[#This Row],[VALOR NIVEL 1]]),0),"")</f>
        <v>2</v>
      </c>
      <c r="G858" s="5" t="str">
        <f>IF(ActividadesCom[[#This Row],[PROMEDIO]]="","",IF(ActividadesCom[[#This Row],[PROMEDIO]]&gt;=4,"EXCELENTE",IF(ActividadesCom[[#This Row],[PROMEDIO]]&gt;=3,"NOTABLE",IF(ActividadesCom[[#This Row],[PROMEDIO]]&gt;=2,"BUENO",IF(ActividadesCom[[#This Row],[PROMEDIO]]=1,"SUFICIENTE","")))))</f>
        <v>BUENO</v>
      </c>
      <c r="H858" s="5">
        <f>MAX(ActividadesCom[[#This Row],[PERÍODO 1]],ActividadesCom[[#This Row],[PERÍODO 2]],ActividadesCom[[#This Row],[PERÍODO 3]],ActividadesCom[[#This Row],[PERÍODO 4]],ActividadesCom[[#This Row],[PERÍODO 5]])</f>
        <v>20183</v>
      </c>
      <c r="I858" s="10" t="s">
        <v>861</v>
      </c>
      <c r="J858" s="5">
        <v>20171</v>
      </c>
      <c r="K858" s="5" t="s">
        <v>4009</v>
      </c>
      <c r="L858" s="5">
        <f>IF(ActividadesCom[[#This Row],[NIVEL 1]]&lt;&gt;0,VLOOKUP(ActividadesCom[[#This Row],[NIVEL 1]],Catálogo!A:B,2,FALSE),"")</f>
        <v>2</v>
      </c>
      <c r="M858" s="5">
        <v>1</v>
      </c>
      <c r="N858" s="6" t="s">
        <v>861</v>
      </c>
      <c r="O858" s="5">
        <v>20181</v>
      </c>
      <c r="P858" s="5" t="s">
        <v>4009</v>
      </c>
      <c r="Q858" s="5">
        <f>IF(ActividadesCom[[#This Row],[NIVEL 2]]&lt;&gt;0,VLOOKUP(ActividadesCom[[#This Row],[NIVEL 2]],Catálogo!A:B,2,FALSE),"")</f>
        <v>2</v>
      </c>
      <c r="R858" s="5">
        <v>1</v>
      </c>
      <c r="S858" s="6" t="s">
        <v>761</v>
      </c>
      <c r="T858" s="5">
        <v>20183</v>
      </c>
      <c r="U858" s="5" t="s">
        <v>4009</v>
      </c>
      <c r="V858" s="5">
        <f>IF(ActividadesCom[[#This Row],[NIVEL 3]]&lt;&gt;0,VLOOKUP(ActividadesCom[[#This Row],[NIVEL 3]],Catálogo!A:B,2,FALSE),"")</f>
        <v>2</v>
      </c>
      <c r="W858" s="5">
        <v>1</v>
      </c>
      <c r="X858" s="6" t="s">
        <v>862</v>
      </c>
      <c r="Y858" s="5">
        <v>20183</v>
      </c>
      <c r="Z858" s="5" t="s">
        <v>4009</v>
      </c>
      <c r="AA858" s="5">
        <f>IF(ActividadesCom[[#This Row],[NIVEL 4]]&lt;&gt;0,VLOOKUP(ActividadesCom[[#This Row],[NIVEL 4]],Catálogo!A:B,2,FALSE),"")</f>
        <v>2</v>
      </c>
      <c r="AB858" s="5">
        <v>1</v>
      </c>
      <c r="AC858" s="6" t="s">
        <v>11</v>
      </c>
      <c r="AD858" s="5">
        <v>20173</v>
      </c>
      <c r="AE858" s="5" t="s">
        <v>4009</v>
      </c>
      <c r="AF858" s="5">
        <f>IF(ActividadesCom[[#This Row],[NIVEL 5]]&lt;&gt;0,VLOOKUP(ActividadesCom[[#This Row],[NIVEL 5]],Catálogo!A:B,2,FALSE),"")</f>
        <v>2</v>
      </c>
      <c r="AG858" s="5">
        <v>1</v>
      </c>
      <c r="AH858" s="2"/>
    </row>
    <row r="859" spans="1:34" ht="30" hidden="1" customHeight="1" x14ac:dyDescent="0.25">
      <c r="A859" s="7">
        <v>15470071</v>
      </c>
      <c r="B859" s="6" t="str">
        <f>VLOOKUP(ActividadesCom[[#This Row],[NO. DE CONTROL]],'LISTADO ESTUDIANTES'!A:C,2,FALSE)</f>
        <v>GONZALEZ GOMEZ PEDRO</v>
      </c>
      <c r="C859" s="6" t="str">
        <f>VLOOKUP(ActividadesCom[[#This Row],[NO. DE CONTROL]],'LISTADO ESTUDIANTES'!A:C,3,FALSE)</f>
        <v>INGENIERIA CIVIL</v>
      </c>
      <c r="D859" s="5" t="str">
        <f>VLOOKUP(ActividadesCom[[#This Row],[NO. DE CONTROL]],'LISTADO ESTUDIANTES'!A:D,4,FALSE)</f>
        <v>BAJA</v>
      </c>
      <c r="E859" s="5">
        <f>SUM(ActividadesCom[[#This Row],[CRÉD. 1]],ActividadesCom[[#This Row],[CRÉD. 2]],ActividadesCom[[#This Row],[CRÉD. 3]],ActividadesCom[[#This Row],[CRÉD. 4]],ActividadesCom[[#This Row],[CRÉD. 5]])</f>
        <v>5</v>
      </c>
      <c r="F859" s="17">
        <f>IF(ActividadesCom[[#This Row],[ÚLTIMO SEMESTRE CON CRÉDITOS]]&gt;0,ROUND(AVERAGE(ActividadesCom[[#This Row],[VALOR NIVEL 5]],ActividadesCom[[#This Row],[VALOR NIVEL 4]],ActividadesCom[[#This Row],[VALOR NIVEL 3]],ActividadesCom[[#This Row],[VALOR NIVEL 2]],ActividadesCom[[#This Row],[VALOR NIVEL 1]]),0),"")</f>
        <v>2</v>
      </c>
      <c r="G859" s="5" t="str">
        <f>IF(ActividadesCom[[#This Row],[PROMEDIO]]="","",IF(ActividadesCom[[#This Row],[PROMEDIO]]&gt;=4,"EXCELENTE",IF(ActividadesCom[[#This Row],[PROMEDIO]]&gt;=3,"NOTABLE",IF(ActividadesCom[[#This Row],[PROMEDIO]]&gt;=2,"BUENO",IF(ActividadesCom[[#This Row],[PROMEDIO]]=1,"SUFICIENTE","")))))</f>
        <v>BUENO</v>
      </c>
      <c r="H859" s="5">
        <f>MAX(ActividadesCom[[#This Row],[PERÍODO 1]],ActividadesCom[[#This Row],[PERÍODO 2]],ActividadesCom[[#This Row],[PERÍODO 3]],ActividadesCom[[#This Row],[PERÍODO 4]],ActividadesCom[[#This Row],[PERÍODO 5]])</f>
        <v>20181</v>
      </c>
      <c r="I859" s="10" t="s">
        <v>611</v>
      </c>
      <c r="J859" s="5">
        <v>20181</v>
      </c>
      <c r="K859" s="5" t="s">
        <v>4009</v>
      </c>
      <c r="L859" s="5">
        <f>IF(ActividadesCom[[#This Row],[NIVEL 1]]&lt;&gt;0,VLOOKUP(ActividadesCom[[#This Row],[NIVEL 1]],Catálogo!A:B,2,FALSE),"")</f>
        <v>2</v>
      </c>
      <c r="M859" s="5">
        <v>1</v>
      </c>
      <c r="N859" s="6" t="s">
        <v>624</v>
      </c>
      <c r="O859" s="5">
        <v>20171</v>
      </c>
      <c r="P859" s="5" t="s">
        <v>4009</v>
      </c>
      <c r="Q859" s="5">
        <f>IF(ActividadesCom[[#This Row],[NIVEL 2]]&lt;&gt;0,VLOOKUP(ActividadesCom[[#This Row],[NIVEL 2]],Catálogo!A:B,2,FALSE),"")</f>
        <v>2</v>
      </c>
      <c r="R859" s="5">
        <v>1</v>
      </c>
      <c r="S859" s="6" t="s">
        <v>625</v>
      </c>
      <c r="T859" s="5">
        <v>20161</v>
      </c>
      <c r="U859" s="5" t="s">
        <v>4009</v>
      </c>
      <c r="V859" s="5">
        <f>IF(ActividadesCom[[#This Row],[NIVEL 3]]&lt;&gt;0,VLOOKUP(ActividadesCom[[#This Row],[NIVEL 3]],Catálogo!A:B,2,FALSE),"")</f>
        <v>2</v>
      </c>
      <c r="W859" s="5">
        <v>1</v>
      </c>
      <c r="X859" s="6" t="s">
        <v>112</v>
      </c>
      <c r="Y859" s="5">
        <v>20161</v>
      </c>
      <c r="Z859" s="5" t="s">
        <v>4009</v>
      </c>
      <c r="AA859" s="5">
        <f>IF(ActividadesCom[[#This Row],[NIVEL 4]]&lt;&gt;0,VLOOKUP(ActividadesCom[[#This Row],[NIVEL 4]],Catálogo!A:B,2,FALSE),"")</f>
        <v>2</v>
      </c>
      <c r="AB859" s="5">
        <v>1</v>
      </c>
      <c r="AC859" s="6" t="s">
        <v>4</v>
      </c>
      <c r="AD859" s="5">
        <v>20163</v>
      </c>
      <c r="AE859" s="5" t="s">
        <v>4009</v>
      </c>
      <c r="AF859" s="5">
        <f>IF(ActividadesCom[[#This Row],[NIVEL 5]]&lt;&gt;0,VLOOKUP(ActividadesCom[[#This Row],[NIVEL 5]],Catálogo!A:B,2,FALSE),"")</f>
        <v>2</v>
      </c>
      <c r="AG859" s="5">
        <v>1</v>
      </c>
      <c r="AH859" s="2"/>
    </row>
    <row r="860" spans="1:34" ht="30" hidden="1" customHeight="1" x14ac:dyDescent="0.25">
      <c r="A860" s="7">
        <v>15470072</v>
      </c>
      <c r="B860" s="6" t="str">
        <f>VLOOKUP(ActividadesCom[[#This Row],[NO. DE CONTROL]],'LISTADO ESTUDIANTES'!A:C,2,FALSE)</f>
        <v>COSGALLA CHAN FERNANDO DE JESUS</v>
      </c>
      <c r="C860" s="6" t="str">
        <f>VLOOKUP(ActividadesCom[[#This Row],[NO. DE CONTROL]],'LISTADO ESTUDIANTES'!A:C,3,FALSE)</f>
        <v>INGENIERIA CIVIL</v>
      </c>
      <c r="D860" s="5" t="str">
        <f>VLOOKUP(ActividadesCom[[#This Row],[NO. DE CONTROL]],'LISTADO ESTUDIANTES'!A:D,4,FALSE)</f>
        <v>BAJA</v>
      </c>
      <c r="E860" s="5">
        <f>SUM(ActividadesCom[[#This Row],[CRÉD. 1]],ActividadesCom[[#This Row],[CRÉD. 2]],ActividadesCom[[#This Row],[CRÉD. 3]],ActividadesCom[[#This Row],[CRÉD. 4]],ActividadesCom[[#This Row],[CRÉD. 5]])</f>
        <v>5</v>
      </c>
      <c r="F860" s="17">
        <f>IF(ActividadesCom[[#This Row],[ÚLTIMO SEMESTRE CON CRÉDITOS]]&gt;0,ROUND(AVERAGE(ActividadesCom[[#This Row],[VALOR NIVEL 5]],ActividadesCom[[#This Row],[VALOR NIVEL 4]],ActividadesCom[[#This Row],[VALOR NIVEL 3]],ActividadesCom[[#This Row],[VALOR NIVEL 2]],ActividadesCom[[#This Row],[VALOR NIVEL 1]]),0),"")</f>
        <v>2</v>
      </c>
      <c r="G860" s="5" t="str">
        <f>IF(ActividadesCom[[#This Row],[PROMEDIO]]="","",IF(ActividadesCom[[#This Row],[PROMEDIO]]&gt;=4,"EXCELENTE",IF(ActividadesCom[[#This Row],[PROMEDIO]]&gt;=3,"NOTABLE",IF(ActividadesCom[[#This Row],[PROMEDIO]]&gt;=2,"BUENO",IF(ActividadesCom[[#This Row],[PROMEDIO]]=1,"SUFICIENTE","")))))</f>
        <v>BUENO</v>
      </c>
      <c r="H860" s="5">
        <f>MAX(ActividadesCom[[#This Row],[PERÍODO 1]],ActividadesCom[[#This Row],[PERÍODO 2]],ActividadesCom[[#This Row],[PERÍODO 3]],ActividadesCom[[#This Row],[PERÍODO 4]],ActividadesCom[[#This Row],[PERÍODO 5]])</f>
        <v>20183</v>
      </c>
      <c r="I860" s="10" t="s">
        <v>863</v>
      </c>
      <c r="J860" s="5">
        <v>20161</v>
      </c>
      <c r="K860" s="5" t="s">
        <v>4009</v>
      </c>
      <c r="L860" s="5">
        <f>IF(ActividadesCom[[#This Row],[NIVEL 1]]&lt;&gt;0,VLOOKUP(ActividadesCom[[#This Row],[NIVEL 1]],Catálogo!A:B,2,FALSE),"")</f>
        <v>2</v>
      </c>
      <c r="M860" s="5">
        <v>1</v>
      </c>
      <c r="N860" s="6" t="s">
        <v>861</v>
      </c>
      <c r="O860" s="5">
        <v>20181</v>
      </c>
      <c r="P860" s="5" t="s">
        <v>4009</v>
      </c>
      <c r="Q860" s="5">
        <f>IF(ActividadesCom[[#This Row],[NIVEL 2]]&lt;&gt;0,VLOOKUP(ActividadesCom[[#This Row],[NIVEL 2]],Catálogo!A:B,2,FALSE),"")</f>
        <v>2</v>
      </c>
      <c r="R860" s="5">
        <v>1</v>
      </c>
      <c r="S860" s="6" t="s">
        <v>761</v>
      </c>
      <c r="T860" s="5">
        <v>20183</v>
      </c>
      <c r="U860" s="5" t="s">
        <v>4009</v>
      </c>
      <c r="V860" s="5">
        <f>IF(ActividadesCom[[#This Row],[NIVEL 3]]&lt;&gt;0,VLOOKUP(ActividadesCom[[#This Row],[NIVEL 3]],Catálogo!A:B,2,FALSE),"")</f>
        <v>2</v>
      </c>
      <c r="W860" s="5">
        <v>1</v>
      </c>
      <c r="X860" s="6" t="s">
        <v>5</v>
      </c>
      <c r="Y860" s="5">
        <v>20163</v>
      </c>
      <c r="Z860" s="5" t="s">
        <v>4009</v>
      </c>
      <c r="AA860" s="5">
        <f>IF(ActividadesCom[[#This Row],[NIVEL 4]]&lt;&gt;0,VLOOKUP(ActividadesCom[[#This Row],[NIVEL 4]],Catálogo!A:B,2,FALSE),"")</f>
        <v>2</v>
      </c>
      <c r="AB860" s="5">
        <v>1</v>
      </c>
      <c r="AC860" s="6" t="s">
        <v>27</v>
      </c>
      <c r="AD860" s="5">
        <v>20171</v>
      </c>
      <c r="AE860" s="5" t="s">
        <v>4009</v>
      </c>
      <c r="AF860" s="5">
        <f>IF(ActividadesCom[[#This Row],[NIVEL 5]]&lt;&gt;0,VLOOKUP(ActividadesCom[[#This Row],[NIVEL 5]],Catálogo!A:B,2,FALSE),"")</f>
        <v>2</v>
      </c>
      <c r="AG860" s="5">
        <v>1</v>
      </c>
      <c r="AH860" s="2"/>
    </row>
    <row r="861" spans="1:34" ht="30" hidden="1" customHeight="1" x14ac:dyDescent="0.25">
      <c r="A861" s="7">
        <v>15470073</v>
      </c>
      <c r="B861" s="6" t="str">
        <f>VLOOKUP(ActividadesCom[[#This Row],[NO. DE CONTROL]],'LISTADO ESTUDIANTES'!A:C,2,FALSE)</f>
        <v>CASTRO ROSADO EDUARDO DARIEN</v>
      </c>
      <c r="C861" s="6" t="str">
        <f>VLOOKUP(ActividadesCom[[#This Row],[NO. DE CONTROL]],'LISTADO ESTUDIANTES'!A:C,3,FALSE)</f>
        <v>INGENIERIA CIVIL</v>
      </c>
      <c r="D861" s="5" t="str">
        <f>VLOOKUP(ActividadesCom[[#This Row],[NO. DE CONTROL]],'LISTADO ESTUDIANTES'!A:D,4,FALSE)</f>
        <v>BAJA</v>
      </c>
      <c r="E861" s="5">
        <f>SUM(ActividadesCom[[#This Row],[CRÉD. 1]],ActividadesCom[[#This Row],[CRÉD. 2]],ActividadesCom[[#This Row],[CRÉD. 3]],ActividadesCom[[#This Row],[CRÉD. 4]],ActividadesCom[[#This Row],[CRÉD. 5]])</f>
        <v>5</v>
      </c>
      <c r="F861" s="17">
        <f>IF(ActividadesCom[[#This Row],[ÚLTIMO SEMESTRE CON CRÉDITOS]]&gt;0,ROUND(AVERAGE(ActividadesCom[[#This Row],[VALOR NIVEL 5]],ActividadesCom[[#This Row],[VALOR NIVEL 4]],ActividadesCom[[#This Row],[VALOR NIVEL 3]],ActividadesCom[[#This Row],[VALOR NIVEL 2]],ActividadesCom[[#This Row],[VALOR NIVEL 1]]),0),"")</f>
        <v>2</v>
      </c>
      <c r="G861" s="5" t="str">
        <f>IF(ActividadesCom[[#This Row],[PROMEDIO]]="","",IF(ActividadesCom[[#This Row],[PROMEDIO]]&gt;=4,"EXCELENTE",IF(ActividadesCom[[#This Row],[PROMEDIO]]&gt;=3,"NOTABLE",IF(ActividadesCom[[#This Row],[PROMEDIO]]&gt;=2,"BUENO",IF(ActividadesCom[[#This Row],[PROMEDIO]]=1,"SUFICIENTE","")))))</f>
        <v>BUENO</v>
      </c>
      <c r="H861" s="5">
        <f>MAX(ActividadesCom[[#This Row],[PERÍODO 1]],ActividadesCom[[#This Row],[PERÍODO 2]],ActividadesCom[[#This Row],[PERÍODO 3]],ActividadesCom[[#This Row],[PERÍODO 4]],ActividadesCom[[#This Row],[PERÍODO 5]])</f>
        <v>20183</v>
      </c>
      <c r="I861" s="10" t="s">
        <v>763</v>
      </c>
      <c r="J861" s="5">
        <v>20183</v>
      </c>
      <c r="K861" s="5" t="s">
        <v>4009</v>
      </c>
      <c r="L861" s="5">
        <f>IF(ActividadesCom[[#This Row],[NIVEL 1]]&lt;&gt;0,VLOOKUP(ActividadesCom[[#This Row],[NIVEL 1]],Catálogo!A:B,2,FALSE),"")</f>
        <v>2</v>
      </c>
      <c r="M861" s="5">
        <v>1</v>
      </c>
      <c r="N861" s="6" t="s">
        <v>747</v>
      </c>
      <c r="O861" s="5">
        <v>20183</v>
      </c>
      <c r="P861" s="5" t="s">
        <v>4009</v>
      </c>
      <c r="Q861" s="5">
        <f>IF(ActividadesCom[[#This Row],[NIVEL 2]]&lt;&gt;0,VLOOKUP(ActividadesCom[[#This Row],[NIVEL 2]],Catálogo!A:B,2,FALSE),"")</f>
        <v>2</v>
      </c>
      <c r="R861" s="5">
        <v>1</v>
      </c>
      <c r="S861" s="6" t="s">
        <v>764</v>
      </c>
      <c r="T861" s="5">
        <v>20181</v>
      </c>
      <c r="U861" s="5" t="s">
        <v>4009</v>
      </c>
      <c r="V861" s="5">
        <f>IF(ActividadesCom[[#This Row],[NIVEL 3]]&lt;&gt;0,VLOOKUP(ActividadesCom[[#This Row],[NIVEL 3]],Catálogo!A:B,2,FALSE),"")</f>
        <v>2</v>
      </c>
      <c r="W861" s="5">
        <v>1</v>
      </c>
      <c r="X861" s="6" t="s">
        <v>34</v>
      </c>
      <c r="Y861" s="5">
        <v>20163</v>
      </c>
      <c r="Z861" s="5" t="s">
        <v>4009</v>
      </c>
      <c r="AA861" s="5">
        <f>IF(ActividadesCom[[#This Row],[NIVEL 4]]&lt;&gt;0,VLOOKUP(ActividadesCom[[#This Row],[NIVEL 4]],Catálogo!A:B,2,FALSE),"")</f>
        <v>2</v>
      </c>
      <c r="AB861" s="5">
        <v>1</v>
      </c>
      <c r="AC861" s="6" t="s">
        <v>34</v>
      </c>
      <c r="AD861" s="5">
        <v>20171</v>
      </c>
      <c r="AE861" s="5" t="s">
        <v>4009</v>
      </c>
      <c r="AF861" s="5">
        <f>IF(ActividadesCom[[#This Row],[NIVEL 5]]&lt;&gt;0,VLOOKUP(ActividadesCom[[#This Row],[NIVEL 5]],Catálogo!A:B,2,FALSE),"")</f>
        <v>2</v>
      </c>
      <c r="AG861" s="5">
        <v>1</v>
      </c>
      <c r="AH861" s="2"/>
    </row>
    <row r="862" spans="1:34" ht="30" hidden="1" customHeight="1" x14ac:dyDescent="0.25">
      <c r="A862" s="7">
        <v>15470074</v>
      </c>
      <c r="B862" s="6" t="str">
        <f>VLOOKUP(ActividadesCom[[#This Row],[NO. DE CONTROL]],'LISTADO ESTUDIANTES'!A:C,2,FALSE)</f>
        <v>AKE OLIVARES ALONDRA DE JESUS</v>
      </c>
      <c r="C862" s="6" t="str">
        <f>VLOOKUP(ActividadesCom[[#This Row],[NO. DE CONTROL]],'LISTADO ESTUDIANTES'!A:C,3,FALSE)</f>
        <v>INGENIERIA CIVIL</v>
      </c>
      <c r="D862" s="5" t="str">
        <f>VLOOKUP(ActividadesCom[[#This Row],[NO. DE CONTROL]],'LISTADO ESTUDIANTES'!A:D,4,FALSE)</f>
        <v>BAJA</v>
      </c>
      <c r="E862" s="5">
        <f>SUM(ActividadesCom[[#This Row],[CRÉD. 1]],ActividadesCom[[#This Row],[CRÉD. 2]],ActividadesCom[[#This Row],[CRÉD. 3]],ActividadesCom[[#This Row],[CRÉD. 4]],ActividadesCom[[#This Row],[CRÉD. 5]])</f>
        <v>0</v>
      </c>
      <c r="F862" s="17" t="str">
        <f>IF(ActividadesCom[[#This Row],[ÚLTIMO SEMESTRE CON CRÉDITOS]]&gt;0,ROUND(AVERAGE(ActividadesCom[[#This Row],[VALOR NIVEL 5]],ActividadesCom[[#This Row],[VALOR NIVEL 4]],ActividadesCom[[#This Row],[VALOR NIVEL 3]],ActividadesCom[[#This Row],[VALOR NIVEL 2]],ActividadesCom[[#This Row],[VALOR NIVEL 1]]),0),"")</f>
        <v/>
      </c>
      <c r="G862" s="5" t="str">
        <f>IF(ActividadesCom[[#This Row],[PROMEDIO]]="","",IF(ActividadesCom[[#This Row],[PROMEDIO]]&gt;=4,"EXCELENTE",IF(ActividadesCom[[#This Row],[PROMEDIO]]&gt;=3,"NOTABLE",IF(ActividadesCom[[#This Row],[PROMEDIO]]&gt;=2,"BUENO",IF(ActividadesCom[[#This Row],[PROMEDIO]]=1,"SUFICIENTE","")))))</f>
        <v/>
      </c>
      <c r="H862" s="5">
        <f>MAX(ActividadesCom[[#This Row],[PERÍODO 1]],ActividadesCom[[#This Row],[PERÍODO 2]],ActividadesCom[[#This Row],[PERÍODO 3]],ActividadesCom[[#This Row],[PERÍODO 4]],ActividadesCom[[#This Row],[PERÍODO 5]])</f>
        <v>0</v>
      </c>
      <c r="I862" s="10"/>
      <c r="J862" s="5"/>
      <c r="K862" s="5"/>
      <c r="L862" s="5" t="str">
        <f>IF(ActividadesCom[[#This Row],[NIVEL 1]]&lt;&gt;0,VLOOKUP(ActividadesCom[[#This Row],[NIVEL 1]],Catálogo!A:B,2,FALSE),"")</f>
        <v/>
      </c>
      <c r="M862" s="5"/>
      <c r="N862" s="6"/>
      <c r="O862" s="5"/>
      <c r="P862" s="5"/>
      <c r="Q862" s="5" t="str">
        <f>IF(ActividadesCom[[#This Row],[NIVEL 2]]&lt;&gt;0,VLOOKUP(ActividadesCom[[#This Row],[NIVEL 2]],Catálogo!A:B,2,FALSE),"")</f>
        <v/>
      </c>
      <c r="R862" s="5"/>
      <c r="S862" s="6"/>
      <c r="T862" s="5"/>
      <c r="U862" s="5"/>
      <c r="V862" s="5" t="str">
        <f>IF(ActividadesCom[[#This Row],[NIVEL 3]]&lt;&gt;0,VLOOKUP(ActividadesCom[[#This Row],[NIVEL 3]],Catálogo!A:B,2,FALSE),"")</f>
        <v/>
      </c>
      <c r="W862" s="5"/>
      <c r="X862" s="6"/>
      <c r="Y862" s="5"/>
      <c r="Z862" s="5"/>
      <c r="AA862" s="5" t="str">
        <f>IF(ActividadesCom[[#This Row],[NIVEL 4]]&lt;&gt;0,VLOOKUP(ActividadesCom[[#This Row],[NIVEL 4]],Catálogo!A:B,2,FALSE),"")</f>
        <v/>
      </c>
      <c r="AB862" s="5"/>
      <c r="AC862" s="6"/>
      <c r="AD862" s="5"/>
      <c r="AE862" s="5"/>
      <c r="AF862" s="5" t="str">
        <f>IF(ActividadesCom[[#This Row],[NIVEL 5]]&lt;&gt;0,VLOOKUP(ActividadesCom[[#This Row],[NIVEL 5]],Catálogo!A:B,2,FALSE),"")</f>
        <v/>
      </c>
      <c r="AG862" s="5"/>
      <c r="AH862" s="2"/>
    </row>
    <row r="863" spans="1:34" ht="30" hidden="1" customHeight="1" x14ac:dyDescent="0.25">
      <c r="A863" s="7">
        <v>15470075</v>
      </c>
      <c r="B863" s="6" t="str">
        <f>VLOOKUP(ActividadesCom[[#This Row],[NO. DE CONTROL]],'LISTADO ESTUDIANTES'!A:C,2,FALSE)</f>
        <v>COHUO CASTILLEJOS FERNANDO ANGEL</v>
      </c>
      <c r="C863" s="6" t="str">
        <f>VLOOKUP(ActividadesCom[[#This Row],[NO. DE CONTROL]],'LISTADO ESTUDIANTES'!A:C,3,FALSE)</f>
        <v>INGENIERIA EN ADMINISTRACION</v>
      </c>
      <c r="D863" s="5" t="str">
        <f>VLOOKUP(ActividadesCom[[#This Row],[NO. DE CONTROL]],'LISTADO ESTUDIANTES'!A:D,4,FALSE)</f>
        <v>BAJA</v>
      </c>
      <c r="E863" s="5">
        <f>SUM(ActividadesCom[[#This Row],[CRÉD. 1]],ActividadesCom[[#This Row],[CRÉD. 2]],ActividadesCom[[#This Row],[CRÉD. 3]],ActividadesCom[[#This Row],[CRÉD. 4]],ActividadesCom[[#This Row],[CRÉD. 5]])</f>
        <v>5</v>
      </c>
      <c r="F863" s="17">
        <f>IF(ActividadesCom[[#This Row],[ÚLTIMO SEMESTRE CON CRÉDITOS]]&gt;0,ROUND(AVERAGE(ActividadesCom[[#This Row],[VALOR NIVEL 5]],ActividadesCom[[#This Row],[VALOR NIVEL 4]],ActividadesCom[[#This Row],[VALOR NIVEL 3]],ActividadesCom[[#This Row],[VALOR NIVEL 2]],ActividadesCom[[#This Row],[VALOR NIVEL 1]]),0),"")</f>
        <v>2</v>
      </c>
      <c r="G863" s="5" t="str">
        <f>IF(ActividadesCom[[#This Row],[PROMEDIO]]="","",IF(ActividadesCom[[#This Row],[PROMEDIO]]&gt;=4,"EXCELENTE",IF(ActividadesCom[[#This Row],[PROMEDIO]]&gt;=3,"NOTABLE",IF(ActividadesCom[[#This Row],[PROMEDIO]]&gt;=2,"BUENO",IF(ActividadesCom[[#This Row],[PROMEDIO]]=1,"SUFICIENTE","")))))</f>
        <v>BUENO</v>
      </c>
      <c r="H863" s="5">
        <f>MAX(ActividadesCom[[#This Row],[PERÍODO 1]],ActividadesCom[[#This Row],[PERÍODO 2]],ActividadesCom[[#This Row],[PERÍODO 3]],ActividadesCom[[#This Row],[PERÍODO 4]],ActividadesCom[[#This Row],[PERÍODO 5]])</f>
        <v>20173</v>
      </c>
      <c r="I863" s="10" t="s">
        <v>111</v>
      </c>
      <c r="J863" s="5">
        <v>20151</v>
      </c>
      <c r="K863" s="5" t="s">
        <v>4009</v>
      </c>
      <c r="L863" s="5">
        <f>IF(ActividadesCom[[#This Row],[NIVEL 1]]&lt;&gt;0,VLOOKUP(ActividadesCom[[#This Row],[NIVEL 1]],Catálogo!A:B,2,FALSE),"")</f>
        <v>2</v>
      </c>
      <c r="M863" s="5">
        <v>1</v>
      </c>
      <c r="N863" s="6" t="s">
        <v>111</v>
      </c>
      <c r="O863" s="5">
        <v>20163</v>
      </c>
      <c r="P863" s="5" t="s">
        <v>4009</v>
      </c>
      <c r="Q863" s="5">
        <f>IF(ActividadesCom[[#This Row],[NIVEL 2]]&lt;&gt;0,VLOOKUP(ActividadesCom[[#This Row],[NIVEL 2]],Catálogo!A:B,2,FALSE),"")</f>
        <v>2</v>
      </c>
      <c r="R863" s="5">
        <v>1</v>
      </c>
      <c r="S863" s="6" t="s">
        <v>462</v>
      </c>
      <c r="T863" s="5">
        <v>20173</v>
      </c>
      <c r="U863" s="5" t="s">
        <v>4009</v>
      </c>
      <c r="V863" s="5">
        <f>IF(ActividadesCom[[#This Row],[NIVEL 3]]&lt;&gt;0,VLOOKUP(ActividadesCom[[#This Row],[NIVEL 3]],Catálogo!A:B,2,FALSE),"")</f>
        <v>2</v>
      </c>
      <c r="W863" s="5">
        <v>1</v>
      </c>
      <c r="X863" s="6" t="s">
        <v>111</v>
      </c>
      <c r="Y863" s="5">
        <v>20163</v>
      </c>
      <c r="Z863" s="5" t="s">
        <v>4009</v>
      </c>
      <c r="AA863" s="5">
        <f>IF(ActividadesCom[[#This Row],[NIVEL 4]]&lt;&gt;0,VLOOKUP(ActividadesCom[[#This Row],[NIVEL 4]],Catálogo!A:B,2,FALSE),"")</f>
        <v>2</v>
      </c>
      <c r="AB863" s="5">
        <v>1</v>
      </c>
      <c r="AC863" s="6" t="s">
        <v>135</v>
      </c>
      <c r="AD863" s="5">
        <v>20153</v>
      </c>
      <c r="AE863" s="5" t="s">
        <v>4009</v>
      </c>
      <c r="AF863" s="5">
        <f>IF(ActividadesCom[[#This Row],[NIVEL 5]]&lt;&gt;0,VLOOKUP(ActividadesCom[[#This Row],[NIVEL 5]],Catálogo!A:B,2,FALSE),"")</f>
        <v>2</v>
      </c>
      <c r="AG863" s="5">
        <v>1</v>
      </c>
      <c r="AH863" s="2"/>
    </row>
    <row r="864" spans="1:34" ht="30" hidden="1" customHeight="1" x14ac:dyDescent="0.25">
      <c r="A864" s="7">
        <v>15470076</v>
      </c>
      <c r="B864" s="6" t="str">
        <f>VLOOKUP(ActividadesCom[[#This Row],[NO. DE CONTROL]],'LISTADO ESTUDIANTES'!A:C,2,FALSE)</f>
        <v>MUT SEGOVIA MOISES DEL CARMEN</v>
      </c>
      <c r="C864" s="6" t="str">
        <f>VLOOKUP(ActividadesCom[[#This Row],[NO. DE CONTROL]],'LISTADO ESTUDIANTES'!A:C,3,FALSE)</f>
        <v>INGENIERIA CIVIL</v>
      </c>
      <c r="D864" s="5" t="str">
        <f>VLOOKUP(ActividadesCom[[#This Row],[NO. DE CONTROL]],'LISTADO ESTUDIANTES'!A:D,4,FALSE)</f>
        <v>BAJA</v>
      </c>
      <c r="E864" s="5">
        <f>SUM(ActividadesCom[[#This Row],[CRÉD. 1]],ActividadesCom[[#This Row],[CRÉD. 2]],ActividadesCom[[#This Row],[CRÉD. 3]],ActividadesCom[[#This Row],[CRÉD. 4]],ActividadesCom[[#This Row],[CRÉD. 5]])</f>
        <v>5</v>
      </c>
      <c r="F864" s="17">
        <f>IF(ActividadesCom[[#This Row],[ÚLTIMO SEMESTRE CON CRÉDITOS]]&gt;0,ROUND(AVERAGE(ActividadesCom[[#This Row],[VALOR NIVEL 5]],ActividadesCom[[#This Row],[VALOR NIVEL 4]],ActividadesCom[[#This Row],[VALOR NIVEL 3]],ActividadesCom[[#This Row],[VALOR NIVEL 2]],ActividadesCom[[#This Row],[VALOR NIVEL 1]]),0),"")</f>
        <v>3</v>
      </c>
      <c r="G864" s="5" t="str">
        <f>IF(ActividadesCom[[#This Row],[PROMEDIO]]="","",IF(ActividadesCom[[#This Row],[PROMEDIO]]&gt;=4,"EXCELENTE",IF(ActividadesCom[[#This Row],[PROMEDIO]]&gt;=3,"NOTABLE",IF(ActividadesCom[[#This Row],[PROMEDIO]]&gt;=2,"BUENO",IF(ActividadesCom[[#This Row],[PROMEDIO]]=1,"SUFICIENTE","")))))</f>
        <v>NOTABLE</v>
      </c>
      <c r="H864" s="5">
        <f>MAX(ActividadesCom[[#This Row],[PERÍODO 1]],ActividadesCom[[#This Row],[PERÍODO 2]],ActividadesCom[[#This Row],[PERÍODO 3]],ActividadesCom[[#This Row],[PERÍODO 4]],ActividadesCom[[#This Row],[PERÍODO 5]])</f>
        <v>20183</v>
      </c>
      <c r="I864" s="10" t="s">
        <v>1124</v>
      </c>
      <c r="J864" s="5">
        <v>20181</v>
      </c>
      <c r="K864" s="5" t="s">
        <v>4009</v>
      </c>
      <c r="L864" s="5">
        <f>IF(ActividadesCom[[#This Row],[NIVEL 1]]&lt;&gt;0,VLOOKUP(ActividadesCom[[#This Row],[NIVEL 1]],Catálogo!A:B,2,FALSE),"")</f>
        <v>2</v>
      </c>
      <c r="M864" s="5">
        <v>1</v>
      </c>
      <c r="N864" s="6" t="s">
        <v>1125</v>
      </c>
      <c r="O864" s="5">
        <v>20183</v>
      </c>
      <c r="P864" s="5" t="s">
        <v>4009</v>
      </c>
      <c r="Q864" s="5">
        <f>IF(ActividadesCom[[#This Row],[NIVEL 2]]&lt;&gt;0,VLOOKUP(ActividadesCom[[#This Row],[NIVEL 2]],Catálogo!A:B,2,FALSE),"")</f>
        <v>2</v>
      </c>
      <c r="R864" s="5">
        <v>1</v>
      </c>
      <c r="S864" s="6" t="s">
        <v>1126</v>
      </c>
      <c r="T864" s="5">
        <v>20171</v>
      </c>
      <c r="U864" s="5" t="s">
        <v>4007</v>
      </c>
      <c r="V864" s="5">
        <f>IF(ActividadesCom[[#This Row],[NIVEL 3]]&lt;&gt;0,VLOOKUP(ActividadesCom[[#This Row],[NIVEL 3]],Catálogo!A:B,2,FALSE),"")</f>
        <v>4</v>
      </c>
      <c r="W864" s="5">
        <v>1</v>
      </c>
      <c r="X864" s="6" t="s">
        <v>1127</v>
      </c>
      <c r="Y864" s="5">
        <v>20161</v>
      </c>
      <c r="Z864" s="5" t="s">
        <v>4007</v>
      </c>
      <c r="AA864" s="5">
        <f>IF(ActividadesCom[[#This Row],[NIVEL 4]]&lt;&gt;0,VLOOKUP(ActividadesCom[[#This Row],[NIVEL 4]],Catálogo!A:B,2,FALSE),"")</f>
        <v>4</v>
      </c>
      <c r="AB864" s="5">
        <v>1</v>
      </c>
      <c r="AC864" s="6" t="s">
        <v>4</v>
      </c>
      <c r="AD864" s="5">
        <v>20163</v>
      </c>
      <c r="AE864" s="5" t="s">
        <v>4009</v>
      </c>
      <c r="AF864" s="5">
        <f>IF(ActividadesCom[[#This Row],[NIVEL 5]]&lt;&gt;0,VLOOKUP(ActividadesCom[[#This Row],[NIVEL 5]],Catálogo!A:B,2,FALSE),"")</f>
        <v>2</v>
      </c>
      <c r="AG864" s="5">
        <v>1</v>
      </c>
      <c r="AH864" s="2"/>
    </row>
    <row r="865" spans="1:34" ht="30" hidden="1" customHeight="1" x14ac:dyDescent="0.25">
      <c r="A865" s="7">
        <v>15470077</v>
      </c>
      <c r="B865" s="6" t="str">
        <f>VLOOKUP(ActividadesCom[[#This Row],[NO. DE CONTROL]],'LISTADO ESTUDIANTES'!A:C,2,FALSE)</f>
        <v>MORENO MARTINEZ JUAN FERNANDO</v>
      </c>
      <c r="C865" s="6" t="str">
        <f>VLOOKUP(ActividadesCom[[#This Row],[NO. DE CONTROL]],'LISTADO ESTUDIANTES'!A:C,3,FALSE)</f>
        <v>INGENIERIA INDUSTRIAL</v>
      </c>
      <c r="D865" s="5" t="str">
        <f>VLOOKUP(ActividadesCom[[#This Row],[NO. DE CONTROL]],'LISTADO ESTUDIANTES'!A:D,4,FALSE)</f>
        <v>BAJA</v>
      </c>
      <c r="E865" s="5">
        <f>SUM(ActividadesCom[[#This Row],[CRÉD. 1]],ActividadesCom[[#This Row],[CRÉD. 2]],ActividadesCom[[#This Row],[CRÉD. 3]],ActividadesCom[[#This Row],[CRÉD. 4]],ActividadesCom[[#This Row],[CRÉD. 5]])</f>
        <v>1</v>
      </c>
      <c r="F865" s="17">
        <f>IF(ActividadesCom[[#This Row],[ÚLTIMO SEMESTRE CON CRÉDITOS]]&gt;0,ROUND(AVERAGE(ActividadesCom[[#This Row],[VALOR NIVEL 5]],ActividadesCom[[#This Row],[VALOR NIVEL 4]],ActividadesCom[[#This Row],[VALOR NIVEL 3]],ActividadesCom[[#This Row],[VALOR NIVEL 2]],ActividadesCom[[#This Row],[VALOR NIVEL 1]]),0),"")</f>
        <v>2</v>
      </c>
      <c r="G865" s="5" t="str">
        <f>IF(ActividadesCom[[#This Row],[PROMEDIO]]="","",IF(ActividadesCom[[#This Row],[PROMEDIO]]&gt;=4,"EXCELENTE",IF(ActividadesCom[[#This Row],[PROMEDIO]]&gt;=3,"NOTABLE",IF(ActividadesCom[[#This Row],[PROMEDIO]]&gt;=2,"BUENO",IF(ActividadesCom[[#This Row],[PROMEDIO]]=1,"SUFICIENTE","")))))</f>
        <v>BUENO</v>
      </c>
      <c r="H865" s="5">
        <f>MAX(ActividadesCom[[#This Row],[PERÍODO 1]],ActividadesCom[[#This Row],[PERÍODO 2]],ActividadesCom[[#This Row],[PERÍODO 3]],ActividadesCom[[#This Row],[PERÍODO 4]],ActividadesCom[[#This Row],[PERÍODO 5]])</f>
        <v>20173</v>
      </c>
      <c r="I865" s="10" t="s">
        <v>536</v>
      </c>
      <c r="J865" s="5">
        <v>20161</v>
      </c>
      <c r="K865" s="5" t="s">
        <v>4009</v>
      </c>
      <c r="L865" s="5">
        <f>IF(ActividadesCom[[#This Row],[NIVEL 1]]&lt;&gt;0,VLOOKUP(ActividadesCom[[#This Row],[NIVEL 1]],Catálogo!A:B,2,FALSE),"")</f>
        <v>2</v>
      </c>
      <c r="M865" s="5">
        <v>1</v>
      </c>
      <c r="N865" s="6" t="s">
        <v>4075</v>
      </c>
      <c r="O865" s="5">
        <v>20173</v>
      </c>
      <c r="P865" s="5" t="s">
        <v>4009</v>
      </c>
      <c r="Q865" s="5">
        <f>IF(ActividadesCom[[#This Row],[NIVEL 2]]&lt;&gt;0,VLOOKUP(ActividadesCom[[#This Row],[NIVEL 2]],Catálogo!A:B,2,FALSE),"")</f>
        <v>2</v>
      </c>
      <c r="R865" s="5"/>
      <c r="S865" s="6"/>
      <c r="T865" s="5"/>
      <c r="U865" s="5"/>
      <c r="V865" s="5" t="str">
        <f>IF(ActividadesCom[[#This Row],[NIVEL 3]]&lt;&gt;0,VLOOKUP(ActividadesCom[[#This Row],[NIVEL 3]],Catálogo!A:B,2,FALSE),"")</f>
        <v/>
      </c>
      <c r="W865" s="5"/>
      <c r="X865" s="6"/>
      <c r="Y865" s="5"/>
      <c r="Z865" s="5"/>
      <c r="AA865" s="5" t="str">
        <f>IF(ActividadesCom[[#This Row],[NIVEL 4]]&lt;&gt;0,VLOOKUP(ActividadesCom[[#This Row],[NIVEL 4]],Catálogo!A:B,2,FALSE),"")</f>
        <v/>
      </c>
      <c r="AB865" s="5"/>
      <c r="AC865" s="6"/>
      <c r="AD865" s="5"/>
      <c r="AE865" s="5"/>
      <c r="AF865" s="5" t="str">
        <f>IF(ActividadesCom[[#This Row],[NIVEL 5]]&lt;&gt;0,VLOOKUP(ActividadesCom[[#This Row],[NIVEL 5]],Catálogo!A:B,2,FALSE),"")</f>
        <v/>
      </c>
      <c r="AG865" s="5"/>
      <c r="AH865" s="2"/>
    </row>
    <row r="866" spans="1:34" ht="30" hidden="1" customHeight="1" x14ac:dyDescent="0.25">
      <c r="A866" s="7">
        <v>15470078</v>
      </c>
      <c r="B866" s="6" t="str">
        <f>VLOOKUP(ActividadesCom[[#This Row],[NO. DE CONTROL]],'LISTADO ESTUDIANTES'!A:C,2,FALSE)</f>
        <v>HUESCA ANDRADE JOSE EDUARDO</v>
      </c>
      <c r="C866" s="6" t="str">
        <f>VLOOKUP(ActividadesCom[[#This Row],[NO. DE CONTROL]],'LISTADO ESTUDIANTES'!A:C,3,FALSE)</f>
        <v>INGENIERIA CIVIL</v>
      </c>
      <c r="D866" s="5" t="str">
        <f>VLOOKUP(ActividadesCom[[#This Row],[NO. DE CONTROL]],'LISTADO ESTUDIANTES'!A:D,4,FALSE)</f>
        <v>BAJA</v>
      </c>
      <c r="E866" s="5">
        <f>SUM(ActividadesCom[[#This Row],[CRÉD. 1]],ActividadesCom[[#This Row],[CRÉD. 2]],ActividadesCom[[#This Row],[CRÉD. 3]],ActividadesCom[[#This Row],[CRÉD. 4]],ActividadesCom[[#This Row],[CRÉD. 5]])</f>
        <v>0</v>
      </c>
      <c r="F866" s="17" t="str">
        <f>IF(ActividadesCom[[#This Row],[ÚLTIMO SEMESTRE CON CRÉDITOS]]&gt;0,ROUND(AVERAGE(ActividadesCom[[#This Row],[VALOR NIVEL 5]],ActividadesCom[[#This Row],[VALOR NIVEL 4]],ActividadesCom[[#This Row],[VALOR NIVEL 3]],ActividadesCom[[#This Row],[VALOR NIVEL 2]],ActividadesCom[[#This Row],[VALOR NIVEL 1]]),0),"")</f>
        <v/>
      </c>
      <c r="G866" s="5" t="str">
        <f>IF(ActividadesCom[[#This Row],[PROMEDIO]]="","",IF(ActividadesCom[[#This Row],[PROMEDIO]]&gt;=4,"EXCELENTE",IF(ActividadesCom[[#This Row],[PROMEDIO]]&gt;=3,"NOTABLE",IF(ActividadesCom[[#This Row],[PROMEDIO]]&gt;=2,"BUENO",IF(ActividadesCom[[#This Row],[PROMEDIO]]=1,"SUFICIENTE","")))))</f>
        <v/>
      </c>
      <c r="H866" s="5">
        <f>MAX(ActividadesCom[[#This Row],[PERÍODO 1]],ActividadesCom[[#This Row],[PERÍODO 2]],ActividadesCom[[#This Row],[PERÍODO 3]],ActividadesCom[[#This Row],[PERÍODO 4]],ActividadesCom[[#This Row],[PERÍODO 5]])</f>
        <v>0</v>
      </c>
      <c r="I866" s="10"/>
      <c r="J866" s="5"/>
      <c r="K866" s="5"/>
      <c r="L866" s="5" t="str">
        <f>IF(ActividadesCom[[#This Row],[NIVEL 1]]&lt;&gt;0,VLOOKUP(ActividadesCom[[#This Row],[NIVEL 1]],Catálogo!A:B,2,FALSE),"")</f>
        <v/>
      </c>
      <c r="M866" s="5"/>
      <c r="N866" s="6"/>
      <c r="O866" s="5"/>
      <c r="P866" s="5"/>
      <c r="Q866" s="5" t="str">
        <f>IF(ActividadesCom[[#This Row],[NIVEL 2]]&lt;&gt;0,VLOOKUP(ActividadesCom[[#This Row],[NIVEL 2]],Catálogo!A:B,2,FALSE),"")</f>
        <v/>
      </c>
      <c r="R866" s="5"/>
      <c r="S866" s="6"/>
      <c r="T866" s="5"/>
      <c r="U866" s="5"/>
      <c r="V866" s="5" t="str">
        <f>IF(ActividadesCom[[#This Row],[NIVEL 3]]&lt;&gt;0,VLOOKUP(ActividadesCom[[#This Row],[NIVEL 3]],Catálogo!A:B,2,FALSE),"")</f>
        <v/>
      </c>
      <c r="W866" s="5"/>
      <c r="X866" s="6"/>
      <c r="Y866" s="5"/>
      <c r="Z866" s="5"/>
      <c r="AA866" s="5" t="str">
        <f>IF(ActividadesCom[[#This Row],[NIVEL 4]]&lt;&gt;0,VLOOKUP(ActividadesCom[[#This Row],[NIVEL 4]],Catálogo!A:B,2,FALSE),"")</f>
        <v/>
      </c>
      <c r="AB866" s="5"/>
      <c r="AC866" s="6"/>
      <c r="AD866" s="5"/>
      <c r="AE866" s="5"/>
      <c r="AF866" s="5" t="str">
        <f>IF(ActividadesCom[[#This Row],[NIVEL 5]]&lt;&gt;0,VLOOKUP(ActividadesCom[[#This Row],[NIVEL 5]],Catálogo!A:B,2,FALSE),"")</f>
        <v/>
      </c>
      <c r="AG866" s="5"/>
      <c r="AH866" s="2"/>
    </row>
    <row r="867" spans="1:34" ht="30" hidden="1" customHeight="1" x14ac:dyDescent="0.25">
      <c r="A867" s="7">
        <v>15470080</v>
      </c>
      <c r="B867" s="6" t="str">
        <f>VLOOKUP(ActividadesCom[[#This Row],[NO. DE CONTROL]],'LISTADO ESTUDIANTES'!A:C,2,FALSE)</f>
        <v>GOMEZ NOH EDGAR JOSE</v>
      </c>
      <c r="C867" s="6" t="str">
        <f>VLOOKUP(ActividadesCom[[#This Row],[NO. DE CONTROL]],'LISTADO ESTUDIANTES'!A:C,3,FALSE)</f>
        <v>INGENIERIA CIVIL</v>
      </c>
      <c r="D867" s="5" t="str">
        <f>VLOOKUP(ActividadesCom[[#This Row],[NO. DE CONTROL]],'LISTADO ESTUDIANTES'!A:D,4,FALSE)</f>
        <v>BAJA</v>
      </c>
      <c r="E867" s="5">
        <f>SUM(ActividadesCom[[#This Row],[CRÉD. 1]],ActividadesCom[[#This Row],[CRÉD. 2]],ActividadesCom[[#This Row],[CRÉD. 3]],ActividadesCom[[#This Row],[CRÉD. 4]],ActividadesCom[[#This Row],[CRÉD. 5]])</f>
        <v>6</v>
      </c>
      <c r="F867" s="17">
        <f>IF(ActividadesCom[[#This Row],[ÚLTIMO SEMESTRE CON CRÉDITOS]]&gt;0,ROUND(AVERAGE(ActividadesCom[[#This Row],[VALOR NIVEL 5]],ActividadesCom[[#This Row],[VALOR NIVEL 4]],ActividadesCom[[#This Row],[VALOR NIVEL 3]],ActividadesCom[[#This Row],[VALOR NIVEL 2]],ActividadesCom[[#This Row],[VALOR NIVEL 1]]),0),"")</f>
        <v>2</v>
      </c>
      <c r="G867" s="5" t="str">
        <f>IF(ActividadesCom[[#This Row],[PROMEDIO]]="","",IF(ActividadesCom[[#This Row],[PROMEDIO]]&gt;=4,"EXCELENTE",IF(ActividadesCom[[#This Row],[PROMEDIO]]&gt;=3,"NOTABLE",IF(ActividadesCom[[#This Row],[PROMEDIO]]&gt;=2,"BUENO",IF(ActividadesCom[[#This Row],[PROMEDIO]]=1,"SUFICIENTE","")))))</f>
        <v>BUENO</v>
      </c>
      <c r="H867" s="5">
        <f>MAX(ActividadesCom[[#This Row],[PERÍODO 1]],ActividadesCom[[#This Row],[PERÍODO 2]],ActividadesCom[[#This Row],[PERÍODO 3]],ActividadesCom[[#This Row],[PERÍODO 4]],ActividadesCom[[#This Row],[PERÍODO 5]])</f>
        <v>20191</v>
      </c>
      <c r="I867" s="10" t="s">
        <v>611</v>
      </c>
      <c r="J867" s="5">
        <v>20171</v>
      </c>
      <c r="K867" s="5" t="s">
        <v>4009</v>
      </c>
      <c r="L867" s="5">
        <f>IF(ActividadesCom[[#This Row],[NIVEL 1]]&lt;&gt;0,VLOOKUP(ActividadesCom[[#This Row],[NIVEL 1]],Catálogo!A:B,2,FALSE),"")</f>
        <v>2</v>
      </c>
      <c r="M867" s="5">
        <v>1</v>
      </c>
      <c r="N867" s="6" t="s">
        <v>596</v>
      </c>
      <c r="O867" s="5">
        <v>20181</v>
      </c>
      <c r="P867" s="5" t="s">
        <v>4009</v>
      </c>
      <c r="Q867" s="5">
        <f>IF(ActividadesCom[[#This Row],[NIVEL 2]]&lt;&gt;0,VLOOKUP(ActividadesCom[[#This Row],[NIVEL 2]],Catálogo!A:B,2,FALSE),"")</f>
        <v>2</v>
      </c>
      <c r="R867" s="5">
        <v>1</v>
      </c>
      <c r="S867" s="6" t="s">
        <v>992</v>
      </c>
      <c r="T867" s="5">
        <v>20191</v>
      </c>
      <c r="U867" s="5" t="s">
        <v>4009</v>
      </c>
      <c r="V867" s="5">
        <f>IF(ActividadesCom[[#This Row],[NIVEL 3]]&lt;&gt;0,VLOOKUP(ActividadesCom[[#This Row],[NIVEL 3]],Catálogo!A:B,2,FALSE),"")</f>
        <v>2</v>
      </c>
      <c r="W867" s="5">
        <v>1</v>
      </c>
      <c r="X867" s="6" t="s">
        <v>825</v>
      </c>
      <c r="Y867" s="5" t="s">
        <v>993</v>
      </c>
      <c r="Z867" s="5" t="s">
        <v>4009</v>
      </c>
      <c r="AA867" s="5">
        <f>IF(ActividadesCom[[#This Row],[NIVEL 4]]&lt;&gt;0,VLOOKUP(ActividadesCom[[#This Row],[NIVEL 4]],Catálogo!A:B,2,FALSE),"")</f>
        <v>2</v>
      </c>
      <c r="AB867" s="5">
        <v>2</v>
      </c>
      <c r="AC867" s="6" t="s">
        <v>99</v>
      </c>
      <c r="AD867" s="5">
        <v>20163</v>
      </c>
      <c r="AE867" s="5" t="s">
        <v>4009</v>
      </c>
      <c r="AF867" s="5">
        <f>IF(ActividadesCom[[#This Row],[NIVEL 5]]&lt;&gt;0,VLOOKUP(ActividadesCom[[#This Row],[NIVEL 5]],Catálogo!A:B,2,FALSE),"")</f>
        <v>2</v>
      </c>
      <c r="AG867" s="5">
        <v>1</v>
      </c>
      <c r="AH867" s="2"/>
    </row>
    <row r="868" spans="1:34" ht="30" hidden="1" customHeight="1" x14ac:dyDescent="0.25">
      <c r="A868" s="7">
        <v>15470081</v>
      </c>
      <c r="B868" s="6" t="str">
        <f>VLOOKUP(ActividadesCom[[#This Row],[NO. DE CONTROL]],'LISTADO ESTUDIANTES'!A:C,2,FALSE)</f>
        <v>LOPEZ RUIZ ANDRES MANUEL</v>
      </c>
      <c r="C868" s="6" t="str">
        <f>VLOOKUP(ActividadesCom[[#This Row],[NO. DE CONTROL]],'LISTADO ESTUDIANTES'!A:C,3,FALSE)</f>
        <v>INGENIERIA CIVIL</v>
      </c>
      <c r="D868" s="5" t="str">
        <f>VLOOKUP(ActividadesCom[[#This Row],[NO. DE CONTROL]],'LISTADO ESTUDIANTES'!A:D,4,FALSE)</f>
        <v>BAJA</v>
      </c>
      <c r="E868" s="5">
        <f>SUM(ActividadesCom[[#This Row],[CRÉD. 1]],ActividadesCom[[#This Row],[CRÉD. 2]],ActividadesCom[[#This Row],[CRÉD. 3]],ActividadesCom[[#This Row],[CRÉD. 4]],ActividadesCom[[#This Row],[CRÉD. 5]])</f>
        <v>0</v>
      </c>
      <c r="F868" s="17" t="str">
        <f>IF(ActividadesCom[[#This Row],[ÚLTIMO SEMESTRE CON CRÉDITOS]]&gt;0,ROUND(AVERAGE(ActividadesCom[[#This Row],[VALOR NIVEL 5]],ActividadesCom[[#This Row],[VALOR NIVEL 4]],ActividadesCom[[#This Row],[VALOR NIVEL 3]],ActividadesCom[[#This Row],[VALOR NIVEL 2]],ActividadesCom[[#This Row],[VALOR NIVEL 1]]),0),"")</f>
        <v/>
      </c>
      <c r="G868" s="5" t="str">
        <f>IF(ActividadesCom[[#This Row],[PROMEDIO]]="","",IF(ActividadesCom[[#This Row],[PROMEDIO]]&gt;=4,"EXCELENTE",IF(ActividadesCom[[#This Row],[PROMEDIO]]&gt;=3,"NOTABLE",IF(ActividadesCom[[#This Row],[PROMEDIO]]&gt;=2,"BUENO",IF(ActividadesCom[[#This Row],[PROMEDIO]]=1,"SUFICIENTE","")))))</f>
        <v/>
      </c>
      <c r="H868" s="5">
        <f>MAX(ActividadesCom[[#This Row],[PERÍODO 1]],ActividadesCom[[#This Row],[PERÍODO 2]],ActividadesCom[[#This Row],[PERÍODO 3]],ActividadesCom[[#This Row],[PERÍODO 4]],ActividadesCom[[#This Row],[PERÍODO 5]])</f>
        <v>0</v>
      </c>
      <c r="I868" s="10"/>
      <c r="J868" s="5"/>
      <c r="K868" s="5"/>
      <c r="L868" s="5" t="str">
        <f>IF(ActividadesCom[[#This Row],[NIVEL 1]]&lt;&gt;0,VLOOKUP(ActividadesCom[[#This Row],[NIVEL 1]],Catálogo!A:B,2,FALSE),"")</f>
        <v/>
      </c>
      <c r="M868" s="5"/>
      <c r="N868" s="6"/>
      <c r="O868" s="5"/>
      <c r="P868" s="5"/>
      <c r="Q868" s="5" t="str">
        <f>IF(ActividadesCom[[#This Row],[NIVEL 2]]&lt;&gt;0,VLOOKUP(ActividadesCom[[#This Row],[NIVEL 2]],Catálogo!A:B,2,FALSE),"")</f>
        <v/>
      </c>
      <c r="R868" s="5"/>
      <c r="S868" s="6"/>
      <c r="T868" s="5"/>
      <c r="U868" s="5"/>
      <c r="V868" s="5" t="str">
        <f>IF(ActividadesCom[[#This Row],[NIVEL 3]]&lt;&gt;0,VLOOKUP(ActividadesCom[[#This Row],[NIVEL 3]],Catálogo!A:B,2,FALSE),"")</f>
        <v/>
      </c>
      <c r="W868" s="5"/>
      <c r="X868" s="6"/>
      <c r="Y868" s="5"/>
      <c r="Z868" s="5"/>
      <c r="AA868" s="5" t="str">
        <f>IF(ActividadesCom[[#This Row],[NIVEL 4]]&lt;&gt;0,VLOOKUP(ActividadesCom[[#This Row],[NIVEL 4]],Catálogo!A:B,2,FALSE),"")</f>
        <v/>
      </c>
      <c r="AB868" s="5"/>
      <c r="AC868" s="6"/>
      <c r="AD868" s="5"/>
      <c r="AE868" s="5"/>
      <c r="AF868" s="5" t="str">
        <f>IF(ActividadesCom[[#This Row],[NIVEL 5]]&lt;&gt;0,VLOOKUP(ActividadesCom[[#This Row],[NIVEL 5]],Catálogo!A:B,2,FALSE),"")</f>
        <v/>
      </c>
      <c r="AG868" s="5"/>
      <c r="AH868" s="2"/>
    </row>
    <row r="869" spans="1:34" ht="30" hidden="1" customHeight="1" x14ac:dyDescent="0.25">
      <c r="A869" s="7">
        <v>15470082</v>
      </c>
      <c r="B869" s="6" t="str">
        <f>VLOOKUP(ActividadesCom[[#This Row],[NO. DE CONTROL]],'LISTADO ESTUDIANTES'!A:C,2,FALSE)</f>
        <v>CHE MADERO LUIS ENRIQUE</v>
      </c>
      <c r="C869" s="6" t="str">
        <f>VLOOKUP(ActividadesCom[[#This Row],[NO. DE CONTROL]],'LISTADO ESTUDIANTES'!A:C,3,FALSE)</f>
        <v>INGENIERIA CIVIL</v>
      </c>
      <c r="D869" s="5" t="str">
        <f>VLOOKUP(ActividadesCom[[#This Row],[NO. DE CONTROL]],'LISTADO ESTUDIANTES'!A:D,4,FALSE)</f>
        <v>BAJA</v>
      </c>
      <c r="E869" s="5">
        <f>SUM(ActividadesCom[[#This Row],[CRÉD. 1]],ActividadesCom[[#This Row],[CRÉD. 2]],ActividadesCom[[#This Row],[CRÉD. 3]],ActividadesCom[[#This Row],[CRÉD. 4]],ActividadesCom[[#This Row],[CRÉD. 5]])</f>
        <v>5</v>
      </c>
      <c r="F869" s="17">
        <f>IF(ActividadesCom[[#This Row],[ÚLTIMO SEMESTRE CON CRÉDITOS]]&gt;0,ROUND(AVERAGE(ActividadesCom[[#This Row],[VALOR NIVEL 5]],ActividadesCom[[#This Row],[VALOR NIVEL 4]],ActividadesCom[[#This Row],[VALOR NIVEL 3]],ActividadesCom[[#This Row],[VALOR NIVEL 2]],ActividadesCom[[#This Row],[VALOR NIVEL 1]]),0),"")</f>
        <v>2</v>
      </c>
      <c r="G869" s="5" t="str">
        <f>IF(ActividadesCom[[#This Row],[PROMEDIO]]="","",IF(ActividadesCom[[#This Row],[PROMEDIO]]&gt;=4,"EXCELENTE",IF(ActividadesCom[[#This Row],[PROMEDIO]]&gt;=3,"NOTABLE",IF(ActividadesCom[[#This Row],[PROMEDIO]]&gt;=2,"BUENO",IF(ActividadesCom[[#This Row],[PROMEDIO]]=1,"SUFICIENTE","")))))</f>
        <v>BUENO</v>
      </c>
      <c r="H869" s="5">
        <f>MAX(ActividadesCom[[#This Row],[PERÍODO 1]],ActividadesCom[[#This Row],[PERÍODO 2]],ActividadesCom[[#This Row],[PERÍODO 3]],ActividadesCom[[#This Row],[PERÍODO 4]],ActividadesCom[[#This Row],[PERÍODO 5]])</f>
        <v>20191</v>
      </c>
      <c r="I869" s="10" t="s">
        <v>988</v>
      </c>
      <c r="J869" s="5">
        <v>20191</v>
      </c>
      <c r="K869" s="5" t="s">
        <v>4009</v>
      </c>
      <c r="L869" s="5">
        <f>IF(ActividadesCom[[#This Row],[NIVEL 1]]&lt;&gt;0,VLOOKUP(ActividadesCom[[#This Row],[NIVEL 1]],Catálogo!A:B,2,FALSE),"")</f>
        <v>2</v>
      </c>
      <c r="M869" s="5">
        <v>1</v>
      </c>
      <c r="N869" s="6" t="s">
        <v>989</v>
      </c>
      <c r="O869" s="5">
        <v>20161</v>
      </c>
      <c r="P869" s="5" t="s">
        <v>4009</v>
      </c>
      <c r="Q869" s="5">
        <f>IF(ActividadesCom[[#This Row],[NIVEL 2]]&lt;&gt;0,VLOOKUP(ActividadesCom[[#This Row],[NIVEL 2]],Catálogo!A:B,2,FALSE),"")</f>
        <v>2</v>
      </c>
      <c r="R869" s="5">
        <v>1</v>
      </c>
      <c r="S869" s="6" t="s">
        <v>990</v>
      </c>
      <c r="T869" s="5">
        <v>20183</v>
      </c>
      <c r="U869" s="5" t="s">
        <v>4009</v>
      </c>
      <c r="V869" s="5">
        <f>IF(ActividadesCom[[#This Row],[NIVEL 3]]&lt;&gt;0,VLOOKUP(ActividadesCom[[#This Row],[NIVEL 3]],Catálogo!A:B,2,FALSE),"")</f>
        <v>2</v>
      </c>
      <c r="W869" s="5">
        <v>1</v>
      </c>
      <c r="X869" s="6" t="s">
        <v>991</v>
      </c>
      <c r="Y869" s="5">
        <v>20191</v>
      </c>
      <c r="Z869" s="5" t="s">
        <v>4009</v>
      </c>
      <c r="AA869" s="5">
        <f>IF(ActividadesCom[[#This Row],[NIVEL 4]]&lt;&gt;0,VLOOKUP(ActividadesCom[[#This Row],[NIVEL 4]],Catálogo!A:B,2,FALSE),"")</f>
        <v>2</v>
      </c>
      <c r="AB869" s="5">
        <v>1</v>
      </c>
      <c r="AC869" s="6" t="s">
        <v>47</v>
      </c>
      <c r="AD869" s="5">
        <v>20181</v>
      </c>
      <c r="AE869" s="5" t="s">
        <v>4009</v>
      </c>
      <c r="AF869" s="5">
        <f>IF(ActividadesCom[[#This Row],[NIVEL 5]]&lt;&gt;0,VLOOKUP(ActividadesCom[[#This Row],[NIVEL 5]],Catálogo!A:B,2,FALSE),"")</f>
        <v>2</v>
      </c>
      <c r="AG869" s="5">
        <v>1</v>
      </c>
      <c r="AH869" s="2"/>
    </row>
    <row r="870" spans="1:34" ht="30" hidden="1" customHeight="1" x14ac:dyDescent="0.25">
      <c r="A870" s="7">
        <v>15470083</v>
      </c>
      <c r="B870" s="6" t="str">
        <f>VLOOKUP(ActividadesCom[[#This Row],[NO. DE CONTROL]],'LISTADO ESTUDIANTES'!A:C,2,FALSE)</f>
        <v>SANCHEZ HEREDIA EDUARDO RUBEN</v>
      </c>
      <c r="C870" s="6" t="str">
        <f>VLOOKUP(ActividadesCom[[#This Row],[NO. DE CONTROL]],'LISTADO ESTUDIANTES'!A:C,3,FALSE)</f>
        <v>INGENIERIA EN ADMINISTRACION</v>
      </c>
      <c r="D870" s="5" t="str">
        <f>VLOOKUP(ActividadesCom[[#This Row],[NO. DE CONTROL]],'LISTADO ESTUDIANTES'!A:D,4,FALSE)</f>
        <v>BAJA</v>
      </c>
      <c r="E870" s="5">
        <f>SUM(ActividadesCom[[#This Row],[CRÉD. 1]],ActividadesCom[[#This Row],[CRÉD. 2]],ActividadesCom[[#This Row],[CRÉD. 3]],ActividadesCom[[#This Row],[CRÉD. 4]],ActividadesCom[[#This Row],[CRÉD. 5]])</f>
        <v>1</v>
      </c>
      <c r="F870" s="17">
        <f>IF(ActividadesCom[[#This Row],[ÚLTIMO SEMESTRE CON CRÉDITOS]]&gt;0,ROUND(AVERAGE(ActividadesCom[[#This Row],[VALOR NIVEL 5]],ActividadesCom[[#This Row],[VALOR NIVEL 4]],ActividadesCom[[#This Row],[VALOR NIVEL 3]],ActividadesCom[[#This Row],[VALOR NIVEL 2]],ActividadesCom[[#This Row],[VALOR NIVEL 1]]),0),"")</f>
        <v>2</v>
      </c>
      <c r="G870" s="5" t="str">
        <f>IF(ActividadesCom[[#This Row],[PROMEDIO]]="","",IF(ActividadesCom[[#This Row],[PROMEDIO]]&gt;=4,"EXCELENTE",IF(ActividadesCom[[#This Row],[PROMEDIO]]&gt;=3,"NOTABLE",IF(ActividadesCom[[#This Row],[PROMEDIO]]&gt;=2,"BUENO",IF(ActividadesCom[[#This Row],[PROMEDIO]]=1,"SUFICIENTE","")))))</f>
        <v>BUENO</v>
      </c>
      <c r="H870" s="5">
        <f>MAX(ActividadesCom[[#This Row],[PERÍODO 1]],ActividadesCom[[#This Row],[PERÍODO 2]],ActividadesCom[[#This Row],[PERÍODO 3]],ActividadesCom[[#This Row],[PERÍODO 4]],ActividadesCom[[#This Row],[PERÍODO 5]])</f>
        <v>20163</v>
      </c>
      <c r="I870" s="10" t="s">
        <v>111</v>
      </c>
      <c r="J870" s="5">
        <v>20163</v>
      </c>
      <c r="K870" s="5" t="s">
        <v>4009</v>
      </c>
      <c r="L870" s="5">
        <f>IF(ActividadesCom[[#This Row],[NIVEL 1]]&lt;&gt;0,VLOOKUP(ActividadesCom[[#This Row],[NIVEL 1]],Catálogo!A:B,2,FALSE),"")</f>
        <v>2</v>
      </c>
      <c r="M870" s="5">
        <v>1</v>
      </c>
      <c r="N870" s="6"/>
      <c r="O870" s="5"/>
      <c r="P870" s="5"/>
      <c r="Q870" s="5" t="str">
        <f>IF(ActividadesCom[[#This Row],[NIVEL 2]]&lt;&gt;0,VLOOKUP(ActividadesCom[[#This Row],[NIVEL 2]],Catálogo!A:B,2,FALSE),"")</f>
        <v/>
      </c>
      <c r="R870" s="5"/>
      <c r="S870" s="6"/>
      <c r="T870" s="5"/>
      <c r="U870" s="5"/>
      <c r="V870" s="5" t="str">
        <f>IF(ActividadesCom[[#This Row],[NIVEL 3]]&lt;&gt;0,VLOOKUP(ActividadesCom[[#This Row],[NIVEL 3]],Catálogo!A:B,2,FALSE),"")</f>
        <v/>
      </c>
      <c r="W870" s="5"/>
      <c r="X870" s="6"/>
      <c r="Y870" s="5"/>
      <c r="Z870" s="5"/>
      <c r="AA870" s="5" t="str">
        <f>IF(ActividadesCom[[#This Row],[NIVEL 4]]&lt;&gt;0,VLOOKUP(ActividadesCom[[#This Row],[NIVEL 4]],Catálogo!A:B,2,FALSE),"")</f>
        <v/>
      </c>
      <c r="AB870" s="5"/>
      <c r="AC870" s="6"/>
      <c r="AD870" s="5"/>
      <c r="AE870" s="5"/>
      <c r="AF870" s="5" t="str">
        <f>IF(ActividadesCom[[#This Row],[NIVEL 5]]&lt;&gt;0,VLOOKUP(ActividadesCom[[#This Row],[NIVEL 5]],Catálogo!A:B,2,FALSE),"")</f>
        <v/>
      </c>
      <c r="AG870" s="5"/>
      <c r="AH870" s="2"/>
    </row>
    <row r="871" spans="1:34" ht="30" hidden="1" customHeight="1" x14ac:dyDescent="0.25">
      <c r="A871" s="7">
        <v>15470084</v>
      </c>
      <c r="B871" s="6" t="str">
        <f>VLOOKUP(ActividadesCom[[#This Row],[NO. DE CONTROL]],'LISTADO ESTUDIANTES'!A:C,2,FALSE)</f>
        <v>QUIJANO CHI SAHIR DE JESUS</v>
      </c>
      <c r="C871" s="6" t="str">
        <f>VLOOKUP(ActividadesCom[[#This Row],[NO. DE CONTROL]],'LISTADO ESTUDIANTES'!A:C,3,FALSE)</f>
        <v>INGENIERIA CIVIL</v>
      </c>
      <c r="D871" s="5" t="str">
        <f>VLOOKUP(ActividadesCom[[#This Row],[NO. DE CONTROL]],'LISTADO ESTUDIANTES'!A:D,4,FALSE)</f>
        <v>BAJA</v>
      </c>
      <c r="E871" s="5">
        <f>SUM(ActividadesCom[[#This Row],[CRÉD. 1]],ActividadesCom[[#This Row],[CRÉD. 2]],ActividadesCom[[#This Row],[CRÉD. 3]],ActividadesCom[[#This Row],[CRÉD. 4]],ActividadesCom[[#This Row],[CRÉD. 5]])</f>
        <v>3</v>
      </c>
      <c r="F871" s="17">
        <f>IF(ActividadesCom[[#This Row],[ÚLTIMO SEMESTRE CON CRÉDITOS]]&gt;0,ROUND(AVERAGE(ActividadesCom[[#This Row],[VALOR NIVEL 5]],ActividadesCom[[#This Row],[VALOR NIVEL 4]],ActividadesCom[[#This Row],[VALOR NIVEL 3]],ActividadesCom[[#This Row],[VALOR NIVEL 2]],ActividadesCom[[#This Row],[VALOR NIVEL 1]]),0),"")</f>
        <v>3</v>
      </c>
      <c r="G871" s="5" t="str">
        <f>IF(ActividadesCom[[#This Row],[PROMEDIO]]="","",IF(ActividadesCom[[#This Row],[PROMEDIO]]&gt;=4,"EXCELENTE",IF(ActividadesCom[[#This Row],[PROMEDIO]]&gt;=3,"NOTABLE",IF(ActividadesCom[[#This Row],[PROMEDIO]]&gt;=2,"BUENO",IF(ActividadesCom[[#This Row],[PROMEDIO]]=1,"SUFICIENTE","")))))</f>
        <v>NOTABLE</v>
      </c>
      <c r="H871" s="5">
        <f>MAX(ActividadesCom[[#This Row],[PERÍODO 1]],ActividadesCom[[#This Row],[PERÍODO 2]],ActividadesCom[[#This Row],[PERÍODO 3]],ActividadesCom[[#This Row],[PERÍODO 4]],ActividadesCom[[#This Row],[PERÍODO 5]])</f>
        <v>20193</v>
      </c>
      <c r="I871" s="10" t="s">
        <v>918</v>
      </c>
      <c r="J871" s="5">
        <v>20191</v>
      </c>
      <c r="K871" s="5" t="s">
        <v>4009</v>
      </c>
      <c r="L871" s="5">
        <f>IF(ActividadesCom[[#This Row],[NIVEL 1]]&lt;&gt;0,VLOOKUP(ActividadesCom[[#This Row],[NIVEL 1]],Catálogo!A:B,2,FALSE),"")</f>
        <v>2</v>
      </c>
      <c r="M871" s="5">
        <v>1</v>
      </c>
      <c r="N871" s="6"/>
      <c r="O871" s="5"/>
      <c r="P871" s="5"/>
      <c r="Q871" s="5" t="str">
        <f>IF(ActividadesCom[[#This Row],[NIVEL 2]]&lt;&gt;0,VLOOKUP(ActividadesCom[[#This Row],[NIVEL 2]],Catálogo!A:B,2,FALSE),"")</f>
        <v/>
      </c>
      <c r="R871" s="5"/>
      <c r="S871" s="6"/>
      <c r="T871" s="5"/>
      <c r="U871" s="5"/>
      <c r="V871" s="5" t="str">
        <f>IF(ActividadesCom[[#This Row],[NIVEL 3]]&lt;&gt;0,VLOOKUP(ActividadesCom[[#This Row],[NIVEL 3]],Catálogo!A:B,2,FALSE),"")</f>
        <v/>
      </c>
      <c r="W871" s="5"/>
      <c r="X871" s="6" t="s">
        <v>47</v>
      </c>
      <c r="Y871" s="5">
        <v>20193</v>
      </c>
      <c r="Z871" s="5" t="s">
        <v>4007</v>
      </c>
      <c r="AA871" s="5">
        <f>IF(ActividadesCom[[#This Row],[NIVEL 4]]&lt;&gt;0,VLOOKUP(ActividadesCom[[#This Row],[NIVEL 4]],Catálogo!A:B,2,FALSE),"")</f>
        <v>4</v>
      </c>
      <c r="AB871" s="5">
        <v>1</v>
      </c>
      <c r="AC871" s="6" t="s">
        <v>12</v>
      </c>
      <c r="AD871" s="5">
        <v>20183</v>
      </c>
      <c r="AE871" s="5" t="s">
        <v>4007</v>
      </c>
      <c r="AF871" s="5">
        <f>IF(ActividadesCom[[#This Row],[NIVEL 5]]&lt;&gt;0,VLOOKUP(ActividadesCom[[#This Row],[NIVEL 5]],Catálogo!A:B,2,FALSE),"")</f>
        <v>4</v>
      </c>
      <c r="AG871" s="5">
        <v>1</v>
      </c>
      <c r="AH871" s="2"/>
    </row>
    <row r="872" spans="1:34" ht="30" hidden="1" customHeight="1" x14ac:dyDescent="0.25">
      <c r="A872" s="7">
        <v>15470085</v>
      </c>
      <c r="B872" s="6" t="str">
        <f>VLOOKUP(ActividadesCom[[#This Row],[NO. DE CONTROL]],'LISTADO ESTUDIANTES'!A:C,2,FALSE)</f>
        <v>GARCIA CRUZ MOISES ANTONIO</v>
      </c>
      <c r="C872" s="6" t="str">
        <f>VLOOKUP(ActividadesCom[[#This Row],[NO. DE CONTROL]],'LISTADO ESTUDIANTES'!A:C,3,FALSE)</f>
        <v>INGENIERIA CIVIL</v>
      </c>
      <c r="D872" s="5" t="str">
        <f>VLOOKUP(ActividadesCom[[#This Row],[NO. DE CONTROL]],'LISTADO ESTUDIANTES'!A:D,4,FALSE)</f>
        <v>BAJA</v>
      </c>
      <c r="E872" s="5">
        <f>SUM(ActividadesCom[[#This Row],[CRÉD. 1]],ActividadesCom[[#This Row],[CRÉD. 2]],ActividadesCom[[#This Row],[CRÉD. 3]],ActividadesCom[[#This Row],[CRÉD. 4]],ActividadesCom[[#This Row],[CRÉD. 5]])</f>
        <v>0</v>
      </c>
      <c r="F872" s="17" t="str">
        <f>IF(ActividadesCom[[#This Row],[ÚLTIMO SEMESTRE CON CRÉDITOS]]&gt;0,ROUND(AVERAGE(ActividadesCom[[#This Row],[VALOR NIVEL 5]],ActividadesCom[[#This Row],[VALOR NIVEL 4]],ActividadesCom[[#This Row],[VALOR NIVEL 3]],ActividadesCom[[#This Row],[VALOR NIVEL 2]],ActividadesCom[[#This Row],[VALOR NIVEL 1]]),0),"")</f>
        <v/>
      </c>
      <c r="G872" s="5" t="str">
        <f>IF(ActividadesCom[[#This Row],[PROMEDIO]]="","",IF(ActividadesCom[[#This Row],[PROMEDIO]]&gt;=4,"EXCELENTE",IF(ActividadesCom[[#This Row],[PROMEDIO]]&gt;=3,"NOTABLE",IF(ActividadesCom[[#This Row],[PROMEDIO]]&gt;=2,"BUENO",IF(ActividadesCom[[#This Row],[PROMEDIO]]=1,"SUFICIENTE","")))))</f>
        <v/>
      </c>
      <c r="H872" s="5">
        <f>MAX(ActividadesCom[[#This Row],[PERÍODO 1]],ActividadesCom[[#This Row],[PERÍODO 2]],ActividadesCom[[#This Row],[PERÍODO 3]],ActividadesCom[[#This Row],[PERÍODO 4]],ActividadesCom[[#This Row],[PERÍODO 5]])</f>
        <v>0</v>
      </c>
      <c r="I872" s="10"/>
      <c r="J872" s="5"/>
      <c r="K872" s="5"/>
      <c r="L872" s="5" t="str">
        <f>IF(ActividadesCom[[#This Row],[NIVEL 1]]&lt;&gt;0,VLOOKUP(ActividadesCom[[#This Row],[NIVEL 1]],Catálogo!A:B,2,FALSE),"")</f>
        <v/>
      </c>
      <c r="M872" s="5"/>
      <c r="N872" s="6"/>
      <c r="O872" s="5"/>
      <c r="P872" s="5"/>
      <c r="Q872" s="5" t="str">
        <f>IF(ActividadesCom[[#This Row],[NIVEL 2]]&lt;&gt;0,VLOOKUP(ActividadesCom[[#This Row],[NIVEL 2]],Catálogo!A:B,2,FALSE),"")</f>
        <v/>
      </c>
      <c r="R872" s="5"/>
      <c r="S872" s="6"/>
      <c r="T872" s="5"/>
      <c r="U872" s="5"/>
      <c r="V872" s="5" t="str">
        <f>IF(ActividadesCom[[#This Row],[NIVEL 3]]&lt;&gt;0,VLOOKUP(ActividadesCom[[#This Row],[NIVEL 3]],Catálogo!A:B,2,FALSE),"")</f>
        <v/>
      </c>
      <c r="W872" s="5"/>
      <c r="X872" s="6"/>
      <c r="Y872" s="5"/>
      <c r="Z872" s="5"/>
      <c r="AA872" s="5" t="str">
        <f>IF(ActividadesCom[[#This Row],[NIVEL 4]]&lt;&gt;0,VLOOKUP(ActividadesCom[[#This Row],[NIVEL 4]],Catálogo!A:B,2,FALSE),"")</f>
        <v/>
      </c>
      <c r="AB872" s="5"/>
      <c r="AC872" s="6"/>
      <c r="AD872" s="5"/>
      <c r="AE872" s="5"/>
      <c r="AF872" s="5" t="str">
        <f>IF(ActividadesCom[[#This Row],[NIVEL 5]]&lt;&gt;0,VLOOKUP(ActividadesCom[[#This Row],[NIVEL 5]],Catálogo!A:B,2,FALSE),"")</f>
        <v/>
      </c>
      <c r="AG872" s="5"/>
      <c r="AH872" s="2"/>
    </row>
    <row r="873" spans="1:34" ht="30" hidden="1" customHeight="1" x14ac:dyDescent="0.25">
      <c r="A873" s="7">
        <v>15470086</v>
      </c>
      <c r="B873" s="6" t="str">
        <f>VLOOKUP(ActividadesCom[[#This Row],[NO. DE CONTROL]],'LISTADO ESTUDIANTES'!A:C,2,FALSE)</f>
        <v>BAUTISTA YANEZ ROQUE</v>
      </c>
      <c r="C873" s="6" t="str">
        <f>VLOOKUP(ActividadesCom[[#This Row],[NO. DE CONTROL]],'LISTADO ESTUDIANTES'!A:C,3,FALSE)</f>
        <v>ARQUITECTURA</v>
      </c>
      <c r="D873" s="5" t="str">
        <f>VLOOKUP(ActividadesCom[[#This Row],[NO. DE CONTROL]],'LISTADO ESTUDIANTES'!A:D,4,FALSE)</f>
        <v>BAJA</v>
      </c>
      <c r="E873" s="5">
        <f>SUM(ActividadesCom[[#This Row],[CRÉD. 1]],ActividadesCom[[#This Row],[CRÉD. 2]],ActividadesCom[[#This Row],[CRÉD. 3]],ActividadesCom[[#This Row],[CRÉD. 4]],ActividadesCom[[#This Row],[CRÉD. 5]])</f>
        <v>5</v>
      </c>
      <c r="F873" s="17">
        <f>IF(ActividadesCom[[#This Row],[ÚLTIMO SEMESTRE CON CRÉDITOS]]&gt;0,ROUND(AVERAGE(ActividadesCom[[#This Row],[VALOR NIVEL 5]],ActividadesCom[[#This Row],[VALOR NIVEL 4]],ActividadesCom[[#This Row],[VALOR NIVEL 3]],ActividadesCom[[#This Row],[VALOR NIVEL 2]],ActividadesCom[[#This Row],[VALOR NIVEL 1]]),0),"")</f>
        <v>3</v>
      </c>
      <c r="G873" s="5" t="str">
        <f>IF(ActividadesCom[[#This Row],[PROMEDIO]]="","",IF(ActividadesCom[[#This Row],[PROMEDIO]]&gt;=4,"EXCELENTE",IF(ActividadesCom[[#This Row],[PROMEDIO]]&gt;=3,"NOTABLE",IF(ActividadesCom[[#This Row],[PROMEDIO]]&gt;=2,"BUENO",IF(ActividadesCom[[#This Row],[PROMEDIO]]=1,"SUFICIENTE","")))))</f>
        <v>NOTABLE</v>
      </c>
      <c r="H873" s="5">
        <f>MAX(ActividadesCom[[#This Row],[PERÍODO 1]],ActividadesCom[[#This Row],[PERÍODO 2]],ActividadesCom[[#This Row],[PERÍODO 3]],ActividadesCom[[#This Row],[PERÍODO 4]],ActividadesCom[[#This Row],[PERÍODO 5]])</f>
        <v>20221</v>
      </c>
      <c r="I873" s="10" t="s">
        <v>943</v>
      </c>
      <c r="J873" s="5">
        <v>20193</v>
      </c>
      <c r="K873" s="5" t="s">
        <v>4009</v>
      </c>
      <c r="L873" s="5">
        <f>IF(ActividadesCom[[#This Row],[NIVEL 1]]&lt;&gt;0,VLOOKUP(ActividadesCom[[#This Row],[NIVEL 1]],Catálogo!A:B,2,FALSE),"")</f>
        <v>2</v>
      </c>
      <c r="M873" s="5">
        <v>2</v>
      </c>
      <c r="N873" s="6" t="s">
        <v>4331</v>
      </c>
      <c r="O873" s="5">
        <v>20203</v>
      </c>
      <c r="P873" s="5" t="s">
        <v>4007</v>
      </c>
      <c r="Q873" s="5">
        <f>IF(ActividadesCom[[#This Row],[NIVEL 2]]&lt;&gt;0,VLOOKUP(ActividadesCom[[#This Row],[NIVEL 2]],Catálogo!A:B,2,FALSE),"")</f>
        <v>4</v>
      </c>
      <c r="R873" s="5">
        <v>1</v>
      </c>
      <c r="S873" s="6" t="s">
        <v>4685</v>
      </c>
      <c r="T873" s="5">
        <v>20213</v>
      </c>
      <c r="U873" s="5" t="s">
        <v>4007</v>
      </c>
      <c r="V873" s="5">
        <f>IF(ActividadesCom[[#This Row],[NIVEL 3]]&lt;&gt;0,VLOOKUP(ActividadesCom[[#This Row],[NIVEL 3]],Catálogo!A:B,2,FALSE),"")</f>
        <v>4</v>
      </c>
      <c r="W873" s="5">
        <v>1</v>
      </c>
      <c r="X873" s="6" t="s">
        <v>25</v>
      </c>
      <c r="Y873" s="5">
        <v>20221</v>
      </c>
      <c r="Z873" s="5" t="s">
        <v>4008</v>
      </c>
      <c r="AA873" s="5">
        <f>IF(ActividadesCom[[#This Row],[NIVEL 4]]&lt;&gt;0,VLOOKUP(ActividadesCom[[#This Row],[NIVEL 4]],Catálogo!A:B,2,FALSE),"")</f>
        <v>3</v>
      </c>
      <c r="AB873" s="5">
        <v>1</v>
      </c>
      <c r="AC873" s="6"/>
      <c r="AD873" s="5"/>
      <c r="AE873" s="5"/>
      <c r="AF873" s="5" t="str">
        <f>IF(ActividadesCom[[#This Row],[NIVEL 5]]&lt;&gt;0,VLOOKUP(ActividadesCom[[#This Row],[NIVEL 5]],Catálogo!A:B,2,FALSE),"")</f>
        <v/>
      </c>
      <c r="AG873" s="5"/>
      <c r="AH873" s="2"/>
    </row>
    <row r="874" spans="1:34" ht="30" hidden="1" customHeight="1" x14ac:dyDescent="0.25">
      <c r="A874" s="7">
        <v>15470087</v>
      </c>
      <c r="B874" s="6" t="str">
        <f>VLOOKUP(ActividadesCom[[#This Row],[NO. DE CONTROL]],'LISTADO ESTUDIANTES'!A:C,2,FALSE)</f>
        <v>MARTINEZ REYES JOSUE YAIR</v>
      </c>
      <c r="C874" s="6" t="str">
        <f>VLOOKUP(ActividadesCom[[#This Row],[NO. DE CONTROL]],'LISTADO ESTUDIANTES'!A:C,3,FALSE)</f>
        <v>ARQUITECTURA</v>
      </c>
      <c r="D874" s="5" t="str">
        <f>VLOOKUP(ActividadesCom[[#This Row],[NO. DE CONTROL]],'LISTADO ESTUDIANTES'!A:D,4,FALSE)</f>
        <v>BAJA</v>
      </c>
      <c r="E874" s="5">
        <f>SUM(ActividadesCom[[#This Row],[CRÉD. 1]],ActividadesCom[[#This Row],[CRÉD. 2]],ActividadesCom[[#This Row],[CRÉD. 3]],ActividadesCom[[#This Row],[CRÉD. 4]],ActividadesCom[[#This Row],[CRÉD. 5]])</f>
        <v>0</v>
      </c>
      <c r="F874" s="17" t="str">
        <f>IF(ActividadesCom[[#This Row],[ÚLTIMO SEMESTRE CON CRÉDITOS]]&gt;0,ROUND(AVERAGE(ActividadesCom[[#This Row],[VALOR NIVEL 5]],ActividadesCom[[#This Row],[VALOR NIVEL 4]],ActividadesCom[[#This Row],[VALOR NIVEL 3]],ActividadesCom[[#This Row],[VALOR NIVEL 2]],ActividadesCom[[#This Row],[VALOR NIVEL 1]]),0),"")</f>
        <v/>
      </c>
      <c r="G874" s="5" t="str">
        <f>IF(ActividadesCom[[#This Row],[PROMEDIO]]="","",IF(ActividadesCom[[#This Row],[PROMEDIO]]&gt;=4,"EXCELENTE",IF(ActividadesCom[[#This Row],[PROMEDIO]]&gt;=3,"NOTABLE",IF(ActividadesCom[[#This Row],[PROMEDIO]]&gt;=2,"BUENO",IF(ActividadesCom[[#This Row],[PROMEDIO]]=1,"SUFICIENTE","")))))</f>
        <v/>
      </c>
      <c r="H874" s="5">
        <f>MAX(ActividadesCom[[#This Row],[PERÍODO 1]],ActividadesCom[[#This Row],[PERÍODO 2]],ActividadesCom[[#This Row],[PERÍODO 3]],ActividadesCom[[#This Row],[PERÍODO 4]],ActividadesCom[[#This Row],[PERÍODO 5]])</f>
        <v>0</v>
      </c>
      <c r="I874" s="10"/>
      <c r="J874" s="5"/>
      <c r="K874" s="5"/>
      <c r="L874" s="5" t="str">
        <f>IF(ActividadesCom[[#This Row],[NIVEL 1]]&lt;&gt;0,VLOOKUP(ActividadesCom[[#This Row],[NIVEL 1]],Catálogo!A:B,2,FALSE),"")</f>
        <v/>
      </c>
      <c r="M874" s="5"/>
      <c r="N874" s="6"/>
      <c r="O874" s="5"/>
      <c r="P874" s="5"/>
      <c r="Q874" s="5" t="str">
        <f>IF(ActividadesCom[[#This Row],[NIVEL 2]]&lt;&gt;0,VLOOKUP(ActividadesCom[[#This Row],[NIVEL 2]],Catálogo!A:B,2,FALSE),"")</f>
        <v/>
      </c>
      <c r="R874" s="5"/>
      <c r="S874" s="6"/>
      <c r="T874" s="5"/>
      <c r="U874" s="5"/>
      <c r="V874" s="5" t="str">
        <f>IF(ActividadesCom[[#This Row],[NIVEL 3]]&lt;&gt;0,VLOOKUP(ActividadesCom[[#This Row],[NIVEL 3]],Catálogo!A:B,2,FALSE),"")</f>
        <v/>
      </c>
      <c r="W874" s="5"/>
      <c r="X874" s="6"/>
      <c r="Y874" s="5"/>
      <c r="Z874" s="5"/>
      <c r="AA874" s="5" t="str">
        <f>IF(ActividadesCom[[#This Row],[NIVEL 4]]&lt;&gt;0,VLOOKUP(ActividadesCom[[#This Row],[NIVEL 4]],Catálogo!A:B,2,FALSE),"")</f>
        <v/>
      </c>
      <c r="AB874" s="5"/>
      <c r="AC874" s="6"/>
      <c r="AD874" s="5"/>
      <c r="AE874" s="5"/>
      <c r="AF874" s="5" t="str">
        <f>IF(ActividadesCom[[#This Row],[NIVEL 5]]&lt;&gt;0,VLOOKUP(ActividadesCom[[#This Row],[NIVEL 5]],Catálogo!A:B,2,FALSE),"")</f>
        <v/>
      </c>
      <c r="AG874" s="5"/>
      <c r="AH874" s="2"/>
    </row>
    <row r="875" spans="1:34" ht="30" hidden="1" customHeight="1" x14ac:dyDescent="0.25">
      <c r="A875" s="7">
        <v>15470088</v>
      </c>
      <c r="B875" s="6" t="str">
        <f>VLOOKUP(ActividadesCom[[#This Row],[NO. DE CONTROL]],'LISTADO ESTUDIANTES'!A:C,2,FALSE)</f>
        <v>GONZALEZ DIAZ MARCELO ALEJANDRO</v>
      </c>
      <c r="C875" s="6" t="str">
        <f>VLOOKUP(ActividadesCom[[#This Row],[NO. DE CONTROL]],'LISTADO ESTUDIANTES'!A:C,3,FALSE)</f>
        <v>INGENIERIA CIVIL</v>
      </c>
      <c r="D875" s="5" t="str">
        <f>VLOOKUP(ActividadesCom[[#This Row],[NO. DE CONTROL]],'LISTADO ESTUDIANTES'!A:D,4,FALSE)</f>
        <v>BAJA</v>
      </c>
      <c r="E875" s="5">
        <f>SUM(ActividadesCom[[#This Row],[CRÉD. 1]],ActividadesCom[[#This Row],[CRÉD. 2]],ActividadesCom[[#This Row],[CRÉD. 3]],ActividadesCom[[#This Row],[CRÉD. 4]],ActividadesCom[[#This Row],[CRÉD. 5]])</f>
        <v>0</v>
      </c>
      <c r="F875" s="17" t="str">
        <f>IF(ActividadesCom[[#This Row],[ÚLTIMO SEMESTRE CON CRÉDITOS]]&gt;0,ROUND(AVERAGE(ActividadesCom[[#This Row],[VALOR NIVEL 5]],ActividadesCom[[#This Row],[VALOR NIVEL 4]],ActividadesCom[[#This Row],[VALOR NIVEL 3]],ActividadesCom[[#This Row],[VALOR NIVEL 2]],ActividadesCom[[#This Row],[VALOR NIVEL 1]]),0),"")</f>
        <v/>
      </c>
      <c r="G875" s="5" t="str">
        <f>IF(ActividadesCom[[#This Row],[PROMEDIO]]="","",IF(ActividadesCom[[#This Row],[PROMEDIO]]&gt;=4,"EXCELENTE",IF(ActividadesCom[[#This Row],[PROMEDIO]]&gt;=3,"NOTABLE",IF(ActividadesCom[[#This Row],[PROMEDIO]]&gt;=2,"BUENO",IF(ActividadesCom[[#This Row],[PROMEDIO]]=1,"SUFICIENTE","")))))</f>
        <v/>
      </c>
      <c r="H875" s="5">
        <f>MAX(ActividadesCom[[#This Row],[PERÍODO 1]],ActividadesCom[[#This Row],[PERÍODO 2]],ActividadesCom[[#This Row],[PERÍODO 3]],ActividadesCom[[#This Row],[PERÍODO 4]],ActividadesCom[[#This Row],[PERÍODO 5]])</f>
        <v>0</v>
      </c>
      <c r="I875" s="10"/>
      <c r="J875" s="5"/>
      <c r="K875" s="5"/>
      <c r="L875" s="5" t="str">
        <f>IF(ActividadesCom[[#This Row],[NIVEL 1]]&lt;&gt;0,VLOOKUP(ActividadesCom[[#This Row],[NIVEL 1]],Catálogo!A:B,2,FALSE),"")</f>
        <v/>
      </c>
      <c r="M875" s="5"/>
      <c r="N875" s="6"/>
      <c r="O875" s="5"/>
      <c r="P875" s="5"/>
      <c r="Q875" s="5" t="str">
        <f>IF(ActividadesCom[[#This Row],[NIVEL 2]]&lt;&gt;0,VLOOKUP(ActividadesCom[[#This Row],[NIVEL 2]],Catálogo!A:B,2,FALSE),"")</f>
        <v/>
      </c>
      <c r="R875" s="5"/>
      <c r="S875" s="6"/>
      <c r="T875" s="5"/>
      <c r="U875" s="5"/>
      <c r="V875" s="5" t="str">
        <f>IF(ActividadesCom[[#This Row],[NIVEL 3]]&lt;&gt;0,VLOOKUP(ActividadesCom[[#This Row],[NIVEL 3]],Catálogo!A:B,2,FALSE),"")</f>
        <v/>
      </c>
      <c r="W875" s="5"/>
      <c r="X875" s="6"/>
      <c r="Y875" s="5"/>
      <c r="Z875" s="5"/>
      <c r="AA875" s="5" t="str">
        <f>IF(ActividadesCom[[#This Row],[NIVEL 4]]&lt;&gt;0,VLOOKUP(ActividadesCom[[#This Row],[NIVEL 4]],Catálogo!A:B,2,FALSE),"")</f>
        <v/>
      </c>
      <c r="AB875" s="5"/>
      <c r="AC875" s="6"/>
      <c r="AD875" s="5"/>
      <c r="AE875" s="5"/>
      <c r="AF875" s="5" t="str">
        <f>IF(ActividadesCom[[#This Row],[NIVEL 5]]&lt;&gt;0,VLOOKUP(ActividadesCom[[#This Row],[NIVEL 5]],Catálogo!A:B,2,FALSE),"")</f>
        <v/>
      </c>
      <c r="AG875" s="5"/>
      <c r="AH875" s="2"/>
    </row>
    <row r="876" spans="1:34" ht="30" hidden="1" customHeight="1" x14ac:dyDescent="0.25">
      <c r="A876" s="7">
        <v>15470089</v>
      </c>
      <c r="B876" s="6" t="str">
        <f>VLOOKUP(ActividadesCom[[#This Row],[NO. DE CONTROL]],'LISTADO ESTUDIANTES'!A:C,2,FALSE)</f>
        <v>CANTUN YAH DARNEYS FABIOLA</v>
      </c>
      <c r="C876" s="6" t="str">
        <f>VLOOKUP(ActividadesCom[[#This Row],[NO. DE CONTROL]],'LISTADO ESTUDIANTES'!A:C,3,FALSE)</f>
        <v>INGENIERIA CIVIL</v>
      </c>
      <c r="D876" s="5" t="str">
        <f>VLOOKUP(ActividadesCom[[#This Row],[NO. DE CONTROL]],'LISTADO ESTUDIANTES'!A:D,4,FALSE)</f>
        <v>BAJA</v>
      </c>
      <c r="E876" s="5">
        <f>SUM(ActividadesCom[[#This Row],[CRÉD. 1]],ActividadesCom[[#This Row],[CRÉD. 2]],ActividadesCom[[#This Row],[CRÉD. 3]],ActividadesCom[[#This Row],[CRÉD. 4]],ActividadesCom[[#This Row],[CRÉD. 5]])</f>
        <v>0</v>
      </c>
      <c r="F876" s="17" t="str">
        <f>IF(ActividadesCom[[#This Row],[ÚLTIMO SEMESTRE CON CRÉDITOS]]&gt;0,ROUND(AVERAGE(ActividadesCom[[#This Row],[VALOR NIVEL 5]],ActividadesCom[[#This Row],[VALOR NIVEL 4]],ActividadesCom[[#This Row],[VALOR NIVEL 3]],ActividadesCom[[#This Row],[VALOR NIVEL 2]],ActividadesCom[[#This Row],[VALOR NIVEL 1]]),0),"")</f>
        <v/>
      </c>
      <c r="G876" s="5" t="str">
        <f>IF(ActividadesCom[[#This Row],[PROMEDIO]]="","",IF(ActividadesCom[[#This Row],[PROMEDIO]]&gt;=4,"EXCELENTE",IF(ActividadesCom[[#This Row],[PROMEDIO]]&gt;=3,"NOTABLE",IF(ActividadesCom[[#This Row],[PROMEDIO]]&gt;=2,"BUENO",IF(ActividadesCom[[#This Row],[PROMEDIO]]=1,"SUFICIENTE","")))))</f>
        <v/>
      </c>
      <c r="H876" s="5">
        <f>MAX(ActividadesCom[[#This Row],[PERÍODO 1]],ActividadesCom[[#This Row],[PERÍODO 2]],ActividadesCom[[#This Row],[PERÍODO 3]],ActividadesCom[[#This Row],[PERÍODO 4]],ActividadesCom[[#This Row],[PERÍODO 5]])</f>
        <v>0</v>
      </c>
      <c r="I876" s="10"/>
      <c r="J876" s="5"/>
      <c r="K876" s="5"/>
      <c r="L876" s="5" t="str">
        <f>IF(ActividadesCom[[#This Row],[NIVEL 1]]&lt;&gt;0,VLOOKUP(ActividadesCom[[#This Row],[NIVEL 1]],Catálogo!A:B,2,FALSE),"")</f>
        <v/>
      </c>
      <c r="M876" s="5"/>
      <c r="N876" s="6"/>
      <c r="O876" s="5"/>
      <c r="P876" s="5"/>
      <c r="Q876" s="5" t="str">
        <f>IF(ActividadesCom[[#This Row],[NIVEL 2]]&lt;&gt;0,VLOOKUP(ActividadesCom[[#This Row],[NIVEL 2]],Catálogo!A:B,2,FALSE),"")</f>
        <v/>
      </c>
      <c r="R876" s="5"/>
      <c r="S876" s="6"/>
      <c r="T876" s="5"/>
      <c r="U876" s="5"/>
      <c r="V876" s="5" t="str">
        <f>IF(ActividadesCom[[#This Row],[NIVEL 3]]&lt;&gt;0,VLOOKUP(ActividadesCom[[#This Row],[NIVEL 3]],Catálogo!A:B,2,FALSE),"")</f>
        <v/>
      </c>
      <c r="W876" s="5"/>
      <c r="X876" s="6"/>
      <c r="Y876" s="5"/>
      <c r="Z876" s="5"/>
      <c r="AA876" s="5" t="str">
        <f>IF(ActividadesCom[[#This Row],[NIVEL 4]]&lt;&gt;0,VLOOKUP(ActividadesCom[[#This Row],[NIVEL 4]],Catálogo!A:B,2,FALSE),"")</f>
        <v/>
      </c>
      <c r="AB876" s="5"/>
      <c r="AC876" s="6"/>
      <c r="AD876" s="5"/>
      <c r="AE876" s="5"/>
      <c r="AF876" s="5" t="str">
        <f>IF(ActividadesCom[[#This Row],[NIVEL 5]]&lt;&gt;0,VLOOKUP(ActividadesCom[[#This Row],[NIVEL 5]],Catálogo!A:B,2,FALSE),"")</f>
        <v/>
      </c>
      <c r="AG876" s="5"/>
      <c r="AH876" s="2"/>
    </row>
    <row r="877" spans="1:34" ht="30" hidden="1" customHeight="1" x14ac:dyDescent="0.25">
      <c r="A877" s="7">
        <v>15470090</v>
      </c>
      <c r="B877" s="6" t="str">
        <f>VLOOKUP(ActividadesCom[[#This Row],[NO. DE CONTROL]],'LISTADO ESTUDIANTES'!A:C,2,FALSE)</f>
        <v>BALAN TUN GENER EDUARDO</v>
      </c>
      <c r="C877" s="6" t="str">
        <f>VLOOKUP(ActividadesCom[[#This Row],[NO. DE CONTROL]],'LISTADO ESTUDIANTES'!A:C,3,FALSE)</f>
        <v>INGENIERIA CIVIL</v>
      </c>
      <c r="D877" s="5" t="str">
        <f>VLOOKUP(ActividadesCom[[#This Row],[NO. DE CONTROL]],'LISTADO ESTUDIANTES'!A:D,4,FALSE)</f>
        <v>BAJA</v>
      </c>
      <c r="E877" s="5">
        <f>SUM(ActividadesCom[[#This Row],[CRÉD. 1]],ActividadesCom[[#This Row],[CRÉD. 2]],ActividadesCom[[#This Row],[CRÉD. 3]],ActividadesCom[[#This Row],[CRÉD. 4]],ActividadesCom[[#This Row],[CRÉD. 5]])</f>
        <v>0</v>
      </c>
      <c r="F877" s="17" t="str">
        <f>IF(ActividadesCom[[#This Row],[ÚLTIMO SEMESTRE CON CRÉDITOS]]&gt;0,ROUND(AVERAGE(ActividadesCom[[#This Row],[VALOR NIVEL 5]],ActividadesCom[[#This Row],[VALOR NIVEL 4]],ActividadesCom[[#This Row],[VALOR NIVEL 3]],ActividadesCom[[#This Row],[VALOR NIVEL 2]],ActividadesCom[[#This Row],[VALOR NIVEL 1]]),0),"")</f>
        <v/>
      </c>
      <c r="G877" s="5" t="str">
        <f>IF(ActividadesCom[[#This Row],[PROMEDIO]]="","",IF(ActividadesCom[[#This Row],[PROMEDIO]]&gt;=4,"EXCELENTE",IF(ActividadesCom[[#This Row],[PROMEDIO]]&gt;=3,"NOTABLE",IF(ActividadesCom[[#This Row],[PROMEDIO]]&gt;=2,"BUENO",IF(ActividadesCom[[#This Row],[PROMEDIO]]=1,"SUFICIENTE","")))))</f>
        <v/>
      </c>
      <c r="H877" s="5">
        <f>MAX(ActividadesCom[[#This Row],[PERÍODO 1]],ActividadesCom[[#This Row],[PERÍODO 2]],ActividadesCom[[#This Row],[PERÍODO 3]],ActividadesCom[[#This Row],[PERÍODO 4]],ActividadesCom[[#This Row],[PERÍODO 5]])</f>
        <v>0</v>
      </c>
      <c r="I877" s="10"/>
      <c r="J877" s="5"/>
      <c r="K877" s="5"/>
      <c r="L877" s="5" t="str">
        <f>IF(ActividadesCom[[#This Row],[NIVEL 1]]&lt;&gt;0,VLOOKUP(ActividadesCom[[#This Row],[NIVEL 1]],Catálogo!A:B,2,FALSE),"")</f>
        <v/>
      </c>
      <c r="M877" s="5"/>
      <c r="N877" s="6"/>
      <c r="O877" s="5"/>
      <c r="P877" s="5"/>
      <c r="Q877" s="5" t="str">
        <f>IF(ActividadesCom[[#This Row],[NIVEL 2]]&lt;&gt;0,VLOOKUP(ActividadesCom[[#This Row],[NIVEL 2]],Catálogo!A:B,2,FALSE),"")</f>
        <v/>
      </c>
      <c r="R877" s="5"/>
      <c r="S877" s="6"/>
      <c r="T877" s="5"/>
      <c r="U877" s="5"/>
      <c r="V877" s="5" t="str">
        <f>IF(ActividadesCom[[#This Row],[NIVEL 3]]&lt;&gt;0,VLOOKUP(ActividadesCom[[#This Row],[NIVEL 3]],Catálogo!A:B,2,FALSE),"")</f>
        <v/>
      </c>
      <c r="W877" s="5"/>
      <c r="X877" s="6"/>
      <c r="Y877" s="5"/>
      <c r="Z877" s="5"/>
      <c r="AA877" s="5" t="str">
        <f>IF(ActividadesCom[[#This Row],[NIVEL 4]]&lt;&gt;0,VLOOKUP(ActividadesCom[[#This Row],[NIVEL 4]],Catálogo!A:B,2,FALSE),"")</f>
        <v/>
      </c>
      <c r="AB877" s="5"/>
      <c r="AC877" s="6"/>
      <c r="AD877" s="5"/>
      <c r="AE877" s="5"/>
      <c r="AF877" s="5" t="str">
        <f>IF(ActividadesCom[[#This Row],[NIVEL 5]]&lt;&gt;0,VLOOKUP(ActividadesCom[[#This Row],[NIVEL 5]],Catálogo!A:B,2,FALSE),"")</f>
        <v/>
      </c>
      <c r="AG877" s="5"/>
      <c r="AH877" s="2"/>
    </row>
    <row r="878" spans="1:34" ht="30" hidden="1" customHeight="1" x14ac:dyDescent="0.25">
      <c r="A878" s="7">
        <v>15470091</v>
      </c>
      <c r="B878" s="6" t="str">
        <f>VLOOKUP(ActividadesCom[[#This Row],[NO. DE CONTROL]],'LISTADO ESTUDIANTES'!A:C,2,FALSE)</f>
        <v>CANUL CANCHE YANUARIO DAVID</v>
      </c>
      <c r="C878" s="6" t="str">
        <f>VLOOKUP(ActividadesCom[[#This Row],[NO. DE CONTROL]],'LISTADO ESTUDIANTES'!A:C,3,FALSE)</f>
        <v>INGENIERIA CIVIL</v>
      </c>
      <c r="D878" s="5" t="str">
        <f>VLOOKUP(ActividadesCom[[#This Row],[NO. DE CONTROL]],'LISTADO ESTUDIANTES'!A:D,4,FALSE)</f>
        <v>BAJA</v>
      </c>
      <c r="E878" s="5">
        <f>SUM(ActividadesCom[[#This Row],[CRÉD. 1]],ActividadesCom[[#This Row],[CRÉD. 2]],ActividadesCom[[#This Row],[CRÉD. 3]],ActividadesCom[[#This Row],[CRÉD. 4]],ActividadesCom[[#This Row],[CRÉD. 5]])</f>
        <v>3</v>
      </c>
      <c r="F878" s="17">
        <f>IF(ActividadesCom[[#This Row],[ÚLTIMO SEMESTRE CON CRÉDITOS]]&gt;0,ROUND(AVERAGE(ActividadesCom[[#This Row],[VALOR NIVEL 5]],ActividadesCom[[#This Row],[VALOR NIVEL 4]],ActividadesCom[[#This Row],[VALOR NIVEL 3]],ActividadesCom[[#This Row],[VALOR NIVEL 2]],ActividadesCom[[#This Row],[VALOR NIVEL 1]]),0),"")</f>
        <v>2</v>
      </c>
      <c r="G878" s="5" t="str">
        <f>IF(ActividadesCom[[#This Row],[PROMEDIO]]="","",IF(ActividadesCom[[#This Row],[PROMEDIO]]&gt;=4,"EXCELENTE",IF(ActividadesCom[[#This Row],[PROMEDIO]]&gt;=3,"NOTABLE",IF(ActividadesCom[[#This Row],[PROMEDIO]]&gt;=2,"BUENO",IF(ActividadesCom[[#This Row],[PROMEDIO]]=1,"SUFICIENTE","")))))</f>
        <v>BUENO</v>
      </c>
      <c r="H878" s="5">
        <f>MAX(ActividadesCom[[#This Row],[PERÍODO 1]],ActividadesCom[[#This Row],[PERÍODO 2]],ActividadesCom[[#This Row],[PERÍODO 3]],ActividadesCom[[#This Row],[PERÍODO 4]],ActividadesCom[[#This Row],[PERÍODO 5]])</f>
        <v>20191</v>
      </c>
      <c r="I878" s="10" t="s">
        <v>918</v>
      </c>
      <c r="J878" s="5">
        <v>20191</v>
      </c>
      <c r="K878" s="5" t="s">
        <v>4009</v>
      </c>
      <c r="L878" s="5">
        <f>IF(ActividadesCom[[#This Row],[NIVEL 1]]&lt;&gt;0,VLOOKUP(ActividadesCom[[#This Row],[NIVEL 1]],Catálogo!A:B,2,FALSE),"")</f>
        <v>2</v>
      </c>
      <c r="M878" s="5">
        <v>1</v>
      </c>
      <c r="N878" s="10" t="s">
        <v>2120</v>
      </c>
      <c r="O878" s="5">
        <v>20191</v>
      </c>
      <c r="P878" s="5" t="s">
        <v>4009</v>
      </c>
      <c r="Q878" s="5">
        <f>IF(ActividadesCom[[#This Row],[NIVEL 2]]&lt;&gt;0,VLOOKUP(ActividadesCom[[#This Row],[NIVEL 2]],Catálogo!A:B,2,FALSE),"")</f>
        <v>2</v>
      </c>
      <c r="R878" s="5">
        <v>1</v>
      </c>
      <c r="S878" s="6"/>
      <c r="T878" s="5"/>
      <c r="U878" s="5"/>
      <c r="V878" s="5" t="str">
        <f>IF(ActividadesCom[[#This Row],[NIVEL 3]]&lt;&gt;0,VLOOKUP(ActividadesCom[[#This Row],[NIVEL 3]],Catálogo!A:B,2,FALSE),"")</f>
        <v/>
      </c>
      <c r="W878" s="5"/>
      <c r="X878" s="6"/>
      <c r="Y878" s="5"/>
      <c r="Z878" s="5"/>
      <c r="AA878" s="5" t="str">
        <f>IF(ActividadesCom[[#This Row],[NIVEL 4]]&lt;&gt;0,VLOOKUP(ActividadesCom[[#This Row],[NIVEL 4]],Catálogo!A:B,2,FALSE),"")</f>
        <v/>
      </c>
      <c r="AB878" s="5"/>
      <c r="AC878" s="6" t="s">
        <v>116</v>
      </c>
      <c r="AD878" s="5">
        <v>20163</v>
      </c>
      <c r="AE878" s="5" t="s">
        <v>4009</v>
      </c>
      <c r="AF878" s="5">
        <f>IF(ActividadesCom[[#This Row],[NIVEL 5]]&lt;&gt;0,VLOOKUP(ActividadesCom[[#This Row],[NIVEL 5]],Catálogo!A:B,2,FALSE),"")</f>
        <v>2</v>
      </c>
      <c r="AG878" s="5">
        <v>1</v>
      </c>
      <c r="AH878" s="2"/>
    </row>
    <row r="879" spans="1:34" ht="30" hidden="1" customHeight="1" x14ac:dyDescent="0.25">
      <c r="A879" s="7">
        <v>15470092</v>
      </c>
      <c r="B879" s="6" t="str">
        <f>VLOOKUP(ActividadesCom[[#This Row],[NO. DE CONTROL]],'LISTADO ESTUDIANTES'!A:C,2,FALSE)</f>
        <v>LINARES GARCIA LAURA</v>
      </c>
      <c r="C879" s="6" t="str">
        <f>VLOOKUP(ActividadesCom[[#This Row],[NO. DE CONTROL]],'LISTADO ESTUDIANTES'!A:C,3,FALSE)</f>
        <v>ARQUITECTURA</v>
      </c>
      <c r="D879" s="5" t="str">
        <f>VLOOKUP(ActividadesCom[[#This Row],[NO. DE CONTROL]],'LISTADO ESTUDIANTES'!A:D,4,FALSE)</f>
        <v>BAJA</v>
      </c>
      <c r="E879" s="5">
        <f>SUM(ActividadesCom[[#This Row],[CRÉD. 1]],ActividadesCom[[#This Row],[CRÉD. 2]],ActividadesCom[[#This Row],[CRÉD. 3]],ActividadesCom[[#This Row],[CRÉD. 4]],ActividadesCom[[#This Row],[CRÉD. 5]])</f>
        <v>0</v>
      </c>
      <c r="F879" s="17" t="str">
        <f>IF(ActividadesCom[[#This Row],[ÚLTIMO SEMESTRE CON CRÉDITOS]]&gt;0,ROUND(AVERAGE(ActividadesCom[[#This Row],[VALOR NIVEL 5]],ActividadesCom[[#This Row],[VALOR NIVEL 4]],ActividadesCom[[#This Row],[VALOR NIVEL 3]],ActividadesCom[[#This Row],[VALOR NIVEL 2]],ActividadesCom[[#This Row],[VALOR NIVEL 1]]),0),"")</f>
        <v/>
      </c>
      <c r="G879" s="5" t="str">
        <f>IF(ActividadesCom[[#This Row],[PROMEDIO]]="","",IF(ActividadesCom[[#This Row],[PROMEDIO]]&gt;=4,"EXCELENTE",IF(ActividadesCom[[#This Row],[PROMEDIO]]&gt;=3,"NOTABLE",IF(ActividadesCom[[#This Row],[PROMEDIO]]&gt;=2,"BUENO",IF(ActividadesCom[[#This Row],[PROMEDIO]]=1,"SUFICIENTE","")))))</f>
        <v/>
      </c>
      <c r="H879" s="5">
        <f>MAX(ActividadesCom[[#This Row],[PERÍODO 1]],ActividadesCom[[#This Row],[PERÍODO 2]],ActividadesCom[[#This Row],[PERÍODO 3]],ActividadesCom[[#This Row],[PERÍODO 4]],ActividadesCom[[#This Row],[PERÍODO 5]])</f>
        <v>0</v>
      </c>
      <c r="I879" s="6"/>
      <c r="J879" s="5"/>
      <c r="K879" s="5"/>
      <c r="L879" s="5" t="str">
        <f>IF(ActividadesCom[[#This Row],[NIVEL 1]]&lt;&gt;0,VLOOKUP(ActividadesCom[[#This Row],[NIVEL 1]],Catálogo!A:B,2,FALSE),"")</f>
        <v/>
      </c>
      <c r="M879" s="5"/>
      <c r="N879" s="6"/>
      <c r="O879" s="5"/>
      <c r="P879" s="5"/>
      <c r="Q879" s="5" t="str">
        <f>IF(ActividadesCom[[#This Row],[NIVEL 2]]&lt;&gt;0,VLOOKUP(ActividadesCom[[#This Row],[NIVEL 2]],Catálogo!A:B,2,FALSE),"")</f>
        <v/>
      </c>
      <c r="R879" s="11"/>
      <c r="S879" s="12"/>
      <c r="T879" s="11"/>
      <c r="U879" s="11"/>
      <c r="V879" s="5" t="str">
        <f>IF(ActividadesCom[[#This Row],[NIVEL 3]]&lt;&gt;0,VLOOKUP(ActividadesCom[[#This Row],[NIVEL 3]],Catálogo!A:B,2,FALSE),"")</f>
        <v/>
      </c>
      <c r="W879" s="11"/>
      <c r="X879" s="6"/>
      <c r="Y879" s="5"/>
      <c r="Z879" s="5"/>
      <c r="AA879" s="5" t="str">
        <f>IF(ActividadesCom[[#This Row],[NIVEL 4]]&lt;&gt;0,VLOOKUP(ActividadesCom[[#This Row],[NIVEL 4]],Catálogo!A:B,2,FALSE),"")</f>
        <v/>
      </c>
      <c r="AB879" s="5"/>
      <c r="AC879" s="6"/>
      <c r="AD879" s="5"/>
      <c r="AE879" s="5"/>
      <c r="AF879" s="5" t="str">
        <f>IF(ActividadesCom[[#This Row],[NIVEL 5]]&lt;&gt;0,VLOOKUP(ActividadesCom[[#This Row],[NIVEL 5]],Catálogo!A:B,2,FALSE),"")</f>
        <v/>
      </c>
      <c r="AG879" s="5"/>
      <c r="AH879" s="2"/>
    </row>
    <row r="880" spans="1:34" ht="30" hidden="1" customHeight="1" x14ac:dyDescent="0.25">
      <c r="A880" s="7">
        <v>15470093</v>
      </c>
      <c r="B880" s="6" t="str">
        <f>VLOOKUP(ActividadesCom[[#This Row],[NO. DE CONTROL]],'LISTADO ESTUDIANTES'!A:C,2,FALSE)</f>
        <v>CANCHE KU JESUS ALFONSO</v>
      </c>
      <c r="C880" s="6" t="str">
        <f>VLOOKUP(ActividadesCom[[#This Row],[NO. DE CONTROL]],'LISTADO ESTUDIANTES'!A:C,3,FALSE)</f>
        <v>ARQUITECTURA</v>
      </c>
      <c r="D880" s="5" t="str">
        <f>VLOOKUP(ActividadesCom[[#This Row],[NO. DE CONTROL]],'LISTADO ESTUDIANTES'!A:D,4,FALSE)</f>
        <v>BAJA</v>
      </c>
      <c r="E880" s="5">
        <f>SUM(ActividadesCom[[#This Row],[CRÉD. 1]],ActividadesCom[[#This Row],[CRÉD. 2]],ActividadesCom[[#This Row],[CRÉD. 3]],ActividadesCom[[#This Row],[CRÉD. 4]],ActividadesCom[[#This Row],[CRÉD. 5]])</f>
        <v>0</v>
      </c>
      <c r="F880" s="17" t="str">
        <f>IF(ActividadesCom[[#This Row],[ÚLTIMO SEMESTRE CON CRÉDITOS]]&gt;0,ROUND(AVERAGE(ActividadesCom[[#This Row],[VALOR NIVEL 5]],ActividadesCom[[#This Row],[VALOR NIVEL 4]],ActividadesCom[[#This Row],[VALOR NIVEL 3]],ActividadesCom[[#This Row],[VALOR NIVEL 2]],ActividadesCom[[#This Row],[VALOR NIVEL 1]]),0),"")</f>
        <v/>
      </c>
      <c r="G880" s="5" t="str">
        <f>IF(ActividadesCom[[#This Row],[PROMEDIO]]="","",IF(ActividadesCom[[#This Row],[PROMEDIO]]&gt;=4,"EXCELENTE",IF(ActividadesCom[[#This Row],[PROMEDIO]]&gt;=3,"NOTABLE",IF(ActividadesCom[[#This Row],[PROMEDIO]]&gt;=2,"BUENO",IF(ActividadesCom[[#This Row],[PROMEDIO]]=1,"SUFICIENTE","")))))</f>
        <v/>
      </c>
      <c r="H880" s="5">
        <f>MAX(ActividadesCom[[#This Row],[PERÍODO 1]],ActividadesCom[[#This Row],[PERÍODO 2]],ActividadesCom[[#This Row],[PERÍODO 3]],ActividadesCom[[#This Row],[PERÍODO 4]],ActividadesCom[[#This Row],[PERÍODO 5]])</f>
        <v>0</v>
      </c>
      <c r="I880" s="10"/>
      <c r="J880" s="5"/>
      <c r="K880" s="5"/>
      <c r="L880" s="5" t="str">
        <f>IF(ActividadesCom[[#This Row],[NIVEL 1]]&lt;&gt;0,VLOOKUP(ActividadesCom[[#This Row],[NIVEL 1]],Catálogo!A:B,2,FALSE),"")</f>
        <v/>
      </c>
      <c r="M880" s="5"/>
      <c r="N880" s="6"/>
      <c r="O880" s="5"/>
      <c r="P880" s="5"/>
      <c r="Q880" s="5" t="str">
        <f>IF(ActividadesCom[[#This Row],[NIVEL 2]]&lt;&gt;0,VLOOKUP(ActividadesCom[[#This Row],[NIVEL 2]],Catálogo!A:B,2,FALSE),"")</f>
        <v/>
      </c>
      <c r="R880" s="5"/>
      <c r="S880" s="6"/>
      <c r="T880" s="5"/>
      <c r="U880" s="5"/>
      <c r="V880" s="5" t="str">
        <f>IF(ActividadesCom[[#This Row],[NIVEL 3]]&lt;&gt;0,VLOOKUP(ActividadesCom[[#This Row],[NIVEL 3]],Catálogo!A:B,2,FALSE),"")</f>
        <v/>
      </c>
      <c r="W880" s="5"/>
      <c r="X880" s="6"/>
      <c r="Y880" s="5"/>
      <c r="Z880" s="5"/>
      <c r="AA880" s="5" t="str">
        <f>IF(ActividadesCom[[#This Row],[NIVEL 4]]&lt;&gt;0,VLOOKUP(ActividadesCom[[#This Row],[NIVEL 4]],Catálogo!A:B,2,FALSE),"")</f>
        <v/>
      </c>
      <c r="AB880" s="5"/>
      <c r="AC880" s="6"/>
      <c r="AD880" s="5"/>
      <c r="AE880" s="5"/>
      <c r="AF880" s="5" t="str">
        <f>IF(ActividadesCom[[#This Row],[NIVEL 5]]&lt;&gt;0,VLOOKUP(ActividadesCom[[#This Row],[NIVEL 5]],Catálogo!A:B,2,FALSE),"")</f>
        <v/>
      </c>
      <c r="AG880" s="5"/>
      <c r="AH880" s="2"/>
    </row>
    <row r="881" spans="1:34" ht="30" hidden="1" customHeight="1" x14ac:dyDescent="0.25">
      <c r="A881" s="7">
        <v>15470094</v>
      </c>
      <c r="B881" s="6" t="str">
        <f>VLOOKUP(ActividadesCom[[#This Row],[NO. DE CONTROL]],'LISTADO ESTUDIANTES'!A:C,2,FALSE)</f>
        <v>MENDEZ DEARA FRANCISCO</v>
      </c>
      <c r="C881" s="6" t="str">
        <f>VLOOKUP(ActividadesCom[[#This Row],[NO. DE CONTROL]],'LISTADO ESTUDIANTES'!A:C,3,FALSE)</f>
        <v>INGENIERIA CIVIL</v>
      </c>
      <c r="D881" s="5" t="str">
        <f>VLOOKUP(ActividadesCom[[#This Row],[NO. DE CONTROL]],'LISTADO ESTUDIANTES'!A:D,4,FALSE)</f>
        <v>BAJA</v>
      </c>
      <c r="E881" s="5">
        <f>SUM(ActividadesCom[[#This Row],[CRÉD. 1]],ActividadesCom[[#This Row],[CRÉD. 2]],ActividadesCom[[#This Row],[CRÉD. 3]],ActividadesCom[[#This Row],[CRÉD. 4]],ActividadesCom[[#This Row],[CRÉD. 5]])</f>
        <v>5</v>
      </c>
      <c r="F881" s="17">
        <f>IF(ActividadesCom[[#This Row],[ÚLTIMO SEMESTRE CON CRÉDITOS]]&gt;0,ROUND(AVERAGE(ActividadesCom[[#This Row],[VALOR NIVEL 5]],ActividadesCom[[#This Row],[VALOR NIVEL 4]],ActividadesCom[[#This Row],[VALOR NIVEL 3]],ActividadesCom[[#This Row],[VALOR NIVEL 2]],ActividadesCom[[#This Row],[VALOR NIVEL 1]]),0),"")</f>
        <v>2</v>
      </c>
      <c r="G881" s="5" t="str">
        <f>IF(ActividadesCom[[#This Row],[PROMEDIO]]="","",IF(ActividadesCom[[#This Row],[PROMEDIO]]&gt;=4,"EXCELENTE",IF(ActividadesCom[[#This Row],[PROMEDIO]]&gt;=3,"NOTABLE",IF(ActividadesCom[[#This Row],[PROMEDIO]]&gt;=2,"BUENO",IF(ActividadesCom[[#This Row],[PROMEDIO]]=1,"SUFICIENTE","")))))</f>
        <v>BUENO</v>
      </c>
      <c r="H881" s="5">
        <f>MAX(ActividadesCom[[#This Row],[PERÍODO 1]],ActividadesCom[[#This Row],[PERÍODO 2]],ActividadesCom[[#This Row],[PERÍODO 3]],ActividadesCom[[#This Row],[PERÍODO 4]],ActividadesCom[[#This Row],[PERÍODO 5]])</f>
        <v>20211</v>
      </c>
      <c r="I881" s="6" t="s">
        <v>918</v>
      </c>
      <c r="J881" s="5">
        <v>20191</v>
      </c>
      <c r="K881" s="5" t="s">
        <v>4009</v>
      </c>
      <c r="L881" s="5">
        <f>IF(ActividadesCom[[#This Row],[NIVEL 1]]&lt;&gt;0,VLOOKUP(ActividadesCom[[#This Row],[NIVEL 1]],Catálogo!A:B,2,FALSE),"")</f>
        <v>2</v>
      </c>
      <c r="M881" s="5">
        <v>1</v>
      </c>
      <c r="N881" s="6" t="s">
        <v>4110</v>
      </c>
      <c r="O881" s="5">
        <v>20191</v>
      </c>
      <c r="P881" s="5" t="s">
        <v>4009</v>
      </c>
      <c r="Q881" s="5">
        <f>IF(ActividadesCom[[#This Row],[NIVEL 2]]&lt;&gt;0,VLOOKUP(ActividadesCom[[#This Row],[NIVEL 2]],Catálogo!A:B,2,FALSE),"")</f>
        <v>2</v>
      </c>
      <c r="R881" s="5">
        <v>1</v>
      </c>
      <c r="S881" s="6" t="s">
        <v>4476</v>
      </c>
      <c r="T881" s="5">
        <v>20211</v>
      </c>
      <c r="U881" s="5" t="s">
        <v>4008</v>
      </c>
      <c r="V881" s="5">
        <f>IF(ActividadesCom[[#This Row],[NIVEL 3]]&lt;&gt;0,VLOOKUP(ActividadesCom[[#This Row],[NIVEL 3]],Catálogo!A:B,2,FALSE),"")</f>
        <v>3</v>
      </c>
      <c r="W881" s="5">
        <v>1</v>
      </c>
      <c r="X881" s="6" t="s">
        <v>25</v>
      </c>
      <c r="Y881" s="5">
        <v>20181</v>
      </c>
      <c r="Z881" s="5" t="s">
        <v>4008</v>
      </c>
      <c r="AA881" s="5">
        <f>IF(ActividadesCom[[#This Row],[NIVEL 4]]&lt;&gt;0,VLOOKUP(ActividadesCom[[#This Row],[NIVEL 4]],Catálogo!A:B,2,FALSE),"")</f>
        <v>3</v>
      </c>
      <c r="AB881" s="5">
        <v>1</v>
      </c>
      <c r="AC881" s="6" t="s">
        <v>27</v>
      </c>
      <c r="AD881" s="5">
        <v>20171</v>
      </c>
      <c r="AE881" s="5" t="s">
        <v>4009</v>
      </c>
      <c r="AF881" s="5">
        <f>IF(ActividadesCom[[#This Row],[NIVEL 5]]&lt;&gt;0,VLOOKUP(ActividadesCom[[#This Row],[NIVEL 5]],Catálogo!A:B,2,FALSE),"")</f>
        <v>2</v>
      </c>
      <c r="AG881" s="5">
        <v>1</v>
      </c>
      <c r="AH881" s="2"/>
    </row>
    <row r="882" spans="1:34" ht="30" hidden="1" customHeight="1" x14ac:dyDescent="0.25">
      <c r="A882" s="7">
        <v>15470095</v>
      </c>
      <c r="B882" s="6" t="str">
        <f>VLOOKUP(ActividadesCom[[#This Row],[NO. DE CONTROL]],'LISTADO ESTUDIANTES'!A:C,2,FALSE)</f>
        <v>AGUILAR RAMOS STEFFI DE LOS ANGELES</v>
      </c>
      <c r="C882" s="6" t="str">
        <f>VLOOKUP(ActividadesCom[[#This Row],[NO. DE CONTROL]],'LISTADO ESTUDIANTES'!A:C,3,FALSE)</f>
        <v>INGENIERIA AMBIENTAL</v>
      </c>
      <c r="D882" s="5" t="str">
        <f>VLOOKUP(ActividadesCom[[#This Row],[NO. DE CONTROL]],'LISTADO ESTUDIANTES'!A:D,4,FALSE)</f>
        <v>BAJA</v>
      </c>
      <c r="E882" s="5">
        <f>SUM(ActividadesCom[[#This Row],[CRÉD. 1]],ActividadesCom[[#This Row],[CRÉD. 2]],ActividadesCom[[#This Row],[CRÉD. 3]],ActividadesCom[[#This Row],[CRÉD. 4]],ActividadesCom[[#This Row],[CRÉD. 5]])</f>
        <v>0</v>
      </c>
      <c r="F882" s="17" t="str">
        <f>IF(ActividadesCom[[#This Row],[ÚLTIMO SEMESTRE CON CRÉDITOS]]&gt;0,ROUND(AVERAGE(ActividadesCom[[#This Row],[VALOR NIVEL 5]],ActividadesCom[[#This Row],[VALOR NIVEL 4]],ActividadesCom[[#This Row],[VALOR NIVEL 3]],ActividadesCom[[#This Row],[VALOR NIVEL 2]],ActividadesCom[[#This Row],[VALOR NIVEL 1]]),0),"")</f>
        <v/>
      </c>
      <c r="G882" s="5" t="str">
        <f>IF(ActividadesCom[[#This Row],[PROMEDIO]]="","",IF(ActividadesCom[[#This Row],[PROMEDIO]]&gt;=4,"EXCELENTE",IF(ActividadesCom[[#This Row],[PROMEDIO]]&gt;=3,"NOTABLE",IF(ActividadesCom[[#This Row],[PROMEDIO]]&gt;=2,"BUENO",IF(ActividadesCom[[#This Row],[PROMEDIO]]=1,"SUFICIENTE","")))))</f>
        <v/>
      </c>
      <c r="H882" s="5">
        <f>MAX(ActividadesCom[[#This Row],[PERÍODO 1]],ActividadesCom[[#This Row],[PERÍODO 2]],ActividadesCom[[#This Row],[PERÍODO 3]],ActividadesCom[[#This Row],[PERÍODO 4]],ActividadesCom[[#This Row],[PERÍODO 5]])</f>
        <v>0</v>
      </c>
      <c r="I882" s="6"/>
      <c r="J882" s="5"/>
      <c r="K882" s="5"/>
      <c r="L882" s="5" t="str">
        <f>IF(ActividadesCom[[#This Row],[NIVEL 1]]&lt;&gt;0,VLOOKUP(ActividadesCom[[#This Row],[NIVEL 1]],Catálogo!A:B,2,FALSE),"")</f>
        <v/>
      </c>
      <c r="M882" s="5"/>
      <c r="N882" s="6"/>
      <c r="O882" s="5"/>
      <c r="P882" s="5"/>
      <c r="Q882" s="5" t="str">
        <f>IF(ActividadesCom[[#This Row],[NIVEL 2]]&lt;&gt;0,VLOOKUP(ActividadesCom[[#This Row],[NIVEL 2]],Catálogo!A:B,2,FALSE),"")</f>
        <v/>
      </c>
      <c r="R882" s="5"/>
      <c r="S882" s="6"/>
      <c r="T882" s="5"/>
      <c r="U882" s="5"/>
      <c r="V882" s="5" t="str">
        <f>IF(ActividadesCom[[#This Row],[NIVEL 3]]&lt;&gt;0,VLOOKUP(ActividadesCom[[#This Row],[NIVEL 3]],Catálogo!A:B,2,FALSE),"")</f>
        <v/>
      </c>
      <c r="W882" s="5"/>
      <c r="X882" s="6"/>
      <c r="Y882" s="5"/>
      <c r="Z882" s="5"/>
      <c r="AA882" s="5" t="str">
        <f>IF(ActividadesCom[[#This Row],[NIVEL 4]]&lt;&gt;0,VLOOKUP(ActividadesCom[[#This Row],[NIVEL 4]],Catálogo!A:B,2,FALSE),"")</f>
        <v/>
      </c>
      <c r="AB882" s="5"/>
      <c r="AC882" s="6"/>
      <c r="AD882" s="5"/>
      <c r="AE882" s="5"/>
      <c r="AF882" s="5" t="str">
        <f>IF(ActividadesCom[[#This Row],[NIVEL 5]]&lt;&gt;0,VLOOKUP(ActividadesCom[[#This Row],[NIVEL 5]],Catálogo!A:B,2,FALSE),"")</f>
        <v/>
      </c>
      <c r="AG882" s="5"/>
      <c r="AH882" s="2"/>
    </row>
    <row r="883" spans="1:34" ht="30" hidden="1" customHeight="1" x14ac:dyDescent="0.25">
      <c r="A883" s="7">
        <v>15470096</v>
      </c>
      <c r="B883" s="6" t="str">
        <f>VLOOKUP(ActividadesCom[[#This Row],[NO. DE CONTROL]],'LISTADO ESTUDIANTES'!A:C,2,FALSE)</f>
        <v>HERRERA PAREDES JOSE YOVANI</v>
      </c>
      <c r="C883" s="6" t="str">
        <f>VLOOKUP(ActividadesCom[[#This Row],[NO. DE CONTROL]],'LISTADO ESTUDIANTES'!A:C,3,FALSE)</f>
        <v>INGENIERIA CIVIL</v>
      </c>
      <c r="D883" s="5" t="str">
        <f>VLOOKUP(ActividadesCom[[#This Row],[NO. DE CONTROL]],'LISTADO ESTUDIANTES'!A:D,4,FALSE)</f>
        <v>BAJA</v>
      </c>
      <c r="E883" s="5">
        <f>SUM(ActividadesCom[[#This Row],[CRÉD. 1]],ActividadesCom[[#This Row],[CRÉD. 2]],ActividadesCom[[#This Row],[CRÉD. 3]],ActividadesCom[[#This Row],[CRÉD. 4]],ActividadesCom[[#This Row],[CRÉD. 5]])</f>
        <v>1</v>
      </c>
      <c r="F883" s="17">
        <f>IF(ActividadesCom[[#This Row],[ÚLTIMO SEMESTRE CON CRÉDITOS]]&gt;0,ROUND(AVERAGE(ActividadesCom[[#This Row],[VALOR NIVEL 5]],ActividadesCom[[#This Row],[VALOR NIVEL 4]],ActividadesCom[[#This Row],[VALOR NIVEL 3]],ActividadesCom[[#This Row],[VALOR NIVEL 2]],ActividadesCom[[#This Row],[VALOR NIVEL 1]]),0),"")</f>
        <v>3</v>
      </c>
      <c r="G883" s="5" t="str">
        <f>IF(ActividadesCom[[#This Row],[PROMEDIO]]="","",IF(ActividadesCom[[#This Row],[PROMEDIO]]&gt;=4,"EXCELENTE",IF(ActividadesCom[[#This Row],[PROMEDIO]]&gt;=3,"NOTABLE",IF(ActividadesCom[[#This Row],[PROMEDIO]]&gt;=2,"BUENO",IF(ActividadesCom[[#This Row],[PROMEDIO]]=1,"SUFICIENTE","")))))</f>
        <v>NOTABLE</v>
      </c>
      <c r="H883" s="5">
        <f>MAX(ActividadesCom[[#This Row],[PERÍODO 1]],ActividadesCom[[#This Row],[PERÍODO 2]],ActividadesCom[[#This Row],[PERÍODO 3]],ActividadesCom[[#This Row],[PERÍODO 4]],ActividadesCom[[#This Row],[PERÍODO 5]])</f>
        <v>20171</v>
      </c>
      <c r="I883" s="10"/>
      <c r="J883" s="5"/>
      <c r="K883" s="5"/>
      <c r="L883" s="5" t="str">
        <f>IF(ActividadesCom[[#This Row],[NIVEL 1]]&lt;&gt;0,VLOOKUP(ActividadesCom[[#This Row],[NIVEL 1]],Catálogo!A:B,2,FALSE),"")</f>
        <v/>
      </c>
      <c r="M883" s="5"/>
      <c r="N883" s="6"/>
      <c r="O883" s="5"/>
      <c r="P883" s="5"/>
      <c r="Q883" s="5" t="str">
        <f>IF(ActividadesCom[[#This Row],[NIVEL 2]]&lt;&gt;0,VLOOKUP(ActividadesCom[[#This Row],[NIVEL 2]],Catálogo!A:B,2,FALSE),"")</f>
        <v/>
      </c>
      <c r="R883" s="5"/>
      <c r="S883" s="6"/>
      <c r="T883" s="5"/>
      <c r="U883" s="5"/>
      <c r="V883" s="5" t="str">
        <f>IF(ActividadesCom[[#This Row],[NIVEL 3]]&lt;&gt;0,VLOOKUP(ActividadesCom[[#This Row],[NIVEL 3]],Catálogo!A:B,2,FALSE),"")</f>
        <v/>
      </c>
      <c r="W883" s="5"/>
      <c r="X883" s="6"/>
      <c r="Y883" s="5"/>
      <c r="Z883" s="5"/>
      <c r="AA883" s="5" t="str">
        <f>IF(ActividadesCom[[#This Row],[NIVEL 4]]&lt;&gt;0,VLOOKUP(ActividadesCom[[#This Row],[NIVEL 4]],Catálogo!A:B,2,FALSE),"")</f>
        <v/>
      </c>
      <c r="AB883" s="5"/>
      <c r="AC883" s="6" t="s">
        <v>48</v>
      </c>
      <c r="AD883" s="5">
        <v>20171</v>
      </c>
      <c r="AE883" s="5" t="s">
        <v>4008</v>
      </c>
      <c r="AF883" s="5">
        <f>IF(ActividadesCom[[#This Row],[NIVEL 5]]&lt;&gt;0,VLOOKUP(ActividadesCom[[#This Row],[NIVEL 5]],Catálogo!A:B,2,FALSE),"")</f>
        <v>3</v>
      </c>
      <c r="AG883" s="5">
        <v>1</v>
      </c>
      <c r="AH883" s="2"/>
    </row>
    <row r="884" spans="1:34" ht="30" hidden="1" customHeight="1" x14ac:dyDescent="0.25">
      <c r="A884" s="7">
        <v>15470097</v>
      </c>
      <c r="B884" s="6" t="str">
        <f>VLOOKUP(ActividadesCom[[#This Row],[NO. DE CONTROL]],'LISTADO ESTUDIANTES'!A:C,2,FALSE)</f>
        <v>ALEGRIA VALLADARES KARIME ITZAYANA</v>
      </c>
      <c r="C884" s="6" t="str">
        <f>VLOOKUP(ActividadesCom[[#This Row],[NO. DE CONTROL]],'LISTADO ESTUDIANTES'!A:C,3,FALSE)</f>
        <v>INGENIERIA AMBIENTAL</v>
      </c>
      <c r="D884" s="5" t="str">
        <f>VLOOKUP(ActividadesCom[[#This Row],[NO. DE CONTROL]],'LISTADO ESTUDIANTES'!A:D,4,FALSE)</f>
        <v>BAJA</v>
      </c>
      <c r="E884" s="5">
        <f>SUM(ActividadesCom[[#This Row],[CRÉD. 1]],ActividadesCom[[#This Row],[CRÉD. 2]],ActividadesCom[[#This Row],[CRÉD. 3]],ActividadesCom[[#This Row],[CRÉD. 4]],ActividadesCom[[#This Row],[CRÉD. 5]])</f>
        <v>5</v>
      </c>
      <c r="F884" s="17">
        <f>IF(ActividadesCom[[#This Row],[ÚLTIMO SEMESTRE CON CRÉDITOS]]&gt;0,ROUND(AVERAGE(ActividadesCom[[#This Row],[VALOR NIVEL 5]],ActividadesCom[[#This Row],[VALOR NIVEL 4]],ActividadesCom[[#This Row],[VALOR NIVEL 3]],ActividadesCom[[#This Row],[VALOR NIVEL 2]],ActividadesCom[[#This Row],[VALOR NIVEL 1]]),0),"")</f>
        <v>2</v>
      </c>
      <c r="G884" s="5" t="str">
        <f>IF(ActividadesCom[[#This Row],[PROMEDIO]]="","",IF(ActividadesCom[[#This Row],[PROMEDIO]]&gt;=4,"EXCELENTE",IF(ActividadesCom[[#This Row],[PROMEDIO]]&gt;=3,"NOTABLE",IF(ActividadesCom[[#This Row],[PROMEDIO]]&gt;=2,"BUENO",IF(ActividadesCom[[#This Row],[PROMEDIO]]=1,"SUFICIENTE","")))))</f>
        <v>BUENO</v>
      </c>
      <c r="H884" s="5">
        <f>MAX(ActividadesCom[[#This Row],[PERÍODO 1]],ActividadesCom[[#This Row],[PERÍODO 2]],ActividadesCom[[#This Row],[PERÍODO 3]],ActividadesCom[[#This Row],[PERÍODO 4]],ActividadesCom[[#This Row],[PERÍODO 5]])</f>
        <v>20183</v>
      </c>
      <c r="I884" s="10" t="s">
        <v>496</v>
      </c>
      <c r="J884" s="5">
        <v>20173</v>
      </c>
      <c r="K884" s="5" t="s">
        <v>4009</v>
      </c>
      <c r="L884" s="5">
        <f>IF(ActividadesCom[[#This Row],[NIVEL 1]]&lt;&gt;0,VLOOKUP(ActividadesCom[[#This Row],[NIVEL 1]],Catálogo!A:B,2,FALSE),"")</f>
        <v>2</v>
      </c>
      <c r="M884" s="5">
        <v>1</v>
      </c>
      <c r="N884" s="6" t="s">
        <v>844</v>
      </c>
      <c r="O884" s="5">
        <v>20183</v>
      </c>
      <c r="P884" s="5" t="s">
        <v>4009</v>
      </c>
      <c r="Q884" s="5">
        <f>IF(ActividadesCom[[#This Row],[NIVEL 2]]&lt;&gt;0,VLOOKUP(ActividadesCom[[#This Row],[NIVEL 2]],Catálogo!A:B,2,FALSE),"")</f>
        <v>2</v>
      </c>
      <c r="R884" s="5">
        <v>1</v>
      </c>
      <c r="S884" s="6" t="s">
        <v>933</v>
      </c>
      <c r="T884" s="5">
        <v>20183</v>
      </c>
      <c r="U884" s="5" t="s">
        <v>4009</v>
      </c>
      <c r="V884" s="5">
        <f>IF(ActividadesCom[[#This Row],[NIVEL 3]]&lt;&gt;0,VLOOKUP(ActividadesCom[[#This Row],[NIVEL 3]],Catálogo!A:B,2,FALSE),"")</f>
        <v>2</v>
      </c>
      <c r="W884" s="5">
        <v>1</v>
      </c>
      <c r="X884" s="6" t="s">
        <v>37</v>
      </c>
      <c r="Y884" s="5">
        <v>20161</v>
      </c>
      <c r="Z884" s="5" t="s">
        <v>4009</v>
      </c>
      <c r="AA884" s="5">
        <f>IF(ActividadesCom[[#This Row],[NIVEL 4]]&lt;&gt;0,VLOOKUP(ActividadesCom[[#This Row],[NIVEL 4]],Catálogo!A:B,2,FALSE),"")</f>
        <v>2</v>
      </c>
      <c r="AB884" s="5">
        <v>1</v>
      </c>
      <c r="AC884" s="6" t="s">
        <v>36</v>
      </c>
      <c r="AD884" s="5">
        <v>20163</v>
      </c>
      <c r="AE884" s="5" t="s">
        <v>4009</v>
      </c>
      <c r="AF884" s="5">
        <f>IF(ActividadesCom[[#This Row],[NIVEL 5]]&lt;&gt;0,VLOOKUP(ActividadesCom[[#This Row],[NIVEL 5]],Catálogo!A:B,2,FALSE),"")</f>
        <v>2</v>
      </c>
      <c r="AG884" s="5">
        <v>1</v>
      </c>
      <c r="AH884" s="2"/>
    </row>
    <row r="885" spans="1:34" ht="30" hidden="1" customHeight="1" x14ac:dyDescent="0.25">
      <c r="A885" s="7">
        <v>15470098</v>
      </c>
      <c r="B885" s="6" t="str">
        <f>VLOOKUP(ActividadesCom[[#This Row],[NO. DE CONTROL]],'LISTADO ESTUDIANTES'!A:C,2,FALSE)</f>
        <v>CHAB VILLARINO ARELY GEORGINA</v>
      </c>
      <c r="C885" s="6" t="str">
        <f>VLOOKUP(ActividadesCom[[#This Row],[NO. DE CONTROL]],'LISTADO ESTUDIANTES'!A:C,3,FALSE)</f>
        <v>INGENIERIA AMBIENTAL</v>
      </c>
      <c r="D885" s="5" t="str">
        <f>VLOOKUP(ActividadesCom[[#This Row],[NO. DE CONTROL]],'LISTADO ESTUDIANTES'!A:D,4,FALSE)</f>
        <v>BAJA</v>
      </c>
      <c r="E885" s="5">
        <f>SUM(ActividadesCom[[#This Row],[CRÉD. 1]],ActividadesCom[[#This Row],[CRÉD. 2]],ActividadesCom[[#This Row],[CRÉD. 3]],ActividadesCom[[#This Row],[CRÉD. 4]],ActividadesCom[[#This Row],[CRÉD. 5]])</f>
        <v>5</v>
      </c>
      <c r="F885" s="17">
        <f>IF(ActividadesCom[[#This Row],[ÚLTIMO SEMESTRE CON CRÉDITOS]]&gt;0,ROUND(AVERAGE(ActividadesCom[[#This Row],[VALOR NIVEL 5]],ActividadesCom[[#This Row],[VALOR NIVEL 4]],ActividadesCom[[#This Row],[VALOR NIVEL 3]],ActividadesCom[[#This Row],[VALOR NIVEL 2]],ActividadesCom[[#This Row],[VALOR NIVEL 1]]),0),"")</f>
        <v>2</v>
      </c>
      <c r="G885" s="5" t="str">
        <f>IF(ActividadesCom[[#This Row],[PROMEDIO]]="","",IF(ActividadesCom[[#This Row],[PROMEDIO]]&gt;=4,"EXCELENTE",IF(ActividadesCom[[#This Row],[PROMEDIO]]&gt;=3,"NOTABLE",IF(ActividadesCom[[#This Row],[PROMEDIO]]&gt;=2,"BUENO",IF(ActividadesCom[[#This Row],[PROMEDIO]]=1,"SUFICIENTE","")))))</f>
        <v>BUENO</v>
      </c>
      <c r="H885" s="5">
        <f>MAX(ActividadesCom[[#This Row],[PERÍODO 1]],ActividadesCom[[#This Row],[PERÍODO 2]],ActividadesCom[[#This Row],[PERÍODO 3]],ActividadesCom[[#This Row],[PERÍODO 4]],ActividadesCom[[#This Row],[PERÍODO 5]])</f>
        <v>20183</v>
      </c>
      <c r="I885" s="10" t="s">
        <v>496</v>
      </c>
      <c r="J885" s="5">
        <v>20173</v>
      </c>
      <c r="K885" s="5" t="s">
        <v>4009</v>
      </c>
      <c r="L885" s="5">
        <f>IF(ActividadesCom[[#This Row],[NIVEL 1]]&lt;&gt;0,VLOOKUP(ActividadesCom[[#This Row],[NIVEL 1]],Catálogo!A:B,2,FALSE),"")</f>
        <v>2</v>
      </c>
      <c r="M885" s="5">
        <v>1</v>
      </c>
      <c r="N885" s="6" t="s">
        <v>844</v>
      </c>
      <c r="O885" s="5">
        <v>20183</v>
      </c>
      <c r="P885" s="5" t="s">
        <v>4009</v>
      </c>
      <c r="Q885" s="5">
        <f>IF(ActividadesCom[[#This Row],[NIVEL 2]]&lt;&gt;0,VLOOKUP(ActividadesCom[[#This Row],[NIVEL 2]],Catálogo!A:B,2,FALSE),"")</f>
        <v>2</v>
      </c>
      <c r="R885" s="5">
        <v>1</v>
      </c>
      <c r="S885" s="6" t="s">
        <v>933</v>
      </c>
      <c r="T885" s="5">
        <v>20183</v>
      </c>
      <c r="U885" s="5" t="s">
        <v>4009</v>
      </c>
      <c r="V885" s="5">
        <f>IF(ActividadesCom[[#This Row],[NIVEL 3]]&lt;&gt;0,VLOOKUP(ActividadesCom[[#This Row],[NIVEL 3]],Catálogo!A:B,2,FALSE),"")</f>
        <v>2</v>
      </c>
      <c r="W885" s="5">
        <v>1</v>
      </c>
      <c r="X885" s="6"/>
      <c r="Y885" s="5"/>
      <c r="Z885" s="5"/>
      <c r="AA885" s="5" t="str">
        <f>IF(ActividadesCom[[#This Row],[NIVEL 4]]&lt;&gt;0,VLOOKUP(ActividadesCom[[#This Row],[NIVEL 4]],Catálogo!A:B,2,FALSE),"")</f>
        <v/>
      </c>
      <c r="AB885" s="5"/>
      <c r="AC885" s="6" t="s">
        <v>37</v>
      </c>
      <c r="AD885" s="5" t="s">
        <v>845</v>
      </c>
      <c r="AE885" s="5" t="s">
        <v>4009</v>
      </c>
      <c r="AF885" s="5">
        <f>IF(ActividadesCom[[#This Row],[NIVEL 5]]&lt;&gt;0,VLOOKUP(ActividadesCom[[#This Row],[NIVEL 5]],Catálogo!A:B,2,FALSE),"")</f>
        <v>2</v>
      </c>
      <c r="AG885" s="5">
        <v>2</v>
      </c>
      <c r="AH885" s="2"/>
    </row>
    <row r="886" spans="1:34" ht="30" hidden="1" customHeight="1" x14ac:dyDescent="0.25">
      <c r="A886" s="7">
        <v>15470099</v>
      </c>
      <c r="B886" s="6" t="str">
        <f>VLOOKUP(ActividadesCom[[#This Row],[NO. DE CONTROL]],'LISTADO ESTUDIANTES'!A:C,2,FALSE)</f>
        <v>QUE SANTINI ALEJANDRA GUADALUPE</v>
      </c>
      <c r="C886" s="6" t="str">
        <f>VLOOKUP(ActividadesCom[[#This Row],[NO. DE CONTROL]],'LISTADO ESTUDIANTES'!A:C,3,FALSE)</f>
        <v>INGENIERIA AMBIENTAL</v>
      </c>
      <c r="D886" s="5" t="str">
        <f>VLOOKUP(ActividadesCom[[#This Row],[NO. DE CONTROL]],'LISTADO ESTUDIANTES'!A:D,4,FALSE)</f>
        <v>BAJA</v>
      </c>
      <c r="E886" s="5">
        <f>SUM(ActividadesCom[[#This Row],[CRÉD. 1]],ActividadesCom[[#This Row],[CRÉD. 2]],ActividadesCom[[#This Row],[CRÉD. 3]],ActividadesCom[[#This Row],[CRÉD. 4]],ActividadesCom[[#This Row],[CRÉD. 5]])</f>
        <v>5</v>
      </c>
      <c r="F886" s="17">
        <f>IF(ActividadesCom[[#This Row],[ÚLTIMO SEMESTRE CON CRÉDITOS]]&gt;0,ROUND(AVERAGE(ActividadesCom[[#This Row],[VALOR NIVEL 5]],ActividadesCom[[#This Row],[VALOR NIVEL 4]],ActividadesCom[[#This Row],[VALOR NIVEL 3]],ActividadesCom[[#This Row],[VALOR NIVEL 2]],ActividadesCom[[#This Row],[VALOR NIVEL 1]]),0),"")</f>
        <v>2</v>
      </c>
      <c r="G886" s="5" t="str">
        <f>IF(ActividadesCom[[#This Row],[PROMEDIO]]="","",IF(ActividadesCom[[#This Row],[PROMEDIO]]&gt;=4,"EXCELENTE",IF(ActividadesCom[[#This Row],[PROMEDIO]]&gt;=3,"NOTABLE",IF(ActividadesCom[[#This Row],[PROMEDIO]]&gt;=2,"BUENO",IF(ActividadesCom[[#This Row],[PROMEDIO]]=1,"SUFICIENTE","")))))</f>
        <v>BUENO</v>
      </c>
      <c r="H886" s="5">
        <f>MAX(ActividadesCom[[#This Row],[PERÍODO 1]],ActividadesCom[[#This Row],[PERÍODO 2]],ActividadesCom[[#This Row],[PERÍODO 3]],ActividadesCom[[#This Row],[PERÍODO 4]],ActividadesCom[[#This Row],[PERÍODO 5]])</f>
        <v>20183</v>
      </c>
      <c r="I886" s="10" t="s">
        <v>496</v>
      </c>
      <c r="J886" s="5">
        <v>20173</v>
      </c>
      <c r="K886" s="5" t="s">
        <v>4009</v>
      </c>
      <c r="L886" s="5">
        <f>IF(ActividadesCom[[#This Row],[NIVEL 1]]&lt;&gt;0,VLOOKUP(ActividadesCom[[#This Row],[NIVEL 1]],Catálogo!A:B,2,FALSE),"")</f>
        <v>2</v>
      </c>
      <c r="M886" s="5">
        <v>1</v>
      </c>
      <c r="N886" s="6" t="s">
        <v>383</v>
      </c>
      <c r="O886" s="5">
        <v>20161</v>
      </c>
      <c r="P886" s="5" t="s">
        <v>4009</v>
      </c>
      <c r="Q886" s="5">
        <f>IF(ActividadesCom[[#This Row],[NIVEL 2]]&lt;&gt;0,VLOOKUP(ActividadesCom[[#This Row],[NIVEL 2]],Catálogo!A:B,2,FALSE),"")</f>
        <v>2</v>
      </c>
      <c r="R886" s="5">
        <v>1</v>
      </c>
      <c r="S886" s="6" t="s">
        <v>725</v>
      </c>
      <c r="T886" s="5">
        <v>20173</v>
      </c>
      <c r="U886" s="5" t="s">
        <v>4009</v>
      </c>
      <c r="V886" s="5">
        <f>IF(ActividadesCom[[#This Row],[NIVEL 3]]&lt;&gt;0,VLOOKUP(ActividadesCom[[#This Row],[NIVEL 3]],Catálogo!A:B,2,FALSE),"")</f>
        <v>2</v>
      </c>
      <c r="W886" s="5">
        <v>1</v>
      </c>
      <c r="X886" s="6" t="s">
        <v>827</v>
      </c>
      <c r="Y886" s="5">
        <v>20183</v>
      </c>
      <c r="Z886" s="5" t="s">
        <v>4009</v>
      </c>
      <c r="AA886" s="5">
        <f>IF(ActividadesCom[[#This Row],[NIVEL 4]]&lt;&gt;0,VLOOKUP(ActividadesCom[[#This Row],[NIVEL 4]],Catálogo!A:B,2,FALSE),"")</f>
        <v>2</v>
      </c>
      <c r="AB886" s="5">
        <v>1</v>
      </c>
      <c r="AC886" s="6" t="s">
        <v>36</v>
      </c>
      <c r="AD886" s="5">
        <v>20163</v>
      </c>
      <c r="AE886" s="5" t="s">
        <v>4009</v>
      </c>
      <c r="AF886" s="5">
        <f>IF(ActividadesCom[[#This Row],[NIVEL 5]]&lt;&gt;0,VLOOKUP(ActividadesCom[[#This Row],[NIVEL 5]],Catálogo!A:B,2,FALSE),"")</f>
        <v>2</v>
      </c>
      <c r="AG886" s="5">
        <v>1</v>
      </c>
      <c r="AH886" s="2"/>
    </row>
    <row r="887" spans="1:34" ht="30" hidden="1" customHeight="1" x14ac:dyDescent="0.25">
      <c r="A887" s="7">
        <v>15470100</v>
      </c>
      <c r="B887" s="6" t="str">
        <f>VLOOKUP(ActividadesCom[[#This Row],[NO. DE CONTROL]],'LISTADO ESTUDIANTES'!A:C,2,FALSE)</f>
        <v>ROSAS SANTAMARIA LETICIA ADRIANA</v>
      </c>
      <c r="C887" s="6" t="str">
        <f>VLOOKUP(ActividadesCom[[#This Row],[NO. DE CONTROL]],'LISTADO ESTUDIANTES'!A:C,3,FALSE)</f>
        <v>INGENIERIA CIVIL</v>
      </c>
      <c r="D887" s="5" t="str">
        <f>VLOOKUP(ActividadesCom[[#This Row],[NO. DE CONTROL]],'LISTADO ESTUDIANTES'!A:D,4,FALSE)</f>
        <v>BAJA</v>
      </c>
      <c r="E887" s="5">
        <f>SUM(ActividadesCom[[#This Row],[CRÉD. 1]],ActividadesCom[[#This Row],[CRÉD. 2]],ActividadesCom[[#This Row],[CRÉD. 3]],ActividadesCom[[#This Row],[CRÉD. 4]],ActividadesCom[[#This Row],[CRÉD. 5]])</f>
        <v>5</v>
      </c>
      <c r="F887" s="17">
        <f>IF(ActividadesCom[[#This Row],[ÚLTIMO SEMESTRE CON CRÉDITOS]]&gt;0,ROUND(AVERAGE(ActividadesCom[[#This Row],[VALOR NIVEL 5]],ActividadesCom[[#This Row],[VALOR NIVEL 4]],ActividadesCom[[#This Row],[VALOR NIVEL 3]],ActividadesCom[[#This Row],[VALOR NIVEL 2]],ActividadesCom[[#This Row],[VALOR NIVEL 1]]),0),"")</f>
        <v>2</v>
      </c>
      <c r="G887" s="5" t="str">
        <f>IF(ActividadesCom[[#This Row],[PROMEDIO]]="","",IF(ActividadesCom[[#This Row],[PROMEDIO]]&gt;=4,"EXCELENTE",IF(ActividadesCom[[#This Row],[PROMEDIO]]&gt;=3,"NOTABLE",IF(ActividadesCom[[#This Row],[PROMEDIO]]&gt;=2,"BUENO",IF(ActividadesCom[[#This Row],[PROMEDIO]]=1,"SUFICIENTE","")))))</f>
        <v>BUENO</v>
      </c>
      <c r="H887" s="5">
        <f>MAX(ActividadesCom[[#This Row],[PERÍODO 1]],ActividadesCom[[#This Row],[PERÍODO 2]],ActividadesCom[[#This Row],[PERÍODO 3]],ActividadesCom[[#This Row],[PERÍODO 4]],ActividadesCom[[#This Row],[PERÍODO 5]])</f>
        <v>20183</v>
      </c>
      <c r="I887" s="6" t="s">
        <v>128</v>
      </c>
      <c r="J887" s="5">
        <v>20161</v>
      </c>
      <c r="K887" s="5" t="s">
        <v>4009</v>
      </c>
      <c r="L887" s="5">
        <f>IF(ActividadesCom[[#This Row],[NIVEL 1]]&lt;&gt;0,VLOOKUP(ActividadesCom[[#This Row],[NIVEL 1]],Catálogo!A:B,2,FALSE),"")</f>
        <v>2</v>
      </c>
      <c r="M887" s="5">
        <v>1</v>
      </c>
      <c r="N887" s="6" t="s">
        <v>762</v>
      </c>
      <c r="O887" s="5">
        <v>20161</v>
      </c>
      <c r="P887" s="5" t="s">
        <v>4009</v>
      </c>
      <c r="Q887" s="5">
        <f>IF(ActividadesCom[[#This Row],[NIVEL 2]]&lt;&gt;0,VLOOKUP(ActividadesCom[[#This Row],[NIVEL 2]],Catálogo!A:B,2,FALSE),"")</f>
        <v>2</v>
      </c>
      <c r="R887" s="11">
        <v>1</v>
      </c>
      <c r="S887" s="12" t="s">
        <v>761</v>
      </c>
      <c r="T887" s="11">
        <v>20183</v>
      </c>
      <c r="U887" s="5" t="s">
        <v>4009</v>
      </c>
      <c r="V887" s="5">
        <f>IF(ActividadesCom[[#This Row],[NIVEL 3]]&lt;&gt;0,VLOOKUP(ActividadesCom[[#This Row],[NIVEL 3]],Catálogo!A:B,2,FALSE),"")</f>
        <v>2</v>
      </c>
      <c r="W887" s="11">
        <v>1</v>
      </c>
      <c r="X887" s="6" t="s">
        <v>133</v>
      </c>
      <c r="Y887" s="5">
        <v>20173</v>
      </c>
      <c r="Z887" s="5" t="s">
        <v>4009</v>
      </c>
      <c r="AA887" s="5">
        <f>IF(ActividadesCom[[#This Row],[NIVEL 4]]&lt;&gt;0,VLOOKUP(ActividadesCom[[#This Row],[NIVEL 4]],Catálogo!A:B,2,FALSE),"")</f>
        <v>2</v>
      </c>
      <c r="AB887" s="5">
        <v>1</v>
      </c>
      <c r="AC887" s="6" t="s">
        <v>1202</v>
      </c>
      <c r="AD887" s="5">
        <v>20181</v>
      </c>
      <c r="AE887" s="5" t="s">
        <v>4009</v>
      </c>
      <c r="AF887" s="5">
        <f>IF(ActividadesCom[[#This Row],[NIVEL 5]]&lt;&gt;0,VLOOKUP(ActividadesCom[[#This Row],[NIVEL 5]],Catálogo!A:B,2,FALSE),"")</f>
        <v>2</v>
      </c>
      <c r="AG887" s="5">
        <v>1</v>
      </c>
      <c r="AH887" s="2"/>
    </row>
    <row r="888" spans="1:34" ht="30" hidden="1" customHeight="1" x14ac:dyDescent="0.25">
      <c r="A888" s="7">
        <v>15470101</v>
      </c>
      <c r="B888" s="6" t="str">
        <f>VLOOKUP(ActividadesCom[[#This Row],[NO. DE CONTROL]],'LISTADO ESTUDIANTES'!A:C,2,FALSE)</f>
        <v>CARBALLO CHI DENISE GUADALUPE</v>
      </c>
      <c r="C888" s="6" t="str">
        <f>VLOOKUP(ActividadesCom[[#This Row],[NO. DE CONTROL]],'LISTADO ESTUDIANTES'!A:C,3,FALSE)</f>
        <v>INGENIERIA AMBIENTAL</v>
      </c>
      <c r="D888" s="5" t="str">
        <f>VLOOKUP(ActividadesCom[[#This Row],[NO. DE CONTROL]],'LISTADO ESTUDIANTES'!A:D,4,FALSE)</f>
        <v>BAJA</v>
      </c>
      <c r="E888" s="5">
        <f>SUM(ActividadesCom[[#This Row],[CRÉD. 1]],ActividadesCom[[#This Row],[CRÉD. 2]],ActividadesCom[[#This Row],[CRÉD. 3]],ActividadesCom[[#This Row],[CRÉD. 4]],ActividadesCom[[#This Row],[CRÉD. 5]])</f>
        <v>2</v>
      </c>
      <c r="F888" s="17">
        <f>IF(ActividadesCom[[#This Row],[ÚLTIMO SEMESTRE CON CRÉDITOS]]&gt;0,ROUND(AVERAGE(ActividadesCom[[#This Row],[VALOR NIVEL 5]],ActividadesCom[[#This Row],[VALOR NIVEL 4]],ActividadesCom[[#This Row],[VALOR NIVEL 3]],ActividadesCom[[#This Row],[VALOR NIVEL 2]],ActividadesCom[[#This Row],[VALOR NIVEL 1]]),0),"")</f>
        <v>2</v>
      </c>
      <c r="G888" s="5" t="str">
        <f>IF(ActividadesCom[[#This Row],[PROMEDIO]]="","",IF(ActividadesCom[[#This Row],[PROMEDIO]]&gt;=4,"EXCELENTE",IF(ActividadesCom[[#This Row],[PROMEDIO]]&gt;=3,"NOTABLE",IF(ActividadesCom[[#This Row],[PROMEDIO]]&gt;=2,"BUENO",IF(ActividadesCom[[#This Row],[PROMEDIO]]=1,"SUFICIENTE","")))))</f>
        <v>BUENO</v>
      </c>
      <c r="H888" s="5">
        <f>MAX(ActividadesCom[[#This Row],[PERÍODO 1]],ActividadesCom[[#This Row],[PERÍODO 2]],ActividadesCom[[#This Row],[PERÍODO 3]],ActividadesCom[[#This Row],[PERÍODO 4]],ActividadesCom[[#This Row],[PERÍODO 5]])</f>
        <v>20173</v>
      </c>
      <c r="I888" s="10" t="s">
        <v>496</v>
      </c>
      <c r="J888" s="5">
        <v>20173</v>
      </c>
      <c r="K888" s="5" t="s">
        <v>4009</v>
      </c>
      <c r="L888" s="5">
        <f>IF(ActividadesCom[[#This Row],[NIVEL 1]]&lt;&gt;0,VLOOKUP(ActividadesCom[[#This Row],[NIVEL 1]],Catálogo!A:B,2,FALSE),"")</f>
        <v>2</v>
      </c>
      <c r="M888" s="5">
        <v>1</v>
      </c>
      <c r="N888" s="6"/>
      <c r="O888" s="5"/>
      <c r="P888" s="5"/>
      <c r="Q888" s="5" t="str">
        <f>IF(ActividadesCom[[#This Row],[NIVEL 2]]&lt;&gt;0,VLOOKUP(ActividadesCom[[#This Row],[NIVEL 2]],Catálogo!A:B,2,FALSE),"")</f>
        <v/>
      </c>
      <c r="R888" s="5"/>
      <c r="S888" s="6"/>
      <c r="T888" s="5"/>
      <c r="U888" s="5"/>
      <c r="V888" s="5" t="str">
        <f>IF(ActividadesCom[[#This Row],[NIVEL 3]]&lt;&gt;0,VLOOKUP(ActividadesCom[[#This Row],[NIVEL 3]],Catálogo!A:B,2,FALSE),"")</f>
        <v/>
      </c>
      <c r="W888" s="5"/>
      <c r="X888" s="6"/>
      <c r="Y888" s="5"/>
      <c r="Z888" s="5"/>
      <c r="AA888" s="5" t="str">
        <f>IF(ActividadesCom[[#This Row],[NIVEL 4]]&lt;&gt;0,VLOOKUP(ActividadesCom[[#This Row],[NIVEL 4]],Catálogo!A:B,2,FALSE),"")</f>
        <v/>
      </c>
      <c r="AB888" s="5"/>
      <c r="AC888" s="6" t="s">
        <v>36</v>
      </c>
      <c r="AD888" s="5">
        <v>20163</v>
      </c>
      <c r="AE888" s="5" t="s">
        <v>4009</v>
      </c>
      <c r="AF888" s="5">
        <f>IF(ActividadesCom[[#This Row],[NIVEL 5]]&lt;&gt;0,VLOOKUP(ActividadesCom[[#This Row],[NIVEL 5]],Catálogo!A:B,2,FALSE),"")</f>
        <v>2</v>
      </c>
      <c r="AG888" s="5">
        <v>1</v>
      </c>
      <c r="AH888" s="2"/>
    </row>
    <row r="889" spans="1:34" ht="30" hidden="1" customHeight="1" x14ac:dyDescent="0.25">
      <c r="A889" s="7">
        <v>15470102</v>
      </c>
      <c r="B889" s="6" t="str">
        <f>VLOOKUP(ActividadesCom[[#This Row],[NO. DE CONTROL]],'LISTADO ESTUDIANTES'!A:C,2,FALSE)</f>
        <v>SIERRA CAUDANA CARLA PALOMA</v>
      </c>
      <c r="C889" s="6" t="str">
        <f>VLOOKUP(ActividadesCom[[#This Row],[NO. DE CONTROL]],'LISTADO ESTUDIANTES'!A:C,3,FALSE)</f>
        <v>INGENIERIA AMBIENTAL</v>
      </c>
      <c r="D889" s="5" t="str">
        <f>VLOOKUP(ActividadesCom[[#This Row],[NO. DE CONTROL]],'LISTADO ESTUDIANTES'!A:D,4,FALSE)</f>
        <v>BAJA</v>
      </c>
      <c r="E889" s="5">
        <f>SUM(ActividadesCom[[#This Row],[CRÉD. 1]],ActividadesCom[[#This Row],[CRÉD. 2]],ActividadesCom[[#This Row],[CRÉD. 3]],ActividadesCom[[#This Row],[CRÉD. 4]],ActividadesCom[[#This Row],[CRÉD. 5]])</f>
        <v>0</v>
      </c>
      <c r="F889" s="17" t="str">
        <f>IF(ActividadesCom[[#This Row],[ÚLTIMO SEMESTRE CON CRÉDITOS]]&gt;0,ROUND(AVERAGE(ActividadesCom[[#This Row],[VALOR NIVEL 5]],ActividadesCom[[#This Row],[VALOR NIVEL 4]],ActividadesCom[[#This Row],[VALOR NIVEL 3]],ActividadesCom[[#This Row],[VALOR NIVEL 2]],ActividadesCom[[#This Row],[VALOR NIVEL 1]]),0),"")</f>
        <v/>
      </c>
      <c r="G889" s="5" t="str">
        <f>IF(ActividadesCom[[#This Row],[PROMEDIO]]="","",IF(ActividadesCom[[#This Row],[PROMEDIO]]&gt;=4,"EXCELENTE",IF(ActividadesCom[[#This Row],[PROMEDIO]]&gt;=3,"NOTABLE",IF(ActividadesCom[[#This Row],[PROMEDIO]]&gt;=2,"BUENO",IF(ActividadesCom[[#This Row],[PROMEDIO]]=1,"SUFICIENTE","")))))</f>
        <v/>
      </c>
      <c r="H889" s="5">
        <f>MAX(ActividadesCom[[#This Row],[PERÍODO 1]],ActividadesCom[[#This Row],[PERÍODO 2]],ActividadesCom[[#This Row],[PERÍODO 3]],ActividadesCom[[#This Row],[PERÍODO 4]],ActividadesCom[[#This Row],[PERÍODO 5]])</f>
        <v>0</v>
      </c>
      <c r="I889" s="10"/>
      <c r="J889" s="5"/>
      <c r="K889" s="5"/>
      <c r="L889" s="5" t="str">
        <f>IF(ActividadesCom[[#This Row],[NIVEL 1]]&lt;&gt;0,VLOOKUP(ActividadesCom[[#This Row],[NIVEL 1]],Catálogo!A:B,2,FALSE),"")</f>
        <v/>
      </c>
      <c r="M889" s="5"/>
      <c r="N889" s="6"/>
      <c r="O889" s="5"/>
      <c r="P889" s="5"/>
      <c r="Q889" s="5" t="str">
        <f>IF(ActividadesCom[[#This Row],[NIVEL 2]]&lt;&gt;0,VLOOKUP(ActividadesCom[[#This Row],[NIVEL 2]],Catálogo!A:B,2,FALSE),"")</f>
        <v/>
      </c>
      <c r="R889" s="5"/>
      <c r="S889" s="6"/>
      <c r="T889" s="5"/>
      <c r="U889" s="5"/>
      <c r="V889" s="5" t="str">
        <f>IF(ActividadesCom[[#This Row],[NIVEL 3]]&lt;&gt;0,VLOOKUP(ActividadesCom[[#This Row],[NIVEL 3]],Catálogo!A:B,2,FALSE),"")</f>
        <v/>
      </c>
      <c r="W889" s="5"/>
      <c r="X889" s="6"/>
      <c r="Y889" s="5"/>
      <c r="Z889" s="5"/>
      <c r="AA889" s="5" t="str">
        <f>IF(ActividadesCom[[#This Row],[NIVEL 4]]&lt;&gt;0,VLOOKUP(ActividadesCom[[#This Row],[NIVEL 4]],Catálogo!A:B,2,FALSE),"")</f>
        <v/>
      </c>
      <c r="AB889" s="5"/>
      <c r="AC889" s="6"/>
      <c r="AD889" s="5"/>
      <c r="AE889" s="5"/>
      <c r="AF889" s="5" t="str">
        <f>IF(ActividadesCom[[#This Row],[NIVEL 5]]&lt;&gt;0,VLOOKUP(ActividadesCom[[#This Row],[NIVEL 5]],Catálogo!A:B,2,FALSE),"")</f>
        <v/>
      </c>
      <c r="AG889" s="5"/>
      <c r="AH889" s="2"/>
    </row>
    <row r="890" spans="1:34" ht="30" hidden="1" customHeight="1" x14ac:dyDescent="0.25">
      <c r="A890" s="7">
        <v>15470103</v>
      </c>
      <c r="B890" s="6" t="str">
        <f>VLOOKUP(ActividadesCom[[#This Row],[NO. DE CONTROL]],'LISTADO ESTUDIANTES'!A:C,2,FALSE)</f>
        <v>ALDANA MUT JOSE LAUREANO</v>
      </c>
      <c r="C890" s="6" t="str">
        <f>VLOOKUP(ActividadesCom[[#This Row],[NO. DE CONTROL]],'LISTADO ESTUDIANTES'!A:C,3,FALSE)</f>
        <v>INGENIERIA CIVIL</v>
      </c>
      <c r="D890" s="5" t="str">
        <f>VLOOKUP(ActividadesCom[[#This Row],[NO. DE CONTROL]],'LISTADO ESTUDIANTES'!A:D,4,FALSE)</f>
        <v>BAJA</v>
      </c>
      <c r="E890" s="5">
        <f>SUM(ActividadesCom[[#This Row],[CRÉD. 1]],ActividadesCom[[#This Row],[CRÉD. 2]],ActividadesCom[[#This Row],[CRÉD. 3]],ActividadesCom[[#This Row],[CRÉD. 4]],ActividadesCom[[#This Row],[CRÉD. 5]])</f>
        <v>0</v>
      </c>
      <c r="F890" s="17" t="str">
        <f>IF(ActividadesCom[[#This Row],[ÚLTIMO SEMESTRE CON CRÉDITOS]]&gt;0,ROUND(AVERAGE(ActividadesCom[[#This Row],[VALOR NIVEL 5]],ActividadesCom[[#This Row],[VALOR NIVEL 4]],ActividadesCom[[#This Row],[VALOR NIVEL 3]],ActividadesCom[[#This Row],[VALOR NIVEL 2]],ActividadesCom[[#This Row],[VALOR NIVEL 1]]),0),"")</f>
        <v/>
      </c>
      <c r="G890" s="5" t="str">
        <f>IF(ActividadesCom[[#This Row],[PROMEDIO]]="","",IF(ActividadesCom[[#This Row],[PROMEDIO]]&gt;=4,"EXCELENTE",IF(ActividadesCom[[#This Row],[PROMEDIO]]&gt;=3,"NOTABLE",IF(ActividadesCom[[#This Row],[PROMEDIO]]&gt;=2,"BUENO",IF(ActividadesCom[[#This Row],[PROMEDIO]]=1,"SUFICIENTE","")))))</f>
        <v/>
      </c>
      <c r="H890" s="5">
        <f>MAX(ActividadesCom[[#This Row],[PERÍODO 1]],ActividadesCom[[#This Row],[PERÍODO 2]],ActividadesCom[[#This Row],[PERÍODO 3]],ActividadesCom[[#This Row],[PERÍODO 4]],ActividadesCom[[#This Row],[PERÍODO 5]])</f>
        <v>0</v>
      </c>
      <c r="I890" s="10"/>
      <c r="J890" s="5"/>
      <c r="K890" s="5"/>
      <c r="L890" s="5" t="str">
        <f>IF(ActividadesCom[[#This Row],[NIVEL 1]]&lt;&gt;0,VLOOKUP(ActividadesCom[[#This Row],[NIVEL 1]],Catálogo!A:B,2,FALSE),"")</f>
        <v/>
      </c>
      <c r="M890" s="5"/>
      <c r="N890" s="6"/>
      <c r="O890" s="5"/>
      <c r="P890" s="5"/>
      <c r="Q890" s="5" t="str">
        <f>IF(ActividadesCom[[#This Row],[NIVEL 2]]&lt;&gt;0,VLOOKUP(ActividadesCom[[#This Row],[NIVEL 2]],Catálogo!A:B,2,FALSE),"")</f>
        <v/>
      </c>
      <c r="R890" s="5"/>
      <c r="S890" s="6"/>
      <c r="T890" s="5"/>
      <c r="U890" s="5"/>
      <c r="V890" s="5" t="str">
        <f>IF(ActividadesCom[[#This Row],[NIVEL 3]]&lt;&gt;0,VLOOKUP(ActividadesCom[[#This Row],[NIVEL 3]],Catálogo!A:B,2,FALSE),"")</f>
        <v/>
      </c>
      <c r="W890" s="5"/>
      <c r="X890" s="6"/>
      <c r="Y890" s="5"/>
      <c r="Z890" s="5"/>
      <c r="AA890" s="5" t="str">
        <f>IF(ActividadesCom[[#This Row],[NIVEL 4]]&lt;&gt;0,VLOOKUP(ActividadesCom[[#This Row],[NIVEL 4]],Catálogo!A:B,2,FALSE),"")</f>
        <v/>
      </c>
      <c r="AB890" s="5"/>
      <c r="AC890" s="6"/>
      <c r="AD890" s="5"/>
      <c r="AE890" s="5"/>
      <c r="AF890" s="5" t="str">
        <f>IF(ActividadesCom[[#This Row],[NIVEL 5]]&lt;&gt;0,VLOOKUP(ActividadesCom[[#This Row],[NIVEL 5]],Catálogo!A:B,2,FALSE),"")</f>
        <v/>
      </c>
      <c r="AG890" s="5"/>
      <c r="AH890" s="2"/>
    </row>
    <row r="891" spans="1:34" ht="30" hidden="1" customHeight="1" x14ac:dyDescent="0.25">
      <c r="A891" s="7">
        <v>15470104</v>
      </c>
      <c r="B891" s="6" t="str">
        <f>VLOOKUP(ActividadesCom[[#This Row],[NO. DE CONTROL]],'LISTADO ESTUDIANTES'!A:C,2,FALSE)</f>
        <v>CHAVARRIA CHAVEZ YESENIA</v>
      </c>
      <c r="C891" s="6" t="str">
        <f>VLOOKUP(ActividadesCom[[#This Row],[NO. DE CONTROL]],'LISTADO ESTUDIANTES'!A:C,3,FALSE)</f>
        <v>INGENIERIA AMBIENTAL</v>
      </c>
      <c r="D891" s="5" t="str">
        <f>VLOOKUP(ActividadesCom[[#This Row],[NO. DE CONTROL]],'LISTADO ESTUDIANTES'!A:D,4,FALSE)</f>
        <v>BAJA</v>
      </c>
      <c r="E891" s="5">
        <f>SUM(ActividadesCom[[#This Row],[CRÉD. 1]],ActividadesCom[[#This Row],[CRÉD. 2]],ActividadesCom[[#This Row],[CRÉD. 3]],ActividadesCom[[#This Row],[CRÉD. 4]],ActividadesCom[[#This Row],[CRÉD. 5]])</f>
        <v>0</v>
      </c>
      <c r="F891" s="17" t="str">
        <f>IF(ActividadesCom[[#This Row],[ÚLTIMO SEMESTRE CON CRÉDITOS]]&gt;0,ROUND(AVERAGE(ActividadesCom[[#This Row],[VALOR NIVEL 5]],ActividadesCom[[#This Row],[VALOR NIVEL 4]],ActividadesCom[[#This Row],[VALOR NIVEL 3]],ActividadesCom[[#This Row],[VALOR NIVEL 2]],ActividadesCom[[#This Row],[VALOR NIVEL 1]]),0),"")</f>
        <v/>
      </c>
      <c r="G891" s="5" t="str">
        <f>IF(ActividadesCom[[#This Row],[PROMEDIO]]="","",IF(ActividadesCom[[#This Row],[PROMEDIO]]&gt;=4,"EXCELENTE",IF(ActividadesCom[[#This Row],[PROMEDIO]]&gt;=3,"NOTABLE",IF(ActividadesCom[[#This Row],[PROMEDIO]]&gt;=2,"BUENO",IF(ActividadesCom[[#This Row],[PROMEDIO]]=1,"SUFICIENTE","")))))</f>
        <v/>
      </c>
      <c r="H891" s="5">
        <f>MAX(ActividadesCom[[#This Row],[PERÍODO 1]],ActividadesCom[[#This Row],[PERÍODO 2]],ActividadesCom[[#This Row],[PERÍODO 3]],ActividadesCom[[#This Row],[PERÍODO 4]],ActividadesCom[[#This Row],[PERÍODO 5]])</f>
        <v>0</v>
      </c>
      <c r="I891" s="10"/>
      <c r="J891" s="5"/>
      <c r="K891" s="5"/>
      <c r="L891" s="5" t="str">
        <f>IF(ActividadesCom[[#This Row],[NIVEL 1]]&lt;&gt;0,VLOOKUP(ActividadesCom[[#This Row],[NIVEL 1]],Catálogo!A:B,2,FALSE),"")</f>
        <v/>
      </c>
      <c r="M891" s="5"/>
      <c r="N891" s="6"/>
      <c r="O891" s="5"/>
      <c r="P891" s="5"/>
      <c r="Q891" s="5" t="str">
        <f>IF(ActividadesCom[[#This Row],[NIVEL 2]]&lt;&gt;0,VLOOKUP(ActividadesCom[[#This Row],[NIVEL 2]],Catálogo!A:B,2,FALSE),"")</f>
        <v/>
      </c>
      <c r="R891" s="5"/>
      <c r="S891" s="6"/>
      <c r="T891" s="5"/>
      <c r="U891" s="5"/>
      <c r="V891" s="5" t="str">
        <f>IF(ActividadesCom[[#This Row],[NIVEL 3]]&lt;&gt;0,VLOOKUP(ActividadesCom[[#This Row],[NIVEL 3]],Catálogo!A:B,2,FALSE),"")</f>
        <v/>
      </c>
      <c r="W891" s="5"/>
      <c r="X891" s="6"/>
      <c r="Y891" s="5"/>
      <c r="Z891" s="5"/>
      <c r="AA891" s="5" t="str">
        <f>IF(ActividadesCom[[#This Row],[NIVEL 4]]&lt;&gt;0,VLOOKUP(ActividadesCom[[#This Row],[NIVEL 4]],Catálogo!A:B,2,FALSE),"")</f>
        <v/>
      </c>
      <c r="AB891" s="5"/>
      <c r="AC891" s="6"/>
      <c r="AD891" s="5"/>
      <c r="AE891" s="5"/>
      <c r="AF891" s="5" t="str">
        <f>IF(ActividadesCom[[#This Row],[NIVEL 5]]&lt;&gt;0,VLOOKUP(ActividadesCom[[#This Row],[NIVEL 5]],Catálogo!A:B,2,FALSE),"")</f>
        <v/>
      </c>
      <c r="AG891" s="5"/>
      <c r="AH891" s="2"/>
    </row>
    <row r="892" spans="1:34" ht="30" hidden="1" customHeight="1" x14ac:dyDescent="0.25">
      <c r="A892" s="7">
        <v>15470105</v>
      </c>
      <c r="B892" s="6" t="str">
        <f>VLOOKUP(ActividadesCom[[#This Row],[NO. DE CONTROL]],'LISTADO ESTUDIANTES'!A:C,2,FALSE)</f>
        <v>MARTINEZ NAAL MARELVY ESMERALDA</v>
      </c>
      <c r="C892" s="6" t="str">
        <f>VLOOKUP(ActividadesCom[[#This Row],[NO. DE CONTROL]],'LISTADO ESTUDIANTES'!A:C,3,FALSE)</f>
        <v>INGENIERIA AMBIENTAL</v>
      </c>
      <c r="D892" s="5" t="str">
        <f>VLOOKUP(ActividadesCom[[#This Row],[NO. DE CONTROL]],'LISTADO ESTUDIANTES'!A:D,4,FALSE)</f>
        <v>BAJA</v>
      </c>
      <c r="E892" s="5">
        <f>SUM(ActividadesCom[[#This Row],[CRÉD. 1]],ActividadesCom[[#This Row],[CRÉD. 2]],ActividadesCom[[#This Row],[CRÉD. 3]],ActividadesCom[[#This Row],[CRÉD. 4]],ActividadesCom[[#This Row],[CRÉD. 5]])</f>
        <v>0</v>
      </c>
      <c r="F892" s="17" t="str">
        <f>IF(ActividadesCom[[#This Row],[ÚLTIMO SEMESTRE CON CRÉDITOS]]&gt;0,ROUND(AVERAGE(ActividadesCom[[#This Row],[VALOR NIVEL 5]],ActividadesCom[[#This Row],[VALOR NIVEL 4]],ActividadesCom[[#This Row],[VALOR NIVEL 3]],ActividadesCom[[#This Row],[VALOR NIVEL 2]],ActividadesCom[[#This Row],[VALOR NIVEL 1]]),0),"")</f>
        <v/>
      </c>
      <c r="G892" s="5" t="str">
        <f>IF(ActividadesCom[[#This Row],[PROMEDIO]]="","",IF(ActividadesCom[[#This Row],[PROMEDIO]]&gt;=4,"EXCELENTE",IF(ActividadesCom[[#This Row],[PROMEDIO]]&gt;=3,"NOTABLE",IF(ActividadesCom[[#This Row],[PROMEDIO]]&gt;=2,"BUENO",IF(ActividadesCom[[#This Row],[PROMEDIO]]=1,"SUFICIENTE","")))))</f>
        <v/>
      </c>
      <c r="H892" s="5">
        <f>MAX(ActividadesCom[[#This Row],[PERÍODO 1]],ActividadesCom[[#This Row],[PERÍODO 2]],ActividadesCom[[#This Row],[PERÍODO 3]],ActividadesCom[[#This Row],[PERÍODO 4]],ActividadesCom[[#This Row],[PERÍODO 5]])</f>
        <v>0</v>
      </c>
      <c r="I892" s="10"/>
      <c r="J892" s="5"/>
      <c r="K892" s="5"/>
      <c r="L892" s="5" t="str">
        <f>IF(ActividadesCom[[#This Row],[NIVEL 1]]&lt;&gt;0,VLOOKUP(ActividadesCom[[#This Row],[NIVEL 1]],Catálogo!A:B,2,FALSE),"")</f>
        <v/>
      </c>
      <c r="M892" s="5"/>
      <c r="N892" s="6"/>
      <c r="O892" s="5"/>
      <c r="P892" s="5"/>
      <c r="Q892" s="5" t="str">
        <f>IF(ActividadesCom[[#This Row],[NIVEL 2]]&lt;&gt;0,VLOOKUP(ActividadesCom[[#This Row],[NIVEL 2]],Catálogo!A:B,2,FALSE),"")</f>
        <v/>
      </c>
      <c r="R892" s="5"/>
      <c r="S892" s="6"/>
      <c r="T892" s="5"/>
      <c r="U892" s="5"/>
      <c r="V892" s="5" t="str">
        <f>IF(ActividadesCom[[#This Row],[NIVEL 3]]&lt;&gt;0,VLOOKUP(ActividadesCom[[#This Row],[NIVEL 3]],Catálogo!A:B,2,FALSE),"")</f>
        <v/>
      </c>
      <c r="W892" s="5"/>
      <c r="X892" s="6"/>
      <c r="Y892" s="5"/>
      <c r="Z892" s="5"/>
      <c r="AA892" s="5" t="str">
        <f>IF(ActividadesCom[[#This Row],[NIVEL 4]]&lt;&gt;0,VLOOKUP(ActividadesCom[[#This Row],[NIVEL 4]],Catálogo!A:B,2,FALSE),"")</f>
        <v/>
      </c>
      <c r="AB892" s="5"/>
      <c r="AC892" s="6"/>
      <c r="AD892" s="5"/>
      <c r="AE892" s="5"/>
      <c r="AF892" s="5" t="str">
        <f>IF(ActividadesCom[[#This Row],[NIVEL 5]]&lt;&gt;0,VLOOKUP(ActividadesCom[[#This Row],[NIVEL 5]],Catálogo!A:B,2,FALSE),"")</f>
        <v/>
      </c>
      <c r="AG892" s="5"/>
      <c r="AH892" s="2"/>
    </row>
    <row r="893" spans="1:34" ht="30" hidden="1" customHeight="1" x14ac:dyDescent="0.25">
      <c r="A893" s="7">
        <v>15470106</v>
      </c>
      <c r="B893" s="6" t="str">
        <f>VLOOKUP(ActividadesCom[[#This Row],[NO. DE CONTROL]],'LISTADO ESTUDIANTES'!A:C,2,FALSE)</f>
        <v>RAMIREZ FLORES CANDELARIA DEL JESUS</v>
      </c>
      <c r="C893" s="6" t="str">
        <f>VLOOKUP(ActividadesCom[[#This Row],[NO. DE CONTROL]],'LISTADO ESTUDIANTES'!A:C,3,FALSE)</f>
        <v>INGENIERIA AMBIENTAL</v>
      </c>
      <c r="D893" s="5" t="str">
        <f>VLOOKUP(ActividadesCom[[#This Row],[NO. DE CONTROL]],'LISTADO ESTUDIANTES'!A:D,4,FALSE)</f>
        <v>BAJA</v>
      </c>
      <c r="E893" s="5">
        <f>SUM(ActividadesCom[[#This Row],[CRÉD. 1]],ActividadesCom[[#This Row],[CRÉD. 2]],ActividadesCom[[#This Row],[CRÉD. 3]],ActividadesCom[[#This Row],[CRÉD. 4]],ActividadesCom[[#This Row],[CRÉD. 5]])</f>
        <v>0</v>
      </c>
      <c r="F893" s="17" t="str">
        <f>IF(ActividadesCom[[#This Row],[ÚLTIMO SEMESTRE CON CRÉDITOS]]&gt;0,ROUND(AVERAGE(ActividadesCom[[#This Row],[VALOR NIVEL 5]],ActividadesCom[[#This Row],[VALOR NIVEL 4]],ActividadesCom[[#This Row],[VALOR NIVEL 3]],ActividadesCom[[#This Row],[VALOR NIVEL 2]],ActividadesCom[[#This Row],[VALOR NIVEL 1]]),0),"")</f>
        <v/>
      </c>
      <c r="G893" s="5" t="str">
        <f>IF(ActividadesCom[[#This Row],[PROMEDIO]]="","",IF(ActividadesCom[[#This Row],[PROMEDIO]]&gt;=4,"EXCELENTE",IF(ActividadesCom[[#This Row],[PROMEDIO]]&gt;=3,"NOTABLE",IF(ActividadesCom[[#This Row],[PROMEDIO]]&gt;=2,"BUENO",IF(ActividadesCom[[#This Row],[PROMEDIO]]=1,"SUFICIENTE","")))))</f>
        <v/>
      </c>
      <c r="H893" s="5">
        <f>MAX(ActividadesCom[[#This Row],[PERÍODO 1]],ActividadesCom[[#This Row],[PERÍODO 2]],ActividadesCom[[#This Row],[PERÍODO 3]],ActividadesCom[[#This Row],[PERÍODO 4]],ActividadesCom[[#This Row],[PERÍODO 5]])</f>
        <v>0</v>
      </c>
      <c r="I893" s="10"/>
      <c r="J893" s="5"/>
      <c r="K893" s="5"/>
      <c r="L893" s="5" t="str">
        <f>IF(ActividadesCom[[#This Row],[NIVEL 1]]&lt;&gt;0,VLOOKUP(ActividadesCom[[#This Row],[NIVEL 1]],Catálogo!A:B,2,FALSE),"")</f>
        <v/>
      </c>
      <c r="M893" s="5"/>
      <c r="N893" s="6"/>
      <c r="O893" s="5"/>
      <c r="P893" s="5"/>
      <c r="Q893" s="5" t="str">
        <f>IF(ActividadesCom[[#This Row],[NIVEL 2]]&lt;&gt;0,VLOOKUP(ActividadesCom[[#This Row],[NIVEL 2]],Catálogo!A:B,2,FALSE),"")</f>
        <v/>
      </c>
      <c r="R893" s="5"/>
      <c r="S893" s="6"/>
      <c r="T893" s="5"/>
      <c r="U893" s="5"/>
      <c r="V893" s="5" t="str">
        <f>IF(ActividadesCom[[#This Row],[NIVEL 3]]&lt;&gt;0,VLOOKUP(ActividadesCom[[#This Row],[NIVEL 3]],Catálogo!A:B,2,FALSE),"")</f>
        <v/>
      </c>
      <c r="W893" s="5"/>
      <c r="X893" s="6"/>
      <c r="Y893" s="5"/>
      <c r="Z893" s="5"/>
      <c r="AA893" s="5" t="str">
        <f>IF(ActividadesCom[[#This Row],[NIVEL 4]]&lt;&gt;0,VLOOKUP(ActividadesCom[[#This Row],[NIVEL 4]],Catálogo!A:B,2,FALSE),"")</f>
        <v/>
      </c>
      <c r="AB893" s="5"/>
      <c r="AC893" s="6"/>
      <c r="AD893" s="5"/>
      <c r="AE893" s="5"/>
      <c r="AF893" s="5" t="str">
        <f>IF(ActividadesCom[[#This Row],[NIVEL 5]]&lt;&gt;0,VLOOKUP(ActividadesCom[[#This Row],[NIVEL 5]],Catálogo!A:B,2,FALSE),"")</f>
        <v/>
      </c>
      <c r="AG893" s="5"/>
      <c r="AH893" s="2"/>
    </row>
    <row r="894" spans="1:34" ht="30" hidden="1" customHeight="1" x14ac:dyDescent="0.25">
      <c r="A894" s="7">
        <v>15470107</v>
      </c>
      <c r="B894" s="6" t="str">
        <f>VLOOKUP(ActividadesCom[[#This Row],[NO. DE CONTROL]],'LISTADO ESTUDIANTES'!A:C,2,FALSE)</f>
        <v>GUERRERO CHIM DIANA LORENA</v>
      </c>
      <c r="C894" s="6" t="str">
        <f>VLOOKUP(ActividadesCom[[#This Row],[NO. DE CONTROL]],'LISTADO ESTUDIANTES'!A:C,3,FALSE)</f>
        <v>INGENIERIA AMBIENTAL</v>
      </c>
      <c r="D894" s="5" t="str">
        <f>VLOOKUP(ActividadesCom[[#This Row],[NO. DE CONTROL]],'LISTADO ESTUDIANTES'!A:D,4,FALSE)</f>
        <v>BAJA</v>
      </c>
      <c r="E894" s="5">
        <f>SUM(ActividadesCom[[#This Row],[CRÉD. 1]],ActividadesCom[[#This Row],[CRÉD. 2]],ActividadesCom[[#This Row],[CRÉD. 3]],ActividadesCom[[#This Row],[CRÉD. 4]],ActividadesCom[[#This Row],[CRÉD. 5]])</f>
        <v>0</v>
      </c>
      <c r="F894" s="17" t="str">
        <f>IF(ActividadesCom[[#This Row],[ÚLTIMO SEMESTRE CON CRÉDITOS]]&gt;0,ROUND(AVERAGE(ActividadesCom[[#This Row],[VALOR NIVEL 5]],ActividadesCom[[#This Row],[VALOR NIVEL 4]],ActividadesCom[[#This Row],[VALOR NIVEL 3]],ActividadesCom[[#This Row],[VALOR NIVEL 2]],ActividadesCom[[#This Row],[VALOR NIVEL 1]]),0),"")</f>
        <v/>
      </c>
      <c r="G894" s="5" t="str">
        <f>IF(ActividadesCom[[#This Row],[PROMEDIO]]="","",IF(ActividadesCom[[#This Row],[PROMEDIO]]&gt;=4,"EXCELENTE",IF(ActividadesCom[[#This Row],[PROMEDIO]]&gt;=3,"NOTABLE",IF(ActividadesCom[[#This Row],[PROMEDIO]]&gt;=2,"BUENO",IF(ActividadesCom[[#This Row],[PROMEDIO]]=1,"SUFICIENTE","")))))</f>
        <v/>
      </c>
      <c r="H894" s="5">
        <f>MAX(ActividadesCom[[#This Row],[PERÍODO 1]],ActividadesCom[[#This Row],[PERÍODO 2]],ActividadesCom[[#This Row],[PERÍODO 3]],ActividadesCom[[#This Row],[PERÍODO 4]],ActividadesCom[[#This Row],[PERÍODO 5]])</f>
        <v>0</v>
      </c>
      <c r="I894" s="10"/>
      <c r="J894" s="5"/>
      <c r="K894" s="5"/>
      <c r="L894" s="5" t="str">
        <f>IF(ActividadesCom[[#This Row],[NIVEL 1]]&lt;&gt;0,VLOOKUP(ActividadesCom[[#This Row],[NIVEL 1]],Catálogo!A:B,2,FALSE),"")</f>
        <v/>
      </c>
      <c r="M894" s="5"/>
      <c r="N894" s="6"/>
      <c r="O894" s="5"/>
      <c r="P894" s="5"/>
      <c r="Q894" s="5" t="str">
        <f>IF(ActividadesCom[[#This Row],[NIVEL 2]]&lt;&gt;0,VLOOKUP(ActividadesCom[[#This Row],[NIVEL 2]],Catálogo!A:B,2,FALSE),"")</f>
        <v/>
      </c>
      <c r="R894" s="5"/>
      <c r="S894" s="6"/>
      <c r="T894" s="5"/>
      <c r="U894" s="5"/>
      <c r="V894" s="5" t="str">
        <f>IF(ActividadesCom[[#This Row],[NIVEL 3]]&lt;&gt;0,VLOOKUP(ActividadesCom[[#This Row],[NIVEL 3]],Catálogo!A:B,2,FALSE),"")</f>
        <v/>
      </c>
      <c r="W894" s="5"/>
      <c r="X894" s="6"/>
      <c r="Y894" s="5"/>
      <c r="Z894" s="5"/>
      <c r="AA894" s="5" t="str">
        <f>IF(ActividadesCom[[#This Row],[NIVEL 4]]&lt;&gt;0,VLOOKUP(ActividadesCom[[#This Row],[NIVEL 4]],Catálogo!A:B,2,FALSE),"")</f>
        <v/>
      </c>
      <c r="AB894" s="5"/>
      <c r="AC894" s="6"/>
      <c r="AD894" s="5"/>
      <c r="AE894" s="5"/>
      <c r="AF894" s="5" t="str">
        <f>IF(ActividadesCom[[#This Row],[NIVEL 5]]&lt;&gt;0,VLOOKUP(ActividadesCom[[#This Row],[NIVEL 5]],Catálogo!A:B,2,FALSE),"")</f>
        <v/>
      </c>
      <c r="AG894" s="5"/>
      <c r="AH894" s="2"/>
    </row>
    <row r="895" spans="1:34" ht="30" hidden="1" customHeight="1" x14ac:dyDescent="0.25">
      <c r="A895" s="7">
        <v>15470108</v>
      </c>
      <c r="B895" s="6" t="str">
        <f>VLOOKUP(ActividadesCom[[#This Row],[NO. DE CONTROL]],'LISTADO ESTUDIANTES'!A:C,2,FALSE)</f>
        <v>CERECEDO JUAREZ MARCO ANTONIO</v>
      </c>
      <c r="C895" s="6" t="str">
        <f>VLOOKUP(ActividadesCom[[#This Row],[NO. DE CONTROL]],'LISTADO ESTUDIANTES'!A:C,3,FALSE)</f>
        <v>INGENIERIA AMBIENTAL</v>
      </c>
      <c r="D895" s="5" t="str">
        <f>VLOOKUP(ActividadesCom[[#This Row],[NO. DE CONTROL]],'LISTADO ESTUDIANTES'!A:D,4,FALSE)</f>
        <v>BAJA</v>
      </c>
      <c r="E895" s="5">
        <f>SUM(ActividadesCom[[#This Row],[CRÉD. 1]],ActividadesCom[[#This Row],[CRÉD. 2]],ActividadesCom[[#This Row],[CRÉD. 3]],ActividadesCom[[#This Row],[CRÉD. 4]],ActividadesCom[[#This Row],[CRÉD. 5]])</f>
        <v>0</v>
      </c>
      <c r="F895" s="17" t="str">
        <f>IF(ActividadesCom[[#This Row],[ÚLTIMO SEMESTRE CON CRÉDITOS]]&gt;0,ROUND(AVERAGE(ActividadesCom[[#This Row],[VALOR NIVEL 5]],ActividadesCom[[#This Row],[VALOR NIVEL 4]],ActividadesCom[[#This Row],[VALOR NIVEL 3]],ActividadesCom[[#This Row],[VALOR NIVEL 2]],ActividadesCom[[#This Row],[VALOR NIVEL 1]]),0),"")</f>
        <v/>
      </c>
      <c r="G895" s="5" t="str">
        <f>IF(ActividadesCom[[#This Row],[PROMEDIO]]="","",IF(ActividadesCom[[#This Row],[PROMEDIO]]&gt;=4,"EXCELENTE",IF(ActividadesCom[[#This Row],[PROMEDIO]]&gt;=3,"NOTABLE",IF(ActividadesCom[[#This Row],[PROMEDIO]]&gt;=2,"BUENO",IF(ActividadesCom[[#This Row],[PROMEDIO]]=1,"SUFICIENTE","")))))</f>
        <v/>
      </c>
      <c r="H895" s="5">
        <f>MAX(ActividadesCom[[#This Row],[PERÍODO 1]],ActividadesCom[[#This Row],[PERÍODO 2]],ActividadesCom[[#This Row],[PERÍODO 3]],ActividadesCom[[#This Row],[PERÍODO 4]],ActividadesCom[[#This Row],[PERÍODO 5]])</f>
        <v>0</v>
      </c>
      <c r="I895" s="10"/>
      <c r="J895" s="5"/>
      <c r="K895" s="5"/>
      <c r="L895" s="5" t="str">
        <f>IF(ActividadesCom[[#This Row],[NIVEL 1]]&lt;&gt;0,VLOOKUP(ActividadesCom[[#This Row],[NIVEL 1]],Catálogo!A:B,2,FALSE),"")</f>
        <v/>
      </c>
      <c r="M895" s="5"/>
      <c r="N895" s="6"/>
      <c r="O895" s="5"/>
      <c r="P895" s="5"/>
      <c r="Q895" s="5" t="str">
        <f>IF(ActividadesCom[[#This Row],[NIVEL 2]]&lt;&gt;0,VLOOKUP(ActividadesCom[[#This Row],[NIVEL 2]],Catálogo!A:B,2,FALSE),"")</f>
        <v/>
      </c>
      <c r="R895" s="5"/>
      <c r="S895" s="6"/>
      <c r="T895" s="5"/>
      <c r="U895" s="5"/>
      <c r="V895" s="5" t="str">
        <f>IF(ActividadesCom[[#This Row],[NIVEL 3]]&lt;&gt;0,VLOOKUP(ActividadesCom[[#This Row],[NIVEL 3]],Catálogo!A:B,2,FALSE),"")</f>
        <v/>
      </c>
      <c r="W895" s="5"/>
      <c r="X895" s="6"/>
      <c r="Y895" s="5"/>
      <c r="Z895" s="5"/>
      <c r="AA895" s="5" t="str">
        <f>IF(ActividadesCom[[#This Row],[NIVEL 4]]&lt;&gt;0,VLOOKUP(ActividadesCom[[#This Row],[NIVEL 4]],Catálogo!A:B,2,FALSE),"")</f>
        <v/>
      </c>
      <c r="AB895" s="5"/>
      <c r="AC895" s="6"/>
      <c r="AD895" s="5"/>
      <c r="AE895" s="5"/>
      <c r="AF895" s="5" t="str">
        <f>IF(ActividadesCom[[#This Row],[NIVEL 5]]&lt;&gt;0,VLOOKUP(ActividadesCom[[#This Row],[NIVEL 5]],Catálogo!A:B,2,FALSE),"")</f>
        <v/>
      </c>
      <c r="AG895" s="5"/>
      <c r="AH895" s="2"/>
    </row>
    <row r="896" spans="1:34" ht="30" hidden="1" customHeight="1" x14ac:dyDescent="0.25">
      <c r="A896" s="7">
        <v>15470109</v>
      </c>
      <c r="B896" s="6" t="str">
        <f>VLOOKUP(ActividadesCom[[#This Row],[NO. DE CONTROL]],'LISTADO ESTUDIANTES'!A:C,2,FALSE)</f>
        <v>NOCEDA RENDON ELMER IVAN</v>
      </c>
      <c r="C896" s="6" t="str">
        <f>VLOOKUP(ActividadesCom[[#This Row],[NO. DE CONTROL]],'LISTADO ESTUDIANTES'!A:C,3,FALSE)</f>
        <v>INGENIERIA AMBIENTAL</v>
      </c>
      <c r="D896" s="5" t="str">
        <f>VLOOKUP(ActividadesCom[[#This Row],[NO. DE CONTROL]],'LISTADO ESTUDIANTES'!A:D,4,FALSE)</f>
        <v>BAJA</v>
      </c>
      <c r="E896" s="5">
        <f>SUM(ActividadesCom[[#This Row],[CRÉD. 1]],ActividadesCom[[#This Row],[CRÉD. 2]],ActividadesCom[[#This Row],[CRÉD. 3]],ActividadesCom[[#This Row],[CRÉD. 4]],ActividadesCom[[#This Row],[CRÉD. 5]])</f>
        <v>5</v>
      </c>
      <c r="F896" s="17">
        <f>IF(ActividadesCom[[#This Row],[ÚLTIMO SEMESTRE CON CRÉDITOS]]&gt;0,ROUND(AVERAGE(ActividadesCom[[#This Row],[VALOR NIVEL 5]],ActividadesCom[[#This Row],[VALOR NIVEL 4]],ActividadesCom[[#This Row],[VALOR NIVEL 3]],ActividadesCom[[#This Row],[VALOR NIVEL 2]],ActividadesCom[[#This Row],[VALOR NIVEL 1]]),0),"")</f>
        <v>2</v>
      </c>
      <c r="G896" s="5" t="str">
        <f>IF(ActividadesCom[[#This Row],[PROMEDIO]]="","",IF(ActividadesCom[[#This Row],[PROMEDIO]]&gt;=4,"EXCELENTE",IF(ActividadesCom[[#This Row],[PROMEDIO]]&gt;=3,"NOTABLE",IF(ActividadesCom[[#This Row],[PROMEDIO]]&gt;=2,"BUENO",IF(ActividadesCom[[#This Row],[PROMEDIO]]=1,"SUFICIENTE","")))))</f>
        <v>BUENO</v>
      </c>
      <c r="H896" s="5">
        <f>MAX(ActividadesCom[[#This Row],[PERÍODO 1]],ActividadesCom[[#This Row],[PERÍODO 2]],ActividadesCom[[#This Row],[PERÍODO 3]],ActividadesCom[[#This Row],[PERÍODO 4]],ActividadesCom[[#This Row],[PERÍODO 5]])</f>
        <v>20181</v>
      </c>
      <c r="I896" s="10" t="s">
        <v>169</v>
      </c>
      <c r="J896" s="5">
        <v>20161</v>
      </c>
      <c r="K896" s="5" t="s">
        <v>4009</v>
      </c>
      <c r="L896" s="5">
        <f>IF(ActividadesCom[[#This Row],[NIVEL 1]]&lt;&gt;0,VLOOKUP(ActividadesCom[[#This Row],[NIVEL 1]],Catálogo!A:B,2,FALSE),"")</f>
        <v>2</v>
      </c>
      <c r="M896" s="5">
        <v>1</v>
      </c>
      <c r="N896" s="6" t="s">
        <v>496</v>
      </c>
      <c r="O896" s="5">
        <v>20173</v>
      </c>
      <c r="P896" s="5" t="s">
        <v>4009</v>
      </c>
      <c r="Q896" s="5">
        <f>IF(ActividadesCom[[#This Row],[NIVEL 2]]&lt;&gt;0,VLOOKUP(ActividadesCom[[#This Row],[NIVEL 2]],Catálogo!A:B,2,FALSE),"")</f>
        <v>2</v>
      </c>
      <c r="R896" s="5">
        <v>1</v>
      </c>
      <c r="S896" s="6" t="s">
        <v>891</v>
      </c>
      <c r="T896" s="5">
        <v>20181</v>
      </c>
      <c r="U896" s="5" t="s">
        <v>4009</v>
      </c>
      <c r="V896" s="5">
        <f>IF(ActividadesCom[[#This Row],[NIVEL 3]]&lt;&gt;0,VLOOKUP(ActividadesCom[[#This Row],[NIVEL 3]],Catálogo!A:B,2,FALSE),"")</f>
        <v>2</v>
      </c>
      <c r="W896" s="5">
        <v>1</v>
      </c>
      <c r="X896" s="6" t="s">
        <v>535</v>
      </c>
      <c r="Y896" s="5">
        <v>20153</v>
      </c>
      <c r="Z896" s="5" t="s">
        <v>4009</v>
      </c>
      <c r="AA896" s="5">
        <f>IF(ActividadesCom[[#This Row],[NIVEL 4]]&lt;&gt;0,VLOOKUP(ActividadesCom[[#This Row],[NIVEL 4]],Catálogo!A:B,2,FALSE),"")</f>
        <v>2</v>
      </c>
      <c r="AB896" s="5">
        <v>1</v>
      </c>
      <c r="AC896" s="6" t="s">
        <v>112</v>
      </c>
      <c r="AD896" s="5">
        <v>20162</v>
      </c>
      <c r="AE896" s="5" t="s">
        <v>4009</v>
      </c>
      <c r="AF896" s="5">
        <f>IF(ActividadesCom[[#This Row],[NIVEL 5]]&lt;&gt;0,VLOOKUP(ActividadesCom[[#This Row],[NIVEL 5]],Catálogo!A:B,2,FALSE),"")</f>
        <v>2</v>
      </c>
      <c r="AG896" s="5">
        <v>1</v>
      </c>
      <c r="AH896" s="2"/>
    </row>
    <row r="897" spans="1:34" ht="30" hidden="1" customHeight="1" x14ac:dyDescent="0.25">
      <c r="A897" s="7">
        <v>15470110</v>
      </c>
      <c r="B897" s="6" t="str">
        <f>VLOOKUP(ActividadesCom[[#This Row],[NO. DE CONTROL]],'LISTADO ESTUDIANTES'!A:C,2,FALSE)</f>
        <v>HUCHIM MARTIN AIDA GUADALUPE</v>
      </c>
      <c r="C897" s="6" t="str">
        <f>VLOOKUP(ActividadesCom[[#This Row],[NO. DE CONTROL]],'LISTADO ESTUDIANTES'!A:C,3,FALSE)</f>
        <v>INGENIERIA AMBIENTAL</v>
      </c>
      <c r="D897" s="5" t="str">
        <f>VLOOKUP(ActividadesCom[[#This Row],[NO. DE CONTROL]],'LISTADO ESTUDIANTES'!A:D,4,FALSE)</f>
        <v>BAJA</v>
      </c>
      <c r="E897" s="5">
        <f>SUM(ActividadesCom[[#This Row],[CRÉD. 1]],ActividadesCom[[#This Row],[CRÉD. 2]],ActividadesCom[[#This Row],[CRÉD. 3]],ActividadesCom[[#This Row],[CRÉD. 4]],ActividadesCom[[#This Row],[CRÉD. 5]])</f>
        <v>1</v>
      </c>
      <c r="F897" s="17">
        <f>IF(ActividadesCom[[#This Row],[ÚLTIMO SEMESTRE CON CRÉDITOS]]&gt;0,ROUND(AVERAGE(ActividadesCom[[#This Row],[VALOR NIVEL 5]],ActividadesCom[[#This Row],[VALOR NIVEL 4]],ActividadesCom[[#This Row],[VALOR NIVEL 3]],ActividadesCom[[#This Row],[VALOR NIVEL 2]],ActividadesCom[[#This Row],[VALOR NIVEL 1]]),0),"")</f>
        <v>2</v>
      </c>
      <c r="G897" s="5" t="str">
        <f>IF(ActividadesCom[[#This Row],[PROMEDIO]]="","",IF(ActividadesCom[[#This Row],[PROMEDIO]]&gt;=4,"EXCELENTE",IF(ActividadesCom[[#This Row],[PROMEDIO]]&gt;=3,"NOTABLE",IF(ActividadesCom[[#This Row],[PROMEDIO]]&gt;=2,"BUENO",IF(ActividadesCom[[#This Row],[PROMEDIO]]=1,"SUFICIENTE","")))))</f>
        <v>BUENO</v>
      </c>
      <c r="H897" s="5">
        <f>MAX(ActividadesCom[[#This Row],[PERÍODO 1]],ActividadesCom[[#This Row],[PERÍODO 2]],ActividadesCom[[#This Row],[PERÍODO 3]],ActividadesCom[[#This Row],[PERÍODO 4]],ActividadesCom[[#This Row],[PERÍODO 5]])</f>
        <v>20163</v>
      </c>
      <c r="I897" s="10"/>
      <c r="J897" s="5"/>
      <c r="K897" s="5"/>
      <c r="L897" s="5" t="str">
        <f>IF(ActividadesCom[[#This Row],[NIVEL 1]]&lt;&gt;0,VLOOKUP(ActividadesCom[[#This Row],[NIVEL 1]],Catálogo!A:B,2,FALSE),"")</f>
        <v/>
      </c>
      <c r="M897" s="5"/>
      <c r="N897" s="6"/>
      <c r="O897" s="5"/>
      <c r="P897" s="5"/>
      <c r="Q897" s="5" t="str">
        <f>IF(ActividadesCom[[#This Row],[NIVEL 2]]&lt;&gt;0,VLOOKUP(ActividadesCom[[#This Row],[NIVEL 2]],Catálogo!A:B,2,FALSE),"")</f>
        <v/>
      </c>
      <c r="R897" s="5"/>
      <c r="S897" s="6"/>
      <c r="T897" s="5"/>
      <c r="U897" s="5"/>
      <c r="V897" s="5" t="str">
        <f>IF(ActividadesCom[[#This Row],[NIVEL 3]]&lt;&gt;0,VLOOKUP(ActividadesCom[[#This Row],[NIVEL 3]],Catálogo!A:B,2,FALSE),"")</f>
        <v/>
      </c>
      <c r="W897" s="5"/>
      <c r="X897" s="10"/>
      <c r="Y897" s="5"/>
      <c r="Z897" s="5"/>
      <c r="AA897" s="5" t="str">
        <f>IF(ActividadesCom[[#This Row],[NIVEL 4]]&lt;&gt;0,VLOOKUP(ActividadesCom[[#This Row],[NIVEL 4]],Catálogo!A:B,2,FALSE),"")</f>
        <v/>
      </c>
      <c r="AB897" s="5"/>
      <c r="AC897" s="6" t="s">
        <v>4</v>
      </c>
      <c r="AD897" s="5">
        <v>20163</v>
      </c>
      <c r="AE897" s="5" t="s">
        <v>4009</v>
      </c>
      <c r="AF897" s="5">
        <f>IF(ActividadesCom[[#This Row],[NIVEL 5]]&lt;&gt;0,VLOOKUP(ActividadesCom[[#This Row],[NIVEL 5]],Catálogo!A:B,2,FALSE),"")</f>
        <v>2</v>
      </c>
      <c r="AG897" s="5">
        <v>1</v>
      </c>
      <c r="AH897" s="2"/>
    </row>
    <row r="898" spans="1:34" ht="30" hidden="1" customHeight="1" x14ac:dyDescent="0.25">
      <c r="A898" s="7">
        <v>15470111</v>
      </c>
      <c r="B898" s="6" t="str">
        <f>VLOOKUP(ActividadesCom[[#This Row],[NO. DE CONTROL]],'LISTADO ESTUDIANTES'!A:C,2,FALSE)</f>
        <v>CAN KANTUN MARYCRUZ</v>
      </c>
      <c r="C898" s="6" t="str">
        <f>VLOOKUP(ActividadesCom[[#This Row],[NO. DE CONTROL]],'LISTADO ESTUDIANTES'!A:C,3,FALSE)</f>
        <v>INGENIERIA AMBIENTAL</v>
      </c>
      <c r="D898" s="5" t="str">
        <f>VLOOKUP(ActividadesCom[[#This Row],[NO. DE CONTROL]],'LISTADO ESTUDIANTES'!A:D,4,FALSE)</f>
        <v>BAJA</v>
      </c>
      <c r="E898" s="5">
        <f>SUM(ActividadesCom[[#This Row],[CRÉD. 1]],ActividadesCom[[#This Row],[CRÉD. 2]],ActividadesCom[[#This Row],[CRÉD. 3]],ActividadesCom[[#This Row],[CRÉD. 4]],ActividadesCom[[#This Row],[CRÉD. 5]])</f>
        <v>6</v>
      </c>
      <c r="F898" s="17">
        <f>IF(ActividadesCom[[#This Row],[ÚLTIMO SEMESTRE CON CRÉDITOS]]&gt;0,ROUND(AVERAGE(ActividadesCom[[#This Row],[VALOR NIVEL 5]],ActividadesCom[[#This Row],[VALOR NIVEL 4]],ActividadesCom[[#This Row],[VALOR NIVEL 3]],ActividadesCom[[#This Row],[VALOR NIVEL 2]],ActividadesCom[[#This Row],[VALOR NIVEL 1]]),0),"")</f>
        <v>2</v>
      </c>
      <c r="G898" s="5" t="str">
        <f>IF(ActividadesCom[[#This Row],[PROMEDIO]]="","",IF(ActividadesCom[[#This Row],[PROMEDIO]]&gt;=4,"EXCELENTE",IF(ActividadesCom[[#This Row],[PROMEDIO]]&gt;=3,"NOTABLE",IF(ActividadesCom[[#This Row],[PROMEDIO]]&gt;=2,"BUENO",IF(ActividadesCom[[#This Row],[PROMEDIO]]=1,"SUFICIENTE","")))))</f>
        <v>BUENO</v>
      </c>
      <c r="H898" s="5">
        <f>MAX(ActividadesCom[[#This Row],[PERÍODO 1]],ActividadesCom[[#This Row],[PERÍODO 2]],ActividadesCom[[#This Row],[PERÍODO 3]],ActividadesCom[[#This Row],[PERÍODO 4]],ActividadesCom[[#This Row],[PERÍODO 5]])</f>
        <v>20183</v>
      </c>
      <c r="I898" s="10" t="s">
        <v>496</v>
      </c>
      <c r="J898" s="5">
        <v>20173</v>
      </c>
      <c r="K898" s="5" t="s">
        <v>4009</v>
      </c>
      <c r="L898" s="5">
        <f>IF(ActividadesCom[[#This Row],[NIVEL 1]]&lt;&gt;0,VLOOKUP(ActividadesCom[[#This Row],[NIVEL 1]],Catálogo!A:B,2,FALSE),"")</f>
        <v>2</v>
      </c>
      <c r="M898" s="5">
        <v>1</v>
      </c>
      <c r="N898" s="6" t="s">
        <v>636</v>
      </c>
      <c r="O898" s="5">
        <v>20161</v>
      </c>
      <c r="P898" s="5" t="s">
        <v>4009</v>
      </c>
      <c r="Q898" s="5">
        <f>IF(ActividadesCom[[#This Row],[NIVEL 2]]&lt;&gt;0,VLOOKUP(ActividadesCom[[#This Row],[NIVEL 2]],Catálogo!A:B,2,FALSE),"")</f>
        <v>2</v>
      </c>
      <c r="R898" s="5">
        <v>1</v>
      </c>
      <c r="S898" s="6" t="s">
        <v>839</v>
      </c>
      <c r="T898" s="5">
        <v>20163</v>
      </c>
      <c r="U898" s="5" t="s">
        <v>4009</v>
      </c>
      <c r="V898" s="5">
        <f>IF(ActividadesCom[[#This Row],[NIVEL 3]]&lt;&gt;0,VLOOKUP(ActividadesCom[[#This Row],[NIVEL 3]],Catálogo!A:B,2,FALSE),"")</f>
        <v>2</v>
      </c>
      <c r="W898" s="5">
        <v>2</v>
      </c>
      <c r="X898" s="6" t="s">
        <v>843</v>
      </c>
      <c r="Y898" s="5">
        <v>20183</v>
      </c>
      <c r="Z898" s="5" t="s">
        <v>4009</v>
      </c>
      <c r="AA898" s="5">
        <f>IF(ActividadesCom[[#This Row],[NIVEL 4]]&lt;&gt;0,VLOOKUP(ActividadesCom[[#This Row],[NIVEL 4]],Catálogo!A:B,2,FALSE),"")</f>
        <v>2</v>
      </c>
      <c r="AB898" s="5">
        <v>1</v>
      </c>
      <c r="AC898" s="6" t="s">
        <v>4</v>
      </c>
      <c r="AD898" s="5">
        <v>20161</v>
      </c>
      <c r="AE898" s="5" t="s">
        <v>4009</v>
      </c>
      <c r="AF898" s="5">
        <f>IF(ActividadesCom[[#This Row],[NIVEL 5]]&lt;&gt;0,VLOOKUP(ActividadesCom[[#This Row],[NIVEL 5]],Catálogo!A:B,2,FALSE),"")</f>
        <v>2</v>
      </c>
      <c r="AG898" s="5">
        <v>1</v>
      </c>
      <c r="AH898" s="2"/>
    </row>
    <row r="899" spans="1:34" ht="30" hidden="1" customHeight="1" x14ac:dyDescent="0.25">
      <c r="A899" s="7">
        <v>15470112</v>
      </c>
      <c r="B899" s="6" t="str">
        <f>VLOOKUP(ActividadesCom[[#This Row],[NO. DE CONTROL]],'LISTADO ESTUDIANTES'!A:C,2,FALSE)</f>
        <v>MAY PUCH LUIS ANGEL</v>
      </c>
      <c r="C899" s="6" t="str">
        <f>VLOOKUP(ActividadesCom[[#This Row],[NO. DE CONTROL]],'LISTADO ESTUDIANTES'!A:C,3,FALSE)</f>
        <v>INGENIERIA AMBIENTAL</v>
      </c>
      <c r="D899" s="5" t="str">
        <f>VLOOKUP(ActividadesCom[[#This Row],[NO. DE CONTROL]],'LISTADO ESTUDIANTES'!A:D,4,FALSE)</f>
        <v>BAJA</v>
      </c>
      <c r="E899" s="5">
        <f>SUM(ActividadesCom[[#This Row],[CRÉD. 1]],ActividadesCom[[#This Row],[CRÉD. 2]],ActividadesCom[[#This Row],[CRÉD. 3]],ActividadesCom[[#This Row],[CRÉD. 4]],ActividadesCom[[#This Row],[CRÉD. 5]])</f>
        <v>5</v>
      </c>
      <c r="F899" s="17">
        <f>IF(ActividadesCom[[#This Row],[ÚLTIMO SEMESTRE CON CRÉDITOS]]&gt;0,ROUND(AVERAGE(ActividadesCom[[#This Row],[VALOR NIVEL 5]],ActividadesCom[[#This Row],[VALOR NIVEL 4]],ActividadesCom[[#This Row],[VALOR NIVEL 3]],ActividadesCom[[#This Row],[VALOR NIVEL 2]],ActividadesCom[[#This Row],[VALOR NIVEL 1]]),0),"")</f>
        <v>2</v>
      </c>
      <c r="G899" s="5" t="str">
        <f>IF(ActividadesCom[[#This Row],[PROMEDIO]]="","",IF(ActividadesCom[[#This Row],[PROMEDIO]]&gt;=4,"EXCELENTE",IF(ActividadesCom[[#This Row],[PROMEDIO]]&gt;=3,"NOTABLE",IF(ActividadesCom[[#This Row],[PROMEDIO]]&gt;=2,"BUENO",IF(ActividadesCom[[#This Row],[PROMEDIO]]=1,"SUFICIENTE","")))))</f>
        <v>BUENO</v>
      </c>
      <c r="H899" s="5">
        <f>MAX(ActividadesCom[[#This Row],[PERÍODO 1]],ActividadesCom[[#This Row],[PERÍODO 2]],ActividadesCom[[#This Row],[PERÍODO 3]],ActividadesCom[[#This Row],[PERÍODO 4]],ActividadesCom[[#This Row],[PERÍODO 5]])</f>
        <v>20183</v>
      </c>
      <c r="I899" s="10" t="s">
        <v>496</v>
      </c>
      <c r="J899" s="5">
        <v>20173</v>
      </c>
      <c r="K899" s="5" t="s">
        <v>4009</v>
      </c>
      <c r="L899" s="5">
        <f>IF(ActividadesCom[[#This Row],[NIVEL 1]]&lt;&gt;0,VLOOKUP(ActividadesCom[[#This Row],[NIVEL 1]],Catálogo!A:B,2,FALSE),"")</f>
        <v>2</v>
      </c>
      <c r="M899" s="5">
        <v>1</v>
      </c>
      <c r="N899" s="6" t="s">
        <v>864</v>
      </c>
      <c r="O899" s="5">
        <v>20183</v>
      </c>
      <c r="P899" s="5" t="s">
        <v>4009</v>
      </c>
      <c r="Q899" s="5">
        <f>IF(ActividadesCom[[#This Row],[NIVEL 2]]&lt;&gt;0,VLOOKUP(ActividadesCom[[#This Row],[NIVEL 2]],Catálogo!A:B,2,FALSE),"")</f>
        <v>2</v>
      </c>
      <c r="R899" s="5">
        <v>1</v>
      </c>
      <c r="S899" s="6" t="s">
        <v>933</v>
      </c>
      <c r="T899" s="5">
        <v>20183</v>
      </c>
      <c r="U899" s="5" t="s">
        <v>4009</v>
      </c>
      <c r="V899" s="5">
        <f>IF(ActividadesCom[[#This Row],[NIVEL 3]]&lt;&gt;0,VLOOKUP(ActividadesCom[[#This Row],[NIVEL 3]],Catálogo!A:B,2,FALSE),"")</f>
        <v>2</v>
      </c>
      <c r="W899" s="5">
        <v>1</v>
      </c>
      <c r="X899" s="6" t="s">
        <v>617</v>
      </c>
      <c r="Y899" s="5">
        <v>20161</v>
      </c>
      <c r="Z899" s="5" t="s">
        <v>4009</v>
      </c>
      <c r="AA899" s="5">
        <f>IF(ActividadesCom[[#This Row],[NIVEL 4]]&lt;&gt;0,VLOOKUP(ActividadesCom[[#This Row],[NIVEL 4]],Catálogo!A:B,2,FALSE),"")</f>
        <v>2</v>
      </c>
      <c r="AB899" s="5">
        <v>1</v>
      </c>
      <c r="AC899" s="6" t="s">
        <v>135</v>
      </c>
      <c r="AD899" s="5">
        <v>20153</v>
      </c>
      <c r="AE899" s="5" t="s">
        <v>4009</v>
      </c>
      <c r="AF899" s="5">
        <f>IF(ActividadesCom[[#This Row],[NIVEL 5]]&lt;&gt;0,VLOOKUP(ActividadesCom[[#This Row],[NIVEL 5]],Catálogo!A:B,2,FALSE),"")</f>
        <v>2</v>
      </c>
      <c r="AG899" s="5">
        <v>1</v>
      </c>
      <c r="AH899" s="2"/>
    </row>
    <row r="900" spans="1:34" ht="30" hidden="1" customHeight="1" x14ac:dyDescent="0.25">
      <c r="A900" s="7">
        <v>15470113</v>
      </c>
      <c r="B900" s="6" t="str">
        <f>VLOOKUP(ActividadesCom[[#This Row],[NO. DE CONTROL]],'LISTADO ESTUDIANTES'!A:C,2,FALSE)</f>
        <v xml:space="preserve">  RENDON DERIAN ESTEBAN</v>
      </c>
      <c r="C900" s="6" t="str">
        <f>VLOOKUP(ActividadesCom[[#This Row],[NO. DE CONTROL]],'LISTADO ESTUDIANTES'!A:C,3,FALSE)</f>
        <v>INGENIERIA INDUSTRIAL</v>
      </c>
      <c r="D900" s="5" t="str">
        <f>VLOOKUP(ActividadesCom[[#This Row],[NO. DE CONTROL]],'LISTADO ESTUDIANTES'!A:D,4,FALSE)</f>
        <v>BAJA</v>
      </c>
      <c r="E900" s="5">
        <f>SUM(ActividadesCom[[#This Row],[CRÉD. 1]],ActividadesCom[[#This Row],[CRÉD. 2]],ActividadesCom[[#This Row],[CRÉD. 3]],ActividadesCom[[#This Row],[CRÉD. 4]],ActividadesCom[[#This Row],[CRÉD. 5]])</f>
        <v>5</v>
      </c>
      <c r="F900" s="17">
        <f>IF(ActividadesCom[[#This Row],[ÚLTIMO SEMESTRE CON CRÉDITOS]]&gt;0,ROUND(AVERAGE(ActividadesCom[[#This Row],[VALOR NIVEL 5]],ActividadesCom[[#This Row],[VALOR NIVEL 4]],ActividadesCom[[#This Row],[VALOR NIVEL 3]],ActividadesCom[[#This Row],[VALOR NIVEL 2]],ActividadesCom[[#This Row],[VALOR NIVEL 1]]),0),"")</f>
        <v>2</v>
      </c>
      <c r="G900" s="5" t="str">
        <f>IF(ActividadesCom[[#This Row],[PROMEDIO]]="","",IF(ActividadesCom[[#This Row],[PROMEDIO]]&gt;=4,"EXCELENTE",IF(ActividadesCom[[#This Row],[PROMEDIO]]&gt;=3,"NOTABLE",IF(ActividadesCom[[#This Row],[PROMEDIO]]&gt;=2,"BUENO",IF(ActividadesCom[[#This Row],[PROMEDIO]]=1,"SUFICIENTE","")))))</f>
        <v>BUENO</v>
      </c>
      <c r="H900" s="5">
        <f>MAX(ActividadesCom[[#This Row],[PERÍODO 1]],ActividadesCom[[#This Row],[PERÍODO 2]],ActividadesCom[[#This Row],[PERÍODO 3]],ActividadesCom[[#This Row],[PERÍODO 4]],ActividadesCom[[#This Row],[PERÍODO 5]])</f>
        <v>20183</v>
      </c>
      <c r="I900" s="10" t="s">
        <v>9</v>
      </c>
      <c r="J900" s="5">
        <v>20153</v>
      </c>
      <c r="K900" s="5" t="s">
        <v>4009</v>
      </c>
      <c r="L900" s="5">
        <f>IF(ActividadesCom[[#This Row],[NIVEL 1]]&lt;&gt;0,VLOOKUP(ActividadesCom[[#This Row],[NIVEL 1]],Catálogo!A:B,2,FALSE),"")</f>
        <v>2</v>
      </c>
      <c r="M900" s="5">
        <v>1</v>
      </c>
      <c r="N900" s="6" t="s">
        <v>493</v>
      </c>
      <c r="O900" s="5">
        <v>20173</v>
      </c>
      <c r="P900" s="5" t="s">
        <v>4009</v>
      </c>
      <c r="Q900" s="5">
        <f>IF(ActividadesCom[[#This Row],[NIVEL 2]]&lt;&gt;0,VLOOKUP(ActividadesCom[[#This Row],[NIVEL 2]],Catálogo!A:B,2,FALSE),"")</f>
        <v>2</v>
      </c>
      <c r="R900" s="5">
        <v>1</v>
      </c>
      <c r="S900" s="6" t="s">
        <v>536</v>
      </c>
      <c r="T900" s="5">
        <v>20161</v>
      </c>
      <c r="U900" s="5" t="s">
        <v>4009</v>
      </c>
      <c r="V900" s="5">
        <f>IF(ActividadesCom[[#This Row],[NIVEL 3]]&lt;&gt;0,VLOOKUP(ActividadesCom[[#This Row],[NIVEL 3]],Catálogo!A:B,2,FALSE),"")</f>
        <v>2</v>
      </c>
      <c r="W900" s="5">
        <v>1</v>
      </c>
      <c r="X900" s="6" t="s">
        <v>838</v>
      </c>
      <c r="Y900" s="5">
        <v>20183</v>
      </c>
      <c r="Z900" s="5" t="s">
        <v>4009</v>
      </c>
      <c r="AA900" s="5">
        <f>IF(ActividadesCom[[#This Row],[NIVEL 4]]&lt;&gt;0,VLOOKUP(ActividadesCom[[#This Row],[NIVEL 4]],Catálogo!A:B,2,FALSE),"")</f>
        <v>2</v>
      </c>
      <c r="AB900" s="5">
        <v>1</v>
      </c>
      <c r="AC900" s="6" t="s">
        <v>457</v>
      </c>
      <c r="AD900" s="5">
        <v>20161</v>
      </c>
      <c r="AE900" s="5" t="s">
        <v>4009</v>
      </c>
      <c r="AF900" s="5">
        <f>IF(ActividadesCom[[#This Row],[NIVEL 5]]&lt;&gt;0,VLOOKUP(ActividadesCom[[#This Row],[NIVEL 5]],Catálogo!A:B,2,FALSE),"")</f>
        <v>2</v>
      </c>
      <c r="AG900" s="5">
        <v>1</v>
      </c>
      <c r="AH900" s="2"/>
    </row>
    <row r="901" spans="1:34" ht="30" hidden="1" customHeight="1" x14ac:dyDescent="0.25">
      <c r="A901" s="7">
        <v>15470114</v>
      </c>
      <c r="B901" s="6" t="str">
        <f>VLOOKUP(ActividadesCom[[#This Row],[NO. DE CONTROL]],'LISTADO ESTUDIANTES'!A:C,2,FALSE)</f>
        <v>PANTI NARVAEZ JAZET ALEJANDRO</v>
      </c>
      <c r="C901" s="6" t="str">
        <f>VLOOKUP(ActividadesCom[[#This Row],[NO. DE CONTROL]],'LISTADO ESTUDIANTES'!A:C,3,FALSE)</f>
        <v>INGENIERIA INDUSTRIAL</v>
      </c>
      <c r="D901" s="5" t="str">
        <f>VLOOKUP(ActividadesCom[[#This Row],[NO. DE CONTROL]],'LISTADO ESTUDIANTES'!A:D,4,FALSE)</f>
        <v>BAJA</v>
      </c>
      <c r="E901" s="5">
        <f>SUM(ActividadesCom[[#This Row],[CRÉD. 1]],ActividadesCom[[#This Row],[CRÉD. 2]],ActividadesCom[[#This Row],[CRÉD. 3]],ActividadesCom[[#This Row],[CRÉD. 4]],ActividadesCom[[#This Row],[CRÉD. 5]])</f>
        <v>5</v>
      </c>
      <c r="F901" s="17">
        <f>IF(ActividadesCom[[#This Row],[ÚLTIMO SEMESTRE CON CRÉDITOS]]&gt;0,ROUND(AVERAGE(ActividadesCom[[#This Row],[VALOR NIVEL 5]],ActividadesCom[[#This Row],[VALOR NIVEL 4]],ActividadesCom[[#This Row],[VALOR NIVEL 3]],ActividadesCom[[#This Row],[VALOR NIVEL 2]],ActividadesCom[[#This Row],[VALOR NIVEL 1]]),0),"")</f>
        <v>2</v>
      </c>
      <c r="G901" s="5" t="str">
        <f>IF(ActividadesCom[[#This Row],[PROMEDIO]]="","",IF(ActividadesCom[[#This Row],[PROMEDIO]]&gt;=4,"EXCELENTE",IF(ActividadesCom[[#This Row],[PROMEDIO]]&gt;=3,"NOTABLE",IF(ActividadesCom[[#This Row],[PROMEDIO]]&gt;=2,"BUENO",IF(ActividadesCom[[#This Row],[PROMEDIO]]=1,"SUFICIENTE","")))))</f>
        <v>BUENO</v>
      </c>
      <c r="H901" s="5">
        <f>MAX(ActividadesCom[[#This Row],[PERÍODO 1]],ActividadesCom[[#This Row],[PERÍODO 2]],ActividadesCom[[#This Row],[PERÍODO 3]],ActividadesCom[[#This Row],[PERÍODO 4]],ActividadesCom[[#This Row],[PERÍODO 5]])</f>
        <v>20173</v>
      </c>
      <c r="I901" s="10" t="s">
        <v>9</v>
      </c>
      <c r="J901" s="5">
        <v>20153</v>
      </c>
      <c r="K901" s="5" t="s">
        <v>4009</v>
      </c>
      <c r="L901" s="5">
        <f>IF(ActividadesCom[[#This Row],[NIVEL 1]]&lt;&gt;0,VLOOKUP(ActividadesCom[[#This Row],[NIVEL 1]],Catálogo!A:B,2,FALSE),"")</f>
        <v>2</v>
      </c>
      <c r="M901" s="5">
        <v>1</v>
      </c>
      <c r="N901" s="6" t="s">
        <v>493</v>
      </c>
      <c r="O901" s="5">
        <v>20173</v>
      </c>
      <c r="P901" s="5" t="s">
        <v>4009</v>
      </c>
      <c r="Q901" s="5">
        <f>IF(ActividadesCom[[#This Row],[NIVEL 2]]&lt;&gt;0,VLOOKUP(ActividadesCom[[#This Row],[NIVEL 2]],Catálogo!A:B,2,FALSE),"")</f>
        <v>2</v>
      </c>
      <c r="R901" s="5">
        <v>1</v>
      </c>
      <c r="S901" s="6" t="s">
        <v>536</v>
      </c>
      <c r="T901" s="5">
        <v>20161</v>
      </c>
      <c r="U901" s="5" t="s">
        <v>4009</v>
      </c>
      <c r="V901" s="5">
        <f>IF(ActividadesCom[[#This Row],[NIVEL 3]]&lt;&gt;0,VLOOKUP(ActividadesCom[[#This Row],[NIVEL 3]],Catálogo!A:B,2,FALSE),"")</f>
        <v>2</v>
      </c>
      <c r="W901" s="5">
        <v>1</v>
      </c>
      <c r="X901" s="6" t="s">
        <v>31</v>
      </c>
      <c r="Y901" s="5">
        <v>20173</v>
      </c>
      <c r="Z901" s="5" t="s">
        <v>4009</v>
      </c>
      <c r="AA901" s="5">
        <f>IF(ActividadesCom[[#This Row],[NIVEL 4]]&lt;&gt;0,VLOOKUP(ActividadesCom[[#This Row],[NIVEL 4]],Catálogo!A:B,2,FALSE),"")</f>
        <v>2</v>
      </c>
      <c r="AB901" s="5">
        <v>1</v>
      </c>
      <c r="AC901" s="6" t="s">
        <v>31</v>
      </c>
      <c r="AD901" s="5">
        <v>20171</v>
      </c>
      <c r="AE901" s="5" t="s">
        <v>4009</v>
      </c>
      <c r="AF901" s="5">
        <f>IF(ActividadesCom[[#This Row],[NIVEL 5]]&lt;&gt;0,VLOOKUP(ActividadesCom[[#This Row],[NIVEL 5]],Catálogo!A:B,2,FALSE),"")</f>
        <v>2</v>
      </c>
      <c r="AG901" s="5">
        <v>1</v>
      </c>
      <c r="AH901" s="2"/>
    </row>
    <row r="902" spans="1:34" ht="30" hidden="1" customHeight="1" x14ac:dyDescent="0.25">
      <c r="A902" s="7">
        <v>15470115</v>
      </c>
      <c r="B902" s="6" t="str">
        <f>VLOOKUP(ActividadesCom[[#This Row],[NO. DE CONTROL]],'LISTADO ESTUDIANTES'!A:C,2,FALSE)</f>
        <v>POOT TZEL DANIELA AMAIRANI</v>
      </c>
      <c r="C902" s="6" t="str">
        <f>VLOOKUP(ActividadesCom[[#This Row],[NO. DE CONTROL]],'LISTADO ESTUDIANTES'!A:C,3,FALSE)</f>
        <v>INGENIERIA INDUSTRIAL</v>
      </c>
      <c r="D902" s="5" t="str">
        <f>VLOOKUP(ActividadesCom[[#This Row],[NO. DE CONTROL]],'LISTADO ESTUDIANTES'!A:D,4,FALSE)</f>
        <v>BAJA</v>
      </c>
      <c r="E902" s="5">
        <f>SUM(ActividadesCom[[#This Row],[CRÉD. 1]],ActividadesCom[[#This Row],[CRÉD. 2]],ActividadesCom[[#This Row],[CRÉD. 3]],ActividadesCom[[#This Row],[CRÉD. 4]],ActividadesCom[[#This Row],[CRÉD. 5]])</f>
        <v>5</v>
      </c>
      <c r="F902" s="17">
        <f>IF(ActividadesCom[[#This Row],[ÚLTIMO SEMESTRE CON CRÉDITOS]]&gt;0,ROUND(AVERAGE(ActividadesCom[[#This Row],[VALOR NIVEL 5]],ActividadesCom[[#This Row],[VALOR NIVEL 4]],ActividadesCom[[#This Row],[VALOR NIVEL 3]],ActividadesCom[[#This Row],[VALOR NIVEL 2]],ActividadesCom[[#This Row],[VALOR NIVEL 1]]),0),"")</f>
        <v>2</v>
      </c>
      <c r="G902" s="5" t="str">
        <f>IF(ActividadesCom[[#This Row],[PROMEDIO]]="","",IF(ActividadesCom[[#This Row],[PROMEDIO]]&gt;=4,"EXCELENTE",IF(ActividadesCom[[#This Row],[PROMEDIO]]&gt;=3,"NOTABLE",IF(ActividadesCom[[#This Row],[PROMEDIO]]&gt;=2,"BUENO",IF(ActividadesCom[[#This Row],[PROMEDIO]]=1,"SUFICIENTE","")))))</f>
        <v>BUENO</v>
      </c>
      <c r="H902" s="5">
        <f>MAX(ActividadesCom[[#This Row],[PERÍODO 1]],ActividadesCom[[#This Row],[PERÍODO 2]],ActividadesCom[[#This Row],[PERÍODO 3]],ActividadesCom[[#This Row],[PERÍODO 4]],ActividadesCom[[#This Row],[PERÍODO 5]])</f>
        <v>20181</v>
      </c>
      <c r="I902" s="10" t="s">
        <v>493</v>
      </c>
      <c r="J902" s="5">
        <v>20173</v>
      </c>
      <c r="K902" s="5" t="s">
        <v>4009</v>
      </c>
      <c r="L902" s="5">
        <f>IF(ActividadesCom[[#This Row],[NIVEL 1]]&lt;&gt;0,VLOOKUP(ActividadesCom[[#This Row],[NIVEL 1]],Catálogo!A:B,2,FALSE),"")</f>
        <v>2</v>
      </c>
      <c r="M902" s="5">
        <v>1</v>
      </c>
      <c r="N902" s="6" t="s">
        <v>536</v>
      </c>
      <c r="O902" s="5">
        <v>20161</v>
      </c>
      <c r="P902" s="5" t="s">
        <v>4009</v>
      </c>
      <c r="Q902" s="5">
        <f>IF(ActividadesCom[[#This Row],[NIVEL 2]]&lt;&gt;0,VLOOKUP(ActividadesCom[[#This Row],[NIVEL 2]],Catálogo!A:B,2,FALSE),"")</f>
        <v>2</v>
      </c>
      <c r="R902" s="5">
        <v>1</v>
      </c>
      <c r="S902" s="6" t="s">
        <v>519</v>
      </c>
      <c r="T902" s="5">
        <v>20143</v>
      </c>
      <c r="U902" s="5" t="s">
        <v>4009</v>
      </c>
      <c r="V902" s="5">
        <f>IF(ActividadesCom[[#This Row],[NIVEL 3]]&lt;&gt;0,VLOOKUP(ActividadesCom[[#This Row],[NIVEL 3]],Catálogo!A:B,2,FALSE),"")</f>
        <v>2</v>
      </c>
      <c r="W902" s="5">
        <v>1</v>
      </c>
      <c r="X902" s="6" t="s">
        <v>518</v>
      </c>
      <c r="Y902" s="5">
        <v>20151</v>
      </c>
      <c r="Z902" s="5" t="s">
        <v>4009</v>
      </c>
      <c r="AA902" s="5">
        <f>IF(ActividadesCom[[#This Row],[NIVEL 4]]&lt;&gt;0,VLOOKUP(ActividadesCom[[#This Row],[NIVEL 4]],Catálogo!A:B,2,FALSE),"")</f>
        <v>2</v>
      </c>
      <c r="AB902" s="5">
        <v>1</v>
      </c>
      <c r="AC902" s="6" t="s">
        <v>403</v>
      </c>
      <c r="AD902" s="5">
        <v>20181</v>
      </c>
      <c r="AE902" s="5" t="s">
        <v>4008</v>
      </c>
      <c r="AF902" s="5">
        <f>IF(ActividadesCom[[#This Row],[NIVEL 5]]&lt;&gt;0,VLOOKUP(ActividadesCom[[#This Row],[NIVEL 5]],Catálogo!A:B,2,FALSE),"")</f>
        <v>3</v>
      </c>
      <c r="AG902" s="5">
        <v>1</v>
      </c>
      <c r="AH902" s="2"/>
    </row>
    <row r="903" spans="1:34" ht="30" hidden="1" customHeight="1" x14ac:dyDescent="0.25">
      <c r="A903" s="7">
        <v>15470116</v>
      </c>
      <c r="B903" s="6" t="str">
        <f>VLOOKUP(ActividadesCom[[#This Row],[NO. DE CONTROL]],'LISTADO ESTUDIANTES'!A:C,2,FALSE)</f>
        <v>CANCHE FLORES RODRIGO AMILCAR</v>
      </c>
      <c r="C903" s="6" t="str">
        <f>VLOOKUP(ActividadesCom[[#This Row],[NO. DE CONTROL]],'LISTADO ESTUDIANTES'!A:C,3,FALSE)</f>
        <v>INGENIERIA INDUSTRIAL</v>
      </c>
      <c r="D903" s="5" t="str">
        <f>VLOOKUP(ActividadesCom[[#This Row],[NO. DE CONTROL]],'LISTADO ESTUDIANTES'!A:D,4,FALSE)</f>
        <v>BAJA</v>
      </c>
      <c r="E903" s="5">
        <f>SUM(ActividadesCom[[#This Row],[CRÉD. 1]],ActividadesCom[[#This Row],[CRÉD. 2]],ActividadesCom[[#This Row],[CRÉD. 3]],ActividadesCom[[#This Row],[CRÉD. 4]],ActividadesCom[[#This Row],[CRÉD. 5]])</f>
        <v>5</v>
      </c>
      <c r="F903" s="17">
        <f>IF(ActividadesCom[[#This Row],[ÚLTIMO SEMESTRE CON CRÉDITOS]]&gt;0,ROUND(AVERAGE(ActividadesCom[[#This Row],[VALOR NIVEL 5]],ActividadesCom[[#This Row],[VALOR NIVEL 4]],ActividadesCom[[#This Row],[VALOR NIVEL 3]],ActividadesCom[[#This Row],[VALOR NIVEL 2]],ActividadesCom[[#This Row],[VALOR NIVEL 1]]),0),"")</f>
        <v>2</v>
      </c>
      <c r="G903" s="5" t="str">
        <f>IF(ActividadesCom[[#This Row],[PROMEDIO]]="","",IF(ActividadesCom[[#This Row],[PROMEDIO]]&gt;=4,"EXCELENTE",IF(ActividadesCom[[#This Row],[PROMEDIO]]&gt;=3,"NOTABLE",IF(ActividadesCom[[#This Row],[PROMEDIO]]&gt;=2,"BUENO",IF(ActividadesCom[[#This Row],[PROMEDIO]]=1,"SUFICIENTE","")))))</f>
        <v>BUENO</v>
      </c>
      <c r="H903" s="5">
        <f>MAX(ActividadesCom[[#This Row],[PERÍODO 1]],ActividadesCom[[#This Row],[PERÍODO 2]],ActividadesCom[[#This Row],[PERÍODO 3]],ActividadesCom[[#This Row],[PERÍODO 4]],ActividadesCom[[#This Row],[PERÍODO 5]])</f>
        <v>20193</v>
      </c>
      <c r="I903" s="10" t="s">
        <v>536</v>
      </c>
      <c r="J903" s="5">
        <v>20161</v>
      </c>
      <c r="K903" s="5" t="s">
        <v>4009</v>
      </c>
      <c r="L903" s="5">
        <f>IF(ActividadesCom[[#This Row],[NIVEL 1]]&lt;&gt;0,VLOOKUP(ActividadesCom[[#This Row],[NIVEL 1]],Catálogo!A:B,2,FALSE),"")</f>
        <v>2</v>
      </c>
      <c r="M903" s="5">
        <v>1</v>
      </c>
      <c r="N903" s="6" t="s">
        <v>493</v>
      </c>
      <c r="O903" s="5">
        <v>20173</v>
      </c>
      <c r="P903" s="5" t="s">
        <v>4009</v>
      </c>
      <c r="Q903" s="5">
        <f>IF(ActividadesCom[[#This Row],[NIVEL 2]]&lt;&gt;0,VLOOKUP(ActividadesCom[[#This Row],[NIVEL 2]],Catálogo!A:B,2,FALSE),"")</f>
        <v>2</v>
      </c>
      <c r="R903" s="5">
        <v>1</v>
      </c>
      <c r="S903" s="6" t="s">
        <v>804</v>
      </c>
      <c r="T903" s="5">
        <v>20183</v>
      </c>
      <c r="U903" s="5" t="s">
        <v>4009</v>
      </c>
      <c r="V903" s="5">
        <f>IF(ActividadesCom[[#This Row],[NIVEL 3]]&lt;&gt;0,VLOOKUP(ActividadesCom[[#This Row],[NIVEL 3]],Catálogo!A:B,2,FALSE),"")</f>
        <v>2</v>
      </c>
      <c r="W903" s="5">
        <v>1</v>
      </c>
      <c r="X903" s="6" t="s">
        <v>1016</v>
      </c>
      <c r="Y903" s="5">
        <v>20193</v>
      </c>
      <c r="Z903" s="5" t="s">
        <v>4009</v>
      </c>
      <c r="AA903" s="5">
        <f>IF(ActividadesCom[[#This Row],[NIVEL 4]]&lt;&gt;0,VLOOKUP(ActividadesCom[[#This Row],[NIVEL 4]],Catálogo!A:B,2,FALSE),"")</f>
        <v>2</v>
      </c>
      <c r="AB903" s="5">
        <v>1</v>
      </c>
      <c r="AC903" s="6" t="s">
        <v>403</v>
      </c>
      <c r="AD903" s="5">
        <v>20181</v>
      </c>
      <c r="AE903" s="5" t="s">
        <v>4009</v>
      </c>
      <c r="AF903" s="5">
        <f>IF(ActividadesCom[[#This Row],[NIVEL 5]]&lt;&gt;0,VLOOKUP(ActividadesCom[[#This Row],[NIVEL 5]],Catálogo!A:B,2,FALSE),"")</f>
        <v>2</v>
      </c>
      <c r="AG903" s="5">
        <v>1</v>
      </c>
      <c r="AH903" s="2"/>
    </row>
    <row r="904" spans="1:34" ht="30" hidden="1" customHeight="1" x14ac:dyDescent="0.25">
      <c r="A904" s="7">
        <v>15470117</v>
      </c>
      <c r="B904" s="6" t="str">
        <f>VLOOKUP(ActividadesCom[[#This Row],[NO. DE CONTROL]],'LISTADO ESTUDIANTES'!A:C,2,FALSE)</f>
        <v>GUZMAN CALDERON ANDY ALEXANDER</v>
      </c>
      <c r="C904" s="6" t="str">
        <f>VLOOKUP(ActividadesCom[[#This Row],[NO. DE CONTROL]],'LISTADO ESTUDIANTES'!A:C,3,FALSE)</f>
        <v>INGENIERIA INDUSTRIAL</v>
      </c>
      <c r="D904" s="5" t="str">
        <f>VLOOKUP(ActividadesCom[[#This Row],[NO. DE CONTROL]],'LISTADO ESTUDIANTES'!A:D,4,FALSE)</f>
        <v>BAJA</v>
      </c>
      <c r="E904" s="5">
        <f>SUM(ActividadesCom[[#This Row],[CRÉD. 1]],ActividadesCom[[#This Row],[CRÉD. 2]],ActividadesCom[[#This Row],[CRÉD. 3]],ActividadesCom[[#This Row],[CRÉD. 4]],ActividadesCom[[#This Row],[CRÉD. 5]])</f>
        <v>5</v>
      </c>
      <c r="F904" s="17">
        <f>IF(ActividadesCom[[#This Row],[ÚLTIMO SEMESTRE CON CRÉDITOS]]&gt;0,ROUND(AVERAGE(ActividadesCom[[#This Row],[VALOR NIVEL 5]],ActividadesCom[[#This Row],[VALOR NIVEL 4]],ActividadesCom[[#This Row],[VALOR NIVEL 3]],ActividadesCom[[#This Row],[VALOR NIVEL 2]],ActividadesCom[[#This Row],[VALOR NIVEL 1]]),0),"")</f>
        <v>3</v>
      </c>
      <c r="G904" s="5" t="str">
        <f>IF(ActividadesCom[[#This Row],[PROMEDIO]]="","",IF(ActividadesCom[[#This Row],[PROMEDIO]]&gt;=4,"EXCELENTE",IF(ActividadesCom[[#This Row],[PROMEDIO]]&gt;=3,"NOTABLE",IF(ActividadesCom[[#This Row],[PROMEDIO]]&gt;=2,"BUENO",IF(ActividadesCom[[#This Row],[PROMEDIO]]=1,"SUFICIENTE","")))))</f>
        <v>NOTABLE</v>
      </c>
      <c r="H904" s="5">
        <f>MAX(ActividadesCom[[#This Row],[PERÍODO 1]],ActividadesCom[[#This Row],[PERÍODO 2]],ActividadesCom[[#This Row],[PERÍODO 3]],ActividadesCom[[#This Row],[PERÍODO 4]],ActividadesCom[[#This Row],[PERÍODO 5]])</f>
        <v>20193</v>
      </c>
      <c r="I904" s="10" t="s">
        <v>493</v>
      </c>
      <c r="J904" s="5">
        <v>20173</v>
      </c>
      <c r="K904" s="5" t="s">
        <v>4009</v>
      </c>
      <c r="L904" s="5">
        <f>IF(ActividadesCom[[#This Row],[NIVEL 1]]&lt;&gt;0,VLOOKUP(ActividadesCom[[#This Row],[NIVEL 1]],Catálogo!A:B,2,FALSE),"")</f>
        <v>2</v>
      </c>
      <c r="M904" s="5">
        <v>1</v>
      </c>
      <c r="N904" s="6" t="s">
        <v>536</v>
      </c>
      <c r="O904" s="5">
        <v>20161</v>
      </c>
      <c r="P904" s="5" t="s">
        <v>4009</v>
      </c>
      <c r="Q904" s="5">
        <f>IF(ActividadesCom[[#This Row],[NIVEL 2]]&lt;&gt;0,VLOOKUP(ActividadesCom[[#This Row],[NIVEL 2]],Catálogo!A:B,2,FALSE),"")</f>
        <v>2</v>
      </c>
      <c r="R904" s="5">
        <v>1</v>
      </c>
      <c r="S904" s="6" t="s">
        <v>2167</v>
      </c>
      <c r="T904" s="5">
        <v>20193</v>
      </c>
      <c r="U904" s="5" t="s">
        <v>4008</v>
      </c>
      <c r="V904" s="5">
        <f>IF(ActividadesCom[[#This Row],[NIVEL 3]]&lt;&gt;0,VLOOKUP(ActividadesCom[[#This Row],[NIVEL 3]],Catálogo!A:B,2,FALSE),"")</f>
        <v>3</v>
      </c>
      <c r="W904" s="5">
        <v>1</v>
      </c>
      <c r="X904" s="6" t="s">
        <v>27</v>
      </c>
      <c r="Y904" s="5">
        <v>20183</v>
      </c>
      <c r="Z904" s="5" t="s">
        <v>4007</v>
      </c>
      <c r="AA904" s="5">
        <f>IF(ActividadesCom[[#This Row],[NIVEL 4]]&lt;&gt;0,VLOOKUP(ActividadesCom[[#This Row],[NIVEL 4]],Catálogo!A:B,2,FALSE),"")</f>
        <v>4</v>
      </c>
      <c r="AB904" s="5">
        <v>1</v>
      </c>
      <c r="AC904" s="6" t="s">
        <v>27</v>
      </c>
      <c r="AD904" s="5">
        <v>20173</v>
      </c>
      <c r="AE904" s="5" t="s">
        <v>4009</v>
      </c>
      <c r="AF904" s="5">
        <f>IF(ActividadesCom[[#This Row],[NIVEL 5]]&lt;&gt;0,VLOOKUP(ActividadesCom[[#This Row],[NIVEL 5]],Catálogo!A:B,2,FALSE),"")</f>
        <v>2</v>
      </c>
      <c r="AG904" s="5">
        <v>1</v>
      </c>
      <c r="AH904" s="2"/>
    </row>
    <row r="905" spans="1:34" ht="30" hidden="1" customHeight="1" x14ac:dyDescent="0.25">
      <c r="A905" s="7">
        <v>15470118</v>
      </c>
      <c r="B905" s="6" t="str">
        <f>VLOOKUP(ActividadesCom[[#This Row],[NO. DE CONTROL]],'LISTADO ESTUDIANTES'!A:C,2,FALSE)</f>
        <v>RAMIREZ MATU ALONDRA NOEMI</v>
      </c>
      <c r="C905" s="6" t="str">
        <f>VLOOKUP(ActividadesCom[[#This Row],[NO. DE CONTROL]],'LISTADO ESTUDIANTES'!A:C,3,FALSE)</f>
        <v>INGENIERIA INDUSTRIAL</v>
      </c>
      <c r="D905" s="5" t="str">
        <f>VLOOKUP(ActividadesCom[[#This Row],[NO. DE CONTROL]],'LISTADO ESTUDIANTES'!A:D,4,FALSE)</f>
        <v>BAJA</v>
      </c>
      <c r="E905" s="5">
        <f>SUM(ActividadesCom[[#This Row],[CRÉD. 1]],ActividadesCom[[#This Row],[CRÉD. 2]],ActividadesCom[[#This Row],[CRÉD. 3]],ActividadesCom[[#This Row],[CRÉD. 4]],ActividadesCom[[#This Row],[CRÉD. 5]])</f>
        <v>5</v>
      </c>
      <c r="F905" s="17">
        <f>IF(ActividadesCom[[#This Row],[ÚLTIMO SEMESTRE CON CRÉDITOS]]&gt;0,ROUND(AVERAGE(ActividadesCom[[#This Row],[VALOR NIVEL 5]],ActividadesCom[[#This Row],[VALOR NIVEL 4]],ActividadesCom[[#This Row],[VALOR NIVEL 3]],ActividadesCom[[#This Row],[VALOR NIVEL 2]],ActividadesCom[[#This Row],[VALOR NIVEL 1]]),0),"")</f>
        <v>2</v>
      </c>
      <c r="G905" s="5" t="str">
        <f>IF(ActividadesCom[[#This Row],[PROMEDIO]]="","",IF(ActividadesCom[[#This Row],[PROMEDIO]]&gt;=4,"EXCELENTE",IF(ActividadesCom[[#This Row],[PROMEDIO]]&gt;=3,"NOTABLE",IF(ActividadesCom[[#This Row],[PROMEDIO]]&gt;=2,"BUENO",IF(ActividadesCom[[#This Row],[PROMEDIO]]=1,"SUFICIENTE","")))))</f>
        <v>BUENO</v>
      </c>
      <c r="H905" s="5">
        <f>MAX(ActividadesCom[[#This Row],[PERÍODO 1]],ActividadesCom[[#This Row],[PERÍODO 2]],ActividadesCom[[#This Row],[PERÍODO 3]],ActividadesCom[[#This Row],[PERÍODO 4]],ActividadesCom[[#This Row],[PERÍODO 5]])</f>
        <v>20181</v>
      </c>
      <c r="I905" s="10" t="s">
        <v>9</v>
      </c>
      <c r="J905" s="5">
        <v>20153</v>
      </c>
      <c r="K905" s="5" t="s">
        <v>4009</v>
      </c>
      <c r="L905" s="5">
        <f>IF(ActividadesCom[[#This Row],[NIVEL 1]]&lt;&gt;0,VLOOKUP(ActividadesCom[[#This Row],[NIVEL 1]],Catálogo!A:B,2,FALSE),"")</f>
        <v>2</v>
      </c>
      <c r="M905" s="5">
        <v>1</v>
      </c>
      <c r="N905" s="6" t="s">
        <v>493</v>
      </c>
      <c r="O905" s="5">
        <v>20173</v>
      </c>
      <c r="P905" s="5" t="s">
        <v>4009</v>
      </c>
      <c r="Q905" s="5">
        <f>IF(ActividadesCom[[#This Row],[NIVEL 2]]&lt;&gt;0,VLOOKUP(ActividadesCom[[#This Row],[NIVEL 2]],Catálogo!A:B,2,FALSE),"")</f>
        <v>2</v>
      </c>
      <c r="R905" s="5">
        <v>1</v>
      </c>
      <c r="S905" s="6" t="s">
        <v>536</v>
      </c>
      <c r="T905" s="5">
        <v>20161</v>
      </c>
      <c r="U905" s="5" t="s">
        <v>4009</v>
      </c>
      <c r="V905" s="5">
        <f>IF(ActividadesCom[[#This Row],[NIVEL 3]]&lt;&gt;0,VLOOKUP(ActividadesCom[[#This Row],[NIVEL 3]],Catálogo!A:B,2,FALSE),"")</f>
        <v>2</v>
      </c>
      <c r="W905" s="5">
        <v>1</v>
      </c>
      <c r="X905" s="6" t="s">
        <v>5</v>
      </c>
      <c r="Y905" s="5">
        <v>20181</v>
      </c>
      <c r="Z905" s="5" t="s">
        <v>4009</v>
      </c>
      <c r="AA905" s="5">
        <f>IF(ActividadesCom[[#This Row],[NIVEL 4]]&lt;&gt;0,VLOOKUP(ActividadesCom[[#This Row],[NIVEL 4]],Catálogo!A:B,2,FALSE),"")</f>
        <v>2</v>
      </c>
      <c r="AB905" s="5">
        <v>1</v>
      </c>
      <c r="AC905" s="6" t="s">
        <v>408</v>
      </c>
      <c r="AD905" s="5">
        <v>20171</v>
      </c>
      <c r="AE905" s="5" t="s">
        <v>4009</v>
      </c>
      <c r="AF905" s="5">
        <f>IF(ActividadesCom[[#This Row],[NIVEL 5]]&lt;&gt;0,VLOOKUP(ActividadesCom[[#This Row],[NIVEL 5]],Catálogo!A:B,2,FALSE),"")</f>
        <v>2</v>
      </c>
      <c r="AG905" s="5">
        <v>1</v>
      </c>
      <c r="AH905" s="2"/>
    </row>
    <row r="906" spans="1:34" ht="30" hidden="1" customHeight="1" x14ac:dyDescent="0.25">
      <c r="A906" s="7">
        <v>15470119</v>
      </c>
      <c r="B906" s="6" t="str">
        <f>VLOOKUP(ActividadesCom[[#This Row],[NO. DE CONTROL]],'LISTADO ESTUDIANTES'!A:C,2,FALSE)</f>
        <v>PEREZ ALONZO ROMAN ENRIQUE</v>
      </c>
      <c r="C906" s="6" t="str">
        <f>VLOOKUP(ActividadesCom[[#This Row],[NO. DE CONTROL]],'LISTADO ESTUDIANTES'!A:C,3,FALSE)</f>
        <v>INGENIERIA INDUSTRIAL</v>
      </c>
      <c r="D906" s="5" t="str">
        <f>VLOOKUP(ActividadesCom[[#This Row],[NO. DE CONTROL]],'LISTADO ESTUDIANTES'!A:D,4,FALSE)</f>
        <v>BAJA</v>
      </c>
      <c r="E906" s="5">
        <f>SUM(ActividadesCom[[#This Row],[CRÉD. 1]],ActividadesCom[[#This Row],[CRÉD. 2]],ActividadesCom[[#This Row],[CRÉD. 3]],ActividadesCom[[#This Row],[CRÉD. 4]],ActividadesCom[[#This Row],[CRÉD. 5]])</f>
        <v>5</v>
      </c>
      <c r="F906" s="17">
        <f>IF(ActividadesCom[[#This Row],[ÚLTIMO SEMESTRE CON CRÉDITOS]]&gt;0,ROUND(AVERAGE(ActividadesCom[[#This Row],[VALOR NIVEL 5]],ActividadesCom[[#This Row],[VALOR NIVEL 4]],ActividadesCom[[#This Row],[VALOR NIVEL 3]],ActividadesCom[[#This Row],[VALOR NIVEL 2]],ActividadesCom[[#This Row],[VALOR NIVEL 1]]),0),"")</f>
        <v>2</v>
      </c>
      <c r="G906" s="5" t="str">
        <f>IF(ActividadesCom[[#This Row],[PROMEDIO]]="","",IF(ActividadesCom[[#This Row],[PROMEDIO]]&gt;=4,"EXCELENTE",IF(ActividadesCom[[#This Row],[PROMEDIO]]&gt;=3,"NOTABLE",IF(ActividadesCom[[#This Row],[PROMEDIO]]&gt;=2,"BUENO",IF(ActividadesCom[[#This Row],[PROMEDIO]]=1,"SUFICIENTE","")))))</f>
        <v>BUENO</v>
      </c>
      <c r="H906" s="5">
        <f>MAX(ActividadesCom[[#This Row],[PERÍODO 1]],ActividadesCom[[#This Row],[PERÍODO 2]],ActividadesCom[[#This Row],[PERÍODO 3]],ActividadesCom[[#This Row],[PERÍODO 4]],ActividadesCom[[#This Row],[PERÍODO 5]])</f>
        <v>20181</v>
      </c>
      <c r="I906" s="10" t="s">
        <v>9</v>
      </c>
      <c r="J906" s="5">
        <v>20153</v>
      </c>
      <c r="K906" s="5" t="s">
        <v>4009</v>
      </c>
      <c r="L906" s="5">
        <f>IF(ActividadesCom[[#This Row],[NIVEL 1]]&lt;&gt;0,VLOOKUP(ActividadesCom[[#This Row],[NIVEL 1]],Catálogo!A:B,2,FALSE),"")</f>
        <v>2</v>
      </c>
      <c r="M906" s="5">
        <v>1</v>
      </c>
      <c r="N906" s="6" t="s">
        <v>493</v>
      </c>
      <c r="O906" s="5">
        <v>20173</v>
      </c>
      <c r="P906" s="5" t="s">
        <v>4009</v>
      </c>
      <c r="Q906" s="5">
        <f>IF(ActividadesCom[[#This Row],[NIVEL 2]]&lt;&gt;0,VLOOKUP(ActividadesCom[[#This Row],[NIVEL 2]],Catálogo!A:B,2,FALSE),"")</f>
        <v>2</v>
      </c>
      <c r="R906" s="5">
        <v>1</v>
      </c>
      <c r="S906" s="6" t="s">
        <v>536</v>
      </c>
      <c r="T906" s="5">
        <v>20161</v>
      </c>
      <c r="U906" s="5" t="s">
        <v>4009</v>
      </c>
      <c r="V906" s="5">
        <f>IF(ActividadesCom[[#This Row],[NIVEL 3]]&lt;&gt;0,VLOOKUP(ActividadesCom[[#This Row],[NIVEL 3]],Catálogo!A:B,2,FALSE),"")</f>
        <v>2</v>
      </c>
      <c r="W906" s="5">
        <v>1</v>
      </c>
      <c r="X906" s="6" t="s">
        <v>133</v>
      </c>
      <c r="Y906" s="5">
        <v>20181</v>
      </c>
      <c r="Z906" s="5" t="s">
        <v>4009</v>
      </c>
      <c r="AA906" s="5">
        <f>IF(ActividadesCom[[#This Row],[NIVEL 4]]&lt;&gt;0,VLOOKUP(ActividadesCom[[#This Row],[NIVEL 4]],Catálogo!A:B,2,FALSE),"")</f>
        <v>2</v>
      </c>
      <c r="AB906" s="5">
        <v>1</v>
      </c>
      <c r="AC906" s="6" t="s">
        <v>81</v>
      </c>
      <c r="AD906" s="5">
        <v>20161</v>
      </c>
      <c r="AE906" s="5" t="s">
        <v>4009</v>
      </c>
      <c r="AF906" s="5">
        <f>IF(ActividadesCom[[#This Row],[NIVEL 5]]&lt;&gt;0,VLOOKUP(ActividadesCom[[#This Row],[NIVEL 5]],Catálogo!A:B,2,FALSE),"")</f>
        <v>2</v>
      </c>
      <c r="AG906" s="5">
        <v>1</v>
      </c>
      <c r="AH906" s="2"/>
    </row>
    <row r="907" spans="1:34" ht="30" hidden="1" customHeight="1" x14ac:dyDescent="0.25">
      <c r="A907" s="7">
        <v>15470120</v>
      </c>
      <c r="B907" s="6" t="str">
        <f>VLOOKUP(ActividadesCom[[#This Row],[NO. DE CONTROL]],'LISTADO ESTUDIANTES'!A:C,2,FALSE)</f>
        <v>PINO JUAREZ GRECIA MONSERRAT</v>
      </c>
      <c r="C907" s="6" t="str">
        <f>VLOOKUP(ActividadesCom[[#This Row],[NO. DE CONTROL]],'LISTADO ESTUDIANTES'!A:C,3,FALSE)</f>
        <v>INGENIERIA INDUSTRIAL</v>
      </c>
      <c r="D907" s="5" t="str">
        <f>VLOOKUP(ActividadesCom[[#This Row],[NO. DE CONTROL]],'LISTADO ESTUDIANTES'!A:D,4,FALSE)</f>
        <v>BAJA</v>
      </c>
      <c r="E907" s="5">
        <f>SUM(ActividadesCom[[#This Row],[CRÉD. 1]],ActividadesCom[[#This Row],[CRÉD. 2]],ActividadesCom[[#This Row],[CRÉD. 3]],ActividadesCom[[#This Row],[CRÉD. 4]],ActividadesCom[[#This Row],[CRÉD. 5]])</f>
        <v>0</v>
      </c>
      <c r="F907" s="17" t="str">
        <f>IF(ActividadesCom[[#This Row],[ÚLTIMO SEMESTRE CON CRÉDITOS]]&gt;0,ROUND(AVERAGE(ActividadesCom[[#This Row],[VALOR NIVEL 5]],ActividadesCom[[#This Row],[VALOR NIVEL 4]],ActividadesCom[[#This Row],[VALOR NIVEL 3]],ActividadesCom[[#This Row],[VALOR NIVEL 2]],ActividadesCom[[#This Row],[VALOR NIVEL 1]]),0),"")</f>
        <v/>
      </c>
      <c r="G907" s="5" t="str">
        <f>IF(ActividadesCom[[#This Row],[PROMEDIO]]="","",IF(ActividadesCom[[#This Row],[PROMEDIO]]&gt;=4,"EXCELENTE",IF(ActividadesCom[[#This Row],[PROMEDIO]]&gt;=3,"NOTABLE",IF(ActividadesCom[[#This Row],[PROMEDIO]]&gt;=2,"BUENO",IF(ActividadesCom[[#This Row],[PROMEDIO]]=1,"SUFICIENTE","")))))</f>
        <v/>
      </c>
      <c r="H907" s="5">
        <f>MAX(ActividadesCom[[#This Row],[PERÍODO 1]],ActividadesCom[[#This Row],[PERÍODO 2]],ActividadesCom[[#This Row],[PERÍODO 3]],ActividadesCom[[#This Row],[PERÍODO 4]],ActividadesCom[[#This Row],[PERÍODO 5]])</f>
        <v>0</v>
      </c>
      <c r="I907" s="10"/>
      <c r="J907" s="5"/>
      <c r="K907" s="5"/>
      <c r="L907" s="5" t="str">
        <f>IF(ActividadesCom[[#This Row],[NIVEL 1]]&lt;&gt;0,VLOOKUP(ActividadesCom[[#This Row],[NIVEL 1]],Catálogo!A:B,2,FALSE),"")</f>
        <v/>
      </c>
      <c r="M907" s="5"/>
      <c r="N907" s="6"/>
      <c r="O907" s="5"/>
      <c r="P907" s="5"/>
      <c r="Q907" s="5" t="str">
        <f>IF(ActividadesCom[[#This Row],[NIVEL 2]]&lt;&gt;0,VLOOKUP(ActividadesCom[[#This Row],[NIVEL 2]],Catálogo!A:B,2,FALSE),"")</f>
        <v/>
      </c>
      <c r="R907" s="5"/>
      <c r="S907" s="6"/>
      <c r="T907" s="5"/>
      <c r="U907" s="5"/>
      <c r="V907" s="5" t="str">
        <f>IF(ActividadesCom[[#This Row],[NIVEL 3]]&lt;&gt;0,VLOOKUP(ActividadesCom[[#This Row],[NIVEL 3]],Catálogo!A:B,2,FALSE),"")</f>
        <v/>
      </c>
      <c r="W907" s="5"/>
      <c r="X907" s="6"/>
      <c r="Y907" s="5"/>
      <c r="Z907" s="5"/>
      <c r="AA907" s="5" t="str">
        <f>IF(ActividadesCom[[#This Row],[NIVEL 4]]&lt;&gt;0,VLOOKUP(ActividadesCom[[#This Row],[NIVEL 4]],Catálogo!A:B,2,FALSE),"")</f>
        <v/>
      </c>
      <c r="AB907" s="5"/>
      <c r="AC907" s="6"/>
      <c r="AD907" s="5"/>
      <c r="AE907" s="5"/>
      <c r="AF907" s="5" t="str">
        <f>IF(ActividadesCom[[#This Row],[NIVEL 5]]&lt;&gt;0,VLOOKUP(ActividadesCom[[#This Row],[NIVEL 5]],Catálogo!A:B,2,FALSE),"")</f>
        <v/>
      </c>
      <c r="AG907" s="5"/>
      <c r="AH907" s="2"/>
    </row>
    <row r="908" spans="1:34" ht="30" hidden="1" customHeight="1" x14ac:dyDescent="0.25">
      <c r="A908" s="7">
        <v>15470121</v>
      </c>
      <c r="B908" s="6" t="str">
        <f>VLOOKUP(ActividadesCom[[#This Row],[NO. DE CONTROL]],'LISTADO ESTUDIANTES'!A:C,2,FALSE)</f>
        <v>MENDOZA LEIVA JULIO EDUARDO</v>
      </c>
      <c r="C908" s="6" t="str">
        <f>VLOOKUP(ActividadesCom[[#This Row],[NO. DE CONTROL]],'LISTADO ESTUDIANTES'!A:C,3,FALSE)</f>
        <v>INGENIERIA INDUSTRIAL</v>
      </c>
      <c r="D908" s="5" t="str">
        <f>VLOOKUP(ActividadesCom[[#This Row],[NO. DE CONTROL]],'LISTADO ESTUDIANTES'!A:D,4,FALSE)</f>
        <v>BAJA</v>
      </c>
      <c r="E908" s="5">
        <f>SUM(ActividadesCom[[#This Row],[CRÉD. 1]],ActividadesCom[[#This Row],[CRÉD. 2]],ActividadesCom[[#This Row],[CRÉD. 3]],ActividadesCom[[#This Row],[CRÉD. 4]],ActividadesCom[[#This Row],[CRÉD. 5]])</f>
        <v>3</v>
      </c>
      <c r="F908" s="17">
        <f>IF(ActividadesCom[[#This Row],[ÚLTIMO SEMESTRE CON CRÉDITOS]]&gt;0,ROUND(AVERAGE(ActividadesCom[[#This Row],[VALOR NIVEL 5]],ActividadesCom[[#This Row],[VALOR NIVEL 4]],ActividadesCom[[#This Row],[VALOR NIVEL 3]],ActividadesCom[[#This Row],[VALOR NIVEL 2]],ActividadesCom[[#This Row],[VALOR NIVEL 1]]),0),"")</f>
        <v>2</v>
      </c>
      <c r="G908" s="5" t="str">
        <f>IF(ActividadesCom[[#This Row],[PROMEDIO]]="","",IF(ActividadesCom[[#This Row],[PROMEDIO]]&gt;=4,"EXCELENTE",IF(ActividadesCom[[#This Row],[PROMEDIO]]&gt;=3,"NOTABLE",IF(ActividadesCom[[#This Row],[PROMEDIO]]&gt;=2,"BUENO",IF(ActividadesCom[[#This Row],[PROMEDIO]]=1,"SUFICIENTE","")))))</f>
        <v>BUENO</v>
      </c>
      <c r="H908" s="5">
        <f>MAX(ActividadesCom[[#This Row],[PERÍODO 1]],ActividadesCom[[#This Row],[PERÍODO 2]],ActividadesCom[[#This Row],[PERÍODO 3]],ActividadesCom[[#This Row],[PERÍODO 4]],ActividadesCom[[#This Row],[PERÍODO 5]])</f>
        <v>20173</v>
      </c>
      <c r="I908" s="10" t="s">
        <v>493</v>
      </c>
      <c r="J908" s="5">
        <v>20173</v>
      </c>
      <c r="K908" s="5" t="s">
        <v>4009</v>
      </c>
      <c r="L908" s="5">
        <f>IF(ActividadesCom[[#This Row],[NIVEL 1]]&lt;&gt;0,VLOOKUP(ActividadesCom[[#This Row],[NIVEL 1]],Catálogo!A:B,2,FALSE),"")</f>
        <v>2</v>
      </c>
      <c r="M908" s="5">
        <v>1</v>
      </c>
      <c r="N908" s="6" t="s">
        <v>536</v>
      </c>
      <c r="O908" s="5">
        <v>20161</v>
      </c>
      <c r="P908" s="5" t="s">
        <v>4009</v>
      </c>
      <c r="Q908" s="5">
        <f>IF(ActividadesCom[[#This Row],[NIVEL 2]]&lt;&gt;0,VLOOKUP(ActividadesCom[[#This Row],[NIVEL 2]],Catálogo!A:B,2,FALSE),"")</f>
        <v>2</v>
      </c>
      <c r="R908" s="5">
        <v>1</v>
      </c>
      <c r="S908" s="6"/>
      <c r="T908" s="5"/>
      <c r="U908" s="5"/>
      <c r="V908" s="5" t="str">
        <f>IF(ActividadesCom[[#This Row],[NIVEL 3]]&lt;&gt;0,VLOOKUP(ActividadesCom[[#This Row],[NIVEL 3]],Catálogo!A:B,2,FALSE),"")</f>
        <v/>
      </c>
      <c r="W908" s="5"/>
      <c r="X908" s="6"/>
      <c r="Y908" s="5"/>
      <c r="Z908" s="5"/>
      <c r="AA908" s="5" t="str">
        <f>IF(ActividadesCom[[#This Row],[NIVEL 4]]&lt;&gt;0,VLOOKUP(ActividadesCom[[#This Row],[NIVEL 4]],Catálogo!A:B,2,FALSE),"")</f>
        <v/>
      </c>
      <c r="AB908" s="5"/>
      <c r="AC908" s="6" t="s">
        <v>5</v>
      </c>
      <c r="AD908" s="5">
        <v>20173</v>
      </c>
      <c r="AE908" s="5" t="s">
        <v>4009</v>
      </c>
      <c r="AF908" s="5">
        <f>IF(ActividadesCom[[#This Row],[NIVEL 5]]&lt;&gt;0,VLOOKUP(ActividadesCom[[#This Row],[NIVEL 5]],Catálogo!A:B,2,FALSE),"")</f>
        <v>2</v>
      </c>
      <c r="AG908" s="5">
        <v>1</v>
      </c>
      <c r="AH908" s="2"/>
    </row>
    <row r="909" spans="1:34" ht="30" hidden="1" customHeight="1" x14ac:dyDescent="0.25">
      <c r="A909" s="7">
        <v>15470122</v>
      </c>
      <c r="B909" s="6" t="str">
        <f>VLOOKUP(ActividadesCom[[#This Row],[NO. DE CONTROL]],'LISTADO ESTUDIANTES'!A:C,2,FALSE)</f>
        <v>CRUZ MENDEZ LUIS ALEJANDRO</v>
      </c>
      <c r="C909" s="6" t="str">
        <f>VLOOKUP(ActividadesCom[[#This Row],[NO. DE CONTROL]],'LISTADO ESTUDIANTES'!A:C,3,FALSE)</f>
        <v>INGENIERIA INDUSTRIAL</v>
      </c>
      <c r="D909" s="5" t="str">
        <f>VLOOKUP(ActividadesCom[[#This Row],[NO. DE CONTROL]],'LISTADO ESTUDIANTES'!A:D,4,FALSE)</f>
        <v>BAJA</v>
      </c>
      <c r="E909" s="5">
        <f>SUM(ActividadesCom[[#This Row],[CRÉD. 1]],ActividadesCom[[#This Row],[CRÉD. 2]],ActividadesCom[[#This Row],[CRÉD. 3]],ActividadesCom[[#This Row],[CRÉD. 4]],ActividadesCom[[#This Row],[CRÉD. 5]])</f>
        <v>5</v>
      </c>
      <c r="F909" s="17">
        <f>IF(ActividadesCom[[#This Row],[ÚLTIMO SEMESTRE CON CRÉDITOS]]&gt;0,ROUND(AVERAGE(ActividadesCom[[#This Row],[VALOR NIVEL 5]],ActividadesCom[[#This Row],[VALOR NIVEL 4]],ActividadesCom[[#This Row],[VALOR NIVEL 3]],ActividadesCom[[#This Row],[VALOR NIVEL 2]],ActividadesCom[[#This Row],[VALOR NIVEL 1]]),0),"")</f>
        <v>2</v>
      </c>
      <c r="G909" s="5" t="str">
        <f>IF(ActividadesCom[[#This Row],[PROMEDIO]]="","",IF(ActividadesCom[[#This Row],[PROMEDIO]]&gt;=4,"EXCELENTE",IF(ActividadesCom[[#This Row],[PROMEDIO]]&gt;=3,"NOTABLE",IF(ActividadesCom[[#This Row],[PROMEDIO]]&gt;=2,"BUENO",IF(ActividadesCom[[#This Row],[PROMEDIO]]=1,"SUFICIENTE","")))))</f>
        <v>BUENO</v>
      </c>
      <c r="H909" s="5">
        <f>MAX(ActividadesCom[[#This Row],[PERÍODO 1]],ActividadesCom[[#This Row],[PERÍODO 2]],ActividadesCom[[#This Row],[PERÍODO 3]],ActividadesCom[[#This Row],[PERÍODO 4]],ActividadesCom[[#This Row],[PERÍODO 5]])</f>
        <v>20191</v>
      </c>
      <c r="I909" s="10" t="s">
        <v>493</v>
      </c>
      <c r="J909" s="5">
        <v>20173</v>
      </c>
      <c r="K909" s="5" t="s">
        <v>4009</v>
      </c>
      <c r="L909" s="5">
        <f>IF(ActividadesCom[[#This Row],[NIVEL 1]]&lt;&gt;0,VLOOKUP(ActividadesCom[[#This Row],[NIVEL 1]],Catálogo!A:B,2,FALSE),"")</f>
        <v>2</v>
      </c>
      <c r="M909" s="5">
        <v>1</v>
      </c>
      <c r="N909" s="6" t="s">
        <v>536</v>
      </c>
      <c r="O909" s="5">
        <v>20161</v>
      </c>
      <c r="P909" s="5" t="s">
        <v>4009</v>
      </c>
      <c r="Q909" s="5">
        <f>IF(ActividadesCom[[#This Row],[NIVEL 2]]&lt;&gt;0,VLOOKUP(ActividadesCom[[#This Row],[NIVEL 2]],Catálogo!A:B,2,FALSE),"")</f>
        <v>2</v>
      </c>
      <c r="R909" s="5">
        <v>1</v>
      </c>
      <c r="S909" s="6" t="s">
        <v>867</v>
      </c>
      <c r="T909" s="5">
        <v>20183</v>
      </c>
      <c r="U909" s="5" t="s">
        <v>4009</v>
      </c>
      <c r="V909" s="5">
        <f>IF(ActividadesCom[[#This Row],[NIVEL 3]]&lt;&gt;0,VLOOKUP(ActividadesCom[[#This Row],[NIVEL 3]],Catálogo!A:B,2,FALSE),"")</f>
        <v>2</v>
      </c>
      <c r="W909" s="5">
        <v>1</v>
      </c>
      <c r="X909" s="6" t="s">
        <v>867</v>
      </c>
      <c r="Y909" s="5">
        <v>20191</v>
      </c>
      <c r="Z909" s="5" t="s">
        <v>4009</v>
      </c>
      <c r="AA909" s="5">
        <f>IF(ActividadesCom[[#This Row],[NIVEL 4]]&lt;&gt;0,VLOOKUP(ActividadesCom[[#This Row],[NIVEL 4]],Catálogo!A:B,2,FALSE),"")</f>
        <v>2</v>
      </c>
      <c r="AB909" s="5">
        <v>1</v>
      </c>
      <c r="AC909" s="6" t="s">
        <v>133</v>
      </c>
      <c r="AD909" s="5">
        <v>20181</v>
      </c>
      <c r="AE909" s="5" t="s">
        <v>4009</v>
      </c>
      <c r="AF909" s="5">
        <f>IF(ActividadesCom[[#This Row],[NIVEL 5]]&lt;&gt;0,VLOOKUP(ActividadesCom[[#This Row],[NIVEL 5]],Catálogo!A:B,2,FALSE),"")</f>
        <v>2</v>
      </c>
      <c r="AG909" s="5">
        <v>1</v>
      </c>
      <c r="AH909" s="2"/>
    </row>
    <row r="910" spans="1:34" ht="30" hidden="1" customHeight="1" x14ac:dyDescent="0.25">
      <c r="A910" s="7">
        <v>15470123</v>
      </c>
      <c r="B910" s="6" t="str">
        <f>VLOOKUP(ActividadesCom[[#This Row],[NO. DE CONTROL]],'LISTADO ESTUDIANTES'!A:C,2,FALSE)</f>
        <v>CARBAJAL LEON DIEGO</v>
      </c>
      <c r="C910" s="6" t="str">
        <f>VLOOKUP(ActividadesCom[[#This Row],[NO. DE CONTROL]],'LISTADO ESTUDIANTES'!A:C,3,FALSE)</f>
        <v>INGENIERIA INDUSTRIAL</v>
      </c>
      <c r="D910" s="5" t="str">
        <f>VLOOKUP(ActividadesCom[[#This Row],[NO. DE CONTROL]],'LISTADO ESTUDIANTES'!A:D,4,FALSE)</f>
        <v>BAJA</v>
      </c>
      <c r="E910" s="5">
        <f>SUM(ActividadesCom[[#This Row],[CRÉD. 1]],ActividadesCom[[#This Row],[CRÉD. 2]],ActividadesCom[[#This Row],[CRÉD. 3]],ActividadesCom[[#This Row],[CRÉD. 4]],ActividadesCom[[#This Row],[CRÉD. 5]])</f>
        <v>6</v>
      </c>
      <c r="F910" s="17">
        <f>IF(ActividadesCom[[#This Row],[ÚLTIMO SEMESTRE CON CRÉDITOS]]&gt;0,ROUND(AVERAGE(ActividadesCom[[#This Row],[VALOR NIVEL 5]],ActividadesCom[[#This Row],[VALOR NIVEL 4]],ActividadesCom[[#This Row],[VALOR NIVEL 3]],ActividadesCom[[#This Row],[VALOR NIVEL 2]],ActividadesCom[[#This Row],[VALOR NIVEL 1]]),0),"")</f>
        <v>2</v>
      </c>
      <c r="G910" s="5" t="str">
        <f>IF(ActividadesCom[[#This Row],[PROMEDIO]]="","",IF(ActividadesCom[[#This Row],[PROMEDIO]]&gt;=4,"EXCELENTE",IF(ActividadesCom[[#This Row],[PROMEDIO]]&gt;=3,"NOTABLE",IF(ActividadesCom[[#This Row],[PROMEDIO]]&gt;=2,"BUENO",IF(ActividadesCom[[#This Row],[PROMEDIO]]=1,"SUFICIENTE","")))))</f>
        <v>BUENO</v>
      </c>
      <c r="H910" s="5">
        <f>MAX(ActividadesCom[[#This Row],[PERÍODO 1]],ActividadesCom[[#This Row],[PERÍODO 2]],ActividadesCom[[#This Row],[PERÍODO 3]],ActividadesCom[[#This Row],[PERÍODO 4]],ActividadesCom[[#This Row],[PERÍODO 5]])</f>
        <v>20201</v>
      </c>
      <c r="I910" s="10" t="s">
        <v>493</v>
      </c>
      <c r="J910" s="5">
        <v>20173</v>
      </c>
      <c r="K910" s="5" t="s">
        <v>4009</v>
      </c>
      <c r="L910" s="5">
        <f>IF(ActividadesCom[[#This Row],[NIVEL 1]]&lt;&gt;0,VLOOKUP(ActividadesCom[[#This Row],[NIVEL 1]],Catálogo!A:B,2,FALSE),"")</f>
        <v>2</v>
      </c>
      <c r="M910" s="5">
        <v>1</v>
      </c>
      <c r="N910" s="6" t="s">
        <v>536</v>
      </c>
      <c r="O910" s="5">
        <v>20161</v>
      </c>
      <c r="P910" s="5" t="s">
        <v>4009</v>
      </c>
      <c r="Q910" s="5">
        <f>IF(ActividadesCom[[#This Row],[NIVEL 2]]&lt;&gt;0,VLOOKUP(ActividadesCom[[#This Row],[NIVEL 2]],Catálogo!A:B,2,FALSE),"")</f>
        <v>2</v>
      </c>
      <c r="R910" s="5">
        <v>1</v>
      </c>
      <c r="S910" s="6" t="s">
        <v>2173</v>
      </c>
      <c r="T910" s="5" t="s">
        <v>1137</v>
      </c>
      <c r="U910" s="5" t="s">
        <v>4009</v>
      </c>
      <c r="V910" s="5">
        <f>IF(ActividadesCom[[#This Row],[NIVEL 3]]&lt;&gt;0,VLOOKUP(ActividadesCom[[#This Row],[NIVEL 3]],Catálogo!A:B,2,FALSE),"")</f>
        <v>2</v>
      </c>
      <c r="W910" s="5">
        <v>2</v>
      </c>
      <c r="X910" s="6" t="s">
        <v>4035</v>
      </c>
      <c r="Y910" s="5">
        <v>20201</v>
      </c>
      <c r="Z910" s="5" t="s">
        <v>4008</v>
      </c>
      <c r="AA910" s="5">
        <f>IF(ActividadesCom[[#This Row],[NIVEL 4]]&lt;&gt;0,VLOOKUP(ActividadesCom[[#This Row],[NIVEL 4]],Catálogo!A:B,2,FALSE),"")</f>
        <v>3</v>
      </c>
      <c r="AB910" s="5">
        <v>1</v>
      </c>
      <c r="AC910" s="6" t="s">
        <v>81</v>
      </c>
      <c r="AD910" s="5">
        <v>20161</v>
      </c>
      <c r="AE910" s="5" t="s">
        <v>4009</v>
      </c>
      <c r="AF910" s="5">
        <f>IF(ActividadesCom[[#This Row],[NIVEL 5]]&lt;&gt;0,VLOOKUP(ActividadesCom[[#This Row],[NIVEL 5]],Catálogo!A:B,2,FALSE),"")</f>
        <v>2</v>
      </c>
      <c r="AG910" s="5">
        <v>1</v>
      </c>
      <c r="AH910" s="2"/>
    </row>
    <row r="911" spans="1:34" ht="30" hidden="1" customHeight="1" x14ac:dyDescent="0.25">
      <c r="A911" s="7">
        <v>15470124</v>
      </c>
      <c r="B911" s="6" t="str">
        <f>VLOOKUP(ActividadesCom[[#This Row],[NO. DE CONTROL]],'LISTADO ESTUDIANTES'!A:C,2,FALSE)</f>
        <v>CENTURION CONTRERAS EMANUEL ENRIQUE</v>
      </c>
      <c r="C911" s="6" t="str">
        <f>VLOOKUP(ActividadesCom[[#This Row],[NO. DE CONTROL]],'LISTADO ESTUDIANTES'!A:C,3,FALSE)</f>
        <v>INGENIERIA INDUSTRIAL</v>
      </c>
      <c r="D911" s="5" t="str">
        <f>VLOOKUP(ActividadesCom[[#This Row],[NO. DE CONTROL]],'LISTADO ESTUDIANTES'!A:D,4,FALSE)</f>
        <v>BAJA</v>
      </c>
      <c r="E911" s="5">
        <f>SUM(ActividadesCom[[#This Row],[CRÉD. 1]],ActividadesCom[[#This Row],[CRÉD. 2]],ActividadesCom[[#This Row],[CRÉD. 3]],ActividadesCom[[#This Row],[CRÉD. 4]],ActividadesCom[[#This Row],[CRÉD. 5]])</f>
        <v>5</v>
      </c>
      <c r="F911" s="17">
        <f>IF(ActividadesCom[[#This Row],[ÚLTIMO SEMESTRE CON CRÉDITOS]]&gt;0,ROUND(AVERAGE(ActividadesCom[[#This Row],[VALOR NIVEL 5]],ActividadesCom[[#This Row],[VALOR NIVEL 4]],ActividadesCom[[#This Row],[VALOR NIVEL 3]],ActividadesCom[[#This Row],[VALOR NIVEL 2]],ActividadesCom[[#This Row],[VALOR NIVEL 1]]),0),"")</f>
        <v>2</v>
      </c>
      <c r="G911" s="5" t="str">
        <f>IF(ActividadesCom[[#This Row],[PROMEDIO]]="","",IF(ActividadesCom[[#This Row],[PROMEDIO]]&gt;=4,"EXCELENTE",IF(ActividadesCom[[#This Row],[PROMEDIO]]&gt;=3,"NOTABLE",IF(ActividadesCom[[#This Row],[PROMEDIO]]&gt;=2,"BUENO",IF(ActividadesCom[[#This Row],[PROMEDIO]]=1,"SUFICIENTE","")))))</f>
        <v>BUENO</v>
      </c>
      <c r="H911" s="5">
        <f>MAX(ActividadesCom[[#This Row],[PERÍODO 1]],ActividadesCom[[#This Row],[PERÍODO 2]],ActividadesCom[[#This Row],[PERÍODO 3]],ActividadesCom[[#This Row],[PERÍODO 4]],ActividadesCom[[#This Row],[PERÍODO 5]])</f>
        <v>20181</v>
      </c>
      <c r="I911" s="10" t="s">
        <v>493</v>
      </c>
      <c r="J911" s="5">
        <v>20173</v>
      </c>
      <c r="K911" s="5" t="s">
        <v>4009</v>
      </c>
      <c r="L911" s="5">
        <f>IF(ActividadesCom[[#This Row],[NIVEL 1]]&lt;&gt;0,VLOOKUP(ActividadesCom[[#This Row],[NIVEL 1]],Catálogo!A:B,2,FALSE),"")</f>
        <v>2</v>
      </c>
      <c r="M911" s="5">
        <v>1</v>
      </c>
      <c r="N911" s="6" t="s">
        <v>536</v>
      </c>
      <c r="O911" s="5">
        <v>20161</v>
      </c>
      <c r="P911" s="5" t="s">
        <v>4009</v>
      </c>
      <c r="Q911" s="5">
        <f>IF(ActividadesCom[[#This Row],[NIVEL 2]]&lt;&gt;0,VLOOKUP(ActividadesCom[[#This Row],[NIVEL 2]],Catálogo!A:B,2,FALSE),"")</f>
        <v>2</v>
      </c>
      <c r="R911" s="5">
        <v>1</v>
      </c>
      <c r="S911" s="6" t="s">
        <v>27</v>
      </c>
      <c r="T911" s="5">
        <v>20181</v>
      </c>
      <c r="U911" s="5" t="s">
        <v>4009</v>
      </c>
      <c r="V911" s="5">
        <f>IF(ActividadesCom[[#This Row],[NIVEL 3]]&lt;&gt;0,VLOOKUP(ActividadesCom[[#This Row],[NIVEL 3]],Catálogo!A:B,2,FALSE),"")</f>
        <v>2</v>
      </c>
      <c r="W911" s="5">
        <v>1</v>
      </c>
      <c r="X911" s="6" t="s">
        <v>81</v>
      </c>
      <c r="Y911" s="5">
        <v>20161</v>
      </c>
      <c r="Z911" s="5" t="s">
        <v>4009</v>
      </c>
      <c r="AA911" s="5">
        <f>IF(ActividadesCom[[#This Row],[NIVEL 4]]&lt;&gt;0,VLOOKUP(ActividadesCom[[#This Row],[NIVEL 4]],Catálogo!A:B,2,FALSE),"")</f>
        <v>2</v>
      </c>
      <c r="AB911" s="5">
        <v>1</v>
      </c>
      <c r="AC911" s="6" t="s">
        <v>408</v>
      </c>
      <c r="AD911" s="5">
        <v>20171</v>
      </c>
      <c r="AE911" s="5" t="s">
        <v>4009</v>
      </c>
      <c r="AF911" s="5">
        <f>IF(ActividadesCom[[#This Row],[NIVEL 5]]&lt;&gt;0,VLOOKUP(ActividadesCom[[#This Row],[NIVEL 5]],Catálogo!A:B,2,FALSE),"")</f>
        <v>2</v>
      </c>
      <c r="AG911" s="5">
        <v>1</v>
      </c>
      <c r="AH911" s="2"/>
    </row>
    <row r="912" spans="1:34" ht="30" hidden="1" customHeight="1" x14ac:dyDescent="0.25">
      <c r="A912" s="7">
        <v>15470125</v>
      </c>
      <c r="B912" s="6" t="str">
        <f>VLOOKUP(ActividadesCom[[#This Row],[NO. DE CONTROL]],'LISTADO ESTUDIANTES'!A:C,2,FALSE)</f>
        <v>SANCHEZ CRUZ CARLOS DAVID</v>
      </c>
      <c r="C912" s="6" t="str">
        <f>VLOOKUP(ActividadesCom[[#This Row],[NO. DE CONTROL]],'LISTADO ESTUDIANTES'!A:C,3,FALSE)</f>
        <v>INGENIERIA INDUSTRIAL</v>
      </c>
      <c r="D912" s="5" t="str">
        <f>VLOOKUP(ActividadesCom[[#This Row],[NO. DE CONTROL]],'LISTADO ESTUDIANTES'!A:D,4,FALSE)</f>
        <v>BAJA</v>
      </c>
      <c r="E912" s="5">
        <f>SUM(ActividadesCom[[#This Row],[CRÉD. 1]],ActividadesCom[[#This Row],[CRÉD. 2]],ActividadesCom[[#This Row],[CRÉD. 3]],ActividadesCom[[#This Row],[CRÉD. 4]],ActividadesCom[[#This Row],[CRÉD. 5]])</f>
        <v>5</v>
      </c>
      <c r="F912" s="17">
        <f>IF(ActividadesCom[[#This Row],[ÚLTIMO SEMESTRE CON CRÉDITOS]]&gt;0,ROUND(AVERAGE(ActividadesCom[[#This Row],[VALOR NIVEL 5]],ActividadesCom[[#This Row],[VALOR NIVEL 4]],ActividadesCom[[#This Row],[VALOR NIVEL 3]],ActividadesCom[[#This Row],[VALOR NIVEL 2]],ActividadesCom[[#This Row],[VALOR NIVEL 1]]),0),"")</f>
        <v>2</v>
      </c>
      <c r="G912" s="5" t="str">
        <f>IF(ActividadesCom[[#This Row],[PROMEDIO]]="","",IF(ActividadesCom[[#This Row],[PROMEDIO]]&gt;=4,"EXCELENTE",IF(ActividadesCom[[#This Row],[PROMEDIO]]&gt;=3,"NOTABLE",IF(ActividadesCom[[#This Row],[PROMEDIO]]&gt;=2,"BUENO",IF(ActividadesCom[[#This Row],[PROMEDIO]]=1,"SUFICIENTE","")))))</f>
        <v>BUENO</v>
      </c>
      <c r="H912" s="5">
        <f>MAX(ActividadesCom[[#This Row],[PERÍODO 1]],ActividadesCom[[#This Row],[PERÍODO 2]],ActividadesCom[[#This Row],[PERÍODO 3]],ActividadesCom[[#This Row],[PERÍODO 4]],ActividadesCom[[#This Row],[PERÍODO 5]])</f>
        <v>20193</v>
      </c>
      <c r="I912" s="10" t="s">
        <v>536</v>
      </c>
      <c r="J912" s="5">
        <v>20161</v>
      </c>
      <c r="K912" s="5" t="s">
        <v>4009</v>
      </c>
      <c r="L912" s="5">
        <f>IF(ActividadesCom[[#This Row],[NIVEL 1]]&lt;&gt;0,VLOOKUP(ActividadesCom[[#This Row],[NIVEL 1]],Catálogo!A:B,2,FALSE),"")</f>
        <v>2</v>
      </c>
      <c r="M912" s="5">
        <v>1</v>
      </c>
      <c r="N912" s="6" t="s">
        <v>493</v>
      </c>
      <c r="O912" s="5">
        <v>20173</v>
      </c>
      <c r="P912" s="5" t="s">
        <v>4009</v>
      </c>
      <c r="Q912" s="5">
        <f>IF(ActividadesCom[[#This Row],[NIVEL 2]]&lt;&gt;0,VLOOKUP(ActividadesCom[[#This Row],[NIVEL 2]],Catálogo!A:B,2,FALSE),"")</f>
        <v>2</v>
      </c>
      <c r="R912" s="5">
        <v>1</v>
      </c>
      <c r="S912" s="6" t="s">
        <v>1017</v>
      </c>
      <c r="T912" s="5">
        <v>20193</v>
      </c>
      <c r="U912" s="5" t="s">
        <v>4008</v>
      </c>
      <c r="V912" s="5">
        <f>IF(ActividadesCom[[#This Row],[NIVEL 3]]&lt;&gt;0,VLOOKUP(ActividadesCom[[#This Row],[NIVEL 3]],Catálogo!A:B,2,FALSE),"")</f>
        <v>3</v>
      </c>
      <c r="W912" s="5">
        <v>1</v>
      </c>
      <c r="X912" s="6" t="s">
        <v>133</v>
      </c>
      <c r="Y912" s="5">
        <v>20181</v>
      </c>
      <c r="Z912" s="5" t="s">
        <v>4008</v>
      </c>
      <c r="AA912" s="5">
        <f>IF(ActividadesCom[[#This Row],[NIVEL 4]]&lt;&gt;0,VLOOKUP(ActividadesCom[[#This Row],[NIVEL 4]],Catálogo!A:B,2,FALSE),"")</f>
        <v>3</v>
      </c>
      <c r="AB912" s="5">
        <v>1</v>
      </c>
      <c r="AC912" s="6" t="s">
        <v>116</v>
      </c>
      <c r="AD912" s="5">
        <v>20163</v>
      </c>
      <c r="AE912" s="5" t="s">
        <v>4009</v>
      </c>
      <c r="AF912" s="5">
        <f>IF(ActividadesCom[[#This Row],[NIVEL 5]]&lt;&gt;0,VLOOKUP(ActividadesCom[[#This Row],[NIVEL 5]],Catálogo!A:B,2,FALSE),"")</f>
        <v>2</v>
      </c>
      <c r="AG912" s="5">
        <v>1</v>
      </c>
      <c r="AH912" s="2"/>
    </row>
    <row r="913" spans="1:34" ht="30" hidden="1" customHeight="1" x14ac:dyDescent="0.25">
      <c r="A913" s="7">
        <v>15470126</v>
      </c>
      <c r="B913" s="6" t="str">
        <f>VLOOKUP(ActividadesCom[[#This Row],[NO. DE CONTROL]],'LISTADO ESTUDIANTES'!A:C,2,FALSE)</f>
        <v>MONTES DE OCA REYES MARIA GUADALUPE</v>
      </c>
      <c r="C913" s="6" t="str">
        <f>VLOOKUP(ActividadesCom[[#This Row],[NO. DE CONTROL]],'LISTADO ESTUDIANTES'!A:C,3,FALSE)</f>
        <v>INGENIERIA INDUSTRIAL</v>
      </c>
      <c r="D913" s="5" t="str">
        <f>VLOOKUP(ActividadesCom[[#This Row],[NO. DE CONTROL]],'LISTADO ESTUDIANTES'!A:D,4,FALSE)</f>
        <v>BAJA</v>
      </c>
      <c r="E913" s="5">
        <f>SUM(ActividadesCom[[#This Row],[CRÉD. 1]],ActividadesCom[[#This Row],[CRÉD. 2]],ActividadesCom[[#This Row],[CRÉD. 3]],ActividadesCom[[#This Row],[CRÉD. 4]],ActividadesCom[[#This Row],[CRÉD. 5]])</f>
        <v>1</v>
      </c>
      <c r="F913" s="17">
        <f>IF(ActividadesCom[[#This Row],[ÚLTIMO SEMESTRE CON CRÉDITOS]]&gt;0,ROUND(AVERAGE(ActividadesCom[[#This Row],[VALOR NIVEL 5]],ActividadesCom[[#This Row],[VALOR NIVEL 4]],ActividadesCom[[#This Row],[VALOR NIVEL 3]],ActividadesCom[[#This Row],[VALOR NIVEL 2]],ActividadesCom[[#This Row],[VALOR NIVEL 1]]),0),"")</f>
        <v>2</v>
      </c>
      <c r="G913" s="5" t="str">
        <f>IF(ActividadesCom[[#This Row],[PROMEDIO]]="","",IF(ActividadesCom[[#This Row],[PROMEDIO]]&gt;=4,"EXCELENTE",IF(ActividadesCom[[#This Row],[PROMEDIO]]&gt;=3,"NOTABLE",IF(ActividadesCom[[#This Row],[PROMEDIO]]&gt;=2,"BUENO",IF(ActividadesCom[[#This Row],[PROMEDIO]]=1,"SUFICIENTE","")))))</f>
        <v>BUENO</v>
      </c>
      <c r="H913" s="5">
        <f>MAX(ActividadesCom[[#This Row],[PERÍODO 1]],ActividadesCom[[#This Row],[PERÍODO 2]],ActividadesCom[[#This Row],[PERÍODO 3]],ActividadesCom[[#This Row],[PERÍODO 4]],ActividadesCom[[#This Row],[PERÍODO 5]])</f>
        <v>20153</v>
      </c>
      <c r="I913" s="10" t="s">
        <v>9</v>
      </c>
      <c r="J913" s="5">
        <v>20153</v>
      </c>
      <c r="K913" s="5" t="s">
        <v>4009</v>
      </c>
      <c r="L913" s="5">
        <f>IF(ActividadesCom[[#This Row],[NIVEL 1]]&lt;&gt;0,VLOOKUP(ActividadesCom[[#This Row],[NIVEL 1]],Catálogo!A:B,2,FALSE),"")</f>
        <v>2</v>
      </c>
      <c r="M913" s="5">
        <v>1</v>
      </c>
      <c r="N913" s="6"/>
      <c r="O913" s="5"/>
      <c r="P913" s="5"/>
      <c r="Q913" s="5" t="str">
        <f>IF(ActividadesCom[[#This Row],[NIVEL 2]]&lt;&gt;0,VLOOKUP(ActividadesCom[[#This Row],[NIVEL 2]],Catálogo!A:B,2,FALSE),"")</f>
        <v/>
      </c>
      <c r="R913" s="5"/>
      <c r="S913" s="6"/>
      <c r="T913" s="5"/>
      <c r="U913" s="5"/>
      <c r="V913" s="5" t="str">
        <f>IF(ActividadesCom[[#This Row],[NIVEL 3]]&lt;&gt;0,VLOOKUP(ActividadesCom[[#This Row],[NIVEL 3]],Catálogo!A:B,2,FALSE),"")</f>
        <v/>
      </c>
      <c r="W913" s="5"/>
      <c r="X913" s="6"/>
      <c r="Y913" s="5"/>
      <c r="Z913" s="5"/>
      <c r="AA913" s="5" t="str">
        <f>IF(ActividadesCom[[#This Row],[NIVEL 4]]&lt;&gt;0,VLOOKUP(ActividadesCom[[#This Row],[NIVEL 4]],Catálogo!A:B,2,FALSE),"")</f>
        <v/>
      </c>
      <c r="AB913" s="5"/>
      <c r="AC913" s="6"/>
      <c r="AD913" s="5"/>
      <c r="AE913" s="5"/>
      <c r="AF913" s="5" t="str">
        <f>IF(ActividadesCom[[#This Row],[NIVEL 5]]&lt;&gt;0,VLOOKUP(ActividadesCom[[#This Row],[NIVEL 5]],Catálogo!A:B,2,FALSE),"")</f>
        <v/>
      </c>
      <c r="AG913" s="5"/>
      <c r="AH913" s="2"/>
    </row>
    <row r="914" spans="1:34" ht="30" hidden="1" customHeight="1" x14ac:dyDescent="0.25">
      <c r="A914" s="7">
        <v>15470127</v>
      </c>
      <c r="B914" s="6" t="str">
        <f>VLOOKUP(ActividadesCom[[#This Row],[NO. DE CONTROL]],'LISTADO ESTUDIANTES'!A:C,2,FALSE)</f>
        <v>MANRRERO GARCIA MARIA DE LOS ANGELES</v>
      </c>
      <c r="C914" s="6" t="str">
        <f>VLOOKUP(ActividadesCom[[#This Row],[NO. DE CONTROL]],'LISTADO ESTUDIANTES'!A:C,3,FALSE)</f>
        <v>INGENIERIA MECANICA</v>
      </c>
      <c r="D914" s="5" t="str">
        <f>VLOOKUP(ActividadesCom[[#This Row],[NO. DE CONTROL]],'LISTADO ESTUDIANTES'!A:D,4,FALSE)</f>
        <v>BAJA</v>
      </c>
      <c r="E914" s="5">
        <f>SUM(ActividadesCom[[#This Row],[CRÉD. 1]],ActividadesCom[[#This Row],[CRÉD. 2]],ActividadesCom[[#This Row],[CRÉD. 3]],ActividadesCom[[#This Row],[CRÉD. 4]],ActividadesCom[[#This Row],[CRÉD. 5]])</f>
        <v>5</v>
      </c>
      <c r="F914" s="17">
        <f>IF(ActividadesCom[[#This Row],[ÚLTIMO SEMESTRE CON CRÉDITOS]]&gt;0,ROUND(AVERAGE(ActividadesCom[[#This Row],[VALOR NIVEL 5]],ActividadesCom[[#This Row],[VALOR NIVEL 4]],ActividadesCom[[#This Row],[VALOR NIVEL 3]],ActividadesCom[[#This Row],[VALOR NIVEL 2]],ActividadesCom[[#This Row],[VALOR NIVEL 1]]),0),"")</f>
        <v>3</v>
      </c>
      <c r="G914" s="5" t="str">
        <f>IF(ActividadesCom[[#This Row],[PROMEDIO]]="","",IF(ActividadesCom[[#This Row],[PROMEDIO]]&gt;=4,"EXCELENTE",IF(ActividadesCom[[#This Row],[PROMEDIO]]&gt;=3,"NOTABLE",IF(ActividadesCom[[#This Row],[PROMEDIO]]&gt;=2,"BUENO",IF(ActividadesCom[[#This Row],[PROMEDIO]]=1,"SUFICIENTE","")))))</f>
        <v>NOTABLE</v>
      </c>
      <c r="H914" s="5">
        <f>MAX(ActividadesCom[[#This Row],[PERÍODO 1]],ActividadesCom[[#This Row],[PERÍODO 2]],ActividadesCom[[#This Row],[PERÍODO 3]],ActividadesCom[[#This Row],[PERÍODO 4]],ActividadesCom[[#This Row],[PERÍODO 5]])</f>
        <v>20181</v>
      </c>
      <c r="I914" s="6" t="s">
        <v>604</v>
      </c>
      <c r="J914" s="5">
        <v>20181</v>
      </c>
      <c r="K914" s="5" t="s">
        <v>4009</v>
      </c>
      <c r="L914" s="5">
        <f>IF(ActividadesCom[[#This Row],[NIVEL 1]]&lt;&gt;0,VLOOKUP(ActividadesCom[[#This Row],[NIVEL 1]],Catálogo!A:B,2,FALSE),"")</f>
        <v>2</v>
      </c>
      <c r="M914" s="5">
        <v>1</v>
      </c>
      <c r="N914" s="6" t="s">
        <v>605</v>
      </c>
      <c r="O914" s="5">
        <v>20181</v>
      </c>
      <c r="P914" s="5" t="s">
        <v>4009</v>
      </c>
      <c r="Q914" s="5">
        <f>IF(ActividadesCom[[#This Row],[NIVEL 2]]&lt;&gt;0,VLOOKUP(ActividadesCom[[#This Row],[NIVEL 2]],Catálogo!A:B,2,FALSE),"")</f>
        <v>2</v>
      </c>
      <c r="R914" s="11">
        <v>1</v>
      </c>
      <c r="S914" s="12" t="s">
        <v>606</v>
      </c>
      <c r="T914" s="11">
        <v>20153</v>
      </c>
      <c r="U914" s="11" t="s">
        <v>4007</v>
      </c>
      <c r="V914" s="5">
        <f>IF(ActividadesCom[[#This Row],[NIVEL 3]]&lt;&gt;0,VLOOKUP(ActividadesCom[[#This Row],[NIVEL 3]],Catálogo!A:B,2,FALSE),"")</f>
        <v>4</v>
      </c>
      <c r="W914" s="11">
        <v>1</v>
      </c>
      <c r="X914" s="6" t="s">
        <v>403</v>
      </c>
      <c r="Y914" s="5">
        <v>20181</v>
      </c>
      <c r="Z914" s="5" t="s">
        <v>4008</v>
      </c>
      <c r="AA914" s="5">
        <f>IF(ActividadesCom[[#This Row],[NIVEL 4]]&lt;&gt;0,VLOOKUP(ActividadesCom[[#This Row],[NIVEL 4]],Catálogo!A:B,2,FALSE),"")</f>
        <v>3</v>
      </c>
      <c r="AB914" s="5">
        <v>1</v>
      </c>
      <c r="AC914" s="6" t="s">
        <v>42</v>
      </c>
      <c r="AD914" s="5">
        <v>20161</v>
      </c>
      <c r="AE914" s="5" t="s">
        <v>4007</v>
      </c>
      <c r="AF914" s="5">
        <f>IF(ActividadesCom[[#This Row],[NIVEL 5]]&lt;&gt;0,VLOOKUP(ActividadesCom[[#This Row],[NIVEL 5]],Catálogo!A:B,2,FALSE),"")</f>
        <v>4</v>
      </c>
      <c r="AG914" s="5">
        <v>1</v>
      </c>
      <c r="AH914" s="2"/>
    </row>
    <row r="915" spans="1:34" ht="30" hidden="1" customHeight="1" x14ac:dyDescent="0.25">
      <c r="A915" s="7">
        <v>15470128</v>
      </c>
      <c r="B915" s="6" t="str">
        <f>VLOOKUP(ActividadesCom[[#This Row],[NO. DE CONTROL]],'LISTADO ESTUDIANTES'!A:C,2,FALSE)</f>
        <v>HERNANDEZ BARRAGAN ANGEL DANIEL</v>
      </c>
      <c r="C915" s="6" t="str">
        <f>VLOOKUP(ActividadesCom[[#This Row],[NO. DE CONTROL]],'LISTADO ESTUDIANTES'!A:C,3,FALSE)</f>
        <v>INGENIERIA INDUSTRIAL</v>
      </c>
      <c r="D915" s="5" t="str">
        <f>VLOOKUP(ActividadesCom[[#This Row],[NO. DE CONTROL]],'LISTADO ESTUDIANTES'!A:D,4,FALSE)</f>
        <v>BAJA</v>
      </c>
      <c r="E915" s="5">
        <f>SUM(ActividadesCom[[#This Row],[CRÉD. 1]],ActividadesCom[[#This Row],[CRÉD. 2]],ActividadesCom[[#This Row],[CRÉD. 3]],ActividadesCom[[#This Row],[CRÉD. 4]],ActividadesCom[[#This Row],[CRÉD. 5]])</f>
        <v>6</v>
      </c>
      <c r="F915" s="17">
        <f>IF(ActividadesCom[[#This Row],[ÚLTIMO SEMESTRE CON CRÉDITOS]]&gt;0,ROUND(AVERAGE(ActividadesCom[[#This Row],[VALOR NIVEL 5]],ActividadesCom[[#This Row],[VALOR NIVEL 4]],ActividadesCom[[#This Row],[VALOR NIVEL 3]],ActividadesCom[[#This Row],[VALOR NIVEL 2]],ActividadesCom[[#This Row],[VALOR NIVEL 1]]),0),"")</f>
        <v>2</v>
      </c>
      <c r="G915" s="5" t="str">
        <f>IF(ActividadesCom[[#This Row],[PROMEDIO]]="","",IF(ActividadesCom[[#This Row],[PROMEDIO]]&gt;=4,"EXCELENTE",IF(ActividadesCom[[#This Row],[PROMEDIO]]&gt;=3,"NOTABLE",IF(ActividadesCom[[#This Row],[PROMEDIO]]&gt;=2,"BUENO",IF(ActividadesCom[[#This Row],[PROMEDIO]]=1,"SUFICIENTE","")))))</f>
        <v>BUENO</v>
      </c>
      <c r="H915" s="5">
        <f>MAX(ActividadesCom[[#This Row],[PERÍODO 1]],ActividadesCom[[#This Row],[PERÍODO 2]],ActividadesCom[[#This Row],[PERÍODO 3]],ActividadesCom[[#This Row],[PERÍODO 4]],ActividadesCom[[#This Row],[PERÍODO 5]])</f>
        <v>20181</v>
      </c>
      <c r="I915" s="10" t="s">
        <v>493</v>
      </c>
      <c r="J915" s="5">
        <v>20173</v>
      </c>
      <c r="K915" s="5" t="s">
        <v>4009</v>
      </c>
      <c r="L915" s="5">
        <f>IF(ActividadesCom[[#This Row],[NIVEL 1]]&lt;&gt;0,VLOOKUP(ActividadesCom[[#This Row],[NIVEL 1]],Catálogo!A:B,2,FALSE),"")</f>
        <v>2</v>
      </c>
      <c r="M915" s="5">
        <v>1</v>
      </c>
      <c r="N915" s="6" t="s">
        <v>536</v>
      </c>
      <c r="O915" s="5">
        <v>20161</v>
      </c>
      <c r="P915" s="5" t="s">
        <v>4009</v>
      </c>
      <c r="Q915" s="5">
        <f>IF(ActividadesCom[[#This Row],[NIVEL 2]]&lt;&gt;0,VLOOKUP(ActividadesCom[[#This Row],[NIVEL 2]],Catálogo!A:B,2,FALSE),"")</f>
        <v>2</v>
      </c>
      <c r="R915" s="5">
        <v>1</v>
      </c>
      <c r="S915" s="6" t="s">
        <v>1048</v>
      </c>
      <c r="T915" s="5" t="s">
        <v>685</v>
      </c>
      <c r="U915" s="5" t="s">
        <v>4009</v>
      </c>
      <c r="V915" s="5">
        <f>IF(ActividadesCom[[#This Row],[NIVEL 3]]&lt;&gt;0,VLOOKUP(ActividadesCom[[#This Row],[NIVEL 3]],Catálogo!A:B,2,FALSE),"")</f>
        <v>2</v>
      </c>
      <c r="W915" s="5">
        <v>2</v>
      </c>
      <c r="X915" s="6" t="s">
        <v>519</v>
      </c>
      <c r="Y915" s="5">
        <v>20143</v>
      </c>
      <c r="Z915" s="5" t="s">
        <v>4009</v>
      </c>
      <c r="AA915" s="5">
        <f>IF(ActividadesCom[[#This Row],[NIVEL 4]]&lt;&gt;0,VLOOKUP(ActividadesCom[[#This Row],[NIVEL 4]],Catálogo!A:B,2,FALSE),"")</f>
        <v>2</v>
      </c>
      <c r="AB915" s="5">
        <v>1</v>
      </c>
      <c r="AC915" s="6" t="s">
        <v>133</v>
      </c>
      <c r="AD915" s="5">
        <v>20181</v>
      </c>
      <c r="AE915" s="5" t="s">
        <v>4009</v>
      </c>
      <c r="AF915" s="5">
        <f>IF(ActividadesCom[[#This Row],[NIVEL 5]]&lt;&gt;0,VLOOKUP(ActividadesCom[[#This Row],[NIVEL 5]],Catálogo!A:B,2,FALSE),"")</f>
        <v>2</v>
      </c>
      <c r="AG915" s="5">
        <v>1</v>
      </c>
      <c r="AH915" s="2"/>
    </row>
    <row r="916" spans="1:34" ht="30" hidden="1" customHeight="1" x14ac:dyDescent="0.25">
      <c r="A916" s="7">
        <v>15470129</v>
      </c>
      <c r="B916" s="6" t="str">
        <f>VLOOKUP(ActividadesCom[[#This Row],[NO. DE CONTROL]],'LISTADO ESTUDIANTES'!A:C,2,FALSE)</f>
        <v>CHABLE SALAVARRIA KEVIN ANDRES</v>
      </c>
      <c r="C916" s="6" t="str">
        <f>VLOOKUP(ActividadesCom[[#This Row],[NO. DE CONTROL]],'LISTADO ESTUDIANTES'!A:C,3,FALSE)</f>
        <v>INGENIERIA INDUSTRIAL</v>
      </c>
      <c r="D916" s="5" t="str">
        <f>VLOOKUP(ActividadesCom[[#This Row],[NO. DE CONTROL]],'LISTADO ESTUDIANTES'!A:D,4,FALSE)</f>
        <v>BAJA</v>
      </c>
      <c r="E916" s="5">
        <f>SUM(ActividadesCom[[#This Row],[CRÉD. 1]],ActividadesCom[[#This Row],[CRÉD. 2]],ActividadesCom[[#This Row],[CRÉD. 3]],ActividadesCom[[#This Row],[CRÉD. 4]],ActividadesCom[[#This Row],[CRÉD. 5]])</f>
        <v>5</v>
      </c>
      <c r="F916" s="17">
        <f>IF(ActividadesCom[[#This Row],[ÚLTIMO SEMESTRE CON CRÉDITOS]]&gt;0,ROUND(AVERAGE(ActividadesCom[[#This Row],[VALOR NIVEL 5]],ActividadesCom[[#This Row],[VALOR NIVEL 4]],ActividadesCom[[#This Row],[VALOR NIVEL 3]],ActividadesCom[[#This Row],[VALOR NIVEL 2]],ActividadesCom[[#This Row],[VALOR NIVEL 1]]),0),"")</f>
        <v>2</v>
      </c>
      <c r="G916" s="5" t="str">
        <f>IF(ActividadesCom[[#This Row],[PROMEDIO]]="","",IF(ActividadesCom[[#This Row],[PROMEDIO]]&gt;=4,"EXCELENTE",IF(ActividadesCom[[#This Row],[PROMEDIO]]&gt;=3,"NOTABLE",IF(ActividadesCom[[#This Row],[PROMEDIO]]&gt;=2,"BUENO",IF(ActividadesCom[[#This Row],[PROMEDIO]]=1,"SUFICIENTE","")))))</f>
        <v>BUENO</v>
      </c>
      <c r="H916" s="5">
        <f>MAX(ActividadesCom[[#This Row],[PERÍODO 1]],ActividadesCom[[#This Row],[PERÍODO 2]],ActividadesCom[[#This Row],[PERÍODO 3]],ActividadesCom[[#This Row],[PERÍODO 4]],ActividadesCom[[#This Row],[PERÍODO 5]])</f>
        <v>20181</v>
      </c>
      <c r="I916" s="10" t="s">
        <v>9</v>
      </c>
      <c r="J916" s="5">
        <v>20153</v>
      </c>
      <c r="K916" s="5" t="s">
        <v>4009</v>
      </c>
      <c r="L916" s="5">
        <f>IF(ActividadesCom[[#This Row],[NIVEL 1]]&lt;&gt;0,VLOOKUP(ActividadesCom[[#This Row],[NIVEL 1]],Catálogo!A:B,2,FALSE),"")</f>
        <v>2</v>
      </c>
      <c r="M916" s="5">
        <v>1</v>
      </c>
      <c r="N916" s="6" t="s">
        <v>493</v>
      </c>
      <c r="O916" s="5">
        <v>20173</v>
      </c>
      <c r="P916" s="5" t="s">
        <v>4009</v>
      </c>
      <c r="Q916" s="5">
        <f>IF(ActividadesCom[[#This Row],[NIVEL 2]]&lt;&gt;0,VLOOKUP(ActividadesCom[[#This Row],[NIVEL 2]],Catálogo!A:B,2,FALSE),"")</f>
        <v>2</v>
      </c>
      <c r="R916" s="5">
        <v>1</v>
      </c>
      <c r="S916" s="6" t="s">
        <v>536</v>
      </c>
      <c r="T916" s="5">
        <v>20161</v>
      </c>
      <c r="U916" s="5" t="s">
        <v>4009</v>
      </c>
      <c r="V916" s="5">
        <f>IF(ActividadesCom[[#This Row],[NIVEL 3]]&lt;&gt;0,VLOOKUP(ActividadesCom[[#This Row],[NIVEL 3]],Catálogo!A:B,2,FALSE),"")</f>
        <v>2</v>
      </c>
      <c r="W916" s="5">
        <v>1</v>
      </c>
      <c r="X916" s="6" t="s">
        <v>133</v>
      </c>
      <c r="Y916" s="5">
        <v>20181</v>
      </c>
      <c r="Z916" s="5" t="s">
        <v>4009</v>
      </c>
      <c r="AA916" s="5">
        <f>IF(ActividadesCom[[#This Row],[NIVEL 4]]&lt;&gt;0,VLOOKUP(ActividadesCom[[#This Row],[NIVEL 4]],Catálogo!A:B,2,FALSE),"")</f>
        <v>2</v>
      </c>
      <c r="AB916" s="5">
        <v>1</v>
      </c>
      <c r="AC916" s="6" t="s">
        <v>116</v>
      </c>
      <c r="AD916" s="5">
        <v>20163</v>
      </c>
      <c r="AE916" s="5" t="s">
        <v>4009</v>
      </c>
      <c r="AF916" s="5">
        <f>IF(ActividadesCom[[#This Row],[NIVEL 5]]&lt;&gt;0,VLOOKUP(ActividadesCom[[#This Row],[NIVEL 5]],Catálogo!A:B,2,FALSE),"")</f>
        <v>2</v>
      </c>
      <c r="AG916" s="5">
        <v>1</v>
      </c>
      <c r="AH916" s="2"/>
    </row>
    <row r="917" spans="1:34" ht="30" hidden="1" customHeight="1" x14ac:dyDescent="0.25">
      <c r="A917" s="7">
        <v>15470130</v>
      </c>
      <c r="B917" s="6" t="str">
        <f>VLOOKUP(ActividadesCom[[#This Row],[NO. DE CONTROL]],'LISTADO ESTUDIANTES'!A:C,2,FALSE)</f>
        <v>GARCIA VALDIVIEZO EDUARDO</v>
      </c>
      <c r="C917" s="6" t="str">
        <f>VLOOKUP(ActividadesCom[[#This Row],[NO. DE CONTROL]],'LISTADO ESTUDIANTES'!A:C,3,FALSE)</f>
        <v>INGENIERIA INDUSTRIAL</v>
      </c>
      <c r="D917" s="5" t="str">
        <f>VLOOKUP(ActividadesCom[[#This Row],[NO. DE CONTROL]],'LISTADO ESTUDIANTES'!A:D,4,FALSE)</f>
        <v>BAJA</v>
      </c>
      <c r="E917" s="5">
        <f>SUM(ActividadesCom[[#This Row],[CRÉD. 1]],ActividadesCom[[#This Row],[CRÉD. 2]],ActividadesCom[[#This Row],[CRÉD. 3]],ActividadesCom[[#This Row],[CRÉD. 4]],ActividadesCom[[#This Row],[CRÉD. 5]])</f>
        <v>3</v>
      </c>
      <c r="F917" s="17">
        <f>IF(ActividadesCom[[#This Row],[ÚLTIMO SEMESTRE CON CRÉDITOS]]&gt;0,ROUND(AVERAGE(ActividadesCom[[#This Row],[VALOR NIVEL 5]],ActividadesCom[[#This Row],[VALOR NIVEL 4]],ActividadesCom[[#This Row],[VALOR NIVEL 3]],ActividadesCom[[#This Row],[VALOR NIVEL 2]],ActividadesCom[[#This Row],[VALOR NIVEL 1]]),0),"")</f>
        <v>2</v>
      </c>
      <c r="G917" s="5" t="str">
        <f>IF(ActividadesCom[[#This Row],[PROMEDIO]]="","",IF(ActividadesCom[[#This Row],[PROMEDIO]]&gt;=4,"EXCELENTE",IF(ActividadesCom[[#This Row],[PROMEDIO]]&gt;=3,"NOTABLE",IF(ActividadesCom[[#This Row],[PROMEDIO]]&gt;=2,"BUENO",IF(ActividadesCom[[#This Row],[PROMEDIO]]=1,"SUFICIENTE","")))))</f>
        <v>BUENO</v>
      </c>
      <c r="H917" s="5">
        <f>MAX(ActividadesCom[[#This Row],[PERÍODO 1]],ActividadesCom[[#This Row],[PERÍODO 2]],ActividadesCom[[#This Row],[PERÍODO 3]],ActividadesCom[[#This Row],[PERÍODO 4]],ActividadesCom[[#This Row],[PERÍODO 5]])</f>
        <v>20201</v>
      </c>
      <c r="I917" s="10" t="s">
        <v>493</v>
      </c>
      <c r="J917" s="5">
        <v>20173</v>
      </c>
      <c r="K917" s="5" t="s">
        <v>4009</v>
      </c>
      <c r="L917" s="5">
        <f>IF(ActividadesCom[[#This Row],[NIVEL 1]]&lt;&gt;0,VLOOKUP(ActividadesCom[[#This Row],[NIVEL 1]],Catálogo!A:B,2,FALSE),"")</f>
        <v>2</v>
      </c>
      <c r="M917" s="5">
        <v>1</v>
      </c>
      <c r="N917" s="6" t="s">
        <v>536</v>
      </c>
      <c r="O917" s="5">
        <v>20161</v>
      </c>
      <c r="P917" s="5" t="s">
        <v>4009</v>
      </c>
      <c r="Q917" s="5">
        <f>IF(ActividadesCom[[#This Row],[NIVEL 2]]&lt;&gt;0,VLOOKUP(ActividadesCom[[#This Row],[NIVEL 2]],Catálogo!A:B,2,FALSE),"")</f>
        <v>2</v>
      </c>
      <c r="R917" s="5">
        <v>1</v>
      </c>
      <c r="S917" s="6"/>
      <c r="T917" s="5"/>
      <c r="U917" s="5"/>
      <c r="V917" s="5" t="str">
        <f>IF(ActividadesCom[[#This Row],[NIVEL 3]]&lt;&gt;0,VLOOKUP(ActividadesCom[[#This Row],[NIVEL 3]],Catálogo!A:B,2,FALSE),"")</f>
        <v/>
      </c>
      <c r="W917" s="5"/>
      <c r="X917" s="6"/>
      <c r="Y917" s="5"/>
      <c r="Z917" s="5"/>
      <c r="AA917" s="5" t="str">
        <f>IF(ActividadesCom[[#This Row],[NIVEL 4]]&lt;&gt;0,VLOOKUP(ActividadesCom[[#This Row],[NIVEL 4]],Catálogo!A:B,2,FALSE),"")</f>
        <v/>
      </c>
      <c r="AB917" s="5"/>
      <c r="AC917" s="6" t="s">
        <v>2180</v>
      </c>
      <c r="AD917" s="5">
        <v>20201</v>
      </c>
      <c r="AE917" s="5" t="s">
        <v>4008</v>
      </c>
      <c r="AF917" s="5">
        <f>IF(ActividadesCom[[#This Row],[NIVEL 5]]&lt;&gt;0,VLOOKUP(ActividadesCom[[#This Row],[NIVEL 5]],Catálogo!A:B,2,FALSE),"")</f>
        <v>3</v>
      </c>
      <c r="AG917" s="5">
        <v>1</v>
      </c>
      <c r="AH917" s="2"/>
    </row>
    <row r="918" spans="1:34" ht="30" hidden="1" customHeight="1" x14ac:dyDescent="0.25">
      <c r="A918" s="7">
        <v>15470131</v>
      </c>
      <c r="B918" s="6" t="str">
        <f>VLOOKUP(ActividadesCom[[#This Row],[NO. DE CONTROL]],'LISTADO ESTUDIANTES'!A:C,2,FALSE)</f>
        <v>HERNANDEZ JUAREZ JUAN MANUEL</v>
      </c>
      <c r="C918" s="6" t="str">
        <f>VLOOKUP(ActividadesCom[[#This Row],[NO. DE CONTROL]],'LISTADO ESTUDIANTES'!A:C,3,FALSE)</f>
        <v>INGENIERIA INDUSTRIAL</v>
      </c>
      <c r="D918" s="5" t="str">
        <f>VLOOKUP(ActividadesCom[[#This Row],[NO. DE CONTROL]],'LISTADO ESTUDIANTES'!A:D,4,FALSE)</f>
        <v>BAJA</v>
      </c>
      <c r="E918" s="5">
        <f>SUM(ActividadesCom[[#This Row],[CRÉD. 1]],ActividadesCom[[#This Row],[CRÉD. 2]],ActividadesCom[[#This Row],[CRÉD. 3]],ActividadesCom[[#This Row],[CRÉD. 4]],ActividadesCom[[#This Row],[CRÉD. 5]])</f>
        <v>5</v>
      </c>
      <c r="F918" s="17">
        <f>IF(ActividadesCom[[#This Row],[ÚLTIMO SEMESTRE CON CRÉDITOS]]&gt;0,ROUND(AVERAGE(ActividadesCom[[#This Row],[VALOR NIVEL 5]],ActividadesCom[[#This Row],[VALOR NIVEL 4]],ActividadesCom[[#This Row],[VALOR NIVEL 3]],ActividadesCom[[#This Row],[VALOR NIVEL 2]],ActividadesCom[[#This Row],[VALOR NIVEL 1]]),0),"")</f>
        <v>3</v>
      </c>
      <c r="G918" s="5" t="str">
        <f>IF(ActividadesCom[[#This Row],[PROMEDIO]]="","",IF(ActividadesCom[[#This Row],[PROMEDIO]]&gt;=4,"EXCELENTE",IF(ActividadesCom[[#This Row],[PROMEDIO]]&gt;=3,"NOTABLE",IF(ActividadesCom[[#This Row],[PROMEDIO]]&gt;=2,"BUENO",IF(ActividadesCom[[#This Row],[PROMEDIO]]=1,"SUFICIENTE","")))))</f>
        <v>NOTABLE</v>
      </c>
      <c r="H918" s="5">
        <f>MAX(ActividadesCom[[#This Row],[PERÍODO 1]],ActividadesCom[[#This Row],[PERÍODO 2]],ActividadesCom[[#This Row],[PERÍODO 3]],ActividadesCom[[#This Row],[PERÍODO 4]],ActividadesCom[[#This Row],[PERÍODO 5]])</f>
        <v>20181</v>
      </c>
      <c r="I918" s="10" t="s">
        <v>9</v>
      </c>
      <c r="J918" s="5">
        <v>20153</v>
      </c>
      <c r="K918" s="5" t="s">
        <v>4009</v>
      </c>
      <c r="L918" s="5">
        <f>IF(ActividadesCom[[#This Row],[NIVEL 1]]&lt;&gt;0,VLOOKUP(ActividadesCom[[#This Row],[NIVEL 1]],Catálogo!A:B,2,FALSE),"")</f>
        <v>2</v>
      </c>
      <c r="M918" s="5">
        <v>1</v>
      </c>
      <c r="N918" s="6" t="s">
        <v>493</v>
      </c>
      <c r="O918" s="5">
        <v>20173</v>
      </c>
      <c r="P918" s="5" t="s">
        <v>4009</v>
      </c>
      <c r="Q918" s="5">
        <f>IF(ActividadesCom[[#This Row],[NIVEL 2]]&lt;&gt;0,VLOOKUP(ActividadesCom[[#This Row],[NIVEL 2]],Catálogo!A:B,2,FALSE),"")</f>
        <v>2</v>
      </c>
      <c r="R918" s="5">
        <v>1</v>
      </c>
      <c r="S918" s="6" t="s">
        <v>536</v>
      </c>
      <c r="T918" s="5">
        <v>20161</v>
      </c>
      <c r="U918" s="5" t="s">
        <v>4008</v>
      </c>
      <c r="V918" s="5">
        <f>IF(ActividadesCom[[#This Row],[NIVEL 3]]&lt;&gt;0,VLOOKUP(ActividadesCom[[#This Row],[NIVEL 3]],Catálogo!A:B,2,FALSE),"")</f>
        <v>3</v>
      </c>
      <c r="W918" s="5">
        <v>1</v>
      </c>
      <c r="X918" s="6" t="s">
        <v>518</v>
      </c>
      <c r="Y918" s="5">
        <v>20161</v>
      </c>
      <c r="Z918" s="5" t="s">
        <v>4008</v>
      </c>
      <c r="AA918" s="5">
        <f>IF(ActividadesCom[[#This Row],[NIVEL 4]]&lt;&gt;0,VLOOKUP(ActividadesCom[[#This Row],[NIVEL 4]],Catálogo!A:B,2,FALSE),"")</f>
        <v>3</v>
      </c>
      <c r="AB918" s="5">
        <v>1</v>
      </c>
      <c r="AC918" s="6" t="s">
        <v>133</v>
      </c>
      <c r="AD918" s="5">
        <v>20181</v>
      </c>
      <c r="AE918" s="5" t="s">
        <v>4008</v>
      </c>
      <c r="AF918" s="5">
        <f>IF(ActividadesCom[[#This Row],[NIVEL 5]]&lt;&gt;0,VLOOKUP(ActividadesCom[[#This Row],[NIVEL 5]],Catálogo!A:B,2,FALSE),"")</f>
        <v>3</v>
      </c>
      <c r="AG918" s="5">
        <v>1</v>
      </c>
      <c r="AH918" s="2"/>
    </row>
    <row r="919" spans="1:34" ht="30" hidden="1" customHeight="1" x14ac:dyDescent="0.25">
      <c r="A919" s="7">
        <v>15470132</v>
      </c>
      <c r="B919" s="6" t="str">
        <f>VLOOKUP(ActividadesCom[[#This Row],[NO. DE CONTROL]],'LISTADO ESTUDIANTES'!A:C,2,FALSE)</f>
        <v>SORIANO CARDOSO DIEGO ALEJANDRO</v>
      </c>
      <c r="C919" s="6" t="str">
        <f>VLOOKUP(ActividadesCom[[#This Row],[NO. DE CONTROL]],'LISTADO ESTUDIANTES'!A:C,3,FALSE)</f>
        <v>INGENIERIA INDUSTRIAL</v>
      </c>
      <c r="D919" s="5" t="str">
        <f>VLOOKUP(ActividadesCom[[#This Row],[NO. DE CONTROL]],'LISTADO ESTUDIANTES'!A:D,4,FALSE)</f>
        <v>BAJA</v>
      </c>
      <c r="E919" s="5">
        <f>SUM(ActividadesCom[[#This Row],[CRÉD. 1]],ActividadesCom[[#This Row],[CRÉD. 2]],ActividadesCom[[#This Row],[CRÉD. 3]],ActividadesCom[[#This Row],[CRÉD. 4]],ActividadesCom[[#This Row],[CRÉD. 5]])</f>
        <v>5</v>
      </c>
      <c r="F919" s="17">
        <f>IF(ActividadesCom[[#This Row],[ÚLTIMO SEMESTRE CON CRÉDITOS]]&gt;0,ROUND(AVERAGE(ActividadesCom[[#This Row],[VALOR NIVEL 5]],ActividadesCom[[#This Row],[VALOR NIVEL 4]],ActividadesCom[[#This Row],[VALOR NIVEL 3]],ActividadesCom[[#This Row],[VALOR NIVEL 2]],ActividadesCom[[#This Row],[VALOR NIVEL 1]]),0),"")</f>
        <v>2</v>
      </c>
      <c r="G919" s="5" t="str">
        <f>IF(ActividadesCom[[#This Row],[PROMEDIO]]="","",IF(ActividadesCom[[#This Row],[PROMEDIO]]&gt;=4,"EXCELENTE",IF(ActividadesCom[[#This Row],[PROMEDIO]]&gt;=3,"NOTABLE",IF(ActividadesCom[[#This Row],[PROMEDIO]]&gt;=2,"BUENO",IF(ActividadesCom[[#This Row],[PROMEDIO]]=1,"SUFICIENTE","")))))</f>
        <v>BUENO</v>
      </c>
      <c r="H919" s="5">
        <f>MAX(ActividadesCom[[#This Row],[PERÍODO 1]],ActividadesCom[[#This Row],[PERÍODO 2]],ActividadesCom[[#This Row],[PERÍODO 3]],ActividadesCom[[#This Row],[PERÍODO 4]],ActividadesCom[[#This Row],[PERÍODO 5]])</f>
        <v>20173</v>
      </c>
      <c r="I919" s="10" t="s">
        <v>9</v>
      </c>
      <c r="J919" s="5">
        <v>20153</v>
      </c>
      <c r="K919" s="5" t="s">
        <v>4009</v>
      </c>
      <c r="L919" s="5">
        <f>IF(ActividadesCom[[#This Row],[NIVEL 1]]&lt;&gt;0,VLOOKUP(ActividadesCom[[#This Row],[NIVEL 1]],Catálogo!A:B,2,FALSE),"")</f>
        <v>2</v>
      </c>
      <c r="M919" s="5">
        <v>1</v>
      </c>
      <c r="N919" s="6"/>
      <c r="O919" s="5"/>
      <c r="P919" s="5"/>
      <c r="Q919" s="5" t="str">
        <f>IF(ActividadesCom[[#This Row],[NIVEL 2]]&lt;&gt;0,VLOOKUP(ActividadesCom[[#This Row],[NIVEL 2]],Catálogo!A:B,2,FALSE),"")</f>
        <v/>
      </c>
      <c r="R919" s="5"/>
      <c r="S919" s="6" t="s">
        <v>493</v>
      </c>
      <c r="T919" s="5">
        <v>20173</v>
      </c>
      <c r="U919" s="5" t="s">
        <v>4009</v>
      </c>
      <c r="V919" s="5">
        <f>IF(ActividadesCom[[#This Row],[NIVEL 3]]&lt;&gt;0,VLOOKUP(ActividadesCom[[#This Row],[NIVEL 3]],Catálogo!A:B,2,FALSE),"")</f>
        <v>2</v>
      </c>
      <c r="W919" s="5">
        <v>1</v>
      </c>
      <c r="X919" s="6" t="s">
        <v>536</v>
      </c>
      <c r="Y919" s="5">
        <v>20161</v>
      </c>
      <c r="Z919" s="5" t="s">
        <v>4008</v>
      </c>
      <c r="AA919" s="5">
        <f>IF(ActividadesCom[[#This Row],[NIVEL 4]]&lt;&gt;0,VLOOKUP(ActividadesCom[[#This Row],[NIVEL 4]],Catálogo!A:B,2,FALSE),"")</f>
        <v>3</v>
      </c>
      <c r="AB919" s="5">
        <v>1</v>
      </c>
      <c r="AC919" s="6" t="s">
        <v>4074</v>
      </c>
      <c r="AD919" s="5">
        <v>20153</v>
      </c>
      <c r="AE919" s="5" t="s">
        <v>4009</v>
      </c>
      <c r="AF919" s="5">
        <f>IF(ActividadesCom[[#This Row],[NIVEL 5]]&lt;&gt;0,VLOOKUP(ActividadesCom[[#This Row],[NIVEL 5]],Catálogo!A:B,2,FALSE),"")</f>
        <v>2</v>
      </c>
      <c r="AG919" s="5">
        <v>2</v>
      </c>
      <c r="AH919" s="2"/>
    </row>
    <row r="920" spans="1:34" ht="30" hidden="1" customHeight="1" x14ac:dyDescent="0.25">
      <c r="A920" s="7">
        <v>15470134</v>
      </c>
      <c r="B920" s="6" t="str">
        <f>VLOOKUP(ActividadesCom[[#This Row],[NO. DE CONTROL]],'LISTADO ESTUDIANTES'!A:C,2,FALSE)</f>
        <v>FRANCO CANCHE KEYDY AMARANTA</v>
      </c>
      <c r="C920" s="6" t="str">
        <f>VLOOKUP(ActividadesCom[[#This Row],[NO. DE CONTROL]],'LISTADO ESTUDIANTES'!A:C,3,FALSE)</f>
        <v>INGENIERIA AMBIENTAL</v>
      </c>
      <c r="D920" s="5" t="str">
        <f>VLOOKUP(ActividadesCom[[#This Row],[NO. DE CONTROL]],'LISTADO ESTUDIANTES'!A:D,4,FALSE)</f>
        <v>BAJA</v>
      </c>
      <c r="E920" s="5">
        <f>SUM(ActividadesCom[[#This Row],[CRÉD. 1]],ActividadesCom[[#This Row],[CRÉD. 2]],ActividadesCom[[#This Row],[CRÉD. 3]],ActividadesCom[[#This Row],[CRÉD. 4]],ActividadesCom[[#This Row],[CRÉD. 5]])</f>
        <v>5</v>
      </c>
      <c r="F920" s="17">
        <f>IF(ActividadesCom[[#This Row],[ÚLTIMO SEMESTRE CON CRÉDITOS]]&gt;0,ROUND(AVERAGE(ActividadesCom[[#This Row],[VALOR NIVEL 5]],ActividadesCom[[#This Row],[VALOR NIVEL 4]],ActividadesCom[[#This Row],[VALOR NIVEL 3]],ActividadesCom[[#This Row],[VALOR NIVEL 2]],ActividadesCom[[#This Row],[VALOR NIVEL 1]]),0),"")</f>
        <v>2</v>
      </c>
      <c r="G920" s="5" t="str">
        <f>IF(ActividadesCom[[#This Row],[PROMEDIO]]="","",IF(ActividadesCom[[#This Row],[PROMEDIO]]&gt;=4,"EXCELENTE",IF(ActividadesCom[[#This Row],[PROMEDIO]]&gt;=3,"NOTABLE",IF(ActividadesCom[[#This Row],[PROMEDIO]]&gt;=2,"BUENO",IF(ActividadesCom[[#This Row],[PROMEDIO]]=1,"SUFICIENTE","")))))</f>
        <v>BUENO</v>
      </c>
      <c r="H920" s="5">
        <f>MAX(ActividadesCom[[#This Row],[PERÍODO 1]],ActividadesCom[[#This Row],[PERÍODO 2]],ActividadesCom[[#This Row],[PERÍODO 3]],ActividadesCom[[#This Row],[PERÍODO 4]],ActividadesCom[[#This Row],[PERÍODO 5]])</f>
        <v>20173</v>
      </c>
      <c r="I920" s="10" t="s">
        <v>496</v>
      </c>
      <c r="J920" s="5">
        <v>20173</v>
      </c>
      <c r="K920" s="5" t="s">
        <v>4009</v>
      </c>
      <c r="L920" s="5">
        <f>IF(ActividadesCom[[#This Row],[NIVEL 1]]&lt;&gt;0,VLOOKUP(ActividadesCom[[#This Row],[NIVEL 1]],Catálogo!A:B,2,FALSE),"")</f>
        <v>2</v>
      </c>
      <c r="M920" s="5">
        <v>1</v>
      </c>
      <c r="N920" s="6" t="s">
        <v>636</v>
      </c>
      <c r="O920" s="5">
        <v>20161</v>
      </c>
      <c r="P920" s="5" t="s">
        <v>4009</v>
      </c>
      <c r="Q920" s="5">
        <f>IF(ActividadesCom[[#This Row],[NIVEL 2]]&lt;&gt;0,VLOOKUP(ActividadesCom[[#This Row],[NIVEL 2]],Catálogo!A:B,2,FALSE),"")</f>
        <v>2</v>
      </c>
      <c r="R920" s="5">
        <v>1</v>
      </c>
      <c r="S920" s="6"/>
      <c r="T920" s="5"/>
      <c r="U920" s="5"/>
      <c r="V920" s="5" t="str">
        <f>IF(ActividadesCom[[#This Row],[NIVEL 3]]&lt;&gt;0,VLOOKUP(ActividadesCom[[#This Row],[NIVEL 3]],Catálogo!A:B,2,FALSE),"")</f>
        <v/>
      </c>
      <c r="W920" s="5"/>
      <c r="X920" s="6" t="s">
        <v>4</v>
      </c>
      <c r="Y920" s="5">
        <v>20161</v>
      </c>
      <c r="Z920" s="5" t="s">
        <v>4009</v>
      </c>
      <c r="AA920" s="5">
        <f>IF(ActividadesCom[[#This Row],[NIVEL 4]]&lt;&gt;0,VLOOKUP(ActividadesCom[[#This Row],[NIVEL 4]],Catálogo!A:B,2,FALSE),"")</f>
        <v>2</v>
      </c>
      <c r="AB920" s="5">
        <v>1</v>
      </c>
      <c r="AC920" s="6" t="s">
        <v>403</v>
      </c>
      <c r="AD920" s="5" t="s">
        <v>320</v>
      </c>
      <c r="AE920" s="5" t="s">
        <v>4009</v>
      </c>
      <c r="AF920" s="5">
        <f>IF(ActividadesCom[[#This Row],[NIVEL 5]]&lt;&gt;0,VLOOKUP(ActividadesCom[[#This Row],[NIVEL 5]],Catálogo!A:B,2,FALSE),"")</f>
        <v>2</v>
      </c>
      <c r="AG920" s="5">
        <v>2</v>
      </c>
      <c r="AH920" s="2"/>
    </row>
    <row r="921" spans="1:34" ht="30" hidden="1" customHeight="1" x14ac:dyDescent="0.25">
      <c r="A921" s="7">
        <v>15470136</v>
      </c>
      <c r="B921" s="6" t="str">
        <f>VLOOKUP(ActividadesCom[[#This Row],[NO. DE CONTROL]],'LISTADO ESTUDIANTES'!A:C,2,FALSE)</f>
        <v>CANCHE CAAMAL EUSEBIA GUADALUPE</v>
      </c>
      <c r="C921" s="6" t="str">
        <f>VLOOKUP(ActividadesCom[[#This Row],[NO. DE CONTROL]],'LISTADO ESTUDIANTES'!A:C,3,FALSE)</f>
        <v>INGENIERIA EN SISTEMAS COMPUTACIONALES</v>
      </c>
      <c r="D921" s="5" t="str">
        <f>VLOOKUP(ActividadesCom[[#This Row],[NO. DE CONTROL]],'LISTADO ESTUDIANTES'!A:D,4,FALSE)</f>
        <v>BAJA</v>
      </c>
      <c r="E921" s="5">
        <f>SUM(ActividadesCom[[#This Row],[CRÉD. 1]],ActividadesCom[[#This Row],[CRÉD. 2]],ActividadesCom[[#This Row],[CRÉD. 3]],ActividadesCom[[#This Row],[CRÉD. 4]],ActividadesCom[[#This Row],[CRÉD. 5]])</f>
        <v>5</v>
      </c>
      <c r="F921" s="17">
        <f>IF(ActividadesCom[[#This Row],[ÚLTIMO SEMESTRE CON CRÉDITOS]]&gt;0,ROUND(AVERAGE(ActividadesCom[[#This Row],[VALOR NIVEL 5]],ActividadesCom[[#This Row],[VALOR NIVEL 4]],ActividadesCom[[#This Row],[VALOR NIVEL 3]],ActividadesCom[[#This Row],[VALOR NIVEL 2]],ActividadesCom[[#This Row],[VALOR NIVEL 1]]),0),"")</f>
        <v>2</v>
      </c>
      <c r="G921" s="5" t="str">
        <f>IF(ActividadesCom[[#This Row],[PROMEDIO]]="","",IF(ActividadesCom[[#This Row],[PROMEDIO]]&gt;=4,"EXCELENTE",IF(ActividadesCom[[#This Row],[PROMEDIO]]&gt;=3,"NOTABLE",IF(ActividadesCom[[#This Row],[PROMEDIO]]&gt;=2,"BUENO",IF(ActividadesCom[[#This Row],[PROMEDIO]]=1,"SUFICIENTE","")))))</f>
        <v>BUENO</v>
      </c>
      <c r="H921" s="5">
        <f>MAX(ActividadesCom[[#This Row],[PERÍODO 1]],ActividadesCom[[#This Row],[PERÍODO 2]],ActividadesCom[[#This Row],[PERÍODO 3]],ActividadesCom[[#This Row],[PERÍODO 4]],ActividadesCom[[#This Row],[PERÍODO 5]])</f>
        <v>20183</v>
      </c>
      <c r="I921" s="6" t="s">
        <v>243</v>
      </c>
      <c r="J921" s="5">
        <v>20161</v>
      </c>
      <c r="K921" s="5" t="s">
        <v>4009</v>
      </c>
      <c r="L921" s="5">
        <f>IF(ActividadesCom[[#This Row],[NIVEL 1]]&lt;&gt;0,VLOOKUP(ActividadesCom[[#This Row],[NIVEL 1]],Catálogo!A:B,2,FALSE),"")</f>
        <v>2</v>
      </c>
      <c r="M921" s="5">
        <v>1</v>
      </c>
      <c r="N921" s="6" t="s">
        <v>711</v>
      </c>
      <c r="O921" s="5">
        <v>20183</v>
      </c>
      <c r="P921" s="5" t="s">
        <v>4009</v>
      </c>
      <c r="Q921" s="5">
        <f>IF(ActividadesCom[[#This Row],[NIVEL 2]]&lt;&gt;0,VLOOKUP(ActividadesCom[[#This Row],[NIVEL 2]],Catálogo!A:B,2,FALSE),"")</f>
        <v>2</v>
      </c>
      <c r="R921" s="11">
        <v>1</v>
      </c>
      <c r="S921" s="12" t="s">
        <v>710</v>
      </c>
      <c r="T921" s="11">
        <v>20153</v>
      </c>
      <c r="U921" s="5" t="s">
        <v>4009</v>
      </c>
      <c r="V921" s="5">
        <f>IF(ActividadesCom[[#This Row],[NIVEL 3]]&lt;&gt;0,VLOOKUP(ActividadesCom[[#This Row],[NIVEL 3]],Catálogo!A:B,2,FALSE),"")</f>
        <v>2</v>
      </c>
      <c r="W921" s="11">
        <v>1</v>
      </c>
      <c r="X921" s="6" t="s">
        <v>714</v>
      </c>
      <c r="Y921" s="5">
        <v>20181</v>
      </c>
      <c r="Z921" s="5" t="s">
        <v>4009</v>
      </c>
      <c r="AA921" s="5">
        <f>IF(ActividadesCom[[#This Row],[NIVEL 4]]&lt;&gt;0,VLOOKUP(ActividadesCom[[#This Row],[NIVEL 4]],Catálogo!A:B,2,FALSE),"")</f>
        <v>2</v>
      </c>
      <c r="AB921" s="5">
        <v>1</v>
      </c>
      <c r="AC921" s="6" t="s">
        <v>665</v>
      </c>
      <c r="AD921" s="5">
        <v>20181</v>
      </c>
      <c r="AE921" s="5" t="s">
        <v>4009</v>
      </c>
      <c r="AF921" s="5">
        <f>IF(ActividadesCom[[#This Row],[NIVEL 5]]&lt;&gt;0,VLOOKUP(ActividadesCom[[#This Row],[NIVEL 5]],Catálogo!A:B,2,FALSE),"")</f>
        <v>2</v>
      </c>
      <c r="AG921" s="5">
        <v>1</v>
      </c>
      <c r="AH921" s="2"/>
    </row>
    <row r="922" spans="1:34" ht="30" hidden="1" customHeight="1" x14ac:dyDescent="0.25">
      <c r="A922" s="7">
        <v>15470137</v>
      </c>
      <c r="B922" s="6" t="str">
        <f>VLOOKUP(ActividadesCom[[#This Row],[NO. DE CONTROL]],'LISTADO ESTUDIANTES'!A:C,2,FALSE)</f>
        <v>CHE REQUENA CRISTINA GUADALUPE</v>
      </c>
      <c r="C922" s="6" t="str">
        <f>VLOOKUP(ActividadesCom[[#This Row],[NO. DE CONTROL]],'LISTADO ESTUDIANTES'!A:C,3,FALSE)</f>
        <v>INGENIERIA EN SISTEMAS COMPUTACIONALES</v>
      </c>
      <c r="D922" s="5" t="str">
        <f>VLOOKUP(ActividadesCom[[#This Row],[NO. DE CONTROL]],'LISTADO ESTUDIANTES'!A:D,4,FALSE)</f>
        <v>BAJA</v>
      </c>
      <c r="E922" s="5">
        <f>SUM(ActividadesCom[[#This Row],[CRÉD. 1]],ActividadesCom[[#This Row],[CRÉD. 2]],ActividadesCom[[#This Row],[CRÉD. 3]],ActividadesCom[[#This Row],[CRÉD. 4]],ActividadesCom[[#This Row],[CRÉD. 5]])</f>
        <v>6</v>
      </c>
      <c r="F922" s="17">
        <f>IF(ActividadesCom[[#This Row],[ÚLTIMO SEMESTRE CON CRÉDITOS]]&gt;0,ROUND(AVERAGE(ActividadesCom[[#This Row],[VALOR NIVEL 5]],ActividadesCom[[#This Row],[VALOR NIVEL 4]],ActividadesCom[[#This Row],[VALOR NIVEL 3]],ActividadesCom[[#This Row],[VALOR NIVEL 2]],ActividadesCom[[#This Row],[VALOR NIVEL 1]]),0),"")</f>
        <v>2</v>
      </c>
      <c r="G922" s="5" t="str">
        <f>IF(ActividadesCom[[#This Row],[PROMEDIO]]="","",IF(ActividadesCom[[#This Row],[PROMEDIO]]&gt;=4,"EXCELENTE",IF(ActividadesCom[[#This Row],[PROMEDIO]]&gt;=3,"NOTABLE",IF(ActividadesCom[[#This Row],[PROMEDIO]]&gt;=2,"BUENO",IF(ActividadesCom[[#This Row],[PROMEDIO]]=1,"SUFICIENTE","")))))</f>
        <v>BUENO</v>
      </c>
      <c r="H922" s="5">
        <f>MAX(ActividadesCom[[#This Row],[PERÍODO 1]],ActividadesCom[[#This Row],[PERÍODO 2]],ActividadesCom[[#This Row],[PERÍODO 3]],ActividadesCom[[#This Row],[PERÍODO 4]],ActividadesCom[[#This Row],[PERÍODO 5]])</f>
        <v>20181</v>
      </c>
      <c r="I922" s="6" t="s">
        <v>243</v>
      </c>
      <c r="J922" s="5">
        <v>20161</v>
      </c>
      <c r="K922" s="5" t="s">
        <v>4009</v>
      </c>
      <c r="L922" s="5">
        <f>IF(ActividadesCom[[#This Row],[NIVEL 1]]&lt;&gt;0,VLOOKUP(ActividadesCom[[#This Row],[NIVEL 1]],Catálogo!A:B,2,FALSE),"")</f>
        <v>2</v>
      </c>
      <c r="M922" s="5">
        <v>1</v>
      </c>
      <c r="N922" s="6" t="s">
        <v>349</v>
      </c>
      <c r="O922" s="5">
        <v>20161</v>
      </c>
      <c r="P922" s="5" t="s">
        <v>4009</v>
      </c>
      <c r="Q922" s="5">
        <f>IF(ActividadesCom[[#This Row],[NIVEL 2]]&lt;&gt;0,VLOOKUP(ActividadesCom[[#This Row],[NIVEL 2]],Catálogo!A:B,2,FALSE),"")</f>
        <v>2</v>
      </c>
      <c r="R922" s="11">
        <v>1</v>
      </c>
      <c r="S922" s="12" t="s">
        <v>445</v>
      </c>
      <c r="T922" s="11">
        <v>20181</v>
      </c>
      <c r="U922" s="5" t="s">
        <v>4009</v>
      </c>
      <c r="V922" s="5">
        <f>IF(ActividadesCom[[#This Row],[NIVEL 3]]&lt;&gt;0,VLOOKUP(ActividadesCom[[#This Row],[NIVEL 3]],Catálogo!A:B,2,FALSE),"")</f>
        <v>2</v>
      </c>
      <c r="W922" s="11">
        <v>2</v>
      </c>
      <c r="X922" s="6" t="s">
        <v>521</v>
      </c>
      <c r="Y922" s="5">
        <v>20173</v>
      </c>
      <c r="Z922" s="5" t="s">
        <v>4009</v>
      </c>
      <c r="AA922" s="5">
        <f>IF(ActividadesCom[[#This Row],[NIVEL 4]]&lt;&gt;0,VLOOKUP(ActividadesCom[[#This Row],[NIVEL 4]],Catálogo!A:B,2,FALSE),"")</f>
        <v>2</v>
      </c>
      <c r="AB922" s="5">
        <v>1</v>
      </c>
      <c r="AC922" s="6" t="s">
        <v>32</v>
      </c>
      <c r="AD922" s="5">
        <v>20163</v>
      </c>
      <c r="AE922" s="5" t="s">
        <v>4009</v>
      </c>
      <c r="AF922" s="5">
        <f>IF(ActividadesCom[[#This Row],[NIVEL 5]]&lt;&gt;0,VLOOKUP(ActividadesCom[[#This Row],[NIVEL 5]],Catálogo!A:B,2,FALSE),"")</f>
        <v>2</v>
      </c>
      <c r="AG922" s="5">
        <v>1</v>
      </c>
      <c r="AH922" s="2"/>
    </row>
    <row r="923" spans="1:34" ht="30" hidden="1" customHeight="1" x14ac:dyDescent="0.25">
      <c r="A923" s="7">
        <v>15470138</v>
      </c>
      <c r="B923" s="6" t="str">
        <f>VLOOKUP(ActividadesCom[[#This Row],[NO. DE CONTROL]],'LISTADO ESTUDIANTES'!A:C,2,FALSE)</f>
        <v>LOPEZ ROQUIS AZUCENA DE LOS ANGELES</v>
      </c>
      <c r="C923" s="6" t="str">
        <f>VLOOKUP(ActividadesCom[[#This Row],[NO. DE CONTROL]],'LISTADO ESTUDIANTES'!A:C,3,FALSE)</f>
        <v>INGENIERIA EN SISTEMAS COMPUTACIONALES</v>
      </c>
      <c r="D923" s="5" t="str">
        <f>VLOOKUP(ActividadesCom[[#This Row],[NO. DE CONTROL]],'LISTADO ESTUDIANTES'!A:D,4,FALSE)</f>
        <v>BAJA</v>
      </c>
      <c r="E923" s="5">
        <f>SUM(ActividadesCom[[#This Row],[CRÉD. 1]],ActividadesCom[[#This Row],[CRÉD. 2]],ActividadesCom[[#This Row],[CRÉD. 3]],ActividadesCom[[#This Row],[CRÉD. 4]],ActividadesCom[[#This Row],[CRÉD. 5]])</f>
        <v>5</v>
      </c>
      <c r="F923" s="17">
        <f>IF(ActividadesCom[[#This Row],[ÚLTIMO SEMESTRE CON CRÉDITOS]]&gt;0,ROUND(AVERAGE(ActividadesCom[[#This Row],[VALOR NIVEL 5]],ActividadesCom[[#This Row],[VALOR NIVEL 4]],ActividadesCom[[#This Row],[VALOR NIVEL 3]],ActividadesCom[[#This Row],[VALOR NIVEL 2]],ActividadesCom[[#This Row],[VALOR NIVEL 1]]),0),"")</f>
        <v>2</v>
      </c>
      <c r="G923" s="5" t="str">
        <f>IF(ActividadesCom[[#This Row],[PROMEDIO]]="","",IF(ActividadesCom[[#This Row],[PROMEDIO]]&gt;=4,"EXCELENTE",IF(ActividadesCom[[#This Row],[PROMEDIO]]&gt;=3,"NOTABLE",IF(ActividadesCom[[#This Row],[PROMEDIO]]&gt;=2,"BUENO",IF(ActividadesCom[[#This Row],[PROMEDIO]]=1,"SUFICIENTE","")))))</f>
        <v>BUENO</v>
      </c>
      <c r="H923" s="5">
        <f>MAX(ActividadesCom[[#This Row],[PERÍODO 1]],ActividadesCom[[#This Row],[PERÍODO 2]],ActividadesCom[[#This Row],[PERÍODO 3]],ActividadesCom[[#This Row],[PERÍODO 4]],ActividadesCom[[#This Row],[PERÍODO 5]])</f>
        <v>20193</v>
      </c>
      <c r="I923" s="6" t="s">
        <v>943</v>
      </c>
      <c r="J923" s="5">
        <v>20193</v>
      </c>
      <c r="K923" s="5" t="s">
        <v>4009</v>
      </c>
      <c r="L923" s="5">
        <f>IF(ActividadesCom[[#This Row],[NIVEL 1]]&lt;&gt;0,VLOOKUP(ActividadesCom[[#This Row],[NIVEL 1]],Catálogo!A:B,2,FALSE),"")</f>
        <v>2</v>
      </c>
      <c r="M923" s="5">
        <v>2</v>
      </c>
      <c r="N923" s="6" t="s">
        <v>715</v>
      </c>
      <c r="O923" s="5">
        <v>20181</v>
      </c>
      <c r="P923" s="5" t="s">
        <v>4009</v>
      </c>
      <c r="Q923" s="5">
        <f>IF(ActividadesCom[[#This Row],[NIVEL 2]]&lt;&gt;0,VLOOKUP(ActividadesCom[[#This Row],[NIVEL 2]],Catálogo!A:B,2,FALSE),"")</f>
        <v>2</v>
      </c>
      <c r="R923" s="11">
        <v>1</v>
      </c>
      <c r="S923" s="12" t="s">
        <v>958</v>
      </c>
      <c r="T923" s="11">
        <v>20181</v>
      </c>
      <c r="U923" s="5" t="s">
        <v>4009</v>
      </c>
      <c r="V923" s="5">
        <f>IF(ActividadesCom[[#This Row],[NIVEL 3]]&lt;&gt;0,VLOOKUP(ActividadesCom[[#This Row],[NIVEL 3]],Catálogo!A:B,2,FALSE),"")</f>
        <v>2</v>
      </c>
      <c r="W923" s="11">
        <v>1</v>
      </c>
      <c r="X923" s="6"/>
      <c r="Y923" s="5"/>
      <c r="Z923" s="5"/>
      <c r="AA923" s="5" t="str">
        <f>IF(ActividadesCom[[#This Row],[NIVEL 4]]&lt;&gt;0,VLOOKUP(ActividadesCom[[#This Row],[NIVEL 4]],Catálogo!A:B,2,FALSE),"")</f>
        <v/>
      </c>
      <c r="AB923" s="5"/>
      <c r="AC923" s="6" t="s">
        <v>615</v>
      </c>
      <c r="AD923" s="5">
        <v>20183</v>
      </c>
      <c r="AE923" s="5" t="s">
        <v>4009</v>
      </c>
      <c r="AF923" s="5">
        <f>IF(ActividadesCom[[#This Row],[NIVEL 5]]&lt;&gt;0,VLOOKUP(ActividadesCom[[#This Row],[NIVEL 5]],Catálogo!A:B,2,FALSE),"")</f>
        <v>2</v>
      </c>
      <c r="AG923" s="5">
        <v>1</v>
      </c>
      <c r="AH923" s="2"/>
    </row>
    <row r="924" spans="1:34" ht="30" hidden="1" customHeight="1" x14ac:dyDescent="0.25">
      <c r="A924" s="7">
        <v>15470139</v>
      </c>
      <c r="B924" s="6" t="str">
        <f>VLOOKUP(ActividadesCom[[#This Row],[NO. DE CONTROL]],'LISTADO ESTUDIANTES'!A:C,2,FALSE)</f>
        <v>PANTI LOPEZ LUIS GERARDO</v>
      </c>
      <c r="C924" s="6" t="str">
        <f>VLOOKUP(ActividadesCom[[#This Row],[NO. DE CONTROL]],'LISTADO ESTUDIANTES'!A:C,3,FALSE)</f>
        <v>INGENIERIA EN SISTEMAS COMPUTACIONALES</v>
      </c>
      <c r="D924" s="5" t="str">
        <f>VLOOKUP(ActividadesCom[[#This Row],[NO. DE CONTROL]],'LISTADO ESTUDIANTES'!A:D,4,FALSE)</f>
        <v>BAJA</v>
      </c>
      <c r="E924" s="5">
        <f>SUM(ActividadesCom[[#This Row],[CRÉD. 1]],ActividadesCom[[#This Row],[CRÉD. 2]],ActividadesCom[[#This Row],[CRÉD. 3]],ActividadesCom[[#This Row],[CRÉD. 4]],ActividadesCom[[#This Row],[CRÉD. 5]])</f>
        <v>0</v>
      </c>
      <c r="F924" s="17" t="str">
        <f>IF(ActividadesCom[[#This Row],[ÚLTIMO SEMESTRE CON CRÉDITOS]]&gt;0,ROUND(AVERAGE(ActividadesCom[[#This Row],[VALOR NIVEL 5]],ActividadesCom[[#This Row],[VALOR NIVEL 4]],ActividadesCom[[#This Row],[VALOR NIVEL 3]],ActividadesCom[[#This Row],[VALOR NIVEL 2]],ActividadesCom[[#This Row],[VALOR NIVEL 1]]),0),"")</f>
        <v/>
      </c>
      <c r="G924" s="5" t="str">
        <f>IF(ActividadesCom[[#This Row],[PROMEDIO]]="","",IF(ActividadesCom[[#This Row],[PROMEDIO]]&gt;=4,"EXCELENTE",IF(ActividadesCom[[#This Row],[PROMEDIO]]&gt;=3,"NOTABLE",IF(ActividadesCom[[#This Row],[PROMEDIO]]&gt;=2,"BUENO",IF(ActividadesCom[[#This Row],[PROMEDIO]]=1,"SUFICIENTE","")))))</f>
        <v/>
      </c>
      <c r="H924" s="5">
        <f>MAX(ActividadesCom[[#This Row],[PERÍODO 1]],ActividadesCom[[#This Row],[PERÍODO 2]],ActividadesCom[[#This Row],[PERÍODO 3]],ActividadesCom[[#This Row],[PERÍODO 4]],ActividadesCom[[#This Row],[PERÍODO 5]])</f>
        <v>0</v>
      </c>
      <c r="I924" s="6"/>
      <c r="J924" s="5"/>
      <c r="K924" s="5"/>
      <c r="L924" s="5" t="str">
        <f>IF(ActividadesCom[[#This Row],[NIVEL 1]]&lt;&gt;0,VLOOKUP(ActividadesCom[[#This Row],[NIVEL 1]],Catálogo!A:B,2,FALSE),"")</f>
        <v/>
      </c>
      <c r="M924" s="5"/>
      <c r="N924" s="6"/>
      <c r="O924" s="5"/>
      <c r="P924" s="5"/>
      <c r="Q924" s="5" t="str">
        <f>IF(ActividadesCom[[#This Row],[NIVEL 2]]&lt;&gt;0,VLOOKUP(ActividadesCom[[#This Row],[NIVEL 2]],Catálogo!A:B,2,FALSE),"")</f>
        <v/>
      </c>
      <c r="R924" s="11"/>
      <c r="S924" s="12"/>
      <c r="T924" s="11"/>
      <c r="U924" s="11"/>
      <c r="V924" s="5" t="str">
        <f>IF(ActividadesCom[[#This Row],[NIVEL 3]]&lt;&gt;0,VLOOKUP(ActividadesCom[[#This Row],[NIVEL 3]],Catálogo!A:B,2,FALSE),"")</f>
        <v/>
      </c>
      <c r="W924" s="11"/>
      <c r="X924" s="6"/>
      <c r="Y924" s="5"/>
      <c r="Z924" s="5"/>
      <c r="AA924" s="5" t="str">
        <f>IF(ActividadesCom[[#This Row],[NIVEL 4]]&lt;&gt;0,VLOOKUP(ActividadesCom[[#This Row],[NIVEL 4]],Catálogo!A:B,2,FALSE),"")</f>
        <v/>
      </c>
      <c r="AB924" s="5"/>
      <c r="AC924" s="6"/>
      <c r="AD924" s="5"/>
      <c r="AE924" s="5"/>
      <c r="AF924" s="5" t="str">
        <f>IF(ActividadesCom[[#This Row],[NIVEL 5]]&lt;&gt;0,VLOOKUP(ActividadesCom[[#This Row],[NIVEL 5]],Catálogo!A:B,2,FALSE),"")</f>
        <v/>
      </c>
      <c r="AG924" s="5"/>
      <c r="AH924" s="2"/>
    </row>
    <row r="925" spans="1:34" ht="30" hidden="1" customHeight="1" x14ac:dyDescent="0.25">
      <c r="A925" s="7">
        <v>15470140</v>
      </c>
      <c r="B925" s="6" t="str">
        <f>VLOOKUP(ActividadesCom[[#This Row],[NO. DE CONTROL]],'LISTADO ESTUDIANTES'!A:C,2,FALSE)</f>
        <v>CHAN PEREZ MARIA GUADALUPE</v>
      </c>
      <c r="C925" s="6" t="str">
        <f>VLOOKUP(ActividadesCom[[#This Row],[NO. DE CONTROL]],'LISTADO ESTUDIANTES'!A:C,3,FALSE)</f>
        <v>INGENIERIA EN SISTEMAS COMPUTACIONALES</v>
      </c>
      <c r="D925" s="5" t="str">
        <f>VLOOKUP(ActividadesCom[[#This Row],[NO. DE CONTROL]],'LISTADO ESTUDIANTES'!A:D,4,FALSE)</f>
        <v>BAJA</v>
      </c>
      <c r="E925" s="5">
        <f>SUM(ActividadesCom[[#This Row],[CRÉD. 1]],ActividadesCom[[#This Row],[CRÉD. 2]],ActividadesCom[[#This Row],[CRÉD. 3]],ActividadesCom[[#This Row],[CRÉD. 4]],ActividadesCom[[#This Row],[CRÉD. 5]])</f>
        <v>2</v>
      </c>
      <c r="F925" s="17">
        <f>IF(ActividadesCom[[#This Row],[ÚLTIMO SEMESTRE CON CRÉDITOS]]&gt;0,ROUND(AVERAGE(ActividadesCom[[#This Row],[VALOR NIVEL 5]],ActividadesCom[[#This Row],[VALOR NIVEL 4]],ActividadesCom[[#This Row],[VALOR NIVEL 3]],ActividadesCom[[#This Row],[VALOR NIVEL 2]],ActividadesCom[[#This Row],[VALOR NIVEL 1]]),0),"")</f>
        <v>2</v>
      </c>
      <c r="G925" s="5" t="str">
        <f>IF(ActividadesCom[[#This Row],[PROMEDIO]]="","",IF(ActividadesCom[[#This Row],[PROMEDIO]]&gt;=4,"EXCELENTE",IF(ActividadesCom[[#This Row],[PROMEDIO]]&gt;=3,"NOTABLE",IF(ActividadesCom[[#This Row],[PROMEDIO]]&gt;=2,"BUENO",IF(ActividadesCom[[#This Row],[PROMEDIO]]=1,"SUFICIENTE","")))))</f>
        <v>BUENO</v>
      </c>
      <c r="H925" s="5">
        <f>MAX(ActividadesCom[[#This Row],[PERÍODO 1]],ActividadesCom[[#This Row],[PERÍODO 2]],ActividadesCom[[#This Row],[PERÍODO 3]],ActividadesCom[[#This Row],[PERÍODO 4]],ActividadesCom[[#This Row],[PERÍODO 5]])</f>
        <v>20193</v>
      </c>
      <c r="I925" s="6" t="s">
        <v>1100</v>
      </c>
      <c r="J925" s="5">
        <v>20193</v>
      </c>
      <c r="K925" s="5" t="s">
        <v>4009</v>
      </c>
      <c r="L925" s="5">
        <f>IF(ActividadesCom[[#This Row],[NIVEL 1]]&lt;&gt;0,VLOOKUP(ActividadesCom[[#This Row],[NIVEL 1]],Catálogo!A:B,2,FALSE),"")</f>
        <v>2</v>
      </c>
      <c r="M925" s="5">
        <v>2</v>
      </c>
      <c r="N925" s="6"/>
      <c r="O925" s="5"/>
      <c r="P925" s="5"/>
      <c r="Q925" s="5" t="str">
        <f>IF(ActividadesCom[[#This Row],[NIVEL 2]]&lt;&gt;0,VLOOKUP(ActividadesCom[[#This Row],[NIVEL 2]],Catálogo!A:B,2,FALSE),"")</f>
        <v/>
      </c>
      <c r="R925" s="11"/>
      <c r="S925" s="12"/>
      <c r="T925" s="11"/>
      <c r="U925" s="11"/>
      <c r="V925" s="5" t="str">
        <f>IF(ActividadesCom[[#This Row],[NIVEL 3]]&lt;&gt;0,VLOOKUP(ActividadesCom[[#This Row],[NIVEL 3]],Catálogo!A:B,2,FALSE),"")</f>
        <v/>
      </c>
      <c r="W925" s="11"/>
      <c r="X925" s="6"/>
      <c r="Y925" s="5"/>
      <c r="Z925" s="5"/>
      <c r="AA925" s="5" t="str">
        <f>IF(ActividadesCom[[#This Row],[NIVEL 4]]&lt;&gt;0,VLOOKUP(ActividadesCom[[#This Row],[NIVEL 4]],Catálogo!A:B,2,FALSE),"")</f>
        <v/>
      </c>
      <c r="AB925" s="5"/>
      <c r="AC925" s="6"/>
      <c r="AD925" s="5"/>
      <c r="AE925" s="5"/>
      <c r="AF925" s="5" t="str">
        <f>IF(ActividadesCom[[#This Row],[NIVEL 5]]&lt;&gt;0,VLOOKUP(ActividadesCom[[#This Row],[NIVEL 5]],Catálogo!A:B,2,FALSE),"")</f>
        <v/>
      </c>
      <c r="AG925" s="5"/>
      <c r="AH925" s="2"/>
    </row>
    <row r="926" spans="1:34" ht="30" hidden="1" customHeight="1" x14ac:dyDescent="0.25">
      <c r="A926" s="7">
        <v>15470141</v>
      </c>
      <c r="B926" s="6" t="str">
        <f>VLOOKUP(ActividadesCom[[#This Row],[NO. DE CONTROL]],'LISTADO ESTUDIANTES'!A:C,2,FALSE)</f>
        <v>ESTRELLA LOPEZ MARCOS RUBEN</v>
      </c>
      <c r="C926" s="6" t="str">
        <f>VLOOKUP(ActividadesCom[[#This Row],[NO. DE CONTROL]],'LISTADO ESTUDIANTES'!A:C,3,FALSE)</f>
        <v>INGENIERIA EN SISTEMAS COMPUTACIONALES</v>
      </c>
      <c r="D926" s="5" t="str">
        <f>VLOOKUP(ActividadesCom[[#This Row],[NO. DE CONTROL]],'LISTADO ESTUDIANTES'!A:D,4,FALSE)</f>
        <v>BAJA</v>
      </c>
      <c r="E926" s="5">
        <f>SUM(ActividadesCom[[#This Row],[CRÉD. 1]],ActividadesCom[[#This Row],[CRÉD. 2]],ActividadesCom[[#This Row],[CRÉD. 3]],ActividadesCom[[#This Row],[CRÉD. 4]],ActividadesCom[[#This Row],[CRÉD. 5]])</f>
        <v>0</v>
      </c>
      <c r="F926" s="17" t="str">
        <f>IF(ActividadesCom[[#This Row],[ÚLTIMO SEMESTRE CON CRÉDITOS]]&gt;0,ROUND(AVERAGE(ActividadesCom[[#This Row],[VALOR NIVEL 5]],ActividadesCom[[#This Row],[VALOR NIVEL 4]],ActividadesCom[[#This Row],[VALOR NIVEL 3]],ActividadesCom[[#This Row],[VALOR NIVEL 2]],ActividadesCom[[#This Row],[VALOR NIVEL 1]]),0),"")</f>
        <v/>
      </c>
      <c r="G926" s="5" t="str">
        <f>IF(ActividadesCom[[#This Row],[PROMEDIO]]="","",IF(ActividadesCom[[#This Row],[PROMEDIO]]&gt;=4,"EXCELENTE",IF(ActividadesCom[[#This Row],[PROMEDIO]]&gt;=3,"NOTABLE",IF(ActividadesCom[[#This Row],[PROMEDIO]]&gt;=2,"BUENO",IF(ActividadesCom[[#This Row],[PROMEDIO]]=1,"SUFICIENTE","")))))</f>
        <v/>
      </c>
      <c r="H926" s="5">
        <f>MAX(ActividadesCom[[#This Row],[PERÍODO 1]],ActividadesCom[[#This Row],[PERÍODO 2]],ActividadesCom[[#This Row],[PERÍODO 3]],ActividadesCom[[#This Row],[PERÍODO 4]],ActividadesCom[[#This Row],[PERÍODO 5]])</f>
        <v>0</v>
      </c>
      <c r="I926" s="6"/>
      <c r="J926" s="5"/>
      <c r="K926" s="5"/>
      <c r="L926" s="5" t="str">
        <f>IF(ActividadesCom[[#This Row],[NIVEL 1]]&lt;&gt;0,VLOOKUP(ActividadesCom[[#This Row],[NIVEL 1]],Catálogo!A:B,2,FALSE),"")</f>
        <v/>
      </c>
      <c r="M926" s="5"/>
      <c r="N926" s="6"/>
      <c r="O926" s="5"/>
      <c r="P926" s="5"/>
      <c r="Q926" s="5" t="str">
        <f>IF(ActividadesCom[[#This Row],[NIVEL 2]]&lt;&gt;0,VLOOKUP(ActividadesCom[[#This Row],[NIVEL 2]],Catálogo!A:B,2,FALSE),"")</f>
        <v/>
      </c>
      <c r="R926" s="11"/>
      <c r="S926" s="12"/>
      <c r="T926" s="11"/>
      <c r="U926" s="11"/>
      <c r="V926" s="5" t="str">
        <f>IF(ActividadesCom[[#This Row],[NIVEL 3]]&lt;&gt;0,VLOOKUP(ActividadesCom[[#This Row],[NIVEL 3]],Catálogo!A:B,2,FALSE),"")</f>
        <v/>
      </c>
      <c r="W926" s="11"/>
      <c r="X926" s="6"/>
      <c r="Y926" s="5"/>
      <c r="Z926" s="5"/>
      <c r="AA926" s="5" t="str">
        <f>IF(ActividadesCom[[#This Row],[NIVEL 4]]&lt;&gt;0,VLOOKUP(ActividadesCom[[#This Row],[NIVEL 4]],Catálogo!A:B,2,FALSE),"")</f>
        <v/>
      </c>
      <c r="AB926" s="5"/>
      <c r="AC926" s="6"/>
      <c r="AD926" s="5"/>
      <c r="AE926" s="5"/>
      <c r="AF926" s="5" t="str">
        <f>IF(ActividadesCom[[#This Row],[NIVEL 5]]&lt;&gt;0,VLOOKUP(ActividadesCom[[#This Row],[NIVEL 5]],Catálogo!A:B,2,FALSE),"")</f>
        <v/>
      </c>
      <c r="AG926" s="5"/>
      <c r="AH926" s="2"/>
    </row>
    <row r="927" spans="1:34" ht="30" hidden="1" customHeight="1" x14ac:dyDescent="0.25">
      <c r="A927" s="7">
        <v>15470142</v>
      </c>
      <c r="B927" s="6" t="str">
        <f>VLOOKUP(ActividadesCom[[#This Row],[NO. DE CONTROL]],'LISTADO ESTUDIANTES'!A:C,2,FALSE)</f>
        <v>MAY LOPEZ ELIAS ALEJANDRO</v>
      </c>
      <c r="C927" s="6" t="str">
        <f>VLOOKUP(ActividadesCom[[#This Row],[NO. DE CONTROL]],'LISTADO ESTUDIANTES'!A:C,3,FALSE)</f>
        <v>INGENIERIA EN SISTEMAS COMPUTACIONALES</v>
      </c>
      <c r="D927" s="5" t="str">
        <f>VLOOKUP(ActividadesCom[[#This Row],[NO. DE CONTROL]],'LISTADO ESTUDIANTES'!A:D,4,FALSE)</f>
        <v>BAJA</v>
      </c>
      <c r="E927" s="5">
        <f>SUM(ActividadesCom[[#This Row],[CRÉD. 1]],ActividadesCom[[#This Row],[CRÉD. 2]],ActividadesCom[[#This Row],[CRÉD. 3]],ActividadesCom[[#This Row],[CRÉD. 4]],ActividadesCom[[#This Row],[CRÉD. 5]])</f>
        <v>5</v>
      </c>
      <c r="F927" s="17">
        <f>IF(ActividadesCom[[#This Row],[ÚLTIMO SEMESTRE CON CRÉDITOS]]&gt;0,ROUND(AVERAGE(ActividadesCom[[#This Row],[VALOR NIVEL 5]],ActividadesCom[[#This Row],[VALOR NIVEL 4]],ActividadesCom[[#This Row],[VALOR NIVEL 3]],ActividadesCom[[#This Row],[VALOR NIVEL 2]],ActividadesCom[[#This Row],[VALOR NIVEL 1]]),0),"")</f>
        <v>2</v>
      </c>
      <c r="G927" s="5" t="str">
        <f>IF(ActividadesCom[[#This Row],[PROMEDIO]]="","",IF(ActividadesCom[[#This Row],[PROMEDIO]]&gt;=4,"EXCELENTE",IF(ActividadesCom[[#This Row],[PROMEDIO]]&gt;=3,"NOTABLE",IF(ActividadesCom[[#This Row],[PROMEDIO]]&gt;=2,"BUENO",IF(ActividadesCom[[#This Row],[PROMEDIO]]=1,"SUFICIENTE","")))))</f>
        <v>BUENO</v>
      </c>
      <c r="H927" s="5">
        <f>MAX(ActividadesCom[[#This Row],[PERÍODO 1]],ActividadesCom[[#This Row],[PERÍODO 2]],ActividadesCom[[#This Row],[PERÍODO 3]],ActividadesCom[[#This Row],[PERÍODO 4]],ActividadesCom[[#This Row],[PERÍODO 5]])</f>
        <v>20181</v>
      </c>
      <c r="I927" s="6" t="s">
        <v>445</v>
      </c>
      <c r="J927" s="5">
        <v>20181</v>
      </c>
      <c r="K927" s="5" t="s">
        <v>4009</v>
      </c>
      <c r="L927" s="5">
        <f>IF(ActividadesCom[[#This Row],[NIVEL 1]]&lt;&gt;0,VLOOKUP(ActividadesCom[[#This Row],[NIVEL 1]],Catálogo!A:B,2,FALSE),"")</f>
        <v>2</v>
      </c>
      <c r="M927" s="5">
        <v>2</v>
      </c>
      <c r="N927" s="6" t="s">
        <v>548</v>
      </c>
      <c r="O927" s="5">
        <v>20181</v>
      </c>
      <c r="P927" s="5" t="s">
        <v>4009</v>
      </c>
      <c r="Q927" s="5">
        <f>IF(ActividadesCom[[#This Row],[NIVEL 2]]&lt;&gt;0,VLOOKUP(ActividadesCom[[#This Row],[NIVEL 2]],Catálogo!A:B,2,FALSE),"")</f>
        <v>2</v>
      </c>
      <c r="R927" s="11">
        <v>1</v>
      </c>
      <c r="S927" s="12"/>
      <c r="T927" s="11"/>
      <c r="U927" s="11"/>
      <c r="V927" s="5" t="str">
        <f>IF(ActividadesCom[[#This Row],[NIVEL 3]]&lt;&gt;0,VLOOKUP(ActividadesCom[[#This Row],[NIVEL 3]],Catálogo!A:B,2,FALSE),"")</f>
        <v/>
      </c>
      <c r="W927" s="11"/>
      <c r="X927" s="6" t="s">
        <v>408</v>
      </c>
      <c r="Y927" s="5">
        <v>20171</v>
      </c>
      <c r="Z927" s="5" t="s">
        <v>4009</v>
      </c>
      <c r="AA927" s="5">
        <f>IF(ActividadesCom[[#This Row],[NIVEL 4]]&lt;&gt;0,VLOOKUP(ActividadesCom[[#This Row],[NIVEL 4]],Catálogo!A:B,2,FALSE),"")</f>
        <v>2</v>
      </c>
      <c r="AB927" s="5">
        <v>1</v>
      </c>
      <c r="AC927" s="6" t="s">
        <v>36</v>
      </c>
      <c r="AD927" s="5">
        <v>20163</v>
      </c>
      <c r="AE927" s="5" t="s">
        <v>4009</v>
      </c>
      <c r="AF927" s="5">
        <f>IF(ActividadesCom[[#This Row],[NIVEL 5]]&lt;&gt;0,VLOOKUP(ActividadesCom[[#This Row],[NIVEL 5]],Catálogo!A:B,2,FALSE),"")</f>
        <v>2</v>
      </c>
      <c r="AG927" s="5">
        <v>1</v>
      </c>
      <c r="AH927" s="2"/>
    </row>
    <row r="928" spans="1:34" ht="30" hidden="1" customHeight="1" x14ac:dyDescent="0.25">
      <c r="A928" s="7">
        <v>15470143</v>
      </c>
      <c r="B928" s="6" t="str">
        <f>VLOOKUP(ActividadesCom[[#This Row],[NO. DE CONTROL]],'LISTADO ESTUDIANTES'!A:C,2,FALSE)</f>
        <v>CU YAH SHEYLA MARIBI</v>
      </c>
      <c r="C928" s="6" t="str">
        <f>VLOOKUP(ActividadesCom[[#This Row],[NO. DE CONTROL]],'LISTADO ESTUDIANTES'!A:C,3,FALSE)</f>
        <v>INGENIERIA EN SISTEMAS COMPUTACIONALES</v>
      </c>
      <c r="D928" s="5" t="str">
        <f>VLOOKUP(ActividadesCom[[#This Row],[NO. DE CONTROL]],'LISTADO ESTUDIANTES'!A:D,4,FALSE)</f>
        <v>BAJA</v>
      </c>
      <c r="E928" s="5">
        <f>SUM(ActividadesCom[[#This Row],[CRÉD. 1]],ActividadesCom[[#This Row],[CRÉD. 2]],ActividadesCom[[#This Row],[CRÉD. 3]],ActividadesCom[[#This Row],[CRÉD. 4]],ActividadesCom[[#This Row],[CRÉD. 5]])</f>
        <v>6</v>
      </c>
      <c r="F928" s="17">
        <f>IF(ActividadesCom[[#This Row],[ÚLTIMO SEMESTRE CON CRÉDITOS]]&gt;0,ROUND(AVERAGE(ActividadesCom[[#This Row],[VALOR NIVEL 5]],ActividadesCom[[#This Row],[VALOR NIVEL 4]],ActividadesCom[[#This Row],[VALOR NIVEL 3]],ActividadesCom[[#This Row],[VALOR NIVEL 2]],ActividadesCom[[#This Row],[VALOR NIVEL 1]]),0),"")</f>
        <v>2</v>
      </c>
      <c r="G928" s="5" t="str">
        <f>IF(ActividadesCom[[#This Row],[PROMEDIO]]="","",IF(ActividadesCom[[#This Row],[PROMEDIO]]&gt;=4,"EXCELENTE",IF(ActividadesCom[[#This Row],[PROMEDIO]]&gt;=3,"NOTABLE",IF(ActividadesCom[[#This Row],[PROMEDIO]]&gt;=2,"BUENO",IF(ActividadesCom[[#This Row],[PROMEDIO]]=1,"SUFICIENTE","")))))</f>
        <v>BUENO</v>
      </c>
      <c r="H928" s="5">
        <f>MAX(ActividadesCom[[#This Row],[PERÍODO 1]],ActividadesCom[[#This Row],[PERÍODO 2]],ActividadesCom[[#This Row],[PERÍODO 3]],ActividadesCom[[#This Row],[PERÍODO 4]],ActividadesCom[[#This Row],[PERÍODO 5]])</f>
        <v>20181</v>
      </c>
      <c r="I928" s="6" t="s">
        <v>445</v>
      </c>
      <c r="J928" s="5">
        <v>20181</v>
      </c>
      <c r="K928" s="5" t="s">
        <v>4009</v>
      </c>
      <c r="L928" s="5">
        <f>IF(ActividadesCom[[#This Row],[NIVEL 1]]&lt;&gt;0,VLOOKUP(ActividadesCom[[#This Row],[NIVEL 1]],Catálogo!A:B,2,FALSE),"")</f>
        <v>2</v>
      </c>
      <c r="M928" s="5">
        <v>2</v>
      </c>
      <c r="N928" s="6" t="s">
        <v>548</v>
      </c>
      <c r="O928" s="5">
        <v>20181</v>
      </c>
      <c r="P928" s="5" t="s">
        <v>4009</v>
      </c>
      <c r="Q928" s="5">
        <f>IF(ActividadesCom[[#This Row],[NIVEL 2]]&lt;&gt;0,VLOOKUP(ActividadesCom[[#This Row],[NIVEL 2]],Catálogo!A:B,2,FALSE),"")</f>
        <v>2</v>
      </c>
      <c r="R928" s="11">
        <v>1</v>
      </c>
      <c r="S928" s="12" t="s">
        <v>550</v>
      </c>
      <c r="T928" s="11">
        <v>20181</v>
      </c>
      <c r="U928" s="5" t="s">
        <v>4009</v>
      </c>
      <c r="V928" s="5">
        <f>IF(ActividadesCom[[#This Row],[NIVEL 3]]&lt;&gt;0,VLOOKUP(ActividadesCom[[#This Row],[NIVEL 3]],Catálogo!A:B,2,FALSE),"")</f>
        <v>2</v>
      </c>
      <c r="W928" s="11">
        <v>1</v>
      </c>
      <c r="X928" s="6" t="s">
        <v>521</v>
      </c>
      <c r="Y928" s="5">
        <v>20173</v>
      </c>
      <c r="Z928" s="5" t="s">
        <v>4009</v>
      </c>
      <c r="AA928" s="5">
        <f>IF(ActividadesCom[[#This Row],[NIVEL 4]]&lt;&gt;0,VLOOKUP(ActividadesCom[[#This Row],[NIVEL 4]],Catálogo!A:B,2,FALSE),"")</f>
        <v>2</v>
      </c>
      <c r="AB928" s="5">
        <v>1</v>
      </c>
      <c r="AC928" s="6" t="s">
        <v>406</v>
      </c>
      <c r="AD928" s="5">
        <v>20171</v>
      </c>
      <c r="AE928" s="5" t="s">
        <v>4009</v>
      </c>
      <c r="AF928" s="5">
        <f>IF(ActividadesCom[[#This Row],[NIVEL 5]]&lt;&gt;0,VLOOKUP(ActividadesCom[[#This Row],[NIVEL 5]],Catálogo!A:B,2,FALSE),"")</f>
        <v>2</v>
      </c>
      <c r="AG928" s="5">
        <v>1</v>
      </c>
      <c r="AH928" s="2"/>
    </row>
    <row r="929" spans="1:34" ht="30" hidden="1" customHeight="1" x14ac:dyDescent="0.25">
      <c r="A929" s="7">
        <v>15470144</v>
      </c>
      <c r="B929" s="6" t="str">
        <f>VLOOKUP(ActividadesCom[[#This Row],[NO. DE CONTROL]],'LISTADO ESTUDIANTES'!A:C,2,FALSE)</f>
        <v>SALAZAR LOPEZ MANUEL ALEJANDRO</v>
      </c>
      <c r="C929" s="6" t="str">
        <f>VLOOKUP(ActividadesCom[[#This Row],[NO. DE CONTROL]],'LISTADO ESTUDIANTES'!A:C,3,FALSE)</f>
        <v>INGENIERIA EN SISTEMAS COMPUTACIONALES</v>
      </c>
      <c r="D929" s="5" t="str">
        <f>VLOOKUP(ActividadesCom[[#This Row],[NO. DE CONTROL]],'LISTADO ESTUDIANTES'!A:D,4,FALSE)</f>
        <v>BAJA</v>
      </c>
      <c r="E929" s="5">
        <f>SUM(ActividadesCom[[#This Row],[CRÉD. 1]],ActividadesCom[[#This Row],[CRÉD. 2]],ActividadesCom[[#This Row],[CRÉD. 3]],ActividadesCom[[#This Row],[CRÉD. 4]],ActividadesCom[[#This Row],[CRÉD. 5]])</f>
        <v>6</v>
      </c>
      <c r="F929" s="17">
        <f>IF(ActividadesCom[[#This Row],[ÚLTIMO SEMESTRE CON CRÉDITOS]]&gt;0,ROUND(AVERAGE(ActividadesCom[[#This Row],[VALOR NIVEL 5]],ActividadesCom[[#This Row],[VALOR NIVEL 4]],ActividadesCom[[#This Row],[VALOR NIVEL 3]],ActividadesCom[[#This Row],[VALOR NIVEL 2]],ActividadesCom[[#This Row],[VALOR NIVEL 1]]),0),"")</f>
        <v>2</v>
      </c>
      <c r="G929" s="5" t="str">
        <f>IF(ActividadesCom[[#This Row],[PROMEDIO]]="","",IF(ActividadesCom[[#This Row],[PROMEDIO]]&gt;=4,"EXCELENTE",IF(ActividadesCom[[#This Row],[PROMEDIO]]&gt;=3,"NOTABLE",IF(ActividadesCom[[#This Row],[PROMEDIO]]&gt;=2,"BUENO",IF(ActividadesCom[[#This Row],[PROMEDIO]]=1,"SUFICIENTE","")))))</f>
        <v>BUENO</v>
      </c>
      <c r="H929" s="5">
        <f>MAX(ActividadesCom[[#This Row],[PERÍODO 1]],ActividadesCom[[#This Row],[PERÍODO 2]],ActividadesCom[[#This Row],[PERÍODO 3]],ActividadesCom[[#This Row],[PERÍODO 4]],ActividadesCom[[#This Row],[PERÍODO 5]])</f>
        <v>20183</v>
      </c>
      <c r="I929" s="6" t="s">
        <v>962</v>
      </c>
      <c r="J929" s="5">
        <v>20181</v>
      </c>
      <c r="K929" s="5" t="s">
        <v>4009</v>
      </c>
      <c r="L929" s="5">
        <f>IF(ActividadesCom[[#This Row],[NIVEL 1]]&lt;&gt;0,VLOOKUP(ActividadesCom[[#This Row],[NIVEL 1]],Catálogo!A:B,2,FALSE),"")</f>
        <v>2</v>
      </c>
      <c r="M929" s="5">
        <v>2</v>
      </c>
      <c r="N929" s="6" t="s">
        <v>963</v>
      </c>
      <c r="O929" s="5">
        <v>20183</v>
      </c>
      <c r="P929" s="5" t="s">
        <v>4009</v>
      </c>
      <c r="Q929" s="5">
        <f>IF(ActividadesCom[[#This Row],[NIVEL 2]]&lt;&gt;0,VLOOKUP(ActividadesCom[[#This Row],[NIVEL 2]],Catálogo!A:B,2,FALSE),"")</f>
        <v>2</v>
      </c>
      <c r="R929" s="11">
        <v>1</v>
      </c>
      <c r="S929" s="12" t="s">
        <v>789</v>
      </c>
      <c r="T929" s="11">
        <v>20183</v>
      </c>
      <c r="U929" s="5" t="s">
        <v>4009</v>
      </c>
      <c r="V929" s="5">
        <f>IF(ActividadesCom[[#This Row],[NIVEL 3]]&lt;&gt;0,VLOOKUP(ActividadesCom[[#This Row],[NIVEL 3]],Catálogo!A:B,2,FALSE),"")</f>
        <v>2</v>
      </c>
      <c r="W929" s="11">
        <v>1</v>
      </c>
      <c r="X929" s="6" t="s">
        <v>720</v>
      </c>
      <c r="Y929" s="5">
        <v>20181</v>
      </c>
      <c r="Z929" s="5" t="s">
        <v>4009</v>
      </c>
      <c r="AA929" s="5">
        <f>IF(ActividadesCom[[#This Row],[NIVEL 4]]&lt;&gt;0,VLOOKUP(ActividadesCom[[#This Row],[NIVEL 4]],Catálogo!A:B,2,FALSE),"")</f>
        <v>2</v>
      </c>
      <c r="AB929" s="5">
        <v>1</v>
      </c>
      <c r="AC929" s="6" t="s">
        <v>25</v>
      </c>
      <c r="AD929" s="5">
        <v>20173</v>
      </c>
      <c r="AE929" s="5" t="s">
        <v>4009</v>
      </c>
      <c r="AF929" s="5">
        <f>IF(ActividadesCom[[#This Row],[NIVEL 5]]&lt;&gt;0,VLOOKUP(ActividadesCom[[#This Row],[NIVEL 5]],Catálogo!A:B,2,FALSE),"")</f>
        <v>2</v>
      </c>
      <c r="AG929" s="5">
        <v>1</v>
      </c>
      <c r="AH929" s="2"/>
    </row>
    <row r="930" spans="1:34" ht="30" hidden="1" customHeight="1" x14ac:dyDescent="0.25">
      <c r="A930" s="7">
        <v>15470145</v>
      </c>
      <c r="B930" s="6" t="str">
        <f>VLOOKUP(ActividadesCom[[#This Row],[NO. DE CONTROL]],'LISTADO ESTUDIANTES'!A:C,2,FALSE)</f>
        <v>REYES GONZALEZ RAUL ALFONSO</v>
      </c>
      <c r="C930" s="6" t="str">
        <f>VLOOKUP(ActividadesCom[[#This Row],[NO. DE CONTROL]],'LISTADO ESTUDIANTES'!A:C,3,FALSE)</f>
        <v>INGENIERIA EN SISTEMAS COMPUTACIONALES</v>
      </c>
      <c r="D930" s="5" t="str">
        <f>VLOOKUP(ActividadesCom[[#This Row],[NO. DE CONTROL]],'LISTADO ESTUDIANTES'!A:D,4,FALSE)</f>
        <v>BAJA</v>
      </c>
      <c r="E930" s="5">
        <f>SUM(ActividadesCom[[#This Row],[CRÉD. 1]],ActividadesCom[[#This Row],[CRÉD. 2]],ActividadesCom[[#This Row],[CRÉD. 3]],ActividadesCom[[#This Row],[CRÉD. 4]],ActividadesCom[[#This Row],[CRÉD. 5]])</f>
        <v>1</v>
      </c>
      <c r="F930" s="17">
        <f>IF(ActividadesCom[[#This Row],[ÚLTIMO SEMESTRE CON CRÉDITOS]]&gt;0,ROUND(AVERAGE(ActividadesCom[[#This Row],[VALOR NIVEL 5]],ActividadesCom[[#This Row],[VALOR NIVEL 4]],ActividadesCom[[#This Row],[VALOR NIVEL 3]],ActividadesCom[[#This Row],[VALOR NIVEL 2]],ActividadesCom[[#This Row],[VALOR NIVEL 1]]),0),"")</f>
        <v>3</v>
      </c>
      <c r="G930" s="5" t="str">
        <f>IF(ActividadesCom[[#This Row],[PROMEDIO]]="","",IF(ActividadesCom[[#This Row],[PROMEDIO]]&gt;=4,"EXCELENTE",IF(ActividadesCom[[#This Row],[PROMEDIO]]&gt;=3,"NOTABLE",IF(ActividadesCom[[#This Row],[PROMEDIO]]&gt;=2,"BUENO",IF(ActividadesCom[[#This Row],[PROMEDIO]]=1,"SUFICIENTE","")))))</f>
        <v>NOTABLE</v>
      </c>
      <c r="H930" s="5">
        <f>MAX(ActividadesCom[[#This Row],[PERÍODO 1]],ActividadesCom[[#This Row],[PERÍODO 2]],ActividadesCom[[#This Row],[PERÍODO 3]],ActividadesCom[[#This Row],[PERÍODO 4]],ActividadesCom[[#This Row],[PERÍODO 5]])</f>
        <v>20181</v>
      </c>
      <c r="I930" s="6"/>
      <c r="J930" s="5"/>
      <c r="K930" s="5"/>
      <c r="L930" s="5" t="str">
        <f>IF(ActividadesCom[[#This Row],[NIVEL 1]]&lt;&gt;0,VLOOKUP(ActividadesCom[[#This Row],[NIVEL 1]],Catálogo!A:B,2,FALSE),"")</f>
        <v/>
      </c>
      <c r="M930" s="5"/>
      <c r="N930" s="6"/>
      <c r="O930" s="5"/>
      <c r="P930" s="5"/>
      <c r="Q930" s="5" t="str">
        <f>IF(ActividadesCom[[#This Row],[NIVEL 2]]&lt;&gt;0,VLOOKUP(ActividadesCom[[#This Row],[NIVEL 2]],Catálogo!A:B,2,FALSE),"")</f>
        <v/>
      </c>
      <c r="R930" s="11"/>
      <c r="S930" s="12"/>
      <c r="T930" s="11"/>
      <c r="U930" s="11"/>
      <c r="V930" s="5" t="str">
        <f>IF(ActividadesCom[[#This Row],[NIVEL 3]]&lt;&gt;0,VLOOKUP(ActividadesCom[[#This Row],[NIVEL 3]],Catálogo!A:B,2,FALSE),"")</f>
        <v/>
      </c>
      <c r="W930" s="11"/>
      <c r="X930" s="6"/>
      <c r="Y930" s="5"/>
      <c r="Z930" s="5"/>
      <c r="AA930" s="5" t="str">
        <f>IF(ActividadesCom[[#This Row],[NIVEL 4]]&lt;&gt;0,VLOOKUP(ActividadesCom[[#This Row],[NIVEL 4]],Catálogo!A:B,2,FALSE),"")</f>
        <v/>
      </c>
      <c r="AB930" s="5"/>
      <c r="AC930" s="6" t="s">
        <v>27</v>
      </c>
      <c r="AD930" s="5">
        <v>20181</v>
      </c>
      <c r="AE930" s="5" t="s">
        <v>4008</v>
      </c>
      <c r="AF930" s="5">
        <f>IF(ActividadesCom[[#This Row],[NIVEL 5]]&lt;&gt;0,VLOOKUP(ActividadesCom[[#This Row],[NIVEL 5]],Catálogo!A:B,2,FALSE),"")</f>
        <v>3</v>
      </c>
      <c r="AG930" s="5">
        <v>1</v>
      </c>
      <c r="AH930" s="2"/>
    </row>
    <row r="931" spans="1:34" ht="30" hidden="1" customHeight="1" x14ac:dyDescent="0.25">
      <c r="A931" s="7">
        <v>15470146</v>
      </c>
      <c r="B931" s="6" t="str">
        <f>VLOOKUP(ActividadesCom[[#This Row],[NO. DE CONTROL]],'LISTADO ESTUDIANTES'!A:C,2,FALSE)</f>
        <v>PACHECO LUNA JOSE MANUEL</v>
      </c>
      <c r="C931" s="6" t="str">
        <f>VLOOKUP(ActividadesCom[[#This Row],[NO. DE CONTROL]],'LISTADO ESTUDIANTES'!A:C,3,FALSE)</f>
        <v>INGENIERIA EN SISTEMAS COMPUTACIONALES</v>
      </c>
      <c r="D931" s="5" t="str">
        <f>VLOOKUP(ActividadesCom[[#This Row],[NO. DE CONTROL]],'LISTADO ESTUDIANTES'!A:D,4,FALSE)</f>
        <v>BAJA</v>
      </c>
      <c r="E931" s="5">
        <f>SUM(ActividadesCom[[#This Row],[CRÉD. 1]],ActividadesCom[[#This Row],[CRÉD. 2]],ActividadesCom[[#This Row],[CRÉD. 3]],ActividadesCom[[#This Row],[CRÉD. 4]],ActividadesCom[[#This Row],[CRÉD. 5]])</f>
        <v>5</v>
      </c>
      <c r="F931" s="17">
        <f>IF(ActividadesCom[[#This Row],[ÚLTIMO SEMESTRE CON CRÉDITOS]]&gt;0,ROUND(AVERAGE(ActividadesCom[[#This Row],[VALOR NIVEL 5]],ActividadesCom[[#This Row],[VALOR NIVEL 4]],ActividadesCom[[#This Row],[VALOR NIVEL 3]],ActividadesCom[[#This Row],[VALOR NIVEL 2]],ActividadesCom[[#This Row],[VALOR NIVEL 1]]),0),"")</f>
        <v>2</v>
      </c>
      <c r="G931" s="5" t="str">
        <f>IF(ActividadesCom[[#This Row],[PROMEDIO]]="","",IF(ActividadesCom[[#This Row],[PROMEDIO]]&gt;=4,"EXCELENTE",IF(ActividadesCom[[#This Row],[PROMEDIO]]&gt;=3,"NOTABLE",IF(ActividadesCom[[#This Row],[PROMEDIO]]&gt;=2,"BUENO",IF(ActividadesCom[[#This Row],[PROMEDIO]]=1,"SUFICIENTE","")))))</f>
        <v>BUENO</v>
      </c>
      <c r="H931" s="5">
        <f>MAX(ActividadesCom[[#This Row],[PERÍODO 1]],ActividadesCom[[#This Row],[PERÍODO 2]],ActividadesCom[[#This Row],[PERÍODO 3]],ActividadesCom[[#This Row],[PERÍODO 4]],ActividadesCom[[#This Row],[PERÍODO 5]])</f>
        <v>20193</v>
      </c>
      <c r="I931" s="6" t="s">
        <v>1100</v>
      </c>
      <c r="J931" s="5">
        <v>20193</v>
      </c>
      <c r="K931" s="5" t="s">
        <v>4009</v>
      </c>
      <c r="L931" s="5">
        <f>IF(ActividadesCom[[#This Row],[NIVEL 1]]&lt;&gt;0,VLOOKUP(ActividadesCom[[#This Row],[NIVEL 1]],Catálogo!A:B,2,FALSE),"")</f>
        <v>2</v>
      </c>
      <c r="M931" s="5">
        <v>2</v>
      </c>
      <c r="N931" s="6"/>
      <c r="O931" s="5"/>
      <c r="P931" s="5"/>
      <c r="Q931" s="5" t="str">
        <f>IF(ActividadesCom[[#This Row],[NIVEL 2]]&lt;&gt;0,VLOOKUP(ActividadesCom[[#This Row],[NIVEL 2]],Catálogo!A:B,2,FALSE),"")</f>
        <v/>
      </c>
      <c r="R931" s="11"/>
      <c r="S931" s="12" t="s">
        <v>615</v>
      </c>
      <c r="T931" s="11">
        <v>20193</v>
      </c>
      <c r="U931" s="11" t="s">
        <v>4009</v>
      </c>
      <c r="V931" s="5">
        <f>IF(ActividadesCom[[#This Row],[NIVEL 3]]&lt;&gt;0,VLOOKUP(ActividadesCom[[#This Row],[NIVEL 3]],Catálogo!A:B,2,FALSE),"")</f>
        <v>2</v>
      </c>
      <c r="W931" s="11">
        <v>1</v>
      </c>
      <c r="X931" s="6" t="s">
        <v>27</v>
      </c>
      <c r="Y931" s="5">
        <v>20183</v>
      </c>
      <c r="Z931" s="5" t="s">
        <v>4009</v>
      </c>
      <c r="AA931" s="5">
        <f>IF(ActividadesCom[[#This Row],[NIVEL 4]]&lt;&gt;0,VLOOKUP(ActividadesCom[[#This Row],[NIVEL 4]],Catálogo!A:B,2,FALSE),"")</f>
        <v>2</v>
      </c>
      <c r="AB931" s="5">
        <v>1</v>
      </c>
      <c r="AC931" s="6" t="s">
        <v>27</v>
      </c>
      <c r="AD931" s="5">
        <v>20181</v>
      </c>
      <c r="AE931" s="5" t="s">
        <v>4009</v>
      </c>
      <c r="AF931" s="5">
        <f>IF(ActividadesCom[[#This Row],[NIVEL 5]]&lt;&gt;0,VLOOKUP(ActividadesCom[[#This Row],[NIVEL 5]],Catálogo!A:B,2,FALSE),"")</f>
        <v>2</v>
      </c>
      <c r="AG931" s="5">
        <v>1</v>
      </c>
      <c r="AH931" s="2"/>
    </row>
    <row r="932" spans="1:34" ht="30" hidden="1" customHeight="1" x14ac:dyDescent="0.25">
      <c r="A932" s="5">
        <v>15470147</v>
      </c>
      <c r="B932" s="6" t="str">
        <f>VLOOKUP(ActividadesCom[[#This Row],[NO. DE CONTROL]],'LISTADO ESTUDIANTES'!A:C,2,FALSE)</f>
        <v>PEREZ LIRA JORGE ALBERTO</v>
      </c>
      <c r="C932" s="6" t="str">
        <f>VLOOKUP(ActividadesCom[[#This Row],[NO. DE CONTROL]],'LISTADO ESTUDIANTES'!A:C,3,FALSE)</f>
        <v>INGENIERIA EN SISTEMAS COMPUTACIONALES</v>
      </c>
      <c r="D932" s="5" t="str">
        <f>VLOOKUP(ActividadesCom[[#This Row],[NO. DE CONTROL]],'LISTADO ESTUDIANTES'!A:D,4,FALSE)</f>
        <v>BAJA</v>
      </c>
      <c r="E932" s="5">
        <f>SUM(ActividadesCom[[#This Row],[CRÉD. 1]],ActividadesCom[[#This Row],[CRÉD. 2]],ActividadesCom[[#This Row],[CRÉD. 3]],ActividadesCom[[#This Row],[CRÉD. 4]],ActividadesCom[[#This Row],[CRÉD. 5]])</f>
        <v>5</v>
      </c>
      <c r="F932" s="17">
        <f>IF(ActividadesCom[[#This Row],[ÚLTIMO SEMESTRE CON CRÉDITOS]]&gt;0,ROUND(AVERAGE(ActividadesCom[[#This Row],[VALOR NIVEL 5]],ActividadesCom[[#This Row],[VALOR NIVEL 4]],ActividadesCom[[#This Row],[VALOR NIVEL 3]],ActividadesCom[[#This Row],[VALOR NIVEL 2]],ActividadesCom[[#This Row],[VALOR NIVEL 1]]),0),"")</f>
        <v>3</v>
      </c>
      <c r="G932" s="5" t="str">
        <f>IF(ActividadesCom[[#This Row],[PROMEDIO]]="","",IF(ActividadesCom[[#This Row],[PROMEDIO]]&gt;=4,"EXCELENTE",IF(ActividadesCom[[#This Row],[PROMEDIO]]&gt;=3,"NOTABLE",IF(ActividadesCom[[#This Row],[PROMEDIO]]&gt;=2,"BUENO",IF(ActividadesCom[[#This Row],[PROMEDIO]]=1,"SUFICIENTE","")))))</f>
        <v>NOTABLE</v>
      </c>
      <c r="H932" s="5">
        <f>MAX(ActividadesCom[[#This Row],[PERÍODO 1]],ActividadesCom[[#This Row],[PERÍODO 2]],ActividadesCom[[#This Row],[PERÍODO 3]],ActividadesCom[[#This Row],[PERÍODO 4]],ActividadesCom[[#This Row],[PERÍODO 5]])</f>
        <v>20213</v>
      </c>
      <c r="I932" s="6" t="s">
        <v>4128</v>
      </c>
      <c r="J932" s="5">
        <v>20203</v>
      </c>
      <c r="K932" s="5" t="s">
        <v>4007</v>
      </c>
      <c r="L932" s="5">
        <f>IF(ActividadesCom[[#This Row],[NIVEL 1]]&lt;&gt;0,VLOOKUP(ActividadesCom[[#This Row],[NIVEL 1]],Catálogo!A:B,2,FALSE),"")</f>
        <v>4</v>
      </c>
      <c r="M932" s="5">
        <v>1</v>
      </c>
      <c r="N932" s="6" t="s">
        <v>4183</v>
      </c>
      <c r="O932" s="5">
        <v>20203</v>
      </c>
      <c r="P932" s="5" t="s">
        <v>4007</v>
      </c>
      <c r="Q932" s="5">
        <f>IF(ActividadesCom[[#This Row],[NIVEL 2]]&lt;&gt;0,VLOOKUP(ActividadesCom[[#This Row],[NIVEL 2]],Catálogo!A:B,2,FALSE),"")</f>
        <v>4</v>
      </c>
      <c r="R932" s="11">
        <v>1</v>
      </c>
      <c r="S932" s="12" t="s">
        <v>4460</v>
      </c>
      <c r="T932" s="11">
        <v>20213</v>
      </c>
      <c r="U932" s="11" t="s">
        <v>4008</v>
      </c>
      <c r="V932" s="5">
        <f>IF(ActividadesCom[[#This Row],[NIVEL 3]]&lt;&gt;0,VLOOKUP(ActividadesCom[[#This Row],[NIVEL 3]],Catálogo!A:B,2,FALSE),"")</f>
        <v>3</v>
      </c>
      <c r="W932" s="11">
        <v>1</v>
      </c>
      <c r="X932" s="6" t="s">
        <v>4506</v>
      </c>
      <c r="Y932" s="5">
        <v>20211</v>
      </c>
      <c r="Z932" s="5" t="s">
        <v>4007</v>
      </c>
      <c r="AA932" s="5">
        <f>IF(ActividadesCom[[#This Row],[NIVEL 4]]&lt;&gt;0,VLOOKUP(ActividadesCom[[#This Row],[NIVEL 4]],Catálogo!A:B,2,FALSE),"")</f>
        <v>4</v>
      </c>
      <c r="AB932" s="5">
        <v>1</v>
      </c>
      <c r="AC932" s="6" t="s">
        <v>4299</v>
      </c>
      <c r="AD932" s="5">
        <v>20203</v>
      </c>
      <c r="AE932" s="5" t="s">
        <v>4010</v>
      </c>
      <c r="AF932" s="5">
        <f>IF(ActividadesCom[[#This Row],[NIVEL 5]]&lt;&gt;0,VLOOKUP(ActividadesCom[[#This Row],[NIVEL 5]],Catálogo!A:B,2,FALSE),"")</f>
        <v>1</v>
      </c>
      <c r="AG932" s="5">
        <v>1</v>
      </c>
      <c r="AH932" s="2"/>
    </row>
    <row r="933" spans="1:34" ht="30" hidden="1" customHeight="1" x14ac:dyDescent="0.25">
      <c r="A933" s="7">
        <v>15470148</v>
      </c>
      <c r="B933" s="6" t="str">
        <f>VLOOKUP(ActividadesCom[[#This Row],[NO. DE CONTROL]],'LISTADO ESTUDIANTES'!A:C,2,FALSE)</f>
        <v>UC DORANTES SERGIO DAVID</v>
      </c>
      <c r="C933" s="6" t="str">
        <f>VLOOKUP(ActividadesCom[[#This Row],[NO. DE CONTROL]],'LISTADO ESTUDIANTES'!A:C,3,FALSE)</f>
        <v>INGENIERIA CIVIL</v>
      </c>
      <c r="D933" s="5" t="str">
        <f>VLOOKUP(ActividadesCom[[#This Row],[NO. DE CONTROL]],'LISTADO ESTUDIANTES'!A:D,4,FALSE)</f>
        <v>BAJA</v>
      </c>
      <c r="E933" s="5">
        <f>SUM(ActividadesCom[[#This Row],[CRÉD. 1]],ActividadesCom[[#This Row],[CRÉD. 2]],ActividadesCom[[#This Row],[CRÉD. 3]],ActividadesCom[[#This Row],[CRÉD. 4]],ActividadesCom[[#This Row],[CRÉD. 5]])</f>
        <v>6</v>
      </c>
      <c r="F933" s="17">
        <f>IF(ActividadesCom[[#This Row],[ÚLTIMO SEMESTRE CON CRÉDITOS]]&gt;0,ROUND(AVERAGE(ActividadesCom[[#This Row],[VALOR NIVEL 5]],ActividadesCom[[#This Row],[VALOR NIVEL 4]],ActividadesCom[[#This Row],[VALOR NIVEL 3]],ActividadesCom[[#This Row],[VALOR NIVEL 2]],ActividadesCom[[#This Row],[VALOR NIVEL 1]]),0),"")</f>
        <v>2</v>
      </c>
      <c r="G933" s="5" t="str">
        <f>IF(ActividadesCom[[#This Row],[PROMEDIO]]="","",IF(ActividadesCom[[#This Row],[PROMEDIO]]&gt;=4,"EXCELENTE",IF(ActividadesCom[[#This Row],[PROMEDIO]]&gt;=3,"NOTABLE",IF(ActividadesCom[[#This Row],[PROMEDIO]]&gt;=2,"BUENO",IF(ActividadesCom[[#This Row],[PROMEDIO]]=1,"SUFICIENTE","")))))</f>
        <v>BUENO</v>
      </c>
      <c r="H933" s="5">
        <f>MAX(ActividadesCom[[#This Row],[PERÍODO 1]],ActividadesCom[[#This Row],[PERÍODO 2]],ActividadesCom[[#This Row],[PERÍODO 3]],ActividadesCom[[#This Row],[PERÍODO 4]],ActividadesCom[[#This Row],[PERÍODO 5]])</f>
        <v>20191</v>
      </c>
      <c r="I933" s="10" t="s">
        <v>918</v>
      </c>
      <c r="J933" s="5">
        <v>20191</v>
      </c>
      <c r="K933" s="5" t="s">
        <v>4009</v>
      </c>
      <c r="L933" s="5">
        <f>IF(ActividadesCom[[#This Row],[NIVEL 1]]&lt;&gt;0,VLOOKUP(ActividadesCom[[#This Row],[NIVEL 1]],Catálogo!A:B,2,FALSE),"")</f>
        <v>2</v>
      </c>
      <c r="M933" s="5">
        <v>1</v>
      </c>
      <c r="N933" s="6" t="s">
        <v>946</v>
      </c>
      <c r="O933" s="5">
        <v>20191</v>
      </c>
      <c r="P933" s="5" t="s">
        <v>4009</v>
      </c>
      <c r="Q933" s="5">
        <f>IF(ActividadesCom[[#This Row],[NIVEL 2]]&lt;&gt;0,VLOOKUP(ActividadesCom[[#This Row],[NIVEL 2]],Catálogo!A:B,2,FALSE),"")</f>
        <v>2</v>
      </c>
      <c r="R933" s="5">
        <v>1</v>
      </c>
      <c r="S933" s="6" t="s">
        <v>990</v>
      </c>
      <c r="T933" s="5">
        <v>20183</v>
      </c>
      <c r="U933" s="5" t="s">
        <v>4009</v>
      </c>
      <c r="V933" s="5">
        <f>IF(ActividadesCom[[#This Row],[NIVEL 3]]&lt;&gt;0,VLOOKUP(ActividadesCom[[#This Row],[NIVEL 3]],Catálogo!A:B,2,FALSE),"")</f>
        <v>2</v>
      </c>
      <c r="W933" s="5">
        <v>1</v>
      </c>
      <c r="X933" s="6" t="s">
        <v>2126</v>
      </c>
      <c r="Y933" s="5">
        <v>20171</v>
      </c>
      <c r="Z933" s="5" t="s">
        <v>4007</v>
      </c>
      <c r="AA933" s="5">
        <f>IF(ActividadesCom[[#This Row],[NIVEL 4]]&lt;&gt;0,VLOOKUP(ActividadesCom[[#This Row],[NIVEL 4]],Catálogo!A:B,2,FALSE),"")</f>
        <v>4</v>
      </c>
      <c r="AB933" s="5">
        <v>1</v>
      </c>
      <c r="AC933" s="6" t="s">
        <v>11</v>
      </c>
      <c r="AD933" s="5" t="s">
        <v>235</v>
      </c>
      <c r="AE933" s="5" t="s">
        <v>4009</v>
      </c>
      <c r="AF933" s="5">
        <f>IF(ActividadesCom[[#This Row],[NIVEL 5]]&lt;&gt;0,VLOOKUP(ActividadesCom[[#This Row],[NIVEL 5]],Catálogo!A:B,2,FALSE),"")</f>
        <v>2</v>
      </c>
      <c r="AG933" s="5">
        <v>2</v>
      </c>
      <c r="AH933" s="2"/>
    </row>
    <row r="934" spans="1:34" ht="30" hidden="1" customHeight="1" x14ac:dyDescent="0.25">
      <c r="A934" s="7">
        <v>15470149</v>
      </c>
      <c r="B934" s="6" t="str">
        <f>VLOOKUP(ActividadesCom[[#This Row],[NO. DE CONTROL]],'LISTADO ESTUDIANTES'!A:C,2,FALSE)</f>
        <v>RIVAS DOMINGUEZ TIRZO JESUS</v>
      </c>
      <c r="C934" s="6" t="str">
        <f>VLOOKUP(ActividadesCom[[#This Row],[NO. DE CONTROL]],'LISTADO ESTUDIANTES'!A:C,3,FALSE)</f>
        <v>INGENIERIA EN SISTEMAS COMPUTACIONALES</v>
      </c>
      <c r="D934" s="5" t="str">
        <f>VLOOKUP(ActividadesCom[[#This Row],[NO. DE CONTROL]],'LISTADO ESTUDIANTES'!A:D,4,FALSE)</f>
        <v>BAJA</v>
      </c>
      <c r="E934" s="5">
        <f>SUM(ActividadesCom[[#This Row],[CRÉD. 1]],ActividadesCom[[#This Row],[CRÉD. 2]],ActividadesCom[[#This Row],[CRÉD. 3]],ActividadesCom[[#This Row],[CRÉD. 4]],ActividadesCom[[#This Row],[CRÉD. 5]])</f>
        <v>5</v>
      </c>
      <c r="F934" s="17">
        <f>IF(ActividadesCom[[#This Row],[ÚLTIMO SEMESTRE CON CRÉDITOS]]&gt;0,ROUND(AVERAGE(ActividadesCom[[#This Row],[VALOR NIVEL 5]],ActividadesCom[[#This Row],[VALOR NIVEL 4]],ActividadesCom[[#This Row],[VALOR NIVEL 3]],ActividadesCom[[#This Row],[VALOR NIVEL 2]],ActividadesCom[[#This Row],[VALOR NIVEL 1]]),0),"")</f>
        <v>2</v>
      </c>
      <c r="G934" s="5" t="str">
        <f>IF(ActividadesCom[[#This Row],[PROMEDIO]]="","",IF(ActividadesCom[[#This Row],[PROMEDIO]]&gt;=4,"EXCELENTE",IF(ActividadesCom[[#This Row],[PROMEDIO]]&gt;=3,"NOTABLE",IF(ActividadesCom[[#This Row],[PROMEDIO]]&gt;=2,"BUENO",IF(ActividadesCom[[#This Row],[PROMEDIO]]=1,"SUFICIENTE","")))))</f>
        <v>BUENO</v>
      </c>
      <c r="H934" s="5">
        <f>MAX(ActividadesCom[[#This Row],[PERÍODO 1]],ActividadesCom[[#This Row],[PERÍODO 2]],ActividadesCom[[#This Row],[PERÍODO 3]],ActividadesCom[[#This Row],[PERÍODO 4]],ActividadesCom[[#This Row],[PERÍODO 5]])</f>
        <v>20191</v>
      </c>
      <c r="I934" s="6" t="s">
        <v>548</v>
      </c>
      <c r="J934" s="5">
        <v>20181</v>
      </c>
      <c r="K934" s="5" t="s">
        <v>4009</v>
      </c>
      <c r="L934" s="5">
        <f>IF(ActividadesCom[[#This Row],[NIVEL 1]]&lt;&gt;0,VLOOKUP(ActividadesCom[[#This Row],[NIVEL 1]],Catálogo!A:B,2,FALSE),"")</f>
        <v>2</v>
      </c>
      <c r="M934" s="5">
        <v>1</v>
      </c>
      <c r="N934" s="6" t="s">
        <v>550</v>
      </c>
      <c r="O934" s="5">
        <v>20181</v>
      </c>
      <c r="P934" s="5" t="s">
        <v>4009</v>
      </c>
      <c r="Q934" s="5">
        <f>IF(ActividadesCom[[#This Row],[NIVEL 2]]&lt;&gt;0,VLOOKUP(ActividadesCom[[#This Row],[NIVEL 2]],Catálogo!A:B,2,FALSE),"")</f>
        <v>2</v>
      </c>
      <c r="R934" s="11">
        <v>1</v>
      </c>
      <c r="S934" s="12" t="s">
        <v>942</v>
      </c>
      <c r="T934" s="11">
        <v>20191</v>
      </c>
      <c r="U934" s="5" t="s">
        <v>4009</v>
      </c>
      <c r="V934" s="5">
        <f>IF(ActividadesCom[[#This Row],[NIVEL 3]]&lt;&gt;0,VLOOKUP(ActividadesCom[[#This Row],[NIVEL 3]],Catálogo!A:B,2,FALSE),"")</f>
        <v>2</v>
      </c>
      <c r="W934" s="11">
        <v>1</v>
      </c>
      <c r="X934" s="6" t="s">
        <v>5</v>
      </c>
      <c r="Y934" s="5">
        <v>20163</v>
      </c>
      <c r="Z934" s="5" t="s">
        <v>4009</v>
      </c>
      <c r="AA934" s="5">
        <f>IF(ActividadesCom[[#This Row],[NIVEL 4]]&lt;&gt;0,VLOOKUP(ActividadesCom[[#This Row],[NIVEL 4]],Catálogo!A:B,2,FALSE),"")</f>
        <v>2</v>
      </c>
      <c r="AB934" s="5">
        <v>1</v>
      </c>
      <c r="AC934" s="6" t="s">
        <v>5</v>
      </c>
      <c r="AD934" s="5">
        <v>20171</v>
      </c>
      <c r="AE934" s="5" t="s">
        <v>4009</v>
      </c>
      <c r="AF934" s="5">
        <f>IF(ActividadesCom[[#This Row],[NIVEL 5]]&lt;&gt;0,VLOOKUP(ActividadesCom[[#This Row],[NIVEL 5]],Catálogo!A:B,2,FALSE),"")</f>
        <v>2</v>
      </c>
      <c r="AG934" s="5">
        <v>1</v>
      </c>
      <c r="AH934" s="2"/>
    </row>
    <row r="935" spans="1:34" ht="30" hidden="1" customHeight="1" x14ac:dyDescent="0.25">
      <c r="A935" s="7">
        <v>15470150</v>
      </c>
      <c r="B935" s="6" t="str">
        <f>VLOOKUP(ActividadesCom[[#This Row],[NO. DE CONTROL]],'LISTADO ESTUDIANTES'!A:C,2,FALSE)</f>
        <v>CAHUICH NOH GERALDINE</v>
      </c>
      <c r="C935" s="6" t="str">
        <f>VLOOKUP(ActividadesCom[[#This Row],[NO. DE CONTROL]],'LISTADO ESTUDIANTES'!A:C,3,FALSE)</f>
        <v>INGENIERIA EN SISTEMAS COMPUTACIONALES</v>
      </c>
      <c r="D935" s="5" t="str">
        <f>VLOOKUP(ActividadesCom[[#This Row],[NO. DE CONTROL]],'LISTADO ESTUDIANTES'!A:D,4,FALSE)</f>
        <v>BAJA</v>
      </c>
      <c r="E935" s="5">
        <f>SUM(ActividadesCom[[#This Row],[CRÉD. 1]],ActividadesCom[[#This Row],[CRÉD. 2]],ActividadesCom[[#This Row],[CRÉD. 3]],ActividadesCom[[#This Row],[CRÉD. 4]],ActividadesCom[[#This Row],[CRÉD. 5]])</f>
        <v>0</v>
      </c>
      <c r="F935" s="17" t="str">
        <f>IF(ActividadesCom[[#This Row],[ÚLTIMO SEMESTRE CON CRÉDITOS]]&gt;0,ROUND(AVERAGE(ActividadesCom[[#This Row],[VALOR NIVEL 5]],ActividadesCom[[#This Row],[VALOR NIVEL 4]],ActividadesCom[[#This Row],[VALOR NIVEL 3]],ActividadesCom[[#This Row],[VALOR NIVEL 2]],ActividadesCom[[#This Row],[VALOR NIVEL 1]]),0),"")</f>
        <v/>
      </c>
      <c r="G935" s="5" t="str">
        <f>IF(ActividadesCom[[#This Row],[PROMEDIO]]="","",IF(ActividadesCom[[#This Row],[PROMEDIO]]&gt;=4,"EXCELENTE",IF(ActividadesCom[[#This Row],[PROMEDIO]]&gt;=3,"NOTABLE",IF(ActividadesCom[[#This Row],[PROMEDIO]]&gt;=2,"BUENO",IF(ActividadesCom[[#This Row],[PROMEDIO]]=1,"SUFICIENTE","")))))</f>
        <v/>
      </c>
      <c r="H935" s="5">
        <f>MAX(ActividadesCom[[#This Row],[PERÍODO 1]],ActividadesCom[[#This Row],[PERÍODO 2]],ActividadesCom[[#This Row],[PERÍODO 3]],ActividadesCom[[#This Row],[PERÍODO 4]],ActividadesCom[[#This Row],[PERÍODO 5]])</f>
        <v>0</v>
      </c>
      <c r="I935" s="6"/>
      <c r="J935" s="5"/>
      <c r="K935" s="5"/>
      <c r="L935" s="5" t="str">
        <f>IF(ActividadesCom[[#This Row],[NIVEL 1]]&lt;&gt;0,VLOOKUP(ActividadesCom[[#This Row],[NIVEL 1]],Catálogo!A:B,2,FALSE),"")</f>
        <v/>
      </c>
      <c r="M935" s="5"/>
      <c r="N935" s="6"/>
      <c r="O935" s="5"/>
      <c r="P935" s="5"/>
      <c r="Q935" s="5" t="str">
        <f>IF(ActividadesCom[[#This Row],[NIVEL 2]]&lt;&gt;0,VLOOKUP(ActividadesCom[[#This Row],[NIVEL 2]],Catálogo!A:B,2,FALSE),"")</f>
        <v/>
      </c>
      <c r="R935" s="11"/>
      <c r="S935" s="12"/>
      <c r="T935" s="11"/>
      <c r="U935" s="11"/>
      <c r="V935" s="5" t="str">
        <f>IF(ActividadesCom[[#This Row],[NIVEL 3]]&lt;&gt;0,VLOOKUP(ActividadesCom[[#This Row],[NIVEL 3]],Catálogo!A:B,2,FALSE),"")</f>
        <v/>
      </c>
      <c r="W935" s="11"/>
      <c r="X935" s="6"/>
      <c r="Y935" s="5"/>
      <c r="Z935" s="5"/>
      <c r="AA935" s="5" t="str">
        <f>IF(ActividadesCom[[#This Row],[NIVEL 4]]&lt;&gt;0,VLOOKUP(ActividadesCom[[#This Row],[NIVEL 4]],Catálogo!A:B,2,FALSE),"")</f>
        <v/>
      </c>
      <c r="AB935" s="5"/>
      <c r="AC935" s="6"/>
      <c r="AD935" s="5"/>
      <c r="AE935" s="5"/>
      <c r="AF935" s="5" t="str">
        <f>IF(ActividadesCom[[#This Row],[NIVEL 5]]&lt;&gt;0,VLOOKUP(ActividadesCom[[#This Row],[NIVEL 5]],Catálogo!A:B,2,FALSE),"")</f>
        <v/>
      </c>
      <c r="AG935" s="5"/>
      <c r="AH935" s="2"/>
    </row>
    <row r="936" spans="1:34" ht="30" hidden="1" customHeight="1" x14ac:dyDescent="0.25">
      <c r="A936" s="7">
        <v>15470151</v>
      </c>
      <c r="B936" s="6" t="str">
        <f>VLOOKUP(ActividadesCom[[#This Row],[NO. DE CONTROL]],'LISTADO ESTUDIANTES'!A:C,2,FALSE)</f>
        <v>CANUL BARRERA CRISTIAN ARTURO</v>
      </c>
      <c r="C936" s="6" t="str">
        <f>VLOOKUP(ActividadesCom[[#This Row],[NO. DE CONTROL]],'LISTADO ESTUDIANTES'!A:C,3,FALSE)</f>
        <v>INGENIERIA EN SISTEMAS COMPUTACIONALES</v>
      </c>
      <c r="D936" s="5" t="str">
        <f>VLOOKUP(ActividadesCom[[#This Row],[NO. DE CONTROL]],'LISTADO ESTUDIANTES'!A:D,4,FALSE)</f>
        <v>BAJA</v>
      </c>
      <c r="E936" s="5">
        <f>SUM(ActividadesCom[[#This Row],[CRÉD. 1]],ActividadesCom[[#This Row],[CRÉD. 2]],ActividadesCom[[#This Row],[CRÉD. 3]],ActividadesCom[[#This Row],[CRÉD. 4]],ActividadesCom[[#This Row],[CRÉD. 5]])</f>
        <v>0</v>
      </c>
      <c r="F936" s="17" t="str">
        <f>IF(ActividadesCom[[#This Row],[ÚLTIMO SEMESTRE CON CRÉDITOS]]&gt;0,ROUND(AVERAGE(ActividadesCom[[#This Row],[VALOR NIVEL 5]],ActividadesCom[[#This Row],[VALOR NIVEL 4]],ActividadesCom[[#This Row],[VALOR NIVEL 3]],ActividadesCom[[#This Row],[VALOR NIVEL 2]],ActividadesCom[[#This Row],[VALOR NIVEL 1]]),0),"")</f>
        <v/>
      </c>
      <c r="G936" s="5" t="str">
        <f>IF(ActividadesCom[[#This Row],[PROMEDIO]]="","",IF(ActividadesCom[[#This Row],[PROMEDIO]]&gt;=4,"EXCELENTE",IF(ActividadesCom[[#This Row],[PROMEDIO]]&gt;=3,"NOTABLE",IF(ActividadesCom[[#This Row],[PROMEDIO]]&gt;=2,"BUENO",IF(ActividadesCom[[#This Row],[PROMEDIO]]=1,"SUFICIENTE","")))))</f>
        <v/>
      </c>
      <c r="H936" s="5">
        <f>MAX(ActividadesCom[[#This Row],[PERÍODO 1]],ActividadesCom[[#This Row],[PERÍODO 2]],ActividadesCom[[#This Row],[PERÍODO 3]],ActividadesCom[[#This Row],[PERÍODO 4]],ActividadesCom[[#This Row],[PERÍODO 5]])</f>
        <v>0</v>
      </c>
      <c r="I936" s="6"/>
      <c r="J936" s="5"/>
      <c r="K936" s="5"/>
      <c r="L936" s="5" t="str">
        <f>IF(ActividadesCom[[#This Row],[NIVEL 1]]&lt;&gt;0,VLOOKUP(ActividadesCom[[#This Row],[NIVEL 1]],Catálogo!A:B,2,FALSE),"")</f>
        <v/>
      </c>
      <c r="M936" s="5"/>
      <c r="N936" s="6"/>
      <c r="O936" s="5"/>
      <c r="P936" s="5"/>
      <c r="Q936" s="5" t="str">
        <f>IF(ActividadesCom[[#This Row],[NIVEL 2]]&lt;&gt;0,VLOOKUP(ActividadesCom[[#This Row],[NIVEL 2]],Catálogo!A:B,2,FALSE),"")</f>
        <v/>
      </c>
      <c r="R936" s="11"/>
      <c r="S936" s="12"/>
      <c r="T936" s="11"/>
      <c r="U936" s="11"/>
      <c r="V936" s="5" t="str">
        <f>IF(ActividadesCom[[#This Row],[NIVEL 3]]&lt;&gt;0,VLOOKUP(ActividadesCom[[#This Row],[NIVEL 3]],Catálogo!A:B,2,FALSE),"")</f>
        <v/>
      </c>
      <c r="W936" s="11"/>
      <c r="X936" s="6"/>
      <c r="Y936" s="5"/>
      <c r="Z936" s="5"/>
      <c r="AA936" s="5" t="str">
        <f>IF(ActividadesCom[[#This Row],[NIVEL 4]]&lt;&gt;0,VLOOKUP(ActividadesCom[[#This Row],[NIVEL 4]],Catálogo!A:B,2,FALSE),"")</f>
        <v/>
      </c>
      <c r="AB936" s="5"/>
      <c r="AC936" s="6"/>
      <c r="AD936" s="5"/>
      <c r="AE936" s="5"/>
      <c r="AF936" s="5" t="str">
        <f>IF(ActividadesCom[[#This Row],[NIVEL 5]]&lt;&gt;0,VLOOKUP(ActividadesCom[[#This Row],[NIVEL 5]],Catálogo!A:B,2,FALSE),"")</f>
        <v/>
      </c>
      <c r="AG936" s="5"/>
      <c r="AH936" s="2"/>
    </row>
    <row r="937" spans="1:34" ht="30" hidden="1" customHeight="1" x14ac:dyDescent="0.25">
      <c r="A937" s="7">
        <v>15470152</v>
      </c>
      <c r="B937" s="6" t="str">
        <f>VLOOKUP(ActividadesCom[[#This Row],[NO. DE CONTROL]],'LISTADO ESTUDIANTES'!A:C,2,FALSE)</f>
        <v>RIVERA ROJAS BRIAN GUADALUPE</v>
      </c>
      <c r="C937" s="6" t="str">
        <f>VLOOKUP(ActividadesCom[[#This Row],[NO. DE CONTROL]],'LISTADO ESTUDIANTES'!A:C,3,FALSE)</f>
        <v>INGENIERIA EN SISTEMAS COMPUTACIONALES</v>
      </c>
      <c r="D937" s="5" t="str">
        <f>VLOOKUP(ActividadesCom[[#This Row],[NO. DE CONTROL]],'LISTADO ESTUDIANTES'!A:D,4,FALSE)</f>
        <v>BAJA</v>
      </c>
      <c r="E937" s="5">
        <f>SUM(ActividadesCom[[#This Row],[CRÉD. 1]],ActividadesCom[[#This Row],[CRÉD. 2]],ActividadesCom[[#This Row],[CRÉD. 3]],ActividadesCom[[#This Row],[CRÉD. 4]],ActividadesCom[[#This Row],[CRÉD. 5]])</f>
        <v>5</v>
      </c>
      <c r="F937" s="17">
        <f>IF(ActividadesCom[[#This Row],[ÚLTIMO SEMESTRE CON CRÉDITOS]]&gt;0,ROUND(AVERAGE(ActividadesCom[[#This Row],[VALOR NIVEL 5]],ActividadesCom[[#This Row],[VALOR NIVEL 4]],ActividadesCom[[#This Row],[VALOR NIVEL 3]],ActividadesCom[[#This Row],[VALOR NIVEL 2]],ActividadesCom[[#This Row],[VALOR NIVEL 1]]),0),"")</f>
        <v>2</v>
      </c>
      <c r="G937" s="5" t="str">
        <f>IF(ActividadesCom[[#This Row],[PROMEDIO]]="","",IF(ActividadesCom[[#This Row],[PROMEDIO]]&gt;=4,"EXCELENTE",IF(ActividadesCom[[#This Row],[PROMEDIO]]&gt;=3,"NOTABLE",IF(ActividadesCom[[#This Row],[PROMEDIO]]&gt;=2,"BUENO",IF(ActividadesCom[[#This Row],[PROMEDIO]]=1,"SUFICIENTE","")))))</f>
        <v>BUENO</v>
      </c>
      <c r="H937" s="5">
        <f>MAX(ActividadesCom[[#This Row],[PERÍODO 1]],ActividadesCom[[#This Row],[PERÍODO 2]],ActividadesCom[[#This Row],[PERÍODO 3]],ActividadesCom[[#This Row],[PERÍODO 4]],ActividadesCom[[#This Row],[PERÍODO 5]])</f>
        <v>20181</v>
      </c>
      <c r="I937" s="6" t="s">
        <v>445</v>
      </c>
      <c r="J937" s="5">
        <v>20181</v>
      </c>
      <c r="K937" s="5" t="s">
        <v>4009</v>
      </c>
      <c r="L937" s="5">
        <f>IF(ActividadesCom[[#This Row],[NIVEL 1]]&lt;&gt;0,VLOOKUP(ActividadesCom[[#This Row],[NIVEL 1]],Catálogo!A:B,2,FALSE),"")</f>
        <v>2</v>
      </c>
      <c r="M937" s="5">
        <v>2</v>
      </c>
      <c r="N937" s="6" t="s">
        <v>548</v>
      </c>
      <c r="O937" s="5">
        <v>20181</v>
      </c>
      <c r="P937" s="5" t="s">
        <v>4009</v>
      </c>
      <c r="Q937" s="5">
        <f>IF(ActividadesCom[[#This Row],[NIVEL 2]]&lt;&gt;0,VLOOKUP(ActividadesCom[[#This Row],[NIVEL 2]],Catálogo!A:B,2,FALSE),"")</f>
        <v>2</v>
      </c>
      <c r="R937" s="11">
        <v>1</v>
      </c>
      <c r="S937" s="12"/>
      <c r="T937" s="11"/>
      <c r="U937" s="11"/>
      <c r="V937" s="5" t="str">
        <f>IF(ActividadesCom[[#This Row],[NIVEL 3]]&lt;&gt;0,VLOOKUP(ActividadesCom[[#This Row],[NIVEL 3]],Catálogo!A:B,2,FALSE),"")</f>
        <v/>
      </c>
      <c r="W937" s="11"/>
      <c r="X937" s="6" t="s">
        <v>192</v>
      </c>
      <c r="Y937" s="5">
        <v>20161</v>
      </c>
      <c r="Z937" s="5" t="s">
        <v>4009</v>
      </c>
      <c r="AA937" s="5">
        <f>IF(ActividadesCom[[#This Row],[NIVEL 4]]&lt;&gt;0,VLOOKUP(ActividadesCom[[#This Row],[NIVEL 4]],Catálogo!A:B,2,FALSE),"")</f>
        <v>2</v>
      </c>
      <c r="AB937" s="5">
        <v>1</v>
      </c>
      <c r="AC937" s="6" t="s">
        <v>408</v>
      </c>
      <c r="AD937" s="5">
        <v>20171</v>
      </c>
      <c r="AE937" s="5" t="s">
        <v>4009</v>
      </c>
      <c r="AF937" s="5">
        <f>IF(ActividadesCom[[#This Row],[NIVEL 5]]&lt;&gt;0,VLOOKUP(ActividadesCom[[#This Row],[NIVEL 5]],Catálogo!A:B,2,FALSE),"")</f>
        <v>2</v>
      </c>
      <c r="AG937" s="5">
        <v>1</v>
      </c>
      <c r="AH937" s="2"/>
    </row>
    <row r="938" spans="1:34" ht="30" hidden="1" customHeight="1" x14ac:dyDescent="0.25">
      <c r="A938" s="7">
        <v>15470153</v>
      </c>
      <c r="B938" s="6" t="str">
        <f>VLOOKUP(ActividadesCom[[#This Row],[NO. DE CONTROL]],'LISTADO ESTUDIANTES'!A:C,2,FALSE)</f>
        <v>GIMENEZ SUNZA JESUS MIGUEL</v>
      </c>
      <c r="C938" s="6" t="str">
        <f>VLOOKUP(ActividadesCom[[#This Row],[NO. DE CONTROL]],'LISTADO ESTUDIANTES'!A:C,3,FALSE)</f>
        <v>INGENIERIA EN SISTEMAS COMPUTACIONALES</v>
      </c>
      <c r="D938" s="5" t="str">
        <f>VLOOKUP(ActividadesCom[[#This Row],[NO. DE CONTROL]],'LISTADO ESTUDIANTES'!A:D,4,FALSE)</f>
        <v>BAJA</v>
      </c>
      <c r="E938" s="5">
        <f>SUM(ActividadesCom[[#This Row],[CRÉD. 1]],ActividadesCom[[#This Row],[CRÉD. 2]],ActividadesCom[[#This Row],[CRÉD. 3]],ActividadesCom[[#This Row],[CRÉD. 4]],ActividadesCom[[#This Row],[CRÉD. 5]])</f>
        <v>6</v>
      </c>
      <c r="F938" s="17">
        <f>IF(ActividadesCom[[#This Row],[ÚLTIMO SEMESTRE CON CRÉDITOS]]&gt;0,ROUND(AVERAGE(ActividadesCom[[#This Row],[VALOR NIVEL 5]],ActividadesCom[[#This Row],[VALOR NIVEL 4]],ActividadesCom[[#This Row],[VALOR NIVEL 3]],ActividadesCom[[#This Row],[VALOR NIVEL 2]],ActividadesCom[[#This Row],[VALOR NIVEL 1]]),0),"")</f>
        <v>2</v>
      </c>
      <c r="G938" s="5" t="str">
        <f>IF(ActividadesCom[[#This Row],[PROMEDIO]]="","",IF(ActividadesCom[[#This Row],[PROMEDIO]]&gt;=4,"EXCELENTE",IF(ActividadesCom[[#This Row],[PROMEDIO]]&gt;=3,"NOTABLE",IF(ActividadesCom[[#This Row],[PROMEDIO]]&gt;=2,"BUENO",IF(ActividadesCom[[#This Row],[PROMEDIO]]=1,"SUFICIENTE","")))))</f>
        <v>BUENO</v>
      </c>
      <c r="H938" s="5">
        <f>MAX(ActividadesCom[[#This Row],[PERÍODO 1]],ActividadesCom[[#This Row],[PERÍODO 2]],ActividadesCom[[#This Row],[PERÍODO 3]],ActividadesCom[[#This Row],[PERÍODO 4]],ActividadesCom[[#This Row],[PERÍODO 5]])</f>
        <v>20183</v>
      </c>
      <c r="I938" s="6" t="s">
        <v>848</v>
      </c>
      <c r="J938" s="5">
        <v>20183</v>
      </c>
      <c r="K938" s="5" t="s">
        <v>4009</v>
      </c>
      <c r="L938" s="5">
        <f>IF(ActividadesCom[[#This Row],[NIVEL 1]]&lt;&gt;0,VLOOKUP(ActividadesCom[[#This Row],[NIVEL 1]],Catálogo!A:B,2,FALSE),"")</f>
        <v>2</v>
      </c>
      <c r="M938" s="5">
        <v>1</v>
      </c>
      <c r="N938" s="6" t="s">
        <v>960</v>
      </c>
      <c r="O938" s="5">
        <v>20181</v>
      </c>
      <c r="P938" s="5" t="s">
        <v>4009</v>
      </c>
      <c r="Q938" s="5">
        <f>IF(ActividadesCom[[#This Row],[NIVEL 2]]&lt;&gt;0,VLOOKUP(ActividadesCom[[#This Row],[NIVEL 2]],Catálogo!A:B,2,FALSE),"")</f>
        <v>2</v>
      </c>
      <c r="R938" s="11">
        <v>2</v>
      </c>
      <c r="S938" s="12" t="s">
        <v>961</v>
      </c>
      <c r="T938" s="11">
        <v>20183</v>
      </c>
      <c r="U938" s="5" t="s">
        <v>4009</v>
      </c>
      <c r="V938" s="5">
        <f>IF(ActividadesCom[[#This Row],[NIVEL 3]]&lt;&gt;0,VLOOKUP(ActividadesCom[[#This Row],[NIVEL 3]],Catálogo!A:B,2,FALSE),"")</f>
        <v>2</v>
      </c>
      <c r="W938" s="11">
        <v>1</v>
      </c>
      <c r="X938" s="6" t="s">
        <v>789</v>
      </c>
      <c r="Y938" s="5">
        <v>20183</v>
      </c>
      <c r="Z938" s="5" t="s">
        <v>4009</v>
      </c>
      <c r="AA938" s="5">
        <f>IF(ActividadesCom[[#This Row],[NIVEL 4]]&lt;&gt;0,VLOOKUP(ActividadesCom[[#This Row],[NIVEL 4]],Catálogo!A:B,2,FALSE),"")</f>
        <v>2</v>
      </c>
      <c r="AB938" s="5">
        <v>1</v>
      </c>
      <c r="AC938" s="6" t="s">
        <v>25</v>
      </c>
      <c r="AD938" s="5">
        <v>20173</v>
      </c>
      <c r="AE938" s="5" t="s">
        <v>4009</v>
      </c>
      <c r="AF938" s="5">
        <f>IF(ActividadesCom[[#This Row],[NIVEL 5]]&lt;&gt;0,VLOOKUP(ActividadesCom[[#This Row],[NIVEL 5]],Catálogo!A:B,2,FALSE),"")</f>
        <v>2</v>
      </c>
      <c r="AG938" s="5">
        <v>1</v>
      </c>
      <c r="AH938" s="2"/>
    </row>
    <row r="939" spans="1:34" ht="30" hidden="1" customHeight="1" x14ac:dyDescent="0.25">
      <c r="A939" s="7">
        <v>15470154</v>
      </c>
      <c r="B939" s="6" t="str">
        <f>VLOOKUP(ActividadesCom[[#This Row],[NO. DE CONTROL]],'LISTADO ESTUDIANTES'!A:C,2,FALSE)</f>
        <v>GARCIA ROMERO JONATHAN DEL JESUS</v>
      </c>
      <c r="C939" s="6" t="str">
        <f>VLOOKUP(ActividadesCom[[#This Row],[NO. DE CONTROL]],'LISTADO ESTUDIANTES'!A:C,3,FALSE)</f>
        <v>ARQUITECTURA</v>
      </c>
      <c r="D939" s="5" t="str">
        <f>VLOOKUP(ActividadesCom[[#This Row],[NO. DE CONTROL]],'LISTADO ESTUDIANTES'!A:D,4,FALSE)</f>
        <v>BAJA</v>
      </c>
      <c r="E939" s="5">
        <f>SUM(ActividadesCom[[#This Row],[CRÉD. 1]],ActividadesCom[[#This Row],[CRÉD. 2]],ActividadesCom[[#This Row],[CRÉD. 3]],ActividadesCom[[#This Row],[CRÉD. 4]],ActividadesCom[[#This Row],[CRÉD. 5]])</f>
        <v>5</v>
      </c>
      <c r="F939" s="17">
        <f>IF(ActividadesCom[[#This Row],[ÚLTIMO SEMESTRE CON CRÉDITOS]]&gt;0,ROUND(AVERAGE(ActividadesCom[[#This Row],[VALOR NIVEL 5]],ActividadesCom[[#This Row],[VALOR NIVEL 4]],ActividadesCom[[#This Row],[VALOR NIVEL 3]],ActividadesCom[[#This Row],[VALOR NIVEL 2]],ActividadesCom[[#This Row],[VALOR NIVEL 1]]),0),"")</f>
        <v>2</v>
      </c>
      <c r="G939" s="5" t="str">
        <f>IF(ActividadesCom[[#This Row],[PROMEDIO]]="","",IF(ActividadesCom[[#This Row],[PROMEDIO]]&gt;=4,"EXCELENTE",IF(ActividadesCom[[#This Row],[PROMEDIO]]&gt;=3,"NOTABLE",IF(ActividadesCom[[#This Row],[PROMEDIO]]&gt;=2,"BUENO",IF(ActividadesCom[[#This Row],[PROMEDIO]]=1,"SUFICIENTE","")))))</f>
        <v>BUENO</v>
      </c>
      <c r="H939" s="5">
        <f>MAX(ActividadesCom[[#This Row],[PERÍODO 1]],ActividadesCom[[#This Row],[PERÍODO 2]],ActividadesCom[[#This Row],[PERÍODO 3]],ActividadesCom[[#This Row],[PERÍODO 4]],ActividadesCom[[#This Row],[PERÍODO 5]])</f>
        <v>20181</v>
      </c>
      <c r="I939" s="10" t="s">
        <v>591</v>
      </c>
      <c r="J939" s="5">
        <v>20181</v>
      </c>
      <c r="K939" s="5" t="s">
        <v>4009</v>
      </c>
      <c r="L939" s="5">
        <f>IF(ActividadesCom[[#This Row],[NIVEL 1]]&lt;&gt;0,VLOOKUP(ActividadesCom[[#This Row],[NIVEL 1]],Catálogo!A:B,2,FALSE),"")</f>
        <v>2</v>
      </c>
      <c r="M939" s="5">
        <v>1</v>
      </c>
      <c r="N939" s="6" t="s">
        <v>598</v>
      </c>
      <c r="O939" s="5">
        <v>20171</v>
      </c>
      <c r="P939" s="5" t="s">
        <v>4009</v>
      </c>
      <c r="Q939" s="5">
        <f>IF(ActividadesCom[[#This Row],[NIVEL 2]]&lt;&gt;0,VLOOKUP(ActividadesCom[[#This Row],[NIVEL 2]],Catálogo!A:B,2,FALSE),"")</f>
        <v>2</v>
      </c>
      <c r="R939" s="5">
        <v>1</v>
      </c>
      <c r="S939" s="6" t="s">
        <v>670</v>
      </c>
      <c r="T939" s="5">
        <v>20153</v>
      </c>
      <c r="U939" s="5" t="s">
        <v>4009</v>
      </c>
      <c r="V939" s="5">
        <f>IF(ActividadesCom[[#This Row],[NIVEL 3]]&lt;&gt;0,VLOOKUP(ActividadesCom[[#This Row],[NIVEL 3]],Catálogo!A:B,2,FALSE),"")</f>
        <v>2</v>
      </c>
      <c r="W939" s="5">
        <v>2</v>
      </c>
      <c r="X939" s="6"/>
      <c r="Y939" s="5"/>
      <c r="Z939" s="5"/>
      <c r="AA939" s="5" t="str">
        <f>IF(ActividadesCom[[#This Row],[NIVEL 4]]&lt;&gt;0,VLOOKUP(ActividadesCom[[#This Row],[NIVEL 4]],Catálogo!A:B,2,FALSE),"")</f>
        <v/>
      </c>
      <c r="AB939" s="5"/>
      <c r="AC939" s="6" t="s">
        <v>113</v>
      </c>
      <c r="AD939" s="5">
        <v>20161</v>
      </c>
      <c r="AE939" s="5" t="s">
        <v>4009</v>
      </c>
      <c r="AF939" s="5">
        <f>IF(ActividadesCom[[#This Row],[NIVEL 5]]&lt;&gt;0,VLOOKUP(ActividadesCom[[#This Row],[NIVEL 5]],Catálogo!A:B,2,FALSE),"")</f>
        <v>2</v>
      </c>
      <c r="AG939" s="5">
        <v>1</v>
      </c>
      <c r="AH939" s="2"/>
    </row>
    <row r="940" spans="1:34" s="21" customFormat="1" ht="30" hidden="1" customHeight="1" x14ac:dyDescent="0.25">
      <c r="A940" s="7">
        <v>15470155</v>
      </c>
      <c r="B940" s="6" t="str">
        <f>VLOOKUP(ActividadesCom[[#This Row],[NO. DE CONTROL]],'LISTADO ESTUDIANTES'!A:C,2,FALSE)</f>
        <v>MARTIN TUZ ARIANA YUCELI</v>
      </c>
      <c r="C940" s="6" t="str">
        <f>VLOOKUP(ActividadesCom[[#This Row],[NO. DE CONTROL]],'LISTADO ESTUDIANTES'!A:C,3,FALSE)</f>
        <v>INGENIERIA EN SISTEMAS COMPUTACIONALES</v>
      </c>
      <c r="D940" s="5" t="str">
        <f>VLOOKUP(ActividadesCom[[#This Row],[NO. DE CONTROL]],'LISTADO ESTUDIANTES'!A:D,4,FALSE)</f>
        <v>BAJA</v>
      </c>
      <c r="E940" s="5">
        <f>SUM(ActividadesCom[[#This Row],[CRÉD. 1]],ActividadesCom[[#This Row],[CRÉD. 2]],ActividadesCom[[#This Row],[CRÉD. 3]],ActividadesCom[[#This Row],[CRÉD. 4]],ActividadesCom[[#This Row],[CRÉD. 5]])</f>
        <v>0</v>
      </c>
      <c r="F940" s="17" t="str">
        <f>IF(ActividadesCom[[#This Row],[ÚLTIMO SEMESTRE CON CRÉDITOS]]&gt;0,ROUND(AVERAGE(ActividadesCom[[#This Row],[VALOR NIVEL 5]],ActividadesCom[[#This Row],[VALOR NIVEL 4]],ActividadesCom[[#This Row],[VALOR NIVEL 3]],ActividadesCom[[#This Row],[VALOR NIVEL 2]],ActividadesCom[[#This Row],[VALOR NIVEL 1]]),0),"")</f>
        <v/>
      </c>
      <c r="G940" s="5" t="str">
        <f>IF(ActividadesCom[[#This Row],[PROMEDIO]]="","",IF(ActividadesCom[[#This Row],[PROMEDIO]]&gt;=4,"EXCELENTE",IF(ActividadesCom[[#This Row],[PROMEDIO]]&gt;=3,"NOTABLE",IF(ActividadesCom[[#This Row],[PROMEDIO]]&gt;=2,"BUENO",IF(ActividadesCom[[#This Row],[PROMEDIO]]=1,"SUFICIENTE","")))))</f>
        <v/>
      </c>
      <c r="H940" s="5">
        <f>MAX(ActividadesCom[[#This Row],[PERÍODO 1]],ActividadesCom[[#This Row],[PERÍODO 2]],ActividadesCom[[#This Row],[PERÍODO 3]],ActividadesCom[[#This Row],[PERÍODO 4]],ActividadesCom[[#This Row],[PERÍODO 5]])</f>
        <v>0</v>
      </c>
      <c r="I940" s="6"/>
      <c r="J940" s="5"/>
      <c r="K940" s="5"/>
      <c r="L940" s="5" t="str">
        <f>IF(ActividadesCom[[#This Row],[NIVEL 1]]&lt;&gt;0,VLOOKUP(ActividadesCom[[#This Row],[NIVEL 1]],Catálogo!A:B,2,FALSE),"")</f>
        <v/>
      </c>
      <c r="M940" s="5"/>
      <c r="N940" s="6"/>
      <c r="O940" s="5"/>
      <c r="P940" s="5"/>
      <c r="Q940" s="5" t="str">
        <f>IF(ActividadesCom[[#This Row],[NIVEL 2]]&lt;&gt;0,VLOOKUP(ActividadesCom[[#This Row],[NIVEL 2]],Catálogo!A:B,2,FALSE),"")</f>
        <v/>
      </c>
      <c r="R940" s="11"/>
      <c r="S940" s="12"/>
      <c r="T940" s="11"/>
      <c r="U940" s="11"/>
      <c r="V940" s="5" t="str">
        <f>IF(ActividadesCom[[#This Row],[NIVEL 3]]&lt;&gt;0,VLOOKUP(ActividadesCom[[#This Row],[NIVEL 3]],Catálogo!A:B,2,FALSE),"")</f>
        <v/>
      </c>
      <c r="W940" s="11"/>
      <c r="X940" s="6"/>
      <c r="Y940" s="5"/>
      <c r="Z940" s="5"/>
      <c r="AA940" s="5" t="str">
        <f>IF(ActividadesCom[[#This Row],[NIVEL 4]]&lt;&gt;0,VLOOKUP(ActividadesCom[[#This Row],[NIVEL 4]],Catálogo!A:B,2,FALSE),"")</f>
        <v/>
      </c>
      <c r="AB940" s="5"/>
      <c r="AC940" s="6"/>
      <c r="AD940" s="5"/>
      <c r="AE940" s="5"/>
      <c r="AF940" s="5" t="str">
        <f>IF(ActividadesCom[[#This Row],[NIVEL 5]]&lt;&gt;0,VLOOKUP(ActividadesCom[[#This Row],[NIVEL 5]],Catálogo!A:B,2,FALSE),"")</f>
        <v/>
      </c>
      <c r="AG940" s="5"/>
    </row>
    <row r="941" spans="1:34" s="21" customFormat="1" ht="30" hidden="1" customHeight="1" x14ac:dyDescent="0.25">
      <c r="A941" s="7">
        <v>15470156</v>
      </c>
      <c r="B941" s="6" t="str">
        <f>VLOOKUP(ActividadesCom[[#This Row],[NO. DE CONTROL]],'LISTADO ESTUDIANTES'!A:C,2,FALSE)</f>
        <v>CHI REJON JUAN MANUEL</v>
      </c>
      <c r="C941" s="6" t="str">
        <f>VLOOKUP(ActividadesCom[[#This Row],[NO. DE CONTROL]],'LISTADO ESTUDIANTES'!A:C,3,FALSE)</f>
        <v>INGENIERIA EN SISTEMAS COMPUTACIONALES</v>
      </c>
      <c r="D941" s="5" t="str">
        <f>VLOOKUP(ActividadesCom[[#This Row],[NO. DE CONTROL]],'LISTADO ESTUDIANTES'!A:D,4,FALSE)</f>
        <v>BAJA</v>
      </c>
      <c r="E941" s="5">
        <f>SUM(ActividadesCom[[#This Row],[CRÉD. 1]],ActividadesCom[[#This Row],[CRÉD. 2]],ActividadesCom[[#This Row],[CRÉD. 3]],ActividadesCom[[#This Row],[CRÉD. 4]],ActividadesCom[[#This Row],[CRÉD. 5]])</f>
        <v>5</v>
      </c>
      <c r="F941" s="17">
        <f>IF(ActividadesCom[[#This Row],[ÚLTIMO SEMESTRE CON CRÉDITOS]]&gt;0,ROUND(AVERAGE(ActividadesCom[[#This Row],[VALOR NIVEL 5]],ActividadesCom[[#This Row],[VALOR NIVEL 4]],ActividadesCom[[#This Row],[VALOR NIVEL 3]],ActividadesCom[[#This Row],[VALOR NIVEL 2]],ActividadesCom[[#This Row],[VALOR NIVEL 1]]),0),"")</f>
        <v>2</v>
      </c>
      <c r="G941" s="5" t="str">
        <f>IF(ActividadesCom[[#This Row],[PROMEDIO]]="","",IF(ActividadesCom[[#This Row],[PROMEDIO]]&gt;=4,"EXCELENTE",IF(ActividadesCom[[#This Row],[PROMEDIO]]&gt;=3,"NOTABLE",IF(ActividadesCom[[#This Row],[PROMEDIO]]&gt;=2,"BUENO",IF(ActividadesCom[[#This Row],[PROMEDIO]]=1,"SUFICIENTE","")))))</f>
        <v>BUENO</v>
      </c>
      <c r="H941" s="5">
        <f>MAX(ActividadesCom[[#This Row],[PERÍODO 1]],ActividadesCom[[#This Row],[PERÍODO 2]],ActividadesCom[[#This Row],[PERÍODO 3]],ActividadesCom[[#This Row],[PERÍODO 4]],ActividadesCom[[#This Row],[PERÍODO 5]])</f>
        <v>20191</v>
      </c>
      <c r="I941" s="6" t="s">
        <v>445</v>
      </c>
      <c r="J941" s="5">
        <v>20181</v>
      </c>
      <c r="K941" s="5" t="s">
        <v>4009</v>
      </c>
      <c r="L941" s="5">
        <f>IF(ActividadesCom[[#This Row],[NIVEL 1]]&lt;&gt;0,VLOOKUP(ActividadesCom[[#This Row],[NIVEL 1]],Catálogo!A:B,2,FALSE),"")</f>
        <v>2</v>
      </c>
      <c r="M941" s="5">
        <v>2</v>
      </c>
      <c r="N941" s="6" t="s">
        <v>942</v>
      </c>
      <c r="O941" s="5">
        <v>20191</v>
      </c>
      <c r="P941" s="5" t="s">
        <v>4009</v>
      </c>
      <c r="Q941" s="5">
        <f>IF(ActividadesCom[[#This Row],[NIVEL 2]]&lt;&gt;0,VLOOKUP(ActividadesCom[[#This Row],[NIVEL 2]],Catálogo!A:B,2,FALSE),"")</f>
        <v>2</v>
      </c>
      <c r="R941" s="11">
        <v>1</v>
      </c>
      <c r="S941" s="12" t="s">
        <v>723</v>
      </c>
      <c r="T941" s="11">
        <v>20183</v>
      </c>
      <c r="U941" s="5" t="s">
        <v>4009</v>
      </c>
      <c r="V941" s="5">
        <f>IF(ActividadesCom[[#This Row],[NIVEL 3]]&lt;&gt;0,VLOOKUP(ActividadesCom[[#This Row],[NIVEL 3]],Catálogo!A:B,2,FALSE),"")</f>
        <v>2</v>
      </c>
      <c r="W941" s="11">
        <v>1</v>
      </c>
      <c r="X941" s="6"/>
      <c r="Y941" s="5"/>
      <c r="Z941" s="5"/>
      <c r="AA941" s="5" t="str">
        <f>IF(ActividadesCom[[#This Row],[NIVEL 4]]&lt;&gt;0,VLOOKUP(ActividadesCom[[#This Row],[NIVEL 4]],Catálogo!A:B,2,FALSE),"")</f>
        <v/>
      </c>
      <c r="AB941" s="5"/>
      <c r="AC941" s="6" t="s">
        <v>665</v>
      </c>
      <c r="AD941" s="5">
        <v>20181</v>
      </c>
      <c r="AE941" s="5" t="s">
        <v>4009</v>
      </c>
      <c r="AF941" s="5">
        <f>IF(ActividadesCom[[#This Row],[NIVEL 5]]&lt;&gt;0,VLOOKUP(ActividadesCom[[#This Row],[NIVEL 5]],Catálogo!A:B,2,FALSE),"")</f>
        <v>2</v>
      </c>
      <c r="AG941" s="5">
        <v>1</v>
      </c>
    </row>
    <row r="942" spans="1:34" s="21" customFormat="1" ht="30" hidden="1" customHeight="1" x14ac:dyDescent="0.25">
      <c r="A942" s="7">
        <v>15470157</v>
      </c>
      <c r="B942" s="6" t="str">
        <f>VLOOKUP(ActividadesCom[[#This Row],[NO. DE CONTROL]],'LISTADO ESTUDIANTES'!A:C,2,FALSE)</f>
        <v>MIJARES OCHOA MONSERRATH</v>
      </c>
      <c r="C942" s="6" t="str">
        <f>VLOOKUP(ActividadesCom[[#This Row],[NO. DE CONTROL]],'LISTADO ESTUDIANTES'!A:C,3,FALSE)</f>
        <v>ARQUITECTURA</v>
      </c>
      <c r="D942" s="5" t="str">
        <f>VLOOKUP(ActividadesCom[[#This Row],[NO. DE CONTROL]],'LISTADO ESTUDIANTES'!A:D,4,FALSE)</f>
        <v>BAJA</v>
      </c>
      <c r="E942" s="5">
        <f>SUM(ActividadesCom[[#This Row],[CRÉD. 1]],ActividadesCom[[#This Row],[CRÉD. 2]],ActividadesCom[[#This Row],[CRÉD. 3]],ActividadesCom[[#This Row],[CRÉD. 4]],ActividadesCom[[#This Row],[CRÉD. 5]])</f>
        <v>5</v>
      </c>
      <c r="F942" s="17">
        <f>IF(ActividadesCom[[#This Row],[ÚLTIMO SEMESTRE CON CRÉDITOS]]&gt;0,ROUND(AVERAGE(ActividadesCom[[#This Row],[VALOR NIVEL 5]],ActividadesCom[[#This Row],[VALOR NIVEL 4]],ActividadesCom[[#This Row],[VALOR NIVEL 3]],ActividadesCom[[#This Row],[VALOR NIVEL 2]],ActividadesCom[[#This Row],[VALOR NIVEL 1]]),0),"")</f>
        <v>2</v>
      </c>
      <c r="G942" s="5" t="str">
        <f>IF(ActividadesCom[[#This Row],[PROMEDIO]]="","",IF(ActividadesCom[[#This Row],[PROMEDIO]]&gt;=4,"EXCELENTE",IF(ActividadesCom[[#This Row],[PROMEDIO]]&gt;=3,"NOTABLE",IF(ActividadesCom[[#This Row],[PROMEDIO]]&gt;=2,"BUENO",IF(ActividadesCom[[#This Row],[PROMEDIO]]=1,"SUFICIENTE","")))))</f>
        <v>BUENO</v>
      </c>
      <c r="H942" s="5">
        <f>MAX(ActividadesCom[[#This Row],[PERÍODO 1]],ActividadesCom[[#This Row],[PERÍODO 2]],ActividadesCom[[#This Row],[PERÍODO 3]],ActividadesCom[[#This Row],[PERÍODO 4]],ActividadesCom[[#This Row],[PERÍODO 5]])</f>
        <v>20183</v>
      </c>
      <c r="I942" s="10" t="s">
        <v>799</v>
      </c>
      <c r="J942" s="5">
        <v>20183</v>
      </c>
      <c r="K942" s="5" t="s">
        <v>4009</v>
      </c>
      <c r="L942" s="5">
        <f>IF(ActividadesCom[[#This Row],[NIVEL 1]]&lt;&gt;0,VLOOKUP(ActividadesCom[[#This Row],[NIVEL 1]],Catálogo!A:B,2,FALSE),"")</f>
        <v>2</v>
      </c>
      <c r="M942" s="5">
        <v>1</v>
      </c>
      <c r="N942" s="6" t="s">
        <v>798</v>
      </c>
      <c r="O942" s="5">
        <v>20183</v>
      </c>
      <c r="P942" s="5" t="s">
        <v>4009</v>
      </c>
      <c r="Q942" s="5">
        <f>IF(ActividadesCom[[#This Row],[NIVEL 2]]&lt;&gt;0,VLOOKUP(ActividadesCom[[#This Row],[NIVEL 2]],Catálogo!A:B,2,FALSE),"")</f>
        <v>2</v>
      </c>
      <c r="R942" s="5">
        <v>1</v>
      </c>
      <c r="S942" s="6" t="s">
        <v>797</v>
      </c>
      <c r="T942" s="5">
        <v>20183</v>
      </c>
      <c r="U942" s="5" t="s">
        <v>4009</v>
      </c>
      <c r="V942" s="5">
        <f>IF(ActividadesCom[[#This Row],[NIVEL 3]]&lt;&gt;0,VLOOKUP(ActividadesCom[[#This Row],[NIVEL 3]],Catálogo!A:B,2,FALSE),"")</f>
        <v>2</v>
      </c>
      <c r="W942" s="5">
        <v>1</v>
      </c>
      <c r="X942" s="6" t="s">
        <v>615</v>
      </c>
      <c r="Y942" s="5">
        <v>20183</v>
      </c>
      <c r="Z942" s="5" t="s">
        <v>4009</v>
      </c>
      <c r="AA942" s="5">
        <f>IF(ActividadesCom[[#This Row],[NIVEL 4]]&lt;&gt;0,VLOOKUP(ActividadesCom[[#This Row],[NIVEL 4]],Catálogo!A:B,2,FALSE),"")</f>
        <v>2</v>
      </c>
      <c r="AB942" s="5">
        <v>1</v>
      </c>
      <c r="AC942" s="6" t="s">
        <v>42</v>
      </c>
      <c r="AD942" s="5">
        <v>20171</v>
      </c>
      <c r="AE942" s="5" t="s">
        <v>4009</v>
      </c>
      <c r="AF942" s="5">
        <f>IF(ActividadesCom[[#This Row],[NIVEL 5]]&lt;&gt;0,VLOOKUP(ActividadesCom[[#This Row],[NIVEL 5]],Catálogo!A:B,2,FALSE),"")</f>
        <v>2</v>
      </c>
      <c r="AG942" s="5">
        <v>1</v>
      </c>
    </row>
    <row r="943" spans="1:34" ht="30" hidden="1" customHeight="1" x14ac:dyDescent="0.25">
      <c r="A943" s="7">
        <v>15470158</v>
      </c>
      <c r="B943" s="6" t="str">
        <f>VLOOKUP(ActividadesCom[[#This Row],[NO. DE CONTROL]],'LISTADO ESTUDIANTES'!A:C,2,FALSE)</f>
        <v>VARGUEZ VARGUEZ ESTEBAN ALBERTO</v>
      </c>
      <c r="C943" s="6" t="str">
        <f>VLOOKUP(ActividadesCom[[#This Row],[NO. DE CONTROL]],'LISTADO ESTUDIANTES'!A:C,3,FALSE)</f>
        <v>INGENIERIA EN SISTEMAS COMPUTACIONALES</v>
      </c>
      <c r="D943" s="5" t="str">
        <f>VLOOKUP(ActividadesCom[[#This Row],[NO. DE CONTROL]],'LISTADO ESTUDIANTES'!A:D,4,FALSE)</f>
        <v>BAJA</v>
      </c>
      <c r="E943" s="5">
        <f>SUM(ActividadesCom[[#This Row],[CRÉD. 1]],ActividadesCom[[#This Row],[CRÉD. 2]],ActividadesCom[[#This Row],[CRÉD. 3]],ActividadesCom[[#This Row],[CRÉD. 4]],ActividadesCom[[#This Row],[CRÉD. 5]])</f>
        <v>6</v>
      </c>
      <c r="F943" s="5">
        <f>IF(ActividadesCom[[#This Row],[ÚLTIMO SEMESTRE CON CRÉDITOS]]&gt;0,ROUND(AVERAGE(ActividadesCom[[#This Row],[VALOR NIVEL 5]],ActividadesCom[[#This Row],[VALOR NIVEL 4]],ActividadesCom[[#This Row],[VALOR NIVEL 3]],ActividadesCom[[#This Row],[VALOR NIVEL 2]],ActividadesCom[[#This Row],[VALOR NIVEL 1]]),0),"")</f>
        <v>2</v>
      </c>
      <c r="G943" s="5" t="str">
        <f>IF(ActividadesCom[[#This Row],[PROMEDIO]]="","",IF(ActividadesCom[[#This Row],[PROMEDIO]]&gt;=4,"EXCELENTE",IF(ActividadesCom[[#This Row],[PROMEDIO]]&gt;=3,"NOTABLE",IF(ActividadesCom[[#This Row],[PROMEDIO]]&gt;=2,"BUENO",IF(ActividadesCom[[#This Row],[PROMEDIO]]=1,"SUFICIENTE","")))))</f>
        <v>BUENO</v>
      </c>
      <c r="H943" s="5">
        <f>MAX(ActividadesCom[[#This Row],[PERÍODO 1]],ActividadesCom[[#This Row],[PERÍODO 2]],ActividadesCom[[#This Row],[PERÍODO 3]],ActividadesCom[[#This Row],[PERÍODO 4]],ActividadesCom[[#This Row],[PERÍODO 5]])</f>
        <v>20191</v>
      </c>
      <c r="I943" s="6" t="s">
        <v>1003</v>
      </c>
      <c r="J943" s="5">
        <v>20191</v>
      </c>
      <c r="K943" s="5" t="s">
        <v>4009</v>
      </c>
      <c r="L943" s="5">
        <f>IF(ActividadesCom[[#This Row],[NIVEL 1]]&lt;&gt;0,VLOOKUP(ActividadesCom[[#This Row],[NIVEL 1]],Catálogo!A:B,2,FALSE),"")</f>
        <v>2</v>
      </c>
      <c r="M943" s="5">
        <v>2</v>
      </c>
      <c r="N943" s="6" t="s">
        <v>1002</v>
      </c>
      <c r="O943" s="5">
        <v>20191</v>
      </c>
      <c r="P943" s="5" t="s">
        <v>4009</v>
      </c>
      <c r="Q943" s="5">
        <f>IF(ActividadesCom[[#This Row],[NIVEL 2]]&lt;&gt;0,VLOOKUP(ActividadesCom[[#This Row],[NIVEL 2]],Catálogo!A:B,2,FALSE),"")</f>
        <v>2</v>
      </c>
      <c r="R943" s="11">
        <v>1</v>
      </c>
      <c r="S943" s="12" t="s">
        <v>1005</v>
      </c>
      <c r="T943" s="11">
        <v>20191</v>
      </c>
      <c r="U943" s="5" t="s">
        <v>4009</v>
      </c>
      <c r="V943" s="5">
        <f>IF(ActividadesCom[[#This Row],[NIVEL 3]]&lt;&gt;0,VLOOKUP(ActividadesCom[[#This Row],[NIVEL 3]],Catálogo!A:B,2,FALSE),"")</f>
        <v>2</v>
      </c>
      <c r="W943" s="11">
        <v>1</v>
      </c>
      <c r="X943" s="6" t="s">
        <v>981</v>
      </c>
      <c r="Y943" s="5">
        <v>20191</v>
      </c>
      <c r="Z943" s="5" t="s">
        <v>4009</v>
      </c>
      <c r="AA943" s="5">
        <f>IF(ActividadesCom[[#This Row],[NIVEL 4]]&lt;&gt;0,VLOOKUP(ActividadesCom[[#This Row],[NIVEL 4]],Catálogo!A:B,2,FALSE),"")</f>
        <v>2</v>
      </c>
      <c r="AB943" s="5">
        <v>1</v>
      </c>
      <c r="AC943" s="6" t="s">
        <v>25</v>
      </c>
      <c r="AD943" s="5">
        <v>20173</v>
      </c>
      <c r="AE943" s="5" t="s">
        <v>4009</v>
      </c>
      <c r="AF943" s="5">
        <f>IF(ActividadesCom[[#This Row],[NIVEL 5]]&lt;&gt;0,VLOOKUP(ActividadesCom[[#This Row],[NIVEL 5]],Catálogo!A:B,2,FALSE),"")</f>
        <v>2</v>
      </c>
      <c r="AG943" s="5">
        <v>1</v>
      </c>
      <c r="AH943" s="2"/>
    </row>
    <row r="944" spans="1:34" ht="30" hidden="1" customHeight="1" x14ac:dyDescent="0.25">
      <c r="A944" s="7">
        <v>15470160</v>
      </c>
      <c r="B944" s="6" t="str">
        <f>VLOOKUP(ActividadesCom[[#This Row],[NO. DE CONTROL]],'LISTADO ESTUDIANTES'!A:C,2,FALSE)</f>
        <v>CAN MOO KAREN YANET</v>
      </c>
      <c r="C944" s="6" t="str">
        <f>VLOOKUP(ActividadesCom[[#This Row],[NO. DE CONTROL]],'LISTADO ESTUDIANTES'!A:C,3,FALSE)</f>
        <v>INGENIERIA EN SISTEMAS COMPUTACIONALES</v>
      </c>
      <c r="D944" s="5" t="str">
        <f>VLOOKUP(ActividadesCom[[#This Row],[NO. DE CONTROL]],'LISTADO ESTUDIANTES'!A:D,4,FALSE)</f>
        <v>BAJA</v>
      </c>
      <c r="E944" s="5">
        <f>SUM(ActividadesCom[[#This Row],[CRÉD. 1]],ActividadesCom[[#This Row],[CRÉD. 2]],ActividadesCom[[#This Row],[CRÉD. 3]],ActividadesCom[[#This Row],[CRÉD. 4]],ActividadesCom[[#This Row],[CRÉD. 5]])</f>
        <v>5</v>
      </c>
      <c r="F944" s="5">
        <f>IF(ActividadesCom[[#This Row],[ÚLTIMO SEMESTRE CON CRÉDITOS]]&gt;0,ROUND(AVERAGE(ActividadesCom[[#This Row],[VALOR NIVEL 5]],ActividadesCom[[#This Row],[VALOR NIVEL 4]],ActividadesCom[[#This Row],[VALOR NIVEL 3]],ActividadesCom[[#This Row],[VALOR NIVEL 2]],ActividadesCom[[#This Row],[VALOR NIVEL 1]]),0),"")</f>
        <v>2</v>
      </c>
      <c r="G944" s="5" t="str">
        <f>IF(ActividadesCom[[#This Row],[PROMEDIO]]="","",IF(ActividadesCom[[#This Row],[PROMEDIO]]&gt;=4,"EXCELENTE",IF(ActividadesCom[[#This Row],[PROMEDIO]]&gt;=3,"NOTABLE",IF(ActividadesCom[[#This Row],[PROMEDIO]]&gt;=2,"BUENO",IF(ActividadesCom[[#This Row],[PROMEDIO]]=1,"SUFICIENTE","")))))</f>
        <v>BUENO</v>
      </c>
      <c r="H944" s="5">
        <f>MAX(ActividadesCom[[#This Row],[PERÍODO 1]],ActividadesCom[[#This Row],[PERÍODO 2]],ActividadesCom[[#This Row],[PERÍODO 3]],ActividadesCom[[#This Row],[PERÍODO 4]],ActividadesCom[[#This Row],[PERÍODO 5]])</f>
        <v>20181</v>
      </c>
      <c r="I944" s="6" t="s">
        <v>710</v>
      </c>
      <c r="J944" s="5">
        <v>20153</v>
      </c>
      <c r="K944" s="5" t="s">
        <v>4009</v>
      </c>
      <c r="L944" s="5">
        <f>IF(ActividadesCom[[#This Row],[NIVEL 1]]&lt;&gt;0,VLOOKUP(ActividadesCom[[#This Row],[NIVEL 1]],Catálogo!A:B,2,FALSE),"")</f>
        <v>2</v>
      </c>
      <c r="M944" s="5">
        <v>1</v>
      </c>
      <c r="N944" s="6" t="s">
        <v>550</v>
      </c>
      <c r="O944" s="5">
        <v>20181</v>
      </c>
      <c r="P944" s="5" t="s">
        <v>4009</v>
      </c>
      <c r="Q944" s="5">
        <f>IF(ActividadesCom[[#This Row],[NIVEL 2]]&lt;&gt;0,VLOOKUP(ActividadesCom[[#This Row],[NIVEL 2]],Catálogo!A:B,2,FALSE),"")</f>
        <v>2</v>
      </c>
      <c r="R944" s="11">
        <v>1</v>
      </c>
      <c r="S944" s="12" t="s">
        <v>715</v>
      </c>
      <c r="T944" s="11">
        <v>20181</v>
      </c>
      <c r="U944" s="5" t="s">
        <v>4009</v>
      </c>
      <c r="V944" s="5">
        <f>IF(ActividadesCom[[#This Row],[NIVEL 3]]&lt;&gt;0,VLOOKUP(ActividadesCom[[#This Row],[NIVEL 3]],Catálogo!A:B,2,FALSE),"")</f>
        <v>2</v>
      </c>
      <c r="W944" s="11">
        <v>1</v>
      </c>
      <c r="X944" s="6" t="s">
        <v>665</v>
      </c>
      <c r="Y944" s="5">
        <v>20181</v>
      </c>
      <c r="Z944" s="5" t="s">
        <v>4009</v>
      </c>
      <c r="AA944" s="5">
        <f>IF(ActividadesCom[[#This Row],[NIVEL 4]]&lt;&gt;0,VLOOKUP(ActividadesCom[[#This Row],[NIVEL 4]],Catálogo!A:B,2,FALSE),"")</f>
        <v>2</v>
      </c>
      <c r="AB944" s="5">
        <v>1</v>
      </c>
      <c r="AC944" s="6" t="s">
        <v>406</v>
      </c>
      <c r="AD944" s="5">
        <v>20171</v>
      </c>
      <c r="AE944" s="5" t="s">
        <v>4009</v>
      </c>
      <c r="AF944" s="5">
        <f>IF(ActividadesCom[[#This Row],[NIVEL 5]]&lt;&gt;0,VLOOKUP(ActividadesCom[[#This Row],[NIVEL 5]],Catálogo!A:B,2,FALSE),"")</f>
        <v>2</v>
      </c>
      <c r="AG944" s="5">
        <v>1</v>
      </c>
      <c r="AH944" s="2"/>
    </row>
    <row r="945" spans="1:34" ht="30" hidden="1" customHeight="1" x14ac:dyDescent="0.25">
      <c r="A945" s="7">
        <v>15470161</v>
      </c>
      <c r="B945" s="6" t="str">
        <f>VLOOKUP(ActividadesCom[[#This Row],[NO. DE CONTROL]],'LISTADO ESTUDIANTES'!A:C,2,FALSE)</f>
        <v>PAREDES MORALES JOSE SURIEL</v>
      </c>
      <c r="C945" s="6" t="str">
        <f>VLOOKUP(ActividadesCom[[#This Row],[NO. DE CONTROL]],'LISTADO ESTUDIANTES'!A:C,3,FALSE)</f>
        <v>INGENIERIA EN SISTEMAS COMPUTACIONALES</v>
      </c>
      <c r="D945" s="5" t="str">
        <f>VLOOKUP(ActividadesCom[[#This Row],[NO. DE CONTROL]],'LISTADO ESTUDIANTES'!A:D,4,FALSE)</f>
        <v>BAJA</v>
      </c>
      <c r="E945" s="5">
        <f>SUM(ActividadesCom[[#This Row],[CRÉD. 1]],ActividadesCom[[#This Row],[CRÉD. 2]],ActividadesCom[[#This Row],[CRÉD. 3]],ActividadesCom[[#This Row],[CRÉD. 4]],ActividadesCom[[#This Row],[CRÉD. 5]])</f>
        <v>5</v>
      </c>
      <c r="F945" s="5">
        <f>IF(ActividadesCom[[#This Row],[ÚLTIMO SEMESTRE CON CRÉDITOS]]&gt;0,ROUND(AVERAGE(ActividadesCom[[#This Row],[VALOR NIVEL 5]],ActividadesCom[[#This Row],[VALOR NIVEL 4]],ActividadesCom[[#This Row],[VALOR NIVEL 3]],ActividadesCom[[#This Row],[VALOR NIVEL 2]],ActividadesCom[[#This Row],[VALOR NIVEL 1]]),0),"")</f>
        <v>2</v>
      </c>
      <c r="G945" s="5" t="str">
        <f>IF(ActividadesCom[[#This Row],[PROMEDIO]]="","",IF(ActividadesCom[[#This Row],[PROMEDIO]]&gt;=4,"EXCELENTE",IF(ActividadesCom[[#This Row],[PROMEDIO]]&gt;=3,"NOTABLE",IF(ActividadesCom[[#This Row],[PROMEDIO]]&gt;=2,"BUENO",IF(ActividadesCom[[#This Row],[PROMEDIO]]=1,"SUFICIENTE","")))))</f>
        <v>BUENO</v>
      </c>
      <c r="H945" s="5">
        <f>MAX(ActividadesCom[[#This Row],[PERÍODO 1]],ActividadesCom[[#This Row],[PERÍODO 2]],ActividadesCom[[#This Row],[PERÍODO 3]],ActividadesCom[[#This Row],[PERÍODO 4]],ActividadesCom[[#This Row],[PERÍODO 5]])</f>
        <v>20181</v>
      </c>
      <c r="I945" s="6" t="s">
        <v>710</v>
      </c>
      <c r="J945" s="5">
        <v>20153</v>
      </c>
      <c r="K945" s="5" t="s">
        <v>4009</v>
      </c>
      <c r="L945" s="5">
        <f>IF(ActividadesCom[[#This Row],[NIVEL 1]]&lt;&gt;0,VLOOKUP(ActividadesCom[[#This Row],[NIVEL 1]],Catálogo!A:B,2,FALSE),"")</f>
        <v>2</v>
      </c>
      <c r="M945" s="5">
        <v>1</v>
      </c>
      <c r="N945" s="6" t="s">
        <v>715</v>
      </c>
      <c r="O945" s="5">
        <v>20181</v>
      </c>
      <c r="P945" s="5" t="s">
        <v>4009</v>
      </c>
      <c r="Q945" s="5">
        <f>IF(ActividadesCom[[#This Row],[NIVEL 2]]&lt;&gt;0,VLOOKUP(ActividadesCom[[#This Row],[NIVEL 2]],Catálogo!A:B,2,FALSE),"")</f>
        <v>2</v>
      </c>
      <c r="R945" s="11">
        <v>1</v>
      </c>
      <c r="S945" s="12" t="s">
        <v>716</v>
      </c>
      <c r="T945" s="11">
        <v>20181</v>
      </c>
      <c r="U945" s="5" t="s">
        <v>4009</v>
      </c>
      <c r="V945" s="5">
        <f>IF(ActividadesCom[[#This Row],[NIVEL 3]]&lt;&gt;0,VLOOKUP(ActividadesCom[[#This Row],[NIVEL 3]],Catálogo!A:B,2,FALSE),"")</f>
        <v>2</v>
      </c>
      <c r="W945" s="11">
        <v>1</v>
      </c>
      <c r="X945" s="6" t="s">
        <v>665</v>
      </c>
      <c r="Y945" s="5">
        <v>20181</v>
      </c>
      <c r="Z945" s="5" t="s">
        <v>4009</v>
      </c>
      <c r="AA945" s="5">
        <f>IF(ActividadesCom[[#This Row],[NIVEL 4]]&lt;&gt;0,VLOOKUP(ActividadesCom[[#This Row],[NIVEL 4]],Catálogo!A:B,2,FALSE),"")</f>
        <v>2</v>
      </c>
      <c r="AB945" s="5">
        <v>1</v>
      </c>
      <c r="AC945" s="6" t="s">
        <v>406</v>
      </c>
      <c r="AD945" s="5">
        <v>20171</v>
      </c>
      <c r="AE945" s="5" t="s">
        <v>4009</v>
      </c>
      <c r="AF945" s="5">
        <f>IF(ActividadesCom[[#This Row],[NIVEL 5]]&lt;&gt;0,VLOOKUP(ActividadesCom[[#This Row],[NIVEL 5]],Catálogo!A:B,2,FALSE),"")</f>
        <v>2</v>
      </c>
      <c r="AG945" s="5">
        <v>1</v>
      </c>
      <c r="AH945" s="2"/>
    </row>
    <row r="946" spans="1:34" ht="30" hidden="1" customHeight="1" x14ac:dyDescent="0.25">
      <c r="A946" s="7">
        <v>15470162</v>
      </c>
      <c r="B946" s="6" t="str">
        <f>VLOOKUP(ActividadesCom[[#This Row],[NO. DE CONTROL]],'LISTADO ESTUDIANTES'!A:C,2,FALSE)</f>
        <v>CHE TUN ALEXIS ALBERTO</v>
      </c>
      <c r="C946" s="6" t="str">
        <f>VLOOKUP(ActividadesCom[[#This Row],[NO. DE CONTROL]],'LISTADO ESTUDIANTES'!A:C,3,FALSE)</f>
        <v>INGENIERIA EN SISTEMAS COMPUTACIONALES</v>
      </c>
      <c r="D946" s="5" t="str">
        <f>VLOOKUP(ActividadesCom[[#This Row],[NO. DE CONTROL]],'LISTADO ESTUDIANTES'!A:D,4,FALSE)</f>
        <v>BAJA</v>
      </c>
      <c r="E946" s="5">
        <f>SUM(ActividadesCom[[#This Row],[CRÉD. 1]],ActividadesCom[[#This Row],[CRÉD. 2]],ActividadesCom[[#This Row],[CRÉD. 3]],ActividadesCom[[#This Row],[CRÉD. 4]],ActividadesCom[[#This Row],[CRÉD. 5]])</f>
        <v>0</v>
      </c>
      <c r="F946" s="17" t="str">
        <f>IF(ActividadesCom[[#This Row],[ÚLTIMO SEMESTRE CON CRÉDITOS]]&gt;0,ROUND(AVERAGE(ActividadesCom[[#This Row],[VALOR NIVEL 5]],ActividadesCom[[#This Row],[VALOR NIVEL 4]],ActividadesCom[[#This Row],[VALOR NIVEL 3]],ActividadesCom[[#This Row],[VALOR NIVEL 2]],ActividadesCom[[#This Row],[VALOR NIVEL 1]]),0),"")</f>
        <v/>
      </c>
      <c r="G946" s="5" t="str">
        <f>IF(ActividadesCom[[#This Row],[PROMEDIO]]="","",IF(ActividadesCom[[#This Row],[PROMEDIO]]&gt;=4,"EXCELENTE",IF(ActividadesCom[[#This Row],[PROMEDIO]]&gt;=3,"NOTABLE",IF(ActividadesCom[[#This Row],[PROMEDIO]]&gt;=2,"BUENO",IF(ActividadesCom[[#This Row],[PROMEDIO]]=1,"SUFICIENTE","")))))</f>
        <v/>
      </c>
      <c r="H946" s="5">
        <f>MAX(ActividadesCom[[#This Row],[PERÍODO 1]],ActividadesCom[[#This Row],[PERÍODO 2]],ActividadesCom[[#This Row],[PERÍODO 3]],ActividadesCom[[#This Row],[PERÍODO 4]],ActividadesCom[[#This Row],[PERÍODO 5]])</f>
        <v>0</v>
      </c>
      <c r="I946" s="6"/>
      <c r="J946" s="5"/>
      <c r="K946" s="5"/>
      <c r="L946" s="5" t="str">
        <f>IF(ActividadesCom[[#This Row],[NIVEL 1]]&lt;&gt;0,VLOOKUP(ActividadesCom[[#This Row],[NIVEL 1]],Catálogo!A:B,2,FALSE),"")</f>
        <v/>
      </c>
      <c r="M946" s="5"/>
      <c r="N946" s="6"/>
      <c r="O946" s="5"/>
      <c r="P946" s="5"/>
      <c r="Q946" s="5" t="str">
        <f>IF(ActividadesCom[[#This Row],[NIVEL 2]]&lt;&gt;0,VLOOKUP(ActividadesCom[[#This Row],[NIVEL 2]],Catálogo!A:B,2,FALSE),"")</f>
        <v/>
      </c>
      <c r="R946" s="11"/>
      <c r="S946" s="12"/>
      <c r="T946" s="11"/>
      <c r="U946" s="11"/>
      <c r="V946" s="5" t="str">
        <f>IF(ActividadesCom[[#This Row],[NIVEL 3]]&lt;&gt;0,VLOOKUP(ActividadesCom[[#This Row],[NIVEL 3]],Catálogo!A:B,2,FALSE),"")</f>
        <v/>
      </c>
      <c r="W946" s="11"/>
      <c r="X946" s="6"/>
      <c r="Y946" s="5"/>
      <c r="Z946" s="5"/>
      <c r="AA946" s="5" t="str">
        <f>IF(ActividadesCom[[#This Row],[NIVEL 4]]&lt;&gt;0,VLOOKUP(ActividadesCom[[#This Row],[NIVEL 4]],Catálogo!A:B,2,FALSE),"")</f>
        <v/>
      </c>
      <c r="AB946" s="5"/>
      <c r="AC946" s="6"/>
      <c r="AD946" s="5"/>
      <c r="AE946" s="5"/>
      <c r="AF946" s="5" t="str">
        <f>IF(ActividadesCom[[#This Row],[NIVEL 5]]&lt;&gt;0,VLOOKUP(ActividadesCom[[#This Row],[NIVEL 5]],Catálogo!A:B,2,FALSE),"")</f>
        <v/>
      </c>
      <c r="AG946" s="5"/>
      <c r="AH946" s="2"/>
    </row>
    <row r="947" spans="1:34" s="21" customFormat="1" ht="30" hidden="1" customHeight="1" x14ac:dyDescent="0.25">
      <c r="A947" s="7">
        <v>15470163</v>
      </c>
      <c r="B947" s="6" t="str">
        <f>VLOOKUP(ActividadesCom[[#This Row],[NO. DE CONTROL]],'LISTADO ESTUDIANTES'!A:C,2,FALSE)</f>
        <v>SULUB ZAMUDIO MARTIN FERNANDO</v>
      </c>
      <c r="C947" s="6" t="str">
        <f>VLOOKUP(ActividadesCom[[#This Row],[NO. DE CONTROL]],'LISTADO ESTUDIANTES'!A:C,3,FALSE)</f>
        <v>INGENIERIA EN SISTEMAS COMPUTACIONALES</v>
      </c>
      <c r="D947" s="5" t="str">
        <f>VLOOKUP(ActividadesCom[[#This Row],[NO. DE CONTROL]],'LISTADO ESTUDIANTES'!A:D,4,FALSE)</f>
        <v>BAJA</v>
      </c>
      <c r="E947" s="5">
        <f>SUM(ActividadesCom[[#This Row],[CRÉD. 1]],ActividadesCom[[#This Row],[CRÉD. 2]],ActividadesCom[[#This Row],[CRÉD. 3]],ActividadesCom[[#This Row],[CRÉD. 4]],ActividadesCom[[#This Row],[CRÉD. 5]])</f>
        <v>0</v>
      </c>
      <c r="F947" s="17" t="str">
        <f>IF(ActividadesCom[[#This Row],[ÚLTIMO SEMESTRE CON CRÉDITOS]]&gt;0,ROUND(AVERAGE(ActividadesCom[[#This Row],[VALOR NIVEL 5]],ActividadesCom[[#This Row],[VALOR NIVEL 4]],ActividadesCom[[#This Row],[VALOR NIVEL 3]],ActividadesCom[[#This Row],[VALOR NIVEL 2]],ActividadesCom[[#This Row],[VALOR NIVEL 1]]),0),"")</f>
        <v/>
      </c>
      <c r="G947" s="5" t="str">
        <f>IF(ActividadesCom[[#This Row],[PROMEDIO]]="","",IF(ActividadesCom[[#This Row],[PROMEDIO]]&gt;=4,"EXCELENTE",IF(ActividadesCom[[#This Row],[PROMEDIO]]&gt;=3,"NOTABLE",IF(ActividadesCom[[#This Row],[PROMEDIO]]&gt;=2,"BUENO",IF(ActividadesCom[[#This Row],[PROMEDIO]]=1,"SUFICIENTE","")))))</f>
        <v/>
      </c>
      <c r="H947" s="5">
        <f>MAX(ActividadesCom[[#This Row],[PERÍODO 1]],ActividadesCom[[#This Row],[PERÍODO 2]],ActividadesCom[[#This Row],[PERÍODO 3]],ActividadesCom[[#This Row],[PERÍODO 4]],ActividadesCom[[#This Row],[PERÍODO 5]])</f>
        <v>0</v>
      </c>
      <c r="I947" s="6"/>
      <c r="J947" s="5"/>
      <c r="K947" s="5"/>
      <c r="L947" s="5" t="str">
        <f>IF(ActividadesCom[[#This Row],[NIVEL 1]]&lt;&gt;0,VLOOKUP(ActividadesCom[[#This Row],[NIVEL 1]],Catálogo!A:B,2,FALSE),"")</f>
        <v/>
      </c>
      <c r="M947" s="5"/>
      <c r="N947" s="6"/>
      <c r="O947" s="5"/>
      <c r="P947" s="5"/>
      <c r="Q947" s="5" t="str">
        <f>IF(ActividadesCom[[#This Row],[NIVEL 2]]&lt;&gt;0,VLOOKUP(ActividadesCom[[#This Row],[NIVEL 2]],Catálogo!A:B,2,FALSE),"")</f>
        <v/>
      </c>
      <c r="R947" s="11"/>
      <c r="S947" s="12"/>
      <c r="T947" s="11"/>
      <c r="U947" s="11"/>
      <c r="V947" s="5" t="str">
        <f>IF(ActividadesCom[[#This Row],[NIVEL 3]]&lt;&gt;0,VLOOKUP(ActividadesCom[[#This Row],[NIVEL 3]],Catálogo!A:B,2,FALSE),"")</f>
        <v/>
      </c>
      <c r="W947" s="11"/>
      <c r="X947" s="6"/>
      <c r="Y947" s="5"/>
      <c r="Z947" s="5"/>
      <c r="AA947" s="5" t="str">
        <f>IF(ActividadesCom[[#This Row],[NIVEL 4]]&lt;&gt;0,VLOOKUP(ActividadesCom[[#This Row],[NIVEL 4]],Catálogo!A:B,2,FALSE),"")</f>
        <v/>
      </c>
      <c r="AB947" s="5"/>
      <c r="AC947" s="6"/>
      <c r="AD947" s="5"/>
      <c r="AE947" s="5"/>
      <c r="AF947" s="5" t="str">
        <f>IF(ActividadesCom[[#This Row],[NIVEL 5]]&lt;&gt;0,VLOOKUP(ActividadesCom[[#This Row],[NIVEL 5]],Catálogo!A:B,2,FALSE),"")</f>
        <v/>
      </c>
      <c r="AG947" s="5"/>
    </row>
    <row r="948" spans="1:34" s="21" customFormat="1" ht="30" hidden="1" customHeight="1" x14ac:dyDescent="0.25">
      <c r="A948" s="7">
        <v>15470164</v>
      </c>
      <c r="B948" s="6" t="str">
        <f>VLOOKUP(ActividadesCom[[#This Row],[NO. DE CONTROL]],'LISTADO ESTUDIANTES'!A:C,2,FALSE)</f>
        <v>GARCIA CACH JESUS ANDRES</v>
      </c>
      <c r="C948" s="6" t="str">
        <f>VLOOKUP(ActividadesCom[[#This Row],[NO. DE CONTROL]],'LISTADO ESTUDIANTES'!A:C,3,FALSE)</f>
        <v>INGENIERIA EN SISTEMAS COMPUTACIONALES</v>
      </c>
      <c r="D948" s="5" t="str">
        <f>VLOOKUP(ActividadesCom[[#This Row],[NO. DE CONTROL]],'LISTADO ESTUDIANTES'!A:D,4,FALSE)</f>
        <v>BAJA</v>
      </c>
      <c r="E948" s="5">
        <f>SUM(ActividadesCom[[#This Row],[CRÉD. 1]],ActividadesCom[[#This Row],[CRÉD. 2]],ActividadesCom[[#This Row],[CRÉD. 3]],ActividadesCom[[#This Row],[CRÉD. 4]],ActividadesCom[[#This Row],[CRÉD. 5]])</f>
        <v>0</v>
      </c>
      <c r="F948" s="17" t="str">
        <f>IF(ActividadesCom[[#This Row],[ÚLTIMO SEMESTRE CON CRÉDITOS]]&gt;0,ROUND(AVERAGE(ActividadesCom[[#This Row],[VALOR NIVEL 5]],ActividadesCom[[#This Row],[VALOR NIVEL 4]],ActividadesCom[[#This Row],[VALOR NIVEL 3]],ActividadesCom[[#This Row],[VALOR NIVEL 2]],ActividadesCom[[#This Row],[VALOR NIVEL 1]]),0),"")</f>
        <v/>
      </c>
      <c r="G948" s="5" t="str">
        <f>IF(ActividadesCom[[#This Row],[PROMEDIO]]="","",IF(ActividadesCom[[#This Row],[PROMEDIO]]&gt;=4,"EXCELENTE",IF(ActividadesCom[[#This Row],[PROMEDIO]]&gt;=3,"NOTABLE",IF(ActividadesCom[[#This Row],[PROMEDIO]]&gt;=2,"BUENO",IF(ActividadesCom[[#This Row],[PROMEDIO]]=1,"SUFICIENTE","")))))</f>
        <v/>
      </c>
      <c r="H948" s="5">
        <f>MAX(ActividadesCom[[#This Row],[PERÍODO 1]],ActividadesCom[[#This Row],[PERÍODO 2]],ActividadesCom[[#This Row],[PERÍODO 3]],ActividadesCom[[#This Row],[PERÍODO 4]],ActividadesCom[[#This Row],[PERÍODO 5]])</f>
        <v>0</v>
      </c>
      <c r="I948" s="6"/>
      <c r="J948" s="5"/>
      <c r="K948" s="5"/>
      <c r="L948" s="5" t="str">
        <f>IF(ActividadesCom[[#This Row],[NIVEL 1]]&lt;&gt;0,VLOOKUP(ActividadesCom[[#This Row],[NIVEL 1]],Catálogo!A:B,2,FALSE),"")</f>
        <v/>
      </c>
      <c r="M948" s="5"/>
      <c r="N948" s="6"/>
      <c r="O948" s="5"/>
      <c r="P948" s="5"/>
      <c r="Q948" s="5" t="str">
        <f>IF(ActividadesCom[[#This Row],[NIVEL 2]]&lt;&gt;0,VLOOKUP(ActividadesCom[[#This Row],[NIVEL 2]],Catálogo!A:B,2,FALSE),"")</f>
        <v/>
      </c>
      <c r="R948" s="11"/>
      <c r="S948" s="12"/>
      <c r="T948" s="11"/>
      <c r="U948" s="11"/>
      <c r="V948" s="5" t="str">
        <f>IF(ActividadesCom[[#This Row],[NIVEL 3]]&lt;&gt;0,VLOOKUP(ActividadesCom[[#This Row],[NIVEL 3]],Catálogo!A:B,2,FALSE),"")</f>
        <v/>
      </c>
      <c r="W948" s="11"/>
      <c r="X948" s="6"/>
      <c r="Y948" s="5"/>
      <c r="Z948" s="5"/>
      <c r="AA948" s="5" t="str">
        <f>IF(ActividadesCom[[#This Row],[NIVEL 4]]&lt;&gt;0,VLOOKUP(ActividadesCom[[#This Row],[NIVEL 4]],Catálogo!A:B,2,FALSE),"")</f>
        <v/>
      </c>
      <c r="AB948" s="5"/>
      <c r="AC948" s="6"/>
      <c r="AD948" s="5"/>
      <c r="AE948" s="5"/>
      <c r="AF948" s="5" t="str">
        <f>IF(ActividadesCom[[#This Row],[NIVEL 5]]&lt;&gt;0,VLOOKUP(ActividadesCom[[#This Row],[NIVEL 5]],Catálogo!A:B,2,FALSE),"")</f>
        <v/>
      </c>
      <c r="AG948" s="5"/>
    </row>
    <row r="949" spans="1:34" s="21" customFormat="1" ht="30" hidden="1" customHeight="1" x14ac:dyDescent="0.25">
      <c r="A949" s="7">
        <v>15470165</v>
      </c>
      <c r="B949" s="6" t="str">
        <f>VLOOKUP(ActividadesCom[[#This Row],[NO. DE CONTROL]],'LISTADO ESTUDIANTES'!A:C,2,FALSE)</f>
        <v>DOMINGUEZ GONZALEZ EDZON JAVIER</v>
      </c>
      <c r="C949" s="6" t="str">
        <f>VLOOKUP(ActividadesCom[[#This Row],[NO. DE CONTROL]],'LISTADO ESTUDIANTES'!A:C,3,FALSE)</f>
        <v>INGENIERIA EN SISTEMAS COMPUTACIONALES</v>
      </c>
      <c r="D949" s="5" t="str">
        <f>VLOOKUP(ActividadesCom[[#This Row],[NO. DE CONTROL]],'LISTADO ESTUDIANTES'!A:D,4,FALSE)</f>
        <v>BAJA</v>
      </c>
      <c r="E949" s="5">
        <f>SUM(ActividadesCom[[#This Row],[CRÉD. 1]],ActividadesCom[[#This Row],[CRÉD. 2]],ActividadesCom[[#This Row],[CRÉD. 3]],ActividadesCom[[#This Row],[CRÉD. 4]],ActividadesCom[[#This Row],[CRÉD. 5]])</f>
        <v>1</v>
      </c>
      <c r="F949" s="17">
        <f>IF(ActividadesCom[[#This Row],[ÚLTIMO SEMESTRE CON CRÉDITOS]]&gt;0,ROUND(AVERAGE(ActividadesCom[[#This Row],[VALOR NIVEL 5]],ActividadesCom[[#This Row],[VALOR NIVEL 4]],ActividadesCom[[#This Row],[VALOR NIVEL 3]],ActividadesCom[[#This Row],[VALOR NIVEL 2]],ActividadesCom[[#This Row],[VALOR NIVEL 1]]),0),"")</f>
        <v>2</v>
      </c>
      <c r="G949" s="5" t="str">
        <f>IF(ActividadesCom[[#This Row],[PROMEDIO]]="","",IF(ActividadesCom[[#This Row],[PROMEDIO]]&gt;=4,"EXCELENTE",IF(ActividadesCom[[#This Row],[PROMEDIO]]&gt;=3,"NOTABLE",IF(ActividadesCom[[#This Row],[PROMEDIO]]&gt;=2,"BUENO",IF(ActividadesCom[[#This Row],[PROMEDIO]]=1,"SUFICIENTE","")))))</f>
        <v>BUENO</v>
      </c>
      <c r="H949" s="5">
        <f>MAX(ActividadesCom[[#This Row],[PERÍODO 1]],ActividadesCom[[#This Row],[PERÍODO 2]],ActividadesCom[[#This Row],[PERÍODO 3]],ActividadesCom[[#This Row],[PERÍODO 4]],ActividadesCom[[#This Row],[PERÍODO 5]])</f>
        <v>20163</v>
      </c>
      <c r="I949" s="6"/>
      <c r="J949" s="5"/>
      <c r="K949" s="5"/>
      <c r="L949" s="5" t="str">
        <f>IF(ActividadesCom[[#This Row],[NIVEL 1]]&lt;&gt;0,VLOOKUP(ActividadesCom[[#This Row],[NIVEL 1]],Catálogo!A:B,2,FALSE),"")</f>
        <v/>
      </c>
      <c r="M949" s="5"/>
      <c r="N949" s="6"/>
      <c r="O949" s="5"/>
      <c r="P949" s="5"/>
      <c r="Q949" s="5" t="str">
        <f>IF(ActividadesCom[[#This Row],[NIVEL 2]]&lt;&gt;0,VLOOKUP(ActividadesCom[[#This Row],[NIVEL 2]],Catálogo!A:B,2,FALSE),"")</f>
        <v/>
      </c>
      <c r="R949" s="11"/>
      <c r="S949" s="12"/>
      <c r="T949" s="11"/>
      <c r="U949" s="11"/>
      <c r="V949" s="5" t="str">
        <f>IF(ActividadesCom[[#This Row],[NIVEL 3]]&lt;&gt;0,VLOOKUP(ActividadesCom[[#This Row],[NIVEL 3]],Catálogo!A:B,2,FALSE),"")</f>
        <v/>
      </c>
      <c r="W949" s="11"/>
      <c r="X949" s="6"/>
      <c r="Y949" s="5"/>
      <c r="Z949" s="5"/>
      <c r="AA949" s="5" t="str">
        <f>IF(ActividadesCom[[#This Row],[NIVEL 4]]&lt;&gt;0,VLOOKUP(ActividadesCom[[#This Row],[NIVEL 4]],Catálogo!A:B,2,FALSE),"")</f>
        <v/>
      </c>
      <c r="AB949" s="5"/>
      <c r="AC949" s="6" t="s">
        <v>2</v>
      </c>
      <c r="AD949" s="5">
        <v>20163</v>
      </c>
      <c r="AE949" s="5" t="s">
        <v>4009</v>
      </c>
      <c r="AF949" s="5">
        <f>IF(ActividadesCom[[#This Row],[NIVEL 5]]&lt;&gt;0,VLOOKUP(ActividadesCom[[#This Row],[NIVEL 5]],Catálogo!A:B,2,FALSE),"")</f>
        <v>2</v>
      </c>
      <c r="AG949" s="5">
        <v>1</v>
      </c>
    </row>
    <row r="950" spans="1:34" s="21" customFormat="1" ht="30" hidden="1" customHeight="1" x14ac:dyDescent="0.25">
      <c r="A950" s="7">
        <v>15470167</v>
      </c>
      <c r="B950" s="6" t="str">
        <f>VLOOKUP(ActividadesCom[[#This Row],[NO. DE CONTROL]],'LISTADO ESTUDIANTES'!A:C,2,FALSE)</f>
        <v>POOT CHABLE CESAR GUADALUPE</v>
      </c>
      <c r="C950" s="6" t="str">
        <f>VLOOKUP(ActividadesCom[[#This Row],[NO. DE CONTROL]],'LISTADO ESTUDIANTES'!A:C,3,FALSE)</f>
        <v>INGENIERIA QUIMICA</v>
      </c>
      <c r="D950" s="5" t="str">
        <f>VLOOKUP(ActividadesCom[[#This Row],[NO. DE CONTROL]],'LISTADO ESTUDIANTES'!A:D,4,FALSE)</f>
        <v>BAJA</v>
      </c>
      <c r="E950" s="5">
        <f>SUM(ActividadesCom[[#This Row],[CRÉD. 1]],ActividadesCom[[#This Row],[CRÉD. 2]],ActividadesCom[[#This Row],[CRÉD. 3]],ActividadesCom[[#This Row],[CRÉD. 4]],ActividadesCom[[#This Row],[CRÉD. 5]])</f>
        <v>7</v>
      </c>
      <c r="F950" s="5">
        <f>IF(ActividadesCom[[#This Row],[ÚLTIMO SEMESTRE CON CRÉDITOS]]&gt;0,ROUND(AVERAGE(ActividadesCom[[#This Row],[VALOR NIVEL 5]],ActividadesCom[[#This Row],[VALOR NIVEL 4]],ActividadesCom[[#This Row],[VALOR NIVEL 3]],ActividadesCom[[#This Row],[VALOR NIVEL 2]],ActividadesCom[[#This Row],[VALOR NIVEL 1]]),0),"")</f>
        <v>3</v>
      </c>
      <c r="G950" s="5" t="str">
        <f>IF(ActividadesCom[[#This Row],[PROMEDIO]]="","",IF(ActividadesCom[[#This Row],[PROMEDIO]]&gt;=4,"EXCELENTE",IF(ActividadesCom[[#This Row],[PROMEDIO]]&gt;=3,"NOTABLE",IF(ActividadesCom[[#This Row],[PROMEDIO]]&gt;=2,"BUENO",IF(ActividadesCom[[#This Row],[PROMEDIO]]=1,"SUFICIENTE","")))))</f>
        <v>NOTABLE</v>
      </c>
      <c r="H950" s="5">
        <f>MAX(ActividadesCom[[#This Row],[PERÍODO 1]],ActividadesCom[[#This Row],[PERÍODO 2]],ActividadesCom[[#This Row],[PERÍODO 3]],ActividadesCom[[#This Row],[PERÍODO 4]],ActividadesCom[[#This Row],[PERÍODO 5]])</f>
        <v>20171</v>
      </c>
      <c r="I950" s="6" t="s">
        <v>384</v>
      </c>
      <c r="J950" s="5">
        <v>20161</v>
      </c>
      <c r="K950" s="5" t="s">
        <v>4009</v>
      </c>
      <c r="L950" s="5">
        <f>IF(ActividadesCom[[#This Row],[NIVEL 1]]&lt;&gt;0,VLOOKUP(ActividadesCom[[#This Row],[NIVEL 1]],Catálogo!A:B,2,FALSE),"")</f>
        <v>2</v>
      </c>
      <c r="M950" s="5">
        <v>1</v>
      </c>
      <c r="N950" s="6" t="s">
        <v>879</v>
      </c>
      <c r="O950" s="5">
        <v>20161</v>
      </c>
      <c r="P950" s="5" t="s">
        <v>4009</v>
      </c>
      <c r="Q950" s="5">
        <f>IF(ActividadesCom[[#This Row],[NIVEL 2]]&lt;&gt;0,VLOOKUP(ActividadesCom[[#This Row],[NIVEL 2]],Catálogo!A:B,2,FALSE),"")</f>
        <v>2</v>
      </c>
      <c r="R950" s="11">
        <v>1</v>
      </c>
      <c r="S950" s="12" t="s">
        <v>1135</v>
      </c>
      <c r="T950" s="11" t="s">
        <v>1132</v>
      </c>
      <c r="U950" s="11" t="s">
        <v>4008</v>
      </c>
      <c r="V950" s="5">
        <f>IF(ActividadesCom[[#This Row],[NIVEL 3]]&lt;&gt;0,VLOOKUP(ActividadesCom[[#This Row],[NIVEL 3]],Catálogo!A:B,2,FALSE),"")</f>
        <v>3</v>
      </c>
      <c r="W950" s="11">
        <v>2</v>
      </c>
      <c r="X950" s="6" t="s">
        <v>821</v>
      </c>
      <c r="Y950" s="5" t="s">
        <v>817</v>
      </c>
      <c r="Z950" s="5" t="s">
        <v>4008</v>
      </c>
      <c r="AA950" s="5">
        <f>IF(ActividadesCom[[#This Row],[NIVEL 4]]&lt;&gt;0,VLOOKUP(ActividadesCom[[#This Row],[NIVEL 4]],Catálogo!A:B,2,FALSE),"")</f>
        <v>3</v>
      </c>
      <c r="AB950" s="5">
        <v>2</v>
      </c>
      <c r="AC950" s="6" t="s">
        <v>31</v>
      </c>
      <c r="AD950" s="5">
        <v>20171</v>
      </c>
      <c r="AE950" s="5" t="s">
        <v>4008</v>
      </c>
      <c r="AF950" s="5">
        <f>IF(ActividadesCom[[#This Row],[NIVEL 5]]&lt;&gt;0,VLOOKUP(ActividadesCom[[#This Row],[NIVEL 5]],Catálogo!A:B,2,FALSE),"")</f>
        <v>3</v>
      </c>
      <c r="AG950" s="5">
        <v>1</v>
      </c>
    </row>
    <row r="951" spans="1:34" s="21" customFormat="1" ht="30" hidden="1" customHeight="1" x14ac:dyDescent="0.25">
      <c r="A951" s="7">
        <v>15470168</v>
      </c>
      <c r="B951" s="6" t="str">
        <f>VLOOKUP(ActividadesCom[[#This Row],[NO. DE CONTROL]],'LISTADO ESTUDIANTES'!A:C,2,FALSE)</f>
        <v>UCAN KANTUN SAMUEL DE LOS ANGELES</v>
      </c>
      <c r="C951" s="6" t="str">
        <f>VLOOKUP(ActividadesCom[[#This Row],[NO. DE CONTROL]],'LISTADO ESTUDIANTES'!A:C,3,FALSE)</f>
        <v>INGENIERIA QUIMICA</v>
      </c>
      <c r="D951" s="5" t="str">
        <f>VLOOKUP(ActividadesCom[[#This Row],[NO. DE CONTROL]],'LISTADO ESTUDIANTES'!A:D,4,FALSE)</f>
        <v>BAJA</v>
      </c>
      <c r="E951" s="5">
        <f>SUM(ActividadesCom[[#This Row],[CRÉD. 1]],ActividadesCom[[#This Row],[CRÉD. 2]],ActividadesCom[[#This Row],[CRÉD. 3]],ActividadesCom[[#This Row],[CRÉD. 4]],ActividadesCom[[#This Row],[CRÉD. 5]])</f>
        <v>5</v>
      </c>
      <c r="F951" s="5">
        <f>IF(ActividadesCom[[#This Row],[ÚLTIMO SEMESTRE CON CRÉDITOS]]&gt;0,ROUND(AVERAGE(ActividadesCom[[#This Row],[VALOR NIVEL 5]],ActividadesCom[[#This Row],[VALOR NIVEL 4]],ActividadesCom[[#This Row],[VALOR NIVEL 3]],ActividadesCom[[#This Row],[VALOR NIVEL 2]],ActividadesCom[[#This Row],[VALOR NIVEL 1]]),0),"")</f>
        <v>2</v>
      </c>
      <c r="G951" s="5" t="str">
        <f>IF(ActividadesCom[[#This Row],[PROMEDIO]]="","",IF(ActividadesCom[[#This Row],[PROMEDIO]]&gt;=4,"EXCELENTE",IF(ActividadesCom[[#This Row],[PROMEDIO]]&gt;=3,"NOTABLE",IF(ActividadesCom[[#This Row],[PROMEDIO]]&gt;=2,"BUENO",IF(ActividadesCom[[#This Row],[PROMEDIO]]=1,"SUFICIENTE","")))))</f>
        <v>BUENO</v>
      </c>
      <c r="H951" s="5">
        <f>MAX(ActividadesCom[[#This Row],[PERÍODO 1]],ActividadesCom[[#This Row],[PERÍODO 2]],ActividadesCom[[#This Row],[PERÍODO 3]],ActividadesCom[[#This Row],[PERÍODO 4]],ActividadesCom[[#This Row],[PERÍODO 5]])</f>
        <v>20173</v>
      </c>
      <c r="I951" s="6" t="s">
        <v>384</v>
      </c>
      <c r="J951" s="5">
        <v>20161</v>
      </c>
      <c r="K951" s="5" t="s">
        <v>4009</v>
      </c>
      <c r="L951" s="5">
        <f>IF(ActividadesCom[[#This Row],[NIVEL 1]]&lt;&gt;0,VLOOKUP(ActividadesCom[[#This Row],[NIVEL 1]],Catálogo!A:B,2,FALSE),"")</f>
        <v>2</v>
      </c>
      <c r="M951" s="5">
        <v>1</v>
      </c>
      <c r="N951" s="6" t="s">
        <v>496</v>
      </c>
      <c r="O951" s="5">
        <v>20173</v>
      </c>
      <c r="P951" s="5" t="s">
        <v>4009</v>
      </c>
      <c r="Q951" s="5">
        <f>IF(ActividadesCom[[#This Row],[NIVEL 2]]&lt;&gt;0,VLOOKUP(ActividadesCom[[#This Row],[NIVEL 2]],Catálogo!A:B,2,FALSE),"")</f>
        <v>2</v>
      </c>
      <c r="R951" s="11">
        <v>1</v>
      </c>
      <c r="S951" s="12" t="s">
        <v>527</v>
      </c>
      <c r="T951" s="11">
        <v>20161</v>
      </c>
      <c r="U951" s="5" t="s">
        <v>4009</v>
      </c>
      <c r="V951" s="5">
        <f>IF(ActividadesCom[[#This Row],[NIVEL 3]]&lt;&gt;0,VLOOKUP(ActividadesCom[[#This Row],[NIVEL 3]],Catálogo!A:B,2,FALSE),"")</f>
        <v>2</v>
      </c>
      <c r="W951" s="11">
        <v>1</v>
      </c>
      <c r="X951" s="6" t="s">
        <v>5</v>
      </c>
      <c r="Y951" s="5">
        <v>20163</v>
      </c>
      <c r="Z951" s="5" t="s">
        <v>4009</v>
      </c>
      <c r="AA951" s="5">
        <f>IF(ActividadesCom[[#This Row],[NIVEL 4]]&lt;&gt;0,VLOOKUP(ActividadesCom[[#This Row],[NIVEL 4]],Catálogo!A:B,2,FALSE),"")</f>
        <v>2</v>
      </c>
      <c r="AB951" s="5">
        <v>1</v>
      </c>
      <c r="AC951" s="6" t="s">
        <v>5</v>
      </c>
      <c r="AD951" s="5">
        <v>20171</v>
      </c>
      <c r="AE951" s="5" t="s">
        <v>4009</v>
      </c>
      <c r="AF951" s="5">
        <f>IF(ActividadesCom[[#This Row],[NIVEL 5]]&lt;&gt;0,VLOOKUP(ActividadesCom[[#This Row],[NIVEL 5]],Catálogo!A:B,2,FALSE),"")</f>
        <v>2</v>
      </c>
      <c r="AG951" s="5">
        <v>1</v>
      </c>
    </row>
    <row r="952" spans="1:34" s="21" customFormat="1" ht="30" hidden="1" customHeight="1" x14ac:dyDescent="0.25">
      <c r="A952" s="7">
        <v>15470169</v>
      </c>
      <c r="B952" s="6" t="str">
        <f>VLOOKUP(ActividadesCom[[#This Row],[NO. DE CONTROL]],'LISTADO ESTUDIANTES'!A:C,2,FALSE)</f>
        <v>LOYO VEGA RAUL ARMANDO</v>
      </c>
      <c r="C952" s="6" t="str">
        <f>VLOOKUP(ActividadesCom[[#This Row],[NO. DE CONTROL]],'LISTADO ESTUDIANTES'!A:C,3,FALSE)</f>
        <v>INGENIERIA EN SISTEMAS COMPUTACIONALES</v>
      </c>
      <c r="D952" s="5" t="str">
        <f>VLOOKUP(ActividadesCom[[#This Row],[NO. DE CONTROL]],'LISTADO ESTUDIANTES'!A:D,4,FALSE)</f>
        <v>BAJA</v>
      </c>
      <c r="E952" s="5">
        <f>SUM(ActividadesCom[[#This Row],[CRÉD. 1]],ActividadesCom[[#This Row],[CRÉD. 2]],ActividadesCom[[#This Row],[CRÉD. 3]],ActividadesCom[[#This Row],[CRÉD. 4]],ActividadesCom[[#This Row],[CRÉD. 5]])</f>
        <v>6</v>
      </c>
      <c r="F952" s="5">
        <f>IF(ActividadesCom[[#This Row],[ÚLTIMO SEMESTRE CON CRÉDITOS]]&gt;0,ROUND(AVERAGE(ActividadesCom[[#This Row],[VALOR NIVEL 5]],ActividadesCom[[#This Row],[VALOR NIVEL 4]],ActividadesCom[[#This Row],[VALOR NIVEL 3]],ActividadesCom[[#This Row],[VALOR NIVEL 2]],ActividadesCom[[#This Row],[VALOR NIVEL 1]]),0),"")</f>
        <v>2</v>
      </c>
      <c r="G952" s="5" t="str">
        <f>IF(ActividadesCom[[#This Row],[PROMEDIO]]="","",IF(ActividadesCom[[#This Row],[PROMEDIO]]&gt;=4,"EXCELENTE",IF(ActividadesCom[[#This Row],[PROMEDIO]]&gt;=3,"NOTABLE",IF(ActividadesCom[[#This Row],[PROMEDIO]]&gt;=2,"BUENO",IF(ActividadesCom[[#This Row],[PROMEDIO]]=1,"SUFICIENTE","")))))</f>
        <v>BUENO</v>
      </c>
      <c r="H952" s="5">
        <f>MAX(ActividadesCom[[#This Row],[PERÍODO 1]],ActividadesCom[[#This Row],[PERÍODO 2]],ActividadesCom[[#This Row],[PERÍODO 3]],ActividadesCom[[#This Row],[PERÍODO 4]],ActividadesCom[[#This Row],[PERÍODO 5]])</f>
        <v>20191</v>
      </c>
      <c r="I952" s="6" t="s">
        <v>1004</v>
      </c>
      <c r="J952" s="5">
        <v>20191</v>
      </c>
      <c r="K952" s="5" t="s">
        <v>4009</v>
      </c>
      <c r="L952" s="5">
        <f>IF(ActividadesCom[[#This Row],[NIVEL 1]]&lt;&gt;0,VLOOKUP(ActividadesCom[[#This Row],[NIVEL 1]],Catálogo!A:B,2,FALSE),"")</f>
        <v>2</v>
      </c>
      <c r="M952" s="5">
        <v>1</v>
      </c>
      <c r="N952" s="6" t="s">
        <v>1002</v>
      </c>
      <c r="O952" s="5">
        <v>20191</v>
      </c>
      <c r="P952" s="5" t="s">
        <v>4009</v>
      </c>
      <c r="Q952" s="5">
        <f>IF(ActividadesCom[[#This Row],[NIVEL 2]]&lt;&gt;0,VLOOKUP(ActividadesCom[[#This Row],[NIVEL 2]],Catálogo!A:B,2,FALSE),"")</f>
        <v>2</v>
      </c>
      <c r="R952" s="11">
        <v>1</v>
      </c>
      <c r="S952" s="12" t="s">
        <v>1003</v>
      </c>
      <c r="T952" s="11">
        <v>20191</v>
      </c>
      <c r="U952" s="5" t="s">
        <v>4009</v>
      </c>
      <c r="V952" s="5">
        <f>IF(ActividadesCom[[#This Row],[NIVEL 3]]&lt;&gt;0,VLOOKUP(ActividadesCom[[#This Row],[NIVEL 3]],Catálogo!A:B,2,FALSE),"")</f>
        <v>2</v>
      </c>
      <c r="W952" s="11">
        <v>2</v>
      </c>
      <c r="X952" s="6" t="s">
        <v>25</v>
      </c>
      <c r="Y952" s="5">
        <v>20191</v>
      </c>
      <c r="Z952" s="5" t="s">
        <v>4009</v>
      </c>
      <c r="AA952" s="5">
        <f>IF(ActividadesCom[[#This Row],[NIVEL 4]]&lt;&gt;0,VLOOKUP(ActividadesCom[[#This Row],[NIVEL 4]],Catálogo!A:B,2,FALSE),"")</f>
        <v>2</v>
      </c>
      <c r="AB952" s="5">
        <v>1</v>
      </c>
      <c r="AC952" s="6" t="s">
        <v>25</v>
      </c>
      <c r="AD952" s="5">
        <v>20173</v>
      </c>
      <c r="AE952" s="5" t="s">
        <v>4009</v>
      </c>
      <c r="AF952" s="5">
        <f>IF(ActividadesCom[[#This Row],[NIVEL 5]]&lt;&gt;0,VLOOKUP(ActividadesCom[[#This Row],[NIVEL 5]],Catálogo!A:B,2,FALSE),"")</f>
        <v>2</v>
      </c>
      <c r="AG952" s="5">
        <v>1</v>
      </c>
    </row>
    <row r="953" spans="1:34" s="21" customFormat="1" ht="30" hidden="1" customHeight="1" x14ac:dyDescent="0.25">
      <c r="A953" s="7">
        <v>15470170</v>
      </c>
      <c r="B953" s="6" t="str">
        <f>VLOOKUP(ActividadesCom[[#This Row],[NO. DE CONTROL]],'LISTADO ESTUDIANTES'!A:C,2,FALSE)</f>
        <v>RODRIGUEZ YAH MARINA ESPERANZA</v>
      </c>
      <c r="C953" s="6" t="str">
        <f>VLOOKUP(ActividadesCom[[#This Row],[NO. DE CONTROL]],'LISTADO ESTUDIANTES'!A:C,3,FALSE)</f>
        <v>INGENIERIA QUIMICA</v>
      </c>
      <c r="D953" s="5" t="str">
        <f>VLOOKUP(ActividadesCom[[#This Row],[NO. DE CONTROL]],'LISTADO ESTUDIANTES'!A:D,4,FALSE)</f>
        <v>BAJA</v>
      </c>
      <c r="E953" s="5">
        <f>SUM(ActividadesCom[[#This Row],[CRÉD. 1]],ActividadesCom[[#This Row],[CRÉD. 2]],ActividadesCom[[#This Row],[CRÉD. 3]],ActividadesCom[[#This Row],[CRÉD. 4]],ActividadesCom[[#This Row],[CRÉD. 5]])</f>
        <v>5</v>
      </c>
      <c r="F953" s="5">
        <f>IF(ActividadesCom[[#This Row],[ÚLTIMO SEMESTRE CON CRÉDITOS]]&gt;0,ROUND(AVERAGE(ActividadesCom[[#This Row],[VALOR NIVEL 5]],ActividadesCom[[#This Row],[VALOR NIVEL 4]],ActividadesCom[[#This Row],[VALOR NIVEL 3]],ActividadesCom[[#This Row],[VALOR NIVEL 2]],ActividadesCom[[#This Row],[VALOR NIVEL 1]]),0),"")</f>
        <v>2</v>
      </c>
      <c r="G953" s="5" t="str">
        <f>IF(ActividadesCom[[#This Row],[PROMEDIO]]="","",IF(ActividadesCom[[#This Row],[PROMEDIO]]&gt;=4,"EXCELENTE",IF(ActividadesCom[[#This Row],[PROMEDIO]]&gt;=3,"NOTABLE",IF(ActividadesCom[[#This Row],[PROMEDIO]]&gt;=2,"BUENO",IF(ActividadesCom[[#This Row],[PROMEDIO]]=1,"SUFICIENTE","")))))</f>
        <v>BUENO</v>
      </c>
      <c r="H953" s="5">
        <f>MAX(ActividadesCom[[#This Row],[PERÍODO 1]],ActividadesCom[[#This Row],[PERÍODO 2]],ActividadesCom[[#This Row],[PERÍODO 3]],ActividadesCom[[#This Row],[PERÍODO 4]],ActividadesCom[[#This Row],[PERÍODO 5]])</f>
        <v>20191</v>
      </c>
      <c r="I953" s="6" t="s">
        <v>526</v>
      </c>
      <c r="J953" s="5">
        <v>20161</v>
      </c>
      <c r="K953" s="5" t="s">
        <v>4009</v>
      </c>
      <c r="L953" s="5">
        <f>IF(ActividadesCom[[#This Row],[NIVEL 1]]&lt;&gt;0,VLOOKUP(ActividadesCom[[#This Row],[NIVEL 1]],Catálogo!A:B,2,FALSE),"")</f>
        <v>2</v>
      </c>
      <c r="M953" s="5">
        <v>1</v>
      </c>
      <c r="N953" s="6" t="s">
        <v>496</v>
      </c>
      <c r="O953" s="5">
        <v>20173</v>
      </c>
      <c r="P953" s="5" t="s">
        <v>4009</v>
      </c>
      <c r="Q953" s="5">
        <f>IF(ActividadesCom[[#This Row],[NIVEL 2]]&lt;&gt;0,VLOOKUP(ActividadesCom[[#This Row],[NIVEL 2]],Catálogo!A:B,2,FALSE),"")</f>
        <v>2</v>
      </c>
      <c r="R953" s="11">
        <v>1</v>
      </c>
      <c r="S953" s="12" t="s">
        <v>918</v>
      </c>
      <c r="T953" s="11">
        <v>20191</v>
      </c>
      <c r="U953" s="5" t="s">
        <v>4009</v>
      </c>
      <c r="V953" s="5">
        <f>IF(ActividadesCom[[#This Row],[NIVEL 3]]&lt;&gt;0,VLOOKUP(ActividadesCom[[#This Row],[NIVEL 3]],Catálogo!A:B,2,FALSE),"")</f>
        <v>2</v>
      </c>
      <c r="W953" s="11">
        <v>1</v>
      </c>
      <c r="X953" s="6" t="s">
        <v>5</v>
      </c>
      <c r="Y953" s="5">
        <v>20171</v>
      </c>
      <c r="Z953" s="5" t="s">
        <v>4009</v>
      </c>
      <c r="AA953" s="5">
        <f>IF(ActividadesCom[[#This Row],[NIVEL 4]]&lt;&gt;0,VLOOKUP(ActividadesCom[[#This Row],[NIVEL 4]],Catálogo!A:B,2,FALSE),"")</f>
        <v>2</v>
      </c>
      <c r="AB953" s="5">
        <v>1</v>
      </c>
      <c r="AC953" s="6" t="s">
        <v>4</v>
      </c>
      <c r="AD953" s="5">
        <v>20163</v>
      </c>
      <c r="AE953" s="5" t="s">
        <v>4009</v>
      </c>
      <c r="AF953" s="5">
        <f>IF(ActividadesCom[[#This Row],[NIVEL 5]]&lt;&gt;0,VLOOKUP(ActividadesCom[[#This Row],[NIVEL 5]],Catálogo!A:B,2,FALSE),"")</f>
        <v>2</v>
      </c>
      <c r="AG953" s="5">
        <v>1</v>
      </c>
    </row>
    <row r="954" spans="1:34" ht="30" hidden="1" customHeight="1" x14ac:dyDescent="0.25">
      <c r="A954" s="7">
        <v>15470174</v>
      </c>
      <c r="B954" s="6" t="str">
        <f>VLOOKUP(ActividadesCom[[#This Row],[NO. DE CONTROL]],'LISTADO ESTUDIANTES'!A:C,2,FALSE)</f>
        <v>GUTIERREZ RODRIGUEZ ADRIAN EFRAIN</v>
      </c>
      <c r="C954" s="6" t="str">
        <f>VLOOKUP(ActividadesCom[[#This Row],[NO. DE CONTROL]],'LISTADO ESTUDIANTES'!A:C,3,FALSE)</f>
        <v>INGENIERIA EN SISTEMAS COMPUTACIONALES</v>
      </c>
      <c r="D954" s="5" t="str">
        <f>VLOOKUP(ActividadesCom[[#This Row],[NO. DE CONTROL]],'LISTADO ESTUDIANTES'!A:D,4,FALSE)</f>
        <v>BAJA</v>
      </c>
      <c r="E954" s="5">
        <f>SUM(ActividadesCom[[#This Row],[CRÉD. 1]],ActividadesCom[[#This Row],[CRÉD. 2]],ActividadesCom[[#This Row],[CRÉD. 3]],ActividadesCom[[#This Row],[CRÉD. 4]],ActividadesCom[[#This Row],[CRÉD. 5]])</f>
        <v>5</v>
      </c>
      <c r="F954" s="5">
        <f>IF(ActividadesCom[[#This Row],[ÚLTIMO SEMESTRE CON CRÉDITOS]]&gt;0,ROUND(AVERAGE(ActividadesCom[[#This Row],[VALOR NIVEL 5]],ActividadesCom[[#This Row],[VALOR NIVEL 4]],ActividadesCom[[#This Row],[VALOR NIVEL 3]],ActividadesCom[[#This Row],[VALOR NIVEL 2]],ActividadesCom[[#This Row],[VALOR NIVEL 1]]),0),"")</f>
        <v>2</v>
      </c>
      <c r="G954" s="5" t="str">
        <f>IF(ActividadesCom[[#This Row],[PROMEDIO]]="","",IF(ActividadesCom[[#This Row],[PROMEDIO]]&gt;=4,"EXCELENTE",IF(ActividadesCom[[#This Row],[PROMEDIO]]&gt;=3,"NOTABLE",IF(ActividadesCom[[#This Row],[PROMEDIO]]&gt;=2,"BUENO",IF(ActividadesCom[[#This Row],[PROMEDIO]]=1,"SUFICIENTE","")))))</f>
        <v>BUENO</v>
      </c>
      <c r="H954" s="5">
        <f>MAX(ActividadesCom[[#This Row],[PERÍODO 1]],ActividadesCom[[#This Row],[PERÍODO 2]],ActividadesCom[[#This Row],[PERÍODO 3]],ActividadesCom[[#This Row],[PERÍODO 4]],ActividadesCom[[#This Row],[PERÍODO 5]])</f>
        <v>20181</v>
      </c>
      <c r="I954" s="6" t="s">
        <v>445</v>
      </c>
      <c r="J954" s="5">
        <v>20181</v>
      </c>
      <c r="K954" s="5" t="s">
        <v>4009</v>
      </c>
      <c r="L954" s="5">
        <f>IF(ActividadesCom[[#This Row],[NIVEL 1]]&lt;&gt;0,VLOOKUP(ActividadesCom[[#This Row],[NIVEL 1]],Catálogo!A:B,2,FALSE),"")</f>
        <v>2</v>
      </c>
      <c r="M954" s="5">
        <v>2</v>
      </c>
      <c r="N954" s="6" t="s">
        <v>549</v>
      </c>
      <c r="O954" s="5">
        <v>20171</v>
      </c>
      <c r="P954" s="5" t="s">
        <v>4009</v>
      </c>
      <c r="Q954" s="5">
        <f>IF(ActividadesCom[[#This Row],[NIVEL 2]]&lt;&gt;0,VLOOKUP(ActividadesCom[[#This Row],[NIVEL 2]],Catálogo!A:B,2,FALSE),"")</f>
        <v>2</v>
      </c>
      <c r="R954" s="11">
        <v>1</v>
      </c>
      <c r="S954" s="12"/>
      <c r="T954" s="11"/>
      <c r="U954" s="11"/>
      <c r="V954" s="5" t="str">
        <f>IF(ActividadesCom[[#This Row],[NIVEL 3]]&lt;&gt;0,VLOOKUP(ActividadesCom[[#This Row],[NIVEL 3]],Catálogo!A:B,2,FALSE),"")</f>
        <v/>
      </c>
      <c r="W954" s="11"/>
      <c r="X954" s="6" t="s">
        <v>665</v>
      </c>
      <c r="Y954" s="5">
        <v>20181</v>
      </c>
      <c r="Z954" s="5" t="s">
        <v>4009</v>
      </c>
      <c r="AA954" s="5">
        <f>IF(ActividadesCom[[#This Row],[NIVEL 4]]&lt;&gt;0,VLOOKUP(ActividadesCom[[#This Row],[NIVEL 4]],Catálogo!A:B,2,FALSE),"")</f>
        <v>2</v>
      </c>
      <c r="AB954" s="5">
        <v>1</v>
      </c>
      <c r="AC954" s="6" t="s">
        <v>408</v>
      </c>
      <c r="AD954" s="5">
        <v>20171</v>
      </c>
      <c r="AE954" s="5" t="s">
        <v>4009</v>
      </c>
      <c r="AF954" s="5">
        <f>IF(ActividadesCom[[#This Row],[NIVEL 5]]&lt;&gt;0,VLOOKUP(ActividadesCom[[#This Row],[NIVEL 5]],Catálogo!A:B,2,FALSE),"")</f>
        <v>2</v>
      </c>
      <c r="AG954" s="5">
        <v>1</v>
      </c>
      <c r="AH954" s="2"/>
    </row>
    <row r="955" spans="1:34" ht="30" hidden="1" customHeight="1" x14ac:dyDescent="0.25">
      <c r="A955" s="7">
        <v>15470175</v>
      </c>
      <c r="B955" s="6" t="str">
        <f>VLOOKUP(ActividadesCom[[#This Row],[NO. DE CONTROL]],'LISTADO ESTUDIANTES'!A:C,2,FALSE)</f>
        <v>QUIJANO CEN ANGEL DE JESUS</v>
      </c>
      <c r="C955" s="6" t="str">
        <f>VLOOKUP(ActividadesCom[[#This Row],[NO. DE CONTROL]],'LISTADO ESTUDIANTES'!A:C,3,FALSE)</f>
        <v>INGENIERIA EN SISTEMAS COMPUTACIONALES</v>
      </c>
      <c r="D955" s="5" t="str">
        <f>VLOOKUP(ActividadesCom[[#This Row],[NO. DE CONTROL]],'LISTADO ESTUDIANTES'!A:D,4,FALSE)</f>
        <v>BAJA</v>
      </c>
      <c r="E955" s="5">
        <f>SUM(ActividadesCom[[#This Row],[CRÉD. 1]],ActividadesCom[[#This Row],[CRÉD. 2]],ActividadesCom[[#This Row],[CRÉD. 3]],ActividadesCom[[#This Row],[CRÉD. 4]],ActividadesCom[[#This Row],[CRÉD. 5]])</f>
        <v>5</v>
      </c>
      <c r="F955" s="5">
        <f>IF(ActividadesCom[[#This Row],[ÚLTIMO SEMESTRE CON CRÉDITOS]]&gt;0,ROUND(AVERAGE(ActividadesCom[[#This Row],[VALOR NIVEL 5]],ActividadesCom[[#This Row],[VALOR NIVEL 4]],ActividadesCom[[#This Row],[VALOR NIVEL 3]],ActividadesCom[[#This Row],[VALOR NIVEL 2]],ActividadesCom[[#This Row],[VALOR NIVEL 1]]),0),"")</f>
        <v>2</v>
      </c>
      <c r="G955" s="5" t="str">
        <f>IF(ActividadesCom[[#This Row],[PROMEDIO]]="","",IF(ActividadesCom[[#This Row],[PROMEDIO]]&gt;=4,"EXCELENTE",IF(ActividadesCom[[#This Row],[PROMEDIO]]&gt;=3,"NOTABLE",IF(ActividadesCom[[#This Row],[PROMEDIO]]&gt;=2,"BUENO",IF(ActividadesCom[[#This Row],[PROMEDIO]]=1,"SUFICIENTE","")))))</f>
        <v>BUENO</v>
      </c>
      <c r="H955" s="5">
        <f>MAX(ActividadesCom[[#This Row],[PERÍODO 1]],ActividadesCom[[#This Row],[PERÍODO 2]],ActividadesCom[[#This Row],[PERÍODO 3]],ActividadesCom[[#This Row],[PERÍODO 4]],ActividadesCom[[#This Row],[PERÍODO 5]])</f>
        <v>20193</v>
      </c>
      <c r="I955" s="6" t="s">
        <v>943</v>
      </c>
      <c r="J955" s="5">
        <v>20193</v>
      </c>
      <c r="K955" s="5" t="s">
        <v>4009</v>
      </c>
      <c r="L955" s="5">
        <f>IF(ActividadesCom[[#This Row],[NIVEL 1]]&lt;&gt;0,VLOOKUP(ActividadesCom[[#This Row],[NIVEL 1]],Catálogo!A:B,2,FALSE),"")</f>
        <v>2</v>
      </c>
      <c r="M955" s="5">
        <v>2</v>
      </c>
      <c r="N955" s="6" t="s">
        <v>1073</v>
      </c>
      <c r="O955" s="5">
        <v>20191</v>
      </c>
      <c r="P955" s="5" t="s">
        <v>4009</v>
      </c>
      <c r="Q955" s="5">
        <f>IF(ActividadesCom[[#This Row],[NIVEL 2]]&lt;&gt;0,VLOOKUP(ActividadesCom[[#This Row],[NIVEL 2]],Catálogo!A:B,2,FALSE),"")</f>
        <v>2</v>
      </c>
      <c r="R955" s="11">
        <v>2</v>
      </c>
      <c r="S955" s="12"/>
      <c r="T955" s="11"/>
      <c r="U955" s="11"/>
      <c r="V955" s="5" t="str">
        <f>IF(ActividadesCom[[#This Row],[NIVEL 3]]&lt;&gt;0,VLOOKUP(ActividadesCom[[#This Row],[NIVEL 3]],Catálogo!A:B,2,FALSE),"")</f>
        <v/>
      </c>
      <c r="W955" s="11"/>
      <c r="X955" s="6"/>
      <c r="Y955" s="5"/>
      <c r="Z955" s="5"/>
      <c r="AA955" s="5" t="str">
        <f>IF(ActividadesCom[[#This Row],[NIVEL 4]]&lt;&gt;0,VLOOKUP(ActividadesCom[[#This Row],[NIVEL 4]],Catálogo!A:B,2,FALSE),"")</f>
        <v/>
      </c>
      <c r="AB955" s="5"/>
      <c r="AC955" s="6" t="s">
        <v>25</v>
      </c>
      <c r="AD955" s="5">
        <v>20181</v>
      </c>
      <c r="AE955" s="5" t="s">
        <v>4009</v>
      </c>
      <c r="AF955" s="5">
        <f>IF(ActividadesCom[[#This Row],[NIVEL 5]]&lt;&gt;0,VLOOKUP(ActividadesCom[[#This Row],[NIVEL 5]],Catálogo!A:B,2,FALSE),"")</f>
        <v>2</v>
      </c>
      <c r="AG955" s="5">
        <v>1</v>
      </c>
      <c r="AH955" s="2"/>
    </row>
    <row r="956" spans="1:34" ht="30" hidden="1" customHeight="1" x14ac:dyDescent="0.25">
      <c r="A956" s="7">
        <v>15470176</v>
      </c>
      <c r="B956" s="6" t="str">
        <f>VLOOKUP(ActividadesCom[[#This Row],[NO. DE CONTROL]],'LISTADO ESTUDIANTES'!A:C,2,FALSE)</f>
        <v>CASTILLO SEGOVIA SARAI GUADALUPE</v>
      </c>
      <c r="C956" s="6" t="str">
        <f>VLOOKUP(ActividadesCom[[#This Row],[NO. DE CONTROL]],'LISTADO ESTUDIANTES'!A:C,3,FALSE)</f>
        <v>INGENIERIA EN SISTEMAS COMPUTACIONALES</v>
      </c>
      <c r="D956" s="5" t="str">
        <f>VLOOKUP(ActividadesCom[[#This Row],[NO. DE CONTROL]],'LISTADO ESTUDIANTES'!A:D,4,FALSE)</f>
        <v>BAJA</v>
      </c>
      <c r="E956" s="5">
        <f>SUM(ActividadesCom[[#This Row],[CRÉD. 1]],ActividadesCom[[#This Row],[CRÉD. 2]],ActividadesCom[[#This Row],[CRÉD. 3]],ActividadesCom[[#This Row],[CRÉD. 4]],ActividadesCom[[#This Row],[CRÉD. 5]])</f>
        <v>6</v>
      </c>
      <c r="F956" s="5">
        <f>IF(ActividadesCom[[#This Row],[ÚLTIMO SEMESTRE CON CRÉDITOS]]&gt;0,ROUND(AVERAGE(ActividadesCom[[#This Row],[VALOR NIVEL 5]],ActividadesCom[[#This Row],[VALOR NIVEL 4]],ActividadesCom[[#This Row],[VALOR NIVEL 3]],ActividadesCom[[#This Row],[VALOR NIVEL 2]],ActividadesCom[[#This Row],[VALOR NIVEL 1]]),0),"")</f>
        <v>2</v>
      </c>
      <c r="G956" s="5" t="str">
        <f>IF(ActividadesCom[[#This Row],[PROMEDIO]]="","",IF(ActividadesCom[[#This Row],[PROMEDIO]]&gt;=4,"EXCELENTE",IF(ActividadesCom[[#This Row],[PROMEDIO]]&gt;=3,"NOTABLE",IF(ActividadesCom[[#This Row],[PROMEDIO]]&gt;=2,"BUENO",IF(ActividadesCom[[#This Row],[PROMEDIO]]=1,"SUFICIENTE","")))))</f>
        <v>BUENO</v>
      </c>
      <c r="H956" s="5">
        <f>MAX(ActividadesCom[[#This Row],[PERÍODO 1]],ActividadesCom[[#This Row],[PERÍODO 2]],ActividadesCom[[#This Row],[PERÍODO 3]],ActividadesCom[[#This Row],[PERÍODO 4]],ActividadesCom[[#This Row],[PERÍODO 5]])</f>
        <v>20181</v>
      </c>
      <c r="I956" s="6" t="s">
        <v>445</v>
      </c>
      <c r="J956" s="5">
        <v>20181</v>
      </c>
      <c r="K956" s="5" t="s">
        <v>4009</v>
      </c>
      <c r="L956" s="5">
        <f>IF(ActividadesCom[[#This Row],[NIVEL 1]]&lt;&gt;0,VLOOKUP(ActividadesCom[[#This Row],[NIVEL 1]],Catálogo!A:B,2,FALSE),"")</f>
        <v>2</v>
      </c>
      <c r="M956" s="5">
        <v>2</v>
      </c>
      <c r="N956" s="6" t="s">
        <v>549</v>
      </c>
      <c r="O956" s="5">
        <v>20171</v>
      </c>
      <c r="P956" s="5" t="s">
        <v>4009</v>
      </c>
      <c r="Q956" s="5">
        <f>IF(ActividadesCom[[#This Row],[NIVEL 2]]&lt;&gt;0,VLOOKUP(ActividadesCom[[#This Row],[NIVEL 2]],Catálogo!A:B,2,FALSE),"")</f>
        <v>2</v>
      </c>
      <c r="R956" s="11">
        <v>1</v>
      </c>
      <c r="S956" s="12" t="s">
        <v>548</v>
      </c>
      <c r="T956" s="11">
        <v>20181</v>
      </c>
      <c r="U956" s="5" t="s">
        <v>4009</v>
      </c>
      <c r="V956" s="5">
        <f>IF(ActividadesCom[[#This Row],[NIVEL 3]]&lt;&gt;0,VLOOKUP(ActividadesCom[[#This Row],[NIVEL 3]],Catálogo!A:B,2,FALSE),"")</f>
        <v>2</v>
      </c>
      <c r="W956" s="11">
        <v>1</v>
      </c>
      <c r="X956" s="6" t="s">
        <v>408</v>
      </c>
      <c r="Y956" s="5">
        <v>20171</v>
      </c>
      <c r="Z956" s="5" t="s">
        <v>4009</v>
      </c>
      <c r="AA956" s="5">
        <f>IF(ActividadesCom[[#This Row],[NIVEL 4]]&lt;&gt;0,VLOOKUP(ActividadesCom[[#This Row],[NIVEL 4]],Catálogo!A:B,2,FALSE),"")</f>
        <v>2</v>
      </c>
      <c r="AB956" s="5">
        <v>1</v>
      </c>
      <c r="AC956" s="6" t="s">
        <v>36</v>
      </c>
      <c r="AD956" s="5">
        <v>20163</v>
      </c>
      <c r="AE956" s="5" t="s">
        <v>4009</v>
      </c>
      <c r="AF956" s="5">
        <f>IF(ActividadesCom[[#This Row],[NIVEL 5]]&lt;&gt;0,VLOOKUP(ActividadesCom[[#This Row],[NIVEL 5]],Catálogo!A:B,2,FALSE),"")</f>
        <v>2</v>
      </c>
      <c r="AG956" s="5">
        <v>1</v>
      </c>
      <c r="AH956" s="2"/>
    </row>
    <row r="957" spans="1:34" ht="30" hidden="1" customHeight="1" x14ac:dyDescent="0.25">
      <c r="A957" s="7">
        <v>15470177</v>
      </c>
      <c r="B957" s="6" t="str">
        <f>VLOOKUP(ActividadesCom[[#This Row],[NO. DE CONTROL]],'LISTADO ESTUDIANTES'!A:C,2,FALSE)</f>
        <v>MAAS CAHUICH JOZIAS AZRIEL</v>
      </c>
      <c r="C957" s="6" t="str">
        <f>VLOOKUP(ActividadesCom[[#This Row],[NO. DE CONTROL]],'LISTADO ESTUDIANTES'!A:C,3,FALSE)</f>
        <v>INGENIERIA EN SISTEMAS COMPUTACIONALES</v>
      </c>
      <c r="D957" s="5" t="str">
        <f>VLOOKUP(ActividadesCom[[#This Row],[NO. DE CONTROL]],'LISTADO ESTUDIANTES'!A:D,4,FALSE)</f>
        <v>BAJA</v>
      </c>
      <c r="E957" s="5">
        <f>SUM(ActividadesCom[[#This Row],[CRÉD. 1]],ActividadesCom[[#This Row],[CRÉD. 2]],ActividadesCom[[#This Row],[CRÉD. 3]],ActividadesCom[[#This Row],[CRÉD. 4]],ActividadesCom[[#This Row],[CRÉD. 5]])</f>
        <v>0</v>
      </c>
      <c r="F957" s="17" t="str">
        <f>IF(ActividadesCom[[#This Row],[ÚLTIMO SEMESTRE CON CRÉDITOS]]&gt;0,ROUND(AVERAGE(ActividadesCom[[#This Row],[VALOR NIVEL 5]],ActividadesCom[[#This Row],[VALOR NIVEL 4]],ActividadesCom[[#This Row],[VALOR NIVEL 3]],ActividadesCom[[#This Row],[VALOR NIVEL 2]],ActividadesCom[[#This Row],[VALOR NIVEL 1]]),0),"")</f>
        <v/>
      </c>
      <c r="G957" s="5" t="str">
        <f>IF(ActividadesCom[[#This Row],[PROMEDIO]]="","",IF(ActividadesCom[[#This Row],[PROMEDIO]]&gt;=4,"EXCELENTE",IF(ActividadesCom[[#This Row],[PROMEDIO]]&gt;=3,"NOTABLE",IF(ActividadesCom[[#This Row],[PROMEDIO]]&gt;=2,"BUENO",IF(ActividadesCom[[#This Row],[PROMEDIO]]=1,"SUFICIENTE","")))))</f>
        <v/>
      </c>
      <c r="H957" s="5">
        <f>MAX(ActividadesCom[[#This Row],[PERÍODO 1]],ActividadesCom[[#This Row],[PERÍODO 2]],ActividadesCom[[#This Row],[PERÍODO 3]],ActividadesCom[[#This Row],[PERÍODO 4]],ActividadesCom[[#This Row],[PERÍODO 5]])</f>
        <v>0</v>
      </c>
      <c r="I957" s="6"/>
      <c r="J957" s="5"/>
      <c r="K957" s="5"/>
      <c r="L957" s="5" t="str">
        <f>IF(ActividadesCom[[#This Row],[NIVEL 1]]&lt;&gt;0,VLOOKUP(ActividadesCom[[#This Row],[NIVEL 1]],Catálogo!A:B,2,FALSE),"")</f>
        <v/>
      </c>
      <c r="M957" s="5"/>
      <c r="N957" s="6"/>
      <c r="O957" s="5"/>
      <c r="P957" s="5"/>
      <c r="Q957" s="5" t="str">
        <f>IF(ActividadesCom[[#This Row],[NIVEL 2]]&lt;&gt;0,VLOOKUP(ActividadesCom[[#This Row],[NIVEL 2]],Catálogo!A:B,2,FALSE),"")</f>
        <v/>
      </c>
      <c r="R957" s="11"/>
      <c r="S957" s="12"/>
      <c r="T957" s="11"/>
      <c r="U957" s="11"/>
      <c r="V957" s="5" t="str">
        <f>IF(ActividadesCom[[#This Row],[NIVEL 3]]&lt;&gt;0,VLOOKUP(ActividadesCom[[#This Row],[NIVEL 3]],Catálogo!A:B,2,FALSE),"")</f>
        <v/>
      </c>
      <c r="W957" s="11"/>
      <c r="X957" s="6"/>
      <c r="Y957" s="5"/>
      <c r="Z957" s="5"/>
      <c r="AA957" s="5" t="str">
        <f>IF(ActividadesCom[[#This Row],[NIVEL 4]]&lt;&gt;0,VLOOKUP(ActividadesCom[[#This Row],[NIVEL 4]],Catálogo!A:B,2,FALSE),"")</f>
        <v/>
      </c>
      <c r="AB957" s="5"/>
      <c r="AC957" s="6"/>
      <c r="AD957" s="5"/>
      <c r="AE957" s="5"/>
      <c r="AF957" s="5" t="str">
        <f>IF(ActividadesCom[[#This Row],[NIVEL 5]]&lt;&gt;0,VLOOKUP(ActividadesCom[[#This Row],[NIVEL 5]],Catálogo!A:B,2,FALSE),"")</f>
        <v/>
      </c>
      <c r="AG957" s="5"/>
      <c r="AH957" s="2"/>
    </row>
    <row r="958" spans="1:34" ht="30" hidden="1" customHeight="1" x14ac:dyDescent="0.25">
      <c r="A958" s="7">
        <v>15470178</v>
      </c>
      <c r="B958" s="6" t="str">
        <f>VLOOKUP(ActividadesCom[[#This Row],[NO. DE CONTROL]],'LISTADO ESTUDIANTES'!A:C,2,FALSE)</f>
        <v>VARGAS CAJUN VALERIA AMAIRANI</v>
      </c>
      <c r="C958" s="6" t="str">
        <f>VLOOKUP(ActividadesCom[[#This Row],[NO. DE CONTROL]],'LISTADO ESTUDIANTES'!A:C,3,FALSE)</f>
        <v>INGENIERIA INDUSTRIAL</v>
      </c>
      <c r="D958" s="5" t="str">
        <f>VLOOKUP(ActividadesCom[[#This Row],[NO. DE CONTROL]],'LISTADO ESTUDIANTES'!A:D,4,FALSE)</f>
        <v>BAJA</v>
      </c>
      <c r="E958" s="5">
        <f>SUM(ActividadesCom[[#This Row],[CRÉD. 1]],ActividadesCom[[#This Row],[CRÉD. 2]],ActividadesCom[[#This Row],[CRÉD. 3]],ActividadesCom[[#This Row],[CRÉD. 4]],ActividadesCom[[#This Row],[CRÉD. 5]])</f>
        <v>1</v>
      </c>
      <c r="F958" s="17">
        <f>IF(ActividadesCom[[#This Row],[ÚLTIMO SEMESTRE CON CRÉDITOS]]&gt;0,ROUND(AVERAGE(ActividadesCom[[#This Row],[VALOR NIVEL 5]],ActividadesCom[[#This Row],[VALOR NIVEL 4]],ActividadesCom[[#This Row],[VALOR NIVEL 3]],ActividadesCom[[#This Row],[VALOR NIVEL 2]],ActividadesCom[[#This Row],[VALOR NIVEL 1]]),0),"")</f>
        <v>2</v>
      </c>
      <c r="G958" s="5" t="str">
        <f>IF(ActividadesCom[[#This Row],[PROMEDIO]]="","",IF(ActividadesCom[[#This Row],[PROMEDIO]]&gt;=4,"EXCELENTE",IF(ActividadesCom[[#This Row],[PROMEDIO]]&gt;=3,"NOTABLE",IF(ActividadesCom[[#This Row],[PROMEDIO]]&gt;=2,"BUENO",IF(ActividadesCom[[#This Row],[PROMEDIO]]=1,"SUFICIENTE","")))))</f>
        <v>BUENO</v>
      </c>
      <c r="H958" s="5">
        <f>MAX(ActividadesCom[[#This Row],[PERÍODO 1]],ActividadesCom[[#This Row],[PERÍODO 2]],ActividadesCom[[#This Row],[PERÍODO 3]],ActividadesCom[[#This Row],[PERÍODO 4]],ActividadesCom[[#This Row],[PERÍODO 5]])</f>
        <v>20153</v>
      </c>
      <c r="I958" s="10" t="s">
        <v>9</v>
      </c>
      <c r="J958" s="5">
        <v>20153</v>
      </c>
      <c r="K958" s="5" t="s">
        <v>4009</v>
      </c>
      <c r="L958" s="5">
        <f>IF(ActividadesCom[[#This Row],[NIVEL 1]]&lt;&gt;0,VLOOKUP(ActividadesCom[[#This Row],[NIVEL 1]],Catálogo!A:B,2,FALSE),"")</f>
        <v>2</v>
      </c>
      <c r="M958" s="5">
        <v>1</v>
      </c>
      <c r="N958" s="6"/>
      <c r="O958" s="5"/>
      <c r="P958" s="5"/>
      <c r="Q958" s="5" t="str">
        <f>IF(ActividadesCom[[#This Row],[NIVEL 2]]&lt;&gt;0,VLOOKUP(ActividadesCom[[#This Row],[NIVEL 2]],Catálogo!A:B,2,FALSE),"")</f>
        <v/>
      </c>
      <c r="R958" s="5"/>
      <c r="S958" s="6"/>
      <c r="T958" s="5"/>
      <c r="U958" s="5"/>
      <c r="V958" s="5" t="str">
        <f>IF(ActividadesCom[[#This Row],[NIVEL 3]]&lt;&gt;0,VLOOKUP(ActividadesCom[[#This Row],[NIVEL 3]],Catálogo!A:B,2,FALSE),"")</f>
        <v/>
      </c>
      <c r="W958" s="5"/>
      <c r="X958" s="6"/>
      <c r="Y958" s="5"/>
      <c r="Z958" s="5"/>
      <c r="AA958" s="5" t="str">
        <f>IF(ActividadesCom[[#This Row],[NIVEL 4]]&lt;&gt;0,VLOOKUP(ActividadesCom[[#This Row],[NIVEL 4]],Catálogo!A:B,2,FALSE),"")</f>
        <v/>
      </c>
      <c r="AB958" s="5"/>
      <c r="AC958" s="6"/>
      <c r="AD958" s="5"/>
      <c r="AE958" s="5"/>
      <c r="AF958" s="5" t="str">
        <f>IF(ActividadesCom[[#This Row],[NIVEL 5]]&lt;&gt;0,VLOOKUP(ActividadesCom[[#This Row],[NIVEL 5]],Catálogo!A:B,2,FALSE),"")</f>
        <v/>
      </c>
      <c r="AG958" s="5"/>
      <c r="AH958" s="2"/>
    </row>
    <row r="959" spans="1:34" s="21" customFormat="1" ht="30" hidden="1" customHeight="1" x14ac:dyDescent="0.25">
      <c r="A959" s="7">
        <v>15470179</v>
      </c>
      <c r="B959" s="6" t="str">
        <f>VLOOKUP(ActividadesCom[[#This Row],[NO. DE CONTROL]],'LISTADO ESTUDIANTES'!A:C,2,FALSE)</f>
        <v>MEDINA RODRIGUEZ EDGAR</v>
      </c>
      <c r="C959" s="6" t="str">
        <f>VLOOKUP(ActividadesCom[[#This Row],[NO. DE CONTROL]],'LISTADO ESTUDIANTES'!A:C,3,FALSE)</f>
        <v>INGENIERIA EN SISTEMAS COMPUTACIONALES</v>
      </c>
      <c r="D959" s="5" t="str">
        <f>VLOOKUP(ActividadesCom[[#This Row],[NO. DE CONTROL]],'LISTADO ESTUDIANTES'!A:D,4,FALSE)</f>
        <v>BAJA</v>
      </c>
      <c r="E959" s="5">
        <f>SUM(ActividadesCom[[#This Row],[CRÉD. 1]],ActividadesCom[[#This Row],[CRÉD. 2]],ActividadesCom[[#This Row],[CRÉD. 3]],ActividadesCom[[#This Row],[CRÉD. 4]],ActividadesCom[[#This Row],[CRÉD. 5]])</f>
        <v>0</v>
      </c>
      <c r="F959" s="17" t="str">
        <f>IF(ActividadesCom[[#This Row],[ÚLTIMO SEMESTRE CON CRÉDITOS]]&gt;0,ROUND(AVERAGE(ActividadesCom[[#This Row],[VALOR NIVEL 5]],ActividadesCom[[#This Row],[VALOR NIVEL 4]],ActividadesCom[[#This Row],[VALOR NIVEL 3]],ActividadesCom[[#This Row],[VALOR NIVEL 2]],ActividadesCom[[#This Row],[VALOR NIVEL 1]]),0),"")</f>
        <v/>
      </c>
      <c r="G959" s="5" t="str">
        <f>IF(ActividadesCom[[#This Row],[PROMEDIO]]="","",IF(ActividadesCom[[#This Row],[PROMEDIO]]&gt;=4,"EXCELENTE",IF(ActividadesCom[[#This Row],[PROMEDIO]]&gt;=3,"NOTABLE",IF(ActividadesCom[[#This Row],[PROMEDIO]]&gt;=2,"BUENO",IF(ActividadesCom[[#This Row],[PROMEDIO]]=1,"SUFICIENTE","")))))</f>
        <v/>
      </c>
      <c r="H959" s="5">
        <f>MAX(ActividadesCom[[#This Row],[PERÍODO 1]],ActividadesCom[[#This Row],[PERÍODO 2]],ActividadesCom[[#This Row],[PERÍODO 3]],ActividadesCom[[#This Row],[PERÍODO 4]],ActividadesCom[[#This Row],[PERÍODO 5]])</f>
        <v>0</v>
      </c>
      <c r="I959" s="6"/>
      <c r="J959" s="5"/>
      <c r="K959" s="5"/>
      <c r="L959" s="5" t="str">
        <f>IF(ActividadesCom[[#This Row],[NIVEL 1]]&lt;&gt;0,VLOOKUP(ActividadesCom[[#This Row],[NIVEL 1]],Catálogo!A:B,2,FALSE),"")</f>
        <v/>
      </c>
      <c r="M959" s="5"/>
      <c r="N959" s="6"/>
      <c r="O959" s="5"/>
      <c r="P959" s="5"/>
      <c r="Q959" s="5" t="str">
        <f>IF(ActividadesCom[[#This Row],[NIVEL 2]]&lt;&gt;0,VLOOKUP(ActividadesCom[[#This Row],[NIVEL 2]],Catálogo!A:B,2,FALSE),"")</f>
        <v/>
      </c>
      <c r="R959" s="11"/>
      <c r="S959" s="12"/>
      <c r="T959" s="11"/>
      <c r="U959" s="11"/>
      <c r="V959" s="5" t="str">
        <f>IF(ActividadesCom[[#This Row],[NIVEL 3]]&lt;&gt;0,VLOOKUP(ActividadesCom[[#This Row],[NIVEL 3]],Catálogo!A:B,2,FALSE),"")</f>
        <v/>
      </c>
      <c r="W959" s="11"/>
      <c r="X959" s="6"/>
      <c r="Y959" s="5"/>
      <c r="Z959" s="5"/>
      <c r="AA959" s="5" t="str">
        <f>IF(ActividadesCom[[#This Row],[NIVEL 4]]&lt;&gt;0,VLOOKUP(ActividadesCom[[#This Row],[NIVEL 4]],Catálogo!A:B,2,FALSE),"")</f>
        <v/>
      </c>
      <c r="AB959" s="5"/>
      <c r="AC959" s="6"/>
      <c r="AD959" s="5"/>
      <c r="AE959" s="5"/>
      <c r="AF959" s="5" t="str">
        <f>IF(ActividadesCom[[#This Row],[NIVEL 5]]&lt;&gt;0,VLOOKUP(ActividadesCom[[#This Row],[NIVEL 5]],Catálogo!A:B,2,FALSE),"")</f>
        <v/>
      </c>
      <c r="AG959" s="5"/>
    </row>
    <row r="960" spans="1:34" ht="30" hidden="1" customHeight="1" x14ac:dyDescent="0.25">
      <c r="A960" s="7">
        <v>15470180</v>
      </c>
      <c r="B960" s="6" t="str">
        <f>VLOOKUP(ActividadesCom[[#This Row],[NO. DE CONTROL]],'LISTADO ESTUDIANTES'!A:C,2,FALSE)</f>
        <v>VIVAS CHAVEZ CRISTIAN ALBERTO</v>
      </c>
      <c r="C960" s="6" t="str">
        <f>VLOOKUP(ActividadesCom[[#This Row],[NO. DE CONTROL]],'LISTADO ESTUDIANTES'!A:C,3,FALSE)</f>
        <v>INGENIERIA EN SISTEMAS COMPUTACIONALES</v>
      </c>
      <c r="D960" s="5" t="str">
        <f>VLOOKUP(ActividadesCom[[#This Row],[NO. DE CONTROL]],'LISTADO ESTUDIANTES'!A:D,4,FALSE)</f>
        <v>BAJA</v>
      </c>
      <c r="E960" s="5">
        <f>SUM(ActividadesCom[[#This Row],[CRÉD. 1]],ActividadesCom[[#This Row],[CRÉD. 2]],ActividadesCom[[#This Row],[CRÉD. 3]],ActividadesCom[[#This Row],[CRÉD. 4]],ActividadesCom[[#This Row],[CRÉD. 5]])</f>
        <v>0</v>
      </c>
      <c r="F960" s="17" t="str">
        <f>IF(ActividadesCom[[#This Row],[ÚLTIMO SEMESTRE CON CRÉDITOS]]&gt;0,ROUND(AVERAGE(ActividadesCom[[#This Row],[VALOR NIVEL 5]],ActividadesCom[[#This Row],[VALOR NIVEL 4]],ActividadesCom[[#This Row],[VALOR NIVEL 3]],ActividadesCom[[#This Row],[VALOR NIVEL 2]],ActividadesCom[[#This Row],[VALOR NIVEL 1]]),0),"")</f>
        <v/>
      </c>
      <c r="G960" s="5" t="str">
        <f>IF(ActividadesCom[[#This Row],[PROMEDIO]]="","",IF(ActividadesCom[[#This Row],[PROMEDIO]]&gt;=4,"EXCELENTE",IF(ActividadesCom[[#This Row],[PROMEDIO]]&gt;=3,"NOTABLE",IF(ActividadesCom[[#This Row],[PROMEDIO]]&gt;=2,"BUENO",IF(ActividadesCom[[#This Row],[PROMEDIO]]=1,"SUFICIENTE","")))))</f>
        <v/>
      </c>
      <c r="H960" s="5">
        <f>MAX(ActividadesCom[[#This Row],[PERÍODO 1]],ActividadesCom[[#This Row],[PERÍODO 2]],ActividadesCom[[#This Row],[PERÍODO 3]],ActividadesCom[[#This Row],[PERÍODO 4]],ActividadesCom[[#This Row],[PERÍODO 5]])</f>
        <v>0</v>
      </c>
      <c r="I960" s="6"/>
      <c r="J960" s="5"/>
      <c r="K960" s="5"/>
      <c r="L960" s="5" t="str">
        <f>IF(ActividadesCom[[#This Row],[NIVEL 1]]&lt;&gt;0,VLOOKUP(ActividadesCom[[#This Row],[NIVEL 1]],Catálogo!A:B,2,FALSE),"")</f>
        <v/>
      </c>
      <c r="M960" s="5"/>
      <c r="N960" s="6"/>
      <c r="O960" s="5"/>
      <c r="P960" s="5"/>
      <c r="Q960" s="5" t="str">
        <f>IF(ActividadesCom[[#This Row],[NIVEL 2]]&lt;&gt;0,VLOOKUP(ActividadesCom[[#This Row],[NIVEL 2]],Catálogo!A:B,2,FALSE),"")</f>
        <v/>
      </c>
      <c r="R960" s="11"/>
      <c r="S960" s="12"/>
      <c r="T960" s="11"/>
      <c r="U960" s="11"/>
      <c r="V960" s="5" t="str">
        <f>IF(ActividadesCom[[#This Row],[NIVEL 3]]&lt;&gt;0,VLOOKUP(ActividadesCom[[#This Row],[NIVEL 3]],Catálogo!A:B,2,FALSE),"")</f>
        <v/>
      </c>
      <c r="W960" s="11"/>
      <c r="X960" s="6"/>
      <c r="Y960" s="5"/>
      <c r="Z960" s="5"/>
      <c r="AA960" s="5" t="str">
        <f>IF(ActividadesCom[[#This Row],[NIVEL 4]]&lt;&gt;0,VLOOKUP(ActividadesCom[[#This Row],[NIVEL 4]],Catálogo!A:B,2,FALSE),"")</f>
        <v/>
      </c>
      <c r="AB960" s="5"/>
      <c r="AC960" s="6"/>
      <c r="AD960" s="5"/>
      <c r="AE960" s="5"/>
      <c r="AF960" s="5" t="str">
        <f>IF(ActividadesCom[[#This Row],[NIVEL 5]]&lt;&gt;0,VLOOKUP(ActividadesCom[[#This Row],[NIVEL 5]],Catálogo!A:B,2,FALSE),"")</f>
        <v/>
      </c>
      <c r="AG960" s="5"/>
      <c r="AH960" s="2"/>
    </row>
    <row r="961" spans="1:34" ht="30" hidden="1" customHeight="1" x14ac:dyDescent="0.25">
      <c r="A961" s="7">
        <v>15470181</v>
      </c>
      <c r="B961" s="6" t="str">
        <f>VLOOKUP(ActividadesCom[[#This Row],[NO. DE CONTROL]],'LISTADO ESTUDIANTES'!A:C,2,FALSE)</f>
        <v>POOT TAMAY JOSE ISMAEL</v>
      </c>
      <c r="C961" s="6" t="str">
        <f>VLOOKUP(ActividadesCom[[#This Row],[NO. DE CONTROL]],'LISTADO ESTUDIANTES'!A:C,3,FALSE)</f>
        <v>INGENIERIA EN SISTEMAS COMPUTACIONALES</v>
      </c>
      <c r="D961" s="5" t="str">
        <f>VLOOKUP(ActividadesCom[[#This Row],[NO. DE CONTROL]],'LISTADO ESTUDIANTES'!A:D,4,FALSE)</f>
        <v>BAJA</v>
      </c>
      <c r="E961" s="5">
        <f>SUM(ActividadesCom[[#This Row],[CRÉD. 1]],ActividadesCom[[#This Row],[CRÉD. 2]],ActividadesCom[[#This Row],[CRÉD. 3]],ActividadesCom[[#This Row],[CRÉD. 4]],ActividadesCom[[#This Row],[CRÉD. 5]])</f>
        <v>6</v>
      </c>
      <c r="F961" s="17">
        <f>IF(ActividadesCom[[#This Row],[ÚLTIMO SEMESTRE CON CRÉDITOS]]&gt;0,ROUND(AVERAGE(ActividadesCom[[#This Row],[VALOR NIVEL 5]],ActividadesCom[[#This Row],[VALOR NIVEL 4]],ActividadesCom[[#This Row],[VALOR NIVEL 3]],ActividadesCom[[#This Row],[VALOR NIVEL 2]],ActividadesCom[[#This Row],[VALOR NIVEL 1]]),0),"")</f>
        <v>3</v>
      </c>
      <c r="G961" s="5" t="str">
        <f>IF(ActividadesCom[[#This Row],[PROMEDIO]]="","",IF(ActividadesCom[[#This Row],[PROMEDIO]]&gt;=4,"EXCELENTE",IF(ActividadesCom[[#This Row],[PROMEDIO]]&gt;=3,"NOTABLE",IF(ActividadesCom[[#This Row],[PROMEDIO]]&gt;=2,"BUENO",IF(ActividadesCom[[#This Row],[PROMEDIO]]=1,"SUFICIENTE","")))))</f>
        <v>NOTABLE</v>
      </c>
      <c r="H961" s="5">
        <f>MAX(ActividadesCom[[#This Row],[PERÍODO 1]],ActividadesCom[[#This Row],[PERÍODO 2]],ActividadesCom[[#This Row],[PERÍODO 3]],ActividadesCom[[#This Row],[PERÍODO 4]],ActividadesCom[[#This Row],[PERÍODO 5]])</f>
        <v>20203</v>
      </c>
      <c r="I961" s="6" t="s">
        <v>1030</v>
      </c>
      <c r="J961" s="5">
        <v>20193</v>
      </c>
      <c r="K961" s="5" t="s">
        <v>4009</v>
      </c>
      <c r="L961" s="5">
        <f>IF(ActividadesCom[[#This Row],[NIVEL 1]]&lt;&gt;0,VLOOKUP(ActividadesCom[[#This Row],[NIVEL 1]],Catálogo!A:B,2,FALSE),"")</f>
        <v>2</v>
      </c>
      <c r="M961" s="5">
        <v>1</v>
      </c>
      <c r="N961" s="6" t="s">
        <v>4120</v>
      </c>
      <c r="O961" s="5">
        <v>20203</v>
      </c>
      <c r="P961" s="5" t="s">
        <v>4009</v>
      </c>
      <c r="Q961" s="5">
        <f>IF(ActividadesCom[[#This Row],[NIVEL 2]]&lt;&gt;0,VLOOKUP(ActividadesCom[[#This Row],[NIVEL 2]],Catálogo!A:B,2,FALSE),"")</f>
        <v>2</v>
      </c>
      <c r="R961" s="11">
        <v>1</v>
      </c>
      <c r="S961" s="12" t="s">
        <v>4195</v>
      </c>
      <c r="T961" s="11">
        <v>20203</v>
      </c>
      <c r="U961" s="11" t="s">
        <v>4007</v>
      </c>
      <c r="V961" s="5">
        <f>IF(ActividadesCom[[#This Row],[NIVEL 3]]&lt;&gt;0,VLOOKUP(ActividadesCom[[#This Row],[NIVEL 3]],Catálogo!A:B,2,FALSE),"")</f>
        <v>4</v>
      </c>
      <c r="W961" s="11">
        <v>2</v>
      </c>
      <c r="X961" s="6" t="s">
        <v>192</v>
      </c>
      <c r="Y961" s="5">
        <v>20161</v>
      </c>
      <c r="Z961" s="5" t="s">
        <v>4009</v>
      </c>
      <c r="AA961" s="5">
        <f>IF(ActividadesCom[[#This Row],[NIVEL 4]]&lt;&gt;0,VLOOKUP(ActividadesCom[[#This Row],[NIVEL 4]],Catálogo!A:B,2,FALSE),"")</f>
        <v>2</v>
      </c>
      <c r="AB961" s="5">
        <v>1</v>
      </c>
      <c r="AC961" s="6" t="s">
        <v>42</v>
      </c>
      <c r="AD961" s="5">
        <v>20183</v>
      </c>
      <c r="AE961" s="5" t="s">
        <v>4008</v>
      </c>
      <c r="AF961" s="5">
        <f>IF(ActividadesCom[[#This Row],[NIVEL 5]]&lt;&gt;0,VLOOKUP(ActividadesCom[[#This Row],[NIVEL 5]],Catálogo!A:B,2,FALSE),"")</f>
        <v>3</v>
      </c>
      <c r="AG961" s="5">
        <v>1</v>
      </c>
      <c r="AH961" s="2"/>
    </row>
    <row r="962" spans="1:34" ht="30" hidden="1" customHeight="1" x14ac:dyDescent="0.25">
      <c r="A962" s="7">
        <v>15470182</v>
      </c>
      <c r="B962" s="6" t="str">
        <f>VLOOKUP(ActividadesCom[[#This Row],[NO. DE CONTROL]],'LISTADO ESTUDIANTES'!A:C,2,FALSE)</f>
        <v>CHAN HUCHIN DAVID ALFONSO</v>
      </c>
      <c r="C962" s="6" t="str">
        <f>VLOOKUP(ActividadesCom[[#This Row],[NO. DE CONTROL]],'LISTADO ESTUDIANTES'!A:C,3,FALSE)</f>
        <v>INGENIERIA EN SISTEMAS COMPUTACIONALES</v>
      </c>
      <c r="D962" s="5" t="str">
        <f>VLOOKUP(ActividadesCom[[#This Row],[NO. DE CONTROL]],'LISTADO ESTUDIANTES'!A:D,4,FALSE)</f>
        <v>BAJA</v>
      </c>
      <c r="E962" s="5">
        <f>SUM(ActividadesCom[[#This Row],[CRÉD. 1]],ActividadesCom[[#This Row],[CRÉD. 2]],ActividadesCom[[#This Row],[CRÉD. 3]],ActividadesCom[[#This Row],[CRÉD. 4]],ActividadesCom[[#This Row],[CRÉD. 5]])</f>
        <v>6</v>
      </c>
      <c r="F962" s="5">
        <f>IF(ActividadesCom[[#This Row],[ÚLTIMO SEMESTRE CON CRÉDITOS]]&gt;0,ROUND(AVERAGE(ActividadesCom[[#This Row],[VALOR NIVEL 5]],ActividadesCom[[#This Row],[VALOR NIVEL 4]],ActividadesCom[[#This Row],[VALOR NIVEL 3]],ActividadesCom[[#This Row],[VALOR NIVEL 2]],ActividadesCom[[#This Row],[VALOR NIVEL 1]]),0),"")</f>
        <v>2</v>
      </c>
      <c r="G962" s="5" t="str">
        <f>IF(ActividadesCom[[#This Row],[PROMEDIO]]="","",IF(ActividadesCom[[#This Row],[PROMEDIO]]&gt;=4,"EXCELENTE",IF(ActividadesCom[[#This Row],[PROMEDIO]]&gt;=3,"NOTABLE",IF(ActividadesCom[[#This Row],[PROMEDIO]]&gt;=2,"BUENO",IF(ActividadesCom[[#This Row],[PROMEDIO]]=1,"SUFICIENTE","")))))</f>
        <v>BUENO</v>
      </c>
      <c r="H962" s="5">
        <f>MAX(ActividadesCom[[#This Row],[PERÍODO 1]],ActividadesCom[[#This Row],[PERÍODO 2]],ActividadesCom[[#This Row],[PERÍODO 3]],ActividadesCom[[#This Row],[PERÍODO 4]],ActividadesCom[[#This Row],[PERÍODO 5]])</f>
        <v>20193</v>
      </c>
      <c r="I962" s="6" t="s">
        <v>2284</v>
      </c>
      <c r="J962" s="5">
        <v>20193</v>
      </c>
      <c r="K962" s="5" t="s">
        <v>4009</v>
      </c>
      <c r="L962" s="5">
        <f>IF(ActividadesCom[[#This Row],[NIVEL 1]]&lt;&gt;0,VLOOKUP(ActividadesCom[[#This Row],[NIVEL 1]],Catálogo!A:B,2,FALSE),"")</f>
        <v>2</v>
      </c>
      <c r="M962" s="5">
        <v>3</v>
      </c>
      <c r="N962" s="6" t="s">
        <v>715</v>
      </c>
      <c r="O962" s="5">
        <v>20181</v>
      </c>
      <c r="P962" s="5" t="s">
        <v>4009</v>
      </c>
      <c r="Q962" s="5">
        <f>IF(ActividadesCom[[#This Row],[NIVEL 2]]&lt;&gt;0,VLOOKUP(ActividadesCom[[#This Row],[NIVEL 2]],Catálogo!A:B,2,FALSE),"")</f>
        <v>2</v>
      </c>
      <c r="R962" s="11">
        <v>1</v>
      </c>
      <c r="S962" s="12" t="s">
        <v>958</v>
      </c>
      <c r="T962" s="11">
        <v>20181</v>
      </c>
      <c r="U962" s="5" t="s">
        <v>4009</v>
      </c>
      <c r="V962" s="5">
        <f>IF(ActividadesCom[[#This Row],[NIVEL 3]]&lt;&gt;0,VLOOKUP(ActividadesCom[[#This Row],[NIVEL 3]],Catálogo!A:B,2,FALSE),"")</f>
        <v>2</v>
      </c>
      <c r="W962" s="11">
        <v>1</v>
      </c>
      <c r="X962" s="6"/>
      <c r="Y962" s="5"/>
      <c r="Z962" s="5"/>
      <c r="AA962" s="5" t="str">
        <f>IF(ActividadesCom[[#This Row],[NIVEL 4]]&lt;&gt;0,VLOOKUP(ActividadesCom[[#This Row],[NIVEL 4]],Catálogo!A:B,2,FALSE),"")</f>
        <v/>
      </c>
      <c r="AB962" s="5"/>
      <c r="AC962" s="6" t="s">
        <v>27</v>
      </c>
      <c r="AD962" s="5">
        <v>20183</v>
      </c>
      <c r="AE962" s="5" t="s">
        <v>4009</v>
      </c>
      <c r="AF962" s="5">
        <f>IF(ActividadesCom[[#This Row],[NIVEL 5]]&lt;&gt;0,VLOOKUP(ActividadesCom[[#This Row],[NIVEL 5]],Catálogo!A:B,2,FALSE),"")</f>
        <v>2</v>
      </c>
      <c r="AG962" s="5">
        <v>1</v>
      </c>
      <c r="AH962" s="2"/>
    </row>
    <row r="963" spans="1:34" ht="30" hidden="1" customHeight="1" x14ac:dyDescent="0.25">
      <c r="A963" s="7">
        <v>15470183</v>
      </c>
      <c r="B963" s="6" t="str">
        <f>VLOOKUP(ActividadesCom[[#This Row],[NO. DE CONTROL]],'LISTADO ESTUDIANTES'!A:C,2,FALSE)</f>
        <v>ORTEGA SOLIS LUIS ENRIQUE</v>
      </c>
      <c r="C963" s="6" t="str">
        <f>VLOOKUP(ActividadesCom[[#This Row],[NO. DE CONTROL]],'LISTADO ESTUDIANTES'!A:C,3,FALSE)</f>
        <v>INGENIERIA EN SISTEMAS COMPUTACIONALES</v>
      </c>
      <c r="D963" s="5" t="str">
        <f>VLOOKUP(ActividadesCom[[#This Row],[NO. DE CONTROL]],'LISTADO ESTUDIANTES'!A:D,4,FALSE)</f>
        <v>BAJA</v>
      </c>
      <c r="E963" s="5">
        <f>SUM(ActividadesCom[[#This Row],[CRÉD. 1]],ActividadesCom[[#This Row],[CRÉD. 2]],ActividadesCom[[#This Row],[CRÉD. 3]],ActividadesCom[[#This Row],[CRÉD. 4]],ActividadesCom[[#This Row],[CRÉD. 5]])</f>
        <v>2</v>
      </c>
      <c r="F963" s="17">
        <f>IF(ActividadesCom[[#This Row],[ÚLTIMO SEMESTRE CON CRÉDITOS]]&gt;0,ROUND(AVERAGE(ActividadesCom[[#This Row],[VALOR NIVEL 5]],ActividadesCom[[#This Row],[VALOR NIVEL 4]],ActividadesCom[[#This Row],[VALOR NIVEL 3]],ActividadesCom[[#This Row],[VALOR NIVEL 2]],ActividadesCom[[#This Row],[VALOR NIVEL 1]]),0),"")</f>
        <v>3</v>
      </c>
      <c r="G963" s="5" t="str">
        <f>IF(ActividadesCom[[#This Row],[PROMEDIO]]="","",IF(ActividadesCom[[#This Row],[PROMEDIO]]&gt;=4,"EXCELENTE",IF(ActividadesCom[[#This Row],[PROMEDIO]]&gt;=3,"NOTABLE",IF(ActividadesCom[[#This Row],[PROMEDIO]]&gt;=2,"BUENO",IF(ActividadesCom[[#This Row],[PROMEDIO]]=1,"SUFICIENTE","")))))</f>
        <v>NOTABLE</v>
      </c>
      <c r="H963" s="5">
        <f>MAX(ActividadesCom[[#This Row],[PERÍODO 1]],ActividadesCom[[#This Row],[PERÍODO 2]],ActividadesCom[[#This Row],[PERÍODO 3]],ActividadesCom[[#This Row],[PERÍODO 4]],ActividadesCom[[#This Row],[PERÍODO 5]])</f>
        <v>20171</v>
      </c>
      <c r="I963" s="6"/>
      <c r="J963" s="5"/>
      <c r="K963" s="5"/>
      <c r="L963" s="5" t="str">
        <f>IF(ActividadesCom[[#This Row],[NIVEL 1]]&lt;&gt;0,VLOOKUP(ActividadesCom[[#This Row],[NIVEL 1]],Catálogo!A:B,2,FALSE),"")</f>
        <v/>
      </c>
      <c r="M963" s="5"/>
      <c r="N963" s="6"/>
      <c r="O963" s="5"/>
      <c r="P963" s="5"/>
      <c r="Q963" s="5" t="str">
        <f>IF(ActividadesCom[[#This Row],[NIVEL 2]]&lt;&gt;0,VLOOKUP(ActividadesCom[[#This Row],[NIVEL 2]],Catálogo!A:B,2,FALSE),"")</f>
        <v/>
      </c>
      <c r="R963" s="11"/>
      <c r="S963" s="12"/>
      <c r="T963" s="11"/>
      <c r="U963" s="11"/>
      <c r="V963" s="5" t="str">
        <f>IF(ActividadesCom[[#This Row],[NIVEL 3]]&lt;&gt;0,VLOOKUP(ActividadesCom[[#This Row],[NIVEL 3]],Catálogo!A:B,2,FALSE),"")</f>
        <v/>
      </c>
      <c r="W963" s="11"/>
      <c r="X963" s="6" t="s">
        <v>31</v>
      </c>
      <c r="Y963" s="5">
        <v>20171</v>
      </c>
      <c r="Z963" s="5" t="s">
        <v>4007</v>
      </c>
      <c r="AA963" s="5">
        <f>IF(ActividadesCom[[#This Row],[NIVEL 4]]&lt;&gt;0,VLOOKUP(ActividadesCom[[#This Row],[NIVEL 4]],Catálogo!A:B,2,FALSE),"")</f>
        <v>4</v>
      </c>
      <c r="AB963" s="5">
        <v>1</v>
      </c>
      <c r="AC963" s="6" t="s">
        <v>116</v>
      </c>
      <c r="AD963" s="5">
        <v>20163</v>
      </c>
      <c r="AE963" s="5" t="s">
        <v>4009</v>
      </c>
      <c r="AF963" s="5">
        <f>IF(ActividadesCom[[#This Row],[NIVEL 5]]&lt;&gt;0,VLOOKUP(ActividadesCom[[#This Row],[NIVEL 5]],Catálogo!A:B,2,FALSE),"")</f>
        <v>2</v>
      </c>
      <c r="AG963" s="5">
        <v>1</v>
      </c>
      <c r="AH963" s="2"/>
    </row>
    <row r="964" spans="1:34" ht="30" hidden="1" customHeight="1" x14ac:dyDescent="0.25">
      <c r="A964" s="7">
        <v>15470184</v>
      </c>
      <c r="B964" s="6" t="str">
        <f>VLOOKUP(ActividadesCom[[#This Row],[NO. DE CONTROL]],'LISTADO ESTUDIANTES'!A:C,2,FALSE)</f>
        <v>GARMA LOPEZ LUIS FERNANDO</v>
      </c>
      <c r="C964" s="6" t="str">
        <f>VLOOKUP(ActividadesCom[[#This Row],[NO. DE CONTROL]],'LISTADO ESTUDIANTES'!A:C,3,FALSE)</f>
        <v>INGENIERIA EN SISTEMAS COMPUTACIONALES</v>
      </c>
      <c r="D964" s="5" t="str">
        <f>VLOOKUP(ActividadesCom[[#This Row],[NO. DE CONTROL]],'LISTADO ESTUDIANTES'!A:D,4,FALSE)</f>
        <v>BAJA</v>
      </c>
      <c r="E964" s="5">
        <f>SUM(ActividadesCom[[#This Row],[CRÉD. 1]],ActividadesCom[[#This Row],[CRÉD. 2]],ActividadesCom[[#This Row],[CRÉD. 3]],ActividadesCom[[#This Row],[CRÉD. 4]],ActividadesCom[[#This Row],[CRÉD. 5]])</f>
        <v>4</v>
      </c>
      <c r="F964" s="17">
        <f>IF(ActividadesCom[[#This Row],[ÚLTIMO SEMESTRE CON CRÉDITOS]]&gt;0,ROUND(AVERAGE(ActividadesCom[[#This Row],[VALOR NIVEL 5]],ActividadesCom[[#This Row],[VALOR NIVEL 4]],ActividadesCom[[#This Row],[VALOR NIVEL 3]],ActividadesCom[[#This Row],[VALOR NIVEL 2]],ActividadesCom[[#This Row],[VALOR NIVEL 1]]),0),"")</f>
        <v>3</v>
      </c>
      <c r="G964" s="5" t="str">
        <f>IF(ActividadesCom[[#This Row],[PROMEDIO]]="","",IF(ActividadesCom[[#This Row],[PROMEDIO]]&gt;=4,"EXCELENTE",IF(ActividadesCom[[#This Row],[PROMEDIO]]&gt;=3,"NOTABLE",IF(ActividadesCom[[#This Row],[PROMEDIO]]&gt;=2,"BUENO",IF(ActividadesCom[[#This Row],[PROMEDIO]]=1,"SUFICIENTE","")))))</f>
        <v>NOTABLE</v>
      </c>
      <c r="H964" s="5">
        <f>MAX(ActividadesCom[[#This Row],[PERÍODO 1]],ActividadesCom[[#This Row],[PERÍODO 2]],ActividadesCom[[#This Row],[PERÍODO 3]],ActividadesCom[[#This Row],[PERÍODO 4]],ActividadesCom[[#This Row],[PERÍODO 5]])</f>
        <v>20211</v>
      </c>
      <c r="I964" s="6" t="s">
        <v>4943</v>
      </c>
      <c r="J964" s="5">
        <v>20211</v>
      </c>
      <c r="K964" s="5" t="s">
        <v>4009</v>
      </c>
      <c r="L964" s="5">
        <f>IF(ActividadesCom[[#This Row],[NIVEL 1]]&lt;&gt;0,VLOOKUP(ActividadesCom[[#This Row],[NIVEL 1]],Catálogo!A:B,2,FALSE),"")</f>
        <v>2</v>
      </c>
      <c r="M964" s="5">
        <v>2</v>
      </c>
      <c r="N964" s="6"/>
      <c r="O964" s="5"/>
      <c r="P964" s="5"/>
      <c r="Q964" s="5" t="str">
        <f>IF(ActividadesCom[[#This Row],[NIVEL 2]]&lt;&gt;0,VLOOKUP(ActividadesCom[[#This Row],[NIVEL 2]],Catálogo!A:B,2,FALSE),"")</f>
        <v/>
      </c>
      <c r="R964" s="11"/>
      <c r="S964" s="12"/>
      <c r="T964" s="11"/>
      <c r="U964" s="11"/>
      <c r="V964" s="5" t="str">
        <f>IF(ActividadesCom[[#This Row],[NIVEL 3]]&lt;&gt;0,VLOOKUP(ActividadesCom[[#This Row],[NIVEL 3]],Catálogo!A:B,2,FALSE),"")</f>
        <v/>
      </c>
      <c r="W964" s="11"/>
      <c r="X964" s="6" t="s">
        <v>27</v>
      </c>
      <c r="Y964" s="5">
        <v>20161</v>
      </c>
      <c r="Z964" s="5" t="s">
        <v>4008</v>
      </c>
      <c r="AA964" s="5">
        <f>IF(ActividadesCom[[#This Row],[NIVEL 4]]&lt;&gt;0,VLOOKUP(ActividadesCom[[#This Row],[NIVEL 4]],Catálogo!A:B,2,FALSE),"")</f>
        <v>3</v>
      </c>
      <c r="AB964" s="5">
        <v>1</v>
      </c>
      <c r="AC964" s="6" t="s">
        <v>2286</v>
      </c>
      <c r="AD964" s="5">
        <v>20201</v>
      </c>
      <c r="AE964" s="5" t="s">
        <v>4008</v>
      </c>
      <c r="AF964" s="5">
        <f>IF(ActividadesCom[[#This Row],[NIVEL 5]]&lt;&gt;0,VLOOKUP(ActividadesCom[[#This Row],[NIVEL 5]],Catálogo!A:B,2,FALSE),"")</f>
        <v>3</v>
      </c>
      <c r="AG964" s="5">
        <v>1</v>
      </c>
      <c r="AH964" s="2"/>
    </row>
    <row r="965" spans="1:34" s="21" customFormat="1" ht="30" hidden="1" customHeight="1" x14ac:dyDescent="0.25">
      <c r="A965" s="7">
        <v>15470185</v>
      </c>
      <c r="B965" s="6" t="str">
        <f>VLOOKUP(ActividadesCom[[#This Row],[NO. DE CONTROL]],'LISTADO ESTUDIANTES'!A:C,2,FALSE)</f>
        <v>MUCUL BEYTIA ELEAB EFREN</v>
      </c>
      <c r="C965" s="6" t="str">
        <f>VLOOKUP(ActividadesCom[[#This Row],[NO. DE CONTROL]],'LISTADO ESTUDIANTES'!A:C,3,FALSE)</f>
        <v>INGENIERIA EN SISTEMAS COMPUTACIONALES</v>
      </c>
      <c r="D965" s="5" t="str">
        <f>VLOOKUP(ActividadesCom[[#This Row],[NO. DE CONTROL]],'LISTADO ESTUDIANTES'!A:D,4,FALSE)</f>
        <v>BAJA</v>
      </c>
      <c r="E965" s="5">
        <f>SUM(ActividadesCom[[#This Row],[CRÉD. 1]],ActividadesCom[[#This Row],[CRÉD. 2]],ActividadesCom[[#This Row],[CRÉD. 3]],ActividadesCom[[#This Row],[CRÉD. 4]],ActividadesCom[[#This Row],[CRÉD. 5]])</f>
        <v>5</v>
      </c>
      <c r="F965" s="17">
        <f>IF(ActividadesCom[[#This Row],[ÚLTIMO SEMESTRE CON CRÉDITOS]]&gt;0,ROUND(AVERAGE(ActividadesCom[[#This Row],[VALOR NIVEL 5]],ActividadesCom[[#This Row],[VALOR NIVEL 4]],ActividadesCom[[#This Row],[VALOR NIVEL 3]],ActividadesCom[[#This Row],[VALOR NIVEL 2]],ActividadesCom[[#This Row],[VALOR NIVEL 1]]),0),"")</f>
        <v>4</v>
      </c>
      <c r="G965" s="5" t="str">
        <f>IF(ActividadesCom[[#This Row],[PROMEDIO]]="","",IF(ActividadesCom[[#This Row],[PROMEDIO]]&gt;=4,"EXCELENTE",IF(ActividadesCom[[#This Row],[PROMEDIO]]&gt;=3,"NOTABLE",IF(ActividadesCom[[#This Row],[PROMEDIO]]&gt;=2,"BUENO",IF(ActividadesCom[[#This Row],[PROMEDIO]]=1,"SUFICIENTE","")))))</f>
        <v>EXCELENTE</v>
      </c>
      <c r="H965" s="5">
        <f>MAX(ActividadesCom[[#This Row],[PERÍODO 1]],ActividadesCom[[#This Row],[PERÍODO 2]],ActividadesCom[[#This Row],[PERÍODO 3]],ActividadesCom[[#This Row],[PERÍODO 4]],ActividadesCom[[#This Row],[PERÍODO 5]])</f>
        <v>20213</v>
      </c>
      <c r="I965" s="6" t="s">
        <v>4035</v>
      </c>
      <c r="J965" s="5">
        <v>20201</v>
      </c>
      <c r="K965" s="5" t="s">
        <v>4009</v>
      </c>
      <c r="L965" s="5">
        <f>IF(ActividadesCom[[#This Row],[NIVEL 1]]&lt;&gt;0,VLOOKUP(ActividadesCom[[#This Row],[NIVEL 1]],Catálogo!A:B,2,FALSE),"")</f>
        <v>2</v>
      </c>
      <c r="M965" s="5">
        <v>1</v>
      </c>
      <c r="N965" s="6" t="s">
        <v>4742</v>
      </c>
      <c r="O965" s="5">
        <v>20213</v>
      </c>
      <c r="P965" s="5" t="s">
        <v>4007</v>
      </c>
      <c r="Q965" s="5">
        <f>IF(ActividadesCom[[#This Row],[NIVEL 2]]&lt;&gt;0,VLOOKUP(ActividadesCom[[#This Row],[NIVEL 2]],Catálogo!A:B,2,FALSE),"")</f>
        <v>4</v>
      </c>
      <c r="R965" s="11">
        <v>1</v>
      </c>
      <c r="S965" s="12" t="s">
        <v>25</v>
      </c>
      <c r="T965" s="11">
        <v>20213</v>
      </c>
      <c r="U965" s="11" t="s">
        <v>4007</v>
      </c>
      <c r="V965" s="5">
        <f>IF(ActividadesCom[[#This Row],[NIVEL 3]]&lt;&gt;0,VLOOKUP(ActividadesCom[[#This Row],[NIVEL 3]],Catálogo!A:B,2,FALSE),"")</f>
        <v>4</v>
      </c>
      <c r="W965" s="11">
        <v>1</v>
      </c>
      <c r="X965" s="6" t="s">
        <v>4859</v>
      </c>
      <c r="Y965" s="5">
        <v>20212</v>
      </c>
      <c r="Z965" s="5" t="s">
        <v>4007</v>
      </c>
      <c r="AA965" s="5">
        <f>IF(ActividadesCom[[#This Row],[NIVEL 4]]&lt;&gt;0,VLOOKUP(ActividadesCom[[#This Row],[NIVEL 4]],Catálogo!A:B,2,FALSE),"")</f>
        <v>4</v>
      </c>
      <c r="AB965" s="5">
        <v>1</v>
      </c>
      <c r="AC965" s="6" t="s">
        <v>4942</v>
      </c>
      <c r="AD965" s="5">
        <v>20213</v>
      </c>
      <c r="AE965" s="5" t="s">
        <v>4007</v>
      </c>
      <c r="AF965" s="5">
        <f>IF(ActividadesCom[[#This Row],[NIVEL 5]]&lt;&gt;0,VLOOKUP(ActividadesCom[[#This Row],[NIVEL 5]],Catálogo!A:B,2,FALSE),"")</f>
        <v>4</v>
      </c>
      <c r="AG965" s="5">
        <v>1</v>
      </c>
    </row>
    <row r="966" spans="1:34" ht="30" hidden="1" customHeight="1" x14ac:dyDescent="0.25">
      <c r="A966" s="7">
        <v>15470186</v>
      </c>
      <c r="B966" s="6" t="str">
        <f>VLOOKUP(ActividadesCom[[#This Row],[NO. DE CONTROL]],'LISTADO ESTUDIANTES'!A:C,2,FALSE)</f>
        <v>KEB HUITZ KEVIN JAVIER</v>
      </c>
      <c r="C966" s="6" t="str">
        <f>VLOOKUP(ActividadesCom[[#This Row],[NO. DE CONTROL]],'LISTADO ESTUDIANTES'!A:C,3,FALSE)</f>
        <v>INGENIERIA EN SISTEMAS COMPUTACIONALES</v>
      </c>
      <c r="D966" s="5" t="str">
        <f>VLOOKUP(ActividadesCom[[#This Row],[NO. DE CONTROL]],'LISTADO ESTUDIANTES'!A:D,4,FALSE)</f>
        <v>BAJA</v>
      </c>
      <c r="E966" s="5">
        <f>SUM(ActividadesCom[[#This Row],[CRÉD. 1]],ActividadesCom[[#This Row],[CRÉD. 2]],ActividadesCom[[#This Row],[CRÉD. 3]],ActividadesCom[[#This Row],[CRÉD. 4]],ActividadesCom[[#This Row],[CRÉD. 5]])</f>
        <v>0</v>
      </c>
      <c r="F966" s="17" t="str">
        <f>IF(ActividadesCom[[#This Row],[ÚLTIMO SEMESTRE CON CRÉDITOS]]&gt;0,ROUND(AVERAGE(ActividadesCom[[#This Row],[VALOR NIVEL 5]],ActividadesCom[[#This Row],[VALOR NIVEL 4]],ActividadesCom[[#This Row],[VALOR NIVEL 3]],ActividadesCom[[#This Row],[VALOR NIVEL 2]],ActividadesCom[[#This Row],[VALOR NIVEL 1]]),0),"")</f>
        <v/>
      </c>
      <c r="G966" s="5" t="str">
        <f>IF(ActividadesCom[[#This Row],[PROMEDIO]]="","",IF(ActividadesCom[[#This Row],[PROMEDIO]]&gt;=4,"EXCELENTE",IF(ActividadesCom[[#This Row],[PROMEDIO]]&gt;=3,"NOTABLE",IF(ActividadesCom[[#This Row],[PROMEDIO]]&gt;=2,"BUENO",IF(ActividadesCom[[#This Row],[PROMEDIO]]=1,"SUFICIENTE","")))))</f>
        <v/>
      </c>
      <c r="H966" s="5">
        <f>MAX(ActividadesCom[[#This Row],[PERÍODO 1]],ActividadesCom[[#This Row],[PERÍODO 2]],ActividadesCom[[#This Row],[PERÍODO 3]],ActividadesCom[[#This Row],[PERÍODO 4]],ActividadesCom[[#This Row],[PERÍODO 5]])</f>
        <v>0</v>
      </c>
      <c r="I966" s="6"/>
      <c r="J966" s="5"/>
      <c r="K966" s="5"/>
      <c r="L966" s="5" t="str">
        <f>IF(ActividadesCom[[#This Row],[NIVEL 1]]&lt;&gt;0,VLOOKUP(ActividadesCom[[#This Row],[NIVEL 1]],Catálogo!A:B,2,FALSE),"")</f>
        <v/>
      </c>
      <c r="M966" s="5"/>
      <c r="N966" s="6"/>
      <c r="O966" s="5"/>
      <c r="P966" s="5"/>
      <c r="Q966" s="5" t="str">
        <f>IF(ActividadesCom[[#This Row],[NIVEL 2]]&lt;&gt;0,VLOOKUP(ActividadesCom[[#This Row],[NIVEL 2]],Catálogo!A:B,2,FALSE),"")</f>
        <v/>
      </c>
      <c r="R966" s="11"/>
      <c r="S966" s="12"/>
      <c r="T966" s="11"/>
      <c r="U966" s="11"/>
      <c r="V966" s="5" t="str">
        <f>IF(ActividadesCom[[#This Row],[NIVEL 3]]&lt;&gt;0,VLOOKUP(ActividadesCom[[#This Row],[NIVEL 3]],Catálogo!A:B,2,FALSE),"")</f>
        <v/>
      </c>
      <c r="W966" s="11"/>
      <c r="X966" s="6"/>
      <c r="Y966" s="5"/>
      <c r="Z966" s="5"/>
      <c r="AA966" s="5" t="str">
        <f>IF(ActividadesCom[[#This Row],[NIVEL 4]]&lt;&gt;0,VLOOKUP(ActividadesCom[[#This Row],[NIVEL 4]],Catálogo!A:B,2,FALSE),"")</f>
        <v/>
      </c>
      <c r="AB966" s="5"/>
      <c r="AC966" s="6"/>
      <c r="AD966" s="5"/>
      <c r="AE966" s="5"/>
      <c r="AF966" s="5" t="str">
        <f>IF(ActividadesCom[[#This Row],[NIVEL 5]]&lt;&gt;0,VLOOKUP(ActividadesCom[[#This Row],[NIVEL 5]],Catálogo!A:B,2,FALSE),"")</f>
        <v/>
      </c>
      <c r="AG966" s="5"/>
      <c r="AH966" s="2"/>
    </row>
    <row r="967" spans="1:34" ht="30" hidden="1" customHeight="1" x14ac:dyDescent="0.25">
      <c r="A967" s="7">
        <v>15470187</v>
      </c>
      <c r="B967" s="6" t="str">
        <f>VLOOKUP(ActividadesCom[[#This Row],[NO. DE CONTROL]],'LISTADO ESTUDIANTES'!A:C,2,FALSE)</f>
        <v>HOMA ACOSTA FERNANDO EMANUEL</v>
      </c>
      <c r="C967" s="6" t="str">
        <f>VLOOKUP(ActividadesCom[[#This Row],[NO. DE CONTROL]],'LISTADO ESTUDIANTES'!A:C,3,FALSE)</f>
        <v>INGENIERIA MECANICA</v>
      </c>
      <c r="D967" s="5" t="str">
        <f>VLOOKUP(ActividadesCom[[#This Row],[NO. DE CONTROL]],'LISTADO ESTUDIANTES'!A:D,4,FALSE)</f>
        <v>BAJA</v>
      </c>
      <c r="E967" s="5">
        <f>SUM(ActividadesCom[[#This Row],[CRÉD. 1]],ActividadesCom[[#This Row],[CRÉD. 2]],ActividadesCom[[#This Row],[CRÉD. 3]],ActividadesCom[[#This Row],[CRÉD. 4]],ActividadesCom[[#This Row],[CRÉD. 5]])</f>
        <v>0</v>
      </c>
      <c r="F967" s="17" t="str">
        <f>IF(ActividadesCom[[#This Row],[ÚLTIMO SEMESTRE CON CRÉDITOS]]&gt;0,ROUND(AVERAGE(ActividadesCom[[#This Row],[VALOR NIVEL 5]],ActividadesCom[[#This Row],[VALOR NIVEL 4]],ActividadesCom[[#This Row],[VALOR NIVEL 3]],ActividadesCom[[#This Row],[VALOR NIVEL 2]],ActividadesCom[[#This Row],[VALOR NIVEL 1]]),0),"")</f>
        <v/>
      </c>
      <c r="G967" s="5" t="str">
        <f>IF(ActividadesCom[[#This Row],[PROMEDIO]]="","",IF(ActividadesCom[[#This Row],[PROMEDIO]]&gt;=4,"EXCELENTE",IF(ActividadesCom[[#This Row],[PROMEDIO]]&gt;=3,"NOTABLE",IF(ActividadesCom[[#This Row],[PROMEDIO]]&gt;=2,"BUENO",IF(ActividadesCom[[#This Row],[PROMEDIO]]=1,"SUFICIENTE","")))))</f>
        <v/>
      </c>
      <c r="H967" s="5">
        <f>MAX(ActividadesCom[[#This Row],[PERÍODO 1]],ActividadesCom[[#This Row],[PERÍODO 2]],ActividadesCom[[#This Row],[PERÍODO 3]],ActividadesCom[[#This Row],[PERÍODO 4]],ActividadesCom[[#This Row],[PERÍODO 5]])</f>
        <v>0</v>
      </c>
      <c r="I967" s="6"/>
      <c r="J967" s="5"/>
      <c r="K967" s="5"/>
      <c r="L967" s="5" t="str">
        <f>IF(ActividadesCom[[#This Row],[NIVEL 1]]&lt;&gt;0,VLOOKUP(ActividadesCom[[#This Row],[NIVEL 1]],Catálogo!A:B,2,FALSE),"")</f>
        <v/>
      </c>
      <c r="M967" s="5"/>
      <c r="N967" s="6"/>
      <c r="O967" s="5"/>
      <c r="P967" s="5"/>
      <c r="Q967" s="5" t="str">
        <f>IF(ActividadesCom[[#This Row],[NIVEL 2]]&lt;&gt;0,VLOOKUP(ActividadesCom[[#This Row],[NIVEL 2]],Catálogo!A:B,2,FALSE),"")</f>
        <v/>
      </c>
      <c r="R967" s="11"/>
      <c r="S967" s="12"/>
      <c r="T967" s="11"/>
      <c r="U967" s="11"/>
      <c r="V967" s="5" t="str">
        <f>IF(ActividadesCom[[#This Row],[NIVEL 3]]&lt;&gt;0,VLOOKUP(ActividadesCom[[#This Row],[NIVEL 3]],Catálogo!A:B,2,FALSE),"")</f>
        <v/>
      </c>
      <c r="W967" s="11"/>
      <c r="X967" s="6"/>
      <c r="Y967" s="5"/>
      <c r="Z967" s="5"/>
      <c r="AA967" s="5" t="str">
        <f>IF(ActividadesCom[[#This Row],[NIVEL 4]]&lt;&gt;0,VLOOKUP(ActividadesCom[[#This Row],[NIVEL 4]],Catálogo!A:B,2,FALSE),"")</f>
        <v/>
      </c>
      <c r="AB967" s="5"/>
      <c r="AC967" s="6"/>
      <c r="AD967" s="5"/>
      <c r="AE967" s="5"/>
      <c r="AF967" s="5" t="str">
        <f>IF(ActividadesCom[[#This Row],[NIVEL 5]]&lt;&gt;0,VLOOKUP(ActividadesCom[[#This Row],[NIVEL 5]],Catálogo!A:B,2,FALSE),"")</f>
        <v/>
      </c>
      <c r="AG967" s="5"/>
      <c r="AH967" s="2"/>
    </row>
    <row r="968" spans="1:34" s="21" customFormat="1" ht="30" hidden="1" customHeight="1" x14ac:dyDescent="0.25">
      <c r="A968" s="7">
        <v>15470188</v>
      </c>
      <c r="B968" s="6" t="str">
        <f>VLOOKUP(ActividadesCom[[#This Row],[NO. DE CONTROL]],'LISTADO ESTUDIANTES'!A:C,2,FALSE)</f>
        <v>CABRERA SEGOVIA SEBASTIAN</v>
      </c>
      <c r="C968" s="6" t="str">
        <f>VLOOKUP(ActividadesCom[[#This Row],[NO. DE CONTROL]],'LISTADO ESTUDIANTES'!A:C,3,FALSE)</f>
        <v>INGENIERIA QUIMICA</v>
      </c>
      <c r="D968" s="5" t="str">
        <f>VLOOKUP(ActividadesCom[[#This Row],[NO. DE CONTROL]],'LISTADO ESTUDIANTES'!A:D,4,FALSE)</f>
        <v>BAJA</v>
      </c>
      <c r="E968" s="5">
        <f>SUM(ActividadesCom[[#This Row],[CRÉD. 1]],ActividadesCom[[#This Row],[CRÉD. 2]],ActividadesCom[[#This Row],[CRÉD. 3]],ActividadesCom[[#This Row],[CRÉD. 4]],ActividadesCom[[#This Row],[CRÉD. 5]])</f>
        <v>6</v>
      </c>
      <c r="F968" s="5">
        <f>IF(ActividadesCom[[#This Row],[ÚLTIMO SEMESTRE CON CRÉDITOS]]&gt;0,ROUND(AVERAGE(ActividadesCom[[#This Row],[VALOR NIVEL 5]],ActividadesCom[[#This Row],[VALOR NIVEL 4]],ActividadesCom[[#This Row],[VALOR NIVEL 3]],ActividadesCom[[#This Row],[VALOR NIVEL 2]],ActividadesCom[[#This Row],[VALOR NIVEL 1]]),0),"")</f>
        <v>2</v>
      </c>
      <c r="G968" s="5" t="str">
        <f>IF(ActividadesCom[[#This Row],[PROMEDIO]]="","",IF(ActividadesCom[[#This Row],[PROMEDIO]]&gt;=4,"EXCELENTE",IF(ActividadesCom[[#This Row],[PROMEDIO]]&gt;=3,"NOTABLE",IF(ActividadesCom[[#This Row],[PROMEDIO]]&gt;=2,"BUENO",IF(ActividadesCom[[#This Row],[PROMEDIO]]=1,"SUFICIENTE","")))))</f>
        <v>BUENO</v>
      </c>
      <c r="H968" s="5">
        <f>MAX(ActividadesCom[[#This Row],[PERÍODO 1]],ActividadesCom[[#This Row],[PERÍODO 2]],ActividadesCom[[#This Row],[PERÍODO 3]],ActividadesCom[[#This Row],[PERÍODO 4]],ActividadesCom[[#This Row],[PERÍODO 5]])</f>
        <v>20191</v>
      </c>
      <c r="I968" s="6" t="s">
        <v>363</v>
      </c>
      <c r="J968" s="5">
        <v>20161</v>
      </c>
      <c r="K968" s="5" t="s">
        <v>4009</v>
      </c>
      <c r="L968" s="5">
        <f>IF(ActividadesCom[[#This Row],[NIVEL 1]]&lt;&gt;0,VLOOKUP(ActividadesCom[[#This Row],[NIVEL 1]],Catálogo!A:B,2,FALSE),"")</f>
        <v>2</v>
      </c>
      <c r="M968" s="5">
        <v>1</v>
      </c>
      <c r="N968" s="6" t="s">
        <v>383</v>
      </c>
      <c r="O968" s="5">
        <v>20161</v>
      </c>
      <c r="P968" s="5" t="s">
        <v>4009</v>
      </c>
      <c r="Q968" s="5">
        <f>IF(ActividadesCom[[#This Row],[NIVEL 2]]&lt;&gt;0,VLOOKUP(ActividadesCom[[#This Row],[NIVEL 2]],Catálogo!A:B,2,FALSE),"")</f>
        <v>2</v>
      </c>
      <c r="R968" s="11">
        <v>1</v>
      </c>
      <c r="S968" s="12" t="s">
        <v>918</v>
      </c>
      <c r="T968" s="11">
        <v>20191</v>
      </c>
      <c r="U968" s="5" t="s">
        <v>4009</v>
      </c>
      <c r="V968" s="5">
        <f>IF(ActividadesCom[[#This Row],[NIVEL 3]]&lt;&gt;0,VLOOKUP(ActividadesCom[[#This Row],[NIVEL 3]],Catálogo!A:B,2,FALSE),"")</f>
        <v>2</v>
      </c>
      <c r="W968" s="11">
        <v>1</v>
      </c>
      <c r="X968" s="6" t="s">
        <v>135</v>
      </c>
      <c r="Y968" s="5">
        <v>20153</v>
      </c>
      <c r="Z968" s="5" t="s">
        <v>4009</v>
      </c>
      <c r="AA968" s="5">
        <f>IF(ActividadesCom[[#This Row],[NIVEL 4]]&lt;&gt;0,VLOOKUP(ActividadesCom[[#This Row],[NIVEL 4]],Catálogo!A:B,2,FALSE),"")</f>
        <v>2</v>
      </c>
      <c r="AB968" s="5">
        <v>1</v>
      </c>
      <c r="AC968" s="6" t="s">
        <v>919</v>
      </c>
      <c r="AD968" s="5" t="s">
        <v>920</v>
      </c>
      <c r="AE968" s="5" t="s">
        <v>4009</v>
      </c>
      <c r="AF968" s="5">
        <f>IF(ActividadesCom[[#This Row],[NIVEL 5]]&lt;&gt;0,VLOOKUP(ActividadesCom[[#This Row],[NIVEL 5]],Catálogo!A:B,2,FALSE),"")</f>
        <v>2</v>
      </c>
      <c r="AG968" s="5">
        <v>2</v>
      </c>
    </row>
    <row r="969" spans="1:34" s="21" customFormat="1" ht="30" hidden="1" customHeight="1" x14ac:dyDescent="0.25">
      <c r="A969" s="7">
        <v>15470189</v>
      </c>
      <c r="B969" s="6" t="str">
        <f>VLOOKUP(ActividadesCom[[#This Row],[NO. DE CONTROL]],'LISTADO ESTUDIANTES'!A:C,2,FALSE)</f>
        <v>TUN PECH EDGARD IVAN</v>
      </c>
      <c r="C969" s="6" t="str">
        <f>VLOOKUP(ActividadesCom[[#This Row],[NO. DE CONTROL]],'LISTADO ESTUDIANTES'!A:C,3,FALSE)</f>
        <v>INGENIERIA EN SISTEMAS COMPUTACIONALES</v>
      </c>
      <c r="D969" s="5" t="str">
        <f>VLOOKUP(ActividadesCom[[#This Row],[NO. DE CONTROL]],'LISTADO ESTUDIANTES'!A:D,4,FALSE)</f>
        <v>BAJA</v>
      </c>
      <c r="E969" s="5">
        <f>SUM(ActividadesCom[[#This Row],[CRÉD. 1]],ActividadesCom[[#This Row],[CRÉD. 2]],ActividadesCom[[#This Row],[CRÉD. 3]],ActividadesCom[[#This Row],[CRÉD. 4]],ActividadesCom[[#This Row],[CRÉD. 5]])</f>
        <v>0</v>
      </c>
      <c r="F969" s="17" t="str">
        <f>IF(ActividadesCom[[#This Row],[ÚLTIMO SEMESTRE CON CRÉDITOS]]&gt;0,ROUND(AVERAGE(ActividadesCom[[#This Row],[VALOR NIVEL 5]],ActividadesCom[[#This Row],[VALOR NIVEL 4]],ActividadesCom[[#This Row],[VALOR NIVEL 3]],ActividadesCom[[#This Row],[VALOR NIVEL 2]],ActividadesCom[[#This Row],[VALOR NIVEL 1]]),0),"")</f>
        <v/>
      </c>
      <c r="G969" s="5" t="str">
        <f>IF(ActividadesCom[[#This Row],[PROMEDIO]]="","",IF(ActividadesCom[[#This Row],[PROMEDIO]]&gt;=4,"EXCELENTE",IF(ActividadesCom[[#This Row],[PROMEDIO]]&gt;=3,"NOTABLE",IF(ActividadesCom[[#This Row],[PROMEDIO]]&gt;=2,"BUENO",IF(ActividadesCom[[#This Row],[PROMEDIO]]=1,"SUFICIENTE","")))))</f>
        <v/>
      </c>
      <c r="H969" s="5">
        <f>MAX(ActividadesCom[[#This Row],[PERÍODO 1]],ActividadesCom[[#This Row],[PERÍODO 2]],ActividadesCom[[#This Row],[PERÍODO 3]],ActividadesCom[[#This Row],[PERÍODO 4]],ActividadesCom[[#This Row],[PERÍODO 5]])</f>
        <v>0</v>
      </c>
      <c r="I969" s="6"/>
      <c r="J969" s="5"/>
      <c r="K969" s="5"/>
      <c r="L969" s="5" t="str">
        <f>IF(ActividadesCom[[#This Row],[NIVEL 1]]&lt;&gt;0,VLOOKUP(ActividadesCom[[#This Row],[NIVEL 1]],Catálogo!A:B,2,FALSE),"")</f>
        <v/>
      </c>
      <c r="M969" s="5"/>
      <c r="N969" s="6"/>
      <c r="O969" s="5"/>
      <c r="P969" s="5"/>
      <c r="Q969" s="5" t="str">
        <f>IF(ActividadesCom[[#This Row],[NIVEL 2]]&lt;&gt;0,VLOOKUP(ActividadesCom[[#This Row],[NIVEL 2]],Catálogo!A:B,2,FALSE),"")</f>
        <v/>
      </c>
      <c r="R969" s="11"/>
      <c r="S969" s="12"/>
      <c r="T969" s="11"/>
      <c r="U969" s="11"/>
      <c r="V969" s="5" t="str">
        <f>IF(ActividadesCom[[#This Row],[NIVEL 3]]&lt;&gt;0,VLOOKUP(ActividadesCom[[#This Row],[NIVEL 3]],Catálogo!A:B,2,FALSE),"")</f>
        <v/>
      </c>
      <c r="W969" s="11"/>
      <c r="X969" s="6"/>
      <c r="Y969" s="5"/>
      <c r="Z969" s="5"/>
      <c r="AA969" s="5" t="str">
        <f>IF(ActividadesCom[[#This Row],[NIVEL 4]]&lt;&gt;0,VLOOKUP(ActividadesCom[[#This Row],[NIVEL 4]],Catálogo!A:B,2,FALSE),"")</f>
        <v/>
      </c>
      <c r="AB969" s="5"/>
      <c r="AC969" s="6"/>
      <c r="AD969" s="5"/>
      <c r="AE969" s="5"/>
      <c r="AF969" s="5" t="str">
        <f>IF(ActividadesCom[[#This Row],[NIVEL 5]]&lt;&gt;0,VLOOKUP(ActividadesCom[[#This Row],[NIVEL 5]],Catálogo!A:B,2,FALSE),"")</f>
        <v/>
      </c>
      <c r="AG969" s="5"/>
    </row>
    <row r="970" spans="1:34" s="21" customFormat="1" ht="30" hidden="1" customHeight="1" x14ac:dyDescent="0.25">
      <c r="A970" s="7">
        <v>15470190</v>
      </c>
      <c r="B970" s="6" t="str">
        <f>VLOOKUP(ActividadesCom[[#This Row],[NO. DE CONTROL]],'LISTADO ESTUDIANTES'!A:C,2,FALSE)</f>
        <v>TUN VAZQUEZ DAVID ENRIQUE</v>
      </c>
      <c r="C970" s="6" t="str">
        <f>VLOOKUP(ActividadesCom[[#This Row],[NO. DE CONTROL]],'LISTADO ESTUDIANTES'!A:C,3,FALSE)</f>
        <v>INGENIERIA EN SISTEMAS COMPUTACIONALES</v>
      </c>
      <c r="D970" s="5" t="str">
        <f>VLOOKUP(ActividadesCom[[#This Row],[NO. DE CONTROL]],'LISTADO ESTUDIANTES'!A:D,4,FALSE)</f>
        <v>BAJA</v>
      </c>
      <c r="E970" s="5">
        <f>SUM(ActividadesCom[[#This Row],[CRÉD. 1]],ActividadesCom[[#This Row],[CRÉD. 2]],ActividadesCom[[#This Row],[CRÉD. 3]],ActividadesCom[[#This Row],[CRÉD. 4]],ActividadesCom[[#This Row],[CRÉD. 5]])</f>
        <v>0</v>
      </c>
      <c r="F970" s="17" t="str">
        <f>IF(ActividadesCom[[#This Row],[ÚLTIMO SEMESTRE CON CRÉDITOS]]&gt;0,ROUND(AVERAGE(ActividadesCom[[#This Row],[VALOR NIVEL 5]],ActividadesCom[[#This Row],[VALOR NIVEL 4]],ActividadesCom[[#This Row],[VALOR NIVEL 3]],ActividadesCom[[#This Row],[VALOR NIVEL 2]],ActividadesCom[[#This Row],[VALOR NIVEL 1]]),0),"")</f>
        <v/>
      </c>
      <c r="G970" s="5" t="str">
        <f>IF(ActividadesCom[[#This Row],[PROMEDIO]]="","",IF(ActividadesCom[[#This Row],[PROMEDIO]]&gt;=4,"EXCELENTE",IF(ActividadesCom[[#This Row],[PROMEDIO]]&gt;=3,"NOTABLE",IF(ActividadesCom[[#This Row],[PROMEDIO]]&gt;=2,"BUENO",IF(ActividadesCom[[#This Row],[PROMEDIO]]=1,"SUFICIENTE","")))))</f>
        <v/>
      </c>
      <c r="H970" s="5">
        <f>MAX(ActividadesCom[[#This Row],[PERÍODO 1]],ActividadesCom[[#This Row],[PERÍODO 2]],ActividadesCom[[#This Row],[PERÍODO 3]],ActividadesCom[[#This Row],[PERÍODO 4]],ActividadesCom[[#This Row],[PERÍODO 5]])</f>
        <v>0</v>
      </c>
      <c r="I970" s="6"/>
      <c r="J970" s="5"/>
      <c r="K970" s="5"/>
      <c r="L970" s="5" t="str">
        <f>IF(ActividadesCom[[#This Row],[NIVEL 1]]&lt;&gt;0,VLOOKUP(ActividadesCom[[#This Row],[NIVEL 1]],Catálogo!A:B,2,FALSE),"")</f>
        <v/>
      </c>
      <c r="M970" s="5"/>
      <c r="N970" s="6"/>
      <c r="O970" s="5"/>
      <c r="P970" s="5"/>
      <c r="Q970" s="5" t="str">
        <f>IF(ActividadesCom[[#This Row],[NIVEL 2]]&lt;&gt;0,VLOOKUP(ActividadesCom[[#This Row],[NIVEL 2]],Catálogo!A:B,2,FALSE),"")</f>
        <v/>
      </c>
      <c r="R970" s="11"/>
      <c r="S970" s="12"/>
      <c r="T970" s="11"/>
      <c r="U970" s="11"/>
      <c r="V970" s="5" t="str">
        <f>IF(ActividadesCom[[#This Row],[NIVEL 3]]&lt;&gt;0,VLOOKUP(ActividadesCom[[#This Row],[NIVEL 3]],Catálogo!A:B,2,FALSE),"")</f>
        <v/>
      </c>
      <c r="W970" s="11"/>
      <c r="X970" s="6"/>
      <c r="Y970" s="5"/>
      <c r="Z970" s="5"/>
      <c r="AA970" s="5" t="str">
        <f>IF(ActividadesCom[[#This Row],[NIVEL 4]]&lt;&gt;0,VLOOKUP(ActividadesCom[[#This Row],[NIVEL 4]],Catálogo!A:B,2,FALSE),"")</f>
        <v/>
      </c>
      <c r="AB970" s="5"/>
      <c r="AC970" s="6"/>
      <c r="AD970" s="5"/>
      <c r="AE970" s="5"/>
      <c r="AF970" s="5" t="str">
        <f>IF(ActividadesCom[[#This Row],[NIVEL 5]]&lt;&gt;0,VLOOKUP(ActividadesCom[[#This Row],[NIVEL 5]],Catálogo!A:B,2,FALSE),"")</f>
        <v/>
      </c>
      <c r="AG970" s="5"/>
    </row>
    <row r="971" spans="1:34" s="21" customFormat="1" ht="30" hidden="1" customHeight="1" x14ac:dyDescent="0.25">
      <c r="A971" s="7">
        <v>15470191</v>
      </c>
      <c r="B971" s="6" t="str">
        <f>VLOOKUP(ActividadesCom[[#This Row],[NO. DE CONTROL]],'LISTADO ESTUDIANTES'!A:C,2,FALSE)</f>
        <v>PACHECO SALAZAR ULISES ANTONIO</v>
      </c>
      <c r="C971" s="6" t="str">
        <f>VLOOKUP(ActividadesCom[[#This Row],[NO. DE CONTROL]],'LISTADO ESTUDIANTES'!A:C,3,FALSE)</f>
        <v>INGENIERIA MECANICA</v>
      </c>
      <c r="D971" s="5" t="str">
        <f>VLOOKUP(ActividadesCom[[#This Row],[NO. DE CONTROL]],'LISTADO ESTUDIANTES'!A:D,4,FALSE)</f>
        <v>BAJA</v>
      </c>
      <c r="E971" s="5">
        <f>SUM(ActividadesCom[[#This Row],[CRÉD. 1]],ActividadesCom[[#This Row],[CRÉD. 2]],ActividadesCom[[#This Row],[CRÉD. 3]],ActividadesCom[[#This Row],[CRÉD. 4]],ActividadesCom[[#This Row],[CRÉD. 5]])</f>
        <v>5</v>
      </c>
      <c r="F971" s="5">
        <f>IF(ActividadesCom[[#This Row],[ÚLTIMO SEMESTRE CON CRÉDITOS]]&gt;0,ROUND(AVERAGE(ActividadesCom[[#This Row],[VALOR NIVEL 5]],ActividadesCom[[#This Row],[VALOR NIVEL 4]],ActividadesCom[[#This Row],[VALOR NIVEL 3]],ActividadesCom[[#This Row],[VALOR NIVEL 2]],ActividadesCom[[#This Row],[VALOR NIVEL 1]]),0),"")</f>
        <v>2</v>
      </c>
      <c r="G971" s="5" t="str">
        <f>IF(ActividadesCom[[#This Row],[PROMEDIO]]="","",IF(ActividadesCom[[#This Row],[PROMEDIO]]&gt;=4,"EXCELENTE",IF(ActividadesCom[[#This Row],[PROMEDIO]]&gt;=3,"NOTABLE",IF(ActividadesCom[[#This Row],[PROMEDIO]]&gt;=2,"BUENO",IF(ActividadesCom[[#This Row],[PROMEDIO]]=1,"SUFICIENTE","")))))</f>
        <v>BUENO</v>
      </c>
      <c r="H971" s="5">
        <f>MAX(ActividadesCom[[#This Row],[PERÍODO 1]],ActividadesCom[[#This Row],[PERÍODO 2]],ActividadesCom[[#This Row],[PERÍODO 3]],ActividadesCom[[#This Row],[PERÍODO 4]],ActividadesCom[[#This Row],[PERÍODO 5]])</f>
        <v>20183</v>
      </c>
      <c r="I971" s="6" t="s">
        <v>600</v>
      </c>
      <c r="J971" s="5">
        <v>20181</v>
      </c>
      <c r="K971" s="5" t="s">
        <v>4009</v>
      </c>
      <c r="L971" s="5">
        <f>IF(ActividadesCom[[#This Row],[NIVEL 1]]&lt;&gt;0,VLOOKUP(ActividadesCom[[#This Row],[NIVEL 1]],Catálogo!A:B,2,FALSE),"")</f>
        <v>2</v>
      </c>
      <c r="M971" s="5">
        <v>1</v>
      </c>
      <c r="N971" s="6" t="s">
        <v>600</v>
      </c>
      <c r="O971" s="5">
        <v>20183</v>
      </c>
      <c r="P971" s="5" t="s">
        <v>4009</v>
      </c>
      <c r="Q971" s="5">
        <f>IF(ActividadesCom[[#This Row],[NIVEL 2]]&lt;&gt;0,VLOOKUP(ActividadesCom[[#This Row],[NIVEL 2]],Catálogo!A:B,2,FALSE),"")</f>
        <v>2</v>
      </c>
      <c r="R971" s="11">
        <v>1</v>
      </c>
      <c r="S971" s="12" t="s">
        <v>937</v>
      </c>
      <c r="T971" s="11">
        <v>20153</v>
      </c>
      <c r="U971" s="5" t="s">
        <v>4009</v>
      </c>
      <c r="V971" s="5">
        <f>IF(ActividadesCom[[#This Row],[NIVEL 3]]&lt;&gt;0,VLOOKUP(ActividadesCom[[#This Row],[NIVEL 3]],Catálogo!A:B,2,FALSE),"")</f>
        <v>2</v>
      </c>
      <c r="W971" s="11">
        <v>1</v>
      </c>
      <c r="X971" s="6" t="s">
        <v>31</v>
      </c>
      <c r="Y971" s="5">
        <v>20181</v>
      </c>
      <c r="Z971" s="5" t="s">
        <v>4009</v>
      </c>
      <c r="AA971" s="5">
        <f>IF(ActividadesCom[[#This Row],[NIVEL 4]]&lt;&gt;0,VLOOKUP(ActividadesCom[[#This Row],[NIVEL 4]],Catálogo!A:B,2,FALSE),"")</f>
        <v>2</v>
      </c>
      <c r="AB971" s="5">
        <v>1</v>
      </c>
      <c r="AC971" s="6" t="s">
        <v>82</v>
      </c>
      <c r="AD971" s="5">
        <v>20161</v>
      </c>
      <c r="AE971" s="5" t="s">
        <v>4009</v>
      </c>
      <c r="AF971" s="5">
        <f>IF(ActividadesCom[[#This Row],[NIVEL 5]]&lt;&gt;0,VLOOKUP(ActividadesCom[[#This Row],[NIVEL 5]],Catálogo!A:B,2,FALSE),"")</f>
        <v>2</v>
      </c>
      <c r="AG971" s="5">
        <v>1</v>
      </c>
    </row>
    <row r="972" spans="1:34" s="21" customFormat="1" ht="30" hidden="1" customHeight="1" x14ac:dyDescent="0.25">
      <c r="A972" s="7">
        <v>15470192</v>
      </c>
      <c r="B972" s="6" t="str">
        <f>VLOOKUP(ActividadesCom[[#This Row],[NO. DE CONTROL]],'LISTADO ESTUDIANTES'!A:C,2,FALSE)</f>
        <v>CARDONA MORALES OSCAR FERNANDO</v>
      </c>
      <c r="C972" s="6" t="str">
        <f>VLOOKUP(ActividadesCom[[#This Row],[NO. DE CONTROL]],'LISTADO ESTUDIANTES'!A:C,3,FALSE)</f>
        <v>INGENIERIA INDUSTRIAL</v>
      </c>
      <c r="D972" s="5" t="str">
        <f>VLOOKUP(ActividadesCom[[#This Row],[NO. DE CONTROL]],'LISTADO ESTUDIANTES'!A:D,4,FALSE)</f>
        <v>BAJA</v>
      </c>
      <c r="E972" s="5">
        <f>SUM(ActividadesCom[[#This Row],[CRÉD. 1]],ActividadesCom[[#This Row],[CRÉD. 2]],ActividadesCom[[#This Row],[CRÉD. 3]],ActividadesCom[[#This Row],[CRÉD. 4]],ActividadesCom[[#This Row],[CRÉD. 5]])</f>
        <v>5</v>
      </c>
      <c r="F972" s="5">
        <f>IF(ActividadesCom[[#This Row],[ÚLTIMO SEMESTRE CON CRÉDITOS]]&gt;0,ROUND(AVERAGE(ActividadesCom[[#This Row],[VALOR NIVEL 5]],ActividadesCom[[#This Row],[VALOR NIVEL 4]],ActividadesCom[[#This Row],[VALOR NIVEL 3]],ActividadesCom[[#This Row],[VALOR NIVEL 2]],ActividadesCom[[#This Row],[VALOR NIVEL 1]]),0),"")</f>
        <v>2</v>
      </c>
      <c r="G972" s="5" t="str">
        <f>IF(ActividadesCom[[#This Row],[PROMEDIO]]="","",IF(ActividadesCom[[#This Row],[PROMEDIO]]&gt;=4,"EXCELENTE",IF(ActividadesCom[[#This Row],[PROMEDIO]]&gt;=3,"NOTABLE",IF(ActividadesCom[[#This Row],[PROMEDIO]]&gt;=2,"BUENO",IF(ActividadesCom[[#This Row],[PROMEDIO]]=1,"SUFICIENTE","")))))</f>
        <v>BUENO</v>
      </c>
      <c r="H972" s="5">
        <f>MAX(ActividadesCom[[#This Row],[PERÍODO 1]],ActividadesCom[[#This Row],[PERÍODO 2]],ActividadesCom[[#This Row],[PERÍODO 3]],ActividadesCom[[#This Row],[PERÍODO 4]],ActividadesCom[[#This Row],[PERÍODO 5]])</f>
        <v>20181</v>
      </c>
      <c r="I972" s="10" t="s">
        <v>9</v>
      </c>
      <c r="J972" s="5">
        <v>20153</v>
      </c>
      <c r="K972" s="5" t="s">
        <v>4009</v>
      </c>
      <c r="L972" s="5">
        <f>IF(ActividadesCom[[#This Row],[NIVEL 1]]&lt;&gt;0,VLOOKUP(ActividadesCom[[#This Row],[NIVEL 1]],Catálogo!A:B,2,FALSE),"")</f>
        <v>2</v>
      </c>
      <c r="M972" s="5">
        <v>1</v>
      </c>
      <c r="N972" s="6" t="s">
        <v>493</v>
      </c>
      <c r="O972" s="5">
        <v>20173</v>
      </c>
      <c r="P972" s="5" t="s">
        <v>4009</v>
      </c>
      <c r="Q972" s="5">
        <f>IF(ActividadesCom[[#This Row],[NIVEL 2]]&lt;&gt;0,VLOOKUP(ActividadesCom[[#This Row],[NIVEL 2]],Catálogo!A:B,2,FALSE),"")</f>
        <v>2</v>
      </c>
      <c r="R972" s="5">
        <v>1</v>
      </c>
      <c r="S972" s="6" t="s">
        <v>536</v>
      </c>
      <c r="T972" s="5">
        <v>20161</v>
      </c>
      <c r="U972" s="5" t="s">
        <v>4009</v>
      </c>
      <c r="V972" s="5">
        <f>IF(ActividadesCom[[#This Row],[NIVEL 3]]&lt;&gt;0,VLOOKUP(ActividadesCom[[#This Row],[NIVEL 3]],Catálogo!A:B,2,FALSE),"")</f>
        <v>2</v>
      </c>
      <c r="W972" s="5">
        <v>1</v>
      </c>
      <c r="X972" s="6" t="s">
        <v>406</v>
      </c>
      <c r="Y972" s="5">
        <v>20161</v>
      </c>
      <c r="Z972" s="5" t="s">
        <v>4009</v>
      </c>
      <c r="AA972" s="5">
        <f>IF(ActividadesCom[[#This Row],[NIVEL 4]]&lt;&gt;0,VLOOKUP(ActividadesCom[[#This Row],[NIVEL 4]],Catálogo!A:B,2,FALSE),"")</f>
        <v>2</v>
      </c>
      <c r="AB972" s="5">
        <v>1</v>
      </c>
      <c r="AC972" s="6" t="s">
        <v>133</v>
      </c>
      <c r="AD972" s="5">
        <v>20181</v>
      </c>
      <c r="AE972" s="5" t="s">
        <v>4009</v>
      </c>
      <c r="AF972" s="5">
        <f>IF(ActividadesCom[[#This Row],[NIVEL 5]]&lt;&gt;0,VLOOKUP(ActividadesCom[[#This Row],[NIVEL 5]],Catálogo!A:B,2,FALSE),"")</f>
        <v>2</v>
      </c>
      <c r="AG972" s="5">
        <v>1</v>
      </c>
    </row>
    <row r="973" spans="1:34" s="21" customFormat="1" ht="30" hidden="1" customHeight="1" x14ac:dyDescent="0.25">
      <c r="A973" s="7">
        <v>15470193</v>
      </c>
      <c r="B973" s="6" t="str">
        <f>VLOOKUP(ActividadesCom[[#This Row],[NO. DE CONTROL]],'LISTADO ESTUDIANTES'!A:C,2,FALSE)</f>
        <v>LEON OLIVERA ANDRES IVAN</v>
      </c>
      <c r="C973" s="6" t="str">
        <f>VLOOKUP(ActividadesCom[[#This Row],[NO. DE CONTROL]],'LISTADO ESTUDIANTES'!A:C,3,FALSE)</f>
        <v>INGENIERIA MECANICA</v>
      </c>
      <c r="D973" s="5" t="str">
        <f>VLOOKUP(ActividadesCom[[#This Row],[NO. DE CONTROL]],'LISTADO ESTUDIANTES'!A:D,4,FALSE)</f>
        <v>BAJA</v>
      </c>
      <c r="E973" s="5">
        <f>SUM(ActividadesCom[[#This Row],[CRÉD. 1]],ActividadesCom[[#This Row],[CRÉD. 2]],ActividadesCom[[#This Row],[CRÉD. 3]],ActividadesCom[[#This Row],[CRÉD. 4]],ActividadesCom[[#This Row],[CRÉD. 5]])</f>
        <v>5</v>
      </c>
      <c r="F973" s="5">
        <f>IF(ActividadesCom[[#This Row],[ÚLTIMO SEMESTRE CON CRÉDITOS]]&gt;0,ROUND(AVERAGE(ActividadesCom[[#This Row],[VALOR NIVEL 5]],ActividadesCom[[#This Row],[VALOR NIVEL 4]],ActividadesCom[[#This Row],[VALOR NIVEL 3]],ActividadesCom[[#This Row],[VALOR NIVEL 2]],ActividadesCom[[#This Row],[VALOR NIVEL 1]]),0),"")</f>
        <v>2</v>
      </c>
      <c r="G973" s="5" t="str">
        <f>IF(ActividadesCom[[#This Row],[PROMEDIO]]="","",IF(ActividadesCom[[#This Row],[PROMEDIO]]&gt;=4,"EXCELENTE",IF(ActividadesCom[[#This Row],[PROMEDIO]]&gt;=3,"NOTABLE",IF(ActividadesCom[[#This Row],[PROMEDIO]]&gt;=2,"BUENO",IF(ActividadesCom[[#This Row],[PROMEDIO]]=1,"SUFICIENTE","")))))</f>
        <v>BUENO</v>
      </c>
      <c r="H973" s="5">
        <f>MAX(ActividadesCom[[#This Row],[PERÍODO 1]],ActividadesCom[[#This Row],[PERÍODO 2]],ActividadesCom[[#This Row],[PERÍODO 3]],ActividadesCom[[#This Row],[PERÍODO 4]],ActividadesCom[[#This Row],[PERÍODO 5]])</f>
        <v>20191</v>
      </c>
      <c r="I973" s="6" t="s">
        <v>600</v>
      </c>
      <c r="J973" s="5">
        <v>20181</v>
      </c>
      <c r="K973" s="5" t="s">
        <v>4009</v>
      </c>
      <c r="L973" s="5">
        <f>IF(ActividadesCom[[#This Row],[NIVEL 1]]&lt;&gt;0,VLOOKUP(ActividadesCom[[#This Row],[NIVEL 1]],Catálogo!A:B,2,FALSE),"")</f>
        <v>2</v>
      </c>
      <c r="M973" s="5">
        <v>1</v>
      </c>
      <c r="N973" s="6" t="s">
        <v>904</v>
      </c>
      <c r="O973" s="5">
        <v>20183</v>
      </c>
      <c r="P973" s="5" t="s">
        <v>4009</v>
      </c>
      <c r="Q973" s="5">
        <f>IF(ActividadesCom[[#This Row],[NIVEL 2]]&lt;&gt;0,VLOOKUP(ActividadesCom[[#This Row],[NIVEL 2]],Catálogo!A:B,2,FALSE),"")</f>
        <v>2</v>
      </c>
      <c r="R973" s="11">
        <v>1</v>
      </c>
      <c r="S973" s="12" t="s">
        <v>918</v>
      </c>
      <c r="T973" s="11">
        <v>20191</v>
      </c>
      <c r="U973" s="5" t="s">
        <v>4009</v>
      </c>
      <c r="V973" s="5">
        <f>IF(ActividadesCom[[#This Row],[NIVEL 3]]&lt;&gt;0,VLOOKUP(ActividadesCom[[#This Row],[NIVEL 3]],Catálogo!A:B,2,FALSE),"")</f>
        <v>2</v>
      </c>
      <c r="W973" s="11">
        <v>1</v>
      </c>
      <c r="X973" s="6" t="s">
        <v>5</v>
      </c>
      <c r="Y973" s="5">
        <v>20171</v>
      </c>
      <c r="Z973" s="5" t="s">
        <v>4009</v>
      </c>
      <c r="AA973" s="5">
        <f>IF(ActividadesCom[[#This Row],[NIVEL 4]]&lt;&gt;0,VLOOKUP(ActividadesCom[[#This Row],[NIVEL 4]],Catálogo!A:B,2,FALSE),"")</f>
        <v>2</v>
      </c>
      <c r="AB973" s="5">
        <v>1</v>
      </c>
      <c r="AC973" s="6" t="s">
        <v>32</v>
      </c>
      <c r="AD973" s="5">
        <v>20163</v>
      </c>
      <c r="AE973" s="5" t="s">
        <v>4009</v>
      </c>
      <c r="AF973" s="5">
        <f>IF(ActividadesCom[[#This Row],[NIVEL 5]]&lt;&gt;0,VLOOKUP(ActividadesCom[[#This Row],[NIVEL 5]],Catálogo!A:B,2,FALSE),"")</f>
        <v>2</v>
      </c>
      <c r="AG973" s="5">
        <v>1</v>
      </c>
    </row>
    <row r="974" spans="1:34" s="21" customFormat="1" ht="30" hidden="1" customHeight="1" x14ac:dyDescent="0.25">
      <c r="A974" s="7">
        <v>15470194</v>
      </c>
      <c r="B974" s="6" t="str">
        <f>VLOOKUP(ActividadesCom[[#This Row],[NO. DE CONTROL]],'LISTADO ESTUDIANTES'!A:C,2,FALSE)</f>
        <v>NOVELO PECH MARCELO DEL JESUS</v>
      </c>
      <c r="C974" s="6" t="str">
        <f>VLOOKUP(ActividadesCom[[#This Row],[NO. DE CONTROL]],'LISTADO ESTUDIANTES'!A:C,3,FALSE)</f>
        <v>INGENIERIA MECANICA</v>
      </c>
      <c r="D974" s="5" t="str">
        <f>VLOOKUP(ActividadesCom[[#This Row],[NO. DE CONTROL]],'LISTADO ESTUDIANTES'!A:D,4,FALSE)</f>
        <v>BAJA</v>
      </c>
      <c r="E974" s="5">
        <f>SUM(ActividadesCom[[#This Row],[CRÉD. 1]],ActividadesCom[[#This Row],[CRÉD. 2]],ActividadesCom[[#This Row],[CRÉD. 3]],ActividadesCom[[#This Row],[CRÉD. 4]],ActividadesCom[[#This Row],[CRÉD. 5]])</f>
        <v>5</v>
      </c>
      <c r="F974" s="5">
        <f>IF(ActividadesCom[[#This Row],[ÚLTIMO SEMESTRE CON CRÉDITOS]]&gt;0,ROUND(AVERAGE(ActividadesCom[[#This Row],[VALOR NIVEL 5]],ActividadesCom[[#This Row],[VALOR NIVEL 4]],ActividadesCom[[#This Row],[VALOR NIVEL 3]],ActividadesCom[[#This Row],[VALOR NIVEL 2]],ActividadesCom[[#This Row],[VALOR NIVEL 1]]),0),"")</f>
        <v>2</v>
      </c>
      <c r="G974" s="5" t="str">
        <f>IF(ActividadesCom[[#This Row],[PROMEDIO]]="","",IF(ActividadesCom[[#This Row],[PROMEDIO]]&gt;=4,"EXCELENTE",IF(ActividadesCom[[#This Row],[PROMEDIO]]&gt;=3,"NOTABLE",IF(ActividadesCom[[#This Row],[PROMEDIO]]&gt;=2,"BUENO",IF(ActividadesCom[[#This Row],[PROMEDIO]]=1,"SUFICIENTE","")))))</f>
        <v>BUENO</v>
      </c>
      <c r="H974" s="5">
        <f>MAX(ActividadesCom[[#This Row],[PERÍODO 1]],ActividadesCom[[#This Row],[PERÍODO 2]],ActividadesCom[[#This Row],[PERÍODO 3]],ActividadesCom[[#This Row],[PERÍODO 4]],ActividadesCom[[#This Row],[PERÍODO 5]])</f>
        <v>20191</v>
      </c>
      <c r="I974" s="6" t="s">
        <v>937</v>
      </c>
      <c r="J974" s="5">
        <v>20153</v>
      </c>
      <c r="K974" s="5" t="s">
        <v>4009</v>
      </c>
      <c r="L974" s="5">
        <f>IF(ActividadesCom[[#This Row],[NIVEL 1]]&lt;&gt;0,VLOOKUP(ActividadesCom[[#This Row],[NIVEL 1]],Catálogo!A:B,2,FALSE),"")</f>
        <v>2</v>
      </c>
      <c r="M974" s="5">
        <v>1</v>
      </c>
      <c r="N974" s="6" t="s">
        <v>955</v>
      </c>
      <c r="O974" s="5">
        <v>20191</v>
      </c>
      <c r="P974" s="5" t="s">
        <v>4009</v>
      </c>
      <c r="Q974" s="5">
        <f>IF(ActividadesCom[[#This Row],[NIVEL 2]]&lt;&gt;0,VLOOKUP(ActividadesCom[[#This Row],[NIVEL 2]],Catálogo!A:B,2,FALSE),"")</f>
        <v>2</v>
      </c>
      <c r="R974" s="11">
        <v>2</v>
      </c>
      <c r="S974" s="12"/>
      <c r="T974" s="11"/>
      <c r="U974" s="11"/>
      <c r="V974" s="5" t="str">
        <f>IF(ActividadesCom[[#This Row],[NIVEL 3]]&lt;&gt;0,VLOOKUP(ActividadesCom[[#This Row],[NIVEL 3]],Catálogo!A:B,2,FALSE),"")</f>
        <v/>
      </c>
      <c r="W974" s="11"/>
      <c r="X974" s="6" t="s">
        <v>5</v>
      </c>
      <c r="Y974" s="5">
        <v>20171</v>
      </c>
      <c r="Z974" s="5" t="s">
        <v>4009</v>
      </c>
      <c r="AA974" s="5">
        <f>IF(ActividadesCom[[#This Row],[NIVEL 4]]&lt;&gt;0,VLOOKUP(ActividadesCom[[#This Row],[NIVEL 4]],Catálogo!A:B,2,FALSE),"")</f>
        <v>2</v>
      </c>
      <c r="AB974" s="5">
        <v>1</v>
      </c>
      <c r="AC974" s="6" t="s">
        <v>4</v>
      </c>
      <c r="AD974" s="5">
        <v>20163</v>
      </c>
      <c r="AE974" s="5" t="s">
        <v>4009</v>
      </c>
      <c r="AF974" s="5">
        <f>IF(ActividadesCom[[#This Row],[NIVEL 5]]&lt;&gt;0,VLOOKUP(ActividadesCom[[#This Row],[NIVEL 5]],Catálogo!A:B,2,FALSE),"")</f>
        <v>2</v>
      </c>
      <c r="AG974" s="5">
        <v>1</v>
      </c>
    </row>
    <row r="975" spans="1:34" ht="30" hidden="1" customHeight="1" x14ac:dyDescent="0.25">
      <c r="A975" s="7">
        <v>15470195</v>
      </c>
      <c r="B975" s="6" t="str">
        <f>VLOOKUP(ActividadesCom[[#This Row],[NO. DE CONTROL]],'LISTADO ESTUDIANTES'!A:C,2,FALSE)</f>
        <v>FRANCO VILLARINO CRISANTO DE JESUS</v>
      </c>
      <c r="C975" s="6" t="str">
        <f>VLOOKUP(ActividadesCom[[#This Row],[NO. DE CONTROL]],'LISTADO ESTUDIANTES'!A:C,3,FALSE)</f>
        <v>INGENIERIA MECANICA</v>
      </c>
      <c r="D975" s="5" t="str">
        <f>VLOOKUP(ActividadesCom[[#This Row],[NO. DE CONTROL]],'LISTADO ESTUDIANTES'!A:D,4,FALSE)</f>
        <v>BAJA</v>
      </c>
      <c r="E975" s="5">
        <f>SUM(ActividadesCom[[#This Row],[CRÉD. 1]],ActividadesCom[[#This Row],[CRÉD. 2]],ActividadesCom[[#This Row],[CRÉD. 3]],ActividadesCom[[#This Row],[CRÉD. 4]],ActividadesCom[[#This Row],[CRÉD. 5]])</f>
        <v>5</v>
      </c>
      <c r="F975" s="5">
        <f>IF(ActividadesCom[[#This Row],[ÚLTIMO SEMESTRE CON CRÉDITOS]]&gt;0,ROUND(AVERAGE(ActividadesCom[[#This Row],[VALOR NIVEL 5]],ActividadesCom[[#This Row],[VALOR NIVEL 4]],ActividadesCom[[#This Row],[VALOR NIVEL 3]],ActividadesCom[[#This Row],[VALOR NIVEL 2]],ActividadesCom[[#This Row],[VALOR NIVEL 1]]),0),"")</f>
        <v>2</v>
      </c>
      <c r="G975" s="5" t="str">
        <f>IF(ActividadesCom[[#This Row],[PROMEDIO]]="","",IF(ActividadesCom[[#This Row],[PROMEDIO]]&gt;=4,"EXCELENTE",IF(ActividadesCom[[#This Row],[PROMEDIO]]&gt;=3,"NOTABLE",IF(ActividadesCom[[#This Row],[PROMEDIO]]&gt;=2,"BUENO",IF(ActividadesCom[[#This Row],[PROMEDIO]]=1,"SUFICIENTE","")))))</f>
        <v>BUENO</v>
      </c>
      <c r="H975" s="5">
        <f>MAX(ActividadesCom[[#This Row],[PERÍODO 1]],ActividadesCom[[#This Row],[PERÍODO 2]],ActividadesCom[[#This Row],[PERÍODO 3]],ActividadesCom[[#This Row],[PERÍODO 4]],ActividadesCom[[#This Row],[PERÍODO 5]])</f>
        <v>20191</v>
      </c>
      <c r="I975" s="6" t="s">
        <v>931</v>
      </c>
      <c r="J975" s="5">
        <v>20181</v>
      </c>
      <c r="K975" s="5" t="s">
        <v>4009</v>
      </c>
      <c r="L975" s="5">
        <f>IF(ActividadesCom[[#This Row],[NIVEL 1]]&lt;&gt;0,VLOOKUP(ActividadesCom[[#This Row],[NIVEL 1]],Catálogo!A:B,2,FALSE),"")</f>
        <v>2</v>
      </c>
      <c r="M975" s="5">
        <v>1</v>
      </c>
      <c r="N975" s="6" t="s">
        <v>932</v>
      </c>
      <c r="O975" s="5">
        <v>20153</v>
      </c>
      <c r="P975" s="5" t="s">
        <v>4009</v>
      </c>
      <c r="Q975" s="5">
        <f>IF(ActividadesCom[[#This Row],[NIVEL 2]]&lt;&gt;0,VLOOKUP(ActividadesCom[[#This Row],[NIVEL 2]],Catálogo!A:B,2,FALSE),"")</f>
        <v>2</v>
      </c>
      <c r="R975" s="11">
        <v>1</v>
      </c>
      <c r="S975" s="12" t="s">
        <v>930</v>
      </c>
      <c r="T975" s="11">
        <v>20191</v>
      </c>
      <c r="U975" s="5" t="s">
        <v>4009</v>
      </c>
      <c r="V975" s="5">
        <f>IF(ActividadesCom[[#This Row],[NIVEL 3]]&lt;&gt;0,VLOOKUP(ActividadesCom[[#This Row],[NIVEL 3]],Catálogo!A:B,2,FALSE),"")</f>
        <v>2</v>
      </c>
      <c r="W975" s="11">
        <v>1</v>
      </c>
      <c r="X975" s="6" t="s">
        <v>868</v>
      </c>
      <c r="Y975" s="5">
        <v>20161</v>
      </c>
      <c r="Z975" s="5" t="s">
        <v>4009</v>
      </c>
      <c r="AA975" s="5">
        <f>IF(ActividadesCom[[#This Row],[NIVEL 4]]&lt;&gt;0,VLOOKUP(ActividadesCom[[#This Row],[NIVEL 4]],Catálogo!A:B,2,FALSE),"")</f>
        <v>2</v>
      </c>
      <c r="AB975" s="5">
        <v>1</v>
      </c>
      <c r="AC975" s="6" t="s">
        <v>615</v>
      </c>
      <c r="AD975" s="5">
        <v>20183</v>
      </c>
      <c r="AE975" s="5" t="s">
        <v>4009</v>
      </c>
      <c r="AF975" s="5">
        <f>IF(ActividadesCom[[#This Row],[NIVEL 5]]&lt;&gt;0,VLOOKUP(ActividadesCom[[#This Row],[NIVEL 5]],Catálogo!A:B,2,FALSE),"")</f>
        <v>2</v>
      </c>
      <c r="AG975" s="5">
        <v>1</v>
      </c>
      <c r="AH975" s="2"/>
    </row>
    <row r="976" spans="1:34" ht="30" hidden="1" customHeight="1" x14ac:dyDescent="0.25">
      <c r="A976" s="7">
        <v>15470196</v>
      </c>
      <c r="B976" s="6" t="str">
        <f>VLOOKUP(ActividadesCom[[#This Row],[NO. DE CONTROL]],'LISTADO ESTUDIANTES'!A:C,2,FALSE)</f>
        <v>POOT BALAN LEONARDO JAVIER</v>
      </c>
      <c r="C976" s="6" t="str">
        <f>VLOOKUP(ActividadesCom[[#This Row],[NO. DE CONTROL]],'LISTADO ESTUDIANTES'!A:C,3,FALSE)</f>
        <v>INGENIERIA MECANICA</v>
      </c>
      <c r="D976" s="5" t="str">
        <f>VLOOKUP(ActividadesCom[[#This Row],[NO. DE CONTROL]],'LISTADO ESTUDIANTES'!A:D,4,FALSE)</f>
        <v>BAJA</v>
      </c>
      <c r="E976" s="5">
        <f>SUM(ActividadesCom[[#This Row],[CRÉD. 1]],ActividadesCom[[#This Row],[CRÉD. 2]],ActividadesCom[[#This Row],[CRÉD. 3]],ActividadesCom[[#This Row],[CRÉD. 4]],ActividadesCom[[#This Row],[CRÉD. 5]])</f>
        <v>5</v>
      </c>
      <c r="F976" s="5">
        <f>IF(ActividadesCom[[#This Row],[ÚLTIMO SEMESTRE CON CRÉDITOS]]&gt;0,ROUND(AVERAGE(ActividadesCom[[#This Row],[VALOR NIVEL 5]],ActividadesCom[[#This Row],[VALOR NIVEL 4]],ActividadesCom[[#This Row],[VALOR NIVEL 3]],ActividadesCom[[#This Row],[VALOR NIVEL 2]],ActividadesCom[[#This Row],[VALOR NIVEL 1]]),0),"")</f>
        <v>2</v>
      </c>
      <c r="G976" s="5" t="str">
        <f>IF(ActividadesCom[[#This Row],[PROMEDIO]]="","",IF(ActividadesCom[[#This Row],[PROMEDIO]]&gt;=4,"EXCELENTE",IF(ActividadesCom[[#This Row],[PROMEDIO]]&gt;=3,"NOTABLE",IF(ActividadesCom[[#This Row],[PROMEDIO]]&gt;=2,"BUENO",IF(ActividadesCom[[#This Row],[PROMEDIO]]=1,"SUFICIENTE","")))))</f>
        <v>BUENO</v>
      </c>
      <c r="H976" s="5">
        <f>MAX(ActividadesCom[[#This Row],[PERÍODO 1]],ActividadesCom[[#This Row],[PERÍODO 2]],ActividadesCom[[#This Row],[PERÍODO 3]],ActividadesCom[[#This Row],[PERÍODO 4]],ActividadesCom[[#This Row],[PERÍODO 5]])</f>
        <v>20193</v>
      </c>
      <c r="I976" s="6" t="s">
        <v>600</v>
      </c>
      <c r="J976" s="5">
        <v>20181</v>
      </c>
      <c r="K976" s="5" t="s">
        <v>4009</v>
      </c>
      <c r="L976" s="5">
        <f>IF(ActividadesCom[[#This Row],[NIVEL 1]]&lt;&gt;0,VLOOKUP(ActividadesCom[[#This Row],[NIVEL 1]],Catálogo!A:B,2,FALSE),"")</f>
        <v>2</v>
      </c>
      <c r="M976" s="5">
        <v>1</v>
      </c>
      <c r="N976" s="6" t="s">
        <v>918</v>
      </c>
      <c r="O976" s="5">
        <v>20191</v>
      </c>
      <c r="P976" s="5" t="s">
        <v>4009</v>
      </c>
      <c r="Q976" s="5">
        <f>IF(ActividadesCom[[#This Row],[NIVEL 2]]&lt;&gt;0,VLOOKUP(ActividadesCom[[#This Row],[NIVEL 2]],Catálogo!A:B,2,FALSE),"")</f>
        <v>2</v>
      </c>
      <c r="R976" s="11">
        <v>1</v>
      </c>
      <c r="S976" s="12" t="s">
        <v>955</v>
      </c>
      <c r="T976" s="11">
        <v>20191</v>
      </c>
      <c r="U976" s="5" t="s">
        <v>4009</v>
      </c>
      <c r="V976" s="5">
        <f>IF(ActividadesCom[[#This Row],[NIVEL 3]]&lt;&gt;0,VLOOKUP(ActividadesCom[[#This Row],[NIVEL 3]],Catálogo!A:B,2,FALSE),"")</f>
        <v>2</v>
      </c>
      <c r="W976" s="11">
        <v>1</v>
      </c>
      <c r="X976" s="6" t="s">
        <v>1199</v>
      </c>
      <c r="Y976" s="5">
        <v>20193</v>
      </c>
      <c r="Z976" s="5" t="s">
        <v>4009</v>
      </c>
      <c r="AA976" s="5">
        <f>IF(ActividadesCom[[#This Row],[NIVEL 4]]&lt;&gt;0,VLOOKUP(ActividadesCom[[#This Row],[NIVEL 4]],Catálogo!A:B,2,FALSE),"")</f>
        <v>2</v>
      </c>
      <c r="AB976" s="5">
        <v>1</v>
      </c>
      <c r="AC976" s="6" t="s">
        <v>42</v>
      </c>
      <c r="AD976" s="5">
        <v>20181</v>
      </c>
      <c r="AE976" s="5" t="s">
        <v>4009</v>
      </c>
      <c r="AF976" s="5">
        <f>IF(ActividadesCom[[#This Row],[NIVEL 5]]&lt;&gt;0,VLOOKUP(ActividadesCom[[#This Row],[NIVEL 5]],Catálogo!A:B,2,FALSE),"")</f>
        <v>2</v>
      </c>
      <c r="AG976" s="5">
        <v>1</v>
      </c>
      <c r="AH976" s="2"/>
    </row>
    <row r="977" spans="1:34" ht="30" hidden="1" customHeight="1" x14ac:dyDescent="0.25">
      <c r="A977" s="7">
        <v>15470197</v>
      </c>
      <c r="B977" s="6" t="str">
        <f>VLOOKUP(ActividadesCom[[#This Row],[NO. DE CONTROL]],'LISTADO ESTUDIANTES'!A:C,2,FALSE)</f>
        <v>CANCHE SANSORES EMILIO RODOLFO</v>
      </c>
      <c r="C977" s="6" t="str">
        <f>VLOOKUP(ActividadesCom[[#This Row],[NO. DE CONTROL]],'LISTADO ESTUDIANTES'!A:C,3,FALSE)</f>
        <v>INGENIERIA MECANICA</v>
      </c>
      <c r="D977" s="5" t="str">
        <f>VLOOKUP(ActividadesCom[[#This Row],[NO. DE CONTROL]],'LISTADO ESTUDIANTES'!A:D,4,FALSE)</f>
        <v>BAJA</v>
      </c>
      <c r="E977" s="5">
        <f>SUM(ActividadesCom[[#This Row],[CRÉD. 1]],ActividadesCom[[#This Row],[CRÉD. 2]],ActividadesCom[[#This Row],[CRÉD. 3]],ActividadesCom[[#This Row],[CRÉD. 4]],ActividadesCom[[#This Row],[CRÉD. 5]])</f>
        <v>5</v>
      </c>
      <c r="F977" s="5">
        <f>IF(ActividadesCom[[#This Row],[ÚLTIMO SEMESTRE CON CRÉDITOS]]&gt;0,ROUND(AVERAGE(ActividadesCom[[#This Row],[VALOR NIVEL 5]],ActividadesCom[[#This Row],[VALOR NIVEL 4]],ActividadesCom[[#This Row],[VALOR NIVEL 3]],ActividadesCom[[#This Row],[VALOR NIVEL 2]],ActividadesCom[[#This Row],[VALOR NIVEL 1]]),0),"")</f>
        <v>2</v>
      </c>
      <c r="G977" s="5" t="str">
        <f>IF(ActividadesCom[[#This Row],[PROMEDIO]]="","",IF(ActividadesCom[[#This Row],[PROMEDIO]]&gt;=4,"EXCELENTE",IF(ActividadesCom[[#This Row],[PROMEDIO]]&gt;=3,"NOTABLE",IF(ActividadesCom[[#This Row],[PROMEDIO]]&gt;=2,"BUENO",IF(ActividadesCom[[#This Row],[PROMEDIO]]=1,"SUFICIENTE","")))))</f>
        <v>BUENO</v>
      </c>
      <c r="H977" s="5">
        <f>MAX(ActividadesCom[[#This Row],[PERÍODO 1]],ActividadesCom[[#This Row],[PERÍODO 2]],ActividadesCom[[#This Row],[PERÍODO 3]],ActividadesCom[[#This Row],[PERÍODO 4]],ActividadesCom[[#This Row],[PERÍODO 5]])</f>
        <v>20191</v>
      </c>
      <c r="I977" s="6" t="s">
        <v>1086</v>
      </c>
      <c r="J977" s="5">
        <v>20173</v>
      </c>
      <c r="K977" s="5" t="s">
        <v>4009</v>
      </c>
      <c r="L977" s="5">
        <f>IF(ActividadesCom[[#This Row],[NIVEL 1]]&lt;&gt;0,VLOOKUP(ActividadesCom[[#This Row],[NIVEL 1]],Catálogo!A:B,2,FALSE),"")</f>
        <v>2</v>
      </c>
      <c r="M977" s="5">
        <v>1</v>
      </c>
      <c r="N977" s="6" t="s">
        <v>1106</v>
      </c>
      <c r="O977" s="5">
        <v>20191</v>
      </c>
      <c r="P977" s="5" t="s">
        <v>4009</v>
      </c>
      <c r="Q977" s="5">
        <f>IF(ActividadesCom[[#This Row],[NIVEL 2]]&lt;&gt;0,VLOOKUP(ActividadesCom[[#This Row],[NIVEL 2]],Catálogo!A:B,2,FALSE),"")</f>
        <v>2</v>
      </c>
      <c r="R977" s="11">
        <v>1</v>
      </c>
      <c r="S977" s="12" t="s">
        <v>1107</v>
      </c>
      <c r="T977" s="11">
        <v>20153</v>
      </c>
      <c r="U977" s="5" t="s">
        <v>4009</v>
      </c>
      <c r="V977" s="5">
        <f>IF(ActividadesCom[[#This Row],[NIVEL 3]]&lt;&gt;0,VLOOKUP(ActividadesCom[[#This Row],[NIVEL 3]],Catálogo!A:B,2,FALSE),"")</f>
        <v>2</v>
      </c>
      <c r="W977" s="11">
        <v>1</v>
      </c>
      <c r="X977" s="6" t="s">
        <v>31</v>
      </c>
      <c r="Y977" s="5">
        <v>20161</v>
      </c>
      <c r="Z977" s="5" t="s">
        <v>4009</v>
      </c>
      <c r="AA977" s="5">
        <f>IF(ActividadesCom[[#This Row],[NIVEL 4]]&lt;&gt;0,VLOOKUP(ActividadesCom[[#This Row],[NIVEL 4]],Catálogo!A:B,2,FALSE),"")</f>
        <v>2</v>
      </c>
      <c r="AB977" s="5">
        <v>1</v>
      </c>
      <c r="AC977" s="6" t="s">
        <v>47</v>
      </c>
      <c r="AD977" s="5">
        <v>20181</v>
      </c>
      <c r="AE977" s="5" t="s">
        <v>4009</v>
      </c>
      <c r="AF977" s="5">
        <f>IF(ActividadesCom[[#This Row],[NIVEL 5]]&lt;&gt;0,VLOOKUP(ActividadesCom[[#This Row],[NIVEL 5]],Catálogo!A:B,2,FALSE),"")</f>
        <v>2</v>
      </c>
      <c r="AG977" s="5">
        <v>1</v>
      </c>
      <c r="AH977" s="2"/>
    </row>
    <row r="978" spans="1:34" s="21" customFormat="1" ht="30" hidden="1" customHeight="1" x14ac:dyDescent="0.25">
      <c r="A978" s="7">
        <v>15470198</v>
      </c>
      <c r="B978" s="6" t="str">
        <f>VLOOKUP(ActividadesCom[[#This Row],[NO. DE CONTROL]],'LISTADO ESTUDIANTES'!A:C,2,FALSE)</f>
        <v>AKE GUEVARA EDUARDO</v>
      </c>
      <c r="C978" s="6" t="str">
        <f>VLOOKUP(ActividadesCom[[#This Row],[NO. DE CONTROL]],'LISTADO ESTUDIANTES'!A:C,3,FALSE)</f>
        <v>ARQUITECTURA</v>
      </c>
      <c r="D978" s="5" t="str">
        <f>VLOOKUP(ActividadesCom[[#This Row],[NO. DE CONTROL]],'LISTADO ESTUDIANTES'!A:D,4,FALSE)</f>
        <v>BAJA</v>
      </c>
      <c r="E978" s="5">
        <f>SUM(ActividadesCom[[#This Row],[CRÉD. 1]],ActividadesCom[[#This Row],[CRÉD. 2]],ActividadesCom[[#This Row],[CRÉD. 3]],ActividadesCom[[#This Row],[CRÉD. 4]],ActividadesCom[[#This Row],[CRÉD. 5]])</f>
        <v>0</v>
      </c>
      <c r="F978" s="17" t="str">
        <f>IF(ActividadesCom[[#This Row],[ÚLTIMO SEMESTRE CON CRÉDITOS]]&gt;0,ROUND(AVERAGE(ActividadesCom[[#This Row],[VALOR NIVEL 5]],ActividadesCom[[#This Row],[VALOR NIVEL 4]],ActividadesCom[[#This Row],[VALOR NIVEL 3]],ActividadesCom[[#This Row],[VALOR NIVEL 2]],ActividadesCom[[#This Row],[VALOR NIVEL 1]]),0),"")</f>
        <v/>
      </c>
      <c r="G978" s="5" t="str">
        <f>IF(ActividadesCom[[#This Row],[PROMEDIO]]="","",IF(ActividadesCom[[#This Row],[PROMEDIO]]&gt;=4,"EXCELENTE",IF(ActividadesCom[[#This Row],[PROMEDIO]]&gt;=3,"NOTABLE",IF(ActividadesCom[[#This Row],[PROMEDIO]]&gt;=2,"BUENO",IF(ActividadesCom[[#This Row],[PROMEDIO]]=1,"SUFICIENTE","")))))</f>
        <v/>
      </c>
      <c r="H978" s="5">
        <f>MAX(ActividadesCom[[#This Row],[PERÍODO 1]],ActividadesCom[[#This Row],[PERÍODO 2]],ActividadesCom[[#This Row],[PERÍODO 3]],ActividadesCom[[#This Row],[PERÍODO 4]],ActividadesCom[[#This Row],[PERÍODO 5]])</f>
        <v>0</v>
      </c>
      <c r="I978" s="10"/>
      <c r="J978" s="5"/>
      <c r="K978" s="5"/>
      <c r="L978" s="5" t="str">
        <f>IF(ActividadesCom[[#This Row],[NIVEL 1]]&lt;&gt;0,VLOOKUP(ActividadesCom[[#This Row],[NIVEL 1]],Catálogo!A:B,2,FALSE),"")</f>
        <v/>
      </c>
      <c r="M978" s="5"/>
      <c r="N978" s="6"/>
      <c r="O978" s="5"/>
      <c r="P978" s="5"/>
      <c r="Q978" s="5" t="str">
        <f>IF(ActividadesCom[[#This Row],[NIVEL 2]]&lt;&gt;0,VLOOKUP(ActividadesCom[[#This Row],[NIVEL 2]],Catálogo!A:B,2,FALSE),"")</f>
        <v/>
      </c>
      <c r="R978" s="5"/>
      <c r="S978" s="6"/>
      <c r="T978" s="5"/>
      <c r="U978" s="5"/>
      <c r="V978" s="5" t="str">
        <f>IF(ActividadesCom[[#This Row],[NIVEL 3]]&lt;&gt;0,VLOOKUP(ActividadesCom[[#This Row],[NIVEL 3]],Catálogo!A:B,2,FALSE),"")</f>
        <v/>
      </c>
      <c r="W978" s="5"/>
      <c r="X978" s="6"/>
      <c r="Y978" s="5"/>
      <c r="Z978" s="5"/>
      <c r="AA978" s="5" t="str">
        <f>IF(ActividadesCom[[#This Row],[NIVEL 4]]&lt;&gt;0,VLOOKUP(ActividadesCom[[#This Row],[NIVEL 4]],Catálogo!A:B,2,FALSE),"")</f>
        <v/>
      </c>
      <c r="AB978" s="5"/>
      <c r="AC978" s="6"/>
      <c r="AD978" s="5"/>
      <c r="AE978" s="5"/>
      <c r="AF978" s="5" t="str">
        <f>IF(ActividadesCom[[#This Row],[NIVEL 5]]&lt;&gt;0,VLOOKUP(ActividadesCom[[#This Row],[NIVEL 5]],Catálogo!A:B,2,FALSE),"")</f>
        <v/>
      </c>
      <c r="AG978" s="5"/>
    </row>
    <row r="979" spans="1:34" ht="30" hidden="1" customHeight="1" x14ac:dyDescent="0.25">
      <c r="A979" s="7">
        <v>15470199</v>
      </c>
      <c r="B979" s="6" t="str">
        <f>VLOOKUP(ActividadesCom[[#This Row],[NO. DE CONTROL]],'LISTADO ESTUDIANTES'!A:C,2,FALSE)</f>
        <v>BURGOS NOTARIO ENRIQUE JOSE</v>
      </c>
      <c r="C979" s="6" t="str">
        <f>VLOOKUP(ActividadesCom[[#This Row],[NO. DE CONTROL]],'LISTADO ESTUDIANTES'!A:C,3,FALSE)</f>
        <v>INGENIERIA MECANICA</v>
      </c>
      <c r="D979" s="5" t="str">
        <f>VLOOKUP(ActividadesCom[[#This Row],[NO. DE CONTROL]],'LISTADO ESTUDIANTES'!A:D,4,FALSE)</f>
        <v>BAJA</v>
      </c>
      <c r="E979" s="5">
        <f>SUM(ActividadesCom[[#This Row],[CRÉD. 1]],ActividadesCom[[#This Row],[CRÉD. 2]],ActividadesCom[[#This Row],[CRÉD. 3]],ActividadesCom[[#This Row],[CRÉD. 4]],ActividadesCom[[#This Row],[CRÉD. 5]])</f>
        <v>2</v>
      </c>
      <c r="F979" s="17">
        <f>IF(ActividadesCom[[#This Row],[ÚLTIMO SEMESTRE CON CRÉDITOS]]&gt;0,ROUND(AVERAGE(ActividadesCom[[#This Row],[VALOR NIVEL 5]],ActividadesCom[[#This Row],[VALOR NIVEL 4]],ActividadesCom[[#This Row],[VALOR NIVEL 3]],ActividadesCom[[#This Row],[VALOR NIVEL 2]],ActividadesCom[[#This Row],[VALOR NIVEL 1]]),0),"")</f>
        <v>2</v>
      </c>
      <c r="G979" s="5" t="str">
        <f>IF(ActividadesCom[[#This Row],[PROMEDIO]]="","",IF(ActividadesCom[[#This Row],[PROMEDIO]]&gt;=4,"EXCELENTE",IF(ActividadesCom[[#This Row],[PROMEDIO]]&gt;=3,"NOTABLE",IF(ActividadesCom[[#This Row],[PROMEDIO]]&gt;=2,"BUENO",IF(ActividadesCom[[#This Row],[PROMEDIO]]=1,"SUFICIENTE","")))))</f>
        <v>BUENO</v>
      </c>
      <c r="H979" s="5">
        <f>MAX(ActividadesCom[[#This Row],[PERÍODO 1]],ActividadesCom[[#This Row],[PERÍODO 2]],ActividadesCom[[#This Row],[PERÍODO 3]],ActividadesCom[[#This Row],[PERÍODO 4]],ActividadesCom[[#This Row],[PERÍODO 5]])</f>
        <v>20193</v>
      </c>
      <c r="I979" s="6" t="s">
        <v>1066</v>
      </c>
      <c r="J979" s="5">
        <v>20193</v>
      </c>
      <c r="K979" s="5" t="s">
        <v>4009</v>
      </c>
      <c r="L979" s="5">
        <f>IF(ActividadesCom[[#This Row],[NIVEL 1]]&lt;&gt;0,VLOOKUP(ActividadesCom[[#This Row],[NIVEL 1]],Catálogo!A:B,2,FALSE),"")</f>
        <v>2</v>
      </c>
      <c r="M979" s="5">
        <v>2</v>
      </c>
      <c r="N979" s="6"/>
      <c r="O979" s="5"/>
      <c r="P979" s="5"/>
      <c r="Q979" s="5" t="str">
        <f>IF(ActividadesCom[[#This Row],[NIVEL 2]]&lt;&gt;0,VLOOKUP(ActividadesCom[[#This Row],[NIVEL 2]],Catálogo!A:B,2,FALSE),"")</f>
        <v/>
      </c>
      <c r="R979" s="11"/>
      <c r="S979" s="12"/>
      <c r="T979" s="11"/>
      <c r="U979" s="11"/>
      <c r="V979" s="5" t="str">
        <f>IF(ActividadesCom[[#This Row],[NIVEL 3]]&lt;&gt;0,VLOOKUP(ActividadesCom[[#This Row],[NIVEL 3]],Catálogo!A:B,2,FALSE),"")</f>
        <v/>
      </c>
      <c r="W979" s="11"/>
      <c r="X979" s="6"/>
      <c r="Y979" s="5"/>
      <c r="Z979" s="5"/>
      <c r="AA979" s="5" t="str">
        <f>IF(ActividadesCom[[#This Row],[NIVEL 4]]&lt;&gt;0,VLOOKUP(ActividadesCom[[#This Row],[NIVEL 4]],Catálogo!A:B,2,FALSE),"")</f>
        <v/>
      </c>
      <c r="AB979" s="5"/>
      <c r="AC979" s="6"/>
      <c r="AD979" s="5"/>
      <c r="AE979" s="5"/>
      <c r="AF979" s="5" t="str">
        <f>IF(ActividadesCom[[#This Row],[NIVEL 5]]&lt;&gt;0,VLOOKUP(ActividadesCom[[#This Row],[NIVEL 5]],Catálogo!A:B,2,FALSE),"")</f>
        <v/>
      </c>
      <c r="AG979" s="5"/>
      <c r="AH979" s="2"/>
    </row>
    <row r="980" spans="1:34" s="21" customFormat="1" ht="30" hidden="1" customHeight="1" x14ac:dyDescent="0.25">
      <c r="A980" s="7">
        <v>15470200</v>
      </c>
      <c r="B980" s="6" t="str">
        <f>VLOOKUP(ActividadesCom[[#This Row],[NO. DE CONTROL]],'LISTADO ESTUDIANTES'!A:C,2,FALSE)</f>
        <v>LAINEZ CHAN CARLOS ANDRES</v>
      </c>
      <c r="C980" s="6" t="str">
        <f>VLOOKUP(ActividadesCom[[#This Row],[NO. DE CONTROL]],'LISTADO ESTUDIANTES'!A:C,3,FALSE)</f>
        <v>INGENIERIA MECANICA</v>
      </c>
      <c r="D980" s="5" t="str">
        <f>VLOOKUP(ActividadesCom[[#This Row],[NO. DE CONTROL]],'LISTADO ESTUDIANTES'!A:D,4,FALSE)</f>
        <v>BAJA</v>
      </c>
      <c r="E980" s="5">
        <f>SUM(ActividadesCom[[#This Row],[CRÉD. 1]],ActividadesCom[[#This Row],[CRÉD. 2]],ActividadesCom[[#This Row],[CRÉD. 3]],ActividadesCom[[#This Row],[CRÉD. 4]],ActividadesCom[[#This Row],[CRÉD. 5]])</f>
        <v>0</v>
      </c>
      <c r="F980" s="17" t="str">
        <f>IF(ActividadesCom[[#This Row],[ÚLTIMO SEMESTRE CON CRÉDITOS]]&gt;0,ROUND(AVERAGE(ActividadesCom[[#This Row],[VALOR NIVEL 5]],ActividadesCom[[#This Row],[VALOR NIVEL 4]],ActividadesCom[[#This Row],[VALOR NIVEL 3]],ActividadesCom[[#This Row],[VALOR NIVEL 2]],ActividadesCom[[#This Row],[VALOR NIVEL 1]]),0),"")</f>
        <v/>
      </c>
      <c r="G980" s="5" t="str">
        <f>IF(ActividadesCom[[#This Row],[PROMEDIO]]="","",IF(ActividadesCom[[#This Row],[PROMEDIO]]&gt;=4,"EXCELENTE",IF(ActividadesCom[[#This Row],[PROMEDIO]]&gt;=3,"NOTABLE",IF(ActividadesCom[[#This Row],[PROMEDIO]]&gt;=2,"BUENO",IF(ActividadesCom[[#This Row],[PROMEDIO]]=1,"SUFICIENTE","")))))</f>
        <v/>
      </c>
      <c r="H980" s="5">
        <f>MAX(ActividadesCom[[#This Row],[PERÍODO 1]],ActividadesCom[[#This Row],[PERÍODO 2]],ActividadesCom[[#This Row],[PERÍODO 3]],ActividadesCom[[#This Row],[PERÍODO 4]],ActividadesCom[[#This Row],[PERÍODO 5]])</f>
        <v>0</v>
      </c>
      <c r="I980" s="6"/>
      <c r="J980" s="5"/>
      <c r="K980" s="5"/>
      <c r="L980" s="5" t="str">
        <f>IF(ActividadesCom[[#This Row],[NIVEL 1]]&lt;&gt;0,VLOOKUP(ActividadesCom[[#This Row],[NIVEL 1]],Catálogo!A:B,2,FALSE),"")</f>
        <v/>
      </c>
      <c r="M980" s="5"/>
      <c r="N980" s="6"/>
      <c r="O980" s="5"/>
      <c r="P980" s="5"/>
      <c r="Q980" s="5" t="str">
        <f>IF(ActividadesCom[[#This Row],[NIVEL 2]]&lt;&gt;0,VLOOKUP(ActividadesCom[[#This Row],[NIVEL 2]],Catálogo!A:B,2,FALSE),"")</f>
        <v/>
      </c>
      <c r="R980" s="11"/>
      <c r="S980" s="12"/>
      <c r="T980" s="11"/>
      <c r="U980" s="11"/>
      <c r="V980" s="5" t="str">
        <f>IF(ActividadesCom[[#This Row],[NIVEL 3]]&lt;&gt;0,VLOOKUP(ActividadesCom[[#This Row],[NIVEL 3]],Catálogo!A:B,2,FALSE),"")</f>
        <v/>
      </c>
      <c r="W980" s="11"/>
      <c r="X980" s="6"/>
      <c r="Y980" s="5"/>
      <c r="Z980" s="5"/>
      <c r="AA980" s="5" t="str">
        <f>IF(ActividadesCom[[#This Row],[NIVEL 4]]&lt;&gt;0,VLOOKUP(ActividadesCom[[#This Row],[NIVEL 4]],Catálogo!A:B,2,FALSE),"")</f>
        <v/>
      </c>
      <c r="AB980" s="5"/>
      <c r="AC980" s="6"/>
      <c r="AD980" s="5"/>
      <c r="AE980" s="5"/>
      <c r="AF980" s="5" t="str">
        <f>IF(ActividadesCom[[#This Row],[NIVEL 5]]&lt;&gt;0,VLOOKUP(ActividadesCom[[#This Row],[NIVEL 5]],Catálogo!A:B,2,FALSE),"")</f>
        <v/>
      </c>
      <c r="AG980" s="5"/>
    </row>
    <row r="981" spans="1:34" ht="30" hidden="1" customHeight="1" x14ac:dyDescent="0.25">
      <c r="A981" s="7">
        <v>15470201</v>
      </c>
      <c r="B981" s="6" t="str">
        <f>VLOOKUP(ActividadesCom[[#This Row],[NO. DE CONTROL]],'LISTADO ESTUDIANTES'!A:C,2,FALSE)</f>
        <v>MARTINEZ PALOMO LUIS EDUARDO</v>
      </c>
      <c r="C981" s="6" t="str">
        <f>VLOOKUP(ActividadesCom[[#This Row],[NO. DE CONTROL]],'LISTADO ESTUDIANTES'!A:C,3,FALSE)</f>
        <v>INGENIERIA MECANICA</v>
      </c>
      <c r="D981" s="5" t="str">
        <f>VLOOKUP(ActividadesCom[[#This Row],[NO. DE CONTROL]],'LISTADO ESTUDIANTES'!A:D,4,FALSE)</f>
        <v>BAJA</v>
      </c>
      <c r="E981" s="5">
        <f>SUM(ActividadesCom[[#This Row],[CRÉD. 1]],ActividadesCom[[#This Row],[CRÉD. 2]],ActividadesCom[[#This Row],[CRÉD. 3]],ActividadesCom[[#This Row],[CRÉD. 4]],ActividadesCom[[#This Row],[CRÉD. 5]])</f>
        <v>5</v>
      </c>
      <c r="F981" s="5">
        <f>IF(ActividadesCom[[#This Row],[ÚLTIMO SEMESTRE CON CRÉDITOS]]&gt;0,ROUND(AVERAGE(ActividadesCom[[#This Row],[VALOR NIVEL 5]],ActividadesCom[[#This Row],[VALOR NIVEL 4]],ActividadesCom[[#This Row],[VALOR NIVEL 3]],ActividadesCom[[#This Row],[VALOR NIVEL 2]],ActividadesCom[[#This Row],[VALOR NIVEL 1]]),0),"")</f>
        <v>2</v>
      </c>
      <c r="G981" s="5" t="str">
        <f>IF(ActividadesCom[[#This Row],[PROMEDIO]]="","",IF(ActividadesCom[[#This Row],[PROMEDIO]]&gt;=4,"EXCELENTE",IF(ActividadesCom[[#This Row],[PROMEDIO]]&gt;=3,"NOTABLE",IF(ActividadesCom[[#This Row],[PROMEDIO]]&gt;=2,"BUENO",IF(ActividadesCom[[#This Row],[PROMEDIO]]=1,"SUFICIENTE","")))))</f>
        <v>BUENO</v>
      </c>
      <c r="H981" s="5">
        <f>MAX(ActividadesCom[[#This Row],[PERÍODO 1]],ActividadesCom[[#This Row],[PERÍODO 2]],ActividadesCom[[#This Row],[PERÍODO 3]],ActividadesCom[[#This Row],[PERÍODO 4]],ActividadesCom[[#This Row],[PERÍODO 5]])</f>
        <v>20191</v>
      </c>
      <c r="I981" s="6" t="s">
        <v>955</v>
      </c>
      <c r="J981" s="5">
        <v>20191</v>
      </c>
      <c r="K981" s="5" t="s">
        <v>4009</v>
      </c>
      <c r="L981" s="5">
        <f>IF(ActividadesCom[[#This Row],[NIVEL 1]]&lt;&gt;0,VLOOKUP(ActividadesCom[[#This Row],[NIVEL 1]],Catálogo!A:B,2,FALSE),"")</f>
        <v>2</v>
      </c>
      <c r="M981" s="5">
        <v>2</v>
      </c>
      <c r="N981" s="6" t="s">
        <v>969</v>
      </c>
      <c r="O981" s="5">
        <v>20161</v>
      </c>
      <c r="P981" s="5" t="s">
        <v>4009</v>
      </c>
      <c r="Q981" s="5">
        <f>IF(ActividadesCom[[#This Row],[NIVEL 2]]&lt;&gt;0,VLOOKUP(ActividadesCom[[#This Row],[NIVEL 2]],Catálogo!A:B,2,FALSE),"")</f>
        <v>2</v>
      </c>
      <c r="R981" s="11">
        <v>1</v>
      </c>
      <c r="S981" s="12"/>
      <c r="T981" s="11"/>
      <c r="U981" s="11"/>
      <c r="V981" s="5" t="str">
        <f>IF(ActividadesCom[[#This Row],[NIVEL 3]]&lt;&gt;0,VLOOKUP(ActividadesCom[[#This Row],[NIVEL 3]],Catálogo!A:B,2,FALSE),"")</f>
        <v/>
      </c>
      <c r="W981" s="11"/>
      <c r="X981" s="6" t="s">
        <v>5</v>
      </c>
      <c r="Y981" s="5">
        <v>20161</v>
      </c>
      <c r="Z981" s="5" t="s">
        <v>4009</v>
      </c>
      <c r="AA981" s="5">
        <f>IF(ActividadesCom[[#This Row],[NIVEL 4]]&lt;&gt;0,VLOOKUP(ActividadesCom[[#This Row],[NIVEL 4]],Catálogo!A:B,2,FALSE),"")</f>
        <v>2</v>
      </c>
      <c r="AB981" s="5">
        <v>1</v>
      </c>
      <c r="AC981" s="6" t="s">
        <v>4</v>
      </c>
      <c r="AD981" s="5">
        <v>20163</v>
      </c>
      <c r="AE981" s="5" t="s">
        <v>4009</v>
      </c>
      <c r="AF981" s="5">
        <f>IF(ActividadesCom[[#This Row],[NIVEL 5]]&lt;&gt;0,VLOOKUP(ActividadesCom[[#This Row],[NIVEL 5]],Catálogo!A:B,2,FALSE),"")</f>
        <v>2</v>
      </c>
      <c r="AG981" s="5">
        <v>1</v>
      </c>
      <c r="AH981" s="2"/>
    </row>
    <row r="982" spans="1:34" ht="30" hidden="1" customHeight="1" x14ac:dyDescent="0.25">
      <c r="A982" s="7">
        <v>15470202</v>
      </c>
      <c r="B982" s="6" t="str">
        <f>VLOOKUP(ActividadesCom[[#This Row],[NO. DE CONTROL]],'LISTADO ESTUDIANTES'!A:C,2,FALSE)</f>
        <v>LUNA CENTENO ABRAHAM ISAAC</v>
      </c>
      <c r="C982" s="6" t="str">
        <f>VLOOKUP(ActividadesCom[[#This Row],[NO. DE CONTROL]],'LISTADO ESTUDIANTES'!A:C,3,FALSE)</f>
        <v>INGENIERIA MECANICA</v>
      </c>
      <c r="D982" s="5" t="str">
        <f>VLOOKUP(ActividadesCom[[#This Row],[NO. DE CONTROL]],'LISTADO ESTUDIANTES'!A:D,4,FALSE)</f>
        <v>BAJA</v>
      </c>
      <c r="E982" s="5">
        <f>SUM(ActividadesCom[[#This Row],[CRÉD. 1]],ActividadesCom[[#This Row],[CRÉD. 2]],ActividadesCom[[#This Row],[CRÉD. 3]],ActividadesCom[[#This Row],[CRÉD. 4]],ActividadesCom[[#This Row],[CRÉD. 5]])</f>
        <v>0</v>
      </c>
      <c r="F982" s="17" t="str">
        <f>IF(ActividadesCom[[#This Row],[ÚLTIMO SEMESTRE CON CRÉDITOS]]&gt;0,ROUND(AVERAGE(ActividadesCom[[#This Row],[VALOR NIVEL 5]],ActividadesCom[[#This Row],[VALOR NIVEL 4]],ActividadesCom[[#This Row],[VALOR NIVEL 3]],ActividadesCom[[#This Row],[VALOR NIVEL 2]],ActividadesCom[[#This Row],[VALOR NIVEL 1]]),0),"")</f>
        <v/>
      </c>
      <c r="G982" s="5" t="str">
        <f>IF(ActividadesCom[[#This Row],[PROMEDIO]]="","",IF(ActividadesCom[[#This Row],[PROMEDIO]]&gt;=4,"EXCELENTE",IF(ActividadesCom[[#This Row],[PROMEDIO]]&gt;=3,"NOTABLE",IF(ActividadesCom[[#This Row],[PROMEDIO]]&gt;=2,"BUENO",IF(ActividadesCom[[#This Row],[PROMEDIO]]=1,"SUFICIENTE","")))))</f>
        <v/>
      </c>
      <c r="H982" s="5">
        <f>MAX(ActividadesCom[[#This Row],[PERÍODO 1]],ActividadesCom[[#This Row],[PERÍODO 2]],ActividadesCom[[#This Row],[PERÍODO 3]],ActividadesCom[[#This Row],[PERÍODO 4]],ActividadesCom[[#This Row],[PERÍODO 5]])</f>
        <v>0</v>
      </c>
      <c r="I982" s="6"/>
      <c r="J982" s="5"/>
      <c r="K982" s="5"/>
      <c r="L982" s="5" t="str">
        <f>IF(ActividadesCom[[#This Row],[NIVEL 1]]&lt;&gt;0,VLOOKUP(ActividadesCom[[#This Row],[NIVEL 1]],Catálogo!A:B,2,FALSE),"")</f>
        <v/>
      </c>
      <c r="M982" s="5"/>
      <c r="N982" s="6"/>
      <c r="O982" s="5"/>
      <c r="P982" s="5"/>
      <c r="Q982" s="5" t="str">
        <f>IF(ActividadesCom[[#This Row],[NIVEL 2]]&lt;&gt;0,VLOOKUP(ActividadesCom[[#This Row],[NIVEL 2]],Catálogo!A:B,2,FALSE),"")</f>
        <v/>
      </c>
      <c r="R982" s="11"/>
      <c r="S982" s="12"/>
      <c r="T982" s="11"/>
      <c r="U982" s="11"/>
      <c r="V982" s="5" t="str">
        <f>IF(ActividadesCom[[#This Row],[NIVEL 3]]&lt;&gt;0,VLOOKUP(ActividadesCom[[#This Row],[NIVEL 3]],Catálogo!A:B,2,FALSE),"")</f>
        <v/>
      </c>
      <c r="W982" s="11"/>
      <c r="X982" s="6"/>
      <c r="Y982" s="5"/>
      <c r="Z982" s="5"/>
      <c r="AA982" s="5" t="str">
        <f>IF(ActividadesCom[[#This Row],[NIVEL 4]]&lt;&gt;0,VLOOKUP(ActividadesCom[[#This Row],[NIVEL 4]],Catálogo!A:B,2,FALSE),"")</f>
        <v/>
      </c>
      <c r="AB982" s="5"/>
      <c r="AC982" s="6"/>
      <c r="AD982" s="5"/>
      <c r="AE982" s="5"/>
      <c r="AF982" s="5" t="str">
        <f>IF(ActividadesCom[[#This Row],[NIVEL 5]]&lt;&gt;0,VLOOKUP(ActividadesCom[[#This Row],[NIVEL 5]],Catálogo!A:B,2,FALSE),"")</f>
        <v/>
      </c>
      <c r="AG982" s="5"/>
      <c r="AH982" s="2"/>
    </row>
    <row r="983" spans="1:34" ht="30" hidden="1" customHeight="1" x14ac:dyDescent="0.25">
      <c r="A983" s="7">
        <v>15470203</v>
      </c>
      <c r="B983" s="6" t="str">
        <f>VLOOKUP(ActividadesCom[[#This Row],[NO. DE CONTROL]],'LISTADO ESTUDIANTES'!A:C,2,FALSE)</f>
        <v>TUN PECH ANDY EDUARDO</v>
      </c>
      <c r="C983" s="6" t="str">
        <f>VLOOKUP(ActividadesCom[[#This Row],[NO. DE CONTROL]],'LISTADO ESTUDIANTES'!A:C,3,FALSE)</f>
        <v>INGENIERIA MECANICA</v>
      </c>
      <c r="D983" s="5" t="str">
        <f>VLOOKUP(ActividadesCom[[#This Row],[NO. DE CONTROL]],'LISTADO ESTUDIANTES'!A:D,4,FALSE)</f>
        <v>BAJA</v>
      </c>
      <c r="E983" s="5">
        <f>SUM(ActividadesCom[[#This Row],[CRÉD. 1]],ActividadesCom[[#This Row],[CRÉD. 2]],ActividadesCom[[#This Row],[CRÉD. 3]],ActividadesCom[[#This Row],[CRÉD. 4]],ActividadesCom[[#This Row],[CRÉD. 5]])</f>
        <v>5</v>
      </c>
      <c r="F983" s="5">
        <f>IF(ActividadesCom[[#This Row],[ÚLTIMO SEMESTRE CON CRÉDITOS]]&gt;0,ROUND(AVERAGE(ActividadesCom[[#This Row],[VALOR NIVEL 5]],ActividadesCom[[#This Row],[VALOR NIVEL 4]],ActividadesCom[[#This Row],[VALOR NIVEL 3]],ActividadesCom[[#This Row],[VALOR NIVEL 2]],ActividadesCom[[#This Row],[VALOR NIVEL 1]]),0),"")</f>
        <v>2</v>
      </c>
      <c r="G983" s="5" t="str">
        <f>IF(ActividadesCom[[#This Row],[PROMEDIO]]="","",IF(ActividadesCom[[#This Row],[PROMEDIO]]&gt;=4,"EXCELENTE",IF(ActividadesCom[[#This Row],[PROMEDIO]]&gt;=3,"NOTABLE",IF(ActividadesCom[[#This Row],[PROMEDIO]]&gt;=2,"BUENO",IF(ActividadesCom[[#This Row],[PROMEDIO]]=1,"SUFICIENTE","")))))</f>
        <v>BUENO</v>
      </c>
      <c r="H983" s="5">
        <f>MAX(ActividadesCom[[#This Row],[PERÍODO 1]],ActividadesCom[[#This Row],[PERÍODO 2]],ActividadesCom[[#This Row],[PERÍODO 3]],ActividadesCom[[#This Row],[PERÍODO 4]],ActividadesCom[[#This Row],[PERÍODO 5]])</f>
        <v>20191</v>
      </c>
      <c r="I983" s="6" t="s">
        <v>600</v>
      </c>
      <c r="J983" s="5">
        <v>20181</v>
      </c>
      <c r="K983" s="5" t="s">
        <v>4009</v>
      </c>
      <c r="L983" s="5">
        <f>IF(ActividadesCom[[#This Row],[NIVEL 1]]&lt;&gt;0,VLOOKUP(ActividadesCom[[#This Row],[NIVEL 1]],Catálogo!A:B,2,FALSE),"")</f>
        <v>2</v>
      </c>
      <c r="M983" s="5">
        <v>1</v>
      </c>
      <c r="N983" s="6" t="s">
        <v>955</v>
      </c>
      <c r="O983" s="5">
        <v>20191</v>
      </c>
      <c r="P983" s="5" t="s">
        <v>4009</v>
      </c>
      <c r="Q983" s="5">
        <f>IF(ActividadesCom[[#This Row],[NIVEL 2]]&lt;&gt;0,VLOOKUP(ActividadesCom[[#This Row],[NIVEL 2]],Catálogo!A:B,2,FALSE),"")</f>
        <v>2</v>
      </c>
      <c r="R983" s="11">
        <v>2</v>
      </c>
      <c r="S983" s="12"/>
      <c r="T983" s="11"/>
      <c r="U983" s="11"/>
      <c r="V983" s="5" t="str">
        <f>IF(ActividadesCom[[#This Row],[NIVEL 3]]&lt;&gt;0,VLOOKUP(ActividadesCom[[#This Row],[NIVEL 3]],Catálogo!A:B,2,FALSE),"")</f>
        <v/>
      </c>
      <c r="W983" s="11"/>
      <c r="X983" s="6" t="s">
        <v>615</v>
      </c>
      <c r="Y983" s="5">
        <v>20183</v>
      </c>
      <c r="Z983" s="5" t="s">
        <v>4009</v>
      </c>
      <c r="AA983" s="5">
        <f>IF(ActividadesCom[[#This Row],[NIVEL 4]]&lt;&gt;0,VLOOKUP(ActividadesCom[[#This Row],[NIVEL 4]],Catálogo!A:B,2,FALSE),"")</f>
        <v>2</v>
      </c>
      <c r="AB983" s="5">
        <v>1</v>
      </c>
      <c r="AC983" s="6" t="s">
        <v>408</v>
      </c>
      <c r="AD983" s="5">
        <v>20171</v>
      </c>
      <c r="AE983" s="5" t="s">
        <v>4009</v>
      </c>
      <c r="AF983" s="5">
        <f>IF(ActividadesCom[[#This Row],[NIVEL 5]]&lt;&gt;0,VLOOKUP(ActividadesCom[[#This Row],[NIVEL 5]],Catálogo!A:B,2,FALSE),"")</f>
        <v>2</v>
      </c>
      <c r="AG983" s="5">
        <v>1</v>
      </c>
      <c r="AH983" s="2"/>
    </row>
    <row r="984" spans="1:34" ht="30" hidden="1" customHeight="1" x14ac:dyDescent="0.25">
      <c r="A984" s="7">
        <v>15470204</v>
      </c>
      <c r="B984" s="6" t="str">
        <f>VLOOKUP(ActividadesCom[[#This Row],[NO. DE CONTROL]],'LISTADO ESTUDIANTES'!A:C,2,FALSE)</f>
        <v>UC GUERRERO JOSE ANTONIO</v>
      </c>
      <c r="C984" s="6" t="str">
        <f>VLOOKUP(ActividadesCom[[#This Row],[NO. DE CONTROL]],'LISTADO ESTUDIANTES'!A:C,3,FALSE)</f>
        <v>INGENIERIA MECANICA</v>
      </c>
      <c r="D984" s="5" t="str">
        <f>VLOOKUP(ActividadesCom[[#This Row],[NO. DE CONTROL]],'LISTADO ESTUDIANTES'!A:D,4,FALSE)</f>
        <v>BAJA</v>
      </c>
      <c r="E984" s="5">
        <f>SUM(ActividadesCom[[#This Row],[CRÉD. 1]],ActividadesCom[[#This Row],[CRÉD. 2]],ActividadesCom[[#This Row],[CRÉD. 3]],ActividadesCom[[#This Row],[CRÉD. 4]],ActividadesCom[[#This Row],[CRÉD. 5]])</f>
        <v>0</v>
      </c>
      <c r="F984" s="17" t="str">
        <f>IF(ActividadesCom[[#This Row],[ÚLTIMO SEMESTRE CON CRÉDITOS]]&gt;0,ROUND(AVERAGE(ActividadesCom[[#This Row],[VALOR NIVEL 5]],ActividadesCom[[#This Row],[VALOR NIVEL 4]],ActividadesCom[[#This Row],[VALOR NIVEL 3]],ActividadesCom[[#This Row],[VALOR NIVEL 2]],ActividadesCom[[#This Row],[VALOR NIVEL 1]]),0),"")</f>
        <v/>
      </c>
      <c r="G984" s="5" t="str">
        <f>IF(ActividadesCom[[#This Row],[PROMEDIO]]="","",IF(ActividadesCom[[#This Row],[PROMEDIO]]&gt;=4,"EXCELENTE",IF(ActividadesCom[[#This Row],[PROMEDIO]]&gt;=3,"NOTABLE",IF(ActividadesCom[[#This Row],[PROMEDIO]]&gt;=2,"BUENO",IF(ActividadesCom[[#This Row],[PROMEDIO]]=1,"SUFICIENTE","")))))</f>
        <v/>
      </c>
      <c r="H984" s="5">
        <f>MAX(ActividadesCom[[#This Row],[PERÍODO 1]],ActividadesCom[[#This Row],[PERÍODO 2]],ActividadesCom[[#This Row],[PERÍODO 3]],ActividadesCom[[#This Row],[PERÍODO 4]],ActividadesCom[[#This Row],[PERÍODO 5]])</f>
        <v>0</v>
      </c>
      <c r="I984" s="6"/>
      <c r="J984" s="5"/>
      <c r="K984" s="5"/>
      <c r="L984" s="5" t="str">
        <f>IF(ActividadesCom[[#This Row],[NIVEL 1]]&lt;&gt;0,VLOOKUP(ActividadesCom[[#This Row],[NIVEL 1]],Catálogo!A:B,2,FALSE),"")</f>
        <v/>
      </c>
      <c r="M984" s="5"/>
      <c r="N984" s="6"/>
      <c r="O984" s="5"/>
      <c r="P984" s="5"/>
      <c r="Q984" s="5" t="str">
        <f>IF(ActividadesCom[[#This Row],[NIVEL 2]]&lt;&gt;0,VLOOKUP(ActividadesCom[[#This Row],[NIVEL 2]],Catálogo!A:B,2,FALSE),"")</f>
        <v/>
      </c>
      <c r="R984" s="11"/>
      <c r="S984" s="12"/>
      <c r="T984" s="11"/>
      <c r="U984" s="11"/>
      <c r="V984" s="5" t="str">
        <f>IF(ActividadesCom[[#This Row],[NIVEL 3]]&lt;&gt;0,VLOOKUP(ActividadesCom[[#This Row],[NIVEL 3]],Catálogo!A:B,2,FALSE),"")</f>
        <v/>
      </c>
      <c r="W984" s="11"/>
      <c r="X984" s="6"/>
      <c r="Y984" s="5"/>
      <c r="Z984" s="5"/>
      <c r="AA984" s="5" t="str">
        <f>IF(ActividadesCom[[#This Row],[NIVEL 4]]&lt;&gt;0,VLOOKUP(ActividadesCom[[#This Row],[NIVEL 4]],Catálogo!A:B,2,FALSE),"")</f>
        <v/>
      </c>
      <c r="AB984" s="5"/>
      <c r="AC984" s="6"/>
      <c r="AD984" s="5"/>
      <c r="AE984" s="5"/>
      <c r="AF984" s="5" t="str">
        <f>IF(ActividadesCom[[#This Row],[NIVEL 5]]&lt;&gt;0,VLOOKUP(ActividadesCom[[#This Row],[NIVEL 5]],Catálogo!A:B,2,FALSE),"")</f>
        <v/>
      </c>
      <c r="AG984" s="5"/>
      <c r="AH984" s="2"/>
    </row>
    <row r="985" spans="1:34" ht="30" hidden="1" customHeight="1" x14ac:dyDescent="0.25">
      <c r="A985" s="7">
        <v>15470205</v>
      </c>
      <c r="B985" s="6" t="str">
        <f>VLOOKUP(ActividadesCom[[#This Row],[NO. DE CONTROL]],'LISTADO ESTUDIANTES'!A:C,2,FALSE)</f>
        <v>ESCAMILLA MAY HECTOR</v>
      </c>
      <c r="C985" s="6" t="str">
        <f>VLOOKUP(ActividadesCom[[#This Row],[NO. DE CONTROL]],'LISTADO ESTUDIANTES'!A:C,3,FALSE)</f>
        <v>INGENIERIA MECANICA</v>
      </c>
      <c r="D985" s="5" t="str">
        <f>VLOOKUP(ActividadesCom[[#This Row],[NO. DE CONTROL]],'LISTADO ESTUDIANTES'!A:D,4,FALSE)</f>
        <v>BAJA</v>
      </c>
      <c r="E985" s="5">
        <f>SUM(ActividadesCom[[#This Row],[CRÉD. 1]],ActividadesCom[[#This Row],[CRÉD. 2]],ActividadesCom[[#This Row],[CRÉD. 3]],ActividadesCom[[#This Row],[CRÉD. 4]],ActividadesCom[[#This Row],[CRÉD. 5]])</f>
        <v>0</v>
      </c>
      <c r="F985" s="17" t="str">
        <f>IF(ActividadesCom[[#This Row],[ÚLTIMO SEMESTRE CON CRÉDITOS]]&gt;0,ROUND(AVERAGE(ActividadesCom[[#This Row],[VALOR NIVEL 5]],ActividadesCom[[#This Row],[VALOR NIVEL 4]],ActividadesCom[[#This Row],[VALOR NIVEL 3]],ActividadesCom[[#This Row],[VALOR NIVEL 2]],ActividadesCom[[#This Row],[VALOR NIVEL 1]]),0),"")</f>
        <v/>
      </c>
      <c r="G985" s="5" t="str">
        <f>IF(ActividadesCom[[#This Row],[PROMEDIO]]="","",IF(ActividadesCom[[#This Row],[PROMEDIO]]&gt;=4,"EXCELENTE",IF(ActividadesCom[[#This Row],[PROMEDIO]]&gt;=3,"NOTABLE",IF(ActividadesCom[[#This Row],[PROMEDIO]]&gt;=2,"BUENO",IF(ActividadesCom[[#This Row],[PROMEDIO]]=1,"SUFICIENTE","")))))</f>
        <v/>
      </c>
      <c r="H985" s="5">
        <f>MAX(ActividadesCom[[#This Row],[PERÍODO 1]],ActividadesCom[[#This Row],[PERÍODO 2]],ActividadesCom[[#This Row],[PERÍODO 3]],ActividadesCom[[#This Row],[PERÍODO 4]],ActividadesCom[[#This Row],[PERÍODO 5]])</f>
        <v>0</v>
      </c>
      <c r="I985" s="6"/>
      <c r="J985" s="5"/>
      <c r="K985" s="5"/>
      <c r="L985" s="5" t="str">
        <f>IF(ActividadesCom[[#This Row],[NIVEL 1]]&lt;&gt;0,VLOOKUP(ActividadesCom[[#This Row],[NIVEL 1]],Catálogo!A:B,2,FALSE),"")</f>
        <v/>
      </c>
      <c r="M985" s="5"/>
      <c r="N985" s="6"/>
      <c r="O985" s="5"/>
      <c r="P985" s="5"/>
      <c r="Q985" s="5" t="str">
        <f>IF(ActividadesCom[[#This Row],[NIVEL 2]]&lt;&gt;0,VLOOKUP(ActividadesCom[[#This Row],[NIVEL 2]],Catálogo!A:B,2,FALSE),"")</f>
        <v/>
      </c>
      <c r="R985" s="11"/>
      <c r="S985" s="12"/>
      <c r="T985" s="11"/>
      <c r="U985" s="11"/>
      <c r="V985" s="5" t="str">
        <f>IF(ActividadesCom[[#This Row],[NIVEL 3]]&lt;&gt;0,VLOOKUP(ActividadesCom[[#This Row],[NIVEL 3]],Catálogo!A:B,2,FALSE),"")</f>
        <v/>
      </c>
      <c r="W985" s="11"/>
      <c r="X985" s="6"/>
      <c r="Y985" s="5"/>
      <c r="Z985" s="5"/>
      <c r="AA985" s="5" t="str">
        <f>IF(ActividadesCom[[#This Row],[NIVEL 4]]&lt;&gt;0,VLOOKUP(ActividadesCom[[#This Row],[NIVEL 4]],Catálogo!A:B,2,FALSE),"")</f>
        <v/>
      </c>
      <c r="AB985" s="5"/>
      <c r="AC985" s="6"/>
      <c r="AD985" s="5"/>
      <c r="AE985" s="5"/>
      <c r="AF985" s="5" t="str">
        <f>IF(ActividadesCom[[#This Row],[NIVEL 5]]&lt;&gt;0,VLOOKUP(ActividadesCom[[#This Row],[NIVEL 5]],Catálogo!A:B,2,FALSE),"")</f>
        <v/>
      </c>
      <c r="AG985" s="5"/>
      <c r="AH985" s="2"/>
    </row>
    <row r="986" spans="1:34" s="21" customFormat="1" ht="30" hidden="1" customHeight="1" x14ac:dyDescent="0.25">
      <c r="A986" s="7">
        <v>15470206</v>
      </c>
      <c r="B986" s="6" t="str">
        <f>VLOOKUP(ActividadesCom[[#This Row],[NO. DE CONTROL]],'LISTADO ESTUDIANTES'!A:C,2,FALSE)</f>
        <v>MARTINEZ NOH RAMON JESUS</v>
      </c>
      <c r="C986" s="6" t="str">
        <f>VLOOKUP(ActividadesCom[[#This Row],[NO. DE CONTROL]],'LISTADO ESTUDIANTES'!A:C,3,FALSE)</f>
        <v>INGENIERIA CIVIL</v>
      </c>
      <c r="D986" s="5" t="str">
        <f>VLOOKUP(ActividadesCom[[#This Row],[NO. DE CONTROL]],'LISTADO ESTUDIANTES'!A:D,4,FALSE)</f>
        <v>BAJA</v>
      </c>
      <c r="E986" s="5">
        <f>SUM(ActividadesCom[[#This Row],[CRÉD. 1]],ActividadesCom[[#This Row],[CRÉD. 2]],ActividadesCom[[#This Row],[CRÉD. 3]],ActividadesCom[[#This Row],[CRÉD. 4]],ActividadesCom[[#This Row],[CRÉD. 5]])</f>
        <v>0</v>
      </c>
      <c r="F986" s="17" t="str">
        <f>IF(ActividadesCom[[#This Row],[ÚLTIMO SEMESTRE CON CRÉDITOS]]&gt;0,ROUND(AVERAGE(ActividadesCom[[#This Row],[VALOR NIVEL 5]],ActividadesCom[[#This Row],[VALOR NIVEL 4]],ActividadesCom[[#This Row],[VALOR NIVEL 3]],ActividadesCom[[#This Row],[VALOR NIVEL 2]],ActividadesCom[[#This Row],[VALOR NIVEL 1]]),0),"")</f>
        <v/>
      </c>
      <c r="G986" s="5" t="str">
        <f>IF(ActividadesCom[[#This Row],[PROMEDIO]]="","",IF(ActividadesCom[[#This Row],[PROMEDIO]]&gt;=4,"EXCELENTE",IF(ActividadesCom[[#This Row],[PROMEDIO]]&gt;=3,"NOTABLE",IF(ActividadesCom[[#This Row],[PROMEDIO]]&gt;=2,"BUENO",IF(ActividadesCom[[#This Row],[PROMEDIO]]=1,"SUFICIENTE","")))))</f>
        <v/>
      </c>
      <c r="H986" s="5">
        <f>MAX(ActividadesCom[[#This Row],[PERÍODO 1]],ActividadesCom[[#This Row],[PERÍODO 2]],ActividadesCom[[#This Row],[PERÍODO 3]],ActividadesCom[[#This Row],[PERÍODO 4]],ActividadesCom[[#This Row],[PERÍODO 5]])</f>
        <v>0</v>
      </c>
      <c r="I986" s="10"/>
      <c r="J986" s="5"/>
      <c r="K986" s="5"/>
      <c r="L986" s="5" t="str">
        <f>IF(ActividadesCom[[#This Row],[NIVEL 1]]&lt;&gt;0,VLOOKUP(ActividadesCom[[#This Row],[NIVEL 1]],Catálogo!A:B,2,FALSE),"")</f>
        <v/>
      </c>
      <c r="M986" s="5"/>
      <c r="N986" s="6"/>
      <c r="O986" s="5"/>
      <c r="P986" s="5"/>
      <c r="Q986" s="5" t="str">
        <f>IF(ActividadesCom[[#This Row],[NIVEL 2]]&lt;&gt;0,VLOOKUP(ActividadesCom[[#This Row],[NIVEL 2]],Catálogo!A:B,2,FALSE),"")</f>
        <v/>
      </c>
      <c r="R986" s="5"/>
      <c r="S986" s="6"/>
      <c r="T986" s="5"/>
      <c r="U986" s="5"/>
      <c r="V986" s="5" t="str">
        <f>IF(ActividadesCom[[#This Row],[NIVEL 3]]&lt;&gt;0,VLOOKUP(ActividadesCom[[#This Row],[NIVEL 3]],Catálogo!A:B,2,FALSE),"")</f>
        <v/>
      </c>
      <c r="W986" s="5"/>
      <c r="X986" s="6"/>
      <c r="Y986" s="5"/>
      <c r="Z986" s="5"/>
      <c r="AA986" s="5" t="str">
        <f>IF(ActividadesCom[[#This Row],[NIVEL 4]]&lt;&gt;0,VLOOKUP(ActividadesCom[[#This Row],[NIVEL 4]],Catálogo!A:B,2,FALSE),"")</f>
        <v/>
      </c>
      <c r="AB986" s="5"/>
      <c r="AC986" s="6"/>
      <c r="AD986" s="5"/>
      <c r="AE986" s="5"/>
      <c r="AF986" s="5" t="str">
        <f>IF(ActividadesCom[[#This Row],[NIVEL 5]]&lt;&gt;0,VLOOKUP(ActividadesCom[[#This Row],[NIVEL 5]],Catálogo!A:B,2,FALSE),"")</f>
        <v/>
      </c>
      <c r="AG986" s="5"/>
    </row>
    <row r="987" spans="1:34" s="21" customFormat="1" ht="30" hidden="1" customHeight="1" x14ac:dyDescent="0.25">
      <c r="A987" s="7">
        <v>15470207</v>
      </c>
      <c r="B987" s="6" t="str">
        <f>VLOOKUP(ActividadesCom[[#This Row],[NO. DE CONTROL]],'LISTADO ESTUDIANTES'!A:C,2,FALSE)</f>
        <v>HERNANDEZ ASENCIO RUBEN OSVALDO</v>
      </c>
      <c r="C987" s="6" t="str">
        <f>VLOOKUP(ActividadesCom[[#This Row],[NO. DE CONTROL]],'LISTADO ESTUDIANTES'!A:C,3,FALSE)</f>
        <v>INGENIERIA MECANICA</v>
      </c>
      <c r="D987" s="5" t="str">
        <f>VLOOKUP(ActividadesCom[[#This Row],[NO. DE CONTROL]],'LISTADO ESTUDIANTES'!A:D,4,FALSE)</f>
        <v>BAJA</v>
      </c>
      <c r="E987" s="5">
        <f>SUM(ActividadesCom[[#This Row],[CRÉD. 1]],ActividadesCom[[#This Row],[CRÉD. 2]],ActividadesCom[[#This Row],[CRÉD. 3]],ActividadesCom[[#This Row],[CRÉD. 4]],ActividadesCom[[#This Row],[CRÉD. 5]])</f>
        <v>2</v>
      </c>
      <c r="F987" s="17">
        <f>IF(ActividadesCom[[#This Row],[ÚLTIMO SEMESTRE CON CRÉDITOS]]&gt;0,ROUND(AVERAGE(ActividadesCom[[#This Row],[VALOR NIVEL 5]],ActividadesCom[[#This Row],[VALOR NIVEL 4]],ActividadesCom[[#This Row],[VALOR NIVEL 3]],ActividadesCom[[#This Row],[VALOR NIVEL 2]],ActividadesCom[[#This Row],[VALOR NIVEL 1]]),0),"")</f>
        <v>3</v>
      </c>
      <c r="G987" s="5" t="str">
        <f>IF(ActividadesCom[[#This Row],[PROMEDIO]]="","",IF(ActividadesCom[[#This Row],[PROMEDIO]]&gt;=4,"EXCELENTE",IF(ActividadesCom[[#This Row],[PROMEDIO]]&gt;=3,"NOTABLE",IF(ActividadesCom[[#This Row],[PROMEDIO]]&gt;=2,"BUENO",IF(ActividadesCom[[#This Row],[PROMEDIO]]=1,"SUFICIENTE","")))))</f>
        <v>NOTABLE</v>
      </c>
      <c r="H987" s="5">
        <f>MAX(ActividadesCom[[#This Row],[PERÍODO 1]],ActividadesCom[[#This Row],[PERÍODO 2]],ActividadesCom[[#This Row],[PERÍODO 3]],ActividadesCom[[#This Row],[PERÍODO 4]],ActividadesCom[[#This Row],[PERÍODO 5]])</f>
        <v>20171</v>
      </c>
      <c r="I987" s="6"/>
      <c r="J987" s="5"/>
      <c r="K987" s="5"/>
      <c r="L987" s="5" t="str">
        <f>IF(ActividadesCom[[#This Row],[NIVEL 1]]&lt;&gt;0,VLOOKUP(ActividadesCom[[#This Row],[NIVEL 1]],Catálogo!A:B,2,FALSE),"")</f>
        <v/>
      </c>
      <c r="M987" s="5"/>
      <c r="N987" s="6"/>
      <c r="O987" s="5"/>
      <c r="P987" s="5"/>
      <c r="Q987" s="5" t="str">
        <f>IF(ActividadesCom[[#This Row],[NIVEL 2]]&lt;&gt;0,VLOOKUP(ActividadesCom[[#This Row],[NIVEL 2]],Catálogo!A:B,2,FALSE),"")</f>
        <v/>
      </c>
      <c r="R987" s="11"/>
      <c r="S987" s="12"/>
      <c r="T987" s="11"/>
      <c r="U987" s="11"/>
      <c r="V987" s="5" t="str">
        <f>IF(ActividadesCom[[#This Row],[NIVEL 3]]&lt;&gt;0,VLOOKUP(ActividadesCom[[#This Row],[NIVEL 3]],Catálogo!A:B,2,FALSE),"")</f>
        <v/>
      </c>
      <c r="W987" s="11"/>
      <c r="X987" s="6" t="s">
        <v>31</v>
      </c>
      <c r="Y987" s="5">
        <v>20171</v>
      </c>
      <c r="Z987" s="5" t="s">
        <v>4007</v>
      </c>
      <c r="AA987" s="5">
        <f>IF(ActividadesCom[[#This Row],[NIVEL 4]]&lt;&gt;0,VLOOKUP(ActividadesCom[[#This Row],[NIVEL 4]],Catálogo!A:B,2,FALSE),"")</f>
        <v>4</v>
      </c>
      <c r="AB987" s="5">
        <v>1</v>
      </c>
      <c r="AC987" s="6" t="s">
        <v>82</v>
      </c>
      <c r="AD987" s="5">
        <v>20161</v>
      </c>
      <c r="AE987" s="5" t="s">
        <v>4009</v>
      </c>
      <c r="AF987" s="5">
        <f>IF(ActividadesCom[[#This Row],[NIVEL 5]]&lt;&gt;0,VLOOKUP(ActividadesCom[[#This Row],[NIVEL 5]],Catálogo!A:B,2,FALSE),"")</f>
        <v>2</v>
      </c>
      <c r="AG987" s="5">
        <v>1</v>
      </c>
    </row>
    <row r="988" spans="1:34" ht="30" hidden="1" customHeight="1" x14ac:dyDescent="0.25">
      <c r="A988" s="7">
        <v>15470208</v>
      </c>
      <c r="B988" s="6" t="str">
        <f>VLOOKUP(ActividadesCom[[#This Row],[NO. DE CONTROL]],'LISTADO ESTUDIANTES'!A:C,2,FALSE)</f>
        <v>TAFOYA ESCAMILLA ROMAN</v>
      </c>
      <c r="C988" s="6" t="str">
        <f>VLOOKUP(ActividadesCom[[#This Row],[NO. DE CONTROL]],'LISTADO ESTUDIANTES'!A:C,3,FALSE)</f>
        <v>INGENIERIA MECANICA</v>
      </c>
      <c r="D988" s="5" t="str">
        <f>VLOOKUP(ActividadesCom[[#This Row],[NO. DE CONTROL]],'LISTADO ESTUDIANTES'!A:D,4,FALSE)</f>
        <v>BAJA</v>
      </c>
      <c r="E988" s="5">
        <f>SUM(ActividadesCom[[#This Row],[CRÉD. 1]],ActividadesCom[[#This Row],[CRÉD. 2]],ActividadesCom[[#This Row],[CRÉD. 3]],ActividadesCom[[#This Row],[CRÉD. 4]],ActividadesCom[[#This Row],[CRÉD. 5]])</f>
        <v>0</v>
      </c>
      <c r="F988" s="17" t="str">
        <f>IF(ActividadesCom[[#This Row],[ÚLTIMO SEMESTRE CON CRÉDITOS]]&gt;0,ROUND(AVERAGE(ActividadesCom[[#This Row],[VALOR NIVEL 5]],ActividadesCom[[#This Row],[VALOR NIVEL 4]],ActividadesCom[[#This Row],[VALOR NIVEL 3]],ActividadesCom[[#This Row],[VALOR NIVEL 2]],ActividadesCom[[#This Row],[VALOR NIVEL 1]]),0),"")</f>
        <v/>
      </c>
      <c r="G988" s="5" t="str">
        <f>IF(ActividadesCom[[#This Row],[PROMEDIO]]="","",IF(ActividadesCom[[#This Row],[PROMEDIO]]&gt;=4,"EXCELENTE",IF(ActividadesCom[[#This Row],[PROMEDIO]]&gt;=3,"NOTABLE",IF(ActividadesCom[[#This Row],[PROMEDIO]]&gt;=2,"BUENO",IF(ActividadesCom[[#This Row],[PROMEDIO]]=1,"SUFICIENTE","")))))</f>
        <v/>
      </c>
      <c r="H988" s="5">
        <f>MAX(ActividadesCom[[#This Row],[PERÍODO 1]],ActividadesCom[[#This Row],[PERÍODO 2]],ActividadesCom[[#This Row],[PERÍODO 3]],ActividadesCom[[#This Row],[PERÍODO 4]],ActividadesCom[[#This Row],[PERÍODO 5]])</f>
        <v>0</v>
      </c>
      <c r="I988" s="6"/>
      <c r="J988" s="5"/>
      <c r="K988" s="5"/>
      <c r="L988" s="5" t="str">
        <f>IF(ActividadesCom[[#This Row],[NIVEL 1]]&lt;&gt;0,VLOOKUP(ActividadesCom[[#This Row],[NIVEL 1]],Catálogo!A:B,2,FALSE),"")</f>
        <v/>
      </c>
      <c r="M988" s="5"/>
      <c r="N988" s="6"/>
      <c r="O988" s="5"/>
      <c r="P988" s="5"/>
      <c r="Q988" s="5" t="str">
        <f>IF(ActividadesCom[[#This Row],[NIVEL 2]]&lt;&gt;0,VLOOKUP(ActividadesCom[[#This Row],[NIVEL 2]],Catálogo!A:B,2,FALSE),"")</f>
        <v/>
      </c>
      <c r="R988" s="11"/>
      <c r="S988" s="12"/>
      <c r="T988" s="11"/>
      <c r="U988" s="11"/>
      <c r="V988" s="5" t="str">
        <f>IF(ActividadesCom[[#This Row],[NIVEL 3]]&lt;&gt;0,VLOOKUP(ActividadesCom[[#This Row],[NIVEL 3]],Catálogo!A:B,2,FALSE),"")</f>
        <v/>
      </c>
      <c r="W988" s="11"/>
      <c r="X988" s="6"/>
      <c r="Y988" s="5"/>
      <c r="Z988" s="5"/>
      <c r="AA988" s="5" t="str">
        <f>IF(ActividadesCom[[#This Row],[NIVEL 4]]&lt;&gt;0,VLOOKUP(ActividadesCom[[#This Row],[NIVEL 4]],Catálogo!A:B,2,FALSE),"")</f>
        <v/>
      </c>
      <c r="AB988" s="5"/>
      <c r="AC988" s="6"/>
      <c r="AD988" s="5"/>
      <c r="AE988" s="5"/>
      <c r="AF988" s="5" t="str">
        <f>IF(ActividadesCom[[#This Row],[NIVEL 5]]&lt;&gt;0,VLOOKUP(ActividadesCom[[#This Row],[NIVEL 5]],Catálogo!A:B,2,FALSE),"")</f>
        <v/>
      </c>
      <c r="AG988" s="5"/>
      <c r="AH988" s="2"/>
    </row>
    <row r="989" spans="1:34" s="21" customFormat="1" ht="30" hidden="1" customHeight="1" x14ac:dyDescent="0.25">
      <c r="A989" s="7">
        <v>15470209</v>
      </c>
      <c r="B989" s="6" t="str">
        <f>VLOOKUP(ActividadesCom[[#This Row],[NO. DE CONTROL]],'LISTADO ESTUDIANTES'!A:C,2,FALSE)</f>
        <v>TUN BURGOS GUILLERMO PONCIANO</v>
      </c>
      <c r="C989" s="6" t="str">
        <f>VLOOKUP(ActividadesCom[[#This Row],[NO. DE CONTROL]],'LISTADO ESTUDIANTES'!A:C,3,FALSE)</f>
        <v>INGENIERIA MECANICA</v>
      </c>
      <c r="D989" s="5" t="str">
        <f>VLOOKUP(ActividadesCom[[#This Row],[NO. DE CONTROL]],'LISTADO ESTUDIANTES'!A:D,4,FALSE)</f>
        <v>BAJA</v>
      </c>
      <c r="E989" s="5">
        <f>SUM(ActividadesCom[[#This Row],[CRÉD. 1]],ActividadesCom[[#This Row],[CRÉD. 2]],ActividadesCom[[#This Row],[CRÉD. 3]],ActividadesCom[[#This Row],[CRÉD. 4]],ActividadesCom[[#This Row],[CRÉD. 5]])</f>
        <v>5</v>
      </c>
      <c r="F989" s="5">
        <f>IF(ActividadesCom[[#This Row],[ÚLTIMO SEMESTRE CON CRÉDITOS]]&gt;0,ROUND(AVERAGE(ActividadesCom[[#This Row],[VALOR NIVEL 5]],ActividadesCom[[#This Row],[VALOR NIVEL 4]],ActividadesCom[[#This Row],[VALOR NIVEL 3]],ActividadesCom[[#This Row],[VALOR NIVEL 2]],ActividadesCom[[#This Row],[VALOR NIVEL 1]]),0),"")</f>
        <v>2</v>
      </c>
      <c r="G989" s="5" t="str">
        <f>IF(ActividadesCom[[#This Row],[PROMEDIO]]="","",IF(ActividadesCom[[#This Row],[PROMEDIO]]&gt;=4,"EXCELENTE",IF(ActividadesCom[[#This Row],[PROMEDIO]]&gt;=3,"NOTABLE",IF(ActividadesCom[[#This Row],[PROMEDIO]]&gt;=2,"BUENO",IF(ActividadesCom[[#This Row],[PROMEDIO]]=1,"SUFICIENTE","")))))</f>
        <v>BUENO</v>
      </c>
      <c r="H989" s="5">
        <f>MAX(ActividadesCom[[#This Row],[PERÍODO 1]],ActividadesCom[[#This Row],[PERÍODO 2]],ActividadesCom[[#This Row],[PERÍODO 3]],ActividadesCom[[#This Row],[PERÍODO 4]],ActividadesCom[[#This Row],[PERÍODO 5]])</f>
        <v>20191</v>
      </c>
      <c r="I989" s="6" t="s">
        <v>1080</v>
      </c>
      <c r="J989" s="5">
        <v>20191</v>
      </c>
      <c r="K989" s="5" t="s">
        <v>4009</v>
      </c>
      <c r="L989" s="5">
        <f>IF(ActividadesCom[[#This Row],[NIVEL 1]]&lt;&gt;0,VLOOKUP(ActividadesCom[[#This Row],[NIVEL 1]],Catálogo!A:B,2,FALSE),"")</f>
        <v>2</v>
      </c>
      <c r="M989" s="5">
        <v>2</v>
      </c>
      <c r="N989" s="6" t="s">
        <v>1085</v>
      </c>
      <c r="O989" s="5">
        <v>20173</v>
      </c>
      <c r="P989" s="5" t="s">
        <v>4009</v>
      </c>
      <c r="Q989" s="5">
        <f>IF(ActividadesCom[[#This Row],[NIVEL 2]]&lt;&gt;0,VLOOKUP(ActividadesCom[[#This Row],[NIVEL 2]],Catálogo!A:B,2,FALSE),"")</f>
        <v>2</v>
      </c>
      <c r="R989" s="11">
        <v>1</v>
      </c>
      <c r="S989" s="12"/>
      <c r="T989" s="11"/>
      <c r="U989" s="11"/>
      <c r="V989" s="5" t="str">
        <f>IF(ActividadesCom[[#This Row],[NIVEL 3]]&lt;&gt;0,VLOOKUP(ActividadesCom[[#This Row],[NIVEL 3]],Catálogo!A:B,2,FALSE),"")</f>
        <v/>
      </c>
      <c r="W989" s="11"/>
      <c r="X989" s="6" t="s">
        <v>47</v>
      </c>
      <c r="Y989" s="5">
        <v>20181</v>
      </c>
      <c r="Z989" s="5" t="s">
        <v>4009</v>
      </c>
      <c r="AA989" s="5">
        <f>IF(ActividadesCom[[#This Row],[NIVEL 4]]&lt;&gt;0,VLOOKUP(ActividadesCom[[#This Row],[NIVEL 4]],Catálogo!A:B,2,FALSE),"")</f>
        <v>2</v>
      </c>
      <c r="AB989" s="5">
        <v>1</v>
      </c>
      <c r="AC989" s="6" t="s">
        <v>31</v>
      </c>
      <c r="AD989" s="5">
        <v>20171</v>
      </c>
      <c r="AE989" s="5" t="s">
        <v>4009</v>
      </c>
      <c r="AF989" s="5">
        <f>IF(ActividadesCom[[#This Row],[NIVEL 5]]&lt;&gt;0,VLOOKUP(ActividadesCom[[#This Row],[NIVEL 5]],Catálogo!A:B,2,FALSE),"")</f>
        <v>2</v>
      </c>
      <c r="AG989" s="5">
        <v>1</v>
      </c>
    </row>
    <row r="990" spans="1:34" ht="30" hidden="1" customHeight="1" x14ac:dyDescent="0.25">
      <c r="A990" s="7">
        <v>15470210</v>
      </c>
      <c r="B990" s="6" t="str">
        <f>VLOOKUP(ActividadesCom[[#This Row],[NO. DE CONTROL]],'LISTADO ESTUDIANTES'!A:C,2,FALSE)</f>
        <v>NOH UC MIGUEL MACEDONIO</v>
      </c>
      <c r="C990" s="6" t="str">
        <f>VLOOKUP(ActividadesCom[[#This Row],[NO. DE CONTROL]],'LISTADO ESTUDIANTES'!A:C,3,FALSE)</f>
        <v>INGENIERIA EN SISTEMAS COMPUTACIONALES</v>
      </c>
      <c r="D990" s="5" t="str">
        <f>VLOOKUP(ActividadesCom[[#This Row],[NO. DE CONTROL]],'LISTADO ESTUDIANTES'!A:D,4,FALSE)</f>
        <v>BAJA</v>
      </c>
      <c r="E990" s="5">
        <f>SUM(ActividadesCom[[#This Row],[CRÉD. 1]],ActividadesCom[[#This Row],[CRÉD. 2]],ActividadesCom[[#This Row],[CRÉD. 3]],ActividadesCom[[#This Row],[CRÉD. 4]],ActividadesCom[[#This Row],[CRÉD. 5]])</f>
        <v>6</v>
      </c>
      <c r="F990" s="5">
        <f>IF(ActividadesCom[[#This Row],[ÚLTIMO SEMESTRE CON CRÉDITOS]]&gt;0,ROUND(AVERAGE(ActividadesCom[[#This Row],[VALOR NIVEL 5]],ActividadesCom[[#This Row],[VALOR NIVEL 4]],ActividadesCom[[#This Row],[VALOR NIVEL 3]],ActividadesCom[[#This Row],[VALOR NIVEL 2]],ActividadesCom[[#This Row],[VALOR NIVEL 1]]),0),"")</f>
        <v>2</v>
      </c>
      <c r="G990" s="5" t="str">
        <f>IF(ActividadesCom[[#This Row],[PROMEDIO]]="","",IF(ActividadesCom[[#This Row],[PROMEDIO]]&gt;=4,"EXCELENTE",IF(ActividadesCom[[#This Row],[PROMEDIO]]&gt;=3,"NOTABLE",IF(ActividadesCom[[#This Row],[PROMEDIO]]&gt;=2,"BUENO",IF(ActividadesCom[[#This Row],[PROMEDIO]]=1,"SUFICIENTE","")))))</f>
        <v>BUENO</v>
      </c>
      <c r="H990" s="5">
        <f>MAX(ActividadesCom[[#This Row],[PERÍODO 1]],ActividadesCom[[#This Row],[PERÍODO 2]],ActividadesCom[[#This Row],[PERÍODO 3]],ActividadesCom[[#This Row],[PERÍODO 4]],ActividadesCom[[#This Row],[PERÍODO 5]])</f>
        <v>20191</v>
      </c>
      <c r="I990" s="6" t="s">
        <v>983</v>
      </c>
      <c r="J990" s="5">
        <v>20181</v>
      </c>
      <c r="K990" s="5" t="s">
        <v>4009</v>
      </c>
      <c r="L990" s="5">
        <f>IF(ActividadesCom[[#This Row],[NIVEL 1]]&lt;&gt;0,VLOOKUP(ActividadesCom[[#This Row],[NIVEL 1]],Catálogo!A:B,2,FALSE),"")</f>
        <v>2</v>
      </c>
      <c r="M990" s="5">
        <v>1</v>
      </c>
      <c r="N990" s="6" t="s">
        <v>984</v>
      </c>
      <c r="O990" s="5">
        <v>20183</v>
      </c>
      <c r="P990" s="5" t="s">
        <v>4009</v>
      </c>
      <c r="Q990" s="5">
        <f>IF(ActividadesCom[[#This Row],[NIVEL 2]]&lt;&gt;0,VLOOKUP(ActividadesCom[[#This Row],[NIVEL 2]],Catálogo!A:B,2,FALSE),"")</f>
        <v>2</v>
      </c>
      <c r="R990" s="11">
        <v>1</v>
      </c>
      <c r="S990" s="12" t="s">
        <v>986</v>
      </c>
      <c r="T990" s="11">
        <v>20191</v>
      </c>
      <c r="U990" s="5" t="s">
        <v>4009</v>
      </c>
      <c r="V990" s="5">
        <f>IF(ActividadesCom[[#This Row],[NIVEL 3]]&lt;&gt;0,VLOOKUP(ActividadesCom[[#This Row],[NIVEL 3]],Catálogo!A:B,2,FALSE),"")</f>
        <v>2</v>
      </c>
      <c r="W990" s="11">
        <v>1</v>
      </c>
      <c r="X990" s="6" t="s">
        <v>985</v>
      </c>
      <c r="Y990" s="5" t="s">
        <v>920</v>
      </c>
      <c r="Z990" s="5" t="s">
        <v>4009</v>
      </c>
      <c r="AA990" s="5">
        <f>IF(ActividadesCom[[#This Row],[NIVEL 4]]&lt;&gt;0,VLOOKUP(ActividadesCom[[#This Row],[NIVEL 4]],Catálogo!A:B,2,FALSE),"")</f>
        <v>2</v>
      </c>
      <c r="AB990" s="5">
        <v>2</v>
      </c>
      <c r="AC990" s="6" t="s">
        <v>403</v>
      </c>
      <c r="AD990" s="5" t="s">
        <v>405</v>
      </c>
      <c r="AE990" s="5" t="s">
        <v>4009</v>
      </c>
      <c r="AF990" s="5">
        <f>IF(ActividadesCom[[#This Row],[NIVEL 5]]&lt;&gt;0,VLOOKUP(ActividadesCom[[#This Row],[NIVEL 5]],Catálogo!A:B,2,FALSE),"")</f>
        <v>2</v>
      </c>
      <c r="AG990" s="5">
        <v>1</v>
      </c>
      <c r="AH990" s="2"/>
    </row>
    <row r="991" spans="1:34" ht="30" hidden="1" customHeight="1" x14ac:dyDescent="0.25">
      <c r="A991" s="7">
        <v>15470211</v>
      </c>
      <c r="B991" s="6" t="str">
        <f>VLOOKUP(ActividadesCom[[#This Row],[NO. DE CONTROL]],'LISTADO ESTUDIANTES'!A:C,2,FALSE)</f>
        <v>RUIZ MALDONADO SURIEL AMISADAI</v>
      </c>
      <c r="C991" s="6" t="str">
        <f>VLOOKUP(ActividadesCom[[#This Row],[NO. DE CONTROL]],'LISTADO ESTUDIANTES'!A:C,3,FALSE)</f>
        <v>INGENIERIA MECANICA</v>
      </c>
      <c r="D991" s="5" t="str">
        <f>VLOOKUP(ActividadesCom[[#This Row],[NO. DE CONTROL]],'LISTADO ESTUDIANTES'!A:D,4,FALSE)</f>
        <v>BAJA</v>
      </c>
      <c r="E991" s="5">
        <f>SUM(ActividadesCom[[#This Row],[CRÉD. 1]],ActividadesCom[[#This Row],[CRÉD. 2]],ActividadesCom[[#This Row],[CRÉD. 3]],ActividadesCom[[#This Row],[CRÉD. 4]],ActividadesCom[[#This Row],[CRÉD. 5]])</f>
        <v>0</v>
      </c>
      <c r="F991" s="17" t="str">
        <f>IF(ActividadesCom[[#This Row],[ÚLTIMO SEMESTRE CON CRÉDITOS]]&gt;0,ROUND(AVERAGE(ActividadesCom[[#This Row],[VALOR NIVEL 5]],ActividadesCom[[#This Row],[VALOR NIVEL 4]],ActividadesCom[[#This Row],[VALOR NIVEL 3]],ActividadesCom[[#This Row],[VALOR NIVEL 2]],ActividadesCom[[#This Row],[VALOR NIVEL 1]]),0),"")</f>
        <v/>
      </c>
      <c r="G991" s="5" t="str">
        <f>IF(ActividadesCom[[#This Row],[PROMEDIO]]="","",IF(ActividadesCom[[#This Row],[PROMEDIO]]&gt;=4,"EXCELENTE",IF(ActividadesCom[[#This Row],[PROMEDIO]]&gt;=3,"NOTABLE",IF(ActividadesCom[[#This Row],[PROMEDIO]]&gt;=2,"BUENO",IF(ActividadesCom[[#This Row],[PROMEDIO]]=1,"SUFICIENTE","")))))</f>
        <v/>
      </c>
      <c r="H991" s="5">
        <f>MAX(ActividadesCom[[#This Row],[PERÍODO 1]],ActividadesCom[[#This Row],[PERÍODO 2]],ActividadesCom[[#This Row],[PERÍODO 3]],ActividadesCom[[#This Row],[PERÍODO 4]],ActividadesCom[[#This Row],[PERÍODO 5]])</f>
        <v>0</v>
      </c>
      <c r="I991" s="6"/>
      <c r="J991" s="5"/>
      <c r="K991" s="5"/>
      <c r="L991" s="5" t="str">
        <f>IF(ActividadesCom[[#This Row],[NIVEL 1]]&lt;&gt;0,VLOOKUP(ActividadesCom[[#This Row],[NIVEL 1]],Catálogo!A:B,2,FALSE),"")</f>
        <v/>
      </c>
      <c r="M991" s="5"/>
      <c r="N991" s="6"/>
      <c r="O991" s="5"/>
      <c r="P991" s="5"/>
      <c r="Q991" s="5" t="str">
        <f>IF(ActividadesCom[[#This Row],[NIVEL 2]]&lt;&gt;0,VLOOKUP(ActividadesCom[[#This Row],[NIVEL 2]],Catálogo!A:B,2,FALSE),"")</f>
        <v/>
      </c>
      <c r="R991" s="11"/>
      <c r="S991" s="12"/>
      <c r="T991" s="11"/>
      <c r="U991" s="11"/>
      <c r="V991" s="5" t="str">
        <f>IF(ActividadesCom[[#This Row],[NIVEL 3]]&lt;&gt;0,VLOOKUP(ActividadesCom[[#This Row],[NIVEL 3]],Catálogo!A:B,2,FALSE),"")</f>
        <v/>
      </c>
      <c r="W991" s="11"/>
      <c r="X991" s="6"/>
      <c r="Y991" s="5"/>
      <c r="Z991" s="5"/>
      <c r="AA991" s="5" t="str">
        <f>IF(ActividadesCom[[#This Row],[NIVEL 4]]&lt;&gt;0,VLOOKUP(ActividadesCom[[#This Row],[NIVEL 4]],Catálogo!A:B,2,FALSE),"")</f>
        <v/>
      </c>
      <c r="AB991" s="5"/>
      <c r="AC991" s="6"/>
      <c r="AD991" s="5"/>
      <c r="AE991" s="5"/>
      <c r="AF991" s="5" t="str">
        <f>IF(ActividadesCom[[#This Row],[NIVEL 5]]&lt;&gt;0,VLOOKUP(ActividadesCom[[#This Row],[NIVEL 5]],Catálogo!A:B,2,FALSE),"")</f>
        <v/>
      </c>
      <c r="AG991" s="5"/>
      <c r="AH991" s="2"/>
    </row>
    <row r="992" spans="1:34" ht="30" hidden="1" customHeight="1" x14ac:dyDescent="0.25">
      <c r="A992" s="7">
        <v>15470212</v>
      </c>
      <c r="B992" s="6" t="str">
        <f>VLOOKUP(ActividadesCom[[#This Row],[NO. DE CONTROL]],'LISTADO ESTUDIANTES'!A:C,2,FALSE)</f>
        <v>PEREZ HERNANDEZ AURELIO</v>
      </c>
      <c r="C992" s="6" t="str">
        <f>VLOOKUP(ActividadesCom[[#This Row],[NO. DE CONTROL]],'LISTADO ESTUDIANTES'!A:C,3,FALSE)</f>
        <v>INGENIERIA INDUSTRIAL</v>
      </c>
      <c r="D992" s="5" t="str">
        <f>VLOOKUP(ActividadesCom[[#This Row],[NO. DE CONTROL]],'LISTADO ESTUDIANTES'!A:D,4,FALSE)</f>
        <v>BAJA</v>
      </c>
      <c r="E992" s="5">
        <f>SUM(ActividadesCom[[#This Row],[CRÉD. 1]],ActividadesCom[[#This Row],[CRÉD. 2]],ActividadesCom[[#This Row],[CRÉD. 3]],ActividadesCom[[#This Row],[CRÉD. 4]],ActividadesCom[[#This Row],[CRÉD. 5]])</f>
        <v>5</v>
      </c>
      <c r="F992" s="5">
        <f>IF(ActividadesCom[[#This Row],[ÚLTIMO SEMESTRE CON CRÉDITOS]]&gt;0,ROUND(AVERAGE(ActividadesCom[[#This Row],[VALOR NIVEL 5]],ActividadesCom[[#This Row],[VALOR NIVEL 4]],ActividadesCom[[#This Row],[VALOR NIVEL 3]],ActividadesCom[[#This Row],[VALOR NIVEL 2]],ActividadesCom[[#This Row],[VALOR NIVEL 1]]),0),"")</f>
        <v>3</v>
      </c>
      <c r="G992" s="5" t="str">
        <f>IF(ActividadesCom[[#This Row],[PROMEDIO]]="","",IF(ActividadesCom[[#This Row],[PROMEDIO]]&gt;=4,"EXCELENTE",IF(ActividadesCom[[#This Row],[PROMEDIO]]&gt;=3,"NOTABLE",IF(ActividadesCom[[#This Row],[PROMEDIO]]&gt;=2,"BUENO",IF(ActividadesCom[[#This Row],[PROMEDIO]]=1,"SUFICIENTE","")))))</f>
        <v>NOTABLE</v>
      </c>
      <c r="H992" s="5">
        <f>MAX(ActividadesCom[[#This Row],[PERÍODO 1]],ActividadesCom[[#This Row],[PERÍODO 2]],ActividadesCom[[#This Row],[PERÍODO 3]],ActividadesCom[[#This Row],[PERÍODO 4]],ActividadesCom[[#This Row],[PERÍODO 5]])</f>
        <v>20193</v>
      </c>
      <c r="I992" s="10" t="s">
        <v>536</v>
      </c>
      <c r="J992" s="5">
        <v>20161</v>
      </c>
      <c r="K992" s="5" t="s">
        <v>4009</v>
      </c>
      <c r="L992" s="5">
        <f>IF(ActividadesCom[[#This Row],[NIVEL 1]]&lt;&gt;0,VLOOKUP(ActividadesCom[[#This Row],[NIVEL 1]],Catálogo!A:B,2,FALSE),"")</f>
        <v>2</v>
      </c>
      <c r="M992" s="5">
        <v>1</v>
      </c>
      <c r="N992" s="6" t="s">
        <v>493</v>
      </c>
      <c r="O992" s="5">
        <v>20173</v>
      </c>
      <c r="P992" s="5" t="s">
        <v>4009</v>
      </c>
      <c r="Q992" s="5">
        <f>IF(ActividadesCom[[#This Row],[NIVEL 2]]&lt;&gt;0,VLOOKUP(ActividadesCom[[#This Row],[NIVEL 2]],Catálogo!A:B,2,FALSE),"")</f>
        <v>2</v>
      </c>
      <c r="R992" s="5">
        <v>1</v>
      </c>
      <c r="S992" s="6" t="s">
        <v>1017</v>
      </c>
      <c r="T992" s="5">
        <v>20193</v>
      </c>
      <c r="U992" s="5" t="s">
        <v>4008</v>
      </c>
      <c r="V992" s="5">
        <f>IF(ActividadesCom[[#This Row],[NIVEL 3]]&lt;&gt;0,VLOOKUP(ActividadesCom[[#This Row],[NIVEL 3]],Catálogo!A:B,2,FALSE),"")</f>
        <v>3</v>
      </c>
      <c r="W992" s="5">
        <v>1</v>
      </c>
      <c r="X992" s="6" t="s">
        <v>2186</v>
      </c>
      <c r="Y992" s="5">
        <v>20193</v>
      </c>
      <c r="Z992" s="5" t="s">
        <v>4008</v>
      </c>
      <c r="AA992" s="5">
        <f>IF(ActividadesCom[[#This Row],[NIVEL 4]]&lt;&gt;0,VLOOKUP(ActividadesCom[[#This Row],[NIVEL 4]],Catálogo!A:B,2,FALSE),"")</f>
        <v>3</v>
      </c>
      <c r="AB992" s="5">
        <v>1</v>
      </c>
      <c r="AC992" s="6" t="s">
        <v>23</v>
      </c>
      <c r="AD992" s="5">
        <v>20173</v>
      </c>
      <c r="AE992" s="5" t="s">
        <v>4008</v>
      </c>
      <c r="AF992" s="5">
        <f>IF(ActividadesCom[[#This Row],[NIVEL 5]]&lt;&gt;0,VLOOKUP(ActividadesCom[[#This Row],[NIVEL 5]],Catálogo!A:B,2,FALSE),"")</f>
        <v>3</v>
      </c>
      <c r="AG992" s="5">
        <v>1</v>
      </c>
      <c r="AH992" s="2"/>
    </row>
    <row r="993" spans="1:34" ht="30" hidden="1" customHeight="1" x14ac:dyDescent="0.25">
      <c r="A993" s="7">
        <v>15470213</v>
      </c>
      <c r="B993" s="6" t="str">
        <f>VLOOKUP(ActividadesCom[[#This Row],[NO. DE CONTROL]],'LISTADO ESTUDIANTES'!A:C,2,FALSE)</f>
        <v>MOO CONTRERAS ALEJANDRO RENE</v>
      </c>
      <c r="C993" s="6" t="str">
        <f>VLOOKUP(ActividadesCom[[#This Row],[NO. DE CONTROL]],'LISTADO ESTUDIANTES'!A:C,3,FALSE)</f>
        <v>INGENIERIA MECANICA</v>
      </c>
      <c r="D993" s="5" t="str">
        <f>VLOOKUP(ActividadesCom[[#This Row],[NO. DE CONTROL]],'LISTADO ESTUDIANTES'!A:D,4,FALSE)</f>
        <v>BAJA</v>
      </c>
      <c r="E993" s="5">
        <f>SUM(ActividadesCom[[#This Row],[CRÉD. 1]],ActividadesCom[[#This Row],[CRÉD. 2]],ActividadesCom[[#This Row],[CRÉD. 3]],ActividadesCom[[#This Row],[CRÉD. 4]],ActividadesCom[[#This Row],[CRÉD. 5]])</f>
        <v>3</v>
      </c>
      <c r="F993" s="17">
        <f>IF(ActividadesCom[[#This Row],[ÚLTIMO SEMESTRE CON CRÉDITOS]]&gt;0,ROUND(AVERAGE(ActividadesCom[[#This Row],[VALOR NIVEL 5]],ActividadesCom[[#This Row],[VALOR NIVEL 4]],ActividadesCom[[#This Row],[VALOR NIVEL 3]],ActividadesCom[[#This Row],[VALOR NIVEL 2]],ActividadesCom[[#This Row],[VALOR NIVEL 1]]),0),"")</f>
        <v>2</v>
      </c>
      <c r="G993" s="5" t="str">
        <f>IF(ActividadesCom[[#This Row],[PROMEDIO]]="","",IF(ActividadesCom[[#This Row],[PROMEDIO]]&gt;=4,"EXCELENTE",IF(ActividadesCom[[#This Row],[PROMEDIO]]&gt;=3,"NOTABLE",IF(ActividadesCom[[#This Row],[PROMEDIO]]&gt;=2,"BUENO",IF(ActividadesCom[[#This Row],[PROMEDIO]]=1,"SUFICIENTE","")))))</f>
        <v>BUENO</v>
      </c>
      <c r="H993" s="5">
        <f>MAX(ActividadesCom[[#This Row],[PERÍODO 1]],ActividadesCom[[#This Row],[PERÍODO 2]],ActividadesCom[[#This Row],[PERÍODO 3]],ActividadesCom[[#This Row],[PERÍODO 4]],ActividadesCom[[#This Row],[PERÍODO 5]])</f>
        <v>20181</v>
      </c>
      <c r="I993" s="6" t="s">
        <v>600</v>
      </c>
      <c r="J993" s="5">
        <v>20181</v>
      </c>
      <c r="K993" s="5" t="s">
        <v>4009</v>
      </c>
      <c r="L993" s="5">
        <f>IF(ActividadesCom[[#This Row],[NIVEL 1]]&lt;&gt;0,VLOOKUP(ActividadesCom[[#This Row],[NIVEL 1]],Catálogo!A:B,2,FALSE),"")</f>
        <v>2</v>
      </c>
      <c r="M993" s="5">
        <v>1</v>
      </c>
      <c r="N993" s="6"/>
      <c r="O993" s="5"/>
      <c r="P993" s="5"/>
      <c r="Q993" s="5" t="str">
        <f>IF(ActividadesCom[[#This Row],[NIVEL 2]]&lt;&gt;0,VLOOKUP(ActividadesCom[[#This Row],[NIVEL 2]],Catálogo!A:B,2,FALSE),"")</f>
        <v/>
      </c>
      <c r="R993" s="11"/>
      <c r="S993" s="12"/>
      <c r="T993" s="11"/>
      <c r="U993" s="11"/>
      <c r="V993" s="5" t="str">
        <f>IF(ActividadesCom[[#This Row],[NIVEL 3]]&lt;&gt;0,VLOOKUP(ActividadesCom[[#This Row],[NIVEL 3]],Catálogo!A:B,2,FALSE),"")</f>
        <v/>
      </c>
      <c r="W993" s="11"/>
      <c r="X993" s="6" t="s">
        <v>42</v>
      </c>
      <c r="Y993" s="5">
        <v>20153</v>
      </c>
      <c r="Z993" s="5" t="s">
        <v>4009</v>
      </c>
      <c r="AA993" s="5">
        <f>IF(ActividadesCom[[#This Row],[NIVEL 4]]&lt;&gt;0,VLOOKUP(ActividadesCom[[#This Row],[NIVEL 4]],Catálogo!A:B,2,FALSE),"")</f>
        <v>2</v>
      </c>
      <c r="AB993" s="5">
        <v>1</v>
      </c>
      <c r="AC993" s="6" t="s">
        <v>112</v>
      </c>
      <c r="AD993" s="5">
        <v>20151</v>
      </c>
      <c r="AE993" s="5" t="s">
        <v>4009</v>
      </c>
      <c r="AF993" s="5">
        <f>IF(ActividadesCom[[#This Row],[NIVEL 5]]&lt;&gt;0,VLOOKUP(ActividadesCom[[#This Row],[NIVEL 5]],Catálogo!A:B,2,FALSE),"")</f>
        <v>2</v>
      </c>
      <c r="AG993" s="5">
        <v>1</v>
      </c>
      <c r="AH993" s="2"/>
    </row>
    <row r="994" spans="1:34" ht="30" hidden="1" customHeight="1" x14ac:dyDescent="0.25">
      <c r="A994" s="7">
        <v>15470214</v>
      </c>
      <c r="B994" s="6" t="str">
        <f>VLOOKUP(ActividadesCom[[#This Row],[NO. DE CONTROL]],'LISTADO ESTUDIANTES'!A:C,2,FALSE)</f>
        <v>VASQUEZ LUIS NOE</v>
      </c>
      <c r="C994" s="6" t="str">
        <f>VLOOKUP(ActividadesCom[[#This Row],[NO. DE CONTROL]],'LISTADO ESTUDIANTES'!A:C,3,FALSE)</f>
        <v>INGENIERIA MECANICA</v>
      </c>
      <c r="D994" s="5" t="str">
        <f>VLOOKUP(ActividadesCom[[#This Row],[NO. DE CONTROL]],'LISTADO ESTUDIANTES'!A:D,4,FALSE)</f>
        <v>BAJA</v>
      </c>
      <c r="E994" s="5">
        <f>SUM(ActividadesCom[[#This Row],[CRÉD. 1]],ActividadesCom[[#This Row],[CRÉD. 2]],ActividadesCom[[#This Row],[CRÉD. 3]],ActividadesCom[[#This Row],[CRÉD. 4]],ActividadesCom[[#This Row],[CRÉD. 5]])</f>
        <v>0</v>
      </c>
      <c r="F994" s="17" t="str">
        <f>IF(ActividadesCom[[#This Row],[ÚLTIMO SEMESTRE CON CRÉDITOS]]&gt;0,ROUND(AVERAGE(ActividadesCom[[#This Row],[VALOR NIVEL 5]],ActividadesCom[[#This Row],[VALOR NIVEL 4]],ActividadesCom[[#This Row],[VALOR NIVEL 3]],ActividadesCom[[#This Row],[VALOR NIVEL 2]],ActividadesCom[[#This Row],[VALOR NIVEL 1]]),0),"")</f>
        <v/>
      </c>
      <c r="G994" s="5" t="str">
        <f>IF(ActividadesCom[[#This Row],[PROMEDIO]]="","",IF(ActividadesCom[[#This Row],[PROMEDIO]]&gt;=4,"EXCELENTE",IF(ActividadesCom[[#This Row],[PROMEDIO]]&gt;=3,"NOTABLE",IF(ActividadesCom[[#This Row],[PROMEDIO]]&gt;=2,"BUENO",IF(ActividadesCom[[#This Row],[PROMEDIO]]=1,"SUFICIENTE","")))))</f>
        <v/>
      </c>
      <c r="H994" s="5">
        <f>MAX(ActividadesCom[[#This Row],[PERÍODO 1]],ActividadesCom[[#This Row],[PERÍODO 2]],ActividadesCom[[#This Row],[PERÍODO 3]],ActividadesCom[[#This Row],[PERÍODO 4]],ActividadesCom[[#This Row],[PERÍODO 5]])</f>
        <v>0</v>
      </c>
      <c r="I994" s="6"/>
      <c r="J994" s="5"/>
      <c r="K994" s="5"/>
      <c r="L994" s="5" t="str">
        <f>IF(ActividadesCom[[#This Row],[NIVEL 1]]&lt;&gt;0,VLOOKUP(ActividadesCom[[#This Row],[NIVEL 1]],Catálogo!A:B,2,FALSE),"")</f>
        <v/>
      </c>
      <c r="M994" s="5"/>
      <c r="N994" s="6"/>
      <c r="O994" s="5"/>
      <c r="P994" s="5"/>
      <c r="Q994" s="5" t="str">
        <f>IF(ActividadesCom[[#This Row],[NIVEL 2]]&lt;&gt;0,VLOOKUP(ActividadesCom[[#This Row],[NIVEL 2]],Catálogo!A:B,2,FALSE),"")</f>
        <v/>
      </c>
      <c r="R994" s="11"/>
      <c r="S994" s="12"/>
      <c r="T994" s="11"/>
      <c r="U994" s="11"/>
      <c r="V994" s="5" t="str">
        <f>IF(ActividadesCom[[#This Row],[NIVEL 3]]&lt;&gt;0,VLOOKUP(ActividadesCom[[#This Row],[NIVEL 3]],Catálogo!A:B,2,FALSE),"")</f>
        <v/>
      </c>
      <c r="W994" s="11"/>
      <c r="X994" s="6"/>
      <c r="Y994" s="5"/>
      <c r="Z994" s="5"/>
      <c r="AA994" s="5" t="str">
        <f>IF(ActividadesCom[[#This Row],[NIVEL 4]]&lt;&gt;0,VLOOKUP(ActividadesCom[[#This Row],[NIVEL 4]],Catálogo!A:B,2,FALSE),"")</f>
        <v/>
      </c>
      <c r="AB994" s="5"/>
      <c r="AC994" s="6"/>
      <c r="AD994" s="5"/>
      <c r="AE994" s="5"/>
      <c r="AF994" s="5" t="str">
        <f>IF(ActividadesCom[[#This Row],[NIVEL 5]]&lt;&gt;0,VLOOKUP(ActividadesCom[[#This Row],[NIVEL 5]],Catálogo!A:B,2,FALSE),"")</f>
        <v/>
      </c>
      <c r="AG994" s="5"/>
      <c r="AH994" s="2"/>
    </row>
    <row r="995" spans="1:34" s="21" customFormat="1" ht="30" hidden="1" customHeight="1" x14ac:dyDescent="0.25">
      <c r="A995" s="7">
        <v>15470215</v>
      </c>
      <c r="B995" s="6" t="str">
        <f>VLOOKUP(ActividadesCom[[#This Row],[NO. DE CONTROL]],'LISTADO ESTUDIANTES'!A:C,2,FALSE)</f>
        <v>AKE CAZAN GONZALO ADRIAN</v>
      </c>
      <c r="C995" s="6" t="str">
        <f>VLOOKUP(ActividadesCom[[#This Row],[NO. DE CONTROL]],'LISTADO ESTUDIANTES'!A:C,3,FALSE)</f>
        <v>INGENIERIA MECANICA</v>
      </c>
      <c r="D995" s="5" t="str">
        <f>VLOOKUP(ActividadesCom[[#This Row],[NO. DE CONTROL]],'LISTADO ESTUDIANTES'!A:D,4,FALSE)</f>
        <v>BAJA</v>
      </c>
      <c r="E995" s="5">
        <f>SUM(ActividadesCom[[#This Row],[CRÉD. 1]],ActividadesCom[[#This Row],[CRÉD. 2]],ActividadesCom[[#This Row],[CRÉD. 3]],ActividadesCom[[#This Row],[CRÉD. 4]],ActividadesCom[[#This Row],[CRÉD. 5]])</f>
        <v>0</v>
      </c>
      <c r="F995" s="17" t="str">
        <f>IF(ActividadesCom[[#This Row],[ÚLTIMO SEMESTRE CON CRÉDITOS]]&gt;0,ROUND(AVERAGE(ActividadesCom[[#This Row],[VALOR NIVEL 5]],ActividadesCom[[#This Row],[VALOR NIVEL 4]],ActividadesCom[[#This Row],[VALOR NIVEL 3]],ActividadesCom[[#This Row],[VALOR NIVEL 2]],ActividadesCom[[#This Row],[VALOR NIVEL 1]]),0),"")</f>
        <v/>
      </c>
      <c r="G995" s="5" t="str">
        <f>IF(ActividadesCom[[#This Row],[PROMEDIO]]="","",IF(ActividadesCom[[#This Row],[PROMEDIO]]&gt;=4,"EXCELENTE",IF(ActividadesCom[[#This Row],[PROMEDIO]]&gt;=3,"NOTABLE",IF(ActividadesCom[[#This Row],[PROMEDIO]]&gt;=2,"BUENO",IF(ActividadesCom[[#This Row],[PROMEDIO]]=1,"SUFICIENTE","")))))</f>
        <v/>
      </c>
      <c r="H995" s="5">
        <f>MAX(ActividadesCom[[#This Row],[PERÍODO 1]],ActividadesCom[[#This Row],[PERÍODO 2]],ActividadesCom[[#This Row],[PERÍODO 3]],ActividadesCom[[#This Row],[PERÍODO 4]],ActividadesCom[[#This Row],[PERÍODO 5]])</f>
        <v>0</v>
      </c>
      <c r="I995" s="6"/>
      <c r="J995" s="5"/>
      <c r="K995" s="5"/>
      <c r="L995" s="5" t="str">
        <f>IF(ActividadesCom[[#This Row],[NIVEL 1]]&lt;&gt;0,VLOOKUP(ActividadesCom[[#This Row],[NIVEL 1]],Catálogo!A:B,2,FALSE),"")</f>
        <v/>
      </c>
      <c r="M995" s="5"/>
      <c r="N995" s="6"/>
      <c r="O995" s="5"/>
      <c r="P995" s="5"/>
      <c r="Q995" s="5" t="str">
        <f>IF(ActividadesCom[[#This Row],[NIVEL 2]]&lt;&gt;0,VLOOKUP(ActividadesCom[[#This Row],[NIVEL 2]],Catálogo!A:B,2,FALSE),"")</f>
        <v/>
      </c>
      <c r="R995" s="11"/>
      <c r="S995" s="12"/>
      <c r="T995" s="11"/>
      <c r="U995" s="11"/>
      <c r="V995" s="5" t="str">
        <f>IF(ActividadesCom[[#This Row],[NIVEL 3]]&lt;&gt;0,VLOOKUP(ActividadesCom[[#This Row],[NIVEL 3]],Catálogo!A:B,2,FALSE),"")</f>
        <v/>
      </c>
      <c r="W995" s="11"/>
      <c r="X995" s="6"/>
      <c r="Y995" s="5"/>
      <c r="Z995" s="5"/>
      <c r="AA995" s="5" t="str">
        <f>IF(ActividadesCom[[#This Row],[NIVEL 4]]&lt;&gt;0,VLOOKUP(ActividadesCom[[#This Row],[NIVEL 4]],Catálogo!A:B,2,FALSE),"")</f>
        <v/>
      </c>
      <c r="AB995" s="5"/>
      <c r="AC995" s="6"/>
      <c r="AD995" s="5"/>
      <c r="AE995" s="5"/>
      <c r="AF995" s="5" t="str">
        <f>IF(ActividadesCom[[#This Row],[NIVEL 5]]&lt;&gt;0,VLOOKUP(ActividadesCom[[#This Row],[NIVEL 5]],Catálogo!A:B,2,FALSE),"")</f>
        <v/>
      </c>
      <c r="AG995" s="5"/>
    </row>
    <row r="996" spans="1:34" ht="30" hidden="1" customHeight="1" x14ac:dyDescent="0.25">
      <c r="A996" s="7">
        <v>15470216</v>
      </c>
      <c r="B996" s="6" t="str">
        <f>VLOOKUP(ActividadesCom[[#This Row],[NO. DE CONTROL]],'LISTADO ESTUDIANTES'!A:C,2,FALSE)</f>
        <v>ESTRELLA SEGOVIA HARRY DAVID</v>
      </c>
      <c r="C996" s="6" t="str">
        <f>VLOOKUP(ActividadesCom[[#This Row],[NO. DE CONTROL]],'LISTADO ESTUDIANTES'!A:C,3,FALSE)</f>
        <v>INGENIERIA MECANICA</v>
      </c>
      <c r="D996" s="5" t="str">
        <f>VLOOKUP(ActividadesCom[[#This Row],[NO. DE CONTROL]],'LISTADO ESTUDIANTES'!A:D,4,FALSE)</f>
        <v>BAJA</v>
      </c>
      <c r="E996" s="5">
        <f>SUM(ActividadesCom[[#This Row],[CRÉD. 1]],ActividadesCom[[#This Row],[CRÉD. 2]],ActividadesCom[[#This Row],[CRÉD. 3]],ActividadesCom[[#This Row],[CRÉD. 4]],ActividadesCom[[#This Row],[CRÉD. 5]])</f>
        <v>5</v>
      </c>
      <c r="F996" s="17">
        <f>IF(ActividadesCom[[#This Row],[ÚLTIMO SEMESTRE CON CRÉDITOS]]&gt;0,ROUND(AVERAGE(ActividadesCom[[#This Row],[VALOR NIVEL 5]],ActividadesCom[[#This Row],[VALOR NIVEL 4]],ActividadesCom[[#This Row],[VALOR NIVEL 3]],ActividadesCom[[#This Row],[VALOR NIVEL 2]],ActividadesCom[[#This Row],[VALOR NIVEL 1]]),0),"")</f>
        <v>3</v>
      </c>
      <c r="G996" s="5" t="str">
        <f>IF(ActividadesCom[[#This Row],[PROMEDIO]]="","",IF(ActividadesCom[[#This Row],[PROMEDIO]]&gt;=4,"EXCELENTE",IF(ActividadesCom[[#This Row],[PROMEDIO]]&gt;=3,"NOTABLE",IF(ActividadesCom[[#This Row],[PROMEDIO]]&gt;=2,"BUENO",IF(ActividadesCom[[#This Row],[PROMEDIO]]=1,"SUFICIENTE","")))))</f>
        <v>NOTABLE</v>
      </c>
      <c r="H996" s="5">
        <f>MAX(ActividadesCom[[#This Row],[PERÍODO 1]],ActividadesCom[[#This Row],[PERÍODO 2]],ActividadesCom[[#This Row],[PERÍODO 3]],ActividadesCom[[#This Row],[PERÍODO 4]],ActividadesCom[[#This Row],[PERÍODO 5]])</f>
        <v>20221</v>
      </c>
      <c r="I996" s="6" t="s">
        <v>918</v>
      </c>
      <c r="J996" s="5">
        <v>20191</v>
      </c>
      <c r="K996" s="5" t="s">
        <v>4009</v>
      </c>
      <c r="L996" s="5">
        <f>IF(ActividadesCom[[#This Row],[NIVEL 1]]&lt;&gt;0,VLOOKUP(ActividadesCom[[#This Row],[NIVEL 1]],Catálogo!A:B,2,FALSE),"")</f>
        <v>2</v>
      </c>
      <c r="M996" s="5">
        <v>1</v>
      </c>
      <c r="N996" s="6" t="s">
        <v>4867</v>
      </c>
      <c r="O996" s="5">
        <v>20221</v>
      </c>
      <c r="P996" s="5" t="s">
        <v>4009</v>
      </c>
      <c r="Q996" s="5">
        <f>IF(ActividadesCom[[#This Row],[NIVEL 2]]&lt;&gt;0,VLOOKUP(ActividadesCom[[#This Row],[NIVEL 2]],Catálogo!A:B,2,FALSE),"")</f>
        <v>2</v>
      </c>
      <c r="R996" s="11">
        <v>1</v>
      </c>
      <c r="S996" s="12" t="s">
        <v>5343</v>
      </c>
      <c r="T996" s="11">
        <v>20221</v>
      </c>
      <c r="U996" s="11" t="s">
        <v>4008</v>
      </c>
      <c r="V996" s="5">
        <f>IF(ActividadesCom[[#This Row],[NIVEL 3]]&lt;&gt;0,VLOOKUP(ActividadesCom[[#This Row],[NIVEL 3]],Catálogo!A:B,2,FALSE),"")</f>
        <v>3</v>
      </c>
      <c r="W996" s="11">
        <v>1</v>
      </c>
      <c r="X996" s="6" t="s">
        <v>47</v>
      </c>
      <c r="Y996" s="5">
        <v>20191</v>
      </c>
      <c r="Z996" s="5" t="s">
        <v>4009</v>
      </c>
      <c r="AA996" s="5">
        <f>IF(ActividadesCom[[#This Row],[NIVEL 4]]&lt;&gt;0,VLOOKUP(ActividadesCom[[#This Row],[NIVEL 4]],Catálogo!A:B,2,FALSE),"")</f>
        <v>2</v>
      </c>
      <c r="AB996" s="5">
        <v>1</v>
      </c>
      <c r="AC996" s="6" t="s">
        <v>31</v>
      </c>
      <c r="AD996" s="5">
        <v>20181</v>
      </c>
      <c r="AE996" s="5" t="s">
        <v>4007</v>
      </c>
      <c r="AF996" s="5">
        <f>IF(ActividadesCom[[#This Row],[NIVEL 5]]&lt;&gt;0,VLOOKUP(ActividadesCom[[#This Row],[NIVEL 5]],Catálogo!A:B,2,FALSE),"")</f>
        <v>4</v>
      </c>
      <c r="AG996" s="5">
        <v>1</v>
      </c>
      <c r="AH996" s="2"/>
    </row>
    <row r="997" spans="1:34" s="21" customFormat="1" ht="30" hidden="1" customHeight="1" x14ac:dyDescent="0.25">
      <c r="A997" s="7">
        <v>15470217</v>
      </c>
      <c r="B997" s="6" t="str">
        <f>VLOOKUP(ActividadesCom[[#This Row],[NO. DE CONTROL]],'LISTADO ESTUDIANTES'!A:C,2,FALSE)</f>
        <v>UC CAN JAVIER JESUS</v>
      </c>
      <c r="C997" s="6" t="str">
        <f>VLOOKUP(ActividadesCom[[#This Row],[NO. DE CONTROL]],'LISTADO ESTUDIANTES'!A:C,3,FALSE)</f>
        <v>INGENIERIA INDUSTRIAL</v>
      </c>
      <c r="D997" s="5" t="str">
        <f>VLOOKUP(ActividadesCom[[#This Row],[NO. DE CONTROL]],'LISTADO ESTUDIANTES'!A:D,4,FALSE)</f>
        <v>BAJA</v>
      </c>
      <c r="E997" s="5">
        <f>SUM(ActividadesCom[[#This Row],[CRÉD. 1]],ActividadesCom[[#This Row],[CRÉD. 2]],ActividadesCom[[#This Row],[CRÉD. 3]],ActividadesCom[[#This Row],[CRÉD. 4]],ActividadesCom[[#This Row],[CRÉD. 5]])</f>
        <v>0</v>
      </c>
      <c r="F997" s="17" t="str">
        <f>IF(ActividadesCom[[#This Row],[ÚLTIMO SEMESTRE CON CRÉDITOS]]&gt;0,ROUND(AVERAGE(ActividadesCom[[#This Row],[VALOR NIVEL 5]],ActividadesCom[[#This Row],[VALOR NIVEL 4]],ActividadesCom[[#This Row],[VALOR NIVEL 3]],ActividadesCom[[#This Row],[VALOR NIVEL 2]],ActividadesCom[[#This Row],[VALOR NIVEL 1]]),0),"")</f>
        <v/>
      </c>
      <c r="G997" s="5" t="str">
        <f>IF(ActividadesCom[[#This Row],[PROMEDIO]]="","",IF(ActividadesCom[[#This Row],[PROMEDIO]]&gt;=4,"EXCELENTE",IF(ActividadesCom[[#This Row],[PROMEDIO]]&gt;=3,"NOTABLE",IF(ActividadesCom[[#This Row],[PROMEDIO]]&gt;=2,"BUENO",IF(ActividadesCom[[#This Row],[PROMEDIO]]=1,"SUFICIENTE","")))))</f>
        <v/>
      </c>
      <c r="H997" s="5">
        <f>MAX(ActividadesCom[[#This Row],[PERÍODO 1]],ActividadesCom[[#This Row],[PERÍODO 2]],ActividadesCom[[#This Row],[PERÍODO 3]],ActividadesCom[[#This Row],[PERÍODO 4]],ActividadesCom[[#This Row],[PERÍODO 5]])</f>
        <v>0</v>
      </c>
      <c r="I997" s="10"/>
      <c r="J997" s="5"/>
      <c r="K997" s="5"/>
      <c r="L997" s="5" t="str">
        <f>IF(ActividadesCom[[#This Row],[NIVEL 1]]&lt;&gt;0,VLOOKUP(ActividadesCom[[#This Row],[NIVEL 1]],Catálogo!A:B,2,FALSE),"")</f>
        <v/>
      </c>
      <c r="M997" s="5"/>
      <c r="N997" s="6"/>
      <c r="O997" s="5"/>
      <c r="P997" s="5"/>
      <c r="Q997" s="5" t="str">
        <f>IF(ActividadesCom[[#This Row],[NIVEL 2]]&lt;&gt;0,VLOOKUP(ActividadesCom[[#This Row],[NIVEL 2]],Catálogo!A:B,2,FALSE),"")</f>
        <v/>
      </c>
      <c r="R997" s="5"/>
      <c r="S997" s="6"/>
      <c r="T997" s="5"/>
      <c r="U997" s="5"/>
      <c r="V997" s="5" t="str">
        <f>IF(ActividadesCom[[#This Row],[NIVEL 3]]&lt;&gt;0,VLOOKUP(ActividadesCom[[#This Row],[NIVEL 3]],Catálogo!A:B,2,FALSE),"")</f>
        <v/>
      </c>
      <c r="W997" s="5"/>
      <c r="X997" s="6"/>
      <c r="Y997" s="5"/>
      <c r="Z997" s="5"/>
      <c r="AA997" s="5" t="str">
        <f>IF(ActividadesCom[[#This Row],[NIVEL 4]]&lt;&gt;0,VLOOKUP(ActividadesCom[[#This Row],[NIVEL 4]],Catálogo!A:B,2,FALSE),"")</f>
        <v/>
      </c>
      <c r="AB997" s="5"/>
      <c r="AC997" s="6"/>
      <c r="AD997" s="5"/>
      <c r="AE997" s="5"/>
      <c r="AF997" s="5" t="str">
        <f>IF(ActividadesCom[[#This Row],[NIVEL 5]]&lt;&gt;0,VLOOKUP(ActividadesCom[[#This Row],[NIVEL 5]],Catálogo!A:B,2,FALSE),"")</f>
        <v/>
      </c>
      <c r="AG997" s="5"/>
    </row>
    <row r="998" spans="1:34" ht="30" hidden="1" customHeight="1" x14ac:dyDescent="0.25">
      <c r="A998" s="7">
        <v>15470218</v>
      </c>
      <c r="B998" s="6" t="str">
        <f>VLOOKUP(ActividadesCom[[#This Row],[NO. DE CONTROL]],'LISTADO ESTUDIANTES'!A:C,2,FALSE)</f>
        <v>QUINTANA ESTRELLA ALBERT DEL JESUS</v>
      </c>
      <c r="C998" s="6" t="str">
        <f>VLOOKUP(ActividadesCom[[#This Row],[NO. DE CONTROL]],'LISTADO ESTUDIANTES'!A:C,3,FALSE)</f>
        <v>INGENIERIA MECANICA</v>
      </c>
      <c r="D998" s="5" t="str">
        <f>VLOOKUP(ActividadesCom[[#This Row],[NO. DE CONTROL]],'LISTADO ESTUDIANTES'!A:D,4,FALSE)</f>
        <v>BAJA</v>
      </c>
      <c r="E998" s="5">
        <f>SUM(ActividadesCom[[#This Row],[CRÉD. 1]],ActividadesCom[[#This Row],[CRÉD. 2]],ActividadesCom[[#This Row],[CRÉD. 3]],ActividadesCom[[#This Row],[CRÉD. 4]],ActividadesCom[[#This Row],[CRÉD. 5]])</f>
        <v>5</v>
      </c>
      <c r="F998" s="5">
        <f>IF(ActividadesCom[[#This Row],[ÚLTIMO SEMESTRE CON CRÉDITOS]]&gt;0,ROUND(AVERAGE(ActividadesCom[[#This Row],[VALOR NIVEL 5]],ActividadesCom[[#This Row],[VALOR NIVEL 4]],ActividadesCom[[#This Row],[VALOR NIVEL 3]],ActividadesCom[[#This Row],[VALOR NIVEL 2]],ActividadesCom[[#This Row],[VALOR NIVEL 1]]),0),"")</f>
        <v>2</v>
      </c>
      <c r="G998" s="5" t="str">
        <f>IF(ActividadesCom[[#This Row],[PROMEDIO]]="","",IF(ActividadesCom[[#This Row],[PROMEDIO]]&gt;=4,"EXCELENTE",IF(ActividadesCom[[#This Row],[PROMEDIO]]&gt;=3,"NOTABLE",IF(ActividadesCom[[#This Row],[PROMEDIO]]&gt;=2,"BUENO",IF(ActividadesCom[[#This Row],[PROMEDIO]]=1,"SUFICIENTE","")))))</f>
        <v>BUENO</v>
      </c>
      <c r="H998" s="5">
        <f>MAX(ActividadesCom[[#This Row],[PERÍODO 1]],ActividadesCom[[#This Row],[PERÍODO 2]],ActividadesCom[[#This Row],[PERÍODO 3]],ActividadesCom[[#This Row],[PERÍODO 4]],ActividadesCom[[#This Row],[PERÍODO 5]])</f>
        <v>20191</v>
      </c>
      <c r="I998" s="6" t="s">
        <v>937</v>
      </c>
      <c r="J998" s="5">
        <v>20153</v>
      </c>
      <c r="K998" s="5" t="s">
        <v>4009</v>
      </c>
      <c r="L998" s="5">
        <f>IF(ActividadesCom[[#This Row],[NIVEL 1]]&lt;&gt;0,VLOOKUP(ActividadesCom[[#This Row],[NIVEL 1]],Catálogo!A:B,2,FALSE),"")</f>
        <v>2</v>
      </c>
      <c r="M998" s="5">
        <v>1</v>
      </c>
      <c r="N998" s="6" t="s">
        <v>955</v>
      </c>
      <c r="O998" s="5">
        <v>20191</v>
      </c>
      <c r="P998" s="5" t="s">
        <v>4009</v>
      </c>
      <c r="Q998" s="5">
        <f>IF(ActividadesCom[[#This Row],[NIVEL 2]]&lt;&gt;0,VLOOKUP(ActividadesCom[[#This Row],[NIVEL 2]],Catálogo!A:B,2,FALSE),"")</f>
        <v>2</v>
      </c>
      <c r="R998" s="11">
        <v>2</v>
      </c>
      <c r="S998" s="12"/>
      <c r="T998" s="11"/>
      <c r="U998" s="11"/>
      <c r="V998" s="5" t="str">
        <f>IF(ActividadesCom[[#This Row],[NIVEL 3]]&lt;&gt;0,VLOOKUP(ActividadesCom[[#This Row],[NIVEL 3]],Catálogo!A:B,2,FALSE),"")</f>
        <v/>
      </c>
      <c r="W998" s="11"/>
      <c r="X998" s="6" t="s">
        <v>23</v>
      </c>
      <c r="Y998" s="5">
        <v>20173</v>
      </c>
      <c r="Z998" s="5" t="s">
        <v>4009</v>
      </c>
      <c r="AA998" s="5">
        <f>IF(ActividadesCom[[#This Row],[NIVEL 4]]&lt;&gt;0,VLOOKUP(ActividadesCom[[#This Row],[NIVEL 4]],Catálogo!A:B,2,FALSE),"")</f>
        <v>2</v>
      </c>
      <c r="AB998" s="5">
        <v>1</v>
      </c>
      <c r="AC998" s="6" t="s">
        <v>23</v>
      </c>
      <c r="AD998" s="5">
        <v>20171</v>
      </c>
      <c r="AE998" s="5" t="s">
        <v>4009</v>
      </c>
      <c r="AF998" s="5">
        <f>IF(ActividadesCom[[#This Row],[NIVEL 5]]&lt;&gt;0,VLOOKUP(ActividadesCom[[#This Row],[NIVEL 5]],Catálogo!A:B,2,FALSE),"")</f>
        <v>2</v>
      </c>
      <c r="AG998" s="5">
        <v>1</v>
      </c>
      <c r="AH998" s="2"/>
    </row>
    <row r="999" spans="1:34" ht="30" hidden="1" customHeight="1" x14ac:dyDescent="0.25">
      <c r="A999" s="7">
        <v>15470219</v>
      </c>
      <c r="B999" s="6" t="str">
        <f>VLOOKUP(ActividadesCom[[#This Row],[NO. DE CONTROL]],'LISTADO ESTUDIANTES'!A:C,2,FALSE)</f>
        <v>CASTAÑEDA ROCHA ABDIEL DEL JESUS</v>
      </c>
      <c r="C999" s="6" t="str">
        <f>VLOOKUP(ActividadesCom[[#This Row],[NO. DE CONTROL]],'LISTADO ESTUDIANTES'!A:C,3,FALSE)</f>
        <v>INGENIERIA EN GESTION EMPRESARIAL</v>
      </c>
      <c r="D999" s="5" t="str">
        <f>VLOOKUP(ActividadesCom[[#This Row],[NO. DE CONTROL]],'LISTADO ESTUDIANTES'!A:D,4,FALSE)</f>
        <v>BAJA</v>
      </c>
      <c r="E999" s="5">
        <f>SUM(ActividadesCom[[#This Row],[CRÉD. 1]],ActividadesCom[[#This Row],[CRÉD. 2]],ActividadesCom[[#This Row],[CRÉD. 3]],ActividadesCom[[#This Row],[CRÉD. 4]],ActividadesCom[[#This Row],[CRÉD. 5]])</f>
        <v>0</v>
      </c>
      <c r="F999" s="17" t="str">
        <f>IF(ActividadesCom[[#This Row],[ÚLTIMO SEMESTRE CON CRÉDITOS]]&gt;0,ROUND(AVERAGE(ActividadesCom[[#This Row],[VALOR NIVEL 5]],ActividadesCom[[#This Row],[VALOR NIVEL 4]],ActividadesCom[[#This Row],[VALOR NIVEL 3]],ActividadesCom[[#This Row],[VALOR NIVEL 2]],ActividadesCom[[#This Row],[VALOR NIVEL 1]]),0),"")</f>
        <v/>
      </c>
      <c r="G999" s="5" t="str">
        <f>IF(ActividadesCom[[#This Row],[PROMEDIO]]="","",IF(ActividadesCom[[#This Row],[PROMEDIO]]&gt;=4,"EXCELENTE",IF(ActividadesCom[[#This Row],[PROMEDIO]]&gt;=3,"NOTABLE",IF(ActividadesCom[[#This Row],[PROMEDIO]]&gt;=2,"BUENO",IF(ActividadesCom[[#This Row],[PROMEDIO]]=1,"SUFICIENTE","")))))</f>
        <v/>
      </c>
      <c r="H999" s="5">
        <f>MAX(ActividadesCom[[#This Row],[PERÍODO 1]],ActividadesCom[[#This Row],[PERÍODO 2]],ActividadesCom[[#This Row],[PERÍODO 3]],ActividadesCom[[#This Row],[PERÍODO 4]],ActividadesCom[[#This Row],[PERÍODO 5]])</f>
        <v>0</v>
      </c>
      <c r="I999" s="10"/>
      <c r="J999" s="5"/>
      <c r="K999" s="5"/>
      <c r="L999" s="5" t="str">
        <f>IF(ActividadesCom[[#This Row],[NIVEL 1]]&lt;&gt;0,VLOOKUP(ActividadesCom[[#This Row],[NIVEL 1]],Catálogo!A:B,2,FALSE),"")</f>
        <v/>
      </c>
      <c r="M999" s="5"/>
      <c r="N999" s="6"/>
      <c r="O999" s="5"/>
      <c r="P999" s="5"/>
      <c r="Q999" s="5" t="str">
        <f>IF(ActividadesCom[[#This Row],[NIVEL 2]]&lt;&gt;0,VLOOKUP(ActividadesCom[[#This Row],[NIVEL 2]],Catálogo!A:B,2,FALSE),"")</f>
        <v/>
      </c>
      <c r="R999" s="5"/>
      <c r="S999" s="6"/>
      <c r="T999" s="5"/>
      <c r="U999" s="5"/>
      <c r="V999" s="5" t="str">
        <f>IF(ActividadesCom[[#This Row],[NIVEL 3]]&lt;&gt;0,VLOOKUP(ActividadesCom[[#This Row],[NIVEL 3]],Catálogo!A:B,2,FALSE),"")</f>
        <v/>
      </c>
      <c r="W999" s="5"/>
      <c r="X999" s="6"/>
      <c r="Y999" s="5"/>
      <c r="Z999" s="5"/>
      <c r="AA999" s="5" t="str">
        <f>IF(ActividadesCom[[#This Row],[NIVEL 4]]&lt;&gt;0,VLOOKUP(ActividadesCom[[#This Row],[NIVEL 4]],Catálogo!A:B,2,FALSE),"")</f>
        <v/>
      </c>
      <c r="AB999" s="5"/>
      <c r="AC999" s="6"/>
      <c r="AD999" s="5"/>
      <c r="AE999" s="5"/>
      <c r="AF999" s="5" t="str">
        <f>IF(ActividadesCom[[#This Row],[NIVEL 5]]&lt;&gt;0,VLOOKUP(ActividadesCom[[#This Row],[NIVEL 5]],Catálogo!A:B,2,FALSE),"")</f>
        <v/>
      </c>
      <c r="AG999" s="5"/>
      <c r="AH999" s="2"/>
    </row>
    <row r="1000" spans="1:34" s="21" customFormat="1" ht="30" hidden="1" customHeight="1" x14ac:dyDescent="0.25">
      <c r="A1000" s="7">
        <v>15470220</v>
      </c>
      <c r="B1000" s="6" t="str">
        <f>VLOOKUP(ActividadesCom[[#This Row],[NO. DE CONTROL]],'LISTADO ESTUDIANTES'!A:C,2,FALSE)</f>
        <v>PECH AKE JOSE ANGEL</v>
      </c>
      <c r="C1000" s="6" t="str">
        <f>VLOOKUP(ActividadesCom[[#This Row],[NO. DE CONTROL]],'LISTADO ESTUDIANTES'!A:C,3,FALSE)</f>
        <v>INGENIERIA EN GESTION EMPRESARIAL</v>
      </c>
      <c r="D1000" s="5" t="str">
        <f>VLOOKUP(ActividadesCom[[#This Row],[NO. DE CONTROL]],'LISTADO ESTUDIANTES'!A:D,4,FALSE)</f>
        <v>BAJA</v>
      </c>
      <c r="E1000" s="5">
        <f>SUM(ActividadesCom[[#This Row],[CRÉD. 1]],ActividadesCom[[#This Row],[CRÉD. 2]],ActividadesCom[[#This Row],[CRÉD. 3]],ActividadesCom[[#This Row],[CRÉD. 4]],ActividadesCom[[#This Row],[CRÉD. 5]])</f>
        <v>5</v>
      </c>
      <c r="F1000" s="5">
        <f>IF(ActividadesCom[[#This Row],[ÚLTIMO SEMESTRE CON CRÉDITOS]]&gt;0,ROUND(AVERAGE(ActividadesCom[[#This Row],[VALOR NIVEL 5]],ActividadesCom[[#This Row],[VALOR NIVEL 4]],ActividadesCom[[#This Row],[VALOR NIVEL 3]],ActividadesCom[[#This Row],[VALOR NIVEL 2]],ActividadesCom[[#This Row],[VALOR NIVEL 1]]),0),"")</f>
        <v>2</v>
      </c>
      <c r="G1000" s="5" t="str">
        <f>IF(ActividadesCom[[#This Row],[PROMEDIO]]="","",IF(ActividadesCom[[#This Row],[PROMEDIO]]&gt;=4,"EXCELENTE",IF(ActividadesCom[[#This Row],[PROMEDIO]]&gt;=3,"NOTABLE",IF(ActividadesCom[[#This Row],[PROMEDIO]]&gt;=2,"BUENO",IF(ActividadesCom[[#This Row],[PROMEDIO]]=1,"SUFICIENTE","")))))</f>
        <v>BUENO</v>
      </c>
      <c r="H1000" s="5">
        <f>MAX(ActividadesCom[[#This Row],[PERÍODO 1]],ActividadesCom[[#This Row],[PERÍODO 2]],ActividadesCom[[#This Row],[PERÍODO 3]],ActividadesCom[[#This Row],[PERÍODO 4]],ActividadesCom[[#This Row],[PERÍODO 5]])</f>
        <v>20183</v>
      </c>
      <c r="I1000" s="10" t="s">
        <v>111</v>
      </c>
      <c r="J1000" s="5">
        <v>20153</v>
      </c>
      <c r="K1000" s="5" t="s">
        <v>4009</v>
      </c>
      <c r="L1000" s="5">
        <f>IF(ActividadesCom[[#This Row],[NIVEL 1]]&lt;&gt;0,VLOOKUP(ActividadesCom[[#This Row],[NIVEL 1]],Catálogo!A:B,2,FALSE),"")</f>
        <v>2</v>
      </c>
      <c r="M1000" s="5">
        <v>1</v>
      </c>
      <c r="N1000" s="6" t="s">
        <v>111</v>
      </c>
      <c r="O1000" s="5">
        <v>20171</v>
      </c>
      <c r="P1000" s="5" t="s">
        <v>4009</v>
      </c>
      <c r="Q1000" s="5">
        <f>IF(ActividadesCom[[#This Row],[NIVEL 2]]&lt;&gt;0,VLOOKUP(ActividadesCom[[#This Row],[NIVEL 2]],Catálogo!A:B,2,FALSE),"")</f>
        <v>2</v>
      </c>
      <c r="R1000" s="5">
        <v>1</v>
      </c>
      <c r="S1000" s="6" t="s">
        <v>938</v>
      </c>
      <c r="T1000" s="5">
        <v>20183</v>
      </c>
      <c r="U1000" s="5" t="s">
        <v>4009</v>
      </c>
      <c r="V1000" s="5">
        <f>IF(ActividadesCom[[#This Row],[NIVEL 3]]&lt;&gt;0,VLOOKUP(ActividadesCom[[#This Row],[NIVEL 3]],Catálogo!A:B,2,FALSE),"")</f>
        <v>2</v>
      </c>
      <c r="W1000" s="5">
        <v>1</v>
      </c>
      <c r="X1000" s="6" t="s">
        <v>23</v>
      </c>
      <c r="Y1000" s="5">
        <v>20173</v>
      </c>
      <c r="Z1000" s="5" t="s">
        <v>4009</v>
      </c>
      <c r="AA1000" s="5">
        <f>IF(ActividadesCom[[#This Row],[NIVEL 4]]&lt;&gt;0,VLOOKUP(ActividadesCom[[#This Row],[NIVEL 4]],Catálogo!A:B,2,FALSE),"")</f>
        <v>2</v>
      </c>
      <c r="AB1000" s="5">
        <v>1</v>
      </c>
      <c r="AC1000" s="6" t="s">
        <v>23</v>
      </c>
      <c r="AD1000" s="5">
        <v>20171</v>
      </c>
      <c r="AE1000" s="5" t="s">
        <v>4009</v>
      </c>
      <c r="AF1000" s="5">
        <f>IF(ActividadesCom[[#This Row],[NIVEL 5]]&lt;&gt;0,VLOOKUP(ActividadesCom[[#This Row],[NIVEL 5]],Catálogo!A:B,2,FALSE),"")</f>
        <v>2</v>
      </c>
      <c r="AG1000" s="5">
        <v>1</v>
      </c>
    </row>
    <row r="1001" spans="1:34" ht="30" hidden="1" customHeight="1" x14ac:dyDescent="0.25">
      <c r="A1001" s="7">
        <v>15470221</v>
      </c>
      <c r="B1001" s="6" t="str">
        <f>VLOOKUP(ActividadesCom[[#This Row],[NO. DE CONTROL]],'LISTADO ESTUDIANTES'!A:C,2,FALSE)</f>
        <v>REBOLLEDO CRUZ ANEL KARINA</v>
      </c>
      <c r="C1001" s="6" t="str">
        <f>VLOOKUP(ActividadesCom[[#This Row],[NO. DE CONTROL]],'LISTADO ESTUDIANTES'!A:C,3,FALSE)</f>
        <v>INGENIERIA EN GESTION EMPRESARIAL</v>
      </c>
      <c r="D1001" s="5" t="str">
        <f>VLOOKUP(ActividadesCom[[#This Row],[NO. DE CONTROL]],'LISTADO ESTUDIANTES'!A:D,4,FALSE)</f>
        <v>BAJA</v>
      </c>
      <c r="E1001" s="5">
        <f>SUM(ActividadesCom[[#This Row],[CRÉD. 1]],ActividadesCom[[#This Row],[CRÉD. 2]],ActividadesCom[[#This Row],[CRÉD. 3]],ActividadesCom[[#This Row],[CRÉD. 4]],ActividadesCom[[#This Row],[CRÉD. 5]])</f>
        <v>0</v>
      </c>
      <c r="F1001" s="17" t="str">
        <f>IF(ActividadesCom[[#This Row],[ÚLTIMO SEMESTRE CON CRÉDITOS]]&gt;0,ROUND(AVERAGE(ActividadesCom[[#This Row],[VALOR NIVEL 5]],ActividadesCom[[#This Row],[VALOR NIVEL 4]],ActividadesCom[[#This Row],[VALOR NIVEL 3]],ActividadesCom[[#This Row],[VALOR NIVEL 2]],ActividadesCom[[#This Row],[VALOR NIVEL 1]]),0),"")</f>
        <v/>
      </c>
      <c r="G1001" s="5" t="str">
        <f>IF(ActividadesCom[[#This Row],[PROMEDIO]]="","",IF(ActividadesCom[[#This Row],[PROMEDIO]]&gt;=4,"EXCELENTE",IF(ActividadesCom[[#This Row],[PROMEDIO]]&gt;=3,"NOTABLE",IF(ActividadesCom[[#This Row],[PROMEDIO]]&gt;=2,"BUENO",IF(ActividadesCom[[#This Row],[PROMEDIO]]=1,"SUFICIENTE","")))))</f>
        <v/>
      </c>
      <c r="H1001" s="5">
        <f>MAX(ActividadesCom[[#This Row],[PERÍODO 1]],ActividadesCom[[#This Row],[PERÍODO 2]],ActividadesCom[[#This Row],[PERÍODO 3]],ActividadesCom[[#This Row],[PERÍODO 4]],ActividadesCom[[#This Row],[PERÍODO 5]])</f>
        <v>0</v>
      </c>
      <c r="I1001" s="10"/>
      <c r="J1001" s="5"/>
      <c r="K1001" s="5"/>
      <c r="L1001" s="5" t="str">
        <f>IF(ActividadesCom[[#This Row],[NIVEL 1]]&lt;&gt;0,VLOOKUP(ActividadesCom[[#This Row],[NIVEL 1]],Catálogo!A:B,2,FALSE),"")</f>
        <v/>
      </c>
      <c r="M1001" s="5"/>
      <c r="N1001" s="6"/>
      <c r="O1001" s="5"/>
      <c r="P1001" s="5"/>
      <c r="Q1001" s="5" t="str">
        <f>IF(ActividadesCom[[#This Row],[NIVEL 2]]&lt;&gt;0,VLOOKUP(ActividadesCom[[#This Row],[NIVEL 2]],Catálogo!A:B,2,FALSE),"")</f>
        <v/>
      </c>
      <c r="R1001" s="5"/>
      <c r="S1001" s="6"/>
      <c r="T1001" s="5"/>
      <c r="U1001" s="5"/>
      <c r="V1001" s="5" t="str">
        <f>IF(ActividadesCom[[#This Row],[NIVEL 3]]&lt;&gt;0,VLOOKUP(ActividadesCom[[#This Row],[NIVEL 3]],Catálogo!A:B,2,FALSE),"")</f>
        <v/>
      </c>
      <c r="W1001" s="5"/>
      <c r="X1001" s="6"/>
      <c r="Y1001" s="5"/>
      <c r="Z1001" s="5"/>
      <c r="AA1001" s="5" t="str">
        <f>IF(ActividadesCom[[#This Row],[NIVEL 4]]&lt;&gt;0,VLOOKUP(ActividadesCom[[#This Row],[NIVEL 4]],Catálogo!A:B,2,FALSE),"")</f>
        <v/>
      </c>
      <c r="AB1001" s="5"/>
      <c r="AC1001" s="6"/>
      <c r="AD1001" s="5"/>
      <c r="AE1001" s="5"/>
      <c r="AF1001" s="5" t="str">
        <f>IF(ActividadesCom[[#This Row],[NIVEL 5]]&lt;&gt;0,VLOOKUP(ActividadesCom[[#This Row],[NIVEL 5]],Catálogo!A:B,2,FALSE),"")</f>
        <v/>
      </c>
      <c r="AG1001" s="5"/>
      <c r="AH1001" s="2"/>
    </row>
    <row r="1002" spans="1:34" ht="30" hidden="1" customHeight="1" x14ac:dyDescent="0.25">
      <c r="A1002" s="7">
        <v>15470222</v>
      </c>
      <c r="B1002" s="6" t="str">
        <f>VLOOKUP(ActividadesCom[[#This Row],[NO. DE CONTROL]],'LISTADO ESTUDIANTES'!A:C,2,FALSE)</f>
        <v>RENDIS CHE ABRAHAM EDUARDO</v>
      </c>
      <c r="C1002" s="6" t="str">
        <f>VLOOKUP(ActividadesCom[[#This Row],[NO. DE CONTROL]],'LISTADO ESTUDIANTES'!A:C,3,FALSE)</f>
        <v>INGENIERIA EN GESTION EMPRESARIAL</v>
      </c>
      <c r="D1002" s="5" t="str">
        <f>VLOOKUP(ActividadesCom[[#This Row],[NO. DE CONTROL]],'LISTADO ESTUDIANTES'!A:D,4,FALSE)</f>
        <v>BAJA</v>
      </c>
      <c r="E1002" s="5">
        <f>SUM(ActividadesCom[[#This Row],[CRÉD. 1]],ActividadesCom[[#This Row],[CRÉD. 2]],ActividadesCom[[#This Row],[CRÉD. 3]],ActividadesCom[[#This Row],[CRÉD. 4]],ActividadesCom[[#This Row],[CRÉD. 5]])</f>
        <v>5</v>
      </c>
      <c r="F1002" s="17">
        <f>IF(ActividadesCom[[#This Row],[ÚLTIMO SEMESTRE CON CRÉDITOS]]&gt;0,ROUND(AVERAGE(ActividadesCom[[#This Row],[VALOR NIVEL 5]],ActividadesCom[[#This Row],[VALOR NIVEL 4]],ActividadesCom[[#This Row],[VALOR NIVEL 3]],ActividadesCom[[#This Row],[VALOR NIVEL 2]],ActividadesCom[[#This Row],[VALOR NIVEL 1]]),0),"")</f>
        <v>3</v>
      </c>
      <c r="G1002" s="5" t="str">
        <f>IF(ActividadesCom[[#This Row],[PROMEDIO]]="","",IF(ActividadesCom[[#This Row],[PROMEDIO]]&gt;=4,"EXCELENTE",IF(ActividadesCom[[#This Row],[PROMEDIO]]&gt;=3,"NOTABLE",IF(ActividadesCom[[#This Row],[PROMEDIO]]&gt;=2,"BUENO",IF(ActividadesCom[[#This Row],[PROMEDIO]]=1,"SUFICIENTE","")))))</f>
        <v>NOTABLE</v>
      </c>
      <c r="H1002" s="5">
        <f>MAX(ActividadesCom[[#This Row],[PERÍODO 1]],ActividadesCom[[#This Row],[PERÍODO 2]],ActividadesCom[[#This Row],[PERÍODO 3]],ActividadesCom[[#This Row],[PERÍODO 4]],ActividadesCom[[#This Row],[PERÍODO 5]])</f>
        <v>20203</v>
      </c>
      <c r="I1002" s="10" t="s">
        <v>111</v>
      </c>
      <c r="J1002" s="5">
        <v>20153</v>
      </c>
      <c r="K1002" s="5" t="s">
        <v>4009</v>
      </c>
      <c r="L1002" s="5">
        <f>IF(ActividadesCom[[#This Row],[NIVEL 1]]&lt;&gt;0,VLOOKUP(ActividadesCom[[#This Row],[NIVEL 1]],Catálogo!A:B,2,FALSE),"")</f>
        <v>2</v>
      </c>
      <c r="M1002" s="5">
        <v>1</v>
      </c>
      <c r="N1002" s="6" t="s">
        <v>4122</v>
      </c>
      <c r="O1002" s="5">
        <v>20203</v>
      </c>
      <c r="P1002" s="5" t="s">
        <v>4009</v>
      </c>
      <c r="Q1002" s="5">
        <f>IF(ActividadesCom[[#This Row],[NIVEL 2]]&lt;&gt;0,VLOOKUP(ActividadesCom[[#This Row],[NIVEL 2]],Catálogo!A:B,2,FALSE),"")</f>
        <v>2</v>
      </c>
      <c r="R1002" s="5">
        <v>1</v>
      </c>
      <c r="S1002" s="6" t="s">
        <v>4151</v>
      </c>
      <c r="T1002" s="5">
        <v>20203</v>
      </c>
      <c r="U1002" s="5" t="s">
        <v>4007</v>
      </c>
      <c r="V1002" s="5">
        <f>IF(ActividadesCom[[#This Row],[NIVEL 3]]&lt;&gt;0,VLOOKUP(ActividadesCom[[#This Row],[NIVEL 3]],Catálogo!A:B,2,FALSE),"")</f>
        <v>4</v>
      </c>
      <c r="W1002" s="5">
        <v>1</v>
      </c>
      <c r="X1002" s="9" t="s">
        <v>31</v>
      </c>
      <c r="Y1002" s="8">
        <v>20193</v>
      </c>
      <c r="Z1002" s="8" t="s">
        <v>4008</v>
      </c>
      <c r="AA1002" s="5">
        <f>IF(ActividadesCom[[#This Row],[NIVEL 4]]&lt;&gt;0,VLOOKUP(ActividadesCom[[#This Row],[NIVEL 4]],Catálogo!A:B,2,FALSE),"")</f>
        <v>3</v>
      </c>
      <c r="AB1002" s="8">
        <v>1</v>
      </c>
      <c r="AC1002" s="6" t="s">
        <v>12</v>
      </c>
      <c r="AD1002" s="5">
        <v>20183</v>
      </c>
      <c r="AE1002" s="5" t="s">
        <v>4008</v>
      </c>
      <c r="AF1002" s="5">
        <f>IF(ActividadesCom[[#This Row],[NIVEL 5]]&lt;&gt;0,VLOOKUP(ActividadesCom[[#This Row],[NIVEL 5]],Catálogo!A:B,2,FALSE),"")</f>
        <v>3</v>
      </c>
      <c r="AG1002" s="5">
        <v>1</v>
      </c>
      <c r="AH1002" s="2"/>
    </row>
    <row r="1003" spans="1:34" ht="30" hidden="1" customHeight="1" x14ac:dyDescent="0.25">
      <c r="A1003" s="7">
        <v>15470223</v>
      </c>
      <c r="B1003" s="6" t="str">
        <f>VLOOKUP(ActividadesCom[[#This Row],[NO. DE CONTROL]],'LISTADO ESTUDIANTES'!A:C,2,FALSE)</f>
        <v>LOPEZ JIMENEZ JAVIER</v>
      </c>
      <c r="C1003" s="6" t="str">
        <f>VLOOKUP(ActividadesCom[[#This Row],[NO. DE CONTROL]],'LISTADO ESTUDIANTES'!A:C,3,FALSE)</f>
        <v>INGENIERIA EN GESTION EMPRESARIAL</v>
      </c>
      <c r="D1003" s="5" t="str">
        <f>VLOOKUP(ActividadesCom[[#This Row],[NO. DE CONTROL]],'LISTADO ESTUDIANTES'!A:D,4,FALSE)</f>
        <v>BAJA</v>
      </c>
      <c r="E1003" s="5">
        <f>SUM(ActividadesCom[[#This Row],[CRÉD. 1]],ActividadesCom[[#This Row],[CRÉD. 2]],ActividadesCom[[#This Row],[CRÉD. 3]],ActividadesCom[[#This Row],[CRÉD. 4]],ActividadesCom[[#This Row],[CRÉD. 5]])</f>
        <v>5</v>
      </c>
      <c r="F1003" s="5">
        <f>IF(ActividadesCom[[#This Row],[ÚLTIMO SEMESTRE CON CRÉDITOS]]&gt;0,ROUND(AVERAGE(ActividadesCom[[#This Row],[VALOR NIVEL 5]],ActividadesCom[[#This Row],[VALOR NIVEL 4]],ActividadesCom[[#This Row],[VALOR NIVEL 3]],ActividadesCom[[#This Row],[VALOR NIVEL 2]],ActividadesCom[[#This Row],[VALOR NIVEL 1]]),0),"")</f>
        <v>2</v>
      </c>
      <c r="G1003" s="5" t="str">
        <f>IF(ActividadesCom[[#This Row],[PROMEDIO]]="","",IF(ActividadesCom[[#This Row],[PROMEDIO]]&gt;=4,"EXCELENTE",IF(ActividadesCom[[#This Row],[PROMEDIO]]&gt;=3,"NOTABLE",IF(ActividadesCom[[#This Row],[PROMEDIO]]&gt;=2,"BUENO",IF(ActividadesCom[[#This Row],[PROMEDIO]]=1,"SUFICIENTE","")))))</f>
        <v>BUENO</v>
      </c>
      <c r="H1003" s="5">
        <f>MAX(ActividadesCom[[#This Row],[PERÍODO 1]],ActividadesCom[[#This Row],[PERÍODO 2]],ActividadesCom[[#This Row],[PERÍODO 3]],ActividadesCom[[#This Row],[PERÍODO 4]],ActividadesCom[[#This Row],[PERÍODO 5]])</f>
        <v>20183</v>
      </c>
      <c r="I1003" s="10" t="s">
        <v>111</v>
      </c>
      <c r="J1003" s="5">
        <v>20153</v>
      </c>
      <c r="K1003" s="5" t="s">
        <v>4009</v>
      </c>
      <c r="L1003" s="5">
        <f>IF(ActividadesCom[[#This Row],[NIVEL 1]]&lt;&gt;0,VLOOKUP(ActividadesCom[[#This Row],[NIVEL 1]],Catálogo!A:B,2,FALSE),"")</f>
        <v>2</v>
      </c>
      <c r="M1003" s="5">
        <v>1</v>
      </c>
      <c r="N1003" s="6" t="s">
        <v>111</v>
      </c>
      <c r="O1003" s="5">
        <v>20171</v>
      </c>
      <c r="P1003" s="5" t="s">
        <v>4009</v>
      </c>
      <c r="Q1003" s="5">
        <f>IF(ActividadesCom[[#This Row],[NIVEL 2]]&lt;&gt;0,VLOOKUP(ActividadesCom[[#This Row],[NIVEL 2]],Catálogo!A:B,2,FALSE),"")</f>
        <v>2</v>
      </c>
      <c r="R1003" s="5">
        <v>1</v>
      </c>
      <c r="S1003" s="6" t="s">
        <v>111</v>
      </c>
      <c r="T1003" s="5">
        <v>20161</v>
      </c>
      <c r="U1003" s="5" t="s">
        <v>4009</v>
      </c>
      <c r="V1003" s="5">
        <f>IF(ActividadesCom[[#This Row],[NIVEL 3]]&lt;&gt;0,VLOOKUP(ActividadesCom[[#This Row],[NIVEL 3]],Catálogo!A:B,2,FALSE),"")</f>
        <v>2</v>
      </c>
      <c r="W1003" s="5">
        <v>1</v>
      </c>
      <c r="X1003" s="6" t="s">
        <v>12</v>
      </c>
      <c r="Y1003" s="5">
        <v>20183</v>
      </c>
      <c r="Z1003" s="5" t="s">
        <v>4009</v>
      </c>
      <c r="AA1003" s="5">
        <f>IF(ActividadesCom[[#This Row],[NIVEL 4]]&lt;&gt;0,VLOOKUP(ActividadesCom[[#This Row],[NIVEL 4]],Catálogo!A:B,2,FALSE),"")</f>
        <v>2</v>
      </c>
      <c r="AB1003" s="5">
        <v>1</v>
      </c>
      <c r="AC1003" s="6" t="s">
        <v>615</v>
      </c>
      <c r="AD1003" s="5">
        <v>20181</v>
      </c>
      <c r="AE1003" s="5" t="s">
        <v>4009</v>
      </c>
      <c r="AF1003" s="5">
        <f>IF(ActividadesCom[[#This Row],[NIVEL 5]]&lt;&gt;0,VLOOKUP(ActividadesCom[[#This Row],[NIVEL 5]],Catálogo!A:B,2,FALSE),"")</f>
        <v>2</v>
      </c>
      <c r="AG1003" s="5">
        <v>1</v>
      </c>
      <c r="AH1003" s="2"/>
    </row>
    <row r="1004" spans="1:34" s="21" customFormat="1" ht="30" hidden="1" customHeight="1" x14ac:dyDescent="0.25">
      <c r="A1004" s="7">
        <v>15470224</v>
      </c>
      <c r="B1004" s="6" t="str">
        <f>VLOOKUP(ActividadesCom[[#This Row],[NO. DE CONTROL]],'LISTADO ESTUDIANTES'!A:C,2,FALSE)</f>
        <v>AYIL LANDAVERDE BRYANT ALEXIS</v>
      </c>
      <c r="C1004" s="6" t="str">
        <f>VLOOKUP(ActividadesCom[[#This Row],[NO. DE CONTROL]],'LISTADO ESTUDIANTES'!A:C,3,FALSE)</f>
        <v>INGENIERIA MECANICA</v>
      </c>
      <c r="D1004" s="5" t="str">
        <f>VLOOKUP(ActividadesCom[[#This Row],[NO. DE CONTROL]],'LISTADO ESTUDIANTES'!A:D,4,FALSE)</f>
        <v>BAJA</v>
      </c>
      <c r="E1004" s="5">
        <f>SUM(ActividadesCom[[#This Row],[CRÉD. 1]],ActividadesCom[[#This Row],[CRÉD. 2]],ActividadesCom[[#This Row],[CRÉD. 3]],ActividadesCom[[#This Row],[CRÉD. 4]],ActividadesCom[[#This Row],[CRÉD. 5]])</f>
        <v>5</v>
      </c>
      <c r="F1004" s="17">
        <f>IF(ActividadesCom[[#This Row],[ÚLTIMO SEMESTRE CON CRÉDITOS]]&gt;0,ROUND(AVERAGE(ActividadesCom[[#This Row],[VALOR NIVEL 5]],ActividadesCom[[#This Row],[VALOR NIVEL 4]],ActividadesCom[[#This Row],[VALOR NIVEL 3]],ActividadesCom[[#This Row],[VALOR NIVEL 2]],ActividadesCom[[#This Row],[VALOR NIVEL 1]]),0),"")</f>
        <v>2</v>
      </c>
      <c r="G1004" s="5" t="str">
        <f>IF(ActividadesCom[[#This Row],[PROMEDIO]]="","",IF(ActividadesCom[[#This Row],[PROMEDIO]]&gt;=4,"EXCELENTE",IF(ActividadesCom[[#This Row],[PROMEDIO]]&gt;=3,"NOTABLE",IF(ActividadesCom[[#This Row],[PROMEDIO]]&gt;=2,"BUENO",IF(ActividadesCom[[#This Row],[PROMEDIO]]=1,"SUFICIENTE","")))))</f>
        <v>BUENO</v>
      </c>
      <c r="H1004" s="5">
        <f>MAX(ActividadesCom[[#This Row],[PERÍODO 1]],ActividadesCom[[#This Row],[PERÍODO 2]],ActividadesCom[[#This Row],[PERÍODO 3]],ActividadesCom[[#This Row],[PERÍODO 4]],ActividadesCom[[#This Row],[PERÍODO 5]])</f>
        <v>20213</v>
      </c>
      <c r="I1004" s="6" t="s">
        <v>4535</v>
      </c>
      <c r="J1004" s="5">
        <v>20213</v>
      </c>
      <c r="K1004" s="5" t="s">
        <v>4008</v>
      </c>
      <c r="L1004" s="5">
        <f>IF(ActividadesCom[[#This Row],[NIVEL 1]]&lt;&gt;0,VLOOKUP(ActividadesCom[[#This Row],[NIVEL 1]],Catálogo!A:B,2,FALSE),"")</f>
        <v>3</v>
      </c>
      <c r="M1004" s="5">
        <v>2</v>
      </c>
      <c r="N1004" s="6" t="s">
        <v>4743</v>
      </c>
      <c r="O1004" s="5">
        <v>20213</v>
      </c>
      <c r="P1004" s="5" t="s">
        <v>4022</v>
      </c>
      <c r="Q1004" s="5">
        <f>IF(ActividadesCom[[#This Row],[NIVEL 2]]&lt;&gt;0,VLOOKUP(ActividadesCom[[#This Row],[NIVEL 2]],Catálogo!A:B,2,FALSE),"")</f>
        <v>1</v>
      </c>
      <c r="R1004" s="11">
        <v>1</v>
      </c>
      <c r="S1004" s="12"/>
      <c r="T1004" s="11"/>
      <c r="U1004" s="11"/>
      <c r="V1004" s="5" t="str">
        <f>IF(ActividadesCom[[#This Row],[NIVEL 3]]&lt;&gt;0,VLOOKUP(ActividadesCom[[#This Row],[NIVEL 3]],Catálogo!A:B,2,FALSE),"")</f>
        <v/>
      </c>
      <c r="W1004" s="11"/>
      <c r="X1004" s="6" t="s">
        <v>615</v>
      </c>
      <c r="Y1004" s="5">
        <v>20211</v>
      </c>
      <c r="Z1004" s="5" t="s">
        <v>4009</v>
      </c>
      <c r="AA1004" s="5">
        <f>IF(ActividadesCom[[#This Row],[NIVEL 4]]&lt;&gt;0,VLOOKUP(ActividadesCom[[#This Row],[NIVEL 4]],Catálogo!A:B,2,FALSE),"")</f>
        <v>2</v>
      </c>
      <c r="AB1004" s="5">
        <v>1</v>
      </c>
      <c r="AC1004" s="6" t="s">
        <v>408</v>
      </c>
      <c r="AD1004" s="5">
        <v>20171</v>
      </c>
      <c r="AE1004" s="5" t="s">
        <v>4009</v>
      </c>
      <c r="AF1004" s="5">
        <f>IF(ActividadesCom[[#This Row],[NIVEL 5]]&lt;&gt;0,VLOOKUP(ActividadesCom[[#This Row],[NIVEL 5]],Catálogo!A:B,2,FALSE),"")</f>
        <v>2</v>
      </c>
      <c r="AG1004" s="5">
        <v>1</v>
      </c>
    </row>
    <row r="1005" spans="1:34" s="21" customFormat="1" ht="30" hidden="1" customHeight="1" x14ac:dyDescent="0.25">
      <c r="A1005" s="7">
        <v>15470225</v>
      </c>
      <c r="B1005" s="6" t="str">
        <f>VLOOKUP(ActividadesCom[[#This Row],[NO. DE CONTROL]],'LISTADO ESTUDIANTES'!A:C,2,FALSE)</f>
        <v>DOMINGUEZ MATEO FRANCISCO</v>
      </c>
      <c r="C1005" s="6" t="str">
        <f>VLOOKUP(ActividadesCom[[#This Row],[NO. DE CONTROL]],'LISTADO ESTUDIANTES'!A:C,3,FALSE)</f>
        <v>INGENIERIA EN GESTION EMPRESARIAL</v>
      </c>
      <c r="D1005" s="5" t="str">
        <f>VLOOKUP(ActividadesCom[[#This Row],[NO. DE CONTROL]],'LISTADO ESTUDIANTES'!A:D,4,FALSE)</f>
        <v>BAJA</v>
      </c>
      <c r="E1005" s="5">
        <f>SUM(ActividadesCom[[#This Row],[CRÉD. 1]],ActividadesCom[[#This Row],[CRÉD. 2]],ActividadesCom[[#This Row],[CRÉD. 3]],ActividadesCom[[#This Row],[CRÉD. 4]],ActividadesCom[[#This Row],[CRÉD. 5]])</f>
        <v>3</v>
      </c>
      <c r="F1005" s="17">
        <f>IF(ActividadesCom[[#This Row],[ÚLTIMO SEMESTRE CON CRÉDITOS]]&gt;0,ROUND(AVERAGE(ActividadesCom[[#This Row],[VALOR NIVEL 5]],ActividadesCom[[#This Row],[VALOR NIVEL 4]],ActividadesCom[[#This Row],[VALOR NIVEL 3]],ActividadesCom[[#This Row],[VALOR NIVEL 2]],ActividadesCom[[#This Row],[VALOR NIVEL 1]]),0),"")</f>
        <v>2</v>
      </c>
      <c r="G1005" s="5" t="str">
        <f>IF(ActividadesCom[[#This Row],[PROMEDIO]]="","",IF(ActividadesCom[[#This Row],[PROMEDIO]]&gt;=4,"EXCELENTE",IF(ActividadesCom[[#This Row],[PROMEDIO]]&gt;=3,"NOTABLE",IF(ActividadesCom[[#This Row],[PROMEDIO]]&gt;=2,"BUENO",IF(ActividadesCom[[#This Row],[PROMEDIO]]=1,"SUFICIENTE","")))))</f>
        <v>BUENO</v>
      </c>
      <c r="H1005" s="5">
        <f>MAX(ActividadesCom[[#This Row],[PERÍODO 1]],ActividadesCom[[#This Row],[PERÍODO 2]],ActividadesCom[[#This Row],[PERÍODO 3]],ActividadesCom[[#This Row],[PERÍODO 4]],ActividadesCom[[#This Row],[PERÍODO 5]])</f>
        <v>20171</v>
      </c>
      <c r="I1005" s="10" t="s">
        <v>111</v>
      </c>
      <c r="J1005" s="5">
        <v>20153</v>
      </c>
      <c r="K1005" s="5" t="s">
        <v>4009</v>
      </c>
      <c r="L1005" s="5">
        <f>IF(ActividadesCom[[#This Row],[NIVEL 1]]&lt;&gt;0,VLOOKUP(ActividadesCom[[#This Row],[NIVEL 1]],Catálogo!A:B,2,FALSE),"")</f>
        <v>2</v>
      </c>
      <c r="M1005" s="5">
        <v>1</v>
      </c>
      <c r="N1005" s="6" t="s">
        <v>111</v>
      </c>
      <c r="O1005" s="5">
        <v>20163</v>
      </c>
      <c r="P1005" s="5" t="s">
        <v>4009</v>
      </c>
      <c r="Q1005" s="5">
        <f>IF(ActividadesCom[[#This Row],[NIVEL 2]]&lt;&gt;0,VLOOKUP(ActividadesCom[[#This Row],[NIVEL 2]],Catálogo!A:B,2,FALSE),"")</f>
        <v>2</v>
      </c>
      <c r="R1005" s="5">
        <v>1</v>
      </c>
      <c r="S1005" s="6"/>
      <c r="T1005" s="5"/>
      <c r="U1005" s="5"/>
      <c r="V1005" s="5" t="str">
        <f>IF(ActividadesCom[[#This Row],[NIVEL 3]]&lt;&gt;0,VLOOKUP(ActividadesCom[[#This Row],[NIVEL 3]],Catálogo!A:B,2,FALSE),"")</f>
        <v/>
      </c>
      <c r="W1005" s="5"/>
      <c r="X1005" s="6"/>
      <c r="Y1005" s="5"/>
      <c r="Z1005" s="5"/>
      <c r="AA1005" s="5" t="str">
        <f>IF(ActividadesCom[[#This Row],[NIVEL 4]]&lt;&gt;0,VLOOKUP(ActividadesCom[[#This Row],[NIVEL 4]],Catálogo!A:B,2,FALSE),"")</f>
        <v/>
      </c>
      <c r="AB1005" s="5"/>
      <c r="AC1005" s="6" t="s">
        <v>23</v>
      </c>
      <c r="AD1005" s="5">
        <v>20171</v>
      </c>
      <c r="AE1005" s="5" t="s">
        <v>4010</v>
      </c>
      <c r="AF1005" s="5">
        <f>IF(ActividadesCom[[#This Row],[NIVEL 5]]&lt;&gt;0,VLOOKUP(ActividadesCom[[#This Row],[NIVEL 5]],Catálogo!A:B,2,FALSE),"")</f>
        <v>1</v>
      </c>
      <c r="AG1005" s="5">
        <v>1</v>
      </c>
    </row>
    <row r="1006" spans="1:34" s="21" customFormat="1" ht="30" hidden="1" customHeight="1" x14ac:dyDescent="0.25">
      <c r="A1006" s="7">
        <v>15470226</v>
      </c>
      <c r="B1006" s="6" t="str">
        <f>VLOOKUP(ActividadesCom[[#This Row],[NO. DE CONTROL]],'LISTADO ESTUDIANTES'!A:C,2,FALSE)</f>
        <v>PECH CANCHE OSCAR JAVIER</v>
      </c>
      <c r="C1006" s="6" t="str">
        <f>VLOOKUP(ActividadesCom[[#This Row],[NO. DE CONTROL]],'LISTADO ESTUDIANTES'!A:C,3,FALSE)</f>
        <v>INGENIERIA EN GESTION EMPRESARIAL</v>
      </c>
      <c r="D1006" s="5" t="str">
        <f>VLOOKUP(ActividadesCom[[#This Row],[NO. DE CONTROL]],'LISTADO ESTUDIANTES'!A:D,4,FALSE)</f>
        <v>BAJA</v>
      </c>
      <c r="E1006" s="5">
        <f>SUM(ActividadesCom[[#This Row],[CRÉD. 1]],ActividadesCom[[#This Row],[CRÉD. 2]],ActividadesCom[[#This Row],[CRÉD. 3]],ActividadesCom[[#This Row],[CRÉD. 4]],ActividadesCom[[#This Row],[CRÉD. 5]])</f>
        <v>0</v>
      </c>
      <c r="F1006" s="17" t="str">
        <f>IF(ActividadesCom[[#This Row],[ÚLTIMO SEMESTRE CON CRÉDITOS]]&gt;0,ROUND(AVERAGE(ActividadesCom[[#This Row],[VALOR NIVEL 5]],ActividadesCom[[#This Row],[VALOR NIVEL 4]],ActividadesCom[[#This Row],[VALOR NIVEL 3]],ActividadesCom[[#This Row],[VALOR NIVEL 2]],ActividadesCom[[#This Row],[VALOR NIVEL 1]]),0),"")</f>
        <v/>
      </c>
      <c r="G1006" s="5" t="str">
        <f>IF(ActividadesCom[[#This Row],[PROMEDIO]]="","",IF(ActividadesCom[[#This Row],[PROMEDIO]]&gt;=4,"EXCELENTE",IF(ActividadesCom[[#This Row],[PROMEDIO]]&gt;=3,"NOTABLE",IF(ActividadesCom[[#This Row],[PROMEDIO]]&gt;=2,"BUENO",IF(ActividadesCom[[#This Row],[PROMEDIO]]=1,"SUFICIENTE","")))))</f>
        <v/>
      </c>
      <c r="H1006" s="5">
        <f>MAX(ActividadesCom[[#This Row],[PERÍODO 1]],ActividadesCom[[#This Row],[PERÍODO 2]],ActividadesCom[[#This Row],[PERÍODO 3]],ActividadesCom[[#This Row],[PERÍODO 4]],ActividadesCom[[#This Row],[PERÍODO 5]])</f>
        <v>0</v>
      </c>
      <c r="I1006" s="10"/>
      <c r="J1006" s="5"/>
      <c r="K1006" s="5"/>
      <c r="L1006" s="5" t="str">
        <f>IF(ActividadesCom[[#This Row],[NIVEL 1]]&lt;&gt;0,VLOOKUP(ActividadesCom[[#This Row],[NIVEL 1]],Catálogo!A:B,2,FALSE),"")</f>
        <v/>
      </c>
      <c r="M1006" s="5"/>
      <c r="N1006" s="6"/>
      <c r="O1006" s="5"/>
      <c r="P1006" s="5"/>
      <c r="Q1006" s="5" t="str">
        <f>IF(ActividadesCom[[#This Row],[NIVEL 2]]&lt;&gt;0,VLOOKUP(ActividadesCom[[#This Row],[NIVEL 2]],Catálogo!A:B,2,FALSE),"")</f>
        <v/>
      </c>
      <c r="R1006" s="5"/>
      <c r="S1006" s="6"/>
      <c r="T1006" s="5"/>
      <c r="U1006" s="5"/>
      <c r="V1006" s="5" t="str">
        <f>IF(ActividadesCom[[#This Row],[NIVEL 3]]&lt;&gt;0,VLOOKUP(ActividadesCom[[#This Row],[NIVEL 3]],Catálogo!A:B,2,FALSE),"")</f>
        <v/>
      </c>
      <c r="W1006" s="5"/>
      <c r="X1006" s="6"/>
      <c r="Y1006" s="5"/>
      <c r="Z1006" s="5"/>
      <c r="AA1006" s="5" t="str">
        <f>IF(ActividadesCom[[#This Row],[NIVEL 4]]&lt;&gt;0,VLOOKUP(ActividadesCom[[#This Row],[NIVEL 4]],Catálogo!A:B,2,FALSE),"")</f>
        <v/>
      </c>
      <c r="AB1006" s="5"/>
      <c r="AC1006" s="6"/>
      <c r="AD1006" s="5"/>
      <c r="AE1006" s="5"/>
      <c r="AF1006" s="5" t="str">
        <f>IF(ActividadesCom[[#This Row],[NIVEL 5]]&lt;&gt;0,VLOOKUP(ActividadesCom[[#This Row],[NIVEL 5]],Catálogo!A:B,2,FALSE),"")</f>
        <v/>
      </c>
      <c r="AG1006" s="5"/>
    </row>
    <row r="1007" spans="1:34" ht="30" hidden="1" customHeight="1" x14ac:dyDescent="0.25">
      <c r="A1007" s="7">
        <v>15470227</v>
      </c>
      <c r="B1007" s="6" t="str">
        <f>VLOOKUP(ActividadesCom[[#This Row],[NO. DE CONTROL]],'LISTADO ESTUDIANTES'!A:C,2,FALSE)</f>
        <v>GONZALEZ CHAN CARLOS ALBERTO</v>
      </c>
      <c r="C1007" s="6" t="str">
        <f>VLOOKUP(ActividadesCom[[#This Row],[NO. DE CONTROL]],'LISTADO ESTUDIANTES'!A:C,3,FALSE)</f>
        <v>INGENIERIA EN GESTION EMPRESARIAL</v>
      </c>
      <c r="D1007" s="5" t="str">
        <f>VLOOKUP(ActividadesCom[[#This Row],[NO. DE CONTROL]],'LISTADO ESTUDIANTES'!A:D,4,FALSE)</f>
        <v>BAJA</v>
      </c>
      <c r="E1007" s="5">
        <f>SUM(ActividadesCom[[#This Row],[CRÉD. 1]],ActividadesCom[[#This Row],[CRÉD. 2]],ActividadesCom[[#This Row],[CRÉD. 3]],ActividadesCom[[#This Row],[CRÉD. 4]],ActividadesCom[[#This Row],[CRÉD. 5]])</f>
        <v>5</v>
      </c>
      <c r="F1007" s="5">
        <f>IF(ActividadesCom[[#This Row],[ÚLTIMO SEMESTRE CON CRÉDITOS]]&gt;0,ROUND(AVERAGE(ActividadesCom[[#This Row],[VALOR NIVEL 5]],ActividadesCom[[#This Row],[VALOR NIVEL 4]],ActividadesCom[[#This Row],[VALOR NIVEL 3]],ActividadesCom[[#This Row],[VALOR NIVEL 2]],ActividadesCom[[#This Row],[VALOR NIVEL 1]]),0),"")</f>
        <v>2</v>
      </c>
      <c r="G1007" s="5" t="str">
        <f>IF(ActividadesCom[[#This Row],[PROMEDIO]]="","",IF(ActividadesCom[[#This Row],[PROMEDIO]]&gt;=4,"EXCELENTE",IF(ActividadesCom[[#This Row],[PROMEDIO]]&gt;=3,"NOTABLE",IF(ActividadesCom[[#This Row],[PROMEDIO]]&gt;=2,"BUENO",IF(ActividadesCom[[#This Row],[PROMEDIO]]=1,"SUFICIENTE","")))))</f>
        <v>BUENO</v>
      </c>
      <c r="H1007" s="5">
        <f>MAX(ActividadesCom[[#This Row],[PERÍODO 1]],ActividadesCom[[#This Row],[PERÍODO 2]],ActividadesCom[[#This Row],[PERÍODO 3]],ActividadesCom[[#This Row],[PERÍODO 4]],ActividadesCom[[#This Row],[PERÍODO 5]])</f>
        <v>20173</v>
      </c>
      <c r="I1007" s="10" t="s">
        <v>111</v>
      </c>
      <c r="J1007" s="5">
        <v>20153</v>
      </c>
      <c r="K1007" s="5" t="s">
        <v>4009</v>
      </c>
      <c r="L1007" s="5">
        <f>IF(ActividadesCom[[#This Row],[NIVEL 1]]&lt;&gt;0,VLOOKUP(ActividadesCom[[#This Row],[NIVEL 1]],Catálogo!A:B,2,FALSE),"")</f>
        <v>2</v>
      </c>
      <c r="M1007" s="5">
        <v>1</v>
      </c>
      <c r="N1007" s="6" t="s">
        <v>111</v>
      </c>
      <c r="O1007" s="5">
        <v>20163</v>
      </c>
      <c r="P1007" s="5" t="s">
        <v>4009</v>
      </c>
      <c r="Q1007" s="5">
        <f>IF(ActividadesCom[[#This Row],[NIVEL 2]]&lt;&gt;0,VLOOKUP(ActividadesCom[[#This Row],[NIVEL 2]],Catálogo!A:B,2,FALSE),"")</f>
        <v>2</v>
      </c>
      <c r="R1007" s="5">
        <v>1</v>
      </c>
      <c r="S1007" s="6" t="s">
        <v>111</v>
      </c>
      <c r="T1007" s="5">
        <v>20163</v>
      </c>
      <c r="U1007" s="5" t="s">
        <v>4009</v>
      </c>
      <c r="V1007" s="5">
        <f>IF(ActividadesCom[[#This Row],[NIVEL 3]]&lt;&gt;0,VLOOKUP(ActividadesCom[[#This Row],[NIVEL 3]],Catálogo!A:B,2,FALSE),"")</f>
        <v>2</v>
      </c>
      <c r="W1007" s="5">
        <v>1</v>
      </c>
      <c r="X1007" s="6" t="s">
        <v>31</v>
      </c>
      <c r="Y1007" s="5">
        <v>20171</v>
      </c>
      <c r="Z1007" s="5" t="s">
        <v>4009</v>
      </c>
      <c r="AA1007" s="5">
        <f>IF(ActividadesCom[[#This Row],[NIVEL 4]]&lt;&gt;0,VLOOKUP(ActividadesCom[[#This Row],[NIVEL 4]],Catálogo!A:B,2,FALSE),"")</f>
        <v>2</v>
      </c>
      <c r="AB1007" s="5">
        <v>1</v>
      </c>
      <c r="AC1007" s="6" t="s">
        <v>27</v>
      </c>
      <c r="AD1007" s="5">
        <v>20173</v>
      </c>
      <c r="AE1007" s="5" t="s">
        <v>4009</v>
      </c>
      <c r="AF1007" s="5">
        <f>IF(ActividadesCom[[#This Row],[NIVEL 5]]&lt;&gt;0,VLOOKUP(ActividadesCom[[#This Row],[NIVEL 5]],Catálogo!A:B,2,FALSE),"")</f>
        <v>2</v>
      </c>
      <c r="AG1007" s="5">
        <v>1</v>
      </c>
      <c r="AH1007" s="2"/>
    </row>
    <row r="1008" spans="1:34" ht="30" hidden="1" customHeight="1" x14ac:dyDescent="0.25">
      <c r="A1008" s="7">
        <v>15470228</v>
      </c>
      <c r="B1008" s="6" t="str">
        <f>VLOOKUP(ActividadesCom[[#This Row],[NO. DE CONTROL]],'LISTADO ESTUDIANTES'!A:C,2,FALSE)</f>
        <v>GONZALEZ ROCHA ADAIR ALBERTO</v>
      </c>
      <c r="C1008" s="6" t="str">
        <f>VLOOKUP(ActividadesCom[[#This Row],[NO. DE CONTROL]],'LISTADO ESTUDIANTES'!A:C,3,FALSE)</f>
        <v>INGENIERIA MECANICA</v>
      </c>
      <c r="D1008" s="5" t="str">
        <f>VLOOKUP(ActividadesCom[[#This Row],[NO. DE CONTROL]],'LISTADO ESTUDIANTES'!A:D,4,FALSE)</f>
        <v>BAJA</v>
      </c>
      <c r="E1008" s="5">
        <f>SUM(ActividadesCom[[#This Row],[CRÉD. 1]],ActividadesCom[[#This Row],[CRÉD. 2]],ActividadesCom[[#This Row],[CRÉD. 3]],ActividadesCom[[#This Row],[CRÉD. 4]],ActividadesCom[[#This Row],[CRÉD. 5]])</f>
        <v>5</v>
      </c>
      <c r="F1008" s="5">
        <f>IF(ActividadesCom[[#This Row],[ÚLTIMO SEMESTRE CON CRÉDITOS]]&gt;0,ROUND(AVERAGE(ActividadesCom[[#This Row],[VALOR NIVEL 5]],ActividadesCom[[#This Row],[VALOR NIVEL 4]],ActividadesCom[[#This Row],[VALOR NIVEL 3]],ActividadesCom[[#This Row],[VALOR NIVEL 2]],ActividadesCom[[#This Row],[VALOR NIVEL 1]]),0),"")</f>
        <v>2</v>
      </c>
      <c r="G1008" s="5" t="str">
        <f>IF(ActividadesCom[[#This Row],[PROMEDIO]]="","",IF(ActividadesCom[[#This Row],[PROMEDIO]]&gt;=4,"EXCELENTE",IF(ActividadesCom[[#This Row],[PROMEDIO]]&gt;=3,"NOTABLE",IF(ActividadesCom[[#This Row],[PROMEDIO]]&gt;=2,"BUENO",IF(ActividadesCom[[#This Row],[PROMEDIO]]=1,"SUFICIENTE","")))))</f>
        <v>BUENO</v>
      </c>
      <c r="H1008" s="5">
        <f>MAX(ActividadesCom[[#This Row],[PERÍODO 1]],ActividadesCom[[#This Row],[PERÍODO 2]],ActividadesCom[[#This Row],[PERÍODO 3]],ActividadesCom[[#This Row],[PERÍODO 4]],ActividadesCom[[#This Row],[PERÍODO 5]])</f>
        <v>20191</v>
      </c>
      <c r="I1008" s="6" t="s">
        <v>600</v>
      </c>
      <c r="J1008" s="5">
        <v>20181</v>
      </c>
      <c r="K1008" s="5" t="s">
        <v>4009</v>
      </c>
      <c r="L1008" s="5">
        <f>IF(ActividadesCom[[#This Row],[NIVEL 1]]&lt;&gt;0,VLOOKUP(ActividadesCom[[#This Row],[NIVEL 1]],Catálogo!A:B,2,FALSE),"")</f>
        <v>2</v>
      </c>
      <c r="M1008" s="5">
        <v>1</v>
      </c>
      <c r="N1008" s="6" t="s">
        <v>904</v>
      </c>
      <c r="O1008" s="5">
        <v>20183</v>
      </c>
      <c r="P1008" s="5" t="s">
        <v>4009</v>
      </c>
      <c r="Q1008" s="5">
        <f>IF(ActividadesCom[[#This Row],[NIVEL 2]]&lt;&gt;0,VLOOKUP(ActividadesCom[[#This Row],[NIVEL 2]],Catálogo!A:B,2,FALSE),"")</f>
        <v>2</v>
      </c>
      <c r="R1008" s="11">
        <v>1</v>
      </c>
      <c r="S1008" s="12" t="s">
        <v>918</v>
      </c>
      <c r="T1008" s="11">
        <v>20191</v>
      </c>
      <c r="U1008" s="5" t="s">
        <v>4009</v>
      </c>
      <c r="V1008" s="5">
        <f>IF(ActividadesCom[[#This Row],[NIVEL 3]]&lt;&gt;0,VLOOKUP(ActividadesCom[[#This Row],[NIVEL 3]],Catálogo!A:B,2,FALSE),"")</f>
        <v>2</v>
      </c>
      <c r="W1008" s="11">
        <v>1</v>
      </c>
      <c r="X1008" s="6" t="s">
        <v>47</v>
      </c>
      <c r="Y1008" s="5">
        <v>20181</v>
      </c>
      <c r="Z1008" s="5" t="s">
        <v>4009</v>
      </c>
      <c r="AA1008" s="5">
        <f>IF(ActividadesCom[[#This Row],[NIVEL 4]]&lt;&gt;0,VLOOKUP(ActividadesCom[[#This Row],[NIVEL 4]],Catálogo!A:B,2,FALSE),"")</f>
        <v>2</v>
      </c>
      <c r="AB1008" s="5">
        <v>1</v>
      </c>
      <c r="AC1008" s="6" t="s">
        <v>116</v>
      </c>
      <c r="AD1008" s="5">
        <v>20161</v>
      </c>
      <c r="AE1008" s="5" t="s">
        <v>4009</v>
      </c>
      <c r="AF1008" s="5">
        <f>IF(ActividadesCom[[#This Row],[NIVEL 5]]&lt;&gt;0,VLOOKUP(ActividadesCom[[#This Row],[NIVEL 5]],Catálogo!A:B,2,FALSE),"")</f>
        <v>2</v>
      </c>
      <c r="AG1008" s="5">
        <v>1</v>
      </c>
      <c r="AH1008" s="2"/>
    </row>
    <row r="1009" spans="1:34" s="21" customFormat="1" ht="30" hidden="1" customHeight="1" x14ac:dyDescent="0.25">
      <c r="A1009" s="7">
        <v>15470229</v>
      </c>
      <c r="B1009" s="6" t="str">
        <f>VLOOKUP(ActividadesCom[[#This Row],[NO. DE CONTROL]],'LISTADO ESTUDIANTES'!A:C,2,FALSE)</f>
        <v>GARCIA VIDAL YECENIA</v>
      </c>
      <c r="C1009" s="6" t="str">
        <f>VLOOKUP(ActividadesCom[[#This Row],[NO. DE CONTROL]],'LISTADO ESTUDIANTES'!A:C,3,FALSE)</f>
        <v>INGENIERIA EN ADMINISTRACION</v>
      </c>
      <c r="D1009" s="5" t="str">
        <f>VLOOKUP(ActividadesCom[[#This Row],[NO. DE CONTROL]],'LISTADO ESTUDIANTES'!A:D,4,FALSE)</f>
        <v>BAJA</v>
      </c>
      <c r="E1009" s="5">
        <f>SUM(ActividadesCom[[#This Row],[CRÉD. 1]],ActividadesCom[[#This Row],[CRÉD. 2]],ActividadesCom[[#This Row],[CRÉD. 3]],ActividadesCom[[#This Row],[CRÉD. 4]],ActividadesCom[[#This Row],[CRÉD. 5]])</f>
        <v>6</v>
      </c>
      <c r="F1009" s="5">
        <f>IF(ActividadesCom[[#This Row],[ÚLTIMO SEMESTRE CON CRÉDITOS]]&gt;0,ROUND(AVERAGE(ActividadesCom[[#This Row],[VALOR NIVEL 5]],ActividadesCom[[#This Row],[VALOR NIVEL 4]],ActividadesCom[[#This Row],[VALOR NIVEL 3]],ActividadesCom[[#This Row],[VALOR NIVEL 2]],ActividadesCom[[#This Row],[VALOR NIVEL 1]]),0),"")</f>
        <v>2</v>
      </c>
      <c r="G1009" s="5" t="str">
        <f>IF(ActividadesCom[[#This Row],[PROMEDIO]]="","",IF(ActividadesCom[[#This Row],[PROMEDIO]]&gt;=4,"EXCELENTE",IF(ActividadesCom[[#This Row],[PROMEDIO]]&gt;=3,"NOTABLE",IF(ActividadesCom[[#This Row],[PROMEDIO]]&gt;=2,"BUENO",IF(ActividadesCom[[#This Row],[PROMEDIO]]=1,"SUFICIENTE","")))))</f>
        <v>BUENO</v>
      </c>
      <c r="H1009" s="5">
        <f>MAX(ActividadesCom[[#This Row],[PERÍODO 1]],ActividadesCom[[#This Row],[PERÍODO 2]],ActividadesCom[[#This Row],[PERÍODO 3]],ActividadesCom[[#This Row],[PERÍODO 4]],ActividadesCom[[#This Row],[PERÍODO 5]])</f>
        <v>20163</v>
      </c>
      <c r="I1009" s="10" t="s">
        <v>111</v>
      </c>
      <c r="J1009" s="5">
        <v>20153</v>
      </c>
      <c r="K1009" s="5" t="s">
        <v>4009</v>
      </c>
      <c r="L1009" s="5">
        <f>IF(ActividadesCom[[#This Row],[NIVEL 1]]&lt;&gt;0,VLOOKUP(ActividadesCom[[#This Row],[NIVEL 1]],Catálogo!A:B,2,FALSE),"")</f>
        <v>2</v>
      </c>
      <c r="M1009" s="5">
        <v>1</v>
      </c>
      <c r="N1009" s="6" t="s">
        <v>247</v>
      </c>
      <c r="O1009" s="5">
        <v>20161</v>
      </c>
      <c r="P1009" s="5" t="s">
        <v>4009</v>
      </c>
      <c r="Q1009" s="5">
        <f>IF(ActividadesCom[[#This Row],[NIVEL 2]]&lt;&gt;0,VLOOKUP(ActividadesCom[[#This Row],[NIVEL 2]],Catálogo!A:B,2,FALSE),"")</f>
        <v>2</v>
      </c>
      <c r="R1009" s="5">
        <v>1</v>
      </c>
      <c r="S1009" s="6" t="s">
        <v>111</v>
      </c>
      <c r="T1009" s="5">
        <v>20163</v>
      </c>
      <c r="U1009" s="5" t="s">
        <v>4009</v>
      </c>
      <c r="V1009" s="5">
        <f>IF(ActividadesCom[[#This Row],[NIVEL 3]]&lt;&gt;0,VLOOKUP(ActividadesCom[[#This Row],[NIVEL 3]],Catálogo!A:B,2,FALSE),"")</f>
        <v>2</v>
      </c>
      <c r="W1009" s="5">
        <v>1</v>
      </c>
      <c r="X1009" s="6" t="s">
        <v>1201</v>
      </c>
      <c r="Y1009" s="5" t="s">
        <v>1200</v>
      </c>
      <c r="Z1009" s="5" t="s">
        <v>4009</v>
      </c>
      <c r="AA1009" s="5">
        <f>IF(ActividadesCom[[#This Row],[NIVEL 4]]&lt;&gt;0,VLOOKUP(ActividadesCom[[#This Row],[NIVEL 4]],Catálogo!A:B,2,FALSE),"")</f>
        <v>2</v>
      </c>
      <c r="AB1009" s="5">
        <v>2</v>
      </c>
      <c r="AC1009" s="6" t="s">
        <v>81</v>
      </c>
      <c r="AD1009" s="5">
        <v>20163</v>
      </c>
      <c r="AE1009" s="5" t="s">
        <v>4009</v>
      </c>
      <c r="AF1009" s="5">
        <f>IF(ActividadesCom[[#This Row],[NIVEL 5]]&lt;&gt;0,VLOOKUP(ActividadesCom[[#This Row],[NIVEL 5]],Catálogo!A:B,2,FALSE),"")</f>
        <v>2</v>
      </c>
      <c r="AG1009" s="5">
        <v>1</v>
      </c>
    </row>
    <row r="1010" spans="1:34" s="21" customFormat="1" ht="30" hidden="1" customHeight="1" x14ac:dyDescent="0.25">
      <c r="A1010" s="7">
        <v>15470230</v>
      </c>
      <c r="B1010" s="6" t="str">
        <f>VLOOKUP(ActividadesCom[[#This Row],[NO. DE CONTROL]],'LISTADO ESTUDIANTES'!A:C,2,FALSE)</f>
        <v>GALLEGOS MENDOZA GLADYS</v>
      </c>
      <c r="C1010" s="6" t="str">
        <f>VLOOKUP(ActividadesCom[[#This Row],[NO. DE CONTROL]],'LISTADO ESTUDIANTES'!A:C,3,FALSE)</f>
        <v>INGENIERIA EN GESTION EMPRESARIAL</v>
      </c>
      <c r="D1010" s="5" t="str">
        <f>VLOOKUP(ActividadesCom[[#This Row],[NO. DE CONTROL]],'LISTADO ESTUDIANTES'!A:D,4,FALSE)</f>
        <v>BAJA</v>
      </c>
      <c r="E1010" s="5">
        <f>SUM(ActividadesCom[[#This Row],[CRÉD. 1]],ActividadesCom[[#This Row],[CRÉD. 2]],ActividadesCom[[#This Row],[CRÉD. 3]],ActividadesCom[[#This Row],[CRÉD. 4]],ActividadesCom[[#This Row],[CRÉD. 5]])</f>
        <v>1</v>
      </c>
      <c r="F1010" s="17">
        <f>IF(ActividadesCom[[#This Row],[ÚLTIMO SEMESTRE CON CRÉDITOS]]&gt;0,ROUND(AVERAGE(ActividadesCom[[#This Row],[VALOR NIVEL 5]],ActividadesCom[[#This Row],[VALOR NIVEL 4]],ActividadesCom[[#This Row],[VALOR NIVEL 3]],ActividadesCom[[#This Row],[VALOR NIVEL 2]],ActividadesCom[[#This Row],[VALOR NIVEL 1]]),0),"")</f>
        <v>2</v>
      </c>
      <c r="G1010" s="5" t="str">
        <f>IF(ActividadesCom[[#This Row],[PROMEDIO]]="","",IF(ActividadesCom[[#This Row],[PROMEDIO]]&gt;=4,"EXCELENTE",IF(ActividadesCom[[#This Row],[PROMEDIO]]&gt;=3,"NOTABLE",IF(ActividadesCom[[#This Row],[PROMEDIO]]&gt;=2,"BUENO",IF(ActividadesCom[[#This Row],[PROMEDIO]]=1,"SUFICIENTE","")))))</f>
        <v>BUENO</v>
      </c>
      <c r="H1010" s="5">
        <f>MAX(ActividadesCom[[#This Row],[PERÍODO 1]],ActividadesCom[[#This Row],[PERÍODO 2]],ActividadesCom[[#This Row],[PERÍODO 3]],ActividadesCom[[#This Row],[PERÍODO 4]],ActividadesCom[[#This Row],[PERÍODO 5]])</f>
        <v>20153</v>
      </c>
      <c r="I1010" s="10" t="s">
        <v>111</v>
      </c>
      <c r="J1010" s="5">
        <v>20153</v>
      </c>
      <c r="K1010" s="5" t="s">
        <v>4009</v>
      </c>
      <c r="L1010" s="5">
        <f>IF(ActividadesCom[[#This Row],[NIVEL 1]]&lt;&gt;0,VLOOKUP(ActividadesCom[[#This Row],[NIVEL 1]],Catálogo!A:B,2,FALSE),"")</f>
        <v>2</v>
      </c>
      <c r="M1010" s="5">
        <v>1</v>
      </c>
      <c r="N1010" s="6"/>
      <c r="O1010" s="5"/>
      <c r="P1010" s="5"/>
      <c r="Q1010" s="5" t="str">
        <f>IF(ActividadesCom[[#This Row],[NIVEL 2]]&lt;&gt;0,VLOOKUP(ActividadesCom[[#This Row],[NIVEL 2]],Catálogo!A:B,2,FALSE),"")</f>
        <v/>
      </c>
      <c r="R1010" s="5"/>
      <c r="S1010" s="6"/>
      <c r="T1010" s="5"/>
      <c r="U1010" s="5"/>
      <c r="V1010" s="5" t="str">
        <f>IF(ActividadesCom[[#This Row],[NIVEL 3]]&lt;&gt;0,VLOOKUP(ActividadesCom[[#This Row],[NIVEL 3]],Catálogo!A:B,2,FALSE),"")</f>
        <v/>
      </c>
      <c r="W1010" s="5"/>
      <c r="X1010" s="6"/>
      <c r="Y1010" s="5"/>
      <c r="Z1010" s="5"/>
      <c r="AA1010" s="5" t="str">
        <f>IF(ActividadesCom[[#This Row],[NIVEL 4]]&lt;&gt;0,VLOOKUP(ActividadesCom[[#This Row],[NIVEL 4]],Catálogo!A:B,2,FALSE),"")</f>
        <v/>
      </c>
      <c r="AB1010" s="5"/>
      <c r="AC1010" s="6"/>
      <c r="AD1010" s="5"/>
      <c r="AE1010" s="5"/>
      <c r="AF1010" s="5" t="str">
        <f>IF(ActividadesCom[[#This Row],[NIVEL 5]]&lt;&gt;0,VLOOKUP(ActividadesCom[[#This Row],[NIVEL 5]],Catálogo!A:B,2,FALSE),"")</f>
        <v/>
      </c>
      <c r="AG1010" s="5"/>
    </row>
    <row r="1011" spans="1:34" s="21" customFormat="1" ht="30" hidden="1" customHeight="1" x14ac:dyDescent="0.25">
      <c r="A1011" s="7">
        <v>15470231</v>
      </c>
      <c r="B1011" s="6" t="str">
        <f>VLOOKUP(ActividadesCom[[#This Row],[NO. DE CONTROL]],'LISTADO ESTUDIANTES'!A:C,2,FALSE)</f>
        <v>MONTERO PEREZ JOSE LEONARDO</v>
      </c>
      <c r="C1011" s="6" t="str">
        <f>VLOOKUP(ActividadesCom[[#This Row],[NO. DE CONTROL]],'LISTADO ESTUDIANTES'!A:C,3,FALSE)</f>
        <v>INGENIERIA EN GESTION EMPRESARIAL</v>
      </c>
      <c r="D1011" s="5" t="str">
        <f>VLOOKUP(ActividadesCom[[#This Row],[NO. DE CONTROL]],'LISTADO ESTUDIANTES'!A:D,4,FALSE)</f>
        <v>BAJA</v>
      </c>
      <c r="E1011" s="5">
        <f>SUM(ActividadesCom[[#This Row],[CRÉD. 1]],ActividadesCom[[#This Row],[CRÉD. 2]],ActividadesCom[[#This Row],[CRÉD. 3]],ActividadesCom[[#This Row],[CRÉD. 4]],ActividadesCom[[#This Row],[CRÉD. 5]])</f>
        <v>5</v>
      </c>
      <c r="F1011" s="17">
        <f>IF(ActividadesCom[[#This Row],[ÚLTIMO SEMESTRE CON CRÉDITOS]]&gt;0,ROUND(AVERAGE(ActividadesCom[[#This Row],[VALOR NIVEL 5]],ActividadesCom[[#This Row],[VALOR NIVEL 4]],ActividadesCom[[#This Row],[VALOR NIVEL 3]],ActividadesCom[[#This Row],[VALOR NIVEL 2]],ActividadesCom[[#This Row],[VALOR NIVEL 1]]),0),"")</f>
        <v>3</v>
      </c>
      <c r="G1011" s="5" t="str">
        <f>IF(ActividadesCom[[#This Row],[PROMEDIO]]="","",IF(ActividadesCom[[#This Row],[PROMEDIO]]&gt;=4,"EXCELENTE",IF(ActividadesCom[[#This Row],[PROMEDIO]]&gt;=3,"NOTABLE",IF(ActividadesCom[[#This Row],[PROMEDIO]]&gt;=2,"BUENO",IF(ActividadesCom[[#This Row],[PROMEDIO]]=1,"SUFICIENTE","")))))</f>
        <v>NOTABLE</v>
      </c>
      <c r="H1011" s="5">
        <f>MAX(ActividadesCom[[#This Row],[PERÍODO 1]],ActividadesCom[[#This Row],[PERÍODO 2]],ActividadesCom[[#This Row],[PERÍODO 3]],ActividadesCom[[#This Row],[PERÍODO 4]],ActividadesCom[[#This Row],[PERÍODO 5]])</f>
        <v>20203</v>
      </c>
      <c r="I1011" s="10" t="s">
        <v>111</v>
      </c>
      <c r="J1011" s="5">
        <v>20153</v>
      </c>
      <c r="K1011" s="5" t="s">
        <v>4009</v>
      </c>
      <c r="L1011" s="5">
        <f>IF(ActividadesCom[[#This Row],[NIVEL 1]]&lt;&gt;0,VLOOKUP(ActividadesCom[[#This Row],[NIVEL 1]],Catálogo!A:B,2,FALSE),"")</f>
        <v>2</v>
      </c>
      <c r="M1011" s="5">
        <v>1</v>
      </c>
      <c r="N1011" s="6" t="s">
        <v>1087</v>
      </c>
      <c r="O1011" s="5">
        <v>20193</v>
      </c>
      <c r="P1011" s="5" t="s">
        <v>4009</v>
      </c>
      <c r="Q1011" s="5">
        <f>IF(ActividadesCom[[#This Row],[NIVEL 2]]&lt;&gt;0,VLOOKUP(ActividadesCom[[#This Row],[NIVEL 2]],Catálogo!A:B,2,FALSE),"")</f>
        <v>2</v>
      </c>
      <c r="R1011" s="5">
        <v>1</v>
      </c>
      <c r="S1011" s="10" t="s">
        <v>111</v>
      </c>
      <c r="T1011" s="5">
        <v>20203</v>
      </c>
      <c r="U1011" s="5" t="s">
        <v>4007</v>
      </c>
      <c r="V1011" s="5">
        <f>IF(ActividadesCom[[#This Row],[NIVEL 3]]&lt;&gt;0,VLOOKUP(ActividadesCom[[#This Row],[NIVEL 3]],Catálogo!A:B,2,FALSE),"")</f>
        <v>4</v>
      </c>
      <c r="W1011" s="5">
        <v>2</v>
      </c>
      <c r="X1011" s="6"/>
      <c r="Y1011" s="5"/>
      <c r="Z1011" s="5"/>
      <c r="AA1011" s="5" t="str">
        <f>IF(ActividadesCom[[#This Row],[NIVEL 4]]&lt;&gt;0,VLOOKUP(ActividadesCom[[#This Row],[NIVEL 4]],Catálogo!A:B,2,FALSE),"")</f>
        <v/>
      </c>
      <c r="AB1011" s="5"/>
      <c r="AC1011" s="6" t="s">
        <v>12</v>
      </c>
      <c r="AD1011" s="5">
        <v>20183</v>
      </c>
      <c r="AE1011" s="5" t="s">
        <v>4008</v>
      </c>
      <c r="AF1011" s="5">
        <f>IF(ActividadesCom[[#This Row],[NIVEL 5]]&lt;&gt;0,VLOOKUP(ActividadesCom[[#This Row],[NIVEL 5]],Catálogo!A:B,2,FALSE),"")</f>
        <v>3</v>
      </c>
      <c r="AG1011" s="5">
        <v>1</v>
      </c>
    </row>
    <row r="1012" spans="1:34" ht="30" hidden="1" customHeight="1" x14ac:dyDescent="0.25">
      <c r="A1012" s="7">
        <v>15470232</v>
      </c>
      <c r="B1012" s="6" t="str">
        <f>VLOOKUP(ActividadesCom[[#This Row],[NO. DE CONTROL]],'LISTADO ESTUDIANTES'!A:C,2,FALSE)</f>
        <v>MORALES AKE SHEILA GUADALUPE</v>
      </c>
      <c r="C1012" s="6" t="str">
        <f>VLOOKUP(ActividadesCom[[#This Row],[NO. DE CONTROL]],'LISTADO ESTUDIANTES'!A:C,3,FALSE)</f>
        <v>INGENIERIA EN GESTION EMPRESARIAL</v>
      </c>
      <c r="D1012" s="5" t="str">
        <f>VLOOKUP(ActividadesCom[[#This Row],[NO. DE CONTROL]],'LISTADO ESTUDIANTES'!A:D,4,FALSE)</f>
        <v>BAJA</v>
      </c>
      <c r="E1012" s="5">
        <f>SUM(ActividadesCom[[#This Row],[CRÉD. 1]],ActividadesCom[[#This Row],[CRÉD. 2]],ActividadesCom[[#This Row],[CRÉD. 3]],ActividadesCom[[#This Row],[CRÉD. 4]],ActividadesCom[[#This Row],[CRÉD. 5]])</f>
        <v>5</v>
      </c>
      <c r="F1012" s="5">
        <f>IF(ActividadesCom[[#This Row],[ÚLTIMO SEMESTRE CON CRÉDITOS]]&gt;0,ROUND(AVERAGE(ActividadesCom[[#This Row],[VALOR NIVEL 5]],ActividadesCom[[#This Row],[VALOR NIVEL 4]],ActividadesCom[[#This Row],[VALOR NIVEL 3]],ActividadesCom[[#This Row],[VALOR NIVEL 2]],ActividadesCom[[#This Row],[VALOR NIVEL 1]]),0),"")</f>
        <v>3</v>
      </c>
      <c r="G1012" s="5" t="str">
        <f>IF(ActividadesCom[[#This Row],[PROMEDIO]]="","",IF(ActividadesCom[[#This Row],[PROMEDIO]]&gt;=4,"EXCELENTE",IF(ActividadesCom[[#This Row],[PROMEDIO]]&gt;=3,"NOTABLE",IF(ActividadesCom[[#This Row],[PROMEDIO]]&gt;=2,"BUENO",IF(ActividadesCom[[#This Row],[PROMEDIO]]=1,"SUFICIENTE","")))))</f>
        <v>NOTABLE</v>
      </c>
      <c r="H1012" s="5">
        <f>MAX(ActividadesCom[[#This Row],[PERÍODO 1]],ActividadesCom[[#This Row],[PERÍODO 2]],ActividadesCom[[#This Row],[PERÍODO 3]],ActividadesCom[[#This Row],[PERÍODO 4]],ActividadesCom[[#This Row],[PERÍODO 5]])</f>
        <v>20183</v>
      </c>
      <c r="I1012" s="10" t="s">
        <v>111</v>
      </c>
      <c r="J1012" s="5">
        <v>20153</v>
      </c>
      <c r="K1012" s="5" t="s">
        <v>4009</v>
      </c>
      <c r="L1012" s="5">
        <f>IF(ActividadesCom[[#This Row],[NIVEL 1]]&lt;&gt;0,VLOOKUP(ActividadesCom[[#This Row],[NIVEL 1]],Catálogo!A:B,2,FALSE),"")</f>
        <v>2</v>
      </c>
      <c r="M1012" s="5">
        <v>1</v>
      </c>
      <c r="N1012" s="6" t="s">
        <v>111</v>
      </c>
      <c r="O1012" s="5">
        <v>20163</v>
      </c>
      <c r="P1012" s="5" t="s">
        <v>4009</v>
      </c>
      <c r="Q1012" s="5">
        <f>IF(ActividadesCom[[#This Row],[NIVEL 2]]&lt;&gt;0,VLOOKUP(ActividadesCom[[#This Row],[NIVEL 2]],Catálogo!A:B,2,FALSE),"")</f>
        <v>2</v>
      </c>
      <c r="R1012" s="5">
        <v>1</v>
      </c>
      <c r="S1012" s="6" t="s">
        <v>938</v>
      </c>
      <c r="T1012" s="5">
        <v>20183</v>
      </c>
      <c r="U1012" s="5" t="s">
        <v>4007</v>
      </c>
      <c r="V1012" s="5">
        <f>IF(ActividadesCom[[#This Row],[NIVEL 3]]&lt;&gt;0,VLOOKUP(ActividadesCom[[#This Row],[NIVEL 3]],Catálogo!A:B,2,FALSE),"")</f>
        <v>4</v>
      </c>
      <c r="W1012" s="5">
        <v>1</v>
      </c>
      <c r="X1012" s="6" t="s">
        <v>5</v>
      </c>
      <c r="Y1012" s="5">
        <v>20181</v>
      </c>
      <c r="Z1012" s="5" t="s">
        <v>4008</v>
      </c>
      <c r="AA1012" s="5">
        <f>IF(ActividadesCom[[#This Row],[NIVEL 4]]&lt;&gt;0,VLOOKUP(ActividadesCom[[#This Row],[NIVEL 4]],Catálogo!A:B,2,FALSE),"")</f>
        <v>3</v>
      </c>
      <c r="AB1012" s="5">
        <v>1</v>
      </c>
      <c r="AC1012" s="6" t="s">
        <v>5</v>
      </c>
      <c r="AD1012" s="5">
        <v>20173</v>
      </c>
      <c r="AE1012" s="5" t="s">
        <v>4007</v>
      </c>
      <c r="AF1012" s="5">
        <f>IF(ActividadesCom[[#This Row],[NIVEL 5]]&lt;&gt;0,VLOOKUP(ActividadesCom[[#This Row],[NIVEL 5]],Catálogo!A:B,2,FALSE),"")</f>
        <v>4</v>
      </c>
      <c r="AG1012" s="5">
        <v>1</v>
      </c>
      <c r="AH1012" s="2"/>
    </row>
    <row r="1013" spans="1:34" ht="30" hidden="1" customHeight="1" x14ac:dyDescent="0.25">
      <c r="A1013" s="7">
        <v>15470233</v>
      </c>
      <c r="B1013" s="6" t="str">
        <f>VLOOKUP(ActividadesCom[[#This Row],[NO. DE CONTROL]],'LISTADO ESTUDIANTES'!A:C,2,FALSE)</f>
        <v>LEZAMA SANCHEZ IVONNE</v>
      </c>
      <c r="C1013" s="6" t="str">
        <f>VLOOKUP(ActividadesCom[[#This Row],[NO. DE CONTROL]],'LISTADO ESTUDIANTES'!A:C,3,FALSE)</f>
        <v>INGENIERIA EN GESTION EMPRESARIAL</v>
      </c>
      <c r="D1013" s="5" t="str">
        <f>VLOOKUP(ActividadesCom[[#This Row],[NO. DE CONTROL]],'LISTADO ESTUDIANTES'!A:D,4,FALSE)</f>
        <v>BAJA</v>
      </c>
      <c r="E1013" s="5">
        <f>SUM(ActividadesCom[[#This Row],[CRÉD. 1]],ActividadesCom[[#This Row],[CRÉD. 2]],ActividadesCom[[#This Row],[CRÉD. 3]],ActividadesCom[[#This Row],[CRÉD. 4]],ActividadesCom[[#This Row],[CRÉD. 5]])</f>
        <v>5</v>
      </c>
      <c r="F1013" s="5">
        <f>IF(ActividadesCom[[#This Row],[ÚLTIMO SEMESTRE CON CRÉDITOS]]&gt;0,ROUND(AVERAGE(ActividadesCom[[#This Row],[VALOR NIVEL 5]],ActividadesCom[[#This Row],[VALOR NIVEL 4]],ActividadesCom[[#This Row],[VALOR NIVEL 3]],ActividadesCom[[#This Row],[VALOR NIVEL 2]],ActividadesCom[[#This Row],[VALOR NIVEL 1]]),0),"")</f>
        <v>2</v>
      </c>
      <c r="G1013" s="5" t="str">
        <f>IF(ActividadesCom[[#This Row],[PROMEDIO]]="","",IF(ActividadesCom[[#This Row],[PROMEDIO]]&gt;=4,"EXCELENTE",IF(ActividadesCom[[#This Row],[PROMEDIO]]&gt;=3,"NOTABLE",IF(ActividadesCom[[#This Row],[PROMEDIO]]&gt;=2,"BUENO",IF(ActividadesCom[[#This Row],[PROMEDIO]]=1,"SUFICIENTE","")))))</f>
        <v>BUENO</v>
      </c>
      <c r="H1013" s="5">
        <f>MAX(ActividadesCom[[#This Row],[PERÍODO 1]],ActividadesCom[[#This Row],[PERÍODO 2]],ActividadesCom[[#This Row],[PERÍODO 3]],ActividadesCom[[#This Row],[PERÍODO 4]],ActividadesCom[[#This Row],[PERÍODO 5]])</f>
        <v>20183</v>
      </c>
      <c r="I1013" s="10" t="s">
        <v>111</v>
      </c>
      <c r="J1013" s="5">
        <v>20153</v>
      </c>
      <c r="K1013" s="5" t="s">
        <v>4009</v>
      </c>
      <c r="L1013" s="5">
        <f>IF(ActividadesCom[[#This Row],[NIVEL 1]]&lt;&gt;0,VLOOKUP(ActividadesCom[[#This Row],[NIVEL 1]],Catálogo!A:B,2,FALSE),"")</f>
        <v>2</v>
      </c>
      <c r="M1013" s="5">
        <v>1</v>
      </c>
      <c r="N1013" s="6" t="s">
        <v>614</v>
      </c>
      <c r="O1013" s="5">
        <v>20181</v>
      </c>
      <c r="P1013" s="5" t="s">
        <v>4009</v>
      </c>
      <c r="Q1013" s="5">
        <f>IF(ActividadesCom[[#This Row],[NIVEL 2]]&lt;&gt;0,VLOOKUP(ActividadesCom[[#This Row],[NIVEL 2]],Catálogo!A:B,2,FALSE),"")</f>
        <v>2</v>
      </c>
      <c r="R1013" s="5">
        <v>1</v>
      </c>
      <c r="S1013" s="6" t="s">
        <v>111</v>
      </c>
      <c r="T1013" s="5">
        <v>20183</v>
      </c>
      <c r="U1013" s="5" t="s">
        <v>4009</v>
      </c>
      <c r="V1013" s="5">
        <f>IF(ActividadesCom[[#This Row],[NIVEL 3]]&lt;&gt;0,VLOOKUP(ActividadesCom[[#This Row],[NIVEL 3]],Catálogo!A:B,2,FALSE),"")</f>
        <v>2</v>
      </c>
      <c r="W1013" s="5">
        <v>1</v>
      </c>
      <c r="X1013" s="6" t="s">
        <v>111</v>
      </c>
      <c r="Y1013" s="5">
        <v>20171</v>
      </c>
      <c r="Z1013" s="5" t="s">
        <v>4009</v>
      </c>
      <c r="AA1013" s="5">
        <f>IF(ActividadesCom[[#This Row],[NIVEL 4]]&lt;&gt;0,VLOOKUP(ActividadesCom[[#This Row],[NIVEL 4]],Catálogo!A:B,2,FALSE),"")</f>
        <v>2</v>
      </c>
      <c r="AB1013" s="5">
        <v>1</v>
      </c>
      <c r="AC1013" s="6" t="s">
        <v>5</v>
      </c>
      <c r="AD1013" s="5">
        <v>20161</v>
      </c>
      <c r="AE1013" s="5" t="s">
        <v>4009</v>
      </c>
      <c r="AF1013" s="5">
        <f>IF(ActividadesCom[[#This Row],[NIVEL 5]]&lt;&gt;0,VLOOKUP(ActividadesCom[[#This Row],[NIVEL 5]],Catálogo!A:B,2,FALSE),"")</f>
        <v>2</v>
      </c>
      <c r="AG1013" s="5">
        <v>1</v>
      </c>
      <c r="AH1013" s="2"/>
    </row>
    <row r="1014" spans="1:34" ht="30" hidden="1" customHeight="1" x14ac:dyDescent="0.25">
      <c r="A1014" s="7">
        <v>15470234</v>
      </c>
      <c r="B1014" s="6" t="str">
        <f>VLOOKUP(ActividadesCom[[#This Row],[NO. DE CONTROL]],'LISTADO ESTUDIANTES'!A:C,2,FALSE)</f>
        <v>AKE MARTINEZ ENRIQUE DEL ANGEL</v>
      </c>
      <c r="C1014" s="6" t="str">
        <f>VLOOKUP(ActividadesCom[[#This Row],[NO. DE CONTROL]],'LISTADO ESTUDIANTES'!A:C,3,FALSE)</f>
        <v>INGENIERIA EN GESTION EMPRESARIAL</v>
      </c>
      <c r="D1014" s="5" t="str">
        <f>VLOOKUP(ActividadesCom[[#This Row],[NO. DE CONTROL]],'LISTADO ESTUDIANTES'!A:D,4,FALSE)</f>
        <v>BAJA</v>
      </c>
      <c r="E1014" s="5">
        <f>SUM(ActividadesCom[[#This Row],[CRÉD. 1]],ActividadesCom[[#This Row],[CRÉD. 2]],ActividadesCom[[#This Row],[CRÉD. 3]],ActividadesCom[[#This Row],[CRÉD. 4]],ActividadesCom[[#This Row],[CRÉD. 5]])</f>
        <v>6</v>
      </c>
      <c r="F1014" s="5">
        <f>IF(ActividadesCom[[#This Row],[ÚLTIMO SEMESTRE CON CRÉDITOS]]&gt;0,ROUND(AVERAGE(ActividadesCom[[#This Row],[VALOR NIVEL 5]],ActividadesCom[[#This Row],[VALOR NIVEL 4]],ActividadesCom[[#This Row],[VALOR NIVEL 3]],ActividadesCom[[#This Row],[VALOR NIVEL 2]],ActividadesCom[[#This Row],[VALOR NIVEL 1]]),0),"")</f>
        <v>2</v>
      </c>
      <c r="G1014" s="5" t="str">
        <f>IF(ActividadesCom[[#This Row],[PROMEDIO]]="","",IF(ActividadesCom[[#This Row],[PROMEDIO]]&gt;=4,"EXCELENTE",IF(ActividadesCom[[#This Row],[PROMEDIO]]&gt;=3,"NOTABLE",IF(ActividadesCom[[#This Row],[PROMEDIO]]&gt;=2,"BUENO",IF(ActividadesCom[[#This Row],[PROMEDIO]]=1,"SUFICIENTE","")))))</f>
        <v>BUENO</v>
      </c>
      <c r="H1014" s="5">
        <f>MAX(ActividadesCom[[#This Row],[PERÍODO 1]],ActividadesCom[[#This Row],[PERÍODO 2]],ActividadesCom[[#This Row],[PERÍODO 3]],ActividadesCom[[#This Row],[PERÍODO 4]],ActividadesCom[[#This Row],[PERÍODO 5]])</f>
        <v>20183</v>
      </c>
      <c r="I1014" s="10" t="s">
        <v>111</v>
      </c>
      <c r="J1014" s="5">
        <v>20153</v>
      </c>
      <c r="K1014" s="5" t="s">
        <v>4009</v>
      </c>
      <c r="L1014" s="5">
        <f>IF(ActividadesCom[[#This Row],[NIVEL 1]]&lt;&gt;0,VLOOKUP(ActividadesCom[[#This Row],[NIVEL 1]],Catálogo!A:B,2,FALSE),"")</f>
        <v>2</v>
      </c>
      <c r="M1014" s="5">
        <v>1</v>
      </c>
      <c r="N1014" s="6" t="s">
        <v>4073</v>
      </c>
      <c r="O1014" s="5">
        <v>20183</v>
      </c>
      <c r="P1014" s="5" t="s">
        <v>4009</v>
      </c>
      <c r="Q1014" s="5">
        <f>IF(ActividadesCom[[#This Row],[NIVEL 2]]&lt;&gt;0,VLOOKUP(ActividadesCom[[#This Row],[NIVEL 2]],Catálogo!A:B,2,FALSE),"")</f>
        <v>2</v>
      </c>
      <c r="R1014" s="5">
        <v>2</v>
      </c>
      <c r="S1014" s="6" t="s">
        <v>615</v>
      </c>
      <c r="T1014" s="5">
        <v>20181</v>
      </c>
      <c r="U1014" s="5" t="s">
        <v>4007</v>
      </c>
      <c r="V1014" s="5">
        <f>IF(ActividadesCom[[#This Row],[NIVEL 3]]&lt;&gt;0,VLOOKUP(ActividadesCom[[#This Row],[NIVEL 3]],Catálogo!A:B,2,FALSE),"")</f>
        <v>4</v>
      </c>
      <c r="W1014" s="5">
        <v>1</v>
      </c>
      <c r="X1014" s="6" t="s">
        <v>5</v>
      </c>
      <c r="Y1014" s="5">
        <v>20173</v>
      </c>
      <c r="Z1014" s="5" t="s">
        <v>4009</v>
      </c>
      <c r="AA1014" s="5">
        <f>IF(ActividadesCom[[#This Row],[NIVEL 4]]&lt;&gt;0,VLOOKUP(ActividadesCom[[#This Row],[NIVEL 4]],Catálogo!A:B,2,FALSE),"")</f>
        <v>2</v>
      </c>
      <c r="AB1014" s="5">
        <v>1</v>
      </c>
      <c r="AC1014" s="6" t="s">
        <v>2</v>
      </c>
      <c r="AD1014" s="5">
        <v>20163</v>
      </c>
      <c r="AE1014" s="5" t="s">
        <v>4009</v>
      </c>
      <c r="AF1014" s="5">
        <f>IF(ActividadesCom[[#This Row],[NIVEL 5]]&lt;&gt;0,VLOOKUP(ActividadesCom[[#This Row],[NIVEL 5]],Catálogo!A:B,2,FALSE),"")</f>
        <v>2</v>
      </c>
      <c r="AG1014" s="5">
        <v>1</v>
      </c>
      <c r="AH1014" s="2"/>
    </row>
    <row r="1015" spans="1:34" s="21" customFormat="1" ht="30" hidden="1" customHeight="1" x14ac:dyDescent="0.25">
      <c r="A1015" s="7">
        <v>15470235</v>
      </c>
      <c r="B1015" s="6" t="str">
        <f>VLOOKUP(ActividadesCom[[#This Row],[NO. DE CONTROL]],'LISTADO ESTUDIANTES'!A:C,2,FALSE)</f>
        <v>GAMBOA CORTES ABRAHAM ADOLFO</v>
      </c>
      <c r="C1015" s="6" t="str">
        <f>VLOOKUP(ActividadesCom[[#This Row],[NO. DE CONTROL]],'LISTADO ESTUDIANTES'!A:C,3,FALSE)</f>
        <v>INGENIERIA EN GESTION EMPRESARIAL</v>
      </c>
      <c r="D1015" s="5" t="str">
        <f>VLOOKUP(ActividadesCom[[#This Row],[NO. DE CONTROL]],'LISTADO ESTUDIANTES'!A:D,4,FALSE)</f>
        <v>BAJA</v>
      </c>
      <c r="E1015" s="5">
        <f>SUM(ActividadesCom[[#This Row],[CRÉD. 1]],ActividadesCom[[#This Row],[CRÉD. 2]],ActividadesCom[[#This Row],[CRÉD. 3]],ActividadesCom[[#This Row],[CRÉD. 4]],ActividadesCom[[#This Row],[CRÉD. 5]])</f>
        <v>0</v>
      </c>
      <c r="F1015" s="17" t="str">
        <f>IF(ActividadesCom[[#This Row],[ÚLTIMO SEMESTRE CON CRÉDITOS]]&gt;0,ROUND(AVERAGE(ActividadesCom[[#This Row],[VALOR NIVEL 5]],ActividadesCom[[#This Row],[VALOR NIVEL 4]],ActividadesCom[[#This Row],[VALOR NIVEL 3]],ActividadesCom[[#This Row],[VALOR NIVEL 2]],ActividadesCom[[#This Row],[VALOR NIVEL 1]]),0),"")</f>
        <v/>
      </c>
      <c r="G1015" s="5" t="str">
        <f>IF(ActividadesCom[[#This Row],[PROMEDIO]]="","",IF(ActividadesCom[[#This Row],[PROMEDIO]]&gt;=4,"EXCELENTE",IF(ActividadesCom[[#This Row],[PROMEDIO]]&gt;=3,"NOTABLE",IF(ActividadesCom[[#This Row],[PROMEDIO]]&gt;=2,"BUENO",IF(ActividadesCom[[#This Row],[PROMEDIO]]=1,"SUFICIENTE","")))))</f>
        <v/>
      </c>
      <c r="H1015" s="5">
        <f>MAX(ActividadesCom[[#This Row],[PERÍODO 1]],ActividadesCom[[#This Row],[PERÍODO 2]],ActividadesCom[[#This Row],[PERÍODO 3]],ActividadesCom[[#This Row],[PERÍODO 4]],ActividadesCom[[#This Row],[PERÍODO 5]])</f>
        <v>0</v>
      </c>
      <c r="I1015" s="10"/>
      <c r="J1015" s="5"/>
      <c r="K1015" s="5"/>
      <c r="L1015" s="5" t="str">
        <f>IF(ActividadesCom[[#This Row],[NIVEL 1]]&lt;&gt;0,VLOOKUP(ActividadesCom[[#This Row],[NIVEL 1]],Catálogo!A:B,2,FALSE),"")</f>
        <v/>
      </c>
      <c r="M1015" s="5"/>
      <c r="N1015" s="6"/>
      <c r="O1015" s="5"/>
      <c r="P1015" s="5"/>
      <c r="Q1015" s="5" t="str">
        <f>IF(ActividadesCom[[#This Row],[NIVEL 2]]&lt;&gt;0,VLOOKUP(ActividadesCom[[#This Row],[NIVEL 2]],Catálogo!A:B,2,FALSE),"")</f>
        <v/>
      </c>
      <c r="R1015" s="5"/>
      <c r="S1015" s="6"/>
      <c r="T1015" s="5"/>
      <c r="U1015" s="5"/>
      <c r="V1015" s="5" t="str">
        <f>IF(ActividadesCom[[#This Row],[NIVEL 3]]&lt;&gt;0,VLOOKUP(ActividadesCom[[#This Row],[NIVEL 3]],Catálogo!A:B,2,FALSE),"")</f>
        <v/>
      </c>
      <c r="W1015" s="5"/>
      <c r="X1015" s="6"/>
      <c r="Y1015" s="5"/>
      <c r="Z1015" s="5"/>
      <c r="AA1015" s="5" t="str">
        <f>IF(ActividadesCom[[#This Row],[NIVEL 4]]&lt;&gt;0,VLOOKUP(ActividadesCom[[#This Row],[NIVEL 4]],Catálogo!A:B,2,FALSE),"")</f>
        <v/>
      </c>
      <c r="AB1015" s="5"/>
      <c r="AC1015" s="6"/>
      <c r="AD1015" s="5"/>
      <c r="AE1015" s="5"/>
      <c r="AF1015" s="5" t="str">
        <f>IF(ActividadesCom[[#This Row],[NIVEL 5]]&lt;&gt;0,VLOOKUP(ActividadesCom[[#This Row],[NIVEL 5]],Catálogo!A:B,2,FALSE),"")</f>
        <v/>
      </c>
      <c r="AG1015" s="5"/>
    </row>
    <row r="1016" spans="1:34" s="21" customFormat="1" ht="30" hidden="1" customHeight="1" x14ac:dyDescent="0.25">
      <c r="A1016" s="7">
        <v>15470236</v>
      </c>
      <c r="B1016" s="6" t="str">
        <f>VLOOKUP(ActividadesCom[[#This Row],[NO. DE CONTROL]],'LISTADO ESTUDIANTES'!A:C,2,FALSE)</f>
        <v>TOLOZA MOO ALEJANDRO DEL JESUS</v>
      </c>
      <c r="C1016" s="6" t="str">
        <f>VLOOKUP(ActividadesCom[[#This Row],[NO. DE CONTROL]],'LISTADO ESTUDIANTES'!A:C,3,FALSE)</f>
        <v>INGENIERIA MECANICA</v>
      </c>
      <c r="D1016" s="5" t="str">
        <f>VLOOKUP(ActividadesCom[[#This Row],[NO. DE CONTROL]],'LISTADO ESTUDIANTES'!A:D,4,FALSE)</f>
        <v>BAJA</v>
      </c>
      <c r="E1016" s="5">
        <f>SUM(ActividadesCom[[#This Row],[CRÉD. 1]],ActividadesCom[[#This Row],[CRÉD. 2]],ActividadesCom[[#This Row],[CRÉD. 3]],ActividadesCom[[#This Row],[CRÉD. 4]],ActividadesCom[[#This Row],[CRÉD. 5]])</f>
        <v>0</v>
      </c>
      <c r="F1016" s="17" t="str">
        <f>IF(ActividadesCom[[#This Row],[ÚLTIMO SEMESTRE CON CRÉDITOS]]&gt;0,ROUND(AVERAGE(ActividadesCom[[#This Row],[VALOR NIVEL 5]],ActividadesCom[[#This Row],[VALOR NIVEL 4]],ActividadesCom[[#This Row],[VALOR NIVEL 3]],ActividadesCom[[#This Row],[VALOR NIVEL 2]],ActividadesCom[[#This Row],[VALOR NIVEL 1]]),0),"")</f>
        <v/>
      </c>
      <c r="G1016" s="5" t="str">
        <f>IF(ActividadesCom[[#This Row],[PROMEDIO]]="","",IF(ActividadesCom[[#This Row],[PROMEDIO]]&gt;=4,"EXCELENTE",IF(ActividadesCom[[#This Row],[PROMEDIO]]&gt;=3,"NOTABLE",IF(ActividadesCom[[#This Row],[PROMEDIO]]&gt;=2,"BUENO",IF(ActividadesCom[[#This Row],[PROMEDIO]]=1,"SUFICIENTE","")))))</f>
        <v/>
      </c>
      <c r="H1016" s="5">
        <f>MAX(ActividadesCom[[#This Row],[PERÍODO 1]],ActividadesCom[[#This Row],[PERÍODO 2]],ActividadesCom[[#This Row],[PERÍODO 3]],ActividadesCom[[#This Row],[PERÍODO 4]],ActividadesCom[[#This Row],[PERÍODO 5]])</f>
        <v>0</v>
      </c>
      <c r="I1016" s="6"/>
      <c r="J1016" s="5"/>
      <c r="K1016" s="5"/>
      <c r="L1016" s="5" t="str">
        <f>IF(ActividadesCom[[#This Row],[NIVEL 1]]&lt;&gt;0,VLOOKUP(ActividadesCom[[#This Row],[NIVEL 1]],Catálogo!A:B,2,FALSE),"")</f>
        <v/>
      </c>
      <c r="M1016" s="5"/>
      <c r="N1016" s="6"/>
      <c r="O1016" s="5"/>
      <c r="P1016" s="5"/>
      <c r="Q1016" s="5" t="str">
        <f>IF(ActividadesCom[[#This Row],[NIVEL 2]]&lt;&gt;0,VLOOKUP(ActividadesCom[[#This Row],[NIVEL 2]],Catálogo!A:B,2,FALSE),"")</f>
        <v/>
      </c>
      <c r="R1016" s="11"/>
      <c r="S1016" s="12"/>
      <c r="T1016" s="11"/>
      <c r="U1016" s="11"/>
      <c r="V1016" s="5" t="str">
        <f>IF(ActividadesCom[[#This Row],[NIVEL 3]]&lt;&gt;0,VLOOKUP(ActividadesCom[[#This Row],[NIVEL 3]],Catálogo!A:B,2,FALSE),"")</f>
        <v/>
      </c>
      <c r="W1016" s="11"/>
      <c r="X1016" s="6"/>
      <c r="Y1016" s="5"/>
      <c r="Z1016" s="5"/>
      <c r="AA1016" s="5" t="str">
        <f>IF(ActividadesCom[[#This Row],[NIVEL 4]]&lt;&gt;0,VLOOKUP(ActividadesCom[[#This Row],[NIVEL 4]],Catálogo!A:B,2,FALSE),"")</f>
        <v/>
      </c>
      <c r="AB1016" s="5"/>
      <c r="AC1016" s="6"/>
      <c r="AD1016" s="5"/>
      <c r="AE1016" s="5"/>
      <c r="AF1016" s="5" t="str">
        <f>IF(ActividadesCom[[#This Row],[NIVEL 5]]&lt;&gt;0,VLOOKUP(ActividadesCom[[#This Row],[NIVEL 5]],Catálogo!A:B,2,FALSE),"")</f>
        <v/>
      </c>
      <c r="AG1016" s="5"/>
    </row>
    <row r="1017" spans="1:34" s="21" customFormat="1" ht="30" hidden="1" customHeight="1" x14ac:dyDescent="0.25">
      <c r="A1017" s="7">
        <v>15470237</v>
      </c>
      <c r="B1017" s="6" t="str">
        <f>VLOOKUP(ActividadesCom[[#This Row],[NO. DE CONTROL]],'LISTADO ESTUDIANTES'!A:C,2,FALSE)</f>
        <v>CU NOVELO FELIPE IGNACIO</v>
      </c>
      <c r="C1017" s="6" t="str">
        <f>VLOOKUP(ActividadesCom[[#This Row],[NO. DE CONTROL]],'LISTADO ESTUDIANTES'!A:C,3,FALSE)</f>
        <v>INGENIERIA EN GESTION EMPRESARIAL</v>
      </c>
      <c r="D1017" s="5" t="str">
        <f>VLOOKUP(ActividadesCom[[#This Row],[NO. DE CONTROL]],'LISTADO ESTUDIANTES'!A:D,4,FALSE)</f>
        <v>BAJA</v>
      </c>
      <c r="E1017" s="5">
        <f>SUM(ActividadesCom[[#This Row],[CRÉD. 1]],ActividadesCom[[#This Row],[CRÉD. 2]],ActividadesCom[[#This Row],[CRÉD. 3]],ActividadesCom[[#This Row],[CRÉD. 4]],ActividadesCom[[#This Row],[CRÉD. 5]])</f>
        <v>0</v>
      </c>
      <c r="F1017" s="17" t="str">
        <f>IF(ActividadesCom[[#This Row],[ÚLTIMO SEMESTRE CON CRÉDITOS]]&gt;0,ROUND(AVERAGE(ActividadesCom[[#This Row],[VALOR NIVEL 5]],ActividadesCom[[#This Row],[VALOR NIVEL 4]],ActividadesCom[[#This Row],[VALOR NIVEL 3]],ActividadesCom[[#This Row],[VALOR NIVEL 2]],ActividadesCom[[#This Row],[VALOR NIVEL 1]]),0),"")</f>
        <v/>
      </c>
      <c r="G1017" s="5" t="str">
        <f>IF(ActividadesCom[[#This Row],[PROMEDIO]]="","",IF(ActividadesCom[[#This Row],[PROMEDIO]]&gt;=4,"EXCELENTE",IF(ActividadesCom[[#This Row],[PROMEDIO]]&gt;=3,"NOTABLE",IF(ActividadesCom[[#This Row],[PROMEDIO]]&gt;=2,"BUENO",IF(ActividadesCom[[#This Row],[PROMEDIO]]=1,"SUFICIENTE","")))))</f>
        <v/>
      </c>
      <c r="H1017" s="5">
        <f>MAX(ActividadesCom[[#This Row],[PERÍODO 1]],ActividadesCom[[#This Row],[PERÍODO 2]],ActividadesCom[[#This Row],[PERÍODO 3]],ActividadesCom[[#This Row],[PERÍODO 4]],ActividadesCom[[#This Row],[PERÍODO 5]])</f>
        <v>0</v>
      </c>
      <c r="I1017" s="10"/>
      <c r="J1017" s="5"/>
      <c r="K1017" s="5"/>
      <c r="L1017" s="5" t="str">
        <f>IF(ActividadesCom[[#This Row],[NIVEL 1]]&lt;&gt;0,VLOOKUP(ActividadesCom[[#This Row],[NIVEL 1]],Catálogo!A:B,2,FALSE),"")</f>
        <v/>
      </c>
      <c r="M1017" s="5"/>
      <c r="N1017" s="6"/>
      <c r="O1017" s="5"/>
      <c r="P1017" s="5"/>
      <c r="Q1017" s="5" t="str">
        <f>IF(ActividadesCom[[#This Row],[NIVEL 2]]&lt;&gt;0,VLOOKUP(ActividadesCom[[#This Row],[NIVEL 2]],Catálogo!A:B,2,FALSE),"")</f>
        <v/>
      </c>
      <c r="R1017" s="5"/>
      <c r="S1017" s="6"/>
      <c r="T1017" s="5"/>
      <c r="U1017" s="5"/>
      <c r="V1017" s="5" t="str">
        <f>IF(ActividadesCom[[#This Row],[NIVEL 3]]&lt;&gt;0,VLOOKUP(ActividadesCom[[#This Row],[NIVEL 3]],Catálogo!A:B,2,FALSE),"")</f>
        <v/>
      </c>
      <c r="W1017" s="5"/>
      <c r="X1017" s="6"/>
      <c r="Y1017" s="5"/>
      <c r="Z1017" s="5"/>
      <c r="AA1017" s="5" t="str">
        <f>IF(ActividadesCom[[#This Row],[NIVEL 4]]&lt;&gt;0,VLOOKUP(ActividadesCom[[#This Row],[NIVEL 4]],Catálogo!A:B,2,FALSE),"")</f>
        <v/>
      </c>
      <c r="AB1017" s="5"/>
      <c r="AC1017" s="6"/>
      <c r="AD1017" s="5"/>
      <c r="AE1017" s="5"/>
      <c r="AF1017" s="5" t="str">
        <f>IF(ActividadesCom[[#This Row],[NIVEL 5]]&lt;&gt;0,VLOOKUP(ActividadesCom[[#This Row],[NIVEL 5]],Catálogo!A:B,2,FALSE),"")</f>
        <v/>
      </c>
      <c r="AG1017" s="5"/>
    </row>
    <row r="1018" spans="1:34" s="21" customFormat="1" ht="30" hidden="1" customHeight="1" x14ac:dyDescent="0.25">
      <c r="A1018" s="7">
        <v>15470238</v>
      </c>
      <c r="B1018" s="6" t="str">
        <f>VLOOKUP(ActividadesCom[[#This Row],[NO. DE CONTROL]],'LISTADO ESTUDIANTES'!A:C,2,FALSE)</f>
        <v>PALACIOS MARTINEZ CESAR ARMANDO</v>
      </c>
      <c r="C1018" s="6" t="str">
        <f>VLOOKUP(ActividadesCom[[#This Row],[NO. DE CONTROL]],'LISTADO ESTUDIANTES'!A:C,3,FALSE)</f>
        <v>INGENIERIA MECANICA</v>
      </c>
      <c r="D1018" s="5" t="str">
        <f>VLOOKUP(ActividadesCom[[#This Row],[NO. DE CONTROL]],'LISTADO ESTUDIANTES'!A:D,4,FALSE)</f>
        <v>BAJA</v>
      </c>
      <c r="E1018" s="5">
        <f>SUM(ActividadesCom[[#This Row],[CRÉD. 1]],ActividadesCom[[#This Row],[CRÉD. 2]],ActividadesCom[[#This Row],[CRÉD. 3]],ActividadesCom[[#This Row],[CRÉD. 4]],ActividadesCom[[#This Row],[CRÉD. 5]])</f>
        <v>5</v>
      </c>
      <c r="F1018" s="5">
        <f>IF(ActividadesCom[[#This Row],[ÚLTIMO SEMESTRE CON CRÉDITOS]]&gt;0,ROUND(AVERAGE(ActividadesCom[[#This Row],[VALOR NIVEL 5]],ActividadesCom[[#This Row],[VALOR NIVEL 4]],ActividadesCom[[#This Row],[VALOR NIVEL 3]],ActividadesCom[[#This Row],[VALOR NIVEL 2]],ActividadesCom[[#This Row],[VALOR NIVEL 1]]),0),"")</f>
        <v>2</v>
      </c>
      <c r="G1018" s="5" t="str">
        <f>IF(ActividadesCom[[#This Row],[PROMEDIO]]="","",IF(ActividadesCom[[#This Row],[PROMEDIO]]&gt;=4,"EXCELENTE",IF(ActividadesCom[[#This Row],[PROMEDIO]]&gt;=3,"NOTABLE",IF(ActividadesCom[[#This Row],[PROMEDIO]]&gt;=2,"BUENO",IF(ActividadesCom[[#This Row],[PROMEDIO]]=1,"SUFICIENTE","")))))</f>
        <v>BUENO</v>
      </c>
      <c r="H1018" s="5">
        <f>MAX(ActividadesCom[[#This Row],[PERÍODO 1]],ActividadesCom[[#This Row],[PERÍODO 2]],ActividadesCom[[#This Row],[PERÍODO 3]],ActividadesCom[[#This Row],[PERÍODO 4]],ActividadesCom[[#This Row],[PERÍODO 5]])</f>
        <v>20191</v>
      </c>
      <c r="I1018" s="6" t="s">
        <v>955</v>
      </c>
      <c r="J1018" s="5">
        <v>20191</v>
      </c>
      <c r="K1018" s="5" t="s">
        <v>4009</v>
      </c>
      <c r="L1018" s="5">
        <f>IF(ActividadesCom[[#This Row],[NIVEL 1]]&lt;&gt;0,VLOOKUP(ActividadesCom[[#This Row],[NIVEL 1]],Catálogo!A:B,2,FALSE),"")</f>
        <v>2</v>
      </c>
      <c r="M1018" s="5">
        <v>2</v>
      </c>
      <c r="N1018" s="6" t="s">
        <v>606</v>
      </c>
      <c r="O1018" s="5">
        <v>20153</v>
      </c>
      <c r="P1018" s="5" t="s">
        <v>4009</v>
      </c>
      <c r="Q1018" s="5">
        <f>IF(ActividadesCom[[#This Row],[NIVEL 2]]&lt;&gt;0,VLOOKUP(ActividadesCom[[#This Row],[NIVEL 2]],Catálogo!A:B,2,FALSE),"")</f>
        <v>2</v>
      </c>
      <c r="R1018" s="11">
        <v>1</v>
      </c>
      <c r="S1018" s="12"/>
      <c r="T1018" s="11"/>
      <c r="U1018" s="11"/>
      <c r="V1018" s="5" t="str">
        <f>IF(ActividadesCom[[#This Row],[NIVEL 3]]&lt;&gt;0,VLOOKUP(ActividadesCom[[#This Row],[NIVEL 3]],Catálogo!A:B,2,FALSE),"")</f>
        <v/>
      </c>
      <c r="W1018" s="11"/>
      <c r="X1018" s="6" t="s">
        <v>112</v>
      </c>
      <c r="Y1018" s="5">
        <v>20161</v>
      </c>
      <c r="Z1018" s="5" t="s">
        <v>4009</v>
      </c>
      <c r="AA1018" s="5">
        <f>IF(ActividadesCom[[#This Row],[NIVEL 4]]&lt;&gt;0,VLOOKUP(ActividadesCom[[#This Row],[NIVEL 4]],Catálogo!A:B,2,FALSE),"")</f>
        <v>2</v>
      </c>
      <c r="AB1018" s="5">
        <v>1</v>
      </c>
      <c r="AC1018" s="6" t="s">
        <v>403</v>
      </c>
      <c r="AD1018" s="5">
        <v>20181</v>
      </c>
      <c r="AE1018" s="5" t="s">
        <v>4009</v>
      </c>
      <c r="AF1018" s="5">
        <f>IF(ActividadesCom[[#This Row],[NIVEL 5]]&lt;&gt;0,VLOOKUP(ActividadesCom[[#This Row],[NIVEL 5]],Catálogo!A:B,2,FALSE),"")</f>
        <v>2</v>
      </c>
      <c r="AG1018" s="5">
        <v>1</v>
      </c>
    </row>
    <row r="1019" spans="1:34" s="21" customFormat="1" ht="30" hidden="1" customHeight="1" x14ac:dyDescent="0.25">
      <c r="A1019" s="7">
        <v>15470239</v>
      </c>
      <c r="B1019" s="6" t="str">
        <f>VLOOKUP(ActividadesCom[[#This Row],[NO. DE CONTROL]],'LISTADO ESTUDIANTES'!A:C,2,FALSE)</f>
        <v>HERRADA CONTRERAS JUAN LUIS</v>
      </c>
      <c r="C1019" s="6" t="str">
        <f>VLOOKUP(ActividadesCom[[#This Row],[NO. DE CONTROL]],'LISTADO ESTUDIANTES'!A:C,3,FALSE)</f>
        <v>INGENIERIA EN ADMINISTRACION</v>
      </c>
      <c r="D1019" s="5" t="str">
        <f>VLOOKUP(ActividadesCom[[#This Row],[NO. DE CONTROL]],'LISTADO ESTUDIANTES'!A:D,4,FALSE)</f>
        <v>BAJA</v>
      </c>
      <c r="E1019" s="5">
        <f>SUM(ActividadesCom[[#This Row],[CRÉD. 1]],ActividadesCom[[#This Row],[CRÉD. 2]],ActividadesCom[[#This Row],[CRÉD. 3]],ActividadesCom[[#This Row],[CRÉD. 4]],ActividadesCom[[#This Row],[CRÉD. 5]])</f>
        <v>5</v>
      </c>
      <c r="F1019" s="5">
        <f>IF(ActividadesCom[[#This Row],[ÚLTIMO SEMESTRE CON CRÉDITOS]]&gt;0,ROUND(AVERAGE(ActividadesCom[[#This Row],[VALOR NIVEL 5]],ActividadesCom[[#This Row],[VALOR NIVEL 4]],ActividadesCom[[#This Row],[VALOR NIVEL 3]],ActividadesCom[[#This Row],[VALOR NIVEL 2]],ActividadesCom[[#This Row],[VALOR NIVEL 1]]),0),"")</f>
        <v>2</v>
      </c>
      <c r="G1019" s="5" t="str">
        <f>IF(ActividadesCom[[#This Row],[PROMEDIO]]="","",IF(ActividadesCom[[#This Row],[PROMEDIO]]&gt;=4,"EXCELENTE",IF(ActividadesCom[[#This Row],[PROMEDIO]]&gt;=3,"NOTABLE",IF(ActividadesCom[[#This Row],[PROMEDIO]]&gt;=2,"BUENO",IF(ActividadesCom[[#This Row],[PROMEDIO]]=1,"SUFICIENTE","")))))</f>
        <v>BUENO</v>
      </c>
      <c r="H1019" s="5">
        <f>MAX(ActividadesCom[[#This Row],[PERÍODO 1]],ActividadesCom[[#This Row],[PERÍODO 2]],ActividadesCom[[#This Row],[PERÍODO 3]],ActividadesCom[[#This Row],[PERÍODO 4]],ActividadesCom[[#This Row],[PERÍODO 5]])</f>
        <v>20163</v>
      </c>
      <c r="I1019" s="10" t="s">
        <v>111</v>
      </c>
      <c r="J1019" s="5">
        <v>20163</v>
      </c>
      <c r="K1019" s="5" t="s">
        <v>4009</v>
      </c>
      <c r="L1019" s="5">
        <f>IF(ActividadesCom[[#This Row],[NIVEL 1]]&lt;&gt;0,VLOOKUP(ActividadesCom[[#This Row],[NIVEL 1]],Catálogo!A:B,2,FALSE),"")</f>
        <v>2</v>
      </c>
      <c r="M1019" s="5">
        <v>2</v>
      </c>
      <c r="N1019" s="6" t="s">
        <v>111</v>
      </c>
      <c r="O1019" s="5">
        <v>20163</v>
      </c>
      <c r="P1019" s="5" t="s">
        <v>4009</v>
      </c>
      <c r="Q1019" s="5">
        <f>IF(ActividadesCom[[#This Row],[NIVEL 2]]&lt;&gt;0,VLOOKUP(ActividadesCom[[#This Row],[NIVEL 2]],Catálogo!A:B,2,FALSE),"")</f>
        <v>2</v>
      </c>
      <c r="R1019" s="5">
        <v>1</v>
      </c>
      <c r="S1019" s="6"/>
      <c r="T1019" s="5"/>
      <c r="U1019" s="5"/>
      <c r="V1019" s="5" t="str">
        <f>IF(ActividadesCom[[#This Row],[NIVEL 3]]&lt;&gt;0,VLOOKUP(ActividadesCom[[#This Row],[NIVEL 3]],Catálogo!A:B,2,FALSE),"")</f>
        <v/>
      </c>
      <c r="W1019" s="5"/>
      <c r="X1019" s="6" t="s">
        <v>82</v>
      </c>
      <c r="Y1019" s="5">
        <v>20161</v>
      </c>
      <c r="Z1019" s="5" t="s">
        <v>4009</v>
      </c>
      <c r="AA1019" s="5">
        <f>IF(ActividadesCom[[#This Row],[NIVEL 4]]&lt;&gt;0,VLOOKUP(ActividadesCom[[#This Row],[NIVEL 4]],Catálogo!A:B,2,FALSE),"")</f>
        <v>2</v>
      </c>
      <c r="AB1019" s="5">
        <v>1</v>
      </c>
      <c r="AC1019" s="6" t="s">
        <v>135</v>
      </c>
      <c r="AD1019" s="5">
        <v>20153</v>
      </c>
      <c r="AE1019" s="5" t="s">
        <v>4009</v>
      </c>
      <c r="AF1019" s="5">
        <f>IF(ActividadesCom[[#This Row],[NIVEL 5]]&lt;&gt;0,VLOOKUP(ActividadesCom[[#This Row],[NIVEL 5]],Catálogo!A:B,2,FALSE),"")</f>
        <v>2</v>
      </c>
      <c r="AG1019" s="5">
        <v>1</v>
      </c>
    </row>
    <row r="1020" spans="1:34" ht="30" hidden="1" customHeight="1" x14ac:dyDescent="0.25">
      <c r="A1020" s="7">
        <v>15470240</v>
      </c>
      <c r="B1020" s="6" t="str">
        <f>VLOOKUP(ActividadesCom[[#This Row],[NO. DE CONTROL]],'LISTADO ESTUDIANTES'!A:C,2,FALSE)</f>
        <v>ZUÑIGA NIÑO INGRID ERNESTINA</v>
      </c>
      <c r="C1020" s="6" t="str">
        <f>VLOOKUP(ActividadesCom[[#This Row],[NO. DE CONTROL]],'LISTADO ESTUDIANTES'!A:C,3,FALSE)</f>
        <v>INGENIERIA EN ADMINISTRACION</v>
      </c>
      <c r="D1020" s="5" t="str">
        <f>VLOOKUP(ActividadesCom[[#This Row],[NO. DE CONTROL]],'LISTADO ESTUDIANTES'!A:D,4,FALSE)</f>
        <v>BAJA</v>
      </c>
      <c r="E1020" s="5">
        <f>SUM(ActividadesCom[[#This Row],[CRÉD. 1]],ActividadesCom[[#This Row],[CRÉD. 2]],ActividadesCom[[#This Row],[CRÉD. 3]],ActividadesCom[[#This Row],[CRÉD. 4]],ActividadesCom[[#This Row],[CRÉD. 5]])</f>
        <v>5</v>
      </c>
      <c r="F1020" s="5">
        <f>IF(ActividadesCom[[#This Row],[ÚLTIMO SEMESTRE CON CRÉDITOS]]&gt;0,ROUND(AVERAGE(ActividadesCom[[#This Row],[VALOR NIVEL 5]],ActividadesCom[[#This Row],[VALOR NIVEL 4]],ActividadesCom[[#This Row],[VALOR NIVEL 3]],ActividadesCom[[#This Row],[VALOR NIVEL 2]],ActividadesCom[[#This Row],[VALOR NIVEL 1]]),0),"")</f>
        <v>2</v>
      </c>
      <c r="G1020" s="5" t="str">
        <f>IF(ActividadesCom[[#This Row],[PROMEDIO]]="","",IF(ActividadesCom[[#This Row],[PROMEDIO]]&gt;=4,"EXCELENTE",IF(ActividadesCom[[#This Row],[PROMEDIO]]&gt;=3,"NOTABLE",IF(ActividadesCom[[#This Row],[PROMEDIO]]&gt;=2,"BUENO",IF(ActividadesCom[[#This Row],[PROMEDIO]]=1,"SUFICIENTE","")))))</f>
        <v>BUENO</v>
      </c>
      <c r="H1020" s="5">
        <f>MAX(ActividadesCom[[#This Row],[PERÍODO 1]],ActividadesCom[[#This Row],[PERÍODO 2]],ActividadesCom[[#This Row],[PERÍODO 3]],ActividadesCom[[#This Row],[PERÍODO 4]],ActividadesCom[[#This Row],[PERÍODO 5]])</f>
        <v>20181</v>
      </c>
      <c r="I1020" s="10" t="s">
        <v>111</v>
      </c>
      <c r="J1020" s="5">
        <v>20163</v>
      </c>
      <c r="K1020" s="5" t="s">
        <v>4009</v>
      </c>
      <c r="L1020" s="5">
        <f>IF(ActividadesCom[[#This Row],[NIVEL 1]]&lt;&gt;0,VLOOKUP(ActividadesCom[[#This Row],[NIVEL 1]],Catálogo!A:B,2,FALSE),"")</f>
        <v>2</v>
      </c>
      <c r="M1020" s="5">
        <v>1</v>
      </c>
      <c r="N1020" s="6" t="s">
        <v>445</v>
      </c>
      <c r="O1020" s="5">
        <v>20181</v>
      </c>
      <c r="P1020" s="5" t="s">
        <v>4009</v>
      </c>
      <c r="Q1020" s="5">
        <f>IF(ActividadesCom[[#This Row],[NIVEL 2]]&lt;&gt;0,VLOOKUP(ActividadesCom[[#This Row],[NIVEL 2]],Catálogo!A:B,2,FALSE),"")</f>
        <v>2</v>
      </c>
      <c r="R1020" s="5">
        <v>2</v>
      </c>
      <c r="S1020" s="6"/>
      <c r="T1020" s="5"/>
      <c r="U1020" s="5"/>
      <c r="V1020" s="5" t="str">
        <f>IF(ActividadesCom[[#This Row],[NIVEL 3]]&lt;&gt;0,VLOOKUP(ActividadesCom[[#This Row],[NIVEL 3]],Catálogo!A:B,2,FALSE),"")</f>
        <v/>
      </c>
      <c r="W1020" s="5"/>
      <c r="X1020" s="6" t="s">
        <v>2</v>
      </c>
      <c r="Y1020" s="5">
        <v>20161</v>
      </c>
      <c r="Z1020" s="5" t="s">
        <v>4009</v>
      </c>
      <c r="AA1020" s="5">
        <f>IF(ActividadesCom[[#This Row],[NIVEL 4]]&lt;&gt;0,VLOOKUP(ActividadesCom[[#This Row],[NIVEL 4]],Catálogo!A:B,2,FALSE),"")</f>
        <v>2</v>
      </c>
      <c r="AB1020" s="5">
        <v>1</v>
      </c>
      <c r="AC1020" s="6" t="s">
        <v>135</v>
      </c>
      <c r="AD1020" s="5">
        <v>20153</v>
      </c>
      <c r="AE1020" s="5" t="s">
        <v>4009</v>
      </c>
      <c r="AF1020" s="5">
        <f>IF(ActividadesCom[[#This Row],[NIVEL 5]]&lt;&gt;0,VLOOKUP(ActividadesCom[[#This Row],[NIVEL 5]],Catálogo!A:B,2,FALSE),"")</f>
        <v>2</v>
      </c>
      <c r="AG1020" s="5">
        <v>1</v>
      </c>
      <c r="AH1020" s="2"/>
    </row>
    <row r="1021" spans="1:34" s="21" customFormat="1" ht="30" hidden="1" customHeight="1" x14ac:dyDescent="0.25">
      <c r="A1021" s="7">
        <v>15470241</v>
      </c>
      <c r="B1021" s="6" t="str">
        <f>VLOOKUP(ActividadesCom[[#This Row],[NO. DE CONTROL]],'LISTADO ESTUDIANTES'!A:C,2,FALSE)</f>
        <v>CABRERA CHUC WILLIAM MANUEL</v>
      </c>
      <c r="C1021" s="6" t="str">
        <f>VLOOKUP(ActividadesCom[[#This Row],[NO. DE CONTROL]],'LISTADO ESTUDIANTES'!A:C,3,FALSE)</f>
        <v>INGENIERIA EN ADMINISTRACION</v>
      </c>
      <c r="D1021" s="5" t="str">
        <f>VLOOKUP(ActividadesCom[[#This Row],[NO. DE CONTROL]],'LISTADO ESTUDIANTES'!A:D,4,FALSE)</f>
        <v>BAJA</v>
      </c>
      <c r="E1021" s="5">
        <f>SUM(ActividadesCom[[#This Row],[CRÉD. 1]],ActividadesCom[[#This Row],[CRÉD. 2]],ActividadesCom[[#This Row],[CRÉD. 3]],ActividadesCom[[#This Row],[CRÉD. 4]],ActividadesCom[[#This Row],[CRÉD. 5]])</f>
        <v>5</v>
      </c>
      <c r="F1021" s="5">
        <f>IF(ActividadesCom[[#This Row],[ÚLTIMO SEMESTRE CON CRÉDITOS]]&gt;0,ROUND(AVERAGE(ActividadesCom[[#This Row],[VALOR NIVEL 5]],ActividadesCom[[#This Row],[VALOR NIVEL 4]],ActividadesCom[[#This Row],[VALOR NIVEL 3]],ActividadesCom[[#This Row],[VALOR NIVEL 2]],ActividadesCom[[#This Row],[VALOR NIVEL 1]]),0),"")</f>
        <v>2</v>
      </c>
      <c r="G1021" s="5" t="str">
        <f>IF(ActividadesCom[[#This Row],[PROMEDIO]]="","",IF(ActividadesCom[[#This Row],[PROMEDIO]]&gt;=4,"EXCELENTE",IF(ActividadesCom[[#This Row],[PROMEDIO]]&gt;=3,"NOTABLE",IF(ActividadesCom[[#This Row],[PROMEDIO]]&gt;=2,"BUENO",IF(ActividadesCom[[#This Row],[PROMEDIO]]=1,"SUFICIENTE","")))))</f>
        <v>BUENO</v>
      </c>
      <c r="H1021" s="5">
        <f>MAX(ActividadesCom[[#This Row],[PERÍODO 1]],ActividadesCom[[#This Row],[PERÍODO 2]],ActividadesCom[[#This Row],[PERÍODO 3]],ActividadesCom[[#This Row],[PERÍODO 4]],ActividadesCom[[#This Row],[PERÍODO 5]])</f>
        <v>20173</v>
      </c>
      <c r="I1021" s="10" t="s">
        <v>111</v>
      </c>
      <c r="J1021" s="5">
        <v>20163</v>
      </c>
      <c r="K1021" s="5" t="s">
        <v>4009</v>
      </c>
      <c r="L1021" s="5">
        <f>IF(ActividadesCom[[#This Row],[NIVEL 1]]&lt;&gt;0,VLOOKUP(ActividadesCom[[#This Row],[NIVEL 1]],Catálogo!A:B,2,FALSE),"")</f>
        <v>2</v>
      </c>
      <c r="M1021" s="5">
        <v>1</v>
      </c>
      <c r="N1021" s="6" t="s">
        <v>436</v>
      </c>
      <c r="O1021" s="5">
        <v>20173</v>
      </c>
      <c r="P1021" s="5" t="s">
        <v>4009</v>
      </c>
      <c r="Q1021" s="5">
        <f>IF(ActividadesCom[[#This Row],[NIVEL 2]]&lt;&gt;0,VLOOKUP(ActividadesCom[[#This Row],[NIVEL 2]],Catálogo!A:B,2,FALSE),"")</f>
        <v>2</v>
      </c>
      <c r="R1021" s="5">
        <v>2</v>
      </c>
      <c r="S1021" s="6"/>
      <c r="T1021" s="5"/>
      <c r="U1021" s="5"/>
      <c r="V1021" s="5" t="str">
        <f>IF(ActividadesCom[[#This Row],[NIVEL 3]]&lt;&gt;0,VLOOKUP(ActividadesCom[[#This Row],[NIVEL 3]],Catálogo!A:B,2,FALSE),"")</f>
        <v/>
      </c>
      <c r="W1021" s="5"/>
      <c r="X1021" s="6" t="s">
        <v>31</v>
      </c>
      <c r="Y1021" s="5">
        <v>20153</v>
      </c>
      <c r="Z1021" s="5" t="s">
        <v>4009</v>
      </c>
      <c r="AA1021" s="5">
        <f>IF(ActividadesCom[[#This Row],[NIVEL 4]]&lt;&gt;0,VLOOKUP(ActividadesCom[[#This Row],[NIVEL 4]],Catálogo!A:B,2,FALSE),"")</f>
        <v>2</v>
      </c>
      <c r="AB1021" s="5">
        <v>1</v>
      </c>
      <c r="AC1021" s="6" t="s">
        <v>25</v>
      </c>
      <c r="AD1021" s="5">
        <v>20173</v>
      </c>
      <c r="AE1021" s="5" t="s">
        <v>4009</v>
      </c>
      <c r="AF1021" s="5">
        <f>IF(ActividadesCom[[#This Row],[NIVEL 5]]&lt;&gt;0,VLOOKUP(ActividadesCom[[#This Row],[NIVEL 5]],Catálogo!A:B,2,FALSE),"")</f>
        <v>2</v>
      </c>
      <c r="AG1021" s="5">
        <v>1</v>
      </c>
    </row>
    <row r="1022" spans="1:34" s="21" customFormat="1" ht="30" hidden="1" customHeight="1" x14ac:dyDescent="0.25">
      <c r="A1022" s="7">
        <v>15470242</v>
      </c>
      <c r="B1022" s="6" t="str">
        <f>VLOOKUP(ActividadesCom[[#This Row],[NO. DE CONTROL]],'LISTADO ESTUDIANTES'!A:C,2,FALSE)</f>
        <v>PUC MARTINEZ YESENIA ELIZABETH</v>
      </c>
      <c r="C1022" s="6" t="str">
        <f>VLOOKUP(ActividadesCom[[#This Row],[NO. DE CONTROL]],'LISTADO ESTUDIANTES'!A:C,3,FALSE)</f>
        <v>INGENIERIA EN ADMINISTRACION</v>
      </c>
      <c r="D1022" s="5" t="str">
        <f>VLOOKUP(ActividadesCom[[#This Row],[NO. DE CONTROL]],'LISTADO ESTUDIANTES'!A:D,4,FALSE)</f>
        <v>BAJA</v>
      </c>
      <c r="E1022" s="5">
        <f>SUM(ActividadesCom[[#This Row],[CRÉD. 1]],ActividadesCom[[#This Row],[CRÉD. 2]],ActividadesCom[[#This Row],[CRÉD. 3]],ActividadesCom[[#This Row],[CRÉD. 4]],ActividadesCom[[#This Row],[CRÉD. 5]])</f>
        <v>6</v>
      </c>
      <c r="F1022" s="5">
        <f>IF(ActividadesCom[[#This Row],[ÚLTIMO SEMESTRE CON CRÉDITOS]]&gt;0,ROUND(AVERAGE(ActividadesCom[[#This Row],[VALOR NIVEL 5]],ActividadesCom[[#This Row],[VALOR NIVEL 4]],ActividadesCom[[#This Row],[VALOR NIVEL 3]],ActividadesCom[[#This Row],[VALOR NIVEL 2]],ActividadesCom[[#This Row],[VALOR NIVEL 1]]),0),"")</f>
        <v>2</v>
      </c>
      <c r="G1022" s="5" t="str">
        <f>IF(ActividadesCom[[#This Row],[PROMEDIO]]="","",IF(ActividadesCom[[#This Row],[PROMEDIO]]&gt;=4,"EXCELENTE",IF(ActividadesCom[[#This Row],[PROMEDIO]]&gt;=3,"NOTABLE",IF(ActividadesCom[[#This Row],[PROMEDIO]]&gt;=2,"BUENO",IF(ActividadesCom[[#This Row],[PROMEDIO]]=1,"SUFICIENTE","")))))</f>
        <v>BUENO</v>
      </c>
      <c r="H1022" s="5">
        <f>MAX(ActividadesCom[[#This Row],[PERÍODO 1]],ActividadesCom[[#This Row],[PERÍODO 2]],ActividadesCom[[#This Row],[PERÍODO 3]],ActividadesCom[[#This Row],[PERÍODO 4]],ActividadesCom[[#This Row],[PERÍODO 5]])</f>
        <v>20193</v>
      </c>
      <c r="I1022" s="10" t="s">
        <v>445</v>
      </c>
      <c r="J1022" s="5">
        <v>20181</v>
      </c>
      <c r="K1022" s="5" t="s">
        <v>4009</v>
      </c>
      <c r="L1022" s="5">
        <f>IF(ActividadesCom[[#This Row],[NIVEL 1]]&lt;&gt;0,VLOOKUP(ActividadesCom[[#This Row],[NIVEL 1]],Catálogo!A:B,2,FALSE),"")</f>
        <v>2</v>
      </c>
      <c r="M1022" s="5">
        <v>2</v>
      </c>
      <c r="N1022" s="6" t="s">
        <v>111</v>
      </c>
      <c r="O1022" s="5">
        <v>20163</v>
      </c>
      <c r="P1022" s="5" t="s">
        <v>4009</v>
      </c>
      <c r="Q1022" s="5">
        <f>IF(ActividadesCom[[#This Row],[NIVEL 2]]&lt;&gt;0,VLOOKUP(ActividadesCom[[#This Row],[NIVEL 2]],Catálogo!A:B,2,FALSE),"")</f>
        <v>2</v>
      </c>
      <c r="R1022" s="5">
        <v>1</v>
      </c>
      <c r="S1022" s="6" t="s">
        <v>107</v>
      </c>
      <c r="T1022" s="5">
        <v>20193</v>
      </c>
      <c r="U1022" s="5" t="s">
        <v>4009</v>
      </c>
      <c r="V1022" s="5">
        <f>IF(ActividadesCom[[#This Row],[NIVEL 3]]&lt;&gt;0,VLOOKUP(ActividadesCom[[#This Row],[NIVEL 3]],Catálogo!A:B,2,FALSE),"")</f>
        <v>2</v>
      </c>
      <c r="W1022" s="5">
        <v>1</v>
      </c>
      <c r="X1022" s="6" t="s">
        <v>408</v>
      </c>
      <c r="Y1022" s="5">
        <v>20173</v>
      </c>
      <c r="Z1022" s="5" t="s">
        <v>4009</v>
      </c>
      <c r="AA1022" s="5">
        <f>IF(ActividadesCom[[#This Row],[NIVEL 4]]&lt;&gt;0,VLOOKUP(ActividadesCom[[#This Row],[NIVEL 4]],Catálogo!A:B,2,FALSE),"")</f>
        <v>2</v>
      </c>
      <c r="AB1022" s="5">
        <v>1</v>
      </c>
      <c r="AC1022" s="6" t="s">
        <v>99</v>
      </c>
      <c r="AD1022" s="5">
        <v>20163</v>
      </c>
      <c r="AE1022" s="5" t="s">
        <v>4009</v>
      </c>
      <c r="AF1022" s="5">
        <f>IF(ActividadesCom[[#This Row],[NIVEL 5]]&lt;&gt;0,VLOOKUP(ActividadesCom[[#This Row],[NIVEL 5]],Catálogo!A:B,2,FALSE),"")</f>
        <v>2</v>
      </c>
      <c r="AG1022" s="5">
        <v>1</v>
      </c>
    </row>
    <row r="1023" spans="1:34" ht="30" hidden="1" customHeight="1" x14ac:dyDescent="0.25">
      <c r="A1023" s="7">
        <v>15470243</v>
      </c>
      <c r="B1023" s="6" t="str">
        <f>VLOOKUP(ActividadesCom[[#This Row],[NO. DE CONTROL]],'LISTADO ESTUDIANTES'!A:C,2,FALSE)</f>
        <v>CASTILLO CHAY RODOLFO DE JESUS</v>
      </c>
      <c r="C1023" s="6" t="str">
        <f>VLOOKUP(ActividadesCom[[#This Row],[NO. DE CONTROL]],'LISTADO ESTUDIANTES'!A:C,3,FALSE)</f>
        <v>INGENIERIA EN SISTEMAS COMPUTACIONALES</v>
      </c>
      <c r="D1023" s="5" t="str">
        <f>VLOOKUP(ActividadesCom[[#This Row],[NO. DE CONTROL]],'LISTADO ESTUDIANTES'!A:D,4,FALSE)</f>
        <v>BAJA</v>
      </c>
      <c r="E1023" s="5">
        <f>SUM(ActividadesCom[[#This Row],[CRÉD. 1]],ActividadesCom[[#This Row],[CRÉD. 2]],ActividadesCom[[#This Row],[CRÉD. 3]],ActividadesCom[[#This Row],[CRÉD. 4]],ActividadesCom[[#This Row],[CRÉD. 5]])</f>
        <v>1</v>
      </c>
      <c r="F1023" s="17" t="str">
        <f>IF(ActividadesCom[[#This Row],[ÚLTIMO SEMESTRE CON CRÉDITOS]]&gt;0,ROUND(AVERAGE(ActividadesCom[[#This Row],[VALOR NIVEL 5]],ActividadesCom[[#This Row],[VALOR NIVEL 4]],ActividadesCom[[#This Row],[VALOR NIVEL 3]],ActividadesCom[[#This Row],[VALOR NIVEL 2]],ActividadesCom[[#This Row],[VALOR NIVEL 1]]),0),"")</f>
        <v/>
      </c>
      <c r="G1023" s="5" t="str">
        <f>IF(ActividadesCom[[#This Row],[PROMEDIO]]="","",IF(ActividadesCom[[#This Row],[PROMEDIO]]&gt;=4,"EXCELENTE",IF(ActividadesCom[[#This Row],[PROMEDIO]]&gt;=3,"NOTABLE",IF(ActividadesCom[[#This Row],[PROMEDIO]]&gt;=2,"BUENO",IF(ActividadesCom[[#This Row],[PROMEDIO]]=1,"SUFICIENTE","")))))</f>
        <v/>
      </c>
      <c r="H1023" s="5">
        <f>MAX(ActividadesCom[[#This Row],[PERÍODO 1]],ActividadesCom[[#This Row],[PERÍODO 2]],ActividadesCom[[#This Row],[PERÍODO 3]],ActividadesCom[[#This Row],[PERÍODO 4]],ActividadesCom[[#This Row],[PERÍODO 5]])</f>
        <v>0</v>
      </c>
      <c r="I1023" s="6"/>
      <c r="J1023" s="5"/>
      <c r="K1023" s="5"/>
      <c r="L1023" s="5" t="str">
        <f>IF(ActividadesCom[[#This Row],[NIVEL 1]]&lt;&gt;0,VLOOKUP(ActividadesCom[[#This Row],[NIVEL 1]],Catálogo!A:B,2,FALSE),"")</f>
        <v/>
      </c>
      <c r="M1023" s="5"/>
      <c r="N1023" s="6"/>
      <c r="O1023" s="5"/>
      <c r="P1023" s="5"/>
      <c r="Q1023" s="5" t="str">
        <f>IF(ActividadesCom[[#This Row],[NIVEL 2]]&lt;&gt;0,VLOOKUP(ActividadesCom[[#This Row],[NIVEL 2]],Catálogo!A:B,2,FALSE),"")</f>
        <v/>
      </c>
      <c r="R1023" s="11"/>
      <c r="S1023" s="12"/>
      <c r="T1023" s="11"/>
      <c r="U1023" s="11"/>
      <c r="V1023" s="5" t="str">
        <f>IF(ActividadesCom[[#This Row],[NIVEL 3]]&lt;&gt;0,VLOOKUP(ActividadesCom[[#This Row],[NIVEL 3]],Catálogo!A:B,2,FALSE),"")</f>
        <v/>
      </c>
      <c r="W1023" s="11"/>
      <c r="X1023" s="6"/>
      <c r="Y1023" s="5"/>
      <c r="Z1023" s="5"/>
      <c r="AA1023" s="5" t="str">
        <f>IF(ActividadesCom[[#This Row],[NIVEL 4]]&lt;&gt;0,VLOOKUP(ActividadesCom[[#This Row],[NIVEL 4]],Catálogo!A:B,2,FALSE),"")</f>
        <v/>
      </c>
      <c r="AB1023" s="5"/>
      <c r="AC1023" s="6" t="s">
        <v>55</v>
      </c>
      <c r="AD1023" s="5" t="s">
        <v>481</v>
      </c>
      <c r="AE1023" s="5" t="s">
        <v>4009</v>
      </c>
      <c r="AF1023" s="5">
        <f>IF(ActividadesCom[[#This Row],[NIVEL 5]]&lt;&gt;0,VLOOKUP(ActividadesCom[[#This Row],[NIVEL 5]],Catálogo!A:B,2,FALSE),"")</f>
        <v>2</v>
      </c>
      <c r="AG1023" s="5">
        <v>1</v>
      </c>
      <c r="AH1023" s="2"/>
    </row>
    <row r="1024" spans="1:34" s="21" customFormat="1" ht="30" hidden="1" customHeight="1" x14ac:dyDescent="0.25">
      <c r="A1024" s="7">
        <v>15470244</v>
      </c>
      <c r="B1024" s="6" t="str">
        <f>VLOOKUP(ActividadesCom[[#This Row],[NO. DE CONTROL]],'LISTADO ESTUDIANTES'!A:C,2,FALSE)</f>
        <v>HERNANDEZ GOMEZ JAVIER ALEJANDRO</v>
      </c>
      <c r="C1024" s="6" t="str">
        <f>VLOOKUP(ActividadesCom[[#This Row],[NO. DE CONTROL]],'LISTADO ESTUDIANTES'!A:C,3,FALSE)</f>
        <v>INGENIERIA EN ADMINISTRACION</v>
      </c>
      <c r="D1024" s="5" t="str">
        <f>VLOOKUP(ActividadesCom[[#This Row],[NO. DE CONTROL]],'LISTADO ESTUDIANTES'!A:D,4,FALSE)</f>
        <v>BAJA</v>
      </c>
      <c r="E1024" s="5">
        <f>SUM(ActividadesCom[[#This Row],[CRÉD. 1]],ActividadesCom[[#This Row],[CRÉD. 2]],ActividadesCom[[#This Row],[CRÉD. 3]],ActividadesCom[[#This Row],[CRÉD. 4]],ActividadesCom[[#This Row],[CRÉD. 5]])</f>
        <v>5</v>
      </c>
      <c r="F1024" s="5">
        <f>IF(ActividadesCom[[#This Row],[ÚLTIMO SEMESTRE CON CRÉDITOS]]&gt;0,ROUND(AVERAGE(ActividadesCom[[#This Row],[VALOR NIVEL 5]],ActividadesCom[[#This Row],[VALOR NIVEL 4]],ActividadesCom[[#This Row],[VALOR NIVEL 3]],ActividadesCom[[#This Row],[VALOR NIVEL 2]],ActividadesCom[[#This Row],[VALOR NIVEL 1]]),0),"")</f>
        <v>2</v>
      </c>
      <c r="G1024" s="5" t="str">
        <f>IF(ActividadesCom[[#This Row],[PROMEDIO]]="","",IF(ActividadesCom[[#This Row],[PROMEDIO]]&gt;=4,"EXCELENTE",IF(ActividadesCom[[#This Row],[PROMEDIO]]&gt;=3,"NOTABLE",IF(ActividadesCom[[#This Row],[PROMEDIO]]&gt;=2,"BUENO",IF(ActividadesCom[[#This Row],[PROMEDIO]]=1,"SUFICIENTE","")))))</f>
        <v>BUENO</v>
      </c>
      <c r="H1024" s="5">
        <f>MAX(ActividadesCom[[#This Row],[PERÍODO 1]],ActividadesCom[[#This Row],[PERÍODO 2]],ActividadesCom[[#This Row],[PERÍODO 3]],ActividadesCom[[#This Row],[PERÍODO 4]],ActividadesCom[[#This Row],[PERÍODO 5]])</f>
        <v>20183</v>
      </c>
      <c r="I1024" s="10" t="s">
        <v>111</v>
      </c>
      <c r="J1024" s="5">
        <v>20171</v>
      </c>
      <c r="K1024" s="5" t="s">
        <v>4009</v>
      </c>
      <c r="L1024" s="5">
        <f>IF(ActividadesCom[[#This Row],[NIVEL 1]]&lt;&gt;0,VLOOKUP(ActividadesCom[[#This Row],[NIVEL 1]],Catálogo!A:B,2,FALSE),"")</f>
        <v>2</v>
      </c>
      <c r="M1024" s="5">
        <v>1</v>
      </c>
      <c r="N1024" s="6" t="s">
        <v>938</v>
      </c>
      <c r="O1024" s="5">
        <v>20183</v>
      </c>
      <c r="P1024" s="5" t="s">
        <v>4009</v>
      </c>
      <c r="Q1024" s="5">
        <f>IF(ActividadesCom[[#This Row],[NIVEL 2]]&lt;&gt;0,VLOOKUP(ActividadesCom[[#This Row],[NIVEL 2]],Catálogo!A:B,2,FALSE),"")</f>
        <v>2</v>
      </c>
      <c r="R1024" s="5">
        <v>1</v>
      </c>
      <c r="S1024" s="6" t="s">
        <v>111</v>
      </c>
      <c r="T1024" s="5">
        <v>20183</v>
      </c>
      <c r="U1024" s="5" t="s">
        <v>4009</v>
      </c>
      <c r="V1024" s="5">
        <f>IF(ActividadesCom[[#This Row],[NIVEL 3]]&lt;&gt;0,VLOOKUP(ActividadesCom[[#This Row],[NIVEL 3]],Catálogo!A:B,2,FALSE),"")</f>
        <v>2</v>
      </c>
      <c r="W1024" s="5">
        <v>1</v>
      </c>
      <c r="X1024" s="6"/>
      <c r="Y1024" s="5"/>
      <c r="Z1024" s="5"/>
      <c r="AA1024" s="5" t="str">
        <f>IF(ActividadesCom[[#This Row],[NIVEL 4]]&lt;&gt;0,VLOOKUP(ActividadesCom[[#This Row],[NIVEL 4]],Catálogo!A:B,2,FALSE),"")</f>
        <v/>
      </c>
      <c r="AB1024" s="5"/>
      <c r="AC1024" s="6" t="s">
        <v>890</v>
      </c>
      <c r="AD1024" s="5" t="s">
        <v>229</v>
      </c>
      <c r="AE1024" s="5" t="s">
        <v>4009</v>
      </c>
      <c r="AF1024" s="5">
        <f>IF(ActividadesCom[[#This Row],[NIVEL 5]]&lt;&gt;0,VLOOKUP(ActividadesCom[[#This Row],[NIVEL 5]],Catálogo!A:B,2,FALSE),"")</f>
        <v>2</v>
      </c>
      <c r="AG1024" s="5">
        <v>2</v>
      </c>
    </row>
    <row r="1025" spans="1:34" s="21" customFormat="1" ht="30" hidden="1" customHeight="1" x14ac:dyDescent="0.25">
      <c r="A1025" s="7">
        <v>15470245</v>
      </c>
      <c r="B1025" s="6" t="str">
        <f>VLOOKUP(ActividadesCom[[#This Row],[NO. DE CONTROL]],'LISTADO ESTUDIANTES'!A:C,2,FALSE)</f>
        <v>ALFARO COYOC MARCO ARTURO</v>
      </c>
      <c r="C1025" s="6" t="str">
        <f>VLOOKUP(ActividadesCom[[#This Row],[NO. DE CONTROL]],'LISTADO ESTUDIANTES'!A:C,3,FALSE)</f>
        <v>INGENIERIA EN ADMINISTRACION</v>
      </c>
      <c r="D1025" s="5" t="str">
        <f>VLOOKUP(ActividadesCom[[#This Row],[NO. DE CONTROL]],'LISTADO ESTUDIANTES'!A:D,4,FALSE)</f>
        <v>BAJA</v>
      </c>
      <c r="E1025" s="5">
        <f>SUM(ActividadesCom[[#This Row],[CRÉD. 1]],ActividadesCom[[#This Row],[CRÉD. 2]],ActividadesCom[[#This Row],[CRÉD. 3]],ActividadesCom[[#This Row],[CRÉD. 4]],ActividadesCom[[#This Row],[CRÉD. 5]])</f>
        <v>6</v>
      </c>
      <c r="F1025" s="5">
        <f>IF(ActividadesCom[[#This Row],[ÚLTIMO SEMESTRE CON CRÉDITOS]]&gt;0,ROUND(AVERAGE(ActividadesCom[[#This Row],[VALOR NIVEL 5]],ActividadesCom[[#This Row],[VALOR NIVEL 4]],ActividadesCom[[#This Row],[VALOR NIVEL 3]],ActividadesCom[[#This Row],[VALOR NIVEL 2]],ActividadesCom[[#This Row],[VALOR NIVEL 1]]),0),"")</f>
        <v>2</v>
      </c>
      <c r="G1025" s="5" t="str">
        <f>IF(ActividadesCom[[#This Row],[PROMEDIO]]="","",IF(ActividadesCom[[#This Row],[PROMEDIO]]&gt;=4,"EXCELENTE",IF(ActividadesCom[[#This Row],[PROMEDIO]]&gt;=3,"NOTABLE",IF(ActividadesCom[[#This Row],[PROMEDIO]]&gt;=2,"BUENO",IF(ActividadesCom[[#This Row],[PROMEDIO]]=1,"SUFICIENTE","")))))</f>
        <v>BUENO</v>
      </c>
      <c r="H1025" s="5">
        <f>MAX(ActividadesCom[[#This Row],[PERÍODO 1]],ActividadesCom[[#This Row],[PERÍODO 2]],ActividadesCom[[#This Row],[PERÍODO 3]],ActividadesCom[[#This Row],[PERÍODO 4]],ActividadesCom[[#This Row],[PERÍODO 5]])</f>
        <v>20173</v>
      </c>
      <c r="I1025" s="10" t="s">
        <v>253</v>
      </c>
      <c r="J1025" s="5">
        <v>20163</v>
      </c>
      <c r="K1025" s="5" t="s">
        <v>4009</v>
      </c>
      <c r="L1025" s="5">
        <f>IF(ActividadesCom[[#This Row],[NIVEL 1]]&lt;&gt;0,VLOOKUP(ActividadesCom[[#This Row],[NIVEL 1]],Catálogo!A:B,2,FALSE),"")</f>
        <v>2</v>
      </c>
      <c r="M1025" s="5">
        <v>1</v>
      </c>
      <c r="N1025" s="6" t="s">
        <v>111</v>
      </c>
      <c r="O1025" s="5">
        <v>20153</v>
      </c>
      <c r="P1025" s="5" t="s">
        <v>4009</v>
      </c>
      <c r="Q1025" s="5">
        <f>IF(ActividadesCom[[#This Row],[NIVEL 2]]&lt;&gt;0,VLOOKUP(ActividadesCom[[#This Row],[NIVEL 2]],Catálogo!A:B,2,FALSE),"")</f>
        <v>2</v>
      </c>
      <c r="R1025" s="5">
        <v>1</v>
      </c>
      <c r="S1025" s="6" t="s">
        <v>111</v>
      </c>
      <c r="T1025" s="5">
        <v>20163</v>
      </c>
      <c r="U1025" s="5" t="s">
        <v>4009</v>
      </c>
      <c r="V1025" s="5">
        <f>IF(ActividadesCom[[#This Row],[NIVEL 3]]&lt;&gt;0,VLOOKUP(ActividadesCom[[#This Row],[NIVEL 3]],Catálogo!A:B,2,FALSE),"")</f>
        <v>2</v>
      </c>
      <c r="W1025" s="5">
        <v>1</v>
      </c>
      <c r="X1025" s="6" t="s">
        <v>462</v>
      </c>
      <c r="Y1025" s="5">
        <v>20173</v>
      </c>
      <c r="Z1025" s="5" t="s">
        <v>4009</v>
      </c>
      <c r="AA1025" s="5">
        <f>IF(ActividadesCom[[#This Row],[NIVEL 4]]&lt;&gt;0,VLOOKUP(ActividadesCom[[#This Row],[NIVEL 4]],Catálogo!A:B,2,FALSE),"")</f>
        <v>2</v>
      </c>
      <c r="AB1025" s="5">
        <v>1</v>
      </c>
      <c r="AC1025" s="6" t="s">
        <v>522</v>
      </c>
      <c r="AD1025" s="5" t="s">
        <v>559</v>
      </c>
      <c r="AE1025" s="5" t="s">
        <v>4009</v>
      </c>
      <c r="AF1025" s="5">
        <f>IF(ActividadesCom[[#This Row],[NIVEL 5]]&lt;&gt;0,VLOOKUP(ActividadesCom[[#This Row],[NIVEL 5]],Catálogo!A:B,2,FALSE),"")</f>
        <v>2</v>
      </c>
      <c r="AG1025" s="5">
        <v>2</v>
      </c>
    </row>
    <row r="1026" spans="1:34" ht="30" hidden="1" customHeight="1" x14ac:dyDescent="0.25">
      <c r="A1026" s="7">
        <v>15470246</v>
      </c>
      <c r="B1026" s="6" t="str">
        <f>VLOOKUP(ActividadesCom[[#This Row],[NO. DE CONTROL]],'LISTADO ESTUDIANTES'!A:C,2,FALSE)</f>
        <v>SANTINI ANCONA VICTOR HUGO</v>
      </c>
      <c r="C1026" s="6" t="str">
        <f>VLOOKUP(ActividadesCom[[#This Row],[NO. DE CONTROL]],'LISTADO ESTUDIANTES'!A:C,3,FALSE)</f>
        <v>INGENIERIA MECANICA</v>
      </c>
      <c r="D1026" s="5" t="str">
        <f>VLOOKUP(ActividadesCom[[#This Row],[NO. DE CONTROL]],'LISTADO ESTUDIANTES'!A:D,4,FALSE)</f>
        <v>BAJA</v>
      </c>
      <c r="E1026" s="5">
        <f>SUM(ActividadesCom[[#This Row],[CRÉD. 1]],ActividadesCom[[#This Row],[CRÉD. 2]],ActividadesCom[[#This Row],[CRÉD. 3]],ActividadesCom[[#This Row],[CRÉD. 4]],ActividadesCom[[#This Row],[CRÉD. 5]])</f>
        <v>0</v>
      </c>
      <c r="F1026" s="17" t="str">
        <f>IF(ActividadesCom[[#This Row],[ÚLTIMO SEMESTRE CON CRÉDITOS]]&gt;0,ROUND(AVERAGE(ActividadesCom[[#This Row],[VALOR NIVEL 5]],ActividadesCom[[#This Row],[VALOR NIVEL 4]],ActividadesCom[[#This Row],[VALOR NIVEL 3]],ActividadesCom[[#This Row],[VALOR NIVEL 2]],ActividadesCom[[#This Row],[VALOR NIVEL 1]]),0),"")</f>
        <v/>
      </c>
      <c r="G1026" s="5" t="str">
        <f>IF(ActividadesCom[[#This Row],[PROMEDIO]]="","",IF(ActividadesCom[[#This Row],[PROMEDIO]]&gt;=4,"EXCELENTE",IF(ActividadesCom[[#This Row],[PROMEDIO]]&gt;=3,"NOTABLE",IF(ActividadesCom[[#This Row],[PROMEDIO]]&gt;=2,"BUENO",IF(ActividadesCom[[#This Row],[PROMEDIO]]=1,"SUFICIENTE","")))))</f>
        <v/>
      </c>
      <c r="H1026" s="5">
        <f>MAX(ActividadesCom[[#This Row],[PERÍODO 1]],ActividadesCom[[#This Row],[PERÍODO 2]],ActividadesCom[[#This Row],[PERÍODO 3]],ActividadesCom[[#This Row],[PERÍODO 4]],ActividadesCom[[#This Row],[PERÍODO 5]])</f>
        <v>0</v>
      </c>
      <c r="I1026" s="6"/>
      <c r="J1026" s="5"/>
      <c r="K1026" s="5"/>
      <c r="L1026" s="5" t="str">
        <f>IF(ActividadesCom[[#This Row],[NIVEL 1]]&lt;&gt;0,VLOOKUP(ActividadesCom[[#This Row],[NIVEL 1]],Catálogo!A:B,2,FALSE),"")</f>
        <v/>
      </c>
      <c r="M1026" s="5"/>
      <c r="N1026" s="6"/>
      <c r="O1026" s="5"/>
      <c r="P1026" s="5"/>
      <c r="Q1026" s="5" t="str">
        <f>IF(ActividadesCom[[#This Row],[NIVEL 2]]&lt;&gt;0,VLOOKUP(ActividadesCom[[#This Row],[NIVEL 2]],Catálogo!A:B,2,FALSE),"")</f>
        <v/>
      </c>
      <c r="R1026" s="11"/>
      <c r="S1026" s="12"/>
      <c r="T1026" s="11"/>
      <c r="U1026" s="11"/>
      <c r="V1026" s="5" t="str">
        <f>IF(ActividadesCom[[#This Row],[NIVEL 3]]&lt;&gt;0,VLOOKUP(ActividadesCom[[#This Row],[NIVEL 3]],Catálogo!A:B,2,FALSE),"")</f>
        <v/>
      </c>
      <c r="W1026" s="11"/>
      <c r="X1026" s="6"/>
      <c r="Y1026" s="5"/>
      <c r="Z1026" s="5"/>
      <c r="AA1026" s="5" t="str">
        <f>IF(ActividadesCom[[#This Row],[NIVEL 4]]&lt;&gt;0,VLOOKUP(ActividadesCom[[#This Row],[NIVEL 4]],Catálogo!A:B,2,FALSE),"")</f>
        <v/>
      </c>
      <c r="AB1026" s="5"/>
      <c r="AC1026" s="6"/>
      <c r="AD1026" s="5"/>
      <c r="AE1026" s="5"/>
      <c r="AF1026" s="5" t="str">
        <f>IF(ActividadesCom[[#This Row],[NIVEL 5]]&lt;&gt;0,VLOOKUP(ActividadesCom[[#This Row],[NIVEL 5]],Catálogo!A:B,2,FALSE),"")</f>
        <v/>
      </c>
      <c r="AG1026" s="5"/>
      <c r="AH1026" s="2"/>
    </row>
    <row r="1027" spans="1:34" s="21" customFormat="1" ht="30" hidden="1" customHeight="1" x14ac:dyDescent="0.25">
      <c r="A1027" s="7">
        <v>15470247</v>
      </c>
      <c r="B1027" s="6" t="str">
        <f>VLOOKUP(ActividadesCom[[#This Row],[NO. DE CONTROL]],'LISTADO ESTUDIANTES'!A:C,2,FALSE)</f>
        <v>CAMBRANIS LUGO ALANY GUADALUPE</v>
      </c>
      <c r="C1027" s="6" t="str">
        <f>VLOOKUP(ActividadesCom[[#This Row],[NO. DE CONTROL]],'LISTADO ESTUDIANTES'!A:C,3,FALSE)</f>
        <v>INGENIERIA EN ADMINISTRACION</v>
      </c>
      <c r="D1027" s="5" t="str">
        <f>VLOOKUP(ActividadesCom[[#This Row],[NO. DE CONTROL]],'LISTADO ESTUDIANTES'!A:D,4,FALSE)</f>
        <v>BAJA</v>
      </c>
      <c r="E1027" s="5">
        <f>SUM(ActividadesCom[[#This Row],[CRÉD. 1]],ActividadesCom[[#This Row],[CRÉD. 2]],ActividadesCom[[#This Row],[CRÉD. 3]],ActividadesCom[[#This Row],[CRÉD. 4]],ActividadesCom[[#This Row],[CRÉD. 5]])</f>
        <v>5</v>
      </c>
      <c r="F1027" s="5">
        <f>IF(ActividadesCom[[#This Row],[ÚLTIMO SEMESTRE CON CRÉDITOS]]&gt;0,ROUND(AVERAGE(ActividadesCom[[#This Row],[VALOR NIVEL 5]],ActividadesCom[[#This Row],[VALOR NIVEL 4]],ActividadesCom[[#This Row],[VALOR NIVEL 3]],ActividadesCom[[#This Row],[VALOR NIVEL 2]],ActividadesCom[[#This Row],[VALOR NIVEL 1]]),0),"")</f>
        <v>2</v>
      </c>
      <c r="G1027" s="5" t="str">
        <f>IF(ActividadesCom[[#This Row],[PROMEDIO]]="","",IF(ActividadesCom[[#This Row],[PROMEDIO]]&gt;=4,"EXCELENTE",IF(ActividadesCom[[#This Row],[PROMEDIO]]&gt;=3,"NOTABLE",IF(ActividadesCom[[#This Row],[PROMEDIO]]&gt;=2,"BUENO",IF(ActividadesCom[[#This Row],[PROMEDIO]]=1,"SUFICIENTE","")))))</f>
        <v>BUENO</v>
      </c>
      <c r="H1027" s="5">
        <f>MAX(ActividadesCom[[#This Row],[PERÍODO 1]],ActividadesCom[[#This Row],[PERÍODO 2]],ActividadesCom[[#This Row],[PERÍODO 3]],ActividadesCom[[#This Row],[PERÍODO 4]],ActividadesCom[[#This Row],[PERÍODO 5]])</f>
        <v>20181</v>
      </c>
      <c r="I1027" s="10" t="s">
        <v>111</v>
      </c>
      <c r="J1027" s="5">
        <v>20163</v>
      </c>
      <c r="K1027" s="5" t="s">
        <v>4009</v>
      </c>
      <c r="L1027" s="5">
        <f>IF(ActividadesCom[[#This Row],[NIVEL 1]]&lt;&gt;0,VLOOKUP(ActividadesCom[[#This Row],[NIVEL 1]],Catálogo!A:B,2,FALSE),"")</f>
        <v>2</v>
      </c>
      <c r="M1027" s="5">
        <v>1</v>
      </c>
      <c r="N1027" s="6" t="s">
        <v>445</v>
      </c>
      <c r="O1027" s="5">
        <v>20181</v>
      </c>
      <c r="P1027" s="5" t="s">
        <v>4009</v>
      </c>
      <c r="Q1027" s="5">
        <f>IF(ActividadesCom[[#This Row],[NIVEL 2]]&lt;&gt;0,VLOOKUP(ActividadesCom[[#This Row],[NIVEL 2]],Catálogo!A:B,2,FALSE),"")</f>
        <v>2</v>
      </c>
      <c r="R1027" s="5">
        <v>2</v>
      </c>
      <c r="S1027" s="6"/>
      <c r="T1027" s="5"/>
      <c r="U1027" s="5"/>
      <c r="V1027" s="5" t="str">
        <f>IF(ActividadesCom[[#This Row],[NIVEL 3]]&lt;&gt;0,VLOOKUP(ActividadesCom[[#This Row],[NIVEL 3]],Catálogo!A:B,2,FALSE),"")</f>
        <v/>
      </c>
      <c r="W1027" s="5"/>
      <c r="X1027" s="6" t="s">
        <v>535</v>
      </c>
      <c r="Y1027" s="5">
        <v>20153</v>
      </c>
      <c r="Z1027" s="5" t="s">
        <v>4009</v>
      </c>
      <c r="AA1027" s="5">
        <f>IF(ActividadesCom[[#This Row],[NIVEL 4]]&lt;&gt;0,VLOOKUP(ActividadesCom[[#This Row],[NIVEL 4]],Catálogo!A:B,2,FALSE),"")</f>
        <v>2</v>
      </c>
      <c r="AB1027" s="5">
        <v>1</v>
      </c>
      <c r="AC1027" s="6" t="s">
        <v>36</v>
      </c>
      <c r="AD1027" s="5">
        <v>20163</v>
      </c>
      <c r="AE1027" s="5" t="s">
        <v>4009</v>
      </c>
      <c r="AF1027" s="5">
        <f>IF(ActividadesCom[[#This Row],[NIVEL 5]]&lt;&gt;0,VLOOKUP(ActividadesCom[[#This Row],[NIVEL 5]],Catálogo!A:B,2,FALSE),"")</f>
        <v>2</v>
      </c>
      <c r="AG1027" s="5">
        <v>1</v>
      </c>
    </row>
    <row r="1028" spans="1:34" ht="30" hidden="1" customHeight="1" x14ac:dyDescent="0.25">
      <c r="A1028" s="7">
        <v>15470248</v>
      </c>
      <c r="B1028" s="6" t="str">
        <f>VLOOKUP(ActividadesCom[[#This Row],[NO. DE CONTROL]],'LISTADO ESTUDIANTES'!A:C,2,FALSE)</f>
        <v>AKE CHIN LAYDA FAUSTINA</v>
      </c>
      <c r="C1028" s="6" t="str">
        <f>VLOOKUP(ActividadesCom[[#This Row],[NO. DE CONTROL]],'LISTADO ESTUDIANTES'!A:C,3,FALSE)</f>
        <v>INGENIERIA EN ADMINISTRACION</v>
      </c>
      <c r="D1028" s="5" t="str">
        <f>VLOOKUP(ActividadesCom[[#This Row],[NO. DE CONTROL]],'LISTADO ESTUDIANTES'!A:D,4,FALSE)</f>
        <v>BAJA</v>
      </c>
      <c r="E1028" s="5">
        <f>SUM(ActividadesCom[[#This Row],[CRÉD. 1]],ActividadesCom[[#This Row],[CRÉD. 2]],ActividadesCom[[#This Row],[CRÉD. 3]],ActividadesCom[[#This Row],[CRÉD. 4]],ActividadesCom[[#This Row],[CRÉD. 5]])</f>
        <v>5</v>
      </c>
      <c r="F1028" s="5">
        <f>IF(ActividadesCom[[#This Row],[ÚLTIMO SEMESTRE CON CRÉDITOS]]&gt;0,ROUND(AVERAGE(ActividadesCom[[#This Row],[VALOR NIVEL 5]],ActividadesCom[[#This Row],[VALOR NIVEL 4]],ActividadesCom[[#This Row],[VALOR NIVEL 3]],ActividadesCom[[#This Row],[VALOR NIVEL 2]],ActividadesCom[[#This Row],[VALOR NIVEL 1]]),0),"")</f>
        <v>2</v>
      </c>
      <c r="G1028" s="5" t="str">
        <f>IF(ActividadesCom[[#This Row],[PROMEDIO]]="","",IF(ActividadesCom[[#This Row],[PROMEDIO]]&gt;=4,"EXCELENTE",IF(ActividadesCom[[#This Row],[PROMEDIO]]&gt;=3,"NOTABLE",IF(ActividadesCom[[#This Row],[PROMEDIO]]&gt;=2,"BUENO",IF(ActividadesCom[[#This Row],[PROMEDIO]]=1,"SUFICIENTE","")))))</f>
        <v>BUENO</v>
      </c>
      <c r="H1028" s="5">
        <f>MAX(ActividadesCom[[#This Row],[PERÍODO 1]],ActividadesCom[[#This Row],[PERÍODO 2]],ActividadesCom[[#This Row],[PERÍODO 3]],ActividadesCom[[#This Row],[PERÍODO 4]],ActividadesCom[[#This Row],[PERÍODO 5]])</f>
        <v>20183</v>
      </c>
      <c r="I1028" s="10" t="s">
        <v>111</v>
      </c>
      <c r="J1028" s="5">
        <v>20163</v>
      </c>
      <c r="K1028" s="5" t="s">
        <v>4009</v>
      </c>
      <c r="L1028" s="5">
        <f>IF(ActividadesCom[[#This Row],[NIVEL 1]]&lt;&gt;0,VLOOKUP(ActividadesCom[[#This Row],[NIVEL 1]],Catálogo!A:B,2,FALSE),"")</f>
        <v>2</v>
      </c>
      <c r="M1028" s="5">
        <v>1</v>
      </c>
      <c r="N1028" s="6" t="s">
        <v>111</v>
      </c>
      <c r="O1028" s="5">
        <v>20171</v>
      </c>
      <c r="P1028" s="5" t="s">
        <v>4009</v>
      </c>
      <c r="Q1028" s="5">
        <f>IF(ActividadesCom[[#This Row],[NIVEL 2]]&lt;&gt;0,VLOOKUP(ActividadesCom[[#This Row],[NIVEL 2]],Catálogo!A:B,2,FALSE),"")</f>
        <v>2</v>
      </c>
      <c r="R1028" s="5">
        <v>1</v>
      </c>
      <c r="S1028" s="6" t="s">
        <v>938</v>
      </c>
      <c r="T1028" s="5">
        <v>20183</v>
      </c>
      <c r="U1028" s="5" t="s">
        <v>4009</v>
      </c>
      <c r="V1028" s="5">
        <f>IF(ActividadesCom[[#This Row],[NIVEL 3]]&lt;&gt;0,VLOOKUP(ActividadesCom[[#This Row],[NIVEL 3]],Catálogo!A:B,2,FALSE),"")</f>
        <v>2</v>
      </c>
      <c r="W1028" s="5">
        <v>1</v>
      </c>
      <c r="X1028" s="6" t="s">
        <v>36</v>
      </c>
      <c r="Y1028" s="5">
        <v>20161</v>
      </c>
      <c r="Z1028" s="5" t="s">
        <v>4009</v>
      </c>
      <c r="AA1028" s="5">
        <f>IF(ActividadesCom[[#This Row],[NIVEL 4]]&lt;&gt;0,VLOOKUP(ActividadesCom[[#This Row],[NIVEL 4]],Catálogo!A:B,2,FALSE),"")</f>
        <v>2</v>
      </c>
      <c r="AB1028" s="5">
        <v>1</v>
      </c>
      <c r="AC1028" s="6" t="s">
        <v>2</v>
      </c>
      <c r="AD1028" s="5">
        <v>20163</v>
      </c>
      <c r="AE1028" s="5" t="s">
        <v>4009</v>
      </c>
      <c r="AF1028" s="5">
        <f>IF(ActividadesCom[[#This Row],[NIVEL 5]]&lt;&gt;0,VLOOKUP(ActividadesCom[[#This Row],[NIVEL 5]],Catálogo!A:B,2,FALSE),"")</f>
        <v>2</v>
      </c>
      <c r="AG1028" s="5">
        <v>1</v>
      </c>
      <c r="AH1028" s="2"/>
    </row>
    <row r="1029" spans="1:34" ht="30" hidden="1" customHeight="1" x14ac:dyDescent="0.25">
      <c r="A1029" s="7">
        <v>15470249</v>
      </c>
      <c r="B1029" s="6" t="str">
        <f>VLOOKUP(ActividadesCom[[#This Row],[NO. DE CONTROL]],'LISTADO ESTUDIANTES'!A:C,2,FALSE)</f>
        <v>POOT MARTINEZ ELEANE GUADALUPE</v>
      </c>
      <c r="C1029" s="6" t="str">
        <f>VLOOKUP(ActividadesCom[[#This Row],[NO. DE CONTROL]],'LISTADO ESTUDIANTES'!A:C,3,FALSE)</f>
        <v>INGENIERIA EN ADMINISTRACION</v>
      </c>
      <c r="D1029" s="5" t="str">
        <f>VLOOKUP(ActividadesCom[[#This Row],[NO. DE CONTROL]],'LISTADO ESTUDIANTES'!A:D,4,FALSE)</f>
        <v>BAJA</v>
      </c>
      <c r="E1029" s="5">
        <f>SUM(ActividadesCom[[#This Row],[CRÉD. 1]],ActividadesCom[[#This Row],[CRÉD. 2]],ActividadesCom[[#This Row],[CRÉD. 3]],ActividadesCom[[#This Row],[CRÉD. 4]],ActividadesCom[[#This Row],[CRÉD. 5]])</f>
        <v>0</v>
      </c>
      <c r="F1029" s="17" t="str">
        <f>IF(ActividadesCom[[#This Row],[ÚLTIMO SEMESTRE CON CRÉDITOS]]&gt;0,ROUND(AVERAGE(ActividadesCom[[#This Row],[VALOR NIVEL 5]],ActividadesCom[[#This Row],[VALOR NIVEL 4]],ActividadesCom[[#This Row],[VALOR NIVEL 3]],ActividadesCom[[#This Row],[VALOR NIVEL 2]],ActividadesCom[[#This Row],[VALOR NIVEL 1]]),0),"")</f>
        <v/>
      </c>
      <c r="G1029" s="5" t="str">
        <f>IF(ActividadesCom[[#This Row],[PROMEDIO]]="","",IF(ActividadesCom[[#This Row],[PROMEDIO]]&gt;=4,"EXCELENTE",IF(ActividadesCom[[#This Row],[PROMEDIO]]&gt;=3,"NOTABLE",IF(ActividadesCom[[#This Row],[PROMEDIO]]&gt;=2,"BUENO",IF(ActividadesCom[[#This Row],[PROMEDIO]]=1,"SUFICIENTE","")))))</f>
        <v/>
      </c>
      <c r="H1029" s="5">
        <f>MAX(ActividadesCom[[#This Row],[PERÍODO 1]],ActividadesCom[[#This Row],[PERÍODO 2]],ActividadesCom[[#This Row],[PERÍODO 3]],ActividadesCom[[#This Row],[PERÍODO 4]],ActividadesCom[[#This Row],[PERÍODO 5]])</f>
        <v>0</v>
      </c>
      <c r="I1029" s="10"/>
      <c r="J1029" s="5"/>
      <c r="K1029" s="5"/>
      <c r="L1029" s="5" t="str">
        <f>IF(ActividadesCom[[#This Row],[NIVEL 1]]&lt;&gt;0,VLOOKUP(ActividadesCom[[#This Row],[NIVEL 1]],Catálogo!A:B,2,FALSE),"")</f>
        <v/>
      </c>
      <c r="M1029" s="5"/>
      <c r="N1029" s="6"/>
      <c r="O1029" s="5"/>
      <c r="P1029" s="5"/>
      <c r="Q1029" s="5" t="str">
        <f>IF(ActividadesCom[[#This Row],[NIVEL 2]]&lt;&gt;0,VLOOKUP(ActividadesCom[[#This Row],[NIVEL 2]],Catálogo!A:B,2,FALSE),"")</f>
        <v/>
      </c>
      <c r="R1029" s="5"/>
      <c r="S1029" s="6"/>
      <c r="T1029" s="5"/>
      <c r="U1029" s="5"/>
      <c r="V1029" s="5" t="str">
        <f>IF(ActividadesCom[[#This Row],[NIVEL 3]]&lt;&gt;0,VLOOKUP(ActividadesCom[[#This Row],[NIVEL 3]],Catálogo!A:B,2,FALSE),"")</f>
        <v/>
      </c>
      <c r="W1029" s="5"/>
      <c r="X1029" s="6"/>
      <c r="Y1029" s="5"/>
      <c r="Z1029" s="5"/>
      <c r="AA1029" s="5" t="str">
        <f>IF(ActividadesCom[[#This Row],[NIVEL 4]]&lt;&gt;0,VLOOKUP(ActividadesCom[[#This Row],[NIVEL 4]],Catálogo!A:B,2,FALSE),"")</f>
        <v/>
      </c>
      <c r="AB1029" s="5"/>
      <c r="AC1029" s="6"/>
      <c r="AD1029" s="5"/>
      <c r="AE1029" s="5"/>
      <c r="AF1029" s="5" t="str">
        <f>IF(ActividadesCom[[#This Row],[NIVEL 5]]&lt;&gt;0,VLOOKUP(ActividadesCom[[#This Row],[NIVEL 5]],Catálogo!A:B,2,FALSE),"")</f>
        <v/>
      </c>
      <c r="AG1029" s="5"/>
      <c r="AH1029" s="2"/>
    </row>
    <row r="1030" spans="1:34" s="21" customFormat="1" ht="30" hidden="1" customHeight="1" x14ac:dyDescent="0.25">
      <c r="A1030" s="7">
        <v>15470250</v>
      </c>
      <c r="B1030" s="6" t="str">
        <f>VLOOKUP(ActividadesCom[[#This Row],[NO. DE CONTROL]],'LISTADO ESTUDIANTES'!A:C,2,FALSE)</f>
        <v>CASTILLO MONTEJO EDWARD ISRAEL</v>
      </c>
      <c r="C1030" s="6" t="str">
        <f>VLOOKUP(ActividadesCom[[#This Row],[NO. DE CONTROL]],'LISTADO ESTUDIANTES'!A:C,3,FALSE)</f>
        <v>INGENIERIA EN ADMINISTRACION</v>
      </c>
      <c r="D1030" s="5" t="str">
        <f>VLOOKUP(ActividadesCom[[#This Row],[NO. DE CONTROL]],'LISTADO ESTUDIANTES'!A:D,4,FALSE)</f>
        <v>BAJA</v>
      </c>
      <c r="E1030" s="5">
        <f>SUM(ActividadesCom[[#This Row],[CRÉD. 1]],ActividadesCom[[#This Row],[CRÉD. 2]],ActividadesCom[[#This Row],[CRÉD. 3]],ActividadesCom[[#This Row],[CRÉD. 4]],ActividadesCom[[#This Row],[CRÉD. 5]])</f>
        <v>5</v>
      </c>
      <c r="F1030" s="5">
        <f>IF(ActividadesCom[[#This Row],[ÚLTIMO SEMESTRE CON CRÉDITOS]]&gt;0,ROUND(AVERAGE(ActividadesCom[[#This Row],[VALOR NIVEL 5]],ActividadesCom[[#This Row],[VALOR NIVEL 4]],ActividadesCom[[#This Row],[VALOR NIVEL 3]],ActividadesCom[[#This Row],[VALOR NIVEL 2]],ActividadesCom[[#This Row],[VALOR NIVEL 1]]),0),"")</f>
        <v>2</v>
      </c>
      <c r="G1030" s="5" t="str">
        <f>IF(ActividadesCom[[#This Row],[PROMEDIO]]="","",IF(ActividadesCom[[#This Row],[PROMEDIO]]&gt;=4,"EXCELENTE",IF(ActividadesCom[[#This Row],[PROMEDIO]]&gt;=3,"NOTABLE",IF(ActividadesCom[[#This Row],[PROMEDIO]]&gt;=2,"BUENO",IF(ActividadesCom[[#This Row],[PROMEDIO]]=1,"SUFICIENTE","")))))</f>
        <v>BUENO</v>
      </c>
      <c r="H1030" s="5">
        <f>MAX(ActividadesCom[[#This Row],[PERÍODO 1]],ActividadesCom[[#This Row],[PERÍODO 2]],ActividadesCom[[#This Row],[PERÍODO 3]],ActividadesCom[[#This Row],[PERÍODO 4]],ActividadesCom[[#This Row],[PERÍODO 5]])</f>
        <v>20181</v>
      </c>
      <c r="I1030" s="10" t="s">
        <v>111</v>
      </c>
      <c r="J1030" s="5">
        <v>20163</v>
      </c>
      <c r="K1030" s="5" t="s">
        <v>4009</v>
      </c>
      <c r="L1030" s="5">
        <f>IF(ActividadesCom[[#This Row],[NIVEL 1]]&lt;&gt;0,VLOOKUP(ActividadesCom[[#This Row],[NIVEL 1]],Catálogo!A:B,2,FALSE),"")</f>
        <v>2</v>
      </c>
      <c r="M1030" s="5">
        <v>1</v>
      </c>
      <c r="N1030" s="6" t="s">
        <v>445</v>
      </c>
      <c r="O1030" s="5">
        <v>20181</v>
      </c>
      <c r="P1030" s="5" t="s">
        <v>4009</v>
      </c>
      <c r="Q1030" s="5">
        <f>IF(ActividadesCom[[#This Row],[NIVEL 2]]&lt;&gt;0,VLOOKUP(ActividadesCom[[#This Row],[NIVEL 2]],Catálogo!A:B,2,FALSE),"")</f>
        <v>2</v>
      </c>
      <c r="R1030" s="5">
        <v>2</v>
      </c>
      <c r="S1030" s="6" t="s">
        <v>111</v>
      </c>
      <c r="T1030" s="5">
        <v>20161</v>
      </c>
      <c r="U1030" s="5" t="s">
        <v>4009</v>
      </c>
      <c r="V1030" s="5">
        <f>IF(ActividadesCom[[#This Row],[NIVEL 3]]&lt;&gt;0,VLOOKUP(ActividadesCom[[#This Row],[NIVEL 3]],Catálogo!A:B,2,FALSE),"")</f>
        <v>2</v>
      </c>
      <c r="W1030" s="5">
        <v>1</v>
      </c>
      <c r="X1030" s="6"/>
      <c r="Y1030" s="5"/>
      <c r="Z1030" s="5"/>
      <c r="AA1030" s="5" t="str">
        <f>IF(ActividadesCom[[#This Row],[NIVEL 4]]&lt;&gt;0,VLOOKUP(ActividadesCom[[#This Row],[NIVEL 4]],Catálogo!A:B,2,FALSE),"")</f>
        <v/>
      </c>
      <c r="AB1030" s="5"/>
      <c r="AC1030" s="6" t="s">
        <v>31</v>
      </c>
      <c r="AD1030" s="5">
        <v>20173</v>
      </c>
      <c r="AE1030" s="5" t="s">
        <v>4009</v>
      </c>
      <c r="AF1030" s="5">
        <f>IF(ActividadesCom[[#This Row],[NIVEL 5]]&lt;&gt;0,VLOOKUP(ActividadesCom[[#This Row],[NIVEL 5]],Catálogo!A:B,2,FALSE),"")</f>
        <v>2</v>
      </c>
      <c r="AG1030" s="5">
        <v>1</v>
      </c>
    </row>
    <row r="1031" spans="1:34" s="21" customFormat="1" ht="30" hidden="1" customHeight="1" x14ac:dyDescent="0.25">
      <c r="A1031" s="7">
        <v>15470251</v>
      </c>
      <c r="B1031" s="6" t="str">
        <f>VLOOKUP(ActividadesCom[[#This Row],[NO. DE CONTROL]],'LISTADO ESTUDIANTES'!A:C,2,FALSE)</f>
        <v>FLORES ESTRADA VIVIANA SOFIA</v>
      </c>
      <c r="C1031" s="6" t="str">
        <f>VLOOKUP(ActividadesCom[[#This Row],[NO. DE CONTROL]],'LISTADO ESTUDIANTES'!A:C,3,FALSE)</f>
        <v>INGENIERIA EN ADMINISTRACION</v>
      </c>
      <c r="D1031" s="5" t="str">
        <f>VLOOKUP(ActividadesCom[[#This Row],[NO. DE CONTROL]],'LISTADO ESTUDIANTES'!A:D,4,FALSE)</f>
        <v>BAJA</v>
      </c>
      <c r="E1031" s="5">
        <f>SUM(ActividadesCom[[#This Row],[CRÉD. 1]],ActividadesCom[[#This Row],[CRÉD. 2]],ActividadesCom[[#This Row],[CRÉD. 3]],ActividadesCom[[#This Row],[CRÉD. 4]],ActividadesCom[[#This Row],[CRÉD. 5]])</f>
        <v>0</v>
      </c>
      <c r="F1031" s="17" t="str">
        <f>IF(ActividadesCom[[#This Row],[ÚLTIMO SEMESTRE CON CRÉDITOS]]&gt;0,ROUND(AVERAGE(ActividadesCom[[#This Row],[VALOR NIVEL 5]],ActividadesCom[[#This Row],[VALOR NIVEL 4]],ActividadesCom[[#This Row],[VALOR NIVEL 3]],ActividadesCom[[#This Row],[VALOR NIVEL 2]],ActividadesCom[[#This Row],[VALOR NIVEL 1]]),0),"")</f>
        <v/>
      </c>
      <c r="G1031" s="5" t="str">
        <f>IF(ActividadesCom[[#This Row],[PROMEDIO]]="","",IF(ActividadesCom[[#This Row],[PROMEDIO]]&gt;=4,"EXCELENTE",IF(ActividadesCom[[#This Row],[PROMEDIO]]&gt;=3,"NOTABLE",IF(ActividadesCom[[#This Row],[PROMEDIO]]&gt;=2,"BUENO",IF(ActividadesCom[[#This Row],[PROMEDIO]]=1,"SUFICIENTE","")))))</f>
        <v/>
      </c>
      <c r="H1031" s="5">
        <f>MAX(ActividadesCom[[#This Row],[PERÍODO 1]],ActividadesCom[[#This Row],[PERÍODO 2]],ActividadesCom[[#This Row],[PERÍODO 3]],ActividadesCom[[#This Row],[PERÍODO 4]],ActividadesCom[[#This Row],[PERÍODO 5]])</f>
        <v>0</v>
      </c>
      <c r="I1031" s="10"/>
      <c r="J1031" s="5"/>
      <c r="K1031" s="5"/>
      <c r="L1031" s="5" t="str">
        <f>IF(ActividadesCom[[#This Row],[NIVEL 1]]&lt;&gt;0,VLOOKUP(ActividadesCom[[#This Row],[NIVEL 1]],Catálogo!A:B,2,FALSE),"")</f>
        <v/>
      </c>
      <c r="M1031" s="5"/>
      <c r="N1031" s="6"/>
      <c r="O1031" s="5"/>
      <c r="P1031" s="5"/>
      <c r="Q1031" s="5" t="str">
        <f>IF(ActividadesCom[[#This Row],[NIVEL 2]]&lt;&gt;0,VLOOKUP(ActividadesCom[[#This Row],[NIVEL 2]],Catálogo!A:B,2,FALSE),"")</f>
        <v/>
      </c>
      <c r="R1031" s="5"/>
      <c r="S1031" s="6"/>
      <c r="T1031" s="5"/>
      <c r="U1031" s="5"/>
      <c r="V1031" s="5" t="str">
        <f>IF(ActividadesCom[[#This Row],[NIVEL 3]]&lt;&gt;0,VLOOKUP(ActividadesCom[[#This Row],[NIVEL 3]],Catálogo!A:B,2,FALSE),"")</f>
        <v/>
      </c>
      <c r="W1031" s="5"/>
      <c r="X1031" s="6"/>
      <c r="Y1031" s="5"/>
      <c r="Z1031" s="5"/>
      <c r="AA1031" s="5" t="str">
        <f>IF(ActividadesCom[[#This Row],[NIVEL 4]]&lt;&gt;0,VLOOKUP(ActividadesCom[[#This Row],[NIVEL 4]],Catálogo!A:B,2,FALSE),"")</f>
        <v/>
      </c>
      <c r="AB1031" s="5"/>
      <c r="AC1031" s="6"/>
      <c r="AD1031" s="5"/>
      <c r="AE1031" s="5"/>
      <c r="AF1031" s="5" t="str">
        <f>IF(ActividadesCom[[#This Row],[NIVEL 5]]&lt;&gt;0,VLOOKUP(ActividadesCom[[#This Row],[NIVEL 5]],Catálogo!A:B,2,FALSE),"")</f>
        <v/>
      </c>
      <c r="AG1031" s="5"/>
    </row>
    <row r="1032" spans="1:34" ht="30" hidden="1" customHeight="1" x14ac:dyDescent="0.25">
      <c r="A1032" s="7">
        <v>15470252</v>
      </c>
      <c r="B1032" s="6" t="str">
        <f>VLOOKUP(ActividadesCom[[#This Row],[NO. DE CONTROL]],'LISTADO ESTUDIANTES'!A:C,2,FALSE)</f>
        <v>ROMERO BALCHE GABRIELA ANAHI</v>
      </c>
      <c r="C1032" s="6" t="str">
        <f>VLOOKUP(ActividadesCom[[#This Row],[NO. DE CONTROL]],'LISTADO ESTUDIANTES'!A:C,3,FALSE)</f>
        <v>INGENIERIA EN ADMINISTRACION</v>
      </c>
      <c r="D1032" s="5" t="str">
        <f>VLOOKUP(ActividadesCom[[#This Row],[NO. DE CONTROL]],'LISTADO ESTUDIANTES'!A:D,4,FALSE)</f>
        <v>BAJA</v>
      </c>
      <c r="E1032" s="5">
        <f>SUM(ActividadesCom[[#This Row],[CRÉD. 1]],ActividadesCom[[#This Row],[CRÉD. 2]],ActividadesCom[[#This Row],[CRÉD. 3]],ActividadesCom[[#This Row],[CRÉD. 4]],ActividadesCom[[#This Row],[CRÉD. 5]])</f>
        <v>2</v>
      </c>
      <c r="F1032" s="17">
        <f>IF(ActividadesCom[[#This Row],[ÚLTIMO SEMESTRE CON CRÉDITOS]]&gt;0,ROUND(AVERAGE(ActividadesCom[[#This Row],[VALOR NIVEL 5]],ActividadesCom[[#This Row],[VALOR NIVEL 4]],ActividadesCom[[#This Row],[VALOR NIVEL 3]],ActividadesCom[[#This Row],[VALOR NIVEL 2]],ActividadesCom[[#This Row],[VALOR NIVEL 1]]),0),"")</f>
        <v>2</v>
      </c>
      <c r="G1032" s="5" t="str">
        <f>IF(ActividadesCom[[#This Row],[PROMEDIO]]="","",IF(ActividadesCom[[#This Row],[PROMEDIO]]&gt;=4,"EXCELENTE",IF(ActividadesCom[[#This Row],[PROMEDIO]]&gt;=3,"NOTABLE",IF(ActividadesCom[[#This Row],[PROMEDIO]]&gt;=2,"BUENO",IF(ActividadesCom[[#This Row],[PROMEDIO]]=1,"SUFICIENTE","")))))</f>
        <v>BUENO</v>
      </c>
      <c r="H1032" s="5">
        <f>MAX(ActividadesCom[[#This Row],[PERÍODO 1]],ActividadesCom[[#This Row],[PERÍODO 2]],ActividadesCom[[#This Row],[PERÍODO 3]],ActividadesCom[[#This Row],[PERÍODO 4]],ActividadesCom[[#This Row],[PERÍODO 5]])</f>
        <v>20161</v>
      </c>
      <c r="I1032" s="10" t="s">
        <v>111</v>
      </c>
      <c r="J1032" s="5">
        <v>20153</v>
      </c>
      <c r="K1032" s="5" t="s">
        <v>4009</v>
      </c>
      <c r="L1032" s="5">
        <f>IF(ActividadesCom[[#This Row],[NIVEL 1]]&lt;&gt;0,VLOOKUP(ActividadesCom[[#This Row],[NIVEL 1]],Catálogo!A:B,2,FALSE),"")</f>
        <v>2</v>
      </c>
      <c r="M1032" s="5">
        <v>1</v>
      </c>
      <c r="N1032" s="6" t="s">
        <v>111</v>
      </c>
      <c r="O1032" s="5">
        <v>20161</v>
      </c>
      <c r="P1032" s="5" t="s">
        <v>4009</v>
      </c>
      <c r="Q1032" s="5">
        <f>IF(ActividadesCom[[#This Row],[NIVEL 2]]&lt;&gt;0,VLOOKUP(ActividadesCom[[#This Row],[NIVEL 2]],Catálogo!A:B,2,FALSE),"")</f>
        <v>2</v>
      </c>
      <c r="R1032" s="5">
        <v>1</v>
      </c>
      <c r="S1032" s="6"/>
      <c r="T1032" s="5"/>
      <c r="U1032" s="5"/>
      <c r="V1032" s="5" t="str">
        <f>IF(ActividadesCom[[#This Row],[NIVEL 3]]&lt;&gt;0,VLOOKUP(ActividadesCom[[#This Row],[NIVEL 3]],Catálogo!A:B,2,FALSE),"")</f>
        <v/>
      </c>
      <c r="W1032" s="5"/>
      <c r="X1032" s="6"/>
      <c r="Y1032" s="5"/>
      <c r="Z1032" s="5"/>
      <c r="AA1032" s="5" t="str">
        <f>IF(ActividadesCom[[#This Row],[NIVEL 4]]&lt;&gt;0,VLOOKUP(ActividadesCom[[#This Row],[NIVEL 4]],Catálogo!A:B,2,FALSE),"")</f>
        <v/>
      </c>
      <c r="AB1032" s="5"/>
      <c r="AC1032" s="6"/>
      <c r="AD1032" s="5"/>
      <c r="AE1032" s="5"/>
      <c r="AF1032" s="5" t="str">
        <f>IF(ActividadesCom[[#This Row],[NIVEL 5]]&lt;&gt;0,VLOOKUP(ActividadesCom[[#This Row],[NIVEL 5]],Catálogo!A:B,2,FALSE),"")</f>
        <v/>
      </c>
      <c r="AG1032" s="5"/>
      <c r="AH1032" s="2"/>
    </row>
    <row r="1033" spans="1:34" s="21" customFormat="1" ht="30" hidden="1" customHeight="1" x14ac:dyDescent="0.25">
      <c r="A1033" s="7">
        <v>15470253</v>
      </c>
      <c r="B1033" s="6" t="str">
        <f>VLOOKUP(ActividadesCom[[#This Row],[NO. DE CONTROL]],'LISTADO ESTUDIANTES'!A:C,2,FALSE)</f>
        <v>SOSA SOSA LUIS ALBERTO</v>
      </c>
      <c r="C1033" s="6" t="str">
        <f>VLOOKUP(ActividadesCom[[#This Row],[NO. DE CONTROL]],'LISTADO ESTUDIANTES'!A:C,3,FALSE)</f>
        <v>INGENIERIA EN ADMINISTRACION</v>
      </c>
      <c r="D1033" s="5" t="str">
        <f>VLOOKUP(ActividadesCom[[#This Row],[NO. DE CONTROL]],'LISTADO ESTUDIANTES'!A:D,4,FALSE)</f>
        <v>BAJA</v>
      </c>
      <c r="E1033" s="5">
        <f>SUM(ActividadesCom[[#This Row],[CRÉD. 1]],ActividadesCom[[#This Row],[CRÉD. 2]],ActividadesCom[[#This Row],[CRÉD. 3]],ActividadesCom[[#This Row],[CRÉD. 4]],ActividadesCom[[#This Row],[CRÉD. 5]])</f>
        <v>6</v>
      </c>
      <c r="F1033" s="5">
        <f>IF(ActividadesCom[[#This Row],[ÚLTIMO SEMESTRE CON CRÉDITOS]]&gt;0,ROUND(AVERAGE(ActividadesCom[[#This Row],[VALOR NIVEL 5]],ActividadesCom[[#This Row],[VALOR NIVEL 4]],ActividadesCom[[#This Row],[VALOR NIVEL 3]],ActividadesCom[[#This Row],[VALOR NIVEL 2]],ActividadesCom[[#This Row],[VALOR NIVEL 1]]),0),"")</f>
        <v>2</v>
      </c>
      <c r="G1033" s="5" t="str">
        <f>IF(ActividadesCom[[#This Row],[PROMEDIO]]="","",IF(ActividadesCom[[#This Row],[PROMEDIO]]&gt;=4,"EXCELENTE",IF(ActividadesCom[[#This Row],[PROMEDIO]]&gt;=3,"NOTABLE",IF(ActividadesCom[[#This Row],[PROMEDIO]]&gt;=2,"BUENO",IF(ActividadesCom[[#This Row],[PROMEDIO]]=1,"SUFICIENTE","")))))</f>
        <v>BUENO</v>
      </c>
      <c r="H1033" s="5">
        <f>MAX(ActividadesCom[[#This Row],[PERÍODO 1]],ActividadesCom[[#This Row],[PERÍODO 2]],ActividadesCom[[#This Row],[PERÍODO 3]],ActividadesCom[[#This Row],[PERÍODO 4]],ActividadesCom[[#This Row],[PERÍODO 5]])</f>
        <v>20181</v>
      </c>
      <c r="I1033" s="10" t="s">
        <v>111</v>
      </c>
      <c r="J1033" s="5">
        <v>20153</v>
      </c>
      <c r="K1033" s="5" t="s">
        <v>4009</v>
      </c>
      <c r="L1033" s="5">
        <f>IF(ActividadesCom[[#This Row],[NIVEL 1]]&lt;&gt;0,VLOOKUP(ActividadesCom[[#This Row],[NIVEL 1]],Catálogo!A:B,2,FALSE),"")</f>
        <v>2</v>
      </c>
      <c r="M1033" s="5">
        <v>1</v>
      </c>
      <c r="N1033" s="6" t="s">
        <v>614</v>
      </c>
      <c r="O1033" s="5">
        <v>20181</v>
      </c>
      <c r="P1033" s="5" t="s">
        <v>4009</v>
      </c>
      <c r="Q1033" s="5">
        <f>IF(ActividadesCom[[#This Row],[NIVEL 2]]&lt;&gt;0,VLOOKUP(ActividadesCom[[#This Row],[NIVEL 2]],Catálogo!A:B,2,FALSE),"")</f>
        <v>2</v>
      </c>
      <c r="R1033" s="5">
        <v>1</v>
      </c>
      <c r="S1033" s="6" t="s">
        <v>111</v>
      </c>
      <c r="T1033" s="5">
        <v>20163</v>
      </c>
      <c r="U1033" s="5" t="s">
        <v>4009</v>
      </c>
      <c r="V1033" s="5">
        <f>IF(ActividadesCom[[#This Row],[NIVEL 3]]&lt;&gt;0,VLOOKUP(ActividadesCom[[#This Row],[NIVEL 3]],Catálogo!A:B,2,FALSE),"")</f>
        <v>2</v>
      </c>
      <c r="W1033" s="5">
        <v>1</v>
      </c>
      <c r="X1033" s="6" t="s">
        <v>135</v>
      </c>
      <c r="Y1033" s="5">
        <v>20153</v>
      </c>
      <c r="Z1033" s="5" t="s">
        <v>4009</v>
      </c>
      <c r="AA1033" s="5">
        <f>IF(ActividadesCom[[#This Row],[NIVEL 4]]&lt;&gt;0,VLOOKUP(ActividadesCom[[#This Row],[NIVEL 4]],Catálogo!A:B,2,FALSE),"")</f>
        <v>2</v>
      </c>
      <c r="AB1033" s="5">
        <v>1</v>
      </c>
      <c r="AC1033" s="6" t="s">
        <v>822</v>
      </c>
      <c r="AD1033" s="5" t="s">
        <v>823</v>
      </c>
      <c r="AE1033" s="5" t="s">
        <v>4009</v>
      </c>
      <c r="AF1033" s="5">
        <f>IF(ActividadesCom[[#This Row],[NIVEL 5]]&lt;&gt;0,VLOOKUP(ActividadesCom[[#This Row],[NIVEL 5]],Catálogo!A:B,2,FALSE),"")</f>
        <v>2</v>
      </c>
      <c r="AG1033" s="5">
        <v>2</v>
      </c>
    </row>
    <row r="1034" spans="1:34" s="21" customFormat="1" ht="30" hidden="1" customHeight="1" x14ac:dyDescent="0.25">
      <c r="A1034" s="7">
        <v>15470254</v>
      </c>
      <c r="B1034" s="6" t="str">
        <f>VLOOKUP(ActividadesCom[[#This Row],[NO. DE CONTROL]],'LISTADO ESTUDIANTES'!A:C,2,FALSE)</f>
        <v>COBOS MATOS JESUS ALBERTO</v>
      </c>
      <c r="C1034" s="6" t="str">
        <f>VLOOKUP(ActividadesCom[[#This Row],[NO. DE CONTROL]],'LISTADO ESTUDIANTES'!A:C,3,FALSE)</f>
        <v>INGENIERIA EN ADMINISTRACION</v>
      </c>
      <c r="D1034" s="5" t="str">
        <f>VLOOKUP(ActividadesCom[[#This Row],[NO. DE CONTROL]],'LISTADO ESTUDIANTES'!A:D,4,FALSE)</f>
        <v>BAJA</v>
      </c>
      <c r="E1034" s="5">
        <f>SUM(ActividadesCom[[#This Row],[CRÉD. 1]],ActividadesCom[[#This Row],[CRÉD. 2]],ActividadesCom[[#This Row],[CRÉD. 3]],ActividadesCom[[#This Row],[CRÉD. 4]],ActividadesCom[[#This Row],[CRÉD. 5]])</f>
        <v>5</v>
      </c>
      <c r="F1034" s="5">
        <f>IF(ActividadesCom[[#This Row],[ÚLTIMO SEMESTRE CON CRÉDITOS]]&gt;0,ROUND(AVERAGE(ActividadesCom[[#This Row],[VALOR NIVEL 5]],ActividadesCom[[#This Row],[VALOR NIVEL 4]],ActividadesCom[[#This Row],[VALOR NIVEL 3]],ActividadesCom[[#This Row],[VALOR NIVEL 2]],ActividadesCom[[#This Row],[VALOR NIVEL 1]]),0),"")</f>
        <v>2</v>
      </c>
      <c r="G1034" s="5" t="str">
        <f>IF(ActividadesCom[[#This Row],[PROMEDIO]]="","",IF(ActividadesCom[[#This Row],[PROMEDIO]]&gt;=4,"EXCELENTE",IF(ActividadesCom[[#This Row],[PROMEDIO]]&gt;=3,"NOTABLE",IF(ActividadesCom[[#This Row],[PROMEDIO]]&gt;=2,"BUENO",IF(ActividadesCom[[#This Row],[PROMEDIO]]=1,"SUFICIENTE","")))))</f>
        <v>BUENO</v>
      </c>
      <c r="H1034" s="5">
        <f>MAX(ActividadesCom[[#This Row],[PERÍODO 1]],ActividadesCom[[#This Row],[PERÍODO 2]],ActividadesCom[[#This Row],[PERÍODO 3]],ActividadesCom[[#This Row],[PERÍODO 4]],ActividadesCom[[#This Row],[PERÍODO 5]])</f>
        <v>20183</v>
      </c>
      <c r="I1034" s="10" t="s">
        <v>111</v>
      </c>
      <c r="J1034" s="5">
        <v>20171</v>
      </c>
      <c r="K1034" s="5" t="s">
        <v>4009</v>
      </c>
      <c r="L1034" s="5">
        <f>IF(ActividadesCom[[#This Row],[NIVEL 1]]&lt;&gt;0,VLOOKUP(ActividadesCom[[#This Row],[NIVEL 1]],Catálogo!A:B,2,FALSE),"")</f>
        <v>2</v>
      </c>
      <c r="M1034" s="5">
        <v>1</v>
      </c>
      <c r="N1034" s="6" t="s">
        <v>111</v>
      </c>
      <c r="O1034" s="5">
        <v>20183</v>
      </c>
      <c r="P1034" s="5" t="s">
        <v>4009</v>
      </c>
      <c r="Q1034" s="5">
        <f>IF(ActividadesCom[[#This Row],[NIVEL 2]]&lt;&gt;0,VLOOKUP(ActividadesCom[[#This Row],[NIVEL 2]],Catálogo!A:B,2,FALSE),"")</f>
        <v>2</v>
      </c>
      <c r="R1034" s="5">
        <v>1</v>
      </c>
      <c r="S1034" s="6" t="s">
        <v>938</v>
      </c>
      <c r="T1034" s="5">
        <v>20183</v>
      </c>
      <c r="U1034" s="5" t="s">
        <v>4009</v>
      </c>
      <c r="V1034" s="5">
        <f>IF(ActividadesCom[[#This Row],[NIVEL 3]]&lt;&gt;0,VLOOKUP(ActividadesCom[[#This Row],[NIVEL 3]],Catálogo!A:B,2,FALSE),"")</f>
        <v>2</v>
      </c>
      <c r="W1034" s="5">
        <v>1</v>
      </c>
      <c r="X1034" s="6" t="s">
        <v>112</v>
      </c>
      <c r="Y1034" s="5">
        <v>20161</v>
      </c>
      <c r="Z1034" s="5" t="s">
        <v>4009</v>
      </c>
      <c r="AA1034" s="5">
        <f>IF(ActividadesCom[[#This Row],[NIVEL 4]]&lt;&gt;0,VLOOKUP(ActividadesCom[[#This Row],[NIVEL 4]],Catálogo!A:B,2,FALSE),"")</f>
        <v>2</v>
      </c>
      <c r="AB1034" s="5">
        <v>1</v>
      </c>
      <c r="AC1034" s="6" t="s">
        <v>37</v>
      </c>
      <c r="AD1034" s="5">
        <v>20163</v>
      </c>
      <c r="AE1034" s="5" t="s">
        <v>4009</v>
      </c>
      <c r="AF1034" s="5">
        <f>IF(ActividadesCom[[#This Row],[NIVEL 5]]&lt;&gt;0,VLOOKUP(ActividadesCom[[#This Row],[NIVEL 5]],Catálogo!A:B,2,FALSE),"")</f>
        <v>2</v>
      </c>
      <c r="AG1034" s="5">
        <v>1</v>
      </c>
    </row>
    <row r="1035" spans="1:34" s="21" customFormat="1" ht="30" hidden="1" customHeight="1" x14ac:dyDescent="0.25">
      <c r="A1035" s="7">
        <v>15470255</v>
      </c>
      <c r="B1035" s="6" t="str">
        <f>VLOOKUP(ActividadesCom[[#This Row],[NO. DE CONTROL]],'LISTADO ESTUDIANTES'!A:C,2,FALSE)</f>
        <v>PACHECO CETZ JORGE MANUEL</v>
      </c>
      <c r="C1035" s="6" t="str">
        <f>VLOOKUP(ActividadesCom[[#This Row],[NO. DE CONTROL]],'LISTADO ESTUDIANTES'!A:C,3,FALSE)</f>
        <v>INGENIERIA CIVIL</v>
      </c>
      <c r="D1035" s="5" t="str">
        <f>VLOOKUP(ActividadesCom[[#This Row],[NO. DE CONTROL]],'LISTADO ESTUDIANTES'!A:D,4,FALSE)</f>
        <v>BAJA</v>
      </c>
      <c r="E1035" s="5">
        <f>SUM(ActividadesCom[[#This Row],[CRÉD. 1]],ActividadesCom[[#This Row],[CRÉD. 2]],ActividadesCom[[#This Row],[CRÉD. 3]],ActividadesCom[[#This Row],[CRÉD. 4]],ActividadesCom[[#This Row],[CRÉD. 5]])</f>
        <v>0</v>
      </c>
      <c r="F1035" s="17" t="str">
        <f>IF(ActividadesCom[[#This Row],[ÚLTIMO SEMESTRE CON CRÉDITOS]]&gt;0,ROUND(AVERAGE(ActividadesCom[[#This Row],[VALOR NIVEL 5]],ActividadesCom[[#This Row],[VALOR NIVEL 4]],ActividadesCom[[#This Row],[VALOR NIVEL 3]],ActividadesCom[[#This Row],[VALOR NIVEL 2]],ActividadesCom[[#This Row],[VALOR NIVEL 1]]),0),"")</f>
        <v/>
      </c>
      <c r="G1035" s="5" t="str">
        <f>IF(ActividadesCom[[#This Row],[PROMEDIO]]="","",IF(ActividadesCom[[#This Row],[PROMEDIO]]&gt;=4,"EXCELENTE",IF(ActividadesCom[[#This Row],[PROMEDIO]]&gt;=3,"NOTABLE",IF(ActividadesCom[[#This Row],[PROMEDIO]]&gt;=2,"BUENO",IF(ActividadesCom[[#This Row],[PROMEDIO]]=1,"SUFICIENTE","")))))</f>
        <v/>
      </c>
      <c r="H1035" s="5">
        <f>MAX(ActividadesCom[[#This Row],[PERÍODO 1]],ActividadesCom[[#This Row],[PERÍODO 2]],ActividadesCom[[#This Row],[PERÍODO 3]],ActividadesCom[[#This Row],[PERÍODO 4]],ActividadesCom[[#This Row],[PERÍODO 5]])</f>
        <v>0</v>
      </c>
      <c r="I1035" s="10"/>
      <c r="J1035" s="5"/>
      <c r="K1035" s="5"/>
      <c r="L1035" s="5" t="str">
        <f>IF(ActividadesCom[[#This Row],[NIVEL 1]]&lt;&gt;0,VLOOKUP(ActividadesCom[[#This Row],[NIVEL 1]],Catálogo!A:B,2,FALSE),"")</f>
        <v/>
      </c>
      <c r="M1035" s="5"/>
      <c r="N1035" s="6"/>
      <c r="O1035" s="5"/>
      <c r="P1035" s="5"/>
      <c r="Q1035" s="5" t="str">
        <f>IF(ActividadesCom[[#This Row],[NIVEL 2]]&lt;&gt;0,VLOOKUP(ActividadesCom[[#This Row],[NIVEL 2]],Catálogo!A:B,2,FALSE),"")</f>
        <v/>
      </c>
      <c r="R1035" s="5"/>
      <c r="S1035" s="6"/>
      <c r="T1035" s="5"/>
      <c r="U1035" s="5"/>
      <c r="V1035" s="5" t="str">
        <f>IF(ActividadesCom[[#This Row],[NIVEL 3]]&lt;&gt;0,VLOOKUP(ActividadesCom[[#This Row],[NIVEL 3]],Catálogo!A:B,2,FALSE),"")</f>
        <v/>
      </c>
      <c r="W1035" s="5"/>
      <c r="X1035" s="6"/>
      <c r="Y1035" s="5"/>
      <c r="Z1035" s="5"/>
      <c r="AA1035" s="5" t="str">
        <f>IF(ActividadesCom[[#This Row],[NIVEL 4]]&lt;&gt;0,VLOOKUP(ActividadesCom[[#This Row],[NIVEL 4]],Catálogo!A:B,2,FALSE),"")</f>
        <v/>
      </c>
      <c r="AB1035" s="5"/>
      <c r="AC1035" s="6"/>
      <c r="AD1035" s="5"/>
      <c r="AE1035" s="5"/>
      <c r="AF1035" s="5" t="str">
        <f>IF(ActividadesCom[[#This Row],[NIVEL 5]]&lt;&gt;0,VLOOKUP(ActividadesCom[[#This Row],[NIVEL 5]],Catálogo!A:B,2,FALSE),"")</f>
        <v/>
      </c>
      <c r="AG1035" s="5"/>
    </row>
    <row r="1036" spans="1:34" s="21" customFormat="1" ht="30" hidden="1" customHeight="1" x14ac:dyDescent="0.25">
      <c r="A1036" s="7">
        <v>15470256</v>
      </c>
      <c r="B1036" s="6" t="str">
        <f>VLOOKUP(ActividadesCom[[#This Row],[NO. DE CONTROL]],'LISTADO ESTUDIANTES'!A:C,2,FALSE)</f>
        <v>VARGAS PALMA MARTIN IRAK</v>
      </c>
      <c r="C1036" s="6" t="str">
        <f>VLOOKUP(ActividadesCom[[#This Row],[NO. DE CONTROL]],'LISTADO ESTUDIANTES'!A:C,3,FALSE)</f>
        <v>INGENIERIA INDUSTRIAL</v>
      </c>
      <c r="D1036" s="5" t="str">
        <f>VLOOKUP(ActividadesCom[[#This Row],[NO. DE CONTROL]],'LISTADO ESTUDIANTES'!A:D,4,FALSE)</f>
        <v>BAJA</v>
      </c>
      <c r="E1036" s="5">
        <f>SUM(ActividadesCom[[#This Row],[CRÉD. 1]],ActividadesCom[[#This Row],[CRÉD. 2]],ActividadesCom[[#This Row],[CRÉD. 3]],ActividadesCom[[#This Row],[CRÉD. 4]],ActividadesCom[[#This Row],[CRÉD. 5]])</f>
        <v>6</v>
      </c>
      <c r="F1036" s="5">
        <f>IF(ActividadesCom[[#This Row],[ÚLTIMO SEMESTRE CON CRÉDITOS]]&gt;0,ROUND(AVERAGE(ActividadesCom[[#This Row],[VALOR NIVEL 5]],ActividadesCom[[#This Row],[VALOR NIVEL 4]],ActividadesCom[[#This Row],[VALOR NIVEL 3]],ActividadesCom[[#This Row],[VALOR NIVEL 2]],ActividadesCom[[#This Row],[VALOR NIVEL 1]]),0),"")</f>
        <v>2</v>
      </c>
      <c r="G1036" s="5" t="str">
        <f>IF(ActividadesCom[[#This Row],[PROMEDIO]]="","",IF(ActividadesCom[[#This Row],[PROMEDIO]]&gt;=4,"EXCELENTE",IF(ActividadesCom[[#This Row],[PROMEDIO]]&gt;=3,"NOTABLE",IF(ActividadesCom[[#This Row],[PROMEDIO]]&gt;=2,"BUENO",IF(ActividadesCom[[#This Row],[PROMEDIO]]=1,"SUFICIENTE","")))))</f>
        <v>BUENO</v>
      </c>
      <c r="H1036" s="5">
        <f>MAX(ActividadesCom[[#This Row],[PERÍODO 1]],ActividadesCom[[#This Row],[PERÍODO 2]],ActividadesCom[[#This Row],[PERÍODO 3]],ActividadesCom[[#This Row],[PERÍODO 4]],ActividadesCom[[#This Row],[PERÍODO 5]])</f>
        <v>20173</v>
      </c>
      <c r="I1036" s="10" t="s">
        <v>9</v>
      </c>
      <c r="J1036" s="5">
        <v>20153</v>
      </c>
      <c r="K1036" s="5" t="s">
        <v>4009</v>
      </c>
      <c r="L1036" s="5">
        <f>IF(ActividadesCom[[#This Row],[NIVEL 1]]&lt;&gt;0,VLOOKUP(ActividadesCom[[#This Row],[NIVEL 1]],Catálogo!A:B,2,FALSE),"")</f>
        <v>2</v>
      </c>
      <c r="M1036" s="5">
        <v>1</v>
      </c>
      <c r="N1036" s="6" t="s">
        <v>493</v>
      </c>
      <c r="O1036" s="5">
        <v>20173</v>
      </c>
      <c r="P1036" s="5" t="s">
        <v>4009</v>
      </c>
      <c r="Q1036" s="5">
        <f>IF(ActividadesCom[[#This Row],[NIVEL 2]]&lt;&gt;0,VLOOKUP(ActividadesCom[[#This Row],[NIVEL 2]],Catálogo!A:B,2,FALSE),"")</f>
        <v>2</v>
      </c>
      <c r="R1036" s="5">
        <v>1</v>
      </c>
      <c r="S1036" s="6" t="s">
        <v>1015</v>
      </c>
      <c r="T1036" s="5" t="s">
        <v>235</v>
      </c>
      <c r="U1036" s="5" t="s">
        <v>4009</v>
      </c>
      <c r="V1036" s="5">
        <f>IF(ActividadesCom[[#This Row],[NIVEL 3]]&lt;&gt;0,VLOOKUP(ActividadesCom[[#This Row],[NIVEL 3]],Catálogo!A:B,2,FALSE),"")</f>
        <v>2</v>
      </c>
      <c r="W1036" s="5">
        <v>2</v>
      </c>
      <c r="X1036" s="6" t="s">
        <v>31</v>
      </c>
      <c r="Y1036" s="5">
        <v>20171</v>
      </c>
      <c r="Z1036" s="5" t="s">
        <v>4009</v>
      </c>
      <c r="AA1036" s="5">
        <f>IF(ActividadesCom[[#This Row],[NIVEL 4]]&lt;&gt;0,VLOOKUP(ActividadesCom[[#This Row],[NIVEL 4]],Catálogo!A:B,2,FALSE),"")</f>
        <v>2</v>
      </c>
      <c r="AB1036" s="5">
        <v>1</v>
      </c>
      <c r="AC1036" s="6" t="s">
        <v>116</v>
      </c>
      <c r="AD1036" s="5">
        <v>20163</v>
      </c>
      <c r="AE1036" s="5" t="s">
        <v>4009</v>
      </c>
      <c r="AF1036" s="5">
        <f>IF(ActividadesCom[[#This Row],[NIVEL 5]]&lt;&gt;0,VLOOKUP(ActividadesCom[[#This Row],[NIVEL 5]],Catálogo!A:B,2,FALSE),"")</f>
        <v>2</v>
      </c>
      <c r="AG1036" s="5">
        <v>1</v>
      </c>
    </row>
    <row r="1037" spans="1:34" ht="30" hidden="1" customHeight="1" x14ac:dyDescent="0.25">
      <c r="A1037" s="7">
        <v>15470257</v>
      </c>
      <c r="B1037" s="6" t="str">
        <f>VLOOKUP(ActividadesCom[[#This Row],[NO. DE CONTROL]],'LISTADO ESTUDIANTES'!A:C,2,FALSE)</f>
        <v>PEREZ GARCIA CINTHIA LORENA</v>
      </c>
      <c r="C1037" s="6" t="str">
        <f>VLOOKUP(ActividadesCom[[#This Row],[NO. DE CONTROL]],'LISTADO ESTUDIANTES'!A:C,3,FALSE)</f>
        <v>INGENIERIA EN ADMINISTRACION</v>
      </c>
      <c r="D1037" s="5" t="str">
        <f>VLOOKUP(ActividadesCom[[#This Row],[NO. DE CONTROL]],'LISTADO ESTUDIANTES'!A:D,4,FALSE)</f>
        <v>BAJA</v>
      </c>
      <c r="E1037" s="5">
        <f>SUM(ActividadesCom[[#This Row],[CRÉD. 1]],ActividadesCom[[#This Row],[CRÉD. 2]],ActividadesCom[[#This Row],[CRÉD. 3]],ActividadesCom[[#This Row],[CRÉD. 4]],ActividadesCom[[#This Row],[CRÉD. 5]])</f>
        <v>5</v>
      </c>
      <c r="F1037" s="5">
        <f>IF(ActividadesCom[[#This Row],[ÚLTIMO SEMESTRE CON CRÉDITOS]]&gt;0,ROUND(AVERAGE(ActividadesCom[[#This Row],[VALOR NIVEL 5]],ActividadesCom[[#This Row],[VALOR NIVEL 4]],ActividadesCom[[#This Row],[VALOR NIVEL 3]],ActividadesCom[[#This Row],[VALOR NIVEL 2]],ActividadesCom[[#This Row],[VALOR NIVEL 1]]),0),"")</f>
        <v>2</v>
      </c>
      <c r="G1037" s="5" t="str">
        <f>IF(ActividadesCom[[#This Row],[PROMEDIO]]="","",IF(ActividadesCom[[#This Row],[PROMEDIO]]&gt;=4,"EXCELENTE",IF(ActividadesCom[[#This Row],[PROMEDIO]]&gt;=3,"NOTABLE",IF(ActividadesCom[[#This Row],[PROMEDIO]]&gt;=2,"BUENO",IF(ActividadesCom[[#This Row],[PROMEDIO]]=1,"SUFICIENTE","")))))</f>
        <v>BUENO</v>
      </c>
      <c r="H1037" s="5">
        <f>MAX(ActividadesCom[[#This Row],[PERÍODO 1]],ActividadesCom[[#This Row],[PERÍODO 2]],ActividadesCom[[#This Row],[PERÍODO 3]],ActividadesCom[[#This Row],[PERÍODO 4]],ActividadesCom[[#This Row],[PERÍODO 5]])</f>
        <v>20181</v>
      </c>
      <c r="I1037" s="10" t="s">
        <v>445</v>
      </c>
      <c r="J1037" s="5">
        <v>20181</v>
      </c>
      <c r="K1037" s="5" t="s">
        <v>4009</v>
      </c>
      <c r="L1037" s="5">
        <f>IF(ActividadesCom[[#This Row],[NIVEL 1]]&lt;&gt;0,VLOOKUP(ActividadesCom[[#This Row],[NIVEL 1]],Catálogo!A:B,2,FALSE),"")</f>
        <v>2</v>
      </c>
      <c r="M1037" s="5">
        <v>2</v>
      </c>
      <c r="N1037" s="6" t="s">
        <v>111</v>
      </c>
      <c r="O1037" s="5">
        <v>20163</v>
      </c>
      <c r="P1037" s="5" t="s">
        <v>4009</v>
      </c>
      <c r="Q1037" s="5">
        <f>IF(ActividadesCom[[#This Row],[NIVEL 2]]&lt;&gt;0,VLOOKUP(ActividadesCom[[#This Row],[NIVEL 2]],Catálogo!A:B,2,FALSE),"")</f>
        <v>2</v>
      </c>
      <c r="R1037" s="5">
        <v>1</v>
      </c>
      <c r="S1037" s="6"/>
      <c r="T1037" s="5"/>
      <c r="U1037" s="5"/>
      <c r="V1037" s="5" t="str">
        <f>IF(ActividadesCom[[#This Row],[NIVEL 3]]&lt;&gt;0,VLOOKUP(ActividadesCom[[#This Row],[NIVEL 3]],Catálogo!A:B,2,FALSE),"")</f>
        <v/>
      </c>
      <c r="W1037" s="5"/>
      <c r="X1037" s="6" t="s">
        <v>23</v>
      </c>
      <c r="Y1037" s="5">
        <v>20161</v>
      </c>
      <c r="Z1037" s="5" t="s">
        <v>4009</v>
      </c>
      <c r="AA1037" s="5">
        <f>IF(ActividadesCom[[#This Row],[NIVEL 4]]&lt;&gt;0,VLOOKUP(ActividadesCom[[#This Row],[NIVEL 4]],Catálogo!A:B,2,FALSE),"")</f>
        <v>2</v>
      </c>
      <c r="AB1037" s="5">
        <v>1</v>
      </c>
      <c r="AC1037" s="6" t="s">
        <v>135</v>
      </c>
      <c r="AD1037" s="5">
        <v>20153</v>
      </c>
      <c r="AE1037" s="5" t="s">
        <v>4009</v>
      </c>
      <c r="AF1037" s="5">
        <f>IF(ActividadesCom[[#This Row],[NIVEL 5]]&lt;&gt;0,VLOOKUP(ActividadesCom[[#This Row],[NIVEL 5]],Catálogo!A:B,2,FALSE),"")</f>
        <v>2</v>
      </c>
      <c r="AG1037" s="5">
        <v>1</v>
      </c>
      <c r="AH1037" s="2"/>
    </row>
    <row r="1038" spans="1:34" s="21" customFormat="1" ht="30" hidden="1" customHeight="1" x14ac:dyDescent="0.25">
      <c r="A1038" s="7">
        <v>15470258</v>
      </c>
      <c r="B1038" s="6" t="str">
        <f>VLOOKUP(ActividadesCom[[#This Row],[NO. DE CONTROL]],'LISTADO ESTUDIANTES'!A:C,2,FALSE)</f>
        <v>VAZQUEZ CHI BEATRIZ DEL JESUS</v>
      </c>
      <c r="C1038" s="6" t="str">
        <f>VLOOKUP(ActividadesCom[[#This Row],[NO. DE CONTROL]],'LISTADO ESTUDIANTES'!A:C,3,FALSE)</f>
        <v>INGENIERIA EN ADMINISTRACION</v>
      </c>
      <c r="D1038" s="5" t="str">
        <f>VLOOKUP(ActividadesCom[[#This Row],[NO. DE CONTROL]],'LISTADO ESTUDIANTES'!A:D,4,FALSE)</f>
        <v>BAJA</v>
      </c>
      <c r="E1038" s="5">
        <f>SUM(ActividadesCom[[#This Row],[CRÉD. 1]],ActividadesCom[[#This Row],[CRÉD. 2]],ActividadesCom[[#This Row],[CRÉD. 3]],ActividadesCom[[#This Row],[CRÉD. 4]],ActividadesCom[[#This Row],[CRÉD. 5]])</f>
        <v>5</v>
      </c>
      <c r="F1038" s="5">
        <f>IF(ActividadesCom[[#This Row],[ÚLTIMO SEMESTRE CON CRÉDITOS]]&gt;0,ROUND(AVERAGE(ActividadesCom[[#This Row],[VALOR NIVEL 5]],ActividadesCom[[#This Row],[VALOR NIVEL 4]],ActividadesCom[[#This Row],[VALOR NIVEL 3]],ActividadesCom[[#This Row],[VALOR NIVEL 2]],ActividadesCom[[#This Row],[VALOR NIVEL 1]]),0),"")</f>
        <v>2</v>
      </c>
      <c r="G1038" s="5" t="str">
        <f>IF(ActividadesCom[[#This Row],[PROMEDIO]]="","",IF(ActividadesCom[[#This Row],[PROMEDIO]]&gt;=4,"EXCELENTE",IF(ActividadesCom[[#This Row],[PROMEDIO]]&gt;=3,"NOTABLE",IF(ActividadesCom[[#This Row],[PROMEDIO]]&gt;=2,"BUENO",IF(ActividadesCom[[#This Row],[PROMEDIO]]=1,"SUFICIENTE","")))))</f>
        <v>BUENO</v>
      </c>
      <c r="H1038" s="5">
        <f>MAX(ActividadesCom[[#This Row],[PERÍODO 1]],ActividadesCom[[#This Row],[PERÍODO 2]],ActividadesCom[[#This Row],[PERÍODO 3]],ActividadesCom[[#This Row],[PERÍODO 4]],ActividadesCom[[#This Row],[PERÍODO 5]])</f>
        <v>20181</v>
      </c>
      <c r="I1038" s="10" t="s">
        <v>128</v>
      </c>
      <c r="J1038" s="5">
        <v>20161</v>
      </c>
      <c r="K1038" s="5" t="s">
        <v>4009</v>
      </c>
      <c r="L1038" s="5">
        <f>IF(ActividadesCom[[#This Row],[NIVEL 1]]&lt;&gt;0,VLOOKUP(ActividadesCom[[#This Row],[NIVEL 1]],Catálogo!A:B,2,FALSE),"")</f>
        <v>2</v>
      </c>
      <c r="M1038" s="5">
        <v>1</v>
      </c>
      <c r="N1038" s="6" t="s">
        <v>111</v>
      </c>
      <c r="O1038" s="5">
        <v>20163</v>
      </c>
      <c r="P1038" s="5" t="s">
        <v>4009</v>
      </c>
      <c r="Q1038" s="5">
        <f>IF(ActividadesCom[[#This Row],[NIVEL 2]]&lt;&gt;0,VLOOKUP(ActividadesCom[[#This Row],[NIVEL 2]],Catálogo!A:B,2,FALSE),"")</f>
        <v>2</v>
      </c>
      <c r="R1038" s="5">
        <v>1</v>
      </c>
      <c r="S1038" s="6" t="s">
        <v>600</v>
      </c>
      <c r="T1038" s="5">
        <v>20181</v>
      </c>
      <c r="U1038" s="5" t="s">
        <v>4009</v>
      </c>
      <c r="V1038" s="5">
        <f>IF(ActividadesCom[[#This Row],[NIVEL 3]]&lt;&gt;0,VLOOKUP(ActividadesCom[[#This Row],[NIVEL 3]],Catálogo!A:B,2,FALSE),"")</f>
        <v>2</v>
      </c>
      <c r="W1038" s="5">
        <v>1</v>
      </c>
      <c r="X1038" s="6" t="s">
        <v>29</v>
      </c>
      <c r="Y1038" s="5">
        <v>20161</v>
      </c>
      <c r="Z1038" s="5" t="s">
        <v>4009</v>
      </c>
      <c r="AA1038" s="5">
        <f>IF(ActividadesCom[[#This Row],[NIVEL 4]]&lt;&gt;0,VLOOKUP(ActividadesCom[[#This Row],[NIVEL 4]],Catálogo!A:B,2,FALSE),"")</f>
        <v>2</v>
      </c>
      <c r="AB1038" s="5">
        <v>1</v>
      </c>
      <c r="AC1038" s="6" t="s">
        <v>135</v>
      </c>
      <c r="AD1038" s="5">
        <v>20153</v>
      </c>
      <c r="AE1038" s="5" t="s">
        <v>4009</v>
      </c>
      <c r="AF1038" s="5">
        <f>IF(ActividadesCom[[#This Row],[NIVEL 5]]&lt;&gt;0,VLOOKUP(ActividadesCom[[#This Row],[NIVEL 5]],Catálogo!A:B,2,FALSE),"")</f>
        <v>2</v>
      </c>
      <c r="AG1038" s="5">
        <v>1</v>
      </c>
    </row>
    <row r="1039" spans="1:34" s="21" customFormat="1" ht="30" hidden="1" customHeight="1" x14ac:dyDescent="0.25">
      <c r="A1039" s="7">
        <v>15470259</v>
      </c>
      <c r="B1039" s="6" t="str">
        <f>VLOOKUP(ActividadesCom[[#This Row],[NO. DE CONTROL]],'LISTADO ESTUDIANTES'!A:C,2,FALSE)</f>
        <v>YERBES ALVARADO SOFIA ALEJANDRA</v>
      </c>
      <c r="C1039" s="6" t="str">
        <f>VLOOKUP(ActividadesCom[[#This Row],[NO. DE CONTROL]],'LISTADO ESTUDIANTES'!A:C,3,FALSE)</f>
        <v>INGENIERIA EN ADMINISTRACION</v>
      </c>
      <c r="D1039" s="5" t="str">
        <f>VLOOKUP(ActividadesCom[[#This Row],[NO. DE CONTROL]],'LISTADO ESTUDIANTES'!A:D,4,FALSE)</f>
        <v>BAJA</v>
      </c>
      <c r="E1039" s="5">
        <f>SUM(ActividadesCom[[#This Row],[CRÉD. 1]],ActividadesCom[[#This Row],[CRÉD. 2]],ActividadesCom[[#This Row],[CRÉD. 3]],ActividadesCom[[#This Row],[CRÉD. 4]],ActividadesCom[[#This Row],[CRÉD. 5]])</f>
        <v>5</v>
      </c>
      <c r="F1039" s="5">
        <f>IF(ActividadesCom[[#This Row],[ÚLTIMO SEMESTRE CON CRÉDITOS]]&gt;0,ROUND(AVERAGE(ActividadesCom[[#This Row],[VALOR NIVEL 5]],ActividadesCom[[#This Row],[VALOR NIVEL 4]],ActividadesCom[[#This Row],[VALOR NIVEL 3]],ActividadesCom[[#This Row],[VALOR NIVEL 2]],ActividadesCom[[#This Row],[VALOR NIVEL 1]]),0),"")</f>
        <v>2</v>
      </c>
      <c r="G1039" s="5" t="str">
        <f>IF(ActividadesCom[[#This Row],[PROMEDIO]]="","",IF(ActividadesCom[[#This Row],[PROMEDIO]]&gt;=4,"EXCELENTE",IF(ActividadesCom[[#This Row],[PROMEDIO]]&gt;=3,"NOTABLE",IF(ActividadesCom[[#This Row],[PROMEDIO]]&gt;=2,"BUENO",IF(ActividadesCom[[#This Row],[PROMEDIO]]=1,"SUFICIENTE","")))))</f>
        <v>BUENO</v>
      </c>
      <c r="H1039" s="5">
        <f>MAX(ActividadesCom[[#This Row],[PERÍODO 1]],ActividadesCom[[#This Row],[PERÍODO 2]],ActividadesCom[[#This Row],[PERÍODO 3]],ActividadesCom[[#This Row],[PERÍODO 4]],ActividadesCom[[#This Row],[PERÍODO 5]])</f>
        <v>20191</v>
      </c>
      <c r="I1039" s="10" t="s">
        <v>111</v>
      </c>
      <c r="J1039" s="5">
        <v>20163</v>
      </c>
      <c r="K1039" s="5" t="s">
        <v>4009</v>
      </c>
      <c r="L1039" s="5">
        <f>IF(ActividadesCom[[#This Row],[NIVEL 1]]&lt;&gt;0,VLOOKUP(ActividadesCom[[#This Row],[NIVEL 1]],Catálogo!A:B,2,FALSE),"")</f>
        <v>2</v>
      </c>
      <c r="M1039" s="5">
        <v>1</v>
      </c>
      <c r="N1039" s="6" t="s">
        <v>111</v>
      </c>
      <c r="O1039" s="5">
        <v>20171</v>
      </c>
      <c r="P1039" s="5" t="s">
        <v>4009</v>
      </c>
      <c r="Q1039" s="5">
        <f>IF(ActividadesCom[[#This Row],[NIVEL 2]]&lt;&gt;0,VLOOKUP(ActividadesCom[[#This Row],[NIVEL 2]],Catálogo!A:B,2,FALSE),"")</f>
        <v>2</v>
      </c>
      <c r="R1039" s="5">
        <v>1</v>
      </c>
      <c r="S1039" s="6" t="s">
        <v>111</v>
      </c>
      <c r="T1039" s="5">
        <v>20183</v>
      </c>
      <c r="U1039" s="5" t="s">
        <v>4009</v>
      </c>
      <c r="V1039" s="5">
        <f>IF(ActividadesCom[[#This Row],[NIVEL 3]]&lt;&gt;0,VLOOKUP(ActividadesCom[[#This Row],[NIVEL 3]],Catálogo!A:B,2,FALSE),"")</f>
        <v>2</v>
      </c>
      <c r="W1039" s="5">
        <v>1</v>
      </c>
      <c r="X1039" s="6" t="s">
        <v>918</v>
      </c>
      <c r="Y1039" s="5">
        <v>20191</v>
      </c>
      <c r="Z1039" s="5" t="s">
        <v>4009</v>
      </c>
      <c r="AA1039" s="5">
        <f>IF(ActividadesCom[[#This Row],[NIVEL 4]]&lt;&gt;0,VLOOKUP(ActividadesCom[[#This Row],[NIVEL 4]],Catálogo!A:B,2,FALSE),"")</f>
        <v>2</v>
      </c>
      <c r="AB1039" s="5">
        <v>1</v>
      </c>
      <c r="AC1039" s="6" t="s">
        <v>2</v>
      </c>
      <c r="AD1039" s="5">
        <v>20161</v>
      </c>
      <c r="AE1039" s="5" t="s">
        <v>4009</v>
      </c>
      <c r="AF1039" s="5">
        <f>IF(ActividadesCom[[#This Row],[NIVEL 5]]&lt;&gt;0,VLOOKUP(ActividadesCom[[#This Row],[NIVEL 5]],Catálogo!A:B,2,FALSE),"")</f>
        <v>2</v>
      </c>
      <c r="AG1039" s="5">
        <v>1</v>
      </c>
    </row>
    <row r="1040" spans="1:34" ht="30" hidden="1" customHeight="1" x14ac:dyDescent="0.25">
      <c r="A1040" s="7">
        <v>15470260</v>
      </c>
      <c r="B1040" s="6" t="str">
        <f>VLOOKUP(ActividadesCom[[#This Row],[NO. DE CONTROL]],'LISTADO ESTUDIANTES'!A:C,2,FALSE)</f>
        <v>LOPEZ CAHUICH ARMIDA</v>
      </c>
      <c r="C1040" s="6" t="str">
        <f>VLOOKUP(ActividadesCom[[#This Row],[NO. DE CONTROL]],'LISTADO ESTUDIANTES'!A:C,3,FALSE)</f>
        <v>INGENIERIA EN ADMINISTRACION</v>
      </c>
      <c r="D1040" s="5" t="str">
        <f>VLOOKUP(ActividadesCom[[#This Row],[NO. DE CONTROL]],'LISTADO ESTUDIANTES'!A:D,4,FALSE)</f>
        <v>BAJA</v>
      </c>
      <c r="E1040" s="5">
        <f>SUM(ActividadesCom[[#This Row],[CRÉD. 1]],ActividadesCom[[#This Row],[CRÉD. 2]],ActividadesCom[[#This Row],[CRÉD. 3]],ActividadesCom[[#This Row],[CRÉD. 4]],ActividadesCom[[#This Row],[CRÉD. 5]])</f>
        <v>0</v>
      </c>
      <c r="F1040" s="17" t="str">
        <f>IF(ActividadesCom[[#This Row],[ÚLTIMO SEMESTRE CON CRÉDITOS]]&gt;0,ROUND(AVERAGE(ActividadesCom[[#This Row],[VALOR NIVEL 5]],ActividadesCom[[#This Row],[VALOR NIVEL 4]],ActividadesCom[[#This Row],[VALOR NIVEL 3]],ActividadesCom[[#This Row],[VALOR NIVEL 2]],ActividadesCom[[#This Row],[VALOR NIVEL 1]]),0),"")</f>
        <v/>
      </c>
      <c r="G1040" s="5" t="str">
        <f>IF(ActividadesCom[[#This Row],[PROMEDIO]]="","",IF(ActividadesCom[[#This Row],[PROMEDIO]]&gt;=4,"EXCELENTE",IF(ActividadesCom[[#This Row],[PROMEDIO]]&gt;=3,"NOTABLE",IF(ActividadesCom[[#This Row],[PROMEDIO]]&gt;=2,"BUENO",IF(ActividadesCom[[#This Row],[PROMEDIO]]=1,"SUFICIENTE","")))))</f>
        <v/>
      </c>
      <c r="H1040" s="5">
        <f>MAX(ActividadesCom[[#This Row],[PERÍODO 1]],ActividadesCom[[#This Row],[PERÍODO 2]],ActividadesCom[[#This Row],[PERÍODO 3]],ActividadesCom[[#This Row],[PERÍODO 4]],ActividadesCom[[#This Row],[PERÍODO 5]])</f>
        <v>0</v>
      </c>
      <c r="I1040" s="10"/>
      <c r="J1040" s="5"/>
      <c r="K1040" s="5"/>
      <c r="L1040" s="5" t="str">
        <f>IF(ActividadesCom[[#This Row],[NIVEL 1]]&lt;&gt;0,VLOOKUP(ActividadesCom[[#This Row],[NIVEL 1]],Catálogo!A:B,2,FALSE),"")</f>
        <v/>
      </c>
      <c r="M1040" s="5"/>
      <c r="N1040" s="6"/>
      <c r="O1040" s="5"/>
      <c r="P1040" s="5"/>
      <c r="Q1040" s="5" t="str">
        <f>IF(ActividadesCom[[#This Row],[NIVEL 2]]&lt;&gt;0,VLOOKUP(ActividadesCom[[#This Row],[NIVEL 2]],Catálogo!A:B,2,FALSE),"")</f>
        <v/>
      </c>
      <c r="R1040" s="5"/>
      <c r="S1040" s="6"/>
      <c r="T1040" s="5"/>
      <c r="U1040" s="5"/>
      <c r="V1040" s="5" t="str">
        <f>IF(ActividadesCom[[#This Row],[NIVEL 3]]&lt;&gt;0,VLOOKUP(ActividadesCom[[#This Row],[NIVEL 3]],Catálogo!A:B,2,FALSE),"")</f>
        <v/>
      </c>
      <c r="W1040" s="5"/>
      <c r="X1040" s="6"/>
      <c r="Y1040" s="5"/>
      <c r="Z1040" s="5"/>
      <c r="AA1040" s="5" t="str">
        <f>IF(ActividadesCom[[#This Row],[NIVEL 4]]&lt;&gt;0,VLOOKUP(ActividadesCom[[#This Row],[NIVEL 4]],Catálogo!A:B,2,FALSE),"")</f>
        <v/>
      </c>
      <c r="AB1040" s="5"/>
      <c r="AC1040" s="6"/>
      <c r="AD1040" s="5"/>
      <c r="AE1040" s="5"/>
      <c r="AF1040" s="5" t="str">
        <f>IF(ActividadesCom[[#This Row],[NIVEL 5]]&lt;&gt;0,VLOOKUP(ActividadesCom[[#This Row],[NIVEL 5]],Catálogo!A:B,2,FALSE),"")</f>
        <v/>
      </c>
      <c r="AG1040" s="5"/>
      <c r="AH1040" s="2"/>
    </row>
    <row r="1041" spans="1:34" ht="30" hidden="1" customHeight="1" x14ac:dyDescent="0.25">
      <c r="A1041" s="7">
        <v>15470261</v>
      </c>
      <c r="B1041" s="6" t="str">
        <f>VLOOKUP(ActividadesCom[[#This Row],[NO. DE CONTROL]],'LISTADO ESTUDIANTES'!A:C,2,FALSE)</f>
        <v>GARCIA GONZALEZ LEYDI DEL CARMEN</v>
      </c>
      <c r="C1041" s="6" t="str">
        <f>VLOOKUP(ActividadesCom[[#This Row],[NO. DE CONTROL]],'LISTADO ESTUDIANTES'!A:C,3,FALSE)</f>
        <v>INGENIERIA EN ADMINISTRACION</v>
      </c>
      <c r="D1041" s="5" t="str">
        <f>VLOOKUP(ActividadesCom[[#This Row],[NO. DE CONTROL]],'LISTADO ESTUDIANTES'!A:D,4,FALSE)</f>
        <v>BAJA</v>
      </c>
      <c r="E1041" s="5">
        <f>SUM(ActividadesCom[[#This Row],[CRÉD. 1]],ActividadesCom[[#This Row],[CRÉD. 2]],ActividadesCom[[#This Row],[CRÉD. 3]],ActividadesCom[[#This Row],[CRÉD. 4]],ActividadesCom[[#This Row],[CRÉD. 5]])</f>
        <v>6</v>
      </c>
      <c r="F1041" s="5">
        <f>IF(ActividadesCom[[#This Row],[ÚLTIMO SEMESTRE CON CRÉDITOS]]&gt;0,ROUND(AVERAGE(ActividadesCom[[#This Row],[VALOR NIVEL 5]],ActividadesCom[[#This Row],[VALOR NIVEL 4]],ActividadesCom[[#This Row],[VALOR NIVEL 3]],ActividadesCom[[#This Row],[VALOR NIVEL 2]],ActividadesCom[[#This Row],[VALOR NIVEL 1]]),0),"")</f>
        <v>2</v>
      </c>
      <c r="G1041" s="5" t="str">
        <f>IF(ActividadesCom[[#This Row],[PROMEDIO]]="","",IF(ActividadesCom[[#This Row],[PROMEDIO]]&gt;=4,"EXCELENTE",IF(ActividadesCom[[#This Row],[PROMEDIO]]&gt;=3,"NOTABLE",IF(ActividadesCom[[#This Row],[PROMEDIO]]&gt;=2,"BUENO",IF(ActividadesCom[[#This Row],[PROMEDIO]]=1,"SUFICIENTE","")))))</f>
        <v>BUENO</v>
      </c>
      <c r="H1041" s="5">
        <f>MAX(ActividadesCom[[#This Row],[PERÍODO 1]],ActividadesCom[[#This Row],[PERÍODO 2]],ActividadesCom[[#This Row],[PERÍODO 3]],ActividadesCom[[#This Row],[PERÍODO 4]],ActividadesCom[[#This Row],[PERÍODO 5]])</f>
        <v>20183</v>
      </c>
      <c r="I1041" s="10" t="s">
        <v>111</v>
      </c>
      <c r="J1041" s="5">
        <v>20163</v>
      </c>
      <c r="K1041" s="5" t="s">
        <v>4009</v>
      </c>
      <c r="L1041" s="5">
        <f>IF(ActividadesCom[[#This Row],[NIVEL 1]]&lt;&gt;0,VLOOKUP(ActividadesCom[[#This Row],[NIVEL 1]],Catálogo!A:B,2,FALSE),"")</f>
        <v>2</v>
      </c>
      <c r="M1041" s="5">
        <v>2</v>
      </c>
      <c r="N1041" s="6" t="s">
        <v>111</v>
      </c>
      <c r="O1041" s="5">
        <v>20163</v>
      </c>
      <c r="P1041" s="5" t="s">
        <v>4009</v>
      </c>
      <c r="Q1041" s="5">
        <f>IF(ActividadesCom[[#This Row],[NIVEL 2]]&lt;&gt;0,VLOOKUP(ActividadesCom[[#This Row],[NIVEL 2]],Catálogo!A:B,2,FALSE),"")</f>
        <v>2</v>
      </c>
      <c r="R1041" s="5">
        <v>1</v>
      </c>
      <c r="S1041" s="6" t="s">
        <v>462</v>
      </c>
      <c r="T1041" s="5">
        <v>20183</v>
      </c>
      <c r="U1041" s="5" t="s">
        <v>4009</v>
      </c>
      <c r="V1041" s="5">
        <f>IF(ActividadesCom[[#This Row],[NIVEL 3]]&lt;&gt;0,VLOOKUP(ActividadesCom[[#This Row],[NIVEL 3]],Catálogo!A:B,2,FALSE),"")</f>
        <v>2</v>
      </c>
      <c r="W1041" s="5">
        <v>1</v>
      </c>
      <c r="X1041" s="6" t="s">
        <v>135</v>
      </c>
      <c r="Y1041" s="5">
        <v>20153</v>
      </c>
      <c r="Z1041" s="5" t="s">
        <v>4009</v>
      </c>
      <c r="AA1041" s="5">
        <f>IF(ActividadesCom[[#This Row],[NIVEL 4]]&lt;&gt;0,VLOOKUP(ActividadesCom[[#This Row],[NIVEL 4]],Catálogo!A:B,2,FALSE),"")</f>
        <v>2</v>
      </c>
      <c r="AB1041" s="5">
        <v>1</v>
      </c>
      <c r="AC1041" s="6" t="s">
        <v>36</v>
      </c>
      <c r="AD1041" s="5">
        <v>20163</v>
      </c>
      <c r="AE1041" s="5" t="s">
        <v>4009</v>
      </c>
      <c r="AF1041" s="5">
        <f>IF(ActividadesCom[[#This Row],[NIVEL 5]]&lt;&gt;0,VLOOKUP(ActividadesCom[[#This Row],[NIVEL 5]],Catálogo!A:B,2,FALSE),"")</f>
        <v>2</v>
      </c>
      <c r="AG1041" s="5">
        <v>1</v>
      </c>
      <c r="AH1041" s="2"/>
    </row>
    <row r="1042" spans="1:34" ht="30" hidden="1" customHeight="1" x14ac:dyDescent="0.25">
      <c r="A1042" s="7">
        <v>15470262</v>
      </c>
      <c r="B1042" s="6" t="str">
        <f>VLOOKUP(ActividadesCom[[#This Row],[NO. DE CONTROL]],'LISTADO ESTUDIANTES'!A:C,2,FALSE)</f>
        <v>HERNANDEZ ESTRELLA JORGE IVAN</v>
      </c>
      <c r="C1042" s="6" t="str">
        <f>VLOOKUP(ActividadesCom[[#This Row],[NO. DE CONTROL]],'LISTADO ESTUDIANTES'!A:C,3,FALSE)</f>
        <v>INGENIERIA INDUSTRIAL</v>
      </c>
      <c r="D1042" s="5" t="str">
        <f>VLOOKUP(ActividadesCom[[#This Row],[NO. DE CONTROL]],'LISTADO ESTUDIANTES'!A:D,4,FALSE)</f>
        <v>BAJA</v>
      </c>
      <c r="E1042" s="5">
        <f>SUM(ActividadesCom[[#This Row],[CRÉD. 1]],ActividadesCom[[#This Row],[CRÉD. 2]],ActividadesCom[[#This Row],[CRÉD. 3]],ActividadesCom[[#This Row],[CRÉD. 4]],ActividadesCom[[#This Row],[CRÉD. 5]])</f>
        <v>5</v>
      </c>
      <c r="F1042" s="5">
        <f>IF(ActividadesCom[[#This Row],[ÚLTIMO SEMESTRE CON CRÉDITOS]]&gt;0,ROUND(AVERAGE(ActividadesCom[[#This Row],[VALOR NIVEL 5]],ActividadesCom[[#This Row],[VALOR NIVEL 4]],ActividadesCom[[#This Row],[VALOR NIVEL 3]],ActividadesCom[[#This Row],[VALOR NIVEL 2]],ActividadesCom[[#This Row],[VALOR NIVEL 1]]),0),"")</f>
        <v>2</v>
      </c>
      <c r="G1042" s="5" t="str">
        <f>IF(ActividadesCom[[#This Row],[PROMEDIO]]="","",IF(ActividadesCom[[#This Row],[PROMEDIO]]&gt;=4,"EXCELENTE",IF(ActividadesCom[[#This Row],[PROMEDIO]]&gt;=3,"NOTABLE",IF(ActividadesCom[[#This Row],[PROMEDIO]]&gt;=2,"BUENO",IF(ActividadesCom[[#This Row],[PROMEDIO]]=1,"SUFICIENTE","")))))</f>
        <v>BUENO</v>
      </c>
      <c r="H1042" s="5">
        <f>MAX(ActividadesCom[[#This Row],[PERÍODO 1]],ActividadesCom[[#This Row],[PERÍODO 2]],ActividadesCom[[#This Row],[PERÍODO 3]],ActividadesCom[[#This Row],[PERÍODO 4]],ActividadesCom[[#This Row],[PERÍODO 5]])</f>
        <v>20183</v>
      </c>
      <c r="I1042" s="10" t="s">
        <v>493</v>
      </c>
      <c r="J1042" s="5">
        <v>20173</v>
      </c>
      <c r="K1042" s="5" t="s">
        <v>4009</v>
      </c>
      <c r="L1042" s="5">
        <f>IF(ActividadesCom[[#This Row],[NIVEL 1]]&lt;&gt;0,VLOOKUP(ActividadesCom[[#This Row],[NIVEL 1]],Catálogo!A:B,2,FALSE),"")</f>
        <v>2</v>
      </c>
      <c r="M1042" s="5">
        <v>1</v>
      </c>
      <c r="N1042" s="6" t="s">
        <v>536</v>
      </c>
      <c r="O1042" s="5">
        <v>20161</v>
      </c>
      <c r="P1042" s="5" t="s">
        <v>4009</v>
      </c>
      <c r="Q1042" s="5">
        <f>IF(ActividadesCom[[#This Row],[NIVEL 2]]&lt;&gt;0,VLOOKUP(ActividadesCom[[#This Row],[NIVEL 2]],Catálogo!A:B,2,FALSE),"")</f>
        <v>2</v>
      </c>
      <c r="R1042" s="5">
        <v>1</v>
      </c>
      <c r="S1042" s="6" t="s">
        <v>838</v>
      </c>
      <c r="T1042" s="5">
        <v>20183</v>
      </c>
      <c r="U1042" s="5" t="s">
        <v>4009</v>
      </c>
      <c r="V1042" s="5">
        <f>IF(ActividadesCom[[#This Row],[NIVEL 3]]&lt;&gt;0,VLOOKUP(ActividadesCom[[#This Row],[NIVEL 3]],Catálogo!A:B,2,FALSE),"")</f>
        <v>2</v>
      </c>
      <c r="W1042" s="5">
        <v>1</v>
      </c>
      <c r="X1042" s="6" t="s">
        <v>37</v>
      </c>
      <c r="Y1042" s="5">
        <v>20153</v>
      </c>
      <c r="Z1042" s="5" t="s">
        <v>4009</v>
      </c>
      <c r="AA1042" s="5">
        <f>IF(ActividadesCom[[#This Row],[NIVEL 4]]&lt;&gt;0,VLOOKUP(ActividadesCom[[#This Row],[NIVEL 4]],Catálogo!A:B,2,FALSE),"")</f>
        <v>2</v>
      </c>
      <c r="AB1042" s="5">
        <v>1</v>
      </c>
      <c r="AC1042" s="6" t="s">
        <v>403</v>
      </c>
      <c r="AD1042" s="5">
        <v>20153</v>
      </c>
      <c r="AE1042" s="5" t="s">
        <v>4009</v>
      </c>
      <c r="AF1042" s="5">
        <f>IF(ActividadesCom[[#This Row],[NIVEL 5]]&lt;&gt;0,VLOOKUP(ActividadesCom[[#This Row],[NIVEL 5]],Catálogo!A:B,2,FALSE),"")</f>
        <v>2</v>
      </c>
      <c r="AG1042" s="5">
        <v>1</v>
      </c>
      <c r="AH1042" s="2"/>
    </row>
    <row r="1043" spans="1:34" s="21" customFormat="1" ht="30" hidden="1" customHeight="1" x14ac:dyDescent="0.25">
      <c r="A1043" s="7">
        <v>15470263</v>
      </c>
      <c r="B1043" s="6" t="str">
        <f>VLOOKUP(ActividadesCom[[#This Row],[NO. DE CONTROL]],'LISTADO ESTUDIANTES'!A:C,2,FALSE)</f>
        <v>SIMA JIMENEZ ARIANY GUADALUPE</v>
      </c>
      <c r="C1043" s="6" t="str">
        <f>VLOOKUP(ActividadesCom[[#This Row],[NO. DE CONTROL]],'LISTADO ESTUDIANTES'!A:C,3,FALSE)</f>
        <v>INGENIERIA EN ADMINISTRACION</v>
      </c>
      <c r="D1043" s="5" t="str">
        <f>VLOOKUP(ActividadesCom[[#This Row],[NO. DE CONTROL]],'LISTADO ESTUDIANTES'!A:D,4,FALSE)</f>
        <v>BAJA</v>
      </c>
      <c r="E1043" s="5">
        <f>SUM(ActividadesCom[[#This Row],[CRÉD. 1]],ActividadesCom[[#This Row],[CRÉD. 2]],ActividadesCom[[#This Row],[CRÉD. 3]],ActividadesCom[[#This Row],[CRÉD. 4]],ActividadesCom[[#This Row],[CRÉD. 5]])</f>
        <v>0</v>
      </c>
      <c r="F1043" s="17" t="str">
        <f>IF(ActividadesCom[[#This Row],[ÚLTIMO SEMESTRE CON CRÉDITOS]]&gt;0,ROUND(AVERAGE(ActividadesCom[[#This Row],[VALOR NIVEL 5]],ActividadesCom[[#This Row],[VALOR NIVEL 4]],ActividadesCom[[#This Row],[VALOR NIVEL 3]],ActividadesCom[[#This Row],[VALOR NIVEL 2]],ActividadesCom[[#This Row],[VALOR NIVEL 1]]),0),"")</f>
        <v/>
      </c>
      <c r="G1043" s="5" t="str">
        <f>IF(ActividadesCom[[#This Row],[PROMEDIO]]="","",IF(ActividadesCom[[#This Row],[PROMEDIO]]&gt;=4,"EXCELENTE",IF(ActividadesCom[[#This Row],[PROMEDIO]]&gt;=3,"NOTABLE",IF(ActividadesCom[[#This Row],[PROMEDIO]]&gt;=2,"BUENO",IF(ActividadesCom[[#This Row],[PROMEDIO]]=1,"SUFICIENTE","")))))</f>
        <v/>
      </c>
      <c r="H1043" s="5">
        <f>MAX(ActividadesCom[[#This Row],[PERÍODO 1]],ActividadesCom[[#This Row],[PERÍODO 2]],ActividadesCom[[#This Row],[PERÍODO 3]],ActividadesCom[[#This Row],[PERÍODO 4]],ActividadesCom[[#This Row],[PERÍODO 5]])</f>
        <v>0</v>
      </c>
      <c r="I1043" s="10"/>
      <c r="J1043" s="5"/>
      <c r="K1043" s="5"/>
      <c r="L1043" s="5" t="str">
        <f>IF(ActividadesCom[[#This Row],[NIVEL 1]]&lt;&gt;0,VLOOKUP(ActividadesCom[[#This Row],[NIVEL 1]],Catálogo!A:B,2,FALSE),"")</f>
        <v/>
      </c>
      <c r="M1043" s="5"/>
      <c r="N1043" s="6"/>
      <c r="O1043" s="5"/>
      <c r="P1043" s="5"/>
      <c r="Q1043" s="5" t="str">
        <f>IF(ActividadesCom[[#This Row],[NIVEL 2]]&lt;&gt;0,VLOOKUP(ActividadesCom[[#This Row],[NIVEL 2]],Catálogo!A:B,2,FALSE),"")</f>
        <v/>
      </c>
      <c r="R1043" s="5"/>
      <c r="S1043" s="6"/>
      <c r="T1043" s="5"/>
      <c r="U1043" s="5"/>
      <c r="V1043" s="5" t="str">
        <f>IF(ActividadesCom[[#This Row],[NIVEL 3]]&lt;&gt;0,VLOOKUP(ActividadesCom[[#This Row],[NIVEL 3]],Catálogo!A:B,2,FALSE),"")</f>
        <v/>
      </c>
      <c r="W1043" s="5"/>
      <c r="X1043" s="6"/>
      <c r="Y1043" s="5"/>
      <c r="Z1043" s="5"/>
      <c r="AA1043" s="5" t="str">
        <f>IF(ActividadesCom[[#This Row],[NIVEL 4]]&lt;&gt;0,VLOOKUP(ActividadesCom[[#This Row],[NIVEL 4]],Catálogo!A:B,2,FALSE),"")</f>
        <v/>
      </c>
      <c r="AB1043" s="5"/>
      <c r="AC1043" s="6"/>
      <c r="AD1043" s="5"/>
      <c r="AE1043" s="5"/>
      <c r="AF1043" s="5" t="str">
        <f>IF(ActividadesCom[[#This Row],[NIVEL 5]]&lt;&gt;0,VLOOKUP(ActividadesCom[[#This Row],[NIVEL 5]],Catálogo!A:B,2,FALSE),"")</f>
        <v/>
      </c>
      <c r="AG1043" s="5"/>
    </row>
    <row r="1044" spans="1:34" s="21" customFormat="1" ht="30" hidden="1" customHeight="1" x14ac:dyDescent="0.25">
      <c r="A1044" s="7">
        <v>15470264</v>
      </c>
      <c r="B1044" s="6" t="str">
        <f>VLOOKUP(ActividadesCom[[#This Row],[NO. DE CONTROL]],'LISTADO ESTUDIANTES'!A:C,2,FALSE)</f>
        <v>POOT CRUZ JOSE DEL CARMEN</v>
      </c>
      <c r="C1044" s="6" t="str">
        <f>VLOOKUP(ActividadesCom[[#This Row],[NO. DE CONTROL]],'LISTADO ESTUDIANTES'!A:C,3,FALSE)</f>
        <v>INGENIERIA MECANICA</v>
      </c>
      <c r="D1044" s="5" t="str">
        <f>VLOOKUP(ActividadesCom[[#This Row],[NO. DE CONTROL]],'LISTADO ESTUDIANTES'!A:D,4,FALSE)</f>
        <v>BAJA</v>
      </c>
      <c r="E1044" s="5">
        <f>SUM(ActividadesCom[[#This Row],[CRÉD. 1]],ActividadesCom[[#This Row],[CRÉD. 2]],ActividadesCom[[#This Row],[CRÉD. 3]],ActividadesCom[[#This Row],[CRÉD. 4]],ActividadesCom[[#This Row],[CRÉD. 5]])</f>
        <v>2</v>
      </c>
      <c r="F1044" s="17">
        <f>IF(ActividadesCom[[#This Row],[ÚLTIMO SEMESTRE CON CRÉDITOS]]&gt;0,ROUND(AVERAGE(ActividadesCom[[#This Row],[VALOR NIVEL 5]],ActividadesCom[[#This Row],[VALOR NIVEL 4]],ActividadesCom[[#This Row],[VALOR NIVEL 3]],ActividadesCom[[#This Row],[VALOR NIVEL 2]],ActividadesCom[[#This Row],[VALOR NIVEL 1]]),0),"")</f>
        <v>3</v>
      </c>
      <c r="G1044" s="5" t="str">
        <f>IF(ActividadesCom[[#This Row],[PROMEDIO]]="","",IF(ActividadesCom[[#This Row],[PROMEDIO]]&gt;=4,"EXCELENTE",IF(ActividadesCom[[#This Row],[PROMEDIO]]&gt;=3,"NOTABLE",IF(ActividadesCom[[#This Row],[PROMEDIO]]&gt;=2,"BUENO",IF(ActividadesCom[[#This Row],[PROMEDIO]]=1,"SUFICIENTE","")))))</f>
        <v>NOTABLE</v>
      </c>
      <c r="H1044" s="5">
        <f>MAX(ActividadesCom[[#This Row],[PERÍODO 1]],ActividadesCom[[#This Row],[PERÍODO 2]],ActividadesCom[[#This Row],[PERÍODO 3]],ActividadesCom[[#This Row],[PERÍODO 4]],ActividadesCom[[#This Row],[PERÍODO 5]])</f>
        <v>20213</v>
      </c>
      <c r="I1044" s="6" t="s">
        <v>31</v>
      </c>
      <c r="J1044" s="5">
        <v>20213</v>
      </c>
      <c r="K1044" s="5" t="s">
        <v>4009</v>
      </c>
      <c r="L1044" s="5">
        <f>IF(ActividadesCom[[#This Row],[NIVEL 1]]&lt;&gt;0,VLOOKUP(ActividadesCom[[#This Row],[NIVEL 1]],Catálogo!A:B,2,FALSE),"")</f>
        <v>2</v>
      </c>
      <c r="M1044" s="5">
        <v>1</v>
      </c>
      <c r="N1044" s="6" t="s">
        <v>4907</v>
      </c>
      <c r="O1044" s="5">
        <v>20193</v>
      </c>
      <c r="P1044" s="5" t="s">
        <v>4020</v>
      </c>
      <c r="Q1044" s="5">
        <f>IF(ActividadesCom[[#This Row],[NIVEL 2]]&lt;&gt;0,VLOOKUP(ActividadesCom[[#This Row],[NIVEL 2]],Catálogo!A:B,2,FALSE),"")</f>
        <v>3</v>
      </c>
      <c r="R1044" s="11">
        <v>1</v>
      </c>
      <c r="S1044" s="12"/>
      <c r="T1044" s="11"/>
      <c r="U1044" s="11"/>
      <c r="V1044" s="5" t="str">
        <f>IF(ActividadesCom[[#This Row],[NIVEL 3]]&lt;&gt;0,VLOOKUP(ActividadesCom[[#This Row],[NIVEL 3]],Catálogo!A:B,2,FALSE),"")</f>
        <v/>
      </c>
      <c r="W1044" s="11"/>
      <c r="X1044" s="6"/>
      <c r="Y1044" s="5"/>
      <c r="Z1044" s="5"/>
      <c r="AA1044" s="5" t="str">
        <f>IF(ActividadesCom[[#This Row],[NIVEL 4]]&lt;&gt;0,VLOOKUP(ActividadesCom[[#This Row],[NIVEL 4]],Catálogo!A:B,2,FALSE),"")</f>
        <v/>
      </c>
      <c r="AB1044" s="5"/>
      <c r="AC1044" s="6"/>
      <c r="AD1044" s="5"/>
      <c r="AE1044" s="5"/>
      <c r="AF1044" s="5" t="str">
        <f>IF(ActividadesCom[[#This Row],[NIVEL 5]]&lt;&gt;0,VLOOKUP(ActividadesCom[[#This Row],[NIVEL 5]],Catálogo!A:B,2,FALSE),"")</f>
        <v/>
      </c>
      <c r="AG1044" s="5"/>
    </row>
    <row r="1045" spans="1:34" ht="30" hidden="1" customHeight="1" x14ac:dyDescent="0.25">
      <c r="A1045" s="7">
        <v>15470265</v>
      </c>
      <c r="B1045" s="6" t="str">
        <f>VLOOKUP(ActividadesCom[[#This Row],[NO. DE CONTROL]],'LISTADO ESTUDIANTES'!A:C,2,FALSE)</f>
        <v>CHABLE LAZARO JOSE EBENEZER</v>
      </c>
      <c r="C1045" s="6" t="str">
        <f>VLOOKUP(ActividadesCom[[#This Row],[NO. DE CONTROL]],'LISTADO ESTUDIANTES'!A:C,3,FALSE)</f>
        <v>INGENIERIA MECANICA</v>
      </c>
      <c r="D1045" s="5" t="str">
        <f>VLOOKUP(ActividadesCom[[#This Row],[NO. DE CONTROL]],'LISTADO ESTUDIANTES'!A:D,4,FALSE)</f>
        <v>BAJA</v>
      </c>
      <c r="E1045" s="5">
        <f>SUM(ActividadesCom[[#This Row],[CRÉD. 1]],ActividadesCom[[#This Row],[CRÉD. 2]],ActividadesCom[[#This Row],[CRÉD. 3]],ActividadesCom[[#This Row],[CRÉD. 4]],ActividadesCom[[#This Row],[CRÉD. 5]])</f>
        <v>0</v>
      </c>
      <c r="F1045" s="17" t="str">
        <f>IF(ActividadesCom[[#This Row],[ÚLTIMO SEMESTRE CON CRÉDITOS]]&gt;0,ROUND(AVERAGE(ActividadesCom[[#This Row],[VALOR NIVEL 5]],ActividadesCom[[#This Row],[VALOR NIVEL 4]],ActividadesCom[[#This Row],[VALOR NIVEL 3]],ActividadesCom[[#This Row],[VALOR NIVEL 2]],ActividadesCom[[#This Row],[VALOR NIVEL 1]]),0),"")</f>
        <v/>
      </c>
      <c r="G1045" s="5" t="str">
        <f>IF(ActividadesCom[[#This Row],[PROMEDIO]]="","",IF(ActividadesCom[[#This Row],[PROMEDIO]]&gt;=4,"EXCELENTE",IF(ActividadesCom[[#This Row],[PROMEDIO]]&gt;=3,"NOTABLE",IF(ActividadesCom[[#This Row],[PROMEDIO]]&gt;=2,"BUENO",IF(ActividadesCom[[#This Row],[PROMEDIO]]=1,"SUFICIENTE","")))))</f>
        <v/>
      </c>
      <c r="H1045" s="5">
        <f>MAX(ActividadesCom[[#This Row],[PERÍODO 1]],ActividadesCom[[#This Row],[PERÍODO 2]],ActividadesCom[[#This Row],[PERÍODO 3]],ActividadesCom[[#This Row],[PERÍODO 4]],ActividadesCom[[#This Row],[PERÍODO 5]])</f>
        <v>0</v>
      </c>
      <c r="I1045" s="6"/>
      <c r="J1045" s="5"/>
      <c r="K1045" s="5"/>
      <c r="L1045" s="5" t="str">
        <f>IF(ActividadesCom[[#This Row],[NIVEL 1]]&lt;&gt;0,VLOOKUP(ActividadesCom[[#This Row],[NIVEL 1]],Catálogo!A:B,2,FALSE),"")</f>
        <v/>
      </c>
      <c r="M1045" s="5"/>
      <c r="N1045" s="6"/>
      <c r="O1045" s="5"/>
      <c r="P1045" s="5"/>
      <c r="Q1045" s="5" t="str">
        <f>IF(ActividadesCom[[#This Row],[NIVEL 2]]&lt;&gt;0,VLOOKUP(ActividadesCom[[#This Row],[NIVEL 2]],Catálogo!A:B,2,FALSE),"")</f>
        <v/>
      </c>
      <c r="R1045" s="11"/>
      <c r="S1045" s="12"/>
      <c r="T1045" s="11"/>
      <c r="U1045" s="11"/>
      <c r="V1045" s="5" t="str">
        <f>IF(ActividadesCom[[#This Row],[NIVEL 3]]&lt;&gt;0,VLOOKUP(ActividadesCom[[#This Row],[NIVEL 3]],Catálogo!A:B,2,FALSE),"")</f>
        <v/>
      </c>
      <c r="W1045" s="11"/>
      <c r="X1045" s="6"/>
      <c r="Y1045" s="5"/>
      <c r="Z1045" s="5"/>
      <c r="AA1045" s="5" t="str">
        <f>IF(ActividadesCom[[#This Row],[NIVEL 4]]&lt;&gt;0,VLOOKUP(ActividadesCom[[#This Row],[NIVEL 4]],Catálogo!A:B,2,FALSE),"")</f>
        <v/>
      </c>
      <c r="AB1045" s="5"/>
      <c r="AC1045" s="6"/>
      <c r="AD1045" s="5"/>
      <c r="AE1045" s="5"/>
      <c r="AF1045" s="5" t="str">
        <f>IF(ActividadesCom[[#This Row],[NIVEL 5]]&lt;&gt;0,VLOOKUP(ActividadesCom[[#This Row],[NIVEL 5]],Catálogo!A:B,2,FALSE),"")</f>
        <v/>
      </c>
      <c r="AG1045" s="5"/>
      <c r="AH1045" s="2"/>
    </row>
    <row r="1046" spans="1:34" ht="30" hidden="1" customHeight="1" x14ac:dyDescent="0.25">
      <c r="A1046" s="7">
        <v>15470266</v>
      </c>
      <c r="B1046" s="6" t="str">
        <f>VLOOKUP(ActividadesCom[[#This Row],[NO. DE CONTROL]],'LISTADO ESTUDIANTES'!A:C,2,FALSE)</f>
        <v>RAMIREZ COUOH ADHARA LIZZY DE ATOCHA</v>
      </c>
      <c r="C1046" s="6" t="str">
        <f>VLOOKUP(ActividadesCom[[#This Row],[NO. DE CONTROL]],'LISTADO ESTUDIANTES'!A:C,3,FALSE)</f>
        <v>INGENIERIA EN ADMINISTRACION</v>
      </c>
      <c r="D1046" s="5" t="str">
        <f>VLOOKUP(ActividadesCom[[#This Row],[NO. DE CONTROL]],'LISTADO ESTUDIANTES'!A:D,4,FALSE)</f>
        <v>BAJA</v>
      </c>
      <c r="E1046" s="5">
        <f>SUM(ActividadesCom[[#This Row],[CRÉD. 1]],ActividadesCom[[#This Row],[CRÉD. 2]],ActividadesCom[[#This Row],[CRÉD. 3]],ActividadesCom[[#This Row],[CRÉD. 4]],ActividadesCom[[#This Row],[CRÉD. 5]])</f>
        <v>5</v>
      </c>
      <c r="F1046" s="5">
        <f>IF(ActividadesCom[[#This Row],[ÚLTIMO SEMESTRE CON CRÉDITOS]]&gt;0,ROUND(AVERAGE(ActividadesCom[[#This Row],[VALOR NIVEL 5]],ActividadesCom[[#This Row],[VALOR NIVEL 4]],ActividadesCom[[#This Row],[VALOR NIVEL 3]],ActividadesCom[[#This Row],[VALOR NIVEL 2]],ActividadesCom[[#This Row],[VALOR NIVEL 1]]),0),"")</f>
        <v>2</v>
      </c>
      <c r="G1046" s="5" t="str">
        <f>IF(ActividadesCom[[#This Row],[PROMEDIO]]="","",IF(ActividadesCom[[#This Row],[PROMEDIO]]&gt;=4,"EXCELENTE",IF(ActividadesCom[[#This Row],[PROMEDIO]]&gt;=3,"NOTABLE",IF(ActividadesCom[[#This Row],[PROMEDIO]]&gt;=2,"BUENO",IF(ActividadesCom[[#This Row],[PROMEDIO]]=1,"SUFICIENTE","")))))</f>
        <v>BUENO</v>
      </c>
      <c r="H1046" s="5">
        <f>MAX(ActividadesCom[[#This Row],[PERÍODO 1]],ActividadesCom[[#This Row],[PERÍODO 2]],ActividadesCom[[#This Row],[PERÍODO 3]],ActividadesCom[[#This Row],[PERÍODO 4]],ActividadesCom[[#This Row],[PERÍODO 5]])</f>
        <v>20183</v>
      </c>
      <c r="I1046" s="10" t="s">
        <v>111</v>
      </c>
      <c r="J1046" s="5">
        <v>20171</v>
      </c>
      <c r="K1046" s="5" t="s">
        <v>4009</v>
      </c>
      <c r="L1046" s="5">
        <f>IF(ActividadesCom[[#This Row],[NIVEL 1]]&lt;&gt;0,VLOOKUP(ActividadesCom[[#This Row],[NIVEL 1]],Catálogo!A:B,2,FALSE),"")</f>
        <v>2</v>
      </c>
      <c r="M1046" s="5">
        <v>1</v>
      </c>
      <c r="N1046" s="6" t="s">
        <v>940</v>
      </c>
      <c r="O1046" s="5">
        <v>20183</v>
      </c>
      <c r="P1046" s="5" t="s">
        <v>4009</v>
      </c>
      <c r="Q1046" s="5">
        <f>IF(ActividadesCom[[#This Row],[NIVEL 2]]&lt;&gt;0,VLOOKUP(ActividadesCom[[#This Row],[NIVEL 2]],Catálogo!A:B,2,FALSE),"")</f>
        <v>2</v>
      </c>
      <c r="R1046" s="5">
        <v>1</v>
      </c>
      <c r="S1046" s="6" t="s">
        <v>938</v>
      </c>
      <c r="T1046" s="5">
        <v>20183</v>
      </c>
      <c r="U1046" s="5" t="s">
        <v>4009</v>
      </c>
      <c r="V1046" s="5">
        <f>IF(ActividadesCom[[#This Row],[NIVEL 3]]&lt;&gt;0,VLOOKUP(ActividadesCom[[#This Row],[NIVEL 3]],Catálogo!A:B,2,FALSE),"")</f>
        <v>2</v>
      </c>
      <c r="W1046" s="5">
        <v>1</v>
      </c>
      <c r="X1046" s="6" t="s">
        <v>42</v>
      </c>
      <c r="Y1046" s="5">
        <v>20161</v>
      </c>
      <c r="Z1046" s="5" t="s">
        <v>4009</v>
      </c>
      <c r="AA1046" s="5">
        <f>IF(ActividadesCom[[#This Row],[NIVEL 4]]&lt;&gt;0,VLOOKUP(ActividadesCom[[#This Row],[NIVEL 4]],Catálogo!A:B,2,FALSE),"")</f>
        <v>2</v>
      </c>
      <c r="AB1046" s="5">
        <v>1</v>
      </c>
      <c r="AC1046" s="6" t="s">
        <v>36</v>
      </c>
      <c r="AD1046" s="5">
        <v>20163</v>
      </c>
      <c r="AE1046" s="5" t="s">
        <v>4009</v>
      </c>
      <c r="AF1046" s="5">
        <f>IF(ActividadesCom[[#This Row],[NIVEL 5]]&lt;&gt;0,VLOOKUP(ActividadesCom[[#This Row],[NIVEL 5]],Catálogo!A:B,2,FALSE),"")</f>
        <v>2</v>
      </c>
      <c r="AG1046" s="5">
        <v>1</v>
      </c>
      <c r="AH1046" s="2"/>
    </row>
    <row r="1047" spans="1:34" ht="30" hidden="1" customHeight="1" x14ac:dyDescent="0.25">
      <c r="A1047" s="7">
        <v>15470267</v>
      </c>
      <c r="B1047" s="6" t="str">
        <f>VLOOKUP(ActividadesCom[[#This Row],[NO. DE CONTROL]],'LISTADO ESTUDIANTES'!A:C,2,FALSE)</f>
        <v>GONGORA GALERA FRIDA DE MONTSERRAT</v>
      </c>
      <c r="C1047" s="6" t="str">
        <f>VLOOKUP(ActividadesCom[[#This Row],[NO. DE CONTROL]],'LISTADO ESTUDIANTES'!A:C,3,FALSE)</f>
        <v>INGENIERIA CIVIL</v>
      </c>
      <c r="D1047" s="5" t="str">
        <f>VLOOKUP(ActividadesCom[[#This Row],[NO. DE CONTROL]],'LISTADO ESTUDIANTES'!A:D,4,FALSE)</f>
        <v>BAJA</v>
      </c>
      <c r="E1047" s="5">
        <f>SUM(ActividadesCom[[#This Row],[CRÉD. 1]],ActividadesCom[[#This Row],[CRÉD. 2]],ActividadesCom[[#This Row],[CRÉD. 3]],ActividadesCom[[#This Row],[CRÉD. 4]],ActividadesCom[[#This Row],[CRÉD. 5]])</f>
        <v>6</v>
      </c>
      <c r="F1047" s="5">
        <f>IF(ActividadesCom[[#This Row],[ÚLTIMO SEMESTRE CON CRÉDITOS]]&gt;0,ROUND(AVERAGE(ActividadesCom[[#This Row],[VALOR NIVEL 5]],ActividadesCom[[#This Row],[VALOR NIVEL 4]],ActividadesCom[[#This Row],[VALOR NIVEL 3]],ActividadesCom[[#This Row],[VALOR NIVEL 2]],ActividadesCom[[#This Row],[VALOR NIVEL 1]]),0),"")</f>
        <v>2</v>
      </c>
      <c r="G1047" s="5" t="str">
        <f>IF(ActividadesCom[[#This Row],[PROMEDIO]]="","",IF(ActividadesCom[[#This Row],[PROMEDIO]]&gt;=4,"EXCELENTE",IF(ActividadesCom[[#This Row],[PROMEDIO]]&gt;=3,"NOTABLE",IF(ActividadesCom[[#This Row],[PROMEDIO]]&gt;=2,"BUENO",IF(ActividadesCom[[#This Row],[PROMEDIO]]=1,"SUFICIENTE","")))))</f>
        <v>BUENO</v>
      </c>
      <c r="H1047" s="5">
        <f>MAX(ActividadesCom[[#This Row],[PERÍODO 1]],ActividadesCom[[#This Row],[PERÍODO 2]],ActividadesCom[[#This Row],[PERÍODO 3]],ActividadesCom[[#This Row],[PERÍODO 4]],ActividadesCom[[#This Row],[PERÍODO 5]])</f>
        <v>20183</v>
      </c>
      <c r="I1047" s="10" t="s">
        <v>128</v>
      </c>
      <c r="J1047" s="5">
        <v>20161</v>
      </c>
      <c r="K1047" s="5" t="s">
        <v>4009</v>
      </c>
      <c r="L1047" s="5">
        <f>IF(ActividadesCom[[#This Row],[NIVEL 1]]&lt;&gt;0,VLOOKUP(ActividadesCom[[#This Row],[NIVEL 1]],Catálogo!A:B,2,FALSE),"")</f>
        <v>2</v>
      </c>
      <c r="M1047" s="5">
        <v>1</v>
      </c>
      <c r="N1047" s="6" t="s">
        <v>892</v>
      </c>
      <c r="O1047" s="5">
        <v>20161</v>
      </c>
      <c r="P1047" s="5" t="s">
        <v>4009</v>
      </c>
      <c r="Q1047" s="5">
        <f>IF(ActividadesCom[[#This Row],[NIVEL 2]]&lt;&gt;0,VLOOKUP(ActividadesCom[[#This Row],[NIVEL 2]],Catálogo!A:B,2,FALSE),"")</f>
        <v>2</v>
      </c>
      <c r="R1047" s="5">
        <v>1</v>
      </c>
      <c r="S1047" s="6" t="s">
        <v>761</v>
      </c>
      <c r="T1047" s="5">
        <v>20183</v>
      </c>
      <c r="U1047" s="5" t="s">
        <v>4009</v>
      </c>
      <c r="V1047" s="5">
        <f>IF(ActividadesCom[[#This Row],[NIVEL 3]]&lt;&gt;0,VLOOKUP(ActividadesCom[[#This Row],[NIVEL 3]],Catálogo!A:B,2,FALSE),"")</f>
        <v>2</v>
      </c>
      <c r="W1047" s="5">
        <v>1</v>
      </c>
      <c r="X1047" s="6" t="s">
        <v>523</v>
      </c>
      <c r="Y1047" s="5" t="s">
        <v>845</v>
      </c>
      <c r="Z1047" s="5" t="s">
        <v>4009</v>
      </c>
      <c r="AA1047" s="5">
        <f>IF(ActividadesCom[[#This Row],[NIVEL 4]]&lt;&gt;0,VLOOKUP(ActividadesCom[[#This Row],[NIVEL 4]],Catálogo!A:B,2,FALSE),"")</f>
        <v>2</v>
      </c>
      <c r="AB1047" s="5">
        <v>2</v>
      </c>
      <c r="AC1047" s="6" t="s">
        <v>37</v>
      </c>
      <c r="AD1047" s="5">
        <v>20183</v>
      </c>
      <c r="AE1047" s="5" t="s">
        <v>4009</v>
      </c>
      <c r="AF1047" s="5">
        <f>IF(ActividadesCom[[#This Row],[NIVEL 5]]&lt;&gt;0,VLOOKUP(ActividadesCom[[#This Row],[NIVEL 5]],Catálogo!A:B,2,FALSE),"")</f>
        <v>2</v>
      </c>
      <c r="AG1047" s="5">
        <v>1</v>
      </c>
      <c r="AH1047" s="2"/>
    </row>
    <row r="1048" spans="1:34" s="21" customFormat="1" ht="30" hidden="1" customHeight="1" x14ac:dyDescent="0.25">
      <c r="A1048" s="7">
        <v>15470268</v>
      </c>
      <c r="B1048" s="6" t="str">
        <f>VLOOKUP(ActividadesCom[[#This Row],[NO. DE CONTROL]],'LISTADO ESTUDIANTES'!A:C,2,FALSE)</f>
        <v>MARTIN CANCHE DIANA PATRICIA</v>
      </c>
      <c r="C1048" s="6" t="str">
        <f>VLOOKUP(ActividadesCom[[#This Row],[NO. DE CONTROL]],'LISTADO ESTUDIANTES'!A:C,3,FALSE)</f>
        <v>INGENIERIA EN ADMINISTRACION</v>
      </c>
      <c r="D1048" s="5" t="str">
        <f>VLOOKUP(ActividadesCom[[#This Row],[NO. DE CONTROL]],'LISTADO ESTUDIANTES'!A:D,4,FALSE)</f>
        <v>BAJA</v>
      </c>
      <c r="E1048" s="5">
        <f>SUM(ActividadesCom[[#This Row],[CRÉD. 1]],ActividadesCom[[#This Row],[CRÉD. 2]],ActividadesCom[[#This Row],[CRÉD. 3]],ActividadesCom[[#This Row],[CRÉD. 4]],ActividadesCom[[#This Row],[CRÉD. 5]])</f>
        <v>3</v>
      </c>
      <c r="F1048" s="17">
        <f>IF(ActividadesCom[[#This Row],[ÚLTIMO SEMESTRE CON CRÉDITOS]]&gt;0,ROUND(AVERAGE(ActividadesCom[[#This Row],[VALOR NIVEL 5]],ActividadesCom[[#This Row],[VALOR NIVEL 4]],ActividadesCom[[#This Row],[VALOR NIVEL 3]],ActividadesCom[[#This Row],[VALOR NIVEL 2]],ActividadesCom[[#This Row],[VALOR NIVEL 1]]),0),"")</f>
        <v>2</v>
      </c>
      <c r="G1048" s="5" t="str">
        <f>IF(ActividadesCom[[#This Row],[PROMEDIO]]="","",IF(ActividadesCom[[#This Row],[PROMEDIO]]&gt;=4,"EXCELENTE",IF(ActividadesCom[[#This Row],[PROMEDIO]]&gt;=3,"NOTABLE",IF(ActividadesCom[[#This Row],[PROMEDIO]]&gt;=2,"BUENO",IF(ActividadesCom[[#This Row],[PROMEDIO]]=1,"SUFICIENTE","")))))</f>
        <v>BUENO</v>
      </c>
      <c r="H1048" s="5">
        <f>MAX(ActividadesCom[[#This Row],[PERÍODO 1]],ActividadesCom[[#This Row],[PERÍODO 2]],ActividadesCom[[#This Row],[PERÍODO 3]],ActividadesCom[[#This Row],[PERÍODO 4]],ActividadesCom[[#This Row],[PERÍODO 5]])</f>
        <v>20163</v>
      </c>
      <c r="I1048" s="10" t="s">
        <v>111</v>
      </c>
      <c r="J1048" s="5">
        <v>20153</v>
      </c>
      <c r="K1048" s="5" t="s">
        <v>4009</v>
      </c>
      <c r="L1048" s="5">
        <f>IF(ActividadesCom[[#This Row],[NIVEL 1]]&lt;&gt;0,VLOOKUP(ActividadesCom[[#This Row],[NIVEL 1]],Catálogo!A:B,2,FALSE),"")</f>
        <v>2</v>
      </c>
      <c r="M1048" s="5">
        <v>1</v>
      </c>
      <c r="N1048" s="6" t="s">
        <v>111</v>
      </c>
      <c r="O1048" s="5">
        <v>20163</v>
      </c>
      <c r="P1048" s="5" t="s">
        <v>4009</v>
      </c>
      <c r="Q1048" s="5">
        <f>IF(ActividadesCom[[#This Row],[NIVEL 2]]&lt;&gt;0,VLOOKUP(ActividadesCom[[#This Row],[NIVEL 2]],Catálogo!A:B,2,FALSE),"")</f>
        <v>2</v>
      </c>
      <c r="R1048" s="5">
        <v>1</v>
      </c>
      <c r="S1048" s="6"/>
      <c r="T1048" s="5"/>
      <c r="U1048" s="5"/>
      <c r="V1048" s="5" t="str">
        <f>IF(ActividadesCom[[#This Row],[NIVEL 3]]&lt;&gt;0,VLOOKUP(ActividadesCom[[#This Row],[NIVEL 3]],Catálogo!A:B,2,FALSE),"")</f>
        <v/>
      </c>
      <c r="W1048" s="5"/>
      <c r="X1048" s="6"/>
      <c r="Y1048" s="5"/>
      <c r="Z1048" s="5"/>
      <c r="AA1048" s="5" t="str">
        <f>IF(ActividadesCom[[#This Row],[NIVEL 4]]&lt;&gt;0,VLOOKUP(ActividadesCom[[#This Row],[NIVEL 4]],Catálogo!A:B,2,FALSE),"")</f>
        <v/>
      </c>
      <c r="AB1048" s="5"/>
      <c r="AC1048" s="6" t="s">
        <v>135</v>
      </c>
      <c r="AD1048" s="5">
        <v>20153</v>
      </c>
      <c r="AE1048" s="5" t="s">
        <v>4009</v>
      </c>
      <c r="AF1048" s="5">
        <f>IF(ActividadesCom[[#This Row],[NIVEL 5]]&lt;&gt;0,VLOOKUP(ActividadesCom[[#This Row],[NIVEL 5]],Catálogo!A:B,2,FALSE),"")</f>
        <v>2</v>
      </c>
      <c r="AG1048" s="5">
        <v>1</v>
      </c>
    </row>
    <row r="1049" spans="1:34" ht="30" hidden="1" customHeight="1" x14ac:dyDescent="0.25">
      <c r="A1049" s="7">
        <v>15470269</v>
      </c>
      <c r="B1049" s="6" t="str">
        <f>VLOOKUP(ActividadesCom[[#This Row],[NO. DE CONTROL]],'LISTADO ESTUDIANTES'!A:C,2,FALSE)</f>
        <v>GOMEZ JUAREZ ROGER ALEJANDRO</v>
      </c>
      <c r="C1049" s="6" t="str">
        <f>VLOOKUP(ActividadesCom[[#This Row],[NO. DE CONTROL]],'LISTADO ESTUDIANTES'!A:C,3,FALSE)</f>
        <v>ARQUITECTURA</v>
      </c>
      <c r="D1049" s="5" t="str">
        <f>VLOOKUP(ActividadesCom[[#This Row],[NO. DE CONTROL]],'LISTADO ESTUDIANTES'!A:D,4,FALSE)</f>
        <v>BAJA</v>
      </c>
      <c r="E1049" s="5">
        <f>SUM(ActividadesCom[[#This Row],[CRÉD. 1]],ActividadesCom[[#This Row],[CRÉD. 2]],ActividadesCom[[#This Row],[CRÉD. 3]],ActividadesCom[[#This Row],[CRÉD. 4]],ActividadesCom[[#This Row],[CRÉD. 5]])</f>
        <v>0</v>
      </c>
      <c r="F1049" s="17" t="str">
        <f>IF(ActividadesCom[[#This Row],[ÚLTIMO SEMESTRE CON CRÉDITOS]]&gt;0,ROUND(AVERAGE(ActividadesCom[[#This Row],[VALOR NIVEL 5]],ActividadesCom[[#This Row],[VALOR NIVEL 4]],ActividadesCom[[#This Row],[VALOR NIVEL 3]],ActividadesCom[[#This Row],[VALOR NIVEL 2]],ActividadesCom[[#This Row],[VALOR NIVEL 1]]),0),"")</f>
        <v/>
      </c>
      <c r="G1049" s="5" t="str">
        <f>IF(ActividadesCom[[#This Row],[PROMEDIO]]="","",IF(ActividadesCom[[#This Row],[PROMEDIO]]&gt;=4,"EXCELENTE",IF(ActividadesCom[[#This Row],[PROMEDIO]]&gt;=3,"NOTABLE",IF(ActividadesCom[[#This Row],[PROMEDIO]]&gt;=2,"BUENO",IF(ActividadesCom[[#This Row],[PROMEDIO]]=1,"SUFICIENTE","")))))</f>
        <v/>
      </c>
      <c r="H1049" s="5">
        <f>MAX(ActividadesCom[[#This Row],[PERÍODO 1]],ActividadesCom[[#This Row],[PERÍODO 2]],ActividadesCom[[#This Row],[PERÍODO 3]],ActividadesCom[[#This Row],[PERÍODO 4]],ActividadesCom[[#This Row],[PERÍODO 5]])</f>
        <v>0</v>
      </c>
      <c r="I1049" s="10"/>
      <c r="J1049" s="5"/>
      <c r="K1049" s="5"/>
      <c r="L1049" s="5" t="str">
        <f>IF(ActividadesCom[[#This Row],[NIVEL 1]]&lt;&gt;0,VLOOKUP(ActividadesCom[[#This Row],[NIVEL 1]],Catálogo!A:B,2,FALSE),"")</f>
        <v/>
      </c>
      <c r="M1049" s="5"/>
      <c r="N1049" s="6"/>
      <c r="O1049" s="5"/>
      <c r="P1049" s="5"/>
      <c r="Q1049" s="5" t="str">
        <f>IF(ActividadesCom[[#This Row],[NIVEL 2]]&lt;&gt;0,VLOOKUP(ActividadesCom[[#This Row],[NIVEL 2]],Catálogo!A:B,2,FALSE),"")</f>
        <v/>
      </c>
      <c r="R1049" s="5"/>
      <c r="S1049" s="6"/>
      <c r="T1049" s="5"/>
      <c r="U1049" s="5"/>
      <c r="V1049" s="5" t="str">
        <f>IF(ActividadesCom[[#This Row],[NIVEL 3]]&lt;&gt;0,VLOOKUP(ActividadesCom[[#This Row],[NIVEL 3]],Catálogo!A:B,2,FALSE),"")</f>
        <v/>
      </c>
      <c r="W1049" s="5"/>
      <c r="X1049" s="6"/>
      <c r="Y1049" s="5"/>
      <c r="Z1049" s="5"/>
      <c r="AA1049" s="5" t="str">
        <f>IF(ActividadesCom[[#This Row],[NIVEL 4]]&lt;&gt;0,VLOOKUP(ActividadesCom[[#This Row],[NIVEL 4]],Catálogo!A:B,2,FALSE),"")</f>
        <v/>
      </c>
      <c r="AB1049" s="5"/>
      <c r="AC1049" s="6"/>
      <c r="AD1049" s="5"/>
      <c r="AE1049" s="5"/>
      <c r="AF1049" s="5" t="str">
        <f>IF(ActividadesCom[[#This Row],[NIVEL 5]]&lt;&gt;0,VLOOKUP(ActividadesCom[[#This Row],[NIVEL 5]],Catálogo!A:B,2,FALSE),"")</f>
        <v/>
      </c>
      <c r="AG1049" s="5"/>
      <c r="AH1049" s="2"/>
    </row>
    <row r="1050" spans="1:34" ht="30" hidden="1" customHeight="1" x14ac:dyDescent="0.25">
      <c r="A1050" s="7">
        <v>15470270</v>
      </c>
      <c r="B1050" s="6" t="str">
        <f>VLOOKUP(ActividadesCom[[#This Row],[NO. DE CONTROL]],'LISTADO ESTUDIANTES'!A:C,2,FALSE)</f>
        <v>DIAZ ORTEGA JOSE ANDRES</v>
      </c>
      <c r="C1050" s="6" t="str">
        <f>VLOOKUP(ActividadesCom[[#This Row],[NO. DE CONTROL]],'LISTADO ESTUDIANTES'!A:C,3,FALSE)</f>
        <v>INGENIERIA EN SISTEMAS COMPUTACIONALES</v>
      </c>
      <c r="D1050" s="5" t="str">
        <f>VLOOKUP(ActividadesCom[[#This Row],[NO. DE CONTROL]],'LISTADO ESTUDIANTES'!A:D,4,FALSE)</f>
        <v>BAJA</v>
      </c>
      <c r="E1050" s="5">
        <f>SUM(ActividadesCom[[#This Row],[CRÉD. 1]],ActividadesCom[[#This Row],[CRÉD. 2]],ActividadesCom[[#This Row],[CRÉD. 3]],ActividadesCom[[#This Row],[CRÉD. 4]],ActividadesCom[[#This Row],[CRÉD. 5]])</f>
        <v>0</v>
      </c>
      <c r="F1050" s="17" t="str">
        <f>IF(ActividadesCom[[#This Row],[ÚLTIMO SEMESTRE CON CRÉDITOS]]&gt;0,ROUND(AVERAGE(ActividadesCom[[#This Row],[VALOR NIVEL 5]],ActividadesCom[[#This Row],[VALOR NIVEL 4]],ActividadesCom[[#This Row],[VALOR NIVEL 3]],ActividadesCom[[#This Row],[VALOR NIVEL 2]],ActividadesCom[[#This Row],[VALOR NIVEL 1]]),0),"")</f>
        <v/>
      </c>
      <c r="G1050" s="5" t="str">
        <f>IF(ActividadesCom[[#This Row],[PROMEDIO]]="","",IF(ActividadesCom[[#This Row],[PROMEDIO]]&gt;=4,"EXCELENTE",IF(ActividadesCom[[#This Row],[PROMEDIO]]&gt;=3,"NOTABLE",IF(ActividadesCom[[#This Row],[PROMEDIO]]&gt;=2,"BUENO",IF(ActividadesCom[[#This Row],[PROMEDIO]]=1,"SUFICIENTE","")))))</f>
        <v/>
      </c>
      <c r="H1050" s="5">
        <f>MAX(ActividadesCom[[#This Row],[PERÍODO 1]],ActividadesCom[[#This Row],[PERÍODO 2]],ActividadesCom[[#This Row],[PERÍODO 3]],ActividadesCom[[#This Row],[PERÍODO 4]],ActividadesCom[[#This Row],[PERÍODO 5]])</f>
        <v>0</v>
      </c>
      <c r="I1050" s="6"/>
      <c r="J1050" s="5"/>
      <c r="K1050" s="5"/>
      <c r="L1050" s="5" t="str">
        <f>IF(ActividadesCom[[#This Row],[NIVEL 1]]&lt;&gt;0,VLOOKUP(ActividadesCom[[#This Row],[NIVEL 1]],Catálogo!A:B,2,FALSE),"")</f>
        <v/>
      </c>
      <c r="M1050" s="5"/>
      <c r="N1050" s="6"/>
      <c r="O1050" s="5"/>
      <c r="P1050" s="5"/>
      <c r="Q1050" s="5" t="str">
        <f>IF(ActividadesCom[[#This Row],[NIVEL 2]]&lt;&gt;0,VLOOKUP(ActividadesCom[[#This Row],[NIVEL 2]],Catálogo!A:B,2,FALSE),"")</f>
        <v/>
      </c>
      <c r="R1050" s="11"/>
      <c r="S1050" s="12"/>
      <c r="T1050" s="11"/>
      <c r="U1050" s="11"/>
      <c r="V1050" s="5" t="str">
        <f>IF(ActividadesCom[[#This Row],[NIVEL 3]]&lt;&gt;0,VLOOKUP(ActividadesCom[[#This Row],[NIVEL 3]],Catálogo!A:B,2,FALSE),"")</f>
        <v/>
      </c>
      <c r="W1050" s="11"/>
      <c r="X1050" s="6"/>
      <c r="Y1050" s="5"/>
      <c r="Z1050" s="5"/>
      <c r="AA1050" s="5" t="str">
        <f>IF(ActividadesCom[[#This Row],[NIVEL 4]]&lt;&gt;0,VLOOKUP(ActividadesCom[[#This Row],[NIVEL 4]],Catálogo!A:B,2,FALSE),"")</f>
        <v/>
      </c>
      <c r="AB1050" s="5"/>
      <c r="AC1050" s="6"/>
      <c r="AD1050" s="5"/>
      <c r="AE1050" s="5"/>
      <c r="AF1050" s="5" t="str">
        <f>IF(ActividadesCom[[#This Row],[NIVEL 5]]&lt;&gt;0,VLOOKUP(ActividadesCom[[#This Row],[NIVEL 5]],Catálogo!A:B,2,FALSE),"")</f>
        <v/>
      </c>
      <c r="AG1050" s="5"/>
      <c r="AH1050" s="2"/>
    </row>
    <row r="1051" spans="1:34" ht="30" hidden="1" customHeight="1" x14ac:dyDescent="0.25">
      <c r="A1051" s="7">
        <v>15470271</v>
      </c>
      <c r="B1051" s="6" t="str">
        <f>VLOOKUP(ActividadesCom[[#This Row],[NO. DE CONTROL]],'LISTADO ESTUDIANTES'!A:C,2,FALSE)</f>
        <v>TEK HUCHIN MARCELINA GUADALUPE</v>
      </c>
      <c r="C1051" s="6" t="str">
        <f>VLOOKUP(ActividadesCom[[#This Row],[NO. DE CONTROL]],'LISTADO ESTUDIANTES'!A:C,3,FALSE)</f>
        <v>INGENIERIA CIVIL</v>
      </c>
      <c r="D1051" s="5" t="str">
        <f>VLOOKUP(ActividadesCom[[#This Row],[NO. DE CONTROL]],'LISTADO ESTUDIANTES'!A:D,4,FALSE)</f>
        <v>BAJA</v>
      </c>
      <c r="E1051" s="5">
        <f>SUM(ActividadesCom[[#This Row],[CRÉD. 1]],ActividadesCom[[#This Row],[CRÉD. 2]],ActividadesCom[[#This Row],[CRÉD. 3]],ActividadesCom[[#This Row],[CRÉD. 4]],ActividadesCom[[#This Row],[CRÉD. 5]])</f>
        <v>5</v>
      </c>
      <c r="F1051" s="5">
        <f>IF(ActividadesCom[[#This Row],[ÚLTIMO SEMESTRE CON CRÉDITOS]]&gt;0,ROUND(AVERAGE(ActividadesCom[[#This Row],[VALOR NIVEL 5]],ActividadesCom[[#This Row],[VALOR NIVEL 4]],ActividadesCom[[#This Row],[VALOR NIVEL 3]],ActividadesCom[[#This Row],[VALOR NIVEL 2]],ActividadesCom[[#This Row],[VALOR NIVEL 1]]),0),"")</f>
        <v>2</v>
      </c>
      <c r="G1051" s="5" t="str">
        <f>IF(ActividadesCom[[#This Row],[PROMEDIO]]="","",IF(ActividadesCom[[#This Row],[PROMEDIO]]&gt;=4,"EXCELENTE",IF(ActividadesCom[[#This Row],[PROMEDIO]]&gt;=3,"NOTABLE",IF(ActividadesCom[[#This Row],[PROMEDIO]]&gt;=2,"BUENO",IF(ActividadesCom[[#This Row],[PROMEDIO]]=1,"SUFICIENTE","")))))</f>
        <v>BUENO</v>
      </c>
      <c r="H1051" s="5">
        <f>MAX(ActividadesCom[[#This Row],[PERÍODO 1]],ActividadesCom[[#This Row],[PERÍODO 2]],ActividadesCom[[#This Row],[PERÍODO 3]],ActividadesCom[[#This Row],[PERÍODO 4]],ActividadesCom[[#This Row],[PERÍODO 5]])</f>
        <v>20183</v>
      </c>
      <c r="I1051" s="10" t="s">
        <v>807</v>
      </c>
      <c r="J1051" s="5">
        <v>20183</v>
      </c>
      <c r="K1051" s="5" t="s">
        <v>4009</v>
      </c>
      <c r="L1051" s="5">
        <f>IF(ActividadesCom[[#This Row],[NIVEL 1]]&lt;&gt;0,VLOOKUP(ActividadesCom[[#This Row],[NIVEL 1]],Catálogo!A:B,2,FALSE),"")</f>
        <v>2</v>
      </c>
      <c r="M1051" s="5">
        <v>1</v>
      </c>
      <c r="N1051" s="6" t="s">
        <v>808</v>
      </c>
      <c r="O1051" s="5">
        <v>20181</v>
      </c>
      <c r="P1051" s="5" t="s">
        <v>4009</v>
      </c>
      <c r="Q1051" s="5">
        <f>IF(ActividadesCom[[#This Row],[NIVEL 2]]&lt;&gt;0,VLOOKUP(ActividadesCom[[#This Row],[NIVEL 2]],Catálogo!A:B,2,FALSE),"")</f>
        <v>2</v>
      </c>
      <c r="R1051" s="5">
        <v>1</v>
      </c>
      <c r="S1051" s="6" t="s">
        <v>809</v>
      </c>
      <c r="T1051" s="5">
        <v>20181</v>
      </c>
      <c r="U1051" s="5" t="s">
        <v>4009</v>
      </c>
      <c r="V1051" s="5">
        <f>IF(ActividadesCom[[#This Row],[NIVEL 3]]&lt;&gt;0,VLOOKUP(ActividadesCom[[#This Row],[NIVEL 3]],Catálogo!A:B,2,FALSE),"")</f>
        <v>2</v>
      </c>
      <c r="W1051" s="5">
        <v>1</v>
      </c>
      <c r="X1051" s="6" t="s">
        <v>810</v>
      </c>
      <c r="Y1051" s="5">
        <v>20171</v>
      </c>
      <c r="Z1051" s="5" t="s">
        <v>4009</v>
      </c>
      <c r="AA1051" s="5">
        <f>IF(ActividadesCom[[#This Row],[NIVEL 4]]&lt;&gt;0,VLOOKUP(ActividadesCom[[#This Row],[NIVEL 4]],Catálogo!A:B,2,FALSE),"")</f>
        <v>2</v>
      </c>
      <c r="AB1051" s="5">
        <v>1</v>
      </c>
      <c r="AC1051" s="6" t="s">
        <v>11</v>
      </c>
      <c r="AD1051" s="5">
        <v>20173</v>
      </c>
      <c r="AE1051" s="5" t="s">
        <v>4009</v>
      </c>
      <c r="AF1051" s="5">
        <f>IF(ActividadesCom[[#This Row],[NIVEL 5]]&lt;&gt;0,VLOOKUP(ActividadesCom[[#This Row],[NIVEL 5]],Catálogo!A:B,2,FALSE),"")</f>
        <v>2</v>
      </c>
      <c r="AG1051" s="5">
        <v>1</v>
      </c>
      <c r="AH1051" s="2"/>
    </row>
    <row r="1052" spans="1:34" ht="30" hidden="1" customHeight="1" x14ac:dyDescent="0.25">
      <c r="A1052" s="7">
        <v>15470272</v>
      </c>
      <c r="B1052" s="6" t="str">
        <f>VLOOKUP(ActividadesCom[[#This Row],[NO. DE CONTROL]],'LISTADO ESTUDIANTES'!A:C,2,FALSE)</f>
        <v>PACHECO PACHECO INGRID</v>
      </c>
      <c r="C1052" s="6" t="str">
        <f>VLOOKUP(ActividadesCom[[#This Row],[NO. DE CONTROL]],'LISTADO ESTUDIANTES'!A:C,3,FALSE)</f>
        <v>ARQUITECTURA</v>
      </c>
      <c r="D1052" s="5" t="str">
        <f>VLOOKUP(ActividadesCom[[#This Row],[NO. DE CONTROL]],'LISTADO ESTUDIANTES'!A:D,4,FALSE)</f>
        <v>BAJA</v>
      </c>
      <c r="E1052" s="5">
        <f>SUM(ActividadesCom[[#This Row],[CRÉD. 1]],ActividadesCom[[#This Row],[CRÉD. 2]],ActividadesCom[[#This Row],[CRÉD. 3]],ActividadesCom[[#This Row],[CRÉD. 4]],ActividadesCom[[#This Row],[CRÉD. 5]])</f>
        <v>2</v>
      </c>
      <c r="F1052" s="17">
        <f>IF(ActividadesCom[[#This Row],[ÚLTIMO SEMESTRE CON CRÉDITOS]]&gt;0,ROUND(AVERAGE(ActividadesCom[[#This Row],[VALOR NIVEL 5]],ActividadesCom[[#This Row],[VALOR NIVEL 4]],ActividadesCom[[#This Row],[VALOR NIVEL 3]],ActividadesCom[[#This Row],[VALOR NIVEL 2]],ActividadesCom[[#This Row],[VALOR NIVEL 1]]),0),"")</f>
        <v>3</v>
      </c>
      <c r="G1052" s="5" t="str">
        <f>IF(ActividadesCom[[#This Row],[PROMEDIO]]="","",IF(ActividadesCom[[#This Row],[PROMEDIO]]&gt;=4,"EXCELENTE",IF(ActividadesCom[[#This Row],[PROMEDIO]]&gt;=3,"NOTABLE",IF(ActividadesCom[[#This Row],[PROMEDIO]]&gt;=2,"BUENO",IF(ActividadesCom[[#This Row],[PROMEDIO]]=1,"SUFICIENTE","")))))</f>
        <v>NOTABLE</v>
      </c>
      <c r="H1052" s="5">
        <f>MAX(ActividadesCom[[#This Row],[PERÍODO 1]],ActividadesCom[[#This Row],[PERÍODO 2]],ActividadesCom[[#This Row],[PERÍODO 3]],ActividadesCom[[#This Row],[PERÍODO 4]],ActividadesCom[[#This Row],[PERÍODO 5]])</f>
        <v>20171</v>
      </c>
      <c r="I1052" s="10"/>
      <c r="J1052" s="5"/>
      <c r="K1052" s="5"/>
      <c r="L1052" s="5" t="str">
        <f>IF(ActividadesCom[[#This Row],[NIVEL 1]]&lt;&gt;0,VLOOKUP(ActividadesCom[[#This Row],[NIVEL 1]],Catálogo!A:B,2,FALSE),"")</f>
        <v/>
      </c>
      <c r="M1052" s="5"/>
      <c r="N1052" s="6"/>
      <c r="O1052" s="5"/>
      <c r="P1052" s="5"/>
      <c r="Q1052" s="5" t="str">
        <f>IF(ActividadesCom[[#This Row],[NIVEL 2]]&lt;&gt;0,VLOOKUP(ActividadesCom[[#This Row],[NIVEL 2]],Catálogo!A:B,2,FALSE),"")</f>
        <v/>
      </c>
      <c r="R1052" s="5"/>
      <c r="S1052" s="6"/>
      <c r="T1052" s="5"/>
      <c r="U1052" s="5"/>
      <c r="V1052" s="5" t="str">
        <f>IF(ActividadesCom[[#This Row],[NIVEL 3]]&lt;&gt;0,VLOOKUP(ActividadesCom[[#This Row],[NIVEL 3]],Catálogo!A:B,2,FALSE),"")</f>
        <v/>
      </c>
      <c r="W1052" s="5"/>
      <c r="X1052" s="6" t="s">
        <v>34</v>
      </c>
      <c r="Y1052" s="5" t="s">
        <v>404</v>
      </c>
      <c r="Z1052" s="5" t="s">
        <v>4009</v>
      </c>
      <c r="AA1052" s="5">
        <f>IF(ActividadesCom[[#This Row],[NIVEL 4]]&lt;&gt;0,VLOOKUP(ActividadesCom[[#This Row],[NIVEL 4]],Catálogo!A:B,2,FALSE),"")</f>
        <v>2</v>
      </c>
      <c r="AB1052" s="5">
        <v>1</v>
      </c>
      <c r="AC1052" s="6" t="s">
        <v>403</v>
      </c>
      <c r="AD1052" s="5">
        <v>20171</v>
      </c>
      <c r="AE1052" s="5" t="s">
        <v>4007</v>
      </c>
      <c r="AF1052" s="5">
        <f>IF(ActividadesCom[[#This Row],[NIVEL 5]]&lt;&gt;0,VLOOKUP(ActividadesCom[[#This Row],[NIVEL 5]],Catálogo!A:B,2,FALSE),"")</f>
        <v>4</v>
      </c>
      <c r="AG1052" s="5">
        <v>1</v>
      </c>
      <c r="AH1052" s="2"/>
    </row>
    <row r="1053" spans="1:34" ht="30" hidden="1" customHeight="1" x14ac:dyDescent="0.25">
      <c r="A1053" s="7">
        <v>15470273</v>
      </c>
      <c r="B1053" s="6" t="str">
        <f>VLOOKUP(ActividadesCom[[#This Row],[NO. DE CONTROL]],'LISTADO ESTUDIANTES'!A:C,2,FALSE)</f>
        <v>AGUILAR CRUZ DIANA PAOLA</v>
      </c>
      <c r="C1053" s="6" t="str">
        <f>VLOOKUP(ActividadesCom[[#This Row],[NO. DE CONTROL]],'LISTADO ESTUDIANTES'!A:C,3,FALSE)</f>
        <v>ARQUITECTURA</v>
      </c>
      <c r="D1053" s="5" t="str">
        <f>VLOOKUP(ActividadesCom[[#This Row],[NO. DE CONTROL]],'LISTADO ESTUDIANTES'!A:D,4,FALSE)</f>
        <v>BAJA</v>
      </c>
      <c r="E1053" s="5">
        <f>SUM(ActividadesCom[[#This Row],[CRÉD. 1]],ActividadesCom[[#This Row],[CRÉD. 2]],ActividadesCom[[#This Row],[CRÉD. 3]],ActividadesCom[[#This Row],[CRÉD. 4]],ActividadesCom[[#This Row],[CRÉD. 5]])</f>
        <v>0</v>
      </c>
      <c r="F1053" s="17" t="str">
        <f>IF(ActividadesCom[[#This Row],[ÚLTIMO SEMESTRE CON CRÉDITOS]]&gt;0,ROUND(AVERAGE(ActividadesCom[[#This Row],[VALOR NIVEL 5]],ActividadesCom[[#This Row],[VALOR NIVEL 4]],ActividadesCom[[#This Row],[VALOR NIVEL 3]],ActividadesCom[[#This Row],[VALOR NIVEL 2]],ActividadesCom[[#This Row],[VALOR NIVEL 1]]),0),"")</f>
        <v/>
      </c>
      <c r="G1053" s="5" t="str">
        <f>IF(ActividadesCom[[#This Row],[PROMEDIO]]="","",IF(ActividadesCom[[#This Row],[PROMEDIO]]&gt;=4,"EXCELENTE",IF(ActividadesCom[[#This Row],[PROMEDIO]]&gt;=3,"NOTABLE",IF(ActividadesCom[[#This Row],[PROMEDIO]]&gt;=2,"BUENO",IF(ActividadesCom[[#This Row],[PROMEDIO]]=1,"SUFICIENTE","")))))</f>
        <v/>
      </c>
      <c r="H1053" s="5">
        <f>MAX(ActividadesCom[[#This Row],[PERÍODO 1]],ActividadesCom[[#This Row],[PERÍODO 2]],ActividadesCom[[#This Row],[PERÍODO 3]],ActividadesCom[[#This Row],[PERÍODO 4]],ActividadesCom[[#This Row],[PERÍODO 5]])</f>
        <v>0</v>
      </c>
      <c r="I1053" s="10"/>
      <c r="J1053" s="5"/>
      <c r="K1053" s="5"/>
      <c r="L1053" s="5" t="str">
        <f>IF(ActividadesCom[[#This Row],[NIVEL 1]]&lt;&gt;0,VLOOKUP(ActividadesCom[[#This Row],[NIVEL 1]],Catálogo!A:B,2,FALSE),"")</f>
        <v/>
      </c>
      <c r="M1053" s="5"/>
      <c r="N1053" s="6"/>
      <c r="O1053" s="5"/>
      <c r="P1053" s="5"/>
      <c r="Q1053" s="5" t="str">
        <f>IF(ActividadesCom[[#This Row],[NIVEL 2]]&lt;&gt;0,VLOOKUP(ActividadesCom[[#This Row],[NIVEL 2]],Catálogo!A:B,2,FALSE),"")</f>
        <v/>
      </c>
      <c r="R1053" s="5"/>
      <c r="S1053" s="6"/>
      <c r="T1053" s="5"/>
      <c r="U1053" s="5"/>
      <c r="V1053" s="5" t="str">
        <f>IF(ActividadesCom[[#This Row],[NIVEL 3]]&lt;&gt;0,VLOOKUP(ActividadesCom[[#This Row],[NIVEL 3]],Catálogo!A:B,2,FALSE),"")</f>
        <v/>
      </c>
      <c r="W1053" s="5"/>
      <c r="X1053" s="6"/>
      <c r="Y1053" s="5"/>
      <c r="Z1053" s="5"/>
      <c r="AA1053" s="5" t="str">
        <f>IF(ActividadesCom[[#This Row],[NIVEL 4]]&lt;&gt;0,VLOOKUP(ActividadesCom[[#This Row],[NIVEL 4]],Catálogo!A:B,2,FALSE),"")</f>
        <v/>
      </c>
      <c r="AB1053" s="5"/>
      <c r="AC1053" s="6"/>
      <c r="AD1053" s="5"/>
      <c r="AE1053" s="5"/>
      <c r="AF1053" s="5" t="str">
        <f>IF(ActividadesCom[[#This Row],[NIVEL 5]]&lt;&gt;0,VLOOKUP(ActividadesCom[[#This Row],[NIVEL 5]],Catálogo!A:B,2,FALSE),"")</f>
        <v/>
      </c>
      <c r="AG1053" s="5"/>
      <c r="AH1053" s="2"/>
    </row>
    <row r="1054" spans="1:34" ht="30" hidden="1" customHeight="1" x14ac:dyDescent="0.25">
      <c r="A1054" s="7">
        <v>15470274</v>
      </c>
      <c r="B1054" s="6" t="str">
        <f>VLOOKUP(ActividadesCom[[#This Row],[NO. DE CONTROL]],'LISTADO ESTUDIANTES'!A:C,2,FALSE)</f>
        <v>GOMEZ MOO EDUARDO ANDREY</v>
      </c>
      <c r="C1054" s="6" t="str">
        <f>VLOOKUP(ActividadesCom[[#This Row],[NO. DE CONTROL]],'LISTADO ESTUDIANTES'!A:C,3,FALSE)</f>
        <v>ARQUITECTURA</v>
      </c>
      <c r="D1054" s="5" t="str">
        <f>VLOOKUP(ActividadesCom[[#This Row],[NO. DE CONTROL]],'LISTADO ESTUDIANTES'!A:D,4,FALSE)</f>
        <v>BAJA</v>
      </c>
      <c r="E1054" s="5">
        <f>SUM(ActividadesCom[[#This Row],[CRÉD. 1]],ActividadesCom[[#This Row],[CRÉD. 2]],ActividadesCom[[#This Row],[CRÉD. 3]],ActividadesCom[[#This Row],[CRÉD. 4]],ActividadesCom[[#This Row],[CRÉD. 5]])</f>
        <v>0</v>
      </c>
      <c r="F1054" s="17" t="str">
        <f>IF(ActividadesCom[[#This Row],[ÚLTIMO SEMESTRE CON CRÉDITOS]]&gt;0,ROUND(AVERAGE(ActividadesCom[[#This Row],[VALOR NIVEL 5]],ActividadesCom[[#This Row],[VALOR NIVEL 4]],ActividadesCom[[#This Row],[VALOR NIVEL 3]],ActividadesCom[[#This Row],[VALOR NIVEL 2]],ActividadesCom[[#This Row],[VALOR NIVEL 1]]),0),"")</f>
        <v/>
      </c>
      <c r="G1054" s="5" t="str">
        <f>IF(ActividadesCom[[#This Row],[PROMEDIO]]="","",IF(ActividadesCom[[#This Row],[PROMEDIO]]&gt;=4,"EXCELENTE",IF(ActividadesCom[[#This Row],[PROMEDIO]]&gt;=3,"NOTABLE",IF(ActividadesCom[[#This Row],[PROMEDIO]]&gt;=2,"BUENO",IF(ActividadesCom[[#This Row],[PROMEDIO]]=1,"SUFICIENTE","")))))</f>
        <v/>
      </c>
      <c r="H1054" s="5">
        <f>MAX(ActividadesCom[[#This Row],[PERÍODO 1]],ActividadesCom[[#This Row],[PERÍODO 2]],ActividadesCom[[#This Row],[PERÍODO 3]],ActividadesCom[[#This Row],[PERÍODO 4]],ActividadesCom[[#This Row],[PERÍODO 5]])</f>
        <v>0</v>
      </c>
      <c r="I1054" s="10"/>
      <c r="J1054" s="5"/>
      <c r="K1054" s="5"/>
      <c r="L1054" s="5" t="str">
        <f>IF(ActividadesCom[[#This Row],[NIVEL 1]]&lt;&gt;0,VLOOKUP(ActividadesCom[[#This Row],[NIVEL 1]],Catálogo!A:B,2,FALSE),"")</f>
        <v/>
      </c>
      <c r="M1054" s="5"/>
      <c r="N1054" s="6"/>
      <c r="O1054" s="5"/>
      <c r="P1054" s="5"/>
      <c r="Q1054" s="5" t="str">
        <f>IF(ActividadesCom[[#This Row],[NIVEL 2]]&lt;&gt;0,VLOOKUP(ActividadesCom[[#This Row],[NIVEL 2]],Catálogo!A:B,2,FALSE),"")</f>
        <v/>
      </c>
      <c r="R1054" s="5"/>
      <c r="S1054" s="6"/>
      <c r="T1054" s="5"/>
      <c r="U1054" s="5"/>
      <c r="V1054" s="5" t="str">
        <f>IF(ActividadesCom[[#This Row],[NIVEL 3]]&lt;&gt;0,VLOOKUP(ActividadesCom[[#This Row],[NIVEL 3]],Catálogo!A:B,2,FALSE),"")</f>
        <v/>
      </c>
      <c r="W1054" s="5"/>
      <c r="X1054" s="6"/>
      <c r="Y1054" s="5"/>
      <c r="Z1054" s="5"/>
      <c r="AA1054" s="5" t="str">
        <f>IF(ActividadesCom[[#This Row],[NIVEL 4]]&lt;&gt;0,VLOOKUP(ActividadesCom[[#This Row],[NIVEL 4]],Catálogo!A:B,2,FALSE),"")</f>
        <v/>
      </c>
      <c r="AB1054" s="5"/>
      <c r="AC1054" s="6"/>
      <c r="AD1054" s="5"/>
      <c r="AE1054" s="5"/>
      <c r="AF1054" s="5" t="str">
        <f>IF(ActividadesCom[[#This Row],[NIVEL 5]]&lt;&gt;0,VLOOKUP(ActividadesCom[[#This Row],[NIVEL 5]],Catálogo!A:B,2,FALSE),"")</f>
        <v/>
      </c>
      <c r="AG1054" s="5"/>
      <c r="AH1054" s="2"/>
    </row>
    <row r="1055" spans="1:34" s="21" customFormat="1" ht="30" hidden="1" customHeight="1" x14ac:dyDescent="0.25">
      <c r="A1055" s="7">
        <v>15470275</v>
      </c>
      <c r="B1055" s="6" t="str">
        <f>VLOOKUP(ActividadesCom[[#This Row],[NO. DE CONTROL]],'LISTADO ESTUDIANTES'!A:C,2,FALSE)</f>
        <v>RIVERA PEREZ JOSE ANGEL</v>
      </c>
      <c r="C1055" s="6" t="str">
        <f>VLOOKUP(ActividadesCom[[#This Row],[NO. DE CONTROL]],'LISTADO ESTUDIANTES'!A:C,3,FALSE)</f>
        <v>ARQUITECTURA</v>
      </c>
      <c r="D1055" s="5" t="str">
        <f>VLOOKUP(ActividadesCom[[#This Row],[NO. DE CONTROL]],'LISTADO ESTUDIANTES'!A:D,4,FALSE)</f>
        <v>BAJA</v>
      </c>
      <c r="E1055" s="5">
        <f>SUM(ActividadesCom[[#This Row],[CRÉD. 1]],ActividadesCom[[#This Row],[CRÉD. 2]],ActividadesCom[[#This Row],[CRÉD. 3]],ActividadesCom[[#This Row],[CRÉD. 4]],ActividadesCom[[#This Row],[CRÉD. 5]])</f>
        <v>0</v>
      </c>
      <c r="F1055" s="17" t="str">
        <f>IF(ActividadesCom[[#This Row],[ÚLTIMO SEMESTRE CON CRÉDITOS]]&gt;0,ROUND(AVERAGE(ActividadesCom[[#This Row],[VALOR NIVEL 5]],ActividadesCom[[#This Row],[VALOR NIVEL 4]],ActividadesCom[[#This Row],[VALOR NIVEL 3]],ActividadesCom[[#This Row],[VALOR NIVEL 2]],ActividadesCom[[#This Row],[VALOR NIVEL 1]]),0),"")</f>
        <v/>
      </c>
      <c r="G1055" s="5" t="str">
        <f>IF(ActividadesCom[[#This Row],[PROMEDIO]]="","",IF(ActividadesCom[[#This Row],[PROMEDIO]]&gt;=4,"EXCELENTE",IF(ActividadesCom[[#This Row],[PROMEDIO]]&gt;=3,"NOTABLE",IF(ActividadesCom[[#This Row],[PROMEDIO]]&gt;=2,"BUENO",IF(ActividadesCom[[#This Row],[PROMEDIO]]=1,"SUFICIENTE","")))))</f>
        <v/>
      </c>
      <c r="H1055" s="5">
        <f>MAX(ActividadesCom[[#This Row],[PERÍODO 1]],ActividadesCom[[#This Row],[PERÍODO 2]],ActividadesCom[[#This Row],[PERÍODO 3]],ActividadesCom[[#This Row],[PERÍODO 4]],ActividadesCom[[#This Row],[PERÍODO 5]])</f>
        <v>0</v>
      </c>
      <c r="I1055" s="10"/>
      <c r="J1055" s="5"/>
      <c r="K1055" s="5"/>
      <c r="L1055" s="5" t="str">
        <f>IF(ActividadesCom[[#This Row],[NIVEL 1]]&lt;&gt;0,VLOOKUP(ActividadesCom[[#This Row],[NIVEL 1]],Catálogo!A:B,2,FALSE),"")</f>
        <v/>
      </c>
      <c r="M1055" s="5"/>
      <c r="N1055" s="6"/>
      <c r="O1055" s="5"/>
      <c r="P1055" s="5"/>
      <c r="Q1055" s="5" t="str">
        <f>IF(ActividadesCom[[#This Row],[NIVEL 2]]&lt;&gt;0,VLOOKUP(ActividadesCom[[#This Row],[NIVEL 2]],Catálogo!A:B,2,FALSE),"")</f>
        <v/>
      </c>
      <c r="R1055" s="5"/>
      <c r="S1055" s="6"/>
      <c r="T1055" s="5"/>
      <c r="U1055" s="5"/>
      <c r="V1055" s="5" t="str">
        <f>IF(ActividadesCom[[#This Row],[NIVEL 3]]&lt;&gt;0,VLOOKUP(ActividadesCom[[#This Row],[NIVEL 3]],Catálogo!A:B,2,FALSE),"")</f>
        <v/>
      </c>
      <c r="W1055" s="5"/>
      <c r="X1055" s="6"/>
      <c r="Y1055" s="5"/>
      <c r="Z1055" s="5"/>
      <c r="AA1055" s="5" t="str">
        <f>IF(ActividadesCom[[#This Row],[NIVEL 4]]&lt;&gt;0,VLOOKUP(ActividadesCom[[#This Row],[NIVEL 4]],Catálogo!A:B,2,FALSE),"")</f>
        <v/>
      </c>
      <c r="AB1055" s="5"/>
      <c r="AC1055" s="6"/>
      <c r="AD1055" s="5"/>
      <c r="AE1055" s="5"/>
      <c r="AF1055" s="5" t="str">
        <f>IF(ActividadesCom[[#This Row],[NIVEL 5]]&lt;&gt;0,VLOOKUP(ActividadesCom[[#This Row],[NIVEL 5]],Catálogo!A:B,2,FALSE),"")</f>
        <v/>
      </c>
      <c r="AG1055" s="5"/>
    </row>
    <row r="1056" spans="1:34" s="21" customFormat="1" ht="30" hidden="1" customHeight="1" x14ac:dyDescent="0.25">
      <c r="A1056" s="7">
        <v>15470276</v>
      </c>
      <c r="B1056" s="6" t="str">
        <f>VLOOKUP(ActividadesCom[[#This Row],[NO. DE CONTROL]],'LISTADO ESTUDIANTES'!A:C,2,FALSE)</f>
        <v>RAMOS RODRIGUEZ ROBERTO ISAIAS</v>
      </c>
      <c r="C1056" s="6" t="str">
        <f>VLOOKUP(ActividadesCom[[#This Row],[NO. DE CONTROL]],'LISTADO ESTUDIANTES'!A:C,3,FALSE)</f>
        <v>ARQUITECTURA</v>
      </c>
      <c r="D1056" s="5" t="str">
        <f>VLOOKUP(ActividadesCom[[#This Row],[NO. DE CONTROL]],'LISTADO ESTUDIANTES'!A:D,4,FALSE)</f>
        <v>BAJA</v>
      </c>
      <c r="E1056" s="5">
        <f>SUM(ActividadesCom[[#This Row],[CRÉD. 1]],ActividadesCom[[#This Row],[CRÉD. 2]],ActividadesCom[[#This Row],[CRÉD. 3]],ActividadesCom[[#This Row],[CRÉD. 4]],ActividadesCom[[#This Row],[CRÉD. 5]])</f>
        <v>0</v>
      </c>
      <c r="F1056" s="17" t="str">
        <f>IF(ActividadesCom[[#This Row],[ÚLTIMO SEMESTRE CON CRÉDITOS]]&gt;0,ROUND(AVERAGE(ActividadesCom[[#This Row],[VALOR NIVEL 5]],ActividadesCom[[#This Row],[VALOR NIVEL 4]],ActividadesCom[[#This Row],[VALOR NIVEL 3]],ActividadesCom[[#This Row],[VALOR NIVEL 2]],ActividadesCom[[#This Row],[VALOR NIVEL 1]]),0),"")</f>
        <v/>
      </c>
      <c r="G1056" s="5" t="str">
        <f>IF(ActividadesCom[[#This Row],[PROMEDIO]]="","",IF(ActividadesCom[[#This Row],[PROMEDIO]]&gt;=4,"EXCELENTE",IF(ActividadesCom[[#This Row],[PROMEDIO]]&gt;=3,"NOTABLE",IF(ActividadesCom[[#This Row],[PROMEDIO]]&gt;=2,"BUENO",IF(ActividadesCom[[#This Row],[PROMEDIO]]=1,"SUFICIENTE","")))))</f>
        <v/>
      </c>
      <c r="H1056" s="5">
        <f>MAX(ActividadesCom[[#This Row],[PERÍODO 1]],ActividadesCom[[#This Row],[PERÍODO 2]],ActividadesCom[[#This Row],[PERÍODO 3]],ActividadesCom[[#This Row],[PERÍODO 4]],ActividadesCom[[#This Row],[PERÍODO 5]])</f>
        <v>0</v>
      </c>
      <c r="I1056" s="10"/>
      <c r="J1056" s="5"/>
      <c r="K1056" s="5"/>
      <c r="L1056" s="5" t="str">
        <f>IF(ActividadesCom[[#This Row],[NIVEL 1]]&lt;&gt;0,VLOOKUP(ActividadesCom[[#This Row],[NIVEL 1]],Catálogo!A:B,2,FALSE),"")</f>
        <v/>
      </c>
      <c r="M1056" s="5"/>
      <c r="N1056" s="6"/>
      <c r="O1056" s="5"/>
      <c r="P1056" s="5"/>
      <c r="Q1056" s="5" t="str">
        <f>IF(ActividadesCom[[#This Row],[NIVEL 2]]&lt;&gt;0,VLOOKUP(ActividadesCom[[#This Row],[NIVEL 2]],Catálogo!A:B,2,FALSE),"")</f>
        <v/>
      </c>
      <c r="R1056" s="5"/>
      <c r="S1056" s="6"/>
      <c r="T1056" s="5"/>
      <c r="U1056" s="5"/>
      <c r="V1056" s="5" t="str">
        <f>IF(ActividadesCom[[#This Row],[NIVEL 3]]&lt;&gt;0,VLOOKUP(ActividadesCom[[#This Row],[NIVEL 3]],Catálogo!A:B,2,FALSE),"")</f>
        <v/>
      </c>
      <c r="W1056" s="5"/>
      <c r="X1056" s="6"/>
      <c r="Y1056" s="5"/>
      <c r="Z1056" s="5"/>
      <c r="AA1056" s="5" t="str">
        <f>IF(ActividadesCom[[#This Row],[NIVEL 4]]&lt;&gt;0,VLOOKUP(ActividadesCom[[#This Row],[NIVEL 4]],Catálogo!A:B,2,FALSE),"")</f>
        <v/>
      </c>
      <c r="AB1056" s="5"/>
      <c r="AC1056" s="6"/>
      <c r="AD1056" s="5"/>
      <c r="AE1056" s="5"/>
      <c r="AF1056" s="5" t="str">
        <f>IF(ActividadesCom[[#This Row],[NIVEL 5]]&lt;&gt;0,VLOOKUP(ActividadesCom[[#This Row],[NIVEL 5]],Catálogo!A:B,2,FALSE),"")</f>
        <v/>
      </c>
      <c r="AG1056" s="5"/>
    </row>
    <row r="1057" spans="1:34" s="21" customFormat="1" ht="30" hidden="1" customHeight="1" x14ac:dyDescent="0.25">
      <c r="A1057" s="7">
        <v>15470277</v>
      </c>
      <c r="B1057" s="6" t="str">
        <f>VLOOKUP(ActividadesCom[[#This Row],[NO. DE CONTROL]],'LISTADO ESTUDIANTES'!A:C,2,FALSE)</f>
        <v>PRIETO MAY EDGAR ENRIQUE</v>
      </c>
      <c r="C1057" s="6" t="str">
        <f>VLOOKUP(ActividadesCom[[#This Row],[NO. DE CONTROL]],'LISTADO ESTUDIANTES'!A:C,3,FALSE)</f>
        <v>ARQUITECTURA</v>
      </c>
      <c r="D1057" s="5" t="str">
        <f>VLOOKUP(ActividadesCom[[#This Row],[NO. DE CONTROL]],'LISTADO ESTUDIANTES'!A:D,4,FALSE)</f>
        <v>BAJA</v>
      </c>
      <c r="E1057" s="5">
        <f>SUM(ActividadesCom[[#This Row],[CRÉD. 1]],ActividadesCom[[#This Row],[CRÉD. 2]],ActividadesCom[[#This Row],[CRÉD. 3]],ActividadesCom[[#This Row],[CRÉD. 4]],ActividadesCom[[#This Row],[CRÉD. 5]])</f>
        <v>0</v>
      </c>
      <c r="F1057" s="17" t="str">
        <f>IF(ActividadesCom[[#This Row],[ÚLTIMO SEMESTRE CON CRÉDITOS]]&gt;0,ROUND(AVERAGE(ActividadesCom[[#This Row],[VALOR NIVEL 5]],ActividadesCom[[#This Row],[VALOR NIVEL 4]],ActividadesCom[[#This Row],[VALOR NIVEL 3]],ActividadesCom[[#This Row],[VALOR NIVEL 2]],ActividadesCom[[#This Row],[VALOR NIVEL 1]]),0),"")</f>
        <v/>
      </c>
      <c r="G1057" s="5" t="str">
        <f>IF(ActividadesCom[[#This Row],[PROMEDIO]]="","",IF(ActividadesCom[[#This Row],[PROMEDIO]]&gt;=4,"EXCELENTE",IF(ActividadesCom[[#This Row],[PROMEDIO]]&gt;=3,"NOTABLE",IF(ActividadesCom[[#This Row],[PROMEDIO]]&gt;=2,"BUENO",IF(ActividadesCom[[#This Row],[PROMEDIO]]=1,"SUFICIENTE","")))))</f>
        <v/>
      </c>
      <c r="H1057" s="5">
        <f>MAX(ActividadesCom[[#This Row],[PERÍODO 1]],ActividadesCom[[#This Row],[PERÍODO 2]],ActividadesCom[[#This Row],[PERÍODO 3]],ActividadesCom[[#This Row],[PERÍODO 4]],ActividadesCom[[#This Row],[PERÍODO 5]])</f>
        <v>0</v>
      </c>
      <c r="I1057" s="10"/>
      <c r="J1057" s="5"/>
      <c r="K1057" s="5"/>
      <c r="L1057" s="5" t="str">
        <f>IF(ActividadesCom[[#This Row],[NIVEL 1]]&lt;&gt;0,VLOOKUP(ActividadesCom[[#This Row],[NIVEL 1]],Catálogo!A:B,2,FALSE),"")</f>
        <v/>
      </c>
      <c r="M1057" s="5"/>
      <c r="N1057" s="6"/>
      <c r="O1057" s="5"/>
      <c r="P1057" s="5"/>
      <c r="Q1057" s="5" t="str">
        <f>IF(ActividadesCom[[#This Row],[NIVEL 2]]&lt;&gt;0,VLOOKUP(ActividadesCom[[#This Row],[NIVEL 2]],Catálogo!A:B,2,FALSE),"")</f>
        <v/>
      </c>
      <c r="R1057" s="5"/>
      <c r="S1057" s="6"/>
      <c r="T1057" s="5"/>
      <c r="U1057" s="5"/>
      <c r="V1057" s="5" t="str">
        <f>IF(ActividadesCom[[#This Row],[NIVEL 3]]&lt;&gt;0,VLOOKUP(ActividadesCom[[#This Row],[NIVEL 3]],Catálogo!A:B,2,FALSE),"")</f>
        <v/>
      </c>
      <c r="W1057" s="5"/>
      <c r="X1057" s="6"/>
      <c r="Y1057" s="5"/>
      <c r="Z1057" s="5"/>
      <c r="AA1057" s="5" t="str">
        <f>IF(ActividadesCom[[#This Row],[NIVEL 4]]&lt;&gt;0,VLOOKUP(ActividadesCom[[#This Row],[NIVEL 4]],Catálogo!A:B,2,FALSE),"")</f>
        <v/>
      </c>
      <c r="AB1057" s="5"/>
      <c r="AC1057" s="6"/>
      <c r="AD1057" s="5"/>
      <c r="AE1057" s="5"/>
      <c r="AF1057" s="5" t="str">
        <f>IF(ActividadesCom[[#This Row],[NIVEL 5]]&lt;&gt;0,VLOOKUP(ActividadesCom[[#This Row],[NIVEL 5]],Catálogo!A:B,2,FALSE),"")</f>
        <v/>
      </c>
      <c r="AG1057" s="5"/>
    </row>
    <row r="1058" spans="1:34" ht="30" hidden="1" customHeight="1" x14ac:dyDescent="0.25">
      <c r="A1058" s="7">
        <v>15470278</v>
      </c>
      <c r="B1058" s="6" t="str">
        <f>VLOOKUP(ActividadesCom[[#This Row],[NO. DE CONTROL]],'LISTADO ESTUDIANTES'!A:C,2,FALSE)</f>
        <v>CRUZ UC MARIA GUADALUPE</v>
      </c>
      <c r="C1058" s="6" t="str">
        <f>VLOOKUP(ActividadesCom[[#This Row],[NO. DE CONTROL]],'LISTADO ESTUDIANTES'!A:C,3,FALSE)</f>
        <v>ARQUITECTURA</v>
      </c>
      <c r="D1058" s="5" t="str">
        <f>VLOOKUP(ActividadesCom[[#This Row],[NO. DE CONTROL]],'LISTADO ESTUDIANTES'!A:D,4,FALSE)</f>
        <v>BAJA</v>
      </c>
      <c r="E1058" s="5">
        <f>SUM(ActividadesCom[[#This Row],[CRÉD. 1]],ActividadesCom[[#This Row],[CRÉD. 2]],ActividadesCom[[#This Row],[CRÉD. 3]],ActividadesCom[[#This Row],[CRÉD. 4]],ActividadesCom[[#This Row],[CRÉD. 5]])</f>
        <v>6</v>
      </c>
      <c r="F1058" s="5">
        <f>IF(ActividadesCom[[#This Row],[ÚLTIMO SEMESTRE CON CRÉDITOS]]&gt;0,ROUND(AVERAGE(ActividadesCom[[#This Row],[VALOR NIVEL 5]],ActividadesCom[[#This Row],[VALOR NIVEL 4]],ActividadesCom[[#This Row],[VALOR NIVEL 3]],ActividadesCom[[#This Row],[VALOR NIVEL 2]],ActividadesCom[[#This Row],[VALOR NIVEL 1]]),0),"")</f>
        <v>3</v>
      </c>
      <c r="G1058" s="5" t="str">
        <f>IF(ActividadesCom[[#This Row],[PROMEDIO]]="","",IF(ActividadesCom[[#This Row],[PROMEDIO]]&gt;=4,"EXCELENTE",IF(ActividadesCom[[#This Row],[PROMEDIO]]&gt;=3,"NOTABLE",IF(ActividadesCom[[#This Row],[PROMEDIO]]&gt;=2,"BUENO",IF(ActividadesCom[[#This Row],[PROMEDIO]]=1,"SUFICIENTE","")))))</f>
        <v>NOTABLE</v>
      </c>
      <c r="H1058" s="5">
        <f>MAX(ActividadesCom[[#This Row],[PERÍODO 1]],ActividadesCom[[#This Row],[PERÍODO 2]],ActividadesCom[[#This Row],[PERÍODO 3]],ActividadesCom[[#This Row],[PERÍODO 4]],ActividadesCom[[#This Row],[PERÍODO 5]])</f>
        <v>20203</v>
      </c>
      <c r="I1058" s="10" t="s">
        <v>943</v>
      </c>
      <c r="J1058" s="5">
        <v>20193</v>
      </c>
      <c r="K1058" s="5" t="s">
        <v>4009</v>
      </c>
      <c r="L1058" s="5">
        <f>IF(ActividadesCom[[#This Row],[NIVEL 1]]&lt;&gt;0,VLOOKUP(ActividadesCom[[#This Row],[NIVEL 1]],Catálogo!A:B,2,FALSE),"")</f>
        <v>2</v>
      </c>
      <c r="M1058" s="5">
        <v>2</v>
      </c>
      <c r="N1058" s="6" t="s">
        <v>4072</v>
      </c>
      <c r="O1058" s="5">
        <v>20193</v>
      </c>
      <c r="P1058" s="5" t="s">
        <v>4009</v>
      </c>
      <c r="Q1058" s="5">
        <f>IF(ActividadesCom[[#This Row],[NIVEL 2]]&lt;&gt;0,VLOOKUP(ActividadesCom[[#This Row],[NIVEL 2]],Catálogo!A:B,2,FALSE),"")</f>
        <v>2</v>
      </c>
      <c r="R1058" s="5">
        <v>1</v>
      </c>
      <c r="S1058" s="6" t="s">
        <v>4086</v>
      </c>
      <c r="T1058" s="5">
        <v>20203</v>
      </c>
      <c r="U1058" s="5" t="s">
        <v>4007</v>
      </c>
      <c r="V1058" s="5">
        <f>IF(ActividadesCom[[#This Row],[NIVEL 3]]&lt;&gt;0,VLOOKUP(ActividadesCom[[#This Row],[NIVEL 3]],Catálogo!A:B,2,FALSE),"")</f>
        <v>4</v>
      </c>
      <c r="W1058" s="5">
        <v>1</v>
      </c>
      <c r="X1058" s="6" t="s">
        <v>1128</v>
      </c>
      <c r="Y1058" s="5">
        <v>20193</v>
      </c>
      <c r="Z1058" s="5" t="s">
        <v>4007</v>
      </c>
      <c r="AA1058" s="5">
        <f>IF(ActividadesCom[[#This Row],[NIVEL 4]]&lt;&gt;0,VLOOKUP(ActividadesCom[[#This Row],[NIVEL 4]],Catálogo!A:B,2,FALSE),"")</f>
        <v>4</v>
      </c>
      <c r="AB1058" s="5">
        <v>1</v>
      </c>
      <c r="AC1058" s="6" t="s">
        <v>615</v>
      </c>
      <c r="AD1058" s="5">
        <v>20181</v>
      </c>
      <c r="AE1058" s="5" t="s">
        <v>4007</v>
      </c>
      <c r="AF1058" s="5">
        <f>IF(ActividadesCom[[#This Row],[NIVEL 5]]&lt;&gt;0,VLOOKUP(ActividadesCom[[#This Row],[NIVEL 5]],Catálogo!A:B,2,FALSE),"")</f>
        <v>4</v>
      </c>
      <c r="AG1058" s="5">
        <v>1</v>
      </c>
      <c r="AH1058" s="2"/>
    </row>
    <row r="1059" spans="1:34" ht="30" hidden="1" customHeight="1" x14ac:dyDescent="0.25">
      <c r="A1059" s="7">
        <v>15470279</v>
      </c>
      <c r="B1059" s="6" t="str">
        <f>VLOOKUP(ActividadesCom[[#This Row],[NO. DE CONTROL]],'LISTADO ESTUDIANTES'!A:C,2,FALSE)</f>
        <v>LOPEZ GOMEZ CELESTE ROCIO</v>
      </c>
      <c r="C1059" s="6" t="str">
        <f>VLOOKUP(ActividadesCom[[#This Row],[NO. DE CONTROL]],'LISTADO ESTUDIANTES'!A:C,3,FALSE)</f>
        <v>ARQUITECTURA</v>
      </c>
      <c r="D1059" s="5" t="str">
        <f>VLOOKUP(ActividadesCom[[#This Row],[NO. DE CONTROL]],'LISTADO ESTUDIANTES'!A:D,4,FALSE)</f>
        <v>BAJA</v>
      </c>
      <c r="E1059" s="5">
        <f>SUM(ActividadesCom[[#This Row],[CRÉD. 1]],ActividadesCom[[#This Row],[CRÉD. 2]],ActividadesCom[[#This Row],[CRÉD. 3]],ActividadesCom[[#This Row],[CRÉD. 4]],ActividadesCom[[#This Row],[CRÉD. 5]])</f>
        <v>5</v>
      </c>
      <c r="F1059" s="5">
        <f>IF(ActividadesCom[[#This Row],[ÚLTIMO SEMESTRE CON CRÉDITOS]]&gt;0,ROUND(AVERAGE(ActividadesCom[[#This Row],[VALOR NIVEL 5]],ActividadesCom[[#This Row],[VALOR NIVEL 4]],ActividadesCom[[#This Row],[VALOR NIVEL 3]],ActividadesCom[[#This Row],[VALOR NIVEL 2]],ActividadesCom[[#This Row],[VALOR NIVEL 1]]),0),"")</f>
        <v>2</v>
      </c>
      <c r="G1059" s="5" t="str">
        <f>IF(ActividadesCom[[#This Row],[PROMEDIO]]="","",IF(ActividadesCom[[#This Row],[PROMEDIO]]&gt;=4,"EXCELENTE",IF(ActividadesCom[[#This Row],[PROMEDIO]]&gt;=3,"NOTABLE",IF(ActividadesCom[[#This Row],[PROMEDIO]]&gt;=2,"BUENO",IF(ActividadesCom[[#This Row],[PROMEDIO]]=1,"SUFICIENTE","")))))</f>
        <v>BUENO</v>
      </c>
      <c r="H1059" s="5">
        <f>MAX(ActividadesCom[[#This Row],[PERÍODO 1]],ActividadesCom[[#This Row],[PERÍODO 2]],ActividadesCom[[#This Row],[PERÍODO 3]],ActividadesCom[[#This Row],[PERÍODO 4]],ActividadesCom[[#This Row],[PERÍODO 5]])</f>
        <v>20191</v>
      </c>
      <c r="I1059" s="10" t="s">
        <v>799</v>
      </c>
      <c r="J1059" s="5">
        <v>20183</v>
      </c>
      <c r="K1059" s="5" t="s">
        <v>4009</v>
      </c>
      <c r="L1059" s="5">
        <f>IF(ActividadesCom[[#This Row],[NIVEL 1]]&lt;&gt;0,VLOOKUP(ActividadesCom[[#This Row],[NIVEL 1]],Catálogo!A:B,2,FALSE),"")</f>
        <v>2</v>
      </c>
      <c r="M1059" s="5">
        <v>1</v>
      </c>
      <c r="N1059" s="6" t="s">
        <v>917</v>
      </c>
      <c r="O1059" s="5">
        <v>20191</v>
      </c>
      <c r="P1059" s="5" t="s">
        <v>4009</v>
      </c>
      <c r="Q1059" s="5">
        <f>IF(ActividadesCom[[#This Row],[NIVEL 2]]&lt;&gt;0,VLOOKUP(ActividadesCom[[#This Row],[NIVEL 2]],Catálogo!A:B,2,FALSE),"")</f>
        <v>2</v>
      </c>
      <c r="R1059" s="5">
        <v>1</v>
      </c>
      <c r="S1059" s="6" t="s">
        <v>798</v>
      </c>
      <c r="T1059" s="5">
        <v>20183</v>
      </c>
      <c r="U1059" s="5" t="s">
        <v>4009</v>
      </c>
      <c r="V1059" s="5">
        <f>IF(ActividadesCom[[#This Row],[NIVEL 3]]&lt;&gt;0,VLOOKUP(ActividadesCom[[#This Row],[NIVEL 3]],Catálogo!A:B,2,FALSE),"")</f>
        <v>2</v>
      </c>
      <c r="W1059" s="5">
        <v>1</v>
      </c>
      <c r="X1059" s="6" t="s">
        <v>133</v>
      </c>
      <c r="Y1059" s="5">
        <v>20183</v>
      </c>
      <c r="Z1059" s="5" t="s">
        <v>4009</v>
      </c>
      <c r="AA1059" s="5">
        <f>IF(ActividadesCom[[#This Row],[NIVEL 4]]&lt;&gt;0,VLOOKUP(ActividadesCom[[#This Row],[NIVEL 4]],Catálogo!A:B,2,FALSE),"")</f>
        <v>2</v>
      </c>
      <c r="AB1059" s="5">
        <v>1</v>
      </c>
      <c r="AC1059" s="6" t="s">
        <v>42</v>
      </c>
      <c r="AD1059" s="5">
        <v>20171</v>
      </c>
      <c r="AE1059" s="5" t="s">
        <v>4009</v>
      </c>
      <c r="AF1059" s="5">
        <f>IF(ActividadesCom[[#This Row],[NIVEL 5]]&lt;&gt;0,VLOOKUP(ActividadesCom[[#This Row],[NIVEL 5]],Catálogo!A:B,2,FALSE),"")</f>
        <v>2</v>
      </c>
      <c r="AG1059" s="5">
        <v>1</v>
      </c>
      <c r="AH1059" s="2"/>
    </row>
    <row r="1060" spans="1:34" ht="30" hidden="1" customHeight="1" x14ac:dyDescent="0.25">
      <c r="A1060" s="7">
        <v>15470280</v>
      </c>
      <c r="B1060" s="6" t="str">
        <f>VLOOKUP(ActividadesCom[[#This Row],[NO. DE CONTROL]],'LISTADO ESTUDIANTES'!A:C,2,FALSE)</f>
        <v>GOMEZ LOPEZ DANIELA GUADALUPE</v>
      </c>
      <c r="C1060" s="6" t="str">
        <f>VLOOKUP(ActividadesCom[[#This Row],[NO. DE CONTROL]],'LISTADO ESTUDIANTES'!A:C,3,FALSE)</f>
        <v>ARQUITECTURA</v>
      </c>
      <c r="D1060" s="5" t="str">
        <f>VLOOKUP(ActividadesCom[[#This Row],[NO. DE CONTROL]],'LISTADO ESTUDIANTES'!A:D,4,FALSE)</f>
        <v>BAJA</v>
      </c>
      <c r="E1060" s="5">
        <f>SUM(ActividadesCom[[#This Row],[CRÉD. 1]],ActividadesCom[[#This Row],[CRÉD. 2]],ActividadesCom[[#This Row],[CRÉD. 3]],ActividadesCom[[#This Row],[CRÉD. 4]],ActividadesCom[[#This Row],[CRÉD. 5]])</f>
        <v>5</v>
      </c>
      <c r="F1060" s="5">
        <f>IF(ActividadesCom[[#This Row],[ÚLTIMO SEMESTRE CON CRÉDITOS]]&gt;0,ROUND(AVERAGE(ActividadesCom[[#This Row],[VALOR NIVEL 5]],ActividadesCom[[#This Row],[VALOR NIVEL 4]],ActividadesCom[[#This Row],[VALOR NIVEL 3]],ActividadesCom[[#This Row],[VALOR NIVEL 2]],ActividadesCom[[#This Row],[VALOR NIVEL 1]]),0),"")</f>
        <v>2</v>
      </c>
      <c r="G1060" s="5" t="str">
        <f>IF(ActividadesCom[[#This Row],[PROMEDIO]]="","",IF(ActividadesCom[[#This Row],[PROMEDIO]]&gt;=4,"EXCELENTE",IF(ActividadesCom[[#This Row],[PROMEDIO]]&gt;=3,"NOTABLE",IF(ActividadesCom[[#This Row],[PROMEDIO]]&gt;=2,"BUENO",IF(ActividadesCom[[#This Row],[PROMEDIO]]=1,"SUFICIENTE","")))))</f>
        <v>BUENO</v>
      </c>
      <c r="H1060" s="5">
        <f>MAX(ActividadesCom[[#This Row],[PERÍODO 1]],ActividadesCom[[#This Row],[PERÍODO 2]],ActividadesCom[[#This Row],[PERÍODO 3]],ActividadesCom[[#This Row],[PERÍODO 4]],ActividadesCom[[#This Row],[PERÍODO 5]])</f>
        <v>20183</v>
      </c>
      <c r="I1060" s="10" t="s">
        <v>799</v>
      </c>
      <c r="J1060" s="5">
        <v>20183</v>
      </c>
      <c r="K1060" s="5" t="s">
        <v>4009</v>
      </c>
      <c r="L1060" s="5">
        <f>IF(ActividadesCom[[#This Row],[NIVEL 1]]&lt;&gt;0,VLOOKUP(ActividadesCom[[#This Row],[NIVEL 1]],Catálogo!A:B,2,FALSE),"")</f>
        <v>2</v>
      </c>
      <c r="M1060" s="5">
        <v>1</v>
      </c>
      <c r="N1060" s="6" t="s">
        <v>798</v>
      </c>
      <c r="O1060" s="5">
        <v>20183</v>
      </c>
      <c r="P1060" s="5" t="s">
        <v>4009</v>
      </c>
      <c r="Q1060" s="5">
        <f>IF(ActividadesCom[[#This Row],[NIVEL 2]]&lt;&gt;0,VLOOKUP(ActividadesCom[[#This Row],[NIVEL 2]],Catálogo!A:B,2,FALSE),"")</f>
        <v>2</v>
      </c>
      <c r="R1060" s="5">
        <v>1</v>
      </c>
      <c r="S1060" s="6" t="s">
        <v>916</v>
      </c>
      <c r="T1060" s="5">
        <v>20183</v>
      </c>
      <c r="U1060" s="5" t="s">
        <v>4009</v>
      </c>
      <c r="V1060" s="5">
        <f>IF(ActividadesCom[[#This Row],[NIVEL 3]]&lt;&gt;0,VLOOKUP(ActividadesCom[[#This Row],[NIVEL 3]],Catálogo!A:B,2,FALSE),"")</f>
        <v>2</v>
      </c>
      <c r="W1060" s="5">
        <v>1</v>
      </c>
      <c r="X1060" s="6" t="s">
        <v>133</v>
      </c>
      <c r="Y1060" s="5">
        <v>20183</v>
      </c>
      <c r="Z1060" s="5" t="s">
        <v>4009</v>
      </c>
      <c r="AA1060" s="5">
        <f>IF(ActividadesCom[[#This Row],[NIVEL 4]]&lt;&gt;0,VLOOKUP(ActividadesCom[[#This Row],[NIVEL 4]],Catálogo!A:B,2,FALSE),"")</f>
        <v>2</v>
      </c>
      <c r="AB1060" s="5">
        <v>1</v>
      </c>
      <c r="AC1060" s="6" t="s">
        <v>42</v>
      </c>
      <c r="AD1060" s="5">
        <v>20171</v>
      </c>
      <c r="AE1060" s="5" t="s">
        <v>4009</v>
      </c>
      <c r="AF1060" s="5">
        <f>IF(ActividadesCom[[#This Row],[NIVEL 5]]&lt;&gt;0,VLOOKUP(ActividadesCom[[#This Row],[NIVEL 5]],Catálogo!A:B,2,FALSE),"")</f>
        <v>2</v>
      </c>
      <c r="AG1060" s="5">
        <v>1</v>
      </c>
      <c r="AH1060" s="2"/>
    </row>
    <row r="1061" spans="1:34" s="21" customFormat="1" ht="30" hidden="1" customHeight="1" x14ac:dyDescent="0.25">
      <c r="A1061" s="7">
        <v>15470281</v>
      </c>
      <c r="B1061" s="6" t="str">
        <f>VLOOKUP(ActividadesCom[[#This Row],[NO. DE CONTROL]],'LISTADO ESTUDIANTES'!A:C,2,FALSE)</f>
        <v>PACHECO JIMENEZ ROQUE MANUEL</v>
      </c>
      <c r="C1061" s="6" t="str">
        <f>VLOOKUP(ActividadesCom[[#This Row],[NO. DE CONTROL]],'LISTADO ESTUDIANTES'!A:C,3,FALSE)</f>
        <v>ARQUITECTURA</v>
      </c>
      <c r="D1061" s="5" t="str">
        <f>VLOOKUP(ActividadesCom[[#This Row],[NO. DE CONTROL]],'LISTADO ESTUDIANTES'!A:D,4,FALSE)</f>
        <v>BAJA</v>
      </c>
      <c r="E1061" s="5">
        <f>SUM(ActividadesCom[[#This Row],[CRÉD. 1]],ActividadesCom[[#This Row],[CRÉD. 2]],ActividadesCom[[#This Row],[CRÉD. 3]],ActividadesCom[[#This Row],[CRÉD. 4]],ActividadesCom[[#This Row],[CRÉD. 5]])</f>
        <v>0</v>
      </c>
      <c r="F1061" s="17" t="str">
        <f>IF(ActividadesCom[[#This Row],[ÚLTIMO SEMESTRE CON CRÉDITOS]]&gt;0,ROUND(AVERAGE(ActividadesCom[[#This Row],[VALOR NIVEL 5]],ActividadesCom[[#This Row],[VALOR NIVEL 4]],ActividadesCom[[#This Row],[VALOR NIVEL 3]],ActividadesCom[[#This Row],[VALOR NIVEL 2]],ActividadesCom[[#This Row],[VALOR NIVEL 1]]),0),"")</f>
        <v/>
      </c>
      <c r="G1061" s="5" t="str">
        <f>IF(ActividadesCom[[#This Row],[PROMEDIO]]="","",IF(ActividadesCom[[#This Row],[PROMEDIO]]&gt;=4,"EXCELENTE",IF(ActividadesCom[[#This Row],[PROMEDIO]]&gt;=3,"NOTABLE",IF(ActividadesCom[[#This Row],[PROMEDIO]]&gt;=2,"BUENO",IF(ActividadesCom[[#This Row],[PROMEDIO]]=1,"SUFICIENTE","")))))</f>
        <v/>
      </c>
      <c r="H1061" s="5">
        <f>MAX(ActividadesCom[[#This Row],[PERÍODO 1]],ActividadesCom[[#This Row],[PERÍODO 2]],ActividadesCom[[#This Row],[PERÍODO 3]],ActividadesCom[[#This Row],[PERÍODO 4]],ActividadesCom[[#This Row],[PERÍODO 5]])</f>
        <v>0</v>
      </c>
      <c r="I1061" s="10"/>
      <c r="J1061" s="5"/>
      <c r="K1061" s="5"/>
      <c r="L1061" s="5" t="str">
        <f>IF(ActividadesCom[[#This Row],[NIVEL 1]]&lt;&gt;0,VLOOKUP(ActividadesCom[[#This Row],[NIVEL 1]],Catálogo!A:B,2,FALSE),"")</f>
        <v/>
      </c>
      <c r="M1061" s="5"/>
      <c r="N1061" s="6"/>
      <c r="O1061" s="5"/>
      <c r="P1061" s="5"/>
      <c r="Q1061" s="5" t="str">
        <f>IF(ActividadesCom[[#This Row],[NIVEL 2]]&lt;&gt;0,VLOOKUP(ActividadesCom[[#This Row],[NIVEL 2]],Catálogo!A:B,2,FALSE),"")</f>
        <v/>
      </c>
      <c r="R1061" s="5"/>
      <c r="S1061" s="6"/>
      <c r="T1061" s="5"/>
      <c r="U1061" s="5"/>
      <c r="V1061" s="5" t="str">
        <f>IF(ActividadesCom[[#This Row],[NIVEL 3]]&lt;&gt;0,VLOOKUP(ActividadesCom[[#This Row],[NIVEL 3]],Catálogo!A:B,2,FALSE),"")</f>
        <v/>
      </c>
      <c r="W1061" s="5"/>
      <c r="X1061" s="6"/>
      <c r="Y1061" s="5"/>
      <c r="Z1061" s="5"/>
      <c r="AA1061" s="5" t="str">
        <f>IF(ActividadesCom[[#This Row],[NIVEL 4]]&lt;&gt;0,VLOOKUP(ActividadesCom[[#This Row],[NIVEL 4]],Catálogo!A:B,2,FALSE),"")</f>
        <v/>
      </c>
      <c r="AB1061" s="5"/>
      <c r="AC1061" s="6"/>
      <c r="AD1061" s="5"/>
      <c r="AE1061" s="5"/>
      <c r="AF1061" s="5" t="str">
        <f>IF(ActividadesCom[[#This Row],[NIVEL 5]]&lt;&gt;0,VLOOKUP(ActividadesCom[[#This Row],[NIVEL 5]],Catálogo!A:B,2,FALSE),"")</f>
        <v/>
      </c>
      <c r="AG1061" s="5"/>
    </row>
    <row r="1062" spans="1:34" ht="30" hidden="1" customHeight="1" x14ac:dyDescent="0.25">
      <c r="A1062" s="7">
        <v>15470282</v>
      </c>
      <c r="B1062" s="6" t="str">
        <f>VLOOKUP(ActividadesCom[[#This Row],[NO. DE CONTROL]],'LISTADO ESTUDIANTES'!A:C,2,FALSE)</f>
        <v>HUERTA RIVAS JOSE HERIBERTO</v>
      </c>
      <c r="C1062" s="6" t="str">
        <f>VLOOKUP(ActividadesCom[[#This Row],[NO. DE CONTROL]],'LISTADO ESTUDIANTES'!A:C,3,FALSE)</f>
        <v>INGENIERIA MECANICA</v>
      </c>
      <c r="D1062" s="5" t="str">
        <f>VLOOKUP(ActividadesCom[[#This Row],[NO. DE CONTROL]],'LISTADO ESTUDIANTES'!A:D,4,FALSE)</f>
        <v>BAJA</v>
      </c>
      <c r="E1062" s="5">
        <f>SUM(ActividadesCom[[#This Row],[CRÉD. 1]],ActividadesCom[[#This Row],[CRÉD. 2]],ActividadesCom[[#This Row],[CRÉD. 3]],ActividadesCom[[#This Row],[CRÉD. 4]],ActividadesCom[[#This Row],[CRÉD. 5]])</f>
        <v>0</v>
      </c>
      <c r="F1062" s="17" t="str">
        <f>IF(ActividadesCom[[#This Row],[ÚLTIMO SEMESTRE CON CRÉDITOS]]&gt;0,ROUND(AVERAGE(ActividadesCom[[#This Row],[VALOR NIVEL 5]],ActividadesCom[[#This Row],[VALOR NIVEL 4]],ActividadesCom[[#This Row],[VALOR NIVEL 3]],ActividadesCom[[#This Row],[VALOR NIVEL 2]],ActividadesCom[[#This Row],[VALOR NIVEL 1]]),0),"")</f>
        <v/>
      </c>
      <c r="G1062" s="5" t="str">
        <f>IF(ActividadesCom[[#This Row],[PROMEDIO]]="","",IF(ActividadesCom[[#This Row],[PROMEDIO]]&gt;=4,"EXCELENTE",IF(ActividadesCom[[#This Row],[PROMEDIO]]&gt;=3,"NOTABLE",IF(ActividadesCom[[#This Row],[PROMEDIO]]&gt;=2,"BUENO",IF(ActividadesCom[[#This Row],[PROMEDIO]]=1,"SUFICIENTE","")))))</f>
        <v/>
      </c>
      <c r="H1062" s="5">
        <f>MAX(ActividadesCom[[#This Row],[PERÍODO 1]],ActividadesCom[[#This Row],[PERÍODO 2]],ActividadesCom[[#This Row],[PERÍODO 3]],ActividadesCom[[#This Row],[PERÍODO 4]],ActividadesCom[[#This Row],[PERÍODO 5]])</f>
        <v>0</v>
      </c>
      <c r="I1062" s="6"/>
      <c r="J1062" s="5"/>
      <c r="K1062" s="5"/>
      <c r="L1062" s="5" t="str">
        <f>IF(ActividadesCom[[#This Row],[NIVEL 1]]&lt;&gt;0,VLOOKUP(ActividadesCom[[#This Row],[NIVEL 1]],Catálogo!A:B,2,FALSE),"")</f>
        <v/>
      </c>
      <c r="M1062" s="5"/>
      <c r="N1062" s="6"/>
      <c r="O1062" s="5"/>
      <c r="P1062" s="5"/>
      <c r="Q1062" s="5" t="str">
        <f>IF(ActividadesCom[[#This Row],[NIVEL 2]]&lt;&gt;0,VLOOKUP(ActividadesCom[[#This Row],[NIVEL 2]],Catálogo!A:B,2,FALSE),"")</f>
        <v/>
      </c>
      <c r="R1062" s="11"/>
      <c r="S1062" s="12"/>
      <c r="T1062" s="11"/>
      <c r="U1062" s="11"/>
      <c r="V1062" s="5" t="str">
        <f>IF(ActividadesCom[[#This Row],[NIVEL 3]]&lt;&gt;0,VLOOKUP(ActividadesCom[[#This Row],[NIVEL 3]],Catálogo!A:B,2,FALSE),"")</f>
        <v/>
      </c>
      <c r="W1062" s="11"/>
      <c r="X1062" s="6"/>
      <c r="Y1062" s="5"/>
      <c r="Z1062" s="5"/>
      <c r="AA1062" s="5" t="str">
        <f>IF(ActividadesCom[[#This Row],[NIVEL 4]]&lt;&gt;0,VLOOKUP(ActividadesCom[[#This Row],[NIVEL 4]],Catálogo!A:B,2,FALSE),"")</f>
        <v/>
      </c>
      <c r="AB1062" s="5"/>
      <c r="AC1062" s="6"/>
      <c r="AD1062" s="5"/>
      <c r="AE1062" s="5"/>
      <c r="AF1062" s="5" t="str">
        <f>IF(ActividadesCom[[#This Row],[NIVEL 5]]&lt;&gt;0,VLOOKUP(ActividadesCom[[#This Row],[NIVEL 5]],Catálogo!A:B,2,FALSE),"")</f>
        <v/>
      </c>
      <c r="AG1062" s="5"/>
      <c r="AH1062" s="2"/>
    </row>
    <row r="1063" spans="1:34" s="21" customFormat="1" ht="30" hidden="1" customHeight="1" x14ac:dyDescent="0.25">
      <c r="A1063" s="7">
        <v>15470283</v>
      </c>
      <c r="B1063" s="6" t="str">
        <f>VLOOKUP(ActividadesCom[[#This Row],[NO. DE CONTROL]],'LISTADO ESTUDIANTES'!A:C,2,FALSE)</f>
        <v>ARCOS SALAS EDGAR LEONARDO</v>
      </c>
      <c r="C1063" s="6" t="str">
        <f>VLOOKUP(ActividadesCom[[#This Row],[NO. DE CONTROL]],'LISTADO ESTUDIANTES'!A:C,3,FALSE)</f>
        <v>ARQUITECTURA</v>
      </c>
      <c r="D1063" s="5" t="str">
        <f>VLOOKUP(ActividadesCom[[#This Row],[NO. DE CONTROL]],'LISTADO ESTUDIANTES'!A:D,4,FALSE)</f>
        <v>BAJA</v>
      </c>
      <c r="E1063" s="5">
        <f>SUM(ActividadesCom[[#This Row],[CRÉD. 1]],ActividadesCom[[#This Row],[CRÉD. 2]],ActividadesCom[[#This Row],[CRÉD. 3]],ActividadesCom[[#This Row],[CRÉD. 4]],ActividadesCom[[#This Row],[CRÉD. 5]])</f>
        <v>0</v>
      </c>
      <c r="F1063" s="17" t="str">
        <f>IF(ActividadesCom[[#This Row],[ÚLTIMO SEMESTRE CON CRÉDITOS]]&gt;0,ROUND(AVERAGE(ActividadesCom[[#This Row],[VALOR NIVEL 5]],ActividadesCom[[#This Row],[VALOR NIVEL 4]],ActividadesCom[[#This Row],[VALOR NIVEL 3]],ActividadesCom[[#This Row],[VALOR NIVEL 2]],ActividadesCom[[#This Row],[VALOR NIVEL 1]]),0),"")</f>
        <v/>
      </c>
      <c r="G1063" s="5" t="str">
        <f>IF(ActividadesCom[[#This Row],[PROMEDIO]]="","",IF(ActividadesCom[[#This Row],[PROMEDIO]]&gt;=4,"EXCELENTE",IF(ActividadesCom[[#This Row],[PROMEDIO]]&gt;=3,"NOTABLE",IF(ActividadesCom[[#This Row],[PROMEDIO]]&gt;=2,"BUENO",IF(ActividadesCom[[#This Row],[PROMEDIO]]=1,"SUFICIENTE","")))))</f>
        <v/>
      </c>
      <c r="H1063" s="5">
        <f>MAX(ActividadesCom[[#This Row],[PERÍODO 1]],ActividadesCom[[#This Row],[PERÍODO 2]],ActividadesCom[[#This Row],[PERÍODO 3]],ActividadesCom[[#This Row],[PERÍODO 4]],ActividadesCom[[#This Row],[PERÍODO 5]])</f>
        <v>0</v>
      </c>
      <c r="I1063" s="10"/>
      <c r="J1063" s="5"/>
      <c r="K1063" s="5"/>
      <c r="L1063" s="5" t="str">
        <f>IF(ActividadesCom[[#This Row],[NIVEL 1]]&lt;&gt;0,VLOOKUP(ActividadesCom[[#This Row],[NIVEL 1]],Catálogo!A:B,2,FALSE),"")</f>
        <v/>
      </c>
      <c r="M1063" s="5"/>
      <c r="N1063" s="6"/>
      <c r="O1063" s="5"/>
      <c r="P1063" s="5"/>
      <c r="Q1063" s="5" t="str">
        <f>IF(ActividadesCom[[#This Row],[NIVEL 2]]&lt;&gt;0,VLOOKUP(ActividadesCom[[#This Row],[NIVEL 2]],Catálogo!A:B,2,FALSE),"")</f>
        <v/>
      </c>
      <c r="R1063" s="5"/>
      <c r="S1063" s="6"/>
      <c r="T1063" s="5"/>
      <c r="U1063" s="5"/>
      <c r="V1063" s="5" t="str">
        <f>IF(ActividadesCom[[#This Row],[NIVEL 3]]&lt;&gt;0,VLOOKUP(ActividadesCom[[#This Row],[NIVEL 3]],Catálogo!A:B,2,FALSE),"")</f>
        <v/>
      </c>
      <c r="W1063" s="5"/>
      <c r="X1063" s="6"/>
      <c r="Y1063" s="5"/>
      <c r="Z1063" s="5"/>
      <c r="AA1063" s="5" t="str">
        <f>IF(ActividadesCom[[#This Row],[NIVEL 4]]&lt;&gt;0,VLOOKUP(ActividadesCom[[#This Row],[NIVEL 4]],Catálogo!A:B,2,FALSE),"")</f>
        <v/>
      </c>
      <c r="AB1063" s="5"/>
      <c r="AC1063" s="6"/>
      <c r="AD1063" s="5"/>
      <c r="AE1063" s="5"/>
      <c r="AF1063" s="5" t="str">
        <f>IF(ActividadesCom[[#This Row],[NIVEL 5]]&lt;&gt;0,VLOOKUP(ActividadesCom[[#This Row],[NIVEL 5]],Catálogo!A:B,2,FALSE),"")</f>
        <v/>
      </c>
      <c r="AG1063" s="5"/>
    </row>
    <row r="1064" spans="1:34" s="21" customFormat="1" ht="30" hidden="1" customHeight="1" x14ac:dyDescent="0.25">
      <c r="A1064" s="7">
        <v>15470284</v>
      </c>
      <c r="B1064" s="6" t="str">
        <f>VLOOKUP(ActividadesCom[[#This Row],[NO. DE CONTROL]],'LISTADO ESTUDIANTES'!A:C,2,FALSE)</f>
        <v>POOT BUENFIL RICARDO ALEXANDRO</v>
      </c>
      <c r="C1064" s="6" t="str">
        <f>VLOOKUP(ActividadesCom[[#This Row],[NO. DE CONTROL]],'LISTADO ESTUDIANTES'!A:C,3,FALSE)</f>
        <v>ARQUITECTURA</v>
      </c>
      <c r="D1064" s="5" t="str">
        <f>VLOOKUP(ActividadesCom[[#This Row],[NO. DE CONTROL]],'LISTADO ESTUDIANTES'!A:D,4,FALSE)</f>
        <v>BAJA</v>
      </c>
      <c r="E1064" s="5">
        <f>SUM(ActividadesCom[[#This Row],[CRÉD. 1]],ActividadesCom[[#This Row],[CRÉD. 2]],ActividadesCom[[#This Row],[CRÉD. 3]],ActividadesCom[[#This Row],[CRÉD. 4]],ActividadesCom[[#This Row],[CRÉD. 5]])</f>
        <v>5</v>
      </c>
      <c r="F1064" s="5">
        <f>IF(ActividadesCom[[#This Row],[ÚLTIMO SEMESTRE CON CRÉDITOS]]&gt;0,ROUND(AVERAGE(ActividadesCom[[#This Row],[VALOR NIVEL 5]],ActividadesCom[[#This Row],[VALOR NIVEL 4]],ActividadesCom[[#This Row],[VALOR NIVEL 3]],ActividadesCom[[#This Row],[VALOR NIVEL 2]],ActividadesCom[[#This Row],[VALOR NIVEL 1]]),0),"")</f>
        <v>2</v>
      </c>
      <c r="G1064" s="5" t="str">
        <f>IF(ActividadesCom[[#This Row],[PROMEDIO]]="","",IF(ActividadesCom[[#This Row],[PROMEDIO]]&gt;=4,"EXCELENTE",IF(ActividadesCom[[#This Row],[PROMEDIO]]&gt;=3,"NOTABLE",IF(ActividadesCom[[#This Row],[PROMEDIO]]&gt;=2,"BUENO",IF(ActividadesCom[[#This Row],[PROMEDIO]]=1,"SUFICIENTE","")))))</f>
        <v>BUENO</v>
      </c>
      <c r="H1064" s="5">
        <f>MAX(ActividadesCom[[#This Row],[PERÍODO 1]],ActividadesCom[[#This Row],[PERÍODO 2]],ActividadesCom[[#This Row],[PERÍODO 3]],ActividadesCom[[#This Row],[PERÍODO 4]],ActividadesCom[[#This Row],[PERÍODO 5]])</f>
        <v>20181</v>
      </c>
      <c r="I1064" s="10" t="s">
        <v>637</v>
      </c>
      <c r="J1064" s="5">
        <v>20181</v>
      </c>
      <c r="K1064" s="5" t="s">
        <v>4009</v>
      </c>
      <c r="L1064" s="5">
        <f>IF(ActividadesCom[[#This Row],[NIVEL 1]]&lt;&gt;0,VLOOKUP(ActividadesCom[[#This Row],[NIVEL 1]],Catálogo!A:B,2,FALSE),"")</f>
        <v>2</v>
      </c>
      <c r="M1064" s="5">
        <v>1</v>
      </c>
      <c r="N1064" s="6" t="s">
        <v>636</v>
      </c>
      <c r="O1064" s="5">
        <v>20161</v>
      </c>
      <c r="P1064" s="5" t="s">
        <v>4009</v>
      </c>
      <c r="Q1064" s="5">
        <f>IF(ActividadesCom[[#This Row],[NIVEL 2]]&lt;&gt;0,VLOOKUP(ActividadesCom[[#This Row],[NIVEL 2]],Catálogo!A:B,2,FALSE),"")</f>
        <v>2</v>
      </c>
      <c r="R1064" s="5">
        <v>1</v>
      </c>
      <c r="S1064" s="6" t="s">
        <v>567</v>
      </c>
      <c r="T1064" s="5">
        <v>20163</v>
      </c>
      <c r="U1064" s="5" t="s">
        <v>4009</v>
      </c>
      <c r="V1064" s="5">
        <f>IF(ActividadesCom[[#This Row],[NIVEL 3]]&lt;&gt;0,VLOOKUP(ActividadesCom[[#This Row],[NIVEL 3]],Catálogo!A:B,2,FALSE),"")</f>
        <v>2</v>
      </c>
      <c r="W1064" s="5">
        <v>1</v>
      </c>
      <c r="X1064" s="6" t="s">
        <v>882</v>
      </c>
      <c r="Y1064" s="5">
        <v>20171</v>
      </c>
      <c r="Z1064" s="5" t="s">
        <v>4009</v>
      </c>
      <c r="AA1064" s="5">
        <f>IF(ActividadesCom[[#This Row],[NIVEL 4]]&lt;&gt;0,VLOOKUP(ActividadesCom[[#This Row],[NIVEL 4]],Catálogo!A:B,2,FALSE),"")</f>
        <v>2</v>
      </c>
      <c r="AB1064" s="5">
        <v>1</v>
      </c>
      <c r="AC1064" s="6" t="s">
        <v>82</v>
      </c>
      <c r="AD1064" s="5">
        <v>20161</v>
      </c>
      <c r="AE1064" s="5" t="s">
        <v>4009</v>
      </c>
      <c r="AF1064" s="5">
        <f>IF(ActividadesCom[[#This Row],[NIVEL 5]]&lt;&gt;0,VLOOKUP(ActividadesCom[[#This Row],[NIVEL 5]],Catálogo!A:B,2,FALSE),"")</f>
        <v>2</v>
      </c>
      <c r="AG1064" s="5">
        <v>1</v>
      </c>
    </row>
    <row r="1065" spans="1:34" s="21" customFormat="1" ht="30" hidden="1" customHeight="1" x14ac:dyDescent="0.25">
      <c r="A1065" s="7">
        <v>15470285</v>
      </c>
      <c r="B1065" s="6" t="str">
        <f>VLOOKUP(ActividadesCom[[#This Row],[NO. DE CONTROL]],'LISTADO ESTUDIANTES'!A:C,2,FALSE)</f>
        <v>DEL RIO MOO MAR</v>
      </c>
      <c r="C1065" s="6" t="str">
        <f>VLOOKUP(ActividadesCom[[#This Row],[NO. DE CONTROL]],'LISTADO ESTUDIANTES'!A:C,3,FALSE)</f>
        <v>INGENIERIA INDUSTRIAL</v>
      </c>
      <c r="D1065" s="5" t="str">
        <f>VLOOKUP(ActividadesCom[[#This Row],[NO. DE CONTROL]],'LISTADO ESTUDIANTES'!A:D,4,FALSE)</f>
        <v>BAJA</v>
      </c>
      <c r="E1065" s="5">
        <f>SUM(ActividadesCom[[#This Row],[CRÉD. 1]],ActividadesCom[[#This Row],[CRÉD. 2]],ActividadesCom[[#This Row],[CRÉD. 3]],ActividadesCom[[#This Row],[CRÉD. 4]],ActividadesCom[[#This Row],[CRÉD. 5]])</f>
        <v>0</v>
      </c>
      <c r="F1065" s="17" t="str">
        <f>IF(ActividadesCom[[#This Row],[ÚLTIMO SEMESTRE CON CRÉDITOS]]&gt;0,ROUND(AVERAGE(ActividadesCom[[#This Row],[VALOR NIVEL 5]],ActividadesCom[[#This Row],[VALOR NIVEL 4]],ActividadesCom[[#This Row],[VALOR NIVEL 3]],ActividadesCom[[#This Row],[VALOR NIVEL 2]],ActividadesCom[[#This Row],[VALOR NIVEL 1]]),0),"")</f>
        <v/>
      </c>
      <c r="G1065" s="5" t="str">
        <f>IF(ActividadesCom[[#This Row],[PROMEDIO]]="","",IF(ActividadesCom[[#This Row],[PROMEDIO]]&gt;=4,"EXCELENTE",IF(ActividadesCom[[#This Row],[PROMEDIO]]&gt;=3,"NOTABLE",IF(ActividadesCom[[#This Row],[PROMEDIO]]&gt;=2,"BUENO",IF(ActividadesCom[[#This Row],[PROMEDIO]]=1,"SUFICIENTE","")))))</f>
        <v/>
      </c>
      <c r="H1065" s="5">
        <f>MAX(ActividadesCom[[#This Row],[PERÍODO 1]],ActividadesCom[[#This Row],[PERÍODO 2]],ActividadesCom[[#This Row],[PERÍODO 3]],ActividadesCom[[#This Row],[PERÍODO 4]],ActividadesCom[[#This Row],[PERÍODO 5]])</f>
        <v>0</v>
      </c>
      <c r="I1065" s="10"/>
      <c r="J1065" s="5"/>
      <c r="K1065" s="5"/>
      <c r="L1065" s="5" t="str">
        <f>IF(ActividadesCom[[#This Row],[NIVEL 1]]&lt;&gt;0,VLOOKUP(ActividadesCom[[#This Row],[NIVEL 1]],Catálogo!A:B,2,FALSE),"")</f>
        <v/>
      </c>
      <c r="M1065" s="5"/>
      <c r="N1065" s="6"/>
      <c r="O1065" s="5"/>
      <c r="P1065" s="5"/>
      <c r="Q1065" s="5" t="str">
        <f>IF(ActividadesCom[[#This Row],[NIVEL 2]]&lt;&gt;0,VLOOKUP(ActividadesCom[[#This Row],[NIVEL 2]],Catálogo!A:B,2,FALSE),"")</f>
        <v/>
      </c>
      <c r="R1065" s="5"/>
      <c r="S1065" s="6"/>
      <c r="T1065" s="5"/>
      <c r="U1065" s="5"/>
      <c r="V1065" s="5" t="str">
        <f>IF(ActividadesCom[[#This Row],[NIVEL 3]]&lt;&gt;0,VLOOKUP(ActividadesCom[[#This Row],[NIVEL 3]],Catálogo!A:B,2,FALSE),"")</f>
        <v/>
      </c>
      <c r="W1065" s="5"/>
      <c r="X1065" s="6"/>
      <c r="Y1065" s="5"/>
      <c r="Z1065" s="5"/>
      <c r="AA1065" s="5" t="str">
        <f>IF(ActividadesCom[[#This Row],[NIVEL 4]]&lt;&gt;0,VLOOKUP(ActividadesCom[[#This Row],[NIVEL 4]],Catálogo!A:B,2,FALSE),"")</f>
        <v/>
      </c>
      <c r="AB1065" s="5"/>
      <c r="AC1065" s="6"/>
      <c r="AD1065" s="5"/>
      <c r="AE1065" s="5"/>
      <c r="AF1065" s="5" t="str">
        <f>IF(ActividadesCom[[#This Row],[NIVEL 5]]&lt;&gt;0,VLOOKUP(ActividadesCom[[#This Row],[NIVEL 5]],Catálogo!A:B,2,FALSE),"")</f>
        <v/>
      </c>
      <c r="AG1065" s="5"/>
    </row>
    <row r="1066" spans="1:34" ht="30" hidden="1" customHeight="1" x14ac:dyDescent="0.25">
      <c r="A1066" s="7">
        <v>15470286</v>
      </c>
      <c r="B1066" s="6" t="str">
        <f>VLOOKUP(ActividadesCom[[#This Row],[NO. DE CONTROL]],'LISTADO ESTUDIANTES'!A:C,2,FALSE)</f>
        <v>MONTEJO MARTIN NESTOR ANTONIO</v>
      </c>
      <c r="C1066" s="6" t="str">
        <f>VLOOKUP(ActividadesCom[[#This Row],[NO. DE CONTROL]],'LISTADO ESTUDIANTES'!A:C,3,FALSE)</f>
        <v>INGENIERIA CIVIL</v>
      </c>
      <c r="D1066" s="5" t="str">
        <f>VLOOKUP(ActividadesCom[[#This Row],[NO. DE CONTROL]],'LISTADO ESTUDIANTES'!A:D,4,FALSE)</f>
        <v>BAJA</v>
      </c>
      <c r="E1066" s="5">
        <f>SUM(ActividadesCom[[#This Row],[CRÉD. 1]],ActividadesCom[[#This Row],[CRÉD. 2]],ActividadesCom[[#This Row],[CRÉD. 3]],ActividadesCom[[#This Row],[CRÉD. 4]],ActividadesCom[[#This Row],[CRÉD. 5]])</f>
        <v>5</v>
      </c>
      <c r="F1066" s="5">
        <f>IF(ActividadesCom[[#This Row],[ÚLTIMO SEMESTRE CON CRÉDITOS]]&gt;0,ROUND(AVERAGE(ActividadesCom[[#This Row],[VALOR NIVEL 5]],ActividadesCom[[#This Row],[VALOR NIVEL 4]],ActividadesCom[[#This Row],[VALOR NIVEL 3]],ActividadesCom[[#This Row],[VALOR NIVEL 2]],ActividadesCom[[#This Row],[VALOR NIVEL 1]]),0),"")</f>
        <v>2</v>
      </c>
      <c r="G1066" s="5" t="str">
        <f>IF(ActividadesCom[[#This Row],[PROMEDIO]]="","",IF(ActividadesCom[[#This Row],[PROMEDIO]]&gt;=4,"EXCELENTE",IF(ActividadesCom[[#This Row],[PROMEDIO]]&gt;=3,"NOTABLE",IF(ActividadesCom[[#This Row],[PROMEDIO]]&gt;=2,"BUENO",IF(ActividadesCom[[#This Row],[PROMEDIO]]=1,"SUFICIENTE","")))))</f>
        <v>BUENO</v>
      </c>
      <c r="H1066" s="5">
        <f>MAX(ActividadesCom[[#This Row],[PERÍODO 1]],ActividadesCom[[#This Row],[PERÍODO 2]],ActividadesCom[[#This Row],[PERÍODO 3]],ActividadesCom[[#This Row],[PERÍODO 4]],ActividadesCom[[#This Row],[PERÍODO 5]])</f>
        <v>20191</v>
      </c>
      <c r="I1066" s="10" t="s">
        <v>918</v>
      </c>
      <c r="J1066" s="5">
        <v>20191</v>
      </c>
      <c r="K1066" s="5" t="s">
        <v>4009</v>
      </c>
      <c r="L1066" s="5">
        <f>IF(ActividadesCom[[#This Row],[NIVEL 1]]&lt;&gt;0,VLOOKUP(ActividadesCom[[#This Row],[NIVEL 1]],Catálogo!A:B,2,FALSE),"")</f>
        <v>2</v>
      </c>
      <c r="M1066" s="5">
        <v>1</v>
      </c>
      <c r="N1066" s="6" t="s">
        <v>1156</v>
      </c>
      <c r="O1066" s="5">
        <v>20161</v>
      </c>
      <c r="P1066" s="5" t="s">
        <v>4009</v>
      </c>
      <c r="Q1066" s="5">
        <f>IF(ActividadesCom[[#This Row],[NIVEL 2]]&lt;&gt;0,VLOOKUP(ActividadesCom[[#This Row],[NIVEL 2]],Catálogo!A:B,2,FALSE),"")</f>
        <v>2</v>
      </c>
      <c r="R1066" s="5">
        <v>1</v>
      </c>
      <c r="S1066" s="6" t="s">
        <v>1157</v>
      </c>
      <c r="T1066" s="5">
        <v>20183</v>
      </c>
      <c r="U1066" s="5" t="s">
        <v>4009</v>
      </c>
      <c r="V1066" s="5">
        <f>IF(ActividadesCom[[#This Row],[NIVEL 3]]&lt;&gt;0,VLOOKUP(ActividadesCom[[#This Row],[NIVEL 3]],Catálogo!A:B,2,FALSE),"")</f>
        <v>2</v>
      </c>
      <c r="W1066" s="5">
        <v>1</v>
      </c>
      <c r="X1066" s="6" t="s">
        <v>1158</v>
      </c>
      <c r="Y1066" s="5">
        <v>20183</v>
      </c>
      <c r="Z1066" s="5" t="s">
        <v>4009</v>
      </c>
      <c r="AA1066" s="5">
        <f>IF(ActividadesCom[[#This Row],[NIVEL 4]]&lt;&gt;0,VLOOKUP(ActividadesCom[[#This Row],[NIVEL 4]],Catálogo!A:B,2,FALSE),"")</f>
        <v>2</v>
      </c>
      <c r="AB1066" s="5">
        <v>1</v>
      </c>
      <c r="AC1066" s="6" t="s">
        <v>1159</v>
      </c>
      <c r="AD1066" s="5">
        <v>20181</v>
      </c>
      <c r="AE1066" s="5" t="s">
        <v>4009</v>
      </c>
      <c r="AF1066" s="5">
        <f>IF(ActividadesCom[[#This Row],[NIVEL 5]]&lt;&gt;0,VLOOKUP(ActividadesCom[[#This Row],[NIVEL 5]],Catálogo!A:B,2,FALSE),"")</f>
        <v>2</v>
      </c>
      <c r="AG1066" s="5">
        <v>1</v>
      </c>
      <c r="AH1066" s="2"/>
    </row>
    <row r="1067" spans="1:34" ht="30" hidden="1" customHeight="1" x14ac:dyDescent="0.25">
      <c r="A1067" s="7">
        <v>15470287</v>
      </c>
      <c r="B1067" s="6" t="str">
        <f>VLOOKUP(ActividadesCom[[#This Row],[NO. DE CONTROL]],'LISTADO ESTUDIANTES'!A:C,2,FALSE)</f>
        <v>GUTIERREZ CASTILLO ERIC ALEJANDRO</v>
      </c>
      <c r="C1067" s="6" t="str">
        <f>VLOOKUP(ActividadesCom[[#This Row],[NO. DE CONTROL]],'LISTADO ESTUDIANTES'!A:C,3,FALSE)</f>
        <v>INGENIERIA EN SISTEMAS COMPUTACIONALES</v>
      </c>
      <c r="D1067" s="5" t="str">
        <f>VLOOKUP(ActividadesCom[[#This Row],[NO. DE CONTROL]],'LISTADO ESTUDIANTES'!A:D,4,FALSE)</f>
        <v>BAJA</v>
      </c>
      <c r="E1067" s="5">
        <f>SUM(ActividadesCom[[#This Row],[CRÉD. 1]],ActividadesCom[[#This Row],[CRÉD. 2]],ActividadesCom[[#This Row],[CRÉD. 3]],ActividadesCom[[#This Row],[CRÉD. 4]],ActividadesCom[[#This Row],[CRÉD. 5]])</f>
        <v>5</v>
      </c>
      <c r="F1067" s="5">
        <f>IF(ActividadesCom[[#This Row],[ÚLTIMO SEMESTRE CON CRÉDITOS]]&gt;0,ROUND(AVERAGE(ActividadesCom[[#This Row],[VALOR NIVEL 5]],ActividadesCom[[#This Row],[VALOR NIVEL 4]],ActividadesCom[[#This Row],[VALOR NIVEL 3]],ActividadesCom[[#This Row],[VALOR NIVEL 2]],ActividadesCom[[#This Row],[VALOR NIVEL 1]]),0),"")</f>
        <v>2</v>
      </c>
      <c r="G1067" s="5" t="str">
        <f>IF(ActividadesCom[[#This Row],[PROMEDIO]]="","",IF(ActividadesCom[[#This Row],[PROMEDIO]]&gt;=4,"EXCELENTE",IF(ActividadesCom[[#This Row],[PROMEDIO]]&gt;=3,"NOTABLE",IF(ActividadesCom[[#This Row],[PROMEDIO]]&gt;=2,"BUENO",IF(ActividadesCom[[#This Row],[PROMEDIO]]=1,"SUFICIENTE","")))))</f>
        <v>BUENO</v>
      </c>
      <c r="H1067" s="5">
        <f>MAX(ActividadesCom[[#This Row],[PERÍODO 1]],ActividadesCom[[#This Row],[PERÍODO 2]],ActividadesCom[[#This Row],[PERÍODO 3]],ActividadesCom[[#This Row],[PERÍODO 4]],ActividadesCom[[#This Row],[PERÍODO 5]])</f>
        <v>20183</v>
      </c>
      <c r="I1067" s="6" t="s">
        <v>445</v>
      </c>
      <c r="J1067" s="5">
        <v>20181</v>
      </c>
      <c r="K1067" s="5" t="s">
        <v>4009</v>
      </c>
      <c r="L1067" s="5">
        <f>IF(ActividadesCom[[#This Row],[NIVEL 1]]&lt;&gt;0,VLOOKUP(ActividadesCom[[#This Row],[NIVEL 1]],Catálogo!A:B,2,FALSE),"")</f>
        <v>2</v>
      </c>
      <c r="M1067" s="5">
        <v>2</v>
      </c>
      <c r="N1067" s="6" t="s">
        <v>723</v>
      </c>
      <c r="O1067" s="5">
        <v>20183</v>
      </c>
      <c r="P1067" s="5" t="s">
        <v>4009</v>
      </c>
      <c r="Q1067" s="5">
        <f>IF(ActividadesCom[[#This Row],[NIVEL 2]]&lt;&gt;0,VLOOKUP(ActividadesCom[[#This Row],[NIVEL 2]],Catálogo!A:B,2,FALSE),"")</f>
        <v>2</v>
      </c>
      <c r="R1067" s="11">
        <v>1</v>
      </c>
      <c r="S1067" s="12"/>
      <c r="T1067" s="11"/>
      <c r="U1067" s="11"/>
      <c r="V1067" s="5" t="str">
        <f>IF(ActividadesCom[[#This Row],[NIVEL 3]]&lt;&gt;0,VLOOKUP(ActividadesCom[[#This Row],[NIVEL 3]],Catálogo!A:B,2,FALSE),"")</f>
        <v/>
      </c>
      <c r="W1067" s="11"/>
      <c r="X1067" s="6" t="s">
        <v>5</v>
      </c>
      <c r="Y1067" s="5">
        <v>20163</v>
      </c>
      <c r="Z1067" s="5" t="s">
        <v>4009</v>
      </c>
      <c r="AA1067" s="5">
        <f>IF(ActividadesCom[[#This Row],[NIVEL 4]]&lt;&gt;0,VLOOKUP(ActividadesCom[[#This Row],[NIVEL 4]],Catálogo!A:B,2,FALSE),"")</f>
        <v>2</v>
      </c>
      <c r="AB1067" s="5">
        <v>1</v>
      </c>
      <c r="AC1067" s="6" t="s">
        <v>408</v>
      </c>
      <c r="AD1067" s="5">
        <v>20171</v>
      </c>
      <c r="AE1067" s="5" t="s">
        <v>4009</v>
      </c>
      <c r="AF1067" s="5">
        <f>IF(ActividadesCom[[#This Row],[NIVEL 5]]&lt;&gt;0,VLOOKUP(ActividadesCom[[#This Row],[NIVEL 5]],Catálogo!A:B,2,FALSE),"")</f>
        <v>2</v>
      </c>
      <c r="AG1067" s="5">
        <v>1</v>
      </c>
      <c r="AH1067" s="2"/>
    </row>
    <row r="1068" spans="1:34" ht="30" hidden="1" customHeight="1" x14ac:dyDescent="0.25">
      <c r="A1068" s="7">
        <v>15470289</v>
      </c>
      <c r="B1068" s="6" t="str">
        <f>VLOOKUP(ActividadesCom[[#This Row],[NO. DE CONTROL]],'LISTADO ESTUDIANTES'!A:C,2,FALSE)</f>
        <v>HOIL ZARATE JUAN JESUS</v>
      </c>
      <c r="C1068" s="6" t="str">
        <f>VLOOKUP(ActividadesCom[[#This Row],[NO. DE CONTROL]],'LISTADO ESTUDIANTES'!A:C,3,FALSE)</f>
        <v>INGENIERIA EN SISTEMAS COMPUTACIONALES</v>
      </c>
      <c r="D1068" s="5" t="str">
        <f>VLOOKUP(ActividadesCom[[#This Row],[NO. DE CONTROL]],'LISTADO ESTUDIANTES'!A:D,4,FALSE)</f>
        <v>BAJA</v>
      </c>
      <c r="E1068" s="5">
        <f>SUM(ActividadesCom[[#This Row],[CRÉD. 1]],ActividadesCom[[#This Row],[CRÉD. 2]],ActividadesCom[[#This Row],[CRÉD. 3]],ActividadesCom[[#This Row],[CRÉD. 4]],ActividadesCom[[#This Row],[CRÉD. 5]])</f>
        <v>5</v>
      </c>
      <c r="F1068" s="5">
        <f>IF(ActividadesCom[[#This Row],[ÚLTIMO SEMESTRE CON CRÉDITOS]]&gt;0,ROUND(AVERAGE(ActividadesCom[[#This Row],[VALOR NIVEL 5]],ActividadesCom[[#This Row],[VALOR NIVEL 4]],ActividadesCom[[#This Row],[VALOR NIVEL 3]],ActividadesCom[[#This Row],[VALOR NIVEL 2]],ActividadesCom[[#This Row],[VALOR NIVEL 1]]),0),"")</f>
        <v>2</v>
      </c>
      <c r="G1068" s="5" t="str">
        <f>IF(ActividadesCom[[#This Row],[PROMEDIO]]="","",IF(ActividadesCom[[#This Row],[PROMEDIO]]&gt;=4,"EXCELENTE",IF(ActividadesCom[[#This Row],[PROMEDIO]]&gt;=3,"NOTABLE",IF(ActividadesCom[[#This Row],[PROMEDIO]]&gt;=2,"BUENO",IF(ActividadesCom[[#This Row],[PROMEDIO]]=1,"SUFICIENTE","")))))</f>
        <v>BUENO</v>
      </c>
      <c r="H1068" s="5">
        <f>MAX(ActividadesCom[[#This Row],[PERÍODO 1]],ActividadesCom[[#This Row],[PERÍODO 2]],ActividadesCom[[#This Row],[PERÍODO 3]],ActividadesCom[[#This Row],[PERÍODO 4]],ActividadesCom[[#This Row],[PERÍODO 5]])</f>
        <v>20181</v>
      </c>
      <c r="I1068" s="6" t="s">
        <v>712</v>
      </c>
      <c r="J1068" s="5">
        <v>20181</v>
      </c>
      <c r="K1068" s="5" t="s">
        <v>4009</v>
      </c>
      <c r="L1068" s="5">
        <f>IF(ActividadesCom[[#This Row],[NIVEL 1]]&lt;&gt;0,VLOOKUP(ActividadesCom[[#This Row],[NIVEL 1]],Catálogo!A:B,2,FALSE),"")</f>
        <v>2</v>
      </c>
      <c r="M1068" s="5">
        <v>1</v>
      </c>
      <c r="N1068" s="6" t="s">
        <v>716</v>
      </c>
      <c r="O1068" s="5">
        <v>20181</v>
      </c>
      <c r="P1068" s="5" t="s">
        <v>4009</v>
      </c>
      <c r="Q1068" s="5">
        <f>IF(ActividadesCom[[#This Row],[NIVEL 2]]&lt;&gt;0,VLOOKUP(ActividadesCom[[#This Row],[NIVEL 2]],Catálogo!A:B,2,FALSE),"")</f>
        <v>2</v>
      </c>
      <c r="R1068" s="11">
        <v>1</v>
      </c>
      <c r="S1068" s="12" t="s">
        <v>548</v>
      </c>
      <c r="T1068" s="11">
        <v>20181</v>
      </c>
      <c r="U1068" s="5" t="s">
        <v>4009</v>
      </c>
      <c r="V1068" s="5">
        <f>IF(ActividadesCom[[#This Row],[NIVEL 3]]&lt;&gt;0,VLOOKUP(ActividadesCom[[#This Row],[NIVEL 3]],Catálogo!A:B,2,FALSE),"")</f>
        <v>2</v>
      </c>
      <c r="W1068" s="11">
        <v>1</v>
      </c>
      <c r="X1068" s="6" t="s">
        <v>665</v>
      </c>
      <c r="Y1068" s="5">
        <v>20181</v>
      </c>
      <c r="Z1068" s="5" t="s">
        <v>4009</v>
      </c>
      <c r="AA1068" s="5">
        <f>IF(ActividadesCom[[#This Row],[NIVEL 4]]&lt;&gt;0,VLOOKUP(ActividadesCom[[#This Row],[NIVEL 4]],Catálogo!A:B,2,FALSE),"")</f>
        <v>2</v>
      </c>
      <c r="AB1068" s="5">
        <v>1</v>
      </c>
      <c r="AC1068" s="6" t="s">
        <v>408</v>
      </c>
      <c r="AD1068" s="5">
        <v>20171</v>
      </c>
      <c r="AE1068" s="5" t="s">
        <v>4009</v>
      </c>
      <c r="AF1068" s="5">
        <f>IF(ActividadesCom[[#This Row],[NIVEL 5]]&lt;&gt;0,VLOOKUP(ActividadesCom[[#This Row],[NIVEL 5]],Catálogo!A:B,2,FALSE),"")</f>
        <v>2</v>
      </c>
      <c r="AG1068" s="5">
        <v>1</v>
      </c>
      <c r="AH1068" s="2"/>
    </row>
    <row r="1069" spans="1:34" ht="30" hidden="1" customHeight="1" x14ac:dyDescent="0.25">
      <c r="A1069" s="7">
        <v>15470290</v>
      </c>
      <c r="B1069" s="6" t="str">
        <f>VLOOKUP(ActividadesCom[[#This Row],[NO. DE CONTROL]],'LISTADO ESTUDIANTES'!A:C,2,FALSE)</f>
        <v>MALDONADO CHAN ANA KAREN</v>
      </c>
      <c r="C1069" s="6" t="str">
        <f>VLOOKUP(ActividadesCom[[#This Row],[NO. DE CONTROL]],'LISTADO ESTUDIANTES'!A:C,3,FALSE)</f>
        <v>INGENIERIA EN SISTEMAS COMPUTACIONALES</v>
      </c>
      <c r="D1069" s="5" t="str">
        <f>VLOOKUP(ActividadesCom[[#This Row],[NO. DE CONTROL]],'LISTADO ESTUDIANTES'!A:D,4,FALSE)</f>
        <v>BAJA</v>
      </c>
      <c r="E1069" s="5">
        <f>SUM(ActividadesCom[[#This Row],[CRÉD. 1]],ActividadesCom[[#This Row],[CRÉD. 2]],ActividadesCom[[#This Row],[CRÉD. 3]],ActividadesCom[[#This Row],[CRÉD. 4]],ActividadesCom[[#This Row],[CRÉD. 5]])</f>
        <v>0</v>
      </c>
      <c r="F1069" s="17" t="str">
        <f>IF(ActividadesCom[[#This Row],[ÚLTIMO SEMESTRE CON CRÉDITOS]]&gt;0,ROUND(AVERAGE(ActividadesCom[[#This Row],[VALOR NIVEL 5]],ActividadesCom[[#This Row],[VALOR NIVEL 4]],ActividadesCom[[#This Row],[VALOR NIVEL 3]],ActividadesCom[[#This Row],[VALOR NIVEL 2]],ActividadesCom[[#This Row],[VALOR NIVEL 1]]),0),"")</f>
        <v/>
      </c>
      <c r="G1069" s="5" t="str">
        <f>IF(ActividadesCom[[#This Row],[PROMEDIO]]="","",IF(ActividadesCom[[#This Row],[PROMEDIO]]&gt;=4,"EXCELENTE",IF(ActividadesCom[[#This Row],[PROMEDIO]]&gt;=3,"NOTABLE",IF(ActividadesCom[[#This Row],[PROMEDIO]]&gt;=2,"BUENO",IF(ActividadesCom[[#This Row],[PROMEDIO]]=1,"SUFICIENTE","")))))</f>
        <v/>
      </c>
      <c r="H1069" s="5">
        <f>MAX(ActividadesCom[[#This Row],[PERÍODO 1]],ActividadesCom[[#This Row],[PERÍODO 2]],ActividadesCom[[#This Row],[PERÍODO 3]],ActividadesCom[[#This Row],[PERÍODO 4]],ActividadesCom[[#This Row],[PERÍODO 5]])</f>
        <v>0</v>
      </c>
      <c r="I1069" s="6"/>
      <c r="J1069" s="5"/>
      <c r="K1069" s="5"/>
      <c r="L1069" s="5" t="str">
        <f>IF(ActividadesCom[[#This Row],[NIVEL 1]]&lt;&gt;0,VLOOKUP(ActividadesCom[[#This Row],[NIVEL 1]],Catálogo!A:B,2,FALSE),"")</f>
        <v/>
      </c>
      <c r="M1069" s="5"/>
      <c r="N1069" s="6"/>
      <c r="O1069" s="5"/>
      <c r="P1069" s="5"/>
      <c r="Q1069" s="5" t="str">
        <f>IF(ActividadesCom[[#This Row],[NIVEL 2]]&lt;&gt;0,VLOOKUP(ActividadesCom[[#This Row],[NIVEL 2]],Catálogo!A:B,2,FALSE),"")</f>
        <v/>
      </c>
      <c r="R1069" s="11"/>
      <c r="S1069" s="12"/>
      <c r="T1069" s="11"/>
      <c r="U1069" s="11"/>
      <c r="V1069" s="5" t="str">
        <f>IF(ActividadesCom[[#This Row],[NIVEL 3]]&lt;&gt;0,VLOOKUP(ActividadesCom[[#This Row],[NIVEL 3]],Catálogo!A:B,2,FALSE),"")</f>
        <v/>
      </c>
      <c r="W1069" s="11"/>
      <c r="X1069" s="6"/>
      <c r="Y1069" s="5"/>
      <c r="Z1069" s="5"/>
      <c r="AA1069" s="5" t="str">
        <f>IF(ActividadesCom[[#This Row],[NIVEL 4]]&lt;&gt;0,VLOOKUP(ActividadesCom[[#This Row],[NIVEL 4]],Catálogo!A:B,2,FALSE),"")</f>
        <v/>
      </c>
      <c r="AB1069" s="5"/>
      <c r="AC1069" s="6"/>
      <c r="AD1069" s="5"/>
      <c r="AE1069" s="5"/>
      <c r="AF1069" s="5" t="str">
        <f>IF(ActividadesCom[[#This Row],[NIVEL 5]]&lt;&gt;0,VLOOKUP(ActividadesCom[[#This Row],[NIVEL 5]],Catálogo!A:B,2,FALSE),"")</f>
        <v/>
      </c>
      <c r="AG1069" s="5"/>
      <c r="AH1069" s="2"/>
    </row>
    <row r="1070" spans="1:34" ht="30" hidden="1" customHeight="1" x14ac:dyDescent="0.25">
      <c r="A1070" s="7">
        <v>15470291</v>
      </c>
      <c r="B1070" s="6" t="str">
        <f>VLOOKUP(ActividadesCom[[#This Row],[NO. DE CONTROL]],'LISTADO ESTUDIANTES'!A:C,2,FALSE)</f>
        <v>CAN KANTUN JOSUE GIBRAN</v>
      </c>
      <c r="C1070" s="6" t="str">
        <f>VLOOKUP(ActividadesCom[[#This Row],[NO. DE CONTROL]],'LISTADO ESTUDIANTES'!A:C,3,FALSE)</f>
        <v>INGENIERIA EN SISTEMAS COMPUTACIONALES</v>
      </c>
      <c r="D1070" s="5" t="str">
        <f>VLOOKUP(ActividadesCom[[#This Row],[NO. DE CONTROL]],'LISTADO ESTUDIANTES'!A:D,4,FALSE)</f>
        <v>BAJA</v>
      </c>
      <c r="E1070" s="5">
        <f>SUM(ActividadesCom[[#This Row],[CRÉD. 1]],ActividadesCom[[#This Row],[CRÉD. 2]],ActividadesCom[[#This Row],[CRÉD. 3]],ActividadesCom[[#This Row],[CRÉD. 4]],ActividadesCom[[#This Row],[CRÉD. 5]])</f>
        <v>0</v>
      </c>
      <c r="F1070" s="17" t="str">
        <f>IF(ActividadesCom[[#This Row],[ÚLTIMO SEMESTRE CON CRÉDITOS]]&gt;0,ROUND(AVERAGE(ActividadesCom[[#This Row],[VALOR NIVEL 5]],ActividadesCom[[#This Row],[VALOR NIVEL 4]],ActividadesCom[[#This Row],[VALOR NIVEL 3]],ActividadesCom[[#This Row],[VALOR NIVEL 2]],ActividadesCom[[#This Row],[VALOR NIVEL 1]]),0),"")</f>
        <v/>
      </c>
      <c r="G1070" s="5" t="str">
        <f>IF(ActividadesCom[[#This Row],[PROMEDIO]]="","",IF(ActividadesCom[[#This Row],[PROMEDIO]]&gt;=4,"EXCELENTE",IF(ActividadesCom[[#This Row],[PROMEDIO]]&gt;=3,"NOTABLE",IF(ActividadesCom[[#This Row],[PROMEDIO]]&gt;=2,"BUENO",IF(ActividadesCom[[#This Row],[PROMEDIO]]=1,"SUFICIENTE","")))))</f>
        <v/>
      </c>
      <c r="H1070" s="5">
        <f>MAX(ActividadesCom[[#This Row],[PERÍODO 1]],ActividadesCom[[#This Row],[PERÍODO 2]],ActividadesCom[[#This Row],[PERÍODO 3]],ActividadesCom[[#This Row],[PERÍODO 4]],ActividadesCom[[#This Row],[PERÍODO 5]])</f>
        <v>0</v>
      </c>
      <c r="I1070" s="6"/>
      <c r="J1070" s="5"/>
      <c r="K1070" s="5"/>
      <c r="L1070" s="5" t="str">
        <f>IF(ActividadesCom[[#This Row],[NIVEL 1]]&lt;&gt;0,VLOOKUP(ActividadesCom[[#This Row],[NIVEL 1]],Catálogo!A:B,2,FALSE),"")</f>
        <v/>
      </c>
      <c r="M1070" s="5"/>
      <c r="N1070" s="6"/>
      <c r="O1070" s="5"/>
      <c r="P1070" s="5"/>
      <c r="Q1070" s="5" t="str">
        <f>IF(ActividadesCom[[#This Row],[NIVEL 2]]&lt;&gt;0,VLOOKUP(ActividadesCom[[#This Row],[NIVEL 2]],Catálogo!A:B,2,FALSE),"")</f>
        <v/>
      </c>
      <c r="R1070" s="11"/>
      <c r="S1070" s="12"/>
      <c r="T1070" s="11"/>
      <c r="U1070" s="11"/>
      <c r="V1070" s="5" t="str">
        <f>IF(ActividadesCom[[#This Row],[NIVEL 3]]&lt;&gt;0,VLOOKUP(ActividadesCom[[#This Row],[NIVEL 3]],Catálogo!A:B,2,FALSE),"")</f>
        <v/>
      </c>
      <c r="W1070" s="11"/>
      <c r="X1070" s="6"/>
      <c r="Y1070" s="5"/>
      <c r="Z1070" s="5"/>
      <c r="AA1070" s="5" t="str">
        <f>IF(ActividadesCom[[#This Row],[NIVEL 4]]&lt;&gt;0,VLOOKUP(ActividadesCom[[#This Row],[NIVEL 4]],Catálogo!A:B,2,FALSE),"")</f>
        <v/>
      </c>
      <c r="AB1070" s="5"/>
      <c r="AC1070" s="6"/>
      <c r="AD1070" s="5"/>
      <c r="AE1070" s="5"/>
      <c r="AF1070" s="5" t="str">
        <f>IF(ActividadesCom[[#This Row],[NIVEL 5]]&lt;&gt;0,VLOOKUP(ActividadesCom[[#This Row],[NIVEL 5]],Catálogo!A:B,2,FALSE),"")</f>
        <v/>
      </c>
      <c r="AG1070" s="5"/>
      <c r="AH1070" s="2"/>
    </row>
    <row r="1071" spans="1:34" ht="30" hidden="1" customHeight="1" x14ac:dyDescent="0.25">
      <c r="A1071" s="7">
        <v>15470292</v>
      </c>
      <c r="B1071" s="6" t="str">
        <f>VLOOKUP(ActividadesCom[[#This Row],[NO. DE CONTROL]],'LISTADO ESTUDIANTES'!A:C,2,FALSE)</f>
        <v>DZUL GONZALEZ MANUEL ALEJANDRO</v>
      </c>
      <c r="C1071" s="6" t="str">
        <f>VLOOKUP(ActividadesCom[[#This Row],[NO. DE CONTROL]],'LISTADO ESTUDIANTES'!A:C,3,FALSE)</f>
        <v>INGENIERIA EN SISTEMAS COMPUTACIONALES</v>
      </c>
      <c r="D1071" s="5" t="str">
        <f>VLOOKUP(ActividadesCom[[#This Row],[NO. DE CONTROL]],'LISTADO ESTUDIANTES'!A:D,4,FALSE)</f>
        <v>BAJA</v>
      </c>
      <c r="E1071" s="5">
        <f>SUM(ActividadesCom[[#This Row],[CRÉD. 1]],ActividadesCom[[#This Row],[CRÉD. 2]],ActividadesCom[[#This Row],[CRÉD. 3]],ActividadesCom[[#This Row],[CRÉD. 4]],ActividadesCom[[#This Row],[CRÉD. 5]])</f>
        <v>5</v>
      </c>
      <c r="F1071" s="17">
        <f>IF(ActividadesCom[[#This Row],[ÚLTIMO SEMESTRE CON CRÉDITOS]]&gt;0,ROUND(AVERAGE(ActividadesCom[[#This Row],[VALOR NIVEL 5]],ActividadesCom[[#This Row],[VALOR NIVEL 4]],ActividadesCom[[#This Row],[VALOR NIVEL 3]],ActividadesCom[[#This Row],[VALOR NIVEL 2]],ActividadesCom[[#This Row],[VALOR NIVEL 1]]),0),"")</f>
        <v>2</v>
      </c>
      <c r="G1071" s="5" t="str">
        <f>IF(ActividadesCom[[#This Row],[PROMEDIO]]="","",IF(ActividadesCom[[#This Row],[PROMEDIO]]&gt;=4,"EXCELENTE",IF(ActividadesCom[[#This Row],[PROMEDIO]]&gt;=3,"NOTABLE",IF(ActividadesCom[[#This Row],[PROMEDIO]]&gt;=2,"BUENO",IF(ActividadesCom[[#This Row],[PROMEDIO]]=1,"SUFICIENTE","")))))</f>
        <v>BUENO</v>
      </c>
      <c r="H1071" s="5">
        <f>MAX(ActividadesCom[[#This Row],[PERÍODO 1]],ActividadesCom[[#This Row],[PERÍODO 2]],ActividadesCom[[#This Row],[PERÍODO 3]],ActividadesCom[[#This Row],[PERÍODO 4]],ActividadesCom[[#This Row],[PERÍODO 5]])</f>
        <v>20202</v>
      </c>
      <c r="I1071" s="6" t="s">
        <v>445</v>
      </c>
      <c r="J1071" s="5">
        <v>20181</v>
      </c>
      <c r="K1071" s="5" t="s">
        <v>4009</v>
      </c>
      <c r="L1071" s="5">
        <f>IF(ActividadesCom[[#This Row],[NIVEL 1]]&lt;&gt;0,VLOOKUP(ActividadesCom[[#This Row],[NIVEL 1]],Catálogo!A:B,2,FALSE),"")</f>
        <v>2</v>
      </c>
      <c r="M1071" s="5">
        <v>2</v>
      </c>
      <c r="N1071" s="6" t="s">
        <v>938</v>
      </c>
      <c r="O1071" s="5">
        <v>20183</v>
      </c>
      <c r="P1071" s="5" t="s">
        <v>4009</v>
      </c>
      <c r="Q1071" s="5">
        <f>IF(ActividadesCom[[#This Row],[NIVEL 2]]&lt;&gt;0,VLOOKUP(ActividadesCom[[#This Row],[NIVEL 2]],Catálogo!A:B,2,FALSE),"")</f>
        <v>2</v>
      </c>
      <c r="R1071" s="11">
        <v>1</v>
      </c>
      <c r="S1071" s="12" t="s">
        <v>615</v>
      </c>
      <c r="T1071" s="11">
        <v>20202</v>
      </c>
      <c r="U1071" s="11" t="s">
        <v>4008</v>
      </c>
      <c r="V1071" s="5">
        <f>IF(ActividadesCom[[#This Row],[NIVEL 3]]&lt;&gt;0,VLOOKUP(ActividadesCom[[#This Row],[NIVEL 3]],Catálogo!A:B,2,FALSE),"")</f>
        <v>3</v>
      </c>
      <c r="W1071" s="11">
        <v>1</v>
      </c>
      <c r="X1071" s="6"/>
      <c r="Y1071" s="5"/>
      <c r="Z1071" s="5"/>
      <c r="AA1071" s="5" t="str">
        <f>IF(ActividadesCom[[#This Row],[NIVEL 4]]&lt;&gt;0,VLOOKUP(ActividadesCom[[#This Row],[NIVEL 4]],Catálogo!A:B,2,FALSE),"")</f>
        <v/>
      </c>
      <c r="AB1071" s="5"/>
      <c r="AC1071" s="6" t="s">
        <v>25</v>
      </c>
      <c r="AD1071" s="5">
        <v>20173</v>
      </c>
      <c r="AE1071" s="5" t="s">
        <v>4009</v>
      </c>
      <c r="AF1071" s="5">
        <f>IF(ActividadesCom[[#This Row],[NIVEL 5]]&lt;&gt;0,VLOOKUP(ActividadesCom[[#This Row],[NIVEL 5]],Catálogo!A:B,2,FALSE),"")</f>
        <v>2</v>
      </c>
      <c r="AG1071" s="5">
        <v>1</v>
      </c>
      <c r="AH1071" s="2"/>
    </row>
    <row r="1072" spans="1:34" s="21" customFormat="1" ht="30" hidden="1" customHeight="1" x14ac:dyDescent="0.25">
      <c r="A1072" s="7">
        <v>15470293</v>
      </c>
      <c r="B1072" s="6" t="str">
        <f>VLOOKUP(ActividadesCom[[#This Row],[NO. DE CONTROL]],'LISTADO ESTUDIANTES'!A:C,2,FALSE)</f>
        <v>VELA DZIB HUMBERTO ALEJANDRO</v>
      </c>
      <c r="C1072" s="6" t="str">
        <f>VLOOKUP(ActividadesCom[[#This Row],[NO. DE CONTROL]],'LISTADO ESTUDIANTES'!A:C,3,FALSE)</f>
        <v>ARQUITECTURA</v>
      </c>
      <c r="D1072" s="5" t="str">
        <f>VLOOKUP(ActividadesCom[[#This Row],[NO. DE CONTROL]],'LISTADO ESTUDIANTES'!A:D,4,FALSE)</f>
        <v>BAJA</v>
      </c>
      <c r="E1072" s="5">
        <f>SUM(ActividadesCom[[#This Row],[CRÉD. 1]],ActividadesCom[[#This Row],[CRÉD. 2]],ActividadesCom[[#This Row],[CRÉD. 3]],ActividadesCom[[#This Row],[CRÉD. 4]],ActividadesCom[[#This Row],[CRÉD. 5]])</f>
        <v>5</v>
      </c>
      <c r="F1072" s="17">
        <f>IF(ActividadesCom[[#This Row],[ÚLTIMO SEMESTRE CON CRÉDITOS]]&gt;0,ROUND(AVERAGE(ActividadesCom[[#This Row],[VALOR NIVEL 5]],ActividadesCom[[#This Row],[VALOR NIVEL 4]],ActividadesCom[[#This Row],[VALOR NIVEL 3]],ActividadesCom[[#This Row],[VALOR NIVEL 2]],ActividadesCom[[#This Row],[VALOR NIVEL 1]]),0),"")</f>
        <v>3</v>
      </c>
      <c r="G1072" s="5" t="str">
        <f>IF(ActividadesCom[[#This Row],[PROMEDIO]]="","",IF(ActividadesCom[[#This Row],[PROMEDIO]]&gt;=4,"EXCELENTE",IF(ActividadesCom[[#This Row],[PROMEDIO]]&gt;=3,"NOTABLE",IF(ActividadesCom[[#This Row],[PROMEDIO]]&gt;=2,"BUENO",IF(ActividadesCom[[#This Row],[PROMEDIO]]=1,"SUFICIENTE","")))))</f>
        <v>NOTABLE</v>
      </c>
      <c r="H1072" s="5">
        <f>MAX(ActividadesCom[[#This Row],[PERÍODO 1]],ActividadesCom[[#This Row],[PERÍODO 2]],ActividadesCom[[#This Row],[PERÍODO 3]],ActividadesCom[[#This Row],[PERÍODO 4]],ActividadesCom[[#This Row],[PERÍODO 5]])</f>
        <v>20203</v>
      </c>
      <c r="I1072" s="10" t="s">
        <v>615</v>
      </c>
      <c r="J1072" s="5">
        <v>20201</v>
      </c>
      <c r="K1072" s="5" t="s">
        <v>4007</v>
      </c>
      <c r="L1072" s="5">
        <f>IF(ActividadesCom[[#This Row],[NIVEL 1]]&lt;&gt;0,VLOOKUP(ActividadesCom[[#This Row],[NIVEL 1]],Catálogo!A:B,2,FALSE),"")</f>
        <v>4</v>
      </c>
      <c r="M1072" s="5">
        <v>1</v>
      </c>
      <c r="N1072" s="6" t="s">
        <v>4160</v>
      </c>
      <c r="O1072" s="5">
        <v>20191</v>
      </c>
      <c r="P1072" s="5" t="s">
        <v>4009</v>
      </c>
      <c r="Q1072" s="5">
        <f>IF(ActividadesCom[[#This Row],[NIVEL 2]]&lt;&gt;0,VLOOKUP(ActividadesCom[[#This Row],[NIVEL 2]],Catálogo!A:B,2,FALSE),"")</f>
        <v>2</v>
      </c>
      <c r="R1072" s="5">
        <v>1</v>
      </c>
      <c r="S1072" s="6" t="s">
        <v>4159</v>
      </c>
      <c r="T1072" s="5">
        <v>20161</v>
      </c>
      <c r="U1072" s="5" t="s">
        <v>4007</v>
      </c>
      <c r="V1072" s="5">
        <f>IF(ActividadesCom[[#This Row],[NIVEL 3]]&lt;&gt;0,VLOOKUP(ActividadesCom[[#This Row],[NIVEL 3]],Catálogo!A:B,2,FALSE),"")</f>
        <v>4</v>
      </c>
      <c r="W1072" s="5">
        <v>1</v>
      </c>
      <c r="X1072" s="6" t="s">
        <v>4150</v>
      </c>
      <c r="Y1072" s="5">
        <v>20203</v>
      </c>
      <c r="Z1072" s="5" t="s">
        <v>4008</v>
      </c>
      <c r="AA1072" s="5">
        <f>IF(ActividadesCom[[#This Row],[NIVEL 4]]&lt;&gt;0,VLOOKUP(ActividadesCom[[#This Row],[NIVEL 4]],Catálogo!A:B,2,FALSE),"")</f>
        <v>3</v>
      </c>
      <c r="AB1072" s="5">
        <v>1</v>
      </c>
      <c r="AC1072" s="6" t="s">
        <v>4158</v>
      </c>
      <c r="AD1072" s="5">
        <v>20161</v>
      </c>
      <c r="AE1072" s="5" t="s">
        <v>4007</v>
      </c>
      <c r="AF1072" s="5">
        <f>IF(ActividadesCom[[#This Row],[NIVEL 5]]&lt;&gt;0,VLOOKUP(ActividadesCom[[#This Row],[NIVEL 5]],Catálogo!A:B,2,FALSE),"")</f>
        <v>4</v>
      </c>
      <c r="AG1072" s="5">
        <v>1</v>
      </c>
    </row>
    <row r="1073" spans="1:34" s="21" customFormat="1" ht="30" hidden="1" customHeight="1" x14ac:dyDescent="0.25">
      <c r="A1073" s="7">
        <v>15470294</v>
      </c>
      <c r="B1073" s="6" t="str">
        <f>VLOOKUP(ActividadesCom[[#This Row],[NO. DE CONTROL]],'LISTADO ESTUDIANTES'!A:C,2,FALSE)</f>
        <v>MEX CRUZ VICTOR DEL JESUS</v>
      </c>
      <c r="C1073" s="6" t="str">
        <f>VLOOKUP(ActividadesCom[[#This Row],[NO. DE CONTROL]],'LISTADO ESTUDIANTES'!A:C,3,FALSE)</f>
        <v>INGENIERIA EN SISTEMAS COMPUTACIONALES</v>
      </c>
      <c r="D1073" s="5" t="str">
        <f>VLOOKUP(ActividadesCom[[#This Row],[NO. DE CONTROL]],'LISTADO ESTUDIANTES'!A:D,4,FALSE)</f>
        <v>BAJA</v>
      </c>
      <c r="E1073" s="5">
        <f>SUM(ActividadesCom[[#This Row],[CRÉD. 1]],ActividadesCom[[#This Row],[CRÉD. 2]],ActividadesCom[[#This Row],[CRÉD. 3]],ActividadesCom[[#This Row],[CRÉD. 4]],ActividadesCom[[#This Row],[CRÉD. 5]])</f>
        <v>0</v>
      </c>
      <c r="F1073" s="17" t="str">
        <f>IF(ActividadesCom[[#This Row],[ÚLTIMO SEMESTRE CON CRÉDITOS]]&gt;0,ROUND(AVERAGE(ActividadesCom[[#This Row],[VALOR NIVEL 5]],ActividadesCom[[#This Row],[VALOR NIVEL 4]],ActividadesCom[[#This Row],[VALOR NIVEL 3]],ActividadesCom[[#This Row],[VALOR NIVEL 2]],ActividadesCom[[#This Row],[VALOR NIVEL 1]]),0),"")</f>
        <v/>
      </c>
      <c r="G1073" s="5" t="str">
        <f>IF(ActividadesCom[[#This Row],[PROMEDIO]]="","",IF(ActividadesCom[[#This Row],[PROMEDIO]]&gt;=4,"EXCELENTE",IF(ActividadesCom[[#This Row],[PROMEDIO]]&gt;=3,"NOTABLE",IF(ActividadesCom[[#This Row],[PROMEDIO]]&gt;=2,"BUENO",IF(ActividadesCom[[#This Row],[PROMEDIO]]=1,"SUFICIENTE","")))))</f>
        <v/>
      </c>
      <c r="H1073" s="5">
        <f>MAX(ActividadesCom[[#This Row],[PERÍODO 1]],ActividadesCom[[#This Row],[PERÍODO 2]],ActividadesCom[[#This Row],[PERÍODO 3]],ActividadesCom[[#This Row],[PERÍODO 4]],ActividadesCom[[#This Row],[PERÍODO 5]])</f>
        <v>0</v>
      </c>
      <c r="I1073" s="6"/>
      <c r="J1073" s="5"/>
      <c r="K1073" s="5"/>
      <c r="L1073" s="5" t="str">
        <f>IF(ActividadesCom[[#This Row],[NIVEL 1]]&lt;&gt;0,VLOOKUP(ActividadesCom[[#This Row],[NIVEL 1]],Catálogo!A:B,2,FALSE),"")</f>
        <v/>
      </c>
      <c r="M1073" s="5"/>
      <c r="N1073" s="6"/>
      <c r="O1073" s="5"/>
      <c r="P1073" s="5"/>
      <c r="Q1073" s="5" t="str">
        <f>IF(ActividadesCom[[#This Row],[NIVEL 2]]&lt;&gt;0,VLOOKUP(ActividadesCom[[#This Row],[NIVEL 2]],Catálogo!A:B,2,FALSE),"")</f>
        <v/>
      </c>
      <c r="R1073" s="11"/>
      <c r="S1073" s="12"/>
      <c r="T1073" s="11"/>
      <c r="U1073" s="11"/>
      <c r="V1073" s="5" t="str">
        <f>IF(ActividadesCom[[#This Row],[NIVEL 3]]&lt;&gt;0,VLOOKUP(ActividadesCom[[#This Row],[NIVEL 3]],Catálogo!A:B,2,FALSE),"")</f>
        <v/>
      </c>
      <c r="W1073" s="11"/>
      <c r="X1073" s="6"/>
      <c r="Y1073" s="5"/>
      <c r="Z1073" s="5"/>
      <c r="AA1073" s="5" t="str">
        <f>IF(ActividadesCom[[#This Row],[NIVEL 4]]&lt;&gt;0,VLOOKUP(ActividadesCom[[#This Row],[NIVEL 4]],Catálogo!A:B,2,FALSE),"")</f>
        <v/>
      </c>
      <c r="AB1073" s="5"/>
      <c r="AC1073" s="6"/>
      <c r="AD1073" s="5"/>
      <c r="AE1073" s="5"/>
      <c r="AF1073" s="5" t="str">
        <f>IF(ActividadesCom[[#This Row],[NIVEL 5]]&lt;&gt;0,VLOOKUP(ActividadesCom[[#This Row],[NIVEL 5]],Catálogo!A:B,2,FALSE),"")</f>
        <v/>
      </c>
      <c r="AG1073" s="5"/>
    </row>
    <row r="1074" spans="1:34" ht="30" hidden="1" customHeight="1" x14ac:dyDescent="0.25">
      <c r="A1074" s="7">
        <v>15470295</v>
      </c>
      <c r="B1074" s="6" t="str">
        <f>VLOOKUP(ActividadesCom[[#This Row],[NO. DE CONTROL]],'LISTADO ESTUDIANTES'!A:C,2,FALSE)</f>
        <v>COHUO AYIL ROMAN FRANCISCO</v>
      </c>
      <c r="C1074" s="6" t="str">
        <f>VLOOKUP(ActividadesCom[[#This Row],[NO. DE CONTROL]],'LISTADO ESTUDIANTES'!A:C,3,FALSE)</f>
        <v>INGENIERIA AMBIENTAL</v>
      </c>
      <c r="D1074" s="5" t="str">
        <f>VLOOKUP(ActividadesCom[[#This Row],[NO. DE CONTROL]],'LISTADO ESTUDIANTES'!A:D,4,FALSE)</f>
        <v>BAJA</v>
      </c>
      <c r="E1074" s="5">
        <f>SUM(ActividadesCom[[#This Row],[CRÉD. 1]],ActividadesCom[[#This Row],[CRÉD. 2]],ActividadesCom[[#This Row],[CRÉD. 3]],ActividadesCom[[#This Row],[CRÉD. 4]],ActividadesCom[[#This Row],[CRÉD. 5]])</f>
        <v>1</v>
      </c>
      <c r="F1074" s="17">
        <f>IF(ActividadesCom[[#This Row],[ÚLTIMO SEMESTRE CON CRÉDITOS]]&gt;0,ROUND(AVERAGE(ActividadesCom[[#This Row],[VALOR NIVEL 5]],ActividadesCom[[#This Row],[VALOR NIVEL 4]],ActividadesCom[[#This Row],[VALOR NIVEL 3]],ActividadesCom[[#This Row],[VALOR NIVEL 2]],ActividadesCom[[#This Row],[VALOR NIVEL 1]]),0),"")</f>
        <v>2</v>
      </c>
      <c r="G1074" s="5" t="str">
        <f>IF(ActividadesCom[[#This Row],[PROMEDIO]]="","",IF(ActividadesCom[[#This Row],[PROMEDIO]]&gt;=4,"EXCELENTE",IF(ActividadesCom[[#This Row],[PROMEDIO]]&gt;=3,"NOTABLE",IF(ActividadesCom[[#This Row],[PROMEDIO]]&gt;=2,"BUENO",IF(ActividadesCom[[#This Row],[PROMEDIO]]=1,"SUFICIENTE","")))))</f>
        <v>BUENO</v>
      </c>
      <c r="H1074" s="5">
        <f>MAX(ActividadesCom[[#This Row],[PERÍODO 1]],ActividadesCom[[#This Row],[PERÍODO 2]],ActividadesCom[[#This Row],[PERÍODO 3]],ActividadesCom[[#This Row],[PERÍODO 4]],ActividadesCom[[#This Row],[PERÍODO 5]])</f>
        <v>20161</v>
      </c>
      <c r="I1074" s="10" t="s">
        <v>384</v>
      </c>
      <c r="J1074" s="5">
        <v>20161</v>
      </c>
      <c r="K1074" s="5" t="s">
        <v>4009</v>
      </c>
      <c r="L1074" s="5">
        <f>IF(ActividadesCom[[#This Row],[NIVEL 1]]&lt;&gt;0,VLOOKUP(ActividadesCom[[#This Row],[NIVEL 1]],Catálogo!A:B,2,FALSE),"")</f>
        <v>2</v>
      </c>
      <c r="M1074" s="5">
        <v>1</v>
      </c>
      <c r="N1074" s="6"/>
      <c r="O1074" s="5"/>
      <c r="P1074" s="5"/>
      <c r="Q1074" s="5" t="str">
        <f>IF(ActividadesCom[[#This Row],[NIVEL 2]]&lt;&gt;0,VLOOKUP(ActividadesCom[[#This Row],[NIVEL 2]],Catálogo!A:B,2,FALSE),"")</f>
        <v/>
      </c>
      <c r="R1074" s="5"/>
      <c r="S1074" s="6"/>
      <c r="T1074" s="5"/>
      <c r="U1074" s="5"/>
      <c r="V1074" s="5" t="str">
        <f>IF(ActividadesCom[[#This Row],[NIVEL 3]]&lt;&gt;0,VLOOKUP(ActividadesCom[[#This Row],[NIVEL 3]],Catálogo!A:B,2,FALSE),"")</f>
        <v/>
      </c>
      <c r="W1074" s="5"/>
      <c r="X1074" s="6"/>
      <c r="Y1074" s="5"/>
      <c r="Z1074" s="5"/>
      <c r="AA1074" s="5" t="str">
        <f>IF(ActividadesCom[[#This Row],[NIVEL 4]]&lt;&gt;0,VLOOKUP(ActividadesCom[[#This Row],[NIVEL 4]],Catálogo!A:B,2,FALSE),"")</f>
        <v/>
      </c>
      <c r="AB1074" s="5"/>
      <c r="AC1074" s="6"/>
      <c r="AD1074" s="5"/>
      <c r="AE1074" s="5"/>
      <c r="AF1074" s="5" t="str">
        <f>IF(ActividadesCom[[#This Row],[NIVEL 5]]&lt;&gt;0,VLOOKUP(ActividadesCom[[#This Row],[NIVEL 5]],Catálogo!A:B,2,FALSE),"")</f>
        <v/>
      </c>
      <c r="AG1074" s="5"/>
      <c r="AH1074" s="2"/>
    </row>
    <row r="1075" spans="1:34" ht="30" hidden="1" customHeight="1" x14ac:dyDescent="0.25">
      <c r="A1075" s="7">
        <v>15470296</v>
      </c>
      <c r="B1075" s="6" t="str">
        <f>VLOOKUP(ActividadesCom[[#This Row],[NO. DE CONTROL]],'LISTADO ESTUDIANTES'!A:C,2,FALSE)</f>
        <v>BALAN TOLOZA NAZARIO ANTONIO</v>
      </c>
      <c r="C1075" s="6" t="str">
        <f>VLOOKUP(ActividadesCom[[#This Row],[NO. DE CONTROL]],'LISTADO ESTUDIANTES'!A:C,3,FALSE)</f>
        <v>ARQUITECTURA</v>
      </c>
      <c r="D1075" s="5" t="str">
        <f>VLOOKUP(ActividadesCom[[#This Row],[NO. DE CONTROL]],'LISTADO ESTUDIANTES'!A:D,4,FALSE)</f>
        <v>BAJA</v>
      </c>
      <c r="E1075" s="5">
        <f>SUM(ActividadesCom[[#This Row],[CRÉD. 1]],ActividadesCom[[#This Row],[CRÉD. 2]],ActividadesCom[[#This Row],[CRÉD. 3]],ActividadesCom[[#This Row],[CRÉD. 4]],ActividadesCom[[#This Row],[CRÉD. 5]])</f>
        <v>6</v>
      </c>
      <c r="F1075" s="5">
        <f>IF(ActividadesCom[[#This Row],[ÚLTIMO SEMESTRE CON CRÉDITOS]]&gt;0,ROUND(AVERAGE(ActividadesCom[[#This Row],[VALOR NIVEL 5]],ActividadesCom[[#This Row],[VALOR NIVEL 4]],ActividadesCom[[#This Row],[VALOR NIVEL 3]],ActividadesCom[[#This Row],[VALOR NIVEL 2]],ActividadesCom[[#This Row],[VALOR NIVEL 1]]),0),"")</f>
        <v>2</v>
      </c>
      <c r="G1075" s="5" t="str">
        <f>IF(ActividadesCom[[#This Row],[PROMEDIO]]="","",IF(ActividadesCom[[#This Row],[PROMEDIO]]&gt;=4,"EXCELENTE",IF(ActividadesCom[[#This Row],[PROMEDIO]]&gt;=3,"NOTABLE",IF(ActividadesCom[[#This Row],[PROMEDIO]]&gt;=2,"BUENO",IF(ActividadesCom[[#This Row],[PROMEDIO]]=1,"SUFICIENTE","")))))</f>
        <v>BUENO</v>
      </c>
      <c r="H1075" s="5">
        <f>MAX(ActividadesCom[[#This Row],[PERÍODO 1]],ActividadesCom[[#This Row],[PERÍODO 2]],ActividadesCom[[#This Row],[PERÍODO 3]],ActividadesCom[[#This Row],[PERÍODO 4]],ActividadesCom[[#This Row],[PERÍODO 5]])</f>
        <v>20191</v>
      </c>
      <c r="I1075" s="10" t="s">
        <v>901</v>
      </c>
      <c r="J1075" s="5">
        <v>20191</v>
      </c>
      <c r="K1075" s="5" t="s">
        <v>4009</v>
      </c>
      <c r="L1075" s="5">
        <f>IF(ActividadesCom[[#This Row],[NIVEL 1]]&lt;&gt;0,VLOOKUP(ActividadesCom[[#This Row],[NIVEL 1]],Catálogo!A:B,2,FALSE),"")</f>
        <v>2</v>
      </c>
      <c r="M1075" s="5">
        <v>1</v>
      </c>
      <c r="N1075" s="6" t="s">
        <v>1032</v>
      </c>
      <c r="O1075" s="5">
        <v>20191</v>
      </c>
      <c r="P1075" s="5" t="s">
        <v>4009</v>
      </c>
      <c r="Q1075" s="5">
        <f>IF(ActividadesCom[[#This Row],[NIVEL 2]]&lt;&gt;0,VLOOKUP(ActividadesCom[[#This Row],[NIVEL 2]],Catálogo!A:B,2,FALSE),"")</f>
        <v>2</v>
      </c>
      <c r="R1075" s="5">
        <v>1</v>
      </c>
      <c r="S1075" s="6" t="s">
        <v>914</v>
      </c>
      <c r="T1075" s="5">
        <v>20183</v>
      </c>
      <c r="U1075" s="5" t="s">
        <v>4009</v>
      </c>
      <c r="V1075" s="5">
        <f>IF(ActividadesCom[[#This Row],[NIVEL 3]]&lt;&gt;0,VLOOKUP(ActividadesCom[[#This Row],[NIVEL 3]],Catálogo!A:B,2,FALSE),"")</f>
        <v>2</v>
      </c>
      <c r="W1075" s="5">
        <v>1</v>
      </c>
      <c r="X1075" s="6" t="s">
        <v>1033</v>
      </c>
      <c r="Y1075" s="5">
        <v>20183</v>
      </c>
      <c r="Z1075" s="5" t="s">
        <v>4009</v>
      </c>
      <c r="AA1075" s="5">
        <f>IF(ActividadesCom[[#This Row],[NIVEL 4]]&lt;&gt;0,VLOOKUP(ActividadesCom[[#This Row],[NIVEL 4]],Catálogo!A:B,2,FALSE),"")</f>
        <v>2</v>
      </c>
      <c r="AB1075" s="5">
        <v>1</v>
      </c>
      <c r="AC1075" s="6" t="s">
        <v>1034</v>
      </c>
      <c r="AD1075" s="5" t="s">
        <v>1035</v>
      </c>
      <c r="AE1075" s="5" t="s">
        <v>4009</v>
      </c>
      <c r="AF1075" s="5">
        <f>IF(ActividadesCom[[#This Row],[NIVEL 5]]&lt;&gt;0,VLOOKUP(ActividadesCom[[#This Row],[NIVEL 5]],Catálogo!A:B,2,FALSE),"")</f>
        <v>2</v>
      </c>
      <c r="AG1075" s="5">
        <v>2</v>
      </c>
      <c r="AH1075" s="2"/>
    </row>
    <row r="1076" spans="1:34" ht="30" hidden="1" customHeight="1" x14ac:dyDescent="0.25">
      <c r="A1076" s="7">
        <v>15470297</v>
      </c>
      <c r="B1076" s="6" t="str">
        <f>VLOOKUP(ActividadesCom[[#This Row],[NO. DE CONTROL]],'LISTADO ESTUDIANTES'!A:C,2,FALSE)</f>
        <v>NICOLAS MORALES JORGE ANTONIO</v>
      </c>
      <c r="C1076" s="6" t="str">
        <f>VLOOKUP(ActividadesCom[[#This Row],[NO. DE CONTROL]],'LISTADO ESTUDIANTES'!A:C,3,FALSE)</f>
        <v>INGENIERIA EN SISTEMAS COMPUTACIONALES</v>
      </c>
      <c r="D1076" s="5" t="str">
        <f>VLOOKUP(ActividadesCom[[#This Row],[NO. DE CONTROL]],'LISTADO ESTUDIANTES'!A:D,4,FALSE)</f>
        <v>BAJA</v>
      </c>
      <c r="E1076" s="5">
        <f>SUM(ActividadesCom[[#This Row],[CRÉD. 1]],ActividadesCom[[#This Row],[CRÉD. 2]],ActividadesCom[[#This Row],[CRÉD. 3]],ActividadesCom[[#This Row],[CRÉD. 4]],ActividadesCom[[#This Row],[CRÉD. 5]])</f>
        <v>6</v>
      </c>
      <c r="F1076" s="5">
        <f>IF(ActividadesCom[[#This Row],[ÚLTIMO SEMESTRE CON CRÉDITOS]]&gt;0,ROUND(AVERAGE(ActividadesCom[[#This Row],[VALOR NIVEL 5]],ActividadesCom[[#This Row],[VALOR NIVEL 4]],ActividadesCom[[#This Row],[VALOR NIVEL 3]],ActividadesCom[[#This Row],[VALOR NIVEL 2]],ActividadesCom[[#This Row],[VALOR NIVEL 1]]),0),"")</f>
        <v>2</v>
      </c>
      <c r="G1076" s="5" t="str">
        <f>IF(ActividadesCom[[#This Row],[PROMEDIO]]="","",IF(ActividadesCom[[#This Row],[PROMEDIO]]&gt;=4,"EXCELENTE",IF(ActividadesCom[[#This Row],[PROMEDIO]]&gt;=3,"NOTABLE",IF(ActividadesCom[[#This Row],[PROMEDIO]]&gt;=2,"BUENO",IF(ActividadesCom[[#This Row],[PROMEDIO]]=1,"SUFICIENTE","")))))</f>
        <v>BUENO</v>
      </c>
      <c r="H1076" s="5">
        <f>MAX(ActividadesCom[[#This Row],[PERÍODO 1]],ActividadesCom[[#This Row],[PERÍODO 2]],ActividadesCom[[#This Row],[PERÍODO 3]],ActividadesCom[[#This Row],[PERÍODO 4]],ActividadesCom[[#This Row],[PERÍODO 5]])</f>
        <v>20181</v>
      </c>
      <c r="I1076" s="6" t="s">
        <v>548</v>
      </c>
      <c r="J1076" s="5">
        <v>20181</v>
      </c>
      <c r="K1076" s="5" t="s">
        <v>4009</v>
      </c>
      <c r="L1076" s="5">
        <f>IF(ActividadesCom[[#This Row],[NIVEL 1]]&lt;&gt;0,VLOOKUP(ActividadesCom[[#This Row],[NIVEL 1]],Catálogo!A:B,2,FALSE),"")</f>
        <v>2</v>
      </c>
      <c r="M1076" s="5">
        <v>1</v>
      </c>
      <c r="N1076" s="6" t="s">
        <v>716</v>
      </c>
      <c r="O1076" s="5">
        <v>20181</v>
      </c>
      <c r="P1076" s="5" t="s">
        <v>4009</v>
      </c>
      <c r="Q1076" s="5">
        <f>IF(ActividadesCom[[#This Row],[NIVEL 2]]&lt;&gt;0,VLOOKUP(ActividadesCom[[#This Row],[NIVEL 2]],Catálogo!A:B,2,FALSE),"")</f>
        <v>2</v>
      </c>
      <c r="R1076" s="11">
        <v>1</v>
      </c>
      <c r="S1076" s="12" t="s">
        <v>719</v>
      </c>
      <c r="T1076" s="11">
        <v>20181</v>
      </c>
      <c r="U1076" s="5" t="s">
        <v>4009</v>
      </c>
      <c r="V1076" s="5">
        <f>IF(ActividadesCom[[#This Row],[NIVEL 3]]&lt;&gt;0,VLOOKUP(ActividadesCom[[#This Row],[NIVEL 3]],Catálogo!A:B,2,FALSE),"")</f>
        <v>2</v>
      </c>
      <c r="W1076" s="11">
        <v>1</v>
      </c>
      <c r="X1076" s="6" t="s">
        <v>717</v>
      </c>
      <c r="Y1076" s="5" t="s">
        <v>718</v>
      </c>
      <c r="Z1076" s="5" t="s">
        <v>4009</v>
      </c>
      <c r="AA1076" s="5">
        <f>IF(ActividadesCom[[#This Row],[NIVEL 4]]&lt;&gt;0,VLOOKUP(ActividadesCom[[#This Row],[NIVEL 4]],Catálogo!A:B,2,FALSE),"")</f>
        <v>2</v>
      </c>
      <c r="AB1076" s="5">
        <v>2</v>
      </c>
      <c r="AC1076" s="6" t="s">
        <v>408</v>
      </c>
      <c r="AD1076" s="5">
        <v>20171</v>
      </c>
      <c r="AE1076" s="5" t="s">
        <v>4009</v>
      </c>
      <c r="AF1076" s="5">
        <f>IF(ActividadesCom[[#This Row],[NIVEL 5]]&lt;&gt;0,VLOOKUP(ActividadesCom[[#This Row],[NIVEL 5]],Catálogo!A:B,2,FALSE),"")</f>
        <v>2</v>
      </c>
      <c r="AG1076" s="5">
        <v>1</v>
      </c>
      <c r="AH1076" s="2"/>
    </row>
    <row r="1077" spans="1:34" ht="30" hidden="1" customHeight="1" x14ac:dyDescent="0.25">
      <c r="A1077" s="7">
        <v>15470298</v>
      </c>
      <c r="B1077" s="6" t="str">
        <f>VLOOKUP(ActividadesCom[[#This Row],[NO. DE CONTROL]],'LISTADO ESTUDIANTES'!A:C,2,FALSE)</f>
        <v>PERALTA LEON CUAUHTEMOC</v>
      </c>
      <c r="C1077" s="6" t="str">
        <f>VLOOKUP(ActividadesCom[[#This Row],[NO. DE CONTROL]],'LISTADO ESTUDIANTES'!A:C,3,FALSE)</f>
        <v>INGENIERIA AMBIENTAL</v>
      </c>
      <c r="D1077" s="5" t="str">
        <f>VLOOKUP(ActividadesCom[[#This Row],[NO. DE CONTROL]],'LISTADO ESTUDIANTES'!A:D,4,FALSE)</f>
        <v>BAJA</v>
      </c>
      <c r="E1077" s="5">
        <f>SUM(ActividadesCom[[#This Row],[CRÉD. 1]],ActividadesCom[[#This Row],[CRÉD. 2]],ActividadesCom[[#This Row],[CRÉD. 3]],ActividadesCom[[#This Row],[CRÉD. 4]],ActividadesCom[[#This Row],[CRÉD. 5]])</f>
        <v>0</v>
      </c>
      <c r="F1077" s="17" t="str">
        <f>IF(ActividadesCom[[#This Row],[ÚLTIMO SEMESTRE CON CRÉDITOS]]&gt;0,ROUND(AVERAGE(ActividadesCom[[#This Row],[VALOR NIVEL 5]],ActividadesCom[[#This Row],[VALOR NIVEL 4]],ActividadesCom[[#This Row],[VALOR NIVEL 3]],ActividadesCom[[#This Row],[VALOR NIVEL 2]],ActividadesCom[[#This Row],[VALOR NIVEL 1]]),0),"")</f>
        <v/>
      </c>
      <c r="G1077" s="5" t="str">
        <f>IF(ActividadesCom[[#This Row],[PROMEDIO]]="","",IF(ActividadesCom[[#This Row],[PROMEDIO]]&gt;=4,"EXCELENTE",IF(ActividadesCom[[#This Row],[PROMEDIO]]&gt;=3,"NOTABLE",IF(ActividadesCom[[#This Row],[PROMEDIO]]&gt;=2,"BUENO",IF(ActividadesCom[[#This Row],[PROMEDIO]]=1,"SUFICIENTE","")))))</f>
        <v/>
      </c>
      <c r="H1077" s="5">
        <f>MAX(ActividadesCom[[#This Row],[PERÍODO 1]],ActividadesCom[[#This Row],[PERÍODO 2]],ActividadesCom[[#This Row],[PERÍODO 3]],ActividadesCom[[#This Row],[PERÍODO 4]],ActividadesCom[[#This Row],[PERÍODO 5]])</f>
        <v>0</v>
      </c>
      <c r="I1077" s="10"/>
      <c r="J1077" s="5"/>
      <c r="K1077" s="5"/>
      <c r="L1077" s="5" t="str">
        <f>IF(ActividadesCom[[#This Row],[NIVEL 1]]&lt;&gt;0,VLOOKUP(ActividadesCom[[#This Row],[NIVEL 1]],Catálogo!A:B,2,FALSE),"")</f>
        <v/>
      </c>
      <c r="M1077" s="5"/>
      <c r="N1077" s="6"/>
      <c r="O1077" s="5"/>
      <c r="P1077" s="5"/>
      <c r="Q1077" s="5" t="str">
        <f>IF(ActividadesCom[[#This Row],[NIVEL 2]]&lt;&gt;0,VLOOKUP(ActividadesCom[[#This Row],[NIVEL 2]],Catálogo!A:B,2,FALSE),"")</f>
        <v/>
      </c>
      <c r="R1077" s="5"/>
      <c r="S1077" s="6"/>
      <c r="T1077" s="5"/>
      <c r="U1077" s="5"/>
      <c r="V1077" s="5" t="str">
        <f>IF(ActividadesCom[[#This Row],[NIVEL 3]]&lt;&gt;0,VLOOKUP(ActividadesCom[[#This Row],[NIVEL 3]],Catálogo!A:B,2,FALSE),"")</f>
        <v/>
      </c>
      <c r="W1077" s="5"/>
      <c r="X1077" s="6"/>
      <c r="Y1077" s="5"/>
      <c r="Z1077" s="5"/>
      <c r="AA1077" s="5" t="str">
        <f>IF(ActividadesCom[[#This Row],[NIVEL 4]]&lt;&gt;0,VLOOKUP(ActividadesCom[[#This Row],[NIVEL 4]],Catálogo!A:B,2,FALSE),"")</f>
        <v/>
      </c>
      <c r="AB1077" s="5"/>
      <c r="AC1077" s="6"/>
      <c r="AD1077" s="5"/>
      <c r="AE1077" s="5"/>
      <c r="AF1077" s="5" t="str">
        <f>IF(ActividadesCom[[#This Row],[NIVEL 5]]&lt;&gt;0,VLOOKUP(ActividadesCom[[#This Row],[NIVEL 5]],Catálogo!A:B,2,FALSE),"")</f>
        <v/>
      </c>
      <c r="AG1077" s="5"/>
      <c r="AH1077" s="2"/>
    </row>
    <row r="1078" spans="1:34" s="21" customFormat="1" ht="30" hidden="1" customHeight="1" x14ac:dyDescent="0.25">
      <c r="A1078" s="7">
        <v>15470299</v>
      </c>
      <c r="B1078" s="6" t="str">
        <f>VLOOKUP(ActividadesCom[[#This Row],[NO. DE CONTROL]],'LISTADO ESTUDIANTES'!A:C,2,FALSE)</f>
        <v>CAAMAL MANGAS JOSUE EMILIANO</v>
      </c>
      <c r="C1078" s="6" t="str">
        <f>VLOOKUP(ActividadesCom[[#This Row],[NO. DE CONTROL]],'LISTADO ESTUDIANTES'!A:C,3,FALSE)</f>
        <v>INGENIERIA EN SISTEMAS COMPUTACIONALES</v>
      </c>
      <c r="D1078" s="5" t="str">
        <f>VLOOKUP(ActividadesCom[[#This Row],[NO. DE CONTROL]],'LISTADO ESTUDIANTES'!A:D,4,FALSE)</f>
        <v>BAJA</v>
      </c>
      <c r="E1078" s="5">
        <f>SUM(ActividadesCom[[#This Row],[CRÉD. 1]],ActividadesCom[[#This Row],[CRÉD. 2]],ActividadesCom[[#This Row],[CRÉD. 3]],ActividadesCom[[#This Row],[CRÉD. 4]],ActividadesCom[[#This Row],[CRÉD. 5]])</f>
        <v>0</v>
      </c>
      <c r="F1078" s="17" t="str">
        <f>IF(ActividadesCom[[#This Row],[ÚLTIMO SEMESTRE CON CRÉDITOS]]&gt;0,ROUND(AVERAGE(ActividadesCom[[#This Row],[VALOR NIVEL 5]],ActividadesCom[[#This Row],[VALOR NIVEL 4]],ActividadesCom[[#This Row],[VALOR NIVEL 3]],ActividadesCom[[#This Row],[VALOR NIVEL 2]],ActividadesCom[[#This Row],[VALOR NIVEL 1]]),0),"")</f>
        <v/>
      </c>
      <c r="G1078" s="5" t="str">
        <f>IF(ActividadesCom[[#This Row],[PROMEDIO]]="","",IF(ActividadesCom[[#This Row],[PROMEDIO]]&gt;=4,"EXCELENTE",IF(ActividadesCom[[#This Row],[PROMEDIO]]&gt;=3,"NOTABLE",IF(ActividadesCom[[#This Row],[PROMEDIO]]&gt;=2,"BUENO",IF(ActividadesCom[[#This Row],[PROMEDIO]]=1,"SUFICIENTE","")))))</f>
        <v/>
      </c>
      <c r="H1078" s="5">
        <f>MAX(ActividadesCom[[#This Row],[PERÍODO 1]],ActividadesCom[[#This Row],[PERÍODO 2]],ActividadesCom[[#This Row],[PERÍODO 3]],ActividadesCom[[#This Row],[PERÍODO 4]],ActividadesCom[[#This Row],[PERÍODO 5]])</f>
        <v>0</v>
      </c>
      <c r="I1078" s="6"/>
      <c r="J1078" s="5"/>
      <c r="K1078" s="5"/>
      <c r="L1078" s="5" t="str">
        <f>IF(ActividadesCom[[#This Row],[NIVEL 1]]&lt;&gt;0,VLOOKUP(ActividadesCom[[#This Row],[NIVEL 1]],Catálogo!A:B,2,FALSE),"")</f>
        <v/>
      </c>
      <c r="M1078" s="5"/>
      <c r="N1078" s="6"/>
      <c r="O1078" s="5"/>
      <c r="P1078" s="5"/>
      <c r="Q1078" s="5" t="str">
        <f>IF(ActividadesCom[[#This Row],[NIVEL 2]]&lt;&gt;0,VLOOKUP(ActividadesCom[[#This Row],[NIVEL 2]],Catálogo!A:B,2,FALSE),"")</f>
        <v/>
      </c>
      <c r="R1078" s="11"/>
      <c r="S1078" s="12"/>
      <c r="T1078" s="11"/>
      <c r="U1078" s="11"/>
      <c r="V1078" s="5" t="str">
        <f>IF(ActividadesCom[[#This Row],[NIVEL 3]]&lt;&gt;0,VLOOKUP(ActividadesCom[[#This Row],[NIVEL 3]],Catálogo!A:B,2,FALSE),"")</f>
        <v/>
      </c>
      <c r="W1078" s="11"/>
      <c r="X1078" s="6"/>
      <c r="Y1078" s="5"/>
      <c r="Z1078" s="5"/>
      <c r="AA1078" s="5" t="str">
        <f>IF(ActividadesCom[[#This Row],[NIVEL 4]]&lt;&gt;0,VLOOKUP(ActividadesCom[[#This Row],[NIVEL 4]],Catálogo!A:B,2,FALSE),"")</f>
        <v/>
      </c>
      <c r="AB1078" s="5"/>
      <c r="AC1078" s="6"/>
      <c r="AD1078" s="5"/>
      <c r="AE1078" s="5"/>
      <c r="AF1078" s="5" t="str">
        <f>IF(ActividadesCom[[#This Row],[NIVEL 5]]&lt;&gt;0,VLOOKUP(ActividadesCom[[#This Row],[NIVEL 5]],Catálogo!A:B,2,FALSE),"")</f>
        <v/>
      </c>
      <c r="AG1078" s="5"/>
    </row>
    <row r="1079" spans="1:34" ht="30" hidden="1" customHeight="1" x14ac:dyDescent="0.25">
      <c r="A1079" s="7">
        <v>15470300</v>
      </c>
      <c r="B1079" s="6" t="str">
        <f>VLOOKUP(ActividadesCom[[#This Row],[NO. DE CONTROL]],'LISTADO ESTUDIANTES'!A:C,2,FALSE)</f>
        <v>TAMAY DUARTE ORQUIDEA NAZARET</v>
      </c>
      <c r="C1079" s="6" t="str">
        <f>VLOOKUP(ActividadesCom[[#This Row],[NO. DE CONTROL]],'LISTADO ESTUDIANTES'!A:C,3,FALSE)</f>
        <v>INGENIERIA MECANICA</v>
      </c>
      <c r="D1079" s="5" t="str">
        <f>VLOOKUP(ActividadesCom[[#This Row],[NO. DE CONTROL]],'LISTADO ESTUDIANTES'!A:D,4,FALSE)</f>
        <v>BAJA</v>
      </c>
      <c r="E1079" s="5">
        <f>SUM(ActividadesCom[[#This Row],[CRÉD. 1]],ActividadesCom[[#This Row],[CRÉD. 2]],ActividadesCom[[#This Row],[CRÉD. 3]],ActividadesCom[[#This Row],[CRÉD. 4]],ActividadesCom[[#This Row],[CRÉD. 5]])</f>
        <v>0</v>
      </c>
      <c r="F1079" s="17" t="str">
        <f>IF(ActividadesCom[[#This Row],[ÚLTIMO SEMESTRE CON CRÉDITOS]]&gt;0,ROUND(AVERAGE(ActividadesCom[[#This Row],[VALOR NIVEL 5]],ActividadesCom[[#This Row],[VALOR NIVEL 4]],ActividadesCom[[#This Row],[VALOR NIVEL 3]],ActividadesCom[[#This Row],[VALOR NIVEL 2]],ActividadesCom[[#This Row],[VALOR NIVEL 1]]),0),"")</f>
        <v/>
      </c>
      <c r="G1079" s="5" t="str">
        <f>IF(ActividadesCom[[#This Row],[PROMEDIO]]="","",IF(ActividadesCom[[#This Row],[PROMEDIO]]&gt;=4,"EXCELENTE",IF(ActividadesCom[[#This Row],[PROMEDIO]]&gt;=3,"NOTABLE",IF(ActividadesCom[[#This Row],[PROMEDIO]]&gt;=2,"BUENO",IF(ActividadesCom[[#This Row],[PROMEDIO]]=1,"SUFICIENTE","")))))</f>
        <v/>
      </c>
      <c r="H1079" s="5">
        <f>MAX(ActividadesCom[[#This Row],[PERÍODO 1]],ActividadesCom[[#This Row],[PERÍODO 2]],ActividadesCom[[#This Row],[PERÍODO 3]],ActividadesCom[[#This Row],[PERÍODO 4]],ActividadesCom[[#This Row],[PERÍODO 5]])</f>
        <v>0</v>
      </c>
      <c r="I1079" s="6"/>
      <c r="J1079" s="5"/>
      <c r="K1079" s="5"/>
      <c r="L1079" s="5" t="str">
        <f>IF(ActividadesCom[[#This Row],[NIVEL 1]]&lt;&gt;0,VLOOKUP(ActividadesCom[[#This Row],[NIVEL 1]],Catálogo!A:B,2,FALSE),"")</f>
        <v/>
      </c>
      <c r="M1079" s="5"/>
      <c r="N1079" s="6"/>
      <c r="O1079" s="5"/>
      <c r="P1079" s="5"/>
      <c r="Q1079" s="5" t="str">
        <f>IF(ActividadesCom[[#This Row],[NIVEL 2]]&lt;&gt;0,VLOOKUP(ActividadesCom[[#This Row],[NIVEL 2]],Catálogo!A:B,2,FALSE),"")</f>
        <v/>
      </c>
      <c r="R1079" s="11"/>
      <c r="S1079" s="12"/>
      <c r="T1079" s="11"/>
      <c r="U1079" s="11"/>
      <c r="V1079" s="5" t="str">
        <f>IF(ActividadesCom[[#This Row],[NIVEL 3]]&lt;&gt;0,VLOOKUP(ActividadesCom[[#This Row],[NIVEL 3]],Catálogo!A:B,2,FALSE),"")</f>
        <v/>
      </c>
      <c r="W1079" s="11"/>
      <c r="X1079" s="6"/>
      <c r="Y1079" s="5"/>
      <c r="Z1079" s="5"/>
      <c r="AA1079" s="5" t="str">
        <f>IF(ActividadesCom[[#This Row],[NIVEL 4]]&lt;&gt;0,VLOOKUP(ActividadesCom[[#This Row],[NIVEL 4]],Catálogo!A:B,2,FALSE),"")</f>
        <v/>
      </c>
      <c r="AB1079" s="5"/>
      <c r="AC1079" s="6"/>
      <c r="AD1079" s="5"/>
      <c r="AE1079" s="5"/>
      <c r="AF1079" s="5" t="str">
        <f>IF(ActividadesCom[[#This Row],[NIVEL 5]]&lt;&gt;0,VLOOKUP(ActividadesCom[[#This Row],[NIVEL 5]],Catálogo!A:B,2,FALSE),"")</f>
        <v/>
      </c>
      <c r="AG1079" s="5"/>
      <c r="AH1079" s="2"/>
    </row>
    <row r="1080" spans="1:34" s="21" customFormat="1" ht="30" hidden="1" customHeight="1" x14ac:dyDescent="0.25">
      <c r="A1080" s="7">
        <v>15470301</v>
      </c>
      <c r="B1080" s="6" t="str">
        <f>VLOOKUP(ActividadesCom[[#This Row],[NO. DE CONTROL]],'LISTADO ESTUDIANTES'!A:C,2,FALSE)</f>
        <v>XIU GARRIDO MAYTE DEL CARMEN</v>
      </c>
      <c r="C1080" s="6" t="str">
        <f>VLOOKUP(ActividadesCom[[#This Row],[NO. DE CONTROL]],'LISTADO ESTUDIANTES'!A:C,3,FALSE)</f>
        <v>INGENIERIA AMBIENTAL</v>
      </c>
      <c r="D1080" s="5" t="str">
        <f>VLOOKUP(ActividadesCom[[#This Row],[NO. DE CONTROL]],'LISTADO ESTUDIANTES'!A:D,4,FALSE)</f>
        <v>BAJA</v>
      </c>
      <c r="E1080" s="5">
        <f>SUM(ActividadesCom[[#This Row],[CRÉD. 1]],ActividadesCom[[#This Row],[CRÉD. 2]],ActividadesCom[[#This Row],[CRÉD. 3]],ActividadesCom[[#This Row],[CRÉD. 4]],ActividadesCom[[#This Row],[CRÉD. 5]])</f>
        <v>0</v>
      </c>
      <c r="F1080" s="17" t="str">
        <f>IF(ActividadesCom[[#This Row],[ÚLTIMO SEMESTRE CON CRÉDITOS]]&gt;0,ROUND(AVERAGE(ActividadesCom[[#This Row],[VALOR NIVEL 5]],ActividadesCom[[#This Row],[VALOR NIVEL 4]],ActividadesCom[[#This Row],[VALOR NIVEL 3]],ActividadesCom[[#This Row],[VALOR NIVEL 2]],ActividadesCom[[#This Row],[VALOR NIVEL 1]]),0),"")</f>
        <v/>
      </c>
      <c r="G1080" s="5" t="str">
        <f>IF(ActividadesCom[[#This Row],[PROMEDIO]]="","",IF(ActividadesCom[[#This Row],[PROMEDIO]]&gt;=4,"EXCELENTE",IF(ActividadesCom[[#This Row],[PROMEDIO]]&gt;=3,"NOTABLE",IF(ActividadesCom[[#This Row],[PROMEDIO]]&gt;=2,"BUENO",IF(ActividadesCom[[#This Row],[PROMEDIO]]=1,"SUFICIENTE","")))))</f>
        <v/>
      </c>
      <c r="H1080" s="5">
        <f>MAX(ActividadesCom[[#This Row],[PERÍODO 1]],ActividadesCom[[#This Row],[PERÍODO 2]],ActividadesCom[[#This Row],[PERÍODO 3]],ActividadesCom[[#This Row],[PERÍODO 4]],ActividadesCom[[#This Row],[PERÍODO 5]])</f>
        <v>0</v>
      </c>
      <c r="I1080" s="10"/>
      <c r="J1080" s="5"/>
      <c r="K1080" s="5"/>
      <c r="L1080" s="5" t="str">
        <f>IF(ActividadesCom[[#This Row],[NIVEL 1]]&lt;&gt;0,VLOOKUP(ActividadesCom[[#This Row],[NIVEL 1]],Catálogo!A:B,2,FALSE),"")</f>
        <v/>
      </c>
      <c r="M1080" s="5"/>
      <c r="N1080" s="6"/>
      <c r="O1080" s="5"/>
      <c r="P1080" s="5"/>
      <c r="Q1080" s="5" t="str">
        <f>IF(ActividadesCom[[#This Row],[NIVEL 2]]&lt;&gt;0,VLOOKUP(ActividadesCom[[#This Row],[NIVEL 2]],Catálogo!A:B,2,FALSE),"")</f>
        <v/>
      </c>
      <c r="R1080" s="5"/>
      <c r="S1080" s="6"/>
      <c r="T1080" s="5"/>
      <c r="U1080" s="5"/>
      <c r="V1080" s="5" t="str">
        <f>IF(ActividadesCom[[#This Row],[NIVEL 3]]&lt;&gt;0,VLOOKUP(ActividadesCom[[#This Row],[NIVEL 3]],Catálogo!A:B,2,FALSE),"")</f>
        <v/>
      </c>
      <c r="W1080" s="5"/>
      <c r="X1080" s="6"/>
      <c r="Y1080" s="5"/>
      <c r="Z1080" s="5"/>
      <c r="AA1080" s="5" t="str">
        <f>IF(ActividadesCom[[#This Row],[NIVEL 4]]&lt;&gt;0,VLOOKUP(ActividadesCom[[#This Row],[NIVEL 4]],Catálogo!A:B,2,FALSE),"")</f>
        <v/>
      </c>
      <c r="AB1080" s="5"/>
      <c r="AC1080" s="6"/>
      <c r="AD1080" s="5"/>
      <c r="AE1080" s="5"/>
      <c r="AF1080" s="5" t="str">
        <f>IF(ActividadesCom[[#This Row],[NIVEL 5]]&lt;&gt;0,VLOOKUP(ActividadesCom[[#This Row],[NIVEL 5]],Catálogo!A:B,2,FALSE),"")</f>
        <v/>
      </c>
      <c r="AG1080" s="5"/>
    </row>
    <row r="1081" spans="1:34" ht="30" hidden="1" customHeight="1" x14ac:dyDescent="0.25">
      <c r="A1081" s="7">
        <v>15470302</v>
      </c>
      <c r="B1081" s="6" t="str">
        <f>VLOOKUP(ActividadesCom[[#This Row],[NO. DE CONTROL]],'LISTADO ESTUDIANTES'!A:C,2,FALSE)</f>
        <v>PEREZ TEUL MARIA GUADALUPE</v>
      </c>
      <c r="C1081" s="6" t="str">
        <f>VLOOKUP(ActividadesCom[[#This Row],[NO. DE CONTROL]],'LISTADO ESTUDIANTES'!A:C,3,FALSE)</f>
        <v>INGENIERIA AMBIENTAL</v>
      </c>
      <c r="D1081" s="5" t="str">
        <f>VLOOKUP(ActividadesCom[[#This Row],[NO. DE CONTROL]],'LISTADO ESTUDIANTES'!A:D,4,FALSE)</f>
        <v>BAJA</v>
      </c>
      <c r="E1081" s="5">
        <f>SUM(ActividadesCom[[#This Row],[CRÉD. 1]],ActividadesCom[[#This Row],[CRÉD. 2]],ActividadesCom[[#This Row],[CRÉD. 3]],ActividadesCom[[#This Row],[CRÉD. 4]],ActividadesCom[[#This Row],[CRÉD. 5]])</f>
        <v>5</v>
      </c>
      <c r="F1081" s="5">
        <f>IF(ActividadesCom[[#This Row],[ÚLTIMO SEMESTRE CON CRÉDITOS]]&gt;0,ROUND(AVERAGE(ActividadesCom[[#This Row],[VALOR NIVEL 5]],ActividadesCom[[#This Row],[VALOR NIVEL 4]],ActividadesCom[[#This Row],[VALOR NIVEL 3]],ActividadesCom[[#This Row],[VALOR NIVEL 2]],ActividadesCom[[#This Row],[VALOR NIVEL 1]]),0),"")</f>
        <v>2</v>
      </c>
      <c r="G1081" s="5" t="str">
        <f>IF(ActividadesCom[[#This Row],[PROMEDIO]]="","",IF(ActividadesCom[[#This Row],[PROMEDIO]]&gt;=4,"EXCELENTE",IF(ActividadesCom[[#This Row],[PROMEDIO]]&gt;=3,"NOTABLE",IF(ActividadesCom[[#This Row],[PROMEDIO]]&gt;=2,"BUENO",IF(ActividadesCom[[#This Row],[PROMEDIO]]=1,"SUFICIENTE","")))))</f>
        <v>BUENO</v>
      </c>
      <c r="H1081" s="5">
        <f>MAX(ActividadesCom[[#This Row],[PERÍODO 1]],ActividadesCom[[#This Row],[PERÍODO 2]],ActividadesCom[[#This Row],[PERÍODO 3]],ActividadesCom[[#This Row],[PERÍODO 4]],ActividadesCom[[#This Row],[PERÍODO 5]])</f>
        <v>20163</v>
      </c>
      <c r="I1081" s="10" t="s">
        <v>169</v>
      </c>
      <c r="J1081" s="5">
        <v>20161</v>
      </c>
      <c r="K1081" s="5" t="s">
        <v>4009</v>
      </c>
      <c r="L1081" s="5">
        <f>IF(ActividadesCom[[#This Row],[NIVEL 1]]&lt;&gt;0,VLOOKUP(ActividadesCom[[#This Row],[NIVEL 1]],Catálogo!A:B,2,FALSE),"")</f>
        <v>2</v>
      </c>
      <c r="M1081" s="5">
        <v>1</v>
      </c>
      <c r="N1081" s="6" t="s">
        <v>254</v>
      </c>
      <c r="O1081" s="5">
        <v>20153</v>
      </c>
      <c r="P1081" s="5" t="s">
        <v>4009</v>
      </c>
      <c r="Q1081" s="5">
        <f>IF(ActividadesCom[[#This Row],[NIVEL 2]]&lt;&gt;0,VLOOKUP(ActividadesCom[[#This Row],[NIVEL 2]],Catálogo!A:B,2,FALSE),"")</f>
        <v>2</v>
      </c>
      <c r="R1081" s="5">
        <v>1</v>
      </c>
      <c r="S1081" s="6" t="s">
        <v>255</v>
      </c>
      <c r="T1081" s="5">
        <v>20163</v>
      </c>
      <c r="U1081" s="5" t="s">
        <v>4009</v>
      </c>
      <c r="V1081" s="5">
        <f>IF(ActividadesCom[[#This Row],[NIVEL 3]]&lt;&gt;0,VLOOKUP(ActividadesCom[[#This Row],[NIVEL 3]],Catálogo!A:B,2,FALSE),"")</f>
        <v>2</v>
      </c>
      <c r="W1081" s="5">
        <v>1</v>
      </c>
      <c r="X1081" s="6" t="s">
        <v>135</v>
      </c>
      <c r="Y1081" s="5">
        <v>20153</v>
      </c>
      <c r="Z1081" s="5" t="s">
        <v>4009</v>
      </c>
      <c r="AA1081" s="5">
        <f>IF(ActividadesCom[[#This Row],[NIVEL 4]]&lt;&gt;0,VLOOKUP(ActividadesCom[[#This Row],[NIVEL 4]],Catálogo!A:B,2,FALSE),"")</f>
        <v>2</v>
      </c>
      <c r="AB1081" s="5">
        <v>1</v>
      </c>
      <c r="AC1081" s="6" t="s">
        <v>112</v>
      </c>
      <c r="AD1081" s="5">
        <v>20161</v>
      </c>
      <c r="AE1081" s="5" t="s">
        <v>4009</v>
      </c>
      <c r="AF1081" s="5">
        <f>IF(ActividadesCom[[#This Row],[NIVEL 5]]&lt;&gt;0,VLOOKUP(ActividadesCom[[#This Row],[NIVEL 5]],Catálogo!A:B,2,FALSE),"")</f>
        <v>2</v>
      </c>
      <c r="AG1081" s="5">
        <v>1</v>
      </c>
      <c r="AH1081" s="2"/>
    </row>
    <row r="1082" spans="1:34" s="21" customFormat="1" ht="30" hidden="1" customHeight="1" x14ac:dyDescent="0.25">
      <c r="A1082" s="7">
        <v>15470303</v>
      </c>
      <c r="B1082" s="6" t="str">
        <f>VLOOKUP(ActividadesCom[[#This Row],[NO. DE CONTROL]],'LISTADO ESTUDIANTES'!A:C,2,FALSE)</f>
        <v>RUIZ SALAZAR LUIS MARIANO</v>
      </c>
      <c r="C1082" s="6" t="str">
        <f>VLOOKUP(ActividadesCom[[#This Row],[NO. DE CONTROL]],'LISTADO ESTUDIANTES'!A:C,3,FALSE)</f>
        <v>INGENIERIA EN SISTEMAS COMPUTACIONALES</v>
      </c>
      <c r="D1082" s="5" t="str">
        <f>VLOOKUP(ActividadesCom[[#This Row],[NO. DE CONTROL]],'LISTADO ESTUDIANTES'!A:D,4,FALSE)</f>
        <v>BAJA</v>
      </c>
      <c r="E1082" s="5">
        <f>SUM(ActividadesCom[[#This Row],[CRÉD. 1]],ActividadesCom[[#This Row],[CRÉD. 2]],ActividadesCom[[#This Row],[CRÉD. 3]],ActividadesCom[[#This Row],[CRÉD. 4]],ActividadesCom[[#This Row],[CRÉD. 5]])</f>
        <v>0</v>
      </c>
      <c r="F1082" s="17" t="str">
        <f>IF(ActividadesCom[[#This Row],[ÚLTIMO SEMESTRE CON CRÉDITOS]]&gt;0,ROUND(AVERAGE(ActividadesCom[[#This Row],[VALOR NIVEL 5]],ActividadesCom[[#This Row],[VALOR NIVEL 4]],ActividadesCom[[#This Row],[VALOR NIVEL 3]],ActividadesCom[[#This Row],[VALOR NIVEL 2]],ActividadesCom[[#This Row],[VALOR NIVEL 1]]),0),"")</f>
        <v/>
      </c>
      <c r="G1082" s="5" t="str">
        <f>IF(ActividadesCom[[#This Row],[PROMEDIO]]="","",IF(ActividadesCom[[#This Row],[PROMEDIO]]&gt;=4,"EXCELENTE",IF(ActividadesCom[[#This Row],[PROMEDIO]]&gt;=3,"NOTABLE",IF(ActividadesCom[[#This Row],[PROMEDIO]]&gt;=2,"BUENO",IF(ActividadesCom[[#This Row],[PROMEDIO]]=1,"SUFICIENTE","")))))</f>
        <v/>
      </c>
      <c r="H1082" s="5">
        <f>MAX(ActividadesCom[[#This Row],[PERÍODO 1]],ActividadesCom[[#This Row],[PERÍODO 2]],ActividadesCom[[#This Row],[PERÍODO 3]],ActividadesCom[[#This Row],[PERÍODO 4]],ActividadesCom[[#This Row],[PERÍODO 5]])</f>
        <v>0</v>
      </c>
      <c r="I1082" s="6"/>
      <c r="J1082" s="5"/>
      <c r="K1082" s="5"/>
      <c r="L1082" s="5" t="str">
        <f>IF(ActividadesCom[[#This Row],[NIVEL 1]]&lt;&gt;0,VLOOKUP(ActividadesCom[[#This Row],[NIVEL 1]],Catálogo!A:B,2,FALSE),"")</f>
        <v/>
      </c>
      <c r="M1082" s="5"/>
      <c r="N1082" s="6"/>
      <c r="O1082" s="5"/>
      <c r="P1082" s="5"/>
      <c r="Q1082" s="5" t="str">
        <f>IF(ActividadesCom[[#This Row],[NIVEL 2]]&lt;&gt;0,VLOOKUP(ActividadesCom[[#This Row],[NIVEL 2]],Catálogo!A:B,2,FALSE),"")</f>
        <v/>
      </c>
      <c r="R1082" s="11"/>
      <c r="S1082" s="12"/>
      <c r="T1082" s="11"/>
      <c r="U1082" s="11"/>
      <c r="V1082" s="5" t="str">
        <f>IF(ActividadesCom[[#This Row],[NIVEL 3]]&lt;&gt;0,VLOOKUP(ActividadesCom[[#This Row],[NIVEL 3]],Catálogo!A:B,2,FALSE),"")</f>
        <v/>
      </c>
      <c r="W1082" s="11"/>
      <c r="X1082" s="6"/>
      <c r="Y1082" s="5"/>
      <c r="Z1082" s="5"/>
      <c r="AA1082" s="5" t="str">
        <f>IF(ActividadesCom[[#This Row],[NIVEL 4]]&lt;&gt;0,VLOOKUP(ActividadesCom[[#This Row],[NIVEL 4]],Catálogo!A:B,2,FALSE),"")</f>
        <v/>
      </c>
      <c r="AB1082" s="5"/>
      <c r="AC1082" s="6"/>
      <c r="AD1082" s="5"/>
      <c r="AE1082" s="5"/>
      <c r="AF1082" s="5" t="str">
        <f>IF(ActividadesCom[[#This Row],[NIVEL 5]]&lt;&gt;0,VLOOKUP(ActividadesCom[[#This Row],[NIVEL 5]],Catálogo!A:B,2,FALSE),"")</f>
        <v/>
      </c>
      <c r="AG1082" s="5"/>
    </row>
    <row r="1083" spans="1:34" s="21" customFormat="1" ht="30" hidden="1" customHeight="1" x14ac:dyDescent="0.25">
      <c r="A1083" s="7">
        <v>15470304</v>
      </c>
      <c r="B1083" s="6" t="str">
        <f>VLOOKUP(ActividadesCom[[#This Row],[NO. DE CONTROL]],'LISTADO ESTUDIANTES'!A:C,2,FALSE)</f>
        <v>MOHOM CAMARA ALVARO EDUARDO</v>
      </c>
      <c r="C1083" s="6" t="str">
        <f>VLOOKUP(ActividadesCom[[#This Row],[NO. DE CONTROL]],'LISTADO ESTUDIANTES'!A:C,3,FALSE)</f>
        <v>INGENIERIA EN SISTEMAS COMPUTACIONALES</v>
      </c>
      <c r="D1083" s="5" t="str">
        <f>VLOOKUP(ActividadesCom[[#This Row],[NO. DE CONTROL]],'LISTADO ESTUDIANTES'!A:D,4,FALSE)</f>
        <v>BAJA</v>
      </c>
      <c r="E1083" s="5">
        <f>SUM(ActividadesCom[[#This Row],[CRÉD. 1]],ActividadesCom[[#This Row],[CRÉD. 2]],ActividadesCom[[#This Row],[CRÉD. 3]],ActividadesCom[[#This Row],[CRÉD. 4]],ActividadesCom[[#This Row],[CRÉD. 5]])</f>
        <v>5</v>
      </c>
      <c r="F1083" s="5">
        <f>IF(ActividadesCom[[#This Row],[ÚLTIMO SEMESTRE CON CRÉDITOS]]&gt;0,ROUND(AVERAGE(ActividadesCom[[#This Row],[VALOR NIVEL 5]],ActividadesCom[[#This Row],[VALOR NIVEL 4]],ActividadesCom[[#This Row],[VALOR NIVEL 3]],ActividadesCom[[#This Row],[VALOR NIVEL 2]],ActividadesCom[[#This Row],[VALOR NIVEL 1]]),0),"")</f>
        <v>2</v>
      </c>
      <c r="G1083" s="5" t="str">
        <f>IF(ActividadesCom[[#This Row],[PROMEDIO]]="","",IF(ActividadesCom[[#This Row],[PROMEDIO]]&gt;=4,"EXCELENTE",IF(ActividadesCom[[#This Row],[PROMEDIO]]&gt;=3,"NOTABLE",IF(ActividadesCom[[#This Row],[PROMEDIO]]&gt;=2,"BUENO",IF(ActividadesCom[[#This Row],[PROMEDIO]]=1,"SUFICIENTE","")))))</f>
        <v>BUENO</v>
      </c>
      <c r="H1083" s="5">
        <f>MAX(ActividadesCom[[#This Row],[PERÍODO 1]],ActividadesCom[[#This Row],[PERÍODO 2]],ActividadesCom[[#This Row],[PERÍODO 3]],ActividadesCom[[#This Row],[PERÍODO 4]],ActividadesCom[[#This Row],[PERÍODO 5]])</f>
        <v>20191</v>
      </c>
      <c r="I1083" s="6" t="s">
        <v>445</v>
      </c>
      <c r="J1083" s="5">
        <v>20181</v>
      </c>
      <c r="K1083" s="5" t="s">
        <v>4009</v>
      </c>
      <c r="L1083" s="5">
        <f>IF(ActividadesCom[[#This Row],[NIVEL 1]]&lt;&gt;0,VLOOKUP(ActividadesCom[[#This Row],[NIVEL 1]],Catálogo!A:B,2,FALSE),"")</f>
        <v>2</v>
      </c>
      <c r="M1083" s="5">
        <v>2</v>
      </c>
      <c r="N1083" s="6" t="s">
        <v>723</v>
      </c>
      <c r="O1083" s="5">
        <v>20183</v>
      </c>
      <c r="P1083" s="5" t="s">
        <v>4009</v>
      </c>
      <c r="Q1083" s="5">
        <f>IF(ActividadesCom[[#This Row],[NIVEL 2]]&lt;&gt;0,VLOOKUP(ActividadesCom[[#This Row],[NIVEL 2]],Catálogo!A:B,2,FALSE),"")</f>
        <v>2</v>
      </c>
      <c r="R1083" s="11">
        <v>1</v>
      </c>
      <c r="S1083" s="12" t="s">
        <v>942</v>
      </c>
      <c r="T1083" s="11">
        <v>20191</v>
      </c>
      <c r="U1083" s="5" t="s">
        <v>4009</v>
      </c>
      <c r="V1083" s="5">
        <f>IF(ActividadesCom[[#This Row],[NIVEL 3]]&lt;&gt;0,VLOOKUP(ActividadesCom[[#This Row],[NIVEL 3]],Catálogo!A:B,2,FALSE),"")</f>
        <v>2</v>
      </c>
      <c r="W1083" s="11">
        <v>1</v>
      </c>
      <c r="X1083" s="6"/>
      <c r="Y1083" s="5"/>
      <c r="Z1083" s="5"/>
      <c r="AA1083" s="5" t="str">
        <f>IF(ActividadesCom[[#This Row],[NIVEL 4]]&lt;&gt;0,VLOOKUP(ActividadesCom[[#This Row],[NIVEL 4]],Catálogo!A:B,2,FALSE),"")</f>
        <v/>
      </c>
      <c r="AB1083" s="5"/>
      <c r="AC1083" s="6" t="s">
        <v>665</v>
      </c>
      <c r="AD1083" s="5">
        <v>20181</v>
      </c>
      <c r="AE1083" s="5" t="s">
        <v>4009</v>
      </c>
      <c r="AF1083" s="5">
        <f>IF(ActividadesCom[[#This Row],[NIVEL 5]]&lt;&gt;0,VLOOKUP(ActividadesCom[[#This Row],[NIVEL 5]],Catálogo!A:B,2,FALSE),"")</f>
        <v>2</v>
      </c>
      <c r="AG1083" s="5">
        <v>1</v>
      </c>
    </row>
    <row r="1084" spans="1:34" ht="30" hidden="1" customHeight="1" x14ac:dyDescent="0.25">
      <c r="A1084" s="7">
        <v>15470305</v>
      </c>
      <c r="B1084" s="6" t="str">
        <f>VLOOKUP(ActividadesCom[[#This Row],[NO. DE CONTROL]],'LISTADO ESTUDIANTES'!A:C,2,FALSE)</f>
        <v>MARTINEZ CALAN KARINA ANDREA</v>
      </c>
      <c r="C1084" s="6" t="str">
        <f>VLOOKUP(ActividadesCom[[#This Row],[NO. DE CONTROL]],'LISTADO ESTUDIANTES'!A:C,3,FALSE)</f>
        <v>INGENIERIA AMBIENTAL</v>
      </c>
      <c r="D1084" s="5" t="str">
        <f>VLOOKUP(ActividadesCom[[#This Row],[NO. DE CONTROL]],'LISTADO ESTUDIANTES'!A:D,4,FALSE)</f>
        <v>BAJA</v>
      </c>
      <c r="E1084" s="5">
        <f>SUM(ActividadesCom[[#This Row],[CRÉD. 1]],ActividadesCom[[#This Row],[CRÉD. 2]],ActividadesCom[[#This Row],[CRÉD. 3]],ActividadesCom[[#This Row],[CRÉD. 4]],ActividadesCom[[#This Row],[CRÉD. 5]])</f>
        <v>0</v>
      </c>
      <c r="F1084" s="17" t="str">
        <f>IF(ActividadesCom[[#This Row],[ÚLTIMO SEMESTRE CON CRÉDITOS]]&gt;0,ROUND(AVERAGE(ActividadesCom[[#This Row],[VALOR NIVEL 5]],ActividadesCom[[#This Row],[VALOR NIVEL 4]],ActividadesCom[[#This Row],[VALOR NIVEL 3]],ActividadesCom[[#This Row],[VALOR NIVEL 2]],ActividadesCom[[#This Row],[VALOR NIVEL 1]]),0),"")</f>
        <v/>
      </c>
      <c r="G1084" s="5" t="str">
        <f>IF(ActividadesCom[[#This Row],[PROMEDIO]]="","",IF(ActividadesCom[[#This Row],[PROMEDIO]]&gt;=4,"EXCELENTE",IF(ActividadesCom[[#This Row],[PROMEDIO]]&gt;=3,"NOTABLE",IF(ActividadesCom[[#This Row],[PROMEDIO]]&gt;=2,"BUENO",IF(ActividadesCom[[#This Row],[PROMEDIO]]=1,"SUFICIENTE","")))))</f>
        <v/>
      </c>
      <c r="H1084" s="5">
        <f>MAX(ActividadesCom[[#This Row],[PERÍODO 1]],ActividadesCom[[#This Row],[PERÍODO 2]],ActividadesCom[[#This Row],[PERÍODO 3]],ActividadesCom[[#This Row],[PERÍODO 4]],ActividadesCom[[#This Row],[PERÍODO 5]])</f>
        <v>0</v>
      </c>
      <c r="I1084" s="10"/>
      <c r="J1084" s="5"/>
      <c r="K1084" s="5"/>
      <c r="L1084" s="5" t="str">
        <f>IF(ActividadesCom[[#This Row],[NIVEL 1]]&lt;&gt;0,VLOOKUP(ActividadesCom[[#This Row],[NIVEL 1]],Catálogo!A:B,2,FALSE),"")</f>
        <v/>
      </c>
      <c r="M1084" s="5"/>
      <c r="N1084" s="6"/>
      <c r="O1084" s="5"/>
      <c r="P1084" s="5"/>
      <c r="Q1084" s="5" t="str">
        <f>IF(ActividadesCom[[#This Row],[NIVEL 2]]&lt;&gt;0,VLOOKUP(ActividadesCom[[#This Row],[NIVEL 2]],Catálogo!A:B,2,FALSE),"")</f>
        <v/>
      </c>
      <c r="R1084" s="5"/>
      <c r="S1084" s="6"/>
      <c r="T1084" s="5"/>
      <c r="U1084" s="5"/>
      <c r="V1084" s="5" t="str">
        <f>IF(ActividadesCom[[#This Row],[NIVEL 3]]&lt;&gt;0,VLOOKUP(ActividadesCom[[#This Row],[NIVEL 3]],Catálogo!A:B,2,FALSE),"")</f>
        <v/>
      </c>
      <c r="W1084" s="5"/>
      <c r="X1084" s="6"/>
      <c r="Y1084" s="5"/>
      <c r="Z1084" s="5"/>
      <c r="AA1084" s="5" t="str">
        <f>IF(ActividadesCom[[#This Row],[NIVEL 4]]&lt;&gt;0,VLOOKUP(ActividadesCom[[#This Row],[NIVEL 4]],Catálogo!A:B,2,FALSE),"")</f>
        <v/>
      </c>
      <c r="AB1084" s="5"/>
      <c r="AC1084" s="6"/>
      <c r="AD1084" s="5"/>
      <c r="AE1084" s="5"/>
      <c r="AF1084" s="5" t="str">
        <f>IF(ActividadesCom[[#This Row],[NIVEL 5]]&lt;&gt;0,VLOOKUP(ActividadesCom[[#This Row],[NIVEL 5]],Catálogo!A:B,2,FALSE),"")</f>
        <v/>
      </c>
      <c r="AG1084" s="5"/>
      <c r="AH1084" s="2"/>
    </row>
    <row r="1085" spans="1:34" s="21" customFormat="1" ht="30" hidden="1" customHeight="1" x14ac:dyDescent="0.25">
      <c r="A1085" s="7">
        <v>15470306</v>
      </c>
      <c r="B1085" s="6" t="str">
        <f>VLOOKUP(ActividadesCom[[#This Row],[NO. DE CONTROL]],'LISTADO ESTUDIANTES'!A:C,2,FALSE)</f>
        <v>MIJANGOS PEREZ ALDAIRS DE JESUS</v>
      </c>
      <c r="C1085" s="6" t="str">
        <f>VLOOKUP(ActividadesCom[[#This Row],[NO. DE CONTROL]],'LISTADO ESTUDIANTES'!A:C,3,FALSE)</f>
        <v>INGENIERIA MECANICA</v>
      </c>
      <c r="D1085" s="5" t="str">
        <f>VLOOKUP(ActividadesCom[[#This Row],[NO. DE CONTROL]],'LISTADO ESTUDIANTES'!A:D,4,FALSE)</f>
        <v>BAJA</v>
      </c>
      <c r="E1085" s="5">
        <f>SUM(ActividadesCom[[#This Row],[CRÉD. 1]],ActividadesCom[[#This Row],[CRÉD. 2]],ActividadesCom[[#This Row],[CRÉD. 3]],ActividadesCom[[#This Row],[CRÉD. 4]],ActividadesCom[[#This Row],[CRÉD. 5]])</f>
        <v>5</v>
      </c>
      <c r="F1085" s="5">
        <f>IF(ActividadesCom[[#This Row],[ÚLTIMO SEMESTRE CON CRÉDITOS]]&gt;0,ROUND(AVERAGE(ActividadesCom[[#This Row],[VALOR NIVEL 5]],ActividadesCom[[#This Row],[VALOR NIVEL 4]],ActividadesCom[[#This Row],[VALOR NIVEL 3]],ActividadesCom[[#This Row],[VALOR NIVEL 2]],ActividadesCom[[#This Row],[VALOR NIVEL 1]]),0),"")</f>
        <v>2</v>
      </c>
      <c r="G1085" s="5" t="str">
        <f>IF(ActividadesCom[[#This Row],[PROMEDIO]]="","",IF(ActividadesCom[[#This Row],[PROMEDIO]]&gt;=4,"EXCELENTE",IF(ActividadesCom[[#This Row],[PROMEDIO]]&gt;=3,"NOTABLE",IF(ActividadesCom[[#This Row],[PROMEDIO]]&gt;=2,"BUENO",IF(ActividadesCom[[#This Row],[PROMEDIO]]=1,"SUFICIENTE","")))))</f>
        <v>BUENO</v>
      </c>
      <c r="H1085" s="5">
        <f>MAX(ActividadesCom[[#This Row],[PERÍODO 1]],ActividadesCom[[#This Row],[PERÍODO 2]],ActividadesCom[[#This Row],[PERÍODO 3]],ActividadesCom[[#This Row],[PERÍODO 4]],ActividadesCom[[#This Row],[PERÍODO 5]])</f>
        <v>20191</v>
      </c>
      <c r="I1085" s="6" t="s">
        <v>600</v>
      </c>
      <c r="J1085" s="5">
        <v>20181</v>
      </c>
      <c r="K1085" s="5" t="s">
        <v>4009</v>
      </c>
      <c r="L1085" s="5">
        <f>IF(ActividadesCom[[#This Row],[NIVEL 1]]&lt;&gt;0,VLOOKUP(ActividadesCom[[#This Row],[NIVEL 1]],Catálogo!A:B,2,FALSE),"")</f>
        <v>2</v>
      </c>
      <c r="M1085" s="5">
        <v>1</v>
      </c>
      <c r="N1085" s="6" t="s">
        <v>930</v>
      </c>
      <c r="O1085" s="5">
        <v>20191</v>
      </c>
      <c r="P1085" s="5" t="s">
        <v>4009</v>
      </c>
      <c r="Q1085" s="5">
        <f>IF(ActividadesCom[[#This Row],[NIVEL 2]]&lt;&gt;0,VLOOKUP(ActividadesCom[[#This Row],[NIVEL 2]],Catálogo!A:B,2,FALSE),"")</f>
        <v>2</v>
      </c>
      <c r="R1085" s="11">
        <v>2</v>
      </c>
      <c r="S1085" s="12"/>
      <c r="T1085" s="11"/>
      <c r="U1085" s="11"/>
      <c r="V1085" s="5" t="str">
        <f>IF(ActividadesCom[[#This Row],[NIVEL 3]]&lt;&gt;0,VLOOKUP(ActividadesCom[[#This Row],[NIVEL 3]],Catálogo!A:B,2,FALSE),"")</f>
        <v/>
      </c>
      <c r="W1085" s="11"/>
      <c r="X1085" s="6"/>
      <c r="Y1085" s="5"/>
      <c r="Z1085" s="5"/>
      <c r="AA1085" s="5" t="str">
        <f>IF(ActividadesCom[[#This Row],[NIVEL 4]]&lt;&gt;0,VLOOKUP(ActividadesCom[[#This Row],[NIVEL 4]],Catálogo!A:B,2,FALSE),"")</f>
        <v/>
      </c>
      <c r="AB1085" s="5"/>
      <c r="AC1085" s="6" t="s">
        <v>27</v>
      </c>
      <c r="AD1085" s="5" t="s">
        <v>320</v>
      </c>
      <c r="AE1085" s="5" t="s">
        <v>4009</v>
      </c>
      <c r="AF1085" s="5">
        <f>IF(ActividadesCom[[#This Row],[NIVEL 5]]&lt;&gt;0,VLOOKUP(ActividadesCom[[#This Row],[NIVEL 5]],Catálogo!A:B,2,FALSE),"")</f>
        <v>2</v>
      </c>
      <c r="AG1085" s="5">
        <v>2</v>
      </c>
    </row>
    <row r="1086" spans="1:34" ht="30" hidden="1" customHeight="1" x14ac:dyDescent="0.25">
      <c r="A1086" s="7">
        <v>15470307</v>
      </c>
      <c r="B1086" s="6" t="str">
        <f>VLOOKUP(ActividadesCom[[#This Row],[NO. DE CONTROL]],'LISTADO ESTUDIANTES'!A:C,2,FALSE)</f>
        <v>DOMINGUEZ CHAVARRIA SANDRA SHADAI</v>
      </c>
      <c r="C1086" s="6" t="str">
        <f>VLOOKUP(ActividadesCom[[#This Row],[NO. DE CONTROL]],'LISTADO ESTUDIANTES'!A:C,3,FALSE)</f>
        <v>INGENIERIA AMBIENTAL</v>
      </c>
      <c r="D1086" s="5" t="str">
        <f>VLOOKUP(ActividadesCom[[#This Row],[NO. DE CONTROL]],'LISTADO ESTUDIANTES'!A:D,4,FALSE)</f>
        <v>BAJA</v>
      </c>
      <c r="E1086" s="5">
        <f>SUM(ActividadesCom[[#This Row],[CRÉD. 1]],ActividadesCom[[#This Row],[CRÉD. 2]],ActividadesCom[[#This Row],[CRÉD. 3]],ActividadesCom[[#This Row],[CRÉD. 4]],ActividadesCom[[#This Row],[CRÉD. 5]])</f>
        <v>5</v>
      </c>
      <c r="F1086" s="5">
        <f>IF(ActividadesCom[[#This Row],[ÚLTIMO SEMESTRE CON CRÉDITOS]]&gt;0,ROUND(AVERAGE(ActividadesCom[[#This Row],[VALOR NIVEL 5]],ActividadesCom[[#This Row],[VALOR NIVEL 4]],ActividadesCom[[#This Row],[VALOR NIVEL 3]],ActividadesCom[[#This Row],[VALOR NIVEL 2]],ActividadesCom[[#This Row],[VALOR NIVEL 1]]),0),"")</f>
        <v>2</v>
      </c>
      <c r="G1086" s="5" t="str">
        <f>IF(ActividadesCom[[#This Row],[PROMEDIO]]="","",IF(ActividadesCom[[#This Row],[PROMEDIO]]&gt;=4,"EXCELENTE",IF(ActividadesCom[[#This Row],[PROMEDIO]]&gt;=3,"NOTABLE",IF(ActividadesCom[[#This Row],[PROMEDIO]]&gt;=2,"BUENO",IF(ActividadesCom[[#This Row],[PROMEDIO]]=1,"SUFICIENTE","")))))</f>
        <v>BUENO</v>
      </c>
      <c r="H1086" s="5">
        <f>MAX(ActividadesCom[[#This Row],[PERÍODO 1]],ActividadesCom[[#This Row],[PERÍODO 2]],ActividadesCom[[#This Row],[PERÍODO 3]],ActividadesCom[[#This Row],[PERÍODO 4]],ActividadesCom[[#This Row],[PERÍODO 5]])</f>
        <v>20193</v>
      </c>
      <c r="I1086" s="10" t="s">
        <v>496</v>
      </c>
      <c r="J1086" s="5">
        <v>20173</v>
      </c>
      <c r="K1086" s="5" t="s">
        <v>4009</v>
      </c>
      <c r="L1086" s="5">
        <f>IF(ActividadesCom[[#This Row],[NIVEL 1]]&lt;&gt;0,VLOOKUP(ActividadesCom[[#This Row],[NIVEL 1]],Catálogo!A:B,2,FALSE),"")</f>
        <v>2</v>
      </c>
      <c r="M1086" s="5">
        <v>1</v>
      </c>
      <c r="N1086" s="6" t="s">
        <v>1133</v>
      </c>
      <c r="O1086" s="5">
        <v>20183</v>
      </c>
      <c r="P1086" s="5" t="s">
        <v>4009</v>
      </c>
      <c r="Q1086" s="5">
        <f>IF(ActividadesCom[[#This Row],[NIVEL 2]]&lt;&gt;0,VLOOKUP(ActividadesCom[[#This Row],[NIVEL 2]],Catálogo!A:B,2,FALSE),"")</f>
        <v>2</v>
      </c>
      <c r="R1086" s="5">
        <v>1</v>
      </c>
      <c r="S1086" s="6" t="s">
        <v>944</v>
      </c>
      <c r="T1086" s="5">
        <v>20193</v>
      </c>
      <c r="U1086" s="5" t="s">
        <v>4009</v>
      </c>
      <c r="V1086" s="5">
        <f>IF(ActividadesCom[[#This Row],[NIVEL 3]]&lt;&gt;0,VLOOKUP(ActividadesCom[[#This Row],[NIVEL 3]],Catálogo!A:B,2,FALSE),"")</f>
        <v>2</v>
      </c>
      <c r="W1086" s="5">
        <v>1</v>
      </c>
      <c r="X1086" s="6" t="s">
        <v>535</v>
      </c>
      <c r="Y1086" s="5">
        <v>20153</v>
      </c>
      <c r="Z1086" s="5" t="s">
        <v>4009</v>
      </c>
      <c r="AA1086" s="5">
        <f>IF(ActividadesCom[[#This Row],[NIVEL 4]]&lt;&gt;0,VLOOKUP(ActividadesCom[[#This Row],[NIVEL 4]],Catálogo!A:B,2,FALSE),"")</f>
        <v>2</v>
      </c>
      <c r="AB1086" s="5">
        <v>1</v>
      </c>
      <c r="AC1086" s="6" t="s">
        <v>316</v>
      </c>
      <c r="AD1086" s="5">
        <v>20161</v>
      </c>
      <c r="AE1086" s="5" t="s">
        <v>4009</v>
      </c>
      <c r="AF1086" s="5">
        <f>IF(ActividadesCom[[#This Row],[NIVEL 5]]&lt;&gt;0,VLOOKUP(ActividadesCom[[#This Row],[NIVEL 5]],Catálogo!A:B,2,FALSE),"")</f>
        <v>2</v>
      </c>
      <c r="AG1086" s="5">
        <v>1</v>
      </c>
      <c r="AH1086" s="2"/>
    </row>
    <row r="1087" spans="1:34" s="21" customFormat="1" ht="30" hidden="1" customHeight="1" x14ac:dyDescent="0.25">
      <c r="A1087" s="7">
        <v>15470308</v>
      </c>
      <c r="B1087" s="6" t="str">
        <f>VLOOKUP(ActividadesCom[[#This Row],[NO. DE CONTROL]],'LISTADO ESTUDIANTES'!A:C,2,FALSE)</f>
        <v>ORTEGON GONZALEZ LUIS HUMBERTO</v>
      </c>
      <c r="C1087" s="6" t="str">
        <f>VLOOKUP(ActividadesCom[[#This Row],[NO. DE CONTROL]],'LISTADO ESTUDIANTES'!A:C,3,FALSE)</f>
        <v>INGENIERIA EN GESTION EMPRESARIAL</v>
      </c>
      <c r="D1087" s="5" t="str">
        <f>VLOOKUP(ActividadesCom[[#This Row],[NO. DE CONTROL]],'LISTADO ESTUDIANTES'!A:D,4,FALSE)</f>
        <v>BAJA</v>
      </c>
      <c r="E1087" s="5">
        <f>SUM(ActividadesCom[[#This Row],[CRÉD. 1]],ActividadesCom[[#This Row],[CRÉD. 2]],ActividadesCom[[#This Row],[CRÉD. 3]],ActividadesCom[[#This Row],[CRÉD. 4]],ActividadesCom[[#This Row],[CRÉD. 5]])</f>
        <v>0</v>
      </c>
      <c r="F1087" s="17" t="str">
        <f>IF(ActividadesCom[[#This Row],[ÚLTIMO SEMESTRE CON CRÉDITOS]]&gt;0,ROUND(AVERAGE(ActividadesCom[[#This Row],[VALOR NIVEL 5]],ActividadesCom[[#This Row],[VALOR NIVEL 4]],ActividadesCom[[#This Row],[VALOR NIVEL 3]],ActividadesCom[[#This Row],[VALOR NIVEL 2]],ActividadesCom[[#This Row],[VALOR NIVEL 1]]),0),"")</f>
        <v/>
      </c>
      <c r="G1087" s="5" t="str">
        <f>IF(ActividadesCom[[#This Row],[PROMEDIO]]="","",IF(ActividadesCom[[#This Row],[PROMEDIO]]&gt;=4,"EXCELENTE",IF(ActividadesCom[[#This Row],[PROMEDIO]]&gt;=3,"NOTABLE",IF(ActividadesCom[[#This Row],[PROMEDIO]]&gt;=2,"BUENO",IF(ActividadesCom[[#This Row],[PROMEDIO]]=1,"SUFICIENTE","")))))</f>
        <v/>
      </c>
      <c r="H1087" s="5">
        <f>MAX(ActividadesCom[[#This Row],[PERÍODO 1]],ActividadesCom[[#This Row],[PERÍODO 2]],ActividadesCom[[#This Row],[PERÍODO 3]],ActividadesCom[[#This Row],[PERÍODO 4]],ActividadesCom[[#This Row],[PERÍODO 5]])</f>
        <v>0</v>
      </c>
      <c r="I1087" s="10"/>
      <c r="J1087" s="5"/>
      <c r="K1087" s="5"/>
      <c r="L1087" s="5" t="str">
        <f>IF(ActividadesCom[[#This Row],[NIVEL 1]]&lt;&gt;0,VLOOKUP(ActividadesCom[[#This Row],[NIVEL 1]],Catálogo!A:B,2,FALSE),"")</f>
        <v/>
      </c>
      <c r="M1087" s="5"/>
      <c r="N1087" s="6"/>
      <c r="O1087" s="5"/>
      <c r="P1087" s="5"/>
      <c r="Q1087" s="5" t="str">
        <f>IF(ActividadesCom[[#This Row],[NIVEL 2]]&lt;&gt;0,VLOOKUP(ActividadesCom[[#This Row],[NIVEL 2]],Catálogo!A:B,2,FALSE),"")</f>
        <v/>
      </c>
      <c r="R1087" s="5"/>
      <c r="S1087" s="6"/>
      <c r="T1087" s="5"/>
      <c r="U1087" s="5"/>
      <c r="V1087" s="5" t="str">
        <f>IF(ActividadesCom[[#This Row],[NIVEL 3]]&lt;&gt;0,VLOOKUP(ActividadesCom[[#This Row],[NIVEL 3]],Catálogo!A:B,2,FALSE),"")</f>
        <v/>
      </c>
      <c r="W1087" s="5"/>
      <c r="X1087" s="6"/>
      <c r="Y1087" s="5"/>
      <c r="Z1087" s="5"/>
      <c r="AA1087" s="5" t="str">
        <f>IF(ActividadesCom[[#This Row],[NIVEL 4]]&lt;&gt;0,VLOOKUP(ActividadesCom[[#This Row],[NIVEL 4]],Catálogo!A:B,2,FALSE),"")</f>
        <v/>
      </c>
      <c r="AB1087" s="5"/>
      <c r="AC1087" s="6"/>
      <c r="AD1087" s="5"/>
      <c r="AE1087" s="5"/>
      <c r="AF1087" s="5" t="str">
        <f>IF(ActividadesCom[[#This Row],[NIVEL 5]]&lt;&gt;0,VLOOKUP(ActividadesCom[[#This Row],[NIVEL 5]],Catálogo!A:B,2,FALSE),"")</f>
        <v/>
      </c>
      <c r="AG1087" s="5"/>
    </row>
    <row r="1088" spans="1:34" ht="30" hidden="1" customHeight="1" x14ac:dyDescent="0.25">
      <c r="A1088" s="7">
        <v>15470309</v>
      </c>
      <c r="B1088" s="6" t="str">
        <f>VLOOKUP(ActividadesCom[[#This Row],[NO. DE CONTROL]],'LISTADO ESTUDIANTES'!A:C,2,FALSE)</f>
        <v>EUAN COHUO CARLOS ALEXANDER</v>
      </c>
      <c r="C1088" s="6" t="str">
        <f>VLOOKUP(ActividadesCom[[#This Row],[NO. DE CONTROL]],'LISTADO ESTUDIANTES'!A:C,3,FALSE)</f>
        <v>INGENIERIA MECANICA</v>
      </c>
      <c r="D1088" s="5" t="str">
        <f>VLOOKUP(ActividadesCom[[#This Row],[NO. DE CONTROL]],'LISTADO ESTUDIANTES'!A:D,4,FALSE)</f>
        <v>BAJA</v>
      </c>
      <c r="E1088" s="5">
        <f>SUM(ActividadesCom[[#This Row],[CRÉD. 1]],ActividadesCom[[#This Row],[CRÉD. 2]],ActividadesCom[[#This Row],[CRÉD. 3]],ActividadesCom[[#This Row],[CRÉD. 4]],ActividadesCom[[#This Row],[CRÉD. 5]])</f>
        <v>5</v>
      </c>
      <c r="F1088" s="5">
        <f>IF(ActividadesCom[[#This Row],[ÚLTIMO SEMESTRE CON CRÉDITOS]]&gt;0,ROUND(AVERAGE(ActividadesCom[[#This Row],[VALOR NIVEL 5]],ActividadesCom[[#This Row],[VALOR NIVEL 4]],ActividadesCom[[#This Row],[VALOR NIVEL 3]],ActividadesCom[[#This Row],[VALOR NIVEL 2]],ActividadesCom[[#This Row],[VALOR NIVEL 1]]),0),"")</f>
        <v>2</v>
      </c>
      <c r="G1088" s="5" t="str">
        <f>IF(ActividadesCom[[#This Row],[PROMEDIO]]="","",IF(ActividadesCom[[#This Row],[PROMEDIO]]&gt;=4,"EXCELENTE",IF(ActividadesCom[[#This Row],[PROMEDIO]]&gt;=3,"NOTABLE",IF(ActividadesCom[[#This Row],[PROMEDIO]]&gt;=2,"BUENO",IF(ActividadesCom[[#This Row],[PROMEDIO]]=1,"SUFICIENTE","")))))</f>
        <v>BUENO</v>
      </c>
      <c r="H1088" s="5">
        <f>MAX(ActividadesCom[[#This Row],[PERÍODO 1]],ActividadesCom[[#This Row],[PERÍODO 2]],ActividadesCom[[#This Row],[PERÍODO 3]],ActividadesCom[[#This Row],[PERÍODO 4]],ActividadesCom[[#This Row],[PERÍODO 5]])</f>
        <v>20191</v>
      </c>
      <c r="I1088" s="6" t="s">
        <v>955</v>
      </c>
      <c r="J1088" s="5">
        <v>20191</v>
      </c>
      <c r="K1088" s="5" t="s">
        <v>4009</v>
      </c>
      <c r="L1088" s="5">
        <f>IF(ActividadesCom[[#This Row],[NIVEL 1]]&lt;&gt;0,VLOOKUP(ActividadesCom[[#This Row],[NIVEL 1]],Catálogo!A:B,2,FALSE),"")</f>
        <v>2</v>
      </c>
      <c r="M1088" s="5">
        <v>2</v>
      </c>
      <c r="N1088" s="6" t="s">
        <v>968</v>
      </c>
      <c r="O1088" s="5">
        <v>20161</v>
      </c>
      <c r="P1088" s="5" t="s">
        <v>4009</v>
      </c>
      <c r="Q1088" s="5">
        <f>IF(ActividadesCom[[#This Row],[NIVEL 2]]&lt;&gt;0,VLOOKUP(ActividadesCom[[#This Row],[NIVEL 2]],Catálogo!A:B,2,FALSE),"")</f>
        <v>2</v>
      </c>
      <c r="R1088" s="11">
        <v>1</v>
      </c>
      <c r="S1088" s="12"/>
      <c r="T1088" s="11"/>
      <c r="U1088" s="11"/>
      <c r="V1088" s="5" t="str">
        <f>IF(ActividadesCom[[#This Row],[NIVEL 3]]&lt;&gt;0,VLOOKUP(ActividadesCom[[#This Row],[NIVEL 3]],Catálogo!A:B,2,FALSE),"")</f>
        <v/>
      </c>
      <c r="W1088" s="11"/>
      <c r="X1088" s="6" t="s">
        <v>12</v>
      </c>
      <c r="Y1088" s="5">
        <v>20183</v>
      </c>
      <c r="Z1088" s="5" t="s">
        <v>4009</v>
      </c>
      <c r="AA1088" s="5">
        <f>IF(ActividadesCom[[#This Row],[NIVEL 4]]&lt;&gt;0,VLOOKUP(ActividadesCom[[#This Row],[NIVEL 4]],Catálogo!A:B,2,FALSE),"")</f>
        <v>2</v>
      </c>
      <c r="AB1088" s="5">
        <v>1</v>
      </c>
      <c r="AC1088" s="6" t="s">
        <v>116</v>
      </c>
      <c r="AD1088" s="5">
        <v>20161</v>
      </c>
      <c r="AE1088" s="5" t="s">
        <v>4009</v>
      </c>
      <c r="AF1088" s="5">
        <f>IF(ActividadesCom[[#This Row],[NIVEL 5]]&lt;&gt;0,VLOOKUP(ActividadesCom[[#This Row],[NIVEL 5]],Catálogo!A:B,2,FALSE),"")</f>
        <v>2</v>
      </c>
      <c r="AG1088" s="5">
        <v>1</v>
      </c>
      <c r="AH1088" s="2"/>
    </row>
    <row r="1089" spans="1:34" ht="30" hidden="1" customHeight="1" x14ac:dyDescent="0.25">
      <c r="A1089" s="7">
        <v>15470310</v>
      </c>
      <c r="B1089" s="6" t="str">
        <f>VLOOKUP(ActividadesCom[[#This Row],[NO. DE CONTROL]],'LISTADO ESTUDIANTES'!A:C,2,FALSE)</f>
        <v>HORTA CABRERA CECILIA GUADALUPE</v>
      </c>
      <c r="C1089" s="6" t="str">
        <f>VLOOKUP(ActividadesCom[[#This Row],[NO. DE CONTROL]],'LISTADO ESTUDIANTES'!A:C,3,FALSE)</f>
        <v>INGENIERIA INDUSTRIAL</v>
      </c>
      <c r="D1089" s="5" t="str">
        <f>VLOOKUP(ActividadesCom[[#This Row],[NO. DE CONTROL]],'LISTADO ESTUDIANTES'!A:D,4,FALSE)</f>
        <v>BAJA</v>
      </c>
      <c r="E1089" s="5">
        <f>SUM(ActividadesCom[[#This Row],[CRÉD. 1]],ActividadesCom[[#This Row],[CRÉD. 2]],ActividadesCom[[#This Row],[CRÉD. 3]],ActividadesCom[[#This Row],[CRÉD. 4]],ActividadesCom[[#This Row],[CRÉD. 5]])</f>
        <v>1</v>
      </c>
      <c r="F1089" s="17">
        <f>IF(ActividadesCom[[#This Row],[ÚLTIMO SEMESTRE CON CRÉDITOS]]&gt;0,ROUND(AVERAGE(ActividadesCom[[#This Row],[VALOR NIVEL 5]],ActividadesCom[[#This Row],[VALOR NIVEL 4]],ActividadesCom[[#This Row],[VALOR NIVEL 3]],ActividadesCom[[#This Row],[VALOR NIVEL 2]],ActividadesCom[[#This Row],[VALOR NIVEL 1]]),0),"")</f>
        <v>2</v>
      </c>
      <c r="G1089" s="5" t="str">
        <f>IF(ActividadesCom[[#This Row],[PROMEDIO]]="","",IF(ActividadesCom[[#This Row],[PROMEDIO]]&gt;=4,"EXCELENTE",IF(ActividadesCom[[#This Row],[PROMEDIO]]&gt;=3,"NOTABLE",IF(ActividadesCom[[#This Row],[PROMEDIO]]&gt;=2,"BUENO",IF(ActividadesCom[[#This Row],[PROMEDIO]]=1,"SUFICIENTE","")))))</f>
        <v>BUENO</v>
      </c>
      <c r="H1089" s="5">
        <f>MAX(ActividadesCom[[#This Row],[PERÍODO 1]],ActividadesCom[[#This Row],[PERÍODO 2]],ActividadesCom[[#This Row],[PERÍODO 3]],ActividadesCom[[#This Row],[PERÍODO 4]],ActividadesCom[[#This Row],[PERÍODO 5]])</f>
        <v>20153</v>
      </c>
      <c r="I1089" s="10" t="s">
        <v>9</v>
      </c>
      <c r="J1089" s="5">
        <v>20153</v>
      </c>
      <c r="K1089" s="5" t="s">
        <v>4009</v>
      </c>
      <c r="L1089" s="5">
        <f>IF(ActividadesCom[[#This Row],[NIVEL 1]]&lt;&gt;0,VLOOKUP(ActividadesCom[[#This Row],[NIVEL 1]],Catálogo!A:B,2,FALSE),"")</f>
        <v>2</v>
      </c>
      <c r="M1089" s="5">
        <v>1</v>
      </c>
      <c r="N1089" s="6"/>
      <c r="O1089" s="5"/>
      <c r="P1089" s="5"/>
      <c r="Q1089" s="5" t="str">
        <f>IF(ActividadesCom[[#This Row],[NIVEL 2]]&lt;&gt;0,VLOOKUP(ActividadesCom[[#This Row],[NIVEL 2]],Catálogo!A:B,2,FALSE),"")</f>
        <v/>
      </c>
      <c r="R1089" s="5"/>
      <c r="S1089" s="6"/>
      <c r="T1089" s="5"/>
      <c r="U1089" s="5"/>
      <c r="V1089" s="5" t="str">
        <f>IF(ActividadesCom[[#This Row],[NIVEL 3]]&lt;&gt;0,VLOOKUP(ActividadesCom[[#This Row],[NIVEL 3]],Catálogo!A:B,2,FALSE),"")</f>
        <v/>
      </c>
      <c r="W1089" s="5"/>
      <c r="X1089" s="6"/>
      <c r="Y1089" s="5"/>
      <c r="Z1089" s="5"/>
      <c r="AA1089" s="5" t="str">
        <f>IF(ActividadesCom[[#This Row],[NIVEL 4]]&lt;&gt;0,VLOOKUP(ActividadesCom[[#This Row],[NIVEL 4]],Catálogo!A:B,2,FALSE),"")</f>
        <v/>
      </c>
      <c r="AB1089" s="5"/>
      <c r="AC1089" s="6"/>
      <c r="AD1089" s="5"/>
      <c r="AE1089" s="5"/>
      <c r="AF1089" s="5" t="str">
        <f>IF(ActividadesCom[[#This Row],[NIVEL 5]]&lt;&gt;0,VLOOKUP(ActividadesCom[[#This Row],[NIVEL 5]],Catálogo!A:B,2,FALSE),"")</f>
        <v/>
      </c>
      <c r="AG1089" s="5"/>
      <c r="AH1089" s="2"/>
    </row>
    <row r="1090" spans="1:34" ht="30" hidden="1" customHeight="1" x14ac:dyDescent="0.25">
      <c r="A1090" s="7">
        <v>15470312</v>
      </c>
      <c r="B1090" s="6" t="str">
        <f>VLOOKUP(ActividadesCom[[#This Row],[NO. DE CONTROL]],'LISTADO ESTUDIANTES'!A:C,2,FALSE)</f>
        <v>MARTINEZ GOMEZ OSCAR JONATHAN</v>
      </c>
      <c r="C1090" s="6" t="str">
        <f>VLOOKUP(ActividadesCom[[#This Row],[NO. DE CONTROL]],'LISTADO ESTUDIANTES'!A:C,3,FALSE)</f>
        <v>INGENIERIA INDUSTRIAL</v>
      </c>
      <c r="D1090" s="5" t="str">
        <f>VLOOKUP(ActividadesCom[[#This Row],[NO. DE CONTROL]],'LISTADO ESTUDIANTES'!A:D,4,FALSE)</f>
        <v>BAJA</v>
      </c>
      <c r="E1090" s="5">
        <f>SUM(ActividadesCom[[#This Row],[CRÉD. 1]],ActividadesCom[[#This Row],[CRÉD. 2]],ActividadesCom[[#This Row],[CRÉD. 3]],ActividadesCom[[#This Row],[CRÉD. 4]],ActividadesCom[[#This Row],[CRÉD. 5]])</f>
        <v>5</v>
      </c>
      <c r="F1090" s="5">
        <f>IF(ActividadesCom[[#This Row],[ÚLTIMO SEMESTRE CON CRÉDITOS]]&gt;0,ROUND(AVERAGE(ActividadesCom[[#This Row],[VALOR NIVEL 5]],ActividadesCom[[#This Row],[VALOR NIVEL 4]],ActividadesCom[[#This Row],[VALOR NIVEL 3]],ActividadesCom[[#This Row],[VALOR NIVEL 2]],ActividadesCom[[#This Row],[VALOR NIVEL 1]]),0),"")</f>
        <v>2</v>
      </c>
      <c r="G1090" s="5" t="str">
        <f>IF(ActividadesCom[[#This Row],[PROMEDIO]]="","",IF(ActividadesCom[[#This Row],[PROMEDIO]]&gt;=4,"EXCELENTE",IF(ActividadesCom[[#This Row],[PROMEDIO]]&gt;=3,"NOTABLE",IF(ActividadesCom[[#This Row],[PROMEDIO]]&gt;=2,"BUENO",IF(ActividadesCom[[#This Row],[PROMEDIO]]=1,"SUFICIENTE","")))))</f>
        <v>BUENO</v>
      </c>
      <c r="H1090" s="5">
        <f>MAX(ActividadesCom[[#This Row],[PERÍODO 1]],ActividadesCom[[#This Row],[PERÍODO 2]],ActividadesCom[[#This Row],[PERÍODO 3]],ActividadesCom[[#This Row],[PERÍODO 4]],ActividadesCom[[#This Row],[PERÍODO 5]])</f>
        <v>20201</v>
      </c>
      <c r="I1090" s="10" t="s">
        <v>493</v>
      </c>
      <c r="J1090" s="5">
        <v>20173</v>
      </c>
      <c r="K1090" s="5" t="s">
        <v>4009</v>
      </c>
      <c r="L1090" s="5">
        <f>IF(ActividadesCom[[#This Row],[NIVEL 1]]&lt;&gt;0,VLOOKUP(ActividadesCom[[#This Row],[NIVEL 1]],Catálogo!A:B,2,FALSE),"")</f>
        <v>2</v>
      </c>
      <c r="M1090" s="5">
        <v>1</v>
      </c>
      <c r="N1090" s="6" t="s">
        <v>536</v>
      </c>
      <c r="O1090" s="5">
        <v>20161</v>
      </c>
      <c r="P1090" s="5" t="s">
        <v>4009</v>
      </c>
      <c r="Q1090" s="5">
        <f>IF(ActividadesCom[[#This Row],[NIVEL 2]]&lt;&gt;0,VLOOKUP(ActividadesCom[[#This Row],[NIVEL 2]],Catálogo!A:B,2,FALSE),"")</f>
        <v>2</v>
      </c>
      <c r="R1090" s="5">
        <v>1</v>
      </c>
      <c r="S1090" s="6" t="s">
        <v>4035</v>
      </c>
      <c r="T1090" s="5">
        <v>20201</v>
      </c>
      <c r="U1090" s="5" t="s">
        <v>4008</v>
      </c>
      <c r="V1090" s="5">
        <f>IF(ActividadesCom[[#This Row],[NIVEL 3]]&lt;&gt;0,VLOOKUP(ActividadesCom[[#This Row],[NIVEL 3]],Catálogo!A:B,2,FALSE),"")</f>
        <v>3</v>
      </c>
      <c r="W1090" s="5">
        <v>1</v>
      </c>
      <c r="X1090" s="6" t="s">
        <v>192</v>
      </c>
      <c r="Y1090" s="5">
        <v>20161</v>
      </c>
      <c r="Z1090" s="5" t="s">
        <v>4009</v>
      </c>
      <c r="AA1090" s="5">
        <f>IF(ActividadesCom[[#This Row],[NIVEL 4]]&lt;&gt;0,VLOOKUP(ActividadesCom[[#This Row],[NIVEL 4]],Catálogo!A:B,2,FALSE),"")</f>
        <v>2</v>
      </c>
      <c r="AB1090" s="5">
        <v>1</v>
      </c>
      <c r="AC1090" s="6" t="s">
        <v>133</v>
      </c>
      <c r="AD1090" s="5">
        <v>20181</v>
      </c>
      <c r="AE1090" s="5" t="s">
        <v>4008</v>
      </c>
      <c r="AF1090" s="5">
        <f>IF(ActividadesCom[[#This Row],[NIVEL 5]]&lt;&gt;0,VLOOKUP(ActividadesCom[[#This Row],[NIVEL 5]],Catálogo!A:B,2,FALSE),"")</f>
        <v>3</v>
      </c>
      <c r="AG1090" s="5">
        <v>1</v>
      </c>
      <c r="AH1090" s="2"/>
    </row>
    <row r="1091" spans="1:34" ht="30" hidden="1" customHeight="1" x14ac:dyDescent="0.25">
      <c r="A1091" s="7">
        <v>15470313</v>
      </c>
      <c r="B1091" s="6" t="str">
        <f>VLOOKUP(ActividadesCom[[#This Row],[NO. DE CONTROL]],'LISTADO ESTUDIANTES'!A:C,2,FALSE)</f>
        <v>CEH RAMIREZ JERONIMO</v>
      </c>
      <c r="C1091" s="6" t="str">
        <f>VLOOKUP(ActividadesCom[[#This Row],[NO. DE CONTROL]],'LISTADO ESTUDIANTES'!A:C,3,FALSE)</f>
        <v>INGENIERIA INDUSTRIAL</v>
      </c>
      <c r="D1091" s="5" t="str">
        <f>VLOOKUP(ActividadesCom[[#This Row],[NO. DE CONTROL]],'LISTADO ESTUDIANTES'!A:D,4,FALSE)</f>
        <v>BAJA</v>
      </c>
      <c r="E1091" s="5">
        <f>SUM(ActividadesCom[[#This Row],[CRÉD. 1]],ActividadesCom[[#This Row],[CRÉD. 2]],ActividadesCom[[#This Row],[CRÉD. 3]],ActividadesCom[[#This Row],[CRÉD. 4]],ActividadesCom[[#This Row],[CRÉD. 5]])</f>
        <v>0</v>
      </c>
      <c r="F1091" s="17" t="str">
        <f>IF(ActividadesCom[[#This Row],[ÚLTIMO SEMESTRE CON CRÉDITOS]]&gt;0,ROUND(AVERAGE(ActividadesCom[[#This Row],[VALOR NIVEL 5]],ActividadesCom[[#This Row],[VALOR NIVEL 4]],ActividadesCom[[#This Row],[VALOR NIVEL 3]],ActividadesCom[[#This Row],[VALOR NIVEL 2]],ActividadesCom[[#This Row],[VALOR NIVEL 1]]),0),"")</f>
        <v/>
      </c>
      <c r="G1091" s="5" t="str">
        <f>IF(ActividadesCom[[#This Row],[PROMEDIO]]="","",IF(ActividadesCom[[#This Row],[PROMEDIO]]&gt;=4,"EXCELENTE",IF(ActividadesCom[[#This Row],[PROMEDIO]]&gt;=3,"NOTABLE",IF(ActividadesCom[[#This Row],[PROMEDIO]]&gt;=2,"BUENO",IF(ActividadesCom[[#This Row],[PROMEDIO]]=1,"SUFICIENTE","")))))</f>
        <v/>
      </c>
      <c r="H1091" s="5">
        <f>MAX(ActividadesCom[[#This Row],[PERÍODO 1]],ActividadesCom[[#This Row],[PERÍODO 2]],ActividadesCom[[#This Row],[PERÍODO 3]],ActividadesCom[[#This Row],[PERÍODO 4]],ActividadesCom[[#This Row],[PERÍODO 5]])</f>
        <v>0</v>
      </c>
      <c r="I1091" s="10"/>
      <c r="J1091" s="5"/>
      <c r="K1091" s="5"/>
      <c r="L1091" s="5" t="str">
        <f>IF(ActividadesCom[[#This Row],[NIVEL 1]]&lt;&gt;0,VLOOKUP(ActividadesCom[[#This Row],[NIVEL 1]],Catálogo!A:B,2,FALSE),"")</f>
        <v/>
      </c>
      <c r="M1091" s="5"/>
      <c r="N1091" s="6"/>
      <c r="O1091" s="5"/>
      <c r="P1091" s="5"/>
      <c r="Q1091" s="5" t="str">
        <f>IF(ActividadesCom[[#This Row],[NIVEL 2]]&lt;&gt;0,VLOOKUP(ActividadesCom[[#This Row],[NIVEL 2]],Catálogo!A:B,2,FALSE),"")</f>
        <v/>
      </c>
      <c r="R1091" s="5"/>
      <c r="S1091" s="6"/>
      <c r="T1091" s="5"/>
      <c r="U1091" s="5"/>
      <c r="V1091" s="5" t="str">
        <f>IF(ActividadesCom[[#This Row],[NIVEL 3]]&lt;&gt;0,VLOOKUP(ActividadesCom[[#This Row],[NIVEL 3]],Catálogo!A:B,2,FALSE),"")</f>
        <v/>
      </c>
      <c r="W1091" s="5"/>
      <c r="X1091" s="6"/>
      <c r="Y1091" s="5"/>
      <c r="Z1091" s="5"/>
      <c r="AA1091" s="5" t="str">
        <f>IF(ActividadesCom[[#This Row],[NIVEL 4]]&lt;&gt;0,VLOOKUP(ActividadesCom[[#This Row],[NIVEL 4]],Catálogo!A:B,2,FALSE),"")</f>
        <v/>
      </c>
      <c r="AB1091" s="5"/>
      <c r="AC1091" s="6"/>
      <c r="AD1091" s="5"/>
      <c r="AE1091" s="5"/>
      <c r="AF1091" s="5" t="str">
        <f>IF(ActividadesCom[[#This Row],[NIVEL 5]]&lt;&gt;0,VLOOKUP(ActividadesCom[[#This Row],[NIVEL 5]],Catálogo!A:B,2,FALSE),"")</f>
        <v/>
      </c>
      <c r="AG1091" s="5"/>
      <c r="AH1091" s="2"/>
    </row>
    <row r="1092" spans="1:34" ht="30" hidden="1" customHeight="1" x14ac:dyDescent="0.25">
      <c r="A1092" s="7">
        <v>15470314</v>
      </c>
      <c r="B1092" s="6" t="str">
        <f>VLOOKUP(ActividadesCom[[#This Row],[NO. DE CONTROL]],'LISTADO ESTUDIANTES'!A:C,2,FALSE)</f>
        <v>JAIMEZ ESCOBAR GERARDO OMAR</v>
      </c>
      <c r="C1092" s="6" t="str">
        <f>VLOOKUP(ActividadesCom[[#This Row],[NO. DE CONTROL]],'LISTADO ESTUDIANTES'!A:C,3,FALSE)</f>
        <v>INGENIERIA INDUSTRIAL</v>
      </c>
      <c r="D1092" s="5" t="str">
        <f>VLOOKUP(ActividadesCom[[#This Row],[NO. DE CONTROL]],'LISTADO ESTUDIANTES'!A:D,4,FALSE)</f>
        <v>BAJA</v>
      </c>
      <c r="E1092" s="5">
        <f>SUM(ActividadesCom[[#This Row],[CRÉD. 1]],ActividadesCom[[#This Row],[CRÉD. 2]],ActividadesCom[[#This Row],[CRÉD. 3]],ActividadesCom[[#This Row],[CRÉD. 4]],ActividadesCom[[#This Row],[CRÉD. 5]])</f>
        <v>0</v>
      </c>
      <c r="F1092" s="17" t="str">
        <f>IF(ActividadesCom[[#This Row],[ÚLTIMO SEMESTRE CON CRÉDITOS]]&gt;0,ROUND(AVERAGE(ActividadesCom[[#This Row],[VALOR NIVEL 5]],ActividadesCom[[#This Row],[VALOR NIVEL 4]],ActividadesCom[[#This Row],[VALOR NIVEL 3]],ActividadesCom[[#This Row],[VALOR NIVEL 2]],ActividadesCom[[#This Row],[VALOR NIVEL 1]]),0),"")</f>
        <v/>
      </c>
      <c r="G1092" s="5" t="str">
        <f>IF(ActividadesCom[[#This Row],[PROMEDIO]]="","",IF(ActividadesCom[[#This Row],[PROMEDIO]]&gt;=4,"EXCELENTE",IF(ActividadesCom[[#This Row],[PROMEDIO]]&gt;=3,"NOTABLE",IF(ActividadesCom[[#This Row],[PROMEDIO]]&gt;=2,"BUENO",IF(ActividadesCom[[#This Row],[PROMEDIO]]=1,"SUFICIENTE","")))))</f>
        <v/>
      </c>
      <c r="H1092" s="5">
        <f>MAX(ActividadesCom[[#This Row],[PERÍODO 1]],ActividadesCom[[#This Row],[PERÍODO 2]],ActividadesCom[[#This Row],[PERÍODO 3]],ActividadesCom[[#This Row],[PERÍODO 4]],ActividadesCom[[#This Row],[PERÍODO 5]])</f>
        <v>0</v>
      </c>
      <c r="I1092" s="10"/>
      <c r="J1092" s="5"/>
      <c r="K1092" s="5"/>
      <c r="L1092" s="5" t="str">
        <f>IF(ActividadesCom[[#This Row],[NIVEL 1]]&lt;&gt;0,VLOOKUP(ActividadesCom[[#This Row],[NIVEL 1]],Catálogo!A:B,2,FALSE),"")</f>
        <v/>
      </c>
      <c r="M1092" s="5"/>
      <c r="N1092" s="6"/>
      <c r="O1092" s="5"/>
      <c r="P1092" s="5"/>
      <c r="Q1092" s="5" t="str">
        <f>IF(ActividadesCom[[#This Row],[NIVEL 2]]&lt;&gt;0,VLOOKUP(ActividadesCom[[#This Row],[NIVEL 2]],Catálogo!A:B,2,FALSE),"")</f>
        <v/>
      </c>
      <c r="R1092" s="5"/>
      <c r="S1092" s="6"/>
      <c r="T1092" s="5"/>
      <c r="U1092" s="5"/>
      <c r="V1092" s="5" t="str">
        <f>IF(ActividadesCom[[#This Row],[NIVEL 3]]&lt;&gt;0,VLOOKUP(ActividadesCom[[#This Row],[NIVEL 3]],Catálogo!A:B,2,FALSE),"")</f>
        <v/>
      </c>
      <c r="W1092" s="5"/>
      <c r="X1092" s="6"/>
      <c r="Y1092" s="5"/>
      <c r="Z1092" s="5"/>
      <c r="AA1092" s="5" t="str">
        <f>IF(ActividadesCom[[#This Row],[NIVEL 4]]&lt;&gt;0,VLOOKUP(ActividadesCom[[#This Row],[NIVEL 4]],Catálogo!A:B,2,FALSE),"")</f>
        <v/>
      </c>
      <c r="AB1092" s="5"/>
      <c r="AC1092" s="6"/>
      <c r="AD1092" s="5"/>
      <c r="AE1092" s="5"/>
      <c r="AF1092" s="5" t="str">
        <f>IF(ActividadesCom[[#This Row],[NIVEL 5]]&lt;&gt;0,VLOOKUP(ActividadesCom[[#This Row],[NIVEL 5]],Catálogo!A:B,2,FALSE),"")</f>
        <v/>
      </c>
      <c r="AG1092" s="5"/>
      <c r="AH1092" s="2"/>
    </row>
    <row r="1093" spans="1:34" s="21" customFormat="1" ht="30" hidden="1" customHeight="1" x14ac:dyDescent="0.25">
      <c r="A1093" s="7">
        <v>15470315</v>
      </c>
      <c r="B1093" s="6" t="str">
        <f>VLOOKUP(ActividadesCom[[#This Row],[NO. DE CONTROL]],'LISTADO ESTUDIANTES'!A:C,2,FALSE)</f>
        <v>CAHUICH GUILLEN ROMAN JESUS</v>
      </c>
      <c r="C1093" s="6" t="str">
        <f>VLOOKUP(ActividadesCom[[#This Row],[NO. DE CONTROL]],'LISTADO ESTUDIANTES'!A:C,3,FALSE)</f>
        <v>INGENIERIA EN SISTEMAS COMPUTACIONALES</v>
      </c>
      <c r="D1093" s="5" t="str">
        <f>VLOOKUP(ActividadesCom[[#This Row],[NO. DE CONTROL]],'LISTADO ESTUDIANTES'!A:D,4,FALSE)</f>
        <v>BAJA</v>
      </c>
      <c r="E1093" s="5">
        <f>SUM(ActividadesCom[[#This Row],[CRÉD. 1]],ActividadesCom[[#This Row],[CRÉD. 2]],ActividadesCom[[#This Row],[CRÉD. 3]],ActividadesCom[[#This Row],[CRÉD. 4]],ActividadesCom[[#This Row],[CRÉD. 5]])</f>
        <v>5</v>
      </c>
      <c r="F1093" s="17">
        <f>IF(ActividadesCom[[#This Row],[ÚLTIMO SEMESTRE CON CRÉDITOS]]&gt;0,ROUND(AVERAGE(ActividadesCom[[#This Row],[VALOR NIVEL 5]],ActividadesCom[[#This Row],[VALOR NIVEL 4]],ActividadesCom[[#This Row],[VALOR NIVEL 3]],ActividadesCom[[#This Row],[VALOR NIVEL 2]],ActividadesCom[[#This Row],[VALOR NIVEL 1]]),0),"")</f>
        <v>3</v>
      </c>
      <c r="G1093" s="5" t="str">
        <f>IF(ActividadesCom[[#This Row],[PROMEDIO]]="","",IF(ActividadesCom[[#This Row],[PROMEDIO]]&gt;=4,"EXCELENTE",IF(ActividadesCom[[#This Row],[PROMEDIO]]&gt;=3,"NOTABLE",IF(ActividadesCom[[#This Row],[PROMEDIO]]&gt;=2,"BUENO",IF(ActividadesCom[[#This Row],[PROMEDIO]]=1,"SUFICIENTE","")))))</f>
        <v>NOTABLE</v>
      </c>
      <c r="H1093" s="5">
        <f>MAX(ActividadesCom[[#This Row],[PERÍODO 1]],ActividadesCom[[#This Row],[PERÍODO 2]],ActividadesCom[[#This Row],[PERÍODO 3]],ActividadesCom[[#This Row],[PERÍODO 4]],ActividadesCom[[#This Row],[PERÍODO 5]])</f>
        <v>20203</v>
      </c>
      <c r="I1093" s="6" t="s">
        <v>4120</v>
      </c>
      <c r="J1093" s="5">
        <v>20203</v>
      </c>
      <c r="K1093" s="5" t="s">
        <v>4007</v>
      </c>
      <c r="L1093" s="5">
        <f>IF(ActividadesCom[[#This Row],[NIVEL 1]]&lt;&gt;0,VLOOKUP(ActividadesCom[[#This Row],[NIVEL 1]],Catálogo!A:B,2,FALSE),"")</f>
        <v>4</v>
      </c>
      <c r="M1093" s="5">
        <v>1</v>
      </c>
      <c r="N1093" s="6" t="s">
        <v>4124</v>
      </c>
      <c r="O1093" s="5">
        <v>20203</v>
      </c>
      <c r="P1093" s="5" t="s">
        <v>4009</v>
      </c>
      <c r="Q1093" s="5">
        <f>IF(ActividadesCom[[#This Row],[NIVEL 2]]&lt;&gt;0,VLOOKUP(ActividadesCom[[#This Row],[NIVEL 2]],Catálogo!A:B,2,FALSE),"")</f>
        <v>2</v>
      </c>
      <c r="R1093" s="11">
        <v>1</v>
      </c>
      <c r="S1093" s="12" t="s">
        <v>4142</v>
      </c>
      <c r="T1093" s="11">
        <v>20203</v>
      </c>
      <c r="U1093" s="11" t="s">
        <v>4007</v>
      </c>
      <c r="V1093" s="5">
        <f>IF(ActividadesCom[[#This Row],[NIVEL 3]]&lt;&gt;0,VLOOKUP(ActividadesCom[[#This Row],[NIVEL 3]],Catálogo!A:B,2,FALSE),"")</f>
        <v>4</v>
      </c>
      <c r="W1093" s="11">
        <v>1</v>
      </c>
      <c r="X1093" s="6" t="s">
        <v>4143</v>
      </c>
      <c r="Y1093" s="5">
        <v>20203</v>
      </c>
      <c r="Z1093" s="5" t="s">
        <v>4007</v>
      </c>
      <c r="AA1093" s="5">
        <f>IF(ActividadesCom[[#This Row],[NIVEL 4]]&lt;&gt;0,VLOOKUP(ActividadesCom[[#This Row],[NIVEL 4]],Catálogo!A:B,2,FALSE),"")</f>
        <v>4</v>
      </c>
      <c r="AB1093" s="5">
        <v>1</v>
      </c>
      <c r="AC1093" s="6" t="s">
        <v>42</v>
      </c>
      <c r="AD1093" s="5">
        <v>20183</v>
      </c>
      <c r="AE1093" s="5" t="s">
        <v>4008</v>
      </c>
      <c r="AF1093" s="5">
        <f>IF(ActividadesCom[[#This Row],[NIVEL 5]]&lt;&gt;0,VLOOKUP(ActividadesCom[[#This Row],[NIVEL 5]],Catálogo!A:B,2,FALSE),"")</f>
        <v>3</v>
      </c>
      <c r="AG1093" s="5">
        <v>1</v>
      </c>
    </row>
    <row r="1094" spans="1:34" ht="30" hidden="1" customHeight="1" x14ac:dyDescent="0.25">
      <c r="A1094" s="7">
        <v>15470316</v>
      </c>
      <c r="B1094" s="6" t="str">
        <f>VLOOKUP(ActividadesCom[[#This Row],[NO. DE CONTROL]],'LISTADO ESTUDIANTES'!A:C,2,FALSE)</f>
        <v>ECHEVERRIA CONCHA RUSSEY ALEJANDRO</v>
      </c>
      <c r="C1094" s="6" t="str">
        <f>VLOOKUP(ActividadesCom[[#This Row],[NO. DE CONTROL]],'LISTADO ESTUDIANTES'!A:C,3,FALSE)</f>
        <v>INGENIERIA MECANICA</v>
      </c>
      <c r="D1094" s="5" t="str">
        <f>VLOOKUP(ActividadesCom[[#This Row],[NO. DE CONTROL]],'LISTADO ESTUDIANTES'!A:D,4,FALSE)</f>
        <v>BAJA</v>
      </c>
      <c r="E1094" s="5">
        <f>SUM(ActividadesCom[[#This Row],[CRÉD. 1]],ActividadesCom[[#This Row],[CRÉD. 2]],ActividadesCom[[#This Row],[CRÉD. 3]],ActividadesCom[[#This Row],[CRÉD. 4]],ActividadesCom[[#This Row],[CRÉD. 5]])</f>
        <v>0</v>
      </c>
      <c r="F1094" s="17" t="str">
        <f>IF(ActividadesCom[[#This Row],[ÚLTIMO SEMESTRE CON CRÉDITOS]]&gt;0,ROUND(AVERAGE(ActividadesCom[[#This Row],[VALOR NIVEL 5]],ActividadesCom[[#This Row],[VALOR NIVEL 4]],ActividadesCom[[#This Row],[VALOR NIVEL 3]],ActividadesCom[[#This Row],[VALOR NIVEL 2]],ActividadesCom[[#This Row],[VALOR NIVEL 1]]),0),"")</f>
        <v/>
      </c>
      <c r="G1094" s="5" t="str">
        <f>IF(ActividadesCom[[#This Row],[PROMEDIO]]="","",IF(ActividadesCom[[#This Row],[PROMEDIO]]&gt;=4,"EXCELENTE",IF(ActividadesCom[[#This Row],[PROMEDIO]]&gt;=3,"NOTABLE",IF(ActividadesCom[[#This Row],[PROMEDIO]]&gt;=2,"BUENO",IF(ActividadesCom[[#This Row],[PROMEDIO]]=1,"SUFICIENTE","")))))</f>
        <v/>
      </c>
      <c r="H1094" s="5">
        <f>MAX(ActividadesCom[[#This Row],[PERÍODO 1]],ActividadesCom[[#This Row],[PERÍODO 2]],ActividadesCom[[#This Row],[PERÍODO 3]],ActividadesCom[[#This Row],[PERÍODO 4]],ActividadesCom[[#This Row],[PERÍODO 5]])</f>
        <v>0</v>
      </c>
      <c r="I1094" s="6"/>
      <c r="J1094" s="5"/>
      <c r="K1094" s="5"/>
      <c r="L1094" s="5" t="str">
        <f>IF(ActividadesCom[[#This Row],[NIVEL 1]]&lt;&gt;0,VLOOKUP(ActividadesCom[[#This Row],[NIVEL 1]],Catálogo!A:B,2,FALSE),"")</f>
        <v/>
      </c>
      <c r="M1094" s="5"/>
      <c r="N1094" s="6"/>
      <c r="O1094" s="5"/>
      <c r="P1094" s="5"/>
      <c r="Q1094" s="5" t="str">
        <f>IF(ActividadesCom[[#This Row],[NIVEL 2]]&lt;&gt;0,VLOOKUP(ActividadesCom[[#This Row],[NIVEL 2]],Catálogo!A:B,2,FALSE),"")</f>
        <v/>
      </c>
      <c r="R1094" s="11"/>
      <c r="S1094" s="12"/>
      <c r="T1094" s="11"/>
      <c r="U1094" s="11"/>
      <c r="V1094" s="5" t="str">
        <f>IF(ActividadesCom[[#This Row],[NIVEL 3]]&lt;&gt;0,VLOOKUP(ActividadesCom[[#This Row],[NIVEL 3]],Catálogo!A:B,2,FALSE),"")</f>
        <v/>
      </c>
      <c r="W1094" s="11"/>
      <c r="X1094" s="6"/>
      <c r="Y1094" s="5"/>
      <c r="Z1094" s="5"/>
      <c r="AA1094" s="5" t="str">
        <f>IF(ActividadesCom[[#This Row],[NIVEL 4]]&lt;&gt;0,VLOOKUP(ActividadesCom[[#This Row],[NIVEL 4]],Catálogo!A:B,2,FALSE),"")</f>
        <v/>
      </c>
      <c r="AB1094" s="5"/>
      <c r="AC1094" s="6"/>
      <c r="AD1094" s="5"/>
      <c r="AE1094" s="5"/>
      <c r="AF1094" s="5" t="str">
        <f>IF(ActividadesCom[[#This Row],[NIVEL 5]]&lt;&gt;0,VLOOKUP(ActividadesCom[[#This Row],[NIVEL 5]],Catálogo!A:B,2,FALSE),"")</f>
        <v/>
      </c>
      <c r="AG1094" s="5"/>
      <c r="AH1094" s="2"/>
    </row>
    <row r="1095" spans="1:34" s="21" customFormat="1" ht="30" hidden="1" customHeight="1" x14ac:dyDescent="0.25">
      <c r="A1095" s="7">
        <v>15470317</v>
      </c>
      <c r="B1095" s="6" t="str">
        <f>VLOOKUP(ActividadesCom[[#This Row],[NO. DE CONTROL]],'LISTADO ESTUDIANTES'!A:C,2,FALSE)</f>
        <v>NOZ TOVAR EMMANUEL HUMBERTO</v>
      </c>
      <c r="C1095" s="6" t="str">
        <f>VLOOKUP(ActividadesCom[[#This Row],[NO. DE CONTROL]],'LISTADO ESTUDIANTES'!A:C,3,FALSE)</f>
        <v>INGENIERIA MECANICA</v>
      </c>
      <c r="D1095" s="5" t="str">
        <f>VLOOKUP(ActividadesCom[[#This Row],[NO. DE CONTROL]],'LISTADO ESTUDIANTES'!A:D,4,FALSE)</f>
        <v>BAJA</v>
      </c>
      <c r="E1095" s="5">
        <f>SUM(ActividadesCom[[#This Row],[CRÉD. 1]],ActividadesCom[[#This Row],[CRÉD. 2]],ActividadesCom[[#This Row],[CRÉD. 3]],ActividadesCom[[#This Row],[CRÉD. 4]],ActividadesCom[[#This Row],[CRÉD. 5]])</f>
        <v>0</v>
      </c>
      <c r="F1095" s="17" t="str">
        <f>IF(ActividadesCom[[#This Row],[ÚLTIMO SEMESTRE CON CRÉDITOS]]&gt;0,ROUND(AVERAGE(ActividadesCom[[#This Row],[VALOR NIVEL 5]],ActividadesCom[[#This Row],[VALOR NIVEL 4]],ActividadesCom[[#This Row],[VALOR NIVEL 3]],ActividadesCom[[#This Row],[VALOR NIVEL 2]],ActividadesCom[[#This Row],[VALOR NIVEL 1]]),0),"")</f>
        <v/>
      </c>
      <c r="G1095" s="5" t="str">
        <f>IF(ActividadesCom[[#This Row],[PROMEDIO]]="","",IF(ActividadesCom[[#This Row],[PROMEDIO]]&gt;=4,"EXCELENTE",IF(ActividadesCom[[#This Row],[PROMEDIO]]&gt;=3,"NOTABLE",IF(ActividadesCom[[#This Row],[PROMEDIO]]&gt;=2,"BUENO",IF(ActividadesCom[[#This Row],[PROMEDIO]]=1,"SUFICIENTE","")))))</f>
        <v/>
      </c>
      <c r="H1095" s="5">
        <f>MAX(ActividadesCom[[#This Row],[PERÍODO 1]],ActividadesCom[[#This Row],[PERÍODO 2]],ActividadesCom[[#This Row],[PERÍODO 3]],ActividadesCom[[#This Row],[PERÍODO 4]],ActividadesCom[[#This Row],[PERÍODO 5]])</f>
        <v>0</v>
      </c>
      <c r="I1095" s="6"/>
      <c r="J1095" s="5"/>
      <c r="K1095" s="5"/>
      <c r="L1095" s="5" t="str">
        <f>IF(ActividadesCom[[#This Row],[NIVEL 1]]&lt;&gt;0,VLOOKUP(ActividadesCom[[#This Row],[NIVEL 1]],Catálogo!A:B,2,FALSE),"")</f>
        <v/>
      </c>
      <c r="M1095" s="5"/>
      <c r="N1095" s="6"/>
      <c r="O1095" s="5"/>
      <c r="P1095" s="5"/>
      <c r="Q1095" s="5" t="str">
        <f>IF(ActividadesCom[[#This Row],[NIVEL 2]]&lt;&gt;0,VLOOKUP(ActividadesCom[[#This Row],[NIVEL 2]],Catálogo!A:B,2,FALSE),"")</f>
        <v/>
      </c>
      <c r="R1095" s="11"/>
      <c r="S1095" s="12"/>
      <c r="T1095" s="11"/>
      <c r="U1095" s="11"/>
      <c r="V1095" s="5" t="str">
        <f>IF(ActividadesCom[[#This Row],[NIVEL 3]]&lt;&gt;0,VLOOKUP(ActividadesCom[[#This Row],[NIVEL 3]],Catálogo!A:B,2,FALSE),"")</f>
        <v/>
      </c>
      <c r="W1095" s="11"/>
      <c r="X1095" s="6"/>
      <c r="Y1095" s="5"/>
      <c r="Z1095" s="5"/>
      <c r="AA1095" s="5" t="str">
        <f>IF(ActividadesCom[[#This Row],[NIVEL 4]]&lt;&gt;0,VLOOKUP(ActividadesCom[[#This Row],[NIVEL 4]],Catálogo!A:B,2,FALSE),"")</f>
        <v/>
      </c>
      <c r="AB1095" s="5"/>
      <c r="AC1095" s="6"/>
      <c r="AD1095" s="5"/>
      <c r="AE1095" s="5"/>
      <c r="AF1095" s="5" t="str">
        <f>IF(ActividadesCom[[#This Row],[NIVEL 5]]&lt;&gt;0,VLOOKUP(ActividadesCom[[#This Row],[NIVEL 5]],Catálogo!A:B,2,FALSE),"")</f>
        <v/>
      </c>
      <c r="AG1095" s="5"/>
    </row>
    <row r="1096" spans="1:34" s="21" customFormat="1" ht="30" hidden="1" customHeight="1" x14ac:dyDescent="0.25">
      <c r="A1096" s="7">
        <v>15470318</v>
      </c>
      <c r="B1096" s="6" t="str">
        <f>VLOOKUP(ActividadesCom[[#This Row],[NO. DE CONTROL]],'LISTADO ESTUDIANTES'!A:C,2,FALSE)</f>
        <v>ALONZO HERRERA MARIO FEDERICO</v>
      </c>
      <c r="C1096" s="6" t="str">
        <f>VLOOKUP(ActividadesCom[[#This Row],[NO. DE CONTROL]],'LISTADO ESTUDIANTES'!A:C,3,FALSE)</f>
        <v>INGENIERIA EN ADMINISTRACION</v>
      </c>
      <c r="D1096" s="5" t="str">
        <f>VLOOKUP(ActividadesCom[[#This Row],[NO. DE CONTROL]],'LISTADO ESTUDIANTES'!A:D,4,FALSE)</f>
        <v>BAJA</v>
      </c>
      <c r="E1096" s="5">
        <f>SUM(ActividadesCom[[#This Row],[CRÉD. 1]],ActividadesCom[[#This Row],[CRÉD. 2]],ActividadesCom[[#This Row],[CRÉD. 3]],ActividadesCom[[#This Row],[CRÉD. 4]],ActividadesCom[[#This Row],[CRÉD. 5]])</f>
        <v>5</v>
      </c>
      <c r="F1096" s="5">
        <f>IF(ActividadesCom[[#This Row],[ÚLTIMO SEMESTRE CON CRÉDITOS]]&gt;0,ROUND(AVERAGE(ActividadesCom[[#This Row],[VALOR NIVEL 5]],ActividadesCom[[#This Row],[VALOR NIVEL 4]],ActividadesCom[[#This Row],[VALOR NIVEL 3]],ActividadesCom[[#This Row],[VALOR NIVEL 2]],ActividadesCom[[#This Row],[VALOR NIVEL 1]]),0),"")</f>
        <v>2</v>
      </c>
      <c r="G1096" s="5" t="str">
        <f>IF(ActividadesCom[[#This Row],[PROMEDIO]]="","",IF(ActividadesCom[[#This Row],[PROMEDIO]]&gt;=4,"EXCELENTE",IF(ActividadesCom[[#This Row],[PROMEDIO]]&gt;=3,"NOTABLE",IF(ActividadesCom[[#This Row],[PROMEDIO]]&gt;=2,"BUENO",IF(ActividadesCom[[#This Row],[PROMEDIO]]=1,"SUFICIENTE","")))))</f>
        <v>BUENO</v>
      </c>
      <c r="H1096" s="5">
        <f>MAX(ActividadesCom[[#This Row],[PERÍODO 1]],ActividadesCom[[#This Row],[PERÍODO 2]],ActividadesCom[[#This Row],[PERÍODO 3]],ActividadesCom[[#This Row],[PERÍODO 4]],ActividadesCom[[#This Row],[PERÍODO 5]])</f>
        <v>20183</v>
      </c>
      <c r="I1096" s="10" t="s">
        <v>111</v>
      </c>
      <c r="J1096" s="5">
        <v>20163</v>
      </c>
      <c r="K1096" s="5" t="s">
        <v>4009</v>
      </c>
      <c r="L1096" s="5">
        <f>IF(ActividadesCom[[#This Row],[NIVEL 1]]&lt;&gt;0,VLOOKUP(ActividadesCom[[#This Row],[NIVEL 1]],Catálogo!A:B,2,FALSE),"")</f>
        <v>2</v>
      </c>
      <c r="M1096" s="5">
        <v>1</v>
      </c>
      <c r="N1096" s="6" t="s">
        <v>111</v>
      </c>
      <c r="O1096" s="5">
        <v>20153</v>
      </c>
      <c r="P1096" s="5" t="s">
        <v>4009</v>
      </c>
      <c r="Q1096" s="5">
        <f>IF(ActividadesCom[[#This Row],[NIVEL 2]]&lt;&gt;0,VLOOKUP(ActividadesCom[[#This Row],[NIVEL 2]],Catálogo!A:B,2,FALSE),"")</f>
        <v>2</v>
      </c>
      <c r="R1096" s="5">
        <v>1</v>
      </c>
      <c r="S1096" s="6" t="s">
        <v>462</v>
      </c>
      <c r="T1096" s="5">
        <v>20161</v>
      </c>
      <c r="U1096" s="5" t="s">
        <v>4009</v>
      </c>
      <c r="V1096" s="5">
        <f>IF(ActividadesCom[[#This Row],[NIVEL 3]]&lt;&gt;0,VLOOKUP(ActividadesCom[[#This Row],[NIVEL 3]],Catálogo!A:B,2,FALSE),"")</f>
        <v>2</v>
      </c>
      <c r="W1096" s="5">
        <v>1</v>
      </c>
      <c r="X1096" s="6" t="s">
        <v>462</v>
      </c>
      <c r="Y1096" s="5">
        <v>20183</v>
      </c>
      <c r="Z1096" s="5" t="s">
        <v>4009</v>
      </c>
      <c r="AA1096" s="5">
        <f>IF(ActividadesCom[[#This Row],[NIVEL 4]]&lt;&gt;0,VLOOKUP(ActividadesCom[[#This Row],[NIVEL 4]],Catálogo!A:B,2,FALSE),"")</f>
        <v>2</v>
      </c>
      <c r="AB1096" s="5">
        <v>1</v>
      </c>
      <c r="AC1096" s="6" t="s">
        <v>31</v>
      </c>
      <c r="AD1096" s="5">
        <v>20171</v>
      </c>
      <c r="AE1096" s="5" t="s">
        <v>4009</v>
      </c>
      <c r="AF1096" s="5">
        <f>IF(ActividadesCom[[#This Row],[NIVEL 5]]&lt;&gt;0,VLOOKUP(ActividadesCom[[#This Row],[NIVEL 5]],Catálogo!A:B,2,FALSE),"")</f>
        <v>2</v>
      </c>
      <c r="AG1096" s="5">
        <v>1</v>
      </c>
    </row>
    <row r="1097" spans="1:34" ht="30" hidden="1" customHeight="1" x14ac:dyDescent="0.25">
      <c r="A1097" s="7">
        <v>15470319</v>
      </c>
      <c r="B1097" s="6" t="str">
        <f>VLOOKUP(ActividadesCom[[#This Row],[NO. DE CONTROL]],'LISTADO ESTUDIANTES'!A:C,2,FALSE)</f>
        <v>HERNANDEZ ROSADO ELIZABETH BEATRIZ</v>
      </c>
      <c r="C1097" s="6" t="str">
        <f>VLOOKUP(ActividadesCom[[#This Row],[NO. DE CONTROL]],'LISTADO ESTUDIANTES'!A:C,3,FALSE)</f>
        <v>INGENIERIA EN ADMINISTRACION</v>
      </c>
      <c r="D1097" s="5" t="str">
        <f>VLOOKUP(ActividadesCom[[#This Row],[NO. DE CONTROL]],'LISTADO ESTUDIANTES'!A:D,4,FALSE)</f>
        <v>BAJA</v>
      </c>
      <c r="E1097" s="5">
        <f>SUM(ActividadesCom[[#This Row],[CRÉD. 1]],ActividadesCom[[#This Row],[CRÉD. 2]],ActividadesCom[[#This Row],[CRÉD. 3]],ActividadesCom[[#This Row],[CRÉD. 4]],ActividadesCom[[#This Row],[CRÉD. 5]])</f>
        <v>6</v>
      </c>
      <c r="F1097" s="17">
        <f>IF(ActividadesCom[[#This Row],[ÚLTIMO SEMESTRE CON CRÉDITOS]]&gt;0,ROUND(AVERAGE(ActividadesCom[[#This Row],[VALOR NIVEL 5]],ActividadesCom[[#This Row],[VALOR NIVEL 4]],ActividadesCom[[#This Row],[VALOR NIVEL 3]],ActividadesCom[[#This Row],[VALOR NIVEL 2]],ActividadesCom[[#This Row],[VALOR NIVEL 1]]),0),"")</f>
        <v>2</v>
      </c>
      <c r="G1097" s="5" t="str">
        <f>IF(ActividadesCom[[#This Row],[PROMEDIO]]="","",IF(ActividadesCom[[#This Row],[PROMEDIO]]&gt;=4,"EXCELENTE",IF(ActividadesCom[[#This Row],[PROMEDIO]]&gt;=3,"NOTABLE",IF(ActividadesCom[[#This Row],[PROMEDIO]]&gt;=2,"BUENO",IF(ActividadesCom[[#This Row],[PROMEDIO]]=1,"SUFICIENTE","")))))</f>
        <v>BUENO</v>
      </c>
      <c r="H1097" s="5">
        <f>MAX(ActividadesCom[[#This Row],[PERÍODO 1]],ActividadesCom[[#This Row],[PERÍODO 2]],ActividadesCom[[#This Row],[PERÍODO 3]],ActividadesCom[[#This Row],[PERÍODO 4]],ActividadesCom[[#This Row],[PERÍODO 5]])</f>
        <v>20213</v>
      </c>
      <c r="I1097" s="10" t="s">
        <v>111</v>
      </c>
      <c r="J1097" s="5">
        <v>20191</v>
      </c>
      <c r="K1097" s="5" t="s">
        <v>4009</v>
      </c>
      <c r="L1097" s="5">
        <f>IF(ActividadesCom[[#This Row],[NIVEL 1]]&lt;&gt;0,VLOOKUP(ActividadesCom[[#This Row],[NIVEL 1]],Catálogo!A:B,2,FALSE),"")</f>
        <v>2</v>
      </c>
      <c r="M1097" s="5">
        <v>1</v>
      </c>
      <c r="N1097" s="6" t="s">
        <v>318</v>
      </c>
      <c r="O1097" s="5">
        <v>20203</v>
      </c>
      <c r="P1097" s="5" t="s">
        <v>4009</v>
      </c>
      <c r="Q1097" s="5">
        <f>IF(ActividadesCom[[#This Row],[NIVEL 2]]&lt;&gt;0,VLOOKUP(ActividadesCom[[#This Row],[NIVEL 2]],Catálogo!A:B,2,FALSE),"")</f>
        <v>2</v>
      </c>
      <c r="R1097" s="5">
        <v>2</v>
      </c>
      <c r="S1097" s="6" t="s">
        <v>4529</v>
      </c>
      <c r="T1097" s="5">
        <v>20211</v>
      </c>
      <c r="U1097" s="5" t="s">
        <v>4010</v>
      </c>
      <c r="V1097" s="5">
        <f>IF(ActividadesCom[[#This Row],[NIVEL 3]]&lt;&gt;0,VLOOKUP(ActividadesCom[[#This Row],[NIVEL 3]],Catálogo!A:B,2,FALSE),"")</f>
        <v>1</v>
      </c>
      <c r="W1097" s="5">
        <v>1</v>
      </c>
      <c r="X1097" s="6" t="s">
        <v>615</v>
      </c>
      <c r="Y1097" s="5">
        <v>20211</v>
      </c>
      <c r="Z1097" s="5" t="s">
        <v>4009</v>
      </c>
      <c r="AA1097" s="5">
        <f>IF(ActividadesCom[[#This Row],[NIVEL 4]]&lt;&gt;0,VLOOKUP(ActividadesCom[[#This Row],[NIVEL 4]],Catálogo!A:B,2,FALSE),"")</f>
        <v>2</v>
      </c>
      <c r="AB1097" s="5">
        <v>1</v>
      </c>
      <c r="AC1097" s="6" t="s">
        <v>4529</v>
      </c>
      <c r="AD1097" s="5">
        <v>20213</v>
      </c>
      <c r="AE1097" s="5" t="s">
        <v>4010</v>
      </c>
      <c r="AF1097" s="5">
        <f>IF(ActividadesCom[[#This Row],[NIVEL 5]]&lt;&gt;0,VLOOKUP(ActividadesCom[[#This Row],[NIVEL 5]],Catálogo!A:B,2,FALSE),"")</f>
        <v>1</v>
      </c>
      <c r="AG1097" s="5">
        <v>1</v>
      </c>
      <c r="AH1097" s="2"/>
    </row>
    <row r="1098" spans="1:34" s="21" customFormat="1" ht="30" hidden="1" customHeight="1" x14ac:dyDescent="0.25">
      <c r="A1098" s="7">
        <v>15470321</v>
      </c>
      <c r="B1098" s="6" t="str">
        <f>VLOOKUP(ActividadesCom[[#This Row],[NO. DE CONTROL]],'LISTADO ESTUDIANTES'!A:C,2,FALSE)</f>
        <v>HEREDIA AKE NAYELI LUCERO</v>
      </c>
      <c r="C1098" s="6" t="str">
        <f>VLOOKUP(ActividadesCom[[#This Row],[NO. DE CONTROL]],'LISTADO ESTUDIANTES'!A:C,3,FALSE)</f>
        <v>INGENIERIA EN ADMINISTRACION</v>
      </c>
      <c r="D1098" s="5" t="str">
        <f>VLOOKUP(ActividadesCom[[#This Row],[NO. DE CONTROL]],'LISTADO ESTUDIANTES'!A:D,4,FALSE)</f>
        <v>BAJA</v>
      </c>
      <c r="E1098" s="5">
        <f>SUM(ActividadesCom[[#This Row],[CRÉD. 1]],ActividadesCom[[#This Row],[CRÉD. 2]],ActividadesCom[[#This Row],[CRÉD. 3]],ActividadesCom[[#This Row],[CRÉD. 4]],ActividadesCom[[#This Row],[CRÉD. 5]])</f>
        <v>5</v>
      </c>
      <c r="F1098" s="5">
        <f>IF(ActividadesCom[[#This Row],[ÚLTIMO SEMESTRE CON CRÉDITOS]]&gt;0,ROUND(AVERAGE(ActividadesCom[[#This Row],[VALOR NIVEL 5]],ActividadesCom[[#This Row],[VALOR NIVEL 4]],ActividadesCom[[#This Row],[VALOR NIVEL 3]],ActividadesCom[[#This Row],[VALOR NIVEL 2]],ActividadesCom[[#This Row],[VALOR NIVEL 1]]),0),"")</f>
        <v>2</v>
      </c>
      <c r="G1098" s="5" t="str">
        <f>IF(ActividadesCom[[#This Row],[PROMEDIO]]="","",IF(ActividadesCom[[#This Row],[PROMEDIO]]&gt;=4,"EXCELENTE",IF(ActividadesCom[[#This Row],[PROMEDIO]]&gt;=3,"NOTABLE",IF(ActividadesCom[[#This Row],[PROMEDIO]]&gt;=2,"BUENO",IF(ActividadesCom[[#This Row],[PROMEDIO]]=1,"SUFICIENTE","")))))</f>
        <v>BUENO</v>
      </c>
      <c r="H1098" s="5">
        <f>MAX(ActividadesCom[[#This Row],[PERÍODO 1]],ActividadesCom[[#This Row],[PERÍODO 2]],ActividadesCom[[#This Row],[PERÍODO 3]],ActividadesCom[[#This Row],[PERÍODO 4]],ActividadesCom[[#This Row],[PERÍODO 5]])</f>
        <v>20181</v>
      </c>
      <c r="I1098" s="10" t="s">
        <v>445</v>
      </c>
      <c r="J1098" s="5">
        <v>20181</v>
      </c>
      <c r="K1098" s="5" t="s">
        <v>4009</v>
      </c>
      <c r="L1098" s="5">
        <f>IF(ActividadesCom[[#This Row],[NIVEL 1]]&lt;&gt;0,VLOOKUP(ActividadesCom[[#This Row],[NIVEL 1]],Catálogo!A:B,2,FALSE),"")</f>
        <v>2</v>
      </c>
      <c r="M1098" s="5">
        <v>2</v>
      </c>
      <c r="N1098" s="6" t="s">
        <v>111</v>
      </c>
      <c r="O1098" s="5">
        <v>20163</v>
      </c>
      <c r="P1098" s="5" t="s">
        <v>4009</v>
      </c>
      <c r="Q1098" s="5">
        <f>IF(ActividadesCom[[#This Row],[NIVEL 2]]&lt;&gt;0,VLOOKUP(ActividadesCom[[#This Row],[NIVEL 2]],Catálogo!A:B,2,FALSE),"")</f>
        <v>2</v>
      </c>
      <c r="R1098" s="5">
        <v>1</v>
      </c>
      <c r="S1098" s="6"/>
      <c r="T1098" s="5"/>
      <c r="U1098" s="5"/>
      <c r="V1098" s="5" t="str">
        <f>IF(ActividadesCom[[#This Row],[NIVEL 3]]&lt;&gt;0,VLOOKUP(ActividadesCom[[#This Row],[NIVEL 3]],Catálogo!A:B,2,FALSE),"")</f>
        <v/>
      </c>
      <c r="W1098" s="5"/>
      <c r="X1098" s="6" t="s">
        <v>36</v>
      </c>
      <c r="Y1098" s="5">
        <v>20163</v>
      </c>
      <c r="Z1098" s="5" t="s">
        <v>4009</v>
      </c>
      <c r="AA1098" s="5">
        <f>IF(ActividadesCom[[#This Row],[NIVEL 4]]&lt;&gt;0,VLOOKUP(ActividadesCom[[#This Row],[NIVEL 4]],Catálogo!A:B,2,FALSE),"")</f>
        <v>2</v>
      </c>
      <c r="AB1098" s="5">
        <v>1</v>
      </c>
      <c r="AC1098" s="6" t="s">
        <v>135</v>
      </c>
      <c r="AD1098" s="5">
        <v>20153</v>
      </c>
      <c r="AE1098" s="5" t="s">
        <v>4009</v>
      </c>
      <c r="AF1098" s="5">
        <f>IF(ActividadesCom[[#This Row],[NIVEL 5]]&lt;&gt;0,VLOOKUP(ActividadesCom[[#This Row],[NIVEL 5]],Catálogo!A:B,2,FALSE),"")</f>
        <v>2</v>
      </c>
      <c r="AG1098" s="5">
        <v>1</v>
      </c>
    </row>
    <row r="1099" spans="1:34" ht="30" hidden="1" customHeight="1" x14ac:dyDescent="0.25">
      <c r="A1099" s="7">
        <v>15470322</v>
      </c>
      <c r="B1099" s="6" t="str">
        <f>VLOOKUP(ActividadesCom[[#This Row],[NO. DE CONTROL]],'LISTADO ESTUDIANTES'!A:C,2,FALSE)</f>
        <v>HOIL COLLI ZULEYMY GUADALUPE</v>
      </c>
      <c r="C1099" s="6" t="str">
        <f>VLOOKUP(ActividadesCom[[#This Row],[NO. DE CONTROL]],'LISTADO ESTUDIANTES'!A:C,3,FALSE)</f>
        <v>INGENIERIA EN ADMINISTRACION</v>
      </c>
      <c r="D1099" s="5" t="str">
        <f>VLOOKUP(ActividadesCom[[#This Row],[NO. DE CONTROL]],'LISTADO ESTUDIANTES'!A:D,4,FALSE)</f>
        <v>BAJA</v>
      </c>
      <c r="E1099" s="5">
        <f>SUM(ActividadesCom[[#This Row],[CRÉD. 1]],ActividadesCom[[#This Row],[CRÉD. 2]],ActividadesCom[[#This Row],[CRÉD. 3]],ActividadesCom[[#This Row],[CRÉD. 4]],ActividadesCom[[#This Row],[CRÉD. 5]])</f>
        <v>6</v>
      </c>
      <c r="F1099" s="5">
        <f>IF(ActividadesCom[[#This Row],[ÚLTIMO SEMESTRE CON CRÉDITOS]]&gt;0,ROUND(AVERAGE(ActividadesCom[[#This Row],[VALOR NIVEL 5]],ActividadesCom[[#This Row],[VALOR NIVEL 4]],ActividadesCom[[#This Row],[VALOR NIVEL 3]],ActividadesCom[[#This Row],[VALOR NIVEL 2]],ActividadesCom[[#This Row],[VALOR NIVEL 1]]),0),"")</f>
        <v>2</v>
      </c>
      <c r="G1099" s="5" t="str">
        <f>IF(ActividadesCom[[#This Row],[PROMEDIO]]="","",IF(ActividadesCom[[#This Row],[PROMEDIO]]&gt;=4,"EXCELENTE",IF(ActividadesCom[[#This Row],[PROMEDIO]]&gt;=3,"NOTABLE",IF(ActividadesCom[[#This Row],[PROMEDIO]]&gt;=2,"BUENO",IF(ActividadesCom[[#This Row],[PROMEDIO]]=1,"SUFICIENTE","")))))</f>
        <v>BUENO</v>
      </c>
      <c r="H1099" s="5">
        <f>MAX(ActividadesCom[[#This Row],[PERÍODO 1]],ActividadesCom[[#This Row],[PERÍODO 2]],ActividadesCom[[#This Row],[PERÍODO 3]],ActividadesCom[[#This Row],[PERÍODO 4]],ActividadesCom[[#This Row],[PERÍODO 5]])</f>
        <v>20181</v>
      </c>
      <c r="I1099" s="10" t="s">
        <v>111</v>
      </c>
      <c r="J1099" s="5">
        <v>20153</v>
      </c>
      <c r="K1099" s="5" t="s">
        <v>4009</v>
      </c>
      <c r="L1099" s="5">
        <f>IF(ActividadesCom[[#This Row],[NIVEL 1]]&lt;&gt;0,VLOOKUP(ActividadesCom[[#This Row],[NIVEL 1]],Catálogo!A:B,2,FALSE),"")</f>
        <v>2</v>
      </c>
      <c r="M1099" s="5">
        <v>1</v>
      </c>
      <c r="N1099" s="6" t="s">
        <v>111</v>
      </c>
      <c r="O1099" s="5">
        <v>20163</v>
      </c>
      <c r="P1099" s="5" t="s">
        <v>4009</v>
      </c>
      <c r="Q1099" s="5">
        <f>IF(ActividadesCom[[#This Row],[NIVEL 2]]&lt;&gt;0,VLOOKUP(ActividadesCom[[#This Row],[NIVEL 2]],Catálogo!A:B,2,FALSE),"")</f>
        <v>2</v>
      </c>
      <c r="R1099" s="5">
        <v>1</v>
      </c>
      <c r="S1099" s="6" t="s">
        <v>445</v>
      </c>
      <c r="T1099" s="5">
        <v>20181</v>
      </c>
      <c r="U1099" s="5" t="s">
        <v>4009</v>
      </c>
      <c r="V1099" s="5">
        <f>IF(ActividadesCom[[#This Row],[NIVEL 3]]&lt;&gt;0,VLOOKUP(ActividadesCom[[#This Row],[NIVEL 3]],Catálogo!A:B,2,FALSE),"")</f>
        <v>2</v>
      </c>
      <c r="W1099" s="5">
        <v>2</v>
      </c>
      <c r="X1099" s="6" t="s">
        <v>135</v>
      </c>
      <c r="Y1099" s="5">
        <v>20153</v>
      </c>
      <c r="Z1099" s="5" t="s">
        <v>4009</v>
      </c>
      <c r="AA1099" s="5">
        <f>IF(ActividadesCom[[#This Row],[NIVEL 4]]&lt;&gt;0,VLOOKUP(ActividadesCom[[#This Row],[NIVEL 4]],Catálogo!A:B,2,FALSE),"")</f>
        <v>2</v>
      </c>
      <c r="AB1099" s="5">
        <v>1</v>
      </c>
      <c r="AC1099" s="6" t="s">
        <v>112</v>
      </c>
      <c r="AD1099" s="5">
        <v>20161</v>
      </c>
      <c r="AE1099" s="5" t="s">
        <v>4009</v>
      </c>
      <c r="AF1099" s="5">
        <f>IF(ActividadesCom[[#This Row],[NIVEL 5]]&lt;&gt;0,VLOOKUP(ActividadesCom[[#This Row],[NIVEL 5]],Catálogo!A:B,2,FALSE),"")</f>
        <v>2</v>
      </c>
      <c r="AG1099" s="5">
        <v>1</v>
      </c>
      <c r="AH1099" s="2"/>
    </row>
    <row r="1100" spans="1:34" s="21" customFormat="1" ht="30" hidden="1" customHeight="1" x14ac:dyDescent="0.25">
      <c r="A1100" s="7">
        <v>15470323</v>
      </c>
      <c r="B1100" s="6" t="str">
        <f>VLOOKUP(ActividadesCom[[#This Row],[NO. DE CONTROL]],'LISTADO ESTUDIANTES'!A:C,2,FALSE)</f>
        <v>QUEN RAMOS ALEXANDER YAIR</v>
      </c>
      <c r="C1100" s="6" t="str">
        <f>VLOOKUP(ActividadesCom[[#This Row],[NO. DE CONTROL]],'LISTADO ESTUDIANTES'!A:C,3,FALSE)</f>
        <v>ARQUITECTURA</v>
      </c>
      <c r="D1100" s="5" t="str">
        <f>VLOOKUP(ActividadesCom[[#This Row],[NO. DE CONTROL]],'LISTADO ESTUDIANTES'!A:D,4,FALSE)</f>
        <v>BAJA</v>
      </c>
      <c r="E1100" s="5">
        <f>SUM(ActividadesCom[[#This Row],[CRÉD. 1]],ActividadesCom[[#This Row],[CRÉD. 2]],ActividadesCom[[#This Row],[CRÉD. 3]],ActividadesCom[[#This Row],[CRÉD. 4]],ActividadesCom[[#This Row],[CRÉD. 5]])</f>
        <v>0</v>
      </c>
      <c r="F1100" s="17" t="str">
        <f>IF(ActividadesCom[[#This Row],[ÚLTIMO SEMESTRE CON CRÉDITOS]]&gt;0,ROUND(AVERAGE(ActividadesCom[[#This Row],[VALOR NIVEL 5]],ActividadesCom[[#This Row],[VALOR NIVEL 4]],ActividadesCom[[#This Row],[VALOR NIVEL 3]],ActividadesCom[[#This Row],[VALOR NIVEL 2]],ActividadesCom[[#This Row],[VALOR NIVEL 1]]),0),"")</f>
        <v/>
      </c>
      <c r="G1100" s="5" t="str">
        <f>IF(ActividadesCom[[#This Row],[PROMEDIO]]="","",IF(ActividadesCom[[#This Row],[PROMEDIO]]&gt;=4,"EXCELENTE",IF(ActividadesCom[[#This Row],[PROMEDIO]]&gt;=3,"NOTABLE",IF(ActividadesCom[[#This Row],[PROMEDIO]]&gt;=2,"BUENO",IF(ActividadesCom[[#This Row],[PROMEDIO]]=1,"SUFICIENTE","")))))</f>
        <v/>
      </c>
      <c r="H1100" s="5">
        <f>MAX(ActividadesCom[[#This Row],[PERÍODO 1]],ActividadesCom[[#This Row],[PERÍODO 2]],ActividadesCom[[#This Row],[PERÍODO 3]],ActividadesCom[[#This Row],[PERÍODO 4]],ActividadesCom[[#This Row],[PERÍODO 5]])</f>
        <v>0</v>
      </c>
      <c r="I1100" s="10"/>
      <c r="J1100" s="5"/>
      <c r="K1100" s="5"/>
      <c r="L1100" s="5" t="str">
        <f>IF(ActividadesCom[[#This Row],[NIVEL 1]]&lt;&gt;0,VLOOKUP(ActividadesCom[[#This Row],[NIVEL 1]],Catálogo!A:B,2,FALSE),"")</f>
        <v/>
      </c>
      <c r="M1100" s="5"/>
      <c r="N1100" s="6"/>
      <c r="O1100" s="5"/>
      <c r="P1100" s="5"/>
      <c r="Q1100" s="5" t="str">
        <f>IF(ActividadesCom[[#This Row],[NIVEL 2]]&lt;&gt;0,VLOOKUP(ActividadesCom[[#This Row],[NIVEL 2]],Catálogo!A:B,2,FALSE),"")</f>
        <v/>
      </c>
      <c r="R1100" s="5"/>
      <c r="S1100" s="6"/>
      <c r="T1100" s="5"/>
      <c r="U1100" s="5"/>
      <c r="V1100" s="5" t="str">
        <f>IF(ActividadesCom[[#This Row],[NIVEL 3]]&lt;&gt;0,VLOOKUP(ActividadesCom[[#This Row],[NIVEL 3]],Catálogo!A:B,2,FALSE),"")</f>
        <v/>
      </c>
      <c r="W1100" s="5"/>
      <c r="X1100" s="6"/>
      <c r="Y1100" s="5"/>
      <c r="Z1100" s="5"/>
      <c r="AA1100" s="5" t="str">
        <f>IF(ActividadesCom[[#This Row],[NIVEL 4]]&lt;&gt;0,VLOOKUP(ActividadesCom[[#This Row],[NIVEL 4]],Catálogo!A:B,2,FALSE),"")</f>
        <v/>
      </c>
      <c r="AB1100" s="5"/>
      <c r="AC1100" s="6"/>
      <c r="AD1100" s="5"/>
      <c r="AE1100" s="5"/>
      <c r="AF1100" s="5" t="str">
        <f>IF(ActividadesCom[[#This Row],[NIVEL 5]]&lt;&gt;0,VLOOKUP(ActividadesCom[[#This Row],[NIVEL 5]],Catálogo!A:B,2,FALSE),"")</f>
        <v/>
      </c>
      <c r="AG1100" s="5"/>
    </row>
    <row r="1101" spans="1:34" ht="30" hidden="1" customHeight="1" x14ac:dyDescent="0.25">
      <c r="A1101" s="7">
        <v>15470324</v>
      </c>
      <c r="B1101" s="6" t="str">
        <f>VLOOKUP(ActividadesCom[[#This Row],[NO. DE CONTROL]],'LISTADO ESTUDIANTES'!A:C,2,FALSE)</f>
        <v>CASAS GOMEZ BEATRIZ DEL SOCORRO</v>
      </c>
      <c r="C1101" s="6" t="str">
        <f>VLOOKUP(ActividadesCom[[#This Row],[NO. DE CONTROL]],'LISTADO ESTUDIANTES'!A:C,3,FALSE)</f>
        <v>INGENIERIA MECANICA</v>
      </c>
      <c r="D1101" s="5" t="str">
        <f>VLOOKUP(ActividadesCom[[#This Row],[NO. DE CONTROL]],'LISTADO ESTUDIANTES'!A:D,4,FALSE)</f>
        <v>BAJA</v>
      </c>
      <c r="E1101" s="5">
        <f>SUM(ActividadesCom[[#This Row],[CRÉD. 1]],ActividadesCom[[#This Row],[CRÉD. 2]],ActividadesCom[[#This Row],[CRÉD. 3]],ActividadesCom[[#This Row],[CRÉD. 4]],ActividadesCom[[#This Row],[CRÉD. 5]])</f>
        <v>5</v>
      </c>
      <c r="F1101" s="5">
        <f>IF(ActividadesCom[[#This Row],[ÚLTIMO SEMESTRE CON CRÉDITOS]]&gt;0,ROUND(AVERAGE(ActividadesCom[[#This Row],[VALOR NIVEL 5]],ActividadesCom[[#This Row],[VALOR NIVEL 4]],ActividadesCom[[#This Row],[VALOR NIVEL 3]],ActividadesCom[[#This Row],[VALOR NIVEL 2]],ActividadesCom[[#This Row],[VALOR NIVEL 1]]),0),"")</f>
        <v>2</v>
      </c>
      <c r="G1101" s="5" t="str">
        <f>IF(ActividadesCom[[#This Row],[PROMEDIO]]="","",IF(ActividadesCom[[#This Row],[PROMEDIO]]&gt;=4,"EXCELENTE",IF(ActividadesCom[[#This Row],[PROMEDIO]]&gt;=3,"NOTABLE",IF(ActividadesCom[[#This Row],[PROMEDIO]]&gt;=2,"BUENO",IF(ActividadesCom[[#This Row],[PROMEDIO]]=1,"SUFICIENTE","")))))</f>
        <v>BUENO</v>
      </c>
      <c r="H1101" s="5">
        <f>MAX(ActividadesCom[[#This Row],[PERÍODO 1]],ActividadesCom[[#This Row],[PERÍODO 2]],ActividadesCom[[#This Row],[PERÍODO 3]],ActividadesCom[[#This Row],[PERÍODO 4]],ActividadesCom[[#This Row],[PERÍODO 5]])</f>
        <v>20191</v>
      </c>
      <c r="I1101" s="6" t="s">
        <v>128</v>
      </c>
      <c r="J1101" s="5">
        <v>20161</v>
      </c>
      <c r="K1101" s="5" t="s">
        <v>4009</v>
      </c>
      <c r="L1101" s="5">
        <f>IF(ActividadesCom[[#This Row],[NIVEL 1]]&lt;&gt;0,VLOOKUP(ActividadesCom[[#This Row],[NIVEL 1]],Catálogo!A:B,2,FALSE),"")</f>
        <v>2</v>
      </c>
      <c r="M1101" s="5">
        <v>1</v>
      </c>
      <c r="N1101" s="6" t="s">
        <v>600</v>
      </c>
      <c r="O1101" s="5">
        <v>20181</v>
      </c>
      <c r="P1101" s="5" t="s">
        <v>4009</v>
      </c>
      <c r="Q1101" s="5">
        <f>IF(ActividadesCom[[#This Row],[NIVEL 2]]&lt;&gt;0,VLOOKUP(ActividadesCom[[#This Row],[NIVEL 2]],Catálogo!A:B,2,FALSE),"")</f>
        <v>2</v>
      </c>
      <c r="R1101" s="11">
        <v>1</v>
      </c>
      <c r="S1101" s="12" t="s">
        <v>955</v>
      </c>
      <c r="T1101" s="11">
        <v>20191</v>
      </c>
      <c r="U1101" s="5" t="s">
        <v>4009</v>
      </c>
      <c r="V1101" s="5">
        <f>IF(ActividadesCom[[#This Row],[NIVEL 3]]&lt;&gt;0,VLOOKUP(ActividadesCom[[#This Row],[NIVEL 3]],Catálogo!A:B,2,FALSE),"")</f>
        <v>2</v>
      </c>
      <c r="W1101" s="11">
        <v>1</v>
      </c>
      <c r="X1101" s="6" t="s">
        <v>112</v>
      </c>
      <c r="Y1101" s="5">
        <v>20151</v>
      </c>
      <c r="Z1101" s="5" t="s">
        <v>4009</v>
      </c>
      <c r="AA1101" s="5">
        <f>IF(ActividadesCom[[#This Row],[NIVEL 4]]&lt;&gt;0,VLOOKUP(ActividadesCom[[#This Row],[NIVEL 4]],Catálogo!A:B,2,FALSE),"")</f>
        <v>2</v>
      </c>
      <c r="AB1101" s="5">
        <v>1</v>
      </c>
      <c r="AC1101" s="6" t="s">
        <v>403</v>
      </c>
      <c r="AD1101" s="5">
        <v>20181</v>
      </c>
      <c r="AE1101" s="5" t="s">
        <v>4009</v>
      </c>
      <c r="AF1101" s="5">
        <f>IF(ActividadesCom[[#This Row],[NIVEL 5]]&lt;&gt;0,VLOOKUP(ActividadesCom[[#This Row],[NIVEL 5]],Catálogo!A:B,2,FALSE),"")</f>
        <v>2</v>
      </c>
      <c r="AG1101" s="5">
        <v>1</v>
      </c>
      <c r="AH1101" s="2"/>
    </row>
    <row r="1102" spans="1:34" ht="30" hidden="1" customHeight="1" x14ac:dyDescent="0.25">
      <c r="A1102" s="7">
        <v>15470325</v>
      </c>
      <c r="B1102" s="6" t="str">
        <f>VLOOKUP(ActividadesCom[[#This Row],[NO. DE CONTROL]],'LISTADO ESTUDIANTES'!A:C,2,FALSE)</f>
        <v>VICENTE MATIAS SALUSTINO ONASIS</v>
      </c>
      <c r="C1102" s="6" t="str">
        <f>VLOOKUP(ActividadesCom[[#This Row],[NO. DE CONTROL]],'LISTADO ESTUDIANTES'!A:C,3,FALSE)</f>
        <v>INGENIERIA MECANICA</v>
      </c>
      <c r="D1102" s="5" t="str">
        <f>VLOOKUP(ActividadesCom[[#This Row],[NO. DE CONTROL]],'LISTADO ESTUDIANTES'!A:D,4,FALSE)</f>
        <v>BAJA</v>
      </c>
      <c r="E1102" s="5">
        <f>SUM(ActividadesCom[[#This Row],[CRÉD. 1]],ActividadesCom[[#This Row],[CRÉD. 2]],ActividadesCom[[#This Row],[CRÉD. 3]],ActividadesCom[[#This Row],[CRÉD. 4]],ActividadesCom[[#This Row],[CRÉD. 5]])</f>
        <v>0</v>
      </c>
      <c r="F1102" s="17" t="str">
        <f>IF(ActividadesCom[[#This Row],[ÚLTIMO SEMESTRE CON CRÉDITOS]]&gt;0,ROUND(AVERAGE(ActividadesCom[[#This Row],[VALOR NIVEL 5]],ActividadesCom[[#This Row],[VALOR NIVEL 4]],ActividadesCom[[#This Row],[VALOR NIVEL 3]],ActividadesCom[[#This Row],[VALOR NIVEL 2]],ActividadesCom[[#This Row],[VALOR NIVEL 1]]),0),"")</f>
        <v/>
      </c>
      <c r="G1102" s="5" t="str">
        <f>IF(ActividadesCom[[#This Row],[PROMEDIO]]="","",IF(ActividadesCom[[#This Row],[PROMEDIO]]&gt;=4,"EXCELENTE",IF(ActividadesCom[[#This Row],[PROMEDIO]]&gt;=3,"NOTABLE",IF(ActividadesCom[[#This Row],[PROMEDIO]]&gt;=2,"BUENO",IF(ActividadesCom[[#This Row],[PROMEDIO]]=1,"SUFICIENTE","")))))</f>
        <v/>
      </c>
      <c r="H1102" s="5">
        <f>MAX(ActividadesCom[[#This Row],[PERÍODO 1]],ActividadesCom[[#This Row],[PERÍODO 2]],ActividadesCom[[#This Row],[PERÍODO 3]],ActividadesCom[[#This Row],[PERÍODO 4]],ActividadesCom[[#This Row],[PERÍODO 5]])</f>
        <v>0</v>
      </c>
      <c r="I1102" s="6"/>
      <c r="J1102" s="5"/>
      <c r="K1102" s="5"/>
      <c r="L1102" s="5" t="str">
        <f>IF(ActividadesCom[[#This Row],[NIVEL 1]]&lt;&gt;0,VLOOKUP(ActividadesCom[[#This Row],[NIVEL 1]],Catálogo!A:B,2,FALSE),"")</f>
        <v/>
      </c>
      <c r="M1102" s="5"/>
      <c r="N1102" s="6"/>
      <c r="O1102" s="5"/>
      <c r="P1102" s="5"/>
      <c r="Q1102" s="5" t="str">
        <f>IF(ActividadesCom[[#This Row],[NIVEL 2]]&lt;&gt;0,VLOOKUP(ActividadesCom[[#This Row],[NIVEL 2]],Catálogo!A:B,2,FALSE),"")</f>
        <v/>
      </c>
      <c r="R1102" s="11"/>
      <c r="S1102" s="12"/>
      <c r="T1102" s="11"/>
      <c r="U1102" s="11"/>
      <c r="V1102" s="5" t="str">
        <f>IF(ActividadesCom[[#This Row],[NIVEL 3]]&lt;&gt;0,VLOOKUP(ActividadesCom[[#This Row],[NIVEL 3]],Catálogo!A:B,2,FALSE),"")</f>
        <v/>
      </c>
      <c r="W1102" s="11"/>
      <c r="X1102" s="6"/>
      <c r="Y1102" s="5"/>
      <c r="Z1102" s="5"/>
      <c r="AA1102" s="5" t="str">
        <f>IF(ActividadesCom[[#This Row],[NIVEL 4]]&lt;&gt;0,VLOOKUP(ActividadesCom[[#This Row],[NIVEL 4]],Catálogo!A:B,2,FALSE),"")</f>
        <v/>
      </c>
      <c r="AB1102" s="5"/>
      <c r="AC1102" s="6"/>
      <c r="AD1102" s="5"/>
      <c r="AE1102" s="5"/>
      <c r="AF1102" s="5" t="str">
        <f>IF(ActividadesCom[[#This Row],[NIVEL 5]]&lt;&gt;0,VLOOKUP(ActividadesCom[[#This Row],[NIVEL 5]],Catálogo!A:B,2,FALSE),"")</f>
        <v/>
      </c>
      <c r="AG1102" s="5"/>
      <c r="AH1102" s="2"/>
    </row>
    <row r="1103" spans="1:34" s="21" customFormat="1" ht="30" hidden="1" customHeight="1" x14ac:dyDescent="0.25">
      <c r="A1103" s="7">
        <v>15470326</v>
      </c>
      <c r="B1103" s="6" t="str">
        <f>VLOOKUP(ActividadesCom[[#This Row],[NO. DE CONTROL]],'LISTADO ESTUDIANTES'!A:C,2,FALSE)</f>
        <v>CARBALLO CANTUN YANETH ESTER</v>
      </c>
      <c r="C1103" s="6" t="str">
        <f>VLOOKUP(ActividadesCom[[#This Row],[NO. DE CONTROL]],'LISTADO ESTUDIANTES'!A:C,3,FALSE)</f>
        <v>INGENIERIA MECANICA</v>
      </c>
      <c r="D1103" s="5" t="str">
        <f>VLOOKUP(ActividadesCom[[#This Row],[NO. DE CONTROL]],'LISTADO ESTUDIANTES'!A:D,4,FALSE)</f>
        <v>BAJA</v>
      </c>
      <c r="E1103" s="5">
        <f>SUM(ActividadesCom[[#This Row],[CRÉD. 1]],ActividadesCom[[#This Row],[CRÉD. 2]],ActividadesCom[[#This Row],[CRÉD. 3]],ActividadesCom[[#This Row],[CRÉD. 4]],ActividadesCom[[#This Row],[CRÉD. 5]])</f>
        <v>5</v>
      </c>
      <c r="F1103" s="5">
        <f>IF(ActividadesCom[[#This Row],[ÚLTIMO SEMESTRE CON CRÉDITOS]]&gt;0,ROUND(AVERAGE(ActividadesCom[[#This Row],[VALOR NIVEL 5]],ActividadesCom[[#This Row],[VALOR NIVEL 4]],ActividadesCom[[#This Row],[VALOR NIVEL 3]],ActividadesCom[[#This Row],[VALOR NIVEL 2]],ActividadesCom[[#This Row],[VALOR NIVEL 1]]),0),"")</f>
        <v>2</v>
      </c>
      <c r="G1103" s="5" t="str">
        <f>IF(ActividadesCom[[#This Row],[PROMEDIO]]="","",IF(ActividadesCom[[#This Row],[PROMEDIO]]&gt;=4,"EXCELENTE",IF(ActividadesCom[[#This Row],[PROMEDIO]]&gt;=3,"NOTABLE",IF(ActividadesCom[[#This Row],[PROMEDIO]]&gt;=2,"BUENO",IF(ActividadesCom[[#This Row],[PROMEDIO]]=1,"SUFICIENTE","")))))</f>
        <v>BUENO</v>
      </c>
      <c r="H1103" s="5">
        <f>MAX(ActividadesCom[[#This Row],[PERÍODO 1]],ActividadesCom[[#This Row],[PERÍODO 2]],ActividadesCom[[#This Row],[PERÍODO 3]],ActividadesCom[[#This Row],[PERÍODO 4]],ActividadesCom[[#This Row],[PERÍODO 5]])</f>
        <v>20191</v>
      </c>
      <c r="I1103" s="6" t="s">
        <v>600</v>
      </c>
      <c r="J1103" s="5">
        <v>20181</v>
      </c>
      <c r="K1103" s="5" t="s">
        <v>4009</v>
      </c>
      <c r="L1103" s="5">
        <f>IF(ActividadesCom[[#This Row],[NIVEL 1]]&lt;&gt;0,VLOOKUP(ActividadesCom[[#This Row],[NIVEL 1]],Catálogo!A:B,2,FALSE),"")</f>
        <v>2</v>
      </c>
      <c r="M1103" s="5">
        <v>1</v>
      </c>
      <c r="N1103" s="6" t="s">
        <v>955</v>
      </c>
      <c r="O1103" s="5">
        <v>20191</v>
      </c>
      <c r="P1103" s="5" t="s">
        <v>4009</v>
      </c>
      <c r="Q1103" s="5">
        <f>IF(ActividadesCom[[#This Row],[NIVEL 2]]&lt;&gt;0,VLOOKUP(ActividadesCom[[#This Row],[NIVEL 2]],Catálogo!A:B,2,FALSE),"")</f>
        <v>2</v>
      </c>
      <c r="R1103" s="11">
        <v>2</v>
      </c>
      <c r="S1103" s="12"/>
      <c r="T1103" s="11"/>
      <c r="U1103" s="11"/>
      <c r="V1103" s="5" t="str">
        <f>IF(ActividadesCom[[#This Row],[NIVEL 3]]&lt;&gt;0,VLOOKUP(ActividadesCom[[#This Row],[NIVEL 3]],Catálogo!A:B,2,FALSE),"")</f>
        <v/>
      </c>
      <c r="W1103" s="11"/>
      <c r="X1103" s="6" t="s">
        <v>42</v>
      </c>
      <c r="Y1103" s="5">
        <v>20151</v>
      </c>
      <c r="Z1103" s="5" t="s">
        <v>4009</v>
      </c>
      <c r="AA1103" s="5">
        <f>IF(ActividadesCom[[#This Row],[NIVEL 4]]&lt;&gt;0,VLOOKUP(ActividadesCom[[#This Row],[NIVEL 4]],Catálogo!A:B,2,FALSE),"")</f>
        <v>2</v>
      </c>
      <c r="AB1103" s="5">
        <v>1</v>
      </c>
      <c r="AC1103" s="6" t="s">
        <v>42</v>
      </c>
      <c r="AD1103" s="5">
        <v>20181</v>
      </c>
      <c r="AE1103" s="5" t="s">
        <v>4009</v>
      </c>
      <c r="AF1103" s="5">
        <f>IF(ActividadesCom[[#This Row],[NIVEL 5]]&lt;&gt;0,VLOOKUP(ActividadesCom[[#This Row],[NIVEL 5]],Catálogo!A:B,2,FALSE),"")</f>
        <v>2</v>
      </c>
      <c r="AG1103" s="5">
        <v>1</v>
      </c>
    </row>
    <row r="1104" spans="1:34" s="21" customFormat="1" ht="30" hidden="1" customHeight="1" x14ac:dyDescent="0.25">
      <c r="A1104" s="7">
        <v>15470327</v>
      </c>
      <c r="B1104" s="6" t="str">
        <f>VLOOKUP(ActividadesCom[[#This Row],[NO. DE CONTROL]],'LISTADO ESTUDIANTES'!A:C,2,FALSE)</f>
        <v>PRIANTI ALONZO ALBERTO</v>
      </c>
      <c r="C1104" s="6" t="str">
        <f>VLOOKUP(ActividadesCom[[#This Row],[NO. DE CONTROL]],'LISTADO ESTUDIANTES'!A:C,3,FALSE)</f>
        <v>INGENIERIA EN ADMINISTRACION</v>
      </c>
      <c r="D1104" s="5" t="str">
        <f>VLOOKUP(ActividadesCom[[#This Row],[NO. DE CONTROL]],'LISTADO ESTUDIANTES'!A:D,4,FALSE)</f>
        <v>BAJA</v>
      </c>
      <c r="E1104" s="5">
        <f>SUM(ActividadesCom[[#This Row],[CRÉD. 1]],ActividadesCom[[#This Row],[CRÉD. 2]],ActividadesCom[[#This Row],[CRÉD. 3]],ActividadesCom[[#This Row],[CRÉD. 4]],ActividadesCom[[#This Row],[CRÉD. 5]])</f>
        <v>0</v>
      </c>
      <c r="F1104" s="17" t="str">
        <f>IF(ActividadesCom[[#This Row],[ÚLTIMO SEMESTRE CON CRÉDITOS]]&gt;0,ROUND(AVERAGE(ActividadesCom[[#This Row],[VALOR NIVEL 5]],ActividadesCom[[#This Row],[VALOR NIVEL 4]],ActividadesCom[[#This Row],[VALOR NIVEL 3]],ActividadesCom[[#This Row],[VALOR NIVEL 2]],ActividadesCom[[#This Row],[VALOR NIVEL 1]]),0),"")</f>
        <v/>
      </c>
      <c r="G1104" s="5" t="str">
        <f>IF(ActividadesCom[[#This Row],[PROMEDIO]]="","",IF(ActividadesCom[[#This Row],[PROMEDIO]]&gt;=4,"EXCELENTE",IF(ActividadesCom[[#This Row],[PROMEDIO]]&gt;=3,"NOTABLE",IF(ActividadesCom[[#This Row],[PROMEDIO]]&gt;=2,"BUENO",IF(ActividadesCom[[#This Row],[PROMEDIO]]=1,"SUFICIENTE","")))))</f>
        <v/>
      </c>
      <c r="H1104" s="5">
        <f>MAX(ActividadesCom[[#This Row],[PERÍODO 1]],ActividadesCom[[#This Row],[PERÍODO 2]],ActividadesCom[[#This Row],[PERÍODO 3]],ActividadesCom[[#This Row],[PERÍODO 4]],ActividadesCom[[#This Row],[PERÍODO 5]])</f>
        <v>0</v>
      </c>
      <c r="I1104" s="10"/>
      <c r="J1104" s="5"/>
      <c r="K1104" s="5"/>
      <c r="L1104" s="5" t="str">
        <f>IF(ActividadesCom[[#This Row],[NIVEL 1]]&lt;&gt;0,VLOOKUP(ActividadesCom[[#This Row],[NIVEL 1]],Catálogo!A:B,2,FALSE),"")</f>
        <v/>
      </c>
      <c r="M1104" s="5"/>
      <c r="N1104" s="10"/>
      <c r="O1104" s="5"/>
      <c r="P1104" s="5"/>
      <c r="Q1104" s="5" t="str">
        <f>IF(ActividadesCom[[#This Row],[NIVEL 2]]&lt;&gt;0,VLOOKUP(ActividadesCom[[#This Row],[NIVEL 2]],Catálogo!A:B,2,FALSE),"")</f>
        <v/>
      </c>
      <c r="R1104" s="5"/>
      <c r="S1104" s="6"/>
      <c r="T1104" s="5"/>
      <c r="U1104" s="5"/>
      <c r="V1104" s="5" t="str">
        <f>IF(ActividadesCom[[#This Row],[NIVEL 3]]&lt;&gt;0,VLOOKUP(ActividadesCom[[#This Row],[NIVEL 3]],Catálogo!A:B,2,FALSE),"")</f>
        <v/>
      </c>
      <c r="W1104" s="5"/>
      <c r="X1104" s="6"/>
      <c r="Y1104" s="5"/>
      <c r="Z1104" s="5"/>
      <c r="AA1104" s="5" t="str">
        <f>IF(ActividadesCom[[#This Row],[NIVEL 4]]&lt;&gt;0,VLOOKUP(ActividadesCom[[#This Row],[NIVEL 4]],Catálogo!A:B,2,FALSE),"")</f>
        <v/>
      </c>
      <c r="AB1104" s="5"/>
      <c r="AC1104" s="6"/>
      <c r="AD1104" s="5"/>
      <c r="AE1104" s="5"/>
      <c r="AF1104" s="5" t="str">
        <f>IF(ActividadesCom[[#This Row],[NIVEL 5]]&lt;&gt;0,VLOOKUP(ActividadesCom[[#This Row],[NIVEL 5]],Catálogo!A:B,2,FALSE),"")</f>
        <v/>
      </c>
      <c r="AG1104" s="5"/>
    </row>
    <row r="1105" spans="1:34" ht="30" hidden="1" customHeight="1" x14ac:dyDescent="0.25">
      <c r="A1105" s="7">
        <v>15470328</v>
      </c>
      <c r="B1105" s="6" t="str">
        <f>VLOOKUP(ActividadesCom[[#This Row],[NO. DE CONTROL]],'LISTADO ESTUDIANTES'!A:C,2,FALSE)</f>
        <v>FRANCISCO GAYOSSO JASMIN</v>
      </c>
      <c r="C1105" s="6" t="str">
        <f>VLOOKUP(ActividadesCom[[#This Row],[NO. DE CONTROL]],'LISTADO ESTUDIANTES'!A:C,3,FALSE)</f>
        <v>INGENIERIA AMBIENTAL</v>
      </c>
      <c r="D1105" s="5" t="str">
        <f>VLOOKUP(ActividadesCom[[#This Row],[NO. DE CONTROL]],'LISTADO ESTUDIANTES'!A:D,4,FALSE)</f>
        <v>BAJA</v>
      </c>
      <c r="E1105" s="5">
        <f>SUM(ActividadesCom[[#This Row],[CRÉD. 1]],ActividadesCom[[#This Row],[CRÉD. 2]],ActividadesCom[[#This Row],[CRÉD. 3]],ActividadesCom[[#This Row],[CRÉD. 4]],ActividadesCom[[#This Row],[CRÉD. 5]])</f>
        <v>0</v>
      </c>
      <c r="F1105" s="17" t="str">
        <f>IF(ActividadesCom[[#This Row],[ÚLTIMO SEMESTRE CON CRÉDITOS]]&gt;0,ROUND(AVERAGE(ActividadesCom[[#This Row],[VALOR NIVEL 5]],ActividadesCom[[#This Row],[VALOR NIVEL 4]],ActividadesCom[[#This Row],[VALOR NIVEL 3]],ActividadesCom[[#This Row],[VALOR NIVEL 2]],ActividadesCom[[#This Row],[VALOR NIVEL 1]]),0),"")</f>
        <v/>
      </c>
      <c r="G1105" s="5" t="str">
        <f>IF(ActividadesCom[[#This Row],[PROMEDIO]]="","",IF(ActividadesCom[[#This Row],[PROMEDIO]]&gt;=4,"EXCELENTE",IF(ActividadesCom[[#This Row],[PROMEDIO]]&gt;=3,"NOTABLE",IF(ActividadesCom[[#This Row],[PROMEDIO]]&gt;=2,"BUENO",IF(ActividadesCom[[#This Row],[PROMEDIO]]=1,"SUFICIENTE","")))))</f>
        <v/>
      </c>
      <c r="H1105" s="5">
        <f>MAX(ActividadesCom[[#This Row],[PERÍODO 1]],ActividadesCom[[#This Row],[PERÍODO 2]],ActividadesCom[[#This Row],[PERÍODO 3]],ActividadesCom[[#This Row],[PERÍODO 4]],ActividadesCom[[#This Row],[PERÍODO 5]])</f>
        <v>0</v>
      </c>
      <c r="I1105" s="10"/>
      <c r="J1105" s="5"/>
      <c r="K1105" s="5"/>
      <c r="L1105" s="5" t="str">
        <f>IF(ActividadesCom[[#This Row],[NIVEL 1]]&lt;&gt;0,VLOOKUP(ActividadesCom[[#This Row],[NIVEL 1]],Catálogo!A:B,2,FALSE),"")</f>
        <v/>
      </c>
      <c r="M1105" s="5"/>
      <c r="N1105" s="6"/>
      <c r="O1105" s="5"/>
      <c r="P1105" s="5"/>
      <c r="Q1105" s="5" t="str">
        <f>IF(ActividadesCom[[#This Row],[NIVEL 2]]&lt;&gt;0,VLOOKUP(ActividadesCom[[#This Row],[NIVEL 2]],Catálogo!A:B,2,FALSE),"")</f>
        <v/>
      </c>
      <c r="R1105" s="5"/>
      <c r="S1105" s="6"/>
      <c r="T1105" s="5"/>
      <c r="U1105" s="5"/>
      <c r="V1105" s="5" t="str">
        <f>IF(ActividadesCom[[#This Row],[NIVEL 3]]&lt;&gt;0,VLOOKUP(ActividadesCom[[#This Row],[NIVEL 3]],Catálogo!A:B,2,FALSE),"")</f>
        <v/>
      </c>
      <c r="W1105" s="5"/>
      <c r="X1105" s="6"/>
      <c r="Y1105" s="5"/>
      <c r="Z1105" s="5"/>
      <c r="AA1105" s="5" t="str">
        <f>IF(ActividadesCom[[#This Row],[NIVEL 4]]&lt;&gt;0,VLOOKUP(ActividadesCom[[#This Row],[NIVEL 4]],Catálogo!A:B,2,FALSE),"")</f>
        <v/>
      </c>
      <c r="AB1105" s="5"/>
      <c r="AC1105" s="6"/>
      <c r="AD1105" s="5"/>
      <c r="AE1105" s="5"/>
      <c r="AF1105" s="5" t="str">
        <f>IF(ActividadesCom[[#This Row],[NIVEL 5]]&lt;&gt;0,VLOOKUP(ActividadesCom[[#This Row],[NIVEL 5]],Catálogo!A:B,2,FALSE),"")</f>
        <v/>
      </c>
      <c r="AG1105" s="5"/>
      <c r="AH1105" s="2"/>
    </row>
    <row r="1106" spans="1:34" ht="30" hidden="1" customHeight="1" x14ac:dyDescent="0.25">
      <c r="A1106" s="7">
        <v>15470329</v>
      </c>
      <c r="B1106" s="6" t="str">
        <f>VLOOKUP(ActividadesCom[[#This Row],[NO. DE CONTROL]],'LISTADO ESTUDIANTES'!A:C,2,FALSE)</f>
        <v>SILVA RODRIGUEZ CINTHYA EVELYN</v>
      </c>
      <c r="C1106" s="6" t="str">
        <f>VLOOKUP(ActividadesCom[[#This Row],[NO. DE CONTROL]],'LISTADO ESTUDIANTES'!A:C,3,FALSE)</f>
        <v>INGENIERIA EN GESTION EMPRESARIAL</v>
      </c>
      <c r="D1106" s="5" t="str">
        <f>VLOOKUP(ActividadesCom[[#This Row],[NO. DE CONTROL]],'LISTADO ESTUDIANTES'!A:D,4,FALSE)</f>
        <v>BAJA</v>
      </c>
      <c r="E1106" s="5">
        <f>SUM(ActividadesCom[[#This Row],[CRÉD. 1]],ActividadesCom[[#This Row],[CRÉD. 2]],ActividadesCom[[#This Row],[CRÉD. 3]],ActividadesCom[[#This Row],[CRÉD. 4]],ActividadesCom[[#This Row],[CRÉD. 5]])</f>
        <v>6</v>
      </c>
      <c r="F1106" s="5">
        <f>IF(ActividadesCom[[#This Row],[ÚLTIMO SEMESTRE CON CRÉDITOS]]&gt;0,ROUND(AVERAGE(ActividadesCom[[#This Row],[VALOR NIVEL 5]],ActividadesCom[[#This Row],[VALOR NIVEL 4]],ActividadesCom[[#This Row],[VALOR NIVEL 3]],ActividadesCom[[#This Row],[VALOR NIVEL 2]],ActividadesCom[[#This Row],[VALOR NIVEL 1]]),0),"")</f>
        <v>2</v>
      </c>
      <c r="G1106" s="5" t="str">
        <f>IF(ActividadesCom[[#This Row],[PROMEDIO]]="","",IF(ActividadesCom[[#This Row],[PROMEDIO]]&gt;=4,"EXCELENTE",IF(ActividadesCom[[#This Row],[PROMEDIO]]&gt;=3,"NOTABLE",IF(ActividadesCom[[#This Row],[PROMEDIO]]&gt;=2,"BUENO",IF(ActividadesCom[[#This Row],[PROMEDIO]]=1,"SUFICIENTE","")))))</f>
        <v>BUENO</v>
      </c>
      <c r="H1106" s="5">
        <f>MAX(ActividadesCom[[#This Row],[PERÍODO 1]],ActividadesCom[[#This Row],[PERÍODO 2]],ActividadesCom[[#This Row],[PERÍODO 3]],ActividadesCom[[#This Row],[PERÍODO 4]],ActividadesCom[[#This Row],[PERÍODO 5]])</f>
        <v>20183</v>
      </c>
      <c r="I1106" s="10" t="s">
        <v>111</v>
      </c>
      <c r="J1106" s="5">
        <v>20153</v>
      </c>
      <c r="K1106" s="5" t="s">
        <v>4009</v>
      </c>
      <c r="L1106" s="5">
        <f>IF(ActividadesCom[[#This Row],[NIVEL 1]]&lt;&gt;0,VLOOKUP(ActividadesCom[[#This Row],[NIVEL 1]],Catálogo!A:B,2,FALSE),"")</f>
        <v>2</v>
      </c>
      <c r="M1106" s="5">
        <v>1</v>
      </c>
      <c r="N1106" s="6" t="s">
        <v>111</v>
      </c>
      <c r="O1106" s="5">
        <v>20163</v>
      </c>
      <c r="P1106" s="5" t="s">
        <v>4009</v>
      </c>
      <c r="Q1106" s="5">
        <f>IF(ActividadesCom[[#This Row],[NIVEL 2]]&lt;&gt;0,VLOOKUP(ActividadesCom[[#This Row],[NIVEL 2]],Catálogo!A:B,2,FALSE),"")</f>
        <v>2</v>
      </c>
      <c r="R1106" s="5">
        <v>1</v>
      </c>
      <c r="S1106" s="6" t="s">
        <v>111</v>
      </c>
      <c r="T1106" s="5">
        <v>20183</v>
      </c>
      <c r="U1106" s="5" t="s">
        <v>4009</v>
      </c>
      <c r="V1106" s="5">
        <f>IF(ActividadesCom[[#This Row],[NIVEL 3]]&lt;&gt;0,VLOOKUP(ActividadesCom[[#This Row],[NIVEL 3]],Catálogo!A:B,2,FALSE),"")</f>
        <v>2</v>
      </c>
      <c r="W1106" s="5">
        <v>1</v>
      </c>
      <c r="X1106" s="6" t="s">
        <v>1009</v>
      </c>
      <c r="Y1106" s="5" t="s">
        <v>1010</v>
      </c>
      <c r="Z1106" s="5" t="s">
        <v>4009</v>
      </c>
      <c r="AA1106" s="5">
        <f>IF(ActividadesCom[[#This Row],[NIVEL 4]]&lt;&gt;0,VLOOKUP(ActividadesCom[[#This Row],[NIVEL 4]],Catálogo!A:B,2,FALSE),"")</f>
        <v>2</v>
      </c>
      <c r="AB1106" s="5">
        <v>2</v>
      </c>
      <c r="AC1106" s="6" t="s">
        <v>11</v>
      </c>
      <c r="AD1106" s="5">
        <v>20153</v>
      </c>
      <c r="AE1106" s="5" t="s">
        <v>4009</v>
      </c>
      <c r="AF1106" s="5">
        <f>IF(ActividadesCom[[#This Row],[NIVEL 5]]&lt;&gt;0,VLOOKUP(ActividadesCom[[#This Row],[NIVEL 5]],Catálogo!A:B,2,FALSE),"")</f>
        <v>2</v>
      </c>
      <c r="AG1106" s="5">
        <v>1</v>
      </c>
      <c r="AH1106" s="2"/>
    </row>
    <row r="1107" spans="1:34" s="21" customFormat="1" ht="30" hidden="1" customHeight="1" x14ac:dyDescent="0.25">
      <c r="A1107" s="7">
        <v>15470330</v>
      </c>
      <c r="B1107" s="6" t="str">
        <f>VLOOKUP(ActividadesCom[[#This Row],[NO. DE CONTROL]],'LISTADO ESTUDIANTES'!A:C,2,FALSE)</f>
        <v>CHI ZAPATA JOAQUIN ANTONIO</v>
      </c>
      <c r="C1107" s="6" t="str">
        <f>VLOOKUP(ActividadesCom[[#This Row],[NO. DE CONTROL]],'LISTADO ESTUDIANTES'!A:C,3,FALSE)</f>
        <v>INGENIERIA EN GESTION EMPRESARIAL</v>
      </c>
      <c r="D1107" s="5" t="str">
        <f>VLOOKUP(ActividadesCom[[#This Row],[NO. DE CONTROL]],'LISTADO ESTUDIANTES'!A:D,4,FALSE)</f>
        <v>BAJA</v>
      </c>
      <c r="E1107" s="5">
        <f>SUM(ActividadesCom[[#This Row],[CRÉD. 1]],ActividadesCom[[#This Row],[CRÉD. 2]],ActividadesCom[[#This Row],[CRÉD. 3]],ActividadesCom[[#This Row],[CRÉD. 4]],ActividadesCom[[#This Row],[CRÉD. 5]])</f>
        <v>5</v>
      </c>
      <c r="F1107" s="5">
        <f>IF(ActividadesCom[[#This Row],[ÚLTIMO SEMESTRE CON CRÉDITOS]]&gt;0,ROUND(AVERAGE(ActividadesCom[[#This Row],[VALOR NIVEL 5]],ActividadesCom[[#This Row],[VALOR NIVEL 4]],ActividadesCom[[#This Row],[VALOR NIVEL 3]],ActividadesCom[[#This Row],[VALOR NIVEL 2]],ActividadesCom[[#This Row],[VALOR NIVEL 1]]),0),"")</f>
        <v>2</v>
      </c>
      <c r="G1107" s="5" t="str">
        <f>IF(ActividadesCom[[#This Row],[PROMEDIO]]="","",IF(ActividadesCom[[#This Row],[PROMEDIO]]&gt;=4,"EXCELENTE",IF(ActividadesCom[[#This Row],[PROMEDIO]]&gt;=3,"NOTABLE",IF(ActividadesCom[[#This Row],[PROMEDIO]]&gt;=2,"BUENO",IF(ActividadesCom[[#This Row],[PROMEDIO]]=1,"SUFICIENTE","")))))</f>
        <v>BUENO</v>
      </c>
      <c r="H1107" s="5">
        <f>MAX(ActividadesCom[[#This Row],[PERÍODO 1]],ActividadesCom[[#This Row],[PERÍODO 2]],ActividadesCom[[#This Row],[PERÍODO 3]],ActividadesCom[[#This Row],[PERÍODO 4]],ActividadesCom[[#This Row],[PERÍODO 5]])</f>
        <v>20183</v>
      </c>
      <c r="I1107" s="10" t="s">
        <v>111</v>
      </c>
      <c r="J1107" s="5">
        <v>20153</v>
      </c>
      <c r="K1107" s="5" t="s">
        <v>4009</v>
      </c>
      <c r="L1107" s="5">
        <f>IF(ActividadesCom[[#This Row],[NIVEL 1]]&lt;&gt;0,VLOOKUP(ActividadesCom[[#This Row],[NIVEL 1]],Catálogo!A:B,2,FALSE),"")</f>
        <v>2</v>
      </c>
      <c r="M1107" s="5">
        <v>1</v>
      </c>
      <c r="N1107" s="6" t="s">
        <v>111</v>
      </c>
      <c r="O1107" s="5">
        <v>20163</v>
      </c>
      <c r="P1107" s="5" t="s">
        <v>4009</v>
      </c>
      <c r="Q1107" s="5">
        <f>IF(ActividadesCom[[#This Row],[NIVEL 2]]&lt;&gt;0,VLOOKUP(ActividadesCom[[#This Row],[NIVEL 2]],Catálogo!A:B,2,FALSE),"")</f>
        <v>2</v>
      </c>
      <c r="R1107" s="5">
        <v>1</v>
      </c>
      <c r="S1107" s="6" t="s">
        <v>111</v>
      </c>
      <c r="T1107" s="5">
        <v>20183</v>
      </c>
      <c r="U1107" s="5" t="s">
        <v>4009</v>
      </c>
      <c r="V1107" s="5">
        <f>IF(ActividadesCom[[#This Row],[NIVEL 3]]&lt;&gt;0,VLOOKUP(ActividadesCom[[#This Row],[NIVEL 3]],Catálogo!A:B,2,FALSE),"")</f>
        <v>2</v>
      </c>
      <c r="W1107" s="5">
        <v>1</v>
      </c>
      <c r="X1107" s="6" t="s">
        <v>938</v>
      </c>
      <c r="Y1107" s="5">
        <v>20183</v>
      </c>
      <c r="Z1107" s="5" t="s">
        <v>4009</v>
      </c>
      <c r="AA1107" s="5">
        <f>IF(ActividadesCom[[#This Row],[NIVEL 4]]&lt;&gt;0,VLOOKUP(ActividadesCom[[#This Row],[NIVEL 4]],Catálogo!A:B,2,FALSE),"")</f>
        <v>2</v>
      </c>
      <c r="AB1107" s="5">
        <v>1</v>
      </c>
      <c r="AC1107" s="6" t="s">
        <v>5</v>
      </c>
      <c r="AD1107" s="5">
        <v>20181</v>
      </c>
      <c r="AE1107" s="5" t="s">
        <v>4009</v>
      </c>
      <c r="AF1107" s="5">
        <f>IF(ActividadesCom[[#This Row],[NIVEL 5]]&lt;&gt;0,VLOOKUP(ActividadesCom[[#This Row],[NIVEL 5]],Catálogo!A:B,2,FALSE),"")</f>
        <v>2</v>
      </c>
      <c r="AG1107" s="5">
        <v>1</v>
      </c>
    </row>
    <row r="1108" spans="1:34" s="21" customFormat="1" ht="30" hidden="1" customHeight="1" x14ac:dyDescent="0.25">
      <c r="A1108" s="7">
        <v>15470331</v>
      </c>
      <c r="B1108" s="6" t="str">
        <f>VLOOKUP(ActividadesCom[[#This Row],[NO. DE CONTROL]],'LISTADO ESTUDIANTES'!A:C,2,FALSE)</f>
        <v>ESPINOZA CHUC ROLAND SITASHI</v>
      </c>
      <c r="C1108" s="6" t="str">
        <f>VLOOKUP(ActividadesCom[[#This Row],[NO. DE CONTROL]],'LISTADO ESTUDIANTES'!A:C,3,FALSE)</f>
        <v>INGENIERIA EN SISTEMAS COMPUTACIONALES</v>
      </c>
      <c r="D1108" s="5" t="str">
        <f>VLOOKUP(ActividadesCom[[#This Row],[NO. DE CONTROL]],'LISTADO ESTUDIANTES'!A:D,4,FALSE)</f>
        <v>BAJA</v>
      </c>
      <c r="E1108" s="5">
        <f>SUM(ActividadesCom[[#This Row],[CRÉD. 1]],ActividadesCom[[#This Row],[CRÉD. 2]],ActividadesCom[[#This Row],[CRÉD. 3]],ActividadesCom[[#This Row],[CRÉD. 4]],ActividadesCom[[#This Row],[CRÉD. 5]])</f>
        <v>2</v>
      </c>
      <c r="F1108" s="17">
        <f>IF(ActividadesCom[[#This Row],[ÚLTIMO SEMESTRE CON CRÉDITOS]]&gt;0,ROUND(AVERAGE(ActividadesCom[[#This Row],[VALOR NIVEL 5]],ActividadesCom[[#This Row],[VALOR NIVEL 4]],ActividadesCom[[#This Row],[VALOR NIVEL 3]],ActividadesCom[[#This Row],[VALOR NIVEL 2]],ActividadesCom[[#This Row],[VALOR NIVEL 1]]),0),"")</f>
        <v>2</v>
      </c>
      <c r="G1108" s="5" t="str">
        <f>IF(ActividadesCom[[#This Row],[PROMEDIO]]="","",IF(ActividadesCom[[#This Row],[PROMEDIO]]&gt;=4,"EXCELENTE",IF(ActividadesCom[[#This Row],[PROMEDIO]]&gt;=3,"NOTABLE",IF(ActividadesCom[[#This Row],[PROMEDIO]]&gt;=2,"BUENO",IF(ActividadesCom[[#This Row],[PROMEDIO]]=1,"SUFICIENTE","")))))</f>
        <v>BUENO</v>
      </c>
      <c r="H1108" s="5">
        <f>MAX(ActividadesCom[[#This Row],[PERÍODO 1]],ActividadesCom[[#This Row],[PERÍODO 2]],ActividadesCom[[#This Row],[PERÍODO 3]],ActividadesCom[[#This Row],[PERÍODO 4]],ActividadesCom[[#This Row],[PERÍODO 5]])</f>
        <v>20163</v>
      </c>
      <c r="I1108" s="6"/>
      <c r="J1108" s="5"/>
      <c r="K1108" s="5"/>
      <c r="L1108" s="5" t="str">
        <f>IF(ActividadesCom[[#This Row],[NIVEL 1]]&lt;&gt;0,VLOOKUP(ActividadesCom[[#This Row],[NIVEL 1]],Catálogo!A:B,2,FALSE),"")</f>
        <v/>
      </c>
      <c r="M1108" s="5"/>
      <c r="N1108" s="6"/>
      <c r="O1108" s="5"/>
      <c r="P1108" s="5"/>
      <c r="Q1108" s="5" t="str">
        <f>IF(ActividadesCom[[#This Row],[NIVEL 2]]&lt;&gt;0,VLOOKUP(ActividadesCom[[#This Row],[NIVEL 2]],Catálogo!A:B,2,FALSE),"")</f>
        <v/>
      </c>
      <c r="R1108" s="11"/>
      <c r="S1108" s="12"/>
      <c r="T1108" s="11"/>
      <c r="U1108" s="11"/>
      <c r="V1108" s="5" t="str">
        <f>IF(ActividadesCom[[#This Row],[NIVEL 3]]&lt;&gt;0,VLOOKUP(ActividadesCom[[#This Row],[NIVEL 3]],Catálogo!A:B,2,FALSE),"")</f>
        <v/>
      </c>
      <c r="W1108" s="11"/>
      <c r="X1108" s="6" t="s">
        <v>55</v>
      </c>
      <c r="Y1108" s="5" t="s">
        <v>480</v>
      </c>
      <c r="Z1108" s="5" t="s">
        <v>4009</v>
      </c>
      <c r="AA1108" s="5">
        <f>IF(ActividadesCom[[#This Row],[NIVEL 4]]&lt;&gt;0,VLOOKUP(ActividadesCom[[#This Row],[NIVEL 4]],Catálogo!A:B,2,FALSE),"")</f>
        <v>2</v>
      </c>
      <c r="AB1108" s="5">
        <v>1</v>
      </c>
      <c r="AC1108" s="6" t="s">
        <v>116</v>
      </c>
      <c r="AD1108" s="5">
        <v>20163</v>
      </c>
      <c r="AE1108" s="5" t="s">
        <v>4009</v>
      </c>
      <c r="AF1108" s="5">
        <f>IF(ActividadesCom[[#This Row],[NIVEL 5]]&lt;&gt;0,VLOOKUP(ActividadesCom[[#This Row],[NIVEL 5]],Catálogo!A:B,2,FALSE),"")</f>
        <v>2</v>
      </c>
      <c r="AG1108" s="5">
        <v>1</v>
      </c>
    </row>
    <row r="1109" spans="1:34" s="21" customFormat="1" ht="30" hidden="1" customHeight="1" x14ac:dyDescent="0.25">
      <c r="A1109" s="7">
        <v>15470332</v>
      </c>
      <c r="B1109" s="6" t="str">
        <f>VLOOKUP(ActividadesCom[[#This Row],[NO. DE CONTROL]],'LISTADO ESTUDIANTES'!A:C,2,FALSE)</f>
        <v>SARAO TORRES DIANA LAURA</v>
      </c>
      <c r="C1109" s="6" t="str">
        <f>VLOOKUP(ActividadesCom[[#This Row],[NO. DE CONTROL]],'LISTADO ESTUDIANTES'!A:C,3,FALSE)</f>
        <v>INGENIERIA EN ADMINISTRACION</v>
      </c>
      <c r="D1109" s="5" t="str">
        <f>VLOOKUP(ActividadesCom[[#This Row],[NO. DE CONTROL]],'LISTADO ESTUDIANTES'!A:D,4,FALSE)</f>
        <v>BAJA</v>
      </c>
      <c r="E1109" s="5">
        <f>SUM(ActividadesCom[[#This Row],[CRÉD. 1]],ActividadesCom[[#This Row],[CRÉD. 2]],ActividadesCom[[#This Row],[CRÉD. 3]],ActividadesCom[[#This Row],[CRÉD. 4]],ActividadesCom[[#This Row],[CRÉD. 5]])</f>
        <v>0</v>
      </c>
      <c r="F1109" s="17" t="str">
        <f>IF(ActividadesCom[[#This Row],[ÚLTIMO SEMESTRE CON CRÉDITOS]]&gt;0,ROUND(AVERAGE(ActividadesCom[[#This Row],[VALOR NIVEL 5]],ActividadesCom[[#This Row],[VALOR NIVEL 4]],ActividadesCom[[#This Row],[VALOR NIVEL 3]],ActividadesCom[[#This Row],[VALOR NIVEL 2]],ActividadesCom[[#This Row],[VALOR NIVEL 1]]),0),"")</f>
        <v/>
      </c>
      <c r="G1109" s="5" t="str">
        <f>IF(ActividadesCom[[#This Row],[PROMEDIO]]="","",IF(ActividadesCom[[#This Row],[PROMEDIO]]&gt;=4,"EXCELENTE",IF(ActividadesCom[[#This Row],[PROMEDIO]]&gt;=3,"NOTABLE",IF(ActividadesCom[[#This Row],[PROMEDIO]]&gt;=2,"BUENO",IF(ActividadesCom[[#This Row],[PROMEDIO]]=1,"SUFICIENTE","")))))</f>
        <v/>
      </c>
      <c r="H1109" s="5">
        <f>MAX(ActividadesCom[[#This Row],[PERÍODO 1]],ActividadesCom[[#This Row],[PERÍODO 2]],ActividadesCom[[#This Row],[PERÍODO 3]],ActividadesCom[[#This Row],[PERÍODO 4]],ActividadesCom[[#This Row],[PERÍODO 5]])</f>
        <v>0</v>
      </c>
      <c r="I1109" s="10"/>
      <c r="J1109" s="5"/>
      <c r="K1109" s="5"/>
      <c r="L1109" s="5" t="str">
        <f>IF(ActividadesCom[[#This Row],[NIVEL 1]]&lt;&gt;0,VLOOKUP(ActividadesCom[[#This Row],[NIVEL 1]],Catálogo!A:B,2,FALSE),"")</f>
        <v/>
      </c>
      <c r="M1109" s="5"/>
      <c r="N1109" s="6"/>
      <c r="O1109" s="5"/>
      <c r="P1109" s="5"/>
      <c r="Q1109" s="5" t="str">
        <f>IF(ActividadesCom[[#This Row],[NIVEL 2]]&lt;&gt;0,VLOOKUP(ActividadesCom[[#This Row],[NIVEL 2]],Catálogo!A:B,2,FALSE),"")</f>
        <v/>
      </c>
      <c r="R1109" s="5"/>
      <c r="S1109" s="6"/>
      <c r="T1109" s="5"/>
      <c r="U1109" s="5"/>
      <c r="V1109" s="5" t="str">
        <f>IF(ActividadesCom[[#This Row],[NIVEL 3]]&lt;&gt;0,VLOOKUP(ActividadesCom[[#This Row],[NIVEL 3]],Catálogo!A:B,2,FALSE),"")</f>
        <v/>
      </c>
      <c r="W1109" s="5"/>
      <c r="X1109" s="6"/>
      <c r="Y1109" s="5"/>
      <c r="Z1109" s="5"/>
      <c r="AA1109" s="5" t="str">
        <f>IF(ActividadesCom[[#This Row],[NIVEL 4]]&lt;&gt;0,VLOOKUP(ActividadesCom[[#This Row],[NIVEL 4]],Catálogo!A:B,2,FALSE),"")</f>
        <v/>
      </c>
      <c r="AB1109" s="5"/>
      <c r="AC1109" s="6"/>
      <c r="AD1109" s="5"/>
      <c r="AE1109" s="5"/>
      <c r="AF1109" s="5" t="str">
        <f>IF(ActividadesCom[[#This Row],[NIVEL 5]]&lt;&gt;0,VLOOKUP(ActividadesCom[[#This Row],[NIVEL 5]],Catálogo!A:B,2,FALSE),"")</f>
        <v/>
      </c>
      <c r="AG1109" s="5"/>
    </row>
    <row r="1110" spans="1:34" s="21" customFormat="1" ht="30" hidden="1" customHeight="1" x14ac:dyDescent="0.25">
      <c r="A1110" s="7">
        <v>15470333</v>
      </c>
      <c r="B1110" s="6" t="str">
        <f>VLOOKUP(ActividadesCom[[#This Row],[NO. DE CONTROL]],'LISTADO ESTUDIANTES'!A:C,2,FALSE)</f>
        <v>CHI LOPEZ ANGEL JHOVANNY</v>
      </c>
      <c r="C1110" s="6" t="str">
        <f>VLOOKUP(ActividadesCom[[#This Row],[NO. DE CONTROL]],'LISTADO ESTUDIANTES'!A:C,3,FALSE)</f>
        <v>INGENIERIA INDUSTRIAL</v>
      </c>
      <c r="D1110" s="5" t="str">
        <f>VLOOKUP(ActividadesCom[[#This Row],[NO. DE CONTROL]],'LISTADO ESTUDIANTES'!A:D,4,FALSE)</f>
        <v>BAJA</v>
      </c>
      <c r="E1110" s="5">
        <f>SUM(ActividadesCom[[#This Row],[CRÉD. 1]],ActividadesCom[[#This Row],[CRÉD. 2]],ActividadesCom[[#This Row],[CRÉD. 3]],ActividadesCom[[#This Row],[CRÉD. 4]],ActividadesCom[[#This Row],[CRÉD. 5]])</f>
        <v>5</v>
      </c>
      <c r="F1110" s="5">
        <f>IF(ActividadesCom[[#This Row],[ÚLTIMO SEMESTRE CON CRÉDITOS]]&gt;0,ROUND(AVERAGE(ActividadesCom[[#This Row],[VALOR NIVEL 5]],ActividadesCom[[#This Row],[VALOR NIVEL 4]],ActividadesCom[[#This Row],[VALOR NIVEL 3]],ActividadesCom[[#This Row],[VALOR NIVEL 2]],ActividadesCom[[#This Row],[VALOR NIVEL 1]]),0),"")</f>
        <v>3</v>
      </c>
      <c r="G1110" s="5" t="str">
        <f>IF(ActividadesCom[[#This Row],[PROMEDIO]]="","",IF(ActividadesCom[[#This Row],[PROMEDIO]]&gt;=4,"EXCELENTE",IF(ActividadesCom[[#This Row],[PROMEDIO]]&gt;=3,"NOTABLE",IF(ActividadesCom[[#This Row],[PROMEDIO]]&gt;=2,"BUENO",IF(ActividadesCom[[#This Row],[PROMEDIO]]=1,"SUFICIENTE","")))))</f>
        <v>NOTABLE</v>
      </c>
      <c r="H1110" s="5">
        <f>MAX(ActividadesCom[[#This Row],[PERÍODO 1]],ActividadesCom[[#This Row],[PERÍODO 2]],ActividadesCom[[#This Row],[PERÍODO 3]],ActividadesCom[[#This Row],[PERÍODO 4]],ActividadesCom[[#This Row],[PERÍODO 5]])</f>
        <v>20193</v>
      </c>
      <c r="I1110" s="10" t="s">
        <v>536</v>
      </c>
      <c r="J1110" s="5">
        <v>20161</v>
      </c>
      <c r="K1110" s="5" t="s">
        <v>4009</v>
      </c>
      <c r="L1110" s="5">
        <f>IF(ActividadesCom[[#This Row],[NIVEL 1]]&lt;&gt;0,VLOOKUP(ActividadesCom[[#This Row],[NIVEL 1]],Catálogo!A:B,2,FALSE),"")</f>
        <v>2</v>
      </c>
      <c r="M1110" s="5">
        <v>1</v>
      </c>
      <c r="N1110" s="6" t="s">
        <v>493</v>
      </c>
      <c r="O1110" s="5">
        <v>20173</v>
      </c>
      <c r="P1110" s="5" t="s">
        <v>4009</v>
      </c>
      <c r="Q1110" s="5">
        <f>IF(ActividadesCom[[#This Row],[NIVEL 2]]&lt;&gt;0,VLOOKUP(ActividadesCom[[#This Row],[NIVEL 2]],Catálogo!A:B,2,FALSE),"")</f>
        <v>2</v>
      </c>
      <c r="R1110" s="5">
        <v>1</v>
      </c>
      <c r="S1110" s="6" t="s">
        <v>4111</v>
      </c>
      <c r="T1110" s="5">
        <v>20193</v>
      </c>
      <c r="U1110" s="5" t="s">
        <v>4008</v>
      </c>
      <c r="V1110" s="5">
        <f>IF(ActividadesCom[[#This Row],[NIVEL 3]]&lt;&gt;0,VLOOKUP(ActividadesCom[[#This Row],[NIVEL 3]],Catálogo!A:B,2,FALSE),"")</f>
        <v>3</v>
      </c>
      <c r="W1110" s="5">
        <v>1</v>
      </c>
      <c r="X1110" s="6" t="s">
        <v>4112</v>
      </c>
      <c r="Y1110" s="5">
        <v>20193</v>
      </c>
      <c r="Z1110" s="5" t="s">
        <v>4008</v>
      </c>
      <c r="AA1110" s="5">
        <f>IF(ActividadesCom[[#This Row],[NIVEL 4]]&lt;&gt;0,VLOOKUP(ActividadesCom[[#This Row],[NIVEL 4]],Catálogo!A:B,2,FALSE),"")</f>
        <v>3</v>
      </c>
      <c r="AB1110" s="5">
        <v>1</v>
      </c>
      <c r="AC1110" s="6" t="s">
        <v>27</v>
      </c>
      <c r="AD1110" s="5">
        <v>20181</v>
      </c>
      <c r="AE1110" s="5" t="s">
        <v>4008</v>
      </c>
      <c r="AF1110" s="5">
        <f>IF(ActividadesCom[[#This Row],[NIVEL 5]]&lt;&gt;0,VLOOKUP(ActividadesCom[[#This Row],[NIVEL 5]],Catálogo!A:B,2,FALSE),"")</f>
        <v>3</v>
      </c>
      <c r="AG1110" s="5">
        <v>1</v>
      </c>
    </row>
    <row r="1111" spans="1:34" ht="30" hidden="1" customHeight="1" x14ac:dyDescent="0.25">
      <c r="A1111" s="7">
        <v>15470334</v>
      </c>
      <c r="B1111" s="6" t="str">
        <f>VLOOKUP(ActividadesCom[[#This Row],[NO. DE CONTROL]],'LISTADO ESTUDIANTES'!A:C,2,FALSE)</f>
        <v>UTUY KEINI ARACELI</v>
      </c>
      <c r="C1111" s="6" t="str">
        <f>VLOOKUP(ActividadesCom[[#This Row],[NO. DE CONTROL]],'LISTADO ESTUDIANTES'!A:C,3,FALSE)</f>
        <v>INGENIERIA EN GESTION EMPRESARIAL</v>
      </c>
      <c r="D1111" s="5" t="str">
        <f>VLOOKUP(ActividadesCom[[#This Row],[NO. DE CONTROL]],'LISTADO ESTUDIANTES'!A:D,4,FALSE)</f>
        <v>BAJA</v>
      </c>
      <c r="E1111" s="5">
        <f>SUM(ActividadesCom[[#This Row],[CRÉD. 1]],ActividadesCom[[#This Row],[CRÉD. 2]],ActividadesCom[[#This Row],[CRÉD. 3]],ActividadesCom[[#This Row],[CRÉD. 4]],ActividadesCom[[#This Row],[CRÉD. 5]])</f>
        <v>6</v>
      </c>
      <c r="F1111" s="5">
        <f>IF(ActividadesCom[[#This Row],[ÚLTIMO SEMESTRE CON CRÉDITOS]]&gt;0,ROUND(AVERAGE(ActividadesCom[[#This Row],[VALOR NIVEL 5]],ActividadesCom[[#This Row],[VALOR NIVEL 4]],ActividadesCom[[#This Row],[VALOR NIVEL 3]],ActividadesCom[[#This Row],[VALOR NIVEL 2]],ActividadesCom[[#This Row],[VALOR NIVEL 1]]),0),"")</f>
        <v>2</v>
      </c>
      <c r="G1111" s="5" t="str">
        <f>IF(ActividadesCom[[#This Row],[PROMEDIO]]="","",IF(ActividadesCom[[#This Row],[PROMEDIO]]&gt;=4,"EXCELENTE",IF(ActividadesCom[[#This Row],[PROMEDIO]]&gt;=3,"NOTABLE",IF(ActividadesCom[[#This Row],[PROMEDIO]]&gt;=2,"BUENO",IF(ActividadesCom[[#This Row],[PROMEDIO]]=1,"SUFICIENTE","")))))</f>
        <v>BUENO</v>
      </c>
      <c r="H1111" s="5">
        <f>MAX(ActividadesCom[[#This Row],[PERÍODO 1]],ActividadesCom[[#This Row],[PERÍODO 2]],ActividadesCom[[#This Row],[PERÍODO 3]],ActividadesCom[[#This Row],[PERÍODO 4]],ActividadesCom[[#This Row],[PERÍODO 5]])</f>
        <v>20181</v>
      </c>
      <c r="I1111" s="10" t="s">
        <v>111</v>
      </c>
      <c r="J1111" s="5">
        <v>20153</v>
      </c>
      <c r="K1111" s="5" t="s">
        <v>4009</v>
      </c>
      <c r="L1111" s="5">
        <f>IF(ActividadesCom[[#This Row],[NIVEL 1]]&lt;&gt;0,VLOOKUP(ActividadesCom[[#This Row],[NIVEL 1]],Catálogo!A:B,2,FALSE),"")</f>
        <v>2</v>
      </c>
      <c r="M1111" s="5">
        <v>1</v>
      </c>
      <c r="N1111" s="6" t="s">
        <v>600</v>
      </c>
      <c r="O1111" s="5">
        <v>20181</v>
      </c>
      <c r="P1111" s="5" t="s">
        <v>4009</v>
      </c>
      <c r="Q1111" s="5">
        <f>IF(ActividadesCom[[#This Row],[NIVEL 2]]&lt;&gt;0,VLOOKUP(ActividadesCom[[#This Row],[NIVEL 2]],Catálogo!A:B,2,FALSE),"")</f>
        <v>2</v>
      </c>
      <c r="R1111" s="5">
        <v>1</v>
      </c>
      <c r="S1111" s="6" t="s">
        <v>613</v>
      </c>
      <c r="T1111" s="5">
        <v>20181</v>
      </c>
      <c r="U1111" s="5" t="s">
        <v>4009</v>
      </c>
      <c r="V1111" s="5">
        <f>IF(ActividadesCom[[#This Row],[NIVEL 3]]&lt;&gt;0,VLOOKUP(ActividadesCom[[#This Row],[NIVEL 3]],Catálogo!A:B,2,FALSE),"")</f>
        <v>2</v>
      </c>
      <c r="W1111" s="5">
        <v>1</v>
      </c>
      <c r="X1111" s="6" t="s">
        <v>111</v>
      </c>
      <c r="Y1111" s="5">
        <v>20163</v>
      </c>
      <c r="Z1111" s="5" t="s">
        <v>4009</v>
      </c>
      <c r="AA1111" s="5">
        <f>IF(ActividadesCom[[#This Row],[NIVEL 4]]&lt;&gt;0,VLOOKUP(ActividadesCom[[#This Row],[NIVEL 4]],Catálogo!A:B,2,FALSE),"")</f>
        <v>2</v>
      </c>
      <c r="AB1111" s="5">
        <v>1</v>
      </c>
      <c r="AC1111" s="6" t="s">
        <v>31</v>
      </c>
      <c r="AD1111" s="5">
        <v>20171</v>
      </c>
      <c r="AE1111" s="5" t="s">
        <v>4009</v>
      </c>
      <c r="AF1111" s="5">
        <f>IF(ActividadesCom[[#This Row],[NIVEL 5]]&lt;&gt;0,VLOOKUP(ActividadesCom[[#This Row],[NIVEL 5]],Catálogo!A:B,2,FALSE),"")</f>
        <v>2</v>
      </c>
      <c r="AG1111" s="5">
        <v>2</v>
      </c>
      <c r="AH1111" s="2"/>
    </row>
    <row r="1112" spans="1:34" ht="30" hidden="1" customHeight="1" x14ac:dyDescent="0.25">
      <c r="A1112" s="7">
        <v>15470335</v>
      </c>
      <c r="B1112" s="6" t="str">
        <f>VLOOKUP(ActividadesCom[[#This Row],[NO. DE CONTROL]],'LISTADO ESTUDIANTES'!A:C,2,FALSE)</f>
        <v>QUEN RAMOS SHELVY JANETH</v>
      </c>
      <c r="C1112" s="6" t="str">
        <f>VLOOKUP(ActividadesCom[[#This Row],[NO. DE CONTROL]],'LISTADO ESTUDIANTES'!A:C,3,FALSE)</f>
        <v>INGENIERIA INDUSTRIAL</v>
      </c>
      <c r="D1112" s="5" t="str">
        <f>VLOOKUP(ActividadesCom[[#This Row],[NO. DE CONTROL]],'LISTADO ESTUDIANTES'!A:D,4,FALSE)</f>
        <v>BAJA</v>
      </c>
      <c r="E1112" s="5">
        <f>SUM(ActividadesCom[[#This Row],[CRÉD. 1]],ActividadesCom[[#This Row],[CRÉD. 2]],ActividadesCom[[#This Row],[CRÉD. 3]],ActividadesCom[[#This Row],[CRÉD. 4]],ActividadesCom[[#This Row],[CRÉD. 5]])</f>
        <v>5</v>
      </c>
      <c r="F1112" s="5">
        <f>IF(ActividadesCom[[#This Row],[ÚLTIMO SEMESTRE CON CRÉDITOS]]&gt;0,ROUND(AVERAGE(ActividadesCom[[#This Row],[VALOR NIVEL 5]],ActividadesCom[[#This Row],[VALOR NIVEL 4]],ActividadesCom[[#This Row],[VALOR NIVEL 3]],ActividadesCom[[#This Row],[VALOR NIVEL 2]],ActividadesCom[[#This Row],[VALOR NIVEL 1]]),0),"")</f>
        <v>2</v>
      </c>
      <c r="G1112" s="5" t="str">
        <f>IF(ActividadesCom[[#This Row],[PROMEDIO]]="","",IF(ActividadesCom[[#This Row],[PROMEDIO]]&gt;=4,"EXCELENTE",IF(ActividadesCom[[#This Row],[PROMEDIO]]&gt;=3,"NOTABLE",IF(ActividadesCom[[#This Row],[PROMEDIO]]&gt;=2,"BUENO",IF(ActividadesCom[[#This Row],[PROMEDIO]]=1,"SUFICIENTE","")))))</f>
        <v>BUENO</v>
      </c>
      <c r="H1112" s="5">
        <f>MAX(ActividadesCom[[#This Row],[PERÍODO 1]],ActividadesCom[[#This Row],[PERÍODO 2]],ActividadesCom[[#This Row],[PERÍODO 3]],ActividadesCom[[#This Row],[PERÍODO 4]],ActividadesCom[[#This Row],[PERÍODO 5]])</f>
        <v>20181</v>
      </c>
      <c r="I1112" s="10" t="s">
        <v>9</v>
      </c>
      <c r="J1112" s="5">
        <v>20153</v>
      </c>
      <c r="K1112" s="5" t="s">
        <v>4009</v>
      </c>
      <c r="L1112" s="5">
        <f>IF(ActividadesCom[[#This Row],[NIVEL 1]]&lt;&gt;0,VLOOKUP(ActividadesCom[[#This Row],[NIVEL 1]],Catálogo!A:B,2,FALSE),"")</f>
        <v>2</v>
      </c>
      <c r="M1112" s="5">
        <v>1</v>
      </c>
      <c r="N1112" s="6" t="s">
        <v>493</v>
      </c>
      <c r="O1112" s="5">
        <v>20173</v>
      </c>
      <c r="P1112" s="5" t="s">
        <v>4009</v>
      </c>
      <c r="Q1112" s="5">
        <f>IF(ActividadesCom[[#This Row],[NIVEL 2]]&lt;&gt;0,VLOOKUP(ActividadesCom[[#This Row],[NIVEL 2]],Catálogo!A:B,2,FALSE),"")</f>
        <v>2</v>
      </c>
      <c r="R1112" s="5">
        <v>1</v>
      </c>
      <c r="S1112" s="6" t="s">
        <v>536</v>
      </c>
      <c r="T1112" s="5">
        <v>20161</v>
      </c>
      <c r="U1112" s="5" t="s">
        <v>4009</v>
      </c>
      <c r="V1112" s="5">
        <f>IF(ActividadesCom[[#This Row],[NIVEL 3]]&lt;&gt;0,VLOOKUP(ActividadesCom[[#This Row],[NIVEL 3]],Catálogo!A:B,2,FALSE),"")</f>
        <v>2</v>
      </c>
      <c r="W1112" s="5">
        <v>1</v>
      </c>
      <c r="X1112" s="6" t="s">
        <v>5</v>
      </c>
      <c r="Y1112" s="5">
        <v>20181</v>
      </c>
      <c r="Z1112" s="5" t="s">
        <v>4009</v>
      </c>
      <c r="AA1112" s="5">
        <f>IF(ActividadesCom[[#This Row],[NIVEL 4]]&lt;&gt;0,VLOOKUP(ActividadesCom[[#This Row],[NIVEL 4]],Catálogo!A:B,2,FALSE),"")</f>
        <v>2</v>
      </c>
      <c r="AB1112" s="5">
        <v>1</v>
      </c>
      <c r="AC1112" s="6" t="s">
        <v>408</v>
      </c>
      <c r="AD1112" s="5">
        <v>20171</v>
      </c>
      <c r="AE1112" s="5" t="s">
        <v>4009</v>
      </c>
      <c r="AF1112" s="5">
        <f>IF(ActividadesCom[[#This Row],[NIVEL 5]]&lt;&gt;0,VLOOKUP(ActividadesCom[[#This Row],[NIVEL 5]],Catálogo!A:B,2,FALSE),"")</f>
        <v>2</v>
      </c>
      <c r="AG1112" s="5">
        <v>1</v>
      </c>
      <c r="AH1112" s="2"/>
    </row>
    <row r="1113" spans="1:34" s="21" customFormat="1" ht="30" hidden="1" customHeight="1" x14ac:dyDescent="0.25">
      <c r="A1113" s="7">
        <v>15470336</v>
      </c>
      <c r="B1113" s="6" t="str">
        <f>VLOOKUP(ActividadesCom[[#This Row],[NO. DE CONTROL]],'LISTADO ESTUDIANTES'!A:C,2,FALSE)</f>
        <v>UTUY MIGUEL DIANA BEATRIZ</v>
      </c>
      <c r="C1113" s="6" t="str">
        <f>VLOOKUP(ActividadesCom[[#This Row],[NO. DE CONTROL]],'LISTADO ESTUDIANTES'!A:C,3,FALSE)</f>
        <v>INGENIERIA EN ADMINISTRACION</v>
      </c>
      <c r="D1113" s="5" t="str">
        <f>VLOOKUP(ActividadesCom[[#This Row],[NO. DE CONTROL]],'LISTADO ESTUDIANTES'!A:D,4,FALSE)</f>
        <v>BAJA</v>
      </c>
      <c r="E1113" s="5">
        <f>SUM(ActividadesCom[[#This Row],[CRÉD. 1]],ActividadesCom[[#This Row],[CRÉD. 2]],ActividadesCom[[#This Row],[CRÉD. 3]],ActividadesCom[[#This Row],[CRÉD. 4]],ActividadesCom[[#This Row],[CRÉD. 5]])</f>
        <v>5</v>
      </c>
      <c r="F1113" s="5">
        <f>IF(ActividadesCom[[#This Row],[ÚLTIMO SEMESTRE CON CRÉDITOS]]&gt;0,ROUND(AVERAGE(ActividadesCom[[#This Row],[VALOR NIVEL 5]],ActividadesCom[[#This Row],[VALOR NIVEL 4]],ActividadesCom[[#This Row],[VALOR NIVEL 3]],ActividadesCom[[#This Row],[VALOR NIVEL 2]],ActividadesCom[[#This Row],[VALOR NIVEL 1]]),0),"")</f>
        <v>2</v>
      </c>
      <c r="G1113" s="5" t="str">
        <f>IF(ActividadesCom[[#This Row],[PROMEDIO]]="","",IF(ActividadesCom[[#This Row],[PROMEDIO]]&gt;=4,"EXCELENTE",IF(ActividadesCom[[#This Row],[PROMEDIO]]&gt;=3,"NOTABLE",IF(ActividadesCom[[#This Row],[PROMEDIO]]&gt;=2,"BUENO",IF(ActividadesCom[[#This Row],[PROMEDIO]]=1,"SUFICIENTE","")))))</f>
        <v>BUENO</v>
      </c>
      <c r="H1113" s="5">
        <f>MAX(ActividadesCom[[#This Row],[PERÍODO 1]],ActividadesCom[[#This Row],[PERÍODO 2]],ActividadesCom[[#This Row],[PERÍODO 3]],ActividadesCom[[#This Row],[PERÍODO 4]],ActividadesCom[[#This Row],[PERÍODO 5]])</f>
        <v>20181</v>
      </c>
      <c r="I1113" s="10" t="s">
        <v>111</v>
      </c>
      <c r="J1113" s="5">
        <v>20163</v>
      </c>
      <c r="K1113" s="5" t="s">
        <v>4009</v>
      </c>
      <c r="L1113" s="5">
        <f>IF(ActividadesCom[[#This Row],[NIVEL 1]]&lt;&gt;0,VLOOKUP(ActividadesCom[[#This Row],[NIVEL 1]],Catálogo!A:B,2,FALSE),"")</f>
        <v>2</v>
      </c>
      <c r="M1113" s="5">
        <v>1</v>
      </c>
      <c r="N1113" s="6" t="s">
        <v>445</v>
      </c>
      <c r="O1113" s="5">
        <v>20181</v>
      </c>
      <c r="P1113" s="5" t="s">
        <v>4009</v>
      </c>
      <c r="Q1113" s="5">
        <f>IF(ActividadesCom[[#This Row],[NIVEL 2]]&lt;&gt;0,VLOOKUP(ActividadesCom[[#This Row],[NIVEL 2]],Catálogo!A:B,2,FALSE),"")</f>
        <v>2</v>
      </c>
      <c r="R1113" s="5">
        <v>2</v>
      </c>
      <c r="S1113" s="6"/>
      <c r="T1113" s="5"/>
      <c r="U1113" s="5"/>
      <c r="V1113" s="5" t="str">
        <f>IF(ActividadesCom[[#This Row],[NIVEL 3]]&lt;&gt;0,VLOOKUP(ActividadesCom[[#This Row],[NIVEL 3]],Catálogo!A:B,2,FALSE),"")</f>
        <v/>
      </c>
      <c r="W1113" s="5"/>
      <c r="X1113" s="6" t="s">
        <v>135</v>
      </c>
      <c r="Y1113" s="5">
        <v>20153</v>
      </c>
      <c r="Z1113" s="5" t="s">
        <v>4009</v>
      </c>
      <c r="AA1113" s="5">
        <f>IF(ActividadesCom[[#This Row],[NIVEL 4]]&lt;&gt;0,VLOOKUP(ActividadesCom[[#This Row],[NIVEL 4]],Catálogo!A:B,2,FALSE),"")</f>
        <v>2</v>
      </c>
      <c r="AB1113" s="5">
        <v>1</v>
      </c>
      <c r="AC1113" s="6" t="s">
        <v>82</v>
      </c>
      <c r="AD1113" s="5">
        <v>20161</v>
      </c>
      <c r="AE1113" s="5" t="s">
        <v>4009</v>
      </c>
      <c r="AF1113" s="5">
        <f>IF(ActividadesCom[[#This Row],[NIVEL 5]]&lt;&gt;0,VLOOKUP(ActividadesCom[[#This Row],[NIVEL 5]],Catálogo!A:B,2,FALSE),"")</f>
        <v>2</v>
      </c>
      <c r="AG1113" s="5">
        <v>1</v>
      </c>
    </row>
    <row r="1114" spans="1:34" ht="30" hidden="1" customHeight="1" x14ac:dyDescent="0.25">
      <c r="A1114" s="7">
        <v>15470337</v>
      </c>
      <c r="B1114" s="6" t="str">
        <f>VLOOKUP(ActividadesCom[[#This Row],[NO. DE CONTROL]],'LISTADO ESTUDIANTES'!A:C,2,FALSE)</f>
        <v>LIRA GOMEZ YONI GASPAR</v>
      </c>
      <c r="C1114" s="6" t="str">
        <f>VLOOKUP(ActividadesCom[[#This Row],[NO. DE CONTROL]],'LISTADO ESTUDIANTES'!A:C,3,FALSE)</f>
        <v>INGENIERIA EN ADMINISTRACION</v>
      </c>
      <c r="D1114" s="5" t="str">
        <f>VLOOKUP(ActividadesCom[[#This Row],[NO. DE CONTROL]],'LISTADO ESTUDIANTES'!A:D,4,FALSE)</f>
        <v>BAJA</v>
      </c>
      <c r="E1114" s="5">
        <f>SUM(ActividadesCom[[#This Row],[CRÉD. 1]],ActividadesCom[[#This Row],[CRÉD. 2]],ActividadesCom[[#This Row],[CRÉD. 3]],ActividadesCom[[#This Row],[CRÉD. 4]],ActividadesCom[[#This Row],[CRÉD. 5]])</f>
        <v>3</v>
      </c>
      <c r="F1114" s="17">
        <f>IF(ActividadesCom[[#This Row],[ÚLTIMO SEMESTRE CON CRÉDITOS]]&gt;0,ROUND(AVERAGE(ActividadesCom[[#This Row],[VALOR NIVEL 5]],ActividadesCom[[#This Row],[VALOR NIVEL 4]],ActividadesCom[[#This Row],[VALOR NIVEL 3]],ActividadesCom[[#This Row],[VALOR NIVEL 2]],ActividadesCom[[#This Row],[VALOR NIVEL 1]]),0),"")</f>
        <v>2</v>
      </c>
      <c r="G1114" s="5" t="str">
        <f>IF(ActividadesCom[[#This Row],[PROMEDIO]]="","",IF(ActividadesCom[[#This Row],[PROMEDIO]]&gt;=4,"EXCELENTE",IF(ActividadesCom[[#This Row],[PROMEDIO]]&gt;=3,"NOTABLE",IF(ActividadesCom[[#This Row],[PROMEDIO]]&gt;=2,"BUENO",IF(ActividadesCom[[#This Row],[PROMEDIO]]=1,"SUFICIENTE","")))))</f>
        <v>BUENO</v>
      </c>
      <c r="H1114" s="5">
        <f>MAX(ActividadesCom[[#This Row],[PERÍODO 1]],ActividadesCom[[#This Row],[PERÍODO 2]],ActividadesCom[[#This Row],[PERÍODO 3]],ActividadesCom[[#This Row],[PERÍODO 4]],ActividadesCom[[#This Row],[PERÍODO 5]])</f>
        <v>20183</v>
      </c>
      <c r="I1114" s="10" t="s">
        <v>111</v>
      </c>
      <c r="J1114" s="5">
        <v>20171</v>
      </c>
      <c r="K1114" s="5" t="s">
        <v>4009</v>
      </c>
      <c r="L1114" s="5">
        <f>IF(ActividadesCom[[#This Row],[NIVEL 1]]&lt;&gt;0,VLOOKUP(ActividadesCom[[#This Row],[NIVEL 1]],Catálogo!A:B,2,FALSE),"")</f>
        <v>2</v>
      </c>
      <c r="M1114" s="5">
        <v>1</v>
      </c>
      <c r="N1114" s="6" t="s">
        <v>938</v>
      </c>
      <c r="O1114" s="5">
        <v>20183</v>
      </c>
      <c r="P1114" s="5" t="s">
        <v>4009</v>
      </c>
      <c r="Q1114" s="5">
        <f>IF(ActividadesCom[[#This Row],[NIVEL 2]]&lt;&gt;0,VLOOKUP(ActividadesCom[[#This Row],[NIVEL 2]],Catálogo!A:B,2,FALSE),"")</f>
        <v>2</v>
      </c>
      <c r="R1114" s="5">
        <v>1</v>
      </c>
      <c r="S1114" s="6" t="s">
        <v>940</v>
      </c>
      <c r="T1114" s="5">
        <v>20183</v>
      </c>
      <c r="U1114" s="5" t="s">
        <v>4008</v>
      </c>
      <c r="V1114" s="5">
        <f>IF(ActividadesCom[[#This Row],[NIVEL 3]]&lt;&gt;0,VLOOKUP(ActividadesCom[[#This Row],[NIVEL 3]],Catálogo!A:B,2,FALSE),"")</f>
        <v>3</v>
      </c>
      <c r="W1114" s="5">
        <v>1</v>
      </c>
      <c r="X1114" s="6"/>
      <c r="Y1114" s="5"/>
      <c r="Z1114" s="5"/>
      <c r="AA1114" s="5" t="str">
        <f>IF(ActividadesCom[[#This Row],[NIVEL 4]]&lt;&gt;0,VLOOKUP(ActividadesCom[[#This Row],[NIVEL 4]],Catálogo!A:B,2,FALSE),"")</f>
        <v/>
      </c>
      <c r="AB1114" s="5"/>
      <c r="AC1114" s="6"/>
      <c r="AD1114" s="5"/>
      <c r="AE1114" s="5"/>
      <c r="AF1114" s="5" t="str">
        <f>IF(ActividadesCom[[#This Row],[NIVEL 5]]&lt;&gt;0,VLOOKUP(ActividadesCom[[#This Row],[NIVEL 5]],Catálogo!A:B,2,FALSE),"")</f>
        <v/>
      </c>
      <c r="AG1114" s="5"/>
      <c r="AH1114" s="2"/>
    </row>
    <row r="1115" spans="1:34" s="21" customFormat="1" ht="30" hidden="1" customHeight="1" x14ac:dyDescent="0.25">
      <c r="A1115" s="7">
        <v>15470338</v>
      </c>
      <c r="B1115" s="6" t="str">
        <f>VLOOKUP(ActividadesCom[[#This Row],[NO. DE CONTROL]],'LISTADO ESTUDIANTES'!A:C,2,FALSE)</f>
        <v>RODRIGUEZ CHABLE KEVIN EMMANUEL</v>
      </c>
      <c r="C1115" s="6" t="str">
        <f>VLOOKUP(ActividadesCom[[#This Row],[NO. DE CONTROL]],'LISTADO ESTUDIANTES'!A:C,3,FALSE)</f>
        <v>INGENIERIA MECANICA</v>
      </c>
      <c r="D1115" s="5" t="str">
        <f>VLOOKUP(ActividadesCom[[#This Row],[NO. DE CONTROL]],'LISTADO ESTUDIANTES'!A:D,4,FALSE)</f>
        <v>BAJA</v>
      </c>
      <c r="E1115" s="5">
        <f>SUM(ActividadesCom[[#This Row],[CRÉD. 1]],ActividadesCom[[#This Row],[CRÉD. 2]],ActividadesCom[[#This Row],[CRÉD. 3]],ActividadesCom[[#This Row],[CRÉD. 4]],ActividadesCom[[#This Row],[CRÉD. 5]])</f>
        <v>0</v>
      </c>
      <c r="F1115" s="17" t="str">
        <f>IF(ActividadesCom[[#This Row],[ÚLTIMO SEMESTRE CON CRÉDITOS]]&gt;0,ROUND(AVERAGE(ActividadesCom[[#This Row],[VALOR NIVEL 5]],ActividadesCom[[#This Row],[VALOR NIVEL 4]],ActividadesCom[[#This Row],[VALOR NIVEL 3]],ActividadesCom[[#This Row],[VALOR NIVEL 2]],ActividadesCom[[#This Row],[VALOR NIVEL 1]]),0),"")</f>
        <v/>
      </c>
      <c r="G1115" s="5" t="str">
        <f>IF(ActividadesCom[[#This Row],[PROMEDIO]]="","",IF(ActividadesCom[[#This Row],[PROMEDIO]]&gt;=4,"EXCELENTE",IF(ActividadesCom[[#This Row],[PROMEDIO]]&gt;=3,"NOTABLE",IF(ActividadesCom[[#This Row],[PROMEDIO]]&gt;=2,"BUENO",IF(ActividadesCom[[#This Row],[PROMEDIO]]=1,"SUFICIENTE","")))))</f>
        <v/>
      </c>
      <c r="H1115" s="5">
        <f>MAX(ActividadesCom[[#This Row],[PERÍODO 1]],ActividadesCom[[#This Row],[PERÍODO 2]],ActividadesCom[[#This Row],[PERÍODO 3]],ActividadesCom[[#This Row],[PERÍODO 4]],ActividadesCom[[#This Row],[PERÍODO 5]])</f>
        <v>0</v>
      </c>
      <c r="I1115" s="6"/>
      <c r="J1115" s="5"/>
      <c r="K1115" s="5"/>
      <c r="L1115" s="5" t="str">
        <f>IF(ActividadesCom[[#This Row],[NIVEL 1]]&lt;&gt;0,VLOOKUP(ActividadesCom[[#This Row],[NIVEL 1]],Catálogo!A:B,2,FALSE),"")</f>
        <v/>
      </c>
      <c r="M1115" s="5"/>
      <c r="N1115" s="6"/>
      <c r="O1115" s="5"/>
      <c r="P1115" s="5"/>
      <c r="Q1115" s="5" t="str">
        <f>IF(ActividadesCom[[#This Row],[NIVEL 2]]&lt;&gt;0,VLOOKUP(ActividadesCom[[#This Row],[NIVEL 2]],Catálogo!A:B,2,FALSE),"")</f>
        <v/>
      </c>
      <c r="R1115" s="11"/>
      <c r="S1115" s="12"/>
      <c r="T1115" s="11"/>
      <c r="U1115" s="11"/>
      <c r="V1115" s="5" t="str">
        <f>IF(ActividadesCom[[#This Row],[NIVEL 3]]&lt;&gt;0,VLOOKUP(ActividadesCom[[#This Row],[NIVEL 3]],Catálogo!A:B,2,FALSE),"")</f>
        <v/>
      </c>
      <c r="W1115" s="11"/>
      <c r="X1115" s="6"/>
      <c r="Y1115" s="5"/>
      <c r="Z1115" s="5"/>
      <c r="AA1115" s="5" t="str">
        <f>IF(ActividadesCom[[#This Row],[NIVEL 4]]&lt;&gt;0,VLOOKUP(ActividadesCom[[#This Row],[NIVEL 4]],Catálogo!A:B,2,FALSE),"")</f>
        <v/>
      </c>
      <c r="AB1115" s="5"/>
      <c r="AC1115" s="6"/>
      <c r="AD1115" s="5"/>
      <c r="AE1115" s="5"/>
      <c r="AF1115" s="5" t="str">
        <f>IF(ActividadesCom[[#This Row],[NIVEL 5]]&lt;&gt;0,VLOOKUP(ActividadesCom[[#This Row],[NIVEL 5]],Catálogo!A:B,2,FALSE),"")</f>
        <v/>
      </c>
      <c r="AG1115" s="5"/>
    </row>
    <row r="1116" spans="1:34" s="21" customFormat="1" ht="30" hidden="1" customHeight="1" x14ac:dyDescent="0.25">
      <c r="A1116" s="7">
        <v>15470339</v>
      </c>
      <c r="B1116" s="6" t="str">
        <f>VLOOKUP(ActividadesCom[[#This Row],[NO. DE CONTROL]],'LISTADO ESTUDIANTES'!A:C,2,FALSE)</f>
        <v>RUIZ QUIJANO KARINA GUADALUPE</v>
      </c>
      <c r="C1116" s="6" t="str">
        <f>VLOOKUP(ActividadesCom[[#This Row],[NO. DE CONTROL]],'LISTADO ESTUDIANTES'!A:C,3,FALSE)</f>
        <v>INGENIERIA EN ADMINISTRACION</v>
      </c>
      <c r="D1116" s="5" t="str">
        <f>VLOOKUP(ActividadesCom[[#This Row],[NO. DE CONTROL]],'LISTADO ESTUDIANTES'!A:D,4,FALSE)</f>
        <v>BAJA</v>
      </c>
      <c r="E1116" s="5">
        <f>SUM(ActividadesCom[[#This Row],[CRÉD. 1]],ActividadesCom[[#This Row],[CRÉD. 2]],ActividadesCom[[#This Row],[CRÉD. 3]],ActividadesCom[[#This Row],[CRÉD. 4]],ActividadesCom[[#This Row],[CRÉD. 5]])</f>
        <v>6</v>
      </c>
      <c r="F1116" s="5">
        <f>IF(ActividadesCom[[#This Row],[ÚLTIMO SEMESTRE CON CRÉDITOS]]&gt;0,ROUND(AVERAGE(ActividadesCom[[#This Row],[VALOR NIVEL 5]],ActividadesCom[[#This Row],[VALOR NIVEL 4]],ActividadesCom[[#This Row],[VALOR NIVEL 3]],ActividadesCom[[#This Row],[VALOR NIVEL 2]],ActividadesCom[[#This Row],[VALOR NIVEL 1]]),0),"")</f>
        <v>2</v>
      </c>
      <c r="G1116" s="5" t="str">
        <f>IF(ActividadesCom[[#This Row],[PROMEDIO]]="","",IF(ActividadesCom[[#This Row],[PROMEDIO]]&gt;=4,"EXCELENTE",IF(ActividadesCom[[#This Row],[PROMEDIO]]&gt;=3,"NOTABLE",IF(ActividadesCom[[#This Row],[PROMEDIO]]&gt;=2,"BUENO",IF(ActividadesCom[[#This Row],[PROMEDIO]]=1,"SUFICIENTE","")))))</f>
        <v>BUENO</v>
      </c>
      <c r="H1116" s="5">
        <f>MAX(ActividadesCom[[#This Row],[PERÍODO 1]],ActividadesCom[[#This Row],[PERÍODO 2]],ActividadesCom[[#This Row],[PERÍODO 3]],ActividadesCom[[#This Row],[PERÍODO 4]],ActividadesCom[[#This Row],[PERÍODO 5]])</f>
        <v>20183</v>
      </c>
      <c r="I1116" s="10" t="s">
        <v>111</v>
      </c>
      <c r="J1116" s="5">
        <v>20163</v>
      </c>
      <c r="K1116" s="5" t="s">
        <v>4009</v>
      </c>
      <c r="L1116" s="5">
        <f>IF(ActividadesCom[[#This Row],[NIVEL 1]]&lt;&gt;0,VLOOKUP(ActividadesCom[[#This Row],[NIVEL 1]],Catálogo!A:B,2,FALSE),"")</f>
        <v>2</v>
      </c>
      <c r="M1116" s="5">
        <v>1</v>
      </c>
      <c r="N1116" s="6" t="s">
        <v>111</v>
      </c>
      <c r="O1116" s="5">
        <v>20171</v>
      </c>
      <c r="P1116" s="5" t="s">
        <v>4009</v>
      </c>
      <c r="Q1116" s="5">
        <f>IF(ActividadesCom[[#This Row],[NIVEL 2]]&lt;&gt;0,VLOOKUP(ActividadesCom[[#This Row],[NIVEL 2]],Catálogo!A:B,2,FALSE),"")</f>
        <v>2</v>
      </c>
      <c r="R1116" s="5">
        <v>1</v>
      </c>
      <c r="S1116" s="6" t="s">
        <v>938</v>
      </c>
      <c r="T1116" s="5">
        <v>20183</v>
      </c>
      <c r="U1116" s="5" t="s">
        <v>4009</v>
      </c>
      <c r="V1116" s="5">
        <f>IF(ActividadesCom[[#This Row],[NIVEL 3]]&lt;&gt;0,VLOOKUP(ActividadesCom[[#This Row],[NIVEL 3]],Catálogo!A:B,2,FALSE),"")</f>
        <v>2</v>
      </c>
      <c r="W1116" s="5">
        <v>1</v>
      </c>
      <c r="X1116" s="6" t="s">
        <v>741</v>
      </c>
      <c r="Y1116" s="5" t="s">
        <v>742</v>
      </c>
      <c r="Z1116" s="5" t="s">
        <v>4009</v>
      </c>
      <c r="AA1116" s="5">
        <f>IF(ActividadesCom[[#This Row],[NIVEL 4]]&lt;&gt;0,VLOOKUP(ActividadesCom[[#This Row],[NIVEL 4]],Catálogo!A:B,2,FALSE),"")</f>
        <v>2</v>
      </c>
      <c r="AB1116" s="5">
        <v>2</v>
      </c>
      <c r="AC1116" s="6" t="s">
        <v>99</v>
      </c>
      <c r="AD1116" s="5">
        <v>20163</v>
      </c>
      <c r="AE1116" s="5" t="s">
        <v>4009</v>
      </c>
      <c r="AF1116" s="5">
        <f>IF(ActividadesCom[[#This Row],[NIVEL 5]]&lt;&gt;0,VLOOKUP(ActividadesCom[[#This Row],[NIVEL 5]],Catálogo!A:B,2,FALSE),"")</f>
        <v>2</v>
      </c>
      <c r="AG1116" s="5">
        <v>1</v>
      </c>
    </row>
    <row r="1117" spans="1:34" ht="30" hidden="1" customHeight="1" x14ac:dyDescent="0.25">
      <c r="A1117" s="7">
        <v>15470340</v>
      </c>
      <c r="B1117" s="6" t="str">
        <f>VLOOKUP(ActividadesCom[[#This Row],[NO. DE CONTROL]],'LISTADO ESTUDIANTES'!A:C,2,FALSE)</f>
        <v>MENDOZA MENDEZ MICAELA</v>
      </c>
      <c r="C1117" s="6" t="str">
        <f>VLOOKUP(ActividadesCom[[#This Row],[NO. DE CONTROL]],'LISTADO ESTUDIANTES'!A:C,3,FALSE)</f>
        <v>INGENIERIA EN ADMINISTRACION</v>
      </c>
      <c r="D1117" s="5" t="str">
        <f>VLOOKUP(ActividadesCom[[#This Row],[NO. DE CONTROL]],'LISTADO ESTUDIANTES'!A:D,4,FALSE)</f>
        <v>BAJA</v>
      </c>
      <c r="E1117" s="5">
        <f>SUM(ActividadesCom[[#This Row],[CRÉD. 1]],ActividadesCom[[#This Row],[CRÉD. 2]],ActividadesCom[[#This Row],[CRÉD. 3]],ActividadesCom[[#This Row],[CRÉD. 4]],ActividadesCom[[#This Row],[CRÉD. 5]])</f>
        <v>0</v>
      </c>
      <c r="F1117" s="17" t="str">
        <f>IF(ActividadesCom[[#This Row],[ÚLTIMO SEMESTRE CON CRÉDITOS]]&gt;0,ROUND(AVERAGE(ActividadesCom[[#This Row],[VALOR NIVEL 5]],ActividadesCom[[#This Row],[VALOR NIVEL 4]],ActividadesCom[[#This Row],[VALOR NIVEL 3]],ActividadesCom[[#This Row],[VALOR NIVEL 2]],ActividadesCom[[#This Row],[VALOR NIVEL 1]]),0),"")</f>
        <v/>
      </c>
      <c r="G1117" s="5" t="str">
        <f>IF(ActividadesCom[[#This Row],[PROMEDIO]]="","",IF(ActividadesCom[[#This Row],[PROMEDIO]]&gt;=4,"EXCELENTE",IF(ActividadesCom[[#This Row],[PROMEDIO]]&gt;=3,"NOTABLE",IF(ActividadesCom[[#This Row],[PROMEDIO]]&gt;=2,"BUENO",IF(ActividadesCom[[#This Row],[PROMEDIO]]=1,"SUFICIENTE","")))))</f>
        <v/>
      </c>
      <c r="H1117" s="5">
        <f>MAX(ActividadesCom[[#This Row],[PERÍODO 1]],ActividadesCom[[#This Row],[PERÍODO 2]],ActividadesCom[[#This Row],[PERÍODO 3]],ActividadesCom[[#This Row],[PERÍODO 4]],ActividadesCom[[#This Row],[PERÍODO 5]])</f>
        <v>0</v>
      </c>
      <c r="I1117" s="10"/>
      <c r="J1117" s="5"/>
      <c r="K1117" s="5"/>
      <c r="L1117" s="5" t="str">
        <f>IF(ActividadesCom[[#This Row],[NIVEL 1]]&lt;&gt;0,VLOOKUP(ActividadesCom[[#This Row],[NIVEL 1]],Catálogo!A:B,2,FALSE),"")</f>
        <v/>
      </c>
      <c r="M1117" s="5"/>
      <c r="N1117" s="6"/>
      <c r="O1117" s="5"/>
      <c r="P1117" s="5"/>
      <c r="Q1117" s="5" t="str">
        <f>IF(ActividadesCom[[#This Row],[NIVEL 2]]&lt;&gt;0,VLOOKUP(ActividadesCom[[#This Row],[NIVEL 2]],Catálogo!A:B,2,FALSE),"")</f>
        <v/>
      </c>
      <c r="R1117" s="5"/>
      <c r="S1117" s="6"/>
      <c r="T1117" s="5"/>
      <c r="U1117" s="5"/>
      <c r="V1117" s="5" t="str">
        <f>IF(ActividadesCom[[#This Row],[NIVEL 3]]&lt;&gt;0,VLOOKUP(ActividadesCom[[#This Row],[NIVEL 3]],Catálogo!A:B,2,FALSE),"")</f>
        <v/>
      </c>
      <c r="W1117" s="5"/>
      <c r="X1117" s="6"/>
      <c r="Y1117" s="5"/>
      <c r="Z1117" s="5"/>
      <c r="AA1117" s="5" t="str">
        <f>IF(ActividadesCom[[#This Row],[NIVEL 4]]&lt;&gt;0,VLOOKUP(ActividadesCom[[#This Row],[NIVEL 4]],Catálogo!A:B,2,FALSE),"")</f>
        <v/>
      </c>
      <c r="AB1117" s="5"/>
      <c r="AC1117" s="6"/>
      <c r="AD1117" s="5"/>
      <c r="AE1117" s="5"/>
      <c r="AF1117" s="5" t="str">
        <f>IF(ActividadesCom[[#This Row],[NIVEL 5]]&lt;&gt;0,VLOOKUP(ActividadesCom[[#This Row],[NIVEL 5]],Catálogo!A:B,2,FALSE),"")</f>
        <v/>
      </c>
      <c r="AG1117" s="5"/>
      <c r="AH1117" s="2"/>
    </row>
    <row r="1118" spans="1:34" ht="30" hidden="1" customHeight="1" x14ac:dyDescent="0.25">
      <c r="A1118" s="7">
        <v>15470341</v>
      </c>
      <c r="B1118" s="6" t="str">
        <f>VLOOKUP(ActividadesCom[[#This Row],[NO. DE CONTROL]],'LISTADO ESTUDIANTES'!A:C,2,FALSE)</f>
        <v>PECH GOMEZ SHERLY CANDELARIA</v>
      </c>
      <c r="C1118" s="6" t="str">
        <f>VLOOKUP(ActividadesCom[[#This Row],[NO. DE CONTROL]],'LISTADO ESTUDIANTES'!A:C,3,FALSE)</f>
        <v>INGENIERIA EN GESTION EMPRESARIAL</v>
      </c>
      <c r="D1118" s="5" t="str">
        <f>VLOOKUP(ActividadesCom[[#This Row],[NO. DE CONTROL]],'LISTADO ESTUDIANTES'!A:D,4,FALSE)</f>
        <v>BAJA</v>
      </c>
      <c r="E1118" s="5">
        <f>SUM(ActividadesCom[[#This Row],[CRÉD. 1]],ActividadesCom[[#This Row],[CRÉD. 2]],ActividadesCom[[#This Row],[CRÉD. 3]],ActividadesCom[[#This Row],[CRÉD. 4]],ActividadesCom[[#This Row],[CRÉD. 5]])</f>
        <v>6</v>
      </c>
      <c r="F1118" s="5">
        <f>IF(ActividadesCom[[#This Row],[ÚLTIMO SEMESTRE CON CRÉDITOS]]&gt;0,ROUND(AVERAGE(ActividadesCom[[#This Row],[VALOR NIVEL 5]],ActividadesCom[[#This Row],[VALOR NIVEL 4]],ActividadesCom[[#This Row],[VALOR NIVEL 3]],ActividadesCom[[#This Row],[VALOR NIVEL 2]],ActividadesCom[[#This Row],[VALOR NIVEL 1]]),0),"")</f>
        <v>2</v>
      </c>
      <c r="G1118" s="5" t="str">
        <f>IF(ActividadesCom[[#This Row],[PROMEDIO]]="","",IF(ActividadesCom[[#This Row],[PROMEDIO]]&gt;=4,"EXCELENTE",IF(ActividadesCom[[#This Row],[PROMEDIO]]&gt;=3,"NOTABLE",IF(ActividadesCom[[#This Row],[PROMEDIO]]&gt;=2,"BUENO",IF(ActividadesCom[[#This Row],[PROMEDIO]]=1,"SUFICIENTE","")))))</f>
        <v>BUENO</v>
      </c>
      <c r="H1118" s="5">
        <f>MAX(ActividadesCom[[#This Row],[PERÍODO 1]],ActividadesCom[[#This Row],[PERÍODO 2]],ActividadesCom[[#This Row],[PERÍODO 3]],ActividadesCom[[#This Row],[PERÍODO 4]],ActividadesCom[[#This Row],[PERÍODO 5]])</f>
        <v>20171</v>
      </c>
      <c r="I1118" s="10" t="s">
        <v>111</v>
      </c>
      <c r="J1118" s="5">
        <v>20153</v>
      </c>
      <c r="K1118" s="5" t="s">
        <v>4009</v>
      </c>
      <c r="L1118" s="5">
        <f>IF(ActividadesCom[[#This Row],[NIVEL 1]]&lt;&gt;0,VLOOKUP(ActividadesCom[[#This Row],[NIVEL 1]],Catálogo!A:B,2,FALSE),"")</f>
        <v>2</v>
      </c>
      <c r="M1118" s="5">
        <v>1</v>
      </c>
      <c r="N1118" s="6" t="s">
        <v>111</v>
      </c>
      <c r="O1118" s="5">
        <v>20171</v>
      </c>
      <c r="P1118" s="5" t="s">
        <v>4009</v>
      </c>
      <c r="Q1118" s="5">
        <f>IF(ActividadesCom[[#This Row],[NIVEL 2]]&lt;&gt;0,VLOOKUP(ActividadesCom[[#This Row],[NIVEL 2]],Catálogo!A:B,2,FALSE),"")</f>
        <v>2</v>
      </c>
      <c r="R1118" s="5">
        <v>2</v>
      </c>
      <c r="S1118" s="6"/>
      <c r="T1118" s="5"/>
      <c r="U1118" s="5"/>
      <c r="V1118" s="5" t="str">
        <f>IF(ActividadesCom[[#This Row],[NIVEL 3]]&lt;&gt;0,VLOOKUP(ActividadesCom[[#This Row],[NIVEL 3]],Catálogo!A:B,2,FALSE),"")</f>
        <v/>
      </c>
      <c r="W1118" s="5"/>
      <c r="X1118" s="6" t="s">
        <v>36</v>
      </c>
      <c r="Y1118" s="5" t="s">
        <v>229</v>
      </c>
      <c r="Z1118" s="5" t="s">
        <v>4009</v>
      </c>
      <c r="AA1118" s="5">
        <f>IF(ActividadesCom[[#This Row],[NIVEL 4]]&lt;&gt;0,VLOOKUP(ActividadesCom[[#This Row],[NIVEL 4]],Catálogo!A:B,2,FALSE),"")</f>
        <v>2</v>
      </c>
      <c r="AB1118" s="5">
        <v>2</v>
      </c>
      <c r="AC1118" s="6" t="s">
        <v>36</v>
      </c>
      <c r="AD1118" s="5" t="s">
        <v>481</v>
      </c>
      <c r="AE1118" s="5" t="s">
        <v>4009</v>
      </c>
      <c r="AF1118" s="5">
        <f>IF(ActividadesCom[[#This Row],[NIVEL 5]]&lt;&gt;0,VLOOKUP(ActividadesCom[[#This Row],[NIVEL 5]],Catálogo!A:B,2,FALSE),"")</f>
        <v>2</v>
      </c>
      <c r="AG1118" s="5">
        <v>1</v>
      </c>
      <c r="AH1118" s="2"/>
    </row>
    <row r="1119" spans="1:34" ht="30" hidden="1" customHeight="1" x14ac:dyDescent="0.25">
      <c r="A1119" s="7">
        <v>15470342</v>
      </c>
      <c r="B1119" s="6" t="str">
        <f>VLOOKUP(ActividadesCom[[#This Row],[NO. DE CONTROL]],'LISTADO ESTUDIANTES'!A:C,2,FALSE)</f>
        <v>CABALLERO CHE RAFAEL ISMAEL</v>
      </c>
      <c r="C1119" s="6" t="str">
        <f>VLOOKUP(ActividadesCom[[#This Row],[NO. DE CONTROL]],'LISTADO ESTUDIANTES'!A:C,3,FALSE)</f>
        <v>INGENIERIA EN GESTION EMPRESARIAL</v>
      </c>
      <c r="D1119" s="5" t="str">
        <f>VLOOKUP(ActividadesCom[[#This Row],[NO. DE CONTROL]],'LISTADO ESTUDIANTES'!A:D,4,FALSE)</f>
        <v>BAJA</v>
      </c>
      <c r="E1119" s="5">
        <f>SUM(ActividadesCom[[#This Row],[CRÉD. 1]],ActividadesCom[[#This Row],[CRÉD. 2]],ActividadesCom[[#This Row],[CRÉD. 3]],ActividadesCom[[#This Row],[CRÉD. 4]],ActividadesCom[[#This Row],[CRÉD. 5]])</f>
        <v>5</v>
      </c>
      <c r="F1119" s="5">
        <f>IF(ActividadesCom[[#This Row],[ÚLTIMO SEMESTRE CON CRÉDITOS]]&gt;0,ROUND(AVERAGE(ActividadesCom[[#This Row],[VALOR NIVEL 5]],ActividadesCom[[#This Row],[VALOR NIVEL 4]],ActividadesCom[[#This Row],[VALOR NIVEL 3]],ActividadesCom[[#This Row],[VALOR NIVEL 2]],ActividadesCom[[#This Row],[VALOR NIVEL 1]]),0),"")</f>
        <v>3</v>
      </c>
      <c r="G1119" s="5" t="str">
        <f>IF(ActividadesCom[[#This Row],[PROMEDIO]]="","",IF(ActividadesCom[[#This Row],[PROMEDIO]]&gt;=4,"EXCELENTE",IF(ActividadesCom[[#This Row],[PROMEDIO]]&gt;=3,"NOTABLE",IF(ActividadesCom[[#This Row],[PROMEDIO]]&gt;=2,"BUENO",IF(ActividadesCom[[#This Row],[PROMEDIO]]=1,"SUFICIENTE","")))))</f>
        <v>NOTABLE</v>
      </c>
      <c r="H1119" s="5">
        <f>MAX(ActividadesCom[[#This Row],[PERÍODO 1]],ActividadesCom[[#This Row],[PERÍODO 2]],ActividadesCom[[#This Row],[PERÍODO 3]],ActividadesCom[[#This Row],[PERÍODO 4]],ActividadesCom[[#This Row],[PERÍODO 5]])</f>
        <v>20193</v>
      </c>
      <c r="I1119" s="6" t="s">
        <v>111</v>
      </c>
      <c r="J1119" s="5">
        <v>20153</v>
      </c>
      <c r="K1119" s="5" t="s">
        <v>4009</v>
      </c>
      <c r="L1119" s="5">
        <f>IF(ActividadesCom[[#This Row],[NIVEL 1]]&lt;&gt;0,VLOOKUP(ActividadesCom[[#This Row],[NIVEL 1]],Catálogo!A:B,2,FALSE),"")</f>
        <v>2</v>
      </c>
      <c r="M1119" s="5">
        <v>1</v>
      </c>
      <c r="N1119" s="6" t="s">
        <v>111</v>
      </c>
      <c r="O1119" s="5">
        <v>20183</v>
      </c>
      <c r="P1119" s="5" t="s">
        <v>4009</v>
      </c>
      <c r="Q1119" s="5">
        <f>IF(ActividadesCom[[#This Row],[NIVEL 2]]&lt;&gt;0,VLOOKUP(ActividadesCom[[#This Row],[NIVEL 2]],Catálogo!A:B,2,FALSE),"")</f>
        <v>2</v>
      </c>
      <c r="R1119" s="11">
        <v>1</v>
      </c>
      <c r="S1119" s="6" t="s">
        <v>944</v>
      </c>
      <c r="T1119" s="5">
        <v>20193</v>
      </c>
      <c r="U1119" s="5" t="s">
        <v>4009</v>
      </c>
      <c r="V1119" s="5">
        <f>IF(ActividadesCom[[#This Row],[NIVEL 3]]&lt;&gt;0,VLOOKUP(ActividadesCom[[#This Row],[NIVEL 3]],Catálogo!A:B,2,FALSE),"")</f>
        <v>2</v>
      </c>
      <c r="W1119" s="5">
        <v>2</v>
      </c>
      <c r="X1119" s="6"/>
      <c r="Y1119" s="5"/>
      <c r="Z1119" s="5"/>
      <c r="AA1119" s="5" t="str">
        <f>IF(ActividadesCom[[#This Row],[NIVEL 4]]&lt;&gt;0,VLOOKUP(ActividadesCom[[#This Row],[NIVEL 4]],Catálogo!A:B,2,FALSE),"")</f>
        <v/>
      </c>
      <c r="AB1119" s="5"/>
      <c r="AC1119" s="6" t="s">
        <v>615</v>
      </c>
      <c r="AD1119" s="5">
        <v>20181</v>
      </c>
      <c r="AE1119" s="5" t="s">
        <v>4007</v>
      </c>
      <c r="AF1119" s="5">
        <f>IF(ActividadesCom[[#This Row],[NIVEL 5]]&lt;&gt;0,VLOOKUP(ActividadesCom[[#This Row],[NIVEL 5]],Catálogo!A:B,2,FALSE),"")</f>
        <v>4</v>
      </c>
      <c r="AG1119" s="5">
        <v>1</v>
      </c>
      <c r="AH1119" s="2"/>
    </row>
    <row r="1120" spans="1:34" s="21" customFormat="1" ht="30" hidden="1" customHeight="1" x14ac:dyDescent="0.25">
      <c r="A1120" s="7">
        <v>15470343</v>
      </c>
      <c r="B1120" s="6" t="str">
        <f>VLOOKUP(ActividadesCom[[#This Row],[NO. DE CONTROL]],'LISTADO ESTUDIANTES'!A:C,2,FALSE)</f>
        <v>OSORIO EUAN ANGELA ISABEL</v>
      </c>
      <c r="C1120" s="6" t="str">
        <f>VLOOKUP(ActividadesCom[[#This Row],[NO. DE CONTROL]],'LISTADO ESTUDIANTES'!A:C,3,FALSE)</f>
        <v>INGENIERIA EN ADMINISTRACION</v>
      </c>
      <c r="D1120" s="5" t="str">
        <f>VLOOKUP(ActividadesCom[[#This Row],[NO. DE CONTROL]],'LISTADO ESTUDIANTES'!A:D,4,FALSE)</f>
        <v>BAJA</v>
      </c>
      <c r="E1120" s="5">
        <f>SUM(ActividadesCom[[#This Row],[CRÉD. 1]],ActividadesCom[[#This Row],[CRÉD. 2]],ActividadesCom[[#This Row],[CRÉD. 3]],ActividadesCom[[#This Row],[CRÉD. 4]],ActividadesCom[[#This Row],[CRÉD. 5]])</f>
        <v>0</v>
      </c>
      <c r="F1120" s="17" t="str">
        <f>IF(ActividadesCom[[#This Row],[ÚLTIMO SEMESTRE CON CRÉDITOS]]&gt;0,ROUND(AVERAGE(ActividadesCom[[#This Row],[VALOR NIVEL 5]],ActividadesCom[[#This Row],[VALOR NIVEL 4]],ActividadesCom[[#This Row],[VALOR NIVEL 3]],ActividadesCom[[#This Row],[VALOR NIVEL 2]],ActividadesCom[[#This Row],[VALOR NIVEL 1]]),0),"")</f>
        <v/>
      </c>
      <c r="G1120" s="5" t="str">
        <f>IF(ActividadesCom[[#This Row],[PROMEDIO]]="","",IF(ActividadesCom[[#This Row],[PROMEDIO]]&gt;=4,"EXCELENTE",IF(ActividadesCom[[#This Row],[PROMEDIO]]&gt;=3,"NOTABLE",IF(ActividadesCom[[#This Row],[PROMEDIO]]&gt;=2,"BUENO",IF(ActividadesCom[[#This Row],[PROMEDIO]]=1,"SUFICIENTE","")))))</f>
        <v/>
      </c>
      <c r="H1120" s="5">
        <f>MAX(ActividadesCom[[#This Row],[PERÍODO 1]],ActividadesCom[[#This Row],[PERÍODO 2]],ActividadesCom[[#This Row],[PERÍODO 3]],ActividadesCom[[#This Row],[PERÍODO 4]],ActividadesCom[[#This Row],[PERÍODO 5]])</f>
        <v>0</v>
      </c>
      <c r="I1120" s="10"/>
      <c r="J1120" s="5"/>
      <c r="K1120" s="5"/>
      <c r="L1120" s="5" t="str">
        <f>IF(ActividadesCom[[#This Row],[NIVEL 1]]&lt;&gt;0,VLOOKUP(ActividadesCom[[#This Row],[NIVEL 1]],Catálogo!A:B,2,FALSE),"")</f>
        <v/>
      </c>
      <c r="M1120" s="5"/>
      <c r="N1120" s="6"/>
      <c r="O1120" s="5"/>
      <c r="P1120" s="5"/>
      <c r="Q1120" s="5" t="str">
        <f>IF(ActividadesCom[[#This Row],[NIVEL 2]]&lt;&gt;0,VLOOKUP(ActividadesCom[[#This Row],[NIVEL 2]],Catálogo!A:B,2,FALSE),"")</f>
        <v/>
      </c>
      <c r="R1120" s="5"/>
      <c r="S1120" s="6"/>
      <c r="T1120" s="5"/>
      <c r="U1120" s="5"/>
      <c r="V1120" s="5" t="str">
        <f>IF(ActividadesCom[[#This Row],[NIVEL 3]]&lt;&gt;0,VLOOKUP(ActividadesCom[[#This Row],[NIVEL 3]],Catálogo!A:B,2,FALSE),"")</f>
        <v/>
      </c>
      <c r="W1120" s="5"/>
      <c r="X1120" s="6"/>
      <c r="Y1120" s="5"/>
      <c r="Z1120" s="5"/>
      <c r="AA1120" s="5" t="str">
        <f>IF(ActividadesCom[[#This Row],[NIVEL 4]]&lt;&gt;0,VLOOKUP(ActividadesCom[[#This Row],[NIVEL 4]],Catálogo!A:B,2,FALSE),"")</f>
        <v/>
      </c>
      <c r="AB1120" s="5"/>
      <c r="AC1120" s="6"/>
      <c r="AD1120" s="5"/>
      <c r="AE1120" s="5"/>
      <c r="AF1120" s="5" t="str">
        <f>IF(ActividadesCom[[#This Row],[NIVEL 5]]&lt;&gt;0,VLOOKUP(ActividadesCom[[#This Row],[NIVEL 5]],Catálogo!A:B,2,FALSE),"")</f>
        <v/>
      </c>
      <c r="AG1120" s="5"/>
    </row>
    <row r="1121" spans="1:34" s="21" customFormat="1" ht="30" hidden="1" customHeight="1" x14ac:dyDescent="0.25">
      <c r="A1121" s="7">
        <v>15470344</v>
      </c>
      <c r="B1121" s="6" t="str">
        <f>VLOOKUP(ActividadesCom[[#This Row],[NO. DE CONTROL]],'LISTADO ESTUDIANTES'!A:C,2,FALSE)</f>
        <v>ALMEYDA DZIB ANA DIANA</v>
      </c>
      <c r="C1121" s="6" t="str">
        <f>VLOOKUP(ActividadesCom[[#This Row],[NO. DE CONTROL]],'LISTADO ESTUDIANTES'!A:C,3,FALSE)</f>
        <v>INGENIERIA EN ADMINISTRACION</v>
      </c>
      <c r="D1121" s="5" t="str">
        <f>VLOOKUP(ActividadesCom[[#This Row],[NO. DE CONTROL]],'LISTADO ESTUDIANTES'!A:D,4,FALSE)</f>
        <v>BAJA</v>
      </c>
      <c r="E1121" s="5">
        <f>SUM(ActividadesCom[[#This Row],[CRÉD. 1]],ActividadesCom[[#This Row],[CRÉD. 2]],ActividadesCom[[#This Row],[CRÉD. 3]],ActividadesCom[[#This Row],[CRÉD. 4]],ActividadesCom[[#This Row],[CRÉD. 5]])</f>
        <v>0</v>
      </c>
      <c r="F1121" s="17" t="str">
        <f>IF(ActividadesCom[[#This Row],[ÚLTIMO SEMESTRE CON CRÉDITOS]]&gt;0,ROUND(AVERAGE(ActividadesCom[[#This Row],[VALOR NIVEL 5]],ActividadesCom[[#This Row],[VALOR NIVEL 4]],ActividadesCom[[#This Row],[VALOR NIVEL 3]],ActividadesCom[[#This Row],[VALOR NIVEL 2]],ActividadesCom[[#This Row],[VALOR NIVEL 1]]),0),"")</f>
        <v/>
      </c>
      <c r="G1121" s="5" t="str">
        <f>IF(ActividadesCom[[#This Row],[PROMEDIO]]="","",IF(ActividadesCom[[#This Row],[PROMEDIO]]&gt;=4,"EXCELENTE",IF(ActividadesCom[[#This Row],[PROMEDIO]]&gt;=3,"NOTABLE",IF(ActividadesCom[[#This Row],[PROMEDIO]]&gt;=2,"BUENO",IF(ActividadesCom[[#This Row],[PROMEDIO]]=1,"SUFICIENTE","")))))</f>
        <v/>
      </c>
      <c r="H1121" s="5">
        <f>MAX(ActividadesCom[[#This Row],[PERÍODO 1]],ActividadesCom[[#This Row],[PERÍODO 2]],ActividadesCom[[#This Row],[PERÍODO 3]],ActividadesCom[[#This Row],[PERÍODO 4]],ActividadesCom[[#This Row],[PERÍODO 5]])</f>
        <v>0</v>
      </c>
      <c r="I1121" s="10"/>
      <c r="J1121" s="5"/>
      <c r="K1121" s="5"/>
      <c r="L1121" s="5" t="str">
        <f>IF(ActividadesCom[[#This Row],[NIVEL 1]]&lt;&gt;0,VLOOKUP(ActividadesCom[[#This Row],[NIVEL 1]],Catálogo!A:B,2,FALSE),"")</f>
        <v/>
      </c>
      <c r="M1121" s="5"/>
      <c r="N1121" s="6"/>
      <c r="O1121" s="5"/>
      <c r="P1121" s="5"/>
      <c r="Q1121" s="5" t="str">
        <f>IF(ActividadesCom[[#This Row],[NIVEL 2]]&lt;&gt;0,VLOOKUP(ActividadesCom[[#This Row],[NIVEL 2]],Catálogo!A:B,2,FALSE),"")</f>
        <v/>
      </c>
      <c r="R1121" s="5"/>
      <c r="S1121" s="6"/>
      <c r="T1121" s="5"/>
      <c r="U1121" s="5"/>
      <c r="V1121" s="5" t="str">
        <f>IF(ActividadesCom[[#This Row],[NIVEL 3]]&lt;&gt;0,VLOOKUP(ActividadesCom[[#This Row],[NIVEL 3]],Catálogo!A:B,2,FALSE),"")</f>
        <v/>
      </c>
      <c r="W1121" s="5"/>
      <c r="X1121" s="6"/>
      <c r="Y1121" s="5"/>
      <c r="Z1121" s="5"/>
      <c r="AA1121" s="5" t="str">
        <f>IF(ActividadesCom[[#This Row],[NIVEL 4]]&lt;&gt;0,VLOOKUP(ActividadesCom[[#This Row],[NIVEL 4]],Catálogo!A:B,2,FALSE),"")</f>
        <v/>
      </c>
      <c r="AB1121" s="5"/>
      <c r="AC1121" s="6"/>
      <c r="AD1121" s="5"/>
      <c r="AE1121" s="5"/>
      <c r="AF1121" s="5" t="str">
        <f>IF(ActividadesCom[[#This Row],[NIVEL 5]]&lt;&gt;0,VLOOKUP(ActividadesCom[[#This Row],[NIVEL 5]],Catálogo!A:B,2,FALSE),"")</f>
        <v/>
      </c>
      <c r="AG1121" s="5"/>
    </row>
    <row r="1122" spans="1:34" s="21" customFormat="1" ht="30" hidden="1" customHeight="1" x14ac:dyDescent="0.25">
      <c r="A1122" s="7">
        <v>15470345</v>
      </c>
      <c r="B1122" s="6" t="str">
        <f>VLOOKUP(ActividadesCom[[#This Row],[NO. DE CONTROL]],'LISTADO ESTUDIANTES'!A:C,2,FALSE)</f>
        <v>AMADOR ESCALANTE DAVID JOHAHANAN</v>
      </c>
      <c r="C1122" s="6" t="str">
        <f>VLOOKUP(ActividadesCom[[#This Row],[NO. DE CONTROL]],'LISTADO ESTUDIANTES'!A:C,3,FALSE)</f>
        <v>INGENIERIA MECANICA</v>
      </c>
      <c r="D1122" s="5" t="str">
        <f>VLOOKUP(ActividadesCom[[#This Row],[NO. DE CONTROL]],'LISTADO ESTUDIANTES'!A:D,4,FALSE)</f>
        <v>BAJA</v>
      </c>
      <c r="E1122" s="5">
        <f>SUM(ActividadesCom[[#This Row],[CRÉD. 1]],ActividadesCom[[#This Row],[CRÉD. 2]],ActividadesCom[[#This Row],[CRÉD. 3]],ActividadesCom[[#This Row],[CRÉD. 4]],ActividadesCom[[#This Row],[CRÉD. 5]])</f>
        <v>0</v>
      </c>
      <c r="F1122" s="17" t="str">
        <f>IF(ActividadesCom[[#This Row],[ÚLTIMO SEMESTRE CON CRÉDITOS]]&gt;0,ROUND(AVERAGE(ActividadesCom[[#This Row],[VALOR NIVEL 5]],ActividadesCom[[#This Row],[VALOR NIVEL 4]],ActividadesCom[[#This Row],[VALOR NIVEL 3]],ActividadesCom[[#This Row],[VALOR NIVEL 2]],ActividadesCom[[#This Row],[VALOR NIVEL 1]]),0),"")</f>
        <v/>
      </c>
      <c r="G1122" s="5" t="str">
        <f>IF(ActividadesCom[[#This Row],[PROMEDIO]]="","",IF(ActividadesCom[[#This Row],[PROMEDIO]]&gt;=4,"EXCELENTE",IF(ActividadesCom[[#This Row],[PROMEDIO]]&gt;=3,"NOTABLE",IF(ActividadesCom[[#This Row],[PROMEDIO]]&gt;=2,"BUENO",IF(ActividadesCom[[#This Row],[PROMEDIO]]=1,"SUFICIENTE","")))))</f>
        <v/>
      </c>
      <c r="H1122" s="5">
        <f>MAX(ActividadesCom[[#This Row],[PERÍODO 1]],ActividadesCom[[#This Row],[PERÍODO 2]],ActividadesCom[[#This Row],[PERÍODO 3]],ActividadesCom[[#This Row],[PERÍODO 4]],ActividadesCom[[#This Row],[PERÍODO 5]])</f>
        <v>0</v>
      </c>
      <c r="I1122" s="6"/>
      <c r="J1122" s="5"/>
      <c r="K1122" s="5"/>
      <c r="L1122" s="5" t="str">
        <f>IF(ActividadesCom[[#This Row],[NIVEL 1]]&lt;&gt;0,VLOOKUP(ActividadesCom[[#This Row],[NIVEL 1]],Catálogo!A:B,2,FALSE),"")</f>
        <v/>
      </c>
      <c r="M1122" s="5"/>
      <c r="N1122" s="6"/>
      <c r="O1122" s="5"/>
      <c r="P1122" s="5"/>
      <c r="Q1122" s="5" t="str">
        <f>IF(ActividadesCom[[#This Row],[NIVEL 2]]&lt;&gt;0,VLOOKUP(ActividadesCom[[#This Row],[NIVEL 2]],Catálogo!A:B,2,FALSE),"")</f>
        <v/>
      </c>
      <c r="R1122" s="11"/>
      <c r="S1122" s="12"/>
      <c r="T1122" s="11"/>
      <c r="U1122" s="11"/>
      <c r="V1122" s="5" t="str">
        <f>IF(ActividadesCom[[#This Row],[NIVEL 3]]&lt;&gt;0,VLOOKUP(ActividadesCom[[#This Row],[NIVEL 3]],Catálogo!A:B,2,FALSE),"")</f>
        <v/>
      </c>
      <c r="W1122" s="11"/>
      <c r="X1122" s="6"/>
      <c r="Y1122" s="5"/>
      <c r="Z1122" s="5"/>
      <c r="AA1122" s="5" t="str">
        <f>IF(ActividadesCom[[#This Row],[NIVEL 4]]&lt;&gt;0,VLOOKUP(ActividadesCom[[#This Row],[NIVEL 4]],Catálogo!A:B,2,FALSE),"")</f>
        <v/>
      </c>
      <c r="AB1122" s="5"/>
      <c r="AC1122" s="6"/>
      <c r="AD1122" s="5"/>
      <c r="AE1122" s="5"/>
      <c r="AF1122" s="5" t="str">
        <f>IF(ActividadesCom[[#This Row],[NIVEL 5]]&lt;&gt;0,VLOOKUP(ActividadesCom[[#This Row],[NIVEL 5]],Catálogo!A:B,2,FALSE),"")</f>
        <v/>
      </c>
      <c r="AG1122" s="5"/>
    </row>
    <row r="1123" spans="1:34" ht="30" hidden="1" customHeight="1" x14ac:dyDescent="0.25">
      <c r="A1123" s="7">
        <v>15470346</v>
      </c>
      <c r="B1123" s="6" t="str">
        <f>VLOOKUP(ActividadesCom[[#This Row],[NO. DE CONTROL]],'LISTADO ESTUDIANTES'!A:C,2,FALSE)</f>
        <v>TUN ORTIZ YULISA NARCEDALIA</v>
      </c>
      <c r="C1123" s="6" t="str">
        <f>VLOOKUP(ActividadesCom[[#This Row],[NO. DE CONTROL]],'LISTADO ESTUDIANTES'!A:C,3,FALSE)</f>
        <v>INGENIERIA EN ADMINISTRACION</v>
      </c>
      <c r="D1123" s="5" t="str">
        <f>VLOOKUP(ActividadesCom[[#This Row],[NO. DE CONTROL]],'LISTADO ESTUDIANTES'!A:D,4,FALSE)</f>
        <v>BAJA</v>
      </c>
      <c r="E1123" s="5">
        <f>SUM(ActividadesCom[[#This Row],[CRÉD. 1]],ActividadesCom[[#This Row],[CRÉD. 2]],ActividadesCom[[#This Row],[CRÉD. 3]],ActividadesCom[[#This Row],[CRÉD. 4]],ActividadesCom[[#This Row],[CRÉD. 5]])</f>
        <v>5</v>
      </c>
      <c r="F1123" s="5">
        <f>IF(ActividadesCom[[#This Row],[ÚLTIMO SEMESTRE CON CRÉDITOS]]&gt;0,ROUND(AVERAGE(ActividadesCom[[#This Row],[VALOR NIVEL 5]],ActividadesCom[[#This Row],[VALOR NIVEL 4]],ActividadesCom[[#This Row],[VALOR NIVEL 3]],ActividadesCom[[#This Row],[VALOR NIVEL 2]],ActividadesCom[[#This Row],[VALOR NIVEL 1]]),0),"")</f>
        <v>2</v>
      </c>
      <c r="G1123" s="5" t="str">
        <f>IF(ActividadesCom[[#This Row],[PROMEDIO]]="","",IF(ActividadesCom[[#This Row],[PROMEDIO]]&gt;=4,"EXCELENTE",IF(ActividadesCom[[#This Row],[PROMEDIO]]&gt;=3,"NOTABLE",IF(ActividadesCom[[#This Row],[PROMEDIO]]&gt;=2,"BUENO",IF(ActividadesCom[[#This Row],[PROMEDIO]]=1,"SUFICIENTE","")))))</f>
        <v>BUENO</v>
      </c>
      <c r="H1123" s="5">
        <f>MAX(ActividadesCom[[#This Row],[PERÍODO 1]],ActividadesCom[[#This Row],[PERÍODO 2]],ActividadesCom[[#This Row],[PERÍODO 3]],ActividadesCom[[#This Row],[PERÍODO 4]],ActividadesCom[[#This Row],[PERÍODO 5]])</f>
        <v>20183</v>
      </c>
      <c r="I1123" s="10" t="s">
        <v>111</v>
      </c>
      <c r="J1123" s="5">
        <v>20163</v>
      </c>
      <c r="K1123" s="5" t="s">
        <v>4009</v>
      </c>
      <c r="L1123" s="5">
        <f>IF(ActividadesCom[[#This Row],[NIVEL 1]]&lt;&gt;0,VLOOKUP(ActividadesCom[[#This Row],[NIVEL 1]],Catálogo!A:B,2,FALSE),"")</f>
        <v>2</v>
      </c>
      <c r="M1123" s="5">
        <v>1</v>
      </c>
      <c r="N1123" s="6" t="s">
        <v>111</v>
      </c>
      <c r="O1123" s="5">
        <v>20171</v>
      </c>
      <c r="P1123" s="5" t="s">
        <v>4009</v>
      </c>
      <c r="Q1123" s="5">
        <f>IF(ActividadesCom[[#This Row],[NIVEL 2]]&lt;&gt;0,VLOOKUP(ActividadesCom[[#This Row],[NIVEL 2]],Catálogo!A:B,2,FALSE),"")</f>
        <v>2</v>
      </c>
      <c r="R1123" s="5">
        <v>1</v>
      </c>
      <c r="S1123" s="6" t="s">
        <v>903</v>
      </c>
      <c r="T1123" s="5">
        <v>20183</v>
      </c>
      <c r="U1123" s="5" t="s">
        <v>4009</v>
      </c>
      <c r="V1123" s="5">
        <f>IF(ActividadesCom[[#This Row],[NIVEL 3]]&lt;&gt;0,VLOOKUP(ActividadesCom[[#This Row],[NIVEL 3]],Catálogo!A:B,2,FALSE),"")</f>
        <v>2</v>
      </c>
      <c r="W1123" s="5">
        <v>1</v>
      </c>
      <c r="X1123" s="6" t="s">
        <v>535</v>
      </c>
      <c r="Y1123" s="5">
        <v>20153</v>
      </c>
      <c r="Z1123" s="5" t="s">
        <v>4009</v>
      </c>
      <c r="AA1123" s="5">
        <f>IF(ActividadesCom[[#This Row],[NIVEL 4]]&lt;&gt;0,VLOOKUP(ActividadesCom[[#This Row],[NIVEL 4]],Catálogo!A:B,2,FALSE),"")</f>
        <v>2</v>
      </c>
      <c r="AB1123" s="5">
        <v>1</v>
      </c>
      <c r="AC1123" s="6" t="s">
        <v>25</v>
      </c>
      <c r="AD1123" s="5">
        <v>20161</v>
      </c>
      <c r="AE1123" s="5" t="s">
        <v>4009</v>
      </c>
      <c r="AF1123" s="5">
        <f>IF(ActividadesCom[[#This Row],[NIVEL 5]]&lt;&gt;0,VLOOKUP(ActividadesCom[[#This Row],[NIVEL 5]],Catálogo!A:B,2,FALSE),"")</f>
        <v>2</v>
      </c>
      <c r="AG1123" s="5">
        <v>1</v>
      </c>
      <c r="AH1123" s="2"/>
    </row>
    <row r="1124" spans="1:34" s="21" customFormat="1" ht="30" hidden="1" customHeight="1" x14ac:dyDescent="0.25">
      <c r="A1124" s="7">
        <v>15470347</v>
      </c>
      <c r="B1124" s="6" t="str">
        <f>VLOOKUP(ActividadesCom[[#This Row],[NO. DE CONTROL]],'LISTADO ESTUDIANTES'!A:C,2,FALSE)</f>
        <v>CAMPOS SONDA DIANA LAURA</v>
      </c>
      <c r="C1124" s="6" t="str">
        <f>VLOOKUP(ActividadesCom[[#This Row],[NO. DE CONTROL]],'LISTADO ESTUDIANTES'!A:C,3,FALSE)</f>
        <v>INGENIERIA EN ADMINISTRACION</v>
      </c>
      <c r="D1124" s="5" t="str">
        <f>VLOOKUP(ActividadesCom[[#This Row],[NO. DE CONTROL]],'LISTADO ESTUDIANTES'!A:D,4,FALSE)</f>
        <v>BAJA</v>
      </c>
      <c r="E1124" s="5">
        <f>SUM(ActividadesCom[[#This Row],[CRÉD. 1]],ActividadesCom[[#This Row],[CRÉD. 2]],ActividadesCom[[#This Row],[CRÉD. 3]],ActividadesCom[[#This Row],[CRÉD. 4]],ActividadesCom[[#This Row],[CRÉD. 5]])</f>
        <v>5</v>
      </c>
      <c r="F1124" s="5">
        <f>IF(ActividadesCom[[#This Row],[ÚLTIMO SEMESTRE CON CRÉDITOS]]&gt;0,ROUND(AVERAGE(ActividadesCom[[#This Row],[VALOR NIVEL 5]],ActividadesCom[[#This Row],[VALOR NIVEL 4]],ActividadesCom[[#This Row],[VALOR NIVEL 3]],ActividadesCom[[#This Row],[VALOR NIVEL 2]],ActividadesCom[[#This Row],[VALOR NIVEL 1]]),0),"")</f>
        <v>2</v>
      </c>
      <c r="G1124" s="5" t="str">
        <f>IF(ActividadesCom[[#This Row],[PROMEDIO]]="","",IF(ActividadesCom[[#This Row],[PROMEDIO]]&gt;=4,"EXCELENTE",IF(ActividadesCom[[#This Row],[PROMEDIO]]&gt;=3,"NOTABLE",IF(ActividadesCom[[#This Row],[PROMEDIO]]&gt;=2,"BUENO",IF(ActividadesCom[[#This Row],[PROMEDIO]]=1,"SUFICIENTE","")))))</f>
        <v>BUENO</v>
      </c>
      <c r="H1124" s="5">
        <f>MAX(ActividadesCom[[#This Row],[PERÍODO 1]],ActividadesCom[[#This Row],[PERÍODO 2]],ActividadesCom[[#This Row],[PERÍODO 3]],ActividadesCom[[#This Row],[PERÍODO 4]],ActividadesCom[[#This Row],[PERÍODO 5]])</f>
        <v>20183</v>
      </c>
      <c r="I1124" s="10" t="s">
        <v>111</v>
      </c>
      <c r="J1124" s="5">
        <v>20163</v>
      </c>
      <c r="K1124" s="5" t="s">
        <v>4009</v>
      </c>
      <c r="L1124" s="5">
        <f>IF(ActividadesCom[[#This Row],[NIVEL 1]]&lt;&gt;0,VLOOKUP(ActividadesCom[[#This Row],[NIVEL 1]],Catálogo!A:B,2,FALSE),"")</f>
        <v>2</v>
      </c>
      <c r="M1124" s="5">
        <v>1</v>
      </c>
      <c r="N1124" s="6" t="s">
        <v>111</v>
      </c>
      <c r="O1124" s="5">
        <v>20171</v>
      </c>
      <c r="P1124" s="5" t="s">
        <v>4009</v>
      </c>
      <c r="Q1124" s="5">
        <f>IF(ActividadesCom[[#This Row],[NIVEL 2]]&lt;&gt;0,VLOOKUP(ActividadesCom[[#This Row],[NIVEL 2]],Catálogo!A:B,2,FALSE),"")</f>
        <v>2</v>
      </c>
      <c r="R1124" s="5">
        <v>1</v>
      </c>
      <c r="S1124" s="6" t="s">
        <v>938</v>
      </c>
      <c r="T1124" s="5">
        <v>20183</v>
      </c>
      <c r="U1124" s="5" t="s">
        <v>4009</v>
      </c>
      <c r="V1124" s="5">
        <f>IF(ActividadesCom[[#This Row],[NIVEL 3]]&lt;&gt;0,VLOOKUP(ActividadesCom[[#This Row],[NIVEL 3]],Catálogo!A:B,2,FALSE),"")</f>
        <v>2</v>
      </c>
      <c r="W1124" s="5">
        <v>1</v>
      </c>
      <c r="X1124" s="6" t="s">
        <v>940</v>
      </c>
      <c r="Y1124" s="5">
        <v>20183</v>
      </c>
      <c r="Z1124" s="5" t="s">
        <v>4009</v>
      </c>
      <c r="AA1124" s="5">
        <f>IF(ActividadesCom[[#This Row],[NIVEL 4]]&lt;&gt;0,VLOOKUP(ActividadesCom[[#This Row],[NIVEL 4]],Catálogo!A:B,2,FALSE),"")</f>
        <v>2</v>
      </c>
      <c r="AB1124" s="5">
        <v>1</v>
      </c>
      <c r="AC1124" s="6" t="s">
        <v>135</v>
      </c>
      <c r="AD1124" s="5">
        <v>20153</v>
      </c>
      <c r="AE1124" s="5" t="s">
        <v>4009</v>
      </c>
      <c r="AF1124" s="5">
        <f>IF(ActividadesCom[[#This Row],[NIVEL 5]]&lt;&gt;0,VLOOKUP(ActividadesCom[[#This Row],[NIVEL 5]],Catálogo!A:B,2,FALSE),"")</f>
        <v>2</v>
      </c>
      <c r="AG1124" s="5">
        <v>1</v>
      </c>
    </row>
    <row r="1125" spans="1:34" ht="30" hidden="1" customHeight="1" x14ac:dyDescent="0.25">
      <c r="A1125" s="7">
        <v>15470348</v>
      </c>
      <c r="B1125" s="6" t="str">
        <f>VLOOKUP(ActividadesCom[[#This Row],[NO. DE CONTROL]],'LISTADO ESTUDIANTES'!A:C,2,FALSE)</f>
        <v>MENDEZ RIVAS YAZMIN CANDELARIA</v>
      </c>
      <c r="C1125" s="6" t="str">
        <f>VLOOKUP(ActividadesCom[[#This Row],[NO. DE CONTROL]],'LISTADO ESTUDIANTES'!A:C,3,FALSE)</f>
        <v>INGENIERIA EN ADMINISTRACION</v>
      </c>
      <c r="D1125" s="5" t="str">
        <f>VLOOKUP(ActividadesCom[[#This Row],[NO. DE CONTROL]],'LISTADO ESTUDIANTES'!A:D,4,FALSE)</f>
        <v>BAJA</v>
      </c>
      <c r="E1125" s="5">
        <f>SUM(ActividadesCom[[#This Row],[CRÉD. 1]],ActividadesCom[[#This Row],[CRÉD. 2]],ActividadesCom[[#This Row],[CRÉD. 3]],ActividadesCom[[#This Row],[CRÉD. 4]],ActividadesCom[[#This Row],[CRÉD. 5]])</f>
        <v>5</v>
      </c>
      <c r="F1125" s="5">
        <f>IF(ActividadesCom[[#This Row],[ÚLTIMO SEMESTRE CON CRÉDITOS]]&gt;0,ROUND(AVERAGE(ActividadesCom[[#This Row],[VALOR NIVEL 5]],ActividadesCom[[#This Row],[VALOR NIVEL 4]],ActividadesCom[[#This Row],[VALOR NIVEL 3]],ActividadesCom[[#This Row],[VALOR NIVEL 2]],ActividadesCom[[#This Row],[VALOR NIVEL 1]]),0),"")</f>
        <v>2</v>
      </c>
      <c r="G1125" s="5" t="str">
        <f>IF(ActividadesCom[[#This Row],[PROMEDIO]]="","",IF(ActividadesCom[[#This Row],[PROMEDIO]]&gt;=4,"EXCELENTE",IF(ActividadesCom[[#This Row],[PROMEDIO]]&gt;=3,"NOTABLE",IF(ActividadesCom[[#This Row],[PROMEDIO]]&gt;=2,"BUENO",IF(ActividadesCom[[#This Row],[PROMEDIO]]=1,"SUFICIENTE","")))))</f>
        <v>BUENO</v>
      </c>
      <c r="H1125" s="5">
        <f>MAX(ActividadesCom[[#This Row],[PERÍODO 1]],ActividadesCom[[#This Row],[PERÍODO 2]],ActividadesCom[[#This Row],[PERÍODO 3]],ActividadesCom[[#This Row],[PERÍODO 4]],ActividadesCom[[#This Row],[PERÍODO 5]])</f>
        <v>20211</v>
      </c>
      <c r="I1125" s="10" t="s">
        <v>111</v>
      </c>
      <c r="J1125" s="5">
        <v>20153</v>
      </c>
      <c r="K1125" s="5" t="s">
        <v>4009</v>
      </c>
      <c r="L1125" s="5">
        <f>IF(ActividadesCom[[#This Row],[NIVEL 1]]&lt;&gt;0,VLOOKUP(ActividadesCom[[#This Row],[NIVEL 1]],Catálogo!A:B,2,FALSE),"")</f>
        <v>2</v>
      </c>
      <c r="M1125" s="5">
        <v>1</v>
      </c>
      <c r="N1125" s="6" t="s">
        <v>111</v>
      </c>
      <c r="O1125" s="5">
        <v>20163</v>
      </c>
      <c r="P1125" s="5" t="s">
        <v>4009</v>
      </c>
      <c r="Q1125" s="5">
        <f>IF(ActividadesCom[[#This Row],[NIVEL 2]]&lt;&gt;0,VLOOKUP(ActividadesCom[[#This Row],[NIVEL 2]],Catálogo!A:B,2,FALSE),"")</f>
        <v>2</v>
      </c>
      <c r="R1125" s="5">
        <v>1</v>
      </c>
      <c r="S1125" s="6" t="s">
        <v>4529</v>
      </c>
      <c r="T1125" s="5">
        <v>20211</v>
      </c>
      <c r="U1125" s="5" t="s">
        <v>4010</v>
      </c>
      <c r="V1125" s="5">
        <f>IF(ActividadesCom[[#This Row],[NIVEL 3]]&lt;&gt;0,VLOOKUP(ActividadesCom[[#This Row],[NIVEL 3]],Catálogo!A:B,2,FALSE),"")</f>
        <v>1</v>
      </c>
      <c r="W1125" s="5">
        <v>1</v>
      </c>
      <c r="X1125" s="6" t="s">
        <v>3518</v>
      </c>
      <c r="Y1125" s="5">
        <v>20211</v>
      </c>
      <c r="Z1125" s="5" t="s">
        <v>4008</v>
      </c>
      <c r="AA1125" s="5">
        <f>IF(ActividadesCom[[#This Row],[NIVEL 4]]&lt;&gt;0,VLOOKUP(ActividadesCom[[#This Row],[NIVEL 4]],Catálogo!A:B,2,FALSE),"")</f>
        <v>3</v>
      </c>
      <c r="AB1125" s="5">
        <v>1</v>
      </c>
      <c r="AC1125" s="6" t="s">
        <v>135</v>
      </c>
      <c r="AD1125" s="5">
        <v>20153</v>
      </c>
      <c r="AE1125" s="5" t="s">
        <v>4009</v>
      </c>
      <c r="AF1125" s="5">
        <f>IF(ActividadesCom[[#This Row],[NIVEL 5]]&lt;&gt;0,VLOOKUP(ActividadesCom[[#This Row],[NIVEL 5]],Catálogo!A:B,2,FALSE),"")</f>
        <v>2</v>
      </c>
      <c r="AG1125" s="5">
        <v>1</v>
      </c>
      <c r="AH1125" s="2"/>
    </row>
    <row r="1126" spans="1:34" s="21" customFormat="1" ht="30" hidden="1" customHeight="1" x14ac:dyDescent="0.25">
      <c r="A1126" s="7">
        <v>15470349</v>
      </c>
      <c r="B1126" s="6" t="str">
        <f>VLOOKUP(ActividadesCom[[#This Row],[NO. DE CONTROL]],'LISTADO ESTUDIANTES'!A:C,2,FALSE)</f>
        <v>UC NAH JANELLY</v>
      </c>
      <c r="C1126" s="6" t="str">
        <f>VLOOKUP(ActividadesCom[[#This Row],[NO. DE CONTROL]],'LISTADO ESTUDIANTES'!A:C,3,FALSE)</f>
        <v>INGENIERIA EN ADMINISTRACION</v>
      </c>
      <c r="D1126" s="5" t="str">
        <f>VLOOKUP(ActividadesCom[[#This Row],[NO. DE CONTROL]],'LISTADO ESTUDIANTES'!A:D,4,FALSE)</f>
        <v>BAJA</v>
      </c>
      <c r="E1126" s="5">
        <f>SUM(ActividadesCom[[#This Row],[CRÉD. 1]],ActividadesCom[[#This Row],[CRÉD. 2]],ActividadesCom[[#This Row],[CRÉD. 3]],ActividadesCom[[#This Row],[CRÉD. 4]],ActividadesCom[[#This Row],[CRÉD. 5]])</f>
        <v>0</v>
      </c>
      <c r="F1126" s="17" t="str">
        <f>IF(ActividadesCom[[#This Row],[ÚLTIMO SEMESTRE CON CRÉDITOS]]&gt;0,ROUND(AVERAGE(ActividadesCom[[#This Row],[VALOR NIVEL 5]],ActividadesCom[[#This Row],[VALOR NIVEL 4]],ActividadesCom[[#This Row],[VALOR NIVEL 3]],ActividadesCom[[#This Row],[VALOR NIVEL 2]],ActividadesCom[[#This Row],[VALOR NIVEL 1]]),0),"")</f>
        <v/>
      </c>
      <c r="G1126" s="5" t="str">
        <f>IF(ActividadesCom[[#This Row],[PROMEDIO]]="","",IF(ActividadesCom[[#This Row],[PROMEDIO]]&gt;=4,"EXCELENTE",IF(ActividadesCom[[#This Row],[PROMEDIO]]&gt;=3,"NOTABLE",IF(ActividadesCom[[#This Row],[PROMEDIO]]&gt;=2,"BUENO",IF(ActividadesCom[[#This Row],[PROMEDIO]]=1,"SUFICIENTE","")))))</f>
        <v/>
      </c>
      <c r="H1126" s="5">
        <f>MAX(ActividadesCom[[#This Row],[PERÍODO 1]],ActividadesCom[[#This Row],[PERÍODO 2]],ActividadesCom[[#This Row],[PERÍODO 3]],ActividadesCom[[#This Row],[PERÍODO 4]],ActividadesCom[[#This Row],[PERÍODO 5]])</f>
        <v>0</v>
      </c>
      <c r="I1126" s="10"/>
      <c r="J1126" s="5"/>
      <c r="K1126" s="5"/>
      <c r="L1126" s="5" t="str">
        <f>IF(ActividadesCom[[#This Row],[NIVEL 1]]&lt;&gt;0,VLOOKUP(ActividadesCom[[#This Row],[NIVEL 1]],Catálogo!A:B,2,FALSE),"")</f>
        <v/>
      </c>
      <c r="M1126" s="5"/>
      <c r="N1126" s="10"/>
      <c r="O1126" s="5"/>
      <c r="P1126" s="5"/>
      <c r="Q1126" s="5" t="str">
        <f>IF(ActividadesCom[[#This Row],[NIVEL 2]]&lt;&gt;0,VLOOKUP(ActividadesCom[[#This Row],[NIVEL 2]],Catálogo!A:B,2,FALSE),"")</f>
        <v/>
      </c>
      <c r="R1126" s="5"/>
      <c r="S1126" s="6"/>
      <c r="T1126" s="5"/>
      <c r="U1126" s="5"/>
      <c r="V1126" s="5" t="str">
        <f>IF(ActividadesCom[[#This Row],[NIVEL 3]]&lt;&gt;0,VLOOKUP(ActividadesCom[[#This Row],[NIVEL 3]],Catálogo!A:B,2,FALSE),"")</f>
        <v/>
      </c>
      <c r="W1126" s="5"/>
      <c r="X1126" s="6"/>
      <c r="Y1126" s="5"/>
      <c r="Z1126" s="5"/>
      <c r="AA1126" s="5" t="str">
        <f>IF(ActividadesCom[[#This Row],[NIVEL 4]]&lt;&gt;0,VLOOKUP(ActividadesCom[[#This Row],[NIVEL 4]],Catálogo!A:B,2,FALSE),"")</f>
        <v/>
      </c>
      <c r="AB1126" s="5"/>
      <c r="AC1126" s="6"/>
      <c r="AD1126" s="5"/>
      <c r="AE1126" s="5"/>
      <c r="AF1126" s="5" t="str">
        <f>IF(ActividadesCom[[#This Row],[NIVEL 5]]&lt;&gt;0,VLOOKUP(ActividadesCom[[#This Row],[NIVEL 5]],Catálogo!A:B,2,FALSE),"")</f>
        <v/>
      </c>
      <c r="AG1126" s="5"/>
    </row>
    <row r="1127" spans="1:34" s="21" customFormat="1" ht="30" hidden="1" customHeight="1" x14ac:dyDescent="0.25">
      <c r="A1127" s="7">
        <v>15470350</v>
      </c>
      <c r="B1127" s="6" t="str">
        <f>VLOOKUP(ActividadesCom[[#This Row],[NO. DE CONTROL]],'LISTADO ESTUDIANTES'!A:C,2,FALSE)</f>
        <v>PRIETO MAY CARLOS JOSE</v>
      </c>
      <c r="C1127" s="6" t="str">
        <f>VLOOKUP(ActividadesCom[[#This Row],[NO. DE CONTROL]],'LISTADO ESTUDIANTES'!A:C,3,FALSE)</f>
        <v>INGENIERIA EN ADMINISTRACION</v>
      </c>
      <c r="D1127" s="5" t="str">
        <f>VLOOKUP(ActividadesCom[[#This Row],[NO. DE CONTROL]],'LISTADO ESTUDIANTES'!A:D,4,FALSE)</f>
        <v>BAJA</v>
      </c>
      <c r="E1127" s="5">
        <f>SUM(ActividadesCom[[#This Row],[CRÉD. 1]],ActividadesCom[[#This Row],[CRÉD. 2]],ActividadesCom[[#This Row],[CRÉD. 3]],ActividadesCom[[#This Row],[CRÉD. 4]],ActividadesCom[[#This Row],[CRÉD. 5]])</f>
        <v>5</v>
      </c>
      <c r="F1127" s="5">
        <f>IF(ActividadesCom[[#This Row],[ÚLTIMO SEMESTRE CON CRÉDITOS]]&gt;0,ROUND(AVERAGE(ActividadesCom[[#This Row],[VALOR NIVEL 5]],ActividadesCom[[#This Row],[VALOR NIVEL 4]],ActividadesCom[[#This Row],[VALOR NIVEL 3]],ActividadesCom[[#This Row],[VALOR NIVEL 2]],ActividadesCom[[#This Row],[VALOR NIVEL 1]]),0),"")</f>
        <v>2</v>
      </c>
      <c r="G1127" s="5" t="str">
        <f>IF(ActividadesCom[[#This Row],[PROMEDIO]]="","",IF(ActividadesCom[[#This Row],[PROMEDIO]]&gt;=4,"EXCELENTE",IF(ActividadesCom[[#This Row],[PROMEDIO]]&gt;=3,"NOTABLE",IF(ActividadesCom[[#This Row],[PROMEDIO]]&gt;=2,"BUENO",IF(ActividadesCom[[#This Row],[PROMEDIO]]=1,"SUFICIENTE","")))))</f>
        <v>BUENO</v>
      </c>
      <c r="H1127" s="5">
        <f>MAX(ActividadesCom[[#This Row],[PERÍODO 1]],ActividadesCom[[#This Row],[PERÍODO 2]],ActividadesCom[[#This Row],[PERÍODO 3]],ActividadesCom[[#This Row],[PERÍODO 4]],ActividadesCom[[#This Row],[PERÍODO 5]])</f>
        <v>20171</v>
      </c>
      <c r="I1127" s="10" t="s">
        <v>111</v>
      </c>
      <c r="J1127" s="5">
        <v>20153</v>
      </c>
      <c r="K1127" s="5" t="s">
        <v>4009</v>
      </c>
      <c r="L1127" s="5">
        <f>IF(ActividadesCom[[#This Row],[NIVEL 1]]&lt;&gt;0,VLOOKUP(ActividadesCom[[#This Row],[NIVEL 1]],Catálogo!A:B,2,FALSE),"")</f>
        <v>2</v>
      </c>
      <c r="M1127" s="5">
        <v>1</v>
      </c>
      <c r="N1127" s="6" t="s">
        <v>111</v>
      </c>
      <c r="O1127" s="5">
        <v>20171</v>
      </c>
      <c r="P1127" s="5" t="s">
        <v>4009</v>
      </c>
      <c r="Q1127" s="5">
        <f>IF(ActividadesCom[[#This Row],[NIVEL 2]]&lt;&gt;0,VLOOKUP(ActividadesCom[[#This Row],[NIVEL 2]],Catálogo!A:B,2,FALSE),"")</f>
        <v>2</v>
      </c>
      <c r="R1127" s="5">
        <v>1</v>
      </c>
      <c r="S1127" s="6" t="s">
        <v>111</v>
      </c>
      <c r="T1127" s="5">
        <v>20163</v>
      </c>
      <c r="U1127" s="5" t="s">
        <v>4009</v>
      </c>
      <c r="V1127" s="5">
        <f>IF(ActividadesCom[[#This Row],[NIVEL 3]]&lt;&gt;0,VLOOKUP(ActividadesCom[[#This Row],[NIVEL 3]],Catálogo!A:B,2,FALSE),"")</f>
        <v>2</v>
      </c>
      <c r="W1127" s="5">
        <v>1</v>
      </c>
      <c r="X1127" s="6" t="s">
        <v>535</v>
      </c>
      <c r="Y1127" s="5">
        <v>20153</v>
      </c>
      <c r="Z1127" s="5" t="s">
        <v>4009</v>
      </c>
      <c r="AA1127" s="5">
        <f>IF(ActividadesCom[[#This Row],[NIVEL 4]]&lt;&gt;0,VLOOKUP(ActividadesCom[[#This Row],[NIVEL 4]],Catálogo!A:B,2,FALSE),"")</f>
        <v>2</v>
      </c>
      <c r="AB1127" s="5">
        <v>1</v>
      </c>
      <c r="AC1127" s="6" t="s">
        <v>81</v>
      </c>
      <c r="AD1127" s="5">
        <v>20161</v>
      </c>
      <c r="AE1127" s="5" t="s">
        <v>4009</v>
      </c>
      <c r="AF1127" s="5">
        <f>IF(ActividadesCom[[#This Row],[NIVEL 5]]&lt;&gt;0,VLOOKUP(ActividadesCom[[#This Row],[NIVEL 5]],Catálogo!A:B,2,FALSE),"")</f>
        <v>2</v>
      </c>
      <c r="AG1127" s="5">
        <v>1</v>
      </c>
    </row>
    <row r="1128" spans="1:34" s="21" customFormat="1" ht="30" hidden="1" customHeight="1" x14ac:dyDescent="0.25">
      <c r="A1128" s="7">
        <v>15470351</v>
      </c>
      <c r="B1128" s="6" t="str">
        <f>VLOOKUP(ActividadesCom[[#This Row],[NO. DE CONTROL]],'LISTADO ESTUDIANTES'!A:C,2,FALSE)</f>
        <v>AVILA HUICAB VANESSA DEL CARMEN</v>
      </c>
      <c r="C1128" s="6" t="str">
        <f>VLOOKUP(ActividadesCom[[#This Row],[NO. DE CONTROL]],'LISTADO ESTUDIANTES'!A:C,3,FALSE)</f>
        <v>INGENIERIA EN GESTION EMPRESARIAL</v>
      </c>
      <c r="D1128" s="5" t="str">
        <f>VLOOKUP(ActividadesCom[[#This Row],[NO. DE CONTROL]],'LISTADO ESTUDIANTES'!A:D,4,FALSE)</f>
        <v>BAJA</v>
      </c>
      <c r="E1128" s="5">
        <f>SUM(ActividadesCom[[#This Row],[CRÉD. 1]],ActividadesCom[[#This Row],[CRÉD. 2]],ActividadesCom[[#This Row],[CRÉD. 3]],ActividadesCom[[#This Row],[CRÉD. 4]],ActividadesCom[[#This Row],[CRÉD. 5]])</f>
        <v>0</v>
      </c>
      <c r="F1128" s="17" t="str">
        <f>IF(ActividadesCom[[#This Row],[ÚLTIMO SEMESTRE CON CRÉDITOS]]&gt;0,ROUND(AVERAGE(ActividadesCom[[#This Row],[VALOR NIVEL 5]],ActividadesCom[[#This Row],[VALOR NIVEL 4]],ActividadesCom[[#This Row],[VALOR NIVEL 3]],ActividadesCom[[#This Row],[VALOR NIVEL 2]],ActividadesCom[[#This Row],[VALOR NIVEL 1]]),0),"")</f>
        <v/>
      </c>
      <c r="G1128" s="5" t="str">
        <f>IF(ActividadesCom[[#This Row],[PROMEDIO]]="","",IF(ActividadesCom[[#This Row],[PROMEDIO]]&gt;=4,"EXCELENTE",IF(ActividadesCom[[#This Row],[PROMEDIO]]&gt;=3,"NOTABLE",IF(ActividadesCom[[#This Row],[PROMEDIO]]&gt;=2,"BUENO",IF(ActividadesCom[[#This Row],[PROMEDIO]]=1,"SUFICIENTE","")))))</f>
        <v/>
      </c>
      <c r="H1128" s="5">
        <f>MAX(ActividadesCom[[#This Row],[PERÍODO 1]],ActividadesCom[[#This Row],[PERÍODO 2]],ActividadesCom[[#This Row],[PERÍODO 3]],ActividadesCom[[#This Row],[PERÍODO 4]],ActividadesCom[[#This Row],[PERÍODO 5]])</f>
        <v>0</v>
      </c>
      <c r="I1128" s="10"/>
      <c r="J1128" s="5"/>
      <c r="K1128" s="5"/>
      <c r="L1128" s="5" t="str">
        <f>IF(ActividadesCom[[#This Row],[NIVEL 1]]&lt;&gt;0,VLOOKUP(ActividadesCom[[#This Row],[NIVEL 1]],Catálogo!A:B,2,FALSE),"")</f>
        <v/>
      </c>
      <c r="M1128" s="5"/>
      <c r="N1128" s="6"/>
      <c r="O1128" s="5"/>
      <c r="P1128" s="5"/>
      <c r="Q1128" s="5" t="str">
        <f>IF(ActividadesCom[[#This Row],[NIVEL 2]]&lt;&gt;0,VLOOKUP(ActividadesCom[[#This Row],[NIVEL 2]],Catálogo!A:B,2,FALSE),"")</f>
        <v/>
      </c>
      <c r="R1128" s="5"/>
      <c r="S1128" s="6"/>
      <c r="T1128" s="5"/>
      <c r="U1128" s="5"/>
      <c r="V1128" s="5" t="str">
        <f>IF(ActividadesCom[[#This Row],[NIVEL 3]]&lt;&gt;0,VLOOKUP(ActividadesCom[[#This Row],[NIVEL 3]],Catálogo!A:B,2,FALSE),"")</f>
        <v/>
      </c>
      <c r="W1128" s="5"/>
      <c r="X1128" s="6"/>
      <c r="Y1128" s="5"/>
      <c r="Z1128" s="5"/>
      <c r="AA1128" s="5" t="str">
        <f>IF(ActividadesCom[[#This Row],[NIVEL 4]]&lt;&gt;0,VLOOKUP(ActividadesCom[[#This Row],[NIVEL 4]],Catálogo!A:B,2,FALSE),"")</f>
        <v/>
      </c>
      <c r="AB1128" s="5"/>
      <c r="AC1128" s="6"/>
      <c r="AD1128" s="5"/>
      <c r="AE1128" s="5"/>
      <c r="AF1128" s="5" t="str">
        <f>IF(ActividadesCom[[#This Row],[NIVEL 5]]&lt;&gt;0,VLOOKUP(ActividadesCom[[#This Row],[NIVEL 5]],Catálogo!A:B,2,FALSE),"")</f>
        <v/>
      </c>
      <c r="AG1128" s="5"/>
    </row>
    <row r="1129" spans="1:34" s="21" customFormat="1" ht="30" hidden="1" customHeight="1" x14ac:dyDescent="0.25">
      <c r="A1129" s="7">
        <v>15470352</v>
      </c>
      <c r="B1129" s="6" t="str">
        <f>VLOOKUP(ActividadesCom[[#This Row],[NO. DE CONTROL]],'LISTADO ESTUDIANTES'!A:C,2,FALSE)</f>
        <v>CANUL HERNANDEZ ERIKA DEL RUBI</v>
      </c>
      <c r="C1129" s="6" t="str">
        <f>VLOOKUP(ActividadesCom[[#This Row],[NO. DE CONTROL]],'LISTADO ESTUDIANTES'!A:C,3,FALSE)</f>
        <v>INGENIERIA EN GESTION EMPRESARIAL</v>
      </c>
      <c r="D1129" s="5" t="str">
        <f>VLOOKUP(ActividadesCom[[#This Row],[NO. DE CONTROL]],'LISTADO ESTUDIANTES'!A:D,4,FALSE)</f>
        <v>BAJA</v>
      </c>
      <c r="E1129" s="5">
        <f>SUM(ActividadesCom[[#This Row],[CRÉD. 1]],ActividadesCom[[#This Row],[CRÉD. 2]],ActividadesCom[[#This Row],[CRÉD. 3]],ActividadesCom[[#This Row],[CRÉD. 4]],ActividadesCom[[#This Row],[CRÉD. 5]])</f>
        <v>6</v>
      </c>
      <c r="F1129" s="5">
        <f>IF(ActividadesCom[[#This Row],[ÚLTIMO SEMESTRE CON CRÉDITOS]]&gt;0,ROUND(AVERAGE(ActividadesCom[[#This Row],[VALOR NIVEL 5]],ActividadesCom[[#This Row],[VALOR NIVEL 4]],ActividadesCom[[#This Row],[VALOR NIVEL 3]],ActividadesCom[[#This Row],[VALOR NIVEL 2]],ActividadesCom[[#This Row],[VALOR NIVEL 1]]),0),"")</f>
        <v>2</v>
      </c>
      <c r="G1129" s="5" t="str">
        <f>IF(ActividadesCom[[#This Row],[PROMEDIO]]="","",IF(ActividadesCom[[#This Row],[PROMEDIO]]&gt;=4,"EXCELENTE",IF(ActividadesCom[[#This Row],[PROMEDIO]]&gt;=3,"NOTABLE",IF(ActividadesCom[[#This Row],[PROMEDIO]]&gt;=2,"BUENO",IF(ActividadesCom[[#This Row],[PROMEDIO]]=1,"SUFICIENTE","")))))</f>
        <v>BUENO</v>
      </c>
      <c r="H1129" s="5">
        <f>MAX(ActividadesCom[[#This Row],[PERÍODO 1]],ActividadesCom[[#This Row],[PERÍODO 2]],ActividadesCom[[#This Row],[PERÍODO 3]],ActividadesCom[[#This Row],[PERÍODO 4]],ActividadesCom[[#This Row],[PERÍODO 5]])</f>
        <v>20171</v>
      </c>
      <c r="I1129" s="10" t="s">
        <v>111</v>
      </c>
      <c r="J1129" s="5">
        <v>20153</v>
      </c>
      <c r="K1129" s="5" t="s">
        <v>4009</v>
      </c>
      <c r="L1129" s="5">
        <f>IF(ActividadesCom[[#This Row],[NIVEL 1]]&lt;&gt;0,VLOOKUP(ActividadesCom[[#This Row],[NIVEL 1]],Catálogo!A:B,2,FALSE),"")</f>
        <v>2</v>
      </c>
      <c r="M1129" s="5">
        <v>1</v>
      </c>
      <c r="N1129" s="6" t="s">
        <v>111</v>
      </c>
      <c r="O1129" s="5">
        <v>20171</v>
      </c>
      <c r="P1129" s="5" t="s">
        <v>4009</v>
      </c>
      <c r="Q1129" s="5">
        <f>IF(ActividadesCom[[#This Row],[NIVEL 2]]&lt;&gt;0,VLOOKUP(ActividadesCom[[#This Row],[NIVEL 2]],Catálogo!A:B,2,FALSE),"")</f>
        <v>2</v>
      </c>
      <c r="R1129" s="5">
        <v>2</v>
      </c>
      <c r="S1129" s="6"/>
      <c r="T1129" s="5"/>
      <c r="U1129" s="5"/>
      <c r="V1129" s="5" t="str">
        <f>IF(ActividadesCom[[#This Row],[NIVEL 3]]&lt;&gt;0,VLOOKUP(ActividadesCom[[#This Row],[NIVEL 3]],Catálogo!A:B,2,FALSE),"")</f>
        <v/>
      </c>
      <c r="W1129" s="5"/>
      <c r="X1129" s="6" t="s">
        <v>36</v>
      </c>
      <c r="Y1129" s="5" t="s">
        <v>229</v>
      </c>
      <c r="Z1129" s="5" t="s">
        <v>4009</v>
      </c>
      <c r="AA1129" s="5">
        <f>IF(ActividadesCom[[#This Row],[NIVEL 4]]&lt;&gt;0,VLOOKUP(ActividadesCom[[#This Row],[NIVEL 4]],Catálogo!A:B,2,FALSE),"")</f>
        <v>2</v>
      </c>
      <c r="AB1129" s="5">
        <v>2</v>
      </c>
      <c r="AC1129" s="6" t="s">
        <v>36</v>
      </c>
      <c r="AD1129" s="5">
        <v>20163</v>
      </c>
      <c r="AE1129" s="5" t="s">
        <v>4009</v>
      </c>
      <c r="AF1129" s="5">
        <f>IF(ActividadesCom[[#This Row],[NIVEL 5]]&lt;&gt;0,VLOOKUP(ActividadesCom[[#This Row],[NIVEL 5]],Catálogo!A:B,2,FALSE),"")</f>
        <v>2</v>
      </c>
      <c r="AG1129" s="5">
        <v>1</v>
      </c>
    </row>
    <row r="1130" spans="1:34" ht="30" hidden="1" customHeight="1" x14ac:dyDescent="0.25">
      <c r="A1130" s="7">
        <v>15470353</v>
      </c>
      <c r="B1130" s="6" t="str">
        <f>VLOOKUP(ActividadesCom[[#This Row],[NO. DE CONTROL]],'LISTADO ESTUDIANTES'!A:C,2,FALSE)</f>
        <v>GOMEZ RAMIREZ CARLA CECILIA</v>
      </c>
      <c r="C1130" s="6" t="str">
        <f>VLOOKUP(ActividadesCom[[#This Row],[NO. DE CONTROL]],'LISTADO ESTUDIANTES'!A:C,3,FALSE)</f>
        <v>INGENIERIA EN ADMINISTRACION</v>
      </c>
      <c r="D1130" s="5" t="str">
        <f>VLOOKUP(ActividadesCom[[#This Row],[NO. DE CONTROL]],'LISTADO ESTUDIANTES'!A:D,4,FALSE)</f>
        <v>BAJA</v>
      </c>
      <c r="E1130" s="5">
        <f>SUM(ActividadesCom[[#This Row],[CRÉD. 1]],ActividadesCom[[#This Row],[CRÉD. 2]],ActividadesCom[[#This Row],[CRÉD. 3]],ActividadesCom[[#This Row],[CRÉD. 4]],ActividadesCom[[#This Row],[CRÉD. 5]])</f>
        <v>5</v>
      </c>
      <c r="F1130" s="5">
        <f>IF(ActividadesCom[[#This Row],[ÚLTIMO SEMESTRE CON CRÉDITOS]]&gt;0,ROUND(AVERAGE(ActividadesCom[[#This Row],[VALOR NIVEL 5]],ActividadesCom[[#This Row],[VALOR NIVEL 4]],ActividadesCom[[#This Row],[VALOR NIVEL 3]],ActividadesCom[[#This Row],[VALOR NIVEL 2]],ActividadesCom[[#This Row],[VALOR NIVEL 1]]),0),"")</f>
        <v>2</v>
      </c>
      <c r="G1130" s="5" t="str">
        <f>IF(ActividadesCom[[#This Row],[PROMEDIO]]="","",IF(ActividadesCom[[#This Row],[PROMEDIO]]&gt;=4,"EXCELENTE",IF(ActividadesCom[[#This Row],[PROMEDIO]]&gt;=3,"NOTABLE",IF(ActividadesCom[[#This Row],[PROMEDIO]]&gt;=2,"BUENO",IF(ActividadesCom[[#This Row],[PROMEDIO]]=1,"SUFICIENTE","")))))</f>
        <v>BUENO</v>
      </c>
      <c r="H1130" s="5">
        <f>MAX(ActividadesCom[[#This Row],[PERÍODO 1]],ActividadesCom[[#This Row],[PERÍODO 2]],ActividadesCom[[#This Row],[PERÍODO 3]],ActividadesCom[[#This Row],[PERÍODO 4]],ActividadesCom[[#This Row],[PERÍODO 5]])</f>
        <v>20183</v>
      </c>
      <c r="I1130" s="10" t="s">
        <v>111</v>
      </c>
      <c r="J1130" s="5">
        <v>20163</v>
      </c>
      <c r="K1130" s="5" t="s">
        <v>4009</v>
      </c>
      <c r="L1130" s="5">
        <f>IF(ActividadesCom[[#This Row],[NIVEL 1]]&lt;&gt;0,VLOOKUP(ActividadesCom[[#This Row],[NIVEL 1]],Catálogo!A:B,2,FALSE),"")</f>
        <v>2</v>
      </c>
      <c r="M1130" s="5">
        <v>1</v>
      </c>
      <c r="N1130" s="6" t="s">
        <v>111</v>
      </c>
      <c r="O1130" s="5">
        <v>20171</v>
      </c>
      <c r="P1130" s="5" t="s">
        <v>4009</v>
      </c>
      <c r="Q1130" s="5">
        <f>IF(ActividadesCom[[#This Row],[NIVEL 2]]&lt;&gt;0,VLOOKUP(ActividadesCom[[#This Row],[NIVEL 2]],Catálogo!A:B,2,FALSE),"")</f>
        <v>2</v>
      </c>
      <c r="R1130" s="5">
        <v>1</v>
      </c>
      <c r="S1130" s="6" t="s">
        <v>111</v>
      </c>
      <c r="T1130" s="5">
        <v>20183</v>
      </c>
      <c r="U1130" s="5" t="s">
        <v>4009</v>
      </c>
      <c r="V1130" s="5">
        <f>IF(ActividadesCom[[#This Row],[NIVEL 3]]&lt;&gt;0,VLOOKUP(ActividadesCom[[#This Row],[NIVEL 3]],Catálogo!A:B,2,FALSE),"")</f>
        <v>2</v>
      </c>
      <c r="W1130" s="5">
        <v>1</v>
      </c>
      <c r="X1130" s="6" t="s">
        <v>29</v>
      </c>
      <c r="Y1130" s="5">
        <v>20161</v>
      </c>
      <c r="Z1130" s="5" t="s">
        <v>4009</v>
      </c>
      <c r="AA1130" s="5">
        <f>IF(ActividadesCom[[#This Row],[NIVEL 4]]&lt;&gt;0,VLOOKUP(ActividadesCom[[#This Row],[NIVEL 4]],Catálogo!A:B,2,FALSE),"")</f>
        <v>2</v>
      </c>
      <c r="AB1130" s="5">
        <v>1</v>
      </c>
      <c r="AC1130" s="6" t="s">
        <v>99</v>
      </c>
      <c r="AD1130" s="5">
        <v>20163</v>
      </c>
      <c r="AE1130" s="5" t="s">
        <v>4009</v>
      </c>
      <c r="AF1130" s="5">
        <f>IF(ActividadesCom[[#This Row],[NIVEL 5]]&lt;&gt;0,VLOOKUP(ActividadesCom[[#This Row],[NIVEL 5]],Catálogo!A:B,2,FALSE),"")</f>
        <v>2</v>
      </c>
      <c r="AG1130" s="5">
        <v>1</v>
      </c>
      <c r="AH1130" s="2"/>
    </row>
    <row r="1131" spans="1:34" ht="30" hidden="1" customHeight="1" x14ac:dyDescent="0.25">
      <c r="A1131" s="7">
        <v>15470354</v>
      </c>
      <c r="B1131" s="6" t="str">
        <f>VLOOKUP(ActividadesCom[[#This Row],[NO. DE CONTROL]],'LISTADO ESTUDIANTES'!A:C,2,FALSE)</f>
        <v>VAZQUEZ GUERRERO OMAR OZIEL</v>
      </c>
      <c r="C1131" s="6" t="str">
        <f>VLOOKUP(ActividadesCom[[#This Row],[NO. DE CONTROL]],'LISTADO ESTUDIANTES'!A:C,3,FALSE)</f>
        <v>INGENIERIA EN ADMINISTRACION</v>
      </c>
      <c r="D1131" s="5" t="str">
        <f>VLOOKUP(ActividadesCom[[#This Row],[NO. DE CONTROL]],'LISTADO ESTUDIANTES'!A:D,4,FALSE)</f>
        <v>BAJA</v>
      </c>
      <c r="E1131" s="5">
        <f>SUM(ActividadesCom[[#This Row],[CRÉD. 1]],ActividadesCom[[#This Row],[CRÉD. 2]],ActividadesCom[[#This Row],[CRÉD. 3]],ActividadesCom[[#This Row],[CRÉD. 4]],ActividadesCom[[#This Row],[CRÉD. 5]])</f>
        <v>5</v>
      </c>
      <c r="F1131" s="5">
        <f>IF(ActividadesCom[[#This Row],[ÚLTIMO SEMESTRE CON CRÉDITOS]]&gt;0,ROUND(AVERAGE(ActividadesCom[[#This Row],[VALOR NIVEL 5]],ActividadesCom[[#This Row],[VALOR NIVEL 4]],ActividadesCom[[#This Row],[VALOR NIVEL 3]],ActividadesCom[[#This Row],[VALOR NIVEL 2]],ActividadesCom[[#This Row],[VALOR NIVEL 1]]),0),"")</f>
        <v>2</v>
      </c>
      <c r="G1131" s="5" t="str">
        <f>IF(ActividadesCom[[#This Row],[PROMEDIO]]="","",IF(ActividadesCom[[#This Row],[PROMEDIO]]&gt;=4,"EXCELENTE",IF(ActividadesCom[[#This Row],[PROMEDIO]]&gt;=3,"NOTABLE",IF(ActividadesCom[[#This Row],[PROMEDIO]]&gt;=2,"BUENO",IF(ActividadesCom[[#This Row],[PROMEDIO]]=1,"SUFICIENTE","")))))</f>
        <v>BUENO</v>
      </c>
      <c r="H1131" s="5">
        <f>MAX(ActividadesCom[[#This Row],[PERÍODO 1]],ActividadesCom[[#This Row],[PERÍODO 2]],ActividadesCom[[#This Row],[PERÍODO 3]],ActividadesCom[[#This Row],[PERÍODO 4]],ActividadesCom[[#This Row],[PERÍODO 5]])</f>
        <v>20183</v>
      </c>
      <c r="I1131" s="10" t="s">
        <v>111</v>
      </c>
      <c r="J1131" s="5">
        <v>20171</v>
      </c>
      <c r="K1131" s="5" t="s">
        <v>4009</v>
      </c>
      <c r="L1131" s="5">
        <f>IF(ActividadesCom[[#This Row],[NIVEL 1]]&lt;&gt;0,VLOOKUP(ActividadesCom[[#This Row],[NIVEL 1]],Catálogo!A:B,2,FALSE),"")</f>
        <v>2</v>
      </c>
      <c r="M1131" s="5">
        <v>1</v>
      </c>
      <c r="N1131" s="6" t="s">
        <v>938</v>
      </c>
      <c r="O1131" s="5">
        <v>20183</v>
      </c>
      <c r="P1131" s="5" t="s">
        <v>4009</v>
      </c>
      <c r="Q1131" s="5">
        <f>IF(ActividadesCom[[#This Row],[NIVEL 2]]&lt;&gt;0,VLOOKUP(ActividadesCom[[#This Row],[NIVEL 2]],Catálogo!A:B,2,FALSE),"")</f>
        <v>2</v>
      </c>
      <c r="R1131" s="5">
        <v>1</v>
      </c>
      <c r="S1131" s="6" t="s">
        <v>111</v>
      </c>
      <c r="T1131" s="5">
        <v>20183</v>
      </c>
      <c r="U1131" s="5" t="s">
        <v>4009</v>
      </c>
      <c r="V1131" s="5">
        <f>IF(ActividadesCom[[#This Row],[NIVEL 3]]&lt;&gt;0,VLOOKUP(ActividadesCom[[#This Row],[NIVEL 3]],Catálogo!A:B,2,FALSE),"")</f>
        <v>2</v>
      </c>
      <c r="W1131" s="5">
        <v>1</v>
      </c>
      <c r="X1131" s="6" t="s">
        <v>2</v>
      </c>
      <c r="Y1131" s="5">
        <v>20161</v>
      </c>
      <c r="Z1131" s="5" t="s">
        <v>4009</v>
      </c>
      <c r="AA1131" s="5">
        <f>IF(ActividadesCom[[#This Row],[NIVEL 4]]&lt;&gt;0,VLOOKUP(ActividadesCom[[#This Row],[NIVEL 4]],Catálogo!A:B,2,FALSE),"")</f>
        <v>2</v>
      </c>
      <c r="AB1131" s="5">
        <v>1</v>
      </c>
      <c r="AC1131" s="6" t="s">
        <v>55</v>
      </c>
      <c r="AD1131" s="5">
        <v>20163</v>
      </c>
      <c r="AE1131" s="5" t="s">
        <v>4009</v>
      </c>
      <c r="AF1131" s="5">
        <f>IF(ActividadesCom[[#This Row],[NIVEL 5]]&lt;&gt;0,VLOOKUP(ActividadesCom[[#This Row],[NIVEL 5]],Catálogo!A:B,2,FALSE),"")</f>
        <v>2</v>
      </c>
      <c r="AG1131" s="5">
        <v>1</v>
      </c>
      <c r="AH1131" s="2"/>
    </row>
    <row r="1132" spans="1:34" s="21" customFormat="1" ht="30" hidden="1" customHeight="1" x14ac:dyDescent="0.25">
      <c r="A1132" s="7">
        <v>15470355</v>
      </c>
      <c r="B1132" s="6" t="str">
        <f>VLOOKUP(ActividadesCom[[#This Row],[NO. DE CONTROL]],'LISTADO ESTUDIANTES'!A:C,2,FALSE)</f>
        <v>UC CHAN RAFAEL</v>
      </c>
      <c r="C1132" s="6" t="str">
        <f>VLOOKUP(ActividadesCom[[#This Row],[NO. DE CONTROL]],'LISTADO ESTUDIANTES'!A:C,3,FALSE)</f>
        <v>INGENIERIA EN GESTION EMPRESARIAL</v>
      </c>
      <c r="D1132" s="5" t="str">
        <f>VLOOKUP(ActividadesCom[[#This Row],[NO. DE CONTROL]],'LISTADO ESTUDIANTES'!A:D,4,FALSE)</f>
        <v>BAJA</v>
      </c>
      <c r="E1132" s="5">
        <f>SUM(ActividadesCom[[#This Row],[CRÉD. 1]],ActividadesCom[[#This Row],[CRÉD. 2]],ActividadesCom[[#This Row],[CRÉD. 3]],ActividadesCom[[#This Row],[CRÉD. 4]],ActividadesCom[[#This Row],[CRÉD. 5]])</f>
        <v>5</v>
      </c>
      <c r="F1132" s="5">
        <f>IF(ActividadesCom[[#This Row],[ÚLTIMO SEMESTRE CON CRÉDITOS]]&gt;0,ROUND(AVERAGE(ActividadesCom[[#This Row],[VALOR NIVEL 5]],ActividadesCom[[#This Row],[VALOR NIVEL 4]],ActividadesCom[[#This Row],[VALOR NIVEL 3]],ActividadesCom[[#This Row],[VALOR NIVEL 2]],ActividadesCom[[#This Row],[VALOR NIVEL 1]]),0),"")</f>
        <v>3</v>
      </c>
      <c r="G1132" s="5" t="str">
        <f>IF(ActividadesCom[[#This Row],[PROMEDIO]]="","",IF(ActividadesCom[[#This Row],[PROMEDIO]]&gt;=4,"EXCELENTE",IF(ActividadesCom[[#This Row],[PROMEDIO]]&gt;=3,"NOTABLE",IF(ActividadesCom[[#This Row],[PROMEDIO]]&gt;=2,"BUENO",IF(ActividadesCom[[#This Row],[PROMEDIO]]=1,"SUFICIENTE","")))))</f>
        <v>NOTABLE</v>
      </c>
      <c r="H1132" s="5">
        <f>MAX(ActividadesCom[[#This Row],[PERÍODO 1]],ActividadesCom[[#This Row],[PERÍODO 2]],ActividadesCom[[#This Row],[PERÍODO 3]],ActividadesCom[[#This Row],[PERÍODO 4]],ActividadesCom[[#This Row],[PERÍODO 5]])</f>
        <v>20193</v>
      </c>
      <c r="I1132" s="10" t="s">
        <v>111</v>
      </c>
      <c r="J1132" s="5">
        <v>20153</v>
      </c>
      <c r="K1132" s="5" t="s">
        <v>4009</v>
      </c>
      <c r="L1132" s="5">
        <f>IF(ActividadesCom[[#This Row],[NIVEL 1]]&lt;&gt;0,VLOOKUP(ActividadesCom[[#This Row],[NIVEL 1]],Catálogo!A:B,2,FALSE),"")</f>
        <v>2</v>
      </c>
      <c r="M1132" s="5">
        <v>1</v>
      </c>
      <c r="N1132" s="6" t="s">
        <v>938</v>
      </c>
      <c r="O1132" s="5">
        <v>20183</v>
      </c>
      <c r="P1132" s="5" t="s">
        <v>4009</v>
      </c>
      <c r="Q1132" s="5">
        <f>IF(ActividadesCom[[#This Row],[NIVEL 2]]&lt;&gt;0,VLOOKUP(ActividadesCom[[#This Row],[NIVEL 2]],Catálogo!A:B,2,FALSE),"")</f>
        <v>2</v>
      </c>
      <c r="R1132" s="5">
        <v>1</v>
      </c>
      <c r="S1132" s="6" t="s">
        <v>1087</v>
      </c>
      <c r="T1132" s="5">
        <v>20193</v>
      </c>
      <c r="U1132" s="5" t="s">
        <v>4007</v>
      </c>
      <c r="V1132" s="5">
        <f>IF(ActividadesCom[[#This Row],[NIVEL 3]]&lt;&gt;0,VLOOKUP(ActividadesCom[[#This Row],[NIVEL 3]],Catálogo!A:B,2,FALSE),"")</f>
        <v>4</v>
      </c>
      <c r="W1132" s="5">
        <v>1</v>
      </c>
      <c r="X1132" s="6" t="s">
        <v>12</v>
      </c>
      <c r="Y1132" s="5">
        <v>20183</v>
      </c>
      <c r="Z1132" s="5" t="s">
        <v>4008</v>
      </c>
      <c r="AA1132" s="5">
        <f>IF(ActividadesCom[[#This Row],[NIVEL 4]]&lt;&gt;0,VLOOKUP(ActividadesCom[[#This Row],[NIVEL 4]],Catálogo!A:B,2,FALSE),"")</f>
        <v>3</v>
      </c>
      <c r="AB1132" s="5">
        <v>1</v>
      </c>
      <c r="AC1132" s="6" t="s">
        <v>615</v>
      </c>
      <c r="AD1132" s="5">
        <v>20181</v>
      </c>
      <c r="AE1132" s="5" t="s">
        <v>4008</v>
      </c>
      <c r="AF1132" s="5">
        <f>IF(ActividadesCom[[#This Row],[NIVEL 5]]&lt;&gt;0,VLOOKUP(ActividadesCom[[#This Row],[NIVEL 5]],Catálogo!A:B,2,FALSE),"")</f>
        <v>3</v>
      </c>
      <c r="AG1132" s="5">
        <v>1</v>
      </c>
    </row>
    <row r="1133" spans="1:34" ht="30" hidden="1" customHeight="1" x14ac:dyDescent="0.25">
      <c r="A1133" s="7">
        <v>15470356</v>
      </c>
      <c r="B1133" s="6" t="str">
        <f>VLOOKUP(ActividadesCom[[#This Row],[NO. DE CONTROL]],'LISTADO ESTUDIANTES'!A:C,2,FALSE)</f>
        <v>MONTENEGRO HERRERA EDUARDO URIEL</v>
      </c>
      <c r="C1133" s="6" t="str">
        <f>VLOOKUP(ActividadesCom[[#This Row],[NO. DE CONTROL]],'LISTADO ESTUDIANTES'!A:C,3,FALSE)</f>
        <v>INGENIERIA EN GESTION EMPRESARIAL</v>
      </c>
      <c r="D1133" s="5" t="str">
        <f>VLOOKUP(ActividadesCom[[#This Row],[NO. DE CONTROL]],'LISTADO ESTUDIANTES'!A:D,4,FALSE)</f>
        <v>BAJA</v>
      </c>
      <c r="E1133" s="5">
        <f>SUM(ActividadesCom[[#This Row],[CRÉD. 1]],ActividadesCom[[#This Row],[CRÉD. 2]],ActividadesCom[[#This Row],[CRÉD. 3]],ActividadesCom[[#This Row],[CRÉD. 4]],ActividadesCom[[#This Row],[CRÉD. 5]])</f>
        <v>0</v>
      </c>
      <c r="F1133" s="17" t="str">
        <f>IF(ActividadesCom[[#This Row],[ÚLTIMO SEMESTRE CON CRÉDITOS]]&gt;0,ROUND(AVERAGE(ActividadesCom[[#This Row],[VALOR NIVEL 5]],ActividadesCom[[#This Row],[VALOR NIVEL 4]],ActividadesCom[[#This Row],[VALOR NIVEL 3]],ActividadesCom[[#This Row],[VALOR NIVEL 2]],ActividadesCom[[#This Row],[VALOR NIVEL 1]]),0),"")</f>
        <v/>
      </c>
      <c r="G1133" s="5" t="str">
        <f>IF(ActividadesCom[[#This Row],[PROMEDIO]]="","",IF(ActividadesCom[[#This Row],[PROMEDIO]]&gt;=4,"EXCELENTE",IF(ActividadesCom[[#This Row],[PROMEDIO]]&gt;=3,"NOTABLE",IF(ActividadesCom[[#This Row],[PROMEDIO]]&gt;=2,"BUENO",IF(ActividadesCom[[#This Row],[PROMEDIO]]=1,"SUFICIENTE","")))))</f>
        <v/>
      </c>
      <c r="H1133" s="5">
        <f>MAX(ActividadesCom[[#This Row],[PERÍODO 1]],ActividadesCom[[#This Row],[PERÍODO 2]],ActividadesCom[[#This Row],[PERÍODO 3]],ActividadesCom[[#This Row],[PERÍODO 4]],ActividadesCom[[#This Row],[PERÍODO 5]])</f>
        <v>0</v>
      </c>
      <c r="I1133" s="10"/>
      <c r="J1133" s="5"/>
      <c r="K1133" s="5"/>
      <c r="L1133" s="5" t="str">
        <f>IF(ActividadesCom[[#This Row],[NIVEL 1]]&lt;&gt;0,VLOOKUP(ActividadesCom[[#This Row],[NIVEL 1]],Catálogo!A:B,2,FALSE),"")</f>
        <v/>
      </c>
      <c r="M1133" s="5"/>
      <c r="N1133" s="6"/>
      <c r="O1133" s="5"/>
      <c r="P1133" s="5"/>
      <c r="Q1133" s="5" t="str">
        <f>IF(ActividadesCom[[#This Row],[NIVEL 2]]&lt;&gt;0,VLOOKUP(ActividadesCom[[#This Row],[NIVEL 2]],Catálogo!A:B,2,FALSE),"")</f>
        <v/>
      </c>
      <c r="R1133" s="5"/>
      <c r="S1133" s="6"/>
      <c r="T1133" s="5"/>
      <c r="U1133" s="5"/>
      <c r="V1133" s="5" t="str">
        <f>IF(ActividadesCom[[#This Row],[NIVEL 3]]&lt;&gt;0,VLOOKUP(ActividadesCom[[#This Row],[NIVEL 3]],Catálogo!A:B,2,FALSE),"")</f>
        <v/>
      </c>
      <c r="W1133" s="5"/>
      <c r="X1133" s="6"/>
      <c r="Y1133" s="5"/>
      <c r="Z1133" s="5"/>
      <c r="AA1133" s="5" t="str">
        <f>IF(ActividadesCom[[#This Row],[NIVEL 4]]&lt;&gt;0,VLOOKUP(ActividadesCom[[#This Row],[NIVEL 4]],Catálogo!A:B,2,FALSE),"")</f>
        <v/>
      </c>
      <c r="AB1133" s="5"/>
      <c r="AC1133" s="6"/>
      <c r="AD1133" s="5"/>
      <c r="AE1133" s="5"/>
      <c r="AF1133" s="5" t="str">
        <f>IF(ActividadesCom[[#This Row],[NIVEL 5]]&lt;&gt;0,VLOOKUP(ActividadesCom[[#This Row],[NIVEL 5]],Catálogo!A:B,2,FALSE),"")</f>
        <v/>
      </c>
      <c r="AG1133" s="5"/>
      <c r="AH1133" s="2"/>
    </row>
    <row r="1134" spans="1:34" ht="30" hidden="1" customHeight="1" x14ac:dyDescent="0.25">
      <c r="A1134" s="7">
        <v>15470357</v>
      </c>
      <c r="B1134" s="6" t="str">
        <f>VLOOKUP(ActividadesCom[[#This Row],[NO. DE CONTROL]],'LISTADO ESTUDIANTES'!A:C,2,FALSE)</f>
        <v>MORALES GONZALEZ PEDRO</v>
      </c>
      <c r="C1134" s="6" t="str">
        <f>VLOOKUP(ActividadesCom[[#This Row],[NO. DE CONTROL]],'LISTADO ESTUDIANTES'!A:C,3,FALSE)</f>
        <v>ARQUITECTURA</v>
      </c>
      <c r="D1134" s="5" t="str">
        <f>VLOOKUP(ActividadesCom[[#This Row],[NO. DE CONTROL]],'LISTADO ESTUDIANTES'!A:D,4,FALSE)</f>
        <v>BAJA</v>
      </c>
      <c r="E1134" s="5">
        <f>SUM(ActividadesCom[[#This Row],[CRÉD. 1]],ActividadesCom[[#This Row],[CRÉD. 2]],ActividadesCom[[#This Row],[CRÉD. 3]],ActividadesCom[[#This Row],[CRÉD. 4]],ActividadesCom[[#This Row],[CRÉD. 5]])</f>
        <v>0</v>
      </c>
      <c r="F1134" s="17" t="str">
        <f>IF(ActividadesCom[[#This Row],[ÚLTIMO SEMESTRE CON CRÉDITOS]]&gt;0,ROUND(AVERAGE(ActividadesCom[[#This Row],[VALOR NIVEL 5]],ActividadesCom[[#This Row],[VALOR NIVEL 4]],ActividadesCom[[#This Row],[VALOR NIVEL 3]],ActividadesCom[[#This Row],[VALOR NIVEL 2]],ActividadesCom[[#This Row],[VALOR NIVEL 1]]),0),"")</f>
        <v/>
      </c>
      <c r="G1134" s="5" t="str">
        <f>IF(ActividadesCom[[#This Row],[PROMEDIO]]="","",IF(ActividadesCom[[#This Row],[PROMEDIO]]&gt;=4,"EXCELENTE",IF(ActividadesCom[[#This Row],[PROMEDIO]]&gt;=3,"NOTABLE",IF(ActividadesCom[[#This Row],[PROMEDIO]]&gt;=2,"BUENO",IF(ActividadesCom[[#This Row],[PROMEDIO]]=1,"SUFICIENTE","")))))</f>
        <v/>
      </c>
      <c r="H1134" s="5">
        <f>MAX(ActividadesCom[[#This Row],[PERÍODO 1]],ActividadesCom[[#This Row],[PERÍODO 2]],ActividadesCom[[#This Row],[PERÍODO 3]],ActividadesCom[[#This Row],[PERÍODO 4]],ActividadesCom[[#This Row],[PERÍODO 5]])</f>
        <v>0</v>
      </c>
      <c r="I1134" s="10"/>
      <c r="J1134" s="5"/>
      <c r="K1134" s="5"/>
      <c r="L1134" s="5" t="str">
        <f>IF(ActividadesCom[[#This Row],[NIVEL 1]]&lt;&gt;0,VLOOKUP(ActividadesCom[[#This Row],[NIVEL 1]],Catálogo!A:B,2,FALSE),"")</f>
        <v/>
      </c>
      <c r="M1134" s="5"/>
      <c r="N1134" s="6"/>
      <c r="O1134" s="5"/>
      <c r="P1134" s="5"/>
      <c r="Q1134" s="5" t="str">
        <f>IF(ActividadesCom[[#This Row],[NIVEL 2]]&lt;&gt;0,VLOOKUP(ActividadesCom[[#This Row],[NIVEL 2]],Catálogo!A:B,2,FALSE),"")</f>
        <v/>
      </c>
      <c r="R1134" s="5"/>
      <c r="S1134" s="6"/>
      <c r="T1134" s="5"/>
      <c r="U1134" s="5"/>
      <c r="V1134" s="5" t="str">
        <f>IF(ActividadesCom[[#This Row],[NIVEL 3]]&lt;&gt;0,VLOOKUP(ActividadesCom[[#This Row],[NIVEL 3]],Catálogo!A:B,2,FALSE),"")</f>
        <v/>
      </c>
      <c r="W1134" s="5"/>
      <c r="X1134" s="6"/>
      <c r="Y1134" s="5"/>
      <c r="Z1134" s="5"/>
      <c r="AA1134" s="5" t="str">
        <f>IF(ActividadesCom[[#This Row],[NIVEL 4]]&lt;&gt;0,VLOOKUP(ActividadesCom[[#This Row],[NIVEL 4]],Catálogo!A:B,2,FALSE),"")</f>
        <v/>
      </c>
      <c r="AB1134" s="5"/>
      <c r="AC1134" s="6"/>
      <c r="AD1134" s="5"/>
      <c r="AE1134" s="5"/>
      <c r="AF1134" s="5" t="str">
        <f>IF(ActividadesCom[[#This Row],[NIVEL 5]]&lt;&gt;0,VLOOKUP(ActividadesCom[[#This Row],[NIVEL 5]],Catálogo!A:B,2,FALSE),"")</f>
        <v/>
      </c>
      <c r="AG1134" s="5"/>
      <c r="AH1134" s="2"/>
    </row>
    <row r="1135" spans="1:34" s="21" customFormat="1" ht="30" hidden="1" customHeight="1" x14ac:dyDescent="0.25">
      <c r="A1135" s="7">
        <v>15470358</v>
      </c>
      <c r="B1135" s="6" t="str">
        <f>VLOOKUP(ActividadesCom[[#This Row],[NO. DE CONTROL]],'LISTADO ESTUDIANTES'!A:C,2,FALSE)</f>
        <v>DIAZ CAJUN ALMA KARINA</v>
      </c>
      <c r="C1135" s="6" t="str">
        <f>VLOOKUP(ActividadesCom[[#This Row],[NO. DE CONTROL]],'LISTADO ESTUDIANTES'!A:C,3,FALSE)</f>
        <v>INGENIERIA INDUSTRIAL</v>
      </c>
      <c r="D1135" s="5" t="str">
        <f>VLOOKUP(ActividadesCom[[#This Row],[NO. DE CONTROL]],'LISTADO ESTUDIANTES'!A:D,4,FALSE)</f>
        <v>BAJA</v>
      </c>
      <c r="E1135" s="5">
        <f>SUM(ActividadesCom[[#This Row],[CRÉD. 1]],ActividadesCom[[#This Row],[CRÉD. 2]],ActividadesCom[[#This Row],[CRÉD. 3]],ActividadesCom[[#This Row],[CRÉD. 4]],ActividadesCom[[#This Row],[CRÉD. 5]])</f>
        <v>5</v>
      </c>
      <c r="F1135" s="5">
        <f>IF(ActividadesCom[[#This Row],[ÚLTIMO SEMESTRE CON CRÉDITOS]]&gt;0,ROUND(AVERAGE(ActividadesCom[[#This Row],[VALOR NIVEL 5]],ActividadesCom[[#This Row],[VALOR NIVEL 4]],ActividadesCom[[#This Row],[VALOR NIVEL 3]],ActividadesCom[[#This Row],[VALOR NIVEL 2]],ActividadesCom[[#This Row],[VALOR NIVEL 1]]),0),"")</f>
        <v>2</v>
      </c>
      <c r="G1135" s="5" t="str">
        <f>IF(ActividadesCom[[#This Row],[PROMEDIO]]="","",IF(ActividadesCom[[#This Row],[PROMEDIO]]&gt;=4,"EXCELENTE",IF(ActividadesCom[[#This Row],[PROMEDIO]]&gt;=3,"NOTABLE",IF(ActividadesCom[[#This Row],[PROMEDIO]]&gt;=2,"BUENO",IF(ActividadesCom[[#This Row],[PROMEDIO]]=1,"SUFICIENTE","")))))</f>
        <v>BUENO</v>
      </c>
      <c r="H1135" s="5">
        <f>MAX(ActividadesCom[[#This Row],[PERÍODO 1]],ActividadesCom[[#This Row],[PERÍODO 2]],ActividadesCom[[#This Row],[PERÍODO 3]],ActividadesCom[[#This Row],[PERÍODO 4]],ActividadesCom[[#This Row],[PERÍODO 5]])</f>
        <v>20191</v>
      </c>
      <c r="I1135" s="6" t="s">
        <v>536</v>
      </c>
      <c r="J1135" s="5">
        <v>20161</v>
      </c>
      <c r="K1135" s="5" t="s">
        <v>4009</v>
      </c>
      <c r="L1135" s="5">
        <f>IF(ActividadesCom[[#This Row],[NIVEL 1]]&lt;&gt;0,VLOOKUP(ActividadesCom[[#This Row],[NIVEL 1]],Catálogo!A:B,2,FALSE),"")</f>
        <v>2</v>
      </c>
      <c r="M1135" s="5">
        <v>1</v>
      </c>
      <c r="N1135" s="6" t="s">
        <v>493</v>
      </c>
      <c r="O1135" s="5">
        <v>20173</v>
      </c>
      <c r="P1135" s="5" t="s">
        <v>4009</v>
      </c>
      <c r="Q1135" s="5">
        <f>IF(ActividadesCom[[#This Row],[NIVEL 2]]&lt;&gt;0,VLOOKUP(ActividadesCom[[#This Row],[NIVEL 2]],Catálogo!A:B,2,FALSE),"")</f>
        <v>2</v>
      </c>
      <c r="R1135" s="11">
        <v>1</v>
      </c>
      <c r="S1135" s="12" t="s">
        <v>867</v>
      </c>
      <c r="T1135" s="11">
        <v>20191</v>
      </c>
      <c r="U1135" s="5" t="s">
        <v>4009</v>
      </c>
      <c r="V1135" s="5">
        <f>IF(ActividadesCom[[#This Row],[NIVEL 3]]&lt;&gt;0,VLOOKUP(ActividadesCom[[#This Row],[NIVEL 3]],Catálogo!A:B,2,FALSE),"")</f>
        <v>2</v>
      </c>
      <c r="W1135" s="11">
        <v>1</v>
      </c>
      <c r="X1135" s="6" t="s">
        <v>518</v>
      </c>
      <c r="Y1135" s="5">
        <v>20161</v>
      </c>
      <c r="Z1135" s="5" t="s">
        <v>4009</v>
      </c>
      <c r="AA1135" s="5">
        <f>IF(ActividadesCom[[#This Row],[NIVEL 4]]&lt;&gt;0,VLOOKUP(ActividadesCom[[#This Row],[NIVEL 4]],Catálogo!A:B,2,FALSE),"")</f>
        <v>2</v>
      </c>
      <c r="AB1135" s="5">
        <v>1</v>
      </c>
      <c r="AC1135" s="6" t="s">
        <v>5</v>
      </c>
      <c r="AD1135" s="5">
        <v>20181</v>
      </c>
      <c r="AE1135" s="5" t="s">
        <v>4009</v>
      </c>
      <c r="AF1135" s="5">
        <f>IF(ActividadesCom[[#This Row],[NIVEL 5]]&lt;&gt;0,VLOOKUP(ActividadesCom[[#This Row],[NIVEL 5]],Catálogo!A:B,2,FALSE),"")</f>
        <v>2</v>
      </c>
      <c r="AG1135" s="5">
        <v>1</v>
      </c>
    </row>
    <row r="1136" spans="1:34" s="21" customFormat="1" ht="30" hidden="1" customHeight="1" x14ac:dyDescent="0.25">
      <c r="A1136" s="7">
        <v>15470359</v>
      </c>
      <c r="B1136" s="6" t="str">
        <f>VLOOKUP(ActividadesCom[[#This Row],[NO. DE CONTROL]],'LISTADO ESTUDIANTES'!A:C,2,FALSE)</f>
        <v>HAZ MENDEZ CLAUDIA ANDREA</v>
      </c>
      <c r="C1136" s="6" t="str">
        <f>VLOOKUP(ActividadesCom[[#This Row],[NO. DE CONTROL]],'LISTADO ESTUDIANTES'!A:C,3,FALSE)</f>
        <v>INGENIERIA EN ADMINISTRACION</v>
      </c>
      <c r="D1136" s="5" t="str">
        <f>VLOOKUP(ActividadesCom[[#This Row],[NO. DE CONTROL]],'LISTADO ESTUDIANTES'!A:D,4,FALSE)</f>
        <v>BAJA</v>
      </c>
      <c r="E1136" s="5">
        <f>SUM(ActividadesCom[[#This Row],[CRÉD. 1]],ActividadesCom[[#This Row],[CRÉD. 2]],ActividadesCom[[#This Row],[CRÉD. 3]],ActividadesCom[[#This Row],[CRÉD. 4]],ActividadesCom[[#This Row],[CRÉD. 5]])</f>
        <v>0</v>
      </c>
      <c r="F1136" s="17" t="str">
        <f>IF(ActividadesCom[[#This Row],[ÚLTIMO SEMESTRE CON CRÉDITOS]]&gt;0,ROUND(AVERAGE(ActividadesCom[[#This Row],[VALOR NIVEL 5]],ActividadesCom[[#This Row],[VALOR NIVEL 4]],ActividadesCom[[#This Row],[VALOR NIVEL 3]],ActividadesCom[[#This Row],[VALOR NIVEL 2]],ActividadesCom[[#This Row],[VALOR NIVEL 1]]),0),"")</f>
        <v/>
      </c>
      <c r="G1136" s="5" t="str">
        <f>IF(ActividadesCom[[#This Row],[PROMEDIO]]="","",IF(ActividadesCom[[#This Row],[PROMEDIO]]&gt;=4,"EXCELENTE",IF(ActividadesCom[[#This Row],[PROMEDIO]]&gt;=3,"NOTABLE",IF(ActividadesCom[[#This Row],[PROMEDIO]]&gt;=2,"BUENO",IF(ActividadesCom[[#This Row],[PROMEDIO]]=1,"SUFICIENTE","")))))</f>
        <v/>
      </c>
      <c r="H1136" s="5">
        <f>MAX(ActividadesCom[[#This Row],[PERÍODO 1]],ActividadesCom[[#This Row],[PERÍODO 2]],ActividadesCom[[#This Row],[PERÍODO 3]],ActividadesCom[[#This Row],[PERÍODO 4]],ActividadesCom[[#This Row],[PERÍODO 5]])</f>
        <v>0</v>
      </c>
      <c r="I1136" s="10"/>
      <c r="J1136" s="5"/>
      <c r="K1136" s="5"/>
      <c r="L1136" s="5" t="str">
        <f>IF(ActividadesCom[[#This Row],[NIVEL 1]]&lt;&gt;0,VLOOKUP(ActividadesCom[[#This Row],[NIVEL 1]],Catálogo!A:B,2,FALSE),"")</f>
        <v/>
      </c>
      <c r="M1136" s="5"/>
      <c r="N1136" s="6"/>
      <c r="O1136" s="5"/>
      <c r="P1136" s="5"/>
      <c r="Q1136" s="5" t="str">
        <f>IF(ActividadesCom[[#This Row],[NIVEL 2]]&lt;&gt;0,VLOOKUP(ActividadesCom[[#This Row],[NIVEL 2]],Catálogo!A:B,2,FALSE),"")</f>
        <v/>
      </c>
      <c r="R1136" s="5"/>
      <c r="S1136" s="6"/>
      <c r="T1136" s="5"/>
      <c r="U1136" s="5"/>
      <c r="V1136" s="5" t="str">
        <f>IF(ActividadesCom[[#This Row],[NIVEL 3]]&lt;&gt;0,VLOOKUP(ActividadesCom[[#This Row],[NIVEL 3]],Catálogo!A:B,2,FALSE),"")</f>
        <v/>
      </c>
      <c r="W1136" s="5"/>
      <c r="X1136" s="6"/>
      <c r="Y1136" s="5"/>
      <c r="Z1136" s="5"/>
      <c r="AA1136" s="5" t="str">
        <f>IF(ActividadesCom[[#This Row],[NIVEL 4]]&lt;&gt;0,VLOOKUP(ActividadesCom[[#This Row],[NIVEL 4]],Catálogo!A:B,2,FALSE),"")</f>
        <v/>
      </c>
      <c r="AB1136" s="5"/>
      <c r="AC1136" s="6"/>
      <c r="AD1136" s="5"/>
      <c r="AE1136" s="5"/>
      <c r="AF1136" s="5" t="str">
        <f>IF(ActividadesCom[[#This Row],[NIVEL 5]]&lt;&gt;0,VLOOKUP(ActividadesCom[[#This Row],[NIVEL 5]],Catálogo!A:B,2,FALSE),"")</f>
        <v/>
      </c>
      <c r="AG1136" s="5"/>
    </row>
    <row r="1137" spans="1:34" ht="30" hidden="1" customHeight="1" x14ac:dyDescent="0.25">
      <c r="A1137" s="7">
        <v>15470360</v>
      </c>
      <c r="B1137" s="6" t="str">
        <f>VLOOKUP(ActividadesCom[[#This Row],[NO. DE CONTROL]],'LISTADO ESTUDIANTES'!A:C,2,FALSE)</f>
        <v>CHI ZAPATA SAUL EMMANUEL</v>
      </c>
      <c r="C1137" s="6" t="str">
        <f>VLOOKUP(ActividadesCom[[#This Row],[NO. DE CONTROL]],'LISTADO ESTUDIANTES'!A:C,3,FALSE)</f>
        <v>INGENIERIA EN ADMINISTRACION</v>
      </c>
      <c r="D1137" s="5" t="str">
        <f>VLOOKUP(ActividadesCom[[#This Row],[NO. DE CONTROL]],'LISTADO ESTUDIANTES'!A:D,4,FALSE)</f>
        <v>BAJA</v>
      </c>
      <c r="E1137" s="5">
        <f>SUM(ActividadesCom[[#This Row],[CRÉD. 1]],ActividadesCom[[#This Row],[CRÉD. 2]],ActividadesCom[[#This Row],[CRÉD. 3]],ActividadesCom[[#This Row],[CRÉD. 4]],ActividadesCom[[#This Row],[CRÉD. 5]])</f>
        <v>3</v>
      </c>
      <c r="F1137" s="17">
        <f>IF(ActividadesCom[[#This Row],[ÚLTIMO SEMESTRE CON CRÉDITOS]]&gt;0,ROUND(AVERAGE(ActividadesCom[[#This Row],[VALOR NIVEL 5]],ActividadesCom[[#This Row],[VALOR NIVEL 4]],ActividadesCom[[#This Row],[VALOR NIVEL 3]],ActividadesCom[[#This Row],[VALOR NIVEL 2]],ActividadesCom[[#This Row],[VALOR NIVEL 1]]),0),"")</f>
        <v>3</v>
      </c>
      <c r="G1137" s="5" t="str">
        <f>IF(ActividadesCom[[#This Row],[PROMEDIO]]="","",IF(ActividadesCom[[#This Row],[PROMEDIO]]&gt;=4,"EXCELENTE",IF(ActividadesCom[[#This Row],[PROMEDIO]]&gt;=3,"NOTABLE",IF(ActividadesCom[[#This Row],[PROMEDIO]]&gt;=2,"BUENO",IF(ActividadesCom[[#This Row],[PROMEDIO]]=1,"SUFICIENTE","")))))</f>
        <v>NOTABLE</v>
      </c>
      <c r="H1137" s="5">
        <f>MAX(ActividadesCom[[#This Row],[PERÍODO 1]],ActividadesCom[[#This Row],[PERÍODO 2]],ActividadesCom[[#This Row],[PERÍODO 3]],ActividadesCom[[#This Row],[PERÍODO 4]],ActividadesCom[[#This Row],[PERÍODO 5]])</f>
        <v>20193</v>
      </c>
      <c r="I1137" s="10" t="s">
        <v>111</v>
      </c>
      <c r="J1137" s="5">
        <v>20193</v>
      </c>
      <c r="K1137" s="5" t="s">
        <v>4009</v>
      </c>
      <c r="L1137" s="5">
        <f>IF(ActividadesCom[[#This Row],[NIVEL 1]]&lt;&gt;0,VLOOKUP(ActividadesCom[[#This Row],[NIVEL 1]],Catálogo!A:B,2,FALSE),"")</f>
        <v>2</v>
      </c>
      <c r="M1137" s="5">
        <v>1</v>
      </c>
      <c r="N1137" s="6" t="s">
        <v>111</v>
      </c>
      <c r="O1137" s="5">
        <v>20163</v>
      </c>
      <c r="P1137" s="5" t="s">
        <v>4009</v>
      </c>
      <c r="Q1137" s="5">
        <f>IF(ActividadesCom[[#This Row],[NIVEL 2]]&lt;&gt;0,VLOOKUP(ActividadesCom[[#This Row],[NIVEL 2]],Catálogo!A:B,2,FALSE),"")</f>
        <v>2</v>
      </c>
      <c r="R1137" s="5">
        <v>1</v>
      </c>
      <c r="S1137" s="6" t="s">
        <v>4076</v>
      </c>
      <c r="T1137" s="5">
        <v>20193</v>
      </c>
      <c r="U1137" s="5" t="s">
        <v>4007</v>
      </c>
      <c r="V1137" s="5">
        <f>IF(ActividadesCom[[#This Row],[NIVEL 3]]&lt;&gt;0,VLOOKUP(ActividadesCom[[#This Row],[NIVEL 3]],Catálogo!A:B,2,FALSE),"")</f>
        <v>4</v>
      </c>
      <c r="W1137" s="5">
        <v>1</v>
      </c>
      <c r="X1137" s="6"/>
      <c r="Y1137" s="5"/>
      <c r="Z1137" s="5"/>
      <c r="AA1137" s="5" t="str">
        <f>IF(ActividadesCom[[#This Row],[NIVEL 4]]&lt;&gt;0,VLOOKUP(ActividadesCom[[#This Row],[NIVEL 4]],Catálogo!A:B,2,FALSE),"")</f>
        <v/>
      </c>
      <c r="AB1137" s="5"/>
      <c r="AC1137" s="6"/>
      <c r="AD1137" s="5"/>
      <c r="AE1137" s="5"/>
      <c r="AF1137" s="5" t="str">
        <f>IF(ActividadesCom[[#This Row],[NIVEL 5]]&lt;&gt;0,VLOOKUP(ActividadesCom[[#This Row],[NIVEL 5]],Catálogo!A:B,2,FALSE),"")</f>
        <v/>
      </c>
      <c r="AG1137" s="5"/>
      <c r="AH1137" s="2"/>
    </row>
    <row r="1138" spans="1:34" ht="30" hidden="1" customHeight="1" x14ac:dyDescent="0.25">
      <c r="A1138" s="7">
        <v>15470361</v>
      </c>
      <c r="B1138" s="6" t="str">
        <f>VLOOKUP(ActividadesCom[[#This Row],[NO. DE CONTROL]],'LISTADO ESTUDIANTES'!A:C,2,FALSE)</f>
        <v>SALINAS COYOC RUBEN OSWALDO</v>
      </c>
      <c r="C1138" s="6" t="str">
        <f>VLOOKUP(ActividadesCom[[#This Row],[NO. DE CONTROL]],'LISTADO ESTUDIANTES'!A:C,3,FALSE)</f>
        <v>INGENIERIA CIVIL</v>
      </c>
      <c r="D1138" s="5" t="str">
        <f>VLOOKUP(ActividadesCom[[#This Row],[NO. DE CONTROL]],'LISTADO ESTUDIANTES'!A:D,4,FALSE)</f>
        <v>BAJA</v>
      </c>
      <c r="E1138" s="5">
        <f>SUM(ActividadesCom[[#This Row],[CRÉD. 1]],ActividadesCom[[#This Row],[CRÉD. 2]],ActividadesCom[[#This Row],[CRÉD. 3]],ActividadesCom[[#This Row],[CRÉD. 4]],ActividadesCom[[#This Row],[CRÉD. 5]])</f>
        <v>6</v>
      </c>
      <c r="F1138" s="5">
        <f>IF(ActividadesCom[[#This Row],[ÚLTIMO SEMESTRE CON CRÉDITOS]]&gt;0,ROUND(AVERAGE(ActividadesCom[[#This Row],[VALOR NIVEL 5]],ActividadesCom[[#This Row],[VALOR NIVEL 4]],ActividadesCom[[#This Row],[VALOR NIVEL 3]],ActividadesCom[[#This Row],[VALOR NIVEL 2]],ActividadesCom[[#This Row],[VALOR NIVEL 1]]),0),"")</f>
        <v>3</v>
      </c>
      <c r="G1138" s="5" t="str">
        <f>IF(ActividadesCom[[#This Row],[PROMEDIO]]="","",IF(ActividadesCom[[#This Row],[PROMEDIO]]&gt;=4,"EXCELENTE",IF(ActividadesCom[[#This Row],[PROMEDIO]]&gt;=3,"NOTABLE",IF(ActividadesCom[[#This Row],[PROMEDIO]]&gt;=2,"BUENO",IF(ActividadesCom[[#This Row],[PROMEDIO]]=1,"SUFICIENTE","")))))</f>
        <v>NOTABLE</v>
      </c>
      <c r="H1138" s="5">
        <f>MAX(ActividadesCom[[#This Row],[PERÍODO 1]],ActividadesCom[[#This Row],[PERÍODO 2]],ActividadesCom[[#This Row],[PERÍODO 3]],ActividadesCom[[#This Row],[PERÍODO 4]],ActividadesCom[[#This Row],[PERÍODO 5]])</f>
        <v>20191</v>
      </c>
      <c r="I1138" s="10" t="s">
        <v>918</v>
      </c>
      <c r="J1138" s="5">
        <v>20191</v>
      </c>
      <c r="K1138" s="5" t="s">
        <v>4009</v>
      </c>
      <c r="L1138" s="5">
        <f>IF(ActividadesCom[[#This Row],[NIVEL 1]]&lt;&gt;0,VLOOKUP(ActividadesCom[[#This Row],[NIVEL 1]],Catálogo!A:B,2,FALSE),"")</f>
        <v>2</v>
      </c>
      <c r="M1138" s="5">
        <v>1</v>
      </c>
      <c r="N1138" s="6" t="s">
        <v>1144</v>
      </c>
      <c r="O1138" s="5">
        <v>20191</v>
      </c>
      <c r="P1138" s="5" t="s">
        <v>4009</v>
      </c>
      <c r="Q1138" s="5">
        <f>IF(ActividadesCom[[#This Row],[NIVEL 2]]&lt;&gt;0,VLOOKUP(ActividadesCom[[#This Row],[NIVEL 2]],Catálogo!A:B,2,FALSE),"")</f>
        <v>2</v>
      </c>
      <c r="R1138" s="5">
        <v>1</v>
      </c>
      <c r="S1138" s="6" t="s">
        <v>2132</v>
      </c>
      <c r="T1138" s="5" t="s">
        <v>699</v>
      </c>
      <c r="U1138" s="5" t="s">
        <v>4007</v>
      </c>
      <c r="V1138" s="5">
        <f>IF(ActividadesCom[[#This Row],[NIVEL 3]]&lt;&gt;0,VLOOKUP(ActividadesCom[[#This Row],[NIVEL 3]],Catálogo!A:B,2,FALSE),"")</f>
        <v>4</v>
      </c>
      <c r="W1138" s="5">
        <v>2</v>
      </c>
      <c r="X1138" s="6" t="s">
        <v>1145</v>
      </c>
      <c r="Y1138" s="5">
        <v>20161</v>
      </c>
      <c r="Z1138" s="5" t="s">
        <v>4007</v>
      </c>
      <c r="AA1138" s="5">
        <f>IF(ActividadesCom[[#This Row],[NIVEL 4]]&lt;&gt;0,VLOOKUP(ActividadesCom[[#This Row],[NIVEL 4]],Catálogo!A:B,2,FALSE),"")</f>
        <v>4</v>
      </c>
      <c r="AB1138" s="5">
        <v>1</v>
      </c>
      <c r="AC1138" s="6" t="s">
        <v>4</v>
      </c>
      <c r="AD1138" s="5">
        <v>20163</v>
      </c>
      <c r="AE1138" s="5" t="s">
        <v>4009</v>
      </c>
      <c r="AF1138" s="5">
        <f>IF(ActividadesCom[[#This Row],[NIVEL 5]]&lt;&gt;0,VLOOKUP(ActividadesCom[[#This Row],[NIVEL 5]],Catálogo!A:B,2,FALSE),"")</f>
        <v>2</v>
      </c>
      <c r="AG1138" s="5">
        <v>1</v>
      </c>
      <c r="AH1138" s="2"/>
    </row>
    <row r="1139" spans="1:34" ht="30" hidden="1" customHeight="1" x14ac:dyDescent="0.25">
      <c r="A1139" s="7">
        <v>15470362</v>
      </c>
      <c r="B1139" s="6" t="str">
        <f>VLOOKUP(ActividadesCom[[#This Row],[NO. DE CONTROL]],'LISTADO ESTUDIANTES'!A:C,2,FALSE)</f>
        <v>RODRIGUEZ PUGA LUIS JAVIER</v>
      </c>
      <c r="C1139" s="6" t="str">
        <f>VLOOKUP(ActividadesCom[[#This Row],[NO. DE CONTROL]],'LISTADO ESTUDIANTES'!A:C,3,FALSE)</f>
        <v>INGENIERIA EN ADMINISTRACION</v>
      </c>
      <c r="D1139" s="5" t="str">
        <f>VLOOKUP(ActividadesCom[[#This Row],[NO. DE CONTROL]],'LISTADO ESTUDIANTES'!A:D,4,FALSE)</f>
        <v>BAJA</v>
      </c>
      <c r="E1139" s="5">
        <f>SUM(ActividadesCom[[#This Row],[CRÉD. 1]],ActividadesCom[[#This Row],[CRÉD. 2]],ActividadesCom[[#This Row],[CRÉD. 3]],ActividadesCom[[#This Row],[CRÉD. 4]],ActividadesCom[[#This Row],[CRÉD. 5]])</f>
        <v>5</v>
      </c>
      <c r="F1139" s="5">
        <f>IF(ActividadesCom[[#This Row],[ÚLTIMO SEMESTRE CON CRÉDITOS]]&gt;0,ROUND(AVERAGE(ActividadesCom[[#This Row],[VALOR NIVEL 5]],ActividadesCom[[#This Row],[VALOR NIVEL 4]],ActividadesCom[[#This Row],[VALOR NIVEL 3]],ActividadesCom[[#This Row],[VALOR NIVEL 2]],ActividadesCom[[#This Row],[VALOR NIVEL 1]]),0),"")</f>
        <v>2</v>
      </c>
      <c r="G1139" s="5" t="str">
        <f>IF(ActividadesCom[[#This Row],[PROMEDIO]]="","",IF(ActividadesCom[[#This Row],[PROMEDIO]]&gt;=4,"EXCELENTE",IF(ActividadesCom[[#This Row],[PROMEDIO]]&gt;=3,"NOTABLE",IF(ActividadesCom[[#This Row],[PROMEDIO]]&gt;=2,"BUENO",IF(ActividadesCom[[#This Row],[PROMEDIO]]=1,"SUFICIENTE","")))))</f>
        <v>BUENO</v>
      </c>
      <c r="H1139" s="5">
        <f>MAX(ActividadesCom[[#This Row],[PERÍODO 1]],ActividadesCom[[#This Row],[PERÍODO 2]],ActividadesCom[[#This Row],[PERÍODO 3]],ActividadesCom[[#This Row],[PERÍODO 4]],ActividadesCom[[#This Row],[PERÍODO 5]])</f>
        <v>20181</v>
      </c>
      <c r="I1139" s="10" t="s">
        <v>445</v>
      </c>
      <c r="J1139" s="5">
        <v>20181</v>
      </c>
      <c r="K1139" s="5" t="s">
        <v>4009</v>
      </c>
      <c r="L1139" s="5">
        <f>IF(ActividadesCom[[#This Row],[NIVEL 1]]&lt;&gt;0,VLOOKUP(ActividadesCom[[#This Row],[NIVEL 1]],Catálogo!A:B,2,FALSE),"")</f>
        <v>2</v>
      </c>
      <c r="M1139" s="5">
        <v>2</v>
      </c>
      <c r="N1139" s="6" t="s">
        <v>111</v>
      </c>
      <c r="O1139" s="5">
        <v>20163</v>
      </c>
      <c r="P1139" s="5" t="s">
        <v>4009</v>
      </c>
      <c r="Q1139" s="5">
        <f>IF(ActividadesCom[[#This Row],[NIVEL 2]]&lt;&gt;0,VLOOKUP(ActividadesCom[[#This Row],[NIVEL 2]],Catálogo!A:B,2,FALSE),"")</f>
        <v>2</v>
      </c>
      <c r="R1139" s="5">
        <v>1</v>
      </c>
      <c r="S1139" s="6"/>
      <c r="T1139" s="5"/>
      <c r="U1139" s="5"/>
      <c r="V1139" s="5" t="str">
        <f>IF(ActividadesCom[[#This Row],[NIVEL 3]]&lt;&gt;0,VLOOKUP(ActividadesCom[[#This Row],[NIVEL 3]],Catálogo!A:B,2,FALSE),"")</f>
        <v/>
      </c>
      <c r="W1139" s="5"/>
      <c r="X1139" s="6" t="s">
        <v>535</v>
      </c>
      <c r="Y1139" s="5">
        <v>20153</v>
      </c>
      <c r="Z1139" s="5" t="s">
        <v>4009</v>
      </c>
      <c r="AA1139" s="5">
        <f>IF(ActividadesCom[[#This Row],[NIVEL 4]]&lt;&gt;0,VLOOKUP(ActividadesCom[[#This Row],[NIVEL 4]],Catálogo!A:B,2,FALSE),"")</f>
        <v>2</v>
      </c>
      <c r="AB1139" s="5">
        <v>1</v>
      </c>
      <c r="AC1139" s="6" t="s">
        <v>31</v>
      </c>
      <c r="AD1139" s="5">
        <v>20171</v>
      </c>
      <c r="AE1139" s="5" t="s">
        <v>4009</v>
      </c>
      <c r="AF1139" s="5">
        <f>IF(ActividadesCom[[#This Row],[NIVEL 5]]&lt;&gt;0,VLOOKUP(ActividadesCom[[#This Row],[NIVEL 5]],Catálogo!A:B,2,FALSE),"")</f>
        <v>2</v>
      </c>
      <c r="AG1139" s="5">
        <v>1</v>
      </c>
      <c r="AH1139" s="2"/>
    </row>
    <row r="1140" spans="1:34" s="21" customFormat="1" ht="30" hidden="1" customHeight="1" x14ac:dyDescent="0.25">
      <c r="A1140" s="7">
        <v>15470363</v>
      </c>
      <c r="B1140" s="6" t="str">
        <f>VLOOKUP(ActividadesCom[[#This Row],[NO. DE CONTROL]],'LISTADO ESTUDIANTES'!A:C,2,FALSE)</f>
        <v>CHI CANCHE SHEILA GUADALUPE</v>
      </c>
      <c r="C1140" s="6" t="str">
        <f>VLOOKUP(ActividadesCom[[#This Row],[NO. DE CONTROL]],'LISTADO ESTUDIANTES'!A:C,3,FALSE)</f>
        <v>INGENIERIA EN ADMINISTRACION</v>
      </c>
      <c r="D1140" s="5" t="str">
        <f>VLOOKUP(ActividadesCom[[#This Row],[NO. DE CONTROL]],'LISTADO ESTUDIANTES'!A:D,4,FALSE)</f>
        <v>BAJA</v>
      </c>
      <c r="E1140" s="5">
        <f>SUM(ActividadesCom[[#This Row],[CRÉD. 1]],ActividadesCom[[#This Row],[CRÉD. 2]],ActividadesCom[[#This Row],[CRÉD. 3]],ActividadesCom[[#This Row],[CRÉD. 4]],ActividadesCom[[#This Row],[CRÉD. 5]])</f>
        <v>0</v>
      </c>
      <c r="F1140" s="17" t="str">
        <f>IF(ActividadesCom[[#This Row],[ÚLTIMO SEMESTRE CON CRÉDITOS]]&gt;0,ROUND(AVERAGE(ActividadesCom[[#This Row],[VALOR NIVEL 5]],ActividadesCom[[#This Row],[VALOR NIVEL 4]],ActividadesCom[[#This Row],[VALOR NIVEL 3]],ActividadesCom[[#This Row],[VALOR NIVEL 2]],ActividadesCom[[#This Row],[VALOR NIVEL 1]]),0),"")</f>
        <v/>
      </c>
      <c r="G1140" s="5" t="str">
        <f>IF(ActividadesCom[[#This Row],[PROMEDIO]]="","",IF(ActividadesCom[[#This Row],[PROMEDIO]]&gt;=4,"EXCELENTE",IF(ActividadesCom[[#This Row],[PROMEDIO]]&gt;=3,"NOTABLE",IF(ActividadesCom[[#This Row],[PROMEDIO]]&gt;=2,"BUENO",IF(ActividadesCom[[#This Row],[PROMEDIO]]=1,"SUFICIENTE","")))))</f>
        <v/>
      </c>
      <c r="H1140" s="5">
        <f>MAX(ActividadesCom[[#This Row],[PERÍODO 1]],ActividadesCom[[#This Row],[PERÍODO 2]],ActividadesCom[[#This Row],[PERÍODO 3]],ActividadesCom[[#This Row],[PERÍODO 4]],ActividadesCom[[#This Row],[PERÍODO 5]])</f>
        <v>0</v>
      </c>
      <c r="I1140" s="10"/>
      <c r="J1140" s="5"/>
      <c r="K1140" s="5"/>
      <c r="L1140" s="5" t="str">
        <f>IF(ActividadesCom[[#This Row],[NIVEL 1]]&lt;&gt;0,VLOOKUP(ActividadesCom[[#This Row],[NIVEL 1]],Catálogo!A:B,2,FALSE),"")</f>
        <v/>
      </c>
      <c r="M1140" s="5"/>
      <c r="N1140" s="6"/>
      <c r="O1140" s="5"/>
      <c r="P1140" s="5"/>
      <c r="Q1140" s="5" t="str">
        <f>IF(ActividadesCom[[#This Row],[NIVEL 2]]&lt;&gt;0,VLOOKUP(ActividadesCom[[#This Row],[NIVEL 2]],Catálogo!A:B,2,FALSE),"")</f>
        <v/>
      </c>
      <c r="R1140" s="5"/>
      <c r="S1140" s="6"/>
      <c r="T1140" s="5"/>
      <c r="U1140" s="5"/>
      <c r="V1140" s="5" t="str">
        <f>IF(ActividadesCom[[#This Row],[NIVEL 3]]&lt;&gt;0,VLOOKUP(ActividadesCom[[#This Row],[NIVEL 3]],Catálogo!A:B,2,FALSE),"")</f>
        <v/>
      </c>
      <c r="W1140" s="5"/>
      <c r="X1140" s="6"/>
      <c r="Y1140" s="5"/>
      <c r="Z1140" s="5"/>
      <c r="AA1140" s="5" t="str">
        <f>IF(ActividadesCom[[#This Row],[NIVEL 4]]&lt;&gt;0,VLOOKUP(ActividadesCom[[#This Row],[NIVEL 4]],Catálogo!A:B,2,FALSE),"")</f>
        <v/>
      </c>
      <c r="AB1140" s="5"/>
      <c r="AC1140" s="6"/>
      <c r="AD1140" s="5"/>
      <c r="AE1140" s="5"/>
      <c r="AF1140" s="5" t="str">
        <f>IF(ActividadesCom[[#This Row],[NIVEL 5]]&lt;&gt;0,VLOOKUP(ActividadesCom[[#This Row],[NIVEL 5]],Catálogo!A:B,2,FALSE),"")</f>
        <v/>
      </c>
      <c r="AG1140" s="5"/>
    </row>
    <row r="1141" spans="1:34" ht="30" hidden="1" customHeight="1" x14ac:dyDescent="0.25">
      <c r="A1141" s="7">
        <v>15470364</v>
      </c>
      <c r="B1141" s="6" t="str">
        <f>VLOOKUP(ActividadesCom[[#This Row],[NO. DE CONTROL]],'LISTADO ESTUDIANTES'!A:C,2,FALSE)</f>
        <v>PEREZ VELAZQUEZ ANDRES WILLIAM</v>
      </c>
      <c r="C1141" s="6" t="str">
        <f>VLOOKUP(ActividadesCom[[#This Row],[NO. DE CONTROL]],'LISTADO ESTUDIANTES'!A:C,3,FALSE)</f>
        <v>INGENIERIA MECANICA</v>
      </c>
      <c r="D1141" s="5" t="str">
        <f>VLOOKUP(ActividadesCom[[#This Row],[NO. DE CONTROL]],'LISTADO ESTUDIANTES'!A:D,4,FALSE)</f>
        <v>BAJA</v>
      </c>
      <c r="E1141" s="5">
        <f>SUM(ActividadesCom[[#This Row],[CRÉD. 1]],ActividadesCom[[#This Row],[CRÉD. 2]],ActividadesCom[[#This Row],[CRÉD. 3]],ActividadesCom[[#This Row],[CRÉD. 4]],ActividadesCom[[#This Row],[CRÉD. 5]])</f>
        <v>0</v>
      </c>
      <c r="F1141" s="17" t="str">
        <f>IF(ActividadesCom[[#This Row],[ÚLTIMO SEMESTRE CON CRÉDITOS]]&gt;0,ROUND(AVERAGE(ActividadesCom[[#This Row],[VALOR NIVEL 5]],ActividadesCom[[#This Row],[VALOR NIVEL 4]],ActividadesCom[[#This Row],[VALOR NIVEL 3]],ActividadesCom[[#This Row],[VALOR NIVEL 2]],ActividadesCom[[#This Row],[VALOR NIVEL 1]]),0),"")</f>
        <v/>
      </c>
      <c r="G1141" s="5" t="str">
        <f>IF(ActividadesCom[[#This Row],[PROMEDIO]]="","",IF(ActividadesCom[[#This Row],[PROMEDIO]]&gt;=4,"EXCELENTE",IF(ActividadesCom[[#This Row],[PROMEDIO]]&gt;=3,"NOTABLE",IF(ActividadesCom[[#This Row],[PROMEDIO]]&gt;=2,"BUENO",IF(ActividadesCom[[#This Row],[PROMEDIO]]=1,"SUFICIENTE","")))))</f>
        <v/>
      </c>
      <c r="H1141" s="5">
        <f>MAX(ActividadesCom[[#This Row],[PERÍODO 1]],ActividadesCom[[#This Row],[PERÍODO 2]],ActividadesCom[[#This Row],[PERÍODO 3]],ActividadesCom[[#This Row],[PERÍODO 4]],ActividadesCom[[#This Row],[PERÍODO 5]])</f>
        <v>0</v>
      </c>
      <c r="I1141" s="6"/>
      <c r="J1141" s="5"/>
      <c r="K1141" s="5"/>
      <c r="L1141" s="5" t="str">
        <f>IF(ActividadesCom[[#This Row],[NIVEL 1]]&lt;&gt;0,VLOOKUP(ActividadesCom[[#This Row],[NIVEL 1]],Catálogo!A:B,2,FALSE),"")</f>
        <v/>
      </c>
      <c r="M1141" s="5"/>
      <c r="N1141" s="6"/>
      <c r="O1141" s="5"/>
      <c r="P1141" s="5"/>
      <c r="Q1141" s="5" t="str">
        <f>IF(ActividadesCom[[#This Row],[NIVEL 2]]&lt;&gt;0,VLOOKUP(ActividadesCom[[#This Row],[NIVEL 2]],Catálogo!A:B,2,FALSE),"")</f>
        <v/>
      </c>
      <c r="R1141" s="11"/>
      <c r="S1141" s="12"/>
      <c r="T1141" s="11"/>
      <c r="U1141" s="11"/>
      <c r="V1141" s="5" t="str">
        <f>IF(ActividadesCom[[#This Row],[NIVEL 3]]&lt;&gt;0,VLOOKUP(ActividadesCom[[#This Row],[NIVEL 3]],Catálogo!A:B,2,FALSE),"")</f>
        <v/>
      </c>
      <c r="W1141" s="11"/>
      <c r="X1141" s="6"/>
      <c r="Y1141" s="5"/>
      <c r="Z1141" s="5"/>
      <c r="AA1141" s="5" t="str">
        <f>IF(ActividadesCom[[#This Row],[NIVEL 4]]&lt;&gt;0,VLOOKUP(ActividadesCom[[#This Row],[NIVEL 4]],Catálogo!A:B,2,FALSE),"")</f>
        <v/>
      </c>
      <c r="AB1141" s="5"/>
      <c r="AC1141" s="6"/>
      <c r="AD1141" s="5"/>
      <c r="AE1141" s="5"/>
      <c r="AF1141" s="5" t="str">
        <f>IF(ActividadesCom[[#This Row],[NIVEL 5]]&lt;&gt;0,VLOOKUP(ActividadesCom[[#This Row],[NIVEL 5]],Catálogo!A:B,2,FALSE),"")</f>
        <v/>
      </c>
      <c r="AG1141" s="5"/>
      <c r="AH1141" s="2"/>
    </row>
    <row r="1142" spans="1:34" ht="30" hidden="1" customHeight="1" x14ac:dyDescent="0.25">
      <c r="A1142" s="7">
        <v>15470365</v>
      </c>
      <c r="B1142" s="6" t="str">
        <f>VLOOKUP(ActividadesCom[[#This Row],[NO. DE CONTROL]],'LISTADO ESTUDIANTES'!A:C,2,FALSE)</f>
        <v>ALONZO ESCAMILLA KEVIN RAI</v>
      </c>
      <c r="C1142" s="6" t="str">
        <f>VLOOKUP(ActividadesCom[[#This Row],[NO. DE CONTROL]],'LISTADO ESTUDIANTES'!A:C,3,FALSE)</f>
        <v>INGENIERIA EN ADMINISTRACION</v>
      </c>
      <c r="D1142" s="5" t="str">
        <f>VLOOKUP(ActividadesCom[[#This Row],[NO. DE CONTROL]],'LISTADO ESTUDIANTES'!A:D,4,FALSE)</f>
        <v>BAJA</v>
      </c>
      <c r="E1142" s="5">
        <f>SUM(ActividadesCom[[#This Row],[CRÉD. 1]],ActividadesCom[[#This Row],[CRÉD. 2]],ActividadesCom[[#This Row],[CRÉD. 3]],ActividadesCom[[#This Row],[CRÉD. 4]],ActividadesCom[[#This Row],[CRÉD. 5]])</f>
        <v>1</v>
      </c>
      <c r="F1142" s="17">
        <f>IF(ActividadesCom[[#This Row],[ÚLTIMO SEMESTRE CON CRÉDITOS]]&gt;0,ROUND(AVERAGE(ActividadesCom[[#This Row],[VALOR NIVEL 5]],ActividadesCom[[#This Row],[VALOR NIVEL 4]],ActividadesCom[[#This Row],[VALOR NIVEL 3]],ActividadesCom[[#This Row],[VALOR NIVEL 2]],ActividadesCom[[#This Row],[VALOR NIVEL 1]]),0),"")</f>
        <v>2</v>
      </c>
      <c r="G1142" s="5" t="str">
        <f>IF(ActividadesCom[[#This Row],[PROMEDIO]]="","",IF(ActividadesCom[[#This Row],[PROMEDIO]]&gt;=4,"EXCELENTE",IF(ActividadesCom[[#This Row],[PROMEDIO]]&gt;=3,"NOTABLE",IF(ActividadesCom[[#This Row],[PROMEDIO]]&gt;=2,"BUENO",IF(ActividadesCom[[#This Row],[PROMEDIO]]=1,"SUFICIENTE","")))))</f>
        <v>BUENO</v>
      </c>
      <c r="H1142" s="5">
        <f>MAX(ActividadesCom[[#This Row],[PERÍODO 1]],ActividadesCom[[#This Row],[PERÍODO 2]],ActividadesCom[[#This Row],[PERÍODO 3]],ActividadesCom[[#This Row],[PERÍODO 4]],ActividadesCom[[#This Row],[PERÍODO 5]])</f>
        <v>20163</v>
      </c>
      <c r="I1142" s="6" t="s">
        <v>111</v>
      </c>
      <c r="J1142" s="5">
        <v>20163</v>
      </c>
      <c r="K1142" s="5" t="s">
        <v>4009</v>
      </c>
      <c r="L1142" s="5">
        <f>IF(ActividadesCom[[#This Row],[NIVEL 1]]&lt;&gt;0,VLOOKUP(ActividadesCom[[#This Row],[NIVEL 1]],Catálogo!A:B,2,FALSE),"")</f>
        <v>2</v>
      </c>
      <c r="M1142" s="5">
        <v>1</v>
      </c>
      <c r="N1142" s="6"/>
      <c r="O1142" s="5"/>
      <c r="P1142" s="5"/>
      <c r="Q1142" s="5" t="str">
        <f>IF(ActividadesCom[[#This Row],[NIVEL 2]]&lt;&gt;0,VLOOKUP(ActividadesCom[[#This Row],[NIVEL 2]],Catálogo!A:B,2,FALSE),"")</f>
        <v/>
      </c>
      <c r="R1142" s="5"/>
      <c r="S1142" s="6"/>
      <c r="T1142" s="5"/>
      <c r="U1142" s="5"/>
      <c r="V1142" s="5" t="str">
        <f>IF(ActividadesCom[[#This Row],[NIVEL 3]]&lt;&gt;0,VLOOKUP(ActividadesCom[[#This Row],[NIVEL 3]],Catálogo!A:B,2,FALSE),"")</f>
        <v/>
      </c>
      <c r="W1142" s="5"/>
      <c r="X1142" s="6"/>
      <c r="Y1142" s="5"/>
      <c r="Z1142" s="5"/>
      <c r="AA1142" s="5" t="str">
        <f>IF(ActividadesCom[[#This Row],[NIVEL 4]]&lt;&gt;0,VLOOKUP(ActividadesCom[[#This Row],[NIVEL 4]],Catálogo!A:B,2,FALSE),"")</f>
        <v/>
      </c>
      <c r="AB1142" s="5"/>
      <c r="AC1142" s="6"/>
      <c r="AD1142" s="5"/>
      <c r="AE1142" s="5"/>
      <c r="AF1142" s="5" t="str">
        <f>IF(ActividadesCom[[#This Row],[NIVEL 5]]&lt;&gt;0,VLOOKUP(ActividadesCom[[#This Row],[NIVEL 5]],Catálogo!A:B,2,FALSE),"")</f>
        <v/>
      </c>
      <c r="AG1142" s="5"/>
      <c r="AH1142" s="2"/>
    </row>
    <row r="1143" spans="1:34" ht="30" hidden="1" customHeight="1" x14ac:dyDescent="0.25">
      <c r="A1143" s="7">
        <v>15470366</v>
      </c>
      <c r="B1143" s="6" t="str">
        <f>VLOOKUP(ActividadesCom[[#This Row],[NO. DE CONTROL]],'LISTADO ESTUDIANTES'!A:C,2,FALSE)</f>
        <v>PACHECO CUEVAS KEREN NOEMI</v>
      </c>
      <c r="C1143" s="6" t="str">
        <f>VLOOKUP(ActividadesCom[[#This Row],[NO. DE CONTROL]],'LISTADO ESTUDIANTES'!A:C,3,FALSE)</f>
        <v>INGENIERIA EN ADMINISTRACION</v>
      </c>
      <c r="D1143" s="5" t="str">
        <f>VLOOKUP(ActividadesCom[[#This Row],[NO. DE CONTROL]],'LISTADO ESTUDIANTES'!A:D,4,FALSE)</f>
        <v>BAJA</v>
      </c>
      <c r="E1143" s="5">
        <f>SUM(ActividadesCom[[#This Row],[CRÉD. 1]],ActividadesCom[[#This Row],[CRÉD. 2]],ActividadesCom[[#This Row],[CRÉD. 3]],ActividadesCom[[#This Row],[CRÉD. 4]],ActividadesCom[[#This Row],[CRÉD. 5]])</f>
        <v>5</v>
      </c>
      <c r="F1143" s="5">
        <f>IF(ActividadesCom[[#This Row],[ÚLTIMO SEMESTRE CON CRÉDITOS]]&gt;0,ROUND(AVERAGE(ActividadesCom[[#This Row],[VALOR NIVEL 5]],ActividadesCom[[#This Row],[VALOR NIVEL 4]],ActividadesCom[[#This Row],[VALOR NIVEL 3]],ActividadesCom[[#This Row],[VALOR NIVEL 2]],ActividadesCom[[#This Row],[VALOR NIVEL 1]]),0),"")</f>
        <v>2</v>
      </c>
      <c r="G1143" s="5" t="str">
        <f>IF(ActividadesCom[[#This Row],[PROMEDIO]]="","",IF(ActividadesCom[[#This Row],[PROMEDIO]]&gt;=4,"EXCELENTE",IF(ActividadesCom[[#This Row],[PROMEDIO]]&gt;=3,"NOTABLE",IF(ActividadesCom[[#This Row],[PROMEDIO]]&gt;=2,"BUENO",IF(ActividadesCom[[#This Row],[PROMEDIO]]=1,"SUFICIENTE","")))))</f>
        <v>BUENO</v>
      </c>
      <c r="H1143" s="5">
        <f>MAX(ActividadesCom[[#This Row],[PERÍODO 1]],ActividadesCom[[#This Row],[PERÍODO 2]],ActividadesCom[[#This Row],[PERÍODO 3]],ActividadesCom[[#This Row],[PERÍODO 4]],ActividadesCom[[#This Row],[PERÍODO 5]])</f>
        <v>20181</v>
      </c>
      <c r="I1143" s="10" t="s">
        <v>445</v>
      </c>
      <c r="J1143" s="5">
        <v>20181</v>
      </c>
      <c r="K1143" s="5" t="s">
        <v>4009</v>
      </c>
      <c r="L1143" s="5">
        <f>IF(ActividadesCom[[#This Row],[NIVEL 1]]&lt;&gt;0,VLOOKUP(ActividadesCom[[#This Row],[NIVEL 1]],Catálogo!A:B,2,FALSE),"")</f>
        <v>2</v>
      </c>
      <c r="M1143" s="5">
        <v>2</v>
      </c>
      <c r="N1143" s="6" t="s">
        <v>111</v>
      </c>
      <c r="O1143" s="5">
        <v>20163</v>
      </c>
      <c r="P1143" s="5" t="s">
        <v>4009</v>
      </c>
      <c r="Q1143" s="5">
        <f>IF(ActividadesCom[[#This Row],[NIVEL 2]]&lt;&gt;0,VLOOKUP(ActividadesCom[[#This Row],[NIVEL 2]],Catálogo!A:B,2,FALSE),"")</f>
        <v>2</v>
      </c>
      <c r="R1143" s="5">
        <v>1</v>
      </c>
      <c r="S1143" s="6"/>
      <c r="T1143" s="5"/>
      <c r="U1143" s="5"/>
      <c r="V1143" s="5" t="str">
        <f>IF(ActividadesCom[[#This Row],[NIVEL 3]]&lt;&gt;0,VLOOKUP(ActividadesCom[[#This Row],[NIVEL 3]],Catálogo!A:B,2,FALSE),"")</f>
        <v/>
      </c>
      <c r="W1143" s="5"/>
      <c r="X1143" s="6" t="s">
        <v>36</v>
      </c>
      <c r="Y1143" s="5">
        <v>20163</v>
      </c>
      <c r="Z1143" s="5" t="s">
        <v>4009</v>
      </c>
      <c r="AA1143" s="5">
        <f>IF(ActividadesCom[[#This Row],[NIVEL 4]]&lt;&gt;0,VLOOKUP(ActividadesCom[[#This Row],[NIVEL 4]],Catálogo!A:B,2,FALSE),"")</f>
        <v>2</v>
      </c>
      <c r="AB1143" s="5">
        <v>1</v>
      </c>
      <c r="AC1143" s="6" t="s">
        <v>135</v>
      </c>
      <c r="AD1143" s="5">
        <v>20153</v>
      </c>
      <c r="AE1143" s="5" t="s">
        <v>4009</v>
      </c>
      <c r="AF1143" s="5">
        <f>IF(ActividadesCom[[#This Row],[NIVEL 5]]&lt;&gt;0,VLOOKUP(ActividadesCom[[#This Row],[NIVEL 5]],Catálogo!A:B,2,FALSE),"")</f>
        <v>2</v>
      </c>
      <c r="AG1143" s="5">
        <v>1</v>
      </c>
      <c r="AH1143" s="2"/>
    </row>
    <row r="1144" spans="1:34" s="21" customFormat="1" ht="30" hidden="1" customHeight="1" x14ac:dyDescent="0.25">
      <c r="A1144" s="7">
        <v>15470367</v>
      </c>
      <c r="B1144" s="6" t="str">
        <f>VLOOKUP(ActividadesCom[[#This Row],[NO. DE CONTROL]],'LISTADO ESTUDIANTES'!A:C,2,FALSE)</f>
        <v>GONZALEZ EK LIZETH GUADALUPE</v>
      </c>
      <c r="C1144" s="6" t="str">
        <f>VLOOKUP(ActividadesCom[[#This Row],[NO. DE CONTROL]],'LISTADO ESTUDIANTES'!A:C,3,FALSE)</f>
        <v>INGENIERIA EN GESTION EMPRESARIAL</v>
      </c>
      <c r="D1144" s="5" t="str">
        <f>VLOOKUP(ActividadesCom[[#This Row],[NO. DE CONTROL]],'LISTADO ESTUDIANTES'!A:D,4,FALSE)</f>
        <v>BAJA</v>
      </c>
      <c r="E1144" s="5">
        <f>SUM(ActividadesCom[[#This Row],[CRÉD. 1]],ActividadesCom[[#This Row],[CRÉD. 2]],ActividadesCom[[#This Row],[CRÉD. 3]],ActividadesCom[[#This Row],[CRÉD. 4]],ActividadesCom[[#This Row],[CRÉD. 5]])</f>
        <v>0</v>
      </c>
      <c r="F1144" s="17" t="str">
        <f>IF(ActividadesCom[[#This Row],[ÚLTIMO SEMESTRE CON CRÉDITOS]]&gt;0,ROUND(AVERAGE(ActividadesCom[[#This Row],[VALOR NIVEL 5]],ActividadesCom[[#This Row],[VALOR NIVEL 4]],ActividadesCom[[#This Row],[VALOR NIVEL 3]],ActividadesCom[[#This Row],[VALOR NIVEL 2]],ActividadesCom[[#This Row],[VALOR NIVEL 1]]),0),"")</f>
        <v/>
      </c>
      <c r="G1144" s="5" t="str">
        <f>IF(ActividadesCom[[#This Row],[PROMEDIO]]="","",IF(ActividadesCom[[#This Row],[PROMEDIO]]&gt;=4,"EXCELENTE",IF(ActividadesCom[[#This Row],[PROMEDIO]]&gt;=3,"NOTABLE",IF(ActividadesCom[[#This Row],[PROMEDIO]]&gt;=2,"BUENO",IF(ActividadesCom[[#This Row],[PROMEDIO]]=1,"SUFICIENTE","")))))</f>
        <v/>
      </c>
      <c r="H1144" s="5">
        <f>MAX(ActividadesCom[[#This Row],[PERÍODO 1]],ActividadesCom[[#This Row],[PERÍODO 2]],ActividadesCom[[#This Row],[PERÍODO 3]],ActividadesCom[[#This Row],[PERÍODO 4]],ActividadesCom[[#This Row],[PERÍODO 5]])</f>
        <v>0</v>
      </c>
      <c r="I1144" s="10"/>
      <c r="J1144" s="5"/>
      <c r="K1144" s="5"/>
      <c r="L1144" s="5" t="str">
        <f>IF(ActividadesCom[[#This Row],[NIVEL 1]]&lt;&gt;0,VLOOKUP(ActividadesCom[[#This Row],[NIVEL 1]],Catálogo!A:B,2,FALSE),"")</f>
        <v/>
      </c>
      <c r="M1144" s="5"/>
      <c r="N1144" s="6"/>
      <c r="O1144" s="5"/>
      <c r="P1144" s="5"/>
      <c r="Q1144" s="5" t="str">
        <f>IF(ActividadesCom[[#This Row],[NIVEL 2]]&lt;&gt;0,VLOOKUP(ActividadesCom[[#This Row],[NIVEL 2]],Catálogo!A:B,2,FALSE),"")</f>
        <v/>
      </c>
      <c r="R1144" s="5"/>
      <c r="S1144" s="6"/>
      <c r="T1144" s="5"/>
      <c r="U1144" s="5"/>
      <c r="V1144" s="5" t="str">
        <f>IF(ActividadesCom[[#This Row],[NIVEL 3]]&lt;&gt;0,VLOOKUP(ActividadesCom[[#This Row],[NIVEL 3]],Catálogo!A:B,2,FALSE),"")</f>
        <v/>
      </c>
      <c r="W1144" s="5"/>
      <c r="X1144" s="6"/>
      <c r="Y1144" s="5"/>
      <c r="Z1144" s="5"/>
      <c r="AA1144" s="5" t="str">
        <f>IF(ActividadesCom[[#This Row],[NIVEL 4]]&lt;&gt;0,VLOOKUP(ActividadesCom[[#This Row],[NIVEL 4]],Catálogo!A:B,2,FALSE),"")</f>
        <v/>
      </c>
      <c r="AB1144" s="5"/>
      <c r="AC1144" s="6"/>
      <c r="AD1144" s="5"/>
      <c r="AE1144" s="5"/>
      <c r="AF1144" s="5" t="str">
        <f>IF(ActividadesCom[[#This Row],[NIVEL 5]]&lt;&gt;0,VLOOKUP(ActividadesCom[[#This Row],[NIVEL 5]],Catálogo!A:B,2,FALSE),"")</f>
        <v/>
      </c>
      <c r="AG1144" s="5"/>
    </row>
    <row r="1145" spans="1:34" ht="30" hidden="1" customHeight="1" x14ac:dyDescent="0.25">
      <c r="A1145" s="7">
        <v>15470368</v>
      </c>
      <c r="B1145" s="6" t="str">
        <f>VLOOKUP(ActividadesCom[[#This Row],[NO. DE CONTROL]],'LISTADO ESTUDIANTES'!A:C,2,FALSE)</f>
        <v>CONTRERAS UC ALDO ROMAN</v>
      </c>
      <c r="C1145" s="6" t="str">
        <f>VLOOKUP(ActividadesCom[[#This Row],[NO. DE CONTROL]],'LISTADO ESTUDIANTES'!A:C,3,FALSE)</f>
        <v>INGENIERIA AMBIENTAL</v>
      </c>
      <c r="D1145" s="5" t="str">
        <f>VLOOKUP(ActividadesCom[[#This Row],[NO. DE CONTROL]],'LISTADO ESTUDIANTES'!A:D,4,FALSE)</f>
        <v>BAJA</v>
      </c>
      <c r="E1145" s="5">
        <f>SUM(ActividadesCom[[#This Row],[CRÉD. 1]],ActividadesCom[[#This Row],[CRÉD. 2]],ActividadesCom[[#This Row],[CRÉD. 3]],ActividadesCom[[#This Row],[CRÉD. 4]],ActividadesCom[[#This Row],[CRÉD. 5]])</f>
        <v>0</v>
      </c>
      <c r="F1145" s="17" t="str">
        <f>IF(ActividadesCom[[#This Row],[ÚLTIMO SEMESTRE CON CRÉDITOS]]&gt;0,ROUND(AVERAGE(ActividadesCom[[#This Row],[VALOR NIVEL 5]],ActividadesCom[[#This Row],[VALOR NIVEL 4]],ActividadesCom[[#This Row],[VALOR NIVEL 3]],ActividadesCom[[#This Row],[VALOR NIVEL 2]],ActividadesCom[[#This Row],[VALOR NIVEL 1]]),0),"")</f>
        <v/>
      </c>
      <c r="G1145" s="5" t="str">
        <f>IF(ActividadesCom[[#This Row],[PROMEDIO]]="","",IF(ActividadesCom[[#This Row],[PROMEDIO]]&gt;=4,"EXCELENTE",IF(ActividadesCom[[#This Row],[PROMEDIO]]&gt;=3,"NOTABLE",IF(ActividadesCom[[#This Row],[PROMEDIO]]&gt;=2,"BUENO",IF(ActividadesCom[[#This Row],[PROMEDIO]]=1,"SUFICIENTE","")))))</f>
        <v/>
      </c>
      <c r="H1145" s="5">
        <f>MAX(ActividadesCom[[#This Row],[PERÍODO 1]],ActividadesCom[[#This Row],[PERÍODO 2]],ActividadesCom[[#This Row],[PERÍODO 3]],ActividadesCom[[#This Row],[PERÍODO 4]],ActividadesCom[[#This Row],[PERÍODO 5]])</f>
        <v>0</v>
      </c>
      <c r="I1145" s="10"/>
      <c r="J1145" s="5"/>
      <c r="K1145" s="5"/>
      <c r="L1145" s="5" t="str">
        <f>IF(ActividadesCom[[#This Row],[NIVEL 1]]&lt;&gt;0,VLOOKUP(ActividadesCom[[#This Row],[NIVEL 1]],Catálogo!A:B,2,FALSE),"")</f>
        <v/>
      </c>
      <c r="M1145" s="5"/>
      <c r="N1145" s="6"/>
      <c r="O1145" s="5"/>
      <c r="P1145" s="5"/>
      <c r="Q1145" s="5" t="str">
        <f>IF(ActividadesCom[[#This Row],[NIVEL 2]]&lt;&gt;0,VLOOKUP(ActividadesCom[[#This Row],[NIVEL 2]],Catálogo!A:B,2,FALSE),"")</f>
        <v/>
      </c>
      <c r="R1145" s="5"/>
      <c r="S1145" s="6"/>
      <c r="T1145" s="5"/>
      <c r="U1145" s="5"/>
      <c r="V1145" s="5" t="str">
        <f>IF(ActividadesCom[[#This Row],[NIVEL 3]]&lt;&gt;0,VLOOKUP(ActividadesCom[[#This Row],[NIVEL 3]],Catálogo!A:B,2,FALSE),"")</f>
        <v/>
      </c>
      <c r="W1145" s="5"/>
      <c r="X1145" s="6"/>
      <c r="Y1145" s="5"/>
      <c r="Z1145" s="5"/>
      <c r="AA1145" s="5" t="str">
        <f>IF(ActividadesCom[[#This Row],[NIVEL 4]]&lt;&gt;0,VLOOKUP(ActividadesCom[[#This Row],[NIVEL 4]],Catálogo!A:B,2,FALSE),"")</f>
        <v/>
      </c>
      <c r="AB1145" s="5"/>
      <c r="AC1145" s="6"/>
      <c r="AD1145" s="5"/>
      <c r="AE1145" s="5"/>
      <c r="AF1145" s="5" t="str">
        <f>IF(ActividadesCom[[#This Row],[NIVEL 5]]&lt;&gt;0,VLOOKUP(ActividadesCom[[#This Row],[NIVEL 5]],Catálogo!A:B,2,FALSE),"")</f>
        <v/>
      </c>
      <c r="AG1145" s="5"/>
      <c r="AH1145" s="2"/>
    </row>
    <row r="1146" spans="1:34" ht="30" hidden="1" customHeight="1" x14ac:dyDescent="0.25">
      <c r="A1146" s="7">
        <v>15470369</v>
      </c>
      <c r="B1146" s="6" t="str">
        <f>VLOOKUP(ActividadesCom[[#This Row],[NO. DE CONTROL]],'LISTADO ESTUDIANTES'!A:C,2,FALSE)</f>
        <v>RIVERO BALAN BELKIS YARED</v>
      </c>
      <c r="C1146" s="6" t="str">
        <f>VLOOKUP(ActividadesCom[[#This Row],[NO. DE CONTROL]],'LISTADO ESTUDIANTES'!A:C,3,FALSE)</f>
        <v>INGENIERIA EN ADMINISTRACION</v>
      </c>
      <c r="D1146" s="5" t="str">
        <f>VLOOKUP(ActividadesCom[[#This Row],[NO. DE CONTROL]],'LISTADO ESTUDIANTES'!A:D,4,FALSE)</f>
        <v>BAJA</v>
      </c>
      <c r="E1146" s="5">
        <f>SUM(ActividadesCom[[#This Row],[CRÉD. 1]],ActividadesCom[[#This Row],[CRÉD. 2]],ActividadesCom[[#This Row],[CRÉD. 3]],ActividadesCom[[#This Row],[CRÉD. 4]],ActividadesCom[[#This Row],[CRÉD. 5]])</f>
        <v>5</v>
      </c>
      <c r="F1146" s="17">
        <f>IF(ActividadesCom[[#This Row],[ÚLTIMO SEMESTRE CON CRÉDITOS]]&gt;0,ROUND(AVERAGE(ActividadesCom[[#This Row],[VALOR NIVEL 5]],ActividadesCom[[#This Row],[VALOR NIVEL 4]],ActividadesCom[[#This Row],[VALOR NIVEL 3]],ActividadesCom[[#This Row],[VALOR NIVEL 2]],ActividadesCom[[#This Row],[VALOR NIVEL 1]]),0),"")</f>
        <v>3</v>
      </c>
      <c r="G1146" s="5" t="str">
        <f>IF(ActividadesCom[[#This Row],[PROMEDIO]]="","",IF(ActividadesCom[[#This Row],[PROMEDIO]]&gt;=4,"EXCELENTE",IF(ActividadesCom[[#This Row],[PROMEDIO]]&gt;=3,"NOTABLE",IF(ActividadesCom[[#This Row],[PROMEDIO]]&gt;=2,"BUENO",IF(ActividadesCom[[#This Row],[PROMEDIO]]=1,"SUFICIENTE","")))))</f>
        <v>NOTABLE</v>
      </c>
      <c r="H1146" s="5">
        <f>MAX(ActividadesCom[[#This Row],[PERÍODO 1]],ActividadesCom[[#This Row],[PERÍODO 2]],ActividadesCom[[#This Row],[PERÍODO 3]],ActividadesCom[[#This Row],[PERÍODO 4]],ActividadesCom[[#This Row],[PERÍODO 5]])</f>
        <v>20202</v>
      </c>
      <c r="I1146" s="10" t="s">
        <v>1130</v>
      </c>
      <c r="J1146" s="5">
        <v>20193</v>
      </c>
      <c r="K1146" s="5" t="s">
        <v>4009</v>
      </c>
      <c r="L1146" s="5">
        <f>IF(ActividadesCom[[#This Row],[NIVEL 1]]&lt;&gt;0,VLOOKUP(ActividadesCom[[#This Row],[NIVEL 1]],Catálogo!A:B,2,FALSE),"")</f>
        <v>2</v>
      </c>
      <c r="M1146" s="5">
        <v>1</v>
      </c>
      <c r="N1146" s="6" t="s">
        <v>111</v>
      </c>
      <c r="O1146" s="5">
        <v>20163</v>
      </c>
      <c r="P1146" s="5" t="s">
        <v>4009</v>
      </c>
      <c r="Q1146" s="5">
        <f>IF(ActividadesCom[[#This Row],[NIVEL 2]]&lt;&gt;0,VLOOKUP(ActividadesCom[[#This Row],[NIVEL 2]],Catálogo!A:B,2,FALSE),"")</f>
        <v>2</v>
      </c>
      <c r="R1146" s="5">
        <v>1</v>
      </c>
      <c r="S1146" s="6" t="s">
        <v>2061</v>
      </c>
      <c r="T1146" s="5">
        <v>20201</v>
      </c>
      <c r="U1146" s="5" t="s">
        <v>4007</v>
      </c>
      <c r="V1146" s="5">
        <f>IF(ActividadesCom[[#This Row],[NIVEL 3]]&lt;&gt;0,VLOOKUP(ActividadesCom[[#This Row],[NIVEL 3]],Catálogo!A:B,2,FALSE),"")</f>
        <v>4</v>
      </c>
      <c r="W1146" s="5">
        <v>1</v>
      </c>
      <c r="X1146" s="6" t="s">
        <v>615</v>
      </c>
      <c r="Y1146" s="5">
        <v>20202</v>
      </c>
      <c r="Z1146" s="5" t="s">
        <v>4008</v>
      </c>
      <c r="AA1146" s="5">
        <f>IF(ActividadesCom[[#This Row],[NIVEL 4]]&lt;&gt;0,VLOOKUP(ActividadesCom[[#This Row],[NIVEL 4]],Catálogo!A:B,2,FALSE),"")</f>
        <v>3</v>
      </c>
      <c r="AB1146" s="5">
        <v>1</v>
      </c>
      <c r="AC1146" s="6" t="s">
        <v>99</v>
      </c>
      <c r="AD1146" s="5" t="s">
        <v>481</v>
      </c>
      <c r="AE1146" s="5" t="s">
        <v>4009</v>
      </c>
      <c r="AF1146" s="5">
        <f>IF(ActividadesCom[[#This Row],[NIVEL 5]]&lt;&gt;0,VLOOKUP(ActividadesCom[[#This Row],[NIVEL 5]],Catálogo!A:B,2,FALSE),"")</f>
        <v>2</v>
      </c>
      <c r="AG1146" s="5">
        <v>1</v>
      </c>
      <c r="AH1146" s="2"/>
    </row>
    <row r="1147" spans="1:34" ht="30" hidden="1" customHeight="1" x14ac:dyDescent="0.25">
      <c r="A1147" s="7">
        <v>15470370</v>
      </c>
      <c r="B1147" s="6" t="str">
        <f>VLOOKUP(ActividadesCom[[#This Row],[NO. DE CONTROL]],'LISTADO ESTUDIANTES'!A:C,2,FALSE)</f>
        <v>MARTINEZ HERNANDEZ DAVID</v>
      </c>
      <c r="C1147" s="6" t="str">
        <f>VLOOKUP(ActividadesCom[[#This Row],[NO. DE CONTROL]],'LISTADO ESTUDIANTES'!A:C,3,FALSE)</f>
        <v>INGENIERIA EN SISTEMAS COMPUTACIONALES</v>
      </c>
      <c r="D1147" s="5" t="str">
        <f>VLOOKUP(ActividadesCom[[#This Row],[NO. DE CONTROL]],'LISTADO ESTUDIANTES'!A:D,4,FALSE)</f>
        <v>BAJA</v>
      </c>
      <c r="E1147" s="5">
        <f>SUM(ActividadesCom[[#This Row],[CRÉD. 1]],ActividadesCom[[#This Row],[CRÉD. 2]],ActividadesCom[[#This Row],[CRÉD. 3]],ActividadesCom[[#This Row],[CRÉD. 4]],ActividadesCom[[#This Row],[CRÉD. 5]])</f>
        <v>5</v>
      </c>
      <c r="F1147" s="5">
        <f>IF(ActividadesCom[[#This Row],[ÚLTIMO SEMESTRE CON CRÉDITOS]]&gt;0,ROUND(AVERAGE(ActividadesCom[[#This Row],[VALOR NIVEL 5]],ActividadesCom[[#This Row],[VALOR NIVEL 4]],ActividadesCom[[#This Row],[VALOR NIVEL 3]],ActividadesCom[[#This Row],[VALOR NIVEL 2]],ActividadesCom[[#This Row],[VALOR NIVEL 1]]),0),"")</f>
        <v>2</v>
      </c>
      <c r="G1147" s="5" t="str">
        <f>IF(ActividadesCom[[#This Row],[PROMEDIO]]="","",IF(ActividadesCom[[#This Row],[PROMEDIO]]&gt;=4,"EXCELENTE",IF(ActividadesCom[[#This Row],[PROMEDIO]]&gt;=3,"NOTABLE",IF(ActividadesCom[[#This Row],[PROMEDIO]]&gt;=2,"BUENO",IF(ActividadesCom[[#This Row],[PROMEDIO]]=1,"SUFICIENTE","")))))</f>
        <v>BUENO</v>
      </c>
      <c r="H1147" s="5">
        <f>MAX(ActividadesCom[[#This Row],[PERÍODO 1]],ActividadesCom[[#This Row],[PERÍODO 2]],ActividadesCom[[#This Row],[PERÍODO 3]],ActividadesCom[[#This Row],[PERÍODO 4]],ActividadesCom[[#This Row],[PERÍODO 5]])</f>
        <v>20183</v>
      </c>
      <c r="I1147" s="6" t="s">
        <v>549</v>
      </c>
      <c r="J1147" s="5">
        <v>20183</v>
      </c>
      <c r="K1147" s="5" t="s">
        <v>4009</v>
      </c>
      <c r="L1147" s="5">
        <f>IF(ActividadesCom[[#This Row],[NIVEL 1]]&lt;&gt;0,VLOOKUP(ActividadesCom[[#This Row],[NIVEL 1]],Catálogo!A:B,2,FALSE),"")</f>
        <v>2</v>
      </c>
      <c r="M1147" s="5">
        <v>1</v>
      </c>
      <c r="N1147" s="6" t="s">
        <v>957</v>
      </c>
      <c r="O1147" s="5">
        <v>20181</v>
      </c>
      <c r="P1147" s="5" t="s">
        <v>4009</v>
      </c>
      <c r="Q1147" s="5">
        <f>IF(ActividadesCom[[#This Row],[NIVEL 2]]&lt;&gt;0,VLOOKUP(ActividadesCom[[#This Row],[NIVEL 2]],Catálogo!A:B,2,FALSE),"")</f>
        <v>2</v>
      </c>
      <c r="R1147" s="11">
        <v>1</v>
      </c>
      <c r="S1147" s="12" t="s">
        <v>958</v>
      </c>
      <c r="T1147" s="11">
        <v>20181</v>
      </c>
      <c r="U1147" s="5" t="s">
        <v>4009</v>
      </c>
      <c r="V1147" s="5">
        <f>IF(ActividadesCom[[#This Row],[NIVEL 3]]&lt;&gt;0,VLOOKUP(ActividadesCom[[#This Row],[NIVEL 3]],Catálogo!A:B,2,FALSE),"")</f>
        <v>2</v>
      </c>
      <c r="W1147" s="11">
        <v>1</v>
      </c>
      <c r="X1147" s="6" t="s">
        <v>959</v>
      </c>
      <c r="Y1147" s="5">
        <v>20181</v>
      </c>
      <c r="Z1147" s="5" t="s">
        <v>4009</v>
      </c>
      <c r="AA1147" s="5">
        <f>IF(ActividadesCom[[#This Row],[NIVEL 4]]&lt;&gt;0,VLOOKUP(ActividadesCom[[#This Row],[NIVEL 4]],Catálogo!A:B,2,FALSE),"")</f>
        <v>2</v>
      </c>
      <c r="AB1147" s="5">
        <v>1</v>
      </c>
      <c r="AC1147" s="6" t="s">
        <v>25</v>
      </c>
      <c r="AD1147" s="5">
        <v>20173</v>
      </c>
      <c r="AE1147" s="5" t="s">
        <v>4009</v>
      </c>
      <c r="AF1147" s="5">
        <f>IF(ActividadesCom[[#This Row],[NIVEL 5]]&lt;&gt;0,VLOOKUP(ActividadesCom[[#This Row],[NIVEL 5]],Catálogo!A:B,2,FALSE),"")</f>
        <v>2</v>
      </c>
      <c r="AG1147" s="5">
        <v>1</v>
      </c>
      <c r="AH1147" s="2"/>
    </row>
    <row r="1148" spans="1:34" ht="30" hidden="1" customHeight="1" x14ac:dyDescent="0.25">
      <c r="A1148" s="7">
        <v>15470371</v>
      </c>
      <c r="B1148" s="6" t="str">
        <f>VLOOKUP(ActividadesCom[[#This Row],[NO. DE CONTROL]],'LISTADO ESTUDIANTES'!A:C,2,FALSE)</f>
        <v>COHUO COB BEN-AMMI ALI</v>
      </c>
      <c r="C1148" s="6" t="str">
        <f>VLOOKUP(ActividadesCom[[#This Row],[NO. DE CONTROL]],'LISTADO ESTUDIANTES'!A:C,3,FALSE)</f>
        <v>INGENIERIA MECANICA</v>
      </c>
      <c r="D1148" s="5" t="str">
        <f>VLOOKUP(ActividadesCom[[#This Row],[NO. DE CONTROL]],'LISTADO ESTUDIANTES'!A:D,4,FALSE)</f>
        <v>BAJA</v>
      </c>
      <c r="E1148" s="5">
        <f>SUM(ActividadesCom[[#This Row],[CRÉD. 1]],ActividadesCom[[#This Row],[CRÉD. 2]],ActividadesCom[[#This Row],[CRÉD. 3]],ActividadesCom[[#This Row],[CRÉD. 4]],ActividadesCom[[#This Row],[CRÉD. 5]])</f>
        <v>5</v>
      </c>
      <c r="F1148" s="17">
        <f>IF(ActividadesCom[[#This Row],[ÚLTIMO SEMESTRE CON CRÉDITOS]]&gt;0,ROUND(AVERAGE(ActividadesCom[[#This Row],[VALOR NIVEL 5]],ActividadesCom[[#This Row],[VALOR NIVEL 4]],ActividadesCom[[#This Row],[VALOR NIVEL 3]],ActividadesCom[[#This Row],[VALOR NIVEL 2]],ActividadesCom[[#This Row],[VALOR NIVEL 1]]),0),"")</f>
        <v>3</v>
      </c>
      <c r="G1148" s="5" t="str">
        <f>IF(ActividadesCom[[#This Row],[PROMEDIO]]="","",IF(ActividadesCom[[#This Row],[PROMEDIO]]&gt;=4,"EXCELENTE",IF(ActividadesCom[[#This Row],[PROMEDIO]]&gt;=3,"NOTABLE",IF(ActividadesCom[[#This Row],[PROMEDIO]]&gt;=2,"BUENO",IF(ActividadesCom[[#This Row],[PROMEDIO]]=1,"SUFICIENTE","")))))</f>
        <v>NOTABLE</v>
      </c>
      <c r="H1148" s="5">
        <f>MAX(ActividadesCom[[#This Row],[PERÍODO 1]],ActividadesCom[[#This Row],[PERÍODO 2]],ActividadesCom[[#This Row],[PERÍODO 3]],ActividadesCom[[#This Row],[PERÍODO 4]],ActividadesCom[[#This Row],[PERÍODO 5]])</f>
        <v>20221</v>
      </c>
      <c r="I1148" s="6" t="s">
        <v>918</v>
      </c>
      <c r="J1148" s="5">
        <v>20191</v>
      </c>
      <c r="K1148" s="5" t="s">
        <v>4009</v>
      </c>
      <c r="L1148" s="5">
        <f>IF(ActividadesCom[[#This Row],[NIVEL 1]]&lt;&gt;0,VLOOKUP(ActividadesCom[[#This Row],[NIVEL 1]],Catálogo!A:B,2,FALSE),"")</f>
        <v>2</v>
      </c>
      <c r="M1148" s="5">
        <v>1</v>
      </c>
      <c r="N1148" s="6" t="s">
        <v>4748</v>
      </c>
      <c r="O1148" s="5">
        <v>20213</v>
      </c>
      <c r="P1148" s="5" t="s">
        <v>4007</v>
      </c>
      <c r="Q1148" s="5">
        <f>IF(ActividadesCom[[#This Row],[NIVEL 2]]&lt;&gt;0,VLOOKUP(ActividadesCom[[#This Row],[NIVEL 2]],Catálogo!A:B,2,FALSE),"")</f>
        <v>4</v>
      </c>
      <c r="R1148" s="11">
        <v>1</v>
      </c>
      <c r="S1148" s="12" t="s">
        <v>4871</v>
      </c>
      <c r="T1148" s="11">
        <v>20221</v>
      </c>
      <c r="U1148" s="11" t="s">
        <v>4009</v>
      </c>
      <c r="V1148" s="5">
        <f>IF(ActividadesCom[[#This Row],[NIVEL 3]]&lt;&gt;0,VLOOKUP(ActividadesCom[[#This Row],[NIVEL 3]],Catálogo!A:B,2,FALSE),"")</f>
        <v>2</v>
      </c>
      <c r="W1148" s="11">
        <v>1</v>
      </c>
      <c r="X1148" s="6" t="s">
        <v>31</v>
      </c>
      <c r="Y1148" s="5">
        <v>20181</v>
      </c>
      <c r="Z1148" s="5" t="s">
        <v>4008</v>
      </c>
      <c r="AA1148" s="5">
        <f>IF(ActividadesCom[[#This Row],[NIVEL 4]]&lt;&gt;0,VLOOKUP(ActividadesCom[[#This Row],[NIVEL 4]],Catálogo!A:B,2,FALSE),"")</f>
        <v>3</v>
      </c>
      <c r="AB1148" s="5">
        <v>1</v>
      </c>
      <c r="AC1148" s="6" t="s">
        <v>31</v>
      </c>
      <c r="AD1148" s="5">
        <v>20183</v>
      </c>
      <c r="AE1148" s="5" t="s">
        <v>4008</v>
      </c>
      <c r="AF1148" s="5">
        <f>IF(ActividadesCom[[#This Row],[NIVEL 5]]&lt;&gt;0,VLOOKUP(ActividadesCom[[#This Row],[NIVEL 5]],Catálogo!A:B,2,FALSE),"")</f>
        <v>3</v>
      </c>
      <c r="AG1148" s="5">
        <v>1</v>
      </c>
      <c r="AH1148" s="2"/>
    </row>
    <row r="1149" spans="1:34" s="21" customFormat="1" ht="30" hidden="1" customHeight="1" x14ac:dyDescent="0.25">
      <c r="A1149" s="7">
        <v>15470372</v>
      </c>
      <c r="B1149" s="6" t="str">
        <f>VLOOKUP(ActividadesCom[[#This Row],[NO. DE CONTROL]],'LISTADO ESTUDIANTES'!A:C,2,FALSE)</f>
        <v>ABNAAL CHAN JOSUE GIOVANI</v>
      </c>
      <c r="C1149" s="6" t="str">
        <f>VLOOKUP(ActividadesCom[[#This Row],[NO. DE CONTROL]],'LISTADO ESTUDIANTES'!A:C,3,FALSE)</f>
        <v>INGENIERIA EN ADMINISTRACION</v>
      </c>
      <c r="D1149" s="5" t="str">
        <f>VLOOKUP(ActividadesCom[[#This Row],[NO. DE CONTROL]],'LISTADO ESTUDIANTES'!A:D,4,FALSE)</f>
        <v>BAJA</v>
      </c>
      <c r="E1149" s="5">
        <f>SUM(ActividadesCom[[#This Row],[CRÉD. 1]],ActividadesCom[[#This Row],[CRÉD. 2]],ActividadesCom[[#This Row],[CRÉD. 3]],ActividadesCom[[#This Row],[CRÉD. 4]],ActividadesCom[[#This Row],[CRÉD. 5]])</f>
        <v>5</v>
      </c>
      <c r="F1149" s="17">
        <f>IF(ActividadesCom[[#This Row],[ÚLTIMO SEMESTRE CON CRÉDITOS]]&gt;0,ROUND(AVERAGE(ActividadesCom[[#This Row],[VALOR NIVEL 5]],ActividadesCom[[#This Row],[VALOR NIVEL 4]],ActividadesCom[[#This Row],[VALOR NIVEL 3]],ActividadesCom[[#This Row],[VALOR NIVEL 2]],ActividadesCom[[#This Row],[VALOR NIVEL 1]]),0),"")</f>
        <v>2</v>
      </c>
      <c r="G1149" s="5" t="str">
        <f>IF(ActividadesCom[[#This Row],[PROMEDIO]]="","",IF(ActividadesCom[[#This Row],[PROMEDIO]]&gt;=4,"EXCELENTE",IF(ActividadesCom[[#This Row],[PROMEDIO]]&gt;=3,"NOTABLE",IF(ActividadesCom[[#This Row],[PROMEDIO]]&gt;=2,"BUENO",IF(ActividadesCom[[#This Row],[PROMEDIO]]=1,"SUFICIENTE","")))))</f>
        <v>BUENO</v>
      </c>
      <c r="H1149" s="5">
        <f>MAX(ActividadesCom[[#This Row],[PERÍODO 1]],ActividadesCom[[#This Row],[PERÍODO 2]],ActividadesCom[[#This Row],[PERÍODO 3]],ActividadesCom[[#This Row],[PERÍODO 4]],ActividadesCom[[#This Row],[PERÍODO 5]])</f>
        <v>20193</v>
      </c>
      <c r="I1149" s="10" t="s">
        <v>939</v>
      </c>
      <c r="J1149" s="5">
        <v>20183</v>
      </c>
      <c r="K1149" s="5" t="s">
        <v>4009</v>
      </c>
      <c r="L1149" s="5">
        <f>IF(ActividadesCom[[#This Row],[NIVEL 1]]&lt;&gt;0,VLOOKUP(ActividadesCom[[#This Row],[NIVEL 1]],Catálogo!A:B,2,FALSE),"")</f>
        <v>2</v>
      </c>
      <c r="M1149" s="5">
        <v>1</v>
      </c>
      <c r="N1149" s="6" t="s">
        <v>1087</v>
      </c>
      <c r="O1149" s="5">
        <v>20193</v>
      </c>
      <c r="P1149" s="5" t="s">
        <v>4009</v>
      </c>
      <c r="Q1149" s="5">
        <f>IF(ActividadesCom[[#This Row],[NIVEL 2]]&lt;&gt;0,VLOOKUP(ActividadesCom[[#This Row],[NIVEL 2]],Catálogo!A:B,2,FALSE),"")</f>
        <v>2</v>
      </c>
      <c r="R1149" s="5">
        <v>1</v>
      </c>
      <c r="S1149" s="6" t="s">
        <v>111</v>
      </c>
      <c r="T1149" s="5">
        <v>20163</v>
      </c>
      <c r="U1149" s="5" t="s">
        <v>4009</v>
      </c>
      <c r="V1149" s="5">
        <f>IF(ActividadesCom[[#This Row],[NIVEL 3]]&lt;&gt;0,VLOOKUP(ActividadesCom[[#This Row],[NIVEL 3]],Catálogo!A:B,2,FALSE),"")</f>
        <v>2</v>
      </c>
      <c r="W1149" s="5">
        <v>1</v>
      </c>
      <c r="X1149" s="6" t="s">
        <v>31</v>
      </c>
      <c r="Y1149" s="5">
        <v>20191</v>
      </c>
      <c r="Z1149" s="5" t="s">
        <v>4008</v>
      </c>
      <c r="AA1149" s="5">
        <f>IF(ActividadesCom[[#This Row],[NIVEL 4]]&lt;&gt;0,VLOOKUP(ActividadesCom[[#This Row],[NIVEL 4]],Catálogo!A:B,2,FALSE),"")</f>
        <v>3</v>
      </c>
      <c r="AB1149" s="5">
        <v>1</v>
      </c>
      <c r="AC1149" s="6" t="s">
        <v>31</v>
      </c>
      <c r="AD1149" s="5">
        <v>20193</v>
      </c>
      <c r="AE1149" s="5" t="s">
        <v>4009</v>
      </c>
      <c r="AF1149" s="5">
        <f>IF(ActividadesCom[[#This Row],[NIVEL 5]]&lt;&gt;0,VLOOKUP(ActividadesCom[[#This Row],[NIVEL 5]],Catálogo!A:B,2,FALSE),"")</f>
        <v>2</v>
      </c>
      <c r="AG1149" s="5">
        <v>1</v>
      </c>
    </row>
    <row r="1150" spans="1:34" ht="30" hidden="1" customHeight="1" x14ac:dyDescent="0.25">
      <c r="A1150" s="7">
        <v>15470373</v>
      </c>
      <c r="B1150" s="6" t="str">
        <f>VLOOKUP(ActividadesCom[[#This Row],[NO. DE CONTROL]],'LISTADO ESTUDIANTES'!A:C,2,FALSE)</f>
        <v>CASTILLO CHABLE JOSE CARLOS</v>
      </c>
      <c r="C1150" s="6" t="str">
        <f>VLOOKUP(ActividadesCom[[#This Row],[NO. DE CONTROL]],'LISTADO ESTUDIANTES'!A:C,3,FALSE)</f>
        <v>INGENIERIA MECANICA</v>
      </c>
      <c r="D1150" s="5" t="str">
        <f>VLOOKUP(ActividadesCom[[#This Row],[NO. DE CONTROL]],'LISTADO ESTUDIANTES'!A:D,4,FALSE)</f>
        <v>BAJA</v>
      </c>
      <c r="E1150" s="5">
        <f>SUM(ActividadesCom[[#This Row],[CRÉD. 1]],ActividadesCom[[#This Row],[CRÉD. 2]],ActividadesCom[[#This Row],[CRÉD. 3]],ActividadesCom[[#This Row],[CRÉD. 4]],ActividadesCom[[#This Row],[CRÉD. 5]])</f>
        <v>2</v>
      </c>
      <c r="F1150" s="17">
        <f>IF(ActividadesCom[[#This Row],[ÚLTIMO SEMESTRE CON CRÉDITOS]]&gt;0,ROUND(AVERAGE(ActividadesCom[[#This Row],[VALOR NIVEL 5]],ActividadesCom[[#This Row],[VALOR NIVEL 4]],ActividadesCom[[#This Row],[VALOR NIVEL 3]],ActividadesCom[[#This Row],[VALOR NIVEL 2]],ActividadesCom[[#This Row],[VALOR NIVEL 1]]),0),"")</f>
        <v>4</v>
      </c>
      <c r="G1150" s="5" t="str">
        <f>IF(ActividadesCom[[#This Row],[PROMEDIO]]="","",IF(ActividadesCom[[#This Row],[PROMEDIO]]&gt;=4,"EXCELENTE",IF(ActividadesCom[[#This Row],[PROMEDIO]]&gt;=3,"NOTABLE",IF(ActividadesCom[[#This Row],[PROMEDIO]]&gt;=2,"BUENO",IF(ActividadesCom[[#This Row],[PROMEDIO]]=1,"SUFICIENTE","")))))</f>
        <v>EXCELENTE</v>
      </c>
      <c r="H1150" s="5">
        <f>MAX(ActividadesCom[[#This Row],[PERÍODO 1]],ActividadesCom[[#This Row],[PERÍODO 2]],ActividadesCom[[#This Row],[PERÍODO 3]],ActividadesCom[[#This Row],[PERÍODO 4]],ActividadesCom[[#This Row],[PERÍODO 5]])</f>
        <v>20183</v>
      </c>
      <c r="I1150" s="6"/>
      <c r="J1150" s="5"/>
      <c r="K1150" s="5"/>
      <c r="L1150" s="5" t="str">
        <f>IF(ActividadesCom[[#This Row],[NIVEL 1]]&lt;&gt;0,VLOOKUP(ActividadesCom[[#This Row],[NIVEL 1]],Catálogo!A:B,2,FALSE),"")</f>
        <v/>
      </c>
      <c r="M1150" s="5"/>
      <c r="N1150" s="6"/>
      <c r="O1150" s="5"/>
      <c r="P1150" s="5"/>
      <c r="Q1150" s="5" t="str">
        <f>IF(ActividadesCom[[#This Row],[NIVEL 2]]&lt;&gt;0,VLOOKUP(ActividadesCom[[#This Row],[NIVEL 2]],Catálogo!A:B,2,FALSE),"")</f>
        <v/>
      </c>
      <c r="R1150" s="11"/>
      <c r="S1150" s="12"/>
      <c r="T1150" s="11"/>
      <c r="U1150" s="11"/>
      <c r="V1150" s="5" t="str">
        <f>IF(ActividadesCom[[#This Row],[NIVEL 3]]&lt;&gt;0,VLOOKUP(ActividadesCom[[#This Row],[NIVEL 3]],Catálogo!A:B,2,FALSE),"")</f>
        <v/>
      </c>
      <c r="W1150" s="11"/>
      <c r="X1150" s="6" t="s">
        <v>615</v>
      </c>
      <c r="Y1150" s="5">
        <v>20183</v>
      </c>
      <c r="Z1150" s="5" t="s">
        <v>4007</v>
      </c>
      <c r="AA1150" s="5">
        <f>IF(ActividadesCom[[#This Row],[NIVEL 4]]&lt;&gt;0,VLOOKUP(ActividadesCom[[#This Row],[NIVEL 4]],Catálogo!A:B,2,FALSE),"")</f>
        <v>4</v>
      </c>
      <c r="AB1150" s="5">
        <v>1</v>
      </c>
      <c r="AC1150" s="6" t="s">
        <v>25</v>
      </c>
      <c r="AD1150" s="5">
        <v>20181</v>
      </c>
      <c r="AE1150" s="5" t="s">
        <v>4008</v>
      </c>
      <c r="AF1150" s="5">
        <f>IF(ActividadesCom[[#This Row],[NIVEL 5]]&lt;&gt;0,VLOOKUP(ActividadesCom[[#This Row],[NIVEL 5]],Catálogo!A:B,2,FALSE),"")</f>
        <v>3</v>
      </c>
      <c r="AG1150" s="5">
        <v>1</v>
      </c>
      <c r="AH1150" s="2"/>
    </row>
    <row r="1151" spans="1:34" ht="30" hidden="1" customHeight="1" x14ac:dyDescent="0.25">
      <c r="A1151" s="7">
        <v>15470374</v>
      </c>
      <c r="B1151" s="6" t="str">
        <f>VLOOKUP(ActividadesCom[[#This Row],[NO. DE CONTROL]],'LISTADO ESTUDIANTES'!A:C,2,FALSE)</f>
        <v>LOPEZ CANO FARIDE ABIGAIL</v>
      </c>
      <c r="C1151" s="6" t="str">
        <f>VLOOKUP(ActividadesCom[[#This Row],[NO. DE CONTROL]],'LISTADO ESTUDIANTES'!A:C,3,FALSE)</f>
        <v>INGENIERIA EN ADMINISTRACION</v>
      </c>
      <c r="D1151" s="5" t="str">
        <f>VLOOKUP(ActividadesCom[[#This Row],[NO. DE CONTROL]],'LISTADO ESTUDIANTES'!A:D,4,FALSE)</f>
        <v>BAJA</v>
      </c>
      <c r="E1151" s="5">
        <f>SUM(ActividadesCom[[#This Row],[CRÉD. 1]],ActividadesCom[[#This Row],[CRÉD. 2]],ActividadesCom[[#This Row],[CRÉD. 3]],ActividadesCom[[#This Row],[CRÉD. 4]],ActividadesCom[[#This Row],[CRÉD. 5]])</f>
        <v>2</v>
      </c>
      <c r="F1151" s="17">
        <f>IF(ActividadesCom[[#This Row],[ÚLTIMO SEMESTRE CON CRÉDITOS]]&gt;0,ROUND(AVERAGE(ActividadesCom[[#This Row],[VALOR NIVEL 5]],ActividadesCom[[#This Row],[VALOR NIVEL 4]],ActividadesCom[[#This Row],[VALOR NIVEL 3]],ActividadesCom[[#This Row],[VALOR NIVEL 2]],ActividadesCom[[#This Row],[VALOR NIVEL 1]]),0),"")</f>
        <v>2</v>
      </c>
      <c r="G1151" s="5" t="str">
        <f>IF(ActividadesCom[[#This Row],[PROMEDIO]]="","",IF(ActividadesCom[[#This Row],[PROMEDIO]]&gt;=4,"EXCELENTE",IF(ActividadesCom[[#This Row],[PROMEDIO]]&gt;=3,"NOTABLE",IF(ActividadesCom[[#This Row],[PROMEDIO]]&gt;=2,"BUENO",IF(ActividadesCom[[#This Row],[PROMEDIO]]=1,"SUFICIENTE","")))))</f>
        <v>BUENO</v>
      </c>
      <c r="H1151" s="5">
        <f>MAX(ActividadesCom[[#This Row],[PERÍODO 1]],ActividadesCom[[#This Row],[PERÍODO 2]],ActividadesCom[[#This Row],[PERÍODO 3]],ActividadesCom[[#This Row],[PERÍODO 4]],ActividadesCom[[#This Row],[PERÍODO 5]])</f>
        <v>20153</v>
      </c>
      <c r="I1151" s="10"/>
      <c r="J1151" s="5"/>
      <c r="K1151" s="5"/>
      <c r="L1151" s="5" t="str">
        <f>IF(ActividadesCom[[#This Row],[NIVEL 1]]&lt;&gt;0,VLOOKUP(ActividadesCom[[#This Row],[NIVEL 1]],Catálogo!A:B,2,FALSE),"")</f>
        <v/>
      </c>
      <c r="M1151" s="5"/>
      <c r="N1151" s="6"/>
      <c r="O1151" s="5"/>
      <c r="P1151" s="5"/>
      <c r="Q1151" s="5" t="str">
        <f>IF(ActividadesCom[[#This Row],[NIVEL 2]]&lt;&gt;0,VLOOKUP(ActividadesCom[[#This Row],[NIVEL 2]],Catálogo!A:B,2,FALSE),"")</f>
        <v/>
      </c>
      <c r="R1151" s="5"/>
      <c r="S1151" s="6"/>
      <c r="T1151" s="5"/>
      <c r="U1151" s="5"/>
      <c r="V1151" s="5" t="str">
        <f>IF(ActividadesCom[[#This Row],[NIVEL 3]]&lt;&gt;0,VLOOKUP(ActividadesCom[[#This Row],[NIVEL 3]],Catálogo!A:B,2,FALSE),"")</f>
        <v/>
      </c>
      <c r="W1151" s="5"/>
      <c r="X1151" s="6" t="s">
        <v>36</v>
      </c>
      <c r="Y1151" s="5" t="s">
        <v>480</v>
      </c>
      <c r="Z1151" s="5" t="s">
        <v>4009</v>
      </c>
      <c r="AA1151" s="5">
        <f>IF(ActividadesCom[[#This Row],[NIVEL 4]]&lt;&gt;0,VLOOKUP(ActividadesCom[[#This Row],[NIVEL 4]],Catálogo!A:B,2,FALSE),"")</f>
        <v>2</v>
      </c>
      <c r="AB1151" s="5">
        <v>1</v>
      </c>
      <c r="AC1151" s="6" t="s">
        <v>135</v>
      </c>
      <c r="AD1151" s="5">
        <v>20153</v>
      </c>
      <c r="AE1151" s="5" t="s">
        <v>4009</v>
      </c>
      <c r="AF1151" s="5">
        <f>IF(ActividadesCom[[#This Row],[NIVEL 5]]&lt;&gt;0,VLOOKUP(ActividadesCom[[#This Row],[NIVEL 5]],Catálogo!A:B,2,FALSE),"")</f>
        <v>2</v>
      </c>
      <c r="AG1151" s="5">
        <v>1</v>
      </c>
      <c r="AH1151" s="2"/>
    </row>
    <row r="1152" spans="1:34" ht="30" hidden="1" customHeight="1" x14ac:dyDescent="0.25">
      <c r="A1152" s="7">
        <v>15470375</v>
      </c>
      <c r="B1152" s="6" t="str">
        <f>VLOOKUP(ActividadesCom[[#This Row],[NO. DE CONTROL]],'LISTADO ESTUDIANTES'!A:C,2,FALSE)</f>
        <v>CASANOVA SANTINI ALDAIR ELOY</v>
      </c>
      <c r="C1152" s="6" t="str">
        <f>VLOOKUP(ActividadesCom[[#This Row],[NO. DE CONTROL]],'LISTADO ESTUDIANTES'!A:C,3,FALSE)</f>
        <v>INGENIERIA EN SISTEMAS COMPUTACIONALES</v>
      </c>
      <c r="D1152" s="5" t="str">
        <f>VLOOKUP(ActividadesCom[[#This Row],[NO. DE CONTROL]],'LISTADO ESTUDIANTES'!A:D,4,FALSE)</f>
        <v>BAJA</v>
      </c>
      <c r="E1152" s="5">
        <f>SUM(ActividadesCom[[#This Row],[CRÉD. 1]],ActividadesCom[[#This Row],[CRÉD. 2]],ActividadesCom[[#This Row],[CRÉD. 3]],ActividadesCom[[#This Row],[CRÉD. 4]],ActividadesCom[[#This Row],[CRÉD. 5]])</f>
        <v>6</v>
      </c>
      <c r="F1152" s="5">
        <f>IF(ActividadesCom[[#This Row],[ÚLTIMO SEMESTRE CON CRÉDITOS]]&gt;0,ROUND(AVERAGE(ActividadesCom[[#This Row],[VALOR NIVEL 5]],ActividadesCom[[#This Row],[VALOR NIVEL 4]],ActividadesCom[[#This Row],[VALOR NIVEL 3]],ActividadesCom[[#This Row],[VALOR NIVEL 2]],ActividadesCom[[#This Row],[VALOR NIVEL 1]]),0),"")</f>
        <v>2</v>
      </c>
      <c r="G1152" s="5" t="str">
        <f>IF(ActividadesCom[[#This Row],[PROMEDIO]]="","",IF(ActividadesCom[[#This Row],[PROMEDIO]]&gt;=4,"EXCELENTE",IF(ActividadesCom[[#This Row],[PROMEDIO]]&gt;=3,"NOTABLE",IF(ActividadesCom[[#This Row],[PROMEDIO]]&gt;=2,"BUENO",IF(ActividadesCom[[#This Row],[PROMEDIO]]=1,"SUFICIENTE","")))))</f>
        <v>BUENO</v>
      </c>
      <c r="H1152" s="5">
        <f>MAX(ActividadesCom[[#This Row],[PERÍODO 1]],ActividadesCom[[#This Row],[PERÍODO 2]],ActividadesCom[[#This Row],[PERÍODO 3]],ActividadesCom[[#This Row],[PERÍODO 4]],ActividadesCom[[#This Row],[PERÍODO 5]])</f>
        <v>20181</v>
      </c>
      <c r="I1152" s="6" t="s">
        <v>712</v>
      </c>
      <c r="J1152" s="5">
        <v>20181</v>
      </c>
      <c r="K1152" s="5" t="s">
        <v>4009</v>
      </c>
      <c r="L1152" s="5">
        <f>IF(ActividadesCom[[#This Row],[NIVEL 1]]&lt;&gt;0,VLOOKUP(ActividadesCom[[#This Row],[NIVEL 1]],Catálogo!A:B,2,FALSE),"")</f>
        <v>2</v>
      </c>
      <c r="M1152" s="5">
        <v>1</v>
      </c>
      <c r="N1152" s="6" t="s">
        <v>719</v>
      </c>
      <c r="O1152" s="5">
        <v>20181</v>
      </c>
      <c r="P1152" s="5" t="s">
        <v>4009</v>
      </c>
      <c r="Q1152" s="5">
        <f>IF(ActividadesCom[[#This Row],[NIVEL 2]]&lt;&gt;0,VLOOKUP(ActividadesCom[[#This Row],[NIVEL 2]],Catálogo!A:B,2,FALSE),"")</f>
        <v>2</v>
      </c>
      <c r="R1152" s="11">
        <v>1</v>
      </c>
      <c r="S1152" s="12" t="s">
        <v>721</v>
      </c>
      <c r="T1152" s="11">
        <v>20181</v>
      </c>
      <c r="U1152" s="5" t="s">
        <v>4009</v>
      </c>
      <c r="V1152" s="5">
        <f>IF(ActividadesCom[[#This Row],[NIVEL 3]]&lt;&gt;0,VLOOKUP(ActividadesCom[[#This Row],[NIVEL 3]],Catálogo!A:B,2,FALSE),"")</f>
        <v>2</v>
      </c>
      <c r="W1152" s="11">
        <v>1</v>
      </c>
      <c r="X1152" s="6" t="s">
        <v>720</v>
      </c>
      <c r="Y1152" s="5">
        <v>20181</v>
      </c>
      <c r="Z1152" s="5" t="s">
        <v>4009</v>
      </c>
      <c r="AA1152" s="5">
        <f>IF(ActividadesCom[[#This Row],[NIVEL 4]]&lt;&gt;0,VLOOKUP(ActividadesCom[[#This Row],[NIVEL 4]],Catálogo!A:B,2,FALSE),"")</f>
        <v>2</v>
      </c>
      <c r="AB1152" s="5">
        <v>1</v>
      </c>
      <c r="AC1152" s="6" t="s">
        <v>620</v>
      </c>
      <c r="AD1152" s="5" t="s">
        <v>229</v>
      </c>
      <c r="AE1152" s="5" t="s">
        <v>4009</v>
      </c>
      <c r="AF1152" s="5">
        <f>IF(ActividadesCom[[#This Row],[NIVEL 5]]&lt;&gt;0,VLOOKUP(ActividadesCom[[#This Row],[NIVEL 5]],Catálogo!A:B,2,FALSE),"")</f>
        <v>2</v>
      </c>
      <c r="AG1152" s="5">
        <v>2</v>
      </c>
      <c r="AH1152" s="2"/>
    </row>
    <row r="1153" spans="1:34" ht="30" hidden="1" customHeight="1" x14ac:dyDescent="0.25">
      <c r="A1153" s="7">
        <v>15470376</v>
      </c>
      <c r="B1153" s="6" t="str">
        <f>VLOOKUP(ActividadesCom[[#This Row],[NO. DE CONTROL]],'LISTADO ESTUDIANTES'!A:C,2,FALSE)</f>
        <v>ABELLO DAMAS ALEX ENRIQUE</v>
      </c>
      <c r="C1153" s="6" t="str">
        <f>VLOOKUP(ActividadesCom[[#This Row],[NO. DE CONTROL]],'LISTADO ESTUDIANTES'!A:C,3,FALSE)</f>
        <v>INGENIERIA CIVIL</v>
      </c>
      <c r="D1153" s="5" t="str">
        <f>VLOOKUP(ActividadesCom[[#This Row],[NO. DE CONTROL]],'LISTADO ESTUDIANTES'!A:D,4,FALSE)</f>
        <v>BAJA</v>
      </c>
      <c r="E1153" s="5">
        <f>SUM(ActividadesCom[[#This Row],[CRÉD. 1]],ActividadesCom[[#This Row],[CRÉD. 2]],ActividadesCom[[#This Row],[CRÉD. 3]],ActividadesCom[[#This Row],[CRÉD. 4]],ActividadesCom[[#This Row],[CRÉD. 5]])</f>
        <v>0</v>
      </c>
      <c r="F1153" s="17" t="str">
        <f>IF(ActividadesCom[[#This Row],[ÚLTIMO SEMESTRE CON CRÉDITOS]]&gt;0,ROUND(AVERAGE(ActividadesCom[[#This Row],[VALOR NIVEL 5]],ActividadesCom[[#This Row],[VALOR NIVEL 4]],ActividadesCom[[#This Row],[VALOR NIVEL 3]],ActividadesCom[[#This Row],[VALOR NIVEL 2]],ActividadesCom[[#This Row],[VALOR NIVEL 1]]),0),"")</f>
        <v/>
      </c>
      <c r="G1153" s="5" t="str">
        <f>IF(ActividadesCom[[#This Row],[PROMEDIO]]="","",IF(ActividadesCom[[#This Row],[PROMEDIO]]&gt;=4,"EXCELENTE",IF(ActividadesCom[[#This Row],[PROMEDIO]]&gt;=3,"NOTABLE",IF(ActividadesCom[[#This Row],[PROMEDIO]]&gt;=2,"BUENO",IF(ActividadesCom[[#This Row],[PROMEDIO]]=1,"SUFICIENTE","")))))</f>
        <v/>
      </c>
      <c r="H1153" s="5">
        <f>MAX(ActividadesCom[[#This Row],[PERÍODO 1]],ActividadesCom[[#This Row],[PERÍODO 2]],ActividadesCom[[#This Row],[PERÍODO 3]],ActividadesCom[[#This Row],[PERÍODO 4]],ActividadesCom[[#This Row],[PERÍODO 5]])</f>
        <v>0</v>
      </c>
      <c r="I1153" s="10"/>
      <c r="J1153" s="5"/>
      <c r="K1153" s="5"/>
      <c r="L1153" s="5" t="str">
        <f>IF(ActividadesCom[[#This Row],[NIVEL 1]]&lt;&gt;0,VLOOKUP(ActividadesCom[[#This Row],[NIVEL 1]],Catálogo!A:B,2,FALSE),"")</f>
        <v/>
      </c>
      <c r="M1153" s="5"/>
      <c r="N1153" s="6"/>
      <c r="O1153" s="5"/>
      <c r="P1153" s="5"/>
      <c r="Q1153" s="5" t="str">
        <f>IF(ActividadesCom[[#This Row],[NIVEL 2]]&lt;&gt;0,VLOOKUP(ActividadesCom[[#This Row],[NIVEL 2]],Catálogo!A:B,2,FALSE),"")</f>
        <v/>
      </c>
      <c r="R1153" s="5"/>
      <c r="S1153" s="6"/>
      <c r="T1153" s="5"/>
      <c r="U1153" s="5"/>
      <c r="V1153" s="5" t="str">
        <f>IF(ActividadesCom[[#This Row],[NIVEL 3]]&lt;&gt;0,VLOOKUP(ActividadesCom[[#This Row],[NIVEL 3]],Catálogo!A:B,2,FALSE),"")</f>
        <v/>
      </c>
      <c r="W1153" s="5"/>
      <c r="X1153" s="6"/>
      <c r="Y1153" s="5"/>
      <c r="Z1153" s="5"/>
      <c r="AA1153" s="5" t="str">
        <f>IF(ActividadesCom[[#This Row],[NIVEL 4]]&lt;&gt;0,VLOOKUP(ActividadesCom[[#This Row],[NIVEL 4]],Catálogo!A:B,2,FALSE),"")</f>
        <v/>
      </c>
      <c r="AB1153" s="5"/>
      <c r="AC1153" s="6"/>
      <c r="AD1153" s="5"/>
      <c r="AE1153" s="5"/>
      <c r="AF1153" s="5" t="str">
        <f>IF(ActividadesCom[[#This Row],[NIVEL 5]]&lt;&gt;0,VLOOKUP(ActividadesCom[[#This Row],[NIVEL 5]],Catálogo!A:B,2,FALSE),"")</f>
        <v/>
      </c>
      <c r="AG1153" s="5"/>
      <c r="AH1153" s="2"/>
    </row>
    <row r="1154" spans="1:34" ht="30" hidden="1" customHeight="1" x14ac:dyDescent="0.25">
      <c r="A1154" s="7">
        <v>15470377</v>
      </c>
      <c r="B1154" s="6" t="str">
        <f>VLOOKUP(ActividadesCom[[#This Row],[NO. DE CONTROL]],'LISTADO ESTUDIANTES'!A:C,2,FALSE)</f>
        <v>ROSILLO GARCIA FRIDA GUADALUPE</v>
      </c>
      <c r="C1154" s="6" t="str">
        <f>VLOOKUP(ActividadesCom[[#This Row],[NO. DE CONTROL]],'LISTADO ESTUDIANTES'!A:C,3,FALSE)</f>
        <v>INGENIERIA CIVIL</v>
      </c>
      <c r="D1154" s="5" t="str">
        <f>VLOOKUP(ActividadesCom[[#This Row],[NO. DE CONTROL]],'LISTADO ESTUDIANTES'!A:D,4,FALSE)</f>
        <v>BAJA</v>
      </c>
      <c r="E1154" s="5">
        <f>SUM(ActividadesCom[[#This Row],[CRÉD. 1]],ActividadesCom[[#This Row],[CRÉD. 2]],ActividadesCom[[#This Row],[CRÉD. 3]],ActividadesCom[[#This Row],[CRÉD. 4]],ActividadesCom[[#This Row],[CRÉD. 5]])</f>
        <v>1</v>
      </c>
      <c r="F1154" s="17">
        <f>IF(ActividadesCom[[#This Row],[ÚLTIMO SEMESTRE CON CRÉDITOS]]&gt;0,ROUND(AVERAGE(ActividadesCom[[#This Row],[VALOR NIVEL 5]],ActividadesCom[[#This Row],[VALOR NIVEL 4]],ActividadesCom[[#This Row],[VALOR NIVEL 3]],ActividadesCom[[#This Row],[VALOR NIVEL 2]],ActividadesCom[[#This Row],[VALOR NIVEL 1]]),0),"")</f>
        <v>2</v>
      </c>
      <c r="G1154" s="5" t="str">
        <f>IF(ActividadesCom[[#This Row],[PROMEDIO]]="","",IF(ActividadesCom[[#This Row],[PROMEDIO]]&gt;=4,"EXCELENTE",IF(ActividadesCom[[#This Row],[PROMEDIO]]&gt;=3,"NOTABLE",IF(ActividadesCom[[#This Row],[PROMEDIO]]&gt;=2,"BUENO",IF(ActividadesCom[[#This Row],[PROMEDIO]]=1,"SUFICIENTE","")))))</f>
        <v>BUENO</v>
      </c>
      <c r="H1154" s="5">
        <f>MAX(ActividadesCom[[#This Row],[PERÍODO 1]],ActividadesCom[[#This Row],[PERÍODO 2]],ActividadesCom[[#This Row],[PERÍODO 3]],ActividadesCom[[#This Row],[PERÍODO 4]],ActividadesCom[[#This Row],[PERÍODO 5]])</f>
        <v>20163</v>
      </c>
      <c r="I1154" s="10"/>
      <c r="J1154" s="5"/>
      <c r="K1154" s="5"/>
      <c r="L1154" s="5" t="str">
        <f>IF(ActividadesCom[[#This Row],[NIVEL 1]]&lt;&gt;0,VLOOKUP(ActividadesCom[[#This Row],[NIVEL 1]],Catálogo!A:B,2,FALSE),"")</f>
        <v/>
      </c>
      <c r="M1154" s="5"/>
      <c r="N1154" s="6"/>
      <c r="O1154" s="5"/>
      <c r="P1154" s="5"/>
      <c r="Q1154" s="5" t="str">
        <f>IF(ActividadesCom[[#This Row],[NIVEL 2]]&lt;&gt;0,VLOOKUP(ActividadesCom[[#This Row],[NIVEL 2]],Catálogo!A:B,2,FALSE),"")</f>
        <v/>
      </c>
      <c r="R1154" s="5"/>
      <c r="S1154" s="6"/>
      <c r="T1154" s="5"/>
      <c r="U1154" s="5"/>
      <c r="V1154" s="5" t="str">
        <f>IF(ActividadesCom[[#This Row],[NIVEL 3]]&lt;&gt;0,VLOOKUP(ActividadesCom[[#This Row],[NIVEL 3]],Catálogo!A:B,2,FALSE),"")</f>
        <v/>
      </c>
      <c r="W1154" s="5"/>
      <c r="X1154" s="6"/>
      <c r="Y1154" s="5"/>
      <c r="Z1154" s="5"/>
      <c r="AA1154" s="5" t="str">
        <f>IF(ActividadesCom[[#This Row],[NIVEL 4]]&lt;&gt;0,VLOOKUP(ActividadesCom[[#This Row],[NIVEL 4]],Catálogo!A:B,2,FALSE),"")</f>
        <v/>
      </c>
      <c r="AB1154" s="5"/>
      <c r="AC1154" s="6" t="s">
        <v>4</v>
      </c>
      <c r="AD1154" s="5">
        <v>20163</v>
      </c>
      <c r="AE1154" s="5" t="s">
        <v>4009</v>
      </c>
      <c r="AF1154" s="5">
        <f>IF(ActividadesCom[[#This Row],[NIVEL 5]]&lt;&gt;0,VLOOKUP(ActividadesCom[[#This Row],[NIVEL 5]],Catálogo!A:B,2,FALSE),"")</f>
        <v>2</v>
      </c>
      <c r="AG1154" s="5">
        <v>1</v>
      </c>
      <c r="AH1154" s="2"/>
    </row>
    <row r="1155" spans="1:34" ht="30" hidden="1" customHeight="1" x14ac:dyDescent="0.25">
      <c r="A1155" s="7">
        <v>15470378</v>
      </c>
      <c r="B1155" s="6" t="str">
        <f>VLOOKUP(ActividadesCom[[#This Row],[NO. DE CONTROL]],'LISTADO ESTUDIANTES'!A:C,2,FALSE)</f>
        <v>CAUICH BAAS CAROLINA</v>
      </c>
      <c r="C1155" s="6" t="str">
        <f>VLOOKUP(ActividadesCom[[#This Row],[NO. DE CONTROL]],'LISTADO ESTUDIANTES'!A:C,3,FALSE)</f>
        <v>INGENIERIA MECANICA</v>
      </c>
      <c r="D1155" s="5" t="str">
        <f>VLOOKUP(ActividadesCom[[#This Row],[NO. DE CONTROL]],'LISTADO ESTUDIANTES'!A:D,4,FALSE)</f>
        <v>BAJA</v>
      </c>
      <c r="E1155" s="5">
        <f>SUM(ActividadesCom[[#This Row],[CRÉD. 1]],ActividadesCom[[#This Row],[CRÉD. 2]],ActividadesCom[[#This Row],[CRÉD. 3]],ActividadesCom[[#This Row],[CRÉD. 4]],ActividadesCom[[#This Row],[CRÉD. 5]])</f>
        <v>0</v>
      </c>
      <c r="F1155" s="17" t="str">
        <f>IF(ActividadesCom[[#This Row],[ÚLTIMO SEMESTRE CON CRÉDITOS]]&gt;0,ROUND(AVERAGE(ActividadesCom[[#This Row],[VALOR NIVEL 5]],ActividadesCom[[#This Row],[VALOR NIVEL 4]],ActividadesCom[[#This Row],[VALOR NIVEL 3]],ActividadesCom[[#This Row],[VALOR NIVEL 2]],ActividadesCom[[#This Row],[VALOR NIVEL 1]]),0),"")</f>
        <v/>
      </c>
      <c r="G1155" s="5" t="str">
        <f>IF(ActividadesCom[[#This Row],[PROMEDIO]]="","",IF(ActividadesCom[[#This Row],[PROMEDIO]]&gt;=4,"EXCELENTE",IF(ActividadesCom[[#This Row],[PROMEDIO]]&gt;=3,"NOTABLE",IF(ActividadesCom[[#This Row],[PROMEDIO]]&gt;=2,"BUENO",IF(ActividadesCom[[#This Row],[PROMEDIO]]=1,"SUFICIENTE","")))))</f>
        <v/>
      </c>
      <c r="H1155" s="5">
        <f>MAX(ActividadesCom[[#This Row],[PERÍODO 1]],ActividadesCom[[#This Row],[PERÍODO 2]],ActividadesCom[[#This Row],[PERÍODO 3]],ActividadesCom[[#This Row],[PERÍODO 4]],ActividadesCom[[#This Row],[PERÍODO 5]])</f>
        <v>0</v>
      </c>
      <c r="I1155" s="6"/>
      <c r="J1155" s="5"/>
      <c r="K1155" s="5"/>
      <c r="L1155" s="5" t="str">
        <f>IF(ActividadesCom[[#This Row],[NIVEL 1]]&lt;&gt;0,VLOOKUP(ActividadesCom[[#This Row],[NIVEL 1]],Catálogo!A:B,2,FALSE),"")</f>
        <v/>
      </c>
      <c r="M1155" s="5"/>
      <c r="N1155" s="6"/>
      <c r="O1155" s="5"/>
      <c r="P1155" s="5"/>
      <c r="Q1155" s="5" t="str">
        <f>IF(ActividadesCom[[#This Row],[NIVEL 2]]&lt;&gt;0,VLOOKUP(ActividadesCom[[#This Row],[NIVEL 2]],Catálogo!A:B,2,FALSE),"")</f>
        <v/>
      </c>
      <c r="R1155" s="11"/>
      <c r="S1155" s="12"/>
      <c r="T1155" s="11"/>
      <c r="U1155" s="11"/>
      <c r="V1155" s="5" t="str">
        <f>IF(ActividadesCom[[#This Row],[NIVEL 3]]&lt;&gt;0,VLOOKUP(ActividadesCom[[#This Row],[NIVEL 3]],Catálogo!A:B,2,FALSE),"")</f>
        <v/>
      </c>
      <c r="W1155" s="11"/>
      <c r="X1155" s="6"/>
      <c r="Y1155" s="5"/>
      <c r="Z1155" s="5"/>
      <c r="AA1155" s="5" t="str">
        <f>IF(ActividadesCom[[#This Row],[NIVEL 4]]&lt;&gt;0,VLOOKUP(ActividadesCom[[#This Row],[NIVEL 4]],Catálogo!A:B,2,FALSE),"")</f>
        <v/>
      </c>
      <c r="AB1155" s="5"/>
      <c r="AC1155" s="6"/>
      <c r="AD1155" s="5"/>
      <c r="AE1155" s="5"/>
      <c r="AF1155" s="5" t="str">
        <f>IF(ActividadesCom[[#This Row],[NIVEL 5]]&lt;&gt;0,VLOOKUP(ActividadesCom[[#This Row],[NIVEL 5]],Catálogo!A:B,2,FALSE),"")</f>
        <v/>
      </c>
      <c r="AG1155" s="5"/>
      <c r="AH1155" s="2"/>
    </row>
    <row r="1156" spans="1:34" ht="30" hidden="1" customHeight="1" x14ac:dyDescent="0.25">
      <c r="A1156" s="7">
        <v>15470379</v>
      </c>
      <c r="B1156" s="6" t="str">
        <f>VLOOKUP(ActividadesCom[[#This Row],[NO. DE CONTROL]],'LISTADO ESTUDIANTES'!A:C,2,FALSE)</f>
        <v>CASANOVA XOOL LEYDI GUADALUPE</v>
      </c>
      <c r="C1156" s="6" t="str">
        <f>VLOOKUP(ActividadesCom[[#This Row],[NO. DE CONTROL]],'LISTADO ESTUDIANTES'!A:C,3,FALSE)</f>
        <v>INGENIERIA EN SISTEMAS COMPUTACIONALES</v>
      </c>
      <c r="D1156" s="5" t="str">
        <f>VLOOKUP(ActividadesCom[[#This Row],[NO. DE CONTROL]],'LISTADO ESTUDIANTES'!A:D,4,FALSE)</f>
        <v>BAJA</v>
      </c>
      <c r="E1156" s="5">
        <f>SUM(ActividadesCom[[#This Row],[CRÉD. 1]],ActividadesCom[[#This Row],[CRÉD. 2]],ActividadesCom[[#This Row],[CRÉD. 3]],ActividadesCom[[#This Row],[CRÉD. 4]],ActividadesCom[[#This Row],[CRÉD. 5]])</f>
        <v>1</v>
      </c>
      <c r="F1156" s="17">
        <f>IF(ActividadesCom[[#This Row],[ÚLTIMO SEMESTRE CON CRÉDITOS]]&gt;0,ROUND(AVERAGE(ActividadesCom[[#This Row],[VALOR NIVEL 5]],ActividadesCom[[#This Row],[VALOR NIVEL 4]],ActividadesCom[[#This Row],[VALOR NIVEL 3]],ActividadesCom[[#This Row],[VALOR NIVEL 2]],ActividadesCom[[#This Row],[VALOR NIVEL 1]]),0),"")</f>
        <v>3</v>
      </c>
      <c r="G1156" s="5" t="str">
        <f>IF(ActividadesCom[[#This Row],[PROMEDIO]]="","",IF(ActividadesCom[[#This Row],[PROMEDIO]]&gt;=4,"EXCELENTE",IF(ActividadesCom[[#This Row],[PROMEDIO]]&gt;=3,"NOTABLE",IF(ActividadesCom[[#This Row],[PROMEDIO]]&gt;=2,"BUENO",IF(ActividadesCom[[#This Row],[PROMEDIO]]=1,"SUFICIENTE","")))))</f>
        <v>NOTABLE</v>
      </c>
      <c r="H1156" s="5">
        <f>MAX(ActividadesCom[[#This Row],[PERÍODO 1]],ActividadesCom[[#This Row],[PERÍODO 2]],ActividadesCom[[#This Row],[PERÍODO 3]],ActividadesCom[[#This Row],[PERÍODO 4]],ActividadesCom[[#This Row],[PERÍODO 5]])</f>
        <v>20181</v>
      </c>
      <c r="I1156" s="6"/>
      <c r="J1156" s="5"/>
      <c r="K1156" s="5"/>
      <c r="L1156" s="5" t="str">
        <f>IF(ActividadesCom[[#This Row],[NIVEL 1]]&lt;&gt;0,VLOOKUP(ActividadesCom[[#This Row],[NIVEL 1]],Catálogo!A:B,2,FALSE),"")</f>
        <v/>
      </c>
      <c r="M1156" s="5"/>
      <c r="N1156" s="6"/>
      <c r="O1156" s="5"/>
      <c r="P1156" s="5"/>
      <c r="Q1156" s="5" t="str">
        <f>IF(ActividadesCom[[#This Row],[NIVEL 2]]&lt;&gt;0,VLOOKUP(ActividadesCom[[#This Row],[NIVEL 2]],Catálogo!A:B,2,FALSE),"")</f>
        <v/>
      </c>
      <c r="R1156" s="11"/>
      <c r="S1156" s="12"/>
      <c r="T1156" s="11"/>
      <c r="U1156" s="11"/>
      <c r="V1156" s="5" t="str">
        <f>IF(ActividadesCom[[#This Row],[NIVEL 3]]&lt;&gt;0,VLOOKUP(ActividadesCom[[#This Row],[NIVEL 3]],Catálogo!A:B,2,FALSE),"")</f>
        <v/>
      </c>
      <c r="W1156" s="11"/>
      <c r="X1156" s="6"/>
      <c r="Y1156" s="5"/>
      <c r="Z1156" s="5"/>
      <c r="AA1156" s="5" t="str">
        <f>IF(ActividadesCom[[#This Row],[NIVEL 4]]&lt;&gt;0,VLOOKUP(ActividadesCom[[#This Row],[NIVEL 4]],Catálogo!A:B,2,FALSE),"")</f>
        <v/>
      </c>
      <c r="AB1156" s="5"/>
      <c r="AC1156" s="6" t="s">
        <v>665</v>
      </c>
      <c r="AD1156" s="5">
        <v>20181</v>
      </c>
      <c r="AE1156" s="5" t="s">
        <v>4008</v>
      </c>
      <c r="AF1156" s="5">
        <f>IF(ActividadesCom[[#This Row],[NIVEL 5]]&lt;&gt;0,VLOOKUP(ActividadesCom[[#This Row],[NIVEL 5]],Catálogo!A:B,2,FALSE),"")</f>
        <v>3</v>
      </c>
      <c r="AG1156" s="5">
        <v>1</v>
      </c>
      <c r="AH1156" s="2"/>
    </row>
    <row r="1157" spans="1:34" ht="30" hidden="1" customHeight="1" x14ac:dyDescent="0.25">
      <c r="A1157" s="7">
        <v>15470381</v>
      </c>
      <c r="B1157" s="6" t="str">
        <f>VLOOKUP(ActividadesCom[[#This Row],[NO. DE CONTROL]],'LISTADO ESTUDIANTES'!A:C,2,FALSE)</f>
        <v>CANUL SOSA CESAR ANTONIO</v>
      </c>
      <c r="C1157" s="6" t="str">
        <f>VLOOKUP(ActividadesCom[[#This Row],[NO. DE CONTROL]],'LISTADO ESTUDIANTES'!A:C,3,FALSE)</f>
        <v>INGENIERIA MECANICA</v>
      </c>
      <c r="D1157" s="5" t="str">
        <f>VLOOKUP(ActividadesCom[[#This Row],[NO. DE CONTROL]],'LISTADO ESTUDIANTES'!A:D,4,FALSE)</f>
        <v>BAJA</v>
      </c>
      <c r="E1157" s="5">
        <f>SUM(ActividadesCom[[#This Row],[CRÉD. 1]],ActividadesCom[[#This Row],[CRÉD. 2]],ActividadesCom[[#This Row],[CRÉD. 3]],ActividadesCom[[#This Row],[CRÉD. 4]],ActividadesCom[[#This Row],[CRÉD. 5]])</f>
        <v>0</v>
      </c>
      <c r="F1157" s="17" t="str">
        <f>IF(ActividadesCom[[#This Row],[ÚLTIMO SEMESTRE CON CRÉDITOS]]&gt;0,ROUND(AVERAGE(ActividadesCom[[#This Row],[VALOR NIVEL 5]],ActividadesCom[[#This Row],[VALOR NIVEL 4]],ActividadesCom[[#This Row],[VALOR NIVEL 3]],ActividadesCom[[#This Row],[VALOR NIVEL 2]],ActividadesCom[[#This Row],[VALOR NIVEL 1]]),0),"")</f>
        <v/>
      </c>
      <c r="G1157" s="5" t="str">
        <f>IF(ActividadesCom[[#This Row],[PROMEDIO]]="","",IF(ActividadesCom[[#This Row],[PROMEDIO]]&gt;=4,"EXCELENTE",IF(ActividadesCom[[#This Row],[PROMEDIO]]&gt;=3,"NOTABLE",IF(ActividadesCom[[#This Row],[PROMEDIO]]&gt;=2,"BUENO",IF(ActividadesCom[[#This Row],[PROMEDIO]]=1,"SUFICIENTE","")))))</f>
        <v/>
      </c>
      <c r="H1157" s="5">
        <f>MAX(ActividadesCom[[#This Row],[PERÍODO 1]],ActividadesCom[[#This Row],[PERÍODO 2]],ActividadesCom[[#This Row],[PERÍODO 3]],ActividadesCom[[#This Row],[PERÍODO 4]],ActividadesCom[[#This Row],[PERÍODO 5]])</f>
        <v>0</v>
      </c>
      <c r="I1157" s="6"/>
      <c r="J1157" s="5"/>
      <c r="K1157" s="5"/>
      <c r="L1157" s="5" t="str">
        <f>IF(ActividadesCom[[#This Row],[NIVEL 1]]&lt;&gt;0,VLOOKUP(ActividadesCom[[#This Row],[NIVEL 1]],Catálogo!A:B,2,FALSE),"")</f>
        <v/>
      </c>
      <c r="M1157" s="5"/>
      <c r="N1157" s="6"/>
      <c r="O1157" s="5"/>
      <c r="P1157" s="5"/>
      <c r="Q1157" s="5" t="str">
        <f>IF(ActividadesCom[[#This Row],[NIVEL 2]]&lt;&gt;0,VLOOKUP(ActividadesCom[[#This Row],[NIVEL 2]],Catálogo!A:B,2,FALSE),"")</f>
        <v/>
      </c>
      <c r="R1157" s="11"/>
      <c r="S1157" s="12"/>
      <c r="T1157" s="11"/>
      <c r="U1157" s="11"/>
      <c r="V1157" s="5" t="str">
        <f>IF(ActividadesCom[[#This Row],[NIVEL 3]]&lt;&gt;0,VLOOKUP(ActividadesCom[[#This Row],[NIVEL 3]],Catálogo!A:B,2,FALSE),"")</f>
        <v/>
      </c>
      <c r="W1157" s="11"/>
      <c r="X1157" s="6"/>
      <c r="Y1157" s="5"/>
      <c r="Z1157" s="5"/>
      <c r="AA1157" s="5" t="str">
        <f>IF(ActividadesCom[[#This Row],[NIVEL 4]]&lt;&gt;0,VLOOKUP(ActividadesCom[[#This Row],[NIVEL 4]],Catálogo!A:B,2,FALSE),"")</f>
        <v/>
      </c>
      <c r="AB1157" s="5"/>
      <c r="AC1157" s="6"/>
      <c r="AD1157" s="5"/>
      <c r="AE1157" s="5"/>
      <c r="AF1157" s="5" t="str">
        <f>IF(ActividadesCom[[#This Row],[NIVEL 5]]&lt;&gt;0,VLOOKUP(ActividadesCom[[#This Row],[NIVEL 5]],Catálogo!A:B,2,FALSE),"")</f>
        <v/>
      </c>
      <c r="AG1157" s="5"/>
      <c r="AH1157" s="2"/>
    </row>
    <row r="1158" spans="1:34" ht="30" hidden="1" customHeight="1" x14ac:dyDescent="0.25">
      <c r="A1158" s="7">
        <v>15470382</v>
      </c>
      <c r="B1158" s="6" t="str">
        <f>VLOOKUP(ActividadesCom[[#This Row],[NO. DE CONTROL]],'LISTADO ESTUDIANTES'!A:C,2,FALSE)</f>
        <v>YAH PACHECO JUAN LUIS</v>
      </c>
      <c r="C1158" s="6" t="str">
        <f>VLOOKUP(ActividadesCom[[#This Row],[NO. DE CONTROL]],'LISTADO ESTUDIANTES'!A:C,3,FALSE)</f>
        <v>INGENIERIA EN SISTEMAS COMPUTACIONALES</v>
      </c>
      <c r="D1158" s="5" t="str">
        <f>VLOOKUP(ActividadesCom[[#This Row],[NO. DE CONTROL]],'LISTADO ESTUDIANTES'!A:D,4,FALSE)</f>
        <v>BAJA</v>
      </c>
      <c r="E1158" s="5">
        <f>SUM(ActividadesCom[[#This Row],[CRÉD. 1]],ActividadesCom[[#This Row],[CRÉD. 2]],ActividadesCom[[#This Row],[CRÉD. 3]],ActividadesCom[[#This Row],[CRÉD. 4]],ActividadesCom[[#This Row],[CRÉD. 5]])</f>
        <v>0</v>
      </c>
      <c r="F1158" s="17" t="str">
        <f>IF(ActividadesCom[[#This Row],[ÚLTIMO SEMESTRE CON CRÉDITOS]]&gt;0,ROUND(AVERAGE(ActividadesCom[[#This Row],[VALOR NIVEL 5]],ActividadesCom[[#This Row],[VALOR NIVEL 4]],ActividadesCom[[#This Row],[VALOR NIVEL 3]],ActividadesCom[[#This Row],[VALOR NIVEL 2]],ActividadesCom[[#This Row],[VALOR NIVEL 1]]),0),"")</f>
        <v/>
      </c>
      <c r="G1158" s="5" t="str">
        <f>IF(ActividadesCom[[#This Row],[PROMEDIO]]="","",IF(ActividadesCom[[#This Row],[PROMEDIO]]&gt;=4,"EXCELENTE",IF(ActividadesCom[[#This Row],[PROMEDIO]]&gt;=3,"NOTABLE",IF(ActividadesCom[[#This Row],[PROMEDIO]]&gt;=2,"BUENO",IF(ActividadesCom[[#This Row],[PROMEDIO]]=1,"SUFICIENTE","")))))</f>
        <v/>
      </c>
      <c r="H1158" s="5">
        <f>MAX(ActividadesCom[[#This Row],[PERÍODO 1]],ActividadesCom[[#This Row],[PERÍODO 2]],ActividadesCom[[#This Row],[PERÍODO 3]],ActividadesCom[[#This Row],[PERÍODO 4]],ActividadesCom[[#This Row],[PERÍODO 5]])</f>
        <v>0</v>
      </c>
      <c r="I1158" s="6"/>
      <c r="J1158" s="5"/>
      <c r="K1158" s="5"/>
      <c r="L1158" s="5" t="str">
        <f>IF(ActividadesCom[[#This Row],[NIVEL 1]]&lt;&gt;0,VLOOKUP(ActividadesCom[[#This Row],[NIVEL 1]],Catálogo!A:B,2,FALSE),"")</f>
        <v/>
      </c>
      <c r="M1158" s="5"/>
      <c r="N1158" s="6"/>
      <c r="O1158" s="5"/>
      <c r="P1158" s="5"/>
      <c r="Q1158" s="5" t="str">
        <f>IF(ActividadesCom[[#This Row],[NIVEL 2]]&lt;&gt;0,VLOOKUP(ActividadesCom[[#This Row],[NIVEL 2]],Catálogo!A:B,2,FALSE),"")</f>
        <v/>
      </c>
      <c r="R1158" s="11"/>
      <c r="S1158" s="12"/>
      <c r="T1158" s="11"/>
      <c r="U1158" s="11"/>
      <c r="V1158" s="5" t="str">
        <f>IF(ActividadesCom[[#This Row],[NIVEL 3]]&lt;&gt;0,VLOOKUP(ActividadesCom[[#This Row],[NIVEL 3]],Catálogo!A:B,2,FALSE),"")</f>
        <v/>
      </c>
      <c r="W1158" s="11"/>
      <c r="X1158" s="6"/>
      <c r="Y1158" s="5"/>
      <c r="Z1158" s="5"/>
      <c r="AA1158" s="5" t="str">
        <f>IF(ActividadesCom[[#This Row],[NIVEL 4]]&lt;&gt;0,VLOOKUP(ActividadesCom[[#This Row],[NIVEL 4]],Catálogo!A:B,2,FALSE),"")</f>
        <v/>
      </c>
      <c r="AB1158" s="5"/>
      <c r="AC1158" s="6"/>
      <c r="AD1158" s="5"/>
      <c r="AE1158" s="5"/>
      <c r="AF1158" s="5" t="str">
        <f>IF(ActividadesCom[[#This Row],[NIVEL 5]]&lt;&gt;0,VLOOKUP(ActividadesCom[[#This Row],[NIVEL 5]],Catálogo!A:B,2,FALSE),"")</f>
        <v/>
      </c>
      <c r="AG1158" s="5"/>
      <c r="AH1158" s="2"/>
    </row>
    <row r="1159" spans="1:34" s="21" customFormat="1" ht="30" hidden="1" customHeight="1" x14ac:dyDescent="0.25">
      <c r="A1159" s="7">
        <v>15470383</v>
      </c>
      <c r="B1159" s="6" t="str">
        <f>VLOOKUP(ActividadesCom[[#This Row],[NO. DE CONTROL]],'LISTADO ESTUDIANTES'!A:C,2,FALSE)</f>
        <v>GARCIA ALVAREZ BERNARDO</v>
      </c>
      <c r="C1159" s="6" t="str">
        <f>VLOOKUP(ActividadesCom[[#This Row],[NO. DE CONTROL]],'LISTADO ESTUDIANTES'!A:C,3,FALSE)</f>
        <v>INGENIERIA CIVIL</v>
      </c>
      <c r="D1159" s="5" t="str">
        <f>VLOOKUP(ActividadesCom[[#This Row],[NO. DE CONTROL]],'LISTADO ESTUDIANTES'!A:D,4,FALSE)</f>
        <v>BAJA</v>
      </c>
      <c r="E1159" s="5">
        <f>SUM(ActividadesCom[[#This Row],[CRÉD. 1]],ActividadesCom[[#This Row],[CRÉD. 2]],ActividadesCom[[#This Row],[CRÉD. 3]],ActividadesCom[[#This Row],[CRÉD. 4]],ActividadesCom[[#This Row],[CRÉD. 5]])</f>
        <v>0</v>
      </c>
      <c r="F1159" s="17" t="str">
        <f>IF(ActividadesCom[[#This Row],[ÚLTIMO SEMESTRE CON CRÉDITOS]]&gt;0,ROUND(AVERAGE(ActividadesCom[[#This Row],[VALOR NIVEL 5]],ActividadesCom[[#This Row],[VALOR NIVEL 4]],ActividadesCom[[#This Row],[VALOR NIVEL 3]],ActividadesCom[[#This Row],[VALOR NIVEL 2]],ActividadesCom[[#This Row],[VALOR NIVEL 1]]),0),"")</f>
        <v/>
      </c>
      <c r="G1159" s="5" t="str">
        <f>IF(ActividadesCom[[#This Row],[PROMEDIO]]="","",IF(ActividadesCom[[#This Row],[PROMEDIO]]&gt;=4,"EXCELENTE",IF(ActividadesCom[[#This Row],[PROMEDIO]]&gt;=3,"NOTABLE",IF(ActividadesCom[[#This Row],[PROMEDIO]]&gt;=2,"BUENO",IF(ActividadesCom[[#This Row],[PROMEDIO]]=1,"SUFICIENTE","")))))</f>
        <v/>
      </c>
      <c r="H1159" s="5">
        <f>MAX(ActividadesCom[[#This Row],[PERÍODO 1]],ActividadesCom[[#This Row],[PERÍODO 2]],ActividadesCom[[#This Row],[PERÍODO 3]],ActividadesCom[[#This Row],[PERÍODO 4]],ActividadesCom[[#This Row],[PERÍODO 5]])</f>
        <v>0</v>
      </c>
      <c r="I1159" s="10"/>
      <c r="J1159" s="5"/>
      <c r="K1159" s="5"/>
      <c r="L1159" s="5" t="str">
        <f>IF(ActividadesCom[[#This Row],[NIVEL 1]]&lt;&gt;0,VLOOKUP(ActividadesCom[[#This Row],[NIVEL 1]],Catálogo!A:B,2,FALSE),"")</f>
        <v/>
      </c>
      <c r="M1159" s="5"/>
      <c r="N1159" s="6"/>
      <c r="O1159" s="5"/>
      <c r="P1159" s="5"/>
      <c r="Q1159" s="5" t="str">
        <f>IF(ActividadesCom[[#This Row],[NIVEL 2]]&lt;&gt;0,VLOOKUP(ActividadesCom[[#This Row],[NIVEL 2]],Catálogo!A:B,2,FALSE),"")</f>
        <v/>
      </c>
      <c r="R1159" s="5"/>
      <c r="S1159" s="6"/>
      <c r="T1159" s="5"/>
      <c r="U1159" s="5"/>
      <c r="V1159" s="5" t="str">
        <f>IF(ActividadesCom[[#This Row],[NIVEL 3]]&lt;&gt;0,VLOOKUP(ActividadesCom[[#This Row],[NIVEL 3]],Catálogo!A:B,2,FALSE),"")</f>
        <v/>
      </c>
      <c r="W1159" s="5"/>
      <c r="X1159" s="6"/>
      <c r="Y1159" s="5"/>
      <c r="Z1159" s="5"/>
      <c r="AA1159" s="5" t="str">
        <f>IF(ActividadesCom[[#This Row],[NIVEL 4]]&lt;&gt;0,VLOOKUP(ActividadesCom[[#This Row],[NIVEL 4]],Catálogo!A:B,2,FALSE),"")</f>
        <v/>
      </c>
      <c r="AB1159" s="5"/>
      <c r="AC1159" s="6"/>
      <c r="AD1159" s="5"/>
      <c r="AE1159" s="5"/>
      <c r="AF1159" s="5" t="str">
        <f>IF(ActividadesCom[[#This Row],[NIVEL 5]]&lt;&gt;0,VLOOKUP(ActividadesCom[[#This Row],[NIVEL 5]],Catálogo!A:B,2,FALSE),"")</f>
        <v/>
      </c>
      <c r="AG1159" s="5"/>
    </row>
    <row r="1160" spans="1:34" ht="30" hidden="1" customHeight="1" x14ac:dyDescent="0.25">
      <c r="A1160" s="7">
        <v>15470384</v>
      </c>
      <c r="B1160" s="6" t="str">
        <f>VLOOKUP(ActividadesCom[[#This Row],[NO. DE CONTROL]],'LISTADO ESTUDIANTES'!A:C,2,FALSE)</f>
        <v>CHONG ROSADO JAQUELINE</v>
      </c>
      <c r="C1160" s="6" t="str">
        <f>VLOOKUP(ActividadesCom[[#This Row],[NO. DE CONTROL]],'LISTADO ESTUDIANTES'!A:C,3,FALSE)</f>
        <v>INGENIERIA AMBIENTAL</v>
      </c>
      <c r="D1160" s="5" t="str">
        <f>VLOOKUP(ActividadesCom[[#This Row],[NO. DE CONTROL]],'LISTADO ESTUDIANTES'!A:D,4,FALSE)</f>
        <v>BAJA</v>
      </c>
      <c r="E1160" s="5">
        <f>SUM(ActividadesCom[[#This Row],[CRÉD. 1]],ActividadesCom[[#This Row],[CRÉD. 2]],ActividadesCom[[#This Row],[CRÉD. 3]],ActividadesCom[[#This Row],[CRÉD. 4]],ActividadesCom[[#This Row],[CRÉD. 5]])</f>
        <v>0</v>
      </c>
      <c r="F1160" s="17" t="str">
        <f>IF(ActividadesCom[[#This Row],[ÚLTIMO SEMESTRE CON CRÉDITOS]]&gt;0,ROUND(AVERAGE(ActividadesCom[[#This Row],[VALOR NIVEL 5]],ActividadesCom[[#This Row],[VALOR NIVEL 4]],ActividadesCom[[#This Row],[VALOR NIVEL 3]],ActividadesCom[[#This Row],[VALOR NIVEL 2]],ActividadesCom[[#This Row],[VALOR NIVEL 1]]),0),"")</f>
        <v/>
      </c>
      <c r="G1160" s="5" t="str">
        <f>IF(ActividadesCom[[#This Row],[PROMEDIO]]="","",IF(ActividadesCom[[#This Row],[PROMEDIO]]&gt;=4,"EXCELENTE",IF(ActividadesCom[[#This Row],[PROMEDIO]]&gt;=3,"NOTABLE",IF(ActividadesCom[[#This Row],[PROMEDIO]]&gt;=2,"BUENO",IF(ActividadesCom[[#This Row],[PROMEDIO]]=1,"SUFICIENTE","")))))</f>
        <v/>
      </c>
      <c r="H1160" s="5">
        <f>MAX(ActividadesCom[[#This Row],[PERÍODO 1]],ActividadesCom[[#This Row],[PERÍODO 2]],ActividadesCom[[#This Row],[PERÍODO 3]],ActividadesCom[[#This Row],[PERÍODO 4]],ActividadesCom[[#This Row],[PERÍODO 5]])</f>
        <v>0</v>
      </c>
      <c r="I1160" s="10"/>
      <c r="J1160" s="5"/>
      <c r="K1160" s="5"/>
      <c r="L1160" s="5" t="str">
        <f>IF(ActividadesCom[[#This Row],[NIVEL 1]]&lt;&gt;0,VLOOKUP(ActividadesCom[[#This Row],[NIVEL 1]],Catálogo!A:B,2,FALSE),"")</f>
        <v/>
      </c>
      <c r="M1160" s="5"/>
      <c r="N1160" s="6"/>
      <c r="O1160" s="5"/>
      <c r="P1160" s="5"/>
      <c r="Q1160" s="5" t="str">
        <f>IF(ActividadesCom[[#This Row],[NIVEL 2]]&lt;&gt;0,VLOOKUP(ActividadesCom[[#This Row],[NIVEL 2]],Catálogo!A:B,2,FALSE),"")</f>
        <v/>
      </c>
      <c r="R1160" s="5"/>
      <c r="S1160" s="6"/>
      <c r="T1160" s="5"/>
      <c r="U1160" s="5"/>
      <c r="V1160" s="5" t="str">
        <f>IF(ActividadesCom[[#This Row],[NIVEL 3]]&lt;&gt;0,VLOOKUP(ActividadesCom[[#This Row],[NIVEL 3]],Catálogo!A:B,2,FALSE),"")</f>
        <v/>
      </c>
      <c r="W1160" s="5"/>
      <c r="X1160" s="6"/>
      <c r="Y1160" s="5"/>
      <c r="Z1160" s="5"/>
      <c r="AA1160" s="5" t="str">
        <f>IF(ActividadesCom[[#This Row],[NIVEL 4]]&lt;&gt;0,VLOOKUP(ActividadesCom[[#This Row],[NIVEL 4]],Catálogo!A:B,2,FALSE),"")</f>
        <v/>
      </c>
      <c r="AB1160" s="5"/>
      <c r="AC1160" s="6"/>
      <c r="AD1160" s="5"/>
      <c r="AE1160" s="5"/>
      <c r="AF1160" s="5" t="str">
        <f>IF(ActividadesCom[[#This Row],[NIVEL 5]]&lt;&gt;0,VLOOKUP(ActividadesCom[[#This Row],[NIVEL 5]],Catálogo!A:B,2,FALSE),"")</f>
        <v/>
      </c>
      <c r="AG1160" s="5"/>
      <c r="AH1160" s="2"/>
    </row>
    <row r="1161" spans="1:34" ht="30" hidden="1" customHeight="1" x14ac:dyDescent="0.25">
      <c r="A1161" s="7">
        <v>15470385</v>
      </c>
      <c r="B1161" s="6" t="str">
        <f>VLOOKUP(ActividadesCom[[#This Row],[NO. DE CONTROL]],'LISTADO ESTUDIANTES'!A:C,2,FALSE)</f>
        <v>PEREZ KUK MARIA JOSE</v>
      </c>
      <c r="C1161" s="6" t="str">
        <f>VLOOKUP(ActividadesCom[[#This Row],[NO. DE CONTROL]],'LISTADO ESTUDIANTES'!A:C,3,FALSE)</f>
        <v>ARQUITECTURA</v>
      </c>
      <c r="D1161" s="5" t="str">
        <f>VLOOKUP(ActividadesCom[[#This Row],[NO. DE CONTROL]],'LISTADO ESTUDIANTES'!A:D,4,FALSE)</f>
        <v>BAJA</v>
      </c>
      <c r="E1161" s="5">
        <f>SUM(ActividadesCom[[#This Row],[CRÉD. 1]],ActividadesCom[[#This Row],[CRÉD. 2]],ActividadesCom[[#This Row],[CRÉD. 3]],ActividadesCom[[#This Row],[CRÉD. 4]],ActividadesCom[[#This Row],[CRÉD. 5]])</f>
        <v>0</v>
      </c>
      <c r="F1161" s="17" t="str">
        <f>IF(ActividadesCom[[#This Row],[ÚLTIMO SEMESTRE CON CRÉDITOS]]&gt;0,ROUND(AVERAGE(ActividadesCom[[#This Row],[VALOR NIVEL 5]],ActividadesCom[[#This Row],[VALOR NIVEL 4]],ActividadesCom[[#This Row],[VALOR NIVEL 3]],ActividadesCom[[#This Row],[VALOR NIVEL 2]],ActividadesCom[[#This Row],[VALOR NIVEL 1]]),0),"")</f>
        <v/>
      </c>
      <c r="G1161" s="5" t="str">
        <f>IF(ActividadesCom[[#This Row],[PROMEDIO]]="","",IF(ActividadesCom[[#This Row],[PROMEDIO]]&gt;=4,"EXCELENTE",IF(ActividadesCom[[#This Row],[PROMEDIO]]&gt;=3,"NOTABLE",IF(ActividadesCom[[#This Row],[PROMEDIO]]&gt;=2,"BUENO",IF(ActividadesCom[[#This Row],[PROMEDIO]]=1,"SUFICIENTE","")))))</f>
        <v/>
      </c>
      <c r="H1161" s="5">
        <f>MAX(ActividadesCom[[#This Row],[PERÍODO 1]],ActividadesCom[[#This Row],[PERÍODO 2]],ActividadesCom[[#This Row],[PERÍODO 3]],ActividadesCom[[#This Row],[PERÍODO 4]],ActividadesCom[[#This Row],[PERÍODO 5]])</f>
        <v>0</v>
      </c>
      <c r="I1161" s="10"/>
      <c r="J1161" s="5"/>
      <c r="K1161" s="5"/>
      <c r="L1161" s="5" t="str">
        <f>IF(ActividadesCom[[#This Row],[NIVEL 1]]&lt;&gt;0,VLOOKUP(ActividadesCom[[#This Row],[NIVEL 1]],Catálogo!A:B,2,FALSE),"")</f>
        <v/>
      </c>
      <c r="M1161" s="5"/>
      <c r="N1161" s="6"/>
      <c r="O1161" s="5"/>
      <c r="P1161" s="5"/>
      <c r="Q1161" s="5" t="str">
        <f>IF(ActividadesCom[[#This Row],[NIVEL 2]]&lt;&gt;0,VLOOKUP(ActividadesCom[[#This Row],[NIVEL 2]],Catálogo!A:B,2,FALSE),"")</f>
        <v/>
      </c>
      <c r="R1161" s="5"/>
      <c r="S1161" s="6"/>
      <c r="T1161" s="5"/>
      <c r="U1161" s="5"/>
      <c r="V1161" s="5" t="str">
        <f>IF(ActividadesCom[[#This Row],[NIVEL 3]]&lt;&gt;0,VLOOKUP(ActividadesCom[[#This Row],[NIVEL 3]],Catálogo!A:B,2,FALSE),"")</f>
        <v/>
      </c>
      <c r="W1161" s="5"/>
      <c r="X1161" s="6"/>
      <c r="Y1161" s="5"/>
      <c r="Z1161" s="5"/>
      <c r="AA1161" s="5" t="str">
        <f>IF(ActividadesCom[[#This Row],[NIVEL 4]]&lt;&gt;0,VLOOKUP(ActividadesCom[[#This Row],[NIVEL 4]],Catálogo!A:B,2,FALSE),"")</f>
        <v/>
      </c>
      <c r="AB1161" s="5"/>
      <c r="AC1161" s="6"/>
      <c r="AD1161" s="5"/>
      <c r="AE1161" s="5"/>
      <c r="AF1161" s="5" t="str">
        <f>IF(ActividadesCom[[#This Row],[NIVEL 5]]&lt;&gt;0,VLOOKUP(ActividadesCom[[#This Row],[NIVEL 5]],Catálogo!A:B,2,FALSE),"")</f>
        <v/>
      </c>
      <c r="AG1161" s="5"/>
      <c r="AH1161" s="2"/>
    </row>
    <row r="1162" spans="1:34" ht="30" hidden="1" customHeight="1" x14ac:dyDescent="0.25">
      <c r="A1162" s="7">
        <v>15470386</v>
      </c>
      <c r="B1162" s="6" t="str">
        <f>VLOOKUP(ActividadesCom[[#This Row],[NO. DE CONTROL]],'LISTADO ESTUDIANTES'!A:C,2,FALSE)</f>
        <v>JUAN DIEGO CRISTINA</v>
      </c>
      <c r="C1162" s="6" t="str">
        <f>VLOOKUP(ActividadesCom[[#This Row],[NO. DE CONTROL]],'LISTADO ESTUDIANTES'!A:C,3,FALSE)</f>
        <v>INGENIERIA EN ADMINISTRACION</v>
      </c>
      <c r="D1162" s="5" t="str">
        <f>VLOOKUP(ActividadesCom[[#This Row],[NO. DE CONTROL]],'LISTADO ESTUDIANTES'!A:D,4,FALSE)</f>
        <v>BAJA</v>
      </c>
      <c r="E1162" s="5">
        <f>SUM(ActividadesCom[[#This Row],[CRÉD. 1]],ActividadesCom[[#This Row],[CRÉD. 2]],ActividadesCom[[#This Row],[CRÉD. 3]],ActividadesCom[[#This Row],[CRÉD. 4]],ActividadesCom[[#This Row],[CRÉD. 5]])</f>
        <v>5</v>
      </c>
      <c r="F1162" s="5">
        <f>IF(ActividadesCom[[#This Row],[ÚLTIMO SEMESTRE CON CRÉDITOS]]&gt;0,ROUND(AVERAGE(ActividadesCom[[#This Row],[VALOR NIVEL 5]],ActividadesCom[[#This Row],[VALOR NIVEL 4]],ActividadesCom[[#This Row],[VALOR NIVEL 3]],ActividadesCom[[#This Row],[VALOR NIVEL 2]],ActividadesCom[[#This Row],[VALOR NIVEL 1]]),0),"")</f>
        <v>2</v>
      </c>
      <c r="G1162" s="5" t="str">
        <f>IF(ActividadesCom[[#This Row],[PROMEDIO]]="","",IF(ActividadesCom[[#This Row],[PROMEDIO]]&gt;=4,"EXCELENTE",IF(ActividadesCom[[#This Row],[PROMEDIO]]&gt;=3,"NOTABLE",IF(ActividadesCom[[#This Row],[PROMEDIO]]&gt;=2,"BUENO",IF(ActividadesCom[[#This Row],[PROMEDIO]]=1,"SUFICIENTE","")))))</f>
        <v>BUENO</v>
      </c>
      <c r="H1162" s="5">
        <f>MAX(ActividadesCom[[#This Row],[PERÍODO 1]],ActividadesCom[[#This Row],[PERÍODO 2]],ActividadesCom[[#This Row],[PERÍODO 3]],ActividadesCom[[#This Row],[PERÍODO 4]],ActividadesCom[[#This Row],[PERÍODO 5]])</f>
        <v>20183</v>
      </c>
      <c r="I1162" s="10" t="s">
        <v>111</v>
      </c>
      <c r="J1162" s="5">
        <v>20171</v>
      </c>
      <c r="K1162" s="5" t="s">
        <v>4009</v>
      </c>
      <c r="L1162" s="5">
        <f>IF(ActividadesCom[[#This Row],[NIVEL 1]]&lt;&gt;0,VLOOKUP(ActividadesCom[[#This Row],[NIVEL 1]],Catálogo!A:B,2,FALSE),"")</f>
        <v>2</v>
      </c>
      <c r="M1162" s="5">
        <v>1</v>
      </c>
      <c r="N1162" s="6" t="s">
        <v>111</v>
      </c>
      <c r="O1162" s="5">
        <v>20163</v>
      </c>
      <c r="P1162" s="5" t="s">
        <v>4009</v>
      </c>
      <c r="Q1162" s="5">
        <f>IF(ActividadesCom[[#This Row],[NIVEL 2]]&lt;&gt;0,VLOOKUP(ActividadesCom[[#This Row],[NIVEL 2]],Catálogo!A:B,2,FALSE),"")</f>
        <v>2</v>
      </c>
      <c r="R1162" s="5">
        <v>1</v>
      </c>
      <c r="S1162" s="6" t="s">
        <v>938</v>
      </c>
      <c r="T1162" s="5">
        <v>20183</v>
      </c>
      <c r="U1162" s="5" t="s">
        <v>4009</v>
      </c>
      <c r="V1162" s="5">
        <f>IF(ActividadesCom[[#This Row],[NIVEL 3]]&lt;&gt;0,VLOOKUP(ActividadesCom[[#This Row],[NIVEL 3]],Catálogo!A:B,2,FALSE),"")</f>
        <v>2</v>
      </c>
      <c r="W1162" s="5">
        <v>1</v>
      </c>
      <c r="X1162" s="6" t="s">
        <v>535</v>
      </c>
      <c r="Y1162" s="5">
        <v>20153</v>
      </c>
      <c r="Z1162" s="5" t="s">
        <v>4009</v>
      </c>
      <c r="AA1162" s="5">
        <f>IF(ActividadesCom[[#This Row],[NIVEL 4]]&lt;&gt;0,VLOOKUP(ActividadesCom[[#This Row],[NIVEL 4]],Catálogo!A:B,2,FALSE),"")</f>
        <v>2</v>
      </c>
      <c r="AB1162" s="5">
        <v>1</v>
      </c>
      <c r="AC1162" s="6" t="s">
        <v>408</v>
      </c>
      <c r="AD1162" s="5">
        <v>20173</v>
      </c>
      <c r="AE1162" s="5" t="s">
        <v>4008</v>
      </c>
      <c r="AF1162" s="5">
        <f>IF(ActividadesCom[[#This Row],[NIVEL 5]]&lt;&gt;0,VLOOKUP(ActividadesCom[[#This Row],[NIVEL 5]],Catálogo!A:B,2,FALSE),"")</f>
        <v>3</v>
      </c>
      <c r="AG1162" s="5">
        <v>1</v>
      </c>
      <c r="AH1162" s="2"/>
    </row>
    <row r="1163" spans="1:34" s="21" customFormat="1" ht="30" hidden="1" customHeight="1" x14ac:dyDescent="0.25">
      <c r="A1163" s="7">
        <v>15470387</v>
      </c>
      <c r="B1163" s="6" t="str">
        <f>VLOOKUP(ActividadesCom[[#This Row],[NO. DE CONTROL]],'LISTADO ESTUDIANTES'!A:C,2,FALSE)</f>
        <v>RAMIREZ ORDOÑEZ REYNALDO DANIEL</v>
      </c>
      <c r="C1163" s="6" t="str">
        <f>VLOOKUP(ActividadesCom[[#This Row],[NO. DE CONTROL]],'LISTADO ESTUDIANTES'!A:C,3,FALSE)</f>
        <v>INGENIERIA AMBIENTAL</v>
      </c>
      <c r="D1163" s="5" t="str">
        <f>VLOOKUP(ActividadesCom[[#This Row],[NO. DE CONTROL]],'LISTADO ESTUDIANTES'!A:D,4,FALSE)</f>
        <v>BAJA</v>
      </c>
      <c r="E1163" s="5">
        <f>SUM(ActividadesCom[[#This Row],[CRÉD. 1]],ActividadesCom[[#This Row],[CRÉD. 2]],ActividadesCom[[#This Row],[CRÉD. 3]],ActividadesCom[[#This Row],[CRÉD. 4]],ActividadesCom[[#This Row],[CRÉD. 5]])</f>
        <v>0</v>
      </c>
      <c r="F1163" s="17" t="str">
        <f>IF(ActividadesCom[[#This Row],[ÚLTIMO SEMESTRE CON CRÉDITOS]]&gt;0,ROUND(AVERAGE(ActividadesCom[[#This Row],[VALOR NIVEL 5]],ActividadesCom[[#This Row],[VALOR NIVEL 4]],ActividadesCom[[#This Row],[VALOR NIVEL 3]],ActividadesCom[[#This Row],[VALOR NIVEL 2]],ActividadesCom[[#This Row],[VALOR NIVEL 1]]),0),"")</f>
        <v/>
      </c>
      <c r="G1163" s="5" t="str">
        <f>IF(ActividadesCom[[#This Row],[PROMEDIO]]="","",IF(ActividadesCom[[#This Row],[PROMEDIO]]&gt;=4,"EXCELENTE",IF(ActividadesCom[[#This Row],[PROMEDIO]]&gt;=3,"NOTABLE",IF(ActividadesCom[[#This Row],[PROMEDIO]]&gt;=2,"BUENO",IF(ActividadesCom[[#This Row],[PROMEDIO]]=1,"SUFICIENTE","")))))</f>
        <v/>
      </c>
      <c r="H1163" s="5">
        <f>MAX(ActividadesCom[[#This Row],[PERÍODO 1]],ActividadesCom[[#This Row],[PERÍODO 2]],ActividadesCom[[#This Row],[PERÍODO 3]],ActividadesCom[[#This Row],[PERÍODO 4]],ActividadesCom[[#This Row],[PERÍODO 5]])</f>
        <v>0</v>
      </c>
      <c r="I1163" s="10"/>
      <c r="J1163" s="5"/>
      <c r="K1163" s="5"/>
      <c r="L1163" s="5" t="str">
        <f>IF(ActividadesCom[[#This Row],[NIVEL 1]]&lt;&gt;0,VLOOKUP(ActividadesCom[[#This Row],[NIVEL 1]],Catálogo!A:B,2,FALSE),"")</f>
        <v/>
      </c>
      <c r="M1163" s="5"/>
      <c r="N1163" s="6"/>
      <c r="O1163" s="5"/>
      <c r="P1163" s="5"/>
      <c r="Q1163" s="5" t="str">
        <f>IF(ActividadesCom[[#This Row],[NIVEL 2]]&lt;&gt;0,VLOOKUP(ActividadesCom[[#This Row],[NIVEL 2]],Catálogo!A:B,2,FALSE),"")</f>
        <v/>
      </c>
      <c r="R1163" s="5"/>
      <c r="S1163" s="6"/>
      <c r="T1163" s="5"/>
      <c r="U1163" s="5"/>
      <c r="V1163" s="5" t="str">
        <f>IF(ActividadesCom[[#This Row],[NIVEL 3]]&lt;&gt;0,VLOOKUP(ActividadesCom[[#This Row],[NIVEL 3]],Catálogo!A:B,2,FALSE),"")</f>
        <v/>
      </c>
      <c r="W1163" s="5"/>
      <c r="X1163" s="6"/>
      <c r="Y1163" s="5"/>
      <c r="Z1163" s="5"/>
      <c r="AA1163" s="5" t="str">
        <f>IF(ActividadesCom[[#This Row],[NIVEL 4]]&lt;&gt;0,VLOOKUP(ActividadesCom[[#This Row],[NIVEL 4]],Catálogo!A:B,2,FALSE),"")</f>
        <v/>
      </c>
      <c r="AB1163" s="5"/>
      <c r="AC1163" s="6"/>
      <c r="AD1163" s="5"/>
      <c r="AE1163" s="5"/>
      <c r="AF1163" s="5" t="str">
        <f>IF(ActividadesCom[[#This Row],[NIVEL 5]]&lt;&gt;0,VLOOKUP(ActividadesCom[[#This Row],[NIVEL 5]],Catálogo!A:B,2,FALSE),"")</f>
        <v/>
      </c>
      <c r="AG1163" s="5"/>
    </row>
    <row r="1164" spans="1:34" ht="30" hidden="1" customHeight="1" x14ac:dyDescent="0.25">
      <c r="A1164" s="7">
        <v>15470388</v>
      </c>
      <c r="B1164" s="6" t="str">
        <f>VLOOKUP(ActividadesCom[[#This Row],[NO. DE CONTROL]],'LISTADO ESTUDIANTES'!A:C,2,FALSE)</f>
        <v>CANO PACHECO CRISTIAN RAMON</v>
      </c>
      <c r="C1164" s="6" t="str">
        <f>VLOOKUP(ActividadesCom[[#This Row],[NO. DE CONTROL]],'LISTADO ESTUDIANTES'!A:C,3,FALSE)</f>
        <v>INGENIERIA INDUSTRIAL</v>
      </c>
      <c r="D1164" s="5" t="str">
        <f>VLOOKUP(ActividadesCom[[#This Row],[NO. DE CONTROL]],'LISTADO ESTUDIANTES'!A:D,4,FALSE)</f>
        <v>BAJA</v>
      </c>
      <c r="E1164" s="5">
        <f>SUM(ActividadesCom[[#This Row],[CRÉD. 1]],ActividadesCom[[#This Row],[CRÉD. 2]],ActividadesCom[[#This Row],[CRÉD. 3]],ActividadesCom[[#This Row],[CRÉD. 4]],ActividadesCom[[#This Row],[CRÉD. 5]])</f>
        <v>1</v>
      </c>
      <c r="F1164" s="17">
        <f>IF(ActividadesCom[[#This Row],[ÚLTIMO SEMESTRE CON CRÉDITOS]]&gt;0,ROUND(AVERAGE(ActividadesCom[[#This Row],[VALOR NIVEL 5]],ActividadesCom[[#This Row],[VALOR NIVEL 4]],ActividadesCom[[#This Row],[VALOR NIVEL 3]],ActividadesCom[[#This Row],[VALOR NIVEL 2]],ActividadesCom[[#This Row],[VALOR NIVEL 1]]),0),"")</f>
        <v>2</v>
      </c>
      <c r="G1164" s="5" t="str">
        <f>IF(ActividadesCom[[#This Row],[PROMEDIO]]="","",IF(ActividadesCom[[#This Row],[PROMEDIO]]&gt;=4,"EXCELENTE",IF(ActividadesCom[[#This Row],[PROMEDIO]]&gt;=3,"NOTABLE",IF(ActividadesCom[[#This Row],[PROMEDIO]]&gt;=2,"BUENO",IF(ActividadesCom[[#This Row],[PROMEDIO]]=1,"SUFICIENTE","")))))</f>
        <v>BUENO</v>
      </c>
      <c r="H1164" s="5">
        <f>MAX(ActividadesCom[[#This Row],[PERÍODO 1]],ActividadesCom[[#This Row],[PERÍODO 2]],ActividadesCom[[#This Row],[PERÍODO 3]],ActividadesCom[[#This Row],[PERÍODO 4]],ActividadesCom[[#This Row],[PERÍODO 5]])</f>
        <v>20161</v>
      </c>
      <c r="I1164" s="6" t="s">
        <v>536</v>
      </c>
      <c r="J1164" s="5">
        <v>20161</v>
      </c>
      <c r="K1164" s="5" t="s">
        <v>4009</v>
      </c>
      <c r="L1164" s="5">
        <f>IF(ActividadesCom[[#This Row],[NIVEL 1]]&lt;&gt;0,VLOOKUP(ActividadesCom[[#This Row],[NIVEL 1]],Catálogo!A:B,2,FALSE),"")</f>
        <v>2</v>
      </c>
      <c r="M1164" s="5">
        <v>1</v>
      </c>
      <c r="N1164" s="6"/>
      <c r="O1164" s="5"/>
      <c r="P1164" s="5"/>
      <c r="Q1164" s="5" t="str">
        <f>IF(ActividadesCom[[#This Row],[NIVEL 2]]&lt;&gt;0,VLOOKUP(ActividadesCom[[#This Row],[NIVEL 2]],Catálogo!A:B,2,FALSE),"")</f>
        <v/>
      </c>
      <c r="R1164" s="11"/>
      <c r="S1164" s="12"/>
      <c r="T1164" s="11"/>
      <c r="U1164" s="11"/>
      <c r="V1164" s="5" t="str">
        <f>IF(ActividadesCom[[#This Row],[NIVEL 3]]&lt;&gt;0,VLOOKUP(ActividadesCom[[#This Row],[NIVEL 3]],Catálogo!A:B,2,FALSE),"")</f>
        <v/>
      </c>
      <c r="W1164" s="11"/>
      <c r="X1164" s="6"/>
      <c r="Y1164" s="5"/>
      <c r="Z1164" s="5"/>
      <c r="AA1164" s="5" t="str">
        <f>IF(ActividadesCom[[#This Row],[NIVEL 4]]&lt;&gt;0,VLOOKUP(ActividadesCom[[#This Row],[NIVEL 4]],Catálogo!A:B,2,FALSE),"")</f>
        <v/>
      </c>
      <c r="AB1164" s="5"/>
      <c r="AC1164" s="6"/>
      <c r="AD1164" s="5"/>
      <c r="AE1164" s="5"/>
      <c r="AF1164" s="5" t="str">
        <f>IF(ActividadesCom[[#This Row],[NIVEL 5]]&lt;&gt;0,VLOOKUP(ActividadesCom[[#This Row],[NIVEL 5]],Catálogo!A:B,2,FALSE),"")</f>
        <v/>
      </c>
      <c r="AG1164" s="5"/>
      <c r="AH1164" s="2"/>
    </row>
    <row r="1165" spans="1:34" ht="30" hidden="1" customHeight="1" x14ac:dyDescent="0.25">
      <c r="A1165" s="7">
        <v>15470389</v>
      </c>
      <c r="B1165" s="6" t="str">
        <f>VLOOKUP(ActividadesCom[[#This Row],[NO. DE CONTROL]],'LISTADO ESTUDIANTES'!A:C,2,FALSE)</f>
        <v>HAU SERGIO ALFONSO</v>
      </c>
      <c r="C1165" s="6" t="str">
        <f>VLOOKUP(ActividadesCom[[#This Row],[NO. DE CONTROL]],'LISTADO ESTUDIANTES'!A:C,3,FALSE)</f>
        <v>ARQUITECTURA</v>
      </c>
      <c r="D1165" s="5" t="str">
        <f>VLOOKUP(ActividadesCom[[#This Row],[NO. DE CONTROL]],'LISTADO ESTUDIANTES'!A:D,4,FALSE)</f>
        <v>BAJA</v>
      </c>
      <c r="E1165" s="5">
        <f>SUM(ActividadesCom[[#This Row],[CRÉD. 1]],ActividadesCom[[#This Row],[CRÉD. 2]],ActividadesCom[[#This Row],[CRÉD. 3]],ActividadesCom[[#This Row],[CRÉD. 4]],ActividadesCom[[#This Row],[CRÉD. 5]])</f>
        <v>0</v>
      </c>
      <c r="F1165" s="17" t="str">
        <f>IF(ActividadesCom[[#This Row],[ÚLTIMO SEMESTRE CON CRÉDITOS]]&gt;0,ROUND(AVERAGE(ActividadesCom[[#This Row],[VALOR NIVEL 5]],ActividadesCom[[#This Row],[VALOR NIVEL 4]],ActividadesCom[[#This Row],[VALOR NIVEL 3]],ActividadesCom[[#This Row],[VALOR NIVEL 2]],ActividadesCom[[#This Row],[VALOR NIVEL 1]]),0),"")</f>
        <v/>
      </c>
      <c r="G1165" s="5" t="str">
        <f>IF(ActividadesCom[[#This Row],[PROMEDIO]]="","",IF(ActividadesCom[[#This Row],[PROMEDIO]]&gt;=4,"EXCELENTE",IF(ActividadesCom[[#This Row],[PROMEDIO]]&gt;=3,"NOTABLE",IF(ActividadesCom[[#This Row],[PROMEDIO]]&gt;=2,"BUENO",IF(ActividadesCom[[#This Row],[PROMEDIO]]=1,"SUFICIENTE","")))))</f>
        <v/>
      </c>
      <c r="H1165" s="5">
        <f>MAX(ActividadesCom[[#This Row],[PERÍODO 1]],ActividadesCom[[#This Row],[PERÍODO 2]],ActividadesCom[[#This Row],[PERÍODO 3]],ActividadesCom[[#This Row],[PERÍODO 4]],ActividadesCom[[#This Row],[PERÍODO 5]])</f>
        <v>0</v>
      </c>
      <c r="I1165" s="10"/>
      <c r="J1165" s="5"/>
      <c r="K1165" s="5"/>
      <c r="L1165" s="5" t="str">
        <f>IF(ActividadesCom[[#This Row],[NIVEL 1]]&lt;&gt;0,VLOOKUP(ActividadesCom[[#This Row],[NIVEL 1]],Catálogo!A:B,2,FALSE),"")</f>
        <v/>
      </c>
      <c r="M1165" s="5"/>
      <c r="N1165" s="6"/>
      <c r="O1165" s="5"/>
      <c r="P1165" s="5"/>
      <c r="Q1165" s="5" t="str">
        <f>IF(ActividadesCom[[#This Row],[NIVEL 2]]&lt;&gt;0,VLOOKUP(ActividadesCom[[#This Row],[NIVEL 2]],Catálogo!A:B,2,FALSE),"")</f>
        <v/>
      </c>
      <c r="R1165" s="5"/>
      <c r="S1165" s="6"/>
      <c r="T1165" s="5"/>
      <c r="U1165" s="5"/>
      <c r="V1165" s="5" t="str">
        <f>IF(ActividadesCom[[#This Row],[NIVEL 3]]&lt;&gt;0,VLOOKUP(ActividadesCom[[#This Row],[NIVEL 3]],Catálogo!A:B,2,FALSE),"")</f>
        <v/>
      </c>
      <c r="W1165" s="5"/>
      <c r="X1165" s="6"/>
      <c r="Y1165" s="5"/>
      <c r="Z1165" s="5"/>
      <c r="AA1165" s="5" t="str">
        <f>IF(ActividadesCom[[#This Row],[NIVEL 4]]&lt;&gt;0,VLOOKUP(ActividadesCom[[#This Row],[NIVEL 4]],Catálogo!A:B,2,FALSE),"")</f>
        <v/>
      </c>
      <c r="AB1165" s="5"/>
      <c r="AC1165" s="6"/>
      <c r="AD1165" s="5"/>
      <c r="AE1165" s="5"/>
      <c r="AF1165" s="5" t="str">
        <f>IF(ActividadesCom[[#This Row],[NIVEL 5]]&lt;&gt;0,VLOOKUP(ActividadesCom[[#This Row],[NIVEL 5]],Catálogo!A:B,2,FALSE),"")</f>
        <v/>
      </c>
      <c r="AG1165" s="5"/>
      <c r="AH1165" s="2"/>
    </row>
    <row r="1166" spans="1:34" s="21" customFormat="1" ht="30" hidden="1" customHeight="1" x14ac:dyDescent="0.25">
      <c r="A1166" s="7">
        <v>15470390</v>
      </c>
      <c r="B1166" s="6" t="str">
        <f>VLOOKUP(ActividadesCom[[#This Row],[NO. DE CONTROL]],'LISTADO ESTUDIANTES'!A:C,2,FALSE)</f>
        <v>CHAVEZ YESSICA YAQUELIN</v>
      </c>
      <c r="C1166" s="6" t="str">
        <f>VLOOKUP(ActividadesCom[[#This Row],[NO. DE CONTROL]],'LISTADO ESTUDIANTES'!A:C,3,FALSE)</f>
        <v>INGENIERIA INDUSTRIAL</v>
      </c>
      <c r="D1166" s="5" t="str">
        <f>VLOOKUP(ActividadesCom[[#This Row],[NO. DE CONTROL]],'LISTADO ESTUDIANTES'!A:D,4,FALSE)</f>
        <v>BAJA</v>
      </c>
      <c r="E1166" s="5">
        <f>SUM(ActividadesCom[[#This Row],[CRÉD. 1]],ActividadesCom[[#This Row],[CRÉD. 2]],ActividadesCom[[#This Row],[CRÉD. 3]],ActividadesCom[[#This Row],[CRÉD. 4]],ActividadesCom[[#This Row],[CRÉD. 5]])</f>
        <v>5</v>
      </c>
      <c r="F1166" s="5">
        <f>IF(ActividadesCom[[#This Row],[ÚLTIMO SEMESTRE CON CRÉDITOS]]&gt;0,ROUND(AVERAGE(ActividadesCom[[#This Row],[VALOR NIVEL 5]],ActividadesCom[[#This Row],[VALOR NIVEL 4]],ActividadesCom[[#This Row],[VALOR NIVEL 3]],ActividadesCom[[#This Row],[VALOR NIVEL 2]],ActividadesCom[[#This Row],[VALOR NIVEL 1]]),0),"")</f>
        <v>2</v>
      </c>
      <c r="G1166" s="5" t="str">
        <f>IF(ActividadesCom[[#This Row],[PROMEDIO]]="","",IF(ActividadesCom[[#This Row],[PROMEDIO]]&gt;=4,"EXCELENTE",IF(ActividadesCom[[#This Row],[PROMEDIO]]&gt;=3,"NOTABLE",IF(ActividadesCom[[#This Row],[PROMEDIO]]&gt;=2,"BUENO",IF(ActividadesCom[[#This Row],[PROMEDIO]]=1,"SUFICIENTE","")))))</f>
        <v>BUENO</v>
      </c>
      <c r="H1166" s="5">
        <f>MAX(ActividadesCom[[#This Row],[PERÍODO 1]],ActividadesCom[[#This Row],[PERÍODO 2]],ActividadesCom[[#This Row],[PERÍODO 3]],ActividadesCom[[#This Row],[PERÍODO 4]],ActividadesCom[[#This Row],[PERÍODO 5]])</f>
        <v>20173</v>
      </c>
      <c r="I1166" s="6" t="s">
        <v>9</v>
      </c>
      <c r="J1166" s="5">
        <v>20153</v>
      </c>
      <c r="K1166" s="5" t="s">
        <v>4009</v>
      </c>
      <c r="L1166" s="5">
        <f>IF(ActividadesCom[[#This Row],[NIVEL 1]]&lt;&gt;0,VLOOKUP(ActividadesCom[[#This Row],[NIVEL 1]],Catálogo!A:B,2,FALSE),"")</f>
        <v>2</v>
      </c>
      <c r="M1166" s="5">
        <v>1</v>
      </c>
      <c r="N1166" s="6" t="s">
        <v>493</v>
      </c>
      <c r="O1166" s="5">
        <v>20173</v>
      </c>
      <c r="P1166" s="5" t="s">
        <v>4009</v>
      </c>
      <c r="Q1166" s="5">
        <f>IF(ActividadesCom[[#This Row],[NIVEL 2]]&lt;&gt;0,VLOOKUP(ActividadesCom[[#This Row],[NIVEL 2]],Catálogo!A:B,2,FALSE),"")</f>
        <v>2</v>
      </c>
      <c r="R1166" s="11">
        <v>1</v>
      </c>
      <c r="S1166" s="12" t="s">
        <v>536</v>
      </c>
      <c r="T1166" s="11">
        <v>20161</v>
      </c>
      <c r="U1166" s="5" t="s">
        <v>4009</v>
      </c>
      <c r="V1166" s="5">
        <f>IF(ActividadesCom[[#This Row],[NIVEL 3]]&lt;&gt;0,VLOOKUP(ActividadesCom[[#This Row],[NIVEL 3]],Catálogo!A:B,2,FALSE),"")</f>
        <v>2</v>
      </c>
      <c r="W1166" s="11">
        <v>1</v>
      </c>
      <c r="X1166" s="6" t="s">
        <v>403</v>
      </c>
      <c r="Y1166" s="5">
        <v>20161</v>
      </c>
      <c r="Z1166" s="5" t="s">
        <v>4009</v>
      </c>
      <c r="AA1166" s="5">
        <f>IF(ActividadesCom[[#This Row],[NIVEL 4]]&lt;&gt;0,VLOOKUP(ActividadesCom[[#This Row],[NIVEL 4]],Catálogo!A:B,2,FALSE),"")</f>
        <v>2</v>
      </c>
      <c r="AB1166" s="5">
        <v>1</v>
      </c>
      <c r="AC1166" s="6" t="s">
        <v>457</v>
      </c>
      <c r="AD1166" s="5">
        <v>20163</v>
      </c>
      <c r="AE1166" s="5" t="s">
        <v>4009</v>
      </c>
      <c r="AF1166" s="5">
        <f>IF(ActividadesCom[[#This Row],[NIVEL 5]]&lt;&gt;0,VLOOKUP(ActividadesCom[[#This Row],[NIVEL 5]],Catálogo!A:B,2,FALSE),"")</f>
        <v>2</v>
      </c>
      <c r="AG1166" s="5">
        <v>1</v>
      </c>
    </row>
    <row r="1167" spans="1:34" s="21" customFormat="1" ht="30" hidden="1" customHeight="1" x14ac:dyDescent="0.25">
      <c r="A1167" s="7">
        <v>15470392</v>
      </c>
      <c r="B1167" s="6" t="str">
        <f>VLOOKUP(ActividadesCom[[#This Row],[NO. DE CONTROL]],'LISTADO ESTUDIANTES'!A:C,2,FALSE)</f>
        <v>ROSADO CABALLERO JESUS OMAR</v>
      </c>
      <c r="C1167" s="6" t="str">
        <f>VLOOKUP(ActividadesCom[[#This Row],[NO. DE CONTROL]],'LISTADO ESTUDIANTES'!A:C,3,FALSE)</f>
        <v>INGENIERIA EN SISTEMAS COMPUTACIONALES</v>
      </c>
      <c r="D1167" s="5" t="str">
        <f>VLOOKUP(ActividadesCom[[#This Row],[NO. DE CONTROL]],'LISTADO ESTUDIANTES'!A:D,4,FALSE)</f>
        <v>BAJA</v>
      </c>
      <c r="E1167" s="5">
        <f>SUM(ActividadesCom[[#This Row],[CRÉD. 1]],ActividadesCom[[#This Row],[CRÉD. 2]],ActividadesCom[[#This Row],[CRÉD. 3]],ActividadesCom[[#This Row],[CRÉD. 4]],ActividadesCom[[#This Row],[CRÉD. 5]])</f>
        <v>0</v>
      </c>
      <c r="F1167" s="17" t="str">
        <f>IF(ActividadesCom[[#This Row],[ÚLTIMO SEMESTRE CON CRÉDITOS]]&gt;0,ROUND(AVERAGE(ActividadesCom[[#This Row],[VALOR NIVEL 5]],ActividadesCom[[#This Row],[VALOR NIVEL 4]],ActividadesCom[[#This Row],[VALOR NIVEL 3]],ActividadesCom[[#This Row],[VALOR NIVEL 2]],ActividadesCom[[#This Row],[VALOR NIVEL 1]]),0),"")</f>
        <v/>
      </c>
      <c r="G1167" s="5" t="str">
        <f>IF(ActividadesCom[[#This Row],[PROMEDIO]]="","",IF(ActividadesCom[[#This Row],[PROMEDIO]]&gt;=4,"EXCELENTE",IF(ActividadesCom[[#This Row],[PROMEDIO]]&gt;=3,"NOTABLE",IF(ActividadesCom[[#This Row],[PROMEDIO]]&gt;=2,"BUENO",IF(ActividadesCom[[#This Row],[PROMEDIO]]=1,"SUFICIENTE","")))))</f>
        <v/>
      </c>
      <c r="H1167" s="5">
        <f>MAX(ActividadesCom[[#This Row],[PERÍODO 1]],ActividadesCom[[#This Row],[PERÍODO 2]],ActividadesCom[[#This Row],[PERÍODO 3]],ActividadesCom[[#This Row],[PERÍODO 4]],ActividadesCom[[#This Row],[PERÍODO 5]])</f>
        <v>0</v>
      </c>
      <c r="I1167" s="6"/>
      <c r="J1167" s="5"/>
      <c r="K1167" s="5"/>
      <c r="L1167" s="5" t="str">
        <f>IF(ActividadesCom[[#This Row],[NIVEL 1]]&lt;&gt;0,VLOOKUP(ActividadesCom[[#This Row],[NIVEL 1]],Catálogo!A:B,2,FALSE),"")</f>
        <v/>
      </c>
      <c r="M1167" s="5"/>
      <c r="N1167" s="6"/>
      <c r="O1167" s="5"/>
      <c r="P1167" s="5"/>
      <c r="Q1167" s="5" t="str">
        <f>IF(ActividadesCom[[#This Row],[NIVEL 2]]&lt;&gt;0,VLOOKUP(ActividadesCom[[#This Row],[NIVEL 2]],Catálogo!A:B,2,FALSE),"")</f>
        <v/>
      </c>
      <c r="R1167" s="11"/>
      <c r="S1167" s="12"/>
      <c r="T1167" s="11"/>
      <c r="U1167" s="11"/>
      <c r="V1167" s="5" t="str">
        <f>IF(ActividadesCom[[#This Row],[NIVEL 3]]&lt;&gt;0,VLOOKUP(ActividadesCom[[#This Row],[NIVEL 3]],Catálogo!A:B,2,FALSE),"")</f>
        <v/>
      </c>
      <c r="W1167" s="11"/>
      <c r="X1167" s="6"/>
      <c r="Y1167" s="5"/>
      <c r="Z1167" s="5"/>
      <c r="AA1167" s="5" t="str">
        <f>IF(ActividadesCom[[#This Row],[NIVEL 4]]&lt;&gt;0,VLOOKUP(ActividadesCom[[#This Row],[NIVEL 4]],Catálogo!A:B,2,FALSE),"")</f>
        <v/>
      </c>
      <c r="AB1167" s="5"/>
      <c r="AC1167" s="6"/>
      <c r="AD1167" s="5"/>
      <c r="AE1167" s="5"/>
      <c r="AF1167" s="5" t="str">
        <f>IF(ActividadesCom[[#This Row],[NIVEL 5]]&lt;&gt;0,VLOOKUP(ActividadesCom[[#This Row],[NIVEL 5]],Catálogo!A:B,2,FALSE),"")</f>
        <v/>
      </c>
      <c r="AG1167" s="5"/>
    </row>
    <row r="1168" spans="1:34" ht="30" hidden="1" customHeight="1" x14ac:dyDescent="0.25">
      <c r="A1168" s="7">
        <v>15470393</v>
      </c>
      <c r="B1168" s="6" t="str">
        <f>VLOOKUP(ActividadesCom[[#This Row],[NO. DE CONTROL]],'LISTADO ESTUDIANTES'!A:C,2,FALSE)</f>
        <v>MORENO CRUZ URIEL JAIR</v>
      </c>
      <c r="C1168" s="6" t="str">
        <f>VLOOKUP(ActividadesCom[[#This Row],[NO. DE CONTROL]],'LISTADO ESTUDIANTES'!A:C,3,FALSE)</f>
        <v>INGENIERIA EN ADMINISTRACION</v>
      </c>
      <c r="D1168" s="5" t="str">
        <f>VLOOKUP(ActividadesCom[[#This Row],[NO. DE CONTROL]],'LISTADO ESTUDIANTES'!A:D,4,FALSE)</f>
        <v>BAJA</v>
      </c>
      <c r="E1168" s="5">
        <f>SUM(ActividadesCom[[#This Row],[CRÉD. 1]],ActividadesCom[[#This Row],[CRÉD. 2]],ActividadesCom[[#This Row],[CRÉD. 3]],ActividadesCom[[#This Row],[CRÉD. 4]],ActividadesCom[[#This Row],[CRÉD. 5]])</f>
        <v>0</v>
      </c>
      <c r="F1168" s="17" t="str">
        <f>IF(ActividadesCom[[#This Row],[ÚLTIMO SEMESTRE CON CRÉDITOS]]&gt;0,ROUND(AVERAGE(ActividadesCom[[#This Row],[VALOR NIVEL 5]],ActividadesCom[[#This Row],[VALOR NIVEL 4]],ActividadesCom[[#This Row],[VALOR NIVEL 3]],ActividadesCom[[#This Row],[VALOR NIVEL 2]],ActividadesCom[[#This Row],[VALOR NIVEL 1]]),0),"")</f>
        <v/>
      </c>
      <c r="G1168" s="5" t="str">
        <f>IF(ActividadesCom[[#This Row],[PROMEDIO]]="","",IF(ActividadesCom[[#This Row],[PROMEDIO]]&gt;=4,"EXCELENTE",IF(ActividadesCom[[#This Row],[PROMEDIO]]&gt;=3,"NOTABLE",IF(ActividadesCom[[#This Row],[PROMEDIO]]&gt;=2,"BUENO",IF(ActividadesCom[[#This Row],[PROMEDIO]]=1,"SUFICIENTE","")))))</f>
        <v/>
      </c>
      <c r="H1168" s="5">
        <f>MAX(ActividadesCom[[#This Row],[PERÍODO 1]],ActividadesCom[[#This Row],[PERÍODO 2]],ActividadesCom[[#This Row],[PERÍODO 3]],ActividadesCom[[#This Row],[PERÍODO 4]],ActividadesCom[[#This Row],[PERÍODO 5]])</f>
        <v>0</v>
      </c>
      <c r="I1168" s="10"/>
      <c r="J1168" s="5"/>
      <c r="K1168" s="5"/>
      <c r="L1168" s="5" t="str">
        <f>IF(ActividadesCom[[#This Row],[NIVEL 1]]&lt;&gt;0,VLOOKUP(ActividadesCom[[#This Row],[NIVEL 1]],Catálogo!A:B,2,FALSE),"")</f>
        <v/>
      </c>
      <c r="M1168" s="5"/>
      <c r="N1168" s="6"/>
      <c r="O1168" s="5"/>
      <c r="P1168" s="5"/>
      <c r="Q1168" s="5" t="str">
        <f>IF(ActividadesCom[[#This Row],[NIVEL 2]]&lt;&gt;0,VLOOKUP(ActividadesCom[[#This Row],[NIVEL 2]],Catálogo!A:B,2,FALSE),"")</f>
        <v/>
      </c>
      <c r="R1168" s="5"/>
      <c r="S1168" s="6"/>
      <c r="T1168" s="5"/>
      <c r="U1168" s="5"/>
      <c r="V1168" s="5" t="str">
        <f>IF(ActividadesCom[[#This Row],[NIVEL 3]]&lt;&gt;0,VLOOKUP(ActividadesCom[[#This Row],[NIVEL 3]],Catálogo!A:B,2,FALSE),"")</f>
        <v/>
      </c>
      <c r="W1168" s="5"/>
      <c r="X1168" s="6"/>
      <c r="Y1168" s="5"/>
      <c r="Z1168" s="5"/>
      <c r="AA1168" s="5" t="str">
        <f>IF(ActividadesCom[[#This Row],[NIVEL 4]]&lt;&gt;0,VLOOKUP(ActividadesCom[[#This Row],[NIVEL 4]],Catálogo!A:B,2,FALSE),"")</f>
        <v/>
      </c>
      <c r="AB1168" s="5"/>
      <c r="AC1168" s="6"/>
      <c r="AD1168" s="5"/>
      <c r="AE1168" s="5"/>
      <c r="AF1168" s="5" t="str">
        <f>IF(ActividadesCom[[#This Row],[NIVEL 5]]&lt;&gt;0,VLOOKUP(ActividadesCom[[#This Row],[NIVEL 5]],Catálogo!A:B,2,FALSE),"")</f>
        <v/>
      </c>
      <c r="AG1168" s="5"/>
      <c r="AH1168" s="2"/>
    </row>
    <row r="1169" spans="1:34" ht="30" hidden="1" customHeight="1" x14ac:dyDescent="0.25">
      <c r="A1169" s="7">
        <v>15470396</v>
      </c>
      <c r="B1169" s="6" t="str">
        <f>VLOOKUP(ActividadesCom[[#This Row],[NO. DE CONTROL]],'LISTADO ESTUDIANTES'!A:C,2,FALSE)</f>
        <v>HERNANDEZ MAR LEONARDO</v>
      </c>
      <c r="C1169" s="6" t="str">
        <f>VLOOKUP(ActividadesCom[[#This Row],[NO. DE CONTROL]],'LISTADO ESTUDIANTES'!A:C,3,FALSE)</f>
        <v>INGENIERIA MECANICA</v>
      </c>
      <c r="D1169" s="5" t="str">
        <f>VLOOKUP(ActividadesCom[[#This Row],[NO. DE CONTROL]],'LISTADO ESTUDIANTES'!A:D,4,FALSE)</f>
        <v>BAJA</v>
      </c>
      <c r="E1169" s="5">
        <f>SUM(ActividadesCom[[#This Row],[CRÉD. 1]],ActividadesCom[[#This Row],[CRÉD. 2]],ActividadesCom[[#This Row],[CRÉD. 3]],ActividadesCom[[#This Row],[CRÉD. 4]],ActividadesCom[[#This Row],[CRÉD. 5]])</f>
        <v>5</v>
      </c>
      <c r="F1169" s="5">
        <f>IF(ActividadesCom[[#This Row],[ÚLTIMO SEMESTRE CON CRÉDITOS]]&gt;0,ROUND(AVERAGE(ActividadesCom[[#This Row],[VALOR NIVEL 5]],ActividadesCom[[#This Row],[VALOR NIVEL 4]],ActividadesCom[[#This Row],[VALOR NIVEL 3]],ActividadesCom[[#This Row],[VALOR NIVEL 2]],ActividadesCom[[#This Row],[VALOR NIVEL 1]]),0),"")</f>
        <v>2</v>
      </c>
      <c r="G1169" s="5" t="str">
        <f>IF(ActividadesCom[[#This Row],[PROMEDIO]]="","",IF(ActividadesCom[[#This Row],[PROMEDIO]]&gt;=4,"EXCELENTE",IF(ActividadesCom[[#This Row],[PROMEDIO]]&gt;=3,"NOTABLE",IF(ActividadesCom[[#This Row],[PROMEDIO]]&gt;=2,"BUENO",IF(ActividadesCom[[#This Row],[PROMEDIO]]=1,"SUFICIENTE","")))))</f>
        <v>BUENO</v>
      </c>
      <c r="H1169" s="5">
        <f>MAX(ActividadesCom[[#This Row],[PERÍODO 1]],ActividadesCom[[#This Row],[PERÍODO 2]],ActividadesCom[[#This Row],[PERÍODO 3]],ActividadesCom[[#This Row],[PERÍODO 4]],ActividadesCom[[#This Row],[PERÍODO 5]])</f>
        <v>20191</v>
      </c>
      <c r="I1169" s="6" t="s">
        <v>600</v>
      </c>
      <c r="J1169" s="5">
        <v>20181</v>
      </c>
      <c r="K1169" s="5" t="s">
        <v>4009</v>
      </c>
      <c r="L1169" s="5">
        <f>IF(ActividadesCom[[#This Row],[NIVEL 1]]&lt;&gt;0,VLOOKUP(ActividadesCom[[#This Row],[NIVEL 1]],Catálogo!A:B,2,FALSE),"")</f>
        <v>2</v>
      </c>
      <c r="M1169" s="5">
        <v>1</v>
      </c>
      <c r="N1169" s="6" t="s">
        <v>955</v>
      </c>
      <c r="O1169" s="5">
        <v>20191</v>
      </c>
      <c r="P1169" s="5" t="s">
        <v>4009</v>
      </c>
      <c r="Q1169" s="5">
        <f>IF(ActividadesCom[[#This Row],[NIVEL 2]]&lt;&gt;0,VLOOKUP(ActividadesCom[[#This Row],[NIVEL 2]],Catálogo!A:B,2,FALSE),"")</f>
        <v>2</v>
      </c>
      <c r="R1169" s="11">
        <v>2</v>
      </c>
      <c r="S1169" s="12"/>
      <c r="T1169" s="11"/>
      <c r="U1169" s="11"/>
      <c r="V1169" s="5" t="str">
        <f>IF(ActividadesCom[[#This Row],[NIVEL 3]]&lt;&gt;0,VLOOKUP(ActividadesCom[[#This Row],[NIVEL 3]],Catálogo!A:B,2,FALSE),"")</f>
        <v/>
      </c>
      <c r="W1169" s="11"/>
      <c r="X1169" s="6" t="s">
        <v>31</v>
      </c>
      <c r="Y1169" s="5">
        <v>20151</v>
      </c>
      <c r="Z1169" s="5" t="s">
        <v>4009</v>
      </c>
      <c r="AA1169" s="5">
        <f>IF(ActividadesCom[[#This Row],[NIVEL 4]]&lt;&gt;0,VLOOKUP(ActividadesCom[[#This Row],[NIVEL 4]],Catálogo!A:B,2,FALSE),"")</f>
        <v>2</v>
      </c>
      <c r="AB1169" s="5">
        <v>1</v>
      </c>
      <c r="AC1169" s="6" t="s">
        <v>29</v>
      </c>
      <c r="AD1169" s="5">
        <v>20163</v>
      </c>
      <c r="AE1169" s="5" t="s">
        <v>4009</v>
      </c>
      <c r="AF1169" s="5">
        <f>IF(ActividadesCom[[#This Row],[NIVEL 5]]&lt;&gt;0,VLOOKUP(ActividadesCom[[#This Row],[NIVEL 5]],Catálogo!A:B,2,FALSE),"")</f>
        <v>2</v>
      </c>
      <c r="AG1169" s="5">
        <v>1</v>
      </c>
      <c r="AH1169" s="2"/>
    </row>
    <row r="1170" spans="1:34" ht="30" hidden="1" customHeight="1" x14ac:dyDescent="0.25">
      <c r="A1170" s="7">
        <v>15470397</v>
      </c>
      <c r="B1170" s="6" t="str">
        <f>VLOOKUP(ActividadesCom[[#This Row],[NO. DE CONTROL]],'LISTADO ESTUDIANTES'!A:C,2,FALSE)</f>
        <v>TUZ CAAMAL VICTOR OSWALDO</v>
      </c>
      <c r="C1170" s="6" t="str">
        <f>VLOOKUP(ActividadesCom[[#This Row],[NO. DE CONTROL]],'LISTADO ESTUDIANTES'!A:C,3,FALSE)</f>
        <v>INGENIERIA MECANICA</v>
      </c>
      <c r="D1170" s="5" t="str">
        <f>VLOOKUP(ActividadesCom[[#This Row],[NO. DE CONTROL]],'LISTADO ESTUDIANTES'!A:D,4,FALSE)</f>
        <v>BAJA</v>
      </c>
      <c r="E1170" s="5">
        <f>SUM(ActividadesCom[[#This Row],[CRÉD. 1]],ActividadesCom[[#This Row],[CRÉD. 2]],ActividadesCom[[#This Row],[CRÉD. 3]],ActividadesCom[[#This Row],[CRÉD. 4]],ActividadesCom[[#This Row],[CRÉD. 5]])</f>
        <v>5</v>
      </c>
      <c r="F1170" s="5">
        <f>IF(ActividadesCom[[#This Row],[ÚLTIMO SEMESTRE CON CRÉDITOS]]&gt;0,ROUND(AVERAGE(ActividadesCom[[#This Row],[VALOR NIVEL 5]],ActividadesCom[[#This Row],[VALOR NIVEL 4]],ActividadesCom[[#This Row],[VALOR NIVEL 3]],ActividadesCom[[#This Row],[VALOR NIVEL 2]],ActividadesCom[[#This Row],[VALOR NIVEL 1]]),0),"")</f>
        <v>2</v>
      </c>
      <c r="G1170" s="5" t="str">
        <f>IF(ActividadesCom[[#This Row],[PROMEDIO]]="","",IF(ActividadesCom[[#This Row],[PROMEDIO]]&gt;=4,"EXCELENTE",IF(ActividadesCom[[#This Row],[PROMEDIO]]&gt;=3,"NOTABLE",IF(ActividadesCom[[#This Row],[PROMEDIO]]&gt;=2,"BUENO",IF(ActividadesCom[[#This Row],[PROMEDIO]]=1,"SUFICIENTE","")))))</f>
        <v>BUENO</v>
      </c>
      <c r="H1170" s="5">
        <f>MAX(ActividadesCom[[#This Row],[PERÍODO 1]],ActividadesCom[[#This Row],[PERÍODO 2]],ActividadesCom[[#This Row],[PERÍODO 3]],ActividadesCom[[#This Row],[PERÍODO 4]],ActividadesCom[[#This Row],[PERÍODO 5]])</f>
        <v>20181</v>
      </c>
      <c r="I1170" s="6" t="s">
        <v>600</v>
      </c>
      <c r="J1170" s="5">
        <v>20181</v>
      </c>
      <c r="K1170" s="5" t="s">
        <v>4009</v>
      </c>
      <c r="L1170" s="5">
        <f>IF(ActividadesCom[[#This Row],[NIVEL 1]]&lt;&gt;0,VLOOKUP(ActividadesCom[[#This Row],[NIVEL 1]],Catálogo!A:B,2,FALSE),"")</f>
        <v>2</v>
      </c>
      <c r="M1170" s="5">
        <v>1</v>
      </c>
      <c r="N1170" s="6" t="s">
        <v>974</v>
      </c>
      <c r="O1170" s="5">
        <v>20161</v>
      </c>
      <c r="P1170" s="5" t="s">
        <v>4009</v>
      </c>
      <c r="Q1170" s="5">
        <f>IF(ActividadesCom[[#This Row],[NIVEL 2]]&lt;&gt;0,VLOOKUP(ActividadesCom[[#This Row],[NIVEL 2]],Catálogo!A:B,2,FALSE),"")</f>
        <v>2</v>
      </c>
      <c r="R1170" s="11">
        <v>1</v>
      </c>
      <c r="S1170" s="12" t="s">
        <v>975</v>
      </c>
      <c r="T1170" s="11">
        <v>20181</v>
      </c>
      <c r="U1170" s="5" t="s">
        <v>4009</v>
      </c>
      <c r="V1170" s="5">
        <f>IF(ActividadesCom[[#This Row],[NIVEL 3]]&lt;&gt;0,VLOOKUP(ActividadesCom[[#This Row],[NIVEL 3]],Catálogo!A:B,2,FALSE),"")</f>
        <v>2</v>
      </c>
      <c r="W1170" s="11">
        <v>1</v>
      </c>
      <c r="X1170" s="6" t="s">
        <v>81</v>
      </c>
      <c r="Y1170" s="5">
        <v>20161</v>
      </c>
      <c r="Z1170" s="5" t="s">
        <v>4009</v>
      </c>
      <c r="AA1170" s="5">
        <f>IF(ActividadesCom[[#This Row],[NIVEL 4]]&lt;&gt;0,VLOOKUP(ActividadesCom[[#This Row],[NIVEL 4]],Catálogo!A:B,2,FALSE),"")</f>
        <v>2</v>
      </c>
      <c r="AB1170" s="5">
        <v>1</v>
      </c>
      <c r="AC1170" s="6" t="s">
        <v>42</v>
      </c>
      <c r="AD1170" s="5">
        <v>20181</v>
      </c>
      <c r="AE1170" s="5" t="s">
        <v>4009</v>
      </c>
      <c r="AF1170" s="5">
        <f>IF(ActividadesCom[[#This Row],[NIVEL 5]]&lt;&gt;0,VLOOKUP(ActividadesCom[[#This Row],[NIVEL 5]],Catálogo!A:B,2,FALSE),"")</f>
        <v>2</v>
      </c>
      <c r="AG1170" s="5">
        <v>1</v>
      </c>
      <c r="AH1170" s="2"/>
    </row>
    <row r="1171" spans="1:34" s="21" customFormat="1" ht="30" hidden="1" customHeight="1" x14ac:dyDescent="0.25">
      <c r="A1171" s="7">
        <v>15470398</v>
      </c>
      <c r="B1171" s="6" t="str">
        <f>VLOOKUP(ActividadesCom[[#This Row],[NO. DE CONTROL]],'LISTADO ESTUDIANTES'!A:C,2,FALSE)</f>
        <v>SANSORES CAAMAL CLAUDIA DANIELA</v>
      </c>
      <c r="C1171" s="6" t="str">
        <f>VLOOKUP(ActividadesCom[[#This Row],[NO. DE CONTROL]],'LISTADO ESTUDIANTES'!A:C,3,FALSE)</f>
        <v>INGENIERIA AMBIENTAL</v>
      </c>
      <c r="D1171" s="5" t="str">
        <f>VLOOKUP(ActividadesCom[[#This Row],[NO. DE CONTROL]],'LISTADO ESTUDIANTES'!A:D,4,FALSE)</f>
        <v>BAJA</v>
      </c>
      <c r="E1171" s="5">
        <f>SUM(ActividadesCom[[#This Row],[CRÉD. 1]],ActividadesCom[[#This Row],[CRÉD. 2]],ActividadesCom[[#This Row],[CRÉD. 3]],ActividadesCom[[#This Row],[CRÉD. 4]],ActividadesCom[[#This Row],[CRÉD. 5]])</f>
        <v>0</v>
      </c>
      <c r="F1171" s="17" t="str">
        <f>IF(ActividadesCom[[#This Row],[ÚLTIMO SEMESTRE CON CRÉDITOS]]&gt;0,ROUND(AVERAGE(ActividadesCom[[#This Row],[VALOR NIVEL 5]],ActividadesCom[[#This Row],[VALOR NIVEL 4]],ActividadesCom[[#This Row],[VALOR NIVEL 3]],ActividadesCom[[#This Row],[VALOR NIVEL 2]],ActividadesCom[[#This Row],[VALOR NIVEL 1]]),0),"")</f>
        <v/>
      </c>
      <c r="G1171" s="5" t="str">
        <f>IF(ActividadesCom[[#This Row],[PROMEDIO]]="","",IF(ActividadesCom[[#This Row],[PROMEDIO]]&gt;=4,"EXCELENTE",IF(ActividadesCom[[#This Row],[PROMEDIO]]&gt;=3,"NOTABLE",IF(ActividadesCom[[#This Row],[PROMEDIO]]&gt;=2,"BUENO",IF(ActividadesCom[[#This Row],[PROMEDIO]]=1,"SUFICIENTE","")))))</f>
        <v/>
      </c>
      <c r="H1171" s="5">
        <f>MAX(ActividadesCom[[#This Row],[PERÍODO 1]],ActividadesCom[[#This Row],[PERÍODO 2]],ActividadesCom[[#This Row],[PERÍODO 3]],ActividadesCom[[#This Row],[PERÍODO 4]],ActividadesCom[[#This Row],[PERÍODO 5]])</f>
        <v>0</v>
      </c>
      <c r="I1171" s="10"/>
      <c r="J1171" s="5"/>
      <c r="K1171" s="5"/>
      <c r="L1171" s="5" t="str">
        <f>IF(ActividadesCom[[#This Row],[NIVEL 1]]&lt;&gt;0,VLOOKUP(ActividadesCom[[#This Row],[NIVEL 1]],Catálogo!A:B,2,FALSE),"")</f>
        <v/>
      </c>
      <c r="M1171" s="5"/>
      <c r="N1171" s="6"/>
      <c r="O1171" s="5"/>
      <c r="P1171" s="5"/>
      <c r="Q1171" s="5" t="str">
        <f>IF(ActividadesCom[[#This Row],[NIVEL 2]]&lt;&gt;0,VLOOKUP(ActividadesCom[[#This Row],[NIVEL 2]],Catálogo!A:B,2,FALSE),"")</f>
        <v/>
      </c>
      <c r="R1171" s="5"/>
      <c r="S1171" s="6"/>
      <c r="T1171" s="5"/>
      <c r="U1171" s="5"/>
      <c r="V1171" s="5" t="str">
        <f>IF(ActividadesCom[[#This Row],[NIVEL 3]]&lt;&gt;0,VLOOKUP(ActividadesCom[[#This Row],[NIVEL 3]],Catálogo!A:B,2,FALSE),"")</f>
        <v/>
      </c>
      <c r="W1171" s="5"/>
      <c r="X1171" s="6"/>
      <c r="Y1171" s="5"/>
      <c r="Z1171" s="5"/>
      <c r="AA1171" s="5" t="str">
        <f>IF(ActividadesCom[[#This Row],[NIVEL 4]]&lt;&gt;0,VLOOKUP(ActividadesCom[[#This Row],[NIVEL 4]],Catálogo!A:B,2,FALSE),"")</f>
        <v/>
      </c>
      <c r="AB1171" s="5"/>
      <c r="AC1171" s="6"/>
      <c r="AD1171" s="5"/>
      <c r="AE1171" s="5"/>
      <c r="AF1171" s="5" t="str">
        <f>IF(ActividadesCom[[#This Row],[NIVEL 5]]&lt;&gt;0,VLOOKUP(ActividadesCom[[#This Row],[NIVEL 5]],Catálogo!A:B,2,FALSE),"")</f>
        <v/>
      </c>
      <c r="AG1171" s="5"/>
    </row>
    <row r="1172" spans="1:34" ht="30" hidden="1" customHeight="1" x14ac:dyDescent="0.25">
      <c r="A1172" s="7">
        <v>15470399</v>
      </c>
      <c r="B1172" s="6" t="str">
        <f>VLOOKUP(ActividadesCom[[#This Row],[NO. DE CONTROL]],'LISTADO ESTUDIANTES'!A:C,2,FALSE)</f>
        <v>FIGUEROA MALDONADO IMELDA MARILU</v>
      </c>
      <c r="C1172" s="6" t="str">
        <f>VLOOKUP(ActividadesCom[[#This Row],[NO. DE CONTROL]],'LISTADO ESTUDIANTES'!A:C,3,FALSE)</f>
        <v>INGENIERIA AMBIENTAL</v>
      </c>
      <c r="D1172" s="5" t="str">
        <f>VLOOKUP(ActividadesCom[[#This Row],[NO. DE CONTROL]],'LISTADO ESTUDIANTES'!A:D,4,FALSE)</f>
        <v>BAJA</v>
      </c>
      <c r="E1172" s="5">
        <f>SUM(ActividadesCom[[#This Row],[CRÉD. 1]],ActividadesCom[[#This Row],[CRÉD. 2]],ActividadesCom[[#This Row],[CRÉD. 3]],ActividadesCom[[#This Row],[CRÉD. 4]],ActividadesCom[[#This Row],[CRÉD. 5]])</f>
        <v>1</v>
      </c>
      <c r="F1172" s="17">
        <f>IF(ActividadesCom[[#This Row],[ÚLTIMO SEMESTRE CON CRÉDITOS]]&gt;0,ROUND(AVERAGE(ActividadesCom[[#This Row],[VALOR NIVEL 5]],ActividadesCom[[#This Row],[VALOR NIVEL 4]],ActividadesCom[[#This Row],[VALOR NIVEL 3]],ActividadesCom[[#This Row],[VALOR NIVEL 2]],ActividadesCom[[#This Row],[VALOR NIVEL 1]]),0),"")</f>
        <v>2</v>
      </c>
      <c r="G1172" s="5" t="str">
        <f>IF(ActividadesCom[[#This Row],[PROMEDIO]]="","",IF(ActividadesCom[[#This Row],[PROMEDIO]]&gt;=4,"EXCELENTE",IF(ActividadesCom[[#This Row],[PROMEDIO]]&gt;=3,"NOTABLE",IF(ActividadesCom[[#This Row],[PROMEDIO]]&gt;=2,"BUENO",IF(ActividadesCom[[#This Row],[PROMEDIO]]=1,"SUFICIENTE","")))))</f>
        <v>BUENO</v>
      </c>
      <c r="H1172" s="5">
        <f>MAX(ActividadesCom[[#This Row],[PERÍODO 1]],ActividadesCom[[#This Row],[PERÍODO 2]],ActividadesCom[[#This Row],[PERÍODO 3]],ActividadesCom[[#This Row],[PERÍODO 4]],ActividadesCom[[#This Row],[PERÍODO 5]])</f>
        <v>20161</v>
      </c>
      <c r="I1172" s="10" t="s">
        <v>384</v>
      </c>
      <c r="J1172" s="5">
        <v>20161</v>
      </c>
      <c r="K1172" s="5" t="s">
        <v>4009</v>
      </c>
      <c r="L1172" s="5">
        <f>IF(ActividadesCom[[#This Row],[NIVEL 1]]&lt;&gt;0,VLOOKUP(ActividadesCom[[#This Row],[NIVEL 1]],Catálogo!A:B,2,FALSE),"")</f>
        <v>2</v>
      </c>
      <c r="M1172" s="5">
        <v>1</v>
      </c>
      <c r="N1172" s="6"/>
      <c r="O1172" s="5"/>
      <c r="P1172" s="5"/>
      <c r="Q1172" s="5" t="str">
        <f>IF(ActividadesCom[[#This Row],[NIVEL 2]]&lt;&gt;0,VLOOKUP(ActividadesCom[[#This Row],[NIVEL 2]],Catálogo!A:B,2,FALSE),"")</f>
        <v/>
      </c>
      <c r="R1172" s="5"/>
      <c r="S1172" s="6"/>
      <c r="T1172" s="5"/>
      <c r="U1172" s="5"/>
      <c r="V1172" s="5" t="str">
        <f>IF(ActividadesCom[[#This Row],[NIVEL 3]]&lt;&gt;0,VLOOKUP(ActividadesCom[[#This Row],[NIVEL 3]],Catálogo!A:B,2,FALSE),"")</f>
        <v/>
      </c>
      <c r="W1172" s="5"/>
      <c r="X1172" s="6"/>
      <c r="Y1172" s="5"/>
      <c r="Z1172" s="5"/>
      <c r="AA1172" s="5" t="str">
        <f>IF(ActividadesCom[[#This Row],[NIVEL 4]]&lt;&gt;0,VLOOKUP(ActividadesCom[[#This Row],[NIVEL 4]],Catálogo!A:B,2,FALSE),"")</f>
        <v/>
      </c>
      <c r="AB1172" s="5"/>
      <c r="AC1172" s="6"/>
      <c r="AD1172" s="5"/>
      <c r="AE1172" s="5"/>
      <c r="AF1172" s="5" t="str">
        <f>IF(ActividadesCom[[#This Row],[NIVEL 5]]&lt;&gt;0,VLOOKUP(ActividadesCom[[#This Row],[NIVEL 5]],Catálogo!A:B,2,FALSE),"")</f>
        <v/>
      </c>
      <c r="AG1172" s="5"/>
      <c r="AH1172" s="2"/>
    </row>
    <row r="1173" spans="1:34" ht="30" hidden="1" customHeight="1" x14ac:dyDescent="0.25">
      <c r="A1173" s="7">
        <v>15470400</v>
      </c>
      <c r="B1173" s="6" t="str">
        <f>VLOOKUP(ActividadesCom[[#This Row],[NO. DE CONTROL]],'LISTADO ESTUDIANTES'!A:C,2,FALSE)</f>
        <v>TUYUB UICAB KEREN ASENATH</v>
      </c>
      <c r="C1173" s="6" t="str">
        <f>VLOOKUP(ActividadesCom[[#This Row],[NO. DE CONTROL]],'LISTADO ESTUDIANTES'!A:C,3,FALSE)</f>
        <v>ARQUITECTURA</v>
      </c>
      <c r="D1173" s="5" t="str">
        <f>VLOOKUP(ActividadesCom[[#This Row],[NO. DE CONTROL]],'LISTADO ESTUDIANTES'!A:D,4,FALSE)</f>
        <v>BAJA</v>
      </c>
      <c r="E1173" s="5">
        <f>SUM(ActividadesCom[[#This Row],[CRÉD. 1]],ActividadesCom[[#This Row],[CRÉD. 2]],ActividadesCom[[#This Row],[CRÉD. 3]],ActividadesCom[[#This Row],[CRÉD. 4]],ActividadesCom[[#This Row],[CRÉD. 5]])</f>
        <v>0</v>
      </c>
      <c r="F1173" s="17" t="str">
        <f>IF(ActividadesCom[[#This Row],[ÚLTIMO SEMESTRE CON CRÉDITOS]]&gt;0,ROUND(AVERAGE(ActividadesCom[[#This Row],[VALOR NIVEL 5]],ActividadesCom[[#This Row],[VALOR NIVEL 4]],ActividadesCom[[#This Row],[VALOR NIVEL 3]],ActividadesCom[[#This Row],[VALOR NIVEL 2]],ActividadesCom[[#This Row],[VALOR NIVEL 1]]),0),"")</f>
        <v/>
      </c>
      <c r="G1173" s="5" t="str">
        <f>IF(ActividadesCom[[#This Row],[PROMEDIO]]="","",IF(ActividadesCom[[#This Row],[PROMEDIO]]&gt;=4,"EXCELENTE",IF(ActividadesCom[[#This Row],[PROMEDIO]]&gt;=3,"NOTABLE",IF(ActividadesCom[[#This Row],[PROMEDIO]]&gt;=2,"BUENO",IF(ActividadesCom[[#This Row],[PROMEDIO]]=1,"SUFICIENTE","")))))</f>
        <v/>
      </c>
      <c r="H1173" s="5">
        <f>MAX(ActividadesCom[[#This Row],[PERÍODO 1]],ActividadesCom[[#This Row],[PERÍODO 2]],ActividadesCom[[#This Row],[PERÍODO 3]],ActividadesCom[[#This Row],[PERÍODO 4]],ActividadesCom[[#This Row],[PERÍODO 5]])</f>
        <v>0</v>
      </c>
      <c r="I1173" s="10"/>
      <c r="J1173" s="5"/>
      <c r="K1173" s="5"/>
      <c r="L1173" s="5" t="str">
        <f>IF(ActividadesCom[[#This Row],[NIVEL 1]]&lt;&gt;0,VLOOKUP(ActividadesCom[[#This Row],[NIVEL 1]],Catálogo!A:B,2,FALSE),"")</f>
        <v/>
      </c>
      <c r="M1173" s="5"/>
      <c r="N1173" s="10"/>
      <c r="O1173" s="5"/>
      <c r="P1173" s="5"/>
      <c r="Q1173" s="5" t="str">
        <f>IF(ActividadesCom[[#This Row],[NIVEL 2]]&lt;&gt;0,VLOOKUP(ActividadesCom[[#This Row],[NIVEL 2]],Catálogo!A:B,2,FALSE),"")</f>
        <v/>
      </c>
      <c r="R1173" s="5"/>
      <c r="S1173" s="6"/>
      <c r="T1173" s="5"/>
      <c r="U1173" s="5"/>
      <c r="V1173" s="5" t="str">
        <f>IF(ActividadesCom[[#This Row],[NIVEL 3]]&lt;&gt;0,VLOOKUP(ActividadesCom[[#This Row],[NIVEL 3]],Catálogo!A:B,2,FALSE),"")</f>
        <v/>
      </c>
      <c r="W1173" s="5"/>
      <c r="X1173" s="6"/>
      <c r="Y1173" s="5"/>
      <c r="Z1173" s="5"/>
      <c r="AA1173" s="5" t="str">
        <f>IF(ActividadesCom[[#This Row],[NIVEL 4]]&lt;&gt;0,VLOOKUP(ActividadesCom[[#This Row],[NIVEL 4]],Catálogo!A:B,2,FALSE),"")</f>
        <v/>
      </c>
      <c r="AB1173" s="5"/>
      <c r="AC1173" s="6"/>
      <c r="AD1173" s="5"/>
      <c r="AE1173" s="5"/>
      <c r="AF1173" s="5" t="str">
        <f>IF(ActividadesCom[[#This Row],[NIVEL 5]]&lt;&gt;0,VLOOKUP(ActividadesCom[[#This Row],[NIVEL 5]],Catálogo!A:B,2,FALSE),"")</f>
        <v/>
      </c>
      <c r="AG1173" s="5"/>
      <c r="AH1173" s="2"/>
    </row>
    <row r="1174" spans="1:34" s="21" customFormat="1" ht="30" hidden="1" customHeight="1" x14ac:dyDescent="0.25">
      <c r="A1174" s="7">
        <v>15470401</v>
      </c>
      <c r="B1174" s="6" t="str">
        <f>VLOOKUP(ActividadesCom[[#This Row],[NO. DE CONTROL]],'LISTADO ESTUDIANTES'!A:C,2,FALSE)</f>
        <v>GUZMAN OROZCO DIANA SARAHI</v>
      </c>
      <c r="C1174" s="6" t="str">
        <f>VLOOKUP(ActividadesCom[[#This Row],[NO. DE CONTROL]],'LISTADO ESTUDIANTES'!A:C,3,FALSE)</f>
        <v>INGENIERIA AMBIENTAL</v>
      </c>
      <c r="D1174" s="5" t="str">
        <f>VLOOKUP(ActividadesCom[[#This Row],[NO. DE CONTROL]],'LISTADO ESTUDIANTES'!A:D,4,FALSE)</f>
        <v>BAJA</v>
      </c>
      <c r="E1174" s="5">
        <f>SUM(ActividadesCom[[#This Row],[CRÉD. 1]],ActividadesCom[[#This Row],[CRÉD. 2]],ActividadesCom[[#This Row],[CRÉD. 3]],ActividadesCom[[#This Row],[CRÉD. 4]],ActividadesCom[[#This Row],[CRÉD. 5]])</f>
        <v>6</v>
      </c>
      <c r="F1174" s="5">
        <f>IF(ActividadesCom[[#This Row],[ÚLTIMO SEMESTRE CON CRÉDITOS]]&gt;0,ROUND(AVERAGE(ActividadesCom[[#This Row],[VALOR NIVEL 5]],ActividadesCom[[#This Row],[VALOR NIVEL 4]],ActividadesCom[[#This Row],[VALOR NIVEL 3]],ActividadesCom[[#This Row],[VALOR NIVEL 2]],ActividadesCom[[#This Row],[VALOR NIVEL 1]]),0),"")</f>
        <v>3</v>
      </c>
      <c r="G1174" s="5" t="str">
        <f>IF(ActividadesCom[[#This Row],[PROMEDIO]]="","",IF(ActividadesCom[[#This Row],[PROMEDIO]]&gt;=4,"EXCELENTE",IF(ActividadesCom[[#This Row],[PROMEDIO]]&gt;=3,"NOTABLE",IF(ActividadesCom[[#This Row],[PROMEDIO]]&gt;=2,"BUENO",IF(ActividadesCom[[#This Row],[PROMEDIO]]=1,"SUFICIENTE","")))))</f>
        <v>NOTABLE</v>
      </c>
      <c r="H1174" s="5">
        <f>MAX(ActividadesCom[[#This Row],[PERÍODO 1]],ActividadesCom[[#This Row],[PERÍODO 2]],ActividadesCom[[#This Row],[PERÍODO 3]],ActividadesCom[[#This Row],[PERÍODO 4]],ActividadesCom[[#This Row],[PERÍODO 5]])</f>
        <v>20201</v>
      </c>
      <c r="I1174" s="10" t="s">
        <v>169</v>
      </c>
      <c r="J1174" s="5">
        <v>20161</v>
      </c>
      <c r="K1174" s="5" t="s">
        <v>4009</v>
      </c>
      <c r="L1174" s="5">
        <f>IF(ActividadesCom[[#This Row],[NIVEL 1]]&lt;&gt;0,VLOOKUP(ActividadesCom[[#This Row],[NIVEL 1]],Catálogo!A:B,2,FALSE),"")</f>
        <v>2</v>
      </c>
      <c r="M1174" s="5">
        <v>1</v>
      </c>
      <c r="N1174" s="6" t="s">
        <v>676</v>
      </c>
      <c r="O1174" s="5">
        <v>20181</v>
      </c>
      <c r="P1174" s="5" t="s">
        <v>4009</v>
      </c>
      <c r="Q1174" s="5">
        <f>IF(ActividadesCom[[#This Row],[NIVEL 2]]&lt;&gt;0,VLOOKUP(ActividadesCom[[#This Row],[NIVEL 2]],Catálogo!A:B,2,FALSE),"")</f>
        <v>2</v>
      </c>
      <c r="R1174" s="5">
        <v>2</v>
      </c>
      <c r="S1174" s="10"/>
      <c r="T1174" s="5"/>
      <c r="U1174" s="5"/>
      <c r="V1174" s="5" t="str">
        <f>IF(ActividadesCom[[#This Row],[NIVEL 3]]&lt;&gt;0,VLOOKUP(ActividadesCom[[#This Row],[NIVEL 3]],Catálogo!A:B,2,FALSE),"")</f>
        <v/>
      </c>
      <c r="W1174" s="5"/>
      <c r="X1174" s="6" t="s">
        <v>468</v>
      </c>
      <c r="Y1174" s="5">
        <v>20201</v>
      </c>
      <c r="Z1174" s="5" t="s">
        <v>4007</v>
      </c>
      <c r="AA1174" s="5">
        <f>IF(ActividadesCom[[#This Row],[NIVEL 4]]&lt;&gt;0,VLOOKUP(ActividadesCom[[#This Row],[NIVEL 4]],Catálogo!A:B,2,FALSE),"")</f>
        <v>4</v>
      </c>
      <c r="AB1174" s="5">
        <v>1</v>
      </c>
      <c r="AC1174" s="6" t="s">
        <v>187</v>
      </c>
      <c r="AD1174" s="5" t="s">
        <v>188</v>
      </c>
      <c r="AE1174" s="5" t="s">
        <v>4009</v>
      </c>
      <c r="AF1174" s="5">
        <f>IF(ActividadesCom[[#This Row],[NIVEL 5]]&lt;&gt;0,VLOOKUP(ActividadesCom[[#This Row],[NIVEL 5]],Catálogo!A:B,2,FALSE),"")</f>
        <v>2</v>
      </c>
      <c r="AG1174" s="5">
        <v>2</v>
      </c>
    </row>
    <row r="1175" spans="1:34" ht="30" hidden="1" customHeight="1" x14ac:dyDescent="0.25">
      <c r="A1175" s="7">
        <v>15470402</v>
      </c>
      <c r="B1175" s="6" t="str">
        <f>VLOOKUP(ActividadesCom[[#This Row],[NO. DE CONTROL]],'LISTADO ESTUDIANTES'!A:C,2,FALSE)</f>
        <v>ESCOBAR ROSADO GUADALUPE DEL JESUS</v>
      </c>
      <c r="C1175" s="6" t="str">
        <f>VLOOKUP(ActividadesCom[[#This Row],[NO. DE CONTROL]],'LISTADO ESTUDIANTES'!A:C,3,FALSE)</f>
        <v>INGENIERIA AMBIENTAL</v>
      </c>
      <c r="D1175" s="5" t="str">
        <f>VLOOKUP(ActividadesCom[[#This Row],[NO. DE CONTROL]],'LISTADO ESTUDIANTES'!A:D,4,FALSE)</f>
        <v>BAJA</v>
      </c>
      <c r="E1175" s="5">
        <f>SUM(ActividadesCom[[#This Row],[CRÉD. 1]],ActividadesCom[[#This Row],[CRÉD. 2]],ActividadesCom[[#This Row],[CRÉD. 3]],ActividadesCom[[#This Row],[CRÉD. 4]],ActividadesCom[[#This Row],[CRÉD. 5]])</f>
        <v>0</v>
      </c>
      <c r="F1175" s="17" t="str">
        <f>IF(ActividadesCom[[#This Row],[ÚLTIMO SEMESTRE CON CRÉDITOS]]&gt;0,ROUND(AVERAGE(ActividadesCom[[#This Row],[VALOR NIVEL 5]],ActividadesCom[[#This Row],[VALOR NIVEL 4]],ActividadesCom[[#This Row],[VALOR NIVEL 3]],ActividadesCom[[#This Row],[VALOR NIVEL 2]],ActividadesCom[[#This Row],[VALOR NIVEL 1]]),0),"")</f>
        <v/>
      </c>
      <c r="G1175" s="5" t="str">
        <f>IF(ActividadesCom[[#This Row],[PROMEDIO]]="","",IF(ActividadesCom[[#This Row],[PROMEDIO]]&gt;=4,"EXCELENTE",IF(ActividadesCom[[#This Row],[PROMEDIO]]&gt;=3,"NOTABLE",IF(ActividadesCom[[#This Row],[PROMEDIO]]&gt;=2,"BUENO",IF(ActividadesCom[[#This Row],[PROMEDIO]]=1,"SUFICIENTE","")))))</f>
        <v/>
      </c>
      <c r="H1175" s="5">
        <f>MAX(ActividadesCom[[#This Row],[PERÍODO 1]],ActividadesCom[[#This Row],[PERÍODO 2]],ActividadesCom[[#This Row],[PERÍODO 3]],ActividadesCom[[#This Row],[PERÍODO 4]],ActividadesCom[[#This Row],[PERÍODO 5]])</f>
        <v>0</v>
      </c>
      <c r="I1175" s="10"/>
      <c r="J1175" s="5"/>
      <c r="K1175" s="5"/>
      <c r="L1175" s="5" t="str">
        <f>IF(ActividadesCom[[#This Row],[NIVEL 1]]&lt;&gt;0,VLOOKUP(ActividadesCom[[#This Row],[NIVEL 1]],Catálogo!A:B,2,FALSE),"")</f>
        <v/>
      </c>
      <c r="M1175" s="5"/>
      <c r="N1175" s="6"/>
      <c r="O1175" s="5"/>
      <c r="P1175" s="5"/>
      <c r="Q1175" s="5" t="str">
        <f>IF(ActividadesCom[[#This Row],[NIVEL 2]]&lt;&gt;0,VLOOKUP(ActividadesCom[[#This Row],[NIVEL 2]],Catálogo!A:B,2,FALSE),"")</f>
        <v/>
      </c>
      <c r="R1175" s="5"/>
      <c r="S1175" s="6"/>
      <c r="T1175" s="5"/>
      <c r="U1175" s="5"/>
      <c r="V1175" s="5" t="str">
        <f>IF(ActividadesCom[[#This Row],[NIVEL 3]]&lt;&gt;0,VLOOKUP(ActividadesCom[[#This Row],[NIVEL 3]],Catálogo!A:B,2,FALSE),"")</f>
        <v/>
      </c>
      <c r="W1175" s="5"/>
      <c r="X1175" s="6"/>
      <c r="Y1175" s="5"/>
      <c r="Z1175" s="5"/>
      <c r="AA1175" s="5" t="str">
        <f>IF(ActividadesCom[[#This Row],[NIVEL 4]]&lt;&gt;0,VLOOKUP(ActividadesCom[[#This Row],[NIVEL 4]],Catálogo!A:B,2,FALSE),"")</f>
        <v/>
      </c>
      <c r="AB1175" s="5"/>
      <c r="AC1175" s="6"/>
      <c r="AD1175" s="5"/>
      <c r="AE1175" s="5"/>
      <c r="AF1175" s="5" t="str">
        <f>IF(ActividadesCom[[#This Row],[NIVEL 5]]&lt;&gt;0,VLOOKUP(ActividadesCom[[#This Row],[NIVEL 5]],Catálogo!A:B,2,FALSE),"")</f>
        <v/>
      </c>
      <c r="AG1175" s="5"/>
      <c r="AH1175" s="2"/>
    </row>
    <row r="1176" spans="1:34" ht="30" hidden="1" customHeight="1" x14ac:dyDescent="0.25">
      <c r="A1176" s="7">
        <v>15470403</v>
      </c>
      <c r="B1176" s="6" t="str">
        <f>VLOOKUP(ActividadesCom[[#This Row],[NO. DE CONTROL]],'LISTADO ESTUDIANTES'!A:C,2,FALSE)</f>
        <v>CASTRO TAMAYO ELIZABETH</v>
      </c>
      <c r="C1176" s="6" t="str">
        <f>VLOOKUP(ActividadesCom[[#This Row],[NO. DE CONTROL]],'LISTADO ESTUDIANTES'!A:C,3,FALSE)</f>
        <v>INGENIERIA EN ADMINISTRACION</v>
      </c>
      <c r="D1176" s="5" t="str">
        <f>VLOOKUP(ActividadesCom[[#This Row],[NO. DE CONTROL]],'LISTADO ESTUDIANTES'!A:D,4,FALSE)</f>
        <v>BAJA</v>
      </c>
      <c r="E1176" s="5">
        <f>SUM(ActividadesCom[[#This Row],[CRÉD. 1]],ActividadesCom[[#This Row],[CRÉD. 2]],ActividadesCom[[#This Row],[CRÉD. 3]],ActividadesCom[[#This Row],[CRÉD. 4]],ActividadesCom[[#This Row],[CRÉD. 5]])</f>
        <v>1</v>
      </c>
      <c r="F1176" s="17">
        <f>IF(ActividadesCom[[#This Row],[ÚLTIMO SEMESTRE CON CRÉDITOS]]&gt;0,ROUND(AVERAGE(ActividadesCom[[#This Row],[VALOR NIVEL 5]],ActividadesCom[[#This Row],[VALOR NIVEL 4]],ActividadesCom[[#This Row],[VALOR NIVEL 3]],ActividadesCom[[#This Row],[VALOR NIVEL 2]],ActividadesCom[[#This Row],[VALOR NIVEL 1]]),0),"")</f>
        <v>2</v>
      </c>
      <c r="G1176" s="5" t="str">
        <f>IF(ActividadesCom[[#This Row],[PROMEDIO]]="","",IF(ActividadesCom[[#This Row],[PROMEDIO]]&gt;=4,"EXCELENTE",IF(ActividadesCom[[#This Row],[PROMEDIO]]&gt;=3,"NOTABLE",IF(ActividadesCom[[#This Row],[PROMEDIO]]&gt;=2,"BUENO",IF(ActividadesCom[[#This Row],[PROMEDIO]]=1,"SUFICIENTE","")))))</f>
        <v>BUENO</v>
      </c>
      <c r="H1176" s="5">
        <f>MAX(ActividadesCom[[#This Row],[PERÍODO 1]],ActividadesCom[[#This Row],[PERÍODO 2]],ActividadesCom[[#This Row],[PERÍODO 3]],ActividadesCom[[#This Row],[PERÍODO 4]],ActividadesCom[[#This Row],[PERÍODO 5]])</f>
        <v>20153</v>
      </c>
      <c r="I1176" s="10" t="s">
        <v>111</v>
      </c>
      <c r="J1176" s="5">
        <v>20153</v>
      </c>
      <c r="K1176" s="5" t="s">
        <v>4009</v>
      </c>
      <c r="L1176" s="5">
        <f>IF(ActividadesCom[[#This Row],[NIVEL 1]]&lt;&gt;0,VLOOKUP(ActividadesCom[[#This Row],[NIVEL 1]],Catálogo!A:B,2,FALSE),"")</f>
        <v>2</v>
      </c>
      <c r="M1176" s="5">
        <v>1</v>
      </c>
      <c r="N1176" s="6"/>
      <c r="O1176" s="5"/>
      <c r="P1176" s="5"/>
      <c r="Q1176" s="5" t="str">
        <f>IF(ActividadesCom[[#This Row],[NIVEL 2]]&lt;&gt;0,VLOOKUP(ActividadesCom[[#This Row],[NIVEL 2]],Catálogo!A:B,2,FALSE),"")</f>
        <v/>
      </c>
      <c r="R1176" s="5"/>
      <c r="S1176" s="6"/>
      <c r="T1176" s="5"/>
      <c r="U1176" s="5"/>
      <c r="V1176" s="5" t="str">
        <f>IF(ActividadesCom[[#This Row],[NIVEL 3]]&lt;&gt;0,VLOOKUP(ActividadesCom[[#This Row],[NIVEL 3]],Catálogo!A:B,2,FALSE),"")</f>
        <v/>
      </c>
      <c r="W1176" s="5"/>
      <c r="X1176" s="6"/>
      <c r="Y1176" s="5"/>
      <c r="Z1176" s="5"/>
      <c r="AA1176" s="5" t="str">
        <f>IF(ActividadesCom[[#This Row],[NIVEL 4]]&lt;&gt;0,VLOOKUP(ActividadesCom[[#This Row],[NIVEL 4]],Catálogo!A:B,2,FALSE),"")</f>
        <v/>
      </c>
      <c r="AB1176" s="5"/>
      <c r="AC1176" s="6"/>
      <c r="AD1176" s="5"/>
      <c r="AE1176" s="5"/>
      <c r="AF1176" s="5" t="str">
        <f>IF(ActividadesCom[[#This Row],[NIVEL 5]]&lt;&gt;0,VLOOKUP(ActividadesCom[[#This Row],[NIVEL 5]],Catálogo!A:B,2,FALSE),"")</f>
        <v/>
      </c>
      <c r="AG1176" s="5"/>
      <c r="AH1176" s="2"/>
    </row>
    <row r="1177" spans="1:34" ht="30" hidden="1" customHeight="1" x14ac:dyDescent="0.25">
      <c r="A1177" s="7">
        <v>15470404</v>
      </c>
      <c r="B1177" s="6" t="str">
        <f>VLOOKUP(ActividadesCom[[#This Row],[NO. DE CONTROL]],'LISTADO ESTUDIANTES'!A:C,2,FALSE)</f>
        <v>YEH COYOC MARVY KAREN</v>
      </c>
      <c r="C1177" s="6" t="str">
        <f>VLOOKUP(ActividadesCom[[#This Row],[NO. DE CONTROL]],'LISTADO ESTUDIANTES'!A:C,3,FALSE)</f>
        <v>ARQUITECTURA</v>
      </c>
      <c r="D1177" s="5" t="str">
        <f>VLOOKUP(ActividadesCom[[#This Row],[NO. DE CONTROL]],'LISTADO ESTUDIANTES'!A:D,4,FALSE)</f>
        <v>BAJA</v>
      </c>
      <c r="E1177" s="5">
        <f>SUM(ActividadesCom[[#This Row],[CRÉD. 1]],ActividadesCom[[#This Row],[CRÉD. 2]],ActividadesCom[[#This Row],[CRÉD. 3]],ActividadesCom[[#This Row],[CRÉD. 4]],ActividadesCom[[#This Row],[CRÉD. 5]])</f>
        <v>6</v>
      </c>
      <c r="F1177" s="5">
        <f>IF(ActividadesCom[[#This Row],[ÚLTIMO SEMESTRE CON CRÉDITOS]]&gt;0,ROUND(AVERAGE(ActividadesCom[[#This Row],[VALOR NIVEL 5]],ActividadesCom[[#This Row],[VALOR NIVEL 4]],ActividadesCom[[#This Row],[VALOR NIVEL 3]],ActividadesCom[[#This Row],[VALOR NIVEL 2]],ActividadesCom[[#This Row],[VALOR NIVEL 1]]),0),"")</f>
        <v>3</v>
      </c>
      <c r="G1177" s="5" t="str">
        <f>IF(ActividadesCom[[#This Row],[PROMEDIO]]="","",IF(ActividadesCom[[#This Row],[PROMEDIO]]&gt;=4,"EXCELENTE",IF(ActividadesCom[[#This Row],[PROMEDIO]]&gt;=3,"NOTABLE",IF(ActividadesCom[[#This Row],[PROMEDIO]]&gt;=2,"BUENO",IF(ActividadesCom[[#This Row],[PROMEDIO]]=1,"SUFICIENTE","")))))</f>
        <v>NOTABLE</v>
      </c>
      <c r="H1177" s="5">
        <f>MAX(ActividadesCom[[#This Row],[PERÍODO 1]],ActividadesCom[[#This Row],[PERÍODO 2]],ActividadesCom[[#This Row],[PERÍODO 3]],ActividadesCom[[#This Row],[PERÍODO 4]],ActividadesCom[[#This Row],[PERÍODO 5]])</f>
        <v>20213</v>
      </c>
      <c r="I1177" s="10" t="s">
        <v>918</v>
      </c>
      <c r="J1177" s="5">
        <v>20191</v>
      </c>
      <c r="K1177" s="5" t="s">
        <v>4009</v>
      </c>
      <c r="L1177" s="5">
        <f>IF(ActividadesCom[[#This Row],[NIVEL 1]]&lt;&gt;0,VLOOKUP(ActividadesCom[[#This Row],[NIVEL 1]],Catálogo!A:B,2,FALSE),"")</f>
        <v>2</v>
      </c>
      <c r="M1177" s="5">
        <v>1</v>
      </c>
      <c r="N1177" s="6" t="s">
        <v>943</v>
      </c>
      <c r="O1177" s="5">
        <v>20193</v>
      </c>
      <c r="P1177" s="5" t="s">
        <v>4009</v>
      </c>
      <c r="Q1177" s="5">
        <f>IF(ActividadesCom[[#This Row],[NIVEL 2]]&lt;&gt;0,VLOOKUP(ActividadesCom[[#This Row],[NIVEL 2]],Catálogo!A:B,2,FALSE),"")</f>
        <v>2</v>
      </c>
      <c r="R1177" s="5">
        <v>2</v>
      </c>
      <c r="S1177" s="6" t="s">
        <v>4692</v>
      </c>
      <c r="T1177" s="5">
        <v>20213</v>
      </c>
      <c r="U1177" s="5" t="s">
        <v>4007</v>
      </c>
      <c r="V1177" s="5">
        <f>IF(ActividadesCom[[#This Row],[NIVEL 3]]&lt;&gt;0,VLOOKUP(ActividadesCom[[#This Row],[NIVEL 3]],Catálogo!A:B,2,FALSE),"")</f>
        <v>4</v>
      </c>
      <c r="W1177" s="5">
        <v>1</v>
      </c>
      <c r="X1177" s="6" t="s">
        <v>615</v>
      </c>
      <c r="Y1177" s="5">
        <v>20183</v>
      </c>
      <c r="Z1177" s="5" t="s">
        <v>4007</v>
      </c>
      <c r="AA1177" s="5">
        <f>IF(ActividadesCom[[#This Row],[NIVEL 4]]&lt;&gt;0,VLOOKUP(ActividadesCom[[#This Row],[NIVEL 4]],Catálogo!A:B,2,FALSE),"")</f>
        <v>4</v>
      </c>
      <c r="AB1177" s="5">
        <v>1</v>
      </c>
      <c r="AC1177" s="6" t="s">
        <v>30</v>
      </c>
      <c r="AD1177" s="5">
        <v>20171</v>
      </c>
      <c r="AE1177" s="5" t="s">
        <v>4009</v>
      </c>
      <c r="AF1177" s="5">
        <f>IF(ActividadesCom[[#This Row],[NIVEL 5]]&lt;&gt;0,VLOOKUP(ActividadesCom[[#This Row],[NIVEL 5]],Catálogo!A:B,2,FALSE),"")</f>
        <v>2</v>
      </c>
      <c r="AG1177" s="5">
        <v>1</v>
      </c>
      <c r="AH1177" s="2"/>
    </row>
    <row r="1178" spans="1:34" s="21" customFormat="1" ht="30" hidden="1" customHeight="1" x14ac:dyDescent="0.25">
      <c r="A1178" s="7">
        <v>15470405</v>
      </c>
      <c r="B1178" s="6" t="str">
        <f>VLOOKUP(ActividadesCom[[#This Row],[NO. DE CONTROL]],'LISTADO ESTUDIANTES'!A:C,2,FALSE)</f>
        <v>PEREZ CAHUICH RAMON EDUARDO</v>
      </c>
      <c r="C1178" s="6" t="str">
        <f>VLOOKUP(ActividadesCom[[#This Row],[NO. DE CONTROL]],'LISTADO ESTUDIANTES'!A:C,3,FALSE)</f>
        <v>INGENIERIA EN GESTION EMPRESARIAL</v>
      </c>
      <c r="D1178" s="5" t="str">
        <f>VLOOKUP(ActividadesCom[[#This Row],[NO. DE CONTROL]],'LISTADO ESTUDIANTES'!A:D,4,FALSE)</f>
        <v>BAJA</v>
      </c>
      <c r="E1178" s="5">
        <f>SUM(ActividadesCom[[#This Row],[CRÉD. 1]],ActividadesCom[[#This Row],[CRÉD. 2]],ActividadesCom[[#This Row],[CRÉD. 3]],ActividadesCom[[#This Row],[CRÉD. 4]],ActividadesCom[[#This Row],[CRÉD. 5]])</f>
        <v>1</v>
      </c>
      <c r="F1178" s="17">
        <f>IF(ActividadesCom[[#This Row],[ÚLTIMO SEMESTRE CON CRÉDITOS]]&gt;0,ROUND(AVERAGE(ActividadesCom[[#This Row],[VALOR NIVEL 5]],ActividadesCom[[#This Row],[VALOR NIVEL 4]],ActividadesCom[[#This Row],[VALOR NIVEL 3]],ActividadesCom[[#This Row],[VALOR NIVEL 2]],ActividadesCom[[#This Row],[VALOR NIVEL 1]]),0),"")</f>
        <v>3</v>
      </c>
      <c r="G1178" s="5" t="str">
        <f>IF(ActividadesCom[[#This Row],[PROMEDIO]]="","",IF(ActividadesCom[[#This Row],[PROMEDIO]]&gt;=4,"EXCELENTE",IF(ActividadesCom[[#This Row],[PROMEDIO]]&gt;=3,"NOTABLE",IF(ActividadesCom[[#This Row],[PROMEDIO]]&gt;=2,"BUENO",IF(ActividadesCom[[#This Row],[PROMEDIO]]=1,"SUFICIENTE","")))))</f>
        <v>NOTABLE</v>
      </c>
      <c r="H1178" s="5">
        <f>MAX(ActividadesCom[[#This Row],[PERÍODO 1]],ActividadesCom[[#This Row],[PERÍODO 2]],ActividadesCom[[#This Row],[PERÍODO 3]],ActividadesCom[[#This Row],[PERÍODO 4]],ActividadesCom[[#This Row],[PERÍODO 5]])</f>
        <v>20173</v>
      </c>
      <c r="I1178" s="10"/>
      <c r="J1178" s="5"/>
      <c r="K1178" s="5"/>
      <c r="L1178" s="5" t="str">
        <f>IF(ActividadesCom[[#This Row],[NIVEL 1]]&lt;&gt;0,VLOOKUP(ActividadesCom[[#This Row],[NIVEL 1]],Catálogo!A:B,2,FALSE),"")</f>
        <v/>
      </c>
      <c r="M1178" s="5"/>
      <c r="N1178" s="6"/>
      <c r="O1178" s="5"/>
      <c r="P1178" s="5"/>
      <c r="Q1178" s="5" t="str">
        <f>IF(ActividadesCom[[#This Row],[NIVEL 2]]&lt;&gt;0,VLOOKUP(ActividadesCom[[#This Row],[NIVEL 2]],Catálogo!A:B,2,FALSE),"")</f>
        <v/>
      </c>
      <c r="R1178" s="5"/>
      <c r="S1178" s="6"/>
      <c r="T1178" s="5"/>
      <c r="U1178" s="5"/>
      <c r="V1178" s="5" t="str">
        <f>IF(ActividadesCom[[#This Row],[NIVEL 3]]&lt;&gt;0,VLOOKUP(ActividadesCom[[#This Row],[NIVEL 3]],Catálogo!A:B,2,FALSE),"")</f>
        <v/>
      </c>
      <c r="W1178" s="5"/>
      <c r="X1178" s="6"/>
      <c r="Y1178" s="5"/>
      <c r="Z1178" s="5"/>
      <c r="AA1178" s="5" t="str">
        <f>IF(ActividadesCom[[#This Row],[NIVEL 4]]&lt;&gt;0,VLOOKUP(ActividadesCom[[#This Row],[NIVEL 4]],Catálogo!A:B,2,FALSE),"")</f>
        <v/>
      </c>
      <c r="AB1178" s="5"/>
      <c r="AC1178" s="6" t="s">
        <v>27</v>
      </c>
      <c r="AD1178" s="5">
        <v>20173</v>
      </c>
      <c r="AE1178" s="5" t="s">
        <v>4008</v>
      </c>
      <c r="AF1178" s="5">
        <f>IF(ActividadesCom[[#This Row],[NIVEL 5]]&lt;&gt;0,VLOOKUP(ActividadesCom[[#This Row],[NIVEL 5]],Catálogo!A:B,2,FALSE),"")</f>
        <v>3</v>
      </c>
      <c r="AG1178" s="5">
        <v>1</v>
      </c>
    </row>
    <row r="1179" spans="1:34" ht="30" hidden="1" customHeight="1" x14ac:dyDescent="0.25">
      <c r="A1179" s="7">
        <v>15470406</v>
      </c>
      <c r="B1179" s="6" t="str">
        <f>VLOOKUP(ActividadesCom[[#This Row],[NO. DE CONTROL]],'LISTADO ESTUDIANTES'!A:C,2,FALSE)</f>
        <v>MONTIEL FIERRO DIEGO MANUEL</v>
      </c>
      <c r="C1179" s="6" t="str">
        <f>VLOOKUP(ActividadesCom[[#This Row],[NO. DE CONTROL]],'LISTADO ESTUDIANTES'!A:C,3,FALSE)</f>
        <v>INGENIERIA EN SISTEMAS COMPUTACIONALES</v>
      </c>
      <c r="D1179" s="5" t="str">
        <f>VLOOKUP(ActividadesCom[[#This Row],[NO. DE CONTROL]],'LISTADO ESTUDIANTES'!A:D,4,FALSE)</f>
        <v>BAJA</v>
      </c>
      <c r="E1179" s="5">
        <f>SUM(ActividadesCom[[#This Row],[CRÉD. 1]],ActividadesCom[[#This Row],[CRÉD. 2]],ActividadesCom[[#This Row],[CRÉD. 3]],ActividadesCom[[#This Row],[CRÉD. 4]],ActividadesCom[[#This Row],[CRÉD. 5]])</f>
        <v>0</v>
      </c>
      <c r="F1179" s="17" t="str">
        <f>IF(ActividadesCom[[#This Row],[ÚLTIMO SEMESTRE CON CRÉDITOS]]&gt;0,ROUND(AVERAGE(ActividadesCom[[#This Row],[VALOR NIVEL 5]],ActividadesCom[[#This Row],[VALOR NIVEL 4]],ActividadesCom[[#This Row],[VALOR NIVEL 3]],ActividadesCom[[#This Row],[VALOR NIVEL 2]],ActividadesCom[[#This Row],[VALOR NIVEL 1]]),0),"")</f>
        <v/>
      </c>
      <c r="G1179" s="5" t="str">
        <f>IF(ActividadesCom[[#This Row],[PROMEDIO]]="","",IF(ActividadesCom[[#This Row],[PROMEDIO]]&gt;=4,"EXCELENTE",IF(ActividadesCom[[#This Row],[PROMEDIO]]&gt;=3,"NOTABLE",IF(ActividadesCom[[#This Row],[PROMEDIO]]&gt;=2,"BUENO",IF(ActividadesCom[[#This Row],[PROMEDIO]]=1,"SUFICIENTE","")))))</f>
        <v/>
      </c>
      <c r="H1179" s="5">
        <f>MAX(ActividadesCom[[#This Row],[PERÍODO 1]],ActividadesCom[[#This Row],[PERÍODO 2]],ActividadesCom[[#This Row],[PERÍODO 3]],ActividadesCom[[#This Row],[PERÍODO 4]],ActividadesCom[[#This Row],[PERÍODO 5]])</f>
        <v>0</v>
      </c>
      <c r="I1179" s="6"/>
      <c r="J1179" s="5"/>
      <c r="K1179" s="5"/>
      <c r="L1179" s="5" t="str">
        <f>IF(ActividadesCom[[#This Row],[NIVEL 1]]&lt;&gt;0,VLOOKUP(ActividadesCom[[#This Row],[NIVEL 1]],Catálogo!A:B,2,FALSE),"")</f>
        <v/>
      </c>
      <c r="M1179" s="5"/>
      <c r="N1179" s="6"/>
      <c r="O1179" s="5"/>
      <c r="P1179" s="5"/>
      <c r="Q1179" s="5" t="str">
        <f>IF(ActividadesCom[[#This Row],[NIVEL 2]]&lt;&gt;0,VLOOKUP(ActividadesCom[[#This Row],[NIVEL 2]],Catálogo!A:B,2,FALSE),"")</f>
        <v/>
      </c>
      <c r="R1179" s="11"/>
      <c r="S1179" s="12"/>
      <c r="T1179" s="11"/>
      <c r="U1179" s="11"/>
      <c r="V1179" s="5" t="str">
        <f>IF(ActividadesCom[[#This Row],[NIVEL 3]]&lt;&gt;0,VLOOKUP(ActividadesCom[[#This Row],[NIVEL 3]],Catálogo!A:B,2,FALSE),"")</f>
        <v/>
      </c>
      <c r="W1179" s="11"/>
      <c r="X1179" s="6"/>
      <c r="Y1179" s="5"/>
      <c r="Z1179" s="5"/>
      <c r="AA1179" s="5" t="str">
        <f>IF(ActividadesCom[[#This Row],[NIVEL 4]]&lt;&gt;0,VLOOKUP(ActividadesCom[[#This Row],[NIVEL 4]],Catálogo!A:B,2,FALSE),"")</f>
        <v/>
      </c>
      <c r="AB1179" s="5"/>
      <c r="AC1179" s="6"/>
      <c r="AD1179" s="5"/>
      <c r="AE1179" s="5"/>
      <c r="AF1179" s="5" t="str">
        <f>IF(ActividadesCom[[#This Row],[NIVEL 5]]&lt;&gt;0,VLOOKUP(ActividadesCom[[#This Row],[NIVEL 5]],Catálogo!A:B,2,FALSE),"")</f>
        <v/>
      </c>
      <c r="AG1179" s="5"/>
      <c r="AH1179" s="2"/>
    </row>
    <row r="1180" spans="1:34" ht="30" hidden="1" customHeight="1" x14ac:dyDescent="0.25">
      <c r="A1180" s="7">
        <v>15470407</v>
      </c>
      <c r="B1180" s="6" t="str">
        <f>VLOOKUP(ActividadesCom[[#This Row],[NO. DE CONTROL]],'LISTADO ESTUDIANTES'!A:C,2,FALSE)</f>
        <v>KUC GIL DIEGO MISAEL</v>
      </c>
      <c r="C1180" s="6" t="str">
        <f>VLOOKUP(ActividadesCom[[#This Row],[NO. DE CONTROL]],'LISTADO ESTUDIANTES'!A:C,3,FALSE)</f>
        <v>INGENIERIA EN SISTEMAS COMPUTACIONALES</v>
      </c>
      <c r="D1180" s="5" t="str">
        <f>VLOOKUP(ActividadesCom[[#This Row],[NO. DE CONTROL]],'LISTADO ESTUDIANTES'!A:D,4,FALSE)</f>
        <v>BAJA</v>
      </c>
      <c r="E1180" s="5">
        <f>SUM(ActividadesCom[[#This Row],[CRÉD. 1]],ActividadesCom[[#This Row],[CRÉD. 2]],ActividadesCom[[#This Row],[CRÉD. 3]],ActividadesCom[[#This Row],[CRÉD. 4]],ActividadesCom[[#This Row],[CRÉD. 5]])</f>
        <v>0</v>
      </c>
      <c r="F1180" s="17" t="str">
        <f>IF(ActividadesCom[[#This Row],[ÚLTIMO SEMESTRE CON CRÉDITOS]]&gt;0,ROUND(AVERAGE(ActividadesCom[[#This Row],[VALOR NIVEL 5]],ActividadesCom[[#This Row],[VALOR NIVEL 4]],ActividadesCom[[#This Row],[VALOR NIVEL 3]],ActividadesCom[[#This Row],[VALOR NIVEL 2]],ActividadesCom[[#This Row],[VALOR NIVEL 1]]),0),"")</f>
        <v/>
      </c>
      <c r="G1180" s="5" t="str">
        <f>IF(ActividadesCom[[#This Row],[PROMEDIO]]="","",IF(ActividadesCom[[#This Row],[PROMEDIO]]&gt;=4,"EXCELENTE",IF(ActividadesCom[[#This Row],[PROMEDIO]]&gt;=3,"NOTABLE",IF(ActividadesCom[[#This Row],[PROMEDIO]]&gt;=2,"BUENO",IF(ActividadesCom[[#This Row],[PROMEDIO]]=1,"SUFICIENTE","")))))</f>
        <v/>
      </c>
      <c r="H1180" s="5">
        <f>MAX(ActividadesCom[[#This Row],[PERÍODO 1]],ActividadesCom[[#This Row],[PERÍODO 2]],ActividadesCom[[#This Row],[PERÍODO 3]],ActividadesCom[[#This Row],[PERÍODO 4]],ActividadesCom[[#This Row],[PERÍODO 5]])</f>
        <v>0</v>
      </c>
      <c r="I1180" s="6"/>
      <c r="J1180" s="5"/>
      <c r="K1180" s="5"/>
      <c r="L1180" s="5" t="str">
        <f>IF(ActividadesCom[[#This Row],[NIVEL 1]]&lt;&gt;0,VLOOKUP(ActividadesCom[[#This Row],[NIVEL 1]],Catálogo!A:B,2,FALSE),"")</f>
        <v/>
      </c>
      <c r="M1180" s="5"/>
      <c r="N1180" s="6"/>
      <c r="O1180" s="5"/>
      <c r="P1180" s="5"/>
      <c r="Q1180" s="5" t="str">
        <f>IF(ActividadesCom[[#This Row],[NIVEL 2]]&lt;&gt;0,VLOOKUP(ActividadesCom[[#This Row],[NIVEL 2]],Catálogo!A:B,2,FALSE),"")</f>
        <v/>
      </c>
      <c r="R1180" s="11"/>
      <c r="S1180" s="12"/>
      <c r="T1180" s="11"/>
      <c r="U1180" s="11"/>
      <c r="V1180" s="5" t="str">
        <f>IF(ActividadesCom[[#This Row],[NIVEL 3]]&lt;&gt;0,VLOOKUP(ActividadesCom[[#This Row],[NIVEL 3]],Catálogo!A:B,2,FALSE),"")</f>
        <v/>
      </c>
      <c r="W1180" s="11"/>
      <c r="X1180" s="6"/>
      <c r="Y1180" s="5"/>
      <c r="Z1180" s="5"/>
      <c r="AA1180" s="5" t="str">
        <f>IF(ActividadesCom[[#This Row],[NIVEL 4]]&lt;&gt;0,VLOOKUP(ActividadesCom[[#This Row],[NIVEL 4]],Catálogo!A:B,2,FALSE),"")</f>
        <v/>
      </c>
      <c r="AB1180" s="5"/>
      <c r="AC1180" s="6"/>
      <c r="AD1180" s="5"/>
      <c r="AE1180" s="5"/>
      <c r="AF1180" s="5" t="str">
        <f>IF(ActividadesCom[[#This Row],[NIVEL 5]]&lt;&gt;0,VLOOKUP(ActividadesCom[[#This Row],[NIVEL 5]],Catálogo!A:B,2,FALSE),"")</f>
        <v/>
      </c>
      <c r="AG1180" s="5"/>
      <c r="AH1180" s="2"/>
    </row>
    <row r="1181" spans="1:34" ht="30" hidden="1" customHeight="1" x14ac:dyDescent="0.25">
      <c r="A1181" s="7">
        <v>15470408</v>
      </c>
      <c r="B1181" s="6" t="str">
        <f>VLOOKUP(ActividadesCom[[#This Row],[NO. DE CONTROL]],'LISTADO ESTUDIANTES'!A:C,2,FALSE)</f>
        <v>AKE RIZO FERNANDO MIGUEL</v>
      </c>
      <c r="C1181" s="6" t="str">
        <f>VLOOKUP(ActividadesCom[[#This Row],[NO. DE CONTROL]],'LISTADO ESTUDIANTES'!A:C,3,FALSE)</f>
        <v>INGENIERIA EN GESTION EMPRESARIAL</v>
      </c>
      <c r="D1181" s="5" t="str">
        <f>VLOOKUP(ActividadesCom[[#This Row],[NO. DE CONTROL]],'LISTADO ESTUDIANTES'!A:D,4,FALSE)</f>
        <v>BAJA</v>
      </c>
      <c r="E1181" s="5">
        <f>SUM(ActividadesCom[[#This Row],[CRÉD. 1]],ActividadesCom[[#This Row],[CRÉD. 2]],ActividadesCom[[#This Row],[CRÉD. 3]],ActividadesCom[[#This Row],[CRÉD. 4]],ActividadesCom[[#This Row],[CRÉD. 5]])</f>
        <v>5</v>
      </c>
      <c r="F1181" s="5">
        <f>IF(ActividadesCom[[#This Row],[ÚLTIMO SEMESTRE CON CRÉDITOS]]&gt;0,ROUND(AVERAGE(ActividadesCom[[#This Row],[VALOR NIVEL 5]],ActividadesCom[[#This Row],[VALOR NIVEL 4]],ActividadesCom[[#This Row],[VALOR NIVEL 3]],ActividadesCom[[#This Row],[VALOR NIVEL 2]],ActividadesCom[[#This Row],[VALOR NIVEL 1]]),0),"")</f>
        <v>2</v>
      </c>
      <c r="G1181" s="5" t="str">
        <f>IF(ActividadesCom[[#This Row],[PROMEDIO]]="","",IF(ActividadesCom[[#This Row],[PROMEDIO]]&gt;=4,"EXCELENTE",IF(ActividadesCom[[#This Row],[PROMEDIO]]&gt;=3,"NOTABLE",IF(ActividadesCom[[#This Row],[PROMEDIO]]&gt;=2,"BUENO",IF(ActividadesCom[[#This Row],[PROMEDIO]]=1,"SUFICIENTE","")))))</f>
        <v>BUENO</v>
      </c>
      <c r="H1181" s="5">
        <f>MAX(ActividadesCom[[#This Row],[PERÍODO 1]],ActividadesCom[[#This Row],[PERÍODO 2]],ActividadesCom[[#This Row],[PERÍODO 3]],ActividadesCom[[#This Row],[PERÍODO 4]],ActividadesCom[[#This Row],[PERÍODO 5]])</f>
        <v>20191</v>
      </c>
      <c r="I1181" s="10" t="s">
        <v>111</v>
      </c>
      <c r="J1181" s="5">
        <v>20153</v>
      </c>
      <c r="K1181" s="5" t="s">
        <v>4009</v>
      </c>
      <c r="L1181" s="5">
        <f>IF(ActividadesCom[[#This Row],[NIVEL 1]]&lt;&gt;0,VLOOKUP(ActividadesCom[[#This Row],[NIVEL 1]],Catálogo!A:B,2,FALSE),"")</f>
        <v>2</v>
      </c>
      <c r="M1181" s="5">
        <v>1</v>
      </c>
      <c r="N1181" s="6" t="s">
        <v>899</v>
      </c>
      <c r="O1181" s="5">
        <v>20191</v>
      </c>
      <c r="P1181" s="5" t="s">
        <v>4009</v>
      </c>
      <c r="Q1181" s="5">
        <f>IF(ActividadesCom[[#This Row],[NIVEL 2]]&lt;&gt;0,VLOOKUP(ActividadesCom[[#This Row],[NIVEL 2]],Catálogo!A:B,2,FALSE),"")</f>
        <v>2</v>
      </c>
      <c r="R1181" s="5">
        <v>1</v>
      </c>
      <c r="S1181" s="6" t="s">
        <v>938</v>
      </c>
      <c r="T1181" s="5">
        <v>20183</v>
      </c>
      <c r="U1181" s="5" t="s">
        <v>4009</v>
      </c>
      <c r="V1181" s="5">
        <f>IF(ActividadesCom[[#This Row],[NIVEL 3]]&lt;&gt;0,VLOOKUP(ActividadesCom[[#This Row],[NIVEL 3]],Catálogo!A:B,2,FALSE),"")</f>
        <v>2</v>
      </c>
      <c r="W1181" s="5">
        <v>1</v>
      </c>
      <c r="X1181" s="6"/>
      <c r="Y1181" s="5"/>
      <c r="Z1181" s="5"/>
      <c r="AA1181" s="5" t="str">
        <f>IF(ActividadesCom[[#This Row],[NIVEL 4]]&lt;&gt;0,VLOOKUP(ActividadesCom[[#This Row],[NIVEL 4]],Catálogo!A:B,2,FALSE),"")</f>
        <v/>
      </c>
      <c r="AB1181" s="5"/>
      <c r="AC1181" s="6" t="s">
        <v>36</v>
      </c>
      <c r="AD1181" s="5" t="s">
        <v>941</v>
      </c>
      <c r="AE1181" s="5" t="s">
        <v>4009</v>
      </c>
      <c r="AF1181" s="5">
        <f>IF(ActividadesCom[[#This Row],[NIVEL 5]]&lt;&gt;0,VLOOKUP(ActividadesCom[[#This Row],[NIVEL 5]],Catálogo!A:B,2,FALSE),"")</f>
        <v>2</v>
      </c>
      <c r="AG1181" s="5">
        <v>2</v>
      </c>
      <c r="AH1181" s="2"/>
    </row>
    <row r="1182" spans="1:34" ht="30" hidden="1" customHeight="1" x14ac:dyDescent="0.25">
      <c r="A1182" s="7">
        <v>15470409</v>
      </c>
      <c r="B1182" s="6" t="str">
        <f>VLOOKUP(ActividadesCom[[#This Row],[NO. DE CONTROL]],'LISTADO ESTUDIANTES'!A:C,2,FALSE)</f>
        <v>DZIB CASTRO EDUARDO ATOCHA</v>
      </c>
      <c r="C1182" s="6" t="str">
        <f>VLOOKUP(ActividadesCom[[#This Row],[NO. DE CONTROL]],'LISTADO ESTUDIANTES'!A:C,3,FALSE)</f>
        <v>INGENIERIA INDUSTRIAL</v>
      </c>
      <c r="D1182" s="5" t="str">
        <f>VLOOKUP(ActividadesCom[[#This Row],[NO. DE CONTROL]],'LISTADO ESTUDIANTES'!A:D,4,FALSE)</f>
        <v>BAJA</v>
      </c>
      <c r="E1182" s="5">
        <f>SUM(ActividadesCom[[#This Row],[CRÉD. 1]],ActividadesCom[[#This Row],[CRÉD. 2]],ActividadesCom[[#This Row],[CRÉD. 3]],ActividadesCom[[#This Row],[CRÉD. 4]],ActividadesCom[[#This Row],[CRÉD. 5]])</f>
        <v>0</v>
      </c>
      <c r="F1182" s="17" t="str">
        <f>IF(ActividadesCom[[#This Row],[ÚLTIMO SEMESTRE CON CRÉDITOS]]&gt;0,ROUND(AVERAGE(ActividadesCom[[#This Row],[VALOR NIVEL 5]],ActividadesCom[[#This Row],[VALOR NIVEL 4]],ActividadesCom[[#This Row],[VALOR NIVEL 3]],ActividadesCom[[#This Row],[VALOR NIVEL 2]],ActividadesCom[[#This Row],[VALOR NIVEL 1]]),0),"")</f>
        <v/>
      </c>
      <c r="G1182" s="5" t="str">
        <f>IF(ActividadesCom[[#This Row],[PROMEDIO]]="","",IF(ActividadesCom[[#This Row],[PROMEDIO]]&gt;=4,"EXCELENTE",IF(ActividadesCom[[#This Row],[PROMEDIO]]&gt;=3,"NOTABLE",IF(ActividadesCom[[#This Row],[PROMEDIO]]&gt;=2,"BUENO",IF(ActividadesCom[[#This Row],[PROMEDIO]]=1,"SUFICIENTE","")))))</f>
        <v/>
      </c>
      <c r="H1182" s="5">
        <f>MAX(ActividadesCom[[#This Row],[PERÍODO 1]],ActividadesCom[[#This Row],[PERÍODO 2]],ActividadesCom[[#This Row],[PERÍODO 3]],ActividadesCom[[#This Row],[PERÍODO 4]],ActividadesCom[[#This Row],[PERÍODO 5]])</f>
        <v>0</v>
      </c>
      <c r="I1182" s="6"/>
      <c r="J1182" s="5"/>
      <c r="K1182" s="5"/>
      <c r="L1182" s="5" t="str">
        <f>IF(ActividadesCom[[#This Row],[NIVEL 1]]&lt;&gt;0,VLOOKUP(ActividadesCom[[#This Row],[NIVEL 1]],Catálogo!A:B,2,FALSE),"")</f>
        <v/>
      </c>
      <c r="M1182" s="5"/>
      <c r="N1182" s="6"/>
      <c r="O1182" s="5"/>
      <c r="P1182" s="5"/>
      <c r="Q1182" s="5" t="str">
        <f>IF(ActividadesCom[[#This Row],[NIVEL 2]]&lt;&gt;0,VLOOKUP(ActividadesCom[[#This Row],[NIVEL 2]],Catálogo!A:B,2,FALSE),"")</f>
        <v/>
      </c>
      <c r="R1182" s="11"/>
      <c r="S1182" s="12"/>
      <c r="T1182" s="11"/>
      <c r="U1182" s="11"/>
      <c r="V1182" s="5" t="str">
        <f>IF(ActividadesCom[[#This Row],[NIVEL 3]]&lt;&gt;0,VLOOKUP(ActividadesCom[[#This Row],[NIVEL 3]],Catálogo!A:B,2,FALSE),"")</f>
        <v/>
      </c>
      <c r="W1182" s="11"/>
      <c r="X1182" s="6"/>
      <c r="Y1182" s="5"/>
      <c r="Z1182" s="5"/>
      <c r="AA1182" s="5" t="str">
        <f>IF(ActividadesCom[[#This Row],[NIVEL 4]]&lt;&gt;0,VLOOKUP(ActividadesCom[[#This Row],[NIVEL 4]],Catálogo!A:B,2,FALSE),"")</f>
        <v/>
      </c>
      <c r="AB1182" s="5"/>
      <c r="AC1182" s="6"/>
      <c r="AD1182" s="5"/>
      <c r="AE1182" s="5"/>
      <c r="AF1182" s="5" t="str">
        <f>IF(ActividadesCom[[#This Row],[NIVEL 5]]&lt;&gt;0,VLOOKUP(ActividadesCom[[#This Row],[NIVEL 5]],Catálogo!A:B,2,FALSE),"")</f>
        <v/>
      </c>
      <c r="AG1182" s="5"/>
      <c r="AH1182" s="2"/>
    </row>
    <row r="1183" spans="1:34" ht="30" hidden="1" customHeight="1" x14ac:dyDescent="0.25">
      <c r="A1183" s="7">
        <v>15470410</v>
      </c>
      <c r="B1183" s="6" t="str">
        <f>VLOOKUP(ActividadesCom[[#This Row],[NO. DE CONTROL]],'LISTADO ESTUDIANTES'!A:C,2,FALSE)</f>
        <v>DE LA CRUZ VELUETA PAOLA CASSANDRA</v>
      </c>
      <c r="C1183" s="6" t="str">
        <f>VLOOKUP(ActividadesCom[[#This Row],[NO. DE CONTROL]],'LISTADO ESTUDIANTES'!A:C,3,FALSE)</f>
        <v>INGENIERIA EN SISTEMAS COMPUTACIONALES</v>
      </c>
      <c r="D1183" s="5" t="str">
        <f>VLOOKUP(ActividadesCom[[#This Row],[NO. DE CONTROL]],'LISTADO ESTUDIANTES'!A:D,4,FALSE)</f>
        <v>BAJA</v>
      </c>
      <c r="E1183" s="5">
        <f>SUM(ActividadesCom[[#This Row],[CRÉD. 1]],ActividadesCom[[#This Row],[CRÉD. 2]],ActividadesCom[[#This Row],[CRÉD. 3]],ActividadesCom[[#This Row],[CRÉD. 4]],ActividadesCom[[#This Row],[CRÉD. 5]])</f>
        <v>0</v>
      </c>
      <c r="F1183" s="17" t="str">
        <f>IF(ActividadesCom[[#This Row],[ÚLTIMO SEMESTRE CON CRÉDITOS]]&gt;0,ROUND(AVERAGE(ActividadesCom[[#This Row],[VALOR NIVEL 5]],ActividadesCom[[#This Row],[VALOR NIVEL 4]],ActividadesCom[[#This Row],[VALOR NIVEL 3]],ActividadesCom[[#This Row],[VALOR NIVEL 2]],ActividadesCom[[#This Row],[VALOR NIVEL 1]]),0),"")</f>
        <v/>
      </c>
      <c r="G1183" s="5" t="str">
        <f>IF(ActividadesCom[[#This Row],[PROMEDIO]]="","",IF(ActividadesCom[[#This Row],[PROMEDIO]]&gt;=4,"EXCELENTE",IF(ActividadesCom[[#This Row],[PROMEDIO]]&gt;=3,"NOTABLE",IF(ActividadesCom[[#This Row],[PROMEDIO]]&gt;=2,"BUENO",IF(ActividadesCom[[#This Row],[PROMEDIO]]=1,"SUFICIENTE","")))))</f>
        <v/>
      </c>
      <c r="H1183" s="5">
        <f>MAX(ActividadesCom[[#This Row],[PERÍODO 1]],ActividadesCom[[#This Row],[PERÍODO 2]],ActividadesCom[[#This Row],[PERÍODO 3]],ActividadesCom[[#This Row],[PERÍODO 4]],ActividadesCom[[#This Row],[PERÍODO 5]])</f>
        <v>0</v>
      </c>
      <c r="I1183" s="6"/>
      <c r="J1183" s="5"/>
      <c r="K1183" s="5"/>
      <c r="L1183" s="5" t="str">
        <f>IF(ActividadesCom[[#This Row],[NIVEL 1]]&lt;&gt;0,VLOOKUP(ActividadesCom[[#This Row],[NIVEL 1]],Catálogo!A:B,2,FALSE),"")</f>
        <v/>
      </c>
      <c r="M1183" s="5"/>
      <c r="N1183" s="6"/>
      <c r="O1183" s="5"/>
      <c r="P1183" s="5"/>
      <c r="Q1183" s="5" t="str">
        <f>IF(ActividadesCom[[#This Row],[NIVEL 2]]&lt;&gt;0,VLOOKUP(ActividadesCom[[#This Row],[NIVEL 2]],Catálogo!A:B,2,FALSE),"")</f>
        <v/>
      </c>
      <c r="R1183" s="11"/>
      <c r="S1183" s="6"/>
      <c r="T1183" s="11"/>
      <c r="U1183" s="11"/>
      <c r="V1183" s="5" t="str">
        <f>IF(ActividadesCom[[#This Row],[NIVEL 3]]&lt;&gt;0,VLOOKUP(ActividadesCom[[#This Row],[NIVEL 3]],Catálogo!A:B,2,FALSE),"")</f>
        <v/>
      </c>
      <c r="W1183" s="11"/>
      <c r="X1183" s="6"/>
      <c r="Y1183" s="5"/>
      <c r="Z1183" s="5"/>
      <c r="AA1183" s="5" t="str">
        <f>IF(ActividadesCom[[#This Row],[NIVEL 4]]&lt;&gt;0,VLOOKUP(ActividadesCom[[#This Row],[NIVEL 4]],Catálogo!A:B,2,FALSE),"")</f>
        <v/>
      </c>
      <c r="AB1183" s="5"/>
      <c r="AC1183" s="6"/>
      <c r="AD1183" s="5"/>
      <c r="AE1183" s="5"/>
      <c r="AF1183" s="5" t="str">
        <f>IF(ActividadesCom[[#This Row],[NIVEL 5]]&lt;&gt;0,VLOOKUP(ActividadesCom[[#This Row],[NIVEL 5]],Catálogo!A:B,2,FALSE),"")</f>
        <v/>
      </c>
      <c r="AG1183" s="5"/>
      <c r="AH1183" s="2"/>
    </row>
    <row r="1184" spans="1:34" s="21" customFormat="1" ht="30" hidden="1" customHeight="1" x14ac:dyDescent="0.25">
      <c r="A1184" s="7">
        <v>15470411</v>
      </c>
      <c r="B1184" s="6" t="str">
        <f>VLOOKUP(ActividadesCom[[#This Row],[NO. DE CONTROL]],'LISTADO ESTUDIANTES'!A:C,2,FALSE)</f>
        <v>GUTIERREZ ACAL MARIA FERNANDA</v>
      </c>
      <c r="C1184" s="6" t="str">
        <f>VLOOKUP(ActividadesCom[[#This Row],[NO. DE CONTROL]],'LISTADO ESTUDIANTES'!A:C,3,FALSE)</f>
        <v>INGENIERIA INDUSTRIAL</v>
      </c>
      <c r="D1184" s="5" t="str">
        <f>VLOOKUP(ActividadesCom[[#This Row],[NO. DE CONTROL]],'LISTADO ESTUDIANTES'!A:D,4,FALSE)</f>
        <v>BAJA</v>
      </c>
      <c r="E1184" s="5">
        <f>SUM(ActividadesCom[[#This Row],[CRÉD. 1]],ActividadesCom[[#This Row],[CRÉD. 2]],ActividadesCom[[#This Row],[CRÉD. 3]],ActividadesCom[[#This Row],[CRÉD. 4]],ActividadesCom[[#This Row],[CRÉD. 5]])</f>
        <v>0</v>
      </c>
      <c r="F1184" s="17" t="str">
        <f>IF(ActividadesCom[[#This Row],[ÚLTIMO SEMESTRE CON CRÉDITOS]]&gt;0,ROUND(AVERAGE(ActividadesCom[[#This Row],[VALOR NIVEL 5]],ActividadesCom[[#This Row],[VALOR NIVEL 4]],ActividadesCom[[#This Row],[VALOR NIVEL 3]],ActividadesCom[[#This Row],[VALOR NIVEL 2]],ActividadesCom[[#This Row],[VALOR NIVEL 1]]),0),"")</f>
        <v/>
      </c>
      <c r="G1184" s="5" t="str">
        <f>IF(ActividadesCom[[#This Row],[PROMEDIO]]="","",IF(ActividadesCom[[#This Row],[PROMEDIO]]&gt;=4,"EXCELENTE",IF(ActividadesCom[[#This Row],[PROMEDIO]]&gt;=3,"NOTABLE",IF(ActividadesCom[[#This Row],[PROMEDIO]]&gt;=2,"BUENO",IF(ActividadesCom[[#This Row],[PROMEDIO]]=1,"SUFICIENTE","")))))</f>
        <v/>
      </c>
      <c r="H1184" s="5">
        <f>MAX(ActividadesCom[[#This Row],[PERÍODO 1]],ActividadesCom[[#This Row],[PERÍODO 2]],ActividadesCom[[#This Row],[PERÍODO 3]],ActividadesCom[[#This Row],[PERÍODO 4]],ActividadesCom[[#This Row],[PERÍODO 5]])</f>
        <v>0</v>
      </c>
      <c r="I1184" s="6"/>
      <c r="J1184" s="5"/>
      <c r="K1184" s="5"/>
      <c r="L1184" s="5" t="str">
        <f>IF(ActividadesCom[[#This Row],[NIVEL 1]]&lt;&gt;0,VLOOKUP(ActividadesCom[[#This Row],[NIVEL 1]],Catálogo!A:B,2,FALSE),"")</f>
        <v/>
      </c>
      <c r="M1184" s="5"/>
      <c r="N1184" s="6"/>
      <c r="O1184" s="5"/>
      <c r="P1184" s="5"/>
      <c r="Q1184" s="5" t="str">
        <f>IF(ActividadesCom[[#This Row],[NIVEL 2]]&lt;&gt;0,VLOOKUP(ActividadesCom[[#This Row],[NIVEL 2]],Catálogo!A:B,2,FALSE),"")</f>
        <v/>
      </c>
      <c r="R1184" s="11"/>
      <c r="S1184" s="12"/>
      <c r="T1184" s="11"/>
      <c r="U1184" s="11"/>
      <c r="V1184" s="5" t="str">
        <f>IF(ActividadesCom[[#This Row],[NIVEL 3]]&lt;&gt;0,VLOOKUP(ActividadesCom[[#This Row],[NIVEL 3]],Catálogo!A:B,2,FALSE),"")</f>
        <v/>
      </c>
      <c r="W1184" s="11"/>
      <c r="X1184" s="6"/>
      <c r="Y1184" s="5"/>
      <c r="Z1184" s="5"/>
      <c r="AA1184" s="5" t="str">
        <f>IF(ActividadesCom[[#This Row],[NIVEL 4]]&lt;&gt;0,VLOOKUP(ActividadesCom[[#This Row],[NIVEL 4]],Catálogo!A:B,2,FALSE),"")</f>
        <v/>
      </c>
      <c r="AB1184" s="5"/>
      <c r="AC1184" s="6"/>
      <c r="AD1184" s="5"/>
      <c r="AE1184" s="5"/>
      <c r="AF1184" s="5" t="str">
        <f>IF(ActividadesCom[[#This Row],[NIVEL 5]]&lt;&gt;0,VLOOKUP(ActividadesCom[[#This Row],[NIVEL 5]],Catálogo!A:B,2,FALSE),"")</f>
        <v/>
      </c>
      <c r="AG1184" s="5"/>
    </row>
    <row r="1185" spans="1:34" s="21" customFormat="1" ht="30" hidden="1" customHeight="1" x14ac:dyDescent="0.25">
      <c r="A1185" s="7">
        <v>15470412</v>
      </c>
      <c r="B1185" s="6" t="str">
        <f>VLOOKUP(ActividadesCom[[#This Row],[NO. DE CONTROL]],'LISTADO ESTUDIANTES'!A:C,2,FALSE)</f>
        <v>LLERGO VALENCIA ALESSANDRO YAIR</v>
      </c>
      <c r="C1185" s="6" t="str">
        <f>VLOOKUP(ActividadesCom[[#This Row],[NO. DE CONTROL]],'LISTADO ESTUDIANTES'!A:C,3,FALSE)</f>
        <v>INGENIERIA EN SISTEMAS COMPUTACIONALES</v>
      </c>
      <c r="D1185" s="5" t="str">
        <f>VLOOKUP(ActividadesCom[[#This Row],[NO. DE CONTROL]],'LISTADO ESTUDIANTES'!A:D,4,FALSE)</f>
        <v>BAJA</v>
      </c>
      <c r="E1185" s="5">
        <f>SUM(ActividadesCom[[#This Row],[CRÉD. 1]],ActividadesCom[[#This Row],[CRÉD. 2]],ActividadesCom[[#This Row],[CRÉD. 3]],ActividadesCom[[#This Row],[CRÉD. 4]],ActividadesCom[[#This Row],[CRÉD. 5]])</f>
        <v>0</v>
      </c>
      <c r="F1185" s="17" t="str">
        <f>IF(ActividadesCom[[#This Row],[ÚLTIMO SEMESTRE CON CRÉDITOS]]&gt;0,ROUND(AVERAGE(ActividadesCom[[#This Row],[VALOR NIVEL 5]],ActividadesCom[[#This Row],[VALOR NIVEL 4]],ActividadesCom[[#This Row],[VALOR NIVEL 3]],ActividadesCom[[#This Row],[VALOR NIVEL 2]],ActividadesCom[[#This Row],[VALOR NIVEL 1]]),0),"")</f>
        <v/>
      </c>
      <c r="G1185" s="5" t="str">
        <f>IF(ActividadesCom[[#This Row],[PROMEDIO]]="","",IF(ActividadesCom[[#This Row],[PROMEDIO]]&gt;=4,"EXCELENTE",IF(ActividadesCom[[#This Row],[PROMEDIO]]&gt;=3,"NOTABLE",IF(ActividadesCom[[#This Row],[PROMEDIO]]&gt;=2,"BUENO",IF(ActividadesCom[[#This Row],[PROMEDIO]]=1,"SUFICIENTE","")))))</f>
        <v/>
      </c>
      <c r="H1185" s="5">
        <f>MAX(ActividadesCom[[#This Row],[PERÍODO 1]],ActividadesCom[[#This Row],[PERÍODO 2]],ActividadesCom[[#This Row],[PERÍODO 3]],ActividadesCom[[#This Row],[PERÍODO 4]],ActividadesCom[[#This Row],[PERÍODO 5]])</f>
        <v>0</v>
      </c>
      <c r="I1185" s="6"/>
      <c r="J1185" s="5"/>
      <c r="K1185" s="5"/>
      <c r="L1185" s="5" t="str">
        <f>IF(ActividadesCom[[#This Row],[NIVEL 1]]&lt;&gt;0,VLOOKUP(ActividadesCom[[#This Row],[NIVEL 1]],Catálogo!A:B,2,FALSE),"")</f>
        <v/>
      </c>
      <c r="M1185" s="5"/>
      <c r="N1185" s="6"/>
      <c r="O1185" s="5"/>
      <c r="P1185" s="5"/>
      <c r="Q1185" s="5" t="str">
        <f>IF(ActividadesCom[[#This Row],[NIVEL 2]]&lt;&gt;0,VLOOKUP(ActividadesCom[[#This Row],[NIVEL 2]],Catálogo!A:B,2,FALSE),"")</f>
        <v/>
      </c>
      <c r="R1185" s="11"/>
      <c r="S1185" s="12"/>
      <c r="T1185" s="11"/>
      <c r="U1185" s="11"/>
      <c r="V1185" s="5" t="str">
        <f>IF(ActividadesCom[[#This Row],[NIVEL 3]]&lt;&gt;0,VLOOKUP(ActividadesCom[[#This Row],[NIVEL 3]],Catálogo!A:B,2,FALSE),"")</f>
        <v/>
      </c>
      <c r="W1185" s="11"/>
      <c r="X1185" s="6"/>
      <c r="Y1185" s="5"/>
      <c r="Z1185" s="5"/>
      <c r="AA1185" s="5" t="str">
        <f>IF(ActividadesCom[[#This Row],[NIVEL 4]]&lt;&gt;0,VLOOKUP(ActividadesCom[[#This Row],[NIVEL 4]],Catálogo!A:B,2,FALSE),"")</f>
        <v/>
      </c>
      <c r="AB1185" s="5"/>
      <c r="AC1185" s="6"/>
      <c r="AD1185" s="5"/>
      <c r="AE1185" s="5"/>
      <c r="AF1185" s="5" t="str">
        <f>IF(ActividadesCom[[#This Row],[NIVEL 5]]&lt;&gt;0,VLOOKUP(ActividadesCom[[#This Row],[NIVEL 5]],Catálogo!A:B,2,FALSE),"")</f>
        <v/>
      </c>
      <c r="AG1185" s="5"/>
    </row>
    <row r="1186" spans="1:34" ht="30" hidden="1" customHeight="1" x14ac:dyDescent="0.25">
      <c r="A1186" s="7">
        <v>15470413</v>
      </c>
      <c r="B1186" s="6" t="str">
        <f>VLOOKUP(ActividadesCom[[#This Row],[NO. DE CONTROL]],'LISTADO ESTUDIANTES'!A:C,2,FALSE)</f>
        <v>TOLEDO COUOH RUSBEL</v>
      </c>
      <c r="C1186" s="6" t="str">
        <f>VLOOKUP(ActividadesCom[[#This Row],[NO. DE CONTROL]],'LISTADO ESTUDIANTES'!A:C,3,FALSE)</f>
        <v>INGENIERIA MECANICA</v>
      </c>
      <c r="D1186" s="5" t="str">
        <f>VLOOKUP(ActividadesCom[[#This Row],[NO. DE CONTROL]],'LISTADO ESTUDIANTES'!A:D,4,FALSE)</f>
        <v>BAJA</v>
      </c>
      <c r="E1186" s="5">
        <f>SUM(ActividadesCom[[#This Row],[CRÉD. 1]],ActividadesCom[[#This Row],[CRÉD. 2]],ActividadesCom[[#This Row],[CRÉD. 3]],ActividadesCom[[#This Row],[CRÉD. 4]],ActividadesCom[[#This Row],[CRÉD. 5]])</f>
        <v>0</v>
      </c>
      <c r="F1186" s="17" t="str">
        <f>IF(ActividadesCom[[#This Row],[ÚLTIMO SEMESTRE CON CRÉDITOS]]&gt;0,ROUND(AVERAGE(ActividadesCom[[#This Row],[VALOR NIVEL 5]],ActividadesCom[[#This Row],[VALOR NIVEL 4]],ActividadesCom[[#This Row],[VALOR NIVEL 3]],ActividadesCom[[#This Row],[VALOR NIVEL 2]],ActividadesCom[[#This Row],[VALOR NIVEL 1]]),0),"")</f>
        <v/>
      </c>
      <c r="G1186" s="5" t="str">
        <f>IF(ActividadesCom[[#This Row],[PROMEDIO]]="","",IF(ActividadesCom[[#This Row],[PROMEDIO]]&gt;=4,"EXCELENTE",IF(ActividadesCom[[#This Row],[PROMEDIO]]&gt;=3,"NOTABLE",IF(ActividadesCom[[#This Row],[PROMEDIO]]&gt;=2,"BUENO",IF(ActividadesCom[[#This Row],[PROMEDIO]]=1,"SUFICIENTE","")))))</f>
        <v/>
      </c>
      <c r="H1186" s="5">
        <f>MAX(ActividadesCom[[#This Row],[PERÍODO 1]],ActividadesCom[[#This Row],[PERÍODO 2]],ActividadesCom[[#This Row],[PERÍODO 3]],ActividadesCom[[#This Row],[PERÍODO 4]],ActividadesCom[[#This Row],[PERÍODO 5]])</f>
        <v>0</v>
      </c>
      <c r="I1186" s="6"/>
      <c r="J1186" s="5"/>
      <c r="K1186" s="5"/>
      <c r="L1186" s="5" t="str">
        <f>IF(ActividadesCom[[#This Row],[NIVEL 1]]&lt;&gt;0,VLOOKUP(ActividadesCom[[#This Row],[NIVEL 1]],Catálogo!A:B,2,FALSE),"")</f>
        <v/>
      </c>
      <c r="M1186" s="5"/>
      <c r="N1186" s="6"/>
      <c r="O1186" s="5"/>
      <c r="P1186" s="5"/>
      <c r="Q1186" s="5" t="str">
        <f>IF(ActividadesCom[[#This Row],[NIVEL 2]]&lt;&gt;0,VLOOKUP(ActividadesCom[[#This Row],[NIVEL 2]],Catálogo!A:B,2,FALSE),"")</f>
        <v/>
      </c>
      <c r="R1186" s="11"/>
      <c r="S1186" s="12"/>
      <c r="T1186" s="11"/>
      <c r="U1186" s="11"/>
      <c r="V1186" s="5" t="str">
        <f>IF(ActividadesCom[[#This Row],[NIVEL 3]]&lt;&gt;0,VLOOKUP(ActividadesCom[[#This Row],[NIVEL 3]],Catálogo!A:B,2,FALSE),"")</f>
        <v/>
      </c>
      <c r="W1186" s="11"/>
      <c r="X1186" s="6"/>
      <c r="Y1186" s="5"/>
      <c r="Z1186" s="5"/>
      <c r="AA1186" s="5" t="str">
        <f>IF(ActividadesCom[[#This Row],[NIVEL 4]]&lt;&gt;0,VLOOKUP(ActividadesCom[[#This Row],[NIVEL 4]],Catálogo!A:B,2,FALSE),"")</f>
        <v/>
      </c>
      <c r="AB1186" s="5"/>
      <c r="AC1186" s="6"/>
      <c r="AD1186" s="5"/>
      <c r="AE1186" s="5"/>
      <c r="AF1186" s="5" t="str">
        <f>IF(ActividadesCom[[#This Row],[NIVEL 5]]&lt;&gt;0,VLOOKUP(ActividadesCom[[#This Row],[NIVEL 5]],Catálogo!A:B,2,FALSE),"")</f>
        <v/>
      </c>
      <c r="AG1186" s="5"/>
      <c r="AH1186" s="2"/>
    </row>
    <row r="1187" spans="1:34" ht="30" hidden="1" customHeight="1" x14ac:dyDescent="0.25">
      <c r="A1187" s="7">
        <v>15470414</v>
      </c>
      <c r="B1187" s="6" t="str">
        <f>VLOOKUP(ActividadesCom[[#This Row],[NO. DE CONTROL]],'LISTADO ESTUDIANTES'!A:C,2,FALSE)</f>
        <v>SALAS CAMBRANO TIMOTEO</v>
      </c>
      <c r="C1187" s="6" t="str">
        <f>VLOOKUP(ActividadesCom[[#This Row],[NO. DE CONTROL]],'LISTADO ESTUDIANTES'!A:C,3,FALSE)</f>
        <v>INGENIERIA MECANICA</v>
      </c>
      <c r="D1187" s="5" t="str">
        <f>VLOOKUP(ActividadesCom[[#This Row],[NO. DE CONTROL]],'LISTADO ESTUDIANTES'!A:D,4,FALSE)</f>
        <v>BAJA</v>
      </c>
      <c r="E1187" s="5">
        <f>SUM(ActividadesCom[[#This Row],[CRÉD. 1]],ActividadesCom[[#This Row],[CRÉD. 2]],ActividadesCom[[#This Row],[CRÉD. 3]],ActividadesCom[[#This Row],[CRÉD. 4]],ActividadesCom[[#This Row],[CRÉD. 5]])</f>
        <v>5</v>
      </c>
      <c r="F1187" s="5">
        <f>IF(ActividadesCom[[#This Row],[ÚLTIMO SEMESTRE CON CRÉDITOS]]&gt;0,ROUND(AVERAGE(ActividadesCom[[#This Row],[VALOR NIVEL 5]],ActividadesCom[[#This Row],[VALOR NIVEL 4]],ActividadesCom[[#This Row],[VALOR NIVEL 3]],ActividadesCom[[#This Row],[VALOR NIVEL 2]],ActividadesCom[[#This Row],[VALOR NIVEL 1]]),0),"")</f>
        <v>2</v>
      </c>
      <c r="G1187" s="5" t="str">
        <f>IF(ActividadesCom[[#This Row],[PROMEDIO]]="","",IF(ActividadesCom[[#This Row],[PROMEDIO]]&gt;=4,"EXCELENTE",IF(ActividadesCom[[#This Row],[PROMEDIO]]&gt;=3,"NOTABLE",IF(ActividadesCom[[#This Row],[PROMEDIO]]&gt;=2,"BUENO",IF(ActividadesCom[[#This Row],[PROMEDIO]]=1,"SUFICIENTE","")))))</f>
        <v>BUENO</v>
      </c>
      <c r="H1187" s="5">
        <f>MAX(ActividadesCom[[#This Row],[PERÍODO 1]],ActividadesCom[[#This Row],[PERÍODO 2]],ActividadesCom[[#This Row],[PERÍODO 3]],ActividadesCom[[#This Row],[PERÍODO 4]],ActividadesCom[[#This Row],[PERÍODO 5]])</f>
        <v>20191</v>
      </c>
      <c r="I1187" s="6" t="s">
        <v>955</v>
      </c>
      <c r="J1187" s="5">
        <v>20191</v>
      </c>
      <c r="K1187" s="5" t="s">
        <v>4009</v>
      </c>
      <c r="L1187" s="5">
        <f>IF(ActividadesCom[[#This Row],[NIVEL 1]]&lt;&gt;0,VLOOKUP(ActividadesCom[[#This Row],[NIVEL 1]],Catálogo!A:B,2,FALSE),"")</f>
        <v>2</v>
      </c>
      <c r="M1187" s="5">
        <v>2</v>
      </c>
      <c r="N1187" s="6" t="s">
        <v>971</v>
      </c>
      <c r="O1187" s="5">
        <v>20161</v>
      </c>
      <c r="P1187" s="5" t="s">
        <v>4009</v>
      </c>
      <c r="Q1187" s="5">
        <f>IF(ActividadesCom[[#This Row],[NIVEL 2]]&lt;&gt;0,VLOOKUP(ActividadesCom[[#This Row],[NIVEL 2]],Catálogo!A:B,2,FALSE),"")</f>
        <v>2</v>
      </c>
      <c r="R1187" s="11">
        <v>1</v>
      </c>
      <c r="S1187" s="12"/>
      <c r="T1187" s="11"/>
      <c r="U1187" s="11"/>
      <c r="V1187" s="5" t="str">
        <f>IF(ActividadesCom[[#This Row],[NIVEL 3]]&lt;&gt;0,VLOOKUP(ActividadesCom[[#This Row],[NIVEL 3]],Catálogo!A:B,2,FALSE),"")</f>
        <v/>
      </c>
      <c r="W1187" s="11"/>
      <c r="X1187" s="6" t="s">
        <v>11</v>
      </c>
      <c r="Y1187" s="5">
        <v>20183</v>
      </c>
      <c r="Z1187" s="5" t="s">
        <v>4009</v>
      </c>
      <c r="AA1187" s="5">
        <f>IF(ActividadesCom[[#This Row],[NIVEL 4]]&lt;&gt;0,VLOOKUP(ActividadesCom[[#This Row],[NIVEL 4]],Catálogo!A:B,2,FALSE),"")</f>
        <v>2</v>
      </c>
      <c r="AB1187" s="5">
        <v>1</v>
      </c>
      <c r="AC1187" s="6" t="s">
        <v>42</v>
      </c>
      <c r="AD1187" s="5">
        <v>20161</v>
      </c>
      <c r="AE1187" s="5" t="s">
        <v>4009</v>
      </c>
      <c r="AF1187" s="5">
        <f>IF(ActividadesCom[[#This Row],[NIVEL 5]]&lt;&gt;0,VLOOKUP(ActividadesCom[[#This Row],[NIVEL 5]],Catálogo!A:B,2,FALSE),"")</f>
        <v>2</v>
      </c>
      <c r="AG1187" s="5">
        <v>1</v>
      </c>
      <c r="AH1187" s="2"/>
    </row>
    <row r="1188" spans="1:34" ht="30" hidden="1" customHeight="1" x14ac:dyDescent="0.25">
      <c r="A1188" s="7">
        <v>15470415</v>
      </c>
      <c r="B1188" s="6" t="str">
        <f>VLOOKUP(ActividadesCom[[#This Row],[NO. DE CONTROL]],'LISTADO ESTUDIANTES'!A:C,2,FALSE)</f>
        <v>PEREZ SERRANO FERNANDO ROMAN</v>
      </c>
      <c r="C1188" s="6" t="str">
        <f>VLOOKUP(ActividadesCom[[#This Row],[NO. DE CONTROL]],'LISTADO ESTUDIANTES'!A:C,3,FALSE)</f>
        <v>INGENIERIA INDUSTRIAL</v>
      </c>
      <c r="D1188" s="5" t="str">
        <f>VLOOKUP(ActividadesCom[[#This Row],[NO. DE CONTROL]],'LISTADO ESTUDIANTES'!A:D,4,FALSE)</f>
        <v>BAJA</v>
      </c>
      <c r="E1188" s="5">
        <f>SUM(ActividadesCom[[#This Row],[CRÉD. 1]],ActividadesCom[[#This Row],[CRÉD. 2]],ActividadesCom[[#This Row],[CRÉD. 3]],ActividadesCom[[#This Row],[CRÉD. 4]],ActividadesCom[[#This Row],[CRÉD. 5]])</f>
        <v>5</v>
      </c>
      <c r="F1188" s="5">
        <f>IF(ActividadesCom[[#This Row],[ÚLTIMO SEMESTRE CON CRÉDITOS]]&gt;0,ROUND(AVERAGE(ActividadesCom[[#This Row],[VALOR NIVEL 5]],ActividadesCom[[#This Row],[VALOR NIVEL 4]],ActividadesCom[[#This Row],[VALOR NIVEL 3]],ActividadesCom[[#This Row],[VALOR NIVEL 2]],ActividadesCom[[#This Row],[VALOR NIVEL 1]]),0),"")</f>
        <v>3</v>
      </c>
      <c r="G1188" s="5" t="str">
        <f>IF(ActividadesCom[[#This Row],[PROMEDIO]]="","",IF(ActividadesCom[[#This Row],[PROMEDIO]]&gt;=4,"EXCELENTE",IF(ActividadesCom[[#This Row],[PROMEDIO]]&gt;=3,"NOTABLE",IF(ActividadesCom[[#This Row],[PROMEDIO]]&gt;=2,"BUENO",IF(ActividadesCom[[#This Row],[PROMEDIO]]=1,"SUFICIENTE","")))))</f>
        <v>NOTABLE</v>
      </c>
      <c r="H1188" s="5">
        <f>MAX(ActividadesCom[[#This Row],[PERÍODO 1]],ActividadesCom[[#This Row],[PERÍODO 2]],ActividadesCom[[#This Row],[PERÍODO 3]],ActividadesCom[[#This Row],[PERÍODO 4]],ActividadesCom[[#This Row],[PERÍODO 5]])</f>
        <v>20193</v>
      </c>
      <c r="I1188" s="6" t="s">
        <v>493</v>
      </c>
      <c r="J1188" s="5">
        <v>20173</v>
      </c>
      <c r="K1188" s="5" t="s">
        <v>4009</v>
      </c>
      <c r="L1188" s="5">
        <f>IF(ActividadesCom[[#This Row],[NIVEL 1]]&lt;&gt;0,VLOOKUP(ActividadesCom[[#This Row],[NIVEL 1]],Catálogo!A:B,2,FALSE),"")</f>
        <v>2</v>
      </c>
      <c r="M1188" s="5">
        <v>1</v>
      </c>
      <c r="N1188" s="6" t="s">
        <v>536</v>
      </c>
      <c r="O1188" s="5">
        <v>20161</v>
      </c>
      <c r="P1188" s="5" t="s">
        <v>4009</v>
      </c>
      <c r="Q1188" s="5">
        <f>IF(ActividadesCom[[#This Row],[NIVEL 2]]&lt;&gt;0,VLOOKUP(ActividadesCom[[#This Row],[NIVEL 2]],Catálogo!A:B,2,FALSE),"")</f>
        <v>2</v>
      </c>
      <c r="R1188" s="11">
        <v>1</v>
      </c>
      <c r="S1188" s="12" t="s">
        <v>1017</v>
      </c>
      <c r="T1188" s="11">
        <v>20193</v>
      </c>
      <c r="U1188" s="11" t="s">
        <v>4008</v>
      </c>
      <c r="V1188" s="5">
        <f>IF(ActividadesCom[[#This Row],[NIVEL 3]]&lt;&gt;0,VLOOKUP(ActividadesCom[[#This Row],[NIVEL 3]],Catálogo!A:B,2,FALSE),"")</f>
        <v>3</v>
      </c>
      <c r="W1188" s="11">
        <v>1</v>
      </c>
      <c r="X1188" s="6" t="s">
        <v>2200</v>
      </c>
      <c r="Y1188" s="5">
        <v>20193</v>
      </c>
      <c r="Z1188" s="5" t="s">
        <v>4008</v>
      </c>
      <c r="AA1188" s="5">
        <f>IF(ActividadesCom[[#This Row],[NIVEL 4]]&lt;&gt;0,VLOOKUP(ActividadesCom[[#This Row],[NIVEL 4]],Catálogo!A:B,2,FALSE),"")</f>
        <v>3</v>
      </c>
      <c r="AB1188" s="5">
        <v>1</v>
      </c>
      <c r="AC1188" s="6" t="s">
        <v>27</v>
      </c>
      <c r="AD1188" s="5">
        <v>20181</v>
      </c>
      <c r="AE1188" s="5" t="s">
        <v>4007</v>
      </c>
      <c r="AF1188" s="5">
        <f>IF(ActividadesCom[[#This Row],[NIVEL 5]]&lt;&gt;0,VLOOKUP(ActividadesCom[[#This Row],[NIVEL 5]],Catálogo!A:B,2,FALSE),"")</f>
        <v>4</v>
      </c>
      <c r="AG1188" s="5">
        <v>1</v>
      </c>
      <c r="AH1188" s="2"/>
    </row>
    <row r="1189" spans="1:34" ht="30" hidden="1" customHeight="1" x14ac:dyDescent="0.25">
      <c r="A1189" s="7">
        <v>15470416</v>
      </c>
      <c r="B1189" s="6" t="str">
        <f>VLOOKUP(ActividadesCom[[#This Row],[NO. DE CONTROL]],'LISTADO ESTUDIANTES'!A:C,2,FALSE)</f>
        <v>PADILLA GONGORA ROMINA DANAE</v>
      </c>
      <c r="C1189" s="6" t="str">
        <f>VLOOKUP(ActividadesCom[[#This Row],[NO. DE CONTROL]],'LISTADO ESTUDIANTES'!A:C,3,FALSE)</f>
        <v>INGENIERIA EN SISTEMAS COMPUTACIONALES</v>
      </c>
      <c r="D1189" s="5" t="str">
        <f>VLOOKUP(ActividadesCom[[#This Row],[NO. DE CONTROL]],'LISTADO ESTUDIANTES'!A:D,4,FALSE)</f>
        <v>BAJA</v>
      </c>
      <c r="E1189" s="5">
        <f>SUM(ActividadesCom[[#This Row],[CRÉD. 1]],ActividadesCom[[#This Row],[CRÉD. 2]],ActividadesCom[[#This Row],[CRÉD. 3]],ActividadesCom[[#This Row],[CRÉD. 4]],ActividadesCom[[#This Row],[CRÉD. 5]])</f>
        <v>0</v>
      </c>
      <c r="F1189" s="17" t="str">
        <f>IF(ActividadesCom[[#This Row],[ÚLTIMO SEMESTRE CON CRÉDITOS]]&gt;0,ROUND(AVERAGE(ActividadesCom[[#This Row],[VALOR NIVEL 5]],ActividadesCom[[#This Row],[VALOR NIVEL 4]],ActividadesCom[[#This Row],[VALOR NIVEL 3]],ActividadesCom[[#This Row],[VALOR NIVEL 2]],ActividadesCom[[#This Row],[VALOR NIVEL 1]]),0),"")</f>
        <v/>
      </c>
      <c r="G1189" s="5" t="str">
        <f>IF(ActividadesCom[[#This Row],[PROMEDIO]]="","",IF(ActividadesCom[[#This Row],[PROMEDIO]]&gt;=4,"EXCELENTE",IF(ActividadesCom[[#This Row],[PROMEDIO]]&gt;=3,"NOTABLE",IF(ActividadesCom[[#This Row],[PROMEDIO]]&gt;=2,"BUENO",IF(ActividadesCom[[#This Row],[PROMEDIO]]=1,"SUFICIENTE","")))))</f>
        <v/>
      </c>
      <c r="H1189" s="5">
        <f>MAX(ActividadesCom[[#This Row],[PERÍODO 1]],ActividadesCom[[#This Row],[PERÍODO 2]],ActividadesCom[[#This Row],[PERÍODO 3]],ActividadesCom[[#This Row],[PERÍODO 4]],ActividadesCom[[#This Row],[PERÍODO 5]])</f>
        <v>0</v>
      </c>
      <c r="I1189" s="6"/>
      <c r="J1189" s="5"/>
      <c r="K1189" s="5"/>
      <c r="L1189" s="5" t="str">
        <f>IF(ActividadesCom[[#This Row],[NIVEL 1]]&lt;&gt;0,VLOOKUP(ActividadesCom[[#This Row],[NIVEL 1]],Catálogo!A:B,2,FALSE),"")</f>
        <v/>
      </c>
      <c r="M1189" s="5"/>
      <c r="N1189" s="6"/>
      <c r="O1189" s="5"/>
      <c r="P1189" s="5"/>
      <c r="Q1189" s="5" t="str">
        <f>IF(ActividadesCom[[#This Row],[NIVEL 2]]&lt;&gt;0,VLOOKUP(ActividadesCom[[#This Row],[NIVEL 2]],Catálogo!A:B,2,FALSE),"")</f>
        <v/>
      </c>
      <c r="R1189" s="11"/>
      <c r="S1189" s="12"/>
      <c r="T1189" s="11"/>
      <c r="U1189" s="11"/>
      <c r="V1189" s="5" t="str">
        <f>IF(ActividadesCom[[#This Row],[NIVEL 3]]&lt;&gt;0,VLOOKUP(ActividadesCom[[#This Row],[NIVEL 3]],Catálogo!A:B,2,FALSE),"")</f>
        <v/>
      </c>
      <c r="W1189" s="11"/>
      <c r="X1189" s="6"/>
      <c r="Y1189" s="5"/>
      <c r="Z1189" s="5"/>
      <c r="AA1189" s="5" t="str">
        <f>IF(ActividadesCom[[#This Row],[NIVEL 4]]&lt;&gt;0,VLOOKUP(ActividadesCom[[#This Row],[NIVEL 4]],Catálogo!A:B,2,FALSE),"")</f>
        <v/>
      </c>
      <c r="AB1189" s="5"/>
      <c r="AC1189" s="6"/>
      <c r="AD1189" s="5"/>
      <c r="AE1189" s="5"/>
      <c r="AF1189" s="5" t="str">
        <f>IF(ActividadesCom[[#This Row],[NIVEL 5]]&lt;&gt;0,VLOOKUP(ActividadesCom[[#This Row],[NIVEL 5]],Catálogo!A:B,2,FALSE),"")</f>
        <v/>
      </c>
      <c r="AG1189" s="5"/>
      <c r="AH1189" s="2"/>
    </row>
    <row r="1190" spans="1:34" ht="30" hidden="1" customHeight="1" x14ac:dyDescent="0.25">
      <c r="A1190" s="7">
        <v>15470417</v>
      </c>
      <c r="B1190" s="6" t="str">
        <f>VLOOKUP(ActividadesCom[[#This Row],[NO. DE CONTROL]],'LISTADO ESTUDIANTES'!A:C,2,FALSE)</f>
        <v>ROMERO SAENZ JORGE ANTONIO</v>
      </c>
      <c r="C1190" s="6" t="str">
        <f>VLOOKUP(ActividadesCom[[#This Row],[NO. DE CONTROL]],'LISTADO ESTUDIANTES'!A:C,3,FALSE)</f>
        <v>INGENIERIA MECANICA</v>
      </c>
      <c r="D1190" s="5" t="str">
        <f>VLOOKUP(ActividadesCom[[#This Row],[NO. DE CONTROL]],'LISTADO ESTUDIANTES'!A:D,4,FALSE)</f>
        <v>BAJA</v>
      </c>
      <c r="E1190" s="5">
        <f>SUM(ActividadesCom[[#This Row],[CRÉD. 1]],ActividadesCom[[#This Row],[CRÉD. 2]],ActividadesCom[[#This Row],[CRÉD. 3]],ActividadesCom[[#This Row],[CRÉD. 4]],ActividadesCom[[#This Row],[CRÉD. 5]])</f>
        <v>0</v>
      </c>
      <c r="F1190" s="17" t="str">
        <f>IF(ActividadesCom[[#This Row],[ÚLTIMO SEMESTRE CON CRÉDITOS]]&gt;0,ROUND(AVERAGE(ActividadesCom[[#This Row],[VALOR NIVEL 5]],ActividadesCom[[#This Row],[VALOR NIVEL 4]],ActividadesCom[[#This Row],[VALOR NIVEL 3]],ActividadesCom[[#This Row],[VALOR NIVEL 2]],ActividadesCom[[#This Row],[VALOR NIVEL 1]]),0),"")</f>
        <v/>
      </c>
      <c r="G1190" s="5" t="str">
        <f>IF(ActividadesCom[[#This Row],[PROMEDIO]]="","",IF(ActividadesCom[[#This Row],[PROMEDIO]]&gt;=4,"EXCELENTE",IF(ActividadesCom[[#This Row],[PROMEDIO]]&gt;=3,"NOTABLE",IF(ActividadesCom[[#This Row],[PROMEDIO]]&gt;=2,"BUENO",IF(ActividadesCom[[#This Row],[PROMEDIO]]=1,"SUFICIENTE","")))))</f>
        <v/>
      </c>
      <c r="H1190" s="5">
        <f>MAX(ActividadesCom[[#This Row],[PERÍODO 1]],ActividadesCom[[#This Row],[PERÍODO 2]],ActividadesCom[[#This Row],[PERÍODO 3]],ActividadesCom[[#This Row],[PERÍODO 4]],ActividadesCom[[#This Row],[PERÍODO 5]])</f>
        <v>0</v>
      </c>
      <c r="I1190" s="6"/>
      <c r="J1190" s="5"/>
      <c r="K1190" s="5"/>
      <c r="L1190" s="5" t="str">
        <f>IF(ActividadesCom[[#This Row],[NIVEL 1]]&lt;&gt;0,VLOOKUP(ActividadesCom[[#This Row],[NIVEL 1]],Catálogo!A:B,2,FALSE),"")</f>
        <v/>
      </c>
      <c r="M1190" s="5"/>
      <c r="N1190" s="6"/>
      <c r="O1190" s="5"/>
      <c r="P1190" s="5"/>
      <c r="Q1190" s="5" t="str">
        <f>IF(ActividadesCom[[#This Row],[NIVEL 2]]&lt;&gt;0,VLOOKUP(ActividadesCom[[#This Row],[NIVEL 2]],Catálogo!A:B,2,FALSE),"")</f>
        <v/>
      </c>
      <c r="R1190" s="11"/>
      <c r="S1190" s="12"/>
      <c r="T1190" s="11"/>
      <c r="U1190" s="11"/>
      <c r="V1190" s="5" t="str">
        <f>IF(ActividadesCom[[#This Row],[NIVEL 3]]&lt;&gt;0,VLOOKUP(ActividadesCom[[#This Row],[NIVEL 3]],Catálogo!A:B,2,FALSE),"")</f>
        <v/>
      </c>
      <c r="W1190" s="11"/>
      <c r="X1190" s="6"/>
      <c r="Y1190" s="5"/>
      <c r="Z1190" s="5"/>
      <c r="AA1190" s="5" t="str">
        <f>IF(ActividadesCom[[#This Row],[NIVEL 4]]&lt;&gt;0,VLOOKUP(ActividadesCom[[#This Row],[NIVEL 4]],Catálogo!A:B,2,FALSE),"")</f>
        <v/>
      </c>
      <c r="AB1190" s="5"/>
      <c r="AC1190" s="6"/>
      <c r="AD1190" s="5"/>
      <c r="AE1190" s="5"/>
      <c r="AF1190" s="5" t="str">
        <f>IF(ActividadesCom[[#This Row],[NIVEL 5]]&lt;&gt;0,VLOOKUP(ActividadesCom[[#This Row],[NIVEL 5]],Catálogo!A:B,2,FALSE),"")</f>
        <v/>
      </c>
      <c r="AG1190" s="5"/>
      <c r="AH1190" s="2"/>
    </row>
    <row r="1191" spans="1:34" s="21" customFormat="1" ht="30" hidden="1" customHeight="1" x14ac:dyDescent="0.25">
      <c r="A1191" s="7">
        <v>15470418</v>
      </c>
      <c r="B1191" s="6" t="str">
        <f>VLOOKUP(ActividadesCom[[#This Row],[NO. DE CONTROL]],'LISTADO ESTUDIANTES'!A:C,2,FALSE)</f>
        <v>BRITO HERNANDEZ ROBERTODEL JESUS</v>
      </c>
      <c r="C1191" s="6" t="str">
        <f>VLOOKUP(ActividadesCom[[#This Row],[NO. DE CONTROL]],'LISTADO ESTUDIANTES'!A:C,3,FALSE)</f>
        <v>INGENIERIA QUIMICA</v>
      </c>
      <c r="D1191" s="5" t="str">
        <f>VLOOKUP(ActividadesCom[[#This Row],[NO. DE CONTROL]],'LISTADO ESTUDIANTES'!A:D,4,FALSE)</f>
        <v>BAJA</v>
      </c>
      <c r="E1191" s="5">
        <f>SUM(ActividadesCom[[#This Row],[CRÉD. 1]],ActividadesCom[[#This Row],[CRÉD. 2]],ActividadesCom[[#This Row],[CRÉD. 3]],ActividadesCom[[#This Row],[CRÉD. 4]],ActividadesCom[[#This Row],[CRÉD. 5]])</f>
        <v>1</v>
      </c>
      <c r="F1191" s="17">
        <f>IF(ActividadesCom[[#This Row],[ÚLTIMO SEMESTRE CON CRÉDITOS]]&gt;0,ROUND(AVERAGE(ActividadesCom[[#This Row],[VALOR NIVEL 5]],ActividadesCom[[#This Row],[VALOR NIVEL 4]],ActividadesCom[[#This Row],[VALOR NIVEL 3]],ActividadesCom[[#This Row],[VALOR NIVEL 2]],ActividadesCom[[#This Row],[VALOR NIVEL 1]]),0),"")</f>
        <v>2</v>
      </c>
      <c r="G1191" s="5" t="str">
        <f>IF(ActividadesCom[[#This Row],[PROMEDIO]]="","",IF(ActividadesCom[[#This Row],[PROMEDIO]]&gt;=4,"EXCELENTE",IF(ActividadesCom[[#This Row],[PROMEDIO]]&gt;=3,"NOTABLE",IF(ActividadesCom[[#This Row],[PROMEDIO]]&gt;=2,"BUENO",IF(ActividadesCom[[#This Row],[PROMEDIO]]=1,"SUFICIENTE","")))))</f>
        <v>BUENO</v>
      </c>
      <c r="H1191" s="5">
        <f>MAX(ActividadesCom[[#This Row],[PERÍODO 1]],ActividadesCom[[#This Row],[PERÍODO 2]],ActividadesCom[[#This Row],[PERÍODO 3]],ActividadesCom[[#This Row],[PERÍODO 4]],ActividadesCom[[#This Row],[PERÍODO 5]])</f>
        <v>20173</v>
      </c>
      <c r="I1191" s="6" t="s">
        <v>496</v>
      </c>
      <c r="J1191" s="5">
        <v>20173</v>
      </c>
      <c r="K1191" s="5" t="s">
        <v>4009</v>
      </c>
      <c r="L1191" s="5">
        <f>IF(ActividadesCom[[#This Row],[NIVEL 1]]&lt;&gt;0,VLOOKUP(ActividadesCom[[#This Row],[NIVEL 1]],Catálogo!A:B,2,FALSE),"")</f>
        <v>2</v>
      </c>
      <c r="M1191" s="5">
        <v>1</v>
      </c>
      <c r="N1191" s="6"/>
      <c r="O1191" s="5"/>
      <c r="P1191" s="5"/>
      <c r="Q1191" s="5" t="str">
        <f>IF(ActividadesCom[[#This Row],[NIVEL 2]]&lt;&gt;0,VLOOKUP(ActividadesCom[[#This Row],[NIVEL 2]],Catálogo!A:B,2,FALSE),"")</f>
        <v/>
      </c>
      <c r="R1191" s="11"/>
      <c r="S1191" s="12"/>
      <c r="T1191" s="11"/>
      <c r="U1191" s="11"/>
      <c r="V1191" s="5" t="str">
        <f>IF(ActividadesCom[[#This Row],[NIVEL 3]]&lt;&gt;0,VLOOKUP(ActividadesCom[[#This Row],[NIVEL 3]],Catálogo!A:B,2,FALSE),"")</f>
        <v/>
      </c>
      <c r="W1191" s="11"/>
      <c r="X1191" s="6"/>
      <c r="Y1191" s="5"/>
      <c r="Z1191" s="5"/>
      <c r="AA1191" s="5" t="str">
        <f>IF(ActividadesCom[[#This Row],[NIVEL 4]]&lt;&gt;0,VLOOKUP(ActividadesCom[[#This Row],[NIVEL 4]],Catálogo!A:B,2,FALSE),"")</f>
        <v/>
      </c>
      <c r="AB1191" s="5"/>
      <c r="AC1191" s="6"/>
      <c r="AD1191" s="5"/>
      <c r="AE1191" s="5"/>
      <c r="AF1191" s="5" t="str">
        <f>IF(ActividadesCom[[#This Row],[NIVEL 5]]&lt;&gt;0,VLOOKUP(ActividadesCom[[#This Row],[NIVEL 5]],Catálogo!A:B,2,FALSE),"")</f>
        <v/>
      </c>
      <c r="AG1191" s="5"/>
    </row>
    <row r="1192" spans="1:34" ht="30" hidden="1" customHeight="1" x14ac:dyDescent="0.25">
      <c r="A1192" s="7">
        <v>15700265</v>
      </c>
      <c r="B1192" s="6" t="str">
        <f>VLOOKUP(ActividadesCom[[#This Row],[NO. DE CONTROL]],'LISTADO ESTUDIANTES'!A:C,2,FALSE)</f>
        <v>HERNANDEZ HERNANDEZ RODOLFO</v>
      </c>
      <c r="C1192" s="6" t="str">
        <f>VLOOKUP(ActividadesCom[[#This Row],[NO. DE CONTROL]],'LISTADO ESTUDIANTES'!A:C,3,FALSE)</f>
        <v>INGENIERIA AMBIENTAL</v>
      </c>
      <c r="D1192" s="5" t="str">
        <f>VLOOKUP(ActividadesCom[[#This Row],[NO. DE CONTROL]],'LISTADO ESTUDIANTES'!A:D,4,FALSE)</f>
        <v>BAJA</v>
      </c>
      <c r="E1192" s="5">
        <f>SUM(ActividadesCom[[#This Row],[CRÉD. 1]],ActividadesCom[[#This Row],[CRÉD. 2]],ActividadesCom[[#This Row],[CRÉD. 3]],ActividadesCom[[#This Row],[CRÉD. 4]],ActividadesCom[[#This Row],[CRÉD. 5]])</f>
        <v>5</v>
      </c>
      <c r="F1192" s="17">
        <f>IF(ActividadesCom[[#This Row],[ÚLTIMO SEMESTRE CON CRÉDITOS]]&gt;0,ROUND(AVERAGE(ActividadesCom[[#This Row],[VALOR NIVEL 5]],ActividadesCom[[#This Row],[VALOR NIVEL 4]],ActividadesCom[[#This Row],[VALOR NIVEL 3]],ActividadesCom[[#This Row],[VALOR NIVEL 2]],ActividadesCom[[#This Row],[VALOR NIVEL 1]]),0),"")</f>
        <v>3</v>
      </c>
      <c r="G1192" s="5" t="str">
        <f>IF(ActividadesCom[[#This Row],[PROMEDIO]]="","",IF(ActividadesCom[[#This Row],[PROMEDIO]]&gt;=4,"EXCELENTE",IF(ActividadesCom[[#This Row],[PROMEDIO]]&gt;=3,"NOTABLE",IF(ActividadesCom[[#This Row],[PROMEDIO]]&gt;=2,"BUENO",IF(ActividadesCom[[#This Row],[PROMEDIO]]=1,"SUFICIENTE","")))))</f>
        <v>NOTABLE</v>
      </c>
      <c r="H1192" s="5">
        <f>MAX(ActividadesCom[[#This Row],[PERÍODO 1]],ActividadesCom[[#This Row],[PERÍODO 2]],ActividadesCom[[#This Row],[PERÍODO 3]],ActividadesCom[[#This Row],[PERÍODO 4]],ActividadesCom[[#This Row],[PERÍODO 5]])</f>
        <v>20203</v>
      </c>
      <c r="I1192" s="10" t="s">
        <v>496</v>
      </c>
      <c r="J1192" s="5">
        <v>20173</v>
      </c>
      <c r="K1192" s="5" t="s">
        <v>4009</v>
      </c>
      <c r="L1192" s="5">
        <f>IF(ActividadesCom[[#This Row],[NIVEL 1]]&lt;&gt;0,VLOOKUP(ActividadesCom[[#This Row],[NIVEL 1]],Catálogo!A:B,2,FALSE),"")</f>
        <v>2</v>
      </c>
      <c r="M1192" s="5">
        <v>1</v>
      </c>
      <c r="N1192" s="6" t="s">
        <v>4840</v>
      </c>
      <c r="O1192" s="5">
        <v>20203</v>
      </c>
      <c r="P1192" s="5" t="s">
        <v>4007</v>
      </c>
      <c r="Q1192" s="5">
        <f>IF(ActividadesCom[[#This Row],[NIVEL 2]]&lt;&gt;0,VLOOKUP(ActividadesCom[[#This Row],[NIVEL 2]],Catálogo!A:B,2,FALSE),"")</f>
        <v>4</v>
      </c>
      <c r="R1192" s="5">
        <v>1</v>
      </c>
      <c r="S1192" s="10" t="s">
        <v>4841</v>
      </c>
      <c r="T1192" s="5">
        <v>20191</v>
      </c>
      <c r="U1192" s="5" t="s">
        <v>4007</v>
      </c>
      <c r="V1192" s="5">
        <f>IF(ActividadesCom[[#This Row],[NIVEL 3]]&lt;&gt;0,VLOOKUP(ActividadesCom[[#This Row],[NIVEL 3]],Catálogo!A:B,2,FALSE),"")</f>
        <v>4</v>
      </c>
      <c r="W1192" s="5">
        <v>1</v>
      </c>
      <c r="X1192" s="6" t="s">
        <v>133</v>
      </c>
      <c r="Y1192" s="5">
        <v>20173</v>
      </c>
      <c r="Z1192" s="5" t="s">
        <v>4007</v>
      </c>
      <c r="AA1192" s="5">
        <f>IF(ActividadesCom[[#This Row],[NIVEL 4]]&lt;&gt;0,VLOOKUP(ActividadesCom[[#This Row],[NIVEL 4]],Catálogo!A:B,2,FALSE),"")</f>
        <v>4</v>
      </c>
      <c r="AB1192" s="5">
        <v>1</v>
      </c>
      <c r="AC1192" s="6" t="s">
        <v>133</v>
      </c>
      <c r="AD1192" s="5">
        <v>20171</v>
      </c>
      <c r="AE1192" s="5" t="s">
        <v>4008</v>
      </c>
      <c r="AF1192" s="5">
        <f>IF(ActividadesCom[[#This Row],[NIVEL 5]]&lt;&gt;0,VLOOKUP(ActividadesCom[[#This Row],[NIVEL 5]],Catálogo!A:B,2,FALSE),"")</f>
        <v>3</v>
      </c>
      <c r="AG1192" s="5">
        <v>1</v>
      </c>
      <c r="AH1192" s="2"/>
    </row>
    <row r="1193" spans="1:34" s="21" customFormat="1" ht="30" hidden="1" customHeight="1" x14ac:dyDescent="0.25">
      <c r="A1193" s="7">
        <v>16470002</v>
      </c>
      <c r="B1193" s="6" t="str">
        <f>VLOOKUP(ActividadesCom[[#This Row],[NO. DE CONTROL]],'LISTADO ESTUDIANTES'!A:C,2,FALSE)</f>
        <v>HUICAB MAGAÑA PRUDENCIO ISIDRO</v>
      </c>
      <c r="C1193" s="6" t="str">
        <f>VLOOKUP(ActividadesCom[[#This Row],[NO. DE CONTROL]],'LISTADO ESTUDIANTES'!A:C,3,FALSE)</f>
        <v>INGENIERIA CIVIL</v>
      </c>
      <c r="D1193" s="5" t="str">
        <f>VLOOKUP(ActividadesCom[[#This Row],[NO. DE CONTROL]],'LISTADO ESTUDIANTES'!A:D,4,FALSE)</f>
        <v>BAJA</v>
      </c>
      <c r="E1193" s="5">
        <f>SUM(ActividadesCom[[#This Row],[CRÉD. 1]],ActividadesCom[[#This Row],[CRÉD. 2]],ActividadesCom[[#This Row],[CRÉD. 3]],ActividadesCom[[#This Row],[CRÉD. 4]],ActividadesCom[[#This Row],[CRÉD. 5]])</f>
        <v>1</v>
      </c>
      <c r="F1193" s="17">
        <f>IF(ActividadesCom[[#This Row],[ÚLTIMO SEMESTRE CON CRÉDITOS]]&gt;0,ROUND(AVERAGE(ActividadesCom[[#This Row],[VALOR NIVEL 5]],ActividadesCom[[#This Row],[VALOR NIVEL 4]],ActividadesCom[[#This Row],[VALOR NIVEL 3]],ActividadesCom[[#This Row],[VALOR NIVEL 2]],ActividadesCom[[#This Row],[VALOR NIVEL 1]]),0),"")</f>
        <v>4</v>
      </c>
      <c r="G1193" s="5" t="str">
        <f>IF(ActividadesCom[[#This Row],[PROMEDIO]]="","",IF(ActividadesCom[[#This Row],[PROMEDIO]]&gt;=4,"EXCELENTE",IF(ActividadesCom[[#This Row],[PROMEDIO]]&gt;=3,"NOTABLE",IF(ActividadesCom[[#This Row],[PROMEDIO]]&gt;=2,"BUENO",IF(ActividadesCom[[#This Row],[PROMEDIO]]=1,"SUFICIENTE","")))))</f>
        <v>EXCELENTE</v>
      </c>
      <c r="H1193" s="5">
        <f>MAX(ActividadesCom[[#This Row],[PERÍODO 1]],ActividadesCom[[#This Row],[PERÍODO 2]],ActividadesCom[[#This Row],[PERÍODO 3]],ActividadesCom[[#This Row],[PERÍODO 4]],ActividadesCom[[#This Row],[PERÍODO 5]])</f>
        <v>20181</v>
      </c>
      <c r="I1193" s="6"/>
      <c r="J1193" s="5"/>
      <c r="K1193" s="5"/>
      <c r="L1193" s="5" t="str">
        <f>IF(ActividadesCom[[#This Row],[NIVEL 1]]&lt;&gt;0,VLOOKUP(ActividadesCom[[#This Row],[NIVEL 1]],Catálogo!A:B,2,FALSE),"")</f>
        <v/>
      </c>
      <c r="M1193" s="5"/>
      <c r="N1193" s="6"/>
      <c r="O1193" s="5"/>
      <c r="P1193" s="5"/>
      <c r="Q1193" s="5" t="str">
        <f>IF(ActividadesCom[[#This Row],[NIVEL 2]]&lt;&gt;0,VLOOKUP(ActividadesCom[[#This Row],[NIVEL 2]],Catálogo!A:B,2,FALSE),"")</f>
        <v/>
      </c>
      <c r="R1193" s="11"/>
      <c r="S1193" s="12"/>
      <c r="T1193" s="11"/>
      <c r="U1193" s="11"/>
      <c r="V1193" s="5" t="str">
        <f>IF(ActividadesCom[[#This Row],[NIVEL 3]]&lt;&gt;0,VLOOKUP(ActividadesCom[[#This Row],[NIVEL 3]],Catálogo!A:B,2,FALSE),"")</f>
        <v/>
      </c>
      <c r="W1193" s="11"/>
      <c r="X1193" s="6"/>
      <c r="Y1193" s="5"/>
      <c r="Z1193" s="5"/>
      <c r="AA1193" s="5" t="str">
        <f>IF(ActividadesCom[[#This Row],[NIVEL 4]]&lt;&gt;0,VLOOKUP(ActividadesCom[[#This Row],[NIVEL 4]],Catálogo!A:B,2,FALSE),"")</f>
        <v/>
      </c>
      <c r="AB1193" s="5"/>
      <c r="AC1193" s="6" t="s">
        <v>47</v>
      </c>
      <c r="AD1193" s="5">
        <v>20181</v>
      </c>
      <c r="AE1193" s="5" t="s">
        <v>4007</v>
      </c>
      <c r="AF1193" s="5">
        <f>IF(ActividadesCom[[#This Row],[NIVEL 5]]&lt;&gt;0,VLOOKUP(ActividadesCom[[#This Row],[NIVEL 5]],Catálogo!A:B,2,FALSE),"")</f>
        <v>4</v>
      </c>
      <c r="AG1193" s="5">
        <v>1</v>
      </c>
    </row>
    <row r="1194" spans="1:34" ht="30" hidden="1" customHeight="1" x14ac:dyDescent="0.25">
      <c r="A1194" s="7">
        <v>16470003</v>
      </c>
      <c r="B1194" s="6" t="str">
        <f>VLOOKUP(ActividadesCom[[#This Row],[NO. DE CONTROL]],'LISTADO ESTUDIANTES'!A:C,2,FALSE)</f>
        <v>PERDOMO CHABLE MAYRA KARINA</v>
      </c>
      <c r="C1194" s="6" t="str">
        <f>VLOOKUP(ActividadesCom[[#This Row],[NO. DE CONTROL]],'LISTADO ESTUDIANTES'!A:C,3,FALSE)</f>
        <v>ARQUITECTURA</v>
      </c>
      <c r="D1194" s="5" t="str">
        <f>VLOOKUP(ActividadesCom[[#This Row],[NO. DE CONTROL]],'LISTADO ESTUDIANTES'!A:D,4,FALSE)</f>
        <v>BAJA</v>
      </c>
      <c r="E1194" s="5">
        <f>SUM(ActividadesCom[[#This Row],[CRÉD. 1]],ActividadesCom[[#This Row],[CRÉD. 2]],ActividadesCom[[#This Row],[CRÉD. 3]],ActividadesCom[[#This Row],[CRÉD. 4]],ActividadesCom[[#This Row],[CRÉD. 5]])</f>
        <v>5</v>
      </c>
      <c r="F1194" s="5">
        <f>IF(ActividadesCom[[#This Row],[ÚLTIMO SEMESTRE CON CRÉDITOS]]&gt;0,ROUND(AVERAGE(ActividadesCom[[#This Row],[VALOR NIVEL 5]],ActividadesCom[[#This Row],[VALOR NIVEL 4]],ActividadesCom[[#This Row],[VALOR NIVEL 3]],ActividadesCom[[#This Row],[VALOR NIVEL 2]],ActividadesCom[[#This Row],[VALOR NIVEL 1]]),0),"")</f>
        <v>3</v>
      </c>
      <c r="G1194" s="5" t="str">
        <f>IF(ActividadesCom[[#This Row],[PROMEDIO]]="","",IF(ActividadesCom[[#This Row],[PROMEDIO]]&gt;=4,"EXCELENTE",IF(ActividadesCom[[#This Row],[PROMEDIO]]&gt;=3,"NOTABLE",IF(ActividadesCom[[#This Row],[PROMEDIO]]&gt;=2,"BUENO",IF(ActividadesCom[[#This Row],[PROMEDIO]]=1,"SUFICIENTE","")))))</f>
        <v>NOTABLE</v>
      </c>
      <c r="H1194" s="5">
        <f>MAX(ActividadesCom[[#This Row],[PERÍODO 1]],ActividadesCom[[#This Row],[PERÍODO 2]],ActividadesCom[[#This Row],[PERÍODO 3]],ActividadesCom[[#This Row],[PERÍODO 4]],ActividadesCom[[#This Row],[PERÍODO 5]])</f>
        <v>20181</v>
      </c>
      <c r="I1194" s="6" t="s">
        <v>445</v>
      </c>
      <c r="J1194" s="5">
        <v>20181</v>
      </c>
      <c r="K1194" s="5" t="s">
        <v>4009</v>
      </c>
      <c r="L1194" s="5">
        <f>IF(ActividadesCom[[#This Row],[NIVEL 1]]&lt;&gt;0,VLOOKUP(ActividadesCom[[#This Row],[NIVEL 1]],Catálogo!A:B,2,FALSE),"")</f>
        <v>2</v>
      </c>
      <c r="M1194" s="5">
        <v>2</v>
      </c>
      <c r="N1194" s="6" t="s">
        <v>519</v>
      </c>
      <c r="O1194" s="5">
        <v>20163</v>
      </c>
      <c r="P1194" s="5" t="s">
        <v>4009</v>
      </c>
      <c r="Q1194" s="5">
        <f>IF(ActividadesCom[[#This Row],[NIVEL 2]]&lt;&gt;0,VLOOKUP(ActividadesCom[[#This Row],[NIVEL 2]],Catálogo!A:B,2,FALSE),"")</f>
        <v>2</v>
      </c>
      <c r="R1194" s="11">
        <v>1</v>
      </c>
      <c r="S1194" s="12" t="s">
        <v>519</v>
      </c>
      <c r="T1194" s="11">
        <v>20171</v>
      </c>
      <c r="U1194" s="11" t="s">
        <v>4007</v>
      </c>
      <c r="V1194" s="5">
        <f>IF(ActividadesCom[[#This Row],[NIVEL 3]]&lt;&gt;0,VLOOKUP(ActividadesCom[[#This Row],[NIVEL 3]],Catálogo!A:B,2,FALSE),"")</f>
        <v>4</v>
      </c>
      <c r="W1194" s="11">
        <v>1</v>
      </c>
      <c r="X1194" s="6"/>
      <c r="Y1194" s="5"/>
      <c r="Z1194" s="5"/>
      <c r="AA1194" s="5" t="str">
        <f>IF(ActividadesCom[[#This Row],[NIVEL 4]]&lt;&gt;0,VLOOKUP(ActividadesCom[[#This Row],[NIVEL 4]],Catálogo!A:B,2,FALSE),"")</f>
        <v/>
      </c>
      <c r="AB1194" s="5"/>
      <c r="AC1194" s="6" t="s">
        <v>81</v>
      </c>
      <c r="AD1194" s="5">
        <v>20163</v>
      </c>
      <c r="AE1194" s="5" t="s">
        <v>4009</v>
      </c>
      <c r="AF1194" s="5">
        <f>IF(ActividadesCom[[#This Row],[NIVEL 5]]&lt;&gt;0,VLOOKUP(ActividadesCom[[#This Row],[NIVEL 5]],Catálogo!A:B,2,FALSE),"")</f>
        <v>2</v>
      </c>
      <c r="AG1194" s="5">
        <v>1</v>
      </c>
      <c r="AH1194" s="2"/>
    </row>
    <row r="1195" spans="1:34" ht="30" hidden="1" customHeight="1" x14ac:dyDescent="0.25">
      <c r="A1195" s="7">
        <v>16470004</v>
      </c>
      <c r="B1195" s="6" t="str">
        <f>VLOOKUP(ActividadesCom[[#This Row],[NO. DE CONTROL]],'LISTADO ESTUDIANTES'!A:C,2,FALSE)</f>
        <v>VALTIERRA REVUELTA PEDRO IVAN</v>
      </c>
      <c r="C1195" s="6" t="str">
        <f>VLOOKUP(ActividadesCom[[#This Row],[NO. DE CONTROL]],'LISTADO ESTUDIANTES'!A:C,3,FALSE)</f>
        <v>ARQUITECTURA</v>
      </c>
      <c r="D1195" s="5" t="str">
        <f>VLOOKUP(ActividadesCom[[#This Row],[NO. DE CONTROL]],'LISTADO ESTUDIANTES'!A:D,4,FALSE)</f>
        <v>BAJA</v>
      </c>
      <c r="E1195" s="5">
        <f>SUM(ActividadesCom[[#This Row],[CRÉD. 1]],ActividadesCom[[#This Row],[CRÉD. 2]],ActividadesCom[[#This Row],[CRÉD. 3]],ActividadesCom[[#This Row],[CRÉD. 4]],ActividadesCom[[#This Row],[CRÉD. 5]])</f>
        <v>0</v>
      </c>
      <c r="F1195" s="17" t="str">
        <f>IF(ActividadesCom[[#This Row],[ÚLTIMO SEMESTRE CON CRÉDITOS]]&gt;0,ROUND(AVERAGE(ActividadesCom[[#This Row],[VALOR NIVEL 5]],ActividadesCom[[#This Row],[VALOR NIVEL 4]],ActividadesCom[[#This Row],[VALOR NIVEL 3]],ActividadesCom[[#This Row],[VALOR NIVEL 2]],ActividadesCom[[#This Row],[VALOR NIVEL 1]]),0),"")</f>
        <v/>
      </c>
      <c r="G1195" s="5" t="str">
        <f>IF(ActividadesCom[[#This Row],[PROMEDIO]]="","",IF(ActividadesCom[[#This Row],[PROMEDIO]]&gt;=4,"EXCELENTE",IF(ActividadesCom[[#This Row],[PROMEDIO]]&gt;=3,"NOTABLE",IF(ActividadesCom[[#This Row],[PROMEDIO]]&gt;=2,"BUENO",IF(ActividadesCom[[#This Row],[PROMEDIO]]=1,"SUFICIENTE","")))))</f>
        <v/>
      </c>
      <c r="H1195" s="5">
        <f>MAX(ActividadesCom[[#This Row],[PERÍODO 1]],ActividadesCom[[#This Row],[PERÍODO 2]],ActividadesCom[[#This Row],[PERÍODO 3]],ActividadesCom[[#This Row],[PERÍODO 4]],ActividadesCom[[#This Row],[PERÍODO 5]])</f>
        <v>0</v>
      </c>
      <c r="I1195" s="6"/>
      <c r="J1195" s="5"/>
      <c r="K1195" s="5"/>
      <c r="L1195" s="5" t="str">
        <f>IF(ActividadesCom[[#This Row],[NIVEL 1]]&lt;&gt;0,VLOOKUP(ActividadesCom[[#This Row],[NIVEL 1]],Catálogo!A:B,2,FALSE),"")</f>
        <v/>
      </c>
      <c r="M1195" s="5"/>
      <c r="N1195" s="6"/>
      <c r="O1195" s="5"/>
      <c r="P1195" s="5"/>
      <c r="Q1195" s="5" t="str">
        <f>IF(ActividadesCom[[#This Row],[NIVEL 2]]&lt;&gt;0,VLOOKUP(ActividadesCom[[#This Row],[NIVEL 2]],Catálogo!A:B,2,FALSE),"")</f>
        <v/>
      </c>
      <c r="R1195" s="11"/>
      <c r="S1195" s="12"/>
      <c r="T1195" s="11"/>
      <c r="U1195" s="11"/>
      <c r="V1195" s="5" t="str">
        <f>IF(ActividadesCom[[#This Row],[NIVEL 3]]&lt;&gt;0,VLOOKUP(ActividadesCom[[#This Row],[NIVEL 3]],Catálogo!A:B,2,FALSE),"")</f>
        <v/>
      </c>
      <c r="W1195" s="11"/>
      <c r="X1195" s="6"/>
      <c r="Y1195" s="5"/>
      <c r="Z1195" s="5"/>
      <c r="AA1195" s="5" t="str">
        <f>IF(ActividadesCom[[#This Row],[NIVEL 4]]&lt;&gt;0,VLOOKUP(ActividadesCom[[#This Row],[NIVEL 4]],Catálogo!A:B,2,FALSE),"")</f>
        <v/>
      </c>
      <c r="AB1195" s="5"/>
      <c r="AC1195" s="6"/>
      <c r="AD1195" s="5"/>
      <c r="AE1195" s="5"/>
      <c r="AF1195" s="5" t="str">
        <f>IF(ActividadesCom[[#This Row],[NIVEL 5]]&lt;&gt;0,VLOOKUP(ActividadesCom[[#This Row],[NIVEL 5]],Catálogo!A:B,2,FALSE),"")</f>
        <v/>
      </c>
      <c r="AG1195" s="5"/>
      <c r="AH1195" s="2"/>
    </row>
    <row r="1196" spans="1:34" s="21" customFormat="1" ht="30" hidden="1" customHeight="1" x14ac:dyDescent="0.25">
      <c r="A1196" s="7">
        <v>16470005</v>
      </c>
      <c r="B1196" s="6" t="str">
        <f>VLOOKUP(ActividadesCom[[#This Row],[NO. DE CONTROL]],'LISTADO ESTUDIANTES'!A:C,2,FALSE)</f>
        <v>COLLADO ALAVEZ SHAER ALBERTO</v>
      </c>
      <c r="C1196" s="6" t="str">
        <f>VLOOKUP(ActividadesCom[[#This Row],[NO. DE CONTROL]],'LISTADO ESTUDIANTES'!A:C,3,FALSE)</f>
        <v>ARQUITECTURA</v>
      </c>
      <c r="D1196" s="5" t="str">
        <f>VLOOKUP(ActividadesCom[[#This Row],[NO. DE CONTROL]],'LISTADO ESTUDIANTES'!A:D,4,FALSE)</f>
        <v>BAJA</v>
      </c>
      <c r="E1196" s="5">
        <f>SUM(ActividadesCom[[#This Row],[CRÉD. 1]],ActividadesCom[[#This Row],[CRÉD. 2]],ActividadesCom[[#This Row],[CRÉD. 3]],ActividadesCom[[#This Row],[CRÉD. 4]],ActividadesCom[[#This Row],[CRÉD. 5]])</f>
        <v>5</v>
      </c>
      <c r="F1196" s="5">
        <f>IF(ActividadesCom[[#This Row],[ÚLTIMO SEMESTRE CON CRÉDITOS]]&gt;0,ROUND(AVERAGE(ActividadesCom[[#This Row],[VALOR NIVEL 5]],ActividadesCom[[#This Row],[VALOR NIVEL 4]],ActividadesCom[[#This Row],[VALOR NIVEL 3]],ActividadesCom[[#This Row],[VALOR NIVEL 2]],ActividadesCom[[#This Row],[VALOR NIVEL 1]]),0),"")</f>
        <v>3</v>
      </c>
      <c r="G1196" s="5" t="str">
        <f>IF(ActividadesCom[[#This Row],[PROMEDIO]]="","",IF(ActividadesCom[[#This Row],[PROMEDIO]]&gt;=4,"EXCELENTE",IF(ActividadesCom[[#This Row],[PROMEDIO]]&gt;=3,"NOTABLE",IF(ActividadesCom[[#This Row],[PROMEDIO]]&gt;=2,"BUENO",IF(ActividadesCom[[#This Row],[PROMEDIO]]=1,"SUFICIENTE","")))))</f>
        <v>NOTABLE</v>
      </c>
      <c r="H1196" s="5">
        <f>MAX(ActividadesCom[[#This Row],[PERÍODO 1]],ActividadesCom[[#This Row],[PERÍODO 2]],ActividadesCom[[#This Row],[PERÍODO 3]],ActividadesCom[[#This Row],[PERÍODO 4]],ActividadesCom[[#This Row],[PERÍODO 5]])</f>
        <v>20193</v>
      </c>
      <c r="I1196" s="6" t="s">
        <v>1076</v>
      </c>
      <c r="J1196" s="5">
        <v>20193</v>
      </c>
      <c r="K1196" s="5" t="s">
        <v>4009</v>
      </c>
      <c r="L1196" s="5">
        <f>IF(ActividadesCom[[#This Row],[NIVEL 1]]&lt;&gt;0,VLOOKUP(ActividadesCom[[#This Row],[NIVEL 1]],Catálogo!A:B,2,FALSE),"")</f>
        <v>2</v>
      </c>
      <c r="M1196" s="5">
        <v>1</v>
      </c>
      <c r="N1196" s="6" t="s">
        <v>1108</v>
      </c>
      <c r="O1196" s="5">
        <v>20171</v>
      </c>
      <c r="P1196" s="5" t="s">
        <v>4009</v>
      </c>
      <c r="Q1196" s="5">
        <f>IF(ActividadesCom[[#This Row],[NIVEL 2]]&lt;&gt;0,VLOOKUP(ActividadesCom[[#This Row],[NIVEL 2]],Catálogo!A:B,2,FALSE),"")</f>
        <v>2</v>
      </c>
      <c r="R1196" s="11">
        <v>1</v>
      </c>
      <c r="S1196" s="12" t="s">
        <v>1109</v>
      </c>
      <c r="T1196" s="11">
        <v>20191</v>
      </c>
      <c r="U1196" s="11" t="s">
        <v>4007</v>
      </c>
      <c r="V1196" s="5">
        <f>IF(ActividadesCom[[#This Row],[NIVEL 3]]&lt;&gt;0,VLOOKUP(ActividadesCom[[#This Row],[NIVEL 3]],Catálogo!A:B,2,FALSE),"")</f>
        <v>4</v>
      </c>
      <c r="W1196" s="11">
        <v>1</v>
      </c>
      <c r="X1196" s="6" t="s">
        <v>406</v>
      </c>
      <c r="Y1196" s="5">
        <v>20171</v>
      </c>
      <c r="Z1196" s="5" t="s">
        <v>4008</v>
      </c>
      <c r="AA1196" s="5">
        <f>IF(ActividadesCom[[#This Row],[NIVEL 4]]&lt;&gt;0,VLOOKUP(ActividadesCom[[#This Row],[NIVEL 4]],Catálogo!A:B,2,FALSE),"")</f>
        <v>3</v>
      </c>
      <c r="AB1196" s="5">
        <v>1</v>
      </c>
      <c r="AC1196" s="6" t="s">
        <v>2</v>
      </c>
      <c r="AD1196" s="5">
        <v>20163</v>
      </c>
      <c r="AE1196" s="5" t="s">
        <v>4009</v>
      </c>
      <c r="AF1196" s="5">
        <f>IF(ActividadesCom[[#This Row],[NIVEL 5]]&lt;&gt;0,VLOOKUP(ActividadesCom[[#This Row],[NIVEL 5]],Catálogo!A:B,2,FALSE),"")</f>
        <v>2</v>
      </c>
      <c r="AG1196" s="5">
        <v>1</v>
      </c>
    </row>
    <row r="1197" spans="1:34" ht="30" hidden="1" customHeight="1" x14ac:dyDescent="0.25">
      <c r="A1197" s="7">
        <v>16470006</v>
      </c>
      <c r="B1197" s="6" t="str">
        <f>VLOOKUP(ActividadesCom[[#This Row],[NO. DE CONTROL]],'LISTADO ESTUDIANTES'!A:C,2,FALSE)</f>
        <v>AGUILAR HERRERA CARLOS ALBERTO</v>
      </c>
      <c r="C1197" s="6" t="str">
        <f>VLOOKUP(ActividadesCom[[#This Row],[NO. DE CONTROL]],'LISTADO ESTUDIANTES'!A:C,3,FALSE)</f>
        <v>ARQUITECTURA</v>
      </c>
      <c r="D1197" s="5" t="str">
        <f>VLOOKUP(ActividadesCom[[#This Row],[NO. DE CONTROL]],'LISTADO ESTUDIANTES'!A:D,4,FALSE)</f>
        <v>BAJA</v>
      </c>
      <c r="E1197" s="5">
        <f>SUM(ActividadesCom[[#This Row],[CRÉD. 1]],ActividadesCom[[#This Row],[CRÉD. 2]],ActividadesCom[[#This Row],[CRÉD. 3]],ActividadesCom[[#This Row],[CRÉD. 4]],ActividadesCom[[#This Row],[CRÉD. 5]])</f>
        <v>0</v>
      </c>
      <c r="F1197" s="17" t="str">
        <f>IF(ActividadesCom[[#This Row],[ÚLTIMO SEMESTRE CON CRÉDITOS]]&gt;0,ROUND(AVERAGE(ActividadesCom[[#This Row],[VALOR NIVEL 5]],ActividadesCom[[#This Row],[VALOR NIVEL 4]],ActividadesCom[[#This Row],[VALOR NIVEL 3]],ActividadesCom[[#This Row],[VALOR NIVEL 2]],ActividadesCom[[#This Row],[VALOR NIVEL 1]]),0),"")</f>
        <v/>
      </c>
      <c r="G1197" s="5" t="str">
        <f>IF(ActividadesCom[[#This Row],[PROMEDIO]]="","",IF(ActividadesCom[[#This Row],[PROMEDIO]]&gt;=4,"EXCELENTE",IF(ActividadesCom[[#This Row],[PROMEDIO]]&gt;=3,"NOTABLE",IF(ActividadesCom[[#This Row],[PROMEDIO]]&gt;=2,"BUENO",IF(ActividadesCom[[#This Row],[PROMEDIO]]=1,"SUFICIENTE","")))))</f>
        <v/>
      </c>
      <c r="H1197" s="5">
        <f>MAX(ActividadesCom[[#This Row],[PERÍODO 1]],ActividadesCom[[#This Row],[PERÍODO 2]],ActividadesCom[[#This Row],[PERÍODO 3]],ActividadesCom[[#This Row],[PERÍODO 4]],ActividadesCom[[#This Row],[PERÍODO 5]])</f>
        <v>0</v>
      </c>
      <c r="I1197" s="6"/>
      <c r="J1197" s="5"/>
      <c r="K1197" s="5"/>
      <c r="L1197" s="5" t="str">
        <f>IF(ActividadesCom[[#This Row],[NIVEL 1]]&lt;&gt;0,VLOOKUP(ActividadesCom[[#This Row],[NIVEL 1]],Catálogo!A:B,2,FALSE),"")</f>
        <v/>
      </c>
      <c r="M1197" s="5"/>
      <c r="N1197" s="6"/>
      <c r="O1197" s="5"/>
      <c r="P1197" s="5"/>
      <c r="Q1197" s="5" t="str">
        <f>IF(ActividadesCom[[#This Row],[NIVEL 2]]&lt;&gt;0,VLOOKUP(ActividadesCom[[#This Row],[NIVEL 2]],Catálogo!A:B,2,FALSE),"")</f>
        <v/>
      </c>
      <c r="R1197" s="11"/>
      <c r="S1197" s="12"/>
      <c r="T1197" s="11"/>
      <c r="U1197" s="11"/>
      <c r="V1197" s="5" t="str">
        <f>IF(ActividadesCom[[#This Row],[NIVEL 3]]&lt;&gt;0,VLOOKUP(ActividadesCom[[#This Row],[NIVEL 3]],Catálogo!A:B,2,FALSE),"")</f>
        <v/>
      </c>
      <c r="W1197" s="11"/>
      <c r="X1197" s="6"/>
      <c r="Y1197" s="5"/>
      <c r="Z1197" s="5"/>
      <c r="AA1197" s="5" t="str">
        <f>IF(ActividadesCom[[#This Row],[NIVEL 4]]&lt;&gt;0,VLOOKUP(ActividadesCom[[#This Row],[NIVEL 4]],Catálogo!A:B,2,FALSE),"")</f>
        <v/>
      </c>
      <c r="AB1197" s="5"/>
      <c r="AC1197" s="6"/>
      <c r="AD1197" s="5"/>
      <c r="AE1197" s="5"/>
      <c r="AF1197" s="5" t="str">
        <f>IF(ActividadesCom[[#This Row],[NIVEL 5]]&lt;&gt;0,VLOOKUP(ActividadesCom[[#This Row],[NIVEL 5]],Catálogo!A:B,2,FALSE),"")</f>
        <v/>
      </c>
      <c r="AG1197" s="5"/>
      <c r="AH1197" s="2"/>
    </row>
    <row r="1198" spans="1:34" ht="30" hidden="1" customHeight="1" x14ac:dyDescent="0.25">
      <c r="A1198" s="7">
        <v>16470007</v>
      </c>
      <c r="B1198" s="6" t="str">
        <f>VLOOKUP(ActividadesCom[[#This Row],[NO. DE CONTROL]],'LISTADO ESTUDIANTES'!A:C,2,FALSE)</f>
        <v>CARPIZO CANTARELL ROMAN ALBERTO</v>
      </c>
      <c r="C1198" s="6" t="str">
        <f>VLOOKUP(ActividadesCom[[#This Row],[NO. DE CONTROL]],'LISTADO ESTUDIANTES'!A:C,3,FALSE)</f>
        <v>ARQUITECTURA</v>
      </c>
      <c r="D1198" s="5" t="str">
        <f>VLOOKUP(ActividadesCom[[#This Row],[NO. DE CONTROL]],'LISTADO ESTUDIANTES'!A:D,4,FALSE)</f>
        <v>BAJA</v>
      </c>
      <c r="E1198" s="5">
        <f>SUM(ActividadesCom[[#This Row],[CRÉD. 1]],ActividadesCom[[#This Row],[CRÉD. 2]],ActividadesCom[[#This Row],[CRÉD. 3]],ActividadesCom[[#This Row],[CRÉD. 4]],ActividadesCom[[#This Row],[CRÉD. 5]])</f>
        <v>0</v>
      </c>
      <c r="F1198" s="17" t="str">
        <f>IF(ActividadesCom[[#This Row],[ÚLTIMO SEMESTRE CON CRÉDITOS]]&gt;0,ROUND(AVERAGE(ActividadesCom[[#This Row],[VALOR NIVEL 5]],ActividadesCom[[#This Row],[VALOR NIVEL 4]],ActividadesCom[[#This Row],[VALOR NIVEL 3]],ActividadesCom[[#This Row],[VALOR NIVEL 2]],ActividadesCom[[#This Row],[VALOR NIVEL 1]]),0),"")</f>
        <v/>
      </c>
      <c r="G1198" s="5" t="str">
        <f>IF(ActividadesCom[[#This Row],[PROMEDIO]]="","",IF(ActividadesCom[[#This Row],[PROMEDIO]]&gt;=4,"EXCELENTE",IF(ActividadesCom[[#This Row],[PROMEDIO]]&gt;=3,"NOTABLE",IF(ActividadesCom[[#This Row],[PROMEDIO]]&gt;=2,"BUENO",IF(ActividadesCom[[#This Row],[PROMEDIO]]=1,"SUFICIENTE","")))))</f>
        <v/>
      </c>
      <c r="H1198" s="5">
        <f>MAX(ActividadesCom[[#This Row],[PERÍODO 1]],ActividadesCom[[#This Row],[PERÍODO 2]],ActividadesCom[[#This Row],[PERÍODO 3]],ActividadesCom[[#This Row],[PERÍODO 4]],ActividadesCom[[#This Row],[PERÍODO 5]])</f>
        <v>0</v>
      </c>
      <c r="I1198" s="6"/>
      <c r="J1198" s="5"/>
      <c r="K1198" s="5"/>
      <c r="L1198" s="5" t="str">
        <f>IF(ActividadesCom[[#This Row],[NIVEL 1]]&lt;&gt;0,VLOOKUP(ActividadesCom[[#This Row],[NIVEL 1]],Catálogo!A:B,2,FALSE),"")</f>
        <v/>
      </c>
      <c r="M1198" s="5"/>
      <c r="N1198" s="6"/>
      <c r="O1198" s="5"/>
      <c r="P1198" s="5"/>
      <c r="Q1198" s="5" t="str">
        <f>IF(ActividadesCom[[#This Row],[NIVEL 2]]&lt;&gt;0,VLOOKUP(ActividadesCom[[#This Row],[NIVEL 2]],Catálogo!A:B,2,FALSE),"")</f>
        <v/>
      </c>
      <c r="R1198" s="11"/>
      <c r="S1198" s="12"/>
      <c r="T1198" s="11"/>
      <c r="U1198" s="11"/>
      <c r="V1198" s="5" t="str">
        <f>IF(ActividadesCom[[#This Row],[NIVEL 3]]&lt;&gt;0,VLOOKUP(ActividadesCom[[#This Row],[NIVEL 3]],Catálogo!A:B,2,FALSE),"")</f>
        <v/>
      </c>
      <c r="W1198" s="11"/>
      <c r="X1198" s="6"/>
      <c r="Y1198" s="5"/>
      <c r="Z1198" s="5"/>
      <c r="AA1198" s="5" t="str">
        <f>IF(ActividadesCom[[#This Row],[NIVEL 4]]&lt;&gt;0,VLOOKUP(ActividadesCom[[#This Row],[NIVEL 4]],Catálogo!A:B,2,FALSE),"")</f>
        <v/>
      </c>
      <c r="AB1198" s="5"/>
      <c r="AC1198" s="6"/>
      <c r="AD1198" s="5"/>
      <c r="AE1198" s="5"/>
      <c r="AF1198" s="5" t="str">
        <f>IF(ActividadesCom[[#This Row],[NIVEL 5]]&lt;&gt;0,VLOOKUP(ActividadesCom[[#This Row],[NIVEL 5]],Catálogo!A:B,2,FALSE),"")</f>
        <v/>
      </c>
      <c r="AG1198" s="5"/>
      <c r="AH1198" s="2"/>
    </row>
    <row r="1199" spans="1:34" ht="30" hidden="1" customHeight="1" x14ac:dyDescent="0.25">
      <c r="A1199" s="7">
        <v>16470008</v>
      </c>
      <c r="B1199" s="6" t="str">
        <f>VLOOKUP(ActividadesCom[[#This Row],[NO. DE CONTROL]],'LISTADO ESTUDIANTES'!A:C,2,FALSE)</f>
        <v>CAN DIAZ YESSENIA GUADALUPE</v>
      </c>
      <c r="C1199" s="6" t="str">
        <f>VLOOKUP(ActividadesCom[[#This Row],[NO. DE CONTROL]],'LISTADO ESTUDIANTES'!A:C,3,FALSE)</f>
        <v>ARQUITECTURA</v>
      </c>
      <c r="D1199" s="5" t="str">
        <f>VLOOKUP(ActividadesCom[[#This Row],[NO. DE CONTROL]],'LISTADO ESTUDIANTES'!A:D,4,FALSE)</f>
        <v>BAJA</v>
      </c>
      <c r="E1199" s="5">
        <f>SUM(ActividadesCom[[#This Row],[CRÉD. 1]],ActividadesCom[[#This Row],[CRÉD. 2]],ActividadesCom[[#This Row],[CRÉD. 3]],ActividadesCom[[#This Row],[CRÉD. 4]],ActividadesCom[[#This Row],[CRÉD. 5]])</f>
        <v>6</v>
      </c>
      <c r="F1199" s="5">
        <f>IF(ActividadesCom[[#This Row],[ÚLTIMO SEMESTRE CON CRÉDITOS]]&gt;0,ROUND(AVERAGE(ActividadesCom[[#This Row],[VALOR NIVEL 5]],ActividadesCom[[#This Row],[VALOR NIVEL 4]],ActividadesCom[[#This Row],[VALOR NIVEL 3]],ActividadesCom[[#This Row],[VALOR NIVEL 2]],ActividadesCom[[#This Row],[VALOR NIVEL 1]]),0),"")</f>
        <v>2</v>
      </c>
      <c r="G1199" s="5" t="str">
        <f>IF(ActividadesCom[[#This Row],[PROMEDIO]]="","",IF(ActividadesCom[[#This Row],[PROMEDIO]]&gt;=4,"EXCELENTE",IF(ActividadesCom[[#This Row],[PROMEDIO]]&gt;=3,"NOTABLE",IF(ActividadesCom[[#This Row],[PROMEDIO]]&gt;=2,"BUENO",IF(ActividadesCom[[#This Row],[PROMEDIO]]=1,"SUFICIENTE","")))))</f>
        <v>BUENO</v>
      </c>
      <c r="H1199" s="5">
        <f>MAX(ActividadesCom[[#This Row],[PERÍODO 1]],ActividadesCom[[#This Row],[PERÍODO 2]],ActividadesCom[[#This Row],[PERÍODO 3]],ActividadesCom[[#This Row],[PERÍODO 4]],ActividadesCom[[#This Row],[PERÍODO 5]])</f>
        <v>20193</v>
      </c>
      <c r="I1199" s="6" t="s">
        <v>943</v>
      </c>
      <c r="J1199" s="5">
        <v>20193</v>
      </c>
      <c r="K1199" s="5" t="s">
        <v>4009</v>
      </c>
      <c r="L1199" s="5">
        <f>IF(ActividadesCom[[#This Row],[NIVEL 1]]&lt;&gt;0,VLOOKUP(ActividadesCom[[#This Row],[NIVEL 1]],Catálogo!A:B,2,FALSE),"")</f>
        <v>2</v>
      </c>
      <c r="M1199" s="5">
        <v>2</v>
      </c>
      <c r="N1199" s="6" t="s">
        <v>1006</v>
      </c>
      <c r="O1199" s="5">
        <v>20163</v>
      </c>
      <c r="P1199" s="5" t="s">
        <v>4009</v>
      </c>
      <c r="Q1199" s="5">
        <f>IF(ActividadesCom[[#This Row],[NIVEL 2]]&lt;&gt;0,VLOOKUP(ActividadesCom[[#This Row],[NIVEL 2]],Catálogo!A:B,2,FALSE),"")</f>
        <v>2</v>
      </c>
      <c r="R1199" s="11">
        <v>1</v>
      </c>
      <c r="S1199" s="12" t="s">
        <v>1006</v>
      </c>
      <c r="T1199" s="11">
        <v>20171</v>
      </c>
      <c r="U1199" s="11" t="s">
        <v>4007</v>
      </c>
      <c r="V1199" s="5">
        <f>IF(ActividadesCom[[#This Row],[NIVEL 3]]&lt;&gt;0,VLOOKUP(ActividadesCom[[#This Row],[NIVEL 3]],Catálogo!A:B,2,FALSE),"")</f>
        <v>4</v>
      </c>
      <c r="W1199" s="11">
        <v>1</v>
      </c>
      <c r="X1199" s="6" t="s">
        <v>42</v>
      </c>
      <c r="Y1199" s="5">
        <v>20171</v>
      </c>
      <c r="Z1199" s="5" t="s">
        <v>4009</v>
      </c>
      <c r="AA1199" s="5">
        <f>IF(ActividadesCom[[#This Row],[NIVEL 4]]&lt;&gt;0,VLOOKUP(ActividadesCom[[#This Row],[NIVEL 4]],Catálogo!A:B,2,FALSE),"")</f>
        <v>2</v>
      </c>
      <c r="AB1199" s="5">
        <v>1</v>
      </c>
      <c r="AC1199" s="6" t="s">
        <v>112</v>
      </c>
      <c r="AD1199" s="5">
        <v>20163</v>
      </c>
      <c r="AE1199" s="5" t="s">
        <v>4009</v>
      </c>
      <c r="AF1199" s="5">
        <f>IF(ActividadesCom[[#This Row],[NIVEL 5]]&lt;&gt;0,VLOOKUP(ActividadesCom[[#This Row],[NIVEL 5]],Catálogo!A:B,2,FALSE),"")</f>
        <v>2</v>
      </c>
      <c r="AG1199" s="5">
        <v>1</v>
      </c>
      <c r="AH1199" s="2"/>
    </row>
    <row r="1200" spans="1:34" s="21" customFormat="1" ht="30" hidden="1" customHeight="1" x14ac:dyDescent="0.25">
      <c r="A1200" s="7">
        <v>16470009</v>
      </c>
      <c r="B1200" s="6" t="str">
        <f>VLOOKUP(ActividadesCom[[#This Row],[NO. DE CONTROL]],'LISTADO ESTUDIANTES'!A:C,2,FALSE)</f>
        <v>COSGALLA RODRIGUEZ MARIAJOSE</v>
      </c>
      <c r="C1200" s="6" t="str">
        <f>VLOOKUP(ActividadesCom[[#This Row],[NO. DE CONTROL]],'LISTADO ESTUDIANTES'!A:C,3,FALSE)</f>
        <v>ARQUITECTURA</v>
      </c>
      <c r="D1200" s="5" t="str">
        <f>VLOOKUP(ActividadesCom[[#This Row],[NO. DE CONTROL]],'LISTADO ESTUDIANTES'!A:D,4,FALSE)</f>
        <v>BAJA</v>
      </c>
      <c r="E1200" s="5">
        <f>SUM(ActividadesCom[[#This Row],[CRÉD. 1]],ActividadesCom[[#This Row],[CRÉD. 2]],ActividadesCom[[#This Row],[CRÉD. 3]],ActividadesCom[[#This Row],[CRÉD. 4]],ActividadesCom[[#This Row],[CRÉD. 5]])</f>
        <v>5</v>
      </c>
      <c r="F1200" s="17">
        <f>IF(ActividadesCom[[#This Row],[ÚLTIMO SEMESTRE CON CRÉDITOS]]&gt;0,ROUND(AVERAGE(ActividadesCom[[#This Row],[VALOR NIVEL 5]],ActividadesCom[[#This Row],[VALOR NIVEL 4]],ActividadesCom[[#This Row],[VALOR NIVEL 3]],ActividadesCom[[#This Row],[VALOR NIVEL 2]],ActividadesCom[[#This Row],[VALOR NIVEL 1]]),0),"")</f>
        <v>3</v>
      </c>
      <c r="G1200" s="5" t="str">
        <f>IF(ActividadesCom[[#This Row],[PROMEDIO]]="","",IF(ActividadesCom[[#This Row],[PROMEDIO]]&gt;=4,"EXCELENTE",IF(ActividadesCom[[#This Row],[PROMEDIO]]&gt;=3,"NOTABLE",IF(ActividadesCom[[#This Row],[PROMEDIO]]&gt;=2,"BUENO",IF(ActividadesCom[[#This Row],[PROMEDIO]]=1,"SUFICIENTE","")))))</f>
        <v>NOTABLE</v>
      </c>
      <c r="H1200" s="5">
        <f>MAX(ActividadesCom[[#This Row],[PERÍODO 1]],ActividadesCom[[#This Row],[PERÍODO 2]],ActividadesCom[[#This Row],[PERÍODO 3]],ActividadesCom[[#This Row],[PERÍODO 4]],ActividadesCom[[#This Row],[PERÍODO 5]])</f>
        <v>20201</v>
      </c>
      <c r="I1200" s="6" t="s">
        <v>1192</v>
      </c>
      <c r="J1200" s="5">
        <v>20201</v>
      </c>
      <c r="K1200" s="5" t="s">
        <v>4009</v>
      </c>
      <c r="L1200" s="5">
        <f>IF(ActividadesCom[[#This Row],[NIVEL 1]]&lt;&gt;0,VLOOKUP(ActividadesCom[[#This Row],[NIVEL 1]],Catálogo!A:B,2,FALSE),"")</f>
        <v>2</v>
      </c>
      <c r="M1200" s="5">
        <v>1</v>
      </c>
      <c r="N1200" s="6" t="s">
        <v>4411</v>
      </c>
      <c r="O1200" s="5">
        <v>20193</v>
      </c>
      <c r="P1200" s="5" t="s">
        <v>4007</v>
      </c>
      <c r="Q1200" s="5">
        <f>IF(ActividadesCom[[#This Row],[NIVEL 2]]&lt;&gt;0,VLOOKUP(ActividadesCom[[#This Row],[NIVEL 2]],Catálogo!A:B,2,FALSE),"")</f>
        <v>4</v>
      </c>
      <c r="R1200" s="11">
        <v>1</v>
      </c>
      <c r="S1200" s="12" t="s">
        <v>4049</v>
      </c>
      <c r="T1200" s="11">
        <v>20193</v>
      </c>
      <c r="U1200" s="11" t="s">
        <v>4007</v>
      </c>
      <c r="V1200" s="5">
        <f>IF(ActividadesCom[[#This Row],[NIVEL 3]]&lt;&gt;0,VLOOKUP(ActividadesCom[[#This Row],[NIVEL 3]],Catálogo!A:B,2,FALSE),"")</f>
        <v>4</v>
      </c>
      <c r="W1200" s="11">
        <v>1</v>
      </c>
      <c r="X1200" s="6" t="s">
        <v>34</v>
      </c>
      <c r="Y1200" s="5">
        <v>20191</v>
      </c>
      <c r="Z1200" s="5" t="s">
        <v>4007</v>
      </c>
      <c r="AA1200" s="5">
        <f>IF(ActividadesCom[[#This Row],[NIVEL 4]]&lt;&gt;0,VLOOKUP(ActividadesCom[[#This Row],[NIVEL 4]],Catálogo!A:B,2,FALSE),"")</f>
        <v>4</v>
      </c>
      <c r="AB1200" s="5">
        <v>1</v>
      </c>
      <c r="AC1200" s="6" t="s">
        <v>112</v>
      </c>
      <c r="AD1200" s="5">
        <v>20163</v>
      </c>
      <c r="AE1200" s="5" t="s">
        <v>4009</v>
      </c>
      <c r="AF1200" s="5">
        <f>IF(ActividadesCom[[#This Row],[NIVEL 5]]&lt;&gt;0,VLOOKUP(ActividadesCom[[#This Row],[NIVEL 5]],Catálogo!A:B,2,FALSE),"")</f>
        <v>2</v>
      </c>
      <c r="AG1200" s="5">
        <v>1</v>
      </c>
    </row>
    <row r="1201" spans="1:34" ht="30" hidden="1" customHeight="1" x14ac:dyDescent="0.25">
      <c r="A1201" s="7">
        <v>16470010</v>
      </c>
      <c r="B1201" s="6" t="str">
        <f>VLOOKUP(ActividadesCom[[#This Row],[NO. DE CONTROL]],'LISTADO ESTUDIANTES'!A:C,2,FALSE)</f>
        <v>PUC MALDONADO ERIKA JAQUELINE</v>
      </c>
      <c r="C1201" s="6" t="str">
        <f>VLOOKUP(ActividadesCom[[#This Row],[NO. DE CONTROL]],'LISTADO ESTUDIANTES'!A:C,3,FALSE)</f>
        <v>ARQUITECTURA</v>
      </c>
      <c r="D1201" s="5" t="str">
        <f>VLOOKUP(ActividadesCom[[#This Row],[NO. DE CONTROL]],'LISTADO ESTUDIANTES'!A:D,4,FALSE)</f>
        <v>BAJA</v>
      </c>
      <c r="E1201" s="5">
        <f>SUM(ActividadesCom[[#This Row],[CRÉD. 1]],ActividadesCom[[#This Row],[CRÉD. 2]],ActividadesCom[[#This Row],[CRÉD. 3]],ActividadesCom[[#This Row],[CRÉD. 4]],ActividadesCom[[#This Row],[CRÉD. 5]])</f>
        <v>1</v>
      </c>
      <c r="F1201" s="17">
        <f>IF(ActividadesCom[[#This Row],[ÚLTIMO SEMESTRE CON CRÉDITOS]]&gt;0,ROUND(AVERAGE(ActividadesCom[[#This Row],[VALOR NIVEL 5]],ActividadesCom[[#This Row],[VALOR NIVEL 4]],ActividadesCom[[#This Row],[VALOR NIVEL 3]],ActividadesCom[[#This Row],[VALOR NIVEL 2]],ActividadesCom[[#This Row],[VALOR NIVEL 1]]),0),"")</f>
        <v>2</v>
      </c>
      <c r="G1201" s="5" t="str">
        <f>IF(ActividadesCom[[#This Row],[PROMEDIO]]="","",IF(ActividadesCom[[#This Row],[PROMEDIO]]&gt;=4,"EXCELENTE",IF(ActividadesCom[[#This Row],[PROMEDIO]]&gt;=3,"NOTABLE",IF(ActividadesCom[[#This Row],[PROMEDIO]]&gt;=2,"BUENO",IF(ActividadesCom[[#This Row],[PROMEDIO]]=1,"SUFICIENTE","")))))</f>
        <v>BUENO</v>
      </c>
      <c r="H1201" s="5">
        <f>MAX(ActividadesCom[[#This Row],[PERÍODO 1]],ActividadesCom[[#This Row],[PERÍODO 2]],ActividadesCom[[#This Row],[PERÍODO 3]],ActividadesCom[[#This Row],[PERÍODO 4]],ActividadesCom[[#This Row],[PERÍODO 5]])</f>
        <v>20163</v>
      </c>
      <c r="I1201" s="6"/>
      <c r="J1201" s="5"/>
      <c r="K1201" s="5"/>
      <c r="L1201" s="5" t="str">
        <f>IF(ActividadesCom[[#This Row],[NIVEL 1]]&lt;&gt;0,VLOOKUP(ActividadesCom[[#This Row],[NIVEL 1]],Catálogo!A:B,2,FALSE),"")</f>
        <v/>
      </c>
      <c r="M1201" s="5"/>
      <c r="N1201" s="6"/>
      <c r="O1201" s="5"/>
      <c r="P1201" s="5"/>
      <c r="Q1201" s="5" t="str">
        <f>IF(ActividadesCom[[#This Row],[NIVEL 2]]&lt;&gt;0,VLOOKUP(ActividadesCom[[#This Row],[NIVEL 2]],Catálogo!A:B,2,FALSE),"")</f>
        <v/>
      </c>
      <c r="R1201" s="11"/>
      <c r="S1201" s="12"/>
      <c r="T1201" s="11"/>
      <c r="U1201" s="11"/>
      <c r="V1201" s="5" t="str">
        <f>IF(ActividadesCom[[#This Row],[NIVEL 3]]&lt;&gt;0,VLOOKUP(ActividadesCom[[#This Row],[NIVEL 3]],Catálogo!A:B,2,FALSE),"")</f>
        <v/>
      </c>
      <c r="W1201" s="11"/>
      <c r="X1201" s="6"/>
      <c r="Y1201" s="5"/>
      <c r="Z1201" s="5"/>
      <c r="AA1201" s="5" t="str">
        <f>IF(ActividadesCom[[#This Row],[NIVEL 4]]&lt;&gt;0,VLOOKUP(ActividadesCom[[#This Row],[NIVEL 4]],Catálogo!A:B,2,FALSE),"")</f>
        <v/>
      </c>
      <c r="AB1201" s="5"/>
      <c r="AC1201" s="6" t="s">
        <v>242</v>
      </c>
      <c r="AD1201" s="5">
        <v>20163</v>
      </c>
      <c r="AE1201" s="5" t="s">
        <v>4009</v>
      </c>
      <c r="AF1201" s="5">
        <f>IF(ActividadesCom[[#This Row],[NIVEL 5]]&lt;&gt;0,VLOOKUP(ActividadesCom[[#This Row],[NIVEL 5]],Catálogo!A:B,2,FALSE),"")</f>
        <v>2</v>
      </c>
      <c r="AG1201" s="5">
        <v>1</v>
      </c>
      <c r="AH1201" s="2"/>
    </row>
    <row r="1202" spans="1:34" s="21" customFormat="1" ht="30" hidden="1" customHeight="1" x14ac:dyDescent="0.25">
      <c r="A1202" s="7">
        <v>16470011</v>
      </c>
      <c r="B1202" s="6" t="str">
        <f>VLOOKUP(ActividadesCom[[#This Row],[NO. DE CONTROL]],'LISTADO ESTUDIANTES'!A:C,2,FALSE)</f>
        <v>ORTIZ GUTIERREZ ABDIEL ELUZAI</v>
      </c>
      <c r="C1202" s="6" t="str">
        <f>VLOOKUP(ActividadesCom[[#This Row],[NO. DE CONTROL]],'LISTADO ESTUDIANTES'!A:C,3,FALSE)</f>
        <v>ARQUITECTURA</v>
      </c>
      <c r="D1202" s="5" t="str">
        <f>VLOOKUP(ActividadesCom[[#This Row],[NO. DE CONTROL]],'LISTADO ESTUDIANTES'!A:D,4,FALSE)</f>
        <v>BAJA</v>
      </c>
      <c r="E1202" s="5">
        <f>SUM(ActividadesCom[[#This Row],[CRÉD. 1]],ActividadesCom[[#This Row],[CRÉD. 2]],ActividadesCom[[#This Row],[CRÉD. 3]],ActividadesCom[[#This Row],[CRÉD. 4]],ActividadesCom[[#This Row],[CRÉD. 5]])</f>
        <v>1</v>
      </c>
      <c r="F1202" s="17">
        <f>IF(ActividadesCom[[#This Row],[ÚLTIMO SEMESTRE CON CRÉDITOS]]&gt;0,ROUND(AVERAGE(ActividadesCom[[#This Row],[VALOR NIVEL 5]],ActividadesCom[[#This Row],[VALOR NIVEL 4]],ActividadesCom[[#This Row],[VALOR NIVEL 3]],ActividadesCom[[#This Row],[VALOR NIVEL 2]],ActividadesCom[[#This Row],[VALOR NIVEL 1]]),0),"")</f>
        <v>2</v>
      </c>
      <c r="G1202" s="5" t="str">
        <f>IF(ActividadesCom[[#This Row],[PROMEDIO]]="","",IF(ActividadesCom[[#This Row],[PROMEDIO]]&gt;=4,"EXCELENTE",IF(ActividadesCom[[#This Row],[PROMEDIO]]&gt;=3,"NOTABLE",IF(ActividadesCom[[#This Row],[PROMEDIO]]&gt;=2,"BUENO",IF(ActividadesCom[[#This Row],[PROMEDIO]]=1,"SUFICIENTE","")))))</f>
        <v>BUENO</v>
      </c>
      <c r="H1202" s="5">
        <f>MAX(ActividadesCom[[#This Row],[PERÍODO 1]],ActividadesCom[[#This Row],[PERÍODO 2]],ActividadesCom[[#This Row],[PERÍODO 3]],ActividadesCom[[#This Row],[PERÍODO 4]],ActividadesCom[[#This Row],[PERÍODO 5]])</f>
        <v>20163</v>
      </c>
      <c r="I1202" s="6"/>
      <c r="J1202" s="5"/>
      <c r="K1202" s="5"/>
      <c r="L1202" s="5" t="str">
        <f>IF(ActividadesCom[[#This Row],[NIVEL 1]]&lt;&gt;0,VLOOKUP(ActividadesCom[[#This Row],[NIVEL 1]],Catálogo!A:B,2,FALSE),"")</f>
        <v/>
      </c>
      <c r="M1202" s="5"/>
      <c r="N1202" s="6"/>
      <c r="O1202" s="5"/>
      <c r="P1202" s="5"/>
      <c r="Q1202" s="5" t="str">
        <f>IF(ActividadesCom[[#This Row],[NIVEL 2]]&lt;&gt;0,VLOOKUP(ActividadesCom[[#This Row],[NIVEL 2]],Catálogo!A:B,2,FALSE),"")</f>
        <v/>
      </c>
      <c r="R1202" s="11"/>
      <c r="S1202" s="12"/>
      <c r="T1202" s="11"/>
      <c r="U1202" s="11"/>
      <c r="V1202" s="5" t="str">
        <f>IF(ActividadesCom[[#This Row],[NIVEL 3]]&lt;&gt;0,VLOOKUP(ActividadesCom[[#This Row],[NIVEL 3]],Catálogo!A:B,2,FALSE),"")</f>
        <v/>
      </c>
      <c r="W1202" s="11"/>
      <c r="X1202" s="25"/>
      <c r="Y1202" s="22"/>
      <c r="Z1202" s="22"/>
      <c r="AA1202" s="5" t="str">
        <f>IF(ActividadesCom[[#This Row],[NIVEL 4]]&lt;&gt;0,VLOOKUP(ActividadesCom[[#This Row],[NIVEL 4]],Catálogo!A:B,2,FALSE),"")</f>
        <v/>
      </c>
      <c r="AB1202" s="22"/>
      <c r="AC1202" s="6" t="s">
        <v>36</v>
      </c>
      <c r="AD1202" s="5">
        <v>20163</v>
      </c>
      <c r="AE1202" s="5" t="s">
        <v>4009</v>
      </c>
      <c r="AF1202" s="5">
        <f>IF(ActividadesCom[[#This Row],[NIVEL 5]]&lt;&gt;0,VLOOKUP(ActividadesCom[[#This Row],[NIVEL 5]],Catálogo!A:B,2,FALSE),"")</f>
        <v>2</v>
      </c>
      <c r="AG1202" s="5">
        <v>1</v>
      </c>
    </row>
    <row r="1203" spans="1:34" ht="30" hidden="1" customHeight="1" x14ac:dyDescent="0.25">
      <c r="A1203" s="7">
        <v>16470012</v>
      </c>
      <c r="B1203" s="6" t="str">
        <f>VLOOKUP(ActividadesCom[[#This Row],[NO. DE CONTROL]],'LISTADO ESTUDIANTES'!A:C,2,FALSE)</f>
        <v>PEREZ CUPUL GABRIELA KRISTEL</v>
      </c>
      <c r="C1203" s="6" t="str">
        <f>VLOOKUP(ActividadesCom[[#This Row],[NO. DE CONTROL]],'LISTADO ESTUDIANTES'!A:C,3,FALSE)</f>
        <v>ARQUITECTURA</v>
      </c>
      <c r="D1203" s="5" t="str">
        <f>VLOOKUP(ActividadesCom[[#This Row],[NO. DE CONTROL]],'LISTADO ESTUDIANTES'!A:D,4,FALSE)</f>
        <v>BAJA</v>
      </c>
      <c r="E1203" s="5">
        <f>SUM(ActividadesCom[[#This Row],[CRÉD. 1]],ActividadesCom[[#This Row],[CRÉD. 2]],ActividadesCom[[#This Row],[CRÉD. 3]],ActividadesCom[[#This Row],[CRÉD. 4]],ActividadesCom[[#This Row],[CRÉD. 5]])</f>
        <v>5</v>
      </c>
      <c r="F1203" s="5">
        <f>IF(ActividadesCom[[#This Row],[ÚLTIMO SEMESTRE CON CRÉDITOS]]&gt;0,ROUND(AVERAGE(ActividadesCom[[#This Row],[VALOR NIVEL 5]],ActividadesCom[[#This Row],[VALOR NIVEL 4]],ActividadesCom[[#This Row],[VALOR NIVEL 3]],ActividadesCom[[#This Row],[VALOR NIVEL 2]],ActividadesCom[[#This Row],[VALOR NIVEL 1]]),0),"")</f>
        <v>2</v>
      </c>
      <c r="G1203" s="5" t="str">
        <f>IF(ActividadesCom[[#This Row],[PROMEDIO]]="","",IF(ActividadesCom[[#This Row],[PROMEDIO]]&gt;=4,"EXCELENTE",IF(ActividadesCom[[#This Row],[PROMEDIO]]&gt;=3,"NOTABLE",IF(ActividadesCom[[#This Row],[PROMEDIO]]&gt;=2,"BUENO",IF(ActividadesCom[[#This Row],[PROMEDIO]]=1,"SUFICIENTE","")))))</f>
        <v>BUENO</v>
      </c>
      <c r="H1203" s="5">
        <f>MAX(ActividadesCom[[#This Row],[PERÍODO 1]],ActividadesCom[[#This Row],[PERÍODO 2]],ActividadesCom[[#This Row],[PERÍODO 3]],ActividadesCom[[#This Row],[PERÍODO 4]],ActividadesCom[[#This Row],[PERÍODO 5]])</f>
        <v>20201</v>
      </c>
      <c r="I1203" s="6" t="s">
        <v>1041</v>
      </c>
      <c r="J1203" s="5">
        <v>20193</v>
      </c>
      <c r="K1203" s="5" t="s">
        <v>4009</v>
      </c>
      <c r="L1203" s="5">
        <f>IF(ActividadesCom[[#This Row],[NIVEL 1]]&lt;&gt;0,VLOOKUP(ActividadesCom[[#This Row],[NIVEL 1]],Catálogo!A:B,2,FALSE),"")</f>
        <v>2</v>
      </c>
      <c r="M1203" s="5">
        <v>1</v>
      </c>
      <c r="N1203" s="6" t="s">
        <v>1192</v>
      </c>
      <c r="O1203" s="5">
        <v>20201</v>
      </c>
      <c r="P1203" s="5" t="s">
        <v>4009</v>
      </c>
      <c r="Q1203" s="5">
        <f>IF(ActividadesCom[[#This Row],[NIVEL 2]]&lt;&gt;0,VLOOKUP(ActividadesCom[[#This Row],[NIVEL 2]],Catálogo!A:B,2,FALSE),"")</f>
        <v>2</v>
      </c>
      <c r="R1203" s="11">
        <v>1</v>
      </c>
      <c r="S1203" s="12" t="s">
        <v>1195</v>
      </c>
      <c r="T1203" s="11">
        <v>20201</v>
      </c>
      <c r="U1203" s="11" t="s">
        <v>4009</v>
      </c>
      <c r="V1203" s="5">
        <f>IF(ActividadesCom[[#This Row],[NIVEL 3]]&lt;&gt;0,VLOOKUP(ActividadesCom[[#This Row],[NIVEL 3]],Catálogo!A:B,2,FALSE),"")</f>
        <v>2</v>
      </c>
      <c r="W1203" s="11">
        <v>1</v>
      </c>
      <c r="X1203" s="6" t="s">
        <v>42</v>
      </c>
      <c r="Y1203" s="5">
        <v>20171</v>
      </c>
      <c r="Z1203" s="5" t="s">
        <v>4010</v>
      </c>
      <c r="AA1203" s="5">
        <f>IF(ActividadesCom[[#This Row],[NIVEL 4]]&lt;&gt;0,VLOOKUP(ActividadesCom[[#This Row],[NIVEL 4]],Catálogo!A:B,2,FALSE),"")</f>
        <v>1</v>
      </c>
      <c r="AB1203" s="5">
        <v>1</v>
      </c>
      <c r="AC1203" s="6" t="s">
        <v>112</v>
      </c>
      <c r="AD1203" s="5">
        <v>20163</v>
      </c>
      <c r="AE1203" s="5" t="s">
        <v>4009</v>
      </c>
      <c r="AF1203" s="5">
        <f>IF(ActividadesCom[[#This Row],[NIVEL 5]]&lt;&gt;0,VLOOKUP(ActividadesCom[[#This Row],[NIVEL 5]],Catálogo!A:B,2,FALSE),"")</f>
        <v>2</v>
      </c>
      <c r="AG1203" s="5">
        <v>1</v>
      </c>
      <c r="AH1203" s="2"/>
    </row>
    <row r="1204" spans="1:34" ht="30" hidden="1" customHeight="1" x14ac:dyDescent="0.25">
      <c r="A1204" s="7">
        <v>16470013</v>
      </c>
      <c r="B1204" s="6" t="str">
        <f>VLOOKUP(ActividadesCom[[#This Row],[NO. DE CONTROL]],'LISTADO ESTUDIANTES'!A:C,2,FALSE)</f>
        <v>ROSADO CERVANTES KARIANA VERONICA</v>
      </c>
      <c r="C1204" s="6" t="str">
        <f>VLOOKUP(ActividadesCom[[#This Row],[NO. DE CONTROL]],'LISTADO ESTUDIANTES'!A:C,3,FALSE)</f>
        <v>ARQUITECTURA</v>
      </c>
      <c r="D1204" s="5" t="str">
        <f>VLOOKUP(ActividadesCom[[#This Row],[NO. DE CONTROL]],'LISTADO ESTUDIANTES'!A:D,4,FALSE)</f>
        <v>BAJA</v>
      </c>
      <c r="E1204" s="5">
        <f>SUM(ActividadesCom[[#This Row],[CRÉD. 1]],ActividadesCom[[#This Row],[CRÉD. 2]],ActividadesCom[[#This Row],[CRÉD. 3]],ActividadesCom[[#This Row],[CRÉD. 4]],ActividadesCom[[#This Row],[CRÉD. 5]])</f>
        <v>3</v>
      </c>
      <c r="F1204" s="17">
        <f>IF(ActividadesCom[[#This Row],[ÚLTIMO SEMESTRE CON CRÉDITOS]]&gt;0,ROUND(AVERAGE(ActividadesCom[[#This Row],[VALOR NIVEL 5]],ActividadesCom[[#This Row],[VALOR NIVEL 4]],ActividadesCom[[#This Row],[VALOR NIVEL 3]],ActividadesCom[[#This Row],[VALOR NIVEL 2]],ActividadesCom[[#This Row],[VALOR NIVEL 1]]),0),"")</f>
        <v>2</v>
      </c>
      <c r="G1204" s="5" t="str">
        <f>IF(ActividadesCom[[#This Row],[PROMEDIO]]="","",IF(ActividadesCom[[#This Row],[PROMEDIO]]&gt;=4,"EXCELENTE",IF(ActividadesCom[[#This Row],[PROMEDIO]]&gt;=3,"NOTABLE",IF(ActividadesCom[[#This Row],[PROMEDIO]]&gt;=2,"BUENO",IF(ActividadesCom[[#This Row],[PROMEDIO]]=1,"SUFICIENTE","")))))</f>
        <v>BUENO</v>
      </c>
      <c r="H1204" s="5">
        <f>MAX(ActividadesCom[[#This Row],[PERÍODO 1]],ActividadesCom[[#This Row],[PERÍODO 2]],ActividadesCom[[#This Row],[PERÍODO 3]],ActividadesCom[[#This Row],[PERÍODO 4]],ActividadesCom[[#This Row],[PERÍODO 5]])</f>
        <v>20193</v>
      </c>
      <c r="I1204" s="6" t="s">
        <v>947</v>
      </c>
      <c r="J1204" s="5">
        <v>20183</v>
      </c>
      <c r="K1204" s="5" t="s">
        <v>4009</v>
      </c>
      <c r="L1204" s="5">
        <f>IF(ActividadesCom[[#This Row],[NIVEL 1]]&lt;&gt;0,VLOOKUP(ActividadesCom[[#This Row],[NIVEL 1]],Catálogo!A:B,2,FALSE),"")</f>
        <v>2</v>
      </c>
      <c r="M1204" s="5">
        <v>1</v>
      </c>
      <c r="N1204" s="6" t="s">
        <v>1036</v>
      </c>
      <c r="O1204" s="5">
        <v>20193</v>
      </c>
      <c r="P1204" s="5" t="s">
        <v>4009</v>
      </c>
      <c r="Q1204" s="5">
        <f>IF(ActividadesCom[[#This Row],[NIVEL 2]]&lt;&gt;0,VLOOKUP(ActividadesCom[[#This Row],[NIVEL 2]],Catálogo!A:B,2,FALSE),"")</f>
        <v>2</v>
      </c>
      <c r="R1204" s="11">
        <v>1</v>
      </c>
      <c r="S1204" s="12"/>
      <c r="T1204" s="11"/>
      <c r="U1204" s="11"/>
      <c r="V1204" s="5" t="str">
        <f>IF(ActividadesCom[[#This Row],[NIVEL 3]]&lt;&gt;0,VLOOKUP(ActividadesCom[[#This Row],[NIVEL 3]],Catálogo!A:B,2,FALSE),"")</f>
        <v/>
      </c>
      <c r="W1204" s="11"/>
      <c r="X1204" s="6"/>
      <c r="Y1204" s="5"/>
      <c r="Z1204" s="5"/>
      <c r="AA1204" s="5" t="str">
        <f>IF(ActividadesCom[[#This Row],[NIVEL 4]]&lt;&gt;0,VLOOKUP(ActividadesCom[[#This Row],[NIVEL 4]],Catálogo!A:B,2,FALSE),"")</f>
        <v/>
      </c>
      <c r="AB1204" s="5"/>
      <c r="AC1204" s="6" t="s">
        <v>523</v>
      </c>
      <c r="AD1204" s="5">
        <v>20171</v>
      </c>
      <c r="AE1204" s="5" t="s">
        <v>4008</v>
      </c>
      <c r="AF1204" s="5">
        <f>IF(ActividadesCom[[#This Row],[NIVEL 5]]&lt;&gt;0,VLOOKUP(ActividadesCom[[#This Row],[NIVEL 5]],Catálogo!A:B,2,FALSE),"")</f>
        <v>3</v>
      </c>
      <c r="AG1204" s="5">
        <v>1</v>
      </c>
      <c r="AH1204" s="2"/>
    </row>
    <row r="1205" spans="1:34" s="21" customFormat="1" ht="30" hidden="1" customHeight="1" x14ac:dyDescent="0.25">
      <c r="A1205" s="7">
        <v>16470014</v>
      </c>
      <c r="B1205" s="6" t="str">
        <f>VLOOKUP(ActividadesCom[[#This Row],[NO. DE CONTROL]],'LISTADO ESTUDIANTES'!A:C,2,FALSE)</f>
        <v>PANTI UC ELIAS</v>
      </c>
      <c r="C1205" s="6" t="str">
        <f>VLOOKUP(ActividadesCom[[#This Row],[NO. DE CONTROL]],'LISTADO ESTUDIANTES'!A:C,3,FALSE)</f>
        <v>ARQUITECTURA</v>
      </c>
      <c r="D1205" s="5" t="str">
        <f>VLOOKUP(ActividadesCom[[#This Row],[NO. DE CONTROL]],'LISTADO ESTUDIANTES'!A:D,4,FALSE)</f>
        <v>BAJA</v>
      </c>
      <c r="E1205" s="5">
        <f>SUM(ActividadesCom[[#This Row],[CRÉD. 1]],ActividadesCom[[#This Row],[CRÉD. 2]],ActividadesCom[[#This Row],[CRÉD. 3]],ActividadesCom[[#This Row],[CRÉD. 4]],ActividadesCom[[#This Row],[CRÉD. 5]])</f>
        <v>5</v>
      </c>
      <c r="F1205" s="5">
        <f>IF(ActividadesCom[[#This Row],[ÚLTIMO SEMESTRE CON CRÉDITOS]]&gt;0,ROUND(AVERAGE(ActividadesCom[[#This Row],[VALOR NIVEL 5]],ActividadesCom[[#This Row],[VALOR NIVEL 4]],ActividadesCom[[#This Row],[VALOR NIVEL 3]],ActividadesCom[[#This Row],[VALOR NIVEL 2]],ActividadesCom[[#This Row],[VALOR NIVEL 1]]),0),"")</f>
        <v>2</v>
      </c>
      <c r="G1205" s="5" t="str">
        <f>IF(ActividadesCom[[#This Row],[PROMEDIO]]="","",IF(ActividadesCom[[#This Row],[PROMEDIO]]&gt;=4,"EXCELENTE",IF(ActividadesCom[[#This Row],[PROMEDIO]]&gt;=3,"NOTABLE",IF(ActividadesCom[[#This Row],[PROMEDIO]]&gt;=2,"BUENO",IF(ActividadesCom[[#This Row],[PROMEDIO]]=1,"SUFICIENTE","")))))</f>
        <v>BUENO</v>
      </c>
      <c r="H1205" s="5">
        <f>MAX(ActividadesCom[[#This Row],[PERÍODO 1]],ActividadesCom[[#This Row],[PERÍODO 2]],ActividadesCom[[#This Row],[PERÍODO 3]],ActividadesCom[[#This Row],[PERÍODO 4]],ActividadesCom[[#This Row],[PERÍODO 5]])</f>
        <v>20201</v>
      </c>
      <c r="I1205" s="6" t="s">
        <v>4085</v>
      </c>
      <c r="J1205" s="5">
        <v>20193</v>
      </c>
      <c r="K1205" s="5" t="s">
        <v>4009</v>
      </c>
      <c r="L1205" s="5">
        <f>IF(ActividadesCom[[#This Row],[NIVEL 1]]&lt;&gt;0,VLOOKUP(ActividadesCom[[#This Row],[NIVEL 1]],Catálogo!A:B,2,FALSE),"")</f>
        <v>2</v>
      </c>
      <c r="M1205" s="5">
        <v>1</v>
      </c>
      <c r="N1205" s="6" t="s">
        <v>1058</v>
      </c>
      <c r="O1205" s="5">
        <v>20193</v>
      </c>
      <c r="P1205" s="5" t="s">
        <v>4009</v>
      </c>
      <c r="Q1205" s="5">
        <f>IF(ActividadesCom[[#This Row],[NIVEL 2]]&lt;&gt;0,VLOOKUP(ActividadesCom[[#This Row],[NIVEL 2]],Catálogo!A:B,2,FALSE),"")</f>
        <v>2</v>
      </c>
      <c r="R1205" s="11">
        <v>1</v>
      </c>
      <c r="S1205" s="12" t="s">
        <v>4084</v>
      </c>
      <c r="T1205" s="11">
        <v>20181</v>
      </c>
      <c r="U1205" s="11" t="s">
        <v>4007</v>
      </c>
      <c r="V1205" s="5">
        <f>IF(ActividadesCom[[#This Row],[NIVEL 3]]&lt;&gt;0,VLOOKUP(ActividadesCom[[#This Row],[NIVEL 3]],Catálogo!A:B,2,FALSE),"")</f>
        <v>4</v>
      </c>
      <c r="W1205" s="11">
        <v>1</v>
      </c>
      <c r="X1205" s="6" t="s">
        <v>1160</v>
      </c>
      <c r="Y1205" s="5">
        <v>20201</v>
      </c>
      <c r="Z1205" s="5" t="s">
        <v>4009</v>
      </c>
      <c r="AA1205" s="5">
        <f>IF(ActividadesCom[[#This Row],[NIVEL 4]]&lt;&gt;0,VLOOKUP(ActividadesCom[[#This Row],[NIVEL 4]],Catálogo!A:B,2,FALSE),"")</f>
        <v>2</v>
      </c>
      <c r="AB1205" s="5">
        <v>1</v>
      </c>
      <c r="AC1205" s="6" t="s">
        <v>665</v>
      </c>
      <c r="AD1205" s="5">
        <v>20183</v>
      </c>
      <c r="AE1205" s="5" t="s">
        <v>4010</v>
      </c>
      <c r="AF1205" s="5">
        <f>IF(ActividadesCom[[#This Row],[NIVEL 5]]&lt;&gt;0,VLOOKUP(ActividadesCom[[#This Row],[NIVEL 5]],Catálogo!A:B,2,FALSE),"")</f>
        <v>1</v>
      </c>
      <c r="AG1205" s="5">
        <v>1</v>
      </c>
    </row>
    <row r="1206" spans="1:34" ht="30" hidden="1" customHeight="1" x14ac:dyDescent="0.25">
      <c r="A1206" s="7">
        <v>16470015</v>
      </c>
      <c r="B1206" s="6" t="str">
        <f>VLOOKUP(ActividadesCom[[#This Row],[NO. DE CONTROL]],'LISTADO ESTUDIANTES'!A:C,2,FALSE)</f>
        <v>CORDOVA PEREZ LUCERO</v>
      </c>
      <c r="C1206" s="6" t="str">
        <f>VLOOKUP(ActividadesCom[[#This Row],[NO. DE CONTROL]],'LISTADO ESTUDIANTES'!A:C,3,FALSE)</f>
        <v>ARQUITECTURA</v>
      </c>
      <c r="D1206" s="5" t="str">
        <f>VLOOKUP(ActividadesCom[[#This Row],[NO. DE CONTROL]],'LISTADO ESTUDIANTES'!A:D,4,FALSE)</f>
        <v>BAJA</v>
      </c>
      <c r="E1206" s="5">
        <f>SUM(ActividadesCom[[#This Row],[CRÉD. 1]],ActividadesCom[[#This Row],[CRÉD. 2]],ActividadesCom[[#This Row],[CRÉD. 3]],ActividadesCom[[#This Row],[CRÉD. 4]],ActividadesCom[[#This Row],[CRÉD. 5]])</f>
        <v>1</v>
      </c>
      <c r="F1206" s="17">
        <f>IF(ActividadesCom[[#This Row],[ÚLTIMO SEMESTRE CON CRÉDITOS]]&gt;0,ROUND(AVERAGE(ActividadesCom[[#This Row],[VALOR NIVEL 5]],ActividadesCom[[#This Row],[VALOR NIVEL 4]],ActividadesCom[[#This Row],[VALOR NIVEL 3]],ActividadesCom[[#This Row],[VALOR NIVEL 2]],ActividadesCom[[#This Row],[VALOR NIVEL 1]]),0),"")</f>
        <v>2</v>
      </c>
      <c r="G1206" s="5" t="str">
        <f>IF(ActividadesCom[[#This Row],[PROMEDIO]]="","",IF(ActividadesCom[[#This Row],[PROMEDIO]]&gt;=4,"EXCELENTE",IF(ActividadesCom[[#This Row],[PROMEDIO]]&gt;=3,"NOTABLE",IF(ActividadesCom[[#This Row],[PROMEDIO]]&gt;=2,"BUENO",IF(ActividadesCom[[#This Row],[PROMEDIO]]=1,"SUFICIENTE","")))))</f>
        <v>BUENO</v>
      </c>
      <c r="H1206" s="5">
        <f>MAX(ActividadesCom[[#This Row],[PERÍODO 1]],ActividadesCom[[#This Row],[PERÍODO 2]],ActividadesCom[[#This Row],[PERÍODO 3]],ActividadesCom[[#This Row],[PERÍODO 4]],ActividadesCom[[#This Row],[PERÍODO 5]])</f>
        <v>20193</v>
      </c>
      <c r="I1206" s="6" t="s">
        <v>1041</v>
      </c>
      <c r="J1206" s="5">
        <v>20193</v>
      </c>
      <c r="K1206" s="5" t="s">
        <v>4009</v>
      </c>
      <c r="L1206" s="5">
        <f>IF(ActividadesCom[[#This Row],[NIVEL 1]]&lt;&gt;0,VLOOKUP(ActividadesCom[[#This Row],[NIVEL 1]],Catálogo!A:B,2,FALSE),"")</f>
        <v>2</v>
      </c>
      <c r="M1206" s="5"/>
      <c r="N1206" s="6"/>
      <c r="O1206" s="5"/>
      <c r="P1206" s="5"/>
      <c r="Q1206" s="5" t="str">
        <f>IF(ActividadesCom[[#This Row],[NIVEL 2]]&lt;&gt;0,VLOOKUP(ActividadesCom[[#This Row],[NIVEL 2]],Catálogo!A:B,2,FALSE),"")</f>
        <v/>
      </c>
      <c r="R1206" s="11"/>
      <c r="S1206" s="12"/>
      <c r="T1206" s="11"/>
      <c r="U1206" s="11"/>
      <c r="V1206" s="5" t="str">
        <f>IF(ActividadesCom[[#This Row],[NIVEL 3]]&lt;&gt;0,VLOOKUP(ActividadesCom[[#This Row],[NIVEL 3]],Catálogo!A:B,2,FALSE),"")</f>
        <v/>
      </c>
      <c r="W1206" s="11"/>
      <c r="X1206" s="6"/>
      <c r="Y1206" s="5"/>
      <c r="Z1206" s="5"/>
      <c r="AA1206" s="5" t="str">
        <f>IF(ActividadesCom[[#This Row],[NIVEL 4]]&lt;&gt;0,VLOOKUP(ActividadesCom[[#This Row],[NIVEL 4]],Catálogo!A:B,2,FALSE),"")</f>
        <v/>
      </c>
      <c r="AB1206" s="5"/>
      <c r="AC1206" s="6" t="s">
        <v>2</v>
      </c>
      <c r="AD1206" s="5">
        <v>20163</v>
      </c>
      <c r="AE1206" s="5" t="s">
        <v>4009</v>
      </c>
      <c r="AF1206" s="5">
        <f>IF(ActividadesCom[[#This Row],[NIVEL 5]]&lt;&gt;0,VLOOKUP(ActividadesCom[[#This Row],[NIVEL 5]],Catálogo!A:B,2,FALSE),"")</f>
        <v>2</v>
      </c>
      <c r="AG1206" s="5">
        <v>1</v>
      </c>
      <c r="AH1206" s="2"/>
    </row>
    <row r="1207" spans="1:34" s="21" customFormat="1" ht="30" hidden="1" customHeight="1" x14ac:dyDescent="0.25">
      <c r="A1207" s="7">
        <v>16470016</v>
      </c>
      <c r="B1207" s="6" t="str">
        <f>VLOOKUP(ActividadesCom[[#This Row],[NO. DE CONTROL]],'LISTADO ESTUDIANTES'!A:C,2,FALSE)</f>
        <v>BARAHONA HERNANDEZ GREGORIO RAFAEL</v>
      </c>
      <c r="C1207" s="6" t="str">
        <f>VLOOKUP(ActividadesCom[[#This Row],[NO. DE CONTROL]],'LISTADO ESTUDIANTES'!A:C,3,FALSE)</f>
        <v>ARQUITECTURA</v>
      </c>
      <c r="D1207" s="5" t="str">
        <f>VLOOKUP(ActividadesCom[[#This Row],[NO. DE CONTROL]],'LISTADO ESTUDIANTES'!A:D,4,FALSE)</f>
        <v>BAJA</v>
      </c>
      <c r="E1207" s="5">
        <f>SUM(ActividadesCom[[#This Row],[CRÉD. 1]],ActividadesCom[[#This Row],[CRÉD. 2]],ActividadesCom[[#This Row],[CRÉD. 3]],ActividadesCom[[#This Row],[CRÉD. 4]],ActividadesCom[[#This Row],[CRÉD. 5]])</f>
        <v>1</v>
      </c>
      <c r="F1207" s="17">
        <f>IF(ActividadesCom[[#This Row],[ÚLTIMO SEMESTRE CON CRÉDITOS]]&gt;0,ROUND(AVERAGE(ActividadesCom[[#This Row],[VALOR NIVEL 5]],ActividadesCom[[#This Row],[VALOR NIVEL 4]],ActividadesCom[[#This Row],[VALOR NIVEL 3]],ActividadesCom[[#This Row],[VALOR NIVEL 2]],ActividadesCom[[#This Row],[VALOR NIVEL 1]]),0),"")</f>
        <v>2</v>
      </c>
      <c r="G1207" s="5" t="str">
        <f>IF(ActividadesCom[[#This Row],[PROMEDIO]]="","",IF(ActividadesCom[[#This Row],[PROMEDIO]]&gt;=4,"EXCELENTE",IF(ActividadesCom[[#This Row],[PROMEDIO]]&gt;=3,"NOTABLE",IF(ActividadesCom[[#This Row],[PROMEDIO]]&gt;=2,"BUENO",IF(ActividadesCom[[#This Row],[PROMEDIO]]=1,"SUFICIENTE","")))))</f>
        <v>BUENO</v>
      </c>
      <c r="H1207" s="5">
        <f>MAX(ActividadesCom[[#This Row],[PERÍODO 1]],ActividadesCom[[#This Row],[PERÍODO 2]],ActividadesCom[[#This Row],[PERÍODO 3]],ActividadesCom[[#This Row],[PERÍODO 4]],ActividadesCom[[#This Row],[PERÍODO 5]])</f>
        <v>20163</v>
      </c>
      <c r="I1207" s="6"/>
      <c r="J1207" s="5"/>
      <c r="K1207" s="5"/>
      <c r="L1207" s="5" t="str">
        <f>IF(ActividadesCom[[#This Row],[NIVEL 1]]&lt;&gt;0,VLOOKUP(ActividadesCom[[#This Row],[NIVEL 1]],Catálogo!A:B,2,FALSE),"")</f>
        <v/>
      </c>
      <c r="M1207" s="5"/>
      <c r="N1207" s="6"/>
      <c r="O1207" s="5"/>
      <c r="P1207" s="5"/>
      <c r="Q1207" s="5" t="str">
        <f>IF(ActividadesCom[[#This Row],[NIVEL 2]]&lt;&gt;0,VLOOKUP(ActividadesCom[[#This Row],[NIVEL 2]],Catálogo!A:B,2,FALSE),"")</f>
        <v/>
      </c>
      <c r="R1207" s="11"/>
      <c r="S1207" s="12"/>
      <c r="T1207" s="11"/>
      <c r="U1207" s="11"/>
      <c r="V1207" s="5" t="str">
        <f>IF(ActividadesCom[[#This Row],[NIVEL 3]]&lt;&gt;0,VLOOKUP(ActividadesCom[[#This Row],[NIVEL 3]],Catálogo!A:B,2,FALSE),"")</f>
        <v/>
      </c>
      <c r="W1207" s="11"/>
      <c r="X1207" s="6"/>
      <c r="Y1207" s="5"/>
      <c r="Z1207" s="5"/>
      <c r="AA1207" s="5" t="str">
        <f>IF(ActividadesCom[[#This Row],[NIVEL 4]]&lt;&gt;0,VLOOKUP(ActividadesCom[[#This Row],[NIVEL 4]],Catálogo!A:B,2,FALSE),"")</f>
        <v/>
      </c>
      <c r="AB1207" s="5"/>
      <c r="AC1207" s="6" t="s">
        <v>55</v>
      </c>
      <c r="AD1207" s="5">
        <v>20163</v>
      </c>
      <c r="AE1207" s="5" t="s">
        <v>4009</v>
      </c>
      <c r="AF1207" s="5">
        <f>IF(ActividadesCom[[#This Row],[NIVEL 5]]&lt;&gt;0,VLOOKUP(ActividadesCom[[#This Row],[NIVEL 5]],Catálogo!A:B,2,FALSE),"")</f>
        <v>2</v>
      </c>
      <c r="AG1207" s="5">
        <v>1</v>
      </c>
    </row>
    <row r="1208" spans="1:34" ht="30" hidden="1" customHeight="1" x14ac:dyDescent="0.25">
      <c r="A1208" s="7">
        <v>16470017</v>
      </c>
      <c r="B1208" s="6" t="str">
        <f>VLOOKUP(ActividadesCom[[#This Row],[NO. DE CONTROL]],'LISTADO ESTUDIANTES'!A:C,2,FALSE)</f>
        <v>CAAMAL PUC CARLOS ALBERTO</v>
      </c>
      <c r="C1208" s="6" t="str">
        <f>VLOOKUP(ActividadesCom[[#This Row],[NO. DE CONTROL]],'LISTADO ESTUDIANTES'!A:C,3,FALSE)</f>
        <v>ARQUITECTURA</v>
      </c>
      <c r="D1208" s="5" t="str">
        <f>VLOOKUP(ActividadesCom[[#This Row],[NO. DE CONTROL]],'LISTADO ESTUDIANTES'!A:D,4,FALSE)</f>
        <v>BAJA</v>
      </c>
      <c r="E1208" s="5">
        <f>SUM(ActividadesCom[[#This Row],[CRÉD. 1]],ActividadesCom[[#This Row],[CRÉD. 2]],ActividadesCom[[#This Row],[CRÉD. 3]],ActividadesCom[[#This Row],[CRÉD. 4]],ActividadesCom[[#This Row],[CRÉD. 5]])</f>
        <v>6</v>
      </c>
      <c r="F1208" s="5">
        <f>IF(ActividadesCom[[#This Row],[ÚLTIMO SEMESTRE CON CRÉDITOS]]&gt;0,ROUND(AVERAGE(ActividadesCom[[#This Row],[VALOR NIVEL 5]],ActividadesCom[[#This Row],[VALOR NIVEL 4]],ActividadesCom[[#This Row],[VALOR NIVEL 3]],ActividadesCom[[#This Row],[VALOR NIVEL 2]],ActividadesCom[[#This Row],[VALOR NIVEL 1]]),0),"")</f>
        <v>3</v>
      </c>
      <c r="G1208" s="5" t="str">
        <f>IF(ActividadesCom[[#This Row],[PROMEDIO]]="","",IF(ActividadesCom[[#This Row],[PROMEDIO]]&gt;=4,"EXCELENTE",IF(ActividadesCom[[#This Row],[PROMEDIO]]&gt;=3,"NOTABLE",IF(ActividadesCom[[#This Row],[PROMEDIO]]&gt;=2,"BUENO",IF(ActividadesCom[[#This Row],[PROMEDIO]]=1,"SUFICIENTE","")))))</f>
        <v>NOTABLE</v>
      </c>
      <c r="H1208" s="5">
        <f>MAX(ActividadesCom[[#This Row],[PERÍODO 1]],ActividadesCom[[#This Row],[PERÍODO 2]],ActividadesCom[[#This Row],[PERÍODO 3]],ActividadesCom[[#This Row],[PERÍODO 4]],ActividadesCom[[#This Row],[PERÍODO 5]])</f>
        <v>20193</v>
      </c>
      <c r="I1208" s="6" t="s">
        <v>1006</v>
      </c>
      <c r="J1208" s="5">
        <v>20163</v>
      </c>
      <c r="K1208" s="5" t="s">
        <v>4009</v>
      </c>
      <c r="L1208" s="5">
        <f>IF(ActividadesCom[[#This Row],[NIVEL 1]]&lt;&gt;0,VLOOKUP(ActividadesCom[[#This Row],[NIVEL 1]],Catálogo!A:B,2,FALSE),"")</f>
        <v>2</v>
      </c>
      <c r="M1208" s="5">
        <v>1</v>
      </c>
      <c r="N1208" s="6" t="s">
        <v>1006</v>
      </c>
      <c r="O1208" s="5">
        <v>20171</v>
      </c>
      <c r="P1208" s="5" t="s">
        <v>4009</v>
      </c>
      <c r="Q1208" s="5">
        <f>IF(ActividadesCom[[#This Row],[NIVEL 2]]&lt;&gt;0,VLOOKUP(ActividadesCom[[#This Row],[NIVEL 2]],Catálogo!A:B,2,FALSE),"")</f>
        <v>2</v>
      </c>
      <c r="R1208" s="11">
        <v>1</v>
      </c>
      <c r="S1208" s="12" t="s">
        <v>1041</v>
      </c>
      <c r="T1208" s="11">
        <v>20193</v>
      </c>
      <c r="U1208" s="11" t="s">
        <v>4007</v>
      </c>
      <c r="V1208" s="5">
        <f>IF(ActividadesCom[[#This Row],[NIVEL 3]]&lt;&gt;0,VLOOKUP(ActividadesCom[[#This Row],[NIVEL 3]],Catálogo!A:B,2,FALSE),"")</f>
        <v>4</v>
      </c>
      <c r="W1208" s="11">
        <v>1</v>
      </c>
      <c r="X1208" s="6" t="s">
        <v>4070</v>
      </c>
      <c r="Y1208" s="5">
        <v>20193</v>
      </c>
      <c r="Z1208" s="5" t="s">
        <v>4008</v>
      </c>
      <c r="AA1208" s="5">
        <f>IF(ActividadesCom[[#This Row],[NIVEL 4]]&lt;&gt;0,VLOOKUP(ActividadesCom[[#This Row],[NIVEL 4]],Catálogo!A:B,2,FALSE),"")</f>
        <v>3</v>
      </c>
      <c r="AB1208" s="5">
        <v>2</v>
      </c>
      <c r="AC1208" s="6" t="s">
        <v>116</v>
      </c>
      <c r="AD1208" s="5">
        <v>20163</v>
      </c>
      <c r="AE1208" s="5" t="s">
        <v>4009</v>
      </c>
      <c r="AF1208" s="5">
        <f>IF(ActividadesCom[[#This Row],[NIVEL 5]]&lt;&gt;0,VLOOKUP(ActividadesCom[[#This Row],[NIVEL 5]],Catálogo!A:B,2,FALSE),"")</f>
        <v>2</v>
      </c>
      <c r="AG1208" s="5">
        <v>1</v>
      </c>
      <c r="AH1208" s="2"/>
    </row>
    <row r="1209" spans="1:34" ht="30" hidden="1" customHeight="1" x14ac:dyDescent="0.25">
      <c r="A1209" s="7">
        <v>16470018</v>
      </c>
      <c r="B1209" s="6" t="str">
        <f>VLOOKUP(ActividadesCom[[#This Row],[NO. DE CONTROL]],'LISTADO ESTUDIANTES'!A:C,2,FALSE)</f>
        <v>AMIGO APOLINAR LUIS ANGEL</v>
      </c>
      <c r="C1209" s="6" t="str">
        <f>VLOOKUP(ActividadesCom[[#This Row],[NO. DE CONTROL]],'LISTADO ESTUDIANTES'!A:C,3,FALSE)</f>
        <v>ARQUITECTURA</v>
      </c>
      <c r="D1209" s="5" t="str">
        <f>VLOOKUP(ActividadesCom[[#This Row],[NO. DE CONTROL]],'LISTADO ESTUDIANTES'!A:D,4,FALSE)</f>
        <v>BAJA</v>
      </c>
      <c r="E1209" s="5">
        <f>SUM(ActividadesCom[[#This Row],[CRÉD. 1]],ActividadesCom[[#This Row],[CRÉD. 2]],ActividadesCom[[#This Row],[CRÉD. 3]],ActividadesCom[[#This Row],[CRÉD. 4]],ActividadesCom[[#This Row],[CRÉD. 5]])</f>
        <v>0</v>
      </c>
      <c r="F1209" s="17" t="str">
        <f>IF(ActividadesCom[[#This Row],[ÚLTIMO SEMESTRE CON CRÉDITOS]]&gt;0,ROUND(AVERAGE(ActividadesCom[[#This Row],[VALOR NIVEL 5]],ActividadesCom[[#This Row],[VALOR NIVEL 4]],ActividadesCom[[#This Row],[VALOR NIVEL 3]],ActividadesCom[[#This Row],[VALOR NIVEL 2]],ActividadesCom[[#This Row],[VALOR NIVEL 1]]),0),"")</f>
        <v/>
      </c>
      <c r="G1209" s="5" t="str">
        <f>IF(ActividadesCom[[#This Row],[PROMEDIO]]="","",IF(ActividadesCom[[#This Row],[PROMEDIO]]&gt;=4,"EXCELENTE",IF(ActividadesCom[[#This Row],[PROMEDIO]]&gt;=3,"NOTABLE",IF(ActividadesCom[[#This Row],[PROMEDIO]]&gt;=2,"BUENO",IF(ActividadesCom[[#This Row],[PROMEDIO]]=1,"SUFICIENTE","")))))</f>
        <v/>
      </c>
      <c r="H1209" s="5">
        <f>MAX(ActividadesCom[[#This Row],[PERÍODO 1]],ActividadesCom[[#This Row],[PERÍODO 2]],ActividadesCom[[#This Row],[PERÍODO 3]],ActividadesCom[[#This Row],[PERÍODO 4]],ActividadesCom[[#This Row],[PERÍODO 5]])</f>
        <v>0</v>
      </c>
      <c r="I1209" s="6"/>
      <c r="J1209" s="5"/>
      <c r="K1209" s="5"/>
      <c r="L1209" s="5" t="str">
        <f>IF(ActividadesCom[[#This Row],[NIVEL 1]]&lt;&gt;0,VLOOKUP(ActividadesCom[[#This Row],[NIVEL 1]],Catálogo!A:B,2,FALSE),"")</f>
        <v/>
      </c>
      <c r="M1209" s="5"/>
      <c r="N1209" s="6"/>
      <c r="O1209" s="5"/>
      <c r="P1209" s="5"/>
      <c r="Q1209" s="5" t="str">
        <f>IF(ActividadesCom[[#This Row],[NIVEL 2]]&lt;&gt;0,VLOOKUP(ActividadesCom[[#This Row],[NIVEL 2]],Catálogo!A:B,2,FALSE),"")</f>
        <v/>
      </c>
      <c r="R1209" s="11"/>
      <c r="S1209" s="12"/>
      <c r="T1209" s="11"/>
      <c r="U1209" s="11"/>
      <c r="V1209" s="5" t="str">
        <f>IF(ActividadesCom[[#This Row],[NIVEL 3]]&lt;&gt;0,VLOOKUP(ActividadesCom[[#This Row],[NIVEL 3]],Catálogo!A:B,2,FALSE),"")</f>
        <v/>
      </c>
      <c r="W1209" s="11"/>
      <c r="X1209" s="6"/>
      <c r="Y1209" s="5"/>
      <c r="Z1209" s="5"/>
      <c r="AA1209" s="5" t="str">
        <f>IF(ActividadesCom[[#This Row],[NIVEL 4]]&lt;&gt;0,VLOOKUP(ActividadesCom[[#This Row],[NIVEL 4]],Catálogo!A:B,2,FALSE),"")</f>
        <v/>
      </c>
      <c r="AB1209" s="5"/>
      <c r="AC1209" s="6"/>
      <c r="AD1209" s="5"/>
      <c r="AE1209" s="5"/>
      <c r="AF1209" s="5" t="str">
        <f>IF(ActividadesCom[[#This Row],[NIVEL 5]]&lt;&gt;0,VLOOKUP(ActividadesCom[[#This Row],[NIVEL 5]],Catálogo!A:B,2,FALSE),"")</f>
        <v/>
      </c>
      <c r="AG1209" s="5"/>
      <c r="AH1209" s="2"/>
    </row>
    <row r="1210" spans="1:34" ht="30" hidden="1" customHeight="1" x14ac:dyDescent="0.25">
      <c r="A1210" s="7">
        <v>16470019</v>
      </c>
      <c r="B1210" s="6" t="str">
        <f>VLOOKUP(ActividadesCom[[#This Row],[NO. DE CONTROL]],'LISTADO ESTUDIANTES'!A:C,2,FALSE)</f>
        <v>LEON PERERA SALMA</v>
      </c>
      <c r="C1210" s="6" t="str">
        <f>VLOOKUP(ActividadesCom[[#This Row],[NO. DE CONTROL]],'LISTADO ESTUDIANTES'!A:C,3,FALSE)</f>
        <v>ARQUITECTURA</v>
      </c>
      <c r="D1210" s="5" t="str">
        <f>VLOOKUP(ActividadesCom[[#This Row],[NO. DE CONTROL]],'LISTADO ESTUDIANTES'!A:D,4,FALSE)</f>
        <v>BAJA</v>
      </c>
      <c r="E1210" s="5">
        <f>SUM(ActividadesCom[[#This Row],[CRÉD. 1]],ActividadesCom[[#This Row],[CRÉD. 2]],ActividadesCom[[#This Row],[CRÉD. 3]],ActividadesCom[[#This Row],[CRÉD. 4]],ActividadesCom[[#This Row],[CRÉD. 5]])</f>
        <v>6</v>
      </c>
      <c r="F1210" s="5">
        <f>IF(ActividadesCom[[#This Row],[ÚLTIMO SEMESTRE CON CRÉDITOS]]&gt;0,ROUND(AVERAGE(ActividadesCom[[#This Row],[VALOR NIVEL 5]],ActividadesCom[[#This Row],[VALOR NIVEL 4]],ActividadesCom[[#This Row],[VALOR NIVEL 3]],ActividadesCom[[#This Row],[VALOR NIVEL 2]],ActividadesCom[[#This Row],[VALOR NIVEL 1]]),0),"")</f>
        <v>2</v>
      </c>
      <c r="G1210" s="5" t="str">
        <f>IF(ActividadesCom[[#This Row],[PROMEDIO]]="","",IF(ActividadesCom[[#This Row],[PROMEDIO]]&gt;=4,"EXCELENTE",IF(ActividadesCom[[#This Row],[PROMEDIO]]&gt;=3,"NOTABLE",IF(ActividadesCom[[#This Row],[PROMEDIO]]&gt;=2,"BUENO",IF(ActividadesCom[[#This Row],[PROMEDIO]]=1,"SUFICIENTE","")))))</f>
        <v>BUENO</v>
      </c>
      <c r="H1210" s="5">
        <f>MAX(ActividadesCom[[#This Row],[PERÍODO 1]],ActividadesCom[[#This Row],[PERÍODO 2]],ActividadesCom[[#This Row],[PERÍODO 3]],ActividadesCom[[#This Row],[PERÍODO 4]],ActividadesCom[[#This Row],[PERÍODO 5]])</f>
        <v>20173</v>
      </c>
      <c r="I1210" s="6" t="s">
        <v>519</v>
      </c>
      <c r="J1210" s="5">
        <v>20171</v>
      </c>
      <c r="K1210" s="5" t="s">
        <v>4009</v>
      </c>
      <c r="L1210" s="5">
        <f>IF(ActividadesCom[[#This Row],[NIVEL 1]]&lt;&gt;0,VLOOKUP(ActividadesCom[[#This Row],[NIVEL 1]],Catálogo!A:B,2,FALSE),"")</f>
        <v>2</v>
      </c>
      <c r="M1210" s="5">
        <v>1</v>
      </c>
      <c r="N1210" s="6" t="s">
        <v>519</v>
      </c>
      <c r="O1210" s="5">
        <v>20163</v>
      </c>
      <c r="P1210" s="5" t="s">
        <v>4009</v>
      </c>
      <c r="Q1210" s="5">
        <f>IF(ActividadesCom[[#This Row],[NIVEL 2]]&lt;&gt;0,VLOOKUP(ActividadesCom[[#This Row],[NIVEL 2]],Catálogo!A:B,2,FALSE),"")</f>
        <v>2</v>
      </c>
      <c r="R1210" s="11">
        <v>1</v>
      </c>
      <c r="S1210" s="12" t="s">
        <v>911</v>
      </c>
      <c r="T1210" s="11">
        <v>20173</v>
      </c>
      <c r="U1210" s="11" t="s">
        <v>4007</v>
      </c>
      <c r="V1210" s="5">
        <f>IF(ActividadesCom[[#This Row],[NIVEL 3]]&lt;&gt;0,VLOOKUP(ActividadesCom[[#This Row],[NIVEL 3]],Catálogo!A:B,2,FALSE),"")</f>
        <v>4</v>
      </c>
      <c r="W1210" s="11">
        <v>1</v>
      </c>
      <c r="X1210" s="6" t="s">
        <v>5</v>
      </c>
      <c r="Y1210" s="5" t="s">
        <v>320</v>
      </c>
      <c r="Z1210" s="5" t="s">
        <v>4009</v>
      </c>
      <c r="AA1210" s="5">
        <f>IF(ActividadesCom[[#This Row],[NIVEL 4]]&lt;&gt;0,VLOOKUP(ActividadesCom[[#This Row],[NIVEL 4]],Catálogo!A:B,2,FALSE),"")</f>
        <v>2</v>
      </c>
      <c r="AB1210" s="5">
        <v>2</v>
      </c>
      <c r="AC1210" s="6" t="s">
        <v>55</v>
      </c>
      <c r="AD1210" s="5">
        <v>20163</v>
      </c>
      <c r="AE1210" s="5" t="s">
        <v>4009</v>
      </c>
      <c r="AF1210" s="5">
        <f>IF(ActividadesCom[[#This Row],[NIVEL 5]]&lt;&gt;0,VLOOKUP(ActividadesCom[[#This Row],[NIVEL 5]],Catálogo!A:B,2,FALSE),"")</f>
        <v>2</v>
      </c>
      <c r="AG1210" s="5">
        <v>1</v>
      </c>
      <c r="AH1210" s="2"/>
    </row>
    <row r="1211" spans="1:34" s="21" customFormat="1" ht="30" hidden="1" customHeight="1" x14ac:dyDescent="0.25">
      <c r="A1211" s="7">
        <v>16470020</v>
      </c>
      <c r="B1211" s="6" t="str">
        <f>VLOOKUP(ActividadesCom[[#This Row],[NO. DE CONTROL]],'LISTADO ESTUDIANTES'!A:C,2,FALSE)</f>
        <v>ZUMARRAGA PERALTA JONATAN ALDAIR</v>
      </c>
      <c r="C1211" s="6" t="str">
        <f>VLOOKUP(ActividadesCom[[#This Row],[NO. DE CONTROL]],'LISTADO ESTUDIANTES'!A:C,3,FALSE)</f>
        <v>ARQUITECTURA</v>
      </c>
      <c r="D1211" s="5" t="str">
        <f>VLOOKUP(ActividadesCom[[#This Row],[NO. DE CONTROL]],'LISTADO ESTUDIANTES'!A:D,4,FALSE)</f>
        <v>BAJA</v>
      </c>
      <c r="E1211" s="5">
        <f>SUM(ActividadesCom[[#This Row],[CRÉD. 1]],ActividadesCom[[#This Row],[CRÉD. 2]],ActividadesCom[[#This Row],[CRÉD. 3]],ActividadesCom[[#This Row],[CRÉD. 4]],ActividadesCom[[#This Row],[CRÉD. 5]])</f>
        <v>5</v>
      </c>
      <c r="F1211" s="17">
        <f>IF(ActividadesCom[[#This Row],[ÚLTIMO SEMESTRE CON CRÉDITOS]]&gt;0,ROUND(AVERAGE(ActividadesCom[[#This Row],[VALOR NIVEL 5]],ActividadesCom[[#This Row],[VALOR NIVEL 4]],ActividadesCom[[#This Row],[VALOR NIVEL 3]],ActividadesCom[[#This Row],[VALOR NIVEL 2]],ActividadesCom[[#This Row],[VALOR NIVEL 1]]),0),"")</f>
        <v>3</v>
      </c>
      <c r="G1211" s="5" t="str">
        <f>IF(ActividadesCom[[#This Row],[PROMEDIO]]="","",IF(ActividadesCom[[#This Row],[PROMEDIO]]&gt;=4,"EXCELENTE",IF(ActividadesCom[[#This Row],[PROMEDIO]]&gt;=3,"NOTABLE",IF(ActividadesCom[[#This Row],[PROMEDIO]]&gt;=2,"BUENO",IF(ActividadesCom[[#This Row],[PROMEDIO]]=1,"SUFICIENTE","")))))</f>
        <v>NOTABLE</v>
      </c>
      <c r="H1211" s="5">
        <f>MAX(ActividadesCom[[#This Row],[PERÍODO 1]],ActividadesCom[[#This Row],[PERÍODO 2]],ActividadesCom[[#This Row],[PERÍODO 3]],ActividadesCom[[#This Row],[PERÍODO 4]],ActividadesCom[[#This Row],[PERÍODO 5]])</f>
        <v>20211</v>
      </c>
      <c r="I1211" s="6" t="s">
        <v>4392</v>
      </c>
      <c r="J1211" s="5">
        <v>20183</v>
      </c>
      <c r="K1211" s="5" t="s">
        <v>4007</v>
      </c>
      <c r="L1211" s="5">
        <f>IF(ActividadesCom[[#This Row],[NIVEL 1]]&lt;&gt;0,VLOOKUP(ActividadesCom[[#This Row],[NIVEL 1]],Catálogo!A:B,2,FALSE),"")</f>
        <v>4</v>
      </c>
      <c r="M1211" s="5">
        <v>1</v>
      </c>
      <c r="N1211" s="6" t="s">
        <v>452</v>
      </c>
      <c r="O1211" s="5">
        <v>20191</v>
      </c>
      <c r="P1211" s="5" t="s">
        <v>4009</v>
      </c>
      <c r="Q1211" s="5">
        <f>IF(ActividadesCom[[#This Row],[NIVEL 2]]&lt;&gt;0,VLOOKUP(ActividadesCom[[#This Row],[NIVEL 2]],Catálogo!A:B,2,FALSE),"")</f>
        <v>2</v>
      </c>
      <c r="R1211" s="11">
        <v>1</v>
      </c>
      <c r="S1211" s="6" t="s">
        <v>4566</v>
      </c>
      <c r="T1211" s="11">
        <v>20211</v>
      </c>
      <c r="U1211" s="11" t="s">
        <v>4007</v>
      </c>
      <c r="V1211" s="5">
        <f>IF(ActividadesCom[[#This Row],[NIVEL 3]]&lt;&gt;0,VLOOKUP(ActividadesCom[[#This Row],[NIVEL 3]],Catálogo!A:B,2,FALSE),"")</f>
        <v>4</v>
      </c>
      <c r="W1211" s="11">
        <v>1</v>
      </c>
      <c r="X1211" s="6" t="s">
        <v>4567</v>
      </c>
      <c r="Y1211" s="5">
        <v>20211</v>
      </c>
      <c r="Z1211" s="5" t="s">
        <v>4007</v>
      </c>
      <c r="AA1211" s="5">
        <f>IF(ActividadesCom[[#This Row],[NIVEL 4]]&lt;&gt;0,VLOOKUP(ActividadesCom[[#This Row],[NIVEL 4]],Catálogo!A:B,2,FALSE),"")</f>
        <v>4</v>
      </c>
      <c r="AB1211" s="5">
        <v>1</v>
      </c>
      <c r="AC1211" s="6" t="s">
        <v>116</v>
      </c>
      <c r="AD1211" s="5">
        <v>20163</v>
      </c>
      <c r="AE1211" s="5" t="s">
        <v>4009</v>
      </c>
      <c r="AF1211" s="5">
        <f>IF(ActividadesCom[[#This Row],[NIVEL 5]]&lt;&gt;0,VLOOKUP(ActividadesCom[[#This Row],[NIVEL 5]],Catálogo!A:B,2,FALSE),"")</f>
        <v>2</v>
      </c>
      <c r="AG1211" s="5">
        <v>1</v>
      </c>
    </row>
    <row r="1212" spans="1:34" s="21" customFormat="1" ht="30" hidden="1" customHeight="1" x14ac:dyDescent="0.25">
      <c r="A1212" s="7">
        <v>16470021</v>
      </c>
      <c r="B1212" s="6" t="str">
        <f>VLOOKUP(ActividadesCom[[#This Row],[NO. DE CONTROL]],'LISTADO ESTUDIANTES'!A:C,2,FALSE)</f>
        <v>AKE US LUIS FERNANDO</v>
      </c>
      <c r="C1212" s="6" t="str">
        <f>VLOOKUP(ActividadesCom[[#This Row],[NO. DE CONTROL]],'LISTADO ESTUDIANTES'!A:C,3,FALSE)</f>
        <v>ARQUITECTURA</v>
      </c>
      <c r="D1212" s="5" t="str">
        <f>VLOOKUP(ActividadesCom[[#This Row],[NO. DE CONTROL]],'LISTADO ESTUDIANTES'!A:D,4,FALSE)</f>
        <v>BAJA</v>
      </c>
      <c r="E1212" s="5">
        <f>SUM(ActividadesCom[[#This Row],[CRÉD. 1]],ActividadesCom[[#This Row],[CRÉD. 2]],ActividadesCom[[#This Row],[CRÉD. 3]],ActividadesCom[[#This Row],[CRÉD. 4]],ActividadesCom[[#This Row],[CRÉD. 5]])</f>
        <v>5</v>
      </c>
      <c r="F1212" s="17">
        <f>IF(ActividadesCom[[#This Row],[ÚLTIMO SEMESTRE CON CRÉDITOS]]&gt;0,ROUND(AVERAGE(ActividadesCom[[#This Row],[VALOR NIVEL 5]],ActividadesCom[[#This Row],[VALOR NIVEL 4]],ActividadesCom[[#This Row],[VALOR NIVEL 3]],ActividadesCom[[#This Row],[VALOR NIVEL 2]],ActividadesCom[[#This Row],[VALOR NIVEL 1]]),0),"")</f>
        <v>3</v>
      </c>
      <c r="G1212" s="5" t="str">
        <f>IF(ActividadesCom[[#This Row],[PROMEDIO]]="","",IF(ActividadesCom[[#This Row],[PROMEDIO]]&gt;=4,"EXCELENTE",IF(ActividadesCom[[#This Row],[PROMEDIO]]&gt;=3,"NOTABLE",IF(ActividadesCom[[#This Row],[PROMEDIO]]&gt;=2,"BUENO",IF(ActividadesCom[[#This Row],[PROMEDIO]]=1,"SUFICIENTE","")))))</f>
        <v>NOTABLE</v>
      </c>
      <c r="H1212" s="5">
        <f>MAX(ActividadesCom[[#This Row],[PERÍODO 1]],ActividadesCom[[#This Row],[PERÍODO 2]],ActividadesCom[[#This Row],[PERÍODO 3]],ActividadesCom[[#This Row],[PERÍODO 4]],ActividadesCom[[#This Row],[PERÍODO 5]])</f>
        <v>20213</v>
      </c>
      <c r="I1212" s="6" t="s">
        <v>4392</v>
      </c>
      <c r="J1212" s="5">
        <v>20183</v>
      </c>
      <c r="K1212" s="5" t="s">
        <v>4007</v>
      </c>
      <c r="L1212" s="5">
        <f>IF(ActividadesCom[[#This Row],[NIVEL 1]]&lt;&gt;0,VLOOKUP(ActividadesCom[[#This Row],[NIVEL 1]],Catálogo!A:B,2,FALSE),"")</f>
        <v>4</v>
      </c>
      <c r="M1212" s="5">
        <v>1</v>
      </c>
      <c r="N1212" s="6" t="s">
        <v>452</v>
      </c>
      <c r="O1212" s="5">
        <v>20193</v>
      </c>
      <c r="P1212" s="5" t="s">
        <v>4009</v>
      </c>
      <c r="Q1212" s="5">
        <f>IF(ActividadesCom[[#This Row],[NIVEL 2]]&lt;&gt;0,VLOOKUP(ActividadesCom[[#This Row],[NIVEL 2]],Catálogo!A:B,2,FALSE),"")</f>
        <v>2</v>
      </c>
      <c r="R1212" s="11">
        <v>1</v>
      </c>
      <c r="S1212" s="12" t="s">
        <v>4049</v>
      </c>
      <c r="T1212" s="11">
        <v>20193</v>
      </c>
      <c r="U1212" s="11" t="s">
        <v>4007</v>
      </c>
      <c r="V1212" s="5">
        <f>IF(ActividadesCom[[#This Row],[NIVEL 3]]&lt;&gt;0,VLOOKUP(ActividadesCom[[#This Row],[NIVEL 3]],Catálogo!A:B,2,FALSE),"")</f>
        <v>4</v>
      </c>
      <c r="W1212" s="11">
        <v>1</v>
      </c>
      <c r="X1212" s="6" t="s">
        <v>4524</v>
      </c>
      <c r="Y1212" s="5">
        <v>20191</v>
      </c>
      <c r="Z1212" s="5" t="s">
        <v>4009</v>
      </c>
      <c r="AA1212" s="5">
        <f>IF(ActividadesCom[[#This Row],[NIVEL 4]]&lt;&gt;0,VLOOKUP(ActividadesCom[[#This Row],[NIVEL 4]],Catálogo!A:B,2,FALSE),"")</f>
        <v>2</v>
      </c>
      <c r="AB1212" s="5">
        <v>1</v>
      </c>
      <c r="AC1212" s="6" t="s">
        <v>4685</v>
      </c>
      <c r="AD1212" s="5">
        <v>20213</v>
      </c>
      <c r="AE1212" s="5" t="s">
        <v>4007</v>
      </c>
      <c r="AF1212" s="5">
        <f>IF(ActividadesCom[[#This Row],[NIVEL 5]]&lt;&gt;0,VLOOKUP(ActividadesCom[[#This Row],[NIVEL 5]],Catálogo!A:B,2,FALSE),"")</f>
        <v>4</v>
      </c>
      <c r="AG1212" s="5">
        <v>1</v>
      </c>
    </row>
    <row r="1213" spans="1:34" s="21" customFormat="1" ht="30" hidden="1" customHeight="1" x14ac:dyDescent="0.25">
      <c r="A1213" s="7">
        <v>16470022</v>
      </c>
      <c r="B1213" s="6" t="str">
        <f>VLOOKUP(ActividadesCom[[#This Row],[NO. DE CONTROL]],'LISTADO ESTUDIANTES'!A:C,2,FALSE)</f>
        <v>CAUICH HUCHIN LIVNI MANUEL</v>
      </c>
      <c r="C1213" s="6" t="str">
        <f>VLOOKUP(ActividadesCom[[#This Row],[NO. DE CONTROL]],'LISTADO ESTUDIANTES'!A:C,3,FALSE)</f>
        <v>ARQUITECTURA</v>
      </c>
      <c r="D1213" s="5" t="str">
        <f>VLOOKUP(ActividadesCom[[#This Row],[NO. DE CONTROL]],'LISTADO ESTUDIANTES'!A:D,4,FALSE)</f>
        <v>BAJA</v>
      </c>
      <c r="E1213" s="5">
        <f>SUM(ActividadesCom[[#This Row],[CRÉD. 1]],ActividadesCom[[#This Row],[CRÉD. 2]],ActividadesCom[[#This Row],[CRÉD. 3]],ActividadesCom[[#This Row],[CRÉD. 4]],ActividadesCom[[#This Row],[CRÉD. 5]])</f>
        <v>1</v>
      </c>
      <c r="F1213" s="17">
        <f>IF(ActividadesCom[[#This Row],[ÚLTIMO SEMESTRE CON CRÉDITOS]]&gt;0,ROUND(AVERAGE(ActividadesCom[[#This Row],[VALOR NIVEL 5]],ActividadesCom[[#This Row],[VALOR NIVEL 4]],ActividadesCom[[#This Row],[VALOR NIVEL 3]],ActividadesCom[[#This Row],[VALOR NIVEL 2]],ActividadesCom[[#This Row],[VALOR NIVEL 1]]),0),"")</f>
        <v>2</v>
      </c>
      <c r="G1213" s="5" t="str">
        <f>IF(ActividadesCom[[#This Row],[PROMEDIO]]="","",IF(ActividadesCom[[#This Row],[PROMEDIO]]&gt;=4,"EXCELENTE",IF(ActividadesCom[[#This Row],[PROMEDIO]]&gt;=3,"NOTABLE",IF(ActividadesCom[[#This Row],[PROMEDIO]]&gt;=2,"BUENO",IF(ActividadesCom[[#This Row],[PROMEDIO]]=1,"SUFICIENTE","")))))</f>
        <v>BUENO</v>
      </c>
      <c r="H1213" s="5">
        <f>MAX(ActividadesCom[[#This Row],[PERÍODO 1]],ActividadesCom[[#This Row],[PERÍODO 2]],ActividadesCom[[#This Row],[PERÍODO 3]],ActividadesCom[[#This Row],[PERÍODO 4]],ActividadesCom[[#This Row],[PERÍODO 5]])</f>
        <v>20163</v>
      </c>
      <c r="I1213" s="6"/>
      <c r="J1213" s="5"/>
      <c r="K1213" s="5"/>
      <c r="L1213" s="5" t="str">
        <f>IF(ActividadesCom[[#This Row],[NIVEL 1]]&lt;&gt;0,VLOOKUP(ActividadesCom[[#This Row],[NIVEL 1]],Catálogo!A:B,2,FALSE),"")</f>
        <v/>
      </c>
      <c r="M1213" s="5"/>
      <c r="N1213" s="6"/>
      <c r="O1213" s="5"/>
      <c r="P1213" s="5"/>
      <c r="Q1213" s="5" t="str">
        <f>IF(ActividadesCom[[#This Row],[NIVEL 2]]&lt;&gt;0,VLOOKUP(ActividadesCom[[#This Row],[NIVEL 2]],Catálogo!A:B,2,FALSE),"")</f>
        <v/>
      </c>
      <c r="R1213" s="11"/>
      <c r="S1213" s="12"/>
      <c r="T1213" s="11"/>
      <c r="U1213" s="11"/>
      <c r="V1213" s="5" t="str">
        <f>IF(ActividadesCom[[#This Row],[NIVEL 3]]&lt;&gt;0,VLOOKUP(ActividadesCom[[#This Row],[NIVEL 3]],Catálogo!A:B,2,FALSE),"")</f>
        <v/>
      </c>
      <c r="W1213" s="11"/>
      <c r="X1213" s="6"/>
      <c r="Y1213" s="5"/>
      <c r="Z1213" s="5"/>
      <c r="AA1213" s="5" t="str">
        <f>IF(ActividadesCom[[#This Row],[NIVEL 4]]&lt;&gt;0,VLOOKUP(ActividadesCom[[#This Row],[NIVEL 4]],Catálogo!A:B,2,FALSE),"")</f>
        <v/>
      </c>
      <c r="AB1213" s="5"/>
      <c r="AC1213" s="6" t="s">
        <v>116</v>
      </c>
      <c r="AD1213" s="5">
        <v>20163</v>
      </c>
      <c r="AE1213" s="5" t="s">
        <v>4009</v>
      </c>
      <c r="AF1213" s="5">
        <f>IF(ActividadesCom[[#This Row],[NIVEL 5]]&lt;&gt;0,VLOOKUP(ActividadesCom[[#This Row],[NIVEL 5]],Catálogo!A:B,2,FALSE),"")</f>
        <v>2</v>
      </c>
      <c r="AG1213" s="5">
        <v>1</v>
      </c>
    </row>
    <row r="1214" spans="1:34" ht="30" hidden="1" customHeight="1" x14ac:dyDescent="0.25">
      <c r="A1214" s="7">
        <v>16470023</v>
      </c>
      <c r="B1214" s="6" t="str">
        <f>VLOOKUP(ActividadesCom[[#This Row],[NO. DE CONTROL]],'LISTADO ESTUDIANTES'!A:C,2,FALSE)</f>
        <v>COLLI PANTI KARINA DE LOS ANGELES</v>
      </c>
      <c r="C1214" s="6" t="str">
        <f>VLOOKUP(ActividadesCom[[#This Row],[NO. DE CONTROL]],'LISTADO ESTUDIANTES'!A:C,3,FALSE)</f>
        <v>ARQUITECTURA</v>
      </c>
      <c r="D1214" s="5" t="str">
        <f>VLOOKUP(ActividadesCom[[#This Row],[NO. DE CONTROL]],'LISTADO ESTUDIANTES'!A:D,4,FALSE)</f>
        <v>BAJA</v>
      </c>
      <c r="E1214" s="5">
        <f>SUM(ActividadesCom[[#This Row],[CRÉD. 1]],ActividadesCom[[#This Row],[CRÉD. 2]],ActividadesCom[[#This Row],[CRÉD. 3]],ActividadesCom[[#This Row],[CRÉD. 4]],ActividadesCom[[#This Row],[CRÉD. 5]])</f>
        <v>5</v>
      </c>
      <c r="F1214" s="5">
        <f>IF(ActividadesCom[[#This Row],[ÚLTIMO SEMESTRE CON CRÉDITOS]]&gt;0,ROUND(AVERAGE(ActividadesCom[[#This Row],[VALOR NIVEL 5]],ActividadesCom[[#This Row],[VALOR NIVEL 4]],ActividadesCom[[#This Row],[VALOR NIVEL 3]],ActividadesCom[[#This Row],[VALOR NIVEL 2]],ActividadesCom[[#This Row],[VALOR NIVEL 1]]),0),"")</f>
        <v>3</v>
      </c>
      <c r="G1214" s="5" t="str">
        <f>IF(ActividadesCom[[#This Row],[PROMEDIO]]="","",IF(ActividadesCom[[#This Row],[PROMEDIO]]&gt;=4,"EXCELENTE",IF(ActividadesCom[[#This Row],[PROMEDIO]]&gt;=3,"NOTABLE",IF(ActividadesCom[[#This Row],[PROMEDIO]]&gt;=2,"BUENO",IF(ActividadesCom[[#This Row],[PROMEDIO]]=1,"SUFICIENTE","")))))</f>
        <v>NOTABLE</v>
      </c>
      <c r="H1214" s="5">
        <f>MAX(ActividadesCom[[#This Row],[PERÍODO 1]],ActividadesCom[[#This Row],[PERÍODO 2]],ActividadesCom[[#This Row],[PERÍODO 3]],ActividadesCom[[#This Row],[PERÍODO 4]],ActividadesCom[[#This Row],[PERÍODO 5]])</f>
        <v>20183</v>
      </c>
      <c r="I1214" s="6" t="s">
        <v>893</v>
      </c>
      <c r="J1214" s="5">
        <v>20183</v>
      </c>
      <c r="K1214" s="5" t="s">
        <v>4009</v>
      </c>
      <c r="L1214" s="5">
        <f>IF(ActividadesCom[[#This Row],[NIVEL 1]]&lt;&gt;0,VLOOKUP(ActividadesCom[[#This Row],[NIVEL 1]],Catálogo!A:B,2,FALSE),"")</f>
        <v>2</v>
      </c>
      <c r="M1214" s="5">
        <v>1</v>
      </c>
      <c r="N1214" s="6" t="s">
        <v>1006</v>
      </c>
      <c r="O1214" s="5">
        <v>20163</v>
      </c>
      <c r="P1214" s="5" t="s">
        <v>4009</v>
      </c>
      <c r="Q1214" s="5">
        <f>IF(ActividadesCom[[#This Row],[NIVEL 2]]&lt;&gt;0,VLOOKUP(ActividadesCom[[#This Row],[NIVEL 2]],Catálogo!A:B,2,FALSE),"")</f>
        <v>2</v>
      </c>
      <c r="R1214" s="11">
        <v>1</v>
      </c>
      <c r="S1214" s="12" t="s">
        <v>1006</v>
      </c>
      <c r="T1214" s="11">
        <v>20171</v>
      </c>
      <c r="U1214" s="11" t="s">
        <v>4007</v>
      </c>
      <c r="V1214" s="5">
        <f>IF(ActividadesCom[[#This Row],[NIVEL 3]]&lt;&gt;0,VLOOKUP(ActividadesCom[[#This Row],[NIVEL 3]],Catálogo!A:B,2,FALSE),"")</f>
        <v>4</v>
      </c>
      <c r="W1214" s="11">
        <v>1</v>
      </c>
      <c r="X1214" s="6" t="s">
        <v>1007</v>
      </c>
      <c r="Y1214" s="5">
        <v>20173</v>
      </c>
      <c r="Z1214" s="5" t="s">
        <v>4007</v>
      </c>
      <c r="AA1214" s="5">
        <f>IF(ActividadesCom[[#This Row],[NIVEL 4]]&lt;&gt;0,VLOOKUP(ActividadesCom[[#This Row],[NIVEL 4]],Catálogo!A:B,2,FALSE),"")</f>
        <v>4</v>
      </c>
      <c r="AB1214" s="5">
        <v>1</v>
      </c>
      <c r="AC1214" s="6" t="s">
        <v>4</v>
      </c>
      <c r="AD1214" s="5">
        <v>20163</v>
      </c>
      <c r="AE1214" s="5" t="s">
        <v>4009</v>
      </c>
      <c r="AF1214" s="5">
        <f>IF(ActividadesCom[[#This Row],[NIVEL 5]]&lt;&gt;0,VLOOKUP(ActividadesCom[[#This Row],[NIVEL 5]],Catálogo!A:B,2,FALSE),"")</f>
        <v>2</v>
      </c>
      <c r="AG1214" s="5">
        <v>1</v>
      </c>
      <c r="AH1214" s="2"/>
    </row>
    <row r="1215" spans="1:34" s="21" customFormat="1" ht="30" hidden="1" customHeight="1" x14ac:dyDescent="0.25">
      <c r="A1215" s="7">
        <v>16470024</v>
      </c>
      <c r="B1215" s="6" t="str">
        <f>VLOOKUP(ActividadesCom[[#This Row],[NO. DE CONTROL]],'LISTADO ESTUDIANTES'!A:C,2,FALSE)</f>
        <v>CAMARA GONZALEZ MIRNA</v>
      </c>
      <c r="C1215" s="6" t="str">
        <f>VLOOKUP(ActividadesCom[[#This Row],[NO. DE CONTROL]],'LISTADO ESTUDIANTES'!A:C,3,FALSE)</f>
        <v>ARQUITECTURA</v>
      </c>
      <c r="D1215" s="5" t="str">
        <f>VLOOKUP(ActividadesCom[[#This Row],[NO. DE CONTROL]],'LISTADO ESTUDIANTES'!A:D,4,FALSE)</f>
        <v>BAJA</v>
      </c>
      <c r="E1215" s="5">
        <f>SUM(ActividadesCom[[#This Row],[CRÉD. 1]],ActividadesCom[[#This Row],[CRÉD. 2]],ActividadesCom[[#This Row],[CRÉD. 3]],ActividadesCom[[#This Row],[CRÉD. 4]],ActividadesCom[[#This Row],[CRÉD. 5]])</f>
        <v>7</v>
      </c>
      <c r="F1215" s="5">
        <f>IF(ActividadesCom[[#This Row],[ÚLTIMO SEMESTRE CON CRÉDITOS]]&gt;0,ROUND(AVERAGE(ActividadesCom[[#This Row],[VALOR NIVEL 5]],ActividadesCom[[#This Row],[VALOR NIVEL 4]],ActividadesCom[[#This Row],[VALOR NIVEL 3]],ActividadesCom[[#This Row],[VALOR NIVEL 2]],ActividadesCom[[#This Row],[VALOR NIVEL 1]]),0),"")</f>
        <v>2</v>
      </c>
      <c r="G1215" s="5" t="str">
        <f>IF(ActividadesCom[[#This Row],[PROMEDIO]]="","",IF(ActividadesCom[[#This Row],[PROMEDIO]]&gt;=4,"EXCELENTE",IF(ActividadesCom[[#This Row],[PROMEDIO]]&gt;=3,"NOTABLE",IF(ActividadesCom[[#This Row],[PROMEDIO]]&gt;=2,"BUENO",IF(ActividadesCom[[#This Row],[PROMEDIO]]=1,"SUFICIENTE","")))))</f>
        <v>BUENO</v>
      </c>
      <c r="H1215" s="5">
        <f>MAX(ActividadesCom[[#This Row],[PERÍODO 1]],ActividadesCom[[#This Row],[PERÍODO 2]],ActividadesCom[[#This Row],[PERÍODO 3]],ActividadesCom[[#This Row],[PERÍODO 4]],ActividadesCom[[#This Row],[PERÍODO 5]])</f>
        <v>20193</v>
      </c>
      <c r="I1215" s="6" t="s">
        <v>918</v>
      </c>
      <c r="J1215" s="5">
        <v>20191</v>
      </c>
      <c r="K1215" s="5" t="s">
        <v>4009</v>
      </c>
      <c r="L1215" s="5">
        <f>IF(ActividadesCom[[#This Row],[NIVEL 1]]&lt;&gt;0,VLOOKUP(ActividadesCom[[#This Row],[NIVEL 1]],Catálogo!A:B,2,FALSE),"")</f>
        <v>2</v>
      </c>
      <c r="M1215" s="5">
        <v>1</v>
      </c>
      <c r="N1215" s="6" t="s">
        <v>943</v>
      </c>
      <c r="O1215" s="5">
        <v>20193</v>
      </c>
      <c r="P1215" s="5" t="s">
        <v>4009</v>
      </c>
      <c r="Q1215" s="5">
        <f>IF(ActividadesCom[[#This Row],[NIVEL 2]]&lt;&gt;0,VLOOKUP(ActividadesCom[[#This Row],[NIVEL 2]],Catálogo!A:B,2,FALSE),"")</f>
        <v>2</v>
      </c>
      <c r="R1215" s="11">
        <v>2</v>
      </c>
      <c r="S1215" s="12" t="s">
        <v>1068</v>
      </c>
      <c r="T1215" s="11">
        <v>20193</v>
      </c>
      <c r="U1215" s="11" t="s">
        <v>4007</v>
      </c>
      <c r="V1215" s="5">
        <f>IF(ActividadesCom[[#This Row],[NIVEL 3]]&lt;&gt;0,VLOOKUP(ActividadesCom[[#This Row],[NIVEL 3]],Catálogo!A:B,2,FALSE),"")</f>
        <v>4</v>
      </c>
      <c r="W1215" s="11">
        <v>1</v>
      </c>
      <c r="X1215" s="6" t="s">
        <v>4068</v>
      </c>
      <c r="Y1215" s="5">
        <v>20191</v>
      </c>
      <c r="Z1215" s="5" t="s">
        <v>4009</v>
      </c>
      <c r="AA1215" s="5">
        <f>IF(ActividadesCom[[#This Row],[NIVEL 4]]&lt;&gt;0,VLOOKUP(ActividadesCom[[#This Row],[NIVEL 4]],Catálogo!A:B,2,FALSE),"")</f>
        <v>2</v>
      </c>
      <c r="AB1215" s="5">
        <v>2</v>
      </c>
      <c r="AC1215" s="6" t="s">
        <v>36</v>
      </c>
      <c r="AD1215" s="5">
        <v>20163</v>
      </c>
      <c r="AE1215" s="5" t="s">
        <v>4009</v>
      </c>
      <c r="AF1215" s="5">
        <f>IF(ActividadesCom[[#This Row],[NIVEL 5]]&lt;&gt;0,VLOOKUP(ActividadesCom[[#This Row],[NIVEL 5]],Catálogo!A:B,2,FALSE),"")</f>
        <v>2</v>
      </c>
      <c r="AG1215" s="5">
        <v>1</v>
      </c>
    </row>
    <row r="1216" spans="1:34" ht="30" hidden="1" customHeight="1" x14ac:dyDescent="0.25">
      <c r="A1216" s="7">
        <v>16470025</v>
      </c>
      <c r="B1216" s="6" t="str">
        <f>VLOOKUP(ActividadesCom[[#This Row],[NO. DE CONTROL]],'LISTADO ESTUDIANTES'!A:C,2,FALSE)</f>
        <v>DE LA VEGA VILLAMONTE KARLA BEATRIZ</v>
      </c>
      <c r="C1216" s="6" t="str">
        <f>VLOOKUP(ActividadesCom[[#This Row],[NO. DE CONTROL]],'LISTADO ESTUDIANTES'!A:C,3,FALSE)</f>
        <v>ARQUITECTURA</v>
      </c>
      <c r="D1216" s="5" t="str">
        <f>VLOOKUP(ActividadesCom[[#This Row],[NO. DE CONTROL]],'LISTADO ESTUDIANTES'!A:D,4,FALSE)</f>
        <v>BAJA</v>
      </c>
      <c r="E1216" s="5">
        <f>SUM(ActividadesCom[[#This Row],[CRÉD. 1]],ActividadesCom[[#This Row],[CRÉD. 2]],ActividadesCom[[#This Row],[CRÉD. 3]],ActividadesCom[[#This Row],[CRÉD. 4]],ActividadesCom[[#This Row],[CRÉD. 5]])</f>
        <v>5</v>
      </c>
      <c r="F1216" s="5">
        <f>IF(ActividadesCom[[#This Row],[ÚLTIMO SEMESTRE CON CRÉDITOS]]&gt;0,ROUND(AVERAGE(ActividadesCom[[#This Row],[VALOR NIVEL 5]],ActividadesCom[[#This Row],[VALOR NIVEL 4]],ActividadesCom[[#This Row],[VALOR NIVEL 3]],ActividadesCom[[#This Row],[VALOR NIVEL 2]],ActividadesCom[[#This Row],[VALOR NIVEL 1]]),0),"")</f>
        <v>3</v>
      </c>
      <c r="G1216" s="5" t="str">
        <f>IF(ActividadesCom[[#This Row],[PROMEDIO]]="","",IF(ActividadesCom[[#This Row],[PROMEDIO]]&gt;=4,"EXCELENTE",IF(ActividadesCom[[#This Row],[PROMEDIO]]&gt;=3,"NOTABLE",IF(ActividadesCom[[#This Row],[PROMEDIO]]&gt;=2,"BUENO",IF(ActividadesCom[[#This Row],[PROMEDIO]]=1,"SUFICIENTE","")))))</f>
        <v>NOTABLE</v>
      </c>
      <c r="H1216" s="5">
        <f>MAX(ActividadesCom[[#This Row],[PERÍODO 1]],ActividadesCom[[#This Row],[PERÍODO 2]],ActividadesCom[[#This Row],[PERÍODO 3]],ActividadesCom[[#This Row],[PERÍODO 4]],ActividadesCom[[#This Row],[PERÍODO 5]])</f>
        <v>20193</v>
      </c>
      <c r="I1216" s="6" t="s">
        <v>1059</v>
      </c>
      <c r="J1216" s="5">
        <v>20191</v>
      </c>
      <c r="K1216" s="5" t="s">
        <v>4009</v>
      </c>
      <c r="L1216" s="5">
        <f>IF(ActividadesCom[[#This Row],[NIVEL 1]]&lt;&gt;0,VLOOKUP(ActividadesCom[[#This Row],[NIVEL 1]],Catálogo!A:B,2,FALSE),"")</f>
        <v>2</v>
      </c>
      <c r="M1216" s="5">
        <v>1</v>
      </c>
      <c r="N1216" s="6" t="s">
        <v>1060</v>
      </c>
      <c r="O1216" s="5">
        <v>20181</v>
      </c>
      <c r="P1216" s="5" t="s">
        <v>4009</v>
      </c>
      <c r="Q1216" s="5">
        <f>IF(ActividadesCom[[#This Row],[NIVEL 2]]&lt;&gt;0,VLOOKUP(ActividadesCom[[#This Row],[NIVEL 2]],Catálogo!A:B,2,FALSE),"")</f>
        <v>2</v>
      </c>
      <c r="R1216" s="11">
        <v>1</v>
      </c>
      <c r="S1216" s="12" t="s">
        <v>1061</v>
      </c>
      <c r="T1216" s="11">
        <v>20171</v>
      </c>
      <c r="U1216" s="11" t="s">
        <v>4007</v>
      </c>
      <c r="V1216" s="5">
        <f>IF(ActividadesCom[[#This Row],[NIVEL 3]]&lt;&gt;0,VLOOKUP(ActividadesCom[[#This Row],[NIVEL 3]],Catálogo!A:B,2,FALSE),"")</f>
        <v>4</v>
      </c>
      <c r="W1216" s="11">
        <v>1</v>
      </c>
      <c r="X1216" s="6" t="s">
        <v>1062</v>
      </c>
      <c r="Y1216" s="5">
        <v>20193</v>
      </c>
      <c r="Z1216" s="5" t="s">
        <v>4007</v>
      </c>
      <c r="AA1216" s="5">
        <f>IF(ActividadesCom[[#This Row],[NIVEL 4]]&lt;&gt;0,VLOOKUP(ActividadesCom[[#This Row],[NIVEL 4]],Catálogo!A:B,2,FALSE),"")</f>
        <v>4</v>
      </c>
      <c r="AB1216" s="5">
        <v>1</v>
      </c>
      <c r="AC1216" s="6" t="s">
        <v>406</v>
      </c>
      <c r="AD1216" s="5">
        <v>20171</v>
      </c>
      <c r="AE1216" s="5" t="s">
        <v>4008</v>
      </c>
      <c r="AF1216" s="5">
        <f>IF(ActividadesCom[[#This Row],[NIVEL 5]]&lt;&gt;0,VLOOKUP(ActividadesCom[[#This Row],[NIVEL 5]],Catálogo!A:B,2,FALSE),"")</f>
        <v>3</v>
      </c>
      <c r="AG1216" s="5">
        <v>1</v>
      </c>
      <c r="AH1216" s="2"/>
    </row>
    <row r="1217" spans="1:34" ht="30" hidden="1" customHeight="1" x14ac:dyDescent="0.25">
      <c r="A1217" s="7">
        <v>16470026</v>
      </c>
      <c r="B1217" s="6" t="str">
        <f>VLOOKUP(ActividadesCom[[#This Row],[NO. DE CONTROL]],'LISTADO ESTUDIANTES'!A:C,2,FALSE)</f>
        <v>VELA DZIB LUCELY DEL PILAR</v>
      </c>
      <c r="C1217" s="6" t="str">
        <f>VLOOKUP(ActividadesCom[[#This Row],[NO. DE CONTROL]],'LISTADO ESTUDIANTES'!A:C,3,FALSE)</f>
        <v>ARQUITECTURA</v>
      </c>
      <c r="D1217" s="5" t="str">
        <f>VLOOKUP(ActividadesCom[[#This Row],[NO. DE CONTROL]],'LISTADO ESTUDIANTES'!A:D,4,FALSE)</f>
        <v>BAJA</v>
      </c>
      <c r="E1217" s="5">
        <f>SUM(ActividadesCom[[#This Row],[CRÉD. 1]],ActividadesCom[[#This Row],[CRÉD. 2]],ActividadesCom[[#This Row],[CRÉD. 3]],ActividadesCom[[#This Row],[CRÉD. 4]],ActividadesCom[[#This Row],[CRÉD. 5]])</f>
        <v>1</v>
      </c>
      <c r="F1217" s="17">
        <f>IF(ActividadesCom[[#This Row],[ÚLTIMO SEMESTRE CON CRÉDITOS]]&gt;0,ROUND(AVERAGE(ActividadesCom[[#This Row],[VALOR NIVEL 5]],ActividadesCom[[#This Row],[VALOR NIVEL 4]],ActividadesCom[[#This Row],[VALOR NIVEL 3]],ActividadesCom[[#This Row],[VALOR NIVEL 2]],ActividadesCom[[#This Row],[VALOR NIVEL 1]]),0),"")</f>
        <v>2</v>
      </c>
      <c r="G1217" s="5" t="str">
        <f>IF(ActividadesCom[[#This Row],[PROMEDIO]]="","",IF(ActividadesCom[[#This Row],[PROMEDIO]]&gt;=4,"EXCELENTE",IF(ActividadesCom[[#This Row],[PROMEDIO]]&gt;=3,"NOTABLE",IF(ActividadesCom[[#This Row],[PROMEDIO]]&gt;=2,"BUENO",IF(ActividadesCom[[#This Row],[PROMEDIO]]=1,"SUFICIENTE","")))))</f>
        <v>BUENO</v>
      </c>
      <c r="H1217" s="5">
        <f>MAX(ActividadesCom[[#This Row],[PERÍODO 1]],ActividadesCom[[#This Row],[PERÍODO 2]],ActividadesCom[[#This Row],[PERÍODO 3]],ActividadesCom[[#This Row],[PERÍODO 4]],ActividadesCom[[#This Row],[PERÍODO 5]])</f>
        <v>20163</v>
      </c>
      <c r="I1217" s="6"/>
      <c r="J1217" s="5"/>
      <c r="K1217" s="5"/>
      <c r="L1217" s="5" t="str">
        <f>IF(ActividadesCom[[#This Row],[NIVEL 1]]&lt;&gt;0,VLOOKUP(ActividadesCom[[#This Row],[NIVEL 1]],Catálogo!A:B,2,FALSE),"")</f>
        <v/>
      </c>
      <c r="M1217" s="5"/>
      <c r="N1217" s="6"/>
      <c r="O1217" s="5"/>
      <c r="P1217" s="5"/>
      <c r="Q1217" s="5" t="str">
        <f>IF(ActividadesCom[[#This Row],[NIVEL 2]]&lt;&gt;0,VLOOKUP(ActividadesCom[[#This Row],[NIVEL 2]],Catálogo!A:B,2,FALSE),"")</f>
        <v/>
      </c>
      <c r="R1217" s="11"/>
      <c r="S1217" s="12"/>
      <c r="T1217" s="11"/>
      <c r="U1217" s="11"/>
      <c r="V1217" s="5" t="str">
        <f>IF(ActividadesCom[[#This Row],[NIVEL 3]]&lt;&gt;0,VLOOKUP(ActividadesCom[[#This Row],[NIVEL 3]],Catálogo!A:B,2,FALSE),"")</f>
        <v/>
      </c>
      <c r="W1217" s="11"/>
      <c r="X1217" s="6"/>
      <c r="Y1217" s="5"/>
      <c r="Z1217" s="5"/>
      <c r="AA1217" s="5" t="str">
        <f>IF(ActividadesCom[[#This Row],[NIVEL 4]]&lt;&gt;0,VLOOKUP(ActividadesCom[[#This Row],[NIVEL 4]],Catálogo!A:B,2,FALSE),"")</f>
        <v/>
      </c>
      <c r="AB1217" s="5"/>
      <c r="AC1217" s="6" t="s">
        <v>2</v>
      </c>
      <c r="AD1217" s="5">
        <v>20163</v>
      </c>
      <c r="AE1217" s="5" t="s">
        <v>4009</v>
      </c>
      <c r="AF1217" s="5">
        <f>IF(ActividadesCom[[#This Row],[NIVEL 5]]&lt;&gt;0,VLOOKUP(ActividadesCom[[#This Row],[NIVEL 5]],Catálogo!A:B,2,FALSE),"")</f>
        <v>2</v>
      </c>
      <c r="AG1217" s="5">
        <v>1</v>
      </c>
      <c r="AH1217" s="2"/>
    </row>
    <row r="1218" spans="1:34" s="21" customFormat="1" ht="30" hidden="1" customHeight="1" x14ac:dyDescent="0.25">
      <c r="A1218" s="7">
        <v>16470027</v>
      </c>
      <c r="B1218" s="6" t="str">
        <f>VLOOKUP(ActividadesCom[[#This Row],[NO. DE CONTROL]],'LISTADO ESTUDIANTES'!A:C,2,FALSE)</f>
        <v>CASTRO FERRAEZ ERIK DOMITILO</v>
      </c>
      <c r="C1218" s="6" t="str">
        <f>VLOOKUP(ActividadesCom[[#This Row],[NO. DE CONTROL]],'LISTADO ESTUDIANTES'!A:C,3,FALSE)</f>
        <v>ARQUITECTURA</v>
      </c>
      <c r="D1218" s="5" t="str">
        <f>VLOOKUP(ActividadesCom[[#This Row],[NO. DE CONTROL]],'LISTADO ESTUDIANTES'!A:D,4,FALSE)</f>
        <v>BAJA</v>
      </c>
      <c r="E1218" s="5">
        <f>SUM(ActividadesCom[[#This Row],[CRÉD. 1]],ActividadesCom[[#This Row],[CRÉD. 2]],ActividadesCom[[#This Row],[CRÉD. 3]],ActividadesCom[[#This Row],[CRÉD. 4]],ActividadesCom[[#This Row],[CRÉD. 5]])</f>
        <v>5</v>
      </c>
      <c r="F1218" s="5">
        <f>IF(ActividadesCom[[#This Row],[ÚLTIMO SEMESTRE CON CRÉDITOS]]&gt;0,ROUND(AVERAGE(ActividadesCom[[#This Row],[VALOR NIVEL 5]],ActividadesCom[[#This Row],[VALOR NIVEL 4]],ActividadesCom[[#This Row],[VALOR NIVEL 3]],ActividadesCom[[#This Row],[VALOR NIVEL 2]],ActividadesCom[[#This Row],[VALOR NIVEL 1]]),0),"")</f>
        <v>2</v>
      </c>
      <c r="G1218" s="5" t="str">
        <f>IF(ActividadesCom[[#This Row],[PROMEDIO]]="","",IF(ActividadesCom[[#This Row],[PROMEDIO]]&gt;=4,"EXCELENTE",IF(ActividadesCom[[#This Row],[PROMEDIO]]&gt;=3,"NOTABLE",IF(ActividadesCom[[#This Row],[PROMEDIO]]&gt;=2,"BUENO",IF(ActividadesCom[[#This Row],[PROMEDIO]]=1,"SUFICIENTE","")))))</f>
        <v>BUENO</v>
      </c>
      <c r="H1218" s="5">
        <f>MAX(ActividadesCom[[#This Row],[PERÍODO 1]],ActividadesCom[[#This Row],[PERÍODO 2]],ActividadesCom[[#This Row],[PERÍODO 3]],ActividadesCom[[#This Row],[PERÍODO 4]],ActividadesCom[[#This Row],[PERÍODO 5]])</f>
        <v>20183</v>
      </c>
      <c r="I1218" s="6" t="s">
        <v>1006</v>
      </c>
      <c r="J1218" s="5">
        <v>20163</v>
      </c>
      <c r="K1218" s="5" t="s">
        <v>4009</v>
      </c>
      <c r="L1218" s="5">
        <f>IF(ActividadesCom[[#This Row],[NIVEL 1]]&lt;&gt;0,VLOOKUP(ActividadesCom[[#This Row],[NIVEL 1]],Catálogo!A:B,2,FALSE),"")</f>
        <v>2</v>
      </c>
      <c r="M1218" s="5">
        <v>1</v>
      </c>
      <c r="N1218" s="6" t="s">
        <v>1006</v>
      </c>
      <c r="O1218" s="5">
        <v>20171</v>
      </c>
      <c r="P1218" s="5" t="s">
        <v>4009</v>
      </c>
      <c r="Q1218" s="5">
        <f>IF(ActividadesCom[[#This Row],[NIVEL 2]]&lt;&gt;0,VLOOKUP(ActividadesCom[[#This Row],[NIVEL 2]],Catálogo!A:B,2,FALSE),"")</f>
        <v>2</v>
      </c>
      <c r="R1218" s="11">
        <v>1</v>
      </c>
      <c r="S1218" s="12" t="s">
        <v>831</v>
      </c>
      <c r="T1218" s="11">
        <v>20183</v>
      </c>
      <c r="U1218" s="11" t="s">
        <v>4007</v>
      </c>
      <c r="V1218" s="5">
        <f>IF(ActividadesCom[[#This Row],[NIVEL 3]]&lt;&gt;0,VLOOKUP(ActividadesCom[[#This Row],[NIVEL 3]],Catálogo!A:B,2,FALSE),"")</f>
        <v>4</v>
      </c>
      <c r="W1218" s="11">
        <v>1</v>
      </c>
      <c r="X1218" s="6" t="s">
        <v>665</v>
      </c>
      <c r="Y1218" s="5">
        <v>20183</v>
      </c>
      <c r="Z1218" s="5" t="s">
        <v>4009</v>
      </c>
      <c r="AA1218" s="5">
        <f>IF(ActividadesCom[[#This Row],[NIVEL 4]]&lt;&gt;0,VLOOKUP(ActividadesCom[[#This Row],[NIVEL 4]],Catálogo!A:B,2,FALSE),"")</f>
        <v>2</v>
      </c>
      <c r="AB1218" s="5">
        <v>1</v>
      </c>
      <c r="AC1218" s="6" t="s">
        <v>116</v>
      </c>
      <c r="AD1218" s="5">
        <v>20163</v>
      </c>
      <c r="AE1218" s="5" t="s">
        <v>4009</v>
      </c>
      <c r="AF1218" s="5">
        <f>IF(ActividadesCom[[#This Row],[NIVEL 5]]&lt;&gt;0,VLOOKUP(ActividadesCom[[#This Row],[NIVEL 5]],Catálogo!A:B,2,FALSE),"")</f>
        <v>2</v>
      </c>
      <c r="AG1218" s="5">
        <v>1</v>
      </c>
    </row>
    <row r="1219" spans="1:34" ht="30" hidden="1" customHeight="1" x14ac:dyDescent="0.25">
      <c r="A1219" s="7">
        <v>16470028</v>
      </c>
      <c r="B1219" s="6" t="str">
        <f>VLOOKUP(ActividadesCom[[#This Row],[NO. DE CONTROL]],'LISTADO ESTUDIANTES'!A:C,2,FALSE)</f>
        <v>CRUZ QUETZ RICHARD ENRIQUE</v>
      </c>
      <c r="C1219" s="6" t="str">
        <f>VLOOKUP(ActividadesCom[[#This Row],[NO. DE CONTROL]],'LISTADO ESTUDIANTES'!A:C,3,FALSE)</f>
        <v>ARQUITECTURA</v>
      </c>
      <c r="D1219" s="5" t="str">
        <f>VLOOKUP(ActividadesCom[[#This Row],[NO. DE CONTROL]],'LISTADO ESTUDIANTES'!A:D,4,FALSE)</f>
        <v>BAJA</v>
      </c>
      <c r="E1219" s="5">
        <f>SUM(ActividadesCom[[#This Row],[CRÉD. 1]],ActividadesCom[[#This Row],[CRÉD. 2]],ActividadesCom[[#This Row],[CRÉD. 3]],ActividadesCom[[#This Row],[CRÉD. 4]],ActividadesCom[[#This Row],[CRÉD. 5]])</f>
        <v>0</v>
      </c>
      <c r="F1219" s="17" t="str">
        <f>IF(ActividadesCom[[#This Row],[ÚLTIMO SEMESTRE CON CRÉDITOS]]&gt;0,ROUND(AVERAGE(ActividadesCom[[#This Row],[VALOR NIVEL 5]],ActividadesCom[[#This Row],[VALOR NIVEL 4]],ActividadesCom[[#This Row],[VALOR NIVEL 3]],ActividadesCom[[#This Row],[VALOR NIVEL 2]],ActividadesCom[[#This Row],[VALOR NIVEL 1]]),0),"")</f>
        <v/>
      </c>
      <c r="G1219" s="5" t="str">
        <f>IF(ActividadesCom[[#This Row],[PROMEDIO]]="","",IF(ActividadesCom[[#This Row],[PROMEDIO]]&gt;=4,"EXCELENTE",IF(ActividadesCom[[#This Row],[PROMEDIO]]&gt;=3,"NOTABLE",IF(ActividadesCom[[#This Row],[PROMEDIO]]&gt;=2,"BUENO",IF(ActividadesCom[[#This Row],[PROMEDIO]]=1,"SUFICIENTE","")))))</f>
        <v/>
      </c>
      <c r="H1219" s="5">
        <f>MAX(ActividadesCom[[#This Row],[PERÍODO 1]],ActividadesCom[[#This Row],[PERÍODO 2]],ActividadesCom[[#This Row],[PERÍODO 3]],ActividadesCom[[#This Row],[PERÍODO 4]],ActividadesCom[[#This Row],[PERÍODO 5]])</f>
        <v>0</v>
      </c>
      <c r="I1219" s="6"/>
      <c r="J1219" s="5"/>
      <c r="K1219" s="5"/>
      <c r="L1219" s="5" t="str">
        <f>IF(ActividadesCom[[#This Row],[NIVEL 1]]&lt;&gt;0,VLOOKUP(ActividadesCom[[#This Row],[NIVEL 1]],Catálogo!A:B,2,FALSE),"")</f>
        <v/>
      </c>
      <c r="M1219" s="5"/>
      <c r="N1219" s="6"/>
      <c r="O1219" s="5"/>
      <c r="P1219" s="5"/>
      <c r="Q1219" s="5" t="str">
        <f>IF(ActividadesCom[[#This Row],[NIVEL 2]]&lt;&gt;0,VLOOKUP(ActividadesCom[[#This Row],[NIVEL 2]],Catálogo!A:B,2,FALSE),"")</f>
        <v/>
      </c>
      <c r="R1219" s="11"/>
      <c r="S1219" s="12"/>
      <c r="T1219" s="11"/>
      <c r="U1219" s="11"/>
      <c r="V1219" s="5" t="str">
        <f>IF(ActividadesCom[[#This Row],[NIVEL 3]]&lt;&gt;0,VLOOKUP(ActividadesCom[[#This Row],[NIVEL 3]],Catálogo!A:B,2,FALSE),"")</f>
        <v/>
      </c>
      <c r="W1219" s="11"/>
      <c r="X1219" s="6"/>
      <c r="Y1219" s="5"/>
      <c r="Z1219" s="5"/>
      <c r="AA1219" s="5" t="str">
        <f>IF(ActividadesCom[[#This Row],[NIVEL 4]]&lt;&gt;0,VLOOKUP(ActividadesCom[[#This Row],[NIVEL 4]],Catálogo!A:B,2,FALSE),"")</f>
        <v/>
      </c>
      <c r="AB1219" s="5"/>
      <c r="AC1219" s="6"/>
      <c r="AD1219" s="5"/>
      <c r="AE1219" s="5"/>
      <c r="AF1219" s="5" t="str">
        <f>IF(ActividadesCom[[#This Row],[NIVEL 5]]&lt;&gt;0,VLOOKUP(ActividadesCom[[#This Row],[NIVEL 5]],Catálogo!A:B,2,FALSE),"")</f>
        <v/>
      </c>
      <c r="AG1219" s="5"/>
      <c r="AH1219" s="2"/>
    </row>
    <row r="1220" spans="1:34" s="48" customFormat="1" ht="30" hidden="1" customHeight="1" x14ac:dyDescent="0.25">
      <c r="A1220" s="7">
        <v>16470029</v>
      </c>
      <c r="B1220" s="6" t="str">
        <f>VLOOKUP(ActividadesCom[[#This Row],[NO. DE CONTROL]],'LISTADO ESTUDIANTES'!A:C,2,FALSE)</f>
        <v>CANUL HOO DIEGO ANTONIO</v>
      </c>
      <c r="C1220" s="6" t="str">
        <f>VLOOKUP(ActividadesCom[[#This Row],[NO. DE CONTROL]],'LISTADO ESTUDIANTES'!A:C,3,FALSE)</f>
        <v>ARQUITECTURA</v>
      </c>
      <c r="D1220" s="5" t="str">
        <f>VLOOKUP(ActividadesCom[[#This Row],[NO. DE CONTROL]],'LISTADO ESTUDIANTES'!A:D,4,FALSE)</f>
        <v>BAJA</v>
      </c>
      <c r="E1220" s="5">
        <f>SUM(ActividadesCom[[#This Row],[CRÉD. 1]],ActividadesCom[[#This Row],[CRÉD. 2]],ActividadesCom[[#This Row],[CRÉD. 3]],ActividadesCom[[#This Row],[CRÉD. 4]],ActividadesCom[[#This Row],[CRÉD. 5]])</f>
        <v>1</v>
      </c>
      <c r="F1220" s="17">
        <f>IF(ActividadesCom[[#This Row],[ÚLTIMO SEMESTRE CON CRÉDITOS]]&gt;0,ROUND(AVERAGE(ActividadesCom[[#This Row],[VALOR NIVEL 5]],ActividadesCom[[#This Row],[VALOR NIVEL 4]],ActividadesCom[[#This Row],[VALOR NIVEL 3]],ActividadesCom[[#This Row],[VALOR NIVEL 2]],ActividadesCom[[#This Row],[VALOR NIVEL 1]]),0),"")</f>
        <v>1</v>
      </c>
      <c r="G1220" s="5" t="str">
        <f>IF(ActividadesCom[[#This Row],[PROMEDIO]]="","",IF(ActividadesCom[[#This Row],[PROMEDIO]]&gt;=4,"EXCELENTE",IF(ActividadesCom[[#This Row],[PROMEDIO]]&gt;=3,"NOTABLE",IF(ActividadesCom[[#This Row],[PROMEDIO]]&gt;=2,"BUENO",IF(ActividadesCom[[#This Row],[PROMEDIO]]=1,"SUFICIENTE","")))))</f>
        <v>SUFICIENTE</v>
      </c>
      <c r="H1220" s="5">
        <f>MAX(ActividadesCom[[#This Row],[PERÍODO 1]],ActividadesCom[[#This Row],[PERÍODO 2]],ActividadesCom[[#This Row],[PERÍODO 3]],ActividadesCom[[#This Row],[PERÍODO 4]],ActividadesCom[[#This Row],[PERÍODO 5]])</f>
        <v>20181</v>
      </c>
      <c r="I1220" s="6"/>
      <c r="J1220" s="5"/>
      <c r="K1220" s="5"/>
      <c r="L1220" s="5" t="str">
        <f>IF(ActividadesCom[[#This Row],[NIVEL 1]]&lt;&gt;0,VLOOKUP(ActividadesCom[[#This Row],[NIVEL 1]],Catálogo!A:B,2,FALSE),"")</f>
        <v/>
      </c>
      <c r="M1220" s="5"/>
      <c r="N1220" s="6"/>
      <c r="O1220" s="5"/>
      <c r="P1220" s="5"/>
      <c r="Q1220" s="5" t="str">
        <f>IF(ActividadesCom[[#This Row],[NIVEL 2]]&lt;&gt;0,VLOOKUP(ActividadesCom[[#This Row],[NIVEL 2]],Catálogo!A:B,2,FALSE),"")</f>
        <v/>
      </c>
      <c r="R1220" s="11"/>
      <c r="S1220" s="12"/>
      <c r="T1220" s="11"/>
      <c r="U1220" s="11"/>
      <c r="V1220" s="5" t="str">
        <f>IF(ActividadesCom[[#This Row],[NIVEL 3]]&lt;&gt;0,VLOOKUP(ActividadesCom[[#This Row],[NIVEL 3]],Catálogo!A:B,2,FALSE),"")</f>
        <v/>
      </c>
      <c r="W1220" s="11"/>
      <c r="X1220" s="6"/>
      <c r="Y1220" s="5"/>
      <c r="Z1220" s="5"/>
      <c r="AA1220" s="5" t="str">
        <f>IF(ActividadesCom[[#This Row],[NIVEL 4]]&lt;&gt;0,VLOOKUP(ActividadesCom[[#This Row],[NIVEL 4]],Catálogo!A:B,2,FALSE),"")</f>
        <v/>
      </c>
      <c r="AB1220" s="5"/>
      <c r="AC1220" s="6" t="s">
        <v>615</v>
      </c>
      <c r="AD1220" s="5">
        <v>20181</v>
      </c>
      <c r="AE1220" s="5" t="s">
        <v>4010</v>
      </c>
      <c r="AF1220" s="5">
        <f>IF(ActividadesCom[[#This Row],[NIVEL 5]]&lt;&gt;0,VLOOKUP(ActividadesCom[[#This Row],[NIVEL 5]],Catálogo!A:B,2,FALSE),"")</f>
        <v>1</v>
      </c>
      <c r="AG1220" s="5">
        <v>1</v>
      </c>
    </row>
    <row r="1221" spans="1:34" ht="30" hidden="1" customHeight="1" x14ac:dyDescent="0.25">
      <c r="A1221" s="7">
        <v>16470030</v>
      </c>
      <c r="B1221" s="6" t="str">
        <f>VLOOKUP(ActividadesCom[[#This Row],[NO. DE CONTROL]],'LISTADO ESTUDIANTES'!A:C,2,FALSE)</f>
        <v>FLORES PEREZ DANIELA DEL CARMEN</v>
      </c>
      <c r="C1221" s="6" t="str">
        <f>VLOOKUP(ActividadesCom[[#This Row],[NO. DE CONTROL]],'LISTADO ESTUDIANTES'!A:C,3,FALSE)</f>
        <v>ARQUITECTURA</v>
      </c>
      <c r="D1221" s="5" t="str">
        <f>VLOOKUP(ActividadesCom[[#This Row],[NO. DE CONTROL]],'LISTADO ESTUDIANTES'!A:D,4,FALSE)</f>
        <v>BAJA</v>
      </c>
      <c r="E1221" s="5">
        <f>SUM(ActividadesCom[[#This Row],[CRÉD. 1]],ActividadesCom[[#This Row],[CRÉD. 2]],ActividadesCom[[#This Row],[CRÉD. 3]],ActividadesCom[[#This Row],[CRÉD. 4]],ActividadesCom[[#This Row],[CRÉD. 5]])</f>
        <v>5</v>
      </c>
      <c r="F1221" s="5">
        <f>IF(ActividadesCom[[#This Row],[ÚLTIMO SEMESTRE CON CRÉDITOS]]&gt;0,ROUND(AVERAGE(ActividadesCom[[#This Row],[VALOR NIVEL 5]],ActividadesCom[[#This Row],[VALOR NIVEL 4]],ActividadesCom[[#This Row],[VALOR NIVEL 3]],ActividadesCom[[#This Row],[VALOR NIVEL 2]],ActividadesCom[[#This Row],[VALOR NIVEL 1]]),0),"")</f>
        <v>3</v>
      </c>
      <c r="G1221" s="5" t="str">
        <f>IF(ActividadesCom[[#This Row],[PROMEDIO]]="","",IF(ActividadesCom[[#This Row],[PROMEDIO]]&gt;=4,"EXCELENTE",IF(ActividadesCom[[#This Row],[PROMEDIO]]&gt;=3,"NOTABLE",IF(ActividadesCom[[#This Row],[PROMEDIO]]&gt;=2,"BUENO",IF(ActividadesCom[[#This Row],[PROMEDIO]]=1,"SUFICIENTE","")))))</f>
        <v>NOTABLE</v>
      </c>
      <c r="H1221" s="5">
        <f>MAX(ActividadesCom[[#This Row],[PERÍODO 1]],ActividadesCom[[#This Row],[PERÍODO 2]],ActividadesCom[[#This Row],[PERÍODO 3]],ActividadesCom[[#This Row],[PERÍODO 4]],ActividadesCom[[#This Row],[PERÍODO 5]])</f>
        <v>20191</v>
      </c>
      <c r="I1221" s="6" t="s">
        <v>1059</v>
      </c>
      <c r="J1221" s="5">
        <v>20191</v>
      </c>
      <c r="K1221" s="5" t="s">
        <v>4009</v>
      </c>
      <c r="L1221" s="5">
        <f>IF(ActividadesCom[[#This Row],[NIVEL 1]]&lt;&gt;0,VLOOKUP(ActividadesCom[[#This Row],[NIVEL 1]],Catálogo!A:B,2,FALSE),"")</f>
        <v>2</v>
      </c>
      <c r="M1221" s="5">
        <v>1</v>
      </c>
      <c r="N1221" s="6" t="s">
        <v>1063</v>
      </c>
      <c r="O1221" s="5">
        <v>20171</v>
      </c>
      <c r="P1221" s="5" t="s">
        <v>4009</v>
      </c>
      <c r="Q1221" s="5">
        <f>IF(ActividadesCom[[#This Row],[NIVEL 2]]&lt;&gt;0,VLOOKUP(ActividadesCom[[#This Row],[NIVEL 2]],Catálogo!A:B,2,FALSE),"")</f>
        <v>2</v>
      </c>
      <c r="R1221" s="11">
        <v>1</v>
      </c>
      <c r="S1221" s="12" t="s">
        <v>999</v>
      </c>
      <c r="T1221" s="11">
        <v>20181</v>
      </c>
      <c r="U1221" s="11" t="s">
        <v>4007</v>
      </c>
      <c r="V1221" s="5">
        <f>IF(ActividadesCom[[#This Row],[NIVEL 3]]&lt;&gt;0,VLOOKUP(ActividadesCom[[#This Row],[NIVEL 3]],Catálogo!A:B,2,FALSE),"")</f>
        <v>4</v>
      </c>
      <c r="W1221" s="11">
        <v>1</v>
      </c>
      <c r="X1221" s="6" t="s">
        <v>406</v>
      </c>
      <c r="Y1221" s="5">
        <v>20171</v>
      </c>
      <c r="Z1221" s="5" t="s">
        <v>4008</v>
      </c>
      <c r="AA1221" s="5">
        <f>IF(ActividadesCom[[#This Row],[NIVEL 4]]&lt;&gt;0,VLOOKUP(ActividadesCom[[#This Row],[NIVEL 4]],Catálogo!A:B,2,FALSE),"")</f>
        <v>3</v>
      </c>
      <c r="AB1221" s="5">
        <v>1</v>
      </c>
      <c r="AC1221" s="6" t="s">
        <v>32</v>
      </c>
      <c r="AD1221" s="5">
        <v>20163</v>
      </c>
      <c r="AE1221" s="5" t="s">
        <v>4009</v>
      </c>
      <c r="AF1221" s="5">
        <f>IF(ActividadesCom[[#This Row],[NIVEL 5]]&lt;&gt;0,VLOOKUP(ActividadesCom[[#This Row],[NIVEL 5]],Catálogo!A:B,2,FALSE),"")</f>
        <v>2</v>
      </c>
      <c r="AG1221" s="5">
        <v>1</v>
      </c>
      <c r="AH1221" s="2"/>
    </row>
    <row r="1222" spans="1:34" s="21" customFormat="1" ht="30" hidden="1" customHeight="1" x14ac:dyDescent="0.25">
      <c r="A1222" s="7">
        <v>16470031</v>
      </c>
      <c r="B1222" s="6" t="str">
        <f>VLOOKUP(ActividadesCom[[#This Row],[NO. DE CONTROL]],'LISTADO ESTUDIANTES'!A:C,2,FALSE)</f>
        <v>UITZ CAAMAL DARIO MIGUEL</v>
      </c>
      <c r="C1222" s="6" t="str">
        <f>VLOOKUP(ActividadesCom[[#This Row],[NO. DE CONTROL]],'LISTADO ESTUDIANTES'!A:C,3,FALSE)</f>
        <v>ARQUITECTURA</v>
      </c>
      <c r="D1222" s="5" t="str">
        <f>VLOOKUP(ActividadesCom[[#This Row],[NO. DE CONTROL]],'LISTADO ESTUDIANTES'!A:D,4,FALSE)</f>
        <v>BAJA</v>
      </c>
      <c r="E1222" s="5">
        <f>SUM(ActividadesCom[[#This Row],[CRÉD. 1]],ActividadesCom[[#This Row],[CRÉD. 2]],ActividadesCom[[#This Row],[CRÉD. 3]],ActividadesCom[[#This Row],[CRÉD. 4]],ActividadesCom[[#This Row],[CRÉD. 5]])</f>
        <v>0</v>
      </c>
      <c r="F1222" s="17" t="str">
        <f>IF(ActividadesCom[[#This Row],[ÚLTIMO SEMESTRE CON CRÉDITOS]]&gt;0,ROUND(AVERAGE(ActividadesCom[[#This Row],[VALOR NIVEL 5]],ActividadesCom[[#This Row],[VALOR NIVEL 4]],ActividadesCom[[#This Row],[VALOR NIVEL 3]],ActividadesCom[[#This Row],[VALOR NIVEL 2]],ActividadesCom[[#This Row],[VALOR NIVEL 1]]),0),"")</f>
        <v/>
      </c>
      <c r="G1222" s="5" t="str">
        <f>IF(ActividadesCom[[#This Row],[PROMEDIO]]="","",IF(ActividadesCom[[#This Row],[PROMEDIO]]&gt;=4,"EXCELENTE",IF(ActividadesCom[[#This Row],[PROMEDIO]]&gt;=3,"NOTABLE",IF(ActividadesCom[[#This Row],[PROMEDIO]]&gt;=2,"BUENO",IF(ActividadesCom[[#This Row],[PROMEDIO]]=1,"SUFICIENTE","")))))</f>
        <v/>
      </c>
      <c r="H1222" s="5">
        <f>MAX(ActividadesCom[[#This Row],[PERÍODO 1]],ActividadesCom[[#This Row],[PERÍODO 2]],ActividadesCom[[#This Row],[PERÍODO 3]],ActividadesCom[[#This Row],[PERÍODO 4]],ActividadesCom[[#This Row],[PERÍODO 5]])</f>
        <v>0</v>
      </c>
      <c r="I1222" s="6"/>
      <c r="J1222" s="5"/>
      <c r="K1222" s="5"/>
      <c r="L1222" s="5" t="str">
        <f>IF(ActividadesCom[[#This Row],[NIVEL 1]]&lt;&gt;0,VLOOKUP(ActividadesCom[[#This Row],[NIVEL 1]],Catálogo!A:B,2,FALSE),"")</f>
        <v/>
      </c>
      <c r="M1222" s="5"/>
      <c r="N1222" s="6"/>
      <c r="O1222" s="5"/>
      <c r="P1222" s="5"/>
      <c r="Q1222" s="5" t="str">
        <f>IF(ActividadesCom[[#This Row],[NIVEL 2]]&lt;&gt;0,VLOOKUP(ActividadesCom[[#This Row],[NIVEL 2]],Catálogo!A:B,2,FALSE),"")</f>
        <v/>
      </c>
      <c r="R1222" s="11"/>
      <c r="S1222" s="12"/>
      <c r="T1222" s="11"/>
      <c r="U1222" s="11"/>
      <c r="V1222" s="5" t="str">
        <f>IF(ActividadesCom[[#This Row],[NIVEL 3]]&lt;&gt;0,VLOOKUP(ActividadesCom[[#This Row],[NIVEL 3]],Catálogo!A:B,2,FALSE),"")</f>
        <v/>
      </c>
      <c r="W1222" s="11"/>
      <c r="X1222" s="6"/>
      <c r="Y1222" s="5"/>
      <c r="Z1222" s="5"/>
      <c r="AA1222" s="5" t="str">
        <f>IF(ActividadesCom[[#This Row],[NIVEL 4]]&lt;&gt;0,VLOOKUP(ActividadesCom[[#This Row],[NIVEL 4]],Catálogo!A:B,2,FALSE),"")</f>
        <v/>
      </c>
      <c r="AB1222" s="5"/>
      <c r="AC1222" s="6"/>
      <c r="AD1222" s="5"/>
      <c r="AE1222" s="5"/>
      <c r="AF1222" s="5" t="str">
        <f>IF(ActividadesCom[[#This Row],[NIVEL 5]]&lt;&gt;0,VLOOKUP(ActividadesCom[[#This Row],[NIVEL 5]],Catálogo!A:B,2,FALSE),"")</f>
        <v/>
      </c>
      <c r="AG1222" s="5"/>
    </row>
    <row r="1223" spans="1:34" ht="30" hidden="1" customHeight="1" x14ac:dyDescent="0.25">
      <c r="A1223" s="72">
        <v>16470032</v>
      </c>
      <c r="B1223" s="6" t="str">
        <f>VLOOKUP(ActividadesCom[[#This Row],[NO. DE CONTROL]],'LISTADO ESTUDIANTES'!A:C,2,FALSE)</f>
        <v>CHAB DE LA ROSA KAREN GUADALUPE</v>
      </c>
      <c r="C1223" s="6" t="str">
        <f>VLOOKUP(ActividadesCom[[#This Row],[NO. DE CONTROL]],'LISTADO ESTUDIANTES'!A:C,3,FALSE)</f>
        <v>ARQUITECTURA</v>
      </c>
      <c r="D1223" s="44" t="str">
        <f>VLOOKUP(ActividadesCom[[#This Row],[NO. DE CONTROL]],'LISTADO ESTUDIANTES'!A:D,4,FALSE)</f>
        <v>BAJA</v>
      </c>
      <c r="E1223" s="5">
        <f>SUM(ActividadesCom[[#This Row],[CRÉD. 1]],ActividadesCom[[#This Row],[CRÉD. 2]],ActividadesCom[[#This Row],[CRÉD. 3]],ActividadesCom[[#This Row],[CRÉD. 4]],ActividadesCom[[#This Row],[CRÉD. 5]])</f>
        <v>5</v>
      </c>
      <c r="F1223" s="44">
        <f>IF(ActividadesCom[[#This Row],[ÚLTIMO SEMESTRE CON CRÉDITOS]]&gt;0,ROUND(AVERAGE(ActividadesCom[[#This Row],[VALOR NIVEL 5]],ActividadesCom[[#This Row],[VALOR NIVEL 4]],ActividadesCom[[#This Row],[VALOR NIVEL 3]],ActividadesCom[[#This Row],[VALOR NIVEL 2]],ActividadesCom[[#This Row],[VALOR NIVEL 1]]),0),"")</f>
        <v>3</v>
      </c>
      <c r="G1223" s="44" t="str">
        <f>IF(ActividadesCom[[#This Row],[PROMEDIO]]="","",IF(ActividadesCom[[#This Row],[PROMEDIO]]&gt;=4,"EXCELENTE",IF(ActividadesCom[[#This Row],[PROMEDIO]]&gt;=3,"NOTABLE",IF(ActividadesCom[[#This Row],[PROMEDIO]]&gt;=2,"BUENO",IF(ActividadesCom[[#This Row],[PROMEDIO]]=1,"SUFICIENTE","")))))</f>
        <v>NOTABLE</v>
      </c>
      <c r="H1223" s="5">
        <f>MAX(ActividadesCom[[#This Row],[PERÍODO 1]],ActividadesCom[[#This Row],[PERÍODO 2]],ActividadesCom[[#This Row],[PERÍODO 3]],ActividadesCom[[#This Row],[PERÍODO 4]],ActividadesCom[[#This Row],[PERÍODO 5]])</f>
        <v>20201</v>
      </c>
      <c r="I1223" s="45" t="s">
        <v>4202</v>
      </c>
      <c r="J1223" s="44">
        <v>20163</v>
      </c>
      <c r="K1223" s="44" t="s">
        <v>4007</v>
      </c>
      <c r="L1223" s="5">
        <f>IF(ActividadesCom[[#This Row],[NIVEL 1]]&lt;&gt;0,VLOOKUP(ActividadesCom[[#This Row],[NIVEL 1]],Catálogo!A:B,2,FALSE),"")</f>
        <v>4</v>
      </c>
      <c r="M1223" s="44">
        <v>1</v>
      </c>
      <c r="N1223" s="45" t="s">
        <v>4392</v>
      </c>
      <c r="O1223" s="44">
        <v>20183</v>
      </c>
      <c r="P1223" s="44" t="s">
        <v>4007</v>
      </c>
      <c r="Q1223" s="5">
        <f>IF(ActividadesCom[[#This Row],[NIVEL 2]]&lt;&gt;0,VLOOKUP(ActividadesCom[[#This Row],[NIVEL 2]],Catálogo!A:B,2,FALSE),"")</f>
        <v>4</v>
      </c>
      <c r="R1223" s="46">
        <v>1</v>
      </c>
      <c r="S1223" s="47" t="s">
        <v>4435</v>
      </c>
      <c r="T1223" s="46">
        <v>20201</v>
      </c>
      <c r="U1223" s="46" t="s">
        <v>4007</v>
      </c>
      <c r="V1223" s="5">
        <f>IF(ActividadesCom[[#This Row],[NIVEL 3]]&lt;&gt;0,VLOOKUP(ActividadesCom[[#This Row],[NIVEL 3]],Catálogo!A:B,2,FALSE),"")</f>
        <v>4</v>
      </c>
      <c r="W1223" s="46">
        <v>1</v>
      </c>
      <c r="X1223" s="45" t="s">
        <v>42</v>
      </c>
      <c r="Y1223" s="44">
        <v>20171</v>
      </c>
      <c r="Z1223" s="44" t="s">
        <v>4009</v>
      </c>
      <c r="AA1223" s="5">
        <f>IF(ActividadesCom[[#This Row],[NIVEL 4]]&lt;&gt;0,VLOOKUP(ActividadesCom[[#This Row],[NIVEL 4]],Catálogo!A:B,2,FALSE),"")</f>
        <v>2</v>
      </c>
      <c r="AB1223" s="44">
        <v>1</v>
      </c>
      <c r="AC1223" s="45" t="s">
        <v>42</v>
      </c>
      <c r="AD1223" s="44">
        <v>20163</v>
      </c>
      <c r="AE1223" s="44" t="s">
        <v>4009</v>
      </c>
      <c r="AF1223" s="5">
        <f>IF(ActividadesCom[[#This Row],[NIVEL 5]]&lt;&gt;0,VLOOKUP(ActividadesCom[[#This Row],[NIVEL 5]],Catálogo!A:B,2,FALSE),"")</f>
        <v>2</v>
      </c>
      <c r="AG1223" s="44">
        <v>1</v>
      </c>
      <c r="AH1223" s="2"/>
    </row>
    <row r="1224" spans="1:34" s="21" customFormat="1" ht="30" hidden="1" customHeight="1" x14ac:dyDescent="0.25">
      <c r="A1224" s="7">
        <v>16470033</v>
      </c>
      <c r="B1224" s="6" t="str">
        <f>VLOOKUP(ActividadesCom[[#This Row],[NO. DE CONTROL]],'LISTADO ESTUDIANTES'!A:C,2,FALSE)</f>
        <v>CHI GARCIA PEDRO ANTONIO</v>
      </c>
      <c r="C1224" s="6" t="str">
        <f>VLOOKUP(ActividadesCom[[#This Row],[NO. DE CONTROL]],'LISTADO ESTUDIANTES'!A:C,3,FALSE)</f>
        <v>ARQUITECTURA</v>
      </c>
      <c r="D1224" s="5" t="str">
        <f>VLOOKUP(ActividadesCom[[#This Row],[NO. DE CONTROL]],'LISTADO ESTUDIANTES'!A:D,4,FALSE)</f>
        <v>BAJA</v>
      </c>
      <c r="E1224" s="5">
        <f>SUM(ActividadesCom[[#This Row],[CRÉD. 1]],ActividadesCom[[#This Row],[CRÉD. 2]],ActividadesCom[[#This Row],[CRÉD. 3]],ActividadesCom[[#This Row],[CRÉD. 4]],ActividadesCom[[#This Row],[CRÉD. 5]])</f>
        <v>1</v>
      </c>
      <c r="F1224" s="17">
        <f>IF(ActividadesCom[[#This Row],[ÚLTIMO SEMESTRE CON CRÉDITOS]]&gt;0,ROUND(AVERAGE(ActividadesCom[[#This Row],[VALOR NIVEL 5]],ActividadesCom[[#This Row],[VALOR NIVEL 4]],ActividadesCom[[#This Row],[VALOR NIVEL 3]],ActividadesCom[[#This Row],[VALOR NIVEL 2]],ActividadesCom[[#This Row],[VALOR NIVEL 1]]),0),"")</f>
        <v>2</v>
      </c>
      <c r="G1224" s="5" t="str">
        <f>IF(ActividadesCom[[#This Row],[PROMEDIO]]="","",IF(ActividadesCom[[#This Row],[PROMEDIO]]&gt;=4,"EXCELENTE",IF(ActividadesCom[[#This Row],[PROMEDIO]]&gt;=3,"NOTABLE",IF(ActividadesCom[[#This Row],[PROMEDIO]]&gt;=2,"BUENO",IF(ActividadesCom[[#This Row],[PROMEDIO]]=1,"SUFICIENTE","")))))</f>
        <v>BUENO</v>
      </c>
      <c r="H1224" s="5">
        <f>MAX(ActividadesCom[[#This Row],[PERÍODO 1]],ActividadesCom[[#This Row],[PERÍODO 2]],ActividadesCom[[#This Row],[PERÍODO 3]],ActividadesCom[[#This Row],[PERÍODO 4]],ActividadesCom[[#This Row],[PERÍODO 5]])</f>
        <v>20163</v>
      </c>
      <c r="I1224" s="6"/>
      <c r="J1224" s="5"/>
      <c r="K1224" s="5"/>
      <c r="L1224" s="5" t="str">
        <f>IF(ActividadesCom[[#This Row],[NIVEL 1]]&lt;&gt;0,VLOOKUP(ActividadesCom[[#This Row],[NIVEL 1]],Catálogo!A:B,2,FALSE),"")</f>
        <v/>
      </c>
      <c r="M1224" s="5"/>
      <c r="N1224" s="6"/>
      <c r="O1224" s="5"/>
      <c r="P1224" s="5"/>
      <c r="Q1224" s="5" t="str">
        <f>IF(ActividadesCom[[#This Row],[NIVEL 2]]&lt;&gt;0,VLOOKUP(ActividadesCom[[#This Row],[NIVEL 2]],Catálogo!A:B,2,FALSE),"")</f>
        <v/>
      </c>
      <c r="R1224" s="11"/>
      <c r="S1224" s="12"/>
      <c r="T1224" s="11"/>
      <c r="U1224" s="11"/>
      <c r="V1224" s="5" t="str">
        <f>IF(ActividadesCom[[#This Row],[NIVEL 3]]&lt;&gt;0,VLOOKUP(ActividadesCom[[#This Row],[NIVEL 3]],Catálogo!A:B,2,FALSE),"")</f>
        <v/>
      </c>
      <c r="W1224" s="11"/>
      <c r="X1224" s="6"/>
      <c r="Y1224" s="5"/>
      <c r="Z1224" s="5"/>
      <c r="AA1224" s="5" t="str">
        <f>IF(ActividadesCom[[#This Row],[NIVEL 4]]&lt;&gt;0,VLOOKUP(ActividadesCom[[#This Row],[NIVEL 4]],Catálogo!A:B,2,FALSE),"")</f>
        <v/>
      </c>
      <c r="AB1224" s="5"/>
      <c r="AC1224" s="6" t="s">
        <v>96</v>
      </c>
      <c r="AD1224" s="5">
        <v>20163</v>
      </c>
      <c r="AE1224" s="5" t="s">
        <v>4009</v>
      </c>
      <c r="AF1224" s="5">
        <f>IF(ActividadesCom[[#This Row],[NIVEL 5]]&lt;&gt;0,VLOOKUP(ActividadesCom[[#This Row],[NIVEL 5]],Catálogo!A:B,2,FALSE),"")</f>
        <v>2</v>
      </c>
      <c r="AG1224" s="5">
        <v>1</v>
      </c>
    </row>
    <row r="1225" spans="1:34" ht="30" hidden="1" customHeight="1" x14ac:dyDescent="0.25">
      <c r="A1225" s="7">
        <v>16470034</v>
      </c>
      <c r="B1225" s="6" t="str">
        <f>VLOOKUP(ActividadesCom[[#This Row],[NO. DE CONTROL]],'LISTADO ESTUDIANTES'!A:C,2,FALSE)</f>
        <v>ALVAREZ KUK GUADALUPE NICTE HA</v>
      </c>
      <c r="C1225" s="6" t="str">
        <f>VLOOKUP(ActividadesCom[[#This Row],[NO. DE CONTROL]],'LISTADO ESTUDIANTES'!A:C,3,FALSE)</f>
        <v>ARQUITECTURA</v>
      </c>
      <c r="D1225" s="5" t="str">
        <f>VLOOKUP(ActividadesCom[[#This Row],[NO. DE CONTROL]],'LISTADO ESTUDIANTES'!A:D,4,FALSE)</f>
        <v>BAJA</v>
      </c>
      <c r="E1225" s="5">
        <f>SUM(ActividadesCom[[#This Row],[CRÉD. 1]],ActividadesCom[[#This Row],[CRÉD. 2]],ActividadesCom[[#This Row],[CRÉD. 3]],ActividadesCom[[#This Row],[CRÉD. 4]],ActividadesCom[[#This Row],[CRÉD. 5]])</f>
        <v>6</v>
      </c>
      <c r="F1225" s="5">
        <f>IF(ActividadesCom[[#This Row],[ÚLTIMO SEMESTRE CON CRÉDITOS]]&gt;0,ROUND(AVERAGE(ActividadesCom[[#This Row],[VALOR NIVEL 5]],ActividadesCom[[#This Row],[VALOR NIVEL 4]],ActividadesCom[[#This Row],[VALOR NIVEL 3]],ActividadesCom[[#This Row],[VALOR NIVEL 2]],ActividadesCom[[#This Row],[VALOR NIVEL 1]]),0),"")</f>
        <v>2</v>
      </c>
      <c r="G1225" s="5" t="str">
        <f>IF(ActividadesCom[[#This Row],[PROMEDIO]]="","",IF(ActividadesCom[[#This Row],[PROMEDIO]]&gt;=4,"EXCELENTE",IF(ActividadesCom[[#This Row],[PROMEDIO]]&gt;=3,"NOTABLE",IF(ActividadesCom[[#This Row],[PROMEDIO]]&gt;=2,"BUENO",IF(ActividadesCom[[#This Row],[PROMEDIO]]=1,"SUFICIENTE","")))))</f>
        <v>BUENO</v>
      </c>
      <c r="H1225" s="5">
        <f>MAX(ActividadesCom[[#This Row],[PERÍODO 1]],ActividadesCom[[#This Row],[PERÍODO 2]],ActividadesCom[[#This Row],[PERÍODO 3]],ActividadesCom[[#This Row],[PERÍODO 4]],ActividadesCom[[#This Row],[PERÍODO 5]])</f>
        <v>20181</v>
      </c>
      <c r="I1225" s="6" t="s">
        <v>445</v>
      </c>
      <c r="J1225" s="5">
        <v>20181</v>
      </c>
      <c r="K1225" s="5" t="s">
        <v>4009</v>
      </c>
      <c r="L1225" s="5">
        <f>IF(ActividadesCom[[#This Row],[NIVEL 1]]&lt;&gt;0,VLOOKUP(ActividadesCom[[#This Row],[NIVEL 1]],Catálogo!A:B,2,FALSE),"")</f>
        <v>2</v>
      </c>
      <c r="M1225" s="5">
        <v>2</v>
      </c>
      <c r="N1225" s="6" t="s">
        <v>1006</v>
      </c>
      <c r="O1225" s="5">
        <v>20163</v>
      </c>
      <c r="P1225" s="5" t="s">
        <v>4009</v>
      </c>
      <c r="Q1225" s="5">
        <f>IF(ActividadesCom[[#This Row],[NIVEL 2]]&lt;&gt;0,VLOOKUP(ActividadesCom[[#This Row],[NIVEL 2]],Catálogo!A:B,2,FALSE),"")</f>
        <v>2</v>
      </c>
      <c r="R1225" s="11">
        <v>1</v>
      </c>
      <c r="S1225" s="12" t="s">
        <v>1006</v>
      </c>
      <c r="T1225" s="11">
        <v>20171</v>
      </c>
      <c r="U1225" s="5" t="s">
        <v>4009</v>
      </c>
      <c r="V1225" s="5">
        <f>IF(ActividadesCom[[#This Row],[NIVEL 3]]&lt;&gt;0,VLOOKUP(ActividadesCom[[#This Row],[NIVEL 3]],Catálogo!A:B,2,FALSE),"")</f>
        <v>2</v>
      </c>
      <c r="W1225" s="11">
        <v>1</v>
      </c>
      <c r="X1225" s="6" t="s">
        <v>48</v>
      </c>
      <c r="Y1225" s="5">
        <v>20171</v>
      </c>
      <c r="Z1225" s="5" t="s">
        <v>4009</v>
      </c>
      <c r="AA1225" s="5">
        <f>IF(ActividadesCom[[#This Row],[NIVEL 4]]&lt;&gt;0,VLOOKUP(ActividadesCom[[#This Row],[NIVEL 4]],Catálogo!A:B,2,FALSE),"")</f>
        <v>2</v>
      </c>
      <c r="AB1225" s="5">
        <v>1</v>
      </c>
      <c r="AC1225" s="6" t="s">
        <v>4069</v>
      </c>
      <c r="AD1225" s="5">
        <v>20163</v>
      </c>
      <c r="AE1225" s="5" t="s">
        <v>4009</v>
      </c>
      <c r="AF1225" s="5">
        <f>IF(ActividadesCom[[#This Row],[NIVEL 5]]&lt;&gt;0,VLOOKUP(ActividadesCom[[#This Row],[NIVEL 5]],Catálogo!A:B,2,FALSE),"")</f>
        <v>2</v>
      </c>
      <c r="AG1225" s="5">
        <v>1</v>
      </c>
      <c r="AH1225" s="2"/>
    </row>
    <row r="1226" spans="1:34" ht="30" hidden="1" customHeight="1" x14ac:dyDescent="0.25">
      <c r="A1226" s="7">
        <v>16470035</v>
      </c>
      <c r="B1226" s="6" t="str">
        <f>VLOOKUP(ActividadesCom[[#This Row],[NO. DE CONTROL]],'LISTADO ESTUDIANTES'!A:C,2,FALSE)</f>
        <v>SALAZAR HERNANDEZ LEYDI GUADALUPE</v>
      </c>
      <c r="C1226" s="6" t="str">
        <f>VLOOKUP(ActividadesCom[[#This Row],[NO. DE CONTROL]],'LISTADO ESTUDIANTES'!A:C,3,FALSE)</f>
        <v>ARQUITECTURA</v>
      </c>
      <c r="D1226" s="5" t="str">
        <f>VLOOKUP(ActividadesCom[[#This Row],[NO. DE CONTROL]],'LISTADO ESTUDIANTES'!A:D,4,FALSE)</f>
        <v>BAJA</v>
      </c>
      <c r="E1226" s="5">
        <f>SUM(ActividadesCom[[#This Row],[CRÉD. 1]],ActividadesCom[[#This Row],[CRÉD. 2]],ActividadesCom[[#This Row],[CRÉD. 3]],ActividadesCom[[#This Row],[CRÉD. 4]],ActividadesCom[[#This Row],[CRÉD. 5]])</f>
        <v>1</v>
      </c>
      <c r="F1226" s="17">
        <f>IF(ActividadesCom[[#This Row],[ÚLTIMO SEMESTRE CON CRÉDITOS]]&gt;0,ROUND(AVERAGE(ActividadesCom[[#This Row],[VALOR NIVEL 5]],ActividadesCom[[#This Row],[VALOR NIVEL 4]],ActividadesCom[[#This Row],[VALOR NIVEL 3]],ActividadesCom[[#This Row],[VALOR NIVEL 2]],ActividadesCom[[#This Row],[VALOR NIVEL 1]]),0),"")</f>
        <v>2</v>
      </c>
      <c r="G1226" s="5" t="str">
        <f>IF(ActividadesCom[[#This Row],[PROMEDIO]]="","",IF(ActividadesCom[[#This Row],[PROMEDIO]]&gt;=4,"EXCELENTE",IF(ActividadesCom[[#This Row],[PROMEDIO]]&gt;=3,"NOTABLE",IF(ActividadesCom[[#This Row],[PROMEDIO]]&gt;=2,"BUENO",IF(ActividadesCom[[#This Row],[PROMEDIO]]=1,"SUFICIENTE","")))))</f>
        <v>BUENO</v>
      </c>
      <c r="H1226" s="5">
        <f>MAX(ActividadesCom[[#This Row],[PERÍODO 1]],ActividadesCom[[#This Row],[PERÍODO 2]],ActividadesCom[[#This Row],[PERÍODO 3]],ActividadesCom[[#This Row],[PERÍODO 4]],ActividadesCom[[#This Row],[PERÍODO 5]])</f>
        <v>20163</v>
      </c>
      <c r="I1226" s="6"/>
      <c r="J1226" s="5"/>
      <c r="K1226" s="5"/>
      <c r="L1226" s="5" t="str">
        <f>IF(ActividadesCom[[#This Row],[NIVEL 1]]&lt;&gt;0,VLOOKUP(ActividadesCom[[#This Row],[NIVEL 1]],Catálogo!A:B,2,FALSE),"")</f>
        <v/>
      </c>
      <c r="M1226" s="5"/>
      <c r="N1226" s="6"/>
      <c r="O1226" s="5"/>
      <c r="P1226" s="5"/>
      <c r="Q1226" s="5" t="str">
        <f>IF(ActividadesCom[[#This Row],[NIVEL 2]]&lt;&gt;0,VLOOKUP(ActividadesCom[[#This Row],[NIVEL 2]],Catálogo!A:B,2,FALSE),"")</f>
        <v/>
      </c>
      <c r="R1226" s="11"/>
      <c r="S1226" s="12"/>
      <c r="T1226" s="11"/>
      <c r="U1226" s="11"/>
      <c r="V1226" s="5" t="str">
        <f>IF(ActividadesCom[[#This Row],[NIVEL 3]]&lt;&gt;0,VLOOKUP(ActividadesCom[[#This Row],[NIVEL 3]],Catálogo!A:B,2,FALSE),"")</f>
        <v/>
      </c>
      <c r="W1226" s="11"/>
      <c r="X1226" s="6"/>
      <c r="Y1226" s="5"/>
      <c r="Z1226" s="5"/>
      <c r="AA1226" s="5" t="str">
        <f>IF(ActividadesCom[[#This Row],[NIVEL 4]]&lt;&gt;0,VLOOKUP(ActividadesCom[[#This Row],[NIVEL 4]],Catálogo!A:B,2,FALSE),"")</f>
        <v/>
      </c>
      <c r="AB1226" s="5"/>
      <c r="AC1226" s="6" t="s">
        <v>4</v>
      </c>
      <c r="AD1226" s="5">
        <v>20163</v>
      </c>
      <c r="AE1226" s="5" t="s">
        <v>4009</v>
      </c>
      <c r="AF1226" s="5">
        <f>IF(ActividadesCom[[#This Row],[NIVEL 5]]&lt;&gt;0,VLOOKUP(ActividadesCom[[#This Row],[NIVEL 5]],Catálogo!A:B,2,FALSE),"")</f>
        <v>2</v>
      </c>
      <c r="AG1226" s="5">
        <v>1</v>
      </c>
      <c r="AH1226" s="2"/>
    </row>
    <row r="1227" spans="1:34" s="21" customFormat="1" ht="30" hidden="1" customHeight="1" x14ac:dyDescent="0.25">
      <c r="A1227" s="7">
        <v>16470036</v>
      </c>
      <c r="B1227" s="6" t="str">
        <f>VLOOKUP(ActividadesCom[[#This Row],[NO. DE CONTROL]],'LISTADO ESTUDIANTES'!A:C,2,FALSE)</f>
        <v>MATA TOTO VICTOR FERNANDO</v>
      </c>
      <c r="C1227" s="6" t="str">
        <f>VLOOKUP(ActividadesCom[[#This Row],[NO. DE CONTROL]],'LISTADO ESTUDIANTES'!A:C,3,FALSE)</f>
        <v>ARQUITECTURA</v>
      </c>
      <c r="D1227" s="5" t="str">
        <f>VLOOKUP(ActividadesCom[[#This Row],[NO. DE CONTROL]],'LISTADO ESTUDIANTES'!A:D,4,FALSE)</f>
        <v>BAJA</v>
      </c>
      <c r="E1227" s="5">
        <f>SUM(ActividadesCom[[#This Row],[CRÉD. 1]],ActividadesCom[[#This Row],[CRÉD. 2]],ActividadesCom[[#This Row],[CRÉD. 3]],ActividadesCom[[#This Row],[CRÉD. 4]],ActividadesCom[[#This Row],[CRÉD. 5]])</f>
        <v>5</v>
      </c>
      <c r="F1227" s="5">
        <f>IF(ActividadesCom[[#This Row],[ÚLTIMO SEMESTRE CON CRÉDITOS]]&gt;0,ROUND(AVERAGE(ActividadesCom[[#This Row],[VALOR NIVEL 5]],ActividadesCom[[#This Row],[VALOR NIVEL 4]],ActividadesCom[[#This Row],[VALOR NIVEL 3]],ActividadesCom[[#This Row],[VALOR NIVEL 2]],ActividadesCom[[#This Row],[VALOR NIVEL 1]]),0),"")</f>
        <v>2</v>
      </c>
      <c r="G1227" s="5" t="str">
        <f>IF(ActividadesCom[[#This Row],[PROMEDIO]]="","",IF(ActividadesCom[[#This Row],[PROMEDIO]]&gt;=4,"EXCELENTE",IF(ActividadesCom[[#This Row],[PROMEDIO]]&gt;=3,"NOTABLE",IF(ActividadesCom[[#This Row],[PROMEDIO]]&gt;=2,"BUENO",IF(ActividadesCom[[#This Row],[PROMEDIO]]=1,"SUFICIENTE","")))))</f>
        <v>BUENO</v>
      </c>
      <c r="H1227" s="5">
        <f>MAX(ActividadesCom[[#This Row],[PERÍODO 1]],ActividadesCom[[#This Row],[PERÍODO 2]],ActividadesCom[[#This Row],[PERÍODO 3]],ActividadesCom[[#This Row],[PERÍODO 4]],ActividadesCom[[#This Row],[PERÍODO 5]])</f>
        <v>20201</v>
      </c>
      <c r="I1227" s="6" t="s">
        <v>1194</v>
      </c>
      <c r="J1227" s="5">
        <v>20191</v>
      </c>
      <c r="K1227" s="5" t="s">
        <v>4009</v>
      </c>
      <c r="L1227" s="5">
        <f>IF(ActividadesCom[[#This Row],[NIVEL 1]]&lt;&gt;0,VLOOKUP(ActividadesCom[[#This Row],[NIVEL 1]],Catálogo!A:B,2,FALSE),"")</f>
        <v>2</v>
      </c>
      <c r="M1227" s="5">
        <v>1</v>
      </c>
      <c r="N1227" s="6" t="s">
        <v>1192</v>
      </c>
      <c r="O1227" s="5">
        <v>20201</v>
      </c>
      <c r="P1227" s="5" t="s">
        <v>4009</v>
      </c>
      <c r="Q1227" s="5">
        <f>IF(ActividadesCom[[#This Row],[NIVEL 2]]&lt;&gt;0,VLOOKUP(ActividadesCom[[#This Row],[NIVEL 2]],Catálogo!A:B,2,FALSE),"")</f>
        <v>2</v>
      </c>
      <c r="R1227" s="11">
        <v>1</v>
      </c>
      <c r="S1227" s="12" t="s">
        <v>452</v>
      </c>
      <c r="T1227" s="11">
        <v>20193</v>
      </c>
      <c r="U1227" s="11" t="s">
        <v>4009</v>
      </c>
      <c r="V1227" s="5">
        <f>IF(ActividadesCom[[#This Row],[NIVEL 3]]&lt;&gt;0,VLOOKUP(ActividadesCom[[#This Row],[NIVEL 3]],Catálogo!A:B,2,FALSE),"")</f>
        <v>2</v>
      </c>
      <c r="W1227" s="11">
        <v>1</v>
      </c>
      <c r="X1227" s="6" t="s">
        <v>615</v>
      </c>
      <c r="Y1227" s="5">
        <v>20183</v>
      </c>
      <c r="Z1227" s="5" t="s">
        <v>4007</v>
      </c>
      <c r="AA1227" s="5">
        <f>IF(ActividadesCom[[#This Row],[NIVEL 4]]&lt;&gt;0,VLOOKUP(ActividadesCom[[#This Row],[NIVEL 4]],Catálogo!A:B,2,FALSE),"")</f>
        <v>4</v>
      </c>
      <c r="AB1227" s="5">
        <v>1</v>
      </c>
      <c r="AC1227" s="6" t="s">
        <v>116</v>
      </c>
      <c r="AD1227" s="5">
        <v>20163</v>
      </c>
      <c r="AE1227" s="5" t="s">
        <v>4009</v>
      </c>
      <c r="AF1227" s="5">
        <f>IF(ActividadesCom[[#This Row],[NIVEL 5]]&lt;&gt;0,VLOOKUP(ActividadesCom[[#This Row],[NIVEL 5]],Catálogo!A:B,2,FALSE),"")</f>
        <v>2</v>
      </c>
      <c r="AG1227" s="5">
        <v>1</v>
      </c>
    </row>
    <row r="1228" spans="1:34" s="21" customFormat="1" ht="30" hidden="1" customHeight="1" x14ac:dyDescent="0.25">
      <c r="A1228" s="7">
        <v>16470037</v>
      </c>
      <c r="B1228" s="6" t="str">
        <f>VLOOKUP(ActividadesCom[[#This Row],[NO. DE CONTROL]],'LISTADO ESTUDIANTES'!A:C,2,FALSE)</f>
        <v>CANUL ANGULO DAMIAN DEL CARMEN</v>
      </c>
      <c r="C1228" s="6" t="str">
        <f>VLOOKUP(ActividadesCom[[#This Row],[NO. DE CONTROL]],'LISTADO ESTUDIANTES'!A:C,3,FALSE)</f>
        <v>ARQUITECTURA</v>
      </c>
      <c r="D1228" s="5" t="str">
        <f>VLOOKUP(ActividadesCom[[#This Row],[NO. DE CONTROL]],'LISTADO ESTUDIANTES'!A:D,4,FALSE)</f>
        <v>BAJA</v>
      </c>
      <c r="E1228" s="5">
        <f>SUM(ActividadesCom[[#This Row],[CRÉD. 1]],ActividadesCom[[#This Row],[CRÉD. 2]],ActividadesCom[[#This Row],[CRÉD. 3]],ActividadesCom[[#This Row],[CRÉD. 4]],ActividadesCom[[#This Row],[CRÉD. 5]])</f>
        <v>1</v>
      </c>
      <c r="F1228" s="17">
        <f>IF(ActividadesCom[[#This Row],[ÚLTIMO SEMESTRE CON CRÉDITOS]]&gt;0,ROUND(AVERAGE(ActividadesCom[[#This Row],[VALOR NIVEL 5]],ActividadesCom[[#This Row],[VALOR NIVEL 4]],ActividadesCom[[#This Row],[VALOR NIVEL 3]],ActividadesCom[[#This Row],[VALOR NIVEL 2]],ActividadesCom[[#This Row],[VALOR NIVEL 1]]),0),"")</f>
        <v>2</v>
      </c>
      <c r="G1228" s="5" t="str">
        <f>IF(ActividadesCom[[#This Row],[PROMEDIO]]="","",IF(ActividadesCom[[#This Row],[PROMEDIO]]&gt;=4,"EXCELENTE",IF(ActividadesCom[[#This Row],[PROMEDIO]]&gt;=3,"NOTABLE",IF(ActividadesCom[[#This Row],[PROMEDIO]]&gt;=2,"BUENO",IF(ActividadesCom[[#This Row],[PROMEDIO]]=1,"SUFICIENTE","")))))</f>
        <v>BUENO</v>
      </c>
      <c r="H1228" s="5">
        <f>MAX(ActividadesCom[[#This Row],[PERÍODO 1]],ActividadesCom[[#This Row],[PERÍODO 2]],ActividadesCom[[#This Row],[PERÍODO 3]],ActividadesCom[[#This Row],[PERÍODO 4]],ActividadesCom[[#This Row],[PERÍODO 5]])</f>
        <v>20163</v>
      </c>
      <c r="I1228" s="6"/>
      <c r="J1228" s="5"/>
      <c r="K1228" s="5"/>
      <c r="L1228" s="5" t="str">
        <f>IF(ActividadesCom[[#This Row],[NIVEL 1]]&lt;&gt;0,VLOOKUP(ActividadesCom[[#This Row],[NIVEL 1]],Catálogo!A:B,2,FALSE),"")</f>
        <v/>
      </c>
      <c r="M1228" s="5"/>
      <c r="N1228" s="6"/>
      <c r="O1228" s="5"/>
      <c r="P1228" s="5"/>
      <c r="Q1228" s="5" t="str">
        <f>IF(ActividadesCom[[#This Row],[NIVEL 2]]&lt;&gt;0,VLOOKUP(ActividadesCom[[#This Row],[NIVEL 2]],Catálogo!A:B,2,FALSE),"")</f>
        <v/>
      </c>
      <c r="R1228" s="11"/>
      <c r="S1228" s="12"/>
      <c r="T1228" s="11"/>
      <c r="U1228" s="11"/>
      <c r="V1228" s="5" t="str">
        <f>IF(ActividadesCom[[#This Row],[NIVEL 3]]&lt;&gt;0,VLOOKUP(ActividadesCom[[#This Row],[NIVEL 3]],Catálogo!A:B,2,FALSE),"")</f>
        <v/>
      </c>
      <c r="W1228" s="11"/>
      <c r="X1228" s="6"/>
      <c r="Y1228" s="5"/>
      <c r="Z1228" s="5"/>
      <c r="AA1228" s="5" t="str">
        <f>IF(ActividadesCom[[#This Row],[NIVEL 4]]&lt;&gt;0,VLOOKUP(ActividadesCom[[#This Row],[NIVEL 4]],Catálogo!A:B,2,FALSE),"")</f>
        <v/>
      </c>
      <c r="AB1228" s="5"/>
      <c r="AC1228" s="6" t="s">
        <v>116</v>
      </c>
      <c r="AD1228" s="5">
        <v>20163</v>
      </c>
      <c r="AE1228" s="5" t="s">
        <v>4009</v>
      </c>
      <c r="AF1228" s="5">
        <f>IF(ActividadesCom[[#This Row],[NIVEL 5]]&lt;&gt;0,VLOOKUP(ActividadesCom[[#This Row],[NIVEL 5]],Catálogo!A:B,2,FALSE),"")</f>
        <v>2</v>
      </c>
      <c r="AG1228" s="5">
        <v>1</v>
      </c>
    </row>
    <row r="1229" spans="1:34" ht="30" hidden="1" customHeight="1" x14ac:dyDescent="0.25">
      <c r="A1229" s="7">
        <v>16470038</v>
      </c>
      <c r="B1229" s="6" t="str">
        <f>VLOOKUP(ActividadesCom[[#This Row],[NO. DE CONTROL]],'LISTADO ESTUDIANTES'!A:C,2,FALSE)</f>
        <v>CHI CAHUICH YULISSA</v>
      </c>
      <c r="C1229" s="6" t="str">
        <f>VLOOKUP(ActividadesCom[[#This Row],[NO. DE CONTROL]],'LISTADO ESTUDIANTES'!A:C,3,FALSE)</f>
        <v>ARQUITECTURA</v>
      </c>
      <c r="D1229" s="5" t="str">
        <f>VLOOKUP(ActividadesCom[[#This Row],[NO. DE CONTROL]],'LISTADO ESTUDIANTES'!A:D,4,FALSE)</f>
        <v>BAJA</v>
      </c>
      <c r="E1229" s="5">
        <f>SUM(ActividadesCom[[#This Row],[CRÉD. 1]],ActividadesCom[[#This Row],[CRÉD. 2]],ActividadesCom[[#This Row],[CRÉD. 3]],ActividadesCom[[#This Row],[CRÉD. 4]],ActividadesCom[[#This Row],[CRÉD. 5]])</f>
        <v>3</v>
      </c>
      <c r="F1229" s="17">
        <f>IF(ActividadesCom[[#This Row],[ÚLTIMO SEMESTRE CON CRÉDITOS]]&gt;0,ROUND(AVERAGE(ActividadesCom[[#This Row],[VALOR NIVEL 5]],ActividadesCom[[#This Row],[VALOR NIVEL 4]],ActividadesCom[[#This Row],[VALOR NIVEL 3]],ActividadesCom[[#This Row],[VALOR NIVEL 2]],ActividadesCom[[#This Row],[VALOR NIVEL 1]]),0),"")</f>
        <v>3</v>
      </c>
      <c r="G1229" s="5" t="str">
        <f>IF(ActividadesCom[[#This Row],[PROMEDIO]]="","",IF(ActividadesCom[[#This Row],[PROMEDIO]]&gt;=4,"EXCELENTE",IF(ActividadesCom[[#This Row],[PROMEDIO]]&gt;=3,"NOTABLE",IF(ActividadesCom[[#This Row],[PROMEDIO]]&gt;=2,"BUENO",IF(ActividadesCom[[#This Row],[PROMEDIO]]=1,"SUFICIENTE","")))))</f>
        <v>NOTABLE</v>
      </c>
      <c r="H1229" s="5">
        <f>MAX(ActividadesCom[[#This Row],[PERÍODO 1]],ActividadesCom[[#This Row],[PERÍODO 2]],ActividadesCom[[#This Row],[PERÍODO 3]],ActividadesCom[[#This Row],[PERÍODO 4]],ActividadesCom[[#This Row],[PERÍODO 5]])</f>
        <v>20183</v>
      </c>
      <c r="I1229" s="6" t="s">
        <v>296</v>
      </c>
      <c r="J1229" s="5">
        <v>20171</v>
      </c>
      <c r="K1229" s="5" t="s">
        <v>4009</v>
      </c>
      <c r="L1229" s="5">
        <f>IF(ActividadesCom[[#This Row],[NIVEL 1]]&lt;&gt;0,VLOOKUP(ActividadesCom[[#This Row],[NIVEL 1]],Catálogo!A:B,2,FALSE),"")</f>
        <v>2</v>
      </c>
      <c r="M1229" s="5">
        <v>1</v>
      </c>
      <c r="N1229" s="6" t="s">
        <v>4392</v>
      </c>
      <c r="O1229" s="5">
        <v>20183</v>
      </c>
      <c r="P1229" s="5" t="s">
        <v>4007</v>
      </c>
      <c r="Q1229" s="5">
        <f>IF(ActividadesCom[[#This Row],[NIVEL 2]]&lt;&gt;0,VLOOKUP(ActividadesCom[[#This Row],[NIVEL 2]],Catálogo!A:B,2,FALSE),"")</f>
        <v>4</v>
      </c>
      <c r="R1229" s="11">
        <v>1</v>
      </c>
      <c r="S1229" s="12"/>
      <c r="T1229" s="11"/>
      <c r="U1229" s="11"/>
      <c r="V1229" s="5" t="str">
        <f>IF(ActividadesCom[[#This Row],[NIVEL 3]]&lt;&gt;0,VLOOKUP(ActividadesCom[[#This Row],[NIVEL 3]],Catálogo!A:B,2,FALSE),"")</f>
        <v/>
      </c>
      <c r="W1229" s="11"/>
      <c r="X1229" s="6"/>
      <c r="Y1229" s="5"/>
      <c r="Z1229" s="5"/>
      <c r="AA1229" s="5" t="str">
        <f>IF(ActividadesCom[[#This Row],[NIVEL 4]]&lt;&gt;0,VLOOKUP(ActividadesCom[[#This Row],[NIVEL 4]],Catálogo!A:B,2,FALSE),"")</f>
        <v/>
      </c>
      <c r="AB1229" s="5"/>
      <c r="AC1229" s="6" t="s">
        <v>4</v>
      </c>
      <c r="AD1229" s="5">
        <v>20163</v>
      </c>
      <c r="AE1229" s="5" t="s">
        <v>4009</v>
      </c>
      <c r="AF1229" s="5">
        <f>IF(ActividadesCom[[#This Row],[NIVEL 5]]&lt;&gt;0,VLOOKUP(ActividadesCom[[#This Row],[NIVEL 5]],Catálogo!A:B,2,FALSE),"")</f>
        <v>2</v>
      </c>
      <c r="AG1229" s="5">
        <v>1</v>
      </c>
      <c r="AH1229" s="2"/>
    </row>
    <row r="1230" spans="1:34" s="21" customFormat="1" ht="30" hidden="1" customHeight="1" x14ac:dyDescent="0.25">
      <c r="A1230" s="7">
        <v>16470039</v>
      </c>
      <c r="B1230" s="6" t="str">
        <f>VLOOKUP(ActividadesCom[[#This Row],[NO. DE CONTROL]],'LISTADO ESTUDIANTES'!A:C,2,FALSE)</f>
        <v>UC CHAVEZ ALMA GISSELA</v>
      </c>
      <c r="C1230" s="6" t="str">
        <f>VLOOKUP(ActividadesCom[[#This Row],[NO. DE CONTROL]],'LISTADO ESTUDIANTES'!A:C,3,FALSE)</f>
        <v>ARQUITECTURA</v>
      </c>
      <c r="D1230" s="5" t="str">
        <f>VLOOKUP(ActividadesCom[[#This Row],[NO. DE CONTROL]],'LISTADO ESTUDIANTES'!A:D,4,FALSE)</f>
        <v>BAJA</v>
      </c>
      <c r="E1230" s="5">
        <f>SUM(ActividadesCom[[#This Row],[CRÉD. 1]],ActividadesCom[[#This Row],[CRÉD. 2]],ActividadesCom[[#This Row],[CRÉD. 3]],ActividadesCom[[#This Row],[CRÉD. 4]],ActividadesCom[[#This Row],[CRÉD. 5]])</f>
        <v>5</v>
      </c>
      <c r="F1230" s="5">
        <f>IF(ActividadesCom[[#This Row],[ÚLTIMO SEMESTRE CON CRÉDITOS]]&gt;0,ROUND(AVERAGE(ActividadesCom[[#This Row],[VALOR NIVEL 5]],ActividadesCom[[#This Row],[VALOR NIVEL 4]],ActividadesCom[[#This Row],[VALOR NIVEL 3]],ActividadesCom[[#This Row],[VALOR NIVEL 2]],ActividadesCom[[#This Row],[VALOR NIVEL 1]]),0),"")</f>
        <v>2</v>
      </c>
      <c r="G1230" s="5" t="str">
        <f>IF(ActividadesCom[[#This Row],[PROMEDIO]]="","",IF(ActividadesCom[[#This Row],[PROMEDIO]]&gt;=4,"EXCELENTE",IF(ActividadesCom[[#This Row],[PROMEDIO]]&gt;=3,"NOTABLE",IF(ActividadesCom[[#This Row],[PROMEDIO]]&gt;=2,"BUENO",IF(ActividadesCom[[#This Row],[PROMEDIO]]=1,"SUFICIENTE","")))))</f>
        <v>BUENO</v>
      </c>
      <c r="H1230" s="5">
        <f>MAX(ActividadesCom[[#This Row],[PERÍODO 1]],ActividadesCom[[#This Row],[PERÍODO 2]],ActividadesCom[[#This Row],[PERÍODO 3]],ActividadesCom[[#This Row],[PERÍODO 4]],ActividadesCom[[#This Row],[PERÍODO 5]])</f>
        <v>20201</v>
      </c>
      <c r="I1230" s="6" t="s">
        <v>1041</v>
      </c>
      <c r="J1230" s="5">
        <v>20193</v>
      </c>
      <c r="K1230" s="5" t="s">
        <v>4009</v>
      </c>
      <c r="L1230" s="5">
        <f>IF(ActividadesCom[[#This Row],[NIVEL 1]]&lt;&gt;0,VLOOKUP(ActividadesCom[[#This Row],[NIVEL 1]],Catálogo!A:B,2,FALSE),"")</f>
        <v>2</v>
      </c>
      <c r="M1230" s="5">
        <v>1</v>
      </c>
      <c r="N1230" s="6" t="s">
        <v>1139</v>
      </c>
      <c r="O1230" s="5">
        <v>20183</v>
      </c>
      <c r="P1230" s="5" t="s">
        <v>4009</v>
      </c>
      <c r="Q1230" s="5">
        <f>IF(ActividadesCom[[#This Row],[NIVEL 2]]&lt;&gt;0,VLOOKUP(ActividadesCom[[#This Row],[NIVEL 2]],Catálogo!A:B,2,FALSE),"")</f>
        <v>2</v>
      </c>
      <c r="R1230" s="11">
        <v>1</v>
      </c>
      <c r="S1230" s="12" t="s">
        <v>1192</v>
      </c>
      <c r="T1230" s="11">
        <v>20201</v>
      </c>
      <c r="U1230" s="11" t="s">
        <v>4008</v>
      </c>
      <c r="V1230" s="5">
        <f>IF(ActividadesCom[[#This Row],[NIVEL 3]]&lt;&gt;0,VLOOKUP(ActividadesCom[[#This Row],[NIVEL 3]],Catálogo!A:B,2,FALSE),"")</f>
        <v>3</v>
      </c>
      <c r="W1230" s="11">
        <v>1</v>
      </c>
      <c r="X1230" s="6" t="s">
        <v>452</v>
      </c>
      <c r="Y1230" s="5">
        <v>20193</v>
      </c>
      <c r="Z1230" s="5" t="s">
        <v>4009</v>
      </c>
      <c r="AA1230" s="5">
        <f>IF(ActividadesCom[[#This Row],[NIVEL 4]]&lt;&gt;0,VLOOKUP(ActividadesCom[[#This Row],[NIVEL 4]],Catálogo!A:B,2,FALSE),"")</f>
        <v>2</v>
      </c>
      <c r="AB1230" s="5">
        <v>1</v>
      </c>
      <c r="AC1230" s="6" t="s">
        <v>112</v>
      </c>
      <c r="AD1230" s="5">
        <v>20163</v>
      </c>
      <c r="AE1230" s="5" t="s">
        <v>4009</v>
      </c>
      <c r="AF1230" s="5">
        <f>IF(ActividadesCom[[#This Row],[NIVEL 5]]&lt;&gt;0,VLOOKUP(ActividadesCom[[#This Row],[NIVEL 5]],Catálogo!A:B,2,FALSE),"")</f>
        <v>2</v>
      </c>
      <c r="AG1230" s="5">
        <v>1</v>
      </c>
    </row>
    <row r="1231" spans="1:34" ht="30" hidden="1" customHeight="1" x14ac:dyDescent="0.25">
      <c r="A1231" s="7">
        <v>16470040</v>
      </c>
      <c r="B1231" s="6" t="str">
        <f>VLOOKUP(ActividadesCom[[#This Row],[NO. DE CONTROL]],'LISTADO ESTUDIANTES'!A:C,2,FALSE)</f>
        <v>CAB CRUZ WENDY ISABEL</v>
      </c>
      <c r="C1231" s="6" t="str">
        <f>VLOOKUP(ActividadesCom[[#This Row],[NO. DE CONTROL]],'LISTADO ESTUDIANTES'!A:C,3,FALSE)</f>
        <v>ARQUITECTURA</v>
      </c>
      <c r="D1231" s="5" t="str">
        <f>VLOOKUP(ActividadesCom[[#This Row],[NO. DE CONTROL]],'LISTADO ESTUDIANTES'!A:D,4,FALSE)</f>
        <v>BAJA</v>
      </c>
      <c r="E1231" s="5">
        <f>SUM(ActividadesCom[[#This Row],[CRÉD. 1]],ActividadesCom[[#This Row],[CRÉD. 2]],ActividadesCom[[#This Row],[CRÉD. 3]],ActividadesCom[[#This Row],[CRÉD. 4]],ActividadesCom[[#This Row],[CRÉD. 5]])</f>
        <v>5</v>
      </c>
      <c r="F1231" s="5">
        <f>IF(ActividadesCom[[#This Row],[ÚLTIMO SEMESTRE CON CRÉDITOS]]&gt;0,ROUND(AVERAGE(ActividadesCom[[#This Row],[VALOR NIVEL 5]],ActividadesCom[[#This Row],[VALOR NIVEL 4]],ActividadesCom[[#This Row],[VALOR NIVEL 3]],ActividadesCom[[#This Row],[VALOR NIVEL 2]],ActividadesCom[[#This Row],[VALOR NIVEL 1]]),0),"")</f>
        <v>2</v>
      </c>
      <c r="G1231" s="5" t="str">
        <f>IF(ActividadesCom[[#This Row],[PROMEDIO]]="","",IF(ActividadesCom[[#This Row],[PROMEDIO]]&gt;=4,"EXCELENTE",IF(ActividadesCom[[#This Row],[PROMEDIO]]&gt;=3,"NOTABLE",IF(ActividadesCom[[#This Row],[PROMEDIO]]&gt;=2,"BUENO",IF(ActividadesCom[[#This Row],[PROMEDIO]]=1,"SUFICIENTE","")))))</f>
        <v>BUENO</v>
      </c>
      <c r="H1231" s="5">
        <f>MAX(ActividadesCom[[#This Row],[PERÍODO 1]],ActividadesCom[[#This Row],[PERÍODO 2]],ActividadesCom[[#This Row],[PERÍODO 3]],ActividadesCom[[#This Row],[PERÍODO 4]],ActividadesCom[[#This Row],[PERÍODO 5]])</f>
        <v>20193</v>
      </c>
      <c r="I1231" s="6" t="s">
        <v>1123</v>
      </c>
      <c r="J1231" s="5">
        <v>20193</v>
      </c>
      <c r="K1231" s="5" t="s">
        <v>4009</v>
      </c>
      <c r="L1231" s="5">
        <f>IF(ActividadesCom[[#This Row],[NIVEL 1]]&lt;&gt;0,VLOOKUP(ActividadesCom[[#This Row],[NIVEL 1]],Catálogo!A:B,2,FALSE),"")</f>
        <v>2</v>
      </c>
      <c r="M1231" s="5">
        <v>1</v>
      </c>
      <c r="N1231" s="6" t="s">
        <v>1076</v>
      </c>
      <c r="O1231" s="5">
        <v>20193</v>
      </c>
      <c r="P1231" s="5" t="s">
        <v>4009</v>
      </c>
      <c r="Q1231" s="5">
        <f>IF(ActividadesCom[[#This Row],[NIVEL 2]]&lt;&gt;0,VLOOKUP(ActividadesCom[[#This Row],[NIVEL 2]],Catálogo!A:B,2,FALSE),"")</f>
        <v>2</v>
      </c>
      <c r="R1231" s="11">
        <v>1</v>
      </c>
      <c r="S1231" s="12" t="s">
        <v>2327</v>
      </c>
      <c r="T1231" s="11">
        <v>20191</v>
      </c>
      <c r="U1231" s="11" t="s">
        <v>4007</v>
      </c>
      <c r="V1231" s="5">
        <f>IF(ActividadesCom[[#This Row],[NIVEL 3]]&lt;&gt;0,VLOOKUP(ActividadesCom[[#This Row],[NIVEL 3]],Catálogo!A:B,2,FALSE),"")</f>
        <v>4</v>
      </c>
      <c r="W1231" s="11">
        <v>1</v>
      </c>
      <c r="X1231" s="6" t="s">
        <v>5</v>
      </c>
      <c r="Y1231" s="5">
        <v>20171</v>
      </c>
      <c r="Z1231" s="5" t="s">
        <v>4009</v>
      </c>
      <c r="AA1231" s="5">
        <f>IF(ActividadesCom[[#This Row],[NIVEL 4]]&lt;&gt;0,VLOOKUP(ActividadesCom[[#This Row],[NIVEL 4]],Catálogo!A:B,2,FALSE),"")</f>
        <v>2</v>
      </c>
      <c r="AB1231" s="5">
        <v>1</v>
      </c>
      <c r="AC1231" s="6" t="s">
        <v>112</v>
      </c>
      <c r="AD1231" s="5">
        <v>20163</v>
      </c>
      <c r="AE1231" s="5" t="s">
        <v>4009</v>
      </c>
      <c r="AF1231" s="5">
        <f>IF(ActividadesCom[[#This Row],[NIVEL 5]]&lt;&gt;0,VLOOKUP(ActividadesCom[[#This Row],[NIVEL 5]],Catálogo!A:B,2,FALSE),"")</f>
        <v>2</v>
      </c>
      <c r="AG1231" s="5">
        <v>1</v>
      </c>
      <c r="AH1231" s="2"/>
    </row>
    <row r="1232" spans="1:34" ht="30" hidden="1" customHeight="1" x14ac:dyDescent="0.25">
      <c r="A1232" s="7">
        <v>16470041</v>
      </c>
      <c r="B1232" s="6" t="str">
        <f>VLOOKUP(ActividadesCom[[#This Row],[NO. DE CONTROL]],'LISTADO ESTUDIANTES'!A:C,2,FALSE)</f>
        <v>MONTERO SOLER JOSEFA JENIFER</v>
      </c>
      <c r="C1232" s="6" t="str">
        <f>VLOOKUP(ActividadesCom[[#This Row],[NO. DE CONTROL]],'LISTADO ESTUDIANTES'!A:C,3,FALSE)</f>
        <v>ARQUITECTURA</v>
      </c>
      <c r="D1232" s="5" t="str">
        <f>VLOOKUP(ActividadesCom[[#This Row],[NO. DE CONTROL]],'LISTADO ESTUDIANTES'!A:D,4,FALSE)</f>
        <v>BAJA</v>
      </c>
      <c r="E1232" s="5">
        <f>SUM(ActividadesCom[[#This Row],[CRÉD. 1]],ActividadesCom[[#This Row],[CRÉD. 2]],ActividadesCom[[#This Row],[CRÉD. 3]],ActividadesCom[[#This Row],[CRÉD. 4]],ActividadesCom[[#This Row],[CRÉD. 5]])</f>
        <v>0</v>
      </c>
      <c r="F1232" s="17" t="str">
        <f>IF(ActividadesCom[[#This Row],[ÚLTIMO SEMESTRE CON CRÉDITOS]]&gt;0,ROUND(AVERAGE(ActividadesCom[[#This Row],[VALOR NIVEL 5]],ActividadesCom[[#This Row],[VALOR NIVEL 4]],ActividadesCom[[#This Row],[VALOR NIVEL 3]],ActividadesCom[[#This Row],[VALOR NIVEL 2]],ActividadesCom[[#This Row],[VALOR NIVEL 1]]),0),"")</f>
        <v/>
      </c>
      <c r="G1232" s="5" t="str">
        <f>IF(ActividadesCom[[#This Row],[PROMEDIO]]="","",IF(ActividadesCom[[#This Row],[PROMEDIO]]&gt;=4,"EXCELENTE",IF(ActividadesCom[[#This Row],[PROMEDIO]]&gt;=3,"NOTABLE",IF(ActividadesCom[[#This Row],[PROMEDIO]]&gt;=2,"BUENO",IF(ActividadesCom[[#This Row],[PROMEDIO]]=1,"SUFICIENTE","")))))</f>
        <v/>
      </c>
      <c r="H1232" s="5">
        <f>MAX(ActividadesCom[[#This Row],[PERÍODO 1]],ActividadesCom[[#This Row],[PERÍODO 2]],ActividadesCom[[#This Row],[PERÍODO 3]],ActividadesCom[[#This Row],[PERÍODO 4]],ActividadesCom[[#This Row],[PERÍODO 5]])</f>
        <v>0</v>
      </c>
      <c r="I1232" s="6"/>
      <c r="J1232" s="5"/>
      <c r="K1232" s="5"/>
      <c r="L1232" s="5" t="str">
        <f>IF(ActividadesCom[[#This Row],[NIVEL 1]]&lt;&gt;0,VLOOKUP(ActividadesCom[[#This Row],[NIVEL 1]],Catálogo!A:B,2,FALSE),"")</f>
        <v/>
      </c>
      <c r="M1232" s="5"/>
      <c r="N1232" s="6"/>
      <c r="O1232" s="5"/>
      <c r="P1232" s="5"/>
      <c r="Q1232" s="5" t="str">
        <f>IF(ActividadesCom[[#This Row],[NIVEL 2]]&lt;&gt;0,VLOOKUP(ActividadesCom[[#This Row],[NIVEL 2]],Catálogo!A:B,2,FALSE),"")</f>
        <v/>
      </c>
      <c r="R1232" s="5"/>
      <c r="S1232" s="6"/>
      <c r="T1232" s="5"/>
      <c r="U1232" s="5"/>
      <c r="V1232" s="5" t="str">
        <f>IF(ActividadesCom[[#This Row],[NIVEL 3]]&lt;&gt;0,VLOOKUP(ActividadesCom[[#This Row],[NIVEL 3]],Catálogo!A:B,2,FALSE),"")</f>
        <v/>
      </c>
      <c r="W1232" s="5"/>
      <c r="X1232" s="6"/>
      <c r="Y1232" s="5"/>
      <c r="Z1232" s="5"/>
      <c r="AA1232" s="5" t="str">
        <f>IF(ActividadesCom[[#This Row],[NIVEL 4]]&lt;&gt;0,VLOOKUP(ActividadesCom[[#This Row],[NIVEL 4]],Catálogo!A:B,2,FALSE),"")</f>
        <v/>
      </c>
      <c r="AB1232" s="5"/>
      <c r="AC1232" s="6"/>
      <c r="AD1232" s="5"/>
      <c r="AE1232" s="5"/>
      <c r="AF1232" s="5" t="str">
        <f>IF(ActividadesCom[[#This Row],[NIVEL 5]]&lt;&gt;0,VLOOKUP(ActividadesCom[[#This Row],[NIVEL 5]],Catálogo!A:B,2,FALSE),"")</f>
        <v/>
      </c>
      <c r="AG1232" s="5"/>
      <c r="AH1232" s="2"/>
    </row>
    <row r="1233" spans="1:34" ht="30" hidden="1" customHeight="1" x14ac:dyDescent="0.25">
      <c r="A1233" s="7">
        <v>16470042</v>
      </c>
      <c r="B1233" s="6" t="str">
        <f>VLOOKUP(ActividadesCom[[#This Row],[NO. DE CONTROL]],'LISTADO ESTUDIANTES'!A:C,2,FALSE)</f>
        <v>GARCIA CANTO TERESITA GUADALUPE</v>
      </c>
      <c r="C1233" s="6" t="str">
        <f>VLOOKUP(ActividadesCom[[#This Row],[NO. DE CONTROL]],'LISTADO ESTUDIANTES'!A:C,3,FALSE)</f>
        <v>ARQUITECTURA</v>
      </c>
      <c r="D1233" s="5" t="str">
        <f>VLOOKUP(ActividadesCom[[#This Row],[NO. DE CONTROL]],'LISTADO ESTUDIANTES'!A:D,4,FALSE)</f>
        <v>BAJA</v>
      </c>
      <c r="E1233" s="5">
        <f>SUM(ActividadesCom[[#This Row],[CRÉD. 1]],ActividadesCom[[#This Row],[CRÉD. 2]],ActividadesCom[[#This Row],[CRÉD. 3]],ActividadesCom[[#This Row],[CRÉD. 4]],ActividadesCom[[#This Row],[CRÉD. 5]])</f>
        <v>6</v>
      </c>
      <c r="F1233" s="5">
        <f>IF(ActividadesCom[[#This Row],[ÚLTIMO SEMESTRE CON CRÉDITOS]]&gt;0,ROUND(AVERAGE(ActividadesCom[[#This Row],[VALOR NIVEL 5]],ActividadesCom[[#This Row],[VALOR NIVEL 4]],ActividadesCom[[#This Row],[VALOR NIVEL 3]],ActividadesCom[[#This Row],[VALOR NIVEL 2]],ActividadesCom[[#This Row],[VALOR NIVEL 1]]),0),"")</f>
        <v>3</v>
      </c>
      <c r="G1233" s="5" t="str">
        <f>IF(ActividadesCom[[#This Row],[PROMEDIO]]="","",IF(ActividadesCom[[#This Row],[PROMEDIO]]&gt;=4,"EXCELENTE",IF(ActividadesCom[[#This Row],[PROMEDIO]]&gt;=3,"NOTABLE",IF(ActividadesCom[[#This Row],[PROMEDIO]]&gt;=2,"BUENO",IF(ActividadesCom[[#This Row],[PROMEDIO]]=1,"SUFICIENTE","")))))</f>
        <v>NOTABLE</v>
      </c>
      <c r="H1233" s="5">
        <f>MAX(ActividadesCom[[#This Row],[PERÍODO 1]],ActividadesCom[[#This Row],[PERÍODO 2]],ActividadesCom[[#This Row],[PERÍODO 3]],ActividadesCom[[#This Row],[PERÍODO 4]],ActividadesCom[[#This Row],[PERÍODO 5]])</f>
        <v>20181</v>
      </c>
      <c r="I1233" s="6" t="s">
        <v>445</v>
      </c>
      <c r="J1233" s="5">
        <v>20181</v>
      </c>
      <c r="K1233" s="5" t="s">
        <v>4009</v>
      </c>
      <c r="L1233" s="5">
        <f>IF(ActividadesCom[[#This Row],[NIVEL 1]]&lt;&gt;0,VLOOKUP(ActividadesCom[[#This Row],[NIVEL 1]],Catálogo!A:B,2,FALSE),"")</f>
        <v>2</v>
      </c>
      <c r="M1233" s="5">
        <v>2</v>
      </c>
      <c r="N1233" s="6" t="s">
        <v>519</v>
      </c>
      <c r="O1233" s="5">
        <v>20171</v>
      </c>
      <c r="P1233" s="5" t="s">
        <v>4009</v>
      </c>
      <c r="Q1233" s="5">
        <f>IF(ActividadesCom[[#This Row],[NIVEL 2]]&lt;&gt;0,VLOOKUP(ActividadesCom[[#This Row],[NIVEL 2]],Catálogo!A:B,2,FALSE),"")</f>
        <v>2</v>
      </c>
      <c r="R1233" s="11">
        <v>1</v>
      </c>
      <c r="S1233" s="12" t="s">
        <v>519</v>
      </c>
      <c r="T1233" s="11">
        <v>20163</v>
      </c>
      <c r="U1233" s="11" t="s">
        <v>4007</v>
      </c>
      <c r="V1233" s="5">
        <f>IF(ActividadesCom[[#This Row],[NIVEL 3]]&lt;&gt;0,VLOOKUP(ActividadesCom[[#This Row],[NIVEL 3]],Catálogo!A:B,2,FALSE),"")</f>
        <v>4</v>
      </c>
      <c r="W1233" s="11">
        <v>1</v>
      </c>
      <c r="X1233" s="6" t="s">
        <v>48</v>
      </c>
      <c r="Y1233" s="5">
        <v>20171</v>
      </c>
      <c r="Z1233" s="5" t="s">
        <v>4008</v>
      </c>
      <c r="AA1233" s="5">
        <f>IF(ActividadesCom[[#This Row],[NIVEL 4]]&lt;&gt;0,VLOOKUP(ActividadesCom[[#This Row],[NIVEL 4]],Catálogo!A:B,2,FALSE),"")</f>
        <v>3</v>
      </c>
      <c r="AB1233" s="5">
        <v>1</v>
      </c>
      <c r="AC1233" s="6" t="s">
        <v>112</v>
      </c>
      <c r="AD1233" s="5">
        <v>20163</v>
      </c>
      <c r="AE1233" s="5" t="s">
        <v>4009</v>
      </c>
      <c r="AF1233" s="5">
        <f>IF(ActividadesCom[[#This Row],[NIVEL 5]]&lt;&gt;0,VLOOKUP(ActividadesCom[[#This Row],[NIVEL 5]],Catálogo!A:B,2,FALSE),"")</f>
        <v>2</v>
      </c>
      <c r="AG1233" s="5">
        <v>1</v>
      </c>
      <c r="AH1233" s="2"/>
    </row>
    <row r="1234" spans="1:34" ht="30" hidden="1" customHeight="1" x14ac:dyDescent="0.25">
      <c r="A1234" s="7">
        <v>16470043</v>
      </c>
      <c r="B1234" s="6" t="str">
        <f>VLOOKUP(ActividadesCom[[#This Row],[NO. DE CONTROL]],'LISTADO ESTUDIANTES'!A:C,2,FALSE)</f>
        <v>ROCHA RANGEL DANIEL JESUS</v>
      </c>
      <c r="C1234" s="6" t="str">
        <f>VLOOKUP(ActividadesCom[[#This Row],[NO. DE CONTROL]],'LISTADO ESTUDIANTES'!A:C,3,FALSE)</f>
        <v>ARQUITECTURA</v>
      </c>
      <c r="D1234" s="5" t="str">
        <f>VLOOKUP(ActividadesCom[[#This Row],[NO. DE CONTROL]],'LISTADO ESTUDIANTES'!A:D,4,FALSE)</f>
        <v>BAJA</v>
      </c>
      <c r="E1234" s="5">
        <f>SUM(ActividadesCom[[#This Row],[CRÉD. 1]],ActividadesCom[[#This Row],[CRÉD. 2]],ActividadesCom[[#This Row],[CRÉD. 3]],ActividadesCom[[#This Row],[CRÉD. 4]],ActividadesCom[[#This Row],[CRÉD. 5]])</f>
        <v>1</v>
      </c>
      <c r="F1234" s="17">
        <f>IF(ActividadesCom[[#This Row],[ÚLTIMO SEMESTRE CON CRÉDITOS]]&gt;0,ROUND(AVERAGE(ActividadesCom[[#This Row],[VALOR NIVEL 5]],ActividadesCom[[#This Row],[VALOR NIVEL 4]],ActividadesCom[[#This Row],[VALOR NIVEL 3]],ActividadesCom[[#This Row],[VALOR NIVEL 2]],ActividadesCom[[#This Row],[VALOR NIVEL 1]]),0),"")</f>
        <v>2</v>
      </c>
      <c r="G1234" s="5" t="str">
        <f>IF(ActividadesCom[[#This Row],[PROMEDIO]]="","",IF(ActividadesCom[[#This Row],[PROMEDIO]]&gt;=4,"EXCELENTE",IF(ActividadesCom[[#This Row],[PROMEDIO]]&gt;=3,"NOTABLE",IF(ActividadesCom[[#This Row],[PROMEDIO]]&gt;=2,"BUENO",IF(ActividadesCom[[#This Row],[PROMEDIO]]=1,"SUFICIENTE","")))))</f>
        <v>BUENO</v>
      </c>
      <c r="H1234" s="5">
        <f>MAX(ActividadesCom[[#This Row],[PERÍODO 1]],ActividadesCom[[#This Row],[PERÍODO 2]],ActividadesCom[[#This Row],[PERÍODO 3]],ActividadesCom[[#This Row],[PERÍODO 4]],ActividadesCom[[#This Row],[PERÍODO 5]])</f>
        <v>20163</v>
      </c>
      <c r="I1234" s="6"/>
      <c r="J1234" s="5"/>
      <c r="K1234" s="5"/>
      <c r="L1234" s="5" t="str">
        <f>IF(ActividadesCom[[#This Row],[NIVEL 1]]&lt;&gt;0,VLOOKUP(ActividadesCom[[#This Row],[NIVEL 1]],Catálogo!A:B,2,FALSE),"")</f>
        <v/>
      </c>
      <c r="M1234" s="5"/>
      <c r="N1234" s="6"/>
      <c r="O1234" s="5"/>
      <c r="P1234" s="5"/>
      <c r="Q1234" s="5" t="str">
        <f>IF(ActividadesCom[[#This Row],[NIVEL 2]]&lt;&gt;0,VLOOKUP(ActividadesCom[[#This Row],[NIVEL 2]],Catálogo!A:B,2,FALSE),"")</f>
        <v/>
      </c>
      <c r="R1234" s="11"/>
      <c r="S1234" s="12"/>
      <c r="T1234" s="11"/>
      <c r="U1234" s="11"/>
      <c r="V1234" s="5" t="str">
        <f>IF(ActividadesCom[[#This Row],[NIVEL 3]]&lt;&gt;0,VLOOKUP(ActividadesCom[[#This Row],[NIVEL 3]],Catálogo!A:B,2,FALSE),"")</f>
        <v/>
      </c>
      <c r="W1234" s="11"/>
      <c r="X1234" s="6"/>
      <c r="Y1234" s="5"/>
      <c r="Z1234" s="5"/>
      <c r="AA1234" s="5" t="str">
        <f>IF(ActividadesCom[[#This Row],[NIVEL 4]]&lt;&gt;0,VLOOKUP(ActividadesCom[[#This Row],[NIVEL 4]],Catálogo!A:B,2,FALSE),"")</f>
        <v/>
      </c>
      <c r="AB1234" s="5"/>
      <c r="AC1234" s="6" t="s">
        <v>55</v>
      </c>
      <c r="AD1234" s="5">
        <v>20163</v>
      </c>
      <c r="AE1234" s="5" t="s">
        <v>4009</v>
      </c>
      <c r="AF1234" s="5">
        <f>IF(ActividadesCom[[#This Row],[NIVEL 5]]&lt;&gt;0,VLOOKUP(ActividadesCom[[#This Row],[NIVEL 5]],Catálogo!A:B,2,FALSE),"")</f>
        <v>2</v>
      </c>
      <c r="AG1234" s="5">
        <v>1</v>
      </c>
      <c r="AH1234" s="2"/>
    </row>
    <row r="1235" spans="1:34" ht="30" hidden="1" customHeight="1" x14ac:dyDescent="0.25">
      <c r="A1235" s="7">
        <v>16470044</v>
      </c>
      <c r="B1235" s="6" t="str">
        <f>VLOOKUP(ActividadesCom[[#This Row],[NO. DE CONTROL]],'LISTADO ESTUDIANTES'!A:C,2,FALSE)</f>
        <v>PRIEGO VARGAS ABRAHAM DAVID</v>
      </c>
      <c r="C1235" s="6" t="str">
        <f>VLOOKUP(ActividadesCom[[#This Row],[NO. DE CONTROL]],'LISTADO ESTUDIANTES'!A:C,3,FALSE)</f>
        <v>ARQUITECTURA</v>
      </c>
      <c r="D1235" s="5" t="str">
        <f>VLOOKUP(ActividadesCom[[#This Row],[NO. DE CONTROL]],'LISTADO ESTUDIANTES'!A:D,4,FALSE)</f>
        <v>BAJA</v>
      </c>
      <c r="E1235" s="5">
        <f>SUM(ActividadesCom[[#This Row],[CRÉD. 1]],ActividadesCom[[#This Row],[CRÉD. 2]],ActividadesCom[[#This Row],[CRÉD. 3]],ActividadesCom[[#This Row],[CRÉD. 4]],ActividadesCom[[#This Row],[CRÉD. 5]])</f>
        <v>5</v>
      </c>
      <c r="F1235" s="17">
        <f>IF(ActividadesCom[[#This Row],[ÚLTIMO SEMESTRE CON CRÉDITOS]]&gt;0,ROUND(AVERAGE(ActividadesCom[[#This Row],[VALOR NIVEL 5]],ActividadesCom[[#This Row],[VALOR NIVEL 4]],ActividadesCom[[#This Row],[VALOR NIVEL 3]],ActividadesCom[[#This Row],[VALOR NIVEL 2]],ActividadesCom[[#This Row],[VALOR NIVEL 1]]),0),"")</f>
        <v>4</v>
      </c>
      <c r="G1235" s="5" t="str">
        <f>IF(ActividadesCom[[#This Row],[PROMEDIO]]="","",IF(ActividadesCom[[#This Row],[PROMEDIO]]&gt;=4,"EXCELENTE",IF(ActividadesCom[[#This Row],[PROMEDIO]]&gt;=3,"NOTABLE",IF(ActividadesCom[[#This Row],[PROMEDIO]]&gt;=2,"BUENO",IF(ActividadesCom[[#This Row],[PROMEDIO]]=1,"SUFICIENTE","")))))</f>
        <v>EXCELENTE</v>
      </c>
      <c r="H1235" s="5">
        <f>MAX(ActividadesCom[[#This Row],[PERÍODO 1]],ActividadesCom[[#This Row],[PERÍODO 2]],ActividadesCom[[#This Row],[PERÍODO 3]],ActividadesCom[[#This Row],[PERÍODO 4]],ActividadesCom[[#This Row],[PERÍODO 5]])</f>
        <v>20183</v>
      </c>
      <c r="I1235" s="6" t="s">
        <v>4393</v>
      </c>
      <c r="J1235" s="5">
        <v>20183</v>
      </c>
      <c r="K1235" s="5" t="s">
        <v>4007</v>
      </c>
      <c r="L1235" s="5">
        <f>IF(ActividadesCom[[#This Row],[NIVEL 1]]&lt;&gt;0,VLOOKUP(ActividadesCom[[#This Row],[NIVEL 1]],Catálogo!A:B,2,FALSE),"")</f>
        <v>4</v>
      </c>
      <c r="M1235" s="5">
        <v>1</v>
      </c>
      <c r="N1235" s="6"/>
      <c r="O1235" s="5"/>
      <c r="P1235" s="5"/>
      <c r="Q1235" s="5" t="str">
        <f>IF(ActividadesCom[[#This Row],[NIVEL 2]]&lt;&gt;0,VLOOKUP(ActividadesCom[[#This Row],[NIVEL 2]],Catálogo!A:B,2,FALSE),"")</f>
        <v/>
      </c>
      <c r="R1235" s="11"/>
      <c r="S1235" s="12" t="s">
        <v>615</v>
      </c>
      <c r="T1235" s="11">
        <v>20183</v>
      </c>
      <c r="U1235" s="11" t="s">
        <v>4007</v>
      </c>
      <c r="V1235" s="5">
        <f>IF(ActividadesCom[[#This Row],[NIVEL 3]]&lt;&gt;0,VLOOKUP(ActividadesCom[[#This Row],[NIVEL 3]],Catálogo!A:B,2,FALSE),"")</f>
        <v>4</v>
      </c>
      <c r="W1235" s="11">
        <v>2</v>
      </c>
      <c r="X1235" s="6" t="s">
        <v>31</v>
      </c>
      <c r="Y1235" s="5">
        <v>20171</v>
      </c>
      <c r="Z1235" s="5" t="s">
        <v>4007</v>
      </c>
      <c r="AA1235" s="5">
        <f>IF(ActividadesCom[[#This Row],[NIVEL 4]]&lt;&gt;0,VLOOKUP(ActividadesCom[[#This Row],[NIVEL 4]],Catálogo!A:B,2,FALSE),"")</f>
        <v>4</v>
      </c>
      <c r="AB1235" s="5">
        <v>1</v>
      </c>
      <c r="AC1235" s="6" t="s">
        <v>55</v>
      </c>
      <c r="AD1235" s="5">
        <v>20163</v>
      </c>
      <c r="AE1235" s="5" t="s">
        <v>4009</v>
      </c>
      <c r="AF1235" s="5">
        <f>IF(ActividadesCom[[#This Row],[NIVEL 5]]&lt;&gt;0,VLOOKUP(ActividadesCom[[#This Row],[NIVEL 5]],Catálogo!A:B,2,FALSE),"")</f>
        <v>2</v>
      </c>
      <c r="AG1235" s="5">
        <v>1</v>
      </c>
      <c r="AH1235" s="2"/>
    </row>
    <row r="1236" spans="1:34" s="21" customFormat="1" ht="30" hidden="1" customHeight="1" x14ac:dyDescent="0.25">
      <c r="A1236" s="7">
        <v>16470045</v>
      </c>
      <c r="B1236" s="6" t="str">
        <f>VLOOKUP(ActividadesCom[[#This Row],[NO. DE CONTROL]],'LISTADO ESTUDIANTES'!A:C,2,FALSE)</f>
        <v>SOSA CUEVAS SEBASTIAN</v>
      </c>
      <c r="C1236" s="6" t="str">
        <f>VLOOKUP(ActividadesCom[[#This Row],[NO. DE CONTROL]],'LISTADO ESTUDIANTES'!A:C,3,FALSE)</f>
        <v>ARQUITECTURA</v>
      </c>
      <c r="D1236" s="5" t="str">
        <f>VLOOKUP(ActividadesCom[[#This Row],[NO. DE CONTROL]],'LISTADO ESTUDIANTES'!A:D,4,FALSE)</f>
        <v>BAJA</v>
      </c>
      <c r="E1236" s="5">
        <f>SUM(ActividadesCom[[#This Row],[CRÉD. 1]],ActividadesCom[[#This Row],[CRÉD. 2]],ActividadesCom[[#This Row],[CRÉD. 3]],ActividadesCom[[#This Row],[CRÉD. 4]],ActividadesCom[[#This Row],[CRÉD. 5]])</f>
        <v>5</v>
      </c>
      <c r="F1236" s="17">
        <f>IF(ActividadesCom[[#This Row],[ÚLTIMO SEMESTRE CON CRÉDITOS]]&gt;0,ROUND(AVERAGE(ActividadesCom[[#This Row],[VALOR NIVEL 5]],ActividadesCom[[#This Row],[VALOR NIVEL 4]],ActividadesCom[[#This Row],[VALOR NIVEL 3]],ActividadesCom[[#This Row],[VALOR NIVEL 2]],ActividadesCom[[#This Row],[VALOR NIVEL 1]]),0),"")</f>
        <v>3</v>
      </c>
      <c r="G1236" s="5" t="str">
        <f>IF(ActividadesCom[[#This Row],[PROMEDIO]]="","",IF(ActividadesCom[[#This Row],[PROMEDIO]]&gt;=4,"EXCELENTE",IF(ActividadesCom[[#This Row],[PROMEDIO]]&gt;=3,"NOTABLE",IF(ActividadesCom[[#This Row],[PROMEDIO]]&gt;=2,"BUENO",IF(ActividadesCom[[#This Row],[PROMEDIO]]=1,"SUFICIENTE","")))))</f>
        <v>NOTABLE</v>
      </c>
      <c r="H1236" s="5">
        <f>MAX(ActividadesCom[[#This Row],[PERÍODO 1]],ActividadesCom[[#This Row],[PERÍODO 2]],ActividadesCom[[#This Row],[PERÍODO 3]],ActividadesCom[[#This Row],[PERÍODO 4]],ActividadesCom[[#This Row],[PERÍODO 5]])</f>
        <v>20213</v>
      </c>
      <c r="I1236" s="6" t="s">
        <v>1036</v>
      </c>
      <c r="J1236" s="5">
        <v>20193</v>
      </c>
      <c r="K1236" s="5" t="s">
        <v>4009</v>
      </c>
      <c r="L1236" s="5">
        <f>IF(ActividadesCom[[#This Row],[NIVEL 1]]&lt;&gt;0,VLOOKUP(ActividadesCom[[#This Row],[NIVEL 1]],Catálogo!A:B,2,FALSE),"")</f>
        <v>2</v>
      </c>
      <c r="M1236" s="5">
        <v>1</v>
      </c>
      <c r="N1236" s="6" t="s">
        <v>4202</v>
      </c>
      <c r="O1236" s="5">
        <v>20163</v>
      </c>
      <c r="P1236" s="5" t="s">
        <v>4007</v>
      </c>
      <c r="Q1236" s="5">
        <f>IF(ActividadesCom[[#This Row],[NIVEL 2]]&lt;&gt;0,VLOOKUP(ActividadesCom[[#This Row],[NIVEL 2]],Catálogo!A:B,2,FALSE),"")</f>
        <v>4</v>
      </c>
      <c r="R1236" s="11">
        <v>1</v>
      </c>
      <c r="S1236" s="6" t="s">
        <v>4692</v>
      </c>
      <c r="T1236" s="11">
        <v>20213</v>
      </c>
      <c r="U1236" s="11" t="s">
        <v>4007</v>
      </c>
      <c r="V1236" s="5">
        <f>IF(ActividadesCom[[#This Row],[NIVEL 3]]&lt;&gt;0,VLOOKUP(ActividadesCom[[#This Row],[NIVEL 3]],Catálogo!A:B,2,FALSE),"")</f>
        <v>4</v>
      </c>
      <c r="W1236" s="11">
        <v>1</v>
      </c>
      <c r="X1236" s="6" t="s">
        <v>452</v>
      </c>
      <c r="Y1236" s="5">
        <v>20193</v>
      </c>
      <c r="Z1236" s="5" t="s">
        <v>4009</v>
      </c>
      <c r="AA1236" s="5">
        <f>IF(ActividadesCom[[#This Row],[NIVEL 4]]&lt;&gt;0,VLOOKUP(ActividadesCom[[#This Row],[NIVEL 4]],Catálogo!A:B,2,FALSE),"")</f>
        <v>2</v>
      </c>
      <c r="AB1236" s="5">
        <v>1</v>
      </c>
      <c r="AC1236" s="6" t="s">
        <v>55</v>
      </c>
      <c r="AD1236" s="5">
        <v>20163</v>
      </c>
      <c r="AE1236" s="5" t="s">
        <v>4009</v>
      </c>
      <c r="AF1236" s="5">
        <f>IF(ActividadesCom[[#This Row],[NIVEL 5]]&lt;&gt;0,VLOOKUP(ActividadesCom[[#This Row],[NIVEL 5]],Catálogo!A:B,2,FALSE),"")</f>
        <v>2</v>
      </c>
      <c r="AG1236" s="5">
        <v>1</v>
      </c>
    </row>
    <row r="1237" spans="1:34" ht="30" hidden="1" customHeight="1" x14ac:dyDescent="0.25">
      <c r="A1237" s="7">
        <v>16470046</v>
      </c>
      <c r="B1237" s="6" t="str">
        <f>VLOOKUP(ActividadesCom[[#This Row],[NO. DE CONTROL]],'LISTADO ESTUDIANTES'!A:C,2,FALSE)</f>
        <v>GAMAS ALFARO RUBI GUADALUPE</v>
      </c>
      <c r="C1237" s="6" t="str">
        <f>VLOOKUP(ActividadesCom[[#This Row],[NO. DE CONTROL]],'LISTADO ESTUDIANTES'!A:C,3,FALSE)</f>
        <v>ARQUITECTURA</v>
      </c>
      <c r="D1237" s="5" t="str">
        <f>VLOOKUP(ActividadesCom[[#This Row],[NO. DE CONTROL]],'LISTADO ESTUDIANTES'!A:D,4,FALSE)</f>
        <v>BAJA</v>
      </c>
      <c r="E1237" s="5">
        <f>SUM(ActividadesCom[[#This Row],[CRÉD. 1]],ActividadesCom[[#This Row],[CRÉD. 2]],ActividadesCom[[#This Row],[CRÉD. 3]],ActividadesCom[[#This Row],[CRÉD. 4]],ActividadesCom[[#This Row],[CRÉD. 5]])</f>
        <v>1</v>
      </c>
      <c r="F1237" s="17">
        <f>IF(ActividadesCom[[#This Row],[ÚLTIMO SEMESTRE CON CRÉDITOS]]&gt;0,ROUND(AVERAGE(ActividadesCom[[#This Row],[VALOR NIVEL 5]],ActividadesCom[[#This Row],[VALOR NIVEL 4]],ActividadesCom[[#This Row],[VALOR NIVEL 3]],ActividadesCom[[#This Row],[VALOR NIVEL 2]],ActividadesCom[[#This Row],[VALOR NIVEL 1]]),0),"")</f>
        <v>2</v>
      </c>
      <c r="G1237" s="5" t="str">
        <f>IF(ActividadesCom[[#This Row],[PROMEDIO]]="","",IF(ActividadesCom[[#This Row],[PROMEDIO]]&gt;=4,"EXCELENTE",IF(ActividadesCom[[#This Row],[PROMEDIO]]&gt;=3,"NOTABLE",IF(ActividadesCom[[#This Row],[PROMEDIO]]&gt;=2,"BUENO",IF(ActividadesCom[[#This Row],[PROMEDIO]]=1,"SUFICIENTE","")))))</f>
        <v>BUENO</v>
      </c>
      <c r="H1237" s="5">
        <f>MAX(ActividadesCom[[#This Row],[PERÍODO 1]],ActividadesCom[[#This Row],[PERÍODO 2]],ActividadesCom[[#This Row],[PERÍODO 3]],ActividadesCom[[#This Row],[PERÍODO 4]],ActividadesCom[[#This Row],[PERÍODO 5]])</f>
        <v>20163</v>
      </c>
      <c r="I1237" s="6"/>
      <c r="J1237" s="5"/>
      <c r="K1237" s="5"/>
      <c r="L1237" s="5" t="str">
        <f>IF(ActividadesCom[[#This Row],[NIVEL 1]]&lt;&gt;0,VLOOKUP(ActividadesCom[[#This Row],[NIVEL 1]],Catálogo!A:B,2,FALSE),"")</f>
        <v/>
      </c>
      <c r="M1237" s="5"/>
      <c r="N1237" s="6"/>
      <c r="O1237" s="5"/>
      <c r="P1237" s="5"/>
      <c r="Q1237" s="5" t="str">
        <f>IF(ActividadesCom[[#This Row],[NIVEL 2]]&lt;&gt;0,VLOOKUP(ActividadesCom[[#This Row],[NIVEL 2]],Catálogo!A:B,2,FALSE),"")</f>
        <v/>
      </c>
      <c r="R1237" s="11"/>
      <c r="S1237" s="12"/>
      <c r="T1237" s="11"/>
      <c r="U1237" s="11"/>
      <c r="V1237" s="5" t="str">
        <f>IF(ActividadesCom[[#This Row],[NIVEL 3]]&lt;&gt;0,VLOOKUP(ActividadesCom[[#This Row],[NIVEL 3]],Catálogo!A:B,2,FALSE),"")</f>
        <v/>
      </c>
      <c r="W1237" s="11"/>
      <c r="X1237" s="6"/>
      <c r="Y1237" s="5"/>
      <c r="Z1237" s="5"/>
      <c r="AA1237" s="5" t="str">
        <f>IF(ActividadesCom[[#This Row],[NIVEL 4]]&lt;&gt;0,VLOOKUP(ActividadesCom[[#This Row],[NIVEL 4]],Catálogo!A:B,2,FALSE),"")</f>
        <v/>
      </c>
      <c r="AB1237" s="5"/>
      <c r="AC1237" s="6" t="s">
        <v>32</v>
      </c>
      <c r="AD1237" s="5">
        <v>20163</v>
      </c>
      <c r="AE1237" s="5" t="s">
        <v>4009</v>
      </c>
      <c r="AF1237" s="5">
        <f>IF(ActividadesCom[[#This Row],[NIVEL 5]]&lt;&gt;0,VLOOKUP(ActividadesCom[[#This Row],[NIVEL 5]],Catálogo!A:B,2,FALSE),"")</f>
        <v>2</v>
      </c>
      <c r="AG1237" s="5">
        <v>1</v>
      </c>
      <c r="AH1237" s="2"/>
    </row>
    <row r="1238" spans="1:34" ht="30" hidden="1" customHeight="1" x14ac:dyDescent="0.25">
      <c r="A1238" s="7">
        <v>16470047</v>
      </c>
      <c r="B1238" s="6" t="str">
        <f>VLOOKUP(ActividadesCom[[#This Row],[NO. DE CONTROL]],'LISTADO ESTUDIANTES'!A:C,2,FALSE)</f>
        <v>NOVELO CRUZ ANDREA CELESTE</v>
      </c>
      <c r="C1238" s="6" t="str">
        <f>VLOOKUP(ActividadesCom[[#This Row],[NO. DE CONTROL]],'LISTADO ESTUDIANTES'!A:C,3,FALSE)</f>
        <v>ARQUITECTURA</v>
      </c>
      <c r="D1238" s="5" t="str">
        <f>VLOOKUP(ActividadesCom[[#This Row],[NO. DE CONTROL]],'LISTADO ESTUDIANTES'!A:D,4,FALSE)</f>
        <v>BAJA</v>
      </c>
      <c r="E1238" s="5">
        <f>SUM(ActividadesCom[[#This Row],[CRÉD. 1]],ActividadesCom[[#This Row],[CRÉD. 2]],ActividadesCom[[#This Row],[CRÉD. 3]],ActividadesCom[[#This Row],[CRÉD. 4]],ActividadesCom[[#This Row],[CRÉD. 5]])</f>
        <v>1</v>
      </c>
      <c r="F1238" s="17">
        <f>IF(ActividadesCom[[#This Row],[ÚLTIMO SEMESTRE CON CRÉDITOS]]&gt;0,ROUND(AVERAGE(ActividadesCom[[#This Row],[VALOR NIVEL 5]],ActividadesCom[[#This Row],[VALOR NIVEL 4]],ActividadesCom[[#This Row],[VALOR NIVEL 3]],ActividadesCom[[#This Row],[VALOR NIVEL 2]],ActividadesCom[[#This Row],[VALOR NIVEL 1]]),0),"")</f>
        <v>2</v>
      </c>
      <c r="G1238" s="5" t="str">
        <f>IF(ActividadesCom[[#This Row],[PROMEDIO]]="","",IF(ActividadesCom[[#This Row],[PROMEDIO]]&gt;=4,"EXCELENTE",IF(ActividadesCom[[#This Row],[PROMEDIO]]&gt;=3,"NOTABLE",IF(ActividadesCom[[#This Row],[PROMEDIO]]&gt;=2,"BUENO",IF(ActividadesCom[[#This Row],[PROMEDIO]]=1,"SUFICIENTE","")))))</f>
        <v>BUENO</v>
      </c>
      <c r="H1238" s="5">
        <f>MAX(ActividadesCom[[#This Row],[PERÍODO 1]],ActividadesCom[[#This Row],[PERÍODO 2]],ActividadesCom[[#This Row],[PERÍODO 3]],ActividadesCom[[#This Row],[PERÍODO 4]],ActividadesCom[[#This Row],[PERÍODO 5]])</f>
        <v>20163</v>
      </c>
      <c r="I1238" s="6"/>
      <c r="J1238" s="5"/>
      <c r="K1238" s="5"/>
      <c r="L1238" s="5" t="str">
        <f>IF(ActividadesCom[[#This Row],[NIVEL 1]]&lt;&gt;0,VLOOKUP(ActividadesCom[[#This Row],[NIVEL 1]],Catálogo!A:B,2,FALSE),"")</f>
        <v/>
      </c>
      <c r="M1238" s="5"/>
      <c r="N1238" s="6"/>
      <c r="O1238" s="5"/>
      <c r="P1238" s="5"/>
      <c r="Q1238" s="5" t="str">
        <f>IF(ActividadesCom[[#This Row],[NIVEL 2]]&lt;&gt;0,VLOOKUP(ActividadesCom[[#This Row],[NIVEL 2]],Catálogo!A:B,2,FALSE),"")</f>
        <v/>
      </c>
      <c r="R1238" s="11"/>
      <c r="S1238" s="12"/>
      <c r="T1238" s="11"/>
      <c r="U1238" s="11"/>
      <c r="V1238" s="5" t="str">
        <f>IF(ActividadesCom[[#This Row],[NIVEL 3]]&lt;&gt;0,VLOOKUP(ActividadesCom[[#This Row],[NIVEL 3]],Catálogo!A:B,2,FALSE),"")</f>
        <v/>
      </c>
      <c r="W1238" s="11"/>
      <c r="X1238" s="6"/>
      <c r="Y1238" s="5"/>
      <c r="Z1238" s="5"/>
      <c r="AA1238" s="5" t="str">
        <f>IF(ActividadesCom[[#This Row],[NIVEL 4]]&lt;&gt;0,VLOOKUP(ActividadesCom[[#This Row],[NIVEL 4]],Catálogo!A:B,2,FALSE),"")</f>
        <v/>
      </c>
      <c r="AB1238" s="5"/>
      <c r="AC1238" s="6" t="s">
        <v>55</v>
      </c>
      <c r="AD1238" s="5">
        <v>20163</v>
      </c>
      <c r="AE1238" s="5" t="s">
        <v>4009</v>
      </c>
      <c r="AF1238" s="5">
        <f>IF(ActividadesCom[[#This Row],[NIVEL 5]]&lt;&gt;0,VLOOKUP(ActividadesCom[[#This Row],[NIVEL 5]],Catálogo!A:B,2,FALSE),"")</f>
        <v>2</v>
      </c>
      <c r="AG1238" s="5">
        <v>1</v>
      </c>
      <c r="AH1238" s="2"/>
    </row>
    <row r="1239" spans="1:34" ht="30" hidden="1" customHeight="1" x14ac:dyDescent="0.25">
      <c r="A1239" s="7">
        <v>16470048</v>
      </c>
      <c r="B1239" s="6" t="str">
        <f>VLOOKUP(ActividadesCom[[#This Row],[NO. DE CONTROL]],'LISTADO ESTUDIANTES'!A:C,2,FALSE)</f>
        <v>OLIVAS PACHECO GERMAN ABISAI</v>
      </c>
      <c r="C1239" s="6" t="str">
        <f>VLOOKUP(ActividadesCom[[#This Row],[NO. DE CONTROL]],'LISTADO ESTUDIANTES'!A:C,3,FALSE)</f>
        <v>ARQUITECTURA</v>
      </c>
      <c r="D1239" s="5" t="str">
        <f>VLOOKUP(ActividadesCom[[#This Row],[NO. DE CONTROL]],'LISTADO ESTUDIANTES'!A:D,4,FALSE)</f>
        <v>BAJA</v>
      </c>
      <c r="E1239" s="5">
        <f>SUM(ActividadesCom[[#This Row],[CRÉD. 1]],ActividadesCom[[#This Row],[CRÉD. 2]],ActividadesCom[[#This Row],[CRÉD. 3]],ActividadesCom[[#This Row],[CRÉD. 4]],ActividadesCom[[#This Row],[CRÉD. 5]])</f>
        <v>6</v>
      </c>
      <c r="F1239" s="5">
        <f>IF(ActividadesCom[[#This Row],[ÚLTIMO SEMESTRE CON CRÉDITOS]]&gt;0,ROUND(AVERAGE(ActividadesCom[[#This Row],[VALOR NIVEL 5]],ActividadesCom[[#This Row],[VALOR NIVEL 4]],ActividadesCom[[#This Row],[VALOR NIVEL 3]],ActividadesCom[[#This Row],[VALOR NIVEL 2]],ActividadesCom[[#This Row],[VALOR NIVEL 1]]),0),"")</f>
        <v>3</v>
      </c>
      <c r="G1239" s="5" t="str">
        <f>IF(ActividadesCom[[#This Row],[PROMEDIO]]="","",IF(ActividadesCom[[#This Row],[PROMEDIO]]&gt;=4,"EXCELENTE",IF(ActividadesCom[[#This Row],[PROMEDIO]]&gt;=3,"NOTABLE",IF(ActividadesCom[[#This Row],[PROMEDIO]]&gt;=2,"BUENO",IF(ActividadesCom[[#This Row],[PROMEDIO]]=1,"SUFICIENTE","")))))</f>
        <v>NOTABLE</v>
      </c>
      <c r="H1239" s="5">
        <f>MAX(ActividadesCom[[#This Row],[PERÍODO 1]],ActividadesCom[[#This Row],[PERÍODO 2]],ActividadesCom[[#This Row],[PERÍODO 3]],ActividadesCom[[#This Row],[PERÍODO 4]],ActividadesCom[[#This Row],[PERÍODO 5]])</f>
        <v>20193</v>
      </c>
      <c r="I1239" s="6" t="s">
        <v>1057</v>
      </c>
      <c r="J1239" s="5">
        <v>20193</v>
      </c>
      <c r="K1239" s="5" t="s">
        <v>4009</v>
      </c>
      <c r="L1239" s="5">
        <f>IF(ActividadesCom[[#This Row],[NIVEL 1]]&lt;&gt;0,VLOOKUP(ActividadesCom[[#This Row],[NIVEL 1]],Catálogo!A:B,2,FALSE),"")</f>
        <v>2</v>
      </c>
      <c r="M1239" s="5">
        <v>1</v>
      </c>
      <c r="N1239" s="6" t="s">
        <v>1058</v>
      </c>
      <c r="O1239" s="5">
        <v>20193</v>
      </c>
      <c r="P1239" s="5" t="s">
        <v>4009</v>
      </c>
      <c r="Q1239" s="5">
        <f>IF(ActividadesCom[[#This Row],[NIVEL 2]]&lt;&gt;0,VLOOKUP(ActividadesCom[[#This Row],[NIVEL 2]],Catálogo!A:B,2,FALSE),"")</f>
        <v>2</v>
      </c>
      <c r="R1239" s="11">
        <v>1</v>
      </c>
      <c r="S1239" s="12" t="s">
        <v>1059</v>
      </c>
      <c r="T1239" s="11">
        <v>20191</v>
      </c>
      <c r="U1239" s="11" t="s">
        <v>4007</v>
      </c>
      <c r="V1239" s="5">
        <f>IF(ActividadesCom[[#This Row],[NIVEL 3]]&lt;&gt;0,VLOOKUP(ActividadesCom[[#This Row],[NIVEL 3]],Catálogo!A:B,2,FALSE),"")</f>
        <v>4</v>
      </c>
      <c r="W1239" s="11">
        <v>1</v>
      </c>
      <c r="X1239" s="6" t="s">
        <v>4067</v>
      </c>
      <c r="Y1239" s="5">
        <v>20171</v>
      </c>
      <c r="Z1239" s="5" t="s">
        <v>4007</v>
      </c>
      <c r="AA1239" s="5">
        <f>IF(ActividadesCom[[#This Row],[NIVEL 4]]&lt;&gt;0,VLOOKUP(ActividadesCom[[#This Row],[NIVEL 4]],Catálogo!A:B,2,FALSE),"")</f>
        <v>4</v>
      </c>
      <c r="AB1239" s="5">
        <v>2</v>
      </c>
      <c r="AC1239" s="6" t="s">
        <v>96</v>
      </c>
      <c r="AD1239" s="5" t="s">
        <v>481</v>
      </c>
      <c r="AE1239" s="5" t="s">
        <v>4009</v>
      </c>
      <c r="AF1239" s="5">
        <f>IF(ActividadesCom[[#This Row],[NIVEL 5]]&lt;&gt;0,VLOOKUP(ActividadesCom[[#This Row],[NIVEL 5]],Catálogo!A:B,2,FALSE),"")</f>
        <v>2</v>
      </c>
      <c r="AG1239" s="5">
        <v>1</v>
      </c>
      <c r="AH1239" s="2"/>
    </row>
    <row r="1240" spans="1:34" ht="30" hidden="1" customHeight="1" x14ac:dyDescent="0.25">
      <c r="A1240" s="7">
        <v>16470049</v>
      </c>
      <c r="B1240" s="6" t="str">
        <f>VLOOKUP(ActividadesCom[[#This Row],[NO. DE CONTROL]],'LISTADO ESTUDIANTES'!A:C,2,FALSE)</f>
        <v>YES FUENTES EDWING ROMAN</v>
      </c>
      <c r="C1240" s="6" t="str">
        <f>VLOOKUP(ActividadesCom[[#This Row],[NO. DE CONTROL]],'LISTADO ESTUDIANTES'!A:C,3,FALSE)</f>
        <v>ARQUITECTURA</v>
      </c>
      <c r="D1240" s="5" t="str">
        <f>VLOOKUP(ActividadesCom[[#This Row],[NO. DE CONTROL]],'LISTADO ESTUDIANTES'!A:D,4,FALSE)</f>
        <v>BAJA</v>
      </c>
      <c r="E1240" s="5">
        <f>SUM(ActividadesCom[[#This Row],[CRÉD. 1]],ActividadesCom[[#This Row],[CRÉD. 2]],ActividadesCom[[#This Row],[CRÉD. 3]],ActividadesCom[[#This Row],[CRÉD. 4]],ActividadesCom[[#This Row],[CRÉD. 5]])</f>
        <v>0</v>
      </c>
      <c r="F1240" s="17" t="str">
        <f>IF(ActividadesCom[[#This Row],[ÚLTIMO SEMESTRE CON CRÉDITOS]]&gt;0,ROUND(AVERAGE(ActividadesCom[[#This Row],[VALOR NIVEL 5]],ActividadesCom[[#This Row],[VALOR NIVEL 4]],ActividadesCom[[#This Row],[VALOR NIVEL 3]],ActividadesCom[[#This Row],[VALOR NIVEL 2]],ActividadesCom[[#This Row],[VALOR NIVEL 1]]),0),"")</f>
        <v/>
      </c>
      <c r="G1240" s="5" t="str">
        <f>IF(ActividadesCom[[#This Row],[PROMEDIO]]="","",IF(ActividadesCom[[#This Row],[PROMEDIO]]&gt;=4,"EXCELENTE",IF(ActividadesCom[[#This Row],[PROMEDIO]]&gt;=3,"NOTABLE",IF(ActividadesCom[[#This Row],[PROMEDIO]]&gt;=2,"BUENO",IF(ActividadesCom[[#This Row],[PROMEDIO]]=1,"SUFICIENTE","")))))</f>
        <v/>
      </c>
      <c r="H1240" s="5">
        <f>MAX(ActividadesCom[[#This Row],[PERÍODO 1]],ActividadesCom[[#This Row],[PERÍODO 2]],ActividadesCom[[#This Row],[PERÍODO 3]],ActividadesCom[[#This Row],[PERÍODO 4]],ActividadesCom[[#This Row],[PERÍODO 5]])</f>
        <v>0</v>
      </c>
      <c r="I1240" s="6"/>
      <c r="J1240" s="5"/>
      <c r="K1240" s="5"/>
      <c r="L1240" s="5" t="str">
        <f>IF(ActividadesCom[[#This Row],[NIVEL 1]]&lt;&gt;0,VLOOKUP(ActividadesCom[[#This Row],[NIVEL 1]],Catálogo!A:B,2,FALSE),"")</f>
        <v/>
      </c>
      <c r="M1240" s="5"/>
      <c r="N1240" s="6"/>
      <c r="O1240" s="5"/>
      <c r="P1240" s="5"/>
      <c r="Q1240" s="5" t="str">
        <f>IF(ActividadesCom[[#This Row],[NIVEL 2]]&lt;&gt;0,VLOOKUP(ActividadesCom[[#This Row],[NIVEL 2]],Catálogo!A:B,2,FALSE),"")</f>
        <v/>
      </c>
      <c r="R1240" s="11"/>
      <c r="S1240" s="12"/>
      <c r="T1240" s="11"/>
      <c r="U1240" s="11"/>
      <c r="V1240" s="5" t="str">
        <f>IF(ActividadesCom[[#This Row],[NIVEL 3]]&lt;&gt;0,VLOOKUP(ActividadesCom[[#This Row],[NIVEL 3]],Catálogo!A:B,2,FALSE),"")</f>
        <v/>
      </c>
      <c r="W1240" s="11"/>
      <c r="X1240" s="6"/>
      <c r="Y1240" s="5"/>
      <c r="Z1240" s="5"/>
      <c r="AA1240" s="5" t="str">
        <f>IF(ActividadesCom[[#This Row],[NIVEL 4]]&lt;&gt;0,VLOOKUP(ActividadesCom[[#This Row],[NIVEL 4]],Catálogo!A:B,2,FALSE),"")</f>
        <v/>
      </c>
      <c r="AB1240" s="5"/>
      <c r="AC1240" s="6"/>
      <c r="AD1240" s="5"/>
      <c r="AE1240" s="5"/>
      <c r="AF1240" s="5" t="str">
        <f>IF(ActividadesCom[[#This Row],[NIVEL 5]]&lt;&gt;0,VLOOKUP(ActividadesCom[[#This Row],[NIVEL 5]],Catálogo!A:B,2,FALSE),"")</f>
        <v/>
      </c>
      <c r="AG1240" s="5"/>
      <c r="AH1240" s="2"/>
    </row>
    <row r="1241" spans="1:34" ht="30" hidden="1" customHeight="1" x14ac:dyDescent="0.25">
      <c r="A1241" s="7">
        <v>16470050</v>
      </c>
      <c r="B1241" s="6" t="str">
        <f>VLOOKUP(ActividadesCom[[#This Row],[NO. DE CONTROL]],'LISTADO ESTUDIANTES'!A:C,2,FALSE)</f>
        <v>MARTINEZ CRISOSTOMO LUCERO</v>
      </c>
      <c r="C1241" s="6" t="str">
        <f>VLOOKUP(ActividadesCom[[#This Row],[NO. DE CONTROL]],'LISTADO ESTUDIANTES'!A:C,3,FALSE)</f>
        <v>ARQUITECTURA</v>
      </c>
      <c r="D1241" s="5" t="str">
        <f>VLOOKUP(ActividadesCom[[#This Row],[NO. DE CONTROL]],'LISTADO ESTUDIANTES'!A:D,4,FALSE)</f>
        <v>BAJA</v>
      </c>
      <c r="E1241" s="5">
        <f>SUM(ActividadesCom[[#This Row],[CRÉD. 1]],ActividadesCom[[#This Row],[CRÉD. 2]],ActividadesCom[[#This Row],[CRÉD. 3]],ActividadesCom[[#This Row],[CRÉD. 4]],ActividadesCom[[#This Row],[CRÉD. 5]])</f>
        <v>0</v>
      </c>
      <c r="F1241" s="17" t="str">
        <f>IF(ActividadesCom[[#This Row],[ÚLTIMO SEMESTRE CON CRÉDITOS]]&gt;0,ROUND(AVERAGE(ActividadesCom[[#This Row],[VALOR NIVEL 5]],ActividadesCom[[#This Row],[VALOR NIVEL 4]],ActividadesCom[[#This Row],[VALOR NIVEL 3]],ActividadesCom[[#This Row],[VALOR NIVEL 2]],ActividadesCom[[#This Row],[VALOR NIVEL 1]]),0),"")</f>
        <v/>
      </c>
      <c r="G1241" s="5" t="str">
        <f>IF(ActividadesCom[[#This Row],[PROMEDIO]]="","",IF(ActividadesCom[[#This Row],[PROMEDIO]]&gt;=4,"EXCELENTE",IF(ActividadesCom[[#This Row],[PROMEDIO]]&gt;=3,"NOTABLE",IF(ActividadesCom[[#This Row],[PROMEDIO]]&gt;=2,"BUENO",IF(ActividadesCom[[#This Row],[PROMEDIO]]=1,"SUFICIENTE","")))))</f>
        <v/>
      </c>
      <c r="H1241" s="5">
        <f>MAX(ActividadesCom[[#This Row],[PERÍODO 1]],ActividadesCom[[#This Row],[PERÍODO 2]],ActividadesCom[[#This Row],[PERÍODO 3]],ActividadesCom[[#This Row],[PERÍODO 4]],ActividadesCom[[#This Row],[PERÍODO 5]])</f>
        <v>0</v>
      </c>
      <c r="I1241" s="6"/>
      <c r="J1241" s="5"/>
      <c r="K1241" s="5"/>
      <c r="L1241" s="5" t="str">
        <f>IF(ActividadesCom[[#This Row],[NIVEL 1]]&lt;&gt;0,VLOOKUP(ActividadesCom[[#This Row],[NIVEL 1]],Catálogo!A:B,2,FALSE),"")</f>
        <v/>
      </c>
      <c r="M1241" s="5"/>
      <c r="N1241" s="6"/>
      <c r="O1241" s="5"/>
      <c r="P1241" s="5"/>
      <c r="Q1241" s="5" t="str">
        <f>IF(ActividadesCom[[#This Row],[NIVEL 2]]&lt;&gt;0,VLOOKUP(ActividadesCom[[#This Row],[NIVEL 2]],Catálogo!A:B,2,FALSE),"")</f>
        <v/>
      </c>
      <c r="R1241" s="11"/>
      <c r="S1241" s="12"/>
      <c r="T1241" s="11"/>
      <c r="U1241" s="11"/>
      <c r="V1241" s="5" t="str">
        <f>IF(ActividadesCom[[#This Row],[NIVEL 3]]&lt;&gt;0,VLOOKUP(ActividadesCom[[#This Row],[NIVEL 3]],Catálogo!A:B,2,FALSE),"")</f>
        <v/>
      </c>
      <c r="W1241" s="11"/>
      <c r="X1241" s="6"/>
      <c r="Y1241" s="5"/>
      <c r="Z1241" s="5"/>
      <c r="AA1241" s="5" t="str">
        <f>IF(ActividadesCom[[#This Row],[NIVEL 4]]&lt;&gt;0,VLOOKUP(ActividadesCom[[#This Row],[NIVEL 4]],Catálogo!A:B,2,FALSE),"")</f>
        <v/>
      </c>
      <c r="AB1241" s="5"/>
      <c r="AC1241" s="6"/>
      <c r="AD1241" s="5"/>
      <c r="AE1241" s="5"/>
      <c r="AF1241" s="5" t="str">
        <f>IF(ActividadesCom[[#This Row],[NIVEL 5]]&lt;&gt;0,VLOOKUP(ActividadesCom[[#This Row],[NIVEL 5]],Catálogo!A:B,2,FALSE),"")</f>
        <v/>
      </c>
      <c r="AG1241" s="5"/>
      <c r="AH1241" s="2"/>
    </row>
    <row r="1242" spans="1:34" s="21" customFormat="1" ht="30" hidden="1" customHeight="1" x14ac:dyDescent="0.25">
      <c r="A1242" s="7">
        <v>16470051</v>
      </c>
      <c r="B1242" s="6" t="str">
        <f>VLOOKUP(ActividadesCom[[#This Row],[NO. DE CONTROL]],'LISTADO ESTUDIANTES'!A:C,2,FALSE)</f>
        <v>GUTIERREZ QUEB LESLIE ANGELICA</v>
      </c>
      <c r="C1242" s="6" t="str">
        <f>VLOOKUP(ActividadesCom[[#This Row],[NO. DE CONTROL]],'LISTADO ESTUDIANTES'!A:C,3,FALSE)</f>
        <v>ARQUITECTURA</v>
      </c>
      <c r="D1242" s="5" t="str">
        <f>VLOOKUP(ActividadesCom[[#This Row],[NO. DE CONTROL]],'LISTADO ESTUDIANTES'!A:D,4,FALSE)</f>
        <v>BAJA</v>
      </c>
      <c r="E1242" s="5">
        <f>SUM(ActividadesCom[[#This Row],[CRÉD. 1]],ActividadesCom[[#This Row],[CRÉD. 2]],ActividadesCom[[#This Row],[CRÉD. 3]],ActividadesCom[[#This Row],[CRÉD. 4]],ActividadesCom[[#This Row],[CRÉD. 5]])</f>
        <v>4</v>
      </c>
      <c r="F1242" s="17">
        <f>IF(ActividadesCom[[#This Row],[ÚLTIMO SEMESTRE CON CRÉDITOS]]&gt;0,ROUND(AVERAGE(ActividadesCom[[#This Row],[VALOR NIVEL 5]],ActividadesCom[[#This Row],[VALOR NIVEL 4]],ActividadesCom[[#This Row],[VALOR NIVEL 3]],ActividadesCom[[#This Row],[VALOR NIVEL 2]],ActividadesCom[[#This Row],[VALOR NIVEL 1]]),0),"")</f>
        <v>3</v>
      </c>
      <c r="G1242" s="5" t="str">
        <f>IF(ActividadesCom[[#This Row],[PROMEDIO]]="","",IF(ActividadesCom[[#This Row],[PROMEDIO]]&gt;=4,"EXCELENTE",IF(ActividadesCom[[#This Row],[PROMEDIO]]&gt;=3,"NOTABLE",IF(ActividadesCom[[#This Row],[PROMEDIO]]&gt;=2,"BUENO",IF(ActividadesCom[[#This Row],[PROMEDIO]]=1,"SUFICIENTE","")))))</f>
        <v>NOTABLE</v>
      </c>
      <c r="H1242" s="5">
        <f>MAX(ActividadesCom[[#This Row],[PERÍODO 1]],ActividadesCom[[#This Row],[PERÍODO 2]],ActividadesCom[[#This Row],[PERÍODO 3]],ActividadesCom[[#This Row],[PERÍODO 4]],ActividadesCom[[#This Row],[PERÍODO 5]])</f>
        <v>20193</v>
      </c>
      <c r="I1242" s="6" t="s">
        <v>943</v>
      </c>
      <c r="J1242" s="5">
        <v>20193</v>
      </c>
      <c r="K1242" s="5" t="s">
        <v>4009</v>
      </c>
      <c r="L1242" s="5">
        <f>IF(ActividadesCom[[#This Row],[NIVEL 1]]&lt;&gt;0,VLOOKUP(ActividadesCom[[#This Row],[NIVEL 1]],Catálogo!A:B,2,FALSE),"")</f>
        <v>2</v>
      </c>
      <c r="M1242" s="5">
        <v>2</v>
      </c>
      <c r="N1242" s="6"/>
      <c r="O1242" s="5"/>
      <c r="P1242" s="5"/>
      <c r="Q1242" s="5" t="str">
        <f>IF(ActividadesCom[[#This Row],[NIVEL 2]]&lt;&gt;0,VLOOKUP(ActividadesCom[[#This Row],[NIVEL 2]],Catálogo!A:B,2,FALSE),"")</f>
        <v/>
      </c>
      <c r="R1242" s="5"/>
      <c r="S1242" s="6"/>
      <c r="T1242" s="5"/>
      <c r="U1242" s="5"/>
      <c r="V1242" s="5" t="str">
        <f>IF(ActividadesCom[[#This Row],[NIVEL 3]]&lt;&gt;0,VLOOKUP(ActividadesCom[[#This Row],[NIVEL 3]],Catálogo!A:B,2,FALSE),"")</f>
        <v/>
      </c>
      <c r="W1242" s="5"/>
      <c r="X1242" s="6" t="s">
        <v>34</v>
      </c>
      <c r="Y1242" s="5">
        <v>20173</v>
      </c>
      <c r="Z1242" s="5" t="s">
        <v>4007</v>
      </c>
      <c r="AA1242" s="5">
        <f>IF(ActividadesCom[[#This Row],[NIVEL 4]]&lt;&gt;0,VLOOKUP(ActividadesCom[[#This Row],[NIVEL 4]],Catálogo!A:B,2,FALSE),"")</f>
        <v>4</v>
      </c>
      <c r="AB1242" s="5">
        <v>1</v>
      </c>
      <c r="AC1242" s="6" t="s">
        <v>112</v>
      </c>
      <c r="AD1242" s="5">
        <v>20163</v>
      </c>
      <c r="AE1242" s="5" t="s">
        <v>4009</v>
      </c>
      <c r="AF1242" s="5">
        <f>IF(ActividadesCom[[#This Row],[NIVEL 5]]&lt;&gt;0,VLOOKUP(ActividadesCom[[#This Row],[NIVEL 5]],Catálogo!A:B,2,FALSE),"")</f>
        <v>2</v>
      </c>
      <c r="AG1242" s="5">
        <v>1</v>
      </c>
    </row>
    <row r="1243" spans="1:34" ht="30" hidden="1" customHeight="1" x14ac:dyDescent="0.25">
      <c r="A1243" s="7">
        <v>16470052</v>
      </c>
      <c r="B1243" s="6" t="str">
        <f>VLOOKUP(ActividadesCom[[#This Row],[NO. DE CONTROL]],'LISTADO ESTUDIANTES'!A:C,2,FALSE)</f>
        <v>MAY CAHUICH DARWING ALEXIS</v>
      </c>
      <c r="C1243" s="6" t="str">
        <f>VLOOKUP(ActividadesCom[[#This Row],[NO. DE CONTROL]],'LISTADO ESTUDIANTES'!A:C,3,FALSE)</f>
        <v>ARQUITECTURA</v>
      </c>
      <c r="D1243" s="5" t="str">
        <f>VLOOKUP(ActividadesCom[[#This Row],[NO. DE CONTROL]],'LISTADO ESTUDIANTES'!A:D,4,FALSE)</f>
        <v>BAJA</v>
      </c>
      <c r="E1243" s="5">
        <f>SUM(ActividadesCom[[#This Row],[CRÉD. 1]],ActividadesCom[[#This Row],[CRÉD. 2]],ActividadesCom[[#This Row],[CRÉD. 3]],ActividadesCom[[#This Row],[CRÉD. 4]],ActividadesCom[[#This Row],[CRÉD. 5]])</f>
        <v>0</v>
      </c>
      <c r="F1243" s="17" t="str">
        <f>IF(ActividadesCom[[#This Row],[ÚLTIMO SEMESTRE CON CRÉDITOS]]&gt;0,ROUND(AVERAGE(ActividadesCom[[#This Row],[VALOR NIVEL 5]],ActividadesCom[[#This Row],[VALOR NIVEL 4]],ActividadesCom[[#This Row],[VALOR NIVEL 3]],ActividadesCom[[#This Row],[VALOR NIVEL 2]],ActividadesCom[[#This Row],[VALOR NIVEL 1]]),0),"")</f>
        <v/>
      </c>
      <c r="G1243" s="5" t="str">
        <f>IF(ActividadesCom[[#This Row],[PROMEDIO]]="","",IF(ActividadesCom[[#This Row],[PROMEDIO]]&gt;=4,"EXCELENTE",IF(ActividadesCom[[#This Row],[PROMEDIO]]&gt;=3,"NOTABLE",IF(ActividadesCom[[#This Row],[PROMEDIO]]&gt;=2,"BUENO",IF(ActividadesCom[[#This Row],[PROMEDIO]]=1,"SUFICIENTE","")))))</f>
        <v/>
      </c>
      <c r="H1243" s="5">
        <f>MAX(ActividadesCom[[#This Row],[PERÍODO 1]],ActividadesCom[[#This Row],[PERÍODO 2]],ActividadesCom[[#This Row],[PERÍODO 3]],ActividadesCom[[#This Row],[PERÍODO 4]],ActividadesCom[[#This Row],[PERÍODO 5]])</f>
        <v>0</v>
      </c>
      <c r="I1243" s="6"/>
      <c r="J1243" s="5"/>
      <c r="K1243" s="5"/>
      <c r="L1243" s="5" t="str">
        <f>IF(ActividadesCom[[#This Row],[NIVEL 1]]&lt;&gt;0,VLOOKUP(ActividadesCom[[#This Row],[NIVEL 1]],Catálogo!A:B,2,FALSE),"")</f>
        <v/>
      </c>
      <c r="M1243" s="5"/>
      <c r="N1243" s="6"/>
      <c r="O1243" s="5"/>
      <c r="P1243" s="5"/>
      <c r="Q1243" s="5" t="str">
        <f>IF(ActividadesCom[[#This Row],[NIVEL 2]]&lt;&gt;0,VLOOKUP(ActividadesCom[[#This Row],[NIVEL 2]],Catálogo!A:B,2,FALSE),"")</f>
        <v/>
      </c>
      <c r="R1243" s="11"/>
      <c r="S1243" s="12"/>
      <c r="T1243" s="11"/>
      <c r="U1243" s="11"/>
      <c r="V1243" s="5" t="str">
        <f>IF(ActividadesCom[[#This Row],[NIVEL 3]]&lt;&gt;0,VLOOKUP(ActividadesCom[[#This Row],[NIVEL 3]],Catálogo!A:B,2,FALSE),"")</f>
        <v/>
      </c>
      <c r="W1243" s="11"/>
      <c r="X1243" s="6"/>
      <c r="Y1243" s="5"/>
      <c r="Z1243" s="5"/>
      <c r="AA1243" s="5" t="str">
        <f>IF(ActividadesCom[[#This Row],[NIVEL 4]]&lt;&gt;0,VLOOKUP(ActividadesCom[[#This Row],[NIVEL 4]],Catálogo!A:B,2,FALSE),"")</f>
        <v/>
      </c>
      <c r="AB1243" s="5"/>
      <c r="AC1243" s="6"/>
      <c r="AD1243" s="5"/>
      <c r="AE1243" s="5"/>
      <c r="AF1243" s="5" t="str">
        <f>IF(ActividadesCom[[#This Row],[NIVEL 5]]&lt;&gt;0,VLOOKUP(ActividadesCom[[#This Row],[NIVEL 5]],Catálogo!A:B,2,FALSE),"")</f>
        <v/>
      </c>
      <c r="AG1243" s="5"/>
      <c r="AH1243" s="2"/>
    </row>
    <row r="1244" spans="1:34" ht="30" hidden="1" customHeight="1" x14ac:dyDescent="0.25">
      <c r="A1244" s="7">
        <v>16470053</v>
      </c>
      <c r="B1244" s="6" t="str">
        <f>VLOOKUP(ActividadesCom[[#This Row],[NO. DE CONTROL]],'LISTADO ESTUDIANTES'!A:C,2,FALSE)</f>
        <v>MUÑOZ POLANCO MARIA JOSE</v>
      </c>
      <c r="C1244" s="6" t="str">
        <f>VLOOKUP(ActividadesCom[[#This Row],[NO. DE CONTROL]],'LISTADO ESTUDIANTES'!A:C,3,FALSE)</f>
        <v>ARQUITECTURA</v>
      </c>
      <c r="D1244" s="5" t="str">
        <f>VLOOKUP(ActividadesCom[[#This Row],[NO. DE CONTROL]],'LISTADO ESTUDIANTES'!A:D,4,FALSE)</f>
        <v>BAJA</v>
      </c>
      <c r="E1244" s="5">
        <f>SUM(ActividadesCom[[#This Row],[CRÉD. 1]],ActividadesCom[[#This Row],[CRÉD. 2]],ActividadesCom[[#This Row],[CRÉD. 3]],ActividadesCom[[#This Row],[CRÉD. 4]],ActividadesCom[[#This Row],[CRÉD. 5]])</f>
        <v>0</v>
      </c>
      <c r="F1244" s="17" t="str">
        <f>IF(ActividadesCom[[#This Row],[ÚLTIMO SEMESTRE CON CRÉDITOS]]&gt;0,ROUND(AVERAGE(ActividadesCom[[#This Row],[VALOR NIVEL 5]],ActividadesCom[[#This Row],[VALOR NIVEL 4]],ActividadesCom[[#This Row],[VALOR NIVEL 3]],ActividadesCom[[#This Row],[VALOR NIVEL 2]],ActividadesCom[[#This Row],[VALOR NIVEL 1]]),0),"")</f>
        <v/>
      </c>
      <c r="G1244" s="5" t="str">
        <f>IF(ActividadesCom[[#This Row],[PROMEDIO]]="","",IF(ActividadesCom[[#This Row],[PROMEDIO]]&gt;=4,"EXCELENTE",IF(ActividadesCom[[#This Row],[PROMEDIO]]&gt;=3,"NOTABLE",IF(ActividadesCom[[#This Row],[PROMEDIO]]&gt;=2,"BUENO",IF(ActividadesCom[[#This Row],[PROMEDIO]]=1,"SUFICIENTE","")))))</f>
        <v/>
      </c>
      <c r="H1244" s="5">
        <f>MAX(ActividadesCom[[#This Row],[PERÍODO 1]],ActividadesCom[[#This Row],[PERÍODO 2]],ActividadesCom[[#This Row],[PERÍODO 3]],ActividadesCom[[#This Row],[PERÍODO 4]],ActividadesCom[[#This Row],[PERÍODO 5]])</f>
        <v>0</v>
      </c>
      <c r="I1244" s="6"/>
      <c r="J1244" s="5"/>
      <c r="K1244" s="5"/>
      <c r="L1244" s="5" t="str">
        <f>IF(ActividadesCom[[#This Row],[NIVEL 1]]&lt;&gt;0,VLOOKUP(ActividadesCom[[#This Row],[NIVEL 1]],Catálogo!A:B,2,FALSE),"")</f>
        <v/>
      </c>
      <c r="M1244" s="5"/>
      <c r="N1244" s="6"/>
      <c r="O1244" s="5"/>
      <c r="P1244" s="5"/>
      <c r="Q1244" s="5" t="str">
        <f>IF(ActividadesCom[[#This Row],[NIVEL 2]]&lt;&gt;0,VLOOKUP(ActividadesCom[[#This Row],[NIVEL 2]],Catálogo!A:B,2,FALSE),"")</f>
        <v/>
      </c>
      <c r="R1244" s="5"/>
      <c r="S1244" s="6"/>
      <c r="T1244" s="5"/>
      <c r="U1244" s="5"/>
      <c r="V1244" s="5" t="str">
        <f>IF(ActividadesCom[[#This Row],[NIVEL 3]]&lt;&gt;0,VLOOKUP(ActividadesCom[[#This Row],[NIVEL 3]],Catálogo!A:B,2,FALSE),"")</f>
        <v/>
      </c>
      <c r="W1244" s="5"/>
      <c r="X1244" s="6"/>
      <c r="Y1244" s="5"/>
      <c r="Z1244" s="5"/>
      <c r="AA1244" s="5" t="str">
        <f>IF(ActividadesCom[[#This Row],[NIVEL 4]]&lt;&gt;0,VLOOKUP(ActividadesCom[[#This Row],[NIVEL 4]],Catálogo!A:B,2,FALSE),"")</f>
        <v/>
      </c>
      <c r="AB1244" s="5"/>
      <c r="AC1244" s="6"/>
      <c r="AD1244" s="5"/>
      <c r="AE1244" s="5"/>
      <c r="AF1244" s="5" t="str">
        <f>IF(ActividadesCom[[#This Row],[NIVEL 5]]&lt;&gt;0,VLOOKUP(ActividadesCom[[#This Row],[NIVEL 5]],Catálogo!A:B,2,FALSE),"")</f>
        <v/>
      </c>
      <c r="AG1244" s="5"/>
      <c r="AH1244" s="2"/>
    </row>
    <row r="1245" spans="1:34" s="21" customFormat="1" ht="30" hidden="1" customHeight="1" x14ac:dyDescent="0.25">
      <c r="A1245" s="7">
        <v>16470054</v>
      </c>
      <c r="B1245" s="6" t="str">
        <f>VLOOKUP(ActividadesCom[[#This Row],[NO. DE CONTROL]],'LISTADO ESTUDIANTES'!A:C,2,FALSE)</f>
        <v>VALES HERNANDEZ BEATRIZ JANET</v>
      </c>
      <c r="C1245" s="6" t="str">
        <f>VLOOKUP(ActividadesCom[[#This Row],[NO. DE CONTROL]],'LISTADO ESTUDIANTES'!A:C,3,FALSE)</f>
        <v>ARQUITECTURA</v>
      </c>
      <c r="D1245" s="5" t="str">
        <f>VLOOKUP(ActividadesCom[[#This Row],[NO. DE CONTROL]],'LISTADO ESTUDIANTES'!A:D,4,FALSE)</f>
        <v>BAJA</v>
      </c>
      <c r="E1245" s="5">
        <f>SUM(ActividadesCom[[#This Row],[CRÉD. 1]],ActividadesCom[[#This Row],[CRÉD. 2]],ActividadesCom[[#This Row],[CRÉD. 3]],ActividadesCom[[#This Row],[CRÉD. 4]],ActividadesCom[[#This Row],[CRÉD. 5]])</f>
        <v>5</v>
      </c>
      <c r="F1245" s="5">
        <f>IF(ActividadesCom[[#This Row],[ÚLTIMO SEMESTRE CON CRÉDITOS]]&gt;0,ROUND(AVERAGE(ActividadesCom[[#This Row],[VALOR NIVEL 5]],ActividadesCom[[#This Row],[VALOR NIVEL 4]],ActividadesCom[[#This Row],[VALOR NIVEL 3]],ActividadesCom[[#This Row],[VALOR NIVEL 2]],ActividadesCom[[#This Row],[VALOR NIVEL 1]]),0),"")</f>
        <v>3</v>
      </c>
      <c r="G1245" s="5" t="str">
        <f>IF(ActividadesCom[[#This Row],[PROMEDIO]]="","",IF(ActividadesCom[[#This Row],[PROMEDIO]]&gt;=4,"EXCELENTE",IF(ActividadesCom[[#This Row],[PROMEDIO]]&gt;=3,"NOTABLE",IF(ActividadesCom[[#This Row],[PROMEDIO]]&gt;=2,"BUENO",IF(ActividadesCom[[#This Row],[PROMEDIO]]=1,"SUFICIENTE","")))))</f>
        <v>NOTABLE</v>
      </c>
      <c r="H1245" s="5">
        <f>MAX(ActividadesCom[[#This Row],[PERÍODO 1]],ActividadesCom[[#This Row],[PERÍODO 2]],ActividadesCom[[#This Row],[PERÍODO 3]],ActividadesCom[[#This Row],[PERÍODO 4]],ActividadesCom[[#This Row],[PERÍODO 5]])</f>
        <v>20193</v>
      </c>
      <c r="I1245" s="6" t="s">
        <v>947</v>
      </c>
      <c r="J1245" s="5">
        <v>20183</v>
      </c>
      <c r="K1245" s="5" t="s">
        <v>4009</v>
      </c>
      <c r="L1245" s="5">
        <f>IF(ActividadesCom[[#This Row],[NIVEL 1]]&lt;&gt;0,VLOOKUP(ActividadesCom[[#This Row],[NIVEL 1]],Catálogo!A:B,2,FALSE),"")</f>
        <v>2</v>
      </c>
      <c r="M1245" s="5">
        <v>1</v>
      </c>
      <c r="N1245" s="6" t="s">
        <v>1036</v>
      </c>
      <c r="O1245" s="5">
        <v>20193</v>
      </c>
      <c r="P1245" s="5" t="s">
        <v>4009</v>
      </c>
      <c r="Q1245" s="5">
        <f>IF(ActividadesCom[[#This Row],[NIVEL 2]]&lt;&gt;0,VLOOKUP(ActividadesCom[[#This Row],[NIVEL 2]],Catálogo!A:B,2,FALSE),"")</f>
        <v>2</v>
      </c>
      <c r="R1245" s="11">
        <v>1</v>
      </c>
      <c r="S1245" s="12" t="s">
        <v>1147</v>
      </c>
      <c r="T1245" s="11">
        <v>20193</v>
      </c>
      <c r="U1245" s="11" t="s">
        <v>4007</v>
      </c>
      <c r="V1245" s="5">
        <f>IF(ActividadesCom[[#This Row],[NIVEL 3]]&lt;&gt;0,VLOOKUP(ActividadesCom[[#This Row],[NIVEL 3]],Catálogo!A:B,2,FALSE),"")</f>
        <v>4</v>
      </c>
      <c r="W1245" s="11">
        <v>1</v>
      </c>
      <c r="X1245" s="6" t="s">
        <v>406</v>
      </c>
      <c r="Y1245" s="5">
        <v>20171</v>
      </c>
      <c r="Z1245" s="5" t="s">
        <v>4007</v>
      </c>
      <c r="AA1245" s="5">
        <f>IF(ActividadesCom[[#This Row],[NIVEL 4]]&lt;&gt;0,VLOOKUP(ActividadesCom[[#This Row],[NIVEL 4]],Catálogo!A:B,2,FALSE),"")</f>
        <v>4</v>
      </c>
      <c r="AB1245" s="5">
        <v>1</v>
      </c>
      <c r="AC1245" s="6" t="s">
        <v>2</v>
      </c>
      <c r="AD1245" s="5">
        <v>20163</v>
      </c>
      <c r="AE1245" s="5" t="s">
        <v>4009</v>
      </c>
      <c r="AF1245" s="5">
        <f>IF(ActividadesCom[[#This Row],[NIVEL 5]]&lt;&gt;0,VLOOKUP(ActividadesCom[[#This Row],[NIVEL 5]],Catálogo!A:B,2,FALSE),"")</f>
        <v>2</v>
      </c>
      <c r="AG1245" s="5">
        <v>1</v>
      </c>
    </row>
    <row r="1246" spans="1:34" s="21" customFormat="1" ht="30" hidden="1" customHeight="1" x14ac:dyDescent="0.25">
      <c r="A1246" s="7">
        <v>16470055</v>
      </c>
      <c r="B1246" s="6" t="str">
        <f>VLOOKUP(ActividadesCom[[#This Row],[NO. DE CONTROL]],'LISTADO ESTUDIANTES'!A:C,2,FALSE)</f>
        <v>ESCALANTE TUT JONATHAN ANDRES</v>
      </c>
      <c r="C1246" s="6" t="str">
        <f>VLOOKUP(ActividadesCom[[#This Row],[NO. DE CONTROL]],'LISTADO ESTUDIANTES'!A:C,3,FALSE)</f>
        <v>ARQUITECTURA</v>
      </c>
      <c r="D1246" s="5" t="str">
        <f>VLOOKUP(ActividadesCom[[#This Row],[NO. DE CONTROL]],'LISTADO ESTUDIANTES'!A:D,4,FALSE)</f>
        <v>BAJA</v>
      </c>
      <c r="E1246" s="5">
        <f>SUM(ActividadesCom[[#This Row],[CRÉD. 1]],ActividadesCom[[#This Row],[CRÉD. 2]],ActividadesCom[[#This Row],[CRÉD. 3]],ActividadesCom[[#This Row],[CRÉD. 4]],ActividadesCom[[#This Row],[CRÉD. 5]])</f>
        <v>2</v>
      </c>
      <c r="F1246" s="17">
        <f>IF(ActividadesCom[[#This Row],[ÚLTIMO SEMESTRE CON CRÉDITOS]]&gt;0,ROUND(AVERAGE(ActividadesCom[[#This Row],[VALOR NIVEL 5]],ActividadesCom[[#This Row],[VALOR NIVEL 4]],ActividadesCom[[#This Row],[VALOR NIVEL 3]],ActividadesCom[[#This Row],[VALOR NIVEL 2]],ActividadesCom[[#This Row],[VALOR NIVEL 1]]),0),"")</f>
        <v>2</v>
      </c>
      <c r="G1246" s="5" t="str">
        <f>IF(ActividadesCom[[#This Row],[PROMEDIO]]="","",IF(ActividadesCom[[#This Row],[PROMEDIO]]&gt;=4,"EXCELENTE",IF(ActividadesCom[[#This Row],[PROMEDIO]]&gt;=3,"NOTABLE",IF(ActividadesCom[[#This Row],[PROMEDIO]]&gt;=2,"BUENO",IF(ActividadesCom[[#This Row],[PROMEDIO]]=1,"SUFICIENTE","")))))</f>
        <v>BUENO</v>
      </c>
      <c r="H1246" s="5">
        <f>MAX(ActividadesCom[[#This Row],[PERÍODO 1]],ActividadesCom[[#This Row],[PERÍODO 2]],ActividadesCom[[#This Row],[PERÍODO 3]],ActividadesCom[[#This Row],[PERÍODO 4]],ActividadesCom[[#This Row],[PERÍODO 5]])</f>
        <v>20201</v>
      </c>
      <c r="I1246" s="6"/>
      <c r="J1246" s="5"/>
      <c r="K1246" s="5"/>
      <c r="L1246" s="5" t="str">
        <f>IF(ActividadesCom[[#This Row],[NIVEL 1]]&lt;&gt;0,VLOOKUP(ActividadesCom[[#This Row],[NIVEL 1]],Catálogo!A:B,2,FALSE),"")</f>
        <v/>
      </c>
      <c r="M1246" s="5"/>
      <c r="N1246" s="6"/>
      <c r="O1246" s="5"/>
      <c r="P1246" s="5"/>
      <c r="Q1246" s="5" t="str">
        <f>IF(ActividadesCom[[#This Row],[NIVEL 2]]&lt;&gt;0,VLOOKUP(ActividadesCom[[#This Row],[NIVEL 2]],Catálogo!A:B,2,FALSE),"")</f>
        <v/>
      </c>
      <c r="R1246" s="11"/>
      <c r="S1246" s="12"/>
      <c r="T1246" s="11"/>
      <c r="U1246" s="11"/>
      <c r="V1246" s="5" t="str">
        <f>IF(ActividadesCom[[#This Row],[NIVEL 3]]&lt;&gt;0,VLOOKUP(ActividadesCom[[#This Row],[NIVEL 3]],Catálogo!A:B,2,FALSE),"")</f>
        <v/>
      </c>
      <c r="W1246" s="11"/>
      <c r="X1246" s="6" t="s">
        <v>1841</v>
      </c>
      <c r="Y1246" s="5">
        <v>20201</v>
      </c>
      <c r="Z1246" s="5" t="s">
        <v>4009</v>
      </c>
      <c r="AA1246" s="5">
        <f>IF(ActividadesCom[[#This Row],[NIVEL 4]]&lt;&gt;0,VLOOKUP(ActividadesCom[[#This Row],[NIVEL 4]],Catálogo!A:B,2,FALSE),"")</f>
        <v>2</v>
      </c>
      <c r="AB1246" s="5">
        <v>1</v>
      </c>
      <c r="AC1246" s="6" t="s">
        <v>4</v>
      </c>
      <c r="AD1246" s="5">
        <v>20163</v>
      </c>
      <c r="AE1246" s="5" t="s">
        <v>4009</v>
      </c>
      <c r="AF1246" s="5">
        <f>IF(ActividadesCom[[#This Row],[NIVEL 5]]&lt;&gt;0,VLOOKUP(ActividadesCom[[#This Row],[NIVEL 5]],Catálogo!A:B,2,FALSE),"")</f>
        <v>2</v>
      </c>
      <c r="AG1246" s="5">
        <v>1</v>
      </c>
    </row>
    <row r="1247" spans="1:34" ht="30" hidden="1" customHeight="1" x14ac:dyDescent="0.25">
      <c r="A1247" s="7">
        <v>16470056</v>
      </c>
      <c r="B1247" s="6" t="str">
        <f>VLOOKUP(ActividadesCom[[#This Row],[NO. DE CONTROL]],'LISTADO ESTUDIANTES'!A:C,2,FALSE)</f>
        <v>JUAREZ PEREZ CINDY LIZBETH</v>
      </c>
      <c r="C1247" s="6" t="str">
        <f>VLOOKUP(ActividadesCom[[#This Row],[NO. DE CONTROL]],'LISTADO ESTUDIANTES'!A:C,3,FALSE)</f>
        <v>ARQUITECTURA</v>
      </c>
      <c r="D1247" s="5" t="str">
        <f>VLOOKUP(ActividadesCom[[#This Row],[NO. DE CONTROL]],'LISTADO ESTUDIANTES'!A:D,4,FALSE)</f>
        <v>BAJA</v>
      </c>
      <c r="E1247" s="5">
        <f>SUM(ActividadesCom[[#This Row],[CRÉD. 1]],ActividadesCom[[#This Row],[CRÉD. 2]],ActividadesCom[[#This Row],[CRÉD. 3]],ActividadesCom[[#This Row],[CRÉD. 4]],ActividadesCom[[#This Row],[CRÉD. 5]])</f>
        <v>5</v>
      </c>
      <c r="F1247" s="17">
        <f>IF(ActividadesCom[[#This Row],[ÚLTIMO SEMESTRE CON CRÉDITOS]]&gt;0,ROUND(AVERAGE(ActividadesCom[[#This Row],[VALOR NIVEL 5]],ActividadesCom[[#This Row],[VALOR NIVEL 4]],ActividadesCom[[#This Row],[VALOR NIVEL 3]],ActividadesCom[[#This Row],[VALOR NIVEL 2]],ActividadesCom[[#This Row],[VALOR NIVEL 1]]),0),"")</f>
        <v>3</v>
      </c>
      <c r="G1247" s="5" t="str">
        <f>IF(ActividadesCom[[#This Row],[PROMEDIO]]="","",IF(ActividadesCom[[#This Row],[PROMEDIO]]&gt;=4,"EXCELENTE",IF(ActividadesCom[[#This Row],[PROMEDIO]]&gt;=3,"NOTABLE",IF(ActividadesCom[[#This Row],[PROMEDIO]]&gt;=2,"BUENO",IF(ActividadesCom[[#This Row],[PROMEDIO]]=1,"SUFICIENTE","")))))</f>
        <v>NOTABLE</v>
      </c>
      <c r="H1247" s="5">
        <f>MAX(ActividadesCom[[#This Row],[PERÍODO 1]],ActividadesCom[[#This Row],[PERÍODO 2]],ActividadesCom[[#This Row],[PERÍODO 3]],ActividadesCom[[#This Row],[PERÍODO 4]],ActividadesCom[[#This Row],[PERÍODO 5]])</f>
        <v>20183</v>
      </c>
      <c r="I1247" s="6" t="s">
        <v>4083</v>
      </c>
      <c r="J1247" s="5">
        <v>20183</v>
      </c>
      <c r="K1247" s="5" t="s">
        <v>4009</v>
      </c>
      <c r="L1247" s="5">
        <f>IF(ActividadesCom[[#This Row],[NIVEL 1]]&lt;&gt;0,VLOOKUP(ActividadesCom[[#This Row],[NIVEL 1]],Catálogo!A:B,2,FALSE),"")</f>
        <v>2</v>
      </c>
      <c r="M1247" s="5">
        <v>1</v>
      </c>
      <c r="N1247" s="6" t="s">
        <v>4202</v>
      </c>
      <c r="O1247" s="5">
        <v>20163</v>
      </c>
      <c r="P1247" s="5" t="s">
        <v>4007</v>
      </c>
      <c r="Q1247" s="5">
        <f>IF(ActividadesCom[[#This Row],[NIVEL 2]]&lt;&gt;0,VLOOKUP(ActividadesCom[[#This Row],[NIVEL 2]],Catálogo!A:B,2,FALSE),"")</f>
        <v>4</v>
      </c>
      <c r="R1247" s="11">
        <v>1</v>
      </c>
      <c r="S1247" s="12" t="s">
        <v>4392</v>
      </c>
      <c r="T1247" s="11">
        <v>20183</v>
      </c>
      <c r="U1247" s="11" t="s">
        <v>4007</v>
      </c>
      <c r="V1247" s="5">
        <f>IF(ActividadesCom[[#This Row],[NIVEL 3]]&lt;&gt;0,VLOOKUP(ActividadesCom[[#This Row],[NIVEL 3]],Catálogo!A:B,2,FALSE),"")</f>
        <v>4</v>
      </c>
      <c r="W1247" s="11">
        <v>1</v>
      </c>
      <c r="X1247" s="6" t="s">
        <v>37</v>
      </c>
      <c r="Y1247" s="5">
        <v>20173</v>
      </c>
      <c r="Z1247" s="5" t="s">
        <v>4008</v>
      </c>
      <c r="AA1247" s="5">
        <f>IF(ActividadesCom[[#This Row],[NIVEL 4]]&lt;&gt;0,VLOOKUP(ActividadesCom[[#This Row],[NIVEL 4]],Catálogo!A:B,2,FALSE),"")</f>
        <v>3</v>
      </c>
      <c r="AB1247" s="5">
        <v>1</v>
      </c>
      <c r="AC1247" s="6" t="s">
        <v>37</v>
      </c>
      <c r="AD1247" s="5">
        <v>20183</v>
      </c>
      <c r="AE1247" s="5" t="s">
        <v>4008</v>
      </c>
      <c r="AF1247" s="5">
        <f>IF(ActividadesCom[[#This Row],[NIVEL 5]]&lt;&gt;0,VLOOKUP(ActividadesCom[[#This Row],[NIVEL 5]],Catálogo!A:B,2,FALSE),"")</f>
        <v>3</v>
      </c>
      <c r="AG1247" s="5">
        <v>1</v>
      </c>
      <c r="AH1247" s="2"/>
    </row>
    <row r="1248" spans="1:34" ht="30" hidden="1" customHeight="1" x14ac:dyDescent="0.25">
      <c r="A1248" s="7">
        <v>16470057</v>
      </c>
      <c r="B1248" s="6" t="str">
        <f>VLOOKUP(ActividadesCom[[#This Row],[NO. DE CONTROL]],'LISTADO ESTUDIANTES'!A:C,2,FALSE)</f>
        <v>LEON PEREZ JOANA ALEJANDRA</v>
      </c>
      <c r="C1248" s="6" t="str">
        <f>VLOOKUP(ActividadesCom[[#This Row],[NO. DE CONTROL]],'LISTADO ESTUDIANTES'!A:C,3,FALSE)</f>
        <v>ARQUITECTURA</v>
      </c>
      <c r="D1248" s="5" t="str">
        <f>VLOOKUP(ActividadesCom[[#This Row],[NO. DE CONTROL]],'LISTADO ESTUDIANTES'!A:D,4,FALSE)</f>
        <v>BAJA</v>
      </c>
      <c r="E1248" s="5">
        <f>SUM(ActividadesCom[[#This Row],[CRÉD. 1]],ActividadesCom[[#This Row],[CRÉD. 2]],ActividadesCom[[#This Row],[CRÉD. 3]],ActividadesCom[[#This Row],[CRÉD. 4]],ActividadesCom[[#This Row],[CRÉD. 5]])</f>
        <v>5</v>
      </c>
      <c r="F1248" s="5">
        <f>IF(ActividadesCom[[#This Row],[ÚLTIMO SEMESTRE CON CRÉDITOS]]&gt;0,ROUND(AVERAGE(ActividadesCom[[#This Row],[VALOR NIVEL 5]],ActividadesCom[[#This Row],[VALOR NIVEL 4]],ActividadesCom[[#This Row],[VALOR NIVEL 3]],ActividadesCom[[#This Row],[VALOR NIVEL 2]],ActividadesCom[[#This Row],[VALOR NIVEL 1]]),0),"")</f>
        <v>2</v>
      </c>
      <c r="G1248" s="5" t="str">
        <f>IF(ActividadesCom[[#This Row],[PROMEDIO]]="","",IF(ActividadesCom[[#This Row],[PROMEDIO]]&gt;=4,"EXCELENTE",IF(ActividadesCom[[#This Row],[PROMEDIO]]&gt;=3,"NOTABLE",IF(ActividadesCom[[#This Row],[PROMEDIO]]&gt;=2,"BUENO",IF(ActividadesCom[[#This Row],[PROMEDIO]]=1,"SUFICIENTE","")))))</f>
        <v>BUENO</v>
      </c>
      <c r="H1248" s="5">
        <f>MAX(ActividadesCom[[#This Row],[PERÍODO 1]],ActividadesCom[[#This Row],[PERÍODO 2]],ActividadesCom[[#This Row],[PERÍODO 3]],ActividadesCom[[#This Row],[PERÍODO 4]],ActividadesCom[[#This Row],[PERÍODO 5]])</f>
        <v>20201</v>
      </c>
      <c r="I1248" s="6" t="s">
        <v>1165</v>
      </c>
      <c r="J1248" s="5">
        <v>20193</v>
      </c>
      <c r="K1248" s="5" t="s">
        <v>4009</v>
      </c>
      <c r="L1248" s="5">
        <f>IF(ActividadesCom[[#This Row],[NIVEL 1]]&lt;&gt;0,VLOOKUP(ActividadesCom[[#This Row],[NIVEL 1]],Catálogo!A:B,2,FALSE),"")</f>
        <v>2</v>
      </c>
      <c r="M1248" s="5">
        <v>1</v>
      </c>
      <c r="N1248" s="6" t="s">
        <v>1166</v>
      </c>
      <c r="O1248" s="5">
        <v>20193</v>
      </c>
      <c r="P1248" s="5" t="s">
        <v>4009</v>
      </c>
      <c r="Q1248" s="5">
        <f>IF(ActividadesCom[[#This Row],[NIVEL 2]]&lt;&gt;0,VLOOKUP(ActividadesCom[[#This Row],[NIVEL 2]],Catálogo!A:B,2,FALSE),"")</f>
        <v>2</v>
      </c>
      <c r="R1248" s="11">
        <v>1</v>
      </c>
      <c r="S1248" s="12" t="s">
        <v>1167</v>
      </c>
      <c r="T1248" s="11">
        <v>20171</v>
      </c>
      <c r="U1248" s="11" t="s">
        <v>4009</v>
      </c>
      <c r="V1248" s="5">
        <f>IF(ActividadesCom[[#This Row],[NIVEL 3]]&lt;&gt;0,VLOOKUP(ActividadesCom[[#This Row],[NIVEL 3]],Catálogo!A:B,2,FALSE),"")</f>
        <v>2</v>
      </c>
      <c r="W1248" s="11">
        <v>1</v>
      </c>
      <c r="X1248" s="6" t="s">
        <v>1168</v>
      </c>
      <c r="Y1248" s="5">
        <v>20201</v>
      </c>
      <c r="Z1248" s="5" t="s">
        <v>4009</v>
      </c>
      <c r="AA1248" s="5">
        <f>IF(ActividadesCom[[#This Row],[NIVEL 4]]&lt;&gt;0,VLOOKUP(ActividadesCom[[#This Row],[NIVEL 4]],Catálogo!A:B,2,FALSE),"")</f>
        <v>2</v>
      </c>
      <c r="AB1248" s="5">
        <v>1</v>
      </c>
      <c r="AC1248" s="6" t="s">
        <v>406</v>
      </c>
      <c r="AD1248" s="5">
        <v>20171</v>
      </c>
      <c r="AE1248" s="5" t="s">
        <v>4008</v>
      </c>
      <c r="AF1248" s="5">
        <f>IF(ActividadesCom[[#This Row],[NIVEL 5]]&lt;&gt;0,VLOOKUP(ActividadesCom[[#This Row],[NIVEL 5]],Catálogo!A:B,2,FALSE),"")</f>
        <v>3</v>
      </c>
      <c r="AG1248" s="5">
        <v>1</v>
      </c>
      <c r="AH1248" s="2"/>
    </row>
    <row r="1249" spans="1:34" ht="30" hidden="1" customHeight="1" x14ac:dyDescent="0.25">
      <c r="A1249" s="7">
        <v>16470058</v>
      </c>
      <c r="B1249" s="6" t="str">
        <f>VLOOKUP(ActividadesCom[[#This Row],[NO. DE CONTROL]],'LISTADO ESTUDIANTES'!A:C,2,FALSE)</f>
        <v>MENDEZ MARUN JOSE GERARDO</v>
      </c>
      <c r="C1249" s="6" t="str">
        <f>VLOOKUP(ActividadesCom[[#This Row],[NO. DE CONTROL]],'LISTADO ESTUDIANTES'!A:C,3,FALSE)</f>
        <v>ARQUITECTURA</v>
      </c>
      <c r="D1249" s="5" t="str">
        <f>VLOOKUP(ActividadesCom[[#This Row],[NO. DE CONTROL]],'LISTADO ESTUDIANTES'!A:D,4,FALSE)</f>
        <v>BAJA</v>
      </c>
      <c r="E1249" s="5">
        <f>SUM(ActividadesCom[[#This Row],[CRÉD. 1]],ActividadesCom[[#This Row],[CRÉD. 2]],ActividadesCom[[#This Row],[CRÉD. 3]],ActividadesCom[[#This Row],[CRÉD. 4]],ActividadesCom[[#This Row],[CRÉD. 5]])</f>
        <v>5</v>
      </c>
      <c r="F1249" s="5">
        <f>IF(ActividadesCom[[#This Row],[ÚLTIMO SEMESTRE CON CRÉDITOS]]&gt;0,ROUND(AVERAGE(ActividadesCom[[#This Row],[VALOR NIVEL 5]],ActividadesCom[[#This Row],[VALOR NIVEL 4]],ActividadesCom[[#This Row],[VALOR NIVEL 3]],ActividadesCom[[#This Row],[VALOR NIVEL 2]],ActividadesCom[[#This Row],[VALOR NIVEL 1]]),0),"")</f>
        <v>2</v>
      </c>
      <c r="G1249" s="5" t="str">
        <f>IF(ActividadesCom[[#This Row],[PROMEDIO]]="","",IF(ActividadesCom[[#This Row],[PROMEDIO]]&gt;=4,"EXCELENTE",IF(ActividadesCom[[#This Row],[PROMEDIO]]&gt;=3,"NOTABLE",IF(ActividadesCom[[#This Row],[PROMEDIO]]&gt;=2,"BUENO",IF(ActividadesCom[[#This Row],[PROMEDIO]]=1,"SUFICIENTE","")))))</f>
        <v>BUENO</v>
      </c>
      <c r="H1249" s="5">
        <f>MAX(ActividadesCom[[#This Row],[PERÍODO 1]],ActividadesCom[[#This Row],[PERÍODO 2]],ActividadesCom[[#This Row],[PERÍODO 3]],ActividadesCom[[#This Row],[PERÍODO 4]],ActividadesCom[[#This Row],[PERÍODO 5]])</f>
        <v>20193</v>
      </c>
      <c r="I1249" s="6" t="s">
        <v>1006</v>
      </c>
      <c r="J1249" s="5">
        <v>20163</v>
      </c>
      <c r="K1249" s="5" t="s">
        <v>4009</v>
      </c>
      <c r="L1249" s="5">
        <f>IF(ActividadesCom[[#This Row],[NIVEL 1]]&lt;&gt;0,VLOOKUP(ActividadesCom[[#This Row],[NIVEL 1]],Catálogo!A:B,2,FALSE),"")</f>
        <v>2</v>
      </c>
      <c r="M1249" s="5">
        <v>1</v>
      </c>
      <c r="N1249" s="6" t="s">
        <v>1006</v>
      </c>
      <c r="O1249" s="5">
        <v>20171</v>
      </c>
      <c r="P1249" s="5" t="s">
        <v>4009</v>
      </c>
      <c r="Q1249" s="5">
        <f>IF(ActividadesCom[[#This Row],[NIVEL 2]]&lt;&gt;0,VLOOKUP(ActividadesCom[[#This Row],[NIVEL 2]],Catálogo!A:B,2,FALSE),"")</f>
        <v>2</v>
      </c>
      <c r="R1249" s="5">
        <v>1</v>
      </c>
      <c r="S1249" s="6" t="s">
        <v>1147</v>
      </c>
      <c r="T1249" s="5">
        <v>20193</v>
      </c>
      <c r="U1249" s="5" t="s">
        <v>4007</v>
      </c>
      <c r="V1249" s="5">
        <f>IF(ActividadesCom[[#This Row],[NIVEL 3]]&lt;&gt;0,VLOOKUP(ActividadesCom[[#This Row],[NIVEL 3]],Catálogo!A:B,2,FALSE),"")</f>
        <v>4</v>
      </c>
      <c r="W1249" s="5">
        <v>1</v>
      </c>
      <c r="X1249" s="6" t="s">
        <v>665</v>
      </c>
      <c r="Y1249" s="5">
        <v>20183</v>
      </c>
      <c r="Z1249" s="5" t="s">
        <v>4010</v>
      </c>
      <c r="AA1249" s="5">
        <f>IF(ActividadesCom[[#This Row],[NIVEL 4]]&lt;&gt;0,VLOOKUP(ActividadesCom[[#This Row],[NIVEL 4]],Catálogo!A:B,2,FALSE),"")</f>
        <v>1</v>
      </c>
      <c r="AB1249" s="5">
        <v>1</v>
      </c>
      <c r="AC1249" s="6" t="s">
        <v>4</v>
      </c>
      <c r="AD1249" s="5">
        <v>20163</v>
      </c>
      <c r="AE1249" s="5" t="s">
        <v>4009</v>
      </c>
      <c r="AF1249" s="5">
        <f>IF(ActividadesCom[[#This Row],[NIVEL 5]]&lt;&gt;0,VLOOKUP(ActividadesCom[[#This Row],[NIVEL 5]],Catálogo!A:B,2,FALSE),"")</f>
        <v>2</v>
      </c>
      <c r="AG1249" s="5">
        <v>1</v>
      </c>
      <c r="AH1249" s="2"/>
    </row>
    <row r="1250" spans="1:34" ht="30" hidden="1" customHeight="1" x14ac:dyDescent="0.25">
      <c r="A1250" s="7">
        <v>16470059</v>
      </c>
      <c r="B1250" s="6" t="str">
        <f>VLOOKUP(ActividadesCom[[#This Row],[NO. DE CONTROL]],'LISTADO ESTUDIANTES'!A:C,2,FALSE)</f>
        <v>MOO RUIZ GRACE VIANEY</v>
      </c>
      <c r="C1250" s="6" t="str">
        <f>VLOOKUP(ActividadesCom[[#This Row],[NO. DE CONTROL]],'LISTADO ESTUDIANTES'!A:C,3,FALSE)</f>
        <v>ARQUITECTURA</v>
      </c>
      <c r="D1250" s="5" t="str">
        <f>VLOOKUP(ActividadesCom[[#This Row],[NO. DE CONTROL]],'LISTADO ESTUDIANTES'!A:D,4,FALSE)</f>
        <v>BAJA</v>
      </c>
      <c r="E1250" s="5">
        <f>SUM(ActividadesCom[[#This Row],[CRÉD. 1]],ActividadesCom[[#This Row],[CRÉD. 2]],ActividadesCom[[#This Row],[CRÉD. 3]],ActividadesCom[[#This Row],[CRÉD. 4]],ActividadesCom[[#This Row],[CRÉD. 5]])</f>
        <v>1</v>
      </c>
      <c r="F1250" s="17">
        <f>IF(ActividadesCom[[#This Row],[ÚLTIMO SEMESTRE CON CRÉDITOS]]&gt;0,ROUND(AVERAGE(ActividadesCom[[#This Row],[VALOR NIVEL 5]],ActividadesCom[[#This Row],[VALOR NIVEL 4]],ActividadesCom[[#This Row],[VALOR NIVEL 3]],ActividadesCom[[#This Row],[VALOR NIVEL 2]],ActividadesCom[[#This Row],[VALOR NIVEL 1]]),0),"")</f>
        <v>2</v>
      </c>
      <c r="G1250" s="5" t="str">
        <f>IF(ActividadesCom[[#This Row],[PROMEDIO]]="","",IF(ActividadesCom[[#This Row],[PROMEDIO]]&gt;=4,"EXCELENTE",IF(ActividadesCom[[#This Row],[PROMEDIO]]&gt;=3,"NOTABLE",IF(ActividadesCom[[#This Row],[PROMEDIO]]&gt;=2,"BUENO",IF(ActividadesCom[[#This Row],[PROMEDIO]]=1,"SUFICIENTE","")))))</f>
        <v>BUENO</v>
      </c>
      <c r="H1250" s="5">
        <f>MAX(ActividadesCom[[#This Row],[PERÍODO 1]],ActividadesCom[[#This Row],[PERÍODO 2]],ActividadesCom[[#This Row],[PERÍODO 3]],ActividadesCom[[#This Row],[PERÍODO 4]],ActividadesCom[[#This Row],[PERÍODO 5]])</f>
        <v>20163</v>
      </c>
      <c r="I1250" s="6"/>
      <c r="J1250" s="5"/>
      <c r="K1250" s="5"/>
      <c r="L1250" s="5" t="str">
        <f>IF(ActividadesCom[[#This Row],[NIVEL 1]]&lt;&gt;0,VLOOKUP(ActividadesCom[[#This Row],[NIVEL 1]],Catálogo!A:B,2,FALSE),"")</f>
        <v/>
      </c>
      <c r="M1250" s="5"/>
      <c r="N1250" s="6"/>
      <c r="O1250" s="5"/>
      <c r="P1250" s="5"/>
      <c r="Q1250" s="5" t="str">
        <f>IF(ActividadesCom[[#This Row],[NIVEL 2]]&lt;&gt;0,VLOOKUP(ActividadesCom[[#This Row],[NIVEL 2]],Catálogo!A:B,2,FALSE),"")</f>
        <v/>
      </c>
      <c r="R1250" s="11"/>
      <c r="S1250" s="12"/>
      <c r="T1250" s="11"/>
      <c r="U1250" s="11"/>
      <c r="V1250" s="5" t="str">
        <f>IF(ActividadesCom[[#This Row],[NIVEL 3]]&lt;&gt;0,VLOOKUP(ActividadesCom[[#This Row],[NIVEL 3]],Catálogo!A:B,2,FALSE),"")</f>
        <v/>
      </c>
      <c r="W1250" s="11"/>
      <c r="X1250" s="6"/>
      <c r="Y1250" s="5"/>
      <c r="Z1250" s="5"/>
      <c r="AA1250" s="5" t="str">
        <f>IF(ActividadesCom[[#This Row],[NIVEL 4]]&lt;&gt;0,VLOOKUP(ActividadesCom[[#This Row],[NIVEL 4]],Catálogo!A:B,2,FALSE),"")</f>
        <v/>
      </c>
      <c r="AB1250" s="5"/>
      <c r="AC1250" s="6" t="s">
        <v>99</v>
      </c>
      <c r="AD1250" s="5">
        <v>20163</v>
      </c>
      <c r="AE1250" s="5" t="s">
        <v>4009</v>
      </c>
      <c r="AF1250" s="5">
        <f>IF(ActividadesCom[[#This Row],[NIVEL 5]]&lt;&gt;0,VLOOKUP(ActividadesCom[[#This Row],[NIVEL 5]],Catálogo!A:B,2,FALSE),"")</f>
        <v>2</v>
      </c>
      <c r="AG1250" s="5">
        <v>1</v>
      </c>
      <c r="AH1250" s="2"/>
    </row>
    <row r="1251" spans="1:34" ht="30" hidden="1" customHeight="1" x14ac:dyDescent="0.25">
      <c r="A1251" s="7">
        <v>16470060</v>
      </c>
      <c r="B1251" s="6" t="str">
        <f>VLOOKUP(ActividadesCom[[#This Row],[NO. DE CONTROL]],'LISTADO ESTUDIANTES'!A:C,2,FALSE)</f>
        <v>CAAMAL CHE GABRIEL ALEJANDRO</v>
      </c>
      <c r="C1251" s="6" t="str">
        <f>VLOOKUP(ActividadesCom[[#This Row],[NO. DE CONTROL]],'LISTADO ESTUDIANTES'!A:C,3,FALSE)</f>
        <v>ARQUITECTURA</v>
      </c>
      <c r="D1251" s="5" t="str">
        <f>VLOOKUP(ActividadesCom[[#This Row],[NO. DE CONTROL]],'LISTADO ESTUDIANTES'!A:D,4,FALSE)</f>
        <v>BAJA</v>
      </c>
      <c r="E1251" s="5">
        <f>SUM(ActividadesCom[[#This Row],[CRÉD. 1]],ActividadesCom[[#This Row],[CRÉD. 2]],ActividadesCom[[#This Row],[CRÉD. 3]],ActividadesCom[[#This Row],[CRÉD. 4]],ActividadesCom[[#This Row],[CRÉD. 5]])</f>
        <v>1</v>
      </c>
      <c r="F1251" s="17">
        <f>IF(ActividadesCom[[#This Row],[ÚLTIMO SEMESTRE CON CRÉDITOS]]&gt;0,ROUND(AVERAGE(ActividadesCom[[#This Row],[VALOR NIVEL 5]],ActividadesCom[[#This Row],[VALOR NIVEL 4]],ActividadesCom[[#This Row],[VALOR NIVEL 3]],ActividadesCom[[#This Row],[VALOR NIVEL 2]],ActividadesCom[[#This Row],[VALOR NIVEL 1]]),0),"")</f>
        <v>2</v>
      </c>
      <c r="G1251" s="5" t="str">
        <f>IF(ActividadesCom[[#This Row],[PROMEDIO]]="","",IF(ActividadesCom[[#This Row],[PROMEDIO]]&gt;=4,"EXCELENTE",IF(ActividadesCom[[#This Row],[PROMEDIO]]&gt;=3,"NOTABLE",IF(ActividadesCom[[#This Row],[PROMEDIO]]&gt;=2,"BUENO",IF(ActividadesCom[[#This Row],[PROMEDIO]]=1,"SUFICIENTE","")))))</f>
        <v>BUENO</v>
      </c>
      <c r="H1251" s="5">
        <f>MAX(ActividadesCom[[#This Row],[PERÍODO 1]],ActividadesCom[[#This Row],[PERÍODO 2]],ActividadesCom[[#This Row],[PERÍODO 3]],ActividadesCom[[#This Row],[PERÍODO 4]],ActividadesCom[[#This Row],[PERÍODO 5]])</f>
        <v>20163</v>
      </c>
      <c r="I1251" s="6"/>
      <c r="J1251" s="5"/>
      <c r="K1251" s="5"/>
      <c r="L1251" s="5" t="str">
        <f>IF(ActividadesCom[[#This Row],[NIVEL 1]]&lt;&gt;0,VLOOKUP(ActividadesCom[[#This Row],[NIVEL 1]],Catálogo!A:B,2,FALSE),"")</f>
        <v/>
      </c>
      <c r="M1251" s="5"/>
      <c r="N1251" s="6"/>
      <c r="O1251" s="5"/>
      <c r="P1251" s="5"/>
      <c r="Q1251" s="5" t="str">
        <f>IF(ActividadesCom[[#This Row],[NIVEL 2]]&lt;&gt;0,VLOOKUP(ActividadesCom[[#This Row],[NIVEL 2]],Catálogo!A:B,2,FALSE),"")</f>
        <v/>
      </c>
      <c r="R1251" s="11"/>
      <c r="S1251" s="12"/>
      <c r="T1251" s="11"/>
      <c r="U1251" s="11"/>
      <c r="V1251" s="5" t="str">
        <f>IF(ActividadesCom[[#This Row],[NIVEL 3]]&lt;&gt;0,VLOOKUP(ActividadesCom[[#This Row],[NIVEL 3]],Catálogo!A:B,2,FALSE),"")</f>
        <v/>
      </c>
      <c r="W1251" s="11"/>
      <c r="X1251" s="6"/>
      <c r="Y1251" s="5"/>
      <c r="Z1251" s="5"/>
      <c r="AA1251" s="5" t="str">
        <f>IF(ActividadesCom[[#This Row],[NIVEL 4]]&lt;&gt;0,VLOOKUP(ActividadesCom[[#This Row],[NIVEL 4]],Catálogo!A:B,2,FALSE),"")</f>
        <v/>
      </c>
      <c r="AB1251" s="5"/>
      <c r="AC1251" s="6" t="s">
        <v>116</v>
      </c>
      <c r="AD1251" s="5">
        <v>20163</v>
      </c>
      <c r="AE1251" s="5" t="s">
        <v>4009</v>
      </c>
      <c r="AF1251" s="5">
        <f>IF(ActividadesCom[[#This Row],[NIVEL 5]]&lt;&gt;0,VLOOKUP(ActividadesCom[[#This Row],[NIVEL 5]],Catálogo!A:B,2,FALSE),"")</f>
        <v>2</v>
      </c>
      <c r="AG1251" s="5">
        <v>1</v>
      </c>
      <c r="AH1251" s="2"/>
    </row>
    <row r="1252" spans="1:34" ht="30" hidden="1" customHeight="1" x14ac:dyDescent="0.25">
      <c r="A1252" s="7">
        <v>16470061</v>
      </c>
      <c r="B1252" s="6" t="str">
        <f>VLOOKUP(ActividadesCom[[#This Row],[NO. DE CONTROL]],'LISTADO ESTUDIANTES'!A:C,2,FALSE)</f>
        <v>COHUO RENDON EDGAR IVAN</v>
      </c>
      <c r="C1252" s="6" t="str">
        <f>VLOOKUP(ActividadesCom[[#This Row],[NO. DE CONTROL]],'LISTADO ESTUDIANTES'!A:C,3,FALSE)</f>
        <v>ARQUITECTURA</v>
      </c>
      <c r="D1252" s="5" t="str">
        <f>VLOOKUP(ActividadesCom[[#This Row],[NO. DE CONTROL]],'LISTADO ESTUDIANTES'!A:D,4,FALSE)</f>
        <v>BAJA</v>
      </c>
      <c r="E1252" s="5">
        <f>SUM(ActividadesCom[[#This Row],[CRÉD. 1]],ActividadesCom[[#This Row],[CRÉD. 2]],ActividadesCom[[#This Row],[CRÉD. 3]],ActividadesCom[[#This Row],[CRÉD. 4]],ActividadesCom[[#This Row],[CRÉD. 5]])</f>
        <v>0</v>
      </c>
      <c r="F1252" s="17" t="str">
        <f>IF(ActividadesCom[[#This Row],[ÚLTIMO SEMESTRE CON CRÉDITOS]]&gt;0,ROUND(AVERAGE(ActividadesCom[[#This Row],[VALOR NIVEL 5]],ActividadesCom[[#This Row],[VALOR NIVEL 4]],ActividadesCom[[#This Row],[VALOR NIVEL 3]],ActividadesCom[[#This Row],[VALOR NIVEL 2]],ActividadesCom[[#This Row],[VALOR NIVEL 1]]),0),"")</f>
        <v/>
      </c>
      <c r="G1252" s="5" t="str">
        <f>IF(ActividadesCom[[#This Row],[PROMEDIO]]="","",IF(ActividadesCom[[#This Row],[PROMEDIO]]&gt;=4,"EXCELENTE",IF(ActividadesCom[[#This Row],[PROMEDIO]]&gt;=3,"NOTABLE",IF(ActividadesCom[[#This Row],[PROMEDIO]]&gt;=2,"BUENO",IF(ActividadesCom[[#This Row],[PROMEDIO]]=1,"SUFICIENTE","")))))</f>
        <v/>
      </c>
      <c r="H1252" s="5">
        <f>MAX(ActividadesCom[[#This Row],[PERÍODO 1]],ActividadesCom[[#This Row],[PERÍODO 2]],ActividadesCom[[#This Row],[PERÍODO 3]],ActividadesCom[[#This Row],[PERÍODO 4]],ActividadesCom[[#This Row],[PERÍODO 5]])</f>
        <v>0</v>
      </c>
      <c r="I1252" s="6"/>
      <c r="J1252" s="5"/>
      <c r="K1252" s="5"/>
      <c r="L1252" s="5" t="str">
        <f>IF(ActividadesCom[[#This Row],[NIVEL 1]]&lt;&gt;0,VLOOKUP(ActividadesCom[[#This Row],[NIVEL 1]],Catálogo!A:B,2,FALSE),"")</f>
        <v/>
      </c>
      <c r="M1252" s="5"/>
      <c r="N1252" s="6"/>
      <c r="O1252" s="5"/>
      <c r="P1252" s="5"/>
      <c r="Q1252" s="5" t="str">
        <f>IF(ActividadesCom[[#This Row],[NIVEL 2]]&lt;&gt;0,VLOOKUP(ActividadesCom[[#This Row],[NIVEL 2]],Catálogo!A:B,2,FALSE),"")</f>
        <v/>
      </c>
      <c r="R1252" s="11"/>
      <c r="S1252" s="12"/>
      <c r="T1252" s="11"/>
      <c r="U1252" s="11"/>
      <c r="V1252" s="5" t="str">
        <f>IF(ActividadesCom[[#This Row],[NIVEL 3]]&lt;&gt;0,VLOOKUP(ActividadesCom[[#This Row],[NIVEL 3]],Catálogo!A:B,2,FALSE),"")</f>
        <v/>
      </c>
      <c r="W1252" s="11"/>
      <c r="X1252" s="6"/>
      <c r="Y1252" s="5"/>
      <c r="Z1252" s="5"/>
      <c r="AA1252" s="5" t="str">
        <f>IF(ActividadesCom[[#This Row],[NIVEL 4]]&lt;&gt;0,VLOOKUP(ActividadesCom[[#This Row],[NIVEL 4]],Catálogo!A:B,2,FALSE),"")</f>
        <v/>
      </c>
      <c r="AB1252" s="5"/>
      <c r="AC1252" s="6"/>
      <c r="AD1252" s="5"/>
      <c r="AE1252" s="5"/>
      <c r="AF1252" s="5" t="str">
        <f>IF(ActividadesCom[[#This Row],[NIVEL 5]]&lt;&gt;0,VLOOKUP(ActividadesCom[[#This Row],[NIVEL 5]],Catálogo!A:B,2,FALSE),"")</f>
        <v/>
      </c>
      <c r="AG1252" s="5"/>
      <c r="AH1252" s="2"/>
    </row>
    <row r="1253" spans="1:34" s="21" customFormat="1" ht="30" hidden="1" customHeight="1" x14ac:dyDescent="0.25">
      <c r="A1253" s="7">
        <v>16470062</v>
      </c>
      <c r="B1253" s="6" t="str">
        <f>VLOOKUP(ActividadesCom[[#This Row],[NO. DE CONTROL]],'LISTADO ESTUDIANTES'!A:C,2,FALSE)</f>
        <v>CASTILLO HERNANDEZ MANUEL ALEXANDER</v>
      </c>
      <c r="C1253" s="6" t="str">
        <f>VLOOKUP(ActividadesCom[[#This Row],[NO. DE CONTROL]],'LISTADO ESTUDIANTES'!A:C,3,FALSE)</f>
        <v>ARQUITECTURA</v>
      </c>
      <c r="D1253" s="5" t="str">
        <f>VLOOKUP(ActividadesCom[[#This Row],[NO. DE CONTROL]],'LISTADO ESTUDIANTES'!A:D,4,FALSE)</f>
        <v>BAJA</v>
      </c>
      <c r="E1253" s="5">
        <f>SUM(ActividadesCom[[#This Row],[CRÉD. 1]],ActividadesCom[[#This Row],[CRÉD. 2]],ActividadesCom[[#This Row],[CRÉD. 3]],ActividadesCom[[#This Row],[CRÉD. 4]],ActividadesCom[[#This Row],[CRÉD. 5]])</f>
        <v>2</v>
      </c>
      <c r="F1253" s="17">
        <f>IF(ActividadesCom[[#This Row],[ÚLTIMO SEMESTRE CON CRÉDITOS]]&gt;0,ROUND(AVERAGE(ActividadesCom[[#This Row],[VALOR NIVEL 5]],ActividadesCom[[#This Row],[VALOR NIVEL 4]],ActividadesCom[[#This Row],[VALOR NIVEL 3]],ActividadesCom[[#This Row],[VALOR NIVEL 2]],ActividadesCom[[#This Row],[VALOR NIVEL 1]]),0),"")</f>
        <v>2</v>
      </c>
      <c r="G1253" s="5" t="str">
        <f>IF(ActividadesCom[[#This Row],[PROMEDIO]]="","",IF(ActividadesCom[[#This Row],[PROMEDIO]]&gt;=4,"EXCELENTE",IF(ActividadesCom[[#This Row],[PROMEDIO]]&gt;=3,"NOTABLE",IF(ActividadesCom[[#This Row],[PROMEDIO]]&gt;=2,"BUENO",IF(ActividadesCom[[#This Row],[PROMEDIO]]=1,"SUFICIENTE","")))))</f>
        <v>BUENO</v>
      </c>
      <c r="H1253" s="5">
        <f>MAX(ActividadesCom[[#This Row],[PERÍODO 1]],ActividadesCom[[#This Row],[PERÍODO 2]],ActividadesCom[[#This Row],[PERÍODO 3]],ActividadesCom[[#This Row],[PERÍODO 4]],ActividadesCom[[#This Row],[PERÍODO 5]])</f>
        <v>20163</v>
      </c>
      <c r="I1253" s="6"/>
      <c r="J1253" s="5"/>
      <c r="K1253" s="5"/>
      <c r="L1253" s="5" t="str">
        <f>IF(ActividadesCom[[#This Row],[NIVEL 1]]&lt;&gt;0,VLOOKUP(ActividadesCom[[#This Row],[NIVEL 1]],Catálogo!A:B,2,FALSE),"")</f>
        <v/>
      </c>
      <c r="M1253" s="5"/>
      <c r="N1253" s="6"/>
      <c r="O1253" s="5"/>
      <c r="P1253" s="5"/>
      <c r="Q1253" s="5" t="str">
        <f>IF(ActividadesCom[[#This Row],[NIVEL 2]]&lt;&gt;0,VLOOKUP(ActividadesCom[[#This Row],[NIVEL 2]],Catálogo!A:B,2,FALSE),"")</f>
        <v/>
      </c>
      <c r="R1253" s="11"/>
      <c r="S1253" s="12"/>
      <c r="T1253" s="11"/>
      <c r="U1253" s="11"/>
      <c r="V1253" s="5" t="str">
        <f>IF(ActividadesCom[[#This Row],[NIVEL 3]]&lt;&gt;0,VLOOKUP(ActividadesCom[[#This Row],[NIVEL 3]],Catálogo!A:B,2,FALSE),"")</f>
        <v/>
      </c>
      <c r="W1253" s="11"/>
      <c r="X1253" s="6" t="s">
        <v>116</v>
      </c>
      <c r="Y1253" s="5">
        <v>20163</v>
      </c>
      <c r="Z1253" s="5" t="s">
        <v>4009</v>
      </c>
      <c r="AA1253" s="5">
        <f>IF(ActividadesCom[[#This Row],[NIVEL 4]]&lt;&gt;0,VLOOKUP(ActividadesCom[[#This Row],[NIVEL 4]],Catálogo!A:B,2,FALSE),"")</f>
        <v>2</v>
      </c>
      <c r="AB1253" s="5">
        <v>1</v>
      </c>
      <c r="AC1253" s="6" t="s">
        <v>55</v>
      </c>
      <c r="AD1253" s="5">
        <v>20163</v>
      </c>
      <c r="AE1253" s="5" t="s">
        <v>4009</v>
      </c>
      <c r="AF1253" s="5">
        <f>IF(ActividadesCom[[#This Row],[NIVEL 5]]&lt;&gt;0,VLOOKUP(ActividadesCom[[#This Row],[NIVEL 5]],Catálogo!A:B,2,FALSE),"")</f>
        <v>2</v>
      </c>
      <c r="AG1253" s="5">
        <v>1</v>
      </c>
    </row>
    <row r="1254" spans="1:34" s="21" customFormat="1" ht="30" hidden="1" customHeight="1" x14ac:dyDescent="0.25">
      <c r="A1254" s="7">
        <v>16470063</v>
      </c>
      <c r="B1254" s="6" t="str">
        <f>VLOOKUP(ActividadesCom[[#This Row],[NO. DE CONTROL]],'LISTADO ESTUDIANTES'!A:C,2,FALSE)</f>
        <v>COHUO COB HUMBERTO ARIDAI</v>
      </c>
      <c r="C1254" s="6" t="str">
        <f>VLOOKUP(ActividadesCom[[#This Row],[NO. DE CONTROL]],'LISTADO ESTUDIANTES'!A:C,3,FALSE)</f>
        <v>ARQUITECTURA</v>
      </c>
      <c r="D1254" s="5" t="str">
        <f>VLOOKUP(ActividadesCom[[#This Row],[NO. DE CONTROL]],'LISTADO ESTUDIANTES'!A:D,4,FALSE)</f>
        <v>BAJA</v>
      </c>
      <c r="E1254" s="5">
        <f>SUM(ActividadesCom[[#This Row],[CRÉD. 1]],ActividadesCom[[#This Row],[CRÉD. 2]],ActividadesCom[[#This Row],[CRÉD. 3]],ActividadesCom[[#This Row],[CRÉD. 4]],ActividadesCom[[#This Row],[CRÉD. 5]])</f>
        <v>5</v>
      </c>
      <c r="F1254" s="17">
        <f>IF(ActividadesCom[[#This Row],[ÚLTIMO SEMESTRE CON CRÉDITOS]]&gt;0,ROUND(AVERAGE(ActividadesCom[[#This Row],[VALOR NIVEL 5]],ActividadesCom[[#This Row],[VALOR NIVEL 4]],ActividadesCom[[#This Row],[VALOR NIVEL 3]],ActividadesCom[[#This Row],[VALOR NIVEL 2]],ActividadesCom[[#This Row],[VALOR NIVEL 1]]),0),"")</f>
        <v>3</v>
      </c>
      <c r="G1254" s="5" t="str">
        <f>IF(ActividadesCom[[#This Row],[PROMEDIO]]="","",IF(ActividadesCom[[#This Row],[PROMEDIO]]&gt;=4,"EXCELENTE",IF(ActividadesCom[[#This Row],[PROMEDIO]]&gt;=3,"NOTABLE",IF(ActividadesCom[[#This Row],[PROMEDIO]]&gt;=2,"BUENO",IF(ActividadesCom[[#This Row],[PROMEDIO]]=1,"SUFICIENTE","")))))</f>
        <v>NOTABLE</v>
      </c>
      <c r="H1254" s="5">
        <f>MAX(ActividadesCom[[#This Row],[PERÍODO 1]],ActividadesCom[[#This Row],[PERÍODO 2]],ActividadesCom[[#This Row],[PERÍODO 3]],ActividadesCom[[#This Row],[PERÍODO 4]],ActividadesCom[[#This Row],[PERÍODO 5]])</f>
        <v>20213</v>
      </c>
      <c r="I1254" s="6" t="s">
        <v>918</v>
      </c>
      <c r="J1254" s="5">
        <v>20191</v>
      </c>
      <c r="K1254" s="5" t="s">
        <v>4009</v>
      </c>
      <c r="L1254" s="5">
        <f>IF(ActividadesCom[[#This Row],[NIVEL 1]]&lt;&gt;0,VLOOKUP(ActividadesCom[[#This Row],[NIVEL 1]],Catálogo!A:B,2,FALSE),"")</f>
        <v>2</v>
      </c>
      <c r="M1254" s="5">
        <v>1</v>
      </c>
      <c r="N1254" s="6" t="s">
        <v>31</v>
      </c>
      <c r="O1254" s="5">
        <v>20173</v>
      </c>
      <c r="P1254" s="5" t="s">
        <v>4007</v>
      </c>
      <c r="Q1254" s="5">
        <f>IF(ActividadesCom[[#This Row],[NIVEL 2]]&lt;&gt;0,VLOOKUP(ActividadesCom[[#This Row],[NIVEL 2]],Catálogo!A:B,2,FALSE),"")</f>
        <v>4</v>
      </c>
      <c r="R1254" s="11">
        <v>1</v>
      </c>
      <c r="S1254" s="12" t="s">
        <v>4692</v>
      </c>
      <c r="T1254" s="11">
        <v>20213</v>
      </c>
      <c r="U1254" s="11" t="s">
        <v>4007</v>
      </c>
      <c r="V1254" s="5">
        <f>IF(ActividadesCom[[#This Row],[NIVEL 3]]&lt;&gt;0,VLOOKUP(ActividadesCom[[#This Row],[NIVEL 3]],Catálogo!A:B,2,FALSE),"")</f>
        <v>4</v>
      </c>
      <c r="W1254" s="11">
        <v>1</v>
      </c>
      <c r="X1254" s="6" t="s">
        <v>4748</v>
      </c>
      <c r="Y1254" s="5">
        <v>20213</v>
      </c>
      <c r="Z1254" s="5" t="s">
        <v>4007</v>
      </c>
      <c r="AA1254" s="5">
        <f>IF(ActividadesCom[[#This Row],[NIVEL 4]]&lt;&gt;0,VLOOKUP(ActividadesCom[[#This Row],[NIVEL 4]],Catálogo!A:B,2,FALSE),"")</f>
        <v>4</v>
      </c>
      <c r="AB1254" s="5">
        <v>1</v>
      </c>
      <c r="AC1254" s="6" t="s">
        <v>116</v>
      </c>
      <c r="AD1254" s="5">
        <v>20163</v>
      </c>
      <c r="AE1254" s="5" t="s">
        <v>4009</v>
      </c>
      <c r="AF1254" s="5">
        <f>IF(ActividadesCom[[#This Row],[NIVEL 5]]&lt;&gt;0,VLOOKUP(ActividadesCom[[#This Row],[NIVEL 5]],Catálogo!A:B,2,FALSE),"")</f>
        <v>2</v>
      </c>
      <c r="AG1254" s="5">
        <v>1</v>
      </c>
    </row>
    <row r="1255" spans="1:34" ht="30" hidden="1" customHeight="1" x14ac:dyDescent="0.25">
      <c r="A1255" s="7">
        <v>16470064</v>
      </c>
      <c r="B1255" s="6" t="str">
        <f>VLOOKUP(ActividadesCom[[#This Row],[NO. DE CONTROL]],'LISTADO ESTUDIANTES'!A:C,2,FALSE)</f>
        <v>CHAN NAAL YAIR ALEJANDRO</v>
      </c>
      <c r="C1255" s="6" t="str">
        <f>VLOOKUP(ActividadesCom[[#This Row],[NO. DE CONTROL]],'LISTADO ESTUDIANTES'!A:C,3,FALSE)</f>
        <v>ARQUITECTURA</v>
      </c>
      <c r="D1255" s="5" t="str">
        <f>VLOOKUP(ActividadesCom[[#This Row],[NO. DE CONTROL]],'LISTADO ESTUDIANTES'!A:D,4,FALSE)</f>
        <v>BAJA</v>
      </c>
      <c r="E1255" s="5">
        <f>SUM(ActividadesCom[[#This Row],[CRÉD. 1]],ActividadesCom[[#This Row],[CRÉD. 2]],ActividadesCom[[#This Row],[CRÉD. 3]],ActividadesCom[[#This Row],[CRÉD. 4]],ActividadesCom[[#This Row],[CRÉD. 5]])</f>
        <v>2</v>
      </c>
      <c r="F1255" s="17">
        <f>IF(ActividadesCom[[#This Row],[ÚLTIMO SEMESTRE CON CRÉDITOS]]&gt;0,ROUND(AVERAGE(ActividadesCom[[#This Row],[VALOR NIVEL 5]],ActividadesCom[[#This Row],[VALOR NIVEL 4]],ActividadesCom[[#This Row],[VALOR NIVEL 3]],ActividadesCom[[#This Row],[VALOR NIVEL 2]],ActividadesCom[[#This Row],[VALOR NIVEL 1]]),0),"")</f>
        <v>3</v>
      </c>
      <c r="G1255" s="5" t="str">
        <f>IF(ActividadesCom[[#This Row],[PROMEDIO]]="","",IF(ActividadesCom[[#This Row],[PROMEDIO]]&gt;=4,"EXCELENTE",IF(ActividadesCom[[#This Row],[PROMEDIO]]&gt;=3,"NOTABLE",IF(ActividadesCom[[#This Row],[PROMEDIO]]&gt;=2,"BUENO",IF(ActividadesCom[[#This Row],[PROMEDIO]]=1,"SUFICIENTE","")))))</f>
        <v>NOTABLE</v>
      </c>
      <c r="H1255" s="5">
        <f>MAX(ActividadesCom[[#This Row],[PERÍODO 1]],ActividadesCom[[#This Row],[PERÍODO 2]],ActividadesCom[[#This Row],[PERÍODO 3]],ActividadesCom[[#This Row],[PERÍODO 4]],ActividadesCom[[#This Row],[PERÍODO 5]])</f>
        <v>20213</v>
      </c>
      <c r="I1255" s="6" t="s">
        <v>4692</v>
      </c>
      <c r="J1255" s="5">
        <v>20213</v>
      </c>
      <c r="K1255" s="5" t="s">
        <v>4007</v>
      </c>
      <c r="L1255" s="5">
        <f>IF(ActividadesCom[[#This Row],[NIVEL 1]]&lt;&gt;0,VLOOKUP(ActividadesCom[[#This Row],[NIVEL 1]],Catálogo!A:B,2,FALSE),"")</f>
        <v>4</v>
      </c>
      <c r="M1255" s="5">
        <v>1</v>
      </c>
      <c r="N1255" s="6"/>
      <c r="O1255" s="5"/>
      <c r="P1255" s="5"/>
      <c r="Q1255" s="5" t="str">
        <f>IF(ActividadesCom[[#This Row],[NIVEL 2]]&lt;&gt;0,VLOOKUP(ActividadesCom[[#This Row],[NIVEL 2]],Catálogo!A:B,2,FALSE),"")</f>
        <v/>
      </c>
      <c r="R1255" s="11"/>
      <c r="S1255" s="12"/>
      <c r="T1255" s="11"/>
      <c r="U1255" s="11"/>
      <c r="V1255" s="5" t="str">
        <f>IF(ActividadesCom[[#This Row],[NIVEL 3]]&lt;&gt;0,VLOOKUP(ActividadesCom[[#This Row],[NIVEL 3]],Catálogo!A:B,2,FALSE),"")</f>
        <v/>
      </c>
      <c r="W1255" s="11"/>
      <c r="X1255" s="6"/>
      <c r="Y1255" s="5"/>
      <c r="Z1255" s="5"/>
      <c r="AA1255" s="5" t="str">
        <f>IF(ActividadesCom[[#This Row],[NIVEL 4]]&lt;&gt;0,VLOOKUP(ActividadesCom[[#This Row],[NIVEL 4]],Catálogo!A:B,2,FALSE),"")</f>
        <v/>
      </c>
      <c r="AB1255" s="5"/>
      <c r="AC1255" s="6" t="s">
        <v>4</v>
      </c>
      <c r="AD1255" s="5">
        <v>20163</v>
      </c>
      <c r="AE1255" s="5" t="s">
        <v>4009</v>
      </c>
      <c r="AF1255" s="5">
        <f>IF(ActividadesCom[[#This Row],[NIVEL 5]]&lt;&gt;0,VLOOKUP(ActividadesCom[[#This Row],[NIVEL 5]],Catálogo!A:B,2,FALSE),"")</f>
        <v>2</v>
      </c>
      <c r="AG1255" s="5">
        <v>1</v>
      </c>
      <c r="AH1255" s="2"/>
    </row>
    <row r="1256" spans="1:34" ht="30" hidden="1" customHeight="1" x14ac:dyDescent="0.25">
      <c r="A1256" s="7">
        <v>16470065</v>
      </c>
      <c r="B1256" s="6" t="str">
        <f>VLOOKUP(ActividadesCom[[#This Row],[NO. DE CONTROL]],'LISTADO ESTUDIANTES'!A:C,2,FALSE)</f>
        <v>ESCALANTE MARTINEZ PAOLA</v>
      </c>
      <c r="C1256" s="6" t="str">
        <f>VLOOKUP(ActividadesCom[[#This Row],[NO. DE CONTROL]],'LISTADO ESTUDIANTES'!A:C,3,FALSE)</f>
        <v>ARQUITECTURA</v>
      </c>
      <c r="D1256" s="5" t="str">
        <f>VLOOKUP(ActividadesCom[[#This Row],[NO. DE CONTROL]],'LISTADO ESTUDIANTES'!A:D,4,FALSE)</f>
        <v>BAJA</v>
      </c>
      <c r="E1256" s="5">
        <f>SUM(ActividadesCom[[#This Row],[CRÉD. 1]],ActividadesCom[[#This Row],[CRÉD. 2]],ActividadesCom[[#This Row],[CRÉD. 3]],ActividadesCom[[#This Row],[CRÉD. 4]],ActividadesCom[[#This Row],[CRÉD. 5]])</f>
        <v>5</v>
      </c>
      <c r="F1256" s="5">
        <f>IF(ActividadesCom[[#This Row],[ÚLTIMO SEMESTRE CON CRÉDITOS]]&gt;0,ROUND(AVERAGE(ActividadesCom[[#This Row],[VALOR NIVEL 5]],ActividadesCom[[#This Row],[VALOR NIVEL 4]],ActividadesCom[[#This Row],[VALOR NIVEL 3]],ActividadesCom[[#This Row],[VALOR NIVEL 2]],ActividadesCom[[#This Row],[VALOR NIVEL 1]]),0),"")</f>
        <v>3</v>
      </c>
      <c r="G1256" s="5" t="str">
        <f>IF(ActividadesCom[[#This Row],[PROMEDIO]]="","",IF(ActividadesCom[[#This Row],[PROMEDIO]]&gt;=4,"EXCELENTE",IF(ActividadesCom[[#This Row],[PROMEDIO]]&gt;=3,"NOTABLE",IF(ActividadesCom[[#This Row],[PROMEDIO]]&gt;=2,"BUENO",IF(ActividadesCom[[#This Row],[PROMEDIO]]=1,"SUFICIENTE","")))))</f>
        <v>NOTABLE</v>
      </c>
      <c r="H1256" s="5">
        <f>MAX(ActividadesCom[[#This Row],[PERÍODO 1]],ActividadesCom[[#This Row],[PERÍODO 2]],ActividadesCom[[#This Row],[PERÍODO 3]],ActividadesCom[[#This Row],[PERÍODO 4]],ActividadesCom[[#This Row],[PERÍODO 5]])</f>
        <v>20183</v>
      </c>
      <c r="I1256" s="6" t="s">
        <v>1088</v>
      </c>
      <c r="J1256" s="5">
        <v>20183</v>
      </c>
      <c r="K1256" s="5" t="s">
        <v>4009</v>
      </c>
      <c r="L1256" s="5">
        <f>IF(ActividadesCom[[#This Row],[NIVEL 1]]&lt;&gt;0,VLOOKUP(ActividadesCom[[#This Row],[NIVEL 1]],Catálogo!A:B,2,FALSE),"")</f>
        <v>2</v>
      </c>
      <c r="M1256" s="5">
        <v>1</v>
      </c>
      <c r="N1256" s="6" t="s">
        <v>519</v>
      </c>
      <c r="O1256" s="5">
        <v>20163</v>
      </c>
      <c r="P1256" s="5" t="s">
        <v>4009</v>
      </c>
      <c r="Q1256" s="5">
        <f>IF(ActividadesCom[[#This Row],[NIVEL 2]]&lt;&gt;0,VLOOKUP(ActividadesCom[[#This Row],[NIVEL 2]],Catálogo!A:B,2,FALSE),"")</f>
        <v>2</v>
      </c>
      <c r="R1256" s="11">
        <v>1</v>
      </c>
      <c r="S1256" s="12" t="s">
        <v>519</v>
      </c>
      <c r="T1256" s="11">
        <v>20171</v>
      </c>
      <c r="U1256" s="11" t="s">
        <v>4007</v>
      </c>
      <c r="V1256" s="5">
        <f>IF(ActividadesCom[[#This Row],[NIVEL 3]]&lt;&gt;0,VLOOKUP(ActividadesCom[[#This Row],[NIVEL 3]],Catálogo!A:B,2,FALSE),"")</f>
        <v>4</v>
      </c>
      <c r="W1256" s="11">
        <v>1</v>
      </c>
      <c r="X1256" s="6" t="s">
        <v>4071</v>
      </c>
      <c r="Y1256" s="5">
        <v>20171</v>
      </c>
      <c r="Z1256" s="5" t="s">
        <v>4007</v>
      </c>
      <c r="AA1256" s="5">
        <f>IF(ActividadesCom[[#This Row],[NIVEL 4]]&lt;&gt;0,VLOOKUP(ActividadesCom[[#This Row],[NIVEL 4]],Catálogo!A:B,2,FALSE),"")</f>
        <v>4</v>
      </c>
      <c r="AB1256" s="5">
        <v>1</v>
      </c>
      <c r="AC1256" s="6" t="s">
        <v>36</v>
      </c>
      <c r="AD1256" s="5">
        <v>20163</v>
      </c>
      <c r="AE1256" s="5" t="s">
        <v>4009</v>
      </c>
      <c r="AF1256" s="5">
        <f>IF(ActividadesCom[[#This Row],[NIVEL 5]]&lt;&gt;0,VLOOKUP(ActividadesCom[[#This Row],[NIVEL 5]],Catálogo!A:B,2,FALSE),"")</f>
        <v>2</v>
      </c>
      <c r="AG1256" s="5">
        <v>1</v>
      </c>
      <c r="AH1256" s="2"/>
    </row>
    <row r="1257" spans="1:34" ht="30" hidden="1" customHeight="1" x14ac:dyDescent="0.25">
      <c r="A1257" s="7">
        <v>16470066</v>
      </c>
      <c r="B1257" s="6" t="str">
        <f>VLOOKUP(ActividadesCom[[#This Row],[NO. DE CONTROL]],'LISTADO ESTUDIANTES'!A:C,2,FALSE)</f>
        <v>CHULIN BAAS CONCEPCION DE LOS ANGELES</v>
      </c>
      <c r="C1257" s="6" t="str">
        <f>VLOOKUP(ActividadesCom[[#This Row],[NO. DE CONTROL]],'LISTADO ESTUDIANTES'!A:C,3,FALSE)</f>
        <v>ARQUITECTURA</v>
      </c>
      <c r="D1257" s="5" t="str">
        <f>VLOOKUP(ActividadesCom[[#This Row],[NO. DE CONTROL]],'LISTADO ESTUDIANTES'!A:D,4,FALSE)</f>
        <v>BAJA</v>
      </c>
      <c r="E1257" s="5">
        <f>SUM(ActividadesCom[[#This Row],[CRÉD. 1]],ActividadesCom[[#This Row],[CRÉD. 2]],ActividadesCom[[#This Row],[CRÉD. 3]],ActividadesCom[[#This Row],[CRÉD. 4]],ActividadesCom[[#This Row],[CRÉD. 5]])</f>
        <v>6</v>
      </c>
      <c r="F1257" s="5">
        <f>IF(ActividadesCom[[#This Row],[ÚLTIMO SEMESTRE CON CRÉDITOS]]&gt;0,ROUND(AVERAGE(ActividadesCom[[#This Row],[VALOR NIVEL 5]],ActividadesCom[[#This Row],[VALOR NIVEL 4]],ActividadesCom[[#This Row],[VALOR NIVEL 3]],ActividadesCom[[#This Row],[VALOR NIVEL 2]],ActividadesCom[[#This Row],[VALOR NIVEL 1]]),0),"")</f>
        <v>2</v>
      </c>
      <c r="G1257" s="5" t="str">
        <f>IF(ActividadesCom[[#This Row],[PROMEDIO]]="","",IF(ActividadesCom[[#This Row],[PROMEDIO]]&gt;=4,"EXCELENTE",IF(ActividadesCom[[#This Row],[PROMEDIO]]&gt;=3,"NOTABLE",IF(ActividadesCom[[#This Row],[PROMEDIO]]&gt;=2,"BUENO",IF(ActividadesCom[[#This Row],[PROMEDIO]]=1,"SUFICIENTE","")))))</f>
        <v>BUENO</v>
      </c>
      <c r="H1257" s="5">
        <f>MAX(ActividadesCom[[#This Row],[PERÍODO 1]],ActividadesCom[[#This Row],[PERÍODO 2]],ActividadesCom[[#This Row],[PERÍODO 3]],ActividadesCom[[#This Row],[PERÍODO 4]],ActividadesCom[[#This Row],[PERÍODO 5]])</f>
        <v>20193</v>
      </c>
      <c r="I1257" s="6" t="s">
        <v>943</v>
      </c>
      <c r="J1257" s="5">
        <v>20193</v>
      </c>
      <c r="K1257" s="5" t="s">
        <v>4009</v>
      </c>
      <c r="L1257" s="5">
        <f>IF(ActividadesCom[[#This Row],[NIVEL 1]]&lt;&gt;0,VLOOKUP(ActividadesCom[[#This Row],[NIVEL 1]],Catálogo!A:B,2,FALSE),"")</f>
        <v>2</v>
      </c>
      <c r="M1257" s="5">
        <v>2</v>
      </c>
      <c r="N1257" s="6" t="s">
        <v>1076</v>
      </c>
      <c r="O1257" s="5">
        <v>20193</v>
      </c>
      <c r="P1257" s="5" t="s">
        <v>4009</v>
      </c>
      <c r="Q1257" s="5">
        <f>IF(ActividadesCom[[#This Row],[NIVEL 2]]&lt;&gt;0,VLOOKUP(ActividadesCom[[#This Row],[NIVEL 2]],Catálogo!A:B,2,FALSE),"")</f>
        <v>2</v>
      </c>
      <c r="R1257" s="11">
        <v>1</v>
      </c>
      <c r="S1257" s="12" t="s">
        <v>1129</v>
      </c>
      <c r="T1257" s="11">
        <v>20193</v>
      </c>
      <c r="U1257" s="5" t="s">
        <v>4009</v>
      </c>
      <c r="V1257" s="5">
        <f>IF(ActividadesCom[[#This Row],[NIVEL 3]]&lt;&gt;0,VLOOKUP(ActividadesCom[[#This Row],[NIVEL 3]],Catálogo!A:B,2,FALSE),"")</f>
        <v>2</v>
      </c>
      <c r="W1257" s="11">
        <v>1</v>
      </c>
      <c r="X1257" s="6" t="s">
        <v>1129</v>
      </c>
      <c r="Y1257" s="5">
        <v>20193</v>
      </c>
      <c r="Z1257" s="5" t="s">
        <v>4009</v>
      </c>
      <c r="AA1257" s="5">
        <f>IF(ActividadesCom[[#This Row],[NIVEL 4]]&lt;&gt;0,VLOOKUP(ActividadesCom[[#This Row],[NIVEL 4]],Catálogo!A:B,2,FALSE),"")</f>
        <v>2</v>
      </c>
      <c r="AB1257" s="5">
        <v>1</v>
      </c>
      <c r="AC1257" s="6" t="s">
        <v>818</v>
      </c>
      <c r="AD1257" s="5">
        <v>20193</v>
      </c>
      <c r="AE1257" s="5" t="s">
        <v>4007</v>
      </c>
      <c r="AF1257" s="5">
        <f>IF(ActividadesCom[[#This Row],[NIVEL 5]]&lt;&gt;0,VLOOKUP(ActividadesCom[[#This Row],[NIVEL 5]],Catálogo!A:B,2,FALSE),"")</f>
        <v>4</v>
      </c>
      <c r="AG1257" s="5">
        <v>1</v>
      </c>
      <c r="AH1257" s="2"/>
    </row>
    <row r="1258" spans="1:34" ht="30" hidden="1" customHeight="1" x14ac:dyDescent="0.25">
      <c r="A1258" s="7">
        <v>16470067</v>
      </c>
      <c r="B1258" s="6" t="str">
        <f>VLOOKUP(ActividadesCom[[#This Row],[NO. DE CONTROL]],'LISTADO ESTUDIANTES'!A:C,2,FALSE)</f>
        <v>PEREZ TORRES NORMA NOHEMY</v>
      </c>
      <c r="C1258" s="6" t="str">
        <f>VLOOKUP(ActividadesCom[[#This Row],[NO. DE CONTROL]],'LISTADO ESTUDIANTES'!A:C,3,FALSE)</f>
        <v>ARQUITECTURA</v>
      </c>
      <c r="D1258" s="5" t="str">
        <f>VLOOKUP(ActividadesCom[[#This Row],[NO. DE CONTROL]],'LISTADO ESTUDIANTES'!A:D,4,FALSE)</f>
        <v>BAJA</v>
      </c>
      <c r="E1258" s="5">
        <f>SUM(ActividadesCom[[#This Row],[CRÉD. 1]],ActividadesCom[[#This Row],[CRÉD. 2]],ActividadesCom[[#This Row],[CRÉD. 3]],ActividadesCom[[#This Row],[CRÉD. 4]],ActividadesCom[[#This Row],[CRÉD. 5]])</f>
        <v>0</v>
      </c>
      <c r="F1258" s="17" t="str">
        <f>IF(ActividadesCom[[#This Row],[ÚLTIMO SEMESTRE CON CRÉDITOS]]&gt;0,ROUND(AVERAGE(ActividadesCom[[#This Row],[VALOR NIVEL 5]],ActividadesCom[[#This Row],[VALOR NIVEL 4]],ActividadesCom[[#This Row],[VALOR NIVEL 3]],ActividadesCom[[#This Row],[VALOR NIVEL 2]],ActividadesCom[[#This Row],[VALOR NIVEL 1]]),0),"")</f>
        <v/>
      </c>
      <c r="G1258" s="5" t="str">
        <f>IF(ActividadesCom[[#This Row],[PROMEDIO]]="","",IF(ActividadesCom[[#This Row],[PROMEDIO]]&gt;=4,"EXCELENTE",IF(ActividadesCom[[#This Row],[PROMEDIO]]&gt;=3,"NOTABLE",IF(ActividadesCom[[#This Row],[PROMEDIO]]&gt;=2,"BUENO",IF(ActividadesCom[[#This Row],[PROMEDIO]]=1,"SUFICIENTE","")))))</f>
        <v/>
      </c>
      <c r="H1258" s="5">
        <f>MAX(ActividadesCom[[#This Row],[PERÍODO 1]],ActividadesCom[[#This Row],[PERÍODO 2]],ActividadesCom[[#This Row],[PERÍODO 3]],ActividadesCom[[#This Row],[PERÍODO 4]],ActividadesCom[[#This Row],[PERÍODO 5]])</f>
        <v>0</v>
      </c>
      <c r="I1258" s="6"/>
      <c r="J1258" s="5"/>
      <c r="K1258" s="5"/>
      <c r="L1258" s="5" t="str">
        <f>IF(ActividadesCom[[#This Row],[NIVEL 1]]&lt;&gt;0,VLOOKUP(ActividadesCom[[#This Row],[NIVEL 1]],Catálogo!A:B,2,FALSE),"")</f>
        <v/>
      </c>
      <c r="M1258" s="5"/>
      <c r="N1258" s="6"/>
      <c r="O1258" s="5"/>
      <c r="P1258" s="5"/>
      <c r="Q1258" s="5" t="str">
        <f>IF(ActividadesCom[[#This Row],[NIVEL 2]]&lt;&gt;0,VLOOKUP(ActividadesCom[[#This Row],[NIVEL 2]],Catálogo!A:B,2,FALSE),"")</f>
        <v/>
      </c>
      <c r="R1258" s="11"/>
      <c r="S1258" s="12"/>
      <c r="T1258" s="11"/>
      <c r="U1258" s="11"/>
      <c r="V1258" s="5" t="str">
        <f>IF(ActividadesCom[[#This Row],[NIVEL 3]]&lt;&gt;0,VLOOKUP(ActividadesCom[[#This Row],[NIVEL 3]],Catálogo!A:B,2,FALSE),"")</f>
        <v/>
      </c>
      <c r="W1258" s="11"/>
      <c r="X1258" s="6"/>
      <c r="Y1258" s="5"/>
      <c r="Z1258" s="5"/>
      <c r="AA1258" s="5" t="str">
        <f>IF(ActividadesCom[[#This Row],[NIVEL 4]]&lt;&gt;0,VLOOKUP(ActividadesCom[[#This Row],[NIVEL 4]],Catálogo!A:B,2,FALSE),"")</f>
        <v/>
      </c>
      <c r="AB1258" s="5"/>
      <c r="AC1258" s="6"/>
      <c r="AD1258" s="5"/>
      <c r="AE1258" s="5"/>
      <c r="AF1258" s="5" t="str">
        <f>IF(ActividadesCom[[#This Row],[NIVEL 5]]&lt;&gt;0,VLOOKUP(ActividadesCom[[#This Row],[NIVEL 5]],Catálogo!A:B,2,FALSE),"")</f>
        <v/>
      </c>
      <c r="AG1258" s="5"/>
      <c r="AH1258" s="2"/>
    </row>
    <row r="1259" spans="1:34" ht="30" hidden="1" customHeight="1" x14ac:dyDescent="0.25">
      <c r="A1259" s="7">
        <v>16470068</v>
      </c>
      <c r="B1259" s="6" t="str">
        <f>VLOOKUP(ActividadesCom[[#This Row],[NO. DE CONTROL]],'LISTADO ESTUDIANTES'!A:C,2,FALSE)</f>
        <v>JIMENEZ ESPARZA JOSE ANTONIO</v>
      </c>
      <c r="C1259" s="6" t="str">
        <f>VLOOKUP(ActividadesCom[[#This Row],[NO. DE CONTROL]],'LISTADO ESTUDIANTES'!A:C,3,FALSE)</f>
        <v>ARQUITECTURA</v>
      </c>
      <c r="D1259" s="5" t="str">
        <f>VLOOKUP(ActividadesCom[[#This Row],[NO. DE CONTROL]],'LISTADO ESTUDIANTES'!A:D,4,FALSE)</f>
        <v>BAJA</v>
      </c>
      <c r="E1259" s="5">
        <f>SUM(ActividadesCom[[#This Row],[CRÉD. 1]],ActividadesCom[[#This Row],[CRÉD. 2]],ActividadesCom[[#This Row],[CRÉD. 3]],ActividadesCom[[#This Row],[CRÉD. 4]],ActividadesCom[[#This Row],[CRÉD. 5]])</f>
        <v>5</v>
      </c>
      <c r="F1259" s="17">
        <f>IF(ActividadesCom[[#This Row],[ÚLTIMO SEMESTRE CON CRÉDITOS]]&gt;0,ROUND(AVERAGE(ActividadesCom[[#This Row],[VALOR NIVEL 5]],ActividadesCom[[#This Row],[VALOR NIVEL 4]],ActividadesCom[[#This Row],[VALOR NIVEL 3]],ActividadesCom[[#This Row],[VALOR NIVEL 2]],ActividadesCom[[#This Row],[VALOR NIVEL 1]]),0),"")</f>
        <v>4</v>
      </c>
      <c r="G1259" s="5" t="str">
        <f>IF(ActividadesCom[[#This Row],[PROMEDIO]]="","",IF(ActividadesCom[[#This Row],[PROMEDIO]]&gt;=4,"EXCELENTE",IF(ActividadesCom[[#This Row],[PROMEDIO]]&gt;=3,"NOTABLE",IF(ActividadesCom[[#This Row],[PROMEDIO]]&gt;=2,"BUENO",IF(ActividadesCom[[#This Row],[PROMEDIO]]=1,"SUFICIENTE","")))))</f>
        <v>EXCELENTE</v>
      </c>
      <c r="H1259" s="5">
        <f>MAX(ActividadesCom[[#This Row],[PERÍODO 1]],ActividadesCom[[#This Row],[PERÍODO 2]],ActividadesCom[[#This Row],[PERÍODO 3]],ActividadesCom[[#This Row],[PERÍODO 4]],ActividadesCom[[#This Row],[PERÍODO 5]])</f>
        <v>20221</v>
      </c>
      <c r="I1259" s="6" t="s">
        <v>4692</v>
      </c>
      <c r="J1259" s="5">
        <v>20213</v>
      </c>
      <c r="K1259" s="5" t="s">
        <v>4007</v>
      </c>
      <c r="L1259" s="5">
        <f>IF(ActividadesCom[[#This Row],[NIVEL 1]]&lt;&gt;0,VLOOKUP(ActividadesCom[[#This Row],[NIVEL 1]],Catálogo!A:B,2,FALSE),"")</f>
        <v>4</v>
      </c>
      <c r="M1259" s="5">
        <v>1</v>
      </c>
      <c r="N1259" s="6" t="s">
        <v>4744</v>
      </c>
      <c r="O1259" s="5">
        <v>20213</v>
      </c>
      <c r="P1259" s="5" t="s">
        <v>4007</v>
      </c>
      <c r="Q1259" s="5">
        <f>IF(ActividadesCom[[#This Row],[NIVEL 2]]&lt;&gt;0,VLOOKUP(ActividadesCom[[#This Row],[NIVEL 2]],Catálogo!A:B,2,FALSE),"")</f>
        <v>4</v>
      </c>
      <c r="R1259" s="11">
        <v>1</v>
      </c>
      <c r="S1259" s="12" t="s">
        <v>4858</v>
      </c>
      <c r="T1259" s="11">
        <v>20221</v>
      </c>
      <c r="U1259" s="11" t="s">
        <v>4007</v>
      </c>
      <c r="V1259" s="5">
        <f>IF(ActividadesCom[[#This Row],[NIVEL 3]]&lt;&gt;0,VLOOKUP(ActividadesCom[[#This Row],[NIVEL 3]],Catálogo!A:B,2,FALSE),"")</f>
        <v>4</v>
      </c>
      <c r="W1259" s="11">
        <v>1</v>
      </c>
      <c r="X1259" s="6" t="s">
        <v>27</v>
      </c>
      <c r="Y1259" s="5">
        <v>20173</v>
      </c>
      <c r="Z1259" s="5" t="s">
        <v>4007</v>
      </c>
      <c r="AA1259" s="5">
        <f>IF(ActividadesCom[[#This Row],[NIVEL 4]]&lt;&gt;0,VLOOKUP(ActividadesCom[[#This Row],[NIVEL 4]],Catálogo!A:B,2,FALSE),"")</f>
        <v>4</v>
      </c>
      <c r="AB1259" s="5">
        <v>1</v>
      </c>
      <c r="AC1259" s="6" t="s">
        <v>96</v>
      </c>
      <c r="AD1259" s="5">
        <v>20163</v>
      </c>
      <c r="AE1259" s="5" t="s">
        <v>4009</v>
      </c>
      <c r="AF1259" s="5">
        <f>IF(ActividadesCom[[#This Row],[NIVEL 5]]&lt;&gt;0,VLOOKUP(ActividadesCom[[#This Row],[NIVEL 5]],Catálogo!A:B,2,FALSE),"")</f>
        <v>2</v>
      </c>
      <c r="AG1259" s="5">
        <v>1</v>
      </c>
      <c r="AH1259" s="2"/>
    </row>
    <row r="1260" spans="1:34" ht="30" hidden="1" customHeight="1" x14ac:dyDescent="0.25">
      <c r="A1260" s="7">
        <v>16470069</v>
      </c>
      <c r="B1260" s="6" t="str">
        <f>VLOOKUP(ActividadesCom[[#This Row],[NO. DE CONTROL]],'LISTADO ESTUDIANTES'!A:C,2,FALSE)</f>
        <v xml:space="preserve">  SALAS SHIRLEY CAROLINA</v>
      </c>
      <c r="C1260" s="6" t="str">
        <f>VLOOKUP(ActividadesCom[[#This Row],[NO. DE CONTROL]],'LISTADO ESTUDIANTES'!A:C,3,FALSE)</f>
        <v>ARQUITECTURA</v>
      </c>
      <c r="D1260" s="5" t="str">
        <f>VLOOKUP(ActividadesCom[[#This Row],[NO. DE CONTROL]],'LISTADO ESTUDIANTES'!A:D,4,FALSE)</f>
        <v>BAJA</v>
      </c>
      <c r="E1260" s="5">
        <f>SUM(ActividadesCom[[#This Row],[CRÉD. 1]],ActividadesCom[[#This Row],[CRÉD. 2]],ActividadesCom[[#This Row],[CRÉD. 3]],ActividadesCom[[#This Row],[CRÉD. 4]],ActividadesCom[[#This Row],[CRÉD. 5]])</f>
        <v>1</v>
      </c>
      <c r="F1260" s="17" t="str">
        <f>IF(ActividadesCom[[#This Row],[ÚLTIMO SEMESTRE CON CRÉDITOS]]&gt;0,ROUND(AVERAGE(ActividadesCom[[#This Row],[VALOR NIVEL 5]],ActividadesCom[[#This Row],[VALOR NIVEL 4]],ActividadesCom[[#This Row],[VALOR NIVEL 3]],ActividadesCom[[#This Row],[VALOR NIVEL 2]],ActividadesCom[[#This Row],[VALOR NIVEL 1]]),0),"")</f>
        <v/>
      </c>
      <c r="G1260" s="5" t="str">
        <f>IF(ActividadesCom[[#This Row],[PROMEDIO]]="","",IF(ActividadesCom[[#This Row],[PROMEDIO]]&gt;=4,"EXCELENTE",IF(ActividadesCom[[#This Row],[PROMEDIO]]&gt;=3,"NOTABLE",IF(ActividadesCom[[#This Row],[PROMEDIO]]&gt;=2,"BUENO",IF(ActividadesCom[[#This Row],[PROMEDIO]]=1,"SUFICIENTE","")))))</f>
        <v/>
      </c>
      <c r="H1260" s="5">
        <f>MAX(ActividadesCom[[#This Row],[PERÍODO 1]],ActividadesCom[[#This Row],[PERÍODO 2]],ActividadesCom[[#This Row],[PERÍODO 3]],ActividadesCom[[#This Row],[PERÍODO 4]],ActividadesCom[[#This Row],[PERÍODO 5]])</f>
        <v>0</v>
      </c>
      <c r="I1260" s="6"/>
      <c r="J1260" s="5"/>
      <c r="K1260" s="5"/>
      <c r="L1260" s="5" t="str">
        <f>IF(ActividadesCom[[#This Row],[NIVEL 1]]&lt;&gt;0,VLOOKUP(ActividadesCom[[#This Row],[NIVEL 1]],Catálogo!A:B,2,FALSE),"")</f>
        <v/>
      </c>
      <c r="M1260" s="5"/>
      <c r="N1260" s="6"/>
      <c r="O1260" s="5"/>
      <c r="P1260" s="5"/>
      <c r="Q1260" s="5" t="str">
        <f>IF(ActividadesCom[[#This Row],[NIVEL 2]]&lt;&gt;0,VLOOKUP(ActividadesCom[[#This Row],[NIVEL 2]],Catálogo!A:B,2,FALSE),"")</f>
        <v/>
      </c>
      <c r="R1260" s="11"/>
      <c r="S1260" s="12"/>
      <c r="T1260" s="11"/>
      <c r="U1260" s="11"/>
      <c r="V1260" s="5" t="str">
        <f>IF(ActividadesCom[[#This Row],[NIVEL 3]]&lt;&gt;0,VLOOKUP(ActividadesCom[[#This Row],[NIVEL 3]],Catálogo!A:B,2,FALSE),"")</f>
        <v/>
      </c>
      <c r="W1260" s="11"/>
      <c r="X1260" s="6"/>
      <c r="Y1260" s="5"/>
      <c r="Z1260" s="5"/>
      <c r="AA1260" s="5" t="str">
        <f>IF(ActividadesCom[[#This Row],[NIVEL 4]]&lt;&gt;0,VLOOKUP(ActividadesCom[[#This Row],[NIVEL 4]],Catálogo!A:B,2,FALSE),"")</f>
        <v/>
      </c>
      <c r="AB1260" s="5"/>
      <c r="AC1260" s="6" t="s">
        <v>55</v>
      </c>
      <c r="AD1260" s="5" t="s">
        <v>481</v>
      </c>
      <c r="AE1260" s="5" t="s">
        <v>4009</v>
      </c>
      <c r="AF1260" s="5">
        <f>IF(ActividadesCom[[#This Row],[NIVEL 5]]&lt;&gt;0,VLOOKUP(ActividadesCom[[#This Row],[NIVEL 5]],Catálogo!A:B,2,FALSE),"")</f>
        <v>2</v>
      </c>
      <c r="AG1260" s="5">
        <v>1</v>
      </c>
      <c r="AH1260" s="2"/>
    </row>
    <row r="1261" spans="1:34" ht="30" hidden="1" customHeight="1" x14ac:dyDescent="0.25">
      <c r="A1261" s="7">
        <v>16470070</v>
      </c>
      <c r="B1261" s="6" t="str">
        <f>VLOOKUP(ActividadesCom[[#This Row],[NO. DE CONTROL]],'LISTADO ESTUDIANTES'!A:C,2,FALSE)</f>
        <v>ABREU ARTEAGA OBED ALEJANDRO</v>
      </c>
      <c r="C1261" s="6" t="str">
        <f>VLOOKUP(ActividadesCom[[#This Row],[NO. DE CONTROL]],'LISTADO ESTUDIANTES'!A:C,3,FALSE)</f>
        <v>ARQUITECTURA</v>
      </c>
      <c r="D1261" s="5" t="str">
        <f>VLOOKUP(ActividadesCom[[#This Row],[NO. DE CONTROL]],'LISTADO ESTUDIANTES'!A:D,4,FALSE)</f>
        <v>BAJA</v>
      </c>
      <c r="E1261" s="5">
        <f>SUM(ActividadesCom[[#This Row],[CRÉD. 1]],ActividadesCom[[#This Row],[CRÉD. 2]],ActividadesCom[[#This Row],[CRÉD. 3]],ActividadesCom[[#This Row],[CRÉD. 4]],ActividadesCom[[#This Row],[CRÉD. 5]])</f>
        <v>5</v>
      </c>
      <c r="F1261" s="17">
        <f>IF(ActividadesCom[[#This Row],[ÚLTIMO SEMESTRE CON CRÉDITOS]]&gt;0,ROUND(AVERAGE(ActividadesCom[[#This Row],[VALOR NIVEL 5]],ActividadesCom[[#This Row],[VALOR NIVEL 4]],ActividadesCom[[#This Row],[VALOR NIVEL 3]],ActividadesCom[[#This Row],[VALOR NIVEL 2]],ActividadesCom[[#This Row],[VALOR NIVEL 1]]),0),"")</f>
        <v>3</v>
      </c>
      <c r="G1261" s="5" t="str">
        <f>IF(ActividadesCom[[#This Row],[PROMEDIO]]="","",IF(ActividadesCom[[#This Row],[PROMEDIO]]&gt;=4,"EXCELENTE",IF(ActividadesCom[[#This Row],[PROMEDIO]]&gt;=3,"NOTABLE",IF(ActividadesCom[[#This Row],[PROMEDIO]]&gt;=2,"BUENO",IF(ActividadesCom[[#This Row],[PROMEDIO]]=1,"SUFICIENTE","")))))</f>
        <v>NOTABLE</v>
      </c>
      <c r="H1261" s="5">
        <f>MAX(ActividadesCom[[#This Row],[PERÍODO 1]],ActividadesCom[[#This Row],[PERÍODO 2]],ActividadesCom[[#This Row],[PERÍODO 3]],ActividadesCom[[#This Row],[PERÍODO 4]],ActividadesCom[[#This Row],[PERÍODO 5]])</f>
        <v>20193</v>
      </c>
      <c r="I1261" s="6" t="s">
        <v>1076</v>
      </c>
      <c r="J1261" s="5">
        <v>20193</v>
      </c>
      <c r="K1261" s="5" t="s">
        <v>4009</v>
      </c>
      <c r="L1261" s="5">
        <f>IF(ActividadesCom[[#This Row],[NIVEL 1]]&lt;&gt;0,VLOOKUP(ActividadesCom[[#This Row],[NIVEL 1]],Catálogo!A:B,2,FALSE),"")</f>
        <v>2</v>
      </c>
      <c r="M1261" s="5">
        <v>1</v>
      </c>
      <c r="N1261" s="6" t="s">
        <v>1036</v>
      </c>
      <c r="O1261" s="5">
        <v>20193</v>
      </c>
      <c r="P1261" s="5" t="s">
        <v>4009</v>
      </c>
      <c r="Q1261" s="5">
        <f>IF(ActividadesCom[[#This Row],[NIVEL 2]]&lt;&gt;0,VLOOKUP(ActividadesCom[[#This Row],[NIVEL 2]],Catálogo!A:B,2,FALSE),"")</f>
        <v>2</v>
      </c>
      <c r="R1261" s="11">
        <v>1</v>
      </c>
      <c r="S1261" s="12" t="s">
        <v>4392</v>
      </c>
      <c r="T1261" s="11">
        <v>20183</v>
      </c>
      <c r="U1261" s="11" t="s">
        <v>4007</v>
      </c>
      <c r="V1261" s="5">
        <f>IF(ActividadesCom[[#This Row],[NIVEL 3]]&lt;&gt;0,VLOOKUP(ActividadesCom[[#This Row],[NIVEL 3]],Catálogo!A:B,2,FALSE),"")</f>
        <v>4</v>
      </c>
      <c r="W1261" s="11">
        <v>1</v>
      </c>
      <c r="X1261" s="6" t="s">
        <v>4393</v>
      </c>
      <c r="Y1261" s="5">
        <v>20183</v>
      </c>
      <c r="Z1261" s="5" t="s">
        <v>4007</v>
      </c>
      <c r="AA1261" s="5">
        <f>IF(ActividadesCom[[#This Row],[NIVEL 4]]&lt;&gt;0,VLOOKUP(ActividadesCom[[#This Row],[NIVEL 4]],Catálogo!A:B,2,FALSE),"")</f>
        <v>4</v>
      </c>
      <c r="AB1261" s="5">
        <v>1</v>
      </c>
      <c r="AC1261" s="6" t="s">
        <v>48</v>
      </c>
      <c r="AD1261" s="5">
        <v>20163</v>
      </c>
      <c r="AE1261" s="5" t="s">
        <v>4008</v>
      </c>
      <c r="AF1261" s="5">
        <f>IF(ActividadesCom[[#This Row],[NIVEL 5]]&lt;&gt;0,VLOOKUP(ActividadesCom[[#This Row],[NIVEL 5]],Catálogo!A:B,2,FALSE),"")</f>
        <v>3</v>
      </c>
      <c r="AG1261" s="5">
        <v>1</v>
      </c>
      <c r="AH1261" s="2"/>
    </row>
    <row r="1262" spans="1:34" ht="30" hidden="1" customHeight="1" x14ac:dyDescent="0.25">
      <c r="A1262" s="7">
        <v>16470071</v>
      </c>
      <c r="B1262" s="6" t="str">
        <f>VLOOKUP(ActividadesCom[[#This Row],[NO. DE CONTROL]],'LISTADO ESTUDIANTES'!A:C,2,FALSE)</f>
        <v>CAHUICH MALDONADO JESUS GERARDO</v>
      </c>
      <c r="C1262" s="6" t="str">
        <f>VLOOKUP(ActividadesCom[[#This Row],[NO. DE CONTROL]],'LISTADO ESTUDIANTES'!A:C,3,FALSE)</f>
        <v>ARQUITECTURA</v>
      </c>
      <c r="D1262" s="5" t="str">
        <f>VLOOKUP(ActividadesCom[[#This Row],[NO. DE CONTROL]],'LISTADO ESTUDIANTES'!A:D,4,FALSE)</f>
        <v>BAJA</v>
      </c>
      <c r="E1262" s="5">
        <f>SUM(ActividadesCom[[#This Row],[CRÉD. 1]],ActividadesCom[[#This Row],[CRÉD. 2]],ActividadesCom[[#This Row],[CRÉD. 3]],ActividadesCom[[#This Row],[CRÉD. 4]],ActividadesCom[[#This Row],[CRÉD. 5]])</f>
        <v>0</v>
      </c>
      <c r="F1262" s="17" t="str">
        <f>IF(ActividadesCom[[#This Row],[ÚLTIMO SEMESTRE CON CRÉDITOS]]&gt;0,ROUND(AVERAGE(ActividadesCom[[#This Row],[VALOR NIVEL 5]],ActividadesCom[[#This Row],[VALOR NIVEL 4]],ActividadesCom[[#This Row],[VALOR NIVEL 3]],ActividadesCom[[#This Row],[VALOR NIVEL 2]],ActividadesCom[[#This Row],[VALOR NIVEL 1]]),0),"")</f>
        <v/>
      </c>
      <c r="G1262" s="5" t="str">
        <f>IF(ActividadesCom[[#This Row],[PROMEDIO]]="","",IF(ActividadesCom[[#This Row],[PROMEDIO]]&gt;=4,"EXCELENTE",IF(ActividadesCom[[#This Row],[PROMEDIO]]&gt;=3,"NOTABLE",IF(ActividadesCom[[#This Row],[PROMEDIO]]&gt;=2,"BUENO",IF(ActividadesCom[[#This Row],[PROMEDIO]]=1,"SUFICIENTE","")))))</f>
        <v/>
      </c>
      <c r="H1262" s="5">
        <f>MAX(ActividadesCom[[#This Row],[PERÍODO 1]],ActividadesCom[[#This Row],[PERÍODO 2]],ActividadesCom[[#This Row],[PERÍODO 3]],ActividadesCom[[#This Row],[PERÍODO 4]],ActividadesCom[[#This Row],[PERÍODO 5]])</f>
        <v>0</v>
      </c>
      <c r="I1262" s="6"/>
      <c r="J1262" s="5"/>
      <c r="K1262" s="5"/>
      <c r="L1262" s="5" t="str">
        <f>IF(ActividadesCom[[#This Row],[NIVEL 1]]&lt;&gt;0,VLOOKUP(ActividadesCom[[#This Row],[NIVEL 1]],Catálogo!A:B,2,FALSE),"")</f>
        <v/>
      </c>
      <c r="M1262" s="5"/>
      <c r="N1262" s="6"/>
      <c r="O1262" s="5"/>
      <c r="P1262" s="5"/>
      <c r="Q1262" s="5" t="str">
        <f>IF(ActividadesCom[[#This Row],[NIVEL 2]]&lt;&gt;0,VLOOKUP(ActividadesCom[[#This Row],[NIVEL 2]],Catálogo!A:B,2,FALSE),"")</f>
        <v/>
      </c>
      <c r="R1262" s="11"/>
      <c r="S1262" s="12"/>
      <c r="T1262" s="11"/>
      <c r="U1262" s="11"/>
      <c r="V1262" s="5" t="str">
        <f>IF(ActividadesCom[[#This Row],[NIVEL 3]]&lt;&gt;0,VLOOKUP(ActividadesCom[[#This Row],[NIVEL 3]],Catálogo!A:B,2,FALSE),"")</f>
        <v/>
      </c>
      <c r="W1262" s="11"/>
      <c r="X1262" s="6"/>
      <c r="Y1262" s="5"/>
      <c r="Z1262" s="5"/>
      <c r="AA1262" s="5" t="str">
        <f>IF(ActividadesCom[[#This Row],[NIVEL 4]]&lt;&gt;0,VLOOKUP(ActividadesCom[[#This Row],[NIVEL 4]],Catálogo!A:B,2,FALSE),"")</f>
        <v/>
      </c>
      <c r="AB1262" s="5"/>
      <c r="AC1262" s="6"/>
      <c r="AD1262" s="5"/>
      <c r="AE1262" s="5"/>
      <c r="AF1262" s="5" t="str">
        <f>IF(ActividadesCom[[#This Row],[NIVEL 5]]&lt;&gt;0,VLOOKUP(ActividadesCom[[#This Row],[NIVEL 5]],Catálogo!A:B,2,FALSE),"")</f>
        <v/>
      </c>
      <c r="AG1262" s="5"/>
      <c r="AH1262" s="2"/>
    </row>
    <row r="1263" spans="1:34" ht="30" hidden="1" customHeight="1" x14ac:dyDescent="0.25">
      <c r="A1263" s="7">
        <v>16470072</v>
      </c>
      <c r="B1263" s="6" t="str">
        <f>VLOOKUP(ActividadesCom[[#This Row],[NO. DE CONTROL]],'LISTADO ESTUDIANTES'!A:C,2,FALSE)</f>
        <v>CARDOZO KU SAMUEL GUILLERMO</v>
      </c>
      <c r="C1263" s="6" t="str">
        <f>VLOOKUP(ActividadesCom[[#This Row],[NO. DE CONTROL]],'LISTADO ESTUDIANTES'!A:C,3,FALSE)</f>
        <v>ARQUITECTURA</v>
      </c>
      <c r="D1263" s="5" t="str">
        <f>VLOOKUP(ActividadesCom[[#This Row],[NO. DE CONTROL]],'LISTADO ESTUDIANTES'!A:D,4,FALSE)</f>
        <v>BAJA</v>
      </c>
      <c r="E1263" s="5">
        <f>SUM(ActividadesCom[[#This Row],[CRÉD. 1]],ActividadesCom[[#This Row],[CRÉD. 2]],ActividadesCom[[#This Row],[CRÉD. 3]],ActividadesCom[[#This Row],[CRÉD. 4]],ActividadesCom[[#This Row],[CRÉD. 5]])</f>
        <v>3</v>
      </c>
      <c r="F1263" s="17">
        <f>IF(ActividadesCom[[#This Row],[ÚLTIMO SEMESTRE CON CRÉDITOS]]&gt;0,ROUND(AVERAGE(ActividadesCom[[#This Row],[VALOR NIVEL 5]],ActividadesCom[[#This Row],[VALOR NIVEL 4]],ActividadesCom[[#This Row],[VALOR NIVEL 3]],ActividadesCom[[#This Row],[VALOR NIVEL 2]],ActividadesCom[[#This Row],[VALOR NIVEL 1]]),0),"")</f>
        <v>2</v>
      </c>
      <c r="G1263" s="5" t="str">
        <f>IF(ActividadesCom[[#This Row],[PROMEDIO]]="","",IF(ActividadesCom[[#This Row],[PROMEDIO]]&gt;=4,"EXCELENTE",IF(ActividadesCom[[#This Row],[PROMEDIO]]&gt;=3,"NOTABLE",IF(ActividadesCom[[#This Row],[PROMEDIO]]&gt;=2,"BUENO",IF(ActividadesCom[[#This Row],[PROMEDIO]]=1,"SUFICIENTE","")))))</f>
        <v>BUENO</v>
      </c>
      <c r="H1263" s="5">
        <f>MAX(ActividadesCom[[#This Row],[PERÍODO 1]],ActividadesCom[[#This Row],[PERÍODO 2]],ActividadesCom[[#This Row],[PERÍODO 3]],ActividadesCom[[#This Row],[PERÍODO 4]],ActividadesCom[[#This Row],[PERÍODO 5]])</f>
        <v>20203</v>
      </c>
      <c r="I1263" s="6" t="s">
        <v>1147</v>
      </c>
      <c r="J1263" s="5">
        <v>20193</v>
      </c>
      <c r="K1263" s="5" t="s">
        <v>4009</v>
      </c>
      <c r="L1263" s="5">
        <f>IF(ActividadesCom[[#This Row],[NIVEL 1]]&lt;&gt;0,VLOOKUP(ActividadesCom[[#This Row],[NIVEL 1]],Catálogo!A:B,2,FALSE),"")</f>
        <v>2</v>
      </c>
      <c r="M1263" s="5">
        <v>1</v>
      </c>
      <c r="N1263" s="6" t="s">
        <v>4128</v>
      </c>
      <c r="O1263" s="5">
        <v>20203</v>
      </c>
      <c r="P1263" s="5" t="s">
        <v>4009</v>
      </c>
      <c r="Q1263" s="5">
        <f>IF(ActividadesCom[[#This Row],[NIVEL 2]]&lt;&gt;0,VLOOKUP(ActividadesCom[[#This Row],[NIVEL 2]],Catálogo!A:B,2,FALSE),"")</f>
        <v>2</v>
      </c>
      <c r="R1263" s="11">
        <v>1</v>
      </c>
      <c r="S1263" s="12"/>
      <c r="T1263" s="11"/>
      <c r="U1263" s="11"/>
      <c r="V1263" s="5" t="str">
        <f>IF(ActividadesCom[[#This Row],[NIVEL 3]]&lt;&gt;0,VLOOKUP(ActividadesCom[[#This Row],[NIVEL 3]],Catálogo!A:B,2,FALSE),"")</f>
        <v/>
      </c>
      <c r="W1263" s="11"/>
      <c r="X1263" s="6"/>
      <c r="Y1263" s="5"/>
      <c r="Z1263" s="5"/>
      <c r="AA1263" s="5" t="str">
        <f>IF(ActividadesCom[[#This Row],[NIVEL 4]]&lt;&gt;0,VLOOKUP(ActividadesCom[[#This Row],[NIVEL 4]],Catálogo!A:B,2,FALSE),"")</f>
        <v/>
      </c>
      <c r="AB1263" s="5"/>
      <c r="AC1263" s="6" t="s">
        <v>42</v>
      </c>
      <c r="AD1263" s="5">
        <v>20181</v>
      </c>
      <c r="AE1263" s="5" t="s">
        <v>4010</v>
      </c>
      <c r="AF1263" s="5">
        <f>IF(ActividadesCom[[#This Row],[NIVEL 5]]&lt;&gt;0,VLOOKUP(ActividadesCom[[#This Row],[NIVEL 5]],Catálogo!A:B,2,FALSE),"")</f>
        <v>1</v>
      </c>
      <c r="AG1263" s="5">
        <v>1</v>
      </c>
      <c r="AH1263" s="2"/>
    </row>
    <row r="1264" spans="1:34" ht="30" hidden="1" customHeight="1" x14ac:dyDescent="0.25">
      <c r="A1264" s="7">
        <v>16470073</v>
      </c>
      <c r="B1264" s="6" t="str">
        <f>VLOOKUP(ActividadesCom[[#This Row],[NO. DE CONTROL]],'LISTADO ESTUDIANTES'!A:C,2,FALSE)</f>
        <v>EUAN UC JESUS DIEGO</v>
      </c>
      <c r="C1264" s="6" t="str">
        <f>VLOOKUP(ActividadesCom[[#This Row],[NO. DE CONTROL]],'LISTADO ESTUDIANTES'!A:C,3,FALSE)</f>
        <v>ARQUITECTURA</v>
      </c>
      <c r="D1264" s="5" t="str">
        <f>VLOOKUP(ActividadesCom[[#This Row],[NO. DE CONTROL]],'LISTADO ESTUDIANTES'!A:D,4,FALSE)</f>
        <v>BAJA</v>
      </c>
      <c r="E1264" s="5">
        <f>SUM(ActividadesCom[[#This Row],[CRÉD. 1]],ActividadesCom[[#This Row],[CRÉD. 2]],ActividadesCom[[#This Row],[CRÉD. 3]],ActividadesCom[[#This Row],[CRÉD. 4]],ActividadesCom[[#This Row],[CRÉD. 5]])</f>
        <v>0</v>
      </c>
      <c r="F1264" s="17" t="str">
        <f>IF(ActividadesCom[[#This Row],[ÚLTIMO SEMESTRE CON CRÉDITOS]]&gt;0,ROUND(AVERAGE(ActividadesCom[[#This Row],[VALOR NIVEL 5]],ActividadesCom[[#This Row],[VALOR NIVEL 4]],ActividadesCom[[#This Row],[VALOR NIVEL 3]],ActividadesCom[[#This Row],[VALOR NIVEL 2]],ActividadesCom[[#This Row],[VALOR NIVEL 1]]),0),"")</f>
        <v/>
      </c>
      <c r="G1264" s="5" t="str">
        <f>IF(ActividadesCom[[#This Row],[PROMEDIO]]="","",IF(ActividadesCom[[#This Row],[PROMEDIO]]&gt;=4,"EXCELENTE",IF(ActividadesCom[[#This Row],[PROMEDIO]]&gt;=3,"NOTABLE",IF(ActividadesCom[[#This Row],[PROMEDIO]]&gt;=2,"BUENO",IF(ActividadesCom[[#This Row],[PROMEDIO]]=1,"SUFICIENTE","")))))</f>
        <v/>
      </c>
      <c r="H1264" s="5">
        <f>MAX(ActividadesCom[[#This Row],[PERÍODO 1]],ActividadesCom[[#This Row],[PERÍODO 2]],ActividadesCom[[#This Row],[PERÍODO 3]],ActividadesCom[[#This Row],[PERÍODO 4]],ActividadesCom[[#This Row],[PERÍODO 5]])</f>
        <v>0</v>
      </c>
      <c r="I1264" s="6"/>
      <c r="J1264" s="5"/>
      <c r="K1264" s="5"/>
      <c r="L1264" s="5" t="str">
        <f>IF(ActividadesCom[[#This Row],[NIVEL 1]]&lt;&gt;0,VLOOKUP(ActividadesCom[[#This Row],[NIVEL 1]],Catálogo!A:B,2,FALSE),"")</f>
        <v/>
      </c>
      <c r="M1264" s="5"/>
      <c r="N1264" s="6"/>
      <c r="O1264" s="5"/>
      <c r="P1264" s="5"/>
      <c r="Q1264" s="5" t="str">
        <f>IF(ActividadesCom[[#This Row],[NIVEL 2]]&lt;&gt;0,VLOOKUP(ActividadesCom[[#This Row],[NIVEL 2]],Catálogo!A:B,2,FALSE),"")</f>
        <v/>
      </c>
      <c r="R1264" s="11"/>
      <c r="S1264" s="12"/>
      <c r="T1264" s="11"/>
      <c r="U1264" s="11"/>
      <c r="V1264" s="5" t="str">
        <f>IF(ActividadesCom[[#This Row],[NIVEL 3]]&lt;&gt;0,VLOOKUP(ActividadesCom[[#This Row],[NIVEL 3]],Catálogo!A:B,2,FALSE),"")</f>
        <v/>
      </c>
      <c r="W1264" s="11"/>
      <c r="X1264" s="6"/>
      <c r="Y1264" s="5"/>
      <c r="Z1264" s="5"/>
      <c r="AA1264" s="5" t="str">
        <f>IF(ActividadesCom[[#This Row],[NIVEL 4]]&lt;&gt;0,VLOOKUP(ActividadesCom[[#This Row],[NIVEL 4]],Catálogo!A:B,2,FALSE),"")</f>
        <v/>
      </c>
      <c r="AB1264" s="5"/>
      <c r="AC1264" s="6"/>
      <c r="AD1264" s="5"/>
      <c r="AE1264" s="5"/>
      <c r="AF1264" s="5" t="str">
        <f>IF(ActividadesCom[[#This Row],[NIVEL 5]]&lt;&gt;0,VLOOKUP(ActividadesCom[[#This Row],[NIVEL 5]],Catálogo!A:B,2,FALSE),"")</f>
        <v/>
      </c>
      <c r="AG1264" s="5"/>
      <c r="AH1264" s="2"/>
    </row>
    <row r="1265" spans="1:34" ht="30" hidden="1" customHeight="1" x14ac:dyDescent="0.25">
      <c r="A1265" s="7">
        <v>16470074</v>
      </c>
      <c r="B1265" s="6" t="str">
        <f>VLOOKUP(ActividadesCom[[#This Row],[NO. DE CONTROL]],'LISTADO ESTUDIANTES'!A:C,2,FALSE)</f>
        <v>EUAN HERNANDEZ JOSE MANUEL</v>
      </c>
      <c r="C1265" s="6" t="str">
        <f>VLOOKUP(ActividadesCom[[#This Row],[NO. DE CONTROL]],'LISTADO ESTUDIANTES'!A:C,3,FALSE)</f>
        <v>ARQUITECTURA</v>
      </c>
      <c r="D1265" s="5" t="str">
        <f>VLOOKUP(ActividadesCom[[#This Row],[NO. DE CONTROL]],'LISTADO ESTUDIANTES'!A:D,4,FALSE)</f>
        <v>BAJA</v>
      </c>
      <c r="E1265" s="5">
        <f>SUM(ActividadesCom[[#This Row],[CRÉD. 1]],ActividadesCom[[#This Row],[CRÉD. 2]],ActividadesCom[[#This Row],[CRÉD. 3]],ActividadesCom[[#This Row],[CRÉD. 4]],ActividadesCom[[#This Row],[CRÉD. 5]])</f>
        <v>0</v>
      </c>
      <c r="F1265" s="17" t="str">
        <f>IF(ActividadesCom[[#This Row],[ÚLTIMO SEMESTRE CON CRÉDITOS]]&gt;0,ROUND(AVERAGE(ActividadesCom[[#This Row],[VALOR NIVEL 5]],ActividadesCom[[#This Row],[VALOR NIVEL 4]],ActividadesCom[[#This Row],[VALOR NIVEL 3]],ActividadesCom[[#This Row],[VALOR NIVEL 2]],ActividadesCom[[#This Row],[VALOR NIVEL 1]]),0),"")</f>
        <v/>
      </c>
      <c r="G1265" s="5" t="str">
        <f>IF(ActividadesCom[[#This Row],[PROMEDIO]]="","",IF(ActividadesCom[[#This Row],[PROMEDIO]]&gt;=4,"EXCELENTE",IF(ActividadesCom[[#This Row],[PROMEDIO]]&gt;=3,"NOTABLE",IF(ActividadesCom[[#This Row],[PROMEDIO]]&gt;=2,"BUENO",IF(ActividadesCom[[#This Row],[PROMEDIO]]=1,"SUFICIENTE","")))))</f>
        <v/>
      </c>
      <c r="H1265" s="5">
        <f>MAX(ActividadesCom[[#This Row],[PERÍODO 1]],ActividadesCom[[#This Row],[PERÍODO 2]],ActividadesCom[[#This Row],[PERÍODO 3]],ActividadesCom[[#This Row],[PERÍODO 4]],ActividadesCom[[#This Row],[PERÍODO 5]])</f>
        <v>0</v>
      </c>
      <c r="I1265" s="6"/>
      <c r="J1265" s="5"/>
      <c r="K1265" s="5"/>
      <c r="L1265" s="5" t="str">
        <f>IF(ActividadesCom[[#This Row],[NIVEL 1]]&lt;&gt;0,VLOOKUP(ActividadesCom[[#This Row],[NIVEL 1]],Catálogo!A:B,2,FALSE),"")</f>
        <v/>
      </c>
      <c r="M1265" s="5"/>
      <c r="N1265" s="6"/>
      <c r="O1265" s="5"/>
      <c r="P1265" s="5"/>
      <c r="Q1265" s="5" t="str">
        <f>IF(ActividadesCom[[#This Row],[NIVEL 2]]&lt;&gt;0,VLOOKUP(ActividadesCom[[#This Row],[NIVEL 2]],Catálogo!A:B,2,FALSE),"")</f>
        <v/>
      </c>
      <c r="R1265" s="11"/>
      <c r="S1265" s="12"/>
      <c r="T1265" s="11"/>
      <c r="U1265" s="11"/>
      <c r="V1265" s="5" t="str">
        <f>IF(ActividadesCom[[#This Row],[NIVEL 3]]&lt;&gt;0,VLOOKUP(ActividadesCom[[#This Row],[NIVEL 3]],Catálogo!A:B,2,FALSE),"")</f>
        <v/>
      </c>
      <c r="W1265" s="11"/>
      <c r="X1265" s="6"/>
      <c r="Y1265" s="5"/>
      <c r="Z1265" s="5"/>
      <c r="AA1265" s="5" t="str">
        <f>IF(ActividadesCom[[#This Row],[NIVEL 4]]&lt;&gt;0,VLOOKUP(ActividadesCom[[#This Row],[NIVEL 4]],Catálogo!A:B,2,FALSE),"")</f>
        <v/>
      </c>
      <c r="AB1265" s="5"/>
      <c r="AC1265" s="6"/>
      <c r="AD1265" s="5"/>
      <c r="AE1265" s="5"/>
      <c r="AF1265" s="5" t="str">
        <f>IF(ActividadesCom[[#This Row],[NIVEL 5]]&lt;&gt;0,VLOOKUP(ActividadesCom[[#This Row],[NIVEL 5]],Catálogo!A:B,2,FALSE),"")</f>
        <v/>
      </c>
      <c r="AG1265" s="5"/>
      <c r="AH1265" s="2"/>
    </row>
    <row r="1266" spans="1:34" s="21" customFormat="1" ht="30" hidden="1" customHeight="1" x14ac:dyDescent="0.25">
      <c r="A1266" s="7">
        <v>16470075</v>
      </c>
      <c r="B1266" s="6" t="str">
        <f>VLOOKUP(ActividadesCom[[#This Row],[NO. DE CONTROL]],'LISTADO ESTUDIANTES'!A:C,2,FALSE)</f>
        <v>LARA HERNANDEZ DANIELA ALEJANDRA</v>
      </c>
      <c r="C1266" s="6" t="str">
        <f>VLOOKUP(ActividadesCom[[#This Row],[NO. DE CONTROL]],'LISTADO ESTUDIANTES'!A:C,3,FALSE)</f>
        <v>INGENIERIA EN SISTEMAS COMPUTACIONALES</v>
      </c>
      <c r="D1266" s="5" t="str">
        <f>VLOOKUP(ActividadesCom[[#This Row],[NO. DE CONTROL]],'LISTADO ESTUDIANTES'!A:D,4,FALSE)</f>
        <v>BAJA</v>
      </c>
      <c r="E1266" s="5">
        <f>SUM(ActividadesCom[[#This Row],[CRÉD. 1]],ActividadesCom[[#This Row],[CRÉD. 2]],ActividadesCom[[#This Row],[CRÉD. 3]],ActividadesCom[[#This Row],[CRÉD. 4]],ActividadesCom[[#This Row],[CRÉD. 5]])</f>
        <v>0</v>
      </c>
      <c r="F1266" s="17" t="str">
        <f>IF(ActividadesCom[[#This Row],[ÚLTIMO SEMESTRE CON CRÉDITOS]]&gt;0,ROUND(AVERAGE(ActividadesCom[[#This Row],[VALOR NIVEL 5]],ActividadesCom[[#This Row],[VALOR NIVEL 4]],ActividadesCom[[#This Row],[VALOR NIVEL 3]],ActividadesCom[[#This Row],[VALOR NIVEL 2]],ActividadesCom[[#This Row],[VALOR NIVEL 1]]),0),"")</f>
        <v/>
      </c>
      <c r="G1266" s="5" t="str">
        <f>IF(ActividadesCom[[#This Row],[PROMEDIO]]="","",IF(ActividadesCom[[#This Row],[PROMEDIO]]&gt;=4,"EXCELENTE",IF(ActividadesCom[[#This Row],[PROMEDIO]]&gt;=3,"NOTABLE",IF(ActividadesCom[[#This Row],[PROMEDIO]]&gt;=2,"BUENO",IF(ActividadesCom[[#This Row],[PROMEDIO]]=1,"SUFICIENTE","")))))</f>
        <v/>
      </c>
      <c r="H1266" s="5">
        <f>MAX(ActividadesCom[[#This Row],[PERÍODO 1]],ActividadesCom[[#This Row],[PERÍODO 2]],ActividadesCom[[#This Row],[PERÍODO 3]],ActividadesCom[[#This Row],[PERÍODO 4]],ActividadesCom[[#This Row],[PERÍODO 5]])</f>
        <v>0</v>
      </c>
      <c r="I1266" s="6"/>
      <c r="J1266" s="5"/>
      <c r="K1266" s="5"/>
      <c r="L1266" s="5" t="str">
        <f>IF(ActividadesCom[[#This Row],[NIVEL 1]]&lt;&gt;0,VLOOKUP(ActividadesCom[[#This Row],[NIVEL 1]],Catálogo!A:B,2,FALSE),"")</f>
        <v/>
      </c>
      <c r="M1266" s="5"/>
      <c r="N1266" s="6"/>
      <c r="O1266" s="5"/>
      <c r="P1266" s="5"/>
      <c r="Q1266" s="5" t="str">
        <f>IF(ActividadesCom[[#This Row],[NIVEL 2]]&lt;&gt;0,VLOOKUP(ActividadesCom[[#This Row],[NIVEL 2]],Catálogo!A:B,2,FALSE),"")</f>
        <v/>
      </c>
      <c r="R1266" s="11"/>
      <c r="S1266" s="12"/>
      <c r="T1266" s="11"/>
      <c r="U1266" s="11"/>
      <c r="V1266" s="5" t="str">
        <f>IF(ActividadesCom[[#This Row],[NIVEL 3]]&lt;&gt;0,VLOOKUP(ActividadesCom[[#This Row],[NIVEL 3]],Catálogo!A:B,2,FALSE),"")</f>
        <v/>
      </c>
      <c r="W1266" s="11"/>
      <c r="X1266" s="6"/>
      <c r="Y1266" s="5"/>
      <c r="Z1266" s="5"/>
      <c r="AA1266" s="5" t="str">
        <f>IF(ActividadesCom[[#This Row],[NIVEL 4]]&lt;&gt;0,VLOOKUP(ActividadesCom[[#This Row],[NIVEL 4]],Catálogo!A:B,2,FALSE),"")</f>
        <v/>
      </c>
      <c r="AB1266" s="5"/>
      <c r="AC1266" s="6"/>
      <c r="AD1266" s="5"/>
      <c r="AE1266" s="5"/>
      <c r="AF1266" s="5" t="str">
        <f>IF(ActividadesCom[[#This Row],[NIVEL 5]]&lt;&gt;0,VLOOKUP(ActividadesCom[[#This Row],[NIVEL 5]],Catálogo!A:B,2,FALSE),"")</f>
        <v/>
      </c>
      <c r="AG1266" s="5"/>
    </row>
    <row r="1267" spans="1:34" ht="30" hidden="1" customHeight="1" x14ac:dyDescent="0.25">
      <c r="A1267" s="7">
        <v>16470076</v>
      </c>
      <c r="B1267" s="6" t="str">
        <f>VLOOKUP(ActividadesCom[[#This Row],[NO. DE CONTROL]],'LISTADO ESTUDIANTES'!A:C,2,FALSE)</f>
        <v>MOO YAH MARLON IVAN</v>
      </c>
      <c r="C1267" s="6" t="str">
        <f>VLOOKUP(ActividadesCom[[#This Row],[NO. DE CONTROL]],'LISTADO ESTUDIANTES'!A:C,3,FALSE)</f>
        <v>ARQUITECTURA</v>
      </c>
      <c r="D1267" s="5" t="str">
        <f>VLOOKUP(ActividadesCom[[#This Row],[NO. DE CONTROL]],'LISTADO ESTUDIANTES'!A:D,4,FALSE)</f>
        <v>BAJA</v>
      </c>
      <c r="E1267" s="5">
        <f>SUM(ActividadesCom[[#This Row],[CRÉD. 1]],ActividadesCom[[#This Row],[CRÉD. 2]],ActividadesCom[[#This Row],[CRÉD. 3]],ActividadesCom[[#This Row],[CRÉD. 4]],ActividadesCom[[#This Row],[CRÉD. 5]])</f>
        <v>5</v>
      </c>
      <c r="F1267" s="17">
        <f>IF(ActividadesCom[[#This Row],[ÚLTIMO SEMESTRE CON CRÉDITOS]]&gt;0,ROUND(AVERAGE(ActividadesCom[[#This Row],[VALOR NIVEL 5]],ActividadesCom[[#This Row],[VALOR NIVEL 4]],ActividadesCom[[#This Row],[VALOR NIVEL 3]],ActividadesCom[[#This Row],[VALOR NIVEL 2]],ActividadesCom[[#This Row],[VALOR NIVEL 1]]),0),"")</f>
        <v>3</v>
      </c>
      <c r="G1267" s="5" t="str">
        <f>IF(ActividadesCom[[#This Row],[PROMEDIO]]="","",IF(ActividadesCom[[#This Row],[PROMEDIO]]&gt;=4,"EXCELENTE",IF(ActividadesCom[[#This Row],[PROMEDIO]]&gt;=3,"NOTABLE",IF(ActividadesCom[[#This Row],[PROMEDIO]]&gt;=2,"BUENO",IF(ActividadesCom[[#This Row],[PROMEDIO]]=1,"SUFICIENTE","")))))</f>
        <v>NOTABLE</v>
      </c>
      <c r="H1267" s="5">
        <f>MAX(ActividadesCom[[#This Row],[PERÍODO 1]],ActividadesCom[[#This Row],[PERÍODO 2]],ActividadesCom[[#This Row],[PERÍODO 3]],ActividadesCom[[#This Row],[PERÍODO 4]],ActividadesCom[[#This Row],[PERÍODO 5]])</f>
        <v>20221</v>
      </c>
      <c r="I1267" s="6" t="s">
        <v>4692</v>
      </c>
      <c r="J1267" s="5">
        <v>20213</v>
      </c>
      <c r="K1267" s="5" t="s">
        <v>4007</v>
      </c>
      <c r="L1267" s="5">
        <f>IF(ActividadesCom[[#This Row],[NIVEL 1]]&lt;&gt;0,VLOOKUP(ActividadesCom[[#This Row],[NIVEL 1]],Catálogo!A:B,2,FALSE),"")</f>
        <v>4</v>
      </c>
      <c r="M1267" s="5">
        <v>1</v>
      </c>
      <c r="N1267" s="6" t="s">
        <v>4857</v>
      </c>
      <c r="O1267" s="5">
        <v>20221</v>
      </c>
      <c r="P1267" s="5" t="s">
        <v>4007</v>
      </c>
      <c r="Q1267" s="5">
        <f>IF(ActividadesCom[[#This Row],[NIVEL 2]]&lt;&gt;0,VLOOKUP(ActividadesCom[[#This Row],[NIVEL 2]],Catálogo!A:B,2,FALSE),"")</f>
        <v>4</v>
      </c>
      <c r="R1267" s="5">
        <v>1</v>
      </c>
      <c r="S1267" s="6" t="s">
        <v>27</v>
      </c>
      <c r="T1267" s="5">
        <v>20171</v>
      </c>
      <c r="U1267" s="5" t="s">
        <v>4009</v>
      </c>
      <c r="V1267" s="5">
        <f>IF(ActividadesCom[[#This Row],[NIVEL 3]]&lt;&gt;0,VLOOKUP(ActividadesCom[[#This Row],[NIVEL 3]],Catálogo!A:B,2,FALSE),"")</f>
        <v>2</v>
      </c>
      <c r="W1267" s="5">
        <v>1</v>
      </c>
      <c r="X1267" s="6" t="s">
        <v>4512</v>
      </c>
      <c r="Y1267" s="5">
        <v>20211</v>
      </c>
      <c r="Z1267" s="5" t="s">
        <v>4007</v>
      </c>
      <c r="AA1267" s="5">
        <f>IF(ActividadesCom[[#This Row],[NIVEL 4]]&lt;&gt;0,VLOOKUP(ActividadesCom[[#This Row],[NIVEL 4]],Catálogo!A:B,2,FALSE),"")</f>
        <v>4</v>
      </c>
      <c r="AB1267" s="5">
        <v>1</v>
      </c>
      <c r="AC1267" s="6" t="s">
        <v>96</v>
      </c>
      <c r="AD1267" s="5">
        <v>20163</v>
      </c>
      <c r="AE1267" s="5" t="s">
        <v>4009</v>
      </c>
      <c r="AF1267" s="5">
        <f>IF(ActividadesCom[[#This Row],[NIVEL 5]]&lt;&gt;0,VLOOKUP(ActividadesCom[[#This Row],[NIVEL 5]],Catálogo!A:B,2,FALSE),"")</f>
        <v>2</v>
      </c>
      <c r="AG1267" s="5">
        <v>1</v>
      </c>
      <c r="AH1267" s="2"/>
    </row>
    <row r="1268" spans="1:34" ht="30" hidden="1" customHeight="1" x14ac:dyDescent="0.25">
      <c r="A1268" s="7">
        <v>16470077</v>
      </c>
      <c r="B1268" s="6" t="str">
        <f>VLOOKUP(ActividadesCom[[#This Row],[NO. DE CONTROL]],'LISTADO ESTUDIANTES'!A:C,2,FALSE)</f>
        <v>GOMEZ SOSA MARIBEL DE LOS ANGELES</v>
      </c>
      <c r="C1268" s="6" t="str">
        <f>VLOOKUP(ActividadesCom[[#This Row],[NO. DE CONTROL]],'LISTADO ESTUDIANTES'!A:C,3,FALSE)</f>
        <v>ARQUITECTURA</v>
      </c>
      <c r="D1268" s="5" t="str">
        <f>VLOOKUP(ActividadesCom[[#This Row],[NO. DE CONTROL]],'LISTADO ESTUDIANTES'!A:D,4,FALSE)</f>
        <v>BAJA</v>
      </c>
      <c r="E1268" s="5">
        <f>SUM(ActividadesCom[[#This Row],[CRÉD. 1]],ActividadesCom[[#This Row],[CRÉD. 2]],ActividadesCom[[#This Row],[CRÉD. 3]],ActividadesCom[[#This Row],[CRÉD. 4]],ActividadesCom[[#This Row],[CRÉD. 5]])</f>
        <v>1</v>
      </c>
      <c r="F1268" s="17">
        <f>IF(ActividadesCom[[#This Row],[ÚLTIMO SEMESTRE CON CRÉDITOS]]&gt;0,ROUND(AVERAGE(ActividadesCom[[#This Row],[VALOR NIVEL 5]],ActividadesCom[[#This Row],[VALOR NIVEL 4]],ActividadesCom[[#This Row],[VALOR NIVEL 3]],ActividadesCom[[#This Row],[VALOR NIVEL 2]],ActividadesCom[[#This Row],[VALOR NIVEL 1]]),0),"")</f>
        <v>2</v>
      </c>
      <c r="G1268" s="5" t="str">
        <f>IF(ActividadesCom[[#This Row],[PROMEDIO]]="","",IF(ActividadesCom[[#This Row],[PROMEDIO]]&gt;=4,"EXCELENTE",IF(ActividadesCom[[#This Row],[PROMEDIO]]&gt;=3,"NOTABLE",IF(ActividadesCom[[#This Row],[PROMEDIO]]&gt;=2,"BUENO",IF(ActividadesCom[[#This Row],[PROMEDIO]]=1,"SUFICIENTE","")))))</f>
        <v>BUENO</v>
      </c>
      <c r="H1268" s="5">
        <f>MAX(ActividadesCom[[#This Row],[PERÍODO 1]],ActividadesCom[[#This Row],[PERÍODO 2]],ActividadesCom[[#This Row],[PERÍODO 3]],ActividadesCom[[#This Row],[PERÍODO 4]],ActividadesCom[[#This Row],[PERÍODO 5]])</f>
        <v>20163</v>
      </c>
      <c r="I1268" s="6"/>
      <c r="J1268" s="5"/>
      <c r="K1268" s="5"/>
      <c r="L1268" s="5" t="str">
        <f>IF(ActividadesCom[[#This Row],[NIVEL 1]]&lt;&gt;0,VLOOKUP(ActividadesCom[[#This Row],[NIVEL 1]],Catálogo!A:B,2,FALSE),"")</f>
        <v/>
      </c>
      <c r="M1268" s="5"/>
      <c r="N1268" s="6"/>
      <c r="O1268" s="5"/>
      <c r="P1268" s="5"/>
      <c r="Q1268" s="5" t="str">
        <f>IF(ActividadesCom[[#This Row],[NIVEL 2]]&lt;&gt;0,VLOOKUP(ActividadesCom[[#This Row],[NIVEL 2]],Catálogo!A:B,2,FALSE),"")</f>
        <v/>
      </c>
      <c r="R1268" s="11"/>
      <c r="S1268" s="12"/>
      <c r="T1268" s="11"/>
      <c r="U1268" s="11"/>
      <c r="V1268" s="5" t="str">
        <f>IF(ActividadesCom[[#This Row],[NIVEL 3]]&lt;&gt;0,VLOOKUP(ActividadesCom[[#This Row],[NIVEL 3]],Catálogo!A:B,2,FALSE),"")</f>
        <v/>
      </c>
      <c r="W1268" s="11"/>
      <c r="X1268" s="6"/>
      <c r="Y1268" s="5"/>
      <c r="Z1268" s="5"/>
      <c r="AA1268" s="5" t="str">
        <f>IF(ActividadesCom[[#This Row],[NIVEL 4]]&lt;&gt;0,VLOOKUP(ActividadesCom[[#This Row],[NIVEL 4]],Catálogo!A:B,2,FALSE),"")</f>
        <v/>
      </c>
      <c r="AB1268" s="5"/>
      <c r="AC1268" s="6" t="s">
        <v>4</v>
      </c>
      <c r="AD1268" s="5">
        <v>20163</v>
      </c>
      <c r="AE1268" s="5" t="s">
        <v>4009</v>
      </c>
      <c r="AF1268" s="5">
        <f>IF(ActividadesCom[[#This Row],[NIVEL 5]]&lt;&gt;0,VLOOKUP(ActividadesCom[[#This Row],[NIVEL 5]],Catálogo!A:B,2,FALSE),"")</f>
        <v>2</v>
      </c>
      <c r="AG1268" s="5">
        <v>1</v>
      </c>
      <c r="AH1268" s="2"/>
    </row>
    <row r="1269" spans="1:34" ht="30" hidden="1" customHeight="1" x14ac:dyDescent="0.25">
      <c r="A1269" s="7">
        <v>16470078</v>
      </c>
      <c r="B1269" s="6" t="str">
        <f>VLOOKUP(ActividadesCom[[#This Row],[NO. DE CONTROL]],'LISTADO ESTUDIANTES'!A:C,2,FALSE)</f>
        <v>PECH PEÑA RICARDO EMMANUEL</v>
      </c>
      <c r="C1269" s="6" t="str">
        <f>VLOOKUP(ActividadesCom[[#This Row],[NO. DE CONTROL]],'LISTADO ESTUDIANTES'!A:C,3,FALSE)</f>
        <v>INGENIERIA CIVIL</v>
      </c>
      <c r="D1269" s="5" t="str">
        <f>VLOOKUP(ActividadesCom[[#This Row],[NO. DE CONTROL]],'LISTADO ESTUDIANTES'!A:D,4,FALSE)</f>
        <v>BAJA</v>
      </c>
      <c r="E1269" s="5">
        <f>SUM(ActividadesCom[[#This Row],[CRÉD. 1]],ActividadesCom[[#This Row],[CRÉD. 2]],ActividadesCom[[#This Row],[CRÉD. 3]],ActividadesCom[[#This Row],[CRÉD. 4]],ActividadesCom[[#This Row],[CRÉD. 5]])</f>
        <v>5</v>
      </c>
      <c r="F1269" s="5">
        <f>IF(ActividadesCom[[#This Row],[ÚLTIMO SEMESTRE CON CRÉDITOS]]&gt;0,ROUND(AVERAGE(ActividadesCom[[#This Row],[VALOR NIVEL 5]],ActividadesCom[[#This Row],[VALOR NIVEL 4]],ActividadesCom[[#This Row],[VALOR NIVEL 3]],ActividadesCom[[#This Row],[VALOR NIVEL 2]],ActividadesCom[[#This Row],[VALOR NIVEL 1]]),0),"")</f>
        <v>3</v>
      </c>
      <c r="G1269" s="5" t="str">
        <f>IF(ActividadesCom[[#This Row],[PROMEDIO]]="","",IF(ActividadesCom[[#This Row],[PROMEDIO]]&gt;=4,"EXCELENTE",IF(ActividadesCom[[#This Row],[PROMEDIO]]&gt;=3,"NOTABLE",IF(ActividadesCom[[#This Row],[PROMEDIO]]&gt;=2,"BUENO",IF(ActividadesCom[[#This Row],[PROMEDIO]]=1,"SUFICIENTE","")))))</f>
        <v>NOTABLE</v>
      </c>
      <c r="H1269" s="5">
        <f>MAX(ActividadesCom[[#This Row],[PERÍODO 1]],ActividadesCom[[#This Row],[PERÍODO 2]],ActividadesCom[[#This Row],[PERÍODO 3]],ActividadesCom[[#This Row],[PERÍODO 4]],ActividadesCom[[#This Row],[PERÍODO 5]])</f>
        <v>20181</v>
      </c>
      <c r="I1269" s="6" t="s">
        <v>997</v>
      </c>
      <c r="J1269" s="5">
        <v>20173</v>
      </c>
      <c r="K1269" s="5" t="s">
        <v>4009</v>
      </c>
      <c r="L1269" s="5">
        <f>IF(ActividadesCom[[#This Row],[NIVEL 1]]&lt;&gt;0,VLOOKUP(ActividadesCom[[#This Row],[NIVEL 1]],Catálogo!A:B,2,FALSE),"")</f>
        <v>2</v>
      </c>
      <c r="M1269" s="5">
        <v>1</v>
      </c>
      <c r="N1269" s="6" t="s">
        <v>998</v>
      </c>
      <c r="O1269" s="5">
        <v>20181</v>
      </c>
      <c r="P1269" s="5" t="s">
        <v>4009</v>
      </c>
      <c r="Q1269" s="5">
        <f>IF(ActividadesCom[[#This Row],[NIVEL 2]]&lt;&gt;0,VLOOKUP(ActividadesCom[[#This Row],[NIVEL 2]],Catálogo!A:B,2,FALSE),"")</f>
        <v>2</v>
      </c>
      <c r="R1269" s="11">
        <v>1</v>
      </c>
      <c r="S1269" s="12" t="s">
        <v>999</v>
      </c>
      <c r="T1269" s="11">
        <v>20181</v>
      </c>
      <c r="U1269" s="11" t="s">
        <v>4007</v>
      </c>
      <c r="V1269" s="5">
        <f>IF(ActividadesCom[[#This Row],[NIVEL 3]]&lt;&gt;0,VLOOKUP(ActividadesCom[[#This Row],[NIVEL 3]],Catálogo!A:B,2,FALSE),"")</f>
        <v>4</v>
      </c>
      <c r="W1269" s="11">
        <v>1</v>
      </c>
      <c r="X1269" s="6" t="s">
        <v>31</v>
      </c>
      <c r="Y1269" s="5">
        <v>20171</v>
      </c>
      <c r="Z1269" s="5" t="s">
        <v>4007</v>
      </c>
      <c r="AA1269" s="5">
        <f>IF(ActividadesCom[[#This Row],[NIVEL 4]]&lt;&gt;0,VLOOKUP(ActividadesCom[[#This Row],[NIVEL 4]],Catálogo!A:B,2,FALSE),"")</f>
        <v>4</v>
      </c>
      <c r="AB1269" s="5">
        <v>1</v>
      </c>
      <c r="AC1269" s="6" t="s">
        <v>116</v>
      </c>
      <c r="AD1269" s="5">
        <v>20163</v>
      </c>
      <c r="AE1269" s="5" t="s">
        <v>4009</v>
      </c>
      <c r="AF1269" s="5">
        <f>IF(ActividadesCom[[#This Row],[NIVEL 5]]&lt;&gt;0,VLOOKUP(ActividadesCom[[#This Row],[NIVEL 5]],Catálogo!A:B,2,FALSE),"")</f>
        <v>2</v>
      </c>
      <c r="AG1269" s="5">
        <v>1</v>
      </c>
      <c r="AH1269" s="2"/>
    </row>
    <row r="1270" spans="1:34" ht="30" hidden="1" customHeight="1" x14ac:dyDescent="0.25">
      <c r="A1270" s="7">
        <v>16470079</v>
      </c>
      <c r="B1270" s="6" t="str">
        <f>VLOOKUP(ActividadesCom[[#This Row],[NO. DE CONTROL]],'LISTADO ESTUDIANTES'!A:C,2,FALSE)</f>
        <v>LOPEZ CAAMAL JAVIER AGUSTIN</v>
      </c>
      <c r="C1270" s="6" t="str">
        <f>VLOOKUP(ActividadesCom[[#This Row],[NO. DE CONTROL]],'LISTADO ESTUDIANTES'!A:C,3,FALSE)</f>
        <v>INGENIERIA CIVIL</v>
      </c>
      <c r="D1270" s="5" t="str">
        <f>VLOOKUP(ActividadesCom[[#This Row],[NO. DE CONTROL]],'LISTADO ESTUDIANTES'!A:D,4,FALSE)</f>
        <v>BAJA</v>
      </c>
      <c r="E1270" s="5">
        <f>SUM(ActividadesCom[[#This Row],[CRÉD. 1]],ActividadesCom[[#This Row],[CRÉD. 2]],ActividadesCom[[#This Row],[CRÉD. 3]],ActividadesCom[[#This Row],[CRÉD. 4]],ActividadesCom[[#This Row],[CRÉD. 5]])</f>
        <v>6</v>
      </c>
      <c r="F1270" s="17">
        <f>IF(ActividadesCom[[#This Row],[ÚLTIMO SEMESTRE CON CRÉDITOS]]&gt;0,ROUND(AVERAGE(ActividadesCom[[#This Row],[VALOR NIVEL 5]],ActividadesCom[[#This Row],[VALOR NIVEL 4]],ActividadesCom[[#This Row],[VALOR NIVEL 3]],ActividadesCom[[#This Row],[VALOR NIVEL 2]],ActividadesCom[[#This Row],[VALOR NIVEL 1]]),0),"")</f>
        <v>3</v>
      </c>
      <c r="G1270" s="5" t="str">
        <f>IF(ActividadesCom[[#This Row],[PROMEDIO]]="","",IF(ActividadesCom[[#This Row],[PROMEDIO]]&gt;=4,"EXCELENTE",IF(ActividadesCom[[#This Row],[PROMEDIO]]&gt;=3,"NOTABLE",IF(ActividadesCom[[#This Row],[PROMEDIO]]&gt;=2,"BUENO",IF(ActividadesCom[[#This Row],[PROMEDIO]]=1,"SUFICIENTE","")))))</f>
        <v>NOTABLE</v>
      </c>
      <c r="H1270" s="5">
        <f>MAX(ActividadesCom[[#This Row],[PERÍODO 1]],ActividadesCom[[#This Row],[PERÍODO 2]],ActividadesCom[[#This Row],[PERÍODO 3]],ActividadesCom[[#This Row],[PERÍODO 4]],ActividadesCom[[#This Row],[PERÍODO 5]])</f>
        <v>20211</v>
      </c>
      <c r="I1270" s="6" t="s">
        <v>4479</v>
      </c>
      <c r="J1270" s="5">
        <v>20172</v>
      </c>
      <c r="K1270" s="5" t="s">
        <v>4007</v>
      </c>
      <c r="L1270" s="5">
        <f>IF(ActividadesCom[[#This Row],[NIVEL 1]]&lt;&gt;0,VLOOKUP(ActividadesCom[[#This Row],[NIVEL 1]],Catálogo!A:B,2,FALSE),"")</f>
        <v>4</v>
      </c>
      <c r="M1270" s="5">
        <v>1</v>
      </c>
      <c r="N1270" s="6" t="s">
        <v>4476</v>
      </c>
      <c r="O1270" s="5">
        <v>20211</v>
      </c>
      <c r="P1270" s="5" t="s">
        <v>4008</v>
      </c>
      <c r="Q1270" s="5">
        <f>IF(ActividadesCom[[#This Row],[NIVEL 2]]&lt;&gt;0,VLOOKUP(ActividadesCom[[#This Row],[NIVEL 2]],Catálogo!A:B,2,FALSE),"")</f>
        <v>3</v>
      </c>
      <c r="R1270" s="11">
        <v>1</v>
      </c>
      <c r="S1270" s="12" t="s">
        <v>1202</v>
      </c>
      <c r="T1270" s="11">
        <v>20182</v>
      </c>
      <c r="U1270" s="11" t="s">
        <v>4010</v>
      </c>
      <c r="V1270" s="5">
        <f>IF(ActividadesCom[[#This Row],[NIVEL 3]]&lt;&gt;0,VLOOKUP(ActividadesCom[[#This Row],[NIVEL 3]],Catálogo!A:B,2,FALSE),"")</f>
        <v>1</v>
      </c>
      <c r="W1270" s="11">
        <v>1</v>
      </c>
      <c r="X1270" s="6" t="s">
        <v>979</v>
      </c>
      <c r="Y1270" s="5" t="s">
        <v>980</v>
      </c>
      <c r="Z1270" s="5" t="s">
        <v>4007</v>
      </c>
      <c r="AA1270" s="5">
        <f>IF(ActividadesCom[[#This Row],[NIVEL 4]]&lt;&gt;0,VLOOKUP(ActividadesCom[[#This Row],[NIVEL 4]],Catálogo!A:B,2,FALSE),"")</f>
        <v>4</v>
      </c>
      <c r="AB1270" s="5">
        <v>2</v>
      </c>
      <c r="AC1270" s="6" t="s">
        <v>4</v>
      </c>
      <c r="AD1270" s="5">
        <v>20163</v>
      </c>
      <c r="AE1270" s="5" t="s">
        <v>4009</v>
      </c>
      <c r="AF1270" s="5">
        <f>IF(ActividadesCom[[#This Row],[NIVEL 5]]&lt;&gt;0,VLOOKUP(ActividadesCom[[#This Row],[NIVEL 5]],Catálogo!A:B,2,FALSE),"")</f>
        <v>2</v>
      </c>
      <c r="AG1270" s="5">
        <v>1</v>
      </c>
      <c r="AH1270" s="2"/>
    </row>
    <row r="1271" spans="1:34" s="21" customFormat="1" ht="30" hidden="1" customHeight="1" x14ac:dyDescent="0.25">
      <c r="A1271" s="7">
        <v>16470080</v>
      </c>
      <c r="B1271" s="6" t="str">
        <f>VLOOKUP(ActividadesCom[[#This Row],[NO. DE CONTROL]],'LISTADO ESTUDIANTES'!A:C,2,FALSE)</f>
        <v>HERNANDEZ CHI JOSUE ANDRES</v>
      </c>
      <c r="C1271" s="6" t="str">
        <f>VLOOKUP(ActividadesCom[[#This Row],[NO. DE CONTROL]],'LISTADO ESTUDIANTES'!A:C,3,FALSE)</f>
        <v>ARQUITECTURA</v>
      </c>
      <c r="D1271" s="5" t="str">
        <f>VLOOKUP(ActividadesCom[[#This Row],[NO. DE CONTROL]],'LISTADO ESTUDIANTES'!A:D,4,FALSE)</f>
        <v>BAJA</v>
      </c>
      <c r="E1271" s="5">
        <f>SUM(ActividadesCom[[#This Row],[CRÉD. 1]],ActividadesCom[[#This Row],[CRÉD. 2]],ActividadesCom[[#This Row],[CRÉD. 3]],ActividadesCom[[#This Row],[CRÉD. 4]],ActividadesCom[[#This Row],[CRÉD. 5]])</f>
        <v>2</v>
      </c>
      <c r="F1271" s="17">
        <f>IF(ActividadesCom[[#This Row],[ÚLTIMO SEMESTRE CON CRÉDITOS]]&gt;0,ROUND(AVERAGE(ActividadesCom[[#This Row],[VALOR NIVEL 5]],ActividadesCom[[#This Row],[VALOR NIVEL 4]],ActividadesCom[[#This Row],[VALOR NIVEL 3]],ActividadesCom[[#This Row],[VALOR NIVEL 2]],ActividadesCom[[#This Row],[VALOR NIVEL 1]]),0),"")</f>
        <v>2</v>
      </c>
      <c r="G1271" s="5" t="str">
        <f>IF(ActividadesCom[[#This Row],[PROMEDIO]]="","",IF(ActividadesCom[[#This Row],[PROMEDIO]]&gt;=4,"EXCELENTE",IF(ActividadesCom[[#This Row],[PROMEDIO]]&gt;=3,"NOTABLE",IF(ActividadesCom[[#This Row],[PROMEDIO]]&gt;=2,"BUENO",IF(ActividadesCom[[#This Row],[PROMEDIO]]=1,"SUFICIENTE","")))))</f>
        <v>BUENO</v>
      </c>
      <c r="H1271" s="5">
        <f>MAX(ActividadesCom[[#This Row],[PERÍODO 1]],ActividadesCom[[#This Row],[PERÍODO 2]],ActividadesCom[[#This Row],[PERÍODO 3]],ActividadesCom[[#This Row],[PERÍODO 4]],ActividadesCom[[#This Row],[PERÍODO 5]])</f>
        <v>20193</v>
      </c>
      <c r="I1271" s="6" t="s">
        <v>943</v>
      </c>
      <c r="J1271" s="5">
        <v>20193</v>
      </c>
      <c r="K1271" s="5" t="s">
        <v>4009</v>
      </c>
      <c r="L1271" s="5">
        <f>IF(ActividadesCom[[#This Row],[NIVEL 1]]&lt;&gt;0,VLOOKUP(ActividadesCom[[#This Row],[NIVEL 1]],Catálogo!A:B,2,FALSE),"")</f>
        <v>2</v>
      </c>
      <c r="M1271" s="5">
        <v>2</v>
      </c>
      <c r="N1271" s="6"/>
      <c r="O1271" s="5"/>
      <c r="P1271" s="5"/>
      <c r="Q1271" s="5" t="str">
        <f>IF(ActividadesCom[[#This Row],[NIVEL 2]]&lt;&gt;0,VLOOKUP(ActividadesCom[[#This Row],[NIVEL 2]],Catálogo!A:B,2,FALSE),"")</f>
        <v/>
      </c>
      <c r="R1271" s="11"/>
      <c r="S1271" s="12"/>
      <c r="T1271" s="11"/>
      <c r="U1271" s="11"/>
      <c r="V1271" s="5" t="str">
        <f>IF(ActividadesCom[[#This Row],[NIVEL 3]]&lt;&gt;0,VLOOKUP(ActividadesCom[[#This Row],[NIVEL 3]],Catálogo!A:B,2,FALSE),"")</f>
        <v/>
      </c>
      <c r="W1271" s="11"/>
      <c r="X1271" s="6"/>
      <c r="Y1271" s="5"/>
      <c r="Z1271" s="5"/>
      <c r="AA1271" s="5" t="str">
        <f>IF(ActividadesCom[[#This Row],[NIVEL 4]]&lt;&gt;0,VLOOKUP(ActividadesCom[[#This Row],[NIVEL 4]],Catálogo!A:B,2,FALSE),"")</f>
        <v/>
      </c>
      <c r="AB1271" s="5"/>
      <c r="AC1271" s="6"/>
      <c r="AD1271" s="5"/>
      <c r="AE1271" s="5"/>
      <c r="AF1271" s="5" t="str">
        <f>IF(ActividadesCom[[#This Row],[NIVEL 5]]&lt;&gt;0,VLOOKUP(ActividadesCom[[#This Row],[NIVEL 5]],Catálogo!A:B,2,FALSE),"")</f>
        <v/>
      </c>
      <c r="AG1271" s="5"/>
    </row>
    <row r="1272" spans="1:34" ht="30" hidden="1" customHeight="1" x14ac:dyDescent="0.25">
      <c r="A1272" s="7">
        <v>16470081</v>
      </c>
      <c r="B1272" s="6" t="str">
        <f>VLOOKUP(ActividadesCom[[#This Row],[NO. DE CONTROL]],'LISTADO ESTUDIANTES'!A:C,2,FALSE)</f>
        <v>MUÑOZ HUITZ GERARDO EMMANUEL</v>
      </c>
      <c r="C1272" s="6" t="str">
        <f>VLOOKUP(ActividadesCom[[#This Row],[NO. DE CONTROL]],'LISTADO ESTUDIANTES'!A:C,3,FALSE)</f>
        <v>INGENIERIA CIVIL</v>
      </c>
      <c r="D1272" s="5" t="str">
        <f>VLOOKUP(ActividadesCom[[#This Row],[NO. DE CONTROL]],'LISTADO ESTUDIANTES'!A:D,4,FALSE)</f>
        <v>BAJA</v>
      </c>
      <c r="E1272" s="5">
        <f>SUM(ActividadesCom[[#This Row],[CRÉD. 1]],ActividadesCom[[#This Row],[CRÉD. 2]],ActividadesCom[[#This Row],[CRÉD. 3]],ActividadesCom[[#This Row],[CRÉD. 4]],ActividadesCom[[#This Row],[CRÉD. 5]])</f>
        <v>3</v>
      </c>
      <c r="F1272" s="17">
        <f>IF(ActividadesCom[[#This Row],[ÚLTIMO SEMESTRE CON CRÉDITOS]]&gt;0,ROUND(AVERAGE(ActividadesCom[[#This Row],[VALOR NIVEL 5]],ActividadesCom[[#This Row],[VALOR NIVEL 4]],ActividadesCom[[#This Row],[VALOR NIVEL 3]],ActividadesCom[[#This Row],[VALOR NIVEL 2]],ActividadesCom[[#This Row],[VALOR NIVEL 1]]),0),"")</f>
        <v>3</v>
      </c>
      <c r="G1272" s="5" t="str">
        <f>IF(ActividadesCom[[#This Row],[PROMEDIO]]="","",IF(ActividadesCom[[#This Row],[PROMEDIO]]&gt;=4,"EXCELENTE",IF(ActividadesCom[[#This Row],[PROMEDIO]]&gt;=3,"NOTABLE",IF(ActividadesCom[[#This Row],[PROMEDIO]]&gt;=2,"BUENO",IF(ActividadesCom[[#This Row],[PROMEDIO]]=1,"SUFICIENTE","")))))</f>
        <v>NOTABLE</v>
      </c>
      <c r="H1272" s="5">
        <f>MAX(ActividadesCom[[#This Row],[PERÍODO 1]],ActividadesCom[[#This Row],[PERÍODO 2]],ActividadesCom[[#This Row],[PERÍODO 3]],ActividadesCom[[#This Row],[PERÍODO 4]],ActividadesCom[[#This Row],[PERÍODO 5]])</f>
        <v>20181</v>
      </c>
      <c r="I1272" s="6"/>
      <c r="J1272" s="5"/>
      <c r="K1272" s="5"/>
      <c r="L1272" s="5" t="str">
        <f>IF(ActividadesCom[[#This Row],[NIVEL 1]]&lt;&gt;0,VLOOKUP(ActividadesCom[[#This Row],[NIVEL 1]],Catálogo!A:B,2,FALSE),"")</f>
        <v/>
      </c>
      <c r="M1272" s="5"/>
      <c r="N1272" s="6"/>
      <c r="O1272" s="5"/>
      <c r="P1272" s="5"/>
      <c r="Q1272" s="5" t="str">
        <f>IF(ActividadesCom[[#This Row],[NIVEL 2]]&lt;&gt;0,VLOOKUP(ActividadesCom[[#This Row],[NIVEL 2]],Catálogo!A:B,2,FALSE),"")</f>
        <v/>
      </c>
      <c r="R1272" s="11"/>
      <c r="S1272" s="12" t="s">
        <v>34</v>
      </c>
      <c r="T1272" s="11">
        <v>20181</v>
      </c>
      <c r="U1272" s="11" t="s">
        <v>4007</v>
      </c>
      <c r="V1272" s="5">
        <f>IF(ActividadesCom[[#This Row],[NIVEL 3]]&lt;&gt;0,VLOOKUP(ActividadesCom[[#This Row],[NIVEL 3]],Catálogo!A:B,2,FALSE),"")</f>
        <v>4</v>
      </c>
      <c r="W1272" s="11">
        <v>1</v>
      </c>
      <c r="X1272" s="6" t="s">
        <v>403</v>
      </c>
      <c r="Y1272" s="5">
        <v>20171</v>
      </c>
      <c r="Z1272" s="5" t="s">
        <v>4008</v>
      </c>
      <c r="AA1272" s="5">
        <f>IF(ActividadesCom[[#This Row],[NIVEL 4]]&lt;&gt;0,VLOOKUP(ActividadesCom[[#This Row],[NIVEL 4]],Catálogo!A:B,2,FALSE),"")</f>
        <v>3</v>
      </c>
      <c r="AB1272" s="5">
        <v>1</v>
      </c>
      <c r="AC1272" s="6" t="s">
        <v>81</v>
      </c>
      <c r="AD1272" s="5">
        <v>20163</v>
      </c>
      <c r="AE1272" s="5" t="s">
        <v>4009</v>
      </c>
      <c r="AF1272" s="5">
        <f>IF(ActividadesCom[[#This Row],[NIVEL 5]]&lt;&gt;0,VLOOKUP(ActividadesCom[[#This Row],[NIVEL 5]],Catálogo!A:B,2,FALSE),"")</f>
        <v>2</v>
      </c>
      <c r="AG1272" s="5">
        <v>1</v>
      </c>
      <c r="AH1272" s="2"/>
    </row>
    <row r="1273" spans="1:34" ht="30" hidden="1" customHeight="1" x14ac:dyDescent="0.25">
      <c r="A1273" s="7">
        <v>16470082</v>
      </c>
      <c r="B1273" s="6" t="str">
        <f>VLOOKUP(ActividadesCom[[#This Row],[NO. DE CONTROL]],'LISTADO ESTUDIANTES'!A:C,2,FALSE)</f>
        <v>ALONZO CERVERA OSCAR EDUARDO</v>
      </c>
      <c r="C1273" s="6" t="str">
        <f>VLOOKUP(ActividadesCom[[#This Row],[NO. DE CONTROL]],'LISTADO ESTUDIANTES'!A:C,3,FALSE)</f>
        <v>ARQUITECTURA</v>
      </c>
      <c r="D1273" s="5" t="str">
        <f>VLOOKUP(ActividadesCom[[#This Row],[NO. DE CONTROL]],'LISTADO ESTUDIANTES'!A:D,4,FALSE)</f>
        <v>BAJA</v>
      </c>
      <c r="E1273" s="5">
        <f>SUM(ActividadesCom[[#This Row],[CRÉD. 1]],ActividadesCom[[#This Row],[CRÉD. 2]],ActividadesCom[[#This Row],[CRÉD. 3]],ActividadesCom[[#This Row],[CRÉD. 4]],ActividadesCom[[#This Row],[CRÉD. 5]])</f>
        <v>1</v>
      </c>
      <c r="F1273" s="17">
        <f>IF(ActividadesCom[[#This Row],[ÚLTIMO SEMESTRE CON CRÉDITOS]]&gt;0,ROUND(AVERAGE(ActividadesCom[[#This Row],[VALOR NIVEL 5]],ActividadesCom[[#This Row],[VALOR NIVEL 4]],ActividadesCom[[#This Row],[VALOR NIVEL 3]],ActividadesCom[[#This Row],[VALOR NIVEL 2]],ActividadesCom[[#This Row],[VALOR NIVEL 1]]),0),"")</f>
        <v>2</v>
      </c>
      <c r="G1273" s="5" t="str">
        <f>IF(ActividadesCom[[#This Row],[PROMEDIO]]="","",IF(ActividadesCom[[#This Row],[PROMEDIO]]&gt;=4,"EXCELENTE",IF(ActividadesCom[[#This Row],[PROMEDIO]]&gt;=3,"NOTABLE",IF(ActividadesCom[[#This Row],[PROMEDIO]]&gt;=2,"BUENO",IF(ActividadesCom[[#This Row],[PROMEDIO]]=1,"SUFICIENTE","")))))</f>
        <v>BUENO</v>
      </c>
      <c r="H1273" s="5">
        <f>MAX(ActividadesCom[[#This Row],[PERÍODO 1]],ActividadesCom[[#This Row],[PERÍODO 2]],ActividadesCom[[#This Row],[PERÍODO 3]],ActividadesCom[[#This Row],[PERÍODO 4]],ActividadesCom[[#This Row],[PERÍODO 5]])</f>
        <v>20163</v>
      </c>
      <c r="I1273" s="6"/>
      <c r="J1273" s="5"/>
      <c r="K1273" s="5"/>
      <c r="L1273" s="5" t="str">
        <f>IF(ActividadesCom[[#This Row],[NIVEL 1]]&lt;&gt;0,VLOOKUP(ActividadesCom[[#This Row],[NIVEL 1]],Catálogo!A:B,2,FALSE),"")</f>
        <v/>
      </c>
      <c r="M1273" s="5"/>
      <c r="N1273" s="6"/>
      <c r="O1273" s="5"/>
      <c r="P1273" s="5"/>
      <c r="Q1273" s="5" t="str">
        <f>IF(ActividadesCom[[#This Row],[NIVEL 2]]&lt;&gt;0,VLOOKUP(ActividadesCom[[#This Row],[NIVEL 2]],Catálogo!A:B,2,FALSE),"")</f>
        <v/>
      </c>
      <c r="R1273" s="11"/>
      <c r="S1273" s="12"/>
      <c r="T1273" s="11"/>
      <c r="U1273" s="11"/>
      <c r="V1273" s="5" t="str">
        <f>IF(ActividadesCom[[#This Row],[NIVEL 3]]&lt;&gt;0,VLOOKUP(ActividadesCom[[#This Row],[NIVEL 3]],Catálogo!A:B,2,FALSE),"")</f>
        <v/>
      </c>
      <c r="W1273" s="11"/>
      <c r="X1273" s="6"/>
      <c r="Y1273" s="5"/>
      <c r="Z1273" s="5"/>
      <c r="AA1273" s="5" t="str">
        <f>IF(ActividadesCom[[#This Row],[NIVEL 4]]&lt;&gt;0,VLOOKUP(ActividadesCom[[#This Row],[NIVEL 4]],Catálogo!A:B,2,FALSE),"")</f>
        <v/>
      </c>
      <c r="AB1273" s="5"/>
      <c r="AC1273" s="6" t="s">
        <v>112</v>
      </c>
      <c r="AD1273" s="5">
        <v>20163</v>
      </c>
      <c r="AE1273" s="5" t="s">
        <v>4009</v>
      </c>
      <c r="AF1273" s="5">
        <f>IF(ActividadesCom[[#This Row],[NIVEL 5]]&lt;&gt;0,VLOOKUP(ActividadesCom[[#This Row],[NIVEL 5]],Catálogo!A:B,2,FALSE),"")</f>
        <v>2</v>
      </c>
      <c r="AG1273" s="5">
        <v>1</v>
      </c>
      <c r="AH1273" s="2"/>
    </row>
    <row r="1274" spans="1:34" ht="30" hidden="1" customHeight="1" x14ac:dyDescent="0.25">
      <c r="A1274" s="7">
        <v>16470083</v>
      </c>
      <c r="B1274" s="6" t="str">
        <f>VLOOKUP(ActividadesCom[[#This Row],[NO. DE CONTROL]],'LISTADO ESTUDIANTES'!A:C,2,FALSE)</f>
        <v>GOMEZ BARRERA ADRIAN ENRIQUE</v>
      </c>
      <c r="C1274" s="6" t="str">
        <f>VLOOKUP(ActividadesCom[[#This Row],[NO. DE CONTROL]],'LISTADO ESTUDIANTES'!A:C,3,FALSE)</f>
        <v>INGENIERIA CIVIL</v>
      </c>
      <c r="D1274" s="5" t="str">
        <f>VLOOKUP(ActividadesCom[[#This Row],[NO. DE CONTROL]],'LISTADO ESTUDIANTES'!A:D,4,FALSE)</f>
        <v>BAJA</v>
      </c>
      <c r="E1274" s="5">
        <f>SUM(ActividadesCom[[#This Row],[CRÉD. 1]],ActividadesCom[[#This Row],[CRÉD. 2]],ActividadesCom[[#This Row],[CRÉD. 3]],ActividadesCom[[#This Row],[CRÉD. 4]],ActividadesCom[[#This Row],[CRÉD. 5]])</f>
        <v>5</v>
      </c>
      <c r="F1274" s="5">
        <f>IF(ActividadesCom[[#This Row],[ÚLTIMO SEMESTRE CON CRÉDITOS]]&gt;0,ROUND(AVERAGE(ActividadesCom[[#This Row],[VALOR NIVEL 5]],ActividadesCom[[#This Row],[VALOR NIVEL 4]],ActividadesCom[[#This Row],[VALOR NIVEL 3]],ActividadesCom[[#This Row],[VALOR NIVEL 2]],ActividadesCom[[#This Row],[VALOR NIVEL 1]]),0),"")</f>
        <v>3</v>
      </c>
      <c r="G1274" s="5" t="str">
        <f>IF(ActividadesCom[[#This Row],[PROMEDIO]]="","",IF(ActividadesCom[[#This Row],[PROMEDIO]]&gt;=4,"EXCELENTE",IF(ActividadesCom[[#This Row],[PROMEDIO]]&gt;=3,"NOTABLE",IF(ActividadesCom[[#This Row],[PROMEDIO]]&gt;=2,"BUENO",IF(ActividadesCom[[#This Row],[PROMEDIO]]=1,"SUFICIENTE","")))))</f>
        <v>NOTABLE</v>
      </c>
      <c r="H1274" s="5">
        <f>MAX(ActividadesCom[[#This Row],[PERÍODO 1]],ActividadesCom[[#This Row],[PERÍODO 2]],ActividadesCom[[#This Row],[PERÍODO 3]],ActividadesCom[[#This Row],[PERÍODO 4]],ActividadesCom[[#This Row],[PERÍODO 5]])</f>
        <v>20191</v>
      </c>
      <c r="I1274" s="6" t="s">
        <v>871</v>
      </c>
      <c r="J1274" s="5">
        <v>20163</v>
      </c>
      <c r="K1274" s="5" t="s">
        <v>4009</v>
      </c>
      <c r="L1274" s="5">
        <f>IF(ActividadesCom[[#This Row],[NIVEL 1]]&lt;&gt;0,VLOOKUP(ActividadesCom[[#This Row],[NIVEL 1]],Catálogo!A:B,2,FALSE),"")</f>
        <v>2</v>
      </c>
      <c r="M1274" s="5">
        <v>1</v>
      </c>
      <c r="N1274" s="6" t="s">
        <v>872</v>
      </c>
      <c r="O1274" s="5">
        <v>20181</v>
      </c>
      <c r="P1274" s="5" t="s">
        <v>4009</v>
      </c>
      <c r="Q1274" s="5">
        <f>IF(ActividadesCom[[#This Row],[NIVEL 2]]&lt;&gt;0,VLOOKUP(ActividadesCom[[#This Row],[NIVEL 2]],Catálogo!A:B,2,FALSE),"")</f>
        <v>2</v>
      </c>
      <c r="R1274" s="11">
        <v>1</v>
      </c>
      <c r="S1274" s="12" t="s">
        <v>873</v>
      </c>
      <c r="T1274" s="11">
        <v>20183</v>
      </c>
      <c r="U1274" s="11" t="s">
        <v>4007</v>
      </c>
      <c r="V1274" s="5">
        <f>IF(ActividadesCom[[#This Row],[NIVEL 3]]&lt;&gt;0,VLOOKUP(ActividadesCom[[#This Row],[NIVEL 3]],Catálogo!A:B,2,FALSE),"")</f>
        <v>4</v>
      </c>
      <c r="W1274" s="11">
        <v>1</v>
      </c>
      <c r="X1274" s="6" t="s">
        <v>4033</v>
      </c>
      <c r="Y1274" s="5">
        <v>20191</v>
      </c>
      <c r="Z1274" s="5" t="s">
        <v>4007</v>
      </c>
      <c r="AA1274" s="5">
        <f>IF(ActividadesCom[[#This Row],[NIVEL 4]]&lt;&gt;0,VLOOKUP(ActividadesCom[[#This Row],[NIVEL 4]],Catálogo!A:B,2,FALSE),"")</f>
        <v>4</v>
      </c>
      <c r="AB1274" s="5">
        <v>1</v>
      </c>
      <c r="AC1274" s="6" t="s">
        <v>112</v>
      </c>
      <c r="AD1274" s="5">
        <v>20163</v>
      </c>
      <c r="AE1274" s="5" t="s">
        <v>4009</v>
      </c>
      <c r="AF1274" s="5">
        <f>IF(ActividadesCom[[#This Row],[NIVEL 5]]&lt;&gt;0,VLOOKUP(ActividadesCom[[#This Row],[NIVEL 5]],Catálogo!A:B,2,FALSE),"")</f>
        <v>2</v>
      </c>
      <c r="AG1274" s="5">
        <v>1</v>
      </c>
      <c r="AH1274" s="2"/>
    </row>
    <row r="1275" spans="1:34" ht="30" hidden="1" customHeight="1" x14ac:dyDescent="0.25">
      <c r="A1275" s="7">
        <v>16470084</v>
      </c>
      <c r="B1275" s="6" t="str">
        <f>VLOOKUP(ActividadesCom[[#This Row],[NO. DE CONTROL]],'LISTADO ESTUDIANTES'!A:C,2,FALSE)</f>
        <v>CU NOH TEYMI GUADALUPE</v>
      </c>
      <c r="C1275" s="6" t="str">
        <f>VLOOKUP(ActividadesCom[[#This Row],[NO. DE CONTROL]],'LISTADO ESTUDIANTES'!A:C,3,FALSE)</f>
        <v>ARQUITECTURA</v>
      </c>
      <c r="D1275" s="5" t="str">
        <f>VLOOKUP(ActividadesCom[[#This Row],[NO. DE CONTROL]],'LISTADO ESTUDIANTES'!A:D,4,FALSE)</f>
        <v>BAJA</v>
      </c>
      <c r="E1275" s="5">
        <f>SUM(ActividadesCom[[#This Row],[CRÉD. 1]],ActividadesCom[[#This Row],[CRÉD. 2]],ActividadesCom[[#This Row],[CRÉD. 3]],ActividadesCom[[#This Row],[CRÉD. 4]],ActividadesCom[[#This Row],[CRÉD. 5]])</f>
        <v>0</v>
      </c>
      <c r="F1275" s="17" t="str">
        <f>IF(ActividadesCom[[#This Row],[ÚLTIMO SEMESTRE CON CRÉDITOS]]&gt;0,ROUND(AVERAGE(ActividadesCom[[#This Row],[VALOR NIVEL 5]],ActividadesCom[[#This Row],[VALOR NIVEL 4]],ActividadesCom[[#This Row],[VALOR NIVEL 3]],ActividadesCom[[#This Row],[VALOR NIVEL 2]],ActividadesCom[[#This Row],[VALOR NIVEL 1]]),0),"")</f>
        <v/>
      </c>
      <c r="G1275" s="5" t="str">
        <f>IF(ActividadesCom[[#This Row],[PROMEDIO]]="","",IF(ActividadesCom[[#This Row],[PROMEDIO]]&gt;=4,"EXCELENTE",IF(ActividadesCom[[#This Row],[PROMEDIO]]&gt;=3,"NOTABLE",IF(ActividadesCom[[#This Row],[PROMEDIO]]&gt;=2,"BUENO",IF(ActividadesCom[[#This Row],[PROMEDIO]]=1,"SUFICIENTE","")))))</f>
        <v/>
      </c>
      <c r="H1275" s="5">
        <f>MAX(ActividadesCom[[#This Row],[PERÍODO 1]],ActividadesCom[[#This Row],[PERÍODO 2]],ActividadesCom[[#This Row],[PERÍODO 3]],ActividadesCom[[#This Row],[PERÍODO 4]],ActividadesCom[[#This Row],[PERÍODO 5]])</f>
        <v>0</v>
      </c>
      <c r="I1275" s="6"/>
      <c r="J1275" s="5"/>
      <c r="K1275" s="5"/>
      <c r="L1275" s="5" t="str">
        <f>IF(ActividadesCom[[#This Row],[NIVEL 1]]&lt;&gt;0,VLOOKUP(ActividadesCom[[#This Row],[NIVEL 1]],Catálogo!A:B,2,FALSE),"")</f>
        <v/>
      </c>
      <c r="M1275" s="5"/>
      <c r="N1275" s="6"/>
      <c r="O1275" s="5"/>
      <c r="P1275" s="5"/>
      <c r="Q1275" s="5" t="str">
        <f>IF(ActividadesCom[[#This Row],[NIVEL 2]]&lt;&gt;0,VLOOKUP(ActividadesCom[[#This Row],[NIVEL 2]],Catálogo!A:B,2,FALSE),"")</f>
        <v/>
      </c>
      <c r="R1275" s="11"/>
      <c r="S1275" s="12"/>
      <c r="T1275" s="11"/>
      <c r="U1275" s="11"/>
      <c r="V1275" s="5" t="str">
        <f>IF(ActividadesCom[[#This Row],[NIVEL 3]]&lt;&gt;0,VLOOKUP(ActividadesCom[[#This Row],[NIVEL 3]],Catálogo!A:B,2,FALSE),"")</f>
        <v/>
      </c>
      <c r="W1275" s="11"/>
      <c r="X1275" s="6"/>
      <c r="Y1275" s="5"/>
      <c r="Z1275" s="5"/>
      <c r="AA1275" s="5" t="str">
        <f>IF(ActividadesCom[[#This Row],[NIVEL 4]]&lt;&gt;0,VLOOKUP(ActividadesCom[[#This Row],[NIVEL 4]],Catálogo!A:B,2,FALSE),"")</f>
        <v/>
      </c>
      <c r="AB1275" s="5"/>
      <c r="AC1275" s="6"/>
      <c r="AD1275" s="5"/>
      <c r="AE1275" s="5"/>
      <c r="AF1275" s="5" t="str">
        <f>IF(ActividadesCom[[#This Row],[NIVEL 5]]&lt;&gt;0,VLOOKUP(ActividadesCom[[#This Row],[NIVEL 5]],Catálogo!A:B,2,FALSE),"")</f>
        <v/>
      </c>
      <c r="AG1275" s="5"/>
      <c r="AH1275" s="2"/>
    </row>
    <row r="1276" spans="1:34" ht="30" hidden="1" customHeight="1" x14ac:dyDescent="0.25">
      <c r="A1276" s="7">
        <v>16470085</v>
      </c>
      <c r="B1276" s="6" t="str">
        <f>VLOOKUP(ActividadesCom[[#This Row],[NO. DE CONTROL]],'LISTADO ESTUDIANTES'!A:C,2,FALSE)</f>
        <v>MORA YAM FERNANDO  ANTONIO</v>
      </c>
      <c r="C1276" s="6" t="str">
        <f>VLOOKUP(ActividadesCom[[#This Row],[NO. DE CONTROL]],'LISTADO ESTUDIANTES'!A:C,3,FALSE)</f>
        <v>INGENIERIA CIVIL</v>
      </c>
      <c r="D1276" s="5" t="str">
        <f>VLOOKUP(ActividadesCom[[#This Row],[NO. DE CONTROL]],'LISTADO ESTUDIANTES'!A:D,4,FALSE)</f>
        <v>BAJA</v>
      </c>
      <c r="E1276" s="5">
        <f>SUM(ActividadesCom[[#This Row],[CRÉD. 1]],ActividadesCom[[#This Row],[CRÉD. 2]],ActividadesCom[[#This Row],[CRÉD. 3]],ActividadesCom[[#This Row],[CRÉD. 4]],ActividadesCom[[#This Row],[CRÉD. 5]])</f>
        <v>1</v>
      </c>
      <c r="F1276" s="17">
        <f>IF(ActividadesCom[[#This Row],[ÚLTIMO SEMESTRE CON CRÉDITOS]]&gt;0,ROUND(AVERAGE(ActividadesCom[[#This Row],[VALOR NIVEL 5]],ActividadesCom[[#This Row],[VALOR NIVEL 4]],ActividadesCom[[#This Row],[VALOR NIVEL 3]],ActividadesCom[[#This Row],[VALOR NIVEL 2]],ActividadesCom[[#This Row],[VALOR NIVEL 1]]),0),"")</f>
        <v>2</v>
      </c>
      <c r="G1276" s="5" t="str">
        <f>IF(ActividadesCom[[#This Row],[PROMEDIO]]="","",IF(ActividadesCom[[#This Row],[PROMEDIO]]&gt;=4,"EXCELENTE",IF(ActividadesCom[[#This Row],[PROMEDIO]]&gt;=3,"NOTABLE",IF(ActividadesCom[[#This Row],[PROMEDIO]]&gt;=2,"BUENO",IF(ActividadesCom[[#This Row],[PROMEDIO]]=1,"SUFICIENTE","")))))</f>
        <v>BUENO</v>
      </c>
      <c r="H1276" s="5">
        <f>MAX(ActividadesCom[[#This Row],[PERÍODO 1]],ActividadesCom[[#This Row],[PERÍODO 2]],ActividadesCom[[#This Row],[PERÍODO 3]],ActividadesCom[[#This Row],[PERÍODO 4]],ActividadesCom[[#This Row],[PERÍODO 5]])</f>
        <v>20163</v>
      </c>
      <c r="I1276" s="6"/>
      <c r="J1276" s="5"/>
      <c r="K1276" s="5"/>
      <c r="L1276" s="5" t="str">
        <f>IF(ActividadesCom[[#This Row],[NIVEL 1]]&lt;&gt;0,VLOOKUP(ActividadesCom[[#This Row],[NIVEL 1]],Catálogo!A:B,2,FALSE),"")</f>
        <v/>
      </c>
      <c r="M1276" s="5"/>
      <c r="N1276" s="6"/>
      <c r="O1276" s="5"/>
      <c r="P1276" s="5"/>
      <c r="Q1276" s="5" t="str">
        <f>IF(ActividadesCom[[#This Row],[NIVEL 2]]&lt;&gt;0,VLOOKUP(ActividadesCom[[#This Row],[NIVEL 2]],Catálogo!A:B,2,FALSE),"")</f>
        <v/>
      </c>
      <c r="R1276" s="11"/>
      <c r="S1276" s="12"/>
      <c r="T1276" s="11"/>
      <c r="U1276" s="11"/>
      <c r="V1276" s="5" t="str">
        <f>IF(ActividadesCom[[#This Row],[NIVEL 3]]&lt;&gt;0,VLOOKUP(ActividadesCom[[#This Row],[NIVEL 3]],Catálogo!A:B,2,FALSE),"")</f>
        <v/>
      </c>
      <c r="W1276" s="11"/>
      <c r="X1276" s="6"/>
      <c r="Y1276" s="5"/>
      <c r="Z1276" s="5"/>
      <c r="AA1276" s="5" t="str">
        <f>IF(ActividadesCom[[#This Row],[NIVEL 4]]&lt;&gt;0,VLOOKUP(ActividadesCom[[#This Row],[NIVEL 4]],Catálogo!A:B,2,FALSE),"")</f>
        <v/>
      </c>
      <c r="AB1276" s="5"/>
      <c r="AC1276" s="6" t="s">
        <v>2</v>
      </c>
      <c r="AD1276" s="5">
        <v>20163</v>
      </c>
      <c r="AE1276" s="5" t="s">
        <v>4009</v>
      </c>
      <c r="AF1276" s="5">
        <f>IF(ActividadesCom[[#This Row],[NIVEL 5]]&lt;&gt;0,VLOOKUP(ActividadesCom[[#This Row],[NIVEL 5]],Catálogo!A:B,2,FALSE),"")</f>
        <v>2</v>
      </c>
      <c r="AG1276" s="5">
        <v>1</v>
      </c>
      <c r="AH1276" s="2"/>
    </row>
    <row r="1277" spans="1:34" ht="30" hidden="1" customHeight="1" x14ac:dyDescent="0.25">
      <c r="A1277" s="7">
        <v>16470086</v>
      </c>
      <c r="B1277" s="6" t="str">
        <f>VLOOKUP(ActividadesCom[[#This Row],[NO. DE CONTROL]],'LISTADO ESTUDIANTES'!A:C,2,FALSE)</f>
        <v>QUEN CHAN JAVIER ALBERTO</v>
      </c>
      <c r="C1277" s="6" t="str">
        <f>VLOOKUP(ActividadesCom[[#This Row],[NO. DE CONTROL]],'LISTADO ESTUDIANTES'!A:C,3,FALSE)</f>
        <v>ARQUITECTURA</v>
      </c>
      <c r="D1277" s="5" t="str">
        <f>VLOOKUP(ActividadesCom[[#This Row],[NO. DE CONTROL]],'LISTADO ESTUDIANTES'!A:D,4,FALSE)</f>
        <v>BAJA</v>
      </c>
      <c r="E1277" s="5">
        <f>SUM(ActividadesCom[[#This Row],[CRÉD. 1]],ActividadesCom[[#This Row],[CRÉD. 2]],ActividadesCom[[#This Row],[CRÉD. 3]],ActividadesCom[[#This Row],[CRÉD. 4]],ActividadesCom[[#This Row],[CRÉD. 5]])</f>
        <v>0</v>
      </c>
      <c r="F1277" s="17" t="str">
        <f>IF(ActividadesCom[[#This Row],[ÚLTIMO SEMESTRE CON CRÉDITOS]]&gt;0,ROUND(AVERAGE(ActividadesCom[[#This Row],[VALOR NIVEL 5]],ActividadesCom[[#This Row],[VALOR NIVEL 4]],ActividadesCom[[#This Row],[VALOR NIVEL 3]],ActividadesCom[[#This Row],[VALOR NIVEL 2]],ActividadesCom[[#This Row],[VALOR NIVEL 1]]),0),"")</f>
        <v/>
      </c>
      <c r="G1277" s="5" t="str">
        <f>IF(ActividadesCom[[#This Row],[PROMEDIO]]="","",IF(ActividadesCom[[#This Row],[PROMEDIO]]&gt;=4,"EXCELENTE",IF(ActividadesCom[[#This Row],[PROMEDIO]]&gt;=3,"NOTABLE",IF(ActividadesCom[[#This Row],[PROMEDIO]]&gt;=2,"BUENO",IF(ActividadesCom[[#This Row],[PROMEDIO]]=1,"SUFICIENTE","")))))</f>
        <v/>
      </c>
      <c r="H1277" s="5">
        <f>MAX(ActividadesCom[[#This Row],[PERÍODO 1]],ActividadesCom[[#This Row],[PERÍODO 2]],ActividadesCom[[#This Row],[PERÍODO 3]],ActividadesCom[[#This Row],[PERÍODO 4]],ActividadesCom[[#This Row],[PERÍODO 5]])</f>
        <v>0</v>
      </c>
      <c r="I1277" s="6"/>
      <c r="J1277" s="5"/>
      <c r="K1277" s="5"/>
      <c r="L1277" s="5" t="str">
        <f>IF(ActividadesCom[[#This Row],[NIVEL 1]]&lt;&gt;0,VLOOKUP(ActividadesCom[[#This Row],[NIVEL 1]],Catálogo!A:B,2,FALSE),"")</f>
        <v/>
      </c>
      <c r="M1277" s="5"/>
      <c r="N1277" s="6"/>
      <c r="O1277" s="5"/>
      <c r="P1277" s="5"/>
      <c r="Q1277" s="5" t="str">
        <f>IF(ActividadesCom[[#This Row],[NIVEL 2]]&lt;&gt;0,VLOOKUP(ActividadesCom[[#This Row],[NIVEL 2]],Catálogo!A:B,2,FALSE),"")</f>
        <v/>
      </c>
      <c r="R1277" s="11"/>
      <c r="S1277" s="12"/>
      <c r="T1277" s="11"/>
      <c r="U1277" s="11"/>
      <c r="V1277" s="5" t="str">
        <f>IF(ActividadesCom[[#This Row],[NIVEL 3]]&lt;&gt;0,VLOOKUP(ActividadesCom[[#This Row],[NIVEL 3]],Catálogo!A:B,2,FALSE),"")</f>
        <v/>
      </c>
      <c r="W1277" s="11"/>
      <c r="X1277" s="6"/>
      <c r="Y1277" s="5"/>
      <c r="Z1277" s="5"/>
      <c r="AA1277" s="5" t="str">
        <f>IF(ActividadesCom[[#This Row],[NIVEL 4]]&lt;&gt;0,VLOOKUP(ActividadesCom[[#This Row],[NIVEL 4]],Catálogo!A:B,2,FALSE),"")</f>
        <v/>
      </c>
      <c r="AB1277" s="5"/>
      <c r="AC1277" s="6"/>
      <c r="AD1277" s="5"/>
      <c r="AE1277" s="5"/>
      <c r="AF1277" s="5" t="str">
        <f>IF(ActividadesCom[[#This Row],[NIVEL 5]]&lt;&gt;0,VLOOKUP(ActividadesCom[[#This Row],[NIVEL 5]],Catálogo!A:B,2,FALSE),"")</f>
        <v/>
      </c>
      <c r="AG1277" s="5"/>
      <c r="AH1277" s="2"/>
    </row>
    <row r="1278" spans="1:34" ht="30" hidden="1" customHeight="1" x14ac:dyDescent="0.25">
      <c r="A1278" s="7">
        <v>16470087</v>
      </c>
      <c r="B1278" s="6" t="str">
        <f>VLOOKUP(ActividadesCom[[#This Row],[NO. DE CONTROL]],'LISTADO ESTUDIANTES'!A:C,2,FALSE)</f>
        <v>ANGULO AKE FRANCISCO XAVIER</v>
      </c>
      <c r="C1278" s="6" t="str">
        <f>VLOOKUP(ActividadesCom[[#This Row],[NO. DE CONTROL]],'LISTADO ESTUDIANTES'!A:C,3,FALSE)</f>
        <v>INGENIERIA CIVIL</v>
      </c>
      <c r="D1278" s="5" t="str">
        <f>VLOOKUP(ActividadesCom[[#This Row],[NO. DE CONTROL]],'LISTADO ESTUDIANTES'!A:D,4,FALSE)</f>
        <v>BAJA</v>
      </c>
      <c r="E1278" s="5">
        <f>SUM(ActividadesCom[[#This Row],[CRÉD. 1]],ActividadesCom[[#This Row],[CRÉD. 2]],ActividadesCom[[#This Row],[CRÉD. 3]],ActividadesCom[[#This Row],[CRÉD. 4]],ActividadesCom[[#This Row],[CRÉD. 5]])</f>
        <v>3</v>
      </c>
      <c r="F1278" s="17">
        <f>IF(ActividadesCom[[#This Row],[ÚLTIMO SEMESTRE CON CRÉDITOS]]&gt;0,ROUND(AVERAGE(ActividadesCom[[#This Row],[VALOR NIVEL 5]],ActividadesCom[[#This Row],[VALOR NIVEL 4]],ActividadesCom[[#This Row],[VALOR NIVEL 3]],ActividadesCom[[#This Row],[VALOR NIVEL 2]],ActividadesCom[[#This Row],[VALOR NIVEL 1]]),0),"")</f>
        <v>3</v>
      </c>
      <c r="G1278" s="5" t="str">
        <f>IF(ActividadesCom[[#This Row],[PROMEDIO]]="","",IF(ActividadesCom[[#This Row],[PROMEDIO]]&gt;=4,"EXCELENTE",IF(ActividadesCom[[#This Row],[PROMEDIO]]&gt;=3,"NOTABLE",IF(ActividadesCom[[#This Row],[PROMEDIO]]&gt;=2,"BUENO",IF(ActividadesCom[[#This Row],[PROMEDIO]]=1,"SUFICIENTE","")))))</f>
        <v>NOTABLE</v>
      </c>
      <c r="H1278" s="5">
        <f>MAX(ActividadesCom[[#This Row],[PERÍODO 1]],ActividadesCom[[#This Row],[PERÍODO 2]],ActividadesCom[[#This Row],[PERÍODO 3]],ActividadesCom[[#This Row],[PERÍODO 4]],ActividadesCom[[#This Row],[PERÍODO 5]])</f>
        <v>20181</v>
      </c>
      <c r="I1278" s="6" t="s">
        <v>1138</v>
      </c>
      <c r="J1278" s="5">
        <v>20181</v>
      </c>
      <c r="K1278" s="5" t="s">
        <v>4009</v>
      </c>
      <c r="L1278" s="5">
        <f>IF(ActividadesCom[[#This Row],[NIVEL 1]]&lt;&gt;0,VLOOKUP(ActividadesCom[[#This Row],[NIVEL 1]],Catálogo!A:B,2,FALSE),"")</f>
        <v>2</v>
      </c>
      <c r="M1278" s="5">
        <v>1</v>
      </c>
      <c r="N1278" s="6"/>
      <c r="O1278" s="5"/>
      <c r="P1278" s="5"/>
      <c r="Q1278" s="5" t="str">
        <f>IF(ActividadesCom[[#This Row],[NIVEL 2]]&lt;&gt;0,VLOOKUP(ActividadesCom[[#This Row],[NIVEL 2]],Catálogo!A:B,2,FALSE),"")</f>
        <v/>
      </c>
      <c r="R1278" s="5"/>
      <c r="S1278" s="12"/>
      <c r="T1278" s="11"/>
      <c r="U1278" s="11"/>
      <c r="V1278" s="5" t="str">
        <f>IF(ActividadesCom[[#This Row],[NIVEL 3]]&lt;&gt;0,VLOOKUP(ActividadesCom[[#This Row],[NIVEL 3]],Catálogo!A:B,2,FALSE),"")</f>
        <v/>
      </c>
      <c r="W1278" s="11"/>
      <c r="X1278" s="6" t="s">
        <v>1153</v>
      </c>
      <c r="Y1278" s="5">
        <v>20181</v>
      </c>
      <c r="Z1278" s="5" t="s">
        <v>4007</v>
      </c>
      <c r="AA1278" s="5">
        <f>IF(ActividadesCom[[#This Row],[NIVEL 4]]&lt;&gt;0,VLOOKUP(ActividadesCom[[#This Row],[NIVEL 4]],Catálogo!A:B,2,FALSE),"")</f>
        <v>4</v>
      </c>
      <c r="AB1278" s="11">
        <v>1</v>
      </c>
      <c r="AC1278" s="6" t="s">
        <v>112</v>
      </c>
      <c r="AD1278" s="5">
        <v>20163</v>
      </c>
      <c r="AE1278" s="5" t="s">
        <v>4009</v>
      </c>
      <c r="AF1278" s="5">
        <f>IF(ActividadesCom[[#This Row],[NIVEL 5]]&lt;&gt;0,VLOOKUP(ActividadesCom[[#This Row],[NIVEL 5]],Catálogo!A:B,2,FALSE),"")</f>
        <v>2</v>
      </c>
      <c r="AG1278" s="5">
        <v>1</v>
      </c>
      <c r="AH1278" s="2"/>
    </row>
    <row r="1279" spans="1:34" ht="30" hidden="1" customHeight="1" x14ac:dyDescent="0.25">
      <c r="A1279" s="7">
        <v>16470088</v>
      </c>
      <c r="B1279" s="6" t="str">
        <f>VLOOKUP(ActividadesCom[[#This Row],[NO. DE CONTROL]],'LISTADO ESTUDIANTES'!A:C,2,FALSE)</f>
        <v>VENTURA RODRIGUEZ MACEDONIO</v>
      </c>
      <c r="C1279" s="6" t="str">
        <f>VLOOKUP(ActividadesCom[[#This Row],[NO. DE CONTROL]],'LISTADO ESTUDIANTES'!A:C,3,FALSE)</f>
        <v>ARQUITECTURA</v>
      </c>
      <c r="D1279" s="5" t="str">
        <f>VLOOKUP(ActividadesCom[[#This Row],[NO. DE CONTROL]],'LISTADO ESTUDIANTES'!A:D,4,FALSE)</f>
        <v>BAJA</v>
      </c>
      <c r="E1279" s="5">
        <f>SUM(ActividadesCom[[#This Row],[CRÉD. 1]],ActividadesCom[[#This Row],[CRÉD. 2]],ActividadesCom[[#This Row],[CRÉD. 3]],ActividadesCom[[#This Row],[CRÉD. 4]],ActividadesCom[[#This Row],[CRÉD. 5]])</f>
        <v>0</v>
      </c>
      <c r="F1279" s="17" t="str">
        <f>IF(ActividadesCom[[#This Row],[ÚLTIMO SEMESTRE CON CRÉDITOS]]&gt;0,ROUND(AVERAGE(ActividadesCom[[#This Row],[VALOR NIVEL 5]],ActividadesCom[[#This Row],[VALOR NIVEL 4]],ActividadesCom[[#This Row],[VALOR NIVEL 3]],ActividadesCom[[#This Row],[VALOR NIVEL 2]],ActividadesCom[[#This Row],[VALOR NIVEL 1]]),0),"")</f>
        <v/>
      </c>
      <c r="G1279" s="5" t="str">
        <f>IF(ActividadesCom[[#This Row],[PROMEDIO]]="","",IF(ActividadesCom[[#This Row],[PROMEDIO]]&gt;=4,"EXCELENTE",IF(ActividadesCom[[#This Row],[PROMEDIO]]&gt;=3,"NOTABLE",IF(ActividadesCom[[#This Row],[PROMEDIO]]&gt;=2,"BUENO",IF(ActividadesCom[[#This Row],[PROMEDIO]]=1,"SUFICIENTE","")))))</f>
        <v/>
      </c>
      <c r="H1279" s="5">
        <f>MAX(ActividadesCom[[#This Row],[PERÍODO 1]],ActividadesCom[[#This Row],[PERÍODO 2]],ActividadesCom[[#This Row],[PERÍODO 3]],ActividadesCom[[#This Row],[PERÍODO 4]],ActividadesCom[[#This Row],[PERÍODO 5]])</f>
        <v>0</v>
      </c>
      <c r="I1279" s="6"/>
      <c r="J1279" s="5"/>
      <c r="K1279" s="5"/>
      <c r="L1279" s="5" t="str">
        <f>IF(ActividadesCom[[#This Row],[NIVEL 1]]&lt;&gt;0,VLOOKUP(ActividadesCom[[#This Row],[NIVEL 1]],Catálogo!A:B,2,FALSE),"")</f>
        <v/>
      </c>
      <c r="M1279" s="5"/>
      <c r="N1279" s="6"/>
      <c r="O1279" s="5"/>
      <c r="P1279" s="5"/>
      <c r="Q1279" s="5" t="str">
        <f>IF(ActividadesCom[[#This Row],[NIVEL 2]]&lt;&gt;0,VLOOKUP(ActividadesCom[[#This Row],[NIVEL 2]],Catálogo!A:B,2,FALSE),"")</f>
        <v/>
      </c>
      <c r="R1279" s="11"/>
      <c r="S1279" s="12"/>
      <c r="T1279" s="11"/>
      <c r="U1279" s="11"/>
      <c r="V1279" s="5" t="str">
        <f>IF(ActividadesCom[[#This Row],[NIVEL 3]]&lt;&gt;0,VLOOKUP(ActividadesCom[[#This Row],[NIVEL 3]],Catálogo!A:B,2,FALSE),"")</f>
        <v/>
      </c>
      <c r="W1279" s="11"/>
      <c r="X1279" s="6"/>
      <c r="Y1279" s="5"/>
      <c r="Z1279" s="5"/>
      <c r="AA1279" s="5" t="str">
        <f>IF(ActividadesCom[[#This Row],[NIVEL 4]]&lt;&gt;0,VLOOKUP(ActividadesCom[[#This Row],[NIVEL 4]],Catálogo!A:B,2,FALSE),"")</f>
        <v/>
      </c>
      <c r="AB1279" s="5"/>
      <c r="AC1279" s="6"/>
      <c r="AD1279" s="5"/>
      <c r="AE1279" s="5"/>
      <c r="AF1279" s="5" t="str">
        <f>IF(ActividadesCom[[#This Row],[NIVEL 5]]&lt;&gt;0,VLOOKUP(ActividadesCom[[#This Row],[NIVEL 5]],Catálogo!A:B,2,FALSE),"")</f>
        <v/>
      </c>
      <c r="AG1279" s="5"/>
      <c r="AH1279" s="2"/>
    </row>
    <row r="1280" spans="1:34" ht="30" hidden="1" customHeight="1" x14ac:dyDescent="0.25">
      <c r="A1280" s="7">
        <v>16470089</v>
      </c>
      <c r="B1280" s="6" t="str">
        <f>VLOOKUP(ActividadesCom[[#This Row],[NO. DE CONTROL]],'LISTADO ESTUDIANTES'!A:C,2,FALSE)</f>
        <v>LOPEZ  SANCHEZ ANDY DE JESUS</v>
      </c>
      <c r="C1280" s="6" t="str">
        <f>VLOOKUP(ActividadesCom[[#This Row],[NO. DE CONTROL]],'LISTADO ESTUDIANTES'!A:C,3,FALSE)</f>
        <v>INGENIERIA CIVIL</v>
      </c>
      <c r="D1280" s="5" t="str">
        <f>VLOOKUP(ActividadesCom[[#This Row],[NO. DE CONTROL]],'LISTADO ESTUDIANTES'!A:D,4,FALSE)</f>
        <v>BAJA</v>
      </c>
      <c r="E1280" s="5">
        <f>SUM(ActividadesCom[[#This Row],[CRÉD. 1]],ActividadesCom[[#This Row],[CRÉD. 2]],ActividadesCom[[#This Row],[CRÉD. 3]],ActividadesCom[[#This Row],[CRÉD. 4]],ActividadesCom[[#This Row],[CRÉD. 5]])</f>
        <v>2</v>
      </c>
      <c r="F1280" s="17">
        <f>IF(ActividadesCom[[#This Row],[ÚLTIMO SEMESTRE CON CRÉDITOS]]&gt;0,ROUND(AVERAGE(ActividadesCom[[#This Row],[VALOR NIVEL 5]],ActividadesCom[[#This Row],[VALOR NIVEL 4]],ActividadesCom[[#This Row],[VALOR NIVEL 3]],ActividadesCom[[#This Row],[VALOR NIVEL 2]],ActividadesCom[[#This Row],[VALOR NIVEL 1]]),0),"")</f>
        <v>3</v>
      </c>
      <c r="G1280" s="5" t="str">
        <f>IF(ActividadesCom[[#This Row],[PROMEDIO]]="","",IF(ActividadesCom[[#This Row],[PROMEDIO]]&gt;=4,"EXCELENTE",IF(ActividadesCom[[#This Row],[PROMEDIO]]&gt;=3,"NOTABLE",IF(ActividadesCom[[#This Row],[PROMEDIO]]&gt;=2,"BUENO",IF(ActividadesCom[[#This Row],[PROMEDIO]]=1,"SUFICIENTE","")))))</f>
        <v>NOTABLE</v>
      </c>
      <c r="H1280" s="5">
        <f>MAX(ActividadesCom[[#This Row],[PERÍODO 1]],ActividadesCom[[#This Row],[PERÍODO 2]],ActividadesCom[[#This Row],[PERÍODO 3]],ActividadesCom[[#This Row],[PERÍODO 4]],ActividadesCom[[#This Row],[PERÍODO 5]])</f>
        <v>20211</v>
      </c>
      <c r="I1280" s="12"/>
      <c r="J1280" s="5"/>
      <c r="K1280" s="5"/>
      <c r="L1280" s="5" t="str">
        <f>IF(ActividadesCom[[#This Row],[NIVEL 1]]&lt;&gt;0,VLOOKUP(ActividadesCom[[#This Row],[NIVEL 1]],Catálogo!A:B,2,FALSE),"")</f>
        <v/>
      </c>
      <c r="M1280" s="5"/>
      <c r="N1280" s="6"/>
      <c r="O1280" s="5"/>
      <c r="P1280" s="5"/>
      <c r="Q1280" s="5" t="str">
        <f>IF(ActividadesCom[[#This Row],[NIVEL 2]]&lt;&gt;0,VLOOKUP(ActividadesCom[[#This Row],[NIVEL 2]],Catálogo!A:B,2,FALSE),"")</f>
        <v/>
      </c>
      <c r="R1280" s="11"/>
      <c r="S1280" s="12"/>
      <c r="T1280" s="11"/>
      <c r="U1280" s="11"/>
      <c r="V1280" s="5" t="str">
        <f>IF(ActividadesCom[[#This Row],[NIVEL 3]]&lt;&gt;0,VLOOKUP(ActividadesCom[[#This Row],[NIVEL 3]],Catálogo!A:B,2,FALSE),"")</f>
        <v/>
      </c>
      <c r="W1280" s="11"/>
      <c r="X1280" s="6" t="s">
        <v>4476</v>
      </c>
      <c r="Y1280" s="5">
        <v>20211</v>
      </c>
      <c r="Z1280" s="5" t="s">
        <v>4008</v>
      </c>
      <c r="AA1280" s="5">
        <f>IF(ActividadesCom[[#This Row],[NIVEL 4]]&lt;&gt;0,VLOOKUP(ActividadesCom[[#This Row],[NIVEL 4]],Catálogo!A:B,2,FALSE),"")</f>
        <v>3</v>
      </c>
      <c r="AB1280" s="5">
        <v>1</v>
      </c>
      <c r="AC1280" s="6" t="s">
        <v>96</v>
      </c>
      <c r="AD1280" s="5">
        <v>20163</v>
      </c>
      <c r="AE1280" s="5" t="s">
        <v>4009</v>
      </c>
      <c r="AF1280" s="5">
        <f>IF(ActividadesCom[[#This Row],[NIVEL 5]]&lt;&gt;0,VLOOKUP(ActividadesCom[[#This Row],[NIVEL 5]],Catálogo!A:B,2,FALSE),"")</f>
        <v>2</v>
      </c>
      <c r="AG1280" s="5">
        <v>1</v>
      </c>
      <c r="AH1280" s="2"/>
    </row>
    <row r="1281" spans="1:34" ht="30" hidden="1" customHeight="1" x14ac:dyDescent="0.25">
      <c r="A1281" s="7">
        <v>16470091</v>
      </c>
      <c r="B1281" s="6" t="str">
        <f>VLOOKUP(ActividadesCom[[#This Row],[NO. DE CONTROL]],'LISTADO ESTUDIANTES'!A:C,2,FALSE)</f>
        <v>ANGULO RIVAS DENILSON DE JESUS</v>
      </c>
      <c r="C1281" s="6" t="str">
        <f>VLOOKUP(ActividadesCom[[#This Row],[NO. DE CONTROL]],'LISTADO ESTUDIANTES'!A:C,3,FALSE)</f>
        <v>INGENIERIA CIVIL</v>
      </c>
      <c r="D1281" s="5" t="str">
        <f>VLOOKUP(ActividadesCom[[#This Row],[NO. DE CONTROL]],'LISTADO ESTUDIANTES'!A:D,4,FALSE)</f>
        <v>BAJA</v>
      </c>
      <c r="E1281" s="5">
        <f>SUM(ActividadesCom[[#This Row],[CRÉD. 1]],ActividadesCom[[#This Row],[CRÉD. 2]],ActividadesCom[[#This Row],[CRÉD. 3]],ActividadesCom[[#This Row],[CRÉD. 4]],ActividadesCom[[#This Row],[CRÉD. 5]])</f>
        <v>5</v>
      </c>
      <c r="F1281" s="17">
        <f>IF(ActividadesCom[[#This Row],[ÚLTIMO SEMESTRE CON CRÉDITOS]]&gt;0,ROUND(AVERAGE(ActividadesCom[[#This Row],[VALOR NIVEL 5]],ActividadesCom[[#This Row],[VALOR NIVEL 4]],ActividadesCom[[#This Row],[VALOR NIVEL 3]],ActividadesCom[[#This Row],[VALOR NIVEL 2]],ActividadesCom[[#This Row],[VALOR NIVEL 1]]),0),"")</f>
        <v>3</v>
      </c>
      <c r="G1281" s="5" t="str">
        <f>IF(ActividadesCom[[#This Row],[PROMEDIO]]="","",IF(ActividadesCom[[#This Row],[PROMEDIO]]&gt;=4,"EXCELENTE",IF(ActividadesCom[[#This Row],[PROMEDIO]]&gt;=3,"NOTABLE",IF(ActividadesCom[[#This Row],[PROMEDIO]]&gt;=2,"BUENO",IF(ActividadesCom[[#This Row],[PROMEDIO]]=1,"SUFICIENTE","")))))</f>
        <v>NOTABLE</v>
      </c>
      <c r="H1281" s="5">
        <f>MAX(ActividadesCom[[#This Row],[PERÍODO 1]],ActividadesCom[[#This Row],[PERÍODO 2]],ActividadesCom[[#This Row],[PERÍODO 3]],ActividadesCom[[#This Row],[PERÍODO 4]],ActividadesCom[[#This Row],[PERÍODO 5]])</f>
        <v>20193</v>
      </c>
      <c r="I1281" s="6" t="s">
        <v>1178</v>
      </c>
      <c r="J1281" s="5">
        <v>20193</v>
      </c>
      <c r="K1281" s="5" t="s">
        <v>4009</v>
      </c>
      <c r="L1281" s="5">
        <f>IF(ActividadesCom[[#This Row],[NIVEL 1]]&lt;&gt;0,VLOOKUP(ActividadesCom[[#This Row],[NIVEL 1]],Catálogo!A:B,2,FALSE),"")</f>
        <v>2</v>
      </c>
      <c r="M1281" s="5">
        <v>1</v>
      </c>
      <c r="N1281" s="6" t="s">
        <v>1179</v>
      </c>
      <c r="O1281" s="5">
        <v>20181</v>
      </c>
      <c r="P1281" s="5" t="s">
        <v>4009</v>
      </c>
      <c r="Q1281" s="5">
        <f>IF(ActividadesCom[[#This Row],[NIVEL 2]]&lt;&gt;0,VLOOKUP(ActividadesCom[[#This Row],[NIVEL 2]],Catálogo!A:B,2,FALSE),"")</f>
        <v>2</v>
      </c>
      <c r="R1281" s="11">
        <v>1</v>
      </c>
      <c r="S1281" s="12" t="s">
        <v>1179</v>
      </c>
      <c r="T1281" s="11">
        <v>20191</v>
      </c>
      <c r="U1281" s="11" t="s">
        <v>4008</v>
      </c>
      <c r="V1281" s="5">
        <f>IF(ActividadesCom[[#This Row],[NIVEL 3]]&lt;&gt;0,VLOOKUP(ActividadesCom[[#This Row],[NIVEL 3]],Catálogo!A:B,2,FALSE),"")</f>
        <v>3</v>
      </c>
      <c r="W1281" s="11">
        <v>1</v>
      </c>
      <c r="X1281" s="6" t="s">
        <v>408</v>
      </c>
      <c r="Y1281" s="5">
        <v>20173</v>
      </c>
      <c r="Z1281" s="5" t="s">
        <v>4007</v>
      </c>
      <c r="AA1281" s="5">
        <f>IF(ActividadesCom[[#This Row],[NIVEL 4]]&lt;&gt;0,VLOOKUP(ActividadesCom[[#This Row],[NIVEL 4]],Catálogo!A:B,2,FALSE),"")</f>
        <v>4</v>
      </c>
      <c r="AB1281" s="5">
        <v>1</v>
      </c>
      <c r="AC1281" s="6" t="s">
        <v>55</v>
      </c>
      <c r="AD1281" s="5">
        <v>20163</v>
      </c>
      <c r="AE1281" s="5" t="s">
        <v>4009</v>
      </c>
      <c r="AF1281" s="5">
        <f>IF(ActividadesCom[[#This Row],[NIVEL 5]]&lt;&gt;0,VLOOKUP(ActividadesCom[[#This Row],[NIVEL 5]],Catálogo!A:B,2,FALSE),"")</f>
        <v>2</v>
      </c>
      <c r="AG1281" s="5">
        <v>1</v>
      </c>
      <c r="AH1281" s="2"/>
    </row>
    <row r="1282" spans="1:34" ht="30" hidden="1" customHeight="1" x14ac:dyDescent="0.25">
      <c r="A1282" s="7">
        <v>16470092</v>
      </c>
      <c r="B1282" s="6" t="str">
        <f>VLOOKUP(ActividadesCom[[#This Row],[NO. DE CONTROL]],'LISTADO ESTUDIANTES'!A:C,2,FALSE)</f>
        <v>MOO QUE JUAN ABDIEL</v>
      </c>
      <c r="C1282" s="6" t="str">
        <f>VLOOKUP(ActividadesCom[[#This Row],[NO. DE CONTROL]],'LISTADO ESTUDIANTES'!A:C,3,FALSE)</f>
        <v>INGENIERIA CIVIL</v>
      </c>
      <c r="D1282" s="5" t="str">
        <f>VLOOKUP(ActividadesCom[[#This Row],[NO. DE CONTROL]],'LISTADO ESTUDIANTES'!A:D,4,FALSE)</f>
        <v>BAJA</v>
      </c>
      <c r="E1282" s="5">
        <f>SUM(ActividadesCom[[#This Row],[CRÉD. 1]],ActividadesCom[[#This Row],[CRÉD. 2]],ActividadesCom[[#This Row],[CRÉD. 3]],ActividadesCom[[#This Row],[CRÉD. 4]],ActividadesCom[[#This Row],[CRÉD. 5]])</f>
        <v>2</v>
      </c>
      <c r="F1282" s="17">
        <f>IF(ActividadesCom[[#This Row],[ÚLTIMO SEMESTRE CON CRÉDITOS]]&gt;0,ROUND(AVERAGE(ActividadesCom[[#This Row],[VALOR NIVEL 5]],ActividadesCom[[#This Row],[VALOR NIVEL 4]],ActividadesCom[[#This Row],[VALOR NIVEL 3]],ActividadesCom[[#This Row],[VALOR NIVEL 2]],ActividadesCom[[#This Row],[VALOR NIVEL 1]]),0),"")</f>
        <v>3</v>
      </c>
      <c r="G1282" s="5" t="str">
        <f>IF(ActividadesCom[[#This Row],[PROMEDIO]]="","",IF(ActividadesCom[[#This Row],[PROMEDIO]]&gt;=4,"EXCELENTE",IF(ActividadesCom[[#This Row],[PROMEDIO]]&gt;=3,"NOTABLE",IF(ActividadesCom[[#This Row],[PROMEDIO]]&gt;=2,"BUENO",IF(ActividadesCom[[#This Row],[PROMEDIO]]=1,"SUFICIENTE","")))))</f>
        <v>NOTABLE</v>
      </c>
      <c r="H1282" s="5">
        <f>MAX(ActividadesCom[[#This Row],[PERÍODO 1]],ActividadesCom[[#This Row],[PERÍODO 2]],ActividadesCom[[#This Row],[PERÍODO 3]],ActividadesCom[[#This Row],[PERÍODO 4]],ActividadesCom[[#This Row],[PERÍODO 5]])</f>
        <v>20171</v>
      </c>
      <c r="I1282" s="6"/>
      <c r="J1282" s="5"/>
      <c r="K1282" s="5"/>
      <c r="L1282" s="5" t="str">
        <f>IF(ActividadesCom[[#This Row],[NIVEL 1]]&lt;&gt;0,VLOOKUP(ActividadesCom[[#This Row],[NIVEL 1]],Catálogo!A:B,2,FALSE),"")</f>
        <v/>
      </c>
      <c r="M1282" s="5"/>
      <c r="N1282" s="6"/>
      <c r="O1282" s="5"/>
      <c r="P1282" s="5"/>
      <c r="Q1282" s="5" t="str">
        <f>IF(ActividadesCom[[#This Row],[NIVEL 2]]&lt;&gt;0,VLOOKUP(ActividadesCom[[#This Row],[NIVEL 2]],Catálogo!A:B,2,FALSE),"")</f>
        <v/>
      </c>
      <c r="R1282" s="11"/>
      <c r="S1282" s="12"/>
      <c r="T1282" s="11"/>
      <c r="U1282" s="11"/>
      <c r="V1282" s="5" t="str">
        <f>IF(ActividadesCom[[#This Row],[NIVEL 3]]&lt;&gt;0,VLOOKUP(ActividadesCom[[#This Row],[NIVEL 3]],Catálogo!A:B,2,FALSE),"")</f>
        <v/>
      </c>
      <c r="W1282" s="11"/>
      <c r="X1282" s="6" t="s">
        <v>11</v>
      </c>
      <c r="Y1282" s="5">
        <v>20171</v>
      </c>
      <c r="Z1282" s="5" t="s">
        <v>4008</v>
      </c>
      <c r="AA1282" s="5">
        <f>IF(ActividadesCom[[#This Row],[NIVEL 4]]&lt;&gt;0,VLOOKUP(ActividadesCom[[#This Row],[NIVEL 4]],Catálogo!A:B,2,FALSE),"")</f>
        <v>3</v>
      </c>
      <c r="AB1282" s="5">
        <v>1</v>
      </c>
      <c r="AC1282" s="6" t="s">
        <v>96</v>
      </c>
      <c r="AD1282" s="5">
        <v>20163</v>
      </c>
      <c r="AE1282" s="5" t="s">
        <v>4009</v>
      </c>
      <c r="AF1282" s="5">
        <f>IF(ActividadesCom[[#This Row],[NIVEL 5]]&lt;&gt;0,VLOOKUP(ActividadesCom[[#This Row],[NIVEL 5]],Catálogo!A:B,2,FALSE),"")</f>
        <v>2</v>
      </c>
      <c r="AG1282" s="5">
        <v>1</v>
      </c>
      <c r="AH1282" s="2"/>
    </row>
    <row r="1283" spans="1:34" ht="30" hidden="1" customHeight="1" x14ac:dyDescent="0.25">
      <c r="A1283" s="7">
        <v>16470093</v>
      </c>
      <c r="B1283" s="6" t="str">
        <f>VLOOKUP(ActividadesCom[[#This Row],[NO. DE CONTROL]],'LISTADO ESTUDIANTES'!A:C,2,FALSE)</f>
        <v>DE LA O CORREA DIANA VICTORIA</v>
      </c>
      <c r="C1283" s="6" t="str">
        <f>VLOOKUP(ActividadesCom[[#This Row],[NO. DE CONTROL]],'LISTADO ESTUDIANTES'!A:C,3,FALSE)</f>
        <v>INGENIERIA CIVIL</v>
      </c>
      <c r="D1283" s="5" t="str">
        <f>VLOOKUP(ActividadesCom[[#This Row],[NO. DE CONTROL]],'LISTADO ESTUDIANTES'!A:D,4,FALSE)</f>
        <v>BAJA</v>
      </c>
      <c r="E1283" s="5">
        <f>SUM(ActividadesCom[[#This Row],[CRÉD. 1]],ActividadesCom[[#This Row],[CRÉD. 2]],ActividadesCom[[#This Row],[CRÉD. 3]],ActividadesCom[[#This Row],[CRÉD. 4]],ActividadesCom[[#This Row],[CRÉD. 5]])</f>
        <v>6</v>
      </c>
      <c r="F1283" s="17">
        <f>IF(ActividadesCom[[#This Row],[ÚLTIMO SEMESTRE CON CRÉDITOS]]&gt;0,ROUND(AVERAGE(ActividadesCom[[#This Row],[VALOR NIVEL 5]],ActividadesCom[[#This Row],[VALOR NIVEL 4]],ActividadesCom[[#This Row],[VALOR NIVEL 3]],ActividadesCom[[#This Row],[VALOR NIVEL 2]],ActividadesCom[[#This Row],[VALOR NIVEL 1]]),0),"")</f>
        <v>3</v>
      </c>
      <c r="G1283" s="5" t="str">
        <f>IF(ActividadesCom[[#This Row],[PROMEDIO]]="","",IF(ActividadesCom[[#This Row],[PROMEDIO]]&gt;=4,"EXCELENTE",IF(ActividadesCom[[#This Row],[PROMEDIO]]&gt;=3,"NOTABLE",IF(ActividadesCom[[#This Row],[PROMEDIO]]&gt;=2,"BUENO",IF(ActividadesCom[[#This Row],[PROMEDIO]]=1,"SUFICIENTE","")))))</f>
        <v>NOTABLE</v>
      </c>
      <c r="H1283" s="5">
        <f>MAX(ActividadesCom[[#This Row],[PERÍODO 1]],ActividadesCom[[#This Row],[PERÍODO 2]],ActividadesCom[[#This Row],[PERÍODO 3]],ActividadesCom[[#This Row],[PERÍODO 4]],ActividadesCom[[#This Row],[PERÍODO 5]])</f>
        <v>20203</v>
      </c>
      <c r="I1283" s="6" t="s">
        <v>1153</v>
      </c>
      <c r="J1283" s="5">
        <v>20181</v>
      </c>
      <c r="K1283" s="5" t="s">
        <v>4009</v>
      </c>
      <c r="L1283" s="5">
        <f>IF(ActividadesCom[[#This Row],[NIVEL 1]]&lt;&gt;0,VLOOKUP(ActividadesCom[[#This Row],[NIVEL 1]],Catálogo!A:B,2,FALSE),"")</f>
        <v>2</v>
      </c>
      <c r="M1283" s="5">
        <v>1</v>
      </c>
      <c r="N1283" s="6" t="s">
        <v>318</v>
      </c>
      <c r="O1283" s="5">
        <v>20203</v>
      </c>
      <c r="P1283" s="5" t="s">
        <v>4009</v>
      </c>
      <c r="Q1283" s="5">
        <f>IF(ActividadesCom[[#This Row],[NIVEL 2]]&lt;&gt;0,VLOOKUP(ActividadesCom[[#This Row],[NIVEL 2]],Catálogo!A:B,2,FALSE),"")</f>
        <v>2</v>
      </c>
      <c r="R1283" s="11">
        <v>2</v>
      </c>
      <c r="S1283" s="12" t="s">
        <v>4302</v>
      </c>
      <c r="T1283" s="11">
        <v>20203</v>
      </c>
      <c r="U1283" s="11" t="s">
        <v>4008</v>
      </c>
      <c r="V1283" s="5">
        <f>IF(ActividadesCom[[#This Row],[NIVEL 3]]&lt;&gt;0,VLOOKUP(ActividadesCom[[#This Row],[NIVEL 3]],Catálogo!A:B,2,FALSE),"")</f>
        <v>3</v>
      </c>
      <c r="W1283" s="11">
        <v>1</v>
      </c>
      <c r="X1283" s="6" t="s">
        <v>4333</v>
      </c>
      <c r="Y1283" s="5">
        <v>20203</v>
      </c>
      <c r="Z1283" s="5" t="s">
        <v>4008</v>
      </c>
      <c r="AA1283" s="5">
        <f>IF(ActividadesCom[[#This Row],[NIVEL 4]]&lt;&gt;0,VLOOKUP(ActividadesCom[[#This Row],[NIVEL 4]],Catálogo!A:B,2,FALSE),"")</f>
        <v>3</v>
      </c>
      <c r="AB1283" s="5">
        <v>1</v>
      </c>
      <c r="AC1283" s="6" t="s">
        <v>25</v>
      </c>
      <c r="AD1283" s="5">
        <v>20203</v>
      </c>
      <c r="AE1283" s="5" t="s">
        <v>4007</v>
      </c>
      <c r="AF1283" s="5">
        <f>IF(ActividadesCom[[#This Row],[NIVEL 5]]&lt;&gt;0,VLOOKUP(ActividadesCom[[#This Row],[NIVEL 5]],Catálogo!A:B,2,FALSE),"")</f>
        <v>4</v>
      </c>
      <c r="AG1283" s="5">
        <v>1</v>
      </c>
      <c r="AH1283" s="2"/>
    </row>
    <row r="1284" spans="1:34" ht="30" hidden="1" customHeight="1" x14ac:dyDescent="0.25">
      <c r="A1284" s="7">
        <v>16470094</v>
      </c>
      <c r="B1284" s="6" t="str">
        <f>VLOOKUP(ActividadesCom[[#This Row],[NO. DE CONTROL]],'LISTADO ESTUDIANTES'!A:C,2,FALSE)</f>
        <v>AYALA LOPEZ DIEGO</v>
      </c>
      <c r="C1284" s="6" t="str">
        <f>VLOOKUP(ActividadesCom[[#This Row],[NO. DE CONTROL]],'LISTADO ESTUDIANTES'!A:C,3,FALSE)</f>
        <v>INGENIERIA CIVIL</v>
      </c>
      <c r="D1284" s="5" t="str">
        <f>VLOOKUP(ActividadesCom[[#This Row],[NO. DE CONTROL]],'LISTADO ESTUDIANTES'!A:D,4,FALSE)</f>
        <v>BAJA</v>
      </c>
      <c r="E1284" s="5">
        <f>SUM(ActividadesCom[[#This Row],[CRÉD. 1]],ActividadesCom[[#This Row],[CRÉD. 2]],ActividadesCom[[#This Row],[CRÉD. 3]],ActividadesCom[[#This Row],[CRÉD. 4]],ActividadesCom[[#This Row],[CRÉD. 5]])</f>
        <v>6</v>
      </c>
      <c r="F1284" s="17">
        <f>IF(ActividadesCom[[#This Row],[ÚLTIMO SEMESTRE CON CRÉDITOS]]&gt;0,ROUND(AVERAGE(ActividadesCom[[#This Row],[VALOR NIVEL 5]],ActividadesCom[[#This Row],[VALOR NIVEL 4]],ActividadesCom[[#This Row],[VALOR NIVEL 3]],ActividadesCom[[#This Row],[VALOR NIVEL 2]],ActividadesCom[[#This Row],[VALOR NIVEL 1]]),0),"")</f>
        <v>2</v>
      </c>
      <c r="G1284" s="5" t="str">
        <f>IF(ActividadesCom[[#This Row],[PROMEDIO]]="","",IF(ActividadesCom[[#This Row],[PROMEDIO]]&gt;=4,"EXCELENTE",IF(ActividadesCom[[#This Row],[PROMEDIO]]&gt;=3,"NOTABLE",IF(ActividadesCom[[#This Row],[PROMEDIO]]&gt;=2,"BUENO",IF(ActividadesCom[[#This Row],[PROMEDIO]]=1,"SUFICIENTE","")))))</f>
        <v>BUENO</v>
      </c>
      <c r="H1284" s="5">
        <f>MAX(ActividadesCom[[#This Row],[PERÍODO 1]],ActividadesCom[[#This Row],[PERÍODO 2]],ActividadesCom[[#This Row],[PERÍODO 3]],ActividadesCom[[#This Row],[PERÍODO 4]],ActividadesCom[[#This Row],[PERÍODO 5]])</f>
        <v>20201</v>
      </c>
      <c r="I1284" s="6" t="s">
        <v>380</v>
      </c>
      <c r="J1284" s="5">
        <v>20191</v>
      </c>
      <c r="K1284" s="5" t="s">
        <v>4009</v>
      </c>
      <c r="L1284" s="5">
        <f>IF(ActividadesCom[[#This Row],[NIVEL 1]]&lt;&gt;0,VLOOKUP(ActividadesCom[[#This Row],[NIVEL 1]],Catálogo!A:B,2,FALSE),"")</f>
        <v>2</v>
      </c>
      <c r="M1284" s="5">
        <v>1</v>
      </c>
      <c r="N1284" s="6" t="s">
        <v>4106</v>
      </c>
      <c r="O1284" s="5">
        <v>20201</v>
      </c>
      <c r="P1284" s="5" t="s">
        <v>4009</v>
      </c>
      <c r="Q1284" s="5">
        <f>IF(ActividadesCom[[#This Row],[NIVEL 2]]&lt;&gt;0,VLOOKUP(ActividadesCom[[#This Row],[NIVEL 2]],Catálogo!A:B,2,FALSE),"")</f>
        <v>2</v>
      </c>
      <c r="R1284" s="11">
        <v>2</v>
      </c>
      <c r="S1284" s="6" t="s">
        <v>4165</v>
      </c>
      <c r="T1284" s="5" t="s">
        <v>4166</v>
      </c>
      <c r="U1284" s="5" t="s">
        <v>4009</v>
      </c>
      <c r="V1284" s="5">
        <f>IF(ActividadesCom[[#This Row],[NIVEL 3]]&lt;&gt;0,VLOOKUP(ActividadesCom[[#This Row],[NIVEL 3]],Catálogo!A:B,2,FALSE),"")</f>
        <v>2</v>
      </c>
      <c r="W1284" s="5">
        <v>1</v>
      </c>
      <c r="X1284" s="6" t="s">
        <v>1153</v>
      </c>
      <c r="Y1284" s="5">
        <v>20181</v>
      </c>
      <c r="Z1284" s="5" t="s">
        <v>4007</v>
      </c>
      <c r="AA1284" s="5">
        <f>IF(ActividadesCom[[#This Row],[NIVEL 4]]&lt;&gt;0,VLOOKUP(ActividadesCom[[#This Row],[NIVEL 4]],Catálogo!A:B,2,FALSE),"")</f>
        <v>4</v>
      </c>
      <c r="AB1284" s="5">
        <v>1</v>
      </c>
      <c r="AC1284" s="6" t="s">
        <v>55</v>
      </c>
      <c r="AD1284" s="5">
        <v>20163</v>
      </c>
      <c r="AE1284" s="5" t="s">
        <v>4009</v>
      </c>
      <c r="AF1284" s="5">
        <f>IF(ActividadesCom[[#This Row],[NIVEL 5]]&lt;&gt;0,VLOOKUP(ActividadesCom[[#This Row],[NIVEL 5]],Catálogo!A:B,2,FALSE),"")</f>
        <v>2</v>
      </c>
      <c r="AG1284" s="5">
        <v>1</v>
      </c>
      <c r="AH1284" s="2"/>
    </row>
    <row r="1285" spans="1:34" s="21" customFormat="1" ht="30" hidden="1" customHeight="1" x14ac:dyDescent="0.25">
      <c r="A1285" s="7">
        <v>16470095</v>
      </c>
      <c r="B1285" s="6" t="str">
        <f>VLOOKUP(ActividadesCom[[#This Row],[NO. DE CONTROL]],'LISTADO ESTUDIANTES'!A:C,2,FALSE)</f>
        <v>CAHUICH RODRIGUEZ JONATAN ALBERTO</v>
      </c>
      <c r="C1285" s="6" t="str">
        <f>VLOOKUP(ActividadesCom[[#This Row],[NO. DE CONTROL]],'LISTADO ESTUDIANTES'!A:C,3,FALSE)</f>
        <v>INGENIERIA CIVIL</v>
      </c>
      <c r="D1285" s="5" t="str">
        <f>VLOOKUP(ActividadesCom[[#This Row],[NO. DE CONTROL]],'LISTADO ESTUDIANTES'!A:D,4,FALSE)</f>
        <v>BAJA</v>
      </c>
      <c r="E1285" s="5">
        <f>SUM(ActividadesCom[[#This Row],[CRÉD. 1]],ActividadesCom[[#This Row],[CRÉD. 2]],ActividadesCom[[#This Row],[CRÉD. 3]],ActividadesCom[[#This Row],[CRÉD. 4]],ActividadesCom[[#This Row],[CRÉD. 5]])</f>
        <v>5</v>
      </c>
      <c r="F1285" s="17">
        <f>IF(ActividadesCom[[#This Row],[ÚLTIMO SEMESTRE CON CRÉDITOS]]&gt;0,ROUND(AVERAGE(ActividadesCom[[#This Row],[VALOR NIVEL 5]],ActividadesCom[[#This Row],[VALOR NIVEL 4]],ActividadesCom[[#This Row],[VALOR NIVEL 3]],ActividadesCom[[#This Row],[VALOR NIVEL 2]],ActividadesCom[[#This Row],[VALOR NIVEL 1]]),0),"")</f>
        <v>2</v>
      </c>
      <c r="G1285" s="5" t="str">
        <f>IF(ActividadesCom[[#This Row],[PROMEDIO]]="","",IF(ActividadesCom[[#This Row],[PROMEDIO]]&gt;=4,"EXCELENTE",IF(ActividadesCom[[#This Row],[PROMEDIO]]&gt;=3,"NOTABLE",IF(ActividadesCom[[#This Row],[PROMEDIO]]&gt;=2,"BUENO",IF(ActividadesCom[[#This Row],[PROMEDIO]]=1,"SUFICIENTE","")))))</f>
        <v>BUENO</v>
      </c>
      <c r="H1285" s="5">
        <f>MAX(ActividadesCom[[#This Row],[PERÍODO 1]],ActividadesCom[[#This Row],[PERÍODO 2]],ActividadesCom[[#This Row],[PERÍODO 3]],ActividadesCom[[#This Row],[PERÍODO 4]],ActividadesCom[[#This Row],[PERÍODO 5]])</f>
        <v>20203</v>
      </c>
      <c r="I1285" s="6" t="s">
        <v>1153</v>
      </c>
      <c r="J1285" s="5">
        <v>20181</v>
      </c>
      <c r="K1285" s="5" t="s">
        <v>4009</v>
      </c>
      <c r="L1285" s="5">
        <f>IF(ActividadesCom[[#This Row],[NIVEL 1]]&lt;&gt;0,VLOOKUP(ActividadesCom[[#This Row],[NIVEL 1]],Catálogo!A:B,2,FALSE),"")</f>
        <v>2</v>
      </c>
      <c r="M1285" s="5">
        <v>1</v>
      </c>
      <c r="N1285" s="6" t="s">
        <v>318</v>
      </c>
      <c r="O1285" s="5">
        <v>20203</v>
      </c>
      <c r="P1285" s="5" t="s">
        <v>4009</v>
      </c>
      <c r="Q1285" s="5">
        <f>IF(ActividadesCom[[#This Row],[NIVEL 2]]&lt;&gt;0,VLOOKUP(ActividadesCom[[#This Row],[NIVEL 2]],Catálogo!A:B,2,FALSE),"")</f>
        <v>2</v>
      </c>
      <c r="R1285" s="11">
        <v>2</v>
      </c>
      <c r="S1285" s="12" t="s">
        <v>4333</v>
      </c>
      <c r="T1285" s="11">
        <v>20203</v>
      </c>
      <c r="U1285" s="11" t="s">
        <v>4008</v>
      </c>
      <c r="V1285" s="5">
        <f>IF(ActividadesCom[[#This Row],[NIVEL 3]]&lt;&gt;0,VLOOKUP(ActividadesCom[[#This Row],[NIVEL 3]],Catálogo!A:B,2,FALSE),"")</f>
        <v>3</v>
      </c>
      <c r="W1285" s="11">
        <v>1</v>
      </c>
      <c r="X1285" s="6"/>
      <c r="Y1285" s="5"/>
      <c r="Z1285" s="5"/>
      <c r="AA1285" s="5" t="str">
        <f>IF(ActividadesCom[[#This Row],[NIVEL 4]]&lt;&gt;0,VLOOKUP(ActividadesCom[[#This Row],[NIVEL 4]],Catálogo!A:B,2,FALSE),"")</f>
        <v/>
      </c>
      <c r="AB1285" s="5"/>
      <c r="AC1285" s="6" t="s">
        <v>25</v>
      </c>
      <c r="AD1285" s="5">
        <v>20203</v>
      </c>
      <c r="AE1285" s="5" t="s">
        <v>4009</v>
      </c>
      <c r="AF1285" s="5">
        <f>IF(ActividadesCom[[#This Row],[NIVEL 5]]&lt;&gt;0,VLOOKUP(ActividadesCom[[#This Row],[NIVEL 5]],Catálogo!A:B,2,FALSE),"")</f>
        <v>2</v>
      </c>
      <c r="AG1285" s="5">
        <v>1</v>
      </c>
    </row>
    <row r="1286" spans="1:34" ht="30" hidden="1" customHeight="1" x14ac:dyDescent="0.25">
      <c r="A1286" s="7">
        <v>16470096</v>
      </c>
      <c r="B1286" s="6" t="str">
        <f>VLOOKUP(ActividadesCom[[#This Row],[NO. DE CONTROL]],'LISTADO ESTUDIANTES'!A:C,2,FALSE)</f>
        <v>PRIETO CISNEROS NILVA ALEJANDRA</v>
      </c>
      <c r="C1286" s="6" t="str">
        <f>VLOOKUP(ActividadesCom[[#This Row],[NO. DE CONTROL]],'LISTADO ESTUDIANTES'!A:C,3,FALSE)</f>
        <v>INGENIERIA CIVIL</v>
      </c>
      <c r="D1286" s="5" t="str">
        <f>VLOOKUP(ActividadesCom[[#This Row],[NO. DE CONTROL]],'LISTADO ESTUDIANTES'!A:D,4,FALSE)</f>
        <v>BAJA</v>
      </c>
      <c r="E1286" s="5">
        <f>SUM(ActividadesCom[[#This Row],[CRÉD. 1]],ActividadesCom[[#This Row],[CRÉD. 2]],ActividadesCom[[#This Row],[CRÉD. 3]],ActividadesCom[[#This Row],[CRÉD. 4]],ActividadesCom[[#This Row],[CRÉD. 5]])</f>
        <v>5</v>
      </c>
      <c r="F1286" s="17">
        <f>IF(ActividadesCom[[#This Row],[ÚLTIMO SEMESTRE CON CRÉDITOS]]&gt;0,ROUND(AVERAGE(ActividadesCom[[#This Row],[VALOR NIVEL 5]],ActividadesCom[[#This Row],[VALOR NIVEL 4]],ActividadesCom[[#This Row],[VALOR NIVEL 3]],ActividadesCom[[#This Row],[VALOR NIVEL 2]],ActividadesCom[[#This Row],[VALOR NIVEL 1]]),0),"")</f>
        <v>3</v>
      </c>
      <c r="G1286" s="5" t="str">
        <f>IF(ActividadesCom[[#This Row],[PROMEDIO]]="","",IF(ActividadesCom[[#This Row],[PROMEDIO]]&gt;=4,"EXCELENTE",IF(ActividadesCom[[#This Row],[PROMEDIO]]&gt;=3,"NOTABLE",IF(ActividadesCom[[#This Row],[PROMEDIO]]&gt;=2,"BUENO",IF(ActividadesCom[[#This Row],[PROMEDIO]]=1,"SUFICIENTE","")))))</f>
        <v>NOTABLE</v>
      </c>
      <c r="H1286" s="5">
        <f>MAX(ActividadesCom[[#This Row],[PERÍODO 1]],ActividadesCom[[#This Row],[PERÍODO 2]],ActividadesCom[[#This Row],[PERÍODO 3]],ActividadesCom[[#This Row],[PERÍODO 4]],ActividadesCom[[#This Row],[PERÍODO 5]])</f>
        <v>20221</v>
      </c>
      <c r="I1286" s="6" t="s">
        <v>1138</v>
      </c>
      <c r="J1286" s="5">
        <v>20181</v>
      </c>
      <c r="K1286" s="5" t="s">
        <v>4009</v>
      </c>
      <c r="L1286" s="5">
        <f>IF(ActividadesCom[[#This Row],[NIVEL 1]]&lt;&gt;0,VLOOKUP(ActividadesCom[[#This Row],[NIVEL 1]],Catálogo!A:B,2,FALSE),"")</f>
        <v>2</v>
      </c>
      <c r="M1286" s="5">
        <v>1</v>
      </c>
      <c r="N1286" s="6" t="s">
        <v>2126</v>
      </c>
      <c r="O1286" s="5">
        <v>20171</v>
      </c>
      <c r="P1286" s="5" t="s">
        <v>4009</v>
      </c>
      <c r="Q1286" s="5">
        <f>IF(ActividadesCom[[#This Row],[NIVEL 2]]&lt;&gt;0,VLOOKUP(ActividadesCom[[#This Row],[NIVEL 2]],Catálogo!A:B,2,FALSE),"")</f>
        <v>2</v>
      </c>
      <c r="R1286" s="11">
        <v>1</v>
      </c>
      <c r="S1286" s="12" t="s">
        <v>5374</v>
      </c>
      <c r="T1286" s="11">
        <v>20221</v>
      </c>
      <c r="U1286" s="11" t="s">
        <v>4007</v>
      </c>
      <c r="V1286" s="5">
        <f>IF(ActividadesCom[[#This Row],[NIVEL 3]]&lt;&gt;0,VLOOKUP(ActividadesCom[[#This Row],[NIVEL 3]],Catálogo!A:B,2,FALSE),"")</f>
        <v>4</v>
      </c>
      <c r="W1286" s="11">
        <v>1</v>
      </c>
      <c r="X1286" s="6" t="s">
        <v>4476</v>
      </c>
      <c r="Y1286" s="5">
        <v>20211</v>
      </c>
      <c r="Z1286" s="5" t="s">
        <v>4008</v>
      </c>
      <c r="AA1286" s="5">
        <f>IF(ActividadesCom[[#This Row],[NIVEL 4]]&lt;&gt;0,VLOOKUP(ActividadesCom[[#This Row],[NIVEL 4]],Catálogo!A:B,2,FALSE),"")</f>
        <v>3</v>
      </c>
      <c r="AB1286" s="5">
        <v>1</v>
      </c>
      <c r="AC1286" s="6" t="s">
        <v>81</v>
      </c>
      <c r="AD1286" s="5">
        <v>20163</v>
      </c>
      <c r="AE1286" s="5" t="s">
        <v>4009</v>
      </c>
      <c r="AF1286" s="5">
        <f>IF(ActividadesCom[[#This Row],[NIVEL 5]]&lt;&gt;0,VLOOKUP(ActividadesCom[[#This Row],[NIVEL 5]],Catálogo!A:B,2,FALSE),"")</f>
        <v>2</v>
      </c>
      <c r="AG1286" s="5">
        <v>1</v>
      </c>
      <c r="AH1286" s="2"/>
    </row>
    <row r="1287" spans="1:34" s="21" customFormat="1" ht="30" hidden="1" customHeight="1" x14ac:dyDescent="0.25">
      <c r="A1287" s="7">
        <v>16470097</v>
      </c>
      <c r="B1287" s="6" t="str">
        <f>VLOOKUP(ActividadesCom[[#This Row],[NO. DE CONTROL]],'LISTADO ESTUDIANTES'!A:C,2,FALSE)</f>
        <v>ORDOÑEZ GONZALEZ JAREYDI DIAYANARI</v>
      </c>
      <c r="C1287" s="6" t="str">
        <f>VLOOKUP(ActividadesCom[[#This Row],[NO. DE CONTROL]],'LISTADO ESTUDIANTES'!A:C,3,FALSE)</f>
        <v>INGENIERIA CIVIL</v>
      </c>
      <c r="D1287" s="5" t="str">
        <f>VLOOKUP(ActividadesCom[[#This Row],[NO. DE CONTROL]],'LISTADO ESTUDIANTES'!A:D,4,FALSE)</f>
        <v>BAJA</v>
      </c>
      <c r="E1287" s="5">
        <f>SUM(ActividadesCom[[#This Row],[CRÉD. 1]],ActividadesCom[[#This Row],[CRÉD. 2]],ActividadesCom[[#This Row],[CRÉD. 3]],ActividadesCom[[#This Row],[CRÉD. 4]],ActividadesCom[[#This Row],[CRÉD. 5]])</f>
        <v>1</v>
      </c>
      <c r="F1287" s="17">
        <f>IF(ActividadesCom[[#This Row],[ÚLTIMO SEMESTRE CON CRÉDITOS]]&gt;0,ROUND(AVERAGE(ActividadesCom[[#This Row],[VALOR NIVEL 5]],ActividadesCom[[#This Row],[VALOR NIVEL 4]],ActividadesCom[[#This Row],[VALOR NIVEL 3]],ActividadesCom[[#This Row],[VALOR NIVEL 2]],ActividadesCom[[#This Row],[VALOR NIVEL 1]]),0),"")</f>
        <v>2</v>
      </c>
      <c r="G1287" s="5" t="str">
        <f>IF(ActividadesCom[[#This Row],[PROMEDIO]]="","",IF(ActividadesCom[[#This Row],[PROMEDIO]]&gt;=4,"EXCELENTE",IF(ActividadesCom[[#This Row],[PROMEDIO]]&gt;=3,"NOTABLE",IF(ActividadesCom[[#This Row],[PROMEDIO]]&gt;=2,"BUENO",IF(ActividadesCom[[#This Row],[PROMEDIO]]=1,"SUFICIENTE","")))))</f>
        <v>BUENO</v>
      </c>
      <c r="H1287" s="5">
        <f>MAX(ActividadesCom[[#This Row],[PERÍODO 1]],ActividadesCom[[#This Row],[PERÍODO 2]],ActividadesCom[[#This Row],[PERÍODO 3]],ActividadesCom[[#This Row],[PERÍODO 4]],ActividadesCom[[#This Row],[PERÍODO 5]])</f>
        <v>20163</v>
      </c>
      <c r="I1287" s="6"/>
      <c r="J1287" s="5"/>
      <c r="K1287" s="5"/>
      <c r="L1287" s="5" t="str">
        <f>IF(ActividadesCom[[#This Row],[NIVEL 1]]&lt;&gt;0,VLOOKUP(ActividadesCom[[#This Row],[NIVEL 1]],Catálogo!A:B,2,FALSE),"")</f>
        <v/>
      </c>
      <c r="M1287" s="5"/>
      <c r="N1287" s="6"/>
      <c r="O1287" s="5"/>
      <c r="P1287" s="5"/>
      <c r="Q1287" s="5" t="str">
        <f>IF(ActividadesCom[[#This Row],[NIVEL 2]]&lt;&gt;0,VLOOKUP(ActividadesCom[[#This Row],[NIVEL 2]],Catálogo!A:B,2,FALSE),"")</f>
        <v/>
      </c>
      <c r="R1287" s="11"/>
      <c r="S1287" s="12"/>
      <c r="T1287" s="11"/>
      <c r="U1287" s="11"/>
      <c r="V1287" s="5" t="str">
        <f>IF(ActividadesCom[[#This Row],[NIVEL 3]]&lt;&gt;0,VLOOKUP(ActividadesCom[[#This Row],[NIVEL 3]],Catálogo!A:B,2,FALSE),"")</f>
        <v/>
      </c>
      <c r="W1287" s="11"/>
      <c r="X1287" s="6"/>
      <c r="Y1287" s="5"/>
      <c r="Z1287" s="5"/>
      <c r="AA1287" s="5" t="str">
        <f>IF(ActividadesCom[[#This Row],[NIVEL 4]]&lt;&gt;0,VLOOKUP(ActividadesCom[[#This Row],[NIVEL 4]],Catálogo!A:B,2,FALSE),"")</f>
        <v/>
      </c>
      <c r="AB1287" s="5"/>
      <c r="AC1287" s="6" t="s">
        <v>2</v>
      </c>
      <c r="AD1287" s="5">
        <v>20163</v>
      </c>
      <c r="AE1287" s="5" t="s">
        <v>4009</v>
      </c>
      <c r="AF1287" s="5">
        <f>IF(ActividadesCom[[#This Row],[NIVEL 5]]&lt;&gt;0,VLOOKUP(ActividadesCom[[#This Row],[NIVEL 5]],Catálogo!A:B,2,FALSE),"")</f>
        <v>2</v>
      </c>
      <c r="AG1287" s="5">
        <v>1</v>
      </c>
    </row>
    <row r="1288" spans="1:34" ht="30" hidden="1" customHeight="1" x14ac:dyDescent="0.25">
      <c r="A1288" s="7">
        <v>16470098</v>
      </c>
      <c r="B1288" s="6" t="str">
        <f>VLOOKUP(ActividadesCom[[#This Row],[NO. DE CONTROL]],'LISTADO ESTUDIANTES'!A:C,2,FALSE)</f>
        <v>ALPUCHE LOPEZ EMMANUEL GUADALUPE</v>
      </c>
      <c r="C1288" s="6" t="str">
        <f>VLOOKUP(ActividadesCom[[#This Row],[NO. DE CONTROL]],'LISTADO ESTUDIANTES'!A:C,3,FALSE)</f>
        <v>INGENIERIA CIVIL</v>
      </c>
      <c r="D1288" s="5" t="str">
        <f>VLOOKUP(ActividadesCom[[#This Row],[NO. DE CONTROL]],'LISTADO ESTUDIANTES'!A:D,4,FALSE)</f>
        <v>BAJA</v>
      </c>
      <c r="E1288" s="5">
        <f>SUM(ActividadesCom[[#This Row],[CRÉD. 1]],ActividadesCom[[#This Row],[CRÉD. 2]],ActividadesCom[[#This Row],[CRÉD. 3]],ActividadesCom[[#This Row],[CRÉD. 4]],ActividadesCom[[#This Row],[CRÉD. 5]])</f>
        <v>5</v>
      </c>
      <c r="F1288" s="5">
        <f>IF(ActividadesCom[[#This Row],[ÚLTIMO SEMESTRE CON CRÉDITOS]]&gt;0,ROUND(AVERAGE(ActividadesCom[[#This Row],[VALOR NIVEL 5]],ActividadesCom[[#This Row],[VALOR NIVEL 4]],ActividadesCom[[#This Row],[VALOR NIVEL 3]],ActividadesCom[[#This Row],[VALOR NIVEL 2]],ActividadesCom[[#This Row],[VALOR NIVEL 1]]),0),"")</f>
        <v>2</v>
      </c>
      <c r="G1288" s="5" t="str">
        <f>IF(ActividadesCom[[#This Row],[PROMEDIO]]="","",IF(ActividadesCom[[#This Row],[PROMEDIO]]&gt;=4,"EXCELENTE",IF(ActividadesCom[[#This Row],[PROMEDIO]]&gt;=3,"NOTABLE",IF(ActividadesCom[[#This Row],[PROMEDIO]]&gt;=2,"BUENO",IF(ActividadesCom[[#This Row],[PROMEDIO]]=1,"SUFICIENTE","")))))</f>
        <v>BUENO</v>
      </c>
      <c r="H1288" s="5">
        <f>MAX(ActividadesCom[[#This Row],[PERÍODO 1]],ActividadesCom[[#This Row],[PERÍODO 2]],ActividadesCom[[#This Row],[PERÍODO 3]],ActividadesCom[[#This Row],[PERÍODO 4]],ActividadesCom[[#This Row],[PERÍODO 5]])</f>
        <v>20191</v>
      </c>
      <c r="I1288" s="6" t="s">
        <v>1138</v>
      </c>
      <c r="J1288" s="5">
        <v>20181</v>
      </c>
      <c r="K1288" s="5" t="s">
        <v>4009</v>
      </c>
      <c r="L1288" s="5">
        <f>IF(ActividadesCom[[#This Row],[NIVEL 1]]&lt;&gt;0,VLOOKUP(ActividadesCom[[#This Row],[NIVEL 1]],Catálogo!A:B,2,FALSE),"")</f>
        <v>2</v>
      </c>
      <c r="M1288" s="5">
        <v>1</v>
      </c>
      <c r="N1288" s="6" t="s">
        <v>2120</v>
      </c>
      <c r="O1288" s="5">
        <v>20191</v>
      </c>
      <c r="P1288" s="5" t="s">
        <v>4009</v>
      </c>
      <c r="Q1288" s="5">
        <f>IF(ActividadesCom[[#This Row],[NIVEL 2]]&lt;&gt;0,VLOOKUP(ActividadesCom[[#This Row],[NIVEL 2]],Catálogo!A:B,2,FALSE),"")</f>
        <v>2</v>
      </c>
      <c r="R1288" s="11">
        <v>1</v>
      </c>
      <c r="S1288" s="12" t="s">
        <v>36</v>
      </c>
      <c r="T1288" s="11" t="s">
        <v>483</v>
      </c>
      <c r="U1288" s="11" t="s">
        <v>4009</v>
      </c>
      <c r="V1288" s="5">
        <f>IF(ActividadesCom[[#This Row],[NIVEL 3]]&lt;&gt;0,VLOOKUP(ActividadesCom[[#This Row],[NIVEL 3]],Catálogo!A:B,2,FALSE),"")</f>
        <v>2</v>
      </c>
      <c r="W1288" s="11">
        <v>1</v>
      </c>
      <c r="X1288" s="6" t="s">
        <v>31</v>
      </c>
      <c r="Y1288" s="5">
        <v>20171</v>
      </c>
      <c r="Z1288" s="5" t="s">
        <v>4007</v>
      </c>
      <c r="AA1288" s="5">
        <f>IF(ActividadesCom[[#This Row],[NIVEL 4]]&lt;&gt;0,VLOOKUP(ActividadesCom[[#This Row],[NIVEL 4]],Catálogo!A:B,2,FALSE),"")</f>
        <v>4</v>
      </c>
      <c r="AB1288" s="5">
        <v>1</v>
      </c>
      <c r="AC1288" s="6" t="s">
        <v>116</v>
      </c>
      <c r="AD1288" s="5">
        <v>20163</v>
      </c>
      <c r="AE1288" s="5" t="s">
        <v>4009</v>
      </c>
      <c r="AF1288" s="5">
        <f>IF(ActividadesCom[[#This Row],[NIVEL 5]]&lt;&gt;0,VLOOKUP(ActividadesCom[[#This Row],[NIVEL 5]],Catálogo!A:B,2,FALSE),"")</f>
        <v>2</v>
      </c>
      <c r="AG1288" s="5">
        <v>1</v>
      </c>
      <c r="AH1288" s="2"/>
    </row>
    <row r="1289" spans="1:34" ht="30" hidden="1" customHeight="1" x14ac:dyDescent="0.25">
      <c r="A1289" s="7">
        <v>16470099</v>
      </c>
      <c r="B1289" s="6" t="str">
        <f>VLOOKUP(ActividadesCom[[#This Row],[NO. DE CONTROL]],'LISTADO ESTUDIANTES'!A:C,2,FALSE)</f>
        <v>AKE POOT JOSE LUIS FERNANDO</v>
      </c>
      <c r="C1289" s="6" t="str">
        <f>VLOOKUP(ActividadesCom[[#This Row],[NO. DE CONTROL]],'LISTADO ESTUDIANTES'!A:C,3,FALSE)</f>
        <v>INGENIERIA CIVIL</v>
      </c>
      <c r="D1289" s="5" t="str">
        <f>VLOOKUP(ActividadesCom[[#This Row],[NO. DE CONTROL]],'LISTADO ESTUDIANTES'!A:D,4,FALSE)</f>
        <v>BAJA</v>
      </c>
      <c r="E1289" s="5">
        <f>SUM(ActividadesCom[[#This Row],[CRÉD. 1]],ActividadesCom[[#This Row],[CRÉD. 2]],ActividadesCom[[#This Row],[CRÉD. 3]],ActividadesCom[[#This Row],[CRÉD. 4]],ActividadesCom[[#This Row],[CRÉD. 5]])</f>
        <v>6</v>
      </c>
      <c r="F1289" s="17">
        <f>IF(ActividadesCom[[#This Row],[ÚLTIMO SEMESTRE CON CRÉDITOS]]&gt;0,ROUND(AVERAGE(ActividadesCom[[#This Row],[VALOR NIVEL 5]],ActividadesCom[[#This Row],[VALOR NIVEL 4]],ActividadesCom[[#This Row],[VALOR NIVEL 3]],ActividadesCom[[#This Row],[VALOR NIVEL 2]],ActividadesCom[[#This Row],[VALOR NIVEL 1]]),0),"")</f>
        <v>3</v>
      </c>
      <c r="G1289" s="5" t="str">
        <f>IF(ActividadesCom[[#This Row],[PROMEDIO]]="","",IF(ActividadesCom[[#This Row],[PROMEDIO]]&gt;=4,"EXCELENTE",IF(ActividadesCom[[#This Row],[PROMEDIO]]&gt;=3,"NOTABLE",IF(ActividadesCom[[#This Row],[PROMEDIO]]&gt;=2,"BUENO",IF(ActividadesCom[[#This Row],[PROMEDIO]]=1,"SUFICIENTE","")))))</f>
        <v>NOTABLE</v>
      </c>
      <c r="H1289" s="5">
        <f>MAX(ActividadesCom[[#This Row],[PERÍODO 1]],ActividadesCom[[#This Row],[PERÍODO 2]],ActividadesCom[[#This Row],[PERÍODO 3]],ActividadesCom[[#This Row],[PERÍODO 4]],ActividadesCom[[#This Row],[PERÍODO 5]])</f>
        <v>20203</v>
      </c>
      <c r="I1289" s="6" t="s">
        <v>4163</v>
      </c>
      <c r="J1289" s="5">
        <v>20181</v>
      </c>
      <c r="K1289" s="5" t="s">
        <v>4009</v>
      </c>
      <c r="L1289" s="5">
        <f>IF(ActividadesCom[[#This Row],[NIVEL 1]]&lt;&gt;0,VLOOKUP(ActividadesCom[[#This Row],[NIVEL 1]],Catálogo!A:B,2,FALSE),"")</f>
        <v>2</v>
      </c>
      <c r="M1289" s="5">
        <v>2</v>
      </c>
      <c r="N1289" s="6" t="s">
        <v>4150</v>
      </c>
      <c r="O1289" s="5">
        <v>20203</v>
      </c>
      <c r="P1289" s="5" t="s">
        <v>4009</v>
      </c>
      <c r="Q1289" s="5">
        <f>IF(ActividadesCom[[#This Row],[NIVEL 2]]&lt;&gt;0,VLOOKUP(ActividadesCom[[#This Row],[NIVEL 2]],Catálogo!A:B,2,FALSE),"")</f>
        <v>2</v>
      </c>
      <c r="R1289" s="11">
        <v>1</v>
      </c>
      <c r="S1289" s="6" t="s">
        <v>4164</v>
      </c>
      <c r="T1289" s="5">
        <v>20181</v>
      </c>
      <c r="U1289" s="5" t="s">
        <v>4007</v>
      </c>
      <c r="V1289" s="5">
        <f>IF(ActividadesCom[[#This Row],[NIVEL 3]]&lt;&gt;0,VLOOKUP(ActividadesCom[[#This Row],[NIVEL 3]],Catálogo!A:B,2,FALSE),"")</f>
        <v>4</v>
      </c>
      <c r="W1289" s="5">
        <v>1</v>
      </c>
      <c r="X1289" s="6" t="s">
        <v>31</v>
      </c>
      <c r="Y1289" s="5">
        <v>20171</v>
      </c>
      <c r="Z1289" s="5" t="s">
        <v>4007</v>
      </c>
      <c r="AA1289" s="5">
        <f>IF(ActividadesCom[[#This Row],[NIVEL 4]]&lt;&gt;0,VLOOKUP(ActividadesCom[[#This Row],[NIVEL 4]],Catálogo!A:B,2,FALSE),"")</f>
        <v>4</v>
      </c>
      <c r="AB1289" s="5">
        <v>1</v>
      </c>
      <c r="AC1289" s="6" t="s">
        <v>116</v>
      </c>
      <c r="AD1289" s="5">
        <v>20163</v>
      </c>
      <c r="AE1289" s="5" t="s">
        <v>4009</v>
      </c>
      <c r="AF1289" s="5">
        <f>IF(ActividadesCom[[#This Row],[NIVEL 5]]&lt;&gt;0,VLOOKUP(ActividadesCom[[#This Row],[NIVEL 5]],Catálogo!A:B,2,FALSE),"")</f>
        <v>2</v>
      </c>
      <c r="AG1289" s="5">
        <v>1</v>
      </c>
      <c r="AH1289" s="2"/>
    </row>
    <row r="1290" spans="1:34" ht="30" hidden="1" customHeight="1" x14ac:dyDescent="0.25">
      <c r="A1290" s="7">
        <v>16470100</v>
      </c>
      <c r="B1290" s="6" t="str">
        <f>VLOOKUP(ActividadesCom[[#This Row],[NO. DE CONTROL]],'LISTADO ESTUDIANTES'!A:C,2,FALSE)</f>
        <v>LAGUNA CASANOVA SALATIEL ABISAI</v>
      </c>
      <c r="C1290" s="6" t="str">
        <f>VLOOKUP(ActividadesCom[[#This Row],[NO. DE CONTROL]],'LISTADO ESTUDIANTES'!A:C,3,FALSE)</f>
        <v>INGENIERIA CIVIL</v>
      </c>
      <c r="D1290" s="5" t="str">
        <f>VLOOKUP(ActividadesCom[[#This Row],[NO. DE CONTROL]],'LISTADO ESTUDIANTES'!A:D,4,FALSE)</f>
        <v>BAJA</v>
      </c>
      <c r="E1290" s="5">
        <f>SUM(ActividadesCom[[#This Row],[CRÉD. 1]],ActividadesCom[[#This Row],[CRÉD. 2]],ActividadesCom[[#This Row],[CRÉD. 3]],ActividadesCom[[#This Row],[CRÉD. 4]],ActividadesCom[[#This Row],[CRÉD. 5]])</f>
        <v>5</v>
      </c>
      <c r="F1290" s="5">
        <f>IF(ActividadesCom[[#This Row],[ÚLTIMO SEMESTRE CON CRÉDITOS]]&gt;0,ROUND(AVERAGE(ActividadesCom[[#This Row],[VALOR NIVEL 5]],ActividadesCom[[#This Row],[VALOR NIVEL 4]],ActividadesCom[[#This Row],[VALOR NIVEL 3]],ActividadesCom[[#This Row],[VALOR NIVEL 2]],ActividadesCom[[#This Row],[VALOR NIVEL 1]]),0),"")</f>
        <v>3</v>
      </c>
      <c r="G1290" s="5" t="str">
        <f>IF(ActividadesCom[[#This Row],[PROMEDIO]]="","",IF(ActividadesCom[[#This Row],[PROMEDIO]]&gt;=4,"EXCELENTE",IF(ActividadesCom[[#This Row],[PROMEDIO]]&gt;=3,"NOTABLE",IF(ActividadesCom[[#This Row],[PROMEDIO]]&gt;=2,"BUENO",IF(ActividadesCom[[#This Row],[PROMEDIO]]=1,"SUFICIENTE","")))))</f>
        <v>NOTABLE</v>
      </c>
      <c r="H1290" s="5">
        <f>MAX(ActividadesCom[[#This Row],[PERÍODO 1]],ActividadesCom[[#This Row],[PERÍODO 2]],ActividadesCom[[#This Row],[PERÍODO 3]],ActividadesCom[[#This Row],[PERÍODO 4]],ActividadesCom[[#This Row],[PERÍODO 5]])</f>
        <v>20191</v>
      </c>
      <c r="I1290" s="6" t="s">
        <v>1189</v>
      </c>
      <c r="J1290" s="5">
        <v>20191</v>
      </c>
      <c r="K1290" s="5" t="s">
        <v>4009</v>
      </c>
      <c r="L1290" s="5">
        <f>IF(ActividadesCom[[#This Row],[NIVEL 1]]&lt;&gt;0,VLOOKUP(ActividadesCom[[#This Row],[NIVEL 1]],Catálogo!A:B,2,FALSE),"")</f>
        <v>2</v>
      </c>
      <c r="M1290" s="5">
        <v>1</v>
      </c>
      <c r="N1290" s="6" t="s">
        <v>1190</v>
      </c>
      <c r="O1290" s="5">
        <v>20191</v>
      </c>
      <c r="P1290" s="5" t="s">
        <v>4009</v>
      </c>
      <c r="Q1290" s="5">
        <f>IF(ActividadesCom[[#This Row],[NIVEL 2]]&lt;&gt;0,VLOOKUP(ActividadesCom[[#This Row],[NIVEL 2]],Catálogo!A:B,2,FALSE),"")</f>
        <v>2</v>
      </c>
      <c r="R1290" s="5">
        <v>1</v>
      </c>
      <c r="S1290" s="6" t="s">
        <v>1191</v>
      </c>
      <c r="T1290" s="5">
        <v>20191</v>
      </c>
      <c r="U1290" s="5" t="s">
        <v>4007</v>
      </c>
      <c r="V1290" s="5">
        <f>IF(ActividadesCom[[#This Row],[NIVEL 3]]&lt;&gt;0,VLOOKUP(ActividadesCom[[#This Row],[NIVEL 3]],Catálogo!A:B,2,FALSE),"")</f>
        <v>4</v>
      </c>
      <c r="W1290" s="5">
        <v>1</v>
      </c>
      <c r="X1290" s="6" t="s">
        <v>407</v>
      </c>
      <c r="Y1290" s="5">
        <v>20171</v>
      </c>
      <c r="Z1290" s="5" t="s">
        <v>4007</v>
      </c>
      <c r="AA1290" s="5">
        <f>IF(ActividadesCom[[#This Row],[NIVEL 4]]&lt;&gt;0,VLOOKUP(ActividadesCom[[#This Row],[NIVEL 4]],Catálogo!A:B,2,FALSE),"")</f>
        <v>4</v>
      </c>
      <c r="AB1290" s="5">
        <v>1</v>
      </c>
      <c r="AC1290" s="6" t="s">
        <v>55</v>
      </c>
      <c r="AD1290" s="5">
        <v>20163</v>
      </c>
      <c r="AE1290" s="5" t="s">
        <v>4009</v>
      </c>
      <c r="AF1290" s="5">
        <f>IF(ActividadesCom[[#This Row],[NIVEL 5]]&lt;&gt;0,VLOOKUP(ActividadesCom[[#This Row],[NIVEL 5]],Catálogo!A:B,2,FALSE),"")</f>
        <v>2</v>
      </c>
      <c r="AG1290" s="5">
        <v>1</v>
      </c>
      <c r="AH1290" s="2"/>
    </row>
    <row r="1291" spans="1:34" s="21" customFormat="1" ht="30" hidden="1" customHeight="1" x14ac:dyDescent="0.25">
      <c r="A1291" s="7">
        <v>16470101</v>
      </c>
      <c r="B1291" s="6" t="str">
        <f>VLOOKUP(ActividadesCom[[#This Row],[NO. DE CONTROL]],'LISTADO ESTUDIANTES'!A:C,2,FALSE)</f>
        <v>POOT PECH OSCAR LIMBERTH</v>
      </c>
      <c r="C1291" s="6" t="str">
        <f>VLOOKUP(ActividadesCom[[#This Row],[NO. DE CONTROL]],'LISTADO ESTUDIANTES'!A:C,3,FALSE)</f>
        <v>INGENIERIA CIVIL</v>
      </c>
      <c r="D1291" s="5" t="str">
        <f>VLOOKUP(ActividadesCom[[#This Row],[NO. DE CONTROL]],'LISTADO ESTUDIANTES'!A:D,4,FALSE)</f>
        <v>BAJA</v>
      </c>
      <c r="E1291" s="5">
        <f>SUM(ActividadesCom[[#This Row],[CRÉD. 1]],ActividadesCom[[#This Row],[CRÉD. 2]],ActividadesCom[[#This Row],[CRÉD. 3]],ActividadesCom[[#This Row],[CRÉD. 4]],ActividadesCom[[#This Row],[CRÉD. 5]])</f>
        <v>1</v>
      </c>
      <c r="F1291" s="17">
        <f>IF(ActividadesCom[[#This Row],[ÚLTIMO SEMESTRE CON CRÉDITOS]]&gt;0,ROUND(AVERAGE(ActividadesCom[[#This Row],[VALOR NIVEL 5]],ActividadesCom[[#This Row],[VALOR NIVEL 4]],ActividadesCom[[#This Row],[VALOR NIVEL 3]],ActividadesCom[[#This Row],[VALOR NIVEL 2]],ActividadesCom[[#This Row],[VALOR NIVEL 1]]),0),"")</f>
        <v>2</v>
      </c>
      <c r="G1291" s="5" t="str">
        <f>IF(ActividadesCom[[#This Row],[PROMEDIO]]="","",IF(ActividadesCom[[#This Row],[PROMEDIO]]&gt;=4,"EXCELENTE",IF(ActividadesCom[[#This Row],[PROMEDIO]]&gt;=3,"NOTABLE",IF(ActividadesCom[[#This Row],[PROMEDIO]]&gt;=2,"BUENO",IF(ActividadesCom[[#This Row],[PROMEDIO]]=1,"SUFICIENTE","")))))</f>
        <v>BUENO</v>
      </c>
      <c r="H1291" s="5">
        <f>MAX(ActividadesCom[[#This Row],[PERÍODO 1]],ActividadesCom[[#This Row],[PERÍODO 2]],ActividadesCom[[#This Row],[PERÍODO 3]],ActividadesCom[[#This Row],[PERÍODO 4]],ActividadesCom[[#This Row],[PERÍODO 5]])</f>
        <v>20163</v>
      </c>
      <c r="I1291" s="6"/>
      <c r="J1291" s="5"/>
      <c r="K1291" s="5"/>
      <c r="L1291" s="5" t="str">
        <f>IF(ActividadesCom[[#This Row],[NIVEL 1]]&lt;&gt;0,VLOOKUP(ActividadesCom[[#This Row],[NIVEL 1]],Catálogo!A:B,2,FALSE),"")</f>
        <v/>
      </c>
      <c r="M1291" s="5"/>
      <c r="N1291" s="6"/>
      <c r="O1291" s="5"/>
      <c r="P1291" s="5"/>
      <c r="Q1291" s="5" t="str">
        <f>IF(ActividadesCom[[#This Row],[NIVEL 2]]&lt;&gt;0,VLOOKUP(ActividadesCom[[#This Row],[NIVEL 2]],Catálogo!A:B,2,FALSE),"")</f>
        <v/>
      </c>
      <c r="R1291" s="11"/>
      <c r="S1291" s="12"/>
      <c r="T1291" s="11"/>
      <c r="U1291" s="11"/>
      <c r="V1291" s="5" t="str">
        <f>IF(ActividadesCom[[#This Row],[NIVEL 3]]&lt;&gt;0,VLOOKUP(ActividadesCom[[#This Row],[NIVEL 3]],Catálogo!A:B,2,FALSE),"")</f>
        <v/>
      </c>
      <c r="W1291" s="11"/>
      <c r="X1291" s="6"/>
      <c r="Y1291" s="5"/>
      <c r="Z1291" s="5"/>
      <c r="AA1291" s="5" t="str">
        <f>IF(ActividadesCom[[#This Row],[NIVEL 4]]&lt;&gt;0,VLOOKUP(ActividadesCom[[#This Row],[NIVEL 4]],Catálogo!A:B,2,FALSE),"")</f>
        <v/>
      </c>
      <c r="AB1291" s="5"/>
      <c r="AC1291" s="6" t="s">
        <v>4</v>
      </c>
      <c r="AD1291" s="5">
        <v>20163</v>
      </c>
      <c r="AE1291" s="5" t="s">
        <v>4009</v>
      </c>
      <c r="AF1291" s="5">
        <f>IF(ActividadesCom[[#This Row],[NIVEL 5]]&lt;&gt;0,VLOOKUP(ActividadesCom[[#This Row],[NIVEL 5]],Catálogo!A:B,2,FALSE),"")</f>
        <v>2</v>
      </c>
      <c r="AG1291" s="5">
        <v>1</v>
      </c>
    </row>
    <row r="1292" spans="1:34" ht="30" hidden="1" customHeight="1" x14ac:dyDescent="0.25">
      <c r="A1292" s="7">
        <v>16470102</v>
      </c>
      <c r="B1292" s="6" t="str">
        <f>VLOOKUP(ActividadesCom[[#This Row],[NO. DE CONTROL]],'LISTADO ESTUDIANTES'!A:C,2,FALSE)</f>
        <v>CAMPOS CHEL ABDIAS JEROBOAM</v>
      </c>
      <c r="C1292" s="6" t="str">
        <f>VLOOKUP(ActividadesCom[[#This Row],[NO. DE CONTROL]],'LISTADO ESTUDIANTES'!A:C,3,FALSE)</f>
        <v>INGENIERIA CIVIL</v>
      </c>
      <c r="D1292" s="5" t="str">
        <f>VLOOKUP(ActividadesCom[[#This Row],[NO. DE CONTROL]],'LISTADO ESTUDIANTES'!A:D,4,FALSE)</f>
        <v>BAJA</v>
      </c>
      <c r="E1292" s="5">
        <f>SUM(ActividadesCom[[#This Row],[CRÉD. 1]],ActividadesCom[[#This Row],[CRÉD. 2]],ActividadesCom[[#This Row],[CRÉD. 3]],ActividadesCom[[#This Row],[CRÉD. 4]],ActividadesCom[[#This Row],[CRÉD. 5]])</f>
        <v>1</v>
      </c>
      <c r="F1292" s="17">
        <f>IF(ActividadesCom[[#This Row],[ÚLTIMO SEMESTRE CON CRÉDITOS]]&gt;0,ROUND(AVERAGE(ActividadesCom[[#This Row],[VALOR NIVEL 5]],ActividadesCom[[#This Row],[VALOR NIVEL 4]],ActividadesCom[[#This Row],[VALOR NIVEL 3]],ActividadesCom[[#This Row],[VALOR NIVEL 2]],ActividadesCom[[#This Row],[VALOR NIVEL 1]]),0),"")</f>
        <v>4</v>
      </c>
      <c r="G1292" s="5" t="str">
        <f>IF(ActividadesCom[[#This Row],[PROMEDIO]]="","",IF(ActividadesCom[[#This Row],[PROMEDIO]]&gt;=4,"EXCELENTE",IF(ActividadesCom[[#This Row],[PROMEDIO]]&gt;=3,"NOTABLE",IF(ActividadesCom[[#This Row],[PROMEDIO]]&gt;=2,"BUENO",IF(ActividadesCom[[#This Row],[PROMEDIO]]=1,"SUFICIENTE","")))))</f>
        <v>EXCELENTE</v>
      </c>
      <c r="H1292" s="5">
        <f>MAX(ActividadesCom[[#This Row],[PERÍODO 1]],ActividadesCom[[#This Row],[PERÍODO 2]],ActividadesCom[[#This Row],[PERÍODO 3]],ActividadesCom[[#This Row],[PERÍODO 4]],ActividadesCom[[#This Row],[PERÍODO 5]])</f>
        <v>20171</v>
      </c>
      <c r="I1292" s="6"/>
      <c r="J1292" s="5"/>
      <c r="K1292" s="5"/>
      <c r="L1292" s="5" t="str">
        <f>IF(ActividadesCom[[#This Row],[NIVEL 1]]&lt;&gt;0,VLOOKUP(ActividadesCom[[#This Row],[NIVEL 1]],Catálogo!A:B,2,FALSE),"")</f>
        <v/>
      </c>
      <c r="M1292" s="5"/>
      <c r="N1292" s="6"/>
      <c r="O1292" s="5"/>
      <c r="P1292" s="5"/>
      <c r="Q1292" s="5" t="str">
        <f>IF(ActividadesCom[[#This Row],[NIVEL 2]]&lt;&gt;0,VLOOKUP(ActividadesCom[[#This Row],[NIVEL 2]],Catálogo!A:B,2,FALSE),"")</f>
        <v/>
      </c>
      <c r="R1292" s="11"/>
      <c r="S1292" s="12"/>
      <c r="T1292" s="11"/>
      <c r="U1292" s="11"/>
      <c r="V1292" s="5" t="str">
        <f>IF(ActividadesCom[[#This Row],[NIVEL 3]]&lt;&gt;0,VLOOKUP(ActividadesCom[[#This Row],[NIVEL 3]],Catálogo!A:B,2,FALSE),"")</f>
        <v/>
      </c>
      <c r="W1292" s="11"/>
      <c r="X1292" s="6"/>
      <c r="Y1292" s="5"/>
      <c r="Z1292" s="5"/>
      <c r="AA1292" s="5" t="str">
        <f>IF(ActividadesCom[[#This Row],[NIVEL 4]]&lt;&gt;0,VLOOKUP(ActividadesCom[[#This Row],[NIVEL 4]],Catálogo!A:B,2,FALSE),"")</f>
        <v/>
      </c>
      <c r="AB1292" s="5"/>
      <c r="AC1292" s="6" t="s">
        <v>407</v>
      </c>
      <c r="AD1292" s="5">
        <v>20171</v>
      </c>
      <c r="AE1292" s="5" t="s">
        <v>4007</v>
      </c>
      <c r="AF1292" s="5">
        <f>IF(ActividadesCom[[#This Row],[NIVEL 5]]&lt;&gt;0,VLOOKUP(ActividadesCom[[#This Row],[NIVEL 5]],Catálogo!A:B,2,FALSE),"")</f>
        <v>4</v>
      </c>
      <c r="AG1292" s="5">
        <v>1</v>
      </c>
      <c r="AH1292" s="2"/>
    </row>
    <row r="1293" spans="1:34" s="21" customFormat="1" ht="30" hidden="1" customHeight="1" x14ac:dyDescent="0.25">
      <c r="A1293" s="7">
        <v>16470103</v>
      </c>
      <c r="B1293" s="6" t="str">
        <f>VLOOKUP(ActividadesCom[[#This Row],[NO. DE CONTROL]],'LISTADO ESTUDIANTES'!A:C,2,FALSE)</f>
        <v>ARROYO DE LA O SERGIO D' JESUS</v>
      </c>
      <c r="C1293" s="6" t="str">
        <f>VLOOKUP(ActividadesCom[[#This Row],[NO. DE CONTROL]],'LISTADO ESTUDIANTES'!A:C,3,FALSE)</f>
        <v>INGENIERIA CIVIL</v>
      </c>
      <c r="D1293" s="5" t="str">
        <f>VLOOKUP(ActividadesCom[[#This Row],[NO. DE CONTROL]],'LISTADO ESTUDIANTES'!A:D,4,FALSE)</f>
        <v>BAJA</v>
      </c>
      <c r="E1293" s="5">
        <f>SUM(ActividadesCom[[#This Row],[CRÉD. 1]],ActividadesCom[[#This Row],[CRÉD. 2]],ActividadesCom[[#This Row],[CRÉD. 3]],ActividadesCom[[#This Row],[CRÉD. 4]],ActividadesCom[[#This Row],[CRÉD. 5]])</f>
        <v>5</v>
      </c>
      <c r="F1293" s="17">
        <f>IF(ActividadesCom[[#This Row],[ÚLTIMO SEMESTRE CON CRÉDITOS]]&gt;0,ROUND(AVERAGE(ActividadesCom[[#This Row],[VALOR NIVEL 5]],ActividadesCom[[#This Row],[VALOR NIVEL 4]],ActividadesCom[[#This Row],[VALOR NIVEL 3]],ActividadesCom[[#This Row],[VALOR NIVEL 2]],ActividadesCom[[#This Row],[VALOR NIVEL 1]]),0),"")</f>
        <v>3</v>
      </c>
      <c r="G1293" s="5" t="str">
        <f>IF(ActividadesCom[[#This Row],[PROMEDIO]]="","",IF(ActividadesCom[[#This Row],[PROMEDIO]]&gt;=4,"EXCELENTE",IF(ActividadesCom[[#This Row],[PROMEDIO]]&gt;=3,"NOTABLE",IF(ActividadesCom[[#This Row],[PROMEDIO]]&gt;=2,"BUENO",IF(ActividadesCom[[#This Row],[PROMEDIO]]=1,"SUFICIENTE","")))))</f>
        <v>NOTABLE</v>
      </c>
      <c r="H1293" s="5">
        <f>MAX(ActividadesCom[[#This Row],[PERÍODO 1]],ActividadesCom[[#This Row],[PERÍODO 2]],ActividadesCom[[#This Row],[PERÍODO 3]],ActividadesCom[[#This Row],[PERÍODO 4]],ActividadesCom[[#This Row],[PERÍODO 5]])</f>
        <v>20192</v>
      </c>
      <c r="I1293" s="6" t="s">
        <v>1138</v>
      </c>
      <c r="J1293" s="5">
        <v>20181</v>
      </c>
      <c r="K1293" s="5" t="s">
        <v>4009</v>
      </c>
      <c r="L1293" s="5">
        <f>IF(ActividadesCom[[#This Row],[NIVEL 1]]&lt;&gt;0,VLOOKUP(ActividadesCom[[#This Row],[NIVEL 1]],Catálogo!A:B,2,FALSE),"")</f>
        <v>2</v>
      </c>
      <c r="M1293" s="5">
        <v>1</v>
      </c>
      <c r="N1293" s="6" t="s">
        <v>1185</v>
      </c>
      <c r="O1293" s="5">
        <v>20173</v>
      </c>
      <c r="P1293" s="5" t="s">
        <v>4009</v>
      </c>
      <c r="Q1293" s="5">
        <f>IF(ActividadesCom[[#This Row],[NIVEL 2]]&lt;&gt;0,VLOOKUP(ActividadesCom[[#This Row],[NIVEL 2]],Catálogo!A:B,2,FALSE),"")</f>
        <v>2</v>
      </c>
      <c r="R1293" s="11">
        <v>1</v>
      </c>
      <c r="S1293" s="12" t="s">
        <v>4875</v>
      </c>
      <c r="T1293" s="11">
        <v>20192</v>
      </c>
      <c r="U1293" s="11" t="s">
        <v>4007</v>
      </c>
      <c r="V1293" s="5">
        <f>IF(ActividadesCom[[#This Row],[NIVEL 3]]&lt;&gt;0,VLOOKUP(ActividadesCom[[#This Row],[NIVEL 3]],Catálogo!A:B,2,FALSE),"")</f>
        <v>4</v>
      </c>
      <c r="W1293" s="11">
        <v>1</v>
      </c>
      <c r="X1293" s="6" t="s">
        <v>42</v>
      </c>
      <c r="Y1293" s="5">
        <v>20181</v>
      </c>
      <c r="Z1293" s="5" t="s">
        <v>4008</v>
      </c>
      <c r="AA1293" s="5">
        <f>IF(ActividadesCom[[#This Row],[NIVEL 4]]&lt;&gt;0,VLOOKUP(ActividadesCom[[#This Row],[NIVEL 4]],Catálogo!A:B,2,FALSE),"")</f>
        <v>3</v>
      </c>
      <c r="AB1293" s="5">
        <v>1</v>
      </c>
      <c r="AC1293" s="6" t="s">
        <v>42</v>
      </c>
      <c r="AD1293" s="5">
        <v>20171</v>
      </c>
      <c r="AE1293" s="5" t="s">
        <v>4008</v>
      </c>
      <c r="AF1293" s="5">
        <f>IF(ActividadesCom[[#This Row],[NIVEL 5]]&lt;&gt;0,VLOOKUP(ActividadesCom[[#This Row],[NIVEL 5]],Catálogo!A:B,2,FALSE),"")</f>
        <v>3</v>
      </c>
      <c r="AG1293" s="5">
        <v>1</v>
      </c>
    </row>
    <row r="1294" spans="1:34" ht="30" hidden="1" customHeight="1" x14ac:dyDescent="0.25">
      <c r="A1294" s="7">
        <v>16470104</v>
      </c>
      <c r="B1294" s="6" t="str">
        <f>VLOOKUP(ActividadesCom[[#This Row],[NO. DE CONTROL]],'LISTADO ESTUDIANTES'!A:C,2,FALSE)</f>
        <v>COYOC PADILLA FABIAN DE JESUS</v>
      </c>
      <c r="C1294" s="6" t="str">
        <f>VLOOKUP(ActividadesCom[[#This Row],[NO. DE CONTROL]],'LISTADO ESTUDIANTES'!A:C,3,FALSE)</f>
        <v>INGENIERIA CIVIL</v>
      </c>
      <c r="D1294" s="5" t="str">
        <f>VLOOKUP(ActividadesCom[[#This Row],[NO. DE CONTROL]],'LISTADO ESTUDIANTES'!A:D,4,FALSE)</f>
        <v>BAJA</v>
      </c>
      <c r="E1294" s="5">
        <f>SUM(ActividadesCom[[#This Row],[CRÉD. 1]],ActividadesCom[[#This Row],[CRÉD. 2]],ActividadesCom[[#This Row],[CRÉD. 3]],ActividadesCom[[#This Row],[CRÉD. 4]],ActividadesCom[[#This Row],[CRÉD. 5]])</f>
        <v>5</v>
      </c>
      <c r="F1294" s="5">
        <f>IF(ActividadesCom[[#This Row],[ÚLTIMO SEMESTRE CON CRÉDITOS]]&gt;0,ROUND(AVERAGE(ActividadesCom[[#This Row],[VALOR NIVEL 5]],ActividadesCom[[#This Row],[VALOR NIVEL 4]],ActividadesCom[[#This Row],[VALOR NIVEL 3]],ActividadesCom[[#This Row],[VALOR NIVEL 2]],ActividadesCom[[#This Row],[VALOR NIVEL 1]]),0),"")</f>
        <v>3</v>
      </c>
      <c r="G1294" s="5" t="str">
        <f>IF(ActividadesCom[[#This Row],[PROMEDIO]]="","",IF(ActividadesCom[[#This Row],[PROMEDIO]]&gt;=4,"EXCELENTE",IF(ActividadesCom[[#This Row],[PROMEDIO]]&gt;=3,"NOTABLE",IF(ActividadesCom[[#This Row],[PROMEDIO]]&gt;=2,"BUENO",IF(ActividadesCom[[#This Row],[PROMEDIO]]=1,"SUFICIENTE","")))))</f>
        <v>NOTABLE</v>
      </c>
      <c r="H1294" s="5">
        <f>MAX(ActividadesCom[[#This Row],[PERÍODO 1]],ActividadesCom[[#This Row],[PERÍODO 2]],ActividadesCom[[#This Row],[PERÍODO 3]],ActividadesCom[[#This Row],[PERÍODO 4]],ActividadesCom[[#This Row],[PERÍODO 5]])</f>
        <v>20201</v>
      </c>
      <c r="I1294" s="6" t="s">
        <v>1152</v>
      </c>
      <c r="J1294" s="5">
        <v>20181</v>
      </c>
      <c r="K1294" s="5" t="s">
        <v>4009</v>
      </c>
      <c r="L1294" s="5">
        <f>IF(ActividadesCom[[#This Row],[NIVEL 1]]&lt;&gt;0,VLOOKUP(ActividadesCom[[#This Row],[NIVEL 1]],Catálogo!A:B,2,FALSE),"")</f>
        <v>2</v>
      </c>
      <c r="M1294" s="5">
        <v>1</v>
      </c>
      <c r="N1294" s="6" t="s">
        <v>1153</v>
      </c>
      <c r="O1294" s="5">
        <v>20181</v>
      </c>
      <c r="P1294" s="5" t="s">
        <v>4009</v>
      </c>
      <c r="Q1294" s="5">
        <f>IF(ActividadesCom[[#This Row],[NIVEL 2]]&lt;&gt;0,VLOOKUP(ActividadesCom[[#This Row],[NIVEL 2]],Catálogo!A:B,2,FALSE),"")</f>
        <v>2</v>
      </c>
      <c r="R1294" s="11">
        <v>1</v>
      </c>
      <c r="S1294" s="12" t="s">
        <v>4106</v>
      </c>
      <c r="T1294" s="11">
        <v>20201</v>
      </c>
      <c r="U1294" s="11" t="s">
        <v>4007</v>
      </c>
      <c r="V1294" s="5">
        <f>IF(ActividadesCom[[#This Row],[NIVEL 3]]&lt;&gt;0,VLOOKUP(ActividadesCom[[#This Row],[NIVEL 3]],Catálogo!A:B,2,FALSE),"")</f>
        <v>4</v>
      </c>
      <c r="W1294" s="11">
        <v>1</v>
      </c>
      <c r="X1294" s="6" t="s">
        <v>27</v>
      </c>
      <c r="Y1294" s="5">
        <v>20183</v>
      </c>
      <c r="Z1294" s="5" t="s">
        <v>4007</v>
      </c>
      <c r="AA1294" s="5">
        <f>IF(ActividadesCom[[#This Row],[NIVEL 4]]&lt;&gt;0,VLOOKUP(ActividadesCom[[#This Row],[NIVEL 4]],Catálogo!A:B,2,FALSE),"")</f>
        <v>4</v>
      </c>
      <c r="AB1294" s="5">
        <v>1</v>
      </c>
      <c r="AC1294" s="6" t="s">
        <v>27</v>
      </c>
      <c r="AD1294" s="5">
        <v>20181</v>
      </c>
      <c r="AE1294" s="5" t="s">
        <v>4007</v>
      </c>
      <c r="AF1294" s="5">
        <f>IF(ActividadesCom[[#This Row],[NIVEL 5]]&lt;&gt;0,VLOOKUP(ActividadesCom[[#This Row],[NIVEL 5]],Catálogo!A:B,2,FALSE),"")</f>
        <v>4</v>
      </c>
      <c r="AG1294" s="5">
        <v>1</v>
      </c>
      <c r="AH1294" s="2"/>
    </row>
    <row r="1295" spans="1:34" ht="30" hidden="1" customHeight="1" x14ac:dyDescent="0.25">
      <c r="A1295" s="7">
        <v>16470105</v>
      </c>
      <c r="B1295" s="6" t="str">
        <f>VLOOKUP(ActividadesCom[[#This Row],[NO. DE CONTROL]],'LISTADO ESTUDIANTES'!A:C,2,FALSE)</f>
        <v>CATALAN VAZQUEZ JOSEPH FABIEL</v>
      </c>
      <c r="C1295" s="6" t="str">
        <f>VLOOKUP(ActividadesCom[[#This Row],[NO. DE CONTROL]],'LISTADO ESTUDIANTES'!A:C,3,FALSE)</f>
        <v>INGENIERIA CIVIL</v>
      </c>
      <c r="D1295" s="5" t="str">
        <f>VLOOKUP(ActividadesCom[[#This Row],[NO. DE CONTROL]],'LISTADO ESTUDIANTES'!A:D,4,FALSE)</f>
        <v>BAJA</v>
      </c>
      <c r="E1295" s="5">
        <f>SUM(ActividadesCom[[#This Row],[CRÉD. 1]],ActividadesCom[[#This Row],[CRÉD. 2]],ActividadesCom[[#This Row],[CRÉD. 3]],ActividadesCom[[#This Row],[CRÉD. 4]],ActividadesCom[[#This Row],[CRÉD. 5]])</f>
        <v>5</v>
      </c>
      <c r="F1295" s="17">
        <f>IF(ActividadesCom[[#This Row],[ÚLTIMO SEMESTRE CON CRÉDITOS]]&gt;0,ROUND(AVERAGE(ActividadesCom[[#This Row],[VALOR NIVEL 5]],ActividadesCom[[#This Row],[VALOR NIVEL 4]],ActividadesCom[[#This Row],[VALOR NIVEL 3]],ActividadesCom[[#This Row],[VALOR NIVEL 2]],ActividadesCom[[#This Row],[VALOR NIVEL 1]]),0),"")</f>
        <v>3</v>
      </c>
      <c r="G1295" s="5" t="str">
        <f>IF(ActividadesCom[[#This Row],[PROMEDIO]]="","",IF(ActividadesCom[[#This Row],[PROMEDIO]]&gt;=4,"EXCELENTE",IF(ActividadesCom[[#This Row],[PROMEDIO]]&gt;=3,"NOTABLE",IF(ActividadesCom[[#This Row],[PROMEDIO]]&gt;=2,"BUENO",IF(ActividadesCom[[#This Row],[PROMEDIO]]=1,"SUFICIENTE","")))))</f>
        <v>NOTABLE</v>
      </c>
      <c r="H1295" s="5">
        <f>MAX(ActividadesCom[[#This Row],[PERÍODO 1]],ActividadesCom[[#This Row],[PERÍODO 2]],ActividadesCom[[#This Row],[PERÍODO 3]],ActividadesCom[[#This Row],[PERÍODO 4]],ActividadesCom[[#This Row],[PERÍODO 5]])</f>
        <v>20221</v>
      </c>
      <c r="I1295" s="6" t="s">
        <v>1138</v>
      </c>
      <c r="J1295" s="5">
        <v>20181</v>
      </c>
      <c r="K1295" s="5" t="s">
        <v>4009</v>
      </c>
      <c r="L1295" s="5">
        <f>IF(ActividadesCom[[#This Row],[NIVEL 1]]&lt;&gt;0,VLOOKUP(ActividadesCom[[#This Row],[NIVEL 1]],Catálogo!A:B,2,FALSE),"")</f>
        <v>2</v>
      </c>
      <c r="M1295" s="5">
        <v>1</v>
      </c>
      <c r="N1295" s="6" t="s">
        <v>5374</v>
      </c>
      <c r="O1295" s="5">
        <v>20221</v>
      </c>
      <c r="P1295" s="5" t="s">
        <v>4007</v>
      </c>
      <c r="Q1295" s="5">
        <f>IF(ActividadesCom[[#This Row],[NIVEL 2]]&lt;&gt;0,VLOOKUP(ActividadesCom[[#This Row],[NIVEL 2]],Catálogo!A:B,2,FALSE),"")</f>
        <v>4</v>
      </c>
      <c r="R1295" s="5">
        <v>1</v>
      </c>
      <c r="S1295" s="6" t="s">
        <v>4476</v>
      </c>
      <c r="T1295" s="5">
        <v>20211</v>
      </c>
      <c r="U1295" s="5" t="s">
        <v>4008</v>
      </c>
      <c r="V1295" s="5">
        <f>IF(ActividadesCom[[#This Row],[NIVEL 3]]&lt;&gt;0,VLOOKUP(ActividadesCom[[#This Row],[NIVEL 3]],Catálogo!A:B,2,FALSE),"")</f>
        <v>3</v>
      </c>
      <c r="W1295" s="5">
        <v>1</v>
      </c>
      <c r="X1295" s="6" t="s">
        <v>25</v>
      </c>
      <c r="Y1295" s="5">
        <v>20193</v>
      </c>
      <c r="Z1295" s="5" t="s">
        <v>4007</v>
      </c>
      <c r="AA1295" s="5">
        <f>IF(ActividadesCom[[#This Row],[NIVEL 4]]&lt;&gt;0,VLOOKUP(ActividadesCom[[#This Row],[NIVEL 4]],Catálogo!A:B,2,FALSE),"")</f>
        <v>4</v>
      </c>
      <c r="AB1295" s="5">
        <v>1</v>
      </c>
      <c r="AC1295" s="6" t="s">
        <v>25</v>
      </c>
      <c r="AD1295" s="5">
        <v>20181</v>
      </c>
      <c r="AE1295" s="5" t="s">
        <v>4007</v>
      </c>
      <c r="AF1295" s="5">
        <f>IF(ActividadesCom[[#This Row],[NIVEL 5]]&lt;&gt;0,VLOOKUP(ActividadesCom[[#This Row],[NIVEL 5]],Catálogo!A:B,2,FALSE),"")</f>
        <v>4</v>
      </c>
      <c r="AG1295" s="5">
        <v>1</v>
      </c>
      <c r="AH1295" s="2"/>
    </row>
    <row r="1296" spans="1:34" ht="30" hidden="1" customHeight="1" x14ac:dyDescent="0.25">
      <c r="A1296" s="7">
        <v>16470106</v>
      </c>
      <c r="B1296" s="6" t="str">
        <f>VLOOKUP(ActividadesCom[[#This Row],[NO. DE CONTROL]],'LISTADO ESTUDIANTES'!A:C,2,FALSE)</f>
        <v>COLLI CHAN IVAN DAVID</v>
      </c>
      <c r="C1296" s="6" t="str">
        <f>VLOOKUP(ActividadesCom[[#This Row],[NO. DE CONTROL]],'LISTADO ESTUDIANTES'!A:C,3,FALSE)</f>
        <v>INGENIERIA CIVIL</v>
      </c>
      <c r="D1296" s="5" t="str">
        <f>VLOOKUP(ActividadesCom[[#This Row],[NO. DE CONTROL]],'LISTADO ESTUDIANTES'!A:D,4,FALSE)</f>
        <v>BAJA</v>
      </c>
      <c r="E1296" s="5">
        <f>SUM(ActividadesCom[[#This Row],[CRÉD. 1]],ActividadesCom[[#This Row],[CRÉD. 2]],ActividadesCom[[#This Row],[CRÉD. 3]],ActividadesCom[[#This Row],[CRÉD. 4]],ActividadesCom[[#This Row],[CRÉD. 5]])</f>
        <v>6</v>
      </c>
      <c r="F1296" s="5">
        <f>IF(ActividadesCom[[#This Row],[ÚLTIMO SEMESTRE CON CRÉDITOS]]&gt;0,ROUND(AVERAGE(ActividadesCom[[#This Row],[VALOR NIVEL 5]],ActividadesCom[[#This Row],[VALOR NIVEL 4]],ActividadesCom[[#This Row],[VALOR NIVEL 3]],ActividadesCom[[#This Row],[VALOR NIVEL 2]],ActividadesCom[[#This Row],[VALOR NIVEL 1]]),0),"")</f>
        <v>2</v>
      </c>
      <c r="G1296" s="5" t="str">
        <f>IF(ActividadesCom[[#This Row],[PROMEDIO]]="","",IF(ActividadesCom[[#This Row],[PROMEDIO]]&gt;=4,"EXCELENTE",IF(ActividadesCom[[#This Row],[PROMEDIO]]&gt;=3,"NOTABLE",IF(ActividadesCom[[#This Row],[PROMEDIO]]&gt;=2,"BUENO",IF(ActividadesCom[[#This Row],[PROMEDIO]]=1,"SUFICIENTE","")))))</f>
        <v>BUENO</v>
      </c>
      <c r="H1296" s="5">
        <f>MAX(ActividadesCom[[#This Row],[PERÍODO 1]],ActividadesCom[[#This Row],[PERÍODO 2]],ActividadesCom[[#This Row],[PERÍODO 3]],ActividadesCom[[#This Row],[PERÍODO 4]],ActividadesCom[[#This Row],[PERÍODO 5]])</f>
        <v>20191</v>
      </c>
      <c r="I1296" s="6" t="s">
        <v>1161</v>
      </c>
      <c r="J1296" s="5">
        <v>20191</v>
      </c>
      <c r="K1296" s="5" t="s">
        <v>4009</v>
      </c>
      <c r="L1296" s="5">
        <f>IF(ActividadesCom[[#This Row],[NIVEL 1]]&lt;&gt;0,VLOOKUP(ActividadesCom[[#This Row],[NIVEL 1]],Catálogo!A:B,2,FALSE),"")</f>
        <v>2</v>
      </c>
      <c r="M1296" s="5">
        <v>1</v>
      </c>
      <c r="N1296" s="6" t="s">
        <v>1162</v>
      </c>
      <c r="O1296" s="5">
        <v>20181</v>
      </c>
      <c r="P1296" s="5" t="s">
        <v>4009</v>
      </c>
      <c r="Q1296" s="5">
        <f>IF(ActividadesCom[[#This Row],[NIVEL 2]]&lt;&gt;0,VLOOKUP(ActividadesCom[[#This Row],[NIVEL 2]],Catálogo!A:B,2,FALSE),"")</f>
        <v>2</v>
      </c>
      <c r="R1296" s="11">
        <v>2</v>
      </c>
      <c r="S1296" s="12" t="s">
        <v>1163</v>
      </c>
      <c r="T1296" s="11">
        <v>1</v>
      </c>
      <c r="U1296" s="11" t="s">
        <v>4009</v>
      </c>
      <c r="V1296" s="5">
        <f>IF(ActividadesCom[[#This Row],[NIVEL 3]]&lt;&gt;0,VLOOKUP(ActividadesCom[[#This Row],[NIVEL 3]],Catálogo!A:B,2,FALSE),"")</f>
        <v>2</v>
      </c>
      <c r="W1296" s="11">
        <v>1</v>
      </c>
      <c r="X1296" s="6" t="s">
        <v>31</v>
      </c>
      <c r="Y1296" s="5">
        <v>20171</v>
      </c>
      <c r="Z1296" s="5" t="s">
        <v>4007</v>
      </c>
      <c r="AA1296" s="5">
        <f>IF(ActividadesCom[[#This Row],[NIVEL 4]]&lt;&gt;0,VLOOKUP(ActividadesCom[[#This Row],[NIVEL 4]],Catálogo!A:B,2,FALSE),"")</f>
        <v>4</v>
      </c>
      <c r="AB1296" s="5">
        <v>1</v>
      </c>
      <c r="AC1296" s="6" t="s">
        <v>116</v>
      </c>
      <c r="AD1296" s="5">
        <v>20163</v>
      </c>
      <c r="AE1296" s="5" t="s">
        <v>4009</v>
      </c>
      <c r="AF1296" s="5">
        <f>IF(ActividadesCom[[#This Row],[NIVEL 5]]&lt;&gt;0,VLOOKUP(ActividadesCom[[#This Row],[NIVEL 5]],Catálogo!A:B,2,FALSE),"")</f>
        <v>2</v>
      </c>
      <c r="AG1296" s="5">
        <v>1</v>
      </c>
      <c r="AH1296" s="2"/>
    </row>
    <row r="1297" spans="1:34" ht="30" hidden="1" customHeight="1" x14ac:dyDescent="0.25">
      <c r="A1297" s="7">
        <v>16470107</v>
      </c>
      <c r="B1297" s="6" t="str">
        <f>VLOOKUP(ActividadesCom[[#This Row],[NO. DE CONTROL]],'LISTADO ESTUDIANTES'!A:C,2,FALSE)</f>
        <v>CASTILLO VERA ARHYAN ALFONSO</v>
      </c>
      <c r="C1297" s="6" t="str">
        <f>VLOOKUP(ActividadesCom[[#This Row],[NO. DE CONTROL]],'LISTADO ESTUDIANTES'!A:C,3,FALSE)</f>
        <v>INGENIERIA CIVIL</v>
      </c>
      <c r="D1297" s="5" t="str">
        <f>VLOOKUP(ActividadesCom[[#This Row],[NO. DE CONTROL]],'LISTADO ESTUDIANTES'!A:D,4,FALSE)</f>
        <v>BAJA</v>
      </c>
      <c r="E1297" s="5">
        <f>SUM(ActividadesCom[[#This Row],[CRÉD. 1]],ActividadesCom[[#This Row],[CRÉD. 2]],ActividadesCom[[#This Row],[CRÉD. 3]],ActividadesCom[[#This Row],[CRÉD. 4]],ActividadesCom[[#This Row],[CRÉD. 5]])</f>
        <v>2</v>
      </c>
      <c r="F1297" s="17">
        <f>IF(ActividadesCom[[#This Row],[ÚLTIMO SEMESTRE CON CRÉDITOS]]&gt;0,ROUND(AVERAGE(ActividadesCom[[#This Row],[VALOR NIVEL 5]],ActividadesCom[[#This Row],[VALOR NIVEL 4]],ActividadesCom[[#This Row],[VALOR NIVEL 3]],ActividadesCom[[#This Row],[VALOR NIVEL 2]],ActividadesCom[[#This Row],[VALOR NIVEL 1]]),0),"")</f>
        <v>2</v>
      </c>
      <c r="G1297" s="5" t="str">
        <f>IF(ActividadesCom[[#This Row],[PROMEDIO]]="","",IF(ActividadesCom[[#This Row],[PROMEDIO]]&gt;=4,"EXCELENTE",IF(ActividadesCom[[#This Row],[PROMEDIO]]&gt;=3,"NOTABLE",IF(ActividadesCom[[#This Row],[PROMEDIO]]&gt;=2,"BUENO",IF(ActividadesCom[[#This Row],[PROMEDIO]]=1,"SUFICIENTE","")))))</f>
        <v>BUENO</v>
      </c>
      <c r="H1297" s="5">
        <f>MAX(ActividadesCom[[#This Row],[PERÍODO 1]],ActividadesCom[[#This Row],[PERÍODO 2]],ActividadesCom[[#This Row],[PERÍODO 3]],ActividadesCom[[#This Row],[PERÍODO 4]],ActividadesCom[[#This Row],[PERÍODO 5]])</f>
        <v>20191</v>
      </c>
      <c r="I1297" s="6" t="s">
        <v>1153</v>
      </c>
      <c r="J1297" s="5">
        <v>20181</v>
      </c>
      <c r="K1297" s="5" t="s">
        <v>4009</v>
      </c>
      <c r="L1297" s="5">
        <f>IF(ActividadesCom[[#This Row],[NIVEL 1]]&lt;&gt;0,VLOOKUP(ActividadesCom[[#This Row],[NIVEL 1]],Catálogo!A:B,2,FALSE),"")</f>
        <v>2</v>
      </c>
      <c r="M1297" s="5">
        <v>1</v>
      </c>
      <c r="N1297" s="6" t="s">
        <v>2120</v>
      </c>
      <c r="O1297" s="5">
        <v>20191</v>
      </c>
      <c r="P1297" s="5" t="s">
        <v>4009</v>
      </c>
      <c r="Q1297" s="5">
        <f>IF(ActividadesCom[[#This Row],[NIVEL 2]]&lt;&gt;0,VLOOKUP(ActividadesCom[[#This Row],[NIVEL 2]],Catálogo!A:B,2,FALSE),"")</f>
        <v>2</v>
      </c>
      <c r="R1297" s="5">
        <v>1</v>
      </c>
      <c r="S1297" s="6"/>
      <c r="T1297" s="5"/>
      <c r="U1297" s="5"/>
      <c r="V1297" s="5" t="str">
        <f>IF(ActividadesCom[[#This Row],[NIVEL 3]]&lt;&gt;0,VLOOKUP(ActividadesCom[[#This Row],[NIVEL 3]],Catálogo!A:B,2,FALSE),"")</f>
        <v/>
      </c>
      <c r="W1297" s="5"/>
      <c r="X1297" s="6"/>
      <c r="Y1297" s="5"/>
      <c r="Z1297" s="5"/>
      <c r="AA1297" s="5" t="str">
        <f>IF(ActividadesCom[[#This Row],[NIVEL 4]]&lt;&gt;0,VLOOKUP(ActividadesCom[[#This Row],[NIVEL 4]],Catálogo!A:B,2,FALSE),"")</f>
        <v/>
      </c>
      <c r="AB1297" s="5"/>
      <c r="AC1297" s="6"/>
      <c r="AD1297" s="5"/>
      <c r="AE1297" s="5"/>
      <c r="AF1297" s="5" t="str">
        <f>IF(ActividadesCom[[#This Row],[NIVEL 5]]&lt;&gt;0,VLOOKUP(ActividadesCom[[#This Row],[NIVEL 5]],Catálogo!A:B,2,FALSE),"")</f>
        <v/>
      </c>
      <c r="AG1297" s="5"/>
      <c r="AH1297" s="2"/>
    </row>
    <row r="1298" spans="1:34" ht="30" hidden="1" customHeight="1" x14ac:dyDescent="0.25">
      <c r="A1298" s="7">
        <v>16470108</v>
      </c>
      <c r="B1298" s="6" t="str">
        <f>VLOOKUP(ActividadesCom[[#This Row],[NO. DE CONTROL]],'LISTADO ESTUDIANTES'!A:C,2,FALSE)</f>
        <v>CERVANTES CANUL ERICK MARTIN</v>
      </c>
      <c r="C1298" s="6" t="str">
        <f>VLOOKUP(ActividadesCom[[#This Row],[NO. DE CONTROL]],'LISTADO ESTUDIANTES'!A:C,3,FALSE)</f>
        <v>INGENIERIA CIVIL</v>
      </c>
      <c r="D1298" s="5" t="str">
        <f>VLOOKUP(ActividadesCom[[#This Row],[NO. DE CONTROL]],'LISTADO ESTUDIANTES'!A:D,4,FALSE)</f>
        <v>BAJA</v>
      </c>
      <c r="E1298" s="5">
        <f>SUM(ActividadesCom[[#This Row],[CRÉD. 1]],ActividadesCom[[#This Row],[CRÉD. 2]],ActividadesCom[[#This Row],[CRÉD. 3]],ActividadesCom[[#This Row],[CRÉD. 4]],ActividadesCom[[#This Row],[CRÉD. 5]])</f>
        <v>0</v>
      </c>
      <c r="F1298" s="17" t="str">
        <f>IF(ActividadesCom[[#This Row],[ÚLTIMO SEMESTRE CON CRÉDITOS]]&gt;0,ROUND(AVERAGE(ActividadesCom[[#This Row],[VALOR NIVEL 5]],ActividadesCom[[#This Row],[VALOR NIVEL 4]],ActividadesCom[[#This Row],[VALOR NIVEL 3]],ActividadesCom[[#This Row],[VALOR NIVEL 2]],ActividadesCom[[#This Row],[VALOR NIVEL 1]]),0),"")</f>
        <v/>
      </c>
      <c r="G1298" s="5" t="str">
        <f>IF(ActividadesCom[[#This Row],[PROMEDIO]]="","",IF(ActividadesCom[[#This Row],[PROMEDIO]]&gt;=4,"EXCELENTE",IF(ActividadesCom[[#This Row],[PROMEDIO]]&gt;=3,"NOTABLE",IF(ActividadesCom[[#This Row],[PROMEDIO]]&gt;=2,"BUENO",IF(ActividadesCom[[#This Row],[PROMEDIO]]=1,"SUFICIENTE","")))))</f>
        <v/>
      </c>
      <c r="H1298" s="5">
        <f>MAX(ActividadesCom[[#This Row],[PERÍODO 1]],ActividadesCom[[#This Row],[PERÍODO 2]],ActividadesCom[[#This Row],[PERÍODO 3]],ActividadesCom[[#This Row],[PERÍODO 4]],ActividadesCom[[#This Row],[PERÍODO 5]])</f>
        <v>0</v>
      </c>
      <c r="I1298" s="6"/>
      <c r="J1298" s="5"/>
      <c r="K1298" s="5"/>
      <c r="L1298" s="5" t="str">
        <f>IF(ActividadesCom[[#This Row],[NIVEL 1]]&lt;&gt;0,VLOOKUP(ActividadesCom[[#This Row],[NIVEL 1]],Catálogo!A:B,2,FALSE),"")</f>
        <v/>
      </c>
      <c r="M1298" s="5"/>
      <c r="N1298" s="6"/>
      <c r="O1298" s="5"/>
      <c r="P1298" s="5"/>
      <c r="Q1298" s="5" t="str">
        <f>IF(ActividadesCom[[#This Row],[NIVEL 2]]&lt;&gt;0,VLOOKUP(ActividadesCom[[#This Row],[NIVEL 2]],Catálogo!A:B,2,FALSE),"")</f>
        <v/>
      </c>
      <c r="R1298" s="11"/>
      <c r="S1298" s="12"/>
      <c r="T1298" s="11"/>
      <c r="U1298" s="11"/>
      <c r="V1298" s="5" t="str">
        <f>IF(ActividadesCom[[#This Row],[NIVEL 3]]&lt;&gt;0,VLOOKUP(ActividadesCom[[#This Row],[NIVEL 3]],Catálogo!A:B,2,FALSE),"")</f>
        <v/>
      </c>
      <c r="W1298" s="11"/>
      <c r="X1298" s="6"/>
      <c r="Y1298" s="5"/>
      <c r="Z1298" s="5"/>
      <c r="AA1298" s="5" t="str">
        <f>IF(ActividadesCom[[#This Row],[NIVEL 4]]&lt;&gt;0,VLOOKUP(ActividadesCom[[#This Row],[NIVEL 4]],Catálogo!A:B,2,FALSE),"")</f>
        <v/>
      </c>
      <c r="AB1298" s="5"/>
      <c r="AC1298" s="6"/>
      <c r="AD1298" s="5"/>
      <c r="AE1298" s="5"/>
      <c r="AF1298" s="5" t="str">
        <f>IF(ActividadesCom[[#This Row],[NIVEL 5]]&lt;&gt;0,VLOOKUP(ActividadesCom[[#This Row],[NIVEL 5]],Catálogo!A:B,2,FALSE),"")</f>
        <v/>
      </c>
      <c r="AG1298" s="5"/>
      <c r="AH1298" s="2"/>
    </row>
    <row r="1299" spans="1:34" ht="30" hidden="1" customHeight="1" x14ac:dyDescent="0.25">
      <c r="A1299" s="7">
        <v>16470109</v>
      </c>
      <c r="B1299" s="6" t="str">
        <f>VLOOKUP(ActividadesCom[[#This Row],[NO. DE CONTROL]],'LISTADO ESTUDIANTES'!A:C,2,FALSE)</f>
        <v>CAMPOS JIMENEZ ROMAN DEL JESUS</v>
      </c>
      <c r="C1299" s="6" t="str">
        <f>VLOOKUP(ActividadesCom[[#This Row],[NO. DE CONTROL]],'LISTADO ESTUDIANTES'!A:C,3,FALSE)</f>
        <v>INGENIERIA CIVIL</v>
      </c>
      <c r="D1299" s="5" t="str">
        <f>VLOOKUP(ActividadesCom[[#This Row],[NO. DE CONTROL]],'LISTADO ESTUDIANTES'!A:D,4,FALSE)</f>
        <v>BAJA</v>
      </c>
      <c r="E1299" s="5">
        <f>SUM(ActividadesCom[[#This Row],[CRÉD. 1]],ActividadesCom[[#This Row],[CRÉD. 2]],ActividadesCom[[#This Row],[CRÉD. 3]],ActividadesCom[[#This Row],[CRÉD. 4]],ActividadesCom[[#This Row],[CRÉD. 5]])</f>
        <v>3</v>
      </c>
      <c r="F1299" s="17">
        <f>IF(ActividadesCom[[#This Row],[ÚLTIMO SEMESTRE CON CRÉDITOS]]&gt;0,ROUND(AVERAGE(ActividadesCom[[#This Row],[VALOR NIVEL 5]],ActividadesCom[[#This Row],[VALOR NIVEL 4]],ActividadesCom[[#This Row],[VALOR NIVEL 3]],ActividadesCom[[#This Row],[VALOR NIVEL 2]],ActividadesCom[[#This Row],[VALOR NIVEL 1]]),0),"")</f>
        <v>3</v>
      </c>
      <c r="G1299" s="5" t="str">
        <f>IF(ActividadesCom[[#This Row],[PROMEDIO]]="","",IF(ActividadesCom[[#This Row],[PROMEDIO]]&gt;=4,"EXCELENTE",IF(ActividadesCom[[#This Row],[PROMEDIO]]&gt;=3,"NOTABLE",IF(ActividadesCom[[#This Row],[PROMEDIO]]&gt;=2,"BUENO",IF(ActividadesCom[[#This Row],[PROMEDIO]]=1,"SUFICIENTE","")))))</f>
        <v>NOTABLE</v>
      </c>
      <c r="H1299" s="5">
        <f>MAX(ActividadesCom[[#This Row],[PERÍODO 1]],ActividadesCom[[#This Row],[PERÍODO 2]],ActividadesCom[[#This Row],[PERÍODO 3]],ActividadesCom[[#This Row],[PERÍODO 4]],ActividadesCom[[#This Row],[PERÍODO 5]])</f>
        <v>20181</v>
      </c>
      <c r="I1299" s="6" t="s">
        <v>1138</v>
      </c>
      <c r="J1299" s="5">
        <v>20181</v>
      </c>
      <c r="K1299" s="5" t="s">
        <v>4009</v>
      </c>
      <c r="L1299" s="5">
        <f>IF(ActividadesCom[[#This Row],[NIVEL 1]]&lt;&gt;0,VLOOKUP(ActividadesCom[[#This Row],[NIVEL 1]],Catálogo!A:B,2,FALSE),"")</f>
        <v>2</v>
      </c>
      <c r="M1299" s="5">
        <v>1</v>
      </c>
      <c r="N1299" s="6" t="s">
        <v>4200</v>
      </c>
      <c r="O1299" s="5">
        <v>20181</v>
      </c>
      <c r="P1299" s="5" t="s">
        <v>4007</v>
      </c>
      <c r="Q1299" s="5">
        <f>IF(ActividadesCom[[#This Row],[NIVEL 2]]&lt;&gt;0,VLOOKUP(ActividadesCom[[#This Row],[NIVEL 2]],Catálogo!A:B,2,FALSE),"")</f>
        <v>4</v>
      </c>
      <c r="R1299" s="11">
        <v>1</v>
      </c>
      <c r="S1299" s="12"/>
      <c r="T1299" s="11"/>
      <c r="U1299" s="11"/>
      <c r="V1299" s="5" t="str">
        <f>IF(ActividadesCom[[#This Row],[NIVEL 3]]&lt;&gt;0,VLOOKUP(ActividadesCom[[#This Row],[NIVEL 3]],Catálogo!A:B,2,FALSE),"")</f>
        <v/>
      </c>
      <c r="W1299" s="11"/>
      <c r="X1299" s="6"/>
      <c r="Y1299" s="5"/>
      <c r="Z1299" s="5"/>
      <c r="AA1299" s="5" t="str">
        <f>IF(ActividadesCom[[#This Row],[NIVEL 4]]&lt;&gt;0,VLOOKUP(ActividadesCom[[#This Row],[NIVEL 4]],Catálogo!A:B,2,FALSE),"")</f>
        <v/>
      </c>
      <c r="AB1299" s="5"/>
      <c r="AC1299" s="6" t="s">
        <v>116</v>
      </c>
      <c r="AD1299" s="5">
        <v>20163</v>
      </c>
      <c r="AE1299" s="5" t="s">
        <v>4009</v>
      </c>
      <c r="AF1299" s="5">
        <f>IF(ActividadesCom[[#This Row],[NIVEL 5]]&lt;&gt;0,VLOOKUP(ActividadesCom[[#This Row],[NIVEL 5]],Catálogo!A:B,2,FALSE),"")</f>
        <v>2</v>
      </c>
      <c r="AG1299" s="5">
        <v>1</v>
      </c>
      <c r="AH1299" s="2"/>
    </row>
    <row r="1300" spans="1:34" ht="30" hidden="1" customHeight="1" x14ac:dyDescent="0.25">
      <c r="A1300" s="7">
        <v>16470110</v>
      </c>
      <c r="B1300" s="6" t="str">
        <f>VLOOKUP(ActividadesCom[[#This Row],[NO. DE CONTROL]],'LISTADO ESTUDIANTES'!A:C,2,FALSE)</f>
        <v>UC COUOH JOSE ARIDAEL</v>
      </c>
      <c r="C1300" s="6" t="str">
        <f>VLOOKUP(ActividadesCom[[#This Row],[NO. DE CONTROL]],'LISTADO ESTUDIANTES'!A:C,3,FALSE)</f>
        <v>INGENIERIA CIVIL</v>
      </c>
      <c r="D1300" s="5" t="str">
        <f>VLOOKUP(ActividadesCom[[#This Row],[NO. DE CONTROL]],'LISTADO ESTUDIANTES'!A:D,4,FALSE)</f>
        <v>BAJA</v>
      </c>
      <c r="E1300" s="5">
        <f>SUM(ActividadesCom[[#This Row],[CRÉD. 1]],ActividadesCom[[#This Row],[CRÉD. 2]],ActividadesCom[[#This Row],[CRÉD. 3]],ActividadesCom[[#This Row],[CRÉD. 4]],ActividadesCom[[#This Row],[CRÉD. 5]])</f>
        <v>5</v>
      </c>
      <c r="F1300" s="17">
        <f>IF(ActividadesCom[[#This Row],[ÚLTIMO SEMESTRE CON CRÉDITOS]]&gt;0,ROUND(AVERAGE(ActividadesCom[[#This Row],[VALOR NIVEL 5]],ActividadesCom[[#This Row],[VALOR NIVEL 4]],ActividadesCom[[#This Row],[VALOR NIVEL 3]],ActividadesCom[[#This Row],[VALOR NIVEL 2]],ActividadesCom[[#This Row],[VALOR NIVEL 1]]),0),"")</f>
        <v>3</v>
      </c>
      <c r="G1300" s="5" t="str">
        <f>IF(ActividadesCom[[#This Row],[PROMEDIO]]="","",IF(ActividadesCom[[#This Row],[PROMEDIO]]&gt;=4,"EXCELENTE",IF(ActividadesCom[[#This Row],[PROMEDIO]]&gt;=3,"NOTABLE",IF(ActividadesCom[[#This Row],[PROMEDIO]]&gt;=2,"BUENO",IF(ActividadesCom[[#This Row],[PROMEDIO]]=1,"SUFICIENTE","")))))</f>
        <v>NOTABLE</v>
      </c>
      <c r="H1300" s="5">
        <f>MAX(ActividadesCom[[#This Row],[PERÍODO 1]],ActividadesCom[[#This Row],[PERÍODO 2]],ActividadesCom[[#This Row],[PERÍODO 3]],ActividadesCom[[#This Row],[PERÍODO 4]],ActividadesCom[[#This Row],[PERÍODO 5]])</f>
        <v>20211</v>
      </c>
      <c r="I1300" s="6" t="s">
        <v>4199</v>
      </c>
      <c r="J1300" s="5">
        <v>20181</v>
      </c>
      <c r="K1300" s="5" t="s">
        <v>4007</v>
      </c>
      <c r="L1300" s="5">
        <f>IF(ActividadesCom[[#This Row],[NIVEL 1]]&lt;&gt;0,VLOOKUP(ActividadesCom[[#This Row],[NIVEL 1]],Catálogo!A:B,2,FALSE),"")</f>
        <v>4</v>
      </c>
      <c r="M1300" s="5">
        <v>1</v>
      </c>
      <c r="N1300" s="6" t="s">
        <v>4476</v>
      </c>
      <c r="O1300" s="5">
        <v>20211</v>
      </c>
      <c r="P1300" s="5" t="s">
        <v>4009</v>
      </c>
      <c r="Q1300" s="5">
        <f>IF(ActividadesCom[[#This Row],[NIVEL 2]]&lt;&gt;0,VLOOKUP(ActividadesCom[[#This Row],[NIVEL 2]],Catálogo!A:B,2,FALSE),"")</f>
        <v>2</v>
      </c>
      <c r="R1300" s="11">
        <v>1</v>
      </c>
      <c r="S1300" s="12" t="s">
        <v>23</v>
      </c>
      <c r="T1300" s="11">
        <v>20203</v>
      </c>
      <c r="U1300" s="11" t="s">
        <v>4008</v>
      </c>
      <c r="V1300" s="5">
        <f>IF(ActividadesCom[[#This Row],[NIVEL 3]]&lt;&gt;0,VLOOKUP(ActividadesCom[[#This Row],[NIVEL 3]],Catálogo!A:B,2,FALSE),"")</f>
        <v>3</v>
      </c>
      <c r="W1300" s="11">
        <v>1</v>
      </c>
      <c r="X1300" s="6" t="s">
        <v>522</v>
      </c>
      <c r="Y1300" s="5">
        <v>20173</v>
      </c>
      <c r="Z1300" s="5" t="s">
        <v>4008</v>
      </c>
      <c r="AA1300" s="5">
        <f>IF(ActividadesCom[[#This Row],[NIVEL 4]]&lt;&gt;0,VLOOKUP(ActividadesCom[[#This Row],[NIVEL 4]],Catálogo!A:B,2,FALSE),"")</f>
        <v>3</v>
      </c>
      <c r="AB1300" s="5">
        <v>1</v>
      </c>
      <c r="AC1300" s="6" t="s">
        <v>522</v>
      </c>
      <c r="AD1300" s="5">
        <v>20171</v>
      </c>
      <c r="AE1300" s="5" t="s">
        <v>4009</v>
      </c>
      <c r="AF1300" s="5">
        <f>IF(ActividadesCom[[#This Row],[NIVEL 5]]&lt;&gt;0,VLOOKUP(ActividadesCom[[#This Row],[NIVEL 5]],Catálogo!A:B,2,FALSE),"")</f>
        <v>2</v>
      </c>
      <c r="AG1300" s="5">
        <v>1</v>
      </c>
      <c r="AH1300" s="2"/>
    </row>
    <row r="1301" spans="1:34" ht="30" hidden="1" customHeight="1" x14ac:dyDescent="0.25">
      <c r="A1301" s="7">
        <v>16470111</v>
      </c>
      <c r="B1301" s="6" t="str">
        <f>VLOOKUP(ActividadesCom[[#This Row],[NO. DE CONTROL]],'LISTADO ESTUDIANTES'!A:C,2,FALSE)</f>
        <v>JUAN ESTEBAN JOSEFA ELIZABETH</v>
      </c>
      <c r="C1301" s="6" t="str">
        <f>VLOOKUP(ActividadesCom[[#This Row],[NO. DE CONTROL]],'LISTADO ESTUDIANTES'!A:C,3,FALSE)</f>
        <v>INGENIERIA CIVIL</v>
      </c>
      <c r="D1301" s="5" t="str">
        <f>VLOOKUP(ActividadesCom[[#This Row],[NO. DE CONTROL]],'LISTADO ESTUDIANTES'!A:D,4,FALSE)</f>
        <v>BAJA</v>
      </c>
      <c r="E1301" s="5">
        <f>SUM(ActividadesCom[[#This Row],[CRÉD. 1]],ActividadesCom[[#This Row],[CRÉD. 2]],ActividadesCom[[#This Row],[CRÉD. 3]],ActividadesCom[[#This Row],[CRÉD. 4]],ActividadesCom[[#This Row],[CRÉD. 5]])</f>
        <v>1</v>
      </c>
      <c r="F1301" s="17">
        <f>IF(ActividadesCom[[#This Row],[ÚLTIMO SEMESTRE CON CRÉDITOS]]&gt;0,ROUND(AVERAGE(ActividadesCom[[#This Row],[VALOR NIVEL 5]],ActividadesCom[[#This Row],[VALOR NIVEL 4]],ActividadesCom[[#This Row],[VALOR NIVEL 3]],ActividadesCom[[#This Row],[VALOR NIVEL 2]],ActividadesCom[[#This Row],[VALOR NIVEL 1]]),0),"")</f>
        <v>2</v>
      </c>
      <c r="G1301" s="5" t="str">
        <f>IF(ActividadesCom[[#This Row],[PROMEDIO]]="","",IF(ActividadesCom[[#This Row],[PROMEDIO]]&gt;=4,"EXCELENTE",IF(ActividadesCom[[#This Row],[PROMEDIO]]&gt;=3,"NOTABLE",IF(ActividadesCom[[#This Row],[PROMEDIO]]&gt;=2,"BUENO",IF(ActividadesCom[[#This Row],[PROMEDIO]]=1,"SUFICIENTE","")))))</f>
        <v>BUENO</v>
      </c>
      <c r="H1301" s="5">
        <f>MAX(ActividadesCom[[#This Row],[PERÍODO 1]],ActividadesCom[[#This Row],[PERÍODO 2]],ActividadesCom[[#This Row],[PERÍODO 3]],ActividadesCom[[#This Row],[PERÍODO 4]],ActividadesCom[[#This Row],[PERÍODO 5]])</f>
        <v>20163</v>
      </c>
      <c r="I1301" s="6"/>
      <c r="J1301" s="5"/>
      <c r="K1301" s="5"/>
      <c r="L1301" s="5" t="str">
        <f>IF(ActividadesCom[[#This Row],[NIVEL 1]]&lt;&gt;0,VLOOKUP(ActividadesCom[[#This Row],[NIVEL 1]],Catálogo!A:B,2,FALSE),"")</f>
        <v/>
      </c>
      <c r="M1301" s="5"/>
      <c r="N1301" s="6"/>
      <c r="O1301" s="5"/>
      <c r="P1301" s="5"/>
      <c r="Q1301" s="5" t="str">
        <f>IF(ActividadesCom[[#This Row],[NIVEL 2]]&lt;&gt;0,VLOOKUP(ActividadesCom[[#This Row],[NIVEL 2]],Catálogo!A:B,2,FALSE),"")</f>
        <v/>
      </c>
      <c r="R1301" s="11"/>
      <c r="S1301" s="12"/>
      <c r="T1301" s="11"/>
      <c r="U1301" s="11"/>
      <c r="V1301" s="5" t="str">
        <f>IF(ActividadesCom[[#This Row],[NIVEL 3]]&lt;&gt;0,VLOOKUP(ActividadesCom[[#This Row],[NIVEL 3]],Catálogo!A:B,2,FALSE),"")</f>
        <v/>
      </c>
      <c r="W1301" s="11"/>
      <c r="X1301" s="6"/>
      <c r="Y1301" s="5"/>
      <c r="Z1301" s="5"/>
      <c r="AA1301" s="5" t="str">
        <f>IF(ActividadesCom[[#This Row],[NIVEL 4]]&lt;&gt;0,VLOOKUP(ActividadesCom[[#This Row],[NIVEL 4]],Catálogo!A:B,2,FALSE),"")</f>
        <v/>
      </c>
      <c r="AB1301" s="5"/>
      <c r="AC1301" s="6" t="s">
        <v>116</v>
      </c>
      <c r="AD1301" s="5">
        <v>20163</v>
      </c>
      <c r="AE1301" s="5" t="s">
        <v>4009</v>
      </c>
      <c r="AF1301" s="5">
        <f>IF(ActividadesCom[[#This Row],[NIVEL 5]]&lt;&gt;0,VLOOKUP(ActividadesCom[[#This Row],[NIVEL 5]],Catálogo!A:B,2,FALSE),"")</f>
        <v>2</v>
      </c>
      <c r="AG1301" s="5">
        <v>1</v>
      </c>
      <c r="AH1301" s="2"/>
    </row>
    <row r="1302" spans="1:34" ht="30" hidden="1" customHeight="1" x14ac:dyDescent="0.25">
      <c r="A1302" s="7">
        <v>16470112</v>
      </c>
      <c r="B1302" s="6" t="str">
        <f>VLOOKUP(ActividadesCom[[#This Row],[NO. DE CONTROL]],'LISTADO ESTUDIANTES'!A:C,2,FALSE)</f>
        <v>ORDOÑES HERRERA LUIS ADRIAN</v>
      </c>
      <c r="C1302" s="6" t="str">
        <f>VLOOKUP(ActividadesCom[[#This Row],[NO. DE CONTROL]],'LISTADO ESTUDIANTES'!A:C,3,FALSE)</f>
        <v>INGENIERIA CIVIL</v>
      </c>
      <c r="D1302" s="5" t="str">
        <f>VLOOKUP(ActividadesCom[[#This Row],[NO. DE CONTROL]],'LISTADO ESTUDIANTES'!A:D,4,FALSE)</f>
        <v>BAJA</v>
      </c>
      <c r="E1302" s="5">
        <f>SUM(ActividadesCom[[#This Row],[CRÉD. 1]],ActividadesCom[[#This Row],[CRÉD. 2]],ActividadesCom[[#This Row],[CRÉD. 3]],ActividadesCom[[#This Row],[CRÉD. 4]],ActividadesCom[[#This Row],[CRÉD. 5]])</f>
        <v>5</v>
      </c>
      <c r="F1302" s="17">
        <f>IF(ActividadesCom[[#This Row],[ÚLTIMO SEMESTRE CON CRÉDITOS]]&gt;0,ROUND(AVERAGE(ActividadesCom[[#This Row],[VALOR NIVEL 5]],ActividadesCom[[#This Row],[VALOR NIVEL 4]],ActividadesCom[[#This Row],[VALOR NIVEL 3]],ActividadesCom[[#This Row],[VALOR NIVEL 2]],ActividadesCom[[#This Row],[VALOR NIVEL 1]]),0),"")</f>
        <v>3</v>
      </c>
      <c r="G1302" s="5" t="str">
        <f>IF(ActividadesCom[[#This Row],[PROMEDIO]]="","",IF(ActividadesCom[[#This Row],[PROMEDIO]]&gt;=4,"EXCELENTE",IF(ActividadesCom[[#This Row],[PROMEDIO]]&gt;=3,"NOTABLE",IF(ActividadesCom[[#This Row],[PROMEDIO]]&gt;=2,"BUENO",IF(ActividadesCom[[#This Row],[PROMEDIO]]=1,"SUFICIENTE","")))))</f>
        <v>NOTABLE</v>
      </c>
      <c r="H1302" s="5">
        <f>MAX(ActividadesCom[[#This Row],[PERÍODO 1]],ActividadesCom[[#This Row],[PERÍODO 2]],ActividadesCom[[#This Row],[PERÍODO 3]],ActividadesCom[[#This Row],[PERÍODO 4]],ActividadesCom[[#This Row],[PERÍODO 5]])</f>
        <v>20203</v>
      </c>
      <c r="I1302" s="6" t="s">
        <v>4138</v>
      </c>
      <c r="J1302" s="5">
        <v>20181</v>
      </c>
      <c r="K1302" s="5" t="s">
        <v>4009</v>
      </c>
      <c r="L1302" s="5">
        <f>IF(ActividadesCom[[#This Row],[NIVEL 1]]&lt;&gt;0,VLOOKUP(ActividadesCom[[#This Row],[NIVEL 1]],Catálogo!A:B,2,FALSE),"")</f>
        <v>2</v>
      </c>
      <c r="M1302" s="5">
        <v>1</v>
      </c>
      <c r="N1302" s="6" t="s">
        <v>4088</v>
      </c>
      <c r="O1302" s="5">
        <v>20181</v>
      </c>
      <c r="P1302" s="5" t="s">
        <v>4009</v>
      </c>
      <c r="Q1302" s="5">
        <f>IF(ActividadesCom[[#This Row],[NIVEL 2]]&lt;&gt;0,VLOOKUP(ActividadesCom[[#This Row],[NIVEL 2]],Catálogo!A:B,2,FALSE),"")</f>
        <v>2</v>
      </c>
      <c r="R1302" s="11">
        <v>1</v>
      </c>
      <c r="S1302" s="6" t="s">
        <v>4157</v>
      </c>
      <c r="T1302" s="5">
        <v>20181</v>
      </c>
      <c r="U1302" s="5" t="s">
        <v>4007</v>
      </c>
      <c r="V1302" s="5">
        <f>IF(ActividadesCom[[#This Row],[NIVEL 3]]&lt;&gt;0,VLOOKUP(ActividadesCom[[#This Row],[NIVEL 3]],Catálogo!A:B,2,FALSE),"")</f>
        <v>4</v>
      </c>
      <c r="W1302" s="11">
        <v>1</v>
      </c>
      <c r="X1302" s="6" t="s">
        <v>4150</v>
      </c>
      <c r="Y1302" s="5">
        <v>20203</v>
      </c>
      <c r="Z1302" s="5" t="s">
        <v>4007</v>
      </c>
      <c r="AA1302" s="5">
        <f>IF(ActividadesCom[[#This Row],[NIVEL 4]]&lt;&gt;0,VLOOKUP(ActividadesCom[[#This Row],[NIVEL 4]],Catálogo!A:B,2,FALSE),"")</f>
        <v>4</v>
      </c>
      <c r="AB1302" s="5">
        <v>1</v>
      </c>
      <c r="AC1302" s="6" t="s">
        <v>32</v>
      </c>
      <c r="AD1302" s="5">
        <v>20163</v>
      </c>
      <c r="AE1302" s="5" t="s">
        <v>4009</v>
      </c>
      <c r="AF1302" s="5">
        <f>IF(ActividadesCom[[#This Row],[NIVEL 5]]&lt;&gt;0,VLOOKUP(ActividadesCom[[#This Row],[NIVEL 5]],Catálogo!A:B,2,FALSE),"")</f>
        <v>2</v>
      </c>
      <c r="AG1302" s="5">
        <v>1</v>
      </c>
      <c r="AH1302" s="2"/>
    </row>
    <row r="1303" spans="1:34" ht="30" hidden="1" customHeight="1" x14ac:dyDescent="0.25">
      <c r="A1303" s="7">
        <v>16470113</v>
      </c>
      <c r="B1303" s="6" t="str">
        <f>VLOOKUP(ActividadesCom[[#This Row],[NO. DE CONTROL]],'LISTADO ESTUDIANTES'!A:C,2,FALSE)</f>
        <v xml:space="preserve">   CALDERON JORGE ALBERTO</v>
      </c>
      <c r="C1303" s="6" t="str">
        <f>VLOOKUP(ActividadesCom[[#This Row],[NO. DE CONTROL]],'LISTADO ESTUDIANTES'!A:C,3,FALSE)</f>
        <v>INGENIERIA CIVIL</v>
      </c>
      <c r="D1303" s="5" t="str">
        <f>VLOOKUP(ActividadesCom[[#This Row],[NO. DE CONTROL]],'LISTADO ESTUDIANTES'!A:D,4,FALSE)</f>
        <v>BAJA</v>
      </c>
      <c r="E1303" s="5">
        <f>SUM(ActividadesCom[[#This Row],[CRÉD. 1]],ActividadesCom[[#This Row],[CRÉD. 2]],ActividadesCom[[#This Row],[CRÉD. 3]],ActividadesCom[[#This Row],[CRÉD. 4]],ActividadesCom[[#This Row],[CRÉD. 5]])</f>
        <v>4</v>
      </c>
      <c r="F1303" s="17">
        <f>IF(ActividadesCom[[#This Row],[ÚLTIMO SEMESTRE CON CRÉDITOS]]&gt;0,ROUND(AVERAGE(ActividadesCom[[#This Row],[VALOR NIVEL 5]],ActividadesCom[[#This Row],[VALOR NIVEL 4]],ActividadesCom[[#This Row],[VALOR NIVEL 3]],ActividadesCom[[#This Row],[VALOR NIVEL 2]],ActividadesCom[[#This Row],[VALOR NIVEL 1]]),0),"")</f>
        <v>4</v>
      </c>
      <c r="G1303" s="5" t="str">
        <f>IF(ActividadesCom[[#This Row],[PROMEDIO]]="","",IF(ActividadesCom[[#This Row],[PROMEDIO]]&gt;=4,"EXCELENTE",IF(ActividadesCom[[#This Row],[PROMEDIO]]&gt;=3,"NOTABLE",IF(ActividadesCom[[#This Row],[PROMEDIO]]&gt;=2,"BUENO",IF(ActividadesCom[[#This Row],[PROMEDIO]]=1,"SUFICIENTE","")))))</f>
        <v>EXCELENTE</v>
      </c>
      <c r="H1303" s="5">
        <f>MAX(ActividadesCom[[#This Row],[PERÍODO 1]],ActividadesCom[[#This Row],[PERÍODO 2]],ActividadesCom[[#This Row],[PERÍODO 3]],ActividadesCom[[#This Row],[PERÍODO 4]],ActividadesCom[[#This Row],[PERÍODO 5]])</f>
        <v>20213</v>
      </c>
      <c r="I1303" s="6" t="s">
        <v>4150</v>
      </c>
      <c r="J1303" s="5">
        <v>20203</v>
      </c>
      <c r="K1303" s="5" t="s">
        <v>4009</v>
      </c>
      <c r="L1303" s="5">
        <f>IF(ActividadesCom[[#This Row],[NIVEL 1]]&lt;&gt;0,VLOOKUP(ActividadesCom[[#This Row],[NIVEL 1]],Catálogo!A:B,2,FALSE),"")</f>
        <v>2</v>
      </c>
      <c r="M1303" s="5">
        <v>1</v>
      </c>
      <c r="N1303" s="6" t="s">
        <v>4510</v>
      </c>
      <c r="O1303" s="5">
        <v>20191</v>
      </c>
      <c r="P1303" s="5" t="s">
        <v>4007</v>
      </c>
      <c r="Q1303" s="5">
        <f>IF(ActividadesCom[[#This Row],[NIVEL 2]]&lt;&gt;0,VLOOKUP(ActividadesCom[[#This Row],[NIVEL 2]],Catálogo!A:B,2,FALSE),"")</f>
        <v>4</v>
      </c>
      <c r="R1303" s="11">
        <v>1</v>
      </c>
      <c r="S1303" s="12" t="s">
        <v>4511</v>
      </c>
      <c r="T1303" s="11">
        <v>20161</v>
      </c>
      <c r="U1303" s="11" t="s">
        <v>4007</v>
      </c>
      <c r="V1303" s="5">
        <f>IF(ActividadesCom[[#This Row],[NIVEL 3]]&lt;&gt;0,VLOOKUP(ActividadesCom[[#This Row],[NIVEL 3]],Catálogo!A:B,2,FALSE),"")</f>
        <v>4</v>
      </c>
      <c r="W1303" s="11">
        <v>1</v>
      </c>
      <c r="X1303" s="6"/>
      <c r="Y1303" s="5"/>
      <c r="Z1303" s="5"/>
      <c r="AA1303" s="5" t="str">
        <f>IF(ActividadesCom[[#This Row],[NIVEL 4]]&lt;&gt;0,VLOOKUP(ActividadesCom[[#This Row],[NIVEL 4]],Catálogo!A:B,2,FALSE),"")</f>
        <v/>
      </c>
      <c r="AB1303" s="5"/>
      <c r="AC1303" s="6" t="s">
        <v>4745</v>
      </c>
      <c r="AD1303" s="5">
        <v>20213</v>
      </c>
      <c r="AE1303" s="5" t="s">
        <v>4007</v>
      </c>
      <c r="AF1303" s="5">
        <f>IF(ActividadesCom[[#This Row],[NIVEL 5]]&lt;&gt;0,VLOOKUP(ActividadesCom[[#This Row],[NIVEL 5]],Catálogo!A:B,2,FALSE),"")</f>
        <v>4</v>
      </c>
      <c r="AG1303" s="5">
        <v>1</v>
      </c>
      <c r="AH1303" s="2"/>
    </row>
    <row r="1304" spans="1:34" ht="30" hidden="1" customHeight="1" x14ac:dyDescent="0.25">
      <c r="A1304" s="7">
        <v>16470114</v>
      </c>
      <c r="B1304" s="6" t="str">
        <f>VLOOKUP(ActividadesCom[[#This Row],[NO. DE CONTROL]],'LISTADO ESTUDIANTES'!A:C,2,FALSE)</f>
        <v>CU CAAMAL JULIAN ALBERTO</v>
      </c>
      <c r="C1304" s="6" t="str">
        <f>VLOOKUP(ActividadesCom[[#This Row],[NO. DE CONTROL]],'LISTADO ESTUDIANTES'!A:C,3,FALSE)</f>
        <v>INGENIERIA CIVIL</v>
      </c>
      <c r="D1304" s="5" t="str">
        <f>VLOOKUP(ActividadesCom[[#This Row],[NO. DE CONTROL]],'LISTADO ESTUDIANTES'!A:D,4,FALSE)</f>
        <v>BAJA</v>
      </c>
      <c r="E1304" s="5">
        <f>SUM(ActividadesCom[[#This Row],[CRÉD. 1]],ActividadesCom[[#This Row],[CRÉD. 2]],ActividadesCom[[#This Row],[CRÉD. 3]],ActividadesCom[[#This Row],[CRÉD. 4]],ActividadesCom[[#This Row],[CRÉD. 5]])</f>
        <v>5</v>
      </c>
      <c r="F1304" s="17">
        <f>IF(ActividadesCom[[#This Row],[ÚLTIMO SEMESTRE CON CRÉDITOS]]&gt;0,ROUND(AVERAGE(ActividadesCom[[#This Row],[VALOR NIVEL 5]],ActividadesCom[[#This Row],[VALOR NIVEL 4]],ActividadesCom[[#This Row],[VALOR NIVEL 3]],ActividadesCom[[#This Row],[VALOR NIVEL 2]],ActividadesCom[[#This Row],[VALOR NIVEL 1]]),0),"")</f>
        <v>3</v>
      </c>
      <c r="G1304" s="5" t="str">
        <f>IF(ActividadesCom[[#This Row],[PROMEDIO]]="","",IF(ActividadesCom[[#This Row],[PROMEDIO]]&gt;=4,"EXCELENTE",IF(ActividadesCom[[#This Row],[PROMEDIO]]&gt;=3,"NOTABLE",IF(ActividadesCom[[#This Row],[PROMEDIO]]&gt;=2,"BUENO",IF(ActividadesCom[[#This Row],[PROMEDIO]]=1,"SUFICIENTE","")))))</f>
        <v>NOTABLE</v>
      </c>
      <c r="H1304" s="5">
        <f>MAX(ActividadesCom[[#This Row],[PERÍODO 1]],ActividadesCom[[#This Row],[PERÍODO 2]],ActividadesCom[[#This Row],[PERÍODO 3]],ActividadesCom[[#This Row],[PERÍODO 4]],ActividadesCom[[#This Row],[PERÍODO 5]])</f>
        <v>20211</v>
      </c>
      <c r="I1304" s="6" t="s">
        <v>1153</v>
      </c>
      <c r="J1304" s="5">
        <v>20181</v>
      </c>
      <c r="K1304" s="5" t="s">
        <v>4009</v>
      </c>
      <c r="L1304" s="5">
        <f>IF(ActividadesCom[[#This Row],[NIVEL 1]]&lt;&gt;0,VLOOKUP(ActividadesCom[[#This Row],[NIVEL 1]],Catálogo!A:B,2,FALSE),"")</f>
        <v>2</v>
      </c>
      <c r="M1304" s="5">
        <v>1</v>
      </c>
      <c r="N1304" s="6" t="s">
        <v>4414</v>
      </c>
      <c r="O1304" s="5">
        <v>20191</v>
      </c>
      <c r="P1304" s="5" t="s">
        <v>4007</v>
      </c>
      <c r="Q1304" s="5">
        <f>IF(ActividadesCom[[#This Row],[NIVEL 2]]&lt;&gt;0,VLOOKUP(ActividadesCom[[#This Row],[NIVEL 2]],Catálogo!A:B,2,FALSE),"")</f>
        <v>4</v>
      </c>
      <c r="R1304" s="11">
        <v>1</v>
      </c>
      <c r="S1304" s="12" t="s">
        <v>4413</v>
      </c>
      <c r="T1304" s="11">
        <v>20181</v>
      </c>
      <c r="U1304" s="11" t="s">
        <v>4007</v>
      </c>
      <c r="V1304" s="5">
        <f>IF(ActividadesCom[[#This Row],[NIVEL 3]]&lt;&gt;0,VLOOKUP(ActividadesCom[[#This Row],[NIVEL 3]],Catálogo!A:B,2,FALSE),"")</f>
        <v>4</v>
      </c>
      <c r="W1304" s="11">
        <v>1</v>
      </c>
      <c r="X1304" s="6" t="s">
        <v>4476</v>
      </c>
      <c r="Y1304" s="5">
        <v>20211</v>
      </c>
      <c r="Z1304" s="5" t="s">
        <v>4008</v>
      </c>
      <c r="AA1304" s="5">
        <f>IF(ActividadesCom[[#This Row],[NIVEL 4]]&lt;&gt;0,VLOOKUP(ActividadesCom[[#This Row],[NIVEL 4]],Catálogo!A:B,2,FALSE),"")</f>
        <v>3</v>
      </c>
      <c r="AB1304" s="5">
        <v>1</v>
      </c>
      <c r="AC1304" s="6" t="s">
        <v>55</v>
      </c>
      <c r="AD1304" s="5">
        <v>20163</v>
      </c>
      <c r="AE1304" s="5" t="s">
        <v>4009</v>
      </c>
      <c r="AF1304" s="5">
        <f>IF(ActividadesCom[[#This Row],[NIVEL 5]]&lt;&gt;0,VLOOKUP(ActividadesCom[[#This Row],[NIVEL 5]],Catálogo!A:B,2,FALSE),"")</f>
        <v>2</v>
      </c>
      <c r="AG1304" s="5">
        <v>1</v>
      </c>
      <c r="AH1304" s="2"/>
    </row>
    <row r="1305" spans="1:34" ht="30" hidden="1" customHeight="1" x14ac:dyDescent="0.25">
      <c r="A1305" s="7">
        <v>16470115</v>
      </c>
      <c r="B1305" s="6" t="str">
        <f>VLOOKUP(ActividadesCom[[#This Row],[NO. DE CONTROL]],'LISTADO ESTUDIANTES'!A:C,2,FALSE)</f>
        <v>CAMBRANO ESPINOSA JORGE ABRAHAM</v>
      </c>
      <c r="C1305" s="6" t="str">
        <f>VLOOKUP(ActividadesCom[[#This Row],[NO. DE CONTROL]],'LISTADO ESTUDIANTES'!A:C,3,FALSE)</f>
        <v>INGENIERIA CIVIL</v>
      </c>
      <c r="D1305" s="5" t="str">
        <f>VLOOKUP(ActividadesCom[[#This Row],[NO. DE CONTROL]],'LISTADO ESTUDIANTES'!A:D,4,FALSE)</f>
        <v>BAJA</v>
      </c>
      <c r="E1305" s="5">
        <f>SUM(ActividadesCom[[#This Row],[CRÉD. 1]],ActividadesCom[[#This Row],[CRÉD. 2]],ActividadesCom[[#This Row],[CRÉD. 3]],ActividadesCom[[#This Row],[CRÉD. 4]],ActividadesCom[[#This Row],[CRÉD. 5]])</f>
        <v>5</v>
      </c>
      <c r="F1305" s="17">
        <f>IF(ActividadesCom[[#This Row],[ÚLTIMO SEMESTRE CON CRÉDITOS]]&gt;0,ROUND(AVERAGE(ActividadesCom[[#This Row],[VALOR NIVEL 5]],ActividadesCom[[#This Row],[VALOR NIVEL 4]],ActividadesCom[[#This Row],[VALOR NIVEL 3]],ActividadesCom[[#This Row],[VALOR NIVEL 2]],ActividadesCom[[#This Row],[VALOR NIVEL 1]]),0),"")</f>
        <v>3</v>
      </c>
      <c r="G1305" s="5" t="str">
        <f>IF(ActividadesCom[[#This Row],[PROMEDIO]]="","",IF(ActividadesCom[[#This Row],[PROMEDIO]]&gt;=4,"EXCELENTE",IF(ActividadesCom[[#This Row],[PROMEDIO]]&gt;=3,"NOTABLE",IF(ActividadesCom[[#This Row],[PROMEDIO]]&gt;=2,"BUENO",IF(ActividadesCom[[#This Row],[PROMEDIO]]=1,"SUFICIENTE","")))))</f>
        <v>NOTABLE</v>
      </c>
      <c r="H1305" s="5">
        <f>MAX(ActividadesCom[[#This Row],[PERÍODO 1]],ActividadesCom[[#This Row],[PERÍODO 2]],ActividadesCom[[#This Row],[PERÍODO 3]],ActividadesCom[[#This Row],[PERÍODO 4]],ActividadesCom[[#This Row],[PERÍODO 5]])</f>
        <v>20203</v>
      </c>
      <c r="I1305" s="6" t="s">
        <v>4157</v>
      </c>
      <c r="J1305" s="5">
        <v>20181</v>
      </c>
      <c r="K1305" s="5" t="s">
        <v>4009</v>
      </c>
      <c r="L1305" s="5">
        <f>IF(ActividadesCom[[#This Row],[NIVEL 1]]&lt;&gt;0,VLOOKUP(ActividadesCom[[#This Row],[NIVEL 1]],Catálogo!A:B,2,FALSE),"")</f>
        <v>2</v>
      </c>
      <c r="M1305" s="11">
        <v>1</v>
      </c>
      <c r="N1305" s="6" t="s">
        <v>4088</v>
      </c>
      <c r="O1305" s="5">
        <v>20181</v>
      </c>
      <c r="P1305" s="5" t="s">
        <v>4009</v>
      </c>
      <c r="Q1305" s="5">
        <f>IF(ActividadesCom[[#This Row],[NIVEL 2]]&lt;&gt;0,VLOOKUP(ActividadesCom[[#This Row],[NIVEL 2]],Catálogo!A:B,2,FALSE),"")</f>
        <v>2</v>
      </c>
      <c r="R1305" s="11">
        <v>1</v>
      </c>
      <c r="S1305" s="12" t="s">
        <v>4162</v>
      </c>
      <c r="T1305" s="11">
        <v>20181</v>
      </c>
      <c r="U1305" s="11" t="s">
        <v>4007</v>
      </c>
      <c r="V1305" s="5">
        <f>IF(ActividadesCom[[#This Row],[NIVEL 3]]&lt;&gt;0,VLOOKUP(ActividadesCom[[#This Row],[NIVEL 3]],Catálogo!A:B,2,FALSE),"")</f>
        <v>4</v>
      </c>
      <c r="W1305" s="11">
        <v>1</v>
      </c>
      <c r="X1305" s="6" t="s">
        <v>4087</v>
      </c>
      <c r="Y1305" s="5">
        <v>20203</v>
      </c>
      <c r="Z1305" s="5" t="s">
        <v>4008</v>
      </c>
      <c r="AA1305" s="5">
        <f>IF(ActividadesCom[[#This Row],[NIVEL 4]]&lt;&gt;0,VLOOKUP(ActividadesCom[[#This Row],[NIVEL 4]],Catálogo!A:B,2,FALSE),"")</f>
        <v>3</v>
      </c>
      <c r="AB1305" s="5">
        <v>1</v>
      </c>
      <c r="AC1305" s="6" t="s">
        <v>116</v>
      </c>
      <c r="AD1305" s="5">
        <v>20163</v>
      </c>
      <c r="AE1305" s="5" t="s">
        <v>4009</v>
      </c>
      <c r="AF1305" s="5">
        <f>IF(ActividadesCom[[#This Row],[NIVEL 5]]&lt;&gt;0,VLOOKUP(ActividadesCom[[#This Row],[NIVEL 5]],Catálogo!A:B,2,FALSE),"")</f>
        <v>2</v>
      </c>
      <c r="AG1305" s="5">
        <v>1</v>
      </c>
      <c r="AH1305" s="2"/>
    </row>
    <row r="1306" spans="1:34" s="21" customFormat="1" ht="30" hidden="1" customHeight="1" x14ac:dyDescent="0.25">
      <c r="A1306" s="7">
        <v>16470116</v>
      </c>
      <c r="B1306" s="6" t="str">
        <f>VLOOKUP(ActividadesCom[[#This Row],[NO. DE CONTROL]],'LISTADO ESTUDIANTES'!A:C,2,FALSE)</f>
        <v>GONZALEZ CHAN JESUS ALBERTO</v>
      </c>
      <c r="C1306" s="6" t="str">
        <f>VLOOKUP(ActividadesCom[[#This Row],[NO. DE CONTROL]],'LISTADO ESTUDIANTES'!A:C,3,FALSE)</f>
        <v>INGENIERIA CIVIL</v>
      </c>
      <c r="D1306" s="5" t="str">
        <f>VLOOKUP(ActividadesCom[[#This Row],[NO. DE CONTROL]],'LISTADO ESTUDIANTES'!A:D,4,FALSE)</f>
        <v>BAJA</v>
      </c>
      <c r="E1306" s="5">
        <f>SUM(ActividadesCom[[#This Row],[CRÉD. 1]],ActividadesCom[[#This Row],[CRÉD. 2]],ActividadesCom[[#This Row],[CRÉD. 3]],ActividadesCom[[#This Row],[CRÉD. 4]],ActividadesCom[[#This Row],[CRÉD. 5]])</f>
        <v>1</v>
      </c>
      <c r="F1306" s="17">
        <f>IF(ActividadesCom[[#This Row],[ÚLTIMO SEMESTRE CON CRÉDITOS]]&gt;0,ROUND(AVERAGE(ActividadesCom[[#This Row],[VALOR NIVEL 5]],ActividadesCom[[#This Row],[VALOR NIVEL 4]],ActividadesCom[[#This Row],[VALOR NIVEL 3]],ActividadesCom[[#This Row],[VALOR NIVEL 2]],ActividadesCom[[#This Row],[VALOR NIVEL 1]]),0),"")</f>
        <v>2</v>
      </c>
      <c r="G1306" s="5" t="str">
        <f>IF(ActividadesCom[[#This Row],[PROMEDIO]]="","",IF(ActividadesCom[[#This Row],[PROMEDIO]]&gt;=4,"EXCELENTE",IF(ActividadesCom[[#This Row],[PROMEDIO]]&gt;=3,"NOTABLE",IF(ActividadesCom[[#This Row],[PROMEDIO]]&gt;=2,"BUENO",IF(ActividadesCom[[#This Row],[PROMEDIO]]=1,"SUFICIENTE","")))))</f>
        <v>BUENO</v>
      </c>
      <c r="H1306" s="5">
        <f>MAX(ActividadesCom[[#This Row],[PERÍODO 1]],ActividadesCom[[#This Row],[PERÍODO 2]],ActividadesCom[[#This Row],[PERÍODO 3]],ActividadesCom[[#This Row],[PERÍODO 4]],ActividadesCom[[#This Row],[PERÍODO 5]])</f>
        <v>20163</v>
      </c>
      <c r="I1306" s="6"/>
      <c r="J1306" s="5"/>
      <c r="K1306" s="5"/>
      <c r="L1306" s="5" t="str">
        <f>IF(ActividadesCom[[#This Row],[NIVEL 1]]&lt;&gt;0,VLOOKUP(ActividadesCom[[#This Row],[NIVEL 1]],Catálogo!A:B,2,FALSE),"")</f>
        <v/>
      </c>
      <c r="M1306" s="5"/>
      <c r="N1306" s="6"/>
      <c r="O1306" s="5"/>
      <c r="P1306" s="5"/>
      <c r="Q1306" s="5" t="str">
        <f>IF(ActividadesCom[[#This Row],[NIVEL 2]]&lt;&gt;0,VLOOKUP(ActividadesCom[[#This Row],[NIVEL 2]],Catálogo!A:B,2,FALSE),"")</f>
        <v/>
      </c>
      <c r="R1306" s="11"/>
      <c r="S1306" s="12"/>
      <c r="T1306" s="11"/>
      <c r="U1306" s="11"/>
      <c r="V1306" s="5" t="str">
        <f>IF(ActividadesCom[[#This Row],[NIVEL 3]]&lt;&gt;0,VLOOKUP(ActividadesCom[[#This Row],[NIVEL 3]],Catálogo!A:B,2,FALSE),"")</f>
        <v/>
      </c>
      <c r="W1306" s="11"/>
      <c r="X1306" s="6"/>
      <c r="Y1306" s="5"/>
      <c r="Z1306" s="5"/>
      <c r="AA1306" s="5" t="str">
        <f>IF(ActividadesCom[[#This Row],[NIVEL 4]]&lt;&gt;0,VLOOKUP(ActividadesCom[[#This Row],[NIVEL 4]],Catálogo!A:B,2,FALSE),"")</f>
        <v/>
      </c>
      <c r="AB1306" s="5"/>
      <c r="AC1306" s="6" t="s">
        <v>116</v>
      </c>
      <c r="AD1306" s="5">
        <v>20163</v>
      </c>
      <c r="AE1306" s="5" t="s">
        <v>4009</v>
      </c>
      <c r="AF1306" s="5">
        <f>IF(ActividadesCom[[#This Row],[NIVEL 5]]&lt;&gt;0,VLOOKUP(ActividadesCom[[#This Row],[NIVEL 5]],Catálogo!A:B,2,FALSE),"")</f>
        <v>2</v>
      </c>
      <c r="AG1306" s="5">
        <v>1</v>
      </c>
    </row>
    <row r="1307" spans="1:34" ht="30" hidden="1" customHeight="1" x14ac:dyDescent="0.25">
      <c r="A1307" s="7">
        <v>16470117</v>
      </c>
      <c r="B1307" s="6" t="str">
        <f>VLOOKUP(ActividadesCom[[#This Row],[NO. DE CONTROL]],'LISTADO ESTUDIANTES'!A:C,2,FALSE)</f>
        <v>KUK TAMAY IVAN MOISES</v>
      </c>
      <c r="C1307" s="6" t="str">
        <f>VLOOKUP(ActividadesCom[[#This Row],[NO. DE CONTROL]],'LISTADO ESTUDIANTES'!A:C,3,FALSE)</f>
        <v>INGENIERIA CIVIL</v>
      </c>
      <c r="D1307" s="5" t="str">
        <f>VLOOKUP(ActividadesCom[[#This Row],[NO. DE CONTROL]],'LISTADO ESTUDIANTES'!A:D,4,FALSE)</f>
        <v>BAJA</v>
      </c>
      <c r="E1307" s="5">
        <f>SUM(ActividadesCom[[#This Row],[CRÉD. 1]],ActividadesCom[[#This Row],[CRÉD. 2]],ActividadesCom[[#This Row],[CRÉD. 3]],ActividadesCom[[#This Row],[CRÉD. 4]],ActividadesCom[[#This Row],[CRÉD. 5]])</f>
        <v>2</v>
      </c>
      <c r="F1307" s="17">
        <f>IF(ActividadesCom[[#This Row],[ÚLTIMO SEMESTRE CON CRÉDITOS]]&gt;0,ROUND(AVERAGE(ActividadesCom[[#This Row],[VALOR NIVEL 5]],ActividadesCom[[#This Row],[VALOR NIVEL 4]],ActividadesCom[[#This Row],[VALOR NIVEL 3]],ActividadesCom[[#This Row],[VALOR NIVEL 2]],ActividadesCom[[#This Row],[VALOR NIVEL 1]]),0),"")</f>
        <v>2</v>
      </c>
      <c r="G1307" s="5" t="str">
        <f>IF(ActividadesCom[[#This Row],[PROMEDIO]]="","",IF(ActividadesCom[[#This Row],[PROMEDIO]]&gt;=4,"EXCELENTE",IF(ActividadesCom[[#This Row],[PROMEDIO]]&gt;=3,"NOTABLE",IF(ActividadesCom[[#This Row],[PROMEDIO]]&gt;=2,"BUENO",IF(ActividadesCom[[#This Row],[PROMEDIO]]=1,"SUFICIENTE","")))))</f>
        <v>BUENO</v>
      </c>
      <c r="H1307" s="5">
        <f>MAX(ActividadesCom[[#This Row],[PERÍODO 1]],ActividadesCom[[#This Row],[PERÍODO 2]],ActividadesCom[[#This Row],[PERÍODO 3]],ActividadesCom[[#This Row],[PERÍODO 4]],ActividadesCom[[#This Row],[PERÍODO 5]])</f>
        <v>20171</v>
      </c>
      <c r="I1307" s="6" t="s">
        <v>2120</v>
      </c>
      <c r="J1307" s="5">
        <v>20171</v>
      </c>
      <c r="K1307" s="5" t="s">
        <v>4009</v>
      </c>
      <c r="L1307" s="5">
        <f>IF(ActividadesCom[[#This Row],[NIVEL 1]]&lt;&gt;0,VLOOKUP(ActividadesCom[[#This Row],[NIVEL 1]],Catálogo!A:B,2,FALSE),"")</f>
        <v>2</v>
      </c>
      <c r="M1307" s="5">
        <v>1</v>
      </c>
      <c r="N1307" s="6" t="s">
        <v>116</v>
      </c>
      <c r="O1307" s="5">
        <v>20163</v>
      </c>
      <c r="P1307" s="5" t="s">
        <v>4009</v>
      </c>
      <c r="Q1307" s="5">
        <f>IF(ActividadesCom[[#This Row],[NIVEL 2]]&lt;&gt;0,VLOOKUP(ActividadesCom[[#This Row],[NIVEL 2]],Catálogo!A:B,2,FALSE),"")</f>
        <v>2</v>
      </c>
      <c r="R1307" s="11">
        <v>1</v>
      </c>
      <c r="S1307" s="12"/>
      <c r="T1307" s="11"/>
      <c r="U1307" s="11"/>
      <c r="V1307" s="5" t="str">
        <f>IF(ActividadesCom[[#This Row],[NIVEL 3]]&lt;&gt;0,VLOOKUP(ActividadesCom[[#This Row],[NIVEL 3]],Catálogo!A:B,2,FALSE),"")</f>
        <v/>
      </c>
      <c r="W1307" s="11"/>
      <c r="X1307" s="6"/>
      <c r="Y1307" s="5"/>
      <c r="Z1307" s="5"/>
      <c r="AA1307" s="5" t="str">
        <f>IF(ActividadesCom[[#This Row],[NIVEL 4]]&lt;&gt;0,VLOOKUP(ActividadesCom[[#This Row],[NIVEL 4]],Catálogo!A:B,2,FALSE),"")</f>
        <v/>
      </c>
      <c r="AB1307" s="5"/>
      <c r="AC1307" s="6"/>
      <c r="AD1307" s="5"/>
      <c r="AE1307" s="5"/>
      <c r="AF1307" s="5" t="str">
        <f>IF(ActividadesCom[[#This Row],[NIVEL 5]]&lt;&gt;0,VLOOKUP(ActividadesCom[[#This Row],[NIVEL 5]],Catálogo!A:B,2,FALSE),"")</f>
        <v/>
      </c>
      <c r="AG1307" s="5"/>
      <c r="AH1307" s="2"/>
    </row>
    <row r="1308" spans="1:34" ht="30" hidden="1" customHeight="1" x14ac:dyDescent="0.25">
      <c r="A1308" s="7">
        <v>16470118</v>
      </c>
      <c r="B1308" s="6" t="str">
        <f>VLOOKUP(ActividadesCom[[#This Row],[NO. DE CONTROL]],'LISTADO ESTUDIANTES'!A:C,2,FALSE)</f>
        <v>DE LA CRUZ NOH LUCIANO ANDRES</v>
      </c>
      <c r="C1308" s="6" t="str">
        <f>VLOOKUP(ActividadesCom[[#This Row],[NO. DE CONTROL]],'LISTADO ESTUDIANTES'!A:C,3,FALSE)</f>
        <v>INGENIERIA CIVIL</v>
      </c>
      <c r="D1308" s="5" t="str">
        <f>VLOOKUP(ActividadesCom[[#This Row],[NO. DE CONTROL]],'LISTADO ESTUDIANTES'!A:D,4,FALSE)</f>
        <v>BAJA</v>
      </c>
      <c r="E1308" s="5">
        <f>SUM(ActividadesCom[[#This Row],[CRÉD. 1]],ActividadesCom[[#This Row],[CRÉD. 2]],ActividadesCom[[#This Row],[CRÉD. 3]],ActividadesCom[[#This Row],[CRÉD. 4]],ActividadesCom[[#This Row],[CRÉD. 5]])</f>
        <v>2</v>
      </c>
      <c r="F1308" s="17">
        <f>IF(ActividadesCom[[#This Row],[ÚLTIMO SEMESTRE CON CRÉDITOS]]&gt;0,ROUND(AVERAGE(ActividadesCom[[#This Row],[VALOR NIVEL 5]],ActividadesCom[[#This Row],[VALOR NIVEL 4]],ActividadesCom[[#This Row],[VALOR NIVEL 3]],ActividadesCom[[#This Row],[VALOR NIVEL 2]],ActividadesCom[[#This Row],[VALOR NIVEL 1]]),0),"")</f>
        <v>3</v>
      </c>
      <c r="G1308" s="5" t="str">
        <f>IF(ActividadesCom[[#This Row],[PROMEDIO]]="","",IF(ActividadesCom[[#This Row],[PROMEDIO]]&gt;=4,"EXCELENTE",IF(ActividadesCom[[#This Row],[PROMEDIO]]&gt;=3,"NOTABLE",IF(ActividadesCom[[#This Row],[PROMEDIO]]&gt;=2,"BUENO",IF(ActividadesCom[[#This Row],[PROMEDIO]]=1,"SUFICIENTE","")))))</f>
        <v>NOTABLE</v>
      </c>
      <c r="H1308" s="5">
        <f>MAX(ActividadesCom[[#This Row],[PERÍODO 1]],ActividadesCom[[#This Row],[PERÍODO 2]],ActividadesCom[[#This Row],[PERÍODO 3]],ActividadesCom[[#This Row],[PERÍODO 4]],ActividadesCom[[#This Row],[PERÍODO 5]])</f>
        <v>20193</v>
      </c>
      <c r="I1308" s="6"/>
      <c r="J1308" s="5"/>
      <c r="K1308" s="5"/>
      <c r="L1308" s="5" t="str">
        <f>IF(ActividadesCom[[#This Row],[NIVEL 1]]&lt;&gt;0,VLOOKUP(ActividadesCom[[#This Row],[NIVEL 1]],Catálogo!A:B,2,FALSE),"")</f>
        <v/>
      </c>
      <c r="M1308" s="5"/>
      <c r="N1308" s="6"/>
      <c r="O1308" s="5"/>
      <c r="P1308" s="5"/>
      <c r="Q1308" s="5" t="str">
        <f>IF(ActividadesCom[[#This Row],[NIVEL 2]]&lt;&gt;0,VLOOKUP(ActividadesCom[[#This Row],[NIVEL 2]],Catálogo!A:B,2,FALSE),"")</f>
        <v/>
      </c>
      <c r="R1308" s="11"/>
      <c r="S1308" s="12"/>
      <c r="T1308" s="11"/>
      <c r="U1308" s="11"/>
      <c r="V1308" s="5" t="str">
        <f>IF(ActividadesCom[[#This Row],[NIVEL 3]]&lt;&gt;0,VLOOKUP(ActividadesCom[[#This Row],[NIVEL 3]],Catálogo!A:B,2,FALSE),"")</f>
        <v/>
      </c>
      <c r="W1308" s="11"/>
      <c r="X1308" s="6" t="s">
        <v>11</v>
      </c>
      <c r="Y1308" s="5">
        <v>20193</v>
      </c>
      <c r="Z1308" s="5" t="s">
        <v>4009</v>
      </c>
      <c r="AA1308" s="5">
        <f>IF(ActividadesCom[[#This Row],[NIVEL 4]]&lt;&gt;0,VLOOKUP(ActividadesCom[[#This Row],[NIVEL 4]],Catálogo!A:B,2,FALSE),"")</f>
        <v>2</v>
      </c>
      <c r="AB1308" s="5">
        <v>1</v>
      </c>
      <c r="AC1308" s="6" t="s">
        <v>615</v>
      </c>
      <c r="AD1308" s="5">
        <v>20183</v>
      </c>
      <c r="AE1308" s="5" t="s">
        <v>4007</v>
      </c>
      <c r="AF1308" s="5">
        <f>IF(ActividadesCom[[#This Row],[NIVEL 5]]&lt;&gt;0,VLOOKUP(ActividadesCom[[#This Row],[NIVEL 5]],Catálogo!A:B,2,FALSE),"")</f>
        <v>4</v>
      </c>
      <c r="AG1308" s="5">
        <v>1</v>
      </c>
      <c r="AH1308" s="2"/>
    </row>
    <row r="1309" spans="1:34" s="21" customFormat="1" ht="30" hidden="1" customHeight="1" x14ac:dyDescent="0.25">
      <c r="A1309" s="7">
        <v>16470119</v>
      </c>
      <c r="B1309" s="6" t="str">
        <f>VLOOKUP(ActividadesCom[[#This Row],[NO. DE CONTROL]],'LISTADO ESTUDIANTES'!A:C,2,FALSE)</f>
        <v>CHAN GRAJALES JOSE ABEL DEL JESUS</v>
      </c>
      <c r="C1309" s="6" t="str">
        <f>VLOOKUP(ActividadesCom[[#This Row],[NO. DE CONTROL]],'LISTADO ESTUDIANTES'!A:C,3,FALSE)</f>
        <v>INGENIERIA CIVIL</v>
      </c>
      <c r="D1309" s="5" t="str">
        <f>VLOOKUP(ActividadesCom[[#This Row],[NO. DE CONTROL]],'LISTADO ESTUDIANTES'!A:D,4,FALSE)</f>
        <v>BAJA</v>
      </c>
      <c r="E1309" s="5">
        <f>SUM(ActividadesCom[[#This Row],[CRÉD. 1]],ActividadesCom[[#This Row],[CRÉD. 2]],ActividadesCom[[#This Row],[CRÉD. 3]],ActividadesCom[[#This Row],[CRÉD. 4]],ActividadesCom[[#This Row],[CRÉD. 5]])</f>
        <v>5</v>
      </c>
      <c r="F1309" s="5">
        <f>IF(ActividadesCom[[#This Row],[ÚLTIMO SEMESTRE CON CRÉDITOS]]&gt;0,ROUND(AVERAGE(ActividadesCom[[#This Row],[VALOR NIVEL 5]],ActividadesCom[[#This Row],[VALOR NIVEL 4]],ActividadesCom[[#This Row],[VALOR NIVEL 3]],ActividadesCom[[#This Row],[VALOR NIVEL 2]],ActividadesCom[[#This Row],[VALOR NIVEL 1]]),0),"")</f>
        <v>2</v>
      </c>
      <c r="G1309" s="5" t="str">
        <f>IF(ActividadesCom[[#This Row],[PROMEDIO]]="","",IF(ActividadesCom[[#This Row],[PROMEDIO]]&gt;=4,"EXCELENTE",IF(ActividadesCom[[#This Row],[PROMEDIO]]&gt;=3,"NOTABLE",IF(ActividadesCom[[#This Row],[PROMEDIO]]&gt;=2,"BUENO",IF(ActividadesCom[[#This Row],[PROMEDIO]]=1,"SUFICIENTE","")))))</f>
        <v>BUENO</v>
      </c>
      <c r="H1309" s="5">
        <f>MAX(ActividadesCom[[#This Row],[PERÍODO 1]],ActividadesCom[[#This Row],[PERÍODO 2]],ActividadesCom[[#This Row],[PERÍODO 3]],ActividadesCom[[#This Row],[PERÍODO 4]],ActividadesCom[[#This Row],[PERÍODO 5]])</f>
        <v>20193</v>
      </c>
      <c r="I1309" s="6" t="s">
        <v>1187</v>
      </c>
      <c r="J1309" s="5">
        <v>20163</v>
      </c>
      <c r="K1309" s="5" t="s">
        <v>4009</v>
      </c>
      <c r="L1309" s="5">
        <f>IF(ActividadesCom[[#This Row],[NIVEL 1]]&lt;&gt;0,VLOOKUP(ActividadesCom[[#This Row],[NIVEL 1]],Catálogo!A:B,2,FALSE),"")</f>
        <v>2</v>
      </c>
      <c r="M1309" s="5">
        <v>1</v>
      </c>
      <c r="N1309" s="6" t="s">
        <v>1171</v>
      </c>
      <c r="O1309" s="5">
        <v>20191</v>
      </c>
      <c r="P1309" s="5" t="s">
        <v>4009</v>
      </c>
      <c r="Q1309" s="5">
        <f>IF(ActividadesCom[[#This Row],[NIVEL 2]]&lt;&gt;0,VLOOKUP(ActividadesCom[[#This Row],[NIVEL 2]],Catálogo!A:B,2,FALSE),"")</f>
        <v>2</v>
      </c>
      <c r="R1309" s="11">
        <v>1</v>
      </c>
      <c r="S1309" s="12" t="s">
        <v>1188</v>
      </c>
      <c r="T1309" s="11">
        <v>20173</v>
      </c>
      <c r="U1309" s="11" t="s">
        <v>4009</v>
      </c>
      <c r="V1309" s="5">
        <f>IF(ActividadesCom[[#This Row],[NIVEL 3]]&lt;&gt;0,VLOOKUP(ActividadesCom[[#This Row],[NIVEL 3]],Catálogo!A:B,2,FALSE),"")</f>
        <v>2</v>
      </c>
      <c r="W1309" s="11">
        <v>1</v>
      </c>
      <c r="X1309" s="6" t="s">
        <v>42</v>
      </c>
      <c r="Y1309" s="5">
        <v>20193</v>
      </c>
      <c r="Z1309" s="5" t="s">
        <v>4010</v>
      </c>
      <c r="AA1309" s="5">
        <f>IF(ActividadesCom[[#This Row],[NIVEL 4]]&lt;&gt;0,VLOOKUP(ActividadesCom[[#This Row],[NIVEL 4]],Catálogo!A:B,2,FALSE),"")</f>
        <v>1</v>
      </c>
      <c r="AB1309" s="5">
        <v>1</v>
      </c>
      <c r="AC1309" s="6" t="s">
        <v>112</v>
      </c>
      <c r="AD1309" s="5">
        <v>20163</v>
      </c>
      <c r="AE1309" s="5" t="s">
        <v>4009</v>
      </c>
      <c r="AF1309" s="5">
        <f>IF(ActividadesCom[[#This Row],[NIVEL 5]]&lt;&gt;0,VLOOKUP(ActividadesCom[[#This Row],[NIVEL 5]],Catálogo!A:B,2,FALSE),"")</f>
        <v>2</v>
      </c>
      <c r="AG1309" s="5">
        <v>1</v>
      </c>
    </row>
    <row r="1310" spans="1:34" ht="30" hidden="1" customHeight="1" x14ac:dyDescent="0.25">
      <c r="A1310" s="7">
        <v>16470120</v>
      </c>
      <c r="B1310" s="6" t="str">
        <f>VLOOKUP(ActividadesCom[[#This Row],[NO. DE CONTROL]],'LISTADO ESTUDIANTES'!A:C,2,FALSE)</f>
        <v>CANTO DELGADO ERICK JOSE</v>
      </c>
      <c r="C1310" s="6" t="str">
        <f>VLOOKUP(ActividadesCom[[#This Row],[NO. DE CONTROL]],'LISTADO ESTUDIANTES'!A:C,3,FALSE)</f>
        <v>INGENIERIA CIVIL</v>
      </c>
      <c r="D1310" s="5" t="str">
        <f>VLOOKUP(ActividadesCom[[#This Row],[NO. DE CONTROL]],'LISTADO ESTUDIANTES'!A:D,4,FALSE)</f>
        <v>BAJA</v>
      </c>
      <c r="E1310" s="5">
        <f>SUM(ActividadesCom[[#This Row],[CRÉD. 1]],ActividadesCom[[#This Row],[CRÉD. 2]],ActividadesCom[[#This Row],[CRÉD. 3]],ActividadesCom[[#This Row],[CRÉD. 4]],ActividadesCom[[#This Row],[CRÉD. 5]])</f>
        <v>1</v>
      </c>
      <c r="F1310" s="17">
        <f>IF(ActividadesCom[[#This Row],[ÚLTIMO SEMESTRE CON CRÉDITOS]]&gt;0,ROUND(AVERAGE(ActividadesCom[[#This Row],[VALOR NIVEL 5]],ActividadesCom[[#This Row],[VALOR NIVEL 4]],ActividadesCom[[#This Row],[VALOR NIVEL 3]],ActividadesCom[[#This Row],[VALOR NIVEL 2]],ActividadesCom[[#This Row],[VALOR NIVEL 1]]),0),"")</f>
        <v>2</v>
      </c>
      <c r="G1310" s="5" t="str">
        <f>IF(ActividadesCom[[#This Row],[PROMEDIO]]="","",IF(ActividadesCom[[#This Row],[PROMEDIO]]&gt;=4,"EXCELENTE",IF(ActividadesCom[[#This Row],[PROMEDIO]]&gt;=3,"NOTABLE",IF(ActividadesCom[[#This Row],[PROMEDIO]]&gt;=2,"BUENO",IF(ActividadesCom[[#This Row],[PROMEDIO]]=1,"SUFICIENTE","")))))</f>
        <v>BUENO</v>
      </c>
      <c r="H1310" s="5">
        <f>MAX(ActividadesCom[[#This Row],[PERÍODO 1]],ActividadesCom[[#This Row],[PERÍODO 2]],ActividadesCom[[#This Row],[PERÍODO 3]],ActividadesCom[[#This Row],[PERÍODO 4]],ActividadesCom[[#This Row],[PERÍODO 5]])</f>
        <v>20163</v>
      </c>
      <c r="I1310" s="6"/>
      <c r="J1310" s="5"/>
      <c r="K1310" s="5"/>
      <c r="L1310" s="5" t="str">
        <f>IF(ActividadesCom[[#This Row],[NIVEL 1]]&lt;&gt;0,VLOOKUP(ActividadesCom[[#This Row],[NIVEL 1]],Catálogo!A:B,2,FALSE),"")</f>
        <v/>
      </c>
      <c r="M1310" s="5"/>
      <c r="N1310" s="6"/>
      <c r="O1310" s="5"/>
      <c r="P1310" s="5"/>
      <c r="Q1310" s="5" t="str">
        <f>IF(ActividadesCom[[#This Row],[NIVEL 2]]&lt;&gt;0,VLOOKUP(ActividadesCom[[#This Row],[NIVEL 2]],Catálogo!A:B,2,FALSE),"")</f>
        <v/>
      </c>
      <c r="R1310" s="11"/>
      <c r="S1310" s="12"/>
      <c r="T1310" s="11"/>
      <c r="U1310" s="11"/>
      <c r="V1310" s="5" t="str">
        <f>IF(ActividadesCom[[#This Row],[NIVEL 3]]&lt;&gt;0,VLOOKUP(ActividadesCom[[#This Row],[NIVEL 3]],Catálogo!A:B,2,FALSE),"")</f>
        <v/>
      </c>
      <c r="W1310" s="11"/>
      <c r="X1310" s="6"/>
      <c r="Y1310" s="5"/>
      <c r="Z1310" s="5"/>
      <c r="AA1310" s="5" t="str">
        <f>IF(ActividadesCom[[#This Row],[NIVEL 4]]&lt;&gt;0,VLOOKUP(ActividadesCom[[#This Row],[NIVEL 4]],Catálogo!A:B,2,FALSE),"")</f>
        <v/>
      </c>
      <c r="AB1310" s="5"/>
      <c r="AC1310" s="6" t="s">
        <v>55</v>
      </c>
      <c r="AD1310" s="5">
        <v>20163</v>
      </c>
      <c r="AE1310" s="5" t="s">
        <v>4009</v>
      </c>
      <c r="AF1310" s="5">
        <f>IF(ActividadesCom[[#This Row],[NIVEL 5]]&lt;&gt;0,VLOOKUP(ActividadesCom[[#This Row],[NIVEL 5]],Catálogo!A:B,2,FALSE),"")</f>
        <v>2</v>
      </c>
      <c r="AG1310" s="5">
        <v>1</v>
      </c>
      <c r="AH1310" s="2"/>
    </row>
    <row r="1311" spans="1:34" ht="30" hidden="1" customHeight="1" x14ac:dyDescent="0.25">
      <c r="A1311" s="7">
        <v>16470121</v>
      </c>
      <c r="B1311" s="6" t="str">
        <f>VLOOKUP(ActividadesCom[[#This Row],[NO. DE CONTROL]],'LISTADO ESTUDIANTES'!A:C,2,FALSE)</f>
        <v>SANTOS NORIEGA DANIEL</v>
      </c>
      <c r="C1311" s="6" t="str">
        <f>VLOOKUP(ActividadesCom[[#This Row],[NO. DE CONTROL]],'LISTADO ESTUDIANTES'!A:C,3,FALSE)</f>
        <v>INGENIERIA CIVIL</v>
      </c>
      <c r="D1311" s="5" t="str">
        <f>VLOOKUP(ActividadesCom[[#This Row],[NO. DE CONTROL]],'LISTADO ESTUDIANTES'!A:D,4,FALSE)</f>
        <v>BAJA</v>
      </c>
      <c r="E1311" s="5">
        <f>SUM(ActividadesCom[[#This Row],[CRÉD. 1]],ActividadesCom[[#This Row],[CRÉD. 2]],ActividadesCom[[#This Row],[CRÉD. 3]],ActividadesCom[[#This Row],[CRÉD. 4]],ActividadesCom[[#This Row],[CRÉD. 5]])</f>
        <v>0</v>
      </c>
      <c r="F1311" s="17" t="str">
        <f>IF(ActividadesCom[[#This Row],[ÚLTIMO SEMESTRE CON CRÉDITOS]]&gt;0,ROUND(AVERAGE(ActividadesCom[[#This Row],[VALOR NIVEL 5]],ActividadesCom[[#This Row],[VALOR NIVEL 4]],ActividadesCom[[#This Row],[VALOR NIVEL 3]],ActividadesCom[[#This Row],[VALOR NIVEL 2]],ActividadesCom[[#This Row],[VALOR NIVEL 1]]),0),"")</f>
        <v/>
      </c>
      <c r="G1311" s="5" t="str">
        <f>IF(ActividadesCom[[#This Row],[PROMEDIO]]="","",IF(ActividadesCom[[#This Row],[PROMEDIO]]&gt;=4,"EXCELENTE",IF(ActividadesCom[[#This Row],[PROMEDIO]]&gt;=3,"NOTABLE",IF(ActividadesCom[[#This Row],[PROMEDIO]]&gt;=2,"BUENO",IF(ActividadesCom[[#This Row],[PROMEDIO]]=1,"SUFICIENTE","")))))</f>
        <v/>
      </c>
      <c r="H1311" s="5">
        <f>MAX(ActividadesCom[[#This Row],[PERÍODO 1]],ActividadesCom[[#This Row],[PERÍODO 2]],ActividadesCom[[#This Row],[PERÍODO 3]],ActividadesCom[[#This Row],[PERÍODO 4]],ActividadesCom[[#This Row],[PERÍODO 5]])</f>
        <v>0</v>
      </c>
      <c r="I1311" s="6"/>
      <c r="J1311" s="5"/>
      <c r="K1311" s="5"/>
      <c r="L1311" s="5" t="str">
        <f>IF(ActividadesCom[[#This Row],[NIVEL 1]]&lt;&gt;0,VLOOKUP(ActividadesCom[[#This Row],[NIVEL 1]],Catálogo!A:B,2,FALSE),"")</f>
        <v/>
      </c>
      <c r="M1311" s="5"/>
      <c r="N1311" s="6"/>
      <c r="O1311" s="5"/>
      <c r="P1311" s="5"/>
      <c r="Q1311" s="5" t="str">
        <f>IF(ActividadesCom[[#This Row],[NIVEL 2]]&lt;&gt;0,VLOOKUP(ActividadesCom[[#This Row],[NIVEL 2]],Catálogo!A:B,2,FALSE),"")</f>
        <v/>
      </c>
      <c r="R1311" s="11"/>
      <c r="S1311" s="6"/>
      <c r="T1311" s="11"/>
      <c r="U1311" s="11"/>
      <c r="V1311" s="5" t="str">
        <f>IF(ActividadesCom[[#This Row],[NIVEL 3]]&lt;&gt;0,VLOOKUP(ActividadesCom[[#This Row],[NIVEL 3]],Catálogo!A:B,2,FALSE),"")</f>
        <v/>
      </c>
      <c r="W1311" s="11"/>
      <c r="X1311" s="6"/>
      <c r="Y1311" s="5"/>
      <c r="Z1311" s="5"/>
      <c r="AA1311" s="5" t="str">
        <f>IF(ActividadesCom[[#This Row],[NIVEL 4]]&lt;&gt;0,VLOOKUP(ActividadesCom[[#This Row],[NIVEL 4]],Catálogo!A:B,2,FALSE),"")</f>
        <v/>
      </c>
      <c r="AB1311" s="5"/>
      <c r="AC1311" s="6"/>
      <c r="AD1311" s="5"/>
      <c r="AE1311" s="5"/>
      <c r="AF1311" s="5" t="str">
        <f>IF(ActividadesCom[[#This Row],[NIVEL 5]]&lt;&gt;0,VLOOKUP(ActividadesCom[[#This Row],[NIVEL 5]],Catálogo!A:B,2,FALSE),"")</f>
        <v/>
      </c>
      <c r="AG1311" s="5"/>
      <c r="AH1311" s="2"/>
    </row>
    <row r="1312" spans="1:34" ht="30" hidden="1" customHeight="1" x14ac:dyDescent="0.25">
      <c r="A1312" s="7">
        <v>16470122</v>
      </c>
      <c r="B1312" s="6" t="str">
        <f>VLOOKUP(ActividadesCom[[#This Row],[NO. DE CONTROL]],'LISTADO ESTUDIANTES'!A:C,2,FALSE)</f>
        <v>DZUL PECH SELESTE ANDREY</v>
      </c>
      <c r="C1312" s="6" t="str">
        <f>VLOOKUP(ActividadesCom[[#This Row],[NO. DE CONTROL]],'LISTADO ESTUDIANTES'!A:C,3,FALSE)</f>
        <v>INGENIERIA CIVIL</v>
      </c>
      <c r="D1312" s="5" t="str">
        <f>VLOOKUP(ActividadesCom[[#This Row],[NO. DE CONTROL]],'LISTADO ESTUDIANTES'!A:D,4,FALSE)</f>
        <v>BAJA</v>
      </c>
      <c r="E1312" s="5">
        <f>SUM(ActividadesCom[[#This Row],[CRÉD. 1]],ActividadesCom[[#This Row],[CRÉD. 2]],ActividadesCom[[#This Row],[CRÉD. 3]],ActividadesCom[[#This Row],[CRÉD. 4]],ActividadesCom[[#This Row],[CRÉD. 5]])</f>
        <v>5</v>
      </c>
      <c r="F1312" s="5">
        <f>IF(ActividadesCom[[#This Row],[ÚLTIMO SEMESTRE CON CRÉDITOS]]&gt;0,ROUND(AVERAGE(ActividadesCom[[#This Row],[VALOR NIVEL 5]],ActividadesCom[[#This Row],[VALOR NIVEL 4]],ActividadesCom[[#This Row],[VALOR NIVEL 3]],ActividadesCom[[#This Row],[VALOR NIVEL 2]],ActividadesCom[[#This Row],[VALOR NIVEL 1]]),0),"")</f>
        <v>2</v>
      </c>
      <c r="G1312" s="5" t="str">
        <f>IF(ActividadesCom[[#This Row],[PROMEDIO]]="","",IF(ActividadesCom[[#This Row],[PROMEDIO]]&gt;=4,"EXCELENTE",IF(ActividadesCom[[#This Row],[PROMEDIO]]&gt;=3,"NOTABLE",IF(ActividadesCom[[#This Row],[PROMEDIO]]&gt;=2,"BUENO",IF(ActividadesCom[[#This Row],[PROMEDIO]]=1,"SUFICIENTE","")))))</f>
        <v>BUENO</v>
      </c>
      <c r="H1312" s="5">
        <f>MAX(ActividadesCom[[#This Row],[PERÍODO 1]],ActividadesCom[[#This Row],[PERÍODO 2]],ActividadesCom[[#This Row],[PERÍODO 3]],ActividadesCom[[#This Row],[PERÍODO 4]],ActividadesCom[[#This Row],[PERÍODO 5]])</f>
        <v>20191</v>
      </c>
      <c r="I1312" s="6" t="s">
        <v>380</v>
      </c>
      <c r="J1312" s="5">
        <v>20181</v>
      </c>
      <c r="K1312" s="5" t="s">
        <v>4009</v>
      </c>
      <c r="L1312" s="5">
        <f>IF(ActividadesCom[[#This Row],[NIVEL 1]]&lt;&gt;0,VLOOKUP(ActividadesCom[[#This Row],[NIVEL 1]],Catálogo!A:B,2,FALSE),"")</f>
        <v>2</v>
      </c>
      <c r="M1312" s="5">
        <v>1</v>
      </c>
      <c r="N1312" s="6" t="s">
        <v>1181</v>
      </c>
      <c r="O1312" s="5">
        <v>20191</v>
      </c>
      <c r="P1312" s="5" t="s">
        <v>4009</v>
      </c>
      <c r="Q1312" s="5">
        <f>IF(ActividadesCom[[#This Row],[NIVEL 2]]&lt;&gt;0,VLOOKUP(ActividadesCom[[#This Row],[NIVEL 2]],Catálogo!A:B,2,FALSE),"")</f>
        <v>2</v>
      </c>
      <c r="R1312" s="11">
        <v>1</v>
      </c>
      <c r="S1312" s="12" t="s">
        <v>1182</v>
      </c>
      <c r="T1312" s="11">
        <v>20191</v>
      </c>
      <c r="U1312" s="11" t="s">
        <v>4009</v>
      </c>
      <c r="V1312" s="5">
        <f>IF(ActividadesCom[[#This Row],[NIVEL 3]]&lt;&gt;0,VLOOKUP(ActividadesCom[[#This Row],[NIVEL 3]],Catálogo!A:B,2,FALSE),"")</f>
        <v>2</v>
      </c>
      <c r="W1312" s="11">
        <v>1</v>
      </c>
      <c r="X1312" s="6" t="s">
        <v>4059</v>
      </c>
      <c r="Y1312" s="5">
        <v>20173</v>
      </c>
      <c r="Z1312" s="5" t="s">
        <v>4009</v>
      </c>
      <c r="AA1312" s="5">
        <f>IF(ActividadesCom[[#This Row],[NIVEL 4]]&lt;&gt;0,VLOOKUP(ActividadesCom[[#This Row],[NIVEL 4]],Catálogo!A:B,2,FALSE),"")</f>
        <v>2</v>
      </c>
      <c r="AB1312" s="5">
        <v>1</v>
      </c>
      <c r="AC1312" s="6" t="s">
        <v>2</v>
      </c>
      <c r="AD1312" s="5" t="s">
        <v>481</v>
      </c>
      <c r="AE1312" s="5" t="s">
        <v>4009</v>
      </c>
      <c r="AF1312" s="5">
        <f>IF(ActividadesCom[[#This Row],[NIVEL 5]]&lt;&gt;0,VLOOKUP(ActividadesCom[[#This Row],[NIVEL 5]],Catálogo!A:B,2,FALSE),"")</f>
        <v>2</v>
      </c>
      <c r="AG1312" s="5">
        <v>1</v>
      </c>
      <c r="AH1312" s="2"/>
    </row>
    <row r="1313" spans="1:34" s="21" customFormat="1" ht="30" hidden="1" customHeight="1" x14ac:dyDescent="0.25">
      <c r="A1313" s="7">
        <v>16470123</v>
      </c>
      <c r="B1313" s="6" t="str">
        <f>VLOOKUP(ActividadesCom[[#This Row],[NO. DE CONTROL]],'LISTADO ESTUDIANTES'!A:C,2,FALSE)</f>
        <v>JIMENEZ CALDERON EDWIN ENRIQUE</v>
      </c>
      <c r="C1313" s="6" t="str">
        <f>VLOOKUP(ActividadesCom[[#This Row],[NO. DE CONTROL]],'LISTADO ESTUDIANTES'!A:C,3,FALSE)</f>
        <v>INGENIERIA AMBIENTAL</v>
      </c>
      <c r="D1313" s="5" t="str">
        <f>VLOOKUP(ActividadesCom[[#This Row],[NO. DE CONTROL]],'LISTADO ESTUDIANTES'!A:D,4,FALSE)</f>
        <v>BAJA</v>
      </c>
      <c r="E1313" s="5">
        <f>SUM(ActividadesCom[[#This Row],[CRÉD. 1]],ActividadesCom[[#This Row],[CRÉD. 2]],ActividadesCom[[#This Row],[CRÉD. 3]],ActividadesCom[[#This Row],[CRÉD. 4]],ActividadesCom[[#This Row],[CRÉD. 5]])</f>
        <v>1</v>
      </c>
      <c r="F1313" s="17">
        <f>IF(ActividadesCom[[#This Row],[ÚLTIMO SEMESTRE CON CRÉDITOS]]&gt;0,ROUND(AVERAGE(ActividadesCom[[#This Row],[VALOR NIVEL 5]],ActividadesCom[[#This Row],[VALOR NIVEL 4]],ActividadesCom[[#This Row],[VALOR NIVEL 3]],ActividadesCom[[#This Row],[VALOR NIVEL 2]],ActividadesCom[[#This Row],[VALOR NIVEL 1]]),0),"")</f>
        <v>2</v>
      </c>
      <c r="G1313" s="5" t="str">
        <f>IF(ActividadesCom[[#This Row],[PROMEDIO]]="","",IF(ActividadesCom[[#This Row],[PROMEDIO]]&gt;=4,"EXCELENTE",IF(ActividadesCom[[#This Row],[PROMEDIO]]&gt;=3,"NOTABLE",IF(ActividadesCom[[#This Row],[PROMEDIO]]&gt;=2,"BUENO",IF(ActividadesCom[[#This Row],[PROMEDIO]]=1,"SUFICIENTE","")))))</f>
        <v>BUENO</v>
      </c>
      <c r="H1313" s="5">
        <f>MAX(ActividadesCom[[#This Row],[PERÍODO 1]],ActividadesCom[[#This Row],[PERÍODO 2]],ActividadesCom[[#This Row],[PERÍODO 3]],ActividadesCom[[#This Row],[PERÍODO 4]],ActividadesCom[[#This Row],[PERÍODO 5]])</f>
        <v>20163</v>
      </c>
      <c r="I1313" s="6"/>
      <c r="J1313" s="5"/>
      <c r="K1313" s="5"/>
      <c r="L1313" s="5" t="str">
        <f>IF(ActividadesCom[[#This Row],[NIVEL 1]]&lt;&gt;0,VLOOKUP(ActividadesCom[[#This Row],[NIVEL 1]],Catálogo!A:B,2,FALSE),"")</f>
        <v/>
      </c>
      <c r="M1313" s="5"/>
      <c r="N1313" s="6"/>
      <c r="O1313" s="5"/>
      <c r="P1313" s="5"/>
      <c r="Q1313" s="5" t="str">
        <f>IF(ActividadesCom[[#This Row],[NIVEL 2]]&lt;&gt;0,VLOOKUP(ActividadesCom[[#This Row],[NIVEL 2]],Catálogo!A:B,2,FALSE),"")</f>
        <v/>
      </c>
      <c r="R1313" s="11"/>
      <c r="S1313" s="12"/>
      <c r="T1313" s="11"/>
      <c r="U1313" s="11"/>
      <c r="V1313" s="5" t="str">
        <f>IF(ActividadesCom[[#This Row],[NIVEL 3]]&lt;&gt;0,VLOOKUP(ActividadesCom[[#This Row],[NIVEL 3]],Catálogo!A:B,2,FALSE),"")</f>
        <v/>
      </c>
      <c r="W1313" s="11"/>
      <c r="X1313" s="6"/>
      <c r="Y1313" s="5"/>
      <c r="Z1313" s="5"/>
      <c r="AA1313" s="5" t="str">
        <f>IF(ActividadesCom[[#This Row],[NIVEL 4]]&lt;&gt;0,VLOOKUP(ActividadesCom[[#This Row],[NIVEL 4]],Catálogo!A:B,2,FALSE),"")</f>
        <v/>
      </c>
      <c r="AB1313" s="5"/>
      <c r="AC1313" s="6" t="s">
        <v>112</v>
      </c>
      <c r="AD1313" s="5">
        <v>20163</v>
      </c>
      <c r="AE1313" s="5" t="s">
        <v>4009</v>
      </c>
      <c r="AF1313" s="5">
        <f>IF(ActividadesCom[[#This Row],[NIVEL 5]]&lt;&gt;0,VLOOKUP(ActividadesCom[[#This Row],[NIVEL 5]],Catálogo!A:B,2,FALSE),"")</f>
        <v>2</v>
      </c>
      <c r="AG1313" s="5">
        <v>1</v>
      </c>
    </row>
    <row r="1314" spans="1:34" ht="30" hidden="1" customHeight="1" x14ac:dyDescent="0.25">
      <c r="A1314" s="7">
        <v>16470124</v>
      </c>
      <c r="B1314" s="6" t="str">
        <f>VLOOKUP(ActividadesCom[[#This Row],[NO. DE CONTROL]],'LISTADO ESTUDIANTES'!A:C,2,FALSE)</f>
        <v>PECH CANCHE ELIAS ALEJANDRO</v>
      </c>
      <c r="C1314" s="6" t="str">
        <f>VLOOKUP(ActividadesCom[[#This Row],[NO. DE CONTROL]],'LISTADO ESTUDIANTES'!A:C,3,FALSE)</f>
        <v>INGENIERIA AMBIENTAL</v>
      </c>
      <c r="D1314" s="5" t="str">
        <f>VLOOKUP(ActividadesCom[[#This Row],[NO. DE CONTROL]],'LISTADO ESTUDIANTES'!A:D,4,FALSE)</f>
        <v>BAJA</v>
      </c>
      <c r="E1314" s="5">
        <f>SUM(ActividadesCom[[#This Row],[CRÉD. 1]],ActividadesCom[[#This Row],[CRÉD. 2]],ActividadesCom[[#This Row],[CRÉD. 3]],ActividadesCom[[#This Row],[CRÉD. 4]],ActividadesCom[[#This Row],[CRÉD. 5]])</f>
        <v>1</v>
      </c>
      <c r="F1314" s="17">
        <f>IF(ActividadesCom[[#This Row],[ÚLTIMO SEMESTRE CON CRÉDITOS]]&gt;0,ROUND(AVERAGE(ActividadesCom[[#This Row],[VALOR NIVEL 5]],ActividadesCom[[#This Row],[VALOR NIVEL 4]],ActividadesCom[[#This Row],[VALOR NIVEL 3]],ActividadesCom[[#This Row],[VALOR NIVEL 2]],ActividadesCom[[#This Row],[VALOR NIVEL 1]]),0),"")</f>
        <v>4</v>
      </c>
      <c r="G1314" s="5" t="str">
        <f>IF(ActividadesCom[[#This Row],[PROMEDIO]]="","",IF(ActividadesCom[[#This Row],[PROMEDIO]]&gt;=4,"EXCELENTE",IF(ActividadesCom[[#This Row],[PROMEDIO]]&gt;=3,"NOTABLE",IF(ActividadesCom[[#This Row],[PROMEDIO]]&gt;=2,"BUENO",IF(ActividadesCom[[#This Row],[PROMEDIO]]=1,"SUFICIENTE","")))))</f>
        <v>EXCELENTE</v>
      </c>
      <c r="H1314" s="5">
        <f>MAX(ActividadesCom[[#This Row],[PERÍODO 1]],ActividadesCom[[#This Row],[PERÍODO 2]],ActividadesCom[[#This Row],[PERÍODO 3]],ActividadesCom[[#This Row],[PERÍODO 4]],ActividadesCom[[#This Row],[PERÍODO 5]])</f>
        <v>20171</v>
      </c>
      <c r="I1314" s="6"/>
      <c r="J1314" s="5"/>
      <c r="K1314" s="5"/>
      <c r="L1314" s="5" t="str">
        <f>IF(ActividadesCom[[#This Row],[NIVEL 1]]&lt;&gt;0,VLOOKUP(ActividadesCom[[#This Row],[NIVEL 1]],Catálogo!A:B,2,FALSE),"")</f>
        <v/>
      </c>
      <c r="M1314" s="5"/>
      <c r="N1314" s="6"/>
      <c r="O1314" s="5"/>
      <c r="P1314" s="5"/>
      <c r="Q1314" s="5" t="str">
        <f>IF(ActividadesCom[[#This Row],[NIVEL 2]]&lt;&gt;0,VLOOKUP(ActividadesCom[[#This Row],[NIVEL 2]],Catálogo!A:B,2,FALSE),"")</f>
        <v/>
      </c>
      <c r="R1314" s="11"/>
      <c r="S1314" s="12"/>
      <c r="T1314" s="11"/>
      <c r="U1314" s="11"/>
      <c r="V1314" s="5" t="str">
        <f>IF(ActividadesCom[[#This Row],[NIVEL 3]]&lt;&gt;0,VLOOKUP(ActividadesCom[[#This Row],[NIVEL 3]],Catálogo!A:B,2,FALSE),"")</f>
        <v/>
      </c>
      <c r="W1314" s="11"/>
      <c r="X1314" s="6"/>
      <c r="Y1314" s="5"/>
      <c r="Z1314" s="5"/>
      <c r="AA1314" s="5" t="str">
        <f>IF(ActividadesCom[[#This Row],[NIVEL 4]]&lt;&gt;0,VLOOKUP(ActividadesCom[[#This Row],[NIVEL 4]],Catálogo!A:B,2,FALSE),"")</f>
        <v/>
      </c>
      <c r="AB1314" s="5"/>
      <c r="AC1314" s="6" t="s">
        <v>31</v>
      </c>
      <c r="AD1314" s="5">
        <v>20171</v>
      </c>
      <c r="AE1314" s="5" t="s">
        <v>4007</v>
      </c>
      <c r="AF1314" s="5">
        <f>IF(ActividadesCom[[#This Row],[NIVEL 5]]&lt;&gt;0,VLOOKUP(ActividadesCom[[#This Row],[NIVEL 5]],Catálogo!A:B,2,FALSE),"")</f>
        <v>4</v>
      </c>
      <c r="AG1314" s="5">
        <v>1</v>
      </c>
      <c r="AH1314" s="2"/>
    </row>
    <row r="1315" spans="1:34" ht="30" hidden="1" customHeight="1" x14ac:dyDescent="0.25">
      <c r="A1315" s="7">
        <v>16470125</v>
      </c>
      <c r="B1315" s="6" t="str">
        <f>VLOOKUP(ActividadesCom[[#This Row],[NO. DE CONTROL]],'LISTADO ESTUDIANTES'!A:C,2,FALSE)</f>
        <v>RAMOS MENDEZ OMAR ELIOENAI</v>
      </c>
      <c r="C1315" s="6" t="str">
        <f>VLOOKUP(ActividadesCom[[#This Row],[NO. DE CONTROL]],'LISTADO ESTUDIANTES'!A:C,3,FALSE)</f>
        <v>INGENIERIA AMBIENTAL</v>
      </c>
      <c r="D1315" s="5" t="str">
        <f>VLOOKUP(ActividadesCom[[#This Row],[NO. DE CONTROL]],'LISTADO ESTUDIANTES'!A:D,4,FALSE)</f>
        <v>BAJA</v>
      </c>
      <c r="E1315" s="5">
        <f>SUM(ActividadesCom[[#This Row],[CRÉD. 1]],ActividadesCom[[#This Row],[CRÉD. 2]],ActividadesCom[[#This Row],[CRÉD. 3]],ActividadesCom[[#This Row],[CRÉD. 4]],ActividadesCom[[#This Row],[CRÉD. 5]])</f>
        <v>2</v>
      </c>
      <c r="F1315" s="17">
        <f>IF(ActividadesCom[[#This Row],[ÚLTIMO SEMESTRE CON CRÉDITOS]]&gt;0,ROUND(AVERAGE(ActividadesCom[[#This Row],[VALOR NIVEL 5]],ActividadesCom[[#This Row],[VALOR NIVEL 4]],ActividadesCom[[#This Row],[VALOR NIVEL 3]],ActividadesCom[[#This Row],[VALOR NIVEL 2]],ActividadesCom[[#This Row],[VALOR NIVEL 1]]),0),"")</f>
        <v>3</v>
      </c>
      <c r="G1315" s="5" t="str">
        <f>IF(ActividadesCom[[#This Row],[PROMEDIO]]="","",IF(ActividadesCom[[#This Row],[PROMEDIO]]&gt;=4,"EXCELENTE",IF(ActividadesCom[[#This Row],[PROMEDIO]]&gt;=3,"NOTABLE",IF(ActividadesCom[[#This Row],[PROMEDIO]]&gt;=2,"BUENO",IF(ActividadesCom[[#This Row],[PROMEDIO]]=1,"SUFICIENTE","")))))</f>
        <v>NOTABLE</v>
      </c>
      <c r="H1315" s="5">
        <f>MAX(ActividadesCom[[#This Row],[PERÍODO 1]],ActividadesCom[[#This Row],[PERÍODO 2]],ActividadesCom[[#This Row],[PERÍODO 3]],ActividadesCom[[#This Row],[PERÍODO 4]],ActividadesCom[[#This Row],[PERÍODO 5]])</f>
        <v>20171</v>
      </c>
      <c r="I1315" s="6"/>
      <c r="J1315" s="5"/>
      <c r="K1315" s="5"/>
      <c r="L1315" s="5" t="str">
        <f>IF(ActividadesCom[[#This Row],[NIVEL 1]]&lt;&gt;0,VLOOKUP(ActividadesCom[[#This Row],[NIVEL 1]],Catálogo!A:B,2,FALSE),"")</f>
        <v/>
      </c>
      <c r="M1315" s="5"/>
      <c r="N1315" s="6"/>
      <c r="O1315" s="5"/>
      <c r="P1315" s="5"/>
      <c r="Q1315" s="5" t="str">
        <f>IF(ActividadesCom[[#This Row],[NIVEL 2]]&lt;&gt;0,VLOOKUP(ActividadesCom[[#This Row],[NIVEL 2]],Catálogo!A:B,2,FALSE),"")</f>
        <v/>
      </c>
      <c r="R1315" s="11"/>
      <c r="S1315" s="12"/>
      <c r="T1315" s="11"/>
      <c r="U1315" s="11"/>
      <c r="V1315" s="5" t="str">
        <f>IF(ActividadesCom[[#This Row],[NIVEL 3]]&lt;&gt;0,VLOOKUP(ActividadesCom[[#This Row],[NIVEL 3]],Catálogo!A:B,2,FALSE),"")</f>
        <v/>
      </c>
      <c r="W1315" s="11"/>
      <c r="X1315" s="6" t="s">
        <v>133</v>
      </c>
      <c r="Y1315" s="5">
        <v>20171</v>
      </c>
      <c r="Z1315" s="5" t="s">
        <v>4008</v>
      </c>
      <c r="AA1315" s="5">
        <f>IF(ActividadesCom[[#This Row],[NIVEL 4]]&lt;&gt;0,VLOOKUP(ActividadesCom[[#This Row],[NIVEL 4]],Catálogo!A:B,2,FALSE),"")</f>
        <v>3</v>
      </c>
      <c r="AB1315" s="5">
        <v>1</v>
      </c>
      <c r="AC1315" s="6" t="s">
        <v>55</v>
      </c>
      <c r="AD1315" s="5">
        <v>20163</v>
      </c>
      <c r="AE1315" s="5" t="s">
        <v>4009</v>
      </c>
      <c r="AF1315" s="5">
        <f>IF(ActividadesCom[[#This Row],[NIVEL 5]]&lt;&gt;0,VLOOKUP(ActividadesCom[[#This Row],[NIVEL 5]],Catálogo!A:B,2,FALSE),"")</f>
        <v>2</v>
      </c>
      <c r="AG1315" s="5">
        <v>1</v>
      </c>
      <c r="AH1315" s="2"/>
    </row>
    <row r="1316" spans="1:34" ht="30" hidden="1" customHeight="1" x14ac:dyDescent="0.25">
      <c r="A1316" s="7">
        <v>16470126</v>
      </c>
      <c r="B1316" s="6" t="str">
        <f>VLOOKUP(ActividadesCom[[#This Row],[NO. DE CONTROL]],'LISTADO ESTUDIANTES'!A:C,2,FALSE)</f>
        <v>CRUZ COYOC VANYA    ANETTH</v>
      </c>
      <c r="C1316" s="6" t="str">
        <f>VLOOKUP(ActividadesCom[[#This Row],[NO. DE CONTROL]],'LISTADO ESTUDIANTES'!A:C,3,FALSE)</f>
        <v>INGENIERIA AMBIENTAL</v>
      </c>
      <c r="D1316" s="5" t="str">
        <f>VLOOKUP(ActividadesCom[[#This Row],[NO. DE CONTROL]],'LISTADO ESTUDIANTES'!A:D,4,FALSE)</f>
        <v>BAJA</v>
      </c>
      <c r="E1316" s="5">
        <f>SUM(ActividadesCom[[#This Row],[CRÉD. 1]],ActividadesCom[[#This Row],[CRÉD. 2]],ActividadesCom[[#This Row],[CRÉD. 3]],ActividadesCom[[#This Row],[CRÉD. 4]],ActividadesCom[[#This Row],[CRÉD. 5]])</f>
        <v>5</v>
      </c>
      <c r="F1316" s="5">
        <f>IF(ActividadesCom[[#This Row],[ÚLTIMO SEMESTRE CON CRÉDITOS]]&gt;0,ROUND(AVERAGE(ActividadesCom[[#This Row],[VALOR NIVEL 5]],ActividadesCom[[#This Row],[VALOR NIVEL 4]],ActividadesCom[[#This Row],[VALOR NIVEL 3]],ActividadesCom[[#This Row],[VALOR NIVEL 2]],ActividadesCom[[#This Row],[VALOR NIVEL 1]]),0),"")</f>
        <v>2</v>
      </c>
      <c r="G1316" s="5" t="str">
        <f>IF(ActividadesCom[[#This Row],[PROMEDIO]]="","",IF(ActividadesCom[[#This Row],[PROMEDIO]]&gt;=4,"EXCELENTE",IF(ActividadesCom[[#This Row],[PROMEDIO]]&gt;=3,"NOTABLE",IF(ActividadesCom[[#This Row],[PROMEDIO]]&gt;=2,"BUENO",IF(ActividadesCom[[#This Row],[PROMEDIO]]=1,"SUFICIENTE","")))))</f>
        <v>BUENO</v>
      </c>
      <c r="H1316" s="5">
        <f>MAX(ActividadesCom[[#This Row],[PERÍODO 1]],ActividadesCom[[#This Row],[PERÍODO 2]],ActividadesCom[[#This Row],[PERÍODO 3]],ActividadesCom[[#This Row],[PERÍODO 4]],ActividadesCom[[#This Row],[PERÍODO 5]])</f>
        <v>20181</v>
      </c>
      <c r="I1316" s="6" t="s">
        <v>433</v>
      </c>
      <c r="J1316" s="5">
        <v>20173</v>
      </c>
      <c r="K1316" s="5" t="s">
        <v>4009</v>
      </c>
      <c r="L1316" s="5">
        <f>IF(ActividadesCom[[#This Row],[NIVEL 1]]&lt;&gt;0,VLOOKUP(ActividadesCom[[#This Row],[NIVEL 1]],Catálogo!A:B,2,FALSE),"")</f>
        <v>2</v>
      </c>
      <c r="M1316" s="5">
        <v>1</v>
      </c>
      <c r="N1316" s="6" t="s">
        <v>600</v>
      </c>
      <c r="O1316" s="5">
        <v>20181</v>
      </c>
      <c r="P1316" s="5" t="s">
        <v>4009</v>
      </c>
      <c r="Q1316" s="5">
        <f>IF(ActividadesCom[[#This Row],[NIVEL 2]]&lt;&gt;0,VLOOKUP(ActividadesCom[[#This Row],[NIVEL 2]],Catálogo!A:B,2,FALSE),"")</f>
        <v>2</v>
      </c>
      <c r="R1316" s="5">
        <v>1</v>
      </c>
      <c r="S1316" s="6" t="s">
        <v>694</v>
      </c>
      <c r="T1316" s="5">
        <v>20181</v>
      </c>
      <c r="U1316" s="5" t="s">
        <v>4007</v>
      </c>
      <c r="V1316" s="5">
        <f>IF(ActividadesCom[[#This Row],[NIVEL 3]]&lt;&gt;0,VLOOKUP(ActividadesCom[[#This Row],[NIVEL 3]],Catálogo!A:B,2,FALSE),"")</f>
        <v>4</v>
      </c>
      <c r="W1316" s="5">
        <v>1</v>
      </c>
      <c r="X1316" s="6" t="s">
        <v>5</v>
      </c>
      <c r="Y1316" s="5">
        <v>20171</v>
      </c>
      <c r="Z1316" s="5" t="s">
        <v>4009</v>
      </c>
      <c r="AA1316" s="5">
        <f>IF(ActividadesCom[[#This Row],[NIVEL 4]]&lt;&gt;0,VLOOKUP(ActividadesCom[[#This Row],[NIVEL 4]],Catálogo!A:B,2,FALSE),"")</f>
        <v>2</v>
      </c>
      <c r="AB1316" s="5">
        <v>1</v>
      </c>
      <c r="AC1316" s="6" t="s">
        <v>112</v>
      </c>
      <c r="AD1316" s="5">
        <v>20163</v>
      </c>
      <c r="AE1316" s="5" t="s">
        <v>4009</v>
      </c>
      <c r="AF1316" s="5">
        <f>IF(ActividadesCom[[#This Row],[NIVEL 5]]&lt;&gt;0,VLOOKUP(ActividadesCom[[#This Row],[NIVEL 5]],Catálogo!A:B,2,FALSE),"")</f>
        <v>2</v>
      </c>
      <c r="AG1316" s="5">
        <v>1</v>
      </c>
      <c r="AH1316" s="2"/>
    </row>
    <row r="1317" spans="1:34" ht="30" hidden="1" customHeight="1" x14ac:dyDescent="0.25">
      <c r="A1317" s="7">
        <v>16470127</v>
      </c>
      <c r="B1317" s="6" t="str">
        <f>VLOOKUP(ActividadesCom[[#This Row],[NO. DE CONTROL]],'LISTADO ESTUDIANTES'!A:C,2,FALSE)</f>
        <v>CAHUICH PACHECO ELISAUL</v>
      </c>
      <c r="C1317" s="6" t="str">
        <f>VLOOKUP(ActividadesCom[[#This Row],[NO. DE CONTROL]],'LISTADO ESTUDIANTES'!A:C,3,FALSE)</f>
        <v>INGENIERIA CIVIL</v>
      </c>
      <c r="D1317" s="5" t="str">
        <f>VLOOKUP(ActividadesCom[[#This Row],[NO. DE CONTROL]],'LISTADO ESTUDIANTES'!A:D,4,FALSE)</f>
        <v>BAJA</v>
      </c>
      <c r="E1317" s="5">
        <f>SUM(ActividadesCom[[#This Row],[CRÉD. 1]],ActividadesCom[[#This Row],[CRÉD. 2]],ActividadesCom[[#This Row],[CRÉD. 3]],ActividadesCom[[#This Row],[CRÉD. 4]],ActividadesCom[[#This Row],[CRÉD. 5]])</f>
        <v>1</v>
      </c>
      <c r="F1317" s="17">
        <f>IF(ActividadesCom[[#This Row],[ÚLTIMO SEMESTRE CON CRÉDITOS]]&gt;0,ROUND(AVERAGE(ActividadesCom[[#This Row],[VALOR NIVEL 5]],ActividadesCom[[#This Row],[VALOR NIVEL 4]],ActividadesCom[[#This Row],[VALOR NIVEL 3]],ActividadesCom[[#This Row],[VALOR NIVEL 2]],ActividadesCom[[#This Row],[VALOR NIVEL 1]]),0),"")</f>
        <v>2</v>
      </c>
      <c r="G1317" s="5" t="str">
        <f>IF(ActividadesCom[[#This Row],[PROMEDIO]]="","",IF(ActividadesCom[[#This Row],[PROMEDIO]]&gt;=4,"EXCELENTE",IF(ActividadesCom[[#This Row],[PROMEDIO]]&gt;=3,"NOTABLE",IF(ActividadesCom[[#This Row],[PROMEDIO]]&gt;=2,"BUENO",IF(ActividadesCom[[#This Row],[PROMEDIO]]=1,"SUFICIENTE","")))))</f>
        <v>BUENO</v>
      </c>
      <c r="H1317" s="5">
        <f>MAX(ActividadesCom[[#This Row],[PERÍODO 1]],ActividadesCom[[#This Row],[PERÍODO 2]],ActividadesCom[[#This Row],[PERÍODO 3]],ActividadesCom[[#This Row],[PERÍODO 4]],ActividadesCom[[#This Row],[PERÍODO 5]])</f>
        <v>20163</v>
      </c>
      <c r="I1317" s="6"/>
      <c r="J1317" s="5"/>
      <c r="K1317" s="5"/>
      <c r="L1317" s="5" t="str">
        <f>IF(ActividadesCom[[#This Row],[NIVEL 1]]&lt;&gt;0,VLOOKUP(ActividadesCom[[#This Row],[NIVEL 1]],Catálogo!A:B,2,FALSE),"")</f>
        <v/>
      </c>
      <c r="M1317" s="5"/>
      <c r="N1317" s="6"/>
      <c r="O1317" s="5"/>
      <c r="P1317" s="5"/>
      <c r="Q1317" s="5" t="str">
        <f>IF(ActividadesCom[[#This Row],[NIVEL 2]]&lt;&gt;0,VLOOKUP(ActividadesCom[[#This Row],[NIVEL 2]],Catálogo!A:B,2,FALSE),"")</f>
        <v/>
      </c>
      <c r="R1317" s="11"/>
      <c r="S1317" s="12"/>
      <c r="T1317" s="11"/>
      <c r="U1317" s="11"/>
      <c r="V1317" s="5" t="str">
        <f>IF(ActividadesCom[[#This Row],[NIVEL 3]]&lt;&gt;0,VLOOKUP(ActividadesCom[[#This Row],[NIVEL 3]],Catálogo!A:B,2,FALSE),"")</f>
        <v/>
      </c>
      <c r="W1317" s="11"/>
      <c r="X1317" s="6"/>
      <c r="Y1317" s="5"/>
      <c r="Z1317" s="5"/>
      <c r="AA1317" s="5" t="str">
        <f>IF(ActividadesCom[[#This Row],[NIVEL 4]]&lt;&gt;0,VLOOKUP(ActividadesCom[[#This Row],[NIVEL 4]],Catálogo!A:B,2,FALSE),"")</f>
        <v/>
      </c>
      <c r="AB1317" s="5"/>
      <c r="AC1317" s="6" t="s">
        <v>116</v>
      </c>
      <c r="AD1317" s="5">
        <v>20163</v>
      </c>
      <c r="AE1317" s="5" t="s">
        <v>4009</v>
      </c>
      <c r="AF1317" s="5">
        <f>IF(ActividadesCom[[#This Row],[NIVEL 5]]&lt;&gt;0,VLOOKUP(ActividadesCom[[#This Row],[NIVEL 5]],Catálogo!A:B,2,FALSE),"")</f>
        <v>2</v>
      </c>
      <c r="AG1317" s="5">
        <v>1</v>
      </c>
      <c r="AH1317" s="2"/>
    </row>
    <row r="1318" spans="1:34" ht="30" hidden="1" customHeight="1" x14ac:dyDescent="0.25">
      <c r="A1318" s="7">
        <v>16470128</v>
      </c>
      <c r="B1318" s="6" t="str">
        <f>VLOOKUP(ActividadesCom[[#This Row],[NO. DE CONTROL]],'LISTADO ESTUDIANTES'!A:C,2,FALSE)</f>
        <v>CHI YEH LUIS FERNANDO</v>
      </c>
      <c r="C1318" s="6" t="str">
        <f>VLOOKUP(ActividadesCom[[#This Row],[NO. DE CONTROL]],'LISTADO ESTUDIANTES'!A:C,3,FALSE)</f>
        <v>INGENIERIA CIVIL</v>
      </c>
      <c r="D1318" s="5" t="str">
        <f>VLOOKUP(ActividadesCom[[#This Row],[NO. DE CONTROL]],'LISTADO ESTUDIANTES'!A:D,4,FALSE)</f>
        <v>BAJA</v>
      </c>
      <c r="E1318" s="5">
        <f>SUM(ActividadesCom[[#This Row],[CRÉD. 1]],ActividadesCom[[#This Row],[CRÉD. 2]],ActividadesCom[[#This Row],[CRÉD. 3]],ActividadesCom[[#This Row],[CRÉD. 4]],ActividadesCom[[#This Row],[CRÉD. 5]])</f>
        <v>1</v>
      </c>
      <c r="F1318" s="17">
        <f>IF(ActividadesCom[[#This Row],[ÚLTIMO SEMESTRE CON CRÉDITOS]]&gt;0,ROUND(AVERAGE(ActividadesCom[[#This Row],[VALOR NIVEL 5]],ActividadesCom[[#This Row],[VALOR NIVEL 4]],ActividadesCom[[#This Row],[VALOR NIVEL 3]],ActividadesCom[[#This Row],[VALOR NIVEL 2]],ActividadesCom[[#This Row],[VALOR NIVEL 1]]),0),"")</f>
        <v>2</v>
      </c>
      <c r="G1318" s="5" t="str">
        <f>IF(ActividadesCom[[#This Row],[PROMEDIO]]="","",IF(ActividadesCom[[#This Row],[PROMEDIO]]&gt;=4,"EXCELENTE",IF(ActividadesCom[[#This Row],[PROMEDIO]]&gt;=3,"NOTABLE",IF(ActividadesCom[[#This Row],[PROMEDIO]]&gt;=2,"BUENO",IF(ActividadesCom[[#This Row],[PROMEDIO]]=1,"SUFICIENTE","")))))</f>
        <v>BUENO</v>
      </c>
      <c r="H1318" s="5">
        <f>MAX(ActividadesCom[[#This Row],[PERÍODO 1]],ActividadesCom[[#This Row],[PERÍODO 2]],ActividadesCom[[#This Row],[PERÍODO 3]],ActividadesCom[[#This Row],[PERÍODO 4]],ActividadesCom[[#This Row],[PERÍODO 5]])</f>
        <v>20163</v>
      </c>
      <c r="I1318" s="6"/>
      <c r="J1318" s="5"/>
      <c r="K1318" s="5"/>
      <c r="L1318" s="5" t="str">
        <f>IF(ActividadesCom[[#This Row],[NIVEL 1]]&lt;&gt;0,VLOOKUP(ActividadesCom[[#This Row],[NIVEL 1]],Catálogo!A:B,2,FALSE),"")</f>
        <v/>
      </c>
      <c r="M1318" s="5"/>
      <c r="N1318" s="6"/>
      <c r="O1318" s="5"/>
      <c r="P1318" s="5"/>
      <c r="Q1318" s="5" t="str">
        <f>IF(ActividadesCom[[#This Row],[NIVEL 2]]&lt;&gt;0,VLOOKUP(ActividadesCom[[#This Row],[NIVEL 2]],Catálogo!A:B,2,FALSE),"")</f>
        <v/>
      </c>
      <c r="R1318" s="11"/>
      <c r="S1318" s="12"/>
      <c r="T1318" s="11"/>
      <c r="U1318" s="11"/>
      <c r="V1318" s="5" t="str">
        <f>IF(ActividadesCom[[#This Row],[NIVEL 3]]&lt;&gt;0,VLOOKUP(ActividadesCom[[#This Row],[NIVEL 3]],Catálogo!A:B,2,FALSE),"")</f>
        <v/>
      </c>
      <c r="W1318" s="11"/>
      <c r="X1318" s="6"/>
      <c r="Y1318" s="5"/>
      <c r="Z1318" s="5"/>
      <c r="AA1318" s="5" t="str">
        <f>IF(ActividadesCom[[#This Row],[NIVEL 4]]&lt;&gt;0,VLOOKUP(ActividadesCom[[#This Row],[NIVEL 4]],Catálogo!A:B,2,FALSE),"")</f>
        <v/>
      </c>
      <c r="AB1318" s="5"/>
      <c r="AC1318" s="6" t="s">
        <v>36</v>
      </c>
      <c r="AD1318" s="5">
        <v>20163</v>
      </c>
      <c r="AE1318" s="5" t="s">
        <v>4009</v>
      </c>
      <c r="AF1318" s="5">
        <f>IF(ActividadesCom[[#This Row],[NIVEL 5]]&lt;&gt;0,VLOOKUP(ActividadesCom[[#This Row],[NIVEL 5]],Catálogo!A:B,2,FALSE),"")</f>
        <v>2</v>
      </c>
      <c r="AG1318" s="5">
        <v>1</v>
      </c>
      <c r="AH1318" s="2"/>
    </row>
    <row r="1319" spans="1:34" ht="30" hidden="1" customHeight="1" x14ac:dyDescent="0.25">
      <c r="A1319" s="7">
        <v>16470129</v>
      </c>
      <c r="B1319" s="6" t="str">
        <f>VLOOKUP(ActividadesCom[[#This Row],[NO. DE CONTROL]],'LISTADO ESTUDIANTES'!A:C,2,FALSE)</f>
        <v>BRITO YANES EDUARDO ALBERTO</v>
      </c>
      <c r="C1319" s="6" t="str">
        <f>VLOOKUP(ActividadesCom[[#This Row],[NO. DE CONTROL]],'LISTADO ESTUDIANTES'!A:C,3,FALSE)</f>
        <v>ARQUITECTURA</v>
      </c>
      <c r="D1319" s="5" t="str">
        <f>VLOOKUP(ActividadesCom[[#This Row],[NO. DE CONTROL]],'LISTADO ESTUDIANTES'!A:D,4,FALSE)</f>
        <v>BAJA</v>
      </c>
      <c r="E1319" s="5">
        <f>SUM(ActividadesCom[[#This Row],[CRÉD. 1]],ActividadesCom[[#This Row],[CRÉD. 2]],ActividadesCom[[#This Row],[CRÉD. 3]],ActividadesCom[[#This Row],[CRÉD. 4]],ActividadesCom[[#This Row],[CRÉD. 5]])</f>
        <v>1</v>
      </c>
      <c r="F1319" s="17">
        <f>IF(ActividadesCom[[#This Row],[ÚLTIMO SEMESTRE CON CRÉDITOS]]&gt;0,ROUND(AVERAGE(ActividadesCom[[#This Row],[VALOR NIVEL 5]],ActividadesCom[[#This Row],[VALOR NIVEL 4]],ActividadesCom[[#This Row],[VALOR NIVEL 3]],ActividadesCom[[#This Row],[VALOR NIVEL 2]],ActividadesCom[[#This Row],[VALOR NIVEL 1]]),0),"")</f>
        <v>2</v>
      </c>
      <c r="G1319" s="5" t="str">
        <f>IF(ActividadesCom[[#This Row],[PROMEDIO]]="","",IF(ActividadesCom[[#This Row],[PROMEDIO]]&gt;=4,"EXCELENTE",IF(ActividadesCom[[#This Row],[PROMEDIO]]&gt;=3,"NOTABLE",IF(ActividadesCom[[#This Row],[PROMEDIO]]&gt;=2,"BUENO",IF(ActividadesCom[[#This Row],[PROMEDIO]]=1,"SUFICIENTE","")))))</f>
        <v>BUENO</v>
      </c>
      <c r="H1319" s="5">
        <f>MAX(ActividadesCom[[#This Row],[PERÍODO 1]],ActividadesCom[[#This Row],[PERÍODO 2]],ActividadesCom[[#This Row],[PERÍODO 3]],ActividadesCom[[#This Row],[PERÍODO 4]],ActividadesCom[[#This Row],[PERÍODO 5]])</f>
        <v>20163</v>
      </c>
      <c r="I1319" s="6"/>
      <c r="J1319" s="5"/>
      <c r="K1319" s="5"/>
      <c r="L1319" s="5" t="str">
        <f>IF(ActividadesCom[[#This Row],[NIVEL 1]]&lt;&gt;0,VLOOKUP(ActividadesCom[[#This Row],[NIVEL 1]],Catálogo!A:B,2,FALSE),"")</f>
        <v/>
      </c>
      <c r="M1319" s="5"/>
      <c r="N1319" s="6"/>
      <c r="O1319" s="5"/>
      <c r="P1319" s="5"/>
      <c r="Q1319" s="5" t="str">
        <f>IF(ActividadesCom[[#This Row],[NIVEL 2]]&lt;&gt;0,VLOOKUP(ActividadesCom[[#This Row],[NIVEL 2]],Catálogo!A:B,2,FALSE),"")</f>
        <v/>
      </c>
      <c r="R1319" s="11"/>
      <c r="S1319" s="12"/>
      <c r="T1319" s="11"/>
      <c r="U1319" s="11"/>
      <c r="V1319" s="5" t="str">
        <f>IF(ActividadesCom[[#This Row],[NIVEL 3]]&lt;&gt;0,VLOOKUP(ActividadesCom[[#This Row],[NIVEL 3]],Catálogo!A:B,2,FALSE),"")</f>
        <v/>
      </c>
      <c r="W1319" s="11"/>
      <c r="X1319" s="6"/>
      <c r="Y1319" s="5"/>
      <c r="Z1319" s="5"/>
      <c r="AA1319" s="5" t="str">
        <f>IF(ActividadesCom[[#This Row],[NIVEL 4]]&lt;&gt;0,VLOOKUP(ActividadesCom[[#This Row],[NIVEL 4]],Catálogo!A:B,2,FALSE),"")</f>
        <v/>
      </c>
      <c r="AB1319" s="5"/>
      <c r="AC1319" s="6" t="s">
        <v>96</v>
      </c>
      <c r="AD1319" s="5">
        <v>20163</v>
      </c>
      <c r="AE1319" s="5" t="s">
        <v>4009</v>
      </c>
      <c r="AF1319" s="5">
        <f>IF(ActividadesCom[[#This Row],[NIVEL 5]]&lt;&gt;0,VLOOKUP(ActividadesCom[[#This Row],[NIVEL 5]],Catálogo!A:B,2,FALSE),"")</f>
        <v>2</v>
      </c>
      <c r="AG1319" s="5">
        <v>1</v>
      </c>
      <c r="AH1319" s="2"/>
    </row>
    <row r="1320" spans="1:34" ht="30" hidden="1" customHeight="1" x14ac:dyDescent="0.25">
      <c r="A1320" s="7">
        <v>16470130</v>
      </c>
      <c r="B1320" s="6" t="str">
        <f>VLOOKUP(ActividadesCom[[#This Row],[NO. DE CONTROL]],'LISTADO ESTUDIANTES'!A:C,2,FALSE)</f>
        <v>UC GUERRERO JOSE ANTONIO</v>
      </c>
      <c r="C1320" s="6" t="str">
        <f>VLOOKUP(ActividadesCom[[#This Row],[NO. DE CONTROL]],'LISTADO ESTUDIANTES'!A:C,3,FALSE)</f>
        <v>INGENIERIA CIVIL</v>
      </c>
      <c r="D1320" s="5" t="str">
        <f>VLOOKUP(ActividadesCom[[#This Row],[NO. DE CONTROL]],'LISTADO ESTUDIANTES'!A:D,4,FALSE)</f>
        <v>BAJA</v>
      </c>
      <c r="E1320" s="5">
        <f>SUM(ActividadesCom[[#This Row],[CRÉD. 1]],ActividadesCom[[#This Row],[CRÉD. 2]],ActividadesCom[[#This Row],[CRÉD. 3]],ActividadesCom[[#This Row],[CRÉD. 4]],ActividadesCom[[#This Row],[CRÉD. 5]])</f>
        <v>0</v>
      </c>
      <c r="F1320" s="17" t="str">
        <f>IF(ActividadesCom[[#This Row],[ÚLTIMO SEMESTRE CON CRÉDITOS]]&gt;0,ROUND(AVERAGE(ActividadesCom[[#This Row],[VALOR NIVEL 5]],ActividadesCom[[#This Row],[VALOR NIVEL 4]],ActividadesCom[[#This Row],[VALOR NIVEL 3]],ActividadesCom[[#This Row],[VALOR NIVEL 2]],ActividadesCom[[#This Row],[VALOR NIVEL 1]]),0),"")</f>
        <v/>
      </c>
      <c r="G1320" s="5" t="str">
        <f>IF(ActividadesCom[[#This Row],[PROMEDIO]]="","",IF(ActividadesCom[[#This Row],[PROMEDIO]]&gt;=4,"EXCELENTE",IF(ActividadesCom[[#This Row],[PROMEDIO]]&gt;=3,"NOTABLE",IF(ActividadesCom[[#This Row],[PROMEDIO]]&gt;=2,"BUENO",IF(ActividadesCom[[#This Row],[PROMEDIO]]=1,"SUFICIENTE","")))))</f>
        <v/>
      </c>
      <c r="H1320" s="5">
        <f>MAX(ActividadesCom[[#This Row],[PERÍODO 1]],ActividadesCom[[#This Row],[PERÍODO 2]],ActividadesCom[[#This Row],[PERÍODO 3]],ActividadesCom[[#This Row],[PERÍODO 4]],ActividadesCom[[#This Row],[PERÍODO 5]])</f>
        <v>0</v>
      </c>
      <c r="I1320" s="6"/>
      <c r="J1320" s="5"/>
      <c r="K1320" s="5"/>
      <c r="L1320" s="5" t="str">
        <f>IF(ActividadesCom[[#This Row],[NIVEL 1]]&lt;&gt;0,VLOOKUP(ActividadesCom[[#This Row],[NIVEL 1]],Catálogo!A:B,2,FALSE),"")</f>
        <v/>
      </c>
      <c r="M1320" s="5"/>
      <c r="N1320" s="6"/>
      <c r="O1320" s="5"/>
      <c r="P1320" s="5"/>
      <c r="Q1320" s="5" t="str">
        <f>IF(ActividadesCom[[#This Row],[NIVEL 2]]&lt;&gt;0,VLOOKUP(ActividadesCom[[#This Row],[NIVEL 2]],Catálogo!A:B,2,FALSE),"")</f>
        <v/>
      </c>
      <c r="R1320" s="11"/>
      <c r="S1320" s="12"/>
      <c r="T1320" s="11"/>
      <c r="U1320" s="11"/>
      <c r="V1320" s="5" t="str">
        <f>IF(ActividadesCom[[#This Row],[NIVEL 3]]&lt;&gt;0,VLOOKUP(ActividadesCom[[#This Row],[NIVEL 3]],Catálogo!A:B,2,FALSE),"")</f>
        <v/>
      </c>
      <c r="W1320" s="11"/>
      <c r="X1320" s="6"/>
      <c r="Y1320" s="5"/>
      <c r="Z1320" s="5"/>
      <c r="AA1320" s="5" t="str">
        <f>IF(ActividadesCom[[#This Row],[NIVEL 4]]&lt;&gt;0,VLOOKUP(ActividadesCom[[#This Row],[NIVEL 4]],Catálogo!A:B,2,FALSE),"")</f>
        <v/>
      </c>
      <c r="AB1320" s="5"/>
      <c r="AC1320" s="6"/>
      <c r="AD1320" s="5"/>
      <c r="AE1320" s="5"/>
      <c r="AF1320" s="5" t="str">
        <f>IF(ActividadesCom[[#This Row],[NIVEL 5]]&lt;&gt;0,VLOOKUP(ActividadesCom[[#This Row],[NIVEL 5]],Catálogo!A:B,2,FALSE),"")</f>
        <v/>
      </c>
      <c r="AG1320" s="5"/>
      <c r="AH1320" s="2"/>
    </row>
    <row r="1321" spans="1:34" ht="30" hidden="1" customHeight="1" x14ac:dyDescent="0.25">
      <c r="A1321" s="7">
        <v>16470131</v>
      </c>
      <c r="B1321" s="6" t="str">
        <f>VLOOKUP(ActividadesCom[[#This Row],[NO. DE CONTROL]],'LISTADO ESTUDIANTES'!A:C,2,FALSE)</f>
        <v>COHUO COB GLEEN JAIR</v>
      </c>
      <c r="C1321" s="6" t="str">
        <f>VLOOKUP(ActividadesCom[[#This Row],[NO. DE CONTROL]],'LISTADO ESTUDIANTES'!A:C,3,FALSE)</f>
        <v>INGENIERIA CIVIL</v>
      </c>
      <c r="D1321" s="5" t="str">
        <f>VLOOKUP(ActividadesCom[[#This Row],[NO. DE CONTROL]],'LISTADO ESTUDIANTES'!A:D,4,FALSE)</f>
        <v>BAJA</v>
      </c>
      <c r="E1321" s="5">
        <f>SUM(ActividadesCom[[#This Row],[CRÉD. 1]],ActividadesCom[[#This Row],[CRÉD. 2]],ActividadesCom[[#This Row],[CRÉD. 3]],ActividadesCom[[#This Row],[CRÉD. 4]],ActividadesCom[[#This Row],[CRÉD. 5]])</f>
        <v>2</v>
      </c>
      <c r="F1321" s="17">
        <f>IF(ActividadesCom[[#This Row],[ÚLTIMO SEMESTRE CON CRÉDITOS]]&gt;0,ROUND(AVERAGE(ActividadesCom[[#This Row],[VALOR NIVEL 5]],ActividadesCom[[#This Row],[VALOR NIVEL 4]],ActividadesCom[[#This Row],[VALOR NIVEL 3]],ActividadesCom[[#This Row],[VALOR NIVEL 2]],ActividadesCom[[#This Row],[VALOR NIVEL 1]]),0),"")</f>
        <v>3</v>
      </c>
      <c r="G1321" s="5" t="str">
        <f>IF(ActividadesCom[[#This Row],[PROMEDIO]]="","",IF(ActividadesCom[[#This Row],[PROMEDIO]]&gt;=4,"EXCELENTE",IF(ActividadesCom[[#This Row],[PROMEDIO]]&gt;=3,"NOTABLE",IF(ActividadesCom[[#This Row],[PROMEDIO]]&gt;=2,"BUENO",IF(ActividadesCom[[#This Row],[PROMEDIO]]=1,"SUFICIENTE","")))))</f>
        <v>NOTABLE</v>
      </c>
      <c r="H1321" s="5">
        <f>MAX(ActividadesCom[[#This Row],[PERÍODO 1]],ActividadesCom[[#This Row],[PERÍODO 2]],ActividadesCom[[#This Row],[PERÍODO 3]],ActividadesCom[[#This Row],[PERÍODO 4]],ActividadesCom[[#This Row],[PERÍODO 5]])</f>
        <v>20171</v>
      </c>
      <c r="I1321" s="6"/>
      <c r="J1321" s="5"/>
      <c r="K1321" s="5"/>
      <c r="L1321" s="5" t="str">
        <f>IF(ActividadesCom[[#This Row],[NIVEL 1]]&lt;&gt;0,VLOOKUP(ActividadesCom[[#This Row],[NIVEL 1]],Catálogo!A:B,2,FALSE),"")</f>
        <v/>
      </c>
      <c r="M1321" s="5"/>
      <c r="N1321" s="6"/>
      <c r="O1321" s="5"/>
      <c r="P1321" s="5"/>
      <c r="Q1321" s="5" t="str">
        <f>IF(ActividadesCom[[#This Row],[NIVEL 2]]&lt;&gt;0,VLOOKUP(ActividadesCom[[#This Row],[NIVEL 2]],Catálogo!A:B,2,FALSE),"")</f>
        <v/>
      </c>
      <c r="R1321" s="11"/>
      <c r="S1321" s="12"/>
      <c r="T1321" s="11"/>
      <c r="U1321" s="11"/>
      <c r="V1321" s="5" t="str">
        <f>IF(ActividadesCom[[#This Row],[NIVEL 3]]&lt;&gt;0,VLOOKUP(ActividadesCom[[#This Row],[NIVEL 3]],Catálogo!A:B,2,FALSE),"")</f>
        <v/>
      </c>
      <c r="W1321" s="11"/>
      <c r="X1321" s="6" t="s">
        <v>31</v>
      </c>
      <c r="Y1321" s="5">
        <v>20171</v>
      </c>
      <c r="Z1321" s="5" t="s">
        <v>4007</v>
      </c>
      <c r="AA1321" s="5">
        <f>IF(ActividadesCom[[#This Row],[NIVEL 4]]&lt;&gt;0,VLOOKUP(ActividadesCom[[#This Row],[NIVEL 4]],Catálogo!A:B,2,FALSE),"")</f>
        <v>4</v>
      </c>
      <c r="AB1321" s="5">
        <v>1</v>
      </c>
      <c r="AC1321" s="6" t="s">
        <v>116</v>
      </c>
      <c r="AD1321" s="5">
        <v>20163</v>
      </c>
      <c r="AE1321" s="5" t="s">
        <v>4009</v>
      </c>
      <c r="AF1321" s="5">
        <f>IF(ActividadesCom[[#This Row],[NIVEL 5]]&lt;&gt;0,VLOOKUP(ActividadesCom[[#This Row],[NIVEL 5]],Catálogo!A:B,2,FALSE),"")</f>
        <v>2</v>
      </c>
      <c r="AG1321" s="5">
        <v>1</v>
      </c>
      <c r="AH1321" s="2"/>
    </row>
    <row r="1322" spans="1:34" ht="30" hidden="1" customHeight="1" x14ac:dyDescent="0.25">
      <c r="A1322" s="7">
        <v>16470132</v>
      </c>
      <c r="B1322" s="6" t="str">
        <f>VLOOKUP(ActividadesCom[[#This Row],[NO. DE CONTROL]],'LISTADO ESTUDIANTES'!A:C,2,FALSE)</f>
        <v>COHUO COB HUMBERTO ARISAI</v>
      </c>
      <c r="C1322" s="6" t="str">
        <f>VLOOKUP(ActividadesCom[[#This Row],[NO. DE CONTROL]],'LISTADO ESTUDIANTES'!A:C,3,FALSE)</f>
        <v>INGENIERIA CIVIL</v>
      </c>
      <c r="D1322" s="5" t="str">
        <f>VLOOKUP(ActividadesCom[[#This Row],[NO. DE CONTROL]],'LISTADO ESTUDIANTES'!A:D,4,FALSE)</f>
        <v>BAJA</v>
      </c>
      <c r="E1322" s="5">
        <f>SUM(ActividadesCom[[#This Row],[CRÉD. 1]],ActividadesCom[[#This Row],[CRÉD. 2]],ActividadesCom[[#This Row],[CRÉD. 3]],ActividadesCom[[#This Row],[CRÉD. 4]],ActividadesCom[[#This Row],[CRÉD. 5]])</f>
        <v>1</v>
      </c>
      <c r="F1322" s="17">
        <f>IF(ActividadesCom[[#This Row],[ÚLTIMO SEMESTRE CON CRÉDITOS]]&gt;0,ROUND(AVERAGE(ActividadesCom[[#This Row],[VALOR NIVEL 5]],ActividadesCom[[#This Row],[VALOR NIVEL 4]],ActividadesCom[[#This Row],[VALOR NIVEL 3]],ActividadesCom[[#This Row],[VALOR NIVEL 2]],ActividadesCom[[#This Row],[VALOR NIVEL 1]]),0),"")</f>
        <v>2</v>
      </c>
      <c r="G1322" s="5" t="str">
        <f>IF(ActividadesCom[[#This Row],[PROMEDIO]]="","",IF(ActividadesCom[[#This Row],[PROMEDIO]]&gt;=4,"EXCELENTE",IF(ActividadesCom[[#This Row],[PROMEDIO]]&gt;=3,"NOTABLE",IF(ActividadesCom[[#This Row],[PROMEDIO]]&gt;=2,"BUENO",IF(ActividadesCom[[#This Row],[PROMEDIO]]=1,"SUFICIENTE","")))))</f>
        <v>BUENO</v>
      </c>
      <c r="H1322" s="5">
        <f>MAX(ActividadesCom[[#This Row],[PERÍODO 1]],ActividadesCom[[#This Row],[PERÍODO 2]],ActividadesCom[[#This Row],[PERÍODO 3]],ActividadesCom[[#This Row],[PERÍODO 4]],ActividadesCom[[#This Row],[PERÍODO 5]])</f>
        <v>20163</v>
      </c>
      <c r="I1322" s="6"/>
      <c r="J1322" s="5"/>
      <c r="K1322" s="5"/>
      <c r="L1322" s="5" t="str">
        <f>IF(ActividadesCom[[#This Row],[NIVEL 1]]&lt;&gt;0,VLOOKUP(ActividadesCom[[#This Row],[NIVEL 1]],Catálogo!A:B,2,FALSE),"")</f>
        <v/>
      </c>
      <c r="M1322" s="5"/>
      <c r="N1322" s="6"/>
      <c r="O1322" s="5"/>
      <c r="P1322" s="5"/>
      <c r="Q1322" s="5" t="str">
        <f>IF(ActividadesCom[[#This Row],[NIVEL 2]]&lt;&gt;0,VLOOKUP(ActividadesCom[[#This Row],[NIVEL 2]],Catálogo!A:B,2,FALSE),"")</f>
        <v/>
      </c>
      <c r="R1322" s="11"/>
      <c r="S1322" s="12"/>
      <c r="T1322" s="11"/>
      <c r="U1322" s="11"/>
      <c r="V1322" s="5" t="str">
        <f>IF(ActividadesCom[[#This Row],[NIVEL 3]]&lt;&gt;0,VLOOKUP(ActividadesCom[[#This Row],[NIVEL 3]],Catálogo!A:B,2,FALSE),"")</f>
        <v/>
      </c>
      <c r="W1322" s="11"/>
      <c r="X1322" s="6"/>
      <c r="Y1322" s="5"/>
      <c r="Z1322" s="5"/>
      <c r="AA1322" s="5" t="str">
        <f>IF(ActividadesCom[[#This Row],[NIVEL 4]]&lt;&gt;0,VLOOKUP(ActividadesCom[[#This Row],[NIVEL 4]],Catálogo!A:B,2,FALSE),"")</f>
        <v/>
      </c>
      <c r="AB1322" s="5"/>
      <c r="AC1322" s="6" t="s">
        <v>116</v>
      </c>
      <c r="AD1322" s="5">
        <v>20163</v>
      </c>
      <c r="AE1322" s="5" t="s">
        <v>4009</v>
      </c>
      <c r="AF1322" s="5">
        <f>IF(ActividadesCom[[#This Row],[NIVEL 5]]&lt;&gt;0,VLOOKUP(ActividadesCom[[#This Row],[NIVEL 5]],Catálogo!A:B,2,FALSE),"")</f>
        <v>2</v>
      </c>
      <c r="AG1322" s="5">
        <v>1</v>
      </c>
      <c r="AH1322" s="2"/>
    </row>
    <row r="1323" spans="1:34" ht="30" hidden="1" customHeight="1" x14ac:dyDescent="0.25">
      <c r="A1323" s="7">
        <v>16470133</v>
      </c>
      <c r="B1323" s="6" t="str">
        <f>VLOOKUP(ActividadesCom[[#This Row],[NO. DE CONTROL]],'LISTADO ESTUDIANTES'!A:C,2,FALSE)</f>
        <v>GARCIA MORALES JULISSA DARIEM</v>
      </c>
      <c r="C1323" s="6" t="str">
        <f>VLOOKUP(ActividadesCom[[#This Row],[NO. DE CONTROL]],'LISTADO ESTUDIANTES'!A:C,3,FALSE)</f>
        <v>INGENIERIA CIVIL</v>
      </c>
      <c r="D1323" s="5" t="str">
        <f>VLOOKUP(ActividadesCom[[#This Row],[NO. DE CONTROL]],'LISTADO ESTUDIANTES'!A:D,4,FALSE)</f>
        <v>BAJA</v>
      </c>
      <c r="E1323" s="5">
        <f>SUM(ActividadesCom[[#This Row],[CRÉD. 1]],ActividadesCom[[#This Row],[CRÉD. 2]],ActividadesCom[[#This Row],[CRÉD. 3]],ActividadesCom[[#This Row],[CRÉD. 4]],ActividadesCom[[#This Row],[CRÉD. 5]])</f>
        <v>1</v>
      </c>
      <c r="F1323" s="17" t="str">
        <f>IF(ActividadesCom[[#This Row],[ÚLTIMO SEMESTRE CON CRÉDITOS]]&gt;0,ROUND(AVERAGE(ActividadesCom[[#This Row],[VALOR NIVEL 5]],ActividadesCom[[#This Row],[VALOR NIVEL 4]],ActividadesCom[[#This Row],[VALOR NIVEL 3]],ActividadesCom[[#This Row],[VALOR NIVEL 2]],ActividadesCom[[#This Row],[VALOR NIVEL 1]]),0),"")</f>
        <v/>
      </c>
      <c r="G1323" s="5" t="str">
        <f>IF(ActividadesCom[[#This Row],[PROMEDIO]]="","",IF(ActividadesCom[[#This Row],[PROMEDIO]]&gt;=4,"EXCELENTE",IF(ActividadesCom[[#This Row],[PROMEDIO]]&gt;=3,"NOTABLE",IF(ActividadesCom[[#This Row],[PROMEDIO]]&gt;=2,"BUENO",IF(ActividadesCom[[#This Row],[PROMEDIO]]=1,"SUFICIENTE","")))))</f>
        <v/>
      </c>
      <c r="H1323" s="5">
        <f>MAX(ActividadesCom[[#This Row],[PERÍODO 1]],ActividadesCom[[#This Row],[PERÍODO 2]],ActividadesCom[[#This Row],[PERÍODO 3]],ActividadesCom[[#This Row],[PERÍODO 4]],ActividadesCom[[#This Row],[PERÍODO 5]])</f>
        <v>0</v>
      </c>
      <c r="I1323" s="6"/>
      <c r="J1323" s="5"/>
      <c r="K1323" s="5"/>
      <c r="L1323" s="5" t="str">
        <f>IF(ActividadesCom[[#This Row],[NIVEL 1]]&lt;&gt;0,VLOOKUP(ActividadesCom[[#This Row],[NIVEL 1]],Catálogo!A:B,2,FALSE),"")</f>
        <v/>
      </c>
      <c r="M1323" s="5"/>
      <c r="N1323" s="6"/>
      <c r="O1323" s="5"/>
      <c r="P1323" s="5"/>
      <c r="Q1323" s="5" t="str">
        <f>IF(ActividadesCom[[#This Row],[NIVEL 2]]&lt;&gt;0,VLOOKUP(ActividadesCom[[#This Row],[NIVEL 2]],Catálogo!A:B,2,FALSE),"")</f>
        <v/>
      </c>
      <c r="R1323" s="11"/>
      <c r="S1323" s="12"/>
      <c r="T1323" s="11"/>
      <c r="U1323" s="11"/>
      <c r="V1323" s="5" t="str">
        <f>IF(ActividadesCom[[#This Row],[NIVEL 3]]&lt;&gt;0,VLOOKUP(ActividadesCom[[#This Row],[NIVEL 3]],Catálogo!A:B,2,FALSE),"")</f>
        <v/>
      </c>
      <c r="W1323" s="11"/>
      <c r="X1323" s="6"/>
      <c r="Y1323" s="5"/>
      <c r="Z1323" s="5"/>
      <c r="AA1323" s="5" t="str">
        <f>IF(ActividadesCom[[#This Row],[NIVEL 4]]&lt;&gt;0,VLOOKUP(ActividadesCom[[#This Row],[NIVEL 4]],Catálogo!A:B,2,FALSE),"")</f>
        <v/>
      </c>
      <c r="AB1323" s="5"/>
      <c r="AC1323" s="6" t="s">
        <v>2</v>
      </c>
      <c r="AD1323" s="5" t="s">
        <v>481</v>
      </c>
      <c r="AE1323" s="5" t="s">
        <v>4009</v>
      </c>
      <c r="AF1323" s="5">
        <f>IF(ActividadesCom[[#This Row],[NIVEL 5]]&lt;&gt;0,VLOOKUP(ActividadesCom[[#This Row],[NIVEL 5]],Catálogo!A:B,2,FALSE),"")</f>
        <v>2</v>
      </c>
      <c r="AG1323" s="5">
        <v>1</v>
      </c>
      <c r="AH1323" s="2"/>
    </row>
    <row r="1324" spans="1:34" s="21" customFormat="1" ht="30" hidden="1" customHeight="1" x14ac:dyDescent="0.25">
      <c r="A1324" s="7">
        <v>16470134</v>
      </c>
      <c r="B1324" s="6" t="str">
        <f>VLOOKUP(ActividadesCom[[#This Row],[NO. DE CONTROL]],'LISTADO ESTUDIANTES'!A:C,2,FALSE)</f>
        <v>CHAN ALVARADO SAUL ANDRES</v>
      </c>
      <c r="C1324" s="6" t="str">
        <f>VLOOKUP(ActividadesCom[[#This Row],[NO. DE CONTROL]],'LISTADO ESTUDIANTES'!A:C,3,FALSE)</f>
        <v>INGENIERIA AMBIENTAL</v>
      </c>
      <c r="D1324" s="5" t="str">
        <f>VLOOKUP(ActividadesCom[[#This Row],[NO. DE CONTROL]],'LISTADO ESTUDIANTES'!A:D,4,FALSE)</f>
        <v>BAJA</v>
      </c>
      <c r="E1324" s="5">
        <f>SUM(ActividadesCom[[#This Row],[CRÉD. 1]],ActividadesCom[[#This Row],[CRÉD. 2]],ActividadesCom[[#This Row],[CRÉD. 3]],ActividadesCom[[#This Row],[CRÉD. 4]],ActividadesCom[[#This Row],[CRÉD. 5]])</f>
        <v>1</v>
      </c>
      <c r="F1324" s="17">
        <f>IF(ActividadesCom[[#This Row],[ÚLTIMO SEMESTRE CON CRÉDITOS]]&gt;0,ROUND(AVERAGE(ActividadesCom[[#This Row],[VALOR NIVEL 5]],ActividadesCom[[#This Row],[VALOR NIVEL 4]],ActividadesCom[[#This Row],[VALOR NIVEL 3]],ActividadesCom[[#This Row],[VALOR NIVEL 2]],ActividadesCom[[#This Row],[VALOR NIVEL 1]]),0),"")</f>
        <v>2</v>
      </c>
      <c r="G1324" s="5" t="str">
        <f>IF(ActividadesCom[[#This Row],[PROMEDIO]]="","",IF(ActividadesCom[[#This Row],[PROMEDIO]]&gt;=4,"EXCELENTE",IF(ActividadesCom[[#This Row],[PROMEDIO]]&gt;=3,"NOTABLE",IF(ActividadesCom[[#This Row],[PROMEDIO]]&gt;=2,"BUENO",IF(ActividadesCom[[#This Row],[PROMEDIO]]=1,"SUFICIENTE","")))))</f>
        <v>BUENO</v>
      </c>
      <c r="H1324" s="5">
        <f>MAX(ActividadesCom[[#This Row],[PERÍODO 1]],ActividadesCom[[#This Row],[PERÍODO 2]],ActividadesCom[[#This Row],[PERÍODO 3]],ActividadesCom[[#This Row],[PERÍODO 4]],ActividadesCom[[#This Row],[PERÍODO 5]])</f>
        <v>20171</v>
      </c>
      <c r="I1324" s="6"/>
      <c r="J1324" s="5"/>
      <c r="K1324" s="5"/>
      <c r="L1324" s="5" t="str">
        <f>IF(ActividadesCom[[#This Row],[NIVEL 1]]&lt;&gt;0,VLOOKUP(ActividadesCom[[#This Row],[NIVEL 1]],Catálogo!A:B,2,FALSE),"")</f>
        <v/>
      </c>
      <c r="M1324" s="5"/>
      <c r="N1324" s="6"/>
      <c r="O1324" s="5"/>
      <c r="P1324" s="5"/>
      <c r="Q1324" s="5" t="str">
        <f>IF(ActividadesCom[[#This Row],[NIVEL 2]]&lt;&gt;0,VLOOKUP(ActividadesCom[[#This Row],[NIVEL 2]],Catálogo!A:B,2,FALSE),"")</f>
        <v/>
      </c>
      <c r="R1324" s="11"/>
      <c r="S1324" s="12"/>
      <c r="T1324" s="11"/>
      <c r="U1324" s="11"/>
      <c r="V1324" s="5" t="str">
        <f>IF(ActividadesCom[[#This Row],[NIVEL 3]]&lt;&gt;0,VLOOKUP(ActividadesCom[[#This Row],[NIVEL 3]],Catálogo!A:B,2,FALSE),"")</f>
        <v/>
      </c>
      <c r="W1324" s="11"/>
      <c r="X1324" s="6"/>
      <c r="Y1324" s="5"/>
      <c r="Z1324" s="5"/>
      <c r="AA1324" s="5" t="str">
        <f>IF(ActividadesCom[[#This Row],[NIVEL 4]]&lt;&gt;0,VLOOKUP(ActividadesCom[[#This Row],[NIVEL 4]],Catálogo!A:B,2,FALSE),"")</f>
        <v/>
      </c>
      <c r="AB1324" s="5"/>
      <c r="AC1324" s="6" t="s">
        <v>407</v>
      </c>
      <c r="AD1324" s="5">
        <v>20171</v>
      </c>
      <c r="AE1324" s="5" t="s">
        <v>4009</v>
      </c>
      <c r="AF1324" s="5">
        <f>IF(ActividadesCom[[#This Row],[NIVEL 5]]&lt;&gt;0,VLOOKUP(ActividadesCom[[#This Row],[NIVEL 5]],Catálogo!A:B,2,FALSE),"")</f>
        <v>2</v>
      </c>
      <c r="AG1324" s="5">
        <v>1</v>
      </c>
    </row>
    <row r="1325" spans="1:34" ht="30" hidden="1" customHeight="1" x14ac:dyDescent="0.25">
      <c r="A1325" s="7">
        <v>16470135</v>
      </c>
      <c r="B1325" s="6" t="str">
        <f>VLOOKUP(ActividadesCom[[#This Row],[NO. DE CONTROL]],'LISTADO ESTUDIANTES'!A:C,2,FALSE)</f>
        <v>NOTARIO MOO CINDY ESTEFANI</v>
      </c>
      <c r="C1325" s="6" t="str">
        <f>VLOOKUP(ActividadesCom[[#This Row],[NO. DE CONTROL]],'LISTADO ESTUDIANTES'!A:C,3,FALSE)</f>
        <v>ARQUITECTURA</v>
      </c>
      <c r="D1325" s="5" t="str">
        <f>VLOOKUP(ActividadesCom[[#This Row],[NO. DE CONTROL]],'LISTADO ESTUDIANTES'!A:D,4,FALSE)</f>
        <v>BAJA</v>
      </c>
      <c r="E1325" s="5">
        <f>SUM(ActividadesCom[[#This Row],[CRÉD. 1]],ActividadesCom[[#This Row],[CRÉD. 2]],ActividadesCom[[#This Row],[CRÉD. 3]],ActividadesCom[[#This Row],[CRÉD. 4]],ActividadesCom[[#This Row],[CRÉD. 5]])</f>
        <v>0</v>
      </c>
      <c r="F1325" s="17" t="str">
        <f>IF(ActividadesCom[[#This Row],[ÚLTIMO SEMESTRE CON CRÉDITOS]]&gt;0,ROUND(AVERAGE(ActividadesCom[[#This Row],[VALOR NIVEL 5]],ActividadesCom[[#This Row],[VALOR NIVEL 4]],ActividadesCom[[#This Row],[VALOR NIVEL 3]],ActividadesCom[[#This Row],[VALOR NIVEL 2]],ActividadesCom[[#This Row],[VALOR NIVEL 1]]),0),"")</f>
        <v/>
      </c>
      <c r="G1325" s="5" t="str">
        <f>IF(ActividadesCom[[#This Row],[PROMEDIO]]="","",IF(ActividadesCom[[#This Row],[PROMEDIO]]&gt;=4,"EXCELENTE",IF(ActividadesCom[[#This Row],[PROMEDIO]]&gt;=3,"NOTABLE",IF(ActividadesCom[[#This Row],[PROMEDIO]]&gt;=2,"BUENO",IF(ActividadesCom[[#This Row],[PROMEDIO]]=1,"SUFICIENTE","")))))</f>
        <v/>
      </c>
      <c r="H1325" s="5">
        <f>MAX(ActividadesCom[[#This Row],[PERÍODO 1]],ActividadesCom[[#This Row],[PERÍODO 2]],ActividadesCom[[#This Row],[PERÍODO 3]],ActividadesCom[[#This Row],[PERÍODO 4]],ActividadesCom[[#This Row],[PERÍODO 5]])</f>
        <v>0</v>
      </c>
      <c r="I1325" s="6"/>
      <c r="J1325" s="5"/>
      <c r="K1325" s="5"/>
      <c r="L1325" s="5" t="str">
        <f>IF(ActividadesCom[[#This Row],[NIVEL 1]]&lt;&gt;0,VLOOKUP(ActividadesCom[[#This Row],[NIVEL 1]],Catálogo!A:B,2,FALSE),"")</f>
        <v/>
      </c>
      <c r="M1325" s="5"/>
      <c r="N1325" s="6"/>
      <c r="O1325" s="5"/>
      <c r="P1325" s="5"/>
      <c r="Q1325" s="5" t="str">
        <f>IF(ActividadesCom[[#This Row],[NIVEL 2]]&lt;&gt;0,VLOOKUP(ActividadesCom[[#This Row],[NIVEL 2]],Catálogo!A:B,2,FALSE),"")</f>
        <v/>
      </c>
      <c r="R1325" s="11"/>
      <c r="S1325" s="12"/>
      <c r="T1325" s="11"/>
      <c r="U1325" s="11"/>
      <c r="V1325" s="5" t="str">
        <f>IF(ActividadesCom[[#This Row],[NIVEL 3]]&lt;&gt;0,VLOOKUP(ActividadesCom[[#This Row],[NIVEL 3]],Catálogo!A:B,2,FALSE),"")</f>
        <v/>
      </c>
      <c r="W1325" s="11"/>
      <c r="X1325" s="6"/>
      <c r="Y1325" s="5"/>
      <c r="Z1325" s="5"/>
      <c r="AA1325" s="5" t="str">
        <f>IF(ActividadesCom[[#This Row],[NIVEL 4]]&lt;&gt;0,VLOOKUP(ActividadesCom[[#This Row],[NIVEL 4]],Catálogo!A:B,2,FALSE),"")</f>
        <v/>
      </c>
      <c r="AB1325" s="5"/>
      <c r="AC1325" s="6"/>
      <c r="AD1325" s="5"/>
      <c r="AE1325" s="5"/>
      <c r="AF1325" s="5" t="str">
        <f>IF(ActividadesCom[[#This Row],[NIVEL 5]]&lt;&gt;0,VLOOKUP(ActividadesCom[[#This Row],[NIVEL 5]],Catálogo!A:B,2,FALSE),"")</f>
        <v/>
      </c>
      <c r="AG1325" s="5"/>
      <c r="AH1325" s="2"/>
    </row>
    <row r="1326" spans="1:34" ht="30" hidden="1" customHeight="1" x14ac:dyDescent="0.25">
      <c r="A1326" s="7">
        <v>16470136</v>
      </c>
      <c r="B1326" s="6" t="str">
        <f>VLOOKUP(ActividadesCom[[#This Row],[NO. DE CONTROL]],'LISTADO ESTUDIANTES'!A:C,2,FALSE)</f>
        <v>LOPEZ SOTO GERARDO MARTIN</v>
      </c>
      <c r="C1326" s="6" t="str">
        <f>VLOOKUP(ActividadesCom[[#This Row],[NO. DE CONTROL]],'LISTADO ESTUDIANTES'!A:C,3,FALSE)</f>
        <v>ARQUITECTURA</v>
      </c>
      <c r="D1326" s="5" t="str">
        <f>VLOOKUP(ActividadesCom[[#This Row],[NO. DE CONTROL]],'LISTADO ESTUDIANTES'!A:D,4,FALSE)</f>
        <v>BAJA</v>
      </c>
      <c r="E1326" s="5">
        <f>SUM(ActividadesCom[[#This Row],[CRÉD. 1]],ActividadesCom[[#This Row],[CRÉD. 2]],ActividadesCom[[#This Row],[CRÉD. 3]],ActividadesCom[[#This Row],[CRÉD. 4]],ActividadesCom[[#This Row],[CRÉD. 5]])</f>
        <v>4</v>
      </c>
      <c r="F1326" s="17">
        <f>IF(ActividadesCom[[#This Row],[ÚLTIMO SEMESTRE CON CRÉDITOS]]&gt;0,ROUND(AVERAGE(ActividadesCom[[#This Row],[VALOR NIVEL 5]],ActividadesCom[[#This Row],[VALOR NIVEL 4]],ActividadesCom[[#This Row],[VALOR NIVEL 3]],ActividadesCom[[#This Row],[VALOR NIVEL 2]],ActividadesCom[[#This Row],[VALOR NIVEL 1]]),0),"")</f>
        <v>3</v>
      </c>
      <c r="G1326" s="5" t="str">
        <f>IF(ActividadesCom[[#This Row],[PROMEDIO]]="","",IF(ActividadesCom[[#This Row],[PROMEDIO]]&gt;=4,"EXCELENTE",IF(ActividadesCom[[#This Row],[PROMEDIO]]&gt;=3,"NOTABLE",IF(ActividadesCom[[#This Row],[PROMEDIO]]&gt;=2,"BUENO",IF(ActividadesCom[[#This Row],[PROMEDIO]]=1,"SUFICIENTE","")))))</f>
        <v>NOTABLE</v>
      </c>
      <c r="H1326" s="5">
        <f>MAX(ActividadesCom[[#This Row],[PERÍODO 1]],ActividadesCom[[#This Row],[PERÍODO 2]],ActividadesCom[[#This Row],[PERÍODO 3]],ActividadesCom[[#This Row],[PERÍODO 4]],ActividadesCom[[#This Row],[PERÍODO 5]])</f>
        <v>20193</v>
      </c>
      <c r="I1326" s="6" t="s">
        <v>943</v>
      </c>
      <c r="J1326" s="5">
        <v>20193</v>
      </c>
      <c r="K1326" s="5" t="s">
        <v>4009</v>
      </c>
      <c r="L1326" s="5">
        <f>IF(ActividadesCom[[#This Row],[NIVEL 1]]&lt;&gt;0,VLOOKUP(ActividadesCom[[#This Row],[NIVEL 1]],Catálogo!A:B,2,FALSE),"")</f>
        <v>2</v>
      </c>
      <c r="M1326" s="5">
        <v>2</v>
      </c>
      <c r="N1326" s="6" t="s">
        <v>4390</v>
      </c>
      <c r="O1326" s="5">
        <v>20183</v>
      </c>
      <c r="P1326" s="5" t="s">
        <v>4007</v>
      </c>
      <c r="Q1326" s="5">
        <f>IF(ActividadesCom[[#This Row],[NIVEL 2]]&lt;&gt;0,VLOOKUP(ActividadesCom[[#This Row],[NIVEL 2]],Catálogo!A:B,2,FALSE),"")</f>
        <v>4</v>
      </c>
      <c r="R1326" s="11">
        <v>1</v>
      </c>
      <c r="S1326" s="12"/>
      <c r="T1326" s="11"/>
      <c r="U1326" s="11"/>
      <c r="V1326" s="5" t="str">
        <f>IF(ActividadesCom[[#This Row],[NIVEL 3]]&lt;&gt;0,VLOOKUP(ActividadesCom[[#This Row],[NIVEL 3]],Catálogo!A:B,2,FALSE),"")</f>
        <v/>
      </c>
      <c r="W1326" s="11"/>
      <c r="X1326" s="6"/>
      <c r="Y1326" s="5"/>
      <c r="Z1326" s="5"/>
      <c r="AA1326" s="5" t="str">
        <f>IF(ActividadesCom[[#This Row],[NIVEL 4]]&lt;&gt;0,VLOOKUP(ActividadesCom[[#This Row],[NIVEL 4]],Catálogo!A:B,2,FALSE),"")</f>
        <v/>
      </c>
      <c r="AB1326" s="5"/>
      <c r="AC1326" s="6" t="s">
        <v>27</v>
      </c>
      <c r="AD1326" s="5">
        <v>20171</v>
      </c>
      <c r="AE1326" s="5" t="s">
        <v>4009</v>
      </c>
      <c r="AF1326" s="5">
        <f>IF(ActividadesCom[[#This Row],[NIVEL 5]]&lt;&gt;0,VLOOKUP(ActividadesCom[[#This Row],[NIVEL 5]],Catálogo!A:B,2,FALSE),"")</f>
        <v>2</v>
      </c>
      <c r="AG1326" s="5">
        <v>1</v>
      </c>
      <c r="AH1326" s="2"/>
    </row>
    <row r="1327" spans="1:34" ht="30" hidden="1" customHeight="1" x14ac:dyDescent="0.25">
      <c r="A1327" s="7">
        <v>16470137</v>
      </c>
      <c r="B1327" s="6" t="str">
        <f>VLOOKUP(ActividadesCom[[#This Row],[NO. DE CONTROL]],'LISTADO ESTUDIANTES'!A:C,2,FALSE)</f>
        <v>CAB MOLINA ABRICIA CAROLINA</v>
      </c>
      <c r="C1327" s="6" t="str">
        <f>VLOOKUP(ActividadesCom[[#This Row],[NO. DE CONTROL]],'LISTADO ESTUDIANTES'!A:C,3,FALSE)</f>
        <v>INGENIERIA CIVIL</v>
      </c>
      <c r="D1327" s="5" t="str">
        <f>VLOOKUP(ActividadesCom[[#This Row],[NO. DE CONTROL]],'LISTADO ESTUDIANTES'!A:D,4,FALSE)</f>
        <v>BAJA</v>
      </c>
      <c r="E1327" s="5">
        <f>SUM(ActividadesCom[[#This Row],[CRÉD. 1]],ActividadesCom[[#This Row],[CRÉD. 2]],ActividadesCom[[#This Row],[CRÉD. 3]],ActividadesCom[[#This Row],[CRÉD. 4]],ActividadesCom[[#This Row],[CRÉD. 5]])</f>
        <v>4</v>
      </c>
      <c r="F1327" s="5">
        <f>IF(ActividadesCom[[#This Row],[ÚLTIMO SEMESTRE CON CRÉDITOS]]&gt;0,ROUND(AVERAGE(ActividadesCom[[#This Row],[VALOR NIVEL 5]],ActividadesCom[[#This Row],[VALOR NIVEL 4]],ActividadesCom[[#This Row],[VALOR NIVEL 3]],ActividadesCom[[#This Row],[VALOR NIVEL 2]],ActividadesCom[[#This Row],[VALOR NIVEL 1]]),0),"")</f>
        <v>4</v>
      </c>
      <c r="G1327" s="5" t="str">
        <f>IF(ActividadesCom[[#This Row],[PROMEDIO]]="","",IF(ActividadesCom[[#This Row],[PROMEDIO]]&gt;=4,"EXCELENTE",IF(ActividadesCom[[#This Row],[PROMEDIO]]&gt;=3,"NOTABLE",IF(ActividadesCom[[#This Row],[PROMEDIO]]&gt;=2,"BUENO",IF(ActividadesCom[[#This Row],[PROMEDIO]]=1,"SUFICIENTE","")))))</f>
        <v>EXCELENTE</v>
      </c>
      <c r="H1327" s="5">
        <f>MAX(ActividadesCom[[#This Row],[PERÍODO 1]],ActividadesCom[[#This Row],[PERÍODO 2]],ActividadesCom[[#This Row],[PERÍODO 3]],ActividadesCom[[#This Row],[PERÍODO 4]],ActividadesCom[[#This Row],[PERÍODO 5]])</f>
        <v>20193</v>
      </c>
      <c r="I1327" s="6" t="s">
        <v>1183</v>
      </c>
      <c r="J1327" s="5">
        <v>20171</v>
      </c>
      <c r="K1327" s="5" t="s">
        <v>4007</v>
      </c>
      <c r="L1327" s="5">
        <f>IF(ActividadesCom[[#This Row],[NIVEL 1]]&lt;&gt;0,VLOOKUP(ActividadesCom[[#This Row],[NIVEL 1]],Catálogo!A:B,2,FALSE),"")</f>
        <v>4</v>
      </c>
      <c r="M1327" s="5">
        <v>1</v>
      </c>
      <c r="N1327" s="6" t="s">
        <v>5812</v>
      </c>
      <c r="O1327" s="5">
        <v>20193</v>
      </c>
      <c r="P1327" s="5" t="s">
        <v>4007</v>
      </c>
      <c r="Q1327" s="5">
        <f>IF(ActividadesCom[[#This Row],[NIVEL 2]]&lt;&gt;0,VLOOKUP(ActividadesCom[[#This Row],[NIVEL 2]],Catálogo!A:B,2,FALSE),"")</f>
        <v>4</v>
      </c>
      <c r="R1327" s="11">
        <v>1</v>
      </c>
      <c r="S1327" s="12" t="s">
        <v>5813</v>
      </c>
      <c r="T1327" s="11">
        <v>20193</v>
      </c>
      <c r="U1327" s="11" t="s">
        <v>4007</v>
      </c>
      <c r="V1327" s="5">
        <f>IF(ActividadesCom[[#This Row],[NIVEL 3]]&lt;&gt;0,VLOOKUP(ActividadesCom[[#This Row],[NIVEL 3]],Catálogo!A:B,2,FALSE),"")</f>
        <v>4</v>
      </c>
      <c r="W1327" s="11">
        <v>1</v>
      </c>
      <c r="X1327" s="6" t="s">
        <v>5814</v>
      </c>
      <c r="Y1327" s="5">
        <v>20193</v>
      </c>
      <c r="Z1327" s="5" t="s">
        <v>4007</v>
      </c>
      <c r="AA1327" s="5">
        <f>IF(ActividadesCom[[#This Row],[NIVEL 4]]&lt;&gt;0,VLOOKUP(ActividadesCom[[#This Row],[NIVEL 4]],Catálogo!A:B,2,FALSE),"")</f>
        <v>4</v>
      </c>
      <c r="AB1327" s="5">
        <v>1</v>
      </c>
      <c r="AC1327" s="6"/>
      <c r="AD1327" s="5"/>
      <c r="AE1327" s="5"/>
      <c r="AF1327" s="5" t="str">
        <f>IF(ActividadesCom[[#This Row],[NIVEL 5]]&lt;&gt;0,VLOOKUP(ActividadesCom[[#This Row],[NIVEL 5]],Catálogo!A:B,2,FALSE),"")</f>
        <v/>
      </c>
      <c r="AG1327" s="5"/>
      <c r="AH1327" s="2"/>
    </row>
    <row r="1328" spans="1:34" ht="30" hidden="1" customHeight="1" x14ac:dyDescent="0.25">
      <c r="A1328" s="7">
        <v>16470138</v>
      </c>
      <c r="B1328" s="6" t="str">
        <f>VLOOKUP(ActividadesCom[[#This Row],[NO. DE CONTROL]],'LISTADO ESTUDIANTES'!A:C,2,FALSE)</f>
        <v>RAMIREZ ZACARIAS JESUS ALBERTO</v>
      </c>
      <c r="C1328" s="6" t="str">
        <f>VLOOKUP(ActividadesCom[[#This Row],[NO. DE CONTROL]],'LISTADO ESTUDIANTES'!A:C,3,FALSE)</f>
        <v>INGENIERIA CIVIL</v>
      </c>
      <c r="D1328" s="5" t="str">
        <f>VLOOKUP(ActividadesCom[[#This Row],[NO. DE CONTROL]],'LISTADO ESTUDIANTES'!A:D,4,FALSE)</f>
        <v>BAJA</v>
      </c>
      <c r="E1328" s="5">
        <f>SUM(ActividadesCom[[#This Row],[CRÉD. 1]],ActividadesCom[[#This Row],[CRÉD. 2]],ActividadesCom[[#This Row],[CRÉD. 3]],ActividadesCom[[#This Row],[CRÉD. 4]],ActividadesCom[[#This Row],[CRÉD. 5]])</f>
        <v>5</v>
      </c>
      <c r="F1328" s="17">
        <f>IF(ActividadesCom[[#This Row],[ÚLTIMO SEMESTRE CON CRÉDITOS]]&gt;0,ROUND(AVERAGE(ActividadesCom[[#This Row],[VALOR NIVEL 5]],ActividadesCom[[#This Row],[VALOR NIVEL 4]],ActividadesCom[[#This Row],[VALOR NIVEL 3]],ActividadesCom[[#This Row],[VALOR NIVEL 2]],ActividadesCom[[#This Row],[VALOR NIVEL 1]]),0),"")</f>
        <v>3</v>
      </c>
      <c r="G1328" s="5" t="str">
        <f>IF(ActividadesCom[[#This Row],[PROMEDIO]]="","",IF(ActividadesCom[[#This Row],[PROMEDIO]]&gt;=4,"EXCELENTE",IF(ActividadesCom[[#This Row],[PROMEDIO]]&gt;=3,"NOTABLE",IF(ActividadesCom[[#This Row],[PROMEDIO]]&gt;=2,"BUENO",IF(ActividadesCom[[#This Row],[PROMEDIO]]=1,"SUFICIENTE","")))))</f>
        <v>NOTABLE</v>
      </c>
      <c r="H1328" s="5">
        <f>MAX(ActividadesCom[[#This Row],[PERÍODO 1]],ActividadesCom[[#This Row],[PERÍODO 2]],ActividadesCom[[#This Row],[PERÍODO 3]],ActividadesCom[[#This Row],[PERÍODO 4]],ActividadesCom[[#This Row],[PERÍODO 5]])</f>
        <v>20191</v>
      </c>
      <c r="I1328" s="6" t="s">
        <v>380</v>
      </c>
      <c r="J1328" s="5">
        <v>20171</v>
      </c>
      <c r="K1328" s="5" t="s">
        <v>4009</v>
      </c>
      <c r="L1328" s="5">
        <f>IF(ActividadesCom[[#This Row],[NIVEL 1]]&lt;&gt;0,VLOOKUP(ActividadesCom[[#This Row],[NIVEL 1]],Catálogo!A:B,2,FALSE),"")</f>
        <v>2</v>
      </c>
      <c r="M1328" s="5">
        <v>1</v>
      </c>
      <c r="N1328" s="6" t="s">
        <v>380</v>
      </c>
      <c r="O1328" s="5">
        <v>20181</v>
      </c>
      <c r="P1328" s="5" t="s">
        <v>4009</v>
      </c>
      <c r="Q1328" s="5">
        <f>IF(ActividadesCom[[#This Row],[NIVEL 2]]&lt;&gt;0,VLOOKUP(ActividadesCom[[#This Row],[NIVEL 2]],Catálogo!A:B,2,FALSE),"")</f>
        <v>2</v>
      </c>
      <c r="R1328" s="11">
        <v>1</v>
      </c>
      <c r="S1328" s="6" t="s">
        <v>380</v>
      </c>
      <c r="T1328" s="5">
        <v>20191</v>
      </c>
      <c r="U1328" s="11" t="s">
        <v>4007</v>
      </c>
      <c r="V1328" s="5">
        <f>IF(ActividadesCom[[#This Row],[NIVEL 3]]&lt;&gt;0,VLOOKUP(ActividadesCom[[#This Row],[NIVEL 3]],Catálogo!A:B,2,FALSE),"")</f>
        <v>4</v>
      </c>
      <c r="W1328" s="11">
        <v>1</v>
      </c>
      <c r="X1328" s="6" t="s">
        <v>4428</v>
      </c>
      <c r="Y1328" s="5">
        <v>20191</v>
      </c>
      <c r="Z1328" s="5" t="s">
        <v>4007</v>
      </c>
      <c r="AA1328" s="5">
        <f>IF(ActividadesCom[[#This Row],[NIVEL 4]]&lt;&gt;0,VLOOKUP(ActividadesCom[[#This Row],[NIVEL 4]],Catálogo!A:B,2,FALSE),"")</f>
        <v>4</v>
      </c>
      <c r="AB1328" s="5">
        <v>1</v>
      </c>
      <c r="AC1328" s="6" t="s">
        <v>2</v>
      </c>
      <c r="AD1328" s="5">
        <v>20163</v>
      </c>
      <c r="AE1328" s="5" t="s">
        <v>4009</v>
      </c>
      <c r="AF1328" s="5">
        <f>IF(ActividadesCom[[#This Row],[NIVEL 5]]&lt;&gt;0,VLOOKUP(ActividadesCom[[#This Row],[NIVEL 5]],Catálogo!A:B,2,FALSE),"")</f>
        <v>2</v>
      </c>
      <c r="AG1328" s="5">
        <v>1</v>
      </c>
      <c r="AH1328" s="2"/>
    </row>
    <row r="1329" spans="1:34" ht="30" hidden="1" customHeight="1" x14ac:dyDescent="0.25">
      <c r="A1329" s="7">
        <v>16470139</v>
      </c>
      <c r="B1329" s="6" t="str">
        <f>VLOOKUP(ActividadesCom[[#This Row],[NO. DE CONTROL]],'LISTADO ESTUDIANTES'!A:C,2,FALSE)</f>
        <v>AGUILAR UC DANIEL HUMBERTO</v>
      </c>
      <c r="C1329" s="6" t="str">
        <f>VLOOKUP(ActividadesCom[[#This Row],[NO. DE CONTROL]],'LISTADO ESTUDIANTES'!A:C,3,FALSE)</f>
        <v>INGENIERIA CIVIL</v>
      </c>
      <c r="D1329" s="5" t="str">
        <f>VLOOKUP(ActividadesCom[[#This Row],[NO. DE CONTROL]],'LISTADO ESTUDIANTES'!A:D,4,FALSE)</f>
        <v>BAJA</v>
      </c>
      <c r="E1329" s="5">
        <f>SUM(ActividadesCom[[#This Row],[CRÉD. 1]],ActividadesCom[[#This Row],[CRÉD. 2]],ActividadesCom[[#This Row],[CRÉD. 3]],ActividadesCom[[#This Row],[CRÉD. 4]],ActividadesCom[[#This Row],[CRÉD. 5]])</f>
        <v>5</v>
      </c>
      <c r="F1329" s="17">
        <f>IF(ActividadesCom[[#This Row],[ÚLTIMO SEMESTRE CON CRÉDITOS]]&gt;0,ROUND(AVERAGE(ActividadesCom[[#This Row],[VALOR NIVEL 5]],ActividadesCom[[#This Row],[VALOR NIVEL 4]],ActividadesCom[[#This Row],[VALOR NIVEL 3]],ActividadesCom[[#This Row],[VALOR NIVEL 2]],ActividadesCom[[#This Row],[VALOR NIVEL 1]]),0),"")</f>
        <v>4</v>
      </c>
      <c r="G1329" s="5" t="str">
        <f>IF(ActividadesCom[[#This Row],[PROMEDIO]]="","",IF(ActividadesCom[[#This Row],[PROMEDIO]]&gt;=4,"EXCELENTE",IF(ActividadesCom[[#This Row],[PROMEDIO]]&gt;=3,"NOTABLE",IF(ActividadesCom[[#This Row],[PROMEDIO]]&gt;=2,"BUENO",IF(ActividadesCom[[#This Row],[PROMEDIO]]=1,"SUFICIENTE","")))))</f>
        <v>EXCELENTE</v>
      </c>
      <c r="H1329" s="5">
        <f>MAX(ActividadesCom[[#This Row],[PERÍODO 1]],ActividadesCom[[#This Row],[PERÍODO 2]],ActividadesCom[[#This Row],[PERÍODO 3]],ActividadesCom[[#This Row],[PERÍODO 4]],ActividadesCom[[#This Row],[PERÍODO 5]])</f>
        <v>20191</v>
      </c>
      <c r="I1329" s="6" t="s">
        <v>4413</v>
      </c>
      <c r="J1329" s="5">
        <v>20181</v>
      </c>
      <c r="K1329" s="5" t="s">
        <v>4007</v>
      </c>
      <c r="L1329" s="5">
        <f>IF(ActividadesCom[[#This Row],[NIVEL 1]]&lt;&gt;0,VLOOKUP(ActividadesCom[[#This Row],[NIVEL 1]],Catálogo!A:B,2,FALSE),"")</f>
        <v>4</v>
      </c>
      <c r="M1329" s="5">
        <v>1</v>
      </c>
      <c r="N1329" s="6" t="s">
        <v>4499</v>
      </c>
      <c r="O1329" s="5">
        <v>20182</v>
      </c>
      <c r="P1329" s="5" t="s">
        <v>4007</v>
      </c>
      <c r="Q1329" s="5">
        <f>IF(ActividadesCom[[#This Row],[NIVEL 2]]&lt;&gt;0,VLOOKUP(ActividadesCom[[#This Row],[NIVEL 2]],Catálogo!A:B,2,FALSE),"")</f>
        <v>4</v>
      </c>
      <c r="R1329" s="11">
        <v>1</v>
      </c>
      <c r="S1329" s="12" t="s">
        <v>4500</v>
      </c>
      <c r="T1329" s="11">
        <v>20191</v>
      </c>
      <c r="U1329" s="11" t="s">
        <v>4007</v>
      </c>
      <c r="V1329" s="5">
        <f>IF(ActividadesCom[[#This Row],[NIVEL 3]]&lt;&gt;0,VLOOKUP(ActividadesCom[[#This Row],[NIVEL 3]],Catálogo!A:B,2,FALSE),"")</f>
        <v>4</v>
      </c>
      <c r="W1329" s="11">
        <v>1</v>
      </c>
      <c r="X1329" s="6" t="s">
        <v>42</v>
      </c>
      <c r="Y1329" s="5">
        <v>20181</v>
      </c>
      <c r="Z1329" s="5" t="s">
        <v>4009</v>
      </c>
      <c r="AA1329" s="5">
        <f>IF(ActividadesCom[[#This Row],[NIVEL 4]]&lt;&gt;0,VLOOKUP(ActividadesCom[[#This Row],[NIVEL 4]],Catálogo!A:B,2,FALSE),"")</f>
        <v>2</v>
      </c>
      <c r="AB1329" s="5">
        <v>1</v>
      </c>
      <c r="AC1329" s="6" t="s">
        <v>407</v>
      </c>
      <c r="AD1329" s="5">
        <v>20171</v>
      </c>
      <c r="AE1329" s="5" t="s">
        <v>4007</v>
      </c>
      <c r="AF1329" s="5">
        <f>IF(ActividadesCom[[#This Row],[NIVEL 5]]&lt;&gt;0,VLOOKUP(ActividadesCom[[#This Row],[NIVEL 5]],Catálogo!A:B,2,FALSE),"")</f>
        <v>4</v>
      </c>
      <c r="AG1329" s="5">
        <v>1</v>
      </c>
      <c r="AH1329" s="2"/>
    </row>
    <row r="1330" spans="1:34" ht="30" hidden="1" customHeight="1" x14ac:dyDescent="0.25">
      <c r="A1330" s="7">
        <v>16470140</v>
      </c>
      <c r="B1330" s="6" t="str">
        <f>VLOOKUP(ActividadesCom[[#This Row],[NO. DE CONTROL]],'LISTADO ESTUDIANTES'!A:C,2,FALSE)</f>
        <v>CHABLE DE LA MORA LUIS FELIPE</v>
      </c>
      <c r="C1330" s="6" t="str">
        <f>VLOOKUP(ActividadesCom[[#This Row],[NO. DE CONTROL]],'LISTADO ESTUDIANTES'!A:C,3,FALSE)</f>
        <v>INGENIERIA CIVIL</v>
      </c>
      <c r="D1330" s="5" t="str">
        <f>VLOOKUP(ActividadesCom[[#This Row],[NO. DE CONTROL]],'LISTADO ESTUDIANTES'!A:D,4,FALSE)</f>
        <v>BAJA</v>
      </c>
      <c r="E1330" s="5">
        <f>SUM(ActividadesCom[[#This Row],[CRÉD. 1]],ActividadesCom[[#This Row],[CRÉD. 2]],ActividadesCom[[#This Row],[CRÉD. 3]],ActividadesCom[[#This Row],[CRÉD. 4]],ActividadesCom[[#This Row],[CRÉD. 5]])</f>
        <v>5</v>
      </c>
      <c r="F1330" s="17">
        <f>IF(ActividadesCom[[#This Row],[ÚLTIMO SEMESTRE CON CRÉDITOS]]&gt;0,ROUND(AVERAGE(ActividadesCom[[#This Row],[VALOR NIVEL 5]],ActividadesCom[[#This Row],[VALOR NIVEL 4]],ActividadesCom[[#This Row],[VALOR NIVEL 3]],ActividadesCom[[#This Row],[VALOR NIVEL 2]],ActividadesCom[[#This Row],[VALOR NIVEL 1]]),0),"")</f>
        <v>3</v>
      </c>
      <c r="G1330" s="5" t="str">
        <f>IF(ActividadesCom[[#This Row],[PROMEDIO]]="","",IF(ActividadesCom[[#This Row],[PROMEDIO]]&gt;=4,"EXCELENTE",IF(ActividadesCom[[#This Row],[PROMEDIO]]&gt;=3,"NOTABLE",IF(ActividadesCom[[#This Row],[PROMEDIO]]&gt;=2,"BUENO",IF(ActividadesCom[[#This Row],[PROMEDIO]]=1,"SUFICIENTE","")))))</f>
        <v>NOTABLE</v>
      </c>
      <c r="H1330" s="5">
        <f>MAX(ActividadesCom[[#This Row],[PERÍODO 1]],ActividadesCom[[#This Row],[PERÍODO 2]],ActividadesCom[[#This Row],[PERÍODO 3]],ActividadesCom[[#This Row],[PERÍODO 4]],ActividadesCom[[#This Row],[PERÍODO 5]])</f>
        <v>20193</v>
      </c>
      <c r="I1330" s="6" t="s">
        <v>1149</v>
      </c>
      <c r="J1330" s="5">
        <v>20193</v>
      </c>
      <c r="K1330" s="5" t="s">
        <v>4009</v>
      </c>
      <c r="L1330" s="5">
        <f>IF(ActividadesCom[[#This Row],[NIVEL 1]]&lt;&gt;0,VLOOKUP(ActividadesCom[[#This Row],[NIVEL 1]],Catálogo!A:B,2,FALSE),"")</f>
        <v>2</v>
      </c>
      <c r="M1330" s="5">
        <v>1</v>
      </c>
      <c r="N1330" s="6" t="s">
        <v>1183</v>
      </c>
      <c r="O1330" s="5">
        <v>20171</v>
      </c>
      <c r="P1330" s="5" t="s">
        <v>4009</v>
      </c>
      <c r="Q1330" s="5">
        <f>IF(ActividadesCom[[#This Row],[NIVEL 2]]&lt;&gt;0,VLOOKUP(ActividadesCom[[#This Row],[NIVEL 2]],Catálogo!A:B,2,FALSE),"")</f>
        <v>2</v>
      </c>
      <c r="R1330" s="5">
        <v>1</v>
      </c>
      <c r="S1330" s="6" t="s">
        <v>1184</v>
      </c>
      <c r="T1330" s="5">
        <v>20193</v>
      </c>
      <c r="U1330" s="5" t="s">
        <v>4008</v>
      </c>
      <c r="V1330" s="5">
        <f>IF(ActividadesCom[[#This Row],[NIVEL 3]]&lt;&gt;0,VLOOKUP(ActividadesCom[[#This Row],[NIVEL 3]],Catálogo!A:B,2,FALSE),"")</f>
        <v>3</v>
      </c>
      <c r="W1330" s="5">
        <v>1</v>
      </c>
      <c r="X1330" s="6" t="s">
        <v>25</v>
      </c>
      <c r="Y1330" s="5">
        <v>20181</v>
      </c>
      <c r="Z1330" s="5" t="s">
        <v>4007</v>
      </c>
      <c r="AA1330" s="5">
        <f>IF(ActividadesCom[[#This Row],[NIVEL 4]]&lt;&gt;0,VLOOKUP(ActividadesCom[[#This Row],[NIVEL 4]],Catálogo!A:B,2,FALSE),"")</f>
        <v>4</v>
      </c>
      <c r="AB1330" s="5">
        <v>1</v>
      </c>
      <c r="AC1330" s="6" t="s">
        <v>55</v>
      </c>
      <c r="AD1330" s="5">
        <v>20163</v>
      </c>
      <c r="AE1330" s="5" t="s">
        <v>4009</v>
      </c>
      <c r="AF1330" s="5">
        <f>IF(ActividadesCom[[#This Row],[NIVEL 5]]&lt;&gt;0,VLOOKUP(ActividadesCom[[#This Row],[NIVEL 5]],Catálogo!A:B,2,FALSE),"")</f>
        <v>2</v>
      </c>
      <c r="AG1330" s="5">
        <v>1</v>
      </c>
      <c r="AH1330" s="2"/>
    </row>
    <row r="1331" spans="1:34" ht="30" hidden="1" customHeight="1" x14ac:dyDescent="0.25">
      <c r="A1331" s="7">
        <v>16470141</v>
      </c>
      <c r="B1331" s="6" t="str">
        <f>VLOOKUP(ActividadesCom[[#This Row],[NO. DE CONTROL]],'LISTADO ESTUDIANTES'!A:C,2,FALSE)</f>
        <v>HEREDIA MUT EDDY ANTONIO</v>
      </c>
      <c r="C1331" s="6" t="str">
        <f>VLOOKUP(ActividadesCom[[#This Row],[NO. DE CONTROL]],'LISTADO ESTUDIANTES'!A:C,3,FALSE)</f>
        <v>INGENIERIA CIVIL</v>
      </c>
      <c r="D1331" s="5" t="str">
        <f>VLOOKUP(ActividadesCom[[#This Row],[NO. DE CONTROL]],'LISTADO ESTUDIANTES'!A:D,4,FALSE)</f>
        <v>BAJA</v>
      </c>
      <c r="E1331" s="5">
        <f>SUM(ActividadesCom[[#This Row],[CRÉD. 1]],ActividadesCom[[#This Row],[CRÉD. 2]],ActividadesCom[[#This Row],[CRÉD. 3]],ActividadesCom[[#This Row],[CRÉD. 4]],ActividadesCom[[#This Row],[CRÉD. 5]])</f>
        <v>3</v>
      </c>
      <c r="F1331" s="17">
        <f>IF(ActividadesCom[[#This Row],[ÚLTIMO SEMESTRE CON CRÉDITOS]]&gt;0,ROUND(AVERAGE(ActividadesCom[[#This Row],[VALOR NIVEL 5]],ActividadesCom[[#This Row],[VALOR NIVEL 4]],ActividadesCom[[#This Row],[VALOR NIVEL 3]],ActividadesCom[[#This Row],[VALOR NIVEL 2]],ActividadesCom[[#This Row],[VALOR NIVEL 1]]),0),"")</f>
        <v>2</v>
      </c>
      <c r="G1331" s="5" t="str">
        <f>IF(ActividadesCom[[#This Row],[PROMEDIO]]="","",IF(ActividadesCom[[#This Row],[PROMEDIO]]&gt;=4,"EXCELENTE",IF(ActividadesCom[[#This Row],[PROMEDIO]]&gt;=3,"NOTABLE",IF(ActividadesCom[[#This Row],[PROMEDIO]]&gt;=2,"BUENO",IF(ActividadesCom[[#This Row],[PROMEDIO]]=1,"SUFICIENTE","")))))</f>
        <v>BUENO</v>
      </c>
      <c r="H1331" s="5">
        <f>MAX(ActividadesCom[[#This Row],[PERÍODO 1]],ActividadesCom[[#This Row],[PERÍODO 2]],ActividadesCom[[#This Row],[PERÍODO 3]],ActividadesCom[[#This Row],[PERÍODO 4]],ActividadesCom[[#This Row],[PERÍODO 5]])</f>
        <v>20191</v>
      </c>
      <c r="I1331" s="6" t="s">
        <v>1138</v>
      </c>
      <c r="J1331" s="5">
        <v>20181</v>
      </c>
      <c r="K1331" s="5" t="s">
        <v>4009</v>
      </c>
      <c r="L1331" s="5">
        <f>IF(ActividadesCom[[#This Row],[NIVEL 1]]&lt;&gt;0,VLOOKUP(ActividadesCom[[#This Row],[NIVEL 1]],Catálogo!A:B,2,FALSE),"")</f>
        <v>2</v>
      </c>
      <c r="M1331" s="5">
        <v>1</v>
      </c>
      <c r="N1331" s="6"/>
      <c r="O1331" s="5"/>
      <c r="P1331" s="5"/>
      <c r="Q1331" s="5" t="str">
        <f>IF(ActividadesCom[[#This Row],[NIVEL 2]]&lt;&gt;0,VLOOKUP(ActividadesCom[[#This Row],[NIVEL 2]],Catálogo!A:B,2,FALSE),"")</f>
        <v/>
      </c>
      <c r="R1331" s="11"/>
      <c r="S1331" s="12"/>
      <c r="T1331" s="11"/>
      <c r="U1331" s="11"/>
      <c r="V1331" s="5" t="str">
        <f>IF(ActividadesCom[[#This Row],[NIVEL 3]]&lt;&gt;0,VLOOKUP(ActividadesCom[[#This Row],[NIVEL 3]],Catálogo!A:B,2,FALSE),"")</f>
        <v/>
      </c>
      <c r="W1331" s="11"/>
      <c r="X1331" s="6" t="s">
        <v>42</v>
      </c>
      <c r="Y1331" s="5">
        <v>20191</v>
      </c>
      <c r="Z1331" s="5" t="s">
        <v>4009</v>
      </c>
      <c r="AA1331" s="5">
        <f>IF(ActividadesCom[[#This Row],[NIVEL 4]]&lt;&gt;0,VLOOKUP(ActividadesCom[[#This Row],[NIVEL 4]],Catálogo!A:B,2,FALSE),"")</f>
        <v>2</v>
      </c>
      <c r="AB1331" s="5">
        <v>1</v>
      </c>
      <c r="AC1331" s="6" t="s">
        <v>2</v>
      </c>
      <c r="AD1331" s="5">
        <v>20163</v>
      </c>
      <c r="AE1331" s="5" t="s">
        <v>4009</v>
      </c>
      <c r="AF1331" s="5">
        <f>IF(ActividadesCom[[#This Row],[NIVEL 5]]&lt;&gt;0,VLOOKUP(ActividadesCom[[#This Row],[NIVEL 5]],Catálogo!A:B,2,FALSE),"")</f>
        <v>2</v>
      </c>
      <c r="AG1331" s="5">
        <v>1</v>
      </c>
      <c r="AH1331" s="2"/>
    </row>
    <row r="1332" spans="1:34" ht="30" hidden="1" customHeight="1" x14ac:dyDescent="0.25">
      <c r="A1332" s="7">
        <v>16470142</v>
      </c>
      <c r="B1332" s="6" t="str">
        <f>VLOOKUP(ActividadesCom[[#This Row],[NO. DE CONTROL]],'LISTADO ESTUDIANTES'!A:C,2,FALSE)</f>
        <v>TAPIA DELGADO JESSICA DEL ROSARIO</v>
      </c>
      <c r="C1332" s="6" t="str">
        <f>VLOOKUP(ActividadesCom[[#This Row],[NO. DE CONTROL]],'LISTADO ESTUDIANTES'!A:C,3,FALSE)</f>
        <v>ARQUITECTURA</v>
      </c>
      <c r="D1332" s="5" t="str">
        <f>VLOOKUP(ActividadesCom[[#This Row],[NO. DE CONTROL]],'LISTADO ESTUDIANTES'!A:D,4,FALSE)</f>
        <v>BAJA</v>
      </c>
      <c r="E1332" s="5">
        <f>SUM(ActividadesCom[[#This Row],[CRÉD. 1]],ActividadesCom[[#This Row],[CRÉD. 2]],ActividadesCom[[#This Row],[CRÉD. 3]],ActividadesCom[[#This Row],[CRÉD. 4]],ActividadesCom[[#This Row],[CRÉD. 5]])</f>
        <v>0</v>
      </c>
      <c r="F1332" s="17" t="str">
        <f>IF(ActividadesCom[[#This Row],[ÚLTIMO SEMESTRE CON CRÉDITOS]]&gt;0,ROUND(AVERAGE(ActividadesCom[[#This Row],[VALOR NIVEL 5]],ActividadesCom[[#This Row],[VALOR NIVEL 4]],ActividadesCom[[#This Row],[VALOR NIVEL 3]],ActividadesCom[[#This Row],[VALOR NIVEL 2]],ActividadesCom[[#This Row],[VALOR NIVEL 1]]),0),"")</f>
        <v/>
      </c>
      <c r="G1332" s="5" t="str">
        <f>IF(ActividadesCom[[#This Row],[PROMEDIO]]="","",IF(ActividadesCom[[#This Row],[PROMEDIO]]&gt;=4,"EXCELENTE",IF(ActividadesCom[[#This Row],[PROMEDIO]]&gt;=3,"NOTABLE",IF(ActividadesCom[[#This Row],[PROMEDIO]]&gt;=2,"BUENO",IF(ActividadesCom[[#This Row],[PROMEDIO]]=1,"SUFICIENTE","")))))</f>
        <v/>
      </c>
      <c r="H1332" s="5">
        <f>MAX(ActividadesCom[[#This Row],[PERÍODO 1]],ActividadesCom[[#This Row],[PERÍODO 2]],ActividadesCom[[#This Row],[PERÍODO 3]],ActividadesCom[[#This Row],[PERÍODO 4]],ActividadesCom[[#This Row],[PERÍODO 5]])</f>
        <v>0</v>
      </c>
      <c r="I1332" s="6"/>
      <c r="J1332" s="5"/>
      <c r="K1332" s="5"/>
      <c r="L1332" s="5" t="str">
        <f>IF(ActividadesCom[[#This Row],[NIVEL 1]]&lt;&gt;0,VLOOKUP(ActividadesCom[[#This Row],[NIVEL 1]],Catálogo!A:B,2,FALSE),"")</f>
        <v/>
      </c>
      <c r="M1332" s="5"/>
      <c r="N1332" s="6"/>
      <c r="O1332" s="5"/>
      <c r="P1332" s="5"/>
      <c r="Q1332" s="5" t="str">
        <f>IF(ActividadesCom[[#This Row],[NIVEL 2]]&lt;&gt;0,VLOOKUP(ActividadesCom[[#This Row],[NIVEL 2]],Catálogo!A:B,2,FALSE),"")</f>
        <v/>
      </c>
      <c r="R1332" s="11"/>
      <c r="S1332" s="12"/>
      <c r="T1332" s="11"/>
      <c r="U1332" s="11"/>
      <c r="V1332" s="5" t="str">
        <f>IF(ActividadesCom[[#This Row],[NIVEL 3]]&lt;&gt;0,VLOOKUP(ActividadesCom[[#This Row],[NIVEL 3]],Catálogo!A:B,2,FALSE),"")</f>
        <v/>
      </c>
      <c r="W1332" s="11"/>
      <c r="X1332" s="6"/>
      <c r="Y1332" s="5"/>
      <c r="Z1332" s="5"/>
      <c r="AA1332" s="5" t="str">
        <f>IF(ActividadesCom[[#This Row],[NIVEL 4]]&lt;&gt;0,VLOOKUP(ActividadesCom[[#This Row],[NIVEL 4]],Catálogo!A:B,2,FALSE),"")</f>
        <v/>
      </c>
      <c r="AB1332" s="5"/>
      <c r="AC1332" s="6"/>
      <c r="AD1332" s="5"/>
      <c r="AE1332" s="5"/>
      <c r="AF1332" s="5" t="str">
        <f>IF(ActividadesCom[[#This Row],[NIVEL 5]]&lt;&gt;0,VLOOKUP(ActividadesCom[[#This Row],[NIVEL 5]],Catálogo!A:B,2,FALSE),"")</f>
        <v/>
      </c>
      <c r="AG1332" s="5"/>
      <c r="AH1332" s="2"/>
    </row>
    <row r="1333" spans="1:34" ht="30" hidden="1" customHeight="1" x14ac:dyDescent="0.25">
      <c r="A1333" s="7">
        <v>16470143</v>
      </c>
      <c r="B1333" s="6" t="str">
        <f>VLOOKUP(ActividadesCom[[#This Row],[NO. DE CONTROL]],'LISTADO ESTUDIANTES'!A:C,2,FALSE)</f>
        <v>MONTERO HERNANDEZ SAMUEL</v>
      </c>
      <c r="C1333" s="6" t="str">
        <f>VLOOKUP(ActividadesCom[[#This Row],[NO. DE CONTROL]],'LISTADO ESTUDIANTES'!A:C,3,FALSE)</f>
        <v>INGENIERIA CIVIL</v>
      </c>
      <c r="D1333" s="5" t="str">
        <f>VLOOKUP(ActividadesCom[[#This Row],[NO. DE CONTROL]],'LISTADO ESTUDIANTES'!A:D,4,FALSE)</f>
        <v>BAJA</v>
      </c>
      <c r="E1333" s="5">
        <f>SUM(ActividadesCom[[#This Row],[CRÉD. 1]],ActividadesCom[[#This Row],[CRÉD. 2]],ActividadesCom[[#This Row],[CRÉD. 3]],ActividadesCom[[#This Row],[CRÉD. 4]],ActividadesCom[[#This Row],[CRÉD. 5]])</f>
        <v>2</v>
      </c>
      <c r="F1333" s="17">
        <f>IF(ActividadesCom[[#This Row],[ÚLTIMO SEMESTRE CON CRÉDITOS]]&gt;0,ROUND(AVERAGE(ActividadesCom[[#This Row],[VALOR NIVEL 5]],ActividadesCom[[#This Row],[VALOR NIVEL 4]],ActividadesCom[[#This Row],[VALOR NIVEL 3]],ActividadesCom[[#This Row],[VALOR NIVEL 2]],ActividadesCom[[#This Row],[VALOR NIVEL 1]]),0),"")</f>
        <v>3</v>
      </c>
      <c r="G1333" s="5" t="str">
        <f>IF(ActividadesCom[[#This Row],[PROMEDIO]]="","",IF(ActividadesCom[[#This Row],[PROMEDIO]]&gt;=4,"EXCELENTE",IF(ActividadesCom[[#This Row],[PROMEDIO]]&gt;=3,"NOTABLE",IF(ActividadesCom[[#This Row],[PROMEDIO]]&gt;=2,"BUENO",IF(ActividadesCom[[#This Row],[PROMEDIO]]=1,"SUFICIENTE","")))))</f>
        <v>NOTABLE</v>
      </c>
      <c r="H1333" s="5">
        <f>MAX(ActividadesCom[[#This Row],[PERÍODO 1]],ActividadesCom[[#This Row],[PERÍODO 2]],ActividadesCom[[#This Row],[PERÍODO 3]],ActividadesCom[[#This Row],[PERÍODO 4]],ActividadesCom[[#This Row],[PERÍODO 5]])</f>
        <v>20171</v>
      </c>
      <c r="I1333" s="6"/>
      <c r="J1333" s="5"/>
      <c r="K1333" s="5"/>
      <c r="L1333" s="5" t="str">
        <f>IF(ActividadesCom[[#This Row],[NIVEL 1]]&lt;&gt;0,VLOOKUP(ActividadesCom[[#This Row],[NIVEL 1]],Catálogo!A:B,2,FALSE),"")</f>
        <v/>
      </c>
      <c r="M1333" s="5"/>
      <c r="N1333" s="6"/>
      <c r="O1333" s="5"/>
      <c r="P1333" s="5"/>
      <c r="Q1333" s="5" t="str">
        <f>IF(ActividadesCom[[#This Row],[NIVEL 2]]&lt;&gt;0,VLOOKUP(ActividadesCom[[#This Row],[NIVEL 2]],Catálogo!A:B,2,FALSE),"")</f>
        <v/>
      </c>
      <c r="R1333" s="11"/>
      <c r="S1333" s="12"/>
      <c r="T1333" s="11"/>
      <c r="U1333" s="11"/>
      <c r="V1333" s="5" t="str">
        <f>IF(ActividadesCom[[#This Row],[NIVEL 3]]&lt;&gt;0,VLOOKUP(ActividadesCom[[#This Row],[NIVEL 3]],Catálogo!A:B,2,FALSE),"")</f>
        <v/>
      </c>
      <c r="W1333" s="11"/>
      <c r="X1333" s="6" t="s">
        <v>407</v>
      </c>
      <c r="Y1333" s="5">
        <v>20171</v>
      </c>
      <c r="Z1333" s="5" t="s">
        <v>4008</v>
      </c>
      <c r="AA1333" s="5">
        <f>IF(ActividadesCom[[#This Row],[NIVEL 4]]&lt;&gt;0,VLOOKUP(ActividadesCom[[#This Row],[NIVEL 4]],Catálogo!A:B,2,FALSE),"")</f>
        <v>3</v>
      </c>
      <c r="AB1333" s="5">
        <v>1</v>
      </c>
      <c r="AC1333" s="6" t="s">
        <v>4</v>
      </c>
      <c r="AD1333" s="5">
        <v>20163</v>
      </c>
      <c r="AE1333" s="5" t="s">
        <v>4009</v>
      </c>
      <c r="AF1333" s="5">
        <f>IF(ActividadesCom[[#This Row],[NIVEL 5]]&lt;&gt;0,VLOOKUP(ActividadesCom[[#This Row],[NIVEL 5]],Catálogo!A:B,2,FALSE),"")</f>
        <v>2</v>
      </c>
      <c r="AG1333" s="5">
        <v>1</v>
      </c>
      <c r="AH1333" s="2"/>
    </row>
    <row r="1334" spans="1:34" s="21" customFormat="1" ht="30" hidden="1" customHeight="1" x14ac:dyDescent="0.25">
      <c r="A1334" s="7">
        <v>16470144</v>
      </c>
      <c r="B1334" s="6" t="str">
        <f>VLOOKUP(ActividadesCom[[#This Row],[NO. DE CONTROL]],'LISTADO ESTUDIANTES'!A:C,2,FALSE)</f>
        <v>JIMENEZ SANCHEZ FABIO YAIR</v>
      </c>
      <c r="C1334" s="6" t="str">
        <f>VLOOKUP(ActividadesCom[[#This Row],[NO. DE CONTROL]],'LISTADO ESTUDIANTES'!A:C,3,FALSE)</f>
        <v>ARQUITECTURA</v>
      </c>
      <c r="D1334" s="5" t="str">
        <f>VLOOKUP(ActividadesCom[[#This Row],[NO. DE CONTROL]],'LISTADO ESTUDIANTES'!A:D,4,FALSE)</f>
        <v>BAJA</v>
      </c>
      <c r="E1334" s="5">
        <f>SUM(ActividadesCom[[#This Row],[CRÉD. 1]],ActividadesCom[[#This Row],[CRÉD. 2]],ActividadesCom[[#This Row],[CRÉD. 3]],ActividadesCom[[#This Row],[CRÉD. 4]],ActividadesCom[[#This Row],[CRÉD. 5]])</f>
        <v>5</v>
      </c>
      <c r="F1334" s="17">
        <f>IF(ActividadesCom[[#This Row],[ÚLTIMO SEMESTRE CON CRÉDITOS]]&gt;0,ROUND(AVERAGE(ActividadesCom[[#This Row],[VALOR NIVEL 5]],ActividadesCom[[#This Row],[VALOR NIVEL 4]],ActividadesCom[[#This Row],[VALOR NIVEL 3]],ActividadesCom[[#This Row],[VALOR NIVEL 2]],ActividadesCom[[#This Row],[VALOR NIVEL 1]]),0),"")</f>
        <v>4</v>
      </c>
      <c r="G1334" s="5" t="str">
        <f>IF(ActividadesCom[[#This Row],[PROMEDIO]]="","",IF(ActividadesCom[[#This Row],[PROMEDIO]]&gt;=4,"EXCELENTE",IF(ActividadesCom[[#This Row],[PROMEDIO]]&gt;=3,"NOTABLE",IF(ActividadesCom[[#This Row],[PROMEDIO]]&gt;=2,"BUENO",IF(ActividadesCom[[#This Row],[PROMEDIO]]=1,"SUFICIENTE","")))))</f>
        <v>EXCELENTE</v>
      </c>
      <c r="H1334" s="5">
        <f>MAX(ActividadesCom[[#This Row],[PERÍODO 1]],ActividadesCom[[#This Row],[PERÍODO 2]],ActividadesCom[[#This Row],[PERÍODO 3]],ActividadesCom[[#This Row],[PERÍODO 4]],ActividadesCom[[#This Row],[PERÍODO 5]])</f>
        <v>20221</v>
      </c>
      <c r="I1334" s="6" t="s">
        <v>1054</v>
      </c>
      <c r="J1334" s="5">
        <v>20193</v>
      </c>
      <c r="K1334" s="5" t="s">
        <v>4007</v>
      </c>
      <c r="L1334" s="5">
        <f>IF(ActividadesCom[[#This Row],[NIVEL 1]]&lt;&gt;0,VLOOKUP(ActividadesCom[[#This Row],[NIVEL 1]],Catálogo!A:B,2,FALSE),"")</f>
        <v>4</v>
      </c>
      <c r="M1334" s="5">
        <v>1</v>
      </c>
      <c r="N1334" s="6" t="s">
        <v>1041</v>
      </c>
      <c r="O1334" s="5">
        <v>20193</v>
      </c>
      <c r="P1334" s="5" t="s">
        <v>4007</v>
      </c>
      <c r="Q1334" s="5">
        <f>IF(ActividadesCom[[#This Row],[NIVEL 2]]&lt;&gt;0,VLOOKUP(ActividadesCom[[#This Row],[NIVEL 2]],Catálogo!A:B,2,FALSE),"")</f>
        <v>4</v>
      </c>
      <c r="R1334" s="11">
        <v>1</v>
      </c>
      <c r="S1334" s="12" t="s">
        <v>4571</v>
      </c>
      <c r="T1334" s="11">
        <v>20211</v>
      </c>
      <c r="U1334" s="11" t="s">
        <v>4008</v>
      </c>
      <c r="V1334" s="5">
        <f>IF(ActividadesCom[[#This Row],[NIVEL 3]]&lt;&gt;0,VLOOKUP(ActividadesCom[[#This Row],[NIVEL 3]],Catálogo!A:B,2,FALSE),"")</f>
        <v>3</v>
      </c>
      <c r="W1334" s="11">
        <v>1</v>
      </c>
      <c r="X1334" s="6" t="s">
        <v>4692</v>
      </c>
      <c r="Y1334" s="5">
        <v>20213</v>
      </c>
      <c r="Z1334" s="5" t="s">
        <v>4007</v>
      </c>
      <c r="AA1334" s="5">
        <f>IF(ActividadesCom[[#This Row],[NIVEL 4]]&lt;&gt;0,VLOOKUP(ActividadesCom[[#This Row],[NIVEL 4]],Catálogo!A:B,2,FALSE),"")</f>
        <v>4</v>
      </c>
      <c r="AB1334" s="5">
        <v>1</v>
      </c>
      <c r="AC1334" s="6" t="s">
        <v>4876</v>
      </c>
      <c r="AD1334" s="5">
        <v>20221</v>
      </c>
      <c r="AE1334" s="5" t="s">
        <v>4007</v>
      </c>
      <c r="AF1334" s="5">
        <f>IF(ActividadesCom[[#This Row],[NIVEL 5]]&lt;&gt;0,VLOOKUP(ActividadesCom[[#This Row],[NIVEL 5]],Catálogo!A:B,2,FALSE),"")</f>
        <v>4</v>
      </c>
      <c r="AG1334" s="5">
        <v>1</v>
      </c>
    </row>
    <row r="1335" spans="1:34" ht="30" hidden="1" customHeight="1" x14ac:dyDescent="0.25">
      <c r="A1335" s="7">
        <v>16470145</v>
      </c>
      <c r="B1335" s="6" t="str">
        <f>VLOOKUP(ActividadesCom[[#This Row],[NO. DE CONTROL]],'LISTADO ESTUDIANTES'!A:C,2,FALSE)</f>
        <v>EHUAN CASTILLO CARLOS MARIO</v>
      </c>
      <c r="C1335" s="6" t="str">
        <f>VLOOKUP(ActividadesCom[[#This Row],[NO. DE CONTROL]],'LISTADO ESTUDIANTES'!A:C,3,FALSE)</f>
        <v>INGENIERIA CIVIL</v>
      </c>
      <c r="D1335" s="5" t="str">
        <f>VLOOKUP(ActividadesCom[[#This Row],[NO. DE CONTROL]],'LISTADO ESTUDIANTES'!A:D,4,FALSE)</f>
        <v>BAJA</v>
      </c>
      <c r="E1335" s="5">
        <f>SUM(ActividadesCom[[#This Row],[CRÉD. 1]],ActividadesCom[[#This Row],[CRÉD. 2]],ActividadesCom[[#This Row],[CRÉD. 3]],ActividadesCom[[#This Row],[CRÉD. 4]],ActividadesCom[[#This Row],[CRÉD. 5]])</f>
        <v>0</v>
      </c>
      <c r="F1335" s="17" t="str">
        <f>IF(ActividadesCom[[#This Row],[ÚLTIMO SEMESTRE CON CRÉDITOS]]&gt;0,ROUND(AVERAGE(ActividadesCom[[#This Row],[VALOR NIVEL 5]],ActividadesCom[[#This Row],[VALOR NIVEL 4]],ActividadesCom[[#This Row],[VALOR NIVEL 3]],ActividadesCom[[#This Row],[VALOR NIVEL 2]],ActividadesCom[[#This Row],[VALOR NIVEL 1]]),0),"")</f>
        <v/>
      </c>
      <c r="G1335" s="5" t="str">
        <f>IF(ActividadesCom[[#This Row],[PROMEDIO]]="","",IF(ActividadesCom[[#This Row],[PROMEDIO]]&gt;=4,"EXCELENTE",IF(ActividadesCom[[#This Row],[PROMEDIO]]&gt;=3,"NOTABLE",IF(ActividadesCom[[#This Row],[PROMEDIO]]&gt;=2,"BUENO",IF(ActividadesCom[[#This Row],[PROMEDIO]]=1,"SUFICIENTE","")))))</f>
        <v/>
      </c>
      <c r="H1335" s="5">
        <f>MAX(ActividadesCom[[#This Row],[PERÍODO 1]],ActividadesCom[[#This Row],[PERÍODO 2]],ActividadesCom[[#This Row],[PERÍODO 3]],ActividadesCom[[#This Row],[PERÍODO 4]],ActividadesCom[[#This Row],[PERÍODO 5]])</f>
        <v>0</v>
      </c>
      <c r="I1335" s="6"/>
      <c r="J1335" s="5"/>
      <c r="K1335" s="5"/>
      <c r="L1335" s="5" t="str">
        <f>IF(ActividadesCom[[#This Row],[NIVEL 1]]&lt;&gt;0,VLOOKUP(ActividadesCom[[#This Row],[NIVEL 1]],Catálogo!A:B,2,FALSE),"")</f>
        <v/>
      </c>
      <c r="M1335" s="5"/>
      <c r="N1335" s="6"/>
      <c r="O1335" s="5"/>
      <c r="P1335" s="5"/>
      <c r="Q1335" s="5" t="str">
        <f>IF(ActividadesCom[[#This Row],[NIVEL 2]]&lt;&gt;0,VLOOKUP(ActividadesCom[[#This Row],[NIVEL 2]],Catálogo!A:B,2,FALSE),"")</f>
        <v/>
      </c>
      <c r="R1335" s="11"/>
      <c r="S1335" s="12"/>
      <c r="T1335" s="11"/>
      <c r="U1335" s="11"/>
      <c r="V1335" s="5" t="str">
        <f>IF(ActividadesCom[[#This Row],[NIVEL 3]]&lt;&gt;0,VLOOKUP(ActividadesCom[[#This Row],[NIVEL 3]],Catálogo!A:B,2,FALSE),"")</f>
        <v/>
      </c>
      <c r="W1335" s="11"/>
      <c r="X1335" s="6"/>
      <c r="Y1335" s="5"/>
      <c r="Z1335" s="5"/>
      <c r="AA1335" s="5" t="str">
        <f>IF(ActividadesCom[[#This Row],[NIVEL 4]]&lt;&gt;0,VLOOKUP(ActividadesCom[[#This Row],[NIVEL 4]],Catálogo!A:B,2,FALSE),"")</f>
        <v/>
      </c>
      <c r="AB1335" s="5"/>
      <c r="AC1335" s="6"/>
      <c r="AD1335" s="5"/>
      <c r="AE1335" s="5"/>
      <c r="AF1335" s="5" t="str">
        <f>IF(ActividadesCom[[#This Row],[NIVEL 5]]&lt;&gt;0,VLOOKUP(ActividadesCom[[#This Row],[NIVEL 5]],Catálogo!A:B,2,FALSE),"")</f>
        <v/>
      </c>
      <c r="AG1335" s="5"/>
      <c r="AH1335" s="2"/>
    </row>
    <row r="1336" spans="1:34" ht="30" hidden="1" customHeight="1" x14ac:dyDescent="0.25">
      <c r="A1336" s="7">
        <v>16470146</v>
      </c>
      <c r="B1336" s="6" t="str">
        <f>VLOOKUP(ActividadesCom[[#This Row],[NO. DE CONTROL]],'LISTADO ESTUDIANTES'!A:C,2,FALSE)</f>
        <v>SUAREZ POZOS CARLOS EDUARDO</v>
      </c>
      <c r="C1336" s="6" t="str">
        <f>VLOOKUP(ActividadesCom[[#This Row],[NO. DE CONTROL]],'LISTADO ESTUDIANTES'!A:C,3,FALSE)</f>
        <v>INGENIERIA AMBIENTAL</v>
      </c>
      <c r="D1336" s="5" t="str">
        <f>VLOOKUP(ActividadesCom[[#This Row],[NO. DE CONTROL]],'LISTADO ESTUDIANTES'!A:D,4,FALSE)</f>
        <v>BAJA</v>
      </c>
      <c r="E1336" s="5">
        <f>SUM(ActividadesCom[[#This Row],[CRÉD. 1]],ActividadesCom[[#This Row],[CRÉD. 2]],ActividadesCom[[#This Row],[CRÉD. 3]],ActividadesCom[[#This Row],[CRÉD. 4]],ActividadesCom[[#This Row],[CRÉD. 5]])</f>
        <v>1</v>
      </c>
      <c r="F1336" s="17">
        <f>IF(ActividadesCom[[#This Row],[ÚLTIMO SEMESTRE CON CRÉDITOS]]&gt;0,ROUND(AVERAGE(ActividadesCom[[#This Row],[VALOR NIVEL 5]],ActividadesCom[[#This Row],[VALOR NIVEL 4]],ActividadesCom[[#This Row],[VALOR NIVEL 3]],ActividadesCom[[#This Row],[VALOR NIVEL 2]],ActividadesCom[[#This Row],[VALOR NIVEL 1]]),0),"")</f>
        <v>2</v>
      </c>
      <c r="G1336" s="5" t="str">
        <f>IF(ActividadesCom[[#This Row],[PROMEDIO]]="","",IF(ActividadesCom[[#This Row],[PROMEDIO]]&gt;=4,"EXCELENTE",IF(ActividadesCom[[#This Row],[PROMEDIO]]&gt;=3,"NOTABLE",IF(ActividadesCom[[#This Row],[PROMEDIO]]&gt;=2,"BUENO",IF(ActividadesCom[[#This Row],[PROMEDIO]]=1,"SUFICIENTE","")))))</f>
        <v>BUENO</v>
      </c>
      <c r="H1336" s="5">
        <f>MAX(ActividadesCom[[#This Row],[PERÍODO 1]],ActividadesCom[[#This Row],[PERÍODO 2]],ActividadesCom[[#This Row],[PERÍODO 3]],ActividadesCom[[#This Row],[PERÍODO 4]],ActividadesCom[[#This Row],[PERÍODO 5]])</f>
        <v>20163</v>
      </c>
      <c r="I1336" s="6"/>
      <c r="J1336" s="5"/>
      <c r="K1336" s="5"/>
      <c r="L1336" s="5" t="str">
        <f>IF(ActividadesCom[[#This Row],[NIVEL 1]]&lt;&gt;0,VLOOKUP(ActividadesCom[[#This Row],[NIVEL 1]],Catálogo!A:B,2,FALSE),"")</f>
        <v/>
      </c>
      <c r="M1336" s="5"/>
      <c r="N1336" s="6"/>
      <c r="O1336" s="5"/>
      <c r="P1336" s="5"/>
      <c r="Q1336" s="5" t="str">
        <f>IF(ActividadesCom[[#This Row],[NIVEL 2]]&lt;&gt;0,VLOOKUP(ActividadesCom[[#This Row],[NIVEL 2]],Catálogo!A:B,2,FALSE),"")</f>
        <v/>
      </c>
      <c r="R1336" s="11"/>
      <c r="S1336" s="12"/>
      <c r="T1336" s="11"/>
      <c r="U1336" s="11"/>
      <c r="V1336" s="5" t="str">
        <f>IF(ActividadesCom[[#This Row],[NIVEL 3]]&lt;&gt;0,VLOOKUP(ActividadesCom[[#This Row],[NIVEL 3]],Catálogo!A:B,2,FALSE),"")</f>
        <v/>
      </c>
      <c r="W1336" s="11"/>
      <c r="X1336" s="6"/>
      <c r="Y1336" s="5"/>
      <c r="Z1336" s="5"/>
      <c r="AA1336" s="5" t="str">
        <f>IF(ActividadesCom[[#This Row],[NIVEL 4]]&lt;&gt;0,VLOOKUP(ActividadesCom[[#This Row],[NIVEL 4]],Catálogo!A:B,2,FALSE),"")</f>
        <v/>
      </c>
      <c r="AB1336" s="5"/>
      <c r="AC1336" s="6" t="s">
        <v>55</v>
      </c>
      <c r="AD1336" s="5">
        <v>20163</v>
      </c>
      <c r="AE1336" s="5" t="s">
        <v>4009</v>
      </c>
      <c r="AF1336" s="5">
        <f>IF(ActividadesCom[[#This Row],[NIVEL 5]]&lt;&gt;0,VLOOKUP(ActividadesCom[[#This Row],[NIVEL 5]],Catálogo!A:B,2,FALSE),"")</f>
        <v>2</v>
      </c>
      <c r="AG1336" s="5">
        <v>1</v>
      </c>
      <c r="AH1336" s="2"/>
    </row>
    <row r="1337" spans="1:34" s="21" customFormat="1" ht="30" hidden="1" customHeight="1" x14ac:dyDescent="0.25">
      <c r="A1337" s="7">
        <v>16470147</v>
      </c>
      <c r="B1337" s="6" t="str">
        <f>VLOOKUP(ActividadesCom[[#This Row],[NO. DE CONTROL]],'LISTADO ESTUDIANTES'!A:C,2,FALSE)</f>
        <v>ORTEGA CANABAL JOSE ANTONIO</v>
      </c>
      <c r="C1337" s="6" t="str">
        <f>VLOOKUP(ActividadesCom[[#This Row],[NO. DE CONTROL]],'LISTADO ESTUDIANTES'!A:C,3,FALSE)</f>
        <v>INGENIERIA CIVIL</v>
      </c>
      <c r="D1337" s="5" t="str">
        <f>VLOOKUP(ActividadesCom[[#This Row],[NO. DE CONTROL]],'LISTADO ESTUDIANTES'!A:D,4,FALSE)</f>
        <v>BAJA</v>
      </c>
      <c r="E1337" s="5">
        <f>SUM(ActividadesCom[[#This Row],[CRÉD. 1]],ActividadesCom[[#This Row],[CRÉD. 2]],ActividadesCom[[#This Row],[CRÉD. 3]],ActividadesCom[[#This Row],[CRÉD. 4]],ActividadesCom[[#This Row],[CRÉD. 5]])</f>
        <v>5</v>
      </c>
      <c r="F1337" s="5">
        <f>IF(ActividadesCom[[#This Row],[ÚLTIMO SEMESTRE CON CRÉDITOS]]&gt;0,ROUND(AVERAGE(ActividadesCom[[#This Row],[VALOR NIVEL 5]],ActividadesCom[[#This Row],[VALOR NIVEL 4]],ActividadesCom[[#This Row],[VALOR NIVEL 3]],ActividadesCom[[#This Row],[VALOR NIVEL 2]],ActividadesCom[[#This Row],[VALOR NIVEL 1]]),0),"")</f>
        <v>3</v>
      </c>
      <c r="G1337" s="5" t="str">
        <f>IF(ActividadesCom[[#This Row],[PROMEDIO]]="","",IF(ActividadesCom[[#This Row],[PROMEDIO]]&gt;=4,"EXCELENTE",IF(ActividadesCom[[#This Row],[PROMEDIO]]&gt;=3,"NOTABLE",IF(ActividadesCom[[#This Row],[PROMEDIO]]&gt;=2,"BUENO",IF(ActividadesCom[[#This Row],[PROMEDIO]]=1,"SUFICIENTE","")))))</f>
        <v>NOTABLE</v>
      </c>
      <c r="H1337" s="5">
        <f>MAX(ActividadesCom[[#This Row],[PERÍODO 1]],ActividadesCom[[#This Row],[PERÍODO 2]],ActividadesCom[[#This Row],[PERÍODO 3]],ActividadesCom[[#This Row],[PERÍODO 4]],ActividadesCom[[#This Row],[PERÍODO 5]])</f>
        <v>20191</v>
      </c>
      <c r="I1337" s="6" t="s">
        <v>562</v>
      </c>
      <c r="J1337" s="5">
        <v>20181</v>
      </c>
      <c r="K1337" s="5" t="s">
        <v>4009</v>
      </c>
      <c r="L1337" s="5">
        <f>IF(ActividadesCom[[#This Row],[NIVEL 1]]&lt;&gt;0,VLOOKUP(ActividadesCom[[#This Row],[NIVEL 1]],Catálogo!A:B,2,FALSE),"")</f>
        <v>2</v>
      </c>
      <c r="M1337" s="5">
        <v>1</v>
      </c>
      <c r="N1337" s="6" t="s">
        <v>1171</v>
      </c>
      <c r="O1337" s="5">
        <v>20191</v>
      </c>
      <c r="P1337" s="5" t="s">
        <v>4009</v>
      </c>
      <c r="Q1337" s="5">
        <f>IF(ActividadesCom[[#This Row],[NIVEL 2]]&lt;&gt;0,VLOOKUP(ActividadesCom[[#This Row],[NIVEL 2]],Catálogo!A:B,2,FALSE),"")</f>
        <v>2</v>
      </c>
      <c r="R1337" s="11">
        <v>1</v>
      </c>
      <c r="S1337" s="12" t="s">
        <v>1172</v>
      </c>
      <c r="T1337" s="11">
        <v>20181</v>
      </c>
      <c r="U1337" s="11" t="s">
        <v>4007</v>
      </c>
      <c r="V1337" s="5">
        <f>IF(ActividadesCom[[#This Row],[NIVEL 3]]&lt;&gt;0,VLOOKUP(ActividadesCom[[#This Row],[NIVEL 3]],Catálogo!A:B,2,FALSE),"")</f>
        <v>4</v>
      </c>
      <c r="W1337" s="11">
        <v>1</v>
      </c>
      <c r="X1337" s="6" t="s">
        <v>2126</v>
      </c>
      <c r="Y1337" s="5">
        <v>20171</v>
      </c>
      <c r="Z1337" s="5" t="s">
        <v>4007</v>
      </c>
      <c r="AA1337" s="5">
        <f>IF(ActividadesCom[[#This Row],[NIVEL 4]]&lt;&gt;0,VLOOKUP(ActividadesCom[[#This Row],[NIVEL 4]],Catálogo!A:B,2,FALSE),"")</f>
        <v>4</v>
      </c>
      <c r="AB1337" s="5">
        <v>1</v>
      </c>
      <c r="AC1337" s="6" t="s">
        <v>96</v>
      </c>
      <c r="AD1337" s="5">
        <v>20163</v>
      </c>
      <c r="AE1337" s="5" t="s">
        <v>4009</v>
      </c>
      <c r="AF1337" s="5">
        <f>IF(ActividadesCom[[#This Row],[NIVEL 5]]&lt;&gt;0,VLOOKUP(ActividadesCom[[#This Row],[NIVEL 5]],Catálogo!A:B,2,FALSE),"")</f>
        <v>2</v>
      </c>
      <c r="AG1337" s="5">
        <v>1</v>
      </c>
    </row>
    <row r="1338" spans="1:34" ht="30" hidden="1" customHeight="1" x14ac:dyDescent="0.25">
      <c r="A1338" s="7">
        <v>16470148</v>
      </c>
      <c r="B1338" s="6" t="str">
        <f>VLOOKUP(ActividadesCom[[#This Row],[NO. DE CONTROL]],'LISTADO ESTUDIANTES'!A:C,2,FALSE)</f>
        <v>SOSA MARTINEZ RUBEN OMAR</v>
      </c>
      <c r="C1338" s="6" t="str">
        <f>VLOOKUP(ActividadesCom[[#This Row],[NO. DE CONTROL]],'LISTADO ESTUDIANTES'!A:C,3,FALSE)</f>
        <v>INGENIERIA CIVIL</v>
      </c>
      <c r="D1338" s="5" t="str">
        <f>VLOOKUP(ActividadesCom[[#This Row],[NO. DE CONTROL]],'LISTADO ESTUDIANTES'!A:D,4,FALSE)</f>
        <v>BAJA</v>
      </c>
      <c r="E1338" s="5">
        <f>SUM(ActividadesCom[[#This Row],[CRÉD. 1]],ActividadesCom[[#This Row],[CRÉD. 2]],ActividadesCom[[#This Row],[CRÉD. 3]],ActividadesCom[[#This Row],[CRÉD. 4]],ActividadesCom[[#This Row],[CRÉD. 5]])</f>
        <v>2</v>
      </c>
      <c r="F1338" s="17">
        <f>IF(ActividadesCom[[#This Row],[ÚLTIMO SEMESTRE CON CRÉDITOS]]&gt;0,ROUND(AVERAGE(ActividadesCom[[#This Row],[VALOR NIVEL 5]],ActividadesCom[[#This Row],[VALOR NIVEL 4]],ActividadesCom[[#This Row],[VALOR NIVEL 3]],ActividadesCom[[#This Row],[VALOR NIVEL 2]],ActividadesCom[[#This Row],[VALOR NIVEL 1]]),0),"")</f>
        <v>2</v>
      </c>
      <c r="G1338" s="5" t="str">
        <f>IF(ActividadesCom[[#This Row],[PROMEDIO]]="","",IF(ActividadesCom[[#This Row],[PROMEDIO]]&gt;=4,"EXCELENTE",IF(ActividadesCom[[#This Row],[PROMEDIO]]&gt;=3,"NOTABLE",IF(ActividadesCom[[#This Row],[PROMEDIO]]&gt;=2,"BUENO",IF(ActividadesCom[[#This Row],[PROMEDIO]]=1,"SUFICIENTE","")))))</f>
        <v>BUENO</v>
      </c>
      <c r="H1338" s="5">
        <f>MAX(ActividadesCom[[#This Row],[PERÍODO 1]],ActividadesCom[[#This Row],[PERÍODO 2]],ActividadesCom[[#This Row],[PERÍODO 3]],ActividadesCom[[#This Row],[PERÍODO 4]],ActividadesCom[[#This Row],[PERÍODO 5]])</f>
        <v>20181</v>
      </c>
      <c r="I1338" s="6" t="s">
        <v>1138</v>
      </c>
      <c r="J1338" s="5">
        <v>20181</v>
      </c>
      <c r="K1338" s="5" t="s">
        <v>4009</v>
      </c>
      <c r="L1338" s="5">
        <f>IF(ActividadesCom[[#This Row],[NIVEL 1]]&lt;&gt;0,VLOOKUP(ActividadesCom[[#This Row],[NIVEL 1]],Catálogo!A:B,2,FALSE),"")</f>
        <v>2</v>
      </c>
      <c r="M1338" s="5">
        <v>1</v>
      </c>
      <c r="N1338" s="6" t="s">
        <v>2126</v>
      </c>
      <c r="O1338" s="5">
        <v>20171</v>
      </c>
      <c r="P1338" s="5" t="s">
        <v>4009</v>
      </c>
      <c r="Q1338" s="5">
        <f>IF(ActividadesCom[[#This Row],[NIVEL 2]]&lt;&gt;0,VLOOKUP(ActividadesCom[[#This Row],[NIVEL 2]],Catálogo!A:B,2,FALSE),"")</f>
        <v>2</v>
      </c>
      <c r="R1338" s="11">
        <v>1</v>
      </c>
      <c r="S1338" s="12"/>
      <c r="T1338" s="11"/>
      <c r="U1338" s="11"/>
      <c r="V1338" s="5" t="str">
        <f>IF(ActividadesCom[[#This Row],[NIVEL 3]]&lt;&gt;0,VLOOKUP(ActividadesCom[[#This Row],[NIVEL 3]],Catálogo!A:B,2,FALSE),"")</f>
        <v/>
      </c>
      <c r="W1338" s="11"/>
      <c r="X1338" s="6"/>
      <c r="Y1338" s="5"/>
      <c r="Z1338" s="5"/>
      <c r="AA1338" s="5" t="str">
        <f>IF(ActividadesCom[[#This Row],[NIVEL 4]]&lt;&gt;0,VLOOKUP(ActividadesCom[[#This Row],[NIVEL 4]],Catálogo!A:B,2,FALSE),"")</f>
        <v/>
      </c>
      <c r="AB1338" s="5"/>
      <c r="AC1338" s="6"/>
      <c r="AD1338" s="5"/>
      <c r="AE1338" s="5"/>
      <c r="AF1338" s="5" t="str">
        <f>IF(ActividadesCom[[#This Row],[NIVEL 5]]&lt;&gt;0,VLOOKUP(ActividadesCom[[#This Row],[NIVEL 5]],Catálogo!A:B,2,FALSE),"")</f>
        <v/>
      </c>
      <c r="AG1338" s="5"/>
      <c r="AH1338" s="2"/>
    </row>
    <row r="1339" spans="1:34" ht="30" hidden="1" customHeight="1" x14ac:dyDescent="0.25">
      <c r="A1339" s="7">
        <v>16470149</v>
      </c>
      <c r="B1339" s="6" t="str">
        <f>VLOOKUP(ActividadesCom[[#This Row],[NO. DE CONTROL]],'LISTADO ESTUDIANTES'!A:C,2,FALSE)</f>
        <v>PEREZ MARTINEZ ANA LAURA</v>
      </c>
      <c r="C1339" s="6" t="str">
        <f>VLOOKUP(ActividadesCom[[#This Row],[NO. DE CONTROL]],'LISTADO ESTUDIANTES'!A:C,3,FALSE)</f>
        <v>INGENIERIA AMBIENTAL</v>
      </c>
      <c r="D1339" s="5" t="str">
        <f>VLOOKUP(ActividadesCom[[#This Row],[NO. DE CONTROL]],'LISTADO ESTUDIANTES'!A:D,4,FALSE)</f>
        <v>BAJA</v>
      </c>
      <c r="E1339" s="5">
        <f>SUM(ActividadesCom[[#This Row],[CRÉD. 1]],ActividadesCom[[#This Row],[CRÉD. 2]],ActividadesCom[[#This Row],[CRÉD. 3]],ActividadesCom[[#This Row],[CRÉD. 4]],ActividadesCom[[#This Row],[CRÉD. 5]])</f>
        <v>0</v>
      </c>
      <c r="F1339" s="17" t="str">
        <f>IF(ActividadesCom[[#This Row],[ÚLTIMO SEMESTRE CON CRÉDITOS]]&gt;0,ROUND(AVERAGE(ActividadesCom[[#This Row],[VALOR NIVEL 5]],ActividadesCom[[#This Row],[VALOR NIVEL 4]],ActividadesCom[[#This Row],[VALOR NIVEL 3]],ActividadesCom[[#This Row],[VALOR NIVEL 2]],ActividadesCom[[#This Row],[VALOR NIVEL 1]]),0),"")</f>
        <v/>
      </c>
      <c r="G1339" s="5" t="str">
        <f>IF(ActividadesCom[[#This Row],[PROMEDIO]]="","",IF(ActividadesCom[[#This Row],[PROMEDIO]]&gt;=4,"EXCELENTE",IF(ActividadesCom[[#This Row],[PROMEDIO]]&gt;=3,"NOTABLE",IF(ActividadesCom[[#This Row],[PROMEDIO]]&gt;=2,"BUENO",IF(ActividadesCom[[#This Row],[PROMEDIO]]=1,"SUFICIENTE","")))))</f>
        <v/>
      </c>
      <c r="H1339" s="5">
        <f>MAX(ActividadesCom[[#This Row],[PERÍODO 1]],ActividadesCom[[#This Row],[PERÍODO 2]],ActividadesCom[[#This Row],[PERÍODO 3]],ActividadesCom[[#This Row],[PERÍODO 4]],ActividadesCom[[#This Row],[PERÍODO 5]])</f>
        <v>0</v>
      </c>
      <c r="I1339" s="6"/>
      <c r="J1339" s="5"/>
      <c r="K1339" s="5"/>
      <c r="L1339" s="5" t="str">
        <f>IF(ActividadesCom[[#This Row],[NIVEL 1]]&lt;&gt;0,VLOOKUP(ActividadesCom[[#This Row],[NIVEL 1]],Catálogo!A:B,2,FALSE),"")</f>
        <v/>
      </c>
      <c r="M1339" s="5"/>
      <c r="N1339" s="6"/>
      <c r="O1339" s="5"/>
      <c r="P1339" s="5"/>
      <c r="Q1339" s="5" t="str">
        <f>IF(ActividadesCom[[#This Row],[NIVEL 2]]&lt;&gt;0,VLOOKUP(ActividadesCom[[#This Row],[NIVEL 2]],Catálogo!A:B,2,FALSE),"")</f>
        <v/>
      </c>
      <c r="R1339" s="11"/>
      <c r="S1339" s="12"/>
      <c r="T1339" s="11"/>
      <c r="U1339" s="11"/>
      <c r="V1339" s="5" t="str">
        <f>IF(ActividadesCom[[#This Row],[NIVEL 3]]&lt;&gt;0,VLOOKUP(ActividadesCom[[#This Row],[NIVEL 3]],Catálogo!A:B,2,FALSE),"")</f>
        <v/>
      </c>
      <c r="W1339" s="11"/>
      <c r="X1339" s="6"/>
      <c r="Y1339" s="5"/>
      <c r="Z1339" s="5"/>
      <c r="AA1339" s="5" t="str">
        <f>IF(ActividadesCom[[#This Row],[NIVEL 4]]&lt;&gt;0,VLOOKUP(ActividadesCom[[#This Row],[NIVEL 4]],Catálogo!A:B,2,FALSE),"")</f>
        <v/>
      </c>
      <c r="AB1339" s="5"/>
      <c r="AC1339" s="6"/>
      <c r="AD1339" s="5"/>
      <c r="AE1339" s="5"/>
      <c r="AF1339" s="5" t="str">
        <f>IF(ActividadesCom[[#This Row],[NIVEL 5]]&lt;&gt;0,VLOOKUP(ActividadesCom[[#This Row],[NIVEL 5]],Catálogo!A:B,2,FALSE),"")</f>
        <v/>
      </c>
      <c r="AG1339" s="5"/>
      <c r="AH1339" s="2"/>
    </row>
    <row r="1340" spans="1:34" s="21" customFormat="1" ht="30" hidden="1" customHeight="1" x14ac:dyDescent="0.25">
      <c r="A1340" s="7">
        <v>16470150</v>
      </c>
      <c r="B1340" s="6" t="str">
        <f>VLOOKUP(ActividadesCom[[#This Row],[NO. DE CONTROL]],'LISTADO ESTUDIANTES'!A:C,2,FALSE)</f>
        <v>CALIX JAURIGA MELISSA CRISTINA</v>
      </c>
      <c r="C1340" s="6" t="str">
        <f>VLOOKUP(ActividadesCom[[#This Row],[NO. DE CONTROL]],'LISTADO ESTUDIANTES'!A:C,3,FALSE)</f>
        <v>INGENIERIA AMBIENTAL</v>
      </c>
      <c r="D1340" s="5" t="str">
        <f>VLOOKUP(ActividadesCom[[#This Row],[NO. DE CONTROL]],'LISTADO ESTUDIANTES'!A:D,4,FALSE)</f>
        <v>BAJA</v>
      </c>
      <c r="E1340" s="5">
        <f>SUM(ActividadesCom[[#This Row],[CRÉD. 1]],ActividadesCom[[#This Row],[CRÉD. 2]],ActividadesCom[[#This Row],[CRÉD. 3]],ActividadesCom[[#This Row],[CRÉD. 4]],ActividadesCom[[#This Row],[CRÉD. 5]])</f>
        <v>5</v>
      </c>
      <c r="F1340" s="5">
        <f>IF(ActividadesCom[[#This Row],[ÚLTIMO SEMESTRE CON CRÉDITOS]]&gt;0,ROUND(AVERAGE(ActividadesCom[[#This Row],[VALOR NIVEL 5]],ActividadesCom[[#This Row],[VALOR NIVEL 4]],ActividadesCom[[#This Row],[VALOR NIVEL 3]],ActividadesCom[[#This Row],[VALOR NIVEL 2]],ActividadesCom[[#This Row],[VALOR NIVEL 1]]),0),"")</f>
        <v>3</v>
      </c>
      <c r="G1340" s="5" t="str">
        <f>IF(ActividadesCom[[#This Row],[PROMEDIO]]="","",IF(ActividadesCom[[#This Row],[PROMEDIO]]&gt;=4,"EXCELENTE",IF(ActividadesCom[[#This Row],[PROMEDIO]]&gt;=3,"NOTABLE",IF(ActividadesCom[[#This Row],[PROMEDIO]]&gt;=2,"BUENO",IF(ActividadesCom[[#This Row],[PROMEDIO]]=1,"SUFICIENTE","")))))</f>
        <v>NOTABLE</v>
      </c>
      <c r="H1340" s="5">
        <f>MAX(ActividadesCom[[#This Row],[PERÍODO 1]],ActividadesCom[[#This Row],[PERÍODO 2]],ActividadesCom[[#This Row],[PERÍODO 3]],ActividadesCom[[#This Row],[PERÍODO 4]],ActividadesCom[[#This Row],[PERÍODO 5]])</f>
        <v>20183</v>
      </c>
      <c r="I1340" s="6" t="s">
        <v>910</v>
      </c>
      <c r="J1340" s="5">
        <v>20181</v>
      </c>
      <c r="K1340" s="5" t="s">
        <v>4009</v>
      </c>
      <c r="L1340" s="5">
        <f>IF(ActividadesCom[[#This Row],[NIVEL 1]]&lt;&gt;0,VLOOKUP(ActividadesCom[[#This Row],[NIVEL 1]],Catálogo!A:B,2,FALSE),"")</f>
        <v>2</v>
      </c>
      <c r="M1340" s="5">
        <v>1</v>
      </c>
      <c r="N1340" s="6" t="s">
        <v>921</v>
      </c>
      <c r="O1340" s="5">
        <v>20183</v>
      </c>
      <c r="P1340" s="5" t="s">
        <v>4009</v>
      </c>
      <c r="Q1340" s="5">
        <f>IF(ActividadesCom[[#This Row],[NIVEL 2]]&lt;&gt;0,VLOOKUP(ActividadesCom[[#This Row],[NIVEL 2]],Catálogo!A:B,2,FALSE),"")</f>
        <v>2</v>
      </c>
      <c r="R1340" s="11">
        <v>1</v>
      </c>
      <c r="S1340" s="12" t="s">
        <v>1064</v>
      </c>
      <c r="T1340" s="11">
        <v>20173</v>
      </c>
      <c r="U1340" s="11" t="s">
        <v>4007</v>
      </c>
      <c r="V1340" s="5">
        <f>IF(ActividadesCom[[#This Row],[NIVEL 3]]&lt;&gt;0,VLOOKUP(ActividadesCom[[#This Row],[NIVEL 3]],Catálogo!A:B,2,FALSE),"")</f>
        <v>4</v>
      </c>
      <c r="W1340" s="11">
        <v>1</v>
      </c>
      <c r="X1340" s="6" t="s">
        <v>3998</v>
      </c>
      <c r="Y1340" s="5">
        <v>20181</v>
      </c>
      <c r="Z1340" s="5" t="s">
        <v>4007</v>
      </c>
      <c r="AA1340" s="5">
        <f>IF(ActividadesCom[[#This Row],[NIVEL 4]]&lt;&gt;0,VLOOKUP(ActividadesCom[[#This Row],[NIVEL 4]],Catálogo!A:B,2,FALSE),"")</f>
        <v>4</v>
      </c>
      <c r="AB1340" s="5">
        <v>1</v>
      </c>
      <c r="AC1340" s="6" t="s">
        <v>12</v>
      </c>
      <c r="AD1340" s="5">
        <v>20183</v>
      </c>
      <c r="AE1340" s="5" t="s">
        <v>4007</v>
      </c>
      <c r="AF1340" s="5">
        <f>IF(ActividadesCom[[#This Row],[NIVEL 5]]&lt;&gt;0,VLOOKUP(ActividadesCom[[#This Row],[NIVEL 5]],Catálogo!A:B,2,FALSE),"")</f>
        <v>4</v>
      </c>
      <c r="AG1340" s="5">
        <v>1</v>
      </c>
    </row>
    <row r="1341" spans="1:34" s="21" customFormat="1" ht="30" hidden="1" customHeight="1" x14ac:dyDescent="0.25">
      <c r="A1341" s="7">
        <v>16470151</v>
      </c>
      <c r="B1341" s="6" t="str">
        <f>VLOOKUP(ActividadesCom[[#This Row],[NO. DE CONTROL]],'LISTADO ESTUDIANTES'!A:C,2,FALSE)</f>
        <v>TREJO MORA MIGUEL DE JESUS</v>
      </c>
      <c r="C1341" s="6" t="str">
        <f>VLOOKUP(ActividadesCom[[#This Row],[NO. DE CONTROL]],'LISTADO ESTUDIANTES'!A:C,3,FALSE)</f>
        <v>INGENIERIA AMBIENTAL</v>
      </c>
      <c r="D1341" s="5" t="str">
        <f>VLOOKUP(ActividadesCom[[#This Row],[NO. DE CONTROL]],'LISTADO ESTUDIANTES'!A:D,4,FALSE)</f>
        <v>BAJA</v>
      </c>
      <c r="E1341" s="5">
        <f>SUM(ActividadesCom[[#This Row],[CRÉD. 1]],ActividadesCom[[#This Row],[CRÉD. 2]],ActividadesCom[[#This Row],[CRÉD. 3]],ActividadesCom[[#This Row],[CRÉD. 4]],ActividadesCom[[#This Row],[CRÉD. 5]])</f>
        <v>3</v>
      </c>
      <c r="F1341" s="17">
        <f>IF(ActividadesCom[[#This Row],[ÚLTIMO SEMESTRE CON CRÉDITOS]]&gt;0,ROUND(AVERAGE(ActividadesCom[[#This Row],[VALOR NIVEL 5]],ActividadesCom[[#This Row],[VALOR NIVEL 4]],ActividadesCom[[#This Row],[VALOR NIVEL 3]],ActividadesCom[[#This Row],[VALOR NIVEL 2]],ActividadesCom[[#This Row],[VALOR NIVEL 1]]),0),"")</f>
        <v>3</v>
      </c>
      <c r="G1341" s="5" t="str">
        <f>IF(ActividadesCom[[#This Row],[PROMEDIO]]="","",IF(ActividadesCom[[#This Row],[PROMEDIO]]&gt;=4,"EXCELENTE",IF(ActividadesCom[[#This Row],[PROMEDIO]]&gt;=3,"NOTABLE",IF(ActividadesCom[[#This Row],[PROMEDIO]]&gt;=2,"BUENO",IF(ActividadesCom[[#This Row],[PROMEDIO]]=1,"SUFICIENTE","")))))</f>
        <v>NOTABLE</v>
      </c>
      <c r="H1341" s="5">
        <f>MAX(ActividadesCom[[#This Row],[PERÍODO 1]],ActividadesCom[[#This Row],[PERÍODO 2]],ActividadesCom[[#This Row],[PERÍODO 3]],ActividadesCom[[#This Row],[PERÍODO 4]],ActividadesCom[[#This Row],[PERÍODO 5]])</f>
        <v>20171</v>
      </c>
      <c r="I1341" s="6"/>
      <c r="J1341" s="5"/>
      <c r="K1341" s="5"/>
      <c r="L1341" s="5" t="str">
        <f>IF(ActividadesCom[[#This Row],[NIVEL 1]]&lt;&gt;0,VLOOKUP(ActividadesCom[[#This Row],[NIVEL 1]],Catálogo!A:B,2,FALSE),"")</f>
        <v/>
      </c>
      <c r="M1341" s="5"/>
      <c r="N1341" s="6"/>
      <c r="O1341" s="5"/>
      <c r="P1341" s="5"/>
      <c r="Q1341" s="5" t="str">
        <f>IF(ActividadesCom[[#This Row],[NIVEL 2]]&lt;&gt;0,VLOOKUP(ActividadesCom[[#This Row],[NIVEL 2]],Catálogo!A:B,2,FALSE),"")</f>
        <v/>
      </c>
      <c r="R1341" s="11"/>
      <c r="S1341" s="12"/>
      <c r="T1341" s="11"/>
      <c r="U1341" s="11"/>
      <c r="V1341" s="5" t="str">
        <f>IF(ActividadesCom[[#This Row],[NIVEL 3]]&lt;&gt;0,VLOOKUP(ActividadesCom[[#This Row],[NIVEL 3]],Catálogo!A:B,2,FALSE),"")</f>
        <v/>
      </c>
      <c r="W1341" s="11"/>
      <c r="X1341" s="6" t="s">
        <v>805</v>
      </c>
      <c r="Y1341" s="5">
        <v>20171</v>
      </c>
      <c r="Z1341" s="5" t="s">
        <v>4007</v>
      </c>
      <c r="AA1341" s="5">
        <f>IF(ActividadesCom[[#This Row],[NIVEL 4]]&lt;&gt;0,VLOOKUP(ActividadesCom[[#This Row],[NIVEL 4]],Catálogo!A:B,2,FALSE),"")</f>
        <v>4</v>
      </c>
      <c r="AB1341" s="5">
        <v>2</v>
      </c>
      <c r="AC1341" s="6" t="s">
        <v>116</v>
      </c>
      <c r="AD1341" s="5">
        <v>20163</v>
      </c>
      <c r="AE1341" s="5" t="s">
        <v>4009</v>
      </c>
      <c r="AF1341" s="5">
        <f>IF(ActividadesCom[[#This Row],[NIVEL 5]]&lt;&gt;0,VLOOKUP(ActividadesCom[[#This Row],[NIVEL 5]],Catálogo!A:B,2,FALSE),"")</f>
        <v>2</v>
      </c>
      <c r="AG1341" s="5">
        <v>1</v>
      </c>
    </row>
    <row r="1342" spans="1:34" ht="30" hidden="1" customHeight="1" x14ac:dyDescent="0.25">
      <c r="A1342" s="7">
        <v>16470152</v>
      </c>
      <c r="B1342" s="6" t="str">
        <f>VLOOKUP(ActividadesCom[[#This Row],[NO. DE CONTROL]],'LISTADO ESTUDIANTES'!A:C,2,FALSE)</f>
        <v>REYES IBARRA LAURA VIANEY</v>
      </c>
      <c r="C1342" s="6" t="str">
        <f>VLOOKUP(ActividadesCom[[#This Row],[NO. DE CONTROL]],'LISTADO ESTUDIANTES'!A:C,3,FALSE)</f>
        <v>INGENIERIA AMBIENTAL</v>
      </c>
      <c r="D1342" s="5" t="str">
        <f>VLOOKUP(ActividadesCom[[#This Row],[NO. DE CONTROL]],'LISTADO ESTUDIANTES'!A:D,4,FALSE)</f>
        <v>BAJA</v>
      </c>
      <c r="E1342" s="5">
        <f>SUM(ActividadesCom[[#This Row],[CRÉD. 1]],ActividadesCom[[#This Row],[CRÉD. 2]],ActividadesCom[[#This Row],[CRÉD. 3]],ActividadesCom[[#This Row],[CRÉD. 4]],ActividadesCom[[#This Row],[CRÉD. 5]])</f>
        <v>1</v>
      </c>
      <c r="F1342" s="17">
        <f>IF(ActividadesCom[[#This Row],[ÚLTIMO SEMESTRE CON CRÉDITOS]]&gt;0,ROUND(AVERAGE(ActividadesCom[[#This Row],[VALOR NIVEL 5]],ActividadesCom[[#This Row],[VALOR NIVEL 4]],ActividadesCom[[#This Row],[VALOR NIVEL 3]],ActividadesCom[[#This Row],[VALOR NIVEL 2]],ActividadesCom[[#This Row],[VALOR NIVEL 1]]),0),"")</f>
        <v>2</v>
      </c>
      <c r="G1342" s="5" t="str">
        <f>IF(ActividadesCom[[#This Row],[PROMEDIO]]="","",IF(ActividadesCom[[#This Row],[PROMEDIO]]&gt;=4,"EXCELENTE",IF(ActividadesCom[[#This Row],[PROMEDIO]]&gt;=3,"NOTABLE",IF(ActividadesCom[[#This Row],[PROMEDIO]]&gt;=2,"BUENO",IF(ActividadesCom[[#This Row],[PROMEDIO]]=1,"SUFICIENTE","")))))</f>
        <v>BUENO</v>
      </c>
      <c r="H1342" s="5">
        <f>MAX(ActividadesCom[[#This Row],[PERÍODO 1]],ActividadesCom[[#This Row],[PERÍODO 2]],ActividadesCom[[#This Row],[PERÍODO 3]],ActividadesCom[[#This Row],[PERÍODO 4]],ActividadesCom[[#This Row],[PERÍODO 5]])</f>
        <v>20163</v>
      </c>
      <c r="I1342" s="6"/>
      <c r="J1342" s="5"/>
      <c r="K1342" s="5"/>
      <c r="L1342" s="5" t="str">
        <f>IF(ActividadesCom[[#This Row],[NIVEL 1]]&lt;&gt;0,VLOOKUP(ActividadesCom[[#This Row],[NIVEL 1]],Catálogo!A:B,2,FALSE),"")</f>
        <v/>
      </c>
      <c r="M1342" s="5"/>
      <c r="N1342" s="6"/>
      <c r="O1342" s="5"/>
      <c r="P1342" s="5"/>
      <c r="Q1342" s="5" t="str">
        <f>IF(ActividadesCom[[#This Row],[NIVEL 2]]&lt;&gt;0,VLOOKUP(ActividadesCom[[#This Row],[NIVEL 2]],Catálogo!A:B,2,FALSE),"")</f>
        <v/>
      </c>
      <c r="R1342" s="11"/>
      <c r="S1342" s="12"/>
      <c r="T1342" s="11"/>
      <c r="U1342" s="11"/>
      <c r="V1342" s="5" t="str">
        <f>IF(ActividadesCom[[#This Row],[NIVEL 3]]&lt;&gt;0,VLOOKUP(ActividadesCom[[#This Row],[NIVEL 3]],Catálogo!A:B,2,FALSE),"")</f>
        <v/>
      </c>
      <c r="W1342" s="11"/>
      <c r="X1342" s="6"/>
      <c r="Y1342" s="5"/>
      <c r="Z1342" s="5"/>
      <c r="AA1342" s="5" t="str">
        <f>IF(ActividadesCom[[#This Row],[NIVEL 4]]&lt;&gt;0,VLOOKUP(ActividadesCom[[#This Row],[NIVEL 4]],Catálogo!A:B,2,FALSE),"")</f>
        <v/>
      </c>
      <c r="AB1342" s="5"/>
      <c r="AC1342" s="6" t="s">
        <v>55</v>
      </c>
      <c r="AD1342" s="5">
        <v>20163</v>
      </c>
      <c r="AE1342" s="5" t="s">
        <v>4009</v>
      </c>
      <c r="AF1342" s="5">
        <f>IF(ActividadesCom[[#This Row],[NIVEL 5]]&lt;&gt;0,VLOOKUP(ActividadesCom[[#This Row],[NIVEL 5]],Catálogo!A:B,2,FALSE),"")</f>
        <v>2</v>
      </c>
      <c r="AG1342" s="5">
        <v>1</v>
      </c>
      <c r="AH1342" s="2"/>
    </row>
    <row r="1343" spans="1:34" ht="30" hidden="1" customHeight="1" x14ac:dyDescent="0.25">
      <c r="A1343" s="7">
        <v>16470153</v>
      </c>
      <c r="B1343" s="6" t="str">
        <f>VLOOKUP(ActividadesCom[[#This Row],[NO. DE CONTROL]],'LISTADO ESTUDIANTES'!A:C,2,FALSE)</f>
        <v>XIU CHAN MARCELA DE LOS ANGELES</v>
      </c>
      <c r="C1343" s="6" t="str">
        <f>VLOOKUP(ActividadesCom[[#This Row],[NO. DE CONTROL]],'LISTADO ESTUDIANTES'!A:C,3,FALSE)</f>
        <v>INGENIERIA CIVIL</v>
      </c>
      <c r="D1343" s="5" t="str">
        <f>VLOOKUP(ActividadesCom[[#This Row],[NO. DE CONTROL]],'LISTADO ESTUDIANTES'!A:D,4,FALSE)</f>
        <v>BAJA</v>
      </c>
      <c r="E1343" s="5">
        <f>SUM(ActividadesCom[[#This Row],[CRÉD. 1]],ActividadesCom[[#This Row],[CRÉD. 2]],ActividadesCom[[#This Row],[CRÉD. 3]],ActividadesCom[[#This Row],[CRÉD. 4]],ActividadesCom[[#This Row],[CRÉD. 5]])</f>
        <v>5</v>
      </c>
      <c r="F1343" s="5">
        <f>IF(ActividadesCom[[#This Row],[ÚLTIMO SEMESTRE CON CRÉDITOS]]&gt;0,ROUND(AVERAGE(ActividadesCom[[#This Row],[VALOR NIVEL 5]],ActividadesCom[[#This Row],[VALOR NIVEL 4]],ActividadesCom[[#This Row],[VALOR NIVEL 3]],ActividadesCom[[#This Row],[VALOR NIVEL 2]],ActividadesCom[[#This Row],[VALOR NIVEL 1]]),0),"")</f>
        <v>2</v>
      </c>
      <c r="G1343" s="5" t="str">
        <f>IF(ActividadesCom[[#This Row],[PROMEDIO]]="","",IF(ActividadesCom[[#This Row],[PROMEDIO]]&gt;=4,"EXCELENTE",IF(ActividadesCom[[#This Row],[PROMEDIO]]&gt;=3,"NOTABLE",IF(ActividadesCom[[#This Row],[PROMEDIO]]&gt;=2,"BUENO",IF(ActividadesCom[[#This Row],[PROMEDIO]]=1,"SUFICIENTE","")))))</f>
        <v>BUENO</v>
      </c>
      <c r="H1343" s="5">
        <f>MAX(ActividadesCom[[#This Row],[PERÍODO 1]],ActividadesCom[[#This Row],[PERÍODO 2]],ActividadesCom[[#This Row],[PERÍODO 3]],ActividadesCom[[#This Row],[PERÍODO 4]],ActividadesCom[[#This Row],[PERÍODO 5]])</f>
        <v>20191</v>
      </c>
      <c r="I1343" s="6" t="s">
        <v>1138</v>
      </c>
      <c r="J1343" s="5">
        <v>20181</v>
      </c>
      <c r="K1343" s="5" t="s">
        <v>4009</v>
      </c>
      <c r="L1343" s="5">
        <f>IF(ActividadesCom[[#This Row],[NIVEL 1]]&lt;&gt;0,VLOOKUP(ActividadesCom[[#This Row],[NIVEL 1]],Catálogo!A:B,2,FALSE),"")</f>
        <v>2</v>
      </c>
      <c r="M1343" s="5">
        <v>1</v>
      </c>
      <c r="N1343" s="6" t="s">
        <v>1186</v>
      </c>
      <c r="O1343" s="5">
        <v>20173</v>
      </c>
      <c r="P1343" s="5" t="s">
        <v>4009</v>
      </c>
      <c r="Q1343" s="5">
        <f>IF(ActividadesCom[[#This Row],[NIVEL 2]]&lt;&gt;0,VLOOKUP(ActividadesCom[[#This Row],[NIVEL 2]],Catálogo!A:B,2,FALSE),"")</f>
        <v>2</v>
      </c>
      <c r="R1343" s="11">
        <v>1</v>
      </c>
      <c r="S1343" s="12" t="s">
        <v>1182</v>
      </c>
      <c r="T1343" s="11">
        <v>20191</v>
      </c>
      <c r="U1343" s="11" t="s">
        <v>4009</v>
      </c>
      <c r="V1343" s="5">
        <f>IF(ActividadesCom[[#This Row],[NIVEL 3]]&lt;&gt;0,VLOOKUP(ActividadesCom[[#This Row],[NIVEL 3]],Catálogo!A:B,2,FALSE),"")</f>
        <v>2</v>
      </c>
      <c r="W1343" s="11">
        <v>1</v>
      </c>
      <c r="X1343" s="6" t="s">
        <v>407</v>
      </c>
      <c r="Y1343" s="5">
        <v>20171</v>
      </c>
      <c r="Z1343" s="5" t="s">
        <v>4008</v>
      </c>
      <c r="AA1343" s="5">
        <f>IF(ActividadesCom[[#This Row],[NIVEL 4]]&lt;&gt;0,VLOOKUP(ActividadesCom[[#This Row],[NIVEL 4]],Catálogo!A:B,2,FALSE),"")</f>
        <v>3</v>
      </c>
      <c r="AB1343" s="5">
        <v>1</v>
      </c>
      <c r="AC1343" s="6" t="s">
        <v>4</v>
      </c>
      <c r="AD1343" s="5">
        <v>20163</v>
      </c>
      <c r="AE1343" s="5" t="s">
        <v>4009</v>
      </c>
      <c r="AF1343" s="5">
        <f>IF(ActividadesCom[[#This Row],[NIVEL 5]]&lt;&gt;0,VLOOKUP(ActividadesCom[[#This Row],[NIVEL 5]],Catálogo!A:B,2,FALSE),"")</f>
        <v>2</v>
      </c>
      <c r="AG1343" s="5">
        <v>1</v>
      </c>
      <c r="AH1343" s="2"/>
    </row>
    <row r="1344" spans="1:34" ht="30" hidden="1" customHeight="1" x14ac:dyDescent="0.25">
      <c r="A1344" s="7">
        <v>16470154</v>
      </c>
      <c r="B1344" s="6" t="str">
        <f>VLOOKUP(ActividadesCom[[#This Row],[NO. DE CONTROL]],'LISTADO ESTUDIANTES'!A:C,2,FALSE)</f>
        <v>HERRERA CABRERA LIZET ARISELMY</v>
      </c>
      <c r="C1344" s="6" t="str">
        <f>VLOOKUP(ActividadesCom[[#This Row],[NO. DE CONTROL]],'LISTADO ESTUDIANTES'!A:C,3,FALSE)</f>
        <v>INGENIERIA CIVIL</v>
      </c>
      <c r="D1344" s="5" t="str">
        <f>VLOOKUP(ActividadesCom[[#This Row],[NO. DE CONTROL]],'LISTADO ESTUDIANTES'!A:D,4,FALSE)</f>
        <v>BAJA</v>
      </c>
      <c r="E1344" s="5">
        <f>SUM(ActividadesCom[[#This Row],[CRÉD. 1]],ActividadesCom[[#This Row],[CRÉD. 2]],ActividadesCom[[#This Row],[CRÉD. 3]],ActividadesCom[[#This Row],[CRÉD. 4]],ActividadesCom[[#This Row],[CRÉD. 5]])</f>
        <v>5</v>
      </c>
      <c r="F1344" s="5">
        <f>IF(ActividadesCom[[#This Row],[ÚLTIMO SEMESTRE CON CRÉDITOS]]&gt;0,ROUND(AVERAGE(ActividadesCom[[#This Row],[VALOR NIVEL 5]],ActividadesCom[[#This Row],[VALOR NIVEL 4]],ActividadesCom[[#This Row],[VALOR NIVEL 3]],ActividadesCom[[#This Row],[VALOR NIVEL 2]],ActividadesCom[[#This Row],[VALOR NIVEL 1]]),0),"")</f>
        <v>3</v>
      </c>
      <c r="G1344" s="5" t="str">
        <f>IF(ActividadesCom[[#This Row],[PROMEDIO]]="","",IF(ActividadesCom[[#This Row],[PROMEDIO]]&gt;=4,"EXCELENTE",IF(ActividadesCom[[#This Row],[PROMEDIO]]&gt;=3,"NOTABLE",IF(ActividadesCom[[#This Row],[PROMEDIO]]&gt;=2,"BUENO",IF(ActividadesCom[[#This Row],[PROMEDIO]]=1,"SUFICIENTE","")))))</f>
        <v>NOTABLE</v>
      </c>
      <c r="H1344" s="5">
        <f>MAX(ActividadesCom[[#This Row],[PERÍODO 1]],ActividadesCom[[#This Row],[PERÍODO 2]],ActividadesCom[[#This Row],[PERÍODO 3]],ActividadesCom[[#This Row],[PERÍODO 4]],ActividadesCom[[#This Row],[PERÍODO 5]])</f>
        <v>20183</v>
      </c>
      <c r="I1344" s="6" t="s">
        <v>485</v>
      </c>
      <c r="J1344" s="5">
        <v>20163</v>
      </c>
      <c r="K1344" s="5" t="s">
        <v>4009</v>
      </c>
      <c r="L1344" s="5">
        <f>IF(ActividadesCom[[#This Row],[NIVEL 1]]&lt;&gt;0,VLOOKUP(ActividadesCom[[#This Row],[NIVEL 1]],Catálogo!A:B,2,FALSE),"")</f>
        <v>2</v>
      </c>
      <c r="M1344" s="5">
        <v>1</v>
      </c>
      <c r="N1344" s="6" t="s">
        <v>1173</v>
      </c>
      <c r="O1344" s="5">
        <v>20181</v>
      </c>
      <c r="P1344" s="5" t="s">
        <v>4009</v>
      </c>
      <c r="Q1344" s="5">
        <f>IF(ActividadesCom[[#This Row],[NIVEL 2]]&lt;&gt;0,VLOOKUP(ActividadesCom[[#This Row],[NIVEL 2]],Catálogo!A:B,2,FALSE),"")</f>
        <v>2</v>
      </c>
      <c r="R1344" s="11">
        <v>1</v>
      </c>
      <c r="S1344" s="12" t="s">
        <v>4107</v>
      </c>
      <c r="T1344" s="11">
        <v>20181</v>
      </c>
      <c r="U1344" s="11" t="s">
        <v>4007</v>
      </c>
      <c r="V1344" s="5">
        <f>IF(ActividadesCom[[#This Row],[NIVEL 3]]&lt;&gt;0,VLOOKUP(ActividadesCom[[#This Row],[NIVEL 3]],Catálogo!A:B,2,FALSE),"")</f>
        <v>4</v>
      </c>
      <c r="W1344" s="11">
        <v>1</v>
      </c>
      <c r="X1344" s="6" t="s">
        <v>380</v>
      </c>
      <c r="Y1344" s="5">
        <v>20181</v>
      </c>
      <c r="Z1344" s="5" t="s">
        <v>4007</v>
      </c>
      <c r="AA1344" s="5">
        <f>IF(ActividadesCom[[#This Row],[NIVEL 4]]&lt;&gt;0,VLOOKUP(ActividadesCom[[#This Row],[NIVEL 4]],Catálogo!A:B,2,FALSE),"")</f>
        <v>4</v>
      </c>
      <c r="AB1344" s="5">
        <v>1</v>
      </c>
      <c r="AC1344" s="6" t="s">
        <v>615</v>
      </c>
      <c r="AD1344" s="5">
        <v>20183</v>
      </c>
      <c r="AE1344" s="5" t="s">
        <v>4007</v>
      </c>
      <c r="AF1344" s="5">
        <f>IF(ActividadesCom[[#This Row],[NIVEL 5]]&lt;&gt;0,VLOOKUP(ActividadesCom[[#This Row],[NIVEL 5]],Catálogo!A:B,2,FALSE),"")</f>
        <v>4</v>
      </c>
      <c r="AG1344" s="5">
        <v>1</v>
      </c>
      <c r="AH1344" s="2"/>
    </row>
    <row r="1345" spans="1:34" s="21" customFormat="1" ht="30" hidden="1" customHeight="1" x14ac:dyDescent="0.25">
      <c r="A1345" s="7">
        <v>16470155</v>
      </c>
      <c r="B1345" s="6" t="str">
        <f>VLOOKUP(ActividadesCom[[#This Row],[NO. DE CONTROL]],'LISTADO ESTUDIANTES'!A:C,2,FALSE)</f>
        <v>PECH BURGOS JEFTE ADON</v>
      </c>
      <c r="C1345" s="6" t="str">
        <f>VLOOKUP(ActividadesCom[[#This Row],[NO. DE CONTROL]],'LISTADO ESTUDIANTES'!A:C,3,FALSE)</f>
        <v>INGENIERIA AMBIENTAL</v>
      </c>
      <c r="D1345" s="5" t="str">
        <f>VLOOKUP(ActividadesCom[[#This Row],[NO. DE CONTROL]],'LISTADO ESTUDIANTES'!A:D,4,FALSE)</f>
        <v>BAJA</v>
      </c>
      <c r="E1345" s="5">
        <f>SUM(ActividadesCom[[#This Row],[CRÉD. 1]],ActividadesCom[[#This Row],[CRÉD. 2]],ActividadesCom[[#This Row],[CRÉD. 3]],ActividadesCom[[#This Row],[CRÉD. 4]],ActividadesCom[[#This Row],[CRÉD. 5]])</f>
        <v>0</v>
      </c>
      <c r="F1345" s="17" t="str">
        <f>IF(ActividadesCom[[#This Row],[ÚLTIMO SEMESTRE CON CRÉDITOS]]&gt;0,ROUND(AVERAGE(ActividadesCom[[#This Row],[VALOR NIVEL 5]],ActividadesCom[[#This Row],[VALOR NIVEL 4]],ActividadesCom[[#This Row],[VALOR NIVEL 3]],ActividadesCom[[#This Row],[VALOR NIVEL 2]],ActividadesCom[[#This Row],[VALOR NIVEL 1]]),0),"")</f>
        <v/>
      </c>
      <c r="G1345" s="5" t="str">
        <f>IF(ActividadesCom[[#This Row],[PROMEDIO]]="","",IF(ActividadesCom[[#This Row],[PROMEDIO]]&gt;=4,"EXCELENTE",IF(ActividadesCom[[#This Row],[PROMEDIO]]&gt;=3,"NOTABLE",IF(ActividadesCom[[#This Row],[PROMEDIO]]&gt;=2,"BUENO",IF(ActividadesCom[[#This Row],[PROMEDIO]]=1,"SUFICIENTE","")))))</f>
        <v/>
      </c>
      <c r="H1345" s="5">
        <f>MAX(ActividadesCom[[#This Row],[PERÍODO 1]],ActividadesCom[[#This Row],[PERÍODO 2]],ActividadesCom[[#This Row],[PERÍODO 3]],ActividadesCom[[#This Row],[PERÍODO 4]],ActividadesCom[[#This Row],[PERÍODO 5]])</f>
        <v>0</v>
      </c>
      <c r="I1345" s="6"/>
      <c r="J1345" s="5"/>
      <c r="K1345" s="5"/>
      <c r="L1345" s="5" t="str">
        <f>IF(ActividadesCom[[#This Row],[NIVEL 1]]&lt;&gt;0,VLOOKUP(ActividadesCom[[#This Row],[NIVEL 1]],Catálogo!A:B,2,FALSE),"")</f>
        <v/>
      </c>
      <c r="M1345" s="5"/>
      <c r="N1345" s="6"/>
      <c r="O1345" s="5"/>
      <c r="P1345" s="5"/>
      <c r="Q1345" s="5" t="str">
        <f>IF(ActividadesCom[[#This Row],[NIVEL 2]]&lt;&gt;0,VLOOKUP(ActividadesCom[[#This Row],[NIVEL 2]],Catálogo!A:B,2,FALSE),"")</f>
        <v/>
      </c>
      <c r="R1345" s="11"/>
      <c r="S1345" s="12"/>
      <c r="T1345" s="11"/>
      <c r="U1345" s="11"/>
      <c r="V1345" s="5" t="str">
        <f>IF(ActividadesCom[[#This Row],[NIVEL 3]]&lt;&gt;0,VLOOKUP(ActividadesCom[[#This Row],[NIVEL 3]],Catálogo!A:B,2,FALSE),"")</f>
        <v/>
      </c>
      <c r="W1345" s="11"/>
      <c r="X1345" s="6"/>
      <c r="Y1345" s="5"/>
      <c r="Z1345" s="5"/>
      <c r="AA1345" s="5" t="str">
        <f>IF(ActividadesCom[[#This Row],[NIVEL 4]]&lt;&gt;0,VLOOKUP(ActividadesCom[[#This Row],[NIVEL 4]],Catálogo!A:B,2,FALSE),"")</f>
        <v/>
      </c>
      <c r="AB1345" s="5"/>
      <c r="AC1345" s="6"/>
      <c r="AD1345" s="5"/>
      <c r="AE1345" s="5"/>
      <c r="AF1345" s="5" t="str">
        <f>IF(ActividadesCom[[#This Row],[NIVEL 5]]&lt;&gt;0,VLOOKUP(ActividadesCom[[#This Row],[NIVEL 5]],Catálogo!A:B,2,FALSE),"")</f>
        <v/>
      </c>
      <c r="AG1345" s="5"/>
    </row>
    <row r="1346" spans="1:34" s="21" customFormat="1" ht="30" hidden="1" customHeight="1" x14ac:dyDescent="0.25">
      <c r="A1346" s="7">
        <v>16470156</v>
      </c>
      <c r="B1346" s="6" t="str">
        <f>VLOOKUP(ActividadesCom[[#This Row],[NO. DE CONTROL]],'LISTADO ESTUDIANTES'!A:C,2,FALSE)</f>
        <v>GONZALEZ ORTIZ NESTOR</v>
      </c>
      <c r="C1346" s="6" t="str">
        <f>VLOOKUP(ActividadesCom[[#This Row],[NO. DE CONTROL]],'LISTADO ESTUDIANTES'!A:C,3,FALSE)</f>
        <v>INGENIERIA QUIMICA</v>
      </c>
      <c r="D1346" s="5" t="str">
        <f>VLOOKUP(ActividadesCom[[#This Row],[NO. DE CONTROL]],'LISTADO ESTUDIANTES'!A:D,4,FALSE)</f>
        <v>BAJA</v>
      </c>
      <c r="E1346" s="5">
        <f>SUM(ActividadesCom[[#This Row],[CRÉD. 1]],ActividadesCom[[#This Row],[CRÉD. 2]],ActividadesCom[[#This Row],[CRÉD. 3]],ActividadesCom[[#This Row],[CRÉD. 4]],ActividadesCom[[#This Row],[CRÉD. 5]])</f>
        <v>1</v>
      </c>
      <c r="F1346" s="17">
        <f>IF(ActividadesCom[[#This Row],[ÚLTIMO SEMESTRE CON CRÉDITOS]]&gt;0,ROUND(AVERAGE(ActividadesCom[[#This Row],[VALOR NIVEL 5]],ActividadesCom[[#This Row],[VALOR NIVEL 4]],ActividadesCom[[#This Row],[VALOR NIVEL 3]],ActividadesCom[[#This Row],[VALOR NIVEL 2]],ActividadesCom[[#This Row],[VALOR NIVEL 1]]),0),"")</f>
        <v>2</v>
      </c>
      <c r="G1346" s="5" t="str">
        <f>IF(ActividadesCom[[#This Row],[PROMEDIO]]="","",IF(ActividadesCom[[#This Row],[PROMEDIO]]&gt;=4,"EXCELENTE",IF(ActividadesCom[[#This Row],[PROMEDIO]]&gt;=3,"NOTABLE",IF(ActividadesCom[[#This Row],[PROMEDIO]]&gt;=2,"BUENO",IF(ActividadesCom[[#This Row],[PROMEDIO]]=1,"SUFICIENTE","")))))</f>
        <v>BUENO</v>
      </c>
      <c r="H1346" s="5">
        <f>MAX(ActividadesCom[[#This Row],[PERÍODO 1]],ActividadesCom[[#This Row],[PERÍODO 2]],ActividadesCom[[#This Row],[PERÍODO 3]],ActividadesCom[[#This Row],[PERÍODO 4]],ActividadesCom[[#This Row],[PERÍODO 5]])</f>
        <v>20163</v>
      </c>
      <c r="I1346" s="6"/>
      <c r="J1346" s="5"/>
      <c r="K1346" s="5"/>
      <c r="L1346" s="5" t="str">
        <f>IF(ActividadesCom[[#This Row],[NIVEL 1]]&lt;&gt;0,VLOOKUP(ActividadesCom[[#This Row],[NIVEL 1]],Catálogo!A:B,2,FALSE),"")</f>
        <v/>
      </c>
      <c r="M1346" s="5"/>
      <c r="N1346" s="6"/>
      <c r="O1346" s="5"/>
      <c r="P1346" s="5"/>
      <c r="Q1346" s="5" t="str">
        <f>IF(ActividadesCom[[#This Row],[NIVEL 2]]&lt;&gt;0,VLOOKUP(ActividadesCom[[#This Row],[NIVEL 2]],Catálogo!A:B,2,FALSE),"")</f>
        <v/>
      </c>
      <c r="R1346" s="11"/>
      <c r="S1346" s="12"/>
      <c r="T1346" s="11"/>
      <c r="U1346" s="11"/>
      <c r="V1346" s="5" t="str">
        <f>IF(ActividadesCom[[#This Row],[NIVEL 3]]&lt;&gt;0,VLOOKUP(ActividadesCom[[#This Row],[NIVEL 3]],Catálogo!A:B,2,FALSE),"")</f>
        <v/>
      </c>
      <c r="W1346" s="11"/>
      <c r="X1346" s="6"/>
      <c r="Y1346" s="5"/>
      <c r="Z1346" s="5"/>
      <c r="AA1346" s="5" t="str">
        <f>IF(ActividadesCom[[#This Row],[NIVEL 4]]&lt;&gt;0,VLOOKUP(ActividadesCom[[#This Row],[NIVEL 4]],Catálogo!A:B,2,FALSE),"")</f>
        <v/>
      </c>
      <c r="AB1346" s="5"/>
      <c r="AC1346" s="6" t="s">
        <v>55</v>
      </c>
      <c r="AD1346" s="5">
        <v>20163</v>
      </c>
      <c r="AE1346" s="5" t="s">
        <v>4009</v>
      </c>
      <c r="AF1346" s="5">
        <f>IF(ActividadesCom[[#This Row],[NIVEL 5]]&lt;&gt;0,VLOOKUP(ActividadesCom[[#This Row],[NIVEL 5]],Catálogo!A:B,2,FALSE),"")</f>
        <v>2</v>
      </c>
      <c r="AG1346" s="5">
        <v>1</v>
      </c>
    </row>
    <row r="1347" spans="1:34" s="21" customFormat="1" ht="30" hidden="1" customHeight="1" x14ac:dyDescent="0.25">
      <c r="A1347" s="7">
        <v>16470157</v>
      </c>
      <c r="B1347" s="6" t="str">
        <f>VLOOKUP(ActividadesCom[[#This Row],[NO. DE CONTROL]],'LISTADO ESTUDIANTES'!A:C,2,FALSE)</f>
        <v>AC TUN SUEMY LILIANA</v>
      </c>
      <c r="C1347" s="6" t="str">
        <f>VLOOKUP(ActividadesCom[[#This Row],[NO. DE CONTROL]],'LISTADO ESTUDIANTES'!A:C,3,FALSE)</f>
        <v>INGENIERIA AMBIENTAL</v>
      </c>
      <c r="D1347" s="5" t="str">
        <f>VLOOKUP(ActividadesCom[[#This Row],[NO. DE CONTROL]],'LISTADO ESTUDIANTES'!A:D,4,FALSE)</f>
        <v>BAJA</v>
      </c>
      <c r="E1347" s="5">
        <f>SUM(ActividadesCom[[#This Row],[CRÉD. 1]],ActividadesCom[[#This Row],[CRÉD. 2]],ActividadesCom[[#This Row],[CRÉD. 3]],ActividadesCom[[#This Row],[CRÉD. 4]],ActividadesCom[[#This Row],[CRÉD. 5]])</f>
        <v>2</v>
      </c>
      <c r="F1347" s="17">
        <f>IF(ActividadesCom[[#This Row],[ÚLTIMO SEMESTRE CON CRÉDITOS]]&gt;0,ROUND(AVERAGE(ActividadesCom[[#This Row],[VALOR NIVEL 5]],ActividadesCom[[#This Row],[VALOR NIVEL 4]],ActividadesCom[[#This Row],[VALOR NIVEL 3]],ActividadesCom[[#This Row],[VALOR NIVEL 2]],ActividadesCom[[#This Row],[VALOR NIVEL 1]]),0),"")</f>
        <v>2</v>
      </c>
      <c r="G1347" s="5" t="str">
        <f>IF(ActividadesCom[[#This Row],[PROMEDIO]]="","",IF(ActividadesCom[[#This Row],[PROMEDIO]]&gt;=4,"EXCELENTE",IF(ActividadesCom[[#This Row],[PROMEDIO]]&gt;=3,"NOTABLE",IF(ActividadesCom[[#This Row],[PROMEDIO]]&gt;=2,"BUENO",IF(ActividadesCom[[#This Row],[PROMEDIO]]=1,"SUFICIENTE","")))))</f>
        <v>BUENO</v>
      </c>
      <c r="H1347" s="5">
        <f>MAX(ActividadesCom[[#This Row],[PERÍODO 1]],ActividadesCom[[#This Row],[PERÍODO 2]],ActividadesCom[[#This Row],[PERÍODO 3]],ActividadesCom[[#This Row],[PERÍODO 4]],ActividadesCom[[#This Row],[PERÍODO 5]])</f>
        <v>20171</v>
      </c>
      <c r="I1347" s="6"/>
      <c r="J1347" s="5"/>
      <c r="K1347" s="5"/>
      <c r="L1347" s="5" t="str">
        <f>IF(ActividadesCom[[#This Row],[NIVEL 1]]&lt;&gt;0,VLOOKUP(ActividadesCom[[#This Row],[NIVEL 1]],Catálogo!A:B,2,FALSE),"")</f>
        <v/>
      </c>
      <c r="M1347" s="5"/>
      <c r="N1347" s="6"/>
      <c r="O1347" s="5"/>
      <c r="P1347" s="5"/>
      <c r="Q1347" s="5" t="str">
        <f>IF(ActividadesCom[[#This Row],[NIVEL 2]]&lt;&gt;0,VLOOKUP(ActividadesCom[[#This Row],[NIVEL 2]],Catálogo!A:B,2,FALSE),"")</f>
        <v/>
      </c>
      <c r="R1347" s="11"/>
      <c r="S1347" s="12"/>
      <c r="T1347" s="11"/>
      <c r="U1347" s="11"/>
      <c r="V1347" s="5" t="str">
        <f>IF(ActividadesCom[[#This Row],[NIVEL 3]]&lt;&gt;0,VLOOKUP(ActividadesCom[[#This Row],[NIVEL 3]],Catálogo!A:B,2,FALSE),"")</f>
        <v/>
      </c>
      <c r="W1347" s="11"/>
      <c r="X1347" s="6" t="s">
        <v>42</v>
      </c>
      <c r="Y1347" s="5">
        <v>20171</v>
      </c>
      <c r="Z1347" s="5" t="s">
        <v>4010</v>
      </c>
      <c r="AA1347" s="5">
        <f>IF(ActividadesCom[[#This Row],[NIVEL 4]]&lt;&gt;0,VLOOKUP(ActividadesCom[[#This Row],[NIVEL 4]],Catálogo!A:B,2,FALSE),"")</f>
        <v>1</v>
      </c>
      <c r="AB1347" s="5">
        <v>1</v>
      </c>
      <c r="AC1347" s="6" t="s">
        <v>112</v>
      </c>
      <c r="AD1347" s="5">
        <v>20163</v>
      </c>
      <c r="AE1347" s="5" t="s">
        <v>4009</v>
      </c>
      <c r="AF1347" s="5">
        <f>IF(ActividadesCom[[#This Row],[NIVEL 5]]&lt;&gt;0,VLOOKUP(ActividadesCom[[#This Row],[NIVEL 5]],Catálogo!A:B,2,FALSE),"")</f>
        <v>2</v>
      </c>
      <c r="AG1347" s="5">
        <v>1</v>
      </c>
    </row>
    <row r="1348" spans="1:34" s="21" customFormat="1" ht="30" hidden="1" customHeight="1" x14ac:dyDescent="0.25">
      <c r="A1348" s="7">
        <v>16470158</v>
      </c>
      <c r="B1348" s="6" t="str">
        <f>VLOOKUP(ActividadesCom[[#This Row],[NO. DE CONTROL]],'LISTADO ESTUDIANTES'!A:C,2,FALSE)</f>
        <v>PEREZ SOSA ANA GUADALUPE</v>
      </c>
      <c r="C1348" s="6" t="str">
        <f>VLOOKUP(ActividadesCom[[#This Row],[NO. DE CONTROL]],'LISTADO ESTUDIANTES'!A:C,3,FALSE)</f>
        <v>INGENIERIA AMBIENTAL</v>
      </c>
      <c r="D1348" s="5" t="str">
        <f>VLOOKUP(ActividadesCom[[#This Row],[NO. DE CONTROL]],'LISTADO ESTUDIANTES'!A:D,4,FALSE)</f>
        <v>BAJA</v>
      </c>
      <c r="E1348" s="5">
        <f>SUM(ActividadesCom[[#This Row],[CRÉD. 1]],ActividadesCom[[#This Row],[CRÉD. 2]],ActividadesCom[[#This Row],[CRÉD. 3]],ActividadesCom[[#This Row],[CRÉD. 4]],ActividadesCom[[#This Row],[CRÉD. 5]])</f>
        <v>5</v>
      </c>
      <c r="F1348" s="5">
        <f>IF(ActividadesCom[[#This Row],[ÚLTIMO SEMESTRE CON CRÉDITOS]]&gt;0,ROUND(AVERAGE(ActividadesCom[[#This Row],[VALOR NIVEL 5]],ActividadesCom[[#This Row],[VALOR NIVEL 4]],ActividadesCom[[#This Row],[VALOR NIVEL 3]],ActividadesCom[[#This Row],[VALOR NIVEL 2]],ActividadesCom[[#This Row],[VALOR NIVEL 1]]),0),"")</f>
        <v>2</v>
      </c>
      <c r="G1348" s="5" t="str">
        <f>IF(ActividadesCom[[#This Row],[PROMEDIO]]="","",IF(ActividadesCom[[#This Row],[PROMEDIO]]&gt;=4,"EXCELENTE",IF(ActividadesCom[[#This Row],[PROMEDIO]]&gt;=3,"NOTABLE",IF(ActividadesCom[[#This Row],[PROMEDIO]]&gt;=2,"BUENO",IF(ActividadesCom[[#This Row],[PROMEDIO]]=1,"SUFICIENTE","")))))</f>
        <v>BUENO</v>
      </c>
      <c r="H1348" s="5">
        <f>MAX(ActividadesCom[[#This Row],[PERÍODO 1]],ActividadesCom[[#This Row],[PERÍODO 2]],ActividadesCom[[#This Row],[PERÍODO 3]],ActividadesCom[[#This Row],[PERÍODO 4]],ActividadesCom[[#This Row],[PERÍODO 5]])</f>
        <v>20183</v>
      </c>
      <c r="I1348" s="6" t="s">
        <v>921</v>
      </c>
      <c r="J1348" s="5">
        <v>20183</v>
      </c>
      <c r="K1348" s="5" t="s">
        <v>4009</v>
      </c>
      <c r="L1348" s="5">
        <f>IF(ActividadesCom[[#This Row],[NIVEL 1]]&lt;&gt;0,VLOOKUP(ActividadesCom[[#This Row],[NIVEL 1]],Catálogo!A:B,2,FALSE),"")</f>
        <v>2</v>
      </c>
      <c r="M1348" s="5">
        <v>1</v>
      </c>
      <c r="N1348" s="6" t="s">
        <v>1065</v>
      </c>
      <c r="O1348" s="5">
        <v>20173</v>
      </c>
      <c r="P1348" s="5" t="s">
        <v>4009</v>
      </c>
      <c r="Q1348" s="5">
        <f>IF(ActividadesCom[[#This Row],[NIVEL 2]]&lt;&gt;0,VLOOKUP(ActividadesCom[[#This Row],[NIVEL 2]],Catálogo!A:B,2,FALSE),"")</f>
        <v>2</v>
      </c>
      <c r="R1348" s="11">
        <v>1</v>
      </c>
      <c r="S1348" s="12" t="s">
        <v>638</v>
      </c>
      <c r="T1348" s="11">
        <v>20181</v>
      </c>
      <c r="U1348" s="11" t="s">
        <v>4007</v>
      </c>
      <c r="V1348" s="5">
        <f>IF(ActividadesCom[[#This Row],[NIVEL 3]]&lt;&gt;0,VLOOKUP(ActividadesCom[[#This Row],[NIVEL 3]],Catálogo!A:B,2,FALSE),"")</f>
        <v>4</v>
      </c>
      <c r="W1348" s="11">
        <v>1</v>
      </c>
      <c r="X1348" s="6" t="s">
        <v>42</v>
      </c>
      <c r="Y1348" s="5">
        <v>20171</v>
      </c>
      <c r="Z1348" s="5" t="s">
        <v>4009</v>
      </c>
      <c r="AA1348" s="5">
        <f>IF(ActividadesCom[[#This Row],[NIVEL 4]]&lt;&gt;0,VLOOKUP(ActividadesCom[[#This Row],[NIVEL 4]],Catálogo!A:B,2,FALSE),"")</f>
        <v>2</v>
      </c>
      <c r="AB1348" s="5">
        <v>1</v>
      </c>
      <c r="AC1348" s="6" t="s">
        <v>112</v>
      </c>
      <c r="AD1348" s="5">
        <v>20163</v>
      </c>
      <c r="AE1348" s="5" t="s">
        <v>4009</v>
      </c>
      <c r="AF1348" s="5">
        <f>IF(ActividadesCom[[#This Row],[NIVEL 5]]&lt;&gt;0,VLOOKUP(ActividadesCom[[#This Row],[NIVEL 5]],Catálogo!A:B,2,FALSE),"")</f>
        <v>2</v>
      </c>
      <c r="AG1348" s="5">
        <v>1</v>
      </c>
    </row>
    <row r="1349" spans="1:34" ht="30" hidden="1" customHeight="1" x14ac:dyDescent="0.25">
      <c r="A1349" s="7">
        <v>16470159</v>
      </c>
      <c r="B1349" s="6" t="str">
        <f>VLOOKUP(ActividadesCom[[#This Row],[NO. DE CONTROL]],'LISTADO ESTUDIANTES'!A:C,2,FALSE)</f>
        <v>ESCAMILLA GARMA LISSET JAANAI</v>
      </c>
      <c r="C1349" s="6" t="str">
        <f>VLOOKUP(ActividadesCom[[#This Row],[NO. DE CONTROL]],'LISTADO ESTUDIANTES'!A:C,3,FALSE)</f>
        <v>INGENIERIA AMBIENTAL</v>
      </c>
      <c r="D1349" s="5" t="str">
        <f>VLOOKUP(ActividadesCom[[#This Row],[NO. DE CONTROL]],'LISTADO ESTUDIANTES'!A:D,4,FALSE)</f>
        <v>BAJA</v>
      </c>
      <c r="E1349" s="5">
        <f>SUM(ActividadesCom[[#This Row],[CRÉD. 1]],ActividadesCom[[#This Row],[CRÉD. 2]],ActividadesCom[[#This Row],[CRÉD. 3]],ActividadesCom[[#This Row],[CRÉD. 4]],ActividadesCom[[#This Row],[CRÉD. 5]])</f>
        <v>5</v>
      </c>
      <c r="F1349" s="5">
        <f>IF(ActividadesCom[[#This Row],[ÚLTIMO SEMESTRE CON CRÉDITOS]]&gt;0,ROUND(AVERAGE(ActividadesCom[[#This Row],[VALOR NIVEL 5]],ActividadesCom[[#This Row],[VALOR NIVEL 4]],ActividadesCom[[#This Row],[VALOR NIVEL 3]],ActividadesCom[[#This Row],[VALOR NIVEL 2]],ActividadesCom[[#This Row],[VALOR NIVEL 1]]),0),"")</f>
        <v>3</v>
      </c>
      <c r="G1349" s="5" t="str">
        <f>IF(ActividadesCom[[#This Row],[PROMEDIO]]="","",IF(ActividadesCom[[#This Row],[PROMEDIO]]&gt;=4,"EXCELENTE",IF(ActividadesCom[[#This Row],[PROMEDIO]]&gt;=3,"NOTABLE",IF(ActividadesCom[[#This Row],[PROMEDIO]]&gt;=2,"BUENO",IF(ActividadesCom[[#This Row],[PROMEDIO]]=1,"SUFICIENTE","")))))</f>
        <v>NOTABLE</v>
      </c>
      <c r="H1349" s="5">
        <f>MAX(ActividadesCom[[#This Row],[PERÍODO 1]],ActividadesCom[[#This Row],[PERÍODO 2]],ActividadesCom[[#This Row],[PERÍODO 3]],ActividadesCom[[#This Row],[PERÍODO 4]],ActividadesCom[[#This Row],[PERÍODO 5]])</f>
        <v>20193</v>
      </c>
      <c r="I1349" s="6" t="s">
        <v>910</v>
      </c>
      <c r="J1349" s="5">
        <v>20181</v>
      </c>
      <c r="K1349" s="5" t="s">
        <v>4009</v>
      </c>
      <c r="L1349" s="5">
        <f>IF(ActividadesCom[[#This Row],[NIVEL 1]]&lt;&gt;0,VLOOKUP(ActividadesCom[[#This Row],[NIVEL 1]],Catálogo!A:B,2,FALSE),"")</f>
        <v>2</v>
      </c>
      <c r="M1349" s="5">
        <v>1</v>
      </c>
      <c r="N1349" s="6" t="s">
        <v>921</v>
      </c>
      <c r="O1349" s="5">
        <v>20183</v>
      </c>
      <c r="P1349" s="5" t="s">
        <v>4009</v>
      </c>
      <c r="Q1349" s="5">
        <f>IF(ActividadesCom[[#This Row],[NIVEL 2]]&lt;&gt;0,VLOOKUP(ActividadesCom[[#This Row],[NIVEL 2]],Catálogo!A:B,2,FALSE),"")</f>
        <v>2</v>
      </c>
      <c r="R1349" s="11">
        <v>1</v>
      </c>
      <c r="S1349" s="12" t="s">
        <v>1065</v>
      </c>
      <c r="T1349" s="11">
        <v>20173</v>
      </c>
      <c r="U1349" s="11" t="s">
        <v>4007</v>
      </c>
      <c r="V1349" s="5">
        <f>IF(ActividadesCom[[#This Row],[NIVEL 3]]&lt;&gt;0,VLOOKUP(ActividadesCom[[#This Row],[NIVEL 3]],Catálogo!A:B,2,FALSE),"")</f>
        <v>4</v>
      </c>
      <c r="W1349" s="11">
        <v>1</v>
      </c>
      <c r="X1349" s="6" t="s">
        <v>11</v>
      </c>
      <c r="Y1349" s="5">
        <v>20193</v>
      </c>
      <c r="Z1349" s="5" t="s">
        <v>4008</v>
      </c>
      <c r="AA1349" s="5">
        <f>IF(ActividadesCom[[#This Row],[NIVEL 4]]&lt;&gt;0,VLOOKUP(ActividadesCom[[#This Row],[NIVEL 4]],Catálogo!A:B,2,FALSE),"")</f>
        <v>3</v>
      </c>
      <c r="AB1349" s="5">
        <v>1</v>
      </c>
      <c r="AC1349" s="6" t="s">
        <v>55</v>
      </c>
      <c r="AD1349" s="5">
        <v>20163</v>
      </c>
      <c r="AE1349" s="5" t="s">
        <v>4009</v>
      </c>
      <c r="AF1349" s="5">
        <f>IF(ActividadesCom[[#This Row],[NIVEL 5]]&lt;&gt;0,VLOOKUP(ActividadesCom[[#This Row],[NIVEL 5]],Catálogo!A:B,2,FALSE),"")</f>
        <v>2</v>
      </c>
      <c r="AG1349" s="5">
        <v>1</v>
      </c>
      <c r="AH1349" s="2"/>
    </row>
    <row r="1350" spans="1:34" s="21" customFormat="1" ht="30" hidden="1" customHeight="1" x14ac:dyDescent="0.25">
      <c r="A1350" s="7">
        <v>16470160</v>
      </c>
      <c r="B1350" s="6" t="str">
        <f>VLOOKUP(ActividadesCom[[#This Row],[NO. DE CONTROL]],'LISTADO ESTUDIANTES'!A:C,2,FALSE)</f>
        <v>CHABLE ESPINOSA IVAN EDUARDO</v>
      </c>
      <c r="C1350" s="6" t="str">
        <f>VLOOKUP(ActividadesCom[[#This Row],[NO. DE CONTROL]],'LISTADO ESTUDIANTES'!A:C,3,FALSE)</f>
        <v>INGENIERIA AMBIENTAL</v>
      </c>
      <c r="D1350" s="5" t="str">
        <f>VLOOKUP(ActividadesCom[[#This Row],[NO. DE CONTROL]],'LISTADO ESTUDIANTES'!A:D,4,FALSE)</f>
        <v>BAJA</v>
      </c>
      <c r="E1350" s="5">
        <f>SUM(ActividadesCom[[#This Row],[CRÉD. 1]],ActividadesCom[[#This Row],[CRÉD. 2]],ActividadesCom[[#This Row],[CRÉD. 3]],ActividadesCom[[#This Row],[CRÉD. 4]],ActividadesCom[[#This Row],[CRÉD. 5]])</f>
        <v>5</v>
      </c>
      <c r="F1350" s="5">
        <f>IF(ActividadesCom[[#This Row],[ÚLTIMO SEMESTRE CON CRÉDITOS]]&gt;0,ROUND(AVERAGE(ActividadesCom[[#This Row],[VALOR NIVEL 5]],ActividadesCom[[#This Row],[VALOR NIVEL 4]],ActividadesCom[[#This Row],[VALOR NIVEL 3]],ActividadesCom[[#This Row],[VALOR NIVEL 2]],ActividadesCom[[#This Row],[VALOR NIVEL 1]]),0),"")</f>
        <v>3</v>
      </c>
      <c r="G1350" s="5" t="str">
        <f>IF(ActividadesCom[[#This Row],[PROMEDIO]]="","",IF(ActividadesCom[[#This Row],[PROMEDIO]]&gt;=4,"EXCELENTE",IF(ActividadesCom[[#This Row],[PROMEDIO]]&gt;=3,"NOTABLE",IF(ActividadesCom[[#This Row],[PROMEDIO]]&gt;=2,"BUENO",IF(ActividadesCom[[#This Row],[PROMEDIO]]=1,"SUFICIENTE","")))))</f>
        <v>NOTABLE</v>
      </c>
      <c r="H1350" s="5">
        <f>MAX(ActividadesCom[[#This Row],[PERÍODO 1]],ActividadesCom[[#This Row],[PERÍODO 2]],ActividadesCom[[#This Row],[PERÍODO 3]],ActividadesCom[[#This Row],[PERÍODO 4]],ActividadesCom[[#This Row],[PERÍODO 5]])</f>
        <v>20183</v>
      </c>
      <c r="I1350" s="6" t="s">
        <v>600</v>
      </c>
      <c r="J1350" s="5">
        <v>20181</v>
      </c>
      <c r="K1350" s="5" t="s">
        <v>4009</v>
      </c>
      <c r="L1350" s="5">
        <f>IF(ActividadesCom[[#This Row],[NIVEL 1]]&lt;&gt;0,VLOOKUP(ActividadesCom[[#This Row],[NIVEL 1]],Catálogo!A:B,2,FALSE),"")</f>
        <v>2</v>
      </c>
      <c r="M1350" s="5">
        <v>1</v>
      </c>
      <c r="N1350" s="6" t="s">
        <v>987</v>
      </c>
      <c r="O1350" s="5">
        <v>20181</v>
      </c>
      <c r="P1350" s="5" t="s">
        <v>4009</v>
      </c>
      <c r="Q1350" s="5">
        <f>IF(ActividadesCom[[#This Row],[NIVEL 2]]&lt;&gt;0,VLOOKUP(ActividadesCom[[#This Row],[NIVEL 2]],Catálogo!A:B,2,FALSE),"")</f>
        <v>2</v>
      </c>
      <c r="R1350" s="11">
        <v>1</v>
      </c>
      <c r="S1350" s="12" t="s">
        <v>1027</v>
      </c>
      <c r="T1350" s="11">
        <v>20183</v>
      </c>
      <c r="U1350" s="11" t="s">
        <v>4007</v>
      </c>
      <c r="V1350" s="5">
        <f>IF(ActividadesCom[[#This Row],[NIVEL 3]]&lt;&gt;0,VLOOKUP(ActividadesCom[[#This Row],[NIVEL 3]],Catálogo!A:B,2,FALSE),"")</f>
        <v>4</v>
      </c>
      <c r="W1350" s="11">
        <v>1</v>
      </c>
      <c r="X1350" s="6" t="s">
        <v>12</v>
      </c>
      <c r="Y1350" s="5">
        <v>20183</v>
      </c>
      <c r="Z1350" s="5" t="s">
        <v>4007</v>
      </c>
      <c r="AA1350" s="5">
        <f>IF(ActividadesCom[[#This Row],[NIVEL 4]]&lt;&gt;0,VLOOKUP(ActividadesCom[[#This Row],[NIVEL 4]],Catálogo!A:B,2,FALSE),"")</f>
        <v>4</v>
      </c>
      <c r="AB1350" s="5">
        <v>1</v>
      </c>
      <c r="AC1350" s="6" t="s">
        <v>133</v>
      </c>
      <c r="AD1350" s="5">
        <v>20171</v>
      </c>
      <c r="AE1350" s="5" t="s">
        <v>4009</v>
      </c>
      <c r="AF1350" s="5">
        <f>IF(ActividadesCom[[#This Row],[NIVEL 5]]&lt;&gt;0,VLOOKUP(ActividadesCom[[#This Row],[NIVEL 5]],Catálogo!A:B,2,FALSE),"")</f>
        <v>2</v>
      </c>
      <c r="AG1350" s="5">
        <v>1</v>
      </c>
    </row>
    <row r="1351" spans="1:34" ht="30" hidden="1" customHeight="1" x14ac:dyDescent="0.25">
      <c r="A1351" s="7">
        <v>16470161</v>
      </c>
      <c r="B1351" s="6" t="str">
        <f>VLOOKUP(ActividadesCom[[#This Row],[NO. DE CONTROL]],'LISTADO ESTUDIANTES'!A:C,2,FALSE)</f>
        <v>CANUL MARQUEZ LUCERO BELEN</v>
      </c>
      <c r="C1351" s="6" t="str">
        <f>VLOOKUP(ActividadesCom[[#This Row],[NO. DE CONTROL]],'LISTADO ESTUDIANTES'!A:C,3,FALSE)</f>
        <v>INGENIERIA CIVIL</v>
      </c>
      <c r="D1351" s="5" t="str">
        <f>VLOOKUP(ActividadesCom[[#This Row],[NO. DE CONTROL]],'LISTADO ESTUDIANTES'!A:D,4,FALSE)</f>
        <v>BAJA</v>
      </c>
      <c r="E1351" s="5">
        <f>SUM(ActividadesCom[[#This Row],[CRÉD. 1]],ActividadesCom[[#This Row],[CRÉD. 2]],ActividadesCom[[#This Row],[CRÉD. 3]],ActividadesCom[[#This Row],[CRÉD. 4]],ActividadesCom[[#This Row],[CRÉD. 5]])</f>
        <v>5</v>
      </c>
      <c r="F1351" s="5">
        <f>IF(ActividadesCom[[#This Row],[ÚLTIMO SEMESTRE CON CRÉDITOS]]&gt;0,ROUND(AVERAGE(ActividadesCom[[#This Row],[VALOR NIVEL 5]],ActividadesCom[[#This Row],[VALOR NIVEL 4]],ActividadesCom[[#This Row],[VALOR NIVEL 3]],ActividadesCom[[#This Row],[VALOR NIVEL 2]],ActividadesCom[[#This Row],[VALOR NIVEL 1]]),0),"")</f>
        <v>3</v>
      </c>
      <c r="G1351" s="5" t="str">
        <f>IF(ActividadesCom[[#This Row],[PROMEDIO]]="","",IF(ActividadesCom[[#This Row],[PROMEDIO]]&gt;=4,"EXCELENTE",IF(ActividadesCom[[#This Row],[PROMEDIO]]&gt;=3,"NOTABLE",IF(ActividadesCom[[#This Row],[PROMEDIO]]&gt;=2,"BUENO",IF(ActividadesCom[[#This Row],[PROMEDIO]]=1,"SUFICIENTE","")))))</f>
        <v>NOTABLE</v>
      </c>
      <c r="H1351" s="5">
        <f>MAX(ActividadesCom[[#This Row],[PERÍODO 1]],ActividadesCom[[#This Row],[PERÍODO 2]],ActividadesCom[[#This Row],[PERÍODO 3]],ActividadesCom[[#This Row],[PERÍODO 4]],ActividadesCom[[#This Row],[PERÍODO 5]])</f>
        <v>20183</v>
      </c>
      <c r="I1351" s="6" t="s">
        <v>562</v>
      </c>
      <c r="J1351" s="5">
        <v>20181</v>
      </c>
      <c r="K1351" s="5" t="s">
        <v>4009</v>
      </c>
      <c r="L1351" s="5">
        <f>IF(ActividadesCom[[#This Row],[NIVEL 1]]&lt;&gt;0,VLOOKUP(ActividadesCom[[#This Row],[NIVEL 1]],Catálogo!A:B,2,FALSE),"")</f>
        <v>2</v>
      </c>
      <c r="M1351" s="5">
        <v>1</v>
      </c>
      <c r="N1351" s="6" t="s">
        <v>1154</v>
      </c>
      <c r="O1351" s="5">
        <v>20181</v>
      </c>
      <c r="P1351" s="5" t="s">
        <v>4009</v>
      </c>
      <c r="Q1351" s="5">
        <f>IF(ActividadesCom[[#This Row],[NIVEL 2]]&lt;&gt;0,VLOOKUP(ActividadesCom[[#This Row],[NIVEL 2]],Catálogo!A:B,2,FALSE),"")</f>
        <v>2</v>
      </c>
      <c r="R1351" s="11">
        <v>1</v>
      </c>
      <c r="S1351" s="12" t="s">
        <v>380</v>
      </c>
      <c r="T1351" s="11">
        <v>20181</v>
      </c>
      <c r="U1351" s="11" t="s">
        <v>4008</v>
      </c>
      <c r="V1351" s="5">
        <f>IF(ActividadesCom[[#This Row],[NIVEL 3]]&lt;&gt;0,VLOOKUP(ActividadesCom[[#This Row],[NIVEL 3]],Catálogo!A:B,2,FALSE),"")</f>
        <v>3</v>
      </c>
      <c r="W1351" s="11">
        <v>1</v>
      </c>
      <c r="X1351" s="6" t="s">
        <v>615</v>
      </c>
      <c r="Y1351" s="5">
        <v>20183</v>
      </c>
      <c r="Z1351" s="5" t="s">
        <v>4007</v>
      </c>
      <c r="AA1351" s="5">
        <f>IF(ActividadesCom[[#This Row],[NIVEL 4]]&lt;&gt;0,VLOOKUP(ActividadesCom[[#This Row],[NIVEL 4]],Catálogo!A:B,2,FALSE),"")</f>
        <v>4</v>
      </c>
      <c r="AB1351" s="5">
        <v>1</v>
      </c>
      <c r="AC1351" s="6" t="s">
        <v>2</v>
      </c>
      <c r="AD1351" s="5">
        <v>20163</v>
      </c>
      <c r="AE1351" s="5" t="s">
        <v>4009</v>
      </c>
      <c r="AF1351" s="5">
        <f>IF(ActividadesCom[[#This Row],[NIVEL 5]]&lt;&gt;0,VLOOKUP(ActividadesCom[[#This Row],[NIVEL 5]],Catálogo!A:B,2,FALSE),"")</f>
        <v>2</v>
      </c>
      <c r="AG1351" s="5">
        <v>1</v>
      </c>
      <c r="AH1351" s="2"/>
    </row>
    <row r="1352" spans="1:34" s="21" customFormat="1" ht="30" hidden="1" customHeight="1" x14ac:dyDescent="0.25">
      <c r="A1352" s="7">
        <v>16470162</v>
      </c>
      <c r="B1352" s="6" t="str">
        <f>VLOOKUP(ActividadesCom[[#This Row],[NO. DE CONTROL]],'LISTADO ESTUDIANTES'!A:C,2,FALSE)</f>
        <v>GARCIA PAREDES MANUEL ALEJANDRO</v>
      </c>
      <c r="C1352" s="6" t="str">
        <f>VLOOKUP(ActividadesCom[[#This Row],[NO. DE CONTROL]],'LISTADO ESTUDIANTES'!A:C,3,FALSE)</f>
        <v>ARQUITECTURA</v>
      </c>
      <c r="D1352" s="5" t="str">
        <f>VLOOKUP(ActividadesCom[[#This Row],[NO. DE CONTROL]],'LISTADO ESTUDIANTES'!A:D,4,FALSE)</f>
        <v>BAJA</v>
      </c>
      <c r="E1352" s="5">
        <f>SUM(ActividadesCom[[#This Row],[CRÉD. 1]],ActividadesCom[[#This Row],[CRÉD. 2]],ActividadesCom[[#This Row],[CRÉD. 3]],ActividadesCom[[#This Row],[CRÉD. 4]],ActividadesCom[[#This Row],[CRÉD. 5]])</f>
        <v>2</v>
      </c>
      <c r="F1352" s="17">
        <f>IF(ActividadesCom[[#This Row],[ÚLTIMO SEMESTRE CON CRÉDITOS]]&gt;0,ROUND(AVERAGE(ActividadesCom[[#This Row],[VALOR NIVEL 5]],ActividadesCom[[#This Row],[VALOR NIVEL 4]],ActividadesCom[[#This Row],[VALOR NIVEL 3]],ActividadesCom[[#This Row],[VALOR NIVEL 2]],ActividadesCom[[#This Row],[VALOR NIVEL 1]]),0),"")</f>
        <v>3</v>
      </c>
      <c r="G1352" s="5" t="str">
        <f>IF(ActividadesCom[[#This Row],[PROMEDIO]]="","",IF(ActividadesCom[[#This Row],[PROMEDIO]]&gt;=4,"EXCELENTE",IF(ActividadesCom[[#This Row],[PROMEDIO]]&gt;=3,"NOTABLE",IF(ActividadesCom[[#This Row],[PROMEDIO]]&gt;=2,"BUENO",IF(ActividadesCom[[#This Row],[PROMEDIO]]=1,"SUFICIENTE","")))))</f>
        <v>NOTABLE</v>
      </c>
      <c r="H1352" s="5">
        <f>MAX(ActividadesCom[[#This Row],[PERÍODO 1]],ActividadesCom[[#This Row],[PERÍODO 2]],ActividadesCom[[#This Row],[PERÍODO 3]],ActividadesCom[[#This Row],[PERÍODO 4]],ActividadesCom[[#This Row],[PERÍODO 5]])</f>
        <v>20183</v>
      </c>
      <c r="I1352" s="6" t="s">
        <v>4392</v>
      </c>
      <c r="J1352" s="5">
        <v>20183</v>
      </c>
      <c r="K1352" s="5" t="s">
        <v>4007</v>
      </c>
      <c r="L1352" s="5">
        <f>IF(ActividadesCom[[#This Row],[NIVEL 1]]&lt;&gt;0,VLOOKUP(ActividadesCom[[#This Row],[NIVEL 1]],Catálogo!A:B,2,FALSE),"")</f>
        <v>4</v>
      </c>
      <c r="M1352" s="5">
        <v>1</v>
      </c>
      <c r="N1352" s="6"/>
      <c r="O1352" s="5"/>
      <c r="P1352" s="5"/>
      <c r="Q1352" s="5" t="str">
        <f>IF(ActividadesCom[[#This Row],[NIVEL 2]]&lt;&gt;0,VLOOKUP(ActividadesCom[[#This Row],[NIVEL 2]],Catálogo!A:B,2,FALSE),"")</f>
        <v/>
      </c>
      <c r="R1352" s="11"/>
      <c r="S1352" s="12"/>
      <c r="T1352" s="11"/>
      <c r="U1352" s="11"/>
      <c r="V1352" s="5" t="str">
        <f>IF(ActividadesCom[[#This Row],[NIVEL 3]]&lt;&gt;0,VLOOKUP(ActividadesCom[[#This Row],[NIVEL 3]],Catálogo!A:B,2,FALSE),"")</f>
        <v/>
      </c>
      <c r="W1352" s="11"/>
      <c r="X1352" s="6"/>
      <c r="Y1352" s="5"/>
      <c r="Z1352" s="5"/>
      <c r="AA1352" s="5" t="str">
        <f>IF(ActividadesCom[[#This Row],[NIVEL 4]]&lt;&gt;0,VLOOKUP(ActividadesCom[[#This Row],[NIVEL 4]],Catálogo!A:B,2,FALSE),"")</f>
        <v/>
      </c>
      <c r="AB1352" s="5"/>
      <c r="AC1352" s="6" t="s">
        <v>112</v>
      </c>
      <c r="AD1352" s="5">
        <v>20163</v>
      </c>
      <c r="AE1352" s="5" t="s">
        <v>4009</v>
      </c>
      <c r="AF1352" s="5">
        <f>IF(ActividadesCom[[#This Row],[NIVEL 5]]&lt;&gt;0,VLOOKUP(ActividadesCom[[#This Row],[NIVEL 5]],Catálogo!A:B,2,FALSE),"")</f>
        <v>2</v>
      </c>
      <c r="AG1352" s="5">
        <v>1</v>
      </c>
    </row>
    <row r="1353" spans="1:34" ht="30" hidden="1" customHeight="1" x14ac:dyDescent="0.25">
      <c r="A1353" s="7">
        <v>16470163</v>
      </c>
      <c r="B1353" s="6" t="str">
        <f>VLOOKUP(ActividadesCom[[#This Row],[NO. DE CONTROL]],'LISTADO ESTUDIANTES'!A:C,2,FALSE)</f>
        <v>SEGOVIA OROZCO ALESSANDRA MARIANA</v>
      </c>
      <c r="C1353" s="6" t="str">
        <f>VLOOKUP(ActividadesCom[[#This Row],[NO. DE CONTROL]],'LISTADO ESTUDIANTES'!A:C,3,FALSE)</f>
        <v>INGENIERIA QUIMICA</v>
      </c>
      <c r="D1353" s="5" t="str">
        <f>VLOOKUP(ActividadesCom[[#This Row],[NO. DE CONTROL]],'LISTADO ESTUDIANTES'!A:D,4,FALSE)</f>
        <v>BAJA</v>
      </c>
      <c r="E1353" s="5">
        <f>SUM(ActividadesCom[[#This Row],[CRÉD. 1]],ActividadesCom[[#This Row],[CRÉD. 2]],ActividadesCom[[#This Row],[CRÉD. 3]],ActividadesCom[[#This Row],[CRÉD. 4]],ActividadesCom[[#This Row],[CRÉD. 5]])</f>
        <v>5</v>
      </c>
      <c r="F1353" s="5">
        <f>IF(ActividadesCom[[#This Row],[ÚLTIMO SEMESTRE CON CRÉDITOS]]&gt;0,ROUND(AVERAGE(ActividadesCom[[#This Row],[VALOR NIVEL 5]],ActividadesCom[[#This Row],[VALOR NIVEL 4]],ActividadesCom[[#This Row],[VALOR NIVEL 3]],ActividadesCom[[#This Row],[VALOR NIVEL 2]],ActividadesCom[[#This Row],[VALOR NIVEL 1]]),0),"")</f>
        <v>2</v>
      </c>
      <c r="G1353" s="5" t="str">
        <f>IF(ActividadesCom[[#This Row],[PROMEDIO]]="","",IF(ActividadesCom[[#This Row],[PROMEDIO]]&gt;=4,"EXCELENTE",IF(ActividadesCom[[#This Row],[PROMEDIO]]&gt;=3,"NOTABLE",IF(ActividadesCom[[#This Row],[PROMEDIO]]&gt;=2,"BUENO",IF(ActividadesCom[[#This Row],[PROMEDIO]]=1,"SUFICIENTE","")))))</f>
        <v>BUENO</v>
      </c>
      <c r="H1353" s="5">
        <f>MAX(ActividadesCom[[#This Row],[PERÍODO 1]],ActividadesCom[[#This Row],[PERÍODO 2]],ActividadesCom[[#This Row],[PERÍODO 3]],ActividadesCom[[#This Row],[PERÍODO 4]],ActividadesCom[[#This Row],[PERÍODO 5]])</f>
        <v>20191</v>
      </c>
      <c r="I1353" s="6" t="s">
        <v>496</v>
      </c>
      <c r="J1353" s="5">
        <v>20173</v>
      </c>
      <c r="K1353" s="5" t="s">
        <v>4009</v>
      </c>
      <c r="L1353" s="5">
        <f>IF(ActividadesCom[[#This Row],[NIVEL 1]]&lt;&gt;0,VLOOKUP(ActividadesCom[[#This Row],[NIVEL 1]],Catálogo!A:B,2,FALSE),"")</f>
        <v>2</v>
      </c>
      <c r="M1353" s="5">
        <v>1</v>
      </c>
      <c r="N1353" s="6" t="s">
        <v>674</v>
      </c>
      <c r="O1353" s="5">
        <v>20173</v>
      </c>
      <c r="P1353" s="5" t="s">
        <v>4009</v>
      </c>
      <c r="Q1353" s="5">
        <f>IF(ActividadesCom[[#This Row],[NIVEL 2]]&lt;&gt;0,VLOOKUP(ActividadesCom[[#This Row],[NIVEL 2]],Catálogo!A:B,2,FALSE),"")</f>
        <v>2</v>
      </c>
      <c r="R1353" s="11">
        <v>1</v>
      </c>
      <c r="S1353" s="12" t="s">
        <v>857</v>
      </c>
      <c r="T1353" s="11">
        <v>20183</v>
      </c>
      <c r="U1353" s="5" t="s">
        <v>4009</v>
      </c>
      <c r="V1353" s="5">
        <f>IF(ActividadesCom[[#This Row],[NIVEL 3]]&lt;&gt;0,VLOOKUP(ActividadesCom[[#This Row],[NIVEL 3]],Catálogo!A:B,2,FALSE),"")</f>
        <v>2</v>
      </c>
      <c r="W1353" s="11">
        <v>1</v>
      </c>
      <c r="X1353" s="6" t="s">
        <v>918</v>
      </c>
      <c r="Y1353" s="5">
        <v>20191</v>
      </c>
      <c r="Z1353" s="5" t="s">
        <v>4009</v>
      </c>
      <c r="AA1353" s="5">
        <f>IF(ActividadesCom[[#This Row],[NIVEL 4]]&lt;&gt;0,VLOOKUP(ActividadesCom[[#This Row],[NIVEL 4]],Catálogo!A:B,2,FALSE),"")</f>
        <v>2</v>
      </c>
      <c r="AB1353" s="5">
        <v>1</v>
      </c>
      <c r="AC1353" s="6" t="s">
        <v>12</v>
      </c>
      <c r="AD1353" s="5">
        <v>20183</v>
      </c>
      <c r="AE1353" s="5" t="s">
        <v>4009</v>
      </c>
      <c r="AF1353" s="5">
        <f>IF(ActividadesCom[[#This Row],[NIVEL 5]]&lt;&gt;0,VLOOKUP(ActividadesCom[[#This Row],[NIVEL 5]],Catálogo!A:B,2,FALSE),"")</f>
        <v>2</v>
      </c>
      <c r="AG1353" s="5">
        <v>1</v>
      </c>
      <c r="AH1353" s="2"/>
    </row>
    <row r="1354" spans="1:34" s="21" customFormat="1" ht="30" hidden="1" customHeight="1" x14ac:dyDescent="0.25">
      <c r="A1354" s="7">
        <v>16470164</v>
      </c>
      <c r="B1354" s="6" t="str">
        <f>VLOOKUP(ActividadesCom[[#This Row],[NO. DE CONTROL]],'LISTADO ESTUDIANTES'!A:C,2,FALSE)</f>
        <v>CRUZ VAZQUEZ EDILMA</v>
      </c>
      <c r="C1354" s="6" t="str">
        <f>VLOOKUP(ActividadesCom[[#This Row],[NO. DE CONTROL]],'LISTADO ESTUDIANTES'!A:C,3,FALSE)</f>
        <v>INGENIERIA QUIMICA</v>
      </c>
      <c r="D1354" s="5" t="str">
        <f>VLOOKUP(ActividadesCom[[#This Row],[NO. DE CONTROL]],'LISTADO ESTUDIANTES'!A:D,4,FALSE)</f>
        <v>BAJA</v>
      </c>
      <c r="E1354" s="5">
        <f>SUM(ActividadesCom[[#This Row],[CRÉD. 1]],ActividadesCom[[#This Row],[CRÉD. 2]],ActividadesCom[[#This Row],[CRÉD. 3]],ActividadesCom[[#This Row],[CRÉD. 4]],ActividadesCom[[#This Row],[CRÉD. 5]])</f>
        <v>3</v>
      </c>
      <c r="F1354" s="17">
        <f>IF(ActividadesCom[[#This Row],[ÚLTIMO SEMESTRE CON CRÉDITOS]]&gt;0,ROUND(AVERAGE(ActividadesCom[[#This Row],[VALOR NIVEL 5]],ActividadesCom[[#This Row],[VALOR NIVEL 4]],ActividadesCom[[#This Row],[VALOR NIVEL 3]],ActividadesCom[[#This Row],[VALOR NIVEL 2]],ActividadesCom[[#This Row],[VALOR NIVEL 1]]),0),"")</f>
        <v>2</v>
      </c>
      <c r="G1354" s="5" t="str">
        <f>IF(ActividadesCom[[#This Row],[PROMEDIO]]="","",IF(ActividadesCom[[#This Row],[PROMEDIO]]&gt;=4,"EXCELENTE",IF(ActividadesCom[[#This Row],[PROMEDIO]]&gt;=3,"NOTABLE",IF(ActividadesCom[[#This Row],[PROMEDIO]]&gt;=2,"BUENO",IF(ActividadesCom[[#This Row],[PROMEDIO]]=1,"SUFICIENTE","")))))</f>
        <v>BUENO</v>
      </c>
      <c r="H1354" s="5">
        <f>MAX(ActividadesCom[[#This Row],[PERÍODO 1]],ActividadesCom[[#This Row],[PERÍODO 2]],ActividadesCom[[#This Row],[PERÍODO 3]],ActividadesCom[[#This Row],[PERÍODO 4]],ActividadesCom[[#This Row],[PERÍODO 5]])</f>
        <v>20173</v>
      </c>
      <c r="I1354" s="6" t="s">
        <v>496</v>
      </c>
      <c r="J1354" s="5">
        <v>20173</v>
      </c>
      <c r="K1354" s="5" t="s">
        <v>4009</v>
      </c>
      <c r="L1354" s="5">
        <f>IF(ActividadesCom[[#This Row],[NIVEL 1]]&lt;&gt;0,VLOOKUP(ActividadesCom[[#This Row],[NIVEL 1]],Catálogo!A:B,2,FALSE),"")</f>
        <v>2</v>
      </c>
      <c r="M1354" s="5">
        <v>1</v>
      </c>
      <c r="N1354" s="6"/>
      <c r="O1354" s="5"/>
      <c r="P1354" s="5"/>
      <c r="Q1354" s="5" t="str">
        <f>IF(ActividadesCom[[#This Row],[NIVEL 2]]&lt;&gt;0,VLOOKUP(ActividadesCom[[#This Row],[NIVEL 2]],Catálogo!A:B,2,FALSE),"")</f>
        <v/>
      </c>
      <c r="R1354" s="11"/>
      <c r="S1354" s="12"/>
      <c r="T1354" s="11"/>
      <c r="U1354" s="11"/>
      <c r="V1354" s="5" t="str">
        <f>IF(ActividadesCom[[#This Row],[NIVEL 3]]&lt;&gt;0,VLOOKUP(ActividadesCom[[#This Row],[NIVEL 3]],Catálogo!A:B,2,FALSE),"")</f>
        <v/>
      </c>
      <c r="W1354" s="11"/>
      <c r="X1354" s="6" t="s">
        <v>242</v>
      </c>
      <c r="Y1354" s="5">
        <v>20163</v>
      </c>
      <c r="Z1354" s="5" t="s">
        <v>4009</v>
      </c>
      <c r="AA1354" s="5">
        <f>IF(ActividadesCom[[#This Row],[NIVEL 4]]&lt;&gt;0,VLOOKUP(ActividadesCom[[#This Row],[NIVEL 4]],Catálogo!A:B,2,FALSE),"")</f>
        <v>2</v>
      </c>
      <c r="AB1354" s="5">
        <v>1</v>
      </c>
      <c r="AC1354" s="6" t="s">
        <v>523</v>
      </c>
      <c r="AD1354" s="5">
        <v>20171</v>
      </c>
      <c r="AE1354" s="5" t="s">
        <v>4009</v>
      </c>
      <c r="AF1354" s="5">
        <f>IF(ActividadesCom[[#This Row],[NIVEL 5]]&lt;&gt;0,VLOOKUP(ActividadesCom[[#This Row],[NIVEL 5]],Catálogo!A:B,2,FALSE),"")</f>
        <v>2</v>
      </c>
      <c r="AG1354" s="5">
        <v>1</v>
      </c>
    </row>
    <row r="1355" spans="1:34" ht="30" hidden="1" customHeight="1" x14ac:dyDescent="0.25">
      <c r="A1355" s="7">
        <v>16470165</v>
      </c>
      <c r="B1355" s="6" t="str">
        <f>VLOOKUP(ActividadesCom[[#This Row],[NO. DE CONTROL]],'LISTADO ESTUDIANTES'!A:C,2,FALSE)</f>
        <v>MORENO KU RODRIGO</v>
      </c>
      <c r="C1355" s="6" t="str">
        <f>VLOOKUP(ActividadesCom[[#This Row],[NO. DE CONTROL]],'LISTADO ESTUDIANTES'!A:C,3,FALSE)</f>
        <v>INGENIERIA QUIMICA</v>
      </c>
      <c r="D1355" s="5" t="str">
        <f>VLOOKUP(ActividadesCom[[#This Row],[NO. DE CONTROL]],'LISTADO ESTUDIANTES'!A:D,4,FALSE)</f>
        <v>BAJA</v>
      </c>
      <c r="E1355" s="5">
        <f>SUM(ActividadesCom[[#This Row],[CRÉD. 1]],ActividadesCom[[#This Row],[CRÉD. 2]],ActividadesCom[[#This Row],[CRÉD. 3]],ActividadesCom[[#This Row],[CRÉD. 4]],ActividadesCom[[#This Row],[CRÉD. 5]])</f>
        <v>5</v>
      </c>
      <c r="F1355" s="5">
        <f>IF(ActividadesCom[[#This Row],[ÚLTIMO SEMESTRE CON CRÉDITOS]]&gt;0,ROUND(AVERAGE(ActividadesCom[[#This Row],[VALOR NIVEL 5]],ActividadesCom[[#This Row],[VALOR NIVEL 4]],ActividadesCom[[#This Row],[VALOR NIVEL 3]],ActividadesCom[[#This Row],[VALOR NIVEL 2]],ActividadesCom[[#This Row],[VALOR NIVEL 1]]),0),"")</f>
        <v>2</v>
      </c>
      <c r="G1355" s="5" t="str">
        <f>IF(ActividadesCom[[#This Row],[PROMEDIO]]="","",IF(ActividadesCom[[#This Row],[PROMEDIO]]&gt;=4,"EXCELENTE",IF(ActividadesCom[[#This Row],[PROMEDIO]]&gt;=3,"NOTABLE",IF(ActividadesCom[[#This Row],[PROMEDIO]]&gt;=2,"BUENO",IF(ActividadesCom[[#This Row],[PROMEDIO]]=1,"SUFICIENTE","")))))</f>
        <v>BUENO</v>
      </c>
      <c r="H1355" s="5">
        <f>MAX(ActividadesCom[[#This Row],[PERÍODO 1]],ActividadesCom[[#This Row],[PERÍODO 2]],ActividadesCom[[#This Row],[PERÍODO 3]],ActividadesCom[[#This Row],[PERÍODO 4]],ActividadesCom[[#This Row],[PERÍODO 5]])</f>
        <v>20181</v>
      </c>
      <c r="I1355" s="6" t="s">
        <v>496</v>
      </c>
      <c r="J1355" s="5">
        <v>20173</v>
      </c>
      <c r="K1355" s="5" t="s">
        <v>4009</v>
      </c>
      <c r="L1355" s="5">
        <f>IF(ActividadesCom[[#This Row],[NIVEL 1]]&lt;&gt;0,VLOOKUP(ActividadesCom[[#This Row],[NIVEL 1]],Catálogo!A:B,2,FALSE),"")</f>
        <v>2</v>
      </c>
      <c r="M1355" s="5">
        <v>1</v>
      </c>
      <c r="N1355" s="6" t="s">
        <v>639</v>
      </c>
      <c r="O1355" s="5">
        <v>20173</v>
      </c>
      <c r="P1355" s="5" t="s">
        <v>4009</v>
      </c>
      <c r="Q1355" s="5">
        <f>IF(ActividadesCom[[#This Row],[NIVEL 2]]&lt;&gt;0,VLOOKUP(ActividadesCom[[#This Row],[NIVEL 2]],Catálogo!A:B,2,FALSE),"")</f>
        <v>2</v>
      </c>
      <c r="R1355" s="11">
        <v>1</v>
      </c>
      <c r="S1355" s="12" t="s">
        <v>650</v>
      </c>
      <c r="T1355" s="11">
        <v>20181</v>
      </c>
      <c r="U1355" s="5" t="s">
        <v>4009</v>
      </c>
      <c r="V1355" s="5">
        <f>IF(ActividadesCom[[#This Row],[NIVEL 3]]&lt;&gt;0,VLOOKUP(ActividadesCom[[#This Row],[NIVEL 3]],Catálogo!A:B,2,FALSE),"")</f>
        <v>2</v>
      </c>
      <c r="W1355" s="11">
        <v>1</v>
      </c>
      <c r="X1355" s="6" t="s">
        <v>30</v>
      </c>
      <c r="Y1355" s="5">
        <v>20171</v>
      </c>
      <c r="Z1355" s="5" t="s">
        <v>4009</v>
      </c>
      <c r="AA1355" s="5">
        <f>IF(ActividadesCom[[#This Row],[NIVEL 4]]&lt;&gt;0,VLOOKUP(ActividadesCom[[#This Row],[NIVEL 4]],Catálogo!A:B,2,FALSE),"")</f>
        <v>2</v>
      </c>
      <c r="AB1355" s="5">
        <v>1</v>
      </c>
      <c r="AC1355" s="6" t="s">
        <v>55</v>
      </c>
      <c r="AD1355" s="5">
        <v>20163</v>
      </c>
      <c r="AE1355" s="5" t="s">
        <v>4009</v>
      </c>
      <c r="AF1355" s="5">
        <f>IF(ActividadesCom[[#This Row],[NIVEL 5]]&lt;&gt;0,VLOOKUP(ActividadesCom[[#This Row],[NIVEL 5]],Catálogo!A:B,2,FALSE),"")</f>
        <v>2</v>
      </c>
      <c r="AG1355" s="5">
        <v>1</v>
      </c>
      <c r="AH1355" s="2"/>
    </row>
    <row r="1356" spans="1:34" ht="30" hidden="1" customHeight="1" x14ac:dyDescent="0.25">
      <c r="A1356" s="7">
        <v>16470166</v>
      </c>
      <c r="B1356" s="6" t="str">
        <f>VLOOKUP(ActividadesCom[[#This Row],[NO. DE CONTROL]],'LISTADO ESTUDIANTES'!A:C,2,FALSE)</f>
        <v>AVILA REYES GABRIEL</v>
      </c>
      <c r="C1356" s="6" t="str">
        <f>VLOOKUP(ActividadesCom[[#This Row],[NO. DE CONTROL]],'LISTADO ESTUDIANTES'!A:C,3,FALSE)</f>
        <v>INGENIERIA QUIMICA</v>
      </c>
      <c r="D1356" s="5" t="str">
        <f>VLOOKUP(ActividadesCom[[#This Row],[NO. DE CONTROL]],'LISTADO ESTUDIANTES'!A:D,4,FALSE)</f>
        <v>BAJA</v>
      </c>
      <c r="E1356" s="5">
        <f>SUM(ActividadesCom[[#This Row],[CRÉD. 1]],ActividadesCom[[#This Row],[CRÉD. 2]],ActividadesCom[[#This Row],[CRÉD. 3]],ActividadesCom[[#This Row],[CRÉD. 4]],ActividadesCom[[#This Row],[CRÉD. 5]])</f>
        <v>0</v>
      </c>
      <c r="F1356" s="17" t="str">
        <f>IF(ActividadesCom[[#This Row],[ÚLTIMO SEMESTRE CON CRÉDITOS]]&gt;0,ROUND(AVERAGE(ActividadesCom[[#This Row],[VALOR NIVEL 5]],ActividadesCom[[#This Row],[VALOR NIVEL 4]],ActividadesCom[[#This Row],[VALOR NIVEL 3]],ActividadesCom[[#This Row],[VALOR NIVEL 2]],ActividadesCom[[#This Row],[VALOR NIVEL 1]]),0),"")</f>
        <v/>
      </c>
      <c r="G1356" s="5" t="str">
        <f>IF(ActividadesCom[[#This Row],[PROMEDIO]]="","",IF(ActividadesCom[[#This Row],[PROMEDIO]]&gt;=4,"EXCELENTE",IF(ActividadesCom[[#This Row],[PROMEDIO]]&gt;=3,"NOTABLE",IF(ActividadesCom[[#This Row],[PROMEDIO]]&gt;=2,"BUENO",IF(ActividadesCom[[#This Row],[PROMEDIO]]=1,"SUFICIENTE","")))))</f>
        <v/>
      </c>
      <c r="H1356" s="5">
        <f>MAX(ActividadesCom[[#This Row],[PERÍODO 1]],ActividadesCom[[#This Row],[PERÍODO 2]],ActividadesCom[[#This Row],[PERÍODO 3]],ActividadesCom[[#This Row],[PERÍODO 4]],ActividadesCom[[#This Row],[PERÍODO 5]])</f>
        <v>0</v>
      </c>
      <c r="I1356" s="6"/>
      <c r="J1356" s="5"/>
      <c r="K1356" s="5"/>
      <c r="L1356" s="5" t="str">
        <f>IF(ActividadesCom[[#This Row],[NIVEL 1]]&lt;&gt;0,VLOOKUP(ActividadesCom[[#This Row],[NIVEL 1]],Catálogo!A:B,2,FALSE),"")</f>
        <v/>
      </c>
      <c r="M1356" s="5"/>
      <c r="N1356" s="6"/>
      <c r="O1356" s="5"/>
      <c r="P1356" s="5"/>
      <c r="Q1356" s="5" t="str">
        <f>IF(ActividadesCom[[#This Row],[NIVEL 2]]&lt;&gt;0,VLOOKUP(ActividadesCom[[#This Row],[NIVEL 2]],Catálogo!A:B,2,FALSE),"")</f>
        <v/>
      </c>
      <c r="R1356" s="11"/>
      <c r="S1356" s="12"/>
      <c r="T1356" s="11"/>
      <c r="U1356" s="11"/>
      <c r="V1356" s="5" t="str">
        <f>IF(ActividadesCom[[#This Row],[NIVEL 3]]&lt;&gt;0,VLOOKUP(ActividadesCom[[#This Row],[NIVEL 3]],Catálogo!A:B,2,FALSE),"")</f>
        <v/>
      </c>
      <c r="W1356" s="11"/>
      <c r="X1356" s="6"/>
      <c r="Y1356" s="5"/>
      <c r="Z1356" s="5"/>
      <c r="AA1356" s="5" t="str">
        <f>IF(ActividadesCom[[#This Row],[NIVEL 4]]&lt;&gt;0,VLOOKUP(ActividadesCom[[#This Row],[NIVEL 4]],Catálogo!A:B,2,FALSE),"")</f>
        <v/>
      </c>
      <c r="AB1356" s="5"/>
      <c r="AC1356" s="6"/>
      <c r="AD1356" s="5"/>
      <c r="AE1356" s="5"/>
      <c r="AF1356" s="5" t="str">
        <f>IF(ActividadesCom[[#This Row],[NIVEL 5]]&lt;&gt;0,VLOOKUP(ActividadesCom[[#This Row],[NIVEL 5]],Catálogo!A:B,2,FALSE),"")</f>
        <v/>
      </c>
      <c r="AG1356" s="5"/>
      <c r="AH1356" s="2"/>
    </row>
    <row r="1357" spans="1:34" s="21" customFormat="1" ht="30" hidden="1" customHeight="1" x14ac:dyDescent="0.25">
      <c r="A1357" s="7">
        <v>16470167</v>
      </c>
      <c r="B1357" s="6" t="str">
        <f>VLOOKUP(ActividadesCom[[#This Row],[NO. DE CONTROL]],'LISTADO ESTUDIANTES'!A:C,2,FALSE)</f>
        <v>AVILA REYES GABRIEL</v>
      </c>
      <c r="C1357" s="6" t="str">
        <f>VLOOKUP(ActividadesCom[[#This Row],[NO. DE CONTROL]],'LISTADO ESTUDIANTES'!A:C,3,FALSE)</f>
        <v>INGENIERIA QUIMICA</v>
      </c>
      <c r="D1357" s="5" t="str">
        <f>VLOOKUP(ActividadesCom[[#This Row],[NO. DE CONTROL]],'LISTADO ESTUDIANTES'!A:D,4,FALSE)</f>
        <v>BAJA</v>
      </c>
      <c r="E1357" s="5">
        <f>SUM(ActividadesCom[[#This Row],[CRÉD. 1]],ActividadesCom[[#This Row],[CRÉD. 2]],ActividadesCom[[#This Row],[CRÉD. 3]],ActividadesCom[[#This Row],[CRÉD. 4]],ActividadesCom[[#This Row],[CRÉD. 5]])</f>
        <v>5</v>
      </c>
      <c r="F1357" s="5">
        <f>IF(ActividadesCom[[#This Row],[ÚLTIMO SEMESTRE CON CRÉDITOS]]&gt;0,ROUND(AVERAGE(ActividadesCom[[#This Row],[VALOR NIVEL 5]],ActividadesCom[[#This Row],[VALOR NIVEL 4]],ActividadesCom[[#This Row],[VALOR NIVEL 3]],ActividadesCom[[#This Row],[VALOR NIVEL 2]],ActividadesCom[[#This Row],[VALOR NIVEL 1]]),0),"")</f>
        <v>2</v>
      </c>
      <c r="G1357" s="5" t="str">
        <f>IF(ActividadesCom[[#This Row],[PROMEDIO]]="","",IF(ActividadesCom[[#This Row],[PROMEDIO]]&gt;=4,"EXCELENTE",IF(ActividadesCom[[#This Row],[PROMEDIO]]&gt;=3,"NOTABLE",IF(ActividadesCom[[#This Row],[PROMEDIO]]&gt;=2,"BUENO",IF(ActividadesCom[[#This Row],[PROMEDIO]]=1,"SUFICIENTE","")))))</f>
        <v>BUENO</v>
      </c>
      <c r="H1357" s="5">
        <f>MAX(ActividadesCom[[#This Row],[PERÍODO 1]],ActividadesCom[[#This Row],[PERÍODO 2]],ActividadesCom[[#This Row],[PERÍODO 3]],ActividadesCom[[#This Row],[PERÍODO 4]],ActividadesCom[[#This Row],[PERÍODO 5]])</f>
        <v>20183</v>
      </c>
      <c r="I1357" s="6" t="s">
        <v>496</v>
      </c>
      <c r="J1357" s="5">
        <v>20173</v>
      </c>
      <c r="K1357" s="5" t="s">
        <v>4009</v>
      </c>
      <c r="L1357" s="5">
        <f>IF(ActividadesCom[[#This Row],[NIVEL 1]]&lt;&gt;0,VLOOKUP(ActividadesCom[[#This Row],[NIVEL 1]],Catálogo!A:B,2,FALSE),"")</f>
        <v>2</v>
      </c>
      <c r="M1357" s="5">
        <v>1</v>
      </c>
      <c r="N1357" s="6" t="s">
        <v>678</v>
      </c>
      <c r="O1357" s="5">
        <v>20181</v>
      </c>
      <c r="P1357" s="5" t="s">
        <v>4009</v>
      </c>
      <c r="Q1357" s="5">
        <f>IF(ActividadesCom[[#This Row],[NIVEL 2]]&lt;&gt;0,VLOOKUP(ActividadesCom[[#This Row],[NIVEL 2]],Catálogo!A:B,2,FALSE),"")</f>
        <v>2</v>
      </c>
      <c r="R1357" s="11">
        <v>1</v>
      </c>
      <c r="S1357" s="12" t="s">
        <v>775</v>
      </c>
      <c r="T1357" s="11">
        <v>20183</v>
      </c>
      <c r="U1357" s="5" t="s">
        <v>4009</v>
      </c>
      <c r="V1357" s="5">
        <f>IF(ActividadesCom[[#This Row],[NIVEL 3]]&lt;&gt;0,VLOOKUP(ActividadesCom[[#This Row],[NIVEL 3]],Catálogo!A:B,2,FALSE),"")</f>
        <v>2</v>
      </c>
      <c r="W1357" s="11">
        <v>1</v>
      </c>
      <c r="X1357" s="6" t="s">
        <v>48</v>
      </c>
      <c r="Y1357" s="5">
        <v>20171</v>
      </c>
      <c r="Z1357" s="5" t="s">
        <v>4009</v>
      </c>
      <c r="AA1357" s="5">
        <f>IF(ActividadesCom[[#This Row],[NIVEL 4]]&lt;&gt;0,VLOOKUP(ActividadesCom[[#This Row],[NIVEL 4]],Catálogo!A:B,2,FALSE),"")</f>
        <v>2</v>
      </c>
      <c r="AB1357" s="5">
        <v>1</v>
      </c>
      <c r="AC1357" s="6" t="s">
        <v>112</v>
      </c>
      <c r="AD1357" s="5">
        <v>20163</v>
      </c>
      <c r="AE1357" s="5" t="s">
        <v>4009</v>
      </c>
      <c r="AF1357" s="5">
        <f>IF(ActividadesCom[[#This Row],[NIVEL 5]]&lt;&gt;0,VLOOKUP(ActividadesCom[[#This Row],[NIVEL 5]],Catálogo!A:B,2,FALSE),"")</f>
        <v>2</v>
      </c>
      <c r="AG1357" s="5">
        <v>1</v>
      </c>
    </row>
    <row r="1358" spans="1:34" ht="30" hidden="1" customHeight="1" x14ac:dyDescent="0.25">
      <c r="A1358" s="7">
        <v>16470168</v>
      </c>
      <c r="B1358" s="6" t="str">
        <f>VLOOKUP(ActividadesCom[[#This Row],[NO. DE CONTROL]],'LISTADO ESTUDIANTES'!A:C,2,FALSE)</f>
        <v>CHI RODRIGUEZ ALESTHER GUADALUPE</v>
      </c>
      <c r="C1358" s="6" t="str">
        <f>VLOOKUP(ActividadesCom[[#This Row],[NO. DE CONTROL]],'LISTADO ESTUDIANTES'!A:C,3,FALSE)</f>
        <v>INGENIERIA QUIMICA</v>
      </c>
      <c r="D1358" s="5" t="str">
        <f>VLOOKUP(ActividadesCom[[#This Row],[NO. DE CONTROL]],'LISTADO ESTUDIANTES'!A:D,4,FALSE)</f>
        <v>BAJA</v>
      </c>
      <c r="E1358" s="5">
        <f>SUM(ActividadesCom[[#This Row],[CRÉD. 1]],ActividadesCom[[#This Row],[CRÉD. 2]],ActividadesCom[[#This Row],[CRÉD. 3]],ActividadesCom[[#This Row],[CRÉD. 4]],ActividadesCom[[#This Row],[CRÉD. 5]])</f>
        <v>3</v>
      </c>
      <c r="F1358" s="17">
        <f>IF(ActividadesCom[[#This Row],[ÚLTIMO SEMESTRE CON CRÉDITOS]]&gt;0,ROUND(AVERAGE(ActividadesCom[[#This Row],[VALOR NIVEL 5]],ActividadesCom[[#This Row],[VALOR NIVEL 4]],ActividadesCom[[#This Row],[VALOR NIVEL 3]],ActividadesCom[[#This Row],[VALOR NIVEL 2]],ActividadesCom[[#This Row],[VALOR NIVEL 1]]),0),"")</f>
        <v>2</v>
      </c>
      <c r="G1358" s="5" t="str">
        <f>IF(ActividadesCom[[#This Row],[PROMEDIO]]="","",IF(ActividadesCom[[#This Row],[PROMEDIO]]&gt;=4,"EXCELENTE",IF(ActividadesCom[[#This Row],[PROMEDIO]]&gt;=3,"NOTABLE",IF(ActividadesCom[[#This Row],[PROMEDIO]]&gt;=2,"BUENO",IF(ActividadesCom[[#This Row],[PROMEDIO]]=1,"SUFICIENTE","")))))</f>
        <v>BUENO</v>
      </c>
      <c r="H1358" s="5">
        <f>MAX(ActividadesCom[[#This Row],[PERÍODO 1]],ActividadesCom[[#This Row],[PERÍODO 2]],ActividadesCom[[#This Row],[PERÍODO 3]],ActividadesCom[[#This Row],[PERÍODO 4]],ActividadesCom[[#This Row],[PERÍODO 5]])</f>
        <v>20173</v>
      </c>
      <c r="I1358" s="6" t="s">
        <v>496</v>
      </c>
      <c r="J1358" s="5">
        <v>20173</v>
      </c>
      <c r="K1358" s="5" t="s">
        <v>4009</v>
      </c>
      <c r="L1358" s="5">
        <f>IF(ActividadesCom[[#This Row],[NIVEL 1]]&lt;&gt;0,VLOOKUP(ActividadesCom[[#This Row],[NIVEL 1]],Catálogo!A:B,2,FALSE),"")</f>
        <v>2</v>
      </c>
      <c r="M1358" s="5">
        <v>1</v>
      </c>
      <c r="N1358" s="6"/>
      <c r="O1358" s="5"/>
      <c r="P1358" s="5"/>
      <c r="Q1358" s="5" t="str">
        <f>IF(ActividadesCom[[#This Row],[NIVEL 2]]&lt;&gt;0,VLOOKUP(ActividadesCom[[#This Row],[NIVEL 2]],Catálogo!A:B,2,FALSE),"")</f>
        <v/>
      </c>
      <c r="R1358" s="11"/>
      <c r="S1358" s="12"/>
      <c r="T1358" s="11"/>
      <c r="U1358" s="11"/>
      <c r="V1358" s="5" t="str">
        <f>IF(ActividadesCom[[#This Row],[NIVEL 3]]&lt;&gt;0,VLOOKUP(ActividadesCom[[#This Row],[NIVEL 3]],Catálogo!A:B,2,FALSE),"")</f>
        <v/>
      </c>
      <c r="W1358" s="11"/>
      <c r="X1358" s="6" t="s">
        <v>408</v>
      </c>
      <c r="Y1358" s="5">
        <v>20171</v>
      </c>
      <c r="Z1358" s="5" t="s">
        <v>4009</v>
      </c>
      <c r="AA1358" s="5">
        <f>IF(ActividadesCom[[#This Row],[NIVEL 4]]&lt;&gt;0,VLOOKUP(ActividadesCom[[#This Row],[NIVEL 4]],Catálogo!A:B,2,FALSE),"")</f>
        <v>2</v>
      </c>
      <c r="AB1358" s="5">
        <v>1</v>
      </c>
      <c r="AC1358" s="6" t="s">
        <v>36</v>
      </c>
      <c r="AD1358" s="5">
        <v>20163</v>
      </c>
      <c r="AE1358" s="5" t="s">
        <v>4009</v>
      </c>
      <c r="AF1358" s="5">
        <f>IF(ActividadesCom[[#This Row],[NIVEL 5]]&lt;&gt;0,VLOOKUP(ActividadesCom[[#This Row],[NIVEL 5]],Catálogo!A:B,2,FALSE),"")</f>
        <v>2</v>
      </c>
      <c r="AG1358" s="5">
        <v>1</v>
      </c>
      <c r="AH1358" s="2"/>
    </row>
    <row r="1359" spans="1:34" s="21" customFormat="1" ht="30" hidden="1" customHeight="1" x14ac:dyDescent="0.25">
      <c r="A1359" s="7">
        <v>16470169</v>
      </c>
      <c r="B1359" s="6" t="str">
        <f>VLOOKUP(ActividadesCom[[#This Row],[NO. DE CONTROL]],'LISTADO ESTUDIANTES'!A:C,2,FALSE)</f>
        <v>VELAZQUEZ BELLOSO ROSALVA</v>
      </c>
      <c r="C1359" s="6" t="str">
        <f>VLOOKUP(ActividadesCom[[#This Row],[NO. DE CONTROL]],'LISTADO ESTUDIANTES'!A:C,3,FALSE)</f>
        <v>INGENIERIA QUIMICA</v>
      </c>
      <c r="D1359" s="5" t="str">
        <f>VLOOKUP(ActividadesCom[[#This Row],[NO. DE CONTROL]],'LISTADO ESTUDIANTES'!A:D,4,FALSE)</f>
        <v>BAJA</v>
      </c>
      <c r="E1359" s="5">
        <f>SUM(ActividadesCom[[#This Row],[CRÉD. 1]],ActividadesCom[[#This Row],[CRÉD. 2]],ActividadesCom[[#This Row],[CRÉD. 3]],ActividadesCom[[#This Row],[CRÉD. 4]],ActividadesCom[[#This Row],[CRÉD. 5]])</f>
        <v>4</v>
      </c>
      <c r="F1359" s="17">
        <f>IF(ActividadesCom[[#This Row],[ÚLTIMO SEMESTRE CON CRÉDITOS]]&gt;0,ROUND(AVERAGE(ActividadesCom[[#This Row],[VALOR NIVEL 5]],ActividadesCom[[#This Row],[VALOR NIVEL 4]],ActividadesCom[[#This Row],[VALOR NIVEL 3]],ActividadesCom[[#This Row],[VALOR NIVEL 2]],ActividadesCom[[#This Row],[VALOR NIVEL 1]]),0),"")</f>
        <v>2</v>
      </c>
      <c r="G1359" s="5" t="str">
        <f>IF(ActividadesCom[[#This Row],[PROMEDIO]]="","",IF(ActividadesCom[[#This Row],[PROMEDIO]]&gt;=4,"EXCELENTE",IF(ActividadesCom[[#This Row],[PROMEDIO]]&gt;=3,"NOTABLE",IF(ActividadesCom[[#This Row],[PROMEDIO]]&gt;=2,"BUENO",IF(ActividadesCom[[#This Row],[PROMEDIO]]=1,"SUFICIENTE","")))))</f>
        <v>BUENO</v>
      </c>
      <c r="H1359" s="5">
        <f>MAX(ActividadesCom[[#This Row],[PERÍODO 1]],ActividadesCom[[#This Row],[PERÍODO 2]],ActividadesCom[[#This Row],[PERÍODO 3]],ActividadesCom[[#This Row],[PERÍODO 4]],ActividadesCom[[#This Row],[PERÍODO 5]])</f>
        <v>20173</v>
      </c>
      <c r="I1359" s="6" t="s">
        <v>496</v>
      </c>
      <c r="J1359" s="5">
        <v>20173</v>
      </c>
      <c r="K1359" s="5" t="s">
        <v>4009</v>
      </c>
      <c r="L1359" s="5">
        <f>IF(ActividadesCom[[#This Row],[NIVEL 1]]&lt;&gt;0,VLOOKUP(ActividadesCom[[#This Row],[NIVEL 1]],Catálogo!A:B,2,FALSE),"")</f>
        <v>2</v>
      </c>
      <c r="M1359" s="5">
        <v>1</v>
      </c>
      <c r="N1359" s="6"/>
      <c r="O1359" s="5"/>
      <c r="P1359" s="5"/>
      <c r="Q1359" s="5" t="str">
        <f>IF(ActividadesCom[[#This Row],[NIVEL 2]]&lt;&gt;0,VLOOKUP(ActividadesCom[[#This Row],[NIVEL 2]],Catálogo!A:B,2,FALSE),"")</f>
        <v/>
      </c>
      <c r="R1359" s="11"/>
      <c r="S1359" s="12" t="s">
        <v>523</v>
      </c>
      <c r="T1359" s="11">
        <v>20173</v>
      </c>
      <c r="U1359" s="5" t="s">
        <v>4009</v>
      </c>
      <c r="V1359" s="5">
        <f>IF(ActividadesCom[[#This Row],[NIVEL 3]]&lt;&gt;0,VLOOKUP(ActividadesCom[[#This Row],[NIVEL 3]],Catálogo!A:B,2,FALSE),"")</f>
        <v>2</v>
      </c>
      <c r="W1359" s="11">
        <v>1</v>
      </c>
      <c r="X1359" s="6" t="s">
        <v>242</v>
      </c>
      <c r="Y1359" s="5">
        <v>20163</v>
      </c>
      <c r="Z1359" s="5" t="s">
        <v>4009</v>
      </c>
      <c r="AA1359" s="5">
        <f>IF(ActividadesCom[[#This Row],[NIVEL 4]]&lt;&gt;0,VLOOKUP(ActividadesCom[[#This Row],[NIVEL 4]],Catálogo!A:B,2,FALSE),"")</f>
        <v>2</v>
      </c>
      <c r="AB1359" s="5">
        <v>1</v>
      </c>
      <c r="AC1359" s="6" t="s">
        <v>523</v>
      </c>
      <c r="AD1359" s="5">
        <v>20171</v>
      </c>
      <c r="AE1359" s="5" t="s">
        <v>4009</v>
      </c>
      <c r="AF1359" s="5">
        <f>IF(ActividadesCom[[#This Row],[NIVEL 5]]&lt;&gt;0,VLOOKUP(ActividadesCom[[#This Row],[NIVEL 5]],Catálogo!A:B,2,FALSE),"")</f>
        <v>2</v>
      </c>
      <c r="AG1359" s="5">
        <v>1</v>
      </c>
    </row>
    <row r="1360" spans="1:34" ht="30" hidden="1" customHeight="1" x14ac:dyDescent="0.25">
      <c r="A1360" s="7">
        <v>16470170</v>
      </c>
      <c r="B1360" s="6" t="str">
        <f>VLOOKUP(ActividadesCom[[#This Row],[NO. DE CONTROL]],'LISTADO ESTUDIANTES'!A:C,2,FALSE)</f>
        <v>ALPUCHE CHE GERMAN VALENTIN</v>
      </c>
      <c r="C1360" s="6" t="str">
        <f>VLOOKUP(ActividadesCom[[#This Row],[NO. DE CONTROL]],'LISTADO ESTUDIANTES'!A:C,3,FALSE)</f>
        <v>INGENIERIA QUIMICA</v>
      </c>
      <c r="D1360" s="5" t="str">
        <f>VLOOKUP(ActividadesCom[[#This Row],[NO. DE CONTROL]],'LISTADO ESTUDIANTES'!A:D,4,FALSE)</f>
        <v>BAJA</v>
      </c>
      <c r="E1360" s="5">
        <f>SUM(ActividadesCom[[#This Row],[CRÉD. 1]],ActividadesCom[[#This Row],[CRÉD. 2]],ActividadesCom[[#This Row],[CRÉD. 3]],ActividadesCom[[#This Row],[CRÉD. 4]],ActividadesCom[[#This Row],[CRÉD. 5]])</f>
        <v>5</v>
      </c>
      <c r="F1360" s="5">
        <f>IF(ActividadesCom[[#This Row],[ÚLTIMO SEMESTRE CON CRÉDITOS]]&gt;0,ROUND(AVERAGE(ActividadesCom[[#This Row],[VALOR NIVEL 5]],ActividadesCom[[#This Row],[VALOR NIVEL 4]],ActividadesCom[[#This Row],[VALOR NIVEL 3]],ActividadesCom[[#This Row],[VALOR NIVEL 2]],ActividadesCom[[#This Row],[VALOR NIVEL 1]]),0),"")</f>
        <v>2</v>
      </c>
      <c r="G1360" s="5" t="str">
        <f>IF(ActividadesCom[[#This Row],[PROMEDIO]]="","",IF(ActividadesCom[[#This Row],[PROMEDIO]]&gt;=4,"EXCELENTE",IF(ActividadesCom[[#This Row],[PROMEDIO]]&gt;=3,"NOTABLE",IF(ActividadesCom[[#This Row],[PROMEDIO]]&gt;=2,"BUENO",IF(ActividadesCom[[#This Row],[PROMEDIO]]=1,"SUFICIENTE","")))))</f>
        <v>BUENO</v>
      </c>
      <c r="H1360" s="5">
        <f>MAX(ActividadesCom[[#This Row],[PERÍODO 1]],ActividadesCom[[#This Row],[PERÍODO 2]],ActividadesCom[[#This Row],[PERÍODO 3]],ActividadesCom[[#This Row],[PERÍODO 4]],ActividadesCom[[#This Row],[PERÍODO 5]])</f>
        <v>20181</v>
      </c>
      <c r="I1360" s="6" t="s">
        <v>496</v>
      </c>
      <c r="J1360" s="5">
        <v>20173</v>
      </c>
      <c r="K1360" s="5" t="s">
        <v>4009</v>
      </c>
      <c r="L1360" s="5">
        <f>IF(ActividadesCom[[#This Row],[NIVEL 1]]&lt;&gt;0,VLOOKUP(ActividadesCom[[#This Row],[NIVEL 1]],Catálogo!A:B,2,FALSE),"")</f>
        <v>2</v>
      </c>
      <c r="M1360" s="5">
        <v>1</v>
      </c>
      <c r="N1360" s="6" t="s">
        <v>600</v>
      </c>
      <c r="O1360" s="5">
        <v>20181</v>
      </c>
      <c r="P1360" s="5" t="s">
        <v>4009</v>
      </c>
      <c r="Q1360" s="5">
        <f>IF(ActividadesCom[[#This Row],[NIVEL 2]]&lt;&gt;0,VLOOKUP(ActividadesCom[[#This Row],[NIVEL 2]],Catálogo!A:B,2,FALSE),"")</f>
        <v>2</v>
      </c>
      <c r="R1360" s="11">
        <v>1</v>
      </c>
      <c r="S1360" s="12" t="s">
        <v>651</v>
      </c>
      <c r="T1360" s="11">
        <v>20173</v>
      </c>
      <c r="U1360" s="5" t="s">
        <v>4009</v>
      </c>
      <c r="V1360" s="5">
        <f>IF(ActividadesCom[[#This Row],[NIVEL 3]]&lt;&gt;0,VLOOKUP(ActividadesCom[[#This Row],[NIVEL 3]],Catálogo!A:B,2,FALSE),"")</f>
        <v>2</v>
      </c>
      <c r="W1360" s="11">
        <v>1</v>
      </c>
      <c r="X1360" s="6" t="s">
        <v>408</v>
      </c>
      <c r="Y1360" s="5">
        <v>20171</v>
      </c>
      <c r="Z1360" s="5" t="s">
        <v>4009</v>
      </c>
      <c r="AA1360" s="5">
        <f>IF(ActividadesCom[[#This Row],[NIVEL 4]]&lt;&gt;0,VLOOKUP(ActividadesCom[[#This Row],[NIVEL 4]],Catálogo!A:B,2,FALSE),"")</f>
        <v>2</v>
      </c>
      <c r="AB1360" s="5">
        <v>1</v>
      </c>
      <c r="AC1360" s="6" t="s">
        <v>112</v>
      </c>
      <c r="AD1360" s="5">
        <v>20163</v>
      </c>
      <c r="AE1360" s="5" t="s">
        <v>4009</v>
      </c>
      <c r="AF1360" s="5">
        <f>IF(ActividadesCom[[#This Row],[NIVEL 5]]&lt;&gt;0,VLOOKUP(ActividadesCom[[#This Row],[NIVEL 5]],Catálogo!A:B,2,FALSE),"")</f>
        <v>2</v>
      </c>
      <c r="AG1360" s="5">
        <v>1</v>
      </c>
      <c r="AH1360" s="2"/>
    </row>
    <row r="1361" spans="1:34" s="21" customFormat="1" ht="30" hidden="1" customHeight="1" x14ac:dyDescent="0.25">
      <c r="A1361" s="7">
        <v>16470171</v>
      </c>
      <c r="B1361" s="6" t="str">
        <f>VLOOKUP(ActividadesCom[[#This Row],[NO. DE CONTROL]],'LISTADO ESTUDIANTES'!A:C,2,FALSE)</f>
        <v>TUN TUN DEYSI ARADI</v>
      </c>
      <c r="C1361" s="6" t="str">
        <f>VLOOKUP(ActividadesCom[[#This Row],[NO. DE CONTROL]],'LISTADO ESTUDIANTES'!A:C,3,FALSE)</f>
        <v>INGENIERIA QUIMICA</v>
      </c>
      <c r="D1361" s="5" t="str">
        <f>VLOOKUP(ActividadesCom[[#This Row],[NO. DE CONTROL]],'LISTADO ESTUDIANTES'!A:D,4,FALSE)</f>
        <v>BAJA</v>
      </c>
      <c r="E1361" s="5">
        <f>SUM(ActividadesCom[[#This Row],[CRÉD. 1]],ActividadesCom[[#This Row],[CRÉD. 2]],ActividadesCom[[#This Row],[CRÉD. 3]],ActividadesCom[[#This Row],[CRÉD. 4]],ActividadesCom[[#This Row],[CRÉD. 5]])</f>
        <v>1</v>
      </c>
      <c r="F1361" s="17">
        <f>IF(ActividadesCom[[#This Row],[ÚLTIMO SEMESTRE CON CRÉDITOS]]&gt;0,ROUND(AVERAGE(ActividadesCom[[#This Row],[VALOR NIVEL 5]],ActividadesCom[[#This Row],[VALOR NIVEL 4]],ActividadesCom[[#This Row],[VALOR NIVEL 3]],ActividadesCom[[#This Row],[VALOR NIVEL 2]],ActividadesCom[[#This Row],[VALOR NIVEL 1]]),0),"")</f>
        <v>2</v>
      </c>
      <c r="G1361" s="5" t="str">
        <f>IF(ActividadesCom[[#This Row],[PROMEDIO]]="","",IF(ActividadesCom[[#This Row],[PROMEDIO]]&gt;=4,"EXCELENTE",IF(ActividadesCom[[#This Row],[PROMEDIO]]&gt;=3,"NOTABLE",IF(ActividadesCom[[#This Row],[PROMEDIO]]&gt;=2,"BUENO",IF(ActividadesCom[[#This Row],[PROMEDIO]]=1,"SUFICIENTE","")))))</f>
        <v>BUENO</v>
      </c>
      <c r="H1361" s="5">
        <f>MAX(ActividadesCom[[#This Row],[PERÍODO 1]],ActividadesCom[[#This Row],[PERÍODO 2]],ActividadesCom[[#This Row],[PERÍODO 3]],ActividadesCom[[#This Row],[PERÍODO 4]],ActividadesCom[[#This Row],[PERÍODO 5]])</f>
        <v>20163</v>
      </c>
      <c r="I1361" s="6"/>
      <c r="J1361" s="5"/>
      <c r="K1361" s="5"/>
      <c r="L1361" s="5" t="str">
        <f>IF(ActividadesCom[[#This Row],[NIVEL 1]]&lt;&gt;0,VLOOKUP(ActividadesCom[[#This Row],[NIVEL 1]],Catálogo!A:B,2,FALSE),"")</f>
        <v/>
      </c>
      <c r="M1361" s="5"/>
      <c r="N1361" s="6"/>
      <c r="O1361" s="5"/>
      <c r="P1361" s="5"/>
      <c r="Q1361" s="5" t="str">
        <f>IF(ActividadesCom[[#This Row],[NIVEL 2]]&lt;&gt;0,VLOOKUP(ActividadesCom[[#This Row],[NIVEL 2]],Catálogo!A:B,2,FALSE),"")</f>
        <v/>
      </c>
      <c r="R1361" s="11"/>
      <c r="S1361" s="12"/>
      <c r="T1361" s="11"/>
      <c r="U1361" s="11"/>
      <c r="V1361" s="5" t="str">
        <f>IF(ActividadesCom[[#This Row],[NIVEL 3]]&lt;&gt;0,VLOOKUP(ActividadesCom[[#This Row],[NIVEL 3]],Catálogo!A:B,2,FALSE),"")</f>
        <v/>
      </c>
      <c r="W1361" s="11"/>
      <c r="X1361" s="6"/>
      <c r="Y1361" s="5"/>
      <c r="Z1361" s="5"/>
      <c r="AA1361" s="5" t="str">
        <f>IF(ActividadesCom[[#This Row],[NIVEL 4]]&lt;&gt;0,VLOOKUP(ActividadesCom[[#This Row],[NIVEL 4]],Catálogo!A:B,2,FALSE),"")</f>
        <v/>
      </c>
      <c r="AB1361" s="5"/>
      <c r="AC1361" s="6" t="s">
        <v>242</v>
      </c>
      <c r="AD1361" s="5">
        <v>20163</v>
      </c>
      <c r="AE1361" s="5" t="s">
        <v>4009</v>
      </c>
      <c r="AF1361" s="5">
        <f>IF(ActividadesCom[[#This Row],[NIVEL 5]]&lt;&gt;0,VLOOKUP(ActividadesCom[[#This Row],[NIVEL 5]],Catálogo!A:B,2,FALSE),"")</f>
        <v>2</v>
      </c>
      <c r="AG1361" s="5">
        <v>1</v>
      </c>
    </row>
    <row r="1362" spans="1:34" s="21" customFormat="1" ht="30" hidden="1" customHeight="1" x14ac:dyDescent="0.25">
      <c r="A1362" s="7">
        <v>16470172</v>
      </c>
      <c r="B1362" s="6" t="str">
        <f>VLOOKUP(ActividadesCom[[#This Row],[NO. DE CONTROL]],'LISTADO ESTUDIANTES'!A:C,2,FALSE)</f>
        <v>LOPEZ LARA JASSIEL ALEJANDRO</v>
      </c>
      <c r="C1362" s="6" t="str">
        <f>VLOOKUP(ActividadesCom[[#This Row],[NO. DE CONTROL]],'LISTADO ESTUDIANTES'!A:C,3,FALSE)</f>
        <v>INGENIERIA QUIMICA</v>
      </c>
      <c r="D1362" s="5" t="str">
        <f>VLOOKUP(ActividadesCom[[#This Row],[NO. DE CONTROL]],'LISTADO ESTUDIANTES'!A:D,4,FALSE)</f>
        <v>BAJA</v>
      </c>
      <c r="E1362" s="5">
        <f>SUM(ActividadesCom[[#This Row],[CRÉD. 1]],ActividadesCom[[#This Row],[CRÉD. 2]],ActividadesCom[[#This Row],[CRÉD. 3]],ActividadesCom[[#This Row],[CRÉD. 4]],ActividadesCom[[#This Row],[CRÉD. 5]])</f>
        <v>6</v>
      </c>
      <c r="F1362" s="5">
        <f>IF(ActividadesCom[[#This Row],[ÚLTIMO SEMESTRE CON CRÉDITOS]]&gt;0,ROUND(AVERAGE(ActividadesCom[[#This Row],[VALOR NIVEL 5]],ActividadesCom[[#This Row],[VALOR NIVEL 4]],ActividadesCom[[#This Row],[VALOR NIVEL 3]],ActividadesCom[[#This Row],[VALOR NIVEL 2]],ActividadesCom[[#This Row],[VALOR NIVEL 1]]),0),"")</f>
        <v>2</v>
      </c>
      <c r="G1362" s="5" t="str">
        <f>IF(ActividadesCom[[#This Row],[PROMEDIO]]="","",IF(ActividadesCom[[#This Row],[PROMEDIO]]&gt;=4,"EXCELENTE",IF(ActividadesCom[[#This Row],[PROMEDIO]]&gt;=3,"NOTABLE",IF(ActividadesCom[[#This Row],[PROMEDIO]]&gt;=2,"BUENO",IF(ActividadesCom[[#This Row],[PROMEDIO]]=1,"SUFICIENTE","")))))</f>
        <v>BUENO</v>
      </c>
      <c r="H1362" s="5">
        <f>MAX(ActividadesCom[[#This Row],[PERÍODO 1]],ActividadesCom[[#This Row],[PERÍODO 2]],ActividadesCom[[#This Row],[PERÍODO 3]],ActividadesCom[[#This Row],[PERÍODO 4]],ActividadesCom[[#This Row],[PERÍODO 5]])</f>
        <v>20191</v>
      </c>
      <c r="I1362" s="6" t="s">
        <v>496</v>
      </c>
      <c r="J1362" s="5">
        <v>20173</v>
      </c>
      <c r="K1362" s="5" t="s">
        <v>4009</v>
      </c>
      <c r="L1362" s="5">
        <f>IF(ActividadesCom[[#This Row],[NIVEL 1]]&lt;&gt;0,VLOOKUP(ActividadesCom[[#This Row],[NIVEL 1]],Catálogo!A:B,2,FALSE),"")</f>
        <v>2</v>
      </c>
      <c r="M1362" s="5">
        <v>1</v>
      </c>
      <c r="N1362" s="6" t="s">
        <v>1174</v>
      </c>
      <c r="O1362" s="5">
        <v>20191</v>
      </c>
      <c r="P1362" s="5" t="s">
        <v>4009</v>
      </c>
      <c r="Q1362" s="5">
        <f>IF(ActividadesCom[[#This Row],[NIVEL 2]]&lt;&gt;0,VLOOKUP(ActividadesCom[[#This Row],[NIVEL 2]],Catálogo!A:B,2,FALSE),"")</f>
        <v>2</v>
      </c>
      <c r="R1362" s="11">
        <v>1</v>
      </c>
      <c r="S1362" s="12" t="s">
        <v>1175</v>
      </c>
      <c r="T1362" s="11">
        <v>20181</v>
      </c>
      <c r="U1362" s="11" t="s">
        <v>4009</v>
      </c>
      <c r="V1362" s="5">
        <f>IF(ActividadesCom[[#This Row],[NIVEL 3]]&lt;&gt;0,VLOOKUP(ActividadesCom[[#This Row],[NIVEL 3]],Catálogo!A:B,2,FALSE),"")</f>
        <v>2</v>
      </c>
      <c r="W1362" s="11">
        <v>1</v>
      </c>
      <c r="X1362" s="6" t="s">
        <v>1176</v>
      </c>
      <c r="Y1362" s="5">
        <v>20181</v>
      </c>
      <c r="Z1362" s="5" t="s">
        <v>4009</v>
      </c>
      <c r="AA1362" s="5">
        <f>IF(ActividadesCom[[#This Row],[NIVEL 4]]&lt;&gt;0,VLOOKUP(ActividadesCom[[#This Row],[NIVEL 4]],Catálogo!A:B,2,FALSE),"")</f>
        <v>2</v>
      </c>
      <c r="AB1362" s="5">
        <v>1</v>
      </c>
      <c r="AC1362" s="6" t="s">
        <v>11</v>
      </c>
      <c r="AD1362" s="5">
        <v>20163</v>
      </c>
      <c r="AE1362" s="5" t="s">
        <v>4009</v>
      </c>
      <c r="AF1362" s="5">
        <f>IF(ActividadesCom[[#This Row],[NIVEL 5]]&lt;&gt;0,VLOOKUP(ActividadesCom[[#This Row],[NIVEL 5]],Catálogo!A:B,2,FALSE),"")</f>
        <v>2</v>
      </c>
      <c r="AG1362" s="5">
        <v>2</v>
      </c>
    </row>
    <row r="1363" spans="1:34" ht="30" hidden="1" customHeight="1" x14ac:dyDescent="0.25">
      <c r="A1363" s="7">
        <v>16470173</v>
      </c>
      <c r="B1363" s="6" t="str">
        <f>VLOOKUP(ActividadesCom[[#This Row],[NO. DE CONTROL]],'LISTADO ESTUDIANTES'!A:C,2,FALSE)</f>
        <v>GOMEZ MAZARIEGO TARSIS LUCERO</v>
      </c>
      <c r="C1363" s="6" t="str">
        <f>VLOOKUP(ActividadesCom[[#This Row],[NO. DE CONTROL]],'LISTADO ESTUDIANTES'!A:C,3,FALSE)</f>
        <v>INGENIERIA QUIMICA</v>
      </c>
      <c r="D1363" s="5" t="str">
        <f>VLOOKUP(ActividadesCom[[#This Row],[NO. DE CONTROL]],'LISTADO ESTUDIANTES'!A:D,4,FALSE)</f>
        <v>BAJA</v>
      </c>
      <c r="E1363" s="5">
        <f>SUM(ActividadesCom[[#This Row],[CRÉD. 1]],ActividadesCom[[#This Row],[CRÉD. 2]],ActividadesCom[[#This Row],[CRÉD. 3]],ActividadesCom[[#This Row],[CRÉD. 4]],ActividadesCom[[#This Row],[CRÉD. 5]])</f>
        <v>3</v>
      </c>
      <c r="F1363" s="17">
        <f>IF(ActividadesCom[[#This Row],[ÚLTIMO SEMESTRE CON CRÉDITOS]]&gt;0,ROUND(AVERAGE(ActividadesCom[[#This Row],[VALOR NIVEL 5]],ActividadesCom[[#This Row],[VALOR NIVEL 4]],ActividadesCom[[#This Row],[VALOR NIVEL 3]],ActividadesCom[[#This Row],[VALOR NIVEL 2]],ActividadesCom[[#This Row],[VALOR NIVEL 1]]),0),"")</f>
        <v>2</v>
      </c>
      <c r="G1363" s="5" t="str">
        <f>IF(ActividadesCom[[#This Row],[PROMEDIO]]="","",IF(ActividadesCom[[#This Row],[PROMEDIO]]&gt;=4,"EXCELENTE",IF(ActividadesCom[[#This Row],[PROMEDIO]]&gt;=3,"NOTABLE",IF(ActividadesCom[[#This Row],[PROMEDIO]]&gt;=2,"BUENO",IF(ActividadesCom[[#This Row],[PROMEDIO]]=1,"SUFICIENTE","")))))</f>
        <v>BUENO</v>
      </c>
      <c r="H1363" s="5">
        <f>MAX(ActividadesCom[[#This Row],[PERÍODO 1]],ActividadesCom[[#This Row],[PERÍODO 2]],ActividadesCom[[#This Row],[PERÍODO 3]],ActividadesCom[[#This Row],[PERÍODO 4]],ActividadesCom[[#This Row],[PERÍODO 5]])</f>
        <v>20173</v>
      </c>
      <c r="I1363" s="6" t="s">
        <v>496</v>
      </c>
      <c r="J1363" s="5">
        <v>20173</v>
      </c>
      <c r="K1363" s="5" t="s">
        <v>4009</v>
      </c>
      <c r="L1363" s="5">
        <f>IF(ActividadesCom[[#This Row],[NIVEL 1]]&lt;&gt;0,VLOOKUP(ActividadesCom[[#This Row],[NIVEL 1]],Catálogo!A:B,2,FALSE),"")</f>
        <v>2</v>
      </c>
      <c r="M1363" s="5">
        <v>1</v>
      </c>
      <c r="N1363" s="6"/>
      <c r="O1363" s="5"/>
      <c r="P1363" s="5"/>
      <c r="Q1363" s="5" t="str">
        <f>IF(ActividadesCom[[#This Row],[NIVEL 2]]&lt;&gt;0,VLOOKUP(ActividadesCom[[#This Row],[NIVEL 2]],Catálogo!A:B,2,FALSE),"")</f>
        <v/>
      </c>
      <c r="R1363" s="11"/>
      <c r="S1363" s="12"/>
      <c r="T1363" s="11"/>
      <c r="U1363" s="11"/>
      <c r="V1363" s="5" t="str">
        <f>IF(ActividadesCom[[#This Row],[NIVEL 3]]&lt;&gt;0,VLOOKUP(ActividadesCom[[#This Row],[NIVEL 3]],Catálogo!A:B,2,FALSE),"")</f>
        <v/>
      </c>
      <c r="W1363" s="11"/>
      <c r="X1363" s="6" t="s">
        <v>408</v>
      </c>
      <c r="Y1363" s="5">
        <v>20171</v>
      </c>
      <c r="Z1363" s="5" t="s">
        <v>4009</v>
      </c>
      <c r="AA1363" s="5">
        <f>IF(ActividadesCom[[#This Row],[NIVEL 4]]&lt;&gt;0,VLOOKUP(ActividadesCom[[#This Row],[NIVEL 4]],Catálogo!A:B,2,FALSE),"")</f>
        <v>2</v>
      </c>
      <c r="AB1363" s="5">
        <v>1</v>
      </c>
      <c r="AC1363" s="6" t="s">
        <v>2</v>
      </c>
      <c r="AD1363" s="5">
        <v>20163</v>
      </c>
      <c r="AE1363" s="5" t="s">
        <v>4009</v>
      </c>
      <c r="AF1363" s="5">
        <f>IF(ActividadesCom[[#This Row],[NIVEL 5]]&lt;&gt;0,VLOOKUP(ActividadesCom[[#This Row],[NIVEL 5]],Catálogo!A:B,2,FALSE),"")</f>
        <v>2</v>
      </c>
      <c r="AG1363" s="5">
        <v>1</v>
      </c>
      <c r="AH1363" s="2"/>
    </row>
    <row r="1364" spans="1:34" ht="30" hidden="1" customHeight="1" x14ac:dyDescent="0.25">
      <c r="A1364" s="7">
        <v>16470174</v>
      </c>
      <c r="B1364" s="6" t="str">
        <f>VLOOKUP(ActividadesCom[[#This Row],[NO. DE CONTROL]],'LISTADO ESTUDIANTES'!A:C,2,FALSE)</f>
        <v>ALEJO CORDOVA ALIN EELIE</v>
      </c>
      <c r="C1364" s="6" t="str">
        <f>VLOOKUP(ActividadesCom[[#This Row],[NO. DE CONTROL]],'LISTADO ESTUDIANTES'!A:C,3,FALSE)</f>
        <v>INGENIERIA QUIMICA</v>
      </c>
      <c r="D1364" s="5" t="str">
        <f>VLOOKUP(ActividadesCom[[#This Row],[NO. DE CONTROL]],'LISTADO ESTUDIANTES'!A:D,4,FALSE)</f>
        <v>BAJA</v>
      </c>
      <c r="E1364" s="5">
        <f>SUM(ActividadesCom[[#This Row],[CRÉD. 1]],ActividadesCom[[#This Row],[CRÉD. 2]],ActividadesCom[[#This Row],[CRÉD. 3]],ActividadesCom[[#This Row],[CRÉD. 4]],ActividadesCom[[#This Row],[CRÉD. 5]])</f>
        <v>5</v>
      </c>
      <c r="F1364" s="5">
        <f>IF(ActividadesCom[[#This Row],[ÚLTIMO SEMESTRE CON CRÉDITOS]]&gt;0,ROUND(AVERAGE(ActividadesCom[[#This Row],[VALOR NIVEL 5]],ActividadesCom[[#This Row],[VALOR NIVEL 4]],ActividadesCom[[#This Row],[VALOR NIVEL 3]],ActividadesCom[[#This Row],[VALOR NIVEL 2]],ActividadesCom[[#This Row],[VALOR NIVEL 1]]),0),"")</f>
        <v>2</v>
      </c>
      <c r="G1364" s="5" t="str">
        <f>IF(ActividadesCom[[#This Row],[PROMEDIO]]="","",IF(ActividadesCom[[#This Row],[PROMEDIO]]&gt;=4,"EXCELENTE",IF(ActividadesCom[[#This Row],[PROMEDIO]]&gt;=3,"NOTABLE",IF(ActividadesCom[[#This Row],[PROMEDIO]]&gt;=2,"BUENO",IF(ActividadesCom[[#This Row],[PROMEDIO]]=1,"SUFICIENTE","")))))</f>
        <v>BUENO</v>
      </c>
      <c r="H1364" s="5">
        <f>MAX(ActividadesCom[[#This Row],[PERÍODO 1]],ActividadesCom[[#This Row],[PERÍODO 2]],ActividadesCom[[#This Row],[PERÍODO 3]],ActividadesCom[[#This Row],[PERÍODO 4]],ActividadesCom[[#This Row],[PERÍODO 5]])</f>
        <v>20181</v>
      </c>
      <c r="I1364" s="6" t="s">
        <v>496</v>
      </c>
      <c r="J1364" s="5">
        <v>20173</v>
      </c>
      <c r="K1364" s="5" t="s">
        <v>4009</v>
      </c>
      <c r="L1364" s="5">
        <f>IF(ActividadesCom[[#This Row],[NIVEL 1]]&lt;&gt;0,VLOOKUP(ActividadesCom[[#This Row],[NIVEL 1]],Catálogo!A:B,2,FALSE),"")</f>
        <v>2</v>
      </c>
      <c r="M1364" s="5">
        <v>1</v>
      </c>
      <c r="N1364" s="6" t="s">
        <v>633</v>
      </c>
      <c r="O1364" s="5">
        <v>20181</v>
      </c>
      <c r="P1364" s="5" t="s">
        <v>4009</v>
      </c>
      <c r="Q1364" s="5">
        <f>IF(ActividadesCom[[#This Row],[NIVEL 2]]&lt;&gt;0,VLOOKUP(ActividadesCom[[#This Row],[NIVEL 2]],Catálogo!A:B,2,FALSE),"")</f>
        <v>2</v>
      </c>
      <c r="R1364" s="11">
        <v>1</v>
      </c>
      <c r="S1364" s="12" t="s">
        <v>651</v>
      </c>
      <c r="T1364" s="11">
        <v>20173</v>
      </c>
      <c r="U1364" s="5" t="s">
        <v>4009</v>
      </c>
      <c r="V1364" s="5">
        <f>IF(ActividadesCom[[#This Row],[NIVEL 3]]&lt;&gt;0,VLOOKUP(ActividadesCom[[#This Row],[NIVEL 3]],Catálogo!A:B,2,FALSE),"")</f>
        <v>2</v>
      </c>
      <c r="W1364" s="11">
        <v>1</v>
      </c>
      <c r="X1364" s="6" t="s">
        <v>408</v>
      </c>
      <c r="Y1364" s="5">
        <v>20171</v>
      </c>
      <c r="Z1364" s="5" t="s">
        <v>4009</v>
      </c>
      <c r="AA1364" s="5">
        <f>IF(ActividadesCom[[#This Row],[NIVEL 4]]&lt;&gt;0,VLOOKUP(ActividadesCom[[#This Row],[NIVEL 4]],Catálogo!A:B,2,FALSE),"")</f>
        <v>2</v>
      </c>
      <c r="AB1364" s="5">
        <v>1</v>
      </c>
      <c r="AC1364" s="6" t="s">
        <v>2</v>
      </c>
      <c r="AD1364" s="5">
        <v>20163</v>
      </c>
      <c r="AE1364" s="5" t="s">
        <v>4009</v>
      </c>
      <c r="AF1364" s="5">
        <f>IF(ActividadesCom[[#This Row],[NIVEL 5]]&lt;&gt;0,VLOOKUP(ActividadesCom[[#This Row],[NIVEL 5]],Catálogo!A:B,2,FALSE),"")</f>
        <v>2</v>
      </c>
      <c r="AG1364" s="5">
        <v>1</v>
      </c>
      <c r="AH1364" s="2"/>
    </row>
    <row r="1365" spans="1:34" s="21" customFormat="1" ht="30" hidden="1" customHeight="1" x14ac:dyDescent="0.25">
      <c r="A1365" s="7">
        <v>16470176</v>
      </c>
      <c r="B1365" s="6" t="str">
        <f>VLOOKUP(ActividadesCom[[#This Row],[NO. DE CONTROL]],'LISTADO ESTUDIANTES'!A:C,2,FALSE)</f>
        <v>VIEYRA CASTILLO TANIA</v>
      </c>
      <c r="C1365" s="6" t="str">
        <f>VLOOKUP(ActividadesCom[[#This Row],[NO. DE CONTROL]],'LISTADO ESTUDIANTES'!A:C,3,FALSE)</f>
        <v>INGENIERIA AMBIENTAL</v>
      </c>
      <c r="D1365" s="5" t="str">
        <f>VLOOKUP(ActividadesCom[[#This Row],[NO. DE CONTROL]],'LISTADO ESTUDIANTES'!A:D,4,FALSE)</f>
        <v>BAJA</v>
      </c>
      <c r="E1365" s="5">
        <f>SUM(ActividadesCom[[#This Row],[CRÉD. 1]],ActividadesCom[[#This Row],[CRÉD. 2]],ActividadesCom[[#This Row],[CRÉD. 3]],ActividadesCom[[#This Row],[CRÉD. 4]],ActividadesCom[[#This Row],[CRÉD. 5]])</f>
        <v>7</v>
      </c>
      <c r="F1365" s="5">
        <f>IF(ActividadesCom[[#This Row],[ÚLTIMO SEMESTRE CON CRÉDITOS]]&gt;0,ROUND(AVERAGE(ActividadesCom[[#This Row],[VALOR NIVEL 5]],ActividadesCom[[#This Row],[VALOR NIVEL 4]],ActividadesCom[[#This Row],[VALOR NIVEL 3]],ActividadesCom[[#This Row],[VALOR NIVEL 2]],ActividadesCom[[#This Row],[VALOR NIVEL 1]]),0),"")</f>
        <v>3</v>
      </c>
      <c r="G1365" s="5" t="str">
        <f>IF(ActividadesCom[[#This Row],[PROMEDIO]]="","",IF(ActividadesCom[[#This Row],[PROMEDIO]]&gt;=4,"EXCELENTE",IF(ActividadesCom[[#This Row],[PROMEDIO]]&gt;=3,"NOTABLE",IF(ActividadesCom[[#This Row],[PROMEDIO]]&gt;=2,"BUENO",IF(ActividadesCom[[#This Row],[PROMEDIO]]=1,"SUFICIENTE","")))))</f>
        <v>NOTABLE</v>
      </c>
      <c r="H1365" s="5">
        <f>MAX(ActividadesCom[[#This Row],[PERÍODO 1]],ActividadesCom[[#This Row],[PERÍODO 2]],ActividadesCom[[#This Row],[PERÍODO 3]],ActividadesCom[[#This Row],[PERÍODO 4]],ActividadesCom[[#This Row],[PERÍODO 5]])</f>
        <v>20183</v>
      </c>
      <c r="I1365" s="6" t="s">
        <v>600</v>
      </c>
      <c r="J1365" s="5">
        <v>20181</v>
      </c>
      <c r="K1365" s="5" t="s">
        <v>4009</v>
      </c>
      <c r="L1365" s="5">
        <f>IF(ActividadesCom[[#This Row],[NIVEL 1]]&lt;&gt;0,VLOOKUP(ActividadesCom[[#This Row],[NIVEL 1]],Catálogo!A:B,2,FALSE),"")</f>
        <v>2</v>
      </c>
      <c r="M1365" s="5">
        <v>1</v>
      </c>
      <c r="N1365" s="6" t="s">
        <v>987</v>
      </c>
      <c r="O1365" s="5">
        <v>20181</v>
      </c>
      <c r="P1365" s="5" t="s">
        <v>4009</v>
      </c>
      <c r="Q1365" s="5">
        <f>IF(ActividadesCom[[#This Row],[NIVEL 2]]&lt;&gt;0,VLOOKUP(ActividadesCom[[#This Row],[NIVEL 2]],Catálogo!A:B,2,FALSE),"")</f>
        <v>2</v>
      </c>
      <c r="R1365" s="11">
        <v>1</v>
      </c>
      <c r="S1365" s="12" t="s">
        <v>1028</v>
      </c>
      <c r="T1365" s="11">
        <v>20183</v>
      </c>
      <c r="U1365" s="11" t="s">
        <v>4007</v>
      </c>
      <c r="V1365" s="5">
        <f>IF(ActividadesCom[[#This Row],[NIVEL 3]]&lt;&gt;0,VLOOKUP(ActividadesCom[[#This Row],[NIVEL 3]],Catálogo!A:B,2,FALSE),"")</f>
        <v>4</v>
      </c>
      <c r="W1365" s="11">
        <v>1</v>
      </c>
      <c r="X1365" s="6" t="s">
        <v>12</v>
      </c>
      <c r="Y1365" s="5">
        <v>20183</v>
      </c>
      <c r="Z1365" s="5" t="s">
        <v>4007</v>
      </c>
      <c r="AA1365" s="5">
        <f>IF(ActividadesCom[[#This Row],[NIVEL 4]]&lt;&gt;0,VLOOKUP(ActividadesCom[[#This Row],[NIVEL 4]],Catálogo!A:B,2,FALSE),"")</f>
        <v>4</v>
      </c>
      <c r="AB1365" s="5">
        <v>3</v>
      </c>
      <c r="AC1365" s="6" t="s">
        <v>112</v>
      </c>
      <c r="AD1365" s="5">
        <v>20163</v>
      </c>
      <c r="AE1365" s="5" t="s">
        <v>4009</v>
      </c>
      <c r="AF1365" s="5">
        <f>IF(ActividadesCom[[#This Row],[NIVEL 5]]&lt;&gt;0,VLOOKUP(ActividadesCom[[#This Row],[NIVEL 5]],Catálogo!A:B,2,FALSE),"")</f>
        <v>2</v>
      </c>
      <c r="AG1365" s="5">
        <v>1</v>
      </c>
    </row>
    <row r="1366" spans="1:34" s="21" customFormat="1" ht="30" hidden="1" customHeight="1" x14ac:dyDescent="0.25">
      <c r="A1366" s="7">
        <v>16470177</v>
      </c>
      <c r="B1366" s="6" t="str">
        <f>VLOOKUP(ActividadesCom[[#This Row],[NO. DE CONTROL]],'LISTADO ESTUDIANTES'!A:C,2,FALSE)</f>
        <v>ZAPATA MENDEZ GERSON DARIO</v>
      </c>
      <c r="C1366" s="6" t="str">
        <f>VLOOKUP(ActividadesCom[[#This Row],[NO. DE CONTROL]],'LISTADO ESTUDIANTES'!A:C,3,FALSE)</f>
        <v>INGENIERIA QUIMICA</v>
      </c>
      <c r="D1366" s="5" t="str">
        <f>VLOOKUP(ActividadesCom[[#This Row],[NO. DE CONTROL]],'LISTADO ESTUDIANTES'!A:D,4,FALSE)</f>
        <v>BAJA</v>
      </c>
      <c r="E1366" s="5">
        <f>SUM(ActividadesCom[[#This Row],[CRÉD. 1]],ActividadesCom[[#This Row],[CRÉD. 2]],ActividadesCom[[#This Row],[CRÉD. 3]],ActividadesCom[[#This Row],[CRÉD. 4]],ActividadesCom[[#This Row],[CRÉD. 5]])</f>
        <v>0</v>
      </c>
      <c r="F1366" s="17" t="str">
        <f>IF(ActividadesCom[[#This Row],[ÚLTIMO SEMESTRE CON CRÉDITOS]]&gt;0,ROUND(AVERAGE(ActividadesCom[[#This Row],[VALOR NIVEL 5]],ActividadesCom[[#This Row],[VALOR NIVEL 4]],ActividadesCom[[#This Row],[VALOR NIVEL 3]],ActividadesCom[[#This Row],[VALOR NIVEL 2]],ActividadesCom[[#This Row],[VALOR NIVEL 1]]),0),"")</f>
        <v/>
      </c>
      <c r="G1366" s="5" t="str">
        <f>IF(ActividadesCom[[#This Row],[PROMEDIO]]="","",IF(ActividadesCom[[#This Row],[PROMEDIO]]&gt;=4,"EXCELENTE",IF(ActividadesCom[[#This Row],[PROMEDIO]]&gt;=3,"NOTABLE",IF(ActividadesCom[[#This Row],[PROMEDIO]]&gt;=2,"BUENO",IF(ActividadesCom[[#This Row],[PROMEDIO]]=1,"SUFICIENTE","")))))</f>
        <v/>
      </c>
      <c r="H1366" s="5">
        <f>MAX(ActividadesCom[[#This Row],[PERÍODO 1]],ActividadesCom[[#This Row],[PERÍODO 2]],ActividadesCom[[#This Row],[PERÍODO 3]],ActividadesCom[[#This Row],[PERÍODO 4]],ActividadesCom[[#This Row],[PERÍODO 5]])</f>
        <v>0</v>
      </c>
      <c r="I1366" s="6"/>
      <c r="J1366" s="5"/>
      <c r="K1366" s="5"/>
      <c r="L1366" s="5" t="str">
        <f>IF(ActividadesCom[[#This Row],[NIVEL 1]]&lt;&gt;0,VLOOKUP(ActividadesCom[[#This Row],[NIVEL 1]],Catálogo!A:B,2,FALSE),"")</f>
        <v/>
      </c>
      <c r="M1366" s="5"/>
      <c r="N1366" s="6"/>
      <c r="O1366" s="5"/>
      <c r="P1366" s="5"/>
      <c r="Q1366" s="5" t="str">
        <f>IF(ActividadesCom[[#This Row],[NIVEL 2]]&lt;&gt;0,VLOOKUP(ActividadesCom[[#This Row],[NIVEL 2]],Catálogo!A:B,2,FALSE),"")</f>
        <v/>
      </c>
      <c r="R1366" s="11"/>
      <c r="S1366" s="12"/>
      <c r="T1366" s="11"/>
      <c r="U1366" s="11"/>
      <c r="V1366" s="5" t="str">
        <f>IF(ActividadesCom[[#This Row],[NIVEL 3]]&lt;&gt;0,VLOOKUP(ActividadesCom[[#This Row],[NIVEL 3]],Catálogo!A:B,2,FALSE),"")</f>
        <v/>
      </c>
      <c r="W1366" s="11"/>
      <c r="X1366" s="6"/>
      <c r="Y1366" s="5"/>
      <c r="Z1366" s="5"/>
      <c r="AA1366" s="5" t="str">
        <f>IF(ActividadesCom[[#This Row],[NIVEL 4]]&lt;&gt;0,VLOOKUP(ActividadesCom[[#This Row],[NIVEL 4]],Catálogo!A:B,2,FALSE),"")</f>
        <v/>
      </c>
      <c r="AB1366" s="5"/>
      <c r="AC1366" s="6"/>
      <c r="AD1366" s="5"/>
      <c r="AE1366" s="5"/>
      <c r="AF1366" s="5" t="str">
        <f>IF(ActividadesCom[[#This Row],[NIVEL 5]]&lt;&gt;0,VLOOKUP(ActividadesCom[[#This Row],[NIVEL 5]],Catálogo!A:B,2,FALSE),"")</f>
        <v/>
      </c>
      <c r="AG1366" s="5"/>
    </row>
    <row r="1367" spans="1:34" s="21" customFormat="1" ht="30" hidden="1" customHeight="1" x14ac:dyDescent="0.25">
      <c r="A1367" s="7">
        <v>16470178</v>
      </c>
      <c r="B1367" s="6" t="str">
        <f>VLOOKUP(ActividadesCom[[#This Row],[NO. DE CONTROL]],'LISTADO ESTUDIANTES'!A:C,2,FALSE)</f>
        <v>ZAPATA MENDEZ GERSON DARIO</v>
      </c>
      <c r="C1367" s="6" t="str">
        <f>VLOOKUP(ActividadesCom[[#This Row],[NO. DE CONTROL]],'LISTADO ESTUDIANTES'!A:C,3,FALSE)</f>
        <v>INGENIERIA QUIMICA</v>
      </c>
      <c r="D1367" s="5" t="str">
        <f>VLOOKUP(ActividadesCom[[#This Row],[NO. DE CONTROL]],'LISTADO ESTUDIANTES'!A:D,4,FALSE)</f>
        <v>BAJA</v>
      </c>
      <c r="E1367" s="5">
        <f>SUM(ActividadesCom[[#This Row],[CRÉD. 1]],ActividadesCom[[#This Row],[CRÉD. 2]],ActividadesCom[[#This Row],[CRÉD. 3]],ActividadesCom[[#This Row],[CRÉD. 4]],ActividadesCom[[#This Row],[CRÉD. 5]])</f>
        <v>0</v>
      </c>
      <c r="F1367" s="17" t="str">
        <f>IF(ActividadesCom[[#This Row],[ÚLTIMO SEMESTRE CON CRÉDITOS]]&gt;0,ROUND(AVERAGE(ActividadesCom[[#This Row],[VALOR NIVEL 5]],ActividadesCom[[#This Row],[VALOR NIVEL 4]],ActividadesCom[[#This Row],[VALOR NIVEL 3]],ActividadesCom[[#This Row],[VALOR NIVEL 2]],ActividadesCom[[#This Row],[VALOR NIVEL 1]]),0),"")</f>
        <v/>
      </c>
      <c r="G1367" s="5" t="str">
        <f>IF(ActividadesCom[[#This Row],[PROMEDIO]]="","",IF(ActividadesCom[[#This Row],[PROMEDIO]]&gt;=4,"EXCELENTE",IF(ActividadesCom[[#This Row],[PROMEDIO]]&gt;=3,"NOTABLE",IF(ActividadesCom[[#This Row],[PROMEDIO]]&gt;=2,"BUENO",IF(ActividadesCom[[#This Row],[PROMEDIO]]=1,"SUFICIENTE","")))))</f>
        <v/>
      </c>
      <c r="H1367" s="5">
        <f>MAX(ActividadesCom[[#This Row],[PERÍODO 1]],ActividadesCom[[#This Row],[PERÍODO 2]],ActividadesCom[[#This Row],[PERÍODO 3]],ActividadesCom[[#This Row],[PERÍODO 4]],ActividadesCom[[#This Row],[PERÍODO 5]])</f>
        <v>0</v>
      </c>
      <c r="I1367" s="6"/>
      <c r="J1367" s="5"/>
      <c r="K1367" s="5"/>
      <c r="L1367" s="5" t="str">
        <f>IF(ActividadesCom[[#This Row],[NIVEL 1]]&lt;&gt;0,VLOOKUP(ActividadesCom[[#This Row],[NIVEL 1]],Catálogo!A:B,2,FALSE),"")</f>
        <v/>
      </c>
      <c r="M1367" s="5"/>
      <c r="N1367" s="6"/>
      <c r="O1367" s="5"/>
      <c r="P1367" s="5"/>
      <c r="Q1367" s="5" t="str">
        <f>IF(ActividadesCom[[#This Row],[NIVEL 2]]&lt;&gt;0,VLOOKUP(ActividadesCom[[#This Row],[NIVEL 2]],Catálogo!A:B,2,FALSE),"")</f>
        <v/>
      </c>
      <c r="R1367" s="11"/>
      <c r="S1367" s="12"/>
      <c r="T1367" s="11"/>
      <c r="U1367" s="11"/>
      <c r="V1367" s="5" t="str">
        <f>IF(ActividadesCom[[#This Row],[NIVEL 3]]&lt;&gt;0,VLOOKUP(ActividadesCom[[#This Row],[NIVEL 3]],Catálogo!A:B,2,FALSE),"")</f>
        <v/>
      </c>
      <c r="W1367" s="11"/>
      <c r="X1367" s="6"/>
      <c r="Y1367" s="5"/>
      <c r="Z1367" s="5"/>
      <c r="AA1367" s="5" t="str">
        <f>IF(ActividadesCom[[#This Row],[NIVEL 4]]&lt;&gt;0,VLOOKUP(ActividadesCom[[#This Row],[NIVEL 4]],Catálogo!A:B,2,FALSE),"")</f>
        <v/>
      </c>
      <c r="AB1367" s="5"/>
      <c r="AC1367" s="6"/>
      <c r="AD1367" s="5"/>
      <c r="AE1367" s="5"/>
      <c r="AF1367" s="5" t="str">
        <f>IF(ActividadesCom[[#This Row],[NIVEL 5]]&lt;&gt;0,VLOOKUP(ActividadesCom[[#This Row],[NIVEL 5]],Catálogo!A:B,2,FALSE),"")</f>
        <v/>
      </c>
      <c r="AG1367" s="5"/>
    </row>
    <row r="1368" spans="1:34" s="21" customFormat="1" ht="30" hidden="1" customHeight="1" x14ac:dyDescent="0.25">
      <c r="A1368" s="7">
        <v>16470179</v>
      </c>
      <c r="B1368" s="6" t="str">
        <f>VLOOKUP(ActividadesCom[[#This Row],[NO. DE CONTROL]],'LISTADO ESTUDIANTES'!A:C,2,FALSE)</f>
        <v>HUITZ SEGOVIA FRANCISCO ALEJANDRO</v>
      </c>
      <c r="C1368" s="6" t="str">
        <f>VLOOKUP(ActividadesCom[[#This Row],[NO. DE CONTROL]],'LISTADO ESTUDIANTES'!A:C,3,FALSE)</f>
        <v>INGENIERIA QUIMICA</v>
      </c>
      <c r="D1368" s="5" t="str">
        <f>VLOOKUP(ActividadesCom[[#This Row],[NO. DE CONTROL]],'LISTADO ESTUDIANTES'!A:D,4,FALSE)</f>
        <v>BAJA</v>
      </c>
      <c r="E1368" s="5">
        <f>SUM(ActividadesCom[[#This Row],[CRÉD. 1]],ActividadesCom[[#This Row],[CRÉD. 2]],ActividadesCom[[#This Row],[CRÉD. 3]],ActividadesCom[[#This Row],[CRÉD. 4]],ActividadesCom[[#This Row],[CRÉD. 5]])</f>
        <v>5</v>
      </c>
      <c r="F1368" s="5">
        <f>IF(ActividadesCom[[#This Row],[ÚLTIMO SEMESTRE CON CRÉDITOS]]&gt;0,ROUND(AVERAGE(ActividadesCom[[#This Row],[VALOR NIVEL 5]],ActividadesCom[[#This Row],[VALOR NIVEL 4]],ActividadesCom[[#This Row],[VALOR NIVEL 3]],ActividadesCom[[#This Row],[VALOR NIVEL 2]],ActividadesCom[[#This Row],[VALOR NIVEL 1]]),0),"")</f>
        <v>2</v>
      </c>
      <c r="G1368" s="5" t="str">
        <f>IF(ActividadesCom[[#This Row],[PROMEDIO]]="","",IF(ActividadesCom[[#This Row],[PROMEDIO]]&gt;=4,"EXCELENTE",IF(ActividadesCom[[#This Row],[PROMEDIO]]&gt;=3,"NOTABLE",IF(ActividadesCom[[#This Row],[PROMEDIO]]&gt;=2,"BUENO",IF(ActividadesCom[[#This Row],[PROMEDIO]]=1,"SUFICIENTE","")))))</f>
        <v>BUENO</v>
      </c>
      <c r="H1368" s="5">
        <f>MAX(ActividadesCom[[#This Row],[PERÍODO 1]],ActividadesCom[[#This Row],[PERÍODO 2]],ActividadesCom[[#This Row],[PERÍODO 3]],ActividadesCom[[#This Row],[PERÍODO 4]],ActividadesCom[[#This Row],[PERÍODO 5]])</f>
        <v>20173</v>
      </c>
      <c r="I1368" s="6" t="s">
        <v>496</v>
      </c>
      <c r="J1368" s="5">
        <v>20173</v>
      </c>
      <c r="K1368" s="5" t="s">
        <v>4009</v>
      </c>
      <c r="L1368" s="5">
        <f>IF(ActividadesCom[[#This Row],[NIVEL 1]]&lt;&gt;0,VLOOKUP(ActividadesCom[[#This Row],[NIVEL 1]],Catálogo!A:B,2,FALSE),"")</f>
        <v>2</v>
      </c>
      <c r="M1368" s="5">
        <v>1</v>
      </c>
      <c r="N1368" s="6" t="s">
        <v>639</v>
      </c>
      <c r="O1368" s="5">
        <v>20173</v>
      </c>
      <c r="P1368" s="5" t="s">
        <v>4009</v>
      </c>
      <c r="Q1368" s="5">
        <f>IF(ActividadesCom[[#This Row],[NIVEL 2]]&lt;&gt;0,VLOOKUP(ActividadesCom[[#This Row],[NIVEL 2]],Catálogo!A:B,2,FALSE),"")</f>
        <v>2</v>
      </c>
      <c r="R1368" s="11">
        <v>1</v>
      </c>
      <c r="S1368" s="12" t="s">
        <v>651</v>
      </c>
      <c r="T1368" s="11">
        <v>20173</v>
      </c>
      <c r="U1368" s="5" t="s">
        <v>4009</v>
      </c>
      <c r="V1368" s="5">
        <f>IF(ActividadesCom[[#This Row],[NIVEL 3]]&lt;&gt;0,VLOOKUP(ActividadesCom[[#This Row],[NIVEL 3]],Catálogo!A:B,2,FALSE),"")</f>
        <v>2</v>
      </c>
      <c r="W1368" s="11">
        <v>1</v>
      </c>
      <c r="X1368" s="6" t="s">
        <v>42</v>
      </c>
      <c r="Y1368" s="5">
        <v>20171</v>
      </c>
      <c r="Z1368" s="5" t="s">
        <v>4009</v>
      </c>
      <c r="AA1368" s="5">
        <f>IF(ActividadesCom[[#This Row],[NIVEL 4]]&lt;&gt;0,VLOOKUP(ActividadesCom[[#This Row],[NIVEL 4]],Catálogo!A:B,2,FALSE),"")</f>
        <v>2</v>
      </c>
      <c r="AB1368" s="5">
        <v>1</v>
      </c>
      <c r="AC1368" s="6" t="s">
        <v>112</v>
      </c>
      <c r="AD1368" s="5">
        <v>20163</v>
      </c>
      <c r="AE1368" s="5" t="s">
        <v>4009</v>
      </c>
      <c r="AF1368" s="5">
        <f>IF(ActividadesCom[[#This Row],[NIVEL 5]]&lt;&gt;0,VLOOKUP(ActividadesCom[[#This Row],[NIVEL 5]],Catálogo!A:B,2,FALSE),"")</f>
        <v>2</v>
      </c>
      <c r="AG1368" s="5">
        <v>1</v>
      </c>
    </row>
    <row r="1369" spans="1:34" s="21" customFormat="1" ht="30" hidden="1" customHeight="1" x14ac:dyDescent="0.25">
      <c r="A1369" s="7">
        <v>16470180</v>
      </c>
      <c r="B1369" s="6" t="str">
        <f>VLOOKUP(ActividadesCom[[#This Row],[NO. DE CONTROL]],'LISTADO ESTUDIANTES'!A:C,2,FALSE)</f>
        <v>PINZON COSGAYA IRIDIAN ANTONIO</v>
      </c>
      <c r="C1369" s="6" t="str">
        <f>VLOOKUP(ActividadesCom[[#This Row],[NO. DE CONTROL]],'LISTADO ESTUDIANTES'!A:C,3,FALSE)</f>
        <v>INGENIERIA EN GESTION EMPRESARIAL</v>
      </c>
      <c r="D1369" s="5" t="str">
        <f>VLOOKUP(ActividadesCom[[#This Row],[NO. DE CONTROL]],'LISTADO ESTUDIANTES'!A:D,4,FALSE)</f>
        <v>BAJA</v>
      </c>
      <c r="E1369" s="5">
        <f>SUM(ActividadesCom[[#This Row],[CRÉD. 1]],ActividadesCom[[#This Row],[CRÉD. 2]],ActividadesCom[[#This Row],[CRÉD. 3]],ActividadesCom[[#This Row],[CRÉD. 4]],ActividadesCom[[#This Row],[CRÉD. 5]])</f>
        <v>5</v>
      </c>
      <c r="F1369" s="5">
        <f>IF(ActividadesCom[[#This Row],[ÚLTIMO SEMESTRE CON CRÉDITOS]]&gt;0,ROUND(AVERAGE(ActividadesCom[[#This Row],[VALOR NIVEL 5]],ActividadesCom[[#This Row],[VALOR NIVEL 4]],ActividadesCom[[#This Row],[VALOR NIVEL 3]],ActividadesCom[[#This Row],[VALOR NIVEL 2]],ActividadesCom[[#This Row],[VALOR NIVEL 1]]),0),"")</f>
        <v>3</v>
      </c>
      <c r="G1369" s="5" t="str">
        <f>IF(ActividadesCom[[#This Row],[PROMEDIO]]="","",IF(ActividadesCom[[#This Row],[PROMEDIO]]&gt;=4,"EXCELENTE",IF(ActividadesCom[[#This Row],[PROMEDIO]]&gt;=3,"NOTABLE",IF(ActividadesCom[[#This Row],[PROMEDIO]]&gt;=2,"BUENO",IF(ActividadesCom[[#This Row],[PROMEDIO]]=1,"SUFICIENTE","")))))</f>
        <v>NOTABLE</v>
      </c>
      <c r="H1369" s="5">
        <f>MAX(ActividadesCom[[#This Row],[PERÍODO 1]],ActividadesCom[[#This Row],[PERÍODO 2]],ActividadesCom[[#This Row],[PERÍODO 3]],ActividadesCom[[#This Row],[PERÍODO 4]],ActividadesCom[[#This Row],[PERÍODO 5]])</f>
        <v>20183</v>
      </c>
      <c r="I1369" s="6" t="s">
        <v>111</v>
      </c>
      <c r="J1369" s="5">
        <v>20163</v>
      </c>
      <c r="K1369" s="5" t="s">
        <v>4009</v>
      </c>
      <c r="L1369" s="5">
        <f>IF(ActividadesCom[[#This Row],[NIVEL 1]]&lt;&gt;0,VLOOKUP(ActividadesCom[[#This Row],[NIVEL 1]],Catálogo!A:B,2,FALSE),"")</f>
        <v>2</v>
      </c>
      <c r="M1369" s="5">
        <v>2</v>
      </c>
      <c r="N1369" s="6" t="s">
        <v>111</v>
      </c>
      <c r="O1369" s="5">
        <v>20183</v>
      </c>
      <c r="P1369" s="5" t="s">
        <v>4009</v>
      </c>
      <c r="Q1369" s="5">
        <f>IF(ActividadesCom[[#This Row],[NIVEL 2]]&lt;&gt;0,VLOOKUP(ActividadesCom[[#This Row],[NIVEL 2]],Catálogo!A:B,2,FALSE),"")</f>
        <v>2</v>
      </c>
      <c r="R1369" s="11">
        <v>1</v>
      </c>
      <c r="S1369" s="12"/>
      <c r="T1369" s="11"/>
      <c r="U1369" s="11"/>
      <c r="V1369" s="5" t="str">
        <f>IF(ActividadesCom[[#This Row],[NIVEL 3]]&lt;&gt;0,VLOOKUP(ActividadesCom[[#This Row],[NIVEL 3]],Catálogo!A:B,2,FALSE),"")</f>
        <v/>
      </c>
      <c r="W1369" s="11"/>
      <c r="X1369" s="6" t="s">
        <v>31</v>
      </c>
      <c r="Y1369" s="5">
        <v>20171</v>
      </c>
      <c r="Z1369" s="5" t="s">
        <v>4007</v>
      </c>
      <c r="AA1369" s="5">
        <f>IF(ActividadesCom[[#This Row],[NIVEL 4]]&lt;&gt;0,VLOOKUP(ActividadesCom[[#This Row],[NIVEL 4]],Catálogo!A:B,2,FALSE),"")</f>
        <v>4</v>
      </c>
      <c r="AB1369" s="5">
        <v>1</v>
      </c>
      <c r="AC1369" s="6" t="s">
        <v>116</v>
      </c>
      <c r="AD1369" s="5">
        <v>20163</v>
      </c>
      <c r="AE1369" s="5" t="s">
        <v>4009</v>
      </c>
      <c r="AF1369" s="5">
        <f>IF(ActividadesCom[[#This Row],[NIVEL 5]]&lt;&gt;0,VLOOKUP(ActividadesCom[[#This Row],[NIVEL 5]],Catálogo!A:B,2,FALSE),"")</f>
        <v>2</v>
      </c>
      <c r="AG1369" s="5">
        <v>1</v>
      </c>
    </row>
    <row r="1370" spans="1:34" ht="30" hidden="1" customHeight="1" x14ac:dyDescent="0.25">
      <c r="A1370" s="7">
        <v>16470181</v>
      </c>
      <c r="B1370" s="6" t="str">
        <f>VLOOKUP(ActividadesCom[[#This Row],[NO. DE CONTROL]],'LISTADO ESTUDIANTES'!A:C,2,FALSE)</f>
        <v>FUENTES LOEZA JOSE MANUEL</v>
      </c>
      <c r="C1370" s="6" t="str">
        <f>VLOOKUP(ActividadesCom[[#This Row],[NO. DE CONTROL]],'LISTADO ESTUDIANTES'!A:C,3,FALSE)</f>
        <v>INGENIERIA EN GESTION EMPRESARIAL</v>
      </c>
      <c r="D1370" s="5" t="str">
        <f>VLOOKUP(ActividadesCom[[#This Row],[NO. DE CONTROL]],'LISTADO ESTUDIANTES'!A:D,4,FALSE)</f>
        <v>BAJA</v>
      </c>
      <c r="E1370" s="5">
        <f>SUM(ActividadesCom[[#This Row],[CRÉD. 1]],ActividadesCom[[#This Row],[CRÉD. 2]],ActividadesCom[[#This Row],[CRÉD. 3]],ActividadesCom[[#This Row],[CRÉD. 4]],ActividadesCom[[#This Row],[CRÉD. 5]])</f>
        <v>5</v>
      </c>
      <c r="F1370" s="5">
        <f>IF(ActividadesCom[[#This Row],[ÚLTIMO SEMESTRE CON CRÉDITOS]]&gt;0,ROUND(AVERAGE(ActividadesCom[[#This Row],[VALOR NIVEL 5]],ActividadesCom[[#This Row],[VALOR NIVEL 4]],ActividadesCom[[#This Row],[VALOR NIVEL 3]],ActividadesCom[[#This Row],[VALOR NIVEL 2]],ActividadesCom[[#This Row],[VALOR NIVEL 1]]),0),"")</f>
        <v>2</v>
      </c>
      <c r="G1370" s="5" t="str">
        <f>IF(ActividadesCom[[#This Row],[PROMEDIO]]="","",IF(ActividadesCom[[#This Row],[PROMEDIO]]&gt;=4,"EXCELENTE",IF(ActividadesCom[[#This Row],[PROMEDIO]]&gt;=3,"NOTABLE",IF(ActividadesCom[[#This Row],[PROMEDIO]]&gt;=2,"BUENO",IF(ActividadesCom[[#This Row],[PROMEDIO]]=1,"SUFICIENTE","")))))</f>
        <v>BUENO</v>
      </c>
      <c r="H1370" s="5">
        <f>MAX(ActividadesCom[[#This Row],[PERÍODO 1]],ActividadesCom[[#This Row],[PERÍODO 2]],ActividadesCom[[#This Row],[PERÍODO 3]],ActividadesCom[[#This Row],[PERÍODO 4]],ActividadesCom[[#This Row],[PERÍODO 5]])</f>
        <v>20163</v>
      </c>
      <c r="I1370" s="6" t="s">
        <v>111</v>
      </c>
      <c r="J1370" s="5">
        <v>20163</v>
      </c>
      <c r="K1370" s="5" t="s">
        <v>4009</v>
      </c>
      <c r="L1370" s="5">
        <f>IF(ActividadesCom[[#This Row],[NIVEL 1]]&lt;&gt;0,VLOOKUP(ActividadesCom[[#This Row],[NIVEL 1]],Catálogo!A:B,2,FALSE),"")</f>
        <v>2</v>
      </c>
      <c r="M1370" s="5">
        <v>2</v>
      </c>
      <c r="N1370" s="6"/>
      <c r="O1370" s="5"/>
      <c r="P1370" s="5"/>
      <c r="Q1370" s="5" t="str">
        <f>IF(ActividadesCom[[#This Row],[NIVEL 2]]&lt;&gt;0,VLOOKUP(ActividadesCom[[#This Row],[NIVEL 2]],Catálogo!A:B,2,FALSE),"")</f>
        <v/>
      </c>
      <c r="R1370" s="11"/>
      <c r="S1370" s="12"/>
      <c r="T1370" s="11"/>
      <c r="U1370" s="11"/>
      <c r="V1370" s="5" t="str">
        <f>IF(ActividadesCom[[#This Row],[NIVEL 3]]&lt;&gt;0,VLOOKUP(ActividadesCom[[#This Row],[NIVEL 3]],Catálogo!A:B,2,FALSE),"")</f>
        <v/>
      </c>
      <c r="W1370" s="11"/>
      <c r="X1370" s="6" t="s">
        <v>4060</v>
      </c>
      <c r="Y1370" s="5">
        <v>20163</v>
      </c>
      <c r="Z1370" s="5" t="s">
        <v>4009</v>
      </c>
      <c r="AA1370" s="5">
        <f>IF(ActividadesCom[[#This Row],[NIVEL 4]]&lt;&gt;0,VLOOKUP(ActividadesCom[[#This Row],[NIVEL 4]],Catálogo!A:B,2,FALSE),"")</f>
        <v>2</v>
      </c>
      <c r="AB1370" s="5">
        <v>2</v>
      </c>
      <c r="AC1370" s="6" t="s">
        <v>55</v>
      </c>
      <c r="AD1370" s="5">
        <v>20163</v>
      </c>
      <c r="AE1370" s="5" t="s">
        <v>4009</v>
      </c>
      <c r="AF1370" s="5">
        <f>IF(ActividadesCom[[#This Row],[NIVEL 5]]&lt;&gt;0,VLOOKUP(ActividadesCom[[#This Row],[NIVEL 5]],Catálogo!A:B,2,FALSE),"")</f>
        <v>2</v>
      </c>
      <c r="AG1370" s="5">
        <v>1</v>
      </c>
      <c r="AH1370" s="2"/>
    </row>
    <row r="1371" spans="1:34" ht="30" hidden="1" customHeight="1" x14ac:dyDescent="0.25">
      <c r="A1371" s="7">
        <v>16470183</v>
      </c>
      <c r="B1371" s="6" t="str">
        <f>VLOOKUP(ActividadesCom[[#This Row],[NO. DE CONTROL]],'LISTADO ESTUDIANTES'!A:C,2,FALSE)</f>
        <v>CRUZ AGUILAR LIZETH DANIELA</v>
      </c>
      <c r="C1371" s="6" t="str">
        <f>VLOOKUP(ActividadesCom[[#This Row],[NO. DE CONTROL]],'LISTADO ESTUDIANTES'!A:C,3,FALSE)</f>
        <v>INGENIERIA EN GESTION EMPRESARIAL</v>
      </c>
      <c r="D1371" s="5" t="str">
        <f>VLOOKUP(ActividadesCom[[#This Row],[NO. DE CONTROL]],'LISTADO ESTUDIANTES'!A:D,4,FALSE)</f>
        <v>BAJA</v>
      </c>
      <c r="E1371" s="5">
        <f>SUM(ActividadesCom[[#This Row],[CRÉD. 1]],ActividadesCom[[#This Row],[CRÉD. 2]],ActividadesCom[[#This Row],[CRÉD. 3]],ActividadesCom[[#This Row],[CRÉD. 4]],ActividadesCom[[#This Row],[CRÉD. 5]])</f>
        <v>6</v>
      </c>
      <c r="F1371" s="5">
        <f>IF(ActividadesCom[[#This Row],[ÚLTIMO SEMESTRE CON CRÉDITOS]]&gt;0,ROUND(AVERAGE(ActividadesCom[[#This Row],[VALOR NIVEL 5]],ActividadesCom[[#This Row],[VALOR NIVEL 4]],ActividadesCom[[#This Row],[VALOR NIVEL 3]],ActividadesCom[[#This Row],[VALOR NIVEL 2]],ActividadesCom[[#This Row],[VALOR NIVEL 1]]),0),"")</f>
        <v>3</v>
      </c>
      <c r="G1371" s="5" t="str">
        <f>IF(ActividadesCom[[#This Row],[PROMEDIO]]="","",IF(ActividadesCom[[#This Row],[PROMEDIO]]&gt;=4,"EXCELENTE",IF(ActividadesCom[[#This Row],[PROMEDIO]]&gt;=3,"NOTABLE",IF(ActividadesCom[[#This Row],[PROMEDIO]]&gt;=2,"BUENO",IF(ActividadesCom[[#This Row],[PROMEDIO]]=1,"SUFICIENTE","")))))</f>
        <v>NOTABLE</v>
      </c>
      <c r="H1371" s="5">
        <f>MAX(ActividadesCom[[#This Row],[PERÍODO 1]],ActividadesCom[[#This Row],[PERÍODO 2]],ActividadesCom[[#This Row],[PERÍODO 3]],ActividadesCom[[#This Row],[PERÍODO 4]],ActividadesCom[[#This Row],[PERÍODO 5]])</f>
        <v>20171</v>
      </c>
      <c r="I1371" s="6" t="s">
        <v>111</v>
      </c>
      <c r="J1371" s="5">
        <v>20163</v>
      </c>
      <c r="K1371" s="5" t="s">
        <v>4009</v>
      </c>
      <c r="L1371" s="5">
        <f>IF(ActividadesCom[[#This Row],[NIVEL 1]]&lt;&gt;0,VLOOKUP(ActividadesCom[[#This Row],[NIVEL 1]],Catálogo!A:B,2,FALSE),"")</f>
        <v>2</v>
      </c>
      <c r="M1371" s="5">
        <v>2</v>
      </c>
      <c r="N1371" s="6" t="s">
        <v>4177</v>
      </c>
      <c r="O1371" s="5">
        <v>20163</v>
      </c>
      <c r="P1371" s="5" t="s">
        <v>4007</v>
      </c>
      <c r="Q1371" s="5">
        <f>IF(ActividadesCom[[#This Row],[NIVEL 2]]&lt;&gt;0,VLOOKUP(ActividadesCom[[#This Row],[NIVEL 2]],Catálogo!A:B,2,FALSE),"")</f>
        <v>4</v>
      </c>
      <c r="R1371" s="11">
        <v>1</v>
      </c>
      <c r="S1371" s="12" t="s">
        <v>4176</v>
      </c>
      <c r="T1371" s="11">
        <v>20163</v>
      </c>
      <c r="U1371" s="11" t="s">
        <v>4007</v>
      </c>
      <c r="V1371" s="5">
        <f>IF(ActividadesCom[[#This Row],[NIVEL 3]]&lt;&gt;0,VLOOKUP(ActividadesCom[[#This Row],[NIVEL 3]],Catálogo!A:B,2,FALSE),"")</f>
        <v>4</v>
      </c>
      <c r="W1371" s="11">
        <v>1</v>
      </c>
      <c r="X1371" s="6" t="s">
        <v>37</v>
      </c>
      <c r="Y1371" s="5">
        <v>20171</v>
      </c>
      <c r="Z1371" s="5" t="s">
        <v>4007</v>
      </c>
      <c r="AA1371" s="5">
        <f>IF(ActividadesCom[[#This Row],[NIVEL 4]]&lt;&gt;0,VLOOKUP(ActividadesCom[[#This Row],[NIVEL 4]],Catálogo!A:B,2,FALSE),"")</f>
        <v>4</v>
      </c>
      <c r="AB1371" s="5">
        <v>1</v>
      </c>
      <c r="AC1371" s="6" t="s">
        <v>81</v>
      </c>
      <c r="AD1371" s="5">
        <v>20163</v>
      </c>
      <c r="AE1371" s="5" t="s">
        <v>4009</v>
      </c>
      <c r="AF1371" s="5">
        <f>IF(ActividadesCom[[#This Row],[NIVEL 5]]&lt;&gt;0,VLOOKUP(ActividadesCom[[#This Row],[NIVEL 5]],Catálogo!A:B,2,FALSE),"")</f>
        <v>2</v>
      </c>
      <c r="AG1371" s="5">
        <v>1</v>
      </c>
      <c r="AH1371" s="2"/>
    </row>
    <row r="1372" spans="1:34" ht="30" hidden="1" customHeight="1" x14ac:dyDescent="0.25">
      <c r="A1372" s="7">
        <v>16470184</v>
      </c>
      <c r="B1372" s="6" t="str">
        <f>VLOOKUP(ActividadesCom[[#This Row],[NO. DE CONTROL]],'LISTADO ESTUDIANTES'!A:C,2,FALSE)</f>
        <v>CAAMAL KU NAYROBY DEL CARMEN</v>
      </c>
      <c r="C1372" s="6" t="str">
        <f>VLOOKUP(ActividadesCom[[#This Row],[NO. DE CONTROL]],'LISTADO ESTUDIANTES'!A:C,3,FALSE)</f>
        <v>INGENIERIA EN GESTION EMPRESARIAL</v>
      </c>
      <c r="D1372" s="5" t="str">
        <f>VLOOKUP(ActividadesCom[[#This Row],[NO. DE CONTROL]],'LISTADO ESTUDIANTES'!A:D,4,FALSE)</f>
        <v>BAJA</v>
      </c>
      <c r="E1372" s="5">
        <f>SUM(ActividadesCom[[#This Row],[CRÉD. 1]],ActividadesCom[[#This Row],[CRÉD. 2]],ActividadesCom[[#This Row],[CRÉD. 3]],ActividadesCom[[#This Row],[CRÉD. 4]],ActividadesCom[[#This Row],[CRÉD. 5]])</f>
        <v>5</v>
      </c>
      <c r="F1372" s="5">
        <f>IF(ActividadesCom[[#This Row],[ÚLTIMO SEMESTRE CON CRÉDITOS]]&gt;0,ROUND(AVERAGE(ActividadesCom[[#This Row],[VALOR NIVEL 5]],ActividadesCom[[#This Row],[VALOR NIVEL 4]],ActividadesCom[[#This Row],[VALOR NIVEL 3]],ActividadesCom[[#This Row],[VALOR NIVEL 2]],ActividadesCom[[#This Row],[VALOR NIVEL 1]]),0),"")</f>
        <v>2</v>
      </c>
      <c r="G1372" s="5" t="str">
        <f>IF(ActividadesCom[[#This Row],[PROMEDIO]]="","",IF(ActividadesCom[[#This Row],[PROMEDIO]]&gt;=4,"EXCELENTE",IF(ActividadesCom[[#This Row],[PROMEDIO]]&gt;=3,"NOTABLE",IF(ActividadesCom[[#This Row],[PROMEDIO]]&gt;=2,"BUENO",IF(ActividadesCom[[#This Row],[PROMEDIO]]=1,"SUFICIENTE","")))))</f>
        <v>BUENO</v>
      </c>
      <c r="H1372" s="5">
        <f>MAX(ActividadesCom[[#This Row],[PERÍODO 1]],ActividadesCom[[#This Row],[PERÍODO 2]],ActividadesCom[[#This Row],[PERÍODO 3]],ActividadesCom[[#This Row],[PERÍODO 4]],ActividadesCom[[#This Row],[PERÍODO 5]])</f>
        <v>20183</v>
      </c>
      <c r="I1372" s="6" t="s">
        <v>111</v>
      </c>
      <c r="J1372" s="5">
        <v>20163</v>
      </c>
      <c r="K1372" s="5" t="s">
        <v>4009</v>
      </c>
      <c r="L1372" s="5">
        <f>IF(ActividadesCom[[#This Row],[NIVEL 1]]&lt;&gt;0,VLOOKUP(ActividadesCom[[#This Row],[NIVEL 1]],Catálogo!A:B,2,FALSE),"")</f>
        <v>2</v>
      </c>
      <c r="M1372" s="5">
        <v>2</v>
      </c>
      <c r="N1372" s="6" t="s">
        <v>111</v>
      </c>
      <c r="O1372" s="5">
        <v>20183</v>
      </c>
      <c r="P1372" s="5" t="s">
        <v>4009</v>
      </c>
      <c r="Q1372" s="5">
        <f>IF(ActividadesCom[[#This Row],[NIVEL 2]]&lt;&gt;0,VLOOKUP(ActividadesCom[[#This Row],[NIVEL 2]],Catálogo!A:B,2,FALSE),"")</f>
        <v>2</v>
      </c>
      <c r="R1372" s="11">
        <v>1</v>
      </c>
      <c r="S1372" s="12"/>
      <c r="T1372" s="11"/>
      <c r="U1372" s="11"/>
      <c r="V1372" s="5" t="str">
        <f>IF(ActividadesCom[[#This Row],[NIVEL 3]]&lt;&gt;0,VLOOKUP(ActividadesCom[[#This Row],[NIVEL 3]],Catálogo!A:B,2,FALSE),"")</f>
        <v/>
      </c>
      <c r="W1372" s="11"/>
      <c r="X1372" s="6" t="s">
        <v>5</v>
      </c>
      <c r="Y1372" s="5">
        <v>20171</v>
      </c>
      <c r="Z1372" s="5" t="s">
        <v>4009</v>
      </c>
      <c r="AA1372" s="5">
        <f>IF(ActividadesCom[[#This Row],[NIVEL 4]]&lt;&gt;0,VLOOKUP(ActividadesCom[[#This Row],[NIVEL 4]],Catálogo!A:B,2,FALSE),"")</f>
        <v>2</v>
      </c>
      <c r="AB1372" s="5">
        <v>1</v>
      </c>
      <c r="AC1372" s="6" t="s">
        <v>4</v>
      </c>
      <c r="AD1372" s="5">
        <v>20163</v>
      </c>
      <c r="AE1372" s="5" t="s">
        <v>4009</v>
      </c>
      <c r="AF1372" s="5">
        <f>IF(ActividadesCom[[#This Row],[NIVEL 5]]&lt;&gt;0,VLOOKUP(ActividadesCom[[#This Row],[NIVEL 5]],Catálogo!A:B,2,FALSE),"")</f>
        <v>2</v>
      </c>
      <c r="AG1372" s="5">
        <v>1</v>
      </c>
      <c r="AH1372" s="2"/>
    </row>
    <row r="1373" spans="1:34" s="21" customFormat="1" ht="30" hidden="1" customHeight="1" x14ac:dyDescent="0.25">
      <c r="A1373" s="7">
        <v>16470185</v>
      </c>
      <c r="B1373" s="6" t="str">
        <f>VLOOKUP(ActividadesCom[[#This Row],[NO. DE CONTROL]],'LISTADO ESTUDIANTES'!A:C,2,FALSE)</f>
        <v>RODRIGUEZ QUIJANO JESUS ANTONIO</v>
      </c>
      <c r="C1373" s="6" t="str">
        <f>VLOOKUP(ActividadesCom[[#This Row],[NO. DE CONTROL]],'LISTADO ESTUDIANTES'!A:C,3,FALSE)</f>
        <v>INGENIERIA EN GESTION EMPRESARIAL</v>
      </c>
      <c r="D1373" s="5" t="str">
        <f>VLOOKUP(ActividadesCom[[#This Row],[NO. DE CONTROL]],'LISTADO ESTUDIANTES'!A:D,4,FALSE)</f>
        <v>BAJA</v>
      </c>
      <c r="E1373" s="5">
        <f>SUM(ActividadesCom[[#This Row],[CRÉD. 1]],ActividadesCom[[#This Row],[CRÉD. 2]],ActividadesCom[[#This Row],[CRÉD. 3]],ActividadesCom[[#This Row],[CRÉD. 4]],ActividadesCom[[#This Row],[CRÉD. 5]])</f>
        <v>5</v>
      </c>
      <c r="F1373" s="17">
        <f>IF(ActividadesCom[[#This Row],[ÚLTIMO SEMESTRE CON CRÉDITOS]]&gt;0,ROUND(AVERAGE(ActividadesCom[[#This Row],[VALOR NIVEL 5]],ActividadesCom[[#This Row],[VALOR NIVEL 4]],ActividadesCom[[#This Row],[VALOR NIVEL 3]],ActividadesCom[[#This Row],[VALOR NIVEL 2]],ActividadesCom[[#This Row],[VALOR NIVEL 1]]),0),"")</f>
        <v>3</v>
      </c>
      <c r="G1373" s="5" t="str">
        <f>IF(ActividadesCom[[#This Row],[PROMEDIO]]="","",IF(ActividadesCom[[#This Row],[PROMEDIO]]&gt;=4,"EXCELENTE",IF(ActividadesCom[[#This Row],[PROMEDIO]]&gt;=3,"NOTABLE",IF(ActividadesCom[[#This Row],[PROMEDIO]]&gt;=2,"BUENO",IF(ActividadesCom[[#This Row],[PROMEDIO]]=1,"SUFICIENTE","")))))</f>
        <v>NOTABLE</v>
      </c>
      <c r="H1373" s="5">
        <f>MAX(ActividadesCom[[#This Row],[PERÍODO 1]],ActividadesCom[[#This Row],[PERÍODO 2]],ActividadesCom[[#This Row],[PERÍODO 3]],ActividadesCom[[#This Row],[PERÍODO 4]],ActividadesCom[[#This Row],[PERÍODO 5]])</f>
        <v>20213</v>
      </c>
      <c r="I1373" s="6" t="s">
        <v>111</v>
      </c>
      <c r="J1373" s="5">
        <v>20163</v>
      </c>
      <c r="K1373" s="5" t="s">
        <v>4009</v>
      </c>
      <c r="L1373" s="5">
        <f>IF(ActividadesCom[[#This Row],[NIVEL 1]]&lt;&gt;0,VLOOKUP(ActividadesCom[[#This Row],[NIVEL 1]],Catálogo!A:B,2,FALSE),"")</f>
        <v>2</v>
      </c>
      <c r="M1373" s="5">
        <v>2</v>
      </c>
      <c r="N1373" s="34" t="s">
        <v>4844</v>
      </c>
      <c r="O1373" s="33">
        <v>20213</v>
      </c>
      <c r="P1373" s="5" t="s">
        <v>4007</v>
      </c>
      <c r="Q1373" s="5">
        <f>IF(ActividadesCom[[#This Row],[NIVEL 2]]&lt;&gt;0,VLOOKUP(ActividadesCom[[#This Row],[NIVEL 2]],Catálogo!A:B,2,FALSE),"")</f>
        <v>4</v>
      </c>
      <c r="R1373" s="11">
        <v>1</v>
      </c>
      <c r="S1373" s="12"/>
      <c r="T1373" s="11"/>
      <c r="U1373" s="11"/>
      <c r="V1373" s="5" t="str">
        <f>IF(ActividadesCom[[#This Row],[NIVEL 3]]&lt;&gt;0,VLOOKUP(ActividadesCom[[#This Row],[NIVEL 3]],Catálogo!A:B,2,FALSE),"")</f>
        <v/>
      </c>
      <c r="W1373" s="11"/>
      <c r="X1373" s="6" t="s">
        <v>34</v>
      </c>
      <c r="Y1373" s="5">
        <v>20171</v>
      </c>
      <c r="Z1373" s="5" t="s">
        <v>4008</v>
      </c>
      <c r="AA1373" s="5">
        <f>IF(ActividadesCom[[#This Row],[NIVEL 4]]&lt;&gt;0,VLOOKUP(ActividadesCom[[#This Row],[NIVEL 4]],Catálogo!A:B,2,FALSE),"")</f>
        <v>3</v>
      </c>
      <c r="AB1373" s="5">
        <v>1</v>
      </c>
      <c r="AC1373" s="6" t="s">
        <v>96</v>
      </c>
      <c r="AD1373" s="5">
        <v>20163</v>
      </c>
      <c r="AE1373" s="5" t="s">
        <v>4009</v>
      </c>
      <c r="AF1373" s="5">
        <f>IF(ActividadesCom[[#This Row],[NIVEL 5]]&lt;&gt;0,VLOOKUP(ActividadesCom[[#This Row],[NIVEL 5]],Catálogo!A:B,2,FALSE),"")</f>
        <v>2</v>
      </c>
      <c r="AG1373" s="5">
        <v>1</v>
      </c>
    </row>
    <row r="1374" spans="1:34" s="21" customFormat="1" ht="30" hidden="1" customHeight="1" x14ac:dyDescent="0.25">
      <c r="A1374" s="7">
        <v>16470186</v>
      </c>
      <c r="B1374" s="6" t="str">
        <f>VLOOKUP(ActividadesCom[[#This Row],[NO. DE CONTROL]],'LISTADO ESTUDIANTES'!A:C,2,FALSE)</f>
        <v>SEGOVIA RAMIREZ CAROLINA BEATRIZ</v>
      </c>
      <c r="C1374" s="6" t="str">
        <f>VLOOKUP(ActividadesCom[[#This Row],[NO. DE CONTROL]],'LISTADO ESTUDIANTES'!A:C,3,FALSE)</f>
        <v>INGENIERIA EN GESTION EMPRESARIAL</v>
      </c>
      <c r="D1374" s="5" t="str">
        <f>VLOOKUP(ActividadesCom[[#This Row],[NO. DE CONTROL]],'LISTADO ESTUDIANTES'!A:D,4,FALSE)</f>
        <v>BAJA</v>
      </c>
      <c r="E1374" s="5">
        <f>SUM(ActividadesCom[[#This Row],[CRÉD. 1]],ActividadesCom[[#This Row],[CRÉD. 2]],ActividadesCom[[#This Row],[CRÉD. 3]],ActividadesCom[[#This Row],[CRÉD. 4]],ActividadesCom[[#This Row],[CRÉD. 5]])</f>
        <v>4</v>
      </c>
      <c r="F1374" s="17">
        <f>IF(ActividadesCom[[#This Row],[ÚLTIMO SEMESTRE CON CRÉDITOS]]&gt;0,ROUND(AVERAGE(ActividadesCom[[#This Row],[VALOR NIVEL 5]],ActividadesCom[[#This Row],[VALOR NIVEL 4]],ActividadesCom[[#This Row],[VALOR NIVEL 3]],ActividadesCom[[#This Row],[VALOR NIVEL 2]],ActividadesCom[[#This Row],[VALOR NIVEL 1]]),0),"")</f>
        <v>2</v>
      </c>
      <c r="G1374" s="5" t="str">
        <f>IF(ActividadesCom[[#This Row],[PROMEDIO]]="","",IF(ActividadesCom[[#This Row],[PROMEDIO]]&gt;=4,"EXCELENTE",IF(ActividadesCom[[#This Row],[PROMEDIO]]&gt;=3,"NOTABLE",IF(ActividadesCom[[#This Row],[PROMEDIO]]&gt;=2,"BUENO",IF(ActividadesCom[[#This Row],[PROMEDIO]]=1,"SUFICIENTE","")))))</f>
        <v>BUENO</v>
      </c>
      <c r="H1374" s="5">
        <f>MAX(ActividadesCom[[#This Row],[PERÍODO 1]],ActividadesCom[[#This Row],[PERÍODO 2]],ActividadesCom[[#This Row],[PERÍODO 3]],ActividadesCom[[#This Row],[PERÍODO 4]],ActividadesCom[[#This Row],[PERÍODO 5]])</f>
        <v>20171</v>
      </c>
      <c r="I1374" s="6" t="s">
        <v>111</v>
      </c>
      <c r="J1374" s="5">
        <v>20163</v>
      </c>
      <c r="K1374" s="5" t="s">
        <v>4009</v>
      </c>
      <c r="L1374" s="5">
        <f>IF(ActividadesCom[[#This Row],[NIVEL 1]]&lt;&gt;0,VLOOKUP(ActividadesCom[[#This Row],[NIVEL 1]],Catálogo!A:B,2,FALSE),"")</f>
        <v>2</v>
      </c>
      <c r="M1374" s="5">
        <v>2</v>
      </c>
      <c r="N1374" s="6"/>
      <c r="O1374" s="5"/>
      <c r="P1374" s="5"/>
      <c r="Q1374" s="5" t="str">
        <f>IF(ActividadesCom[[#This Row],[NIVEL 2]]&lt;&gt;0,VLOOKUP(ActividadesCom[[#This Row],[NIVEL 2]],Catálogo!A:B,2,FALSE),"")</f>
        <v/>
      </c>
      <c r="R1374" s="11"/>
      <c r="S1374" s="12"/>
      <c r="T1374" s="11"/>
      <c r="U1374" s="11"/>
      <c r="V1374" s="5" t="str">
        <f>IF(ActividadesCom[[#This Row],[NIVEL 3]]&lt;&gt;0,VLOOKUP(ActividadesCom[[#This Row],[NIVEL 3]],Catálogo!A:B,2,FALSE),"")</f>
        <v/>
      </c>
      <c r="W1374" s="11"/>
      <c r="X1374" s="6" t="s">
        <v>403</v>
      </c>
      <c r="Y1374" s="5">
        <v>20171</v>
      </c>
      <c r="Z1374" s="5" t="s">
        <v>4009</v>
      </c>
      <c r="AA1374" s="5">
        <f>IF(ActividadesCom[[#This Row],[NIVEL 4]]&lt;&gt;0,VLOOKUP(ActividadesCom[[#This Row],[NIVEL 4]],Catálogo!A:B,2,FALSE),"")</f>
        <v>2</v>
      </c>
      <c r="AB1374" s="5">
        <v>1</v>
      </c>
      <c r="AC1374" s="6" t="s">
        <v>81</v>
      </c>
      <c r="AD1374" s="5">
        <v>20163</v>
      </c>
      <c r="AE1374" s="5" t="s">
        <v>4009</v>
      </c>
      <c r="AF1374" s="5">
        <f>IF(ActividadesCom[[#This Row],[NIVEL 5]]&lt;&gt;0,VLOOKUP(ActividadesCom[[#This Row],[NIVEL 5]],Catálogo!A:B,2,FALSE),"")</f>
        <v>2</v>
      </c>
      <c r="AG1374" s="5">
        <v>1</v>
      </c>
    </row>
    <row r="1375" spans="1:34" ht="30" hidden="1" customHeight="1" x14ac:dyDescent="0.25">
      <c r="A1375" s="7">
        <v>16470187</v>
      </c>
      <c r="B1375" s="6" t="str">
        <f>VLOOKUP(ActividadesCom[[#This Row],[NO. DE CONTROL]],'LISTADO ESTUDIANTES'!A:C,2,FALSE)</f>
        <v>CAN CAUICH PAULETH DEL ROSARIO</v>
      </c>
      <c r="C1375" s="6" t="str">
        <f>VLOOKUP(ActividadesCom[[#This Row],[NO. DE CONTROL]],'LISTADO ESTUDIANTES'!A:C,3,FALSE)</f>
        <v>INGENIERIA EN GESTION EMPRESARIAL</v>
      </c>
      <c r="D1375" s="5" t="str">
        <f>VLOOKUP(ActividadesCom[[#This Row],[NO. DE CONTROL]],'LISTADO ESTUDIANTES'!A:D,4,FALSE)</f>
        <v>BAJA</v>
      </c>
      <c r="E1375" s="5">
        <f>SUM(ActividadesCom[[#This Row],[CRÉD. 1]],ActividadesCom[[#This Row],[CRÉD. 2]],ActividadesCom[[#This Row],[CRÉD. 3]],ActividadesCom[[#This Row],[CRÉD. 4]],ActividadesCom[[#This Row],[CRÉD. 5]])</f>
        <v>4</v>
      </c>
      <c r="F1375" s="17">
        <f>IF(ActividadesCom[[#This Row],[ÚLTIMO SEMESTRE CON CRÉDITOS]]&gt;0,ROUND(AVERAGE(ActividadesCom[[#This Row],[VALOR NIVEL 5]],ActividadesCom[[#This Row],[VALOR NIVEL 4]],ActividadesCom[[#This Row],[VALOR NIVEL 3]],ActividadesCom[[#This Row],[VALOR NIVEL 2]],ActividadesCom[[#This Row],[VALOR NIVEL 1]]),0),"")</f>
        <v>2</v>
      </c>
      <c r="G1375" s="5" t="str">
        <f>IF(ActividadesCom[[#This Row],[PROMEDIO]]="","",IF(ActividadesCom[[#This Row],[PROMEDIO]]&gt;=4,"EXCELENTE",IF(ActividadesCom[[#This Row],[PROMEDIO]]&gt;=3,"NOTABLE",IF(ActividadesCom[[#This Row],[PROMEDIO]]&gt;=2,"BUENO",IF(ActividadesCom[[#This Row],[PROMEDIO]]=1,"SUFICIENTE","")))))</f>
        <v>BUENO</v>
      </c>
      <c r="H1375" s="5">
        <f>MAX(ActividadesCom[[#This Row],[PERÍODO 1]],ActividadesCom[[#This Row],[PERÍODO 2]],ActividadesCom[[#This Row],[PERÍODO 3]],ActividadesCom[[#This Row],[PERÍODO 4]],ActividadesCom[[#This Row],[PERÍODO 5]])</f>
        <v>20193</v>
      </c>
      <c r="I1375" s="6" t="s">
        <v>111</v>
      </c>
      <c r="J1375" s="5">
        <v>20163</v>
      </c>
      <c r="K1375" s="5" t="s">
        <v>4009</v>
      </c>
      <c r="L1375" s="5">
        <f>IF(ActividadesCom[[#This Row],[NIVEL 1]]&lt;&gt;0,VLOOKUP(ActividadesCom[[#This Row],[NIVEL 1]],Catálogo!A:B,2,FALSE),"")</f>
        <v>2</v>
      </c>
      <c r="M1375" s="5">
        <v>2</v>
      </c>
      <c r="N1375" s="6" t="s">
        <v>1131</v>
      </c>
      <c r="O1375" s="5">
        <v>20193</v>
      </c>
      <c r="P1375" s="5" t="s">
        <v>4009</v>
      </c>
      <c r="Q1375" s="5">
        <f>IF(ActividadesCom[[#This Row],[NIVEL 2]]&lt;&gt;0,VLOOKUP(ActividadesCom[[#This Row],[NIVEL 2]],Catálogo!A:B,2,FALSE),"")</f>
        <v>2</v>
      </c>
      <c r="R1375" s="11">
        <v>1</v>
      </c>
      <c r="S1375" s="12"/>
      <c r="T1375" s="11"/>
      <c r="U1375" s="11"/>
      <c r="V1375" s="5" t="str">
        <f>IF(ActividadesCom[[#This Row],[NIVEL 3]]&lt;&gt;0,VLOOKUP(ActividadesCom[[#This Row],[NIVEL 3]],Catálogo!A:B,2,FALSE),"")</f>
        <v/>
      </c>
      <c r="W1375" s="11"/>
      <c r="X1375" s="6"/>
      <c r="Y1375" s="5"/>
      <c r="Z1375" s="5"/>
      <c r="AA1375" s="5" t="str">
        <f>IF(ActividadesCom[[#This Row],[NIVEL 4]]&lt;&gt;0,VLOOKUP(ActividadesCom[[#This Row],[NIVEL 4]],Catálogo!A:B,2,FALSE),"")</f>
        <v/>
      </c>
      <c r="AB1375" s="5"/>
      <c r="AC1375" s="6" t="s">
        <v>81</v>
      </c>
      <c r="AD1375" s="5">
        <v>20163</v>
      </c>
      <c r="AE1375" s="5" t="s">
        <v>4009</v>
      </c>
      <c r="AF1375" s="5">
        <f>IF(ActividadesCom[[#This Row],[NIVEL 5]]&lt;&gt;0,VLOOKUP(ActividadesCom[[#This Row],[NIVEL 5]],Catálogo!A:B,2,FALSE),"")</f>
        <v>2</v>
      </c>
      <c r="AG1375" s="5">
        <v>1</v>
      </c>
      <c r="AH1375" s="2"/>
    </row>
    <row r="1376" spans="1:34" s="21" customFormat="1" ht="30" hidden="1" customHeight="1" x14ac:dyDescent="0.25">
      <c r="A1376" s="7">
        <v>16470188</v>
      </c>
      <c r="B1376" s="6" t="str">
        <f>VLOOKUP(ActividadesCom[[#This Row],[NO. DE CONTROL]],'LISTADO ESTUDIANTES'!A:C,2,FALSE)</f>
        <v>MARQUEZ MONTERO LETICIA YANETH</v>
      </c>
      <c r="C1376" s="6" t="str">
        <f>VLOOKUP(ActividadesCom[[#This Row],[NO. DE CONTROL]],'LISTADO ESTUDIANTES'!A:C,3,FALSE)</f>
        <v>INGENIERIA EN GESTION EMPRESARIAL</v>
      </c>
      <c r="D1376" s="5" t="str">
        <f>VLOOKUP(ActividadesCom[[#This Row],[NO. DE CONTROL]],'LISTADO ESTUDIANTES'!A:D,4,FALSE)</f>
        <v>BAJA</v>
      </c>
      <c r="E1376" s="5">
        <f>SUM(ActividadesCom[[#This Row],[CRÉD. 1]],ActividadesCom[[#This Row],[CRÉD. 2]],ActividadesCom[[#This Row],[CRÉD. 3]],ActividadesCom[[#This Row],[CRÉD. 4]],ActividadesCom[[#This Row],[CRÉD. 5]])</f>
        <v>5</v>
      </c>
      <c r="F1376" s="5">
        <f>IF(ActividadesCom[[#This Row],[ÚLTIMO SEMESTRE CON CRÉDITOS]]&gt;0,ROUND(AVERAGE(ActividadesCom[[#This Row],[VALOR NIVEL 5]],ActividadesCom[[#This Row],[VALOR NIVEL 4]],ActividadesCom[[#This Row],[VALOR NIVEL 3]],ActividadesCom[[#This Row],[VALOR NIVEL 2]],ActividadesCom[[#This Row],[VALOR NIVEL 1]]),0),"")</f>
        <v>3</v>
      </c>
      <c r="G1376" s="5" t="str">
        <f>IF(ActividadesCom[[#This Row],[PROMEDIO]]="","",IF(ActividadesCom[[#This Row],[PROMEDIO]]&gt;=4,"EXCELENTE",IF(ActividadesCom[[#This Row],[PROMEDIO]]&gt;=3,"NOTABLE",IF(ActividadesCom[[#This Row],[PROMEDIO]]&gt;=2,"BUENO",IF(ActividadesCom[[#This Row],[PROMEDIO]]=1,"SUFICIENTE","")))))</f>
        <v>NOTABLE</v>
      </c>
      <c r="H1376" s="5">
        <f>MAX(ActividadesCom[[#This Row],[PERÍODO 1]],ActividadesCom[[#This Row],[PERÍODO 2]],ActividadesCom[[#This Row],[PERÍODO 3]],ActividadesCom[[#This Row],[PERÍODO 4]],ActividadesCom[[#This Row],[PERÍODO 5]])</f>
        <v>20183</v>
      </c>
      <c r="I1376" s="6" t="s">
        <v>111</v>
      </c>
      <c r="J1376" s="5">
        <v>20163</v>
      </c>
      <c r="K1376" s="5" t="s">
        <v>4009</v>
      </c>
      <c r="L1376" s="5">
        <f>IF(ActividadesCom[[#This Row],[NIVEL 1]]&lt;&gt;0,VLOOKUP(ActividadesCom[[#This Row],[NIVEL 1]],Catálogo!A:B,2,FALSE),"")</f>
        <v>2</v>
      </c>
      <c r="M1376" s="5">
        <v>2</v>
      </c>
      <c r="N1376" s="6" t="s">
        <v>111</v>
      </c>
      <c r="O1376" s="5">
        <v>20183</v>
      </c>
      <c r="P1376" s="5" t="s">
        <v>4009</v>
      </c>
      <c r="Q1376" s="5">
        <f>IF(ActividadesCom[[#This Row],[NIVEL 2]]&lt;&gt;0,VLOOKUP(ActividadesCom[[#This Row],[NIVEL 2]],Catálogo!A:B,2,FALSE),"")</f>
        <v>2</v>
      </c>
      <c r="R1376" s="11">
        <v>1</v>
      </c>
      <c r="S1376" s="12"/>
      <c r="T1376" s="11"/>
      <c r="U1376" s="11"/>
      <c r="V1376" s="5" t="str">
        <f>IF(ActividadesCom[[#This Row],[NIVEL 3]]&lt;&gt;0,VLOOKUP(ActividadesCom[[#This Row],[NIVEL 3]],Catálogo!A:B,2,FALSE),"")</f>
        <v/>
      </c>
      <c r="W1376" s="11"/>
      <c r="X1376" s="6" t="s">
        <v>406</v>
      </c>
      <c r="Y1376" s="5">
        <v>20171</v>
      </c>
      <c r="Z1376" s="5" t="s">
        <v>4007</v>
      </c>
      <c r="AA1376" s="5">
        <f>IF(ActividadesCom[[#This Row],[NIVEL 4]]&lt;&gt;0,VLOOKUP(ActividadesCom[[#This Row],[NIVEL 4]],Catálogo!A:B,2,FALSE),"")</f>
        <v>4</v>
      </c>
      <c r="AB1376" s="5">
        <v>1</v>
      </c>
      <c r="AC1376" s="6" t="s">
        <v>81</v>
      </c>
      <c r="AD1376" s="5">
        <v>20163</v>
      </c>
      <c r="AE1376" s="5" t="s">
        <v>4009</v>
      </c>
      <c r="AF1376" s="5">
        <f>IF(ActividadesCom[[#This Row],[NIVEL 5]]&lt;&gt;0,VLOOKUP(ActividadesCom[[#This Row],[NIVEL 5]],Catálogo!A:B,2,FALSE),"")</f>
        <v>2</v>
      </c>
      <c r="AG1376" s="5">
        <v>1</v>
      </c>
    </row>
    <row r="1377" spans="1:16376" ht="30" hidden="1" customHeight="1" x14ac:dyDescent="0.25">
      <c r="A1377" s="7">
        <v>16470189</v>
      </c>
      <c r="B1377" s="6" t="str">
        <f>VLOOKUP(ActividadesCom[[#This Row],[NO. DE CONTROL]],'LISTADO ESTUDIANTES'!A:C,2,FALSE)</f>
        <v>RAMIREZ PEREZ ROSAURA ELENA</v>
      </c>
      <c r="C1377" s="6" t="str">
        <f>VLOOKUP(ActividadesCom[[#This Row],[NO. DE CONTROL]],'LISTADO ESTUDIANTES'!A:C,3,FALSE)</f>
        <v>INGENIERIA EN GESTION EMPRESARIAL</v>
      </c>
      <c r="D1377" s="5" t="str">
        <f>VLOOKUP(ActividadesCom[[#This Row],[NO. DE CONTROL]],'LISTADO ESTUDIANTES'!A:D,4,FALSE)</f>
        <v>BAJA</v>
      </c>
      <c r="E1377" s="5">
        <f>SUM(ActividadesCom[[#This Row],[CRÉD. 1]],ActividadesCom[[#This Row],[CRÉD. 2]],ActividadesCom[[#This Row],[CRÉD. 3]],ActividadesCom[[#This Row],[CRÉD. 4]],ActividadesCom[[#This Row],[CRÉD. 5]])</f>
        <v>5</v>
      </c>
      <c r="F1377" s="5">
        <f>IF(ActividadesCom[[#This Row],[ÚLTIMO SEMESTRE CON CRÉDITOS]]&gt;0,ROUND(AVERAGE(ActividadesCom[[#This Row],[VALOR NIVEL 5]],ActividadesCom[[#This Row],[VALOR NIVEL 4]],ActividadesCom[[#This Row],[VALOR NIVEL 3]],ActividadesCom[[#This Row],[VALOR NIVEL 2]],ActividadesCom[[#This Row],[VALOR NIVEL 1]]),0),"")</f>
        <v>3</v>
      </c>
      <c r="G1377" s="5" t="str">
        <f>IF(ActividadesCom[[#This Row],[PROMEDIO]]="","",IF(ActividadesCom[[#This Row],[PROMEDIO]]&gt;=4,"EXCELENTE",IF(ActividadesCom[[#This Row],[PROMEDIO]]&gt;=3,"NOTABLE",IF(ActividadesCom[[#This Row],[PROMEDIO]]&gt;=2,"BUENO",IF(ActividadesCom[[#This Row],[PROMEDIO]]=1,"SUFICIENTE","")))))</f>
        <v>NOTABLE</v>
      </c>
      <c r="H1377" s="5">
        <f>MAX(ActividadesCom[[#This Row],[PERÍODO 1]],ActividadesCom[[#This Row],[PERÍODO 2]],ActividadesCom[[#This Row],[PERÍODO 3]],ActividadesCom[[#This Row],[PERÍODO 4]],ActividadesCom[[#This Row],[PERÍODO 5]])</f>
        <v>20183</v>
      </c>
      <c r="I1377" s="6" t="s">
        <v>111</v>
      </c>
      <c r="J1377" s="5">
        <v>20163</v>
      </c>
      <c r="K1377" s="5" t="s">
        <v>4009</v>
      </c>
      <c r="L1377" s="5">
        <f>IF(ActividadesCom[[#This Row],[NIVEL 1]]&lt;&gt;0,VLOOKUP(ActividadesCom[[#This Row],[NIVEL 1]],Catálogo!A:B,2,FALSE),"")</f>
        <v>2</v>
      </c>
      <c r="M1377" s="5">
        <v>2</v>
      </c>
      <c r="N1377" s="6" t="s">
        <v>111</v>
      </c>
      <c r="O1377" s="5">
        <v>20183</v>
      </c>
      <c r="P1377" s="5" t="s">
        <v>4009</v>
      </c>
      <c r="Q1377" s="5">
        <f>IF(ActividadesCom[[#This Row],[NIVEL 2]]&lt;&gt;0,VLOOKUP(ActividadesCom[[#This Row],[NIVEL 2]],Catálogo!A:B,2,FALSE),"")</f>
        <v>2</v>
      </c>
      <c r="R1377" s="11">
        <v>1</v>
      </c>
      <c r="S1377" s="12"/>
      <c r="T1377" s="11"/>
      <c r="U1377" s="11"/>
      <c r="V1377" s="5" t="str">
        <f>IF(ActividadesCom[[#This Row],[NIVEL 3]]&lt;&gt;0,VLOOKUP(ActividadesCom[[#This Row],[NIVEL 3]],Catálogo!A:B,2,FALSE),"")</f>
        <v/>
      </c>
      <c r="W1377" s="11"/>
      <c r="X1377" s="6" t="s">
        <v>615</v>
      </c>
      <c r="Y1377" s="5">
        <v>20183</v>
      </c>
      <c r="Z1377" s="5" t="s">
        <v>4007</v>
      </c>
      <c r="AA1377" s="5">
        <f>IF(ActividadesCom[[#This Row],[NIVEL 4]]&lt;&gt;0,VLOOKUP(ActividadesCom[[#This Row],[NIVEL 4]],Catálogo!A:B,2,FALSE),"")</f>
        <v>4</v>
      </c>
      <c r="AB1377" s="5">
        <v>1</v>
      </c>
      <c r="AC1377" s="6" t="s">
        <v>406</v>
      </c>
      <c r="AD1377" s="5">
        <v>20171</v>
      </c>
      <c r="AE1377" s="5" t="s">
        <v>4007</v>
      </c>
      <c r="AF1377" s="5">
        <f>IF(ActividadesCom[[#This Row],[NIVEL 5]]&lt;&gt;0,VLOOKUP(ActividadesCom[[#This Row],[NIVEL 5]],Catálogo!A:B,2,FALSE),"")</f>
        <v>4</v>
      </c>
      <c r="AG1377" s="5">
        <v>1</v>
      </c>
      <c r="AH1377" s="2"/>
    </row>
    <row r="1378" spans="1:16376" s="21" customFormat="1" ht="30" hidden="1" customHeight="1" x14ac:dyDescent="0.25">
      <c r="A1378" s="7">
        <v>16470190</v>
      </c>
      <c r="B1378" s="6" t="str">
        <f>VLOOKUP(ActividadesCom[[#This Row],[NO. DE CONTROL]],'LISTADO ESTUDIANTES'!A:C,2,FALSE)</f>
        <v>UC CANUL LETICIA DEL SOCORRO</v>
      </c>
      <c r="C1378" s="6" t="str">
        <f>VLOOKUP(ActividadesCom[[#This Row],[NO. DE CONTROL]],'LISTADO ESTUDIANTES'!A:C,3,FALSE)</f>
        <v>INGENIERIA EN GESTION EMPRESARIAL</v>
      </c>
      <c r="D1378" s="5" t="str">
        <f>VLOOKUP(ActividadesCom[[#This Row],[NO. DE CONTROL]],'LISTADO ESTUDIANTES'!A:D,4,FALSE)</f>
        <v>BAJA</v>
      </c>
      <c r="E1378" s="5">
        <f>SUM(ActividadesCom[[#This Row],[CRÉD. 1]],ActividadesCom[[#This Row],[CRÉD. 2]],ActividadesCom[[#This Row],[CRÉD. 3]],ActividadesCom[[#This Row],[CRÉD. 4]],ActividadesCom[[#This Row],[CRÉD. 5]])</f>
        <v>3</v>
      </c>
      <c r="F1378" s="17">
        <f>IF(ActividadesCom[[#This Row],[ÚLTIMO SEMESTRE CON CRÉDITOS]]&gt;0,ROUND(AVERAGE(ActividadesCom[[#This Row],[VALOR NIVEL 5]],ActividadesCom[[#This Row],[VALOR NIVEL 4]],ActividadesCom[[#This Row],[VALOR NIVEL 3]],ActividadesCom[[#This Row],[VALOR NIVEL 2]],ActividadesCom[[#This Row],[VALOR NIVEL 1]]),0),"")</f>
        <v>3</v>
      </c>
      <c r="G1378" s="5" t="str">
        <f>IF(ActividadesCom[[#This Row],[PROMEDIO]]="","",IF(ActividadesCom[[#This Row],[PROMEDIO]]&gt;=4,"EXCELENTE",IF(ActividadesCom[[#This Row],[PROMEDIO]]&gt;=3,"NOTABLE",IF(ActividadesCom[[#This Row],[PROMEDIO]]&gt;=2,"BUENO",IF(ActividadesCom[[#This Row],[PROMEDIO]]=1,"SUFICIENTE","")))))</f>
        <v>NOTABLE</v>
      </c>
      <c r="H1378" s="5">
        <f>MAX(ActividadesCom[[#This Row],[PERÍODO 1]],ActividadesCom[[#This Row],[PERÍODO 2]],ActividadesCom[[#This Row],[PERÍODO 3]],ActividadesCom[[#This Row],[PERÍODO 4]],ActividadesCom[[#This Row],[PERÍODO 5]])</f>
        <v>20171</v>
      </c>
      <c r="I1378" s="6" t="s">
        <v>111</v>
      </c>
      <c r="J1378" s="5">
        <v>20163</v>
      </c>
      <c r="K1378" s="5" t="s">
        <v>4009</v>
      </c>
      <c r="L1378" s="5">
        <f>IF(ActividadesCom[[#This Row],[NIVEL 1]]&lt;&gt;0,VLOOKUP(ActividadesCom[[#This Row],[NIVEL 1]],Catálogo!A:B,2,FALSE),"")</f>
        <v>2</v>
      </c>
      <c r="M1378" s="5">
        <v>1</v>
      </c>
      <c r="N1378" s="6"/>
      <c r="O1378" s="5"/>
      <c r="P1378" s="5"/>
      <c r="Q1378" s="5" t="str">
        <f>IF(ActividadesCom[[#This Row],[NIVEL 2]]&lt;&gt;0,VLOOKUP(ActividadesCom[[#This Row],[NIVEL 2]],Catálogo!A:B,2,FALSE),"")</f>
        <v/>
      </c>
      <c r="R1378" s="11"/>
      <c r="S1378" s="12"/>
      <c r="T1378" s="11"/>
      <c r="U1378" s="11"/>
      <c r="V1378" s="5" t="str">
        <f>IF(ActividadesCom[[#This Row],[NIVEL 3]]&lt;&gt;0,VLOOKUP(ActividadesCom[[#This Row],[NIVEL 3]],Catálogo!A:B,2,FALSE),"")</f>
        <v/>
      </c>
      <c r="W1378" s="11"/>
      <c r="X1378" s="6" t="s">
        <v>406</v>
      </c>
      <c r="Y1378" s="5">
        <v>20171</v>
      </c>
      <c r="Z1378" s="5" t="s">
        <v>4007</v>
      </c>
      <c r="AA1378" s="5">
        <f>IF(ActividadesCom[[#This Row],[NIVEL 4]]&lt;&gt;0,VLOOKUP(ActividadesCom[[#This Row],[NIVEL 4]],Catálogo!A:B,2,FALSE),"")</f>
        <v>4</v>
      </c>
      <c r="AB1378" s="5">
        <v>1</v>
      </c>
      <c r="AC1378" s="6" t="s">
        <v>2</v>
      </c>
      <c r="AD1378" s="5">
        <v>20163</v>
      </c>
      <c r="AE1378" s="5" t="s">
        <v>4009</v>
      </c>
      <c r="AF1378" s="5">
        <f>IF(ActividadesCom[[#This Row],[NIVEL 5]]&lt;&gt;0,VLOOKUP(ActividadesCom[[#This Row],[NIVEL 5]],Catálogo!A:B,2,FALSE),"")</f>
        <v>2</v>
      </c>
      <c r="AG1378" s="5">
        <v>1</v>
      </c>
    </row>
    <row r="1379" spans="1:16376" ht="30" hidden="1" customHeight="1" x14ac:dyDescent="0.25">
      <c r="A1379" s="7">
        <v>16470191</v>
      </c>
      <c r="B1379" s="6" t="str">
        <f>VLOOKUP(ActividadesCom[[#This Row],[NO. DE CONTROL]],'LISTADO ESTUDIANTES'!A:C,2,FALSE)</f>
        <v>CACH MAY SAMANTA GUADALUPE</v>
      </c>
      <c r="C1379" s="6" t="str">
        <f>VLOOKUP(ActividadesCom[[#This Row],[NO. DE CONTROL]],'LISTADO ESTUDIANTES'!A:C,3,FALSE)</f>
        <v>INGENIERIA EN GESTION EMPRESARIAL</v>
      </c>
      <c r="D1379" s="5" t="str">
        <f>VLOOKUP(ActividadesCom[[#This Row],[NO. DE CONTROL]],'LISTADO ESTUDIANTES'!A:D,4,FALSE)</f>
        <v>BAJA</v>
      </c>
      <c r="E1379" s="5">
        <f>SUM(ActividadesCom[[#This Row],[CRÉD. 1]],ActividadesCom[[#This Row],[CRÉD. 2]],ActividadesCom[[#This Row],[CRÉD. 3]],ActividadesCom[[#This Row],[CRÉD. 4]],ActividadesCom[[#This Row],[CRÉD. 5]])</f>
        <v>5</v>
      </c>
      <c r="F1379" s="5">
        <f>IF(ActividadesCom[[#This Row],[ÚLTIMO SEMESTRE CON CRÉDITOS]]&gt;0,ROUND(AVERAGE(ActividadesCom[[#This Row],[VALOR NIVEL 5]],ActividadesCom[[#This Row],[VALOR NIVEL 4]],ActividadesCom[[#This Row],[VALOR NIVEL 3]],ActividadesCom[[#This Row],[VALOR NIVEL 2]],ActividadesCom[[#This Row],[VALOR NIVEL 1]]),0),"")</f>
        <v>3</v>
      </c>
      <c r="G1379" s="5" t="str">
        <f>IF(ActividadesCom[[#This Row],[PROMEDIO]]="","",IF(ActividadesCom[[#This Row],[PROMEDIO]]&gt;=4,"EXCELENTE",IF(ActividadesCom[[#This Row],[PROMEDIO]]&gt;=3,"NOTABLE",IF(ActividadesCom[[#This Row],[PROMEDIO]]&gt;=2,"BUENO",IF(ActividadesCom[[#This Row],[PROMEDIO]]=1,"SUFICIENTE","")))))</f>
        <v>NOTABLE</v>
      </c>
      <c r="H1379" s="5">
        <f>MAX(ActividadesCom[[#This Row],[PERÍODO 1]],ActividadesCom[[#This Row],[PERÍODO 2]],ActividadesCom[[#This Row],[PERÍODO 3]],ActividadesCom[[#This Row],[PERÍODO 4]],ActividadesCom[[#This Row],[PERÍODO 5]])</f>
        <v>20183</v>
      </c>
      <c r="I1379" s="6" t="s">
        <v>111</v>
      </c>
      <c r="J1379" s="5">
        <v>20163</v>
      </c>
      <c r="K1379" s="5" t="s">
        <v>4009</v>
      </c>
      <c r="L1379" s="5">
        <f>IF(ActividadesCom[[#This Row],[NIVEL 1]]&lt;&gt;0,VLOOKUP(ActividadesCom[[#This Row],[NIVEL 1]],Catálogo!A:B,2,FALSE),"")</f>
        <v>2</v>
      </c>
      <c r="M1379" s="5">
        <v>2</v>
      </c>
      <c r="N1379" s="6" t="s">
        <v>111</v>
      </c>
      <c r="O1379" s="5">
        <v>20183</v>
      </c>
      <c r="P1379" s="5" t="s">
        <v>4009</v>
      </c>
      <c r="Q1379" s="5">
        <f>IF(ActividadesCom[[#This Row],[NIVEL 2]]&lt;&gt;0,VLOOKUP(ActividadesCom[[#This Row],[NIVEL 2]],Catálogo!A:B,2,FALSE),"")</f>
        <v>2</v>
      </c>
      <c r="R1379" s="11">
        <v>1</v>
      </c>
      <c r="S1379" s="12"/>
      <c r="T1379" s="11"/>
      <c r="U1379" s="11"/>
      <c r="V1379" s="5" t="str">
        <f>IF(ActividadesCom[[#This Row],[NIVEL 3]]&lt;&gt;0,VLOOKUP(ActividadesCom[[#This Row],[NIVEL 3]],Catálogo!A:B,2,FALSE),"")</f>
        <v/>
      </c>
      <c r="W1379" s="11"/>
      <c r="X1379" s="6" t="s">
        <v>406</v>
      </c>
      <c r="Y1379" s="5">
        <v>20171</v>
      </c>
      <c r="Z1379" s="5" t="s">
        <v>4007</v>
      </c>
      <c r="AA1379" s="5">
        <f>IF(ActividadesCom[[#This Row],[NIVEL 4]]&lt;&gt;0,VLOOKUP(ActividadesCom[[#This Row],[NIVEL 4]],Catálogo!A:B,2,FALSE),"")</f>
        <v>4</v>
      </c>
      <c r="AB1379" s="5">
        <v>1</v>
      </c>
      <c r="AC1379" s="6" t="s">
        <v>2</v>
      </c>
      <c r="AD1379" s="5">
        <v>20163</v>
      </c>
      <c r="AE1379" s="5" t="s">
        <v>4009</v>
      </c>
      <c r="AF1379" s="5">
        <f>IF(ActividadesCom[[#This Row],[NIVEL 5]]&lt;&gt;0,VLOOKUP(ActividadesCom[[#This Row],[NIVEL 5]],Catálogo!A:B,2,FALSE),"")</f>
        <v>2</v>
      </c>
      <c r="AG1379" s="5">
        <v>1</v>
      </c>
      <c r="AH1379" s="2"/>
    </row>
    <row r="1380" spans="1:16376" ht="30" hidden="1" customHeight="1" x14ac:dyDescent="0.25">
      <c r="A1380" s="7">
        <v>16470192</v>
      </c>
      <c r="B1380" s="6" t="str">
        <f>VLOOKUP(ActividadesCom[[#This Row],[NO. DE CONTROL]],'LISTADO ESTUDIANTES'!A:C,2,FALSE)</f>
        <v>CU MASS RICARDO AUGUSTO</v>
      </c>
      <c r="C1380" s="6" t="str">
        <f>VLOOKUP(ActividadesCom[[#This Row],[NO. DE CONTROL]],'LISTADO ESTUDIANTES'!A:C,3,FALSE)</f>
        <v>INGENIERIA EN GESTION EMPRESARIAL</v>
      </c>
      <c r="D1380" s="5" t="str">
        <f>VLOOKUP(ActividadesCom[[#This Row],[NO. DE CONTROL]],'LISTADO ESTUDIANTES'!A:D,4,FALSE)</f>
        <v>BAJA</v>
      </c>
      <c r="E1380" s="5">
        <f>SUM(ActividadesCom[[#This Row],[CRÉD. 1]],ActividadesCom[[#This Row],[CRÉD. 2]],ActividadesCom[[#This Row],[CRÉD. 3]],ActividadesCom[[#This Row],[CRÉD. 4]],ActividadesCom[[#This Row],[CRÉD. 5]])</f>
        <v>5</v>
      </c>
      <c r="F1380" s="17">
        <f>IF(ActividadesCom[[#This Row],[ÚLTIMO SEMESTRE CON CRÉDITOS]]&gt;0,ROUND(AVERAGE(ActividadesCom[[#This Row],[VALOR NIVEL 5]],ActividadesCom[[#This Row],[VALOR NIVEL 4]],ActividadesCom[[#This Row],[VALOR NIVEL 3]],ActividadesCom[[#This Row],[VALOR NIVEL 2]],ActividadesCom[[#This Row],[VALOR NIVEL 1]]),0),"")</f>
        <v>2</v>
      </c>
      <c r="G1380" s="5" t="str">
        <f>IF(ActividadesCom[[#This Row],[PROMEDIO]]="","",IF(ActividadesCom[[#This Row],[PROMEDIO]]&gt;=4,"EXCELENTE",IF(ActividadesCom[[#This Row],[PROMEDIO]]&gt;=3,"NOTABLE",IF(ActividadesCom[[#This Row],[PROMEDIO]]&gt;=2,"BUENO",IF(ActividadesCom[[#This Row],[PROMEDIO]]=1,"SUFICIENTE","")))))</f>
        <v>BUENO</v>
      </c>
      <c r="H1380" s="5">
        <f>MAX(ActividadesCom[[#This Row],[PERÍODO 1]],ActividadesCom[[#This Row],[PERÍODO 2]],ActividadesCom[[#This Row],[PERÍODO 3]],ActividadesCom[[#This Row],[PERÍODO 4]],ActividadesCom[[#This Row],[PERÍODO 5]])</f>
        <v>20191</v>
      </c>
      <c r="I1380" s="6" t="s">
        <v>111</v>
      </c>
      <c r="J1380" s="5">
        <v>20163</v>
      </c>
      <c r="K1380" s="5" t="s">
        <v>4009</v>
      </c>
      <c r="L1380" s="5">
        <f>IF(ActividadesCom[[#This Row],[NIVEL 1]]&lt;&gt;0,VLOOKUP(ActividadesCom[[#This Row],[NIVEL 1]],Catálogo!A:B,2,FALSE),"")</f>
        <v>2</v>
      </c>
      <c r="M1380" s="5">
        <v>2</v>
      </c>
      <c r="N1380" s="6" t="s">
        <v>111</v>
      </c>
      <c r="O1380" s="5">
        <v>20173</v>
      </c>
      <c r="P1380" s="5" t="s">
        <v>4009</v>
      </c>
      <c r="Q1380" s="5">
        <f>IF(ActividadesCom[[#This Row],[NIVEL 2]]&lt;&gt;0,VLOOKUP(ActividadesCom[[#This Row],[NIVEL 2]],Catálogo!A:B,2,FALSE),"")</f>
        <v>2</v>
      </c>
      <c r="R1380" s="11">
        <v>1</v>
      </c>
      <c r="S1380" s="12"/>
      <c r="T1380" s="11"/>
      <c r="U1380" s="11"/>
      <c r="V1380" s="5" t="str">
        <f>IF(ActividadesCom[[#This Row],[NIVEL 3]]&lt;&gt;0,VLOOKUP(ActividadesCom[[#This Row],[NIVEL 3]],Catálogo!A:B,2,FALSE),"")</f>
        <v/>
      </c>
      <c r="W1380" s="11"/>
      <c r="X1380" s="6" t="s">
        <v>55</v>
      </c>
      <c r="Y1380" s="5">
        <v>20191</v>
      </c>
      <c r="Z1380" s="5" t="s">
        <v>4008</v>
      </c>
      <c r="AA1380" s="5">
        <f>IF(ActividadesCom[[#This Row],[NIVEL 4]]&lt;&gt;0,VLOOKUP(ActividadesCom[[#This Row],[NIVEL 4]],Catálogo!A:B,2,FALSE),"")</f>
        <v>3</v>
      </c>
      <c r="AB1380" s="5">
        <v>1</v>
      </c>
      <c r="AC1380" s="6" t="s">
        <v>55</v>
      </c>
      <c r="AD1380" s="5">
        <v>20163</v>
      </c>
      <c r="AE1380" s="5" t="s">
        <v>4009</v>
      </c>
      <c r="AF1380" s="5">
        <f>IF(ActividadesCom[[#This Row],[NIVEL 5]]&lt;&gt;0,VLOOKUP(ActividadesCom[[#This Row],[NIVEL 5]],Catálogo!A:B,2,FALSE),"")</f>
        <v>2</v>
      </c>
      <c r="AG1380" s="5">
        <v>1</v>
      </c>
      <c r="AH1380" s="2"/>
    </row>
    <row r="1381" spans="1:16376" ht="30" hidden="1" customHeight="1" x14ac:dyDescent="0.25">
      <c r="A1381" s="7">
        <v>16470193</v>
      </c>
      <c r="B1381" s="6" t="str">
        <f>VLOOKUP(ActividadesCom[[#This Row],[NO. DE CONTROL]],'LISTADO ESTUDIANTES'!A:C,2,FALSE)</f>
        <v>DIAZ ACOSTA CARLOS NICOLAS</v>
      </c>
      <c r="C1381" s="6" t="str">
        <f>VLOOKUP(ActividadesCom[[#This Row],[NO. DE CONTROL]],'LISTADO ESTUDIANTES'!A:C,3,FALSE)</f>
        <v>INGENIERIA EN GESTION EMPRESARIAL</v>
      </c>
      <c r="D1381" s="5" t="str">
        <f>VLOOKUP(ActividadesCom[[#This Row],[NO. DE CONTROL]],'LISTADO ESTUDIANTES'!A:D,4,FALSE)</f>
        <v>BAJA</v>
      </c>
      <c r="E1381" s="5">
        <f>SUM(ActividadesCom[[#This Row],[CRÉD. 1]],ActividadesCom[[#This Row],[CRÉD. 2]],ActividadesCom[[#This Row],[CRÉD. 3]],ActividadesCom[[#This Row],[CRÉD. 4]],ActividadesCom[[#This Row],[CRÉD. 5]])</f>
        <v>5</v>
      </c>
      <c r="F1381" s="5">
        <f>IF(ActividadesCom[[#This Row],[ÚLTIMO SEMESTRE CON CRÉDITOS]]&gt;0,ROUND(AVERAGE(ActividadesCom[[#This Row],[VALOR NIVEL 5]],ActividadesCom[[#This Row],[VALOR NIVEL 4]],ActividadesCom[[#This Row],[VALOR NIVEL 3]],ActividadesCom[[#This Row],[VALOR NIVEL 2]],ActividadesCom[[#This Row],[VALOR NIVEL 1]]),0),"")</f>
        <v>2</v>
      </c>
      <c r="G1381" s="5" t="str">
        <f>IF(ActividadesCom[[#This Row],[PROMEDIO]]="","",IF(ActividadesCom[[#This Row],[PROMEDIO]]&gt;=4,"EXCELENTE",IF(ActividadesCom[[#This Row],[PROMEDIO]]&gt;=3,"NOTABLE",IF(ActividadesCom[[#This Row],[PROMEDIO]]&gt;=2,"BUENO",IF(ActividadesCom[[#This Row],[PROMEDIO]]=1,"SUFICIENTE","")))))</f>
        <v>BUENO</v>
      </c>
      <c r="H1381" s="5">
        <f>MAX(ActividadesCom[[#This Row],[PERÍODO 1]],ActividadesCom[[#This Row],[PERÍODO 2]],ActividadesCom[[#This Row],[PERÍODO 3]],ActividadesCom[[#This Row],[PERÍODO 4]],ActividadesCom[[#This Row],[PERÍODO 5]])</f>
        <v>20183</v>
      </c>
      <c r="I1381" s="6" t="s">
        <v>111</v>
      </c>
      <c r="J1381" s="5">
        <v>20163</v>
      </c>
      <c r="K1381" s="5" t="s">
        <v>4009</v>
      </c>
      <c r="L1381" s="5">
        <f>IF(ActividadesCom[[#This Row],[NIVEL 1]]&lt;&gt;0,VLOOKUP(ActividadesCom[[#This Row],[NIVEL 1]],Catálogo!A:B,2,FALSE),"")</f>
        <v>2</v>
      </c>
      <c r="M1381" s="11">
        <v>2</v>
      </c>
      <c r="N1381" s="12" t="s">
        <v>111</v>
      </c>
      <c r="O1381" s="11">
        <v>20183</v>
      </c>
      <c r="P1381" s="11" t="s">
        <v>4009</v>
      </c>
      <c r="Q1381" s="5">
        <f>IF(ActividadesCom[[#This Row],[NIVEL 2]]&lt;&gt;0,VLOOKUP(ActividadesCom[[#This Row],[NIVEL 2]],Catálogo!A:B,2,FALSE),"")</f>
        <v>2</v>
      </c>
      <c r="R1381" s="11">
        <v>1</v>
      </c>
      <c r="S1381" s="6"/>
      <c r="T1381" s="5"/>
      <c r="U1381" s="5"/>
      <c r="V1381" s="5" t="str">
        <f>IF(ActividadesCom[[#This Row],[NIVEL 3]]&lt;&gt;0,VLOOKUP(ActividadesCom[[#This Row],[NIVEL 3]],Catálogo!A:B,2,FALSE),"")</f>
        <v/>
      </c>
      <c r="W1381" s="5"/>
      <c r="X1381" s="6" t="s">
        <v>5</v>
      </c>
      <c r="Y1381" s="5">
        <v>20171</v>
      </c>
      <c r="Z1381" s="5" t="s">
        <v>4010</v>
      </c>
      <c r="AA1381" s="5">
        <f>IF(ActividadesCom[[#This Row],[NIVEL 4]]&lt;&gt;0,VLOOKUP(ActividadesCom[[#This Row],[NIVEL 4]],Catálogo!A:B,2,FALSE),"")</f>
        <v>1</v>
      </c>
      <c r="AB1381" s="5">
        <v>1</v>
      </c>
      <c r="AC1381" s="6" t="s">
        <v>4</v>
      </c>
      <c r="AD1381" s="5">
        <v>20163</v>
      </c>
      <c r="AE1381" s="5" t="s">
        <v>4009</v>
      </c>
      <c r="AF1381" s="5">
        <f>IF(ActividadesCom[[#This Row],[NIVEL 5]]&lt;&gt;0,VLOOKUP(ActividadesCom[[#This Row],[NIVEL 5]],Catálogo!A:B,2,FALSE),"")</f>
        <v>2</v>
      </c>
      <c r="AG1381" s="5">
        <v>1</v>
      </c>
      <c r="AH1381" s="2"/>
    </row>
    <row r="1382" spans="1:16376" s="21" customFormat="1" ht="30" hidden="1" customHeight="1" x14ac:dyDescent="0.25">
      <c r="A1382" s="7">
        <v>16470194</v>
      </c>
      <c r="B1382" s="6" t="str">
        <f>VLOOKUP(ActividadesCom[[#This Row],[NO. DE CONTROL]],'LISTADO ESTUDIANTES'!A:C,2,FALSE)</f>
        <v>FLORES AGUILETA ANDREA CONCEPCION</v>
      </c>
      <c r="C1382" s="6" t="str">
        <f>VLOOKUP(ActividadesCom[[#This Row],[NO. DE CONTROL]],'LISTADO ESTUDIANTES'!A:C,3,FALSE)</f>
        <v>INGENIERIA EN GESTION EMPRESARIAL</v>
      </c>
      <c r="D1382" s="5" t="str">
        <f>VLOOKUP(ActividadesCom[[#This Row],[NO. DE CONTROL]],'LISTADO ESTUDIANTES'!A:D,4,FALSE)</f>
        <v>BAJA</v>
      </c>
      <c r="E1382" s="5">
        <f>SUM(ActividadesCom[[#This Row],[CRÉD. 1]],ActividadesCom[[#This Row],[CRÉD. 2]],ActividadesCom[[#This Row],[CRÉD. 3]],ActividadesCom[[#This Row],[CRÉD. 4]],ActividadesCom[[#This Row],[CRÉD. 5]])</f>
        <v>4</v>
      </c>
      <c r="F1382" s="17">
        <f>IF(ActividadesCom[[#This Row],[ÚLTIMO SEMESTRE CON CRÉDITOS]]&gt;0,ROUND(AVERAGE(ActividadesCom[[#This Row],[VALOR NIVEL 5]],ActividadesCom[[#This Row],[VALOR NIVEL 4]],ActividadesCom[[#This Row],[VALOR NIVEL 3]],ActividadesCom[[#This Row],[VALOR NIVEL 2]],ActividadesCom[[#This Row],[VALOR NIVEL 1]]),0),"")</f>
        <v>2</v>
      </c>
      <c r="G1382" s="5" t="str">
        <f>IF(ActividadesCom[[#This Row],[PROMEDIO]]="","",IF(ActividadesCom[[#This Row],[PROMEDIO]]&gt;=4,"EXCELENTE",IF(ActividadesCom[[#This Row],[PROMEDIO]]&gt;=3,"NOTABLE",IF(ActividadesCom[[#This Row],[PROMEDIO]]&gt;=2,"BUENO",IF(ActividadesCom[[#This Row],[PROMEDIO]]=1,"SUFICIENTE","")))))</f>
        <v>BUENO</v>
      </c>
      <c r="H1382" s="5">
        <f>MAX(ActividadesCom[[#This Row],[PERÍODO 1]],ActividadesCom[[#This Row],[PERÍODO 2]],ActividadesCom[[#This Row],[PERÍODO 3]],ActividadesCom[[#This Row],[PERÍODO 4]],ActividadesCom[[#This Row],[PERÍODO 5]])</f>
        <v>20191</v>
      </c>
      <c r="I1382" s="6" t="s">
        <v>111</v>
      </c>
      <c r="J1382" s="5">
        <v>20163</v>
      </c>
      <c r="K1382" s="5" t="s">
        <v>4009</v>
      </c>
      <c r="L1382" s="5">
        <f>IF(ActividadesCom[[#This Row],[NIVEL 1]]&lt;&gt;0,VLOOKUP(ActividadesCom[[#This Row],[NIVEL 1]],Catálogo!A:B,2,FALSE),"")</f>
        <v>2</v>
      </c>
      <c r="M1382" s="5">
        <v>2</v>
      </c>
      <c r="N1382" s="6" t="s">
        <v>111</v>
      </c>
      <c r="O1382" s="5">
        <v>20183</v>
      </c>
      <c r="P1382" s="5" t="s">
        <v>4009</v>
      </c>
      <c r="Q1382" s="5">
        <f>IF(ActividadesCom[[#This Row],[NIVEL 2]]&lt;&gt;0,VLOOKUP(ActividadesCom[[#This Row],[NIVEL 2]],Catálogo!A:B,2,FALSE),"")</f>
        <v>2</v>
      </c>
      <c r="R1382" s="11">
        <v>1</v>
      </c>
      <c r="S1382" s="12"/>
      <c r="T1382" s="11"/>
      <c r="U1382" s="11"/>
      <c r="V1382" s="5" t="str">
        <f>IF(ActividadesCom[[#This Row],[NIVEL 3]]&lt;&gt;0,VLOOKUP(ActividadesCom[[#This Row],[NIVEL 3]],Catálogo!A:B,2,FALSE),"")</f>
        <v/>
      </c>
      <c r="W1382" s="11"/>
      <c r="X1382" s="6"/>
      <c r="Y1382" s="5"/>
      <c r="Z1382" s="5"/>
      <c r="AA1382" s="5" t="str">
        <f>IF(ActividadesCom[[#This Row],[NIVEL 4]]&lt;&gt;0,VLOOKUP(ActividadesCom[[#This Row],[NIVEL 4]],Catálogo!A:B,2,FALSE),"")</f>
        <v/>
      </c>
      <c r="AB1382" s="5"/>
      <c r="AC1382" s="6" t="s">
        <v>42</v>
      </c>
      <c r="AD1382" s="5">
        <v>20191</v>
      </c>
      <c r="AE1382" s="5" t="s">
        <v>4008</v>
      </c>
      <c r="AF1382" s="5">
        <f>IF(ActividadesCom[[#This Row],[NIVEL 5]]&lt;&gt;0,VLOOKUP(ActividadesCom[[#This Row],[NIVEL 5]],Catálogo!A:B,2,FALSE),"")</f>
        <v>3</v>
      </c>
      <c r="AG1382" s="5">
        <v>1</v>
      </c>
    </row>
    <row r="1383" spans="1:16376" ht="30" hidden="1" customHeight="1" x14ac:dyDescent="0.25">
      <c r="A1383" s="7">
        <v>16470195</v>
      </c>
      <c r="B1383" s="6" t="str">
        <f>VLOOKUP(ActividadesCom[[#This Row],[NO. DE CONTROL]],'LISTADO ESTUDIANTES'!A:C,2,FALSE)</f>
        <v>COSGALLA MOO. LIMBERTH.  ALEXIS</v>
      </c>
      <c r="C1383" s="6" t="str">
        <f>VLOOKUP(ActividadesCom[[#This Row],[NO. DE CONTROL]],'LISTADO ESTUDIANTES'!A:C,3,FALSE)</f>
        <v>INGENIERIA EN GESTION EMPRESARIAL</v>
      </c>
      <c r="D1383" s="5" t="str">
        <f>VLOOKUP(ActividadesCom[[#This Row],[NO. DE CONTROL]],'LISTADO ESTUDIANTES'!A:D,4,FALSE)</f>
        <v>BAJA</v>
      </c>
      <c r="E1383" s="5">
        <f>SUM(ActividadesCom[[#This Row],[CRÉD. 1]],ActividadesCom[[#This Row],[CRÉD. 2]],ActividadesCom[[#This Row],[CRÉD. 3]],ActividadesCom[[#This Row],[CRÉD. 4]],ActividadesCom[[#This Row],[CRÉD. 5]])</f>
        <v>3</v>
      </c>
      <c r="F1383" s="17">
        <f>IF(ActividadesCom[[#This Row],[ÚLTIMO SEMESTRE CON CRÉDITOS]]&gt;0,ROUND(AVERAGE(ActividadesCom[[#This Row],[VALOR NIVEL 5]],ActividadesCom[[#This Row],[VALOR NIVEL 4]],ActividadesCom[[#This Row],[VALOR NIVEL 3]],ActividadesCom[[#This Row],[VALOR NIVEL 2]],ActividadesCom[[#This Row],[VALOR NIVEL 1]]),0),"")</f>
        <v>2</v>
      </c>
      <c r="G1383" s="5" t="str">
        <f>IF(ActividadesCom[[#This Row],[PROMEDIO]]="","",IF(ActividadesCom[[#This Row],[PROMEDIO]]&gt;=4,"EXCELENTE",IF(ActividadesCom[[#This Row],[PROMEDIO]]&gt;=3,"NOTABLE",IF(ActividadesCom[[#This Row],[PROMEDIO]]&gt;=2,"BUENO",IF(ActividadesCom[[#This Row],[PROMEDIO]]=1,"SUFICIENTE","")))))</f>
        <v>BUENO</v>
      </c>
      <c r="H1383" s="5">
        <f>MAX(ActividadesCom[[#This Row],[PERÍODO 1]],ActividadesCom[[#This Row],[PERÍODO 2]],ActividadesCom[[#This Row],[PERÍODO 3]],ActividadesCom[[#This Row],[PERÍODO 4]],ActividadesCom[[#This Row],[PERÍODO 5]])</f>
        <v>20163</v>
      </c>
      <c r="I1383" s="6" t="s">
        <v>111</v>
      </c>
      <c r="J1383" s="5">
        <v>20163</v>
      </c>
      <c r="K1383" s="5" t="s">
        <v>4009</v>
      </c>
      <c r="L1383" s="5">
        <f>IF(ActividadesCom[[#This Row],[NIVEL 1]]&lt;&gt;0,VLOOKUP(ActividadesCom[[#This Row],[NIVEL 1]],Catálogo!A:B,2,FALSE),"")</f>
        <v>2</v>
      </c>
      <c r="M1383" s="5">
        <v>2</v>
      </c>
      <c r="N1383" s="6"/>
      <c r="O1383" s="5"/>
      <c r="P1383" s="5"/>
      <c r="Q1383" s="5" t="str">
        <f>IF(ActividadesCom[[#This Row],[NIVEL 2]]&lt;&gt;0,VLOOKUP(ActividadesCom[[#This Row],[NIVEL 2]],Catálogo!A:B,2,FALSE),"")</f>
        <v/>
      </c>
      <c r="R1383" s="11"/>
      <c r="S1383" s="12"/>
      <c r="T1383" s="11"/>
      <c r="U1383" s="11"/>
      <c r="V1383" s="5" t="str">
        <f>IF(ActividadesCom[[#This Row],[NIVEL 3]]&lt;&gt;0,VLOOKUP(ActividadesCom[[#This Row],[NIVEL 3]],Catálogo!A:B,2,FALSE),"")</f>
        <v/>
      </c>
      <c r="W1383" s="11"/>
      <c r="X1383" s="6"/>
      <c r="Y1383" s="5"/>
      <c r="Z1383" s="5"/>
      <c r="AA1383" s="5" t="str">
        <f>IF(ActividadesCom[[#This Row],[NIVEL 4]]&lt;&gt;0,VLOOKUP(ActividadesCom[[#This Row],[NIVEL 4]],Catálogo!A:B,2,FALSE),"")</f>
        <v/>
      </c>
      <c r="AB1383" s="5"/>
      <c r="AC1383" s="6" t="s">
        <v>96</v>
      </c>
      <c r="AD1383" s="5">
        <v>20163</v>
      </c>
      <c r="AE1383" s="5" t="s">
        <v>4009</v>
      </c>
      <c r="AF1383" s="5">
        <f>IF(ActividadesCom[[#This Row],[NIVEL 5]]&lt;&gt;0,VLOOKUP(ActividadesCom[[#This Row],[NIVEL 5]],Catálogo!A:B,2,FALSE),"")</f>
        <v>2</v>
      </c>
      <c r="AG1383" s="5">
        <v>1</v>
      </c>
      <c r="AH1383" s="2"/>
    </row>
    <row r="1384" spans="1:16376" ht="30" hidden="1" customHeight="1" x14ac:dyDescent="0.25">
      <c r="A1384" s="7">
        <v>16470196</v>
      </c>
      <c r="B1384" s="6" t="str">
        <f>VLOOKUP(ActividadesCom[[#This Row],[NO. DE CONTROL]],'LISTADO ESTUDIANTES'!A:C,2,FALSE)</f>
        <v>RODRIGUEZ CANUL ANA PAOLA</v>
      </c>
      <c r="C1384" s="6" t="str">
        <f>VLOOKUP(ActividadesCom[[#This Row],[NO. DE CONTROL]],'LISTADO ESTUDIANTES'!A:C,3,FALSE)</f>
        <v>INGENIERIA EN GESTION EMPRESARIAL</v>
      </c>
      <c r="D1384" s="5" t="str">
        <f>VLOOKUP(ActividadesCom[[#This Row],[NO. DE CONTROL]],'LISTADO ESTUDIANTES'!A:D,4,FALSE)</f>
        <v>BAJA</v>
      </c>
      <c r="E1384" s="5">
        <f>SUM(ActividadesCom[[#This Row],[CRÉD. 1]],ActividadesCom[[#This Row],[CRÉD. 2]],ActividadesCom[[#This Row],[CRÉD. 3]],ActividadesCom[[#This Row],[CRÉD. 4]],ActividadesCom[[#This Row],[CRÉD. 5]])</f>
        <v>3</v>
      </c>
      <c r="F1384" s="17">
        <f>IF(ActividadesCom[[#This Row],[ÚLTIMO SEMESTRE CON CRÉDITOS]]&gt;0,ROUND(AVERAGE(ActividadesCom[[#This Row],[VALOR NIVEL 5]],ActividadesCom[[#This Row],[VALOR NIVEL 4]],ActividadesCom[[#This Row],[VALOR NIVEL 3]],ActividadesCom[[#This Row],[VALOR NIVEL 2]],ActividadesCom[[#This Row],[VALOR NIVEL 1]]),0),"")</f>
        <v>2</v>
      </c>
      <c r="G1384" s="5" t="str">
        <f>IF(ActividadesCom[[#This Row],[PROMEDIO]]="","",IF(ActividadesCom[[#This Row],[PROMEDIO]]&gt;=4,"EXCELENTE",IF(ActividadesCom[[#This Row],[PROMEDIO]]&gt;=3,"NOTABLE",IF(ActividadesCom[[#This Row],[PROMEDIO]]&gt;=2,"BUENO",IF(ActividadesCom[[#This Row],[PROMEDIO]]=1,"SUFICIENTE","")))))</f>
        <v>BUENO</v>
      </c>
      <c r="H1384" s="5">
        <f>MAX(ActividadesCom[[#This Row],[PERÍODO 1]],ActividadesCom[[#This Row],[PERÍODO 2]],ActividadesCom[[#This Row],[PERÍODO 3]],ActividadesCom[[#This Row],[PERÍODO 4]],ActividadesCom[[#This Row],[PERÍODO 5]])</f>
        <v>20171</v>
      </c>
      <c r="I1384" s="6" t="s">
        <v>111</v>
      </c>
      <c r="J1384" s="5">
        <v>20163</v>
      </c>
      <c r="K1384" s="5" t="s">
        <v>4009</v>
      </c>
      <c r="L1384" s="5">
        <f>IF(ActividadesCom[[#This Row],[NIVEL 1]]&lt;&gt;0,VLOOKUP(ActividadesCom[[#This Row],[NIVEL 1]],Catálogo!A:B,2,FALSE),"")</f>
        <v>2</v>
      </c>
      <c r="M1384" s="5">
        <v>1</v>
      </c>
      <c r="N1384" s="6"/>
      <c r="O1384" s="5"/>
      <c r="P1384" s="5"/>
      <c r="Q1384" s="5" t="str">
        <f>IF(ActividadesCom[[#This Row],[NIVEL 2]]&lt;&gt;0,VLOOKUP(ActividadesCom[[#This Row],[NIVEL 2]],Catálogo!A:B,2,FALSE),"")</f>
        <v/>
      </c>
      <c r="R1384" s="11"/>
      <c r="S1384" s="12"/>
      <c r="T1384" s="11"/>
      <c r="U1384" s="11"/>
      <c r="V1384" s="5" t="str">
        <f>IF(ActividadesCom[[#This Row],[NIVEL 3]]&lt;&gt;0,VLOOKUP(ActividadesCom[[#This Row],[NIVEL 3]],Catálogo!A:B,2,FALSE),"")</f>
        <v/>
      </c>
      <c r="W1384" s="11"/>
      <c r="X1384" s="6" t="s">
        <v>406</v>
      </c>
      <c r="Y1384" s="5">
        <v>20171</v>
      </c>
      <c r="Z1384" s="5" t="s">
        <v>4008</v>
      </c>
      <c r="AA1384" s="5">
        <f>IF(ActividadesCom[[#This Row],[NIVEL 4]]&lt;&gt;0,VLOOKUP(ActividadesCom[[#This Row],[NIVEL 4]],Catálogo!A:B,2,FALSE),"")</f>
        <v>3</v>
      </c>
      <c r="AB1384" s="5">
        <v>1</v>
      </c>
      <c r="AC1384" s="6" t="s">
        <v>2</v>
      </c>
      <c r="AD1384" s="5">
        <v>20163</v>
      </c>
      <c r="AE1384" s="5" t="s">
        <v>4009</v>
      </c>
      <c r="AF1384" s="5">
        <f>IF(ActividadesCom[[#This Row],[NIVEL 5]]&lt;&gt;0,VLOOKUP(ActividadesCom[[#This Row],[NIVEL 5]],Catálogo!A:B,2,FALSE),"")</f>
        <v>2</v>
      </c>
      <c r="AG1384" s="5">
        <v>1</v>
      </c>
      <c r="AH1384" s="2"/>
    </row>
    <row r="1385" spans="1:16376" s="21" customFormat="1" ht="30" hidden="1" customHeight="1" x14ac:dyDescent="0.25">
      <c r="A1385" s="7">
        <v>16470197</v>
      </c>
      <c r="B1385" s="6" t="str">
        <f>VLOOKUP(ActividadesCom[[#This Row],[NO. DE CONTROL]],'LISTADO ESTUDIANTES'!A:C,2,FALSE)</f>
        <v>CAB CHIN PAOLA</v>
      </c>
      <c r="C1385" s="6" t="str">
        <f>VLOOKUP(ActividadesCom[[#This Row],[NO. DE CONTROL]],'LISTADO ESTUDIANTES'!A:C,3,FALSE)</f>
        <v>INGENIERIA EN GESTION EMPRESARIAL</v>
      </c>
      <c r="D1385" s="5" t="str">
        <f>VLOOKUP(ActividadesCom[[#This Row],[NO. DE CONTROL]],'LISTADO ESTUDIANTES'!A:D,4,FALSE)</f>
        <v>BAJA</v>
      </c>
      <c r="E1385" s="5">
        <f>SUM(ActividadesCom[[#This Row],[CRÉD. 1]],ActividadesCom[[#This Row],[CRÉD. 2]],ActividadesCom[[#This Row],[CRÉD. 3]],ActividadesCom[[#This Row],[CRÉD. 4]],ActividadesCom[[#This Row],[CRÉD. 5]])</f>
        <v>6</v>
      </c>
      <c r="F1385" s="5">
        <f>IF(ActividadesCom[[#This Row],[ÚLTIMO SEMESTRE CON CRÉDITOS]]&gt;0,ROUND(AVERAGE(ActividadesCom[[#This Row],[VALOR NIVEL 5]],ActividadesCom[[#This Row],[VALOR NIVEL 4]],ActividadesCom[[#This Row],[VALOR NIVEL 3]],ActividadesCom[[#This Row],[VALOR NIVEL 2]],ActividadesCom[[#This Row],[VALOR NIVEL 1]]),0),"")</f>
        <v>2</v>
      </c>
      <c r="G1385" s="5" t="str">
        <f>IF(ActividadesCom[[#This Row],[PROMEDIO]]="","",IF(ActividadesCom[[#This Row],[PROMEDIO]]&gt;=4,"EXCELENTE",IF(ActividadesCom[[#This Row],[PROMEDIO]]&gt;=3,"NOTABLE",IF(ActividadesCom[[#This Row],[PROMEDIO]]&gt;=2,"BUENO",IF(ActividadesCom[[#This Row],[PROMEDIO]]=1,"SUFICIENTE","")))))</f>
        <v>BUENO</v>
      </c>
      <c r="H1385" s="5">
        <f>MAX(ActividadesCom[[#This Row],[PERÍODO 1]],ActividadesCom[[#This Row],[PERÍODO 2]],ActividadesCom[[#This Row],[PERÍODO 3]],ActividadesCom[[#This Row],[PERÍODO 4]],ActividadesCom[[#This Row],[PERÍODO 5]])</f>
        <v>20183</v>
      </c>
      <c r="I1385" s="6" t="s">
        <v>111</v>
      </c>
      <c r="J1385" s="5">
        <v>20163</v>
      </c>
      <c r="K1385" s="5" t="s">
        <v>4009</v>
      </c>
      <c r="L1385" s="5">
        <f>IF(ActividadesCom[[#This Row],[NIVEL 1]]&lt;&gt;0,VLOOKUP(ActividadesCom[[#This Row],[NIVEL 1]],Catálogo!A:B,2,FALSE),"")</f>
        <v>2</v>
      </c>
      <c r="M1385" s="5">
        <v>2</v>
      </c>
      <c r="N1385" s="6" t="s">
        <v>111</v>
      </c>
      <c r="O1385" s="5">
        <v>20183</v>
      </c>
      <c r="P1385" s="5" t="s">
        <v>4009</v>
      </c>
      <c r="Q1385" s="5">
        <f>IF(ActividadesCom[[#This Row],[NIVEL 2]]&lt;&gt;0,VLOOKUP(ActividadesCom[[#This Row],[NIVEL 2]],Catálogo!A:B,2,FALSE),"")</f>
        <v>2</v>
      </c>
      <c r="R1385" s="11">
        <v>1</v>
      </c>
      <c r="S1385" s="12" t="s">
        <v>406</v>
      </c>
      <c r="T1385" s="11">
        <v>20171</v>
      </c>
      <c r="U1385" s="11" t="s">
        <v>4007</v>
      </c>
      <c r="V1385" s="5">
        <f>IF(ActividadesCom[[#This Row],[NIVEL 3]]&lt;&gt;0,VLOOKUP(ActividadesCom[[#This Row],[NIVEL 3]],Catálogo!A:B,2,FALSE),"")</f>
        <v>4</v>
      </c>
      <c r="W1385" s="11">
        <v>1</v>
      </c>
      <c r="X1385" s="6" t="s">
        <v>55</v>
      </c>
      <c r="Y1385" s="5">
        <v>20163</v>
      </c>
      <c r="Z1385" s="5" t="s">
        <v>4009</v>
      </c>
      <c r="AA1385" s="5">
        <f>IF(ActividadesCom[[#This Row],[NIVEL 4]]&lt;&gt;0,VLOOKUP(ActividadesCom[[#This Row],[NIVEL 4]],Catálogo!A:B,2,FALSE),"")</f>
        <v>2</v>
      </c>
      <c r="AB1385" s="5">
        <v>1</v>
      </c>
      <c r="AC1385" s="6" t="s">
        <v>2</v>
      </c>
      <c r="AD1385" s="5">
        <v>20163</v>
      </c>
      <c r="AE1385" s="5" t="s">
        <v>4009</v>
      </c>
      <c r="AF1385" s="5">
        <f>IF(ActividadesCom[[#This Row],[NIVEL 5]]&lt;&gt;0,VLOOKUP(ActividadesCom[[#This Row],[NIVEL 5]],Catálogo!A:B,2,FALSE),"")</f>
        <v>2</v>
      </c>
      <c r="AG1385" s="5">
        <v>1</v>
      </c>
    </row>
    <row r="1386" spans="1:16376" s="50" customFormat="1" ht="30" hidden="1" customHeight="1" x14ac:dyDescent="0.25">
      <c r="A1386" s="7">
        <v>16470198</v>
      </c>
      <c r="B1386" s="6" t="str">
        <f>VLOOKUP(ActividadesCom[[#This Row],[NO. DE CONTROL]],'LISTADO ESTUDIANTES'!A:C,2,FALSE)</f>
        <v>TUCUCH MATU JESICA LIZET</v>
      </c>
      <c r="C1386" s="6" t="str">
        <f>VLOOKUP(ActividadesCom[[#This Row],[NO. DE CONTROL]],'LISTADO ESTUDIANTES'!A:C,3,FALSE)</f>
        <v>INGENIERIA EN ADMINISTRACION</v>
      </c>
      <c r="D1386" s="5" t="str">
        <f>VLOOKUP(ActividadesCom[[#This Row],[NO. DE CONTROL]],'LISTADO ESTUDIANTES'!A:D,4,FALSE)</f>
        <v>BAJA</v>
      </c>
      <c r="E1386" s="5">
        <f>SUM(ActividadesCom[[#This Row],[CRÉD. 1]],ActividadesCom[[#This Row],[CRÉD. 2]],ActividadesCom[[#This Row],[CRÉD. 3]],ActividadesCom[[#This Row],[CRÉD. 4]],ActividadesCom[[#This Row],[CRÉD. 5]])</f>
        <v>0</v>
      </c>
      <c r="F1386" s="17" t="str">
        <f>IF(ActividadesCom[[#This Row],[ÚLTIMO SEMESTRE CON CRÉDITOS]]&gt;0,ROUND(AVERAGE(ActividadesCom[[#This Row],[VALOR NIVEL 5]],ActividadesCom[[#This Row],[VALOR NIVEL 4]],ActividadesCom[[#This Row],[VALOR NIVEL 3]],ActividadesCom[[#This Row],[VALOR NIVEL 2]],ActividadesCom[[#This Row],[VALOR NIVEL 1]]),0),"")</f>
        <v/>
      </c>
      <c r="G1386" s="5" t="str">
        <f>IF(ActividadesCom[[#This Row],[PROMEDIO]]="","",IF(ActividadesCom[[#This Row],[PROMEDIO]]&gt;=4,"EXCELENTE",IF(ActividadesCom[[#This Row],[PROMEDIO]]&gt;=3,"NOTABLE",IF(ActividadesCom[[#This Row],[PROMEDIO]]&gt;=2,"BUENO",IF(ActividadesCom[[#This Row],[PROMEDIO]]=1,"SUFICIENTE","")))))</f>
        <v/>
      </c>
      <c r="H1386" s="5">
        <f>MAX(ActividadesCom[[#This Row],[PERÍODO 1]],ActividadesCom[[#This Row],[PERÍODO 2]],ActividadesCom[[#This Row],[PERÍODO 3]],ActividadesCom[[#This Row],[PERÍODO 4]],ActividadesCom[[#This Row],[PERÍODO 5]])</f>
        <v>0</v>
      </c>
      <c r="I1386" s="6"/>
      <c r="J1386" s="5"/>
      <c r="K1386" s="5"/>
      <c r="L1386" s="5" t="str">
        <f>IF(ActividadesCom[[#This Row],[NIVEL 1]]&lt;&gt;0,VLOOKUP(ActividadesCom[[#This Row],[NIVEL 1]],Catálogo!A:B,2,FALSE),"")</f>
        <v/>
      </c>
      <c r="M1386" s="5"/>
      <c r="N1386" s="6"/>
      <c r="O1386" s="5"/>
      <c r="P1386" s="5"/>
      <c r="Q1386" s="5" t="str">
        <f>IF(ActividadesCom[[#This Row],[NIVEL 2]]&lt;&gt;0,VLOOKUP(ActividadesCom[[#This Row],[NIVEL 2]],Catálogo!A:B,2,FALSE),"")</f>
        <v/>
      </c>
      <c r="R1386" s="11"/>
      <c r="S1386" s="12"/>
      <c r="T1386" s="11"/>
      <c r="U1386" s="11"/>
      <c r="V1386" s="5" t="str">
        <f>IF(ActividadesCom[[#This Row],[NIVEL 3]]&lt;&gt;0,VLOOKUP(ActividadesCom[[#This Row],[NIVEL 3]],Catálogo!A:B,2,FALSE),"")</f>
        <v/>
      </c>
      <c r="W1386" s="11"/>
      <c r="X1386" s="6"/>
      <c r="Y1386" s="5"/>
      <c r="Z1386" s="5"/>
      <c r="AA1386" s="5" t="str">
        <f>IF(ActividadesCom[[#This Row],[NIVEL 4]]&lt;&gt;0,VLOOKUP(ActividadesCom[[#This Row],[NIVEL 4]],Catálogo!A:B,2,FALSE),"")</f>
        <v/>
      </c>
      <c r="AB1386" s="5"/>
      <c r="AC1386" s="6"/>
      <c r="AD1386" s="5"/>
      <c r="AE1386" s="5"/>
      <c r="AF1386" s="5" t="str">
        <f>IF(ActividadesCom[[#This Row],[NIVEL 5]]&lt;&gt;0,VLOOKUP(ActividadesCom[[#This Row],[NIVEL 5]],Catálogo!A:B,2,FALSE),"")</f>
        <v/>
      </c>
      <c r="AG1386" s="5"/>
      <c r="AH1386" s="21"/>
      <c r="AI1386" s="21"/>
      <c r="AJ1386" s="21"/>
      <c r="AK1386" s="21"/>
      <c r="AL1386" s="21"/>
      <c r="AM1386" s="21"/>
      <c r="AN1386" s="21"/>
      <c r="AO1386" s="21"/>
      <c r="AP1386" s="21"/>
      <c r="AQ1386" s="21"/>
      <c r="AR1386" s="21"/>
      <c r="AS1386" s="21"/>
      <c r="AT1386" s="21"/>
      <c r="AU1386" s="21"/>
      <c r="AV1386" s="21"/>
      <c r="AW1386" s="21"/>
      <c r="AX1386" s="21"/>
      <c r="AY1386" s="21"/>
      <c r="AZ1386" s="21"/>
      <c r="BA1386" s="21"/>
      <c r="BB1386" s="21"/>
      <c r="BC1386" s="21"/>
      <c r="BD1386" s="21"/>
      <c r="BE1386" s="21"/>
      <c r="BF1386" s="21"/>
      <c r="BG1386" s="21"/>
      <c r="BH1386" s="21"/>
      <c r="BI1386" s="21"/>
      <c r="BJ1386" s="21"/>
      <c r="BK1386" s="21"/>
      <c r="BL1386" s="21"/>
      <c r="BM1386" s="21"/>
      <c r="BN1386" s="21"/>
      <c r="BO1386" s="21"/>
      <c r="BP1386" s="21"/>
      <c r="BQ1386" s="21"/>
      <c r="BR1386" s="21"/>
      <c r="BS1386" s="21"/>
      <c r="BT1386" s="21"/>
      <c r="BU1386" s="21"/>
      <c r="BV1386" s="21"/>
      <c r="BW1386" s="21"/>
      <c r="BX1386" s="21"/>
      <c r="BY1386" s="21"/>
      <c r="BZ1386" s="21"/>
      <c r="CA1386" s="21"/>
      <c r="CB1386" s="21"/>
      <c r="CC1386" s="21"/>
      <c r="CD1386" s="21"/>
      <c r="CE1386" s="21"/>
      <c r="CF1386" s="21"/>
      <c r="CG1386" s="21"/>
      <c r="CH1386" s="21"/>
      <c r="CI1386" s="21"/>
      <c r="CJ1386" s="21"/>
      <c r="CK1386" s="21"/>
      <c r="CL1386" s="21"/>
      <c r="CM1386" s="21"/>
      <c r="CN1386" s="21"/>
      <c r="CO1386" s="21"/>
      <c r="CP1386" s="21"/>
      <c r="CQ1386" s="21"/>
      <c r="CR1386" s="21"/>
      <c r="CS1386" s="21"/>
      <c r="CT1386" s="21"/>
      <c r="CU1386" s="21"/>
      <c r="CV1386" s="21"/>
      <c r="CW1386" s="21"/>
      <c r="CX1386" s="21"/>
      <c r="CY1386" s="21"/>
      <c r="CZ1386" s="21"/>
      <c r="DA1386" s="21"/>
      <c r="DB1386" s="21"/>
      <c r="DC1386" s="21"/>
      <c r="DD1386" s="21"/>
      <c r="DE1386" s="21"/>
      <c r="DF1386" s="21"/>
      <c r="DG1386" s="21"/>
      <c r="DH1386" s="21"/>
      <c r="DI1386" s="21"/>
      <c r="DJ1386" s="21"/>
      <c r="DK1386" s="21"/>
      <c r="DL1386" s="21"/>
      <c r="DM1386" s="21"/>
      <c r="DN1386" s="21"/>
      <c r="DO1386" s="21"/>
      <c r="DP1386" s="21"/>
      <c r="DQ1386" s="21"/>
      <c r="DR1386" s="21"/>
      <c r="DS1386" s="21"/>
      <c r="DT1386" s="21"/>
      <c r="DU1386" s="21"/>
      <c r="DV1386" s="21"/>
      <c r="DW1386" s="21"/>
      <c r="DX1386" s="21"/>
      <c r="DY1386" s="21"/>
      <c r="DZ1386" s="21"/>
      <c r="EA1386" s="21"/>
      <c r="EB1386" s="21"/>
      <c r="EC1386" s="21"/>
      <c r="ED1386" s="21"/>
      <c r="EE1386" s="21"/>
      <c r="EF1386" s="21"/>
      <c r="EG1386" s="21"/>
      <c r="EH1386" s="21"/>
      <c r="EI1386" s="21"/>
      <c r="EJ1386" s="21"/>
      <c r="EK1386" s="21"/>
      <c r="EL1386" s="21"/>
      <c r="EM1386" s="21"/>
      <c r="EN1386" s="21"/>
      <c r="EO1386" s="21"/>
      <c r="EP1386" s="21"/>
      <c r="EQ1386" s="21"/>
      <c r="ER1386" s="21"/>
      <c r="ES1386" s="21"/>
      <c r="ET1386" s="21"/>
      <c r="EU1386" s="21"/>
      <c r="EV1386" s="21"/>
      <c r="EW1386" s="21"/>
      <c r="EX1386" s="21"/>
      <c r="EY1386" s="21"/>
      <c r="EZ1386" s="21"/>
      <c r="FA1386" s="21"/>
      <c r="FB1386" s="21"/>
      <c r="FC1386" s="21"/>
      <c r="FD1386" s="21"/>
      <c r="FE1386" s="21"/>
      <c r="FF1386" s="21"/>
      <c r="FG1386" s="21"/>
      <c r="FH1386" s="21"/>
      <c r="FI1386" s="21"/>
      <c r="FJ1386" s="21"/>
      <c r="FK1386" s="21"/>
      <c r="FL1386" s="21"/>
      <c r="FM1386" s="21"/>
      <c r="FN1386" s="21"/>
      <c r="FO1386" s="21"/>
      <c r="FP1386" s="21"/>
      <c r="FQ1386" s="21"/>
      <c r="FR1386" s="21"/>
      <c r="FS1386" s="21"/>
      <c r="FT1386" s="21"/>
      <c r="FU1386" s="21"/>
      <c r="FV1386" s="21"/>
      <c r="FW1386" s="21"/>
      <c r="FX1386" s="21"/>
      <c r="FY1386" s="21"/>
      <c r="FZ1386" s="21"/>
      <c r="GA1386" s="21"/>
      <c r="GB1386" s="21"/>
      <c r="GC1386" s="21"/>
      <c r="GD1386" s="21"/>
      <c r="GE1386" s="21"/>
      <c r="GF1386" s="21"/>
      <c r="GG1386" s="21"/>
      <c r="GH1386" s="21"/>
      <c r="GI1386" s="21"/>
      <c r="GJ1386" s="21"/>
      <c r="GK1386" s="21"/>
      <c r="GL1386" s="21"/>
      <c r="GM1386" s="21"/>
      <c r="GN1386" s="21"/>
      <c r="GO1386" s="21"/>
      <c r="GP1386" s="21"/>
      <c r="GQ1386" s="21"/>
      <c r="GR1386" s="21"/>
      <c r="GS1386" s="21"/>
      <c r="GT1386" s="21"/>
      <c r="GU1386" s="21"/>
      <c r="GV1386" s="21"/>
      <c r="GW1386" s="21"/>
      <c r="GX1386" s="21"/>
      <c r="GY1386" s="21"/>
      <c r="GZ1386" s="21"/>
      <c r="HA1386" s="21"/>
      <c r="HB1386" s="21"/>
      <c r="HC1386" s="21"/>
      <c r="HD1386" s="21"/>
      <c r="HE1386" s="21"/>
      <c r="HF1386" s="21"/>
      <c r="HG1386" s="21"/>
      <c r="HH1386" s="21"/>
      <c r="HI1386" s="21"/>
      <c r="HJ1386" s="21"/>
      <c r="HK1386" s="21"/>
      <c r="HL1386" s="21"/>
      <c r="HM1386" s="21"/>
      <c r="HN1386" s="21"/>
      <c r="HO1386" s="21"/>
      <c r="HP1386" s="21"/>
      <c r="HQ1386" s="21"/>
      <c r="HR1386" s="21"/>
      <c r="HS1386" s="21"/>
      <c r="HT1386" s="21"/>
      <c r="HU1386" s="21"/>
      <c r="HV1386" s="21"/>
      <c r="HW1386" s="21"/>
      <c r="HX1386" s="21"/>
      <c r="HY1386" s="21"/>
      <c r="HZ1386" s="21"/>
      <c r="IA1386" s="21"/>
      <c r="IB1386" s="21"/>
      <c r="IC1386" s="21"/>
      <c r="ID1386" s="21"/>
      <c r="IE1386" s="21"/>
      <c r="IF1386" s="21"/>
      <c r="IG1386" s="21"/>
      <c r="IH1386" s="21"/>
      <c r="II1386" s="21"/>
      <c r="IJ1386" s="21"/>
      <c r="IK1386" s="21"/>
      <c r="IL1386" s="21"/>
      <c r="IM1386" s="21"/>
      <c r="IN1386" s="21"/>
      <c r="IO1386" s="21"/>
      <c r="IP1386" s="21"/>
      <c r="IQ1386" s="21"/>
      <c r="IR1386" s="21"/>
      <c r="IS1386" s="21"/>
      <c r="IT1386" s="21"/>
      <c r="IU1386" s="21"/>
      <c r="IV1386" s="21"/>
      <c r="IW1386" s="21"/>
      <c r="IX1386" s="21"/>
      <c r="IY1386" s="21"/>
      <c r="IZ1386" s="21"/>
      <c r="JA1386" s="21"/>
      <c r="JB1386" s="21"/>
      <c r="JC1386" s="21"/>
      <c r="JD1386" s="21"/>
      <c r="JE1386" s="21"/>
      <c r="JF1386" s="21"/>
      <c r="JG1386" s="21"/>
      <c r="JH1386" s="21"/>
      <c r="JI1386" s="21"/>
      <c r="JJ1386" s="21"/>
      <c r="JK1386" s="21"/>
      <c r="JL1386" s="21"/>
      <c r="JM1386" s="21"/>
      <c r="JN1386" s="21"/>
      <c r="JO1386" s="21"/>
      <c r="JP1386" s="21"/>
      <c r="JQ1386" s="21"/>
      <c r="JR1386" s="21"/>
      <c r="JS1386" s="21"/>
      <c r="JT1386" s="21"/>
      <c r="JU1386" s="21"/>
      <c r="JV1386" s="21"/>
      <c r="JW1386" s="21"/>
      <c r="JX1386" s="21"/>
      <c r="JY1386" s="21"/>
      <c r="JZ1386" s="21"/>
      <c r="KA1386" s="21"/>
      <c r="KB1386" s="21"/>
      <c r="KC1386" s="21"/>
      <c r="KD1386" s="21"/>
      <c r="KE1386" s="21"/>
      <c r="KF1386" s="21"/>
      <c r="KG1386" s="21"/>
      <c r="KH1386" s="21"/>
      <c r="KI1386" s="21"/>
      <c r="KJ1386" s="21"/>
      <c r="KK1386" s="21"/>
      <c r="KL1386" s="21"/>
      <c r="KM1386" s="21"/>
      <c r="KN1386" s="21"/>
      <c r="KO1386" s="21"/>
      <c r="KP1386" s="21"/>
      <c r="KQ1386" s="21"/>
      <c r="KR1386" s="21"/>
      <c r="KS1386" s="21"/>
      <c r="KT1386" s="21"/>
      <c r="KU1386" s="21"/>
      <c r="KV1386" s="21"/>
      <c r="KW1386" s="21"/>
      <c r="KX1386" s="21"/>
      <c r="KY1386" s="21"/>
      <c r="KZ1386" s="21"/>
      <c r="LA1386" s="21"/>
      <c r="LB1386" s="21"/>
      <c r="LC1386" s="21"/>
      <c r="LD1386" s="21"/>
      <c r="LE1386" s="21"/>
      <c r="LF1386" s="21"/>
      <c r="LG1386" s="21"/>
      <c r="LH1386" s="21"/>
      <c r="LI1386" s="21"/>
      <c r="LJ1386" s="21"/>
      <c r="LK1386" s="21"/>
      <c r="LL1386" s="21"/>
      <c r="LM1386" s="21"/>
      <c r="LN1386" s="21"/>
      <c r="LO1386" s="21"/>
      <c r="LP1386" s="21"/>
      <c r="LQ1386" s="21"/>
      <c r="LR1386" s="21"/>
      <c r="LS1386" s="21"/>
      <c r="LT1386" s="21"/>
      <c r="LU1386" s="21"/>
      <c r="LV1386" s="21"/>
      <c r="LW1386" s="21"/>
      <c r="LX1386" s="21"/>
      <c r="LY1386" s="21"/>
      <c r="LZ1386" s="21"/>
      <c r="MA1386" s="21"/>
      <c r="MB1386" s="21"/>
      <c r="MC1386" s="21"/>
      <c r="MD1386" s="21"/>
      <c r="ME1386" s="21"/>
      <c r="MF1386" s="21"/>
      <c r="MG1386" s="21"/>
      <c r="MH1386" s="21"/>
      <c r="MI1386" s="21"/>
      <c r="MJ1386" s="21"/>
      <c r="MK1386" s="21"/>
      <c r="ML1386" s="21"/>
      <c r="MM1386" s="21"/>
      <c r="MN1386" s="21"/>
      <c r="MO1386" s="21"/>
      <c r="MP1386" s="21"/>
      <c r="MQ1386" s="21"/>
      <c r="MR1386" s="21"/>
      <c r="MS1386" s="21"/>
      <c r="MT1386" s="21"/>
      <c r="MU1386" s="21"/>
      <c r="MV1386" s="21"/>
      <c r="MW1386" s="21"/>
      <c r="MX1386" s="21"/>
      <c r="MY1386" s="21"/>
      <c r="MZ1386" s="21"/>
      <c r="NA1386" s="21"/>
      <c r="NB1386" s="21"/>
      <c r="NC1386" s="21"/>
      <c r="ND1386" s="21"/>
      <c r="NE1386" s="21"/>
      <c r="NF1386" s="21"/>
      <c r="NG1386" s="21"/>
      <c r="NH1386" s="21"/>
      <c r="NI1386" s="21"/>
      <c r="NJ1386" s="21"/>
      <c r="NK1386" s="21"/>
      <c r="NL1386" s="21"/>
      <c r="NM1386" s="21"/>
      <c r="NN1386" s="21"/>
      <c r="NO1386" s="21"/>
      <c r="NP1386" s="21"/>
      <c r="NQ1386" s="21"/>
      <c r="NR1386" s="21"/>
      <c r="NS1386" s="21"/>
      <c r="NT1386" s="21"/>
      <c r="NU1386" s="21"/>
      <c r="NV1386" s="21"/>
      <c r="NW1386" s="21"/>
      <c r="NX1386" s="21"/>
      <c r="NY1386" s="21"/>
      <c r="NZ1386" s="21"/>
      <c r="OA1386" s="21"/>
      <c r="OB1386" s="21"/>
      <c r="OC1386" s="21"/>
      <c r="OD1386" s="21"/>
      <c r="OE1386" s="21"/>
      <c r="OF1386" s="21"/>
      <c r="OG1386" s="21"/>
      <c r="OH1386" s="21"/>
      <c r="OI1386" s="21"/>
      <c r="OJ1386" s="21"/>
      <c r="OK1386" s="21"/>
      <c r="OL1386" s="21"/>
      <c r="OM1386" s="21"/>
      <c r="ON1386" s="21"/>
      <c r="OO1386" s="21"/>
      <c r="OP1386" s="21"/>
      <c r="OQ1386" s="21"/>
      <c r="OR1386" s="21"/>
      <c r="OS1386" s="21"/>
      <c r="OT1386" s="21"/>
      <c r="OU1386" s="21"/>
      <c r="OV1386" s="21"/>
      <c r="OW1386" s="21"/>
      <c r="OX1386" s="21"/>
      <c r="OY1386" s="21"/>
      <c r="OZ1386" s="21"/>
      <c r="PA1386" s="21"/>
      <c r="PB1386" s="21"/>
      <c r="PC1386" s="21"/>
      <c r="PD1386" s="21"/>
      <c r="PE1386" s="21"/>
      <c r="PF1386" s="21"/>
      <c r="PG1386" s="21"/>
      <c r="PH1386" s="21"/>
      <c r="PI1386" s="21"/>
      <c r="PJ1386" s="21"/>
      <c r="PK1386" s="21"/>
      <c r="PL1386" s="21"/>
      <c r="PM1386" s="21"/>
      <c r="PN1386" s="21"/>
      <c r="PO1386" s="21"/>
      <c r="PP1386" s="21"/>
      <c r="PQ1386" s="21"/>
      <c r="PR1386" s="21"/>
      <c r="PS1386" s="21"/>
      <c r="PT1386" s="21"/>
      <c r="PU1386" s="21"/>
      <c r="PV1386" s="21"/>
      <c r="PW1386" s="21"/>
      <c r="PX1386" s="21"/>
      <c r="PY1386" s="21"/>
      <c r="PZ1386" s="21"/>
      <c r="QA1386" s="21"/>
      <c r="QB1386" s="21"/>
      <c r="QC1386" s="21"/>
      <c r="QD1386" s="21"/>
      <c r="QE1386" s="21"/>
      <c r="QF1386" s="21"/>
      <c r="QG1386" s="21"/>
      <c r="QH1386" s="21"/>
      <c r="QI1386" s="21"/>
      <c r="QJ1386" s="21"/>
      <c r="QK1386" s="21"/>
      <c r="QL1386" s="21"/>
      <c r="QM1386" s="21"/>
      <c r="QN1386" s="21"/>
      <c r="QO1386" s="21"/>
      <c r="QP1386" s="21"/>
      <c r="QQ1386" s="21"/>
      <c r="QR1386" s="21"/>
      <c r="QS1386" s="21"/>
      <c r="QT1386" s="21"/>
      <c r="QU1386" s="21"/>
      <c r="QV1386" s="21"/>
      <c r="QW1386" s="21"/>
      <c r="QX1386" s="21"/>
      <c r="QY1386" s="21"/>
      <c r="QZ1386" s="21"/>
      <c r="RA1386" s="21"/>
      <c r="RB1386" s="21"/>
      <c r="RC1386" s="21"/>
      <c r="RD1386" s="21"/>
      <c r="RE1386" s="21"/>
      <c r="RF1386" s="21"/>
      <c r="RG1386" s="21"/>
      <c r="RH1386" s="21"/>
      <c r="RI1386" s="21"/>
      <c r="RJ1386" s="21"/>
      <c r="RK1386" s="21"/>
      <c r="RL1386" s="21"/>
      <c r="RM1386" s="21"/>
      <c r="RN1386" s="21"/>
      <c r="RO1386" s="21"/>
      <c r="RP1386" s="21"/>
      <c r="RQ1386" s="21"/>
      <c r="RR1386" s="21"/>
      <c r="RS1386" s="21"/>
      <c r="RT1386" s="21"/>
      <c r="RU1386" s="21"/>
      <c r="RV1386" s="21"/>
      <c r="RW1386" s="21"/>
      <c r="RX1386" s="21"/>
      <c r="RY1386" s="21"/>
      <c r="RZ1386" s="21"/>
      <c r="SA1386" s="21"/>
      <c r="SB1386" s="21"/>
      <c r="SC1386" s="21"/>
      <c r="SD1386" s="21"/>
      <c r="SE1386" s="21"/>
      <c r="SF1386" s="21"/>
      <c r="SG1386" s="21"/>
      <c r="SH1386" s="21"/>
      <c r="SI1386" s="21"/>
      <c r="SJ1386" s="21"/>
      <c r="SK1386" s="21"/>
      <c r="SL1386" s="21"/>
      <c r="SM1386" s="21"/>
      <c r="SN1386" s="21"/>
      <c r="SO1386" s="21"/>
      <c r="SP1386" s="21"/>
      <c r="SQ1386" s="21"/>
      <c r="SR1386" s="21"/>
      <c r="SS1386" s="21"/>
      <c r="ST1386" s="21"/>
      <c r="SU1386" s="21"/>
      <c r="SV1386" s="21"/>
      <c r="SW1386" s="21"/>
      <c r="SX1386" s="21"/>
      <c r="SY1386" s="21"/>
      <c r="SZ1386" s="21"/>
      <c r="TA1386" s="21"/>
      <c r="TB1386" s="21"/>
      <c r="TC1386" s="21"/>
      <c r="TD1386" s="21"/>
      <c r="TE1386" s="21"/>
      <c r="TF1386" s="21"/>
      <c r="TG1386" s="21"/>
      <c r="TH1386" s="21"/>
      <c r="TI1386" s="21"/>
      <c r="TJ1386" s="21"/>
      <c r="TK1386" s="21"/>
      <c r="TL1386" s="21"/>
      <c r="TM1386" s="21"/>
      <c r="TN1386" s="21"/>
      <c r="TO1386" s="21"/>
      <c r="TP1386" s="21"/>
      <c r="TQ1386" s="21"/>
      <c r="TR1386" s="21"/>
      <c r="TS1386" s="21"/>
      <c r="TT1386" s="21"/>
      <c r="TU1386" s="21"/>
      <c r="TV1386" s="21"/>
      <c r="TW1386" s="21"/>
      <c r="TX1386" s="21"/>
      <c r="TY1386" s="21"/>
      <c r="TZ1386" s="21"/>
      <c r="UA1386" s="21"/>
      <c r="UB1386" s="21"/>
      <c r="UC1386" s="21"/>
      <c r="UD1386" s="21"/>
      <c r="UE1386" s="21"/>
      <c r="UF1386" s="21"/>
      <c r="UG1386" s="21"/>
      <c r="UH1386" s="21"/>
      <c r="UI1386" s="21"/>
      <c r="UJ1386" s="21"/>
      <c r="UK1386" s="21"/>
      <c r="UL1386" s="21"/>
      <c r="UM1386" s="21"/>
      <c r="UN1386" s="21"/>
      <c r="UO1386" s="21"/>
      <c r="UP1386" s="21"/>
      <c r="UQ1386" s="21"/>
      <c r="UR1386" s="21"/>
      <c r="US1386" s="21"/>
      <c r="UT1386" s="21"/>
      <c r="UU1386" s="21"/>
      <c r="UV1386" s="21"/>
      <c r="UW1386" s="21"/>
      <c r="UX1386" s="21"/>
      <c r="UY1386" s="21"/>
      <c r="UZ1386" s="21"/>
      <c r="VA1386" s="21"/>
      <c r="VB1386" s="21"/>
      <c r="VC1386" s="21"/>
      <c r="VD1386" s="21"/>
      <c r="VE1386" s="21"/>
      <c r="VF1386" s="21"/>
      <c r="VG1386" s="21"/>
      <c r="VH1386" s="21"/>
      <c r="VI1386" s="21"/>
      <c r="VJ1386" s="21"/>
      <c r="VK1386" s="21"/>
      <c r="VL1386" s="21"/>
      <c r="VM1386" s="21"/>
      <c r="VN1386" s="21"/>
      <c r="VO1386" s="21"/>
      <c r="VP1386" s="21"/>
      <c r="VQ1386" s="21"/>
      <c r="VR1386" s="21"/>
      <c r="VS1386" s="21"/>
      <c r="VT1386" s="21"/>
      <c r="VU1386" s="21"/>
      <c r="VV1386" s="21"/>
      <c r="VW1386" s="21"/>
      <c r="VX1386" s="21"/>
      <c r="VY1386" s="21"/>
      <c r="VZ1386" s="21"/>
      <c r="WA1386" s="21"/>
      <c r="WB1386" s="21"/>
      <c r="WC1386" s="21"/>
      <c r="WD1386" s="21"/>
      <c r="WE1386" s="21"/>
      <c r="WF1386" s="21"/>
      <c r="WG1386" s="21"/>
      <c r="WH1386" s="21"/>
      <c r="WI1386" s="21"/>
      <c r="WJ1386" s="21"/>
      <c r="WK1386" s="21"/>
      <c r="WL1386" s="21"/>
      <c r="WM1386" s="21"/>
      <c r="WN1386" s="21"/>
      <c r="WO1386" s="21"/>
      <c r="WP1386" s="21"/>
      <c r="WQ1386" s="21"/>
      <c r="WR1386" s="21"/>
      <c r="WS1386" s="21"/>
      <c r="WT1386" s="21"/>
      <c r="WU1386" s="21"/>
      <c r="WV1386" s="21"/>
      <c r="WW1386" s="21"/>
      <c r="WX1386" s="21"/>
      <c r="WY1386" s="21"/>
      <c r="WZ1386" s="21"/>
      <c r="XA1386" s="21"/>
      <c r="XB1386" s="21"/>
      <c r="XC1386" s="21"/>
      <c r="XD1386" s="21"/>
      <c r="XE1386" s="21"/>
      <c r="XF1386" s="21"/>
      <c r="XG1386" s="21"/>
      <c r="XH1386" s="21"/>
      <c r="XI1386" s="21"/>
      <c r="XJ1386" s="21"/>
      <c r="XK1386" s="21"/>
      <c r="XL1386" s="21"/>
      <c r="XM1386" s="21"/>
      <c r="XN1386" s="21"/>
      <c r="XO1386" s="21"/>
      <c r="XP1386" s="21"/>
      <c r="XQ1386" s="21"/>
      <c r="XR1386" s="21"/>
      <c r="XS1386" s="21"/>
      <c r="XT1386" s="21"/>
      <c r="XU1386" s="21"/>
      <c r="XV1386" s="21"/>
      <c r="XW1386" s="21"/>
      <c r="XX1386" s="21"/>
      <c r="XY1386" s="21"/>
      <c r="XZ1386" s="21"/>
      <c r="YA1386" s="21"/>
      <c r="YB1386" s="21"/>
      <c r="YC1386" s="21"/>
      <c r="YD1386" s="21"/>
      <c r="YE1386" s="21"/>
      <c r="YF1386" s="21"/>
      <c r="YG1386" s="21"/>
      <c r="YH1386" s="21"/>
      <c r="YI1386" s="21"/>
      <c r="YJ1386" s="21"/>
      <c r="YK1386" s="21"/>
      <c r="YL1386" s="21"/>
      <c r="YM1386" s="21"/>
      <c r="YN1386" s="21"/>
      <c r="YO1386" s="21"/>
      <c r="YP1386" s="21"/>
      <c r="YQ1386" s="21"/>
      <c r="YR1386" s="21"/>
      <c r="YS1386" s="21"/>
      <c r="YT1386" s="21"/>
      <c r="YU1386" s="21"/>
      <c r="YV1386" s="21"/>
      <c r="YW1386" s="21"/>
      <c r="YX1386" s="21"/>
      <c r="YY1386" s="21"/>
      <c r="YZ1386" s="21"/>
      <c r="ZA1386" s="21"/>
      <c r="ZB1386" s="21"/>
      <c r="ZC1386" s="21"/>
      <c r="ZD1386" s="21"/>
      <c r="ZE1386" s="21"/>
      <c r="ZF1386" s="21"/>
      <c r="ZG1386" s="21"/>
      <c r="ZH1386" s="21"/>
      <c r="ZI1386" s="21"/>
      <c r="ZJ1386" s="21"/>
      <c r="ZK1386" s="21"/>
      <c r="ZL1386" s="21"/>
      <c r="ZM1386" s="21"/>
      <c r="ZN1386" s="21"/>
      <c r="ZO1386" s="21"/>
      <c r="ZP1386" s="21"/>
      <c r="ZQ1386" s="21"/>
      <c r="ZR1386" s="21"/>
      <c r="ZS1386" s="21"/>
      <c r="ZT1386" s="21"/>
      <c r="ZU1386" s="21"/>
      <c r="ZV1386" s="21"/>
      <c r="ZW1386" s="21"/>
      <c r="ZX1386" s="21"/>
      <c r="ZY1386" s="21"/>
      <c r="ZZ1386" s="21"/>
      <c r="AAA1386" s="21"/>
      <c r="AAB1386" s="21"/>
      <c r="AAC1386" s="21"/>
      <c r="AAD1386" s="21"/>
      <c r="AAE1386" s="21"/>
      <c r="AAF1386" s="21"/>
      <c r="AAG1386" s="21"/>
      <c r="AAH1386" s="21"/>
      <c r="AAI1386" s="21"/>
      <c r="AAJ1386" s="21"/>
      <c r="AAK1386" s="21"/>
      <c r="AAL1386" s="21"/>
      <c r="AAM1386" s="21"/>
      <c r="AAN1386" s="21"/>
      <c r="AAO1386" s="21"/>
      <c r="AAP1386" s="21"/>
      <c r="AAQ1386" s="21"/>
      <c r="AAR1386" s="21"/>
      <c r="AAS1386" s="21"/>
      <c r="AAT1386" s="21"/>
      <c r="AAU1386" s="21"/>
      <c r="AAV1386" s="21"/>
      <c r="AAW1386" s="21"/>
      <c r="AAX1386" s="21"/>
      <c r="AAY1386" s="21"/>
      <c r="AAZ1386" s="21"/>
      <c r="ABA1386" s="21"/>
      <c r="ABB1386" s="21"/>
      <c r="ABC1386" s="21"/>
      <c r="ABD1386" s="21"/>
      <c r="ABE1386" s="21"/>
      <c r="ABF1386" s="21"/>
      <c r="ABG1386" s="21"/>
      <c r="ABH1386" s="21"/>
      <c r="ABI1386" s="21"/>
      <c r="ABJ1386" s="21"/>
      <c r="ABK1386" s="21"/>
      <c r="ABL1386" s="21"/>
      <c r="ABM1386" s="21"/>
      <c r="ABN1386" s="21"/>
      <c r="ABO1386" s="21"/>
      <c r="ABP1386" s="21"/>
      <c r="ABQ1386" s="21"/>
      <c r="ABR1386" s="21"/>
      <c r="ABS1386" s="21"/>
      <c r="ABT1386" s="21"/>
      <c r="ABU1386" s="21"/>
      <c r="ABV1386" s="21"/>
      <c r="ABW1386" s="21"/>
      <c r="ABX1386" s="21"/>
      <c r="ABY1386" s="21"/>
      <c r="ABZ1386" s="21"/>
      <c r="ACA1386" s="21"/>
      <c r="ACB1386" s="21"/>
      <c r="ACC1386" s="21"/>
      <c r="ACD1386" s="21"/>
      <c r="ACE1386" s="21"/>
      <c r="ACF1386" s="21"/>
      <c r="ACG1386" s="21"/>
      <c r="ACH1386" s="21"/>
      <c r="ACI1386" s="21"/>
      <c r="ACJ1386" s="21"/>
      <c r="ACK1386" s="21"/>
      <c r="ACL1386" s="21"/>
      <c r="ACM1386" s="21"/>
      <c r="ACN1386" s="21"/>
      <c r="ACO1386" s="21"/>
      <c r="ACP1386" s="21"/>
      <c r="ACQ1386" s="21"/>
      <c r="ACR1386" s="21"/>
      <c r="ACS1386" s="21"/>
      <c r="ACT1386" s="21"/>
      <c r="ACU1386" s="21"/>
      <c r="ACV1386" s="21"/>
      <c r="ACW1386" s="21"/>
      <c r="ACX1386" s="21"/>
      <c r="ACY1386" s="21"/>
      <c r="ACZ1386" s="21"/>
      <c r="ADA1386" s="21"/>
      <c r="ADB1386" s="21"/>
      <c r="ADC1386" s="21"/>
      <c r="ADD1386" s="21"/>
      <c r="ADE1386" s="21"/>
      <c r="ADF1386" s="21"/>
      <c r="ADG1386" s="21"/>
      <c r="ADH1386" s="21"/>
      <c r="ADI1386" s="21"/>
      <c r="ADJ1386" s="21"/>
      <c r="ADK1386" s="21"/>
      <c r="ADL1386" s="21"/>
      <c r="ADM1386" s="21"/>
      <c r="ADN1386" s="21"/>
      <c r="ADO1386" s="21"/>
      <c r="ADP1386" s="21"/>
      <c r="ADQ1386" s="21"/>
      <c r="ADR1386" s="21"/>
      <c r="ADS1386" s="21"/>
      <c r="ADT1386" s="21"/>
      <c r="ADU1386" s="21"/>
      <c r="ADV1386" s="21"/>
      <c r="ADW1386" s="21"/>
      <c r="ADX1386" s="21"/>
      <c r="ADY1386" s="21"/>
      <c r="ADZ1386" s="21"/>
      <c r="AEA1386" s="21"/>
      <c r="AEB1386" s="21"/>
      <c r="AEC1386" s="21"/>
      <c r="AED1386" s="21"/>
      <c r="AEE1386" s="21"/>
      <c r="AEF1386" s="21"/>
      <c r="AEG1386" s="21"/>
      <c r="AEH1386" s="21"/>
      <c r="AEI1386" s="21"/>
      <c r="AEJ1386" s="21"/>
      <c r="AEK1386" s="21"/>
      <c r="AEL1386" s="21"/>
      <c r="AEM1386" s="21"/>
      <c r="AEN1386" s="21"/>
      <c r="AEO1386" s="21"/>
      <c r="AEP1386" s="21"/>
      <c r="AEQ1386" s="21"/>
      <c r="AER1386" s="21"/>
      <c r="AES1386" s="21"/>
      <c r="AET1386" s="21"/>
      <c r="AEU1386" s="21"/>
      <c r="AEV1386" s="21"/>
      <c r="AEW1386" s="21"/>
      <c r="AEX1386" s="21"/>
      <c r="AEY1386" s="21"/>
      <c r="AEZ1386" s="21"/>
      <c r="AFA1386" s="21"/>
      <c r="AFB1386" s="21"/>
      <c r="AFC1386" s="21"/>
      <c r="AFD1386" s="21"/>
      <c r="AFE1386" s="21"/>
      <c r="AFF1386" s="21"/>
      <c r="AFG1386" s="21"/>
      <c r="AFH1386" s="21"/>
      <c r="AFI1386" s="21"/>
      <c r="AFJ1386" s="21"/>
      <c r="AFK1386" s="21"/>
      <c r="AFL1386" s="21"/>
      <c r="AFM1386" s="21"/>
      <c r="AFN1386" s="21"/>
      <c r="AFO1386" s="21"/>
      <c r="AFP1386" s="21"/>
      <c r="AFQ1386" s="21"/>
      <c r="AFR1386" s="21"/>
      <c r="AFS1386" s="21"/>
      <c r="AFT1386" s="21"/>
      <c r="AFU1386" s="21"/>
      <c r="AFV1386" s="21"/>
      <c r="AFW1386" s="21"/>
      <c r="AFX1386" s="21"/>
      <c r="AFY1386" s="21"/>
      <c r="AFZ1386" s="21"/>
      <c r="AGA1386" s="21"/>
      <c r="AGB1386" s="21"/>
      <c r="AGC1386" s="21"/>
      <c r="AGD1386" s="21"/>
      <c r="AGE1386" s="21"/>
      <c r="AGF1386" s="21"/>
      <c r="AGG1386" s="21"/>
      <c r="AGH1386" s="21"/>
      <c r="AGI1386" s="21"/>
      <c r="AGJ1386" s="21"/>
      <c r="AGK1386" s="21"/>
      <c r="AGL1386" s="21"/>
      <c r="AGM1386" s="21"/>
      <c r="AGN1386" s="21"/>
      <c r="AGO1386" s="21"/>
      <c r="AGP1386" s="21"/>
      <c r="AGQ1386" s="21"/>
      <c r="AGR1386" s="21"/>
      <c r="AGS1386" s="21"/>
      <c r="AGT1386" s="21"/>
      <c r="AGU1386" s="21"/>
      <c r="AGV1386" s="21"/>
      <c r="AGW1386" s="21"/>
      <c r="AGX1386" s="21"/>
      <c r="AGY1386" s="21"/>
      <c r="AGZ1386" s="21"/>
      <c r="AHA1386" s="21"/>
      <c r="AHB1386" s="21"/>
      <c r="AHC1386" s="21"/>
      <c r="AHD1386" s="21"/>
      <c r="AHE1386" s="21"/>
      <c r="AHF1386" s="21"/>
      <c r="AHG1386" s="21"/>
      <c r="AHH1386" s="21"/>
      <c r="AHI1386" s="21"/>
      <c r="AHJ1386" s="21"/>
      <c r="AHK1386" s="21"/>
      <c r="AHL1386" s="21"/>
      <c r="AHM1386" s="21"/>
      <c r="AHN1386" s="21"/>
      <c r="AHO1386" s="21"/>
      <c r="AHP1386" s="21"/>
      <c r="AHQ1386" s="21"/>
      <c r="AHR1386" s="21"/>
      <c r="AHS1386" s="21"/>
      <c r="AHT1386" s="21"/>
      <c r="AHU1386" s="21"/>
      <c r="AHV1386" s="21"/>
      <c r="AHW1386" s="21"/>
      <c r="AHX1386" s="21"/>
      <c r="AHY1386" s="21"/>
      <c r="AHZ1386" s="21"/>
      <c r="AIA1386" s="21"/>
      <c r="AIB1386" s="21"/>
      <c r="AIC1386" s="21"/>
      <c r="AID1386" s="21"/>
      <c r="AIE1386" s="21"/>
      <c r="AIF1386" s="21"/>
      <c r="AIG1386" s="21"/>
      <c r="AIH1386" s="21"/>
      <c r="AII1386" s="21"/>
      <c r="AIJ1386" s="21"/>
      <c r="AIK1386" s="21"/>
      <c r="AIL1386" s="21"/>
      <c r="AIM1386" s="21"/>
      <c r="AIN1386" s="21"/>
      <c r="AIO1386" s="21"/>
      <c r="AIP1386" s="21"/>
      <c r="AIQ1386" s="21"/>
      <c r="AIR1386" s="21"/>
      <c r="AIS1386" s="21"/>
      <c r="AIT1386" s="21"/>
      <c r="AIU1386" s="21"/>
      <c r="AIV1386" s="21"/>
      <c r="AIW1386" s="21"/>
      <c r="AIX1386" s="21"/>
      <c r="AIY1386" s="21"/>
      <c r="AIZ1386" s="21"/>
      <c r="AJA1386" s="21"/>
      <c r="AJB1386" s="21"/>
      <c r="AJC1386" s="21"/>
      <c r="AJD1386" s="21"/>
      <c r="AJE1386" s="21"/>
      <c r="AJF1386" s="21"/>
      <c r="AJG1386" s="21"/>
      <c r="AJH1386" s="21"/>
      <c r="AJI1386" s="21"/>
      <c r="AJJ1386" s="21"/>
      <c r="AJK1386" s="21"/>
      <c r="AJL1386" s="21"/>
      <c r="AJM1386" s="21"/>
      <c r="AJN1386" s="21"/>
      <c r="AJO1386" s="21"/>
      <c r="AJP1386" s="21"/>
      <c r="AJQ1386" s="21"/>
      <c r="AJR1386" s="21"/>
      <c r="AJS1386" s="21"/>
      <c r="AJT1386" s="21"/>
      <c r="AJU1386" s="21"/>
      <c r="AJV1386" s="21"/>
      <c r="AJW1386" s="21"/>
      <c r="AJX1386" s="21"/>
      <c r="AJY1386" s="21"/>
      <c r="AJZ1386" s="21"/>
      <c r="AKA1386" s="21"/>
      <c r="AKB1386" s="21"/>
      <c r="AKC1386" s="21"/>
      <c r="AKD1386" s="21"/>
      <c r="AKE1386" s="21"/>
      <c r="AKF1386" s="21"/>
      <c r="AKG1386" s="21"/>
      <c r="AKH1386" s="21"/>
      <c r="AKI1386" s="21"/>
      <c r="AKJ1386" s="21"/>
      <c r="AKK1386" s="21"/>
      <c r="AKL1386" s="21"/>
      <c r="AKM1386" s="21"/>
      <c r="AKN1386" s="21"/>
      <c r="AKO1386" s="21"/>
      <c r="AKP1386" s="21"/>
      <c r="AKQ1386" s="21"/>
      <c r="AKR1386" s="21"/>
      <c r="AKS1386" s="21"/>
      <c r="AKT1386" s="21"/>
      <c r="AKU1386" s="21"/>
      <c r="AKV1386" s="21"/>
      <c r="AKW1386" s="21"/>
      <c r="AKX1386" s="21"/>
      <c r="AKY1386" s="21"/>
      <c r="AKZ1386" s="21"/>
      <c r="ALA1386" s="21"/>
      <c r="ALB1386" s="21"/>
      <c r="ALC1386" s="21"/>
      <c r="ALD1386" s="21"/>
      <c r="ALE1386" s="21"/>
      <c r="ALF1386" s="21"/>
      <c r="ALG1386" s="21"/>
      <c r="ALH1386" s="21"/>
      <c r="ALI1386" s="21"/>
      <c r="ALJ1386" s="21"/>
      <c r="ALK1386" s="21"/>
      <c r="ALL1386" s="21"/>
      <c r="ALM1386" s="21"/>
      <c r="ALN1386" s="21"/>
      <c r="ALO1386" s="21"/>
      <c r="ALP1386" s="21"/>
      <c r="ALQ1386" s="21"/>
      <c r="ALR1386" s="21"/>
      <c r="ALS1386" s="21"/>
      <c r="ALT1386" s="21"/>
      <c r="ALU1386" s="21"/>
      <c r="ALV1386" s="21"/>
      <c r="ALW1386" s="21"/>
      <c r="ALX1386" s="21"/>
      <c r="ALY1386" s="21"/>
      <c r="ALZ1386" s="21"/>
      <c r="AMA1386" s="21"/>
      <c r="AMB1386" s="21"/>
      <c r="AMC1386" s="21"/>
      <c r="AMD1386" s="21"/>
      <c r="AME1386" s="21"/>
      <c r="AMF1386" s="21"/>
      <c r="AMG1386" s="21"/>
      <c r="AMH1386" s="21"/>
      <c r="AMI1386" s="21"/>
      <c r="AMJ1386" s="21"/>
      <c r="AMK1386" s="21"/>
      <c r="AML1386" s="21"/>
      <c r="AMM1386" s="21"/>
      <c r="AMN1386" s="21"/>
      <c r="AMO1386" s="21"/>
      <c r="AMP1386" s="21"/>
      <c r="AMQ1386" s="21"/>
      <c r="AMR1386" s="21"/>
      <c r="AMS1386" s="21"/>
      <c r="AMT1386" s="21"/>
      <c r="AMU1386" s="21"/>
      <c r="AMV1386" s="21"/>
      <c r="AMW1386" s="21"/>
      <c r="AMX1386" s="21"/>
      <c r="AMY1386" s="21"/>
      <c r="AMZ1386" s="21"/>
      <c r="ANA1386" s="21"/>
      <c r="ANB1386" s="21"/>
      <c r="ANC1386" s="21"/>
      <c r="AND1386" s="21"/>
      <c r="ANE1386" s="21"/>
      <c r="ANF1386" s="21"/>
      <c r="ANG1386" s="21"/>
      <c r="ANH1386" s="21"/>
      <c r="ANI1386" s="21"/>
      <c r="ANJ1386" s="21"/>
      <c r="ANK1386" s="21"/>
      <c r="ANL1386" s="21"/>
      <c r="ANM1386" s="21"/>
      <c r="ANN1386" s="21"/>
      <c r="ANO1386" s="21"/>
      <c r="ANP1386" s="21"/>
      <c r="ANQ1386" s="21"/>
      <c r="ANR1386" s="21"/>
      <c r="ANS1386" s="21"/>
      <c r="ANT1386" s="21"/>
      <c r="ANU1386" s="21"/>
      <c r="ANV1386" s="21"/>
      <c r="ANW1386" s="21"/>
      <c r="ANX1386" s="21"/>
      <c r="ANY1386" s="21"/>
      <c r="ANZ1386" s="21"/>
      <c r="AOA1386" s="21"/>
      <c r="AOB1386" s="21"/>
      <c r="AOC1386" s="21"/>
      <c r="AOD1386" s="21"/>
      <c r="AOE1386" s="21"/>
      <c r="AOF1386" s="21"/>
      <c r="AOG1386" s="21"/>
      <c r="AOH1386" s="21"/>
      <c r="AOI1386" s="21"/>
      <c r="AOJ1386" s="21"/>
      <c r="AOK1386" s="21"/>
      <c r="AOL1386" s="21"/>
      <c r="AOM1386" s="21"/>
      <c r="AON1386" s="21"/>
      <c r="AOO1386" s="21"/>
      <c r="AOP1386" s="21"/>
      <c r="AOQ1386" s="21"/>
      <c r="AOR1386" s="21"/>
      <c r="AOS1386" s="21"/>
      <c r="AOT1386" s="21"/>
      <c r="AOU1386" s="21"/>
      <c r="AOV1386" s="21"/>
      <c r="AOW1386" s="21"/>
      <c r="AOX1386" s="21"/>
      <c r="AOY1386" s="21"/>
      <c r="AOZ1386" s="21"/>
      <c r="APA1386" s="21"/>
      <c r="APB1386" s="21"/>
      <c r="APC1386" s="21"/>
      <c r="APD1386" s="21"/>
      <c r="APE1386" s="21"/>
      <c r="APF1386" s="21"/>
      <c r="APG1386" s="21"/>
      <c r="APH1386" s="21"/>
      <c r="API1386" s="21"/>
      <c r="APJ1386" s="21"/>
      <c r="APK1386" s="21"/>
      <c r="APL1386" s="21"/>
      <c r="APM1386" s="21"/>
      <c r="APN1386" s="21"/>
      <c r="APO1386" s="21"/>
      <c r="APP1386" s="21"/>
      <c r="APQ1386" s="21"/>
      <c r="APR1386" s="21"/>
      <c r="APS1386" s="21"/>
      <c r="APT1386" s="21"/>
      <c r="APU1386" s="21"/>
      <c r="APV1386" s="21"/>
      <c r="APW1386" s="21"/>
      <c r="APX1386" s="21"/>
      <c r="APY1386" s="21"/>
      <c r="APZ1386" s="21"/>
      <c r="AQA1386" s="21"/>
      <c r="AQB1386" s="21"/>
      <c r="AQC1386" s="21"/>
      <c r="AQD1386" s="21"/>
      <c r="AQE1386" s="21"/>
      <c r="AQF1386" s="21"/>
      <c r="AQG1386" s="21"/>
      <c r="AQH1386" s="21"/>
      <c r="AQI1386" s="21"/>
      <c r="AQJ1386" s="21"/>
      <c r="AQK1386" s="21"/>
      <c r="AQL1386" s="21"/>
      <c r="AQM1386" s="21"/>
      <c r="AQN1386" s="21"/>
      <c r="AQO1386" s="21"/>
      <c r="AQP1386" s="21"/>
      <c r="AQQ1386" s="21"/>
      <c r="AQR1386" s="21"/>
      <c r="AQS1386" s="21"/>
      <c r="AQT1386" s="21"/>
      <c r="AQU1386" s="21"/>
      <c r="AQV1386" s="21"/>
      <c r="AQW1386" s="21"/>
      <c r="AQX1386" s="21"/>
      <c r="AQY1386" s="21"/>
      <c r="AQZ1386" s="21"/>
      <c r="ARA1386" s="21"/>
      <c r="ARB1386" s="21"/>
      <c r="ARC1386" s="21"/>
      <c r="ARD1386" s="21"/>
      <c r="ARE1386" s="21"/>
      <c r="ARF1386" s="21"/>
      <c r="ARG1386" s="21"/>
      <c r="ARH1386" s="21"/>
      <c r="ARI1386" s="21"/>
      <c r="ARJ1386" s="21"/>
      <c r="ARK1386" s="21"/>
      <c r="ARL1386" s="21"/>
      <c r="ARM1386" s="21"/>
      <c r="ARN1386" s="21"/>
      <c r="ARO1386" s="21"/>
      <c r="ARP1386" s="21"/>
      <c r="ARQ1386" s="21"/>
      <c r="ARR1386" s="21"/>
      <c r="ARS1386" s="21"/>
      <c r="ART1386" s="21"/>
      <c r="ARU1386" s="21"/>
      <c r="ARV1386" s="21"/>
      <c r="ARW1386" s="21"/>
      <c r="ARX1386" s="21"/>
      <c r="ARY1386" s="21"/>
      <c r="ARZ1386" s="21"/>
      <c r="ASA1386" s="21"/>
      <c r="ASB1386" s="21"/>
      <c r="ASC1386" s="21"/>
      <c r="ASD1386" s="21"/>
      <c r="ASE1386" s="21"/>
      <c r="ASF1386" s="21"/>
      <c r="ASG1386" s="21"/>
      <c r="ASH1386" s="21"/>
      <c r="ASI1386" s="21"/>
      <c r="ASJ1386" s="21"/>
      <c r="ASK1386" s="21"/>
      <c r="ASL1386" s="21"/>
      <c r="ASM1386" s="21"/>
      <c r="ASN1386" s="21"/>
      <c r="ASO1386" s="21"/>
      <c r="ASP1386" s="21"/>
      <c r="ASQ1386" s="21"/>
      <c r="ASR1386" s="21"/>
      <c r="ASS1386" s="21"/>
      <c r="AST1386" s="21"/>
      <c r="ASU1386" s="21"/>
      <c r="ASV1386" s="21"/>
      <c r="ASW1386" s="21"/>
      <c r="ASX1386" s="21"/>
      <c r="ASY1386" s="21"/>
      <c r="ASZ1386" s="21"/>
      <c r="ATA1386" s="21"/>
      <c r="ATB1386" s="21"/>
      <c r="ATC1386" s="21"/>
      <c r="ATD1386" s="21"/>
      <c r="ATE1386" s="21"/>
      <c r="ATF1386" s="21"/>
      <c r="ATG1386" s="21"/>
      <c r="ATH1386" s="21"/>
      <c r="ATI1386" s="21"/>
      <c r="ATJ1386" s="21"/>
      <c r="ATK1386" s="21"/>
      <c r="ATL1386" s="21"/>
      <c r="ATM1386" s="21"/>
      <c r="ATN1386" s="21"/>
      <c r="ATO1386" s="21"/>
      <c r="ATP1386" s="21"/>
      <c r="ATQ1386" s="21"/>
      <c r="ATR1386" s="21"/>
      <c r="ATS1386" s="21"/>
      <c r="ATT1386" s="21"/>
      <c r="ATU1386" s="21"/>
      <c r="ATV1386" s="21"/>
      <c r="ATW1386" s="21"/>
      <c r="ATX1386" s="21"/>
      <c r="ATY1386" s="21"/>
      <c r="ATZ1386" s="21"/>
      <c r="AUA1386" s="21"/>
      <c r="AUB1386" s="21"/>
      <c r="AUC1386" s="21"/>
      <c r="AUD1386" s="21"/>
      <c r="AUE1386" s="21"/>
      <c r="AUF1386" s="21"/>
      <c r="AUG1386" s="21"/>
      <c r="AUH1386" s="21"/>
      <c r="AUI1386" s="21"/>
      <c r="AUJ1386" s="21"/>
      <c r="AUK1386" s="21"/>
      <c r="AUL1386" s="21"/>
      <c r="AUM1386" s="21"/>
      <c r="AUN1386" s="21"/>
      <c r="AUO1386" s="21"/>
      <c r="AUP1386" s="21"/>
      <c r="AUQ1386" s="21"/>
      <c r="AUR1386" s="21"/>
      <c r="AUS1386" s="21"/>
      <c r="AUT1386" s="21"/>
      <c r="AUU1386" s="21"/>
      <c r="AUV1386" s="21"/>
      <c r="AUW1386" s="21"/>
      <c r="AUX1386" s="21"/>
      <c r="AUY1386" s="21"/>
      <c r="AUZ1386" s="21"/>
      <c r="AVA1386" s="21"/>
      <c r="AVB1386" s="21"/>
      <c r="AVC1386" s="21"/>
      <c r="AVD1386" s="21"/>
      <c r="AVE1386" s="21"/>
      <c r="AVF1386" s="21"/>
      <c r="AVG1386" s="21"/>
      <c r="AVH1386" s="21"/>
      <c r="AVI1386" s="21"/>
      <c r="AVJ1386" s="21"/>
      <c r="AVK1386" s="21"/>
      <c r="AVL1386" s="21"/>
      <c r="AVM1386" s="21"/>
      <c r="AVN1386" s="21"/>
      <c r="AVO1386" s="21"/>
      <c r="AVP1386" s="21"/>
      <c r="AVQ1386" s="21"/>
      <c r="AVR1386" s="21"/>
      <c r="AVS1386" s="21"/>
      <c r="AVT1386" s="21"/>
      <c r="AVU1386" s="21"/>
      <c r="AVV1386" s="21"/>
      <c r="AVW1386" s="21"/>
      <c r="AVX1386" s="21"/>
      <c r="AVY1386" s="21"/>
      <c r="AVZ1386" s="21"/>
      <c r="AWA1386" s="21"/>
      <c r="AWB1386" s="21"/>
      <c r="AWC1386" s="21"/>
      <c r="AWD1386" s="21"/>
      <c r="AWE1386" s="21"/>
      <c r="AWF1386" s="21"/>
      <c r="AWG1386" s="21"/>
      <c r="AWH1386" s="21"/>
      <c r="AWI1386" s="21"/>
      <c r="AWJ1386" s="21"/>
      <c r="AWK1386" s="21"/>
      <c r="AWL1386" s="21"/>
      <c r="AWM1386" s="21"/>
      <c r="AWN1386" s="21"/>
      <c r="AWO1386" s="21"/>
      <c r="AWP1386" s="21"/>
      <c r="AWQ1386" s="21"/>
      <c r="AWR1386" s="21"/>
      <c r="AWS1386" s="21"/>
      <c r="AWT1386" s="21"/>
      <c r="AWU1386" s="21"/>
      <c r="AWV1386" s="21"/>
      <c r="AWW1386" s="21"/>
      <c r="AWX1386" s="21"/>
      <c r="AWY1386" s="21"/>
      <c r="AWZ1386" s="21"/>
      <c r="AXA1386" s="21"/>
      <c r="AXB1386" s="21"/>
      <c r="AXC1386" s="21"/>
      <c r="AXD1386" s="21"/>
      <c r="AXE1386" s="21"/>
      <c r="AXF1386" s="21"/>
      <c r="AXG1386" s="21"/>
      <c r="AXH1386" s="21"/>
      <c r="AXI1386" s="21"/>
      <c r="AXJ1386" s="21"/>
      <c r="AXK1386" s="21"/>
      <c r="AXL1386" s="21"/>
      <c r="AXM1386" s="21"/>
      <c r="AXN1386" s="21"/>
      <c r="AXO1386" s="21"/>
      <c r="AXP1386" s="21"/>
      <c r="AXQ1386" s="21"/>
      <c r="AXR1386" s="21"/>
      <c r="AXS1386" s="21"/>
      <c r="AXT1386" s="21"/>
      <c r="AXU1386" s="21"/>
      <c r="AXV1386" s="21"/>
      <c r="AXW1386" s="21"/>
      <c r="AXX1386" s="21"/>
      <c r="AXY1386" s="21"/>
      <c r="AXZ1386" s="21"/>
      <c r="AYA1386" s="21"/>
      <c r="AYB1386" s="21"/>
      <c r="AYC1386" s="21"/>
      <c r="AYD1386" s="21"/>
      <c r="AYE1386" s="21"/>
      <c r="AYF1386" s="21"/>
      <c r="AYG1386" s="21"/>
      <c r="AYH1386" s="21"/>
      <c r="AYI1386" s="21"/>
      <c r="AYJ1386" s="21"/>
      <c r="AYK1386" s="21"/>
      <c r="AYL1386" s="21"/>
      <c r="AYM1386" s="21"/>
      <c r="AYN1386" s="21"/>
      <c r="AYO1386" s="21"/>
      <c r="AYP1386" s="21"/>
      <c r="AYQ1386" s="21"/>
      <c r="AYR1386" s="21"/>
      <c r="AYS1386" s="21"/>
      <c r="AYT1386" s="21"/>
      <c r="AYU1386" s="21"/>
      <c r="AYV1386" s="21"/>
      <c r="AYW1386" s="21"/>
      <c r="AYX1386" s="21"/>
      <c r="AYY1386" s="21"/>
      <c r="AYZ1386" s="21"/>
      <c r="AZA1386" s="21"/>
      <c r="AZB1386" s="21"/>
      <c r="AZC1386" s="21"/>
      <c r="AZD1386" s="21"/>
      <c r="AZE1386" s="21"/>
      <c r="AZF1386" s="21"/>
      <c r="AZG1386" s="21"/>
      <c r="AZH1386" s="21"/>
      <c r="AZI1386" s="21"/>
      <c r="AZJ1386" s="21"/>
      <c r="AZK1386" s="21"/>
      <c r="AZL1386" s="21"/>
      <c r="AZM1386" s="21"/>
      <c r="AZN1386" s="21"/>
      <c r="AZO1386" s="21"/>
      <c r="AZP1386" s="21"/>
      <c r="AZQ1386" s="21"/>
      <c r="AZR1386" s="21"/>
      <c r="AZS1386" s="21"/>
      <c r="AZT1386" s="21"/>
      <c r="AZU1386" s="21"/>
      <c r="AZV1386" s="21"/>
      <c r="AZW1386" s="21"/>
      <c r="AZX1386" s="21"/>
      <c r="AZY1386" s="21"/>
      <c r="AZZ1386" s="21"/>
      <c r="BAA1386" s="21"/>
      <c r="BAB1386" s="21"/>
      <c r="BAC1386" s="21"/>
      <c r="BAD1386" s="21"/>
      <c r="BAE1386" s="21"/>
      <c r="BAF1386" s="21"/>
      <c r="BAG1386" s="21"/>
      <c r="BAH1386" s="21"/>
      <c r="BAI1386" s="21"/>
      <c r="BAJ1386" s="21"/>
      <c r="BAK1386" s="21"/>
      <c r="BAL1386" s="21"/>
      <c r="BAM1386" s="21"/>
      <c r="BAN1386" s="21"/>
      <c r="BAO1386" s="21"/>
      <c r="BAP1386" s="21"/>
      <c r="BAQ1386" s="21"/>
      <c r="BAR1386" s="21"/>
      <c r="BAS1386" s="21"/>
      <c r="BAT1386" s="21"/>
      <c r="BAU1386" s="21"/>
      <c r="BAV1386" s="21"/>
      <c r="BAW1386" s="21"/>
      <c r="BAX1386" s="21"/>
      <c r="BAY1386" s="21"/>
      <c r="BAZ1386" s="21"/>
      <c r="BBA1386" s="21"/>
      <c r="BBB1386" s="21"/>
      <c r="BBC1386" s="21"/>
      <c r="BBD1386" s="21"/>
      <c r="BBE1386" s="21"/>
      <c r="BBF1386" s="21"/>
      <c r="BBG1386" s="21"/>
      <c r="BBH1386" s="21"/>
      <c r="BBI1386" s="21"/>
      <c r="BBJ1386" s="21"/>
      <c r="BBK1386" s="21"/>
      <c r="BBL1386" s="21"/>
      <c r="BBM1386" s="21"/>
      <c r="BBN1386" s="21"/>
      <c r="BBO1386" s="21"/>
      <c r="BBP1386" s="21"/>
      <c r="BBQ1386" s="21"/>
      <c r="BBR1386" s="21"/>
      <c r="BBS1386" s="21"/>
      <c r="BBT1386" s="21"/>
      <c r="BBU1386" s="21"/>
      <c r="BBV1386" s="21"/>
      <c r="BBW1386" s="21"/>
      <c r="BBX1386" s="21"/>
      <c r="BBY1386" s="21"/>
      <c r="BBZ1386" s="21"/>
      <c r="BCA1386" s="21"/>
      <c r="BCB1386" s="21"/>
      <c r="BCC1386" s="21"/>
      <c r="BCD1386" s="21"/>
      <c r="BCE1386" s="21"/>
      <c r="BCF1386" s="21"/>
      <c r="BCG1386" s="21"/>
      <c r="BCH1386" s="21"/>
      <c r="BCI1386" s="21"/>
      <c r="BCJ1386" s="21"/>
      <c r="BCK1386" s="21"/>
      <c r="BCL1386" s="21"/>
      <c r="BCM1386" s="21"/>
      <c r="BCN1386" s="21"/>
      <c r="BCO1386" s="21"/>
      <c r="BCP1386" s="21"/>
      <c r="BCQ1386" s="21"/>
      <c r="BCR1386" s="21"/>
      <c r="BCS1386" s="21"/>
      <c r="BCT1386" s="21"/>
      <c r="BCU1386" s="21"/>
      <c r="BCV1386" s="21"/>
      <c r="BCW1386" s="21"/>
      <c r="BCX1386" s="21"/>
      <c r="BCY1386" s="21"/>
      <c r="BCZ1386" s="21"/>
      <c r="BDA1386" s="21"/>
      <c r="BDB1386" s="21"/>
      <c r="BDC1386" s="21"/>
      <c r="BDD1386" s="21"/>
      <c r="BDE1386" s="21"/>
      <c r="BDF1386" s="21"/>
      <c r="BDG1386" s="21"/>
      <c r="BDH1386" s="21"/>
      <c r="BDI1386" s="21"/>
      <c r="BDJ1386" s="21"/>
      <c r="BDK1386" s="21"/>
      <c r="BDL1386" s="21"/>
      <c r="BDM1386" s="21"/>
      <c r="BDN1386" s="21"/>
      <c r="BDO1386" s="21"/>
      <c r="BDP1386" s="21"/>
      <c r="BDQ1386" s="21"/>
      <c r="BDR1386" s="21"/>
      <c r="BDS1386" s="21"/>
      <c r="BDT1386" s="21"/>
      <c r="BDU1386" s="21"/>
      <c r="BDV1386" s="21"/>
      <c r="BDW1386" s="21"/>
      <c r="BDX1386" s="21"/>
      <c r="BDY1386" s="21"/>
      <c r="BDZ1386" s="21"/>
      <c r="BEA1386" s="21"/>
      <c r="BEB1386" s="21"/>
      <c r="BEC1386" s="21"/>
      <c r="BED1386" s="21"/>
      <c r="BEE1386" s="21"/>
      <c r="BEF1386" s="21"/>
      <c r="BEG1386" s="21"/>
      <c r="BEH1386" s="21"/>
      <c r="BEI1386" s="21"/>
      <c r="BEJ1386" s="21"/>
      <c r="BEK1386" s="21"/>
      <c r="BEL1386" s="21"/>
      <c r="BEM1386" s="21"/>
      <c r="BEN1386" s="21"/>
      <c r="BEO1386" s="21"/>
      <c r="BEP1386" s="21"/>
      <c r="BEQ1386" s="21"/>
      <c r="BER1386" s="21"/>
      <c r="BES1386" s="21"/>
      <c r="BET1386" s="21"/>
      <c r="BEU1386" s="21"/>
      <c r="BEV1386" s="21"/>
      <c r="BEW1386" s="21"/>
      <c r="BEX1386" s="21"/>
      <c r="BEY1386" s="21"/>
      <c r="BEZ1386" s="21"/>
      <c r="BFA1386" s="21"/>
      <c r="BFB1386" s="21"/>
      <c r="BFC1386" s="21"/>
      <c r="BFD1386" s="21"/>
      <c r="BFE1386" s="21"/>
      <c r="BFF1386" s="21"/>
      <c r="BFG1386" s="21"/>
      <c r="BFH1386" s="21"/>
      <c r="BFI1386" s="21"/>
      <c r="BFJ1386" s="21"/>
      <c r="BFK1386" s="21"/>
      <c r="BFL1386" s="21"/>
      <c r="BFM1386" s="21"/>
      <c r="BFN1386" s="21"/>
      <c r="BFO1386" s="21"/>
      <c r="BFP1386" s="21"/>
      <c r="BFQ1386" s="21"/>
      <c r="BFR1386" s="21"/>
      <c r="BFS1386" s="21"/>
      <c r="BFT1386" s="21"/>
      <c r="BFU1386" s="21"/>
      <c r="BFV1386" s="21"/>
      <c r="BFW1386" s="21"/>
      <c r="BFX1386" s="21"/>
      <c r="BFY1386" s="21"/>
      <c r="BFZ1386" s="21"/>
      <c r="BGA1386" s="21"/>
      <c r="BGB1386" s="21"/>
      <c r="BGC1386" s="21"/>
      <c r="BGD1386" s="21"/>
      <c r="BGE1386" s="21"/>
      <c r="BGF1386" s="21"/>
      <c r="BGG1386" s="21"/>
      <c r="BGH1386" s="21"/>
      <c r="BGI1386" s="21"/>
      <c r="BGJ1386" s="21"/>
      <c r="BGK1386" s="21"/>
      <c r="BGL1386" s="21"/>
      <c r="BGM1386" s="21"/>
      <c r="BGN1386" s="21"/>
      <c r="BGO1386" s="21"/>
      <c r="BGP1386" s="21"/>
      <c r="BGQ1386" s="21"/>
      <c r="BGR1386" s="21"/>
      <c r="BGS1386" s="21"/>
      <c r="BGT1386" s="21"/>
      <c r="BGU1386" s="21"/>
      <c r="BGV1386" s="21"/>
      <c r="BGW1386" s="21"/>
      <c r="BGX1386" s="21"/>
      <c r="BGY1386" s="21"/>
      <c r="BGZ1386" s="21"/>
      <c r="BHA1386" s="21"/>
      <c r="BHB1386" s="21"/>
      <c r="BHC1386" s="21"/>
      <c r="BHD1386" s="21"/>
      <c r="BHE1386" s="21"/>
      <c r="BHF1386" s="21"/>
      <c r="BHG1386" s="21"/>
      <c r="BHH1386" s="21"/>
      <c r="BHI1386" s="21"/>
      <c r="BHJ1386" s="21"/>
      <c r="BHK1386" s="21"/>
      <c r="BHL1386" s="21"/>
      <c r="BHM1386" s="21"/>
      <c r="BHN1386" s="21"/>
      <c r="BHO1386" s="21"/>
      <c r="BHP1386" s="21"/>
      <c r="BHQ1386" s="21"/>
      <c r="BHR1386" s="21"/>
      <c r="BHS1386" s="21"/>
      <c r="BHT1386" s="21"/>
      <c r="BHU1386" s="21"/>
      <c r="BHV1386" s="21"/>
      <c r="BHW1386" s="21"/>
      <c r="BHX1386" s="21"/>
      <c r="BHY1386" s="21"/>
      <c r="BHZ1386" s="21"/>
      <c r="BIA1386" s="21"/>
      <c r="BIB1386" s="21"/>
      <c r="BIC1386" s="21"/>
      <c r="BID1386" s="21"/>
      <c r="BIE1386" s="21"/>
      <c r="BIF1386" s="21"/>
      <c r="BIG1386" s="21"/>
      <c r="BIH1386" s="21"/>
      <c r="BII1386" s="21"/>
      <c r="BIJ1386" s="21"/>
      <c r="BIK1386" s="21"/>
      <c r="BIL1386" s="21"/>
      <c r="BIM1386" s="21"/>
      <c r="BIN1386" s="21"/>
      <c r="BIO1386" s="21"/>
      <c r="BIP1386" s="21"/>
      <c r="BIQ1386" s="21"/>
      <c r="BIR1386" s="21"/>
      <c r="BIS1386" s="21"/>
      <c r="BIT1386" s="21"/>
      <c r="BIU1386" s="21"/>
      <c r="BIV1386" s="21"/>
      <c r="BIW1386" s="21"/>
      <c r="BIX1386" s="21"/>
      <c r="BIY1386" s="21"/>
      <c r="BIZ1386" s="21"/>
      <c r="BJA1386" s="21"/>
      <c r="BJB1386" s="21"/>
      <c r="BJC1386" s="21"/>
      <c r="BJD1386" s="21"/>
      <c r="BJE1386" s="21"/>
      <c r="BJF1386" s="21"/>
      <c r="BJG1386" s="21"/>
      <c r="BJH1386" s="21"/>
      <c r="BJI1386" s="21"/>
      <c r="BJJ1386" s="21"/>
      <c r="BJK1386" s="21"/>
      <c r="BJL1386" s="21"/>
      <c r="BJM1386" s="21"/>
      <c r="BJN1386" s="21"/>
      <c r="BJO1386" s="21"/>
      <c r="BJP1386" s="21"/>
      <c r="BJQ1386" s="21"/>
      <c r="BJR1386" s="21"/>
      <c r="BJS1386" s="21"/>
      <c r="BJT1386" s="21"/>
      <c r="BJU1386" s="21"/>
      <c r="BJV1386" s="21"/>
      <c r="BJW1386" s="21"/>
      <c r="BJX1386" s="21"/>
      <c r="BJY1386" s="21"/>
      <c r="BJZ1386" s="21"/>
      <c r="BKA1386" s="21"/>
      <c r="BKB1386" s="21"/>
      <c r="BKC1386" s="21"/>
      <c r="BKD1386" s="21"/>
      <c r="BKE1386" s="21"/>
      <c r="BKF1386" s="21"/>
      <c r="BKG1386" s="21"/>
      <c r="BKH1386" s="21"/>
      <c r="BKI1386" s="21"/>
      <c r="BKJ1386" s="21"/>
      <c r="BKK1386" s="21"/>
      <c r="BKL1386" s="21"/>
      <c r="BKM1386" s="21"/>
      <c r="BKN1386" s="21"/>
      <c r="BKO1386" s="21"/>
      <c r="BKP1386" s="21"/>
      <c r="BKQ1386" s="21"/>
      <c r="BKR1386" s="21"/>
      <c r="BKS1386" s="21"/>
      <c r="BKT1386" s="21"/>
      <c r="BKU1386" s="21"/>
      <c r="BKV1386" s="21"/>
      <c r="BKW1386" s="21"/>
      <c r="BKX1386" s="21"/>
      <c r="BKY1386" s="21"/>
      <c r="BKZ1386" s="21"/>
      <c r="BLA1386" s="21"/>
      <c r="BLB1386" s="21"/>
      <c r="BLC1386" s="21"/>
      <c r="BLD1386" s="21"/>
      <c r="BLE1386" s="21"/>
      <c r="BLF1386" s="21"/>
      <c r="BLG1386" s="21"/>
      <c r="BLH1386" s="21"/>
      <c r="BLI1386" s="21"/>
      <c r="BLJ1386" s="21"/>
      <c r="BLK1386" s="21"/>
      <c r="BLL1386" s="21"/>
      <c r="BLM1386" s="21"/>
      <c r="BLN1386" s="21"/>
      <c r="BLO1386" s="21"/>
      <c r="BLP1386" s="21"/>
      <c r="BLQ1386" s="21"/>
      <c r="BLR1386" s="21"/>
      <c r="BLS1386" s="21"/>
      <c r="BLT1386" s="21"/>
      <c r="BLU1386" s="21"/>
      <c r="BLV1386" s="21"/>
      <c r="BLW1386" s="21"/>
      <c r="BLX1386" s="21"/>
      <c r="BLY1386" s="21"/>
      <c r="BLZ1386" s="21"/>
      <c r="BMA1386" s="21"/>
      <c r="BMB1386" s="21"/>
      <c r="BMC1386" s="21"/>
      <c r="BMD1386" s="21"/>
      <c r="BME1386" s="21"/>
      <c r="BMF1386" s="21"/>
      <c r="BMG1386" s="21"/>
      <c r="BMH1386" s="21"/>
      <c r="BMI1386" s="21"/>
      <c r="BMJ1386" s="21"/>
      <c r="BMK1386" s="21"/>
      <c r="BML1386" s="21"/>
      <c r="BMM1386" s="21"/>
      <c r="BMN1386" s="21"/>
      <c r="BMO1386" s="21"/>
      <c r="BMP1386" s="21"/>
      <c r="BMQ1386" s="21"/>
      <c r="BMR1386" s="21"/>
      <c r="BMS1386" s="21"/>
      <c r="BMT1386" s="21"/>
      <c r="BMU1386" s="21"/>
      <c r="BMV1386" s="21"/>
      <c r="BMW1386" s="21"/>
      <c r="BMX1386" s="21"/>
      <c r="BMY1386" s="21"/>
      <c r="BMZ1386" s="21"/>
      <c r="BNA1386" s="21"/>
      <c r="BNB1386" s="21"/>
      <c r="BNC1386" s="21"/>
      <c r="BND1386" s="21"/>
      <c r="BNE1386" s="21"/>
      <c r="BNF1386" s="21"/>
      <c r="BNG1386" s="21"/>
      <c r="BNH1386" s="21"/>
      <c r="BNI1386" s="21"/>
      <c r="BNJ1386" s="21"/>
      <c r="BNK1386" s="21"/>
      <c r="BNL1386" s="21"/>
      <c r="BNM1386" s="21"/>
      <c r="BNN1386" s="21"/>
      <c r="BNO1386" s="21"/>
      <c r="BNP1386" s="21"/>
      <c r="BNQ1386" s="21"/>
      <c r="BNR1386" s="21"/>
      <c r="BNS1386" s="21"/>
      <c r="BNT1386" s="21"/>
      <c r="BNU1386" s="21"/>
      <c r="BNV1386" s="21"/>
      <c r="BNW1386" s="21"/>
      <c r="BNX1386" s="21"/>
      <c r="BNY1386" s="21"/>
      <c r="BNZ1386" s="21"/>
      <c r="BOA1386" s="21"/>
      <c r="BOB1386" s="21"/>
      <c r="BOC1386" s="21"/>
      <c r="BOD1386" s="21"/>
      <c r="BOE1386" s="21"/>
      <c r="BOF1386" s="21"/>
      <c r="BOG1386" s="21"/>
      <c r="BOH1386" s="21"/>
      <c r="BOI1386" s="21"/>
      <c r="BOJ1386" s="21"/>
      <c r="BOK1386" s="21"/>
      <c r="BOL1386" s="21"/>
      <c r="BOM1386" s="21"/>
      <c r="BON1386" s="21"/>
      <c r="BOO1386" s="21"/>
      <c r="BOP1386" s="21"/>
      <c r="BOQ1386" s="21"/>
      <c r="BOR1386" s="21"/>
      <c r="BOS1386" s="21"/>
      <c r="BOT1386" s="21"/>
      <c r="BOU1386" s="21"/>
      <c r="BOV1386" s="21"/>
      <c r="BOW1386" s="21"/>
      <c r="BOX1386" s="21"/>
      <c r="BOY1386" s="21"/>
      <c r="BOZ1386" s="21"/>
      <c r="BPA1386" s="21"/>
      <c r="BPB1386" s="21"/>
      <c r="BPC1386" s="21"/>
      <c r="BPD1386" s="21"/>
      <c r="BPE1386" s="21"/>
      <c r="BPF1386" s="21"/>
      <c r="BPG1386" s="21"/>
      <c r="BPH1386" s="21"/>
      <c r="BPI1386" s="21"/>
      <c r="BPJ1386" s="21"/>
      <c r="BPK1386" s="21"/>
      <c r="BPL1386" s="21"/>
      <c r="BPM1386" s="21"/>
      <c r="BPN1386" s="21"/>
      <c r="BPO1386" s="21"/>
      <c r="BPP1386" s="21"/>
      <c r="BPQ1386" s="21"/>
      <c r="BPR1386" s="21"/>
      <c r="BPS1386" s="21"/>
      <c r="BPT1386" s="21"/>
      <c r="BPU1386" s="21"/>
      <c r="BPV1386" s="21"/>
      <c r="BPW1386" s="21"/>
      <c r="BPX1386" s="21"/>
      <c r="BPY1386" s="21"/>
      <c r="BPZ1386" s="21"/>
      <c r="BQA1386" s="21"/>
      <c r="BQB1386" s="21"/>
      <c r="BQC1386" s="21"/>
      <c r="BQD1386" s="21"/>
      <c r="BQE1386" s="21"/>
      <c r="BQF1386" s="21"/>
      <c r="BQG1386" s="21"/>
      <c r="BQH1386" s="21"/>
      <c r="BQI1386" s="21"/>
      <c r="BQJ1386" s="21"/>
      <c r="BQK1386" s="21"/>
      <c r="BQL1386" s="21"/>
      <c r="BQM1386" s="21"/>
      <c r="BQN1386" s="21"/>
      <c r="BQO1386" s="21"/>
      <c r="BQP1386" s="21"/>
      <c r="BQQ1386" s="21"/>
      <c r="BQR1386" s="21"/>
      <c r="BQS1386" s="21"/>
      <c r="BQT1386" s="21"/>
      <c r="BQU1386" s="21"/>
      <c r="BQV1386" s="21"/>
      <c r="BQW1386" s="21"/>
      <c r="BQX1386" s="21"/>
      <c r="BQY1386" s="21"/>
      <c r="BQZ1386" s="21"/>
      <c r="BRA1386" s="21"/>
      <c r="BRB1386" s="21"/>
      <c r="BRC1386" s="21"/>
      <c r="BRD1386" s="21"/>
      <c r="BRE1386" s="21"/>
      <c r="BRF1386" s="21"/>
      <c r="BRG1386" s="21"/>
      <c r="BRH1386" s="21"/>
      <c r="BRI1386" s="21"/>
      <c r="BRJ1386" s="21"/>
      <c r="BRK1386" s="21"/>
      <c r="BRL1386" s="21"/>
      <c r="BRM1386" s="21"/>
      <c r="BRN1386" s="21"/>
      <c r="BRO1386" s="21"/>
      <c r="BRP1386" s="21"/>
      <c r="BRQ1386" s="21"/>
      <c r="BRR1386" s="21"/>
      <c r="BRS1386" s="21"/>
      <c r="BRT1386" s="21"/>
      <c r="BRU1386" s="21"/>
      <c r="BRV1386" s="21"/>
      <c r="BRW1386" s="21"/>
      <c r="BRX1386" s="21"/>
      <c r="BRY1386" s="21"/>
      <c r="BRZ1386" s="21"/>
      <c r="BSA1386" s="21"/>
      <c r="BSB1386" s="21"/>
      <c r="BSC1386" s="21"/>
      <c r="BSD1386" s="21"/>
      <c r="BSE1386" s="21"/>
      <c r="BSF1386" s="21"/>
      <c r="BSG1386" s="21"/>
      <c r="BSH1386" s="21"/>
      <c r="BSI1386" s="21"/>
      <c r="BSJ1386" s="21"/>
      <c r="BSK1386" s="21"/>
      <c r="BSL1386" s="21"/>
      <c r="BSM1386" s="21"/>
      <c r="BSN1386" s="21"/>
      <c r="BSO1386" s="21"/>
      <c r="BSP1386" s="21"/>
      <c r="BSQ1386" s="21"/>
      <c r="BSR1386" s="21"/>
      <c r="BSS1386" s="21"/>
      <c r="BST1386" s="21"/>
      <c r="BSU1386" s="21"/>
      <c r="BSV1386" s="21"/>
      <c r="BSW1386" s="21"/>
      <c r="BSX1386" s="21"/>
      <c r="BSY1386" s="21"/>
      <c r="BSZ1386" s="21"/>
      <c r="BTA1386" s="21"/>
      <c r="BTB1386" s="21"/>
      <c r="BTC1386" s="21"/>
      <c r="BTD1386" s="21"/>
      <c r="BTE1386" s="21"/>
      <c r="BTF1386" s="21"/>
      <c r="BTG1386" s="21"/>
      <c r="BTH1386" s="21"/>
      <c r="BTI1386" s="21"/>
      <c r="BTJ1386" s="21"/>
      <c r="BTK1386" s="21"/>
      <c r="BTL1386" s="21"/>
      <c r="BTM1386" s="21"/>
      <c r="BTN1386" s="21"/>
      <c r="BTO1386" s="21"/>
      <c r="BTP1386" s="21"/>
      <c r="BTQ1386" s="21"/>
      <c r="BTR1386" s="21"/>
      <c r="BTS1386" s="21"/>
      <c r="BTT1386" s="21"/>
      <c r="BTU1386" s="21"/>
      <c r="BTV1386" s="21"/>
      <c r="BTW1386" s="21"/>
      <c r="BTX1386" s="21"/>
      <c r="BTY1386" s="21"/>
      <c r="BTZ1386" s="21"/>
      <c r="BUA1386" s="21"/>
      <c r="BUB1386" s="21"/>
      <c r="BUC1386" s="21"/>
      <c r="BUD1386" s="21"/>
      <c r="BUE1386" s="21"/>
      <c r="BUF1386" s="21"/>
      <c r="BUG1386" s="21"/>
      <c r="BUH1386" s="21"/>
      <c r="BUI1386" s="21"/>
      <c r="BUJ1386" s="21"/>
      <c r="BUK1386" s="21"/>
      <c r="BUL1386" s="21"/>
      <c r="BUM1386" s="21"/>
      <c r="BUN1386" s="21"/>
      <c r="BUO1386" s="21"/>
      <c r="BUP1386" s="21"/>
      <c r="BUQ1386" s="21"/>
      <c r="BUR1386" s="21"/>
      <c r="BUS1386" s="21"/>
      <c r="BUT1386" s="21"/>
      <c r="BUU1386" s="21"/>
      <c r="BUV1386" s="21"/>
      <c r="BUW1386" s="21"/>
      <c r="BUX1386" s="21"/>
      <c r="BUY1386" s="21"/>
      <c r="BUZ1386" s="21"/>
      <c r="BVA1386" s="21"/>
      <c r="BVB1386" s="21"/>
      <c r="BVC1386" s="21"/>
      <c r="BVD1386" s="21"/>
      <c r="BVE1386" s="21"/>
      <c r="BVF1386" s="21"/>
      <c r="BVG1386" s="21"/>
      <c r="BVH1386" s="21"/>
      <c r="BVI1386" s="21"/>
      <c r="BVJ1386" s="21"/>
      <c r="BVK1386" s="21"/>
      <c r="BVL1386" s="21"/>
      <c r="BVM1386" s="21"/>
      <c r="BVN1386" s="21"/>
      <c r="BVO1386" s="21"/>
      <c r="BVP1386" s="21"/>
      <c r="BVQ1386" s="21"/>
      <c r="BVR1386" s="21"/>
      <c r="BVS1386" s="21"/>
      <c r="BVT1386" s="21"/>
      <c r="BVU1386" s="21"/>
      <c r="BVV1386" s="21"/>
      <c r="BVW1386" s="21"/>
      <c r="BVX1386" s="21"/>
      <c r="BVY1386" s="21"/>
      <c r="BVZ1386" s="21"/>
      <c r="BWA1386" s="21"/>
      <c r="BWB1386" s="21"/>
      <c r="BWC1386" s="21"/>
      <c r="BWD1386" s="21"/>
      <c r="BWE1386" s="21"/>
      <c r="BWF1386" s="21"/>
      <c r="BWG1386" s="21"/>
      <c r="BWH1386" s="21"/>
      <c r="BWI1386" s="21"/>
      <c r="BWJ1386" s="21"/>
      <c r="BWK1386" s="21"/>
      <c r="BWL1386" s="21"/>
      <c r="BWM1386" s="21"/>
      <c r="BWN1386" s="21"/>
      <c r="BWO1386" s="21"/>
      <c r="BWP1386" s="21"/>
      <c r="BWQ1386" s="21"/>
      <c r="BWR1386" s="21"/>
      <c r="BWS1386" s="21"/>
      <c r="BWT1386" s="21"/>
      <c r="BWU1386" s="21"/>
      <c r="BWV1386" s="21"/>
      <c r="BWW1386" s="21"/>
      <c r="BWX1386" s="21"/>
      <c r="BWY1386" s="21"/>
      <c r="BWZ1386" s="21"/>
      <c r="BXA1386" s="21"/>
      <c r="BXB1386" s="21"/>
      <c r="BXC1386" s="21"/>
      <c r="BXD1386" s="21"/>
      <c r="BXE1386" s="21"/>
      <c r="BXF1386" s="21"/>
      <c r="BXG1386" s="21"/>
      <c r="BXH1386" s="21"/>
      <c r="BXI1386" s="21"/>
      <c r="BXJ1386" s="21"/>
      <c r="BXK1386" s="21"/>
      <c r="BXL1386" s="21"/>
      <c r="BXM1386" s="21"/>
      <c r="BXN1386" s="21"/>
      <c r="BXO1386" s="21"/>
      <c r="BXP1386" s="21"/>
      <c r="BXQ1386" s="21"/>
      <c r="BXR1386" s="21"/>
      <c r="BXS1386" s="21"/>
      <c r="BXT1386" s="21"/>
      <c r="BXU1386" s="21"/>
      <c r="BXV1386" s="21"/>
      <c r="BXW1386" s="21"/>
      <c r="BXX1386" s="21"/>
      <c r="BXY1386" s="21"/>
      <c r="BXZ1386" s="21"/>
      <c r="BYA1386" s="21"/>
      <c r="BYB1386" s="21"/>
      <c r="BYC1386" s="21"/>
      <c r="BYD1386" s="21"/>
      <c r="BYE1386" s="21"/>
      <c r="BYF1386" s="21"/>
      <c r="BYG1386" s="21"/>
      <c r="BYH1386" s="21"/>
      <c r="BYI1386" s="21"/>
      <c r="BYJ1386" s="21"/>
      <c r="BYK1386" s="21"/>
      <c r="BYL1386" s="21"/>
      <c r="BYM1386" s="21"/>
      <c r="BYN1386" s="21"/>
      <c r="BYO1386" s="21"/>
      <c r="BYP1386" s="21"/>
      <c r="BYQ1386" s="21"/>
      <c r="BYR1386" s="21"/>
      <c r="BYS1386" s="21"/>
      <c r="BYT1386" s="21"/>
      <c r="BYU1386" s="21"/>
      <c r="BYV1386" s="21"/>
      <c r="BYW1386" s="21"/>
      <c r="BYX1386" s="21"/>
      <c r="BYY1386" s="21"/>
      <c r="BYZ1386" s="21"/>
      <c r="BZA1386" s="21"/>
      <c r="BZB1386" s="21"/>
      <c r="BZC1386" s="21"/>
      <c r="BZD1386" s="21"/>
      <c r="BZE1386" s="21"/>
      <c r="BZF1386" s="21"/>
      <c r="BZG1386" s="21"/>
      <c r="BZH1386" s="21"/>
      <c r="BZI1386" s="21"/>
      <c r="BZJ1386" s="21"/>
      <c r="BZK1386" s="21"/>
      <c r="BZL1386" s="21"/>
      <c r="BZM1386" s="21"/>
      <c r="BZN1386" s="21"/>
      <c r="BZO1386" s="21"/>
      <c r="BZP1386" s="21"/>
      <c r="BZQ1386" s="21"/>
      <c r="BZR1386" s="21"/>
      <c r="BZS1386" s="21"/>
      <c r="BZT1386" s="21"/>
      <c r="BZU1386" s="21"/>
      <c r="BZV1386" s="21"/>
      <c r="BZW1386" s="21"/>
      <c r="BZX1386" s="21"/>
      <c r="BZY1386" s="21"/>
      <c r="BZZ1386" s="21"/>
      <c r="CAA1386" s="21"/>
      <c r="CAB1386" s="21"/>
      <c r="CAC1386" s="21"/>
      <c r="CAD1386" s="21"/>
      <c r="CAE1386" s="21"/>
      <c r="CAF1386" s="21"/>
      <c r="CAG1386" s="21"/>
      <c r="CAH1386" s="21"/>
      <c r="CAI1386" s="21"/>
      <c r="CAJ1386" s="21"/>
      <c r="CAK1386" s="21"/>
      <c r="CAL1386" s="21"/>
      <c r="CAM1386" s="21"/>
      <c r="CAN1386" s="21"/>
      <c r="CAO1386" s="21"/>
      <c r="CAP1386" s="21"/>
      <c r="CAQ1386" s="21"/>
      <c r="CAR1386" s="21"/>
      <c r="CAS1386" s="21"/>
      <c r="CAT1386" s="21"/>
      <c r="CAU1386" s="21"/>
      <c r="CAV1386" s="21"/>
      <c r="CAW1386" s="21"/>
      <c r="CAX1386" s="21"/>
      <c r="CAY1386" s="21"/>
      <c r="CAZ1386" s="21"/>
      <c r="CBA1386" s="21"/>
      <c r="CBB1386" s="21"/>
      <c r="CBC1386" s="21"/>
      <c r="CBD1386" s="21"/>
      <c r="CBE1386" s="21"/>
      <c r="CBF1386" s="21"/>
      <c r="CBG1386" s="21"/>
      <c r="CBH1386" s="21"/>
      <c r="CBI1386" s="21"/>
      <c r="CBJ1386" s="21"/>
      <c r="CBK1386" s="21"/>
      <c r="CBL1386" s="21"/>
      <c r="CBM1386" s="21"/>
      <c r="CBN1386" s="21"/>
      <c r="CBO1386" s="21"/>
      <c r="CBP1386" s="21"/>
      <c r="CBQ1386" s="21"/>
      <c r="CBR1386" s="21"/>
      <c r="CBS1386" s="21"/>
      <c r="CBT1386" s="21"/>
      <c r="CBU1386" s="21"/>
      <c r="CBV1386" s="21"/>
      <c r="CBW1386" s="21"/>
      <c r="CBX1386" s="21"/>
      <c r="CBY1386" s="21"/>
      <c r="CBZ1386" s="21"/>
      <c r="CCA1386" s="21"/>
      <c r="CCB1386" s="21"/>
      <c r="CCC1386" s="21"/>
      <c r="CCD1386" s="21"/>
      <c r="CCE1386" s="21"/>
      <c r="CCF1386" s="21"/>
      <c r="CCG1386" s="21"/>
      <c r="CCH1386" s="21"/>
      <c r="CCI1386" s="21"/>
      <c r="CCJ1386" s="21"/>
      <c r="CCK1386" s="21"/>
      <c r="CCL1386" s="21"/>
      <c r="CCM1386" s="21"/>
      <c r="CCN1386" s="21"/>
      <c r="CCO1386" s="21"/>
      <c r="CCP1386" s="21"/>
      <c r="CCQ1386" s="21"/>
      <c r="CCR1386" s="21"/>
      <c r="CCS1386" s="21"/>
      <c r="CCT1386" s="21"/>
      <c r="CCU1386" s="21"/>
      <c r="CCV1386" s="21"/>
      <c r="CCW1386" s="21"/>
      <c r="CCX1386" s="21"/>
      <c r="CCY1386" s="21"/>
      <c r="CCZ1386" s="21"/>
      <c r="CDA1386" s="21"/>
      <c r="CDB1386" s="21"/>
      <c r="CDC1386" s="21"/>
      <c r="CDD1386" s="21"/>
      <c r="CDE1386" s="21"/>
      <c r="CDF1386" s="21"/>
      <c r="CDG1386" s="21"/>
      <c r="CDH1386" s="21"/>
      <c r="CDI1386" s="21"/>
      <c r="CDJ1386" s="21"/>
      <c r="CDK1386" s="21"/>
      <c r="CDL1386" s="21"/>
      <c r="CDM1386" s="21"/>
      <c r="CDN1386" s="21"/>
      <c r="CDO1386" s="21"/>
      <c r="CDP1386" s="21"/>
      <c r="CDQ1386" s="21"/>
      <c r="CDR1386" s="21"/>
      <c r="CDS1386" s="21"/>
      <c r="CDT1386" s="21"/>
      <c r="CDU1386" s="21"/>
      <c r="CDV1386" s="21"/>
      <c r="CDW1386" s="21"/>
      <c r="CDX1386" s="21"/>
      <c r="CDY1386" s="21"/>
      <c r="CDZ1386" s="21"/>
      <c r="CEA1386" s="21"/>
      <c r="CEB1386" s="21"/>
      <c r="CEC1386" s="21"/>
      <c r="CED1386" s="21"/>
      <c r="CEE1386" s="21"/>
      <c r="CEF1386" s="21"/>
      <c r="CEG1386" s="21"/>
      <c r="CEH1386" s="21"/>
      <c r="CEI1386" s="21"/>
      <c r="CEJ1386" s="21"/>
      <c r="CEK1386" s="21"/>
      <c r="CEL1386" s="21"/>
      <c r="CEM1386" s="21"/>
      <c r="CEN1386" s="21"/>
      <c r="CEO1386" s="21"/>
      <c r="CEP1386" s="21"/>
      <c r="CEQ1386" s="21"/>
      <c r="CER1386" s="21"/>
      <c r="CES1386" s="21"/>
      <c r="CET1386" s="21"/>
      <c r="CEU1386" s="21"/>
      <c r="CEV1386" s="21"/>
      <c r="CEW1386" s="21"/>
      <c r="CEX1386" s="21"/>
      <c r="CEY1386" s="21"/>
      <c r="CEZ1386" s="21"/>
      <c r="CFA1386" s="21"/>
      <c r="CFB1386" s="21"/>
      <c r="CFC1386" s="21"/>
      <c r="CFD1386" s="21"/>
      <c r="CFE1386" s="21"/>
      <c r="CFF1386" s="21"/>
      <c r="CFG1386" s="21"/>
      <c r="CFH1386" s="21"/>
      <c r="CFI1386" s="21"/>
      <c r="CFJ1386" s="21"/>
      <c r="CFK1386" s="21"/>
      <c r="CFL1386" s="21"/>
      <c r="CFM1386" s="21"/>
      <c r="CFN1386" s="21"/>
      <c r="CFO1386" s="21"/>
      <c r="CFP1386" s="21"/>
      <c r="CFQ1386" s="21"/>
      <c r="CFR1386" s="21"/>
      <c r="CFS1386" s="21"/>
      <c r="CFT1386" s="21"/>
      <c r="CFU1386" s="21"/>
      <c r="CFV1386" s="21"/>
      <c r="CFW1386" s="21"/>
      <c r="CFX1386" s="21"/>
      <c r="CFY1386" s="21"/>
      <c r="CFZ1386" s="21"/>
      <c r="CGA1386" s="21"/>
      <c r="CGB1386" s="21"/>
      <c r="CGC1386" s="21"/>
      <c r="CGD1386" s="21"/>
      <c r="CGE1386" s="21"/>
      <c r="CGF1386" s="21"/>
      <c r="CGG1386" s="21"/>
      <c r="CGH1386" s="21"/>
      <c r="CGI1386" s="21"/>
      <c r="CGJ1386" s="21"/>
      <c r="CGK1386" s="21"/>
      <c r="CGL1386" s="21"/>
      <c r="CGM1386" s="21"/>
      <c r="CGN1386" s="21"/>
      <c r="CGO1386" s="21"/>
      <c r="CGP1386" s="21"/>
      <c r="CGQ1386" s="21"/>
      <c r="CGR1386" s="21"/>
      <c r="CGS1386" s="21"/>
      <c r="CGT1386" s="21"/>
      <c r="CGU1386" s="21"/>
      <c r="CGV1386" s="21"/>
      <c r="CGW1386" s="21"/>
      <c r="CGX1386" s="21"/>
      <c r="CGY1386" s="21"/>
      <c r="CGZ1386" s="21"/>
      <c r="CHA1386" s="21"/>
      <c r="CHB1386" s="21"/>
      <c r="CHC1386" s="21"/>
      <c r="CHD1386" s="21"/>
      <c r="CHE1386" s="21"/>
      <c r="CHF1386" s="21"/>
      <c r="CHG1386" s="21"/>
      <c r="CHH1386" s="21"/>
      <c r="CHI1386" s="21"/>
      <c r="CHJ1386" s="21"/>
      <c r="CHK1386" s="21"/>
      <c r="CHL1386" s="21"/>
      <c r="CHM1386" s="21"/>
      <c r="CHN1386" s="21"/>
      <c r="CHO1386" s="21"/>
      <c r="CHP1386" s="21"/>
      <c r="CHQ1386" s="21"/>
      <c r="CHR1386" s="21"/>
      <c r="CHS1386" s="21"/>
      <c r="CHT1386" s="21"/>
      <c r="CHU1386" s="21"/>
      <c r="CHV1386" s="21"/>
      <c r="CHW1386" s="21"/>
      <c r="CHX1386" s="21"/>
      <c r="CHY1386" s="21"/>
      <c r="CHZ1386" s="21"/>
      <c r="CIA1386" s="21"/>
      <c r="CIB1386" s="21"/>
      <c r="CIC1386" s="21"/>
      <c r="CID1386" s="21"/>
      <c r="CIE1386" s="21"/>
      <c r="CIF1386" s="21"/>
      <c r="CIG1386" s="21"/>
      <c r="CIH1386" s="21"/>
      <c r="CII1386" s="21"/>
      <c r="CIJ1386" s="21"/>
      <c r="CIK1386" s="21"/>
      <c r="CIL1386" s="21"/>
      <c r="CIM1386" s="21"/>
      <c r="CIN1386" s="21"/>
      <c r="CIO1386" s="21"/>
      <c r="CIP1386" s="21"/>
      <c r="CIQ1386" s="21"/>
      <c r="CIR1386" s="21"/>
      <c r="CIS1386" s="21"/>
      <c r="CIT1386" s="21"/>
      <c r="CIU1386" s="21"/>
      <c r="CIV1386" s="21"/>
      <c r="CIW1386" s="21"/>
      <c r="CIX1386" s="21"/>
      <c r="CIY1386" s="21"/>
      <c r="CIZ1386" s="21"/>
      <c r="CJA1386" s="21"/>
      <c r="CJB1386" s="21"/>
      <c r="CJC1386" s="21"/>
      <c r="CJD1386" s="21"/>
      <c r="CJE1386" s="21"/>
      <c r="CJF1386" s="21"/>
      <c r="CJG1386" s="21"/>
      <c r="CJH1386" s="21"/>
      <c r="CJI1386" s="21"/>
      <c r="CJJ1386" s="21"/>
      <c r="CJK1386" s="21"/>
      <c r="CJL1386" s="21"/>
      <c r="CJM1386" s="21"/>
      <c r="CJN1386" s="21"/>
      <c r="CJO1386" s="21"/>
      <c r="CJP1386" s="21"/>
      <c r="CJQ1386" s="21"/>
      <c r="CJR1386" s="21"/>
      <c r="CJS1386" s="21"/>
      <c r="CJT1386" s="21"/>
      <c r="CJU1386" s="21"/>
      <c r="CJV1386" s="21"/>
      <c r="CJW1386" s="21"/>
      <c r="CJX1386" s="21"/>
      <c r="CJY1386" s="21"/>
      <c r="CJZ1386" s="21"/>
      <c r="CKA1386" s="21"/>
      <c r="CKB1386" s="21"/>
      <c r="CKC1386" s="21"/>
      <c r="CKD1386" s="21"/>
      <c r="CKE1386" s="21"/>
      <c r="CKF1386" s="21"/>
      <c r="CKG1386" s="21"/>
      <c r="CKH1386" s="21"/>
      <c r="CKI1386" s="21"/>
      <c r="CKJ1386" s="21"/>
      <c r="CKK1386" s="21"/>
      <c r="CKL1386" s="21"/>
      <c r="CKM1386" s="21"/>
      <c r="CKN1386" s="21"/>
      <c r="CKO1386" s="21"/>
      <c r="CKP1386" s="21"/>
      <c r="CKQ1386" s="21"/>
      <c r="CKR1386" s="21"/>
      <c r="CKS1386" s="21"/>
      <c r="CKT1386" s="21"/>
      <c r="CKU1386" s="21"/>
      <c r="CKV1386" s="21"/>
      <c r="CKW1386" s="21"/>
      <c r="CKX1386" s="21"/>
      <c r="CKY1386" s="21"/>
      <c r="CKZ1386" s="21"/>
      <c r="CLA1386" s="21"/>
      <c r="CLB1386" s="21"/>
      <c r="CLC1386" s="21"/>
      <c r="CLD1386" s="21"/>
      <c r="CLE1386" s="21"/>
      <c r="CLF1386" s="21"/>
      <c r="CLG1386" s="21"/>
      <c r="CLH1386" s="21"/>
      <c r="CLI1386" s="21"/>
      <c r="CLJ1386" s="21"/>
      <c r="CLK1386" s="21"/>
      <c r="CLL1386" s="21"/>
      <c r="CLM1386" s="21"/>
      <c r="CLN1386" s="21"/>
      <c r="CLO1386" s="21"/>
      <c r="CLP1386" s="21"/>
      <c r="CLQ1386" s="21"/>
      <c r="CLR1386" s="21"/>
      <c r="CLS1386" s="21"/>
      <c r="CLT1386" s="21"/>
      <c r="CLU1386" s="21"/>
      <c r="CLV1386" s="21"/>
      <c r="CLW1386" s="21"/>
      <c r="CLX1386" s="21"/>
      <c r="CLY1386" s="21"/>
      <c r="CLZ1386" s="21"/>
      <c r="CMA1386" s="21"/>
      <c r="CMB1386" s="21"/>
      <c r="CMC1386" s="21"/>
      <c r="CMD1386" s="21"/>
      <c r="CME1386" s="21"/>
      <c r="CMF1386" s="21"/>
      <c r="CMG1386" s="21"/>
      <c r="CMH1386" s="21"/>
      <c r="CMI1386" s="21"/>
      <c r="CMJ1386" s="21"/>
      <c r="CMK1386" s="21"/>
      <c r="CML1386" s="21"/>
      <c r="CMM1386" s="21"/>
      <c r="CMN1386" s="21"/>
      <c r="CMO1386" s="21"/>
      <c r="CMP1386" s="21"/>
      <c r="CMQ1386" s="21"/>
      <c r="CMR1386" s="21"/>
      <c r="CMS1386" s="21"/>
      <c r="CMT1386" s="21"/>
      <c r="CMU1386" s="21"/>
      <c r="CMV1386" s="21"/>
      <c r="CMW1386" s="21"/>
      <c r="CMX1386" s="21"/>
      <c r="CMY1386" s="21"/>
      <c r="CMZ1386" s="21"/>
      <c r="CNA1386" s="21"/>
      <c r="CNB1386" s="21"/>
      <c r="CNC1386" s="21"/>
      <c r="CND1386" s="21"/>
      <c r="CNE1386" s="21"/>
      <c r="CNF1386" s="21"/>
      <c r="CNG1386" s="21"/>
      <c r="CNH1386" s="21"/>
      <c r="CNI1386" s="21"/>
      <c r="CNJ1386" s="21"/>
      <c r="CNK1386" s="21"/>
      <c r="CNL1386" s="21"/>
      <c r="CNM1386" s="21"/>
      <c r="CNN1386" s="21"/>
      <c r="CNO1386" s="21"/>
      <c r="CNP1386" s="21"/>
      <c r="CNQ1386" s="21"/>
      <c r="CNR1386" s="21"/>
      <c r="CNS1386" s="21"/>
      <c r="CNT1386" s="21"/>
      <c r="CNU1386" s="21"/>
      <c r="CNV1386" s="21"/>
      <c r="CNW1386" s="21"/>
      <c r="CNX1386" s="21"/>
      <c r="CNY1386" s="21"/>
      <c r="CNZ1386" s="21"/>
      <c r="COA1386" s="21"/>
      <c r="COB1386" s="21"/>
      <c r="COC1386" s="21"/>
      <c r="COD1386" s="21"/>
      <c r="COE1386" s="21"/>
      <c r="COF1386" s="21"/>
      <c r="COG1386" s="21"/>
      <c r="COH1386" s="21"/>
      <c r="COI1386" s="21"/>
      <c r="COJ1386" s="21"/>
      <c r="COK1386" s="21"/>
      <c r="COL1386" s="21"/>
      <c r="COM1386" s="21"/>
      <c r="CON1386" s="21"/>
      <c r="COO1386" s="21"/>
      <c r="COP1386" s="21"/>
      <c r="COQ1386" s="21"/>
      <c r="COR1386" s="21"/>
      <c r="COS1386" s="21"/>
      <c r="COT1386" s="21"/>
      <c r="COU1386" s="21"/>
      <c r="COV1386" s="21"/>
      <c r="COW1386" s="21"/>
      <c r="COX1386" s="21"/>
      <c r="COY1386" s="21"/>
      <c r="COZ1386" s="21"/>
      <c r="CPA1386" s="21"/>
      <c r="CPB1386" s="21"/>
      <c r="CPC1386" s="21"/>
      <c r="CPD1386" s="21"/>
      <c r="CPE1386" s="21"/>
      <c r="CPF1386" s="21"/>
      <c r="CPG1386" s="21"/>
      <c r="CPH1386" s="21"/>
      <c r="CPI1386" s="21"/>
      <c r="CPJ1386" s="21"/>
      <c r="CPK1386" s="21"/>
      <c r="CPL1386" s="21"/>
      <c r="CPM1386" s="21"/>
      <c r="CPN1386" s="21"/>
      <c r="CPO1386" s="21"/>
      <c r="CPP1386" s="21"/>
      <c r="CPQ1386" s="21"/>
      <c r="CPR1386" s="21"/>
      <c r="CPS1386" s="21"/>
      <c r="CPT1386" s="21"/>
      <c r="CPU1386" s="21"/>
      <c r="CPV1386" s="21"/>
      <c r="CPW1386" s="21"/>
      <c r="CPX1386" s="21"/>
      <c r="CPY1386" s="21"/>
      <c r="CPZ1386" s="21"/>
      <c r="CQA1386" s="21"/>
      <c r="CQB1386" s="21"/>
      <c r="CQC1386" s="21"/>
      <c r="CQD1386" s="21"/>
      <c r="CQE1386" s="21"/>
      <c r="CQF1386" s="21"/>
      <c r="CQG1386" s="21"/>
      <c r="CQH1386" s="21"/>
      <c r="CQI1386" s="21"/>
      <c r="CQJ1386" s="21"/>
      <c r="CQK1386" s="21"/>
      <c r="CQL1386" s="21"/>
      <c r="CQM1386" s="21"/>
      <c r="CQN1386" s="21"/>
      <c r="CQO1386" s="21"/>
      <c r="CQP1386" s="21"/>
      <c r="CQQ1386" s="21"/>
      <c r="CQR1386" s="21"/>
      <c r="CQS1386" s="21"/>
      <c r="CQT1386" s="21"/>
      <c r="CQU1386" s="21"/>
      <c r="CQV1386" s="21"/>
      <c r="CQW1386" s="21"/>
      <c r="CQX1386" s="21"/>
      <c r="CQY1386" s="21"/>
      <c r="CQZ1386" s="21"/>
      <c r="CRA1386" s="21"/>
      <c r="CRB1386" s="21"/>
      <c r="CRC1386" s="21"/>
      <c r="CRD1386" s="21"/>
      <c r="CRE1386" s="21"/>
      <c r="CRF1386" s="21"/>
      <c r="CRG1386" s="21"/>
      <c r="CRH1386" s="21"/>
      <c r="CRI1386" s="21"/>
      <c r="CRJ1386" s="21"/>
      <c r="CRK1386" s="21"/>
      <c r="CRL1386" s="21"/>
      <c r="CRM1386" s="21"/>
      <c r="CRN1386" s="21"/>
      <c r="CRO1386" s="21"/>
      <c r="CRP1386" s="21"/>
      <c r="CRQ1386" s="21"/>
      <c r="CRR1386" s="21"/>
      <c r="CRS1386" s="21"/>
      <c r="CRT1386" s="21"/>
      <c r="CRU1386" s="21"/>
      <c r="CRV1386" s="21"/>
      <c r="CRW1386" s="21"/>
      <c r="CRX1386" s="21"/>
      <c r="CRY1386" s="21"/>
      <c r="CRZ1386" s="21"/>
      <c r="CSA1386" s="21"/>
      <c r="CSB1386" s="21"/>
      <c r="CSC1386" s="21"/>
      <c r="CSD1386" s="21"/>
      <c r="CSE1386" s="21"/>
      <c r="CSF1386" s="21"/>
      <c r="CSG1386" s="21"/>
      <c r="CSH1386" s="21"/>
      <c r="CSI1386" s="21"/>
      <c r="CSJ1386" s="21"/>
      <c r="CSK1386" s="21"/>
      <c r="CSL1386" s="21"/>
      <c r="CSM1386" s="21"/>
      <c r="CSN1386" s="21"/>
      <c r="CSO1386" s="21"/>
      <c r="CSP1386" s="21"/>
      <c r="CSQ1386" s="21"/>
      <c r="CSR1386" s="21"/>
      <c r="CSS1386" s="21"/>
      <c r="CST1386" s="21"/>
      <c r="CSU1386" s="21"/>
      <c r="CSV1386" s="21"/>
      <c r="CSW1386" s="21"/>
      <c r="CSX1386" s="21"/>
      <c r="CSY1386" s="21"/>
      <c r="CSZ1386" s="21"/>
      <c r="CTA1386" s="21"/>
      <c r="CTB1386" s="21"/>
      <c r="CTC1386" s="21"/>
      <c r="CTD1386" s="21"/>
      <c r="CTE1386" s="21"/>
      <c r="CTF1386" s="21"/>
      <c r="CTG1386" s="21"/>
      <c r="CTH1386" s="21"/>
      <c r="CTI1386" s="21"/>
      <c r="CTJ1386" s="21"/>
      <c r="CTK1386" s="21"/>
      <c r="CTL1386" s="21"/>
      <c r="CTM1386" s="21"/>
      <c r="CTN1386" s="21"/>
      <c r="CTO1386" s="21"/>
      <c r="CTP1386" s="21"/>
      <c r="CTQ1386" s="21"/>
      <c r="CTR1386" s="21"/>
      <c r="CTS1386" s="21"/>
      <c r="CTT1386" s="21"/>
      <c r="CTU1386" s="21"/>
      <c r="CTV1386" s="21"/>
      <c r="CTW1386" s="21"/>
      <c r="CTX1386" s="21"/>
      <c r="CTY1386" s="21"/>
      <c r="CTZ1386" s="21"/>
      <c r="CUA1386" s="21"/>
      <c r="CUB1386" s="21"/>
      <c r="CUC1386" s="21"/>
      <c r="CUD1386" s="21"/>
      <c r="CUE1386" s="21"/>
      <c r="CUF1386" s="21"/>
      <c r="CUG1386" s="21"/>
      <c r="CUH1386" s="21"/>
      <c r="CUI1386" s="21"/>
      <c r="CUJ1386" s="21"/>
      <c r="CUK1386" s="21"/>
      <c r="CUL1386" s="21"/>
      <c r="CUM1386" s="21"/>
      <c r="CUN1386" s="21"/>
      <c r="CUO1386" s="21"/>
      <c r="CUP1386" s="21"/>
      <c r="CUQ1386" s="21"/>
      <c r="CUR1386" s="21"/>
      <c r="CUS1386" s="21"/>
      <c r="CUT1386" s="21"/>
      <c r="CUU1386" s="21"/>
      <c r="CUV1386" s="21"/>
      <c r="CUW1386" s="21"/>
      <c r="CUX1386" s="21"/>
      <c r="CUY1386" s="21"/>
      <c r="CUZ1386" s="21"/>
      <c r="CVA1386" s="21"/>
      <c r="CVB1386" s="21"/>
      <c r="CVC1386" s="21"/>
      <c r="CVD1386" s="21"/>
      <c r="CVE1386" s="21"/>
      <c r="CVF1386" s="21"/>
      <c r="CVG1386" s="21"/>
      <c r="CVH1386" s="21"/>
      <c r="CVI1386" s="21"/>
      <c r="CVJ1386" s="21"/>
      <c r="CVK1386" s="21"/>
      <c r="CVL1386" s="21"/>
      <c r="CVM1386" s="21"/>
      <c r="CVN1386" s="21"/>
      <c r="CVO1386" s="21"/>
      <c r="CVP1386" s="21"/>
      <c r="CVQ1386" s="21"/>
      <c r="CVR1386" s="21"/>
      <c r="CVS1386" s="21"/>
      <c r="CVT1386" s="21"/>
      <c r="CVU1386" s="21"/>
      <c r="CVV1386" s="21"/>
      <c r="CVW1386" s="21"/>
      <c r="CVX1386" s="21"/>
      <c r="CVY1386" s="21"/>
      <c r="CVZ1386" s="21"/>
      <c r="CWA1386" s="21"/>
      <c r="CWB1386" s="21"/>
      <c r="CWC1386" s="21"/>
      <c r="CWD1386" s="21"/>
      <c r="CWE1386" s="21"/>
      <c r="CWF1386" s="21"/>
      <c r="CWG1386" s="21"/>
      <c r="CWH1386" s="21"/>
      <c r="CWI1386" s="21"/>
      <c r="CWJ1386" s="21"/>
      <c r="CWK1386" s="21"/>
      <c r="CWL1386" s="21"/>
      <c r="CWM1386" s="21"/>
      <c r="CWN1386" s="21"/>
      <c r="CWO1386" s="21"/>
      <c r="CWP1386" s="21"/>
      <c r="CWQ1386" s="21"/>
      <c r="CWR1386" s="21"/>
      <c r="CWS1386" s="21"/>
      <c r="CWT1386" s="21"/>
      <c r="CWU1386" s="21"/>
      <c r="CWV1386" s="21"/>
      <c r="CWW1386" s="21"/>
      <c r="CWX1386" s="21"/>
      <c r="CWY1386" s="21"/>
      <c r="CWZ1386" s="21"/>
      <c r="CXA1386" s="21"/>
      <c r="CXB1386" s="21"/>
      <c r="CXC1386" s="21"/>
      <c r="CXD1386" s="21"/>
      <c r="CXE1386" s="21"/>
      <c r="CXF1386" s="21"/>
      <c r="CXG1386" s="21"/>
      <c r="CXH1386" s="21"/>
      <c r="CXI1386" s="21"/>
      <c r="CXJ1386" s="21"/>
      <c r="CXK1386" s="21"/>
      <c r="CXL1386" s="21"/>
      <c r="CXM1386" s="21"/>
      <c r="CXN1386" s="21"/>
      <c r="CXO1386" s="21"/>
      <c r="CXP1386" s="21"/>
      <c r="CXQ1386" s="21"/>
      <c r="CXR1386" s="21"/>
      <c r="CXS1386" s="21"/>
      <c r="CXT1386" s="21"/>
      <c r="CXU1386" s="21"/>
      <c r="CXV1386" s="21"/>
      <c r="CXW1386" s="21"/>
      <c r="CXX1386" s="21"/>
      <c r="CXY1386" s="21"/>
      <c r="CXZ1386" s="21"/>
      <c r="CYA1386" s="21"/>
      <c r="CYB1386" s="21"/>
      <c r="CYC1386" s="21"/>
      <c r="CYD1386" s="21"/>
      <c r="CYE1386" s="21"/>
      <c r="CYF1386" s="21"/>
      <c r="CYG1386" s="21"/>
      <c r="CYH1386" s="21"/>
      <c r="CYI1386" s="21"/>
      <c r="CYJ1386" s="21"/>
      <c r="CYK1386" s="21"/>
      <c r="CYL1386" s="21"/>
      <c r="CYM1386" s="21"/>
      <c r="CYN1386" s="21"/>
      <c r="CYO1386" s="21"/>
      <c r="CYP1386" s="21"/>
      <c r="CYQ1386" s="21"/>
      <c r="CYR1386" s="21"/>
      <c r="CYS1386" s="21"/>
      <c r="CYT1386" s="21"/>
      <c r="CYU1386" s="21"/>
      <c r="CYV1386" s="21"/>
      <c r="CYW1386" s="21"/>
      <c r="CYX1386" s="21"/>
      <c r="CYY1386" s="21"/>
      <c r="CYZ1386" s="21"/>
      <c r="CZA1386" s="21"/>
      <c r="CZB1386" s="21"/>
      <c r="CZC1386" s="21"/>
      <c r="CZD1386" s="21"/>
      <c r="CZE1386" s="21"/>
      <c r="CZF1386" s="21"/>
      <c r="CZG1386" s="21"/>
      <c r="CZH1386" s="21"/>
      <c r="CZI1386" s="21"/>
      <c r="CZJ1386" s="21"/>
      <c r="CZK1386" s="21"/>
      <c r="CZL1386" s="21"/>
      <c r="CZM1386" s="21"/>
      <c r="CZN1386" s="21"/>
      <c r="CZO1386" s="21"/>
      <c r="CZP1386" s="21"/>
      <c r="CZQ1386" s="21"/>
      <c r="CZR1386" s="21"/>
      <c r="CZS1386" s="21"/>
      <c r="CZT1386" s="21"/>
      <c r="CZU1386" s="21"/>
      <c r="CZV1386" s="21"/>
      <c r="CZW1386" s="21"/>
      <c r="CZX1386" s="21"/>
      <c r="CZY1386" s="21"/>
      <c r="CZZ1386" s="21"/>
      <c r="DAA1386" s="21"/>
      <c r="DAB1386" s="21"/>
      <c r="DAC1386" s="21"/>
      <c r="DAD1386" s="21"/>
      <c r="DAE1386" s="21"/>
      <c r="DAF1386" s="21"/>
      <c r="DAG1386" s="21"/>
      <c r="DAH1386" s="21"/>
      <c r="DAI1386" s="21"/>
      <c r="DAJ1386" s="21"/>
      <c r="DAK1386" s="21"/>
      <c r="DAL1386" s="21"/>
      <c r="DAM1386" s="21"/>
      <c r="DAN1386" s="21"/>
      <c r="DAO1386" s="21"/>
      <c r="DAP1386" s="21"/>
      <c r="DAQ1386" s="21"/>
      <c r="DAR1386" s="21"/>
      <c r="DAS1386" s="21"/>
      <c r="DAT1386" s="21"/>
      <c r="DAU1386" s="21"/>
      <c r="DAV1386" s="21"/>
      <c r="DAW1386" s="21"/>
      <c r="DAX1386" s="21"/>
      <c r="DAY1386" s="21"/>
      <c r="DAZ1386" s="21"/>
      <c r="DBA1386" s="21"/>
      <c r="DBB1386" s="21"/>
      <c r="DBC1386" s="21"/>
      <c r="DBD1386" s="21"/>
      <c r="DBE1386" s="21"/>
      <c r="DBF1386" s="21"/>
      <c r="DBG1386" s="21"/>
      <c r="DBH1386" s="21"/>
      <c r="DBI1386" s="21"/>
      <c r="DBJ1386" s="21"/>
      <c r="DBK1386" s="21"/>
      <c r="DBL1386" s="21"/>
      <c r="DBM1386" s="21"/>
      <c r="DBN1386" s="21"/>
      <c r="DBO1386" s="21"/>
      <c r="DBP1386" s="21"/>
      <c r="DBQ1386" s="21"/>
      <c r="DBR1386" s="21"/>
      <c r="DBS1386" s="21"/>
      <c r="DBT1386" s="21"/>
      <c r="DBU1386" s="21"/>
      <c r="DBV1386" s="21"/>
      <c r="DBW1386" s="21"/>
      <c r="DBX1386" s="21"/>
      <c r="DBY1386" s="21"/>
      <c r="DBZ1386" s="21"/>
      <c r="DCA1386" s="21"/>
      <c r="DCB1386" s="21"/>
      <c r="DCC1386" s="21"/>
      <c r="DCD1386" s="21"/>
      <c r="DCE1386" s="21"/>
      <c r="DCF1386" s="21"/>
      <c r="DCG1386" s="21"/>
      <c r="DCH1386" s="21"/>
      <c r="DCI1386" s="21"/>
      <c r="DCJ1386" s="21"/>
      <c r="DCK1386" s="21"/>
      <c r="DCL1386" s="21"/>
      <c r="DCM1386" s="21"/>
      <c r="DCN1386" s="21"/>
      <c r="DCO1386" s="21"/>
      <c r="DCP1386" s="21"/>
      <c r="DCQ1386" s="21"/>
      <c r="DCR1386" s="21"/>
      <c r="DCS1386" s="21"/>
      <c r="DCT1386" s="21"/>
      <c r="DCU1386" s="21"/>
      <c r="DCV1386" s="21"/>
      <c r="DCW1386" s="21"/>
      <c r="DCX1386" s="21"/>
      <c r="DCY1386" s="21"/>
      <c r="DCZ1386" s="21"/>
      <c r="DDA1386" s="21"/>
      <c r="DDB1386" s="21"/>
      <c r="DDC1386" s="21"/>
      <c r="DDD1386" s="21"/>
      <c r="DDE1386" s="21"/>
      <c r="DDF1386" s="21"/>
      <c r="DDG1386" s="21"/>
      <c r="DDH1386" s="21"/>
      <c r="DDI1386" s="21"/>
      <c r="DDJ1386" s="21"/>
      <c r="DDK1386" s="21"/>
      <c r="DDL1386" s="21"/>
      <c r="DDM1386" s="21"/>
      <c r="DDN1386" s="21"/>
      <c r="DDO1386" s="21"/>
      <c r="DDP1386" s="21"/>
      <c r="DDQ1386" s="21"/>
      <c r="DDR1386" s="21"/>
      <c r="DDS1386" s="21"/>
      <c r="DDT1386" s="21"/>
      <c r="DDU1386" s="21"/>
      <c r="DDV1386" s="21"/>
      <c r="DDW1386" s="21"/>
      <c r="DDX1386" s="21"/>
      <c r="DDY1386" s="21"/>
      <c r="DDZ1386" s="21"/>
      <c r="DEA1386" s="21"/>
      <c r="DEB1386" s="21"/>
      <c r="DEC1386" s="21"/>
      <c r="DED1386" s="21"/>
      <c r="DEE1386" s="21"/>
      <c r="DEF1386" s="21"/>
      <c r="DEG1386" s="21"/>
      <c r="DEH1386" s="21"/>
      <c r="DEI1386" s="21"/>
      <c r="DEJ1386" s="21"/>
      <c r="DEK1386" s="21"/>
      <c r="DEL1386" s="21"/>
      <c r="DEM1386" s="21"/>
      <c r="DEN1386" s="21"/>
      <c r="DEO1386" s="21"/>
      <c r="DEP1386" s="21"/>
      <c r="DEQ1386" s="21"/>
      <c r="DER1386" s="21"/>
      <c r="DES1386" s="21"/>
      <c r="DET1386" s="21"/>
      <c r="DEU1386" s="21"/>
      <c r="DEV1386" s="21"/>
      <c r="DEW1386" s="21"/>
      <c r="DEX1386" s="21"/>
      <c r="DEY1386" s="21"/>
      <c r="DEZ1386" s="21"/>
      <c r="DFA1386" s="21"/>
      <c r="DFB1386" s="21"/>
      <c r="DFC1386" s="21"/>
      <c r="DFD1386" s="21"/>
      <c r="DFE1386" s="21"/>
      <c r="DFF1386" s="21"/>
      <c r="DFG1386" s="21"/>
      <c r="DFH1386" s="21"/>
      <c r="DFI1386" s="21"/>
      <c r="DFJ1386" s="21"/>
      <c r="DFK1386" s="21"/>
      <c r="DFL1386" s="21"/>
      <c r="DFM1386" s="21"/>
      <c r="DFN1386" s="21"/>
      <c r="DFO1386" s="21"/>
      <c r="DFP1386" s="21"/>
      <c r="DFQ1386" s="21"/>
      <c r="DFR1386" s="21"/>
      <c r="DFS1386" s="21"/>
      <c r="DFT1386" s="21"/>
      <c r="DFU1386" s="21"/>
      <c r="DFV1386" s="21"/>
      <c r="DFW1386" s="21"/>
      <c r="DFX1386" s="21"/>
      <c r="DFY1386" s="21"/>
      <c r="DFZ1386" s="21"/>
      <c r="DGA1386" s="21"/>
      <c r="DGB1386" s="21"/>
      <c r="DGC1386" s="21"/>
      <c r="DGD1386" s="21"/>
      <c r="DGE1386" s="21"/>
      <c r="DGF1386" s="21"/>
      <c r="DGG1386" s="21"/>
      <c r="DGH1386" s="21"/>
      <c r="DGI1386" s="21"/>
      <c r="DGJ1386" s="21"/>
      <c r="DGK1386" s="21"/>
      <c r="DGL1386" s="21"/>
      <c r="DGM1386" s="21"/>
      <c r="DGN1386" s="21"/>
      <c r="DGO1386" s="21"/>
      <c r="DGP1386" s="21"/>
      <c r="DGQ1386" s="21"/>
      <c r="DGR1386" s="21"/>
      <c r="DGS1386" s="21"/>
      <c r="DGT1386" s="21"/>
      <c r="DGU1386" s="21"/>
      <c r="DGV1386" s="21"/>
      <c r="DGW1386" s="21"/>
      <c r="DGX1386" s="21"/>
      <c r="DGY1386" s="21"/>
      <c r="DGZ1386" s="21"/>
      <c r="DHA1386" s="21"/>
      <c r="DHB1386" s="21"/>
      <c r="DHC1386" s="21"/>
      <c r="DHD1386" s="21"/>
      <c r="DHE1386" s="21"/>
      <c r="DHF1386" s="21"/>
      <c r="DHG1386" s="21"/>
      <c r="DHH1386" s="21"/>
      <c r="DHI1386" s="21"/>
      <c r="DHJ1386" s="21"/>
      <c r="DHK1386" s="21"/>
      <c r="DHL1386" s="21"/>
      <c r="DHM1386" s="21"/>
      <c r="DHN1386" s="21"/>
      <c r="DHO1386" s="21"/>
      <c r="DHP1386" s="21"/>
      <c r="DHQ1386" s="21"/>
      <c r="DHR1386" s="21"/>
      <c r="DHS1386" s="21"/>
      <c r="DHT1386" s="21"/>
      <c r="DHU1386" s="21"/>
      <c r="DHV1386" s="21"/>
      <c r="DHW1386" s="21"/>
      <c r="DHX1386" s="21"/>
      <c r="DHY1386" s="21"/>
      <c r="DHZ1386" s="21"/>
      <c r="DIA1386" s="21"/>
      <c r="DIB1386" s="21"/>
      <c r="DIC1386" s="21"/>
      <c r="DID1386" s="21"/>
      <c r="DIE1386" s="21"/>
      <c r="DIF1386" s="21"/>
      <c r="DIG1386" s="21"/>
      <c r="DIH1386" s="21"/>
      <c r="DII1386" s="21"/>
      <c r="DIJ1386" s="21"/>
      <c r="DIK1386" s="21"/>
      <c r="DIL1386" s="21"/>
      <c r="DIM1386" s="21"/>
      <c r="DIN1386" s="21"/>
      <c r="DIO1386" s="21"/>
      <c r="DIP1386" s="21"/>
      <c r="DIQ1386" s="21"/>
      <c r="DIR1386" s="21"/>
      <c r="DIS1386" s="21"/>
      <c r="DIT1386" s="21"/>
      <c r="DIU1386" s="21"/>
      <c r="DIV1386" s="21"/>
      <c r="DIW1386" s="21"/>
      <c r="DIX1386" s="21"/>
      <c r="DIY1386" s="21"/>
      <c r="DIZ1386" s="21"/>
      <c r="DJA1386" s="21"/>
      <c r="DJB1386" s="21"/>
      <c r="DJC1386" s="21"/>
      <c r="DJD1386" s="21"/>
      <c r="DJE1386" s="21"/>
      <c r="DJF1386" s="21"/>
      <c r="DJG1386" s="21"/>
      <c r="DJH1386" s="21"/>
      <c r="DJI1386" s="21"/>
      <c r="DJJ1386" s="21"/>
      <c r="DJK1386" s="21"/>
      <c r="DJL1386" s="21"/>
      <c r="DJM1386" s="21"/>
      <c r="DJN1386" s="21"/>
      <c r="DJO1386" s="21"/>
      <c r="DJP1386" s="21"/>
      <c r="DJQ1386" s="21"/>
      <c r="DJR1386" s="21"/>
      <c r="DJS1386" s="21"/>
      <c r="DJT1386" s="21"/>
      <c r="DJU1386" s="21"/>
      <c r="DJV1386" s="21"/>
      <c r="DJW1386" s="21"/>
      <c r="DJX1386" s="21"/>
      <c r="DJY1386" s="21"/>
      <c r="DJZ1386" s="21"/>
      <c r="DKA1386" s="21"/>
      <c r="DKB1386" s="21"/>
      <c r="DKC1386" s="21"/>
      <c r="DKD1386" s="21"/>
      <c r="DKE1386" s="21"/>
      <c r="DKF1386" s="21"/>
      <c r="DKG1386" s="21"/>
      <c r="DKH1386" s="21"/>
      <c r="DKI1386" s="21"/>
      <c r="DKJ1386" s="21"/>
      <c r="DKK1386" s="21"/>
      <c r="DKL1386" s="21"/>
      <c r="DKM1386" s="21"/>
      <c r="DKN1386" s="21"/>
      <c r="DKO1386" s="21"/>
      <c r="DKP1386" s="21"/>
      <c r="DKQ1386" s="21"/>
      <c r="DKR1386" s="21"/>
      <c r="DKS1386" s="21"/>
      <c r="DKT1386" s="21"/>
      <c r="DKU1386" s="21"/>
      <c r="DKV1386" s="21"/>
      <c r="DKW1386" s="21"/>
      <c r="DKX1386" s="21"/>
      <c r="DKY1386" s="21"/>
      <c r="DKZ1386" s="21"/>
      <c r="DLA1386" s="21"/>
      <c r="DLB1386" s="21"/>
      <c r="DLC1386" s="21"/>
      <c r="DLD1386" s="21"/>
      <c r="DLE1386" s="21"/>
      <c r="DLF1386" s="21"/>
      <c r="DLG1386" s="21"/>
      <c r="DLH1386" s="21"/>
      <c r="DLI1386" s="21"/>
      <c r="DLJ1386" s="21"/>
      <c r="DLK1386" s="21"/>
      <c r="DLL1386" s="21"/>
      <c r="DLM1386" s="21"/>
      <c r="DLN1386" s="21"/>
      <c r="DLO1386" s="21"/>
      <c r="DLP1386" s="21"/>
      <c r="DLQ1386" s="21"/>
      <c r="DLR1386" s="21"/>
      <c r="DLS1386" s="21"/>
      <c r="DLT1386" s="21"/>
      <c r="DLU1386" s="21"/>
      <c r="DLV1386" s="21"/>
      <c r="DLW1386" s="21"/>
      <c r="DLX1386" s="21"/>
      <c r="DLY1386" s="21"/>
      <c r="DLZ1386" s="21"/>
      <c r="DMA1386" s="21"/>
      <c r="DMB1386" s="21"/>
      <c r="DMC1386" s="21"/>
      <c r="DMD1386" s="21"/>
      <c r="DME1386" s="21"/>
      <c r="DMF1386" s="21"/>
      <c r="DMG1386" s="21"/>
      <c r="DMH1386" s="21"/>
      <c r="DMI1386" s="21"/>
      <c r="DMJ1386" s="21"/>
      <c r="DMK1386" s="21"/>
      <c r="DML1386" s="21"/>
      <c r="DMM1386" s="21"/>
      <c r="DMN1386" s="21"/>
      <c r="DMO1386" s="21"/>
      <c r="DMP1386" s="21"/>
      <c r="DMQ1386" s="21"/>
      <c r="DMR1386" s="21"/>
      <c r="DMS1386" s="21"/>
      <c r="DMT1386" s="21"/>
      <c r="DMU1386" s="21"/>
      <c r="DMV1386" s="21"/>
      <c r="DMW1386" s="21"/>
      <c r="DMX1386" s="21"/>
      <c r="DMY1386" s="21"/>
      <c r="DMZ1386" s="21"/>
      <c r="DNA1386" s="21"/>
      <c r="DNB1386" s="21"/>
      <c r="DNC1386" s="21"/>
      <c r="DND1386" s="21"/>
      <c r="DNE1386" s="21"/>
      <c r="DNF1386" s="21"/>
      <c r="DNG1386" s="21"/>
      <c r="DNH1386" s="21"/>
      <c r="DNI1386" s="21"/>
      <c r="DNJ1386" s="21"/>
      <c r="DNK1386" s="21"/>
      <c r="DNL1386" s="21"/>
      <c r="DNM1386" s="21"/>
      <c r="DNN1386" s="21"/>
      <c r="DNO1386" s="21"/>
      <c r="DNP1386" s="21"/>
      <c r="DNQ1386" s="21"/>
      <c r="DNR1386" s="21"/>
      <c r="DNS1386" s="21"/>
      <c r="DNT1386" s="21"/>
      <c r="DNU1386" s="21"/>
      <c r="DNV1386" s="21"/>
      <c r="DNW1386" s="21"/>
      <c r="DNX1386" s="21"/>
      <c r="DNY1386" s="21"/>
      <c r="DNZ1386" s="21"/>
      <c r="DOA1386" s="21"/>
      <c r="DOB1386" s="21"/>
      <c r="DOC1386" s="21"/>
      <c r="DOD1386" s="21"/>
      <c r="DOE1386" s="21"/>
      <c r="DOF1386" s="21"/>
      <c r="DOG1386" s="21"/>
      <c r="DOH1386" s="21"/>
      <c r="DOI1386" s="21"/>
      <c r="DOJ1386" s="21"/>
      <c r="DOK1386" s="21"/>
      <c r="DOL1386" s="21"/>
      <c r="DOM1386" s="21"/>
      <c r="DON1386" s="21"/>
      <c r="DOO1386" s="21"/>
      <c r="DOP1386" s="21"/>
      <c r="DOQ1386" s="21"/>
      <c r="DOR1386" s="21"/>
      <c r="DOS1386" s="21"/>
      <c r="DOT1386" s="21"/>
      <c r="DOU1386" s="21"/>
      <c r="DOV1386" s="21"/>
      <c r="DOW1386" s="21"/>
      <c r="DOX1386" s="21"/>
      <c r="DOY1386" s="21"/>
      <c r="DOZ1386" s="21"/>
      <c r="DPA1386" s="21"/>
      <c r="DPB1386" s="21"/>
      <c r="DPC1386" s="21"/>
      <c r="DPD1386" s="21"/>
      <c r="DPE1386" s="21"/>
      <c r="DPF1386" s="21"/>
      <c r="DPG1386" s="21"/>
      <c r="DPH1386" s="21"/>
      <c r="DPI1386" s="21"/>
      <c r="DPJ1386" s="21"/>
      <c r="DPK1386" s="21"/>
      <c r="DPL1386" s="21"/>
      <c r="DPM1386" s="21"/>
      <c r="DPN1386" s="21"/>
      <c r="DPO1386" s="21"/>
      <c r="DPP1386" s="21"/>
      <c r="DPQ1386" s="21"/>
      <c r="DPR1386" s="21"/>
      <c r="DPS1386" s="21"/>
      <c r="DPT1386" s="21"/>
      <c r="DPU1386" s="21"/>
      <c r="DPV1386" s="21"/>
      <c r="DPW1386" s="21"/>
      <c r="DPX1386" s="21"/>
      <c r="DPY1386" s="21"/>
      <c r="DPZ1386" s="21"/>
      <c r="DQA1386" s="21"/>
      <c r="DQB1386" s="21"/>
      <c r="DQC1386" s="21"/>
      <c r="DQD1386" s="21"/>
      <c r="DQE1386" s="21"/>
      <c r="DQF1386" s="21"/>
      <c r="DQG1386" s="21"/>
      <c r="DQH1386" s="21"/>
      <c r="DQI1386" s="21"/>
      <c r="DQJ1386" s="21"/>
      <c r="DQK1386" s="21"/>
      <c r="DQL1386" s="21"/>
      <c r="DQM1386" s="21"/>
      <c r="DQN1386" s="21"/>
      <c r="DQO1386" s="21"/>
      <c r="DQP1386" s="21"/>
      <c r="DQQ1386" s="21"/>
      <c r="DQR1386" s="21"/>
      <c r="DQS1386" s="21"/>
      <c r="DQT1386" s="21"/>
      <c r="DQU1386" s="21"/>
      <c r="DQV1386" s="21"/>
      <c r="DQW1386" s="21"/>
      <c r="DQX1386" s="21"/>
      <c r="DQY1386" s="21"/>
      <c r="DQZ1386" s="21"/>
      <c r="DRA1386" s="21"/>
      <c r="DRB1386" s="21"/>
      <c r="DRC1386" s="21"/>
      <c r="DRD1386" s="21"/>
      <c r="DRE1386" s="21"/>
      <c r="DRF1386" s="21"/>
      <c r="DRG1386" s="21"/>
      <c r="DRH1386" s="21"/>
      <c r="DRI1386" s="21"/>
      <c r="DRJ1386" s="21"/>
      <c r="DRK1386" s="21"/>
      <c r="DRL1386" s="21"/>
      <c r="DRM1386" s="21"/>
      <c r="DRN1386" s="21"/>
      <c r="DRO1386" s="21"/>
      <c r="DRP1386" s="21"/>
      <c r="DRQ1386" s="21"/>
      <c r="DRR1386" s="21"/>
      <c r="DRS1386" s="21"/>
      <c r="DRT1386" s="21"/>
      <c r="DRU1386" s="21"/>
      <c r="DRV1386" s="21"/>
      <c r="DRW1386" s="21"/>
      <c r="DRX1386" s="21"/>
      <c r="DRY1386" s="21"/>
      <c r="DRZ1386" s="21"/>
      <c r="DSA1386" s="21"/>
      <c r="DSB1386" s="21"/>
      <c r="DSC1386" s="21"/>
      <c r="DSD1386" s="21"/>
      <c r="DSE1386" s="21"/>
      <c r="DSF1386" s="21"/>
      <c r="DSG1386" s="21"/>
      <c r="DSH1386" s="21"/>
      <c r="DSI1386" s="21"/>
      <c r="DSJ1386" s="21"/>
      <c r="DSK1386" s="21"/>
      <c r="DSL1386" s="21"/>
      <c r="DSM1386" s="21"/>
      <c r="DSN1386" s="21"/>
      <c r="DSO1386" s="21"/>
      <c r="DSP1386" s="21"/>
      <c r="DSQ1386" s="21"/>
      <c r="DSR1386" s="21"/>
      <c r="DSS1386" s="21"/>
      <c r="DST1386" s="21"/>
      <c r="DSU1386" s="21"/>
      <c r="DSV1386" s="21"/>
      <c r="DSW1386" s="21"/>
      <c r="DSX1386" s="21"/>
      <c r="DSY1386" s="21"/>
      <c r="DSZ1386" s="21"/>
      <c r="DTA1386" s="21"/>
      <c r="DTB1386" s="21"/>
      <c r="DTC1386" s="21"/>
      <c r="DTD1386" s="21"/>
      <c r="DTE1386" s="21"/>
      <c r="DTF1386" s="21"/>
      <c r="DTG1386" s="21"/>
      <c r="DTH1386" s="21"/>
      <c r="DTI1386" s="21"/>
      <c r="DTJ1386" s="21"/>
      <c r="DTK1386" s="21"/>
      <c r="DTL1386" s="21"/>
      <c r="DTM1386" s="21"/>
      <c r="DTN1386" s="21"/>
      <c r="DTO1386" s="21"/>
      <c r="DTP1386" s="21"/>
      <c r="DTQ1386" s="21"/>
      <c r="DTR1386" s="21"/>
      <c r="DTS1386" s="21"/>
      <c r="DTT1386" s="21"/>
      <c r="DTU1386" s="21"/>
      <c r="DTV1386" s="21"/>
      <c r="DTW1386" s="21"/>
      <c r="DTX1386" s="21"/>
      <c r="DTY1386" s="21"/>
      <c r="DTZ1386" s="21"/>
      <c r="DUA1386" s="21"/>
      <c r="DUB1386" s="21"/>
      <c r="DUC1386" s="21"/>
      <c r="DUD1386" s="21"/>
      <c r="DUE1386" s="21"/>
      <c r="DUF1386" s="21"/>
      <c r="DUG1386" s="21"/>
      <c r="DUH1386" s="21"/>
      <c r="DUI1386" s="21"/>
      <c r="DUJ1386" s="21"/>
      <c r="DUK1386" s="21"/>
      <c r="DUL1386" s="21"/>
      <c r="DUM1386" s="21"/>
      <c r="DUN1386" s="21"/>
      <c r="DUO1386" s="21"/>
      <c r="DUP1386" s="21"/>
      <c r="DUQ1386" s="21"/>
      <c r="DUR1386" s="21"/>
      <c r="DUS1386" s="21"/>
      <c r="DUT1386" s="21"/>
      <c r="DUU1386" s="21"/>
      <c r="DUV1386" s="21"/>
      <c r="DUW1386" s="21"/>
      <c r="DUX1386" s="21"/>
      <c r="DUY1386" s="21"/>
      <c r="DUZ1386" s="21"/>
      <c r="DVA1386" s="21"/>
      <c r="DVB1386" s="21"/>
      <c r="DVC1386" s="21"/>
      <c r="DVD1386" s="21"/>
      <c r="DVE1386" s="21"/>
      <c r="DVF1386" s="21"/>
      <c r="DVG1386" s="21"/>
      <c r="DVH1386" s="21"/>
      <c r="DVI1386" s="21"/>
      <c r="DVJ1386" s="21"/>
      <c r="DVK1386" s="21"/>
      <c r="DVL1386" s="21"/>
      <c r="DVM1386" s="21"/>
      <c r="DVN1386" s="21"/>
      <c r="DVO1386" s="21"/>
      <c r="DVP1386" s="21"/>
      <c r="DVQ1386" s="21"/>
      <c r="DVR1386" s="21"/>
      <c r="DVS1386" s="21"/>
      <c r="DVT1386" s="21"/>
      <c r="DVU1386" s="21"/>
      <c r="DVV1386" s="21"/>
      <c r="DVW1386" s="21"/>
      <c r="DVX1386" s="21"/>
      <c r="DVY1386" s="21"/>
      <c r="DVZ1386" s="21"/>
      <c r="DWA1386" s="21"/>
      <c r="DWB1386" s="21"/>
      <c r="DWC1386" s="21"/>
      <c r="DWD1386" s="21"/>
      <c r="DWE1386" s="21"/>
      <c r="DWF1386" s="21"/>
      <c r="DWG1386" s="21"/>
      <c r="DWH1386" s="21"/>
      <c r="DWI1386" s="21"/>
      <c r="DWJ1386" s="21"/>
      <c r="DWK1386" s="21"/>
      <c r="DWL1386" s="21"/>
      <c r="DWM1386" s="21"/>
      <c r="DWN1386" s="21"/>
      <c r="DWO1386" s="21"/>
      <c r="DWP1386" s="21"/>
      <c r="DWQ1386" s="21"/>
      <c r="DWR1386" s="21"/>
      <c r="DWS1386" s="21"/>
      <c r="DWT1386" s="21"/>
      <c r="DWU1386" s="21"/>
      <c r="DWV1386" s="21"/>
      <c r="DWW1386" s="21"/>
      <c r="DWX1386" s="21"/>
      <c r="DWY1386" s="21"/>
      <c r="DWZ1386" s="21"/>
      <c r="DXA1386" s="21"/>
      <c r="DXB1386" s="21"/>
      <c r="DXC1386" s="21"/>
      <c r="DXD1386" s="21"/>
      <c r="DXE1386" s="21"/>
      <c r="DXF1386" s="21"/>
      <c r="DXG1386" s="21"/>
      <c r="DXH1386" s="21"/>
      <c r="DXI1386" s="21"/>
      <c r="DXJ1386" s="21"/>
      <c r="DXK1386" s="21"/>
      <c r="DXL1386" s="21"/>
      <c r="DXM1386" s="21"/>
      <c r="DXN1386" s="21"/>
      <c r="DXO1386" s="21"/>
      <c r="DXP1386" s="21"/>
      <c r="DXQ1386" s="21"/>
      <c r="DXR1386" s="21"/>
      <c r="DXS1386" s="21"/>
      <c r="DXT1386" s="21"/>
      <c r="DXU1386" s="21"/>
      <c r="DXV1386" s="21"/>
      <c r="DXW1386" s="21"/>
      <c r="DXX1386" s="21"/>
      <c r="DXY1386" s="21"/>
      <c r="DXZ1386" s="21"/>
      <c r="DYA1386" s="21"/>
      <c r="DYB1386" s="21"/>
      <c r="DYC1386" s="21"/>
      <c r="DYD1386" s="21"/>
      <c r="DYE1386" s="21"/>
      <c r="DYF1386" s="21"/>
      <c r="DYG1386" s="21"/>
      <c r="DYH1386" s="21"/>
      <c r="DYI1386" s="21"/>
      <c r="DYJ1386" s="21"/>
      <c r="DYK1386" s="21"/>
      <c r="DYL1386" s="21"/>
      <c r="DYM1386" s="21"/>
      <c r="DYN1386" s="21"/>
      <c r="DYO1386" s="21"/>
      <c r="DYP1386" s="21"/>
      <c r="DYQ1386" s="21"/>
      <c r="DYR1386" s="21"/>
      <c r="DYS1386" s="21"/>
      <c r="DYT1386" s="21"/>
      <c r="DYU1386" s="21"/>
      <c r="DYV1386" s="21"/>
      <c r="DYW1386" s="21"/>
      <c r="DYX1386" s="21"/>
      <c r="DYY1386" s="21"/>
      <c r="DYZ1386" s="21"/>
      <c r="DZA1386" s="21"/>
      <c r="DZB1386" s="21"/>
      <c r="DZC1386" s="21"/>
      <c r="DZD1386" s="21"/>
      <c r="DZE1386" s="21"/>
      <c r="DZF1386" s="21"/>
      <c r="DZG1386" s="21"/>
      <c r="DZH1386" s="21"/>
      <c r="DZI1386" s="21"/>
      <c r="DZJ1386" s="21"/>
      <c r="DZK1386" s="21"/>
      <c r="DZL1386" s="21"/>
      <c r="DZM1386" s="21"/>
      <c r="DZN1386" s="21"/>
      <c r="DZO1386" s="21"/>
      <c r="DZP1386" s="21"/>
      <c r="DZQ1386" s="21"/>
      <c r="DZR1386" s="21"/>
      <c r="DZS1386" s="21"/>
      <c r="DZT1386" s="21"/>
      <c r="DZU1386" s="21"/>
      <c r="DZV1386" s="21"/>
      <c r="DZW1386" s="21"/>
      <c r="DZX1386" s="21"/>
      <c r="DZY1386" s="21"/>
      <c r="DZZ1386" s="21"/>
      <c r="EAA1386" s="21"/>
      <c r="EAB1386" s="21"/>
      <c r="EAC1386" s="21"/>
      <c r="EAD1386" s="21"/>
      <c r="EAE1386" s="21"/>
      <c r="EAF1386" s="21"/>
      <c r="EAG1386" s="21"/>
      <c r="EAH1386" s="21"/>
      <c r="EAI1386" s="21"/>
      <c r="EAJ1386" s="21"/>
      <c r="EAK1386" s="21"/>
      <c r="EAL1386" s="21"/>
      <c r="EAM1386" s="21"/>
      <c r="EAN1386" s="21"/>
      <c r="EAO1386" s="21"/>
      <c r="EAP1386" s="21"/>
      <c r="EAQ1386" s="21"/>
      <c r="EAR1386" s="21"/>
      <c r="EAS1386" s="21"/>
      <c r="EAT1386" s="21"/>
      <c r="EAU1386" s="21"/>
      <c r="EAV1386" s="21"/>
      <c r="EAW1386" s="21"/>
      <c r="EAX1386" s="21"/>
      <c r="EAY1386" s="21"/>
      <c r="EAZ1386" s="21"/>
      <c r="EBA1386" s="21"/>
      <c r="EBB1386" s="21"/>
      <c r="EBC1386" s="21"/>
      <c r="EBD1386" s="21"/>
      <c r="EBE1386" s="21"/>
      <c r="EBF1386" s="21"/>
      <c r="EBG1386" s="21"/>
      <c r="EBH1386" s="21"/>
      <c r="EBI1386" s="21"/>
      <c r="EBJ1386" s="21"/>
      <c r="EBK1386" s="21"/>
      <c r="EBL1386" s="21"/>
      <c r="EBM1386" s="21"/>
      <c r="EBN1386" s="21"/>
      <c r="EBO1386" s="21"/>
      <c r="EBP1386" s="21"/>
      <c r="EBQ1386" s="21"/>
      <c r="EBR1386" s="21"/>
      <c r="EBS1386" s="21"/>
      <c r="EBT1386" s="21"/>
      <c r="EBU1386" s="21"/>
      <c r="EBV1386" s="21"/>
      <c r="EBW1386" s="21"/>
      <c r="EBX1386" s="21"/>
      <c r="EBY1386" s="21"/>
      <c r="EBZ1386" s="21"/>
      <c r="ECA1386" s="21"/>
      <c r="ECB1386" s="21"/>
      <c r="ECC1386" s="21"/>
      <c r="ECD1386" s="21"/>
      <c r="ECE1386" s="21"/>
      <c r="ECF1386" s="21"/>
      <c r="ECG1386" s="21"/>
      <c r="ECH1386" s="21"/>
      <c r="ECI1386" s="21"/>
      <c r="ECJ1386" s="21"/>
      <c r="ECK1386" s="21"/>
      <c r="ECL1386" s="21"/>
      <c r="ECM1386" s="21"/>
      <c r="ECN1386" s="21"/>
      <c r="ECO1386" s="21"/>
      <c r="ECP1386" s="21"/>
      <c r="ECQ1386" s="21"/>
      <c r="ECR1386" s="21"/>
      <c r="ECS1386" s="21"/>
      <c r="ECT1386" s="21"/>
      <c r="ECU1386" s="21"/>
      <c r="ECV1386" s="21"/>
      <c r="ECW1386" s="21"/>
      <c r="ECX1386" s="21"/>
      <c r="ECY1386" s="21"/>
      <c r="ECZ1386" s="21"/>
      <c r="EDA1386" s="21"/>
      <c r="EDB1386" s="21"/>
      <c r="EDC1386" s="21"/>
      <c r="EDD1386" s="21"/>
      <c r="EDE1386" s="21"/>
      <c r="EDF1386" s="21"/>
      <c r="EDG1386" s="21"/>
      <c r="EDH1386" s="21"/>
      <c r="EDI1386" s="21"/>
      <c r="EDJ1386" s="21"/>
      <c r="EDK1386" s="21"/>
      <c r="EDL1386" s="21"/>
      <c r="EDM1386" s="21"/>
      <c r="EDN1386" s="21"/>
      <c r="EDO1386" s="21"/>
      <c r="EDP1386" s="21"/>
      <c r="EDQ1386" s="21"/>
      <c r="EDR1386" s="21"/>
      <c r="EDS1386" s="21"/>
      <c r="EDT1386" s="21"/>
      <c r="EDU1386" s="21"/>
      <c r="EDV1386" s="21"/>
      <c r="EDW1386" s="21"/>
      <c r="EDX1386" s="21"/>
      <c r="EDY1386" s="21"/>
      <c r="EDZ1386" s="21"/>
      <c r="EEA1386" s="21"/>
      <c r="EEB1386" s="21"/>
      <c r="EEC1386" s="21"/>
      <c r="EED1386" s="21"/>
      <c r="EEE1386" s="21"/>
      <c r="EEF1386" s="21"/>
      <c r="EEG1386" s="21"/>
      <c r="EEH1386" s="21"/>
      <c r="EEI1386" s="21"/>
      <c r="EEJ1386" s="21"/>
      <c r="EEK1386" s="21"/>
      <c r="EEL1386" s="21"/>
      <c r="EEM1386" s="21"/>
      <c r="EEN1386" s="21"/>
      <c r="EEO1386" s="21"/>
      <c r="EEP1386" s="21"/>
      <c r="EEQ1386" s="21"/>
      <c r="EER1386" s="21"/>
      <c r="EES1386" s="21"/>
      <c r="EET1386" s="21"/>
      <c r="EEU1386" s="21"/>
      <c r="EEV1386" s="21"/>
      <c r="EEW1386" s="21"/>
      <c r="EEX1386" s="21"/>
      <c r="EEY1386" s="21"/>
      <c r="EEZ1386" s="21"/>
      <c r="EFA1386" s="21"/>
      <c r="EFB1386" s="21"/>
      <c r="EFC1386" s="21"/>
      <c r="EFD1386" s="21"/>
      <c r="EFE1386" s="21"/>
      <c r="EFF1386" s="21"/>
      <c r="EFG1386" s="21"/>
      <c r="EFH1386" s="21"/>
      <c r="EFI1386" s="21"/>
      <c r="EFJ1386" s="21"/>
      <c r="EFK1386" s="21"/>
      <c r="EFL1386" s="21"/>
      <c r="EFM1386" s="21"/>
      <c r="EFN1386" s="21"/>
      <c r="EFO1386" s="21"/>
      <c r="EFP1386" s="21"/>
      <c r="EFQ1386" s="21"/>
      <c r="EFR1386" s="21"/>
      <c r="EFS1386" s="21"/>
      <c r="EFT1386" s="21"/>
      <c r="EFU1386" s="21"/>
      <c r="EFV1386" s="21"/>
      <c r="EFW1386" s="21"/>
      <c r="EFX1386" s="21"/>
      <c r="EFY1386" s="21"/>
      <c r="EFZ1386" s="21"/>
      <c r="EGA1386" s="21"/>
      <c r="EGB1386" s="21"/>
      <c r="EGC1386" s="21"/>
      <c r="EGD1386" s="21"/>
      <c r="EGE1386" s="21"/>
      <c r="EGF1386" s="21"/>
      <c r="EGG1386" s="21"/>
      <c r="EGH1386" s="21"/>
      <c r="EGI1386" s="21"/>
      <c r="EGJ1386" s="21"/>
      <c r="EGK1386" s="21"/>
      <c r="EGL1386" s="21"/>
      <c r="EGM1386" s="21"/>
      <c r="EGN1386" s="21"/>
      <c r="EGO1386" s="21"/>
      <c r="EGP1386" s="21"/>
      <c r="EGQ1386" s="21"/>
      <c r="EGR1386" s="21"/>
      <c r="EGS1386" s="21"/>
      <c r="EGT1386" s="21"/>
      <c r="EGU1386" s="21"/>
      <c r="EGV1386" s="21"/>
      <c r="EGW1386" s="21"/>
      <c r="EGX1386" s="21"/>
      <c r="EGY1386" s="21"/>
      <c r="EGZ1386" s="21"/>
      <c r="EHA1386" s="21"/>
      <c r="EHB1386" s="21"/>
      <c r="EHC1386" s="21"/>
      <c r="EHD1386" s="21"/>
      <c r="EHE1386" s="21"/>
      <c r="EHF1386" s="21"/>
      <c r="EHG1386" s="21"/>
      <c r="EHH1386" s="21"/>
      <c r="EHI1386" s="21"/>
      <c r="EHJ1386" s="21"/>
      <c r="EHK1386" s="21"/>
      <c r="EHL1386" s="21"/>
      <c r="EHM1386" s="21"/>
      <c r="EHN1386" s="21"/>
      <c r="EHO1386" s="21"/>
      <c r="EHP1386" s="21"/>
      <c r="EHQ1386" s="21"/>
      <c r="EHR1386" s="21"/>
      <c r="EHS1386" s="21"/>
      <c r="EHT1386" s="21"/>
      <c r="EHU1386" s="21"/>
      <c r="EHV1386" s="21"/>
      <c r="EHW1386" s="21"/>
      <c r="EHX1386" s="21"/>
      <c r="EHY1386" s="21"/>
      <c r="EHZ1386" s="21"/>
      <c r="EIA1386" s="21"/>
      <c r="EIB1386" s="21"/>
      <c r="EIC1386" s="21"/>
      <c r="EID1386" s="21"/>
      <c r="EIE1386" s="21"/>
      <c r="EIF1386" s="21"/>
      <c r="EIG1386" s="21"/>
      <c r="EIH1386" s="21"/>
      <c r="EII1386" s="21"/>
      <c r="EIJ1386" s="21"/>
      <c r="EIK1386" s="21"/>
      <c r="EIL1386" s="21"/>
      <c r="EIM1386" s="21"/>
      <c r="EIN1386" s="21"/>
      <c r="EIO1386" s="21"/>
      <c r="EIP1386" s="21"/>
      <c r="EIQ1386" s="21"/>
      <c r="EIR1386" s="21"/>
      <c r="EIS1386" s="21"/>
      <c r="EIT1386" s="21"/>
      <c r="EIU1386" s="21"/>
      <c r="EIV1386" s="21"/>
      <c r="EIW1386" s="21"/>
      <c r="EIX1386" s="21"/>
      <c r="EIY1386" s="21"/>
      <c r="EIZ1386" s="21"/>
      <c r="EJA1386" s="21"/>
      <c r="EJB1386" s="21"/>
      <c r="EJC1386" s="21"/>
      <c r="EJD1386" s="21"/>
      <c r="EJE1386" s="21"/>
      <c r="EJF1386" s="21"/>
      <c r="EJG1386" s="21"/>
      <c r="EJH1386" s="21"/>
      <c r="EJI1386" s="21"/>
      <c r="EJJ1386" s="21"/>
      <c r="EJK1386" s="21"/>
      <c r="EJL1386" s="21"/>
      <c r="EJM1386" s="21"/>
      <c r="EJN1386" s="21"/>
      <c r="EJO1386" s="21"/>
      <c r="EJP1386" s="21"/>
      <c r="EJQ1386" s="21"/>
      <c r="EJR1386" s="21"/>
      <c r="EJS1386" s="21"/>
      <c r="EJT1386" s="21"/>
      <c r="EJU1386" s="21"/>
      <c r="EJV1386" s="21"/>
      <c r="EJW1386" s="21"/>
      <c r="EJX1386" s="21"/>
      <c r="EJY1386" s="21"/>
      <c r="EJZ1386" s="21"/>
      <c r="EKA1386" s="21"/>
      <c r="EKB1386" s="21"/>
      <c r="EKC1386" s="21"/>
      <c r="EKD1386" s="21"/>
      <c r="EKE1386" s="21"/>
      <c r="EKF1386" s="21"/>
      <c r="EKG1386" s="21"/>
      <c r="EKH1386" s="21"/>
      <c r="EKI1386" s="21"/>
      <c r="EKJ1386" s="21"/>
      <c r="EKK1386" s="21"/>
      <c r="EKL1386" s="21"/>
      <c r="EKM1386" s="21"/>
      <c r="EKN1386" s="21"/>
      <c r="EKO1386" s="21"/>
      <c r="EKP1386" s="21"/>
      <c r="EKQ1386" s="21"/>
      <c r="EKR1386" s="21"/>
      <c r="EKS1386" s="21"/>
      <c r="EKT1386" s="21"/>
      <c r="EKU1386" s="21"/>
      <c r="EKV1386" s="21"/>
      <c r="EKW1386" s="21"/>
      <c r="EKX1386" s="21"/>
      <c r="EKY1386" s="21"/>
      <c r="EKZ1386" s="21"/>
      <c r="ELA1386" s="21"/>
      <c r="ELB1386" s="21"/>
      <c r="ELC1386" s="21"/>
      <c r="ELD1386" s="21"/>
      <c r="ELE1386" s="21"/>
      <c r="ELF1386" s="21"/>
      <c r="ELG1386" s="21"/>
      <c r="ELH1386" s="21"/>
      <c r="ELI1386" s="21"/>
      <c r="ELJ1386" s="21"/>
      <c r="ELK1386" s="21"/>
      <c r="ELL1386" s="21"/>
      <c r="ELM1386" s="21"/>
      <c r="ELN1386" s="21"/>
      <c r="ELO1386" s="21"/>
      <c r="ELP1386" s="21"/>
      <c r="ELQ1386" s="21"/>
      <c r="ELR1386" s="21"/>
      <c r="ELS1386" s="21"/>
      <c r="ELT1386" s="21"/>
      <c r="ELU1386" s="21"/>
      <c r="ELV1386" s="21"/>
      <c r="ELW1386" s="21"/>
      <c r="ELX1386" s="21"/>
      <c r="ELY1386" s="21"/>
      <c r="ELZ1386" s="21"/>
      <c r="EMA1386" s="21"/>
      <c r="EMB1386" s="21"/>
      <c r="EMC1386" s="21"/>
      <c r="EMD1386" s="21"/>
      <c r="EME1386" s="21"/>
      <c r="EMF1386" s="21"/>
      <c r="EMG1386" s="21"/>
      <c r="EMH1386" s="21"/>
      <c r="EMI1386" s="21"/>
      <c r="EMJ1386" s="21"/>
      <c r="EMK1386" s="21"/>
      <c r="EML1386" s="21"/>
      <c r="EMM1386" s="21"/>
      <c r="EMN1386" s="21"/>
      <c r="EMO1386" s="21"/>
      <c r="EMP1386" s="21"/>
      <c r="EMQ1386" s="21"/>
      <c r="EMR1386" s="21"/>
      <c r="EMS1386" s="21"/>
      <c r="EMT1386" s="21"/>
      <c r="EMU1386" s="21"/>
      <c r="EMV1386" s="21"/>
      <c r="EMW1386" s="21"/>
      <c r="EMX1386" s="21"/>
      <c r="EMY1386" s="21"/>
      <c r="EMZ1386" s="21"/>
      <c r="ENA1386" s="21"/>
      <c r="ENB1386" s="21"/>
      <c r="ENC1386" s="21"/>
      <c r="END1386" s="21"/>
      <c r="ENE1386" s="21"/>
      <c r="ENF1386" s="21"/>
      <c r="ENG1386" s="21"/>
      <c r="ENH1386" s="21"/>
      <c r="ENI1386" s="21"/>
      <c r="ENJ1386" s="21"/>
      <c r="ENK1386" s="21"/>
      <c r="ENL1386" s="21"/>
      <c r="ENM1386" s="21"/>
      <c r="ENN1386" s="21"/>
      <c r="ENO1386" s="21"/>
      <c r="ENP1386" s="21"/>
      <c r="ENQ1386" s="21"/>
      <c r="ENR1386" s="21"/>
      <c r="ENS1386" s="21"/>
      <c r="ENT1386" s="21"/>
      <c r="ENU1386" s="21"/>
      <c r="ENV1386" s="21"/>
      <c r="ENW1386" s="21"/>
      <c r="ENX1386" s="21"/>
      <c r="ENY1386" s="21"/>
      <c r="ENZ1386" s="21"/>
      <c r="EOA1386" s="21"/>
      <c r="EOB1386" s="21"/>
      <c r="EOC1386" s="21"/>
      <c r="EOD1386" s="21"/>
      <c r="EOE1386" s="21"/>
      <c r="EOF1386" s="21"/>
      <c r="EOG1386" s="21"/>
      <c r="EOH1386" s="21"/>
      <c r="EOI1386" s="21"/>
      <c r="EOJ1386" s="21"/>
      <c r="EOK1386" s="21"/>
      <c r="EOL1386" s="21"/>
      <c r="EOM1386" s="21"/>
      <c r="EON1386" s="21"/>
      <c r="EOO1386" s="21"/>
      <c r="EOP1386" s="21"/>
      <c r="EOQ1386" s="21"/>
      <c r="EOR1386" s="21"/>
      <c r="EOS1386" s="21"/>
      <c r="EOT1386" s="21"/>
      <c r="EOU1386" s="21"/>
      <c r="EOV1386" s="21"/>
      <c r="EOW1386" s="21"/>
      <c r="EOX1386" s="21"/>
      <c r="EOY1386" s="21"/>
      <c r="EOZ1386" s="21"/>
      <c r="EPA1386" s="21"/>
      <c r="EPB1386" s="21"/>
      <c r="EPC1386" s="21"/>
      <c r="EPD1386" s="21"/>
      <c r="EPE1386" s="21"/>
      <c r="EPF1386" s="21"/>
      <c r="EPG1386" s="21"/>
      <c r="EPH1386" s="21"/>
      <c r="EPI1386" s="21"/>
      <c r="EPJ1386" s="21"/>
      <c r="EPK1386" s="21"/>
      <c r="EPL1386" s="21"/>
      <c r="EPM1386" s="21"/>
      <c r="EPN1386" s="21"/>
      <c r="EPO1386" s="21"/>
      <c r="EPP1386" s="21"/>
      <c r="EPQ1386" s="21"/>
      <c r="EPR1386" s="21"/>
      <c r="EPS1386" s="21"/>
      <c r="EPT1386" s="21"/>
      <c r="EPU1386" s="21"/>
      <c r="EPV1386" s="21"/>
      <c r="EPW1386" s="21"/>
      <c r="EPX1386" s="21"/>
      <c r="EPY1386" s="21"/>
      <c r="EPZ1386" s="21"/>
      <c r="EQA1386" s="21"/>
      <c r="EQB1386" s="21"/>
      <c r="EQC1386" s="21"/>
      <c r="EQD1386" s="21"/>
      <c r="EQE1386" s="21"/>
      <c r="EQF1386" s="21"/>
      <c r="EQG1386" s="21"/>
      <c r="EQH1386" s="21"/>
      <c r="EQI1386" s="21"/>
      <c r="EQJ1386" s="21"/>
      <c r="EQK1386" s="21"/>
      <c r="EQL1386" s="21"/>
      <c r="EQM1386" s="21"/>
      <c r="EQN1386" s="21"/>
      <c r="EQO1386" s="21"/>
      <c r="EQP1386" s="21"/>
      <c r="EQQ1386" s="21"/>
      <c r="EQR1386" s="21"/>
      <c r="EQS1386" s="21"/>
      <c r="EQT1386" s="21"/>
      <c r="EQU1386" s="21"/>
      <c r="EQV1386" s="21"/>
      <c r="EQW1386" s="21"/>
      <c r="EQX1386" s="21"/>
      <c r="EQY1386" s="21"/>
      <c r="EQZ1386" s="21"/>
      <c r="ERA1386" s="21"/>
      <c r="ERB1386" s="21"/>
      <c r="ERC1386" s="21"/>
      <c r="ERD1386" s="21"/>
      <c r="ERE1386" s="21"/>
      <c r="ERF1386" s="21"/>
      <c r="ERG1386" s="21"/>
      <c r="ERH1386" s="21"/>
      <c r="ERI1386" s="21"/>
      <c r="ERJ1386" s="21"/>
      <c r="ERK1386" s="21"/>
      <c r="ERL1386" s="21"/>
      <c r="ERM1386" s="21"/>
      <c r="ERN1386" s="21"/>
      <c r="ERO1386" s="21"/>
      <c r="ERP1386" s="21"/>
      <c r="ERQ1386" s="21"/>
      <c r="ERR1386" s="21"/>
      <c r="ERS1386" s="21"/>
      <c r="ERT1386" s="21"/>
      <c r="ERU1386" s="21"/>
      <c r="ERV1386" s="21"/>
      <c r="ERW1386" s="21"/>
      <c r="ERX1386" s="21"/>
      <c r="ERY1386" s="21"/>
      <c r="ERZ1386" s="21"/>
      <c r="ESA1386" s="21"/>
      <c r="ESB1386" s="21"/>
      <c r="ESC1386" s="21"/>
      <c r="ESD1386" s="21"/>
      <c r="ESE1386" s="21"/>
      <c r="ESF1386" s="21"/>
      <c r="ESG1386" s="21"/>
      <c r="ESH1386" s="21"/>
      <c r="ESI1386" s="21"/>
      <c r="ESJ1386" s="21"/>
      <c r="ESK1386" s="21"/>
      <c r="ESL1386" s="21"/>
      <c r="ESM1386" s="21"/>
      <c r="ESN1386" s="21"/>
      <c r="ESO1386" s="21"/>
      <c r="ESP1386" s="21"/>
      <c r="ESQ1386" s="21"/>
      <c r="ESR1386" s="21"/>
      <c r="ESS1386" s="21"/>
      <c r="EST1386" s="21"/>
      <c r="ESU1386" s="21"/>
      <c r="ESV1386" s="21"/>
      <c r="ESW1386" s="21"/>
      <c r="ESX1386" s="21"/>
      <c r="ESY1386" s="21"/>
      <c r="ESZ1386" s="21"/>
      <c r="ETA1386" s="21"/>
      <c r="ETB1386" s="21"/>
      <c r="ETC1386" s="21"/>
      <c r="ETD1386" s="21"/>
      <c r="ETE1386" s="21"/>
      <c r="ETF1386" s="21"/>
      <c r="ETG1386" s="21"/>
      <c r="ETH1386" s="21"/>
      <c r="ETI1386" s="21"/>
      <c r="ETJ1386" s="21"/>
      <c r="ETK1386" s="21"/>
      <c r="ETL1386" s="21"/>
      <c r="ETM1386" s="21"/>
      <c r="ETN1386" s="21"/>
      <c r="ETO1386" s="21"/>
      <c r="ETP1386" s="21"/>
      <c r="ETQ1386" s="21"/>
      <c r="ETR1386" s="21"/>
      <c r="ETS1386" s="21"/>
      <c r="ETT1386" s="21"/>
      <c r="ETU1386" s="21"/>
      <c r="ETV1386" s="21"/>
      <c r="ETW1386" s="21"/>
      <c r="ETX1386" s="21"/>
      <c r="ETY1386" s="21"/>
      <c r="ETZ1386" s="21"/>
      <c r="EUA1386" s="21"/>
      <c r="EUB1386" s="21"/>
      <c r="EUC1386" s="21"/>
      <c r="EUD1386" s="21"/>
      <c r="EUE1386" s="21"/>
      <c r="EUF1386" s="21"/>
      <c r="EUG1386" s="21"/>
      <c r="EUH1386" s="21"/>
      <c r="EUI1386" s="21"/>
      <c r="EUJ1386" s="21"/>
      <c r="EUK1386" s="21"/>
      <c r="EUL1386" s="21"/>
      <c r="EUM1386" s="21"/>
      <c r="EUN1386" s="21"/>
      <c r="EUO1386" s="21"/>
      <c r="EUP1386" s="21"/>
      <c r="EUQ1386" s="21"/>
      <c r="EUR1386" s="21"/>
      <c r="EUS1386" s="21"/>
      <c r="EUT1386" s="21"/>
      <c r="EUU1386" s="21"/>
      <c r="EUV1386" s="21"/>
      <c r="EUW1386" s="21"/>
      <c r="EUX1386" s="21"/>
      <c r="EUY1386" s="21"/>
      <c r="EUZ1386" s="21"/>
      <c r="EVA1386" s="21"/>
      <c r="EVB1386" s="21"/>
      <c r="EVC1386" s="21"/>
      <c r="EVD1386" s="21"/>
      <c r="EVE1386" s="21"/>
      <c r="EVF1386" s="21"/>
      <c r="EVG1386" s="21"/>
      <c r="EVH1386" s="21"/>
      <c r="EVI1386" s="21"/>
      <c r="EVJ1386" s="21"/>
      <c r="EVK1386" s="21"/>
      <c r="EVL1386" s="21"/>
      <c r="EVM1386" s="21"/>
      <c r="EVN1386" s="21"/>
      <c r="EVO1386" s="21"/>
      <c r="EVP1386" s="21"/>
      <c r="EVQ1386" s="21"/>
      <c r="EVR1386" s="21"/>
      <c r="EVS1386" s="21"/>
      <c r="EVT1386" s="21"/>
      <c r="EVU1386" s="21"/>
      <c r="EVV1386" s="21"/>
      <c r="EVW1386" s="21"/>
      <c r="EVX1386" s="21"/>
      <c r="EVY1386" s="21"/>
      <c r="EVZ1386" s="21"/>
      <c r="EWA1386" s="21"/>
      <c r="EWB1386" s="21"/>
      <c r="EWC1386" s="21"/>
      <c r="EWD1386" s="21"/>
      <c r="EWE1386" s="21"/>
      <c r="EWF1386" s="21"/>
      <c r="EWG1386" s="21"/>
      <c r="EWH1386" s="21"/>
      <c r="EWI1386" s="21"/>
      <c r="EWJ1386" s="21"/>
      <c r="EWK1386" s="21"/>
      <c r="EWL1386" s="21"/>
      <c r="EWM1386" s="21"/>
      <c r="EWN1386" s="21"/>
      <c r="EWO1386" s="21"/>
      <c r="EWP1386" s="21"/>
      <c r="EWQ1386" s="21"/>
      <c r="EWR1386" s="21"/>
      <c r="EWS1386" s="21"/>
      <c r="EWT1386" s="21"/>
      <c r="EWU1386" s="21"/>
      <c r="EWV1386" s="21"/>
      <c r="EWW1386" s="21"/>
      <c r="EWX1386" s="21"/>
      <c r="EWY1386" s="21"/>
      <c r="EWZ1386" s="21"/>
      <c r="EXA1386" s="21"/>
      <c r="EXB1386" s="21"/>
      <c r="EXC1386" s="21"/>
      <c r="EXD1386" s="21"/>
      <c r="EXE1386" s="21"/>
      <c r="EXF1386" s="21"/>
      <c r="EXG1386" s="21"/>
      <c r="EXH1386" s="21"/>
      <c r="EXI1386" s="21"/>
      <c r="EXJ1386" s="21"/>
      <c r="EXK1386" s="21"/>
      <c r="EXL1386" s="21"/>
      <c r="EXM1386" s="21"/>
      <c r="EXN1386" s="21"/>
      <c r="EXO1386" s="21"/>
      <c r="EXP1386" s="21"/>
      <c r="EXQ1386" s="21"/>
      <c r="EXR1386" s="21"/>
      <c r="EXS1386" s="21"/>
      <c r="EXT1386" s="21"/>
      <c r="EXU1386" s="21"/>
      <c r="EXV1386" s="21"/>
      <c r="EXW1386" s="21"/>
      <c r="EXX1386" s="21"/>
      <c r="EXY1386" s="21"/>
      <c r="EXZ1386" s="21"/>
      <c r="EYA1386" s="21"/>
      <c r="EYB1386" s="21"/>
      <c r="EYC1386" s="21"/>
      <c r="EYD1386" s="21"/>
      <c r="EYE1386" s="21"/>
      <c r="EYF1386" s="21"/>
      <c r="EYG1386" s="21"/>
      <c r="EYH1386" s="21"/>
      <c r="EYI1386" s="21"/>
      <c r="EYJ1386" s="21"/>
      <c r="EYK1386" s="21"/>
      <c r="EYL1386" s="21"/>
      <c r="EYM1386" s="21"/>
      <c r="EYN1386" s="21"/>
      <c r="EYO1386" s="21"/>
      <c r="EYP1386" s="21"/>
      <c r="EYQ1386" s="21"/>
      <c r="EYR1386" s="21"/>
      <c r="EYS1386" s="21"/>
      <c r="EYT1386" s="21"/>
      <c r="EYU1386" s="21"/>
      <c r="EYV1386" s="21"/>
      <c r="EYW1386" s="21"/>
      <c r="EYX1386" s="21"/>
      <c r="EYY1386" s="21"/>
      <c r="EYZ1386" s="21"/>
      <c r="EZA1386" s="21"/>
      <c r="EZB1386" s="21"/>
      <c r="EZC1386" s="21"/>
      <c r="EZD1386" s="21"/>
      <c r="EZE1386" s="21"/>
      <c r="EZF1386" s="21"/>
      <c r="EZG1386" s="21"/>
      <c r="EZH1386" s="21"/>
      <c r="EZI1386" s="21"/>
      <c r="EZJ1386" s="21"/>
      <c r="EZK1386" s="21"/>
      <c r="EZL1386" s="21"/>
      <c r="EZM1386" s="21"/>
      <c r="EZN1386" s="21"/>
      <c r="EZO1386" s="21"/>
      <c r="EZP1386" s="21"/>
      <c r="EZQ1386" s="21"/>
      <c r="EZR1386" s="21"/>
      <c r="EZS1386" s="21"/>
      <c r="EZT1386" s="21"/>
      <c r="EZU1386" s="21"/>
      <c r="EZV1386" s="21"/>
      <c r="EZW1386" s="21"/>
      <c r="EZX1386" s="21"/>
      <c r="EZY1386" s="21"/>
      <c r="EZZ1386" s="21"/>
      <c r="FAA1386" s="21"/>
      <c r="FAB1386" s="21"/>
      <c r="FAC1386" s="21"/>
      <c r="FAD1386" s="21"/>
      <c r="FAE1386" s="21"/>
      <c r="FAF1386" s="21"/>
      <c r="FAG1386" s="21"/>
      <c r="FAH1386" s="21"/>
      <c r="FAI1386" s="21"/>
      <c r="FAJ1386" s="21"/>
      <c r="FAK1386" s="21"/>
      <c r="FAL1386" s="21"/>
      <c r="FAM1386" s="21"/>
      <c r="FAN1386" s="21"/>
      <c r="FAO1386" s="21"/>
      <c r="FAP1386" s="21"/>
      <c r="FAQ1386" s="21"/>
      <c r="FAR1386" s="21"/>
      <c r="FAS1386" s="21"/>
      <c r="FAT1386" s="21"/>
      <c r="FAU1386" s="21"/>
      <c r="FAV1386" s="21"/>
      <c r="FAW1386" s="21"/>
      <c r="FAX1386" s="21"/>
      <c r="FAY1386" s="21"/>
      <c r="FAZ1386" s="21"/>
      <c r="FBA1386" s="21"/>
      <c r="FBB1386" s="21"/>
      <c r="FBC1386" s="21"/>
      <c r="FBD1386" s="21"/>
      <c r="FBE1386" s="21"/>
      <c r="FBF1386" s="21"/>
      <c r="FBG1386" s="21"/>
      <c r="FBH1386" s="21"/>
      <c r="FBI1386" s="21"/>
      <c r="FBJ1386" s="21"/>
      <c r="FBK1386" s="21"/>
      <c r="FBL1386" s="21"/>
      <c r="FBM1386" s="21"/>
      <c r="FBN1386" s="21"/>
      <c r="FBO1386" s="21"/>
      <c r="FBP1386" s="21"/>
      <c r="FBQ1386" s="21"/>
      <c r="FBR1386" s="21"/>
      <c r="FBS1386" s="21"/>
      <c r="FBT1386" s="21"/>
      <c r="FBU1386" s="21"/>
      <c r="FBV1386" s="21"/>
      <c r="FBW1386" s="21"/>
      <c r="FBX1386" s="21"/>
      <c r="FBY1386" s="21"/>
      <c r="FBZ1386" s="21"/>
      <c r="FCA1386" s="21"/>
      <c r="FCB1386" s="21"/>
      <c r="FCC1386" s="21"/>
      <c r="FCD1386" s="21"/>
      <c r="FCE1386" s="21"/>
      <c r="FCF1386" s="21"/>
      <c r="FCG1386" s="21"/>
      <c r="FCH1386" s="21"/>
      <c r="FCI1386" s="21"/>
      <c r="FCJ1386" s="21"/>
      <c r="FCK1386" s="21"/>
      <c r="FCL1386" s="21"/>
      <c r="FCM1386" s="21"/>
      <c r="FCN1386" s="21"/>
      <c r="FCO1386" s="21"/>
      <c r="FCP1386" s="21"/>
      <c r="FCQ1386" s="21"/>
      <c r="FCR1386" s="21"/>
      <c r="FCS1386" s="21"/>
      <c r="FCT1386" s="21"/>
      <c r="FCU1386" s="21"/>
      <c r="FCV1386" s="21"/>
      <c r="FCW1386" s="21"/>
      <c r="FCX1386" s="21"/>
      <c r="FCY1386" s="21"/>
      <c r="FCZ1386" s="21"/>
      <c r="FDA1386" s="21"/>
      <c r="FDB1386" s="21"/>
      <c r="FDC1386" s="21"/>
      <c r="FDD1386" s="21"/>
      <c r="FDE1386" s="21"/>
      <c r="FDF1386" s="21"/>
      <c r="FDG1386" s="21"/>
      <c r="FDH1386" s="21"/>
      <c r="FDI1386" s="21"/>
      <c r="FDJ1386" s="21"/>
      <c r="FDK1386" s="21"/>
      <c r="FDL1386" s="21"/>
      <c r="FDM1386" s="21"/>
      <c r="FDN1386" s="21"/>
      <c r="FDO1386" s="21"/>
      <c r="FDP1386" s="21"/>
      <c r="FDQ1386" s="21"/>
      <c r="FDR1386" s="21"/>
      <c r="FDS1386" s="21"/>
      <c r="FDT1386" s="21"/>
      <c r="FDU1386" s="21"/>
      <c r="FDV1386" s="21"/>
      <c r="FDW1386" s="21"/>
      <c r="FDX1386" s="21"/>
      <c r="FDY1386" s="21"/>
      <c r="FDZ1386" s="21"/>
      <c r="FEA1386" s="21"/>
      <c r="FEB1386" s="21"/>
      <c r="FEC1386" s="21"/>
      <c r="FED1386" s="21"/>
      <c r="FEE1386" s="21"/>
      <c r="FEF1386" s="21"/>
      <c r="FEG1386" s="21"/>
      <c r="FEH1386" s="21"/>
      <c r="FEI1386" s="21"/>
      <c r="FEJ1386" s="21"/>
      <c r="FEK1386" s="21"/>
      <c r="FEL1386" s="21"/>
      <c r="FEM1386" s="21"/>
      <c r="FEN1386" s="21"/>
      <c r="FEO1386" s="21"/>
      <c r="FEP1386" s="21"/>
      <c r="FEQ1386" s="21"/>
      <c r="FER1386" s="21"/>
      <c r="FES1386" s="21"/>
      <c r="FET1386" s="21"/>
      <c r="FEU1386" s="21"/>
      <c r="FEV1386" s="21"/>
      <c r="FEW1386" s="21"/>
      <c r="FEX1386" s="21"/>
      <c r="FEY1386" s="21"/>
      <c r="FEZ1386" s="21"/>
      <c r="FFA1386" s="21"/>
      <c r="FFB1386" s="21"/>
      <c r="FFC1386" s="21"/>
      <c r="FFD1386" s="21"/>
      <c r="FFE1386" s="21"/>
      <c r="FFF1386" s="21"/>
      <c r="FFG1386" s="21"/>
      <c r="FFH1386" s="21"/>
      <c r="FFI1386" s="21"/>
      <c r="FFJ1386" s="21"/>
      <c r="FFK1386" s="21"/>
      <c r="FFL1386" s="21"/>
      <c r="FFM1386" s="21"/>
      <c r="FFN1386" s="21"/>
      <c r="FFO1386" s="21"/>
      <c r="FFP1386" s="21"/>
      <c r="FFQ1386" s="21"/>
      <c r="FFR1386" s="21"/>
      <c r="FFS1386" s="21"/>
      <c r="FFT1386" s="21"/>
      <c r="FFU1386" s="21"/>
      <c r="FFV1386" s="21"/>
      <c r="FFW1386" s="21"/>
      <c r="FFX1386" s="21"/>
      <c r="FFY1386" s="21"/>
      <c r="FFZ1386" s="21"/>
      <c r="FGA1386" s="21"/>
      <c r="FGB1386" s="21"/>
      <c r="FGC1386" s="21"/>
      <c r="FGD1386" s="21"/>
      <c r="FGE1386" s="21"/>
      <c r="FGF1386" s="21"/>
      <c r="FGG1386" s="21"/>
      <c r="FGH1386" s="21"/>
      <c r="FGI1386" s="21"/>
      <c r="FGJ1386" s="21"/>
      <c r="FGK1386" s="21"/>
      <c r="FGL1386" s="21"/>
      <c r="FGM1386" s="21"/>
      <c r="FGN1386" s="21"/>
      <c r="FGO1386" s="21"/>
      <c r="FGP1386" s="21"/>
      <c r="FGQ1386" s="21"/>
      <c r="FGR1386" s="21"/>
      <c r="FGS1386" s="21"/>
      <c r="FGT1386" s="21"/>
      <c r="FGU1386" s="21"/>
      <c r="FGV1386" s="21"/>
      <c r="FGW1386" s="21"/>
      <c r="FGX1386" s="21"/>
      <c r="FGY1386" s="21"/>
      <c r="FGZ1386" s="21"/>
      <c r="FHA1386" s="21"/>
      <c r="FHB1386" s="21"/>
      <c r="FHC1386" s="21"/>
      <c r="FHD1386" s="21"/>
      <c r="FHE1386" s="21"/>
      <c r="FHF1386" s="21"/>
      <c r="FHG1386" s="21"/>
      <c r="FHH1386" s="21"/>
      <c r="FHI1386" s="21"/>
      <c r="FHJ1386" s="21"/>
      <c r="FHK1386" s="21"/>
      <c r="FHL1386" s="21"/>
      <c r="FHM1386" s="21"/>
      <c r="FHN1386" s="21"/>
      <c r="FHO1386" s="21"/>
      <c r="FHP1386" s="21"/>
      <c r="FHQ1386" s="21"/>
      <c r="FHR1386" s="21"/>
      <c r="FHS1386" s="21"/>
      <c r="FHT1386" s="21"/>
      <c r="FHU1386" s="21"/>
      <c r="FHV1386" s="21"/>
      <c r="FHW1386" s="21"/>
      <c r="FHX1386" s="21"/>
      <c r="FHY1386" s="21"/>
      <c r="FHZ1386" s="21"/>
      <c r="FIA1386" s="21"/>
      <c r="FIB1386" s="21"/>
      <c r="FIC1386" s="21"/>
      <c r="FID1386" s="21"/>
      <c r="FIE1386" s="21"/>
      <c r="FIF1386" s="21"/>
      <c r="FIG1386" s="21"/>
      <c r="FIH1386" s="21"/>
      <c r="FII1386" s="21"/>
      <c r="FIJ1386" s="21"/>
      <c r="FIK1386" s="21"/>
      <c r="FIL1386" s="21"/>
      <c r="FIM1386" s="21"/>
      <c r="FIN1386" s="21"/>
      <c r="FIO1386" s="21"/>
      <c r="FIP1386" s="21"/>
      <c r="FIQ1386" s="21"/>
      <c r="FIR1386" s="21"/>
      <c r="FIS1386" s="21"/>
      <c r="FIT1386" s="21"/>
      <c r="FIU1386" s="21"/>
      <c r="FIV1386" s="21"/>
      <c r="FIW1386" s="21"/>
      <c r="FIX1386" s="21"/>
      <c r="FIY1386" s="21"/>
      <c r="FIZ1386" s="21"/>
      <c r="FJA1386" s="21"/>
      <c r="FJB1386" s="21"/>
      <c r="FJC1386" s="21"/>
      <c r="FJD1386" s="21"/>
      <c r="FJE1386" s="21"/>
      <c r="FJF1386" s="21"/>
      <c r="FJG1386" s="21"/>
      <c r="FJH1386" s="21"/>
      <c r="FJI1386" s="21"/>
      <c r="FJJ1386" s="21"/>
      <c r="FJK1386" s="21"/>
      <c r="FJL1386" s="21"/>
      <c r="FJM1386" s="21"/>
      <c r="FJN1386" s="21"/>
      <c r="FJO1386" s="21"/>
      <c r="FJP1386" s="21"/>
      <c r="FJQ1386" s="21"/>
      <c r="FJR1386" s="21"/>
      <c r="FJS1386" s="21"/>
      <c r="FJT1386" s="21"/>
      <c r="FJU1386" s="21"/>
      <c r="FJV1386" s="21"/>
      <c r="FJW1386" s="21"/>
      <c r="FJX1386" s="21"/>
      <c r="FJY1386" s="21"/>
      <c r="FJZ1386" s="21"/>
      <c r="FKA1386" s="21"/>
      <c r="FKB1386" s="21"/>
      <c r="FKC1386" s="21"/>
      <c r="FKD1386" s="21"/>
      <c r="FKE1386" s="21"/>
      <c r="FKF1386" s="21"/>
      <c r="FKG1386" s="21"/>
      <c r="FKH1386" s="21"/>
      <c r="FKI1386" s="21"/>
      <c r="FKJ1386" s="21"/>
      <c r="FKK1386" s="21"/>
      <c r="FKL1386" s="21"/>
      <c r="FKM1386" s="21"/>
      <c r="FKN1386" s="21"/>
      <c r="FKO1386" s="21"/>
      <c r="FKP1386" s="21"/>
      <c r="FKQ1386" s="21"/>
      <c r="FKR1386" s="21"/>
      <c r="FKS1386" s="21"/>
      <c r="FKT1386" s="21"/>
      <c r="FKU1386" s="21"/>
      <c r="FKV1386" s="21"/>
      <c r="FKW1386" s="21"/>
      <c r="FKX1386" s="21"/>
      <c r="FKY1386" s="21"/>
      <c r="FKZ1386" s="21"/>
      <c r="FLA1386" s="21"/>
      <c r="FLB1386" s="21"/>
      <c r="FLC1386" s="21"/>
      <c r="FLD1386" s="21"/>
      <c r="FLE1386" s="21"/>
      <c r="FLF1386" s="21"/>
      <c r="FLG1386" s="21"/>
      <c r="FLH1386" s="21"/>
      <c r="FLI1386" s="21"/>
      <c r="FLJ1386" s="21"/>
      <c r="FLK1386" s="21"/>
      <c r="FLL1386" s="21"/>
      <c r="FLM1386" s="21"/>
      <c r="FLN1386" s="21"/>
      <c r="FLO1386" s="21"/>
      <c r="FLP1386" s="21"/>
      <c r="FLQ1386" s="21"/>
      <c r="FLR1386" s="21"/>
      <c r="FLS1386" s="21"/>
      <c r="FLT1386" s="21"/>
      <c r="FLU1386" s="21"/>
      <c r="FLV1386" s="21"/>
      <c r="FLW1386" s="21"/>
      <c r="FLX1386" s="21"/>
      <c r="FLY1386" s="21"/>
      <c r="FLZ1386" s="21"/>
      <c r="FMA1386" s="21"/>
      <c r="FMB1386" s="21"/>
      <c r="FMC1386" s="21"/>
      <c r="FMD1386" s="21"/>
      <c r="FME1386" s="21"/>
      <c r="FMF1386" s="21"/>
      <c r="FMG1386" s="21"/>
      <c r="FMH1386" s="21"/>
      <c r="FMI1386" s="21"/>
      <c r="FMJ1386" s="21"/>
      <c r="FMK1386" s="21"/>
      <c r="FML1386" s="21"/>
      <c r="FMM1386" s="21"/>
      <c r="FMN1386" s="21"/>
      <c r="FMO1386" s="21"/>
      <c r="FMP1386" s="21"/>
      <c r="FMQ1386" s="21"/>
      <c r="FMR1386" s="21"/>
      <c r="FMS1386" s="21"/>
      <c r="FMT1386" s="21"/>
      <c r="FMU1386" s="21"/>
      <c r="FMV1386" s="21"/>
      <c r="FMW1386" s="21"/>
      <c r="FMX1386" s="21"/>
      <c r="FMY1386" s="21"/>
      <c r="FMZ1386" s="21"/>
      <c r="FNA1386" s="21"/>
      <c r="FNB1386" s="21"/>
      <c r="FNC1386" s="21"/>
      <c r="FND1386" s="21"/>
      <c r="FNE1386" s="21"/>
      <c r="FNF1386" s="21"/>
      <c r="FNG1386" s="21"/>
      <c r="FNH1386" s="21"/>
      <c r="FNI1386" s="21"/>
      <c r="FNJ1386" s="21"/>
      <c r="FNK1386" s="21"/>
      <c r="FNL1386" s="21"/>
      <c r="FNM1386" s="21"/>
      <c r="FNN1386" s="21"/>
      <c r="FNO1386" s="21"/>
      <c r="FNP1386" s="21"/>
      <c r="FNQ1386" s="21"/>
      <c r="FNR1386" s="21"/>
      <c r="FNS1386" s="21"/>
      <c r="FNT1386" s="21"/>
      <c r="FNU1386" s="21"/>
      <c r="FNV1386" s="21"/>
      <c r="FNW1386" s="21"/>
      <c r="FNX1386" s="21"/>
      <c r="FNY1386" s="21"/>
      <c r="FNZ1386" s="21"/>
      <c r="FOA1386" s="21"/>
      <c r="FOB1386" s="21"/>
      <c r="FOC1386" s="21"/>
      <c r="FOD1386" s="21"/>
      <c r="FOE1386" s="21"/>
      <c r="FOF1386" s="21"/>
      <c r="FOG1386" s="21"/>
      <c r="FOH1386" s="21"/>
      <c r="FOI1386" s="21"/>
      <c r="FOJ1386" s="21"/>
      <c r="FOK1386" s="21"/>
      <c r="FOL1386" s="21"/>
      <c r="FOM1386" s="21"/>
      <c r="FON1386" s="21"/>
      <c r="FOO1386" s="21"/>
      <c r="FOP1386" s="21"/>
      <c r="FOQ1386" s="21"/>
      <c r="FOR1386" s="21"/>
      <c r="FOS1386" s="21"/>
      <c r="FOT1386" s="21"/>
      <c r="FOU1386" s="21"/>
      <c r="FOV1386" s="21"/>
      <c r="FOW1386" s="21"/>
      <c r="FOX1386" s="21"/>
      <c r="FOY1386" s="21"/>
      <c r="FOZ1386" s="21"/>
      <c r="FPA1386" s="21"/>
      <c r="FPB1386" s="21"/>
      <c r="FPC1386" s="21"/>
      <c r="FPD1386" s="21"/>
      <c r="FPE1386" s="21"/>
      <c r="FPF1386" s="21"/>
      <c r="FPG1386" s="21"/>
      <c r="FPH1386" s="21"/>
      <c r="FPI1386" s="21"/>
      <c r="FPJ1386" s="21"/>
      <c r="FPK1386" s="21"/>
      <c r="FPL1386" s="21"/>
      <c r="FPM1386" s="21"/>
      <c r="FPN1386" s="21"/>
      <c r="FPO1386" s="21"/>
      <c r="FPP1386" s="21"/>
      <c r="FPQ1386" s="21"/>
      <c r="FPR1386" s="21"/>
      <c r="FPS1386" s="21"/>
      <c r="FPT1386" s="21"/>
      <c r="FPU1386" s="21"/>
      <c r="FPV1386" s="21"/>
      <c r="FPW1386" s="21"/>
      <c r="FPX1386" s="21"/>
      <c r="FPY1386" s="21"/>
      <c r="FPZ1386" s="21"/>
      <c r="FQA1386" s="21"/>
      <c r="FQB1386" s="21"/>
      <c r="FQC1386" s="21"/>
      <c r="FQD1386" s="21"/>
      <c r="FQE1386" s="21"/>
      <c r="FQF1386" s="21"/>
      <c r="FQG1386" s="21"/>
      <c r="FQH1386" s="21"/>
      <c r="FQI1386" s="21"/>
      <c r="FQJ1386" s="21"/>
      <c r="FQK1386" s="21"/>
      <c r="FQL1386" s="21"/>
      <c r="FQM1386" s="21"/>
      <c r="FQN1386" s="21"/>
      <c r="FQO1386" s="21"/>
      <c r="FQP1386" s="21"/>
      <c r="FQQ1386" s="21"/>
      <c r="FQR1386" s="21"/>
      <c r="FQS1386" s="21"/>
      <c r="FQT1386" s="21"/>
      <c r="FQU1386" s="21"/>
      <c r="FQV1386" s="21"/>
      <c r="FQW1386" s="21"/>
      <c r="FQX1386" s="21"/>
      <c r="FQY1386" s="21"/>
      <c r="FQZ1386" s="21"/>
      <c r="FRA1386" s="21"/>
      <c r="FRB1386" s="21"/>
      <c r="FRC1386" s="21"/>
      <c r="FRD1386" s="21"/>
      <c r="FRE1386" s="21"/>
      <c r="FRF1386" s="21"/>
      <c r="FRG1386" s="21"/>
      <c r="FRH1386" s="21"/>
      <c r="FRI1386" s="21"/>
      <c r="FRJ1386" s="21"/>
      <c r="FRK1386" s="21"/>
      <c r="FRL1386" s="21"/>
      <c r="FRM1386" s="21"/>
      <c r="FRN1386" s="21"/>
      <c r="FRO1386" s="21"/>
      <c r="FRP1386" s="21"/>
      <c r="FRQ1386" s="21"/>
      <c r="FRR1386" s="21"/>
      <c r="FRS1386" s="21"/>
      <c r="FRT1386" s="21"/>
      <c r="FRU1386" s="21"/>
      <c r="FRV1386" s="21"/>
      <c r="FRW1386" s="21"/>
      <c r="FRX1386" s="21"/>
      <c r="FRY1386" s="21"/>
      <c r="FRZ1386" s="21"/>
      <c r="FSA1386" s="21"/>
      <c r="FSB1386" s="21"/>
      <c r="FSC1386" s="21"/>
      <c r="FSD1386" s="21"/>
      <c r="FSE1386" s="21"/>
      <c r="FSF1386" s="21"/>
      <c r="FSG1386" s="21"/>
      <c r="FSH1386" s="21"/>
      <c r="FSI1386" s="21"/>
      <c r="FSJ1386" s="21"/>
      <c r="FSK1386" s="21"/>
      <c r="FSL1386" s="21"/>
      <c r="FSM1386" s="21"/>
      <c r="FSN1386" s="21"/>
      <c r="FSO1386" s="21"/>
      <c r="FSP1386" s="21"/>
      <c r="FSQ1386" s="21"/>
      <c r="FSR1386" s="21"/>
      <c r="FSS1386" s="21"/>
      <c r="FST1386" s="21"/>
      <c r="FSU1386" s="21"/>
      <c r="FSV1386" s="21"/>
      <c r="FSW1386" s="21"/>
      <c r="FSX1386" s="21"/>
      <c r="FSY1386" s="21"/>
      <c r="FSZ1386" s="21"/>
      <c r="FTA1386" s="21"/>
      <c r="FTB1386" s="21"/>
      <c r="FTC1386" s="21"/>
      <c r="FTD1386" s="21"/>
      <c r="FTE1386" s="21"/>
      <c r="FTF1386" s="21"/>
      <c r="FTG1386" s="21"/>
      <c r="FTH1386" s="21"/>
      <c r="FTI1386" s="21"/>
      <c r="FTJ1386" s="21"/>
      <c r="FTK1386" s="21"/>
      <c r="FTL1386" s="21"/>
      <c r="FTM1386" s="21"/>
      <c r="FTN1386" s="21"/>
      <c r="FTO1386" s="21"/>
      <c r="FTP1386" s="21"/>
      <c r="FTQ1386" s="21"/>
      <c r="FTR1386" s="21"/>
      <c r="FTS1386" s="21"/>
      <c r="FTT1386" s="21"/>
      <c r="FTU1386" s="21"/>
      <c r="FTV1386" s="21"/>
      <c r="FTW1386" s="21"/>
      <c r="FTX1386" s="21"/>
      <c r="FTY1386" s="21"/>
      <c r="FTZ1386" s="21"/>
      <c r="FUA1386" s="21"/>
      <c r="FUB1386" s="21"/>
      <c r="FUC1386" s="21"/>
      <c r="FUD1386" s="21"/>
      <c r="FUE1386" s="21"/>
      <c r="FUF1386" s="21"/>
      <c r="FUG1386" s="21"/>
      <c r="FUH1386" s="21"/>
      <c r="FUI1386" s="21"/>
      <c r="FUJ1386" s="21"/>
      <c r="FUK1386" s="21"/>
      <c r="FUL1386" s="21"/>
      <c r="FUM1386" s="21"/>
      <c r="FUN1386" s="21"/>
      <c r="FUO1386" s="21"/>
      <c r="FUP1386" s="21"/>
      <c r="FUQ1386" s="21"/>
      <c r="FUR1386" s="21"/>
      <c r="FUS1386" s="21"/>
      <c r="FUT1386" s="21"/>
      <c r="FUU1386" s="21"/>
      <c r="FUV1386" s="21"/>
      <c r="FUW1386" s="21"/>
      <c r="FUX1386" s="21"/>
      <c r="FUY1386" s="21"/>
      <c r="FUZ1386" s="21"/>
      <c r="FVA1386" s="21"/>
      <c r="FVB1386" s="21"/>
      <c r="FVC1386" s="21"/>
      <c r="FVD1386" s="21"/>
      <c r="FVE1386" s="21"/>
      <c r="FVF1386" s="21"/>
      <c r="FVG1386" s="21"/>
      <c r="FVH1386" s="21"/>
      <c r="FVI1386" s="21"/>
      <c r="FVJ1386" s="21"/>
      <c r="FVK1386" s="21"/>
      <c r="FVL1386" s="21"/>
      <c r="FVM1386" s="21"/>
      <c r="FVN1386" s="21"/>
      <c r="FVO1386" s="21"/>
      <c r="FVP1386" s="21"/>
      <c r="FVQ1386" s="21"/>
      <c r="FVR1386" s="21"/>
      <c r="FVS1386" s="21"/>
      <c r="FVT1386" s="21"/>
      <c r="FVU1386" s="21"/>
      <c r="FVV1386" s="21"/>
      <c r="FVW1386" s="21"/>
      <c r="FVX1386" s="21"/>
      <c r="FVY1386" s="21"/>
      <c r="FVZ1386" s="21"/>
      <c r="FWA1386" s="21"/>
      <c r="FWB1386" s="21"/>
      <c r="FWC1386" s="21"/>
      <c r="FWD1386" s="21"/>
      <c r="FWE1386" s="21"/>
      <c r="FWF1386" s="21"/>
      <c r="FWG1386" s="21"/>
      <c r="FWH1386" s="21"/>
      <c r="FWI1386" s="21"/>
      <c r="FWJ1386" s="21"/>
      <c r="FWK1386" s="21"/>
      <c r="FWL1386" s="21"/>
      <c r="FWM1386" s="21"/>
      <c r="FWN1386" s="21"/>
      <c r="FWO1386" s="21"/>
      <c r="FWP1386" s="21"/>
      <c r="FWQ1386" s="21"/>
      <c r="FWR1386" s="21"/>
      <c r="FWS1386" s="21"/>
      <c r="FWT1386" s="21"/>
      <c r="FWU1386" s="21"/>
      <c r="FWV1386" s="21"/>
      <c r="FWW1386" s="21"/>
      <c r="FWX1386" s="21"/>
      <c r="FWY1386" s="21"/>
      <c r="FWZ1386" s="21"/>
      <c r="FXA1386" s="21"/>
      <c r="FXB1386" s="21"/>
      <c r="FXC1386" s="21"/>
      <c r="FXD1386" s="21"/>
      <c r="FXE1386" s="21"/>
      <c r="FXF1386" s="21"/>
      <c r="FXG1386" s="21"/>
      <c r="FXH1386" s="21"/>
      <c r="FXI1386" s="21"/>
      <c r="FXJ1386" s="21"/>
      <c r="FXK1386" s="21"/>
      <c r="FXL1386" s="21"/>
      <c r="FXM1386" s="21"/>
      <c r="FXN1386" s="21"/>
      <c r="FXO1386" s="21"/>
      <c r="FXP1386" s="21"/>
      <c r="FXQ1386" s="21"/>
      <c r="FXR1386" s="21"/>
      <c r="FXS1386" s="21"/>
      <c r="FXT1386" s="21"/>
      <c r="FXU1386" s="21"/>
      <c r="FXV1386" s="21"/>
      <c r="FXW1386" s="21"/>
      <c r="FXX1386" s="21"/>
      <c r="FXY1386" s="21"/>
      <c r="FXZ1386" s="21"/>
      <c r="FYA1386" s="21"/>
      <c r="FYB1386" s="21"/>
      <c r="FYC1386" s="21"/>
      <c r="FYD1386" s="21"/>
      <c r="FYE1386" s="21"/>
      <c r="FYF1386" s="21"/>
      <c r="FYG1386" s="21"/>
      <c r="FYH1386" s="21"/>
      <c r="FYI1386" s="21"/>
      <c r="FYJ1386" s="21"/>
      <c r="FYK1386" s="21"/>
      <c r="FYL1386" s="21"/>
      <c r="FYM1386" s="21"/>
      <c r="FYN1386" s="21"/>
      <c r="FYO1386" s="21"/>
      <c r="FYP1386" s="21"/>
      <c r="FYQ1386" s="21"/>
      <c r="FYR1386" s="21"/>
      <c r="FYS1386" s="21"/>
      <c r="FYT1386" s="21"/>
      <c r="FYU1386" s="21"/>
      <c r="FYV1386" s="21"/>
      <c r="FYW1386" s="21"/>
      <c r="FYX1386" s="21"/>
      <c r="FYY1386" s="21"/>
      <c r="FYZ1386" s="21"/>
      <c r="FZA1386" s="21"/>
      <c r="FZB1386" s="21"/>
      <c r="FZC1386" s="21"/>
      <c r="FZD1386" s="21"/>
      <c r="FZE1386" s="21"/>
      <c r="FZF1386" s="21"/>
      <c r="FZG1386" s="21"/>
      <c r="FZH1386" s="21"/>
      <c r="FZI1386" s="21"/>
      <c r="FZJ1386" s="21"/>
      <c r="FZK1386" s="21"/>
      <c r="FZL1386" s="21"/>
      <c r="FZM1386" s="21"/>
      <c r="FZN1386" s="21"/>
      <c r="FZO1386" s="21"/>
      <c r="FZP1386" s="21"/>
      <c r="FZQ1386" s="21"/>
      <c r="FZR1386" s="21"/>
      <c r="FZS1386" s="21"/>
      <c r="FZT1386" s="21"/>
      <c r="FZU1386" s="21"/>
      <c r="FZV1386" s="21"/>
      <c r="FZW1386" s="21"/>
      <c r="FZX1386" s="21"/>
      <c r="FZY1386" s="21"/>
      <c r="FZZ1386" s="21"/>
      <c r="GAA1386" s="21"/>
      <c r="GAB1386" s="21"/>
      <c r="GAC1386" s="21"/>
      <c r="GAD1386" s="21"/>
      <c r="GAE1386" s="21"/>
      <c r="GAF1386" s="21"/>
      <c r="GAG1386" s="21"/>
      <c r="GAH1386" s="21"/>
      <c r="GAI1386" s="21"/>
      <c r="GAJ1386" s="21"/>
      <c r="GAK1386" s="21"/>
      <c r="GAL1386" s="21"/>
      <c r="GAM1386" s="21"/>
      <c r="GAN1386" s="21"/>
      <c r="GAO1386" s="21"/>
      <c r="GAP1386" s="21"/>
      <c r="GAQ1386" s="21"/>
      <c r="GAR1386" s="21"/>
      <c r="GAS1386" s="21"/>
      <c r="GAT1386" s="21"/>
      <c r="GAU1386" s="21"/>
      <c r="GAV1386" s="21"/>
      <c r="GAW1386" s="21"/>
      <c r="GAX1386" s="21"/>
      <c r="GAY1386" s="21"/>
      <c r="GAZ1386" s="21"/>
      <c r="GBA1386" s="21"/>
      <c r="GBB1386" s="21"/>
      <c r="GBC1386" s="21"/>
      <c r="GBD1386" s="21"/>
      <c r="GBE1386" s="21"/>
      <c r="GBF1386" s="21"/>
      <c r="GBG1386" s="21"/>
      <c r="GBH1386" s="21"/>
      <c r="GBI1386" s="21"/>
      <c r="GBJ1386" s="21"/>
      <c r="GBK1386" s="21"/>
      <c r="GBL1386" s="21"/>
      <c r="GBM1386" s="21"/>
      <c r="GBN1386" s="21"/>
      <c r="GBO1386" s="21"/>
      <c r="GBP1386" s="21"/>
      <c r="GBQ1386" s="21"/>
      <c r="GBR1386" s="21"/>
      <c r="GBS1386" s="21"/>
      <c r="GBT1386" s="21"/>
      <c r="GBU1386" s="21"/>
      <c r="GBV1386" s="21"/>
      <c r="GBW1386" s="21"/>
      <c r="GBX1386" s="21"/>
      <c r="GBY1386" s="21"/>
      <c r="GBZ1386" s="21"/>
      <c r="GCA1386" s="21"/>
      <c r="GCB1386" s="21"/>
      <c r="GCC1386" s="21"/>
      <c r="GCD1386" s="21"/>
      <c r="GCE1386" s="21"/>
      <c r="GCF1386" s="21"/>
      <c r="GCG1386" s="21"/>
      <c r="GCH1386" s="21"/>
      <c r="GCI1386" s="21"/>
      <c r="GCJ1386" s="21"/>
      <c r="GCK1386" s="21"/>
      <c r="GCL1386" s="21"/>
      <c r="GCM1386" s="21"/>
      <c r="GCN1386" s="21"/>
      <c r="GCO1386" s="21"/>
      <c r="GCP1386" s="21"/>
      <c r="GCQ1386" s="21"/>
      <c r="GCR1386" s="21"/>
      <c r="GCS1386" s="21"/>
      <c r="GCT1386" s="21"/>
      <c r="GCU1386" s="21"/>
      <c r="GCV1386" s="21"/>
      <c r="GCW1386" s="21"/>
      <c r="GCX1386" s="21"/>
      <c r="GCY1386" s="21"/>
      <c r="GCZ1386" s="21"/>
      <c r="GDA1386" s="21"/>
      <c r="GDB1386" s="21"/>
      <c r="GDC1386" s="21"/>
      <c r="GDD1386" s="21"/>
      <c r="GDE1386" s="21"/>
      <c r="GDF1386" s="21"/>
      <c r="GDG1386" s="21"/>
      <c r="GDH1386" s="21"/>
      <c r="GDI1386" s="21"/>
      <c r="GDJ1386" s="21"/>
      <c r="GDK1386" s="21"/>
      <c r="GDL1386" s="21"/>
      <c r="GDM1386" s="21"/>
      <c r="GDN1386" s="21"/>
      <c r="GDO1386" s="21"/>
      <c r="GDP1386" s="21"/>
      <c r="GDQ1386" s="21"/>
      <c r="GDR1386" s="21"/>
      <c r="GDS1386" s="21"/>
      <c r="GDT1386" s="21"/>
      <c r="GDU1386" s="21"/>
      <c r="GDV1386" s="21"/>
      <c r="GDW1386" s="21"/>
      <c r="GDX1386" s="21"/>
      <c r="GDY1386" s="21"/>
      <c r="GDZ1386" s="21"/>
      <c r="GEA1386" s="21"/>
      <c r="GEB1386" s="21"/>
      <c r="GEC1386" s="21"/>
      <c r="GED1386" s="21"/>
      <c r="GEE1386" s="21"/>
      <c r="GEF1386" s="21"/>
      <c r="GEG1386" s="21"/>
      <c r="GEH1386" s="21"/>
      <c r="GEI1386" s="21"/>
      <c r="GEJ1386" s="21"/>
      <c r="GEK1386" s="21"/>
      <c r="GEL1386" s="21"/>
      <c r="GEM1386" s="21"/>
      <c r="GEN1386" s="21"/>
      <c r="GEO1386" s="21"/>
      <c r="GEP1386" s="21"/>
      <c r="GEQ1386" s="21"/>
      <c r="GER1386" s="21"/>
      <c r="GES1386" s="21"/>
      <c r="GET1386" s="21"/>
      <c r="GEU1386" s="21"/>
      <c r="GEV1386" s="21"/>
      <c r="GEW1386" s="21"/>
      <c r="GEX1386" s="21"/>
      <c r="GEY1386" s="21"/>
      <c r="GEZ1386" s="21"/>
      <c r="GFA1386" s="21"/>
      <c r="GFB1386" s="21"/>
      <c r="GFC1386" s="21"/>
      <c r="GFD1386" s="21"/>
      <c r="GFE1386" s="21"/>
      <c r="GFF1386" s="21"/>
      <c r="GFG1386" s="21"/>
      <c r="GFH1386" s="21"/>
      <c r="GFI1386" s="21"/>
      <c r="GFJ1386" s="21"/>
      <c r="GFK1386" s="21"/>
      <c r="GFL1386" s="21"/>
      <c r="GFM1386" s="21"/>
      <c r="GFN1386" s="21"/>
      <c r="GFO1386" s="21"/>
      <c r="GFP1386" s="21"/>
      <c r="GFQ1386" s="21"/>
      <c r="GFR1386" s="21"/>
      <c r="GFS1386" s="21"/>
      <c r="GFT1386" s="21"/>
      <c r="GFU1386" s="21"/>
      <c r="GFV1386" s="21"/>
      <c r="GFW1386" s="21"/>
      <c r="GFX1386" s="21"/>
      <c r="GFY1386" s="21"/>
      <c r="GFZ1386" s="21"/>
      <c r="GGA1386" s="21"/>
      <c r="GGB1386" s="21"/>
      <c r="GGC1386" s="21"/>
      <c r="GGD1386" s="21"/>
      <c r="GGE1386" s="21"/>
      <c r="GGF1386" s="21"/>
      <c r="GGG1386" s="21"/>
      <c r="GGH1386" s="21"/>
      <c r="GGI1386" s="21"/>
      <c r="GGJ1386" s="21"/>
      <c r="GGK1386" s="21"/>
      <c r="GGL1386" s="21"/>
      <c r="GGM1386" s="21"/>
      <c r="GGN1386" s="21"/>
      <c r="GGO1386" s="21"/>
      <c r="GGP1386" s="21"/>
      <c r="GGQ1386" s="21"/>
      <c r="GGR1386" s="21"/>
      <c r="GGS1386" s="21"/>
      <c r="GGT1386" s="21"/>
      <c r="GGU1386" s="21"/>
      <c r="GGV1386" s="21"/>
      <c r="GGW1386" s="21"/>
      <c r="GGX1386" s="21"/>
      <c r="GGY1386" s="21"/>
      <c r="GGZ1386" s="21"/>
      <c r="GHA1386" s="21"/>
      <c r="GHB1386" s="21"/>
      <c r="GHC1386" s="21"/>
      <c r="GHD1386" s="21"/>
      <c r="GHE1386" s="21"/>
      <c r="GHF1386" s="21"/>
      <c r="GHG1386" s="21"/>
      <c r="GHH1386" s="21"/>
      <c r="GHI1386" s="21"/>
      <c r="GHJ1386" s="21"/>
      <c r="GHK1386" s="21"/>
      <c r="GHL1386" s="21"/>
      <c r="GHM1386" s="21"/>
      <c r="GHN1386" s="21"/>
      <c r="GHO1386" s="21"/>
      <c r="GHP1386" s="21"/>
      <c r="GHQ1386" s="21"/>
      <c r="GHR1386" s="21"/>
      <c r="GHS1386" s="21"/>
      <c r="GHT1386" s="21"/>
      <c r="GHU1386" s="21"/>
      <c r="GHV1386" s="21"/>
      <c r="GHW1386" s="21"/>
      <c r="GHX1386" s="21"/>
      <c r="GHY1386" s="21"/>
      <c r="GHZ1386" s="21"/>
      <c r="GIA1386" s="21"/>
      <c r="GIB1386" s="21"/>
      <c r="GIC1386" s="21"/>
      <c r="GID1386" s="21"/>
      <c r="GIE1386" s="21"/>
      <c r="GIF1386" s="21"/>
      <c r="GIG1386" s="21"/>
      <c r="GIH1386" s="21"/>
      <c r="GII1386" s="21"/>
      <c r="GIJ1386" s="21"/>
      <c r="GIK1386" s="21"/>
      <c r="GIL1386" s="21"/>
      <c r="GIM1386" s="21"/>
      <c r="GIN1386" s="21"/>
      <c r="GIO1386" s="21"/>
      <c r="GIP1386" s="21"/>
      <c r="GIQ1386" s="21"/>
      <c r="GIR1386" s="21"/>
      <c r="GIS1386" s="21"/>
      <c r="GIT1386" s="21"/>
      <c r="GIU1386" s="21"/>
      <c r="GIV1386" s="21"/>
      <c r="GIW1386" s="21"/>
      <c r="GIX1386" s="21"/>
      <c r="GIY1386" s="21"/>
      <c r="GIZ1386" s="21"/>
      <c r="GJA1386" s="21"/>
      <c r="GJB1386" s="21"/>
      <c r="GJC1386" s="21"/>
      <c r="GJD1386" s="21"/>
      <c r="GJE1386" s="21"/>
      <c r="GJF1386" s="21"/>
      <c r="GJG1386" s="21"/>
      <c r="GJH1386" s="21"/>
      <c r="GJI1386" s="21"/>
      <c r="GJJ1386" s="21"/>
      <c r="GJK1386" s="21"/>
      <c r="GJL1386" s="21"/>
      <c r="GJM1386" s="21"/>
      <c r="GJN1386" s="21"/>
      <c r="GJO1386" s="21"/>
      <c r="GJP1386" s="21"/>
      <c r="GJQ1386" s="21"/>
      <c r="GJR1386" s="21"/>
      <c r="GJS1386" s="21"/>
      <c r="GJT1386" s="21"/>
      <c r="GJU1386" s="21"/>
      <c r="GJV1386" s="21"/>
      <c r="GJW1386" s="21"/>
      <c r="GJX1386" s="21"/>
      <c r="GJY1386" s="21"/>
      <c r="GJZ1386" s="21"/>
      <c r="GKA1386" s="21"/>
      <c r="GKB1386" s="21"/>
      <c r="GKC1386" s="21"/>
      <c r="GKD1386" s="21"/>
      <c r="GKE1386" s="21"/>
      <c r="GKF1386" s="21"/>
      <c r="GKG1386" s="21"/>
      <c r="GKH1386" s="21"/>
      <c r="GKI1386" s="21"/>
      <c r="GKJ1386" s="21"/>
      <c r="GKK1386" s="21"/>
      <c r="GKL1386" s="21"/>
      <c r="GKM1386" s="21"/>
      <c r="GKN1386" s="21"/>
      <c r="GKO1386" s="21"/>
      <c r="GKP1386" s="21"/>
      <c r="GKQ1386" s="21"/>
      <c r="GKR1386" s="21"/>
      <c r="GKS1386" s="21"/>
      <c r="GKT1386" s="21"/>
      <c r="GKU1386" s="21"/>
      <c r="GKV1386" s="21"/>
      <c r="GKW1386" s="21"/>
      <c r="GKX1386" s="21"/>
      <c r="GKY1386" s="21"/>
      <c r="GKZ1386" s="21"/>
      <c r="GLA1386" s="21"/>
      <c r="GLB1386" s="21"/>
      <c r="GLC1386" s="21"/>
      <c r="GLD1386" s="21"/>
      <c r="GLE1386" s="21"/>
      <c r="GLF1386" s="21"/>
      <c r="GLG1386" s="21"/>
      <c r="GLH1386" s="21"/>
      <c r="GLI1386" s="21"/>
      <c r="GLJ1386" s="21"/>
      <c r="GLK1386" s="21"/>
      <c r="GLL1386" s="21"/>
      <c r="GLM1386" s="21"/>
      <c r="GLN1386" s="21"/>
      <c r="GLO1386" s="21"/>
      <c r="GLP1386" s="21"/>
      <c r="GLQ1386" s="21"/>
      <c r="GLR1386" s="21"/>
      <c r="GLS1386" s="21"/>
      <c r="GLT1386" s="21"/>
      <c r="GLU1386" s="21"/>
      <c r="GLV1386" s="21"/>
      <c r="GLW1386" s="21"/>
      <c r="GLX1386" s="21"/>
      <c r="GLY1386" s="21"/>
      <c r="GLZ1386" s="21"/>
      <c r="GMA1386" s="21"/>
      <c r="GMB1386" s="21"/>
      <c r="GMC1386" s="21"/>
      <c r="GMD1386" s="21"/>
      <c r="GME1386" s="21"/>
      <c r="GMF1386" s="21"/>
      <c r="GMG1386" s="21"/>
      <c r="GMH1386" s="21"/>
      <c r="GMI1386" s="21"/>
      <c r="GMJ1386" s="21"/>
      <c r="GMK1386" s="21"/>
      <c r="GML1386" s="21"/>
      <c r="GMM1386" s="21"/>
      <c r="GMN1386" s="21"/>
      <c r="GMO1386" s="21"/>
      <c r="GMP1386" s="21"/>
      <c r="GMQ1386" s="21"/>
      <c r="GMR1386" s="21"/>
      <c r="GMS1386" s="21"/>
      <c r="GMT1386" s="21"/>
      <c r="GMU1386" s="21"/>
      <c r="GMV1386" s="21"/>
      <c r="GMW1386" s="21"/>
      <c r="GMX1386" s="21"/>
      <c r="GMY1386" s="21"/>
      <c r="GMZ1386" s="21"/>
      <c r="GNA1386" s="21"/>
      <c r="GNB1386" s="21"/>
      <c r="GNC1386" s="21"/>
      <c r="GND1386" s="21"/>
      <c r="GNE1386" s="21"/>
      <c r="GNF1386" s="21"/>
      <c r="GNG1386" s="21"/>
      <c r="GNH1386" s="21"/>
      <c r="GNI1386" s="21"/>
      <c r="GNJ1386" s="21"/>
      <c r="GNK1386" s="21"/>
      <c r="GNL1386" s="21"/>
      <c r="GNM1386" s="21"/>
      <c r="GNN1386" s="21"/>
      <c r="GNO1386" s="21"/>
      <c r="GNP1386" s="21"/>
      <c r="GNQ1386" s="21"/>
      <c r="GNR1386" s="21"/>
      <c r="GNS1386" s="21"/>
      <c r="GNT1386" s="21"/>
      <c r="GNU1386" s="21"/>
      <c r="GNV1386" s="21"/>
      <c r="GNW1386" s="21"/>
      <c r="GNX1386" s="21"/>
      <c r="GNY1386" s="21"/>
      <c r="GNZ1386" s="21"/>
      <c r="GOA1386" s="21"/>
      <c r="GOB1386" s="21"/>
      <c r="GOC1386" s="21"/>
      <c r="GOD1386" s="21"/>
      <c r="GOE1386" s="21"/>
      <c r="GOF1386" s="21"/>
      <c r="GOG1386" s="21"/>
      <c r="GOH1386" s="21"/>
      <c r="GOI1386" s="21"/>
      <c r="GOJ1386" s="21"/>
      <c r="GOK1386" s="21"/>
      <c r="GOL1386" s="21"/>
      <c r="GOM1386" s="21"/>
      <c r="GON1386" s="21"/>
      <c r="GOO1386" s="21"/>
      <c r="GOP1386" s="21"/>
      <c r="GOQ1386" s="21"/>
      <c r="GOR1386" s="21"/>
      <c r="GOS1386" s="21"/>
      <c r="GOT1386" s="21"/>
      <c r="GOU1386" s="21"/>
      <c r="GOV1386" s="21"/>
      <c r="GOW1386" s="21"/>
      <c r="GOX1386" s="21"/>
      <c r="GOY1386" s="21"/>
      <c r="GOZ1386" s="21"/>
      <c r="GPA1386" s="21"/>
      <c r="GPB1386" s="21"/>
      <c r="GPC1386" s="21"/>
      <c r="GPD1386" s="21"/>
      <c r="GPE1386" s="21"/>
      <c r="GPF1386" s="21"/>
      <c r="GPG1386" s="21"/>
      <c r="GPH1386" s="21"/>
      <c r="GPI1386" s="21"/>
      <c r="GPJ1386" s="21"/>
      <c r="GPK1386" s="21"/>
      <c r="GPL1386" s="21"/>
      <c r="GPM1386" s="21"/>
      <c r="GPN1386" s="21"/>
      <c r="GPO1386" s="21"/>
      <c r="GPP1386" s="21"/>
      <c r="GPQ1386" s="21"/>
      <c r="GPR1386" s="21"/>
      <c r="GPS1386" s="21"/>
      <c r="GPT1386" s="21"/>
      <c r="GPU1386" s="21"/>
      <c r="GPV1386" s="21"/>
      <c r="GPW1386" s="21"/>
      <c r="GPX1386" s="21"/>
      <c r="GPY1386" s="21"/>
      <c r="GPZ1386" s="21"/>
      <c r="GQA1386" s="21"/>
      <c r="GQB1386" s="21"/>
      <c r="GQC1386" s="21"/>
      <c r="GQD1386" s="21"/>
      <c r="GQE1386" s="21"/>
      <c r="GQF1386" s="21"/>
      <c r="GQG1386" s="21"/>
      <c r="GQH1386" s="21"/>
      <c r="GQI1386" s="21"/>
      <c r="GQJ1386" s="21"/>
      <c r="GQK1386" s="21"/>
      <c r="GQL1386" s="21"/>
      <c r="GQM1386" s="21"/>
      <c r="GQN1386" s="21"/>
      <c r="GQO1386" s="21"/>
      <c r="GQP1386" s="21"/>
      <c r="GQQ1386" s="21"/>
      <c r="GQR1386" s="21"/>
      <c r="GQS1386" s="21"/>
      <c r="GQT1386" s="21"/>
      <c r="GQU1386" s="21"/>
      <c r="GQV1386" s="21"/>
      <c r="GQW1386" s="21"/>
      <c r="GQX1386" s="21"/>
      <c r="GQY1386" s="21"/>
      <c r="GQZ1386" s="21"/>
      <c r="GRA1386" s="21"/>
      <c r="GRB1386" s="21"/>
      <c r="GRC1386" s="21"/>
      <c r="GRD1386" s="21"/>
      <c r="GRE1386" s="21"/>
      <c r="GRF1386" s="21"/>
      <c r="GRG1386" s="21"/>
      <c r="GRH1386" s="21"/>
      <c r="GRI1386" s="21"/>
      <c r="GRJ1386" s="21"/>
      <c r="GRK1386" s="21"/>
      <c r="GRL1386" s="21"/>
      <c r="GRM1386" s="21"/>
      <c r="GRN1386" s="21"/>
      <c r="GRO1386" s="21"/>
      <c r="GRP1386" s="21"/>
      <c r="GRQ1386" s="21"/>
      <c r="GRR1386" s="21"/>
      <c r="GRS1386" s="21"/>
      <c r="GRT1386" s="21"/>
      <c r="GRU1386" s="21"/>
      <c r="GRV1386" s="21"/>
      <c r="GRW1386" s="21"/>
      <c r="GRX1386" s="21"/>
      <c r="GRY1386" s="21"/>
      <c r="GRZ1386" s="21"/>
      <c r="GSA1386" s="21"/>
      <c r="GSB1386" s="21"/>
      <c r="GSC1386" s="21"/>
      <c r="GSD1386" s="21"/>
      <c r="GSE1386" s="21"/>
      <c r="GSF1386" s="21"/>
      <c r="GSG1386" s="21"/>
      <c r="GSH1386" s="21"/>
      <c r="GSI1386" s="21"/>
      <c r="GSJ1386" s="21"/>
      <c r="GSK1386" s="21"/>
      <c r="GSL1386" s="21"/>
      <c r="GSM1386" s="21"/>
      <c r="GSN1386" s="21"/>
      <c r="GSO1386" s="21"/>
      <c r="GSP1386" s="21"/>
      <c r="GSQ1386" s="21"/>
      <c r="GSR1386" s="21"/>
      <c r="GSS1386" s="21"/>
      <c r="GST1386" s="21"/>
      <c r="GSU1386" s="21"/>
      <c r="GSV1386" s="21"/>
      <c r="GSW1386" s="21"/>
      <c r="GSX1386" s="21"/>
      <c r="GSY1386" s="21"/>
      <c r="GSZ1386" s="21"/>
      <c r="GTA1386" s="21"/>
      <c r="GTB1386" s="21"/>
      <c r="GTC1386" s="21"/>
      <c r="GTD1386" s="21"/>
      <c r="GTE1386" s="21"/>
      <c r="GTF1386" s="21"/>
      <c r="GTG1386" s="21"/>
      <c r="GTH1386" s="21"/>
      <c r="GTI1386" s="21"/>
      <c r="GTJ1386" s="21"/>
      <c r="GTK1386" s="21"/>
      <c r="GTL1386" s="21"/>
      <c r="GTM1386" s="21"/>
      <c r="GTN1386" s="21"/>
      <c r="GTO1386" s="21"/>
      <c r="GTP1386" s="21"/>
      <c r="GTQ1386" s="21"/>
      <c r="GTR1386" s="21"/>
      <c r="GTS1386" s="21"/>
      <c r="GTT1386" s="21"/>
      <c r="GTU1386" s="21"/>
      <c r="GTV1386" s="21"/>
      <c r="GTW1386" s="21"/>
      <c r="GTX1386" s="21"/>
      <c r="GTY1386" s="21"/>
      <c r="GTZ1386" s="21"/>
      <c r="GUA1386" s="21"/>
      <c r="GUB1386" s="21"/>
      <c r="GUC1386" s="21"/>
      <c r="GUD1386" s="21"/>
      <c r="GUE1386" s="21"/>
      <c r="GUF1386" s="21"/>
      <c r="GUG1386" s="21"/>
      <c r="GUH1386" s="21"/>
      <c r="GUI1386" s="21"/>
      <c r="GUJ1386" s="21"/>
      <c r="GUK1386" s="21"/>
      <c r="GUL1386" s="21"/>
      <c r="GUM1386" s="21"/>
      <c r="GUN1386" s="21"/>
      <c r="GUO1386" s="21"/>
      <c r="GUP1386" s="21"/>
      <c r="GUQ1386" s="21"/>
      <c r="GUR1386" s="21"/>
      <c r="GUS1386" s="21"/>
      <c r="GUT1386" s="21"/>
      <c r="GUU1386" s="21"/>
      <c r="GUV1386" s="21"/>
      <c r="GUW1386" s="21"/>
      <c r="GUX1386" s="21"/>
      <c r="GUY1386" s="21"/>
      <c r="GUZ1386" s="21"/>
      <c r="GVA1386" s="21"/>
      <c r="GVB1386" s="21"/>
      <c r="GVC1386" s="21"/>
      <c r="GVD1386" s="21"/>
      <c r="GVE1386" s="21"/>
      <c r="GVF1386" s="21"/>
      <c r="GVG1386" s="21"/>
      <c r="GVH1386" s="21"/>
      <c r="GVI1386" s="21"/>
      <c r="GVJ1386" s="21"/>
      <c r="GVK1386" s="21"/>
      <c r="GVL1386" s="21"/>
      <c r="GVM1386" s="21"/>
      <c r="GVN1386" s="21"/>
      <c r="GVO1386" s="21"/>
      <c r="GVP1386" s="21"/>
      <c r="GVQ1386" s="21"/>
      <c r="GVR1386" s="21"/>
      <c r="GVS1386" s="21"/>
      <c r="GVT1386" s="21"/>
      <c r="GVU1386" s="21"/>
      <c r="GVV1386" s="21"/>
      <c r="GVW1386" s="21"/>
      <c r="GVX1386" s="21"/>
      <c r="GVY1386" s="21"/>
      <c r="GVZ1386" s="21"/>
      <c r="GWA1386" s="21"/>
      <c r="GWB1386" s="21"/>
      <c r="GWC1386" s="21"/>
      <c r="GWD1386" s="21"/>
      <c r="GWE1386" s="21"/>
      <c r="GWF1386" s="21"/>
      <c r="GWG1386" s="21"/>
      <c r="GWH1386" s="21"/>
      <c r="GWI1386" s="21"/>
      <c r="GWJ1386" s="21"/>
      <c r="GWK1386" s="21"/>
      <c r="GWL1386" s="21"/>
      <c r="GWM1386" s="21"/>
      <c r="GWN1386" s="21"/>
      <c r="GWO1386" s="21"/>
      <c r="GWP1386" s="21"/>
      <c r="GWQ1386" s="21"/>
      <c r="GWR1386" s="21"/>
      <c r="GWS1386" s="21"/>
      <c r="GWT1386" s="21"/>
      <c r="GWU1386" s="21"/>
      <c r="GWV1386" s="21"/>
      <c r="GWW1386" s="21"/>
      <c r="GWX1386" s="21"/>
      <c r="GWY1386" s="21"/>
      <c r="GWZ1386" s="21"/>
      <c r="GXA1386" s="21"/>
      <c r="GXB1386" s="21"/>
      <c r="GXC1386" s="21"/>
      <c r="GXD1386" s="21"/>
      <c r="GXE1386" s="21"/>
      <c r="GXF1386" s="21"/>
      <c r="GXG1386" s="21"/>
      <c r="GXH1386" s="21"/>
      <c r="GXI1386" s="21"/>
      <c r="GXJ1386" s="21"/>
      <c r="GXK1386" s="21"/>
      <c r="GXL1386" s="21"/>
      <c r="GXM1386" s="21"/>
      <c r="GXN1386" s="21"/>
      <c r="GXO1386" s="21"/>
      <c r="GXP1386" s="21"/>
      <c r="GXQ1386" s="21"/>
      <c r="GXR1386" s="21"/>
      <c r="GXS1386" s="21"/>
      <c r="GXT1386" s="21"/>
      <c r="GXU1386" s="21"/>
      <c r="GXV1386" s="21"/>
      <c r="GXW1386" s="21"/>
      <c r="GXX1386" s="21"/>
      <c r="GXY1386" s="21"/>
      <c r="GXZ1386" s="21"/>
      <c r="GYA1386" s="21"/>
      <c r="GYB1386" s="21"/>
      <c r="GYC1386" s="21"/>
      <c r="GYD1386" s="21"/>
      <c r="GYE1386" s="21"/>
      <c r="GYF1386" s="21"/>
      <c r="GYG1386" s="21"/>
      <c r="GYH1386" s="21"/>
      <c r="GYI1386" s="21"/>
      <c r="GYJ1386" s="21"/>
      <c r="GYK1386" s="21"/>
      <c r="GYL1386" s="21"/>
      <c r="GYM1386" s="21"/>
      <c r="GYN1386" s="21"/>
      <c r="GYO1386" s="21"/>
      <c r="GYP1386" s="21"/>
      <c r="GYQ1386" s="21"/>
      <c r="GYR1386" s="21"/>
      <c r="GYS1386" s="21"/>
      <c r="GYT1386" s="21"/>
      <c r="GYU1386" s="21"/>
      <c r="GYV1386" s="21"/>
      <c r="GYW1386" s="21"/>
      <c r="GYX1386" s="21"/>
      <c r="GYY1386" s="21"/>
      <c r="GYZ1386" s="21"/>
      <c r="GZA1386" s="21"/>
      <c r="GZB1386" s="21"/>
      <c r="GZC1386" s="21"/>
      <c r="GZD1386" s="21"/>
      <c r="GZE1386" s="21"/>
      <c r="GZF1386" s="21"/>
      <c r="GZG1386" s="21"/>
      <c r="GZH1386" s="21"/>
      <c r="GZI1386" s="21"/>
      <c r="GZJ1386" s="21"/>
      <c r="GZK1386" s="21"/>
      <c r="GZL1386" s="21"/>
      <c r="GZM1386" s="21"/>
      <c r="GZN1386" s="21"/>
      <c r="GZO1386" s="21"/>
      <c r="GZP1386" s="21"/>
      <c r="GZQ1386" s="21"/>
      <c r="GZR1386" s="21"/>
      <c r="GZS1386" s="21"/>
      <c r="GZT1386" s="21"/>
      <c r="GZU1386" s="21"/>
      <c r="GZV1386" s="21"/>
      <c r="GZW1386" s="21"/>
      <c r="GZX1386" s="21"/>
      <c r="GZY1386" s="21"/>
      <c r="GZZ1386" s="21"/>
      <c r="HAA1386" s="21"/>
      <c r="HAB1386" s="21"/>
      <c r="HAC1386" s="21"/>
      <c r="HAD1386" s="21"/>
      <c r="HAE1386" s="21"/>
      <c r="HAF1386" s="21"/>
      <c r="HAG1386" s="21"/>
      <c r="HAH1386" s="21"/>
      <c r="HAI1386" s="21"/>
      <c r="HAJ1386" s="21"/>
      <c r="HAK1386" s="21"/>
      <c r="HAL1386" s="21"/>
      <c r="HAM1386" s="21"/>
      <c r="HAN1386" s="21"/>
      <c r="HAO1386" s="21"/>
      <c r="HAP1386" s="21"/>
      <c r="HAQ1386" s="21"/>
      <c r="HAR1386" s="21"/>
      <c r="HAS1386" s="21"/>
      <c r="HAT1386" s="21"/>
      <c r="HAU1386" s="21"/>
      <c r="HAV1386" s="21"/>
      <c r="HAW1386" s="21"/>
      <c r="HAX1386" s="21"/>
      <c r="HAY1386" s="21"/>
      <c r="HAZ1386" s="21"/>
      <c r="HBA1386" s="21"/>
      <c r="HBB1386" s="21"/>
      <c r="HBC1386" s="21"/>
      <c r="HBD1386" s="21"/>
      <c r="HBE1386" s="21"/>
      <c r="HBF1386" s="21"/>
      <c r="HBG1386" s="21"/>
      <c r="HBH1386" s="21"/>
      <c r="HBI1386" s="21"/>
      <c r="HBJ1386" s="21"/>
      <c r="HBK1386" s="21"/>
      <c r="HBL1386" s="21"/>
      <c r="HBM1386" s="21"/>
      <c r="HBN1386" s="21"/>
      <c r="HBO1386" s="21"/>
      <c r="HBP1386" s="21"/>
      <c r="HBQ1386" s="21"/>
      <c r="HBR1386" s="21"/>
      <c r="HBS1386" s="21"/>
      <c r="HBT1386" s="21"/>
      <c r="HBU1386" s="21"/>
      <c r="HBV1386" s="21"/>
      <c r="HBW1386" s="21"/>
      <c r="HBX1386" s="21"/>
      <c r="HBY1386" s="21"/>
      <c r="HBZ1386" s="21"/>
      <c r="HCA1386" s="21"/>
      <c r="HCB1386" s="21"/>
      <c r="HCC1386" s="21"/>
      <c r="HCD1386" s="21"/>
      <c r="HCE1386" s="21"/>
      <c r="HCF1386" s="21"/>
      <c r="HCG1386" s="21"/>
      <c r="HCH1386" s="21"/>
      <c r="HCI1386" s="21"/>
      <c r="HCJ1386" s="21"/>
      <c r="HCK1386" s="21"/>
      <c r="HCL1386" s="21"/>
      <c r="HCM1386" s="21"/>
      <c r="HCN1386" s="21"/>
      <c r="HCO1386" s="21"/>
      <c r="HCP1386" s="21"/>
      <c r="HCQ1386" s="21"/>
      <c r="HCR1386" s="21"/>
      <c r="HCS1386" s="21"/>
      <c r="HCT1386" s="21"/>
      <c r="HCU1386" s="21"/>
      <c r="HCV1386" s="21"/>
      <c r="HCW1386" s="21"/>
      <c r="HCX1386" s="21"/>
      <c r="HCY1386" s="21"/>
      <c r="HCZ1386" s="21"/>
      <c r="HDA1386" s="21"/>
      <c r="HDB1386" s="21"/>
      <c r="HDC1386" s="21"/>
      <c r="HDD1386" s="21"/>
      <c r="HDE1386" s="21"/>
      <c r="HDF1386" s="21"/>
      <c r="HDG1386" s="21"/>
      <c r="HDH1386" s="21"/>
      <c r="HDI1386" s="21"/>
      <c r="HDJ1386" s="21"/>
      <c r="HDK1386" s="21"/>
      <c r="HDL1386" s="21"/>
      <c r="HDM1386" s="21"/>
      <c r="HDN1386" s="21"/>
      <c r="HDO1386" s="21"/>
      <c r="HDP1386" s="21"/>
      <c r="HDQ1386" s="21"/>
      <c r="HDR1386" s="21"/>
      <c r="HDS1386" s="21"/>
      <c r="HDT1386" s="21"/>
      <c r="HDU1386" s="21"/>
      <c r="HDV1386" s="21"/>
      <c r="HDW1386" s="21"/>
      <c r="HDX1386" s="21"/>
      <c r="HDY1386" s="21"/>
      <c r="HDZ1386" s="21"/>
      <c r="HEA1386" s="21"/>
      <c r="HEB1386" s="21"/>
      <c r="HEC1386" s="21"/>
      <c r="HED1386" s="21"/>
      <c r="HEE1386" s="21"/>
      <c r="HEF1386" s="21"/>
      <c r="HEG1386" s="21"/>
      <c r="HEH1386" s="21"/>
      <c r="HEI1386" s="21"/>
      <c r="HEJ1386" s="21"/>
      <c r="HEK1386" s="21"/>
      <c r="HEL1386" s="21"/>
      <c r="HEM1386" s="21"/>
      <c r="HEN1386" s="21"/>
      <c r="HEO1386" s="21"/>
      <c r="HEP1386" s="21"/>
      <c r="HEQ1386" s="21"/>
      <c r="HER1386" s="21"/>
      <c r="HES1386" s="21"/>
      <c r="HET1386" s="21"/>
      <c r="HEU1386" s="21"/>
      <c r="HEV1386" s="21"/>
      <c r="HEW1386" s="21"/>
      <c r="HEX1386" s="21"/>
      <c r="HEY1386" s="21"/>
      <c r="HEZ1386" s="21"/>
      <c r="HFA1386" s="21"/>
      <c r="HFB1386" s="21"/>
      <c r="HFC1386" s="21"/>
      <c r="HFD1386" s="21"/>
      <c r="HFE1386" s="21"/>
      <c r="HFF1386" s="21"/>
      <c r="HFG1386" s="21"/>
      <c r="HFH1386" s="21"/>
      <c r="HFI1386" s="21"/>
      <c r="HFJ1386" s="21"/>
      <c r="HFK1386" s="21"/>
      <c r="HFL1386" s="21"/>
      <c r="HFM1386" s="21"/>
      <c r="HFN1386" s="21"/>
      <c r="HFO1386" s="21"/>
      <c r="HFP1386" s="21"/>
      <c r="HFQ1386" s="21"/>
      <c r="HFR1386" s="21"/>
      <c r="HFS1386" s="21"/>
      <c r="HFT1386" s="21"/>
      <c r="HFU1386" s="21"/>
      <c r="HFV1386" s="21"/>
      <c r="HFW1386" s="21"/>
      <c r="HFX1386" s="21"/>
      <c r="HFY1386" s="21"/>
      <c r="HFZ1386" s="21"/>
      <c r="HGA1386" s="21"/>
      <c r="HGB1386" s="21"/>
      <c r="HGC1386" s="21"/>
      <c r="HGD1386" s="21"/>
      <c r="HGE1386" s="21"/>
      <c r="HGF1386" s="21"/>
      <c r="HGG1386" s="21"/>
      <c r="HGH1386" s="21"/>
      <c r="HGI1386" s="21"/>
      <c r="HGJ1386" s="21"/>
      <c r="HGK1386" s="21"/>
      <c r="HGL1386" s="21"/>
      <c r="HGM1386" s="21"/>
      <c r="HGN1386" s="21"/>
      <c r="HGO1386" s="21"/>
      <c r="HGP1386" s="21"/>
      <c r="HGQ1386" s="21"/>
      <c r="HGR1386" s="21"/>
      <c r="HGS1386" s="21"/>
      <c r="HGT1386" s="21"/>
      <c r="HGU1386" s="21"/>
      <c r="HGV1386" s="21"/>
      <c r="HGW1386" s="21"/>
      <c r="HGX1386" s="21"/>
      <c r="HGY1386" s="21"/>
      <c r="HGZ1386" s="21"/>
      <c r="HHA1386" s="21"/>
      <c r="HHB1386" s="21"/>
      <c r="HHC1386" s="21"/>
      <c r="HHD1386" s="21"/>
      <c r="HHE1386" s="21"/>
      <c r="HHF1386" s="21"/>
      <c r="HHG1386" s="21"/>
      <c r="HHH1386" s="21"/>
      <c r="HHI1386" s="21"/>
      <c r="HHJ1386" s="21"/>
      <c r="HHK1386" s="21"/>
      <c r="HHL1386" s="21"/>
      <c r="HHM1386" s="21"/>
      <c r="HHN1386" s="21"/>
      <c r="HHO1386" s="21"/>
      <c r="HHP1386" s="21"/>
      <c r="HHQ1386" s="21"/>
      <c r="HHR1386" s="21"/>
      <c r="HHS1386" s="21"/>
      <c r="HHT1386" s="21"/>
      <c r="HHU1386" s="21"/>
      <c r="HHV1386" s="21"/>
      <c r="HHW1386" s="21"/>
      <c r="HHX1386" s="21"/>
      <c r="HHY1386" s="21"/>
      <c r="HHZ1386" s="21"/>
      <c r="HIA1386" s="21"/>
      <c r="HIB1386" s="21"/>
      <c r="HIC1386" s="21"/>
      <c r="HID1386" s="21"/>
      <c r="HIE1386" s="21"/>
      <c r="HIF1386" s="21"/>
      <c r="HIG1386" s="21"/>
      <c r="HIH1386" s="21"/>
      <c r="HII1386" s="21"/>
      <c r="HIJ1386" s="21"/>
      <c r="HIK1386" s="21"/>
      <c r="HIL1386" s="21"/>
      <c r="HIM1386" s="21"/>
      <c r="HIN1386" s="21"/>
      <c r="HIO1386" s="21"/>
      <c r="HIP1386" s="21"/>
      <c r="HIQ1386" s="21"/>
      <c r="HIR1386" s="21"/>
      <c r="HIS1386" s="21"/>
      <c r="HIT1386" s="21"/>
      <c r="HIU1386" s="21"/>
      <c r="HIV1386" s="21"/>
      <c r="HIW1386" s="21"/>
      <c r="HIX1386" s="21"/>
      <c r="HIY1386" s="21"/>
      <c r="HIZ1386" s="21"/>
      <c r="HJA1386" s="21"/>
      <c r="HJB1386" s="21"/>
      <c r="HJC1386" s="21"/>
      <c r="HJD1386" s="21"/>
      <c r="HJE1386" s="21"/>
      <c r="HJF1386" s="21"/>
      <c r="HJG1386" s="21"/>
      <c r="HJH1386" s="21"/>
      <c r="HJI1386" s="21"/>
      <c r="HJJ1386" s="21"/>
      <c r="HJK1386" s="21"/>
      <c r="HJL1386" s="21"/>
      <c r="HJM1386" s="21"/>
      <c r="HJN1386" s="21"/>
      <c r="HJO1386" s="21"/>
      <c r="HJP1386" s="21"/>
      <c r="HJQ1386" s="21"/>
      <c r="HJR1386" s="21"/>
      <c r="HJS1386" s="21"/>
      <c r="HJT1386" s="21"/>
      <c r="HJU1386" s="21"/>
      <c r="HJV1386" s="21"/>
      <c r="HJW1386" s="21"/>
      <c r="HJX1386" s="21"/>
      <c r="HJY1386" s="21"/>
      <c r="HJZ1386" s="21"/>
      <c r="HKA1386" s="21"/>
      <c r="HKB1386" s="21"/>
      <c r="HKC1386" s="21"/>
      <c r="HKD1386" s="21"/>
      <c r="HKE1386" s="21"/>
      <c r="HKF1386" s="21"/>
      <c r="HKG1386" s="21"/>
      <c r="HKH1386" s="21"/>
      <c r="HKI1386" s="21"/>
      <c r="HKJ1386" s="21"/>
      <c r="HKK1386" s="21"/>
      <c r="HKL1386" s="21"/>
      <c r="HKM1386" s="21"/>
      <c r="HKN1386" s="21"/>
      <c r="HKO1386" s="21"/>
      <c r="HKP1386" s="21"/>
      <c r="HKQ1386" s="21"/>
      <c r="HKR1386" s="21"/>
      <c r="HKS1386" s="21"/>
      <c r="HKT1386" s="21"/>
      <c r="HKU1386" s="21"/>
      <c r="HKV1386" s="21"/>
      <c r="HKW1386" s="21"/>
      <c r="HKX1386" s="21"/>
      <c r="HKY1386" s="21"/>
      <c r="HKZ1386" s="21"/>
      <c r="HLA1386" s="21"/>
      <c r="HLB1386" s="21"/>
      <c r="HLC1386" s="21"/>
      <c r="HLD1386" s="21"/>
      <c r="HLE1386" s="21"/>
      <c r="HLF1386" s="21"/>
      <c r="HLG1386" s="21"/>
      <c r="HLH1386" s="21"/>
      <c r="HLI1386" s="21"/>
      <c r="HLJ1386" s="21"/>
      <c r="HLK1386" s="21"/>
      <c r="HLL1386" s="21"/>
      <c r="HLM1386" s="21"/>
      <c r="HLN1386" s="21"/>
      <c r="HLO1386" s="21"/>
      <c r="HLP1386" s="21"/>
      <c r="HLQ1386" s="21"/>
      <c r="HLR1386" s="21"/>
      <c r="HLS1386" s="21"/>
      <c r="HLT1386" s="21"/>
      <c r="HLU1386" s="21"/>
      <c r="HLV1386" s="21"/>
      <c r="HLW1386" s="21"/>
      <c r="HLX1386" s="21"/>
      <c r="HLY1386" s="21"/>
      <c r="HLZ1386" s="21"/>
      <c r="HMA1386" s="21"/>
      <c r="HMB1386" s="21"/>
      <c r="HMC1386" s="21"/>
      <c r="HMD1386" s="21"/>
      <c r="HME1386" s="21"/>
      <c r="HMF1386" s="21"/>
      <c r="HMG1386" s="21"/>
      <c r="HMH1386" s="21"/>
      <c r="HMI1386" s="21"/>
      <c r="HMJ1386" s="21"/>
      <c r="HMK1386" s="21"/>
      <c r="HML1386" s="21"/>
      <c r="HMM1386" s="21"/>
      <c r="HMN1386" s="21"/>
      <c r="HMO1386" s="21"/>
      <c r="HMP1386" s="21"/>
      <c r="HMQ1386" s="21"/>
      <c r="HMR1386" s="21"/>
      <c r="HMS1386" s="21"/>
      <c r="HMT1386" s="21"/>
      <c r="HMU1386" s="21"/>
      <c r="HMV1386" s="21"/>
      <c r="HMW1386" s="21"/>
      <c r="HMX1386" s="21"/>
      <c r="HMY1386" s="21"/>
      <c r="HMZ1386" s="21"/>
      <c r="HNA1386" s="21"/>
      <c r="HNB1386" s="21"/>
      <c r="HNC1386" s="21"/>
      <c r="HND1386" s="21"/>
      <c r="HNE1386" s="21"/>
      <c r="HNF1386" s="21"/>
      <c r="HNG1386" s="21"/>
      <c r="HNH1386" s="21"/>
      <c r="HNI1386" s="21"/>
      <c r="HNJ1386" s="21"/>
      <c r="HNK1386" s="21"/>
      <c r="HNL1386" s="21"/>
      <c r="HNM1386" s="21"/>
      <c r="HNN1386" s="21"/>
      <c r="HNO1386" s="21"/>
      <c r="HNP1386" s="21"/>
      <c r="HNQ1386" s="21"/>
      <c r="HNR1386" s="21"/>
      <c r="HNS1386" s="21"/>
      <c r="HNT1386" s="21"/>
      <c r="HNU1386" s="21"/>
      <c r="HNV1386" s="21"/>
      <c r="HNW1386" s="21"/>
      <c r="HNX1386" s="21"/>
      <c r="HNY1386" s="21"/>
      <c r="HNZ1386" s="21"/>
      <c r="HOA1386" s="21"/>
      <c r="HOB1386" s="21"/>
      <c r="HOC1386" s="21"/>
      <c r="HOD1386" s="21"/>
      <c r="HOE1386" s="21"/>
      <c r="HOF1386" s="21"/>
      <c r="HOG1386" s="21"/>
      <c r="HOH1386" s="21"/>
      <c r="HOI1386" s="21"/>
      <c r="HOJ1386" s="21"/>
      <c r="HOK1386" s="21"/>
      <c r="HOL1386" s="21"/>
      <c r="HOM1386" s="21"/>
      <c r="HON1386" s="21"/>
      <c r="HOO1386" s="21"/>
      <c r="HOP1386" s="21"/>
      <c r="HOQ1386" s="21"/>
      <c r="HOR1386" s="21"/>
      <c r="HOS1386" s="21"/>
      <c r="HOT1386" s="21"/>
      <c r="HOU1386" s="21"/>
      <c r="HOV1386" s="21"/>
      <c r="HOW1386" s="21"/>
      <c r="HOX1386" s="21"/>
      <c r="HOY1386" s="21"/>
      <c r="HOZ1386" s="21"/>
      <c r="HPA1386" s="21"/>
      <c r="HPB1386" s="21"/>
      <c r="HPC1386" s="21"/>
      <c r="HPD1386" s="21"/>
      <c r="HPE1386" s="21"/>
      <c r="HPF1386" s="21"/>
      <c r="HPG1386" s="21"/>
      <c r="HPH1386" s="21"/>
      <c r="HPI1386" s="21"/>
      <c r="HPJ1386" s="21"/>
      <c r="HPK1386" s="21"/>
      <c r="HPL1386" s="21"/>
      <c r="HPM1386" s="21"/>
      <c r="HPN1386" s="21"/>
      <c r="HPO1386" s="21"/>
      <c r="HPP1386" s="21"/>
      <c r="HPQ1386" s="21"/>
      <c r="HPR1386" s="21"/>
      <c r="HPS1386" s="21"/>
      <c r="HPT1386" s="21"/>
      <c r="HPU1386" s="21"/>
      <c r="HPV1386" s="21"/>
      <c r="HPW1386" s="21"/>
      <c r="HPX1386" s="21"/>
      <c r="HPY1386" s="21"/>
      <c r="HPZ1386" s="21"/>
      <c r="HQA1386" s="21"/>
      <c r="HQB1386" s="21"/>
      <c r="HQC1386" s="21"/>
      <c r="HQD1386" s="21"/>
      <c r="HQE1386" s="21"/>
      <c r="HQF1386" s="21"/>
      <c r="HQG1386" s="21"/>
      <c r="HQH1386" s="21"/>
      <c r="HQI1386" s="21"/>
      <c r="HQJ1386" s="21"/>
      <c r="HQK1386" s="21"/>
      <c r="HQL1386" s="21"/>
      <c r="HQM1386" s="21"/>
      <c r="HQN1386" s="21"/>
      <c r="HQO1386" s="21"/>
      <c r="HQP1386" s="21"/>
      <c r="HQQ1386" s="21"/>
      <c r="HQR1386" s="21"/>
      <c r="HQS1386" s="21"/>
      <c r="HQT1386" s="21"/>
      <c r="HQU1386" s="21"/>
      <c r="HQV1386" s="21"/>
      <c r="HQW1386" s="21"/>
      <c r="HQX1386" s="21"/>
      <c r="HQY1386" s="21"/>
      <c r="HQZ1386" s="21"/>
      <c r="HRA1386" s="21"/>
      <c r="HRB1386" s="21"/>
      <c r="HRC1386" s="21"/>
      <c r="HRD1386" s="21"/>
      <c r="HRE1386" s="21"/>
      <c r="HRF1386" s="21"/>
      <c r="HRG1386" s="21"/>
      <c r="HRH1386" s="21"/>
      <c r="HRI1386" s="21"/>
      <c r="HRJ1386" s="21"/>
      <c r="HRK1386" s="21"/>
      <c r="HRL1386" s="21"/>
      <c r="HRM1386" s="21"/>
      <c r="HRN1386" s="21"/>
      <c r="HRO1386" s="21"/>
      <c r="HRP1386" s="21"/>
      <c r="HRQ1386" s="21"/>
      <c r="HRR1386" s="21"/>
      <c r="HRS1386" s="21"/>
      <c r="HRT1386" s="21"/>
      <c r="HRU1386" s="21"/>
      <c r="HRV1386" s="21"/>
      <c r="HRW1386" s="21"/>
      <c r="HRX1386" s="21"/>
      <c r="HRY1386" s="21"/>
      <c r="HRZ1386" s="21"/>
      <c r="HSA1386" s="21"/>
      <c r="HSB1386" s="21"/>
      <c r="HSC1386" s="21"/>
      <c r="HSD1386" s="21"/>
      <c r="HSE1386" s="21"/>
      <c r="HSF1386" s="21"/>
      <c r="HSG1386" s="21"/>
      <c r="HSH1386" s="21"/>
      <c r="HSI1386" s="21"/>
      <c r="HSJ1386" s="21"/>
      <c r="HSK1386" s="21"/>
      <c r="HSL1386" s="21"/>
      <c r="HSM1386" s="21"/>
      <c r="HSN1386" s="21"/>
      <c r="HSO1386" s="21"/>
      <c r="HSP1386" s="21"/>
      <c r="HSQ1386" s="21"/>
      <c r="HSR1386" s="21"/>
      <c r="HSS1386" s="21"/>
      <c r="HST1386" s="21"/>
      <c r="HSU1386" s="21"/>
      <c r="HSV1386" s="21"/>
      <c r="HSW1386" s="21"/>
      <c r="HSX1386" s="21"/>
      <c r="HSY1386" s="21"/>
      <c r="HSZ1386" s="21"/>
      <c r="HTA1386" s="21"/>
      <c r="HTB1386" s="21"/>
      <c r="HTC1386" s="21"/>
      <c r="HTD1386" s="21"/>
      <c r="HTE1386" s="21"/>
      <c r="HTF1386" s="21"/>
      <c r="HTG1386" s="21"/>
      <c r="HTH1386" s="21"/>
      <c r="HTI1386" s="21"/>
      <c r="HTJ1386" s="21"/>
      <c r="HTK1386" s="21"/>
      <c r="HTL1386" s="21"/>
      <c r="HTM1386" s="21"/>
      <c r="HTN1386" s="21"/>
      <c r="HTO1386" s="21"/>
      <c r="HTP1386" s="21"/>
      <c r="HTQ1386" s="21"/>
      <c r="HTR1386" s="21"/>
      <c r="HTS1386" s="21"/>
      <c r="HTT1386" s="21"/>
      <c r="HTU1386" s="21"/>
      <c r="HTV1386" s="21"/>
      <c r="HTW1386" s="21"/>
      <c r="HTX1386" s="21"/>
      <c r="HTY1386" s="21"/>
      <c r="HTZ1386" s="21"/>
      <c r="HUA1386" s="21"/>
      <c r="HUB1386" s="21"/>
      <c r="HUC1386" s="21"/>
      <c r="HUD1386" s="21"/>
      <c r="HUE1386" s="21"/>
      <c r="HUF1386" s="21"/>
      <c r="HUG1386" s="21"/>
      <c r="HUH1386" s="21"/>
      <c r="HUI1386" s="21"/>
      <c r="HUJ1386" s="21"/>
      <c r="HUK1386" s="21"/>
      <c r="HUL1386" s="21"/>
      <c r="HUM1386" s="21"/>
      <c r="HUN1386" s="21"/>
      <c r="HUO1386" s="21"/>
      <c r="HUP1386" s="21"/>
      <c r="HUQ1386" s="21"/>
      <c r="HUR1386" s="21"/>
      <c r="HUS1386" s="21"/>
      <c r="HUT1386" s="21"/>
      <c r="HUU1386" s="21"/>
      <c r="HUV1386" s="21"/>
      <c r="HUW1386" s="21"/>
      <c r="HUX1386" s="21"/>
      <c r="HUY1386" s="21"/>
      <c r="HUZ1386" s="21"/>
      <c r="HVA1386" s="21"/>
      <c r="HVB1386" s="21"/>
      <c r="HVC1386" s="21"/>
      <c r="HVD1386" s="21"/>
      <c r="HVE1386" s="21"/>
      <c r="HVF1386" s="21"/>
      <c r="HVG1386" s="21"/>
      <c r="HVH1386" s="21"/>
      <c r="HVI1386" s="21"/>
      <c r="HVJ1386" s="21"/>
      <c r="HVK1386" s="21"/>
      <c r="HVL1386" s="21"/>
      <c r="HVM1386" s="21"/>
      <c r="HVN1386" s="21"/>
      <c r="HVO1386" s="21"/>
      <c r="HVP1386" s="21"/>
      <c r="HVQ1386" s="21"/>
      <c r="HVR1386" s="21"/>
      <c r="HVS1386" s="21"/>
      <c r="HVT1386" s="21"/>
      <c r="HVU1386" s="21"/>
      <c r="HVV1386" s="21"/>
      <c r="HVW1386" s="21"/>
      <c r="HVX1386" s="21"/>
      <c r="HVY1386" s="21"/>
      <c r="HVZ1386" s="21"/>
      <c r="HWA1386" s="21"/>
      <c r="HWB1386" s="21"/>
      <c r="HWC1386" s="21"/>
      <c r="HWD1386" s="21"/>
      <c r="HWE1386" s="21"/>
      <c r="HWF1386" s="21"/>
      <c r="HWG1386" s="21"/>
      <c r="HWH1386" s="21"/>
      <c r="HWI1386" s="21"/>
      <c r="HWJ1386" s="21"/>
      <c r="HWK1386" s="21"/>
      <c r="HWL1386" s="21"/>
      <c r="HWM1386" s="21"/>
      <c r="HWN1386" s="21"/>
      <c r="HWO1386" s="21"/>
      <c r="HWP1386" s="21"/>
      <c r="HWQ1386" s="21"/>
      <c r="HWR1386" s="21"/>
      <c r="HWS1386" s="21"/>
      <c r="HWT1386" s="21"/>
      <c r="HWU1386" s="21"/>
      <c r="HWV1386" s="21"/>
      <c r="HWW1386" s="21"/>
      <c r="HWX1386" s="21"/>
      <c r="HWY1386" s="21"/>
      <c r="HWZ1386" s="21"/>
      <c r="HXA1386" s="21"/>
      <c r="HXB1386" s="21"/>
      <c r="HXC1386" s="21"/>
      <c r="HXD1386" s="21"/>
      <c r="HXE1386" s="21"/>
      <c r="HXF1386" s="21"/>
      <c r="HXG1386" s="21"/>
      <c r="HXH1386" s="21"/>
      <c r="HXI1386" s="21"/>
      <c r="HXJ1386" s="21"/>
      <c r="HXK1386" s="21"/>
      <c r="HXL1386" s="21"/>
      <c r="HXM1386" s="21"/>
      <c r="HXN1386" s="21"/>
      <c r="HXO1386" s="21"/>
      <c r="HXP1386" s="21"/>
      <c r="HXQ1386" s="21"/>
      <c r="HXR1386" s="21"/>
      <c r="HXS1386" s="21"/>
      <c r="HXT1386" s="21"/>
      <c r="HXU1386" s="21"/>
      <c r="HXV1386" s="21"/>
      <c r="HXW1386" s="21"/>
      <c r="HXX1386" s="21"/>
      <c r="HXY1386" s="21"/>
      <c r="HXZ1386" s="21"/>
      <c r="HYA1386" s="21"/>
      <c r="HYB1386" s="21"/>
      <c r="HYC1386" s="21"/>
      <c r="HYD1386" s="21"/>
      <c r="HYE1386" s="21"/>
      <c r="HYF1386" s="21"/>
      <c r="HYG1386" s="21"/>
      <c r="HYH1386" s="21"/>
      <c r="HYI1386" s="21"/>
      <c r="HYJ1386" s="21"/>
      <c r="HYK1386" s="21"/>
      <c r="HYL1386" s="21"/>
      <c r="HYM1386" s="21"/>
      <c r="HYN1386" s="21"/>
      <c r="HYO1386" s="21"/>
      <c r="HYP1386" s="21"/>
      <c r="HYQ1386" s="21"/>
      <c r="HYR1386" s="21"/>
      <c r="HYS1386" s="21"/>
      <c r="HYT1386" s="21"/>
      <c r="HYU1386" s="21"/>
      <c r="HYV1386" s="21"/>
      <c r="HYW1386" s="21"/>
      <c r="HYX1386" s="21"/>
      <c r="HYY1386" s="21"/>
      <c r="HYZ1386" s="21"/>
      <c r="HZA1386" s="21"/>
      <c r="HZB1386" s="21"/>
      <c r="HZC1386" s="21"/>
      <c r="HZD1386" s="21"/>
      <c r="HZE1386" s="21"/>
      <c r="HZF1386" s="21"/>
      <c r="HZG1386" s="21"/>
      <c r="HZH1386" s="21"/>
      <c r="HZI1386" s="21"/>
      <c r="HZJ1386" s="21"/>
      <c r="HZK1386" s="21"/>
      <c r="HZL1386" s="21"/>
      <c r="HZM1386" s="21"/>
      <c r="HZN1386" s="21"/>
      <c r="HZO1386" s="21"/>
      <c r="HZP1386" s="21"/>
      <c r="HZQ1386" s="21"/>
      <c r="HZR1386" s="21"/>
      <c r="HZS1386" s="21"/>
      <c r="HZT1386" s="21"/>
      <c r="HZU1386" s="21"/>
      <c r="HZV1386" s="21"/>
      <c r="HZW1386" s="21"/>
      <c r="HZX1386" s="21"/>
      <c r="HZY1386" s="21"/>
      <c r="HZZ1386" s="21"/>
      <c r="IAA1386" s="21"/>
      <c r="IAB1386" s="21"/>
      <c r="IAC1386" s="21"/>
      <c r="IAD1386" s="21"/>
      <c r="IAE1386" s="21"/>
      <c r="IAF1386" s="21"/>
      <c r="IAG1386" s="21"/>
      <c r="IAH1386" s="21"/>
      <c r="IAI1386" s="21"/>
      <c r="IAJ1386" s="21"/>
      <c r="IAK1386" s="21"/>
      <c r="IAL1386" s="21"/>
      <c r="IAM1386" s="21"/>
      <c r="IAN1386" s="21"/>
      <c r="IAO1386" s="21"/>
      <c r="IAP1386" s="21"/>
      <c r="IAQ1386" s="21"/>
      <c r="IAR1386" s="21"/>
      <c r="IAS1386" s="21"/>
      <c r="IAT1386" s="21"/>
      <c r="IAU1386" s="21"/>
      <c r="IAV1386" s="21"/>
      <c r="IAW1386" s="21"/>
      <c r="IAX1386" s="21"/>
      <c r="IAY1386" s="21"/>
      <c r="IAZ1386" s="21"/>
      <c r="IBA1386" s="21"/>
      <c r="IBB1386" s="21"/>
      <c r="IBC1386" s="21"/>
      <c r="IBD1386" s="21"/>
      <c r="IBE1386" s="21"/>
      <c r="IBF1386" s="21"/>
      <c r="IBG1386" s="21"/>
      <c r="IBH1386" s="21"/>
      <c r="IBI1386" s="21"/>
      <c r="IBJ1386" s="21"/>
      <c r="IBK1386" s="21"/>
      <c r="IBL1386" s="21"/>
      <c r="IBM1386" s="21"/>
      <c r="IBN1386" s="21"/>
      <c r="IBO1386" s="21"/>
      <c r="IBP1386" s="21"/>
      <c r="IBQ1386" s="21"/>
      <c r="IBR1386" s="21"/>
      <c r="IBS1386" s="21"/>
      <c r="IBT1386" s="21"/>
      <c r="IBU1386" s="21"/>
      <c r="IBV1386" s="21"/>
      <c r="IBW1386" s="21"/>
      <c r="IBX1386" s="21"/>
      <c r="IBY1386" s="21"/>
      <c r="IBZ1386" s="21"/>
      <c r="ICA1386" s="21"/>
      <c r="ICB1386" s="21"/>
      <c r="ICC1386" s="21"/>
      <c r="ICD1386" s="21"/>
      <c r="ICE1386" s="21"/>
      <c r="ICF1386" s="21"/>
      <c r="ICG1386" s="21"/>
      <c r="ICH1386" s="21"/>
      <c r="ICI1386" s="21"/>
      <c r="ICJ1386" s="21"/>
      <c r="ICK1386" s="21"/>
      <c r="ICL1386" s="21"/>
      <c r="ICM1386" s="21"/>
      <c r="ICN1386" s="21"/>
      <c r="ICO1386" s="21"/>
      <c r="ICP1386" s="21"/>
      <c r="ICQ1386" s="21"/>
      <c r="ICR1386" s="21"/>
      <c r="ICS1386" s="21"/>
      <c r="ICT1386" s="21"/>
      <c r="ICU1386" s="21"/>
      <c r="ICV1386" s="21"/>
      <c r="ICW1386" s="21"/>
      <c r="ICX1386" s="21"/>
      <c r="ICY1386" s="21"/>
      <c r="ICZ1386" s="21"/>
      <c r="IDA1386" s="21"/>
      <c r="IDB1386" s="21"/>
      <c r="IDC1386" s="21"/>
      <c r="IDD1386" s="21"/>
      <c r="IDE1386" s="21"/>
      <c r="IDF1386" s="21"/>
      <c r="IDG1386" s="21"/>
      <c r="IDH1386" s="21"/>
      <c r="IDI1386" s="21"/>
      <c r="IDJ1386" s="21"/>
      <c r="IDK1386" s="21"/>
      <c r="IDL1386" s="21"/>
      <c r="IDM1386" s="21"/>
      <c r="IDN1386" s="21"/>
      <c r="IDO1386" s="21"/>
      <c r="IDP1386" s="21"/>
      <c r="IDQ1386" s="21"/>
      <c r="IDR1386" s="21"/>
      <c r="IDS1386" s="21"/>
      <c r="IDT1386" s="21"/>
      <c r="IDU1386" s="21"/>
      <c r="IDV1386" s="21"/>
      <c r="IDW1386" s="21"/>
      <c r="IDX1386" s="21"/>
      <c r="IDY1386" s="21"/>
      <c r="IDZ1386" s="21"/>
      <c r="IEA1386" s="21"/>
      <c r="IEB1386" s="21"/>
      <c r="IEC1386" s="21"/>
      <c r="IED1386" s="21"/>
      <c r="IEE1386" s="21"/>
      <c r="IEF1386" s="21"/>
      <c r="IEG1386" s="21"/>
      <c r="IEH1386" s="21"/>
      <c r="IEI1386" s="21"/>
      <c r="IEJ1386" s="21"/>
      <c r="IEK1386" s="21"/>
      <c r="IEL1386" s="21"/>
      <c r="IEM1386" s="21"/>
      <c r="IEN1386" s="21"/>
      <c r="IEO1386" s="21"/>
      <c r="IEP1386" s="21"/>
      <c r="IEQ1386" s="21"/>
      <c r="IER1386" s="21"/>
      <c r="IES1386" s="21"/>
      <c r="IET1386" s="21"/>
      <c r="IEU1386" s="21"/>
      <c r="IEV1386" s="21"/>
      <c r="IEW1386" s="21"/>
      <c r="IEX1386" s="21"/>
      <c r="IEY1386" s="21"/>
      <c r="IEZ1386" s="21"/>
      <c r="IFA1386" s="21"/>
      <c r="IFB1386" s="21"/>
      <c r="IFC1386" s="21"/>
      <c r="IFD1386" s="21"/>
      <c r="IFE1386" s="21"/>
      <c r="IFF1386" s="21"/>
      <c r="IFG1386" s="21"/>
      <c r="IFH1386" s="21"/>
      <c r="IFI1386" s="21"/>
      <c r="IFJ1386" s="21"/>
      <c r="IFK1386" s="21"/>
      <c r="IFL1386" s="21"/>
      <c r="IFM1386" s="21"/>
      <c r="IFN1386" s="21"/>
      <c r="IFO1386" s="21"/>
      <c r="IFP1386" s="21"/>
      <c r="IFQ1386" s="21"/>
      <c r="IFR1386" s="21"/>
      <c r="IFS1386" s="21"/>
      <c r="IFT1386" s="21"/>
      <c r="IFU1386" s="21"/>
      <c r="IFV1386" s="21"/>
      <c r="IFW1386" s="21"/>
      <c r="IFX1386" s="21"/>
      <c r="IFY1386" s="21"/>
      <c r="IFZ1386" s="21"/>
      <c r="IGA1386" s="21"/>
      <c r="IGB1386" s="21"/>
      <c r="IGC1386" s="21"/>
      <c r="IGD1386" s="21"/>
      <c r="IGE1386" s="21"/>
      <c r="IGF1386" s="21"/>
      <c r="IGG1386" s="21"/>
      <c r="IGH1386" s="21"/>
      <c r="IGI1386" s="21"/>
      <c r="IGJ1386" s="21"/>
      <c r="IGK1386" s="21"/>
      <c r="IGL1386" s="21"/>
      <c r="IGM1386" s="21"/>
      <c r="IGN1386" s="21"/>
      <c r="IGO1386" s="21"/>
      <c r="IGP1386" s="21"/>
      <c r="IGQ1386" s="21"/>
      <c r="IGR1386" s="21"/>
      <c r="IGS1386" s="21"/>
      <c r="IGT1386" s="21"/>
      <c r="IGU1386" s="21"/>
      <c r="IGV1386" s="21"/>
      <c r="IGW1386" s="21"/>
      <c r="IGX1386" s="21"/>
      <c r="IGY1386" s="21"/>
      <c r="IGZ1386" s="21"/>
      <c r="IHA1386" s="21"/>
      <c r="IHB1386" s="21"/>
      <c r="IHC1386" s="21"/>
      <c r="IHD1386" s="21"/>
      <c r="IHE1386" s="21"/>
      <c r="IHF1386" s="21"/>
      <c r="IHG1386" s="21"/>
      <c r="IHH1386" s="21"/>
      <c r="IHI1386" s="21"/>
      <c r="IHJ1386" s="21"/>
      <c r="IHK1386" s="21"/>
      <c r="IHL1386" s="21"/>
      <c r="IHM1386" s="21"/>
      <c r="IHN1386" s="21"/>
      <c r="IHO1386" s="21"/>
      <c r="IHP1386" s="21"/>
      <c r="IHQ1386" s="21"/>
      <c r="IHR1386" s="21"/>
      <c r="IHS1386" s="21"/>
      <c r="IHT1386" s="21"/>
      <c r="IHU1386" s="21"/>
      <c r="IHV1386" s="21"/>
      <c r="IHW1386" s="21"/>
      <c r="IHX1386" s="21"/>
      <c r="IHY1386" s="21"/>
      <c r="IHZ1386" s="21"/>
      <c r="IIA1386" s="21"/>
      <c r="IIB1386" s="21"/>
      <c r="IIC1386" s="21"/>
      <c r="IID1386" s="21"/>
      <c r="IIE1386" s="21"/>
      <c r="IIF1386" s="21"/>
      <c r="IIG1386" s="21"/>
      <c r="IIH1386" s="21"/>
      <c r="III1386" s="21"/>
      <c r="IIJ1386" s="21"/>
      <c r="IIK1386" s="21"/>
      <c r="IIL1386" s="21"/>
      <c r="IIM1386" s="21"/>
      <c r="IIN1386" s="21"/>
      <c r="IIO1386" s="21"/>
      <c r="IIP1386" s="21"/>
      <c r="IIQ1386" s="21"/>
      <c r="IIR1386" s="21"/>
      <c r="IIS1386" s="21"/>
      <c r="IIT1386" s="21"/>
      <c r="IIU1386" s="21"/>
      <c r="IIV1386" s="21"/>
      <c r="IIW1386" s="21"/>
      <c r="IIX1386" s="21"/>
      <c r="IIY1386" s="21"/>
      <c r="IIZ1386" s="21"/>
      <c r="IJA1386" s="21"/>
      <c r="IJB1386" s="21"/>
      <c r="IJC1386" s="21"/>
      <c r="IJD1386" s="21"/>
      <c r="IJE1386" s="21"/>
      <c r="IJF1386" s="21"/>
      <c r="IJG1386" s="21"/>
      <c r="IJH1386" s="21"/>
      <c r="IJI1386" s="21"/>
      <c r="IJJ1386" s="21"/>
      <c r="IJK1386" s="21"/>
      <c r="IJL1386" s="21"/>
      <c r="IJM1386" s="21"/>
      <c r="IJN1386" s="21"/>
      <c r="IJO1386" s="21"/>
      <c r="IJP1386" s="21"/>
      <c r="IJQ1386" s="21"/>
      <c r="IJR1386" s="21"/>
      <c r="IJS1386" s="21"/>
      <c r="IJT1386" s="21"/>
      <c r="IJU1386" s="21"/>
      <c r="IJV1386" s="21"/>
      <c r="IJW1386" s="21"/>
      <c r="IJX1386" s="21"/>
      <c r="IJY1386" s="21"/>
      <c r="IJZ1386" s="21"/>
      <c r="IKA1386" s="21"/>
      <c r="IKB1386" s="21"/>
      <c r="IKC1386" s="21"/>
      <c r="IKD1386" s="21"/>
      <c r="IKE1386" s="21"/>
      <c r="IKF1386" s="21"/>
      <c r="IKG1386" s="21"/>
      <c r="IKH1386" s="21"/>
      <c r="IKI1386" s="21"/>
      <c r="IKJ1386" s="21"/>
      <c r="IKK1386" s="21"/>
      <c r="IKL1386" s="21"/>
      <c r="IKM1386" s="21"/>
      <c r="IKN1386" s="21"/>
      <c r="IKO1386" s="21"/>
      <c r="IKP1386" s="21"/>
      <c r="IKQ1386" s="21"/>
      <c r="IKR1386" s="21"/>
      <c r="IKS1386" s="21"/>
      <c r="IKT1386" s="21"/>
      <c r="IKU1386" s="21"/>
      <c r="IKV1386" s="21"/>
      <c r="IKW1386" s="21"/>
      <c r="IKX1386" s="21"/>
      <c r="IKY1386" s="21"/>
      <c r="IKZ1386" s="21"/>
      <c r="ILA1386" s="21"/>
      <c r="ILB1386" s="21"/>
      <c r="ILC1386" s="21"/>
      <c r="ILD1386" s="21"/>
      <c r="ILE1386" s="21"/>
      <c r="ILF1386" s="21"/>
      <c r="ILG1386" s="21"/>
      <c r="ILH1386" s="21"/>
      <c r="ILI1386" s="21"/>
      <c r="ILJ1386" s="21"/>
      <c r="ILK1386" s="21"/>
      <c r="ILL1386" s="21"/>
      <c r="ILM1386" s="21"/>
      <c r="ILN1386" s="21"/>
      <c r="ILO1386" s="21"/>
      <c r="ILP1386" s="21"/>
      <c r="ILQ1386" s="21"/>
      <c r="ILR1386" s="21"/>
      <c r="ILS1386" s="21"/>
      <c r="ILT1386" s="21"/>
      <c r="ILU1386" s="21"/>
      <c r="ILV1386" s="21"/>
      <c r="ILW1386" s="21"/>
      <c r="ILX1386" s="21"/>
      <c r="ILY1386" s="21"/>
      <c r="ILZ1386" s="21"/>
      <c r="IMA1386" s="21"/>
      <c r="IMB1386" s="21"/>
      <c r="IMC1386" s="21"/>
      <c r="IMD1386" s="21"/>
      <c r="IME1386" s="21"/>
      <c r="IMF1386" s="21"/>
      <c r="IMG1386" s="21"/>
      <c r="IMH1386" s="21"/>
      <c r="IMI1386" s="21"/>
      <c r="IMJ1386" s="21"/>
      <c r="IMK1386" s="21"/>
      <c r="IML1386" s="21"/>
      <c r="IMM1386" s="21"/>
      <c r="IMN1386" s="21"/>
      <c r="IMO1386" s="21"/>
      <c r="IMP1386" s="21"/>
      <c r="IMQ1386" s="21"/>
      <c r="IMR1386" s="21"/>
      <c r="IMS1386" s="21"/>
      <c r="IMT1386" s="21"/>
      <c r="IMU1386" s="21"/>
      <c r="IMV1386" s="21"/>
      <c r="IMW1386" s="21"/>
      <c r="IMX1386" s="21"/>
      <c r="IMY1386" s="21"/>
      <c r="IMZ1386" s="21"/>
      <c r="INA1386" s="21"/>
      <c r="INB1386" s="21"/>
      <c r="INC1386" s="21"/>
      <c r="IND1386" s="21"/>
      <c r="INE1386" s="21"/>
      <c r="INF1386" s="21"/>
      <c r="ING1386" s="21"/>
      <c r="INH1386" s="21"/>
      <c r="INI1386" s="21"/>
      <c r="INJ1386" s="21"/>
      <c r="INK1386" s="21"/>
      <c r="INL1386" s="21"/>
      <c r="INM1386" s="21"/>
      <c r="INN1386" s="21"/>
      <c r="INO1386" s="21"/>
      <c r="INP1386" s="21"/>
      <c r="INQ1386" s="21"/>
      <c r="INR1386" s="21"/>
      <c r="INS1386" s="21"/>
      <c r="INT1386" s="21"/>
      <c r="INU1386" s="21"/>
      <c r="INV1386" s="21"/>
      <c r="INW1386" s="21"/>
      <c r="INX1386" s="21"/>
      <c r="INY1386" s="21"/>
      <c r="INZ1386" s="21"/>
      <c r="IOA1386" s="21"/>
      <c r="IOB1386" s="21"/>
      <c r="IOC1386" s="21"/>
      <c r="IOD1386" s="21"/>
      <c r="IOE1386" s="21"/>
      <c r="IOF1386" s="21"/>
      <c r="IOG1386" s="21"/>
      <c r="IOH1386" s="21"/>
      <c r="IOI1386" s="21"/>
      <c r="IOJ1386" s="21"/>
      <c r="IOK1386" s="21"/>
      <c r="IOL1386" s="21"/>
      <c r="IOM1386" s="21"/>
      <c r="ION1386" s="21"/>
      <c r="IOO1386" s="21"/>
      <c r="IOP1386" s="21"/>
      <c r="IOQ1386" s="21"/>
      <c r="IOR1386" s="21"/>
      <c r="IOS1386" s="21"/>
      <c r="IOT1386" s="21"/>
      <c r="IOU1386" s="21"/>
      <c r="IOV1386" s="21"/>
      <c r="IOW1386" s="21"/>
      <c r="IOX1386" s="21"/>
      <c r="IOY1386" s="21"/>
      <c r="IOZ1386" s="21"/>
      <c r="IPA1386" s="21"/>
      <c r="IPB1386" s="21"/>
      <c r="IPC1386" s="21"/>
      <c r="IPD1386" s="21"/>
      <c r="IPE1386" s="21"/>
      <c r="IPF1386" s="21"/>
      <c r="IPG1386" s="21"/>
      <c r="IPH1386" s="21"/>
      <c r="IPI1386" s="21"/>
      <c r="IPJ1386" s="21"/>
      <c r="IPK1386" s="21"/>
      <c r="IPL1386" s="21"/>
      <c r="IPM1386" s="21"/>
      <c r="IPN1386" s="21"/>
      <c r="IPO1386" s="21"/>
      <c r="IPP1386" s="21"/>
      <c r="IPQ1386" s="21"/>
      <c r="IPR1386" s="21"/>
      <c r="IPS1386" s="21"/>
      <c r="IPT1386" s="21"/>
      <c r="IPU1386" s="21"/>
      <c r="IPV1386" s="21"/>
      <c r="IPW1386" s="21"/>
      <c r="IPX1386" s="21"/>
      <c r="IPY1386" s="21"/>
      <c r="IPZ1386" s="21"/>
      <c r="IQA1386" s="21"/>
      <c r="IQB1386" s="21"/>
      <c r="IQC1386" s="21"/>
      <c r="IQD1386" s="21"/>
      <c r="IQE1386" s="21"/>
      <c r="IQF1386" s="21"/>
      <c r="IQG1386" s="21"/>
      <c r="IQH1386" s="21"/>
      <c r="IQI1386" s="21"/>
      <c r="IQJ1386" s="21"/>
      <c r="IQK1386" s="21"/>
      <c r="IQL1386" s="21"/>
      <c r="IQM1386" s="21"/>
      <c r="IQN1386" s="21"/>
      <c r="IQO1386" s="21"/>
      <c r="IQP1386" s="21"/>
      <c r="IQQ1386" s="21"/>
      <c r="IQR1386" s="21"/>
      <c r="IQS1386" s="21"/>
      <c r="IQT1386" s="21"/>
      <c r="IQU1386" s="21"/>
      <c r="IQV1386" s="21"/>
      <c r="IQW1386" s="21"/>
      <c r="IQX1386" s="21"/>
      <c r="IQY1386" s="21"/>
      <c r="IQZ1386" s="21"/>
      <c r="IRA1386" s="21"/>
      <c r="IRB1386" s="21"/>
      <c r="IRC1386" s="21"/>
      <c r="IRD1386" s="21"/>
      <c r="IRE1386" s="21"/>
      <c r="IRF1386" s="21"/>
      <c r="IRG1386" s="21"/>
      <c r="IRH1386" s="21"/>
      <c r="IRI1386" s="21"/>
      <c r="IRJ1386" s="21"/>
      <c r="IRK1386" s="21"/>
      <c r="IRL1386" s="21"/>
      <c r="IRM1386" s="21"/>
      <c r="IRN1386" s="21"/>
      <c r="IRO1386" s="21"/>
      <c r="IRP1386" s="21"/>
      <c r="IRQ1386" s="21"/>
      <c r="IRR1386" s="21"/>
      <c r="IRS1386" s="21"/>
      <c r="IRT1386" s="21"/>
      <c r="IRU1386" s="21"/>
      <c r="IRV1386" s="21"/>
      <c r="IRW1386" s="21"/>
      <c r="IRX1386" s="21"/>
      <c r="IRY1386" s="21"/>
      <c r="IRZ1386" s="21"/>
      <c r="ISA1386" s="21"/>
      <c r="ISB1386" s="21"/>
      <c r="ISC1386" s="21"/>
      <c r="ISD1386" s="21"/>
      <c r="ISE1386" s="21"/>
      <c r="ISF1386" s="21"/>
      <c r="ISG1386" s="21"/>
      <c r="ISH1386" s="21"/>
      <c r="ISI1386" s="21"/>
      <c r="ISJ1386" s="21"/>
      <c r="ISK1386" s="21"/>
      <c r="ISL1386" s="21"/>
      <c r="ISM1386" s="21"/>
      <c r="ISN1386" s="21"/>
      <c r="ISO1386" s="21"/>
      <c r="ISP1386" s="21"/>
      <c r="ISQ1386" s="21"/>
      <c r="ISR1386" s="21"/>
      <c r="ISS1386" s="21"/>
      <c r="IST1386" s="21"/>
      <c r="ISU1386" s="21"/>
      <c r="ISV1386" s="21"/>
      <c r="ISW1386" s="21"/>
      <c r="ISX1386" s="21"/>
      <c r="ISY1386" s="21"/>
      <c r="ISZ1386" s="21"/>
      <c r="ITA1386" s="21"/>
      <c r="ITB1386" s="21"/>
      <c r="ITC1386" s="21"/>
      <c r="ITD1386" s="21"/>
      <c r="ITE1386" s="21"/>
      <c r="ITF1386" s="21"/>
      <c r="ITG1386" s="21"/>
      <c r="ITH1386" s="21"/>
      <c r="ITI1386" s="21"/>
      <c r="ITJ1386" s="21"/>
      <c r="ITK1386" s="21"/>
      <c r="ITL1386" s="21"/>
      <c r="ITM1386" s="21"/>
      <c r="ITN1386" s="21"/>
      <c r="ITO1386" s="21"/>
      <c r="ITP1386" s="21"/>
      <c r="ITQ1386" s="21"/>
      <c r="ITR1386" s="21"/>
      <c r="ITS1386" s="21"/>
      <c r="ITT1386" s="21"/>
      <c r="ITU1386" s="21"/>
      <c r="ITV1386" s="21"/>
      <c r="ITW1386" s="21"/>
      <c r="ITX1386" s="21"/>
      <c r="ITY1386" s="21"/>
      <c r="ITZ1386" s="21"/>
      <c r="IUA1386" s="21"/>
      <c r="IUB1386" s="21"/>
      <c r="IUC1386" s="21"/>
      <c r="IUD1386" s="21"/>
      <c r="IUE1386" s="21"/>
      <c r="IUF1386" s="21"/>
      <c r="IUG1386" s="21"/>
      <c r="IUH1386" s="21"/>
      <c r="IUI1386" s="21"/>
      <c r="IUJ1386" s="21"/>
      <c r="IUK1386" s="21"/>
      <c r="IUL1386" s="21"/>
      <c r="IUM1386" s="21"/>
      <c r="IUN1386" s="21"/>
      <c r="IUO1386" s="21"/>
      <c r="IUP1386" s="21"/>
      <c r="IUQ1386" s="21"/>
      <c r="IUR1386" s="21"/>
      <c r="IUS1386" s="21"/>
      <c r="IUT1386" s="21"/>
      <c r="IUU1386" s="21"/>
      <c r="IUV1386" s="21"/>
      <c r="IUW1386" s="21"/>
      <c r="IUX1386" s="21"/>
      <c r="IUY1386" s="21"/>
      <c r="IUZ1386" s="21"/>
      <c r="IVA1386" s="21"/>
      <c r="IVB1386" s="21"/>
      <c r="IVC1386" s="21"/>
      <c r="IVD1386" s="21"/>
      <c r="IVE1386" s="21"/>
      <c r="IVF1386" s="21"/>
      <c r="IVG1386" s="21"/>
      <c r="IVH1386" s="21"/>
      <c r="IVI1386" s="21"/>
      <c r="IVJ1386" s="21"/>
      <c r="IVK1386" s="21"/>
      <c r="IVL1386" s="21"/>
      <c r="IVM1386" s="21"/>
      <c r="IVN1386" s="21"/>
      <c r="IVO1386" s="21"/>
      <c r="IVP1386" s="21"/>
      <c r="IVQ1386" s="21"/>
      <c r="IVR1386" s="21"/>
      <c r="IVS1386" s="21"/>
      <c r="IVT1386" s="21"/>
      <c r="IVU1386" s="21"/>
      <c r="IVV1386" s="21"/>
      <c r="IVW1386" s="21"/>
      <c r="IVX1386" s="21"/>
      <c r="IVY1386" s="21"/>
      <c r="IVZ1386" s="21"/>
      <c r="IWA1386" s="21"/>
      <c r="IWB1386" s="21"/>
      <c r="IWC1386" s="21"/>
      <c r="IWD1386" s="21"/>
      <c r="IWE1386" s="21"/>
      <c r="IWF1386" s="21"/>
      <c r="IWG1386" s="21"/>
      <c r="IWH1386" s="21"/>
      <c r="IWI1386" s="21"/>
      <c r="IWJ1386" s="21"/>
      <c r="IWK1386" s="21"/>
      <c r="IWL1386" s="21"/>
      <c r="IWM1386" s="21"/>
      <c r="IWN1386" s="21"/>
      <c r="IWO1386" s="21"/>
      <c r="IWP1386" s="21"/>
      <c r="IWQ1386" s="21"/>
      <c r="IWR1386" s="21"/>
      <c r="IWS1386" s="21"/>
      <c r="IWT1386" s="21"/>
      <c r="IWU1386" s="21"/>
      <c r="IWV1386" s="21"/>
      <c r="IWW1386" s="21"/>
      <c r="IWX1386" s="21"/>
      <c r="IWY1386" s="21"/>
      <c r="IWZ1386" s="21"/>
      <c r="IXA1386" s="21"/>
      <c r="IXB1386" s="21"/>
      <c r="IXC1386" s="21"/>
      <c r="IXD1386" s="21"/>
      <c r="IXE1386" s="21"/>
      <c r="IXF1386" s="21"/>
      <c r="IXG1386" s="21"/>
      <c r="IXH1386" s="21"/>
      <c r="IXI1386" s="21"/>
      <c r="IXJ1386" s="21"/>
      <c r="IXK1386" s="21"/>
      <c r="IXL1386" s="21"/>
      <c r="IXM1386" s="21"/>
      <c r="IXN1386" s="21"/>
      <c r="IXO1386" s="21"/>
      <c r="IXP1386" s="21"/>
      <c r="IXQ1386" s="21"/>
      <c r="IXR1386" s="21"/>
      <c r="IXS1386" s="21"/>
      <c r="IXT1386" s="21"/>
      <c r="IXU1386" s="21"/>
      <c r="IXV1386" s="21"/>
      <c r="IXW1386" s="21"/>
      <c r="IXX1386" s="21"/>
      <c r="IXY1386" s="21"/>
      <c r="IXZ1386" s="21"/>
      <c r="IYA1386" s="21"/>
      <c r="IYB1386" s="21"/>
      <c r="IYC1386" s="21"/>
      <c r="IYD1386" s="21"/>
      <c r="IYE1386" s="21"/>
      <c r="IYF1386" s="21"/>
      <c r="IYG1386" s="21"/>
      <c r="IYH1386" s="21"/>
      <c r="IYI1386" s="21"/>
      <c r="IYJ1386" s="21"/>
      <c r="IYK1386" s="21"/>
      <c r="IYL1386" s="21"/>
      <c r="IYM1386" s="21"/>
      <c r="IYN1386" s="21"/>
      <c r="IYO1386" s="21"/>
      <c r="IYP1386" s="21"/>
      <c r="IYQ1386" s="21"/>
      <c r="IYR1386" s="21"/>
      <c r="IYS1386" s="21"/>
      <c r="IYT1386" s="21"/>
      <c r="IYU1386" s="21"/>
      <c r="IYV1386" s="21"/>
      <c r="IYW1386" s="21"/>
      <c r="IYX1386" s="21"/>
      <c r="IYY1386" s="21"/>
      <c r="IYZ1386" s="21"/>
      <c r="IZA1386" s="21"/>
      <c r="IZB1386" s="21"/>
      <c r="IZC1386" s="21"/>
      <c r="IZD1386" s="21"/>
      <c r="IZE1386" s="21"/>
      <c r="IZF1386" s="21"/>
      <c r="IZG1386" s="21"/>
      <c r="IZH1386" s="21"/>
      <c r="IZI1386" s="21"/>
      <c r="IZJ1386" s="21"/>
      <c r="IZK1386" s="21"/>
      <c r="IZL1386" s="21"/>
      <c r="IZM1386" s="21"/>
      <c r="IZN1386" s="21"/>
      <c r="IZO1386" s="21"/>
      <c r="IZP1386" s="21"/>
      <c r="IZQ1386" s="21"/>
      <c r="IZR1386" s="21"/>
      <c r="IZS1386" s="21"/>
      <c r="IZT1386" s="21"/>
      <c r="IZU1386" s="21"/>
      <c r="IZV1386" s="21"/>
      <c r="IZW1386" s="21"/>
      <c r="IZX1386" s="21"/>
      <c r="IZY1386" s="21"/>
      <c r="IZZ1386" s="21"/>
      <c r="JAA1386" s="21"/>
      <c r="JAB1386" s="21"/>
      <c r="JAC1386" s="21"/>
      <c r="JAD1386" s="21"/>
      <c r="JAE1386" s="21"/>
      <c r="JAF1386" s="21"/>
      <c r="JAG1386" s="21"/>
      <c r="JAH1386" s="21"/>
      <c r="JAI1386" s="21"/>
      <c r="JAJ1386" s="21"/>
      <c r="JAK1386" s="21"/>
      <c r="JAL1386" s="21"/>
      <c r="JAM1386" s="21"/>
      <c r="JAN1386" s="21"/>
      <c r="JAO1386" s="21"/>
      <c r="JAP1386" s="21"/>
      <c r="JAQ1386" s="21"/>
      <c r="JAR1386" s="21"/>
      <c r="JAS1386" s="21"/>
      <c r="JAT1386" s="21"/>
      <c r="JAU1386" s="21"/>
      <c r="JAV1386" s="21"/>
      <c r="JAW1386" s="21"/>
      <c r="JAX1386" s="21"/>
      <c r="JAY1386" s="21"/>
      <c r="JAZ1386" s="21"/>
      <c r="JBA1386" s="21"/>
      <c r="JBB1386" s="21"/>
      <c r="JBC1386" s="21"/>
      <c r="JBD1386" s="21"/>
      <c r="JBE1386" s="21"/>
      <c r="JBF1386" s="21"/>
      <c r="JBG1386" s="21"/>
      <c r="JBH1386" s="21"/>
      <c r="JBI1386" s="21"/>
      <c r="JBJ1386" s="21"/>
      <c r="JBK1386" s="21"/>
      <c r="JBL1386" s="21"/>
      <c r="JBM1386" s="21"/>
      <c r="JBN1386" s="21"/>
      <c r="JBO1386" s="21"/>
      <c r="JBP1386" s="21"/>
      <c r="JBQ1386" s="21"/>
      <c r="JBR1386" s="21"/>
      <c r="JBS1386" s="21"/>
      <c r="JBT1386" s="21"/>
      <c r="JBU1386" s="21"/>
      <c r="JBV1386" s="21"/>
      <c r="JBW1386" s="21"/>
      <c r="JBX1386" s="21"/>
      <c r="JBY1386" s="21"/>
      <c r="JBZ1386" s="21"/>
      <c r="JCA1386" s="21"/>
      <c r="JCB1386" s="21"/>
      <c r="JCC1386" s="21"/>
      <c r="JCD1386" s="21"/>
      <c r="JCE1386" s="21"/>
      <c r="JCF1386" s="21"/>
      <c r="JCG1386" s="21"/>
      <c r="JCH1386" s="21"/>
      <c r="JCI1386" s="21"/>
      <c r="JCJ1386" s="21"/>
      <c r="JCK1386" s="21"/>
      <c r="JCL1386" s="21"/>
      <c r="JCM1386" s="21"/>
      <c r="JCN1386" s="21"/>
      <c r="JCO1386" s="21"/>
      <c r="JCP1386" s="21"/>
      <c r="JCQ1386" s="21"/>
      <c r="JCR1386" s="21"/>
      <c r="JCS1386" s="21"/>
      <c r="JCT1386" s="21"/>
      <c r="JCU1386" s="21"/>
      <c r="JCV1386" s="21"/>
      <c r="JCW1386" s="21"/>
      <c r="JCX1386" s="21"/>
      <c r="JCY1386" s="21"/>
      <c r="JCZ1386" s="21"/>
      <c r="JDA1386" s="21"/>
      <c r="JDB1386" s="21"/>
      <c r="JDC1386" s="21"/>
      <c r="JDD1386" s="21"/>
      <c r="JDE1386" s="21"/>
      <c r="JDF1386" s="21"/>
      <c r="JDG1386" s="21"/>
      <c r="JDH1386" s="21"/>
      <c r="JDI1386" s="21"/>
      <c r="JDJ1386" s="21"/>
      <c r="JDK1386" s="21"/>
      <c r="JDL1386" s="21"/>
      <c r="JDM1386" s="21"/>
      <c r="JDN1386" s="21"/>
      <c r="JDO1386" s="21"/>
      <c r="JDP1386" s="21"/>
      <c r="JDQ1386" s="21"/>
      <c r="JDR1386" s="21"/>
      <c r="JDS1386" s="21"/>
      <c r="JDT1386" s="21"/>
      <c r="JDU1386" s="21"/>
      <c r="JDV1386" s="21"/>
      <c r="JDW1386" s="21"/>
      <c r="JDX1386" s="21"/>
      <c r="JDY1386" s="21"/>
      <c r="JDZ1386" s="21"/>
      <c r="JEA1386" s="21"/>
      <c r="JEB1386" s="21"/>
      <c r="JEC1386" s="21"/>
      <c r="JED1386" s="21"/>
      <c r="JEE1386" s="21"/>
      <c r="JEF1386" s="21"/>
      <c r="JEG1386" s="21"/>
      <c r="JEH1386" s="21"/>
      <c r="JEI1386" s="21"/>
      <c r="JEJ1386" s="21"/>
      <c r="JEK1386" s="21"/>
      <c r="JEL1386" s="21"/>
      <c r="JEM1386" s="21"/>
      <c r="JEN1386" s="21"/>
      <c r="JEO1386" s="21"/>
      <c r="JEP1386" s="21"/>
      <c r="JEQ1386" s="21"/>
      <c r="JER1386" s="21"/>
      <c r="JES1386" s="21"/>
      <c r="JET1386" s="21"/>
      <c r="JEU1386" s="21"/>
      <c r="JEV1386" s="21"/>
      <c r="JEW1386" s="21"/>
      <c r="JEX1386" s="21"/>
      <c r="JEY1386" s="21"/>
      <c r="JEZ1386" s="21"/>
      <c r="JFA1386" s="21"/>
      <c r="JFB1386" s="21"/>
      <c r="JFC1386" s="21"/>
      <c r="JFD1386" s="21"/>
      <c r="JFE1386" s="21"/>
      <c r="JFF1386" s="21"/>
      <c r="JFG1386" s="21"/>
      <c r="JFH1386" s="21"/>
      <c r="JFI1386" s="21"/>
      <c r="JFJ1386" s="21"/>
      <c r="JFK1386" s="21"/>
      <c r="JFL1386" s="21"/>
      <c r="JFM1386" s="21"/>
      <c r="JFN1386" s="21"/>
      <c r="JFO1386" s="21"/>
      <c r="JFP1386" s="21"/>
      <c r="JFQ1386" s="21"/>
      <c r="JFR1386" s="21"/>
      <c r="JFS1386" s="21"/>
      <c r="JFT1386" s="21"/>
      <c r="JFU1386" s="21"/>
      <c r="JFV1386" s="21"/>
      <c r="JFW1386" s="21"/>
      <c r="JFX1386" s="21"/>
      <c r="JFY1386" s="21"/>
      <c r="JFZ1386" s="21"/>
      <c r="JGA1386" s="21"/>
      <c r="JGB1386" s="21"/>
      <c r="JGC1386" s="21"/>
      <c r="JGD1386" s="21"/>
      <c r="JGE1386" s="21"/>
      <c r="JGF1386" s="21"/>
      <c r="JGG1386" s="21"/>
      <c r="JGH1386" s="21"/>
      <c r="JGI1386" s="21"/>
      <c r="JGJ1386" s="21"/>
      <c r="JGK1386" s="21"/>
      <c r="JGL1386" s="21"/>
      <c r="JGM1386" s="21"/>
      <c r="JGN1386" s="21"/>
      <c r="JGO1386" s="21"/>
      <c r="JGP1386" s="21"/>
      <c r="JGQ1386" s="21"/>
      <c r="JGR1386" s="21"/>
      <c r="JGS1386" s="21"/>
      <c r="JGT1386" s="21"/>
      <c r="JGU1386" s="21"/>
      <c r="JGV1386" s="21"/>
      <c r="JGW1386" s="21"/>
      <c r="JGX1386" s="21"/>
      <c r="JGY1386" s="21"/>
      <c r="JGZ1386" s="21"/>
      <c r="JHA1386" s="21"/>
      <c r="JHB1386" s="21"/>
      <c r="JHC1386" s="21"/>
      <c r="JHD1386" s="21"/>
      <c r="JHE1386" s="21"/>
      <c r="JHF1386" s="21"/>
      <c r="JHG1386" s="21"/>
      <c r="JHH1386" s="21"/>
      <c r="JHI1386" s="21"/>
      <c r="JHJ1386" s="21"/>
      <c r="JHK1386" s="21"/>
      <c r="JHL1386" s="21"/>
      <c r="JHM1386" s="21"/>
      <c r="JHN1386" s="21"/>
      <c r="JHO1386" s="21"/>
      <c r="JHP1386" s="21"/>
      <c r="JHQ1386" s="21"/>
      <c r="JHR1386" s="21"/>
      <c r="JHS1386" s="21"/>
      <c r="JHT1386" s="21"/>
      <c r="JHU1386" s="21"/>
      <c r="JHV1386" s="21"/>
      <c r="JHW1386" s="21"/>
      <c r="JHX1386" s="21"/>
      <c r="JHY1386" s="21"/>
      <c r="JHZ1386" s="21"/>
      <c r="JIA1386" s="21"/>
      <c r="JIB1386" s="21"/>
      <c r="JIC1386" s="21"/>
      <c r="JID1386" s="21"/>
      <c r="JIE1386" s="21"/>
      <c r="JIF1386" s="21"/>
      <c r="JIG1386" s="21"/>
      <c r="JIH1386" s="21"/>
      <c r="JII1386" s="21"/>
      <c r="JIJ1386" s="21"/>
      <c r="JIK1386" s="21"/>
      <c r="JIL1386" s="21"/>
      <c r="JIM1386" s="21"/>
      <c r="JIN1386" s="21"/>
      <c r="JIO1386" s="21"/>
      <c r="JIP1386" s="21"/>
      <c r="JIQ1386" s="21"/>
      <c r="JIR1386" s="21"/>
      <c r="JIS1386" s="21"/>
      <c r="JIT1386" s="21"/>
      <c r="JIU1386" s="21"/>
      <c r="JIV1386" s="21"/>
      <c r="JIW1386" s="21"/>
      <c r="JIX1386" s="21"/>
      <c r="JIY1386" s="21"/>
      <c r="JIZ1386" s="21"/>
      <c r="JJA1386" s="21"/>
      <c r="JJB1386" s="21"/>
      <c r="JJC1386" s="21"/>
      <c r="JJD1386" s="21"/>
      <c r="JJE1386" s="21"/>
      <c r="JJF1386" s="21"/>
      <c r="JJG1386" s="21"/>
      <c r="JJH1386" s="21"/>
      <c r="JJI1386" s="21"/>
      <c r="JJJ1386" s="21"/>
      <c r="JJK1386" s="21"/>
      <c r="JJL1386" s="21"/>
      <c r="JJM1386" s="21"/>
      <c r="JJN1386" s="21"/>
      <c r="JJO1386" s="21"/>
      <c r="JJP1386" s="21"/>
      <c r="JJQ1386" s="21"/>
      <c r="JJR1386" s="21"/>
      <c r="JJS1386" s="21"/>
      <c r="JJT1386" s="21"/>
      <c r="JJU1386" s="21"/>
      <c r="JJV1386" s="21"/>
      <c r="JJW1386" s="21"/>
      <c r="JJX1386" s="21"/>
      <c r="JJY1386" s="21"/>
      <c r="JJZ1386" s="21"/>
      <c r="JKA1386" s="21"/>
      <c r="JKB1386" s="21"/>
      <c r="JKC1386" s="21"/>
      <c r="JKD1386" s="21"/>
      <c r="JKE1386" s="21"/>
      <c r="JKF1386" s="21"/>
      <c r="JKG1386" s="21"/>
      <c r="JKH1386" s="21"/>
      <c r="JKI1386" s="21"/>
      <c r="JKJ1386" s="21"/>
      <c r="JKK1386" s="21"/>
      <c r="JKL1386" s="21"/>
      <c r="JKM1386" s="21"/>
      <c r="JKN1386" s="21"/>
      <c r="JKO1386" s="21"/>
      <c r="JKP1386" s="21"/>
      <c r="JKQ1386" s="21"/>
      <c r="JKR1386" s="21"/>
      <c r="JKS1386" s="21"/>
      <c r="JKT1386" s="21"/>
      <c r="JKU1386" s="21"/>
      <c r="JKV1386" s="21"/>
      <c r="JKW1386" s="21"/>
      <c r="JKX1386" s="21"/>
      <c r="JKY1386" s="21"/>
      <c r="JKZ1386" s="21"/>
      <c r="JLA1386" s="21"/>
      <c r="JLB1386" s="21"/>
      <c r="JLC1386" s="21"/>
      <c r="JLD1386" s="21"/>
      <c r="JLE1386" s="21"/>
      <c r="JLF1386" s="21"/>
      <c r="JLG1386" s="21"/>
      <c r="JLH1386" s="21"/>
      <c r="JLI1386" s="21"/>
      <c r="JLJ1386" s="21"/>
      <c r="JLK1386" s="21"/>
      <c r="JLL1386" s="21"/>
      <c r="JLM1386" s="21"/>
      <c r="JLN1386" s="21"/>
      <c r="JLO1386" s="21"/>
      <c r="JLP1386" s="21"/>
      <c r="JLQ1386" s="21"/>
      <c r="JLR1386" s="21"/>
      <c r="JLS1386" s="21"/>
      <c r="JLT1386" s="21"/>
      <c r="JLU1386" s="21"/>
      <c r="JLV1386" s="21"/>
      <c r="JLW1386" s="21"/>
      <c r="JLX1386" s="21"/>
      <c r="JLY1386" s="21"/>
      <c r="JLZ1386" s="21"/>
      <c r="JMA1386" s="21"/>
      <c r="JMB1386" s="21"/>
      <c r="JMC1386" s="21"/>
      <c r="JMD1386" s="21"/>
      <c r="JME1386" s="21"/>
      <c r="JMF1386" s="21"/>
      <c r="JMG1386" s="21"/>
      <c r="JMH1386" s="21"/>
      <c r="JMI1386" s="21"/>
      <c r="JMJ1386" s="21"/>
      <c r="JMK1386" s="21"/>
      <c r="JML1386" s="21"/>
      <c r="JMM1386" s="21"/>
      <c r="JMN1386" s="21"/>
      <c r="JMO1386" s="21"/>
      <c r="JMP1386" s="21"/>
      <c r="JMQ1386" s="21"/>
      <c r="JMR1386" s="21"/>
      <c r="JMS1386" s="21"/>
      <c r="JMT1386" s="21"/>
      <c r="JMU1386" s="21"/>
      <c r="JMV1386" s="21"/>
      <c r="JMW1386" s="21"/>
      <c r="JMX1386" s="21"/>
      <c r="JMY1386" s="21"/>
      <c r="JMZ1386" s="21"/>
      <c r="JNA1386" s="21"/>
      <c r="JNB1386" s="21"/>
      <c r="JNC1386" s="21"/>
      <c r="JND1386" s="21"/>
      <c r="JNE1386" s="21"/>
      <c r="JNF1386" s="21"/>
      <c r="JNG1386" s="21"/>
      <c r="JNH1386" s="21"/>
      <c r="JNI1386" s="21"/>
      <c r="JNJ1386" s="21"/>
      <c r="JNK1386" s="21"/>
      <c r="JNL1386" s="21"/>
      <c r="JNM1386" s="21"/>
      <c r="JNN1386" s="21"/>
      <c r="JNO1386" s="21"/>
      <c r="JNP1386" s="21"/>
      <c r="JNQ1386" s="21"/>
      <c r="JNR1386" s="21"/>
      <c r="JNS1386" s="21"/>
      <c r="JNT1386" s="21"/>
      <c r="JNU1386" s="21"/>
      <c r="JNV1386" s="21"/>
      <c r="JNW1386" s="21"/>
      <c r="JNX1386" s="21"/>
      <c r="JNY1386" s="21"/>
      <c r="JNZ1386" s="21"/>
      <c r="JOA1386" s="21"/>
      <c r="JOB1386" s="21"/>
      <c r="JOC1386" s="21"/>
      <c r="JOD1386" s="21"/>
      <c r="JOE1386" s="21"/>
      <c r="JOF1386" s="21"/>
      <c r="JOG1386" s="21"/>
      <c r="JOH1386" s="21"/>
      <c r="JOI1386" s="21"/>
      <c r="JOJ1386" s="21"/>
      <c r="JOK1386" s="21"/>
      <c r="JOL1386" s="21"/>
      <c r="JOM1386" s="21"/>
      <c r="JON1386" s="21"/>
      <c r="JOO1386" s="21"/>
      <c r="JOP1386" s="21"/>
      <c r="JOQ1386" s="21"/>
      <c r="JOR1386" s="21"/>
      <c r="JOS1386" s="21"/>
      <c r="JOT1386" s="21"/>
      <c r="JOU1386" s="21"/>
      <c r="JOV1386" s="21"/>
      <c r="JOW1386" s="21"/>
      <c r="JOX1386" s="21"/>
      <c r="JOY1386" s="21"/>
      <c r="JOZ1386" s="21"/>
      <c r="JPA1386" s="21"/>
      <c r="JPB1386" s="21"/>
      <c r="JPC1386" s="21"/>
      <c r="JPD1386" s="21"/>
      <c r="JPE1386" s="21"/>
      <c r="JPF1386" s="21"/>
      <c r="JPG1386" s="21"/>
      <c r="JPH1386" s="21"/>
      <c r="JPI1386" s="21"/>
      <c r="JPJ1386" s="21"/>
      <c r="JPK1386" s="21"/>
      <c r="JPL1386" s="21"/>
      <c r="JPM1386" s="21"/>
      <c r="JPN1386" s="21"/>
      <c r="JPO1386" s="21"/>
      <c r="JPP1386" s="21"/>
      <c r="JPQ1386" s="21"/>
      <c r="JPR1386" s="21"/>
      <c r="JPS1386" s="21"/>
      <c r="JPT1386" s="21"/>
      <c r="JPU1386" s="21"/>
      <c r="JPV1386" s="21"/>
      <c r="JPW1386" s="21"/>
      <c r="JPX1386" s="21"/>
      <c r="JPY1386" s="21"/>
      <c r="JPZ1386" s="21"/>
      <c r="JQA1386" s="21"/>
      <c r="JQB1386" s="21"/>
      <c r="JQC1386" s="21"/>
      <c r="JQD1386" s="21"/>
      <c r="JQE1386" s="21"/>
      <c r="JQF1386" s="21"/>
      <c r="JQG1386" s="21"/>
      <c r="JQH1386" s="21"/>
      <c r="JQI1386" s="21"/>
      <c r="JQJ1386" s="21"/>
      <c r="JQK1386" s="21"/>
      <c r="JQL1386" s="21"/>
      <c r="JQM1386" s="21"/>
      <c r="JQN1386" s="21"/>
      <c r="JQO1386" s="21"/>
      <c r="JQP1386" s="21"/>
      <c r="JQQ1386" s="21"/>
      <c r="JQR1386" s="21"/>
      <c r="JQS1386" s="21"/>
      <c r="JQT1386" s="21"/>
      <c r="JQU1386" s="21"/>
      <c r="JQV1386" s="21"/>
      <c r="JQW1386" s="21"/>
      <c r="JQX1386" s="21"/>
      <c r="JQY1386" s="21"/>
      <c r="JQZ1386" s="21"/>
      <c r="JRA1386" s="21"/>
      <c r="JRB1386" s="21"/>
      <c r="JRC1386" s="21"/>
      <c r="JRD1386" s="21"/>
      <c r="JRE1386" s="21"/>
      <c r="JRF1386" s="21"/>
      <c r="JRG1386" s="21"/>
      <c r="JRH1386" s="21"/>
      <c r="JRI1386" s="21"/>
      <c r="JRJ1386" s="21"/>
      <c r="JRK1386" s="21"/>
      <c r="JRL1386" s="21"/>
      <c r="JRM1386" s="21"/>
      <c r="JRN1386" s="21"/>
      <c r="JRO1386" s="21"/>
      <c r="JRP1386" s="21"/>
      <c r="JRQ1386" s="21"/>
      <c r="JRR1386" s="21"/>
      <c r="JRS1386" s="21"/>
      <c r="JRT1386" s="21"/>
      <c r="JRU1386" s="21"/>
      <c r="JRV1386" s="21"/>
      <c r="JRW1386" s="21"/>
      <c r="JRX1386" s="21"/>
      <c r="JRY1386" s="21"/>
      <c r="JRZ1386" s="21"/>
      <c r="JSA1386" s="21"/>
      <c r="JSB1386" s="21"/>
      <c r="JSC1386" s="21"/>
      <c r="JSD1386" s="21"/>
      <c r="JSE1386" s="21"/>
      <c r="JSF1386" s="21"/>
      <c r="JSG1386" s="21"/>
      <c r="JSH1386" s="21"/>
      <c r="JSI1386" s="21"/>
      <c r="JSJ1386" s="21"/>
      <c r="JSK1386" s="21"/>
      <c r="JSL1386" s="21"/>
      <c r="JSM1386" s="21"/>
      <c r="JSN1386" s="21"/>
      <c r="JSO1386" s="21"/>
      <c r="JSP1386" s="21"/>
      <c r="JSQ1386" s="21"/>
      <c r="JSR1386" s="21"/>
      <c r="JSS1386" s="21"/>
      <c r="JST1386" s="21"/>
      <c r="JSU1386" s="21"/>
      <c r="JSV1386" s="21"/>
      <c r="JSW1386" s="21"/>
      <c r="JSX1386" s="21"/>
      <c r="JSY1386" s="21"/>
      <c r="JSZ1386" s="21"/>
      <c r="JTA1386" s="21"/>
      <c r="JTB1386" s="21"/>
      <c r="JTC1386" s="21"/>
      <c r="JTD1386" s="21"/>
      <c r="JTE1386" s="21"/>
      <c r="JTF1386" s="21"/>
      <c r="JTG1386" s="21"/>
      <c r="JTH1386" s="21"/>
      <c r="JTI1386" s="21"/>
      <c r="JTJ1386" s="21"/>
      <c r="JTK1386" s="21"/>
      <c r="JTL1386" s="21"/>
      <c r="JTM1386" s="21"/>
      <c r="JTN1386" s="21"/>
      <c r="JTO1386" s="21"/>
      <c r="JTP1386" s="21"/>
      <c r="JTQ1386" s="21"/>
      <c r="JTR1386" s="21"/>
      <c r="JTS1386" s="21"/>
      <c r="JTT1386" s="21"/>
      <c r="JTU1386" s="21"/>
      <c r="JTV1386" s="21"/>
      <c r="JTW1386" s="21"/>
      <c r="JTX1386" s="21"/>
      <c r="JTY1386" s="21"/>
      <c r="JTZ1386" s="21"/>
      <c r="JUA1386" s="21"/>
      <c r="JUB1386" s="21"/>
      <c r="JUC1386" s="21"/>
      <c r="JUD1386" s="21"/>
      <c r="JUE1386" s="21"/>
      <c r="JUF1386" s="21"/>
      <c r="JUG1386" s="21"/>
      <c r="JUH1386" s="21"/>
      <c r="JUI1386" s="21"/>
      <c r="JUJ1386" s="21"/>
      <c r="JUK1386" s="21"/>
      <c r="JUL1386" s="21"/>
      <c r="JUM1386" s="21"/>
      <c r="JUN1386" s="21"/>
      <c r="JUO1386" s="21"/>
      <c r="JUP1386" s="21"/>
      <c r="JUQ1386" s="21"/>
      <c r="JUR1386" s="21"/>
      <c r="JUS1386" s="21"/>
      <c r="JUT1386" s="21"/>
      <c r="JUU1386" s="21"/>
      <c r="JUV1386" s="21"/>
      <c r="JUW1386" s="21"/>
      <c r="JUX1386" s="21"/>
      <c r="JUY1386" s="21"/>
      <c r="JUZ1386" s="21"/>
      <c r="JVA1386" s="21"/>
      <c r="JVB1386" s="21"/>
      <c r="JVC1386" s="21"/>
      <c r="JVD1386" s="21"/>
      <c r="JVE1386" s="21"/>
      <c r="JVF1386" s="21"/>
      <c r="JVG1386" s="21"/>
      <c r="JVH1386" s="21"/>
      <c r="JVI1386" s="21"/>
      <c r="JVJ1386" s="21"/>
      <c r="JVK1386" s="21"/>
      <c r="JVL1386" s="21"/>
      <c r="JVM1386" s="21"/>
      <c r="JVN1386" s="21"/>
      <c r="JVO1386" s="21"/>
      <c r="JVP1386" s="21"/>
      <c r="JVQ1386" s="21"/>
      <c r="JVR1386" s="21"/>
      <c r="JVS1386" s="21"/>
      <c r="JVT1386" s="21"/>
      <c r="JVU1386" s="21"/>
      <c r="JVV1386" s="21"/>
      <c r="JVW1386" s="21"/>
      <c r="JVX1386" s="21"/>
      <c r="JVY1386" s="21"/>
      <c r="JVZ1386" s="21"/>
      <c r="JWA1386" s="21"/>
      <c r="JWB1386" s="21"/>
      <c r="JWC1386" s="21"/>
      <c r="JWD1386" s="21"/>
      <c r="JWE1386" s="21"/>
      <c r="JWF1386" s="21"/>
      <c r="JWG1386" s="21"/>
      <c r="JWH1386" s="21"/>
      <c r="JWI1386" s="21"/>
      <c r="JWJ1386" s="21"/>
      <c r="JWK1386" s="21"/>
      <c r="JWL1386" s="21"/>
      <c r="JWM1386" s="21"/>
      <c r="JWN1386" s="21"/>
      <c r="JWO1386" s="21"/>
      <c r="JWP1386" s="21"/>
      <c r="JWQ1386" s="21"/>
      <c r="JWR1386" s="21"/>
      <c r="JWS1386" s="21"/>
      <c r="JWT1386" s="21"/>
      <c r="JWU1386" s="21"/>
      <c r="JWV1386" s="21"/>
      <c r="JWW1386" s="21"/>
      <c r="JWX1386" s="21"/>
      <c r="JWY1386" s="21"/>
      <c r="JWZ1386" s="21"/>
      <c r="JXA1386" s="21"/>
      <c r="JXB1386" s="21"/>
      <c r="JXC1386" s="21"/>
      <c r="JXD1386" s="21"/>
      <c r="JXE1386" s="21"/>
      <c r="JXF1386" s="21"/>
      <c r="JXG1386" s="21"/>
      <c r="JXH1386" s="21"/>
      <c r="JXI1386" s="21"/>
      <c r="JXJ1386" s="21"/>
      <c r="JXK1386" s="21"/>
      <c r="JXL1386" s="21"/>
      <c r="JXM1386" s="21"/>
      <c r="JXN1386" s="21"/>
      <c r="JXO1386" s="21"/>
      <c r="JXP1386" s="21"/>
      <c r="JXQ1386" s="21"/>
      <c r="JXR1386" s="21"/>
      <c r="JXS1386" s="21"/>
      <c r="JXT1386" s="21"/>
      <c r="JXU1386" s="21"/>
      <c r="JXV1386" s="21"/>
      <c r="JXW1386" s="21"/>
      <c r="JXX1386" s="21"/>
      <c r="JXY1386" s="21"/>
      <c r="JXZ1386" s="21"/>
      <c r="JYA1386" s="21"/>
      <c r="JYB1386" s="21"/>
      <c r="JYC1386" s="21"/>
      <c r="JYD1386" s="21"/>
      <c r="JYE1386" s="21"/>
      <c r="JYF1386" s="21"/>
      <c r="JYG1386" s="21"/>
      <c r="JYH1386" s="21"/>
      <c r="JYI1386" s="21"/>
      <c r="JYJ1386" s="21"/>
      <c r="JYK1386" s="21"/>
      <c r="JYL1386" s="21"/>
      <c r="JYM1386" s="21"/>
      <c r="JYN1386" s="21"/>
      <c r="JYO1386" s="21"/>
      <c r="JYP1386" s="21"/>
      <c r="JYQ1386" s="21"/>
      <c r="JYR1386" s="21"/>
      <c r="JYS1386" s="21"/>
      <c r="JYT1386" s="21"/>
      <c r="JYU1386" s="21"/>
      <c r="JYV1386" s="21"/>
      <c r="JYW1386" s="21"/>
      <c r="JYX1386" s="21"/>
      <c r="JYY1386" s="21"/>
      <c r="JYZ1386" s="21"/>
      <c r="JZA1386" s="21"/>
      <c r="JZB1386" s="21"/>
      <c r="JZC1386" s="21"/>
      <c r="JZD1386" s="21"/>
      <c r="JZE1386" s="21"/>
      <c r="JZF1386" s="21"/>
      <c r="JZG1386" s="21"/>
      <c r="JZH1386" s="21"/>
      <c r="JZI1386" s="21"/>
      <c r="JZJ1386" s="21"/>
      <c r="JZK1386" s="21"/>
      <c r="JZL1386" s="21"/>
      <c r="JZM1386" s="21"/>
      <c r="JZN1386" s="21"/>
      <c r="JZO1386" s="21"/>
      <c r="JZP1386" s="21"/>
      <c r="JZQ1386" s="21"/>
      <c r="JZR1386" s="21"/>
      <c r="JZS1386" s="21"/>
      <c r="JZT1386" s="21"/>
      <c r="JZU1386" s="21"/>
      <c r="JZV1386" s="21"/>
      <c r="JZW1386" s="21"/>
      <c r="JZX1386" s="21"/>
      <c r="JZY1386" s="21"/>
      <c r="JZZ1386" s="21"/>
      <c r="KAA1386" s="21"/>
      <c r="KAB1386" s="21"/>
      <c r="KAC1386" s="21"/>
      <c r="KAD1386" s="21"/>
      <c r="KAE1386" s="21"/>
      <c r="KAF1386" s="21"/>
      <c r="KAG1386" s="21"/>
      <c r="KAH1386" s="21"/>
      <c r="KAI1386" s="21"/>
      <c r="KAJ1386" s="21"/>
      <c r="KAK1386" s="21"/>
      <c r="KAL1386" s="21"/>
      <c r="KAM1386" s="21"/>
      <c r="KAN1386" s="21"/>
      <c r="KAO1386" s="21"/>
      <c r="KAP1386" s="21"/>
      <c r="KAQ1386" s="21"/>
      <c r="KAR1386" s="21"/>
      <c r="KAS1386" s="21"/>
      <c r="KAT1386" s="21"/>
      <c r="KAU1386" s="21"/>
      <c r="KAV1386" s="21"/>
      <c r="KAW1386" s="21"/>
      <c r="KAX1386" s="21"/>
      <c r="KAY1386" s="21"/>
      <c r="KAZ1386" s="21"/>
      <c r="KBA1386" s="21"/>
      <c r="KBB1386" s="21"/>
      <c r="KBC1386" s="21"/>
      <c r="KBD1386" s="21"/>
      <c r="KBE1386" s="21"/>
      <c r="KBF1386" s="21"/>
      <c r="KBG1386" s="21"/>
      <c r="KBH1386" s="21"/>
      <c r="KBI1386" s="21"/>
      <c r="KBJ1386" s="21"/>
      <c r="KBK1386" s="21"/>
      <c r="KBL1386" s="21"/>
      <c r="KBM1386" s="21"/>
      <c r="KBN1386" s="21"/>
      <c r="KBO1386" s="21"/>
      <c r="KBP1386" s="21"/>
      <c r="KBQ1386" s="21"/>
      <c r="KBR1386" s="21"/>
      <c r="KBS1386" s="21"/>
      <c r="KBT1386" s="21"/>
      <c r="KBU1386" s="21"/>
      <c r="KBV1386" s="21"/>
      <c r="KBW1386" s="21"/>
      <c r="KBX1386" s="21"/>
      <c r="KBY1386" s="21"/>
      <c r="KBZ1386" s="21"/>
      <c r="KCA1386" s="21"/>
      <c r="KCB1386" s="21"/>
      <c r="KCC1386" s="21"/>
      <c r="KCD1386" s="21"/>
      <c r="KCE1386" s="21"/>
      <c r="KCF1386" s="21"/>
      <c r="KCG1386" s="21"/>
      <c r="KCH1386" s="21"/>
      <c r="KCI1386" s="21"/>
      <c r="KCJ1386" s="21"/>
      <c r="KCK1386" s="21"/>
      <c r="KCL1386" s="21"/>
      <c r="KCM1386" s="21"/>
      <c r="KCN1386" s="21"/>
      <c r="KCO1386" s="21"/>
      <c r="KCP1386" s="21"/>
      <c r="KCQ1386" s="21"/>
      <c r="KCR1386" s="21"/>
      <c r="KCS1386" s="21"/>
      <c r="KCT1386" s="21"/>
      <c r="KCU1386" s="21"/>
      <c r="KCV1386" s="21"/>
      <c r="KCW1386" s="21"/>
      <c r="KCX1386" s="21"/>
      <c r="KCY1386" s="21"/>
      <c r="KCZ1386" s="21"/>
      <c r="KDA1386" s="21"/>
      <c r="KDB1386" s="21"/>
      <c r="KDC1386" s="21"/>
      <c r="KDD1386" s="21"/>
      <c r="KDE1386" s="21"/>
      <c r="KDF1386" s="21"/>
      <c r="KDG1386" s="21"/>
      <c r="KDH1386" s="21"/>
      <c r="KDI1386" s="21"/>
      <c r="KDJ1386" s="21"/>
      <c r="KDK1386" s="21"/>
      <c r="KDL1386" s="21"/>
      <c r="KDM1386" s="21"/>
      <c r="KDN1386" s="21"/>
      <c r="KDO1386" s="21"/>
      <c r="KDP1386" s="21"/>
      <c r="KDQ1386" s="21"/>
      <c r="KDR1386" s="21"/>
      <c r="KDS1386" s="21"/>
      <c r="KDT1386" s="21"/>
      <c r="KDU1386" s="21"/>
      <c r="KDV1386" s="21"/>
      <c r="KDW1386" s="21"/>
      <c r="KDX1386" s="21"/>
      <c r="KDY1386" s="21"/>
      <c r="KDZ1386" s="21"/>
      <c r="KEA1386" s="21"/>
      <c r="KEB1386" s="21"/>
      <c r="KEC1386" s="21"/>
      <c r="KED1386" s="21"/>
      <c r="KEE1386" s="21"/>
      <c r="KEF1386" s="21"/>
      <c r="KEG1386" s="21"/>
      <c r="KEH1386" s="21"/>
      <c r="KEI1386" s="21"/>
      <c r="KEJ1386" s="21"/>
      <c r="KEK1386" s="21"/>
      <c r="KEL1386" s="21"/>
      <c r="KEM1386" s="21"/>
      <c r="KEN1386" s="21"/>
      <c r="KEO1386" s="21"/>
      <c r="KEP1386" s="21"/>
      <c r="KEQ1386" s="21"/>
      <c r="KER1386" s="21"/>
      <c r="KES1386" s="21"/>
      <c r="KET1386" s="21"/>
      <c r="KEU1386" s="21"/>
      <c r="KEV1386" s="21"/>
      <c r="KEW1386" s="21"/>
      <c r="KEX1386" s="21"/>
      <c r="KEY1386" s="21"/>
      <c r="KEZ1386" s="21"/>
      <c r="KFA1386" s="21"/>
      <c r="KFB1386" s="21"/>
      <c r="KFC1386" s="21"/>
      <c r="KFD1386" s="21"/>
      <c r="KFE1386" s="21"/>
      <c r="KFF1386" s="21"/>
      <c r="KFG1386" s="21"/>
      <c r="KFH1386" s="21"/>
      <c r="KFI1386" s="21"/>
      <c r="KFJ1386" s="21"/>
      <c r="KFK1386" s="21"/>
      <c r="KFL1386" s="21"/>
      <c r="KFM1386" s="21"/>
      <c r="KFN1386" s="21"/>
      <c r="KFO1386" s="21"/>
      <c r="KFP1386" s="21"/>
      <c r="KFQ1386" s="21"/>
      <c r="KFR1386" s="21"/>
      <c r="KFS1386" s="21"/>
      <c r="KFT1386" s="21"/>
      <c r="KFU1386" s="21"/>
      <c r="KFV1386" s="21"/>
      <c r="KFW1386" s="21"/>
      <c r="KFX1386" s="21"/>
      <c r="KFY1386" s="21"/>
      <c r="KFZ1386" s="21"/>
      <c r="KGA1386" s="21"/>
      <c r="KGB1386" s="21"/>
      <c r="KGC1386" s="21"/>
      <c r="KGD1386" s="21"/>
      <c r="KGE1386" s="21"/>
      <c r="KGF1386" s="21"/>
      <c r="KGG1386" s="21"/>
      <c r="KGH1386" s="21"/>
      <c r="KGI1386" s="21"/>
      <c r="KGJ1386" s="21"/>
      <c r="KGK1386" s="21"/>
      <c r="KGL1386" s="21"/>
      <c r="KGM1386" s="21"/>
      <c r="KGN1386" s="21"/>
      <c r="KGO1386" s="21"/>
      <c r="KGP1386" s="21"/>
      <c r="KGQ1386" s="21"/>
      <c r="KGR1386" s="21"/>
      <c r="KGS1386" s="21"/>
      <c r="KGT1386" s="21"/>
      <c r="KGU1386" s="21"/>
      <c r="KGV1386" s="21"/>
      <c r="KGW1386" s="21"/>
      <c r="KGX1386" s="21"/>
      <c r="KGY1386" s="21"/>
      <c r="KGZ1386" s="21"/>
      <c r="KHA1386" s="21"/>
      <c r="KHB1386" s="21"/>
      <c r="KHC1386" s="21"/>
      <c r="KHD1386" s="21"/>
      <c r="KHE1386" s="21"/>
      <c r="KHF1386" s="21"/>
      <c r="KHG1386" s="21"/>
      <c r="KHH1386" s="21"/>
      <c r="KHI1386" s="21"/>
      <c r="KHJ1386" s="21"/>
      <c r="KHK1386" s="21"/>
      <c r="KHL1386" s="21"/>
      <c r="KHM1386" s="21"/>
      <c r="KHN1386" s="21"/>
      <c r="KHO1386" s="21"/>
      <c r="KHP1386" s="21"/>
      <c r="KHQ1386" s="21"/>
      <c r="KHR1386" s="21"/>
      <c r="KHS1386" s="21"/>
      <c r="KHT1386" s="21"/>
      <c r="KHU1386" s="21"/>
      <c r="KHV1386" s="21"/>
      <c r="KHW1386" s="21"/>
      <c r="KHX1386" s="21"/>
      <c r="KHY1386" s="21"/>
      <c r="KHZ1386" s="21"/>
      <c r="KIA1386" s="21"/>
      <c r="KIB1386" s="21"/>
      <c r="KIC1386" s="21"/>
      <c r="KID1386" s="21"/>
      <c r="KIE1386" s="21"/>
      <c r="KIF1386" s="21"/>
      <c r="KIG1386" s="21"/>
      <c r="KIH1386" s="21"/>
      <c r="KII1386" s="21"/>
      <c r="KIJ1386" s="21"/>
      <c r="KIK1386" s="21"/>
      <c r="KIL1386" s="21"/>
      <c r="KIM1386" s="21"/>
      <c r="KIN1386" s="21"/>
      <c r="KIO1386" s="21"/>
      <c r="KIP1386" s="21"/>
      <c r="KIQ1386" s="21"/>
      <c r="KIR1386" s="21"/>
      <c r="KIS1386" s="21"/>
      <c r="KIT1386" s="21"/>
      <c r="KIU1386" s="21"/>
      <c r="KIV1386" s="21"/>
      <c r="KIW1386" s="21"/>
      <c r="KIX1386" s="21"/>
      <c r="KIY1386" s="21"/>
      <c r="KIZ1386" s="21"/>
      <c r="KJA1386" s="21"/>
      <c r="KJB1386" s="21"/>
      <c r="KJC1386" s="21"/>
      <c r="KJD1386" s="21"/>
      <c r="KJE1386" s="21"/>
      <c r="KJF1386" s="21"/>
      <c r="KJG1386" s="21"/>
      <c r="KJH1386" s="21"/>
      <c r="KJI1386" s="21"/>
      <c r="KJJ1386" s="21"/>
      <c r="KJK1386" s="21"/>
      <c r="KJL1386" s="21"/>
      <c r="KJM1386" s="21"/>
      <c r="KJN1386" s="21"/>
      <c r="KJO1386" s="21"/>
      <c r="KJP1386" s="21"/>
      <c r="KJQ1386" s="21"/>
      <c r="KJR1386" s="21"/>
      <c r="KJS1386" s="21"/>
      <c r="KJT1386" s="21"/>
      <c r="KJU1386" s="21"/>
      <c r="KJV1386" s="21"/>
      <c r="KJW1386" s="21"/>
      <c r="KJX1386" s="21"/>
      <c r="KJY1386" s="21"/>
      <c r="KJZ1386" s="21"/>
      <c r="KKA1386" s="21"/>
      <c r="KKB1386" s="21"/>
      <c r="KKC1386" s="21"/>
      <c r="KKD1386" s="21"/>
      <c r="KKE1386" s="21"/>
      <c r="KKF1386" s="21"/>
      <c r="KKG1386" s="21"/>
      <c r="KKH1386" s="21"/>
      <c r="KKI1386" s="21"/>
      <c r="KKJ1386" s="21"/>
      <c r="KKK1386" s="21"/>
      <c r="KKL1386" s="21"/>
      <c r="KKM1386" s="21"/>
      <c r="KKN1386" s="21"/>
      <c r="KKO1386" s="21"/>
      <c r="KKP1386" s="21"/>
      <c r="KKQ1386" s="21"/>
      <c r="KKR1386" s="21"/>
      <c r="KKS1386" s="21"/>
      <c r="KKT1386" s="21"/>
      <c r="KKU1386" s="21"/>
      <c r="KKV1386" s="21"/>
      <c r="KKW1386" s="21"/>
      <c r="KKX1386" s="21"/>
      <c r="KKY1386" s="21"/>
      <c r="KKZ1386" s="21"/>
      <c r="KLA1386" s="21"/>
      <c r="KLB1386" s="21"/>
      <c r="KLC1386" s="21"/>
      <c r="KLD1386" s="21"/>
      <c r="KLE1386" s="21"/>
      <c r="KLF1386" s="21"/>
      <c r="KLG1386" s="21"/>
      <c r="KLH1386" s="21"/>
      <c r="KLI1386" s="21"/>
      <c r="KLJ1386" s="21"/>
      <c r="KLK1386" s="21"/>
      <c r="KLL1386" s="21"/>
      <c r="KLM1386" s="21"/>
      <c r="KLN1386" s="21"/>
      <c r="KLO1386" s="21"/>
      <c r="KLP1386" s="21"/>
      <c r="KLQ1386" s="21"/>
      <c r="KLR1386" s="21"/>
      <c r="KLS1386" s="21"/>
      <c r="KLT1386" s="21"/>
      <c r="KLU1386" s="21"/>
      <c r="KLV1386" s="21"/>
      <c r="KLW1386" s="21"/>
      <c r="KLX1386" s="21"/>
      <c r="KLY1386" s="21"/>
      <c r="KLZ1386" s="21"/>
      <c r="KMA1386" s="21"/>
      <c r="KMB1386" s="21"/>
      <c r="KMC1386" s="21"/>
      <c r="KMD1386" s="21"/>
      <c r="KME1386" s="21"/>
      <c r="KMF1386" s="21"/>
      <c r="KMG1386" s="21"/>
      <c r="KMH1386" s="21"/>
      <c r="KMI1386" s="21"/>
      <c r="KMJ1386" s="21"/>
      <c r="KMK1386" s="21"/>
      <c r="KML1386" s="21"/>
      <c r="KMM1386" s="21"/>
      <c r="KMN1386" s="21"/>
      <c r="KMO1386" s="21"/>
      <c r="KMP1386" s="21"/>
      <c r="KMQ1386" s="21"/>
      <c r="KMR1386" s="21"/>
      <c r="KMS1386" s="21"/>
      <c r="KMT1386" s="21"/>
      <c r="KMU1386" s="21"/>
      <c r="KMV1386" s="21"/>
      <c r="KMW1386" s="21"/>
      <c r="KMX1386" s="21"/>
      <c r="KMY1386" s="21"/>
      <c r="KMZ1386" s="21"/>
      <c r="KNA1386" s="21"/>
      <c r="KNB1386" s="21"/>
      <c r="KNC1386" s="21"/>
      <c r="KND1386" s="21"/>
      <c r="KNE1386" s="21"/>
      <c r="KNF1386" s="21"/>
      <c r="KNG1386" s="21"/>
      <c r="KNH1386" s="21"/>
      <c r="KNI1386" s="21"/>
      <c r="KNJ1386" s="21"/>
      <c r="KNK1386" s="21"/>
      <c r="KNL1386" s="21"/>
      <c r="KNM1386" s="21"/>
      <c r="KNN1386" s="21"/>
      <c r="KNO1386" s="21"/>
      <c r="KNP1386" s="21"/>
      <c r="KNQ1386" s="21"/>
      <c r="KNR1386" s="21"/>
      <c r="KNS1386" s="21"/>
      <c r="KNT1386" s="21"/>
      <c r="KNU1386" s="21"/>
      <c r="KNV1386" s="21"/>
      <c r="KNW1386" s="21"/>
      <c r="KNX1386" s="21"/>
      <c r="KNY1386" s="21"/>
      <c r="KNZ1386" s="21"/>
      <c r="KOA1386" s="21"/>
      <c r="KOB1386" s="21"/>
      <c r="KOC1386" s="21"/>
      <c r="KOD1386" s="21"/>
      <c r="KOE1386" s="21"/>
      <c r="KOF1386" s="21"/>
      <c r="KOG1386" s="21"/>
      <c r="KOH1386" s="21"/>
      <c r="KOI1386" s="21"/>
      <c r="KOJ1386" s="21"/>
      <c r="KOK1386" s="21"/>
      <c r="KOL1386" s="21"/>
      <c r="KOM1386" s="21"/>
      <c r="KON1386" s="21"/>
      <c r="KOO1386" s="21"/>
      <c r="KOP1386" s="21"/>
      <c r="KOQ1386" s="21"/>
      <c r="KOR1386" s="21"/>
      <c r="KOS1386" s="21"/>
      <c r="KOT1386" s="21"/>
      <c r="KOU1386" s="21"/>
      <c r="KOV1386" s="21"/>
      <c r="KOW1386" s="21"/>
      <c r="KOX1386" s="21"/>
      <c r="KOY1386" s="21"/>
      <c r="KOZ1386" s="21"/>
      <c r="KPA1386" s="21"/>
      <c r="KPB1386" s="21"/>
      <c r="KPC1386" s="21"/>
      <c r="KPD1386" s="21"/>
      <c r="KPE1386" s="21"/>
      <c r="KPF1386" s="21"/>
      <c r="KPG1386" s="21"/>
      <c r="KPH1386" s="21"/>
      <c r="KPI1386" s="21"/>
      <c r="KPJ1386" s="21"/>
      <c r="KPK1386" s="21"/>
      <c r="KPL1386" s="21"/>
      <c r="KPM1386" s="21"/>
      <c r="KPN1386" s="21"/>
      <c r="KPO1386" s="21"/>
      <c r="KPP1386" s="21"/>
      <c r="KPQ1386" s="21"/>
      <c r="KPR1386" s="21"/>
      <c r="KPS1386" s="21"/>
      <c r="KPT1386" s="21"/>
      <c r="KPU1386" s="21"/>
      <c r="KPV1386" s="21"/>
      <c r="KPW1386" s="21"/>
      <c r="KPX1386" s="21"/>
      <c r="KPY1386" s="21"/>
      <c r="KPZ1386" s="21"/>
      <c r="KQA1386" s="21"/>
      <c r="KQB1386" s="21"/>
      <c r="KQC1386" s="21"/>
      <c r="KQD1386" s="21"/>
      <c r="KQE1386" s="21"/>
      <c r="KQF1386" s="21"/>
      <c r="KQG1386" s="21"/>
      <c r="KQH1386" s="21"/>
      <c r="KQI1386" s="21"/>
      <c r="KQJ1386" s="21"/>
      <c r="KQK1386" s="21"/>
      <c r="KQL1386" s="21"/>
      <c r="KQM1386" s="21"/>
      <c r="KQN1386" s="21"/>
      <c r="KQO1386" s="21"/>
      <c r="KQP1386" s="21"/>
      <c r="KQQ1386" s="21"/>
      <c r="KQR1386" s="21"/>
      <c r="KQS1386" s="21"/>
      <c r="KQT1386" s="21"/>
      <c r="KQU1386" s="21"/>
      <c r="KQV1386" s="21"/>
      <c r="KQW1386" s="21"/>
      <c r="KQX1386" s="21"/>
      <c r="KQY1386" s="21"/>
      <c r="KQZ1386" s="21"/>
      <c r="KRA1386" s="21"/>
      <c r="KRB1386" s="21"/>
      <c r="KRC1386" s="21"/>
      <c r="KRD1386" s="21"/>
      <c r="KRE1386" s="21"/>
      <c r="KRF1386" s="21"/>
      <c r="KRG1386" s="21"/>
      <c r="KRH1386" s="21"/>
      <c r="KRI1386" s="21"/>
      <c r="KRJ1386" s="21"/>
      <c r="KRK1386" s="21"/>
      <c r="KRL1386" s="21"/>
      <c r="KRM1386" s="21"/>
      <c r="KRN1386" s="21"/>
      <c r="KRO1386" s="21"/>
      <c r="KRP1386" s="21"/>
      <c r="KRQ1386" s="21"/>
      <c r="KRR1386" s="21"/>
      <c r="KRS1386" s="21"/>
      <c r="KRT1386" s="21"/>
      <c r="KRU1386" s="21"/>
      <c r="KRV1386" s="21"/>
      <c r="KRW1386" s="21"/>
      <c r="KRX1386" s="21"/>
      <c r="KRY1386" s="21"/>
      <c r="KRZ1386" s="21"/>
      <c r="KSA1386" s="21"/>
      <c r="KSB1386" s="21"/>
      <c r="KSC1386" s="21"/>
      <c r="KSD1386" s="21"/>
      <c r="KSE1386" s="21"/>
      <c r="KSF1386" s="21"/>
      <c r="KSG1386" s="21"/>
      <c r="KSH1386" s="21"/>
      <c r="KSI1386" s="21"/>
      <c r="KSJ1386" s="21"/>
      <c r="KSK1386" s="21"/>
      <c r="KSL1386" s="21"/>
      <c r="KSM1386" s="21"/>
      <c r="KSN1386" s="21"/>
      <c r="KSO1386" s="21"/>
      <c r="KSP1386" s="21"/>
      <c r="KSQ1386" s="21"/>
      <c r="KSR1386" s="21"/>
      <c r="KSS1386" s="21"/>
      <c r="KST1386" s="21"/>
      <c r="KSU1386" s="21"/>
      <c r="KSV1386" s="21"/>
      <c r="KSW1386" s="21"/>
      <c r="KSX1386" s="21"/>
      <c r="KSY1386" s="21"/>
      <c r="KSZ1386" s="21"/>
      <c r="KTA1386" s="21"/>
      <c r="KTB1386" s="21"/>
      <c r="KTC1386" s="21"/>
      <c r="KTD1386" s="21"/>
      <c r="KTE1386" s="21"/>
      <c r="KTF1386" s="21"/>
      <c r="KTG1386" s="21"/>
      <c r="KTH1386" s="21"/>
      <c r="KTI1386" s="21"/>
      <c r="KTJ1386" s="21"/>
      <c r="KTK1386" s="21"/>
      <c r="KTL1386" s="21"/>
      <c r="KTM1386" s="21"/>
      <c r="KTN1386" s="21"/>
      <c r="KTO1386" s="21"/>
      <c r="KTP1386" s="21"/>
      <c r="KTQ1386" s="21"/>
      <c r="KTR1386" s="21"/>
      <c r="KTS1386" s="21"/>
      <c r="KTT1386" s="21"/>
      <c r="KTU1386" s="21"/>
      <c r="KTV1386" s="21"/>
      <c r="KTW1386" s="21"/>
      <c r="KTX1386" s="21"/>
      <c r="KTY1386" s="21"/>
      <c r="KTZ1386" s="21"/>
      <c r="KUA1386" s="21"/>
      <c r="KUB1386" s="21"/>
      <c r="KUC1386" s="21"/>
      <c r="KUD1386" s="21"/>
      <c r="KUE1386" s="21"/>
      <c r="KUF1386" s="21"/>
      <c r="KUG1386" s="21"/>
      <c r="KUH1386" s="21"/>
      <c r="KUI1386" s="21"/>
      <c r="KUJ1386" s="21"/>
      <c r="KUK1386" s="21"/>
      <c r="KUL1386" s="21"/>
      <c r="KUM1386" s="21"/>
      <c r="KUN1386" s="21"/>
      <c r="KUO1386" s="21"/>
      <c r="KUP1386" s="21"/>
      <c r="KUQ1386" s="21"/>
      <c r="KUR1386" s="21"/>
      <c r="KUS1386" s="21"/>
      <c r="KUT1386" s="21"/>
      <c r="KUU1386" s="21"/>
      <c r="KUV1386" s="21"/>
      <c r="KUW1386" s="21"/>
      <c r="KUX1386" s="21"/>
      <c r="KUY1386" s="21"/>
      <c r="KUZ1386" s="21"/>
      <c r="KVA1386" s="21"/>
      <c r="KVB1386" s="21"/>
      <c r="KVC1386" s="21"/>
      <c r="KVD1386" s="21"/>
      <c r="KVE1386" s="21"/>
      <c r="KVF1386" s="21"/>
      <c r="KVG1386" s="21"/>
      <c r="KVH1386" s="21"/>
      <c r="KVI1386" s="21"/>
      <c r="KVJ1386" s="21"/>
      <c r="KVK1386" s="21"/>
      <c r="KVL1386" s="21"/>
      <c r="KVM1386" s="21"/>
      <c r="KVN1386" s="21"/>
      <c r="KVO1386" s="21"/>
      <c r="KVP1386" s="21"/>
      <c r="KVQ1386" s="21"/>
      <c r="KVR1386" s="21"/>
      <c r="KVS1386" s="21"/>
      <c r="KVT1386" s="21"/>
      <c r="KVU1386" s="21"/>
      <c r="KVV1386" s="21"/>
      <c r="KVW1386" s="21"/>
      <c r="KVX1386" s="21"/>
      <c r="KVY1386" s="21"/>
      <c r="KVZ1386" s="21"/>
      <c r="KWA1386" s="21"/>
      <c r="KWB1386" s="21"/>
      <c r="KWC1386" s="21"/>
      <c r="KWD1386" s="21"/>
      <c r="KWE1386" s="21"/>
      <c r="KWF1386" s="21"/>
      <c r="KWG1386" s="21"/>
      <c r="KWH1386" s="21"/>
      <c r="KWI1386" s="21"/>
      <c r="KWJ1386" s="21"/>
      <c r="KWK1386" s="21"/>
      <c r="KWL1386" s="21"/>
      <c r="KWM1386" s="21"/>
      <c r="KWN1386" s="21"/>
      <c r="KWO1386" s="21"/>
      <c r="KWP1386" s="21"/>
      <c r="KWQ1386" s="21"/>
      <c r="KWR1386" s="21"/>
      <c r="KWS1386" s="21"/>
      <c r="KWT1386" s="21"/>
      <c r="KWU1386" s="21"/>
      <c r="KWV1386" s="21"/>
      <c r="KWW1386" s="21"/>
      <c r="KWX1386" s="21"/>
      <c r="KWY1386" s="21"/>
      <c r="KWZ1386" s="21"/>
      <c r="KXA1386" s="21"/>
      <c r="KXB1386" s="21"/>
      <c r="KXC1386" s="21"/>
      <c r="KXD1386" s="21"/>
      <c r="KXE1386" s="21"/>
      <c r="KXF1386" s="21"/>
      <c r="KXG1386" s="21"/>
      <c r="KXH1386" s="21"/>
      <c r="KXI1386" s="21"/>
      <c r="KXJ1386" s="21"/>
      <c r="KXK1386" s="21"/>
      <c r="KXL1386" s="21"/>
      <c r="KXM1386" s="21"/>
      <c r="KXN1386" s="21"/>
      <c r="KXO1386" s="21"/>
      <c r="KXP1386" s="21"/>
      <c r="KXQ1386" s="21"/>
      <c r="KXR1386" s="21"/>
      <c r="KXS1386" s="21"/>
      <c r="KXT1386" s="21"/>
      <c r="KXU1386" s="21"/>
      <c r="KXV1386" s="21"/>
      <c r="KXW1386" s="21"/>
      <c r="KXX1386" s="21"/>
      <c r="KXY1386" s="21"/>
      <c r="KXZ1386" s="21"/>
      <c r="KYA1386" s="21"/>
      <c r="KYB1386" s="21"/>
      <c r="KYC1386" s="21"/>
      <c r="KYD1386" s="21"/>
      <c r="KYE1386" s="21"/>
      <c r="KYF1386" s="21"/>
      <c r="KYG1386" s="21"/>
      <c r="KYH1386" s="21"/>
      <c r="KYI1386" s="21"/>
      <c r="KYJ1386" s="21"/>
      <c r="KYK1386" s="21"/>
      <c r="KYL1386" s="21"/>
      <c r="KYM1386" s="21"/>
      <c r="KYN1386" s="21"/>
      <c r="KYO1386" s="21"/>
      <c r="KYP1386" s="21"/>
      <c r="KYQ1386" s="21"/>
      <c r="KYR1386" s="21"/>
      <c r="KYS1386" s="21"/>
      <c r="KYT1386" s="21"/>
      <c r="KYU1386" s="21"/>
      <c r="KYV1386" s="21"/>
      <c r="KYW1386" s="21"/>
      <c r="KYX1386" s="21"/>
      <c r="KYY1386" s="21"/>
      <c r="KYZ1386" s="21"/>
      <c r="KZA1386" s="21"/>
      <c r="KZB1386" s="21"/>
      <c r="KZC1386" s="21"/>
      <c r="KZD1386" s="21"/>
      <c r="KZE1386" s="21"/>
      <c r="KZF1386" s="21"/>
      <c r="KZG1386" s="21"/>
      <c r="KZH1386" s="21"/>
      <c r="KZI1386" s="21"/>
      <c r="KZJ1386" s="21"/>
      <c r="KZK1386" s="21"/>
      <c r="KZL1386" s="21"/>
      <c r="KZM1386" s="21"/>
      <c r="KZN1386" s="21"/>
      <c r="KZO1386" s="21"/>
      <c r="KZP1386" s="21"/>
      <c r="KZQ1386" s="21"/>
      <c r="KZR1386" s="21"/>
      <c r="KZS1386" s="21"/>
      <c r="KZT1386" s="21"/>
      <c r="KZU1386" s="21"/>
      <c r="KZV1386" s="21"/>
      <c r="KZW1386" s="21"/>
      <c r="KZX1386" s="21"/>
      <c r="KZY1386" s="21"/>
      <c r="KZZ1386" s="21"/>
      <c r="LAA1386" s="21"/>
      <c r="LAB1386" s="21"/>
      <c r="LAC1386" s="21"/>
      <c r="LAD1386" s="21"/>
      <c r="LAE1386" s="21"/>
      <c r="LAF1386" s="21"/>
      <c r="LAG1386" s="21"/>
      <c r="LAH1386" s="21"/>
      <c r="LAI1386" s="21"/>
      <c r="LAJ1386" s="21"/>
      <c r="LAK1386" s="21"/>
      <c r="LAL1386" s="21"/>
      <c r="LAM1386" s="21"/>
      <c r="LAN1386" s="21"/>
      <c r="LAO1386" s="21"/>
      <c r="LAP1386" s="21"/>
      <c r="LAQ1386" s="21"/>
      <c r="LAR1386" s="21"/>
      <c r="LAS1386" s="21"/>
      <c r="LAT1386" s="21"/>
      <c r="LAU1386" s="21"/>
      <c r="LAV1386" s="21"/>
      <c r="LAW1386" s="21"/>
      <c r="LAX1386" s="21"/>
      <c r="LAY1386" s="21"/>
      <c r="LAZ1386" s="21"/>
      <c r="LBA1386" s="21"/>
      <c r="LBB1386" s="21"/>
      <c r="LBC1386" s="21"/>
      <c r="LBD1386" s="21"/>
      <c r="LBE1386" s="21"/>
      <c r="LBF1386" s="21"/>
      <c r="LBG1386" s="21"/>
      <c r="LBH1386" s="21"/>
      <c r="LBI1386" s="21"/>
      <c r="LBJ1386" s="21"/>
      <c r="LBK1386" s="21"/>
      <c r="LBL1386" s="21"/>
      <c r="LBM1386" s="21"/>
      <c r="LBN1386" s="21"/>
      <c r="LBO1386" s="21"/>
      <c r="LBP1386" s="21"/>
      <c r="LBQ1386" s="21"/>
      <c r="LBR1386" s="21"/>
      <c r="LBS1386" s="21"/>
      <c r="LBT1386" s="21"/>
      <c r="LBU1386" s="21"/>
      <c r="LBV1386" s="21"/>
      <c r="LBW1386" s="21"/>
      <c r="LBX1386" s="21"/>
      <c r="LBY1386" s="21"/>
      <c r="LBZ1386" s="21"/>
      <c r="LCA1386" s="21"/>
      <c r="LCB1386" s="21"/>
      <c r="LCC1386" s="21"/>
      <c r="LCD1386" s="21"/>
      <c r="LCE1386" s="21"/>
      <c r="LCF1386" s="21"/>
      <c r="LCG1386" s="21"/>
      <c r="LCH1386" s="21"/>
      <c r="LCI1386" s="21"/>
      <c r="LCJ1386" s="21"/>
      <c r="LCK1386" s="21"/>
      <c r="LCL1386" s="21"/>
      <c r="LCM1386" s="21"/>
      <c r="LCN1386" s="21"/>
      <c r="LCO1386" s="21"/>
      <c r="LCP1386" s="21"/>
      <c r="LCQ1386" s="21"/>
      <c r="LCR1386" s="21"/>
      <c r="LCS1386" s="21"/>
      <c r="LCT1386" s="21"/>
      <c r="LCU1386" s="21"/>
      <c r="LCV1386" s="21"/>
      <c r="LCW1386" s="21"/>
      <c r="LCX1386" s="21"/>
      <c r="LCY1386" s="21"/>
      <c r="LCZ1386" s="21"/>
      <c r="LDA1386" s="21"/>
      <c r="LDB1386" s="21"/>
      <c r="LDC1386" s="21"/>
      <c r="LDD1386" s="21"/>
      <c r="LDE1386" s="21"/>
      <c r="LDF1386" s="21"/>
      <c r="LDG1386" s="21"/>
      <c r="LDH1386" s="21"/>
      <c r="LDI1386" s="21"/>
      <c r="LDJ1386" s="21"/>
      <c r="LDK1386" s="21"/>
      <c r="LDL1386" s="21"/>
      <c r="LDM1386" s="21"/>
      <c r="LDN1386" s="21"/>
      <c r="LDO1386" s="21"/>
      <c r="LDP1386" s="21"/>
      <c r="LDQ1386" s="21"/>
      <c r="LDR1386" s="21"/>
      <c r="LDS1386" s="21"/>
      <c r="LDT1386" s="21"/>
      <c r="LDU1386" s="21"/>
      <c r="LDV1386" s="21"/>
      <c r="LDW1386" s="21"/>
      <c r="LDX1386" s="21"/>
      <c r="LDY1386" s="21"/>
      <c r="LDZ1386" s="21"/>
      <c r="LEA1386" s="21"/>
      <c r="LEB1386" s="21"/>
      <c r="LEC1386" s="21"/>
      <c r="LED1386" s="21"/>
      <c r="LEE1386" s="21"/>
      <c r="LEF1386" s="21"/>
      <c r="LEG1386" s="21"/>
      <c r="LEH1386" s="21"/>
      <c r="LEI1386" s="21"/>
      <c r="LEJ1386" s="21"/>
      <c r="LEK1386" s="21"/>
      <c r="LEL1386" s="21"/>
      <c r="LEM1386" s="21"/>
      <c r="LEN1386" s="21"/>
      <c r="LEO1386" s="21"/>
      <c r="LEP1386" s="21"/>
      <c r="LEQ1386" s="21"/>
      <c r="LER1386" s="21"/>
      <c r="LES1386" s="21"/>
      <c r="LET1386" s="21"/>
      <c r="LEU1386" s="21"/>
      <c r="LEV1386" s="21"/>
      <c r="LEW1386" s="21"/>
      <c r="LEX1386" s="21"/>
      <c r="LEY1386" s="21"/>
      <c r="LEZ1386" s="21"/>
      <c r="LFA1386" s="21"/>
      <c r="LFB1386" s="21"/>
      <c r="LFC1386" s="21"/>
      <c r="LFD1386" s="21"/>
      <c r="LFE1386" s="21"/>
      <c r="LFF1386" s="21"/>
      <c r="LFG1386" s="21"/>
      <c r="LFH1386" s="21"/>
      <c r="LFI1386" s="21"/>
      <c r="LFJ1386" s="21"/>
      <c r="LFK1386" s="21"/>
      <c r="LFL1386" s="21"/>
      <c r="LFM1386" s="21"/>
      <c r="LFN1386" s="21"/>
      <c r="LFO1386" s="21"/>
      <c r="LFP1386" s="21"/>
      <c r="LFQ1386" s="21"/>
      <c r="LFR1386" s="21"/>
      <c r="LFS1386" s="21"/>
      <c r="LFT1386" s="21"/>
      <c r="LFU1386" s="21"/>
      <c r="LFV1386" s="21"/>
      <c r="LFW1386" s="21"/>
      <c r="LFX1386" s="21"/>
      <c r="LFY1386" s="21"/>
      <c r="LFZ1386" s="21"/>
      <c r="LGA1386" s="21"/>
      <c r="LGB1386" s="21"/>
      <c r="LGC1386" s="21"/>
      <c r="LGD1386" s="21"/>
      <c r="LGE1386" s="21"/>
      <c r="LGF1386" s="21"/>
      <c r="LGG1386" s="21"/>
      <c r="LGH1386" s="21"/>
      <c r="LGI1386" s="21"/>
      <c r="LGJ1386" s="21"/>
      <c r="LGK1386" s="21"/>
      <c r="LGL1386" s="21"/>
      <c r="LGM1386" s="21"/>
      <c r="LGN1386" s="21"/>
      <c r="LGO1386" s="21"/>
      <c r="LGP1386" s="21"/>
      <c r="LGQ1386" s="21"/>
      <c r="LGR1386" s="21"/>
      <c r="LGS1386" s="21"/>
      <c r="LGT1386" s="21"/>
      <c r="LGU1386" s="21"/>
      <c r="LGV1386" s="21"/>
      <c r="LGW1386" s="21"/>
      <c r="LGX1386" s="21"/>
      <c r="LGY1386" s="21"/>
      <c r="LGZ1386" s="21"/>
      <c r="LHA1386" s="21"/>
      <c r="LHB1386" s="21"/>
      <c r="LHC1386" s="21"/>
      <c r="LHD1386" s="21"/>
      <c r="LHE1386" s="21"/>
      <c r="LHF1386" s="21"/>
      <c r="LHG1386" s="21"/>
      <c r="LHH1386" s="21"/>
      <c r="LHI1386" s="21"/>
      <c r="LHJ1386" s="21"/>
      <c r="LHK1386" s="21"/>
      <c r="LHL1386" s="21"/>
      <c r="LHM1386" s="21"/>
      <c r="LHN1386" s="21"/>
      <c r="LHO1386" s="21"/>
      <c r="LHP1386" s="21"/>
      <c r="LHQ1386" s="21"/>
      <c r="LHR1386" s="21"/>
      <c r="LHS1386" s="21"/>
      <c r="LHT1386" s="21"/>
      <c r="LHU1386" s="21"/>
      <c r="LHV1386" s="21"/>
      <c r="LHW1386" s="21"/>
      <c r="LHX1386" s="21"/>
      <c r="LHY1386" s="21"/>
      <c r="LHZ1386" s="21"/>
      <c r="LIA1386" s="21"/>
      <c r="LIB1386" s="21"/>
      <c r="LIC1386" s="21"/>
      <c r="LID1386" s="21"/>
      <c r="LIE1386" s="21"/>
      <c r="LIF1386" s="21"/>
      <c r="LIG1386" s="21"/>
      <c r="LIH1386" s="21"/>
      <c r="LII1386" s="21"/>
      <c r="LIJ1386" s="21"/>
      <c r="LIK1386" s="21"/>
      <c r="LIL1386" s="21"/>
      <c r="LIM1386" s="21"/>
      <c r="LIN1386" s="21"/>
      <c r="LIO1386" s="21"/>
      <c r="LIP1386" s="21"/>
      <c r="LIQ1386" s="21"/>
      <c r="LIR1386" s="21"/>
      <c r="LIS1386" s="21"/>
      <c r="LIT1386" s="21"/>
      <c r="LIU1386" s="21"/>
      <c r="LIV1386" s="21"/>
      <c r="LIW1386" s="21"/>
      <c r="LIX1386" s="21"/>
      <c r="LIY1386" s="21"/>
      <c r="LIZ1386" s="21"/>
      <c r="LJA1386" s="21"/>
      <c r="LJB1386" s="21"/>
      <c r="LJC1386" s="21"/>
      <c r="LJD1386" s="21"/>
      <c r="LJE1386" s="21"/>
      <c r="LJF1386" s="21"/>
      <c r="LJG1386" s="21"/>
      <c r="LJH1386" s="21"/>
      <c r="LJI1386" s="21"/>
      <c r="LJJ1386" s="21"/>
      <c r="LJK1386" s="21"/>
      <c r="LJL1386" s="21"/>
      <c r="LJM1386" s="21"/>
      <c r="LJN1386" s="21"/>
      <c r="LJO1386" s="21"/>
      <c r="LJP1386" s="21"/>
      <c r="LJQ1386" s="21"/>
      <c r="LJR1386" s="21"/>
      <c r="LJS1386" s="21"/>
      <c r="LJT1386" s="21"/>
      <c r="LJU1386" s="21"/>
      <c r="LJV1386" s="21"/>
      <c r="LJW1386" s="21"/>
      <c r="LJX1386" s="21"/>
      <c r="LJY1386" s="21"/>
      <c r="LJZ1386" s="21"/>
      <c r="LKA1386" s="21"/>
      <c r="LKB1386" s="21"/>
      <c r="LKC1386" s="21"/>
      <c r="LKD1386" s="21"/>
      <c r="LKE1386" s="21"/>
      <c r="LKF1386" s="21"/>
      <c r="LKG1386" s="21"/>
      <c r="LKH1386" s="21"/>
      <c r="LKI1386" s="21"/>
      <c r="LKJ1386" s="21"/>
      <c r="LKK1386" s="21"/>
      <c r="LKL1386" s="21"/>
      <c r="LKM1386" s="21"/>
      <c r="LKN1386" s="21"/>
      <c r="LKO1386" s="21"/>
      <c r="LKP1386" s="21"/>
      <c r="LKQ1386" s="21"/>
      <c r="LKR1386" s="21"/>
      <c r="LKS1386" s="21"/>
      <c r="LKT1386" s="21"/>
      <c r="LKU1386" s="21"/>
      <c r="LKV1386" s="21"/>
      <c r="LKW1386" s="21"/>
      <c r="LKX1386" s="21"/>
      <c r="LKY1386" s="21"/>
      <c r="LKZ1386" s="21"/>
      <c r="LLA1386" s="21"/>
      <c r="LLB1386" s="21"/>
      <c r="LLC1386" s="21"/>
      <c r="LLD1386" s="21"/>
      <c r="LLE1386" s="21"/>
      <c r="LLF1386" s="21"/>
      <c r="LLG1386" s="21"/>
      <c r="LLH1386" s="21"/>
      <c r="LLI1386" s="21"/>
      <c r="LLJ1386" s="21"/>
      <c r="LLK1386" s="21"/>
      <c r="LLL1386" s="21"/>
      <c r="LLM1386" s="21"/>
      <c r="LLN1386" s="21"/>
      <c r="LLO1386" s="21"/>
      <c r="LLP1386" s="21"/>
      <c r="LLQ1386" s="21"/>
      <c r="LLR1386" s="21"/>
      <c r="LLS1386" s="21"/>
      <c r="LLT1386" s="21"/>
      <c r="LLU1386" s="21"/>
      <c r="LLV1386" s="21"/>
      <c r="LLW1386" s="21"/>
      <c r="LLX1386" s="21"/>
      <c r="LLY1386" s="21"/>
      <c r="LLZ1386" s="21"/>
      <c r="LMA1386" s="21"/>
      <c r="LMB1386" s="21"/>
      <c r="LMC1386" s="21"/>
      <c r="LMD1386" s="21"/>
      <c r="LME1386" s="21"/>
      <c r="LMF1386" s="21"/>
      <c r="LMG1386" s="21"/>
      <c r="LMH1386" s="21"/>
      <c r="LMI1386" s="21"/>
      <c r="LMJ1386" s="21"/>
      <c r="LMK1386" s="21"/>
      <c r="LML1386" s="21"/>
      <c r="LMM1386" s="21"/>
      <c r="LMN1386" s="21"/>
      <c r="LMO1386" s="21"/>
      <c r="LMP1386" s="21"/>
      <c r="LMQ1386" s="21"/>
      <c r="LMR1386" s="21"/>
      <c r="LMS1386" s="21"/>
      <c r="LMT1386" s="21"/>
      <c r="LMU1386" s="21"/>
      <c r="LMV1386" s="21"/>
      <c r="LMW1386" s="21"/>
      <c r="LMX1386" s="21"/>
      <c r="LMY1386" s="21"/>
      <c r="LMZ1386" s="21"/>
      <c r="LNA1386" s="21"/>
      <c r="LNB1386" s="21"/>
      <c r="LNC1386" s="21"/>
      <c r="LND1386" s="21"/>
      <c r="LNE1386" s="21"/>
      <c r="LNF1386" s="21"/>
      <c r="LNG1386" s="21"/>
      <c r="LNH1386" s="21"/>
      <c r="LNI1386" s="21"/>
      <c r="LNJ1386" s="21"/>
      <c r="LNK1386" s="21"/>
      <c r="LNL1386" s="21"/>
      <c r="LNM1386" s="21"/>
      <c r="LNN1386" s="21"/>
      <c r="LNO1386" s="21"/>
      <c r="LNP1386" s="21"/>
      <c r="LNQ1386" s="21"/>
      <c r="LNR1386" s="21"/>
      <c r="LNS1386" s="21"/>
      <c r="LNT1386" s="21"/>
      <c r="LNU1386" s="21"/>
      <c r="LNV1386" s="21"/>
      <c r="LNW1386" s="21"/>
      <c r="LNX1386" s="21"/>
      <c r="LNY1386" s="21"/>
      <c r="LNZ1386" s="21"/>
      <c r="LOA1386" s="21"/>
      <c r="LOB1386" s="21"/>
      <c r="LOC1386" s="21"/>
      <c r="LOD1386" s="21"/>
      <c r="LOE1386" s="21"/>
      <c r="LOF1386" s="21"/>
      <c r="LOG1386" s="21"/>
      <c r="LOH1386" s="21"/>
      <c r="LOI1386" s="21"/>
      <c r="LOJ1386" s="21"/>
      <c r="LOK1386" s="21"/>
      <c r="LOL1386" s="21"/>
      <c r="LOM1386" s="21"/>
      <c r="LON1386" s="21"/>
      <c r="LOO1386" s="21"/>
      <c r="LOP1386" s="21"/>
      <c r="LOQ1386" s="21"/>
      <c r="LOR1386" s="21"/>
      <c r="LOS1386" s="21"/>
      <c r="LOT1386" s="21"/>
      <c r="LOU1386" s="21"/>
      <c r="LOV1386" s="21"/>
      <c r="LOW1386" s="21"/>
      <c r="LOX1386" s="21"/>
      <c r="LOY1386" s="21"/>
      <c r="LOZ1386" s="21"/>
      <c r="LPA1386" s="21"/>
      <c r="LPB1386" s="21"/>
      <c r="LPC1386" s="21"/>
      <c r="LPD1386" s="21"/>
      <c r="LPE1386" s="21"/>
      <c r="LPF1386" s="21"/>
      <c r="LPG1386" s="21"/>
      <c r="LPH1386" s="21"/>
      <c r="LPI1386" s="21"/>
      <c r="LPJ1386" s="21"/>
      <c r="LPK1386" s="21"/>
      <c r="LPL1386" s="21"/>
      <c r="LPM1386" s="21"/>
      <c r="LPN1386" s="21"/>
      <c r="LPO1386" s="21"/>
      <c r="LPP1386" s="21"/>
      <c r="LPQ1386" s="21"/>
      <c r="LPR1386" s="21"/>
      <c r="LPS1386" s="21"/>
      <c r="LPT1386" s="21"/>
      <c r="LPU1386" s="21"/>
      <c r="LPV1386" s="21"/>
      <c r="LPW1386" s="21"/>
      <c r="LPX1386" s="21"/>
      <c r="LPY1386" s="21"/>
      <c r="LPZ1386" s="21"/>
      <c r="LQA1386" s="21"/>
      <c r="LQB1386" s="21"/>
      <c r="LQC1386" s="21"/>
      <c r="LQD1386" s="21"/>
      <c r="LQE1386" s="21"/>
      <c r="LQF1386" s="21"/>
      <c r="LQG1386" s="21"/>
      <c r="LQH1386" s="21"/>
      <c r="LQI1386" s="21"/>
      <c r="LQJ1386" s="21"/>
      <c r="LQK1386" s="21"/>
      <c r="LQL1386" s="21"/>
      <c r="LQM1386" s="21"/>
      <c r="LQN1386" s="21"/>
      <c r="LQO1386" s="21"/>
      <c r="LQP1386" s="21"/>
      <c r="LQQ1386" s="21"/>
      <c r="LQR1386" s="21"/>
      <c r="LQS1386" s="21"/>
      <c r="LQT1386" s="21"/>
      <c r="LQU1386" s="21"/>
      <c r="LQV1386" s="21"/>
      <c r="LQW1386" s="21"/>
      <c r="LQX1386" s="21"/>
      <c r="LQY1386" s="21"/>
      <c r="LQZ1386" s="21"/>
      <c r="LRA1386" s="21"/>
      <c r="LRB1386" s="21"/>
      <c r="LRC1386" s="21"/>
      <c r="LRD1386" s="21"/>
      <c r="LRE1386" s="21"/>
      <c r="LRF1386" s="21"/>
      <c r="LRG1386" s="21"/>
      <c r="LRH1386" s="21"/>
      <c r="LRI1386" s="21"/>
      <c r="LRJ1386" s="21"/>
      <c r="LRK1386" s="21"/>
      <c r="LRL1386" s="21"/>
      <c r="LRM1386" s="21"/>
      <c r="LRN1386" s="21"/>
      <c r="LRO1386" s="21"/>
      <c r="LRP1386" s="21"/>
      <c r="LRQ1386" s="21"/>
      <c r="LRR1386" s="21"/>
      <c r="LRS1386" s="21"/>
      <c r="LRT1386" s="21"/>
      <c r="LRU1386" s="21"/>
      <c r="LRV1386" s="21"/>
      <c r="LRW1386" s="21"/>
      <c r="LRX1386" s="21"/>
      <c r="LRY1386" s="21"/>
      <c r="LRZ1386" s="21"/>
      <c r="LSA1386" s="21"/>
      <c r="LSB1386" s="21"/>
      <c r="LSC1386" s="21"/>
      <c r="LSD1386" s="21"/>
      <c r="LSE1386" s="21"/>
      <c r="LSF1386" s="21"/>
      <c r="LSG1386" s="21"/>
      <c r="LSH1386" s="21"/>
      <c r="LSI1386" s="21"/>
      <c r="LSJ1386" s="21"/>
      <c r="LSK1386" s="21"/>
      <c r="LSL1386" s="21"/>
      <c r="LSM1386" s="21"/>
      <c r="LSN1386" s="21"/>
      <c r="LSO1386" s="21"/>
      <c r="LSP1386" s="21"/>
      <c r="LSQ1386" s="21"/>
      <c r="LSR1386" s="21"/>
      <c r="LSS1386" s="21"/>
      <c r="LST1386" s="21"/>
      <c r="LSU1386" s="21"/>
      <c r="LSV1386" s="21"/>
      <c r="LSW1386" s="21"/>
      <c r="LSX1386" s="21"/>
      <c r="LSY1386" s="21"/>
      <c r="LSZ1386" s="21"/>
      <c r="LTA1386" s="21"/>
      <c r="LTB1386" s="21"/>
      <c r="LTC1386" s="21"/>
      <c r="LTD1386" s="21"/>
      <c r="LTE1386" s="21"/>
      <c r="LTF1386" s="21"/>
      <c r="LTG1386" s="21"/>
      <c r="LTH1386" s="21"/>
      <c r="LTI1386" s="21"/>
      <c r="LTJ1386" s="21"/>
      <c r="LTK1386" s="21"/>
      <c r="LTL1386" s="21"/>
      <c r="LTM1386" s="21"/>
      <c r="LTN1386" s="21"/>
      <c r="LTO1386" s="21"/>
      <c r="LTP1386" s="21"/>
      <c r="LTQ1386" s="21"/>
      <c r="LTR1386" s="21"/>
      <c r="LTS1386" s="21"/>
      <c r="LTT1386" s="21"/>
      <c r="LTU1386" s="21"/>
      <c r="LTV1386" s="21"/>
      <c r="LTW1386" s="21"/>
      <c r="LTX1386" s="21"/>
      <c r="LTY1386" s="21"/>
      <c r="LTZ1386" s="21"/>
      <c r="LUA1386" s="21"/>
      <c r="LUB1386" s="21"/>
      <c r="LUC1386" s="21"/>
      <c r="LUD1386" s="21"/>
      <c r="LUE1386" s="21"/>
      <c r="LUF1386" s="21"/>
      <c r="LUG1386" s="21"/>
      <c r="LUH1386" s="21"/>
      <c r="LUI1386" s="21"/>
      <c r="LUJ1386" s="21"/>
      <c r="LUK1386" s="21"/>
      <c r="LUL1386" s="21"/>
      <c r="LUM1386" s="21"/>
      <c r="LUN1386" s="21"/>
      <c r="LUO1386" s="21"/>
      <c r="LUP1386" s="21"/>
      <c r="LUQ1386" s="21"/>
      <c r="LUR1386" s="21"/>
      <c r="LUS1386" s="21"/>
      <c r="LUT1386" s="21"/>
      <c r="LUU1386" s="21"/>
      <c r="LUV1386" s="21"/>
      <c r="LUW1386" s="21"/>
      <c r="LUX1386" s="21"/>
      <c r="LUY1386" s="21"/>
      <c r="LUZ1386" s="21"/>
      <c r="LVA1386" s="21"/>
      <c r="LVB1386" s="21"/>
      <c r="LVC1386" s="21"/>
      <c r="LVD1386" s="21"/>
      <c r="LVE1386" s="21"/>
      <c r="LVF1386" s="21"/>
      <c r="LVG1386" s="21"/>
      <c r="LVH1386" s="21"/>
      <c r="LVI1386" s="21"/>
      <c r="LVJ1386" s="21"/>
      <c r="LVK1386" s="21"/>
      <c r="LVL1386" s="21"/>
      <c r="LVM1386" s="21"/>
      <c r="LVN1386" s="21"/>
      <c r="LVO1386" s="21"/>
      <c r="LVP1386" s="21"/>
      <c r="LVQ1386" s="21"/>
      <c r="LVR1386" s="21"/>
      <c r="LVS1386" s="21"/>
      <c r="LVT1386" s="21"/>
      <c r="LVU1386" s="21"/>
      <c r="LVV1386" s="21"/>
      <c r="LVW1386" s="21"/>
      <c r="LVX1386" s="21"/>
      <c r="LVY1386" s="21"/>
      <c r="LVZ1386" s="21"/>
      <c r="LWA1386" s="21"/>
      <c r="LWB1386" s="21"/>
      <c r="LWC1386" s="21"/>
      <c r="LWD1386" s="21"/>
      <c r="LWE1386" s="21"/>
      <c r="LWF1386" s="21"/>
      <c r="LWG1386" s="21"/>
      <c r="LWH1386" s="21"/>
      <c r="LWI1386" s="21"/>
      <c r="LWJ1386" s="21"/>
      <c r="LWK1386" s="21"/>
      <c r="LWL1386" s="21"/>
      <c r="LWM1386" s="21"/>
      <c r="LWN1386" s="21"/>
      <c r="LWO1386" s="21"/>
      <c r="LWP1386" s="21"/>
      <c r="LWQ1386" s="21"/>
      <c r="LWR1386" s="21"/>
      <c r="LWS1386" s="21"/>
      <c r="LWT1386" s="21"/>
      <c r="LWU1386" s="21"/>
      <c r="LWV1386" s="21"/>
      <c r="LWW1386" s="21"/>
      <c r="LWX1386" s="21"/>
      <c r="LWY1386" s="21"/>
      <c r="LWZ1386" s="21"/>
      <c r="LXA1386" s="21"/>
      <c r="LXB1386" s="21"/>
      <c r="LXC1386" s="21"/>
      <c r="LXD1386" s="21"/>
      <c r="LXE1386" s="21"/>
      <c r="LXF1386" s="21"/>
      <c r="LXG1386" s="21"/>
      <c r="LXH1386" s="21"/>
      <c r="LXI1386" s="21"/>
      <c r="LXJ1386" s="21"/>
      <c r="LXK1386" s="21"/>
      <c r="LXL1386" s="21"/>
      <c r="LXM1386" s="21"/>
      <c r="LXN1386" s="21"/>
      <c r="LXO1386" s="21"/>
      <c r="LXP1386" s="21"/>
      <c r="LXQ1386" s="21"/>
      <c r="LXR1386" s="21"/>
      <c r="LXS1386" s="21"/>
      <c r="LXT1386" s="21"/>
      <c r="LXU1386" s="21"/>
      <c r="LXV1386" s="21"/>
      <c r="LXW1386" s="21"/>
      <c r="LXX1386" s="21"/>
      <c r="LXY1386" s="21"/>
      <c r="LXZ1386" s="21"/>
      <c r="LYA1386" s="21"/>
      <c r="LYB1386" s="21"/>
      <c r="LYC1386" s="21"/>
      <c r="LYD1386" s="21"/>
      <c r="LYE1386" s="21"/>
      <c r="LYF1386" s="21"/>
      <c r="LYG1386" s="21"/>
      <c r="LYH1386" s="21"/>
      <c r="LYI1386" s="21"/>
      <c r="LYJ1386" s="21"/>
      <c r="LYK1386" s="21"/>
      <c r="LYL1386" s="21"/>
      <c r="LYM1386" s="21"/>
      <c r="LYN1386" s="21"/>
      <c r="LYO1386" s="21"/>
      <c r="LYP1386" s="21"/>
      <c r="LYQ1386" s="21"/>
      <c r="LYR1386" s="21"/>
      <c r="LYS1386" s="21"/>
      <c r="LYT1386" s="21"/>
      <c r="LYU1386" s="21"/>
      <c r="LYV1386" s="21"/>
      <c r="LYW1386" s="21"/>
      <c r="LYX1386" s="21"/>
      <c r="LYY1386" s="21"/>
      <c r="LYZ1386" s="21"/>
      <c r="LZA1386" s="21"/>
      <c r="LZB1386" s="21"/>
      <c r="LZC1386" s="21"/>
      <c r="LZD1386" s="21"/>
      <c r="LZE1386" s="21"/>
      <c r="LZF1386" s="21"/>
      <c r="LZG1386" s="21"/>
      <c r="LZH1386" s="21"/>
      <c r="LZI1386" s="21"/>
      <c r="LZJ1386" s="21"/>
      <c r="LZK1386" s="21"/>
      <c r="LZL1386" s="21"/>
      <c r="LZM1386" s="21"/>
      <c r="LZN1386" s="21"/>
      <c r="LZO1386" s="21"/>
      <c r="LZP1386" s="21"/>
      <c r="LZQ1386" s="21"/>
      <c r="LZR1386" s="21"/>
      <c r="LZS1386" s="21"/>
      <c r="LZT1386" s="21"/>
      <c r="LZU1386" s="21"/>
      <c r="LZV1386" s="21"/>
      <c r="LZW1386" s="21"/>
      <c r="LZX1386" s="21"/>
      <c r="LZY1386" s="21"/>
      <c r="LZZ1386" s="21"/>
      <c r="MAA1386" s="21"/>
      <c r="MAB1386" s="21"/>
      <c r="MAC1386" s="21"/>
      <c r="MAD1386" s="21"/>
      <c r="MAE1386" s="21"/>
      <c r="MAF1386" s="21"/>
      <c r="MAG1386" s="21"/>
      <c r="MAH1386" s="21"/>
      <c r="MAI1386" s="21"/>
      <c r="MAJ1386" s="21"/>
      <c r="MAK1386" s="21"/>
      <c r="MAL1386" s="21"/>
      <c r="MAM1386" s="21"/>
      <c r="MAN1386" s="21"/>
      <c r="MAO1386" s="21"/>
      <c r="MAP1386" s="21"/>
      <c r="MAQ1386" s="21"/>
      <c r="MAR1386" s="21"/>
      <c r="MAS1386" s="21"/>
      <c r="MAT1386" s="21"/>
      <c r="MAU1386" s="21"/>
      <c r="MAV1386" s="21"/>
      <c r="MAW1386" s="21"/>
      <c r="MAX1386" s="21"/>
      <c r="MAY1386" s="21"/>
      <c r="MAZ1386" s="21"/>
      <c r="MBA1386" s="21"/>
      <c r="MBB1386" s="21"/>
      <c r="MBC1386" s="21"/>
      <c r="MBD1386" s="21"/>
      <c r="MBE1386" s="21"/>
      <c r="MBF1386" s="21"/>
      <c r="MBG1386" s="21"/>
      <c r="MBH1386" s="21"/>
      <c r="MBI1386" s="21"/>
      <c r="MBJ1386" s="21"/>
      <c r="MBK1386" s="21"/>
      <c r="MBL1386" s="21"/>
      <c r="MBM1386" s="21"/>
      <c r="MBN1386" s="21"/>
      <c r="MBO1386" s="21"/>
      <c r="MBP1386" s="21"/>
      <c r="MBQ1386" s="21"/>
      <c r="MBR1386" s="21"/>
      <c r="MBS1386" s="21"/>
      <c r="MBT1386" s="21"/>
      <c r="MBU1386" s="21"/>
      <c r="MBV1386" s="21"/>
      <c r="MBW1386" s="21"/>
      <c r="MBX1386" s="21"/>
      <c r="MBY1386" s="21"/>
      <c r="MBZ1386" s="21"/>
      <c r="MCA1386" s="21"/>
      <c r="MCB1386" s="21"/>
      <c r="MCC1386" s="21"/>
      <c r="MCD1386" s="21"/>
      <c r="MCE1386" s="21"/>
      <c r="MCF1386" s="21"/>
      <c r="MCG1386" s="21"/>
      <c r="MCH1386" s="21"/>
      <c r="MCI1386" s="21"/>
      <c r="MCJ1386" s="21"/>
      <c r="MCK1386" s="21"/>
      <c r="MCL1386" s="21"/>
      <c r="MCM1386" s="21"/>
      <c r="MCN1386" s="21"/>
      <c r="MCO1386" s="21"/>
      <c r="MCP1386" s="21"/>
      <c r="MCQ1386" s="21"/>
      <c r="MCR1386" s="21"/>
      <c r="MCS1386" s="21"/>
      <c r="MCT1386" s="21"/>
      <c r="MCU1386" s="21"/>
      <c r="MCV1386" s="21"/>
      <c r="MCW1386" s="21"/>
      <c r="MCX1386" s="21"/>
      <c r="MCY1386" s="21"/>
      <c r="MCZ1386" s="21"/>
      <c r="MDA1386" s="21"/>
      <c r="MDB1386" s="21"/>
      <c r="MDC1386" s="21"/>
      <c r="MDD1386" s="21"/>
      <c r="MDE1386" s="21"/>
      <c r="MDF1386" s="21"/>
      <c r="MDG1386" s="21"/>
      <c r="MDH1386" s="21"/>
      <c r="MDI1386" s="21"/>
      <c r="MDJ1386" s="21"/>
      <c r="MDK1386" s="21"/>
      <c r="MDL1386" s="21"/>
      <c r="MDM1386" s="21"/>
      <c r="MDN1386" s="21"/>
      <c r="MDO1386" s="21"/>
      <c r="MDP1386" s="21"/>
      <c r="MDQ1386" s="21"/>
      <c r="MDR1386" s="21"/>
      <c r="MDS1386" s="21"/>
      <c r="MDT1386" s="21"/>
      <c r="MDU1386" s="21"/>
      <c r="MDV1386" s="21"/>
      <c r="MDW1386" s="21"/>
      <c r="MDX1386" s="21"/>
      <c r="MDY1386" s="21"/>
      <c r="MDZ1386" s="21"/>
      <c r="MEA1386" s="21"/>
      <c r="MEB1386" s="21"/>
      <c r="MEC1386" s="21"/>
      <c r="MED1386" s="21"/>
      <c r="MEE1386" s="21"/>
      <c r="MEF1386" s="21"/>
      <c r="MEG1386" s="21"/>
      <c r="MEH1386" s="21"/>
      <c r="MEI1386" s="21"/>
      <c r="MEJ1386" s="21"/>
      <c r="MEK1386" s="21"/>
      <c r="MEL1386" s="21"/>
      <c r="MEM1386" s="21"/>
      <c r="MEN1386" s="21"/>
      <c r="MEO1386" s="21"/>
      <c r="MEP1386" s="21"/>
      <c r="MEQ1386" s="21"/>
      <c r="MER1386" s="21"/>
      <c r="MES1386" s="21"/>
      <c r="MET1386" s="21"/>
      <c r="MEU1386" s="21"/>
      <c r="MEV1386" s="21"/>
      <c r="MEW1386" s="21"/>
      <c r="MEX1386" s="21"/>
      <c r="MEY1386" s="21"/>
      <c r="MEZ1386" s="21"/>
      <c r="MFA1386" s="21"/>
      <c r="MFB1386" s="21"/>
      <c r="MFC1386" s="21"/>
      <c r="MFD1386" s="21"/>
      <c r="MFE1386" s="21"/>
      <c r="MFF1386" s="21"/>
      <c r="MFG1386" s="21"/>
      <c r="MFH1386" s="21"/>
      <c r="MFI1386" s="21"/>
      <c r="MFJ1386" s="21"/>
      <c r="MFK1386" s="21"/>
      <c r="MFL1386" s="21"/>
      <c r="MFM1386" s="21"/>
      <c r="MFN1386" s="21"/>
      <c r="MFO1386" s="21"/>
      <c r="MFP1386" s="21"/>
      <c r="MFQ1386" s="21"/>
      <c r="MFR1386" s="21"/>
      <c r="MFS1386" s="21"/>
      <c r="MFT1386" s="21"/>
      <c r="MFU1386" s="21"/>
      <c r="MFV1386" s="21"/>
      <c r="MFW1386" s="21"/>
      <c r="MFX1386" s="21"/>
      <c r="MFY1386" s="21"/>
      <c r="MFZ1386" s="21"/>
      <c r="MGA1386" s="21"/>
      <c r="MGB1386" s="21"/>
      <c r="MGC1386" s="21"/>
      <c r="MGD1386" s="21"/>
      <c r="MGE1386" s="21"/>
      <c r="MGF1386" s="21"/>
      <c r="MGG1386" s="21"/>
      <c r="MGH1386" s="21"/>
      <c r="MGI1386" s="21"/>
      <c r="MGJ1386" s="21"/>
      <c r="MGK1386" s="21"/>
      <c r="MGL1386" s="21"/>
      <c r="MGM1386" s="21"/>
      <c r="MGN1386" s="21"/>
      <c r="MGO1386" s="21"/>
      <c r="MGP1386" s="21"/>
      <c r="MGQ1386" s="21"/>
      <c r="MGR1386" s="21"/>
      <c r="MGS1386" s="21"/>
      <c r="MGT1386" s="21"/>
      <c r="MGU1386" s="21"/>
      <c r="MGV1386" s="21"/>
      <c r="MGW1386" s="21"/>
      <c r="MGX1386" s="21"/>
      <c r="MGY1386" s="21"/>
      <c r="MGZ1386" s="21"/>
      <c r="MHA1386" s="21"/>
      <c r="MHB1386" s="21"/>
      <c r="MHC1386" s="21"/>
      <c r="MHD1386" s="21"/>
      <c r="MHE1386" s="21"/>
      <c r="MHF1386" s="21"/>
      <c r="MHG1386" s="21"/>
      <c r="MHH1386" s="21"/>
      <c r="MHI1386" s="21"/>
      <c r="MHJ1386" s="21"/>
      <c r="MHK1386" s="21"/>
      <c r="MHL1386" s="21"/>
      <c r="MHM1386" s="21"/>
      <c r="MHN1386" s="21"/>
      <c r="MHO1386" s="21"/>
      <c r="MHP1386" s="21"/>
      <c r="MHQ1386" s="21"/>
      <c r="MHR1386" s="21"/>
      <c r="MHS1386" s="21"/>
      <c r="MHT1386" s="21"/>
      <c r="MHU1386" s="21"/>
      <c r="MHV1386" s="21"/>
      <c r="MHW1386" s="21"/>
      <c r="MHX1386" s="21"/>
      <c r="MHY1386" s="21"/>
      <c r="MHZ1386" s="21"/>
      <c r="MIA1386" s="21"/>
      <c r="MIB1386" s="21"/>
      <c r="MIC1386" s="21"/>
      <c r="MID1386" s="21"/>
      <c r="MIE1386" s="21"/>
      <c r="MIF1386" s="21"/>
      <c r="MIG1386" s="21"/>
      <c r="MIH1386" s="21"/>
      <c r="MII1386" s="21"/>
      <c r="MIJ1386" s="21"/>
      <c r="MIK1386" s="21"/>
      <c r="MIL1386" s="21"/>
      <c r="MIM1386" s="21"/>
      <c r="MIN1386" s="21"/>
      <c r="MIO1386" s="21"/>
      <c r="MIP1386" s="21"/>
      <c r="MIQ1386" s="21"/>
      <c r="MIR1386" s="21"/>
      <c r="MIS1386" s="21"/>
      <c r="MIT1386" s="21"/>
      <c r="MIU1386" s="21"/>
      <c r="MIV1386" s="21"/>
      <c r="MIW1386" s="21"/>
      <c r="MIX1386" s="21"/>
      <c r="MIY1386" s="21"/>
      <c r="MIZ1386" s="21"/>
      <c r="MJA1386" s="21"/>
      <c r="MJB1386" s="21"/>
      <c r="MJC1386" s="21"/>
      <c r="MJD1386" s="21"/>
      <c r="MJE1386" s="21"/>
      <c r="MJF1386" s="21"/>
      <c r="MJG1386" s="21"/>
      <c r="MJH1386" s="21"/>
      <c r="MJI1386" s="21"/>
      <c r="MJJ1386" s="21"/>
      <c r="MJK1386" s="21"/>
      <c r="MJL1386" s="21"/>
      <c r="MJM1386" s="21"/>
      <c r="MJN1386" s="21"/>
      <c r="MJO1386" s="21"/>
      <c r="MJP1386" s="21"/>
      <c r="MJQ1386" s="21"/>
      <c r="MJR1386" s="21"/>
      <c r="MJS1386" s="21"/>
      <c r="MJT1386" s="21"/>
      <c r="MJU1386" s="21"/>
      <c r="MJV1386" s="21"/>
      <c r="MJW1386" s="21"/>
      <c r="MJX1386" s="21"/>
      <c r="MJY1386" s="21"/>
      <c r="MJZ1386" s="21"/>
      <c r="MKA1386" s="21"/>
      <c r="MKB1386" s="21"/>
      <c r="MKC1386" s="21"/>
      <c r="MKD1386" s="21"/>
      <c r="MKE1386" s="21"/>
      <c r="MKF1386" s="21"/>
      <c r="MKG1386" s="21"/>
      <c r="MKH1386" s="21"/>
      <c r="MKI1386" s="21"/>
      <c r="MKJ1386" s="21"/>
      <c r="MKK1386" s="21"/>
      <c r="MKL1386" s="21"/>
      <c r="MKM1386" s="21"/>
      <c r="MKN1386" s="21"/>
      <c r="MKO1386" s="21"/>
      <c r="MKP1386" s="21"/>
      <c r="MKQ1386" s="21"/>
      <c r="MKR1386" s="21"/>
      <c r="MKS1386" s="21"/>
      <c r="MKT1386" s="21"/>
      <c r="MKU1386" s="21"/>
      <c r="MKV1386" s="21"/>
      <c r="MKW1386" s="21"/>
      <c r="MKX1386" s="21"/>
      <c r="MKY1386" s="21"/>
      <c r="MKZ1386" s="21"/>
      <c r="MLA1386" s="21"/>
      <c r="MLB1386" s="21"/>
      <c r="MLC1386" s="21"/>
      <c r="MLD1386" s="21"/>
      <c r="MLE1386" s="21"/>
      <c r="MLF1386" s="21"/>
      <c r="MLG1386" s="21"/>
      <c r="MLH1386" s="21"/>
      <c r="MLI1386" s="21"/>
      <c r="MLJ1386" s="21"/>
      <c r="MLK1386" s="21"/>
      <c r="MLL1386" s="21"/>
      <c r="MLM1386" s="21"/>
      <c r="MLN1386" s="21"/>
      <c r="MLO1386" s="21"/>
      <c r="MLP1386" s="21"/>
      <c r="MLQ1386" s="21"/>
      <c r="MLR1386" s="21"/>
      <c r="MLS1386" s="21"/>
      <c r="MLT1386" s="21"/>
      <c r="MLU1386" s="21"/>
      <c r="MLV1386" s="21"/>
      <c r="MLW1386" s="21"/>
      <c r="MLX1386" s="21"/>
      <c r="MLY1386" s="21"/>
      <c r="MLZ1386" s="21"/>
      <c r="MMA1386" s="21"/>
      <c r="MMB1386" s="21"/>
      <c r="MMC1386" s="21"/>
      <c r="MMD1386" s="21"/>
      <c r="MME1386" s="21"/>
      <c r="MMF1386" s="21"/>
      <c r="MMG1386" s="21"/>
      <c r="MMH1386" s="21"/>
      <c r="MMI1386" s="21"/>
      <c r="MMJ1386" s="21"/>
      <c r="MMK1386" s="21"/>
      <c r="MML1386" s="21"/>
      <c r="MMM1386" s="21"/>
      <c r="MMN1386" s="21"/>
      <c r="MMO1386" s="21"/>
      <c r="MMP1386" s="21"/>
      <c r="MMQ1386" s="21"/>
      <c r="MMR1386" s="21"/>
      <c r="MMS1386" s="21"/>
      <c r="MMT1386" s="21"/>
      <c r="MMU1386" s="21"/>
      <c r="MMV1386" s="21"/>
      <c r="MMW1386" s="21"/>
      <c r="MMX1386" s="21"/>
      <c r="MMY1386" s="21"/>
      <c r="MMZ1386" s="21"/>
      <c r="MNA1386" s="21"/>
      <c r="MNB1386" s="21"/>
      <c r="MNC1386" s="21"/>
      <c r="MND1386" s="21"/>
      <c r="MNE1386" s="21"/>
      <c r="MNF1386" s="21"/>
      <c r="MNG1386" s="21"/>
      <c r="MNH1386" s="21"/>
      <c r="MNI1386" s="21"/>
      <c r="MNJ1386" s="21"/>
      <c r="MNK1386" s="21"/>
      <c r="MNL1386" s="21"/>
      <c r="MNM1386" s="21"/>
      <c r="MNN1386" s="21"/>
      <c r="MNO1386" s="21"/>
      <c r="MNP1386" s="21"/>
      <c r="MNQ1386" s="21"/>
      <c r="MNR1386" s="21"/>
      <c r="MNS1386" s="21"/>
      <c r="MNT1386" s="21"/>
      <c r="MNU1386" s="21"/>
      <c r="MNV1386" s="21"/>
      <c r="MNW1386" s="21"/>
      <c r="MNX1386" s="21"/>
      <c r="MNY1386" s="21"/>
      <c r="MNZ1386" s="21"/>
      <c r="MOA1386" s="21"/>
      <c r="MOB1386" s="21"/>
      <c r="MOC1386" s="21"/>
      <c r="MOD1386" s="21"/>
      <c r="MOE1386" s="21"/>
      <c r="MOF1386" s="21"/>
      <c r="MOG1386" s="21"/>
      <c r="MOH1386" s="21"/>
      <c r="MOI1386" s="21"/>
      <c r="MOJ1386" s="21"/>
      <c r="MOK1386" s="21"/>
      <c r="MOL1386" s="21"/>
      <c r="MOM1386" s="21"/>
      <c r="MON1386" s="21"/>
      <c r="MOO1386" s="21"/>
      <c r="MOP1386" s="21"/>
      <c r="MOQ1386" s="21"/>
      <c r="MOR1386" s="21"/>
      <c r="MOS1386" s="21"/>
      <c r="MOT1386" s="21"/>
      <c r="MOU1386" s="21"/>
      <c r="MOV1386" s="21"/>
      <c r="MOW1386" s="21"/>
      <c r="MOX1386" s="21"/>
      <c r="MOY1386" s="21"/>
      <c r="MOZ1386" s="21"/>
      <c r="MPA1386" s="21"/>
      <c r="MPB1386" s="21"/>
      <c r="MPC1386" s="21"/>
      <c r="MPD1386" s="21"/>
      <c r="MPE1386" s="21"/>
      <c r="MPF1386" s="21"/>
      <c r="MPG1386" s="21"/>
      <c r="MPH1386" s="21"/>
      <c r="MPI1386" s="21"/>
      <c r="MPJ1386" s="21"/>
      <c r="MPK1386" s="21"/>
      <c r="MPL1386" s="21"/>
      <c r="MPM1386" s="21"/>
      <c r="MPN1386" s="21"/>
      <c r="MPO1386" s="21"/>
      <c r="MPP1386" s="21"/>
      <c r="MPQ1386" s="21"/>
      <c r="MPR1386" s="21"/>
      <c r="MPS1386" s="21"/>
      <c r="MPT1386" s="21"/>
      <c r="MPU1386" s="21"/>
      <c r="MPV1386" s="21"/>
      <c r="MPW1386" s="21"/>
      <c r="MPX1386" s="21"/>
      <c r="MPY1386" s="21"/>
      <c r="MPZ1386" s="21"/>
      <c r="MQA1386" s="21"/>
      <c r="MQB1386" s="21"/>
      <c r="MQC1386" s="21"/>
      <c r="MQD1386" s="21"/>
      <c r="MQE1386" s="21"/>
      <c r="MQF1386" s="21"/>
      <c r="MQG1386" s="21"/>
      <c r="MQH1386" s="21"/>
      <c r="MQI1386" s="21"/>
      <c r="MQJ1386" s="21"/>
      <c r="MQK1386" s="21"/>
      <c r="MQL1386" s="21"/>
      <c r="MQM1386" s="21"/>
      <c r="MQN1386" s="21"/>
      <c r="MQO1386" s="21"/>
      <c r="MQP1386" s="21"/>
      <c r="MQQ1386" s="21"/>
      <c r="MQR1386" s="21"/>
      <c r="MQS1386" s="21"/>
      <c r="MQT1386" s="21"/>
      <c r="MQU1386" s="21"/>
      <c r="MQV1386" s="21"/>
      <c r="MQW1386" s="21"/>
      <c r="MQX1386" s="21"/>
      <c r="MQY1386" s="21"/>
      <c r="MQZ1386" s="21"/>
      <c r="MRA1386" s="21"/>
      <c r="MRB1386" s="21"/>
      <c r="MRC1386" s="21"/>
      <c r="MRD1386" s="21"/>
      <c r="MRE1386" s="21"/>
      <c r="MRF1386" s="21"/>
      <c r="MRG1386" s="21"/>
      <c r="MRH1386" s="21"/>
      <c r="MRI1386" s="21"/>
      <c r="MRJ1386" s="21"/>
      <c r="MRK1386" s="21"/>
      <c r="MRL1386" s="21"/>
      <c r="MRM1386" s="21"/>
      <c r="MRN1386" s="21"/>
      <c r="MRO1386" s="21"/>
      <c r="MRP1386" s="21"/>
      <c r="MRQ1386" s="21"/>
      <c r="MRR1386" s="21"/>
      <c r="MRS1386" s="21"/>
      <c r="MRT1386" s="21"/>
      <c r="MRU1386" s="21"/>
      <c r="MRV1386" s="21"/>
      <c r="MRW1386" s="21"/>
      <c r="MRX1386" s="21"/>
      <c r="MRY1386" s="21"/>
      <c r="MRZ1386" s="21"/>
      <c r="MSA1386" s="21"/>
      <c r="MSB1386" s="21"/>
      <c r="MSC1386" s="21"/>
      <c r="MSD1386" s="21"/>
      <c r="MSE1386" s="21"/>
      <c r="MSF1386" s="21"/>
      <c r="MSG1386" s="21"/>
      <c r="MSH1386" s="21"/>
      <c r="MSI1386" s="21"/>
      <c r="MSJ1386" s="21"/>
      <c r="MSK1386" s="21"/>
      <c r="MSL1386" s="21"/>
      <c r="MSM1386" s="21"/>
      <c r="MSN1386" s="21"/>
      <c r="MSO1386" s="21"/>
      <c r="MSP1386" s="21"/>
      <c r="MSQ1386" s="21"/>
      <c r="MSR1386" s="21"/>
      <c r="MSS1386" s="21"/>
      <c r="MST1386" s="21"/>
      <c r="MSU1386" s="21"/>
      <c r="MSV1386" s="21"/>
      <c r="MSW1386" s="21"/>
      <c r="MSX1386" s="21"/>
      <c r="MSY1386" s="21"/>
      <c r="MSZ1386" s="21"/>
      <c r="MTA1386" s="21"/>
      <c r="MTB1386" s="21"/>
      <c r="MTC1386" s="21"/>
      <c r="MTD1386" s="21"/>
      <c r="MTE1386" s="21"/>
      <c r="MTF1386" s="21"/>
      <c r="MTG1386" s="21"/>
      <c r="MTH1386" s="21"/>
      <c r="MTI1386" s="21"/>
      <c r="MTJ1386" s="21"/>
      <c r="MTK1386" s="21"/>
      <c r="MTL1386" s="21"/>
      <c r="MTM1386" s="21"/>
      <c r="MTN1386" s="21"/>
      <c r="MTO1386" s="21"/>
      <c r="MTP1386" s="21"/>
      <c r="MTQ1386" s="21"/>
      <c r="MTR1386" s="21"/>
      <c r="MTS1386" s="21"/>
      <c r="MTT1386" s="21"/>
      <c r="MTU1386" s="21"/>
      <c r="MTV1386" s="21"/>
      <c r="MTW1386" s="21"/>
      <c r="MTX1386" s="21"/>
      <c r="MTY1386" s="21"/>
      <c r="MTZ1386" s="21"/>
      <c r="MUA1386" s="21"/>
      <c r="MUB1386" s="21"/>
      <c r="MUC1386" s="21"/>
      <c r="MUD1386" s="21"/>
      <c r="MUE1386" s="21"/>
      <c r="MUF1386" s="21"/>
      <c r="MUG1386" s="21"/>
      <c r="MUH1386" s="21"/>
      <c r="MUI1386" s="21"/>
      <c r="MUJ1386" s="21"/>
      <c r="MUK1386" s="21"/>
      <c r="MUL1386" s="21"/>
      <c r="MUM1386" s="21"/>
      <c r="MUN1386" s="21"/>
      <c r="MUO1386" s="21"/>
      <c r="MUP1386" s="21"/>
      <c r="MUQ1386" s="21"/>
      <c r="MUR1386" s="21"/>
      <c r="MUS1386" s="21"/>
      <c r="MUT1386" s="21"/>
      <c r="MUU1386" s="21"/>
      <c r="MUV1386" s="21"/>
      <c r="MUW1386" s="21"/>
      <c r="MUX1386" s="21"/>
      <c r="MUY1386" s="21"/>
      <c r="MUZ1386" s="21"/>
      <c r="MVA1386" s="21"/>
      <c r="MVB1386" s="21"/>
      <c r="MVC1386" s="21"/>
      <c r="MVD1386" s="21"/>
      <c r="MVE1386" s="21"/>
      <c r="MVF1386" s="21"/>
      <c r="MVG1386" s="21"/>
      <c r="MVH1386" s="21"/>
      <c r="MVI1386" s="21"/>
      <c r="MVJ1386" s="21"/>
      <c r="MVK1386" s="21"/>
      <c r="MVL1386" s="21"/>
      <c r="MVM1386" s="21"/>
      <c r="MVN1386" s="21"/>
      <c r="MVO1386" s="21"/>
      <c r="MVP1386" s="21"/>
      <c r="MVQ1386" s="21"/>
      <c r="MVR1386" s="21"/>
      <c r="MVS1386" s="21"/>
      <c r="MVT1386" s="21"/>
      <c r="MVU1386" s="21"/>
      <c r="MVV1386" s="21"/>
      <c r="MVW1386" s="21"/>
      <c r="MVX1386" s="21"/>
      <c r="MVY1386" s="21"/>
      <c r="MVZ1386" s="21"/>
      <c r="MWA1386" s="21"/>
      <c r="MWB1386" s="21"/>
      <c r="MWC1386" s="21"/>
      <c r="MWD1386" s="21"/>
      <c r="MWE1386" s="21"/>
      <c r="MWF1386" s="21"/>
      <c r="MWG1386" s="21"/>
      <c r="MWH1386" s="21"/>
      <c r="MWI1386" s="21"/>
      <c r="MWJ1386" s="21"/>
      <c r="MWK1386" s="21"/>
      <c r="MWL1386" s="21"/>
      <c r="MWM1386" s="21"/>
      <c r="MWN1386" s="21"/>
      <c r="MWO1386" s="21"/>
      <c r="MWP1386" s="21"/>
      <c r="MWQ1386" s="21"/>
      <c r="MWR1386" s="21"/>
      <c r="MWS1386" s="21"/>
      <c r="MWT1386" s="21"/>
      <c r="MWU1386" s="21"/>
      <c r="MWV1386" s="21"/>
      <c r="MWW1386" s="21"/>
      <c r="MWX1386" s="21"/>
      <c r="MWY1386" s="21"/>
      <c r="MWZ1386" s="21"/>
      <c r="MXA1386" s="21"/>
      <c r="MXB1386" s="21"/>
      <c r="MXC1386" s="21"/>
      <c r="MXD1386" s="21"/>
      <c r="MXE1386" s="21"/>
      <c r="MXF1386" s="21"/>
      <c r="MXG1386" s="21"/>
      <c r="MXH1386" s="21"/>
      <c r="MXI1386" s="21"/>
      <c r="MXJ1386" s="21"/>
      <c r="MXK1386" s="21"/>
      <c r="MXL1386" s="21"/>
      <c r="MXM1386" s="21"/>
      <c r="MXN1386" s="21"/>
      <c r="MXO1386" s="21"/>
      <c r="MXP1386" s="21"/>
      <c r="MXQ1386" s="21"/>
      <c r="MXR1386" s="21"/>
      <c r="MXS1386" s="21"/>
      <c r="MXT1386" s="21"/>
      <c r="MXU1386" s="21"/>
      <c r="MXV1386" s="21"/>
      <c r="MXW1386" s="21"/>
      <c r="MXX1386" s="21"/>
      <c r="MXY1386" s="21"/>
      <c r="MXZ1386" s="21"/>
      <c r="MYA1386" s="21"/>
      <c r="MYB1386" s="21"/>
      <c r="MYC1386" s="21"/>
      <c r="MYD1386" s="21"/>
      <c r="MYE1386" s="21"/>
      <c r="MYF1386" s="21"/>
      <c r="MYG1386" s="21"/>
      <c r="MYH1386" s="21"/>
      <c r="MYI1386" s="21"/>
      <c r="MYJ1386" s="21"/>
      <c r="MYK1386" s="21"/>
      <c r="MYL1386" s="21"/>
      <c r="MYM1386" s="21"/>
      <c r="MYN1386" s="21"/>
      <c r="MYO1386" s="21"/>
      <c r="MYP1386" s="21"/>
      <c r="MYQ1386" s="21"/>
      <c r="MYR1386" s="21"/>
      <c r="MYS1386" s="21"/>
      <c r="MYT1386" s="21"/>
      <c r="MYU1386" s="21"/>
      <c r="MYV1386" s="21"/>
      <c r="MYW1386" s="21"/>
      <c r="MYX1386" s="21"/>
      <c r="MYY1386" s="21"/>
      <c r="MYZ1386" s="21"/>
      <c r="MZA1386" s="21"/>
      <c r="MZB1386" s="21"/>
      <c r="MZC1386" s="21"/>
      <c r="MZD1386" s="21"/>
      <c r="MZE1386" s="21"/>
      <c r="MZF1386" s="21"/>
      <c r="MZG1386" s="21"/>
      <c r="MZH1386" s="21"/>
      <c r="MZI1386" s="21"/>
      <c r="MZJ1386" s="21"/>
      <c r="MZK1386" s="21"/>
      <c r="MZL1386" s="21"/>
      <c r="MZM1386" s="21"/>
      <c r="MZN1386" s="21"/>
      <c r="MZO1386" s="21"/>
      <c r="MZP1386" s="21"/>
      <c r="MZQ1386" s="21"/>
      <c r="MZR1386" s="21"/>
      <c r="MZS1386" s="21"/>
      <c r="MZT1386" s="21"/>
      <c r="MZU1386" s="21"/>
      <c r="MZV1386" s="21"/>
      <c r="MZW1386" s="21"/>
      <c r="MZX1386" s="21"/>
      <c r="MZY1386" s="21"/>
      <c r="MZZ1386" s="21"/>
      <c r="NAA1386" s="21"/>
      <c r="NAB1386" s="21"/>
      <c r="NAC1386" s="21"/>
      <c r="NAD1386" s="21"/>
      <c r="NAE1386" s="21"/>
      <c r="NAF1386" s="21"/>
      <c r="NAG1386" s="21"/>
      <c r="NAH1386" s="21"/>
      <c r="NAI1386" s="21"/>
      <c r="NAJ1386" s="21"/>
      <c r="NAK1386" s="21"/>
      <c r="NAL1386" s="21"/>
      <c r="NAM1386" s="21"/>
      <c r="NAN1386" s="21"/>
      <c r="NAO1386" s="21"/>
      <c r="NAP1386" s="21"/>
      <c r="NAQ1386" s="21"/>
      <c r="NAR1386" s="21"/>
      <c r="NAS1386" s="21"/>
      <c r="NAT1386" s="21"/>
      <c r="NAU1386" s="21"/>
      <c r="NAV1386" s="21"/>
      <c r="NAW1386" s="21"/>
      <c r="NAX1386" s="21"/>
      <c r="NAY1386" s="21"/>
      <c r="NAZ1386" s="21"/>
      <c r="NBA1386" s="21"/>
      <c r="NBB1386" s="21"/>
      <c r="NBC1386" s="21"/>
      <c r="NBD1386" s="21"/>
      <c r="NBE1386" s="21"/>
      <c r="NBF1386" s="21"/>
      <c r="NBG1386" s="21"/>
      <c r="NBH1386" s="21"/>
      <c r="NBI1386" s="21"/>
      <c r="NBJ1386" s="21"/>
      <c r="NBK1386" s="21"/>
      <c r="NBL1386" s="21"/>
      <c r="NBM1386" s="21"/>
      <c r="NBN1386" s="21"/>
      <c r="NBO1386" s="21"/>
      <c r="NBP1386" s="21"/>
      <c r="NBQ1386" s="21"/>
      <c r="NBR1386" s="21"/>
      <c r="NBS1386" s="21"/>
      <c r="NBT1386" s="21"/>
      <c r="NBU1386" s="21"/>
      <c r="NBV1386" s="21"/>
      <c r="NBW1386" s="21"/>
      <c r="NBX1386" s="21"/>
      <c r="NBY1386" s="21"/>
      <c r="NBZ1386" s="21"/>
      <c r="NCA1386" s="21"/>
      <c r="NCB1386" s="21"/>
      <c r="NCC1386" s="21"/>
      <c r="NCD1386" s="21"/>
      <c r="NCE1386" s="21"/>
      <c r="NCF1386" s="21"/>
      <c r="NCG1386" s="21"/>
      <c r="NCH1386" s="21"/>
      <c r="NCI1386" s="21"/>
      <c r="NCJ1386" s="21"/>
      <c r="NCK1386" s="21"/>
      <c r="NCL1386" s="21"/>
      <c r="NCM1386" s="21"/>
      <c r="NCN1386" s="21"/>
      <c r="NCO1386" s="21"/>
      <c r="NCP1386" s="21"/>
      <c r="NCQ1386" s="21"/>
      <c r="NCR1386" s="21"/>
      <c r="NCS1386" s="21"/>
      <c r="NCT1386" s="21"/>
      <c r="NCU1386" s="21"/>
      <c r="NCV1386" s="21"/>
      <c r="NCW1386" s="21"/>
      <c r="NCX1386" s="21"/>
      <c r="NCY1386" s="21"/>
      <c r="NCZ1386" s="21"/>
      <c r="NDA1386" s="21"/>
      <c r="NDB1386" s="21"/>
      <c r="NDC1386" s="21"/>
      <c r="NDD1386" s="21"/>
      <c r="NDE1386" s="21"/>
      <c r="NDF1386" s="21"/>
      <c r="NDG1386" s="21"/>
      <c r="NDH1386" s="21"/>
      <c r="NDI1386" s="21"/>
      <c r="NDJ1386" s="21"/>
      <c r="NDK1386" s="21"/>
      <c r="NDL1386" s="21"/>
      <c r="NDM1386" s="21"/>
      <c r="NDN1386" s="21"/>
      <c r="NDO1386" s="21"/>
      <c r="NDP1386" s="21"/>
      <c r="NDQ1386" s="21"/>
      <c r="NDR1386" s="21"/>
      <c r="NDS1386" s="21"/>
      <c r="NDT1386" s="21"/>
      <c r="NDU1386" s="21"/>
      <c r="NDV1386" s="21"/>
      <c r="NDW1386" s="21"/>
      <c r="NDX1386" s="21"/>
      <c r="NDY1386" s="21"/>
      <c r="NDZ1386" s="21"/>
      <c r="NEA1386" s="21"/>
      <c r="NEB1386" s="21"/>
      <c r="NEC1386" s="21"/>
      <c r="NED1386" s="21"/>
      <c r="NEE1386" s="21"/>
      <c r="NEF1386" s="21"/>
      <c r="NEG1386" s="21"/>
      <c r="NEH1386" s="21"/>
      <c r="NEI1386" s="21"/>
      <c r="NEJ1386" s="21"/>
      <c r="NEK1386" s="21"/>
      <c r="NEL1386" s="21"/>
      <c r="NEM1386" s="21"/>
      <c r="NEN1386" s="21"/>
      <c r="NEO1386" s="21"/>
      <c r="NEP1386" s="21"/>
      <c r="NEQ1386" s="21"/>
      <c r="NER1386" s="21"/>
      <c r="NES1386" s="21"/>
      <c r="NET1386" s="21"/>
      <c r="NEU1386" s="21"/>
      <c r="NEV1386" s="21"/>
      <c r="NEW1386" s="21"/>
      <c r="NEX1386" s="21"/>
      <c r="NEY1386" s="21"/>
      <c r="NEZ1386" s="21"/>
      <c r="NFA1386" s="21"/>
      <c r="NFB1386" s="21"/>
      <c r="NFC1386" s="21"/>
      <c r="NFD1386" s="21"/>
      <c r="NFE1386" s="21"/>
      <c r="NFF1386" s="21"/>
      <c r="NFG1386" s="21"/>
      <c r="NFH1386" s="21"/>
      <c r="NFI1386" s="21"/>
      <c r="NFJ1386" s="21"/>
      <c r="NFK1386" s="21"/>
      <c r="NFL1386" s="21"/>
      <c r="NFM1386" s="21"/>
      <c r="NFN1386" s="21"/>
      <c r="NFO1386" s="21"/>
      <c r="NFP1386" s="21"/>
      <c r="NFQ1386" s="21"/>
      <c r="NFR1386" s="21"/>
      <c r="NFS1386" s="21"/>
      <c r="NFT1386" s="21"/>
      <c r="NFU1386" s="21"/>
      <c r="NFV1386" s="21"/>
      <c r="NFW1386" s="21"/>
      <c r="NFX1386" s="21"/>
      <c r="NFY1386" s="21"/>
      <c r="NFZ1386" s="21"/>
      <c r="NGA1386" s="21"/>
      <c r="NGB1386" s="21"/>
      <c r="NGC1386" s="21"/>
      <c r="NGD1386" s="21"/>
      <c r="NGE1386" s="21"/>
      <c r="NGF1386" s="21"/>
      <c r="NGG1386" s="21"/>
      <c r="NGH1386" s="21"/>
      <c r="NGI1386" s="21"/>
      <c r="NGJ1386" s="21"/>
      <c r="NGK1386" s="21"/>
      <c r="NGL1386" s="21"/>
      <c r="NGM1386" s="21"/>
      <c r="NGN1386" s="21"/>
      <c r="NGO1386" s="21"/>
      <c r="NGP1386" s="21"/>
      <c r="NGQ1386" s="21"/>
      <c r="NGR1386" s="21"/>
      <c r="NGS1386" s="21"/>
      <c r="NGT1386" s="21"/>
      <c r="NGU1386" s="21"/>
      <c r="NGV1386" s="21"/>
      <c r="NGW1386" s="21"/>
      <c r="NGX1386" s="21"/>
      <c r="NGY1386" s="21"/>
      <c r="NGZ1386" s="21"/>
      <c r="NHA1386" s="21"/>
      <c r="NHB1386" s="21"/>
      <c r="NHC1386" s="21"/>
      <c r="NHD1386" s="21"/>
      <c r="NHE1386" s="21"/>
      <c r="NHF1386" s="21"/>
      <c r="NHG1386" s="21"/>
      <c r="NHH1386" s="21"/>
      <c r="NHI1386" s="21"/>
      <c r="NHJ1386" s="21"/>
      <c r="NHK1386" s="21"/>
      <c r="NHL1386" s="21"/>
      <c r="NHM1386" s="21"/>
      <c r="NHN1386" s="21"/>
      <c r="NHO1386" s="21"/>
      <c r="NHP1386" s="21"/>
      <c r="NHQ1386" s="21"/>
      <c r="NHR1386" s="21"/>
      <c r="NHS1386" s="21"/>
      <c r="NHT1386" s="21"/>
      <c r="NHU1386" s="21"/>
      <c r="NHV1386" s="21"/>
      <c r="NHW1386" s="21"/>
      <c r="NHX1386" s="21"/>
      <c r="NHY1386" s="21"/>
      <c r="NHZ1386" s="21"/>
      <c r="NIA1386" s="21"/>
      <c r="NIB1386" s="21"/>
      <c r="NIC1386" s="21"/>
      <c r="NID1386" s="21"/>
      <c r="NIE1386" s="21"/>
      <c r="NIF1386" s="21"/>
      <c r="NIG1386" s="21"/>
      <c r="NIH1386" s="21"/>
      <c r="NII1386" s="21"/>
      <c r="NIJ1386" s="21"/>
      <c r="NIK1386" s="21"/>
      <c r="NIL1386" s="21"/>
      <c r="NIM1386" s="21"/>
      <c r="NIN1386" s="21"/>
      <c r="NIO1386" s="21"/>
      <c r="NIP1386" s="21"/>
      <c r="NIQ1386" s="21"/>
      <c r="NIR1386" s="21"/>
      <c r="NIS1386" s="21"/>
      <c r="NIT1386" s="21"/>
      <c r="NIU1386" s="21"/>
      <c r="NIV1386" s="21"/>
      <c r="NIW1386" s="21"/>
      <c r="NIX1386" s="21"/>
      <c r="NIY1386" s="21"/>
      <c r="NIZ1386" s="21"/>
      <c r="NJA1386" s="21"/>
      <c r="NJB1386" s="21"/>
      <c r="NJC1386" s="21"/>
      <c r="NJD1386" s="21"/>
      <c r="NJE1386" s="21"/>
      <c r="NJF1386" s="21"/>
      <c r="NJG1386" s="21"/>
      <c r="NJH1386" s="21"/>
      <c r="NJI1386" s="21"/>
      <c r="NJJ1386" s="21"/>
      <c r="NJK1386" s="21"/>
      <c r="NJL1386" s="21"/>
      <c r="NJM1386" s="21"/>
      <c r="NJN1386" s="21"/>
      <c r="NJO1386" s="21"/>
      <c r="NJP1386" s="21"/>
      <c r="NJQ1386" s="21"/>
      <c r="NJR1386" s="21"/>
      <c r="NJS1386" s="21"/>
      <c r="NJT1386" s="21"/>
      <c r="NJU1386" s="21"/>
      <c r="NJV1386" s="21"/>
      <c r="NJW1386" s="21"/>
      <c r="NJX1386" s="21"/>
      <c r="NJY1386" s="21"/>
      <c r="NJZ1386" s="21"/>
      <c r="NKA1386" s="21"/>
      <c r="NKB1386" s="21"/>
      <c r="NKC1386" s="21"/>
      <c r="NKD1386" s="21"/>
      <c r="NKE1386" s="21"/>
      <c r="NKF1386" s="21"/>
      <c r="NKG1386" s="21"/>
      <c r="NKH1386" s="21"/>
      <c r="NKI1386" s="21"/>
      <c r="NKJ1386" s="21"/>
      <c r="NKK1386" s="21"/>
      <c r="NKL1386" s="21"/>
      <c r="NKM1386" s="21"/>
      <c r="NKN1386" s="21"/>
      <c r="NKO1386" s="21"/>
      <c r="NKP1386" s="21"/>
      <c r="NKQ1386" s="21"/>
      <c r="NKR1386" s="21"/>
      <c r="NKS1386" s="21"/>
      <c r="NKT1386" s="21"/>
      <c r="NKU1386" s="21"/>
      <c r="NKV1386" s="21"/>
      <c r="NKW1386" s="21"/>
      <c r="NKX1386" s="21"/>
      <c r="NKY1386" s="21"/>
      <c r="NKZ1386" s="21"/>
      <c r="NLA1386" s="21"/>
      <c r="NLB1386" s="21"/>
      <c r="NLC1386" s="21"/>
      <c r="NLD1386" s="21"/>
      <c r="NLE1386" s="21"/>
      <c r="NLF1386" s="21"/>
      <c r="NLG1386" s="21"/>
      <c r="NLH1386" s="21"/>
      <c r="NLI1386" s="21"/>
      <c r="NLJ1386" s="21"/>
      <c r="NLK1386" s="21"/>
      <c r="NLL1386" s="21"/>
      <c r="NLM1386" s="21"/>
      <c r="NLN1386" s="21"/>
      <c r="NLO1386" s="21"/>
      <c r="NLP1386" s="21"/>
      <c r="NLQ1386" s="21"/>
      <c r="NLR1386" s="21"/>
      <c r="NLS1386" s="21"/>
      <c r="NLT1386" s="21"/>
      <c r="NLU1386" s="21"/>
      <c r="NLV1386" s="21"/>
      <c r="NLW1386" s="21"/>
      <c r="NLX1386" s="21"/>
      <c r="NLY1386" s="21"/>
      <c r="NLZ1386" s="21"/>
      <c r="NMA1386" s="21"/>
      <c r="NMB1386" s="21"/>
      <c r="NMC1386" s="21"/>
      <c r="NMD1386" s="21"/>
      <c r="NME1386" s="21"/>
      <c r="NMF1386" s="21"/>
      <c r="NMG1386" s="21"/>
      <c r="NMH1386" s="21"/>
      <c r="NMI1386" s="21"/>
      <c r="NMJ1386" s="21"/>
      <c r="NMK1386" s="21"/>
      <c r="NML1386" s="21"/>
      <c r="NMM1386" s="21"/>
      <c r="NMN1386" s="21"/>
      <c r="NMO1386" s="21"/>
      <c r="NMP1386" s="21"/>
      <c r="NMQ1386" s="21"/>
      <c r="NMR1386" s="21"/>
      <c r="NMS1386" s="21"/>
      <c r="NMT1386" s="21"/>
      <c r="NMU1386" s="21"/>
      <c r="NMV1386" s="21"/>
      <c r="NMW1386" s="21"/>
      <c r="NMX1386" s="21"/>
      <c r="NMY1386" s="21"/>
      <c r="NMZ1386" s="21"/>
      <c r="NNA1386" s="21"/>
      <c r="NNB1386" s="21"/>
      <c r="NNC1386" s="21"/>
      <c r="NND1386" s="21"/>
      <c r="NNE1386" s="21"/>
      <c r="NNF1386" s="21"/>
      <c r="NNG1386" s="21"/>
      <c r="NNH1386" s="21"/>
      <c r="NNI1386" s="21"/>
      <c r="NNJ1386" s="21"/>
      <c r="NNK1386" s="21"/>
      <c r="NNL1386" s="21"/>
      <c r="NNM1386" s="21"/>
      <c r="NNN1386" s="21"/>
      <c r="NNO1386" s="21"/>
      <c r="NNP1386" s="21"/>
      <c r="NNQ1386" s="21"/>
      <c r="NNR1386" s="21"/>
      <c r="NNS1386" s="21"/>
      <c r="NNT1386" s="21"/>
      <c r="NNU1386" s="21"/>
      <c r="NNV1386" s="21"/>
      <c r="NNW1386" s="21"/>
      <c r="NNX1386" s="21"/>
      <c r="NNY1386" s="21"/>
      <c r="NNZ1386" s="21"/>
      <c r="NOA1386" s="21"/>
      <c r="NOB1386" s="21"/>
      <c r="NOC1386" s="21"/>
      <c r="NOD1386" s="21"/>
      <c r="NOE1386" s="21"/>
      <c r="NOF1386" s="21"/>
      <c r="NOG1386" s="21"/>
      <c r="NOH1386" s="21"/>
      <c r="NOI1386" s="21"/>
      <c r="NOJ1386" s="21"/>
      <c r="NOK1386" s="21"/>
      <c r="NOL1386" s="21"/>
      <c r="NOM1386" s="21"/>
      <c r="NON1386" s="21"/>
      <c r="NOO1386" s="21"/>
      <c r="NOP1386" s="21"/>
      <c r="NOQ1386" s="21"/>
      <c r="NOR1386" s="21"/>
      <c r="NOS1386" s="21"/>
      <c r="NOT1386" s="21"/>
      <c r="NOU1386" s="21"/>
      <c r="NOV1386" s="21"/>
      <c r="NOW1386" s="21"/>
      <c r="NOX1386" s="21"/>
      <c r="NOY1386" s="21"/>
      <c r="NOZ1386" s="21"/>
      <c r="NPA1386" s="21"/>
      <c r="NPB1386" s="21"/>
      <c r="NPC1386" s="21"/>
      <c r="NPD1386" s="21"/>
      <c r="NPE1386" s="21"/>
      <c r="NPF1386" s="21"/>
      <c r="NPG1386" s="21"/>
      <c r="NPH1386" s="21"/>
      <c r="NPI1386" s="21"/>
      <c r="NPJ1386" s="21"/>
      <c r="NPK1386" s="21"/>
      <c r="NPL1386" s="21"/>
      <c r="NPM1386" s="21"/>
      <c r="NPN1386" s="21"/>
      <c r="NPO1386" s="21"/>
      <c r="NPP1386" s="21"/>
      <c r="NPQ1386" s="21"/>
      <c r="NPR1386" s="21"/>
      <c r="NPS1386" s="21"/>
      <c r="NPT1386" s="21"/>
      <c r="NPU1386" s="21"/>
      <c r="NPV1386" s="21"/>
      <c r="NPW1386" s="21"/>
      <c r="NPX1386" s="21"/>
      <c r="NPY1386" s="21"/>
      <c r="NPZ1386" s="21"/>
      <c r="NQA1386" s="21"/>
      <c r="NQB1386" s="21"/>
      <c r="NQC1386" s="21"/>
      <c r="NQD1386" s="21"/>
      <c r="NQE1386" s="21"/>
      <c r="NQF1386" s="21"/>
      <c r="NQG1386" s="21"/>
      <c r="NQH1386" s="21"/>
      <c r="NQI1386" s="21"/>
      <c r="NQJ1386" s="21"/>
      <c r="NQK1386" s="21"/>
      <c r="NQL1386" s="21"/>
      <c r="NQM1386" s="21"/>
      <c r="NQN1386" s="21"/>
      <c r="NQO1386" s="21"/>
      <c r="NQP1386" s="21"/>
      <c r="NQQ1386" s="21"/>
      <c r="NQR1386" s="21"/>
      <c r="NQS1386" s="21"/>
      <c r="NQT1386" s="21"/>
      <c r="NQU1386" s="21"/>
      <c r="NQV1386" s="21"/>
      <c r="NQW1386" s="21"/>
      <c r="NQX1386" s="21"/>
      <c r="NQY1386" s="21"/>
      <c r="NQZ1386" s="21"/>
      <c r="NRA1386" s="21"/>
      <c r="NRB1386" s="21"/>
      <c r="NRC1386" s="21"/>
      <c r="NRD1386" s="21"/>
      <c r="NRE1386" s="21"/>
      <c r="NRF1386" s="21"/>
      <c r="NRG1386" s="21"/>
      <c r="NRH1386" s="21"/>
      <c r="NRI1386" s="21"/>
      <c r="NRJ1386" s="21"/>
      <c r="NRK1386" s="21"/>
      <c r="NRL1386" s="21"/>
      <c r="NRM1386" s="21"/>
      <c r="NRN1386" s="21"/>
      <c r="NRO1386" s="21"/>
      <c r="NRP1386" s="21"/>
      <c r="NRQ1386" s="21"/>
      <c r="NRR1386" s="21"/>
      <c r="NRS1386" s="21"/>
      <c r="NRT1386" s="21"/>
      <c r="NRU1386" s="21"/>
      <c r="NRV1386" s="21"/>
      <c r="NRW1386" s="21"/>
      <c r="NRX1386" s="21"/>
      <c r="NRY1386" s="21"/>
      <c r="NRZ1386" s="21"/>
      <c r="NSA1386" s="21"/>
      <c r="NSB1386" s="21"/>
      <c r="NSC1386" s="21"/>
      <c r="NSD1386" s="21"/>
      <c r="NSE1386" s="21"/>
      <c r="NSF1386" s="21"/>
      <c r="NSG1386" s="21"/>
      <c r="NSH1386" s="21"/>
      <c r="NSI1386" s="21"/>
      <c r="NSJ1386" s="21"/>
      <c r="NSK1386" s="21"/>
      <c r="NSL1386" s="21"/>
      <c r="NSM1386" s="21"/>
      <c r="NSN1386" s="21"/>
      <c r="NSO1386" s="21"/>
      <c r="NSP1386" s="21"/>
      <c r="NSQ1386" s="21"/>
      <c r="NSR1386" s="21"/>
      <c r="NSS1386" s="21"/>
      <c r="NST1386" s="21"/>
      <c r="NSU1386" s="21"/>
      <c r="NSV1386" s="21"/>
      <c r="NSW1386" s="21"/>
      <c r="NSX1386" s="21"/>
      <c r="NSY1386" s="21"/>
      <c r="NSZ1386" s="21"/>
      <c r="NTA1386" s="21"/>
      <c r="NTB1386" s="21"/>
      <c r="NTC1386" s="21"/>
      <c r="NTD1386" s="21"/>
      <c r="NTE1386" s="21"/>
      <c r="NTF1386" s="21"/>
      <c r="NTG1386" s="21"/>
      <c r="NTH1386" s="21"/>
      <c r="NTI1386" s="21"/>
      <c r="NTJ1386" s="21"/>
      <c r="NTK1386" s="21"/>
      <c r="NTL1386" s="21"/>
      <c r="NTM1386" s="21"/>
      <c r="NTN1386" s="21"/>
      <c r="NTO1386" s="21"/>
      <c r="NTP1386" s="21"/>
      <c r="NTQ1386" s="21"/>
      <c r="NTR1386" s="21"/>
      <c r="NTS1386" s="21"/>
      <c r="NTT1386" s="21"/>
      <c r="NTU1386" s="21"/>
      <c r="NTV1386" s="21"/>
      <c r="NTW1386" s="21"/>
      <c r="NTX1386" s="21"/>
      <c r="NTY1386" s="21"/>
      <c r="NTZ1386" s="21"/>
      <c r="NUA1386" s="21"/>
      <c r="NUB1386" s="21"/>
      <c r="NUC1386" s="21"/>
      <c r="NUD1386" s="21"/>
      <c r="NUE1386" s="21"/>
      <c r="NUF1386" s="21"/>
      <c r="NUG1386" s="21"/>
      <c r="NUH1386" s="21"/>
      <c r="NUI1386" s="21"/>
      <c r="NUJ1386" s="21"/>
      <c r="NUK1386" s="21"/>
      <c r="NUL1386" s="21"/>
      <c r="NUM1386" s="21"/>
      <c r="NUN1386" s="21"/>
      <c r="NUO1386" s="21"/>
      <c r="NUP1386" s="21"/>
      <c r="NUQ1386" s="21"/>
      <c r="NUR1386" s="21"/>
      <c r="NUS1386" s="21"/>
      <c r="NUT1386" s="21"/>
      <c r="NUU1386" s="21"/>
      <c r="NUV1386" s="21"/>
      <c r="NUW1386" s="21"/>
      <c r="NUX1386" s="21"/>
      <c r="NUY1386" s="21"/>
      <c r="NUZ1386" s="21"/>
      <c r="NVA1386" s="21"/>
      <c r="NVB1386" s="21"/>
      <c r="NVC1386" s="21"/>
      <c r="NVD1386" s="21"/>
      <c r="NVE1386" s="21"/>
      <c r="NVF1386" s="21"/>
      <c r="NVG1386" s="21"/>
      <c r="NVH1386" s="21"/>
      <c r="NVI1386" s="21"/>
      <c r="NVJ1386" s="21"/>
      <c r="NVK1386" s="21"/>
      <c r="NVL1386" s="21"/>
      <c r="NVM1386" s="21"/>
      <c r="NVN1386" s="21"/>
      <c r="NVO1386" s="21"/>
      <c r="NVP1386" s="21"/>
      <c r="NVQ1386" s="21"/>
      <c r="NVR1386" s="21"/>
      <c r="NVS1386" s="21"/>
      <c r="NVT1386" s="21"/>
      <c r="NVU1386" s="21"/>
      <c r="NVV1386" s="21"/>
      <c r="NVW1386" s="21"/>
      <c r="NVX1386" s="21"/>
      <c r="NVY1386" s="21"/>
      <c r="NVZ1386" s="21"/>
      <c r="NWA1386" s="21"/>
      <c r="NWB1386" s="21"/>
      <c r="NWC1386" s="21"/>
      <c r="NWD1386" s="21"/>
      <c r="NWE1386" s="21"/>
      <c r="NWF1386" s="21"/>
      <c r="NWG1386" s="21"/>
      <c r="NWH1386" s="21"/>
      <c r="NWI1386" s="21"/>
      <c r="NWJ1386" s="21"/>
      <c r="NWK1386" s="21"/>
      <c r="NWL1386" s="21"/>
      <c r="NWM1386" s="21"/>
      <c r="NWN1386" s="21"/>
      <c r="NWO1386" s="21"/>
      <c r="NWP1386" s="21"/>
      <c r="NWQ1386" s="21"/>
      <c r="NWR1386" s="21"/>
      <c r="NWS1386" s="21"/>
      <c r="NWT1386" s="21"/>
      <c r="NWU1386" s="21"/>
      <c r="NWV1386" s="21"/>
      <c r="NWW1386" s="21"/>
      <c r="NWX1386" s="21"/>
      <c r="NWY1386" s="21"/>
      <c r="NWZ1386" s="21"/>
      <c r="NXA1386" s="21"/>
      <c r="NXB1386" s="21"/>
      <c r="NXC1386" s="21"/>
      <c r="NXD1386" s="21"/>
      <c r="NXE1386" s="21"/>
      <c r="NXF1386" s="21"/>
      <c r="NXG1386" s="21"/>
      <c r="NXH1386" s="21"/>
      <c r="NXI1386" s="21"/>
      <c r="NXJ1386" s="21"/>
      <c r="NXK1386" s="21"/>
      <c r="NXL1386" s="21"/>
      <c r="NXM1386" s="21"/>
      <c r="NXN1386" s="21"/>
      <c r="NXO1386" s="21"/>
      <c r="NXP1386" s="21"/>
      <c r="NXQ1386" s="21"/>
      <c r="NXR1386" s="21"/>
      <c r="NXS1386" s="21"/>
      <c r="NXT1386" s="21"/>
      <c r="NXU1386" s="21"/>
      <c r="NXV1386" s="21"/>
      <c r="NXW1386" s="21"/>
      <c r="NXX1386" s="21"/>
      <c r="NXY1386" s="21"/>
      <c r="NXZ1386" s="21"/>
      <c r="NYA1386" s="21"/>
      <c r="NYB1386" s="21"/>
      <c r="NYC1386" s="21"/>
      <c r="NYD1386" s="21"/>
      <c r="NYE1386" s="21"/>
      <c r="NYF1386" s="21"/>
      <c r="NYG1386" s="21"/>
      <c r="NYH1386" s="21"/>
      <c r="NYI1386" s="21"/>
      <c r="NYJ1386" s="21"/>
      <c r="NYK1386" s="21"/>
      <c r="NYL1386" s="21"/>
      <c r="NYM1386" s="21"/>
      <c r="NYN1386" s="21"/>
      <c r="NYO1386" s="21"/>
      <c r="NYP1386" s="21"/>
      <c r="NYQ1386" s="21"/>
      <c r="NYR1386" s="21"/>
      <c r="NYS1386" s="21"/>
      <c r="NYT1386" s="21"/>
      <c r="NYU1386" s="21"/>
      <c r="NYV1386" s="21"/>
      <c r="NYW1386" s="21"/>
      <c r="NYX1386" s="21"/>
      <c r="NYY1386" s="21"/>
      <c r="NYZ1386" s="21"/>
      <c r="NZA1386" s="21"/>
      <c r="NZB1386" s="21"/>
      <c r="NZC1386" s="21"/>
      <c r="NZD1386" s="21"/>
      <c r="NZE1386" s="21"/>
      <c r="NZF1386" s="21"/>
      <c r="NZG1386" s="21"/>
      <c r="NZH1386" s="21"/>
      <c r="NZI1386" s="21"/>
      <c r="NZJ1386" s="21"/>
      <c r="NZK1386" s="21"/>
      <c r="NZL1386" s="21"/>
      <c r="NZM1386" s="21"/>
      <c r="NZN1386" s="21"/>
      <c r="NZO1386" s="21"/>
      <c r="NZP1386" s="21"/>
      <c r="NZQ1386" s="21"/>
      <c r="NZR1386" s="21"/>
      <c r="NZS1386" s="21"/>
      <c r="NZT1386" s="21"/>
      <c r="NZU1386" s="21"/>
      <c r="NZV1386" s="21"/>
      <c r="NZW1386" s="21"/>
      <c r="NZX1386" s="21"/>
      <c r="NZY1386" s="21"/>
      <c r="NZZ1386" s="21"/>
      <c r="OAA1386" s="21"/>
      <c r="OAB1386" s="21"/>
      <c r="OAC1386" s="21"/>
      <c r="OAD1386" s="21"/>
      <c r="OAE1386" s="21"/>
      <c r="OAF1386" s="21"/>
      <c r="OAG1386" s="21"/>
      <c r="OAH1386" s="21"/>
      <c r="OAI1386" s="21"/>
      <c r="OAJ1386" s="21"/>
      <c r="OAK1386" s="21"/>
      <c r="OAL1386" s="21"/>
      <c r="OAM1386" s="21"/>
      <c r="OAN1386" s="21"/>
      <c r="OAO1386" s="21"/>
      <c r="OAP1386" s="21"/>
      <c r="OAQ1386" s="21"/>
      <c r="OAR1386" s="21"/>
      <c r="OAS1386" s="21"/>
      <c r="OAT1386" s="21"/>
      <c r="OAU1386" s="21"/>
      <c r="OAV1386" s="21"/>
      <c r="OAW1386" s="21"/>
      <c r="OAX1386" s="21"/>
      <c r="OAY1386" s="21"/>
      <c r="OAZ1386" s="21"/>
      <c r="OBA1386" s="21"/>
      <c r="OBB1386" s="21"/>
      <c r="OBC1386" s="21"/>
      <c r="OBD1386" s="21"/>
      <c r="OBE1386" s="21"/>
      <c r="OBF1386" s="21"/>
      <c r="OBG1386" s="21"/>
      <c r="OBH1386" s="21"/>
      <c r="OBI1386" s="21"/>
      <c r="OBJ1386" s="21"/>
      <c r="OBK1386" s="21"/>
      <c r="OBL1386" s="21"/>
      <c r="OBM1386" s="21"/>
      <c r="OBN1386" s="21"/>
      <c r="OBO1386" s="21"/>
      <c r="OBP1386" s="21"/>
      <c r="OBQ1386" s="21"/>
      <c r="OBR1386" s="21"/>
      <c r="OBS1386" s="21"/>
      <c r="OBT1386" s="21"/>
      <c r="OBU1386" s="21"/>
      <c r="OBV1386" s="21"/>
      <c r="OBW1386" s="21"/>
      <c r="OBX1386" s="21"/>
      <c r="OBY1386" s="21"/>
      <c r="OBZ1386" s="21"/>
      <c r="OCA1386" s="21"/>
      <c r="OCB1386" s="21"/>
      <c r="OCC1386" s="21"/>
      <c r="OCD1386" s="21"/>
      <c r="OCE1386" s="21"/>
      <c r="OCF1386" s="21"/>
      <c r="OCG1386" s="21"/>
      <c r="OCH1386" s="21"/>
      <c r="OCI1386" s="21"/>
      <c r="OCJ1386" s="21"/>
      <c r="OCK1386" s="21"/>
      <c r="OCL1386" s="21"/>
      <c r="OCM1386" s="21"/>
      <c r="OCN1386" s="21"/>
      <c r="OCO1386" s="21"/>
      <c r="OCP1386" s="21"/>
      <c r="OCQ1386" s="21"/>
      <c r="OCR1386" s="21"/>
      <c r="OCS1386" s="21"/>
      <c r="OCT1386" s="21"/>
      <c r="OCU1386" s="21"/>
      <c r="OCV1386" s="21"/>
      <c r="OCW1386" s="21"/>
      <c r="OCX1386" s="21"/>
      <c r="OCY1386" s="21"/>
      <c r="OCZ1386" s="21"/>
      <c r="ODA1386" s="21"/>
      <c r="ODB1386" s="21"/>
      <c r="ODC1386" s="21"/>
      <c r="ODD1386" s="21"/>
      <c r="ODE1386" s="21"/>
      <c r="ODF1386" s="21"/>
      <c r="ODG1386" s="21"/>
      <c r="ODH1386" s="21"/>
      <c r="ODI1386" s="21"/>
      <c r="ODJ1386" s="21"/>
      <c r="ODK1386" s="21"/>
      <c r="ODL1386" s="21"/>
      <c r="ODM1386" s="21"/>
      <c r="ODN1386" s="21"/>
      <c r="ODO1386" s="21"/>
      <c r="ODP1386" s="21"/>
      <c r="ODQ1386" s="21"/>
      <c r="ODR1386" s="21"/>
      <c r="ODS1386" s="21"/>
      <c r="ODT1386" s="21"/>
      <c r="ODU1386" s="21"/>
      <c r="ODV1386" s="21"/>
      <c r="ODW1386" s="21"/>
      <c r="ODX1386" s="21"/>
      <c r="ODY1386" s="21"/>
      <c r="ODZ1386" s="21"/>
      <c r="OEA1386" s="21"/>
      <c r="OEB1386" s="21"/>
      <c r="OEC1386" s="21"/>
      <c r="OED1386" s="21"/>
      <c r="OEE1386" s="21"/>
      <c r="OEF1386" s="21"/>
      <c r="OEG1386" s="21"/>
      <c r="OEH1386" s="21"/>
      <c r="OEI1386" s="21"/>
      <c r="OEJ1386" s="21"/>
      <c r="OEK1386" s="21"/>
      <c r="OEL1386" s="21"/>
      <c r="OEM1386" s="21"/>
      <c r="OEN1386" s="21"/>
      <c r="OEO1386" s="21"/>
      <c r="OEP1386" s="21"/>
      <c r="OEQ1386" s="21"/>
      <c r="OER1386" s="21"/>
      <c r="OES1386" s="21"/>
      <c r="OET1386" s="21"/>
      <c r="OEU1386" s="21"/>
      <c r="OEV1386" s="21"/>
      <c r="OEW1386" s="21"/>
      <c r="OEX1386" s="21"/>
      <c r="OEY1386" s="21"/>
      <c r="OEZ1386" s="21"/>
      <c r="OFA1386" s="21"/>
      <c r="OFB1386" s="21"/>
      <c r="OFC1386" s="21"/>
      <c r="OFD1386" s="21"/>
      <c r="OFE1386" s="21"/>
      <c r="OFF1386" s="21"/>
      <c r="OFG1386" s="21"/>
      <c r="OFH1386" s="21"/>
      <c r="OFI1386" s="21"/>
      <c r="OFJ1386" s="21"/>
      <c r="OFK1386" s="21"/>
      <c r="OFL1386" s="21"/>
      <c r="OFM1386" s="21"/>
      <c r="OFN1386" s="21"/>
      <c r="OFO1386" s="21"/>
      <c r="OFP1386" s="21"/>
      <c r="OFQ1386" s="21"/>
      <c r="OFR1386" s="21"/>
      <c r="OFS1386" s="21"/>
      <c r="OFT1386" s="21"/>
      <c r="OFU1386" s="21"/>
      <c r="OFV1386" s="21"/>
      <c r="OFW1386" s="21"/>
      <c r="OFX1386" s="21"/>
      <c r="OFY1386" s="21"/>
      <c r="OFZ1386" s="21"/>
      <c r="OGA1386" s="21"/>
      <c r="OGB1386" s="21"/>
      <c r="OGC1386" s="21"/>
      <c r="OGD1386" s="21"/>
      <c r="OGE1386" s="21"/>
      <c r="OGF1386" s="21"/>
      <c r="OGG1386" s="21"/>
      <c r="OGH1386" s="21"/>
      <c r="OGI1386" s="21"/>
      <c r="OGJ1386" s="21"/>
      <c r="OGK1386" s="21"/>
      <c r="OGL1386" s="21"/>
      <c r="OGM1386" s="21"/>
      <c r="OGN1386" s="21"/>
      <c r="OGO1386" s="21"/>
      <c r="OGP1386" s="21"/>
      <c r="OGQ1386" s="21"/>
      <c r="OGR1386" s="21"/>
      <c r="OGS1386" s="21"/>
      <c r="OGT1386" s="21"/>
      <c r="OGU1386" s="21"/>
      <c r="OGV1386" s="21"/>
      <c r="OGW1386" s="21"/>
      <c r="OGX1386" s="21"/>
      <c r="OGY1386" s="21"/>
      <c r="OGZ1386" s="21"/>
      <c r="OHA1386" s="21"/>
      <c r="OHB1386" s="21"/>
      <c r="OHC1386" s="21"/>
      <c r="OHD1386" s="21"/>
      <c r="OHE1386" s="21"/>
      <c r="OHF1386" s="21"/>
      <c r="OHG1386" s="21"/>
      <c r="OHH1386" s="21"/>
      <c r="OHI1386" s="21"/>
      <c r="OHJ1386" s="21"/>
      <c r="OHK1386" s="21"/>
      <c r="OHL1386" s="21"/>
      <c r="OHM1386" s="21"/>
      <c r="OHN1386" s="21"/>
      <c r="OHO1386" s="21"/>
      <c r="OHP1386" s="21"/>
      <c r="OHQ1386" s="21"/>
      <c r="OHR1386" s="21"/>
      <c r="OHS1386" s="21"/>
      <c r="OHT1386" s="21"/>
      <c r="OHU1386" s="21"/>
      <c r="OHV1386" s="21"/>
      <c r="OHW1386" s="21"/>
      <c r="OHX1386" s="21"/>
      <c r="OHY1386" s="21"/>
      <c r="OHZ1386" s="21"/>
      <c r="OIA1386" s="21"/>
      <c r="OIB1386" s="21"/>
      <c r="OIC1386" s="21"/>
      <c r="OID1386" s="21"/>
      <c r="OIE1386" s="21"/>
      <c r="OIF1386" s="21"/>
      <c r="OIG1386" s="21"/>
      <c r="OIH1386" s="21"/>
      <c r="OII1386" s="21"/>
      <c r="OIJ1386" s="21"/>
      <c r="OIK1386" s="21"/>
      <c r="OIL1386" s="21"/>
      <c r="OIM1386" s="21"/>
      <c r="OIN1386" s="21"/>
      <c r="OIO1386" s="21"/>
      <c r="OIP1386" s="21"/>
      <c r="OIQ1386" s="21"/>
      <c r="OIR1386" s="21"/>
      <c r="OIS1386" s="21"/>
      <c r="OIT1386" s="21"/>
      <c r="OIU1386" s="21"/>
      <c r="OIV1386" s="21"/>
      <c r="OIW1386" s="21"/>
      <c r="OIX1386" s="21"/>
      <c r="OIY1386" s="21"/>
      <c r="OIZ1386" s="21"/>
      <c r="OJA1386" s="21"/>
      <c r="OJB1386" s="21"/>
      <c r="OJC1386" s="21"/>
      <c r="OJD1386" s="21"/>
      <c r="OJE1386" s="21"/>
      <c r="OJF1386" s="21"/>
      <c r="OJG1386" s="21"/>
      <c r="OJH1386" s="21"/>
      <c r="OJI1386" s="21"/>
      <c r="OJJ1386" s="21"/>
      <c r="OJK1386" s="21"/>
      <c r="OJL1386" s="21"/>
      <c r="OJM1386" s="21"/>
      <c r="OJN1386" s="21"/>
      <c r="OJO1386" s="21"/>
      <c r="OJP1386" s="21"/>
      <c r="OJQ1386" s="21"/>
      <c r="OJR1386" s="21"/>
      <c r="OJS1386" s="21"/>
      <c r="OJT1386" s="21"/>
      <c r="OJU1386" s="21"/>
      <c r="OJV1386" s="21"/>
      <c r="OJW1386" s="21"/>
      <c r="OJX1386" s="21"/>
      <c r="OJY1386" s="21"/>
      <c r="OJZ1386" s="21"/>
      <c r="OKA1386" s="21"/>
      <c r="OKB1386" s="21"/>
      <c r="OKC1386" s="21"/>
      <c r="OKD1386" s="21"/>
      <c r="OKE1386" s="21"/>
      <c r="OKF1386" s="21"/>
      <c r="OKG1386" s="21"/>
      <c r="OKH1386" s="21"/>
      <c r="OKI1386" s="21"/>
      <c r="OKJ1386" s="21"/>
      <c r="OKK1386" s="21"/>
      <c r="OKL1386" s="21"/>
      <c r="OKM1386" s="21"/>
      <c r="OKN1386" s="21"/>
      <c r="OKO1386" s="21"/>
      <c r="OKP1386" s="21"/>
      <c r="OKQ1386" s="21"/>
      <c r="OKR1386" s="21"/>
      <c r="OKS1386" s="21"/>
      <c r="OKT1386" s="21"/>
      <c r="OKU1386" s="21"/>
      <c r="OKV1386" s="21"/>
      <c r="OKW1386" s="21"/>
      <c r="OKX1386" s="21"/>
      <c r="OKY1386" s="21"/>
      <c r="OKZ1386" s="21"/>
      <c r="OLA1386" s="21"/>
      <c r="OLB1386" s="21"/>
      <c r="OLC1386" s="21"/>
      <c r="OLD1386" s="21"/>
      <c r="OLE1386" s="21"/>
      <c r="OLF1386" s="21"/>
      <c r="OLG1386" s="21"/>
      <c r="OLH1386" s="21"/>
      <c r="OLI1386" s="21"/>
      <c r="OLJ1386" s="21"/>
      <c r="OLK1386" s="21"/>
      <c r="OLL1386" s="21"/>
      <c r="OLM1386" s="21"/>
      <c r="OLN1386" s="21"/>
      <c r="OLO1386" s="21"/>
      <c r="OLP1386" s="21"/>
      <c r="OLQ1386" s="21"/>
      <c r="OLR1386" s="21"/>
      <c r="OLS1386" s="21"/>
      <c r="OLT1386" s="21"/>
      <c r="OLU1386" s="21"/>
      <c r="OLV1386" s="21"/>
      <c r="OLW1386" s="21"/>
      <c r="OLX1386" s="21"/>
      <c r="OLY1386" s="21"/>
      <c r="OLZ1386" s="21"/>
      <c r="OMA1386" s="21"/>
      <c r="OMB1386" s="21"/>
      <c r="OMC1386" s="21"/>
      <c r="OMD1386" s="21"/>
      <c r="OME1386" s="21"/>
      <c r="OMF1386" s="21"/>
      <c r="OMG1386" s="21"/>
      <c r="OMH1386" s="21"/>
      <c r="OMI1386" s="21"/>
      <c r="OMJ1386" s="21"/>
      <c r="OMK1386" s="21"/>
      <c r="OML1386" s="21"/>
      <c r="OMM1386" s="21"/>
      <c r="OMN1386" s="21"/>
      <c r="OMO1386" s="21"/>
      <c r="OMP1386" s="21"/>
      <c r="OMQ1386" s="21"/>
      <c r="OMR1386" s="21"/>
      <c r="OMS1386" s="21"/>
      <c r="OMT1386" s="21"/>
      <c r="OMU1386" s="21"/>
      <c r="OMV1386" s="21"/>
      <c r="OMW1386" s="21"/>
      <c r="OMX1386" s="21"/>
      <c r="OMY1386" s="21"/>
      <c r="OMZ1386" s="21"/>
      <c r="ONA1386" s="21"/>
      <c r="ONB1386" s="21"/>
      <c r="ONC1386" s="21"/>
      <c r="OND1386" s="21"/>
      <c r="ONE1386" s="21"/>
      <c r="ONF1386" s="21"/>
      <c r="ONG1386" s="21"/>
      <c r="ONH1386" s="21"/>
      <c r="ONI1386" s="21"/>
      <c r="ONJ1386" s="21"/>
      <c r="ONK1386" s="21"/>
      <c r="ONL1386" s="21"/>
      <c r="ONM1386" s="21"/>
      <c r="ONN1386" s="21"/>
      <c r="ONO1386" s="21"/>
      <c r="ONP1386" s="21"/>
      <c r="ONQ1386" s="21"/>
      <c r="ONR1386" s="21"/>
      <c r="ONS1386" s="21"/>
      <c r="ONT1386" s="21"/>
      <c r="ONU1386" s="21"/>
      <c r="ONV1386" s="21"/>
      <c r="ONW1386" s="21"/>
      <c r="ONX1386" s="21"/>
      <c r="ONY1386" s="21"/>
      <c r="ONZ1386" s="21"/>
      <c r="OOA1386" s="21"/>
      <c r="OOB1386" s="21"/>
      <c r="OOC1386" s="21"/>
      <c r="OOD1386" s="21"/>
      <c r="OOE1386" s="21"/>
      <c r="OOF1386" s="21"/>
      <c r="OOG1386" s="21"/>
      <c r="OOH1386" s="21"/>
      <c r="OOI1386" s="21"/>
      <c r="OOJ1386" s="21"/>
      <c r="OOK1386" s="21"/>
      <c r="OOL1386" s="21"/>
      <c r="OOM1386" s="21"/>
      <c r="OON1386" s="21"/>
      <c r="OOO1386" s="21"/>
      <c r="OOP1386" s="21"/>
      <c r="OOQ1386" s="21"/>
      <c r="OOR1386" s="21"/>
      <c r="OOS1386" s="21"/>
      <c r="OOT1386" s="21"/>
      <c r="OOU1386" s="21"/>
      <c r="OOV1386" s="21"/>
      <c r="OOW1386" s="21"/>
      <c r="OOX1386" s="21"/>
      <c r="OOY1386" s="21"/>
      <c r="OOZ1386" s="21"/>
      <c r="OPA1386" s="21"/>
      <c r="OPB1386" s="21"/>
      <c r="OPC1386" s="21"/>
      <c r="OPD1386" s="21"/>
      <c r="OPE1386" s="21"/>
      <c r="OPF1386" s="21"/>
      <c r="OPG1386" s="21"/>
      <c r="OPH1386" s="21"/>
      <c r="OPI1386" s="21"/>
      <c r="OPJ1386" s="21"/>
      <c r="OPK1386" s="21"/>
      <c r="OPL1386" s="21"/>
      <c r="OPM1386" s="21"/>
      <c r="OPN1386" s="21"/>
      <c r="OPO1386" s="21"/>
      <c r="OPP1386" s="21"/>
      <c r="OPQ1386" s="21"/>
      <c r="OPR1386" s="21"/>
      <c r="OPS1386" s="21"/>
      <c r="OPT1386" s="21"/>
      <c r="OPU1386" s="21"/>
      <c r="OPV1386" s="21"/>
      <c r="OPW1386" s="21"/>
      <c r="OPX1386" s="21"/>
      <c r="OPY1386" s="21"/>
      <c r="OPZ1386" s="21"/>
      <c r="OQA1386" s="21"/>
      <c r="OQB1386" s="21"/>
      <c r="OQC1386" s="21"/>
      <c r="OQD1386" s="21"/>
      <c r="OQE1386" s="21"/>
      <c r="OQF1386" s="21"/>
      <c r="OQG1386" s="21"/>
      <c r="OQH1386" s="21"/>
      <c r="OQI1386" s="21"/>
      <c r="OQJ1386" s="21"/>
      <c r="OQK1386" s="21"/>
      <c r="OQL1386" s="21"/>
      <c r="OQM1386" s="21"/>
      <c r="OQN1386" s="21"/>
      <c r="OQO1386" s="21"/>
      <c r="OQP1386" s="21"/>
      <c r="OQQ1386" s="21"/>
      <c r="OQR1386" s="21"/>
      <c r="OQS1386" s="21"/>
      <c r="OQT1386" s="21"/>
      <c r="OQU1386" s="21"/>
      <c r="OQV1386" s="21"/>
      <c r="OQW1386" s="21"/>
      <c r="OQX1386" s="21"/>
      <c r="OQY1386" s="21"/>
      <c r="OQZ1386" s="21"/>
      <c r="ORA1386" s="21"/>
      <c r="ORB1386" s="21"/>
      <c r="ORC1386" s="21"/>
      <c r="ORD1386" s="21"/>
      <c r="ORE1386" s="21"/>
      <c r="ORF1386" s="21"/>
      <c r="ORG1386" s="21"/>
      <c r="ORH1386" s="21"/>
      <c r="ORI1386" s="21"/>
      <c r="ORJ1386" s="21"/>
      <c r="ORK1386" s="21"/>
      <c r="ORL1386" s="21"/>
      <c r="ORM1386" s="21"/>
      <c r="ORN1386" s="21"/>
      <c r="ORO1386" s="21"/>
      <c r="ORP1386" s="21"/>
      <c r="ORQ1386" s="21"/>
      <c r="ORR1386" s="21"/>
      <c r="ORS1386" s="21"/>
      <c r="ORT1386" s="21"/>
      <c r="ORU1386" s="21"/>
      <c r="ORV1386" s="21"/>
      <c r="ORW1386" s="21"/>
      <c r="ORX1386" s="21"/>
      <c r="ORY1386" s="21"/>
      <c r="ORZ1386" s="21"/>
      <c r="OSA1386" s="21"/>
      <c r="OSB1386" s="21"/>
      <c r="OSC1386" s="21"/>
      <c r="OSD1386" s="21"/>
      <c r="OSE1386" s="21"/>
      <c r="OSF1386" s="21"/>
      <c r="OSG1386" s="21"/>
      <c r="OSH1386" s="21"/>
      <c r="OSI1386" s="21"/>
      <c r="OSJ1386" s="21"/>
      <c r="OSK1386" s="21"/>
      <c r="OSL1386" s="21"/>
      <c r="OSM1386" s="21"/>
      <c r="OSN1386" s="21"/>
      <c r="OSO1386" s="21"/>
      <c r="OSP1386" s="21"/>
      <c r="OSQ1386" s="21"/>
      <c r="OSR1386" s="21"/>
      <c r="OSS1386" s="21"/>
      <c r="OST1386" s="21"/>
      <c r="OSU1386" s="21"/>
      <c r="OSV1386" s="21"/>
      <c r="OSW1386" s="21"/>
      <c r="OSX1386" s="21"/>
      <c r="OSY1386" s="21"/>
      <c r="OSZ1386" s="21"/>
      <c r="OTA1386" s="21"/>
      <c r="OTB1386" s="21"/>
      <c r="OTC1386" s="21"/>
      <c r="OTD1386" s="21"/>
      <c r="OTE1386" s="21"/>
      <c r="OTF1386" s="21"/>
      <c r="OTG1386" s="21"/>
      <c r="OTH1386" s="21"/>
      <c r="OTI1386" s="21"/>
      <c r="OTJ1386" s="21"/>
      <c r="OTK1386" s="21"/>
      <c r="OTL1386" s="21"/>
      <c r="OTM1386" s="21"/>
      <c r="OTN1386" s="21"/>
      <c r="OTO1386" s="21"/>
      <c r="OTP1386" s="21"/>
      <c r="OTQ1386" s="21"/>
      <c r="OTR1386" s="21"/>
      <c r="OTS1386" s="21"/>
      <c r="OTT1386" s="21"/>
      <c r="OTU1386" s="21"/>
      <c r="OTV1386" s="21"/>
      <c r="OTW1386" s="21"/>
      <c r="OTX1386" s="21"/>
      <c r="OTY1386" s="21"/>
      <c r="OTZ1386" s="21"/>
      <c r="OUA1386" s="21"/>
      <c r="OUB1386" s="21"/>
      <c r="OUC1386" s="21"/>
      <c r="OUD1386" s="21"/>
      <c r="OUE1386" s="21"/>
      <c r="OUF1386" s="21"/>
      <c r="OUG1386" s="21"/>
      <c r="OUH1386" s="21"/>
      <c r="OUI1386" s="21"/>
      <c r="OUJ1386" s="21"/>
      <c r="OUK1386" s="21"/>
      <c r="OUL1386" s="21"/>
      <c r="OUM1386" s="21"/>
      <c r="OUN1386" s="21"/>
      <c r="OUO1386" s="21"/>
      <c r="OUP1386" s="21"/>
      <c r="OUQ1386" s="21"/>
      <c r="OUR1386" s="21"/>
      <c r="OUS1386" s="21"/>
      <c r="OUT1386" s="21"/>
      <c r="OUU1386" s="21"/>
      <c r="OUV1386" s="21"/>
      <c r="OUW1386" s="21"/>
      <c r="OUX1386" s="21"/>
      <c r="OUY1386" s="21"/>
      <c r="OUZ1386" s="21"/>
      <c r="OVA1386" s="21"/>
      <c r="OVB1386" s="21"/>
      <c r="OVC1386" s="21"/>
      <c r="OVD1386" s="21"/>
      <c r="OVE1386" s="21"/>
      <c r="OVF1386" s="21"/>
      <c r="OVG1386" s="21"/>
      <c r="OVH1386" s="21"/>
      <c r="OVI1386" s="21"/>
      <c r="OVJ1386" s="21"/>
      <c r="OVK1386" s="21"/>
      <c r="OVL1386" s="21"/>
      <c r="OVM1386" s="21"/>
      <c r="OVN1386" s="21"/>
      <c r="OVO1386" s="21"/>
      <c r="OVP1386" s="21"/>
      <c r="OVQ1386" s="21"/>
      <c r="OVR1386" s="21"/>
      <c r="OVS1386" s="21"/>
      <c r="OVT1386" s="21"/>
      <c r="OVU1386" s="21"/>
      <c r="OVV1386" s="21"/>
      <c r="OVW1386" s="21"/>
      <c r="OVX1386" s="21"/>
      <c r="OVY1386" s="21"/>
      <c r="OVZ1386" s="21"/>
      <c r="OWA1386" s="21"/>
      <c r="OWB1386" s="21"/>
      <c r="OWC1386" s="21"/>
      <c r="OWD1386" s="21"/>
      <c r="OWE1386" s="21"/>
      <c r="OWF1386" s="21"/>
      <c r="OWG1386" s="21"/>
      <c r="OWH1386" s="21"/>
      <c r="OWI1386" s="21"/>
      <c r="OWJ1386" s="21"/>
      <c r="OWK1386" s="21"/>
      <c r="OWL1386" s="21"/>
      <c r="OWM1386" s="21"/>
      <c r="OWN1386" s="21"/>
      <c r="OWO1386" s="21"/>
      <c r="OWP1386" s="21"/>
      <c r="OWQ1386" s="21"/>
      <c r="OWR1386" s="21"/>
      <c r="OWS1386" s="21"/>
      <c r="OWT1386" s="21"/>
      <c r="OWU1386" s="21"/>
      <c r="OWV1386" s="21"/>
      <c r="OWW1386" s="21"/>
      <c r="OWX1386" s="21"/>
      <c r="OWY1386" s="21"/>
      <c r="OWZ1386" s="21"/>
      <c r="OXA1386" s="21"/>
      <c r="OXB1386" s="21"/>
      <c r="OXC1386" s="21"/>
      <c r="OXD1386" s="21"/>
      <c r="OXE1386" s="21"/>
      <c r="OXF1386" s="21"/>
      <c r="OXG1386" s="21"/>
      <c r="OXH1386" s="21"/>
      <c r="OXI1386" s="21"/>
      <c r="OXJ1386" s="21"/>
      <c r="OXK1386" s="21"/>
      <c r="OXL1386" s="21"/>
      <c r="OXM1386" s="21"/>
      <c r="OXN1386" s="21"/>
      <c r="OXO1386" s="21"/>
      <c r="OXP1386" s="21"/>
      <c r="OXQ1386" s="21"/>
      <c r="OXR1386" s="21"/>
      <c r="OXS1386" s="21"/>
      <c r="OXT1386" s="21"/>
      <c r="OXU1386" s="21"/>
      <c r="OXV1386" s="21"/>
      <c r="OXW1386" s="21"/>
      <c r="OXX1386" s="21"/>
      <c r="OXY1386" s="21"/>
      <c r="OXZ1386" s="21"/>
      <c r="OYA1386" s="21"/>
      <c r="OYB1386" s="21"/>
      <c r="OYC1386" s="21"/>
      <c r="OYD1386" s="21"/>
      <c r="OYE1386" s="21"/>
      <c r="OYF1386" s="21"/>
      <c r="OYG1386" s="21"/>
      <c r="OYH1386" s="21"/>
      <c r="OYI1386" s="21"/>
      <c r="OYJ1386" s="21"/>
      <c r="OYK1386" s="21"/>
      <c r="OYL1386" s="21"/>
      <c r="OYM1386" s="21"/>
      <c r="OYN1386" s="21"/>
      <c r="OYO1386" s="21"/>
      <c r="OYP1386" s="21"/>
      <c r="OYQ1386" s="21"/>
      <c r="OYR1386" s="21"/>
      <c r="OYS1386" s="21"/>
      <c r="OYT1386" s="21"/>
      <c r="OYU1386" s="21"/>
      <c r="OYV1386" s="21"/>
      <c r="OYW1386" s="21"/>
      <c r="OYX1386" s="21"/>
      <c r="OYY1386" s="21"/>
      <c r="OYZ1386" s="21"/>
      <c r="OZA1386" s="21"/>
      <c r="OZB1386" s="21"/>
      <c r="OZC1386" s="21"/>
      <c r="OZD1386" s="21"/>
      <c r="OZE1386" s="21"/>
      <c r="OZF1386" s="21"/>
      <c r="OZG1386" s="21"/>
      <c r="OZH1386" s="21"/>
      <c r="OZI1386" s="21"/>
      <c r="OZJ1386" s="21"/>
      <c r="OZK1386" s="21"/>
      <c r="OZL1386" s="21"/>
      <c r="OZM1386" s="21"/>
      <c r="OZN1386" s="21"/>
      <c r="OZO1386" s="21"/>
      <c r="OZP1386" s="21"/>
      <c r="OZQ1386" s="21"/>
      <c r="OZR1386" s="21"/>
      <c r="OZS1386" s="21"/>
      <c r="OZT1386" s="21"/>
      <c r="OZU1386" s="21"/>
      <c r="OZV1386" s="21"/>
      <c r="OZW1386" s="21"/>
      <c r="OZX1386" s="21"/>
      <c r="OZY1386" s="21"/>
      <c r="OZZ1386" s="21"/>
      <c r="PAA1386" s="21"/>
      <c r="PAB1386" s="21"/>
      <c r="PAC1386" s="21"/>
      <c r="PAD1386" s="21"/>
      <c r="PAE1386" s="21"/>
      <c r="PAF1386" s="21"/>
      <c r="PAG1386" s="21"/>
      <c r="PAH1386" s="21"/>
      <c r="PAI1386" s="21"/>
      <c r="PAJ1386" s="21"/>
      <c r="PAK1386" s="21"/>
      <c r="PAL1386" s="21"/>
      <c r="PAM1386" s="21"/>
      <c r="PAN1386" s="21"/>
      <c r="PAO1386" s="21"/>
      <c r="PAP1386" s="21"/>
      <c r="PAQ1386" s="21"/>
      <c r="PAR1386" s="21"/>
      <c r="PAS1386" s="21"/>
      <c r="PAT1386" s="21"/>
      <c r="PAU1386" s="21"/>
      <c r="PAV1386" s="21"/>
      <c r="PAW1386" s="21"/>
      <c r="PAX1386" s="21"/>
      <c r="PAY1386" s="21"/>
      <c r="PAZ1386" s="21"/>
      <c r="PBA1386" s="21"/>
      <c r="PBB1386" s="21"/>
      <c r="PBC1386" s="21"/>
      <c r="PBD1386" s="21"/>
      <c r="PBE1386" s="21"/>
      <c r="PBF1386" s="21"/>
      <c r="PBG1386" s="21"/>
      <c r="PBH1386" s="21"/>
      <c r="PBI1386" s="21"/>
      <c r="PBJ1386" s="21"/>
      <c r="PBK1386" s="21"/>
      <c r="PBL1386" s="21"/>
      <c r="PBM1386" s="21"/>
      <c r="PBN1386" s="21"/>
      <c r="PBO1386" s="21"/>
      <c r="PBP1386" s="21"/>
      <c r="PBQ1386" s="21"/>
      <c r="PBR1386" s="21"/>
      <c r="PBS1386" s="21"/>
      <c r="PBT1386" s="21"/>
      <c r="PBU1386" s="21"/>
      <c r="PBV1386" s="21"/>
      <c r="PBW1386" s="21"/>
      <c r="PBX1386" s="21"/>
      <c r="PBY1386" s="21"/>
      <c r="PBZ1386" s="21"/>
      <c r="PCA1386" s="21"/>
      <c r="PCB1386" s="21"/>
      <c r="PCC1386" s="21"/>
      <c r="PCD1386" s="21"/>
      <c r="PCE1386" s="21"/>
      <c r="PCF1386" s="21"/>
      <c r="PCG1386" s="21"/>
      <c r="PCH1386" s="21"/>
      <c r="PCI1386" s="21"/>
      <c r="PCJ1386" s="21"/>
      <c r="PCK1386" s="21"/>
      <c r="PCL1386" s="21"/>
      <c r="PCM1386" s="21"/>
      <c r="PCN1386" s="21"/>
      <c r="PCO1386" s="21"/>
      <c r="PCP1386" s="21"/>
      <c r="PCQ1386" s="21"/>
      <c r="PCR1386" s="21"/>
      <c r="PCS1386" s="21"/>
      <c r="PCT1386" s="21"/>
      <c r="PCU1386" s="21"/>
      <c r="PCV1386" s="21"/>
      <c r="PCW1386" s="21"/>
      <c r="PCX1386" s="21"/>
      <c r="PCY1386" s="21"/>
      <c r="PCZ1386" s="21"/>
      <c r="PDA1386" s="21"/>
      <c r="PDB1386" s="21"/>
      <c r="PDC1386" s="21"/>
      <c r="PDD1386" s="21"/>
      <c r="PDE1386" s="21"/>
      <c r="PDF1386" s="21"/>
      <c r="PDG1386" s="21"/>
      <c r="PDH1386" s="21"/>
      <c r="PDI1386" s="21"/>
      <c r="PDJ1386" s="21"/>
      <c r="PDK1386" s="21"/>
      <c r="PDL1386" s="21"/>
      <c r="PDM1386" s="21"/>
      <c r="PDN1386" s="21"/>
      <c r="PDO1386" s="21"/>
      <c r="PDP1386" s="21"/>
      <c r="PDQ1386" s="21"/>
      <c r="PDR1386" s="21"/>
      <c r="PDS1386" s="21"/>
      <c r="PDT1386" s="21"/>
      <c r="PDU1386" s="21"/>
      <c r="PDV1386" s="21"/>
      <c r="PDW1386" s="21"/>
      <c r="PDX1386" s="21"/>
      <c r="PDY1386" s="21"/>
      <c r="PDZ1386" s="21"/>
      <c r="PEA1386" s="21"/>
      <c r="PEB1386" s="21"/>
      <c r="PEC1386" s="21"/>
      <c r="PED1386" s="21"/>
      <c r="PEE1386" s="21"/>
      <c r="PEF1386" s="21"/>
      <c r="PEG1386" s="21"/>
      <c r="PEH1386" s="21"/>
      <c r="PEI1386" s="21"/>
      <c r="PEJ1386" s="21"/>
      <c r="PEK1386" s="21"/>
      <c r="PEL1386" s="21"/>
      <c r="PEM1386" s="21"/>
      <c r="PEN1386" s="21"/>
      <c r="PEO1386" s="21"/>
      <c r="PEP1386" s="21"/>
      <c r="PEQ1386" s="21"/>
      <c r="PER1386" s="21"/>
      <c r="PES1386" s="21"/>
      <c r="PET1386" s="21"/>
      <c r="PEU1386" s="21"/>
      <c r="PEV1386" s="21"/>
      <c r="PEW1386" s="21"/>
      <c r="PEX1386" s="21"/>
      <c r="PEY1386" s="21"/>
      <c r="PEZ1386" s="21"/>
      <c r="PFA1386" s="21"/>
      <c r="PFB1386" s="21"/>
      <c r="PFC1386" s="21"/>
      <c r="PFD1386" s="21"/>
      <c r="PFE1386" s="21"/>
      <c r="PFF1386" s="21"/>
      <c r="PFG1386" s="21"/>
      <c r="PFH1386" s="21"/>
      <c r="PFI1386" s="21"/>
      <c r="PFJ1386" s="21"/>
      <c r="PFK1386" s="21"/>
      <c r="PFL1386" s="21"/>
      <c r="PFM1386" s="21"/>
      <c r="PFN1386" s="21"/>
      <c r="PFO1386" s="21"/>
      <c r="PFP1386" s="21"/>
      <c r="PFQ1386" s="21"/>
      <c r="PFR1386" s="21"/>
      <c r="PFS1386" s="21"/>
      <c r="PFT1386" s="21"/>
      <c r="PFU1386" s="21"/>
      <c r="PFV1386" s="21"/>
      <c r="PFW1386" s="21"/>
      <c r="PFX1386" s="21"/>
      <c r="PFY1386" s="21"/>
      <c r="PFZ1386" s="21"/>
      <c r="PGA1386" s="21"/>
      <c r="PGB1386" s="21"/>
      <c r="PGC1386" s="21"/>
      <c r="PGD1386" s="21"/>
      <c r="PGE1386" s="21"/>
      <c r="PGF1386" s="21"/>
      <c r="PGG1386" s="21"/>
      <c r="PGH1386" s="21"/>
      <c r="PGI1386" s="21"/>
      <c r="PGJ1386" s="21"/>
      <c r="PGK1386" s="21"/>
      <c r="PGL1386" s="21"/>
      <c r="PGM1386" s="21"/>
      <c r="PGN1386" s="21"/>
      <c r="PGO1386" s="21"/>
      <c r="PGP1386" s="21"/>
      <c r="PGQ1386" s="21"/>
      <c r="PGR1386" s="21"/>
      <c r="PGS1386" s="21"/>
      <c r="PGT1386" s="21"/>
      <c r="PGU1386" s="21"/>
      <c r="PGV1386" s="21"/>
      <c r="PGW1386" s="21"/>
      <c r="PGX1386" s="21"/>
      <c r="PGY1386" s="21"/>
      <c r="PGZ1386" s="21"/>
      <c r="PHA1386" s="21"/>
      <c r="PHB1386" s="21"/>
      <c r="PHC1386" s="21"/>
      <c r="PHD1386" s="21"/>
      <c r="PHE1386" s="21"/>
      <c r="PHF1386" s="21"/>
      <c r="PHG1386" s="21"/>
      <c r="PHH1386" s="21"/>
      <c r="PHI1386" s="21"/>
      <c r="PHJ1386" s="21"/>
      <c r="PHK1386" s="21"/>
      <c r="PHL1386" s="21"/>
      <c r="PHM1386" s="21"/>
      <c r="PHN1386" s="21"/>
      <c r="PHO1386" s="21"/>
      <c r="PHP1386" s="21"/>
      <c r="PHQ1386" s="21"/>
      <c r="PHR1386" s="21"/>
      <c r="PHS1386" s="21"/>
      <c r="PHT1386" s="21"/>
      <c r="PHU1386" s="21"/>
      <c r="PHV1386" s="21"/>
      <c r="PHW1386" s="21"/>
      <c r="PHX1386" s="21"/>
      <c r="PHY1386" s="21"/>
      <c r="PHZ1386" s="21"/>
      <c r="PIA1386" s="21"/>
      <c r="PIB1386" s="21"/>
      <c r="PIC1386" s="21"/>
      <c r="PID1386" s="21"/>
      <c r="PIE1386" s="21"/>
      <c r="PIF1386" s="21"/>
      <c r="PIG1386" s="21"/>
      <c r="PIH1386" s="21"/>
      <c r="PII1386" s="21"/>
      <c r="PIJ1386" s="21"/>
      <c r="PIK1386" s="21"/>
      <c r="PIL1386" s="21"/>
      <c r="PIM1386" s="21"/>
      <c r="PIN1386" s="21"/>
      <c r="PIO1386" s="21"/>
      <c r="PIP1386" s="21"/>
      <c r="PIQ1386" s="21"/>
      <c r="PIR1386" s="21"/>
      <c r="PIS1386" s="21"/>
      <c r="PIT1386" s="21"/>
      <c r="PIU1386" s="21"/>
      <c r="PIV1386" s="21"/>
      <c r="PIW1386" s="21"/>
      <c r="PIX1386" s="21"/>
      <c r="PIY1386" s="21"/>
      <c r="PIZ1386" s="21"/>
      <c r="PJA1386" s="21"/>
      <c r="PJB1386" s="21"/>
      <c r="PJC1386" s="21"/>
      <c r="PJD1386" s="21"/>
      <c r="PJE1386" s="21"/>
      <c r="PJF1386" s="21"/>
      <c r="PJG1386" s="21"/>
      <c r="PJH1386" s="21"/>
      <c r="PJI1386" s="21"/>
      <c r="PJJ1386" s="21"/>
      <c r="PJK1386" s="21"/>
      <c r="PJL1386" s="21"/>
      <c r="PJM1386" s="21"/>
      <c r="PJN1386" s="21"/>
      <c r="PJO1386" s="21"/>
      <c r="PJP1386" s="21"/>
      <c r="PJQ1386" s="21"/>
      <c r="PJR1386" s="21"/>
      <c r="PJS1386" s="21"/>
      <c r="PJT1386" s="21"/>
      <c r="PJU1386" s="21"/>
      <c r="PJV1386" s="21"/>
      <c r="PJW1386" s="21"/>
      <c r="PJX1386" s="21"/>
      <c r="PJY1386" s="21"/>
      <c r="PJZ1386" s="21"/>
      <c r="PKA1386" s="21"/>
      <c r="PKB1386" s="21"/>
      <c r="PKC1386" s="21"/>
      <c r="PKD1386" s="21"/>
      <c r="PKE1386" s="21"/>
      <c r="PKF1386" s="21"/>
      <c r="PKG1386" s="21"/>
      <c r="PKH1386" s="21"/>
      <c r="PKI1386" s="21"/>
      <c r="PKJ1386" s="21"/>
      <c r="PKK1386" s="21"/>
      <c r="PKL1386" s="21"/>
      <c r="PKM1386" s="21"/>
      <c r="PKN1386" s="21"/>
      <c r="PKO1386" s="21"/>
      <c r="PKP1386" s="21"/>
      <c r="PKQ1386" s="21"/>
      <c r="PKR1386" s="21"/>
      <c r="PKS1386" s="21"/>
      <c r="PKT1386" s="21"/>
      <c r="PKU1386" s="21"/>
      <c r="PKV1386" s="21"/>
      <c r="PKW1386" s="21"/>
      <c r="PKX1386" s="21"/>
      <c r="PKY1386" s="21"/>
      <c r="PKZ1386" s="21"/>
      <c r="PLA1386" s="21"/>
      <c r="PLB1386" s="21"/>
      <c r="PLC1386" s="21"/>
      <c r="PLD1386" s="21"/>
      <c r="PLE1386" s="21"/>
      <c r="PLF1386" s="21"/>
      <c r="PLG1386" s="21"/>
      <c r="PLH1386" s="21"/>
      <c r="PLI1386" s="21"/>
      <c r="PLJ1386" s="21"/>
      <c r="PLK1386" s="21"/>
      <c r="PLL1386" s="21"/>
      <c r="PLM1386" s="21"/>
      <c r="PLN1386" s="21"/>
      <c r="PLO1386" s="21"/>
      <c r="PLP1386" s="21"/>
      <c r="PLQ1386" s="21"/>
      <c r="PLR1386" s="21"/>
      <c r="PLS1386" s="21"/>
      <c r="PLT1386" s="21"/>
      <c r="PLU1386" s="21"/>
      <c r="PLV1386" s="21"/>
      <c r="PLW1386" s="21"/>
      <c r="PLX1386" s="21"/>
      <c r="PLY1386" s="21"/>
      <c r="PLZ1386" s="21"/>
      <c r="PMA1386" s="21"/>
      <c r="PMB1386" s="21"/>
      <c r="PMC1386" s="21"/>
      <c r="PMD1386" s="21"/>
      <c r="PME1386" s="21"/>
      <c r="PMF1386" s="21"/>
      <c r="PMG1386" s="21"/>
      <c r="PMH1386" s="21"/>
      <c r="PMI1386" s="21"/>
      <c r="PMJ1386" s="21"/>
      <c r="PMK1386" s="21"/>
      <c r="PML1386" s="21"/>
      <c r="PMM1386" s="21"/>
      <c r="PMN1386" s="21"/>
      <c r="PMO1386" s="21"/>
      <c r="PMP1386" s="21"/>
      <c r="PMQ1386" s="21"/>
      <c r="PMR1386" s="21"/>
      <c r="PMS1386" s="21"/>
      <c r="PMT1386" s="21"/>
      <c r="PMU1386" s="21"/>
      <c r="PMV1386" s="21"/>
      <c r="PMW1386" s="21"/>
      <c r="PMX1386" s="21"/>
      <c r="PMY1386" s="21"/>
      <c r="PMZ1386" s="21"/>
      <c r="PNA1386" s="21"/>
      <c r="PNB1386" s="21"/>
      <c r="PNC1386" s="21"/>
      <c r="PND1386" s="21"/>
      <c r="PNE1386" s="21"/>
      <c r="PNF1386" s="21"/>
      <c r="PNG1386" s="21"/>
      <c r="PNH1386" s="21"/>
      <c r="PNI1386" s="21"/>
      <c r="PNJ1386" s="21"/>
      <c r="PNK1386" s="21"/>
      <c r="PNL1386" s="21"/>
      <c r="PNM1386" s="21"/>
      <c r="PNN1386" s="21"/>
      <c r="PNO1386" s="21"/>
      <c r="PNP1386" s="21"/>
      <c r="PNQ1386" s="21"/>
      <c r="PNR1386" s="21"/>
      <c r="PNS1386" s="21"/>
      <c r="PNT1386" s="21"/>
      <c r="PNU1386" s="21"/>
      <c r="PNV1386" s="21"/>
      <c r="PNW1386" s="21"/>
      <c r="PNX1386" s="21"/>
      <c r="PNY1386" s="21"/>
      <c r="PNZ1386" s="21"/>
      <c r="POA1386" s="21"/>
      <c r="POB1386" s="21"/>
      <c r="POC1386" s="21"/>
      <c r="POD1386" s="21"/>
      <c r="POE1386" s="21"/>
      <c r="POF1386" s="21"/>
      <c r="POG1386" s="21"/>
      <c r="POH1386" s="21"/>
      <c r="POI1386" s="21"/>
      <c r="POJ1386" s="21"/>
      <c r="POK1386" s="21"/>
      <c r="POL1386" s="21"/>
      <c r="POM1386" s="21"/>
      <c r="PON1386" s="21"/>
      <c r="POO1386" s="21"/>
      <c r="POP1386" s="21"/>
      <c r="POQ1386" s="21"/>
      <c r="POR1386" s="21"/>
      <c r="POS1386" s="21"/>
      <c r="POT1386" s="21"/>
      <c r="POU1386" s="21"/>
      <c r="POV1386" s="21"/>
      <c r="POW1386" s="21"/>
      <c r="POX1386" s="21"/>
      <c r="POY1386" s="21"/>
      <c r="POZ1386" s="21"/>
      <c r="PPA1386" s="21"/>
      <c r="PPB1386" s="21"/>
      <c r="PPC1386" s="21"/>
      <c r="PPD1386" s="21"/>
      <c r="PPE1386" s="21"/>
      <c r="PPF1386" s="21"/>
      <c r="PPG1386" s="21"/>
      <c r="PPH1386" s="21"/>
      <c r="PPI1386" s="21"/>
      <c r="PPJ1386" s="21"/>
      <c r="PPK1386" s="21"/>
      <c r="PPL1386" s="21"/>
      <c r="PPM1386" s="21"/>
      <c r="PPN1386" s="21"/>
      <c r="PPO1386" s="21"/>
      <c r="PPP1386" s="21"/>
      <c r="PPQ1386" s="21"/>
      <c r="PPR1386" s="21"/>
      <c r="PPS1386" s="21"/>
      <c r="PPT1386" s="21"/>
      <c r="PPU1386" s="21"/>
      <c r="PPV1386" s="21"/>
      <c r="PPW1386" s="21"/>
      <c r="PPX1386" s="21"/>
      <c r="PPY1386" s="21"/>
      <c r="PPZ1386" s="21"/>
      <c r="PQA1386" s="21"/>
      <c r="PQB1386" s="21"/>
      <c r="PQC1386" s="21"/>
      <c r="PQD1386" s="21"/>
      <c r="PQE1386" s="21"/>
      <c r="PQF1386" s="21"/>
      <c r="PQG1386" s="21"/>
      <c r="PQH1386" s="21"/>
      <c r="PQI1386" s="21"/>
      <c r="PQJ1386" s="21"/>
      <c r="PQK1386" s="21"/>
      <c r="PQL1386" s="21"/>
      <c r="PQM1386" s="21"/>
      <c r="PQN1386" s="21"/>
      <c r="PQO1386" s="21"/>
      <c r="PQP1386" s="21"/>
      <c r="PQQ1386" s="21"/>
      <c r="PQR1386" s="21"/>
      <c r="PQS1386" s="21"/>
      <c r="PQT1386" s="21"/>
      <c r="PQU1386" s="21"/>
      <c r="PQV1386" s="21"/>
      <c r="PQW1386" s="21"/>
      <c r="PQX1386" s="21"/>
      <c r="PQY1386" s="21"/>
      <c r="PQZ1386" s="21"/>
      <c r="PRA1386" s="21"/>
      <c r="PRB1386" s="21"/>
      <c r="PRC1386" s="21"/>
      <c r="PRD1386" s="21"/>
      <c r="PRE1386" s="21"/>
      <c r="PRF1386" s="21"/>
      <c r="PRG1386" s="21"/>
      <c r="PRH1386" s="21"/>
      <c r="PRI1386" s="21"/>
      <c r="PRJ1386" s="21"/>
      <c r="PRK1386" s="21"/>
      <c r="PRL1386" s="21"/>
      <c r="PRM1386" s="21"/>
      <c r="PRN1386" s="21"/>
      <c r="PRO1386" s="21"/>
      <c r="PRP1386" s="21"/>
      <c r="PRQ1386" s="21"/>
      <c r="PRR1386" s="21"/>
      <c r="PRS1386" s="21"/>
      <c r="PRT1386" s="21"/>
      <c r="PRU1386" s="21"/>
      <c r="PRV1386" s="21"/>
      <c r="PRW1386" s="21"/>
      <c r="PRX1386" s="21"/>
      <c r="PRY1386" s="21"/>
      <c r="PRZ1386" s="21"/>
      <c r="PSA1386" s="21"/>
      <c r="PSB1386" s="21"/>
      <c r="PSC1386" s="21"/>
      <c r="PSD1386" s="21"/>
      <c r="PSE1386" s="21"/>
      <c r="PSF1386" s="21"/>
      <c r="PSG1386" s="21"/>
      <c r="PSH1386" s="21"/>
      <c r="PSI1386" s="21"/>
      <c r="PSJ1386" s="21"/>
      <c r="PSK1386" s="21"/>
      <c r="PSL1386" s="21"/>
      <c r="PSM1386" s="21"/>
      <c r="PSN1386" s="21"/>
      <c r="PSO1386" s="21"/>
      <c r="PSP1386" s="21"/>
      <c r="PSQ1386" s="21"/>
      <c r="PSR1386" s="21"/>
      <c r="PSS1386" s="21"/>
      <c r="PST1386" s="21"/>
      <c r="PSU1386" s="21"/>
      <c r="PSV1386" s="21"/>
      <c r="PSW1386" s="21"/>
      <c r="PSX1386" s="21"/>
      <c r="PSY1386" s="21"/>
      <c r="PSZ1386" s="21"/>
      <c r="PTA1386" s="21"/>
      <c r="PTB1386" s="21"/>
      <c r="PTC1386" s="21"/>
      <c r="PTD1386" s="21"/>
      <c r="PTE1386" s="21"/>
      <c r="PTF1386" s="21"/>
      <c r="PTG1386" s="21"/>
      <c r="PTH1386" s="21"/>
      <c r="PTI1386" s="21"/>
      <c r="PTJ1386" s="21"/>
      <c r="PTK1386" s="21"/>
      <c r="PTL1386" s="21"/>
      <c r="PTM1386" s="21"/>
      <c r="PTN1386" s="21"/>
      <c r="PTO1386" s="21"/>
      <c r="PTP1386" s="21"/>
      <c r="PTQ1386" s="21"/>
      <c r="PTR1386" s="21"/>
      <c r="PTS1386" s="21"/>
      <c r="PTT1386" s="21"/>
      <c r="PTU1386" s="21"/>
      <c r="PTV1386" s="21"/>
      <c r="PTW1386" s="21"/>
      <c r="PTX1386" s="21"/>
      <c r="PTY1386" s="21"/>
      <c r="PTZ1386" s="21"/>
      <c r="PUA1386" s="21"/>
      <c r="PUB1386" s="21"/>
      <c r="PUC1386" s="21"/>
      <c r="PUD1386" s="21"/>
      <c r="PUE1386" s="21"/>
      <c r="PUF1386" s="21"/>
      <c r="PUG1386" s="21"/>
      <c r="PUH1386" s="21"/>
      <c r="PUI1386" s="21"/>
      <c r="PUJ1386" s="21"/>
      <c r="PUK1386" s="21"/>
      <c r="PUL1386" s="21"/>
      <c r="PUM1386" s="21"/>
      <c r="PUN1386" s="21"/>
      <c r="PUO1386" s="21"/>
      <c r="PUP1386" s="21"/>
      <c r="PUQ1386" s="21"/>
      <c r="PUR1386" s="21"/>
      <c r="PUS1386" s="21"/>
      <c r="PUT1386" s="21"/>
      <c r="PUU1386" s="21"/>
      <c r="PUV1386" s="21"/>
      <c r="PUW1386" s="21"/>
      <c r="PUX1386" s="21"/>
      <c r="PUY1386" s="21"/>
      <c r="PUZ1386" s="21"/>
      <c r="PVA1386" s="21"/>
      <c r="PVB1386" s="21"/>
      <c r="PVC1386" s="21"/>
      <c r="PVD1386" s="21"/>
      <c r="PVE1386" s="21"/>
      <c r="PVF1386" s="21"/>
      <c r="PVG1386" s="21"/>
      <c r="PVH1386" s="21"/>
      <c r="PVI1386" s="21"/>
      <c r="PVJ1386" s="21"/>
      <c r="PVK1386" s="21"/>
      <c r="PVL1386" s="21"/>
      <c r="PVM1386" s="21"/>
      <c r="PVN1386" s="21"/>
      <c r="PVO1386" s="21"/>
      <c r="PVP1386" s="21"/>
      <c r="PVQ1386" s="21"/>
      <c r="PVR1386" s="21"/>
      <c r="PVS1386" s="21"/>
      <c r="PVT1386" s="21"/>
      <c r="PVU1386" s="21"/>
      <c r="PVV1386" s="21"/>
      <c r="PVW1386" s="21"/>
      <c r="PVX1386" s="21"/>
      <c r="PVY1386" s="21"/>
      <c r="PVZ1386" s="21"/>
      <c r="PWA1386" s="21"/>
      <c r="PWB1386" s="21"/>
      <c r="PWC1386" s="21"/>
      <c r="PWD1386" s="21"/>
      <c r="PWE1386" s="21"/>
      <c r="PWF1386" s="21"/>
      <c r="PWG1386" s="21"/>
      <c r="PWH1386" s="21"/>
      <c r="PWI1386" s="21"/>
      <c r="PWJ1386" s="21"/>
      <c r="PWK1386" s="21"/>
      <c r="PWL1386" s="21"/>
      <c r="PWM1386" s="21"/>
      <c r="PWN1386" s="21"/>
      <c r="PWO1386" s="21"/>
      <c r="PWP1386" s="21"/>
      <c r="PWQ1386" s="21"/>
      <c r="PWR1386" s="21"/>
      <c r="PWS1386" s="21"/>
      <c r="PWT1386" s="21"/>
      <c r="PWU1386" s="21"/>
      <c r="PWV1386" s="21"/>
      <c r="PWW1386" s="21"/>
      <c r="PWX1386" s="21"/>
      <c r="PWY1386" s="21"/>
      <c r="PWZ1386" s="21"/>
      <c r="PXA1386" s="21"/>
      <c r="PXB1386" s="21"/>
      <c r="PXC1386" s="21"/>
      <c r="PXD1386" s="21"/>
      <c r="PXE1386" s="21"/>
      <c r="PXF1386" s="21"/>
      <c r="PXG1386" s="21"/>
      <c r="PXH1386" s="21"/>
      <c r="PXI1386" s="21"/>
      <c r="PXJ1386" s="21"/>
      <c r="PXK1386" s="21"/>
      <c r="PXL1386" s="21"/>
      <c r="PXM1386" s="21"/>
      <c r="PXN1386" s="21"/>
      <c r="PXO1386" s="21"/>
      <c r="PXP1386" s="21"/>
      <c r="PXQ1386" s="21"/>
      <c r="PXR1386" s="21"/>
      <c r="PXS1386" s="21"/>
      <c r="PXT1386" s="21"/>
      <c r="PXU1386" s="21"/>
      <c r="PXV1386" s="21"/>
      <c r="PXW1386" s="21"/>
      <c r="PXX1386" s="21"/>
      <c r="PXY1386" s="21"/>
      <c r="PXZ1386" s="21"/>
      <c r="PYA1386" s="21"/>
      <c r="PYB1386" s="21"/>
      <c r="PYC1386" s="21"/>
      <c r="PYD1386" s="21"/>
      <c r="PYE1386" s="21"/>
      <c r="PYF1386" s="21"/>
      <c r="PYG1386" s="21"/>
      <c r="PYH1386" s="21"/>
      <c r="PYI1386" s="21"/>
      <c r="PYJ1386" s="21"/>
      <c r="PYK1386" s="21"/>
      <c r="PYL1386" s="21"/>
      <c r="PYM1386" s="21"/>
      <c r="PYN1386" s="21"/>
      <c r="PYO1386" s="21"/>
      <c r="PYP1386" s="21"/>
      <c r="PYQ1386" s="21"/>
      <c r="PYR1386" s="21"/>
      <c r="PYS1386" s="21"/>
      <c r="PYT1386" s="21"/>
      <c r="PYU1386" s="21"/>
      <c r="PYV1386" s="21"/>
      <c r="PYW1386" s="21"/>
      <c r="PYX1386" s="21"/>
      <c r="PYY1386" s="21"/>
      <c r="PYZ1386" s="21"/>
      <c r="PZA1386" s="21"/>
      <c r="PZB1386" s="21"/>
      <c r="PZC1386" s="21"/>
      <c r="PZD1386" s="21"/>
      <c r="PZE1386" s="21"/>
      <c r="PZF1386" s="21"/>
      <c r="PZG1386" s="21"/>
      <c r="PZH1386" s="21"/>
      <c r="PZI1386" s="21"/>
      <c r="PZJ1386" s="21"/>
      <c r="PZK1386" s="21"/>
      <c r="PZL1386" s="21"/>
      <c r="PZM1386" s="21"/>
      <c r="PZN1386" s="21"/>
      <c r="PZO1386" s="21"/>
      <c r="PZP1386" s="21"/>
      <c r="PZQ1386" s="21"/>
      <c r="PZR1386" s="21"/>
      <c r="PZS1386" s="21"/>
      <c r="PZT1386" s="21"/>
      <c r="PZU1386" s="21"/>
      <c r="PZV1386" s="21"/>
      <c r="PZW1386" s="21"/>
      <c r="PZX1386" s="21"/>
      <c r="PZY1386" s="21"/>
      <c r="PZZ1386" s="21"/>
      <c r="QAA1386" s="21"/>
      <c r="QAB1386" s="21"/>
      <c r="QAC1386" s="21"/>
      <c r="QAD1386" s="21"/>
      <c r="QAE1386" s="21"/>
      <c r="QAF1386" s="21"/>
      <c r="QAG1386" s="21"/>
      <c r="QAH1386" s="21"/>
      <c r="QAI1386" s="21"/>
      <c r="QAJ1386" s="21"/>
      <c r="QAK1386" s="21"/>
      <c r="QAL1386" s="21"/>
      <c r="QAM1386" s="21"/>
      <c r="QAN1386" s="21"/>
      <c r="QAO1386" s="21"/>
      <c r="QAP1386" s="21"/>
      <c r="QAQ1386" s="21"/>
      <c r="QAR1386" s="21"/>
      <c r="QAS1386" s="21"/>
      <c r="QAT1386" s="21"/>
      <c r="QAU1386" s="21"/>
      <c r="QAV1386" s="21"/>
      <c r="QAW1386" s="21"/>
      <c r="QAX1386" s="21"/>
      <c r="QAY1386" s="21"/>
      <c r="QAZ1386" s="21"/>
      <c r="QBA1386" s="21"/>
      <c r="QBB1386" s="21"/>
      <c r="QBC1386" s="21"/>
      <c r="QBD1386" s="21"/>
      <c r="QBE1386" s="21"/>
      <c r="QBF1386" s="21"/>
      <c r="QBG1386" s="21"/>
      <c r="QBH1386" s="21"/>
      <c r="QBI1386" s="21"/>
      <c r="QBJ1386" s="21"/>
      <c r="QBK1386" s="21"/>
      <c r="QBL1386" s="21"/>
      <c r="QBM1386" s="21"/>
      <c r="QBN1386" s="21"/>
      <c r="QBO1386" s="21"/>
      <c r="QBP1386" s="21"/>
      <c r="QBQ1386" s="21"/>
      <c r="QBR1386" s="21"/>
      <c r="QBS1386" s="21"/>
      <c r="QBT1386" s="21"/>
      <c r="QBU1386" s="21"/>
      <c r="QBV1386" s="21"/>
      <c r="QBW1386" s="21"/>
      <c r="QBX1386" s="21"/>
      <c r="QBY1386" s="21"/>
      <c r="QBZ1386" s="21"/>
      <c r="QCA1386" s="21"/>
      <c r="QCB1386" s="21"/>
      <c r="QCC1386" s="21"/>
      <c r="QCD1386" s="21"/>
      <c r="QCE1386" s="21"/>
      <c r="QCF1386" s="21"/>
      <c r="QCG1386" s="21"/>
      <c r="QCH1386" s="21"/>
      <c r="QCI1386" s="21"/>
      <c r="QCJ1386" s="21"/>
      <c r="QCK1386" s="21"/>
      <c r="QCL1386" s="21"/>
      <c r="QCM1386" s="21"/>
      <c r="QCN1386" s="21"/>
      <c r="QCO1386" s="21"/>
      <c r="QCP1386" s="21"/>
      <c r="QCQ1386" s="21"/>
      <c r="QCR1386" s="21"/>
      <c r="QCS1386" s="21"/>
      <c r="QCT1386" s="21"/>
      <c r="QCU1386" s="21"/>
      <c r="QCV1386" s="21"/>
      <c r="QCW1386" s="21"/>
      <c r="QCX1386" s="21"/>
      <c r="QCY1386" s="21"/>
      <c r="QCZ1386" s="21"/>
      <c r="QDA1386" s="21"/>
      <c r="QDB1386" s="21"/>
      <c r="QDC1386" s="21"/>
      <c r="QDD1386" s="21"/>
      <c r="QDE1386" s="21"/>
      <c r="QDF1386" s="21"/>
      <c r="QDG1386" s="21"/>
      <c r="QDH1386" s="21"/>
      <c r="QDI1386" s="21"/>
      <c r="QDJ1386" s="21"/>
      <c r="QDK1386" s="21"/>
      <c r="QDL1386" s="21"/>
      <c r="QDM1386" s="21"/>
      <c r="QDN1386" s="21"/>
      <c r="QDO1386" s="21"/>
      <c r="QDP1386" s="21"/>
      <c r="QDQ1386" s="21"/>
      <c r="QDR1386" s="21"/>
      <c r="QDS1386" s="21"/>
      <c r="QDT1386" s="21"/>
      <c r="QDU1386" s="21"/>
      <c r="QDV1386" s="21"/>
      <c r="QDW1386" s="21"/>
      <c r="QDX1386" s="21"/>
      <c r="QDY1386" s="21"/>
      <c r="QDZ1386" s="21"/>
      <c r="QEA1386" s="21"/>
      <c r="QEB1386" s="21"/>
      <c r="QEC1386" s="21"/>
      <c r="QED1386" s="21"/>
      <c r="QEE1386" s="21"/>
      <c r="QEF1386" s="21"/>
      <c r="QEG1386" s="21"/>
      <c r="QEH1386" s="21"/>
      <c r="QEI1386" s="21"/>
      <c r="QEJ1386" s="21"/>
      <c r="QEK1386" s="21"/>
      <c r="QEL1386" s="21"/>
      <c r="QEM1386" s="21"/>
      <c r="QEN1386" s="21"/>
      <c r="QEO1386" s="21"/>
      <c r="QEP1386" s="21"/>
      <c r="QEQ1386" s="21"/>
      <c r="QER1386" s="21"/>
      <c r="QES1386" s="21"/>
      <c r="QET1386" s="21"/>
      <c r="QEU1386" s="21"/>
      <c r="QEV1386" s="21"/>
      <c r="QEW1386" s="21"/>
      <c r="QEX1386" s="21"/>
      <c r="QEY1386" s="21"/>
      <c r="QEZ1386" s="21"/>
      <c r="QFA1386" s="21"/>
      <c r="QFB1386" s="21"/>
      <c r="QFC1386" s="21"/>
      <c r="QFD1386" s="21"/>
      <c r="QFE1386" s="21"/>
      <c r="QFF1386" s="21"/>
      <c r="QFG1386" s="21"/>
      <c r="QFH1386" s="21"/>
      <c r="QFI1386" s="21"/>
      <c r="QFJ1386" s="21"/>
      <c r="QFK1386" s="21"/>
      <c r="QFL1386" s="21"/>
      <c r="QFM1386" s="21"/>
      <c r="QFN1386" s="21"/>
      <c r="QFO1386" s="21"/>
      <c r="QFP1386" s="21"/>
      <c r="QFQ1386" s="21"/>
      <c r="QFR1386" s="21"/>
      <c r="QFS1386" s="21"/>
      <c r="QFT1386" s="21"/>
      <c r="QFU1386" s="21"/>
      <c r="QFV1386" s="21"/>
      <c r="QFW1386" s="21"/>
      <c r="QFX1386" s="21"/>
      <c r="QFY1386" s="21"/>
      <c r="QFZ1386" s="21"/>
      <c r="QGA1386" s="21"/>
      <c r="QGB1386" s="21"/>
      <c r="QGC1386" s="21"/>
      <c r="QGD1386" s="21"/>
      <c r="QGE1386" s="21"/>
      <c r="QGF1386" s="21"/>
      <c r="QGG1386" s="21"/>
      <c r="QGH1386" s="21"/>
      <c r="QGI1386" s="21"/>
      <c r="QGJ1386" s="21"/>
      <c r="QGK1386" s="21"/>
      <c r="QGL1386" s="21"/>
      <c r="QGM1386" s="21"/>
      <c r="QGN1386" s="21"/>
      <c r="QGO1386" s="21"/>
      <c r="QGP1386" s="21"/>
      <c r="QGQ1386" s="21"/>
      <c r="QGR1386" s="21"/>
      <c r="QGS1386" s="21"/>
      <c r="QGT1386" s="21"/>
      <c r="QGU1386" s="21"/>
      <c r="QGV1386" s="21"/>
      <c r="QGW1386" s="21"/>
      <c r="QGX1386" s="21"/>
      <c r="QGY1386" s="21"/>
      <c r="QGZ1386" s="21"/>
      <c r="QHA1386" s="21"/>
      <c r="QHB1386" s="21"/>
      <c r="QHC1386" s="21"/>
      <c r="QHD1386" s="21"/>
      <c r="QHE1386" s="21"/>
      <c r="QHF1386" s="21"/>
      <c r="QHG1386" s="21"/>
      <c r="QHH1386" s="21"/>
      <c r="QHI1386" s="21"/>
      <c r="QHJ1386" s="21"/>
      <c r="QHK1386" s="21"/>
      <c r="QHL1386" s="21"/>
      <c r="QHM1386" s="21"/>
      <c r="QHN1386" s="21"/>
      <c r="QHO1386" s="21"/>
      <c r="QHP1386" s="21"/>
      <c r="QHQ1386" s="21"/>
      <c r="QHR1386" s="21"/>
      <c r="QHS1386" s="21"/>
      <c r="QHT1386" s="21"/>
      <c r="QHU1386" s="21"/>
      <c r="QHV1386" s="21"/>
      <c r="QHW1386" s="21"/>
      <c r="QHX1386" s="21"/>
      <c r="QHY1386" s="21"/>
      <c r="QHZ1386" s="21"/>
      <c r="QIA1386" s="21"/>
      <c r="QIB1386" s="21"/>
      <c r="QIC1386" s="21"/>
      <c r="QID1386" s="21"/>
      <c r="QIE1386" s="21"/>
      <c r="QIF1386" s="21"/>
      <c r="QIG1386" s="21"/>
      <c r="QIH1386" s="21"/>
      <c r="QII1386" s="21"/>
      <c r="QIJ1386" s="21"/>
      <c r="QIK1386" s="21"/>
      <c r="QIL1386" s="21"/>
      <c r="QIM1386" s="21"/>
      <c r="QIN1386" s="21"/>
      <c r="QIO1386" s="21"/>
      <c r="QIP1386" s="21"/>
      <c r="QIQ1386" s="21"/>
      <c r="QIR1386" s="21"/>
      <c r="QIS1386" s="21"/>
      <c r="QIT1386" s="21"/>
      <c r="QIU1386" s="21"/>
      <c r="QIV1386" s="21"/>
      <c r="QIW1386" s="21"/>
      <c r="QIX1386" s="21"/>
      <c r="QIY1386" s="21"/>
      <c r="QIZ1386" s="21"/>
      <c r="QJA1386" s="21"/>
      <c r="QJB1386" s="21"/>
      <c r="QJC1386" s="21"/>
      <c r="QJD1386" s="21"/>
      <c r="QJE1386" s="21"/>
      <c r="QJF1386" s="21"/>
      <c r="QJG1386" s="21"/>
      <c r="QJH1386" s="21"/>
      <c r="QJI1386" s="21"/>
      <c r="QJJ1386" s="21"/>
      <c r="QJK1386" s="21"/>
      <c r="QJL1386" s="21"/>
      <c r="QJM1386" s="21"/>
      <c r="QJN1386" s="21"/>
      <c r="QJO1386" s="21"/>
      <c r="QJP1386" s="21"/>
      <c r="QJQ1386" s="21"/>
      <c r="QJR1386" s="21"/>
      <c r="QJS1386" s="21"/>
      <c r="QJT1386" s="21"/>
      <c r="QJU1386" s="21"/>
      <c r="QJV1386" s="21"/>
      <c r="QJW1386" s="21"/>
      <c r="QJX1386" s="21"/>
      <c r="QJY1386" s="21"/>
      <c r="QJZ1386" s="21"/>
      <c r="QKA1386" s="21"/>
      <c r="QKB1386" s="21"/>
      <c r="QKC1386" s="21"/>
      <c r="QKD1386" s="21"/>
      <c r="QKE1386" s="21"/>
      <c r="QKF1386" s="21"/>
      <c r="QKG1386" s="21"/>
      <c r="QKH1386" s="21"/>
      <c r="QKI1386" s="21"/>
      <c r="QKJ1386" s="21"/>
      <c r="QKK1386" s="21"/>
      <c r="QKL1386" s="21"/>
      <c r="QKM1386" s="21"/>
      <c r="QKN1386" s="21"/>
      <c r="QKO1386" s="21"/>
      <c r="QKP1386" s="21"/>
      <c r="QKQ1386" s="21"/>
      <c r="QKR1386" s="21"/>
      <c r="QKS1386" s="21"/>
      <c r="QKT1386" s="21"/>
      <c r="QKU1386" s="21"/>
      <c r="QKV1386" s="21"/>
      <c r="QKW1386" s="21"/>
      <c r="QKX1386" s="21"/>
      <c r="QKY1386" s="21"/>
      <c r="QKZ1386" s="21"/>
      <c r="QLA1386" s="21"/>
      <c r="QLB1386" s="21"/>
      <c r="QLC1386" s="21"/>
      <c r="QLD1386" s="21"/>
      <c r="QLE1386" s="21"/>
      <c r="QLF1386" s="21"/>
      <c r="QLG1386" s="21"/>
      <c r="QLH1386" s="21"/>
      <c r="QLI1386" s="21"/>
      <c r="QLJ1386" s="21"/>
      <c r="QLK1386" s="21"/>
      <c r="QLL1386" s="21"/>
      <c r="QLM1386" s="21"/>
      <c r="QLN1386" s="21"/>
      <c r="QLO1386" s="21"/>
      <c r="QLP1386" s="21"/>
      <c r="QLQ1386" s="21"/>
      <c r="QLR1386" s="21"/>
      <c r="QLS1386" s="21"/>
      <c r="QLT1386" s="21"/>
      <c r="QLU1386" s="21"/>
      <c r="QLV1386" s="21"/>
      <c r="QLW1386" s="21"/>
      <c r="QLX1386" s="21"/>
      <c r="QLY1386" s="21"/>
      <c r="QLZ1386" s="21"/>
      <c r="QMA1386" s="21"/>
      <c r="QMB1386" s="21"/>
      <c r="QMC1386" s="21"/>
      <c r="QMD1386" s="21"/>
      <c r="QME1386" s="21"/>
      <c r="QMF1386" s="21"/>
      <c r="QMG1386" s="21"/>
      <c r="QMH1386" s="21"/>
      <c r="QMI1386" s="21"/>
      <c r="QMJ1386" s="21"/>
      <c r="QMK1386" s="21"/>
      <c r="QML1386" s="21"/>
      <c r="QMM1386" s="21"/>
      <c r="QMN1386" s="21"/>
      <c r="QMO1386" s="21"/>
      <c r="QMP1386" s="21"/>
      <c r="QMQ1386" s="21"/>
      <c r="QMR1386" s="21"/>
      <c r="QMS1386" s="21"/>
      <c r="QMT1386" s="21"/>
      <c r="QMU1386" s="21"/>
      <c r="QMV1386" s="21"/>
      <c r="QMW1386" s="21"/>
      <c r="QMX1386" s="21"/>
      <c r="QMY1386" s="21"/>
      <c r="QMZ1386" s="21"/>
      <c r="QNA1386" s="21"/>
      <c r="QNB1386" s="21"/>
      <c r="QNC1386" s="21"/>
      <c r="QND1386" s="21"/>
      <c r="QNE1386" s="21"/>
      <c r="QNF1386" s="21"/>
      <c r="QNG1386" s="21"/>
      <c r="QNH1386" s="21"/>
      <c r="QNI1386" s="21"/>
      <c r="QNJ1386" s="21"/>
      <c r="QNK1386" s="21"/>
      <c r="QNL1386" s="21"/>
      <c r="QNM1386" s="21"/>
      <c r="QNN1386" s="21"/>
      <c r="QNO1386" s="21"/>
      <c r="QNP1386" s="21"/>
      <c r="QNQ1386" s="21"/>
      <c r="QNR1386" s="21"/>
      <c r="QNS1386" s="21"/>
      <c r="QNT1386" s="21"/>
      <c r="QNU1386" s="21"/>
      <c r="QNV1386" s="21"/>
      <c r="QNW1386" s="21"/>
      <c r="QNX1386" s="21"/>
      <c r="QNY1386" s="21"/>
      <c r="QNZ1386" s="21"/>
      <c r="QOA1386" s="21"/>
      <c r="QOB1386" s="21"/>
      <c r="QOC1386" s="21"/>
      <c r="QOD1386" s="21"/>
      <c r="QOE1386" s="21"/>
      <c r="QOF1386" s="21"/>
      <c r="QOG1386" s="21"/>
      <c r="QOH1386" s="21"/>
      <c r="QOI1386" s="21"/>
      <c r="QOJ1386" s="21"/>
      <c r="QOK1386" s="21"/>
      <c r="QOL1386" s="21"/>
      <c r="QOM1386" s="21"/>
      <c r="QON1386" s="21"/>
      <c r="QOO1386" s="21"/>
      <c r="QOP1386" s="21"/>
      <c r="QOQ1386" s="21"/>
      <c r="QOR1386" s="21"/>
      <c r="QOS1386" s="21"/>
      <c r="QOT1386" s="21"/>
      <c r="QOU1386" s="21"/>
      <c r="QOV1386" s="21"/>
      <c r="QOW1386" s="21"/>
      <c r="QOX1386" s="21"/>
      <c r="QOY1386" s="21"/>
      <c r="QOZ1386" s="21"/>
      <c r="QPA1386" s="21"/>
      <c r="QPB1386" s="21"/>
      <c r="QPC1386" s="21"/>
      <c r="QPD1386" s="21"/>
      <c r="QPE1386" s="21"/>
      <c r="QPF1386" s="21"/>
      <c r="QPG1386" s="21"/>
      <c r="QPH1386" s="21"/>
      <c r="QPI1386" s="21"/>
      <c r="QPJ1386" s="21"/>
      <c r="QPK1386" s="21"/>
      <c r="QPL1386" s="21"/>
      <c r="QPM1386" s="21"/>
      <c r="QPN1386" s="21"/>
      <c r="QPO1386" s="21"/>
      <c r="QPP1386" s="21"/>
      <c r="QPQ1386" s="21"/>
      <c r="QPR1386" s="21"/>
      <c r="QPS1386" s="21"/>
      <c r="QPT1386" s="21"/>
      <c r="QPU1386" s="21"/>
      <c r="QPV1386" s="21"/>
      <c r="QPW1386" s="21"/>
      <c r="QPX1386" s="21"/>
      <c r="QPY1386" s="21"/>
      <c r="QPZ1386" s="21"/>
      <c r="QQA1386" s="21"/>
      <c r="QQB1386" s="21"/>
      <c r="QQC1386" s="21"/>
      <c r="QQD1386" s="21"/>
      <c r="QQE1386" s="21"/>
      <c r="QQF1386" s="21"/>
      <c r="QQG1386" s="21"/>
      <c r="QQH1386" s="21"/>
      <c r="QQI1386" s="21"/>
      <c r="QQJ1386" s="21"/>
      <c r="QQK1386" s="21"/>
      <c r="QQL1386" s="21"/>
      <c r="QQM1386" s="21"/>
      <c r="QQN1386" s="21"/>
      <c r="QQO1386" s="21"/>
      <c r="QQP1386" s="21"/>
      <c r="QQQ1386" s="21"/>
      <c r="QQR1386" s="21"/>
      <c r="QQS1386" s="21"/>
      <c r="QQT1386" s="21"/>
      <c r="QQU1386" s="21"/>
      <c r="QQV1386" s="21"/>
      <c r="QQW1386" s="21"/>
      <c r="QQX1386" s="21"/>
      <c r="QQY1386" s="21"/>
      <c r="QQZ1386" s="21"/>
      <c r="QRA1386" s="21"/>
      <c r="QRB1386" s="21"/>
      <c r="QRC1386" s="21"/>
      <c r="QRD1386" s="21"/>
      <c r="QRE1386" s="21"/>
      <c r="QRF1386" s="21"/>
      <c r="QRG1386" s="21"/>
      <c r="QRH1386" s="21"/>
      <c r="QRI1386" s="21"/>
      <c r="QRJ1386" s="21"/>
      <c r="QRK1386" s="21"/>
      <c r="QRL1386" s="21"/>
      <c r="QRM1386" s="21"/>
      <c r="QRN1386" s="21"/>
      <c r="QRO1386" s="21"/>
      <c r="QRP1386" s="21"/>
      <c r="QRQ1386" s="21"/>
      <c r="QRR1386" s="21"/>
      <c r="QRS1386" s="21"/>
      <c r="QRT1386" s="21"/>
      <c r="QRU1386" s="21"/>
      <c r="QRV1386" s="21"/>
      <c r="QRW1386" s="21"/>
      <c r="QRX1386" s="21"/>
      <c r="QRY1386" s="21"/>
      <c r="QRZ1386" s="21"/>
      <c r="QSA1386" s="21"/>
      <c r="QSB1386" s="21"/>
      <c r="QSC1386" s="21"/>
      <c r="QSD1386" s="21"/>
      <c r="QSE1386" s="21"/>
      <c r="QSF1386" s="21"/>
      <c r="QSG1386" s="21"/>
      <c r="QSH1386" s="21"/>
      <c r="QSI1386" s="21"/>
      <c r="QSJ1386" s="21"/>
      <c r="QSK1386" s="21"/>
      <c r="QSL1386" s="21"/>
      <c r="QSM1386" s="21"/>
      <c r="QSN1386" s="21"/>
      <c r="QSO1386" s="21"/>
      <c r="QSP1386" s="21"/>
      <c r="QSQ1386" s="21"/>
      <c r="QSR1386" s="21"/>
      <c r="QSS1386" s="21"/>
      <c r="QST1386" s="21"/>
      <c r="QSU1386" s="21"/>
      <c r="QSV1386" s="21"/>
      <c r="QSW1386" s="21"/>
      <c r="QSX1386" s="21"/>
      <c r="QSY1386" s="21"/>
      <c r="QSZ1386" s="21"/>
      <c r="QTA1386" s="21"/>
      <c r="QTB1386" s="21"/>
      <c r="QTC1386" s="21"/>
      <c r="QTD1386" s="21"/>
      <c r="QTE1386" s="21"/>
      <c r="QTF1386" s="21"/>
      <c r="QTG1386" s="21"/>
      <c r="QTH1386" s="21"/>
      <c r="QTI1386" s="21"/>
      <c r="QTJ1386" s="21"/>
      <c r="QTK1386" s="21"/>
      <c r="QTL1386" s="21"/>
      <c r="QTM1386" s="21"/>
      <c r="QTN1386" s="21"/>
      <c r="QTO1386" s="21"/>
      <c r="QTP1386" s="21"/>
      <c r="QTQ1386" s="21"/>
      <c r="QTR1386" s="21"/>
      <c r="QTS1386" s="21"/>
      <c r="QTT1386" s="21"/>
      <c r="QTU1386" s="21"/>
      <c r="QTV1386" s="21"/>
      <c r="QTW1386" s="21"/>
      <c r="QTX1386" s="21"/>
      <c r="QTY1386" s="21"/>
      <c r="QTZ1386" s="21"/>
      <c r="QUA1386" s="21"/>
      <c r="QUB1386" s="21"/>
      <c r="QUC1386" s="21"/>
      <c r="QUD1386" s="21"/>
      <c r="QUE1386" s="21"/>
      <c r="QUF1386" s="21"/>
      <c r="QUG1386" s="21"/>
      <c r="QUH1386" s="21"/>
      <c r="QUI1386" s="21"/>
      <c r="QUJ1386" s="21"/>
      <c r="QUK1386" s="21"/>
      <c r="QUL1386" s="21"/>
      <c r="QUM1386" s="21"/>
      <c r="QUN1386" s="21"/>
      <c r="QUO1386" s="21"/>
      <c r="QUP1386" s="21"/>
      <c r="QUQ1386" s="21"/>
      <c r="QUR1386" s="21"/>
      <c r="QUS1386" s="21"/>
      <c r="QUT1386" s="21"/>
      <c r="QUU1386" s="21"/>
      <c r="QUV1386" s="21"/>
      <c r="QUW1386" s="21"/>
      <c r="QUX1386" s="21"/>
      <c r="QUY1386" s="21"/>
      <c r="QUZ1386" s="21"/>
      <c r="QVA1386" s="21"/>
      <c r="QVB1386" s="21"/>
      <c r="QVC1386" s="21"/>
      <c r="QVD1386" s="21"/>
      <c r="QVE1386" s="21"/>
      <c r="QVF1386" s="21"/>
      <c r="QVG1386" s="21"/>
      <c r="QVH1386" s="21"/>
      <c r="QVI1386" s="21"/>
      <c r="QVJ1386" s="21"/>
      <c r="QVK1386" s="21"/>
      <c r="QVL1386" s="21"/>
      <c r="QVM1386" s="21"/>
      <c r="QVN1386" s="21"/>
      <c r="QVO1386" s="21"/>
      <c r="QVP1386" s="21"/>
      <c r="QVQ1386" s="21"/>
      <c r="QVR1386" s="21"/>
      <c r="QVS1386" s="21"/>
      <c r="QVT1386" s="21"/>
      <c r="QVU1386" s="21"/>
      <c r="QVV1386" s="21"/>
      <c r="QVW1386" s="21"/>
      <c r="QVX1386" s="21"/>
      <c r="QVY1386" s="21"/>
      <c r="QVZ1386" s="21"/>
      <c r="QWA1386" s="21"/>
      <c r="QWB1386" s="21"/>
      <c r="QWC1386" s="21"/>
      <c r="QWD1386" s="21"/>
      <c r="QWE1386" s="21"/>
      <c r="QWF1386" s="21"/>
      <c r="QWG1386" s="21"/>
      <c r="QWH1386" s="21"/>
      <c r="QWI1386" s="21"/>
      <c r="QWJ1386" s="21"/>
      <c r="QWK1386" s="21"/>
      <c r="QWL1386" s="21"/>
      <c r="QWM1386" s="21"/>
      <c r="QWN1386" s="21"/>
      <c r="QWO1386" s="21"/>
      <c r="QWP1386" s="21"/>
      <c r="QWQ1386" s="21"/>
      <c r="QWR1386" s="21"/>
      <c r="QWS1386" s="21"/>
      <c r="QWT1386" s="21"/>
      <c r="QWU1386" s="21"/>
      <c r="QWV1386" s="21"/>
      <c r="QWW1386" s="21"/>
      <c r="QWX1386" s="21"/>
      <c r="QWY1386" s="21"/>
      <c r="QWZ1386" s="21"/>
      <c r="QXA1386" s="21"/>
      <c r="QXB1386" s="21"/>
      <c r="QXC1386" s="21"/>
      <c r="QXD1386" s="21"/>
      <c r="QXE1386" s="21"/>
      <c r="QXF1386" s="21"/>
      <c r="QXG1386" s="21"/>
      <c r="QXH1386" s="21"/>
      <c r="QXI1386" s="21"/>
      <c r="QXJ1386" s="21"/>
      <c r="QXK1386" s="21"/>
      <c r="QXL1386" s="21"/>
      <c r="QXM1386" s="21"/>
      <c r="QXN1386" s="21"/>
      <c r="QXO1386" s="21"/>
      <c r="QXP1386" s="21"/>
      <c r="QXQ1386" s="21"/>
      <c r="QXR1386" s="21"/>
      <c r="QXS1386" s="21"/>
      <c r="QXT1386" s="21"/>
      <c r="QXU1386" s="21"/>
      <c r="QXV1386" s="21"/>
      <c r="QXW1386" s="21"/>
      <c r="QXX1386" s="21"/>
      <c r="QXY1386" s="21"/>
      <c r="QXZ1386" s="21"/>
      <c r="QYA1386" s="21"/>
      <c r="QYB1386" s="21"/>
      <c r="QYC1386" s="21"/>
      <c r="QYD1386" s="21"/>
      <c r="QYE1386" s="21"/>
      <c r="QYF1386" s="21"/>
      <c r="QYG1386" s="21"/>
      <c r="QYH1386" s="21"/>
      <c r="QYI1386" s="21"/>
      <c r="QYJ1386" s="21"/>
      <c r="QYK1386" s="21"/>
      <c r="QYL1386" s="21"/>
      <c r="QYM1386" s="21"/>
      <c r="QYN1386" s="21"/>
      <c r="QYO1386" s="21"/>
      <c r="QYP1386" s="21"/>
      <c r="QYQ1386" s="21"/>
      <c r="QYR1386" s="21"/>
      <c r="QYS1386" s="21"/>
      <c r="QYT1386" s="21"/>
      <c r="QYU1386" s="21"/>
      <c r="QYV1386" s="21"/>
      <c r="QYW1386" s="21"/>
      <c r="QYX1386" s="21"/>
      <c r="QYY1386" s="21"/>
      <c r="QYZ1386" s="21"/>
      <c r="QZA1386" s="21"/>
      <c r="QZB1386" s="21"/>
      <c r="QZC1386" s="21"/>
      <c r="QZD1386" s="21"/>
      <c r="QZE1386" s="21"/>
      <c r="QZF1386" s="21"/>
      <c r="QZG1386" s="21"/>
      <c r="QZH1386" s="21"/>
      <c r="QZI1386" s="21"/>
      <c r="QZJ1386" s="21"/>
      <c r="QZK1386" s="21"/>
      <c r="QZL1386" s="21"/>
      <c r="QZM1386" s="21"/>
      <c r="QZN1386" s="21"/>
      <c r="QZO1386" s="21"/>
      <c r="QZP1386" s="21"/>
      <c r="QZQ1386" s="21"/>
      <c r="QZR1386" s="21"/>
      <c r="QZS1386" s="21"/>
      <c r="QZT1386" s="21"/>
      <c r="QZU1386" s="21"/>
      <c r="QZV1386" s="21"/>
      <c r="QZW1386" s="21"/>
      <c r="QZX1386" s="21"/>
      <c r="QZY1386" s="21"/>
      <c r="QZZ1386" s="21"/>
      <c r="RAA1386" s="21"/>
      <c r="RAB1386" s="21"/>
      <c r="RAC1386" s="21"/>
      <c r="RAD1386" s="21"/>
      <c r="RAE1386" s="21"/>
      <c r="RAF1386" s="21"/>
      <c r="RAG1386" s="21"/>
      <c r="RAH1386" s="21"/>
      <c r="RAI1386" s="21"/>
      <c r="RAJ1386" s="21"/>
      <c r="RAK1386" s="21"/>
      <c r="RAL1386" s="21"/>
      <c r="RAM1386" s="21"/>
      <c r="RAN1386" s="21"/>
      <c r="RAO1386" s="21"/>
      <c r="RAP1386" s="21"/>
      <c r="RAQ1386" s="21"/>
      <c r="RAR1386" s="21"/>
      <c r="RAS1386" s="21"/>
      <c r="RAT1386" s="21"/>
      <c r="RAU1386" s="21"/>
      <c r="RAV1386" s="21"/>
      <c r="RAW1386" s="21"/>
      <c r="RAX1386" s="21"/>
      <c r="RAY1386" s="21"/>
      <c r="RAZ1386" s="21"/>
      <c r="RBA1386" s="21"/>
      <c r="RBB1386" s="21"/>
      <c r="RBC1386" s="21"/>
      <c r="RBD1386" s="21"/>
      <c r="RBE1386" s="21"/>
      <c r="RBF1386" s="21"/>
      <c r="RBG1386" s="21"/>
      <c r="RBH1386" s="21"/>
      <c r="RBI1386" s="21"/>
      <c r="RBJ1386" s="21"/>
      <c r="RBK1386" s="21"/>
      <c r="RBL1386" s="21"/>
      <c r="RBM1386" s="21"/>
      <c r="RBN1386" s="21"/>
      <c r="RBO1386" s="21"/>
      <c r="RBP1386" s="21"/>
      <c r="RBQ1386" s="21"/>
      <c r="RBR1386" s="21"/>
      <c r="RBS1386" s="21"/>
      <c r="RBT1386" s="21"/>
      <c r="RBU1386" s="21"/>
      <c r="RBV1386" s="21"/>
      <c r="RBW1386" s="21"/>
      <c r="RBX1386" s="21"/>
      <c r="RBY1386" s="21"/>
      <c r="RBZ1386" s="21"/>
      <c r="RCA1386" s="21"/>
      <c r="RCB1386" s="21"/>
      <c r="RCC1386" s="21"/>
      <c r="RCD1386" s="21"/>
      <c r="RCE1386" s="21"/>
      <c r="RCF1386" s="21"/>
      <c r="RCG1386" s="21"/>
      <c r="RCH1386" s="21"/>
      <c r="RCI1386" s="21"/>
      <c r="RCJ1386" s="21"/>
      <c r="RCK1386" s="21"/>
      <c r="RCL1386" s="21"/>
      <c r="RCM1386" s="21"/>
      <c r="RCN1386" s="21"/>
      <c r="RCO1386" s="21"/>
      <c r="RCP1386" s="21"/>
      <c r="RCQ1386" s="21"/>
      <c r="RCR1386" s="21"/>
      <c r="RCS1386" s="21"/>
      <c r="RCT1386" s="21"/>
      <c r="RCU1386" s="21"/>
      <c r="RCV1386" s="21"/>
      <c r="RCW1386" s="21"/>
      <c r="RCX1386" s="21"/>
      <c r="RCY1386" s="21"/>
      <c r="RCZ1386" s="21"/>
      <c r="RDA1386" s="21"/>
      <c r="RDB1386" s="21"/>
      <c r="RDC1386" s="21"/>
      <c r="RDD1386" s="21"/>
      <c r="RDE1386" s="21"/>
      <c r="RDF1386" s="21"/>
      <c r="RDG1386" s="21"/>
      <c r="RDH1386" s="21"/>
      <c r="RDI1386" s="21"/>
      <c r="RDJ1386" s="21"/>
      <c r="RDK1386" s="21"/>
      <c r="RDL1386" s="21"/>
      <c r="RDM1386" s="21"/>
      <c r="RDN1386" s="21"/>
      <c r="RDO1386" s="21"/>
      <c r="RDP1386" s="21"/>
      <c r="RDQ1386" s="21"/>
      <c r="RDR1386" s="21"/>
      <c r="RDS1386" s="21"/>
      <c r="RDT1386" s="21"/>
      <c r="RDU1386" s="21"/>
      <c r="RDV1386" s="21"/>
      <c r="RDW1386" s="21"/>
      <c r="RDX1386" s="21"/>
      <c r="RDY1386" s="21"/>
      <c r="RDZ1386" s="21"/>
      <c r="REA1386" s="21"/>
      <c r="REB1386" s="21"/>
      <c r="REC1386" s="21"/>
      <c r="RED1386" s="21"/>
      <c r="REE1386" s="21"/>
      <c r="REF1386" s="21"/>
      <c r="REG1386" s="21"/>
      <c r="REH1386" s="21"/>
      <c r="REI1386" s="21"/>
      <c r="REJ1386" s="21"/>
      <c r="REK1386" s="21"/>
      <c r="REL1386" s="21"/>
      <c r="REM1386" s="21"/>
      <c r="REN1386" s="21"/>
      <c r="REO1386" s="21"/>
      <c r="REP1386" s="21"/>
      <c r="REQ1386" s="21"/>
      <c r="RER1386" s="21"/>
      <c r="RES1386" s="21"/>
      <c r="RET1386" s="21"/>
      <c r="REU1386" s="21"/>
      <c r="REV1386" s="21"/>
      <c r="REW1386" s="21"/>
      <c r="REX1386" s="21"/>
      <c r="REY1386" s="21"/>
      <c r="REZ1386" s="21"/>
      <c r="RFA1386" s="21"/>
      <c r="RFB1386" s="21"/>
      <c r="RFC1386" s="21"/>
      <c r="RFD1386" s="21"/>
      <c r="RFE1386" s="21"/>
      <c r="RFF1386" s="21"/>
      <c r="RFG1386" s="21"/>
      <c r="RFH1386" s="21"/>
      <c r="RFI1386" s="21"/>
      <c r="RFJ1386" s="21"/>
      <c r="RFK1386" s="21"/>
      <c r="RFL1386" s="21"/>
      <c r="RFM1386" s="21"/>
      <c r="RFN1386" s="21"/>
      <c r="RFO1386" s="21"/>
      <c r="RFP1386" s="21"/>
      <c r="RFQ1386" s="21"/>
      <c r="RFR1386" s="21"/>
      <c r="RFS1386" s="21"/>
      <c r="RFT1386" s="21"/>
      <c r="RFU1386" s="21"/>
      <c r="RFV1386" s="21"/>
      <c r="RFW1386" s="21"/>
      <c r="RFX1386" s="21"/>
      <c r="RFY1386" s="21"/>
      <c r="RFZ1386" s="21"/>
      <c r="RGA1386" s="21"/>
      <c r="RGB1386" s="21"/>
      <c r="RGC1386" s="21"/>
      <c r="RGD1386" s="21"/>
      <c r="RGE1386" s="21"/>
      <c r="RGF1386" s="21"/>
      <c r="RGG1386" s="21"/>
      <c r="RGH1386" s="21"/>
      <c r="RGI1386" s="21"/>
      <c r="RGJ1386" s="21"/>
      <c r="RGK1386" s="21"/>
      <c r="RGL1386" s="21"/>
      <c r="RGM1386" s="21"/>
      <c r="RGN1386" s="21"/>
      <c r="RGO1386" s="21"/>
      <c r="RGP1386" s="21"/>
      <c r="RGQ1386" s="21"/>
      <c r="RGR1386" s="21"/>
      <c r="RGS1386" s="21"/>
      <c r="RGT1386" s="21"/>
      <c r="RGU1386" s="21"/>
      <c r="RGV1386" s="21"/>
      <c r="RGW1386" s="21"/>
      <c r="RGX1386" s="21"/>
      <c r="RGY1386" s="21"/>
      <c r="RGZ1386" s="21"/>
      <c r="RHA1386" s="21"/>
      <c r="RHB1386" s="21"/>
      <c r="RHC1386" s="21"/>
      <c r="RHD1386" s="21"/>
      <c r="RHE1386" s="21"/>
      <c r="RHF1386" s="21"/>
      <c r="RHG1386" s="21"/>
      <c r="RHH1386" s="21"/>
      <c r="RHI1386" s="21"/>
      <c r="RHJ1386" s="21"/>
      <c r="RHK1386" s="21"/>
      <c r="RHL1386" s="21"/>
      <c r="RHM1386" s="21"/>
      <c r="RHN1386" s="21"/>
      <c r="RHO1386" s="21"/>
      <c r="RHP1386" s="21"/>
      <c r="RHQ1386" s="21"/>
      <c r="RHR1386" s="21"/>
      <c r="RHS1386" s="21"/>
      <c r="RHT1386" s="21"/>
      <c r="RHU1386" s="21"/>
      <c r="RHV1386" s="21"/>
      <c r="RHW1386" s="21"/>
      <c r="RHX1386" s="21"/>
      <c r="RHY1386" s="21"/>
      <c r="RHZ1386" s="21"/>
      <c r="RIA1386" s="21"/>
      <c r="RIB1386" s="21"/>
      <c r="RIC1386" s="21"/>
      <c r="RID1386" s="21"/>
      <c r="RIE1386" s="21"/>
      <c r="RIF1386" s="21"/>
      <c r="RIG1386" s="21"/>
      <c r="RIH1386" s="21"/>
      <c r="RII1386" s="21"/>
      <c r="RIJ1386" s="21"/>
      <c r="RIK1386" s="21"/>
      <c r="RIL1386" s="21"/>
      <c r="RIM1386" s="21"/>
      <c r="RIN1386" s="21"/>
      <c r="RIO1386" s="21"/>
      <c r="RIP1386" s="21"/>
      <c r="RIQ1386" s="21"/>
      <c r="RIR1386" s="21"/>
      <c r="RIS1386" s="21"/>
      <c r="RIT1386" s="21"/>
      <c r="RIU1386" s="21"/>
      <c r="RIV1386" s="21"/>
      <c r="RIW1386" s="21"/>
      <c r="RIX1386" s="21"/>
      <c r="RIY1386" s="21"/>
      <c r="RIZ1386" s="21"/>
      <c r="RJA1386" s="21"/>
      <c r="RJB1386" s="21"/>
      <c r="RJC1386" s="21"/>
      <c r="RJD1386" s="21"/>
      <c r="RJE1386" s="21"/>
      <c r="RJF1386" s="21"/>
      <c r="RJG1386" s="21"/>
      <c r="RJH1386" s="21"/>
      <c r="RJI1386" s="21"/>
      <c r="RJJ1386" s="21"/>
      <c r="RJK1386" s="21"/>
      <c r="RJL1386" s="21"/>
      <c r="RJM1386" s="21"/>
      <c r="RJN1386" s="21"/>
      <c r="RJO1386" s="21"/>
      <c r="RJP1386" s="21"/>
      <c r="RJQ1386" s="21"/>
      <c r="RJR1386" s="21"/>
      <c r="RJS1386" s="21"/>
      <c r="RJT1386" s="21"/>
      <c r="RJU1386" s="21"/>
      <c r="RJV1386" s="21"/>
      <c r="RJW1386" s="21"/>
      <c r="RJX1386" s="21"/>
      <c r="RJY1386" s="21"/>
      <c r="RJZ1386" s="21"/>
      <c r="RKA1386" s="21"/>
      <c r="RKB1386" s="21"/>
      <c r="RKC1386" s="21"/>
      <c r="RKD1386" s="21"/>
      <c r="RKE1386" s="21"/>
      <c r="RKF1386" s="21"/>
      <c r="RKG1386" s="21"/>
      <c r="RKH1386" s="21"/>
      <c r="RKI1386" s="21"/>
      <c r="RKJ1386" s="21"/>
      <c r="RKK1386" s="21"/>
      <c r="RKL1386" s="21"/>
      <c r="RKM1386" s="21"/>
      <c r="RKN1386" s="21"/>
      <c r="RKO1386" s="21"/>
      <c r="RKP1386" s="21"/>
      <c r="RKQ1386" s="21"/>
      <c r="RKR1386" s="21"/>
      <c r="RKS1386" s="21"/>
      <c r="RKT1386" s="21"/>
      <c r="RKU1386" s="21"/>
      <c r="RKV1386" s="21"/>
      <c r="RKW1386" s="21"/>
      <c r="RKX1386" s="21"/>
      <c r="RKY1386" s="21"/>
      <c r="RKZ1386" s="21"/>
      <c r="RLA1386" s="21"/>
      <c r="RLB1386" s="21"/>
      <c r="RLC1386" s="21"/>
      <c r="RLD1386" s="21"/>
      <c r="RLE1386" s="21"/>
      <c r="RLF1386" s="21"/>
      <c r="RLG1386" s="21"/>
      <c r="RLH1386" s="21"/>
      <c r="RLI1386" s="21"/>
      <c r="RLJ1386" s="21"/>
      <c r="RLK1386" s="21"/>
      <c r="RLL1386" s="21"/>
      <c r="RLM1386" s="21"/>
      <c r="RLN1386" s="21"/>
      <c r="RLO1386" s="21"/>
      <c r="RLP1386" s="21"/>
      <c r="RLQ1386" s="21"/>
      <c r="RLR1386" s="21"/>
      <c r="RLS1386" s="21"/>
      <c r="RLT1386" s="21"/>
      <c r="RLU1386" s="21"/>
      <c r="RLV1386" s="21"/>
      <c r="RLW1386" s="21"/>
      <c r="RLX1386" s="21"/>
      <c r="RLY1386" s="21"/>
      <c r="RLZ1386" s="21"/>
      <c r="RMA1386" s="21"/>
      <c r="RMB1386" s="21"/>
      <c r="RMC1386" s="21"/>
      <c r="RMD1386" s="21"/>
      <c r="RME1386" s="21"/>
      <c r="RMF1386" s="21"/>
      <c r="RMG1386" s="21"/>
      <c r="RMH1386" s="21"/>
      <c r="RMI1386" s="21"/>
      <c r="RMJ1386" s="21"/>
      <c r="RMK1386" s="21"/>
      <c r="RML1386" s="21"/>
      <c r="RMM1386" s="21"/>
      <c r="RMN1386" s="21"/>
      <c r="RMO1386" s="21"/>
      <c r="RMP1386" s="21"/>
      <c r="RMQ1386" s="21"/>
      <c r="RMR1386" s="21"/>
      <c r="RMS1386" s="21"/>
      <c r="RMT1386" s="21"/>
      <c r="RMU1386" s="21"/>
      <c r="RMV1386" s="21"/>
      <c r="RMW1386" s="21"/>
      <c r="RMX1386" s="21"/>
      <c r="RMY1386" s="21"/>
      <c r="RMZ1386" s="21"/>
      <c r="RNA1386" s="21"/>
      <c r="RNB1386" s="21"/>
      <c r="RNC1386" s="21"/>
      <c r="RND1386" s="21"/>
      <c r="RNE1386" s="21"/>
      <c r="RNF1386" s="21"/>
      <c r="RNG1386" s="21"/>
      <c r="RNH1386" s="21"/>
      <c r="RNI1386" s="21"/>
      <c r="RNJ1386" s="21"/>
      <c r="RNK1386" s="21"/>
      <c r="RNL1386" s="21"/>
      <c r="RNM1386" s="21"/>
      <c r="RNN1386" s="21"/>
      <c r="RNO1386" s="21"/>
      <c r="RNP1386" s="21"/>
      <c r="RNQ1386" s="21"/>
      <c r="RNR1386" s="21"/>
      <c r="RNS1386" s="21"/>
      <c r="RNT1386" s="21"/>
      <c r="RNU1386" s="21"/>
      <c r="RNV1386" s="21"/>
      <c r="RNW1386" s="21"/>
      <c r="RNX1386" s="21"/>
      <c r="RNY1386" s="21"/>
      <c r="RNZ1386" s="21"/>
      <c r="ROA1386" s="21"/>
      <c r="ROB1386" s="21"/>
      <c r="ROC1386" s="21"/>
      <c r="ROD1386" s="21"/>
      <c r="ROE1386" s="21"/>
      <c r="ROF1386" s="21"/>
      <c r="ROG1386" s="21"/>
      <c r="ROH1386" s="21"/>
      <c r="ROI1386" s="21"/>
      <c r="ROJ1386" s="21"/>
      <c r="ROK1386" s="21"/>
      <c r="ROL1386" s="21"/>
      <c r="ROM1386" s="21"/>
      <c r="RON1386" s="21"/>
      <c r="ROO1386" s="21"/>
      <c r="ROP1386" s="21"/>
      <c r="ROQ1386" s="21"/>
      <c r="ROR1386" s="21"/>
      <c r="ROS1386" s="21"/>
      <c r="ROT1386" s="21"/>
      <c r="ROU1386" s="21"/>
      <c r="ROV1386" s="21"/>
      <c r="ROW1386" s="21"/>
      <c r="ROX1386" s="21"/>
      <c r="ROY1386" s="21"/>
      <c r="ROZ1386" s="21"/>
      <c r="RPA1386" s="21"/>
      <c r="RPB1386" s="21"/>
      <c r="RPC1386" s="21"/>
      <c r="RPD1386" s="21"/>
      <c r="RPE1386" s="21"/>
      <c r="RPF1386" s="21"/>
      <c r="RPG1386" s="21"/>
      <c r="RPH1386" s="21"/>
      <c r="RPI1386" s="21"/>
      <c r="RPJ1386" s="21"/>
      <c r="RPK1386" s="21"/>
      <c r="RPL1386" s="21"/>
      <c r="RPM1386" s="21"/>
      <c r="RPN1386" s="21"/>
      <c r="RPO1386" s="21"/>
      <c r="RPP1386" s="21"/>
      <c r="RPQ1386" s="21"/>
      <c r="RPR1386" s="21"/>
      <c r="RPS1386" s="21"/>
      <c r="RPT1386" s="21"/>
      <c r="RPU1386" s="21"/>
      <c r="RPV1386" s="21"/>
      <c r="RPW1386" s="21"/>
      <c r="RPX1386" s="21"/>
      <c r="RPY1386" s="21"/>
      <c r="RPZ1386" s="21"/>
      <c r="RQA1386" s="21"/>
      <c r="RQB1386" s="21"/>
      <c r="RQC1386" s="21"/>
      <c r="RQD1386" s="21"/>
      <c r="RQE1386" s="21"/>
      <c r="RQF1386" s="21"/>
      <c r="RQG1386" s="21"/>
      <c r="RQH1386" s="21"/>
      <c r="RQI1386" s="21"/>
      <c r="RQJ1386" s="21"/>
      <c r="RQK1386" s="21"/>
      <c r="RQL1386" s="21"/>
      <c r="RQM1386" s="21"/>
      <c r="RQN1386" s="21"/>
      <c r="RQO1386" s="21"/>
      <c r="RQP1386" s="21"/>
      <c r="RQQ1386" s="21"/>
      <c r="RQR1386" s="21"/>
      <c r="RQS1386" s="21"/>
      <c r="RQT1386" s="21"/>
      <c r="RQU1386" s="21"/>
      <c r="RQV1386" s="21"/>
      <c r="RQW1386" s="21"/>
      <c r="RQX1386" s="21"/>
      <c r="RQY1386" s="21"/>
      <c r="RQZ1386" s="21"/>
      <c r="RRA1386" s="21"/>
      <c r="RRB1386" s="21"/>
      <c r="RRC1386" s="21"/>
      <c r="RRD1386" s="21"/>
      <c r="RRE1386" s="21"/>
      <c r="RRF1386" s="21"/>
      <c r="RRG1386" s="21"/>
      <c r="RRH1386" s="21"/>
      <c r="RRI1386" s="21"/>
      <c r="RRJ1386" s="21"/>
      <c r="RRK1386" s="21"/>
      <c r="RRL1386" s="21"/>
      <c r="RRM1386" s="21"/>
      <c r="RRN1386" s="21"/>
      <c r="RRO1386" s="21"/>
      <c r="RRP1386" s="21"/>
      <c r="RRQ1386" s="21"/>
      <c r="RRR1386" s="21"/>
      <c r="RRS1386" s="21"/>
      <c r="RRT1386" s="21"/>
      <c r="RRU1386" s="21"/>
      <c r="RRV1386" s="21"/>
      <c r="RRW1386" s="21"/>
      <c r="RRX1386" s="21"/>
      <c r="RRY1386" s="21"/>
      <c r="RRZ1386" s="21"/>
      <c r="RSA1386" s="21"/>
      <c r="RSB1386" s="21"/>
      <c r="RSC1386" s="21"/>
      <c r="RSD1386" s="21"/>
      <c r="RSE1386" s="21"/>
      <c r="RSF1386" s="21"/>
      <c r="RSG1386" s="21"/>
      <c r="RSH1386" s="21"/>
      <c r="RSI1386" s="21"/>
      <c r="RSJ1386" s="21"/>
      <c r="RSK1386" s="21"/>
      <c r="RSL1386" s="21"/>
      <c r="RSM1386" s="21"/>
      <c r="RSN1386" s="21"/>
      <c r="RSO1386" s="21"/>
      <c r="RSP1386" s="21"/>
      <c r="RSQ1386" s="21"/>
      <c r="RSR1386" s="21"/>
      <c r="RSS1386" s="21"/>
      <c r="RST1386" s="21"/>
      <c r="RSU1386" s="21"/>
      <c r="RSV1386" s="21"/>
      <c r="RSW1386" s="21"/>
      <c r="RSX1386" s="21"/>
      <c r="RSY1386" s="21"/>
      <c r="RSZ1386" s="21"/>
      <c r="RTA1386" s="21"/>
      <c r="RTB1386" s="21"/>
      <c r="RTC1386" s="21"/>
      <c r="RTD1386" s="21"/>
      <c r="RTE1386" s="21"/>
      <c r="RTF1386" s="21"/>
      <c r="RTG1386" s="21"/>
      <c r="RTH1386" s="21"/>
      <c r="RTI1386" s="21"/>
      <c r="RTJ1386" s="21"/>
      <c r="RTK1386" s="21"/>
      <c r="RTL1386" s="21"/>
      <c r="RTM1386" s="21"/>
      <c r="RTN1386" s="21"/>
      <c r="RTO1386" s="21"/>
      <c r="RTP1386" s="21"/>
      <c r="RTQ1386" s="21"/>
      <c r="RTR1386" s="21"/>
      <c r="RTS1386" s="21"/>
      <c r="RTT1386" s="21"/>
      <c r="RTU1386" s="21"/>
      <c r="RTV1386" s="21"/>
      <c r="RTW1386" s="21"/>
      <c r="RTX1386" s="21"/>
      <c r="RTY1386" s="21"/>
      <c r="RTZ1386" s="21"/>
      <c r="RUA1386" s="21"/>
      <c r="RUB1386" s="21"/>
      <c r="RUC1386" s="21"/>
      <c r="RUD1386" s="21"/>
      <c r="RUE1386" s="21"/>
      <c r="RUF1386" s="21"/>
      <c r="RUG1386" s="21"/>
      <c r="RUH1386" s="21"/>
      <c r="RUI1386" s="21"/>
      <c r="RUJ1386" s="21"/>
      <c r="RUK1386" s="21"/>
      <c r="RUL1386" s="21"/>
      <c r="RUM1386" s="21"/>
      <c r="RUN1386" s="21"/>
      <c r="RUO1386" s="21"/>
      <c r="RUP1386" s="21"/>
      <c r="RUQ1386" s="21"/>
      <c r="RUR1386" s="21"/>
      <c r="RUS1386" s="21"/>
      <c r="RUT1386" s="21"/>
      <c r="RUU1386" s="21"/>
      <c r="RUV1386" s="21"/>
      <c r="RUW1386" s="21"/>
      <c r="RUX1386" s="21"/>
      <c r="RUY1386" s="21"/>
      <c r="RUZ1386" s="21"/>
      <c r="RVA1386" s="21"/>
      <c r="RVB1386" s="21"/>
      <c r="RVC1386" s="21"/>
      <c r="RVD1386" s="21"/>
      <c r="RVE1386" s="21"/>
      <c r="RVF1386" s="21"/>
      <c r="RVG1386" s="21"/>
      <c r="RVH1386" s="21"/>
      <c r="RVI1386" s="21"/>
      <c r="RVJ1386" s="21"/>
      <c r="RVK1386" s="21"/>
      <c r="RVL1386" s="21"/>
      <c r="RVM1386" s="21"/>
      <c r="RVN1386" s="21"/>
      <c r="RVO1386" s="21"/>
      <c r="RVP1386" s="21"/>
      <c r="RVQ1386" s="21"/>
      <c r="RVR1386" s="21"/>
      <c r="RVS1386" s="21"/>
      <c r="RVT1386" s="21"/>
      <c r="RVU1386" s="21"/>
      <c r="RVV1386" s="21"/>
      <c r="RVW1386" s="21"/>
      <c r="RVX1386" s="21"/>
      <c r="RVY1386" s="21"/>
      <c r="RVZ1386" s="21"/>
      <c r="RWA1386" s="21"/>
      <c r="RWB1386" s="21"/>
      <c r="RWC1386" s="21"/>
      <c r="RWD1386" s="21"/>
      <c r="RWE1386" s="21"/>
      <c r="RWF1386" s="21"/>
      <c r="RWG1386" s="21"/>
      <c r="RWH1386" s="21"/>
      <c r="RWI1386" s="21"/>
      <c r="RWJ1386" s="21"/>
      <c r="RWK1386" s="21"/>
      <c r="RWL1386" s="21"/>
      <c r="RWM1386" s="21"/>
      <c r="RWN1386" s="21"/>
      <c r="RWO1386" s="21"/>
      <c r="RWP1386" s="21"/>
      <c r="RWQ1386" s="21"/>
      <c r="RWR1386" s="21"/>
      <c r="RWS1386" s="21"/>
      <c r="RWT1386" s="21"/>
      <c r="RWU1386" s="21"/>
      <c r="RWV1386" s="21"/>
      <c r="RWW1386" s="21"/>
      <c r="RWX1386" s="21"/>
      <c r="RWY1386" s="21"/>
      <c r="RWZ1386" s="21"/>
      <c r="RXA1386" s="21"/>
      <c r="RXB1386" s="21"/>
      <c r="RXC1386" s="21"/>
      <c r="RXD1386" s="21"/>
      <c r="RXE1386" s="21"/>
      <c r="RXF1386" s="21"/>
      <c r="RXG1386" s="21"/>
      <c r="RXH1386" s="21"/>
      <c r="RXI1386" s="21"/>
      <c r="RXJ1386" s="21"/>
      <c r="RXK1386" s="21"/>
      <c r="RXL1386" s="21"/>
      <c r="RXM1386" s="21"/>
      <c r="RXN1386" s="21"/>
      <c r="RXO1386" s="21"/>
      <c r="RXP1386" s="21"/>
      <c r="RXQ1386" s="21"/>
      <c r="RXR1386" s="21"/>
      <c r="RXS1386" s="21"/>
      <c r="RXT1386" s="21"/>
      <c r="RXU1386" s="21"/>
      <c r="RXV1386" s="21"/>
      <c r="RXW1386" s="21"/>
      <c r="RXX1386" s="21"/>
      <c r="RXY1386" s="21"/>
      <c r="RXZ1386" s="21"/>
      <c r="RYA1386" s="21"/>
      <c r="RYB1386" s="21"/>
      <c r="RYC1386" s="21"/>
      <c r="RYD1386" s="21"/>
      <c r="RYE1386" s="21"/>
      <c r="RYF1386" s="21"/>
      <c r="RYG1386" s="21"/>
      <c r="RYH1386" s="21"/>
      <c r="RYI1386" s="21"/>
      <c r="RYJ1386" s="21"/>
      <c r="RYK1386" s="21"/>
      <c r="RYL1386" s="21"/>
      <c r="RYM1386" s="21"/>
      <c r="RYN1386" s="21"/>
      <c r="RYO1386" s="21"/>
      <c r="RYP1386" s="21"/>
      <c r="RYQ1386" s="21"/>
      <c r="RYR1386" s="21"/>
      <c r="RYS1386" s="21"/>
      <c r="RYT1386" s="21"/>
      <c r="RYU1386" s="21"/>
      <c r="RYV1386" s="21"/>
      <c r="RYW1386" s="21"/>
      <c r="RYX1386" s="21"/>
      <c r="RYY1386" s="21"/>
      <c r="RYZ1386" s="21"/>
      <c r="RZA1386" s="21"/>
      <c r="RZB1386" s="21"/>
      <c r="RZC1386" s="21"/>
      <c r="RZD1386" s="21"/>
      <c r="RZE1386" s="21"/>
      <c r="RZF1386" s="21"/>
      <c r="RZG1386" s="21"/>
      <c r="RZH1386" s="21"/>
      <c r="RZI1386" s="21"/>
      <c r="RZJ1386" s="21"/>
      <c r="RZK1386" s="21"/>
      <c r="RZL1386" s="21"/>
      <c r="RZM1386" s="21"/>
      <c r="RZN1386" s="21"/>
      <c r="RZO1386" s="21"/>
      <c r="RZP1386" s="21"/>
      <c r="RZQ1386" s="21"/>
      <c r="RZR1386" s="21"/>
      <c r="RZS1386" s="21"/>
      <c r="RZT1386" s="21"/>
      <c r="RZU1386" s="21"/>
      <c r="RZV1386" s="21"/>
      <c r="RZW1386" s="21"/>
      <c r="RZX1386" s="21"/>
      <c r="RZY1386" s="21"/>
      <c r="RZZ1386" s="21"/>
      <c r="SAA1386" s="21"/>
      <c r="SAB1386" s="21"/>
      <c r="SAC1386" s="21"/>
      <c r="SAD1386" s="21"/>
      <c r="SAE1386" s="21"/>
      <c r="SAF1386" s="21"/>
      <c r="SAG1386" s="21"/>
      <c r="SAH1386" s="21"/>
      <c r="SAI1386" s="21"/>
      <c r="SAJ1386" s="21"/>
      <c r="SAK1386" s="21"/>
      <c r="SAL1386" s="21"/>
      <c r="SAM1386" s="21"/>
      <c r="SAN1386" s="21"/>
      <c r="SAO1386" s="21"/>
      <c r="SAP1386" s="21"/>
      <c r="SAQ1386" s="21"/>
      <c r="SAR1386" s="21"/>
      <c r="SAS1386" s="21"/>
      <c r="SAT1386" s="21"/>
      <c r="SAU1386" s="21"/>
      <c r="SAV1386" s="21"/>
      <c r="SAW1386" s="21"/>
      <c r="SAX1386" s="21"/>
      <c r="SAY1386" s="21"/>
      <c r="SAZ1386" s="21"/>
      <c r="SBA1386" s="21"/>
      <c r="SBB1386" s="21"/>
      <c r="SBC1386" s="21"/>
      <c r="SBD1386" s="21"/>
      <c r="SBE1386" s="21"/>
      <c r="SBF1386" s="21"/>
      <c r="SBG1386" s="21"/>
      <c r="SBH1386" s="21"/>
      <c r="SBI1386" s="21"/>
      <c r="SBJ1386" s="21"/>
      <c r="SBK1386" s="21"/>
      <c r="SBL1386" s="21"/>
      <c r="SBM1386" s="21"/>
      <c r="SBN1386" s="21"/>
      <c r="SBO1386" s="21"/>
      <c r="SBP1386" s="21"/>
      <c r="SBQ1386" s="21"/>
      <c r="SBR1386" s="21"/>
      <c r="SBS1386" s="21"/>
      <c r="SBT1386" s="21"/>
      <c r="SBU1386" s="21"/>
      <c r="SBV1386" s="21"/>
      <c r="SBW1386" s="21"/>
      <c r="SBX1386" s="21"/>
      <c r="SBY1386" s="21"/>
      <c r="SBZ1386" s="21"/>
      <c r="SCA1386" s="21"/>
      <c r="SCB1386" s="21"/>
      <c r="SCC1386" s="21"/>
      <c r="SCD1386" s="21"/>
      <c r="SCE1386" s="21"/>
      <c r="SCF1386" s="21"/>
      <c r="SCG1386" s="21"/>
      <c r="SCH1386" s="21"/>
      <c r="SCI1386" s="21"/>
      <c r="SCJ1386" s="21"/>
      <c r="SCK1386" s="21"/>
      <c r="SCL1386" s="21"/>
      <c r="SCM1386" s="21"/>
      <c r="SCN1386" s="21"/>
      <c r="SCO1386" s="21"/>
      <c r="SCP1386" s="21"/>
      <c r="SCQ1386" s="21"/>
      <c r="SCR1386" s="21"/>
      <c r="SCS1386" s="21"/>
      <c r="SCT1386" s="21"/>
      <c r="SCU1386" s="21"/>
      <c r="SCV1386" s="21"/>
      <c r="SCW1386" s="21"/>
      <c r="SCX1386" s="21"/>
      <c r="SCY1386" s="21"/>
      <c r="SCZ1386" s="21"/>
      <c r="SDA1386" s="21"/>
      <c r="SDB1386" s="21"/>
      <c r="SDC1386" s="21"/>
      <c r="SDD1386" s="21"/>
      <c r="SDE1386" s="21"/>
      <c r="SDF1386" s="21"/>
      <c r="SDG1386" s="21"/>
      <c r="SDH1386" s="21"/>
      <c r="SDI1386" s="21"/>
      <c r="SDJ1386" s="21"/>
      <c r="SDK1386" s="21"/>
      <c r="SDL1386" s="21"/>
      <c r="SDM1386" s="21"/>
      <c r="SDN1386" s="21"/>
      <c r="SDO1386" s="21"/>
      <c r="SDP1386" s="21"/>
      <c r="SDQ1386" s="21"/>
      <c r="SDR1386" s="21"/>
      <c r="SDS1386" s="21"/>
      <c r="SDT1386" s="21"/>
      <c r="SDU1386" s="21"/>
      <c r="SDV1386" s="21"/>
      <c r="SDW1386" s="21"/>
      <c r="SDX1386" s="21"/>
      <c r="SDY1386" s="21"/>
      <c r="SDZ1386" s="21"/>
      <c r="SEA1386" s="21"/>
      <c r="SEB1386" s="21"/>
      <c r="SEC1386" s="21"/>
      <c r="SED1386" s="21"/>
      <c r="SEE1386" s="21"/>
      <c r="SEF1386" s="21"/>
      <c r="SEG1386" s="21"/>
      <c r="SEH1386" s="21"/>
      <c r="SEI1386" s="21"/>
      <c r="SEJ1386" s="21"/>
      <c r="SEK1386" s="21"/>
      <c r="SEL1386" s="21"/>
      <c r="SEM1386" s="21"/>
      <c r="SEN1386" s="21"/>
      <c r="SEO1386" s="21"/>
      <c r="SEP1386" s="21"/>
      <c r="SEQ1386" s="21"/>
      <c r="SER1386" s="21"/>
      <c r="SES1386" s="21"/>
      <c r="SET1386" s="21"/>
      <c r="SEU1386" s="21"/>
      <c r="SEV1386" s="21"/>
      <c r="SEW1386" s="21"/>
      <c r="SEX1386" s="21"/>
      <c r="SEY1386" s="21"/>
      <c r="SEZ1386" s="21"/>
      <c r="SFA1386" s="21"/>
      <c r="SFB1386" s="21"/>
      <c r="SFC1386" s="21"/>
      <c r="SFD1386" s="21"/>
      <c r="SFE1386" s="21"/>
      <c r="SFF1386" s="21"/>
      <c r="SFG1386" s="21"/>
      <c r="SFH1386" s="21"/>
      <c r="SFI1386" s="21"/>
      <c r="SFJ1386" s="21"/>
      <c r="SFK1386" s="21"/>
      <c r="SFL1386" s="21"/>
      <c r="SFM1386" s="21"/>
      <c r="SFN1386" s="21"/>
      <c r="SFO1386" s="21"/>
      <c r="SFP1386" s="21"/>
      <c r="SFQ1386" s="21"/>
      <c r="SFR1386" s="21"/>
      <c r="SFS1386" s="21"/>
      <c r="SFT1386" s="21"/>
      <c r="SFU1386" s="21"/>
      <c r="SFV1386" s="21"/>
      <c r="SFW1386" s="21"/>
      <c r="SFX1386" s="21"/>
      <c r="SFY1386" s="21"/>
      <c r="SFZ1386" s="21"/>
      <c r="SGA1386" s="21"/>
      <c r="SGB1386" s="21"/>
      <c r="SGC1386" s="21"/>
      <c r="SGD1386" s="21"/>
      <c r="SGE1386" s="21"/>
      <c r="SGF1386" s="21"/>
      <c r="SGG1386" s="21"/>
      <c r="SGH1386" s="21"/>
      <c r="SGI1386" s="21"/>
      <c r="SGJ1386" s="21"/>
      <c r="SGK1386" s="21"/>
      <c r="SGL1386" s="21"/>
      <c r="SGM1386" s="21"/>
      <c r="SGN1386" s="21"/>
      <c r="SGO1386" s="21"/>
      <c r="SGP1386" s="21"/>
      <c r="SGQ1386" s="21"/>
      <c r="SGR1386" s="21"/>
      <c r="SGS1386" s="21"/>
      <c r="SGT1386" s="21"/>
      <c r="SGU1386" s="21"/>
      <c r="SGV1386" s="21"/>
      <c r="SGW1386" s="21"/>
      <c r="SGX1386" s="21"/>
      <c r="SGY1386" s="21"/>
      <c r="SGZ1386" s="21"/>
      <c r="SHA1386" s="21"/>
      <c r="SHB1386" s="21"/>
      <c r="SHC1386" s="21"/>
      <c r="SHD1386" s="21"/>
      <c r="SHE1386" s="21"/>
      <c r="SHF1386" s="21"/>
      <c r="SHG1386" s="21"/>
      <c r="SHH1386" s="21"/>
      <c r="SHI1386" s="21"/>
      <c r="SHJ1386" s="21"/>
      <c r="SHK1386" s="21"/>
      <c r="SHL1386" s="21"/>
      <c r="SHM1386" s="21"/>
      <c r="SHN1386" s="21"/>
      <c r="SHO1386" s="21"/>
      <c r="SHP1386" s="21"/>
      <c r="SHQ1386" s="21"/>
      <c r="SHR1386" s="21"/>
      <c r="SHS1386" s="21"/>
      <c r="SHT1386" s="21"/>
      <c r="SHU1386" s="21"/>
      <c r="SHV1386" s="21"/>
      <c r="SHW1386" s="21"/>
      <c r="SHX1386" s="21"/>
      <c r="SHY1386" s="21"/>
      <c r="SHZ1386" s="21"/>
      <c r="SIA1386" s="21"/>
      <c r="SIB1386" s="21"/>
      <c r="SIC1386" s="21"/>
      <c r="SID1386" s="21"/>
      <c r="SIE1386" s="21"/>
      <c r="SIF1386" s="21"/>
      <c r="SIG1386" s="21"/>
      <c r="SIH1386" s="21"/>
      <c r="SII1386" s="21"/>
      <c r="SIJ1386" s="21"/>
      <c r="SIK1386" s="21"/>
      <c r="SIL1386" s="21"/>
      <c r="SIM1386" s="21"/>
      <c r="SIN1386" s="21"/>
      <c r="SIO1386" s="21"/>
      <c r="SIP1386" s="21"/>
      <c r="SIQ1386" s="21"/>
      <c r="SIR1386" s="21"/>
      <c r="SIS1386" s="21"/>
      <c r="SIT1386" s="21"/>
      <c r="SIU1386" s="21"/>
      <c r="SIV1386" s="21"/>
      <c r="SIW1386" s="21"/>
      <c r="SIX1386" s="21"/>
      <c r="SIY1386" s="21"/>
      <c r="SIZ1386" s="21"/>
      <c r="SJA1386" s="21"/>
      <c r="SJB1386" s="21"/>
      <c r="SJC1386" s="21"/>
      <c r="SJD1386" s="21"/>
      <c r="SJE1386" s="21"/>
      <c r="SJF1386" s="21"/>
      <c r="SJG1386" s="21"/>
      <c r="SJH1386" s="21"/>
      <c r="SJI1386" s="21"/>
      <c r="SJJ1386" s="21"/>
      <c r="SJK1386" s="21"/>
      <c r="SJL1386" s="21"/>
      <c r="SJM1386" s="21"/>
      <c r="SJN1386" s="21"/>
      <c r="SJO1386" s="21"/>
      <c r="SJP1386" s="21"/>
      <c r="SJQ1386" s="21"/>
      <c r="SJR1386" s="21"/>
      <c r="SJS1386" s="21"/>
      <c r="SJT1386" s="21"/>
      <c r="SJU1386" s="21"/>
      <c r="SJV1386" s="21"/>
      <c r="SJW1386" s="21"/>
      <c r="SJX1386" s="21"/>
      <c r="SJY1386" s="21"/>
      <c r="SJZ1386" s="21"/>
      <c r="SKA1386" s="21"/>
      <c r="SKB1386" s="21"/>
      <c r="SKC1386" s="21"/>
      <c r="SKD1386" s="21"/>
      <c r="SKE1386" s="21"/>
      <c r="SKF1386" s="21"/>
      <c r="SKG1386" s="21"/>
      <c r="SKH1386" s="21"/>
      <c r="SKI1386" s="21"/>
      <c r="SKJ1386" s="21"/>
      <c r="SKK1386" s="21"/>
      <c r="SKL1386" s="21"/>
      <c r="SKM1386" s="21"/>
      <c r="SKN1386" s="21"/>
      <c r="SKO1386" s="21"/>
      <c r="SKP1386" s="21"/>
      <c r="SKQ1386" s="21"/>
      <c r="SKR1386" s="21"/>
      <c r="SKS1386" s="21"/>
      <c r="SKT1386" s="21"/>
      <c r="SKU1386" s="21"/>
      <c r="SKV1386" s="21"/>
      <c r="SKW1386" s="21"/>
      <c r="SKX1386" s="21"/>
      <c r="SKY1386" s="21"/>
      <c r="SKZ1386" s="21"/>
      <c r="SLA1386" s="21"/>
      <c r="SLB1386" s="21"/>
      <c r="SLC1386" s="21"/>
      <c r="SLD1386" s="21"/>
      <c r="SLE1386" s="21"/>
      <c r="SLF1386" s="21"/>
      <c r="SLG1386" s="21"/>
      <c r="SLH1386" s="21"/>
      <c r="SLI1386" s="21"/>
      <c r="SLJ1386" s="21"/>
      <c r="SLK1386" s="21"/>
      <c r="SLL1386" s="21"/>
      <c r="SLM1386" s="21"/>
      <c r="SLN1386" s="21"/>
      <c r="SLO1386" s="21"/>
      <c r="SLP1386" s="21"/>
      <c r="SLQ1386" s="21"/>
      <c r="SLR1386" s="21"/>
      <c r="SLS1386" s="21"/>
      <c r="SLT1386" s="21"/>
      <c r="SLU1386" s="21"/>
      <c r="SLV1386" s="21"/>
      <c r="SLW1386" s="21"/>
      <c r="SLX1386" s="21"/>
      <c r="SLY1386" s="21"/>
      <c r="SLZ1386" s="21"/>
      <c r="SMA1386" s="21"/>
      <c r="SMB1386" s="21"/>
      <c r="SMC1386" s="21"/>
      <c r="SMD1386" s="21"/>
      <c r="SME1386" s="21"/>
      <c r="SMF1386" s="21"/>
      <c r="SMG1386" s="21"/>
      <c r="SMH1386" s="21"/>
      <c r="SMI1386" s="21"/>
      <c r="SMJ1386" s="21"/>
      <c r="SMK1386" s="21"/>
      <c r="SML1386" s="21"/>
      <c r="SMM1386" s="21"/>
      <c r="SMN1386" s="21"/>
      <c r="SMO1386" s="21"/>
      <c r="SMP1386" s="21"/>
      <c r="SMQ1386" s="21"/>
      <c r="SMR1386" s="21"/>
      <c r="SMS1386" s="21"/>
      <c r="SMT1386" s="21"/>
      <c r="SMU1386" s="21"/>
      <c r="SMV1386" s="21"/>
      <c r="SMW1386" s="21"/>
      <c r="SMX1386" s="21"/>
      <c r="SMY1386" s="21"/>
      <c r="SMZ1386" s="21"/>
      <c r="SNA1386" s="21"/>
      <c r="SNB1386" s="21"/>
      <c r="SNC1386" s="21"/>
      <c r="SND1386" s="21"/>
      <c r="SNE1386" s="21"/>
      <c r="SNF1386" s="21"/>
      <c r="SNG1386" s="21"/>
      <c r="SNH1386" s="21"/>
      <c r="SNI1386" s="21"/>
      <c r="SNJ1386" s="21"/>
      <c r="SNK1386" s="21"/>
      <c r="SNL1386" s="21"/>
      <c r="SNM1386" s="21"/>
      <c r="SNN1386" s="21"/>
      <c r="SNO1386" s="21"/>
      <c r="SNP1386" s="21"/>
      <c r="SNQ1386" s="21"/>
      <c r="SNR1386" s="21"/>
      <c r="SNS1386" s="21"/>
      <c r="SNT1386" s="21"/>
      <c r="SNU1386" s="21"/>
      <c r="SNV1386" s="21"/>
      <c r="SNW1386" s="21"/>
      <c r="SNX1386" s="21"/>
      <c r="SNY1386" s="21"/>
      <c r="SNZ1386" s="21"/>
      <c r="SOA1386" s="21"/>
      <c r="SOB1386" s="21"/>
      <c r="SOC1386" s="21"/>
      <c r="SOD1386" s="21"/>
      <c r="SOE1386" s="21"/>
      <c r="SOF1386" s="21"/>
      <c r="SOG1386" s="21"/>
      <c r="SOH1386" s="21"/>
      <c r="SOI1386" s="21"/>
      <c r="SOJ1386" s="21"/>
      <c r="SOK1386" s="21"/>
      <c r="SOL1386" s="21"/>
      <c r="SOM1386" s="21"/>
      <c r="SON1386" s="21"/>
      <c r="SOO1386" s="21"/>
      <c r="SOP1386" s="21"/>
      <c r="SOQ1386" s="21"/>
      <c r="SOR1386" s="21"/>
      <c r="SOS1386" s="21"/>
      <c r="SOT1386" s="21"/>
      <c r="SOU1386" s="21"/>
      <c r="SOV1386" s="21"/>
      <c r="SOW1386" s="21"/>
      <c r="SOX1386" s="21"/>
      <c r="SOY1386" s="21"/>
      <c r="SOZ1386" s="21"/>
      <c r="SPA1386" s="21"/>
      <c r="SPB1386" s="21"/>
      <c r="SPC1386" s="21"/>
      <c r="SPD1386" s="21"/>
      <c r="SPE1386" s="21"/>
      <c r="SPF1386" s="21"/>
      <c r="SPG1386" s="21"/>
      <c r="SPH1386" s="21"/>
      <c r="SPI1386" s="21"/>
      <c r="SPJ1386" s="21"/>
      <c r="SPK1386" s="21"/>
      <c r="SPL1386" s="21"/>
      <c r="SPM1386" s="21"/>
      <c r="SPN1386" s="21"/>
      <c r="SPO1386" s="21"/>
      <c r="SPP1386" s="21"/>
      <c r="SPQ1386" s="21"/>
      <c r="SPR1386" s="21"/>
      <c r="SPS1386" s="21"/>
      <c r="SPT1386" s="21"/>
      <c r="SPU1386" s="21"/>
      <c r="SPV1386" s="21"/>
      <c r="SPW1386" s="21"/>
      <c r="SPX1386" s="21"/>
      <c r="SPY1386" s="21"/>
      <c r="SPZ1386" s="21"/>
      <c r="SQA1386" s="21"/>
      <c r="SQB1386" s="21"/>
      <c r="SQC1386" s="21"/>
      <c r="SQD1386" s="21"/>
      <c r="SQE1386" s="21"/>
      <c r="SQF1386" s="21"/>
      <c r="SQG1386" s="21"/>
      <c r="SQH1386" s="21"/>
      <c r="SQI1386" s="21"/>
      <c r="SQJ1386" s="21"/>
      <c r="SQK1386" s="21"/>
      <c r="SQL1386" s="21"/>
      <c r="SQM1386" s="21"/>
      <c r="SQN1386" s="21"/>
      <c r="SQO1386" s="21"/>
      <c r="SQP1386" s="21"/>
      <c r="SQQ1386" s="21"/>
      <c r="SQR1386" s="21"/>
      <c r="SQS1386" s="21"/>
      <c r="SQT1386" s="21"/>
      <c r="SQU1386" s="21"/>
      <c r="SQV1386" s="21"/>
      <c r="SQW1386" s="21"/>
      <c r="SQX1386" s="21"/>
      <c r="SQY1386" s="21"/>
      <c r="SQZ1386" s="21"/>
      <c r="SRA1386" s="21"/>
      <c r="SRB1386" s="21"/>
      <c r="SRC1386" s="21"/>
      <c r="SRD1386" s="21"/>
      <c r="SRE1386" s="21"/>
      <c r="SRF1386" s="21"/>
      <c r="SRG1386" s="21"/>
      <c r="SRH1386" s="21"/>
      <c r="SRI1386" s="21"/>
      <c r="SRJ1386" s="21"/>
      <c r="SRK1386" s="21"/>
      <c r="SRL1386" s="21"/>
      <c r="SRM1386" s="21"/>
      <c r="SRN1386" s="21"/>
      <c r="SRO1386" s="21"/>
      <c r="SRP1386" s="21"/>
      <c r="SRQ1386" s="21"/>
      <c r="SRR1386" s="21"/>
      <c r="SRS1386" s="21"/>
      <c r="SRT1386" s="21"/>
      <c r="SRU1386" s="21"/>
      <c r="SRV1386" s="21"/>
      <c r="SRW1386" s="21"/>
      <c r="SRX1386" s="21"/>
      <c r="SRY1386" s="21"/>
      <c r="SRZ1386" s="21"/>
      <c r="SSA1386" s="21"/>
      <c r="SSB1386" s="21"/>
      <c r="SSC1386" s="21"/>
      <c r="SSD1386" s="21"/>
      <c r="SSE1386" s="21"/>
      <c r="SSF1386" s="21"/>
      <c r="SSG1386" s="21"/>
      <c r="SSH1386" s="21"/>
      <c r="SSI1386" s="21"/>
      <c r="SSJ1386" s="21"/>
      <c r="SSK1386" s="21"/>
      <c r="SSL1386" s="21"/>
      <c r="SSM1386" s="21"/>
      <c r="SSN1386" s="21"/>
      <c r="SSO1386" s="21"/>
      <c r="SSP1386" s="21"/>
      <c r="SSQ1386" s="21"/>
      <c r="SSR1386" s="21"/>
      <c r="SSS1386" s="21"/>
      <c r="SST1386" s="21"/>
      <c r="SSU1386" s="21"/>
      <c r="SSV1386" s="21"/>
      <c r="SSW1386" s="21"/>
      <c r="SSX1386" s="21"/>
      <c r="SSY1386" s="21"/>
      <c r="SSZ1386" s="21"/>
      <c r="STA1386" s="21"/>
      <c r="STB1386" s="21"/>
      <c r="STC1386" s="21"/>
      <c r="STD1386" s="21"/>
      <c r="STE1386" s="21"/>
      <c r="STF1386" s="21"/>
      <c r="STG1386" s="21"/>
      <c r="STH1386" s="21"/>
      <c r="STI1386" s="21"/>
      <c r="STJ1386" s="21"/>
      <c r="STK1386" s="21"/>
      <c r="STL1386" s="21"/>
      <c r="STM1386" s="21"/>
      <c r="STN1386" s="21"/>
      <c r="STO1386" s="21"/>
      <c r="STP1386" s="21"/>
      <c r="STQ1386" s="21"/>
      <c r="STR1386" s="21"/>
      <c r="STS1386" s="21"/>
      <c r="STT1386" s="21"/>
      <c r="STU1386" s="21"/>
      <c r="STV1386" s="21"/>
      <c r="STW1386" s="21"/>
      <c r="STX1386" s="21"/>
      <c r="STY1386" s="21"/>
      <c r="STZ1386" s="21"/>
      <c r="SUA1386" s="21"/>
      <c r="SUB1386" s="21"/>
      <c r="SUC1386" s="21"/>
      <c r="SUD1386" s="21"/>
      <c r="SUE1386" s="21"/>
      <c r="SUF1386" s="21"/>
      <c r="SUG1386" s="21"/>
      <c r="SUH1386" s="21"/>
      <c r="SUI1386" s="21"/>
      <c r="SUJ1386" s="21"/>
      <c r="SUK1386" s="21"/>
      <c r="SUL1386" s="21"/>
      <c r="SUM1386" s="21"/>
      <c r="SUN1386" s="21"/>
      <c r="SUO1386" s="21"/>
      <c r="SUP1386" s="21"/>
      <c r="SUQ1386" s="21"/>
      <c r="SUR1386" s="21"/>
      <c r="SUS1386" s="21"/>
      <c r="SUT1386" s="21"/>
      <c r="SUU1386" s="21"/>
      <c r="SUV1386" s="21"/>
      <c r="SUW1386" s="21"/>
      <c r="SUX1386" s="21"/>
      <c r="SUY1386" s="21"/>
      <c r="SUZ1386" s="21"/>
      <c r="SVA1386" s="21"/>
      <c r="SVB1386" s="21"/>
      <c r="SVC1386" s="21"/>
      <c r="SVD1386" s="21"/>
      <c r="SVE1386" s="21"/>
      <c r="SVF1386" s="21"/>
      <c r="SVG1386" s="21"/>
      <c r="SVH1386" s="21"/>
      <c r="SVI1386" s="21"/>
      <c r="SVJ1386" s="21"/>
      <c r="SVK1386" s="21"/>
      <c r="SVL1386" s="21"/>
      <c r="SVM1386" s="21"/>
      <c r="SVN1386" s="21"/>
      <c r="SVO1386" s="21"/>
      <c r="SVP1386" s="21"/>
      <c r="SVQ1386" s="21"/>
      <c r="SVR1386" s="21"/>
      <c r="SVS1386" s="21"/>
      <c r="SVT1386" s="21"/>
      <c r="SVU1386" s="21"/>
      <c r="SVV1386" s="21"/>
      <c r="SVW1386" s="21"/>
      <c r="SVX1386" s="21"/>
      <c r="SVY1386" s="21"/>
      <c r="SVZ1386" s="21"/>
      <c r="SWA1386" s="21"/>
      <c r="SWB1386" s="21"/>
      <c r="SWC1386" s="21"/>
      <c r="SWD1386" s="21"/>
      <c r="SWE1386" s="21"/>
      <c r="SWF1386" s="21"/>
      <c r="SWG1386" s="21"/>
      <c r="SWH1386" s="21"/>
      <c r="SWI1386" s="21"/>
      <c r="SWJ1386" s="21"/>
      <c r="SWK1386" s="21"/>
      <c r="SWL1386" s="21"/>
      <c r="SWM1386" s="21"/>
      <c r="SWN1386" s="21"/>
      <c r="SWO1386" s="21"/>
      <c r="SWP1386" s="21"/>
      <c r="SWQ1386" s="21"/>
      <c r="SWR1386" s="21"/>
      <c r="SWS1386" s="21"/>
      <c r="SWT1386" s="21"/>
      <c r="SWU1386" s="21"/>
      <c r="SWV1386" s="21"/>
      <c r="SWW1386" s="21"/>
      <c r="SWX1386" s="21"/>
      <c r="SWY1386" s="21"/>
      <c r="SWZ1386" s="21"/>
      <c r="SXA1386" s="21"/>
      <c r="SXB1386" s="21"/>
      <c r="SXC1386" s="21"/>
      <c r="SXD1386" s="21"/>
      <c r="SXE1386" s="21"/>
      <c r="SXF1386" s="21"/>
      <c r="SXG1386" s="21"/>
      <c r="SXH1386" s="21"/>
      <c r="SXI1386" s="21"/>
      <c r="SXJ1386" s="21"/>
      <c r="SXK1386" s="21"/>
      <c r="SXL1386" s="21"/>
      <c r="SXM1386" s="21"/>
      <c r="SXN1386" s="21"/>
      <c r="SXO1386" s="21"/>
      <c r="SXP1386" s="21"/>
      <c r="SXQ1386" s="21"/>
      <c r="SXR1386" s="21"/>
      <c r="SXS1386" s="21"/>
      <c r="SXT1386" s="21"/>
      <c r="SXU1386" s="21"/>
      <c r="SXV1386" s="21"/>
      <c r="SXW1386" s="21"/>
      <c r="SXX1386" s="21"/>
      <c r="SXY1386" s="21"/>
      <c r="SXZ1386" s="21"/>
      <c r="SYA1386" s="21"/>
      <c r="SYB1386" s="21"/>
      <c r="SYC1386" s="21"/>
      <c r="SYD1386" s="21"/>
      <c r="SYE1386" s="21"/>
      <c r="SYF1386" s="21"/>
      <c r="SYG1386" s="21"/>
      <c r="SYH1386" s="21"/>
      <c r="SYI1386" s="21"/>
      <c r="SYJ1386" s="21"/>
      <c r="SYK1386" s="21"/>
      <c r="SYL1386" s="21"/>
      <c r="SYM1386" s="21"/>
      <c r="SYN1386" s="21"/>
      <c r="SYO1386" s="21"/>
      <c r="SYP1386" s="21"/>
      <c r="SYQ1386" s="21"/>
      <c r="SYR1386" s="21"/>
      <c r="SYS1386" s="21"/>
      <c r="SYT1386" s="21"/>
      <c r="SYU1386" s="21"/>
      <c r="SYV1386" s="21"/>
      <c r="SYW1386" s="21"/>
      <c r="SYX1386" s="21"/>
      <c r="SYY1386" s="21"/>
      <c r="SYZ1386" s="21"/>
      <c r="SZA1386" s="21"/>
      <c r="SZB1386" s="21"/>
      <c r="SZC1386" s="21"/>
      <c r="SZD1386" s="21"/>
      <c r="SZE1386" s="21"/>
      <c r="SZF1386" s="21"/>
      <c r="SZG1386" s="21"/>
      <c r="SZH1386" s="21"/>
      <c r="SZI1386" s="21"/>
      <c r="SZJ1386" s="21"/>
      <c r="SZK1386" s="21"/>
      <c r="SZL1386" s="21"/>
      <c r="SZM1386" s="21"/>
      <c r="SZN1386" s="21"/>
      <c r="SZO1386" s="21"/>
      <c r="SZP1386" s="21"/>
      <c r="SZQ1386" s="21"/>
      <c r="SZR1386" s="21"/>
      <c r="SZS1386" s="21"/>
      <c r="SZT1386" s="21"/>
      <c r="SZU1386" s="21"/>
      <c r="SZV1386" s="21"/>
      <c r="SZW1386" s="21"/>
      <c r="SZX1386" s="21"/>
      <c r="SZY1386" s="21"/>
      <c r="SZZ1386" s="21"/>
      <c r="TAA1386" s="21"/>
      <c r="TAB1386" s="21"/>
      <c r="TAC1386" s="21"/>
      <c r="TAD1386" s="21"/>
      <c r="TAE1386" s="21"/>
      <c r="TAF1386" s="21"/>
      <c r="TAG1386" s="21"/>
      <c r="TAH1386" s="21"/>
      <c r="TAI1386" s="21"/>
      <c r="TAJ1386" s="21"/>
      <c r="TAK1386" s="21"/>
      <c r="TAL1386" s="21"/>
      <c r="TAM1386" s="21"/>
      <c r="TAN1386" s="21"/>
      <c r="TAO1386" s="21"/>
      <c r="TAP1386" s="21"/>
      <c r="TAQ1386" s="21"/>
      <c r="TAR1386" s="21"/>
      <c r="TAS1386" s="21"/>
      <c r="TAT1386" s="21"/>
      <c r="TAU1386" s="21"/>
      <c r="TAV1386" s="21"/>
      <c r="TAW1386" s="21"/>
      <c r="TAX1386" s="21"/>
      <c r="TAY1386" s="21"/>
      <c r="TAZ1386" s="21"/>
      <c r="TBA1386" s="21"/>
      <c r="TBB1386" s="21"/>
      <c r="TBC1386" s="21"/>
      <c r="TBD1386" s="21"/>
      <c r="TBE1386" s="21"/>
      <c r="TBF1386" s="21"/>
      <c r="TBG1386" s="21"/>
      <c r="TBH1386" s="21"/>
      <c r="TBI1386" s="21"/>
      <c r="TBJ1386" s="21"/>
      <c r="TBK1386" s="21"/>
      <c r="TBL1386" s="21"/>
      <c r="TBM1386" s="21"/>
      <c r="TBN1386" s="21"/>
      <c r="TBO1386" s="21"/>
      <c r="TBP1386" s="21"/>
      <c r="TBQ1386" s="21"/>
      <c r="TBR1386" s="21"/>
      <c r="TBS1386" s="21"/>
      <c r="TBT1386" s="21"/>
      <c r="TBU1386" s="21"/>
      <c r="TBV1386" s="21"/>
      <c r="TBW1386" s="21"/>
      <c r="TBX1386" s="21"/>
      <c r="TBY1386" s="21"/>
      <c r="TBZ1386" s="21"/>
      <c r="TCA1386" s="21"/>
      <c r="TCB1386" s="21"/>
      <c r="TCC1386" s="21"/>
      <c r="TCD1386" s="21"/>
      <c r="TCE1386" s="21"/>
      <c r="TCF1386" s="21"/>
      <c r="TCG1386" s="21"/>
      <c r="TCH1386" s="21"/>
      <c r="TCI1386" s="21"/>
      <c r="TCJ1386" s="21"/>
      <c r="TCK1386" s="21"/>
      <c r="TCL1386" s="21"/>
      <c r="TCM1386" s="21"/>
      <c r="TCN1386" s="21"/>
      <c r="TCO1386" s="21"/>
      <c r="TCP1386" s="21"/>
      <c r="TCQ1386" s="21"/>
      <c r="TCR1386" s="21"/>
      <c r="TCS1386" s="21"/>
      <c r="TCT1386" s="21"/>
      <c r="TCU1386" s="21"/>
      <c r="TCV1386" s="21"/>
      <c r="TCW1386" s="21"/>
      <c r="TCX1386" s="21"/>
      <c r="TCY1386" s="21"/>
      <c r="TCZ1386" s="21"/>
      <c r="TDA1386" s="21"/>
      <c r="TDB1386" s="21"/>
      <c r="TDC1386" s="21"/>
      <c r="TDD1386" s="21"/>
      <c r="TDE1386" s="21"/>
      <c r="TDF1386" s="21"/>
      <c r="TDG1386" s="21"/>
      <c r="TDH1386" s="21"/>
      <c r="TDI1386" s="21"/>
      <c r="TDJ1386" s="21"/>
      <c r="TDK1386" s="21"/>
      <c r="TDL1386" s="21"/>
      <c r="TDM1386" s="21"/>
      <c r="TDN1386" s="21"/>
      <c r="TDO1386" s="21"/>
      <c r="TDP1386" s="21"/>
      <c r="TDQ1386" s="21"/>
      <c r="TDR1386" s="21"/>
      <c r="TDS1386" s="21"/>
      <c r="TDT1386" s="21"/>
      <c r="TDU1386" s="21"/>
      <c r="TDV1386" s="21"/>
      <c r="TDW1386" s="21"/>
      <c r="TDX1386" s="21"/>
      <c r="TDY1386" s="21"/>
      <c r="TDZ1386" s="21"/>
      <c r="TEA1386" s="21"/>
      <c r="TEB1386" s="21"/>
      <c r="TEC1386" s="21"/>
      <c r="TED1386" s="21"/>
      <c r="TEE1386" s="21"/>
      <c r="TEF1386" s="21"/>
      <c r="TEG1386" s="21"/>
      <c r="TEH1386" s="21"/>
      <c r="TEI1386" s="21"/>
      <c r="TEJ1386" s="21"/>
      <c r="TEK1386" s="21"/>
      <c r="TEL1386" s="21"/>
      <c r="TEM1386" s="21"/>
      <c r="TEN1386" s="21"/>
      <c r="TEO1386" s="21"/>
      <c r="TEP1386" s="21"/>
      <c r="TEQ1386" s="21"/>
      <c r="TER1386" s="21"/>
      <c r="TES1386" s="21"/>
      <c r="TET1386" s="21"/>
      <c r="TEU1386" s="21"/>
      <c r="TEV1386" s="21"/>
      <c r="TEW1386" s="21"/>
      <c r="TEX1386" s="21"/>
      <c r="TEY1386" s="21"/>
      <c r="TEZ1386" s="21"/>
      <c r="TFA1386" s="21"/>
      <c r="TFB1386" s="21"/>
      <c r="TFC1386" s="21"/>
      <c r="TFD1386" s="21"/>
      <c r="TFE1386" s="21"/>
      <c r="TFF1386" s="21"/>
      <c r="TFG1386" s="21"/>
      <c r="TFH1386" s="21"/>
      <c r="TFI1386" s="21"/>
      <c r="TFJ1386" s="21"/>
      <c r="TFK1386" s="21"/>
      <c r="TFL1386" s="21"/>
      <c r="TFM1386" s="21"/>
      <c r="TFN1386" s="21"/>
      <c r="TFO1386" s="21"/>
      <c r="TFP1386" s="21"/>
      <c r="TFQ1386" s="21"/>
      <c r="TFR1386" s="21"/>
      <c r="TFS1386" s="21"/>
      <c r="TFT1386" s="21"/>
      <c r="TFU1386" s="21"/>
      <c r="TFV1386" s="21"/>
      <c r="TFW1386" s="21"/>
      <c r="TFX1386" s="21"/>
      <c r="TFY1386" s="21"/>
      <c r="TFZ1386" s="21"/>
      <c r="TGA1386" s="21"/>
      <c r="TGB1386" s="21"/>
      <c r="TGC1386" s="21"/>
      <c r="TGD1386" s="21"/>
      <c r="TGE1386" s="21"/>
      <c r="TGF1386" s="21"/>
      <c r="TGG1386" s="21"/>
      <c r="TGH1386" s="21"/>
      <c r="TGI1386" s="21"/>
      <c r="TGJ1386" s="21"/>
      <c r="TGK1386" s="21"/>
      <c r="TGL1386" s="21"/>
      <c r="TGM1386" s="21"/>
      <c r="TGN1386" s="21"/>
      <c r="TGO1386" s="21"/>
      <c r="TGP1386" s="21"/>
      <c r="TGQ1386" s="21"/>
      <c r="TGR1386" s="21"/>
      <c r="TGS1386" s="21"/>
      <c r="TGT1386" s="21"/>
      <c r="TGU1386" s="21"/>
      <c r="TGV1386" s="21"/>
      <c r="TGW1386" s="21"/>
      <c r="TGX1386" s="21"/>
      <c r="TGY1386" s="21"/>
      <c r="TGZ1386" s="21"/>
      <c r="THA1386" s="21"/>
      <c r="THB1386" s="21"/>
      <c r="THC1386" s="21"/>
      <c r="THD1386" s="21"/>
      <c r="THE1386" s="21"/>
      <c r="THF1386" s="21"/>
      <c r="THG1386" s="21"/>
      <c r="THH1386" s="21"/>
      <c r="THI1386" s="21"/>
      <c r="THJ1386" s="21"/>
      <c r="THK1386" s="21"/>
      <c r="THL1386" s="21"/>
      <c r="THM1386" s="21"/>
      <c r="THN1386" s="21"/>
      <c r="THO1386" s="21"/>
      <c r="THP1386" s="21"/>
      <c r="THQ1386" s="21"/>
      <c r="THR1386" s="21"/>
      <c r="THS1386" s="21"/>
      <c r="THT1386" s="21"/>
      <c r="THU1386" s="21"/>
      <c r="THV1386" s="21"/>
      <c r="THW1386" s="21"/>
      <c r="THX1386" s="21"/>
      <c r="THY1386" s="21"/>
      <c r="THZ1386" s="21"/>
      <c r="TIA1386" s="21"/>
      <c r="TIB1386" s="21"/>
      <c r="TIC1386" s="21"/>
      <c r="TID1386" s="21"/>
      <c r="TIE1386" s="21"/>
      <c r="TIF1386" s="21"/>
      <c r="TIG1386" s="21"/>
      <c r="TIH1386" s="21"/>
      <c r="TII1386" s="21"/>
      <c r="TIJ1386" s="21"/>
      <c r="TIK1386" s="21"/>
      <c r="TIL1386" s="21"/>
      <c r="TIM1386" s="21"/>
      <c r="TIN1386" s="21"/>
      <c r="TIO1386" s="21"/>
      <c r="TIP1386" s="21"/>
      <c r="TIQ1386" s="21"/>
      <c r="TIR1386" s="21"/>
      <c r="TIS1386" s="21"/>
      <c r="TIT1386" s="21"/>
      <c r="TIU1386" s="21"/>
      <c r="TIV1386" s="21"/>
      <c r="TIW1386" s="21"/>
      <c r="TIX1386" s="21"/>
      <c r="TIY1386" s="21"/>
      <c r="TIZ1386" s="21"/>
      <c r="TJA1386" s="21"/>
      <c r="TJB1386" s="21"/>
      <c r="TJC1386" s="21"/>
      <c r="TJD1386" s="21"/>
      <c r="TJE1386" s="21"/>
      <c r="TJF1386" s="21"/>
      <c r="TJG1386" s="21"/>
      <c r="TJH1386" s="21"/>
      <c r="TJI1386" s="21"/>
      <c r="TJJ1386" s="21"/>
      <c r="TJK1386" s="21"/>
      <c r="TJL1386" s="21"/>
      <c r="TJM1386" s="21"/>
      <c r="TJN1386" s="21"/>
      <c r="TJO1386" s="21"/>
      <c r="TJP1386" s="21"/>
      <c r="TJQ1386" s="21"/>
      <c r="TJR1386" s="21"/>
      <c r="TJS1386" s="21"/>
      <c r="TJT1386" s="21"/>
      <c r="TJU1386" s="21"/>
      <c r="TJV1386" s="21"/>
      <c r="TJW1386" s="21"/>
      <c r="TJX1386" s="21"/>
      <c r="TJY1386" s="21"/>
      <c r="TJZ1386" s="21"/>
      <c r="TKA1386" s="21"/>
      <c r="TKB1386" s="21"/>
      <c r="TKC1386" s="21"/>
      <c r="TKD1386" s="21"/>
      <c r="TKE1386" s="21"/>
      <c r="TKF1386" s="21"/>
      <c r="TKG1386" s="21"/>
      <c r="TKH1386" s="21"/>
      <c r="TKI1386" s="21"/>
      <c r="TKJ1386" s="21"/>
      <c r="TKK1386" s="21"/>
      <c r="TKL1386" s="21"/>
      <c r="TKM1386" s="21"/>
      <c r="TKN1386" s="21"/>
      <c r="TKO1386" s="21"/>
      <c r="TKP1386" s="21"/>
      <c r="TKQ1386" s="21"/>
      <c r="TKR1386" s="21"/>
      <c r="TKS1386" s="21"/>
      <c r="TKT1386" s="21"/>
      <c r="TKU1386" s="21"/>
      <c r="TKV1386" s="21"/>
      <c r="TKW1386" s="21"/>
      <c r="TKX1386" s="21"/>
      <c r="TKY1386" s="21"/>
      <c r="TKZ1386" s="21"/>
      <c r="TLA1386" s="21"/>
      <c r="TLB1386" s="21"/>
      <c r="TLC1386" s="21"/>
      <c r="TLD1386" s="21"/>
      <c r="TLE1386" s="21"/>
      <c r="TLF1386" s="21"/>
      <c r="TLG1386" s="21"/>
      <c r="TLH1386" s="21"/>
      <c r="TLI1386" s="21"/>
      <c r="TLJ1386" s="21"/>
      <c r="TLK1386" s="21"/>
      <c r="TLL1386" s="21"/>
      <c r="TLM1386" s="21"/>
      <c r="TLN1386" s="21"/>
      <c r="TLO1386" s="21"/>
      <c r="TLP1386" s="21"/>
      <c r="TLQ1386" s="21"/>
      <c r="TLR1386" s="21"/>
      <c r="TLS1386" s="21"/>
      <c r="TLT1386" s="21"/>
      <c r="TLU1386" s="21"/>
      <c r="TLV1386" s="21"/>
      <c r="TLW1386" s="21"/>
      <c r="TLX1386" s="21"/>
      <c r="TLY1386" s="21"/>
      <c r="TLZ1386" s="21"/>
      <c r="TMA1386" s="21"/>
      <c r="TMB1386" s="21"/>
      <c r="TMC1386" s="21"/>
      <c r="TMD1386" s="21"/>
      <c r="TME1386" s="21"/>
      <c r="TMF1386" s="21"/>
      <c r="TMG1386" s="21"/>
      <c r="TMH1386" s="21"/>
      <c r="TMI1386" s="21"/>
      <c r="TMJ1386" s="21"/>
      <c r="TMK1386" s="21"/>
      <c r="TML1386" s="21"/>
      <c r="TMM1386" s="21"/>
      <c r="TMN1386" s="21"/>
      <c r="TMO1386" s="21"/>
      <c r="TMP1386" s="21"/>
      <c r="TMQ1386" s="21"/>
      <c r="TMR1386" s="21"/>
      <c r="TMS1386" s="21"/>
      <c r="TMT1386" s="21"/>
      <c r="TMU1386" s="21"/>
      <c r="TMV1386" s="21"/>
      <c r="TMW1386" s="21"/>
      <c r="TMX1386" s="21"/>
      <c r="TMY1386" s="21"/>
      <c r="TMZ1386" s="21"/>
      <c r="TNA1386" s="21"/>
      <c r="TNB1386" s="21"/>
      <c r="TNC1386" s="21"/>
      <c r="TND1386" s="21"/>
      <c r="TNE1386" s="21"/>
      <c r="TNF1386" s="21"/>
      <c r="TNG1386" s="21"/>
      <c r="TNH1386" s="21"/>
      <c r="TNI1386" s="21"/>
      <c r="TNJ1386" s="21"/>
      <c r="TNK1386" s="21"/>
      <c r="TNL1386" s="21"/>
      <c r="TNM1386" s="21"/>
      <c r="TNN1386" s="21"/>
      <c r="TNO1386" s="21"/>
      <c r="TNP1386" s="21"/>
      <c r="TNQ1386" s="21"/>
      <c r="TNR1386" s="21"/>
      <c r="TNS1386" s="21"/>
      <c r="TNT1386" s="21"/>
      <c r="TNU1386" s="21"/>
      <c r="TNV1386" s="21"/>
      <c r="TNW1386" s="21"/>
      <c r="TNX1386" s="21"/>
      <c r="TNY1386" s="21"/>
      <c r="TNZ1386" s="21"/>
      <c r="TOA1386" s="21"/>
      <c r="TOB1386" s="21"/>
      <c r="TOC1386" s="21"/>
      <c r="TOD1386" s="21"/>
      <c r="TOE1386" s="21"/>
      <c r="TOF1386" s="21"/>
      <c r="TOG1386" s="21"/>
      <c r="TOH1386" s="21"/>
      <c r="TOI1386" s="21"/>
      <c r="TOJ1386" s="21"/>
      <c r="TOK1386" s="21"/>
      <c r="TOL1386" s="21"/>
      <c r="TOM1386" s="21"/>
      <c r="TON1386" s="21"/>
      <c r="TOO1386" s="21"/>
      <c r="TOP1386" s="21"/>
      <c r="TOQ1386" s="21"/>
      <c r="TOR1386" s="21"/>
      <c r="TOS1386" s="21"/>
      <c r="TOT1386" s="21"/>
      <c r="TOU1386" s="21"/>
      <c r="TOV1386" s="21"/>
      <c r="TOW1386" s="21"/>
      <c r="TOX1386" s="21"/>
      <c r="TOY1386" s="21"/>
      <c r="TOZ1386" s="21"/>
      <c r="TPA1386" s="21"/>
      <c r="TPB1386" s="21"/>
      <c r="TPC1386" s="21"/>
      <c r="TPD1386" s="21"/>
      <c r="TPE1386" s="21"/>
      <c r="TPF1386" s="21"/>
      <c r="TPG1386" s="21"/>
      <c r="TPH1386" s="21"/>
      <c r="TPI1386" s="21"/>
      <c r="TPJ1386" s="21"/>
      <c r="TPK1386" s="21"/>
      <c r="TPL1386" s="21"/>
      <c r="TPM1386" s="21"/>
      <c r="TPN1386" s="21"/>
      <c r="TPO1386" s="21"/>
      <c r="TPP1386" s="21"/>
      <c r="TPQ1386" s="21"/>
      <c r="TPR1386" s="21"/>
      <c r="TPS1386" s="21"/>
      <c r="TPT1386" s="21"/>
      <c r="TPU1386" s="21"/>
      <c r="TPV1386" s="21"/>
      <c r="TPW1386" s="21"/>
      <c r="TPX1386" s="21"/>
      <c r="TPY1386" s="21"/>
      <c r="TPZ1386" s="21"/>
      <c r="TQA1386" s="21"/>
      <c r="TQB1386" s="21"/>
      <c r="TQC1386" s="21"/>
      <c r="TQD1386" s="21"/>
      <c r="TQE1386" s="21"/>
      <c r="TQF1386" s="21"/>
      <c r="TQG1386" s="21"/>
      <c r="TQH1386" s="21"/>
      <c r="TQI1386" s="21"/>
      <c r="TQJ1386" s="21"/>
      <c r="TQK1386" s="21"/>
      <c r="TQL1386" s="21"/>
      <c r="TQM1386" s="21"/>
      <c r="TQN1386" s="21"/>
      <c r="TQO1386" s="21"/>
      <c r="TQP1386" s="21"/>
      <c r="TQQ1386" s="21"/>
      <c r="TQR1386" s="21"/>
      <c r="TQS1386" s="21"/>
      <c r="TQT1386" s="21"/>
      <c r="TQU1386" s="21"/>
      <c r="TQV1386" s="21"/>
      <c r="TQW1386" s="21"/>
      <c r="TQX1386" s="21"/>
      <c r="TQY1386" s="21"/>
      <c r="TQZ1386" s="21"/>
      <c r="TRA1386" s="21"/>
      <c r="TRB1386" s="21"/>
      <c r="TRC1386" s="21"/>
      <c r="TRD1386" s="21"/>
      <c r="TRE1386" s="21"/>
      <c r="TRF1386" s="21"/>
      <c r="TRG1386" s="21"/>
      <c r="TRH1386" s="21"/>
      <c r="TRI1386" s="21"/>
      <c r="TRJ1386" s="21"/>
      <c r="TRK1386" s="21"/>
      <c r="TRL1386" s="21"/>
      <c r="TRM1386" s="21"/>
      <c r="TRN1386" s="21"/>
      <c r="TRO1386" s="21"/>
      <c r="TRP1386" s="21"/>
      <c r="TRQ1386" s="21"/>
      <c r="TRR1386" s="21"/>
      <c r="TRS1386" s="21"/>
      <c r="TRT1386" s="21"/>
      <c r="TRU1386" s="21"/>
      <c r="TRV1386" s="21"/>
      <c r="TRW1386" s="21"/>
      <c r="TRX1386" s="21"/>
      <c r="TRY1386" s="21"/>
      <c r="TRZ1386" s="21"/>
      <c r="TSA1386" s="21"/>
      <c r="TSB1386" s="21"/>
      <c r="TSC1386" s="21"/>
      <c r="TSD1386" s="21"/>
      <c r="TSE1386" s="21"/>
      <c r="TSF1386" s="21"/>
      <c r="TSG1386" s="21"/>
      <c r="TSH1386" s="21"/>
      <c r="TSI1386" s="21"/>
      <c r="TSJ1386" s="21"/>
      <c r="TSK1386" s="21"/>
      <c r="TSL1386" s="21"/>
      <c r="TSM1386" s="21"/>
      <c r="TSN1386" s="21"/>
      <c r="TSO1386" s="21"/>
      <c r="TSP1386" s="21"/>
      <c r="TSQ1386" s="21"/>
      <c r="TSR1386" s="21"/>
      <c r="TSS1386" s="21"/>
      <c r="TST1386" s="21"/>
      <c r="TSU1386" s="21"/>
      <c r="TSV1386" s="21"/>
      <c r="TSW1386" s="21"/>
      <c r="TSX1386" s="21"/>
      <c r="TSY1386" s="21"/>
      <c r="TSZ1386" s="21"/>
      <c r="TTA1386" s="21"/>
      <c r="TTB1386" s="21"/>
      <c r="TTC1386" s="21"/>
      <c r="TTD1386" s="21"/>
      <c r="TTE1386" s="21"/>
      <c r="TTF1386" s="21"/>
      <c r="TTG1386" s="21"/>
      <c r="TTH1386" s="21"/>
      <c r="TTI1386" s="21"/>
      <c r="TTJ1386" s="21"/>
      <c r="TTK1386" s="21"/>
      <c r="TTL1386" s="21"/>
      <c r="TTM1386" s="21"/>
      <c r="TTN1386" s="21"/>
      <c r="TTO1386" s="21"/>
      <c r="TTP1386" s="21"/>
      <c r="TTQ1386" s="21"/>
      <c r="TTR1386" s="21"/>
      <c r="TTS1386" s="21"/>
      <c r="TTT1386" s="21"/>
      <c r="TTU1386" s="21"/>
      <c r="TTV1386" s="21"/>
      <c r="TTW1386" s="21"/>
      <c r="TTX1386" s="21"/>
      <c r="TTY1386" s="21"/>
      <c r="TTZ1386" s="21"/>
      <c r="TUA1386" s="21"/>
      <c r="TUB1386" s="21"/>
      <c r="TUC1386" s="21"/>
      <c r="TUD1386" s="21"/>
      <c r="TUE1386" s="21"/>
      <c r="TUF1386" s="21"/>
      <c r="TUG1386" s="21"/>
      <c r="TUH1386" s="21"/>
      <c r="TUI1386" s="21"/>
      <c r="TUJ1386" s="21"/>
      <c r="TUK1386" s="21"/>
      <c r="TUL1386" s="21"/>
      <c r="TUM1386" s="21"/>
      <c r="TUN1386" s="21"/>
      <c r="TUO1386" s="21"/>
      <c r="TUP1386" s="21"/>
      <c r="TUQ1386" s="21"/>
      <c r="TUR1386" s="21"/>
      <c r="TUS1386" s="21"/>
      <c r="TUT1386" s="21"/>
      <c r="TUU1386" s="21"/>
      <c r="TUV1386" s="21"/>
      <c r="TUW1386" s="21"/>
      <c r="TUX1386" s="21"/>
      <c r="TUY1386" s="21"/>
      <c r="TUZ1386" s="21"/>
      <c r="TVA1386" s="21"/>
      <c r="TVB1386" s="21"/>
      <c r="TVC1386" s="21"/>
      <c r="TVD1386" s="21"/>
      <c r="TVE1386" s="21"/>
      <c r="TVF1386" s="21"/>
      <c r="TVG1386" s="21"/>
      <c r="TVH1386" s="21"/>
      <c r="TVI1386" s="21"/>
      <c r="TVJ1386" s="21"/>
      <c r="TVK1386" s="21"/>
      <c r="TVL1386" s="21"/>
      <c r="TVM1386" s="21"/>
      <c r="TVN1386" s="21"/>
      <c r="TVO1386" s="21"/>
      <c r="TVP1386" s="21"/>
      <c r="TVQ1386" s="21"/>
      <c r="TVR1386" s="21"/>
      <c r="TVS1386" s="21"/>
      <c r="TVT1386" s="21"/>
      <c r="TVU1386" s="21"/>
      <c r="TVV1386" s="21"/>
      <c r="TVW1386" s="21"/>
      <c r="TVX1386" s="21"/>
      <c r="TVY1386" s="21"/>
      <c r="TVZ1386" s="21"/>
      <c r="TWA1386" s="21"/>
      <c r="TWB1386" s="21"/>
      <c r="TWC1386" s="21"/>
      <c r="TWD1386" s="21"/>
      <c r="TWE1386" s="21"/>
      <c r="TWF1386" s="21"/>
      <c r="TWG1386" s="21"/>
      <c r="TWH1386" s="21"/>
      <c r="TWI1386" s="21"/>
      <c r="TWJ1386" s="21"/>
      <c r="TWK1386" s="21"/>
      <c r="TWL1386" s="21"/>
      <c r="TWM1386" s="21"/>
      <c r="TWN1386" s="21"/>
      <c r="TWO1386" s="21"/>
      <c r="TWP1386" s="21"/>
      <c r="TWQ1386" s="21"/>
      <c r="TWR1386" s="21"/>
      <c r="TWS1386" s="21"/>
      <c r="TWT1386" s="21"/>
      <c r="TWU1386" s="21"/>
      <c r="TWV1386" s="21"/>
      <c r="TWW1386" s="21"/>
      <c r="TWX1386" s="21"/>
      <c r="TWY1386" s="21"/>
      <c r="TWZ1386" s="21"/>
      <c r="TXA1386" s="21"/>
      <c r="TXB1386" s="21"/>
      <c r="TXC1386" s="21"/>
      <c r="TXD1386" s="21"/>
      <c r="TXE1386" s="21"/>
      <c r="TXF1386" s="21"/>
      <c r="TXG1386" s="21"/>
      <c r="TXH1386" s="21"/>
      <c r="TXI1386" s="21"/>
      <c r="TXJ1386" s="21"/>
      <c r="TXK1386" s="21"/>
      <c r="TXL1386" s="21"/>
      <c r="TXM1386" s="21"/>
      <c r="TXN1386" s="21"/>
      <c r="TXO1386" s="21"/>
      <c r="TXP1386" s="21"/>
      <c r="TXQ1386" s="21"/>
      <c r="TXR1386" s="21"/>
      <c r="TXS1386" s="21"/>
      <c r="TXT1386" s="21"/>
      <c r="TXU1386" s="21"/>
      <c r="TXV1386" s="21"/>
      <c r="TXW1386" s="21"/>
      <c r="TXX1386" s="21"/>
      <c r="TXY1386" s="21"/>
      <c r="TXZ1386" s="21"/>
      <c r="TYA1386" s="21"/>
      <c r="TYB1386" s="21"/>
      <c r="TYC1386" s="21"/>
      <c r="TYD1386" s="21"/>
      <c r="TYE1386" s="21"/>
      <c r="TYF1386" s="21"/>
      <c r="TYG1386" s="21"/>
      <c r="TYH1386" s="21"/>
      <c r="TYI1386" s="21"/>
      <c r="TYJ1386" s="21"/>
      <c r="TYK1386" s="21"/>
      <c r="TYL1386" s="21"/>
      <c r="TYM1386" s="21"/>
      <c r="TYN1386" s="21"/>
      <c r="TYO1386" s="21"/>
      <c r="TYP1386" s="21"/>
      <c r="TYQ1386" s="21"/>
      <c r="TYR1386" s="21"/>
      <c r="TYS1386" s="21"/>
      <c r="TYT1386" s="21"/>
      <c r="TYU1386" s="21"/>
      <c r="TYV1386" s="21"/>
      <c r="TYW1386" s="21"/>
      <c r="TYX1386" s="21"/>
      <c r="TYY1386" s="21"/>
      <c r="TYZ1386" s="21"/>
      <c r="TZA1386" s="21"/>
      <c r="TZB1386" s="21"/>
      <c r="TZC1386" s="21"/>
      <c r="TZD1386" s="21"/>
      <c r="TZE1386" s="21"/>
      <c r="TZF1386" s="21"/>
      <c r="TZG1386" s="21"/>
      <c r="TZH1386" s="21"/>
      <c r="TZI1386" s="21"/>
      <c r="TZJ1386" s="21"/>
      <c r="TZK1386" s="21"/>
      <c r="TZL1386" s="21"/>
      <c r="TZM1386" s="21"/>
      <c r="TZN1386" s="21"/>
      <c r="TZO1386" s="21"/>
      <c r="TZP1386" s="21"/>
      <c r="TZQ1386" s="21"/>
      <c r="TZR1386" s="21"/>
      <c r="TZS1386" s="21"/>
      <c r="TZT1386" s="21"/>
      <c r="TZU1386" s="21"/>
      <c r="TZV1386" s="21"/>
      <c r="TZW1386" s="21"/>
      <c r="TZX1386" s="21"/>
      <c r="TZY1386" s="21"/>
      <c r="TZZ1386" s="21"/>
      <c r="UAA1386" s="21"/>
      <c r="UAB1386" s="21"/>
      <c r="UAC1386" s="21"/>
      <c r="UAD1386" s="21"/>
      <c r="UAE1386" s="21"/>
      <c r="UAF1386" s="21"/>
      <c r="UAG1386" s="21"/>
      <c r="UAH1386" s="21"/>
      <c r="UAI1386" s="21"/>
      <c r="UAJ1386" s="21"/>
      <c r="UAK1386" s="21"/>
      <c r="UAL1386" s="21"/>
      <c r="UAM1386" s="21"/>
      <c r="UAN1386" s="21"/>
      <c r="UAO1386" s="21"/>
      <c r="UAP1386" s="21"/>
      <c r="UAQ1386" s="21"/>
      <c r="UAR1386" s="21"/>
      <c r="UAS1386" s="21"/>
      <c r="UAT1386" s="21"/>
      <c r="UAU1386" s="21"/>
      <c r="UAV1386" s="21"/>
      <c r="UAW1386" s="21"/>
      <c r="UAX1386" s="21"/>
      <c r="UAY1386" s="21"/>
      <c r="UAZ1386" s="21"/>
      <c r="UBA1386" s="21"/>
      <c r="UBB1386" s="21"/>
      <c r="UBC1386" s="21"/>
      <c r="UBD1386" s="21"/>
      <c r="UBE1386" s="21"/>
      <c r="UBF1386" s="21"/>
      <c r="UBG1386" s="21"/>
      <c r="UBH1386" s="21"/>
      <c r="UBI1386" s="21"/>
      <c r="UBJ1386" s="21"/>
      <c r="UBK1386" s="21"/>
      <c r="UBL1386" s="21"/>
      <c r="UBM1386" s="21"/>
      <c r="UBN1386" s="21"/>
      <c r="UBO1386" s="21"/>
      <c r="UBP1386" s="21"/>
      <c r="UBQ1386" s="21"/>
      <c r="UBR1386" s="21"/>
      <c r="UBS1386" s="21"/>
      <c r="UBT1386" s="21"/>
      <c r="UBU1386" s="21"/>
      <c r="UBV1386" s="21"/>
      <c r="UBW1386" s="21"/>
      <c r="UBX1386" s="21"/>
      <c r="UBY1386" s="21"/>
      <c r="UBZ1386" s="21"/>
      <c r="UCA1386" s="21"/>
      <c r="UCB1386" s="21"/>
      <c r="UCC1386" s="21"/>
      <c r="UCD1386" s="21"/>
      <c r="UCE1386" s="21"/>
      <c r="UCF1386" s="21"/>
      <c r="UCG1386" s="21"/>
      <c r="UCH1386" s="21"/>
      <c r="UCI1386" s="21"/>
      <c r="UCJ1386" s="21"/>
      <c r="UCK1386" s="21"/>
      <c r="UCL1386" s="21"/>
      <c r="UCM1386" s="21"/>
      <c r="UCN1386" s="21"/>
      <c r="UCO1386" s="21"/>
      <c r="UCP1386" s="21"/>
      <c r="UCQ1386" s="21"/>
      <c r="UCR1386" s="21"/>
      <c r="UCS1386" s="21"/>
      <c r="UCT1386" s="21"/>
      <c r="UCU1386" s="21"/>
      <c r="UCV1386" s="21"/>
      <c r="UCW1386" s="21"/>
      <c r="UCX1386" s="21"/>
      <c r="UCY1386" s="21"/>
      <c r="UCZ1386" s="21"/>
      <c r="UDA1386" s="21"/>
      <c r="UDB1386" s="21"/>
      <c r="UDC1386" s="21"/>
      <c r="UDD1386" s="21"/>
      <c r="UDE1386" s="21"/>
      <c r="UDF1386" s="21"/>
      <c r="UDG1386" s="21"/>
      <c r="UDH1386" s="21"/>
      <c r="UDI1386" s="21"/>
      <c r="UDJ1386" s="21"/>
      <c r="UDK1386" s="21"/>
      <c r="UDL1386" s="21"/>
      <c r="UDM1386" s="21"/>
      <c r="UDN1386" s="21"/>
      <c r="UDO1386" s="21"/>
      <c r="UDP1386" s="21"/>
      <c r="UDQ1386" s="21"/>
      <c r="UDR1386" s="21"/>
      <c r="UDS1386" s="21"/>
      <c r="UDT1386" s="21"/>
      <c r="UDU1386" s="21"/>
      <c r="UDV1386" s="21"/>
      <c r="UDW1386" s="21"/>
      <c r="UDX1386" s="21"/>
      <c r="UDY1386" s="21"/>
      <c r="UDZ1386" s="21"/>
      <c r="UEA1386" s="21"/>
      <c r="UEB1386" s="21"/>
      <c r="UEC1386" s="21"/>
      <c r="UED1386" s="21"/>
      <c r="UEE1386" s="21"/>
      <c r="UEF1386" s="21"/>
      <c r="UEG1386" s="21"/>
      <c r="UEH1386" s="21"/>
      <c r="UEI1386" s="21"/>
      <c r="UEJ1386" s="21"/>
      <c r="UEK1386" s="21"/>
      <c r="UEL1386" s="21"/>
      <c r="UEM1386" s="21"/>
      <c r="UEN1386" s="21"/>
      <c r="UEO1386" s="21"/>
      <c r="UEP1386" s="21"/>
      <c r="UEQ1386" s="21"/>
      <c r="UER1386" s="21"/>
      <c r="UES1386" s="21"/>
      <c r="UET1386" s="21"/>
      <c r="UEU1386" s="21"/>
      <c r="UEV1386" s="21"/>
      <c r="UEW1386" s="21"/>
      <c r="UEX1386" s="21"/>
      <c r="UEY1386" s="21"/>
      <c r="UEZ1386" s="21"/>
      <c r="UFA1386" s="21"/>
      <c r="UFB1386" s="21"/>
      <c r="UFC1386" s="21"/>
      <c r="UFD1386" s="21"/>
      <c r="UFE1386" s="21"/>
      <c r="UFF1386" s="21"/>
      <c r="UFG1386" s="21"/>
      <c r="UFH1386" s="21"/>
      <c r="UFI1386" s="21"/>
      <c r="UFJ1386" s="21"/>
      <c r="UFK1386" s="21"/>
      <c r="UFL1386" s="21"/>
      <c r="UFM1386" s="21"/>
      <c r="UFN1386" s="21"/>
      <c r="UFO1386" s="21"/>
      <c r="UFP1386" s="21"/>
      <c r="UFQ1386" s="21"/>
      <c r="UFR1386" s="21"/>
      <c r="UFS1386" s="21"/>
      <c r="UFT1386" s="21"/>
      <c r="UFU1386" s="21"/>
      <c r="UFV1386" s="21"/>
      <c r="UFW1386" s="21"/>
      <c r="UFX1386" s="21"/>
      <c r="UFY1386" s="21"/>
      <c r="UFZ1386" s="21"/>
      <c r="UGA1386" s="21"/>
      <c r="UGB1386" s="21"/>
      <c r="UGC1386" s="21"/>
      <c r="UGD1386" s="21"/>
      <c r="UGE1386" s="21"/>
      <c r="UGF1386" s="21"/>
      <c r="UGG1386" s="21"/>
      <c r="UGH1386" s="21"/>
      <c r="UGI1386" s="21"/>
      <c r="UGJ1386" s="21"/>
      <c r="UGK1386" s="21"/>
      <c r="UGL1386" s="21"/>
      <c r="UGM1386" s="21"/>
      <c r="UGN1386" s="21"/>
      <c r="UGO1386" s="21"/>
      <c r="UGP1386" s="21"/>
      <c r="UGQ1386" s="21"/>
      <c r="UGR1386" s="21"/>
      <c r="UGS1386" s="21"/>
      <c r="UGT1386" s="21"/>
      <c r="UGU1386" s="21"/>
      <c r="UGV1386" s="21"/>
      <c r="UGW1386" s="21"/>
      <c r="UGX1386" s="21"/>
      <c r="UGY1386" s="21"/>
      <c r="UGZ1386" s="21"/>
      <c r="UHA1386" s="21"/>
      <c r="UHB1386" s="21"/>
      <c r="UHC1386" s="21"/>
      <c r="UHD1386" s="21"/>
      <c r="UHE1386" s="21"/>
      <c r="UHF1386" s="21"/>
      <c r="UHG1386" s="21"/>
      <c r="UHH1386" s="21"/>
      <c r="UHI1386" s="21"/>
      <c r="UHJ1386" s="21"/>
      <c r="UHK1386" s="21"/>
      <c r="UHL1386" s="21"/>
      <c r="UHM1386" s="21"/>
      <c r="UHN1386" s="21"/>
      <c r="UHO1386" s="21"/>
      <c r="UHP1386" s="21"/>
      <c r="UHQ1386" s="21"/>
      <c r="UHR1386" s="21"/>
      <c r="UHS1386" s="21"/>
      <c r="UHT1386" s="21"/>
      <c r="UHU1386" s="21"/>
      <c r="UHV1386" s="21"/>
      <c r="UHW1386" s="21"/>
      <c r="UHX1386" s="21"/>
      <c r="UHY1386" s="21"/>
      <c r="UHZ1386" s="21"/>
      <c r="UIA1386" s="21"/>
      <c r="UIB1386" s="21"/>
      <c r="UIC1386" s="21"/>
      <c r="UID1386" s="21"/>
      <c r="UIE1386" s="21"/>
      <c r="UIF1386" s="21"/>
      <c r="UIG1386" s="21"/>
      <c r="UIH1386" s="21"/>
      <c r="UII1386" s="21"/>
      <c r="UIJ1386" s="21"/>
      <c r="UIK1386" s="21"/>
      <c r="UIL1386" s="21"/>
      <c r="UIM1386" s="21"/>
      <c r="UIN1386" s="21"/>
      <c r="UIO1386" s="21"/>
      <c r="UIP1386" s="21"/>
      <c r="UIQ1386" s="21"/>
      <c r="UIR1386" s="21"/>
      <c r="UIS1386" s="21"/>
      <c r="UIT1386" s="21"/>
      <c r="UIU1386" s="21"/>
      <c r="UIV1386" s="21"/>
      <c r="UIW1386" s="21"/>
      <c r="UIX1386" s="21"/>
      <c r="UIY1386" s="21"/>
      <c r="UIZ1386" s="21"/>
      <c r="UJA1386" s="21"/>
      <c r="UJB1386" s="21"/>
      <c r="UJC1386" s="21"/>
      <c r="UJD1386" s="21"/>
      <c r="UJE1386" s="21"/>
      <c r="UJF1386" s="21"/>
      <c r="UJG1386" s="21"/>
      <c r="UJH1386" s="21"/>
      <c r="UJI1386" s="21"/>
      <c r="UJJ1386" s="21"/>
      <c r="UJK1386" s="21"/>
      <c r="UJL1386" s="21"/>
      <c r="UJM1386" s="21"/>
      <c r="UJN1386" s="21"/>
      <c r="UJO1386" s="21"/>
      <c r="UJP1386" s="21"/>
      <c r="UJQ1386" s="21"/>
      <c r="UJR1386" s="21"/>
      <c r="UJS1386" s="21"/>
      <c r="UJT1386" s="21"/>
      <c r="UJU1386" s="21"/>
      <c r="UJV1386" s="21"/>
      <c r="UJW1386" s="21"/>
      <c r="UJX1386" s="21"/>
      <c r="UJY1386" s="21"/>
      <c r="UJZ1386" s="21"/>
      <c r="UKA1386" s="21"/>
      <c r="UKB1386" s="21"/>
      <c r="UKC1386" s="21"/>
      <c r="UKD1386" s="21"/>
      <c r="UKE1386" s="21"/>
      <c r="UKF1386" s="21"/>
      <c r="UKG1386" s="21"/>
      <c r="UKH1386" s="21"/>
      <c r="UKI1386" s="21"/>
      <c r="UKJ1386" s="21"/>
      <c r="UKK1386" s="21"/>
      <c r="UKL1386" s="21"/>
      <c r="UKM1386" s="21"/>
      <c r="UKN1386" s="21"/>
      <c r="UKO1386" s="21"/>
      <c r="UKP1386" s="21"/>
      <c r="UKQ1386" s="21"/>
      <c r="UKR1386" s="21"/>
      <c r="UKS1386" s="21"/>
      <c r="UKT1386" s="21"/>
      <c r="UKU1386" s="21"/>
      <c r="UKV1386" s="21"/>
      <c r="UKW1386" s="21"/>
      <c r="UKX1386" s="21"/>
      <c r="UKY1386" s="21"/>
      <c r="UKZ1386" s="21"/>
      <c r="ULA1386" s="21"/>
      <c r="ULB1386" s="21"/>
      <c r="ULC1386" s="21"/>
      <c r="ULD1386" s="21"/>
      <c r="ULE1386" s="21"/>
      <c r="ULF1386" s="21"/>
      <c r="ULG1386" s="21"/>
      <c r="ULH1386" s="21"/>
      <c r="ULI1386" s="21"/>
      <c r="ULJ1386" s="21"/>
      <c r="ULK1386" s="21"/>
      <c r="ULL1386" s="21"/>
      <c r="ULM1386" s="21"/>
      <c r="ULN1386" s="21"/>
      <c r="ULO1386" s="21"/>
      <c r="ULP1386" s="21"/>
      <c r="ULQ1386" s="21"/>
      <c r="ULR1386" s="21"/>
      <c r="ULS1386" s="21"/>
      <c r="ULT1386" s="21"/>
      <c r="ULU1386" s="21"/>
      <c r="ULV1386" s="21"/>
      <c r="ULW1386" s="21"/>
      <c r="ULX1386" s="21"/>
      <c r="ULY1386" s="21"/>
      <c r="ULZ1386" s="21"/>
      <c r="UMA1386" s="21"/>
      <c r="UMB1386" s="21"/>
      <c r="UMC1386" s="21"/>
      <c r="UMD1386" s="21"/>
      <c r="UME1386" s="21"/>
      <c r="UMF1386" s="21"/>
      <c r="UMG1386" s="21"/>
      <c r="UMH1386" s="21"/>
      <c r="UMI1386" s="21"/>
      <c r="UMJ1386" s="21"/>
      <c r="UMK1386" s="21"/>
      <c r="UML1386" s="21"/>
      <c r="UMM1386" s="21"/>
      <c r="UMN1386" s="21"/>
      <c r="UMO1386" s="21"/>
      <c r="UMP1386" s="21"/>
      <c r="UMQ1386" s="21"/>
      <c r="UMR1386" s="21"/>
      <c r="UMS1386" s="21"/>
      <c r="UMT1386" s="21"/>
      <c r="UMU1386" s="21"/>
      <c r="UMV1386" s="21"/>
      <c r="UMW1386" s="21"/>
      <c r="UMX1386" s="21"/>
      <c r="UMY1386" s="21"/>
      <c r="UMZ1386" s="21"/>
      <c r="UNA1386" s="21"/>
      <c r="UNB1386" s="21"/>
      <c r="UNC1386" s="21"/>
      <c r="UND1386" s="21"/>
      <c r="UNE1386" s="21"/>
      <c r="UNF1386" s="21"/>
      <c r="UNG1386" s="21"/>
      <c r="UNH1386" s="21"/>
      <c r="UNI1386" s="21"/>
      <c r="UNJ1386" s="21"/>
      <c r="UNK1386" s="21"/>
      <c r="UNL1386" s="21"/>
      <c r="UNM1386" s="21"/>
      <c r="UNN1386" s="21"/>
      <c r="UNO1386" s="21"/>
      <c r="UNP1386" s="21"/>
      <c r="UNQ1386" s="21"/>
      <c r="UNR1386" s="21"/>
      <c r="UNS1386" s="21"/>
      <c r="UNT1386" s="21"/>
      <c r="UNU1386" s="21"/>
      <c r="UNV1386" s="21"/>
      <c r="UNW1386" s="21"/>
      <c r="UNX1386" s="21"/>
      <c r="UNY1386" s="21"/>
      <c r="UNZ1386" s="21"/>
      <c r="UOA1386" s="21"/>
      <c r="UOB1386" s="21"/>
      <c r="UOC1386" s="21"/>
      <c r="UOD1386" s="21"/>
      <c r="UOE1386" s="21"/>
      <c r="UOF1386" s="21"/>
      <c r="UOG1386" s="21"/>
      <c r="UOH1386" s="21"/>
      <c r="UOI1386" s="21"/>
      <c r="UOJ1386" s="21"/>
      <c r="UOK1386" s="21"/>
      <c r="UOL1386" s="21"/>
      <c r="UOM1386" s="21"/>
      <c r="UON1386" s="21"/>
      <c r="UOO1386" s="21"/>
      <c r="UOP1386" s="21"/>
      <c r="UOQ1386" s="21"/>
      <c r="UOR1386" s="21"/>
      <c r="UOS1386" s="21"/>
      <c r="UOT1386" s="21"/>
      <c r="UOU1386" s="21"/>
      <c r="UOV1386" s="21"/>
      <c r="UOW1386" s="21"/>
      <c r="UOX1386" s="21"/>
      <c r="UOY1386" s="21"/>
      <c r="UOZ1386" s="21"/>
      <c r="UPA1386" s="21"/>
      <c r="UPB1386" s="21"/>
      <c r="UPC1386" s="21"/>
      <c r="UPD1386" s="21"/>
      <c r="UPE1386" s="21"/>
      <c r="UPF1386" s="21"/>
      <c r="UPG1386" s="21"/>
      <c r="UPH1386" s="21"/>
      <c r="UPI1386" s="21"/>
      <c r="UPJ1386" s="21"/>
      <c r="UPK1386" s="21"/>
      <c r="UPL1386" s="21"/>
      <c r="UPM1386" s="21"/>
      <c r="UPN1386" s="21"/>
      <c r="UPO1386" s="21"/>
      <c r="UPP1386" s="21"/>
      <c r="UPQ1386" s="21"/>
      <c r="UPR1386" s="21"/>
      <c r="UPS1386" s="21"/>
      <c r="UPT1386" s="21"/>
      <c r="UPU1386" s="21"/>
      <c r="UPV1386" s="21"/>
      <c r="UPW1386" s="21"/>
      <c r="UPX1386" s="21"/>
      <c r="UPY1386" s="21"/>
      <c r="UPZ1386" s="21"/>
      <c r="UQA1386" s="21"/>
      <c r="UQB1386" s="21"/>
      <c r="UQC1386" s="21"/>
      <c r="UQD1386" s="21"/>
      <c r="UQE1386" s="21"/>
      <c r="UQF1386" s="21"/>
      <c r="UQG1386" s="21"/>
      <c r="UQH1386" s="21"/>
      <c r="UQI1386" s="21"/>
      <c r="UQJ1386" s="21"/>
      <c r="UQK1386" s="21"/>
      <c r="UQL1386" s="21"/>
      <c r="UQM1386" s="21"/>
      <c r="UQN1386" s="21"/>
      <c r="UQO1386" s="21"/>
      <c r="UQP1386" s="21"/>
      <c r="UQQ1386" s="21"/>
      <c r="UQR1386" s="21"/>
      <c r="UQS1386" s="21"/>
      <c r="UQT1386" s="21"/>
      <c r="UQU1386" s="21"/>
      <c r="UQV1386" s="21"/>
      <c r="UQW1386" s="21"/>
      <c r="UQX1386" s="21"/>
      <c r="UQY1386" s="21"/>
      <c r="UQZ1386" s="21"/>
      <c r="URA1386" s="21"/>
      <c r="URB1386" s="21"/>
      <c r="URC1386" s="21"/>
      <c r="URD1386" s="21"/>
      <c r="URE1386" s="21"/>
      <c r="URF1386" s="21"/>
      <c r="URG1386" s="21"/>
      <c r="URH1386" s="21"/>
      <c r="URI1386" s="21"/>
      <c r="URJ1386" s="21"/>
      <c r="URK1386" s="21"/>
      <c r="URL1386" s="21"/>
      <c r="URM1386" s="21"/>
      <c r="URN1386" s="21"/>
      <c r="URO1386" s="21"/>
      <c r="URP1386" s="21"/>
      <c r="URQ1386" s="21"/>
      <c r="URR1386" s="21"/>
      <c r="URS1386" s="21"/>
      <c r="URT1386" s="21"/>
      <c r="URU1386" s="21"/>
      <c r="URV1386" s="21"/>
      <c r="URW1386" s="21"/>
      <c r="URX1386" s="21"/>
      <c r="URY1386" s="21"/>
      <c r="URZ1386" s="21"/>
      <c r="USA1386" s="21"/>
      <c r="USB1386" s="21"/>
      <c r="USC1386" s="21"/>
      <c r="USD1386" s="21"/>
      <c r="USE1386" s="21"/>
      <c r="USF1386" s="21"/>
      <c r="USG1386" s="21"/>
      <c r="USH1386" s="21"/>
      <c r="USI1386" s="21"/>
      <c r="USJ1386" s="21"/>
      <c r="USK1386" s="21"/>
      <c r="USL1386" s="21"/>
      <c r="USM1386" s="21"/>
      <c r="USN1386" s="21"/>
      <c r="USO1386" s="21"/>
      <c r="USP1386" s="21"/>
      <c r="USQ1386" s="21"/>
      <c r="USR1386" s="21"/>
      <c r="USS1386" s="21"/>
      <c r="UST1386" s="21"/>
      <c r="USU1386" s="21"/>
      <c r="USV1386" s="21"/>
      <c r="USW1386" s="21"/>
      <c r="USX1386" s="21"/>
      <c r="USY1386" s="21"/>
      <c r="USZ1386" s="21"/>
      <c r="UTA1386" s="21"/>
      <c r="UTB1386" s="21"/>
      <c r="UTC1386" s="21"/>
      <c r="UTD1386" s="21"/>
      <c r="UTE1386" s="21"/>
      <c r="UTF1386" s="21"/>
      <c r="UTG1386" s="21"/>
      <c r="UTH1386" s="21"/>
      <c r="UTI1386" s="21"/>
      <c r="UTJ1386" s="21"/>
      <c r="UTK1386" s="21"/>
      <c r="UTL1386" s="21"/>
      <c r="UTM1386" s="21"/>
      <c r="UTN1386" s="21"/>
      <c r="UTO1386" s="21"/>
      <c r="UTP1386" s="21"/>
      <c r="UTQ1386" s="21"/>
      <c r="UTR1386" s="21"/>
      <c r="UTS1386" s="21"/>
      <c r="UTT1386" s="21"/>
      <c r="UTU1386" s="21"/>
      <c r="UTV1386" s="21"/>
      <c r="UTW1386" s="21"/>
      <c r="UTX1386" s="21"/>
      <c r="UTY1386" s="21"/>
      <c r="UTZ1386" s="21"/>
      <c r="UUA1386" s="21"/>
      <c r="UUB1386" s="21"/>
      <c r="UUC1386" s="21"/>
      <c r="UUD1386" s="21"/>
      <c r="UUE1386" s="21"/>
      <c r="UUF1386" s="21"/>
      <c r="UUG1386" s="21"/>
      <c r="UUH1386" s="21"/>
      <c r="UUI1386" s="21"/>
      <c r="UUJ1386" s="21"/>
      <c r="UUK1386" s="21"/>
      <c r="UUL1386" s="21"/>
      <c r="UUM1386" s="21"/>
      <c r="UUN1386" s="21"/>
      <c r="UUO1386" s="21"/>
      <c r="UUP1386" s="21"/>
      <c r="UUQ1386" s="21"/>
      <c r="UUR1386" s="21"/>
      <c r="UUS1386" s="21"/>
      <c r="UUT1386" s="21"/>
      <c r="UUU1386" s="21"/>
      <c r="UUV1386" s="21"/>
      <c r="UUW1386" s="21"/>
      <c r="UUX1386" s="21"/>
      <c r="UUY1386" s="21"/>
      <c r="UUZ1386" s="21"/>
      <c r="UVA1386" s="21"/>
      <c r="UVB1386" s="21"/>
      <c r="UVC1386" s="21"/>
      <c r="UVD1386" s="21"/>
      <c r="UVE1386" s="21"/>
      <c r="UVF1386" s="21"/>
      <c r="UVG1386" s="21"/>
      <c r="UVH1386" s="21"/>
      <c r="UVI1386" s="21"/>
      <c r="UVJ1386" s="21"/>
      <c r="UVK1386" s="21"/>
      <c r="UVL1386" s="21"/>
      <c r="UVM1386" s="21"/>
      <c r="UVN1386" s="21"/>
      <c r="UVO1386" s="21"/>
      <c r="UVP1386" s="21"/>
      <c r="UVQ1386" s="21"/>
      <c r="UVR1386" s="21"/>
      <c r="UVS1386" s="21"/>
      <c r="UVT1386" s="21"/>
      <c r="UVU1386" s="21"/>
      <c r="UVV1386" s="21"/>
      <c r="UVW1386" s="21"/>
      <c r="UVX1386" s="21"/>
      <c r="UVY1386" s="21"/>
      <c r="UVZ1386" s="21"/>
      <c r="UWA1386" s="21"/>
      <c r="UWB1386" s="21"/>
      <c r="UWC1386" s="21"/>
      <c r="UWD1386" s="21"/>
      <c r="UWE1386" s="21"/>
      <c r="UWF1386" s="21"/>
      <c r="UWG1386" s="21"/>
      <c r="UWH1386" s="21"/>
      <c r="UWI1386" s="21"/>
      <c r="UWJ1386" s="21"/>
      <c r="UWK1386" s="21"/>
      <c r="UWL1386" s="21"/>
      <c r="UWM1386" s="21"/>
      <c r="UWN1386" s="21"/>
      <c r="UWO1386" s="21"/>
      <c r="UWP1386" s="21"/>
      <c r="UWQ1386" s="21"/>
      <c r="UWR1386" s="21"/>
      <c r="UWS1386" s="21"/>
      <c r="UWT1386" s="21"/>
      <c r="UWU1386" s="21"/>
      <c r="UWV1386" s="21"/>
      <c r="UWW1386" s="21"/>
      <c r="UWX1386" s="21"/>
      <c r="UWY1386" s="21"/>
      <c r="UWZ1386" s="21"/>
      <c r="UXA1386" s="21"/>
      <c r="UXB1386" s="21"/>
      <c r="UXC1386" s="21"/>
      <c r="UXD1386" s="21"/>
      <c r="UXE1386" s="21"/>
      <c r="UXF1386" s="21"/>
      <c r="UXG1386" s="21"/>
      <c r="UXH1386" s="21"/>
      <c r="UXI1386" s="21"/>
      <c r="UXJ1386" s="21"/>
      <c r="UXK1386" s="21"/>
      <c r="UXL1386" s="21"/>
      <c r="UXM1386" s="21"/>
      <c r="UXN1386" s="21"/>
      <c r="UXO1386" s="21"/>
      <c r="UXP1386" s="21"/>
      <c r="UXQ1386" s="21"/>
      <c r="UXR1386" s="21"/>
      <c r="UXS1386" s="21"/>
      <c r="UXT1386" s="21"/>
      <c r="UXU1386" s="21"/>
      <c r="UXV1386" s="21"/>
      <c r="UXW1386" s="21"/>
      <c r="UXX1386" s="21"/>
      <c r="UXY1386" s="21"/>
      <c r="UXZ1386" s="21"/>
      <c r="UYA1386" s="21"/>
      <c r="UYB1386" s="21"/>
      <c r="UYC1386" s="21"/>
      <c r="UYD1386" s="21"/>
      <c r="UYE1386" s="21"/>
      <c r="UYF1386" s="21"/>
      <c r="UYG1386" s="21"/>
      <c r="UYH1386" s="21"/>
      <c r="UYI1386" s="21"/>
      <c r="UYJ1386" s="21"/>
      <c r="UYK1386" s="21"/>
      <c r="UYL1386" s="21"/>
      <c r="UYM1386" s="21"/>
      <c r="UYN1386" s="21"/>
      <c r="UYO1386" s="21"/>
      <c r="UYP1386" s="21"/>
      <c r="UYQ1386" s="21"/>
      <c r="UYR1386" s="21"/>
      <c r="UYS1386" s="21"/>
      <c r="UYT1386" s="21"/>
      <c r="UYU1386" s="21"/>
      <c r="UYV1386" s="21"/>
      <c r="UYW1386" s="21"/>
      <c r="UYX1386" s="21"/>
      <c r="UYY1386" s="21"/>
      <c r="UYZ1386" s="21"/>
      <c r="UZA1386" s="21"/>
      <c r="UZB1386" s="21"/>
      <c r="UZC1386" s="21"/>
      <c r="UZD1386" s="21"/>
      <c r="UZE1386" s="21"/>
      <c r="UZF1386" s="21"/>
      <c r="UZG1386" s="21"/>
      <c r="UZH1386" s="21"/>
      <c r="UZI1386" s="21"/>
      <c r="UZJ1386" s="21"/>
      <c r="UZK1386" s="21"/>
      <c r="UZL1386" s="21"/>
      <c r="UZM1386" s="21"/>
      <c r="UZN1386" s="21"/>
      <c r="UZO1386" s="21"/>
      <c r="UZP1386" s="21"/>
      <c r="UZQ1386" s="21"/>
      <c r="UZR1386" s="21"/>
      <c r="UZS1386" s="21"/>
      <c r="UZT1386" s="21"/>
      <c r="UZU1386" s="21"/>
      <c r="UZV1386" s="21"/>
      <c r="UZW1386" s="21"/>
      <c r="UZX1386" s="21"/>
      <c r="UZY1386" s="21"/>
      <c r="UZZ1386" s="21"/>
      <c r="VAA1386" s="21"/>
      <c r="VAB1386" s="21"/>
      <c r="VAC1386" s="21"/>
      <c r="VAD1386" s="21"/>
      <c r="VAE1386" s="21"/>
      <c r="VAF1386" s="21"/>
      <c r="VAG1386" s="21"/>
      <c r="VAH1386" s="21"/>
      <c r="VAI1386" s="21"/>
      <c r="VAJ1386" s="21"/>
      <c r="VAK1386" s="21"/>
      <c r="VAL1386" s="21"/>
      <c r="VAM1386" s="21"/>
      <c r="VAN1386" s="21"/>
      <c r="VAO1386" s="21"/>
      <c r="VAP1386" s="21"/>
      <c r="VAQ1386" s="21"/>
      <c r="VAR1386" s="21"/>
      <c r="VAS1386" s="21"/>
      <c r="VAT1386" s="21"/>
      <c r="VAU1386" s="21"/>
      <c r="VAV1386" s="21"/>
      <c r="VAW1386" s="21"/>
      <c r="VAX1386" s="21"/>
      <c r="VAY1386" s="21"/>
      <c r="VAZ1386" s="21"/>
      <c r="VBA1386" s="21"/>
      <c r="VBB1386" s="21"/>
      <c r="VBC1386" s="21"/>
      <c r="VBD1386" s="21"/>
      <c r="VBE1386" s="21"/>
      <c r="VBF1386" s="21"/>
      <c r="VBG1386" s="21"/>
      <c r="VBH1386" s="21"/>
      <c r="VBI1386" s="21"/>
      <c r="VBJ1386" s="21"/>
      <c r="VBK1386" s="21"/>
      <c r="VBL1386" s="21"/>
      <c r="VBM1386" s="21"/>
      <c r="VBN1386" s="21"/>
      <c r="VBO1386" s="21"/>
      <c r="VBP1386" s="21"/>
      <c r="VBQ1386" s="21"/>
      <c r="VBR1386" s="21"/>
      <c r="VBS1386" s="21"/>
      <c r="VBT1386" s="21"/>
      <c r="VBU1386" s="21"/>
      <c r="VBV1386" s="21"/>
      <c r="VBW1386" s="21"/>
      <c r="VBX1386" s="21"/>
      <c r="VBY1386" s="21"/>
      <c r="VBZ1386" s="21"/>
      <c r="VCA1386" s="21"/>
      <c r="VCB1386" s="21"/>
      <c r="VCC1386" s="21"/>
      <c r="VCD1386" s="21"/>
      <c r="VCE1386" s="21"/>
      <c r="VCF1386" s="21"/>
      <c r="VCG1386" s="21"/>
      <c r="VCH1386" s="21"/>
      <c r="VCI1386" s="21"/>
      <c r="VCJ1386" s="21"/>
      <c r="VCK1386" s="21"/>
      <c r="VCL1386" s="21"/>
      <c r="VCM1386" s="21"/>
      <c r="VCN1386" s="21"/>
      <c r="VCO1386" s="21"/>
      <c r="VCP1386" s="21"/>
      <c r="VCQ1386" s="21"/>
      <c r="VCR1386" s="21"/>
      <c r="VCS1386" s="21"/>
      <c r="VCT1386" s="21"/>
      <c r="VCU1386" s="21"/>
      <c r="VCV1386" s="21"/>
      <c r="VCW1386" s="21"/>
      <c r="VCX1386" s="21"/>
      <c r="VCY1386" s="21"/>
      <c r="VCZ1386" s="21"/>
      <c r="VDA1386" s="21"/>
      <c r="VDB1386" s="21"/>
      <c r="VDC1386" s="21"/>
      <c r="VDD1386" s="21"/>
      <c r="VDE1386" s="21"/>
      <c r="VDF1386" s="21"/>
      <c r="VDG1386" s="21"/>
      <c r="VDH1386" s="21"/>
      <c r="VDI1386" s="21"/>
      <c r="VDJ1386" s="21"/>
      <c r="VDK1386" s="21"/>
      <c r="VDL1386" s="21"/>
      <c r="VDM1386" s="21"/>
      <c r="VDN1386" s="21"/>
      <c r="VDO1386" s="21"/>
      <c r="VDP1386" s="21"/>
      <c r="VDQ1386" s="21"/>
      <c r="VDR1386" s="21"/>
      <c r="VDS1386" s="21"/>
      <c r="VDT1386" s="21"/>
      <c r="VDU1386" s="21"/>
      <c r="VDV1386" s="21"/>
      <c r="VDW1386" s="21"/>
      <c r="VDX1386" s="21"/>
      <c r="VDY1386" s="21"/>
      <c r="VDZ1386" s="21"/>
      <c r="VEA1386" s="21"/>
      <c r="VEB1386" s="21"/>
      <c r="VEC1386" s="21"/>
      <c r="VED1386" s="21"/>
      <c r="VEE1386" s="21"/>
      <c r="VEF1386" s="21"/>
      <c r="VEG1386" s="21"/>
      <c r="VEH1386" s="21"/>
      <c r="VEI1386" s="21"/>
      <c r="VEJ1386" s="21"/>
      <c r="VEK1386" s="21"/>
      <c r="VEL1386" s="21"/>
      <c r="VEM1386" s="21"/>
      <c r="VEN1386" s="21"/>
      <c r="VEO1386" s="21"/>
      <c r="VEP1386" s="21"/>
      <c r="VEQ1386" s="21"/>
      <c r="VER1386" s="21"/>
      <c r="VES1386" s="21"/>
      <c r="VET1386" s="21"/>
      <c r="VEU1386" s="21"/>
      <c r="VEV1386" s="21"/>
      <c r="VEW1386" s="21"/>
      <c r="VEX1386" s="21"/>
      <c r="VEY1386" s="21"/>
      <c r="VEZ1386" s="21"/>
      <c r="VFA1386" s="21"/>
      <c r="VFB1386" s="21"/>
      <c r="VFC1386" s="21"/>
      <c r="VFD1386" s="21"/>
      <c r="VFE1386" s="21"/>
      <c r="VFF1386" s="21"/>
      <c r="VFG1386" s="21"/>
      <c r="VFH1386" s="21"/>
      <c r="VFI1386" s="21"/>
      <c r="VFJ1386" s="21"/>
      <c r="VFK1386" s="21"/>
      <c r="VFL1386" s="21"/>
      <c r="VFM1386" s="21"/>
      <c r="VFN1386" s="21"/>
      <c r="VFO1386" s="21"/>
      <c r="VFP1386" s="21"/>
      <c r="VFQ1386" s="21"/>
      <c r="VFR1386" s="21"/>
      <c r="VFS1386" s="21"/>
      <c r="VFT1386" s="21"/>
      <c r="VFU1386" s="21"/>
      <c r="VFV1386" s="21"/>
      <c r="VFW1386" s="21"/>
      <c r="VFX1386" s="21"/>
      <c r="VFY1386" s="21"/>
      <c r="VFZ1386" s="21"/>
      <c r="VGA1386" s="21"/>
      <c r="VGB1386" s="21"/>
      <c r="VGC1386" s="21"/>
      <c r="VGD1386" s="21"/>
      <c r="VGE1386" s="21"/>
      <c r="VGF1386" s="21"/>
      <c r="VGG1386" s="21"/>
      <c r="VGH1386" s="21"/>
      <c r="VGI1386" s="21"/>
      <c r="VGJ1386" s="21"/>
      <c r="VGK1386" s="21"/>
      <c r="VGL1386" s="21"/>
      <c r="VGM1386" s="21"/>
      <c r="VGN1386" s="21"/>
      <c r="VGO1386" s="21"/>
      <c r="VGP1386" s="21"/>
      <c r="VGQ1386" s="21"/>
      <c r="VGR1386" s="21"/>
      <c r="VGS1386" s="21"/>
      <c r="VGT1386" s="21"/>
      <c r="VGU1386" s="21"/>
      <c r="VGV1386" s="21"/>
      <c r="VGW1386" s="21"/>
      <c r="VGX1386" s="21"/>
      <c r="VGY1386" s="21"/>
      <c r="VGZ1386" s="21"/>
      <c r="VHA1386" s="21"/>
      <c r="VHB1386" s="21"/>
      <c r="VHC1386" s="21"/>
      <c r="VHD1386" s="21"/>
      <c r="VHE1386" s="21"/>
      <c r="VHF1386" s="21"/>
      <c r="VHG1386" s="21"/>
      <c r="VHH1386" s="21"/>
      <c r="VHI1386" s="21"/>
      <c r="VHJ1386" s="21"/>
      <c r="VHK1386" s="21"/>
      <c r="VHL1386" s="21"/>
      <c r="VHM1386" s="21"/>
      <c r="VHN1386" s="21"/>
      <c r="VHO1386" s="21"/>
      <c r="VHP1386" s="21"/>
      <c r="VHQ1386" s="21"/>
      <c r="VHR1386" s="21"/>
      <c r="VHS1386" s="21"/>
      <c r="VHT1386" s="21"/>
      <c r="VHU1386" s="21"/>
      <c r="VHV1386" s="21"/>
      <c r="VHW1386" s="21"/>
      <c r="VHX1386" s="21"/>
      <c r="VHY1386" s="21"/>
      <c r="VHZ1386" s="21"/>
      <c r="VIA1386" s="21"/>
      <c r="VIB1386" s="21"/>
      <c r="VIC1386" s="21"/>
      <c r="VID1386" s="21"/>
      <c r="VIE1386" s="21"/>
      <c r="VIF1386" s="21"/>
      <c r="VIG1386" s="21"/>
      <c r="VIH1386" s="21"/>
      <c r="VII1386" s="21"/>
      <c r="VIJ1386" s="21"/>
      <c r="VIK1386" s="21"/>
      <c r="VIL1386" s="21"/>
      <c r="VIM1386" s="21"/>
      <c r="VIN1386" s="21"/>
      <c r="VIO1386" s="21"/>
      <c r="VIP1386" s="21"/>
      <c r="VIQ1386" s="21"/>
      <c r="VIR1386" s="21"/>
      <c r="VIS1386" s="21"/>
      <c r="VIT1386" s="21"/>
      <c r="VIU1386" s="21"/>
      <c r="VIV1386" s="21"/>
      <c r="VIW1386" s="21"/>
      <c r="VIX1386" s="21"/>
      <c r="VIY1386" s="21"/>
      <c r="VIZ1386" s="21"/>
      <c r="VJA1386" s="21"/>
      <c r="VJB1386" s="21"/>
      <c r="VJC1386" s="21"/>
      <c r="VJD1386" s="21"/>
      <c r="VJE1386" s="21"/>
      <c r="VJF1386" s="21"/>
      <c r="VJG1386" s="21"/>
      <c r="VJH1386" s="21"/>
      <c r="VJI1386" s="21"/>
      <c r="VJJ1386" s="21"/>
      <c r="VJK1386" s="21"/>
      <c r="VJL1386" s="21"/>
      <c r="VJM1386" s="21"/>
      <c r="VJN1386" s="21"/>
      <c r="VJO1386" s="21"/>
      <c r="VJP1386" s="21"/>
      <c r="VJQ1386" s="21"/>
      <c r="VJR1386" s="21"/>
      <c r="VJS1386" s="21"/>
      <c r="VJT1386" s="21"/>
      <c r="VJU1386" s="21"/>
      <c r="VJV1386" s="21"/>
      <c r="VJW1386" s="21"/>
      <c r="VJX1386" s="21"/>
      <c r="VJY1386" s="21"/>
      <c r="VJZ1386" s="21"/>
      <c r="VKA1386" s="21"/>
      <c r="VKB1386" s="21"/>
      <c r="VKC1386" s="21"/>
      <c r="VKD1386" s="21"/>
      <c r="VKE1386" s="21"/>
      <c r="VKF1386" s="21"/>
      <c r="VKG1386" s="21"/>
      <c r="VKH1386" s="21"/>
      <c r="VKI1386" s="21"/>
      <c r="VKJ1386" s="21"/>
      <c r="VKK1386" s="21"/>
      <c r="VKL1386" s="21"/>
      <c r="VKM1386" s="21"/>
      <c r="VKN1386" s="21"/>
      <c r="VKO1386" s="21"/>
      <c r="VKP1386" s="21"/>
      <c r="VKQ1386" s="21"/>
      <c r="VKR1386" s="21"/>
      <c r="VKS1386" s="21"/>
      <c r="VKT1386" s="21"/>
      <c r="VKU1386" s="21"/>
      <c r="VKV1386" s="21"/>
      <c r="VKW1386" s="21"/>
      <c r="VKX1386" s="21"/>
      <c r="VKY1386" s="21"/>
      <c r="VKZ1386" s="21"/>
      <c r="VLA1386" s="21"/>
      <c r="VLB1386" s="21"/>
      <c r="VLC1386" s="21"/>
      <c r="VLD1386" s="21"/>
      <c r="VLE1386" s="21"/>
      <c r="VLF1386" s="21"/>
      <c r="VLG1386" s="21"/>
      <c r="VLH1386" s="21"/>
      <c r="VLI1386" s="21"/>
      <c r="VLJ1386" s="21"/>
      <c r="VLK1386" s="21"/>
      <c r="VLL1386" s="21"/>
      <c r="VLM1386" s="21"/>
      <c r="VLN1386" s="21"/>
      <c r="VLO1386" s="21"/>
      <c r="VLP1386" s="21"/>
      <c r="VLQ1386" s="21"/>
      <c r="VLR1386" s="21"/>
      <c r="VLS1386" s="21"/>
      <c r="VLT1386" s="21"/>
      <c r="VLU1386" s="21"/>
      <c r="VLV1386" s="21"/>
      <c r="VLW1386" s="21"/>
      <c r="VLX1386" s="21"/>
      <c r="VLY1386" s="21"/>
      <c r="VLZ1386" s="21"/>
      <c r="VMA1386" s="21"/>
      <c r="VMB1386" s="21"/>
      <c r="VMC1386" s="21"/>
      <c r="VMD1386" s="21"/>
      <c r="VME1386" s="21"/>
      <c r="VMF1386" s="21"/>
      <c r="VMG1386" s="21"/>
      <c r="VMH1386" s="21"/>
      <c r="VMI1386" s="21"/>
      <c r="VMJ1386" s="21"/>
      <c r="VMK1386" s="21"/>
      <c r="VML1386" s="21"/>
      <c r="VMM1386" s="21"/>
      <c r="VMN1386" s="21"/>
      <c r="VMO1386" s="21"/>
      <c r="VMP1386" s="21"/>
      <c r="VMQ1386" s="21"/>
      <c r="VMR1386" s="21"/>
      <c r="VMS1386" s="21"/>
      <c r="VMT1386" s="21"/>
      <c r="VMU1386" s="21"/>
      <c r="VMV1386" s="21"/>
      <c r="VMW1386" s="21"/>
      <c r="VMX1386" s="21"/>
      <c r="VMY1386" s="21"/>
      <c r="VMZ1386" s="21"/>
      <c r="VNA1386" s="21"/>
      <c r="VNB1386" s="21"/>
      <c r="VNC1386" s="21"/>
      <c r="VND1386" s="21"/>
      <c r="VNE1386" s="21"/>
      <c r="VNF1386" s="21"/>
      <c r="VNG1386" s="21"/>
      <c r="VNH1386" s="21"/>
      <c r="VNI1386" s="21"/>
      <c r="VNJ1386" s="21"/>
      <c r="VNK1386" s="21"/>
      <c r="VNL1386" s="21"/>
      <c r="VNM1386" s="21"/>
      <c r="VNN1386" s="21"/>
      <c r="VNO1386" s="21"/>
      <c r="VNP1386" s="21"/>
      <c r="VNQ1386" s="21"/>
      <c r="VNR1386" s="21"/>
      <c r="VNS1386" s="21"/>
      <c r="VNT1386" s="21"/>
      <c r="VNU1386" s="21"/>
      <c r="VNV1386" s="21"/>
      <c r="VNW1386" s="21"/>
      <c r="VNX1386" s="21"/>
      <c r="VNY1386" s="21"/>
      <c r="VNZ1386" s="21"/>
      <c r="VOA1386" s="21"/>
      <c r="VOB1386" s="21"/>
      <c r="VOC1386" s="21"/>
      <c r="VOD1386" s="21"/>
      <c r="VOE1386" s="21"/>
      <c r="VOF1386" s="21"/>
      <c r="VOG1386" s="21"/>
      <c r="VOH1386" s="21"/>
      <c r="VOI1386" s="21"/>
      <c r="VOJ1386" s="21"/>
      <c r="VOK1386" s="21"/>
      <c r="VOL1386" s="21"/>
      <c r="VOM1386" s="21"/>
      <c r="VON1386" s="21"/>
      <c r="VOO1386" s="21"/>
      <c r="VOP1386" s="21"/>
      <c r="VOQ1386" s="21"/>
      <c r="VOR1386" s="21"/>
      <c r="VOS1386" s="21"/>
      <c r="VOT1386" s="21"/>
      <c r="VOU1386" s="21"/>
      <c r="VOV1386" s="21"/>
      <c r="VOW1386" s="21"/>
      <c r="VOX1386" s="21"/>
      <c r="VOY1386" s="21"/>
      <c r="VOZ1386" s="21"/>
      <c r="VPA1386" s="21"/>
      <c r="VPB1386" s="21"/>
      <c r="VPC1386" s="21"/>
      <c r="VPD1386" s="21"/>
      <c r="VPE1386" s="21"/>
      <c r="VPF1386" s="21"/>
      <c r="VPG1386" s="21"/>
      <c r="VPH1386" s="21"/>
      <c r="VPI1386" s="21"/>
      <c r="VPJ1386" s="21"/>
      <c r="VPK1386" s="21"/>
      <c r="VPL1386" s="21"/>
      <c r="VPM1386" s="21"/>
      <c r="VPN1386" s="21"/>
      <c r="VPO1386" s="21"/>
      <c r="VPP1386" s="21"/>
      <c r="VPQ1386" s="21"/>
      <c r="VPR1386" s="21"/>
      <c r="VPS1386" s="21"/>
      <c r="VPT1386" s="21"/>
      <c r="VPU1386" s="21"/>
      <c r="VPV1386" s="21"/>
      <c r="VPW1386" s="21"/>
      <c r="VPX1386" s="21"/>
      <c r="VPY1386" s="21"/>
      <c r="VPZ1386" s="21"/>
      <c r="VQA1386" s="21"/>
      <c r="VQB1386" s="21"/>
      <c r="VQC1386" s="21"/>
      <c r="VQD1386" s="21"/>
      <c r="VQE1386" s="21"/>
      <c r="VQF1386" s="21"/>
      <c r="VQG1386" s="21"/>
      <c r="VQH1386" s="21"/>
      <c r="VQI1386" s="21"/>
      <c r="VQJ1386" s="21"/>
      <c r="VQK1386" s="21"/>
      <c r="VQL1386" s="21"/>
      <c r="VQM1386" s="21"/>
      <c r="VQN1386" s="21"/>
      <c r="VQO1386" s="21"/>
      <c r="VQP1386" s="21"/>
      <c r="VQQ1386" s="21"/>
      <c r="VQR1386" s="21"/>
      <c r="VQS1386" s="21"/>
      <c r="VQT1386" s="21"/>
      <c r="VQU1386" s="21"/>
      <c r="VQV1386" s="21"/>
      <c r="VQW1386" s="21"/>
      <c r="VQX1386" s="21"/>
      <c r="VQY1386" s="21"/>
      <c r="VQZ1386" s="21"/>
      <c r="VRA1386" s="21"/>
      <c r="VRB1386" s="21"/>
      <c r="VRC1386" s="21"/>
      <c r="VRD1386" s="21"/>
      <c r="VRE1386" s="21"/>
      <c r="VRF1386" s="21"/>
      <c r="VRG1386" s="21"/>
      <c r="VRH1386" s="21"/>
      <c r="VRI1386" s="21"/>
      <c r="VRJ1386" s="21"/>
      <c r="VRK1386" s="21"/>
      <c r="VRL1386" s="21"/>
      <c r="VRM1386" s="21"/>
      <c r="VRN1386" s="21"/>
      <c r="VRO1386" s="21"/>
      <c r="VRP1386" s="21"/>
      <c r="VRQ1386" s="21"/>
      <c r="VRR1386" s="21"/>
      <c r="VRS1386" s="21"/>
      <c r="VRT1386" s="21"/>
      <c r="VRU1386" s="21"/>
      <c r="VRV1386" s="21"/>
      <c r="VRW1386" s="21"/>
      <c r="VRX1386" s="21"/>
      <c r="VRY1386" s="21"/>
      <c r="VRZ1386" s="21"/>
      <c r="VSA1386" s="21"/>
      <c r="VSB1386" s="21"/>
      <c r="VSC1386" s="21"/>
      <c r="VSD1386" s="21"/>
      <c r="VSE1386" s="21"/>
      <c r="VSF1386" s="21"/>
      <c r="VSG1386" s="21"/>
      <c r="VSH1386" s="21"/>
      <c r="VSI1386" s="21"/>
      <c r="VSJ1386" s="21"/>
      <c r="VSK1386" s="21"/>
      <c r="VSL1386" s="21"/>
      <c r="VSM1386" s="21"/>
      <c r="VSN1386" s="21"/>
      <c r="VSO1386" s="21"/>
      <c r="VSP1386" s="21"/>
      <c r="VSQ1386" s="21"/>
      <c r="VSR1386" s="21"/>
      <c r="VSS1386" s="21"/>
      <c r="VST1386" s="21"/>
      <c r="VSU1386" s="21"/>
      <c r="VSV1386" s="21"/>
      <c r="VSW1386" s="21"/>
      <c r="VSX1386" s="21"/>
      <c r="VSY1386" s="21"/>
      <c r="VSZ1386" s="21"/>
      <c r="VTA1386" s="21"/>
      <c r="VTB1386" s="21"/>
      <c r="VTC1386" s="21"/>
      <c r="VTD1386" s="21"/>
      <c r="VTE1386" s="21"/>
      <c r="VTF1386" s="21"/>
      <c r="VTG1386" s="21"/>
      <c r="VTH1386" s="21"/>
      <c r="VTI1386" s="21"/>
      <c r="VTJ1386" s="21"/>
      <c r="VTK1386" s="21"/>
      <c r="VTL1386" s="21"/>
      <c r="VTM1386" s="21"/>
      <c r="VTN1386" s="21"/>
      <c r="VTO1386" s="21"/>
      <c r="VTP1386" s="21"/>
      <c r="VTQ1386" s="21"/>
      <c r="VTR1386" s="21"/>
      <c r="VTS1386" s="21"/>
      <c r="VTT1386" s="21"/>
      <c r="VTU1386" s="21"/>
      <c r="VTV1386" s="21"/>
      <c r="VTW1386" s="21"/>
      <c r="VTX1386" s="21"/>
      <c r="VTY1386" s="21"/>
      <c r="VTZ1386" s="21"/>
      <c r="VUA1386" s="21"/>
      <c r="VUB1386" s="21"/>
      <c r="VUC1386" s="21"/>
      <c r="VUD1386" s="21"/>
      <c r="VUE1386" s="21"/>
      <c r="VUF1386" s="21"/>
      <c r="VUG1386" s="21"/>
      <c r="VUH1386" s="21"/>
      <c r="VUI1386" s="21"/>
      <c r="VUJ1386" s="21"/>
      <c r="VUK1386" s="21"/>
      <c r="VUL1386" s="21"/>
      <c r="VUM1386" s="21"/>
      <c r="VUN1386" s="21"/>
      <c r="VUO1386" s="21"/>
      <c r="VUP1386" s="21"/>
      <c r="VUQ1386" s="21"/>
      <c r="VUR1386" s="21"/>
      <c r="VUS1386" s="21"/>
      <c r="VUT1386" s="21"/>
      <c r="VUU1386" s="21"/>
      <c r="VUV1386" s="21"/>
      <c r="VUW1386" s="21"/>
      <c r="VUX1386" s="21"/>
      <c r="VUY1386" s="21"/>
      <c r="VUZ1386" s="21"/>
      <c r="VVA1386" s="21"/>
      <c r="VVB1386" s="21"/>
      <c r="VVC1386" s="21"/>
      <c r="VVD1386" s="21"/>
      <c r="VVE1386" s="21"/>
      <c r="VVF1386" s="21"/>
      <c r="VVG1386" s="21"/>
      <c r="VVH1386" s="21"/>
      <c r="VVI1386" s="21"/>
      <c r="VVJ1386" s="21"/>
      <c r="VVK1386" s="21"/>
      <c r="VVL1386" s="21"/>
      <c r="VVM1386" s="21"/>
      <c r="VVN1386" s="21"/>
      <c r="VVO1386" s="21"/>
      <c r="VVP1386" s="21"/>
      <c r="VVQ1386" s="21"/>
      <c r="VVR1386" s="21"/>
      <c r="VVS1386" s="21"/>
      <c r="VVT1386" s="21"/>
      <c r="VVU1386" s="21"/>
      <c r="VVV1386" s="21"/>
      <c r="VVW1386" s="21"/>
      <c r="VVX1386" s="21"/>
      <c r="VVY1386" s="21"/>
      <c r="VVZ1386" s="21"/>
      <c r="VWA1386" s="21"/>
      <c r="VWB1386" s="21"/>
      <c r="VWC1386" s="21"/>
      <c r="VWD1386" s="21"/>
      <c r="VWE1386" s="21"/>
      <c r="VWF1386" s="21"/>
      <c r="VWG1386" s="21"/>
      <c r="VWH1386" s="21"/>
      <c r="VWI1386" s="21"/>
      <c r="VWJ1386" s="21"/>
      <c r="VWK1386" s="21"/>
      <c r="VWL1386" s="21"/>
      <c r="VWM1386" s="21"/>
      <c r="VWN1386" s="21"/>
      <c r="VWO1386" s="21"/>
      <c r="VWP1386" s="21"/>
      <c r="VWQ1386" s="21"/>
      <c r="VWR1386" s="21"/>
      <c r="VWS1386" s="21"/>
      <c r="VWT1386" s="21"/>
      <c r="VWU1386" s="21"/>
      <c r="VWV1386" s="21"/>
      <c r="VWW1386" s="21"/>
      <c r="VWX1386" s="21"/>
      <c r="VWY1386" s="21"/>
      <c r="VWZ1386" s="21"/>
      <c r="VXA1386" s="21"/>
      <c r="VXB1386" s="21"/>
      <c r="VXC1386" s="21"/>
      <c r="VXD1386" s="21"/>
      <c r="VXE1386" s="21"/>
      <c r="VXF1386" s="21"/>
      <c r="VXG1386" s="21"/>
      <c r="VXH1386" s="21"/>
      <c r="VXI1386" s="21"/>
      <c r="VXJ1386" s="21"/>
      <c r="VXK1386" s="21"/>
      <c r="VXL1386" s="21"/>
      <c r="VXM1386" s="21"/>
      <c r="VXN1386" s="21"/>
      <c r="VXO1386" s="21"/>
      <c r="VXP1386" s="21"/>
      <c r="VXQ1386" s="21"/>
      <c r="VXR1386" s="21"/>
      <c r="VXS1386" s="21"/>
      <c r="VXT1386" s="21"/>
      <c r="VXU1386" s="21"/>
      <c r="VXV1386" s="21"/>
      <c r="VXW1386" s="21"/>
      <c r="VXX1386" s="21"/>
      <c r="VXY1386" s="21"/>
      <c r="VXZ1386" s="21"/>
      <c r="VYA1386" s="21"/>
      <c r="VYB1386" s="21"/>
      <c r="VYC1386" s="21"/>
      <c r="VYD1386" s="21"/>
      <c r="VYE1386" s="21"/>
      <c r="VYF1386" s="21"/>
      <c r="VYG1386" s="21"/>
      <c r="VYH1386" s="21"/>
      <c r="VYI1386" s="21"/>
      <c r="VYJ1386" s="21"/>
      <c r="VYK1386" s="21"/>
      <c r="VYL1386" s="21"/>
      <c r="VYM1386" s="21"/>
      <c r="VYN1386" s="21"/>
      <c r="VYO1386" s="21"/>
      <c r="VYP1386" s="21"/>
      <c r="VYQ1386" s="21"/>
      <c r="VYR1386" s="21"/>
      <c r="VYS1386" s="21"/>
      <c r="VYT1386" s="21"/>
      <c r="VYU1386" s="21"/>
      <c r="VYV1386" s="21"/>
      <c r="VYW1386" s="21"/>
      <c r="VYX1386" s="21"/>
      <c r="VYY1386" s="21"/>
      <c r="VYZ1386" s="21"/>
      <c r="VZA1386" s="21"/>
      <c r="VZB1386" s="21"/>
      <c r="VZC1386" s="21"/>
      <c r="VZD1386" s="21"/>
      <c r="VZE1386" s="21"/>
      <c r="VZF1386" s="21"/>
      <c r="VZG1386" s="21"/>
      <c r="VZH1386" s="21"/>
      <c r="VZI1386" s="21"/>
      <c r="VZJ1386" s="21"/>
      <c r="VZK1386" s="21"/>
      <c r="VZL1386" s="21"/>
      <c r="VZM1386" s="21"/>
      <c r="VZN1386" s="21"/>
      <c r="VZO1386" s="21"/>
      <c r="VZP1386" s="21"/>
      <c r="VZQ1386" s="21"/>
      <c r="VZR1386" s="21"/>
      <c r="VZS1386" s="21"/>
      <c r="VZT1386" s="21"/>
      <c r="VZU1386" s="21"/>
      <c r="VZV1386" s="21"/>
      <c r="VZW1386" s="21"/>
      <c r="VZX1386" s="21"/>
      <c r="VZY1386" s="21"/>
      <c r="VZZ1386" s="21"/>
      <c r="WAA1386" s="21"/>
      <c r="WAB1386" s="21"/>
      <c r="WAC1386" s="21"/>
      <c r="WAD1386" s="21"/>
      <c r="WAE1386" s="21"/>
      <c r="WAF1386" s="21"/>
      <c r="WAG1386" s="21"/>
      <c r="WAH1386" s="21"/>
      <c r="WAI1386" s="21"/>
      <c r="WAJ1386" s="21"/>
      <c r="WAK1386" s="21"/>
      <c r="WAL1386" s="21"/>
      <c r="WAM1386" s="21"/>
      <c r="WAN1386" s="21"/>
      <c r="WAO1386" s="21"/>
      <c r="WAP1386" s="21"/>
      <c r="WAQ1386" s="21"/>
      <c r="WAR1386" s="21"/>
      <c r="WAS1386" s="21"/>
      <c r="WAT1386" s="21"/>
      <c r="WAU1386" s="21"/>
      <c r="WAV1386" s="21"/>
      <c r="WAW1386" s="21"/>
      <c r="WAX1386" s="21"/>
      <c r="WAY1386" s="21"/>
      <c r="WAZ1386" s="21"/>
      <c r="WBA1386" s="21"/>
      <c r="WBB1386" s="21"/>
      <c r="WBC1386" s="21"/>
      <c r="WBD1386" s="21"/>
      <c r="WBE1386" s="21"/>
      <c r="WBF1386" s="21"/>
      <c r="WBG1386" s="21"/>
      <c r="WBH1386" s="21"/>
      <c r="WBI1386" s="21"/>
      <c r="WBJ1386" s="21"/>
      <c r="WBK1386" s="21"/>
      <c r="WBL1386" s="21"/>
      <c r="WBM1386" s="21"/>
      <c r="WBN1386" s="21"/>
      <c r="WBO1386" s="21"/>
      <c r="WBP1386" s="21"/>
      <c r="WBQ1386" s="21"/>
      <c r="WBR1386" s="21"/>
      <c r="WBS1386" s="21"/>
      <c r="WBT1386" s="21"/>
      <c r="WBU1386" s="21"/>
      <c r="WBV1386" s="21"/>
      <c r="WBW1386" s="21"/>
      <c r="WBX1386" s="21"/>
      <c r="WBY1386" s="21"/>
      <c r="WBZ1386" s="21"/>
      <c r="WCA1386" s="21"/>
      <c r="WCB1386" s="21"/>
      <c r="WCC1386" s="21"/>
      <c r="WCD1386" s="21"/>
      <c r="WCE1386" s="21"/>
      <c r="WCF1386" s="21"/>
      <c r="WCG1386" s="21"/>
      <c r="WCH1386" s="21"/>
      <c r="WCI1386" s="21"/>
      <c r="WCJ1386" s="21"/>
      <c r="WCK1386" s="21"/>
      <c r="WCL1386" s="21"/>
      <c r="WCM1386" s="21"/>
      <c r="WCN1386" s="21"/>
      <c r="WCO1386" s="21"/>
      <c r="WCP1386" s="21"/>
      <c r="WCQ1386" s="21"/>
      <c r="WCR1386" s="21"/>
      <c r="WCS1386" s="21"/>
      <c r="WCT1386" s="21"/>
      <c r="WCU1386" s="21"/>
      <c r="WCV1386" s="21"/>
      <c r="WCW1386" s="21"/>
      <c r="WCX1386" s="21"/>
      <c r="WCY1386" s="21"/>
      <c r="WCZ1386" s="21"/>
      <c r="WDA1386" s="21"/>
      <c r="WDB1386" s="21"/>
      <c r="WDC1386" s="21"/>
      <c r="WDD1386" s="21"/>
      <c r="WDE1386" s="21"/>
      <c r="WDF1386" s="21"/>
      <c r="WDG1386" s="21"/>
      <c r="WDH1386" s="21"/>
      <c r="WDI1386" s="21"/>
      <c r="WDJ1386" s="21"/>
      <c r="WDK1386" s="21"/>
      <c r="WDL1386" s="21"/>
      <c r="WDM1386" s="21"/>
      <c r="WDN1386" s="21"/>
      <c r="WDO1386" s="21"/>
      <c r="WDP1386" s="21"/>
      <c r="WDQ1386" s="21"/>
      <c r="WDR1386" s="21"/>
      <c r="WDS1386" s="21"/>
      <c r="WDT1386" s="21"/>
      <c r="WDU1386" s="21"/>
      <c r="WDV1386" s="21"/>
      <c r="WDW1386" s="21"/>
      <c r="WDX1386" s="21"/>
      <c r="WDY1386" s="21"/>
      <c r="WDZ1386" s="21"/>
      <c r="WEA1386" s="21"/>
      <c r="WEB1386" s="21"/>
      <c r="WEC1386" s="21"/>
      <c r="WED1386" s="21"/>
      <c r="WEE1386" s="21"/>
      <c r="WEF1386" s="21"/>
      <c r="WEG1386" s="21"/>
      <c r="WEH1386" s="21"/>
      <c r="WEI1386" s="21"/>
      <c r="WEJ1386" s="21"/>
      <c r="WEK1386" s="21"/>
      <c r="WEL1386" s="21"/>
      <c r="WEM1386" s="21"/>
      <c r="WEN1386" s="21"/>
      <c r="WEO1386" s="21"/>
      <c r="WEP1386" s="21"/>
      <c r="WEQ1386" s="21"/>
      <c r="WER1386" s="21"/>
      <c r="WES1386" s="21"/>
      <c r="WET1386" s="21"/>
      <c r="WEU1386" s="21"/>
      <c r="WEV1386" s="21"/>
      <c r="WEW1386" s="21"/>
      <c r="WEX1386" s="21"/>
      <c r="WEY1386" s="21"/>
      <c r="WEZ1386" s="21"/>
      <c r="WFA1386" s="21"/>
      <c r="WFB1386" s="21"/>
      <c r="WFC1386" s="21"/>
      <c r="WFD1386" s="21"/>
      <c r="WFE1386" s="21"/>
      <c r="WFF1386" s="21"/>
      <c r="WFG1386" s="21"/>
      <c r="WFH1386" s="21"/>
      <c r="WFI1386" s="21"/>
      <c r="WFJ1386" s="21"/>
      <c r="WFK1386" s="21"/>
      <c r="WFL1386" s="21"/>
      <c r="WFM1386" s="21"/>
      <c r="WFN1386" s="21"/>
      <c r="WFO1386" s="21"/>
      <c r="WFP1386" s="21"/>
      <c r="WFQ1386" s="21"/>
      <c r="WFR1386" s="21"/>
      <c r="WFS1386" s="21"/>
      <c r="WFT1386" s="21"/>
      <c r="WFU1386" s="21"/>
      <c r="WFV1386" s="21"/>
      <c r="WFW1386" s="21"/>
      <c r="WFX1386" s="21"/>
      <c r="WFY1386" s="21"/>
      <c r="WFZ1386" s="21"/>
      <c r="WGA1386" s="21"/>
      <c r="WGB1386" s="21"/>
      <c r="WGC1386" s="21"/>
      <c r="WGD1386" s="21"/>
      <c r="WGE1386" s="21"/>
      <c r="WGF1386" s="21"/>
      <c r="WGG1386" s="21"/>
      <c r="WGH1386" s="21"/>
      <c r="WGI1386" s="21"/>
      <c r="WGJ1386" s="21"/>
      <c r="WGK1386" s="21"/>
      <c r="WGL1386" s="21"/>
      <c r="WGM1386" s="21"/>
      <c r="WGN1386" s="21"/>
      <c r="WGO1386" s="21"/>
      <c r="WGP1386" s="21"/>
      <c r="WGQ1386" s="21"/>
      <c r="WGR1386" s="21"/>
      <c r="WGS1386" s="21"/>
      <c r="WGT1386" s="21"/>
      <c r="WGU1386" s="21"/>
      <c r="WGV1386" s="21"/>
      <c r="WGW1386" s="21"/>
      <c r="WGX1386" s="21"/>
      <c r="WGY1386" s="21"/>
      <c r="WGZ1386" s="21"/>
      <c r="WHA1386" s="21"/>
      <c r="WHB1386" s="21"/>
      <c r="WHC1386" s="21"/>
      <c r="WHD1386" s="21"/>
      <c r="WHE1386" s="21"/>
      <c r="WHF1386" s="21"/>
      <c r="WHG1386" s="21"/>
      <c r="WHH1386" s="21"/>
      <c r="WHI1386" s="21"/>
      <c r="WHJ1386" s="21"/>
      <c r="WHK1386" s="21"/>
      <c r="WHL1386" s="21"/>
      <c r="WHM1386" s="21"/>
      <c r="WHN1386" s="21"/>
      <c r="WHO1386" s="21"/>
      <c r="WHP1386" s="21"/>
      <c r="WHQ1386" s="21"/>
      <c r="WHR1386" s="21"/>
      <c r="WHS1386" s="21"/>
      <c r="WHT1386" s="21"/>
      <c r="WHU1386" s="21"/>
      <c r="WHV1386" s="21"/>
      <c r="WHW1386" s="21"/>
      <c r="WHX1386" s="21"/>
      <c r="WHY1386" s="21"/>
      <c r="WHZ1386" s="21"/>
      <c r="WIA1386" s="21"/>
      <c r="WIB1386" s="21"/>
      <c r="WIC1386" s="21"/>
      <c r="WID1386" s="21"/>
      <c r="WIE1386" s="21"/>
      <c r="WIF1386" s="21"/>
      <c r="WIG1386" s="21"/>
      <c r="WIH1386" s="21"/>
      <c r="WII1386" s="21"/>
      <c r="WIJ1386" s="21"/>
      <c r="WIK1386" s="21"/>
      <c r="WIL1386" s="21"/>
      <c r="WIM1386" s="21"/>
      <c r="WIN1386" s="21"/>
      <c r="WIO1386" s="21"/>
      <c r="WIP1386" s="21"/>
      <c r="WIQ1386" s="21"/>
      <c r="WIR1386" s="21"/>
      <c r="WIS1386" s="21"/>
      <c r="WIT1386" s="21"/>
      <c r="WIU1386" s="21"/>
      <c r="WIV1386" s="21"/>
      <c r="WIW1386" s="21"/>
      <c r="WIX1386" s="21"/>
      <c r="WIY1386" s="21"/>
      <c r="WIZ1386" s="21"/>
      <c r="WJA1386" s="21"/>
      <c r="WJB1386" s="21"/>
      <c r="WJC1386" s="21"/>
      <c r="WJD1386" s="21"/>
      <c r="WJE1386" s="21"/>
      <c r="WJF1386" s="21"/>
      <c r="WJG1386" s="21"/>
      <c r="WJH1386" s="21"/>
      <c r="WJI1386" s="21"/>
      <c r="WJJ1386" s="21"/>
      <c r="WJK1386" s="21"/>
      <c r="WJL1386" s="21"/>
      <c r="WJM1386" s="21"/>
      <c r="WJN1386" s="21"/>
      <c r="WJO1386" s="21"/>
      <c r="WJP1386" s="21"/>
      <c r="WJQ1386" s="21"/>
      <c r="WJR1386" s="21"/>
      <c r="WJS1386" s="21"/>
      <c r="WJT1386" s="21"/>
      <c r="WJU1386" s="21"/>
      <c r="WJV1386" s="21"/>
      <c r="WJW1386" s="21"/>
      <c r="WJX1386" s="21"/>
      <c r="WJY1386" s="21"/>
      <c r="WJZ1386" s="21"/>
      <c r="WKA1386" s="21"/>
      <c r="WKB1386" s="21"/>
      <c r="WKC1386" s="21"/>
      <c r="WKD1386" s="21"/>
      <c r="WKE1386" s="21"/>
      <c r="WKF1386" s="21"/>
      <c r="WKG1386" s="21"/>
      <c r="WKH1386" s="21"/>
      <c r="WKI1386" s="21"/>
      <c r="WKJ1386" s="21"/>
      <c r="WKK1386" s="21"/>
      <c r="WKL1386" s="21"/>
      <c r="WKM1386" s="21"/>
      <c r="WKN1386" s="21"/>
      <c r="WKO1386" s="21"/>
      <c r="WKP1386" s="21"/>
      <c r="WKQ1386" s="21"/>
      <c r="WKR1386" s="21"/>
      <c r="WKS1386" s="21"/>
      <c r="WKT1386" s="21"/>
      <c r="WKU1386" s="21"/>
      <c r="WKV1386" s="21"/>
      <c r="WKW1386" s="21"/>
      <c r="WKX1386" s="21"/>
      <c r="WKY1386" s="21"/>
      <c r="WKZ1386" s="21"/>
      <c r="WLA1386" s="21"/>
      <c r="WLB1386" s="21"/>
      <c r="WLC1386" s="21"/>
      <c r="WLD1386" s="21"/>
      <c r="WLE1386" s="21"/>
      <c r="WLF1386" s="21"/>
      <c r="WLG1386" s="21"/>
      <c r="WLH1386" s="21"/>
      <c r="WLI1386" s="21"/>
      <c r="WLJ1386" s="21"/>
      <c r="WLK1386" s="21"/>
      <c r="WLL1386" s="21"/>
      <c r="WLM1386" s="21"/>
      <c r="WLN1386" s="21"/>
      <c r="WLO1386" s="21"/>
      <c r="WLP1386" s="21"/>
      <c r="WLQ1386" s="21"/>
      <c r="WLR1386" s="21"/>
      <c r="WLS1386" s="21"/>
      <c r="WLT1386" s="21"/>
      <c r="WLU1386" s="21"/>
      <c r="WLV1386" s="21"/>
      <c r="WLW1386" s="21"/>
      <c r="WLX1386" s="21"/>
      <c r="WLY1386" s="21"/>
      <c r="WLZ1386" s="21"/>
      <c r="WMA1386" s="21"/>
      <c r="WMB1386" s="21"/>
      <c r="WMC1386" s="21"/>
      <c r="WMD1386" s="21"/>
      <c r="WME1386" s="21"/>
      <c r="WMF1386" s="21"/>
      <c r="WMG1386" s="21"/>
      <c r="WMH1386" s="21"/>
      <c r="WMI1386" s="21"/>
      <c r="WMJ1386" s="21"/>
      <c r="WMK1386" s="21"/>
      <c r="WML1386" s="21"/>
      <c r="WMM1386" s="21"/>
      <c r="WMN1386" s="21"/>
      <c r="WMO1386" s="21"/>
      <c r="WMP1386" s="21"/>
      <c r="WMQ1386" s="21"/>
      <c r="WMR1386" s="21"/>
      <c r="WMS1386" s="21"/>
      <c r="WMT1386" s="21"/>
      <c r="WMU1386" s="21"/>
      <c r="WMV1386" s="21"/>
      <c r="WMW1386" s="21"/>
      <c r="WMX1386" s="21"/>
      <c r="WMY1386" s="21"/>
      <c r="WMZ1386" s="21"/>
      <c r="WNA1386" s="21"/>
      <c r="WNB1386" s="21"/>
      <c r="WNC1386" s="21"/>
      <c r="WND1386" s="21"/>
      <c r="WNE1386" s="21"/>
      <c r="WNF1386" s="21"/>
      <c r="WNG1386" s="21"/>
      <c r="WNH1386" s="21"/>
      <c r="WNI1386" s="21"/>
      <c r="WNJ1386" s="21"/>
      <c r="WNK1386" s="21"/>
      <c r="WNL1386" s="21"/>
      <c r="WNM1386" s="21"/>
      <c r="WNN1386" s="21"/>
      <c r="WNO1386" s="21"/>
      <c r="WNP1386" s="21"/>
      <c r="WNQ1386" s="21"/>
      <c r="WNR1386" s="21"/>
      <c r="WNS1386" s="21"/>
      <c r="WNT1386" s="21"/>
      <c r="WNU1386" s="21"/>
      <c r="WNV1386" s="21"/>
      <c r="WNW1386" s="21"/>
      <c r="WNX1386" s="21"/>
      <c r="WNY1386" s="21"/>
      <c r="WNZ1386" s="21"/>
      <c r="WOA1386" s="21"/>
      <c r="WOB1386" s="21"/>
      <c r="WOC1386" s="21"/>
      <c r="WOD1386" s="21"/>
      <c r="WOE1386" s="21"/>
      <c r="WOF1386" s="21"/>
      <c r="WOG1386" s="21"/>
      <c r="WOH1386" s="21"/>
      <c r="WOI1386" s="21"/>
      <c r="WOJ1386" s="21"/>
      <c r="WOK1386" s="21"/>
      <c r="WOL1386" s="21"/>
      <c r="WOM1386" s="21"/>
      <c r="WON1386" s="21"/>
      <c r="WOO1386" s="21"/>
      <c r="WOP1386" s="21"/>
      <c r="WOQ1386" s="21"/>
      <c r="WOR1386" s="21"/>
      <c r="WOS1386" s="21"/>
      <c r="WOT1386" s="21"/>
      <c r="WOU1386" s="21"/>
      <c r="WOV1386" s="21"/>
      <c r="WOW1386" s="21"/>
      <c r="WOX1386" s="21"/>
      <c r="WOY1386" s="21"/>
      <c r="WOZ1386" s="21"/>
      <c r="WPA1386" s="21"/>
      <c r="WPB1386" s="21"/>
      <c r="WPC1386" s="21"/>
      <c r="WPD1386" s="21"/>
      <c r="WPE1386" s="21"/>
      <c r="WPF1386" s="21"/>
      <c r="WPG1386" s="21"/>
      <c r="WPH1386" s="21"/>
      <c r="WPI1386" s="21"/>
      <c r="WPJ1386" s="21"/>
      <c r="WPK1386" s="21"/>
      <c r="WPL1386" s="21"/>
      <c r="WPM1386" s="21"/>
      <c r="WPN1386" s="21"/>
      <c r="WPO1386" s="21"/>
      <c r="WPP1386" s="21"/>
      <c r="WPQ1386" s="21"/>
      <c r="WPR1386" s="21"/>
      <c r="WPS1386" s="21"/>
      <c r="WPT1386" s="21"/>
      <c r="WPU1386" s="21"/>
      <c r="WPV1386" s="21"/>
      <c r="WPW1386" s="21"/>
      <c r="WPX1386" s="21"/>
      <c r="WPY1386" s="21"/>
      <c r="WPZ1386" s="21"/>
      <c r="WQA1386" s="21"/>
      <c r="WQB1386" s="21"/>
      <c r="WQC1386" s="21"/>
      <c r="WQD1386" s="21"/>
      <c r="WQE1386" s="21"/>
      <c r="WQF1386" s="21"/>
      <c r="WQG1386" s="21"/>
      <c r="WQH1386" s="21"/>
      <c r="WQI1386" s="21"/>
      <c r="WQJ1386" s="21"/>
      <c r="WQK1386" s="21"/>
      <c r="WQL1386" s="21"/>
      <c r="WQM1386" s="21"/>
      <c r="WQN1386" s="21"/>
      <c r="WQO1386" s="21"/>
      <c r="WQP1386" s="21"/>
      <c r="WQQ1386" s="21"/>
      <c r="WQR1386" s="21"/>
      <c r="WQS1386" s="21"/>
      <c r="WQT1386" s="21"/>
      <c r="WQU1386" s="21"/>
      <c r="WQV1386" s="21"/>
      <c r="WQW1386" s="21"/>
      <c r="WQX1386" s="21"/>
      <c r="WQY1386" s="21"/>
      <c r="WQZ1386" s="21"/>
      <c r="WRA1386" s="21"/>
      <c r="WRB1386" s="21"/>
      <c r="WRC1386" s="21"/>
      <c r="WRD1386" s="21"/>
      <c r="WRE1386" s="21"/>
      <c r="WRF1386" s="21"/>
      <c r="WRG1386" s="21"/>
      <c r="WRH1386" s="21"/>
      <c r="WRI1386" s="21"/>
      <c r="WRJ1386" s="21"/>
      <c r="WRK1386" s="21"/>
      <c r="WRL1386" s="21"/>
      <c r="WRM1386" s="21"/>
      <c r="WRN1386" s="21"/>
      <c r="WRO1386" s="21"/>
      <c r="WRP1386" s="21"/>
      <c r="WRQ1386" s="21"/>
      <c r="WRR1386" s="21"/>
      <c r="WRS1386" s="21"/>
      <c r="WRT1386" s="21"/>
      <c r="WRU1386" s="21"/>
      <c r="WRV1386" s="21"/>
      <c r="WRW1386" s="21"/>
      <c r="WRX1386" s="21"/>
      <c r="WRY1386" s="21"/>
      <c r="WRZ1386" s="21"/>
      <c r="WSA1386" s="21"/>
      <c r="WSB1386" s="21"/>
      <c r="WSC1386" s="21"/>
      <c r="WSD1386" s="21"/>
      <c r="WSE1386" s="21"/>
      <c r="WSF1386" s="21"/>
      <c r="WSG1386" s="21"/>
      <c r="WSH1386" s="21"/>
      <c r="WSI1386" s="21"/>
      <c r="WSJ1386" s="21"/>
      <c r="WSK1386" s="21"/>
      <c r="WSL1386" s="21"/>
      <c r="WSM1386" s="21"/>
      <c r="WSN1386" s="21"/>
      <c r="WSO1386" s="21"/>
      <c r="WSP1386" s="21"/>
      <c r="WSQ1386" s="21"/>
      <c r="WSR1386" s="21"/>
      <c r="WSS1386" s="21"/>
      <c r="WST1386" s="21"/>
      <c r="WSU1386" s="21"/>
      <c r="WSV1386" s="21"/>
      <c r="WSW1386" s="21"/>
      <c r="WSX1386" s="21"/>
      <c r="WSY1386" s="21"/>
      <c r="WSZ1386" s="21"/>
      <c r="WTA1386" s="21"/>
      <c r="WTB1386" s="21"/>
      <c r="WTC1386" s="21"/>
      <c r="WTD1386" s="21"/>
      <c r="WTE1386" s="21"/>
      <c r="WTF1386" s="21"/>
      <c r="WTG1386" s="21"/>
      <c r="WTH1386" s="21"/>
      <c r="WTI1386" s="21"/>
      <c r="WTJ1386" s="21"/>
      <c r="WTK1386" s="21"/>
      <c r="WTL1386" s="21"/>
      <c r="WTM1386" s="21"/>
      <c r="WTN1386" s="21"/>
      <c r="WTO1386" s="21"/>
      <c r="WTP1386" s="21"/>
      <c r="WTQ1386" s="21"/>
      <c r="WTR1386" s="21"/>
      <c r="WTS1386" s="21"/>
      <c r="WTT1386" s="21"/>
      <c r="WTU1386" s="21"/>
      <c r="WTV1386" s="21"/>
      <c r="WTW1386" s="21"/>
      <c r="WTX1386" s="21"/>
      <c r="WTY1386" s="21"/>
      <c r="WTZ1386" s="21"/>
      <c r="WUA1386" s="21"/>
      <c r="WUB1386" s="21"/>
      <c r="WUC1386" s="21"/>
      <c r="WUD1386" s="21"/>
      <c r="WUE1386" s="21"/>
      <c r="WUF1386" s="21"/>
      <c r="WUG1386" s="21"/>
      <c r="WUH1386" s="21"/>
      <c r="WUI1386" s="21"/>
      <c r="WUJ1386" s="21"/>
      <c r="WUK1386" s="21"/>
      <c r="WUL1386" s="21"/>
      <c r="WUM1386" s="21"/>
      <c r="WUN1386" s="21"/>
      <c r="WUO1386" s="21"/>
      <c r="WUP1386" s="21"/>
      <c r="WUQ1386" s="21"/>
      <c r="WUR1386" s="21"/>
      <c r="WUS1386" s="21"/>
      <c r="WUT1386" s="21"/>
      <c r="WUU1386" s="21"/>
      <c r="WUV1386" s="21"/>
      <c r="WUW1386" s="21"/>
      <c r="WUX1386" s="21"/>
      <c r="WUY1386" s="21"/>
      <c r="WUZ1386" s="21"/>
      <c r="WVA1386" s="21"/>
      <c r="WVB1386" s="21"/>
      <c r="WVC1386" s="21"/>
      <c r="WVD1386" s="21"/>
      <c r="WVE1386" s="21"/>
      <c r="WVF1386" s="21"/>
      <c r="WVG1386" s="21"/>
      <c r="WVH1386" s="21"/>
      <c r="WVI1386" s="21"/>
      <c r="WVJ1386" s="21"/>
      <c r="WVK1386" s="21"/>
      <c r="WVL1386" s="21"/>
      <c r="WVM1386" s="21"/>
      <c r="WVN1386" s="21"/>
      <c r="WVO1386" s="21"/>
      <c r="WVP1386" s="21"/>
      <c r="WVQ1386" s="21"/>
      <c r="WVR1386" s="21"/>
      <c r="WVS1386" s="21"/>
      <c r="WVT1386" s="21"/>
      <c r="WVU1386" s="21"/>
      <c r="WVV1386" s="21"/>
      <c r="WVW1386" s="21"/>
      <c r="WVX1386" s="21"/>
      <c r="WVY1386" s="21"/>
      <c r="WVZ1386" s="21"/>
      <c r="WWA1386" s="21"/>
      <c r="WWB1386" s="21"/>
      <c r="WWC1386" s="21"/>
      <c r="WWD1386" s="21"/>
      <c r="WWE1386" s="21"/>
      <c r="WWF1386" s="21"/>
      <c r="WWG1386" s="21"/>
      <c r="WWH1386" s="21"/>
      <c r="WWI1386" s="21"/>
      <c r="WWJ1386" s="21"/>
      <c r="WWK1386" s="21"/>
      <c r="WWL1386" s="21"/>
      <c r="WWM1386" s="21"/>
      <c r="WWN1386" s="21"/>
      <c r="WWO1386" s="21"/>
      <c r="WWP1386" s="21"/>
      <c r="WWQ1386" s="21"/>
      <c r="WWR1386" s="21"/>
      <c r="WWS1386" s="21"/>
      <c r="WWT1386" s="21"/>
      <c r="WWU1386" s="21"/>
      <c r="WWV1386" s="21"/>
      <c r="WWW1386" s="21"/>
      <c r="WWX1386" s="21"/>
      <c r="WWY1386" s="21"/>
      <c r="WWZ1386" s="21"/>
      <c r="WXA1386" s="21"/>
      <c r="WXB1386" s="21"/>
      <c r="WXC1386" s="21"/>
      <c r="WXD1386" s="21"/>
      <c r="WXE1386" s="21"/>
      <c r="WXF1386" s="21"/>
      <c r="WXG1386" s="21"/>
      <c r="WXH1386" s="21"/>
      <c r="WXI1386" s="21"/>
      <c r="WXJ1386" s="21"/>
      <c r="WXK1386" s="21"/>
      <c r="WXL1386" s="21"/>
      <c r="WXM1386" s="21"/>
      <c r="WXN1386" s="21"/>
      <c r="WXO1386" s="21"/>
      <c r="WXP1386" s="21"/>
      <c r="WXQ1386" s="21"/>
      <c r="WXR1386" s="21"/>
      <c r="WXS1386" s="21"/>
      <c r="WXT1386" s="21"/>
      <c r="WXU1386" s="21"/>
      <c r="WXV1386" s="21"/>
      <c r="WXW1386" s="21"/>
      <c r="WXX1386" s="21"/>
      <c r="WXY1386" s="21"/>
      <c r="WXZ1386" s="21"/>
      <c r="WYA1386" s="21"/>
      <c r="WYB1386" s="21"/>
      <c r="WYC1386" s="21"/>
      <c r="WYD1386" s="21"/>
      <c r="WYE1386" s="21"/>
      <c r="WYF1386" s="21"/>
      <c r="WYG1386" s="21"/>
      <c r="WYH1386" s="21"/>
      <c r="WYI1386" s="21"/>
      <c r="WYJ1386" s="21"/>
      <c r="WYK1386" s="21"/>
      <c r="WYL1386" s="21"/>
      <c r="WYM1386" s="21"/>
      <c r="WYN1386" s="21"/>
      <c r="WYO1386" s="21"/>
      <c r="WYP1386" s="21"/>
      <c r="WYQ1386" s="21"/>
      <c r="WYR1386" s="21"/>
      <c r="WYS1386" s="21"/>
      <c r="WYT1386" s="21"/>
      <c r="WYU1386" s="21"/>
      <c r="WYV1386" s="21"/>
      <c r="WYW1386" s="21"/>
      <c r="WYX1386" s="21"/>
      <c r="WYY1386" s="21"/>
      <c r="WYZ1386" s="21"/>
      <c r="WZA1386" s="21"/>
      <c r="WZB1386" s="21"/>
      <c r="WZC1386" s="21"/>
      <c r="WZD1386" s="21"/>
      <c r="WZE1386" s="21"/>
      <c r="WZF1386" s="21"/>
      <c r="WZG1386" s="21"/>
      <c r="WZH1386" s="21"/>
      <c r="WZI1386" s="21"/>
      <c r="WZJ1386" s="21"/>
      <c r="WZK1386" s="21"/>
      <c r="WZL1386" s="21"/>
      <c r="WZM1386" s="21"/>
      <c r="WZN1386" s="21"/>
      <c r="WZO1386" s="21"/>
      <c r="WZP1386" s="21"/>
      <c r="WZQ1386" s="21"/>
      <c r="WZR1386" s="21"/>
      <c r="WZS1386" s="21"/>
      <c r="WZT1386" s="21"/>
      <c r="WZU1386" s="21"/>
      <c r="WZV1386" s="21"/>
      <c r="WZW1386" s="21"/>
      <c r="WZX1386" s="21"/>
      <c r="WZY1386" s="21"/>
      <c r="WZZ1386" s="21"/>
      <c r="XAA1386" s="21"/>
      <c r="XAB1386" s="21"/>
      <c r="XAC1386" s="21"/>
      <c r="XAD1386" s="21"/>
      <c r="XAE1386" s="21"/>
      <c r="XAF1386" s="21"/>
      <c r="XAG1386" s="21"/>
      <c r="XAH1386" s="21"/>
      <c r="XAI1386" s="21"/>
      <c r="XAJ1386" s="21"/>
      <c r="XAK1386" s="21"/>
      <c r="XAL1386" s="21"/>
      <c r="XAM1386" s="21"/>
      <c r="XAN1386" s="21"/>
      <c r="XAO1386" s="21"/>
      <c r="XAP1386" s="21"/>
      <c r="XAQ1386" s="21"/>
      <c r="XAR1386" s="21"/>
      <c r="XAS1386" s="21"/>
      <c r="XAT1386" s="21"/>
      <c r="XAU1386" s="21"/>
      <c r="XAV1386" s="21"/>
      <c r="XAW1386" s="21"/>
      <c r="XAX1386" s="21"/>
      <c r="XAY1386" s="21"/>
      <c r="XAZ1386" s="21"/>
      <c r="XBA1386" s="21"/>
      <c r="XBB1386" s="21"/>
      <c r="XBC1386" s="21"/>
      <c r="XBD1386" s="21"/>
      <c r="XBE1386" s="21"/>
      <c r="XBF1386" s="21"/>
      <c r="XBG1386" s="21"/>
      <c r="XBH1386" s="21"/>
      <c r="XBI1386" s="21"/>
      <c r="XBJ1386" s="21"/>
      <c r="XBK1386" s="21"/>
      <c r="XBL1386" s="21"/>
      <c r="XBM1386" s="21"/>
      <c r="XBN1386" s="21"/>
      <c r="XBO1386" s="21"/>
      <c r="XBP1386" s="21"/>
      <c r="XBQ1386" s="21"/>
      <c r="XBR1386" s="21"/>
      <c r="XBS1386" s="21"/>
      <c r="XBT1386" s="21"/>
      <c r="XBU1386" s="21"/>
      <c r="XBV1386" s="21"/>
      <c r="XBW1386" s="21"/>
      <c r="XBX1386" s="21"/>
      <c r="XBY1386" s="21"/>
      <c r="XBZ1386" s="21"/>
      <c r="XCA1386" s="21"/>
      <c r="XCB1386" s="21"/>
      <c r="XCC1386" s="21"/>
      <c r="XCD1386" s="21"/>
      <c r="XCE1386" s="21"/>
      <c r="XCF1386" s="21"/>
      <c r="XCG1386" s="21"/>
      <c r="XCH1386" s="21"/>
      <c r="XCI1386" s="21"/>
      <c r="XCJ1386" s="21"/>
      <c r="XCK1386" s="21"/>
      <c r="XCL1386" s="21"/>
      <c r="XCM1386" s="21"/>
      <c r="XCN1386" s="21"/>
      <c r="XCO1386" s="21"/>
      <c r="XCP1386" s="21"/>
      <c r="XCQ1386" s="21"/>
      <c r="XCR1386" s="21"/>
      <c r="XCS1386" s="21"/>
      <c r="XCT1386" s="21"/>
      <c r="XCU1386" s="21"/>
      <c r="XCV1386" s="21"/>
      <c r="XCW1386" s="21"/>
      <c r="XCX1386" s="21"/>
      <c r="XCY1386" s="21"/>
      <c r="XCZ1386" s="21"/>
      <c r="XDA1386" s="21"/>
      <c r="XDB1386" s="21"/>
      <c r="XDC1386" s="21"/>
      <c r="XDD1386" s="21"/>
      <c r="XDE1386" s="21"/>
      <c r="XDF1386" s="21"/>
      <c r="XDG1386" s="21"/>
      <c r="XDH1386" s="21"/>
      <c r="XDI1386" s="21"/>
      <c r="XDJ1386" s="21"/>
      <c r="XDK1386" s="21"/>
      <c r="XDL1386" s="21"/>
      <c r="XDM1386" s="21"/>
      <c r="XDN1386" s="21"/>
      <c r="XDO1386" s="21"/>
      <c r="XDP1386" s="21"/>
      <c r="XDQ1386" s="21"/>
      <c r="XDR1386" s="21"/>
      <c r="XDS1386" s="21"/>
      <c r="XDT1386" s="21"/>
      <c r="XDU1386" s="21"/>
      <c r="XDV1386" s="21"/>
      <c r="XDW1386" s="21"/>
      <c r="XDX1386" s="21"/>
      <c r="XDY1386" s="21"/>
      <c r="XDZ1386" s="21"/>
      <c r="XEA1386" s="21"/>
      <c r="XEB1386" s="21"/>
      <c r="XEC1386" s="21"/>
      <c r="XED1386" s="21"/>
      <c r="XEE1386" s="21"/>
      <c r="XEF1386" s="21"/>
      <c r="XEG1386" s="21"/>
      <c r="XEH1386" s="21"/>
      <c r="XEI1386" s="21"/>
      <c r="XEJ1386" s="21"/>
      <c r="XEK1386" s="21"/>
      <c r="XEL1386" s="21"/>
      <c r="XEM1386" s="21"/>
      <c r="XEN1386" s="21"/>
      <c r="XEO1386" s="21"/>
      <c r="XEP1386" s="21"/>
      <c r="XEQ1386" s="21"/>
      <c r="XER1386" s="21"/>
      <c r="XES1386" s="21"/>
      <c r="XET1386" s="21"/>
      <c r="XEU1386" s="21"/>
      <c r="XEV1386" s="21"/>
    </row>
    <row r="1387" spans="1:16376" s="21" customFormat="1" ht="30" hidden="1" customHeight="1" x14ac:dyDescent="0.25">
      <c r="A1387" s="7">
        <v>16470199</v>
      </c>
      <c r="B1387" s="6" t="str">
        <f>VLOOKUP(ActividadesCom[[#This Row],[NO. DE CONTROL]],'LISTADO ESTUDIANTES'!A:C,2,FALSE)</f>
        <v>ZETINA MANZANILLA OSCAR GERARDO</v>
      </c>
      <c r="C1387" s="6" t="str">
        <f>VLOOKUP(ActividadesCom[[#This Row],[NO. DE CONTROL]],'LISTADO ESTUDIANTES'!A:C,3,FALSE)</f>
        <v>INGENIERIA EN GESTION EMPRESARIAL</v>
      </c>
      <c r="D1387" s="5" t="str">
        <f>VLOOKUP(ActividadesCom[[#This Row],[NO. DE CONTROL]],'LISTADO ESTUDIANTES'!A:D,4,FALSE)</f>
        <v>BAJA</v>
      </c>
      <c r="E1387" s="5">
        <f>SUM(ActividadesCom[[#This Row],[CRÉD. 1]],ActividadesCom[[#This Row],[CRÉD. 2]],ActividadesCom[[#This Row],[CRÉD. 3]],ActividadesCom[[#This Row],[CRÉD. 4]],ActividadesCom[[#This Row],[CRÉD. 5]])</f>
        <v>4</v>
      </c>
      <c r="F1387" s="17">
        <f>IF(ActividadesCom[[#This Row],[ÚLTIMO SEMESTRE CON CRÉDITOS]]&gt;0,ROUND(AVERAGE(ActividadesCom[[#This Row],[VALOR NIVEL 5]],ActividadesCom[[#This Row],[VALOR NIVEL 4]],ActividadesCom[[#This Row],[VALOR NIVEL 3]],ActividadesCom[[#This Row],[VALOR NIVEL 2]],ActividadesCom[[#This Row],[VALOR NIVEL 1]]),0),"")</f>
        <v>2</v>
      </c>
      <c r="G1387" s="5" t="str">
        <f>IF(ActividadesCom[[#This Row],[PROMEDIO]]="","",IF(ActividadesCom[[#This Row],[PROMEDIO]]&gt;=4,"EXCELENTE",IF(ActividadesCom[[#This Row],[PROMEDIO]]&gt;=3,"NOTABLE",IF(ActividadesCom[[#This Row],[PROMEDIO]]&gt;=2,"BUENO",IF(ActividadesCom[[#This Row],[PROMEDIO]]=1,"SUFICIENTE","")))))</f>
        <v>BUENO</v>
      </c>
      <c r="H1387" s="5">
        <f>MAX(ActividadesCom[[#This Row],[PERÍODO 1]],ActividadesCom[[#This Row],[PERÍODO 2]],ActividadesCom[[#This Row],[PERÍODO 3]],ActividadesCom[[#This Row],[PERÍODO 4]],ActividadesCom[[#This Row],[PERÍODO 5]])</f>
        <v>20183</v>
      </c>
      <c r="I1387" s="6" t="s">
        <v>111</v>
      </c>
      <c r="J1387" s="5">
        <v>20163</v>
      </c>
      <c r="K1387" s="5" t="s">
        <v>4009</v>
      </c>
      <c r="L1387" s="5">
        <f>IF(ActividadesCom[[#This Row],[NIVEL 1]]&lt;&gt;0,VLOOKUP(ActividadesCom[[#This Row],[NIVEL 1]],Catálogo!A:B,2,FALSE),"")</f>
        <v>2</v>
      </c>
      <c r="M1387" s="5">
        <v>2</v>
      </c>
      <c r="N1387" s="6" t="s">
        <v>111</v>
      </c>
      <c r="O1387" s="5">
        <v>20183</v>
      </c>
      <c r="P1387" s="5" t="s">
        <v>4009</v>
      </c>
      <c r="Q1387" s="5">
        <f>IF(ActividadesCom[[#This Row],[NIVEL 2]]&lt;&gt;0,VLOOKUP(ActividadesCom[[#This Row],[NIVEL 2]],Catálogo!A:B,2,FALSE),"")</f>
        <v>2</v>
      </c>
      <c r="R1387" s="11">
        <v>1</v>
      </c>
      <c r="S1387" s="12"/>
      <c r="T1387" s="11"/>
      <c r="U1387" s="11"/>
      <c r="V1387" s="5" t="str">
        <f>IF(ActividadesCom[[#This Row],[NIVEL 3]]&lt;&gt;0,VLOOKUP(ActividadesCom[[#This Row],[NIVEL 3]],Catálogo!A:B,2,FALSE),"")</f>
        <v/>
      </c>
      <c r="W1387" s="11"/>
      <c r="X1387" s="6"/>
      <c r="Y1387" s="5"/>
      <c r="Z1387" s="5"/>
      <c r="AA1387" s="5" t="str">
        <f>IF(ActividadesCom[[#This Row],[NIVEL 4]]&lt;&gt;0,VLOOKUP(ActividadesCom[[#This Row],[NIVEL 4]],Catálogo!A:B,2,FALSE),"")</f>
        <v/>
      </c>
      <c r="AB1387" s="5"/>
      <c r="AC1387" s="6" t="s">
        <v>34</v>
      </c>
      <c r="AD1387" s="5">
        <v>20171</v>
      </c>
      <c r="AE1387" s="5" t="s">
        <v>4008</v>
      </c>
      <c r="AF1387" s="5">
        <f>IF(ActividadesCom[[#This Row],[NIVEL 5]]&lt;&gt;0,VLOOKUP(ActividadesCom[[#This Row],[NIVEL 5]],Catálogo!A:B,2,FALSE),"")</f>
        <v>3</v>
      </c>
      <c r="AG1387" s="5">
        <v>1</v>
      </c>
    </row>
    <row r="1388" spans="1:16376" s="21" customFormat="1" ht="30" hidden="1" customHeight="1" x14ac:dyDescent="0.25">
      <c r="A1388" s="7">
        <v>16470200</v>
      </c>
      <c r="B1388" s="6" t="str">
        <f>VLOOKUP(ActividadesCom[[#This Row],[NO. DE CONTROL]],'LISTADO ESTUDIANTES'!A:C,2,FALSE)</f>
        <v>SANTOS SUAREZ ESMERALDA GUADALUPE</v>
      </c>
      <c r="C1388" s="6" t="str">
        <f>VLOOKUP(ActividadesCom[[#This Row],[NO. DE CONTROL]],'LISTADO ESTUDIANTES'!A:C,3,FALSE)</f>
        <v>INGENIERIA EN ADMINISTRACION</v>
      </c>
      <c r="D1388" s="5" t="str">
        <f>VLOOKUP(ActividadesCom[[#This Row],[NO. DE CONTROL]],'LISTADO ESTUDIANTES'!A:D,4,FALSE)</f>
        <v>BAJA</v>
      </c>
      <c r="E1388" s="5">
        <f>SUM(ActividadesCom[[#This Row],[CRÉD. 1]],ActividadesCom[[#This Row],[CRÉD. 2]],ActividadesCom[[#This Row],[CRÉD. 3]],ActividadesCom[[#This Row],[CRÉD. 4]],ActividadesCom[[#This Row],[CRÉD. 5]])</f>
        <v>5</v>
      </c>
      <c r="F1388" s="5">
        <f>IF(ActividadesCom[[#This Row],[ÚLTIMO SEMESTRE CON CRÉDITOS]]&gt;0,ROUND(AVERAGE(ActividadesCom[[#This Row],[VALOR NIVEL 5]],ActividadesCom[[#This Row],[VALOR NIVEL 4]],ActividadesCom[[#This Row],[VALOR NIVEL 3]],ActividadesCom[[#This Row],[VALOR NIVEL 2]],ActividadesCom[[#This Row],[VALOR NIVEL 1]]),0),"")</f>
        <v>3</v>
      </c>
      <c r="G1388" s="5" t="str">
        <f>IF(ActividadesCom[[#This Row],[PROMEDIO]]="","",IF(ActividadesCom[[#This Row],[PROMEDIO]]&gt;=4,"EXCELENTE",IF(ActividadesCom[[#This Row],[PROMEDIO]]&gt;=3,"NOTABLE",IF(ActividadesCom[[#This Row],[PROMEDIO]]&gt;=2,"BUENO",IF(ActividadesCom[[#This Row],[PROMEDIO]]=1,"SUFICIENTE","")))))</f>
        <v>NOTABLE</v>
      </c>
      <c r="H1388" s="5">
        <f>MAX(ActividadesCom[[#This Row],[PERÍODO 1]],ActividadesCom[[#This Row],[PERÍODO 2]],ActividadesCom[[#This Row],[PERÍODO 3]],ActividadesCom[[#This Row],[PERÍODO 4]],ActividadesCom[[#This Row],[PERÍODO 5]])</f>
        <v>20203</v>
      </c>
      <c r="I1388" s="6" t="s">
        <v>614</v>
      </c>
      <c r="J1388" s="5">
        <v>20181</v>
      </c>
      <c r="K1388" s="5" t="s">
        <v>4009</v>
      </c>
      <c r="L1388" s="5">
        <f>IF(ActividadesCom[[#This Row],[NIVEL 1]]&lt;&gt;0,VLOOKUP(ActividadesCom[[#This Row],[NIVEL 1]],Catálogo!A:B,2,FALSE),"")</f>
        <v>2</v>
      </c>
      <c r="M1388" s="5">
        <v>1</v>
      </c>
      <c r="N1388" s="6" t="s">
        <v>1131</v>
      </c>
      <c r="O1388" s="5">
        <v>20193</v>
      </c>
      <c r="P1388" s="5" t="s">
        <v>4009</v>
      </c>
      <c r="Q1388" s="5">
        <f>IF(ActividadesCom[[#This Row],[NIVEL 2]]&lt;&gt;0,VLOOKUP(ActividadesCom[[#This Row],[NIVEL 2]],Catálogo!A:B,2,FALSE),"")</f>
        <v>2</v>
      </c>
      <c r="R1388" s="11">
        <v>1</v>
      </c>
      <c r="S1388" s="12" t="s">
        <v>4095</v>
      </c>
      <c r="T1388" s="11">
        <v>20203</v>
      </c>
      <c r="U1388" s="11" t="s">
        <v>4007</v>
      </c>
      <c r="V1388" s="5">
        <f>IF(ActividadesCom[[#This Row],[NIVEL 3]]&lt;&gt;0,VLOOKUP(ActividadesCom[[#This Row],[NIVEL 3]],Catálogo!A:B,2,FALSE),"")</f>
        <v>4</v>
      </c>
      <c r="W1388" s="11">
        <v>1</v>
      </c>
      <c r="X1388" s="6" t="s">
        <v>4096</v>
      </c>
      <c r="Y1388" s="5">
        <v>20183</v>
      </c>
      <c r="Z1388" s="5" t="s">
        <v>4007</v>
      </c>
      <c r="AA1388" s="5">
        <f>IF(ActividadesCom[[#This Row],[NIVEL 4]]&lt;&gt;0,VLOOKUP(ActividadesCom[[#This Row],[NIVEL 4]],Catálogo!A:B,2,FALSE),"")</f>
        <v>4</v>
      </c>
      <c r="AB1388" s="5">
        <v>1</v>
      </c>
      <c r="AC1388" s="6" t="s">
        <v>112</v>
      </c>
      <c r="AD1388" s="5">
        <v>20163</v>
      </c>
      <c r="AE1388" s="5" t="s">
        <v>4009</v>
      </c>
      <c r="AF1388" s="5">
        <f>IF(ActividadesCom[[#This Row],[NIVEL 5]]&lt;&gt;0,VLOOKUP(ActividadesCom[[#This Row],[NIVEL 5]],Catálogo!A:B,2,FALSE),"")</f>
        <v>2</v>
      </c>
      <c r="AG1388" s="5">
        <v>1</v>
      </c>
    </row>
    <row r="1389" spans="1:16376" ht="30" hidden="1" customHeight="1" x14ac:dyDescent="0.25">
      <c r="A1389" s="7">
        <v>16470201</v>
      </c>
      <c r="B1389" s="6" t="str">
        <f>VLOOKUP(ActividadesCom[[#This Row],[NO. DE CONTROL]],'LISTADO ESTUDIANTES'!A:C,2,FALSE)</f>
        <v>CAAMAL UC DARINKA DAYANA</v>
      </c>
      <c r="C1389" s="6" t="str">
        <f>VLOOKUP(ActividadesCom[[#This Row],[NO. DE CONTROL]],'LISTADO ESTUDIANTES'!A:C,3,FALSE)</f>
        <v>INGENIERIA EN GESTION EMPRESARIAL</v>
      </c>
      <c r="D1389" s="5" t="str">
        <f>VLOOKUP(ActividadesCom[[#This Row],[NO. DE CONTROL]],'LISTADO ESTUDIANTES'!A:D,4,FALSE)</f>
        <v>BAJA</v>
      </c>
      <c r="E1389" s="5">
        <f>SUM(ActividadesCom[[#This Row],[CRÉD. 1]],ActividadesCom[[#This Row],[CRÉD. 2]],ActividadesCom[[#This Row],[CRÉD. 3]],ActividadesCom[[#This Row],[CRÉD. 4]],ActividadesCom[[#This Row],[CRÉD. 5]])</f>
        <v>5</v>
      </c>
      <c r="F1389" s="5">
        <f>IF(ActividadesCom[[#This Row],[ÚLTIMO SEMESTRE CON CRÉDITOS]]&gt;0,ROUND(AVERAGE(ActividadesCom[[#This Row],[VALOR NIVEL 5]],ActividadesCom[[#This Row],[VALOR NIVEL 4]],ActividadesCom[[#This Row],[VALOR NIVEL 3]],ActividadesCom[[#This Row],[VALOR NIVEL 2]],ActividadesCom[[#This Row],[VALOR NIVEL 1]]),0),"")</f>
        <v>3</v>
      </c>
      <c r="G1389" s="49" t="str">
        <f>IF(ActividadesCom[[#This Row],[PROMEDIO]]="","",IF(ActividadesCom[[#This Row],[PROMEDIO]]&gt;=4,"EXCELENTE",IF(ActividadesCom[[#This Row],[PROMEDIO]]&gt;=3,"NOTABLE",IF(ActividadesCom[[#This Row],[PROMEDIO]]&gt;=2,"BUENO",IF(ActividadesCom[[#This Row],[PROMEDIO]]=1,"SUFICIENTE","")))))</f>
        <v>NOTABLE</v>
      </c>
      <c r="H1389" s="5">
        <f>MAX(ActividadesCom[[#This Row],[PERÍODO 1]],ActividadesCom[[#This Row],[PERÍODO 2]],ActividadesCom[[#This Row],[PERÍODO 3]],ActividadesCom[[#This Row],[PERÍODO 4]],ActividadesCom[[#This Row],[PERÍODO 5]])</f>
        <v>20183</v>
      </c>
      <c r="I1389" s="6" t="s">
        <v>111</v>
      </c>
      <c r="J1389" s="5">
        <v>20163</v>
      </c>
      <c r="K1389" s="5" t="s">
        <v>4009</v>
      </c>
      <c r="L1389" s="5">
        <f>IF(ActividadesCom[[#This Row],[NIVEL 1]]&lt;&gt;0,VLOOKUP(ActividadesCom[[#This Row],[NIVEL 1]],Catálogo!A:B,2,FALSE),"")</f>
        <v>2</v>
      </c>
      <c r="M1389" s="5">
        <v>2</v>
      </c>
      <c r="N1389" s="6" t="s">
        <v>111</v>
      </c>
      <c r="O1389" s="5">
        <v>20183</v>
      </c>
      <c r="P1389" s="5" t="s">
        <v>4009</v>
      </c>
      <c r="Q1389" s="5">
        <f>IF(ActividadesCom[[#This Row],[NIVEL 2]]&lt;&gt;0,VLOOKUP(ActividadesCom[[#This Row],[NIVEL 2]],Catálogo!A:B,2,FALSE),"")</f>
        <v>2</v>
      </c>
      <c r="R1389" s="11">
        <v>1</v>
      </c>
      <c r="S1389" s="12"/>
      <c r="T1389" s="11"/>
      <c r="U1389" s="11"/>
      <c r="V1389" s="5" t="str">
        <f>IF(ActividadesCom[[#This Row],[NIVEL 3]]&lt;&gt;0,VLOOKUP(ActividadesCom[[#This Row],[NIVEL 3]],Catálogo!A:B,2,FALSE),"")</f>
        <v/>
      </c>
      <c r="W1389" s="5"/>
      <c r="X1389" s="6" t="s">
        <v>406</v>
      </c>
      <c r="Y1389" s="5">
        <v>20171</v>
      </c>
      <c r="Z1389" s="5" t="s">
        <v>4007</v>
      </c>
      <c r="AA1389" s="5">
        <f>IF(ActividadesCom[[#This Row],[NIVEL 4]]&lt;&gt;0,VLOOKUP(ActividadesCom[[#This Row],[NIVEL 4]],Catálogo!A:B,2,FALSE),"")</f>
        <v>4</v>
      </c>
      <c r="AB1389" s="5">
        <v>1</v>
      </c>
      <c r="AC1389" s="6" t="s">
        <v>2</v>
      </c>
      <c r="AD1389" s="5">
        <v>20163</v>
      </c>
      <c r="AE1389" s="5" t="s">
        <v>4009</v>
      </c>
      <c r="AF1389" s="5">
        <f>IF(ActividadesCom[[#This Row],[NIVEL 5]]&lt;&gt;0,VLOOKUP(ActividadesCom[[#This Row],[NIVEL 5]],Catálogo!A:B,2,FALSE),"")</f>
        <v>2</v>
      </c>
      <c r="AG1389" s="5">
        <v>1</v>
      </c>
      <c r="AH1389" s="2"/>
    </row>
    <row r="1390" spans="1:16376" ht="30" hidden="1" customHeight="1" x14ac:dyDescent="0.25">
      <c r="A1390" s="7">
        <v>16470202</v>
      </c>
      <c r="B1390" s="6" t="str">
        <f>VLOOKUP(ActividadesCom[[#This Row],[NO. DE CONTROL]],'LISTADO ESTUDIANTES'!A:C,2,FALSE)</f>
        <v>GOMEZ TUCUCH YULEYMI AMINAI</v>
      </c>
      <c r="C1390" s="6" t="str">
        <f>VLOOKUP(ActividadesCom[[#This Row],[NO. DE CONTROL]],'LISTADO ESTUDIANTES'!A:C,3,FALSE)</f>
        <v>INGENIERIA EN GESTION EMPRESARIAL</v>
      </c>
      <c r="D1390" s="5" t="str">
        <f>VLOOKUP(ActividadesCom[[#This Row],[NO. DE CONTROL]],'LISTADO ESTUDIANTES'!A:D,4,FALSE)</f>
        <v>BAJA</v>
      </c>
      <c r="E1390" s="5">
        <f>SUM(ActividadesCom[[#This Row],[CRÉD. 1]],ActividadesCom[[#This Row],[CRÉD. 2]],ActividadesCom[[#This Row],[CRÉD. 3]],ActividadesCom[[#This Row],[CRÉD. 4]],ActividadesCom[[#This Row],[CRÉD. 5]])</f>
        <v>5</v>
      </c>
      <c r="F1390" s="5">
        <f>IF(ActividadesCom[[#This Row],[ÚLTIMO SEMESTRE CON CRÉDITOS]]&gt;0,ROUND(AVERAGE(ActividadesCom[[#This Row],[VALOR NIVEL 5]],ActividadesCom[[#This Row],[VALOR NIVEL 4]],ActividadesCom[[#This Row],[VALOR NIVEL 3]],ActividadesCom[[#This Row],[VALOR NIVEL 2]],ActividadesCom[[#This Row],[VALOR NIVEL 1]]),0),"")</f>
        <v>2</v>
      </c>
      <c r="G1390" s="5" t="str">
        <f>IF(ActividadesCom[[#This Row],[PROMEDIO]]="","",IF(ActividadesCom[[#This Row],[PROMEDIO]]&gt;=4,"EXCELENTE",IF(ActividadesCom[[#This Row],[PROMEDIO]]&gt;=3,"NOTABLE",IF(ActividadesCom[[#This Row],[PROMEDIO]]&gt;=2,"BUENO",IF(ActividadesCom[[#This Row],[PROMEDIO]]=1,"SUFICIENTE","")))))</f>
        <v>BUENO</v>
      </c>
      <c r="H1390" s="5">
        <f>MAX(ActividadesCom[[#This Row],[PERÍODO 1]],ActividadesCom[[#This Row],[PERÍODO 2]],ActividadesCom[[#This Row],[PERÍODO 3]],ActividadesCom[[#This Row],[PERÍODO 4]],ActividadesCom[[#This Row],[PERÍODO 5]])</f>
        <v>20193</v>
      </c>
      <c r="I1390" s="6" t="s">
        <v>111</v>
      </c>
      <c r="J1390" s="5">
        <v>20163</v>
      </c>
      <c r="K1390" s="5" t="s">
        <v>4009</v>
      </c>
      <c r="L1390" s="5">
        <f>IF(ActividadesCom[[#This Row],[NIVEL 1]]&lt;&gt;0,VLOOKUP(ActividadesCom[[#This Row],[NIVEL 1]],Catálogo!A:B,2,FALSE),"")</f>
        <v>2</v>
      </c>
      <c r="M1390" s="5">
        <v>2</v>
      </c>
      <c r="N1390" s="6" t="s">
        <v>1131</v>
      </c>
      <c r="O1390" s="5">
        <v>20193</v>
      </c>
      <c r="P1390" s="5" t="s">
        <v>4009</v>
      </c>
      <c r="Q1390" s="5">
        <f>IF(ActividadesCom[[#This Row],[NIVEL 2]]&lt;&gt;0,VLOOKUP(ActividadesCom[[#This Row],[NIVEL 2]],Catálogo!A:B,2,FALSE),"")</f>
        <v>2</v>
      </c>
      <c r="R1390" s="11">
        <v>1</v>
      </c>
      <c r="S1390" s="12"/>
      <c r="T1390" s="11"/>
      <c r="U1390" s="11"/>
      <c r="V1390" s="5" t="str">
        <f>IF(ActividadesCom[[#This Row],[NIVEL 3]]&lt;&gt;0,VLOOKUP(ActividadesCom[[#This Row],[NIVEL 3]],Catálogo!A:B,2,FALSE),"")</f>
        <v/>
      </c>
      <c r="W1390" s="11"/>
      <c r="X1390" s="6" t="s">
        <v>665</v>
      </c>
      <c r="Y1390" s="5">
        <v>20191</v>
      </c>
      <c r="Z1390" s="5" t="s">
        <v>4009</v>
      </c>
      <c r="AA1390" s="5">
        <f>IF(ActividadesCom[[#This Row],[NIVEL 4]]&lt;&gt;0,VLOOKUP(ActividadesCom[[#This Row],[NIVEL 4]],Catálogo!A:B,2,FALSE),"")</f>
        <v>2</v>
      </c>
      <c r="AB1390" s="5">
        <v>1</v>
      </c>
      <c r="AC1390" s="6" t="s">
        <v>81</v>
      </c>
      <c r="AD1390" s="5">
        <v>20163</v>
      </c>
      <c r="AE1390" s="5" t="s">
        <v>4009</v>
      </c>
      <c r="AF1390" s="5">
        <f>IF(ActividadesCom[[#This Row],[NIVEL 5]]&lt;&gt;0,VLOOKUP(ActividadesCom[[#This Row],[NIVEL 5]],Catálogo!A:B,2,FALSE),"")</f>
        <v>2</v>
      </c>
      <c r="AG1390" s="5">
        <v>1</v>
      </c>
      <c r="AH1390" s="2"/>
    </row>
    <row r="1391" spans="1:16376" s="21" customFormat="1" ht="30" hidden="1" customHeight="1" x14ac:dyDescent="0.25">
      <c r="A1391" s="7">
        <v>16470203</v>
      </c>
      <c r="B1391" s="6" t="str">
        <f>VLOOKUP(ActividadesCom[[#This Row],[NO. DE CONTROL]],'LISTADO ESTUDIANTES'!A:C,2,FALSE)</f>
        <v>VERA MOGUEL ALEXANDRA YOZELINE</v>
      </c>
      <c r="C1391" s="6" t="str">
        <f>VLOOKUP(ActividadesCom[[#This Row],[NO. DE CONTROL]],'LISTADO ESTUDIANTES'!A:C,3,FALSE)</f>
        <v>INGENIERIA EN ADMINISTRACION</v>
      </c>
      <c r="D1391" s="5" t="str">
        <f>VLOOKUP(ActividadesCom[[#This Row],[NO. DE CONTROL]],'LISTADO ESTUDIANTES'!A:D,4,FALSE)</f>
        <v>BAJA</v>
      </c>
      <c r="E1391" s="5">
        <f>SUM(ActividadesCom[[#This Row],[CRÉD. 1]],ActividadesCom[[#This Row],[CRÉD. 2]],ActividadesCom[[#This Row],[CRÉD. 3]],ActividadesCom[[#This Row],[CRÉD. 4]],ActividadesCom[[#This Row],[CRÉD. 5]])</f>
        <v>5</v>
      </c>
      <c r="F1391" s="5">
        <f>IF(ActividadesCom[[#This Row],[ÚLTIMO SEMESTRE CON CRÉDITOS]]&gt;0,ROUND(AVERAGE(ActividadesCom[[#This Row],[VALOR NIVEL 5]],ActividadesCom[[#This Row],[VALOR NIVEL 4]],ActividadesCom[[#This Row],[VALOR NIVEL 3]],ActividadesCom[[#This Row],[VALOR NIVEL 2]],ActividadesCom[[#This Row],[VALOR NIVEL 1]]),0),"")</f>
        <v>3</v>
      </c>
      <c r="G1391" s="5" t="str">
        <f>IF(ActividadesCom[[#This Row],[PROMEDIO]]="","",IF(ActividadesCom[[#This Row],[PROMEDIO]]&gt;=4,"EXCELENTE",IF(ActividadesCom[[#This Row],[PROMEDIO]]&gt;=3,"NOTABLE",IF(ActividadesCom[[#This Row],[PROMEDIO]]&gt;=2,"BUENO",IF(ActividadesCom[[#This Row],[PROMEDIO]]=1,"SUFICIENTE","")))))</f>
        <v>NOTABLE</v>
      </c>
      <c r="H1391" s="5">
        <f>MAX(ActividadesCom[[#This Row],[PERÍODO 1]],ActividadesCom[[#This Row],[PERÍODO 2]],ActividadesCom[[#This Row],[PERÍODO 3]],ActividadesCom[[#This Row],[PERÍODO 4]],ActividadesCom[[#This Row],[PERÍODO 5]])</f>
        <v>20201</v>
      </c>
      <c r="I1391" s="6" t="s">
        <v>614</v>
      </c>
      <c r="J1391" s="5">
        <v>20181</v>
      </c>
      <c r="K1391" s="5" t="s">
        <v>4009</v>
      </c>
      <c r="L1391" s="5">
        <f>IF(ActividadesCom[[#This Row],[NIVEL 1]]&lt;&gt;0,VLOOKUP(ActividadesCom[[#This Row],[NIVEL 1]],Catálogo!A:B,2,FALSE),"")</f>
        <v>2</v>
      </c>
      <c r="M1391" s="5">
        <v>1</v>
      </c>
      <c r="N1391" s="6" t="s">
        <v>1131</v>
      </c>
      <c r="O1391" s="5">
        <v>20193</v>
      </c>
      <c r="P1391" s="5" t="s">
        <v>4009</v>
      </c>
      <c r="Q1391" s="5">
        <f>IF(ActividadesCom[[#This Row],[NIVEL 2]]&lt;&gt;0,VLOOKUP(ActividadesCom[[#This Row],[NIVEL 2]],Catálogo!A:B,2,FALSE),"")</f>
        <v>2</v>
      </c>
      <c r="R1391" s="11">
        <v>1</v>
      </c>
      <c r="S1391" s="12" t="s">
        <v>528</v>
      </c>
      <c r="T1391" s="11">
        <v>20201</v>
      </c>
      <c r="U1391" s="11" t="s">
        <v>4007</v>
      </c>
      <c r="V1391" s="5">
        <f>IF(ActividadesCom[[#This Row],[NIVEL 3]]&lt;&gt;0,VLOOKUP(ActividadesCom[[#This Row],[NIVEL 3]],Catálogo!A:B,2,FALSE),"")</f>
        <v>4</v>
      </c>
      <c r="W1391" s="11">
        <v>2</v>
      </c>
      <c r="X1391" s="6"/>
      <c r="Y1391" s="5"/>
      <c r="Z1391" s="5"/>
      <c r="AA1391" s="5" t="str">
        <f>IF(ActividadesCom[[#This Row],[NIVEL 4]]&lt;&gt;0,VLOOKUP(ActividadesCom[[#This Row],[NIVEL 4]],Catálogo!A:B,2,FALSE),"")</f>
        <v/>
      </c>
      <c r="AB1391" s="5"/>
      <c r="AC1391" s="6" t="s">
        <v>403</v>
      </c>
      <c r="AD1391" s="5">
        <v>20181</v>
      </c>
      <c r="AE1391" s="5" t="s">
        <v>4009</v>
      </c>
      <c r="AF1391" s="5">
        <f>IF(ActividadesCom[[#This Row],[NIVEL 5]]&lt;&gt;0,VLOOKUP(ActividadesCom[[#This Row],[NIVEL 5]],Catálogo!A:B,2,FALSE),"")</f>
        <v>2</v>
      </c>
      <c r="AG1391" s="5">
        <v>1</v>
      </c>
    </row>
    <row r="1392" spans="1:16376" s="21" customFormat="1" ht="30" hidden="1" customHeight="1" x14ac:dyDescent="0.25">
      <c r="A1392" s="7">
        <v>16470204</v>
      </c>
      <c r="B1392" s="6" t="str">
        <f>VLOOKUP(ActividadesCom[[#This Row],[NO. DE CONTROL]],'LISTADO ESTUDIANTES'!A:C,2,FALSE)</f>
        <v>MAAS CU GABRIEL LEANDRO</v>
      </c>
      <c r="C1392" s="6" t="str">
        <f>VLOOKUP(ActividadesCom[[#This Row],[NO. DE CONTROL]],'LISTADO ESTUDIANTES'!A:C,3,FALSE)</f>
        <v>INGENIERIA EN ADMINISTRACION</v>
      </c>
      <c r="D1392" s="5" t="str">
        <f>VLOOKUP(ActividadesCom[[#This Row],[NO. DE CONTROL]],'LISTADO ESTUDIANTES'!A:D,4,FALSE)</f>
        <v>BAJA</v>
      </c>
      <c r="E1392" s="5">
        <f>SUM(ActividadesCom[[#This Row],[CRÉD. 1]],ActividadesCom[[#This Row],[CRÉD. 2]],ActividadesCom[[#This Row],[CRÉD. 3]],ActividadesCom[[#This Row],[CRÉD. 4]],ActividadesCom[[#This Row],[CRÉD. 5]])</f>
        <v>2</v>
      </c>
      <c r="F1392" s="17">
        <f>IF(ActividadesCom[[#This Row],[ÚLTIMO SEMESTRE CON CRÉDITOS]]&gt;0,ROUND(AVERAGE(ActividadesCom[[#This Row],[VALOR NIVEL 5]],ActividadesCom[[#This Row],[VALOR NIVEL 4]],ActividadesCom[[#This Row],[VALOR NIVEL 3]],ActividadesCom[[#This Row],[VALOR NIVEL 2]],ActividadesCom[[#This Row],[VALOR NIVEL 1]]),0),"")</f>
        <v>2</v>
      </c>
      <c r="G1392" s="5" t="str">
        <f>IF(ActividadesCom[[#This Row],[PROMEDIO]]="","",IF(ActividadesCom[[#This Row],[PROMEDIO]]&gt;=4,"EXCELENTE",IF(ActividadesCom[[#This Row],[PROMEDIO]]&gt;=3,"NOTABLE",IF(ActividadesCom[[#This Row],[PROMEDIO]]&gt;=2,"BUENO",IF(ActividadesCom[[#This Row],[PROMEDIO]]=1,"SUFICIENTE","")))))</f>
        <v>BUENO</v>
      </c>
      <c r="H1392" s="5">
        <f>MAX(ActividadesCom[[#This Row],[PERÍODO 1]],ActividadesCom[[#This Row],[PERÍODO 2]],ActividadesCom[[#This Row],[PERÍODO 3]],ActividadesCom[[#This Row],[PERÍODO 4]],ActividadesCom[[#This Row],[PERÍODO 5]])</f>
        <v>20171</v>
      </c>
      <c r="I1392" s="6"/>
      <c r="J1392" s="5"/>
      <c r="K1392" s="5"/>
      <c r="L1392" s="5" t="str">
        <f>IF(ActividadesCom[[#This Row],[NIVEL 1]]&lt;&gt;0,VLOOKUP(ActividadesCom[[#This Row],[NIVEL 1]],Catálogo!A:B,2,FALSE),"")</f>
        <v/>
      </c>
      <c r="M1392" s="5"/>
      <c r="N1392" s="6"/>
      <c r="O1392" s="5"/>
      <c r="P1392" s="5"/>
      <c r="Q1392" s="5" t="str">
        <f>IF(ActividadesCom[[#This Row],[NIVEL 2]]&lt;&gt;0,VLOOKUP(ActividadesCom[[#This Row],[NIVEL 2]],Catálogo!A:B,2,FALSE),"")</f>
        <v/>
      </c>
      <c r="R1392" s="11"/>
      <c r="S1392" s="12"/>
      <c r="T1392" s="11"/>
      <c r="U1392" s="11"/>
      <c r="V1392" s="5" t="str">
        <f>IF(ActividadesCom[[#This Row],[NIVEL 3]]&lt;&gt;0,VLOOKUP(ActividadesCom[[#This Row],[NIVEL 3]],Catálogo!A:B,2,FALSE),"")</f>
        <v/>
      </c>
      <c r="W1392" s="11"/>
      <c r="X1392" s="6" t="s">
        <v>42</v>
      </c>
      <c r="Y1392" s="5">
        <v>20171</v>
      </c>
      <c r="Z1392" s="5" t="s">
        <v>4009</v>
      </c>
      <c r="AA1392" s="5">
        <f>IF(ActividadesCom[[#This Row],[NIVEL 4]]&lt;&gt;0,VLOOKUP(ActividadesCom[[#This Row],[NIVEL 4]],Catálogo!A:B,2,FALSE),"")</f>
        <v>2</v>
      </c>
      <c r="AB1392" s="5">
        <v>1</v>
      </c>
      <c r="AC1392" s="6" t="s">
        <v>32</v>
      </c>
      <c r="AD1392" s="5">
        <v>20163</v>
      </c>
      <c r="AE1392" s="5" t="s">
        <v>4009</v>
      </c>
      <c r="AF1392" s="5">
        <f>IF(ActividadesCom[[#This Row],[NIVEL 5]]&lt;&gt;0,VLOOKUP(ActividadesCom[[#This Row],[NIVEL 5]],Catálogo!A:B,2,FALSE),"")</f>
        <v>2</v>
      </c>
      <c r="AG1392" s="5">
        <v>1</v>
      </c>
    </row>
    <row r="1393" spans="1:34" ht="30" hidden="1" customHeight="1" x14ac:dyDescent="0.25">
      <c r="A1393" s="7">
        <v>16470205</v>
      </c>
      <c r="B1393" s="6" t="str">
        <f>VLOOKUP(ActividadesCom[[#This Row],[NO. DE CONTROL]],'LISTADO ESTUDIANTES'!A:C,2,FALSE)</f>
        <v>WUITZ ACOSTA ERIK DANIEL</v>
      </c>
      <c r="C1393" s="6" t="str">
        <f>VLOOKUP(ActividadesCom[[#This Row],[NO. DE CONTROL]],'LISTADO ESTUDIANTES'!A:C,3,FALSE)</f>
        <v>INGENIERIA EN ADMINISTRACION</v>
      </c>
      <c r="D1393" s="5" t="str">
        <f>VLOOKUP(ActividadesCom[[#This Row],[NO. DE CONTROL]],'LISTADO ESTUDIANTES'!A:D,4,FALSE)</f>
        <v>BAJA</v>
      </c>
      <c r="E1393" s="5">
        <f>SUM(ActividadesCom[[#This Row],[CRÉD. 1]],ActividadesCom[[#This Row],[CRÉD. 2]],ActividadesCom[[#This Row],[CRÉD. 3]],ActividadesCom[[#This Row],[CRÉD. 4]],ActividadesCom[[#This Row],[CRÉD. 5]])</f>
        <v>6</v>
      </c>
      <c r="F1393" s="17">
        <f>IF(ActividadesCom[[#This Row],[ÚLTIMO SEMESTRE CON CRÉDITOS]]&gt;0,ROUND(AVERAGE(ActividadesCom[[#This Row],[VALOR NIVEL 5]],ActividadesCom[[#This Row],[VALOR NIVEL 4]],ActividadesCom[[#This Row],[VALOR NIVEL 3]],ActividadesCom[[#This Row],[VALOR NIVEL 2]],ActividadesCom[[#This Row],[VALOR NIVEL 1]]),0),"")</f>
        <v>3</v>
      </c>
      <c r="G1393" s="5" t="str">
        <f>IF(ActividadesCom[[#This Row],[PROMEDIO]]="","",IF(ActividadesCom[[#This Row],[PROMEDIO]]&gt;=4,"EXCELENTE",IF(ActividadesCom[[#This Row],[PROMEDIO]]&gt;=3,"NOTABLE",IF(ActividadesCom[[#This Row],[PROMEDIO]]&gt;=2,"BUENO",IF(ActividadesCom[[#This Row],[PROMEDIO]]=1,"SUFICIENTE","")))))</f>
        <v>NOTABLE</v>
      </c>
      <c r="H1393" s="5">
        <f>MAX(ActividadesCom[[#This Row],[PERÍODO 1]],ActividadesCom[[#This Row],[PERÍODO 2]],ActividadesCom[[#This Row],[PERÍODO 3]],ActividadesCom[[#This Row],[PERÍODO 4]],ActividadesCom[[#This Row],[PERÍODO 5]])</f>
        <v>20211</v>
      </c>
      <c r="I1393" s="6" t="s">
        <v>943</v>
      </c>
      <c r="J1393" s="5">
        <v>20193</v>
      </c>
      <c r="K1393" s="5" t="s">
        <v>4009</v>
      </c>
      <c r="L1393" s="5">
        <f>IF(ActividadesCom[[#This Row],[NIVEL 1]]&lt;&gt;0,VLOOKUP(ActividadesCom[[#This Row],[NIVEL 1]],Catálogo!A:B,2,FALSE),"")</f>
        <v>2</v>
      </c>
      <c r="M1393" s="5">
        <v>2</v>
      </c>
      <c r="N1393" s="6" t="s">
        <v>23</v>
      </c>
      <c r="O1393" s="5">
        <v>20211</v>
      </c>
      <c r="P1393" s="5" t="s">
        <v>4007</v>
      </c>
      <c r="Q1393" s="5">
        <f>IF(ActividadesCom[[#This Row],[NIVEL 2]]&lt;&gt;0,VLOOKUP(ActividadesCom[[#This Row],[NIVEL 2]],Catálogo!A:B,2,FALSE),"")</f>
        <v>4</v>
      </c>
      <c r="R1393" s="11">
        <v>1</v>
      </c>
      <c r="S1393" s="12" t="s">
        <v>23</v>
      </c>
      <c r="T1393" s="11">
        <v>20203</v>
      </c>
      <c r="U1393" s="11" t="s">
        <v>4008</v>
      </c>
      <c r="V1393" s="5">
        <f>IF(ActividadesCom[[#This Row],[NIVEL 3]]&lt;&gt;0,VLOOKUP(ActividadesCom[[#This Row],[NIVEL 3]],Catálogo!A:B,2,FALSE),"")</f>
        <v>3</v>
      </c>
      <c r="W1393" s="11">
        <v>1</v>
      </c>
      <c r="X1393" s="6" t="s">
        <v>522</v>
      </c>
      <c r="Y1393" s="5">
        <v>20173</v>
      </c>
      <c r="Z1393" s="5" t="s">
        <v>4008</v>
      </c>
      <c r="AA1393" s="5">
        <f>IF(ActividadesCom[[#This Row],[NIVEL 4]]&lt;&gt;0,VLOOKUP(ActividadesCom[[#This Row],[NIVEL 4]],Catálogo!A:B,2,FALSE),"")</f>
        <v>3</v>
      </c>
      <c r="AB1393" s="5">
        <v>1</v>
      </c>
      <c r="AC1393" s="6" t="s">
        <v>409</v>
      </c>
      <c r="AD1393" s="5">
        <v>20171</v>
      </c>
      <c r="AE1393" s="5" t="s">
        <v>4008</v>
      </c>
      <c r="AF1393" s="5">
        <f>IF(ActividadesCom[[#This Row],[NIVEL 5]]&lt;&gt;0,VLOOKUP(ActividadesCom[[#This Row],[NIVEL 5]],Catálogo!A:B,2,FALSE),"")</f>
        <v>3</v>
      </c>
      <c r="AG1393" s="5">
        <v>1</v>
      </c>
      <c r="AH1393" s="2"/>
    </row>
    <row r="1394" spans="1:34" ht="30" hidden="1" customHeight="1" x14ac:dyDescent="0.25">
      <c r="A1394" s="7">
        <v>16470206</v>
      </c>
      <c r="B1394" s="6" t="str">
        <f>VLOOKUP(ActividadesCom[[#This Row],[NO. DE CONTROL]],'LISTADO ESTUDIANTES'!A:C,2,FALSE)</f>
        <v>VEGA LOEZA LARISSA AMAIRANI DE GUADALUPE</v>
      </c>
      <c r="C1394" s="6" t="str">
        <f>VLOOKUP(ActividadesCom[[#This Row],[NO. DE CONTROL]],'LISTADO ESTUDIANTES'!A:C,3,FALSE)</f>
        <v>INGENIERIA EN ADMINISTRACION</v>
      </c>
      <c r="D1394" s="5" t="str">
        <f>VLOOKUP(ActividadesCom[[#This Row],[NO. DE CONTROL]],'LISTADO ESTUDIANTES'!A:D,4,FALSE)</f>
        <v>BAJA</v>
      </c>
      <c r="E1394" s="5">
        <f>SUM(ActividadesCom[[#This Row],[CRÉD. 1]],ActividadesCom[[#This Row],[CRÉD. 2]],ActividadesCom[[#This Row],[CRÉD. 3]],ActividadesCom[[#This Row],[CRÉD. 4]],ActividadesCom[[#This Row],[CRÉD. 5]])</f>
        <v>6</v>
      </c>
      <c r="F1394" s="5">
        <f>IF(ActividadesCom[[#This Row],[ÚLTIMO SEMESTRE CON CRÉDITOS]]&gt;0,ROUND(AVERAGE(ActividadesCom[[#This Row],[VALOR NIVEL 5]],ActividadesCom[[#This Row],[VALOR NIVEL 4]],ActividadesCom[[#This Row],[VALOR NIVEL 3]],ActividadesCom[[#This Row],[VALOR NIVEL 2]],ActividadesCom[[#This Row],[VALOR NIVEL 1]]),0),"")</f>
        <v>3</v>
      </c>
      <c r="G1394" s="5" t="str">
        <f>IF(ActividadesCom[[#This Row],[PROMEDIO]]="","",IF(ActividadesCom[[#This Row],[PROMEDIO]]&gt;=4,"EXCELENTE",IF(ActividadesCom[[#This Row],[PROMEDIO]]&gt;=3,"NOTABLE",IF(ActividadesCom[[#This Row],[PROMEDIO]]&gt;=2,"BUENO",IF(ActividadesCom[[#This Row],[PROMEDIO]]=1,"SUFICIENTE","")))))</f>
        <v>NOTABLE</v>
      </c>
      <c r="H1394" s="5">
        <f>MAX(ActividadesCom[[#This Row],[PERÍODO 1]],ActividadesCom[[#This Row],[PERÍODO 2]],ActividadesCom[[#This Row],[PERÍODO 3]],ActividadesCom[[#This Row],[PERÍODO 4]],ActividadesCom[[#This Row],[PERÍODO 5]])</f>
        <v>20193</v>
      </c>
      <c r="I1394" s="6" t="s">
        <v>614</v>
      </c>
      <c r="J1394" s="5">
        <v>20181</v>
      </c>
      <c r="K1394" s="5" t="s">
        <v>4009</v>
      </c>
      <c r="L1394" s="5">
        <f>IF(ActividadesCom[[#This Row],[NIVEL 1]]&lt;&gt;0,VLOOKUP(ActividadesCom[[#This Row],[NIVEL 1]],Catálogo!A:B,2,FALSE),"")</f>
        <v>2</v>
      </c>
      <c r="M1394" s="5">
        <v>1</v>
      </c>
      <c r="N1394" s="6" t="s">
        <v>943</v>
      </c>
      <c r="O1394" s="5">
        <v>20193</v>
      </c>
      <c r="P1394" s="5" t="s">
        <v>4009</v>
      </c>
      <c r="Q1394" s="5">
        <f>IF(ActividadesCom[[#This Row],[NIVEL 2]]&lt;&gt;0,VLOOKUP(ActividadesCom[[#This Row],[NIVEL 2]],Catálogo!A:B,2,FALSE),"")</f>
        <v>2</v>
      </c>
      <c r="R1394" s="11">
        <v>2</v>
      </c>
      <c r="S1394" s="12" t="s">
        <v>403</v>
      </c>
      <c r="T1394" s="11">
        <v>20181</v>
      </c>
      <c r="U1394" s="11" t="s">
        <v>4007</v>
      </c>
      <c r="V1394" s="5">
        <f>IF(ActividadesCom[[#This Row],[NIVEL 3]]&lt;&gt;0,VLOOKUP(ActividadesCom[[#This Row],[NIVEL 3]],Catálogo!A:B,2,FALSE),"")</f>
        <v>4</v>
      </c>
      <c r="W1394" s="11">
        <v>1</v>
      </c>
      <c r="X1394" s="6" t="s">
        <v>37</v>
      </c>
      <c r="Y1394" s="5">
        <v>20171</v>
      </c>
      <c r="Z1394" s="5" t="s">
        <v>4008</v>
      </c>
      <c r="AA1394" s="5">
        <f>IF(ActividadesCom[[#This Row],[NIVEL 4]]&lt;&gt;0,VLOOKUP(ActividadesCom[[#This Row],[NIVEL 4]],Catálogo!A:B,2,FALSE),"")</f>
        <v>3</v>
      </c>
      <c r="AB1394" s="5">
        <v>1</v>
      </c>
      <c r="AC1394" s="6" t="s">
        <v>36</v>
      </c>
      <c r="AD1394" s="5">
        <v>20163</v>
      </c>
      <c r="AE1394" s="5" t="s">
        <v>4009</v>
      </c>
      <c r="AF1394" s="5">
        <f>IF(ActividadesCom[[#This Row],[NIVEL 5]]&lt;&gt;0,VLOOKUP(ActividadesCom[[#This Row],[NIVEL 5]],Catálogo!A:B,2,FALSE),"")</f>
        <v>2</v>
      </c>
      <c r="AG1394" s="5">
        <v>1</v>
      </c>
      <c r="AH1394" s="2"/>
    </row>
    <row r="1395" spans="1:34" s="21" customFormat="1" ht="30" hidden="1" customHeight="1" x14ac:dyDescent="0.25">
      <c r="A1395" s="7">
        <v>16470207</v>
      </c>
      <c r="B1395" s="6" t="str">
        <f>VLOOKUP(ActividadesCom[[#This Row],[NO. DE CONTROL]],'LISTADO ESTUDIANTES'!A:C,2,FALSE)</f>
        <v>REDA COLLI JOSE MARIA</v>
      </c>
      <c r="C1395" s="6" t="str">
        <f>VLOOKUP(ActividadesCom[[#This Row],[NO. DE CONTROL]],'LISTADO ESTUDIANTES'!A:C,3,FALSE)</f>
        <v>INGENIERIA EN ADMINISTRACION</v>
      </c>
      <c r="D1395" s="5" t="str">
        <f>VLOOKUP(ActividadesCom[[#This Row],[NO. DE CONTROL]],'LISTADO ESTUDIANTES'!A:D,4,FALSE)</f>
        <v>BAJA</v>
      </c>
      <c r="E1395" s="5">
        <f>SUM(ActividadesCom[[#This Row],[CRÉD. 1]],ActividadesCom[[#This Row],[CRÉD. 2]],ActividadesCom[[#This Row],[CRÉD. 3]],ActividadesCom[[#This Row],[CRÉD. 4]],ActividadesCom[[#This Row],[CRÉD. 5]])</f>
        <v>6</v>
      </c>
      <c r="F1395" s="5">
        <f>IF(ActividadesCom[[#This Row],[ÚLTIMO SEMESTRE CON CRÉDITOS]]&gt;0,ROUND(AVERAGE(ActividadesCom[[#This Row],[VALOR NIVEL 5]],ActividadesCom[[#This Row],[VALOR NIVEL 4]],ActividadesCom[[#This Row],[VALOR NIVEL 3]],ActividadesCom[[#This Row],[VALOR NIVEL 2]],ActividadesCom[[#This Row],[VALOR NIVEL 1]]),0),"")</f>
        <v>3</v>
      </c>
      <c r="G1395" s="5" t="str">
        <f>IF(ActividadesCom[[#This Row],[PROMEDIO]]="","",IF(ActividadesCom[[#This Row],[PROMEDIO]]&gt;=4,"EXCELENTE",IF(ActividadesCom[[#This Row],[PROMEDIO]]&gt;=3,"NOTABLE",IF(ActividadesCom[[#This Row],[PROMEDIO]]&gt;=2,"BUENO",IF(ActividadesCom[[#This Row],[PROMEDIO]]=1,"SUFICIENTE","")))))</f>
        <v>NOTABLE</v>
      </c>
      <c r="H1395" s="5">
        <f>MAX(ActividadesCom[[#This Row],[PERÍODO 1]],ActividadesCom[[#This Row],[PERÍODO 2]],ActividadesCom[[#This Row],[PERÍODO 3]],ActividadesCom[[#This Row],[PERÍODO 4]],ActividadesCom[[#This Row],[PERÍODO 5]])</f>
        <v>20193</v>
      </c>
      <c r="I1395" s="6" t="s">
        <v>901</v>
      </c>
      <c r="J1395" s="5">
        <v>20191</v>
      </c>
      <c r="K1395" s="5" t="s">
        <v>4009</v>
      </c>
      <c r="L1395" s="5">
        <f>IF(ActividadesCom[[#This Row],[NIVEL 1]]&lt;&gt;0,VLOOKUP(ActividadesCom[[#This Row],[NIVEL 1]],Catálogo!A:B,2,FALSE),"")</f>
        <v>2</v>
      </c>
      <c r="M1395" s="5">
        <v>1</v>
      </c>
      <c r="N1395" s="6" t="s">
        <v>943</v>
      </c>
      <c r="O1395" s="5">
        <v>20193</v>
      </c>
      <c r="P1395" s="5" t="s">
        <v>4009</v>
      </c>
      <c r="Q1395" s="5">
        <f>IF(ActividadesCom[[#This Row],[NIVEL 2]]&lt;&gt;0,VLOOKUP(ActividadesCom[[#This Row],[NIVEL 2]],Catálogo!A:B,2,FALSE),"")</f>
        <v>2</v>
      </c>
      <c r="R1395" s="11">
        <v>2</v>
      </c>
      <c r="S1395" s="12" t="s">
        <v>111</v>
      </c>
      <c r="T1395" s="11">
        <v>20191</v>
      </c>
      <c r="U1395" s="11" t="s">
        <v>4007</v>
      </c>
      <c r="V1395" s="5">
        <f>IF(ActividadesCom[[#This Row],[NIVEL 3]]&lt;&gt;0,VLOOKUP(ActividadesCom[[#This Row],[NIVEL 3]],Catálogo!A:B,2,FALSE),"")</f>
        <v>4</v>
      </c>
      <c r="W1395" s="11">
        <v>1</v>
      </c>
      <c r="X1395" s="6" t="s">
        <v>1087</v>
      </c>
      <c r="Y1395" s="5">
        <v>20193</v>
      </c>
      <c r="Z1395" s="5" t="s">
        <v>4007</v>
      </c>
      <c r="AA1395" s="5">
        <f>IF(ActividadesCom[[#This Row],[NIVEL 4]]&lt;&gt;0,VLOOKUP(ActividadesCom[[#This Row],[NIVEL 4]],Catálogo!A:B,2,FALSE),"")</f>
        <v>4</v>
      </c>
      <c r="AB1395" s="5">
        <v>1</v>
      </c>
      <c r="AC1395" s="6" t="s">
        <v>112</v>
      </c>
      <c r="AD1395" s="5">
        <v>20163</v>
      </c>
      <c r="AE1395" s="5" t="s">
        <v>4009</v>
      </c>
      <c r="AF1395" s="5">
        <f>IF(ActividadesCom[[#This Row],[NIVEL 5]]&lt;&gt;0,VLOOKUP(ActividadesCom[[#This Row],[NIVEL 5]],Catálogo!A:B,2,FALSE),"")</f>
        <v>2</v>
      </c>
      <c r="AG1395" s="5">
        <v>1</v>
      </c>
    </row>
    <row r="1396" spans="1:34" s="21" customFormat="1" ht="30" hidden="1" customHeight="1" x14ac:dyDescent="0.25">
      <c r="A1396" s="5">
        <v>16470208</v>
      </c>
      <c r="B1396" s="6" t="str">
        <f>VLOOKUP(ActividadesCom[[#This Row],[NO. DE CONTROL]],'LISTADO ESTUDIANTES'!A:C,2,FALSE)</f>
        <v>HERNANDEZ DOMINGUEZ EMMANUEL DEL JESUS</v>
      </c>
      <c r="C1396" s="6" t="str">
        <f>VLOOKUP(ActividadesCom[[#This Row],[NO. DE CONTROL]],'LISTADO ESTUDIANTES'!A:C,3,FALSE)</f>
        <v>INGENIERIA EN ADMINISTRACION</v>
      </c>
      <c r="D1396" s="5" t="str">
        <f>VLOOKUP(ActividadesCom[[#This Row],[NO. DE CONTROL]],'LISTADO ESTUDIANTES'!A:D,4,FALSE)</f>
        <v>BAJA</v>
      </c>
      <c r="E1396" s="5">
        <f>SUM(ActividadesCom[[#This Row],[CRÉD. 1]],ActividadesCom[[#This Row],[CRÉD. 2]],ActividadesCom[[#This Row],[CRÉD. 3]],ActividadesCom[[#This Row],[CRÉD. 4]],ActividadesCom[[#This Row],[CRÉD. 5]])</f>
        <v>5</v>
      </c>
      <c r="F1396" s="17">
        <f>IF(ActividadesCom[[#This Row],[ÚLTIMO SEMESTRE CON CRÉDITOS]]&gt;0,ROUND(AVERAGE(ActividadesCom[[#This Row],[VALOR NIVEL 5]],ActividadesCom[[#This Row],[VALOR NIVEL 4]],ActividadesCom[[#This Row],[VALOR NIVEL 3]],ActividadesCom[[#This Row],[VALOR NIVEL 2]],ActividadesCom[[#This Row],[VALOR NIVEL 1]]),0),"")</f>
        <v>2</v>
      </c>
      <c r="G1396" s="5" t="str">
        <f>IF(ActividadesCom[[#This Row],[PROMEDIO]]="","",IF(ActividadesCom[[#This Row],[PROMEDIO]]&gt;=4,"EXCELENTE",IF(ActividadesCom[[#This Row],[PROMEDIO]]&gt;=3,"NOTABLE",IF(ActividadesCom[[#This Row],[PROMEDIO]]&gt;=2,"BUENO",IF(ActividadesCom[[#This Row],[PROMEDIO]]=1,"SUFICIENTE","")))))</f>
        <v>BUENO</v>
      </c>
      <c r="H1396" s="5">
        <f>MAX(ActividadesCom[[#This Row],[PERÍODO 1]],ActividadesCom[[#This Row],[PERÍODO 2]],ActividadesCom[[#This Row],[PERÍODO 3]],ActividadesCom[[#This Row],[PERÍODO 4]],ActividadesCom[[#This Row],[PERÍODO 5]])</f>
        <v>20213</v>
      </c>
      <c r="I1396" s="6" t="s">
        <v>614</v>
      </c>
      <c r="J1396" s="5">
        <v>20181</v>
      </c>
      <c r="K1396" s="5" t="s">
        <v>4009</v>
      </c>
      <c r="L1396" s="5">
        <f>IF(ActividadesCom[[#This Row],[NIVEL 1]]&lt;&gt;0,VLOOKUP(ActividadesCom[[#This Row],[NIVEL 1]],Catálogo!A:B,2,FALSE),"")</f>
        <v>2</v>
      </c>
      <c r="M1396" s="5">
        <v>1</v>
      </c>
      <c r="N1396" s="6" t="s">
        <v>4529</v>
      </c>
      <c r="O1396" s="5">
        <v>20211</v>
      </c>
      <c r="P1396" s="5" t="s">
        <v>4010</v>
      </c>
      <c r="Q1396" s="5">
        <f>IF(ActividadesCom[[#This Row],[NIVEL 2]]&lt;&gt;0,VLOOKUP(ActividadesCom[[#This Row],[NIVEL 2]],Catálogo!A:B,2,FALSE),"")</f>
        <v>1</v>
      </c>
      <c r="R1396" s="11">
        <v>1</v>
      </c>
      <c r="S1396" s="12" t="s">
        <v>4529</v>
      </c>
      <c r="T1396" s="11">
        <v>20213</v>
      </c>
      <c r="U1396" s="11" t="s">
        <v>4010</v>
      </c>
      <c r="V1396" s="5">
        <f>IF(ActividadesCom[[#This Row],[NIVEL 3]]&lt;&gt;0,VLOOKUP(ActividadesCom[[#This Row],[NIVEL 3]],Catálogo!A:B,2,FALSE),"")</f>
        <v>1</v>
      </c>
      <c r="W1396" s="11">
        <v>1</v>
      </c>
      <c r="X1396" s="6" t="s">
        <v>403</v>
      </c>
      <c r="Y1396" s="5">
        <v>20181</v>
      </c>
      <c r="Z1396" s="5" t="s">
        <v>4009</v>
      </c>
      <c r="AA1396" s="5">
        <f>IF(ActividadesCom[[#This Row],[NIVEL 4]]&lt;&gt;0,VLOOKUP(ActividadesCom[[#This Row],[NIVEL 4]],Catálogo!A:B,2,FALSE),"")</f>
        <v>2</v>
      </c>
      <c r="AB1396" s="5">
        <v>1</v>
      </c>
      <c r="AC1396" s="6" t="s">
        <v>2</v>
      </c>
      <c r="AD1396" s="5">
        <v>20163</v>
      </c>
      <c r="AE1396" s="5" t="s">
        <v>4009</v>
      </c>
      <c r="AF1396" s="5">
        <f>IF(ActividadesCom[[#This Row],[NIVEL 5]]&lt;&gt;0,VLOOKUP(ActividadesCom[[#This Row],[NIVEL 5]],Catálogo!A:B,2,FALSE),"")</f>
        <v>2</v>
      </c>
      <c r="AG1396" s="5">
        <v>1</v>
      </c>
    </row>
    <row r="1397" spans="1:34" s="21" customFormat="1" ht="30" hidden="1" customHeight="1" x14ac:dyDescent="0.25">
      <c r="A1397" s="7">
        <v>16470209</v>
      </c>
      <c r="B1397" s="6" t="str">
        <f>VLOOKUP(ActividadesCom[[#This Row],[NO. DE CONTROL]],'LISTADO ESTUDIANTES'!A:C,2,FALSE)</f>
        <v>RAMAYO SAN ROMAN ARELY GUADALUPE</v>
      </c>
      <c r="C1397" s="6" t="str">
        <f>VLOOKUP(ActividadesCom[[#This Row],[NO. DE CONTROL]],'LISTADO ESTUDIANTES'!A:C,3,FALSE)</f>
        <v>INGENIERIA EN ADMINISTRACION</v>
      </c>
      <c r="D1397" s="5" t="str">
        <f>VLOOKUP(ActividadesCom[[#This Row],[NO. DE CONTROL]],'LISTADO ESTUDIANTES'!A:D,4,FALSE)</f>
        <v>BAJA</v>
      </c>
      <c r="E1397" s="5">
        <f>SUM(ActividadesCom[[#This Row],[CRÉD. 1]],ActividadesCom[[#This Row],[CRÉD. 2]],ActividadesCom[[#This Row],[CRÉD. 3]],ActividadesCom[[#This Row],[CRÉD. 4]],ActividadesCom[[#This Row],[CRÉD. 5]])</f>
        <v>5</v>
      </c>
      <c r="F1397" s="17">
        <f>IF(ActividadesCom[[#This Row],[ÚLTIMO SEMESTRE CON CRÉDITOS]]&gt;0,ROUND(AVERAGE(ActividadesCom[[#This Row],[VALOR NIVEL 5]],ActividadesCom[[#This Row],[VALOR NIVEL 4]],ActividadesCom[[#This Row],[VALOR NIVEL 3]],ActividadesCom[[#This Row],[VALOR NIVEL 2]],ActividadesCom[[#This Row],[VALOR NIVEL 1]]),0),"")</f>
        <v>2</v>
      </c>
      <c r="G1397" s="5" t="str">
        <f>IF(ActividadesCom[[#This Row],[PROMEDIO]]="","",IF(ActividadesCom[[#This Row],[PROMEDIO]]&gt;=4,"EXCELENTE",IF(ActividadesCom[[#This Row],[PROMEDIO]]&gt;=3,"NOTABLE",IF(ActividadesCom[[#This Row],[PROMEDIO]]&gt;=2,"BUENO",IF(ActividadesCom[[#This Row],[PROMEDIO]]=1,"SUFICIENTE","")))))</f>
        <v>BUENO</v>
      </c>
      <c r="H1397" s="5">
        <f>MAX(ActividadesCom[[#This Row],[PERÍODO 1]],ActividadesCom[[#This Row],[PERÍODO 2]],ActividadesCom[[#This Row],[PERÍODO 3]],ActividadesCom[[#This Row],[PERÍODO 4]],ActividadesCom[[#This Row],[PERÍODO 5]])</f>
        <v>20211</v>
      </c>
      <c r="I1397" s="6" t="s">
        <v>614</v>
      </c>
      <c r="J1397" s="5">
        <v>20181</v>
      </c>
      <c r="K1397" s="5" t="s">
        <v>4009</v>
      </c>
      <c r="L1397" s="5">
        <f>IF(ActividadesCom[[#This Row],[NIVEL 1]]&lt;&gt;0,VLOOKUP(ActividadesCom[[#This Row],[NIVEL 1]],Catálogo!A:B,2,FALSE),"")</f>
        <v>2</v>
      </c>
      <c r="M1397" s="5">
        <v>1</v>
      </c>
      <c r="N1397" s="6" t="s">
        <v>4097</v>
      </c>
      <c r="O1397" s="5">
        <v>20203</v>
      </c>
      <c r="P1397" s="5" t="s">
        <v>4009</v>
      </c>
      <c r="Q1397" s="5">
        <f>IF(ActividadesCom[[#This Row],[NIVEL 2]]&lt;&gt;0,VLOOKUP(ActividadesCom[[#This Row],[NIVEL 2]],Catálogo!A:B,2,FALSE),"")</f>
        <v>2</v>
      </c>
      <c r="R1397" s="11">
        <v>1</v>
      </c>
      <c r="S1397" s="12" t="s">
        <v>4526</v>
      </c>
      <c r="T1397" s="11">
        <v>20211</v>
      </c>
      <c r="U1397" s="11" t="s">
        <v>4007</v>
      </c>
      <c r="V1397" s="5">
        <f>IF(ActividadesCom[[#This Row],[NIVEL 3]]&lt;&gt;0,VLOOKUP(ActividadesCom[[#This Row],[NIVEL 3]],Catálogo!A:B,2,FALSE),"")</f>
        <v>4</v>
      </c>
      <c r="W1397" s="11">
        <v>1</v>
      </c>
      <c r="X1397" s="6" t="s">
        <v>4378</v>
      </c>
      <c r="Y1397" s="5">
        <v>20203</v>
      </c>
      <c r="Z1397" s="5" t="s">
        <v>4010</v>
      </c>
      <c r="AA1397" s="5">
        <f>IF(ActividadesCom[[#This Row],[NIVEL 4]]&lt;&gt;0,VLOOKUP(ActividadesCom[[#This Row],[NIVEL 4]],Catálogo!A:B,2,FALSE),"")</f>
        <v>1</v>
      </c>
      <c r="AB1397" s="5">
        <v>1</v>
      </c>
      <c r="AC1397" s="6" t="s">
        <v>4529</v>
      </c>
      <c r="AD1397" s="5">
        <v>20211</v>
      </c>
      <c r="AE1397" s="5" t="s">
        <v>4010</v>
      </c>
      <c r="AF1397" s="5">
        <f>IF(ActividadesCom[[#This Row],[NIVEL 5]]&lt;&gt;0,VLOOKUP(ActividadesCom[[#This Row],[NIVEL 5]],Catálogo!A:B,2,FALSE),"")</f>
        <v>1</v>
      </c>
      <c r="AG1397" s="5">
        <v>1</v>
      </c>
    </row>
    <row r="1398" spans="1:34" ht="30" hidden="1" customHeight="1" x14ac:dyDescent="0.25">
      <c r="A1398" s="7">
        <v>16470211</v>
      </c>
      <c r="B1398" s="6" t="str">
        <f>VLOOKUP(ActividadesCom[[#This Row],[NO. DE CONTROL]],'LISTADO ESTUDIANTES'!A:C,2,FALSE)</f>
        <v>MAY CAHUICH CECILIA ANAHI</v>
      </c>
      <c r="C1398" s="6" t="str">
        <f>VLOOKUP(ActividadesCom[[#This Row],[NO. DE CONTROL]],'LISTADO ESTUDIANTES'!A:C,3,FALSE)</f>
        <v>INGENIERIA EN ADMINISTRACION</v>
      </c>
      <c r="D1398" s="5" t="str">
        <f>VLOOKUP(ActividadesCom[[#This Row],[NO. DE CONTROL]],'LISTADO ESTUDIANTES'!A:D,4,FALSE)</f>
        <v>BAJA</v>
      </c>
      <c r="E1398" s="5">
        <f>SUM(ActividadesCom[[#This Row],[CRÉD. 1]],ActividadesCom[[#This Row],[CRÉD. 2]],ActividadesCom[[#This Row],[CRÉD. 3]],ActividadesCom[[#This Row],[CRÉD. 4]],ActividadesCom[[#This Row],[CRÉD. 5]])</f>
        <v>5</v>
      </c>
      <c r="F1398" s="5">
        <f>IF(ActividadesCom[[#This Row],[ÚLTIMO SEMESTRE CON CRÉDITOS]]&gt;0,ROUND(AVERAGE(ActividadesCom[[#This Row],[VALOR NIVEL 5]],ActividadesCom[[#This Row],[VALOR NIVEL 4]],ActividadesCom[[#This Row],[VALOR NIVEL 3]],ActividadesCom[[#This Row],[VALOR NIVEL 2]],ActividadesCom[[#This Row],[VALOR NIVEL 1]]),0),"")</f>
        <v>3</v>
      </c>
      <c r="G1398" s="5" t="str">
        <f>IF(ActividadesCom[[#This Row],[PROMEDIO]]="","",IF(ActividadesCom[[#This Row],[PROMEDIO]]&gt;=4,"EXCELENTE",IF(ActividadesCom[[#This Row],[PROMEDIO]]&gt;=3,"NOTABLE",IF(ActividadesCom[[#This Row],[PROMEDIO]]&gt;=2,"BUENO",IF(ActividadesCom[[#This Row],[PROMEDIO]]=1,"SUFICIENTE","")))))</f>
        <v>NOTABLE</v>
      </c>
      <c r="H1398" s="5">
        <f>MAX(ActividadesCom[[#This Row],[PERÍODO 1]],ActividadesCom[[#This Row],[PERÍODO 2]],ActividadesCom[[#This Row],[PERÍODO 3]],ActividadesCom[[#This Row],[PERÍODO 4]],ActividadesCom[[#This Row],[PERÍODO 5]])</f>
        <v>20201</v>
      </c>
      <c r="I1398" s="6" t="s">
        <v>614</v>
      </c>
      <c r="J1398" s="5">
        <v>20181</v>
      </c>
      <c r="K1398" s="5" t="s">
        <v>4009</v>
      </c>
      <c r="L1398" s="5">
        <f>IF(ActividadesCom[[#This Row],[NIVEL 1]]&lt;&gt;0,VLOOKUP(ActividadesCom[[#This Row],[NIVEL 1]],Catálogo!A:B,2,FALSE),"")</f>
        <v>2</v>
      </c>
      <c r="M1398" s="5">
        <v>1</v>
      </c>
      <c r="N1398" s="6" t="s">
        <v>1131</v>
      </c>
      <c r="O1398" s="5">
        <v>20193</v>
      </c>
      <c r="P1398" s="5" t="s">
        <v>4009</v>
      </c>
      <c r="Q1398" s="5">
        <f>IF(ActividadesCom[[#This Row],[NIVEL 2]]&lt;&gt;0,VLOOKUP(ActividadesCom[[#This Row],[NIVEL 2]],Catálogo!A:B,2,FALSE),"")</f>
        <v>2</v>
      </c>
      <c r="R1398" s="11">
        <v>1</v>
      </c>
      <c r="S1398" s="12" t="s">
        <v>4106</v>
      </c>
      <c r="T1398" s="11">
        <v>20201</v>
      </c>
      <c r="U1398" s="11" t="s">
        <v>4007</v>
      </c>
      <c r="V1398" s="5">
        <f>IF(ActividadesCom[[#This Row],[NIVEL 3]]&lt;&gt;0,VLOOKUP(ActividadesCom[[#This Row],[NIVEL 3]],Catálogo!A:B,2,FALSE),"")</f>
        <v>4</v>
      </c>
      <c r="W1398" s="11">
        <v>1</v>
      </c>
      <c r="X1398" s="6" t="s">
        <v>34</v>
      </c>
      <c r="Y1398" s="5">
        <v>20171</v>
      </c>
      <c r="Z1398" s="5" t="s">
        <v>4008</v>
      </c>
      <c r="AA1398" s="5">
        <f>IF(ActividadesCom[[#This Row],[NIVEL 4]]&lt;&gt;0,VLOOKUP(ActividadesCom[[#This Row],[NIVEL 4]],Catálogo!A:B,2,FALSE),"")</f>
        <v>3</v>
      </c>
      <c r="AB1398" s="5">
        <v>1</v>
      </c>
      <c r="AC1398" s="6" t="s">
        <v>99</v>
      </c>
      <c r="AD1398" s="5">
        <v>20163</v>
      </c>
      <c r="AE1398" s="5" t="s">
        <v>4009</v>
      </c>
      <c r="AF1398" s="5">
        <f>IF(ActividadesCom[[#This Row],[NIVEL 5]]&lt;&gt;0,VLOOKUP(ActividadesCom[[#This Row],[NIVEL 5]],Catálogo!A:B,2,FALSE),"")</f>
        <v>2</v>
      </c>
      <c r="AG1398" s="5">
        <v>1</v>
      </c>
      <c r="AH1398" s="2"/>
    </row>
    <row r="1399" spans="1:34" s="21" customFormat="1" ht="30" hidden="1" customHeight="1" x14ac:dyDescent="0.25">
      <c r="A1399" s="7">
        <v>16470212</v>
      </c>
      <c r="B1399" s="6" t="str">
        <f>VLOOKUP(ActividadesCom[[#This Row],[NO. DE CONTROL]],'LISTADO ESTUDIANTES'!A:C,2,FALSE)</f>
        <v>CANCHE ARROYO ALONDRA DEL CARMEN</v>
      </c>
      <c r="C1399" s="6" t="str">
        <f>VLOOKUP(ActividadesCom[[#This Row],[NO. DE CONTROL]],'LISTADO ESTUDIANTES'!A:C,3,FALSE)</f>
        <v>INGENIERIA EN ADMINISTRACION</v>
      </c>
      <c r="D1399" s="5" t="str">
        <f>VLOOKUP(ActividadesCom[[#This Row],[NO. DE CONTROL]],'LISTADO ESTUDIANTES'!A:D,4,FALSE)</f>
        <v>BAJA</v>
      </c>
      <c r="E1399" s="5">
        <f>SUM(ActividadesCom[[#This Row],[CRÉD. 1]],ActividadesCom[[#This Row],[CRÉD. 2]],ActividadesCom[[#This Row],[CRÉD. 3]],ActividadesCom[[#This Row],[CRÉD. 4]],ActividadesCom[[#This Row],[CRÉD. 5]])</f>
        <v>5</v>
      </c>
      <c r="F1399" s="5">
        <f>IF(ActividadesCom[[#This Row],[ÚLTIMO SEMESTRE CON CRÉDITOS]]&gt;0,ROUND(AVERAGE(ActividadesCom[[#This Row],[VALOR NIVEL 5]],ActividadesCom[[#This Row],[VALOR NIVEL 4]],ActividadesCom[[#This Row],[VALOR NIVEL 3]],ActividadesCom[[#This Row],[VALOR NIVEL 2]],ActividadesCom[[#This Row],[VALOR NIVEL 1]]),0),"")</f>
        <v>2</v>
      </c>
      <c r="G1399" s="5" t="str">
        <f>IF(ActividadesCom[[#This Row],[PROMEDIO]]="","",IF(ActividadesCom[[#This Row],[PROMEDIO]]&gt;=4,"EXCELENTE",IF(ActividadesCom[[#This Row],[PROMEDIO]]&gt;=3,"NOTABLE",IF(ActividadesCom[[#This Row],[PROMEDIO]]&gt;=2,"BUENO",IF(ActividadesCom[[#This Row],[PROMEDIO]]=1,"SUFICIENTE","")))))</f>
        <v>BUENO</v>
      </c>
      <c r="H1399" s="5">
        <f>MAX(ActividadesCom[[#This Row],[PERÍODO 1]],ActividadesCom[[#This Row],[PERÍODO 2]],ActividadesCom[[#This Row],[PERÍODO 3]],ActividadesCom[[#This Row],[PERÍODO 4]],ActividadesCom[[#This Row],[PERÍODO 5]])</f>
        <v>20193</v>
      </c>
      <c r="I1399" s="6" t="s">
        <v>614</v>
      </c>
      <c r="J1399" s="5">
        <v>20181</v>
      </c>
      <c r="K1399" s="5" t="s">
        <v>4009</v>
      </c>
      <c r="L1399" s="5">
        <f>IF(ActividadesCom[[#This Row],[NIVEL 1]]&lt;&gt;0,VLOOKUP(ActividadesCom[[#This Row],[NIVEL 1]],Catálogo!A:B,2,FALSE),"")</f>
        <v>2</v>
      </c>
      <c r="M1399" s="5">
        <v>1</v>
      </c>
      <c r="N1399" s="6" t="s">
        <v>1131</v>
      </c>
      <c r="O1399" s="5">
        <v>20193</v>
      </c>
      <c r="P1399" s="5" t="s">
        <v>4009</v>
      </c>
      <c r="Q1399" s="5">
        <f>IF(ActividadesCom[[#This Row],[NIVEL 2]]&lt;&gt;0,VLOOKUP(ActividadesCom[[#This Row],[NIVEL 2]],Catálogo!A:B,2,FALSE),"")</f>
        <v>2</v>
      </c>
      <c r="R1399" s="11">
        <v>1</v>
      </c>
      <c r="S1399" s="12" t="s">
        <v>111</v>
      </c>
      <c r="T1399" s="11">
        <v>20193</v>
      </c>
      <c r="U1399" s="11" t="s">
        <v>4008</v>
      </c>
      <c r="V1399" s="5">
        <f>IF(ActividadesCom[[#This Row],[NIVEL 3]]&lt;&gt;0,VLOOKUP(ActividadesCom[[#This Row],[NIVEL 3]],Catálogo!A:B,2,FALSE),"")</f>
        <v>3</v>
      </c>
      <c r="W1399" s="11">
        <v>1</v>
      </c>
      <c r="X1399" s="6" t="s">
        <v>1095</v>
      </c>
      <c r="Y1399" s="5">
        <v>20171</v>
      </c>
      <c r="Z1399" s="5" t="s">
        <v>4009</v>
      </c>
      <c r="AA1399" s="5">
        <f>IF(ActividadesCom[[#This Row],[NIVEL 4]]&lt;&gt;0,VLOOKUP(ActividadesCom[[#This Row],[NIVEL 4]],Catálogo!A:B,2,FALSE),"")</f>
        <v>2</v>
      </c>
      <c r="AB1399" s="5">
        <v>1</v>
      </c>
      <c r="AC1399" s="6" t="s">
        <v>99</v>
      </c>
      <c r="AD1399" s="5">
        <v>20163</v>
      </c>
      <c r="AE1399" s="5" t="s">
        <v>4009</v>
      </c>
      <c r="AF1399" s="5">
        <f>IF(ActividadesCom[[#This Row],[NIVEL 5]]&lt;&gt;0,VLOOKUP(ActividadesCom[[#This Row],[NIVEL 5]],Catálogo!A:B,2,FALSE),"")</f>
        <v>2</v>
      </c>
      <c r="AG1399" s="5">
        <v>1</v>
      </c>
    </row>
    <row r="1400" spans="1:34" s="21" customFormat="1" ht="30" hidden="1" customHeight="1" x14ac:dyDescent="0.25">
      <c r="A1400" s="7">
        <v>16470213</v>
      </c>
      <c r="B1400" s="6" t="str">
        <f>VLOOKUP(ActividadesCom[[#This Row],[NO. DE CONTROL]],'LISTADO ESTUDIANTES'!A:C,2,FALSE)</f>
        <v>CAÑA BALAN ALEJANDRO DEL JESUS</v>
      </c>
      <c r="C1400" s="6" t="str">
        <f>VLOOKUP(ActividadesCom[[#This Row],[NO. DE CONTROL]],'LISTADO ESTUDIANTES'!A:C,3,FALSE)</f>
        <v>INGENIERIA EN ADMINISTRACION</v>
      </c>
      <c r="D1400" s="5" t="str">
        <f>VLOOKUP(ActividadesCom[[#This Row],[NO. DE CONTROL]],'LISTADO ESTUDIANTES'!A:D,4,FALSE)</f>
        <v>BAJA</v>
      </c>
      <c r="E1400" s="5">
        <f>SUM(ActividadesCom[[#This Row],[CRÉD. 1]],ActividadesCom[[#This Row],[CRÉD. 2]],ActividadesCom[[#This Row],[CRÉD. 3]],ActividadesCom[[#This Row],[CRÉD. 4]],ActividadesCom[[#This Row],[CRÉD. 5]])</f>
        <v>5</v>
      </c>
      <c r="F1400" s="5">
        <f>IF(ActividadesCom[[#This Row],[ÚLTIMO SEMESTRE CON CRÉDITOS]]&gt;0,ROUND(AVERAGE(ActividadesCom[[#This Row],[VALOR NIVEL 5]],ActividadesCom[[#This Row],[VALOR NIVEL 4]],ActividadesCom[[#This Row],[VALOR NIVEL 3]],ActividadesCom[[#This Row],[VALOR NIVEL 2]],ActividadesCom[[#This Row],[VALOR NIVEL 1]]),0),"")</f>
        <v>2</v>
      </c>
      <c r="G1400" s="5" t="str">
        <f>IF(ActividadesCom[[#This Row],[PROMEDIO]]="","",IF(ActividadesCom[[#This Row],[PROMEDIO]]&gt;=4,"EXCELENTE",IF(ActividadesCom[[#This Row],[PROMEDIO]]&gt;=3,"NOTABLE",IF(ActividadesCom[[#This Row],[PROMEDIO]]&gt;=2,"BUENO",IF(ActividadesCom[[#This Row],[PROMEDIO]]=1,"SUFICIENTE","")))))</f>
        <v>BUENO</v>
      </c>
      <c r="H1400" s="5">
        <f>MAX(ActividadesCom[[#This Row],[PERÍODO 1]],ActividadesCom[[#This Row],[PERÍODO 2]],ActividadesCom[[#This Row],[PERÍODO 3]],ActividadesCom[[#This Row],[PERÍODO 4]],ActividadesCom[[#This Row],[PERÍODO 5]])</f>
        <v>20181</v>
      </c>
      <c r="I1400" s="6" t="s">
        <v>445</v>
      </c>
      <c r="J1400" s="5">
        <v>20173</v>
      </c>
      <c r="K1400" s="5" t="s">
        <v>4009</v>
      </c>
      <c r="L1400" s="5">
        <f>IF(ActividadesCom[[#This Row],[NIVEL 1]]&lt;&gt;0,VLOOKUP(ActividadesCom[[#This Row],[NIVEL 1]],Catálogo!A:B,2,FALSE),"")</f>
        <v>2</v>
      </c>
      <c r="M1400" s="5">
        <v>2</v>
      </c>
      <c r="N1400" s="6" t="s">
        <v>614</v>
      </c>
      <c r="O1400" s="5">
        <v>20181</v>
      </c>
      <c r="P1400" s="5" t="s">
        <v>4009</v>
      </c>
      <c r="Q1400" s="5">
        <f>IF(ActividadesCom[[#This Row],[NIVEL 2]]&lt;&gt;0,VLOOKUP(ActividadesCom[[#This Row],[NIVEL 2]],Catálogo!A:B,2,FALSE),"")</f>
        <v>2</v>
      </c>
      <c r="R1400" s="11">
        <v>1</v>
      </c>
      <c r="S1400" s="12"/>
      <c r="T1400" s="11"/>
      <c r="U1400" s="11"/>
      <c r="V1400" s="5" t="str">
        <f>IF(ActividadesCom[[#This Row],[NIVEL 3]]&lt;&gt;0,VLOOKUP(ActividadesCom[[#This Row],[NIVEL 3]],Catálogo!A:B,2,FALSE),"")</f>
        <v/>
      </c>
      <c r="W1400" s="11"/>
      <c r="X1400" s="6" t="s">
        <v>42</v>
      </c>
      <c r="Y1400" s="5">
        <v>20171</v>
      </c>
      <c r="Z1400" s="5" t="s">
        <v>4010</v>
      </c>
      <c r="AA1400" s="5">
        <f>IF(ActividadesCom[[#This Row],[NIVEL 4]]&lt;&gt;0,VLOOKUP(ActividadesCom[[#This Row],[NIVEL 4]],Catálogo!A:B,2,FALSE),"")</f>
        <v>1</v>
      </c>
      <c r="AB1400" s="5">
        <v>1</v>
      </c>
      <c r="AC1400" s="6" t="s">
        <v>81</v>
      </c>
      <c r="AD1400" s="5">
        <v>20163</v>
      </c>
      <c r="AE1400" s="5" t="s">
        <v>4009</v>
      </c>
      <c r="AF1400" s="5">
        <f>IF(ActividadesCom[[#This Row],[NIVEL 5]]&lt;&gt;0,VLOOKUP(ActividadesCom[[#This Row],[NIVEL 5]],Catálogo!A:B,2,FALSE),"")</f>
        <v>2</v>
      </c>
      <c r="AG1400" s="5">
        <v>1</v>
      </c>
    </row>
    <row r="1401" spans="1:34" ht="30" hidden="1" customHeight="1" x14ac:dyDescent="0.25">
      <c r="A1401" s="7">
        <v>16470214</v>
      </c>
      <c r="B1401" s="6" t="str">
        <f>VLOOKUP(ActividadesCom[[#This Row],[NO. DE CONTROL]],'LISTADO ESTUDIANTES'!A:C,2,FALSE)</f>
        <v>TAMAY CHAN JHOSUNE JAQUELINE</v>
      </c>
      <c r="C1401" s="6" t="str">
        <f>VLOOKUP(ActividadesCom[[#This Row],[NO. DE CONTROL]],'LISTADO ESTUDIANTES'!A:C,3,FALSE)</f>
        <v>INGENIERIA EN GESTION EMPRESARIAL</v>
      </c>
      <c r="D1401" s="5" t="str">
        <f>VLOOKUP(ActividadesCom[[#This Row],[NO. DE CONTROL]],'LISTADO ESTUDIANTES'!A:D,4,FALSE)</f>
        <v>BAJA</v>
      </c>
      <c r="E1401" s="5">
        <f>SUM(ActividadesCom[[#This Row],[CRÉD. 1]],ActividadesCom[[#This Row],[CRÉD. 2]],ActividadesCom[[#This Row],[CRÉD. 3]],ActividadesCom[[#This Row],[CRÉD. 4]],ActividadesCom[[#This Row],[CRÉD. 5]])</f>
        <v>5</v>
      </c>
      <c r="F1401" s="17">
        <f>IF(ActividadesCom[[#This Row],[ÚLTIMO SEMESTRE CON CRÉDITOS]]&gt;0,ROUND(AVERAGE(ActividadesCom[[#This Row],[VALOR NIVEL 5]],ActividadesCom[[#This Row],[VALOR NIVEL 4]],ActividadesCom[[#This Row],[VALOR NIVEL 3]],ActividadesCom[[#This Row],[VALOR NIVEL 2]],ActividadesCom[[#This Row],[VALOR NIVEL 1]]),0),"")</f>
        <v>3</v>
      </c>
      <c r="G1401" s="5" t="str">
        <f>IF(ActividadesCom[[#This Row],[PROMEDIO]]="","",IF(ActividadesCom[[#This Row],[PROMEDIO]]&gt;=4,"EXCELENTE",IF(ActividadesCom[[#This Row],[PROMEDIO]]&gt;=3,"NOTABLE",IF(ActividadesCom[[#This Row],[PROMEDIO]]&gt;=2,"BUENO",IF(ActividadesCom[[#This Row],[PROMEDIO]]=1,"SUFICIENTE","")))))</f>
        <v>NOTABLE</v>
      </c>
      <c r="H1401" s="5">
        <f>MAX(ActividadesCom[[#This Row],[PERÍODO 1]],ActividadesCom[[#This Row],[PERÍODO 2]],ActividadesCom[[#This Row],[PERÍODO 3]],ActividadesCom[[#This Row],[PERÍODO 4]],ActividadesCom[[#This Row],[PERÍODO 5]])</f>
        <v>20203</v>
      </c>
      <c r="I1401" s="6" t="s">
        <v>111</v>
      </c>
      <c r="J1401" s="5">
        <v>20163</v>
      </c>
      <c r="K1401" s="5" t="s">
        <v>4009</v>
      </c>
      <c r="L1401" s="5">
        <f>IF(ActividadesCom[[#This Row],[NIVEL 1]]&lt;&gt;0,VLOOKUP(ActividadesCom[[#This Row],[NIVEL 1]],Catálogo!A:B,2,FALSE),"")</f>
        <v>2</v>
      </c>
      <c r="M1401" s="5">
        <v>2</v>
      </c>
      <c r="N1401" s="6" t="s">
        <v>4122</v>
      </c>
      <c r="O1401" s="5">
        <v>20203</v>
      </c>
      <c r="P1401" s="5" t="s">
        <v>4009</v>
      </c>
      <c r="Q1401" s="5">
        <f>IF(ActividadesCom[[#This Row],[NIVEL 2]]&lt;&gt;0,VLOOKUP(ActividadesCom[[#This Row],[NIVEL 2]],Catálogo!A:B,2,FALSE),"")</f>
        <v>2</v>
      </c>
      <c r="R1401" s="11">
        <v>1</v>
      </c>
      <c r="S1401" s="12"/>
      <c r="T1401" s="11"/>
      <c r="U1401" s="11"/>
      <c r="V1401" s="5" t="str">
        <f>IF(ActividadesCom[[#This Row],[NIVEL 3]]&lt;&gt;0,VLOOKUP(ActividadesCom[[#This Row],[NIVEL 3]],Catálogo!A:B,2,FALSE),"")</f>
        <v/>
      </c>
      <c r="W1401" s="11"/>
      <c r="X1401" s="6" t="s">
        <v>406</v>
      </c>
      <c r="Y1401" s="5">
        <v>20171</v>
      </c>
      <c r="Z1401" s="5" t="s">
        <v>4007</v>
      </c>
      <c r="AA1401" s="5">
        <f>IF(ActividadesCom[[#This Row],[NIVEL 4]]&lt;&gt;0,VLOOKUP(ActividadesCom[[#This Row],[NIVEL 4]],Catálogo!A:B,2,FALSE),"")</f>
        <v>4</v>
      </c>
      <c r="AB1401" s="5">
        <v>1</v>
      </c>
      <c r="AC1401" s="6" t="s">
        <v>2</v>
      </c>
      <c r="AD1401" s="5">
        <v>20163</v>
      </c>
      <c r="AE1401" s="5" t="s">
        <v>4009</v>
      </c>
      <c r="AF1401" s="5">
        <f>IF(ActividadesCom[[#This Row],[NIVEL 5]]&lt;&gt;0,VLOOKUP(ActividadesCom[[#This Row],[NIVEL 5]],Catálogo!A:B,2,FALSE),"")</f>
        <v>2</v>
      </c>
      <c r="AG1401" s="5">
        <v>1</v>
      </c>
      <c r="AH1401" s="2"/>
    </row>
    <row r="1402" spans="1:34" s="21" customFormat="1" ht="30" hidden="1" customHeight="1" x14ac:dyDescent="0.25">
      <c r="A1402" s="7">
        <v>16470215</v>
      </c>
      <c r="B1402" s="6" t="str">
        <f>VLOOKUP(ActividadesCom[[#This Row],[NO. DE CONTROL]],'LISTADO ESTUDIANTES'!A:C,2,FALSE)</f>
        <v>HEREDIA DZUL CRISTIAN EDUARDO</v>
      </c>
      <c r="C1402" s="6" t="str">
        <f>VLOOKUP(ActividadesCom[[#This Row],[NO. DE CONTROL]],'LISTADO ESTUDIANTES'!A:C,3,FALSE)</f>
        <v>ARQUITECTURA</v>
      </c>
      <c r="D1402" s="5" t="str">
        <f>VLOOKUP(ActividadesCom[[#This Row],[NO. DE CONTROL]],'LISTADO ESTUDIANTES'!A:D,4,FALSE)</f>
        <v>BAJA</v>
      </c>
      <c r="E1402" s="5">
        <f>SUM(ActividadesCom[[#This Row],[CRÉD. 1]],ActividadesCom[[#This Row],[CRÉD. 2]],ActividadesCom[[#This Row],[CRÉD. 3]],ActividadesCom[[#This Row],[CRÉD. 4]],ActividadesCom[[#This Row],[CRÉD. 5]])</f>
        <v>5</v>
      </c>
      <c r="F1402" s="5">
        <f>IF(ActividadesCom[[#This Row],[ÚLTIMO SEMESTRE CON CRÉDITOS]]&gt;0,ROUND(AVERAGE(ActividadesCom[[#This Row],[VALOR NIVEL 5]],ActividadesCom[[#This Row],[VALOR NIVEL 4]],ActividadesCom[[#This Row],[VALOR NIVEL 3]],ActividadesCom[[#This Row],[VALOR NIVEL 2]],ActividadesCom[[#This Row],[VALOR NIVEL 1]]),0),"")</f>
        <v>3</v>
      </c>
      <c r="G1402" s="5" t="str">
        <f>IF(ActividadesCom[[#This Row],[PROMEDIO]]="","",IF(ActividadesCom[[#This Row],[PROMEDIO]]&gt;=4,"EXCELENTE",IF(ActividadesCom[[#This Row],[PROMEDIO]]&gt;=3,"NOTABLE",IF(ActividadesCom[[#This Row],[PROMEDIO]]&gt;=2,"BUENO",IF(ActividadesCom[[#This Row],[PROMEDIO]]=1,"SUFICIENTE","")))))</f>
        <v>NOTABLE</v>
      </c>
      <c r="H1402" s="5">
        <f>MAX(ActividadesCom[[#This Row],[PERÍODO 1]],ActividadesCom[[#This Row],[PERÍODO 2]],ActividadesCom[[#This Row],[PERÍODO 3]],ActividadesCom[[#This Row],[PERÍODO 4]],ActividadesCom[[#This Row],[PERÍODO 5]])</f>
        <v>20201</v>
      </c>
      <c r="I1402" s="6" t="s">
        <v>1193</v>
      </c>
      <c r="J1402" s="5">
        <v>20201</v>
      </c>
      <c r="K1402" s="5" t="s">
        <v>4009</v>
      </c>
      <c r="L1402" s="5">
        <f>IF(ActividadesCom[[#This Row],[NIVEL 1]]&lt;&gt;0,VLOOKUP(ActividadesCom[[#This Row],[NIVEL 1]],Catálogo!A:B,2,FALSE),"")</f>
        <v>2</v>
      </c>
      <c r="M1402" s="5">
        <v>1</v>
      </c>
      <c r="N1402" s="6" t="s">
        <v>1192</v>
      </c>
      <c r="O1402" s="5">
        <v>20201</v>
      </c>
      <c r="P1402" s="5" t="s">
        <v>4009</v>
      </c>
      <c r="Q1402" s="5">
        <f>IF(ActividadesCom[[#This Row],[NIVEL 2]]&lt;&gt;0,VLOOKUP(ActividadesCom[[#This Row],[NIVEL 2]],Catálogo!A:B,2,FALSE),"")</f>
        <v>2</v>
      </c>
      <c r="R1402" s="11">
        <v>1</v>
      </c>
      <c r="S1402" s="12" t="s">
        <v>1036</v>
      </c>
      <c r="T1402" s="11">
        <v>20193</v>
      </c>
      <c r="U1402" s="11" t="s">
        <v>4007</v>
      </c>
      <c r="V1402" s="5">
        <f>IF(ActividadesCom[[#This Row],[NIVEL 3]]&lt;&gt;0,VLOOKUP(ActividadesCom[[#This Row],[NIVEL 3]],Catálogo!A:B,2,FALSE),"")</f>
        <v>4</v>
      </c>
      <c r="W1402" s="11">
        <v>1</v>
      </c>
      <c r="X1402" s="6" t="s">
        <v>31</v>
      </c>
      <c r="Y1402" s="5">
        <v>20171</v>
      </c>
      <c r="Z1402" s="5" t="s">
        <v>4007</v>
      </c>
      <c r="AA1402" s="5">
        <f>IF(ActividadesCom[[#This Row],[NIVEL 4]]&lt;&gt;0,VLOOKUP(ActividadesCom[[#This Row],[NIVEL 4]],Catálogo!A:B,2,FALSE),"")</f>
        <v>4</v>
      </c>
      <c r="AB1402" s="5">
        <v>1</v>
      </c>
      <c r="AC1402" s="6" t="s">
        <v>116</v>
      </c>
      <c r="AD1402" s="5">
        <v>20163</v>
      </c>
      <c r="AE1402" s="5" t="s">
        <v>4009</v>
      </c>
      <c r="AF1402" s="5">
        <f>IF(ActividadesCom[[#This Row],[NIVEL 5]]&lt;&gt;0,VLOOKUP(ActividadesCom[[#This Row],[NIVEL 5]],Catálogo!A:B,2,FALSE),"")</f>
        <v>2</v>
      </c>
      <c r="AG1402" s="5">
        <v>1</v>
      </c>
    </row>
    <row r="1403" spans="1:34" ht="30" hidden="1" customHeight="1" x14ac:dyDescent="0.25">
      <c r="A1403" s="7">
        <v>16470216</v>
      </c>
      <c r="B1403" s="6" t="str">
        <f>VLOOKUP(ActividadesCom[[#This Row],[NO. DE CONTROL]],'LISTADO ESTUDIANTES'!A:C,2,FALSE)</f>
        <v>CHOC YAT SANTA</v>
      </c>
      <c r="C1403" s="6" t="str">
        <f>VLOOKUP(ActividadesCom[[#This Row],[NO. DE CONTROL]],'LISTADO ESTUDIANTES'!A:C,3,FALSE)</f>
        <v>INGENIERIA EN ADMINISTRACION</v>
      </c>
      <c r="D1403" s="5" t="str">
        <f>VLOOKUP(ActividadesCom[[#This Row],[NO. DE CONTROL]],'LISTADO ESTUDIANTES'!A:D,4,FALSE)</f>
        <v>BAJA</v>
      </c>
      <c r="E1403" s="5">
        <f>SUM(ActividadesCom[[#This Row],[CRÉD. 1]],ActividadesCom[[#This Row],[CRÉD. 2]],ActividadesCom[[#This Row],[CRÉD. 3]],ActividadesCom[[#This Row],[CRÉD. 4]],ActividadesCom[[#This Row],[CRÉD. 5]])</f>
        <v>5</v>
      </c>
      <c r="F1403" s="5">
        <f>IF(ActividadesCom[[#This Row],[ÚLTIMO SEMESTRE CON CRÉDITOS]]&gt;0,ROUND(AVERAGE(ActividadesCom[[#This Row],[VALOR NIVEL 5]],ActividadesCom[[#This Row],[VALOR NIVEL 4]],ActividadesCom[[#This Row],[VALOR NIVEL 3]],ActividadesCom[[#This Row],[VALOR NIVEL 2]],ActividadesCom[[#This Row],[VALOR NIVEL 1]]),0),"")</f>
        <v>2</v>
      </c>
      <c r="G1403" s="5" t="str">
        <f>IF(ActividadesCom[[#This Row],[PROMEDIO]]="","",IF(ActividadesCom[[#This Row],[PROMEDIO]]&gt;=4,"EXCELENTE",IF(ActividadesCom[[#This Row],[PROMEDIO]]&gt;=3,"NOTABLE",IF(ActividadesCom[[#This Row],[PROMEDIO]]&gt;=2,"BUENO",IF(ActividadesCom[[#This Row],[PROMEDIO]]=1,"SUFICIENTE","")))))</f>
        <v>BUENO</v>
      </c>
      <c r="H1403" s="5">
        <f>MAX(ActividadesCom[[#This Row],[PERÍODO 1]],ActividadesCom[[#This Row],[PERÍODO 2]],ActividadesCom[[#This Row],[PERÍODO 3]],ActividadesCom[[#This Row],[PERÍODO 4]],ActividadesCom[[#This Row],[PERÍODO 5]])</f>
        <v>20181</v>
      </c>
      <c r="I1403" s="6" t="s">
        <v>436</v>
      </c>
      <c r="J1403" s="5">
        <v>20173</v>
      </c>
      <c r="K1403" s="5" t="s">
        <v>4009</v>
      </c>
      <c r="L1403" s="5">
        <f>IF(ActividadesCom[[#This Row],[NIVEL 1]]&lt;&gt;0,VLOOKUP(ActividadesCom[[#This Row],[NIVEL 1]],Catálogo!A:B,2,FALSE),"")</f>
        <v>2</v>
      </c>
      <c r="M1403" s="5">
        <v>2</v>
      </c>
      <c r="N1403" s="6" t="s">
        <v>614</v>
      </c>
      <c r="O1403" s="5">
        <v>20181</v>
      </c>
      <c r="P1403" s="5" t="s">
        <v>4009</v>
      </c>
      <c r="Q1403" s="5">
        <f>IF(ActividadesCom[[#This Row],[NIVEL 2]]&lt;&gt;0,VLOOKUP(ActividadesCom[[#This Row],[NIVEL 2]],Catálogo!A:B,2,FALSE),"")</f>
        <v>2</v>
      </c>
      <c r="R1403" s="11">
        <v>1</v>
      </c>
      <c r="S1403" s="12"/>
      <c r="T1403" s="11"/>
      <c r="U1403" s="11"/>
      <c r="V1403" s="5" t="str">
        <f>IF(ActividadesCom[[#This Row],[NIVEL 3]]&lt;&gt;0,VLOOKUP(ActividadesCom[[#This Row],[NIVEL 3]],Catálogo!A:B,2,FALSE),"")</f>
        <v/>
      </c>
      <c r="W1403" s="11"/>
      <c r="X1403" s="6" t="s">
        <v>37</v>
      </c>
      <c r="Y1403" s="5">
        <v>20181</v>
      </c>
      <c r="Z1403" s="5" t="s">
        <v>4009</v>
      </c>
      <c r="AA1403" s="5">
        <f>IF(ActividadesCom[[#This Row],[NIVEL 4]]&lt;&gt;0,VLOOKUP(ActividadesCom[[#This Row],[NIVEL 4]],Catálogo!A:B,2,FALSE),"")</f>
        <v>2</v>
      </c>
      <c r="AB1403" s="5">
        <v>1</v>
      </c>
      <c r="AC1403" s="6" t="s">
        <v>37</v>
      </c>
      <c r="AD1403" s="5">
        <v>20171</v>
      </c>
      <c r="AE1403" s="5" t="s">
        <v>4008</v>
      </c>
      <c r="AF1403" s="5">
        <f>IF(ActividadesCom[[#This Row],[NIVEL 5]]&lt;&gt;0,VLOOKUP(ActividadesCom[[#This Row],[NIVEL 5]],Catálogo!A:B,2,FALSE),"")</f>
        <v>3</v>
      </c>
      <c r="AG1403" s="5">
        <v>1</v>
      </c>
      <c r="AH1403" s="2"/>
    </row>
    <row r="1404" spans="1:34" s="21" customFormat="1" ht="30" hidden="1" customHeight="1" x14ac:dyDescent="0.25">
      <c r="A1404" s="7">
        <v>16470217</v>
      </c>
      <c r="B1404" s="6" t="str">
        <f>VLOOKUP(ActividadesCom[[#This Row],[NO. DE CONTROL]],'LISTADO ESTUDIANTES'!A:C,2,FALSE)</f>
        <v>EHUAN CANUL EDDY ROMAN</v>
      </c>
      <c r="C1404" s="6" t="str">
        <f>VLOOKUP(ActividadesCom[[#This Row],[NO. DE CONTROL]],'LISTADO ESTUDIANTES'!A:C,3,FALSE)</f>
        <v>INGENIERIA EN GESTION EMPRESARIAL</v>
      </c>
      <c r="D1404" s="5" t="str">
        <f>VLOOKUP(ActividadesCom[[#This Row],[NO. DE CONTROL]],'LISTADO ESTUDIANTES'!A:D,4,FALSE)</f>
        <v>BAJA</v>
      </c>
      <c r="E1404" s="5">
        <f>SUM(ActividadesCom[[#This Row],[CRÉD. 1]],ActividadesCom[[#This Row],[CRÉD. 2]],ActividadesCom[[#This Row],[CRÉD. 3]],ActividadesCom[[#This Row],[CRÉD. 4]],ActividadesCom[[#This Row],[CRÉD. 5]])</f>
        <v>6</v>
      </c>
      <c r="F1404" s="17">
        <f>IF(ActividadesCom[[#This Row],[ÚLTIMO SEMESTRE CON CRÉDITOS]]&gt;0,ROUND(AVERAGE(ActividadesCom[[#This Row],[VALOR NIVEL 5]],ActividadesCom[[#This Row],[VALOR NIVEL 4]],ActividadesCom[[#This Row],[VALOR NIVEL 3]],ActividadesCom[[#This Row],[VALOR NIVEL 2]],ActividadesCom[[#This Row],[VALOR NIVEL 1]]),0),"")</f>
        <v>3</v>
      </c>
      <c r="G1404" s="5" t="str">
        <f>IF(ActividadesCom[[#This Row],[PROMEDIO]]="","",IF(ActividadesCom[[#This Row],[PROMEDIO]]&gt;=4,"EXCELENTE",IF(ActividadesCom[[#This Row],[PROMEDIO]]&gt;=3,"NOTABLE",IF(ActividadesCom[[#This Row],[PROMEDIO]]&gt;=2,"BUENO",IF(ActividadesCom[[#This Row],[PROMEDIO]]=1,"SUFICIENTE","")))))</f>
        <v>NOTABLE</v>
      </c>
      <c r="H1404" s="5">
        <f>MAX(ActividadesCom[[#This Row],[PERÍODO 1]],ActividadesCom[[#This Row],[PERÍODO 2]],ActividadesCom[[#This Row],[PERÍODO 3]],ActividadesCom[[#This Row],[PERÍODO 4]],ActividadesCom[[#This Row],[PERÍODO 5]])</f>
        <v>20213</v>
      </c>
      <c r="I1404" s="6" t="s">
        <v>111</v>
      </c>
      <c r="J1404" s="5">
        <v>20163</v>
      </c>
      <c r="K1404" s="5" t="s">
        <v>4009</v>
      </c>
      <c r="L1404" s="5">
        <f>IF(ActividadesCom[[#This Row],[NIVEL 1]]&lt;&gt;0,VLOOKUP(ActividadesCom[[#This Row],[NIVEL 1]],Catálogo!A:B,2,FALSE),"")</f>
        <v>2</v>
      </c>
      <c r="M1404" s="5">
        <v>2</v>
      </c>
      <c r="N1404" s="6" t="s">
        <v>4440</v>
      </c>
      <c r="O1404" s="5">
        <v>20211</v>
      </c>
      <c r="P1404" s="5" t="s">
        <v>4008</v>
      </c>
      <c r="Q1404" s="5">
        <f>IF(ActividadesCom[[#This Row],[NIVEL 2]]&lt;&gt;0,VLOOKUP(ActividadesCom[[#This Row],[NIVEL 2]],Catálogo!A:B,2,FALSE),"")</f>
        <v>3</v>
      </c>
      <c r="R1404" s="11">
        <v>1</v>
      </c>
      <c r="S1404" s="6" t="s">
        <v>4844</v>
      </c>
      <c r="T1404" s="5">
        <v>20213</v>
      </c>
      <c r="U1404" s="11" t="s">
        <v>4007</v>
      </c>
      <c r="V1404" s="5">
        <f>IF(ActividadesCom[[#This Row],[NIVEL 3]]&lt;&gt;0,VLOOKUP(ActividadesCom[[#This Row],[NIVEL 3]],Catálogo!A:B,2,FALSE),"")</f>
        <v>4</v>
      </c>
      <c r="W1404" s="11">
        <v>1</v>
      </c>
      <c r="X1404" s="6" t="s">
        <v>4893</v>
      </c>
      <c r="Y1404" s="5">
        <v>20213</v>
      </c>
      <c r="Z1404" s="5" t="s">
        <v>4007</v>
      </c>
      <c r="AA1404" s="5">
        <f>IF(ActividadesCom[[#This Row],[NIVEL 4]]&lt;&gt;0,VLOOKUP(ActividadesCom[[#This Row],[NIVEL 4]],Catálogo!A:B,2,FALSE),"")</f>
        <v>4</v>
      </c>
      <c r="AB1404" s="5">
        <v>1</v>
      </c>
      <c r="AC1404" s="6" t="s">
        <v>665</v>
      </c>
      <c r="AD1404" s="5">
        <v>20183</v>
      </c>
      <c r="AE1404" s="5" t="s">
        <v>4009</v>
      </c>
      <c r="AF1404" s="5">
        <f>IF(ActividadesCom[[#This Row],[NIVEL 5]]&lt;&gt;0,VLOOKUP(ActividadesCom[[#This Row],[NIVEL 5]],Catálogo!A:B,2,FALSE),"")</f>
        <v>2</v>
      </c>
      <c r="AG1404" s="5">
        <v>1</v>
      </c>
    </row>
    <row r="1405" spans="1:34" s="21" customFormat="1" ht="30" hidden="1" customHeight="1" x14ac:dyDescent="0.25">
      <c r="A1405" s="7">
        <v>16470218</v>
      </c>
      <c r="B1405" s="6" t="str">
        <f>VLOOKUP(ActividadesCom[[#This Row],[NO. DE CONTROL]],'LISTADO ESTUDIANTES'!A:C,2,FALSE)</f>
        <v>LOPEZ CAN JAVIER ALDAIR</v>
      </c>
      <c r="C1405" s="6" t="str">
        <f>VLOOKUP(ActividadesCom[[#This Row],[NO. DE CONTROL]],'LISTADO ESTUDIANTES'!A:C,3,FALSE)</f>
        <v>INGENIERIA EN ADMINISTRACION</v>
      </c>
      <c r="D1405" s="5" t="str">
        <f>VLOOKUP(ActividadesCom[[#This Row],[NO. DE CONTROL]],'LISTADO ESTUDIANTES'!A:D,4,FALSE)</f>
        <v>BAJA</v>
      </c>
      <c r="E1405" s="5">
        <f>SUM(ActividadesCom[[#This Row],[CRÉD. 1]],ActividadesCom[[#This Row],[CRÉD. 2]],ActividadesCom[[#This Row],[CRÉD. 3]],ActividadesCom[[#This Row],[CRÉD. 4]],ActividadesCom[[#This Row],[CRÉD. 5]])</f>
        <v>6</v>
      </c>
      <c r="F1405" s="5">
        <f>IF(ActividadesCom[[#This Row],[ÚLTIMO SEMESTRE CON CRÉDITOS]]&gt;0,ROUND(AVERAGE(ActividadesCom[[#This Row],[VALOR NIVEL 5]],ActividadesCom[[#This Row],[VALOR NIVEL 4]],ActividadesCom[[#This Row],[VALOR NIVEL 3]],ActividadesCom[[#This Row],[VALOR NIVEL 2]],ActividadesCom[[#This Row],[VALOR NIVEL 1]]),0),"")</f>
        <v>3</v>
      </c>
      <c r="G1405" s="5" t="str">
        <f>IF(ActividadesCom[[#This Row],[PROMEDIO]]="","",IF(ActividadesCom[[#This Row],[PROMEDIO]]&gt;=4,"EXCELENTE",IF(ActividadesCom[[#This Row],[PROMEDIO]]&gt;=3,"NOTABLE",IF(ActividadesCom[[#This Row],[PROMEDIO]]&gt;=2,"BUENO",IF(ActividadesCom[[#This Row],[PROMEDIO]]=1,"SUFICIENTE","")))))</f>
        <v>NOTABLE</v>
      </c>
      <c r="H1405" s="5">
        <f>MAX(ActividadesCom[[#This Row],[PERÍODO 1]],ActividadesCom[[#This Row],[PERÍODO 2]],ActividadesCom[[#This Row],[PERÍODO 3]],ActividadesCom[[#This Row],[PERÍODO 4]],ActividadesCom[[#This Row],[PERÍODO 5]])</f>
        <v>20193</v>
      </c>
      <c r="I1405" s="6" t="s">
        <v>437</v>
      </c>
      <c r="J1405" s="5">
        <v>20173</v>
      </c>
      <c r="K1405" s="5" t="s">
        <v>4009</v>
      </c>
      <c r="L1405" s="5">
        <f>IF(ActividadesCom[[#This Row],[NIVEL 1]]&lt;&gt;0,VLOOKUP(ActividadesCom[[#This Row],[NIVEL 1]],Catálogo!A:B,2,FALSE),"")</f>
        <v>2</v>
      </c>
      <c r="M1405" s="5">
        <v>2</v>
      </c>
      <c r="N1405" s="6" t="s">
        <v>614</v>
      </c>
      <c r="O1405" s="5">
        <v>20181</v>
      </c>
      <c r="P1405" s="5" t="s">
        <v>4009</v>
      </c>
      <c r="Q1405" s="5">
        <f>IF(ActividadesCom[[#This Row],[NIVEL 2]]&lt;&gt;0,VLOOKUP(ActividadesCom[[#This Row],[NIVEL 2]],Catálogo!A:B,2,FALSE),"")</f>
        <v>2</v>
      </c>
      <c r="R1405" s="11">
        <v>1</v>
      </c>
      <c r="S1405" s="12" t="s">
        <v>1087</v>
      </c>
      <c r="T1405" s="11">
        <v>20193</v>
      </c>
      <c r="U1405" s="11" t="s">
        <v>4007</v>
      </c>
      <c r="V1405" s="5">
        <f>IF(ActividadesCom[[#This Row],[NIVEL 3]]&lt;&gt;0,VLOOKUP(ActividadesCom[[#This Row],[NIVEL 3]],Catálogo!A:B,2,FALSE),"")</f>
        <v>4</v>
      </c>
      <c r="W1405" s="11">
        <v>1</v>
      </c>
      <c r="X1405" s="6" t="s">
        <v>403</v>
      </c>
      <c r="Y1405" s="5">
        <v>20173</v>
      </c>
      <c r="Z1405" s="5" t="s">
        <v>4008</v>
      </c>
      <c r="AA1405" s="5">
        <f>IF(ActividadesCom[[#This Row],[NIVEL 4]]&lt;&gt;0,VLOOKUP(ActividadesCom[[#This Row],[NIVEL 4]],Catálogo!A:B,2,FALSE),"")</f>
        <v>3</v>
      </c>
      <c r="AB1405" s="5">
        <v>1</v>
      </c>
      <c r="AC1405" s="6" t="s">
        <v>31</v>
      </c>
      <c r="AD1405" s="5">
        <v>20171</v>
      </c>
      <c r="AE1405" s="5" t="s">
        <v>4007</v>
      </c>
      <c r="AF1405" s="5">
        <f>IF(ActividadesCom[[#This Row],[NIVEL 5]]&lt;&gt;0,VLOOKUP(ActividadesCom[[#This Row],[NIVEL 5]],Catálogo!A:B,2,FALSE),"")</f>
        <v>4</v>
      </c>
      <c r="AG1405" s="5">
        <v>1</v>
      </c>
    </row>
    <row r="1406" spans="1:34" ht="30" hidden="1" customHeight="1" x14ac:dyDescent="0.25">
      <c r="A1406" s="7">
        <v>16470219</v>
      </c>
      <c r="B1406" s="6" t="str">
        <f>VLOOKUP(ActividadesCom[[#This Row],[NO. DE CONTROL]],'LISTADO ESTUDIANTES'!A:C,2,FALSE)</f>
        <v>MAY CAHUICH PAUL ARCANGEL</v>
      </c>
      <c r="C1406" s="6" t="str">
        <f>VLOOKUP(ActividadesCom[[#This Row],[NO. DE CONTROL]],'LISTADO ESTUDIANTES'!A:C,3,FALSE)</f>
        <v>INGENIERIA EN ADMINISTRACION</v>
      </c>
      <c r="D1406" s="5" t="str">
        <f>VLOOKUP(ActividadesCom[[#This Row],[NO. DE CONTROL]],'LISTADO ESTUDIANTES'!A:D,4,FALSE)</f>
        <v>BAJA</v>
      </c>
      <c r="E1406" s="5">
        <f>SUM(ActividadesCom[[#This Row],[CRÉD. 1]],ActividadesCom[[#This Row],[CRÉD. 2]],ActividadesCom[[#This Row],[CRÉD. 3]],ActividadesCom[[#This Row],[CRÉD. 4]],ActividadesCom[[#This Row],[CRÉD. 5]])</f>
        <v>0</v>
      </c>
      <c r="F1406" s="17" t="str">
        <f>IF(ActividadesCom[[#This Row],[ÚLTIMO SEMESTRE CON CRÉDITOS]]&gt;0,ROUND(AVERAGE(ActividadesCom[[#This Row],[VALOR NIVEL 5]],ActividadesCom[[#This Row],[VALOR NIVEL 4]],ActividadesCom[[#This Row],[VALOR NIVEL 3]],ActividadesCom[[#This Row],[VALOR NIVEL 2]],ActividadesCom[[#This Row],[VALOR NIVEL 1]]),0),"")</f>
        <v/>
      </c>
      <c r="G1406" s="5" t="str">
        <f>IF(ActividadesCom[[#This Row],[PROMEDIO]]="","",IF(ActividadesCom[[#This Row],[PROMEDIO]]&gt;=4,"EXCELENTE",IF(ActividadesCom[[#This Row],[PROMEDIO]]&gt;=3,"NOTABLE",IF(ActividadesCom[[#This Row],[PROMEDIO]]&gt;=2,"BUENO",IF(ActividadesCom[[#This Row],[PROMEDIO]]=1,"SUFICIENTE","")))))</f>
        <v/>
      </c>
      <c r="H1406" s="5">
        <f>MAX(ActividadesCom[[#This Row],[PERÍODO 1]],ActividadesCom[[#This Row],[PERÍODO 2]],ActividadesCom[[#This Row],[PERÍODO 3]],ActividadesCom[[#This Row],[PERÍODO 4]],ActividadesCom[[#This Row],[PERÍODO 5]])</f>
        <v>0</v>
      </c>
      <c r="I1406" s="6"/>
      <c r="J1406" s="5"/>
      <c r="K1406" s="5"/>
      <c r="L1406" s="5" t="str">
        <f>IF(ActividadesCom[[#This Row],[NIVEL 1]]&lt;&gt;0,VLOOKUP(ActividadesCom[[#This Row],[NIVEL 1]],Catálogo!A:B,2,FALSE),"")</f>
        <v/>
      </c>
      <c r="M1406" s="5"/>
      <c r="N1406" s="6"/>
      <c r="O1406" s="5"/>
      <c r="P1406" s="5"/>
      <c r="Q1406" s="5" t="str">
        <f>IF(ActividadesCom[[#This Row],[NIVEL 2]]&lt;&gt;0,VLOOKUP(ActividadesCom[[#This Row],[NIVEL 2]],Catálogo!A:B,2,FALSE),"")</f>
        <v/>
      </c>
      <c r="R1406" s="11"/>
      <c r="S1406" s="12"/>
      <c r="T1406" s="11"/>
      <c r="U1406" s="11"/>
      <c r="V1406" s="5" t="str">
        <f>IF(ActividadesCom[[#This Row],[NIVEL 3]]&lt;&gt;0,VLOOKUP(ActividadesCom[[#This Row],[NIVEL 3]],Catálogo!A:B,2,FALSE),"")</f>
        <v/>
      </c>
      <c r="W1406" s="11"/>
      <c r="X1406" s="6"/>
      <c r="Y1406" s="5"/>
      <c r="Z1406" s="5"/>
      <c r="AA1406" s="5" t="str">
        <f>IF(ActividadesCom[[#This Row],[NIVEL 4]]&lt;&gt;0,VLOOKUP(ActividadesCom[[#This Row],[NIVEL 4]],Catálogo!A:B,2,FALSE),"")</f>
        <v/>
      </c>
      <c r="AB1406" s="5"/>
      <c r="AC1406" s="6"/>
      <c r="AD1406" s="5"/>
      <c r="AE1406" s="5"/>
      <c r="AF1406" s="5" t="str">
        <f>IF(ActividadesCom[[#This Row],[NIVEL 5]]&lt;&gt;0,VLOOKUP(ActividadesCom[[#This Row],[NIVEL 5]],Catálogo!A:B,2,FALSE),"")</f>
        <v/>
      </c>
      <c r="AG1406" s="5"/>
      <c r="AH1406" s="2"/>
    </row>
    <row r="1407" spans="1:34" ht="30" hidden="1" customHeight="1" x14ac:dyDescent="0.25">
      <c r="A1407" s="7">
        <v>16470220</v>
      </c>
      <c r="B1407" s="6" t="str">
        <f>VLOOKUP(ActividadesCom[[#This Row],[NO. DE CONTROL]],'LISTADO ESTUDIANTES'!A:C,2,FALSE)</f>
        <v>CHIN CAMARA EDUARDO MIGUEL</v>
      </c>
      <c r="C1407" s="6" t="str">
        <f>VLOOKUP(ActividadesCom[[#This Row],[NO. DE CONTROL]],'LISTADO ESTUDIANTES'!A:C,3,FALSE)</f>
        <v>INGENIERIA EN ADMINISTRACION</v>
      </c>
      <c r="D1407" s="5" t="str">
        <f>VLOOKUP(ActividadesCom[[#This Row],[NO. DE CONTROL]],'LISTADO ESTUDIANTES'!A:D,4,FALSE)</f>
        <v>BAJA</v>
      </c>
      <c r="E1407" s="5">
        <f>SUM(ActividadesCom[[#This Row],[CRÉD. 1]],ActividadesCom[[#This Row],[CRÉD. 2]],ActividadesCom[[#This Row],[CRÉD. 3]],ActividadesCom[[#This Row],[CRÉD. 4]],ActividadesCom[[#This Row],[CRÉD. 5]])</f>
        <v>6</v>
      </c>
      <c r="F1407" s="5">
        <f>IF(ActividadesCom[[#This Row],[ÚLTIMO SEMESTRE CON CRÉDITOS]]&gt;0,ROUND(AVERAGE(ActividadesCom[[#This Row],[VALOR NIVEL 5]],ActividadesCom[[#This Row],[VALOR NIVEL 4]],ActividadesCom[[#This Row],[VALOR NIVEL 3]],ActividadesCom[[#This Row],[VALOR NIVEL 2]],ActividadesCom[[#This Row],[VALOR NIVEL 1]]),0),"")</f>
        <v>3</v>
      </c>
      <c r="G1407" s="5" t="str">
        <f>IF(ActividadesCom[[#This Row],[PROMEDIO]]="","",IF(ActividadesCom[[#This Row],[PROMEDIO]]&gt;=4,"EXCELENTE",IF(ActividadesCom[[#This Row],[PROMEDIO]]&gt;=3,"NOTABLE",IF(ActividadesCom[[#This Row],[PROMEDIO]]&gt;=2,"BUENO",IF(ActividadesCom[[#This Row],[PROMEDIO]]=1,"SUFICIENTE","")))))</f>
        <v>NOTABLE</v>
      </c>
      <c r="H1407" s="5">
        <f>MAX(ActividadesCom[[#This Row],[PERÍODO 1]],ActividadesCom[[#This Row],[PERÍODO 2]],ActividadesCom[[#This Row],[PERÍODO 3]],ActividadesCom[[#This Row],[PERÍODO 4]],ActividadesCom[[#This Row],[PERÍODO 5]])</f>
        <v>20193</v>
      </c>
      <c r="I1407" s="6" t="s">
        <v>437</v>
      </c>
      <c r="J1407" s="5">
        <v>20173</v>
      </c>
      <c r="K1407" s="5" t="s">
        <v>4009</v>
      </c>
      <c r="L1407" s="5">
        <f>IF(ActividadesCom[[#This Row],[NIVEL 1]]&lt;&gt;0,VLOOKUP(ActividadesCom[[#This Row],[NIVEL 1]],Catálogo!A:B,2,FALSE),"")</f>
        <v>2</v>
      </c>
      <c r="M1407" s="5">
        <v>2</v>
      </c>
      <c r="N1407" s="6" t="s">
        <v>614</v>
      </c>
      <c r="O1407" s="5">
        <v>20181</v>
      </c>
      <c r="P1407" s="5" t="s">
        <v>4009</v>
      </c>
      <c r="Q1407" s="5">
        <f>IF(ActividadesCom[[#This Row],[NIVEL 2]]&lt;&gt;0,VLOOKUP(ActividadesCom[[#This Row],[NIVEL 2]],Catálogo!A:B,2,FALSE),"")</f>
        <v>2</v>
      </c>
      <c r="R1407" s="11">
        <v>1</v>
      </c>
      <c r="S1407" s="12" t="s">
        <v>1087</v>
      </c>
      <c r="T1407" s="11">
        <v>20193</v>
      </c>
      <c r="U1407" s="11" t="s">
        <v>4007</v>
      </c>
      <c r="V1407" s="5">
        <f>IF(ActividadesCom[[#This Row],[NIVEL 3]]&lt;&gt;0,VLOOKUP(ActividadesCom[[#This Row],[NIVEL 3]],Catálogo!A:B,2,FALSE),"")</f>
        <v>4</v>
      </c>
      <c r="W1407" s="11">
        <v>1</v>
      </c>
      <c r="X1407" s="6" t="s">
        <v>403</v>
      </c>
      <c r="Y1407" s="5">
        <v>20173</v>
      </c>
      <c r="Z1407" s="5" t="s">
        <v>4008</v>
      </c>
      <c r="AA1407" s="5">
        <f>IF(ActividadesCom[[#This Row],[NIVEL 4]]&lt;&gt;0,VLOOKUP(ActividadesCom[[#This Row],[NIVEL 4]],Catálogo!A:B,2,FALSE),"")</f>
        <v>3</v>
      </c>
      <c r="AB1407" s="5">
        <v>1</v>
      </c>
      <c r="AC1407" s="6" t="s">
        <v>116</v>
      </c>
      <c r="AD1407" s="5">
        <v>20163</v>
      </c>
      <c r="AE1407" s="5" t="s">
        <v>4009</v>
      </c>
      <c r="AF1407" s="5">
        <f>IF(ActividadesCom[[#This Row],[NIVEL 5]]&lt;&gt;0,VLOOKUP(ActividadesCom[[#This Row],[NIVEL 5]],Catálogo!A:B,2,FALSE),"")</f>
        <v>2</v>
      </c>
      <c r="AG1407" s="5">
        <v>1</v>
      </c>
      <c r="AH1407" s="2"/>
    </row>
    <row r="1408" spans="1:34" s="21" customFormat="1" ht="30" hidden="1" customHeight="1" x14ac:dyDescent="0.25">
      <c r="A1408" s="7">
        <v>16470221</v>
      </c>
      <c r="B1408" s="6" t="str">
        <f>VLOOKUP(ActividadesCom[[#This Row],[NO. DE CONTROL]],'LISTADO ESTUDIANTES'!A:C,2,FALSE)</f>
        <v>LAGUNAS BAEZ RUBEN ARMANDO</v>
      </c>
      <c r="C1408" s="6" t="str">
        <f>VLOOKUP(ActividadesCom[[#This Row],[NO. DE CONTROL]],'LISTADO ESTUDIANTES'!A:C,3,FALSE)</f>
        <v>INGENIERIA EN ADMINISTRACION</v>
      </c>
      <c r="D1408" s="5" t="str">
        <f>VLOOKUP(ActividadesCom[[#This Row],[NO. DE CONTROL]],'LISTADO ESTUDIANTES'!A:D,4,FALSE)</f>
        <v>BAJA</v>
      </c>
      <c r="E1408" s="5">
        <f>SUM(ActividadesCom[[#This Row],[CRÉD. 1]],ActividadesCom[[#This Row],[CRÉD. 2]],ActividadesCom[[#This Row],[CRÉD. 3]],ActividadesCom[[#This Row],[CRÉD. 4]],ActividadesCom[[#This Row],[CRÉD. 5]])</f>
        <v>7</v>
      </c>
      <c r="F1408" s="5">
        <f>IF(ActividadesCom[[#This Row],[ÚLTIMO SEMESTRE CON CRÉDITOS]]&gt;0,ROUND(AVERAGE(ActividadesCom[[#This Row],[VALOR NIVEL 5]],ActividadesCom[[#This Row],[VALOR NIVEL 4]],ActividadesCom[[#This Row],[VALOR NIVEL 3]],ActividadesCom[[#This Row],[VALOR NIVEL 2]],ActividadesCom[[#This Row],[VALOR NIVEL 1]]),0),"")</f>
        <v>3</v>
      </c>
      <c r="G1408" s="5" t="str">
        <f>IF(ActividadesCom[[#This Row],[PROMEDIO]]="","",IF(ActividadesCom[[#This Row],[PROMEDIO]]&gt;=4,"EXCELENTE",IF(ActividadesCom[[#This Row],[PROMEDIO]]&gt;=3,"NOTABLE",IF(ActividadesCom[[#This Row],[PROMEDIO]]&gt;=2,"BUENO",IF(ActividadesCom[[#This Row],[PROMEDIO]]=1,"SUFICIENTE","")))))</f>
        <v>NOTABLE</v>
      </c>
      <c r="H1408" s="5">
        <f>MAX(ActividadesCom[[#This Row],[PERÍODO 1]],ActividadesCom[[#This Row],[PERÍODO 2]],ActividadesCom[[#This Row],[PERÍODO 3]],ActividadesCom[[#This Row],[PERÍODO 4]],ActividadesCom[[#This Row],[PERÍODO 5]])</f>
        <v>20193</v>
      </c>
      <c r="I1408" s="6" t="s">
        <v>614</v>
      </c>
      <c r="J1408" s="5">
        <v>20181</v>
      </c>
      <c r="K1408" s="5" t="s">
        <v>4009</v>
      </c>
      <c r="L1408" s="5">
        <f>IF(ActividadesCom[[#This Row],[NIVEL 1]]&lt;&gt;0,VLOOKUP(ActividadesCom[[#This Row],[NIVEL 1]],Catálogo!A:B,2,FALSE),"")</f>
        <v>2</v>
      </c>
      <c r="M1408" s="5">
        <v>1</v>
      </c>
      <c r="N1408" s="6" t="s">
        <v>1100</v>
      </c>
      <c r="O1408" s="5">
        <v>20193</v>
      </c>
      <c r="P1408" s="5" t="s">
        <v>4009</v>
      </c>
      <c r="Q1408" s="5">
        <f>IF(ActividadesCom[[#This Row],[NIVEL 2]]&lt;&gt;0,VLOOKUP(ActividadesCom[[#This Row],[NIVEL 2]],Catálogo!A:B,2,FALSE),"")</f>
        <v>2</v>
      </c>
      <c r="R1408" s="11">
        <v>2</v>
      </c>
      <c r="S1408" s="12" t="s">
        <v>1087</v>
      </c>
      <c r="T1408" s="11">
        <v>20193</v>
      </c>
      <c r="U1408" s="11" t="s">
        <v>4007</v>
      </c>
      <c r="V1408" s="5">
        <f>IF(ActividadesCom[[#This Row],[NIVEL 3]]&lt;&gt;0,VLOOKUP(ActividadesCom[[#This Row],[NIVEL 3]],Catálogo!A:B,2,FALSE),"")</f>
        <v>4</v>
      </c>
      <c r="W1408" s="11">
        <v>1</v>
      </c>
      <c r="X1408" s="6" t="s">
        <v>4066</v>
      </c>
      <c r="Y1408" s="5">
        <v>20183</v>
      </c>
      <c r="Z1408" s="5" t="s">
        <v>4008</v>
      </c>
      <c r="AA1408" s="5">
        <f>IF(ActividadesCom[[#This Row],[NIVEL 4]]&lt;&gt;0,VLOOKUP(ActividadesCom[[#This Row],[NIVEL 4]],Catálogo!A:B,2,FALSE),"")</f>
        <v>3</v>
      </c>
      <c r="AB1408" s="5">
        <v>2</v>
      </c>
      <c r="AC1408" s="6" t="s">
        <v>81</v>
      </c>
      <c r="AD1408" s="5">
        <v>20163</v>
      </c>
      <c r="AE1408" s="5" t="s">
        <v>4009</v>
      </c>
      <c r="AF1408" s="5">
        <f>IF(ActividadesCom[[#This Row],[NIVEL 5]]&lt;&gt;0,VLOOKUP(ActividadesCom[[#This Row],[NIVEL 5]],Catálogo!A:B,2,FALSE),"")</f>
        <v>2</v>
      </c>
      <c r="AG1408" s="5">
        <v>1</v>
      </c>
    </row>
    <row r="1409" spans="1:16376" ht="30" hidden="1" customHeight="1" x14ac:dyDescent="0.25">
      <c r="A1409" s="7">
        <v>16470222</v>
      </c>
      <c r="B1409" s="6" t="str">
        <f>VLOOKUP(ActividadesCom[[#This Row],[NO. DE CONTROL]],'LISTADO ESTUDIANTES'!A:C,2,FALSE)</f>
        <v>GONZALEZ COBOS KATIA GUADALUPE</v>
      </c>
      <c r="C1409" s="6" t="str">
        <f>VLOOKUP(ActividadesCom[[#This Row],[NO. DE CONTROL]],'LISTADO ESTUDIANTES'!A:C,3,FALSE)</f>
        <v>INGENIERIA EN ADMINISTRACION</v>
      </c>
      <c r="D1409" s="5" t="str">
        <f>VLOOKUP(ActividadesCom[[#This Row],[NO. DE CONTROL]],'LISTADO ESTUDIANTES'!A:D,4,FALSE)</f>
        <v>BAJA</v>
      </c>
      <c r="E1409" s="5">
        <f>SUM(ActividadesCom[[#This Row],[CRÉD. 1]],ActividadesCom[[#This Row],[CRÉD. 2]],ActividadesCom[[#This Row],[CRÉD. 3]],ActividadesCom[[#This Row],[CRÉD. 4]],ActividadesCom[[#This Row],[CRÉD. 5]])</f>
        <v>5</v>
      </c>
      <c r="F1409" s="17">
        <f>IF(ActividadesCom[[#This Row],[ÚLTIMO SEMESTRE CON CRÉDITOS]]&gt;0,ROUND(AVERAGE(ActividadesCom[[#This Row],[VALOR NIVEL 5]],ActividadesCom[[#This Row],[VALOR NIVEL 4]],ActividadesCom[[#This Row],[VALOR NIVEL 3]],ActividadesCom[[#This Row],[VALOR NIVEL 2]],ActividadesCom[[#This Row],[VALOR NIVEL 1]]),0),"")</f>
        <v>3</v>
      </c>
      <c r="G1409" s="5" t="str">
        <f>IF(ActividadesCom[[#This Row],[PROMEDIO]]="","",IF(ActividadesCom[[#This Row],[PROMEDIO]]&gt;=4,"EXCELENTE",IF(ActividadesCom[[#This Row],[PROMEDIO]]&gt;=3,"NOTABLE",IF(ActividadesCom[[#This Row],[PROMEDIO]]&gt;=2,"BUENO",IF(ActividadesCom[[#This Row],[PROMEDIO]]=1,"SUFICIENTE","")))))</f>
        <v>NOTABLE</v>
      </c>
      <c r="H1409" s="5">
        <f>MAX(ActividadesCom[[#This Row],[PERÍODO 1]],ActividadesCom[[#This Row],[PERÍODO 2]],ActividadesCom[[#This Row],[PERÍODO 3]],ActividadesCom[[#This Row],[PERÍODO 4]],ActividadesCom[[#This Row],[PERÍODO 5]])</f>
        <v>20203</v>
      </c>
      <c r="I1409" s="6" t="s">
        <v>614</v>
      </c>
      <c r="J1409" s="5">
        <v>20181</v>
      </c>
      <c r="K1409" s="5" t="s">
        <v>4009</v>
      </c>
      <c r="L1409" s="5">
        <f>IF(ActividadesCom[[#This Row],[NIVEL 1]]&lt;&gt;0,VLOOKUP(ActividadesCom[[#This Row],[NIVEL 1]],Catálogo!A:B,2,FALSE),"")</f>
        <v>2</v>
      </c>
      <c r="M1409" s="5">
        <v>1</v>
      </c>
      <c r="N1409" s="6" t="s">
        <v>1131</v>
      </c>
      <c r="O1409" s="5">
        <v>20193</v>
      </c>
      <c r="P1409" s="5" t="s">
        <v>4009</v>
      </c>
      <c r="Q1409" s="5">
        <f>IF(ActividadesCom[[#This Row],[NIVEL 2]]&lt;&gt;0,VLOOKUP(ActividadesCom[[#This Row],[NIVEL 2]],Catálogo!A:B,2,FALSE),"")</f>
        <v>2</v>
      </c>
      <c r="R1409" s="11">
        <v>1</v>
      </c>
      <c r="S1409" s="12" t="s">
        <v>111</v>
      </c>
      <c r="T1409" s="11">
        <v>20203</v>
      </c>
      <c r="U1409" s="11" t="s">
        <v>4007</v>
      </c>
      <c r="V1409" s="5">
        <f>IF(ActividadesCom[[#This Row],[NIVEL 3]]&lt;&gt;0,VLOOKUP(ActividadesCom[[#This Row],[NIVEL 3]],Catálogo!A:B,2,FALSE),"")</f>
        <v>4</v>
      </c>
      <c r="W1409" s="11">
        <v>1</v>
      </c>
      <c r="X1409" s="6" t="s">
        <v>403</v>
      </c>
      <c r="Y1409" s="5">
        <v>20173</v>
      </c>
      <c r="Z1409" s="5" t="s">
        <v>4008</v>
      </c>
      <c r="AA1409" s="5">
        <f>IF(ActividadesCom[[#This Row],[NIVEL 4]]&lt;&gt;0,VLOOKUP(ActividadesCom[[#This Row],[NIVEL 4]],Catálogo!A:B,2,FALSE),"")</f>
        <v>3</v>
      </c>
      <c r="AB1409" s="5">
        <v>1</v>
      </c>
      <c r="AC1409" s="6" t="s">
        <v>99</v>
      </c>
      <c r="AD1409" s="5">
        <v>20163</v>
      </c>
      <c r="AE1409" s="5" t="s">
        <v>4009</v>
      </c>
      <c r="AF1409" s="5">
        <f>IF(ActividadesCom[[#This Row],[NIVEL 5]]&lt;&gt;0,VLOOKUP(ActividadesCom[[#This Row],[NIVEL 5]],Catálogo!A:B,2,FALSE),"")</f>
        <v>2</v>
      </c>
      <c r="AG1409" s="5">
        <v>1</v>
      </c>
      <c r="AH1409" s="2"/>
    </row>
    <row r="1410" spans="1:16376" s="21" customFormat="1" ht="30" hidden="1" customHeight="1" x14ac:dyDescent="0.25">
      <c r="A1410" s="7">
        <v>16470223</v>
      </c>
      <c r="B1410" s="6" t="str">
        <f>VLOOKUP(ActividadesCom[[#This Row],[NO. DE CONTROL]],'LISTADO ESTUDIANTES'!A:C,2,FALSE)</f>
        <v>PANTI SIMA JOSUE ABRAHAM</v>
      </c>
      <c r="C1410" s="6" t="str">
        <f>VLOOKUP(ActividadesCom[[#This Row],[NO. DE CONTROL]],'LISTADO ESTUDIANTES'!A:C,3,FALSE)</f>
        <v>INGENIERIA EN ADMINISTRACION</v>
      </c>
      <c r="D1410" s="5" t="str">
        <f>VLOOKUP(ActividadesCom[[#This Row],[NO. DE CONTROL]],'LISTADO ESTUDIANTES'!A:D,4,FALSE)</f>
        <v>BAJA</v>
      </c>
      <c r="E1410" s="5">
        <f>SUM(ActividadesCom[[#This Row],[CRÉD. 1]],ActividadesCom[[#This Row],[CRÉD. 2]],ActividadesCom[[#This Row],[CRÉD. 3]],ActividadesCom[[#This Row],[CRÉD. 4]],ActividadesCom[[#This Row],[CRÉD. 5]])</f>
        <v>2</v>
      </c>
      <c r="F1410" s="17">
        <f>IF(ActividadesCom[[#This Row],[ÚLTIMO SEMESTRE CON CRÉDITOS]]&gt;0,ROUND(AVERAGE(ActividadesCom[[#This Row],[VALOR NIVEL 5]],ActividadesCom[[#This Row],[VALOR NIVEL 4]],ActividadesCom[[#This Row],[VALOR NIVEL 3]],ActividadesCom[[#This Row],[VALOR NIVEL 2]],ActividadesCom[[#This Row],[VALOR NIVEL 1]]),0),"")</f>
        <v>2</v>
      </c>
      <c r="G1410" s="5" t="str">
        <f>IF(ActividadesCom[[#This Row],[PROMEDIO]]="","",IF(ActividadesCom[[#This Row],[PROMEDIO]]&gt;=4,"EXCELENTE",IF(ActividadesCom[[#This Row],[PROMEDIO]]&gt;=3,"NOTABLE",IF(ActividadesCom[[#This Row],[PROMEDIO]]&gt;=2,"BUENO",IF(ActividadesCom[[#This Row],[PROMEDIO]]=1,"SUFICIENTE","")))))</f>
        <v>BUENO</v>
      </c>
      <c r="H1410" s="5">
        <f>MAX(ActividadesCom[[#This Row],[PERÍODO 1]],ActividadesCom[[#This Row],[PERÍODO 2]],ActividadesCom[[#This Row],[PERÍODO 3]],ActividadesCom[[#This Row],[PERÍODO 4]],ActividadesCom[[#This Row],[PERÍODO 5]])</f>
        <v>20181</v>
      </c>
      <c r="I1410" s="6" t="s">
        <v>614</v>
      </c>
      <c r="J1410" s="5">
        <v>20181</v>
      </c>
      <c r="K1410" s="5" t="s">
        <v>4009</v>
      </c>
      <c r="L1410" s="5">
        <f>IF(ActividadesCom[[#This Row],[NIVEL 1]]&lt;&gt;0,VLOOKUP(ActividadesCom[[#This Row],[NIVEL 1]],Catálogo!A:B,2,FALSE),"")</f>
        <v>2</v>
      </c>
      <c r="M1410" s="5">
        <v>1</v>
      </c>
      <c r="N1410" s="9"/>
      <c r="O1410" s="8"/>
      <c r="P1410" s="8"/>
      <c r="Q1410" s="5" t="str">
        <f>IF(ActividadesCom[[#This Row],[NIVEL 2]]&lt;&gt;0,VLOOKUP(ActividadesCom[[#This Row],[NIVEL 2]],Catálogo!A:B,2,FALSE),"")</f>
        <v/>
      </c>
      <c r="R1410" s="13"/>
      <c r="S1410" s="12"/>
      <c r="T1410" s="11"/>
      <c r="U1410" s="11"/>
      <c r="V1410" s="5" t="str">
        <f>IF(ActividadesCom[[#This Row],[NIVEL 3]]&lt;&gt;0,VLOOKUP(ActividadesCom[[#This Row],[NIVEL 3]],Catálogo!A:B,2,FALSE),"")</f>
        <v/>
      </c>
      <c r="W1410" s="11"/>
      <c r="X1410" s="6"/>
      <c r="Y1410" s="5"/>
      <c r="Z1410" s="5"/>
      <c r="AA1410" s="5" t="str">
        <f>IF(ActividadesCom[[#This Row],[NIVEL 4]]&lt;&gt;0,VLOOKUP(ActividadesCom[[#This Row],[NIVEL 4]],Catálogo!A:B,2,FALSE),"")</f>
        <v/>
      </c>
      <c r="AB1410" s="5"/>
      <c r="AC1410" s="6" t="s">
        <v>112</v>
      </c>
      <c r="AD1410" s="5">
        <v>20163</v>
      </c>
      <c r="AE1410" s="5" t="s">
        <v>4009</v>
      </c>
      <c r="AF1410" s="5">
        <f>IF(ActividadesCom[[#This Row],[NIVEL 5]]&lt;&gt;0,VLOOKUP(ActividadesCom[[#This Row],[NIVEL 5]],Catálogo!A:B,2,FALSE),"")</f>
        <v>2</v>
      </c>
      <c r="AG1410" s="5">
        <v>1</v>
      </c>
    </row>
    <row r="1411" spans="1:16376" s="21" customFormat="1" ht="30" hidden="1" customHeight="1" x14ac:dyDescent="0.25">
      <c r="A1411" s="7">
        <v>16470224</v>
      </c>
      <c r="B1411" s="6" t="str">
        <f>VLOOKUP(ActividadesCom[[#This Row],[NO. DE CONTROL]],'LISTADO ESTUDIANTES'!A:C,2,FALSE)</f>
        <v>VERA MOGUEL MIRIAM NATALY</v>
      </c>
      <c r="C1411" s="6" t="str">
        <f>VLOOKUP(ActividadesCom[[#This Row],[NO. DE CONTROL]],'LISTADO ESTUDIANTES'!A:C,3,FALSE)</f>
        <v>INGENIERIA EN ADMINISTRACION</v>
      </c>
      <c r="D1411" s="5" t="str">
        <f>VLOOKUP(ActividadesCom[[#This Row],[NO. DE CONTROL]],'LISTADO ESTUDIANTES'!A:D,4,FALSE)</f>
        <v>BAJA</v>
      </c>
      <c r="E1411" s="5">
        <f>SUM(ActividadesCom[[#This Row],[CRÉD. 1]],ActividadesCom[[#This Row],[CRÉD. 2]],ActividadesCom[[#This Row],[CRÉD. 3]],ActividadesCom[[#This Row],[CRÉD. 4]],ActividadesCom[[#This Row],[CRÉD. 5]])</f>
        <v>5</v>
      </c>
      <c r="F1411" s="5">
        <f>IF(ActividadesCom[[#This Row],[ÚLTIMO SEMESTRE CON CRÉDITOS]]&gt;0,ROUND(AVERAGE(ActividadesCom[[#This Row],[VALOR NIVEL 5]],ActividadesCom[[#This Row],[VALOR NIVEL 4]],ActividadesCom[[#This Row],[VALOR NIVEL 3]],ActividadesCom[[#This Row],[VALOR NIVEL 2]],ActividadesCom[[#This Row],[VALOR NIVEL 1]]),0),"")</f>
        <v>3</v>
      </c>
      <c r="G1411" s="5" t="str">
        <f>IF(ActividadesCom[[#This Row],[PROMEDIO]]="","",IF(ActividadesCom[[#This Row],[PROMEDIO]]&gt;=4,"EXCELENTE",IF(ActividadesCom[[#This Row],[PROMEDIO]]&gt;=3,"NOTABLE",IF(ActividadesCom[[#This Row],[PROMEDIO]]&gt;=2,"BUENO",IF(ActividadesCom[[#This Row],[PROMEDIO]]=1,"SUFICIENTE","")))))</f>
        <v>NOTABLE</v>
      </c>
      <c r="H1411" s="5">
        <f>MAX(ActividadesCom[[#This Row],[PERÍODO 1]],ActividadesCom[[#This Row],[PERÍODO 2]],ActividadesCom[[#This Row],[PERÍODO 3]],ActividadesCom[[#This Row],[PERÍODO 4]],ActividadesCom[[#This Row],[PERÍODO 5]])</f>
        <v>20201</v>
      </c>
      <c r="I1411" s="6" t="s">
        <v>614</v>
      </c>
      <c r="J1411" s="5">
        <v>20181</v>
      </c>
      <c r="K1411" s="5" t="s">
        <v>4009</v>
      </c>
      <c r="L1411" s="5">
        <f>IF(ActividadesCom[[#This Row],[NIVEL 1]]&lt;&gt;0,VLOOKUP(ActividadesCom[[#This Row],[NIVEL 1]],Catálogo!A:B,2,FALSE),"")</f>
        <v>2</v>
      </c>
      <c r="M1411" s="5">
        <v>1</v>
      </c>
      <c r="N1411" s="6" t="s">
        <v>1131</v>
      </c>
      <c r="O1411" s="5">
        <v>20193</v>
      </c>
      <c r="P1411" s="5" t="s">
        <v>4009</v>
      </c>
      <c r="Q1411" s="5">
        <f>IF(ActividadesCom[[#This Row],[NIVEL 2]]&lt;&gt;0,VLOOKUP(ActividadesCom[[#This Row],[NIVEL 2]],Catálogo!A:B,2,FALSE),"")</f>
        <v>2</v>
      </c>
      <c r="R1411" s="11">
        <v>1</v>
      </c>
      <c r="S1411" s="12" t="s">
        <v>1087</v>
      </c>
      <c r="T1411" s="11">
        <v>20201</v>
      </c>
      <c r="U1411" s="11" t="s">
        <v>4007</v>
      </c>
      <c r="V1411" s="5">
        <f>IF(ActividadesCom[[#This Row],[NIVEL 3]]&lt;&gt;0,VLOOKUP(ActividadesCom[[#This Row],[NIVEL 3]],Catálogo!A:B,2,FALSE),"")</f>
        <v>4</v>
      </c>
      <c r="W1411" s="11">
        <v>1</v>
      </c>
      <c r="X1411" s="6" t="s">
        <v>842</v>
      </c>
      <c r="Y1411" s="5">
        <v>20201</v>
      </c>
      <c r="Z1411" s="5" t="s">
        <v>4007</v>
      </c>
      <c r="AA1411" s="5">
        <f>IF(ActividadesCom[[#This Row],[NIVEL 4]]&lt;&gt;0,VLOOKUP(ActividadesCom[[#This Row],[NIVEL 4]],Catálogo!A:B,2,FALSE),"")</f>
        <v>4</v>
      </c>
      <c r="AB1411" s="5">
        <v>1</v>
      </c>
      <c r="AC1411" s="6" t="s">
        <v>55</v>
      </c>
      <c r="AD1411" s="5">
        <v>20163</v>
      </c>
      <c r="AE1411" s="5" t="s">
        <v>4009</v>
      </c>
      <c r="AF1411" s="5">
        <f>IF(ActividadesCom[[#This Row],[NIVEL 5]]&lt;&gt;0,VLOOKUP(ActividadesCom[[#This Row],[NIVEL 5]],Catálogo!A:B,2,FALSE),"")</f>
        <v>2</v>
      </c>
      <c r="AG1411" s="5">
        <v>1</v>
      </c>
    </row>
    <row r="1412" spans="1:16376" s="21" customFormat="1" ht="30" hidden="1" customHeight="1" x14ac:dyDescent="0.25">
      <c r="A1412" s="7">
        <v>16470225</v>
      </c>
      <c r="B1412" s="6" t="str">
        <f>VLOOKUP(ActividadesCom[[#This Row],[NO. DE CONTROL]],'LISTADO ESTUDIANTES'!A:C,2,FALSE)</f>
        <v>CAN CAN DESAILY JESUS</v>
      </c>
      <c r="C1412" s="6" t="str">
        <f>VLOOKUP(ActividadesCom[[#This Row],[NO. DE CONTROL]],'LISTADO ESTUDIANTES'!A:C,3,FALSE)</f>
        <v>INGENIERIA EN ADMINISTRACION</v>
      </c>
      <c r="D1412" s="5" t="str">
        <f>VLOOKUP(ActividadesCom[[#This Row],[NO. DE CONTROL]],'LISTADO ESTUDIANTES'!A:D,4,FALSE)</f>
        <v>BAJA</v>
      </c>
      <c r="E1412" s="5">
        <f>SUM(ActividadesCom[[#This Row],[CRÉD. 1]],ActividadesCom[[#This Row],[CRÉD. 2]],ActividadesCom[[#This Row],[CRÉD. 3]],ActividadesCom[[#This Row],[CRÉD. 4]],ActividadesCom[[#This Row],[CRÉD. 5]])</f>
        <v>1</v>
      </c>
      <c r="F1412" s="17">
        <f>IF(ActividadesCom[[#This Row],[ÚLTIMO SEMESTRE CON CRÉDITOS]]&gt;0,ROUND(AVERAGE(ActividadesCom[[#This Row],[VALOR NIVEL 5]],ActividadesCom[[#This Row],[VALOR NIVEL 4]],ActividadesCom[[#This Row],[VALOR NIVEL 3]],ActividadesCom[[#This Row],[VALOR NIVEL 2]],ActividadesCom[[#This Row],[VALOR NIVEL 1]]),0),"")</f>
        <v>2</v>
      </c>
      <c r="G1412" s="5" t="str">
        <f>IF(ActividadesCom[[#This Row],[PROMEDIO]]="","",IF(ActividadesCom[[#This Row],[PROMEDIO]]&gt;=4,"EXCELENTE",IF(ActividadesCom[[#This Row],[PROMEDIO]]&gt;=3,"NOTABLE",IF(ActividadesCom[[#This Row],[PROMEDIO]]&gt;=2,"BUENO",IF(ActividadesCom[[#This Row],[PROMEDIO]]=1,"SUFICIENTE","")))))</f>
        <v>BUENO</v>
      </c>
      <c r="H1412" s="5">
        <f>MAX(ActividadesCom[[#This Row],[PERÍODO 1]],ActividadesCom[[#This Row],[PERÍODO 2]],ActividadesCom[[#This Row],[PERÍODO 3]],ActividadesCom[[#This Row],[PERÍODO 4]],ActividadesCom[[#This Row],[PERÍODO 5]])</f>
        <v>20163</v>
      </c>
      <c r="I1412" s="6"/>
      <c r="J1412" s="5"/>
      <c r="K1412" s="5"/>
      <c r="L1412" s="5" t="str">
        <f>IF(ActividadesCom[[#This Row],[NIVEL 1]]&lt;&gt;0,VLOOKUP(ActividadesCom[[#This Row],[NIVEL 1]],Catálogo!A:B,2,FALSE),"")</f>
        <v/>
      </c>
      <c r="M1412" s="5"/>
      <c r="N1412" s="6"/>
      <c r="O1412" s="5"/>
      <c r="P1412" s="5"/>
      <c r="Q1412" s="5" t="str">
        <f>IF(ActividadesCom[[#This Row],[NIVEL 2]]&lt;&gt;0,VLOOKUP(ActividadesCom[[#This Row],[NIVEL 2]],Catálogo!A:B,2,FALSE),"")</f>
        <v/>
      </c>
      <c r="R1412" s="11"/>
      <c r="S1412" s="12"/>
      <c r="T1412" s="11"/>
      <c r="U1412" s="11"/>
      <c r="V1412" s="5" t="str">
        <f>IF(ActividadesCom[[#This Row],[NIVEL 3]]&lt;&gt;0,VLOOKUP(ActividadesCom[[#This Row],[NIVEL 3]],Catálogo!A:B,2,FALSE),"")</f>
        <v/>
      </c>
      <c r="W1412" s="11"/>
      <c r="X1412" s="6"/>
      <c r="Y1412" s="5"/>
      <c r="Z1412" s="5"/>
      <c r="AA1412" s="5" t="str">
        <f>IF(ActividadesCom[[#This Row],[NIVEL 4]]&lt;&gt;0,VLOOKUP(ActividadesCom[[#This Row],[NIVEL 4]],Catálogo!A:B,2,FALSE),"")</f>
        <v/>
      </c>
      <c r="AB1412" s="5"/>
      <c r="AC1412" s="6" t="s">
        <v>99</v>
      </c>
      <c r="AD1412" s="5">
        <v>20163</v>
      </c>
      <c r="AE1412" s="5" t="s">
        <v>4009</v>
      </c>
      <c r="AF1412" s="5">
        <f>IF(ActividadesCom[[#This Row],[NIVEL 5]]&lt;&gt;0,VLOOKUP(ActividadesCom[[#This Row],[NIVEL 5]],Catálogo!A:B,2,FALSE),"")</f>
        <v>2</v>
      </c>
      <c r="AG1412" s="5">
        <v>1</v>
      </c>
    </row>
    <row r="1413" spans="1:16376" ht="30" hidden="1" customHeight="1" x14ac:dyDescent="0.25">
      <c r="A1413" s="7">
        <v>16470226</v>
      </c>
      <c r="B1413" s="6" t="str">
        <f>VLOOKUP(ActividadesCom[[#This Row],[NO. DE CONTROL]],'LISTADO ESTUDIANTES'!A:C,2,FALSE)</f>
        <v>ISLAS ORDOÑEZ FERNANDO ISMAEL</v>
      </c>
      <c r="C1413" s="6" t="str">
        <f>VLOOKUP(ActividadesCom[[#This Row],[NO. DE CONTROL]],'LISTADO ESTUDIANTES'!A:C,3,FALSE)</f>
        <v>INGENIERIA EN ADMINISTRACION</v>
      </c>
      <c r="D1413" s="5" t="str">
        <f>VLOOKUP(ActividadesCom[[#This Row],[NO. DE CONTROL]],'LISTADO ESTUDIANTES'!A:D,4,FALSE)</f>
        <v>BAJA</v>
      </c>
      <c r="E1413" s="5">
        <f>SUM(ActividadesCom[[#This Row],[CRÉD. 1]],ActividadesCom[[#This Row],[CRÉD. 2]],ActividadesCom[[#This Row],[CRÉD. 3]],ActividadesCom[[#This Row],[CRÉD. 4]],ActividadesCom[[#This Row],[CRÉD. 5]])</f>
        <v>5</v>
      </c>
      <c r="F1413" s="5">
        <f>IF(ActividadesCom[[#This Row],[ÚLTIMO SEMESTRE CON CRÉDITOS]]&gt;0,ROUND(AVERAGE(ActividadesCom[[#This Row],[VALOR NIVEL 5]],ActividadesCom[[#This Row],[VALOR NIVEL 4]],ActividadesCom[[#This Row],[VALOR NIVEL 3]],ActividadesCom[[#This Row],[VALOR NIVEL 2]],ActividadesCom[[#This Row],[VALOR NIVEL 1]]),0),"")</f>
        <v>3</v>
      </c>
      <c r="G1413" s="5" t="str">
        <f>IF(ActividadesCom[[#This Row],[PROMEDIO]]="","",IF(ActividadesCom[[#This Row],[PROMEDIO]]&gt;=4,"EXCELENTE",IF(ActividadesCom[[#This Row],[PROMEDIO]]&gt;=3,"NOTABLE",IF(ActividadesCom[[#This Row],[PROMEDIO]]&gt;=2,"BUENO",IF(ActividadesCom[[#This Row],[PROMEDIO]]=1,"SUFICIENTE","")))))</f>
        <v>NOTABLE</v>
      </c>
      <c r="H1413" s="5">
        <f>MAX(ActividadesCom[[#This Row],[PERÍODO 1]],ActividadesCom[[#This Row],[PERÍODO 2]],ActividadesCom[[#This Row],[PERÍODO 3]],ActividadesCom[[#This Row],[PERÍODO 4]],ActividadesCom[[#This Row],[PERÍODO 5]])</f>
        <v>20193</v>
      </c>
      <c r="I1413" s="6" t="s">
        <v>1100</v>
      </c>
      <c r="J1413" s="5">
        <v>20193</v>
      </c>
      <c r="K1413" s="5" t="s">
        <v>4009</v>
      </c>
      <c r="L1413" s="5">
        <f>IF(ActividadesCom[[#This Row],[NIVEL 1]]&lt;&gt;0,VLOOKUP(ActividadesCom[[#This Row],[NIVEL 1]],Catálogo!A:B,2,FALSE),"")</f>
        <v>2</v>
      </c>
      <c r="M1413" s="5">
        <v>2</v>
      </c>
      <c r="N1413" s="6" t="s">
        <v>1131</v>
      </c>
      <c r="O1413" s="5">
        <v>20193</v>
      </c>
      <c r="P1413" s="5" t="s">
        <v>4009</v>
      </c>
      <c r="Q1413" s="5">
        <f>IF(ActividadesCom[[#This Row],[NIVEL 2]]&lt;&gt;0,VLOOKUP(ActividadesCom[[#This Row],[NIVEL 2]],Catálogo!A:B,2,FALSE),"")</f>
        <v>2</v>
      </c>
      <c r="R1413" s="11">
        <v>1</v>
      </c>
      <c r="S1413" s="12"/>
      <c r="T1413" s="11"/>
      <c r="U1413" s="11"/>
      <c r="V1413" s="5" t="str">
        <f>IF(ActividadesCom[[#This Row],[NIVEL 3]]&lt;&gt;0,VLOOKUP(ActividadesCom[[#This Row],[NIVEL 3]],Catálogo!A:B,2,FALSE),"")</f>
        <v/>
      </c>
      <c r="W1413" s="11"/>
      <c r="X1413" s="6" t="s">
        <v>11</v>
      </c>
      <c r="Y1413" s="5">
        <v>20163</v>
      </c>
      <c r="Z1413" s="5" t="s">
        <v>4008</v>
      </c>
      <c r="AA1413" s="5">
        <f>IF(ActividadesCom[[#This Row],[NIVEL 4]]&lt;&gt;0,VLOOKUP(ActividadesCom[[#This Row],[NIVEL 4]],Catálogo!A:B,2,FALSE),"")</f>
        <v>3</v>
      </c>
      <c r="AB1413" s="5">
        <v>1</v>
      </c>
      <c r="AC1413" s="6" t="s">
        <v>12</v>
      </c>
      <c r="AD1413" s="5">
        <v>20183</v>
      </c>
      <c r="AE1413" s="5" t="s">
        <v>4008</v>
      </c>
      <c r="AF1413" s="5">
        <f>IF(ActividadesCom[[#This Row],[NIVEL 5]]&lt;&gt;0,VLOOKUP(ActividadesCom[[#This Row],[NIVEL 5]],Catálogo!A:B,2,FALSE),"")</f>
        <v>3</v>
      </c>
      <c r="AG1413" s="5">
        <v>1</v>
      </c>
      <c r="AH1413" s="2"/>
    </row>
    <row r="1414" spans="1:16376" ht="30" hidden="1" customHeight="1" x14ac:dyDescent="0.25">
      <c r="A1414" s="7">
        <v>16470227</v>
      </c>
      <c r="B1414" s="6" t="str">
        <f>VLOOKUP(ActividadesCom[[#This Row],[NO. DE CONTROL]],'LISTADO ESTUDIANTES'!A:C,2,FALSE)</f>
        <v>VERA RODRIGUEZ ELIZABETH ADRIANA</v>
      </c>
      <c r="C1414" s="6" t="str">
        <f>VLOOKUP(ActividadesCom[[#This Row],[NO. DE CONTROL]],'LISTADO ESTUDIANTES'!A:C,3,FALSE)</f>
        <v>INGENIERIA EN ADMINISTRACION</v>
      </c>
      <c r="D1414" s="5" t="str">
        <f>VLOOKUP(ActividadesCom[[#This Row],[NO. DE CONTROL]],'LISTADO ESTUDIANTES'!A:D,4,FALSE)</f>
        <v>BAJA</v>
      </c>
      <c r="E1414" s="5">
        <f>SUM(ActividadesCom[[#This Row],[CRÉD. 1]],ActividadesCom[[#This Row],[CRÉD. 2]],ActividadesCom[[#This Row],[CRÉD. 3]],ActividadesCom[[#This Row],[CRÉD. 4]],ActividadesCom[[#This Row],[CRÉD. 5]])</f>
        <v>6</v>
      </c>
      <c r="F1414" s="5">
        <f>IF(ActividadesCom[[#This Row],[ÚLTIMO SEMESTRE CON CRÉDITOS]]&gt;0,ROUND(AVERAGE(ActividadesCom[[#This Row],[VALOR NIVEL 5]],ActividadesCom[[#This Row],[VALOR NIVEL 4]],ActividadesCom[[#This Row],[VALOR NIVEL 3]],ActividadesCom[[#This Row],[VALOR NIVEL 2]],ActividadesCom[[#This Row],[VALOR NIVEL 1]]),0),"")</f>
        <v>2</v>
      </c>
      <c r="G1414" s="5" t="str">
        <f>IF(ActividadesCom[[#This Row],[PROMEDIO]]="","",IF(ActividadesCom[[#This Row],[PROMEDIO]]&gt;=4,"EXCELENTE",IF(ActividadesCom[[#This Row],[PROMEDIO]]&gt;=3,"NOTABLE",IF(ActividadesCom[[#This Row],[PROMEDIO]]&gt;=2,"BUENO",IF(ActividadesCom[[#This Row],[PROMEDIO]]=1,"SUFICIENTE","")))))</f>
        <v>BUENO</v>
      </c>
      <c r="H1414" s="5">
        <f>MAX(ActividadesCom[[#This Row],[PERÍODO 1]],ActividadesCom[[#This Row],[PERÍODO 2]],ActividadesCom[[#This Row],[PERÍODO 3]],ActividadesCom[[#This Row],[PERÍODO 4]],ActividadesCom[[#This Row],[PERÍODO 5]])</f>
        <v>20181</v>
      </c>
      <c r="I1414" s="6" t="s">
        <v>437</v>
      </c>
      <c r="J1414" s="5">
        <v>20173</v>
      </c>
      <c r="K1414" s="5" t="s">
        <v>4009</v>
      </c>
      <c r="L1414" s="5">
        <f>IF(ActividadesCom[[#This Row],[NIVEL 1]]&lt;&gt;0,VLOOKUP(ActividadesCom[[#This Row],[NIVEL 1]],Catálogo!A:B,2,FALSE),"")</f>
        <v>2</v>
      </c>
      <c r="M1414" s="5">
        <v>2</v>
      </c>
      <c r="N1414" s="6" t="s">
        <v>600</v>
      </c>
      <c r="O1414" s="5">
        <v>20181</v>
      </c>
      <c r="P1414" s="5" t="s">
        <v>4009</v>
      </c>
      <c r="Q1414" s="5">
        <f>IF(ActividadesCom[[#This Row],[NIVEL 2]]&lt;&gt;0,VLOOKUP(ActividadesCom[[#This Row],[NIVEL 2]],Catálogo!A:B,2,FALSE),"")</f>
        <v>2</v>
      </c>
      <c r="R1414" s="11">
        <v>1</v>
      </c>
      <c r="S1414" s="12" t="s">
        <v>614</v>
      </c>
      <c r="T1414" s="11">
        <v>20181</v>
      </c>
      <c r="U1414" s="11" t="s">
        <v>4007</v>
      </c>
      <c r="V1414" s="5">
        <f>IF(ActividadesCom[[#This Row],[NIVEL 3]]&lt;&gt;0,VLOOKUP(ActividadesCom[[#This Row],[NIVEL 3]],Catálogo!A:B,2,FALSE),"")</f>
        <v>4</v>
      </c>
      <c r="W1414" s="11">
        <v>1</v>
      </c>
      <c r="X1414" s="6" t="s">
        <v>42</v>
      </c>
      <c r="Y1414" s="5">
        <v>20171</v>
      </c>
      <c r="Z1414" s="5" t="s">
        <v>4010</v>
      </c>
      <c r="AA1414" s="5">
        <f>IF(ActividadesCom[[#This Row],[NIVEL 4]]&lt;&gt;0,VLOOKUP(ActividadesCom[[#This Row],[NIVEL 4]],Catálogo!A:B,2,FALSE),"")</f>
        <v>1</v>
      </c>
      <c r="AB1414" s="5">
        <v>1</v>
      </c>
      <c r="AC1414" s="6" t="s">
        <v>32</v>
      </c>
      <c r="AD1414" s="5">
        <v>20163</v>
      </c>
      <c r="AE1414" s="5" t="s">
        <v>4009</v>
      </c>
      <c r="AF1414" s="5">
        <f>IF(ActividadesCom[[#This Row],[NIVEL 5]]&lt;&gt;0,VLOOKUP(ActividadesCom[[#This Row],[NIVEL 5]],Catálogo!A:B,2,FALSE),"")</f>
        <v>2</v>
      </c>
      <c r="AG1414" s="5">
        <v>1</v>
      </c>
      <c r="AH1414" s="2"/>
    </row>
    <row r="1415" spans="1:16376" s="21" customFormat="1" ht="30" hidden="1" customHeight="1" x14ac:dyDescent="0.25">
      <c r="A1415" s="7">
        <v>16470228</v>
      </c>
      <c r="B1415" s="6" t="str">
        <f>VLOOKUP(ActividadesCom[[#This Row],[NO. DE CONTROL]],'LISTADO ESTUDIANTES'!A:C,2,FALSE)</f>
        <v>ORTEGA CHI TANIA DEL SOCORRO</v>
      </c>
      <c r="C1415" s="6" t="str">
        <f>VLOOKUP(ActividadesCom[[#This Row],[NO. DE CONTROL]],'LISTADO ESTUDIANTES'!A:C,3,FALSE)</f>
        <v>INGENIERIA EN ADMINISTRACION</v>
      </c>
      <c r="D1415" s="5" t="str">
        <f>VLOOKUP(ActividadesCom[[#This Row],[NO. DE CONTROL]],'LISTADO ESTUDIANTES'!A:D,4,FALSE)</f>
        <v>BAJA</v>
      </c>
      <c r="E1415" s="5">
        <f>SUM(ActividadesCom[[#This Row],[CRÉD. 1]],ActividadesCom[[#This Row],[CRÉD. 2]],ActividadesCom[[#This Row],[CRÉD. 3]],ActividadesCom[[#This Row],[CRÉD. 4]],ActividadesCom[[#This Row],[CRÉD. 5]])</f>
        <v>5</v>
      </c>
      <c r="F1415" s="5">
        <f>IF(ActividadesCom[[#This Row],[ÚLTIMO SEMESTRE CON CRÉDITOS]]&gt;0,ROUND(AVERAGE(ActividadesCom[[#This Row],[VALOR NIVEL 5]],ActividadesCom[[#This Row],[VALOR NIVEL 4]],ActividadesCom[[#This Row],[VALOR NIVEL 3]],ActividadesCom[[#This Row],[VALOR NIVEL 2]],ActividadesCom[[#This Row],[VALOR NIVEL 1]]),0),"")</f>
        <v>2</v>
      </c>
      <c r="G1415" s="5" t="str">
        <f>IF(ActividadesCom[[#This Row],[PROMEDIO]]="","",IF(ActividadesCom[[#This Row],[PROMEDIO]]&gt;=4,"EXCELENTE",IF(ActividadesCom[[#This Row],[PROMEDIO]]&gt;=3,"NOTABLE",IF(ActividadesCom[[#This Row],[PROMEDIO]]&gt;=2,"BUENO",IF(ActividadesCom[[#This Row],[PROMEDIO]]=1,"SUFICIENTE","")))))</f>
        <v>BUENO</v>
      </c>
      <c r="H1415" s="5">
        <f>MAX(ActividadesCom[[#This Row],[PERÍODO 1]],ActividadesCom[[#This Row],[PERÍODO 2]],ActividadesCom[[#This Row],[PERÍODO 3]],ActividadesCom[[#This Row],[PERÍODO 4]],ActividadesCom[[#This Row],[PERÍODO 5]])</f>
        <v>20193</v>
      </c>
      <c r="I1415" s="6" t="s">
        <v>614</v>
      </c>
      <c r="J1415" s="5">
        <v>20181</v>
      </c>
      <c r="K1415" s="5" t="s">
        <v>4009</v>
      </c>
      <c r="L1415" s="5">
        <f>IF(ActividadesCom[[#This Row],[NIVEL 1]]&lt;&gt;0,VLOOKUP(ActividadesCom[[#This Row],[NIVEL 1]],Catálogo!A:B,2,FALSE),"")</f>
        <v>2</v>
      </c>
      <c r="M1415" s="5">
        <v>1</v>
      </c>
      <c r="N1415" s="6" t="s">
        <v>1131</v>
      </c>
      <c r="O1415" s="5">
        <v>20193</v>
      </c>
      <c r="P1415" s="5" t="s">
        <v>4009</v>
      </c>
      <c r="Q1415" s="5">
        <f>IF(ActividadesCom[[#This Row],[NIVEL 2]]&lt;&gt;0,VLOOKUP(ActividadesCom[[#This Row],[NIVEL 2]],Catálogo!A:B,2,FALSE),"")</f>
        <v>2</v>
      </c>
      <c r="R1415" s="11">
        <v>1</v>
      </c>
      <c r="S1415" s="12" t="s">
        <v>111</v>
      </c>
      <c r="T1415" s="11">
        <v>20193</v>
      </c>
      <c r="U1415" s="11" t="s">
        <v>4008</v>
      </c>
      <c r="V1415" s="5">
        <f>IF(ActividadesCom[[#This Row],[NIVEL 3]]&lt;&gt;0,VLOOKUP(ActividadesCom[[#This Row],[NIVEL 3]],Catálogo!A:B,2,FALSE),"")</f>
        <v>3</v>
      </c>
      <c r="W1415" s="11">
        <v>1</v>
      </c>
      <c r="X1415" s="6" t="s">
        <v>1095</v>
      </c>
      <c r="Y1415" s="5">
        <v>20171</v>
      </c>
      <c r="Z1415" s="5" t="s">
        <v>4009</v>
      </c>
      <c r="AA1415" s="5">
        <f>IF(ActividadesCom[[#This Row],[NIVEL 4]]&lt;&gt;0,VLOOKUP(ActividadesCom[[#This Row],[NIVEL 4]],Catálogo!A:B,2,FALSE),"")</f>
        <v>2</v>
      </c>
      <c r="AB1415" s="5">
        <v>1</v>
      </c>
      <c r="AC1415" s="6" t="s">
        <v>112</v>
      </c>
      <c r="AD1415" s="5">
        <v>20163</v>
      </c>
      <c r="AE1415" s="5" t="s">
        <v>4008</v>
      </c>
      <c r="AF1415" s="5">
        <f>IF(ActividadesCom[[#This Row],[NIVEL 5]]&lt;&gt;0,VLOOKUP(ActividadesCom[[#This Row],[NIVEL 5]],Catálogo!A:B,2,FALSE),"")</f>
        <v>3</v>
      </c>
      <c r="AG1415" s="5">
        <v>1</v>
      </c>
    </row>
    <row r="1416" spans="1:16376" ht="30" hidden="1" customHeight="1" x14ac:dyDescent="0.25">
      <c r="A1416" s="7">
        <v>16470229</v>
      </c>
      <c r="B1416" s="6" t="str">
        <f>VLOOKUP(ActividadesCom[[#This Row],[NO. DE CONTROL]],'LISTADO ESTUDIANTES'!A:C,2,FALSE)</f>
        <v>VARELA COUOH ANDREA VALERIA</v>
      </c>
      <c r="C1416" s="6" t="str">
        <f>VLOOKUP(ActividadesCom[[#This Row],[NO. DE CONTROL]],'LISTADO ESTUDIANTES'!A:C,3,FALSE)</f>
        <v>INGENIERIA EN ADMINISTRACION</v>
      </c>
      <c r="D1416" s="5" t="str">
        <f>VLOOKUP(ActividadesCom[[#This Row],[NO. DE CONTROL]],'LISTADO ESTUDIANTES'!A:D,4,FALSE)</f>
        <v>BAJA</v>
      </c>
      <c r="E1416" s="5">
        <f>SUM(ActividadesCom[[#This Row],[CRÉD. 1]],ActividadesCom[[#This Row],[CRÉD. 2]],ActividadesCom[[#This Row],[CRÉD. 3]],ActividadesCom[[#This Row],[CRÉD. 4]],ActividadesCom[[#This Row],[CRÉD. 5]])</f>
        <v>5</v>
      </c>
      <c r="F1416" s="17">
        <f>IF(ActividadesCom[[#This Row],[ÚLTIMO SEMESTRE CON CRÉDITOS]]&gt;0,ROUND(AVERAGE(ActividadesCom[[#This Row],[VALOR NIVEL 5]],ActividadesCom[[#This Row],[VALOR NIVEL 4]],ActividadesCom[[#This Row],[VALOR NIVEL 3]],ActividadesCom[[#This Row],[VALOR NIVEL 2]],ActividadesCom[[#This Row],[VALOR NIVEL 1]]),0),"")</f>
        <v>3</v>
      </c>
      <c r="G1416" s="5" t="str">
        <f>IF(ActividadesCom[[#This Row],[PROMEDIO]]="","",IF(ActividadesCom[[#This Row],[PROMEDIO]]&gt;=4,"EXCELENTE",IF(ActividadesCom[[#This Row],[PROMEDIO]]&gt;=3,"NOTABLE",IF(ActividadesCom[[#This Row],[PROMEDIO]]&gt;=2,"BUENO",IF(ActividadesCom[[#This Row],[PROMEDIO]]=1,"SUFICIENTE","")))))</f>
        <v>NOTABLE</v>
      </c>
      <c r="H1416" s="5">
        <f>MAX(ActividadesCom[[#This Row],[PERÍODO 1]],ActividadesCom[[#This Row],[PERÍODO 2]],ActividadesCom[[#This Row],[PERÍODO 3]],ActividadesCom[[#This Row],[PERÍODO 4]],ActividadesCom[[#This Row],[PERÍODO 5]])</f>
        <v>20203</v>
      </c>
      <c r="I1416" s="6" t="s">
        <v>614</v>
      </c>
      <c r="J1416" s="5">
        <v>20181</v>
      </c>
      <c r="K1416" s="5" t="s">
        <v>4009</v>
      </c>
      <c r="L1416" s="5">
        <f>IF(ActividadesCom[[#This Row],[NIVEL 1]]&lt;&gt;0,VLOOKUP(ActividadesCom[[#This Row],[NIVEL 1]],Catálogo!A:B,2,FALSE),"")</f>
        <v>2</v>
      </c>
      <c r="M1416" s="5">
        <v>1</v>
      </c>
      <c r="N1416" s="6" t="s">
        <v>918</v>
      </c>
      <c r="O1416" s="5">
        <v>20191</v>
      </c>
      <c r="P1416" s="5" t="s">
        <v>4009</v>
      </c>
      <c r="Q1416" s="5">
        <f>IF(ActividadesCom[[#This Row],[NIVEL 2]]&lt;&gt;0,VLOOKUP(ActividadesCom[[#This Row],[NIVEL 2]],Catálogo!A:B,2,FALSE),"")</f>
        <v>2</v>
      </c>
      <c r="R1416" s="11">
        <v>1</v>
      </c>
      <c r="S1416" s="6" t="s">
        <v>111</v>
      </c>
      <c r="T1416" s="11">
        <v>20203</v>
      </c>
      <c r="U1416" s="11" t="s">
        <v>4007</v>
      </c>
      <c r="V1416" s="5">
        <f>IF(ActividadesCom[[#This Row],[NIVEL 3]]&lt;&gt;0,VLOOKUP(ActividadesCom[[#This Row],[NIVEL 3]],Catálogo!A:B,2,FALSE),"")</f>
        <v>4</v>
      </c>
      <c r="W1416" s="11">
        <v>1</v>
      </c>
      <c r="X1416" s="6" t="s">
        <v>12</v>
      </c>
      <c r="Y1416" s="5">
        <v>20183</v>
      </c>
      <c r="Z1416" s="5" t="s">
        <v>4008</v>
      </c>
      <c r="AA1416" s="5">
        <f>IF(ActividadesCom[[#This Row],[NIVEL 4]]&lt;&gt;0,VLOOKUP(ActividadesCom[[#This Row],[NIVEL 4]],Catálogo!A:B,2,FALSE),"")</f>
        <v>3</v>
      </c>
      <c r="AB1416" s="5">
        <v>1</v>
      </c>
      <c r="AC1416" s="6" t="s">
        <v>112</v>
      </c>
      <c r="AD1416" s="5">
        <v>20163</v>
      </c>
      <c r="AE1416" s="5" t="s">
        <v>4009</v>
      </c>
      <c r="AF1416" s="5">
        <f>IF(ActividadesCom[[#This Row],[NIVEL 5]]&lt;&gt;0,VLOOKUP(ActividadesCom[[#This Row],[NIVEL 5]],Catálogo!A:B,2,FALSE),"")</f>
        <v>2</v>
      </c>
      <c r="AG1416" s="5">
        <v>1</v>
      </c>
      <c r="AH1416" s="2"/>
    </row>
    <row r="1417" spans="1:16376" ht="30" hidden="1" customHeight="1" x14ac:dyDescent="0.25">
      <c r="A1417" s="7">
        <v>16470230</v>
      </c>
      <c r="B1417" s="6" t="str">
        <f>VLOOKUP(ActividadesCom[[#This Row],[NO. DE CONTROL]],'LISTADO ESTUDIANTES'!A:C,2,FALSE)</f>
        <v>AGUILAR PEREZ OREL ALEJANDRO</v>
      </c>
      <c r="C1417" s="6" t="str">
        <f>VLOOKUP(ActividadesCom[[#This Row],[NO. DE CONTROL]],'LISTADO ESTUDIANTES'!A:C,3,FALSE)</f>
        <v>INGENIERIA EN ADMINISTRACION</v>
      </c>
      <c r="D1417" s="5" t="str">
        <f>VLOOKUP(ActividadesCom[[#This Row],[NO. DE CONTROL]],'LISTADO ESTUDIANTES'!A:D,4,FALSE)</f>
        <v>BAJA</v>
      </c>
      <c r="E1417" s="5">
        <f>SUM(ActividadesCom[[#This Row],[CRÉD. 1]],ActividadesCom[[#This Row],[CRÉD. 2]],ActividadesCom[[#This Row],[CRÉD. 3]],ActividadesCom[[#This Row],[CRÉD. 4]],ActividadesCom[[#This Row],[CRÉD. 5]])</f>
        <v>0</v>
      </c>
      <c r="F1417" s="17" t="str">
        <f>IF(ActividadesCom[[#This Row],[ÚLTIMO SEMESTRE CON CRÉDITOS]]&gt;0,ROUND(AVERAGE(ActividadesCom[[#This Row],[VALOR NIVEL 5]],ActividadesCom[[#This Row],[VALOR NIVEL 4]],ActividadesCom[[#This Row],[VALOR NIVEL 3]],ActividadesCom[[#This Row],[VALOR NIVEL 2]],ActividadesCom[[#This Row],[VALOR NIVEL 1]]),0),"")</f>
        <v/>
      </c>
      <c r="G1417" s="5" t="str">
        <f>IF(ActividadesCom[[#This Row],[PROMEDIO]]="","",IF(ActividadesCom[[#This Row],[PROMEDIO]]&gt;=4,"EXCELENTE",IF(ActividadesCom[[#This Row],[PROMEDIO]]&gt;=3,"NOTABLE",IF(ActividadesCom[[#This Row],[PROMEDIO]]&gt;=2,"BUENO",IF(ActividadesCom[[#This Row],[PROMEDIO]]=1,"SUFICIENTE","")))))</f>
        <v/>
      </c>
      <c r="H1417" s="5">
        <f>MAX(ActividadesCom[[#This Row],[PERÍODO 1]],ActividadesCom[[#This Row],[PERÍODO 2]],ActividadesCom[[#This Row],[PERÍODO 3]],ActividadesCom[[#This Row],[PERÍODO 4]],ActividadesCom[[#This Row],[PERÍODO 5]])</f>
        <v>0</v>
      </c>
      <c r="I1417" s="6"/>
      <c r="J1417" s="5"/>
      <c r="K1417" s="5"/>
      <c r="L1417" s="5" t="str">
        <f>IF(ActividadesCom[[#This Row],[NIVEL 1]]&lt;&gt;0,VLOOKUP(ActividadesCom[[#This Row],[NIVEL 1]],Catálogo!A:B,2,FALSE),"")</f>
        <v/>
      </c>
      <c r="M1417" s="5"/>
      <c r="N1417" s="6"/>
      <c r="O1417" s="5"/>
      <c r="P1417" s="5"/>
      <c r="Q1417" s="5" t="str">
        <f>IF(ActividadesCom[[#This Row],[NIVEL 2]]&lt;&gt;0,VLOOKUP(ActividadesCom[[#This Row],[NIVEL 2]],Catálogo!A:B,2,FALSE),"")</f>
        <v/>
      </c>
      <c r="R1417" s="11"/>
      <c r="S1417" s="12"/>
      <c r="T1417" s="11"/>
      <c r="U1417" s="11"/>
      <c r="V1417" s="5" t="str">
        <f>IF(ActividadesCom[[#This Row],[NIVEL 3]]&lt;&gt;0,VLOOKUP(ActividadesCom[[#This Row],[NIVEL 3]],Catálogo!A:B,2,FALSE),"")</f>
        <v/>
      </c>
      <c r="W1417" s="11"/>
      <c r="X1417" s="6"/>
      <c r="Y1417" s="5"/>
      <c r="Z1417" s="5"/>
      <c r="AA1417" s="5" t="str">
        <f>IF(ActividadesCom[[#This Row],[NIVEL 4]]&lt;&gt;0,VLOOKUP(ActividadesCom[[#This Row],[NIVEL 4]],Catálogo!A:B,2,FALSE),"")</f>
        <v/>
      </c>
      <c r="AB1417" s="5"/>
      <c r="AC1417" s="6"/>
      <c r="AD1417" s="5"/>
      <c r="AE1417" s="5"/>
      <c r="AF1417" s="5" t="str">
        <f>IF(ActividadesCom[[#This Row],[NIVEL 5]]&lt;&gt;0,VLOOKUP(ActividadesCom[[#This Row],[NIVEL 5]],Catálogo!A:B,2,FALSE),"")</f>
        <v/>
      </c>
      <c r="AG1417" s="8"/>
      <c r="AH1417" s="2"/>
    </row>
    <row r="1418" spans="1:16376" ht="30" hidden="1" customHeight="1" x14ac:dyDescent="0.25">
      <c r="A1418" s="7">
        <v>16470231</v>
      </c>
      <c r="B1418" s="6" t="str">
        <f>VLOOKUP(ActividadesCom[[#This Row],[NO. DE CONTROL]],'LISTADO ESTUDIANTES'!A:C,2,FALSE)</f>
        <v>CRUZ CAB MICHAEL LEONARDO</v>
      </c>
      <c r="C1418" s="6" t="str">
        <f>VLOOKUP(ActividadesCom[[#This Row],[NO. DE CONTROL]],'LISTADO ESTUDIANTES'!A:C,3,FALSE)</f>
        <v>INGENIERIA EN ADMINISTRACION</v>
      </c>
      <c r="D1418" s="5" t="str">
        <f>VLOOKUP(ActividadesCom[[#This Row],[NO. DE CONTROL]],'LISTADO ESTUDIANTES'!A:D,4,FALSE)</f>
        <v>BAJA</v>
      </c>
      <c r="E1418" s="5">
        <f>SUM(ActividadesCom[[#This Row],[CRÉD. 1]],ActividadesCom[[#This Row],[CRÉD. 2]],ActividadesCom[[#This Row],[CRÉD. 3]],ActividadesCom[[#This Row],[CRÉD. 4]],ActividadesCom[[#This Row],[CRÉD. 5]])</f>
        <v>6</v>
      </c>
      <c r="F1418" s="5">
        <f>IF(ActividadesCom[[#This Row],[ÚLTIMO SEMESTRE CON CRÉDITOS]]&gt;0,ROUND(AVERAGE(ActividadesCom[[#This Row],[VALOR NIVEL 5]],ActividadesCom[[#This Row],[VALOR NIVEL 4]],ActividadesCom[[#This Row],[VALOR NIVEL 3]],ActividadesCom[[#This Row],[VALOR NIVEL 2]],ActividadesCom[[#This Row],[VALOR NIVEL 1]]),0),"")</f>
        <v>3</v>
      </c>
      <c r="G1418" s="5" t="str">
        <f>IF(ActividadesCom[[#This Row],[PROMEDIO]]="","",IF(ActividadesCom[[#This Row],[PROMEDIO]]&gt;=4,"EXCELENTE",IF(ActividadesCom[[#This Row],[PROMEDIO]]&gt;=3,"NOTABLE",IF(ActividadesCom[[#This Row],[PROMEDIO]]&gt;=2,"BUENO",IF(ActividadesCom[[#This Row],[PROMEDIO]]=1,"SUFICIENTE","")))))</f>
        <v>NOTABLE</v>
      </c>
      <c r="H1418" s="5">
        <f>MAX(ActividadesCom[[#This Row],[PERÍODO 1]],ActividadesCom[[#This Row],[PERÍODO 2]],ActividadesCom[[#This Row],[PERÍODO 3]],ActividadesCom[[#This Row],[PERÍODO 4]],ActividadesCom[[#This Row],[PERÍODO 5]])</f>
        <v>20193</v>
      </c>
      <c r="I1418" s="6" t="s">
        <v>614</v>
      </c>
      <c r="J1418" s="5">
        <v>20181</v>
      </c>
      <c r="K1418" s="5" t="s">
        <v>4009</v>
      </c>
      <c r="L1418" s="5">
        <f>IF(ActividadesCom[[#This Row],[NIVEL 1]]&lt;&gt;0,VLOOKUP(ActividadesCom[[#This Row],[NIVEL 1]],Catálogo!A:B,2,FALSE),"")</f>
        <v>2</v>
      </c>
      <c r="M1418" s="5">
        <v>1</v>
      </c>
      <c r="N1418" s="6" t="s">
        <v>1100</v>
      </c>
      <c r="O1418" s="5">
        <v>20193</v>
      </c>
      <c r="P1418" s="5" t="s">
        <v>4009</v>
      </c>
      <c r="Q1418" s="5">
        <f>IF(ActividadesCom[[#This Row],[NIVEL 2]]&lt;&gt;0,VLOOKUP(ActividadesCom[[#This Row],[NIVEL 2]],Catálogo!A:B,2,FALSE),"")</f>
        <v>2</v>
      </c>
      <c r="R1418" s="11">
        <v>2</v>
      </c>
      <c r="S1418" s="12" t="s">
        <v>1087</v>
      </c>
      <c r="T1418" s="11">
        <v>20193</v>
      </c>
      <c r="U1418" s="11" t="s">
        <v>4007</v>
      </c>
      <c r="V1418" s="5">
        <f>IF(ActividadesCom[[#This Row],[NIVEL 3]]&lt;&gt;0,VLOOKUP(ActividadesCom[[#This Row],[NIVEL 3]],Catálogo!A:B,2,FALSE),"")</f>
        <v>4</v>
      </c>
      <c r="W1418" s="11">
        <v>1</v>
      </c>
      <c r="X1418" s="6" t="s">
        <v>819</v>
      </c>
      <c r="Y1418" s="5">
        <v>20183</v>
      </c>
      <c r="Z1418" s="5" t="s">
        <v>4007</v>
      </c>
      <c r="AA1418" s="5">
        <f>IF(ActividadesCom[[#This Row],[NIVEL 4]]&lt;&gt;0,VLOOKUP(ActividadesCom[[#This Row],[NIVEL 4]],Catálogo!A:B,2,FALSE),"")</f>
        <v>4</v>
      </c>
      <c r="AB1418" s="5">
        <v>1</v>
      </c>
      <c r="AC1418" s="6" t="s">
        <v>81</v>
      </c>
      <c r="AD1418" s="5">
        <v>20163</v>
      </c>
      <c r="AE1418" s="5" t="s">
        <v>4009</v>
      </c>
      <c r="AF1418" s="5">
        <f>IF(ActividadesCom[[#This Row],[NIVEL 5]]&lt;&gt;0,VLOOKUP(ActividadesCom[[#This Row],[NIVEL 5]],Catálogo!A:B,2,FALSE),"")</f>
        <v>2</v>
      </c>
      <c r="AG1418" s="5">
        <v>1</v>
      </c>
      <c r="AH1418" s="2"/>
    </row>
    <row r="1419" spans="1:16376" s="21" customFormat="1" ht="30" hidden="1" customHeight="1" x14ac:dyDescent="0.25">
      <c r="A1419" s="7">
        <v>16470232</v>
      </c>
      <c r="B1419" s="6" t="str">
        <f>VLOOKUP(ActividadesCom[[#This Row],[NO. DE CONTROL]],'LISTADO ESTUDIANTES'!A:C,2,FALSE)</f>
        <v>CACH VARGUEZ EBER URIEL</v>
      </c>
      <c r="C1419" s="6" t="str">
        <f>VLOOKUP(ActividadesCom[[#This Row],[NO. DE CONTROL]],'LISTADO ESTUDIANTES'!A:C,3,FALSE)</f>
        <v>INGENIERIA EN ADMINISTRACION</v>
      </c>
      <c r="D1419" s="5" t="str">
        <f>VLOOKUP(ActividadesCom[[#This Row],[NO. DE CONTROL]],'LISTADO ESTUDIANTES'!A:D,4,FALSE)</f>
        <v>BAJA</v>
      </c>
      <c r="E1419" s="5">
        <f>SUM(ActividadesCom[[#This Row],[CRÉD. 1]],ActividadesCom[[#This Row],[CRÉD. 2]],ActividadesCom[[#This Row],[CRÉD. 3]],ActividadesCom[[#This Row],[CRÉD. 4]],ActividadesCom[[#This Row],[CRÉD. 5]])</f>
        <v>1</v>
      </c>
      <c r="F1419" s="17">
        <f>IF(ActividadesCom[[#This Row],[ÚLTIMO SEMESTRE CON CRÉDITOS]]&gt;0,ROUND(AVERAGE(ActividadesCom[[#This Row],[VALOR NIVEL 5]],ActividadesCom[[#This Row],[VALOR NIVEL 4]],ActividadesCom[[#This Row],[VALOR NIVEL 3]],ActividadesCom[[#This Row],[VALOR NIVEL 2]],ActividadesCom[[#This Row],[VALOR NIVEL 1]]),0),"")</f>
        <v>2</v>
      </c>
      <c r="G1419" s="5" t="str">
        <f>IF(ActividadesCom[[#This Row],[PROMEDIO]]="","",IF(ActividadesCom[[#This Row],[PROMEDIO]]&gt;=4,"EXCELENTE",IF(ActividadesCom[[#This Row],[PROMEDIO]]&gt;=3,"NOTABLE",IF(ActividadesCom[[#This Row],[PROMEDIO]]&gt;=2,"BUENO",IF(ActividadesCom[[#This Row],[PROMEDIO]]=1,"SUFICIENTE","")))))</f>
        <v>BUENO</v>
      </c>
      <c r="H1419" s="5">
        <f>MAX(ActividadesCom[[#This Row],[PERÍODO 1]],ActividadesCom[[#This Row],[PERÍODO 2]],ActividadesCom[[#This Row],[PERÍODO 3]],ActividadesCom[[#This Row],[PERÍODO 4]],ActividadesCom[[#This Row],[PERÍODO 5]])</f>
        <v>20163</v>
      </c>
      <c r="I1419" s="6"/>
      <c r="J1419" s="5"/>
      <c r="K1419" s="5"/>
      <c r="L1419" s="5" t="str">
        <f>IF(ActividadesCom[[#This Row],[NIVEL 1]]&lt;&gt;0,VLOOKUP(ActividadesCom[[#This Row],[NIVEL 1]],Catálogo!A:B,2,FALSE),"")</f>
        <v/>
      </c>
      <c r="M1419" s="5"/>
      <c r="N1419" s="6"/>
      <c r="O1419" s="5"/>
      <c r="P1419" s="5"/>
      <c r="Q1419" s="5" t="str">
        <f>IF(ActividadesCom[[#This Row],[NIVEL 2]]&lt;&gt;0,VLOOKUP(ActividadesCom[[#This Row],[NIVEL 2]],Catálogo!A:B,2,FALSE),"")</f>
        <v/>
      </c>
      <c r="R1419" s="11"/>
      <c r="S1419" s="6"/>
      <c r="T1419" s="11"/>
      <c r="U1419" s="11"/>
      <c r="V1419" s="5" t="str">
        <f>IF(ActividadesCom[[#This Row],[NIVEL 3]]&lt;&gt;0,VLOOKUP(ActividadesCom[[#This Row],[NIVEL 3]],Catálogo!A:B,2,FALSE),"")</f>
        <v/>
      </c>
      <c r="W1419" s="11"/>
      <c r="X1419" s="6"/>
      <c r="Y1419" s="5"/>
      <c r="Z1419" s="5"/>
      <c r="AA1419" s="5" t="str">
        <f>IF(ActividadesCom[[#This Row],[NIVEL 4]]&lt;&gt;0,VLOOKUP(ActividadesCom[[#This Row],[NIVEL 4]],Catálogo!A:B,2,FALSE),"")</f>
        <v/>
      </c>
      <c r="AB1419" s="5"/>
      <c r="AC1419" s="6" t="s">
        <v>116</v>
      </c>
      <c r="AD1419" s="5">
        <v>20163</v>
      </c>
      <c r="AE1419" s="5" t="s">
        <v>4009</v>
      </c>
      <c r="AF1419" s="5">
        <f>IF(ActividadesCom[[#This Row],[NIVEL 5]]&lt;&gt;0,VLOOKUP(ActividadesCom[[#This Row],[NIVEL 5]],Catálogo!A:B,2,FALSE),"")</f>
        <v>2</v>
      </c>
      <c r="AG1419" s="5">
        <v>1</v>
      </c>
    </row>
    <row r="1420" spans="1:16376" ht="30" hidden="1" customHeight="1" x14ac:dyDescent="0.25">
      <c r="A1420" s="7">
        <v>16470233</v>
      </c>
      <c r="B1420" s="6" t="str">
        <f>VLOOKUP(ActividadesCom[[#This Row],[NO. DE CONTROL]],'LISTADO ESTUDIANTES'!A:C,2,FALSE)</f>
        <v>MAAS JIMENEZ YESEÑIA DEL CARMEN</v>
      </c>
      <c r="C1420" s="6" t="str">
        <f>VLOOKUP(ActividadesCom[[#This Row],[NO. DE CONTROL]],'LISTADO ESTUDIANTES'!A:C,3,FALSE)</f>
        <v>INGENIERIA EN ADMINISTRACION</v>
      </c>
      <c r="D1420" s="5" t="str">
        <f>VLOOKUP(ActividadesCom[[#This Row],[NO. DE CONTROL]],'LISTADO ESTUDIANTES'!A:D,4,FALSE)</f>
        <v>BAJA</v>
      </c>
      <c r="E1420" s="5">
        <f>SUM(ActividadesCom[[#This Row],[CRÉD. 1]],ActividadesCom[[#This Row],[CRÉD. 2]],ActividadesCom[[#This Row],[CRÉD. 3]],ActividadesCom[[#This Row],[CRÉD. 4]],ActividadesCom[[#This Row],[CRÉD. 5]])</f>
        <v>1</v>
      </c>
      <c r="F1420" s="17">
        <f>IF(ActividadesCom[[#This Row],[ÚLTIMO SEMESTRE CON CRÉDITOS]]&gt;0,ROUND(AVERAGE(ActividadesCom[[#This Row],[VALOR NIVEL 5]],ActividadesCom[[#This Row],[VALOR NIVEL 4]],ActividadesCom[[#This Row],[VALOR NIVEL 3]],ActividadesCom[[#This Row],[VALOR NIVEL 2]],ActividadesCom[[#This Row],[VALOR NIVEL 1]]),0),"")</f>
        <v>2</v>
      </c>
      <c r="G1420" s="5" t="str">
        <f>IF(ActividadesCom[[#This Row],[PROMEDIO]]="","",IF(ActividadesCom[[#This Row],[PROMEDIO]]&gt;=4,"EXCELENTE",IF(ActividadesCom[[#This Row],[PROMEDIO]]&gt;=3,"NOTABLE",IF(ActividadesCom[[#This Row],[PROMEDIO]]&gt;=2,"BUENO",IF(ActividadesCom[[#This Row],[PROMEDIO]]=1,"SUFICIENTE","")))))</f>
        <v>BUENO</v>
      </c>
      <c r="H1420" s="5">
        <f>MAX(ActividadesCom[[#This Row],[PERÍODO 1]],ActividadesCom[[#This Row],[PERÍODO 2]],ActividadesCom[[#This Row],[PERÍODO 3]],ActividadesCom[[#This Row],[PERÍODO 4]],ActividadesCom[[#This Row],[PERÍODO 5]])</f>
        <v>20171</v>
      </c>
      <c r="I1420" s="6"/>
      <c r="J1420" s="5"/>
      <c r="K1420" s="5"/>
      <c r="L1420" s="5" t="str">
        <f>IF(ActividadesCom[[#This Row],[NIVEL 1]]&lt;&gt;0,VLOOKUP(ActividadesCom[[#This Row],[NIVEL 1]],Catálogo!A:B,2,FALSE),"")</f>
        <v/>
      </c>
      <c r="M1420" s="5"/>
      <c r="N1420" s="6"/>
      <c r="O1420" s="5"/>
      <c r="P1420" s="5"/>
      <c r="Q1420" s="5" t="str">
        <f>IF(ActividadesCom[[#This Row],[NIVEL 2]]&lt;&gt;0,VLOOKUP(ActividadesCom[[#This Row],[NIVEL 2]],Catálogo!A:B,2,FALSE),"")</f>
        <v/>
      </c>
      <c r="R1420" s="11"/>
      <c r="S1420" s="12"/>
      <c r="T1420" s="11"/>
      <c r="U1420" s="11"/>
      <c r="V1420" s="5" t="str">
        <f>IF(ActividadesCom[[#This Row],[NIVEL 3]]&lt;&gt;0,VLOOKUP(ActividadesCom[[#This Row],[NIVEL 3]],Catálogo!A:B,2,FALSE),"")</f>
        <v/>
      </c>
      <c r="W1420" s="11"/>
      <c r="X1420" s="6"/>
      <c r="Y1420" s="5"/>
      <c r="Z1420" s="5"/>
      <c r="AA1420" s="5" t="str">
        <f>IF(ActividadesCom[[#This Row],[NIVEL 4]]&lt;&gt;0,VLOOKUP(ActividadesCom[[#This Row],[NIVEL 4]],Catálogo!A:B,2,FALSE),"")</f>
        <v/>
      </c>
      <c r="AB1420" s="5"/>
      <c r="AC1420" s="6" t="s">
        <v>37</v>
      </c>
      <c r="AD1420" s="5">
        <v>20171</v>
      </c>
      <c r="AE1420" s="5" t="s">
        <v>4009</v>
      </c>
      <c r="AF1420" s="5">
        <f>IF(ActividadesCom[[#This Row],[NIVEL 5]]&lt;&gt;0,VLOOKUP(ActividadesCom[[#This Row],[NIVEL 5]],Catálogo!A:B,2,FALSE),"")</f>
        <v>2</v>
      </c>
      <c r="AG1420" s="5">
        <v>1</v>
      </c>
      <c r="AH1420" s="2"/>
    </row>
    <row r="1421" spans="1:16376" s="21" customFormat="1" ht="30" hidden="1" customHeight="1" x14ac:dyDescent="0.25">
      <c r="A1421" s="7">
        <v>16470234</v>
      </c>
      <c r="B1421" s="6" t="str">
        <f>VLOOKUP(ActividadesCom[[#This Row],[NO. DE CONTROL]],'LISTADO ESTUDIANTES'!A:C,2,FALSE)</f>
        <v>ANAAL ALMEYDA JAVIER GUADALUPE</v>
      </c>
      <c r="C1421" s="6" t="str">
        <f>VLOOKUP(ActividadesCom[[#This Row],[NO. DE CONTROL]],'LISTADO ESTUDIANTES'!A:C,3,FALSE)</f>
        <v>INGENIERIA EN ADMINISTRACION</v>
      </c>
      <c r="D1421" s="5" t="str">
        <f>VLOOKUP(ActividadesCom[[#This Row],[NO. DE CONTROL]],'LISTADO ESTUDIANTES'!A:D,4,FALSE)</f>
        <v>BAJA</v>
      </c>
      <c r="E1421" s="5">
        <f>SUM(ActividadesCom[[#This Row],[CRÉD. 1]],ActividadesCom[[#This Row],[CRÉD. 2]],ActividadesCom[[#This Row],[CRÉD. 3]],ActividadesCom[[#This Row],[CRÉD. 4]],ActividadesCom[[#This Row],[CRÉD. 5]])</f>
        <v>0</v>
      </c>
      <c r="F1421" s="17" t="str">
        <f>IF(ActividadesCom[[#This Row],[ÚLTIMO SEMESTRE CON CRÉDITOS]]&gt;0,ROUND(AVERAGE(ActividadesCom[[#This Row],[VALOR NIVEL 5]],ActividadesCom[[#This Row],[VALOR NIVEL 4]],ActividadesCom[[#This Row],[VALOR NIVEL 3]],ActividadesCom[[#This Row],[VALOR NIVEL 2]],ActividadesCom[[#This Row],[VALOR NIVEL 1]]),0),"")</f>
        <v/>
      </c>
      <c r="G1421" s="5" t="str">
        <f>IF(ActividadesCom[[#This Row],[PROMEDIO]]="","",IF(ActividadesCom[[#This Row],[PROMEDIO]]&gt;=4,"EXCELENTE",IF(ActividadesCom[[#This Row],[PROMEDIO]]&gt;=3,"NOTABLE",IF(ActividadesCom[[#This Row],[PROMEDIO]]&gt;=2,"BUENO",IF(ActividadesCom[[#This Row],[PROMEDIO]]=1,"SUFICIENTE","")))))</f>
        <v/>
      </c>
      <c r="H1421" s="5">
        <f>MAX(ActividadesCom[[#This Row],[PERÍODO 1]],ActividadesCom[[#This Row],[PERÍODO 2]],ActividadesCom[[#This Row],[PERÍODO 3]],ActividadesCom[[#This Row],[PERÍODO 4]],ActividadesCom[[#This Row],[PERÍODO 5]])</f>
        <v>0</v>
      </c>
      <c r="I1421" s="6"/>
      <c r="J1421" s="5"/>
      <c r="K1421" s="5"/>
      <c r="L1421" s="5" t="str">
        <f>IF(ActividadesCom[[#This Row],[NIVEL 1]]&lt;&gt;0,VLOOKUP(ActividadesCom[[#This Row],[NIVEL 1]],Catálogo!A:B,2,FALSE),"")</f>
        <v/>
      </c>
      <c r="M1421" s="5"/>
      <c r="N1421" s="6"/>
      <c r="O1421" s="5"/>
      <c r="P1421" s="5"/>
      <c r="Q1421" s="5" t="str">
        <f>IF(ActividadesCom[[#This Row],[NIVEL 2]]&lt;&gt;0,VLOOKUP(ActividadesCom[[#This Row],[NIVEL 2]],Catálogo!A:B,2,FALSE),"")</f>
        <v/>
      </c>
      <c r="R1421" s="11"/>
      <c r="S1421" s="12"/>
      <c r="T1421" s="11"/>
      <c r="U1421" s="11"/>
      <c r="V1421" s="5" t="str">
        <f>IF(ActividadesCom[[#This Row],[NIVEL 3]]&lt;&gt;0,VLOOKUP(ActividadesCom[[#This Row],[NIVEL 3]],Catálogo!A:B,2,FALSE),"")</f>
        <v/>
      </c>
      <c r="W1421" s="11"/>
      <c r="X1421" s="6"/>
      <c r="Y1421" s="5"/>
      <c r="Z1421" s="5"/>
      <c r="AA1421" s="5" t="str">
        <f>IF(ActividadesCom[[#This Row],[NIVEL 4]]&lt;&gt;0,VLOOKUP(ActividadesCom[[#This Row],[NIVEL 4]],Catálogo!A:B,2,FALSE),"")</f>
        <v/>
      </c>
      <c r="AB1421" s="5"/>
      <c r="AC1421" s="6"/>
      <c r="AD1421" s="5"/>
      <c r="AE1421" s="5"/>
      <c r="AF1421" s="5" t="str">
        <f>IF(ActividadesCom[[#This Row],[NIVEL 5]]&lt;&gt;0,VLOOKUP(ActividadesCom[[#This Row],[NIVEL 5]],Catálogo!A:B,2,FALSE),"")</f>
        <v/>
      </c>
      <c r="AG1421" s="5"/>
    </row>
    <row r="1422" spans="1:16376" s="21" customFormat="1" ht="30" hidden="1" customHeight="1" x14ac:dyDescent="0.25">
      <c r="A1422" s="7">
        <v>16470235</v>
      </c>
      <c r="B1422" s="6" t="str">
        <f>VLOOKUP(ActividadesCom[[#This Row],[NO. DE CONTROL]],'LISTADO ESTUDIANTES'!A:C,2,FALSE)</f>
        <v>MARTINEZ HERNANDEZ ZOILA  VANESSA</v>
      </c>
      <c r="C1422" s="6" t="str">
        <f>VLOOKUP(ActividadesCom[[#This Row],[NO. DE CONTROL]],'LISTADO ESTUDIANTES'!A:C,3,FALSE)</f>
        <v>INGENIERIA EN ADMINISTRACION</v>
      </c>
      <c r="D1422" s="5" t="str">
        <f>VLOOKUP(ActividadesCom[[#This Row],[NO. DE CONTROL]],'LISTADO ESTUDIANTES'!A:D,4,FALSE)</f>
        <v>BAJA</v>
      </c>
      <c r="E1422" s="5">
        <f>SUM(ActividadesCom[[#This Row],[CRÉD. 1]],ActividadesCom[[#This Row],[CRÉD. 2]],ActividadesCom[[#This Row],[CRÉD. 3]],ActividadesCom[[#This Row],[CRÉD. 4]],ActividadesCom[[#This Row],[CRÉD. 5]])</f>
        <v>5</v>
      </c>
      <c r="F1422" s="5">
        <f>IF(ActividadesCom[[#This Row],[ÚLTIMO SEMESTRE CON CRÉDITOS]]&gt;0,ROUND(AVERAGE(ActividadesCom[[#This Row],[VALOR NIVEL 5]],ActividadesCom[[#This Row],[VALOR NIVEL 4]],ActividadesCom[[#This Row],[VALOR NIVEL 3]],ActividadesCom[[#This Row],[VALOR NIVEL 2]],ActividadesCom[[#This Row],[VALOR NIVEL 1]]),0),"")</f>
        <v>2</v>
      </c>
      <c r="G1422" s="5" t="str">
        <f>IF(ActividadesCom[[#This Row],[PROMEDIO]]="","",IF(ActividadesCom[[#This Row],[PROMEDIO]]&gt;=4,"EXCELENTE",IF(ActividadesCom[[#This Row],[PROMEDIO]]&gt;=3,"NOTABLE",IF(ActividadesCom[[#This Row],[PROMEDIO]]&gt;=2,"BUENO",IF(ActividadesCom[[#This Row],[PROMEDIO]]=1,"SUFICIENTE","")))))</f>
        <v>BUENO</v>
      </c>
      <c r="H1422" s="5">
        <f>MAX(ActividadesCom[[#This Row],[PERÍODO 1]],ActividadesCom[[#This Row],[PERÍODO 2]],ActividadesCom[[#This Row],[PERÍODO 3]],ActividadesCom[[#This Row],[PERÍODO 4]],ActividadesCom[[#This Row],[PERÍODO 5]])</f>
        <v>20193</v>
      </c>
      <c r="I1422" s="6" t="s">
        <v>614</v>
      </c>
      <c r="J1422" s="5">
        <v>20181</v>
      </c>
      <c r="K1422" s="5" t="s">
        <v>4009</v>
      </c>
      <c r="L1422" s="5">
        <f>IF(ActividadesCom[[#This Row],[NIVEL 1]]&lt;&gt;0,VLOOKUP(ActividadesCom[[#This Row],[NIVEL 1]],Catálogo!A:B,2,FALSE),"")</f>
        <v>2</v>
      </c>
      <c r="M1422" s="5">
        <v>1</v>
      </c>
      <c r="N1422" s="6" t="s">
        <v>943</v>
      </c>
      <c r="O1422" s="5">
        <v>20193</v>
      </c>
      <c r="P1422" s="5" t="s">
        <v>4009</v>
      </c>
      <c r="Q1422" s="5">
        <f>IF(ActividadesCom[[#This Row],[NIVEL 2]]&lt;&gt;0,VLOOKUP(ActividadesCom[[#This Row],[NIVEL 2]],Catálogo!A:B,2,FALSE),"")</f>
        <v>2</v>
      </c>
      <c r="R1422" s="11">
        <v>2</v>
      </c>
      <c r="S1422" s="12"/>
      <c r="T1422" s="11"/>
      <c r="U1422" s="11"/>
      <c r="V1422" s="5" t="str">
        <f>IF(ActividadesCom[[#This Row],[NIVEL 3]]&lt;&gt;0,VLOOKUP(ActividadesCom[[#This Row],[NIVEL 3]],Catálogo!A:B,2,FALSE),"")</f>
        <v/>
      </c>
      <c r="W1422" s="11"/>
      <c r="X1422" s="6" t="s">
        <v>12</v>
      </c>
      <c r="Y1422" s="5">
        <v>20183</v>
      </c>
      <c r="Z1422" s="5" t="s">
        <v>4008</v>
      </c>
      <c r="AA1422" s="5">
        <f>IF(ActividadesCom[[#This Row],[NIVEL 4]]&lt;&gt;0,VLOOKUP(ActividadesCom[[#This Row],[NIVEL 4]],Catálogo!A:B,2,FALSE),"")</f>
        <v>3</v>
      </c>
      <c r="AB1422" s="5">
        <v>1</v>
      </c>
      <c r="AC1422" s="6" t="s">
        <v>112</v>
      </c>
      <c r="AD1422" s="5">
        <v>20163</v>
      </c>
      <c r="AE1422" s="5" t="s">
        <v>4009</v>
      </c>
      <c r="AF1422" s="5">
        <f>IF(ActividadesCom[[#This Row],[NIVEL 5]]&lt;&gt;0,VLOOKUP(ActividadesCom[[#This Row],[NIVEL 5]],Catálogo!A:B,2,FALSE),"")</f>
        <v>2</v>
      </c>
      <c r="AG1422" s="5">
        <v>1</v>
      </c>
    </row>
    <row r="1423" spans="1:16376" s="50" customFormat="1" ht="30" hidden="1" customHeight="1" x14ac:dyDescent="0.25">
      <c r="A1423" s="7">
        <v>16470236</v>
      </c>
      <c r="B1423" s="6" t="str">
        <f>VLOOKUP(ActividadesCom[[#This Row],[NO. DE CONTROL]],'LISTADO ESTUDIANTES'!A:C,2,FALSE)</f>
        <v>PECH MOO EDSON ADONAY</v>
      </c>
      <c r="C1423" s="6" t="str">
        <f>VLOOKUP(ActividadesCom[[#This Row],[NO. DE CONTROL]],'LISTADO ESTUDIANTES'!A:C,3,FALSE)</f>
        <v>INGENIERIA EN ADMINISTRACION</v>
      </c>
      <c r="D1423" s="5" t="str">
        <f>VLOOKUP(ActividadesCom[[#This Row],[NO. DE CONTROL]],'LISTADO ESTUDIANTES'!A:D,4,FALSE)</f>
        <v>BAJA</v>
      </c>
      <c r="E1423" s="5">
        <f>SUM(ActividadesCom[[#This Row],[CRÉD. 1]],ActividadesCom[[#This Row],[CRÉD. 2]],ActividadesCom[[#This Row],[CRÉD. 3]],ActividadesCom[[#This Row],[CRÉD. 4]],ActividadesCom[[#This Row],[CRÉD. 5]])</f>
        <v>1</v>
      </c>
      <c r="F1423" s="17" t="str">
        <f>IF(ActividadesCom[[#This Row],[ÚLTIMO SEMESTRE CON CRÉDITOS]]&gt;0,ROUND(AVERAGE(ActividadesCom[[#This Row],[VALOR NIVEL 5]],ActividadesCom[[#This Row],[VALOR NIVEL 4]],ActividadesCom[[#This Row],[VALOR NIVEL 3]],ActividadesCom[[#This Row],[VALOR NIVEL 2]],ActividadesCom[[#This Row],[VALOR NIVEL 1]]),0),"")</f>
        <v/>
      </c>
      <c r="G1423" s="5" t="str">
        <f>IF(ActividadesCom[[#This Row],[PROMEDIO]]="","",IF(ActividadesCom[[#This Row],[PROMEDIO]]&gt;=4,"EXCELENTE",IF(ActividadesCom[[#This Row],[PROMEDIO]]&gt;=3,"NOTABLE",IF(ActividadesCom[[#This Row],[PROMEDIO]]&gt;=2,"BUENO",IF(ActividadesCom[[#This Row],[PROMEDIO]]=1,"SUFICIENTE","")))))</f>
        <v/>
      </c>
      <c r="H1423" s="5">
        <f>MAX(ActividadesCom[[#This Row],[PERÍODO 1]],ActividadesCom[[#This Row],[PERÍODO 2]],ActividadesCom[[#This Row],[PERÍODO 3]],ActividadesCom[[#This Row],[PERÍODO 4]],ActividadesCom[[#This Row],[PERÍODO 5]])</f>
        <v>0</v>
      </c>
      <c r="I1423" s="6"/>
      <c r="J1423" s="5"/>
      <c r="K1423" s="5"/>
      <c r="L1423" s="5" t="str">
        <f>IF(ActividadesCom[[#This Row],[NIVEL 1]]&lt;&gt;0,VLOOKUP(ActividadesCom[[#This Row],[NIVEL 1]],Catálogo!A:B,2,FALSE),"")</f>
        <v/>
      </c>
      <c r="M1423" s="5"/>
      <c r="N1423" s="6"/>
      <c r="O1423" s="5"/>
      <c r="P1423" s="5"/>
      <c r="Q1423" s="5" t="str">
        <f>IF(ActividadesCom[[#This Row],[NIVEL 2]]&lt;&gt;0,VLOOKUP(ActividadesCom[[#This Row],[NIVEL 2]],Catálogo!A:B,2,FALSE),"")</f>
        <v/>
      </c>
      <c r="R1423" s="11"/>
      <c r="S1423" s="12"/>
      <c r="T1423" s="11"/>
      <c r="U1423" s="11"/>
      <c r="V1423" s="5" t="str">
        <f>IF(ActividadesCom[[#This Row],[NIVEL 3]]&lt;&gt;0,VLOOKUP(ActividadesCom[[#This Row],[NIVEL 3]],Catálogo!A:B,2,FALSE),"")</f>
        <v/>
      </c>
      <c r="W1423" s="11"/>
      <c r="X1423" s="6"/>
      <c r="Y1423" s="5"/>
      <c r="Z1423" s="5"/>
      <c r="AA1423" s="5" t="str">
        <f>IF(ActividadesCom[[#This Row],[NIVEL 4]]&lt;&gt;0,VLOOKUP(ActividadesCom[[#This Row],[NIVEL 4]],Catálogo!A:B,2,FALSE),"")</f>
        <v/>
      </c>
      <c r="AB1423" s="5"/>
      <c r="AC1423" s="6" t="s">
        <v>99</v>
      </c>
      <c r="AD1423" s="5" t="s">
        <v>481</v>
      </c>
      <c r="AE1423" s="5" t="s">
        <v>4009</v>
      </c>
      <c r="AF1423" s="5">
        <f>IF(ActividadesCom[[#This Row],[NIVEL 5]]&lt;&gt;0,VLOOKUP(ActividadesCom[[#This Row],[NIVEL 5]],Catálogo!A:B,2,FALSE),"")</f>
        <v>2</v>
      </c>
      <c r="AG1423" s="5">
        <v>1</v>
      </c>
      <c r="AH1423" s="21"/>
      <c r="AI1423" s="21"/>
      <c r="AJ1423" s="21"/>
      <c r="AK1423" s="21"/>
      <c r="AL1423" s="21"/>
      <c r="AM1423" s="21"/>
      <c r="AN1423" s="21"/>
      <c r="AO1423" s="21"/>
      <c r="AP1423" s="21"/>
      <c r="AQ1423" s="21"/>
      <c r="AR1423" s="21"/>
      <c r="AS1423" s="21"/>
      <c r="AT1423" s="21"/>
      <c r="AU1423" s="21"/>
      <c r="AV1423" s="21"/>
      <c r="AW1423" s="21"/>
      <c r="AX1423" s="21"/>
      <c r="AY1423" s="21"/>
      <c r="AZ1423" s="21"/>
      <c r="BA1423" s="21"/>
      <c r="BB1423" s="21"/>
      <c r="BC1423" s="21"/>
      <c r="BD1423" s="21"/>
      <c r="BE1423" s="21"/>
      <c r="BF1423" s="21"/>
      <c r="BG1423" s="21"/>
      <c r="BH1423" s="21"/>
      <c r="BI1423" s="21"/>
      <c r="BJ1423" s="21"/>
      <c r="BK1423" s="21"/>
      <c r="BL1423" s="21"/>
      <c r="BM1423" s="21"/>
      <c r="BN1423" s="21"/>
      <c r="BO1423" s="21"/>
      <c r="BP1423" s="21"/>
      <c r="BQ1423" s="21"/>
      <c r="BR1423" s="21"/>
      <c r="BS1423" s="21"/>
      <c r="BT1423" s="21"/>
      <c r="BU1423" s="21"/>
      <c r="BV1423" s="21"/>
      <c r="BW1423" s="21"/>
      <c r="BX1423" s="21"/>
      <c r="BY1423" s="21"/>
      <c r="BZ1423" s="21"/>
      <c r="CA1423" s="21"/>
      <c r="CB1423" s="21"/>
      <c r="CC1423" s="21"/>
      <c r="CD1423" s="21"/>
      <c r="CE1423" s="21"/>
      <c r="CF1423" s="21"/>
      <c r="CG1423" s="21"/>
      <c r="CH1423" s="21"/>
      <c r="CI1423" s="21"/>
      <c r="CJ1423" s="21"/>
      <c r="CK1423" s="21"/>
      <c r="CL1423" s="21"/>
      <c r="CM1423" s="21"/>
      <c r="CN1423" s="21"/>
      <c r="CO1423" s="21"/>
      <c r="CP1423" s="21"/>
      <c r="CQ1423" s="21"/>
      <c r="CR1423" s="21"/>
      <c r="CS1423" s="21"/>
      <c r="CT1423" s="21"/>
      <c r="CU1423" s="21"/>
      <c r="CV1423" s="21"/>
      <c r="CW1423" s="21"/>
      <c r="CX1423" s="21"/>
      <c r="CY1423" s="21"/>
      <c r="CZ1423" s="21"/>
      <c r="DA1423" s="21"/>
      <c r="DB1423" s="21"/>
      <c r="DC1423" s="21"/>
      <c r="DD1423" s="21"/>
      <c r="DE1423" s="21"/>
      <c r="DF1423" s="21"/>
      <c r="DG1423" s="21"/>
      <c r="DH1423" s="21"/>
      <c r="DI1423" s="21"/>
      <c r="DJ1423" s="21"/>
      <c r="DK1423" s="21"/>
      <c r="DL1423" s="21"/>
      <c r="DM1423" s="21"/>
      <c r="DN1423" s="21"/>
      <c r="DO1423" s="21"/>
      <c r="DP1423" s="21"/>
      <c r="DQ1423" s="21"/>
      <c r="DR1423" s="21"/>
      <c r="DS1423" s="21"/>
      <c r="DT1423" s="21"/>
      <c r="DU1423" s="21"/>
      <c r="DV1423" s="21"/>
      <c r="DW1423" s="21"/>
      <c r="DX1423" s="21"/>
      <c r="DY1423" s="21"/>
      <c r="DZ1423" s="21"/>
      <c r="EA1423" s="21"/>
      <c r="EB1423" s="21"/>
      <c r="EC1423" s="21"/>
      <c r="ED1423" s="21"/>
      <c r="EE1423" s="21"/>
      <c r="EF1423" s="21"/>
      <c r="EG1423" s="21"/>
      <c r="EH1423" s="21"/>
      <c r="EI1423" s="21"/>
      <c r="EJ1423" s="21"/>
      <c r="EK1423" s="21"/>
      <c r="EL1423" s="21"/>
      <c r="EM1423" s="21"/>
      <c r="EN1423" s="21"/>
      <c r="EO1423" s="21"/>
      <c r="EP1423" s="21"/>
      <c r="EQ1423" s="21"/>
      <c r="ER1423" s="21"/>
      <c r="ES1423" s="21"/>
      <c r="ET1423" s="21"/>
      <c r="EU1423" s="21"/>
      <c r="EV1423" s="21"/>
      <c r="EW1423" s="21"/>
      <c r="EX1423" s="21"/>
      <c r="EY1423" s="21"/>
      <c r="EZ1423" s="21"/>
      <c r="FA1423" s="21"/>
      <c r="FB1423" s="21"/>
      <c r="FC1423" s="21"/>
      <c r="FD1423" s="21"/>
      <c r="FE1423" s="21"/>
      <c r="FF1423" s="21"/>
      <c r="FG1423" s="21"/>
      <c r="FH1423" s="21"/>
      <c r="FI1423" s="21"/>
      <c r="FJ1423" s="21"/>
      <c r="FK1423" s="21"/>
      <c r="FL1423" s="21"/>
      <c r="FM1423" s="21"/>
      <c r="FN1423" s="21"/>
      <c r="FO1423" s="21"/>
      <c r="FP1423" s="21"/>
      <c r="FQ1423" s="21"/>
      <c r="FR1423" s="21"/>
      <c r="FS1423" s="21"/>
      <c r="FT1423" s="21"/>
      <c r="FU1423" s="21"/>
      <c r="FV1423" s="21"/>
      <c r="FW1423" s="21"/>
      <c r="FX1423" s="21"/>
      <c r="FY1423" s="21"/>
      <c r="FZ1423" s="21"/>
      <c r="GA1423" s="21"/>
      <c r="GB1423" s="21"/>
      <c r="GC1423" s="21"/>
      <c r="GD1423" s="21"/>
      <c r="GE1423" s="21"/>
      <c r="GF1423" s="21"/>
      <c r="GG1423" s="21"/>
      <c r="GH1423" s="21"/>
      <c r="GI1423" s="21"/>
      <c r="GJ1423" s="21"/>
      <c r="GK1423" s="21"/>
      <c r="GL1423" s="21"/>
      <c r="GM1423" s="21"/>
      <c r="GN1423" s="21"/>
      <c r="GO1423" s="21"/>
      <c r="GP1423" s="21"/>
      <c r="GQ1423" s="21"/>
      <c r="GR1423" s="21"/>
      <c r="GS1423" s="21"/>
      <c r="GT1423" s="21"/>
      <c r="GU1423" s="21"/>
      <c r="GV1423" s="21"/>
      <c r="GW1423" s="21"/>
      <c r="GX1423" s="21"/>
      <c r="GY1423" s="21"/>
      <c r="GZ1423" s="21"/>
      <c r="HA1423" s="21"/>
      <c r="HB1423" s="21"/>
      <c r="HC1423" s="21"/>
      <c r="HD1423" s="21"/>
      <c r="HE1423" s="21"/>
      <c r="HF1423" s="21"/>
      <c r="HG1423" s="21"/>
      <c r="HH1423" s="21"/>
      <c r="HI1423" s="21"/>
      <c r="HJ1423" s="21"/>
      <c r="HK1423" s="21"/>
      <c r="HL1423" s="21"/>
      <c r="HM1423" s="21"/>
      <c r="HN1423" s="21"/>
      <c r="HO1423" s="21"/>
      <c r="HP1423" s="21"/>
      <c r="HQ1423" s="21"/>
      <c r="HR1423" s="21"/>
      <c r="HS1423" s="21"/>
      <c r="HT1423" s="21"/>
      <c r="HU1423" s="21"/>
      <c r="HV1423" s="21"/>
      <c r="HW1423" s="21"/>
      <c r="HX1423" s="21"/>
      <c r="HY1423" s="21"/>
      <c r="HZ1423" s="21"/>
      <c r="IA1423" s="21"/>
      <c r="IB1423" s="21"/>
      <c r="IC1423" s="21"/>
      <c r="ID1423" s="21"/>
      <c r="IE1423" s="21"/>
      <c r="IF1423" s="21"/>
      <c r="IG1423" s="21"/>
      <c r="IH1423" s="21"/>
      <c r="II1423" s="21"/>
      <c r="IJ1423" s="21"/>
      <c r="IK1423" s="21"/>
      <c r="IL1423" s="21"/>
      <c r="IM1423" s="21"/>
      <c r="IN1423" s="21"/>
      <c r="IO1423" s="21"/>
      <c r="IP1423" s="21"/>
      <c r="IQ1423" s="21"/>
      <c r="IR1423" s="21"/>
      <c r="IS1423" s="21"/>
      <c r="IT1423" s="21"/>
      <c r="IU1423" s="21"/>
      <c r="IV1423" s="21"/>
      <c r="IW1423" s="21"/>
      <c r="IX1423" s="21"/>
      <c r="IY1423" s="21"/>
      <c r="IZ1423" s="21"/>
      <c r="JA1423" s="21"/>
      <c r="JB1423" s="21"/>
      <c r="JC1423" s="21"/>
      <c r="JD1423" s="21"/>
      <c r="JE1423" s="21"/>
      <c r="JF1423" s="21"/>
      <c r="JG1423" s="21"/>
      <c r="JH1423" s="21"/>
      <c r="JI1423" s="21"/>
      <c r="JJ1423" s="21"/>
      <c r="JK1423" s="21"/>
      <c r="JL1423" s="21"/>
      <c r="JM1423" s="21"/>
      <c r="JN1423" s="21"/>
      <c r="JO1423" s="21"/>
      <c r="JP1423" s="21"/>
      <c r="JQ1423" s="21"/>
      <c r="JR1423" s="21"/>
      <c r="JS1423" s="21"/>
      <c r="JT1423" s="21"/>
      <c r="JU1423" s="21"/>
      <c r="JV1423" s="21"/>
      <c r="JW1423" s="21"/>
      <c r="JX1423" s="21"/>
      <c r="JY1423" s="21"/>
      <c r="JZ1423" s="21"/>
      <c r="KA1423" s="21"/>
      <c r="KB1423" s="21"/>
      <c r="KC1423" s="21"/>
      <c r="KD1423" s="21"/>
      <c r="KE1423" s="21"/>
      <c r="KF1423" s="21"/>
      <c r="KG1423" s="21"/>
      <c r="KH1423" s="21"/>
      <c r="KI1423" s="21"/>
      <c r="KJ1423" s="21"/>
      <c r="KK1423" s="21"/>
      <c r="KL1423" s="21"/>
      <c r="KM1423" s="21"/>
      <c r="KN1423" s="21"/>
      <c r="KO1423" s="21"/>
      <c r="KP1423" s="21"/>
      <c r="KQ1423" s="21"/>
      <c r="KR1423" s="21"/>
      <c r="KS1423" s="21"/>
      <c r="KT1423" s="21"/>
      <c r="KU1423" s="21"/>
      <c r="KV1423" s="21"/>
      <c r="KW1423" s="21"/>
      <c r="KX1423" s="21"/>
      <c r="KY1423" s="21"/>
      <c r="KZ1423" s="21"/>
      <c r="LA1423" s="21"/>
      <c r="LB1423" s="21"/>
      <c r="LC1423" s="21"/>
      <c r="LD1423" s="21"/>
      <c r="LE1423" s="21"/>
      <c r="LF1423" s="21"/>
      <c r="LG1423" s="21"/>
      <c r="LH1423" s="21"/>
      <c r="LI1423" s="21"/>
      <c r="LJ1423" s="21"/>
      <c r="LK1423" s="21"/>
      <c r="LL1423" s="21"/>
      <c r="LM1423" s="21"/>
      <c r="LN1423" s="21"/>
      <c r="LO1423" s="21"/>
      <c r="LP1423" s="21"/>
      <c r="LQ1423" s="21"/>
      <c r="LR1423" s="21"/>
      <c r="LS1423" s="21"/>
      <c r="LT1423" s="21"/>
      <c r="LU1423" s="21"/>
      <c r="LV1423" s="21"/>
      <c r="LW1423" s="21"/>
      <c r="LX1423" s="21"/>
      <c r="LY1423" s="21"/>
      <c r="LZ1423" s="21"/>
      <c r="MA1423" s="21"/>
      <c r="MB1423" s="21"/>
      <c r="MC1423" s="21"/>
      <c r="MD1423" s="21"/>
      <c r="ME1423" s="21"/>
      <c r="MF1423" s="21"/>
      <c r="MG1423" s="21"/>
      <c r="MH1423" s="21"/>
      <c r="MI1423" s="21"/>
      <c r="MJ1423" s="21"/>
      <c r="MK1423" s="21"/>
      <c r="ML1423" s="21"/>
      <c r="MM1423" s="21"/>
      <c r="MN1423" s="21"/>
      <c r="MO1423" s="21"/>
      <c r="MP1423" s="21"/>
      <c r="MQ1423" s="21"/>
      <c r="MR1423" s="21"/>
      <c r="MS1423" s="21"/>
      <c r="MT1423" s="21"/>
      <c r="MU1423" s="21"/>
      <c r="MV1423" s="21"/>
      <c r="MW1423" s="21"/>
      <c r="MX1423" s="21"/>
      <c r="MY1423" s="21"/>
      <c r="MZ1423" s="21"/>
      <c r="NA1423" s="21"/>
      <c r="NB1423" s="21"/>
      <c r="NC1423" s="21"/>
      <c r="ND1423" s="21"/>
      <c r="NE1423" s="21"/>
      <c r="NF1423" s="21"/>
      <c r="NG1423" s="21"/>
      <c r="NH1423" s="21"/>
      <c r="NI1423" s="21"/>
      <c r="NJ1423" s="21"/>
      <c r="NK1423" s="21"/>
      <c r="NL1423" s="21"/>
      <c r="NM1423" s="21"/>
      <c r="NN1423" s="21"/>
      <c r="NO1423" s="21"/>
      <c r="NP1423" s="21"/>
      <c r="NQ1423" s="21"/>
      <c r="NR1423" s="21"/>
      <c r="NS1423" s="21"/>
      <c r="NT1423" s="21"/>
      <c r="NU1423" s="21"/>
      <c r="NV1423" s="21"/>
      <c r="NW1423" s="21"/>
      <c r="NX1423" s="21"/>
      <c r="NY1423" s="21"/>
      <c r="NZ1423" s="21"/>
      <c r="OA1423" s="21"/>
      <c r="OB1423" s="21"/>
      <c r="OC1423" s="21"/>
      <c r="OD1423" s="21"/>
      <c r="OE1423" s="21"/>
      <c r="OF1423" s="21"/>
      <c r="OG1423" s="21"/>
      <c r="OH1423" s="21"/>
      <c r="OI1423" s="21"/>
      <c r="OJ1423" s="21"/>
      <c r="OK1423" s="21"/>
      <c r="OL1423" s="21"/>
      <c r="OM1423" s="21"/>
      <c r="ON1423" s="21"/>
      <c r="OO1423" s="21"/>
      <c r="OP1423" s="21"/>
      <c r="OQ1423" s="21"/>
      <c r="OR1423" s="21"/>
      <c r="OS1423" s="21"/>
      <c r="OT1423" s="21"/>
      <c r="OU1423" s="21"/>
      <c r="OV1423" s="21"/>
      <c r="OW1423" s="21"/>
      <c r="OX1423" s="21"/>
      <c r="OY1423" s="21"/>
      <c r="OZ1423" s="21"/>
      <c r="PA1423" s="21"/>
      <c r="PB1423" s="21"/>
      <c r="PC1423" s="21"/>
      <c r="PD1423" s="21"/>
      <c r="PE1423" s="21"/>
      <c r="PF1423" s="21"/>
      <c r="PG1423" s="21"/>
      <c r="PH1423" s="21"/>
      <c r="PI1423" s="21"/>
      <c r="PJ1423" s="21"/>
      <c r="PK1423" s="21"/>
      <c r="PL1423" s="21"/>
      <c r="PM1423" s="21"/>
      <c r="PN1423" s="21"/>
      <c r="PO1423" s="21"/>
      <c r="PP1423" s="21"/>
      <c r="PQ1423" s="21"/>
      <c r="PR1423" s="21"/>
      <c r="PS1423" s="21"/>
      <c r="PT1423" s="21"/>
      <c r="PU1423" s="21"/>
      <c r="PV1423" s="21"/>
      <c r="PW1423" s="21"/>
      <c r="PX1423" s="21"/>
      <c r="PY1423" s="21"/>
      <c r="PZ1423" s="21"/>
      <c r="QA1423" s="21"/>
      <c r="QB1423" s="21"/>
      <c r="QC1423" s="21"/>
      <c r="QD1423" s="21"/>
      <c r="QE1423" s="21"/>
      <c r="QF1423" s="21"/>
      <c r="QG1423" s="21"/>
      <c r="QH1423" s="21"/>
      <c r="QI1423" s="21"/>
      <c r="QJ1423" s="21"/>
      <c r="QK1423" s="21"/>
      <c r="QL1423" s="21"/>
      <c r="QM1423" s="21"/>
      <c r="QN1423" s="21"/>
      <c r="QO1423" s="21"/>
      <c r="QP1423" s="21"/>
      <c r="QQ1423" s="21"/>
      <c r="QR1423" s="21"/>
      <c r="QS1423" s="21"/>
      <c r="QT1423" s="21"/>
      <c r="QU1423" s="21"/>
      <c r="QV1423" s="21"/>
      <c r="QW1423" s="21"/>
      <c r="QX1423" s="21"/>
      <c r="QY1423" s="21"/>
      <c r="QZ1423" s="21"/>
      <c r="RA1423" s="21"/>
      <c r="RB1423" s="21"/>
      <c r="RC1423" s="21"/>
      <c r="RD1423" s="21"/>
      <c r="RE1423" s="21"/>
      <c r="RF1423" s="21"/>
      <c r="RG1423" s="21"/>
      <c r="RH1423" s="21"/>
      <c r="RI1423" s="21"/>
      <c r="RJ1423" s="21"/>
      <c r="RK1423" s="21"/>
      <c r="RL1423" s="21"/>
      <c r="RM1423" s="21"/>
      <c r="RN1423" s="21"/>
      <c r="RO1423" s="21"/>
      <c r="RP1423" s="21"/>
      <c r="RQ1423" s="21"/>
      <c r="RR1423" s="21"/>
      <c r="RS1423" s="21"/>
      <c r="RT1423" s="21"/>
      <c r="RU1423" s="21"/>
      <c r="RV1423" s="21"/>
      <c r="RW1423" s="21"/>
      <c r="RX1423" s="21"/>
      <c r="RY1423" s="21"/>
      <c r="RZ1423" s="21"/>
      <c r="SA1423" s="21"/>
      <c r="SB1423" s="21"/>
      <c r="SC1423" s="21"/>
      <c r="SD1423" s="21"/>
      <c r="SE1423" s="21"/>
      <c r="SF1423" s="21"/>
      <c r="SG1423" s="21"/>
      <c r="SH1423" s="21"/>
      <c r="SI1423" s="21"/>
      <c r="SJ1423" s="21"/>
      <c r="SK1423" s="21"/>
      <c r="SL1423" s="21"/>
      <c r="SM1423" s="21"/>
      <c r="SN1423" s="21"/>
      <c r="SO1423" s="21"/>
      <c r="SP1423" s="21"/>
      <c r="SQ1423" s="21"/>
      <c r="SR1423" s="21"/>
      <c r="SS1423" s="21"/>
      <c r="ST1423" s="21"/>
      <c r="SU1423" s="21"/>
      <c r="SV1423" s="21"/>
      <c r="SW1423" s="21"/>
      <c r="SX1423" s="21"/>
      <c r="SY1423" s="21"/>
      <c r="SZ1423" s="21"/>
      <c r="TA1423" s="21"/>
      <c r="TB1423" s="21"/>
      <c r="TC1423" s="21"/>
      <c r="TD1423" s="21"/>
      <c r="TE1423" s="21"/>
      <c r="TF1423" s="21"/>
      <c r="TG1423" s="21"/>
      <c r="TH1423" s="21"/>
      <c r="TI1423" s="21"/>
      <c r="TJ1423" s="21"/>
      <c r="TK1423" s="21"/>
      <c r="TL1423" s="21"/>
      <c r="TM1423" s="21"/>
      <c r="TN1423" s="21"/>
      <c r="TO1423" s="21"/>
      <c r="TP1423" s="21"/>
      <c r="TQ1423" s="21"/>
      <c r="TR1423" s="21"/>
      <c r="TS1423" s="21"/>
      <c r="TT1423" s="21"/>
      <c r="TU1423" s="21"/>
      <c r="TV1423" s="21"/>
      <c r="TW1423" s="21"/>
      <c r="TX1423" s="21"/>
      <c r="TY1423" s="21"/>
      <c r="TZ1423" s="21"/>
      <c r="UA1423" s="21"/>
      <c r="UB1423" s="21"/>
      <c r="UC1423" s="21"/>
      <c r="UD1423" s="21"/>
      <c r="UE1423" s="21"/>
      <c r="UF1423" s="21"/>
      <c r="UG1423" s="21"/>
      <c r="UH1423" s="21"/>
      <c r="UI1423" s="21"/>
      <c r="UJ1423" s="21"/>
      <c r="UK1423" s="21"/>
      <c r="UL1423" s="21"/>
      <c r="UM1423" s="21"/>
      <c r="UN1423" s="21"/>
      <c r="UO1423" s="21"/>
      <c r="UP1423" s="21"/>
      <c r="UQ1423" s="21"/>
      <c r="UR1423" s="21"/>
      <c r="US1423" s="21"/>
      <c r="UT1423" s="21"/>
      <c r="UU1423" s="21"/>
      <c r="UV1423" s="21"/>
      <c r="UW1423" s="21"/>
      <c r="UX1423" s="21"/>
      <c r="UY1423" s="21"/>
      <c r="UZ1423" s="21"/>
      <c r="VA1423" s="21"/>
      <c r="VB1423" s="21"/>
      <c r="VC1423" s="21"/>
      <c r="VD1423" s="21"/>
      <c r="VE1423" s="21"/>
      <c r="VF1423" s="21"/>
      <c r="VG1423" s="21"/>
      <c r="VH1423" s="21"/>
      <c r="VI1423" s="21"/>
      <c r="VJ1423" s="21"/>
      <c r="VK1423" s="21"/>
      <c r="VL1423" s="21"/>
      <c r="VM1423" s="21"/>
      <c r="VN1423" s="21"/>
      <c r="VO1423" s="21"/>
      <c r="VP1423" s="21"/>
      <c r="VQ1423" s="21"/>
      <c r="VR1423" s="21"/>
      <c r="VS1423" s="21"/>
      <c r="VT1423" s="21"/>
      <c r="VU1423" s="21"/>
      <c r="VV1423" s="21"/>
      <c r="VW1423" s="21"/>
      <c r="VX1423" s="21"/>
      <c r="VY1423" s="21"/>
      <c r="VZ1423" s="21"/>
      <c r="WA1423" s="21"/>
      <c r="WB1423" s="21"/>
      <c r="WC1423" s="21"/>
      <c r="WD1423" s="21"/>
      <c r="WE1423" s="21"/>
      <c r="WF1423" s="21"/>
      <c r="WG1423" s="21"/>
      <c r="WH1423" s="21"/>
      <c r="WI1423" s="21"/>
      <c r="WJ1423" s="21"/>
      <c r="WK1423" s="21"/>
      <c r="WL1423" s="21"/>
      <c r="WM1423" s="21"/>
      <c r="WN1423" s="21"/>
      <c r="WO1423" s="21"/>
      <c r="WP1423" s="21"/>
      <c r="WQ1423" s="21"/>
      <c r="WR1423" s="21"/>
      <c r="WS1423" s="21"/>
      <c r="WT1423" s="21"/>
      <c r="WU1423" s="21"/>
      <c r="WV1423" s="21"/>
      <c r="WW1423" s="21"/>
      <c r="WX1423" s="21"/>
      <c r="WY1423" s="21"/>
      <c r="WZ1423" s="21"/>
      <c r="XA1423" s="21"/>
      <c r="XB1423" s="21"/>
      <c r="XC1423" s="21"/>
      <c r="XD1423" s="21"/>
      <c r="XE1423" s="21"/>
      <c r="XF1423" s="21"/>
      <c r="XG1423" s="21"/>
      <c r="XH1423" s="21"/>
      <c r="XI1423" s="21"/>
      <c r="XJ1423" s="21"/>
      <c r="XK1423" s="21"/>
      <c r="XL1423" s="21"/>
      <c r="XM1423" s="21"/>
      <c r="XN1423" s="21"/>
      <c r="XO1423" s="21"/>
      <c r="XP1423" s="21"/>
      <c r="XQ1423" s="21"/>
      <c r="XR1423" s="21"/>
      <c r="XS1423" s="21"/>
      <c r="XT1423" s="21"/>
      <c r="XU1423" s="21"/>
      <c r="XV1423" s="21"/>
      <c r="XW1423" s="21"/>
      <c r="XX1423" s="21"/>
      <c r="XY1423" s="21"/>
      <c r="XZ1423" s="21"/>
      <c r="YA1423" s="21"/>
      <c r="YB1423" s="21"/>
      <c r="YC1423" s="21"/>
      <c r="YD1423" s="21"/>
      <c r="YE1423" s="21"/>
      <c r="YF1423" s="21"/>
      <c r="YG1423" s="21"/>
      <c r="YH1423" s="21"/>
      <c r="YI1423" s="21"/>
      <c r="YJ1423" s="21"/>
      <c r="YK1423" s="21"/>
      <c r="YL1423" s="21"/>
      <c r="YM1423" s="21"/>
      <c r="YN1423" s="21"/>
      <c r="YO1423" s="21"/>
      <c r="YP1423" s="21"/>
      <c r="YQ1423" s="21"/>
      <c r="YR1423" s="21"/>
      <c r="YS1423" s="21"/>
      <c r="YT1423" s="21"/>
      <c r="YU1423" s="21"/>
      <c r="YV1423" s="21"/>
      <c r="YW1423" s="21"/>
      <c r="YX1423" s="21"/>
      <c r="YY1423" s="21"/>
      <c r="YZ1423" s="21"/>
      <c r="ZA1423" s="21"/>
      <c r="ZB1423" s="21"/>
      <c r="ZC1423" s="21"/>
      <c r="ZD1423" s="21"/>
      <c r="ZE1423" s="21"/>
      <c r="ZF1423" s="21"/>
      <c r="ZG1423" s="21"/>
      <c r="ZH1423" s="21"/>
      <c r="ZI1423" s="21"/>
      <c r="ZJ1423" s="21"/>
      <c r="ZK1423" s="21"/>
      <c r="ZL1423" s="21"/>
      <c r="ZM1423" s="21"/>
      <c r="ZN1423" s="21"/>
      <c r="ZO1423" s="21"/>
      <c r="ZP1423" s="21"/>
      <c r="ZQ1423" s="21"/>
      <c r="ZR1423" s="21"/>
      <c r="ZS1423" s="21"/>
      <c r="ZT1423" s="21"/>
      <c r="ZU1423" s="21"/>
      <c r="ZV1423" s="21"/>
      <c r="ZW1423" s="21"/>
      <c r="ZX1423" s="21"/>
      <c r="ZY1423" s="21"/>
      <c r="ZZ1423" s="21"/>
      <c r="AAA1423" s="21"/>
      <c r="AAB1423" s="21"/>
      <c r="AAC1423" s="21"/>
      <c r="AAD1423" s="21"/>
      <c r="AAE1423" s="21"/>
      <c r="AAF1423" s="21"/>
      <c r="AAG1423" s="21"/>
      <c r="AAH1423" s="21"/>
      <c r="AAI1423" s="21"/>
      <c r="AAJ1423" s="21"/>
      <c r="AAK1423" s="21"/>
      <c r="AAL1423" s="21"/>
      <c r="AAM1423" s="21"/>
      <c r="AAN1423" s="21"/>
      <c r="AAO1423" s="21"/>
      <c r="AAP1423" s="21"/>
      <c r="AAQ1423" s="21"/>
      <c r="AAR1423" s="21"/>
      <c r="AAS1423" s="21"/>
      <c r="AAT1423" s="21"/>
      <c r="AAU1423" s="21"/>
      <c r="AAV1423" s="21"/>
      <c r="AAW1423" s="21"/>
      <c r="AAX1423" s="21"/>
      <c r="AAY1423" s="21"/>
      <c r="AAZ1423" s="21"/>
      <c r="ABA1423" s="21"/>
      <c r="ABB1423" s="21"/>
      <c r="ABC1423" s="21"/>
      <c r="ABD1423" s="21"/>
      <c r="ABE1423" s="21"/>
      <c r="ABF1423" s="21"/>
      <c r="ABG1423" s="21"/>
      <c r="ABH1423" s="21"/>
      <c r="ABI1423" s="21"/>
      <c r="ABJ1423" s="21"/>
      <c r="ABK1423" s="21"/>
      <c r="ABL1423" s="21"/>
      <c r="ABM1423" s="21"/>
      <c r="ABN1423" s="21"/>
      <c r="ABO1423" s="21"/>
      <c r="ABP1423" s="21"/>
      <c r="ABQ1423" s="21"/>
      <c r="ABR1423" s="21"/>
      <c r="ABS1423" s="21"/>
      <c r="ABT1423" s="21"/>
      <c r="ABU1423" s="21"/>
      <c r="ABV1423" s="21"/>
      <c r="ABW1423" s="21"/>
      <c r="ABX1423" s="21"/>
      <c r="ABY1423" s="21"/>
      <c r="ABZ1423" s="21"/>
      <c r="ACA1423" s="21"/>
      <c r="ACB1423" s="21"/>
      <c r="ACC1423" s="21"/>
      <c r="ACD1423" s="21"/>
      <c r="ACE1423" s="21"/>
      <c r="ACF1423" s="21"/>
      <c r="ACG1423" s="21"/>
      <c r="ACH1423" s="21"/>
      <c r="ACI1423" s="21"/>
      <c r="ACJ1423" s="21"/>
      <c r="ACK1423" s="21"/>
      <c r="ACL1423" s="21"/>
      <c r="ACM1423" s="21"/>
      <c r="ACN1423" s="21"/>
      <c r="ACO1423" s="21"/>
      <c r="ACP1423" s="21"/>
      <c r="ACQ1423" s="21"/>
      <c r="ACR1423" s="21"/>
      <c r="ACS1423" s="21"/>
      <c r="ACT1423" s="21"/>
      <c r="ACU1423" s="21"/>
      <c r="ACV1423" s="21"/>
      <c r="ACW1423" s="21"/>
      <c r="ACX1423" s="21"/>
      <c r="ACY1423" s="21"/>
      <c r="ACZ1423" s="21"/>
      <c r="ADA1423" s="21"/>
      <c r="ADB1423" s="21"/>
      <c r="ADC1423" s="21"/>
      <c r="ADD1423" s="21"/>
      <c r="ADE1423" s="21"/>
      <c r="ADF1423" s="21"/>
      <c r="ADG1423" s="21"/>
      <c r="ADH1423" s="21"/>
      <c r="ADI1423" s="21"/>
      <c r="ADJ1423" s="21"/>
      <c r="ADK1423" s="21"/>
      <c r="ADL1423" s="21"/>
      <c r="ADM1423" s="21"/>
      <c r="ADN1423" s="21"/>
      <c r="ADO1423" s="21"/>
      <c r="ADP1423" s="21"/>
      <c r="ADQ1423" s="21"/>
      <c r="ADR1423" s="21"/>
      <c r="ADS1423" s="21"/>
      <c r="ADT1423" s="21"/>
      <c r="ADU1423" s="21"/>
      <c r="ADV1423" s="21"/>
      <c r="ADW1423" s="21"/>
      <c r="ADX1423" s="21"/>
      <c r="ADY1423" s="21"/>
      <c r="ADZ1423" s="21"/>
      <c r="AEA1423" s="21"/>
      <c r="AEB1423" s="21"/>
      <c r="AEC1423" s="21"/>
      <c r="AED1423" s="21"/>
      <c r="AEE1423" s="21"/>
      <c r="AEF1423" s="21"/>
      <c r="AEG1423" s="21"/>
      <c r="AEH1423" s="21"/>
      <c r="AEI1423" s="21"/>
      <c r="AEJ1423" s="21"/>
      <c r="AEK1423" s="21"/>
      <c r="AEL1423" s="21"/>
      <c r="AEM1423" s="21"/>
      <c r="AEN1423" s="21"/>
      <c r="AEO1423" s="21"/>
      <c r="AEP1423" s="21"/>
      <c r="AEQ1423" s="21"/>
      <c r="AER1423" s="21"/>
      <c r="AES1423" s="21"/>
      <c r="AET1423" s="21"/>
      <c r="AEU1423" s="21"/>
      <c r="AEV1423" s="21"/>
      <c r="AEW1423" s="21"/>
      <c r="AEX1423" s="21"/>
      <c r="AEY1423" s="21"/>
      <c r="AEZ1423" s="21"/>
      <c r="AFA1423" s="21"/>
      <c r="AFB1423" s="21"/>
      <c r="AFC1423" s="21"/>
      <c r="AFD1423" s="21"/>
      <c r="AFE1423" s="21"/>
      <c r="AFF1423" s="21"/>
      <c r="AFG1423" s="21"/>
      <c r="AFH1423" s="21"/>
      <c r="AFI1423" s="21"/>
      <c r="AFJ1423" s="21"/>
      <c r="AFK1423" s="21"/>
      <c r="AFL1423" s="21"/>
      <c r="AFM1423" s="21"/>
      <c r="AFN1423" s="21"/>
      <c r="AFO1423" s="21"/>
      <c r="AFP1423" s="21"/>
      <c r="AFQ1423" s="21"/>
      <c r="AFR1423" s="21"/>
      <c r="AFS1423" s="21"/>
      <c r="AFT1423" s="21"/>
      <c r="AFU1423" s="21"/>
      <c r="AFV1423" s="21"/>
      <c r="AFW1423" s="21"/>
      <c r="AFX1423" s="21"/>
      <c r="AFY1423" s="21"/>
      <c r="AFZ1423" s="21"/>
      <c r="AGA1423" s="21"/>
      <c r="AGB1423" s="21"/>
      <c r="AGC1423" s="21"/>
      <c r="AGD1423" s="21"/>
      <c r="AGE1423" s="21"/>
      <c r="AGF1423" s="21"/>
      <c r="AGG1423" s="21"/>
      <c r="AGH1423" s="21"/>
      <c r="AGI1423" s="21"/>
      <c r="AGJ1423" s="21"/>
      <c r="AGK1423" s="21"/>
      <c r="AGL1423" s="21"/>
      <c r="AGM1423" s="21"/>
      <c r="AGN1423" s="21"/>
      <c r="AGO1423" s="21"/>
      <c r="AGP1423" s="21"/>
      <c r="AGQ1423" s="21"/>
      <c r="AGR1423" s="21"/>
      <c r="AGS1423" s="21"/>
      <c r="AGT1423" s="21"/>
      <c r="AGU1423" s="21"/>
      <c r="AGV1423" s="21"/>
      <c r="AGW1423" s="21"/>
      <c r="AGX1423" s="21"/>
      <c r="AGY1423" s="21"/>
      <c r="AGZ1423" s="21"/>
      <c r="AHA1423" s="21"/>
      <c r="AHB1423" s="21"/>
      <c r="AHC1423" s="21"/>
      <c r="AHD1423" s="21"/>
      <c r="AHE1423" s="21"/>
      <c r="AHF1423" s="21"/>
      <c r="AHG1423" s="21"/>
      <c r="AHH1423" s="21"/>
      <c r="AHI1423" s="21"/>
      <c r="AHJ1423" s="21"/>
      <c r="AHK1423" s="21"/>
      <c r="AHL1423" s="21"/>
      <c r="AHM1423" s="21"/>
      <c r="AHN1423" s="21"/>
      <c r="AHO1423" s="21"/>
      <c r="AHP1423" s="21"/>
      <c r="AHQ1423" s="21"/>
      <c r="AHR1423" s="21"/>
      <c r="AHS1423" s="21"/>
      <c r="AHT1423" s="21"/>
      <c r="AHU1423" s="21"/>
      <c r="AHV1423" s="21"/>
      <c r="AHW1423" s="21"/>
      <c r="AHX1423" s="21"/>
      <c r="AHY1423" s="21"/>
      <c r="AHZ1423" s="21"/>
      <c r="AIA1423" s="21"/>
      <c r="AIB1423" s="21"/>
      <c r="AIC1423" s="21"/>
      <c r="AID1423" s="21"/>
      <c r="AIE1423" s="21"/>
      <c r="AIF1423" s="21"/>
      <c r="AIG1423" s="21"/>
      <c r="AIH1423" s="21"/>
      <c r="AII1423" s="21"/>
      <c r="AIJ1423" s="21"/>
      <c r="AIK1423" s="21"/>
      <c r="AIL1423" s="21"/>
      <c r="AIM1423" s="21"/>
      <c r="AIN1423" s="21"/>
      <c r="AIO1423" s="21"/>
      <c r="AIP1423" s="21"/>
      <c r="AIQ1423" s="21"/>
      <c r="AIR1423" s="21"/>
      <c r="AIS1423" s="21"/>
      <c r="AIT1423" s="21"/>
      <c r="AIU1423" s="21"/>
      <c r="AIV1423" s="21"/>
      <c r="AIW1423" s="21"/>
      <c r="AIX1423" s="21"/>
      <c r="AIY1423" s="21"/>
      <c r="AIZ1423" s="21"/>
      <c r="AJA1423" s="21"/>
      <c r="AJB1423" s="21"/>
      <c r="AJC1423" s="21"/>
      <c r="AJD1423" s="21"/>
      <c r="AJE1423" s="21"/>
      <c r="AJF1423" s="21"/>
      <c r="AJG1423" s="21"/>
      <c r="AJH1423" s="21"/>
      <c r="AJI1423" s="21"/>
      <c r="AJJ1423" s="21"/>
      <c r="AJK1423" s="21"/>
      <c r="AJL1423" s="21"/>
      <c r="AJM1423" s="21"/>
      <c r="AJN1423" s="21"/>
      <c r="AJO1423" s="21"/>
      <c r="AJP1423" s="21"/>
      <c r="AJQ1423" s="21"/>
      <c r="AJR1423" s="21"/>
      <c r="AJS1423" s="21"/>
      <c r="AJT1423" s="21"/>
      <c r="AJU1423" s="21"/>
      <c r="AJV1423" s="21"/>
      <c r="AJW1423" s="21"/>
      <c r="AJX1423" s="21"/>
      <c r="AJY1423" s="21"/>
      <c r="AJZ1423" s="21"/>
      <c r="AKA1423" s="21"/>
      <c r="AKB1423" s="21"/>
      <c r="AKC1423" s="21"/>
      <c r="AKD1423" s="21"/>
      <c r="AKE1423" s="21"/>
      <c r="AKF1423" s="21"/>
      <c r="AKG1423" s="21"/>
      <c r="AKH1423" s="21"/>
      <c r="AKI1423" s="21"/>
      <c r="AKJ1423" s="21"/>
      <c r="AKK1423" s="21"/>
      <c r="AKL1423" s="21"/>
      <c r="AKM1423" s="21"/>
      <c r="AKN1423" s="21"/>
      <c r="AKO1423" s="21"/>
      <c r="AKP1423" s="21"/>
      <c r="AKQ1423" s="21"/>
      <c r="AKR1423" s="21"/>
      <c r="AKS1423" s="21"/>
      <c r="AKT1423" s="21"/>
      <c r="AKU1423" s="21"/>
      <c r="AKV1423" s="21"/>
      <c r="AKW1423" s="21"/>
      <c r="AKX1423" s="21"/>
      <c r="AKY1423" s="21"/>
      <c r="AKZ1423" s="21"/>
      <c r="ALA1423" s="21"/>
      <c r="ALB1423" s="21"/>
      <c r="ALC1423" s="21"/>
      <c r="ALD1423" s="21"/>
      <c r="ALE1423" s="21"/>
      <c r="ALF1423" s="21"/>
      <c r="ALG1423" s="21"/>
      <c r="ALH1423" s="21"/>
      <c r="ALI1423" s="21"/>
      <c r="ALJ1423" s="21"/>
      <c r="ALK1423" s="21"/>
      <c r="ALL1423" s="21"/>
      <c r="ALM1423" s="21"/>
      <c r="ALN1423" s="21"/>
      <c r="ALO1423" s="21"/>
      <c r="ALP1423" s="21"/>
      <c r="ALQ1423" s="21"/>
      <c r="ALR1423" s="21"/>
      <c r="ALS1423" s="21"/>
      <c r="ALT1423" s="21"/>
      <c r="ALU1423" s="21"/>
      <c r="ALV1423" s="21"/>
      <c r="ALW1423" s="21"/>
      <c r="ALX1423" s="21"/>
      <c r="ALY1423" s="21"/>
      <c r="ALZ1423" s="21"/>
      <c r="AMA1423" s="21"/>
      <c r="AMB1423" s="21"/>
      <c r="AMC1423" s="21"/>
      <c r="AMD1423" s="21"/>
      <c r="AME1423" s="21"/>
      <c r="AMF1423" s="21"/>
      <c r="AMG1423" s="21"/>
      <c r="AMH1423" s="21"/>
      <c r="AMI1423" s="21"/>
      <c r="AMJ1423" s="21"/>
      <c r="AMK1423" s="21"/>
      <c r="AML1423" s="21"/>
      <c r="AMM1423" s="21"/>
      <c r="AMN1423" s="21"/>
      <c r="AMO1423" s="21"/>
      <c r="AMP1423" s="21"/>
      <c r="AMQ1423" s="21"/>
      <c r="AMR1423" s="21"/>
      <c r="AMS1423" s="21"/>
      <c r="AMT1423" s="21"/>
      <c r="AMU1423" s="21"/>
      <c r="AMV1423" s="21"/>
      <c r="AMW1423" s="21"/>
      <c r="AMX1423" s="21"/>
      <c r="AMY1423" s="21"/>
      <c r="AMZ1423" s="21"/>
      <c r="ANA1423" s="21"/>
      <c r="ANB1423" s="21"/>
      <c r="ANC1423" s="21"/>
      <c r="AND1423" s="21"/>
      <c r="ANE1423" s="21"/>
      <c r="ANF1423" s="21"/>
      <c r="ANG1423" s="21"/>
      <c r="ANH1423" s="21"/>
      <c r="ANI1423" s="21"/>
      <c r="ANJ1423" s="21"/>
      <c r="ANK1423" s="21"/>
      <c r="ANL1423" s="21"/>
      <c r="ANM1423" s="21"/>
      <c r="ANN1423" s="21"/>
      <c r="ANO1423" s="21"/>
      <c r="ANP1423" s="21"/>
      <c r="ANQ1423" s="21"/>
      <c r="ANR1423" s="21"/>
      <c r="ANS1423" s="21"/>
      <c r="ANT1423" s="21"/>
      <c r="ANU1423" s="21"/>
      <c r="ANV1423" s="21"/>
      <c r="ANW1423" s="21"/>
      <c r="ANX1423" s="21"/>
      <c r="ANY1423" s="21"/>
      <c r="ANZ1423" s="21"/>
      <c r="AOA1423" s="21"/>
      <c r="AOB1423" s="21"/>
      <c r="AOC1423" s="21"/>
      <c r="AOD1423" s="21"/>
      <c r="AOE1423" s="21"/>
      <c r="AOF1423" s="21"/>
      <c r="AOG1423" s="21"/>
      <c r="AOH1423" s="21"/>
      <c r="AOI1423" s="21"/>
      <c r="AOJ1423" s="21"/>
      <c r="AOK1423" s="21"/>
      <c r="AOL1423" s="21"/>
      <c r="AOM1423" s="21"/>
      <c r="AON1423" s="21"/>
      <c r="AOO1423" s="21"/>
      <c r="AOP1423" s="21"/>
      <c r="AOQ1423" s="21"/>
      <c r="AOR1423" s="21"/>
      <c r="AOS1423" s="21"/>
      <c r="AOT1423" s="21"/>
      <c r="AOU1423" s="21"/>
      <c r="AOV1423" s="21"/>
      <c r="AOW1423" s="21"/>
      <c r="AOX1423" s="21"/>
      <c r="AOY1423" s="21"/>
      <c r="AOZ1423" s="21"/>
      <c r="APA1423" s="21"/>
      <c r="APB1423" s="21"/>
      <c r="APC1423" s="21"/>
      <c r="APD1423" s="21"/>
      <c r="APE1423" s="21"/>
      <c r="APF1423" s="21"/>
      <c r="APG1423" s="21"/>
      <c r="APH1423" s="21"/>
      <c r="API1423" s="21"/>
      <c r="APJ1423" s="21"/>
      <c r="APK1423" s="21"/>
      <c r="APL1423" s="21"/>
      <c r="APM1423" s="21"/>
      <c r="APN1423" s="21"/>
      <c r="APO1423" s="21"/>
      <c r="APP1423" s="21"/>
      <c r="APQ1423" s="21"/>
      <c r="APR1423" s="21"/>
      <c r="APS1423" s="21"/>
      <c r="APT1423" s="21"/>
      <c r="APU1423" s="21"/>
      <c r="APV1423" s="21"/>
      <c r="APW1423" s="21"/>
      <c r="APX1423" s="21"/>
      <c r="APY1423" s="21"/>
      <c r="APZ1423" s="21"/>
      <c r="AQA1423" s="21"/>
      <c r="AQB1423" s="21"/>
      <c r="AQC1423" s="21"/>
      <c r="AQD1423" s="21"/>
      <c r="AQE1423" s="21"/>
      <c r="AQF1423" s="21"/>
      <c r="AQG1423" s="21"/>
      <c r="AQH1423" s="21"/>
      <c r="AQI1423" s="21"/>
      <c r="AQJ1423" s="21"/>
      <c r="AQK1423" s="21"/>
      <c r="AQL1423" s="21"/>
      <c r="AQM1423" s="21"/>
      <c r="AQN1423" s="21"/>
      <c r="AQO1423" s="21"/>
      <c r="AQP1423" s="21"/>
      <c r="AQQ1423" s="21"/>
      <c r="AQR1423" s="21"/>
      <c r="AQS1423" s="21"/>
      <c r="AQT1423" s="21"/>
      <c r="AQU1423" s="21"/>
      <c r="AQV1423" s="21"/>
      <c r="AQW1423" s="21"/>
      <c r="AQX1423" s="21"/>
      <c r="AQY1423" s="21"/>
      <c r="AQZ1423" s="21"/>
      <c r="ARA1423" s="21"/>
      <c r="ARB1423" s="21"/>
      <c r="ARC1423" s="21"/>
      <c r="ARD1423" s="21"/>
      <c r="ARE1423" s="21"/>
      <c r="ARF1423" s="21"/>
      <c r="ARG1423" s="21"/>
      <c r="ARH1423" s="21"/>
      <c r="ARI1423" s="21"/>
      <c r="ARJ1423" s="21"/>
      <c r="ARK1423" s="21"/>
      <c r="ARL1423" s="21"/>
      <c r="ARM1423" s="21"/>
      <c r="ARN1423" s="21"/>
      <c r="ARO1423" s="21"/>
      <c r="ARP1423" s="21"/>
      <c r="ARQ1423" s="21"/>
      <c r="ARR1423" s="21"/>
      <c r="ARS1423" s="21"/>
      <c r="ART1423" s="21"/>
      <c r="ARU1423" s="21"/>
      <c r="ARV1423" s="21"/>
      <c r="ARW1423" s="21"/>
      <c r="ARX1423" s="21"/>
      <c r="ARY1423" s="21"/>
      <c r="ARZ1423" s="21"/>
      <c r="ASA1423" s="21"/>
      <c r="ASB1423" s="21"/>
      <c r="ASC1423" s="21"/>
      <c r="ASD1423" s="21"/>
      <c r="ASE1423" s="21"/>
      <c r="ASF1423" s="21"/>
      <c r="ASG1423" s="21"/>
      <c r="ASH1423" s="21"/>
      <c r="ASI1423" s="21"/>
      <c r="ASJ1423" s="21"/>
      <c r="ASK1423" s="21"/>
      <c r="ASL1423" s="21"/>
      <c r="ASM1423" s="21"/>
      <c r="ASN1423" s="21"/>
      <c r="ASO1423" s="21"/>
      <c r="ASP1423" s="21"/>
      <c r="ASQ1423" s="21"/>
      <c r="ASR1423" s="21"/>
      <c r="ASS1423" s="21"/>
      <c r="AST1423" s="21"/>
      <c r="ASU1423" s="21"/>
      <c r="ASV1423" s="21"/>
      <c r="ASW1423" s="21"/>
      <c r="ASX1423" s="21"/>
      <c r="ASY1423" s="21"/>
      <c r="ASZ1423" s="21"/>
      <c r="ATA1423" s="21"/>
      <c r="ATB1423" s="21"/>
      <c r="ATC1423" s="21"/>
      <c r="ATD1423" s="21"/>
      <c r="ATE1423" s="21"/>
      <c r="ATF1423" s="21"/>
      <c r="ATG1423" s="21"/>
      <c r="ATH1423" s="21"/>
      <c r="ATI1423" s="21"/>
      <c r="ATJ1423" s="21"/>
      <c r="ATK1423" s="21"/>
      <c r="ATL1423" s="21"/>
      <c r="ATM1423" s="21"/>
      <c r="ATN1423" s="21"/>
      <c r="ATO1423" s="21"/>
      <c r="ATP1423" s="21"/>
      <c r="ATQ1423" s="21"/>
      <c r="ATR1423" s="21"/>
      <c r="ATS1423" s="21"/>
      <c r="ATT1423" s="21"/>
      <c r="ATU1423" s="21"/>
      <c r="ATV1423" s="21"/>
      <c r="ATW1423" s="21"/>
      <c r="ATX1423" s="21"/>
      <c r="ATY1423" s="21"/>
      <c r="ATZ1423" s="21"/>
      <c r="AUA1423" s="21"/>
      <c r="AUB1423" s="21"/>
      <c r="AUC1423" s="21"/>
      <c r="AUD1423" s="21"/>
      <c r="AUE1423" s="21"/>
      <c r="AUF1423" s="21"/>
      <c r="AUG1423" s="21"/>
      <c r="AUH1423" s="21"/>
      <c r="AUI1423" s="21"/>
      <c r="AUJ1423" s="21"/>
      <c r="AUK1423" s="21"/>
      <c r="AUL1423" s="21"/>
      <c r="AUM1423" s="21"/>
      <c r="AUN1423" s="21"/>
      <c r="AUO1423" s="21"/>
      <c r="AUP1423" s="21"/>
      <c r="AUQ1423" s="21"/>
      <c r="AUR1423" s="21"/>
      <c r="AUS1423" s="21"/>
      <c r="AUT1423" s="21"/>
      <c r="AUU1423" s="21"/>
      <c r="AUV1423" s="21"/>
      <c r="AUW1423" s="21"/>
      <c r="AUX1423" s="21"/>
      <c r="AUY1423" s="21"/>
      <c r="AUZ1423" s="21"/>
      <c r="AVA1423" s="21"/>
      <c r="AVB1423" s="21"/>
      <c r="AVC1423" s="21"/>
      <c r="AVD1423" s="21"/>
      <c r="AVE1423" s="21"/>
      <c r="AVF1423" s="21"/>
      <c r="AVG1423" s="21"/>
      <c r="AVH1423" s="21"/>
      <c r="AVI1423" s="21"/>
      <c r="AVJ1423" s="21"/>
      <c r="AVK1423" s="21"/>
      <c r="AVL1423" s="21"/>
      <c r="AVM1423" s="21"/>
      <c r="AVN1423" s="21"/>
      <c r="AVO1423" s="21"/>
      <c r="AVP1423" s="21"/>
      <c r="AVQ1423" s="21"/>
      <c r="AVR1423" s="21"/>
      <c r="AVS1423" s="21"/>
      <c r="AVT1423" s="21"/>
      <c r="AVU1423" s="21"/>
      <c r="AVV1423" s="21"/>
      <c r="AVW1423" s="21"/>
      <c r="AVX1423" s="21"/>
      <c r="AVY1423" s="21"/>
      <c r="AVZ1423" s="21"/>
      <c r="AWA1423" s="21"/>
      <c r="AWB1423" s="21"/>
      <c r="AWC1423" s="21"/>
      <c r="AWD1423" s="21"/>
      <c r="AWE1423" s="21"/>
      <c r="AWF1423" s="21"/>
      <c r="AWG1423" s="21"/>
      <c r="AWH1423" s="21"/>
      <c r="AWI1423" s="21"/>
      <c r="AWJ1423" s="21"/>
      <c r="AWK1423" s="21"/>
      <c r="AWL1423" s="21"/>
      <c r="AWM1423" s="21"/>
      <c r="AWN1423" s="21"/>
      <c r="AWO1423" s="21"/>
      <c r="AWP1423" s="21"/>
      <c r="AWQ1423" s="21"/>
      <c r="AWR1423" s="21"/>
      <c r="AWS1423" s="21"/>
      <c r="AWT1423" s="21"/>
      <c r="AWU1423" s="21"/>
      <c r="AWV1423" s="21"/>
      <c r="AWW1423" s="21"/>
      <c r="AWX1423" s="21"/>
      <c r="AWY1423" s="21"/>
      <c r="AWZ1423" s="21"/>
      <c r="AXA1423" s="21"/>
      <c r="AXB1423" s="21"/>
      <c r="AXC1423" s="21"/>
      <c r="AXD1423" s="21"/>
      <c r="AXE1423" s="21"/>
      <c r="AXF1423" s="21"/>
      <c r="AXG1423" s="21"/>
      <c r="AXH1423" s="21"/>
      <c r="AXI1423" s="21"/>
      <c r="AXJ1423" s="21"/>
      <c r="AXK1423" s="21"/>
      <c r="AXL1423" s="21"/>
      <c r="AXM1423" s="21"/>
      <c r="AXN1423" s="21"/>
      <c r="AXO1423" s="21"/>
      <c r="AXP1423" s="21"/>
      <c r="AXQ1423" s="21"/>
      <c r="AXR1423" s="21"/>
      <c r="AXS1423" s="21"/>
      <c r="AXT1423" s="21"/>
      <c r="AXU1423" s="21"/>
      <c r="AXV1423" s="21"/>
      <c r="AXW1423" s="21"/>
      <c r="AXX1423" s="21"/>
      <c r="AXY1423" s="21"/>
      <c r="AXZ1423" s="21"/>
      <c r="AYA1423" s="21"/>
      <c r="AYB1423" s="21"/>
      <c r="AYC1423" s="21"/>
      <c r="AYD1423" s="21"/>
      <c r="AYE1423" s="21"/>
      <c r="AYF1423" s="21"/>
      <c r="AYG1423" s="21"/>
      <c r="AYH1423" s="21"/>
      <c r="AYI1423" s="21"/>
      <c r="AYJ1423" s="21"/>
      <c r="AYK1423" s="21"/>
      <c r="AYL1423" s="21"/>
      <c r="AYM1423" s="21"/>
      <c r="AYN1423" s="21"/>
      <c r="AYO1423" s="21"/>
      <c r="AYP1423" s="21"/>
      <c r="AYQ1423" s="21"/>
      <c r="AYR1423" s="21"/>
      <c r="AYS1423" s="21"/>
      <c r="AYT1423" s="21"/>
      <c r="AYU1423" s="21"/>
      <c r="AYV1423" s="21"/>
      <c r="AYW1423" s="21"/>
      <c r="AYX1423" s="21"/>
      <c r="AYY1423" s="21"/>
      <c r="AYZ1423" s="21"/>
      <c r="AZA1423" s="21"/>
      <c r="AZB1423" s="21"/>
      <c r="AZC1423" s="21"/>
      <c r="AZD1423" s="21"/>
      <c r="AZE1423" s="21"/>
      <c r="AZF1423" s="21"/>
      <c r="AZG1423" s="21"/>
      <c r="AZH1423" s="21"/>
      <c r="AZI1423" s="21"/>
      <c r="AZJ1423" s="21"/>
      <c r="AZK1423" s="21"/>
      <c r="AZL1423" s="21"/>
      <c r="AZM1423" s="21"/>
      <c r="AZN1423" s="21"/>
      <c r="AZO1423" s="21"/>
      <c r="AZP1423" s="21"/>
      <c r="AZQ1423" s="21"/>
      <c r="AZR1423" s="21"/>
      <c r="AZS1423" s="21"/>
      <c r="AZT1423" s="21"/>
      <c r="AZU1423" s="21"/>
      <c r="AZV1423" s="21"/>
      <c r="AZW1423" s="21"/>
      <c r="AZX1423" s="21"/>
      <c r="AZY1423" s="21"/>
      <c r="AZZ1423" s="21"/>
      <c r="BAA1423" s="21"/>
      <c r="BAB1423" s="21"/>
      <c r="BAC1423" s="21"/>
      <c r="BAD1423" s="21"/>
      <c r="BAE1423" s="21"/>
      <c r="BAF1423" s="21"/>
      <c r="BAG1423" s="21"/>
      <c r="BAH1423" s="21"/>
      <c r="BAI1423" s="21"/>
      <c r="BAJ1423" s="21"/>
      <c r="BAK1423" s="21"/>
      <c r="BAL1423" s="21"/>
      <c r="BAM1423" s="21"/>
      <c r="BAN1423" s="21"/>
      <c r="BAO1423" s="21"/>
      <c r="BAP1423" s="21"/>
      <c r="BAQ1423" s="21"/>
      <c r="BAR1423" s="21"/>
      <c r="BAS1423" s="21"/>
      <c r="BAT1423" s="21"/>
      <c r="BAU1423" s="21"/>
      <c r="BAV1423" s="21"/>
      <c r="BAW1423" s="21"/>
      <c r="BAX1423" s="21"/>
      <c r="BAY1423" s="21"/>
      <c r="BAZ1423" s="21"/>
      <c r="BBA1423" s="21"/>
      <c r="BBB1423" s="21"/>
      <c r="BBC1423" s="21"/>
      <c r="BBD1423" s="21"/>
      <c r="BBE1423" s="21"/>
      <c r="BBF1423" s="21"/>
      <c r="BBG1423" s="21"/>
      <c r="BBH1423" s="21"/>
      <c r="BBI1423" s="21"/>
      <c r="BBJ1423" s="21"/>
      <c r="BBK1423" s="21"/>
      <c r="BBL1423" s="21"/>
      <c r="BBM1423" s="21"/>
      <c r="BBN1423" s="21"/>
      <c r="BBO1423" s="21"/>
      <c r="BBP1423" s="21"/>
      <c r="BBQ1423" s="21"/>
      <c r="BBR1423" s="21"/>
      <c r="BBS1423" s="21"/>
      <c r="BBT1423" s="21"/>
      <c r="BBU1423" s="21"/>
      <c r="BBV1423" s="21"/>
      <c r="BBW1423" s="21"/>
      <c r="BBX1423" s="21"/>
      <c r="BBY1423" s="21"/>
      <c r="BBZ1423" s="21"/>
      <c r="BCA1423" s="21"/>
      <c r="BCB1423" s="21"/>
      <c r="BCC1423" s="21"/>
      <c r="BCD1423" s="21"/>
      <c r="BCE1423" s="21"/>
      <c r="BCF1423" s="21"/>
      <c r="BCG1423" s="21"/>
      <c r="BCH1423" s="21"/>
      <c r="BCI1423" s="21"/>
      <c r="BCJ1423" s="21"/>
      <c r="BCK1423" s="21"/>
      <c r="BCL1423" s="21"/>
      <c r="BCM1423" s="21"/>
      <c r="BCN1423" s="21"/>
      <c r="BCO1423" s="21"/>
      <c r="BCP1423" s="21"/>
      <c r="BCQ1423" s="21"/>
      <c r="BCR1423" s="21"/>
      <c r="BCS1423" s="21"/>
      <c r="BCT1423" s="21"/>
      <c r="BCU1423" s="21"/>
      <c r="BCV1423" s="21"/>
      <c r="BCW1423" s="21"/>
      <c r="BCX1423" s="21"/>
      <c r="BCY1423" s="21"/>
      <c r="BCZ1423" s="21"/>
      <c r="BDA1423" s="21"/>
      <c r="BDB1423" s="21"/>
      <c r="BDC1423" s="21"/>
      <c r="BDD1423" s="21"/>
      <c r="BDE1423" s="21"/>
      <c r="BDF1423" s="21"/>
      <c r="BDG1423" s="21"/>
      <c r="BDH1423" s="21"/>
      <c r="BDI1423" s="21"/>
      <c r="BDJ1423" s="21"/>
      <c r="BDK1423" s="21"/>
      <c r="BDL1423" s="21"/>
      <c r="BDM1423" s="21"/>
      <c r="BDN1423" s="21"/>
      <c r="BDO1423" s="21"/>
      <c r="BDP1423" s="21"/>
      <c r="BDQ1423" s="21"/>
      <c r="BDR1423" s="21"/>
      <c r="BDS1423" s="21"/>
      <c r="BDT1423" s="21"/>
      <c r="BDU1423" s="21"/>
      <c r="BDV1423" s="21"/>
      <c r="BDW1423" s="21"/>
      <c r="BDX1423" s="21"/>
      <c r="BDY1423" s="21"/>
      <c r="BDZ1423" s="21"/>
      <c r="BEA1423" s="21"/>
      <c r="BEB1423" s="21"/>
      <c r="BEC1423" s="21"/>
      <c r="BED1423" s="21"/>
      <c r="BEE1423" s="21"/>
      <c r="BEF1423" s="21"/>
      <c r="BEG1423" s="21"/>
      <c r="BEH1423" s="21"/>
      <c r="BEI1423" s="21"/>
      <c r="BEJ1423" s="21"/>
      <c r="BEK1423" s="21"/>
      <c r="BEL1423" s="21"/>
      <c r="BEM1423" s="21"/>
      <c r="BEN1423" s="21"/>
      <c r="BEO1423" s="21"/>
      <c r="BEP1423" s="21"/>
      <c r="BEQ1423" s="21"/>
      <c r="BER1423" s="21"/>
      <c r="BES1423" s="21"/>
      <c r="BET1423" s="21"/>
      <c r="BEU1423" s="21"/>
      <c r="BEV1423" s="21"/>
      <c r="BEW1423" s="21"/>
      <c r="BEX1423" s="21"/>
      <c r="BEY1423" s="21"/>
      <c r="BEZ1423" s="21"/>
      <c r="BFA1423" s="21"/>
      <c r="BFB1423" s="21"/>
      <c r="BFC1423" s="21"/>
      <c r="BFD1423" s="21"/>
      <c r="BFE1423" s="21"/>
      <c r="BFF1423" s="21"/>
      <c r="BFG1423" s="21"/>
      <c r="BFH1423" s="21"/>
      <c r="BFI1423" s="21"/>
      <c r="BFJ1423" s="21"/>
      <c r="BFK1423" s="21"/>
      <c r="BFL1423" s="21"/>
      <c r="BFM1423" s="21"/>
      <c r="BFN1423" s="21"/>
      <c r="BFO1423" s="21"/>
      <c r="BFP1423" s="21"/>
      <c r="BFQ1423" s="21"/>
      <c r="BFR1423" s="21"/>
      <c r="BFS1423" s="21"/>
      <c r="BFT1423" s="21"/>
      <c r="BFU1423" s="21"/>
      <c r="BFV1423" s="21"/>
      <c r="BFW1423" s="21"/>
      <c r="BFX1423" s="21"/>
      <c r="BFY1423" s="21"/>
      <c r="BFZ1423" s="21"/>
      <c r="BGA1423" s="21"/>
      <c r="BGB1423" s="21"/>
      <c r="BGC1423" s="21"/>
      <c r="BGD1423" s="21"/>
      <c r="BGE1423" s="21"/>
      <c r="BGF1423" s="21"/>
      <c r="BGG1423" s="21"/>
      <c r="BGH1423" s="21"/>
      <c r="BGI1423" s="21"/>
      <c r="BGJ1423" s="21"/>
      <c r="BGK1423" s="21"/>
      <c r="BGL1423" s="21"/>
      <c r="BGM1423" s="21"/>
      <c r="BGN1423" s="21"/>
      <c r="BGO1423" s="21"/>
      <c r="BGP1423" s="21"/>
      <c r="BGQ1423" s="21"/>
      <c r="BGR1423" s="21"/>
      <c r="BGS1423" s="21"/>
      <c r="BGT1423" s="21"/>
      <c r="BGU1423" s="21"/>
      <c r="BGV1423" s="21"/>
      <c r="BGW1423" s="21"/>
      <c r="BGX1423" s="21"/>
      <c r="BGY1423" s="21"/>
      <c r="BGZ1423" s="21"/>
      <c r="BHA1423" s="21"/>
      <c r="BHB1423" s="21"/>
      <c r="BHC1423" s="21"/>
      <c r="BHD1423" s="21"/>
      <c r="BHE1423" s="21"/>
      <c r="BHF1423" s="21"/>
      <c r="BHG1423" s="21"/>
      <c r="BHH1423" s="21"/>
      <c r="BHI1423" s="21"/>
      <c r="BHJ1423" s="21"/>
      <c r="BHK1423" s="21"/>
      <c r="BHL1423" s="21"/>
      <c r="BHM1423" s="21"/>
      <c r="BHN1423" s="21"/>
      <c r="BHO1423" s="21"/>
      <c r="BHP1423" s="21"/>
      <c r="BHQ1423" s="21"/>
      <c r="BHR1423" s="21"/>
      <c r="BHS1423" s="21"/>
      <c r="BHT1423" s="21"/>
      <c r="BHU1423" s="21"/>
      <c r="BHV1423" s="21"/>
      <c r="BHW1423" s="21"/>
      <c r="BHX1423" s="21"/>
      <c r="BHY1423" s="21"/>
      <c r="BHZ1423" s="21"/>
      <c r="BIA1423" s="21"/>
      <c r="BIB1423" s="21"/>
      <c r="BIC1423" s="21"/>
      <c r="BID1423" s="21"/>
      <c r="BIE1423" s="21"/>
      <c r="BIF1423" s="21"/>
      <c r="BIG1423" s="21"/>
      <c r="BIH1423" s="21"/>
      <c r="BII1423" s="21"/>
      <c r="BIJ1423" s="21"/>
      <c r="BIK1423" s="21"/>
      <c r="BIL1423" s="21"/>
      <c r="BIM1423" s="21"/>
      <c r="BIN1423" s="21"/>
      <c r="BIO1423" s="21"/>
      <c r="BIP1423" s="21"/>
      <c r="BIQ1423" s="21"/>
      <c r="BIR1423" s="21"/>
      <c r="BIS1423" s="21"/>
      <c r="BIT1423" s="21"/>
      <c r="BIU1423" s="21"/>
      <c r="BIV1423" s="21"/>
      <c r="BIW1423" s="21"/>
      <c r="BIX1423" s="21"/>
      <c r="BIY1423" s="21"/>
      <c r="BIZ1423" s="21"/>
      <c r="BJA1423" s="21"/>
      <c r="BJB1423" s="21"/>
      <c r="BJC1423" s="21"/>
      <c r="BJD1423" s="21"/>
      <c r="BJE1423" s="21"/>
      <c r="BJF1423" s="21"/>
      <c r="BJG1423" s="21"/>
      <c r="BJH1423" s="21"/>
      <c r="BJI1423" s="21"/>
      <c r="BJJ1423" s="21"/>
      <c r="BJK1423" s="21"/>
      <c r="BJL1423" s="21"/>
      <c r="BJM1423" s="21"/>
      <c r="BJN1423" s="21"/>
      <c r="BJO1423" s="21"/>
      <c r="BJP1423" s="21"/>
      <c r="BJQ1423" s="21"/>
      <c r="BJR1423" s="21"/>
      <c r="BJS1423" s="21"/>
      <c r="BJT1423" s="21"/>
      <c r="BJU1423" s="21"/>
      <c r="BJV1423" s="21"/>
      <c r="BJW1423" s="21"/>
      <c r="BJX1423" s="21"/>
      <c r="BJY1423" s="21"/>
      <c r="BJZ1423" s="21"/>
      <c r="BKA1423" s="21"/>
      <c r="BKB1423" s="21"/>
      <c r="BKC1423" s="21"/>
      <c r="BKD1423" s="21"/>
      <c r="BKE1423" s="21"/>
      <c r="BKF1423" s="21"/>
      <c r="BKG1423" s="21"/>
      <c r="BKH1423" s="21"/>
      <c r="BKI1423" s="21"/>
      <c r="BKJ1423" s="21"/>
      <c r="BKK1423" s="21"/>
      <c r="BKL1423" s="21"/>
      <c r="BKM1423" s="21"/>
      <c r="BKN1423" s="21"/>
      <c r="BKO1423" s="21"/>
      <c r="BKP1423" s="21"/>
      <c r="BKQ1423" s="21"/>
      <c r="BKR1423" s="21"/>
      <c r="BKS1423" s="21"/>
      <c r="BKT1423" s="21"/>
      <c r="BKU1423" s="21"/>
      <c r="BKV1423" s="21"/>
      <c r="BKW1423" s="21"/>
      <c r="BKX1423" s="21"/>
      <c r="BKY1423" s="21"/>
      <c r="BKZ1423" s="21"/>
      <c r="BLA1423" s="21"/>
      <c r="BLB1423" s="21"/>
      <c r="BLC1423" s="21"/>
      <c r="BLD1423" s="21"/>
      <c r="BLE1423" s="21"/>
      <c r="BLF1423" s="21"/>
      <c r="BLG1423" s="21"/>
      <c r="BLH1423" s="21"/>
      <c r="BLI1423" s="21"/>
      <c r="BLJ1423" s="21"/>
      <c r="BLK1423" s="21"/>
      <c r="BLL1423" s="21"/>
      <c r="BLM1423" s="21"/>
      <c r="BLN1423" s="21"/>
      <c r="BLO1423" s="21"/>
      <c r="BLP1423" s="21"/>
      <c r="BLQ1423" s="21"/>
      <c r="BLR1423" s="21"/>
      <c r="BLS1423" s="21"/>
      <c r="BLT1423" s="21"/>
      <c r="BLU1423" s="21"/>
      <c r="BLV1423" s="21"/>
      <c r="BLW1423" s="21"/>
      <c r="BLX1423" s="21"/>
      <c r="BLY1423" s="21"/>
      <c r="BLZ1423" s="21"/>
      <c r="BMA1423" s="21"/>
      <c r="BMB1423" s="21"/>
      <c r="BMC1423" s="21"/>
      <c r="BMD1423" s="21"/>
      <c r="BME1423" s="21"/>
      <c r="BMF1423" s="21"/>
      <c r="BMG1423" s="21"/>
      <c r="BMH1423" s="21"/>
      <c r="BMI1423" s="21"/>
      <c r="BMJ1423" s="21"/>
      <c r="BMK1423" s="21"/>
      <c r="BML1423" s="21"/>
      <c r="BMM1423" s="21"/>
      <c r="BMN1423" s="21"/>
      <c r="BMO1423" s="21"/>
      <c r="BMP1423" s="21"/>
      <c r="BMQ1423" s="21"/>
      <c r="BMR1423" s="21"/>
      <c r="BMS1423" s="21"/>
      <c r="BMT1423" s="21"/>
      <c r="BMU1423" s="21"/>
      <c r="BMV1423" s="21"/>
      <c r="BMW1423" s="21"/>
      <c r="BMX1423" s="21"/>
      <c r="BMY1423" s="21"/>
      <c r="BMZ1423" s="21"/>
      <c r="BNA1423" s="21"/>
      <c r="BNB1423" s="21"/>
      <c r="BNC1423" s="21"/>
      <c r="BND1423" s="21"/>
      <c r="BNE1423" s="21"/>
      <c r="BNF1423" s="21"/>
      <c r="BNG1423" s="21"/>
      <c r="BNH1423" s="21"/>
      <c r="BNI1423" s="21"/>
      <c r="BNJ1423" s="21"/>
      <c r="BNK1423" s="21"/>
      <c r="BNL1423" s="21"/>
      <c r="BNM1423" s="21"/>
      <c r="BNN1423" s="21"/>
      <c r="BNO1423" s="21"/>
      <c r="BNP1423" s="21"/>
      <c r="BNQ1423" s="21"/>
      <c r="BNR1423" s="21"/>
      <c r="BNS1423" s="21"/>
      <c r="BNT1423" s="21"/>
      <c r="BNU1423" s="21"/>
      <c r="BNV1423" s="21"/>
      <c r="BNW1423" s="21"/>
      <c r="BNX1423" s="21"/>
      <c r="BNY1423" s="21"/>
      <c r="BNZ1423" s="21"/>
      <c r="BOA1423" s="21"/>
      <c r="BOB1423" s="21"/>
      <c r="BOC1423" s="21"/>
      <c r="BOD1423" s="21"/>
      <c r="BOE1423" s="21"/>
      <c r="BOF1423" s="21"/>
      <c r="BOG1423" s="21"/>
      <c r="BOH1423" s="21"/>
      <c r="BOI1423" s="21"/>
      <c r="BOJ1423" s="21"/>
      <c r="BOK1423" s="21"/>
      <c r="BOL1423" s="21"/>
      <c r="BOM1423" s="21"/>
      <c r="BON1423" s="21"/>
      <c r="BOO1423" s="21"/>
      <c r="BOP1423" s="21"/>
      <c r="BOQ1423" s="21"/>
      <c r="BOR1423" s="21"/>
      <c r="BOS1423" s="21"/>
      <c r="BOT1423" s="21"/>
      <c r="BOU1423" s="21"/>
      <c r="BOV1423" s="21"/>
      <c r="BOW1423" s="21"/>
      <c r="BOX1423" s="21"/>
      <c r="BOY1423" s="21"/>
      <c r="BOZ1423" s="21"/>
      <c r="BPA1423" s="21"/>
      <c r="BPB1423" s="21"/>
      <c r="BPC1423" s="21"/>
      <c r="BPD1423" s="21"/>
      <c r="BPE1423" s="21"/>
      <c r="BPF1423" s="21"/>
      <c r="BPG1423" s="21"/>
      <c r="BPH1423" s="21"/>
      <c r="BPI1423" s="21"/>
      <c r="BPJ1423" s="21"/>
      <c r="BPK1423" s="21"/>
      <c r="BPL1423" s="21"/>
      <c r="BPM1423" s="21"/>
      <c r="BPN1423" s="21"/>
      <c r="BPO1423" s="21"/>
      <c r="BPP1423" s="21"/>
      <c r="BPQ1423" s="21"/>
      <c r="BPR1423" s="21"/>
      <c r="BPS1423" s="21"/>
      <c r="BPT1423" s="21"/>
      <c r="BPU1423" s="21"/>
      <c r="BPV1423" s="21"/>
      <c r="BPW1423" s="21"/>
      <c r="BPX1423" s="21"/>
      <c r="BPY1423" s="21"/>
      <c r="BPZ1423" s="21"/>
      <c r="BQA1423" s="21"/>
      <c r="BQB1423" s="21"/>
      <c r="BQC1423" s="21"/>
      <c r="BQD1423" s="21"/>
      <c r="BQE1423" s="21"/>
      <c r="BQF1423" s="21"/>
      <c r="BQG1423" s="21"/>
      <c r="BQH1423" s="21"/>
      <c r="BQI1423" s="21"/>
      <c r="BQJ1423" s="21"/>
      <c r="BQK1423" s="21"/>
      <c r="BQL1423" s="21"/>
      <c r="BQM1423" s="21"/>
      <c r="BQN1423" s="21"/>
      <c r="BQO1423" s="21"/>
      <c r="BQP1423" s="21"/>
      <c r="BQQ1423" s="21"/>
      <c r="BQR1423" s="21"/>
      <c r="BQS1423" s="21"/>
      <c r="BQT1423" s="21"/>
      <c r="BQU1423" s="21"/>
      <c r="BQV1423" s="21"/>
      <c r="BQW1423" s="21"/>
      <c r="BQX1423" s="21"/>
      <c r="BQY1423" s="21"/>
      <c r="BQZ1423" s="21"/>
      <c r="BRA1423" s="21"/>
      <c r="BRB1423" s="21"/>
      <c r="BRC1423" s="21"/>
      <c r="BRD1423" s="21"/>
      <c r="BRE1423" s="21"/>
      <c r="BRF1423" s="21"/>
      <c r="BRG1423" s="21"/>
      <c r="BRH1423" s="21"/>
      <c r="BRI1423" s="21"/>
      <c r="BRJ1423" s="21"/>
      <c r="BRK1423" s="21"/>
      <c r="BRL1423" s="21"/>
      <c r="BRM1423" s="21"/>
      <c r="BRN1423" s="21"/>
      <c r="BRO1423" s="21"/>
      <c r="BRP1423" s="21"/>
      <c r="BRQ1423" s="21"/>
      <c r="BRR1423" s="21"/>
      <c r="BRS1423" s="21"/>
      <c r="BRT1423" s="21"/>
      <c r="BRU1423" s="21"/>
      <c r="BRV1423" s="21"/>
      <c r="BRW1423" s="21"/>
      <c r="BRX1423" s="21"/>
      <c r="BRY1423" s="21"/>
      <c r="BRZ1423" s="21"/>
      <c r="BSA1423" s="21"/>
      <c r="BSB1423" s="21"/>
      <c r="BSC1423" s="21"/>
      <c r="BSD1423" s="21"/>
      <c r="BSE1423" s="21"/>
      <c r="BSF1423" s="21"/>
      <c r="BSG1423" s="21"/>
      <c r="BSH1423" s="21"/>
      <c r="BSI1423" s="21"/>
      <c r="BSJ1423" s="21"/>
      <c r="BSK1423" s="21"/>
      <c r="BSL1423" s="21"/>
      <c r="BSM1423" s="21"/>
      <c r="BSN1423" s="21"/>
      <c r="BSO1423" s="21"/>
      <c r="BSP1423" s="21"/>
      <c r="BSQ1423" s="21"/>
      <c r="BSR1423" s="21"/>
      <c r="BSS1423" s="21"/>
      <c r="BST1423" s="21"/>
      <c r="BSU1423" s="21"/>
      <c r="BSV1423" s="21"/>
      <c r="BSW1423" s="21"/>
      <c r="BSX1423" s="21"/>
      <c r="BSY1423" s="21"/>
      <c r="BSZ1423" s="21"/>
      <c r="BTA1423" s="21"/>
      <c r="BTB1423" s="21"/>
      <c r="BTC1423" s="21"/>
      <c r="BTD1423" s="21"/>
      <c r="BTE1423" s="21"/>
      <c r="BTF1423" s="21"/>
      <c r="BTG1423" s="21"/>
      <c r="BTH1423" s="21"/>
      <c r="BTI1423" s="21"/>
      <c r="BTJ1423" s="21"/>
      <c r="BTK1423" s="21"/>
      <c r="BTL1423" s="21"/>
      <c r="BTM1423" s="21"/>
      <c r="BTN1423" s="21"/>
      <c r="BTO1423" s="21"/>
      <c r="BTP1423" s="21"/>
      <c r="BTQ1423" s="21"/>
      <c r="BTR1423" s="21"/>
      <c r="BTS1423" s="21"/>
      <c r="BTT1423" s="21"/>
      <c r="BTU1423" s="21"/>
      <c r="BTV1423" s="21"/>
      <c r="BTW1423" s="21"/>
      <c r="BTX1423" s="21"/>
      <c r="BTY1423" s="21"/>
      <c r="BTZ1423" s="21"/>
      <c r="BUA1423" s="21"/>
      <c r="BUB1423" s="21"/>
      <c r="BUC1423" s="21"/>
      <c r="BUD1423" s="21"/>
      <c r="BUE1423" s="21"/>
      <c r="BUF1423" s="21"/>
      <c r="BUG1423" s="21"/>
      <c r="BUH1423" s="21"/>
      <c r="BUI1423" s="21"/>
      <c r="BUJ1423" s="21"/>
      <c r="BUK1423" s="21"/>
      <c r="BUL1423" s="21"/>
      <c r="BUM1423" s="21"/>
      <c r="BUN1423" s="21"/>
      <c r="BUO1423" s="21"/>
      <c r="BUP1423" s="21"/>
      <c r="BUQ1423" s="21"/>
      <c r="BUR1423" s="21"/>
      <c r="BUS1423" s="21"/>
      <c r="BUT1423" s="21"/>
      <c r="BUU1423" s="21"/>
      <c r="BUV1423" s="21"/>
      <c r="BUW1423" s="21"/>
      <c r="BUX1423" s="21"/>
      <c r="BUY1423" s="21"/>
      <c r="BUZ1423" s="21"/>
      <c r="BVA1423" s="21"/>
      <c r="BVB1423" s="21"/>
      <c r="BVC1423" s="21"/>
      <c r="BVD1423" s="21"/>
      <c r="BVE1423" s="21"/>
      <c r="BVF1423" s="21"/>
      <c r="BVG1423" s="21"/>
      <c r="BVH1423" s="21"/>
      <c r="BVI1423" s="21"/>
      <c r="BVJ1423" s="21"/>
      <c r="BVK1423" s="21"/>
      <c r="BVL1423" s="21"/>
      <c r="BVM1423" s="21"/>
      <c r="BVN1423" s="21"/>
      <c r="BVO1423" s="21"/>
      <c r="BVP1423" s="21"/>
      <c r="BVQ1423" s="21"/>
      <c r="BVR1423" s="21"/>
      <c r="BVS1423" s="21"/>
      <c r="BVT1423" s="21"/>
      <c r="BVU1423" s="21"/>
      <c r="BVV1423" s="21"/>
      <c r="BVW1423" s="21"/>
      <c r="BVX1423" s="21"/>
      <c r="BVY1423" s="21"/>
      <c r="BVZ1423" s="21"/>
      <c r="BWA1423" s="21"/>
      <c r="BWB1423" s="21"/>
      <c r="BWC1423" s="21"/>
      <c r="BWD1423" s="21"/>
      <c r="BWE1423" s="21"/>
      <c r="BWF1423" s="21"/>
      <c r="BWG1423" s="21"/>
      <c r="BWH1423" s="21"/>
      <c r="BWI1423" s="21"/>
      <c r="BWJ1423" s="21"/>
      <c r="BWK1423" s="21"/>
      <c r="BWL1423" s="21"/>
      <c r="BWM1423" s="21"/>
      <c r="BWN1423" s="21"/>
      <c r="BWO1423" s="21"/>
      <c r="BWP1423" s="21"/>
      <c r="BWQ1423" s="21"/>
      <c r="BWR1423" s="21"/>
      <c r="BWS1423" s="21"/>
      <c r="BWT1423" s="21"/>
      <c r="BWU1423" s="21"/>
      <c r="BWV1423" s="21"/>
      <c r="BWW1423" s="21"/>
      <c r="BWX1423" s="21"/>
      <c r="BWY1423" s="21"/>
      <c r="BWZ1423" s="21"/>
      <c r="BXA1423" s="21"/>
      <c r="BXB1423" s="21"/>
      <c r="BXC1423" s="21"/>
      <c r="BXD1423" s="21"/>
      <c r="BXE1423" s="21"/>
      <c r="BXF1423" s="21"/>
      <c r="BXG1423" s="21"/>
      <c r="BXH1423" s="21"/>
      <c r="BXI1423" s="21"/>
      <c r="BXJ1423" s="21"/>
      <c r="BXK1423" s="21"/>
      <c r="BXL1423" s="21"/>
      <c r="BXM1423" s="21"/>
      <c r="BXN1423" s="21"/>
      <c r="BXO1423" s="21"/>
      <c r="BXP1423" s="21"/>
      <c r="BXQ1423" s="21"/>
      <c r="BXR1423" s="21"/>
      <c r="BXS1423" s="21"/>
      <c r="BXT1423" s="21"/>
      <c r="BXU1423" s="21"/>
      <c r="BXV1423" s="21"/>
      <c r="BXW1423" s="21"/>
      <c r="BXX1423" s="21"/>
      <c r="BXY1423" s="21"/>
      <c r="BXZ1423" s="21"/>
      <c r="BYA1423" s="21"/>
      <c r="BYB1423" s="21"/>
      <c r="BYC1423" s="21"/>
      <c r="BYD1423" s="21"/>
      <c r="BYE1423" s="21"/>
      <c r="BYF1423" s="21"/>
      <c r="BYG1423" s="21"/>
      <c r="BYH1423" s="21"/>
      <c r="BYI1423" s="21"/>
      <c r="BYJ1423" s="21"/>
      <c r="BYK1423" s="21"/>
      <c r="BYL1423" s="21"/>
      <c r="BYM1423" s="21"/>
      <c r="BYN1423" s="21"/>
      <c r="BYO1423" s="21"/>
      <c r="BYP1423" s="21"/>
      <c r="BYQ1423" s="21"/>
      <c r="BYR1423" s="21"/>
      <c r="BYS1423" s="21"/>
      <c r="BYT1423" s="21"/>
      <c r="BYU1423" s="21"/>
      <c r="BYV1423" s="21"/>
      <c r="BYW1423" s="21"/>
      <c r="BYX1423" s="21"/>
      <c r="BYY1423" s="21"/>
      <c r="BYZ1423" s="21"/>
      <c r="BZA1423" s="21"/>
      <c r="BZB1423" s="21"/>
      <c r="BZC1423" s="21"/>
      <c r="BZD1423" s="21"/>
      <c r="BZE1423" s="21"/>
      <c r="BZF1423" s="21"/>
      <c r="BZG1423" s="21"/>
      <c r="BZH1423" s="21"/>
      <c r="BZI1423" s="21"/>
      <c r="BZJ1423" s="21"/>
      <c r="BZK1423" s="21"/>
      <c r="BZL1423" s="21"/>
      <c r="BZM1423" s="21"/>
      <c r="BZN1423" s="21"/>
      <c r="BZO1423" s="21"/>
      <c r="BZP1423" s="21"/>
      <c r="BZQ1423" s="21"/>
      <c r="BZR1423" s="21"/>
      <c r="BZS1423" s="21"/>
      <c r="BZT1423" s="21"/>
      <c r="BZU1423" s="21"/>
      <c r="BZV1423" s="21"/>
      <c r="BZW1423" s="21"/>
      <c r="BZX1423" s="21"/>
      <c r="BZY1423" s="21"/>
      <c r="BZZ1423" s="21"/>
      <c r="CAA1423" s="21"/>
      <c r="CAB1423" s="21"/>
      <c r="CAC1423" s="21"/>
      <c r="CAD1423" s="21"/>
      <c r="CAE1423" s="21"/>
      <c r="CAF1423" s="21"/>
      <c r="CAG1423" s="21"/>
      <c r="CAH1423" s="21"/>
      <c r="CAI1423" s="21"/>
      <c r="CAJ1423" s="21"/>
      <c r="CAK1423" s="21"/>
      <c r="CAL1423" s="21"/>
      <c r="CAM1423" s="21"/>
      <c r="CAN1423" s="21"/>
      <c r="CAO1423" s="21"/>
      <c r="CAP1423" s="21"/>
      <c r="CAQ1423" s="21"/>
      <c r="CAR1423" s="21"/>
      <c r="CAS1423" s="21"/>
      <c r="CAT1423" s="21"/>
      <c r="CAU1423" s="21"/>
      <c r="CAV1423" s="21"/>
      <c r="CAW1423" s="21"/>
      <c r="CAX1423" s="21"/>
      <c r="CAY1423" s="21"/>
      <c r="CAZ1423" s="21"/>
      <c r="CBA1423" s="21"/>
      <c r="CBB1423" s="21"/>
      <c r="CBC1423" s="21"/>
      <c r="CBD1423" s="21"/>
      <c r="CBE1423" s="21"/>
      <c r="CBF1423" s="21"/>
      <c r="CBG1423" s="21"/>
      <c r="CBH1423" s="21"/>
      <c r="CBI1423" s="21"/>
      <c r="CBJ1423" s="21"/>
      <c r="CBK1423" s="21"/>
      <c r="CBL1423" s="21"/>
      <c r="CBM1423" s="21"/>
      <c r="CBN1423" s="21"/>
      <c r="CBO1423" s="21"/>
      <c r="CBP1423" s="21"/>
      <c r="CBQ1423" s="21"/>
      <c r="CBR1423" s="21"/>
      <c r="CBS1423" s="21"/>
      <c r="CBT1423" s="21"/>
      <c r="CBU1423" s="21"/>
      <c r="CBV1423" s="21"/>
      <c r="CBW1423" s="21"/>
      <c r="CBX1423" s="21"/>
      <c r="CBY1423" s="21"/>
      <c r="CBZ1423" s="21"/>
      <c r="CCA1423" s="21"/>
      <c r="CCB1423" s="21"/>
      <c r="CCC1423" s="21"/>
      <c r="CCD1423" s="21"/>
      <c r="CCE1423" s="21"/>
      <c r="CCF1423" s="21"/>
      <c r="CCG1423" s="21"/>
      <c r="CCH1423" s="21"/>
      <c r="CCI1423" s="21"/>
      <c r="CCJ1423" s="21"/>
      <c r="CCK1423" s="21"/>
      <c r="CCL1423" s="21"/>
      <c r="CCM1423" s="21"/>
      <c r="CCN1423" s="21"/>
      <c r="CCO1423" s="21"/>
      <c r="CCP1423" s="21"/>
      <c r="CCQ1423" s="21"/>
      <c r="CCR1423" s="21"/>
      <c r="CCS1423" s="21"/>
      <c r="CCT1423" s="21"/>
      <c r="CCU1423" s="21"/>
      <c r="CCV1423" s="21"/>
      <c r="CCW1423" s="21"/>
      <c r="CCX1423" s="21"/>
      <c r="CCY1423" s="21"/>
      <c r="CCZ1423" s="21"/>
      <c r="CDA1423" s="21"/>
      <c r="CDB1423" s="21"/>
      <c r="CDC1423" s="21"/>
      <c r="CDD1423" s="21"/>
      <c r="CDE1423" s="21"/>
      <c r="CDF1423" s="21"/>
      <c r="CDG1423" s="21"/>
      <c r="CDH1423" s="21"/>
      <c r="CDI1423" s="21"/>
      <c r="CDJ1423" s="21"/>
      <c r="CDK1423" s="21"/>
      <c r="CDL1423" s="21"/>
      <c r="CDM1423" s="21"/>
      <c r="CDN1423" s="21"/>
      <c r="CDO1423" s="21"/>
      <c r="CDP1423" s="21"/>
      <c r="CDQ1423" s="21"/>
      <c r="CDR1423" s="21"/>
      <c r="CDS1423" s="21"/>
      <c r="CDT1423" s="21"/>
      <c r="CDU1423" s="21"/>
      <c r="CDV1423" s="21"/>
      <c r="CDW1423" s="21"/>
      <c r="CDX1423" s="21"/>
      <c r="CDY1423" s="21"/>
      <c r="CDZ1423" s="21"/>
      <c r="CEA1423" s="21"/>
      <c r="CEB1423" s="21"/>
      <c r="CEC1423" s="21"/>
      <c r="CED1423" s="21"/>
      <c r="CEE1423" s="21"/>
      <c r="CEF1423" s="21"/>
      <c r="CEG1423" s="21"/>
      <c r="CEH1423" s="21"/>
      <c r="CEI1423" s="21"/>
      <c r="CEJ1423" s="21"/>
      <c r="CEK1423" s="21"/>
      <c r="CEL1423" s="21"/>
      <c r="CEM1423" s="21"/>
      <c r="CEN1423" s="21"/>
      <c r="CEO1423" s="21"/>
      <c r="CEP1423" s="21"/>
      <c r="CEQ1423" s="21"/>
      <c r="CER1423" s="21"/>
      <c r="CES1423" s="21"/>
      <c r="CET1423" s="21"/>
      <c r="CEU1423" s="21"/>
      <c r="CEV1423" s="21"/>
      <c r="CEW1423" s="21"/>
      <c r="CEX1423" s="21"/>
      <c r="CEY1423" s="21"/>
      <c r="CEZ1423" s="21"/>
      <c r="CFA1423" s="21"/>
      <c r="CFB1423" s="21"/>
      <c r="CFC1423" s="21"/>
      <c r="CFD1423" s="21"/>
      <c r="CFE1423" s="21"/>
      <c r="CFF1423" s="21"/>
      <c r="CFG1423" s="21"/>
      <c r="CFH1423" s="21"/>
      <c r="CFI1423" s="21"/>
      <c r="CFJ1423" s="21"/>
      <c r="CFK1423" s="21"/>
      <c r="CFL1423" s="21"/>
      <c r="CFM1423" s="21"/>
      <c r="CFN1423" s="21"/>
      <c r="CFO1423" s="21"/>
      <c r="CFP1423" s="21"/>
      <c r="CFQ1423" s="21"/>
      <c r="CFR1423" s="21"/>
      <c r="CFS1423" s="21"/>
      <c r="CFT1423" s="21"/>
      <c r="CFU1423" s="21"/>
      <c r="CFV1423" s="21"/>
      <c r="CFW1423" s="21"/>
      <c r="CFX1423" s="21"/>
      <c r="CFY1423" s="21"/>
      <c r="CFZ1423" s="21"/>
      <c r="CGA1423" s="21"/>
      <c r="CGB1423" s="21"/>
      <c r="CGC1423" s="21"/>
      <c r="CGD1423" s="21"/>
      <c r="CGE1423" s="21"/>
      <c r="CGF1423" s="21"/>
      <c r="CGG1423" s="21"/>
      <c r="CGH1423" s="21"/>
      <c r="CGI1423" s="21"/>
      <c r="CGJ1423" s="21"/>
      <c r="CGK1423" s="21"/>
      <c r="CGL1423" s="21"/>
      <c r="CGM1423" s="21"/>
      <c r="CGN1423" s="21"/>
      <c r="CGO1423" s="21"/>
      <c r="CGP1423" s="21"/>
      <c r="CGQ1423" s="21"/>
      <c r="CGR1423" s="21"/>
      <c r="CGS1423" s="21"/>
      <c r="CGT1423" s="21"/>
      <c r="CGU1423" s="21"/>
      <c r="CGV1423" s="21"/>
      <c r="CGW1423" s="21"/>
      <c r="CGX1423" s="21"/>
      <c r="CGY1423" s="21"/>
      <c r="CGZ1423" s="21"/>
      <c r="CHA1423" s="21"/>
      <c r="CHB1423" s="21"/>
      <c r="CHC1423" s="21"/>
      <c r="CHD1423" s="21"/>
      <c r="CHE1423" s="21"/>
      <c r="CHF1423" s="21"/>
      <c r="CHG1423" s="21"/>
      <c r="CHH1423" s="21"/>
      <c r="CHI1423" s="21"/>
      <c r="CHJ1423" s="21"/>
      <c r="CHK1423" s="21"/>
      <c r="CHL1423" s="21"/>
      <c r="CHM1423" s="21"/>
      <c r="CHN1423" s="21"/>
      <c r="CHO1423" s="21"/>
      <c r="CHP1423" s="21"/>
      <c r="CHQ1423" s="21"/>
      <c r="CHR1423" s="21"/>
      <c r="CHS1423" s="21"/>
      <c r="CHT1423" s="21"/>
      <c r="CHU1423" s="21"/>
      <c r="CHV1423" s="21"/>
      <c r="CHW1423" s="21"/>
      <c r="CHX1423" s="21"/>
      <c r="CHY1423" s="21"/>
      <c r="CHZ1423" s="21"/>
      <c r="CIA1423" s="21"/>
      <c r="CIB1423" s="21"/>
      <c r="CIC1423" s="21"/>
      <c r="CID1423" s="21"/>
      <c r="CIE1423" s="21"/>
      <c r="CIF1423" s="21"/>
      <c r="CIG1423" s="21"/>
      <c r="CIH1423" s="21"/>
      <c r="CII1423" s="21"/>
      <c r="CIJ1423" s="21"/>
      <c r="CIK1423" s="21"/>
      <c r="CIL1423" s="21"/>
      <c r="CIM1423" s="21"/>
      <c r="CIN1423" s="21"/>
      <c r="CIO1423" s="21"/>
      <c r="CIP1423" s="21"/>
      <c r="CIQ1423" s="21"/>
      <c r="CIR1423" s="21"/>
      <c r="CIS1423" s="21"/>
      <c r="CIT1423" s="21"/>
      <c r="CIU1423" s="21"/>
      <c r="CIV1423" s="21"/>
      <c r="CIW1423" s="21"/>
      <c r="CIX1423" s="21"/>
      <c r="CIY1423" s="21"/>
      <c r="CIZ1423" s="21"/>
      <c r="CJA1423" s="21"/>
      <c r="CJB1423" s="21"/>
      <c r="CJC1423" s="21"/>
      <c r="CJD1423" s="21"/>
      <c r="CJE1423" s="21"/>
      <c r="CJF1423" s="21"/>
      <c r="CJG1423" s="21"/>
      <c r="CJH1423" s="21"/>
      <c r="CJI1423" s="21"/>
      <c r="CJJ1423" s="21"/>
      <c r="CJK1423" s="21"/>
      <c r="CJL1423" s="21"/>
      <c r="CJM1423" s="21"/>
      <c r="CJN1423" s="21"/>
      <c r="CJO1423" s="21"/>
      <c r="CJP1423" s="21"/>
      <c r="CJQ1423" s="21"/>
      <c r="CJR1423" s="21"/>
      <c r="CJS1423" s="21"/>
      <c r="CJT1423" s="21"/>
      <c r="CJU1423" s="21"/>
      <c r="CJV1423" s="21"/>
      <c r="CJW1423" s="21"/>
      <c r="CJX1423" s="21"/>
      <c r="CJY1423" s="21"/>
      <c r="CJZ1423" s="21"/>
      <c r="CKA1423" s="21"/>
      <c r="CKB1423" s="21"/>
      <c r="CKC1423" s="21"/>
      <c r="CKD1423" s="21"/>
      <c r="CKE1423" s="21"/>
      <c r="CKF1423" s="21"/>
      <c r="CKG1423" s="21"/>
      <c r="CKH1423" s="21"/>
      <c r="CKI1423" s="21"/>
      <c r="CKJ1423" s="21"/>
      <c r="CKK1423" s="21"/>
      <c r="CKL1423" s="21"/>
      <c r="CKM1423" s="21"/>
      <c r="CKN1423" s="21"/>
      <c r="CKO1423" s="21"/>
      <c r="CKP1423" s="21"/>
      <c r="CKQ1423" s="21"/>
      <c r="CKR1423" s="21"/>
      <c r="CKS1423" s="21"/>
      <c r="CKT1423" s="21"/>
      <c r="CKU1423" s="21"/>
      <c r="CKV1423" s="21"/>
      <c r="CKW1423" s="21"/>
      <c r="CKX1423" s="21"/>
      <c r="CKY1423" s="21"/>
      <c r="CKZ1423" s="21"/>
      <c r="CLA1423" s="21"/>
      <c r="CLB1423" s="21"/>
      <c r="CLC1423" s="21"/>
      <c r="CLD1423" s="21"/>
      <c r="CLE1423" s="21"/>
      <c r="CLF1423" s="21"/>
      <c r="CLG1423" s="21"/>
      <c r="CLH1423" s="21"/>
      <c r="CLI1423" s="21"/>
      <c r="CLJ1423" s="21"/>
      <c r="CLK1423" s="21"/>
      <c r="CLL1423" s="21"/>
      <c r="CLM1423" s="21"/>
      <c r="CLN1423" s="21"/>
      <c r="CLO1423" s="21"/>
      <c r="CLP1423" s="21"/>
      <c r="CLQ1423" s="21"/>
      <c r="CLR1423" s="21"/>
      <c r="CLS1423" s="21"/>
      <c r="CLT1423" s="21"/>
      <c r="CLU1423" s="21"/>
      <c r="CLV1423" s="21"/>
      <c r="CLW1423" s="21"/>
      <c r="CLX1423" s="21"/>
      <c r="CLY1423" s="21"/>
      <c r="CLZ1423" s="21"/>
      <c r="CMA1423" s="21"/>
      <c r="CMB1423" s="21"/>
      <c r="CMC1423" s="21"/>
      <c r="CMD1423" s="21"/>
      <c r="CME1423" s="21"/>
      <c r="CMF1423" s="21"/>
      <c r="CMG1423" s="21"/>
      <c r="CMH1423" s="21"/>
      <c r="CMI1423" s="21"/>
      <c r="CMJ1423" s="21"/>
      <c r="CMK1423" s="21"/>
      <c r="CML1423" s="21"/>
      <c r="CMM1423" s="21"/>
      <c r="CMN1423" s="21"/>
      <c r="CMO1423" s="21"/>
      <c r="CMP1423" s="21"/>
      <c r="CMQ1423" s="21"/>
      <c r="CMR1423" s="21"/>
      <c r="CMS1423" s="21"/>
      <c r="CMT1423" s="21"/>
      <c r="CMU1423" s="21"/>
      <c r="CMV1423" s="21"/>
      <c r="CMW1423" s="21"/>
      <c r="CMX1423" s="21"/>
      <c r="CMY1423" s="21"/>
      <c r="CMZ1423" s="21"/>
      <c r="CNA1423" s="21"/>
      <c r="CNB1423" s="21"/>
      <c r="CNC1423" s="21"/>
      <c r="CND1423" s="21"/>
      <c r="CNE1423" s="21"/>
      <c r="CNF1423" s="21"/>
      <c r="CNG1423" s="21"/>
      <c r="CNH1423" s="21"/>
      <c r="CNI1423" s="21"/>
      <c r="CNJ1423" s="21"/>
      <c r="CNK1423" s="21"/>
      <c r="CNL1423" s="21"/>
      <c r="CNM1423" s="21"/>
      <c r="CNN1423" s="21"/>
      <c r="CNO1423" s="21"/>
      <c r="CNP1423" s="21"/>
      <c r="CNQ1423" s="21"/>
      <c r="CNR1423" s="21"/>
      <c r="CNS1423" s="21"/>
      <c r="CNT1423" s="21"/>
      <c r="CNU1423" s="21"/>
      <c r="CNV1423" s="21"/>
      <c r="CNW1423" s="21"/>
      <c r="CNX1423" s="21"/>
      <c r="CNY1423" s="21"/>
      <c r="CNZ1423" s="21"/>
      <c r="COA1423" s="21"/>
      <c r="COB1423" s="21"/>
      <c r="COC1423" s="21"/>
      <c r="COD1423" s="21"/>
      <c r="COE1423" s="21"/>
      <c r="COF1423" s="21"/>
      <c r="COG1423" s="21"/>
      <c r="COH1423" s="21"/>
      <c r="COI1423" s="21"/>
      <c r="COJ1423" s="21"/>
      <c r="COK1423" s="21"/>
      <c r="COL1423" s="21"/>
      <c r="COM1423" s="21"/>
      <c r="CON1423" s="21"/>
      <c r="COO1423" s="21"/>
      <c r="COP1423" s="21"/>
      <c r="COQ1423" s="21"/>
      <c r="COR1423" s="21"/>
      <c r="COS1423" s="21"/>
      <c r="COT1423" s="21"/>
      <c r="COU1423" s="21"/>
      <c r="COV1423" s="21"/>
      <c r="COW1423" s="21"/>
      <c r="COX1423" s="21"/>
      <c r="COY1423" s="21"/>
      <c r="COZ1423" s="21"/>
      <c r="CPA1423" s="21"/>
      <c r="CPB1423" s="21"/>
      <c r="CPC1423" s="21"/>
      <c r="CPD1423" s="21"/>
      <c r="CPE1423" s="21"/>
      <c r="CPF1423" s="21"/>
      <c r="CPG1423" s="21"/>
      <c r="CPH1423" s="21"/>
      <c r="CPI1423" s="21"/>
      <c r="CPJ1423" s="21"/>
      <c r="CPK1423" s="21"/>
      <c r="CPL1423" s="21"/>
      <c r="CPM1423" s="21"/>
      <c r="CPN1423" s="21"/>
      <c r="CPO1423" s="21"/>
      <c r="CPP1423" s="21"/>
      <c r="CPQ1423" s="21"/>
      <c r="CPR1423" s="21"/>
      <c r="CPS1423" s="21"/>
      <c r="CPT1423" s="21"/>
      <c r="CPU1423" s="21"/>
      <c r="CPV1423" s="21"/>
      <c r="CPW1423" s="21"/>
      <c r="CPX1423" s="21"/>
      <c r="CPY1423" s="21"/>
      <c r="CPZ1423" s="21"/>
      <c r="CQA1423" s="21"/>
      <c r="CQB1423" s="21"/>
      <c r="CQC1423" s="21"/>
      <c r="CQD1423" s="21"/>
      <c r="CQE1423" s="21"/>
      <c r="CQF1423" s="21"/>
      <c r="CQG1423" s="21"/>
      <c r="CQH1423" s="21"/>
      <c r="CQI1423" s="21"/>
      <c r="CQJ1423" s="21"/>
      <c r="CQK1423" s="21"/>
      <c r="CQL1423" s="21"/>
      <c r="CQM1423" s="21"/>
      <c r="CQN1423" s="21"/>
      <c r="CQO1423" s="21"/>
      <c r="CQP1423" s="21"/>
      <c r="CQQ1423" s="21"/>
      <c r="CQR1423" s="21"/>
      <c r="CQS1423" s="21"/>
      <c r="CQT1423" s="21"/>
      <c r="CQU1423" s="21"/>
      <c r="CQV1423" s="21"/>
      <c r="CQW1423" s="21"/>
      <c r="CQX1423" s="21"/>
      <c r="CQY1423" s="21"/>
      <c r="CQZ1423" s="21"/>
      <c r="CRA1423" s="21"/>
      <c r="CRB1423" s="21"/>
      <c r="CRC1423" s="21"/>
      <c r="CRD1423" s="21"/>
      <c r="CRE1423" s="21"/>
      <c r="CRF1423" s="21"/>
      <c r="CRG1423" s="21"/>
      <c r="CRH1423" s="21"/>
      <c r="CRI1423" s="21"/>
      <c r="CRJ1423" s="21"/>
      <c r="CRK1423" s="21"/>
      <c r="CRL1423" s="21"/>
      <c r="CRM1423" s="21"/>
      <c r="CRN1423" s="21"/>
      <c r="CRO1423" s="21"/>
      <c r="CRP1423" s="21"/>
      <c r="CRQ1423" s="21"/>
      <c r="CRR1423" s="21"/>
      <c r="CRS1423" s="21"/>
      <c r="CRT1423" s="21"/>
      <c r="CRU1423" s="21"/>
      <c r="CRV1423" s="21"/>
      <c r="CRW1423" s="21"/>
      <c r="CRX1423" s="21"/>
      <c r="CRY1423" s="21"/>
      <c r="CRZ1423" s="21"/>
      <c r="CSA1423" s="21"/>
      <c r="CSB1423" s="21"/>
      <c r="CSC1423" s="21"/>
      <c r="CSD1423" s="21"/>
      <c r="CSE1423" s="21"/>
      <c r="CSF1423" s="21"/>
      <c r="CSG1423" s="21"/>
      <c r="CSH1423" s="21"/>
      <c r="CSI1423" s="21"/>
      <c r="CSJ1423" s="21"/>
      <c r="CSK1423" s="21"/>
      <c r="CSL1423" s="21"/>
      <c r="CSM1423" s="21"/>
      <c r="CSN1423" s="21"/>
      <c r="CSO1423" s="21"/>
      <c r="CSP1423" s="21"/>
      <c r="CSQ1423" s="21"/>
      <c r="CSR1423" s="21"/>
      <c r="CSS1423" s="21"/>
      <c r="CST1423" s="21"/>
      <c r="CSU1423" s="21"/>
      <c r="CSV1423" s="21"/>
      <c r="CSW1423" s="21"/>
      <c r="CSX1423" s="21"/>
      <c r="CSY1423" s="21"/>
      <c r="CSZ1423" s="21"/>
      <c r="CTA1423" s="21"/>
      <c r="CTB1423" s="21"/>
      <c r="CTC1423" s="21"/>
      <c r="CTD1423" s="21"/>
      <c r="CTE1423" s="21"/>
      <c r="CTF1423" s="21"/>
      <c r="CTG1423" s="21"/>
      <c r="CTH1423" s="21"/>
      <c r="CTI1423" s="21"/>
      <c r="CTJ1423" s="21"/>
      <c r="CTK1423" s="21"/>
      <c r="CTL1423" s="21"/>
      <c r="CTM1423" s="21"/>
      <c r="CTN1423" s="21"/>
      <c r="CTO1423" s="21"/>
      <c r="CTP1423" s="21"/>
      <c r="CTQ1423" s="21"/>
      <c r="CTR1423" s="21"/>
      <c r="CTS1423" s="21"/>
      <c r="CTT1423" s="21"/>
      <c r="CTU1423" s="21"/>
      <c r="CTV1423" s="21"/>
      <c r="CTW1423" s="21"/>
      <c r="CTX1423" s="21"/>
      <c r="CTY1423" s="21"/>
      <c r="CTZ1423" s="21"/>
      <c r="CUA1423" s="21"/>
      <c r="CUB1423" s="21"/>
      <c r="CUC1423" s="21"/>
      <c r="CUD1423" s="21"/>
      <c r="CUE1423" s="21"/>
      <c r="CUF1423" s="21"/>
      <c r="CUG1423" s="21"/>
      <c r="CUH1423" s="21"/>
      <c r="CUI1423" s="21"/>
      <c r="CUJ1423" s="21"/>
      <c r="CUK1423" s="21"/>
      <c r="CUL1423" s="21"/>
      <c r="CUM1423" s="21"/>
      <c r="CUN1423" s="21"/>
      <c r="CUO1423" s="21"/>
      <c r="CUP1423" s="21"/>
      <c r="CUQ1423" s="21"/>
      <c r="CUR1423" s="21"/>
      <c r="CUS1423" s="21"/>
      <c r="CUT1423" s="21"/>
      <c r="CUU1423" s="21"/>
      <c r="CUV1423" s="21"/>
      <c r="CUW1423" s="21"/>
      <c r="CUX1423" s="21"/>
      <c r="CUY1423" s="21"/>
      <c r="CUZ1423" s="21"/>
      <c r="CVA1423" s="21"/>
      <c r="CVB1423" s="21"/>
      <c r="CVC1423" s="21"/>
      <c r="CVD1423" s="21"/>
      <c r="CVE1423" s="21"/>
      <c r="CVF1423" s="21"/>
      <c r="CVG1423" s="21"/>
      <c r="CVH1423" s="21"/>
      <c r="CVI1423" s="21"/>
      <c r="CVJ1423" s="21"/>
      <c r="CVK1423" s="21"/>
      <c r="CVL1423" s="21"/>
      <c r="CVM1423" s="21"/>
      <c r="CVN1423" s="21"/>
      <c r="CVO1423" s="21"/>
      <c r="CVP1423" s="21"/>
      <c r="CVQ1423" s="21"/>
      <c r="CVR1423" s="21"/>
      <c r="CVS1423" s="21"/>
      <c r="CVT1423" s="21"/>
      <c r="CVU1423" s="21"/>
      <c r="CVV1423" s="21"/>
      <c r="CVW1423" s="21"/>
      <c r="CVX1423" s="21"/>
      <c r="CVY1423" s="21"/>
      <c r="CVZ1423" s="21"/>
      <c r="CWA1423" s="21"/>
      <c r="CWB1423" s="21"/>
      <c r="CWC1423" s="21"/>
      <c r="CWD1423" s="21"/>
      <c r="CWE1423" s="21"/>
      <c r="CWF1423" s="21"/>
      <c r="CWG1423" s="21"/>
      <c r="CWH1423" s="21"/>
      <c r="CWI1423" s="21"/>
      <c r="CWJ1423" s="21"/>
      <c r="CWK1423" s="21"/>
      <c r="CWL1423" s="21"/>
      <c r="CWM1423" s="21"/>
      <c r="CWN1423" s="21"/>
      <c r="CWO1423" s="21"/>
      <c r="CWP1423" s="21"/>
      <c r="CWQ1423" s="21"/>
      <c r="CWR1423" s="21"/>
      <c r="CWS1423" s="21"/>
      <c r="CWT1423" s="21"/>
      <c r="CWU1423" s="21"/>
      <c r="CWV1423" s="21"/>
      <c r="CWW1423" s="21"/>
      <c r="CWX1423" s="21"/>
      <c r="CWY1423" s="21"/>
      <c r="CWZ1423" s="21"/>
      <c r="CXA1423" s="21"/>
      <c r="CXB1423" s="21"/>
      <c r="CXC1423" s="21"/>
      <c r="CXD1423" s="21"/>
      <c r="CXE1423" s="21"/>
      <c r="CXF1423" s="21"/>
      <c r="CXG1423" s="21"/>
      <c r="CXH1423" s="21"/>
      <c r="CXI1423" s="21"/>
      <c r="CXJ1423" s="21"/>
      <c r="CXK1423" s="21"/>
      <c r="CXL1423" s="21"/>
      <c r="CXM1423" s="21"/>
      <c r="CXN1423" s="21"/>
      <c r="CXO1423" s="21"/>
      <c r="CXP1423" s="21"/>
      <c r="CXQ1423" s="21"/>
      <c r="CXR1423" s="21"/>
      <c r="CXS1423" s="21"/>
      <c r="CXT1423" s="21"/>
      <c r="CXU1423" s="21"/>
      <c r="CXV1423" s="21"/>
      <c r="CXW1423" s="21"/>
      <c r="CXX1423" s="21"/>
      <c r="CXY1423" s="21"/>
      <c r="CXZ1423" s="21"/>
      <c r="CYA1423" s="21"/>
      <c r="CYB1423" s="21"/>
      <c r="CYC1423" s="21"/>
      <c r="CYD1423" s="21"/>
      <c r="CYE1423" s="21"/>
      <c r="CYF1423" s="21"/>
      <c r="CYG1423" s="21"/>
      <c r="CYH1423" s="21"/>
      <c r="CYI1423" s="21"/>
      <c r="CYJ1423" s="21"/>
      <c r="CYK1423" s="21"/>
      <c r="CYL1423" s="21"/>
      <c r="CYM1423" s="21"/>
      <c r="CYN1423" s="21"/>
      <c r="CYO1423" s="21"/>
      <c r="CYP1423" s="21"/>
      <c r="CYQ1423" s="21"/>
      <c r="CYR1423" s="21"/>
      <c r="CYS1423" s="21"/>
      <c r="CYT1423" s="21"/>
      <c r="CYU1423" s="21"/>
      <c r="CYV1423" s="21"/>
      <c r="CYW1423" s="21"/>
      <c r="CYX1423" s="21"/>
      <c r="CYY1423" s="21"/>
      <c r="CYZ1423" s="21"/>
      <c r="CZA1423" s="21"/>
      <c r="CZB1423" s="21"/>
      <c r="CZC1423" s="21"/>
      <c r="CZD1423" s="21"/>
      <c r="CZE1423" s="21"/>
      <c r="CZF1423" s="21"/>
      <c r="CZG1423" s="21"/>
      <c r="CZH1423" s="21"/>
      <c r="CZI1423" s="21"/>
      <c r="CZJ1423" s="21"/>
      <c r="CZK1423" s="21"/>
      <c r="CZL1423" s="21"/>
      <c r="CZM1423" s="21"/>
      <c r="CZN1423" s="21"/>
      <c r="CZO1423" s="21"/>
      <c r="CZP1423" s="21"/>
      <c r="CZQ1423" s="21"/>
      <c r="CZR1423" s="21"/>
      <c r="CZS1423" s="21"/>
      <c r="CZT1423" s="21"/>
      <c r="CZU1423" s="21"/>
      <c r="CZV1423" s="21"/>
      <c r="CZW1423" s="21"/>
      <c r="CZX1423" s="21"/>
      <c r="CZY1423" s="21"/>
      <c r="CZZ1423" s="21"/>
      <c r="DAA1423" s="21"/>
      <c r="DAB1423" s="21"/>
      <c r="DAC1423" s="21"/>
      <c r="DAD1423" s="21"/>
      <c r="DAE1423" s="21"/>
      <c r="DAF1423" s="21"/>
      <c r="DAG1423" s="21"/>
      <c r="DAH1423" s="21"/>
      <c r="DAI1423" s="21"/>
      <c r="DAJ1423" s="21"/>
      <c r="DAK1423" s="21"/>
      <c r="DAL1423" s="21"/>
      <c r="DAM1423" s="21"/>
      <c r="DAN1423" s="21"/>
      <c r="DAO1423" s="21"/>
      <c r="DAP1423" s="21"/>
      <c r="DAQ1423" s="21"/>
      <c r="DAR1423" s="21"/>
      <c r="DAS1423" s="21"/>
      <c r="DAT1423" s="21"/>
      <c r="DAU1423" s="21"/>
      <c r="DAV1423" s="21"/>
      <c r="DAW1423" s="21"/>
      <c r="DAX1423" s="21"/>
      <c r="DAY1423" s="21"/>
      <c r="DAZ1423" s="21"/>
      <c r="DBA1423" s="21"/>
      <c r="DBB1423" s="21"/>
      <c r="DBC1423" s="21"/>
      <c r="DBD1423" s="21"/>
      <c r="DBE1423" s="21"/>
      <c r="DBF1423" s="21"/>
      <c r="DBG1423" s="21"/>
      <c r="DBH1423" s="21"/>
      <c r="DBI1423" s="21"/>
      <c r="DBJ1423" s="21"/>
      <c r="DBK1423" s="21"/>
      <c r="DBL1423" s="21"/>
      <c r="DBM1423" s="21"/>
      <c r="DBN1423" s="21"/>
      <c r="DBO1423" s="21"/>
      <c r="DBP1423" s="21"/>
      <c r="DBQ1423" s="21"/>
      <c r="DBR1423" s="21"/>
      <c r="DBS1423" s="21"/>
      <c r="DBT1423" s="21"/>
      <c r="DBU1423" s="21"/>
      <c r="DBV1423" s="21"/>
      <c r="DBW1423" s="21"/>
      <c r="DBX1423" s="21"/>
      <c r="DBY1423" s="21"/>
      <c r="DBZ1423" s="21"/>
      <c r="DCA1423" s="21"/>
      <c r="DCB1423" s="21"/>
      <c r="DCC1423" s="21"/>
      <c r="DCD1423" s="21"/>
      <c r="DCE1423" s="21"/>
      <c r="DCF1423" s="21"/>
      <c r="DCG1423" s="21"/>
      <c r="DCH1423" s="21"/>
      <c r="DCI1423" s="21"/>
      <c r="DCJ1423" s="21"/>
      <c r="DCK1423" s="21"/>
      <c r="DCL1423" s="21"/>
      <c r="DCM1423" s="21"/>
      <c r="DCN1423" s="21"/>
      <c r="DCO1423" s="21"/>
      <c r="DCP1423" s="21"/>
      <c r="DCQ1423" s="21"/>
      <c r="DCR1423" s="21"/>
      <c r="DCS1423" s="21"/>
      <c r="DCT1423" s="21"/>
      <c r="DCU1423" s="21"/>
      <c r="DCV1423" s="21"/>
      <c r="DCW1423" s="21"/>
      <c r="DCX1423" s="21"/>
      <c r="DCY1423" s="21"/>
      <c r="DCZ1423" s="21"/>
      <c r="DDA1423" s="21"/>
      <c r="DDB1423" s="21"/>
      <c r="DDC1423" s="21"/>
      <c r="DDD1423" s="21"/>
      <c r="DDE1423" s="21"/>
      <c r="DDF1423" s="21"/>
      <c r="DDG1423" s="21"/>
      <c r="DDH1423" s="21"/>
      <c r="DDI1423" s="21"/>
      <c r="DDJ1423" s="21"/>
      <c r="DDK1423" s="21"/>
      <c r="DDL1423" s="21"/>
      <c r="DDM1423" s="21"/>
      <c r="DDN1423" s="21"/>
      <c r="DDO1423" s="21"/>
      <c r="DDP1423" s="21"/>
      <c r="DDQ1423" s="21"/>
      <c r="DDR1423" s="21"/>
      <c r="DDS1423" s="21"/>
      <c r="DDT1423" s="21"/>
      <c r="DDU1423" s="21"/>
      <c r="DDV1423" s="21"/>
      <c r="DDW1423" s="21"/>
      <c r="DDX1423" s="21"/>
      <c r="DDY1423" s="21"/>
      <c r="DDZ1423" s="21"/>
      <c r="DEA1423" s="21"/>
      <c r="DEB1423" s="21"/>
      <c r="DEC1423" s="21"/>
      <c r="DED1423" s="21"/>
      <c r="DEE1423" s="21"/>
      <c r="DEF1423" s="21"/>
      <c r="DEG1423" s="21"/>
      <c r="DEH1423" s="21"/>
      <c r="DEI1423" s="21"/>
      <c r="DEJ1423" s="21"/>
      <c r="DEK1423" s="21"/>
      <c r="DEL1423" s="21"/>
      <c r="DEM1423" s="21"/>
      <c r="DEN1423" s="21"/>
      <c r="DEO1423" s="21"/>
      <c r="DEP1423" s="21"/>
      <c r="DEQ1423" s="21"/>
      <c r="DER1423" s="21"/>
      <c r="DES1423" s="21"/>
      <c r="DET1423" s="21"/>
      <c r="DEU1423" s="21"/>
      <c r="DEV1423" s="21"/>
      <c r="DEW1423" s="21"/>
      <c r="DEX1423" s="21"/>
      <c r="DEY1423" s="21"/>
      <c r="DEZ1423" s="21"/>
      <c r="DFA1423" s="21"/>
      <c r="DFB1423" s="21"/>
      <c r="DFC1423" s="21"/>
      <c r="DFD1423" s="21"/>
      <c r="DFE1423" s="21"/>
      <c r="DFF1423" s="21"/>
      <c r="DFG1423" s="21"/>
      <c r="DFH1423" s="21"/>
      <c r="DFI1423" s="21"/>
      <c r="DFJ1423" s="21"/>
      <c r="DFK1423" s="21"/>
      <c r="DFL1423" s="21"/>
      <c r="DFM1423" s="21"/>
      <c r="DFN1423" s="21"/>
      <c r="DFO1423" s="21"/>
      <c r="DFP1423" s="21"/>
      <c r="DFQ1423" s="21"/>
      <c r="DFR1423" s="21"/>
      <c r="DFS1423" s="21"/>
      <c r="DFT1423" s="21"/>
      <c r="DFU1423" s="21"/>
      <c r="DFV1423" s="21"/>
      <c r="DFW1423" s="21"/>
      <c r="DFX1423" s="21"/>
      <c r="DFY1423" s="21"/>
      <c r="DFZ1423" s="21"/>
      <c r="DGA1423" s="21"/>
      <c r="DGB1423" s="21"/>
      <c r="DGC1423" s="21"/>
      <c r="DGD1423" s="21"/>
      <c r="DGE1423" s="21"/>
      <c r="DGF1423" s="21"/>
      <c r="DGG1423" s="21"/>
      <c r="DGH1423" s="21"/>
      <c r="DGI1423" s="21"/>
      <c r="DGJ1423" s="21"/>
      <c r="DGK1423" s="21"/>
      <c r="DGL1423" s="21"/>
      <c r="DGM1423" s="21"/>
      <c r="DGN1423" s="21"/>
      <c r="DGO1423" s="21"/>
      <c r="DGP1423" s="21"/>
      <c r="DGQ1423" s="21"/>
      <c r="DGR1423" s="21"/>
      <c r="DGS1423" s="21"/>
      <c r="DGT1423" s="21"/>
      <c r="DGU1423" s="21"/>
      <c r="DGV1423" s="21"/>
      <c r="DGW1423" s="21"/>
      <c r="DGX1423" s="21"/>
      <c r="DGY1423" s="21"/>
      <c r="DGZ1423" s="21"/>
      <c r="DHA1423" s="21"/>
      <c r="DHB1423" s="21"/>
      <c r="DHC1423" s="21"/>
      <c r="DHD1423" s="21"/>
      <c r="DHE1423" s="21"/>
      <c r="DHF1423" s="21"/>
      <c r="DHG1423" s="21"/>
      <c r="DHH1423" s="21"/>
      <c r="DHI1423" s="21"/>
      <c r="DHJ1423" s="21"/>
      <c r="DHK1423" s="21"/>
      <c r="DHL1423" s="21"/>
      <c r="DHM1423" s="21"/>
      <c r="DHN1423" s="21"/>
      <c r="DHO1423" s="21"/>
      <c r="DHP1423" s="21"/>
      <c r="DHQ1423" s="21"/>
      <c r="DHR1423" s="21"/>
      <c r="DHS1423" s="21"/>
      <c r="DHT1423" s="21"/>
      <c r="DHU1423" s="21"/>
      <c r="DHV1423" s="21"/>
      <c r="DHW1423" s="21"/>
      <c r="DHX1423" s="21"/>
      <c r="DHY1423" s="21"/>
      <c r="DHZ1423" s="21"/>
      <c r="DIA1423" s="21"/>
      <c r="DIB1423" s="21"/>
      <c r="DIC1423" s="21"/>
      <c r="DID1423" s="21"/>
      <c r="DIE1423" s="21"/>
      <c r="DIF1423" s="21"/>
      <c r="DIG1423" s="21"/>
      <c r="DIH1423" s="21"/>
      <c r="DII1423" s="21"/>
      <c r="DIJ1423" s="21"/>
      <c r="DIK1423" s="21"/>
      <c r="DIL1423" s="21"/>
      <c r="DIM1423" s="21"/>
      <c r="DIN1423" s="21"/>
      <c r="DIO1423" s="21"/>
      <c r="DIP1423" s="21"/>
      <c r="DIQ1423" s="21"/>
      <c r="DIR1423" s="21"/>
      <c r="DIS1423" s="21"/>
      <c r="DIT1423" s="21"/>
      <c r="DIU1423" s="21"/>
      <c r="DIV1423" s="21"/>
      <c r="DIW1423" s="21"/>
      <c r="DIX1423" s="21"/>
      <c r="DIY1423" s="21"/>
      <c r="DIZ1423" s="21"/>
      <c r="DJA1423" s="21"/>
      <c r="DJB1423" s="21"/>
      <c r="DJC1423" s="21"/>
      <c r="DJD1423" s="21"/>
      <c r="DJE1423" s="21"/>
      <c r="DJF1423" s="21"/>
      <c r="DJG1423" s="21"/>
      <c r="DJH1423" s="21"/>
      <c r="DJI1423" s="21"/>
      <c r="DJJ1423" s="21"/>
      <c r="DJK1423" s="21"/>
      <c r="DJL1423" s="21"/>
      <c r="DJM1423" s="21"/>
      <c r="DJN1423" s="21"/>
      <c r="DJO1423" s="21"/>
      <c r="DJP1423" s="21"/>
      <c r="DJQ1423" s="21"/>
      <c r="DJR1423" s="21"/>
      <c r="DJS1423" s="21"/>
      <c r="DJT1423" s="21"/>
      <c r="DJU1423" s="21"/>
      <c r="DJV1423" s="21"/>
      <c r="DJW1423" s="21"/>
      <c r="DJX1423" s="21"/>
      <c r="DJY1423" s="21"/>
      <c r="DJZ1423" s="21"/>
      <c r="DKA1423" s="21"/>
      <c r="DKB1423" s="21"/>
      <c r="DKC1423" s="21"/>
      <c r="DKD1423" s="21"/>
      <c r="DKE1423" s="21"/>
      <c r="DKF1423" s="21"/>
      <c r="DKG1423" s="21"/>
      <c r="DKH1423" s="21"/>
      <c r="DKI1423" s="21"/>
      <c r="DKJ1423" s="21"/>
      <c r="DKK1423" s="21"/>
      <c r="DKL1423" s="21"/>
      <c r="DKM1423" s="21"/>
      <c r="DKN1423" s="21"/>
      <c r="DKO1423" s="21"/>
      <c r="DKP1423" s="21"/>
      <c r="DKQ1423" s="21"/>
      <c r="DKR1423" s="21"/>
      <c r="DKS1423" s="21"/>
      <c r="DKT1423" s="21"/>
      <c r="DKU1423" s="21"/>
      <c r="DKV1423" s="21"/>
      <c r="DKW1423" s="21"/>
      <c r="DKX1423" s="21"/>
      <c r="DKY1423" s="21"/>
      <c r="DKZ1423" s="21"/>
      <c r="DLA1423" s="21"/>
      <c r="DLB1423" s="21"/>
      <c r="DLC1423" s="21"/>
      <c r="DLD1423" s="21"/>
      <c r="DLE1423" s="21"/>
      <c r="DLF1423" s="21"/>
      <c r="DLG1423" s="21"/>
      <c r="DLH1423" s="21"/>
      <c r="DLI1423" s="21"/>
      <c r="DLJ1423" s="21"/>
      <c r="DLK1423" s="21"/>
      <c r="DLL1423" s="21"/>
      <c r="DLM1423" s="21"/>
      <c r="DLN1423" s="21"/>
      <c r="DLO1423" s="21"/>
      <c r="DLP1423" s="21"/>
      <c r="DLQ1423" s="21"/>
      <c r="DLR1423" s="21"/>
      <c r="DLS1423" s="21"/>
      <c r="DLT1423" s="21"/>
      <c r="DLU1423" s="21"/>
      <c r="DLV1423" s="21"/>
      <c r="DLW1423" s="21"/>
      <c r="DLX1423" s="21"/>
      <c r="DLY1423" s="21"/>
      <c r="DLZ1423" s="21"/>
      <c r="DMA1423" s="21"/>
      <c r="DMB1423" s="21"/>
      <c r="DMC1423" s="21"/>
      <c r="DMD1423" s="21"/>
      <c r="DME1423" s="21"/>
      <c r="DMF1423" s="21"/>
      <c r="DMG1423" s="21"/>
      <c r="DMH1423" s="21"/>
      <c r="DMI1423" s="21"/>
      <c r="DMJ1423" s="21"/>
      <c r="DMK1423" s="21"/>
      <c r="DML1423" s="21"/>
      <c r="DMM1423" s="21"/>
      <c r="DMN1423" s="21"/>
      <c r="DMO1423" s="21"/>
      <c r="DMP1423" s="21"/>
      <c r="DMQ1423" s="21"/>
      <c r="DMR1423" s="21"/>
      <c r="DMS1423" s="21"/>
      <c r="DMT1423" s="21"/>
      <c r="DMU1423" s="21"/>
      <c r="DMV1423" s="21"/>
      <c r="DMW1423" s="21"/>
      <c r="DMX1423" s="21"/>
      <c r="DMY1423" s="21"/>
      <c r="DMZ1423" s="21"/>
      <c r="DNA1423" s="21"/>
      <c r="DNB1423" s="21"/>
      <c r="DNC1423" s="21"/>
      <c r="DND1423" s="21"/>
      <c r="DNE1423" s="21"/>
      <c r="DNF1423" s="21"/>
      <c r="DNG1423" s="21"/>
      <c r="DNH1423" s="21"/>
      <c r="DNI1423" s="21"/>
      <c r="DNJ1423" s="21"/>
      <c r="DNK1423" s="21"/>
      <c r="DNL1423" s="21"/>
      <c r="DNM1423" s="21"/>
      <c r="DNN1423" s="21"/>
      <c r="DNO1423" s="21"/>
      <c r="DNP1423" s="21"/>
      <c r="DNQ1423" s="21"/>
      <c r="DNR1423" s="21"/>
      <c r="DNS1423" s="21"/>
      <c r="DNT1423" s="21"/>
      <c r="DNU1423" s="21"/>
      <c r="DNV1423" s="21"/>
      <c r="DNW1423" s="21"/>
      <c r="DNX1423" s="21"/>
      <c r="DNY1423" s="21"/>
      <c r="DNZ1423" s="21"/>
      <c r="DOA1423" s="21"/>
      <c r="DOB1423" s="21"/>
      <c r="DOC1423" s="21"/>
      <c r="DOD1423" s="21"/>
      <c r="DOE1423" s="21"/>
      <c r="DOF1423" s="21"/>
      <c r="DOG1423" s="21"/>
      <c r="DOH1423" s="21"/>
      <c r="DOI1423" s="21"/>
      <c r="DOJ1423" s="21"/>
      <c r="DOK1423" s="21"/>
      <c r="DOL1423" s="21"/>
      <c r="DOM1423" s="21"/>
      <c r="DON1423" s="21"/>
      <c r="DOO1423" s="21"/>
      <c r="DOP1423" s="21"/>
      <c r="DOQ1423" s="21"/>
      <c r="DOR1423" s="21"/>
      <c r="DOS1423" s="21"/>
      <c r="DOT1423" s="21"/>
      <c r="DOU1423" s="21"/>
      <c r="DOV1423" s="21"/>
      <c r="DOW1423" s="21"/>
      <c r="DOX1423" s="21"/>
      <c r="DOY1423" s="21"/>
      <c r="DOZ1423" s="21"/>
      <c r="DPA1423" s="21"/>
      <c r="DPB1423" s="21"/>
      <c r="DPC1423" s="21"/>
      <c r="DPD1423" s="21"/>
      <c r="DPE1423" s="21"/>
      <c r="DPF1423" s="21"/>
      <c r="DPG1423" s="21"/>
      <c r="DPH1423" s="21"/>
      <c r="DPI1423" s="21"/>
      <c r="DPJ1423" s="21"/>
      <c r="DPK1423" s="21"/>
      <c r="DPL1423" s="21"/>
      <c r="DPM1423" s="21"/>
      <c r="DPN1423" s="21"/>
      <c r="DPO1423" s="21"/>
      <c r="DPP1423" s="21"/>
      <c r="DPQ1423" s="21"/>
      <c r="DPR1423" s="21"/>
      <c r="DPS1423" s="21"/>
      <c r="DPT1423" s="21"/>
      <c r="DPU1423" s="21"/>
      <c r="DPV1423" s="21"/>
      <c r="DPW1423" s="21"/>
      <c r="DPX1423" s="21"/>
      <c r="DPY1423" s="21"/>
      <c r="DPZ1423" s="21"/>
      <c r="DQA1423" s="21"/>
      <c r="DQB1423" s="21"/>
      <c r="DQC1423" s="21"/>
      <c r="DQD1423" s="21"/>
      <c r="DQE1423" s="21"/>
      <c r="DQF1423" s="21"/>
      <c r="DQG1423" s="21"/>
      <c r="DQH1423" s="21"/>
      <c r="DQI1423" s="21"/>
      <c r="DQJ1423" s="21"/>
      <c r="DQK1423" s="21"/>
      <c r="DQL1423" s="21"/>
      <c r="DQM1423" s="21"/>
      <c r="DQN1423" s="21"/>
      <c r="DQO1423" s="21"/>
      <c r="DQP1423" s="21"/>
      <c r="DQQ1423" s="21"/>
      <c r="DQR1423" s="21"/>
      <c r="DQS1423" s="21"/>
      <c r="DQT1423" s="21"/>
      <c r="DQU1423" s="21"/>
      <c r="DQV1423" s="21"/>
      <c r="DQW1423" s="21"/>
      <c r="DQX1423" s="21"/>
      <c r="DQY1423" s="21"/>
      <c r="DQZ1423" s="21"/>
      <c r="DRA1423" s="21"/>
      <c r="DRB1423" s="21"/>
      <c r="DRC1423" s="21"/>
      <c r="DRD1423" s="21"/>
      <c r="DRE1423" s="21"/>
      <c r="DRF1423" s="21"/>
      <c r="DRG1423" s="21"/>
      <c r="DRH1423" s="21"/>
      <c r="DRI1423" s="21"/>
      <c r="DRJ1423" s="21"/>
      <c r="DRK1423" s="21"/>
      <c r="DRL1423" s="21"/>
      <c r="DRM1423" s="21"/>
      <c r="DRN1423" s="21"/>
      <c r="DRO1423" s="21"/>
      <c r="DRP1423" s="21"/>
      <c r="DRQ1423" s="21"/>
      <c r="DRR1423" s="21"/>
      <c r="DRS1423" s="21"/>
      <c r="DRT1423" s="21"/>
      <c r="DRU1423" s="21"/>
      <c r="DRV1423" s="21"/>
      <c r="DRW1423" s="21"/>
      <c r="DRX1423" s="21"/>
      <c r="DRY1423" s="21"/>
      <c r="DRZ1423" s="21"/>
      <c r="DSA1423" s="21"/>
      <c r="DSB1423" s="21"/>
      <c r="DSC1423" s="21"/>
      <c r="DSD1423" s="21"/>
      <c r="DSE1423" s="21"/>
      <c r="DSF1423" s="21"/>
      <c r="DSG1423" s="21"/>
      <c r="DSH1423" s="21"/>
      <c r="DSI1423" s="21"/>
      <c r="DSJ1423" s="21"/>
      <c r="DSK1423" s="21"/>
      <c r="DSL1423" s="21"/>
      <c r="DSM1423" s="21"/>
      <c r="DSN1423" s="21"/>
      <c r="DSO1423" s="21"/>
      <c r="DSP1423" s="21"/>
      <c r="DSQ1423" s="21"/>
      <c r="DSR1423" s="21"/>
      <c r="DSS1423" s="21"/>
      <c r="DST1423" s="21"/>
      <c r="DSU1423" s="21"/>
      <c r="DSV1423" s="21"/>
      <c r="DSW1423" s="21"/>
      <c r="DSX1423" s="21"/>
      <c r="DSY1423" s="21"/>
      <c r="DSZ1423" s="21"/>
      <c r="DTA1423" s="21"/>
      <c r="DTB1423" s="21"/>
      <c r="DTC1423" s="21"/>
      <c r="DTD1423" s="21"/>
      <c r="DTE1423" s="21"/>
      <c r="DTF1423" s="21"/>
      <c r="DTG1423" s="21"/>
      <c r="DTH1423" s="21"/>
      <c r="DTI1423" s="21"/>
      <c r="DTJ1423" s="21"/>
      <c r="DTK1423" s="21"/>
      <c r="DTL1423" s="21"/>
      <c r="DTM1423" s="21"/>
      <c r="DTN1423" s="21"/>
      <c r="DTO1423" s="21"/>
      <c r="DTP1423" s="21"/>
      <c r="DTQ1423" s="21"/>
      <c r="DTR1423" s="21"/>
      <c r="DTS1423" s="21"/>
      <c r="DTT1423" s="21"/>
      <c r="DTU1423" s="21"/>
      <c r="DTV1423" s="21"/>
      <c r="DTW1423" s="21"/>
      <c r="DTX1423" s="21"/>
      <c r="DTY1423" s="21"/>
      <c r="DTZ1423" s="21"/>
      <c r="DUA1423" s="21"/>
      <c r="DUB1423" s="21"/>
      <c r="DUC1423" s="21"/>
      <c r="DUD1423" s="21"/>
      <c r="DUE1423" s="21"/>
      <c r="DUF1423" s="21"/>
      <c r="DUG1423" s="21"/>
      <c r="DUH1423" s="21"/>
      <c r="DUI1423" s="21"/>
      <c r="DUJ1423" s="21"/>
      <c r="DUK1423" s="21"/>
      <c r="DUL1423" s="21"/>
      <c r="DUM1423" s="21"/>
      <c r="DUN1423" s="21"/>
      <c r="DUO1423" s="21"/>
      <c r="DUP1423" s="21"/>
      <c r="DUQ1423" s="21"/>
      <c r="DUR1423" s="21"/>
      <c r="DUS1423" s="21"/>
      <c r="DUT1423" s="21"/>
      <c r="DUU1423" s="21"/>
      <c r="DUV1423" s="21"/>
      <c r="DUW1423" s="21"/>
      <c r="DUX1423" s="21"/>
      <c r="DUY1423" s="21"/>
      <c r="DUZ1423" s="21"/>
      <c r="DVA1423" s="21"/>
      <c r="DVB1423" s="21"/>
      <c r="DVC1423" s="21"/>
      <c r="DVD1423" s="21"/>
      <c r="DVE1423" s="21"/>
      <c r="DVF1423" s="21"/>
      <c r="DVG1423" s="21"/>
      <c r="DVH1423" s="21"/>
      <c r="DVI1423" s="21"/>
      <c r="DVJ1423" s="21"/>
      <c r="DVK1423" s="21"/>
      <c r="DVL1423" s="21"/>
      <c r="DVM1423" s="21"/>
      <c r="DVN1423" s="21"/>
      <c r="DVO1423" s="21"/>
      <c r="DVP1423" s="21"/>
      <c r="DVQ1423" s="21"/>
      <c r="DVR1423" s="21"/>
      <c r="DVS1423" s="21"/>
      <c r="DVT1423" s="21"/>
      <c r="DVU1423" s="21"/>
      <c r="DVV1423" s="21"/>
      <c r="DVW1423" s="21"/>
      <c r="DVX1423" s="21"/>
      <c r="DVY1423" s="21"/>
      <c r="DVZ1423" s="21"/>
      <c r="DWA1423" s="21"/>
      <c r="DWB1423" s="21"/>
      <c r="DWC1423" s="21"/>
      <c r="DWD1423" s="21"/>
      <c r="DWE1423" s="21"/>
      <c r="DWF1423" s="21"/>
      <c r="DWG1423" s="21"/>
      <c r="DWH1423" s="21"/>
      <c r="DWI1423" s="21"/>
      <c r="DWJ1423" s="21"/>
      <c r="DWK1423" s="21"/>
      <c r="DWL1423" s="21"/>
      <c r="DWM1423" s="21"/>
      <c r="DWN1423" s="21"/>
      <c r="DWO1423" s="21"/>
      <c r="DWP1423" s="21"/>
      <c r="DWQ1423" s="21"/>
      <c r="DWR1423" s="21"/>
      <c r="DWS1423" s="21"/>
      <c r="DWT1423" s="21"/>
      <c r="DWU1423" s="21"/>
      <c r="DWV1423" s="21"/>
      <c r="DWW1423" s="21"/>
      <c r="DWX1423" s="21"/>
      <c r="DWY1423" s="21"/>
      <c r="DWZ1423" s="21"/>
      <c r="DXA1423" s="21"/>
      <c r="DXB1423" s="21"/>
      <c r="DXC1423" s="21"/>
      <c r="DXD1423" s="21"/>
      <c r="DXE1423" s="21"/>
      <c r="DXF1423" s="21"/>
      <c r="DXG1423" s="21"/>
      <c r="DXH1423" s="21"/>
      <c r="DXI1423" s="21"/>
      <c r="DXJ1423" s="21"/>
      <c r="DXK1423" s="21"/>
      <c r="DXL1423" s="21"/>
      <c r="DXM1423" s="21"/>
      <c r="DXN1423" s="21"/>
      <c r="DXO1423" s="21"/>
      <c r="DXP1423" s="21"/>
      <c r="DXQ1423" s="21"/>
      <c r="DXR1423" s="21"/>
      <c r="DXS1423" s="21"/>
      <c r="DXT1423" s="21"/>
      <c r="DXU1423" s="21"/>
      <c r="DXV1423" s="21"/>
      <c r="DXW1423" s="21"/>
      <c r="DXX1423" s="21"/>
      <c r="DXY1423" s="21"/>
      <c r="DXZ1423" s="21"/>
      <c r="DYA1423" s="21"/>
      <c r="DYB1423" s="21"/>
      <c r="DYC1423" s="21"/>
      <c r="DYD1423" s="21"/>
      <c r="DYE1423" s="21"/>
      <c r="DYF1423" s="21"/>
      <c r="DYG1423" s="21"/>
      <c r="DYH1423" s="21"/>
      <c r="DYI1423" s="21"/>
      <c r="DYJ1423" s="21"/>
      <c r="DYK1423" s="21"/>
      <c r="DYL1423" s="21"/>
      <c r="DYM1423" s="21"/>
      <c r="DYN1423" s="21"/>
      <c r="DYO1423" s="21"/>
      <c r="DYP1423" s="21"/>
      <c r="DYQ1423" s="21"/>
      <c r="DYR1423" s="21"/>
      <c r="DYS1423" s="21"/>
      <c r="DYT1423" s="21"/>
      <c r="DYU1423" s="21"/>
      <c r="DYV1423" s="21"/>
      <c r="DYW1423" s="21"/>
      <c r="DYX1423" s="21"/>
      <c r="DYY1423" s="21"/>
      <c r="DYZ1423" s="21"/>
      <c r="DZA1423" s="21"/>
      <c r="DZB1423" s="21"/>
      <c r="DZC1423" s="21"/>
      <c r="DZD1423" s="21"/>
      <c r="DZE1423" s="21"/>
      <c r="DZF1423" s="21"/>
      <c r="DZG1423" s="21"/>
      <c r="DZH1423" s="21"/>
      <c r="DZI1423" s="21"/>
      <c r="DZJ1423" s="21"/>
      <c r="DZK1423" s="21"/>
      <c r="DZL1423" s="21"/>
      <c r="DZM1423" s="21"/>
      <c r="DZN1423" s="21"/>
      <c r="DZO1423" s="21"/>
      <c r="DZP1423" s="21"/>
      <c r="DZQ1423" s="21"/>
      <c r="DZR1423" s="21"/>
      <c r="DZS1423" s="21"/>
      <c r="DZT1423" s="21"/>
      <c r="DZU1423" s="21"/>
      <c r="DZV1423" s="21"/>
      <c r="DZW1423" s="21"/>
      <c r="DZX1423" s="21"/>
      <c r="DZY1423" s="21"/>
      <c r="DZZ1423" s="21"/>
      <c r="EAA1423" s="21"/>
      <c r="EAB1423" s="21"/>
      <c r="EAC1423" s="21"/>
      <c r="EAD1423" s="21"/>
      <c r="EAE1423" s="21"/>
      <c r="EAF1423" s="21"/>
      <c r="EAG1423" s="21"/>
      <c r="EAH1423" s="21"/>
      <c r="EAI1423" s="21"/>
      <c r="EAJ1423" s="21"/>
      <c r="EAK1423" s="21"/>
      <c r="EAL1423" s="21"/>
      <c r="EAM1423" s="21"/>
      <c r="EAN1423" s="21"/>
      <c r="EAO1423" s="21"/>
      <c r="EAP1423" s="21"/>
      <c r="EAQ1423" s="21"/>
      <c r="EAR1423" s="21"/>
      <c r="EAS1423" s="21"/>
      <c r="EAT1423" s="21"/>
      <c r="EAU1423" s="21"/>
      <c r="EAV1423" s="21"/>
      <c r="EAW1423" s="21"/>
      <c r="EAX1423" s="21"/>
      <c r="EAY1423" s="21"/>
      <c r="EAZ1423" s="21"/>
      <c r="EBA1423" s="21"/>
      <c r="EBB1423" s="21"/>
      <c r="EBC1423" s="21"/>
      <c r="EBD1423" s="21"/>
      <c r="EBE1423" s="21"/>
      <c r="EBF1423" s="21"/>
      <c r="EBG1423" s="21"/>
      <c r="EBH1423" s="21"/>
      <c r="EBI1423" s="21"/>
      <c r="EBJ1423" s="21"/>
      <c r="EBK1423" s="21"/>
      <c r="EBL1423" s="21"/>
      <c r="EBM1423" s="21"/>
      <c r="EBN1423" s="21"/>
      <c r="EBO1423" s="21"/>
      <c r="EBP1423" s="21"/>
      <c r="EBQ1423" s="21"/>
      <c r="EBR1423" s="21"/>
      <c r="EBS1423" s="21"/>
      <c r="EBT1423" s="21"/>
      <c r="EBU1423" s="21"/>
      <c r="EBV1423" s="21"/>
      <c r="EBW1423" s="21"/>
      <c r="EBX1423" s="21"/>
      <c r="EBY1423" s="21"/>
      <c r="EBZ1423" s="21"/>
      <c r="ECA1423" s="21"/>
      <c r="ECB1423" s="21"/>
      <c r="ECC1423" s="21"/>
      <c r="ECD1423" s="21"/>
      <c r="ECE1423" s="21"/>
      <c r="ECF1423" s="21"/>
      <c r="ECG1423" s="21"/>
      <c r="ECH1423" s="21"/>
      <c r="ECI1423" s="21"/>
      <c r="ECJ1423" s="21"/>
      <c r="ECK1423" s="21"/>
      <c r="ECL1423" s="21"/>
      <c r="ECM1423" s="21"/>
      <c r="ECN1423" s="21"/>
      <c r="ECO1423" s="21"/>
      <c r="ECP1423" s="21"/>
      <c r="ECQ1423" s="21"/>
      <c r="ECR1423" s="21"/>
      <c r="ECS1423" s="21"/>
      <c r="ECT1423" s="21"/>
      <c r="ECU1423" s="21"/>
      <c r="ECV1423" s="21"/>
      <c r="ECW1423" s="21"/>
      <c r="ECX1423" s="21"/>
      <c r="ECY1423" s="21"/>
      <c r="ECZ1423" s="21"/>
      <c r="EDA1423" s="21"/>
      <c r="EDB1423" s="21"/>
      <c r="EDC1423" s="21"/>
      <c r="EDD1423" s="21"/>
      <c r="EDE1423" s="21"/>
      <c r="EDF1423" s="21"/>
      <c r="EDG1423" s="21"/>
      <c r="EDH1423" s="21"/>
      <c r="EDI1423" s="21"/>
      <c r="EDJ1423" s="21"/>
      <c r="EDK1423" s="21"/>
      <c r="EDL1423" s="21"/>
      <c r="EDM1423" s="21"/>
      <c r="EDN1423" s="21"/>
      <c r="EDO1423" s="21"/>
      <c r="EDP1423" s="21"/>
      <c r="EDQ1423" s="21"/>
      <c r="EDR1423" s="21"/>
      <c r="EDS1423" s="21"/>
      <c r="EDT1423" s="21"/>
      <c r="EDU1423" s="21"/>
      <c r="EDV1423" s="21"/>
      <c r="EDW1423" s="21"/>
      <c r="EDX1423" s="21"/>
      <c r="EDY1423" s="21"/>
      <c r="EDZ1423" s="21"/>
      <c r="EEA1423" s="21"/>
      <c r="EEB1423" s="21"/>
      <c r="EEC1423" s="21"/>
      <c r="EED1423" s="21"/>
      <c r="EEE1423" s="21"/>
      <c r="EEF1423" s="21"/>
      <c r="EEG1423" s="21"/>
      <c r="EEH1423" s="21"/>
      <c r="EEI1423" s="21"/>
      <c r="EEJ1423" s="21"/>
      <c r="EEK1423" s="21"/>
      <c r="EEL1423" s="21"/>
      <c r="EEM1423" s="21"/>
      <c r="EEN1423" s="21"/>
      <c r="EEO1423" s="21"/>
      <c r="EEP1423" s="21"/>
      <c r="EEQ1423" s="21"/>
      <c r="EER1423" s="21"/>
      <c r="EES1423" s="21"/>
      <c r="EET1423" s="21"/>
      <c r="EEU1423" s="21"/>
      <c r="EEV1423" s="21"/>
      <c r="EEW1423" s="21"/>
      <c r="EEX1423" s="21"/>
      <c r="EEY1423" s="21"/>
      <c r="EEZ1423" s="21"/>
      <c r="EFA1423" s="21"/>
      <c r="EFB1423" s="21"/>
      <c r="EFC1423" s="21"/>
      <c r="EFD1423" s="21"/>
      <c r="EFE1423" s="21"/>
      <c r="EFF1423" s="21"/>
      <c r="EFG1423" s="21"/>
      <c r="EFH1423" s="21"/>
      <c r="EFI1423" s="21"/>
      <c r="EFJ1423" s="21"/>
      <c r="EFK1423" s="21"/>
      <c r="EFL1423" s="21"/>
      <c r="EFM1423" s="21"/>
      <c r="EFN1423" s="21"/>
      <c r="EFO1423" s="21"/>
      <c r="EFP1423" s="21"/>
      <c r="EFQ1423" s="21"/>
      <c r="EFR1423" s="21"/>
      <c r="EFS1423" s="21"/>
      <c r="EFT1423" s="21"/>
      <c r="EFU1423" s="21"/>
      <c r="EFV1423" s="21"/>
      <c r="EFW1423" s="21"/>
      <c r="EFX1423" s="21"/>
      <c r="EFY1423" s="21"/>
      <c r="EFZ1423" s="21"/>
      <c r="EGA1423" s="21"/>
      <c r="EGB1423" s="21"/>
      <c r="EGC1423" s="21"/>
      <c r="EGD1423" s="21"/>
      <c r="EGE1423" s="21"/>
      <c r="EGF1423" s="21"/>
      <c r="EGG1423" s="21"/>
      <c r="EGH1423" s="21"/>
      <c r="EGI1423" s="21"/>
      <c r="EGJ1423" s="21"/>
      <c r="EGK1423" s="21"/>
      <c r="EGL1423" s="21"/>
      <c r="EGM1423" s="21"/>
      <c r="EGN1423" s="21"/>
      <c r="EGO1423" s="21"/>
      <c r="EGP1423" s="21"/>
      <c r="EGQ1423" s="21"/>
      <c r="EGR1423" s="21"/>
      <c r="EGS1423" s="21"/>
      <c r="EGT1423" s="21"/>
      <c r="EGU1423" s="21"/>
      <c r="EGV1423" s="21"/>
      <c r="EGW1423" s="21"/>
      <c r="EGX1423" s="21"/>
      <c r="EGY1423" s="21"/>
      <c r="EGZ1423" s="21"/>
      <c r="EHA1423" s="21"/>
      <c r="EHB1423" s="21"/>
      <c r="EHC1423" s="21"/>
      <c r="EHD1423" s="21"/>
      <c r="EHE1423" s="21"/>
      <c r="EHF1423" s="21"/>
      <c r="EHG1423" s="21"/>
      <c r="EHH1423" s="21"/>
      <c r="EHI1423" s="21"/>
      <c r="EHJ1423" s="21"/>
      <c r="EHK1423" s="21"/>
      <c r="EHL1423" s="21"/>
      <c r="EHM1423" s="21"/>
      <c r="EHN1423" s="21"/>
      <c r="EHO1423" s="21"/>
      <c r="EHP1423" s="21"/>
      <c r="EHQ1423" s="21"/>
      <c r="EHR1423" s="21"/>
      <c r="EHS1423" s="21"/>
      <c r="EHT1423" s="21"/>
      <c r="EHU1423" s="21"/>
      <c r="EHV1423" s="21"/>
      <c r="EHW1423" s="21"/>
      <c r="EHX1423" s="21"/>
      <c r="EHY1423" s="21"/>
      <c r="EHZ1423" s="21"/>
      <c r="EIA1423" s="21"/>
      <c r="EIB1423" s="21"/>
      <c r="EIC1423" s="21"/>
      <c r="EID1423" s="21"/>
      <c r="EIE1423" s="21"/>
      <c r="EIF1423" s="21"/>
      <c r="EIG1423" s="21"/>
      <c r="EIH1423" s="21"/>
      <c r="EII1423" s="21"/>
      <c r="EIJ1423" s="21"/>
      <c r="EIK1423" s="21"/>
      <c r="EIL1423" s="21"/>
      <c r="EIM1423" s="21"/>
      <c r="EIN1423" s="21"/>
      <c r="EIO1423" s="21"/>
      <c r="EIP1423" s="21"/>
      <c r="EIQ1423" s="21"/>
      <c r="EIR1423" s="21"/>
      <c r="EIS1423" s="21"/>
      <c r="EIT1423" s="21"/>
      <c r="EIU1423" s="21"/>
      <c r="EIV1423" s="21"/>
      <c r="EIW1423" s="21"/>
      <c r="EIX1423" s="21"/>
      <c r="EIY1423" s="21"/>
      <c r="EIZ1423" s="21"/>
      <c r="EJA1423" s="21"/>
      <c r="EJB1423" s="21"/>
      <c r="EJC1423" s="21"/>
      <c r="EJD1423" s="21"/>
      <c r="EJE1423" s="21"/>
      <c r="EJF1423" s="21"/>
      <c r="EJG1423" s="21"/>
      <c r="EJH1423" s="21"/>
      <c r="EJI1423" s="21"/>
      <c r="EJJ1423" s="21"/>
      <c r="EJK1423" s="21"/>
      <c r="EJL1423" s="21"/>
      <c r="EJM1423" s="21"/>
      <c r="EJN1423" s="21"/>
      <c r="EJO1423" s="21"/>
      <c r="EJP1423" s="21"/>
      <c r="EJQ1423" s="21"/>
      <c r="EJR1423" s="21"/>
      <c r="EJS1423" s="21"/>
      <c r="EJT1423" s="21"/>
      <c r="EJU1423" s="21"/>
      <c r="EJV1423" s="21"/>
      <c r="EJW1423" s="21"/>
      <c r="EJX1423" s="21"/>
      <c r="EJY1423" s="21"/>
      <c r="EJZ1423" s="21"/>
      <c r="EKA1423" s="21"/>
      <c r="EKB1423" s="21"/>
      <c r="EKC1423" s="21"/>
      <c r="EKD1423" s="21"/>
      <c r="EKE1423" s="21"/>
      <c r="EKF1423" s="21"/>
      <c r="EKG1423" s="21"/>
      <c r="EKH1423" s="21"/>
      <c r="EKI1423" s="21"/>
      <c r="EKJ1423" s="21"/>
      <c r="EKK1423" s="21"/>
      <c r="EKL1423" s="21"/>
      <c r="EKM1423" s="21"/>
      <c r="EKN1423" s="21"/>
      <c r="EKO1423" s="21"/>
      <c r="EKP1423" s="21"/>
      <c r="EKQ1423" s="21"/>
      <c r="EKR1423" s="21"/>
      <c r="EKS1423" s="21"/>
      <c r="EKT1423" s="21"/>
      <c r="EKU1423" s="21"/>
      <c r="EKV1423" s="21"/>
      <c r="EKW1423" s="21"/>
      <c r="EKX1423" s="21"/>
      <c r="EKY1423" s="21"/>
      <c r="EKZ1423" s="21"/>
      <c r="ELA1423" s="21"/>
      <c r="ELB1423" s="21"/>
      <c r="ELC1423" s="21"/>
      <c r="ELD1423" s="21"/>
      <c r="ELE1423" s="21"/>
      <c r="ELF1423" s="21"/>
      <c r="ELG1423" s="21"/>
      <c r="ELH1423" s="21"/>
      <c r="ELI1423" s="21"/>
      <c r="ELJ1423" s="21"/>
      <c r="ELK1423" s="21"/>
      <c r="ELL1423" s="21"/>
      <c r="ELM1423" s="21"/>
      <c r="ELN1423" s="21"/>
      <c r="ELO1423" s="21"/>
      <c r="ELP1423" s="21"/>
      <c r="ELQ1423" s="21"/>
      <c r="ELR1423" s="21"/>
      <c r="ELS1423" s="21"/>
      <c r="ELT1423" s="21"/>
      <c r="ELU1423" s="21"/>
      <c r="ELV1423" s="21"/>
      <c r="ELW1423" s="21"/>
      <c r="ELX1423" s="21"/>
      <c r="ELY1423" s="21"/>
      <c r="ELZ1423" s="21"/>
      <c r="EMA1423" s="21"/>
      <c r="EMB1423" s="21"/>
      <c r="EMC1423" s="21"/>
      <c r="EMD1423" s="21"/>
      <c r="EME1423" s="21"/>
      <c r="EMF1423" s="21"/>
      <c r="EMG1423" s="21"/>
      <c r="EMH1423" s="21"/>
      <c r="EMI1423" s="21"/>
      <c r="EMJ1423" s="21"/>
      <c r="EMK1423" s="21"/>
      <c r="EML1423" s="21"/>
      <c r="EMM1423" s="21"/>
      <c r="EMN1423" s="21"/>
      <c r="EMO1423" s="21"/>
      <c r="EMP1423" s="21"/>
      <c r="EMQ1423" s="21"/>
      <c r="EMR1423" s="21"/>
      <c r="EMS1423" s="21"/>
      <c r="EMT1423" s="21"/>
      <c r="EMU1423" s="21"/>
      <c r="EMV1423" s="21"/>
      <c r="EMW1423" s="21"/>
      <c r="EMX1423" s="21"/>
      <c r="EMY1423" s="21"/>
      <c r="EMZ1423" s="21"/>
      <c r="ENA1423" s="21"/>
      <c r="ENB1423" s="21"/>
      <c r="ENC1423" s="21"/>
      <c r="END1423" s="21"/>
      <c r="ENE1423" s="21"/>
      <c r="ENF1423" s="21"/>
      <c r="ENG1423" s="21"/>
      <c r="ENH1423" s="21"/>
      <c r="ENI1423" s="21"/>
      <c r="ENJ1423" s="21"/>
      <c r="ENK1423" s="21"/>
      <c r="ENL1423" s="21"/>
      <c r="ENM1423" s="21"/>
      <c r="ENN1423" s="21"/>
      <c r="ENO1423" s="21"/>
      <c r="ENP1423" s="21"/>
      <c r="ENQ1423" s="21"/>
      <c r="ENR1423" s="21"/>
      <c r="ENS1423" s="21"/>
      <c r="ENT1423" s="21"/>
      <c r="ENU1423" s="21"/>
      <c r="ENV1423" s="21"/>
      <c r="ENW1423" s="21"/>
      <c r="ENX1423" s="21"/>
      <c r="ENY1423" s="21"/>
      <c r="ENZ1423" s="21"/>
      <c r="EOA1423" s="21"/>
      <c r="EOB1423" s="21"/>
      <c r="EOC1423" s="21"/>
      <c r="EOD1423" s="21"/>
      <c r="EOE1423" s="21"/>
      <c r="EOF1423" s="21"/>
      <c r="EOG1423" s="21"/>
      <c r="EOH1423" s="21"/>
      <c r="EOI1423" s="21"/>
      <c r="EOJ1423" s="21"/>
      <c r="EOK1423" s="21"/>
      <c r="EOL1423" s="21"/>
      <c r="EOM1423" s="21"/>
      <c r="EON1423" s="21"/>
      <c r="EOO1423" s="21"/>
      <c r="EOP1423" s="21"/>
      <c r="EOQ1423" s="21"/>
      <c r="EOR1423" s="21"/>
      <c r="EOS1423" s="21"/>
      <c r="EOT1423" s="21"/>
      <c r="EOU1423" s="21"/>
      <c r="EOV1423" s="21"/>
      <c r="EOW1423" s="21"/>
      <c r="EOX1423" s="21"/>
      <c r="EOY1423" s="21"/>
      <c r="EOZ1423" s="21"/>
      <c r="EPA1423" s="21"/>
      <c r="EPB1423" s="21"/>
      <c r="EPC1423" s="21"/>
      <c r="EPD1423" s="21"/>
      <c r="EPE1423" s="21"/>
      <c r="EPF1423" s="21"/>
      <c r="EPG1423" s="21"/>
      <c r="EPH1423" s="21"/>
      <c r="EPI1423" s="21"/>
      <c r="EPJ1423" s="21"/>
      <c r="EPK1423" s="21"/>
      <c r="EPL1423" s="21"/>
      <c r="EPM1423" s="21"/>
      <c r="EPN1423" s="21"/>
      <c r="EPO1423" s="21"/>
      <c r="EPP1423" s="21"/>
      <c r="EPQ1423" s="21"/>
      <c r="EPR1423" s="21"/>
      <c r="EPS1423" s="21"/>
      <c r="EPT1423" s="21"/>
      <c r="EPU1423" s="21"/>
      <c r="EPV1423" s="21"/>
      <c r="EPW1423" s="21"/>
      <c r="EPX1423" s="21"/>
      <c r="EPY1423" s="21"/>
      <c r="EPZ1423" s="21"/>
      <c r="EQA1423" s="21"/>
      <c r="EQB1423" s="21"/>
      <c r="EQC1423" s="21"/>
      <c r="EQD1423" s="21"/>
      <c r="EQE1423" s="21"/>
      <c r="EQF1423" s="21"/>
      <c r="EQG1423" s="21"/>
      <c r="EQH1423" s="21"/>
      <c r="EQI1423" s="21"/>
      <c r="EQJ1423" s="21"/>
      <c r="EQK1423" s="21"/>
      <c r="EQL1423" s="21"/>
      <c r="EQM1423" s="21"/>
      <c r="EQN1423" s="21"/>
      <c r="EQO1423" s="21"/>
      <c r="EQP1423" s="21"/>
      <c r="EQQ1423" s="21"/>
      <c r="EQR1423" s="21"/>
      <c r="EQS1423" s="21"/>
      <c r="EQT1423" s="21"/>
      <c r="EQU1423" s="21"/>
      <c r="EQV1423" s="21"/>
      <c r="EQW1423" s="21"/>
      <c r="EQX1423" s="21"/>
      <c r="EQY1423" s="21"/>
      <c r="EQZ1423" s="21"/>
      <c r="ERA1423" s="21"/>
      <c r="ERB1423" s="21"/>
      <c r="ERC1423" s="21"/>
      <c r="ERD1423" s="21"/>
      <c r="ERE1423" s="21"/>
      <c r="ERF1423" s="21"/>
      <c r="ERG1423" s="21"/>
      <c r="ERH1423" s="21"/>
      <c r="ERI1423" s="21"/>
      <c r="ERJ1423" s="21"/>
      <c r="ERK1423" s="21"/>
      <c r="ERL1423" s="21"/>
      <c r="ERM1423" s="21"/>
      <c r="ERN1423" s="21"/>
      <c r="ERO1423" s="21"/>
      <c r="ERP1423" s="21"/>
      <c r="ERQ1423" s="21"/>
      <c r="ERR1423" s="21"/>
      <c r="ERS1423" s="21"/>
      <c r="ERT1423" s="21"/>
      <c r="ERU1423" s="21"/>
      <c r="ERV1423" s="21"/>
      <c r="ERW1423" s="21"/>
      <c r="ERX1423" s="21"/>
      <c r="ERY1423" s="21"/>
      <c r="ERZ1423" s="21"/>
      <c r="ESA1423" s="21"/>
      <c r="ESB1423" s="21"/>
      <c r="ESC1423" s="21"/>
      <c r="ESD1423" s="21"/>
      <c r="ESE1423" s="21"/>
      <c r="ESF1423" s="21"/>
      <c r="ESG1423" s="21"/>
      <c r="ESH1423" s="21"/>
      <c r="ESI1423" s="21"/>
      <c r="ESJ1423" s="21"/>
      <c r="ESK1423" s="21"/>
      <c r="ESL1423" s="21"/>
      <c r="ESM1423" s="21"/>
      <c r="ESN1423" s="21"/>
      <c r="ESO1423" s="21"/>
      <c r="ESP1423" s="21"/>
      <c r="ESQ1423" s="21"/>
      <c r="ESR1423" s="21"/>
      <c r="ESS1423" s="21"/>
      <c r="EST1423" s="21"/>
      <c r="ESU1423" s="21"/>
      <c r="ESV1423" s="21"/>
      <c r="ESW1423" s="21"/>
      <c r="ESX1423" s="21"/>
      <c r="ESY1423" s="21"/>
      <c r="ESZ1423" s="21"/>
      <c r="ETA1423" s="21"/>
      <c r="ETB1423" s="21"/>
      <c r="ETC1423" s="21"/>
      <c r="ETD1423" s="21"/>
      <c r="ETE1423" s="21"/>
      <c r="ETF1423" s="21"/>
      <c r="ETG1423" s="21"/>
      <c r="ETH1423" s="21"/>
      <c r="ETI1423" s="21"/>
      <c r="ETJ1423" s="21"/>
      <c r="ETK1423" s="21"/>
      <c r="ETL1423" s="21"/>
      <c r="ETM1423" s="21"/>
      <c r="ETN1423" s="21"/>
      <c r="ETO1423" s="21"/>
      <c r="ETP1423" s="21"/>
      <c r="ETQ1423" s="21"/>
      <c r="ETR1423" s="21"/>
      <c r="ETS1423" s="21"/>
      <c r="ETT1423" s="21"/>
      <c r="ETU1423" s="21"/>
      <c r="ETV1423" s="21"/>
      <c r="ETW1423" s="21"/>
      <c r="ETX1423" s="21"/>
      <c r="ETY1423" s="21"/>
      <c r="ETZ1423" s="21"/>
      <c r="EUA1423" s="21"/>
      <c r="EUB1423" s="21"/>
      <c r="EUC1423" s="21"/>
      <c r="EUD1423" s="21"/>
      <c r="EUE1423" s="21"/>
      <c r="EUF1423" s="21"/>
      <c r="EUG1423" s="21"/>
      <c r="EUH1423" s="21"/>
      <c r="EUI1423" s="21"/>
      <c r="EUJ1423" s="21"/>
      <c r="EUK1423" s="21"/>
      <c r="EUL1423" s="21"/>
      <c r="EUM1423" s="21"/>
      <c r="EUN1423" s="21"/>
      <c r="EUO1423" s="21"/>
      <c r="EUP1423" s="21"/>
      <c r="EUQ1423" s="21"/>
      <c r="EUR1423" s="21"/>
      <c r="EUS1423" s="21"/>
      <c r="EUT1423" s="21"/>
      <c r="EUU1423" s="21"/>
      <c r="EUV1423" s="21"/>
      <c r="EUW1423" s="21"/>
      <c r="EUX1423" s="21"/>
      <c r="EUY1423" s="21"/>
      <c r="EUZ1423" s="21"/>
      <c r="EVA1423" s="21"/>
      <c r="EVB1423" s="21"/>
      <c r="EVC1423" s="21"/>
      <c r="EVD1423" s="21"/>
      <c r="EVE1423" s="21"/>
      <c r="EVF1423" s="21"/>
      <c r="EVG1423" s="21"/>
      <c r="EVH1423" s="21"/>
      <c r="EVI1423" s="21"/>
      <c r="EVJ1423" s="21"/>
      <c r="EVK1423" s="21"/>
      <c r="EVL1423" s="21"/>
      <c r="EVM1423" s="21"/>
      <c r="EVN1423" s="21"/>
      <c r="EVO1423" s="21"/>
      <c r="EVP1423" s="21"/>
      <c r="EVQ1423" s="21"/>
      <c r="EVR1423" s="21"/>
      <c r="EVS1423" s="21"/>
      <c r="EVT1423" s="21"/>
      <c r="EVU1423" s="21"/>
      <c r="EVV1423" s="21"/>
      <c r="EVW1423" s="21"/>
      <c r="EVX1423" s="21"/>
      <c r="EVY1423" s="21"/>
      <c r="EVZ1423" s="21"/>
      <c r="EWA1423" s="21"/>
      <c r="EWB1423" s="21"/>
      <c r="EWC1423" s="21"/>
      <c r="EWD1423" s="21"/>
      <c r="EWE1423" s="21"/>
      <c r="EWF1423" s="21"/>
      <c r="EWG1423" s="21"/>
      <c r="EWH1423" s="21"/>
      <c r="EWI1423" s="21"/>
      <c r="EWJ1423" s="21"/>
      <c r="EWK1423" s="21"/>
      <c r="EWL1423" s="21"/>
      <c r="EWM1423" s="21"/>
      <c r="EWN1423" s="21"/>
      <c r="EWO1423" s="21"/>
      <c r="EWP1423" s="21"/>
      <c r="EWQ1423" s="21"/>
      <c r="EWR1423" s="21"/>
      <c r="EWS1423" s="21"/>
      <c r="EWT1423" s="21"/>
      <c r="EWU1423" s="21"/>
      <c r="EWV1423" s="21"/>
      <c r="EWW1423" s="21"/>
      <c r="EWX1423" s="21"/>
      <c r="EWY1423" s="21"/>
      <c r="EWZ1423" s="21"/>
      <c r="EXA1423" s="21"/>
      <c r="EXB1423" s="21"/>
      <c r="EXC1423" s="21"/>
      <c r="EXD1423" s="21"/>
      <c r="EXE1423" s="21"/>
      <c r="EXF1423" s="21"/>
      <c r="EXG1423" s="21"/>
      <c r="EXH1423" s="21"/>
      <c r="EXI1423" s="21"/>
      <c r="EXJ1423" s="21"/>
      <c r="EXK1423" s="21"/>
      <c r="EXL1423" s="21"/>
      <c r="EXM1423" s="21"/>
      <c r="EXN1423" s="21"/>
      <c r="EXO1423" s="21"/>
      <c r="EXP1423" s="21"/>
      <c r="EXQ1423" s="21"/>
      <c r="EXR1423" s="21"/>
      <c r="EXS1423" s="21"/>
      <c r="EXT1423" s="21"/>
      <c r="EXU1423" s="21"/>
      <c r="EXV1423" s="21"/>
      <c r="EXW1423" s="21"/>
      <c r="EXX1423" s="21"/>
      <c r="EXY1423" s="21"/>
      <c r="EXZ1423" s="21"/>
      <c r="EYA1423" s="21"/>
      <c r="EYB1423" s="21"/>
      <c r="EYC1423" s="21"/>
      <c r="EYD1423" s="21"/>
      <c r="EYE1423" s="21"/>
      <c r="EYF1423" s="21"/>
      <c r="EYG1423" s="21"/>
      <c r="EYH1423" s="21"/>
      <c r="EYI1423" s="21"/>
      <c r="EYJ1423" s="21"/>
      <c r="EYK1423" s="21"/>
      <c r="EYL1423" s="21"/>
      <c r="EYM1423" s="21"/>
      <c r="EYN1423" s="21"/>
      <c r="EYO1423" s="21"/>
      <c r="EYP1423" s="21"/>
      <c r="EYQ1423" s="21"/>
      <c r="EYR1423" s="21"/>
      <c r="EYS1423" s="21"/>
      <c r="EYT1423" s="21"/>
      <c r="EYU1423" s="21"/>
      <c r="EYV1423" s="21"/>
      <c r="EYW1423" s="21"/>
      <c r="EYX1423" s="21"/>
      <c r="EYY1423" s="21"/>
      <c r="EYZ1423" s="21"/>
      <c r="EZA1423" s="21"/>
      <c r="EZB1423" s="21"/>
      <c r="EZC1423" s="21"/>
      <c r="EZD1423" s="21"/>
      <c r="EZE1423" s="21"/>
      <c r="EZF1423" s="21"/>
      <c r="EZG1423" s="21"/>
      <c r="EZH1423" s="21"/>
      <c r="EZI1423" s="21"/>
      <c r="EZJ1423" s="21"/>
      <c r="EZK1423" s="21"/>
      <c r="EZL1423" s="21"/>
      <c r="EZM1423" s="21"/>
      <c r="EZN1423" s="21"/>
      <c r="EZO1423" s="21"/>
      <c r="EZP1423" s="21"/>
      <c r="EZQ1423" s="21"/>
      <c r="EZR1423" s="21"/>
      <c r="EZS1423" s="21"/>
      <c r="EZT1423" s="21"/>
      <c r="EZU1423" s="21"/>
      <c r="EZV1423" s="21"/>
      <c r="EZW1423" s="21"/>
      <c r="EZX1423" s="21"/>
      <c r="EZY1423" s="21"/>
      <c r="EZZ1423" s="21"/>
      <c r="FAA1423" s="21"/>
      <c r="FAB1423" s="21"/>
      <c r="FAC1423" s="21"/>
      <c r="FAD1423" s="21"/>
      <c r="FAE1423" s="21"/>
      <c r="FAF1423" s="21"/>
      <c r="FAG1423" s="21"/>
      <c r="FAH1423" s="21"/>
      <c r="FAI1423" s="21"/>
      <c r="FAJ1423" s="21"/>
      <c r="FAK1423" s="21"/>
      <c r="FAL1423" s="21"/>
      <c r="FAM1423" s="21"/>
      <c r="FAN1423" s="21"/>
      <c r="FAO1423" s="21"/>
      <c r="FAP1423" s="21"/>
      <c r="FAQ1423" s="21"/>
      <c r="FAR1423" s="21"/>
      <c r="FAS1423" s="21"/>
      <c r="FAT1423" s="21"/>
      <c r="FAU1423" s="21"/>
      <c r="FAV1423" s="21"/>
      <c r="FAW1423" s="21"/>
      <c r="FAX1423" s="21"/>
      <c r="FAY1423" s="21"/>
      <c r="FAZ1423" s="21"/>
      <c r="FBA1423" s="21"/>
      <c r="FBB1423" s="21"/>
      <c r="FBC1423" s="21"/>
      <c r="FBD1423" s="21"/>
      <c r="FBE1423" s="21"/>
      <c r="FBF1423" s="21"/>
      <c r="FBG1423" s="21"/>
      <c r="FBH1423" s="21"/>
      <c r="FBI1423" s="21"/>
      <c r="FBJ1423" s="21"/>
      <c r="FBK1423" s="21"/>
      <c r="FBL1423" s="21"/>
      <c r="FBM1423" s="21"/>
      <c r="FBN1423" s="21"/>
      <c r="FBO1423" s="21"/>
      <c r="FBP1423" s="21"/>
      <c r="FBQ1423" s="21"/>
      <c r="FBR1423" s="21"/>
      <c r="FBS1423" s="21"/>
      <c r="FBT1423" s="21"/>
      <c r="FBU1423" s="21"/>
      <c r="FBV1423" s="21"/>
      <c r="FBW1423" s="21"/>
      <c r="FBX1423" s="21"/>
      <c r="FBY1423" s="21"/>
      <c r="FBZ1423" s="21"/>
      <c r="FCA1423" s="21"/>
      <c r="FCB1423" s="21"/>
      <c r="FCC1423" s="21"/>
      <c r="FCD1423" s="21"/>
      <c r="FCE1423" s="21"/>
      <c r="FCF1423" s="21"/>
      <c r="FCG1423" s="21"/>
      <c r="FCH1423" s="21"/>
      <c r="FCI1423" s="21"/>
      <c r="FCJ1423" s="21"/>
      <c r="FCK1423" s="21"/>
      <c r="FCL1423" s="21"/>
      <c r="FCM1423" s="21"/>
      <c r="FCN1423" s="21"/>
      <c r="FCO1423" s="21"/>
      <c r="FCP1423" s="21"/>
      <c r="FCQ1423" s="21"/>
      <c r="FCR1423" s="21"/>
      <c r="FCS1423" s="21"/>
      <c r="FCT1423" s="21"/>
      <c r="FCU1423" s="21"/>
      <c r="FCV1423" s="21"/>
      <c r="FCW1423" s="21"/>
      <c r="FCX1423" s="21"/>
      <c r="FCY1423" s="21"/>
      <c r="FCZ1423" s="21"/>
      <c r="FDA1423" s="21"/>
      <c r="FDB1423" s="21"/>
      <c r="FDC1423" s="21"/>
      <c r="FDD1423" s="21"/>
      <c r="FDE1423" s="21"/>
      <c r="FDF1423" s="21"/>
      <c r="FDG1423" s="21"/>
      <c r="FDH1423" s="21"/>
      <c r="FDI1423" s="21"/>
      <c r="FDJ1423" s="21"/>
      <c r="FDK1423" s="21"/>
      <c r="FDL1423" s="21"/>
      <c r="FDM1423" s="21"/>
      <c r="FDN1423" s="21"/>
      <c r="FDO1423" s="21"/>
      <c r="FDP1423" s="21"/>
      <c r="FDQ1423" s="21"/>
      <c r="FDR1423" s="21"/>
      <c r="FDS1423" s="21"/>
      <c r="FDT1423" s="21"/>
      <c r="FDU1423" s="21"/>
      <c r="FDV1423" s="21"/>
      <c r="FDW1423" s="21"/>
      <c r="FDX1423" s="21"/>
      <c r="FDY1423" s="21"/>
      <c r="FDZ1423" s="21"/>
      <c r="FEA1423" s="21"/>
      <c r="FEB1423" s="21"/>
      <c r="FEC1423" s="21"/>
      <c r="FED1423" s="21"/>
      <c r="FEE1423" s="21"/>
      <c r="FEF1423" s="21"/>
      <c r="FEG1423" s="21"/>
      <c r="FEH1423" s="21"/>
      <c r="FEI1423" s="21"/>
      <c r="FEJ1423" s="21"/>
      <c r="FEK1423" s="21"/>
      <c r="FEL1423" s="21"/>
      <c r="FEM1423" s="21"/>
      <c r="FEN1423" s="21"/>
      <c r="FEO1423" s="21"/>
      <c r="FEP1423" s="21"/>
      <c r="FEQ1423" s="21"/>
      <c r="FER1423" s="21"/>
      <c r="FES1423" s="21"/>
      <c r="FET1423" s="21"/>
      <c r="FEU1423" s="21"/>
      <c r="FEV1423" s="21"/>
      <c r="FEW1423" s="21"/>
      <c r="FEX1423" s="21"/>
      <c r="FEY1423" s="21"/>
      <c r="FEZ1423" s="21"/>
      <c r="FFA1423" s="21"/>
      <c r="FFB1423" s="21"/>
      <c r="FFC1423" s="21"/>
      <c r="FFD1423" s="21"/>
      <c r="FFE1423" s="21"/>
      <c r="FFF1423" s="21"/>
      <c r="FFG1423" s="21"/>
      <c r="FFH1423" s="21"/>
      <c r="FFI1423" s="21"/>
      <c r="FFJ1423" s="21"/>
      <c r="FFK1423" s="21"/>
      <c r="FFL1423" s="21"/>
      <c r="FFM1423" s="21"/>
      <c r="FFN1423" s="21"/>
      <c r="FFO1423" s="21"/>
      <c r="FFP1423" s="21"/>
      <c r="FFQ1423" s="21"/>
      <c r="FFR1423" s="21"/>
      <c r="FFS1423" s="21"/>
      <c r="FFT1423" s="21"/>
      <c r="FFU1423" s="21"/>
      <c r="FFV1423" s="21"/>
      <c r="FFW1423" s="21"/>
      <c r="FFX1423" s="21"/>
      <c r="FFY1423" s="21"/>
      <c r="FFZ1423" s="21"/>
      <c r="FGA1423" s="21"/>
      <c r="FGB1423" s="21"/>
      <c r="FGC1423" s="21"/>
      <c r="FGD1423" s="21"/>
      <c r="FGE1423" s="21"/>
      <c r="FGF1423" s="21"/>
      <c r="FGG1423" s="21"/>
      <c r="FGH1423" s="21"/>
      <c r="FGI1423" s="21"/>
      <c r="FGJ1423" s="21"/>
      <c r="FGK1423" s="21"/>
      <c r="FGL1423" s="21"/>
      <c r="FGM1423" s="21"/>
      <c r="FGN1423" s="21"/>
      <c r="FGO1423" s="21"/>
      <c r="FGP1423" s="21"/>
      <c r="FGQ1423" s="21"/>
      <c r="FGR1423" s="21"/>
      <c r="FGS1423" s="21"/>
      <c r="FGT1423" s="21"/>
      <c r="FGU1423" s="21"/>
      <c r="FGV1423" s="21"/>
      <c r="FGW1423" s="21"/>
      <c r="FGX1423" s="21"/>
      <c r="FGY1423" s="21"/>
      <c r="FGZ1423" s="21"/>
      <c r="FHA1423" s="21"/>
      <c r="FHB1423" s="21"/>
      <c r="FHC1423" s="21"/>
      <c r="FHD1423" s="21"/>
      <c r="FHE1423" s="21"/>
      <c r="FHF1423" s="21"/>
      <c r="FHG1423" s="21"/>
      <c r="FHH1423" s="21"/>
      <c r="FHI1423" s="21"/>
      <c r="FHJ1423" s="21"/>
      <c r="FHK1423" s="21"/>
      <c r="FHL1423" s="21"/>
      <c r="FHM1423" s="21"/>
      <c r="FHN1423" s="21"/>
      <c r="FHO1423" s="21"/>
      <c r="FHP1423" s="21"/>
      <c r="FHQ1423" s="21"/>
      <c r="FHR1423" s="21"/>
      <c r="FHS1423" s="21"/>
      <c r="FHT1423" s="21"/>
      <c r="FHU1423" s="21"/>
      <c r="FHV1423" s="21"/>
      <c r="FHW1423" s="21"/>
      <c r="FHX1423" s="21"/>
      <c r="FHY1423" s="21"/>
      <c r="FHZ1423" s="21"/>
      <c r="FIA1423" s="21"/>
      <c r="FIB1423" s="21"/>
      <c r="FIC1423" s="21"/>
      <c r="FID1423" s="21"/>
      <c r="FIE1423" s="21"/>
      <c r="FIF1423" s="21"/>
      <c r="FIG1423" s="21"/>
      <c r="FIH1423" s="21"/>
      <c r="FII1423" s="21"/>
      <c r="FIJ1423" s="21"/>
      <c r="FIK1423" s="21"/>
      <c r="FIL1423" s="21"/>
      <c r="FIM1423" s="21"/>
      <c r="FIN1423" s="21"/>
      <c r="FIO1423" s="21"/>
      <c r="FIP1423" s="21"/>
      <c r="FIQ1423" s="21"/>
      <c r="FIR1423" s="21"/>
      <c r="FIS1423" s="21"/>
      <c r="FIT1423" s="21"/>
      <c r="FIU1423" s="21"/>
      <c r="FIV1423" s="21"/>
      <c r="FIW1423" s="21"/>
      <c r="FIX1423" s="21"/>
      <c r="FIY1423" s="21"/>
      <c r="FIZ1423" s="21"/>
      <c r="FJA1423" s="21"/>
      <c r="FJB1423" s="21"/>
      <c r="FJC1423" s="21"/>
      <c r="FJD1423" s="21"/>
      <c r="FJE1423" s="21"/>
      <c r="FJF1423" s="21"/>
      <c r="FJG1423" s="21"/>
      <c r="FJH1423" s="21"/>
      <c r="FJI1423" s="21"/>
      <c r="FJJ1423" s="21"/>
      <c r="FJK1423" s="21"/>
      <c r="FJL1423" s="21"/>
      <c r="FJM1423" s="21"/>
      <c r="FJN1423" s="21"/>
      <c r="FJO1423" s="21"/>
      <c r="FJP1423" s="21"/>
      <c r="FJQ1423" s="21"/>
      <c r="FJR1423" s="21"/>
      <c r="FJS1423" s="21"/>
      <c r="FJT1423" s="21"/>
      <c r="FJU1423" s="21"/>
      <c r="FJV1423" s="21"/>
      <c r="FJW1423" s="21"/>
      <c r="FJX1423" s="21"/>
      <c r="FJY1423" s="21"/>
      <c r="FJZ1423" s="21"/>
      <c r="FKA1423" s="21"/>
      <c r="FKB1423" s="21"/>
      <c r="FKC1423" s="21"/>
      <c r="FKD1423" s="21"/>
      <c r="FKE1423" s="21"/>
      <c r="FKF1423" s="21"/>
      <c r="FKG1423" s="21"/>
      <c r="FKH1423" s="21"/>
      <c r="FKI1423" s="21"/>
      <c r="FKJ1423" s="21"/>
      <c r="FKK1423" s="21"/>
      <c r="FKL1423" s="21"/>
      <c r="FKM1423" s="21"/>
      <c r="FKN1423" s="21"/>
      <c r="FKO1423" s="21"/>
      <c r="FKP1423" s="21"/>
      <c r="FKQ1423" s="21"/>
      <c r="FKR1423" s="21"/>
      <c r="FKS1423" s="21"/>
      <c r="FKT1423" s="21"/>
      <c r="FKU1423" s="21"/>
      <c r="FKV1423" s="21"/>
      <c r="FKW1423" s="21"/>
      <c r="FKX1423" s="21"/>
      <c r="FKY1423" s="21"/>
      <c r="FKZ1423" s="21"/>
      <c r="FLA1423" s="21"/>
      <c r="FLB1423" s="21"/>
      <c r="FLC1423" s="21"/>
      <c r="FLD1423" s="21"/>
      <c r="FLE1423" s="21"/>
      <c r="FLF1423" s="21"/>
      <c r="FLG1423" s="21"/>
      <c r="FLH1423" s="21"/>
      <c r="FLI1423" s="21"/>
      <c r="FLJ1423" s="21"/>
      <c r="FLK1423" s="21"/>
      <c r="FLL1423" s="21"/>
      <c r="FLM1423" s="21"/>
      <c r="FLN1423" s="21"/>
      <c r="FLO1423" s="21"/>
      <c r="FLP1423" s="21"/>
      <c r="FLQ1423" s="21"/>
      <c r="FLR1423" s="21"/>
      <c r="FLS1423" s="21"/>
      <c r="FLT1423" s="21"/>
      <c r="FLU1423" s="21"/>
      <c r="FLV1423" s="21"/>
      <c r="FLW1423" s="21"/>
      <c r="FLX1423" s="21"/>
      <c r="FLY1423" s="21"/>
      <c r="FLZ1423" s="21"/>
      <c r="FMA1423" s="21"/>
      <c r="FMB1423" s="21"/>
      <c r="FMC1423" s="21"/>
      <c r="FMD1423" s="21"/>
      <c r="FME1423" s="21"/>
      <c r="FMF1423" s="21"/>
      <c r="FMG1423" s="21"/>
      <c r="FMH1423" s="21"/>
      <c r="FMI1423" s="21"/>
      <c r="FMJ1423" s="21"/>
      <c r="FMK1423" s="21"/>
      <c r="FML1423" s="21"/>
      <c r="FMM1423" s="21"/>
      <c r="FMN1423" s="21"/>
      <c r="FMO1423" s="21"/>
      <c r="FMP1423" s="21"/>
      <c r="FMQ1423" s="21"/>
      <c r="FMR1423" s="21"/>
      <c r="FMS1423" s="21"/>
      <c r="FMT1423" s="21"/>
      <c r="FMU1423" s="21"/>
      <c r="FMV1423" s="21"/>
      <c r="FMW1423" s="21"/>
      <c r="FMX1423" s="21"/>
      <c r="FMY1423" s="21"/>
      <c r="FMZ1423" s="21"/>
      <c r="FNA1423" s="21"/>
      <c r="FNB1423" s="21"/>
      <c r="FNC1423" s="21"/>
      <c r="FND1423" s="21"/>
      <c r="FNE1423" s="21"/>
      <c r="FNF1423" s="21"/>
      <c r="FNG1423" s="21"/>
      <c r="FNH1423" s="21"/>
      <c r="FNI1423" s="21"/>
      <c r="FNJ1423" s="21"/>
      <c r="FNK1423" s="21"/>
      <c r="FNL1423" s="21"/>
      <c r="FNM1423" s="21"/>
      <c r="FNN1423" s="21"/>
      <c r="FNO1423" s="21"/>
      <c r="FNP1423" s="21"/>
      <c r="FNQ1423" s="21"/>
      <c r="FNR1423" s="21"/>
      <c r="FNS1423" s="21"/>
      <c r="FNT1423" s="21"/>
      <c r="FNU1423" s="21"/>
      <c r="FNV1423" s="21"/>
      <c r="FNW1423" s="21"/>
      <c r="FNX1423" s="21"/>
      <c r="FNY1423" s="21"/>
      <c r="FNZ1423" s="21"/>
      <c r="FOA1423" s="21"/>
      <c r="FOB1423" s="21"/>
      <c r="FOC1423" s="21"/>
      <c r="FOD1423" s="21"/>
      <c r="FOE1423" s="21"/>
      <c r="FOF1423" s="21"/>
      <c r="FOG1423" s="21"/>
      <c r="FOH1423" s="21"/>
      <c r="FOI1423" s="21"/>
      <c r="FOJ1423" s="21"/>
      <c r="FOK1423" s="21"/>
      <c r="FOL1423" s="21"/>
      <c r="FOM1423" s="21"/>
      <c r="FON1423" s="21"/>
      <c r="FOO1423" s="21"/>
      <c r="FOP1423" s="21"/>
      <c r="FOQ1423" s="21"/>
      <c r="FOR1423" s="21"/>
      <c r="FOS1423" s="21"/>
      <c r="FOT1423" s="21"/>
      <c r="FOU1423" s="21"/>
      <c r="FOV1423" s="21"/>
      <c r="FOW1423" s="21"/>
      <c r="FOX1423" s="21"/>
      <c r="FOY1423" s="21"/>
      <c r="FOZ1423" s="21"/>
      <c r="FPA1423" s="21"/>
      <c r="FPB1423" s="21"/>
      <c r="FPC1423" s="21"/>
      <c r="FPD1423" s="21"/>
      <c r="FPE1423" s="21"/>
      <c r="FPF1423" s="21"/>
      <c r="FPG1423" s="21"/>
      <c r="FPH1423" s="21"/>
      <c r="FPI1423" s="21"/>
      <c r="FPJ1423" s="21"/>
      <c r="FPK1423" s="21"/>
      <c r="FPL1423" s="21"/>
      <c r="FPM1423" s="21"/>
      <c r="FPN1423" s="21"/>
      <c r="FPO1423" s="21"/>
      <c r="FPP1423" s="21"/>
      <c r="FPQ1423" s="21"/>
      <c r="FPR1423" s="21"/>
      <c r="FPS1423" s="21"/>
      <c r="FPT1423" s="21"/>
      <c r="FPU1423" s="21"/>
      <c r="FPV1423" s="21"/>
      <c r="FPW1423" s="21"/>
      <c r="FPX1423" s="21"/>
      <c r="FPY1423" s="21"/>
      <c r="FPZ1423" s="21"/>
      <c r="FQA1423" s="21"/>
      <c r="FQB1423" s="21"/>
      <c r="FQC1423" s="21"/>
      <c r="FQD1423" s="21"/>
      <c r="FQE1423" s="21"/>
      <c r="FQF1423" s="21"/>
      <c r="FQG1423" s="21"/>
      <c r="FQH1423" s="21"/>
      <c r="FQI1423" s="21"/>
      <c r="FQJ1423" s="21"/>
      <c r="FQK1423" s="21"/>
      <c r="FQL1423" s="21"/>
      <c r="FQM1423" s="21"/>
      <c r="FQN1423" s="21"/>
      <c r="FQO1423" s="21"/>
      <c r="FQP1423" s="21"/>
      <c r="FQQ1423" s="21"/>
      <c r="FQR1423" s="21"/>
      <c r="FQS1423" s="21"/>
      <c r="FQT1423" s="21"/>
      <c r="FQU1423" s="21"/>
      <c r="FQV1423" s="21"/>
      <c r="FQW1423" s="21"/>
      <c r="FQX1423" s="21"/>
      <c r="FQY1423" s="21"/>
      <c r="FQZ1423" s="21"/>
      <c r="FRA1423" s="21"/>
      <c r="FRB1423" s="21"/>
      <c r="FRC1423" s="21"/>
      <c r="FRD1423" s="21"/>
      <c r="FRE1423" s="21"/>
      <c r="FRF1423" s="21"/>
      <c r="FRG1423" s="21"/>
      <c r="FRH1423" s="21"/>
      <c r="FRI1423" s="21"/>
      <c r="FRJ1423" s="21"/>
      <c r="FRK1423" s="21"/>
      <c r="FRL1423" s="21"/>
      <c r="FRM1423" s="21"/>
      <c r="FRN1423" s="21"/>
      <c r="FRO1423" s="21"/>
      <c r="FRP1423" s="21"/>
      <c r="FRQ1423" s="21"/>
      <c r="FRR1423" s="21"/>
      <c r="FRS1423" s="21"/>
      <c r="FRT1423" s="21"/>
      <c r="FRU1423" s="21"/>
      <c r="FRV1423" s="21"/>
      <c r="FRW1423" s="21"/>
      <c r="FRX1423" s="21"/>
      <c r="FRY1423" s="21"/>
      <c r="FRZ1423" s="21"/>
      <c r="FSA1423" s="21"/>
      <c r="FSB1423" s="21"/>
      <c r="FSC1423" s="21"/>
      <c r="FSD1423" s="21"/>
      <c r="FSE1423" s="21"/>
      <c r="FSF1423" s="21"/>
      <c r="FSG1423" s="21"/>
      <c r="FSH1423" s="21"/>
      <c r="FSI1423" s="21"/>
      <c r="FSJ1423" s="21"/>
      <c r="FSK1423" s="21"/>
      <c r="FSL1423" s="21"/>
      <c r="FSM1423" s="21"/>
      <c r="FSN1423" s="21"/>
      <c r="FSO1423" s="21"/>
      <c r="FSP1423" s="21"/>
      <c r="FSQ1423" s="21"/>
      <c r="FSR1423" s="21"/>
      <c r="FSS1423" s="21"/>
      <c r="FST1423" s="21"/>
      <c r="FSU1423" s="21"/>
      <c r="FSV1423" s="21"/>
      <c r="FSW1423" s="21"/>
      <c r="FSX1423" s="21"/>
      <c r="FSY1423" s="21"/>
      <c r="FSZ1423" s="21"/>
      <c r="FTA1423" s="21"/>
      <c r="FTB1423" s="21"/>
      <c r="FTC1423" s="21"/>
      <c r="FTD1423" s="21"/>
      <c r="FTE1423" s="21"/>
      <c r="FTF1423" s="21"/>
      <c r="FTG1423" s="21"/>
      <c r="FTH1423" s="21"/>
      <c r="FTI1423" s="21"/>
      <c r="FTJ1423" s="21"/>
      <c r="FTK1423" s="21"/>
      <c r="FTL1423" s="21"/>
      <c r="FTM1423" s="21"/>
      <c r="FTN1423" s="21"/>
      <c r="FTO1423" s="21"/>
      <c r="FTP1423" s="21"/>
      <c r="FTQ1423" s="21"/>
      <c r="FTR1423" s="21"/>
      <c r="FTS1423" s="21"/>
      <c r="FTT1423" s="21"/>
      <c r="FTU1423" s="21"/>
      <c r="FTV1423" s="21"/>
      <c r="FTW1423" s="21"/>
      <c r="FTX1423" s="21"/>
      <c r="FTY1423" s="21"/>
      <c r="FTZ1423" s="21"/>
      <c r="FUA1423" s="21"/>
      <c r="FUB1423" s="21"/>
      <c r="FUC1423" s="21"/>
      <c r="FUD1423" s="21"/>
      <c r="FUE1423" s="21"/>
      <c r="FUF1423" s="21"/>
      <c r="FUG1423" s="21"/>
      <c r="FUH1423" s="21"/>
      <c r="FUI1423" s="21"/>
      <c r="FUJ1423" s="21"/>
      <c r="FUK1423" s="21"/>
      <c r="FUL1423" s="21"/>
      <c r="FUM1423" s="21"/>
      <c r="FUN1423" s="21"/>
      <c r="FUO1423" s="21"/>
      <c r="FUP1423" s="21"/>
      <c r="FUQ1423" s="21"/>
      <c r="FUR1423" s="21"/>
      <c r="FUS1423" s="21"/>
      <c r="FUT1423" s="21"/>
      <c r="FUU1423" s="21"/>
      <c r="FUV1423" s="21"/>
      <c r="FUW1423" s="21"/>
      <c r="FUX1423" s="21"/>
      <c r="FUY1423" s="21"/>
      <c r="FUZ1423" s="21"/>
      <c r="FVA1423" s="21"/>
      <c r="FVB1423" s="21"/>
      <c r="FVC1423" s="21"/>
      <c r="FVD1423" s="21"/>
      <c r="FVE1423" s="21"/>
      <c r="FVF1423" s="21"/>
      <c r="FVG1423" s="21"/>
      <c r="FVH1423" s="21"/>
      <c r="FVI1423" s="21"/>
      <c r="FVJ1423" s="21"/>
      <c r="FVK1423" s="21"/>
      <c r="FVL1423" s="21"/>
      <c r="FVM1423" s="21"/>
      <c r="FVN1423" s="21"/>
      <c r="FVO1423" s="21"/>
      <c r="FVP1423" s="21"/>
      <c r="FVQ1423" s="21"/>
      <c r="FVR1423" s="21"/>
      <c r="FVS1423" s="21"/>
      <c r="FVT1423" s="21"/>
      <c r="FVU1423" s="21"/>
      <c r="FVV1423" s="21"/>
      <c r="FVW1423" s="21"/>
      <c r="FVX1423" s="21"/>
      <c r="FVY1423" s="21"/>
      <c r="FVZ1423" s="21"/>
      <c r="FWA1423" s="21"/>
      <c r="FWB1423" s="21"/>
      <c r="FWC1423" s="21"/>
      <c r="FWD1423" s="21"/>
      <c r="FWE1423" s="21"/>
      <c r="FWF1423" s="21"/>
      <c r="FWG1423" s="21"/>
      <c r="FWH1423" s="21"/>
      <c r="FWI1423" s="21"/>
      <c r="FWJ1423" s="21"/>
      <c r="FWK1423" s="21"/>
      <c r="FWL1423" s="21"/>
      <c r="FWM1423" s="21"/>
      <c r="FWN1423" s="21"/>
      <c r="FWO1423" s="21"/>
      <c r="FWP1423" s="21"/>
      <c r="FWQ1423" s="21"/>
      <c r="FWR1423" s="21"/>
      <c r="FWS1423" s="21"/>
      <c r="FWT1423" s="21"/>
      <c r="FWU1423" s="21"/>
      <c r="FWV1423" s="21"/>
      <c r="FWW1423" s="21"/>
      <c r="FWX1423" s="21"/>
      <c r="FWY1423" s="21"/>
      <c r="FWZ1423" s="21"/>
      <c r="FXA1423" s="21"/>
      <c r="FXB1423" s="21"/>
      <c r="FXC1423" s="21"/>
      <c r="FXD1423" s="21"/>
      <c r="FXE1423" s="21"/>
      <c r="FXF1423" s="21"/>
      <c r="FXG1423" s="21"/>
      <c r="FXH1423" s="21"/>
      <c r="FXI1423" s="21"/>
      <c r="FXJ1423" s="21"/>
      <c r="FXK1423" s="21"/>
      <c r="FXL1423" s="21"/>
      <c r="FXM1423" s="21"/>
      <c r="FXN1423" s="21"/>
      <c r="FXO1423" s="21"/>
      <c r="FXP1423" s="21"/>
      <c r="FXQ1423" s="21"/>
      <c r="FXR1423" s="21"/>
      <c r="FXS1423" s="21"/>
      <c r="FXT1423" s="21"/>
      <c r="FXU1423" s="21"/>
      <c r="FXV1423" s="21"/>
      <c r="FXW1423" s="21"/>
      <c r="FXX1423" s="21"/>
      <c r="FXY1423" s="21"/>
      <c r="FXZ1423" s="21"/>
      <c r="FYA1423" s="21"/>
      <c r="FYB1423" s="21"/>
      <c r="FYC1423" s="21"/>
      <c r="FYD1423" s="21"/>
      <c r="FYE1423" s="21"/>
      <c r="FYF1423" s="21"/>
      <c r="FYG1423" s="21"/>
      <c r="FYH1423" s="21"/>
      <c r="FYI1423" s="21"/>
      <c r="FYJ1423" s="21"/>
      <c r="FYK1423" s="21"/>
      <c r="FYL1423" s="21"/>
      <c r="FYM1423" s="21"/>
      <c r="FYN1423" s="21"/>
      <c r="FYO1423" s="21"/>
      <c r="FYP1423" s="21"/>
      <c r="FYQ1423" s="21"/>
      <c r="FYR1423" s="21"/>
      <c r="FYS1423" s="21"/>
      <c r="FYT1423" s="21"/>
      <c r="FYU1423" s="21"/>
      <c r="FYV1423" s="21"/>
      <c r="FYW1423" s="21"/>
      <c r="FYX1423" s="21"/>
      <c r="FYY1423" s="21"/>
      <c r="FYZ1423" s="21"/>
      <c r="FZA1423" s="21"/>
      <c r="FZB1423" s="21"/>
      <c r="FZC1423" s="21"/>
      <c r="FZD1423" s="21"/>
      <c r="FZE1423" s="21"/>
      <c r="FZF1423" s="21"/>
      <c r="FZG1423" s="21"/>
      <c r="FZH1423" s="21"/>
      <c r="FZI1423" s="21"/>
      <c r="FZJ1423" s="21"/>
      <c r="FZK1423" s="21"/>
      <c r="FZL1423" s="21"/>
      <c r="FZM1423" s="21"/>
      <c r="FZN1423" s="21"/>
      <c r="FZO1423" s="21"/>
      <c r="FZP1423" s="21"/>
      <c r="FZQ1423" s="21"/>
      <c r="FZR1423" s="21"/>
      <c r="FZS1423" s="21"/>
      <c r="FZT1423" s="21"/>
      <c r="FZU1423" s="21"/>
      <c r="FZV1423" s="21"/>
      <c r="FZW1423" s="21"/>
      <c r="FZX1423" s="21"/>
      <c r="FZY1423" s="21"/>
      <c r="FZZ1423" s="21"/>
      <c r="GAA1423" s="21"/>
      <c r="GAB1423" s="21"/>
      <c r="GAC1423" s="21"/>
      <c r="GAD1423" s="21"/>
      <c r="GAE1423" s="21"/>
      <c r="GAF1423" s="21"/>
      <c r="GAG1423" s="21"/>
      <c r="GAH1423" s="21"/>
      <c r="GAI1423" s="21"/>
      <c r="GAJ1423" s="21"/>
      <c r="GAK1423" s="21"/>
      <c r="GAL1423" s="21"/>
      <c r="GAM1423" s="21"/>
      <c r="GAN1423" s="21"/>
      <c r="GAO1423" s="21"/>
      <c r="GAP1423" s="21"/>
      <c r="GAQ1423" s="21"/>
      <c r="GAR1423" s="21"/>
      <c r="GAS1423" s="21"/>
      <c r="GAT1423" s="21"/>
      <c r="GAU1423" s="21"/>
      <c r="GAV1423" s="21"/>
      <c r="GAW1423" s="21"/>
      <c r="GAX1423" s="21"/>
      <c r="GAY1423" s="21"/>
      <c r="GAZ1423" s="21"/>
      <c r="GBA1423" s="21"/>
      <c r="GBB1423" s="21"/>
      <c r="GBC1423" s="21"/>
      <c r="GBD1423" s="21"/>
      <c r="GBE1423" s="21"/>
      <c r="GBF1423" s="21"/>
      <c r="GBG1423" s="21"/>
      <c r="GBH1423" s="21"/>
      <c r="GBI1423" s="21"/>
      <c r="GBJ1423" s="21"/>
      <c r="GBK1423" s="21"/>
      <c r="GBL1423" s="21"/>
      <c r="GBM1423" s="21"/>
      <c r="GBN1423" s="21"/>
      <c r="GBO1423" s="21"/>
      <c r="GBP1423" s="21"/>
      <c r="GBQ1423" s="21"/>
      <c r="GBR1423" s="21"/>
      <c r="GBS1423" s="21"/>
      <c r="GBT1423" s="21"/>
      <c r="GBU1423" s="21"/>
      <c r="GBV1423" s="21"/>
      <c r="GBW1423" s="21"/>
      <c r="GBX1423" s="21"/>
      <c r="GBY1423" s="21"/>
      <c r="GBZ1423" s="21"/>
      <c r="GCA1423" s="21"/>
      <c r="GCB1423" s="21"/>
      <c r="GCC1423" s="21"/>
      <c r="GCD1423" s="21"/>
      <c r="GCE1423" s="21"/>
      <c r="GCF1423" s="21"/>
      <c r="GCG1423" s="21"/>
      <c r="GCH1423" s="21"/>
      <c r="GCI1423" s="21"/>
      <c r="GCJ1423" s="21"/>
      <c r="GCK1423" s="21"/>
      <c r="GCL1423" s="21"/>
      <c r="GCM1423" s="21"/>
      <c r="GCN1423" s="21"/>
      <c r="GCO1423" s="21"/>
      <c r="GCP1423" s="21"/>
      <c r="GCQ1423" s="21"/>
      <c r="GCR1423" s="21"/>
      <c r="GCS1423" s="21"/>
      <c r="GCT1423" s="21"/>
      <c r="GCU1423" s="21"/>
      <c r="GCV1423" s="21"/>
      <c r="GCW1423" s="21"/>
      <c r="GCX1423" s="21"/>
      <c r="GCY1423" s="21"/>
      <c r="GCZ1423" s="21"/>
      <c r="GDA1423" s="21"/>
      <c r="GDB1423" s="21"/>
      <c r="GDC1423" s="21"/>
      <c r="GDD1423" s="21"/>
      <c r="GDE1423" s="21"/>
      <c r="GDF1423" s="21"/>
      <c r="GDG1423" s="21"/>
      <c r="GDH1423" s="21"/>
      <c r="GDI1423" s="21"/>
      <c r="GDJ1423" s="21"/>
      <c r="GDK1423" s="21"/>
      <c r="GDL1423" s="21"/>
      <c r="GDM1423" s="21"/>
      <c r="GDN1423" s="21"/>
      <c r="GDO1423" s="21"/>
      <c r="GDP1423" s="21"/>
      <c r="GDQ1423" s="21"/>
      <c r="GDR1423" s="21"/>
      <c r="GDS1423" s="21"/>
      <c r="GDT1423" s="21"/>
      <c r="GDU1423" s="21"/>
      <c r="GDV1423" s="21"/>
      <c r="GDW1423" s="21"/>
      <c r="GDX1423" s="21"/>
      <c r="GDY1423" s="21"/>
      <c r="GDZ1423" s="21"/>
      <c r="GEA1423" s="21"/>
      <c r="GEB1423" s="21"/>
      <c r="GEC1423" s="21"/>
      <c r="GED1423" s="21"/>
      <c r="GEE1423" s="21"/>
      <c r="GEF1423" s="21"/>
      <c r="GEG1423" s="21"/>
      <c r="GEH1423" s="21"/>
      <c r="GEI1423" s="21"/>
      <c r="GEJ1423" s="21"/>
      <c r="GEK1423" s="21"/>
      <c r="GEL1423" s="21"/>
      <c r="GEM1423" s="21"/>
      <c r="GEN1423" s="21"/>
      <c r="GEO1423" s="21"/>
      <c r="GEP1423" s="21"/>
      <c r="GEQ1423" s="21"/>
      <c r="GER1423" s="21"/>
      <c r="GES1423" s="21"/>
      <c r="GET1423" s="21"/>
      <c r="GEU1423" s="21"/>
      <c r="GEV1423" s="21"/>
      <c r="GEW1423" s="21"/>
      <c r="GEX1423" s="21"/>
      <c r="GEY1423" s="21"/>
      <c r="GEZ1423" s="21"/>
      <c r="GFA1423" s="21"/>
      <c r="GFB1423" s="21"/>
      <c r="GFC1423" s="21"/>
      <c r="GFD1423" s="21"/>
      <c r="GFE1423" s="21"/>
      <c r="GFF1423" s="21"/>
      <c r="GFG1423" s="21"/>
      <c r="GFH1423" s="21"/>
      <c r="GFI1423" s="21"/>
      <c r="GFJ1423" s="21"/>
      <c r="GFK1423" s="21"/>
      <c r="GFL1423" s="21"/>
      <c r="GFM1423" s="21"/>
      <c r="GFN1423" s="21"/>
      <c r="GFO1423" s="21"/>
      <c r="GFP1423" s="21"/>
      <c r="GFQ1423" s="21"/>
      <c r="GFR1423" s="21"/>
      <c r="GFS1423" s="21"/>
      <c r="GFT1423" s="21"/>
      <c r="GFU1423" s="21"/>
      <c r="GFV1423" s="21"/>
      <c r="GFW1423" s="21"/>
      <c r="GFX1423" s="21"/>
      <c r="GFY1423" s="21"/>
      <c r="GFZ1423" s="21"/>
      <c r="GGA1423" s="21"/>
      <c r="GGB1423" s="21"/>
      <c r="GGC1423" s="21"/>
      <c r="GGD1423" s="21"/>
      <c r="GGE1423" s="21"/>
      <c r="GGF1423" s="21"/>
      <c r="GGG1423" s="21"/>
      <c r="GGH1423" s="21"/>
      <c r="GGI1423" s="21"/>
      <c r="GGJ1423" s="21"/>
      <c r="GGK1423" s="21"/>
      <c r="GGL1423" s="21"/>
      <c r="GGM1423" s="21"/>
      <c r="GGN1423" s="21"/>
      <c r="GGO1423" s="21"/>
      <c r="GGP1423" s="21"/>
      <c r="GGQ1423" s="21"/>
      <c r="GGR1423" s="21"/>
      <c r="GGS1423" s="21"/>
      <c r="GGT1423" s="21"/>
      <c r="GGU1423" s="21"/>
      <c r="GGV1423" s="21"/>
      <c r="GGW1423" s="21"/>
      <c r="GGX1423" s="21"/>
      <c r="GGY1423" s="21"/>
      <c r="GGZ1423" s="21"/>
      <c r="GHA1423" s="21"/>
      <c r="GHB1423" s="21"/>
      <c r="GHC1423" s="21"/>
      <c r="GHD1423" s="21"/>
      <c r="GHE1423" s="21"/>
      <c r="GHF1423" s="21"/>
      <c r="GHG1423" s="21"/>
      <c r="GHH1423" s="21"/>
      <c r="GHI1423" s="21"/>
      <c r="GHJ1423" s="21"/>
      <c r="GHK1423" s="21"/>
      <c r="GHL1423" s="21"/>
      <c r="GHM1423" s="21"/>
      <c r="GHN1423" s="21"/>
      <c r="GHO1423" s="21"/>
      <c r="GHP1423" s="21"/>
      <c r="GHQ1423" s="21"/>
      <c r="GHR1423" s="21"/>
      <c r="GHS1423" s="21"/>
      <c r="GHT1423" s="21"/>
      <c r="GHU1423" s="21"/>
      <c r="GHV1423" s="21"/>
      <c r="GHW1423" s="21"/>
      <c r="GHX1423" s="21"/>
      <c r="GHY1423" s="21"/>
      <c r="GHZ1423" s="21"/>
      <c r="GIA1423" s="21"/>
      <c r="GIB1423" s="21"/>
      <c r="GIC1423" s="21"/>
      <c r="GID1423" s="21"/>
      <c r="GIE1423" s="21"/>
      <c r="GIF1423" s="21"/>
      <c r="GIG1423" s="21"/>
      <c r="GIH1423" s="21"/>
      <c r="GII1423" s="21"/>
      <c r="GIJ1423" s="21"/>
      <c r="GIK1423" s="21"/>
      <c r="GIL1423" s="21"/>
      <c r="GIM1423" s="21"/>
      <c r="GIN1423" s="21"/>
      <c r="GIO1423" s="21"/>
      <c r="GIP1423" s="21"/>
      <c r="GIQ1423" s="21"/>
      <c r="GIR1423" s="21"/>
      <c r="GIS1423" s="21"/>
      <c r="GIT1423" s="21"/>
      <c r="GIU1423" s="21"/>
      <c r="GIV1423" s="21"/>
      <c r="GIW1423" s="21"/>
      <c r="GIX1423" s="21"/>
      <c r="GIY1423" s="21"/>
      <c r="GIZ1423" s="21"/>
      <c r="GJA1423" s="21"/>
      <c r="GJB1423" s="21"/>
      <c r="GJC1423" s="21"/>
      <c r="GJD1423" s="21"/>
      <c r="GJE1423" s="21"/>
      <c r="GJF1423" s="21"/>
      <c r="GJG1423" s="21"/>
      <c r="GJH1423" s="21"/>
      <c r="GJI1423" s="21"/>
      <c r="GJJ1423" s="21"/>
      <c r="GJK1423" s="21"/>
      <c r="GJL1423" s="21"/>
      <c r="GJM1423" s="21"/>
      <c r="GJN1423" s="21"/>
      <c r="GJO1423" s="21"/>
      <c r="GJP1423" s="21"/>
      <c r="GJQ1423" s="21"/>
      <c r="GJR1423" s="21"/>
      <c r="GJS1423" s="21"/>
      <c r="GJT1423" s="21"/>
      <c r="GJU1423" s="21"/>
      <c r="GJV1423" s="21"/>
      <c r="GJW1423" s="21"/>
      <c r="GJX1423" s="21"/>
      <c r="GJY1423" s="21"/>
      <c r="GJZ1423" s="21"/>
      <c r="GKA1423" s="21"/>
      <c r="GKB1423" s="21"/>
      <c r="GKC1423" s="21"/>
      <c r="GKD1423" s="21"/>
      <c r="GKE1423" s="21"/>
      <c r="GKF1423" s="21"/>
      <c r="GKG1423" s="21"/>
      <c r="GKH1423" s="21"/>
      <c r="GKI1423" s="21"/>
      <c r="GKJ1423" s="21"/>
      <c r="GKK1423" s="21"/>
      <c r="GKL1423" s="21"/>
      <c r="GKM1423" s="21"/>
      <c r="GKN1423" s="21"/>
      <c r="GKO1423" s="21"/>
      <c r="GKP1423" s="21"/>
      <c r="GKQ1423" s="21"/>
      <c r="GKR1423" s="21"/>
      <c r="GKS1423" s="21"/>
      <c r="GKT1423" s="21"/>
      <c r="GKU1423" s="21"/>
      <c r="GKV1423" s="21"/>
      <c r="GKW1423" s="21"/>
      <c r="GKX1423" s="21"/>
      <c r="GKY1423" s="21"/>
      <c r="GKZ1423" s="21"/>
      <c r="GLA1423" s="21"/>
      <c r="GLB1423" s="21"/>
      <c r="GLC1423" s="21"/>
      <c r="GLD1423" s="21"/>
      <c r="GLE1423" s="21"/>
      <c r="GLF1423" s="21"/>
      <c r="GLG1423" s="21"/>
      <c r="GLH1423" s="21"/>
      <c r="GLI1423" s="21"/>
      <c r="GLJ1423" s="21"/>
      <c r="GLK1423" s="21"/>
      <c r="GLL1423" s="21"/>
      <c r="GLM1423" s="21"/>
      <c r="GLN1423" s="21"/>
      <c r="GLO1423" s="21"/>
      <c r="GLP1423" s="21"/>
      <c r="GLQ1423" s="21"/>
      <c r="GLR1423" s="21"/>
      <c r="GLS1423" s="21"/>
      <c r="GLT1423" s="21"/>
      <c r="GLU1423" s="21"/>
      <c r="GLV1423" s="21"/>
      <c r="GLW1423" s="21"/>
      <c r="GLX1423" s="21"/>
      <c r="GLY1423" s="21"/>
      <c r="GLZ1423" s="21"/>
      <c r="GMA1423" s="21"/>
      <c r="GMB1423" s="21"/>
      <c r="GMC1423" s="21"/>
      <c r="GMD1423" s="21"/>
      <c r="GME1423" s="21"/>
      <c r="GMF1423" s="21"/>
      <c r="GMG1423" s="21"/>
      <c r="GMH1423" s="21"/>
      <c r="GMI1423" s="21"/>
      <c r="GMJ1423" s="21"/>
      <c r="GMK1423" s="21"/>
      <c r="GML1423" s="21"/>
      <c r="GMM1423" s="21"/>
      <c r="GMN1423" s="21"/>
      <c r="GMO1423" s="21"/>
      <c r="GMP1423" s="21"/>
      <c r="GMQ1423" s="21"/>
      <c r="GMR1423" s="21"/>
      <c r="GMS1423" s="21"/>
      <c r="GMT1423" s="21"/>
      <c r="GMU1423" s="21"/>
      <c r="GMV1423" s="21"/>
      <c r="GMW1423" s="21"/>
      <c r="GMX1423" s="21"/>
      <c r="GMY1423" s="21"/>
      <c r="GMZ1423" s="21"/>
      <c r="GNA1423" s="21"/>
      <c r="GNB1423" s="21"/>
      <c r="GNC1423" s="21"/>
      <c r="GND1423" s="21"/>
      <c r="GNE1423" s="21"/>
      <c r="GNF1423" s="21"/>
      <c r="GNG1423" s="21"/>
      <c r="GNH1423" s="21"/>
      <c r="GNI1423" s="21"/>
      <c r="GNJ1423" s="21"/>
      <c r="GNK1423" s="21"/>
      <c r="GNL1423" s="21"/>
      <c r="GNM1423" s="21"/>
      <c r="GNN1423" s="21"/>
      <c r="GNO1423" s="21"/>
      <c r="GNP1423" s="21"/>
      <c r="GNQ1423" s="21"/>
      <c r="GNR1423" s="21"/>
      <c r="GNS1423" s="21"/>
      <c r="GNT1423" s="21"/>
      <c r="GNU1423" s="21"/>
      <c r="GNV1423" s="21"/>
      <c r="GNW1423" s="21"/>
      <c r="GNX1423" s="21"/>
      <c r="GNY1423" s="21"/>
      <c r="GNZ1423" s="21"/>
      <c r="GOA1423" s="21"/>
      <c r="GOB1423" s="21"/>
      <c r="GOC1423" s="21"/>
      <c r="GOD1423" s="21"/>
      <c r="GOE1423" s="21"/>
      <c r="GOF1423" s="21"/>
      <c r="GOG1423" s="21"/>
      <c r="GOH1423" s="21"/>
      <c r="GOI1423" s="21"/>
      <c r="GOJ1423" s="21"/>
      <c r="GOK1423" s="21"/>
      <c r="GOL1423" s="21"/>
      <c r="GOM1423" s="21"/>
      <c r="GON1423" s="21"/>
      <c r="GOO1423" s="21"/>
      <c r="GOP1423" s="21"/>
      <c r="GOQ1423" s="21"/>
      <c r="GOR1423" s="21"/>
      <c r="GOS1423" s="21"/>
      <c r="GOT1423" s="21"/>
      <c r="GOU1423" s="21"/>
      <c r="GOV1423" s="21"/>
      <c r="GOW1423" s="21"/>
      <c r="GOX1423" s="21"/>
      <c r="GOY1423" s="21"/>
      <c r="GOZ1423" s="21"/>
      <c r="GPA1423" s="21"/>
      <c r="GPB1423" s="21"/>
      <c r="GPC1423" s="21"/>
      <c r="GPD1423" s="21"/>
      <c r="GPE1423" s="21"/>
      <c r="GPF1423" s="21"/>
      <c r="GPG1423" s="21"/>
      <c r="GPH1423" s="21"/>
      <c r="GPI1423" s="21"/>
      <c r="GPJ1423" s="21"/>
      <c r="GPK1423" s="21"/>
      <c r="GPL1423" s="21"/>
      <c r="GPM1423" s="21"/>
      <c r="GPN1423" s="21"/>
      <c r="GPO1423" s="21"/>
      <c r="GPP1423" s="21"/>
      <c r="GPQ1423" s="21"/>
      <c r="GPR1423" s="21"/>
      <c r="GPS1423" s="21"/>
      <c r="GPT1423" s="21"/>
      <c r="GPU1423" s="21"/>
      <c r="GPV1423" s="21"/>
      <c r="GPW1423" s="21"/>
      <c r="GPX1423" s="21"/>
      <c r="GPY1423" s="21"/>
      <c r="GPZ1423" s="21"/>
      <c r="GQA1423" s="21"/>
      <c r="GQB1423" s="21"/>
      <c r="GQC1423" s="21"/>
      <c r="GQD1423" s="21"/>
      <c r="GQE1423" s="21"/>
      <c r="GQF1423" s="21"/>
      <c r="GQG1423" s="21"/>
      <c r="GQH1423" s="21"/>
      <c r="GQI1423" s="21"/>
      <c r="GQJ1423" s="21"/>
      <c r="GQK1423" s="21"/>
      <c r="GQL1423" s="21"/>
      <c r="GQM1423" s="21"/>
      <c r="GQN1423" s="21"/>
      <c r="GQO1423" s="21"/>
      <c r="GQP1423" s="21"/>
      <c r="GQQ1423" s="21"/>
      <c r="GQR1423" s="21"/>
      <c r="GQS1423" s="21"/>
      <c r="GQT1423" s="21"/>
      <c r="GQU1423" s="21"/>
      <c r="GQV1423" s="21"/>
      <c r="GQW1423" s="21"/>
      <c r="GQX1423" s="21"/>
      <c r="GQY1423" s="21"/>
      <c r="GQZ1423" s="21"/>
      <c r="GRA1423" s="21"/>
      <c r="GRB1423" s="21"/>
      <c r="GRC1423" s="21"/>
      <c r="GRD1423" s="21"/>
      <c r="GRE1423" s="21"/>
      <c r="GRF1423" s="21"/>
      <c r="GRG1423" s="21"/>
      <c r="GRH1423" s="21"/>
      <c r="GRI1423" s="21"/>
      <c r="GRJ1423" s="21"/>
      <c r="GRK1423" s="21"/>
      <c r="GRL1423" s="21"/>
      <c r="GRM1423" s="21"/>
      <c r="GRN1423" s="21"/>
      <c r="GRO1423" s="21"/>
      <c r="GRP1423" s="21"/>
      <c r="GRQ1423" s="21"/>
      <c r="GRR1423" s="21"/>
      <c r="GRS1423" s="21"/>
      <c r="GRT1423" s="21"/>
      <c r="GRU1423" s="21"/>
      <c r="GRV1423" s="21"/>
      <c r="GRW1423" s="21"/>
      <c r="GRX1423" s="21"/>
      <c r="GRY1423" s="21"/>
      <c r="GRZ1423" s="21"/>
      <c r="GSA1423" s="21"/>
      <c r="GSB1423" s="21"/>
      <c r="GSC1423" s="21"/>
      <c r="GSD1423" s="21"/>
      <c r="GSE1423" s="21"/>
      <c r="GSF1423" s="21"/>
      <c r="GSG1423" s="21"/>
      <c r="GSH1423" s="21"/>
      <c r="GSI1423" s="21"/>
      <c r="GSJ1423" s="21"/>
      <c r="GSK1423" s="21"/>
      <c r="GSL1423" s="21"/>
      <c r="GSM1423" s="21"/>
      <c r="GSN1423" s="21"/>
      <c r="GSO1423" s="21"/>
      <c r="GSP1423" s="21"/>
      <c r="GSQ1423" s="21"/>
      <c r="GSR1423" s="21"/>
      <c r="GSS1423" s="21"/>
      <c r="GST1423" s="21"/>
      <c r="GSU1423" s="21"/>
      <c r="GSV1423" s="21"/>
      <c r="GSW1423" s="21"/>
      <c r="GSX1423" s="21"/>
      <c r="GSY1423" s="21"/>
      <c r="GSZ1423" s="21"/>
      <c r="GTA1423" s="21"/>
      <c r="GTB1423" s="21"/>
      <c r="GTC1423" s="21"/>
      <c r="GTD1423" s="21"/>
      <c r="GTE1423" s="21"/>
      <c r="GTF1423" s="21"/>
      <c r="GTG1423" s="21"/>
      <c r="GTH1423" s="21"/>
      <c r="GTI1423" s="21"/>
      <c r="GTJ1423" s="21"/>
      <c r="GTK1423" s="21"/>
      <c r="GTL1423" s="21"/>
      <c r="GTM1423" s="21"/>
      <c r="GTN1423" s="21"/>
      <c r="GTO1423" s="21"/>
      <c r="GTP1423" s="21"/>
      <c r="GTQ1423" s="21"/>
      <c r="GTR1423" s="21"/>
      <c r="GTS1423" s="21"/>
      <c r="GTT1423" s="21"/>
      <c r="GTU1423" s="21"/>
      <c r="GTV1423" s="21"/>
      <c r="GTW1423" s="21"/>
      <c r="GTX1423" s="21"/>
      <c r="GTY1423" s="21"/>
      <c r="GTZ1423" s="21"/>
      <c r="GUA1423" s="21"/>
      <c r="GUB1423" s="21"/>
      <c r="GUC1423" s="21"/>
      <c r="GUD1423" s="21"/>
      <c r="GUE1423" s="21"/>
      <c r="GUF1423" s="21"/>
      <c r="GUG1423" s="21"/>
      <c r="GUH1423" s="21"/>
      <c r="GUI1423" s="21"/>
      <c r="GUJ1423" s="21"/>
      <c r="GUK1423" s="21"/>
      <c r="GUL1423" s="21"/>
      <c r="GUM1423" s="21"/>
      <c r="GUN1423" s="21"/>
      <c r="GUO1423" s="21"/>
      <c r="GUP1423" s="21"/>
      <c r="GUQ1423" s="21"/>
      <c r="GUR1423" s="21"/>
      <c r="GUS1423" s="21"/>
      <c r="GUT1423" s="21"/>
      <c r="GUU1423" s="21"/>
      <c r="GUV1423" s="21"/>
      <c r="GUW1423" s="21"/>
      <c r="GUX1423" s="21"/>
      <c r="GUY1423" s="21"/>
      <c r="GUZ1423" s="21"/>
      <c r="GVA1423" s="21"/>
      <c r="GVB1423" s="21"/>
      <c r="GVC1423" s="21"/>
      <c r="GVD1423" s="21"/>
      <c r="GVE1423" s="21"/>
      <c r="GVF1423" s="21"/>
      <c r="GVG1423" s="21"/>
      <c r="GVH1423" s="21"/>
      <c r="GVI1423" s="21"/>
      <c r="GVJ1423" s="21"/>
      <c r="GVK1423" s="21"/>
      <c r="GVL1423" s="21"/>
      <c r="GVM1423" s="21"/>
      <c r="GVN1423" s="21"/>
      <c r="GVO1423" s="21"/>
      <c r="GVP1423" s="21"/>
      <c r="GVQ1423" s="21"/>
      <c r="GVR1423" s="21"/>
      <c r="GVS1423" s="21"/>
      <c r="GVT1423" s="21"/>
      <c r="GVU1423" s="21"/>
      <c r="GVV1423" s="21"/>
      <c r="GVW1423" s="21"/>
      <c r="GVX1423" s="21"/>
      <c r="GVY1423" s="21"/>
      <c r="GVZ1423" s="21"/>
      <c r="GWA1423" s="21"/>
      <c r="GWB1423" s="21"/>
      <c r="GWC1423" s="21"/>
      <c r="GWD1423" s="21"/>
      <c r="GWE1423" s="21"/>
      <c r="GWF1423" s="21"/>
      <c r="GWG1423" s="21"/>
      <c r="GWH1423" s="21"/>
      <c r="GWI1423" s="21"/>
      <c r="GWJ1423" s="21"/>
      <c r="GWK1423" s="21"/>
      <c r="GWL1423" s="21"/>
      <c r="GWM1423" s="21"/>
      <c r="GWN1423" s="21"/>
      <c r="GWO1423" s="21"/>
      <c r="GWP1423" s="21"/>
      <c r="GWQ1423" s="21"/>
      <c r="GWR1423" s="21"/>
      <c r="GWS1423" s="21"/>
      <c r="GWT1423" s="21"/>
      <c r="GWU1423" s="21"/>
      <c r="GWV1423" s="21"/>
      <c r="GWW1423" s="21"/>
      <c r="GWX1423" s="21"/>
      <c r="GWY1423" s="21"/>
      <c r="GWZ1423" s="21"/>
      <c r="GXA1423" s="21"/>
      <c r="GXB1423" s="21"/>
      <c r="GXC1423" s="21"/>
      <c r="GXD1423" s="21"/>
      <c r="GXE1423" s="21"/>
      <c r="GXF1423" s="21"/>
      <c r="GXG1423" s="21"/>
      <c r="GXH1423" s="21"/>
      <c r="GXI1423" s="21"/>
      <c r="GXJ1423" s="21"/>
      <c r="GXK1423" s="21"/>
      <c r="GXL1423" s="21"/>
      <c r="GXM1423" s="21"/>
      <c r="GXN1423" s="21"/>
      <c r="GXO1423" s="21"/>
      <c r="GXP1423" s="21"/>
      <c r="GXQ1423" s="21"/>
      <c r="GXR1423" s="21"/>
      <c r="GXS1423" s="21"/>
      <c r="GXT1423" s="21"/>
      <c r="GXU1423" s="21"/>
      <c r="GXV1423" s="21"/>
      <c r="GXW1423" s="21"/>
      <c r="GXX1423" s="21"/>
      <c r="GXY1423" s="21"/>
      <c r="GXZ1423" s="21"/>
      <c r="GYA1423" s="21"/>
      <c r="GYB1423" s="21"/>
      <c r="GYC1423" s="21"/>
      <c r="GYD1423" s="21"/>
      <c r="GYE1423" s="21"/>
      <c r="GYF1423" s="21"/>
      <c r="GYG1423" s="21"/>
      <c r="GYH1423" s="21"/>
      <c r="GYI1423" s="21"/>
      <c r="GYJ1423" s="21"/>
      <c r="GYK1423" s="21"/>
      <c r="GYL1423" s="21"/>
      <c r="GYM1423" s="21"/>
      <c r="GYN1423" s="21"/>
      <c r="GYO1423" s="21"/>
      <c r="GYP1423" s="21"/>
      <c r="GYQ1423" s="21"/>
      <c r="GYR1423" s="21"/>
      <c r="GYS1423" s="21"/>
      <c r="GYT1423" s="21"/>
      <c r="GYU1423" s="21"/>
      <c r="GYV1423" s="21"/>
      <c r="GYW1423" s="21"/>
      <c r="GYX1423" s="21"/>
      <c r="GYY1423" s="21"/>
      <c r="GYZ1423" s="21"/>
      <c r="GZA1423" s="21"/>
      <c r="GZB1423" s="21"/>
      <c r="GZC1423" s="21"/>
      <c r="GZD1423" s="21"/>
      <c r="GZE1423" s="21"/>
      <c r="GZF1423" s="21"/>
      <c r="GZG1423" s="21"/>
      <c r="GZH1423" s="21"/>
      <c r="GZI1423" s="21"/>
      <c r="GZJ1423" s="21"/>
      <c r="GZK1423" s="21"/>
      <c r="GZL1423" s="21"/>
      <c r="GZM1423" s="21"/>
      <c r="GZN1423" s="21"/>
      <c r="GZO1423" s="21"/>
      <c r="GZP1423" s="21"/>
      <c r="GZQ1423" s="21"/>
      <c r="GZR1423" s="21"/>
      <c r="GZS1423" s="21"/>
      <c r="GZT1423" s="21"/>
      <c r="GZU1423" s="21"/>
      <c r="GZV1423" s="21"/>
      <c r="GZW1423" s="21"/>
      <c r="GZX1423" s="21"/>
      <c r="GZY1423" s="21"/>
      <c r="GZZ1423" s="21"/>
      <c r="HAA1423" s="21"/>
      <c r="HAB1423" s="21"/>
      <c r="HAC1423" s="21"/>
      <c r="HAD1423" s="21"/>
      <c r="HAE1423" s="21"/>
      <c r="HAF1423" s="21"/>
      <c r="HAG1423" s="21"/>
      <c r="HAH1423" s="21"/>
      <c r="HAI1423" s="21"/>
      <c r="HAJ1423" s="21"/>
      <c r="HAK1423" s="21"/>
      <c r="HAL1423" s="21"/>
      <c r="HAM1423" s="21"/>
      <c r="HAN1423" s="21"/>
      <c r="HAO1423" s="21"/>
      <c r="HAP1423" s="21"/>
      <c r="HAQ1423" s="21"/>
      <c r="HAR1423" s="21"/>
      <c r="HAS1423" s="21"/>
      <c r="HAT1423" s="21"/>
      <c r="HAU1423" s="21"/>
      <c r="HAV1423" s="21"/>
      <c r="HAW1423" s="21"/>
      <c r="HAX1423" s="21"/>
      <c r="HAY1423" s="21"/>
      <c r="HAZ1423" s="21"/>
      <c r="HBA1423" s="21"/>
      <c r="HBB1423" s="21"/>
      <c r="HBC1423" s="21"/>
      <c r="HBD1423" s="21"/>
      <c r="HBE1423" s="21"/>
      <c r="HBF1423" s="21"/>
      <c r="HBG1423" s="21"/>
      <c r="HBH1423" s="21"/>
      <c r="HBI1423" s="21"/>
      <c r="HBJ1423" s="21"/>
      <c r="HBK1423" s="21"/>
      <c r="HBL1423" s="21"/>
      <c r="HBM1423" s="21"/>
      <c r="HBN1423" s="21"/>
      <c r="HBO1423" s="21"/>
      <c r="HBP1423" s="21"/>
      <c r="HBQ1423" s="21"/>
      <c r="HBR1423" s="21"/>
      <c r="HBS1423" s="21"/>
      <c r="HBT1423" s="21"/>
      <c r="HBU1423" s="21"/>
      <c r="HBV1423" s="21"/>
      <c r="HBW1423" s="21"/>
      <c r="HBX1423" s="21"/>
      <c r="HBY1423" s="21"/>
      <c r="HBZ1423" s="21"/>
      <c r="HCA1423" s="21"/>
      <c r="HCB1423" s="21"/>
      <c r="HCC1423" s="21"/>
      <c r="HCD1423" s="21"/>
      <c r="HCE1423" s="21"/>
      <c r="HCF1423" s="21"/>
      <c r="HCG1423" s="21"/>
      <c r="HCH1423" s="21"/>
      <c r="HCI1423" s="21"/>
      <c r="HCJ1423" s="21"/>
      <c r="HCK1423" s="21"/>
      <c r="HCL1423" s="21"/>
      <c r="HCM1423" s="21"/>
      <c r="HCN1423" s="21"/>
      <c r="HCO1423" s="21"/>
      <c r="HCP1423" s="21"/>
      <c r="HCQ1423" s="21"/>
      <c r="HCR1423" s="21"/>
      <c r="HCS1423" s="21"/>
      <c r="HCT1423" s="21"/>
      <c r="HCU1423" s="21"/>
      <c r="HCV1423" s="21"/>
      <c r="HCW1423" s="21"/>
      <c r="HCX1423" s="21"/>
      <c r="HCY1423" s="21"/>
      <c r="HCZ1423" s="21"/>
      <c r="HDA1423" s="21"/>
      <c r="HDB1423" s="21"/>
      <c r="HDC1423" s="21"/>
      <c r="HDD1423" s="21"/>
      <c r="HDE1423" s="21"/>
      <c r="HDF1423" s="21"/>
      <c r="HDG1423" s="21"/>
      <c r="HDH1423" s="21"/>
      <c r="HDI1423" s="21"/>
      <c r="HDJ1423" s="21"/>
      <c r="HDK1423" s="21"/>
      <c r="HDL1423" s="21"/>
      <c r="HDM1423" s="21"/>
      <c r="HDN1423" s="21"/>
      <c r="HDO1423" s="21"/>
      <c r="HDP1423" s="21"/>
      <c r="HDQ1423" s="21"/>
      <c r="HDR1423" s="21"/>
      <c r="HDS1423" s="21"/>
      <c r="HDT1423" s="21"/>
      <c r="HDU1423" s="21"/>
      <c r="HDV1423" s="21"/>
      <c r="HDW1423" s="21"/>
      <c r="HDX1423" s="21"/>
      <c r="HDY1423" s="21"/>
      <c r="HDZ1423" s="21"/>
      <c r="HEA1423" s="21"/>
      <c r="HEB1423" s="21"/>
      <c r="HEC1423" s="21"/>
      <c r="HED1423" s="21"/>
      <c r="HEE1423" s="21"/>
      <c r="HEF1423" s="21"/>
      <c r="HEG1423" s="21"/>
      <c r="HEH1423" s="21"/>
      <c r="HEI1423" s="21"/>
      <c r="HEJ1423" s="21"/>
      <c r="HEK1423" s="21"/>
      <c r="HEL1423" s="21"/>
      <c r="HEM1423" s="21"/>
      <c r="HEN1423" s="21"/>
      <c r="HEO1423" s="21"/>
      <c r="HEP1423" s="21"/>
      <c r="HEQ1423" s="21"/>
      <c r="HER1423" s="21"/>
      <c r="HES1423" s="21"/>
      <c r="HET1423" s="21"/>
      <c r="HEU1423" s="21"/>
      <c r="HEV1423" s="21"/>
      <c r="HEW1423" s="21"/>
      <c r="HEX1423" s="21"/>
      <c r="HEY1423" s="21"/>
      <c r="HEZ1423" s="21"/>
      <c r="HFA1423" s="21"/>
      <c r="HFB1423" s="21"/>
      <c r="HFC1423" s="21"/>
      <c r="HFD1423" s="21"/>
      <c r="HFE1423" s="21"/>
      <c r="HFF1423" s="21"/>
      <c r="HFG1423" s="21"/>
      <c r="HFH1423" s="21"/>
      <c r="HFI1423" s="21"/>
      <c r="HFJ1423" s="21"/>
      <c r="HFK1423" s="21"/>
      <c r="HFL1423" s="21"/>
      <c r="HFM1423" s="21"/>
      <c r="HFN1423" s="21"/>
      <c r="HFO1423" s="21"/>
      <c r="HFP1423" s="21"/>
      <c r="HFQ1423" s="21"/>
      <c r="HFR1423" s="21"/>
      <c r="HFS1423" s="21"/>
      <c r="HFT1423" s="21"/>
      <c r="HFU1423" s="21"/>
      <c r="HFV1423" s="21"/>
      <c r="HFW1423" s="21"/>
      <c r="HFX1423" s="21"/>
      <c r="HFY1423" s="21"/>
      <c r="HFZ1423" s="21"/>
      <c r="HGA1423" s="21"/>
      <c r="HGB1423" s="21"/>
      <c r="HGC1423" s="21"/>
      <c r="HGD1423" s="21"/>
      <c r="HGE1423" s="21"/>
      <c r="HGF1423" s="21"/>
      <c r="HGG1423" s="21"/>
      <c r="HGH1423" s="21"/>
      <c r="HGI1423" s="21"/>
      <c r="HGJ1423" s="21"/>
      <c r="HGK1423" s="21"/>
      <c r="HGL1423" s="21"/>
      <c r="HGM1423" s="21"/>
      <c r="HGN1423" s="21"/>
      <c r="HGO1423" s="21"/>
      <c r="HGP1423" s="21"/>
      <c r="HGQ1423" s="21"/>
      <c r="HGR1423" s="21"/>
      <c r="HGS1423" s="21"/>
      <c r="HGT1423" s="21"/>
      <c r="HGU1423" s="21"/>
      <c r="HGV1423" s="21"/>
      <c r="HGW1423" s="21"/>
      <c r="HGX1423" s="21"/>
      <c r="HGY1423" s="21"/>
      <c r="HGZ1423" s="21"/>
      <c r="HHA1423" s="21"/>
      <c r="HHB1423" s="21"/>
      <c r="HHC1423" s="21"/>
      <c r="HHD1423" s="21"/>
      <c r="HHE1423" s="21"/>
      <c r="HHF1423" s="21"/>
      <c r="HHG1423" s="21"/>
      <c r="HHH1423" s="21"/>
      <c r="HHI1423" s="21"/>
      <c r="HHJ1423" s="21"/>
      <c r="HHK1423" s="21"/>
      <c r="HHL1423" s="21"/>
      <c r="HHM1423" s="21"/>
      <c r="HHN1423" s="21"/>
      <c r="HHO1423" s="21"/>
      <c r="HHP1423" s="21"/>
      <c r="HHQ1423" s="21"/>
      <c r="HHR1423" s="21"/>
      <c r="HHS1423" s="21"/>
      <c r="HHT1423" s="21"/>
      <c r="HHU1423" s="21"/>
      <c r="HHV1423" s="21"/>
      <c r="HHW1423" s="21"/>
      <c r="HHX1423" s="21"/>
      <c r="HHY1423" s="21"/>
      <c r="HHZ1423" s="21"/>
      <c r="HIA1423" s="21"/>
      <c r="HIB1423" s="21"/>
      <c r="HIC1423" s="21"/>
      <c r="HID1423" s="21"/>
      <c r="HIE1423" s="21"/>
      <c r="HIF1423" s="21"/>
      <c r="HIG1423" s="21"/>
      <c r="HIH1423" s="21"/>
      <c r="HII1423" s="21"/>
      <c r="HIJ1423" s="21"/>
      <c r="HIK1423" s="21"/>
      <c r="HIL1423" s="21"/>
      <c r="HIM1423" s="21"/>
      <c r="HIN1423" s="21"/>
      <c r="HIO1423" s="21"/>
      <c r="HIP1423" s="21"/>
      <c r="HIQ1423" s="21"/>
      <c r="HIR1423" s="21"/>
      <c r="HIS1423" s="21"/>
      <c r="HIT1423" s="21"/>
      <c r="HIU1423" s="21"/>
      <c r="HIV1423" s="21"/>
      <c r="HIW1423" s="21"/>
      <c r="HIX1423" s="21"/>
      <c r="HIY1423" s="21"/>
      <c r="HIZ1423" s="21"/>
      <c r="HJA1423" s="21"/>
      <c r="HJB1423" s="21"/>
      <c r="HJC1423" s="21"/>
      <c r="HJD1423" s="21"/>
      <c r="HJE1423" s="21"/>
      <c r="HJF1423" s="21"/>
      <c r="HJG1423" s="21"/>
      <c r="HJH1423" s="21"/>
      <c r="HJI1423" s="21"/>
      <c r="HJJ1423" s="21"/>
      <c r="HJK1423" s="21"/>
      <c r="HJL1423" s="21"/>
      <c r="HJM1423" s="21"/>
      <c r="HJN1423" s="21"/>
      <c r="HJO1423" s="21"/>
      <c r="HJP1423" s="21"/>
      <c r="HJQ1423" s="21"/>
      <c r="HJR1423" s="21"/>
      <c r="HJS1423" s="21"/>
      <c r="HJT1423" s="21"/>
      <c r="HJU1423" s="21"/>
      <c r="HJV1423" s="21"/>
      <c r="HJW1423" s="21"/>
      <c r="HJX1423" s="21"/>
      <c r="HJY1423" s="21"/>
      <c r="HJZ1423" s="21"/>
      <c r="HKA1423" s="21"/>
      <c r="HKB1423" s="21"/>
      <c r="HKC1423" s="21"/>
      <c r="HKD1423" s="21"/>
      <c r="HKE1423" s="21"/>
      <c r="HKF1423" s="21"/>
      <c r="HKG1423" s="21"/>
      <c r="HKH1423" s="21"/>
      <c r="HKI1423" s="21"/>
      <c r="HKJ1423" s="21"/>
      <c r="HKK1423" s="21"/>
      <c r="HKL1423" s="21"/>
      <c r="HKM1423" s="21"/>
      <c r="HKN1423" s="21"/>
      <c r="HKO1423" s="21"/>
      <c r="HKP1423" s="21"/>
      <c r="HKQ1423" s="21"/>
      <c r="HKR1423" s="21"/>
      <c r="HKS1423" s="21"/>
      <c r="HKT1423" s="21"/>
      <c r="HKU1423" s="21"/>
      <c r="HKV1423" s="21"/>
      <c r="HKW1423" s="21"/>
      <c r="HKX1423" s="21"/>
      <c r="HKY1423" s="21"/>
      <c r="HKZ1423" s="21"/>
      <c r="HLA1423" s="21"/>
      <c r="HLB1423" s="21"/>
      <c r="HLC1423" s="21"/>
      <c r="HLD1423" s="21"/>
      <c r="HLE1423" s="21"/>
      <c r="HLF1423" s="21"/>
      <c r="HLG1423" s="21"/>
      <c r="HLH1423" s="21"/>
      <c r="HLI1423" s="21"/>
      <c r="HLJ1423" s="21"/>
      <c r="HLK1423" s="21"/>
      <c r="HLL1423" s="21"/>
      <c r="HLM1423" s="21"/>
      <c r="HLN1423" s="21"/>
      <c r="HLO1423" s="21"/>
      <c r="HLP1423" s="21"/>
      <c r="HLQ1423" s="21"/>
      <c r="HLR1423" s="21"/>
      <c r="HLS1423" s="21"/>
      <c r="HLT1423" s="21"/>
      <c r="HLU1423" s="21"/>
      <c r="HLV1423" s="21"/>
      <c r="HLW1423" s="21"/>
      <c r="HLX1423" s="21"/>
      <c r="HLY1423" s="21"/>
      <c r="HLZ1423" s="21"/>
      <c r="HMA1423" s="21"/>
      <c r="HMB1423" s="21"/>
      <c r="HMC1423" s="21"/>
      <c r="HMD1423" s="21"/>
      <c r="HME1423" s="21"/>
      <c r="HMF1423" s="21"/>
      <c r="HMG1423" s="21"/>
      <c r="HMH1423" s="21"/>
      <c r="HMI1423" s="21"/>
      <c r="HMJ1423" s="21"/>
      <c r="HMK1423" s="21"/>
      <c r="HML1423" s="21"/>
      <c r="HMM1423" s="21"/>
      <c r="HMN1423" s="21"/>
      <c r="HMO1423" s="21"/>
      <c r="HMP1423" s="21"/>
      <c r="HMQ1423" s="21"/>
      <c r="HMR1423" s="21"/>
      <c r="HMS1423" s="21"/>
      <c r="HMT1423" s="21"/>
      <c r="HMU1423" s="21"/>
      <c r="HMV1423" s="21"/>
      <c r="HMW1423" s="21"/>
      <c r="HMX1423" s="21"/>
      <c r="HMY1423" s="21"/>
      <c r="HMZ1423" s="21"/>
      <c r="HNA1423" s="21"/>
      <c r="HNB1423" s="21"/>
      <c r="HNC1423" s="21"/>
      <c r="HND1423" s="21"/>
      <c r="HNE1423" s="21"/>
      <c r="HNF1423" s="21"/>
      <c r="HNG1423" s="21"/>
      <c r="HNH1423" s="21"/>
      <c r="HNI1423" s="21"/>
      <c r="HNJ1423" s="21"/>
      <c r="HNK1423" s="21"/>
      <c r="HNL1423" s="21"/>
      <c r="HNM1423" s="21"/>
      <c r="HNN1423" s="21"/>
      <c r="HNO1423" s="21"/>
      <c r="HNP1423" s="21"/>
      <c r="HNQ1423" s="21"/>
      <c r="HNR1423" s="21"/>
      <c r="HNS1423" s="21"/>
      <c r="HNT1423" s="21"/>
      <c r="HNU1423" s="21"/>
      <c r="HNV1423" s="21"/>
      <c r="HNW1423" s="21"/>
      <c r="HNX1423" s="21"/>
      <c r="HNY1423" s="21"/>
      <c r="HNZ1423" s="21"/>
      <c r="HOA1423" s="21"/>
      <c r="HOB1423" s="21"/>
      <c r="HOC1423" s="21"/>
      <c r="HOD1423" s="21"/>
      <c r="HOE1423" s="21"/>
      <c r="HOF1423" s="21"/>
      <c r="HOG1423" s="21"/>
      <c r="HOH1423" s="21"/>
      <c r="HOI1423" s="21"/>
      <c r="HOJ1423" s="21"/>
      <c r="HOK1423" s="21"/>
      <c r="HOL1423" s="21"/>
      <c r="HOM1423" s="21"/>
      <c r="HON1423" s="21"/>
      <c r="HOO1423" s="21"/>
      <c r="HOP1423" s="21"/>
      <c r="HOQ1423" s="21"/>
      <c r="HOR1423" s="21"/>
      <c r="HOS1423" s="21"/>
      <c r="HOT1423" s="21"/>
      <c r="HOU1423" s="21"/>
      <c r="HOV1423" s="21"/>
      <c r="HOW1423" s="21"/>
      <c r="HOX1423" s="21"/>
      <c r="HOY1423" s="21"/>
      <c r="HOZ1423" s="21"/>
      <c r="HPA1423" s="21"/>
      <c r="HPB1423" s="21"/>
      <c r="HPC1423" s="21"/>
      <c r="HPD1423" s="21"/>
      <c r="HPE1423" s="21"/>
      <c r="HPF1423" s="21"/>
      <c r="HPG1423" s="21"/>
      <c r="HPH1423" s="21"/>
      <c r="HPI1423" s="21"/>
      <c r="HPJ1423" s="21"/>
      <c r="HPK1423" s="21"/>
      <c r="HPL1423" s="21"/>
      <c r="HPM1423" s="21"/>
      <c r="HPN1423" s="21"/>
      <c r="HPO1423" s="21"/>
      <c r="HPP1423" s="21"/>
      <c r="HPQ1423" s="21"/>
      <c r="HPR1423" s="21"/>
      <c r="HPS1423" s="21"/>
      <c r="HPT1423" s="21"/>
      <c r="HPU1423" s="21"/>
      <c r="HPV1423" s="21"/>
      <c r="HPW1423" s="21"/>
      <c r="HPX1423" s="21"/>
      <c r="HPY1423" s="21"/>
      <c r="HPZ1423" s="21"/>
      <c r="HQA1423" s="21"/>
      <c r="HQB1423" s="21"/>
      <c r="HQC1423" s="21"/>
      <c r="HQD1423" s="21"/>
      <c r="HQE1423" s="21"/>
      <c r="HQF1423" s="21"/>
      <c r="HQG1423" s="21"/>
      <c r="HQH1423" s="21"/>
      <c r="HQI1423" s="21"/>
      <c r="HQJ1423" s="21"/>
      <c r="HQK1423" s="21"/>
      <c r="HQL1423" s="21"/>
      <c r="HQM1423" s="21"/>
      <c r="HQN1423" s="21"/>
      <c r="HQO1423" s="21"/>
      <c r="HQP1423" s="21"/>
      <c r="HQQ1423" s="21"/>
      <c r="HQR1423" s="21"/>
      <c r="HQS1423" s="21"/>
      <c r="HQT1423" s="21"/>
      <c r="HQU1423" s="21"/>
      <c r="HQV1423" s="21"/>
      <c r="HQW1423" s="21"/>
      <c r="HQX1423" s="21"/>
      <c r="HQY1423" s="21"/>
      <c r="HQZ1423" s="21"/>
      <c r="HRA1423" s="21"/>
      <c r="HRB1423" s="21"/>
      <c r="HRC1423" s="21"/>
      <c r="HRD1423" s="21"/>
      <c r="HRE1423" s="21"/>
      <c r="HRF1423" s="21"/>
      <c r="HRG1423" s="21"/>
      <c r="HRH1423" s="21"/>
      <c r="HRI1423" s="21"/>
      <c r="HRJ1423" s="21"/>
      <c r="HRK1423" s="21"/>
      <c r="HRL1423" s="21"/>
      <c r="HRM1423" s="21"/>
      <c r="HRN1423" s="21"/>
      <c r="HRO1423" s="21"/>
      <c r="HRP1423" s="21"/>
      <c r="HRQ1423" s="21"/>
      <c r="HRR1423" s="21"/>
      <c r="HRS1423" s="21"/>
      <c r="HRT1423" s="21"/>
      <c r="HRU1423" s="21"/>
      <c r="HRV1423" s="21"/>
      <c r="HRW1423" s="21"/>
      <c r="HRX1423" s="21"/>
      <c r="HRY1423" s="21"/>
      <c r="HRZ1423" s="21"/>
      <c r="HSA1423" s="21"/>
      <c r="HSB1423" s="21"/>
      <c r="HSC1423" s="21"/>
      <c r="HSD1423" s="21"/>
      <c r="HSE1423" s="21"/>
      <c r="HSF1423" s="21"/>
      <c r="HSG1423" s="21"/>
      <c r="HSH1423" s="21"/>
      <c r="HSI1423" s="21"/>
      <c r="HSJ1423" s="21"/>
      <c r="HSK1423" s="21"/>
      <c r="HSL1423" s="21"/>
      <c r="HSM1423" s="21"/>
      <c r="HSN1423" s="21"/>
      <c r="HSO1423" s="21"/>
      <c r="HSP1423" s="21"/>
      <c r="HSQ1423" s="21"/>
      <c r="HSR1423" s="21"/>
      <c r="HSS1423" s="21"/>
      <c r="HST1423" s="21"/>
      <c r="HSU1423" s="21"/>
      <c r="HSV1423" s="21"/>
      <c r="HSW1423" s="21"/>
      <c r="HSX1423" s="21"/>
      <c r="HSY1423" s="21"/>
      <c r="HSZ1423" s="21"/>
      <c r="HTA1423" s="21"/>
      <c r="HTB1423" s="21"/>
      <c r="HTC1423" s="21"/>
      <c r="HTD1423" s="21"/>
      <c r="HTE1423" s="21"/>
      <c r="HTF1423" s="21"/>
      <c r="HTG1423" s="21"/>
      <c r="HTH1423" s="21"/>
      <c r="HTI1423" s="21"/>
      <c r="HTJ1423" s="21"/>
      <c r="HTK1423" s="21"/>
      <c r="HTL1423" s="21"/>
      <c r="HTM1423" s="21"/>
      <c r="HTN1423" s="21"/>
      <c r="HTO1423" s="21"/>
      <c r="HTP1423" s="21"/>
      <c r="HTQ1423" s="21"/>
      <c r="HTR1423" s="21"/>
      <c r="HTS1423" s="21"/>
      <c r="HTT1423" s="21"/>
      <c r="HTU1423" s="21"/>
      <c r="HTV1423" s="21"/>
      <c r="HTW1423" s="21"/>
      <c r="HTX1423" s="21"/>
      <c r="HTY1423" s="21"/>
      <c r="HTZ1423" s="21"/>
      <c r="HUA1423" s="21"/>
      <c r="HUB1423" s="21"/>
      <c r="HUC1423" s="21"/>
      <c r="HUD1423" s="21"/>
      <c r="HUE1423" s="21"/>
      <c r="HUF1423" s="21"/>
      <c r="HUG1423" s="21"/>
      <c r="HUH1423" s="21"/>
      <c r="HUI1423" s="21"/>
      <c r="HUJ1423" s="21"/>
      <c r="HUK1423" s="21"/>
      <c r="HUL1423" s="21"/>
      <c r="HUM1423" s="21"/>
      <c r="HUN1423" s="21"/>
      <c r="HUO1423" s="21"/>
      <c r="HUP1423" s="21"/>
      <c r="HUQ1423" s="21"/>
      <c r="HUR1423" s="21"/>
      <c r="HUS1423" s="21"/>
      <c r="HUT1423" s="21"/>
      <c r="HUU1423" s="21"/>
      <c r="HUV1423" s="21"/>
      <c r="HUW1423" s="21"/>
      <c r="HUX1423" s="21"/>
      <c r="HUY1423" s="21"/>
      <c r="HUZ1423" s="21"/>
      <c r="HVA1423" s="21"/>
      <c r="HVB1423" s="21"/>
      <c r="HVC1423" s="21"/>
      <c r="HVD1423" s="21"/>
      <c r="HVE1423" s="21"/>
      <c r="HVF1423" s="21"/>
      <c r="HVG1423" s="21"/>
      <c r="HVH1423" s="21"/>
      <c r="HVI1423" s="21"/>
      <c r="HVJ1423" s="21"/>
      <c r="HVK1423" s="21"/>
      <c r="HVL1423" s="21"/>
      <c r="HVM1423" s="21"/>
      <c r="HVN1423" s="21"/>
      <c r="HVO1423" s="21"/>
      <c r="HVP1423" s="21"/>
      <c r="HVQ1423" s="21"/>
      <c r="HVR1423" s="21"/>
      <c r="HVS1423" s="21"/>
      <c r="HVT1423" s="21"/>
      <c r="HVU1423" s="21"/>
      <c r="HVV1423" s="21"/>
      <c r="HVW1423" s="21"/>
      <c r="HVX1423" s="21"/>
      <c r="HVY1423" s="21"/>
      <c r="HVZ1423" s="21"/>
      <c r="HWA1423" s="21"/>
      <c r="HWB1423" s="21"/>
      <c r="HWC1423" s="21"/>
      <c r="HWD1423" s="21"/>
      <c r="HWE1423" s="21"/>
      <c r="HWF1423" s="21"/>
      <c r="HWG1423" s="21"/>
      <c r="HWH1423" s="21"/>
      <c r="HWI1423" s="21"/>
      <c r="HWJ1423" s="21"/>
      <c r="HWK1423" s="21"/>
      <c r="HWL1423" s="21"/>
      <c r="HWM1423" s="21"/>
      <c r="HWN1423" s="21"/>
      <c r="HWO1423" s="21"/>
      <c r="HWP1423" s="21"/>
      <c r="HWQ1423" s="21"/>
      <c r="HWR1423" s="21"/>
      <c r="HWS1423" s="21"/>
      <c r="HWT1423" s="21"/>
      <c r="HWU1423" s="21"/>
      <c r="HWV1423" s="21"/>
      <c r="HWW1423" s="21"/>
      <c r="HWX1423" s="21"/>
      <c r="HWY1423" s="21"/>
      <c r="HWZ1423" s="21"/>
      <c r="HXA1423" s="21"/>
      <c r="HXB1423" s="21"/>
      <c r="HXC1423" s="21"/>
      <c r="HXD1423" s="21"/>
      <c r="HXE1423" s="21"/>
      <c r="HXF1423" s="21"/>
      <c r="HXG1423" s="21"/>
      <c r="HXH1423" s="21"/>
      <c r="HXI1423" s="21"/>
      <c r="HXJ1423" s="21"/>
      <c r="HXK1423" s="21"/>
      <c r="HXL1423" s="21"/>
      <c r="HXM1423" s="21"/>
      <c r="HXN1423" s="21"/>
      <c r="HXO1423" s="21"/>
      <c r="HXP1423" s="21"/>
      <c r="HXQ1423" s="21"/>
      <c r="HXR1423" s="21"/>
      <c r="HXS1423" s="21"/>
      <c r="HXT1423" s="21"/>
      <c r="HXU1423" s="21"/>
      <c r="HXV1423" s="21"/>
      <c r="HXW1423" s="21"/>
      <c r="HXX1423" s="21"/>
      <c r="HXY1423" s="21"/>
      <c r="HXZ1423" s="21"/>
      <c r="HYA1423" s="21"/>
      <c r="HYB1423" s="21"/>
      <c r="HYC1423" s="21"/>
      <c r="HYD1423" s="21"/>
      <c r="HYE1423" s="21"/>
      <c r="HYF1423" s="21"/>
      <c r="HYG1423" s="21"/>
      <c r="HYH1423" s="21"/>
      <c r="HYI1423" s="21"/>
      <c r="HYJ1423" s="21"/>
      <c r="HYK1423" s="21"/>
      <c r="HYL1423" s="21"/>
      <c r="HYM1423" s="21"/>
      <c r="HYN1423" s="21"/>
      <c r="HYO1423" s="21"/>
      <c r="HYP1423" s="21"/>
      <c r="HYQ1423" s="21"/>
      <c r="HYR1423" s="21"/>
      <c r="HYS1423" s="21"/>
      <c r="HYT1423" s="21"/>
      <c r="HYU1423" s="21"/>
      <c r="HYV1423" s="21"/>
      <c r="HYW1423" s="21"/>
      <c r="HYX1423" s="21"/>
      <c r="HYY1423" s="21"/>
      <c r="HYZ1423" s="21"/>
      <c r="HZA1423" s="21"/>
      <c r="HZB1423" s="21"/>
      <c r="HZC1423" s="21"/>
      <c r="HZD1423" s="21"/>
      <c r="HZE1423" s="21"/>
      <c r="HZF1423" s="21"/>
      <c r="HZG1423" s="21"/>
      <c r="HZH1423" s="21"/>
      <c r="HZI1423" s="21"/>
      <c r="HZJ1423" s="21"/>
      <c r="HZK1423" s="21"/>
      <c r="HZL1423" s="21"/>
      <c r="HZM1423" s="21"/>
      <c r="HZN1423" s="21"/>
      <c r="HZO1423" s="21"/>
      <c r="HZP1423" s="21"/>
      <c r="HZQ1423" s="21"/>
      <c r="HZR1423" s="21"/>
      <c r="HZS1423" s="21"/>
      <c r="HZT1423" s="21"/>
      <c r="HZU1423" s="21"/>
      <c r="HZV1423" s="21"/>
      <c r="HZW1423" s="21"/>
      <c r="HZX1423" s="21"/>
      <c r="HZY1423" s="21"/>
      <c r="HZZ1423" s="21"/>
      <c r="IAA1423" s="21"/>
      <c r="IAB1423" s="21"/>
      <c r="IAC1423" s="21"/>
      <c r="IAD1423" s="21"/>
      <c r="IAE1423" s="21"/>
      <c r="IAF1423" s="21"/>
      <c r="IAG1423" s="21"/>
      <c r="IAH1423" s="21"/>
      <c r="IAI1423" s="21"/>
      <c r="IAJ1423" s="21"/>
      <c r="IAK1423" s="21"/>
      <c r="IAL1423" s="21"/>
      <c r="IAM1423" s="21"/>
      <c r="IAN1423" s="21"/>
      <c r="IAO1423" s="21"/>
      <c r="IAP1423" s="21"/>
      <c r="IAQ1423" s="21"/>
      <c r="IAR1423" s="21"/>
      <c r="IAS1423" s="21"/>
      <c r="IAT1423" s="21"/>
      <c r="IAU1423" s="21"/>
      <c r="IAV1423" s="21"/>
      <c r="IAW1423" s="21"/>
      <c r="IAX1423" s="21"/>
      <c r="IAY1423" s="21"/>
      <c r="IAZ1423" s="21"/>
      <c r="IBA1423" s="21"/>
      <c r="IBB1423" s="21"/>
      <c r="IBC1423" s="21"/>
      <c r="IBD1423" s="21"/>
      <c r="IBE1423" s="21"/>
      <c r="IBF1423" s="21"/>
      <c r="IBG1423" s="21"/>
      <c r="IBH1423" s="21"/>
      <c r="IBI1423" s="21"/>
      <c r="IBJ1423" s="21"/>
      <c r="IBK1423" s="21"/>
      <c r="IBL1423" s="21"/>
      <c r="IBM1423" s="21"/>
      <c r="IBN1423" s="21"/>
      <c r="IBO1423" s="21"/>
      <c r="IBP1423" s="21"/>
      <c r="IBQ1423" s="21"/>
      <c r="IBR1423" s="21"/>
      <c r="IBS1423" s="21"/>
      <c r="IBT1423" s="21"/>
      <c r="IBU1423" s="21"/>
      <c r="IBV1423" s="21"/>
      <c r="IBW1423" s="21"/>
      <c r="IBX1423" s="21"/>
      <c r="IBY1423" s="21"/>
      <c r="IBZ1423" s="21"/>
      <c r="ICA1423" s="21"/>
      <c r="ICB1423" s="21"/>
      <c r="ICC1423" s="21"/>
      <c r="ICD1423" s="21"/>
      <c r="ICE1423" s="21"/>
      <c r="ICF1423" s="21"/>
      <c r="ICG1423" s="21"/>
      <c r="ICH1423" s="21"/>
      <c r="ICI1423" s="21"/>
      <c r="ICJ1423" s="21"/>
      <c r="ICK1423" s="21"/>
      <c r="ICL1423" s="21"/>
      <c r="ICM1423" s="21"/>
      <c r="ICN1423" s="21"/>
      <c r="ICO1423" s="21"/>
      <c r="ICP1423" s="21"/>
      <c r="ICQ1423" s="21"/>
      <c r="ICR1423" s="21"/>
      <c r="ICS1423" s="21"/>
      <c r="ICT1423" s="21"/>
      <c r="ICU1423" s="21"/>
      <c r="ICV1423" s="21"/>
      <c r="ICW1423" s="21"/>
      <c r="ICX1423" s="21"/>
      <c r="ICY1423" s="21"/>
      <c r="ICZ1423" s="21"/>
      <c r="IDA1423" s="21"/>
      <c r="IDB1423" s="21"/>
      <c r="IDC1423" s="21"/>
      <c r="IDD1423" s="21"/>
      <c r="IDE1423" s="21"/>
      <c r="IDF1423" s="21"/>
      <c r="IDG1423" s="21"/>
      <c r="IDH1423" s="21"/>
      <c r="IDI1423" s="21"/>
      <c r="IDJ1423" s="21"/>
      <c r="IDK1423" s="21"/>
      <c r="IDL1423" s="21"/>
      <c r="IDM1423" s="21"/>
      <c r="IDN1423" s="21"/>
      <c r="IDO1423" s="21"/>
      <c r="IDP1423" s="21"/>
      <c r="IDQ1423" s="21"/>
      <c r="IDR1423" s="21"/>
      <c r="IDS1423" s="21"/>
      <c r="IDT1423" s="21"/>
      <c r="IDU1423" s="21"/>
      <c r="IDV1423" s="21"/>
      <c r="IDW1423" s="21"/>
      <c r="IDX1423" s="21"/>
      <c r="IDY1423" s="21"/>
      <c r="IDZ1423" s="21"/>
      <c r="IEA1423" s="21"/>
      <c r="IEB1423" s="21"/>
      <c r="IEC1423" s="21"/>
      <c r="IED1423" s="21"/>
      <c r="IEE1423" s="21"/>
      <c r="IEF1423" s="21"/>
      <c r="IEG1423" s="21"/>
      <c r="IEH1423" s="21"/>
      <c r="IEI1423" s="21"/>
      <c r="IEJ1423" s="21"/>
      <c r="IEK1423" s="21"/>
      <c r="IEL1423" s="21"/>
      <c r="IEM1423" s="21"/>
      <c r="IEN1423" s="21"/>
      <c r="IEO1423" s="21"/>
      <c r="IEP1423" s="21"/>
      <c r="IEQ1423" s="21"/>
      <c r="IER1423" s="21"/>
      <c r="IES1423" s="21"/>
      <c r="IET1423" s="21"/>
      <c r="IEU1423" s="21"/>
      <c r="IEV1423" s="21"/>
      <c r="IEW1423" s="21"/>
      <c r="IEX1423" s="21"/>
      <c r="IEY1423" s="21"/>
      <c r="IEZ1423" s="21"/>
      <c r="IFA1423" s="21"/>
      <c r="IFB1423" s="21"/>
      <c r="IFC1423" s="21"/>
      <c r="IFD1423" s="21"/>
      <c r="IFE1423" s="21"/>
      <c r="IFF1423" s="21"/>
      <c r="IFG1423" s="21"/>
      <c r="IFH1423" s="21"/>
      <c r="IFI1423" s="21"/>
      <c r="IFJ1423" s="21"/>
      <c r="IFK1423" s="21"/>
      <c r="IFL1423" s="21"/>
      <c r="IFM1423" s="21"/>
      <c r="IFN1423" s="21"/>
      <c r="IFO1423" s="21"/>
      <c r="IFP1423" s="21"/>
      <c r="IFQ1423" s="21"/>
      <c r="IFR1423" s="21"/>
      <c r="IFS1423" s="21"/>
      <c r="IFT1423" s="21"/>
      <c r="IFU1423" s="21"/>
      <c r="IFV1423" s="21"/>
      <c r="IFW1423" s="21"/>
      <c r="IFX1423" s="21"/>
      <c r="IFY1423" s="21"/>
      <c r="IFZ1423" s="21"/>
      <c r="IGA1423" s="21"/>
      <c r="IGB1423" s="21"/>
      <c r="IGC1423" s="21"/>
      <c r="IGD1423" s="21"/>
      <c r="IGE1423" s="21"/>
      <c r="IGF1423" s="21"/>
      <c r="IGG1423" s="21"/>
      <c r="IGH1423" s="21"/>
      <c r="IGI1423" s="21"/>
      <c r="IGJ1423" s="21"/>
      <c r="IGK1423" s="21"/>
      <c r="IGL1423" s="21"/>
      <c r="IGM1423" s="21"/>
      <c r="IGN1423" s="21"/>
      <c r="IGO1423" s="21"/>
      <c r="IGP1423" s="21"/>
      <c r="IGQ1423" s="21"/>
      <c r="IGR1423" s="21"/>
      <c r="IGS1423" s="21"/>
      <c r="IGT1423" s="21"/>
      <c r="IGU1423" s="21"/>
      <c r="IGV1423" s="21"/>
      <c r="IGW1423" s="21"/>
      <c r="IGX1423" s="21"/>
      <c r="IGY1423" s="21"/>
      <c r="IGZ1423" s="21"/>
      <c r="IHA1423" s="21"/>
      <c r="IHB1423" s="21"/>
      <c r="IHC1423" s="21"/>
      <c r="IHD1423" s="21"/>
      <c r="IHE1423" s="21"/>
      <c r="IHF1423" s="21"/>
      <c r="IHG1423" s="21"/>
      <c r="IHH1423" s="21"/>
      <c r="IHI1423" s="21"/>
      <c r="IHJ1423" s="21"/>
      <c r="IHK1423" s="21"/>
      <c r="IHL1423" s="21"/>
      <c r="IHM1423" s="21"/>
      <c r="IHN1423" s="21"/>
      <c r="IHO1423" s="21"/>
      <c r="IHP1423" s="21"/>
      <c r="IHQ1423" s="21"/>
      <c r="IHR1423" s="21"/>
      <c r="IHS1423" s="21"/>
      <c r="IHT1423" s="21"/>
      <c r="IHU1423" s="21"/>
      <c r="IHV1423" s="21"/>
      <c r="IHW1423" s="21"/>
      <c r="IHX1423" s="21"/>
      <c r="IHY1423" s="21"/>
      <c r="IHZ1423" s="21"/>
      <c r="IIA1423" s="21"/>
      <c r="IIB1423" s="21"/>
      <c r="IIC1423" s="21"/>
      <c r="IID1423" s="21"/>
      <c r="IIE1423" s="21"/>
      <c r="IIF1423" s="21"/>
      <c r="IIG1423" s="21"/>
      <c r="IIH1423" s="21"/>
      <c r="III1423" s="21"/>
      <c r="IIJ1423" s="21"/>
      <c r="IIK1423" s="21"/>
      <c r="IIL1423" s="21"/>
      <c r="IIM1423" s="21"/>
      <c r="IIN1423" s="21"/>
      <c r="IIO1423" s="21"/>
      <c r="IIP1423" s="21"/>
      <c r="IIQ1423" s="21"/>
      <c r="IIR1423" s="21"/>
      <c r="IIS1423" s="21"/>
      <c r="IIT1423" s="21"/>
      <c r="IIU1423" s="21"/>
      <c r="IIV1423" s="21"/>
      <c r="IIW1423" s="21"/>
      <c r="IIX1423" s="21"/>
      <c r="IIY1423" s="21"/>
      <c r="IIZ1423" s="21"/>
      <c r="IJA1423" s="21"/>
      <c r="IJB1423" s="21"/>
      <c r="IJC1423" s="21"/>
      <c r="IJD1423" s="21"/>
      <c r="IJE1423" s="21"/>
      <c r="IJF1423" s="21"/>
      <c r="IJG1423" s="21"/>
      <c r="IJH1423" s="21"/>
      <c r="IJI1423" s="21"/>
      <c r="IJJ1423" s="21"/>
      <c r="IJK1423" s="21"/>
      <c r="IJL1423" s="21"/>
      <c r="IJM1423" s="21"/>
      <c r="IJN1423" s="21"/>
      <c r="IJO1423" s="21"/>
      <c r="IJP1423" s="21"/>
      <c r="IJQ1423" s="21"/>
      <c r="IJR1423" s="21"/>
      <c r="IJS1423" s="21"/>
      <c r="IJT1423" s="21"/>
      <c r="IJU1423" s="21"/>
      <c r="IJV1423" s="21"/>
      <c r="IJW1423" s="21"/>
      <c r="IJX1423" s="21"/>
      <c r="IJY1423" s="21"/>
      <c r="IJZ1423" s="21"/>
      <c r="IKA1423" s="21"/>
      <c r="IKB1423" s="21"/>
      <c r="IKC1423" s="21"/>
      <c r="IKD1423" s="21"/>
      <c r="IKE1423" s="21"/>
      <c r="IKF1423" s="21"/>
      <c r="IKG1423" s="21"/>
      <c r="IKH1423" s="21"/>
      <c r="IKI1423" s="21"/>
      <c r="IKJ1423" s="21"/>
      <c r="IKK1423" s="21"/>
      <c r="IKL1423" s="21"/>
      <c r="IKM1423" s="21"/>
      <c r="IKN1423" s="21"/>
      <c r="IKO1423" s="21"/>
      <c r="IKP1423" s="21"/>
      <c r="IKQ1423" s="21"/>
      <c r="IKR1423" s="21"/>
      <c r="IKS1423" s="21"/>
      <c r="IKT1423" s="21"/>
      <c r="IKU1423" s="21"/>
      <c r="IKV1423" s="21"/>
      <c r="IKW1423" s="21"/>
      <c r="IKX1423" s="21"/>
      <c r="IKY1423" s="21"/>
      <c r="IKZ1423" s="21"/>
      <c r="ILA1423" s="21"/>
      <c r="ILB1423" s="21"/>
      <c r="ILC1423" s="21"/>
      <c r="ILD1423" s="21"/>
      <c r="ILE1423" s="21"/>
      <c r="ILF1423" s="21"/>
      <c r="ILG1423" s="21"/>
      <c r="ILH1423" s="21"/>
      <c r="ILI1423" s="21"/>
      <c r="ILJ1423" s="21"/>
      <c r="ILK1423" s="21"/>
      <c r="ILL1423" s="21"/>
      <c r="ILM1423" s="21"/>
      <c r="ILN1423" s="21"/>
      <c r="ILO1423" s="21"/>
      <c r="ILP1423" s="21"/>
      <c r="ILQ1423" s="21"/>
      <c r="ILR1423" s="21"/>
      <c r="ILS1423" s="21"/>
      <c r="ILT1423" s="21"/>
      <c r="ILU1423" s="21"/>
      <c r="ILV1423" s="21"/>
      <c r="ILW1423" s="21"/>
      <c r="ILX1423" s="21"/>
      <c r="ILY1423" s="21"/>
      <c r="ILZ1423" s="21"/>
      <c r="IMA1423" s="21"/>
      <c r="IMB1423" s="21"/>
      <c r="IMC1423" s="21"/>
      <c r="IMD1423" s="21"/>
      <c r="IME1423" s="21"/>
      <c r="IMF1423" s="21"/>
      <c r="IMG1423" s="21"/>
      <c r="IMH1423" s="21"/>
      <c r="IMI1423" s="21"/>
      <c r="IMJ1423" s="21"/>
      <c r="IMK1423" s="21"/>
      <c r="IML1423" s="21"/>
      <c r="IMM1423" s="21"/>
      <c r="IMN1423" s="21"/>
      <c r="IMO1423" s="21"/>
      <c r="IMP1423" s="21"/>
      <c r="IMQ1423" s="21"/>
      <c r="IMR1423" s="21"/>
      <c r="IMS1423" s="21"/>
      <c r="IMT1423" s="21"/>
      <c r="IMU1423" s="21"/>
      <c r="IMV1423" s="21"/>
      <c r="IMW1423" s="21"/>
      <c r="IMX1423" s="21"/>
      <c r="IMY1423" s="21"/>
      <c r="IMZ1423" s="21"/>
      <c r="INA1423" s="21"/>
      <c r="INB1423" s="21"/>
      <c r="INC1423" s="21"/>
      <c r="IND1423" s="21"/>
      <c r="INE1423" s="21"/>
      <c r="INF1423" s="21"/>
      <c r="ING1423" s="21"/>
      <c r="INH1423" s="21"/>
      <c r="INI1423" s="21"/>
      <c r="INJ1423" s="21"/>
      <c r="INK1423" s="21"/>
      <c r="INL1423" s="21"/>
      <c r="INM1423" s="21"/>
      <c r="INN1423" s="21"/>
      <c r="INO1423" s="21"/>
      <c r="INP1423" s="21"/>
      <c r="INQ1423" s="21"/>
      <c r="INR1423" s="21"/>
      <c r="INS1423" s="21"/>
      <c r="INT1423" s="21"/>
      <c r="INU1423" s="21"/>
      <c r="INV1423" s="21"/>
      <c r="INW1423" s="21"/>
      <c r="INX1423" s="21"/>
      <c r="INY1423" s="21"/>
      <c r="INZ1423" s="21"/>
      <c r="IOA1423" s="21"/>
      <c r="IOB1423" s="21"/>
      <c r="IOC1423" s="21"/>
      <c r="IOD1423" s="21"/>
      <c r="IOE1423" s="21"/>
      <c r="IOF1423" s="21"/>
      <c r="IOG1423" s="21"/>
      <c r="IOH1423" s="21"/>
      <c r="IOI1423" s="21"/>
      <c r="IOJ1423" s="21"/>
      <c r="IOK1423" s="21"/>
      <c r="IOL1423" s="21"/>
      <c r="IOM1423" s="21"/>
      <c r="ION1423" s="21"/>
      <c r="IOO1423" s="21"/>
      <c r="IOP1423" s="21"/>
      <c r="IOQ1423" s="21"/>
      <c r="IOR1423" s="21"/>
      <c r="IOS1423" s="21"/>
      <c r="IOT1423" s="21"/>
      <c r="IOU1423" s="21"/>
      <c r="IOV1423" s="21"/>
      <c r="IOW1423" s="21"/>
      <c r="IOX1423" s="21"/>
      <c r="IOY1423" s="21"/>
      <c r="IOZ1423" s="21"/>
      <c r="IPA1423" s="21"/>
      <c r="IPB1423" s="21"/>
      <c r="IPC1423" s="21"/>
      <c r="IPD1423" s="21"/>
      <c r="IPE1423" s="21"/>
      <c r="IPF1423" s="21"/>
      <c r="IPG1423" s="21"/>
      <c r="IPH1423" s="21"/>
      <c r="IPI1423" s="21"/>
      <c r="IPJ1423" s="21"/>
      <c r="IPK1423" s="21"/>
      <c r="IPL1423" s="21"/>
      <c r="IPM1423" s="21"/>
      <c r="IPN1423" s="21"/>
      <c r="IPO1423" s="21"/>
      <c r="IPP1423" s="21"/>
      <c r="IPQ1423" s="21"/>
      <c r="IPR1423" s="21"/>
      <c r="IPS1423" s="21"/>
      <c r="IPT1423" s="21"/>
      <c r="IPU1423" s="21"/>
      <c r="IPV1423" s="21"/>
      <c r="IPW1423" s="21"/>
      <c r="IPX1423" s="21"/>
      <c r="IPY1423" s="21"/>
      <c r="IPZ1423" s="21"/>
      <c r="IQA1423" s="21"/>
      <c r="IQB1423" s="21"/>
      <c r="IQC1423" s="21"/>
      <c r="IQD1423" s="21"/>
      <c r="IQE1423" s="21"/>
      <c r="IQF1423" s="21"/>
      <c r="IQG1423" s="21"/>
      <c r="IQH1423" s="21"/>
      <c r="IQI1423" s="21"/>
      <c r="IQJ1423" s="21"/>
      <c r="IQK1423" s="21"/>
      <c r="IQL1423" s="21"/>
      <c r="IQM1423" s="21"/>
      <c r="IQN1423" s="21"/>
      <c r="IQO1423" s="21"/>
      <c r="IQP1423" s="21"/>
      <c r="IQQ1423" s="21"/>
      <c r="IQR1423" s="21"/>
      <c r="IQS1423" s="21"/>
      <c r="IQT1423" s="21"/>
      <c r="IQU1423" s="21"/>
      <c r="IQV1423" s="21"/>
      <c r="IQW1423" s="21"/>
      <c r="IQX1423" s="21"/>
      <c r="IQY1423" s="21"/>
      <c r="IQZ1423" s="21"/>
      <c r="IRA1423" s="21"/>
      <c r="IRB1423" s="21"/>
      <c r="IRC1423" s="21"/>
      <c r="IRD1423" s="21"/>
      <c r="IRE1423" s="21"/>
      <c r="IRF1423" s="21"/>
      <c r="IRG1423" s="21"/>
      <c r="IRH1423" s="21"/>
      <c r="IRI1423" s="21"/>
      <c r="IRJ1423" s="21"/>
      <c r="IRK1423" s="21"/>
      <c r="IRL1423" s="21"/>
      <c r="IRM1423" s="21"/>
      <c r="IRN1423" s="21"/>
      <c r="IRO1423" s="21"/>
      <c r="IRP1423" s="21"/>
      <c r="IRQ1423" s="21"/>
      <c r="IRR1423" s="21"/>
      <c r="IRS1423" s="21"/>
      <c r="IRT1423" s="21"/>
      <c r="IRU1423" s="21"/>
      <c r="IRV1423" s="21"/>
      <c r="IRW1423" s="21"/>
      <c r="IRX1423" s="21"/>
      <c r="IRY1423" s="21"/>
      <c r="IRZ1423" s="21"/>
      <c r="ISA1423" s="21"/>
      <c r="ISB1423" s="21"/>
      <c r="ISC1423" s="21"/>
      <c r="ISD1423" s="21"/>
      <c r="ISE1423" s="21"/>
      <c r="ISF1423" s="21"/>
      <c r="ISG1423" s="21"/>
      <c r="ISH1423" s="21"/>
      <c r="ISI1423" s="21"/>
      <c r="ISJ1423" s="21"/>
      <c r="ISK1423" s="21"/>
      <c r="ISL1423" s="21"/>
      <c r="ISM1423" s="21"/>
      <c r="ISN1423" s="21"/>
      <c r="ISO1423" s="21"/>
      <c r="ISP1423" s="21"/>
      <c r="ISQ1423" s="21"/>
      <c r="ISR1423" s="21"/>
      <c r="ISS1423" s="21"/>
      <c r="IST1423" s="21"/>
      <c r="ISU1423" s="21"/>
      <c r="ISV1423" s="21"/>
      <c r="ISW1423" s="21"/>
      <c r="ISX1423" s="21"/>
      <c r="ISY1423" s="21"/>
      <c r="ISZ1423" s="21"/>
      <c r="ITA1423" s="21"/>
      <c r="ITB1423" s="21"/>
      <c r="ITC1423" s="21"/>
      <c r="ITD1423" s="21"/>
      <c r="ITE1423" s="21"/>
      <c r="ITF1423" s="21"/>
      <c r="ITG1423" s="21"/>
      <c r="ITH1423" s="21"/>
      <c r="ITI1423" s="21"/>
      <c r="ITJ1423" s="21"/>
      <c r="ITK1423" s="21"/>
      <c r="ITL1423" s="21"/>
      <c r="ITM1423" s="21"/>
      <c r="ITN1423" s="21"/>
      <c r="ITO1423" s="21"/>
      <c r="ITP1423" s="21"/>
      <c r="ITQ1423" s="21"/>
      <c r="ITR1423" s="21"/>
      <c r="ITS1423" s="21"/>
      <c r="ITT1423" s="21"/>
      <c r="ITU1423" s="21"/>
      <c r="ITV1423" s="21"/>
      <c r="ITW1423" s="21"/>
      <c r="ITX1423" s="21"/>
      <c r="ITY1423" s="21"/>
      <c r="ITZ1423" s="21"/>
      <c r="IUA1423" s="21"/>
      <c r="IUB1423" s="21"/>
      <c r="IUC1423" s="21"/>
      <c r="IUD1423" s="21"/>
      <c r="IUE1423" s="21"/>
      <c r="IUF1423" s="21"/>
      <c r="IUG1423" s="21"/>
      <c r="IUH1423" s="21"/>
      <c r="IUI1423" s="21"/>
      <c r="IUJ1423" s="21"/>
      <c r="IUK1423" s="21"/>
      <c r="IUL1423" s="21"/>
      <c r="IUM1423" s="21"/>
      <c r="IUN1423" s="21"/>
      <c r="IUO1423" s="21"/>
      <c r="IUP1423" s="21"/>
      <c r="IUQ1423" s="21"/>
      <c r="IUR1423" s="21"/>
      <c r="IUS1423" s="21"/>
      <c r="IUT1423" s="21"/>
      <c r="IUU1423" s="21"/>
      <c r="IUV1423" s="21"/>
      <c r="IUW1423" s="21"/>
      <c r="IUX1423" s="21"/>
      <c r="IUY1423" s="21"/>
      <c r="IUZ1423" s="21"/>
      <c r="IVA1423" s="21"/>
      <c r="IVB1423" s="21"/>
      <c r="IVC1423" s="21"/>
      <c r="IVD1423" s="21"/>
      <c r="IVE1423" s="21"/>
      <c r="IVF1423" s="21"/>
      <c r="IVG1423" s="21"/>
      <c r="IVH1423" s="21"/>
      <c r="IVI1423" s="21"/>
      <c r="IVJ1423" s="21"/>
      <c r="IVK1423" s="21"/>
      <c r="IVL1423" s="21"/>
      <c r="IVM1423" s="21"/>
      <c r="IVN1423" s="21"/>
      <c r="IVO1423" s="21"/>
      <c r="IVP1423" s="21"/>
      <c r="IVQ1423" s="21"/>
      <c r="IVR1423" s="21"/>
      <c r="IVS1423" s="21"/>
      <c r="IVT1423" s="21"/>
      <c r="IVU1423" s="21"/>
      <c r="IVV1423" s="21"/>
      <c r="IVW1423" s="21"/>
      <c r="IVX1423" s="21"/>
      <c r="IVY1423" s="21"/>
      <c r="IVZ1423" s="21"/>
      <c r="IWA1423" s="21"/>
      <c r="IWB1423" s="21"/>
      <c r="IWC1423" s="21"/>
      <c r="IWD1423" s="21"/>
      <c r="IWE1423" s="21"/>
      <c r="IWF1423" s="21"/>
      <c r="IWG1423" s="21"/>
      <c r="IWH1423" s="21"/>
      <c r="IWI1423" s="21"/>
      <c r="IWJ1423" s="21"/>
      <c r="IWK1423" s="21"/>
      <c r="IWL1423" s="21"/>
      <c r="IWM1423" s="21"/>
      <c r="IWN1423" s="21"/>
      <c r="IWO1423" s="21"/>
      <c r="IWP1423" s="21"/>
      <c r="IWQ1423" s="21"/>
      <c r="IWR1423" s="21"/>
      <c r="IWS1423" s="21"/>
      <c r="IWT1423" s="21"/>
      <c r="IWU1423" s="21"/>
      <c r="IWV1423" s="21"/>
      <c r="IWW1423" s="21"/>
      <c r="IWX1423" s="21"/>
      <c r="IWY1423" s="21"/>
      <c r="IWZ1423" s="21"/>
      <c r="IXA1423" s="21"/>
      <c r="IXB1423" s="21"/>
      <c r="IXC1423" s="21"/>
      <c r="IXD1423" s="21"/>
      <c r="IXE1423" s="21"/>
      <c r="IXF1423" s="21"/>
      <c r="IXG1423" s="21"/>
      <c r="IXH1423" s="21"/>
      <c r="IXI1423" s="21"/>
      <c r="IXJ1423" s="21"/>
      <c r="IXK1423" s="21"/>
      <c r="IXL1423" s="21"/>
      <c r="IXM1423" s="21"/>
      <c r="IXN1423" s="21"/>
      <c r="IXO1423" s="21"/>
      <c r="IXP1423" s="21"/>
      <c r="IXQ1423" s="21"/>
      <c r="IXR1423" s="21"/>
      <c r="IXS1423" s="21"/>
      <c r="IXT1423" s="21"/>
      <c r="IXU1423" s="21"/>
      <c r="IXV1423" s="21"/>
      <c r="IXW1423" s="21"/>
      <c r="IXX1423" s="21"/>
      <c r="IXY1423" s="21"/>
      <c r="IXZ1423" s="21"/>
      <c r="IYA1423" s="21"/>
      <c r="IYB1423" s="21"/>
      <c r="IYC1423" s="21"/>
      <c r="IYD1423" s="21"/>
      <c r="IYE1423" s="21"/>
      <c r="IYF1423" s="21"/>
      <c r="IYG1423" s="21"/>
      <c r="IYH1423" s="21"/>
      <c r="IYI1423" s="21"/>
      <c r="IYJ1423" s="21"/>
      <c r="IYK1423" s="21"/>
      <c r="IYL1423" s="21"/>
      <c r="IYM1423" s="21"/>
      <c r="IYN1423" s="21"/>
      <c r="IYO1423" s="21"/>
      <c r="IYP1423" s="21"/>
      <c r="IYQ1423" s="21"/>
      <c r="IYR1423" s="21"/>
      <c r="IYS1423" s="21"/>
      <c r="IYT1423" s="21"/>
      <c r="IYU1423" s="21"/>
      <c r="IYV1423" s="21"/>
      <c r="IYW1423" s="21"/>
      <c r="IYX1423" s="21"/>
      <c r="IYY1423" s="21"/>
      <c r="IYZ1423" s="21"/>
      <c r="IZA1423" s="21"/>
      <c r="IZB1423" s="21"/>
      <c r="IZC1423" s="21"/>
      <c r="IZD1423" s="21"/>
      <c r="IZE1423" s="21"/>
      <c r="IZF1423" s="21"/>
      <c r="IZG1423" s="21"/>
      <c r="IZH1423" s="21"/>
      <c r="IZI1423" s="21"/>
      <c r="IZJ1423" s="21"/>
      <c r="IZK1423" s="21"/>
      <c r="IZL1423" s="21"/>
      <c r="IZM1423" s="21"/>
      <c r="IZN1423" s="21"/>
      <c r="IZO1423" s="21"/>
      <c r="IZP1423" s="21"/>
      <c r="IZQ1423" s="21"/>
      <c r="IZR1423" s="21"/>
      <c r="IZS1423" s="21"/>
      <c r="IZT1423" s="21"/>
      <c r="IZU1423" s="21"/>
      <c r="IZV1423" s="21"/>
      <c r="IZW1423" s="21"/>
      <c r="IZX1423" s="21"/>
      <c r="IZY1423" s="21"/>
      <c r="IZZ1423" s="21"/>
      <c r="JAA1423" s="21"/>
      <c r="JAB1423" s="21"/>
      <c r="JAC1423" s="21"/>
      <c r="JAD1423" s="21"/>
      <c r="JAE1423" s="21"/>
      <c r="JAF1423" s="21"/>
      <c r="JAG1423" s="21"/>
      <c r="JAH1423" s="21"/>
      <c r="JAI1423" s="21"/>
      <c r="JAJ1423" s="21"/>
      <c r="JAK1423" s="21"/>
      <c r="JAL1423" s="21"/>
      <c r="JAM1423" s="21"/>
      <c r="JAN1423" s="21"/>
      <c r="JAO1423" s="21"/>
      <c r="JAP1423" s="21"/>
      <c r="JAQ1423" s="21"/>
      <c r="JAR1423" s="21"/>
      <c r="JAS1423" s="21"/>
      <c r="JAT1423" s="21"/>
      <c r="JAU1423" s="21"/>
      <c r="JAV1423" s="21"/>
      <c r="JAW1423" s="21"/>
      <c r="JAX1423" s="21"/>
      <c r="JAY1423" s="21"/>
      <c r="JAZ1423" s="21"/>
      <c r="JBA1423" s="21"/>
      <c r="JBB1423" s="21"/>
      <c r="JBC1423" s="21"/>
      <c r="JBD1423" s="21"/>
      <c r="JBE1423" s="21"/>
      <c r="JBF1423" s="21"/>
      <c r="JBG1423" s="21"/>
      <c r="JBH1423" s="21"/>
      <c r="JBI1423" s="21"/>
      <c r="JBJ1423" s="21"/>
      <c r="JBK1423" s="21"/>
      <c r="JBL1423" s="21"/>
      <c r="JBM1423" s="21"/>
      <c r="JBN1423" s="21"/>
      <c r="JBO1423" s="21"/>
      <c r="JBP1423" s="21"/>
      <c r="JBQ1423" s="21"/>
      <c r="JBR1423" s="21"/>
      <c r="JBS1423" s="21"/>
      <c r="JBT1423" s="21"/>
      <c r="JBU1423" s="21"/>
      <c r="JBV1423" s="21"/>
      <c r="JBW1423" s="21"/>
      <c r="JBX1423" s="21"/>
      <c r="JBY1423" s="21"/>
      <c r="JBZ1423" s="21"/>
      <c r="JCA1423" s="21"/>
      <c r="JCB1423" s="21"/>
      <c r="JCC1423" s="21"/>
      <c r="JCD1423" s="21"/>
      <c r="JCE1423" s="21"/>
      <c r="JCF1423" s="21"/>
      <c r="JCG1423" s="21"/>
      <c r="JCH1423" s="21"/>
      <c r="JCI1423" s="21"/>
      <c r="JCJ1423" s="21"/>
      <c r="JCK1423" s="21"/>
      <c r="JCL1423" s="21"/>
      <c r="JCM1423" s="21"/>
      <c r="JCN1423" s="21"/>
      <c r="JCO1423" s="21"/>
      <c r="JCP1423" s="21"/>
      <c r="JCQ1423" s="21"/>
      <c r="JCR1423" s="21"/>
      <c r="JCS1423" s="21"/>
      <c r="JCT1423" s="21"/>
      <c r="JCU1423" s="21"/>
      <c r="JCV1423" s="21"/>
      <c r="JCW1423" s="21"/>
      <c r="JCX1423" s="21"/>
      <c r="JCY1423" s="21"/>
      <c r="JCZ1423" s="21"/>
      <c r="JDA1423" s="21"/>
      <c r="JDB1423" s="21"/>
      <c r="JDC1423" s="21"/>
      <c r="JDD1423" s="21"/>
      <c r="JDE1423" s="21"/>
      <c r="JDF1423" s="21"/>
      <c r="JDG1423" s="21"/>
      <c r="JDH1423" s="21"/>
      <c r="JDI1423" s="21"/>
      <c r="JDJ1423" s="21"/>
      <c r="JDK1423" s="21"/>
      <c r="JDL1423" s="21"/>
      <c r="JDM1423" s="21"/>
      <c r="JDN1423" s="21"/>
      <c r="JDO1423" s="21"/>
      <c r="JDP1423" s="21"/>
      <c r="JDQ1423" s="21"/>
      <c r="JDR1423" s="21"/>
      <c r="JDS1423" s="21"/>
      <c r="JDT1423" s="21"/>
      <c r="JDU1423" s="21"/>
      <c r="JDV1423" s="21"/>
      <c r="JDW1423" s="21"/>
      <c r="JDX1423" s="21"/>
      <c r="JDY1423" s="21"/>
      <c r="JDZ1423" s="21"/>
      <c r="JEA1423" s="21"/>
      <c r="JEB1423" s="21"/>
      <c r="JEC1423" s="21"/>
      <c r="JED1423" s="21"/>
      <c r="JEE1423" s="21"/>
      <c r="JEF1423" s="21"/>
      <c r="JEG1423" s="21"/>
      <c r="JEH1423" s="21"/>
      <c r="JEI1423" s="21"/>
      <c r="JEJ1423" s="21"/>
      <c r="JEK1423" s="21"/>
      <c r="JEL1423" s="21"/>
      <c r="JEM1423" s="21"/>
      <c r="JEN1423" s="21"/>
      <c r="JEO1423" s="21"/>
      <c r="JEP1423" s="21"/>
      <c r="JEQ1423" s="21"/>
      <c r="JER1423" s="21"/>
      <c r="JES1423" s="21"/>
      <c r="JET1423" s="21"/>
      <c r="JEU1423" s="21"/>
      <c r="JEV1423" s="21"/>
      <c r="JEW1423" s="21"/>
      <c r="JEX1423" s="21"/>
      <c r="JEY1423" s="21"/>
      <c r="JEZ1423" s="21"/>
      <c r="JFA1423" s="21"/>
      <c r="JFB1423" s="21"/>
      <c r="JFC1423" s="21"/>
      <c r="JFD1423" s="21"/>
      <c r="JFE1423" s="21"/>
      <c r="JFF1423" s="21"/>
      <c r="JFG1423" s="21"/>
      <c r="JFH1423" s="21"/>
      <c r="JFI1423" s="21"/>
      <c r="JFJ1423" s="21"/>
      <c r="JFK1423" s="21"/>
      <c r="JFL1423" s="21"/>
      <c r="JFM1423" s="21"/>
      <c r="JFN1423" s="21"/>
      <c r="JFO1423" s="21"/>
      <c r="JFP1423" s="21"/>
      <c r="JFQ1423" s="21"/>
      <c r="JFR1423" s="21"/>
      <c r="JFS1423" s="21"/>
      <c r="JFT1423" s="21"/>
      <c r="JFU1423" s="21"/>
      <c r="JFV1423" s="21"/>
      <c r="JFW1423" s="21"/>
      <c r="JFX1423" s="21"/>
      <c r="JFY1423" s="21"/>
      <c r="JFZ1423" s="21"/>
      <c r="JGA1423" s="21"/>
      <c r="JGB1423" s="21"/>
      <c r="JGC1423" s="21"/>
      <c r="JGD1423" s="21"/>
      <c r="JGE1423" s="21"/>
      <c r="JGF1423" s="21"/>
      <c r="JGG1423" s="21"/>
      <c r="JGH1423" s="21"/>
      <c r="JGI1423" s="21"/>
      <c r="JGJ1423" s="21"/>
      <c r="JGK1423" s="21"/>
      <c r="JGL1423" s="21"/>
      <c r="JGM1423" s="21"/>
      <c r="JGN1423" s="21"/>
      <c r="JGO1423" s="21"/>
      <c r="JGP1423" s="21"/>
      <c r="JGQ1423" s="21"/>
      <c r="JGR1423" s="21"/>
      <c r="JGS1423" s="21"/>
      <c r="JGT1423" s="21"/>
      <c r="JGU1423" s="21"/>
      <c r="JGV1423" s="21"/>
      <c r="JGW1423" s="21"/>
      <c r="JGX1423" s="21"/>
      <c r="JGY1423" s="21"/>
      <c r="JGZ1423" s="21"/>
      <c r="JHA1423" s="21"/>
      <c r="JHB1423" s="21"/>
      <c r="JHC1423" s="21"/>
      <c r="JHD1423" s="21"/>
      <c r="JHE1423" s="21"/>
      <c r="JHF1423" s="21"/>
      <c r="JHG1423" s="21"/>
      <c r="JHH1423" s="21"/>
      <c r="JHI1423" s="21"/>
      <c r="JHJ1423" s="21"/>
      <c r="JHK1423" s="21"/>
      <c r="JHL1423" s="21"/>
      <c r="JHM1423" s="21"/>
      <c r="JHN1423" s="21"/>
      <c r="JHO1423" s="21"/>
      <c r="JHP1423" s="21"/>
      <c r="JHQ1423" s="21"/>
      <c r="JHR1423" s="21"/>
      <c r="JHS1423" s="21"/>
      <c r="JHT1423" s="21"/>
      <c r="JHU1423" s="21"/>
      <c r="JHV1423" s="21"/>
      <c r="JHW1423" s="21"/>
      <c r="JHX1423" s="21"/>
      <c r="JHY1423" s="21"/>
      <c r="JHZ1423" s="21"/>
      <c r="JIA1423" s="21"/>
      <c r="JIB1423" s="21"/>
      <c r="JIC1423" s="21"/>
      <c r="JID1423" s="21"/>
      <c r="JIE1423" s="21"/>
      <c r="JIF1423" s="21"/>
      <c r="JIG1423" s="21"/>
      <c r="JIH1423" s="21"/>
      <c r="JII1423" s="21"/>
      <c r="JIJ1423" s="21"/>
      <c r="JIK1423" s="21"/>
      <c r="JIL1423" s="21"/>
      <c r="JIM1423" s="21"/>
      <c r="JIN1423" s="21"/>
      <c r="JIO1423" s="21"/>
      <c r="JIP1423" s="21"/>
      <c r="JIQ1423" s="21"/>
      <c r="JIR1423" s="21"/>
      <c r="JIS1423" s="21"/>
      <c r="JIT1423" s="21"/>
      <c r="JIU1423" s="21"/>
      <c r="JIV1423" s="21"/>
      <c r="JIW1423" s="21"/>
      <c r="JIX1423" s="21"/>
      <c r="JIY1423" s="21"/>
      <c r="JIZ1423" s="21"/>
      <c r="JJA1423" s="21"/>
      <c r="JJB1423" s="21"/>
      <c r="JJC1423" s="21"/>
      <c r="JJD1423" s="21"/>
      <c r="JJE1423" s="21"/>
      <c r="JJF1423" s="21"/>
      <c r="JJG1423" s="21"/>
      <c r="JJH1423" s="21"/>
      <c r="JJI1423" s="21"/>
      <c r="JJJ1423" s="21"/>
      <c r="JJK1423" s="21"/>
      <c r="JJL1423" s="21"/>
      <c r="JJM1423" s="21"/>
      <c r="JJN1423" s="21"/>
      <c r="JJO1423" s="21"/>
      <c r="JJP1423" s="21"/>
      <c r="JJQ1423" s="21"/>
      <c r="JJR1423" s="21"/>
      <c r="JJS1423" s="21"/>
      <c r="JJT1423" s="21"/>
      <c r="JJU1423" s="21"/>
      <c r="JJV1423" s="21"/>
      <c r="JJW1423" s="21"/>
      <c r="JJX1423" s="21"/>
      <c r="JJY1423" s="21"/>
      <c r="JJZ1423" s="21"/>
      <c r="JKA1423" s="21"/>
      <c r="JKB1423" s="21"/>
      <c r="JKC1423" s="21"/>
      <c r="JKD1423" s="21"/>
      <c r="JKE1423" s="21"/>
      <c r="JKF1423" s="21"/>
      <c r="JKG1423" s="21"/>
      <c r="JKH1423" s="21"/>
      <c r="JKI1423" s="21"/>
      <c r="JKJ1423" s="21"/>
      <c r="JKK1423" s="21"/>
      <c r="JKL1423" s="21"/>
      <c r="JKM1423" s="21"/>
      <c r="JKN1423" s="21"/>
      <c r="JKO1423" s="21"/>
      <c r="JKP1423" s="21"/>
      <c r="JKQ1423" s="21"/>
      <c r="JKR1423" s="21"/>
      <c r="JKS1423" s="21"/>
      <c r="JKT1423" s="21"/>
      <c r="JKU1423" s="21"/>
      <c r="JKV1423" s="21"/>
      <c r="JKW1423" s="21"/>
      <c r="JKX1423" s="21"/>
      <c r="JKY1423" s="21"/>
      <c r="JKZ1423" s="21"/>
      <c r="JLA1423" s="21"/>
      <c r="JLB1423" s="21"/>
      <c r="JLC1423" s="21"/>
      <c r="JLD1423" s="21"/>
      <c r="JLE1423" s="21"/>
      <c r="JLF1423" s="21"/>
      <c r="JLG1423" s="21"/>
      <c r="JLH1423" s="21"/>
      <c r="JLI1423" s="21"/>
      <c r="JLJ1423" s="21"/>
      <c r="JLK1423" s="21"/>
      <c r="JLL1423" s="21"/>
      <c r="JLM1423" s="21"/>
      <c r="JLN1423" s="21"/>
      <c r="JLO1423" s="21"/>
      <c r="JLP1423" s="21"/>
      <c r="JLQ1423" s="21"/>
      <c r="JLR1423" s="21"/>
      <c r="JLS1423" s="21"/>
      <c r="JLT1423" s="21"/>
      <c r="JLU1423" s="21"/>
      <c r="JLV1423" s="21"/>
      <c r="JLW1423" s="21"/>
      <c r="JLX1423" s="21"/>
      <c r="JLY1423" s="21"/>
      <c r="JLZ1423" s="21"/>
      <c r="JMA1423" s="21"/>
      <c r="JMB1423" s="21"/>
      <c r="JMC1423" s="21"/>
      <c r="JMD1423" s="21"/>
      <c r="JME1423" s="21"/>
      <c r="JMF1423" s="21"/>
      <c r="JMG1423" s="21"/>
      <c r="JMH1423" s="21"/>
      <c r="JMI1423" s="21"/>
      <c r="JMJ1423" s="21"/>
      <c r="JMK1423" s="21"/>
      <c r="JML1423" s="21"/>
      <c r="JMM1423" s="21"/>
      <c r="JMN1423" s="21"/>
      <c r="JMO1423" s="21"/>
      <c r="JMP1423" s="21"/>
      <c r="JMQ1423" s="21"/>
      <c r="JMR1423" s="21"/>
      <c r="JMS1423" s="21"/>
      <c r="JMT1423" s="21"/>
      <c r="JMU1423" s="21"/>
      <c r="JMV1423" s="21"/>
      <c r="JMW1423" s="21"/>
      <c r="JMX1423" s="21"/>
      <c r="JMY1423" s="21"/>
      <c r="JMZ1423" s="21"/>
      <c r="JNA1423" s="21"/>
      <c r="JNB1423" s="21"/>
      <c r="JNC1423" s="21"/>
      <c r="JND1423" s="21"/>
      <c r="JNE1423" s="21"/>
      <c r="JNF1423" s="21"/>
      <c r="JNG1423" s="21"/>
      <c r="JNH1423" s="21"/>
      <c r="JNI1423" s="21"/>
      <c r="JNJ1423" s="21"/>
      <c r="JNK1423" s="21"/>
      <c r="JNL1423" s="21"/>
      <c r="JNM1423" s="21"/>
      <c r="JNN1423" s="21"/>
      <c r="JNO1423" s="21"/>
      <c r="JNP1423" s="21"/>
      <c r="JNQ1423" s="21"/>
      <c r="JNR1423" s="21"/>
      <c r="JNS1423" s="21"/>
      <c r="JNT1423" s="21"/>
      <c r="JNU1423" s="21"/>
      <c r="JNV1423" s="21"/>
      <c r="JNW1423" s="21"/>
      <c r="JNX1423" s="21"/>
      <c r="JNY1423" s="21"/>
      <c r="JNZ1423" s="21"/>
      <c r="JOA1423" s="21"/>
      <c r="JOB1423" s="21"/>
      <c r="JOC1423" s="21"/>
      <c r="JOD1423" s="21"/>
      <c r="JOE1423" s="21"/>
      <c r="JOF1423" s="21"/>
      <c r="JOG1423" s="21"/>
      <c r="JOH1423" s="21"/>
      <c r="JOI1423" s="21"/>
      <c r="JOJ1423" s="21"/>
      <c r="JOK1423" s="21"/>
      <c r="JOL1423" s="21"/>
      <c r="JOM1423" s="21"/>
      <c r="JON1423" s="21"/>
      <c r="JOO1423" s="21"/>
      <c r="JOP1423" s="21"/>
      <c r="JOQ1423" s="21"/>
      <c r="JOR1423" s="21"/>
      <c r="JOS1423" s="21"/>
      <c r="JOT1423" s="21"/>
      <c r="JOU1423" s="21"/>
      <c r="JOV1423" s="21"/>
      <c r="JOW1423" s="21"/>
      <c r="JOX1423" s="21"/>
      <c r="JOY1423" s="21"/>
      <c r="JOZ1423" s="21"/>
      <c r="JPA1423" s="21"/>
      <c r="JPB1423" s="21"/>
      <c r="JPC1423" s="21"/>
      <c r="JPD1423" s="21"/>
      <c r="JPE1423" s="21"/>
      <c r="JPF1423" s="21"/>
      <c r="JPG1423" s="21"/>
      <c r="JPH1423" s="21"/>
      <c r="JPI1423" s="21"/>
      <c r="JPJ1423" s="21"/>
      <c r="JPK1423" s="21"/>
      <c r="JPL1423" s="21"/>
      <c r="JPM1423" s="21"/>
      <c r="JPN1423" s="21"/>
      <c r="JPO1423" s="21"/>
      <c r="JPP1423" s="21"/>
      <c r="JPQ1423" s="21"/>
      <c r="JPR1423" s="21"/>
      <c r="JPS1423" s="21"/>
      <c r="JPT1423" s="21"/>
      <c r="JPU1423" s="21"/>
      <c r="JPV1423" s="21"/>
      <c r="JPW1423" s="21"/>
      <c r="JPX1423" s="21"/>
      <c r="JPY1423" s="21"/>
      <c r="JPZ1423" s="21"/>
      <c r="JQA1423" s="21"/>
      <c r="JQB1423" s="21"/>
      <c r="JQC1423" s="21"/>
      <c r="JQD1423" s="21"/>
      <c r="JQE1423" s="21"/>
      <c r="JQF1423" s="21"/>
      <c r="JQG1423" s="21"/>
      <c r="JQH1423" s="21"/>
      <c r="JQI1423" s="21"/>
      <c r="JQJ1423" s="21"/>
      <c r="JQK1423" s="21"/>
      <c r="JQL1423" s="21"/>
      <c r="JQM1423" s="21"/>
      <c r="JQN1423" s="21"/>
      <c r="JQO1423" s="21"/>
      <c r="JQP1423" s="21"/>
      <c r="JQQ1423" s="21"/>
      <c r="JQR1423" s="21"/>
      <c r="JQS1423" s="21"/>
      <c r="JQT1423" s="21"/>
      <c r="JQU1423" s="21"/>
      <c r="JQV1423" s="21"/>
      <c r="JQW1423" s="21"/>
      <c r="JQX1423" s="21"/>
      <c r="JQY1423" s="21"/>
      <c r="JQZ1423" s="21"/>
      <c r="JRA1423" s="21"/>
      <c r="JRB1423" s="21"/>
      <c r="JRC1423" s="21"/>
      <c r="JRD1423" s="21"/>
      <c r="JRE1423" s="21"/>
      <c r="JRF1423" s="21"/>
      <c r="JRG1423" s="21"/>
      <c r="JRH1423" s="21"/>
      <c r="JRI1423" s="21"/>
      <c r="JRJ1423" s="21"/>
      <c r="JRK1423" s="21"/>
      <c r="JRL1423" s="21"/>
      <c r="JRM1423" s="21"/>
      <c r="JRN1423" s="21"/>
      <c r="JRO1423" s="21"/>
      <c r="JRP1423" s="21"/>
      <c r="JRQ1423" s="21"/>
      <c r="JRR1423" s="21"/>
      <c r="JRS1423" s="21"/>
      <c r="JRT1423" s="21"/>
      <c r="JRU1423" s="21"/>
      <c r="JRV1423" s="21"/>
      <c r="JRW1423" s="21"/>
      <c r="JRX1423" s="21"/>
      <c r="JRY1423" s="21"/>
      <c r="JRZ1423" s="21"/>
      <c r="JSA1423" s="21"/>
      <c r="JSB1423" s="21"/>
      <c r="JSC1423" s="21"/>
      <c r="JSD1423" s="21"/>
      <c r="JSE1423" s="21"/>
      <c r="JSF1423" s="21"/>
      <c r="JSG1423" s="21"/>
      <c r="JSH1423" s="21"/>
      <c r="JSI1423" s="21"/>
      <c r="JSJ1423" s="21"/>
      <c r="JSK1423" s="21"/>
      <c r="JSL1423" s="21"/>
      <c r="JSM1423" s="21"/>
      <c r="JSN1423" s="21"/>
      <c r="JSO1423" s="21"/>
      <c r="JSP1423" s="21"/>
      <c r="JSQ1423" s="21"/>
      <c r="JSR1423" s="21"/>
      <c r="JSS1423" s="21"/>
      <c r="JST1423" s="21"/>
      <c r="JSU1423" s="21"/>
      <c r="JSV1423" s="21"/>
      <c r="JSW1423" s="21"/>
      <c r="JSX1423" s="21"/>
      <c r="JSY1423" s="21"/>
      <c r="JSZ1423" s="21"/>
      <c r="JTA1423" s="21"/>
      <c r="JTB1423" s="21"/>
      <c r="JTC1423" s="21"/>
      <c r="JTD1423" s="21"/>
      <c r="JTE1423" s="21"/>
      <c r="JTF1423" s="21"/>
      <c r="JTG1423" s="21"/>
      <c r="JTH1423" s="21"/>
      <c r="JTI1423" s="21"/>
      <c r="JTJ1423" s="21"/>
      <c r="JTK1423" s="21"/>
      <c r="JTL1423" s="21"/>
      <c r="JTM1423" s="21"/>
      <c r="JTN1423" s="21"/>
      <c r="JTO1423" s="21"/>
      <c r="JTP1423" s="21"/>
      <c r="JTQ1423" s="21"/>
      <c r="JTR1423" s="21"/>
      <c r="JTS1423" s="21"/>
      <c r="JTT1423" s="21"/>
      <c r="JTU1423" s="21"/>
      <c r="JTV1423" s="21"/>
      <c r="JTW1423" s="21"/>
      <c r="JTX1423" s="21"/>
      <c r="JTY1423" s="21"/>
      <c r="JTZ1423" s="21"/>
      <c r="JUA1423" s="21"/>
      <c r="JUB1423" s="21"/>
      <c r="JUC1423" s="21"/>
      <c r="JUD1423" s="21"/>
      <c r="JUE1423" s="21"/>
      <c r="JUF1423" s="21"/>
      <c r="JUG1423" s="21"/>
      <c r="JUH1423" s="21"/>
      <c r="JUI1423" s="21"/>
      <c r="JUJ1423" s="21"/>
      <c r="JUK1423" s="21"/>
      <c r="JUL1423" s="21"/>
      <c r="JUM1423" s="21"/>
      <c r="JUN1423" s="21"/>
      <c r="JUO1423" s="21"/>
      <c r="JUP1423" s="21"/>
      <c r="JUQ1423" s="21"/>
      <c r="JUR1423" s="21"/>
      <c r="JUS1423" s="21"/>
      <c r="JUT1423" s="21"/>
      <c r="JUU1423" s="21"/>
      <c r="JUV1423" s="21"/>
      <c r="JUW1423" s="21"/>
      <c r="JUX1423" s="21"/>
      <c r="JUY1423" s="21"/>
      <c r="JUZ1423" s="21"/>
      <c r="JVA1423" s="21"/>
      <c r="JVB1423" s="21"/>
      <c r="JVC1423" s="21"/>
      <c r="JVD1423" s="21"/>
      <c r="JVE1423" s="21"/>
      <c r="JVF1423" s="21"/>
      <c r="JVG1423" s="21"/>
      <c r="JVH1423" s="21"/>
      <c r="JVI1423" s="21"/>
      <c r="JVJ1423" s="21"/>
      <c r="JVK1423" s="21"/>
      <c r="JVL1423" s="21"/>
      <c r="JVM1423" s="21"/>
      <c r="JVN1423" s="21"/>
      <c r="JVO1423" s="21"/>
      <c r="JVP1423" s="21"/>
      <c r="JVQ1423" s="21"/>
      <c r="JVR1423" s="21"/>
      <c r="JVS1423" s="21"/>
      <c r="JVT1423" s="21"/>
      <c r="JVU1423" s="21"/>
      <c r="JVV1423" s="21"/>
      <c r="JVW1423" s="21"/>
      <c r="JVX1423" s="21"/>
      <c r="JVY1423" s="21"/>
      <c r="JVZ1423" s="21"/>
      <c r="JWA1423" s="21"/>
      <c r="JWB1423" s="21"/>
      <c r="JWC1423" s="21"/>
      <c r="JWD1423" s="21"/>
      <c r="JWE1423" s="21"/>
      <c r="JWF1423" s="21"/>
      <c r="JWG1423" s="21"/>
      <c r="JWH1423" s="21"/>
      <c r="JWI1423" s="21"/>
      <c r="JWJ1423" s="21"/>
      <c r="JWK1423" s="21"/>
      <c r="JWL1423" s="21"/>
      <c r="JWM1423" s="21"/>
      <c r="JWN1423" s="21"/>
      <c r="JWO1423" s="21"/>
      <c r="JWP1423" s="21"/>
      <c r="JWQ1423" s="21"/>
      <c r="JWR1423" s="21"/>
      <c r="JWS1423" s="21"/>
      <c r="JWT1423" s="21"/>
      <c r="JWU1423" s="21"/>
      <c r="JWV1423" s="21"/>
      <c r="JWW1423" s="21"/>
      <c r="JWX1423" s="21"/>
      <c r="JWY1423" s="21"/>
      <c r="JWZ1423" s="21"/>
      <c r="JXA1423" s="21"/>
      <c r="JXB1423" s="21"/>
      <c r="JXC1423" s="21"/>
      <c r="JXD1423" s="21"/>
      <c r="JXE1423" s="21"/>
      <c r="JXF1423" s="21"/>
      <c r="JXG1423" s="21"/>
      <c r="JXH1423" s="21"/>
      <c r="JXI1423" s="21"/>
      <c r="JXJ1423" s="21"/>
      <c r="JXK1423" s="21"/>
      <c r="JXL1423" s="21"/>
      <c r="JXM1423" s="21"/>
      <c r="JXN1423" s="21"/>
      <c r="JXO1423" s="21"/>
      <c r="JXP1423" s="21"/>
      <c r="JXQ1423" s="21"/>
      <c r="JXR1423" s="21"/>
      <c r="JXS1423" s="21"/>
      <c r="JXT1423" s="21"/>
      <c r="JXU1423" s="21"/>
      <c r="JXV1423" s="21"/>
      <c r="JXW1423" s="21"/>
      <c r="JXX1423" s="21"/>
      <c r="JXY1423" s="21"/>
      <c r="JXZ1423" s="21"/>
      <c r="JYA1423" s="21"/>
      <c r="JYB1423" s="21"/>
      <c r="JYC1423" s="21"/>
      <c r="JYD1423" s="21"/>
      <c r="JYE1423" s="21"/>
      <c r="JYF1423" s="21"/>
      <c r="JYG1423" s="21"/>
      <c r="JYH1423" s="21"/>
      <c r="JYI1423" s="21"/>
      <c r="JYJ1423" s="21"/>
      <c r="JYK1423" s="21"/>
      <c r="JYL1423" s="21"/>
      <c r="JYM1423" s="21"/>
      <c r="JYN1423" s="21"/>
      <c r="JYO1423" s="21"/>
      <c r="JYP1423" s="21"/>
      <c r="JYQ1423" s="21"/>
      <c r="JYR1423" s="21"/>
      <c r="JYS1423" s="21"/>
      <c r="JYT1423" s="21"/>
      <c r="JYU1423" s="21"/>
      <c r="JYV1423" s="21"/>
      <c r="JYW1423" s="21"/>
      <c r="JYX1423" s="21"/>
      <c r="JYY1423" s="21"/>
      <c r="JYZ1423" s="21"/>
      <c r="JZA1423" s="21"/>
      <c r="JZB1423" s="21"/>
      <c r="JZC1423" s="21"/>
      <c r="JZD1423" s="21"/>
      <c r="JZE1423" s="21"/>
      <c r="JZF1423" s="21"/>
      <c r="JZG1423" s="21"/>
      <c r="JZH1423" s="21"/>
      <c r="JZI1423" s="21"/>
      <c r="JZJ1423" s="21"/>
      <c r="JZK1423" s="21"/>
      <c r="JZL1423" s="21"/>
      <c r="JZM1423" s="21"/>
      <c r="JZN1423" s="21"/>
      <c r="JZO1423" s="21"/>
      <c r="JZP1423" s="21"/>
      <c r="JZQ1423" s="21"/>
      <c r="JZR1423" s="21"/>
      <c r="JZS1423" s="21"/>
      <c r="JZT1423" s="21"/>
      <c r="JZU1423" s="21"/>
      <c r="JZV1423" s="21"/>
      <c r="JZW1423" s="21"/>
      <c r="JZX1423" s="21"/>
      <c r="JZY1423" s="21"/>
      <c r="JZZ1423" s="21"/>
      <c r="KAA1423" s="21"/>
      <c r="KAB1423" s="21"/>
      <c r="KAC1423" s="21"/>
      <c r="KAD1423" s="21"/>
      <c r="KAE1423" s="21"/>
      <c r="KAF1423" s="21"/>
      <c r="KAG1423" s="21"/>
      <c r="KAH1423" s="21"/>
      <c r="KAI1423" s="21"/>
      <c r="KAJ1423" s="21"/>
      <c r="KAK1423" s="21"/>
      <c r="KAL1423" s="21"/>
      <c r="KAM1423" s="21"/>
      <c r="KAN1423" s="21"/>
      <c r="KAO1423" s="21"/>
      <c r="KAP1423" s="21"/>
      <c r="KAQ1423" s="21"/>
      <c r="KAR1423" s="21"/>
      <c r="KAS1423" s="21"/>
      <c r="KAT1423" s="21"/>
      <c r="KAU1423" s="21"/>
      <c r="KAV1423" s="21"/>
      <c r="KAW1423" s="21"/>
      <c r="KAX1423" s="21"/>
      <c r="KAY1423" s="21"/>
      <c r="KAZ1423" s="21"/>
      <c r="KBA1423" s="21"/>
      <c r="KBB1423" s="21"/>
      <c r="KBC1423" s="21"/>
      <c r="KBD1423" s="21"/>
      <c r="KBE1423" s="21"/>
      <c r="KBF1423" s="21"/>
      <c r="KBG1423" s="21"/>
      <c r="KBH1423" s="21"/>
      <c r="KBI1423" s="21"/>
      <c r="KBJ1423" s="21"/>
      <c r="KBK1423" s="21"/>
      <c r="KBL1423" s="21"/>
      <c r="KBM1423" s="21"/>
      <c r="KBN1423" s="21"/>
      <c r="KBO1423" s="21"/>
      <c r="KBP1423" s="21"/>
      <c r="KBQ1423" s="21"/>
      <c r="KBR1423" s="21"/>
      <c r="KBS1423" s="21"/>
      <c r="KBT1423" s="21"/>
      <c r="KBU1423" s="21"/>
      <c r="KBV1423" s="21"/>
      <c r="KBW1423" s="21"/>
      <c r="KBX1423" s="21"/>
      <c r="KBY1423" s="21"/>
      <c r="KBZ1423" s="21"/>
      <c r="KCA1423" s="21"/>
      <c r="KCB1423" s="21"/>
      <c r="KCC1423" s="21"/>
      <c r="KCD1423" s="21"/>
      <c r="KCE1423" s="21"/>
      <c r="KCF1423" s="21"/>
      <c r="KCG1423" s="21"/>
      <c r="KCH1423" s="21"/>
      <c r="KCI1423" s="21"/>
      <c r="KCJ1423" s="21"/>
      <c r="KCK1423" s="21"/>
      <c r="KCL1423" s="21"/>
      <c r="KCM1423" s="21"/>
      <c r="KCN1423" s="21"/>
      <c r="KCO1423" s="21"/>
      <c r="KCP1423" s="21"/>
      <c r="KCQ1423" s="21"/>
      <c r="KCR1423" s="21"/>
      <c r="KCS1423" s="21"/>
      <c r="KCT1423" s="21"/>
      <c r="KCU1423" s="21"/>
      <c r="KCV1423" s="21"/>
      <c r="KCW1423" s="21"/>
      <c r="KCX1423" s="21"/>
      <c r="KCY1423" s="21"/>
      <c r="KCZ1423" s="21"/>
      <c r="KDA1423" s="21"/>
      <c r="KDB1423" s="21"/>
      <c r="KDC1423" s="21"/>
      <c r="KDD1423" s="21"/>
      <c r="KDE1423" s="21"/>
      <c r="KDF1423" s="21"/>
      <c r="KDG1423" s="21"/>
      <c r="KDH1423" s="21"/>
      <c r="KDI1423" s="21"/>
      <c r="KDJ1423" s="21"/>
      <c r="KDK1423" s="21"/>
      <c r="KDL1423" s="21"/>
      <c r="KDM1423" s="21"/>
      <c r="KDN1423" s="21"/>
      <c r="KDO1423" s="21"/>
      <c r="KDP1423" s="21"/>
      <c r="KDQ1423" s="21"/>
      <c r="KDR1423" s="21"/>
      <c r="KDS1423" s="21"/>
      <c r="KDT1423" s="21"/>
      <c r="KDU1423" s="21"/>
      <c r="KDV1423" s="21"/>
      <c r="KDW1423" s="21"/>
      <c r="KDX1423" s="21"/>
      <c r="KDY1423" s="21"/>
      <c r="KDZ1423" s="21"/>
      <c r="KEA1423" s="21"/>
      <c r="KEB1423" s="21"/>
      <c r="KEC1423" s="21"/>
      <c r="KED1423" s="21"/>
      <c r="KEE1423" s="21"/>
      <c r="KEF1423" s="21"/>
      <c r="KEG1423" s="21"/>
      <c r="KEH1423" s="21"/>
      <c r="KEI1423" s="21"/>
      <c r="KEJ1423" s="21"/>
      <c r="KEK1423" s="21"/>
      <c r="KEL1423" s="21"/>
      <c r="KEM1423" s="21"/>
      <c r="KEN1423" s="21"/>
      <c r="KEO1423" s="21"/>
      <c r="KEP1423" s="21"/>
      <c r="KEQ1423" s="21"/>
      <c r="KER1423" s="21"/>
      <c r="KES1423" s="21"/>
      <c r="KET1423" s="21"/>
      <c r="KEU1423" s="21"/>
      <c r="KEV1423" s="21"/>
      <c r="KEW1423" s="21"/>
      <c r="KEX1423" s="21"/>
      <c r="KEY1423" s="21"/>
      <c r="KEZ1423" s="21"/>
      <c r="KFA1423" s="21"/>
      <c r="KFB1423" s="21"/>
      <c r="KFC1423" s="21"/>
      <c r="KFD1423" s="21"/>
      <c r="KFE1423" s="21"/>
      <c r="KFF1423" s="21"/>
      <c r="KFG1423" s="21"/>
      <c r="KFH1423" s="21"/>
      <c r="KFI1423" s="21"/>
      <c r="KFJ1423" s="21"/>
      <c r="KFK1423" s="21"/>
      <c r="KFL1423" s="21"/>
      <c r="KFM1423" s="21"/>
      <c r="KFN1423" s="21"/>
      <c r="KFO1423" s="21"/>
      <c r="KFP1423" s="21"/>
      <c r="KFQ1423" s="21"/>
      <c r="KFR1423" s="21"/>
      <c r="KFS1423" s="21"/>
      <c r="KFT1423" s="21"/>
      <c r="KFU1423" s="21"/>
      <c r="KFV1423" s="21"/>
      <c r="KFW1423" s="21"/>
      <c r="KFX1423" s="21"/>
      <c r="KFY1423" s="21"/>
      <c r="KFZ1423" s="21"/>
      <c r="KGA1423" s="21"/>
      <c r="KGB1423" s="21"/>
      <c r="KGC1423" s="21"/>
      <c r="KGD1423" s="21"/>
      <c r="KGE1423" s="21"/>
      <c r="KGF1423" s="21"/>
      <c r="KGG1423" s="21"/>
      <c r="KGH1423" s="21"/>
      <c r="KGI1423" s="21"/>
      <c r="KGJ1423" s="21"/>
      <c r="KGK1423" s="21"/>
      <c r="KGL1423" s="21"/>
      <c r="KGM1423" s="21"/>
      <c r="KGN1423" s="21"/>
      <c r="KGO1423" s="21"/>
      <c r="KGP1423" s="21"/>
      <c r="KGQ1423" s="21"/>
      <c r="KGR1423" s="21"/>
      <c r="KGS1423" s="21"/>
      <c r="KGT1423" s="21"/>
      <c r="KGU1423" s="21"/>
      <c r="KGV1423" s="21"/>
      <c r="KGW1423" s="21"/>
      <c r="KGX1423" s="21"/>
      <c r="KGY1423" s="21"/>
      <c r="KGZ1423" s="21"/>
      <c r="KHA1423" s="21"/>
      <c r="KHB1423" s="21"/>
      <c r="KHC1423" s="21"/>
      <c r="KHD1423" s="21"/>
      <c r="KHE1423" s="21"/>
      <c r="KHF1423" s="21"/>
      <c r="KHG1423" s="21"/>
      <c r="KHH1423" s="21"/>
      <c r="KHI1423" s="21"/>
      <c r="KHJ1423" s="21"/>
      <c r="KHK1423" s="21"/>
      <c r="KHL1423" s="21"/>
      <c r="KHM1423" s="21"/>
      <c r="KHN1423" s="21"/>
      <c r="KHO1423" s="21"/>
      <c r="KHP1423" s="21"/>
      <c r="KHQ1423" s="21"/>
      <c r="KHR1423" s="21"/>
      <c r="KHS1423" s="21"/>
      <c r="KHT1423" s="21"/>
      <c r="KHU1423" s="21"/>
      <c r="KHV1423" s="21"/>
      <c r="KHW1423" s="21"/>
      <c r="KHX1423" s="21"/>
      <c r="KHY1423" s="21"/>
      <c r="KHZ1423" s="21"/>
      <c r="KIA1423" s="21"/>
      <c r="KIB1423" s="21"/>
      <c r="KIC1423" s="21"/>
      <c r="KID1423" s="21"/>
      <c r="KIE1423" s="21"/>
      <c r="KIF1423" s="21"/>
      <c r="KIG1423" s="21"/>
      <c r="KIH1423" s="21"/>
      <c r="KII1423" s="21"/>
      <c r="KIJ1423" s="21"/>
      <c r="KIK1423" s="21"/>
      <c r="KIL1423" s="21"/>
      <c r="KIM1423" s="21"/>
      <c r="KIN1423" s="21"/>
      <c r="KIO1423" s="21"/>
      <c r="KIP1423" s="21"/>
      <c r="KIQ1423" s="21"/>
      <c r="KIR1423" s="21"/>
      <c r="KIS1423" s="21"/>
      <c r="KIT1423" s="21"/>
      <c r="KIU1423" s="21"/>
      <c r="KIV1423" s="21"/>
      <c r="KIW1423" s="21"/>
      <c r="KIX1423" s="21"/>
      <c r="KIY1423" s="21"/>
      <c r="KIZ1423" s="21"/>
      <c r="KJA1423" s="21"/>
      <c r="KJB1423" s="21"/>
      <c r="KJC1423" s="21"/>
      <c r="KJD1423" s="21"/>
      <c r="KJE1423" s="21"/>
      <c r="KJF1423" s="21"/>
      <c r="KJG1423" s="21"/>
      <c r="KJH1423" s="21"/>
      <c r="KJI1423" s="21"/>
      <c r="KJJ1423" s="21"/>
      <c r="KJK1423" s="21"/>
      <c r="KJL1423" s="21"/>
      <c r="KJM1423" s="21"/>
      <c r="KJN1423" s="21"/>
      <c r="KJO1423" s="21"/>
      <c r="KJP1423" s="21"/>
      <c r="KJQ1423" s="21"/>
      <c r="KJR1423" s="21"/>
      <c r="KJS1423" s="21"/>
      <c r="KJT1423" s="21"/>
      <c r="KJU1423" s="21"/>
      <c r="KJV1423" s="21"/>
      <c r="KJW1423" s="21"/>
      <c r="KJX1423" s="21"/>
      <c r="KJY1423" s="21"/>
      <c r="KJZ1423" s="21"/>
      <c r="KKA1423" s="21"/>
      <c r="KKB1423" s="21"/>
      <c r="KKC1423" s="21"/>
      <c r="KKD1423" s="21"/>
      <c r="KKE1423" s="21"/>
      <c r="KKF1423" s="21"/>
      <c r="KKG1423" s="21"/>
      <c r="KKH1423" s="21"/>
      <c r="KKI1423" s="21"/>
      <c r="KKJ1423" s="21"/>
      <c r="KKK1423" s="21"/>
      <c r="KKL1423" s="21"/>
      <c r="KKM1423" s="21"/>
      <c r="KKN1423" s="21"/>
      <c r="KKO1423" s="21"/>
      <c r="KKP1423" s="21"/>
      <c r="KKQ1423" s="21"/>
      <c r="KKR1423" s="21"/>
      <c r="KKS1423" s="21"/>
      <c r="KKT1423" s="21"/>
      <c r="KKU1423" s="21"/>
      <c r="KKV1423" s="21"/>
      <c r="KKW1423" s="21"/>
      <c r="KKX1423" s="21"/>
      <c r="KKY1423" s="21"/>
      <c r="KKZ1423" s="21"/>
      <c r="KLA1423" s="21"/>
      <c r="KLB1423" s="21"/>
      <c r="KLC1423" s="21"/>
      <c r="KLD1423" s="21"/>
      <c r="KLE1423" s="21"/>
      <c r="KLF1423" s="21"/>
      <c r="KLG1423" s="21"/>
      <c r="KLH1423" s="21"/>
      <c r="KLI1423" s="21"/>
      <c r="KLJ1423" s="21"/>
      <c r="KLK1423" s="21"/>
      <c r="KLL1423" s="21"/>
      <c r="KLM1423" s="21"/>
      <c r="KLN1423" s="21"/>
      <c r="KLO1423" s="21"/>
      <c r="KLP1423" s="21"/>
      <c r="KLQ1423" s="21"/>
      <c r="KLR1423" s="21"/>
      <c r="KLS1423" s="21"/>
      <c r="KLT1423" s="21"/>
      <c r="KLU1423" s="21"/>
      <c r="KLV1423" s="21"/>
      <c r="KLW1423" s="21"/>
      <c r="KLX1423" s="21"/>
      <c r="KLY1423" s="21"/>
      <c r="KLZ1423" s="21"/>
      <c r="KMA1423" s="21"/>
      <c r="KMB1423" s="21"/>
      <c r="KMC1423" s="21"/>
      <c r="KMD1423" s="21"/>
      <c r="KME1423" s="21"/>
      <c r="KMF1423" s="21"/>
      <c r="KMG1423" s="21"/>
      <c r="KMH1423" s="21"/>
      <c r="KMI1423" s="21"/>
      <c r="KMJ1423" s="21"/>
      <c r="KMK1423" s="21"/>
      <c r="KML1423" s="21"/>
      <c r="KMM1423" s="21"/>
      <c r="KMN1423" s="21"/>
      <c r="KMO1423" s="21"/>
      <c r="KMP1423" s="21"/>
      <c r="KMQ1423" s="21"/>
      <c r="KMR1423" s="21"/>
      <c r="KMS1423" s="21"/>
      <c r="KMT1423" s="21"/>
      <c r="KMU1423" s="21"/>
      <c r="KMV1423" s="21"/>
      <c r="KMW1423" s="21"/>
      <c r="KMX1423" s="21"/>
      <c r="KMY1423" s="21"/>
      <c r="KMZ1423" s="21"/>
      <c r="KNA1423" s="21"/>
      <c r="KNB1423" s="21"/>
      <c r="KNC1423" s="21"/>
      <c r="KND1423" s="21"/>
      <c r="KNE1423" s="21"/>
      <c r="KNF1423" s="21"/>
      <c r="KNG1423" s="21"/>
      <c r="KNH1423" s="21"/>
      <c r="KNI1423" s="21"/>
      <c r="KNJ1423" s="21"/>
      <c r="KNK1423" s="21"/>
      <c r="KNL1423" s="21"/>
      <c r="KNM1423" s="21"/>
      <c r="KNN1423" s="21"/>
      <c r="KNO1423" s="21"/>
      <c r="KNP1423" s="21"/>
      <c r="KNQ1423" s="21"/>
      <c r="KNR1423" s="21"/>
      <c r="KNS1423" s="21"/>
      <c r="KNT1423" s="21"/>
      <c r="KNU1423" s="21"/>
      <c r="KNV1423" s="21"/>
      <c r="KNW1423" s="21"/>
      <c r="KNX1423" s="21"/>
      <c r="KNY1423" s="21"/>
      <c r="KNZ1423" s="21"/>
      <c r="KOA1423" s="21"/>
      <c r="KOB1423" s="21"/>
      <c r="KOC1423" s="21"/>
      <c r="KOD1423" s="21"/>
      <c r="KOE1423" s="21"/>
      <c r="KOF1423" s="21"/>
      <c r="KOG1423" s="21"/>
      <c r="KOH1423" s="21"/>
      <c r="KOI1423" s="21"/>
      <c r="KOJ1423" s="21"/>
      <c r="KOK1423" s="21"/>
      <c r="KOL1423" s="21"/>
      <c r="KOM1423" s="21"/>
      <c r="KON1423" s="21"/>
      <c r="KOO1423" s="21"/>
      <c r="KOP1423" s="21"/>
      <c r="KOQ1423" s="21"/>
      <c r="KOR1423" s="21"/>
      <c r="KOS1423" s="21"/>
      <c r="KOT1423" s="21"/>
      <c r="KOU1423" s="21"/>
      <c r="KOV1423" s="21"/>
      <c r="KOW1423" s="21"/>
      <c r="KOX1423" s="21"/>
      <c r="KOY1423" s="21"/>
      <c r="KOZ1423" s="21"/>
      <c r="KPA1423" s="21"/>
      <c r="KPB1423" s="21"/>
      <c r="KPC1423" s="21"/>
      <c r="KPD1423" s="21"/>
      <c r="KPE1423" s="21"/>
      <c r="KPF1423" s="21"/>
      <c r="KPG1423" s="21"/>
      <c r="KPH1423" s="21"/>
      <c r="KPI1423" s="21"/>
      <c r="KPJ1423" s="21"/>
      <c r="KPK1423" s="21"/>
      <c r="KPL1423" s="21"/>
      <c r="KPM1423" s="21"/>
      <c r="KPN1423" s="21"/>
      <c r="KPO1423" s="21"/>
      <c r="KPP1423" s="21"/>
      <c r="KPQ1423" s="21"/>
      <c r="KPR1423" s="21"/>
      <c r="KPS1423" s="21"/>
      <c r="KPT1423" s="21"/>
      <c r="KPU1423" s="21"/>
      <c r="KPV1423" s="21"/>
      <c r="KPW1423" s="21"/>
      <c r="KPX1423" s="21"/>
      <c r="KPY1423" s="21"/>
      <c r="KPZ1423" s="21"/>
      <c r="KQA1423" s="21"/>
      <c r="KQB1423" s="21"/>
      <c r="KQC1423" s="21"/>
      <c r="KQD1423" s="21"/>
      <c r="KQE1423" s="21"/>
      <c r="KQF1423" s="21"/>
      <c r="KQG1423" s="21"/>
      <c r="KQH1423" s="21"/>
      <c r="KQI1423" s="21"/>
      <c r="KQJ1423" s="21"/>
      <c r="KQK1423" s="21"/>
      <c r="KQL1423" s="21"/>
      <c r="KQM1423" s="21"/>
      <c r="KQN1423" s="21"/>
      <c r="KQO1423" s="21"/>
      <c r="KQP1423" s="21"/>
      <c r="KQQ1423" s="21"/>
      <c r="KQR1423" s="21"/>
      <c r="KQS1423" s="21"/>
      <c r="KQT1423" s="21"/>
      <c r="KQU1423" s="21"/>
      <c r="KQV1423" s="21"/>
      <c r="KQW1423" s="21"/>
      <c r="KQX1423" s="21"/>
      <c r="KQY1423" s="21"/>
      <c r="KQZ1423" s="21"/>
      <c r="KRA1423" s="21"/>
      <c r="KRB1423" s="21"/>
      <c r="KRC1423" s="21"/>
      <c r="KRD1423" s="21"/>
      <c r="KRE1423" s="21"/>
      <c r="KRF1423" s="21"/>
      <c r="KRG1423" s="21"/>
      <c r="KRH1423" s="21"/>
      <c r="KRI1423" s="21"/>
      <c r="KRJ1423" s="21"/>
      <c r="KRK1423" s="21"/>
      <c r="KRL1423" s="21"/>
      <c r="KRM1423" s="21"/>
      <c r="KRN1423" s="21"/>
      <c r="KRO1423" s="21"/>
      <c r="KRP1423" s="21"/>
      <c r="KRQ1423" s="21"/>
      <c r="KRR1423" s="21"/>
      <c r="KRS1423" s="21"/>
      <c r="KRT1423" s="21"/>
      <c r="KRU1423" s="21"/>
      <c r="KRV1423" s="21"/>
      <c r="KRW1423" s="21"/>
      <c r="KRX1423" s="21"/>
      <c r="KRY1423" s="21"/>
      <c r="KRZ1423" s="21"/>
      <c r="KSA1423" s="21"/>
      <c r="KSB1423" s="21"/>
      <c r="KSC1423" s="21"/>
      <c r="KSD1423" s="21"/>
      <c r="KSE1423" s="21"/>
      <c r="KSF1423" s="21"/>
      <c r="KSG1423" s="21"/>
      <c r="KSH1423" s="21"/>
      <c r="KSI1423" s="21"/>
      <c r="KSJ1423" s="21"/>
      <c r="KSK1423" s="21"/>
      <c r="KSL1423" s="21"/>
      <c r="KSM1423" s="21"/>
      <c r="KSN1423" s="21"/>
      <c r="KSO1423" s="21"/>
      <c r="KSP1423" s="21"/>
      <c r="KSQ1423" s="21"/>
      <c r="KSR1423" s="21"/>
      <c r="KSS1423" s="21"/>
      <c r="KST1423" s="21"/>
      <c r="KSU1423" s="21"/>
      <c r="KSV1423" s="21"/>
      <c r="KSW1423" s="21"/>
      <c r="KSX1423" s="21"/>
      <c r="KSY1423" s="21"/>
      <c r="KSZ1423" s="21"/>
      <c r="KTA1423" s="21"/>
      <c r="KTB1423" s="21"/>
      <c r="KTC1423" s="21"/>
      <c r="KTD1423" s="21"/>
      <c r="KTE1423" s="21"/>
      <c r="KTF1423" s="21"/>
      <c r="KTG1423" s="21"/>
      <c r="KTH1423" s="21"/>
      <c r="KTI1423" s="21"/>
      <c r="KTJ1423" s="21"/>
      <c r="KTK1423" s="21"/>
      <c r="KTL1423" s="21"/>
      <c r="KTM1423" s="21"/>
      <c r="KTN1423" s="21"/>
      <c r="KTO1423" s="21"/>
      <c r="KTP1423" s="21"/>
      <c r="KTQ1423" s="21"/>
      <c r="KTR1423" s="21"/>
      <c r="KTS1423" s="21"/>
      <c r="KTT1423" s="21"/>
      <c r="KTU1423" s="21"/>
      <c r="KTV1423" s="21"/>
      <c r="KTW1423" s="21"/>
      <c r="KTX1423" s="21"/>
      <c r="KTY1423" s="21"/>
      <c r="KTZ1423" s="21"/>
      <c r="KUA1423" s="21"/>
      <c r="KUB1423" s="21"/>
      <c r="KUC1423" s="21"/>
      <c r="KUD1423" s="21"/>
      <c r="KUE1423" s="21"/>
      <c r="KUF1423" s="21"/>
      <c r="KUG1423" s="21"/>
      <c r="KUH1423" s="21"/>
      <c r="KUI1423" s="21"/>
      <c r="KUJ1423" s="21"/>
      <c r="KUK1423" s="21"/>
      <c r="KUL1423" s="21"/>
      <c r="KUM1423" s="21"/>
      <c r="KUN1423" s="21"/>
      <c r="KUO1423" s="21"/>
      <c r="KUP1423" s="21"/>
      <c r="KUQ1423" s="21"/>
      <c r="KUR1423" s="21"/>
      <c r="KUS1423" s="21"/>
      <c r="KUT1423" s="21"/>
      <c r="KUU1423" s="21"/>
      <c r="KUV1423" s="21"/>
      <c r="KUW1423" s="21"/>
      <c r="KUX1423" s="21"/>
      <c r="KUY1423" s="21"/>
      <c r="KUZ1423" s="21"/>
      <c r="KVA1423" s="21"/>
      <c r="KVB1423" s="21"/>
      <c r="KVC1423" s="21"/>
      <c r="KVD1423" s="21"/>
      <c r="KVE1423" s="21"/>
      <c r="KVF1423" s="21"/>
      <c r="KVG1423" s="21"/>
      <c r="KVH1423" s="21"/>
      <c r="KVI1423" s="21"/>
      <c r="KVJ1423" s="21"/>
      <c r="KVK1423" s="21"/>
      <c r="KVL1423" s="21"/>
      <c r="KVM1423" s="21"/>
      <c r="KVN1423" s="21"/>
      <c r="KVO1423" s="21"/>
      <c r="KVP1423" s="21"/>
      <c r="KVQ1423" s="21"/>
      <c r="KVR1423" s="21"/>
      <c r="KVS1423" s="21"/>
      <c r="KVT1423" s="21"/>
      <c r="KVU1423" s="21"/>
      <c r="KVV1423" s="21"/>
      <c r="KVW1423" s="21"/>
      <c r="KVX1423" s="21"/>
      <c r="KVY1423" s="21"/>
      <c r="KVZ1423" s="21"/>
      <c r="KWA1423" s="21"/>
      <c r="KWB1423" s="21"/>
      <c r="KWC1423" s="21"/>
      <c r="KWD1423" s="21"/>
      <c r="KWE1423" s="21"/>
      <c r="KWF1423" s="21"/>
      <c r="KWG1423" s="21"/>
      <c r="KWH1423" s="21"/>
      <c r="KWI1423" s="21"/>
      <c r="KWJ1423" s="21"/>
      <c r="KWK1423" s="21"/>
      <c r="KWL1423" s="21"/>
      <c r="KWM1423" s="21"/>
      <c r="KWN1423" s="21"/>
      <c r="KWO1423" s="21"/>
      <c r="KWP1423" s="21"/>
      <c r="KWQ1423" s="21"/>
      <c r="KWR1423" s="21"/>
      <c r="KWS1423" s="21"/>
      <c r="KWT1423" s="21"/>
      <c r="KWU1423" s="21"/>
      <c r="KWV1423" s="21"/>
      <c r="KWW1423" s="21"/>
      <c r="KWX1423" s="21"/>
      <c r="KWY1423" s="21"/>
      <c r="KWZ1423" s="21"/>
      <c r="KXA1423" s="21"/>
      <c r="KXB1423" s="21"/>
      <c r="KXC1423" s="21"/>
      <c r="KXD1423" s="21"/>
      <c r="KXE1423" s="21"/>
      <c r="KXF1423" s="21"/>
      <c r="KXG1423" s="21"/>
      <c r="KXH1423" s="21"/>
      <c r="KXI1423" s="21"/>
      <c r="KXJ1423" s="21"/>
      <c r="KXK1423" s="21"/>
      <c r="KXL1423" s="21"/>
      <c r="KXM1423" s="21"/>
      <c r="KXN1423" s="21"/>
      <c r="KXO1423" s="21"/>
      <c r="KXP1423" s="21"/>
      <c r="KXQ1423" s="21"/>
      <c r="KXR1423" s="21"/>
      <c r="KXS1423" s="21"/>
      <c r="KXT1423" s="21"/>
      <c r="KXU1423" s="21"/>
      <c r="KXV1423" s="21"/>
      <c r="KXW1423" s="21"/>
      <c r="KXX1423" s="21"/>
      <c r="KXY1423" s="21"/>
      <c r="KXZ1423" s="21"/>
      <c r="KYA1423" s="21"/>
      <c r="KYB1423" s="21"/>
      <c r="KYC1423" s="21"/>
      <c r="KYD1423" s="21"/>
      <c r="KYE1423" s="21"/>
      <c r="KYF1423" s="21"/>
      <c r="KYG1423" s="21"/>
      <c r="KYH1423" s="21"/>
      <c r="KYI1423" s="21"/>
      <c r="KYJ1423" s="21"/>
      <c r="KYK1423" s="21"/>
      <c r="KYL1423" s="21"/>
      <c r="KYM1423" s="21"/>
      <c r="KYN1423" s="21"/>
      <c r="KYO1423" s="21"/>
      <c r="KYP1423" s="21"/>
      <c r="KYQ1423" s="21"/>
      <c r="KYR1423" s="21"/>
      <c r="KYS1423" s="21"/>
      <c r="KYT1423" s="21"/>
      <c r="KYU1423" s="21"/>
      <c r="KYV1423" s="21"/>
      <c r="KYW1423" s="21"/>
      <c r="KYX1423" s="21"/>
      <c r="KYY1423" s="21"/>
      <c r="KYZ1423" s="21"/>
      <c r="KZA1423" s="21"/>
      <c r="KZB1423" s="21"/>
      <c r="KZC1423" s="21"/>
      <c r="KZD1423" s="21"/>
      <c r="KZE1423" s="21"/>
      <c r="KZF1423" s="21"/>
      <c r="KZG1423" s="21"/>
      <c r="KZH1423" s="21"/>
      <c r="KZI1423" s="21"/>
      <c r="KZJ1423" s="21"/>
      <c r="KZK1423" s="21"/>
      <c r="KZL1423" s="21"/>
      <c r="KZM1423" s="21"/>
      <c r="KZN1423" s="21"/>
      <c r="KZO1423" s="21"/>
      <c r="KZP1423" s="21"/>
      <c r="KZQ1423" s="21"/>
      <c r="KZR1423" s="21"/>
      <c r="KZS1423" s="21"/>
      <c r="KZT1423" s="21"/>
      <c r="KZU1423" s="21"/>
      <c r="KZV1423" s="21"/>
      <c r="KZW1423" s="21"/>
      <c r="KZX1423" s="21"/>
      <c r="KZY1423" s="21"/>
      <c r="KZZ1423" s="21"/>
      <c r="LAA1423" s="21"/>
      <c r="LAB1423" s="21"/>
      <c r="LAC1423" s="21"/>
      <c r="LAD1423" s="21"/>
      <c r="LAE1423" s="21"/>
      <c r="LAF1423" s="21"/>
      <c r="LAG1423" s="21"/>
      <c r="LAH1423" s="21"/>
      <c r="LAI1423" s="21"/>
      <c r="LAJ1423" s="21"/>
      <c r="LAK1423" s="21"/>
      <c r="LAL1423" s="21"/>
      <c r="LAM1423" s="21"/>
      <c r="LAN1423" s="21"/>
      <c r="LAO1423" s="21"/>
      <c r="LAP1423" s="21"/>
      <c r="LAQ1423" s="21"/>
      <c r="LAR1423" s="21"/>
      <c r="LAS1423" s="21"/>
      <c r="LAT1423" s="21"/>
      <c r="LAU1423" s="21"/>
      <c r="LAV1423" s="21"/>
      <c r="LAW1423" s="21"/>
      <c r="LAX1423" s="21"/>
      <c r="LAY1423" s="21"/>
      <c r="LAZ1423" s="21"/>
      <c r="LBA1423" s="21"/>
      <c r="LBB1423" s="21"/>
      <c r="LBC1423" s="21"/>
      <c r="LBD1423" s="21"/>
      <c r="LBE1423" s="21"/>
      <c r="LBF1423" s="21"/>
      <c r="LBG1423" s="21"/>
      <c r="LBH1423" s="21"/>
      <c r="LBI1423" s="21"/>
      <c r="LBJ1423" s="21"/>
      <c r="LBK1423" s="21"/>
      <c r="LBL1423" s="21"/>
      <c r="LBM1423" s="21"/>
      <c r="LBN1423" s="21"/>
      <c r="LBO1423" s="21"/>
      <c r="LBP1423" s="21"/>
      <c r="LBQ1423" s="21"/>
      <c r="LBR1423" s="21"/>
      <c r="LBS1423" s="21"/>
      <c r="LBT1423" s="21"/>
      <c r="LBU1423" s="21"/>
      <c r="LBV1423" s="21"/>
      <c r="LBW1423" s="21"/>
      <c r="LBX1423" s="21"/>
      <c r="LBY1423" s="21"/>
      <c r="LBZ1423" s="21"/>
      <c r="LCA1423" s="21"/>
      <c r="LCB1423" s="21"/>
      <c r="LCC1423" s="21"/>
      <c r="LCD1423" s="21"/>
      <c r="LCE1423" s="21"/>
      <c r="LCF1423" s="21"/>
      <c r="LCG1423" s="21"/>
      <c r="LCH1423" s="21"/>
      <c r="LCI1423" s="21"/>
      <c r="LCJ1423" s="21"/>
      <c r="LCK1423" s="21"/>
      <c r="LCL1423" s="21"/>
      <c r="LCM1423" s="21"/>
      <c r="LCN1423" s="21"/>
      <c r="LCO1423" s="21"/>
      <c r="LCP1423" s="21"/>
      <c r="LCQ1423" s="21"/>
      <c r="LCR1423" s="21"/>
      <c r="LCS1423" s="21"/>
      <c r="LCT1423" s="21"/>
      <c r="LCU1423" s="21"/>
      <c r="LCV1423" s="21"/>
      <c r="LCW1423" s="21"/>
      <c r="LCX1423" s="21"/>
      <c r="LCY1423" s="21"/>
      <c r="LCZ1423" s="21"/>
      <c r="LDA1423" s="21"/>
      <c r="LDB1423" s="21"/>
      <c r="LDC1423" s="21"/>
      <c r="LDD1423" s="21"/>
      <c r="LDE1423" s="21"/>
      <c r="LDF1423" s="21"/>
      <c r="LDG1423" s="21"/>
      <c r="LDH1423" s="21"/>
      <c r="LDI1423" s="21"/>
      <c r="LDJ1423" s="21"/>
      <c r="LDK1423" s="21"/>
      <c r="LDL1423" s="21"/>
      <c r="LDM1423" s="21"/>
      <c r="LDN1423" s="21"/>
      <c r="LDO1423" s="21"/>
      <c r="LDP1423" s="21"/>
      <c r="LDQ1423" s="21"/>
      <c r="LDR1423" s="21"/>
      <c r="LDS1423" s="21"/>
      <c r="LDT1423" s="21"/>
      <c r="LDU1423" s="21"/>
      <c r="LDV1423" s="21"/>
      <c r="LDW1423" s="21"/>
      <c r="LDX1423" s="21"/>
      <c r="LDY1423" s="21"/>
      <c r="LDZ1423" s="21"/>
      <c r="LEA1423" s="21"/>
      <c r="LEB1423" s="21"/>
      <c r="LEC1423" s="21"/>
      <c r="LED1423" s="21"/>
      <c r="LEE1423" s="21"/>
      <c r="LEF1423" s="21"/>
      <c r="LEG1423" s="21"/>
      <c r="LEH1423" s="21"/>
      <c r="LEI1423" s="21"/>
      <c r="LEJ1423" s="21"/>
      <c r="LEK1423" s="21"/>
      <c r="LEL1423" s="21"/>
      <c r="LEM1423" s="21"/>
      <c r="LEN1423" s="21"/>
      <c r="LEO1423" s="21"/>
      <c r="LEP1423" s="21"/>
      <c r="LEQ1423" s="21"/>
      <c r="LER1423" s="21"/>
      <c r="LES1423" s="21"/>
      <c r="LET1423" s="21"/>
      <c r="LEU1423" s="21"/>
      <c r="LEV1423" s="21"/>
      <c r="LEW1423" s="21"/>
      <c r="LEX1423" s="21"/>
      <c r="LEY1423" s="21"/>
      <c r="LEZ1423" s="21"/>
      <c r="LFA1423" s="21"/>
      <c r="LFB1423" s="21"/>
      <c r="LFC1423" s="21"/>
      <c r="LFD1423" s="21"/>
      <c r="LFE1423" s="21"/>
      <c r="LFF1423" s="21"/>
      <c r="LFG1423" s="21"/>
      <c r="LFH1423" s="21"/>
      <c r="LFI1423" s="21"/>
      <c r="LFJ1423" s="21"/>
      <c r="LFK1423" s="21"/>
      <c r="LFL1423" s="21"/>
      <c r="LFM1423" s="21"/>
      <c r="LFN1423" s="21"/>
      <c r="LFO1423" s="21"/>
      <c r="LFP1423" s="21"/>
      <c r="LFQ1423" s="21"/>
      <c r="LFR1423" s="21"/>
      <c r="LFS1423" s="21"/>
      <c r="LFT1423" s="21"/>
      <c r="LFU1423" s="21"/>
      <c r="LFV1423" s="21"/>
      <c r="LFW1423" s="21"/>
      <c r="LFX1423" s="21"/>
      <c r="LFY1423" s="21"/>
      <c r="LFZ1423" s="21"/>
      <c r="LGA1423" s="21"/>
      <c r="LGB1423" s="21"/>
      <c r="LGC1423" s="21"/>
      <c r="LGD1423" s="21"/>
      <c r="LGE1423" s="21"/>
      <c r="LGF1423" s="21"/>
      <c r="LGG1423" s="21"/>
      <c r="LGH1423" s="21"/>
      <c r="LGI1423" s="21"/>
      <c r="LGJ1423" s="21"/>
      <c r="LGK1423" s="21"/>
      <c r="LGL1423" s="21"/>
      <c r="LGM1423" s="21"/>
      <c r="LGN1423" s="21"/>
      <c r="LGO1423" s="21"/>
      <c r="LGP1423" s="21"/>
      <c r="LGQ1423" s="21"/>
      <c r="LGR1423" s="21"/>
      <c r="LGS1423" s="21"/>
      <c r="LGT1423" s="21"/>
      <c r="LGU1423" s="21"/>
      <c r="LGV1423" s="21"/>
      <c r="LGW1423" s="21"/>
      <c r="LGX1423" s="21"/>
      <c r="LGY1423" s="21"/>
      <c r="LGZ1423" s="21"/>
      <c r="LHA1423" s="21"/>
      <c r="LHB1423" s="21"/>
      <c r="LHC1423" s="21"/>
      <c r="LHD1423" s="21"/>
      <c r="LHE1423" s="21"/>
      <c r="LHF1423" s="21"/>
      <c r="LHG1423" s="21"/>
      <c r="LHH1423" s="21"/>
      <c r="LHI1423" s="21"/>
      <c r="LHJ1423" s="21"/>
      <c r="LHK1423" s="21"/>
      <c r="LHL1423" s="21"/>
      <c r="LHM1423" s="21"/>
      <c r="LHN1423" s="21"/>
      <c r="LHO1423" s="21"/>
      <c r="LHP1423" s="21"/>
      <c r="LHQ1423" s="21"/>
      <c r="LHR1423" s="21"/>
      <c r="LHS1423" s="21"/>
      <c r="LHT1423" s="21"/>
      <c r="LHU1423" s="21"/>
      <c r="LHV1423" s="21"/>
      <c r="LHW1423" s="21"/>
      <c r="LHX1423" s="21"/>
      <c r="LHY1423" s="21"/>
      <c r="LHZ1423" s="21"/>
      <c r="LIA1423" s="21"/>
      <c r="LIB1423" s="21"/>
      <c r="LIC1423" s="21"/>
      <c r="LID1423" s="21"/>
      <c r="LIE1423" s="21"/>
      <c r="LIF1423" s="21"/>
      <c r="LIG1423" s="21"/>
      <c r="LIH1423" s="21"/>
      <c r="LII1423" s="21"/>
      <c r="LIJ1423" s="21"/>
      <c r="LIK1423" s="21"/>
      <c r="LIL1423" s="21"/>
      <c r="LIM1423" s="21"/>
      <c r="LIN1423" s="21"/>
      <c r="LIO1423" s="21"/>
      <c r="LIP1423" s="21"/>
      <c r="LIQ1423" s="21"/>
      <c r="LIR1423" s="21"/>
      <c r="LIS1423" s="21"/>
      <c r="LIT1423" s="21"/>
      <c r="LIU1423" s="21"/>
      <c r="LIV1423" s="21"/>
      <c r="LIW1423" s="21"/>
      <c r="LIX1423" s="21"/>
      <c r="LIY1423" s="21"/>
      <c r="LIZ1423" s="21"/>
      <c r="LJA1423" s="21"/>
      <c r="LJB1423" s="21"/>
      <c r="LJC1423" s="21"/>
      <c r="LJD1423" s="21"/>
      <c r="LJE1423" s="21"/>
      <c r="LJF1423" s="21"/>
      <c r="LJG1423" s="21"/>
      <c r="LJH1423" s="21"/>
      <c r="LJI1423" s="21"/>
      <c r="LJJ1423" s="21"/>
      <c r="LJK1423" s="21"/>
      <c r="LJL1423" s="21"/>
      <c r="LJM1423" s="21"/>
      <c r="LJN1423" s="21"/>
      <c r="LJO1423" s="21"/>
      <c r="LJP1423" s="21"/>
      <c r="LJQ1423" s="21"/>
      <c r="LJR1423" s="21"/>
      <c r="LJS1423" s="21"/>
      <c r="LJT1423" s="21"/>
      <c r="LJU1423" s="21"/>
      <c r="LJV1423" s="21"/>
      <c r="LJW1423" s="21"/>
      <c r="LJX1423" s="21"/>
      <c r="LJY1423" s="21"/>
      <c r="LJZ1423" s="21"/>
      <c r="LKA1423" s="21"/>
      <c r="LKB1423" s="21"/>
      <c r="LKC1423" s="21"/>
      <c r="LKD1423" s="21"/>
      <c r="LKE1423" s="21"/>
      <c r="LKF1423" s="21"/>
      <c r="LKG1423" s="21"/>
      <c r="LKH1423" s="21"/>
      <c r="LKI1423" s="21"/>
      <c r="LKJ1423" s="21"/>
      <c r="LKK1423" s="21"/>
      <c r="LKL1423" s="21"/>
      <c r="LKM1423" s="21"/>
      <c r="LKN1423" s="21"/>
      <c r="LKO1423" s="21"/>
      <c r="LKP1423" s="21"/>
      <c r="LKQ1423" s="21"/>
      <c r="LKR1423" s="21"/>
      <c r="LKS1423" s="21"/>
      <c r="LKT1423" s="21"/>
      <c r="LKU1423" s="21"/>
      <c r="LKV1423" s="21"/>
      <c r="LKW1423" s="21"/>
      <c r="LKX1423" s="21"/>
      <c r="LKY1423" s="21"/>
      <c r="LKZ1423" s="21"/>
      <c r="LLA1423" s="21"/>
      <c r="LLB1423" s="21"/>
      <c r="LLC1423" s="21"/>
      <c r="LLD1423" s="21"/>
      <c r="LLE1423" s="21"/>
      <c r="LLF1423" s="21"/>
      <c r="LLG1423" s="21"/>
      <c r="LLH1423" s="21"/>
      <c r="LLI1423" s="21"/>
      <c r="LLJ1423" s="21"/>
      <c r="LLK1423" s="21"/>
      <c r="LLL1423" s="21"/>
      <c r="LLM1423" s="21"/>
      <c r="LLN1423" s="21"/>
      <c r="LLO1423" s="21"/>
      <c r="LLP1423" s="21"/>
      <c r="LLQ1423" s="21"/>
      <c r="LLR1423" s="21"/>
      <c r="LLS1423" s="21"/>
      <c r="LLT1423" s="21"/>
      <c r="LLU1423" s="21"/>
      <c r="LLV1423" s="21"/>
      <c r="LLW1423" s="21"/>
      <c r="LLX1423" s="21"/>
      <c r="LLY1423" s="21"/>
      <c r="LLZ1423" s="21"/>
      <c r="LMA1423" s="21"/>
      <c r="LMB1423" s="21"/>
      <c r="LMC1423" s="21"/>
      <c r="LMD1423" s="21"/>
      <c r="LME1423" s="21"/>
      <c r="LMF1423" s="21"/>
      <c r="LMG1423" s="21"/>
      <c r="LMH1423" s="21"/>
      <c r="LMI1423" s="21"/>
      <c r="LMJ1423" s="21"/>
      <c r="LMK1423" s="21"/>
      <c r="LML1423" s="21"/>
      <c r="LMM1423" s="21"/>
      <c r="LMN1423" s="21"/>
      <c r="LMO1423" s="21"/>
      <c r="LMP1423" s="21"/>
      <c r="LMQ1423" s="21"/>
      <c r="LMR1423" s="21"/>
      <c r="LMS1423" s="21"/>
      <c r="LMT1423" s="21"/>
      <c r="LMU1423" s="21"/>
      <c r="LMV1423" s="21"/>
      <c r="LMW1423" s="21"/>
      <c r="LMX1423" s="21"/>
      <c r="LMY1423" s="21"/>
      <c r="LMZ1423" s="21"/>
      <c r="LNA1423" s="21"/>
      <c r="LNB1423" s="21"/>
      <c r="LNC1423" s="21"/>
      <c r="LND1423" s="21"/>
      <c r="LNE1423" s="21"/>
      <c r="LNF1423" s="21"/>
      <c r="LNG1423" s="21"/>
      <c r="LNH1423" s="21"/>
      <c r="LNI1423" s="21"/>
      <c r="LNJ1423" s="21"/>
      <c r="LNK1423" s="21"/>
      <c r="LNL1423" s="21"/>
      <c r="LNM1423" s="21"/>
      <c r="LNN1423" s="21"/>
      <c r="LNO1423" s="21"/>
      <c r="LNP1423" s="21"/>
      <c r="LNQ1423" s="21"/>
      <c r="LNR1423" s="21"/>
      <c r="LNS1423" s="21"/>
      <c r="LNT1423" s="21"/>
      <c r="LNU1423" s="21"/>
      <c r="LNV1423" s="21"/>
      <c r="LNW1423" s="21"/>
      <c r="LNX1423" s="21"/>
      <c r="LNY1423" s="21"/>
      <c r="LNZ1423" s="21"/>
      <c r="LOA1423" s="21"/>
      <c r="LOB1423" s="21"/>
      <c r="LOC1423" s="21"/>
      <c r="LOD1423" s="21"/>
      <c r="LOE1423" s="21"/>
      <c r="LOF1423" s="21"/>
      <c r="LOG1423" s="21"/>
      <c r="LOH1423" s="21"/>
      <c r="LOI1423" s="21"/>
      <c r="LOJ1423" s="21"/>
      <c r="LOK1423" s="21"/>
      <c r="LOL1423" s="21"/>
      <c r="LOM1423" s="21"/>
      <c r="LON1423" s="21"/>
      <c r="LOO1423" s="21"/>
      <c r="LOP1423" s="21"/>
      <c r="LOQ1423" s="21"/>
      <c r="LOR1423" s="21"/>
      <c r="LOS1423" s="21"/>
      <c r="LOT1423" s="21"/>
      <c r="LOU1423" s="21"/>
      <c r="LOV1423" s="21"/>
      <c r="LOW1423" s="21"/>
      <c r="LOX1423" s="21"/>
      <c r="LOY1423" s="21"/>
      <c r="LOZ1423" s="21"/>
      <c r="LPA1423" s="21"/>
      <c r="LPB1423" s="21"/>
      <c r="LPC1423" s="21"/>
      <c r="LPD1423" s="21"/>
      <c r="LPE1423" s="21"/>
      <c r="LPF1423" s="21"/>
      <c r="LPG1423" s="21"/>
      <c r="LPH1423" s="21"/>
      <c r="LPI1423" s="21"/>
      <c r="LPJ1423" s="21"/>
      <c r="LPK1423" s="21"/>
      <c r="LPL1423" s="21"/>
      <c r="LPM1423" s="21"/>
      <c r="LPN1423" s="21"/>
      <c r="LPO1423" s="21"/>
      <c r="LPP1423" s="21"/>
      <c r="LPQ1423" s="21"/>
      <c r="LPR1423" s="21"/>
      <c r="LPS1423" s="21"/>
      <c r="LPT1423" s="21"/>
      <c r="LPU1423" s="21"/>
      <c r="LPV1423" s="21"/>
      <c r="LPW1423" s="21"/>
      <c r="LPX1423" s="21"/>
      <c r="LPY1423" s="21"/>
      <c r="LPZ1423" s="21"/>
      <c r="LQA1423" s="21"/>
      <c r="LQB1423" s="21"/>
      <c r="LQC1423" s="21"/>
      <c r="LQD1423" s="21"/>
      <c r="LQE1423" s="21"/>
      <c r="LQF1423" s="21"/>
      <c r="LQG1423" s="21"/>
      <c r="LQH1423" s="21"/>
      <c r="LQI1423" s="21"/>
      <c r="LQJ1423" s="21"/>
      <c r="LQK1423" s="21"/>
      <c r="LQL1423" s="21"/>
      <c r="LQM1423" s="21"/>
      <c r="LQN1423" s="21"/>
      <c r="LQO1423" s="21"/>
      <c r="LQP1423" s="21"/>
      <c r="LQQ1423" s="21"/>
      <c r="LQR1423" s="21"/>
      <c r="LQS1423" s="21"/>
      <c r="LQT1423" s="21"/>
      <c r="LQU1423" s="21"/>
      <c r="LQV1423" s="21"/>
      <c r="LQW1423" s="21"/>
      <c r="LQX1423" s="21"/>
      <c r="LQY1423" s="21"/>
      <c r="LQZ1423" s="21"/>
      <c r="LRA1423" s="21"/>
      <c r="LRB1423" s="21"/>
      <c r="LRC1423" s="21"/>
      <c r="LRD1423" s="21"/>
      <c r="LRE1423" s="21"/>
      <c r="LRF1423" s="21"/>
      <c r="LRG1423" s="21"/>
      <c r="LRH1423" s="21"/>
      <c r="LRI1423" s="21"/>
      <c r="LRJ1423" s="21"/>
      <c r="LRK1423" s="21"/>
      <c r="LRL1423" s="21"/>
      <c r="LRM1423" s="21"/>
      <c r="LRN1423" s="21"/>
      <c r="LRO1423" s="21"/>
      <c r="LRP1423" s="21"/>
      <c r="LRQ1423" s="21"/>
      <c r="LRR1423" s="21"/>
      <c r="LRS1423" s="21"/>
      <c r="LRT1423" s="21"/>
      <c r="LRU1423" s="21"/>
      <c r="LRV1423" s="21"/>
      <c r="LRW1423" s="21"/>
      <c r="LRX1423" s="21"/>
      <c r="LRY1423" s="21"/>
      <c r="LRZ1423" s="21"/>
      <c r="LSA1423" s="21"/>
      <c r="LSB1423" s="21"/>
      <c r="LSC1423" s="21"/>
      <c r="LSD1423" s="21"/>
      <c r="LSE1423" s="21"/>
      <c r="LSF1423" s="21"/>
      <c r="LSG1423" s="21"/>
      <c r="LSH1423" s="21"/>
      <c r="LSI1423" s="21"/>
      <c r="LSJ1423" s="21"/>
      <c r="LSK1423" s="21"/>
      <c r="LSL1423" s="21"/>
      <c r="LSM1423" s="21"/>
      <c r="LSN1423" s="21"/>
      <c r="LSO1423" s="21"/>
      <c r="LSP1423" s="21"/>
      <c r="LSQ1423" s="21"/>
      <c r="LSR1423" s="21"/>
      <c r="LSS1423" s="21"/>
      <c r="LST1423" s="21"/>
      <c r="LSU1423" s="21"/>
      <c r="LSV1423" s="21"/>
      <c r="LSW1423" s="21"/>
      <c r="LSX1423" s="21"/>
      <c r="LSY1423" s="21"/>
      <c r="LSZ1423" s="21"/>
      <c r="LTA1423" s="21"/>
      <c r="LTB1423" s="21"/>
      <c r="LTC1423" s="21"/>
      <c r="LTD1423" s="21"/>
      <c r="LTE1423" s="21"/>
      <c r="LTF1423" s="21"/>
      <c r="LTG1423" s="21"/>
      <c r="LTH1423" s="21"/>
      <c r="LTI1423" s="21"/>
      <c r="LTJ1423" s="21"/>
      <c r="LTK1423" s="21"/>
      <c r="LTL1423" s="21"/>
      <c r="LTM1423" s="21"/>
      <c r="LTN1423" s="21"/>
      <c r="LTO1423" s="21"/>
      <c r="LTP1423" s="21"/>
      <c r="LTQ1423" s="21"/>
      <c r="LTR1423" s="21"/>
      <c r="LTS1423" s="21"/>
      <c r="LTT1423" s="21"/>
      <c r="LTU1423" s="21"/>
      <c r="LTV1423" s="21"/>
      <c r="LTW1423" s="21"/>
      <c r="LTX1423" s="21"/>
      <c r="LTY1423" s="21"/>
      <c r="LTZ1423" s="21"/>
      <c r="LUA1423" s="21"/>
      <c r="LUB1423" s="21"/>
      <c r="LUC1423" s="21"/>
      <c r="LUD1423" s="21"/>
      <c r="LUE1423" s="21"/>
      <c r="LUF1423" s="21"/>
      <c r="LUG1423" s="21"/>
      <c r="LUH1423" s="21"/>
      <c r="LUI1423" s="21"/>
      <c r="LUJ1423" s="21"/>
      <c r="LUK1423" s="21"/>
      <c r="LUL1423" s="21"/>
      <c r="LUM1423" s="21"/>
      <c r="LUN1423" s="21"/>
      <c r="LUO1423" s="21"/>
      <c r="LUP1423" s="21"/>
      <c r="LUQ1423" s="21"/>
      <c r="LUR1423" s="21"/>
      <c r="LUS1423" s="21"/>
      <c r="LUT1423" s="21"/>
      <c r="LUU1423" s="21"/>
      <c r="LUV1423" s="21"/>
      <c r="LUW1423" s="21"/>
      <c r="LUX1423" s="21"/>
      <c r="LUY1423" s="21"/>
      <c r="LUZ1423" s="21"/>
      <c r="LVA1423" s="21"/>
      <c r="LVB1423" s="21"/>
      <c r="LVC1423" s="21"/>
      <c r="LVD1423" s="21"/>
      <c r="LVE1423" s="21"/>
      <c r="LVF1423" s="21"/>
      <c r="LVG1423" s="21"/>
      <c r="LVH1423" s="21"/>
      <c r="LVI1423" s="21"/>
      <c r="LVJ1423" s="21"/>
      <c r="LVK1423" s="21"/>
      <c r="LVL1423" s="21"/>
      <c r="LVM1423" s="21"/>
      <c r="LVN1423" s="21"/>
      <c r="LVO1423" s="21"/>
      <c r="LVP1423" s="21"/>
      <c r="LVQ1423" s="21"/>
      <c r="LVR1423" s="21"/>
      <c r="LVS1423" s="21"/>
      <c r="LVT1423" s="21"/>
      <c r="LVU1423" s="21"/>
      <c r="LVV1423" s="21"/>
      <c r="LVW1423" s="21"/>
      <c r="LVX1423" s="21"/>
      <c r="LVY1423" s="21"/>
      <c r="LVZ1423" s="21"/>
      <c r="LWA1423" s="21"/>
      <c r="LWB1423" s="21"/>
      <c r="LWC1423" s="21"/>
      <c r="LWD1423" s="21"/>
      <c r="LWE1423" s="21"/>
      <c r="LWF1423" s="21"/>
      <c r="LWG1423" s="21"/>
      <c r="LWH1423" s="21"/>
      <c r="LWI1423" s="21"/>
      <c r="LWJ1423" s="21"/>
      <c r="LWK1423" s="21"/>
      <c r="LWL1423" s="21"/>
      <c r="LWM1423" s="21"/>
      <c r="LWN1423" s="21"/>
      <c r="LWO1423" s="21"/>
      <c r="LWP1423" s="21"/>
      <c r="LWQ1423" s="21"/>
      <c r="LWR1423" s="21"/>
      <c r="LWS1423" s="21"/>
      <c r="LWT1423" s="21"/>
      <c r="LWU1423" s="21"/>
      <c r="LWV1423" s="21"/>
      <c r="LWW1423" s="21"/>
      <c r="LWX1423" s="21"/>
      <c r="LWY1423" s="21"/>
      <c r="LWZ1423" s="21"/>
      <c r="LXA1423" s="21"/>
      <c r="LXB1423" s="21"/>
      <c r="LXC1423" s="21"/>
      <c r="LXD1423" s="21"/>
      <c r="LXE1423" s="21"/>
      <c r="LXF1423" s="21"/>
      <c r="LXG1423" s="21"/>
      <c r="LXH1423" s="21"/>
      <c r="LXI1423" s="21"/>
      <c r="LXJ1423" s="21"/>
      <c r="LXK1423" s="21"/>
      <c r="LXL1423" s="21"/>
      <c r="LXM1423" s="21"/>
      <c r="LXN1423" s="21"/>
      <c r="LXO1423" s="21"/>
      <c r="LXP1423" s="21"/>
      <c r="LXQ1423" s="21"/>
      <c r="LXR1423" s="21"/>
      <c r="LXS1423" s="21"/>
      <c r="LXT1423" s="21"/>
      <c r="LXU1423" s="21"/>
      <c r="LXV1423" s="21"/>
      <c r="LXW1423" s="21"/>
      <c r="LXX1423" s="21"/>
      <c r="LXY1423" s="21"/>
      <c r="LXZ1423" s="21"/>
      <c r="LYA1423" s="21"/>
      <c r="LYB1423" s="21"/>
      <c r="LYC1423" s="21"/>
      <c r="LYD1423" s="21"/>
      <c r="LYE1423" s="21"/>
      <c r="LYF1423" s="21"/>
      <c r="LYG1423" s="21"/>
      <c r="LYH1423" s="21"/>
      <c r="LYI1423" s="21"/>
      <c r="LYJ1423" s="21"/>
      <c r="LYK1423" s="21"/>
      <c r="LYL1423" s="21"/>
      <c r="LYM1423" s="21"/>
      <c r="LYN1423" s="21"/>
      <c r="LYO1423" s="21"/>
      <c r="LYP1423" s="21"/>
      <c r="LYQ1423" s="21"/>
      <c r="LYR1423" s="21"/>
      <c r="LYS1423" s="21"/>
      <c r="LYT1423" s="21"/>
      <c r="LYU1423" s="21"/>
      <c r="LYV1423" s="21"/>
      <c r="LYW1423" s="21"/>
      <c r="LYX1423" s="21"/>
      <c r="LYY1423" s="21"/>
      <c r="LYZ1423" s="21"/>
      <c r="LZA1423" s="21"/>
      <c r="LZB1423" s="21"/>
      <c r="LZC1423" s="21"/>
      <c r="LZD1423" s="21"/>
      <c r="LZE1423" s="21"/>
      <c r="LZF1423" s="21"/>
      <c r="LZG1423" s="21"/>
      <c r="LZH1423" s="21"/>
      <c r="LZI1423" s="21"/>
      <c r="LZJ1423" s="21"/>
      <c r="LZK1423" s="21"/>
      <c r="LZL1423" s="21"/>
      <c r="LZM1423" s="21"/>
      <c r="LZN1423" s="21"/>
      <c r="LZO1423" s="21"/>
      <c r="LZP1423" s="21"/>
      <c r="LZQ1423" s="21"/>
      <c r="LZR1423" s="21"/>
      <c r="LZS1423" s="21"/>
      <c r="LZT1423" s="21"/>
      <c r="LZU1423" s="21"/>
      <c r="LZV1423" s="21"/>
      <c r="LZW1423" s="21"/>
      <c r="LZX1423" s="21"/>
      <c r="LZY1423" s="21"/>
      <c r="LZZ1423" s="21"/>
      <c r="MAA1423" s="21"/>
      <c r="MAB1423" s="21"/>
      <c r="MAC1423" s="21"/>
      <c r="MAD1423" s="21"/>
      <c r="MAE1423" s="21"/>
      <c r="MAF1423" s="21"/>
      <c r="MAG1423" s="21"/>
      <c r="MAH1423" s="21"/>
      <c r="MAI1423" s="21"/>
      <c r="MAJ1423" s="21"/>
      <c r="MAK1423" s="21"/>
      <c r="MAL1423" s="21"/>
      <c r="MAM1423" s="21"/>
      <c r="MAN1423" s="21"/>
      <c r="MAO1423" s="21"/>
      <c r="MAP1423" s="21"/>
      <c r="MAQ1423" s="21"/>
      <c r="MAR1423" s="21"/>
      <c r="MAS1423" s="21"/>
      <c r="MAT1423" s="21"/>
      <c r="MAU1423" s="21"/>
      <c r="MAV1423" s="21"/>
      <c r="MAW1423" s="21"/>
      <c r="MAX1423" s="21"/>
      <c r="MAY1423" s="21"/>
      <c r="MAZ1423" s="21"/>
      <c r="MBA1423" s="21"/>
      <c r="MBB1423" s="21"/>
      <c r="MBC1423" s="21"/>
      <c r="MBD1423" s="21"/>
      <c r="MBE1423" s="21"/>
      <c r="MBF1423" s="21"/>
      <c r="MBG1423" s="21"/>
      <c r="MBH1423" s="21"/>
      <c r="MBI1423" s="21"/>
      <c r="MBJ1423" s="21"/>
      <c r="MBK1423" s="21"/>
      <c r="MBL1423" s="21"/>
      <c r="MBM1423" s="21"/>
      <c r="MBN1423" s="21"/>
      <c r="MBO1423" s="21"/>
      <c r="MBP1423" s="21"/>
      <c r="MBQ1423" s="21"/>
      <c r="MBR1423" s="21"/>
      <c r="MBS1423" s="21"/>
      <c r="MBT1423" s="21"/>
      <c r="MBU1423" s="21"/>
      <c r="MBV1423" s="21"/>
      <c r="MBW1423" s="21"/>
      <c r="MBX1423" s="21"/>
      <c r="MBY1423" s="21"/>
      <c r="MBZ1423" s="21"/>
      <c r="MCA1423" s="21"/>
      <c r="MCB1423" s="21"/>
      <c r="MCC1423" s="21"/>
      <c r="MCD1423" s="21"/>
      <c r="MCE1423" s="21"/>
      <c r="MCF1423" s="21"/>
      <c r="MCG1423" s="21"/>
      <c r="MCH1423" s="21"/>
      <c r="MCI1423" s="21"/>
      <c r="MCJ1423" s="21"/>
      <c r="MCK1423" s="21"/>
      <c r="MCL1423" s="21"/>
      <c r="MCM1423" s="21"/>
      <c r="MCN1423" s="21"/>
      <c r="MCO1423" s="21"/>
      <c r="MCP1423" s="21"/>
      <c r="MCQ1423" s="21"/>
      <c r="MCR1423" s="21"/>
      <c r="MCS1423" s="21"/>
      <c r="MCT1423" s="21"/>
      <c r="MCU1423" s="21"/>
      <c r="MCV1423" s="21"/>
      <c r="MCW1423" s="21"/>
      <c r="MCX1423" s="21"/>
      <c r="MCY1423" s="21"/>
      <c r="MCZ1423" s="21"/>
      <c r="MDA1423" s="21"/>
      <c r="MDB1423" s="21"/>
      <c r="MDC1423" s="21"/>
      <c r="MDD1423" s="21"/>
      <c r="MDE1423" s="21"/>
      <c r="MDF1423" s="21"/>
      <c r="MDG1423" s="21"/>
      <c r="MDH1423" s="21"/>
      <c r="MDI1423" s="21"/>
      <c r="MDJ1423" s="21"/>
      <c r="MDK1423" s="21"/>
      <c r="MDL1423" s="21"/>
      <c r="MDM1423" s="21"/>
      <c r="MDN1423" s="21"/>
      <c r="MDO1423" s="21"/>
      <c r="MDP1423" s="21"/>
      <c r="MDQ1423" s="21"/>
      <c r="MDR1423" s="21"/>
      <c r="MDS1423" s="21"/>
      <c r="MDT1423" s="21"/>
      <c r="MDU1423" s="21"/>
      <c r="MDV1423" s="21"/>
      <c r="MDW1423" s="21"/>
      <c r="MDX1423" s="21"/>
      <c r="MDY1423" s="21"/>
      <c r="MDZ1423" s="21"/>
      <c r="MEA1423" s="21"/>
      <c r="MEB1423" s="21"/>
      <c r="MEC1423" s="21"/>
      <c r="MED1423" s="21"/>
      <c r="MEE1423" s="21"/>
      <c r="MEF1423" s="21"/>
      <c r="MEG1423" s="21"/>
      <c r="MEH1423" s="21"/>
      <c r="MEI1423" s="21"/>
      <c r="MEJ1423" s="21"/>
      <c r="MEK1423" s="21"/>
      <c r="MEL1423" s="21"/>
      <c r="MEM1423" s="21"/>
      <c r="MEN1423" s="21"/>
      <c r="MEO1423" s="21"/>
      <c r="MEP1423" s="21"/>
      <c r="MEQ1423" s="21"/>
      <c r="MER1423" s="21"/>
      <c r="MES1423" s="21"/>
      <c r="MET1423" s="21"/>
      <c r="MEU1423" s="21"/>
      <c r="MEV1423" s="21"/>
      <c r="MEW1423" s="21"/>
      <c r="MEX1423" s="21"/>
      <c r="MEY1423" s="21"/>
      <c r="MEZ1423" s="21"/>
      <c r="MFA1423" s="21"/>
      <c r="MFB1423" s="21"/>
      <c r="MFC1423" s="21"/>
      <c r="MFD1423" s="21"/>
      <c r="MFE1423" s="21"/>
      <c r="MFF1423" s="21"/>
      <c r="MFG1423" s="21"/>
      <c r="MFH1423" s="21"/>
      <c r="MFI1423" s="21"/>
      <c r="MFJ1423" s="21"/>
      <c r="MFK1423" s="21"/>
      <c r="MFL1423" s="21"/>
      <c r="MFM1423" s="21"/>
      <c r="MFN1423" s="21"/>
      <c r="MFO1423" s="21"/>
      <c r="MFP1423" s="21"/>
      <c r="MFQ1423" s="21"/>
      <c r="MFR1423" s="21"/>
      <c r="MFS1423" s="21"/>
      <c r="MFT1423" s="21"/>
      <c r="MFU1423" s="21"/>
      <c r="MFV1423" s="21"/>
      <c r="MFW1423" s="21"/>
      <c r="MFX1423" s="21"/>
      <c r="MFY1423" s="21"/>
      <c r="MFZ1423" s="21"/>
      <c r="MGA1423" s="21"/>
      <c r="MGB1423" s="21"/>
      <c r="MGC1423" s="21"/>
      <c r="MGD1423" s="21"/>
      <c r="MGE1423" s="21"/>
      <c r="MGF1423" s="21"/>
      <c r="MGG1423" s="21"/>
      <c r="MGH1423" s="21"/>
      <c r="MGI1423" s="21"/>
      <c r="MGJ1423" s="21"/>
      <c r="MGK1423" s="21"/>
      <c r="MGL1423" s="21"/>
      <c r="MGM1423" s="21"/>
      <c r="MGN1423" s="21"/>
      <c r="MGO1423" s="21"/>
      <c r="MGP1423" s="21"/>
      <c r="MGQ1423" s="21"/>
      <c r="MGR1423" s="21"/>
      <c r="MGS1423" s="21"/>
      <c r="MGT1423" s="21"/>
      <c r="MGU1423" s="21"/>
      <c r="MGV1423" s="21"/>
      <c r="MGW1423" s="21"/>
      <c r="MGX1423" s="21"/>
      <c r="MGY1423" s="21"/>
      <c r="MGZ1423" s="21"/>
      <c r="MHA1423" s="21"/>
      <c r="MHB1423" s="21"/>
      <c r="MHC1423" s="21"/>
      <c r="MHD1423" s="21"/>
      <c r="MHE1423" s="21"/>
      <c r="MHF1423" s="21"/>
      <c r="MHG1423" s="21"/>
      <c r="MHH1423" s="21"/>
      <c r="MHI1423" s="21"/>
      <c r="MHJ1423" s="21"/>
      <c r="MHK1423" s="21"/>
      <c r="MHL1423" s="21"/>
      <c r="MHM1423" s="21"/>
      <c r="MHN1423" s="21"/>
      <c r="MHO1423" s="21"/>
      <c r="MHP1423" s="21"/>
      <c r="MHQ1423" s="21"/>
      <c r="MHR1423" s="21"/>
      <c r="MHS1423" s="21"/>
      <c r="MHT1423" s="21"/>
      <c r="MHU1423" s="21"/>
      <c r="MHV1423" s="21"/>
      <c r="MHW1423" s="21"/>
      <c r="MHX1423" s="21"/>
      <c r="MHY1423" s="21"/>
      <c r="MHZ1423" s="21"/>
      <c r="MIA1423" s="21"/>
      <c r="MIB1423" s="21"/>
      <c r="MIC1423" s="21"/>
      <c r="MID1423" s="21"/>
      <c r="MIE1423" s="21"/>
      <c r="MIF1423" s="21"/>
      <c r="MIG1423" s="21"/>
      <c r="MIH1423" s="21"/>
      <c r="MII1423" s="21"/>
      <c r="MIJ1423" s="21"/>
      <c r="MIK1423" s="21"/>
      <c r="MIL1423" s="21"/>
      <c r="MIM1423" s="21"/>
      <c r="MIN1423" s="21"/>
      <c r="MIO1423" s="21"/>
      <c r="MIP1423" s="21"/>
      <c r="MIQ1423" s="21"/>
      <c r="MIR1423" s="21"/>
      <c r="MIS1423" s="21"/>
      <c r="MIT1423" s="21"/>
      <c r="MIU1423" s="21"/>
      <c r="MIV1423" s="21"/>
      <c r="MIW1423" s="21"/>
      <c r="MIX1423" s="21"/>
      <c r="MIY1423" s="21"/>
      <c r="MIZ1423" s="21"/>
      <c r="MJA1423" s="21"/>
      <c r="MJB1423" s="21"/>
      <c r="MJC1423" s="21"/>
      <c r="MJD1423" s="21"/>
      <c r="MJE1423" s="21"/>
      <c r="MJF1423" s="21"/>
      <c r="MJG1423" s="21"/>
      <c r="MJH1423" s="21"/>
      <c r="MJI1423" s="21"/>
      <c r="MJJ1423" s="21"/>
      <c r="MJK1423" s="21"/>
      <c r="MJL1423" s="21"/>
      <c r="MJM1423" s="21"/>
      <c r="MJN1423" s="21"/>
      <c r="MJO1423" s="21"/>
      <c r="MJP1423" s="21"/>
      <c r="MJQ1423" s="21"/>
      <c r="MJR1423" s="21"/>
      <c r="MJS1423" s="21"/>
      <c r="MJT1423" s="21"/>
      <c r="MJU1423" s="21"/>
      <c r="MJV1423" s="21"/>
      <c r="MJW1423" s="21"/>
      <c r="MJX1423" s="21"/>
      <c r="MJY1423" s="21"/>
      <c r="MJZ1423" s="21"/>
      <c r="MKA1423" s="21"/>
      <c r="MKB1423" s="21"/>
      <c r="MKC1423" s="21"/>
      <c r="MKD1423" s="21"/>
      <c r="MKE1423" s="21"/>
      <c r="MKF1423" s="21"/>
      <c r="MKG1423" s="21"/>
      <c r="MKH1423" s="21"/>
      <c r="MKI1423" s="21"/>
      <c r="MKJ1423" s="21"/>
      <c r="MKK1423" s="21"/>
      <c r="MKL1423" s="21"/>
      <c r="MKM1423" s="21"/>
      <c r="MKN1423" s="21"/>
      <c r="MKO1423" s="21"/>
      <c r="MKP1423" s="21"/>
      <c r="MKQ1423" s="21"/>
      <c r="MKR1423" s="21"/>
      <c r="MKS1423" s="21"/>
      <c r="MKT1423" s="21"/>
      <c r="MKU1423" s="21"/>
      <c r="MKV1423" s="21"/>
      <c r="MKW1423" s="21"/>
      <c r="MKX1423" s="21"/>
      <c r="MKY1423" s="21"/>
      <c r="MKZ1423" s="21"/>
      <c r="MLA1423" s="21"/>
      <c r="MLB1423" s="21"/>
      <c r="MLC1423" s="21"/>
      <c r="MLD1423" s="21"/>
      <c r="MLE1423" s="21"/>
      <c r="MLF1423" s="21"/>
      <c r="MLG1423" s="21"/>
      <c r="MLH1423" s="21"/>
      <c r="MLI1423" s="21"/>
      <c r="MLJ1423" s="21"/>
      <c r="MLK1423" s="21"/>
      <c r="MLL1423" s="21"/>
      <c r="MLM1423" s="21"/>
      <c r="MLN1423" s="21"/>
      <c r="MLO1423" s="21"/>
      <c r="MLP1423" s="21"/>
      <c r="MLQ1423" s="21"/>
      <c r="MLR1423" s="21"/>
      <c r="MLS1423" s="21"/>
      <c r="MLT1423" s="21"/>
      <c r="MLU1423" s="21"/>
      <c r="MLV1423" s="21"/>
      <c r="MLW1423" s="21"/>
      <c r="MLX1423" s="21"/>
      <c r="MLY1423" s="21"/>
      <c r="MLZ1423" s="21"/>
      <c r="MMA1423" s="21"/>
      <c r="MMB1423" s="21"/>
      <c r="MMC1423" s="21"/>
      <c r="MMD1423" s="21"/>
      <c r="MME1423" s="21"/>
      <c r="MMF1423" s="21"/>
      <c r="MMG1423" s="21"/>
      <c r="MMH1423" s="21"/>
      <c r="MMI1423" s="21"/>
      <c r="MMJ1423" s="21"/>
      <c r="MMK1423" s="21"/>
      <c r="MML1423" s="21"/>
      <c r="MMM1423" s="21"/>
      <c r="MMN1423" s="21"/>
      <c r="MMO1423" s="21"/>
      <c r="MMP1423" s="21"/>
      <c r="MMQ1423" s="21"/>
      <c r="MMR1423" s="21"/>
      <c r="MMS1423" s="21"/>
      <c r="MMT1423" s="21"/>
      <c r="MMU1423" s="21"/>
      <c r="MMV1423" s="21"/>
      <c r="MMW1423" s="21"/>
      <c r="MMX1423" s="21"/>
      <c r="MMY1423" s="21"/>
      <c r="MMZ1423" s="21"/>
      <c r="MNA1423" s="21"/>
      <c r="MNB1423" s="21"/>
      <c r="MNC1423" s="21"/>
      <c r="MND1423" s="21"/>
      <c r="MNE1423" s="21"/>
      <c r="MNF1423" s="21"/>
      <c r="MNG1423" s="21"/>
      <c r="MNH1423" s="21"/>
      <c r="MNI1423" s="21"/>
      <c r="MNJ1423" s="21"/>
      <c r="MNK1423" s="21"/>
      <c r="MNL1423" s="21"/>
      <c r="MNM1423" s="21"/>
      <c r="MNN1423" s="21"/>
      <c r="MNO1423" s="21"/>
      <c r="MNP1423" s="21"/>
      <c r="MNQ1423" s="21"/>
      <c r="MNR1423" s="21"/>
      <c r="MNS1423" s="21"/>
      <c r="MNT1423" s="21"/>
      <c r="MNU1423" s="21"/>
      <c r="MNV1423" s="21"/>
      <c r="MNW1423" s="21"/>
      <c r="MNX1423" s="21"/>
      <c r="MNY1423" s="21"/>
      <c r="MNZ1423" s="21"/>
      <c r="MOA1423" s="21"/>
      <c r="MOB1423" s="21"/>
      <c r="MOC1423" s="21"/>
      <c r="MOD1423" s="21"/>
      <c r="MOE1423" s="21"/>
      <c r="MOF1423" s="21"/>
      <c r="MOG1423" s="21"/>
      <c r="MOH1423" s="21"/>
      <c r="MOI1423" s="21"/>
      <c r="MOJ1423" s="21"/>
      <c r="MOK1423" s="21"/>
      <c r="MOL1423" s="21"/>
      <c r="MOM1423" s="21"/>
      <c r="MON1423" s="21"/>
      <c r="MOO1423" s="21"/>
      <c r="MOP1423" s="21"/>
      <c r="MOQ1423" s="21"/>
      <c r="MOR1423" s="21"/>
      <c r="MOS1423" s="21"/>
      <c r="MOT1423" s="21"/>
      <c r="MOU1423" s="21"/>
      <c r="MOV1423" s="21"/>
      <c r="MOW1423" s="21"/>
      <c r="MOX1423" s="21"/>
      <c r="MOY1423" s="21"/>
      <c r="MOZ1423" s="21"/>
      <c r="MPA1423" s="21"/>
      <c r="MPB1423" s="21"/>
      <c r="MPC1423" s="21"/>
      <c r="MPD1423" s="21"/>
      <c r="MPE1423" s="21"/>
      <c r="MPF1423" s="21"/>
      <c r="MPG1423" s="21"/>
      <c r="MPH1423" s="21"/>
      <c r="MPI1423" s="21"/>
      <c r="MPJ1423" s="21"/>
      <c r="MPK1423" s="21"/>
      <c r="MPL1423" s="21"/>
      <c r="MPM1423" s="21"/>
      <c r="MPN1423" s="21"/>
      <c r="MPO1423" s="21"/>
      <c r="MPP1423" s="21"/>
      <c r="MPQ1423" s="21"/>
      <c r="MPR1423" s="21"/>
      <c r="MPS1423" s="21"/>
      <c r="MPT1423" s="21"/>
      <c r="MPU1423" s="21"/>
      <c r="MPV1423" s="21"/>
      <c r="MPW1423" s="21"/>
      <c r="MPX1423" s="21"/>
      <c r="MPY1423" s="21"/>
      <c r="MPZ1423" s="21"/>
      <c r="MQA1423" s="21"/>
      <c r="MQB1423" s="21"/>
      <c r="MQC1423" s="21"/>
      <c r="MQD1423" s="21"/>
      <c r="MQE1423" s="21"/>
      <c r="MQF1423" s="21"/>
      <c r="MQG1423" s="21"/>
      <c r="MQH1423" s="21"/>
      <c r="MQI1423" s="21"/>
      <c r="MQJ1423" s="21"/>
      <c r="MQK1423" s="21"/>
      <c r="MQL1423" s="21"/>
      <c r="MQM1423" s="21"/>
      <c r="MQN1423" s="21"/>
      <c r="MQO1423" s="21"/>
      <c r="MQP1423" s="21"/>
      <c r="MQQ1423" s="21"/>
      <c r="MQR1423" s="21"/>
      <c r="MQS1423" s="21"/>
      <c r="MQT1423" s="21"/>
      <c r="MQU1423" s="21"/>
      <c r="MQV1423" s="21"/>
      <c r="MQW1423" s="21"/>
      <c r="MQX1423" s="21"/>
      <c r="MQY1423" s="21"/>
      <c r="MQZ1423" s="21"/>
      <c r="MRA1423" s="21"/>
      <c r="MRB1423" s="21"/>
      <c r="MRC1423" s="21"/>
      <c r="MRD1423" s="21"/>
      <c r="MRE1423" s="21"/>
      <c r="MRF1423" s="21"/>
      <c r="MRG1423" s="21"/>
      <c r="MRH1423" s="21"/>
      <c r="MRI1423" s="21"/>
      <c r="MRJ1423" s="21"/>
      <c r="MRK1423" s="21"/>
      <c r="MRL1423" s="21"/>
      <c r="MRM1423" s="21"/>
      <c r="MRN1423" s="21"/>
      <c r="MRO1423" s="21"/>
      <c r="MRP1423" s="21"/>
      <c r="MRQ1423" s="21"/>
      <c r="MRR1423" s="21"/>
      <c r="MRS1423" s="21"/>
      <c r="MRT1423" s="21"/>
      <c r="MRU1423" s="21"/>
      <c r="MRV1423" s="21"/>
      <c r="MRW1423" s="21"/>
      <c r="MRX1423" s="21"/>
      <c r="MRY1423" s="21"/>
      <c r="MRZ1423" s="21"/>
      <c r="MSA1423" s="21"/>
      <c r="MSB1423" s="21"/>
      <c r="MSC1423" s="21"/>
      <c r="MSD1423" s="21"/>
      <c r="MSE1423" s="21"/>
      <c r="MSF1423" s="21"/>
      <c r="MSG1423" s="21"/>
      <c r="MSH1423" s="21"/>
      <c r="MSI1423" s="21"/>
      <c r="MSJ1423" s="21"/>
      <c r="MSK1423" s="21"/>
      <c r="MSL1423" s="21"/>
      <c r="MSM1423" s="21"/>
      <c r="MSN1423" s="21"/>
      <c r="MSO1423" s="21"/>
      <c r="MSP1423" s="21"/>
      <c r="MSQ1423" s="21"/>
      <c r="MSR1423" s="21"/>
      <c r="MSS1423" s="21"/>
      <c r="MST1423" s="21"/>
      <c r="MSU1423" s="21"/>
      <c r="MSV1423" s="21"/>
      <c r="MSW1423" s="21"/>
      <c r="MSX1423" s="21"/>
      <c r="MSY1423" s="21"/>
      <c r="MSZ1423" s="21"/>
      <c r="MTA1423" s="21"/>
      <c r="MTB1423" s="21"/>
      <c r="MTC1423" s="21"/>
      <c r="MTD1423" s="21"/>
      <c r="MTE1423" s="21"/>
      <c r="MTF1423" s="21"/>
      <c r="MTG1423" s="21"/>
      <c r="MTH1423" s="21"/>
      <c r="MTI1423" s="21"/>
      <c r="MTJ1423" s="21"/>
      <c r="MTK1423" s="21"/>
      <c r="MTL1423" s="21"/>
      <c r="MTM1423" s="21"/>
      <c r="MTN1423" s="21"/>
      <c r="MTO1423" s="21"/>
      <c r="MTP1423" s="21"/>
      <c r="MTQ1423" s="21"/>
      <c r="MTR1423" s="21"/>
      <c r="MTS1423" s="21"/>
      <c r="MTT1423" s="21"/>
      <c r="MTU1423" s="21"/>
      <c r="MTV1423" s="21"/>
      <c r="MTW1423" s="21"/>
      <c r="MTX1423" s="21"/>
      <c r="MTY1423" s="21"/>
      <c r="MTZ1423" s="21"/>
      <c r="MUA1423" s="21"/>
      <c r="MUB1423" s="21"/>
      <c r="MUC1423" s="21"/>
      <c r="MUD1423" s="21"/>
      <c r="MUE1423" s="21"/>
      <c r="MUF1423" s="21"/>
      <c r="MUG1423" s="21"/>
      <c r="MUH1423" s="21"/>
      <c r="MUI1423" s="21"/>
      <c r="MUJ1423" s="21"/>
      <c r="MUK1423" s="21"/>
      <c r="MUL1423" s="21"/>
      <c r="MUM1423" s="21"/>
      <c r="MUN1423" s="21"/>
      <c r="MUO1423" s="21"/>
      <c r="MUP1423" s="21"/>
      <c r="MUQ1423" s="21"/>
      <c r="MUR1423" s="21"/>
      <c r="MUS1423" s="21"/>
      <c r="MUT1423" s="21"/>
      <c r="MUU1423" s="21"/>
      <c r="MUV1423" s="21"/>
      <c r="MUW1423" s="21"/>
      <c r="MUX1423" s="21"/>
      <c r="MUY1423" s="21"/>
      <c r="MUZ1423" s="21"/>
      <c r="MVA1423" s="21"/>
      <c r="MVB1423" s="21"/>
      <c r="MVC1423" s="21"/>
      <c r="MVD1423" s="21"/>
      <c r="MVE1423" s="21"/>
      <c r="MVF1423" s="21"/>
      <c r="MVG1423" s="21"/>
      <c r="MVH1423" s="21"/>
      <c r="MVI1423" s="21"/>
      <c r="MVJ1423" s="21"/>
      <c r="MVK1423" s="21"/>
      <c r="MVL1423" s="21"/>
      <c r="MVM1423" s="21"/>
      <c r="MVN1423" s="21"/>
      <c r="MVO1423" s="21"/>
      <c r="MVP1423" s="21"/>
      <c r="MVQ1423" s="21"/>
      <c r="MVR1423" s="21"/>
      <c r="MVS1423" s="21"/>
      <c r="MVT1423" s="21"/>
      <c r="MVU1423" s="21"/>
      <c r="MVV1423" s="21"/>
      <c r="MVW1423" s="21"/>
      <c r="MVX1423" s="21"/>
      <c r="MVY1423" s="21"/>
      <c r="MVZ1423" s="21"/>
      <c r="MWA1423" s="21"/>
      <c r="MWB1423" s="21"/>
      <c r="MWC1423" s="21"/>
      <c r="MWD1423" s="21"/>
      <c r="MWE1423" s="21"/>
      <c r="MWF1423" s="21"/>
      <c r="MWG1423" s="21"/>
      <c r="MWH1423" s="21"/>
      <c r="MWI1423" s="21"/>
      <c r="MWJ1423" s="21"/>
      <c r="MWK1423" s="21"/>
      <c r="MWL1423" s="21"/>
      <c r="MWM1423" s="21"/>
      <c r="MWN1423" s="21"/>
      <c r="MWO1423" s="21"/>
      <c r="MWP1423" s="21"/>
      <c r="MWQ1423" s="21"/>
      <c r="MWR1423" s="21"/>
      <c r="MWS1423" s="21"/>
      <c r="MWT1423" s="21"/>
      <c r="MWU1423" s="21"/>
      <c r="MWV1423" s="21"/>
      <c r="MWW1423" s="21"/>
      <c r="MWX1423" s="21"/>
      <c r="MWY1423" s="21"/>
      <c r="MWZ1423" s="21"/>
      <c r="MXA1423" s="21"/>
      <c r="MXB1423" s="21"/>
      <c r="MXC1423" s="21"/>
      <c r="MXD1423" s="21"/>
      <c r="MXE1423" s="21"/>
      <c r="MXF1423" s="21"/>
      <c r="MXG1423" s="21"/>
      <c r="MXH1423" s="21"/>
      <c r="MXI1423" s="21"/>
      <c r="MXJ1423" s="21"/>
      <c r="MXK1423" s="21"/>
      <c r="MXL1423" s="21"/>
      <c r="MXM1423" s="21"/>
      <c r="MXN1423" s="21"/>
      <c r="MXO1423" s="21"/>
      <c r="MXP1423" s="21"/>
      <c r="MXQ1423" s="21"/>
      <c r="MXR1423" s="21"/>
      <c r="MXS1423" s="21"/>
      <c r="MXT1423" s="21"/>
      <c r="MXU1423" s="21"/>
      <c r="MXV1423" s="21"/>
      <c r="MXW1423" s="21"/>
      <c r="MXX1423" s="21"/>
      <c r="MXY1423" s="21"/>
      <c r="MXZ1423" s="21"/>
      <c r="MYA1423" s="21"/>
      <c r="MYB1423" s="21"/>
      <c r="MYC1423" s="21"/>
      <c r="MYD1423" s="21"/>
      <c r="MYE1423" s="21"/>
      <c r="MYF1423" s="21"/>
      <c r="MYG1423" s="21"/>
      <c r="MYH1423" s="21"/>
      <c r="MYI1423" s="21"/>
      <c r="MYJ1423" s="21"/>
      <c r="MYK1423" s="21"/>
      <c r="MYL1423" s="21"/>
      <c r="MYM1423" s="21"/>
      <c r="MYN1423" s="21"/>
      <c r="MYO1423" s="21"/>
      <c r="MYP1423" s="21"/>
      <c r="MYQ1423" s="21"/>
      <c r="MYR1423" s="21"/>
      <c r="MYS1423" s="21"/>
      <c r="MYT1423" s="21"/>
      <c r="MYU1423" s="21"/>
      <c r="MYV1423" s="21"/>
      <c r="MYW1423" s="21"/>
      <c r="MYX1423" s="21"/>
      <c r="MYY1423" s="21"/>
      <c r="MYZ1423" s="21"/>
      <c r="MZA1423" s="21"/>
      <c r="MZB1423" s="21"/>
      <c r="MZC1423" s="21"/>
      <c r="MZD1423" s="21"/>
      <c r="MZE1423" s="21"/>
      <c r="MZF1423" s="21"/>
      <c r="MZG1423" s="21"/>
      <c r="MZH1423" s="21"/>
      <c r="MZI1423" s="21"/>
      <c r="MZJ1423" s="21"/>
      <c r="MZK1423" s="21"/>
      <c r="MZL1423" s="21"/>
      <c r="MZM1423" s="21"/>
      <c r="MZN1423" s="21"/>
      <c r="MZO1423" s="21"/>
      <c r="MZP1423" s="21"/>
      <c r="MZQ1423" s="21"/>
      <c r="MZR1423" s="21"/>
      <c r="MZS1423" s="21"/>
      <c r="MZT1423" s="21"/>
      <c r="MZU1423" s="21"/>
      <c r="MZV1423" s="21"/>
      <c r="MZW1423" s="21"/>
      <c r="MZX1423" s="21"/>
      <c r="MZY1423" s="21"/>
      <c r="MZZ1423" s="21"/>
      <c r="NAA1423" s="21"/>
      <c r="NAB1423" s="21"/>
      <c r="NAC1423" s="21"/>
      <c r="NAD1423" s="21"/>
      <c r="NAE1423" s="21"/>
      <c r="NAF1423" s="21"/>
      <c r="NAG1423" s="21"/>
      <c r="NAH1423" s="21"/>
      <c r="NAI1423" s="21"/>
      <c r="NAJ1423" s="21"/>
      <c r="NAK1423" s="21"/>
      <c r="NAL1423" s="21"/>
      <c r="NAM1423" s="21"/>
      <c r="NAN1423" s="21"/>
      <c r="NAO1423" s="21"/>
      <c r="NAP1423" s="21"/>
      <c r="NAQ1423" s="21"/>
      <c r="NAR1423" s="21"/>
      <c r="NAS1423" s="21"/>
      <c r="NAT1423" s="21"/>
      <c r="NAU1423" s="21"/>
      <c r="NAV1423" s="21"/>
      <c r="NAW1423" s="21"/>
      <c r="NAX1423" s="21"/>
      <c r="NAY1423" s="21"/>
      <c r="NAZ1423" s="21"/>
      <c r="NBA1423" s="21"/>
      <c r="NBB1423" s="21"/>
      <c r="NBC1423" s="21"/>
      <c r="NBD1423" s="21"/>
      <c r="NBE1423" s="21"/>
      <c r="NBF1423" s="21"/>
      <c r="NBG1423" s="21"/>
      <c r="NBH1423" s="21"/>
      <c r="NBI1423" s="21"/>
      <c r="NBJ1423" s="21"/>
      <c r="NBK1423" s="21"/>
      <c r="NBL1423" s="21"/>
      <c r="NBM1423" s="21"/>
      <c r="NBN1423" s="21"/>
      <c r="NBO1423" s="21"/>
      <c r="NBP1423" s="21"/>
      <c r="NBQ1423" s="21"/>
      <c r="NBR1423" s="21"/>
      <c r="NBS1423" s="21"/>
      <c r="NBT1423" s="21"/>
      <c r="NBU1423" s="21"/>
      <c r="NBV1423" s="21"/>
      <c r="NBW1423" s="21"/>
      <c r="NBX1423" s="21"/>
      <c r="NBY1423" s="21"/>
      <c r="NBZ1423" s="21"/>
      <c r="NCA1423" s="21"/>
      <c r="NCB1423" s="21"/>
      <c r="NCC1423" s="21"/>
      <c r="NCD1423" s="21"/>
      <c r="NCE1423" s="21"/>
      <c r="NCF1423" s="21"/>
      <c r="NCG1423" s="21"/>
      <c r="NCH1423" s="21"/>
      <c r="NCI1423" s="21"/>
      <c r="NCJ1423" s="21"/>
      <c r="NCK1423" s="21"/>
      <c r="NCL1423" s="21"/>
      <c r="NCM1423" s="21"/>
      <c r="NCN1423" s="21"/>
      <c r="NCO1423" s="21"/>
      <c r="NCP1423" s="21"/>
      <c r="NCQ1423" s="21"/>
      <c r="NCR1423" s="21"/>
      <c r="NCS1423" s="21"/>
      <c r="NCT1423" s="21"/>
      <c r="NCU1423" s="21"/>
      <c r="NCV1423" s="21"/>
      <c r="NCW1423" s="21"/>
      <c r="NCX1423" s="21"/>
      <c r="NCY1423" s="21"/>
      <c r="NCZ1423" s="21"/>
      <c r="NDA1423" s="21"/>
      <c r="NDB1423" s="21"/>
      <c r="NDC1423" s="21"/>
      <c r="NDD1423" s="21"/>
      <c r="NDE1423" s="21"/>
      <c r="NDF1423" s="21"/>
      <c r="NDG1423" s="21"/>
      <c r="NDH1423" s="21"/>
      <c r="NDI1423" s="21"/>
      <c r="NDJ1423" s="21"/>
      <c r="NDK1423" s="21"/>
      <c r="NDL1423" s="21"/>
      <c r="NDM1423" s="21"/>
      <c r="NDN1423" s="21"/>
      <c r="NDO1423" s="21"/>
      <c r="NDP1423" s="21"/>
      <c r="NDQ1423" s="21"/>
      <c r="NDR1423" s="21"/>
      <c r="NDS1423" s="21"/>
      <c r="NDT1423" s="21"/>
      <c r="NDU1423" s="21"/>
      <c r="NDV1423" s="21"/>
      <c r="NDW1423" s="21"/>
      <c r="NDX1423" s="21"/>
      <c r="NDY1423" s="21"/>
      <c r="NDZ1423" s="21"/>
      <c r="NEA1423" s="21"/>
      <c r="NEB1423" s="21"/>
      <c r="NEC1423" s="21"/>
      <c r="NED1423" s="21"/>
      <c r="NEE1423" s="21"/>
      <c r="NEF1423" s="21"/>
      <c r="NEG1423" s="21"/>
      <c r="NEH1423" s="21"/>
      <c r="NEI1423" s="21"/>
      <c r="NEJ1423" s="21"/>
      <c r="NEK1423" s="21"/>
      <c r="NEL1423" s="21"/>
      <c r="NEM1423" s="21"/>
      <c r="NEN1423" s="21"/>
      <c r="NEO1423" s="21"/>
      <c r="NEP1423" s="21"/>
      <c r="NEQ1423" s="21"/>
      <c r="NER1423" s="21"/>
      <c r="NES1423" s="21"/>
      <c r="NET1423" s="21"/>
      <c r="NEU1423" s="21"/>
      <c r="NEV1423" s="21"/>
      <c r="NEW1423" s="21"/>
      <c r="NEX1423" s="21"/>
      <c r="NEY1423" s="21"/>
      <c r="NEZ1423" s="21"/>
      <c r="NFA1423" s="21"/>
      <c r="NFB1423" s="21"/>
      <c r="NFC1423" s="21"/>
      <c r="NFD1423" s="21"/>
      <c r="NFE1423" s="21"/>
      <c r="NFF1423" s="21"/>
      <c r="NFG1423" s="21"/>
      <c r="NFH1423" s="21"/>
      <c r="NFI1423" s="21"/>
      <c r="NFJ1423" s="21"/>
      <c r="NFK1423" s="21"/>
      <c r="NFL1423" s="21"/>
      <c r="NFM1423" s="21"/>
      <c r="NFN1423" s="21"/>
      <c r="NFO1423" s="21"/>
      <c r="NFP1423" s="21"/>
      <c r="NFQ1423" s="21"/>
      <c r="NFR1423" s="21"/>
      <c r="NFS1423" s="21"/>
      <c r="NFT1423" s="21"/>
      <c r="NFU1423" s="21"/>
      <c r="NFV1423" s="21"/>
      <c r="NFW1423" s="21"/>
      <c r="NFX1423" s="21"/>
      <c r="NFY1423" s="21"/>
      <c r="NFZ1423" s="21"/>
      <c r="NGA1423" s="21"/>
      <c r="NGB1423" s="21"/>
      <c r="NGC1423" s="21"/>
      <c r="NGD1423" s="21"/>
      <c r="NGE1423" s="21"/>
      <c r="NGF1423" s="21"/>
      <c r="NGG1423" s="21"/>
      <c r="NGH1423" s="21"/>
      <c r="NGI1423" s="21"/>
      <c r="NGJ1423" s="21"/>
      <c r="NGK1423" s="21"/>
      <c r="NGL1423" s="21"/>
      <c r="NGM1423" s="21"/>
      <c r="NGN1423" s="21"/>
      <c r="NGO1423" s="21"/>
      <c r="NGP1423" s="21"/>
      <c r="NGQ1423" s="21"/>
      <c r="NGR1423" s="21"/>
      <c r="NGS1423" s="21"/>
      <c r="NGT1423" s="21"/>
      <c r="NGU1423" s="21"/>
      <c r="NGV1423" s="21"/>
      <c r="NGW1423" s="21"/>
      <c r="NGX1423" s="21"/>
      <c r="NGY1423" s="21"/>
      <c r="NGZ1423" s="21"/>
      <c r="NHA1423" s="21"/>
      <c r="NHB1423" s="21"/>
      <c r="NHC1423" s="21"/>
      <c r="NHD1423" s="21"/>
      <c r="NHE1423" s="21"/>
      <c r="NHF1423" s="21"/>
      <c r="NHG1423" s="21"/>
      <c r="NHH1423" s="21"/>
      <c r="NHI1423" s="21"/>
      <c r="NHJ1423" s="21"/>
      <c r="NHK1423" s="21"/>
      <c r="NHL1423" s="21"/>
      <c r="NHM1423" s="21"/>
      <c r="NHN1423" s="21"/>
      <c r="NHO1423" s="21"/>
      <c r="NHP1423" s="21"/>
      <c r="NHQ1423" s="21"/>
      <c r="NHR1423" s="21"/>
      <c r="NHS1423" s="21"/>
      <c r="NHT1423" s="21"/>
      <c r="NHU1423" s="21"/>
      <c r="NHV1423" s="21"/>
      <c r="NHW1423" s="21"/>
      <c r="NHX1423" s="21"/>
      <c r="NHY1423" s="21"/>
      <c r="NHZ1423" s="21"/>
      <c r="NIA1423" s="21"/>
      <c r="NIB1423" s="21"/>
      <c r="NIC1423" s="21"/>
      <c r="NID1423" s="21"/>
      <c r="NIE1423" s="21"/>
      <c r="NIF1423" s="21"/>
      <c r="NIG1423" s="21"/>
      <c r="NIH1423" s="21"/>
      <c r="NII1423" s="21"/>
      <c r="NIJ1423" s="21"/>
      <c r="NIK1423" s="21"/>
      <c r="NIL1423" s="21"/>
      <c r="NIM1423" s="21"/>
      <c r="NIN1423" s="21"/>
      <c r="NIO1423" s="21"/>
      <c r="NIP1423" s="21"/>
      <c r="NIQ1423" s="21"/>
      <c r="NIR1423" s="21"/>
      <c r="NIS1423" s="21"/>
      <c r="NIT1423" s="21"/>
      <c r="NIU1423" s="21"/>
      <c r="NIV1423" s="21"/>
      <c r="NIW1423" s="21"/>
      <c r="NIX1423" s="21"/>
      <c r="NIY1423" s="21"/>
      <c r="NIZ1423" s="21"/>
      <c r="NJA1423" s="21"/>
      <c r="NJB1423" s="21"/>
      <c r="NJC1423" s="21"/>
      <c r="NJD1423" s="21"/>
      <c r="NJE1423" s="21"/>
      <c r="NJF1423" s="21"/>
      <c r="NJG1423" s="21"/>
      <c r="NJH1423" s="21"/>
      <c r="NJI1423" s="21"/>
      <c r="NJJ1423" s="21"/>
      <c r="NJK1423" s="21"/>
      <c r="NJL1423" s="21"/>
      <c r="NJM1423" s="21"/>
      <c r="NJN1423" s="21"/>
      <c r="NJO1423" s="21"/>
      <c r="NJP1423" s="21"/>
      <c r="NJQ1423" s="21"/>
      <c r="NJR1423" s="21"/>
      <c r="NJS1423" s="21"/>
      <c r="NJT1423" s="21"/>
      <c r="NJU1423" s="21"/>
      <c r="NJV1423" s="21"/>
      <c r="NJW1423" s="21"/>
      <c r="NJX1423" s="21"/>
      <c r="NJY1423" s="21"/>
      <c r="NJZ1423" s="21"/>
      <c r="NKA1423" s="21"/>
      <c r="NKB1423" s="21"/>
      <c r="NKC1423" s="21"/>
      <c r="NKD1423" s="21"/>
      <c r="NKE1423" s="21"/>
      <c r="NKF1423" s="21"/>
      <c r="NKG1423" s="21"/>
      <c r="NKH1423" s="21"/>
      <c r="NKI1423" s="21"/>
      <c r="NKJ1423" s="21"/>
      <c r="NKK1423" s="21"/>
      <c r="NKL1423" s="21"/>
      <c r="NKM1423" s="21"/>
      <c r="NKN1423" s="21"/>
      <c r="NKO1423" s="21"/>
      <c r="NKP1423" s="21"/>
      <c r="NKQ1423" s="21"/>
      <c r="NKR1423" s="21"/>
      <c r="NKS1423" s="21"/>
      <c r="NKT1423" s="21"/>
      <c r="NKU1423" s="21"/>
      <c r="NKV1423" s="21"/>
      <c r="NKW1423" s="21"/>
      <c r="NKX1423" s="21"/>
      <c r="NKY1423" s="21"/>
      <c r="NKZ1423" s="21"/>
      <c r="NLA1423" s="21"/>
      <c r="NLB1423" s="21"/>
      <c r="NLC1423" s="21"/>
      <c r="NLD1423" s="21"/>
      <c r="NLE1423" s="21"/>
      <c r="NLF1423" s="21"/>
      <c r="NLG1423" s="21"/>
      <c r="NLH1423" s="21"/>
      <c r="NLI1423" s="21"/>
      <c r="NLJ1423" s="21"/>
      <c r="NLK1423" s="21"/>
      <c r="NLL1423" s="21"/>
      <c r="NLM1423" s="21"/>
      <c r="NLN1423" s="21"/>
      <c r="NLO1423" s="21"/>
      <c r="NLP1423" s="21"/>
      <c r="NLQ1423" s="21"/>
      <c r="NLR1423" s="21"/>
      <c r="NLS1423" s="21"/>
      <c r="NLT1423" s="21"/>
      <c r="NLU1423" s="21"/>
      <c r="NLV1423" s="21"/>
      <c r="NLW1423" s="21"/>
      <c r="NLX1423" s="21"/>
      <c r="NLY1423" s="21"/>
      <c r="NLZ1423" s="21"/>
      <c r="NMA1423" s="21"/>
      <c r="NMB1423" s="21"/>
      <c r="NMC1423" s="21"/>
      <c r="NMD1423" s="21"/>
      <c r="NME1423" s="21"/>
      <c r="NMF1423" s="21"/>
      <c r="NMG1423" s="21"/>
      <c r="NMH1423" s="21"/>
      <c r="NMI1423" s="21"/>
      <c r="NMJ1423" s="21"/>
      <c r="NMK1423" s="21"/>
      <c r="NML1423" s="21"/>
      <c r="NMM1423" s="21"/>
      <c r="NMN1423" s="21"/>
      <c r="NMO1423" s="21"/>
      <c r="NMP1423" s="21"/>
      <c r="NMQ1423" s="21"/>
      <c r="NMR1423" s="21"/>
      <c r="NMS1423" s="21"/>
      <c r="NMT1423" s="21"/>
      <c r="NMU1423" s="21"/>
      <c r="NMV1423" s="21"/>
      <c r="NMW1423" s="21"/>
      <c r="NMX1423" s="21"/>
      <c r="NMY1423" s="21"/>
      <c r="NMZ1423" s="21"/>
      <c r="NNA1423" s="21"/>
      <c r="NNB1423" s="21"/>
      <c r="NNC1423" s="21"/>
      <c r="NND1423" s="21"/>
      <c r="NNE1423" s="21"/>
      <c r="NNF1423" s="21"/>
      <c r="NNG1423" s="21"/>
      <c r="NNH1423" s="21"/>
      <c r="NNI1423" s="21"/>
      <c r="NNJ1423" s="21"/>
      <c r="NNK1423" s="21"/>
      <c r="NNL1423" s="21"/>
      <c r="NNM1423" s="21"/>
      <c r="NNN1423" s="21"/>
      <c r="NNO1423" s="21"/>
      <c r="NNP1423" s="21"/>
      <c r="NNQ1423" s="21"/>
      <c r="NNR1423" s="21"/>
      <c r="NNS1423" s="21"/>
      <c r="NNT1423" s="21"/>
      <c r="NNU1423" s="21"/>
      <c r="NNV1423" s="21"/>
      <c r="NNW1423" s="21"/>
      <c r="NNX1423" s="21"/>
      <c r="NNY1423" s="21"/>
      <c r="NNZ1423" s="21"/>
      <c r="NOA1423" s="21"/>
      <c r="NOB1423" s="21"/>
      <c r="NOC1423" s="21"/>
      <c r="NOD1423" s="21"/>
      <c r="NOE1423" s="21"/>
      <c r="NOF1423" s="21"/>
      <c r="NOG1423" s="21"/>
      <c r="NOH1423" s="21"/>
      <c r="NOI1423" s="21"/>
      <c r="NOJ1423" s="21"/>
      <c r="NOK1423" s="21"/>
      <c r="NOL1423" s="21"/>
      <c r="NOM1423" s="21"/>
      <c r="NON1423" s="21"/>
      <c r="NOO1423" s="21"/>
      <c r="NOP1423" s="21"/>
      <c r="NOQ1423" s="21"/>
      <c r="NOR1423" s="21"/>
      <c r="NOS1423" s="21"/>
      <c r="NOT1423" s="21"/>
      <c r="NOU1423" s="21"/>
      <c r="NOV1423" s="21"/>
      <c r="NOW1423" s="21"/>
      <c r="NOX1423" s="21"/>
      <c r="NOY1423" s="21"/>
      <c r="NOZ1423" s="21"/>
      <c r="NPA1423" s="21"/>
      <c r="NPB1423" s="21"/>
      <c r="NPC1423" s="21"/>
      <c r="NPD1423" s="21"/>
      <c r="NPE1423" s="21"/>
      <c r="NPF1423" s="21"/>
      <c r="NPG1423" s="21"/>
      <c r="NPH1423" s="21"/>
      <c r="NPI1423" s="21"/>
      <c r="NPJ1423" s="21"/>
      <c r="NPK1423" s="21"/>
      <c r="NPL1423" s="21"/>
      <c r="NPM1423" s="21"/>
      <c r="NPN1423" s="21"/>
      <c r="NPO1423" s="21"/>
      <c r="NPP1423" s="21"/>
      <c r="NPQ1423" s="21"/>
      <c r="NPR1423" s="21"/>
      <c r="NPS1423" s="21"/>
      <c r="NPT1423" s="21"/>
      <c r="NPU1423" s="21"/>
      <c r="NPV1423" s="21"/>
      <c r="NPW1423" s="21"/>
      <c r="NPX1423" s="21"/>
      <c r="NPY1423" s="21"/>
      <c r="NPZ1423" s="21"/>
      <c r="NQA1423" s="21"/>
      <c r="NQB1423" s="21"/>
      <c r="NQC1423" s="21"/>
      <c r="NQD1423" s="21"/>
      <c r="NQE1423" s="21"/>
      <c r="NQF1423" s="21"/>
      <c r="NQG1423" s="21"/>
      <c r="NQH1423" s="21"/>
      <c r="NQI1423" s="21"/>
      <c r="NQJ1423" s="21"/>
      <c r="NQK1423" s="21"/>
      <c r="NQL1423" s="21"/>
      <c r="NQM1423" s="21"/>
      <c r="NQN1423" s="21"/>
      <c r="NQO1423" s="21"/>
      <c r="NQP1423" s="21"/>
      <c r="NQQ1423" s="21"/>
      <c r="NQR1423" s="21"/>
      <c r="NQS1423" s="21"/>
      <c r="NQT1423" s="21"/>
      <c r="NQU1423" s="21"/>
      <c r="NQV1423" s="21"/>
      <c r="NQW1423" s="21"/>
      <c r="NQX1423" s="21"/>
      <c r="NQY1423" s="21"/>
      <c r="NQZ1423" s="21"/>
      <c r="NRA1423" s="21"/>
      <c r="NRB1423" s="21"/>
      <c r="NRC1423" s="21"/>
      <c r="NRD1423" s="21"/>
      <c r="NRE1423" s="21"/>
      <c r="NRF1423" s="21"/>
      <c r="NRG1423" s="21"/>
      <c r="NRH1423" s="21"/>
      <c r="NRI1423" s="21"/>
      <c r="NRJ1423" s="21"/>
      <c r="NRK1423" s="21"/>
      <c r="NRL1423" s="21"/>
      <c r="NRM1423" s="21"/>
      <c r="NRN1423" s="21"/>
      <c r="NRO1423" s="21"/>
      <c r="NRP1423" s="21"/>
      <c r="NRQ1423" s="21"/>
      <c r="NRR1423" s="21"/>
      <c r="NRS1423" s="21"/>
      <c r="NRT1423" s="21"/>
      <c r="NRU1423" s="21"/>
      <c r="NRV1423" s="21"/>
      <c r="NRW1423" s="21"/>
      <c r="NRX1423" s="21"/>
      <c r="NRY1423" s="21"/>
      <c r="NRZ1423" s="21"/>
      <c r="NSA1423" s="21"/>
      <c r="NSB1423" s="21"/>
      <c r="NSC1423" s="21"/>
      <c r="NSD1423" s="21"/>
      <c r="NSE1423" s="21"/>
      <c r="NSF1423" s="21"/>
      <c r="NSG1423" s="21"/>
      <c r="NSH1423" s="21"/>
      <c r="NSI1423" s="21"/>
      <c r="NSJ1423" s="21"/>
      <c r="NSK1423" s="21"/>
      <c r="NSL1423" s="21"/>
      <c r="NSM1423" s="21"/>
      <c r="NSN1423" s="21"/>
      <c r="NSO1423" s="21"/>
      <c r="NSP1423" s="21"/>
      <c r="NSQ1423" s="21"/>
      <c r="NSR1423" s="21"/>
      <c r="NSS1423" s="21"/>
      <c r="NST1423" s="21"/>
      <c r="NSU1423" s="21"/>
      <c r="NSV1423" s="21"/>
      <c r="NSW1423" s="21"/>
      <c r="NSX1423" s="21"/>
      <c r="NSY1423" s="21"/>
      <c r="NSZ1423" s="21"/>
      <c r="NTA1423" s="21"/>
      <c r="NTB1423" s="21"/>
      <c r="NTC1423" s="21"/>
      <c r="NTD1423" s="21"/>
      <c r="NTE1423" s="21"/>
      <c r="NTF1423" s="21"/>
      <c r="NTG1423" s="21"/>
      <c r="NTH1423" s="21"/>
      <c r="NTI1423" s="21"/>
      <c r="NTJ1423" s="21"/>
      <c r="NTK1423" s="21"/>
      <c r="NTL1423" s="21"/>
      <c r="NTM1423" s="21"/>
      <c r="NTN1423" s="21"/>
      <c r="NTO1423" s="21"/>
      <c r="NTP1423" s="21"/>
      <c r="NTQ1423" s="21"/>
      <c r="NTR1423" s="21"/>
      <c r="NTS1423" s="21"/>
      <c r="NTT1423" s="21"/>
      <c r="NTU1423" s="21"/>
      <c r="NTV1423" s="21"/>
      <c r="NTW1423" s="21"/>
      <c r="NTX1423" s="21"/>
      <c r="NTY1423" s="21"/>
      <c r="NTZ1423" s="21"/>
      <c r="NUA1423" s="21"/>
      <c r="NUB1423" s="21"/>
      <c r="NUC1423" s="21"/>
      <c r="NUD1423" s="21"/>
      <c r="NUE1423" s="21"/>
      <c r="NUF1423" s="21"/>
      <c r="NUG1423" s="21"/>
      <c r="NUH1423" s="21"/>
      <c r="NUI1423" s="21"/>
      <c r="NUJ1423" s="21"/>
      <c r="NUK1423" s="21"/>
      <c r="NUL1423" s="21"/>
      <c r="NUM1423" s="21"/>
      <c r="NUN1423" s="21"/>
      <c r="NUO1423" s="21"/>
      <c r="NUP1423" s="21"/>
      <c r="NUQ1423" s="21"/>
      <c r="NUR1423" s="21"/>
      <c r="NUS1423" s="21"/>
      <c r="NUT1423" s="21"/>
      <c r="NUU1423" s="21"/>
      <c r="NUV1423" s="21"/>
      <c r="NUW1423" s="21"/>
      <c r="NUX1423" s="21"/>
      <c r="NUY1423" s="21"/>
      <c r="NUZ1423" s="21"/>
      <c r="NVA1423" s="21"/>
      <c r="NVB1423" s="21"/>
      <c r="NVC1423" s="21"/>
      <c r="NVD1423" s="21"/>
      <c r="NVE1423" s="21"/>
      <c r="NVF1423" s="21"/>
      <c r="NVG1423" s="21"/>
      <c r="NVH1423" s="21"/>
      <c r="NVI1423" s="21"/>
      <c r="NVJ1423" s="21"/>
      <c r="NVK1423" s="21"/>
      <c r="NVL1423" s="21"/>
      <c r="NVM1423" s="21"/>
      <c r="NVN1423" s="21"/>
      <c r="NVO1423" s="21"/>
      <c r="NVP1423" s="21"/>
      <c r="NVQ1423" s="21"/>
      <c r="NVR1423" s="21"/>
      <c r="NVS1423" s="21"/>
      <c r="NVT1423" s="21"/>
      <c r="NVU1423" s="21"/>
      <c r="NVV1423" s="21"/>
      <c r="NVW1423" s="21"/>
      <c r="NVX1423" s="21"/>
      <c r="NVY1423" s="21"/>
      <c r="NVZ1423" s="21"/>
      <c r="NWA1423" s="21"/>
      <c r="NWB1423" s="21"/>
      <c r="NWC1423" s="21"/>
      <c r="NWD1423" s="21"/>
      <c r="NWE1423" s="21"/>
      <c r="NWF1423" s="21"/>
      <c r="NWG1423" s="21"/>
      <c r="NWH1423" s="21"/>
      <c r="NWI1423" s="21"/>
      <c r="NWJ1423" s="21"/>
      <c r="NWK1423" s="21"/>
      <c r="NWL1423" s="21"/>
      <c r="NWM1423" s="21"/>
      <c r="NWN1423" s="21"/>
      <c r="NWO1423" s="21"/>
      <c r="NWP1423" s="21"/>
      <c r="NWQ1423" s="21"/>
      <c r="NWR1423" s="21"/>
      <c r="NWS1423" s="21"/>
      <c r="NWT1423" s="21"/>
      <c r="NWU1423" s="21"/>
      <c r="NWV1423" s="21"/>
      <c r="NWW1423" s="21"/>
      <c r="NWX1423" s="21"/>
      <c r="NWY1423" s="21"/>
      <c r="NWZ1423" s="21"/>
      <c r="NXA1423" s="21"/>
      <c r="NXB1423" s="21"/>
      <c r="NXC1423" s="21"/>
      <c r="NXD1423" s="21"/>
      <c r="NXE1423" s="21"/>
      <c r="NXF1423" s="21"/>
      <c r="NXG1423" s="21"/>
      <c r="NXH1423" s="21"/>
      <c r="NXI1423" s="21"/>
      <c r="NXJ1423" s="21"/>
      <c r="NXK1423" s="21"/>
      <c r="NXL1423" s="21"/>
      <c r="NXM1423" s="21"/>
      <c r="NXN1423" s="21"/>
      <c r="NXO1423" s="21"/>
      <c r="NXP1423" s="21"/>
      <c r="NXQ1423" s="21"/>
      <c r="NXR1423" s="21"/>
      <c r="NXS1423" s="21"/>
      <c r="NXT1423" s="21"/>
      <c r="NXU1423" s="21"/>
      <c r="NXV1423" s="21"/>
      <c r="NXW1423" s="21"/>
      <c r="NXX1423" s="21"/>
      <c r="NXY1423" s="21"/>
      <c r="NXZ1423" s="21"/>
      <c r="NYA1423" s="21"/>
      <c r="NYB1423" s="21"/>
      <c r="NYC1423" s="21"/>
      <c r="NYD1423" s="21"/>
      <c r="NYE1423" s="21"/>
      <c r="NYF1423" s="21"/>
      <c r="NYG1423" s="21"/>
      <c r="NYH1423" s="21"/>
      <c r="NYI1423" s="21"/>
      <c r="NYJ1423" s="21"/>
      <c r="NYK1423" s="21"/>
      <c r="NYL1423" s="21"/>
      <c r="NYM1423" s="21"/>
      <c r="NYN1423" s="21"/>
      <c r="NYO1423" s="21"/>
      <c r="NYP1423" s="21"/>
      <c r="NYQ1423" s="21"/>
      <c r="NYR1423" s="21"/>
      <c r="NYS1423" s="21"/>
      <c r="NYT1423" s="21"/>
      <c r="NYU1423" s="21"/>
      <c r="NYV1423" s="21"/>
      <c r="NYW1423" s="21"/>
      <c r="NYX1423" s="21"/>
      <c r="NYY1423" s="21"/>
      <c r="NYZ1423" s="21"/>
      <c r="NZA1423" s="21"/>
      <c r="NZB1423" s="21"/>
      <c r="NZC1423" s="21"/>
      <c r="NZD1423" s="21"/>
      <c r="NZE1423" s="21"/>
      <c r="NZF1423" s="21"/>
      <c r="NZG1423" s="21"/>
      <c r="NZH1423" s="21"/>
      <c r="NZI1423" s="21"/>
      <c r="NZJ1423" s="21"/>
      <c r="NZK1423" s="21"/>
      <c r="NZL1423" s="21"/>
      <c r="NZM1423" s="21"/>
      <c r="NZN1423" s="21"/>
      <c r="NZO1423" s="21"/>
      <c r="NZP1423" s="21"/>
      <c r="NZQ1423" s="21"/>
      <c r="NZR1423" s="21"/>
      <c r="NZS1423" s="21"/>
      <c r="NZT1423" s="21"/>
      <c r="NZU1423" s="21"/>
      <c r="NZV1423" s="21"/>
      <c r="NZW1423" s="21"/>
      <c r="NZX1423" s="21"/>
      <c r="NZY1423" s="21"/>
      <c r="NZZ1423" s="21"/>
      <c r="OAA1423" s="21"/>
      <c r="OAB1423" s="21"/>
      <c r="OAC1423" s="21"/>
      <c r="OAD1423" s="21"/>
      <c r="OAE1423" s="21"/>
      <c r="OAF1423" s="21"/>
      <c r="OAG1423" s="21"/>
      <c r="OAH1423" s="21"/>
      <c r="OAI1423" s="21"/>
      <c r="OAJ1423" s="21"/>
      <c r="OAK1423" s="21"/>
      <c r="OAL1423" s="21"/>
      <c r="OAM1423" s="21"/>
      <c r="OAN1423" s="21"/>
      <c r="OAO1423" s="21"/>
      <c r="OAP1423" s="21"/>
      <c r="OAQ1423" s="21"/>
      <c r="OAR1423" s="21"/>
      <c r="OAS1423" s="21"/>
      <c r="OAT1423" s="21"/>
      <c r="OAU1423" s="21"/>
      <c r="OAV1423" s="21"/>
      <c r="OAW1423" s="21"/>
      <c r="OAX1423" s="21"/>
      <c r="OAY1423" s="21"/>
      <c r="OAZ1423" s="21"/>
      <c r="OBA1423" s="21"/>
      <c r="OBB1423" s="21"/>
      <c r="OBC1423" s="21"/>
      <c r="OBD1423" s="21"/>
      <c r="OBE1423" s="21"/>
      <c r="OBF1423" s="21"/>
      <c r="OBG1423" s="21"/>
      <c r="OBH1423" s="21"/>
      <c r="OBI1423" s="21"/>
      <c r="OBJ1423" s="21"/>
      <c r="OBK1423" s="21"/>
      <c r="OBL1423" s="21"/>
      <c r="OBM1423" s="21"/>
      <c r="OBN1423" s="21"/>
      <c r="OBO1423" s="21"/>
      <c r="OBP1423" s="21"/>
      <c r="OBQ1423" s="21"/>
      <c r="OBR1423" s="21"/>
      <c r="OBS1423" s="21"/>
      <c r="OBT1423" s="21"/>
      <c r="OBU1423" s="21"/>
      <c r="OBV1423" s="21"/>
      <c r="OBW1423" s="21"/>
      <c r="OBX1423" s="21"/>
      <c r="OBY1423" s="21"/>
      <c r="OBZ1423" s="21"/>
      <c r="OCA1423" s="21"/>
      <c r="OCB1423" s="21"/>
      <c r="OCC1423" s="21"/>
      <c r="OCD1423" s="21"/>
      <c r="OCE1423" s="21"/>
      <c r="OCF1423" s="21"/>
      <c r="OCG1423" s="21"/>
      <c r="OCH1423" s="21"/>
      <c r="OCI1423" s="21"/>
      <c r="OCJ1423" s="21"/>
      <c r="OCK1423" s="21"/>
      <c r="OCL1423" s="21"/>
      <c r="OCM1423" s="21"/>
      <c r="OCN1423" s="21"/>
      <c r="OCO1423" s="21"/>
      <c r="OCP1423" s="21"/>
      <c r="OCQ1423" s="21"/>
      <c r="OCR1423" s="21"/>
      <c r="OCS1423" s="21"/>
      <c r="OCT1423" s="21"/>
      <c r="OCU1423" s="21"/>
      <c r="OCV1423" s="21"/>
      <c r="OCW1423" s="21"/>
      <c r="OCX1423" s="21"/>
      <c r="OCY1423" s="21"/>
      <c r="OCZ1423" s="21"/>
      <c r="ODA1423" s="21"/>
      <c r="ODB1423" s="21"/>
      <c r="ODC1423" s="21"/>
      <c r="ODD1423" s="21"/>
      <c r="ODE1423" s="21"/>
      <c r="ODF1423" s="21"/>
      <c r="ODG1423" s="21"/>
      <c r="ODH1423" s="21"/>
      <c r="ODI1423" s="21"/>
      <c r="ODJ1423" s="21"/>
      <c r="ODK1423" s="21"/>
      <c r="ODL1423" s="21"/>
      <c r="ODM1423" s="21"/>
      <c r="ODN1423" s="21"/>
      <c r="ODO1423" s="21"/>
      <c r="ODP1423" s="21"/>
      <c r="ODQ1423" s="21"/>
      <c r="ODR1423" s="21"/>
      <c r="ODS1423" s="21"/>
      <c r="ODT1423" s="21"/>
      <c r="ODU1423" s="21"/>
      <c r="ODV1423" s="21"/>
      <c r="ODW1423" s="21"/>
      <c r="ODX1423" s="21"/>
      <c r="ODY1423" s="21"/>
      <c r="ODZ1423" s="21"/>
      <c r="OEA1423" s="21"/>
      <c r="OEB1423" s="21"/>
      <c r="OEC1423" s="21"/>
      <c r="OED1423" s="21"/>
      <c r="OEE1423" s="21"/>
      <c r="OEF1423" s="21"/>
      <c r="OEG1423" s="21"/>
      <c r="OEH1423" s="21"/>
      <c r="OEI1423" s="21"/>
      <c r="OEJ1423" s="21"/>
      <c r="OEK1423" s="21"/>
      <c r="OEL1423" s="21"/>
      <c r="OEM1423" s="21"/>
      <c r="OEN1423" s="21"/>
      <c r="OEO1423" s="21"/>
      <c r="OEP1423" s="21"/>
      <c r="OEQ1423" s="21"/>
      <c r="OER1423" s="21"/>
      <c r="OES1423" s="21"/>
      <c r="OET1423" s="21"/>
      <c r="OEU1423" s="21"/>
      <c r="OEV1423" s="21"/>
      <c r="OEW1423" s="21"/>
      <c r="OEX1423" s="21"/>
      <c r="OEY1423" s="21"/>
      <c r="OEZ1423" s="21"/>
      <c r="OFA1423" s="21"/>
      <c r="OFB1423" s="21"/>
      <c r="OFC1423" s="21"/>
      <c r="OFD1423" s="21"/>
      <c r="OFE1423" s="21"/>
      <c r="OFF1423" s="21"/>
      <c r="OFG1423" s="21"/>
      <c r="OFH1423" s="21"/>
      <c r="OFI1423" s="21"/>
      <c r="OFJ1423" s="21"/>
      <c r="OFK1423" s="21"/>
      <c r="OFL1423" s="21"/>
      <c r="OFM1423" s="21"/>
      <c r="OFN1423" s="21"/>
      <c r="OFO1423" s="21"/>
      <c r="OFP1423" s="21"/>
      <c r="OFQ1423" s="21"/>
      <c r="OFR1423" s="21"/>
      <c r="OFS1423" s="21"/>
      <c r="OFT1423" s="21"/>
      <c r="OFU1423" s="21"/>
      <c r="OFV1423" s="21"/>
      <c r="OFW1423" s="21"/>
      <c r="OFX1423" s="21"/>
      <c r="OFY1423" s="21"/>
      <c r="OFZ1423" s="21"/>
      <c r="OGA1423" s="21"/>
      <c r="OGB1423" s="21"/>
      <c r="OGC1423" s="21"/>
      <c r="OGD1423" s="21"/>
      <c r="OGE1423" s="21"/>
      <c r="OGF1423" s="21"/>
      <c r="OGG1423" s="21"/>
      <c r="OGH1423" s="21"/>
      <c r="OGI1423" s="21"/>
      <c r="OGJ1423" s="21"/>
      <c r="OGK1423" s="21"/>
      <c r="OGL1423" s="21"/>
      <c r="OGM1423" s="21"/>
      <c r="OGN1423" s="21"/>
      <c r="OGO1423" s="21"/>
      <c r="OGP1423" s="21"/>
      <c r="OGQ1423" s="21"/>
      <c r="OGR1423" s="21"/>
      <c r="OGS1423" s="21"/>
      <c r="OGT1423" s="21"/>
      <c r="OGU1423" s="21"/>
      <c r="OGV1423" s="21"/>
      <c r="OGW1423" s="21"/>
      <c r="OGX1423" s="21"/>
      <c r="OGY1423" s="21"/>
      <c r="OGZ1423" s="21"/>
      <c r="OHA1423" s="21"/>
      <c r="OHB1423" s="21"/>
      <c r="OHC1423" s="21"/>
      <c r="OHD1423" s="21"/>
      <c r="OHE1423" s="21"/>
      <c r="OHF1423" s="21"/>
      <c r="OHG1423" s="21"/>
      <c r="OHH1423" s="21"/>
      <c r="OHI1423" s="21"/>
      <c r="OHJ1423" s="21"/>
      <c r="OHK1423" s="21"/>
      <c r="OHL1423" s="21"/>
      <c r="OHM1423" s="21"/>
      <c r="OHN1423" s="21"/>
      <c r="OHO1423" s="21"/>
      <c r="OHP1423" s="21"/>
      <c r="OHQ1423" s="21"/>
      <c r="OHR1423" s="21"/>
      <c r="OHS1423" s="21"/>
      <c r="OHT1423" s="21"/>
      <c r="OHU1423" s="21"/>
      <c r="OHV1423" s="21"/>
      <c r="OHW1423" s="21"/>
      <c r="OHX1423" s="21"/>
      <c r="OHY1423" s="21"/>
      <c r="OHZ1423" s="21"/>
      <c r="OIA1423" s="21"/>
      <c r="OIB1423" s="21"/>
      <c r="OIC1423" s="21"/>
      <c r="OID1423" s="21"/>
      <c r="OIE1423" s="21"/>
      <c r="OIF1423" s="21"/>
      <c r="OIG1423" s="21"/>
      <c r="OIH1423" s="21"/>
      <c r="OII1423" s="21"/>
      <c r="OIJ1423" s="21"/>
      <c r="OIK1423" s="21"/>
      <c r="OIL1423" s="21"/>
      <c r="OIM1423" s="21"/>
      <c r="OIN1423" s="21"/>
      <c r="OIO1423" s="21"/>
      <c r="OIP1423" s="21"/>
      <c r="OIQ1423" s="21"/>
      <c r="OIR1423" s="21"/>
      <c r="OIS1423" s="21"/>
      <c r="OIT1423" s="21"/>
      <c r="OIU1423" s="21"/>
      <c r="OIV1423" s="21"/>
      <c r="OIW1423" s="21"/>
      <c r="OIX1423" s="21"/>
      <c r="OIY1423" s="21"/>
      <c r="OIZ1423" s="21"/>
      <c r="OJA1423" s="21"/>
      <c r="OJB1423" s="21"/>
      <c r="OJC1423" s="21"/>
      <c r="OJD1423" s="21"/>
      <c r="OJE1423" s="21"/>
      <c r="OJF1423" s="21"/>
      <c r="OJG1423" s="21"/>
      <c r="OJH1423" s="21"/>
      <c r="OJI1423" s="21"/>
      <c r="OJJ1423" s="21"/>
      <c r="OJK1423" s="21"/>
      <c r="OJL1423" s="21"/>
      <c r="OJM1423" s="21"/>
      <c r="OJN1423" s="21"/>
      <c r="OJO1423" s="21"/>
      <c r="OJP1423" s="21"/>
      <c r="OJQ1423" s="21"/>
      <c r="OJR1423" s="21"/>
      <c r="OJS1423" s="21"/>
      <c r="OJT1423" s="21"/>
      <c r="OJU1423" s="21"/>
      <c r="OJV1423" s="21"/>
      <c r="OJW1423" s="21"/>
      <c r="OJX1423" s="21"/>
      <c r="OJY1423" s="21"/>
      <c r="OJZ1423" s="21"/>
      <c r="OKA1423" s="21"/>
      <c r="OKB1423" s="21"/>
      <c r="OKC1423" s="21"/>
      <c r="OKD1423" s="21"/>
      <c r="OKE1423" s="21"/>
      <c r="OKF1423" s="21"/>
      <c r="OKG1423" s="21"/>
      <c r="OKH1423" s="21"/>
      <c r="OKI1423" s="21"/>
      <c r="OKJ1423" s="21"/>
      <c r="OKK1423" s="21"/>
      <c r="OKL1423" s="21"/>
      <c r="OKM1423" s="21"/>
      <c r="OKN1423" s="21"/>
      <c r="OKO1423" s="21"/>
      <c r="OKP1423" s="21"/>
      <c r="OKQ1423" s="21"/>
      <c r="OKR1423" s="21"/>
      <c r="OKS1423" s="21"/>
      <c r="OKT1423" s="21"/>
      <c r="OKU1423" s="21"/>
      <c r="OKV1423" s="21"/>
      <c r="OKW1423" s="21"/>
      <c r="OKX1423" s="21"/>
      <c r="OKY1423" s="21"/>
      <c r="OKZ1423" s="21"/>
      <c r="OLA1423" s="21"/>
      <c r="OLB1423" s="21"/>
      <c r="OLC1423" s="21"/>
      <c r="OLD1423" s="21"/>
      <c r="OLE1423" s="21"/>
      <c r="OLF1423" s="21"/>
      <c r="OLG1423" s="21"/>
      <c r="OLH1423" s="21"/>
      <c r="OLI1423" s="21"/>
      <c r="OLJ1423" s="21"/>
      <c r="OLK1423" s="21"/>
      <c r="OLL1423" s="21"/>
      <c r="OLM1423" s="21"/>
      <c r="OLN1423" s="21"/>
      <c r="OLO1423" s="21"/>
      <c r="OLP1423" s="21"/>
      <c r="OLQ1423" s="21"/>
      <c r="OLR1423" s="21"/>
      <c r="OLS1423" s="21"/>
      <c r="OLT1423" s="21"/>
      <c r="OLU1423" s="21"/>
      <c r="OLV1423" s="21"/>
      <c r="OLW1423" s="21"/>
      <c r="OLX1423" s="21"/>
      <c r="OLY1423" s="21"/>
      <c r="OLZ1423" s="21"/>
      <c r="OMA1423" s="21"/>
      <c r="OMB1423" s="21"/>
      <c r="OMC1423" s="21"/>
      <c r="OMD1423" s="21"/>
      <c r="OME1423" s="21"/>
      <c r="OMF1423" s="21"/>
      <c r="OMG1423" s="21"/>
      <c r="OMH1423" s="21"/>
      <c r="OMI1423" s="21"/>
      <c r="OMJ1423" s="21"/>
      <c r="OMK1423" s="21"/>
      <c r="OML1423" s="21"/>
      <c r="OMM1423" s="21"/>
      <c r="OMN1423" s="21"/>
      <c r="OMO1423" s="21"/>
      <c r="OMP1423" s="21"/>
      <c r="OMQ1423" s="21"/>
      <c r="OMR1423" s="21"/>
      <c r="OMS1423" s="21"/>
      <c r="OMT1423" s="21"/>
      <c r="OMU1423" s="21"/>
      <c r="OMV1423" s="21"/>
      <c r="OMW1423" s="21"/>
      <c r="OMX1423" s="21"/>
      <c r="OMY1423" s="21"/>
      <c r="OMZ1423" s="21"/>
      <c r="ONA1423" s="21"/>
      <c r="ONB1423" s="21"/>
      <c r="ONC1423" s="21"/>
      <c r="OND1423" s="21"/>
      <c r="ONE1423" s="21"/>
      <c r="ONF1423" s="21"/>
      <c r="ONG1423" s="21"/>
      <c r="ONH1423" s="21"/>
      <c r="ONI1423" s="21"/>
      <c r="ONJ1423" s="21"/>
      <c r="ONK1423" s="21"/>
      <c r="ONL1423" s="21"/>
      <c r="ONM1423" s="21"/>
      <c r="ONN1423" s="21"/>
      <c r="ONO1423" s="21"/>
      <c r="ONP1423" s="21"/>
      <c r="ONQ1423" s="21"/>
      <c r="ONR1423" s="21"/>
      <c r="ONS1423" s="21"/>
      <c r="ONT1423" s="21"/>
      <c r="ONU1423" s="21"/>
      <c r="ONV1423" s="21"/>
      <c r="ONW1423" s="21"/>
      <c r="ONX1423" s="21"/>
      <c r="ONY1423" s="21"/>
      <c r="ONZ1423" s="21"/>
      <c r="OOA1423" s="21"/>
      <c r="OOB1423" s="21"/>
      <c r="OOC1423" s="21"/>
      <c r="OOD1423" s="21"/>
      <c r="OOE1423" s="21"/>
      <c r="OOF1423" s="21"/>
      <c r="OOG1423" s="21"/>
      <c r="OOH1423" s="21"/>
      <c r="OOI1423" s="21"/>
      <c r="OOJ1423" s="21"/>
      <c r="OOK1423" s="21"/>
      <c r="OOL1423" s="21"/>
      <c r="OOM1423" s="21"/>
      <c r="OON1423" s="21"/>
      <c r="OOO1423" s="21"/>
      <c r="OOP1423" s="21"/>
      <c r="OOQ1423" s="21"/>
      <c r="OOR1423" s="21"/>
      <c r="OOS1423" s="21"/>
      <c r="OOT1423" s="21"/>
      <c r="OOU1423" s="21"/>
      <c r="OOV1423" s="21"/>
      <c r="OOW1423" s="21"/>
      <c r="OOX1423" s="21"/>
      <c r="OOY1423" s="21"/>
      <c r="OOZ1423" s="21"/>
      <c r="OPA1423" s="21"/>
      <c r="OPB1423" s="21"/>
      <c r="OPC1423" s="21"/>
      <c r="OPD1423" s="21"/>
      <c r="OPE1423" s="21"/>
      <c r="OPF1423" s="21"/>
      <c r="OPG1423" s="21"/>
      <c r="OPH1423" s="21"/>
      <c r="OPI1423" s="21"/>
      <c r="OPJ1423" s="21"/>
      <c r="OPK1423" s="21"/>
      <c r="OPL1423" s="21"/>
      <c r="OPM1423" s="21"/>
      <c r="OPN1423" s="21"/>
      <c r="OPO1423" s="21"/>
      <c r="OPP1423" s="21"/>
      <c r="OPQ1423" s="21"/>
      <c r="OPR1423" s="21"/>
      <c r="OPS1423" s="21"/>
      <c r="OPT1423" s="21"/>
      <c r="OPU1423" s="21"/>
      <c r="OPV1423" s="21"/>
      <c r="OPW1423" s="21"/>
      <c r="OPX1423" s="21"/>
      <c r="OPY1423" s="21"/>
      <c r="OPZ1423" s="21"/>
      <c r="OQA1423" s="21"/>
      <c r="OQB1423" s="21"/>
      <c r="OQC1423" s="21"/>
      <c r="OQD1423" s="21"/>
      <c r="OQE1423" s="21"/>
      <c r="OQF1423" s="21"/>
      <c r="OQG1423" s="21"/>
      <c r="OQH1423" s="21"/>
      <c r="OQI1423" s="21"/>
      <c r="OQJ1423" s="21"/>
      <c r="OQK1423" s="21"/>
      <c r="OQL1423" s="21"/>
      <c r="OQM1423" s="21"/>
      <c r="OQN1423" s="21"/>
      <c r="OQO1423" s="21"/>
      <c r="OQP1423" s="21"/>
      <c r="OQQ1423" s="21"/>
      <c r="OQR1423" s="21"/>
      <c r="OQS1423" s="21"/>
      <c r="OQT1423" s="21"/>
      <c r="OQU1423" s="21"/>
      <c r="OQV1423" s="21"/>
      <c r="OQW1423" s="21"/>
      <c r="OQX1423" s="21"/>
      <c r="OQY1423" s="21"/>
      <c r="OQZ1423" s="21"/>
      <c r="ORA1423" s="21"/>
      <c r="ORB1423" s="21"/>
      <c r="ORC1423" s="21"/>
      <c r="ORD1423" s="21"/>
      <c r="ORE1423" s="21"/>
      <c r="ORF1423" s="21"/>
      <c r="ORG1423" s="21"/>
      <c r="ORH1423" s="21"/>
      <c r="ORI1423" s="21"/>
      <c r="ORJ1423" s="21"/>
      <c r="ORK1423" s="21"/>
      <c r="ORL1423" s="21"/>
      <c r="ORM1423" s="21"/>
      <c r="ORN1423" s="21"/>
      <c r="ORO1423" s="21"/>
      <c r="ORP1423" s="21"/>
      <c r="ORQ1423" s="21"/>
      <c r="ORR1423" s="21"/>
      <c r="ORS1423" s="21"/>
      <c r="ORT1423" s="21"/>
      <c r="ORU1423" s="21"/>
      <c r="ORV1423" s="21"/>
      <c r="ORW1423" s="21"/>
      <c r="ORX1423" s="21"/>
      <c r="ORY1423" s="21"/>
      <c r="ORZ1423" s="21"/>
      <c r="OSA1423" s="21"/>
      <c r="OSB1423" s="21"/>
      <c r="OSC1423" s="21"/>
      <c r="OSD1423" s="21"/>
      <c r="OSE1423" s="21"/>
      <c r="OSF1423" s="21"/>
      <c r="OSG1423" s="21"/>
      <c r="OSH1423" s="21"/>
      <c r="OSI1423" s="21"/>
      <c r="OSJ1423" s="21"/>
      <c r="OSK1423" s="21"/>
      <c r="OSL1423" s="21"/>
      <c r="OSM1423" s="21"/>
      <c r="OSN1423" s="21"/>
      <c r="OSO1423" s="21"/>
      <c r="OSP1423" s="21"/>
      <c r="OSQ1423" s="21"/>
      <c r="OSR1423" s="21"/>
      <c r="OSS1423" s="21"/>
      <c r="OST1423" s="21"/>
      <c r="OSU1423" s="21"/>
      <c r="OSV1423" s="21"/>
      <c r="OSW1423" s="21"/>
      <c r="OSX1423" s="21"/>
      <c r="OSY1423" s="21"/>
      <c r="OSZ1423" s="21"/>
      <c r="OTA1423" s="21"/>
      <c r="OTB1423" s="21"/>
      <c r="OTC1423" s="21"/>
      <c r="OTD1423" s="21"/>
      <c r="OTE1423" s="21"/>
      <c r="OTF1423" s="21"/>
      <c r="OTG1423" s="21"/>
      <c r="OTH1423" s="21"/>
      <c r="OTI1423" s="21"/>
      <c r="OTJ1423" s="21"/>
      <c r="OTK1423" s="21"/>
      <c r="OTL1423" s="21"/>
      <c r="OTM1423" s="21"/>
      <c r="OTN1423" s="21"/>
      <c r="OTO1423" s="21"/>
      <c r="OTP1423" s="21"/>
      <c r="OTQ1423" s="21"/>
      <c r="OTR1423" s="21"/>
      <c r="OTS1423" s="21"/>
      <c r="OTT1423" s="21"/>
      <c r="OTU1423" s="21"/>
      <c r="OTV1423" s="21"/>
      <c r="OTW1423" s="21"/>
      <c r="OTX1423" s="21"/>
      <c r="OTY1423" s="21"/>
      <c r="OTZ1423" s="21"/>
      <c r="OUA1423" s="21"/>
      <c r="OUB1423" s="21"/>
      <c r="OUC1423" s="21"/>
      <c r="OUD1423" s="21"/>
      <c r="OUE1423" s="21"/>
      <c r="OUF1423" s="21"/>
      <c r="OUG1423" s="21"/>
      <c r="OUH1423" s="21"/>
      <c r="OUI1423" s="21"/>
      <c r="OUJ1423" s="21"/>
      <c r="OUK1423" s="21"/>
      <c r="OUL1423" s="21"/>
      <c r="OUM1423" s="21"/>
      <c r="OUN1423" s="21"/>
      <c r="OUO1423" s="21"/>
      <c r="OUP1423" s="21"/>
      <c r="OUQ1423" s="21"/>
      <c r="OUR1423" s="21"/>
      <c r="OUS1423" s="21"/>
      <c r="OUT1423" s="21"/>
      <c r="OUU1423" s="21"/>
      <c r="OUV1423" s="21"/>
      <c r="OUW1423" s="21"/>
      <c r="OUX1423" s="21"/>
      <c r="OUY1423" s="21"/>
      <c r="OUZ1423" s="21"/>
      <c r="OVA1423" s="21"/>
      <c r="OVB1423" s="21"/>
      <c r="OVC1423" s="21"/>
      <c r="OVD1423" s="21"/>
      <c r="OVE1423" s="21"/>
      <c r="OVF1423" s="21"/>
      <c r="OVG1423" s="21"/>
      <c r="OVH1423" s="21"/>
      <c r="OVI1423" s="21"/>
      <c r="OVJ1423" s="21"/>
      <c r="OVK1423" s="21"/>
      <c r="OVL1423" s="21"/>
      <c r="OVM1423" s="21"/>
      <c r="OVN1423" s="21"/>
      <c r="OVO1423" s="21"/>
      <c r="OVP1423" s="21"/>
      <c r="OVQ1423" s="21"/>
      <c r="OVR1423" s="21"/>
      <c r="OVS1423" s="21"/>
      <c r="OVT1423" s="21"/>
      <c r="OVU1423" s="21"/>
      <c r="OVV1423" s="21"/>
      <c r="OVW1423" s="21"/>
      <c r="OVX1423" s="21"/>
      <c r="OVY1423" s="21"/>
      <c r="OVZ1423" s="21"/>
      <c r="OWA1423" s="21"/>
      <c r="OWB1423" s="21"/>
      <c r="OWC1423" s="21"/>
      <c r="OWD1423" s="21"/>
      <c r="OWE1423" s="21"/>
      <c r="OWF1423" s="21"/>
      <c r="OWG1423" s="21"/>
      <c r="OWH1423" s="21"/>
      <c r="OWI1423" s="21"/>
      <c r="OWJ1423" s="21"/>
      <c r="OWK1423" s="21"/>
      <c r="OWL1423" s="21"/>
      <c r="OWM1423" s="21"/>
      <c r="OWN1423" s="21"/>
      <c r="OWO1423" s="21"/>
      <c r="OWP1423" s="21"/>
      <c r="OWQ1423" s="21"/>
      <c r="OWR1423" s="21"/>
      <c r="OWS1423" s="21"/>
      <c r="OWT1423" s="21"/>
      <c r="OWU1423" s="21"/>
      <c r="OWV1423" s="21"/>
      <c r="OWW1423" s="21"/>
      <c r="OWX1423" s="21"/>
      <c r="OWY1423" s="21"/>
      <c r="OWZ1423" s="21"/>
      <c r="OXA1423" s="21"/>
      <c r="OXB1423" s="21"/>
      <c r="OXC1423" s="21"/>
      <c r="OXD1423" s="21"/>
      <c r="OXE1423" s="21"/>
      <c r="OXF1423" s="21"/>
      <c r="OXG1423" s="21"/>
      <c r="OXH1423" s="21"/>
      <c r="OXI1423" s="21"/>
      <c r="OXJ1423" s="21"/>
      <c r="OXK1423" s="21"/>
      <c r="OXL1423" s="21"/>
      <c r="OXM1423" s="21"/>
      <c r="OXN1423" s="21"/>
      <c r="OXO1423" s="21"/>
      <c r="OXP1423" s="21"/>
      <c r="OXQ1423" s="21"/>
      <c r="OXR1423" s="21"/>
      <c r="OXS1423" s="21"/>
      <c r="OXT1423" s="21"/>
      <c r="OXU1423" s="21"/>
      <c r="OXV1423" s="21"/>
      <c r="OXW1423" s="21"/>
      <c r="OXX1423" s="21"/>
      <c r="OXY1423" s="21"/>
      <c r="OXZ1423" s="21"/>
      <c r="OYA1423" s="21"/>
      <c r="OYB1423" s="21"/>
      <c r="OYC1423" s="21"/>
      <c r="OYD1423" s="21"/>
      <c r="OYE1423" s="21"/>
      <c r="OYF1423" s="21"/>
      <c r="OYG1423" s="21"/>
      <c r="OYH1423" s="21"/>
      <c r="OYI1423" s="21"/>
      <c r="OYJ1423" s="21"/>
      <c r="OYK1423" s="21"/>
      <c r="OYL1423" s="21"/>
      <c r="OYM1423" s="21"/>
      <c r="OYN1423" s="21"/>
      <c r="OYO1423" s="21"/>
      <c r="OYP1423" s="21"/>
      <c r="OYQ1423" s="21"/>
      <c r="OYR1423" s="21"/>
      <c r="OYS1423" s="21"/>
      <c r="OYT1423" s="21"/>
      <c r="OYU1423" s="21"/>
      <c r="OYV1423" s="21"/>
      <c r="OYW1423" s="21"/>
      <c r="OYX1423" s="21"/>
      <c r="OYY1423" s="21"/>
      <c r="OYZ1423" s="21"/>
      <c r="OZA1423" s="21"/>
      <c r="OZB1423" s="21"/>
      <c r="OZC1423" s="21"/>
      <c r="OZD1423" s="21"/>
      <c r="OZE1423" s="21"/>
      <c r="OZF1423" s="21"/>
      <c r="OZG1423" s="21"/>
      <c r="OZH1423" s="21"/>
      <c r="OZI1423" s="21"/>
      <c r="OZJ1423" s="21"/>
      <c r="OZK1423" s="21"/>
      <c r="OZL1423" s="21"/>
      <c r="OZM1423" s="21"/>
      <c r="OZN1423" s="21"/>
      <c r="OZO1423" s="21"/>
      <c r="OZP1423" s="21"/>
      <c r="OZQ1423" s="21"/>
      <c r="OZR1423" s="21"/>
      <c r="OZS1423" s="21"/>
      <c r="OZT1423" s="21"/>
      <c r="OZU1423" s="21"/>
      <c r="OZV1423" s="21"/>
      <c r="OZW1423" s="21"/>
      <c r="OZX1423" s="21"/>
      <c r="OZY1423" s="21"/>
      <c r="OZZ1423" s="21"/>
      <c r="PAA1423" s="21"/>
      <c r="PAB1423" s="21"/>
      <c r="PAC1423" s="21"/>
      <c r="PAD1423" s="21"/>
      <c r="PAE1423" s="21"/>
      <c r="PAF1423" s="21"/>
      <c r="PAG1423" s="21"/>
      <c r="PAH1423" s="21"/>
      <c r="PAI1423" s="21"/>
      <c r="PAJ1423" s="21"/>
      <c r="PAK1423" s="21"/>
      <c r="PAL1423" s="21"/>
      <c r="PAM1423" s="21"/>
      <c r="PAN1423" s="21"/>
      <c r="PAO1423" s="21"/>
      <c r="PAP1423" s="21"/>
      <c r="PAQ1423" s="21"/>
      <c r="PAR1423" s="21"/>
      <c r="PAS1423" s="21"/>
      <c r="PAT1423" s="21"/>
      <c r="PAU1423" s="21"/>
      <c r="PAV1423" s="21"/>
      <c r="PAW1423" s="21"/>
      <c r="PAX1423" s="21"/>
      <c r="PAY1423" s="21"/>
      <c r="PAZ1423" s="21"/>
      <c r="PBA1423" s="21"/>
      <c r="PBB1423" s="21"/>
      <c r="PBC1423" s="21"/>
      <c r="PBD1423" s="21"/>
      <c r="PBE1423" s="21"/>
      <c r="PBF1423" s="21"/>
      <c r="PBG1423" s="21"/>
      <c r="PBH1423" s="21"/>
      <c r="PBI1423" s="21"/>
      <c r="PBJ1423" s="21"/>
      <c r="PBK1423" s="21"/>
      <c r="PBL1423" s="21"/>
      <c r="PBM1423" s="21"/>
      <c r="PBN1423" s="21"/>
      <c r="PBO1423" s="21"/>
      <c r="PBP1423" s="21"/>
      <c r="PBQ1423" s="21"/>
      <c r="PBR1423" s="21"/>
      <c r="PBS1423" s="21"/>
      <c r="PBT1423" s="21"/>
      <c r="PBU1423" s="21"/>
      <c r="PBV1423" s="21"/>
      <c r="PBW1423" s="21"/>
      <c r="PBX1423" s="21"/>
      <c r="PBY1423" s="21"/>
      <c r="PBZ1423" s="21"/>
      <c r="PCA1423" s="21"/>
      <c r="PCB1423" s="21"/>
      <c r="PCC1423" s="21"/>
      <c r="PCD1423" s="21"/>
      <c r="PCE1423" s="21"/>
      <c r="PCF1423" s="21"/>
      <c r="PCG1423" s="21"/>
      <c r="PCH1423" s="21"/>
      <c r="PCI1423" s="21"/>
      <c r="PCJ1423" s="21"/>
      <c r="PCK1423" s="21"/>
      <c r="PCL1423" s="21"/>
      <c r="PCM1423" s="21"/>
      <c r="PCN1423" s="21"/>
      <c r="PCO1423" s="21"/>
      <c r="PCP1423" s="21"/>
      <c r="PCQ1423" s="21"/>
      <c r="PCR1423" s="21"/>
      <c r="PCS1423" s="21"/>
      <c r="PCT1423" s="21"/>
      <c r="PCU1423" s="21"/>
      <c r="PCV1423" s="21"/>
      <c r="PCW1423" s="21"/>
      <c r="PCX1423" s="21"/>
      <c r="PCY1423" s="21"/>
      <c r="PCZ1423" s="21"/>
      <c r="PDA1423" s="21"/>
      <c r="PDB1423" s="21"/>
      <c r="PDC1423" s="21"/>
      <c r="PDD1423" s="21"/>
      <c r="PDE1423" s="21"/>
      <c r="PDF1423" s="21"/>
      <c r="PDG1423" s="21"/>
      <c r="PDH1423" s="21"/>
      <c r="PDI1423" s="21"/>
      <c r="PDJ1423" s="21"/>
      <c r="PDK1423" s="21"/>
      <c r="PDL1423" s="21"/>
      <c r="PDM1423" s="21"/>
      <c r="PDN1423" s="21"/>
      <c r="PDO1423" s="21"/>
      <c r="PDP1423" s="21"/>
      <c r="PDQ1423" s="21"/>
      <c r="PDR1423" s="21"/>
      <c r="PDS1423" s="21"/>
      <c r="PDT1423" s="21"/>
      <c r="PDU1423" s="21"/>
      <c r="PDV1423" s="21"/>
      <c r="PDW1423" s="21"/>
      <c r="PDX1423" s="21"/>
      <c r="PDY1423" s="21"/>
      <c r="PDZ1423" s="21"/>
      <c r="PEA1423" s="21"/>
      <c r="PEB1423" s="21"/>
      <c r="PEC1423" s="21"/>
      <c r="PED1423" s="21"/>
      <c r="PEE1423" s="21"/>
      <c r="PEF1423" s="21"/>
      <c r="PEG1423" s="21"/>
      <c r="PEH1423" s="21"/>
      <c r="PEI1423" s="21"/>
      <c r="PEJ1423" s="21"/>
      <c r="PEK1423" s="21"/>
      <c r="PEL1423" s="21"/>
      <c r="PEM1423" s="21"/>
      <c r="PEN1423" s="21"/>
      <c r="PEO1423" s="21"/>
      <c r="PEP1423" s="21"/>
      <c r="PEQ1423" s="21"/>
      <c r="PER1423" s="21"/>
      <c r="PES1423" s="21"/>
      <c r="PET1423" s="21"/>
      <c r="PEU1423" s="21"/>
      <c r="PEV1423" s="21"/>
      <c r="PEW1423" s="21"/>
      <c r="PEX1423" s="21"/>
      <c r="PEY1423" s="21"/>
      <c r="PEZ1423" s="21"/>
      <c r="PFA1423" s="21"/>
      <c r="PFB1423" s="21"/>
      <c r="PFC1423" s="21"/>
      <c r="PFD1423" s="21"/>
      <c r="PFE1423" s="21"/>
      <c r="PFF1423" s="21"/>
      <c r="PFG1423" s="21"/>
      <c r="PFH1423" s="21"/>
      <c r="PFI1423" s="21"/>
      <c r="PFJ1423" s="21"/>
      <c r="PFK1423" s="21"/>
      <c r="PFL1423" s="21"/>
      <c r="PFM1423" s="21"/>
      <c r="PFN1423" s="21"/>
      <c r="PFO1423" s="21"/>
      <c r="PFP1423" s="21"/>
      <c r="PFQ1423" s="21"/>
      <c r="PFR1423" s="21"/>
      <c r="PFS1423" s="21"/>
      <c r="PFT1423" s="21"/>
      <c r="PFU1423" s="21"/>
      <c r="PFV1423" s="21"/>
      <c r="PFW1423" s="21"/>
      <c r="PFX1423" s="21"/>
      <c r="PFY1423" s="21"/>
      <c r="PFZ1423" s="21"/>
      <c r="PGA1423" s="21"/>
      <c r="PGB1423" s="21"/>
      <c r="PGC1423" s="21"/>
      <c r="PGD1423" s="21"/>
      <c r="PGE1423" s="21"/>
      <c r="PGF1423" s="21"/>
      <c r="PGG1423" s="21"/>
      <c r="PGH1423" s="21"/>
      <c r="PGI1423" s="21"/>
      <c r="PGJ1423" s="21"/>
      <c r="PGK1423" s="21"/>
      <c r="PGL1423" s="21"/>
      <c r="PGM1423" s="21"/>
      <c r="PGN1423" s="21"/>
      <c r="PGO1423" s="21"/>
      <c r="PGP1423" s="21"/>
      <c r="PGQ1423" s="21"/>
      <c r="PGR1423" s="21"/>
      <c r="PGS1423" s="21"/>
      <c r="PGT1423" s="21"/>
      <c r="PGU1423" s="21"/>
      <c r="PGV1423" s="21"/>
      <c r="PGW1423" s="21"/>
      <c r="PGX1423" s="21"/>
      <c r="PGY1423" s="21"/>
      <c r="PGZ1423" s="21"/>
      <c r="PHA1423" s="21"/>
      <c r="PHB1423" s="21"/>
      <c r="PHC1423" s="21"/>
      <c r="PHD1423" s="21"/>
      <c r="PHE1423" s="21"/>
      <c r="PHF1423" s="21"/>
      <c r="PHG1423" s="21"/>
      <c r="PHH1423" s="21"/>
      <c r="PHI1423" s="21"/>
      <c r="PHJ1423" s="21"/>
      <c r="PHK1423" s="21"/>
      <c r="PHL1423" s="21"/>
      <c r="PHM1423" s="21"/>
      <c r="PHN1423" s="21"/>
      <c r="PHO1423" s="21"/>
      <c r="PHP1423" s="21"/>
      <c r="PHQ1423" s="21"/>
      <c r="PHR1423" s="21"/>
      <c r="PHS1423" s="21"/>
      <c r="PHT1423" s="21"/>
      <c r="PHU1423" s="21"/>
      <c r="PHV1423" s="21"/>
      <c r="PHW1423" s="21"/>
      <c r="PHX1423" s="21"/>
      <c r="PHY1423" s="21"/>
      <c r="PHZ1423" s="21"/>
      <c r="PIA1423" s="21"/>
      <c r="PIB1423" s="21"/>
      <c r="PIC1423" s="21"/>
      <c r="PID1423" s="21"/>
      <c r="PIE1423" s="21"/>
      <c r="PIF1423" s="21"/>
      <c r="PIG1423" s="21"/>
      <c r="PIH1423" s="21"/>
      <c r="PII1423" s="21"/>
      <c r="PIJ1423" s="21"/>
      <c r="PIK1423" s="21"/>
      <c r="PIL1423" s="21"/>
      <c r="PIM1423" s="21"/>
      <c r="PIN1423" s="21"/>
      <c r="PIO1423" s="21"/>
      <c r="PIP1423" s="21"/>
      <c r="PIQ1423" s="21"/>
      <c r="PIR1423" s="21"/>
      <c r="PIS1423" s="21"/>
      <c r="PIT1423" s="21"/>
      <c r="PIU1423" s="21"/>
      <c r="PIV1423" s="21"/>
      <c r="PIW1423" s="21"/>
      <c r="PIX1423" s="21"/>
      <c r="PIY1423" s="21"/>
      <c r="PIZ1423" s="21"/>
      <c r="PJA1423" s="21"/>
      <c r="PJB1423" s="21"/>
      <c r="PJC1423" s="21"/>
      <c r="PJD1423" s="21"/>
      <c r="PJE1423" s="21"/>
      <c r="PJF1423" s="21"/>
      <c r="PJG1423" s="21"/>
      <c r="PJH1423" s="21"/>
      <c r="PJI1423" s="21"/>
      <c r="PJJ1423" s="21"/>
      <c r="PJK1423" s="21"/>
      <c r="PJL1423" s="21"/>
      <c r="PJM1423" s="21"/>
      <c r="PJN1423" s="21"/>
      <c r="PJO1423" s="21"/>
      <c r="PJP1423" s="21"/>
      <c r="PJQ1423" s="21"/>
      <c r="PJR1423" s="21"/>
      <c r="PJS1423" s="21"/>
      <c r="PJT1423" s="21"/>
      <c r="PJU1423" s="21"/>
      <c r="PJV1423" s="21"/>
      <c r="PJW1423" s="21"/>
      <c r="PJX1423" s="21"/>
      <c r="PJY1423" s="21"/>
      <c r="PJZ1423" s="21"/>
      <c r="PKA1423" s="21"/>
      <c r="PKB1423" s="21"/>
      <c r="PKC1423" s="21"/>
      <c r="PKD1423" s="21"/>
      <c r="PKE1423" s="21"/>
      <c r="PKF1423" s="21"/>
      <c r="PKG1423" s="21"/>
      <c r="PKH1423" s="21"/>
      <c r="PKI1423" s="21"/>
      <c r="PKJ1423" s="21"/>
      <c r="PKK1423" s="21"/>
      <c r="PKL1423" s="21"/>
      <c r="PKM1423" s="21"/>
      <c r="PKN1423" s="21"/>
      <c r="PKO1423" s="21"/>
      <c r="PKP1423" s="21"/>
      <c r="PKQ1423" s="21"/>
      <c r="PKR1423" s="21"/>
      <c r="PKS1423" s="21"/>
      <c r="PKT1423" s="21"/>
      <c r="PKU1423" s="21"/>
      <c r="PKV1423" s="21"/>
      <c r="PKW1423" s="21"/>
      <c r="PKX1423" s="21"/>
      <c r="PKY1423" s="21"/>
      <c r="PKZ1423" s="21"/>
      <c r="PLA1423" s="21"/>
      <c r="PLB1423" s="21"/>
      <c r="PLC1423" s="21"/>
      <c r="PLD1423" s="21"/>
      <c r="PLE1423" s="21"/>
      <c r="PLF1423" s="21"/>
      <c r="PLG1423" s="21"/>
      <c r="PLH1423" s="21"/>
      <c r="PLI1423" s="21"/>
      <c r="PLJ1423" s="21"/>
      <c r="PLK1423" s="21"/>
      <c r="PLL1423" s="21"/>
      <c r="PLM1423" s="21"/>
      <c r="PLN1423" s="21"/>
      <c r="PLO1423" s="21"/>
      <c r="PLP1423" s="21"/>
      <c r="PLQ1423" s="21"/>
      <c r="PLR1423" s="21"/>
      <c r="PLS1423" s="21"/>
      <c r="PLT1423" s="21"/>
      <c r="PLU1423" s="21"/>
      <c r="PLV1423" s="21"/>
      <c r="PLW1423" s="21"/>
      <c r="PLX1423" s="21"/>
      <c r="PLY1423" s="21"/>
      <c r="PLZ1423" s="21"/>
      <c r="PMA1423" s="21"/>
      <c r="PMB1423" s="21"/>
      <c r="PMC1423" s="21"/>
      <c r="PMD1423" s="21"/>
      <c r="PME1423" s="21"/>
      <c r="PMF1423" s="21"/>
      <c r="PMG1423" s="21"/>
      <c r="PMH1423" s="21"/>
      <c r="PMI1423" s="21"/>
      <c r="PMJ1423" s="21"/>
      <c r="PMK1423" s="21"/>
      <c r="PML1423" s="21"/>
      <c r="PMM1423" s="21"/>
      <c r="PMN1423" s="21"/>
      <c r="PMO1423" s="21"/>
      <c r="PMP1423" s="21"/>
      <c r="PMQ1423" s="21"/>
      <c r="PMR1423" s="21"/>
      <c r="PMS1423" s="21"/>
      <c r="PMT1423" s="21"/>
      <c r="PMU1423" s="21"/>
      <c r="PMV1423" s="21"/>
      <c r="PMW1423" s="21"/>
      <c r="PMX1423" s="21"/>
      <c r="PMY1423" s="21"/>
      <c r="PMZ1423" s="21"/>
      <c r="PNA1423" s="21"/>
      <c r="PNB1423" s="21"/>
      <c r="PNC1423" s="21"/>
      <c r="PND1423" s="21"/>
      <c r="PNE1423" s="21"/>
      <c r="PNF1423" s="21"/>
      <c r="PNG1423" s="21"/>
      <c r="PNH1423" s="21"/>
      <c r="PNI1423" s="21"/>
      <c r="PNJ1423" s="21"/>
      <c r="PNK1423" s="21"/>
      <c r="PNL1423" s="21"/>
      <c r="PNM1423" s="21"/>
      <c r="PNN1423" s="21"/>
      <c r="PNO1423" s="21"/>
      <c r="PNP1423" s="21"/>
      <c r="PNQ1423" s="21"/>
      <c r="PNR1423" s="21"/>
      <c r="PNS1423" s="21"/>
      <c r="PNT1423" s="21"/>
      <c r="PNU1423" s="21"/>
      <c r="PNV1423" s="21"/>
      <c r="PNW1423" s="21"/>
      <c r="PNX1423" s="21"/>
      <c r="PNY1423" s="21"/>
      <c r="PNZ1423" s="21"/>
      <c r="POA1423" s="21"/>
      <c r="POB1423" s="21"/>
      <c r="POC1423" s="21"/>
      <c r="POD1423" s="21"/>
      <c r="POE1423" s="21"/>
      <c r="POF1423" s="21"/>
      <c r="POG1423" s="21"/>
      <c r="POH1423" s="21"/>
      <c r="POI1423" s="21"/>
      <c r="POJ1423" s="21"/>
      <c r="POK1423" s="21"/>
      <c r="POL1423" s="21"/>
      <c r="POM1423" s="21"/>
      <c r="PON1423" s="21"/>
      <c r="POO1423" s="21"/>
      <c r="POP1423" s="21"/>
      <c r="POQ1423" s="21"/>
      <c r="POR1423" s="21"/>
      <c r="POS1423" s="21"/>
      <c r="POT1423" s="21"/>
      <c r="POU1423" s="21"/>
      <c r="POV1423" s="21"/>
      <c r="POW1423" s="21"/>
      <c r="POX1423" s="21"/>
      <c r="POY1423" s="21"/>
      <c r="POZ1423" s="21"/>
      <c r="PPA1423" s="21"/>
      <c r="PPB1423" s="21"/>
      <c r="PPC1423" s="21"/>
      <c r="PPD1423" s="21"/>
      <c r="PPE1423" s="21"/>
      <c r="PPF1423" s="21"/>
      <c r="PPG1423" s="21"/>
      <c r="PPH1423" s="21"/>
      <c r="PPI1423" s="21"/>
      <c r="PPJ1423" s="21"/>
      <c r="PPK1423" s="21"/>
      <c r="PPL1423" s="21"/>
      <c r="PPM1423" s="21"/>
      <c r="PPN1423" s="21"/>
      <c r="PPO1423" s="21"/>
      <c r="PPP1423" s="21"/>
      <c r="PPQ1423" s="21"/>
      <c r="PPR1423" s="21"/>
      <c r="PPS1423" s="21"/>
      <c r="PPT1423" s="21"/>
      <c r="PPU1423" s="21"/>
      <c r="PPV1423" s="21"/>
      <c r="PPW1423" s="21"/>
      <c r="PPX1423" s="21"/>
      <c r="PPY1423" s="21"/>
      <c r="PPZ1423" s="21"/>
      <c r="PQA1423" s="21"/>
      <c r="PQB1423" s="21"/>
      <c r="PQC1423" s="21"/>
      <c r="PQD1423" s="21"/>
      <c r="PQE1423" s="21"/>
      <c r="PQF1423" s="21"/>
      <c r="PQG1423" s="21"/>
      <c r="PQH1423" s="21"/>
      <c r="PQI1423" s="21"/>
      <c r="PQJ1423" s="21"/>
      <c r="PQK1423" s="21"/>
      <c r="PQL1423" s="21"/>
      <c r="PQM1423" s="21"/>
      <c r="PQN1423" s="21"/>
      <c r="PQO1423" s="21"/>
      <c r="PQP1423" s="21"/>
      <c r="PQQ1423" s="21"/>
      <c r="PQR1423" s="21"/>
      <c r="PQS1423" s="21"/>
      <c r="PQT1423" s="21"/>
      <c r="PQU1423" s="21"/>
      <c r="PQV1423" s="21"/>
      <c r="PQW1423" s="21"/>
      <c r="PQX1423" s="21"/>
      <c r="PQY1423" s="21"/>
      <c r="PQZ1423" s="21"/>
      <c r="PRA1423" s="21"/>
      <c r="PRB1423" s="21"/>
      <c r="PRC1423" s="21"/>
      <c r="PRD1423" s="21"/>
      <c r="PRE1423" s="21"/>
      <c r="PRF1423" s="21"/>
      <c r="PRG1423" s="21"/>
      <c r="PRH1423" s="21"/>
      <c r="PRI1423" s="21"/>
      <c r="PRJ1423" s="21"/>
      <c r="PRK1423" s="21"/>
      <c r="PRL1423" s="21"/>
      <c r="PRM1423" s="21"/>
      <c r="PRN1423" s="21"/>
      <c r="PRO1423" s="21"/>
      <c r="PRP1423" s="21"/>
      <c r="PRQ1423" s="21"/>
      <c r="PRR1423" s="21"/>
      <c r="PRS1423" s="21"/>
      <c r="PRT1423" s="21"/>
      <c r="PRU1423" s="21"/>
      <c r="PRV1423" s="21"/>
      <c r="PRW1423" s="21"/>
      <c r="PRX1423" s="21"/>
      <c r="PRY1423" s="21"/>
      <c r="PRZ1423" s="21"/>
      <c r="PSA1423" s="21"/>
      <c r="PSB1423" s="21"/>
      <c r="PSC1423" s="21"/>
      <c r="PSD1423" s="21"/>
      <c r="PSE1423" s="21"/>
      <c r="PSF1423" s="21"/>
      <c r="PSG1423" s="21"/>
      <c r="PSH1423" s="21"/>
      <c r="PSI1423" s="21"/>
      <c r="PSJ1423" s="21"/>
      <c r="PSK1423" s="21"/>
      <c r="PSL1423" s="21"/>
      <c r="PSM1423" s="21"/>
      <c r="PSN1423" s="21"/>
      <c r="PSO1423" s="21"/>
      <c r="PSP1423" s="21"/>
      <c r="PSQ1423" s="21"/>
      <c r="PSR1423" s="21"/>
      <c r="PSS1423" s="21"/>
      <c r="PST1423" s="21"/>
      <c r="PSU1423" s="21"/>
      <c r="PSV1423" s="21"/>
      <c r="PSW1423" s="21"/>
      <c r="PSX1423" s="21"/>
      <c r="PSY1423" s="21"/>
      <c r="PSZ1423" s="21"/>
      <c r="PTA1423" s="21"/>
      <c r="PTB1423" s="21"/>
      <c r="PTC1423" s="21"/>
      <c r="PTD1423" s="21"/>
      <c r="PTE1423" s="21"/>
      <c r="PTF1423" s="21"/>
      <c r="PTG1423" s="21"/>
      <c r="PTH1423" s="21"/>
      <c r="PTI1423" s="21"/>
      <c r="PTJ1423" s="21"/>
      <c r="PTK1423" s="21"/>
      <c r="PTL1423" s="21"/>
      <c r="PTM1423" s="21"/>
      <c r="PTN1423" s="21"/>
      <c r="PTO1423" s="21"/>
      <c r="PTP1423" s="21"/>
      <c r="PTQ1423" s="21"/>
      <c r="PTR1423" s="21"/>
      <c r="PTS1423" s="21"/>
      <c r="PTT1423" s="21"/>
      <c r="PTU1423" s="21"/>
      <c r="PTV1423" s="21"/>
      <c r="PTW1423" s="21"/>
      <c r="PTX1423" s="21"/>
      <c r="PTY1423" s="21"/>
      <c r="PTZ1423" s="21"/>
      <c r="PUA1423" s="21"/>
      <c r="PUB1423" s="21"/>
      <c r="PUC1423" s="21"/>
      <c r="PUD1423" s="21"/>
      <c r="PUE1423" s="21"/>
      <c r="PUF1423" s="21"/>
      <c r="PUG1423" s="21"/>
      <c r="PUH1423" s="21"/>
      <c r="PUI1423" s="21"/>
      <c r="PUJ1423" s="21"/>
      <c r="PUK1423" s="21"/>
      <c r="PUL1423" s="21"/>
      <c r="PUM1423" s="21"/>
      <c r="PUN1423" s="21"/>
      <c r="PUO1423" s="21"/>
      <c r="PUP1423" s="21"/>
      <c r="PUQ1423" s="21"/>
      <c r="PUR1423" s="21"/>
      <c r="PUS1423" s="21"/>
      <c r="PUT1423" s="21"/>
      <c r="PUU1423" s="21"/>
      <c r="PUV1423" s="21"/>
      <c r="PUW1423" s="21"/>
      <c r="PUX1423" s="21"/>
      <c r="PUY1423" s="21"/>
      <c r="PUZ1423" s="21"/>
      <c r="PVA1423" s="21"/>
      <c r="PVB1423" s="21"/>
      <c r="PVC1423" s="21"/>
      <c r="PVD1423" s="21"/>
      <c r="PVE1423" s="21"/>
      <c r="PVF1423" s="21"/>
      <c r="PVG1423" s="21"/>
      <c r="PVH1423" s="21"/>
      <c r="PVI1423" s="21"/>
      <c r="PVJ1423" s="21"/>
      <c r="PVK1423" s="21"/>
      <c r="PVL1423" s="21"/>
      <c r="PVM1423" s="21"/>
      <c r="PVN1423" s="21"/>
      <c r="PVO1423" s="21"/>
      <c r="PVP1423" s="21"/>
      <c r="PVQ1423" s="21"/>
      <c r="PVR1423" s="21"/>
      <c r="PVS1423" s="21"/>
      <c r="PVT1423" s="21"/>
      <c r="PVU1423" s="21"/>
      <c r="PVV1423" s="21"/>
      <c r="PVW1423" s="21"/>
      <c r="PVX1423" s="21"/>
      <c r="PVY1423" s="21"/>
      <c r="PVZ1423" s="21"/>
      <c r="PWA1423" s="21"/>
      <c r="PWB1423" s="21"/>
      <c r="PWC1423" s="21"/>
      <c r="PWD1423" s="21"/>
      <c r="PWE1423" s="21"/>
      <c r="PWF1423" s="21"/>
      <c r="PWG1423" s="21"/>
      <c r="PWH1423" s="21"/>
      <c r="PWI1423" s="21"/>
      <c r="PWJ1423" s="21"/>
      <c r="PWK1423" s="21"/>
      <c r="PWL1423" s="21"/>
      <c r="PWM1423" s="21"/>
      <c r="PWN1423" s="21"/>
      <c r="PWO1423" s="21"/>
      <c r="PWP1423" s="21"/>
      <c r="PWQ1423" s="21"/>
      <c r="PWR1423" s="21"/>
      <c r="PWS1423" s="21"/>
      <c r="PWT1423" s="21"/>
      <c r="PWU1423" s="21"/>
      <c r="PWV1423" s="21"/>
      <c r="PWW1423" s="21"/>
      <c r="PWX1423" s="21"/>
      <c r="PWY1423" s="21"/>
      <c r="PWZ1423" s="21"/>
      <c r="PXA1423" s="21"/>
      <c r="PXB1423" s="21"/>
      <c r="PXC1423" s="21"/>
      <c r="PXD1423" s="21"/>
      <c r="PXE1423" s="21"/>
      <c r="PXF1423" s="21"/>
      <c r="PXG1423" s="21"/>
      <c r="PXH1423" s="21"/>
      <c r="PXI1423" s="21"/>
      <c r="PXJ1423" s="21"/>
      <c r="PXK1423" s="21"/>
      <c r="PXL1423" s="21"/>
      <c r="PXM1423" s="21"/>
      <c r="PXN1423" s="21"/>
      <c r="PXO1423" s="21"/>
      <c r="PXP1423" s="21"/>
      <c r="PXQ1423" s="21"/>
      <c r="PXR1423" s="21"/>
      <c r="PXS1423" s="21"/>
      <c r="PXT1423" s="21"/>
      <c r="PXU1423" s="21"/>
      <c r="PXV1423" s="21"/>
      <c r="PXW1423" s="21"/>
      <c r="PXX1423" s="21"/>
      <c r="PXY1423" s="21"/>
      <c r="PXZ1423" s="21"/>
      <c r="PYA1423" s="21"/>
      <c r="PYB1423" s="21"/>
      <c r="PYC1423" s="21"/>
      <c r="PYD1423" s="21"/>
      <c r="PYE1423" s="21"/>
      <c r="PYF1423" s="21"/>
      <c r="PYG1423" s="21"/>
      <c r="PYH1423" s="21"/>
      <c r="PYI1423" s="21"/>
      <c r="PYJ1423" s="21"/>
      <c r="PYK1423" s="21"/>
      <c r="PYL1423" s="21"/>
      <c r="PYM1423" s="21"/>
      <c r="PYN1423" s="21"/>
      <c r="PYO1423" s="21"/>
      <c r="PYP1423" s="21"/>
      <c r="PYQ1423" s="21"/>
      <c r="PYR1423" s="21"/>
      <c r="PYS1423" s="21"/>
      <c r="PYT1423" s="21"/>
      <c r="PYU1423" s="21"/>
      <c r="PYV1423" s="21"/>
      <c r="PYW1423" s="21"/>
      <c r="PYX1423" s="21"/>
      <c r="PYY1423" s="21"/>
      <c r="PYZ1423" s="21"/>
      <c r="PZA1423" s="21"/>
      <c r="PZB1423" s="21"/>
      <c r="PZC1423" s="21"/>
      <c r="PZD1423" s="21"/>
      <c r="PZE1423" s="21"/>
      <c r="PZF1423" s="21"/>
      <c r="PZG1423" s="21"/>
      <c r="PZH1423" s="21"/>
      <c r="PZI1423" s="21"/>
      <c r="PZJ1423" s="21"/>
      <c r="PZK1423" s="21"/>
      <c r="PZL1423" s="21"/>
      <c r="PZM1423" s="21"/>
      <c r="PZN1423" s="21"/>
      <c r="PZO1423" s="21"/>
      <c r="PZP1423" s="21"/>
      <c r="PZQ1423" s="21"/>
      <c r="PZR1423" s="21"/>
      <c r="PZS1423" s="21"/>
      <c r="PZT1423" s="21"/>
      <c r="PZU1423" s="21"/>
      <c r="PZV1423" s="21"/>
      <c r="PZW1423" s="21"/>
      <c r="PZX1423" s="21"/>
      <c r="PZY1423" s="21"/>
      <c r="PZZ1423" s="21"/>
      <c r="QAA1423" s="21"/>
      <c r="QAB1423" s="21"/>
      <c r="QAC1423" s="21"/>
      <c r="QAD1423" s="21"/>
      <c r="QAE1423" s="21"/>
      <c r="QAF1423" s="21"/>
      <c r="QAG1423" s="21"/>
      <c r="QAH1423" s="21"/>
      <c r="QAI1423" s="21"/>
      <c r="QAJ1423" s="21"/>
      <c r="QAK1423" s="21"/>
      <c r="QAL1423" s="21"/>
      <c r="QAM1423" s="21"/>
      <c r="QAN1423" s="21"/>
      <c r="QAO1423" s="21"/>
      <c r="QAP1423" s="21"/>
      <c r="QAQ1423" s="21"/>
      <c r="QAR1423" s="21"/>
      <c r="QAS1423" s="21"/>
      <c r="QAT1423" s="21"/>
      <c r="QAU1423" s="21"/>
      <c r="QAV1423" s="21"/>
      <c r="QAW1423" s="21"/>
      <c r="QAX1423" s="21"/>
      <c r="QAY1423" s="21"/>
      <c r="QAZ1423" s="21"/>
      <c r="QBA1423" s="21"/>
      <c r="QBB1423" s="21"/>
      <c r="QBC1423" s="21"/>
      <c r="QBD1423" s="21"/>
      <c r="QBE1423" s="21"/>
      <c r="QBF1423" s="21"/>
      <c r="QBG1423" s="21"/>
      <c r="QBH1423" s="21"/>
      <c r="QBI1423" s="21"/>
      <c r="QBJ1423" s="21"/>
      <c r="QBK1423" s="21"/>
      <c r="QBL1423" s="21"/>
      <c r="QBM1423" s="21"/>
      <c r="QBN1423" s="21"/>
      <c r="QBO1423" s="21"/>
      <c r="QBP1423" s="21"/>
      <c r="QBQ1423" s="21"/>
      <c r="QBR1423" s="21"/>
      <c r="QBS1423" s="21"/>
      <c r="QBT1423" s="21"/>
      <c r="QBU1423" s="21"/>
      <c r="QBV1423" s="21"/>
      <c r="QBW1423" s="21"/>
      <c r="QBX1423" s="21"/>
      <c r="QBY1423" s="21"/>
      <c r="QBZ1423" s="21"/>
      <c r="QCA1423" s="21"/>
      <c r="QCB1423" s="21"/>
      <c r="QCC1423" s="21"/>
      <c r="QCD1423" s="21"/>
      <c r="QCE1423" s="21"/>
      <c r="QCF1423" s="21"/>
      <c r="QCG1423" s="21"/>
      <c r="QCH1423" s="21"/>
      <c r="QCI1423" s="21"/>
      <c r="QCJ1423" s="21"/>
      <c r="QCK1423" s="21"/>
      <c r="QCL1423" s="21"/>
      <c r="QCM1423" s="21"/>
      <c r="QCN1423" s="21"/>
      <c r="QCO1423" s="21"/>
      <c r="QCP1423" s="21"/>
      <c r="QCQ1423" s="21"/>
      <c r="QCR1423" s="21"/>
      <c r="QCS1423" s="21"/>
      <c r="QCT1423" s="21"/>
      <c r="QCU1423" s="21"/>
      <c r="QCV1423" s="21"/>
      <c r="QCW1423" s="21"/>
      <c r="QCX1423" s="21"/>
      <c r="QCY1423" s="21"/>
      <c r="QCZ1423" s="21"/>
      <c r="QDA1423" s="21"/>
      <c r="QDB1423" s="21"/>
      <c r="QDC1423" s="21"/>
      <c r="QDD1423" s="21"/>
      <c r="QDE1423" s="21"/>
      <c r="QDF1423" s="21"/>
      <c r="QDG1423" s="21"/>
      <c r="QDH1423" s="21"/>
      <c r="QDI1423" s="21"/>
      <c r="QDJ1423" s="21"/>
      <c r="QDK1423" s="21"/>
      <c r="QDL1423" s="21"/>
      <c r="QDM1423" s="21"/>
      <c r="QDN1423" s="21"/>
      <c r="QDO1423" s="21"/>
      <c r="QDP1423" s="21"/>
      <c r="QDQ1423" s="21"/>
      <c r="QDR1423" s="21"/>
      <c r="QDS1423" s="21"/>
      <c r="QDT1423" s="21"/>
      <c r="QDU1423" s="21"/>
      <c r="QDV1423" s="21"/>
      <c r="QDW1423" s="21"/>
      <c r="QDX1423" s="21"/>
      <c r="QDY1423" s="21"/>
      <c r="QDZ1423" s="21"/>
      <c r="QEA1423" s="21"/>
      <c r="QEB1423" s="21"/>
      <c r="QEC1423" s="21"/>
      <c r="QED1423" s="21"/>
      <c r="QEE1423" s="21"/>
      <c r="QEF1423" s="21"/>
      <c r="QEG1423" s="21"/>
      <c r="QEH1423" s="21"/>
      <c r="QEI1423" s="21"/>
      <c r="QEJ1423" s="21"/>
      <c r="QEK1423" s="21"/>
      <c r="QEL1423" s="21"/>
      <c r="QEM1423" s="21"/>
      <c r="QEN1423" s="21"/>
      <c r="QEO1423" s="21"/>
      <c r="QEP1423" s="21"/>
      <c r="QEQ1423" s="21"/>
      <c r="QER1423" s="21"/>
      <c r="QES1423" s="21"/>
      <c r="QET1423" s="21"/>
      <c r="QEU1423" s="21"/>
      <c r="QEV1423" s="21"/>
      <c r="QEW1423" s="21"/>
      <c r="QEX1423" s="21"/>
      <c r="QEY1423" s="21"/>
      <c r="QEZ1423" s="21"/>
      <c r="QFA1423" s="21"/>
      <c r="QFB1423" s="21"/>
      <c r="QFC1423" s="21"/>
      <c r="QFD1423" s="21"/>
      <c r="QFE1423" s="21"/>
      <c r="QFF1423" s="21"/>
      <c r="QFG1423" s="21"/>
      <c r="QFH1423" s="21"/>
      <c r="QFI1423" s="21"/>
      <c r="QFJ1423" s="21"/>
      <c r="QFK1423" s="21"/>
      <c r="QFL1423" s="21"/>
      <c r="QFM1423" s="21"/>
      <c r="QFN1423" s="21"/>
      <c r="QFO1423" s="21"/>
      <c r="QFP1423" s="21"/>
      <c r="QFQ1423" s="21"/>
      <c r="QFR1423" s="21"/>
      <c r="QFS1423" s="21"/>
      <c r="QFT1423" s="21"/>
      <c r="QFU1423" s="21"/>
      <c r="QFV1423" s="21"/>
      <c r="QFW1423" s="21"/>
      <c r="QFX1423" s="21"/>
      <c r="QFY1423" s="21"/>
      <c r="QFZ1423" s="21"/>
      <c r="QGA1423" s="21"/>
      <c r="QGB1423" s="21"/>
      <c r="QGC1423" s="21"/>
      <c r="QGD1423" s="21"/>
      <c r="QGE1423" s="21"/>
      <c r="QGF1423" s="21"/>
      <c r="QGG1423" s="21"/>
      <c r="QGH1423" s="21"/>
      <c r="QGI1423" s="21"/>
      <c r="QGJ1423" s="21"/>
      <c r="QGK1423" s="21"/>
      <c r="QGL1423" s="21"/>
      <c r="QGM1423" s="21"/>
      <c r="QGN1423" s="21"/>
      <c r="QGO1423" s="21"/>
      <c r="QGP1423" s="21"/>
      <c r="QGQ1423" s="21"/>
      <c r="QGR1423" s="21"/>
      <c r="QGS1423" s="21"/>
      <c r="QGT1423" s="21"/>
      <c r="QGU1423" s="21"/>
      <c r="QGV1423" s="21"/>
      <c r="QGW1423" s="21"/>
      <c r="QGX1423" s="21"/>
      <c r="QGY1423" s="21"/>
      <c r="QGZ1423" s="21"/>
      <c r="QHA1423" s="21"/>
      <c r="QHB1423" s="21"/>
      <c r="QHC1423" s="21"/>
      <c r="QHD1423" s="21"/>
      <c r="QHE1423" s="21"/>
      <c r="QHF1423" s="21"/>
      <c r="QHG1423" s="21"/>
      <c r="QHH1423" s="21"/>
      <c r="QHI1423" s="21"/>
      <c r="QHJ1423" s="21"/>
      <c r="QHK1423" s="21"/>
      <c r="QHL1423" s="21"/>
      <c r="QHM1423" s="21"/>
      <c r="QHN1423" s="21"/>
      <c r="QHO1423" s="21"/>
      <c r="QHP1423" s="21"/>
      <c r="QHQ1423" s="21"/>
      <c r="QHR1423" s="21"/>
      <c r="QHS1423" s="21"/>
      <c r="QHT1423" s="21"/>
      <c r="QHU1423" s="21"/>
      <c r="QHV1423" s="21"/>
      <c r="QHW1423" s="21"/>
      <c r="QHX1423" s="21"/>
      <c r="QHY1423" s="21"/>
      <c r="QHZ1423" s="21"/>
      <c r="QIA1423" s="21"/>
      <c r="QIB1423" s="21"/>
      <c r="QIC1423" s="21"/>
      <c r="QID1423" s="21"/>
      <c r="QIE1423" s="21"/>
      <c r="QIF1423" s="21"/>
      <c r="QIG1423" s="21"/>
      <c r="QIH1423" s="21"/>
      <c r="QII1423" s="21"/>
      <c r="QIJ1423" s="21"/>
      <c r="QIK1423" s="21"/>
      <c r="QIL1423" s="21"/>
      <c r="QIM1423" s="21"/>
      <c r="QIN1423" s="21"/>
      <c r="QIO1423" s="21"/>
      <c r="QIP1423" s="21"/>
      <c r="QIQ1423" s="21"/>
      <c r="QIR1423" s="21"/>
      <c r="QIS1423" s="21"/>
      <c r="QIT1423" s="21"/>
      <c r="QIU1423" s="21"/>
      <c r="QIV1423" s="21"/>
      <c r="QIW1423" s="21"/>
      <c r="QIX1423" s="21"/>
      <c r="QIY1423" s="21"/>
      <c r="QIZ1423" s="21"/>
      <c r="QJA1423" s="21"/>
      <c r="QJB1423" s="21"/>
      <c r="QJC1423" s="21"/>
      <c r="QJD1423" s="21"/>
      <c r="QJE1423" s="21"/>
      <c r="QJF1423" s="21"/>
      <c r="QJG1423" s="21"/>
      <c r="QJH1423" s="21"/>
      <c r="QJI1423" s="21"/>
      <c r="QJJ1423" s="21"/>
      <c r="QJK1423" s="21"/>
      <c r="QJL1423" s="21"/>
      <c r="QJM1423" s="21"/>
      <c r="QJN1423" s="21"/>
      <c r="QJO1423" s="21"/>
      <c r="QJP1423" s="21"/>
      <c r="QJQ1423" s="21"/>
      <c r="QJR1423" s="21"/>
      <c r="QJS1423" s="21"/>
      <c r="QJT1423" s="21"/>
      <c r="QJU1423" s="21"/>
      <c r="QJV1423" s="21"/>
      <c r="QJW1423" s="21"/>
      <c r="QJX1423" s="21"/>
      <c r="QJY1423" s="21"/>
      <c r="QJZ1423" s="21"/>
      <c r="QKA1423" s="21"/>
      <c r="QKB1423" s="21"/>
      <c r="QKC1423" s="21"/>
      <c r="QKD1423" s="21"/>
      <c r="QKE1423" s="21"/>
      <c r="QKF1423" s="21"/>
      <c r="QKG1423" s="21"/>
      <c r="QKH1423" s="21"/>
      <c r="QKI1423" s="21"/>
      <c r="QKJ1423" s="21"/>
      <c r="QKK1423" s="21"/>
      <c r="QKL1423" s="21"/>
      <c r="QKM1423" s="21"/>
      <c r="QKN1423" s="21"/>
      <c r="QKO1423" s="21"/>
      <c r="QKP1423" s="21"/>
      <c r="QKQ1423" s="21"/>
      <c r="QKR1423" s="21"/>
      <c r="QKS1423" s="21"/>
      <c r="QKT1423" s="21"/>
      <c r="QKU1423" s="21"/>
      <c r="QKV1423" s="21"/>
      <c r="QKW1423" s="21"/>
      <c r="QKX1423" s="21"/>
      <c r="QKY1423" s="21"/>
      <c r="QKZ1423" s="21"/>
      <c r="QLA1423" s="21"/>
      <c r="QLB1423" s="21"/>
      <c r="QLC1423" s="21"/>
      <c r="QLD1423" s="21"/>
      <c r="QLE1423" s="21"/>
      <c r="QLF1423" s="21"/>
      <c r="QLG1423" s="21"/>
      <c r="QLH1423" s="21"/>
      <c r="QLI1423" s="21"/>
      <c r="QLJ1423" s="21"/>
      <c r="QLK1423" s="21"/>
      <c r="QLL1423" s="21"/>
      <c r="QLM1423" s="21"/>
      <c r="QLN1423" s="21"/>
      <c r="QLO1423" s="21"/>
      <c r="QLP1423" s="21"/>
      <c r="QLQ1423" s="21"/>
      <c r="QLR1423" s="21"/>
      <c r="QLS1423" s="21"/>
      <c r="QLT1423" s="21"/>
      <c r="QLU1423" s="21"/>
      <c r="QLV1423" s="21"/>
      <c r="QLW1423" s="21"/>
      <c r="QLX1423" s="21"/>
      <c r="QLY1423" s="21"/>
      <c r="QLZ1423" s="21"/>
      <c r="QMA1423" s="21"/>
      <c r="QMB1423" s="21"/>
      <c r="QMC1423" s="21"/>
      <c r="QMD1423" s="21"/>
      <c r="QME1423" s="21"/>
      <c r="QMF1423" s="21"/>
      <c r="QMG1423" s="21"/>
      <c r="QMH1423" s="21"/>
      <c r="QMI1423" s="21"/>
      <c r="QMJ1423" s="21"/>
      <c r="QMK1423" s="21"/>
      <c r="QML1423" s="21"/>
      <c r="QMM1423" s="21"/>
      <c r="QMN1423" s="21"/>
      <c r="QMO1423" s="21"/>
      <c r="QMP1423" s="21"/>
      <c r="QMQ1423" s="21"/>
      <c r="QMR1423" s="21"/>
      <c r="QMS1423" s="21"/>
      <c r="QMT1423" s="21"/>
      <c r="QMU1423" s="21"/>
      <c r="QMV1423" s="21"/>
      <c r="QMW1423" s="21"/>
      <c r="QMX1423" s="21"/>
      <c r="QMY1423" s="21"/>
      <c r="QMZ1423" s="21"/>
      <c r="QNA1423" s="21"/>
      <c r="QNB1423" s="21"/>
      <c r="QNC1423" s="21"/>
      <c r="QND1423" s="21"/>
      <c r="QNE1423" s="21"/>
      <c r="QNF1423" s="21"/>
      <c r="QNG1423" s="21"/>
      <c r="QNH1423" s="21"/>
      <c r="QNI1423" s="21"/>
      <c r="QNJ1423" s="21"/>
      <c r="QNK1423" s="21"/>
      <c r="QNL1423" s="21"/>
      <c r="QNM1423" s="21"/>
      <c r="QNN1423" s="21"/>
      <c r="QNO1423" s="21"/>
      <c r="QNP1423" s="21"/>
      <c r="QNQ1423" s="21"/>
      <c r="QNR1423" s="21"/>
      <c r="QNS1423" s="21"/>
      <c r="QNT1423" s="21"/>
      <c r="QNU1423" s="21"/>
      <c r="QNV1423" s="21"/>
      <c r="QNW1423" s="21"/>
      <c r="QNX1423" s="21"/>
      <c r="QNY1423" s="21"/>
      <c r="QNZ1423" s="21"/>
      <c r="QOA1423" s="21"/>
      <c r="QOB1423" s="21"/>
      <c r="QOC1423" s="21"/>
      <c r="QOD1423" s="21"/>
      <c r="QOE1423" s="21"/>
      <c r="QOF1423" s="21"/>
      <c r="QOG1423" s="21"/>
      <c r="QOH1423" s="21"/>
      <c r="QOI1423" s="21"/>
      <c r="QOJ1423" s="21"/>
      <c r="QOK1423" s="21"/>
      <c r="QOL1423" s="21"/>
      <c r="QOM1423" s="21"/>
      <c r="QON1423" s="21"/>
      <c r="QOO1423" s="21"/>
      <c r="QOP1423" s="21"/>
      <c r="QOQ1423" s="21"/>
      <c r="QOR1423" s="21"/>
      <c r="QOS1423" s="21"/>
      <c r="QOT1423" s="21"/>
      <c r="QOU1423" s="21"/>
      <c r="QOV1423" s="21"/>
      <c r="QOW1423" s="21"/>
      <c r="QOX1423" s="21"/>
      <c r="QOY1423" s="21"/>
      <c r="QOZ1423" s="21"/>
      <c r="QPA1423" s="21"/>
      <c r="QPB1423" s="21"/>
      <c r="QPC1423" s="21"/>
      <c r="QPD1423" s="21"/>
      <c r="QPE1423" s="21"/>
      <c r="QPF1423" s="21"/>
      <c r="QPG1423" s="21"/>
      <c r="QPH1423" s="21"/>
      <c r="QPI1423" s="21"/>
      <c r="QPJ1423" s="21"/>
      <c r="QPK1423" s="21"/>
      <c r="QPL1423" s="21"/>
      <c r="QPM1423" s="21"/>
      <c r="QPN1423" s="21"/>
      <c r="QPO1423" s="21"/>
      <c r="QPP1423" s="21"/>
      <c r="QPQ1423" s="21"/>
      <c r="QPR1423" s="21"/>
      <c r="QPS1423" s="21"/>
      <c r="QPT1423" s="21"/>
      <c r="QPU1423" s="21"/>
      <c r="QPV1423" s="21"/>
      <c r="QPW1423" s="21"/>
      <c r="QPX1423" s="21"/>
      <c r="QPY1423" s="21"/>
      <c r="QPZ1423" s="21"/>
      <c r="QQA1423" s="21"/>
      <c r="QQB1423" s="21"/>
      <c r="QQC1423" s="21"/>
      <c r="QQD1423" s="21"/>
      <c r="QQE1423" s="21"/>
      <c r="QQF1423" s="21"/>
      <c r="QQG1423" s="21"/>
      <c r="QQH1423" s="21"/>
      <c r="QQI1423" s="21"/>
      <c r="QQJ1423" s="21"/>
      <c r="QQK1423" s="21"/>
      <c r="QQL1423" s="21"/>
      <c r="QQM1423" s="21"/>
      <c r="QQN1423" s="21"/>
      <c r="QQO1423" s="21"/>
      <c r="QQP1423" s="21"/>
      <c r="QQQ1423" s="21"/>
      <c r="QQR1423" s="21"/>
      <c r="QQS1423" s="21"/>
      <c r="QQT1423" s="21"/>
      <c r="QQU1423" s="21"/>
      <c r="QQV1423" s="21"/>
      <c r="QQW1423" s="21"/>
      <c r="QQX1423" s="21"/>
      <c r="QQY1423" s="21"/>
      <c r="QQZ1423" s="21"/>
      <c r="QRA1423" s="21"/>
      <c r="QRB1423" s="21"/>
      <c r="QRC1423" s="21"/>
      <c r="QRD1423" s="21"/>
      <c r="QRE1423" s="21"/>
      <c r="QRF1423" s="21"/>
      <c r="QRG1423" s="21"/>
      <c r="QRH1423" s="21"/>
      <c r="QRI1423" s="21"/>
      <c r="QRJ1423" s="21"/>
      <c r="QRK1423" s="21"/>
      <c r="QRL1423" s="21"/>
      <c r="QRM1423" s="21"/>
      <c r="QRN1423" s="21"/>
      <c r="QRO1423" s="21"/>
      <c r="QRP1423" s="21"/>
      <c r="QRQ1423" s="21"/>
      <c r="QRR1423" s="21"/>
      <c r="QRS1423" s="21"/>
      <c r="QRT1423" s="21"/>
      <c r="QRU1423" s="21"/>
      <c r="QRV1423" s="21"/>
      <c r="QRW1423" s="21"/>
      <c r="QRX1423" s="21"/>
      <c r="QRY1423" s="21"/>
      <c r="QRZ1423" s="21"/>
      <c r="QSA1423" s="21"/>
      <c r="QSB1423" s="21"/>
      <c r="QSC1423" s="21"/>
      <c r="QSD1423" s="21"/>
      <c r="QSE1423" s="21"/>
      <c r="QSF1423" s="21"/>
      <c r="QSG1423" s="21"/>
      <c r="QSH1423" s="21"/>
      <c r="QSI1423" s="21"/>
      <c r="QSJ1423" s="21"/>
      <c r="QSK1423" s="21"/>
      <c r="QSL1423" s="21"/>
      <c r="QSM1423" s="21"/>
      <c r="QSN1423" s="21"/>
      <c r="QSO1423" s="21"/>
      <c r="QSP1423" s="21"/>
      <c r="QSQ1423" s="21"/>
      <c r="QSR1423" s="21"/>
      <c r="QSS1423" s="21"/>
      <c r="QST1423" s="21"/>
      <c r="QSU1423" s="21"/>
      <c r="QSV1423" s="21"/>
      <c r="QSW1423" s="21"/>
      <c r="QSX1423" s="21"/>
      <c r="QSY1423" s="21"/>
      <c r="QSZ1423" s="21"/>
      <c r="QTA1423" s="21"/>
      <c r="QTB1423" s="21"/>
      <c r="QTC1423" s="21"/>
      <c r="QTD1423" s="21"/>
      <c r="QTE1423" s="21"/>
      <c r="QTF1423" s="21"/>
      <c r="QTG1423" s="21"/>
      <c r="QTH1423" s="21"/>
      <c r="QTI1423" s="21"/>
      <c r="QTJ1423" s="21"/>
      <c r="QTK1423" s="21"/>
      <c r="QTL1423" s="21"/>
      <c r="QTM1423" s="21"/>
      <c r="QTN1423" s="21"/>
      <c r="QTO1423" s="21"/>
      <c r="QTP1423" s="21"/>
      <c r="QTQ1423" s="21"/>
      <c r="QTR1423" s="21"/>
      <c r="QTS1423" s="21"/>
      <c r="QTT1423" s="21"/>
      <c r="QTU1423" s="21"/>
      <c r="QTV1423" s="21"/>
      <c r="QTW1423" s="21"/>
      <c r="QTX1423" s="21"/>
      <c r="QTY1423" s="21"/>
      <c r="QTZ1423" s="21"/>
      <c r="QUA1423" s="21"/>
      <c r="QUB1423" s="21"/>
      <c r="QUC1423" s="21"/>
      <c r="QUD1423" s="21"/>
      <c r="QUE1423" s="21"/>
      <c r="QUF1423" s="21"/>
      <c r="QUG1423" s="21"/>
      <c r="QUH1423" s="21"/>
      <c r="QUI1423" s="21"/>
      <c r="QUJ1423" s="21"/>
      <c r="QUK1423" s="21"/>
      <c r="QUL1423" s="21"/>
      <c r="QUM1423" s="21"/>
      <c r="QUN1423" s="21"/>
      <c r="QUO1423" s="21"/>
      <c r="QUP1423" s="21"/>
      <c r="QUQ1423" s="21"/>
      <c r="QUR1423" s="21"/>
      <c r="QUS1423" s="21"/>
      <c r="QUT1423" s="21"/>
      <c r="QUU1423" s="21"/>
      <c r="QUV1423" s="21"/>
      <c r="QUW1423" s="21"/>
      <c r="QUX1423" s="21"/>
      <c r="QUY1423" s="21"/>
      <c r="QUZ1423" s="21"/>
      <c r="QVA1423" s="21"/>
      <c r="QVB1423" s="21"/>
      <c r="QVC1423" s="21"/>
      <c r="QVD1423" s="21"/>
      <c r="QVE1423" s="21"/>
      <c r="QVF1423" s="21"/>
      <c r="QVG1423" s="21"/>
      <c r="QVH1423" s="21"/>
      <c r="QVI1423" s="21"/>
      <c r="QVJ1423" s="21"/>
      <c r="QVK1423" s="21"/>
      <c r="QVL1423" s="21"/>
      <c r="QVM1423" s="21"/>
      <c r="QVN1423" s="21"/>
      <c r="QVO1423" s="21"/>
      <c r="QVP1423" s="21"/>
      <c r="QVQ1423" s="21"/>
      <c r="QVR1423" s="21"/>
      <c r="QVS1423" s="21"/>
      <c r="QVT1423" s="21"/>
      <c r="QVU1423" s="21"/>
      <c r="QVV1423" s="21"/>
      <c r="QVW1423" s="21"/>
      <c r="QVX1423" s="21"/>
      <c r="QVY1423" s="21"/>
      <c r="QVZ1423" s="21"/>
      <c r="QWA1423" s="21"/>
      <c r="QWB1423" s="21"/>
      <c r="QWC1423" s="21"/>
      <c r="QWD1423" s="21"/>
      <c r="QWE1423" s="21"/>
      <c r="QWF1423" s="21"/>
      <c r="QWG1423" s="21"/>
      <c r="QWH1423" s="21"/>
      <c r="QWI1423" s="21"/>
      <c r="QWJ1423" s="21"/>
      <c r="QWK1423" s="21"/>
      <c r="QWL1423" s="21"/>
      <c r="QWM1423" s="21"/>
      <c r="QWN1423" s="21"/>
      <c r="QWO1423" s="21"/>
      <c r="QWP1423" s="21"/>
      <c r="QWQ1423" s="21"/>
      <c r="QWR1423" s="21"/>
      <c r="QWS1423" s="21"/>
      <c r="QWT1423" s="21"/>
      <c r="QWU1423" s="21"/>
      <c r="QWV1423" s="21"/>
      <c r="QWW1423" s="21"/>
      <c r="QWX1423" s="21"/>
      <c r="QWY1423" s="21"/>
      <c r="QWZ1423" s="21"/>
      <c r="QXA1423" s="21"/>
      <c r="QXB1423" s="21"/>
      <c r="QXC1423" s="21"/>
      <c r="QXD1423" s="21"/>
      <c r="QXE1423" s="21"/>
      <c r="QXF1423" s="21"/>
      <c r="QXG1423" s="21"/>
      <c r="QXH1423" s="21"/>
      <c r="QXI1423" s="21"/>
      <c r="QXJ1423" s="21"/>
      <c r="QXK1423" s="21"/>
      <c r="QXL1423" s="21"/>
      <c r="QXM1423" s="21"/>
      <c r="QXN1423" s="21"/>
      <c r="QXO1423" s="21"/>
      <c r="QXP1423" s="21"/>
      <c r="QXQ1423" s="21"/>
      <c r="QXR1423" s="21"/>
      <c r="QXS1423" s="21"/>
      <c r="QXT1423" s="21"/>
      <c r="QXU1423" s="21"/>
      <c r="QXV1423" s="21"/>
      <c r="QXW1423" s="21"/>
      <c r="QXX1423" s="21"/>
      <c r="QXY1423" s="21"/>
      <c r="QXZ1423" s="21"/>
      <c r="QYA1423" s="21"/>
      <c r="QYB1423" s="21"/>
      <c r="QYC1423" s="21"/>
      <c r="QYD1423" s="21"/>
      <c r="QYE1423" s="21"/>
      <c r="QYF1423" s="21"/>
      <c r="QYG1423" s="21"/>
      <c r="QYH1423" s="21"/>
      <c r="QYI1423" s="21"/>
      <c r="QYJ1423" s="21"/>
      <c r="QYK1423" s="21"/>
      <c r="QYL1423" s="21"/>
      <c r="QYM1423" s="21"/>
      <c r="QYN1423" s="21"/>
      <c r="QYO1423" s="21"/>
      <c r="QYP1423" s="21"/>
      <c r="QYQ1423" s="21"/>
      <c r="QYR1423" s="21"/>
      <c r="QYS1423" s="21"/>
      <c r="QYT1423" s="21"/>
      <c r="QYU1423" s="21"/>
      <c r="QYV1423" s="21"/>
      <c r="QYW1423" s="21"/>
      <c r="QYX1423" s="21"/>
      <c r="QYY1423" s="21"/>
      <c r="QYZ1423" s="21"/>
      <c r="QZA1423" s="21"/>
      <c r="QZB1423" s="21"/>
      <c r="QZC1423" s="21"/>
      <c r="QZD1423" s="21"/>
      <c r="QZE1423" s="21"/>
      <c r="QZF1423" s="21"/>
      <c r="QZG1423" s="21"/>
      <c r="QZH1423" s="21"/>
      <c r="QZI1423" s="21"/>
      <c r="QZJ1423" s="21"/>
      <c r="QZK1423" s="21"/>
      <c r="QZL1423" s="21"/>
      <c r="QZM1423" s="21"/>
      <c r="QZN1423" s="21"/>
      <c r="QZO1423" s="21"/>
      <c r="QZP1423" s="21"/>
      <c r="QZQ1423" s="21"/>
      <c r="QZR1423" s="21"/>
      <c r="QZS1423" s="21"/>
      <c r="QZT1423" s="21"/>
      <c r="QZU1423" s="21"/>
      <c r="QZV1423" s="21"/>
      <c r="QZW1423" s="21"/>
      <c r="QZX1423" s="21"/>
      <c r="QZY1423" s="21"/>
      <c r="QZZ1423" s="21"/>
      <c r="RAA1423" s="21"/>
      <c r="RAB1423" s="21"/>
      <c r="RAC1423" s="21"/>
      <c r="RAD1423" s="21"/>
      <c r="RAE1423" s="21"/>
      <c r="RAF1423" s="21"/>
      <c r="RAG1423" s="21"/>
      <c r="RAH1423" s="21"/>
      <c r="RAI1423" s="21"/>
      <c r="RAJ1423" s="21"/>
      <c r="RAK1423" s="21"/>
      <c r="RAL1423" s="21"/>
      <c r="RAM1423" s="21"/>
      <c r="RAN1423" s="21"/>
      <c r="RAO1423" s="21"/>
      <c r="RAP1423" s="21"/>
      <c r="RAQ1423" s="21"/>
      <c r="RAR1423" s="21"/>
      <c r="RAS1423" s="21"/>
      <c r="RAT1423" s="21"/>
      <c r="RAU1423" s="21"/>
      <c r="RAV1423" s="21"/>
      <c r="RAW1423" s="21"/>
      <c r="RAX1423" s="21"/>
      <c r="RAY1423" s="21"/>
      <c r="RAZ1423" s="21"/>
      <c r="RBA1423" s="21"/>
      <c r="RBB1423" s="21"/>
      <c r="RBC1423" s="21"/>
      <c r="RBD1423" s="21"/>
      <c r="RBE1423" s="21"/>
      <c r="RBF1423" s="21"/>
      <c r="RBG1423" s="21"/>
      <c r="RBH1423" s="21"/>
      <c r="RBI1423" s="21"/>
      <c r="RBJ1423" s="21"/>
      <c r="RBK1423" s="21"/>
      <c r="RBL1423" s="21"/>
      <c r="RBM1423" s="21"/>
      <c r="RBN1423" s="21"/>
      <c r="RBO1423" s="21"/>
      <c r="RBP1423" s="21"/>
      <c r="RBQ1423" s="21"/>
      <c r="RBR1423" s="21"/>
      <c r="RBS1423" s="21"/>
      <c r="RBT1423" s="21"/>
      <c r="RBU1423" s="21"/>
      <c r="RBV1423" s="21"/>
      <c r="RBW1423" s="21"/>
      <c r="RBX1423" s="21"/>
      <c r="RBY1423" s="21"/>
      <c r="RBZ1423" s="21"/>
      <c r="RCA1423" s="21"/>
      <c r="RCB1423" s="21"/>
      <c r="RCC1423" s="21"/>
      <c r="RCD1423" s="21"/>
      <c r="RCE1423" s="21"/>
      <c r="RCF1423" s="21"/>
      <c r="RCG1423" s="21"/>
      <c r="RCH1423" s="21"/>
      <c r="RCI1423" s="21"/>
      <c r="RCJ1423" s="21"/>
      <c r="RCK1423" s="21"/>
      <c r="RCL1423" s="21"/>
      <c r="RCM1423" s="21"/>
      <c r="RCN1423" s="21"/>
      <c r="RCO1423" s="21"/>
      <c r="RCP1423" s="21"/>
      <c r="RCQ1423" s="21"/>
      <c r="RCR1423" s="21"/>
      <c r="RCS1423" s="21"/>
      <c r="RCT1423" s="21"/>
      <c r="RCU1423" s="21"/>
      <c r="RCV1423" s="21"/>
      <c r="RCW1423" s="21"/>
      <c r="RCX1423" s="21"/>
      <c r="RCY1423" s="21"/>
      <c r="RCZ1423" s="21"/>
      <c r="RDA1423" s="21"/>
      <c r="RDB1423" s="21"/>
      <c r="RDC1423" s="21"/>
      <c r="RDD1423" s="21"/>
      <c r="RDE1423" s="21"/>
      <c r="RDF1423" s="21"/>
      <c r="RDG1423" s="21"/>
      <c r="RDH1423" s="21"/>
      <c r="RDI1423" s="21"/>
      <c r="RDJ1423" s="21"/>
      <c r="RDK1423" s="21"/>
      <c r="RDL1423" s="21"/>
      <c r="RDM1423" s="21"/>
      <c r="RDN1423" s="21"/>
      <c r="RDO1423" s="21"/>
      <c r="RDP1423" s="21"/>
      <c r="RDQ1423" s="21"/>
      <c r="RDR1423" s="21"/>
      <c r="RDS1423" s="21"/>
      <c r="RDT1423" s="21"/>
      <c r="RDU1423" s="21"/>
      <c r="RDV1423" s="21"/>
      <c r="RDW1423" s="21"/>
      <c r="RDX1423" s="21"/>
      <c r="RDY1423" s="21"/>
      <c r="RDZ1423" s="21"/>
      <c r="REA1423" s="21"/>
      <c r="REB1423" s="21"/>
      <c r="REC1423" s="21"/>
      <c r="RED1423" s="21"/>
      <c r="REE1423" s="21"/>
      <c r="REF1423" s="21"/>
      <c r="REG1423" s="21"/>
      <c r="REH1423" s="21"/>
      <c r="REI1423" s="21"/>
      <c r="REJ1423" s="21"/>
      <c r="REK1423" s="21"/>
      <c r="REL1423" s="21"/>
      <c r="REM1423" s="21"/>
      <c r="REN1423" s="21"/>
      <c r="REO1423" s="21"/>
      <c r="REP1423" s="21"/>
      <c r="REQ1423" s="21"/>
      <c r="RER1423" s="21"/>
      <c r="RES1423" s="21"/>
      <c r="RET1423" s="21"/>
      <c r="REU1423" s="21"/>
      <c r="REV1423" s="21"/>
      <c r="REW1423" s="21"/>
      <c r="REX1423" s="21"/>
      <c r="REY1423" s="21"/>
      <c r="REZ1423" s="21"/>
      <c r="RFA1423" s="21"/>
      <c r="RFB1423" s="21"/>
      <c r="RFC1423" s="21"/>
      <c r="RFD1423" s="21"/>
      <c r="RFE1423" s="21"/>
      <c r="RFF1423" s="21"/>
      <c r="RFG1423" s="21"/>
      <c r="RFH1423" s="21"/>
      <c r="RFI1423" s="21"/>
      <c r="RFJ1423" s="21"/>
      <c r="RFK1423" s="21"/>
      <c r="RFL1423" s="21"/>
      <c r="RFM1423" s="21"/>
      <c r="RFN1423" s="21"/>
      <c r="RFO1423" s="21"/>
      <c r="RFP1423" s="21"/>
      <c r="RFQ1423" s="21"/>
      <c r="RFR1423" s="21"/>
      <c r="RFS1423" s="21"/>
      <c r="RFT1423" s="21"/>
      <c r="RFU1423" s="21"/>
      <c r="RFV1423" s="21"/>
      <c r="RFW1423" s="21"/>
      <c r="RFX1423" s="21"/>
      <c r="RFY1423" s="21"/>
      <c r="RFZ1423" s="21"/>
      <c r="RGA1423" s="21"/>
      <c r="RGB1423" s="21"/>
      <c r="RGC1423" s="21"/>
      <c r="RGD1423" s="21"/>
      <c r="RGE1423" s="21"/>
      <c r="RGF1423" s="21"/>
      <c r="RGG1423" s="21"/>
      <c r="RGH1423" s="21"/>
      <c r="RGI1423" s="21"/>
      <c r="RGJ1423" s="21"/>
      <c r="RGK1423" s="21"/>
      <c r="RGL1423" s="21"/>
      <c r="RGM1423" s="21"/>
      <c r="RGN1423" s="21"/>
      <c r="RGO1423" s="21"/>
      <c r="RGP1423" s="21"/>
      <c r="RGQ1423" s="21"/>
      <c r="RGR1423" s="21"/>
      <c r="RGS1423" s="21"/>
      <c r="RGT1423" s="21"/>
      <c r="RGU1423" s="21"/>
      <c r="RGV1423" s="21"/>
      <c r="RGW1423" s="21"/>
      <c r="RGX1423" s="21"/>
      <c r="RGY1423" s="21"/>
      <c r="RGZ1423" s="21"/>
      <c r="RHA1423" s="21"/>
      <c r="RHB1423" s="21"/>
      <c r="RHC1423" s="21"/>
      <c r="RHD1423" s="21"/>
      <c r="RHE1423" s="21"/>
      <c r="RHF1423" s="21"/>
      <c r="RHG1423" s="21"/>
      <c r="RHH1423" s="21"/>
      <c r="RHI1423" s="21"/>
      <c r="RHJ1423" s="21"/>
      <c r="RHK1423" s="21"/>
      <c r="RHL1423" s="21"/>
      <c r="RHM1423" s="21"/>
      <c r="RHN1423" s="21"/>
      <c r="RHO1423" s="21"/>
      <c r="RHP1423" s="21"/>
      <c r="RHQ1423" s="21"/>
      <c r="RHR1423" s="21"/>
      <c r="RHS1423" s="21"/>
      <c r="RHT1423" s="21"/>
      <c r="RHU1423" s="21"/>
      <c r="RHV1423" s="21"/>
      <c r="RHW1423" s="21"/>
      <c r="RHX1423" s="21"/>
      <c r="RHY1423" s="21"/>
      <c r="RHZ1423" s="21"/>
      <c r="RIA1423" s="21"/>
      <c r="RIB1423" s="21"/>
      <c r="RIC1423" s="21"/>
      <c r="RID1423" s="21"/>
      <c r="RIE1423" s="21"/>
      <c r="RIF1423" s="21"/>
      <c r="RIG1423" s="21"/>
      <c r="RIH1423" s="21"/>
      <c r="RII1423" s="21"/>
      <c r="RIJ1423" s="21"/>
      <c r="RIK1423" s="21"/>
      <c r="RIL1423" s="21"/>
      <c r="RIM1423" s="21"/>
      <c r="RIN1423" s="21"/>
      <c r="RIO1423" s="21"/>
      <c r="RIP1423" s="21"/>
      <c r="RIQ1423" s="21"/>
      <c r="RIR1423" s="21"/>
      <c r="RIS1423" s="21"/>
      <c r="RIT1423" s="21"/>
      <c r="RIU1423" s="21"/>
      <c r="RIV1423" s="21"/>
      <c r="RIW1423" s="21"/>
      <c r="RIX1423" s="21"/>
      <c r="RIY1423" s="21"/>
      <c r="RIZ1423" s="21"/>
      <c r="RJA1423" s="21"/>
      <c r="RJB1423" s="21"/>
      <c r="RJC1423" s="21"/>
      <c r="RJD1423" s="21"/>
      <c r="RJE1423" s="21"/>
      <c r="RJF1423" s="21"/>
      <c r="RJG1423" s="21"/>
      <c r="RJH1423" s="21"/>
      <c r="RJI1423" s="21"/>
      <c r="RJJ1423" s="21"/>
      <c r="RJK1423" s="21"/>
      <c r="RJL1423" s="21"/>
      <c r="RJM1423" s="21"/>
      <c r="RJN1423" s="21"/>
      <c r="RJO1423" s="21"/>
      <c r="RJP1423" s="21"/>
      <c r="RJQ1423" s="21"/>
      <c r="RJR1423" s="21"/>
      <c r="RJS1423" s="21"/>
      <c r="RJT1423" s="21"/>
      <c r="RJU1423" s="21"/>
      <c r="RJV1423" s="21"/>
      <c r="RJW1423" s="21"/>
      <c r="RJX1423" s="21"/>
      <c r="RJY1423" s="21"/>
      <c r="RJZ1423" s="21"/>
      <c r="RKA1423" s="21"/>
      <c r="RKB1423" s="21"/>
      <c r="RKC1423" s="21"/>
      <c r="RKD1423" s="21"/>
      <c r="RKE1423" s="21"/>
      <c r="RKF1423" s="21"/>
      <c r="RKG1423" s="21"/>
      <c r="RKH1423" s="21"/>
      <c r="RKI1423" s="21"/>
      <c r="RKJ1423" s="21"/>
      <c r="RKK1423" s="21"/>
      <c r="RKL1423" s="21"/>
      <c r="RKM1423" s="21"/>
      <c r="RKN1423" s="21"/>
      <c r="RKO1423" s="21"/>
      <c r="RKP1423" s="21"/>
      <c r="RKQ1423" s="21"/>
      <c r="RKR1423" s="21"/>
      <c r="RKS1423" s="21"/>
      <c r="RKT1423" s="21"/>
      <c r="RKU1423" s="21"/>
      <c r="RKV1423" s="21"/>
      <c r="RKW1423" s="21"/>
      <c r="RKX1423" s="21"/>
      <c r="RKY1423" s="21"/>
      <c r="RKZ1423" s="21"/>
      <c r="RLA1423" s="21"/>
      <c r="RLB1423" s="21"/>
      <c r="RLC1423" s="21"/>
      <c r="RLD1423" s="21"/>
      <c r="RLE1423" s="21"/>
      <c r="RLF1423" s="21"/>
      <c r="RLG1423" s="21"/>
      <c r="RLH1423" s="21"/>
      <c r="RLI1423" s="21"/>
      <c r="RLJ1423" s="21"/>
      <c r="RLK1423" s="21"/>
      <c r="RLL1423" s="21"/>
      <c r="RLM1423" s="21"/>
      <c r="RLN1423" s="21"/>
      <c r="RLO1423" s="21"/>
      <c r="RLP1423" s="21"/>
      <c r="RLQ1423" s="21"/>
      <c r="RLR1423" s="21"/>
      <c r="RLS1423" s="21"/>
      <c r="RLT1423" s="21"/>
      <c r="RLU1423" s="21"/>
      <c r="RLV1423" s="21"/>
      <c r="RLW1423" s="21"/>
      <c r="RLX1423" s="21"/>
      <c r="RLY1423" s="21"/>
      <c r="RLZ1423" s="21"/>
      <c r="RMA1423" s="21"/>
      <c r="RMB1423" s="21"/>
      <c r="RMC1423" s="21"/>
      <c r="RMD1423" s="21"/>
      <c r="RME1423" s="21"/>
      <c r="RMF1423" s="21"/>
      <c r="RMG1423" s="21"/>
      <c r="RMH1423" s="21"/>
      <c r="RMI1423" s="21"/>
      <c r="RMJ1423" s="21"/>
      <c r="RMK1423" s="21"/>
      <c r="RML1423" s="21"/>
      <c r="RMM1423" s="21"/>
      <c r="RMN1423" s="21"/>
      <c r="RMO1423" s="21"/>
      <c r="RMP1423" s="21"/>
      <c r="RMQ1423" s="21"/>
      <c r="RMR1423" s="21"/>
      <c r="RMS1423" s="21"/>
      <c r="RMT1423" s="21"/>
      <c r="RMU1423" s="21"/>
      <c r="RMV1423" s="21"/>
      <c r="RMW1423" s="21"/>
      <c r="RMX1423" s="21"/>
      <c r="RMY1423" s="21"/>
      <c r="RMZ1423" s="21"/>
      <c r="RNA1423" s="21"/>
      <c r="RNB1423" s="21"/>
      <c r="RNC1423" s="21"/>
      <c r="RND1423" s="21"/>
      <c r="RNE1423" s="21"/>
      <c r="RNF1423" s="21"/>
      <c r="RNG1423" s="21"/>
      <c r="RNH1423" s="21"/>
      <c r="RNI1423" s="21"/>
      <c r="RNJ1423" s="21"/>
      <c r="RNK1423" s="21"/>
      <c r="RNL1423" s="21"/>
      <c r="RNM1423" s="21"/>
      <c r="RNN1423" s="21"/>
      <c r="RNO1423" s="21"/>
      <c r="RNP1423" s="21"/>
      <c r="RNQ1423" s="21"/>
      <c r="RNR1423" s="21"/>
      <c r="RNS1423" s="21"/>
      <c r="RNT1423" s="21"/>
      <c r="RNU1423" s="21"/>
      <c r="RNV1423" s="21"/>
      <c r="RNW1423" s="21"/>
      <c r="RNX1423" s="21"/>
      <c r="RNY1423" s="21"/>
      <c r="RNZ1423" s="21"/>
      <c r="ROA1423" s="21"/>
      <c r="ROB1423" s="21"/>
      <c r="ROC1423" s="21"/>
      <c r="ROD1423" s="21"/>
      <c r="ROE1423" s="21"/>
      <c r="ROF1423" s="21"/>
      <c r="ROG1423" s="21"/>
      <c r="ROH1423" s="21"/>
      <c r="ROI1423" s="21"/>
      <c r="ROJ1423" s="21"/>
      <c r="ROK1423" s="21"/>
      <c r="ROL1423" s="21"/>
      <c r="ROM1423" s="21"/>
      <c r="RON1423" s="21"/>
      <c r="ROO1423" s="21"/>
      <c r="ROP1423" s="21"/>
      <c r="ROQ1423" s="21"/>
      <c r="ROR1423" s="21"/>
      <c r="ROS1423" s="21"/>
      <c r="ROT1423" s="21"/>
      <c r="ROU1423" s="21"/>
      <c r="ROV1423" s="21"/>
      <c r="ROW1423" s="21"/>
      <c r="ROX1423" s="21"/>
      <c r="ROY1423" s="21"/>
      <c r="ROZ1423" s="21"/>
      <c r="RPA1423" s="21"/>
      <c r="RPB1423" s="21"/>
      <c r="RPC1423" s="21"/>
      <c r="RPD1423" s="21"/>
      <c r="RPE1423" s="21"/>
      <c r="RPF1423" s="21"/>
      <c r="RPG1423" s="21"/>
      <c r="RPH1423" s="21"/>
      <c r="RPI1423" s="21"/>
      <c r="RPJ1423" s="21"/>
      <c r="RPK1423" s="21"/>
      <c r="RPL1423" s="21"/>
      <c r="RPM1423" s="21"/>
      <c r="RPN1423" s="21"/>
      <c r="RPO1423" s="21"/>
      <c r="RPP1423" s="21"/>
      <c r="RPQ1423" s="21"/>
      <c r="RPR1423" s="21"/>
      <c r="RPS1423" s="21"/>
      <c r="RPT1423" s="21"/>
      <c r="RPU1423" s="21"/>
      <c r="RPV1423" s="21"/>
      <c r="RPW1423" s="21"/>
      <c r="RPX1423" s="21"/>
      <c r="RPY1423" s="21"/>
      <c r="RPZ1423" s="21"/>
      <c r="RQA1423" s="21"/>
      <c r="RQB1423" s="21"/>
      <c r="RQC1423" s="21"/>
      <c r="RQD1423" s="21"/>
      <c r="RQE1423" s="21"/>
      <c r="RQF1423" s="21"/>
      <c r="RQG1423" s="21"/>
      <c r="RQH1423" s="21"/>
      <c r="RQI1423" s="21"/>
      <c r="RQJ1423" s="21"/>
      <c r="RQK1423" s="21"/>
      <c r="RQL1423" s="21"/>
      <c r="RQM1423" s="21"/>
      <c r="RQN1423" s="21"/>
      <c r="RQO1423" s="21"/>
      <c r="RQP1423" s="21"/>
      <c r="RQQ1423" s="21"/>
      <c r="RQR1423" s="21"/>
      <c r="RQS1423" s="21"/>
      <c r="RQT1423" s="21"/>
      <c r="RQU1423" s="21"/>
      <c r="RQV1423" s="21"/>
      <c r="RQW1423" s="21"/>
      <c r="RQX1423" s="21"/>
      <c r="RQY1423" s="21"/>
      <c r="RQZ1423" s="21"/>
      <c r="RRA1423" s="21"/>
      <c r="RRB1423" s="21"/>
      <c r="RRC1423" s="21"/>
      <c r="RRD1423" s="21"/>
      <c r="RRE1423" s="21"/>
      <c r="RRF1423" s="21"/>
      <c r="RRG1423" s="21"/>
      <c r="RRH1423" s="21"/>
      <c r="RRI1423" s="21"/>
      <c r="RRJ1423" s="21"/>
      <c r="RRK1423" s="21"/>
      <c r="RRL1423" s="21"/>
      <c r="RRM1423" s="21"/>
      <c r="RRN1423" s="21"/>
      <c r="RRO1423" s="21"/>
      <c r="RRP1423" s="21"/>
      <c r="RRQ1423" s="21"/>
      <c r="RRR1423" s="21"/>
      <c r="RRS1423" s="21"/>
      <c r="RRT1423" s="21"/>
      <c r="RRU1423" s="21"/>
      <c r="RRV1423" s="21"/>
      <c r="RRW1423" s="21"/>
      <c r="RRX1423" s="21"/>
      <c r="RRY1423" s="21"/>
      <c r="RRZ1423" s="21"/>
      <c r="RSA1423" s="21"/>
      <c r="RSB1423" s="21"/>
      <c r="RSC1423" s="21"/>
      <c r="RSD1423" s="21"/>
      <c r="RSE1423" s="21"/>
      <c r="RSF1423" s="21"/>
      <c r="RSG1423" s="21"/>
      <c r="RSH1423" s="21"/>
      <c r="RSI1423" s="21"/>
      <c r="RSJ1423" s="21"/>
      <c r="RSK1423" s="21"/>
      <c r="RSL1423" s="21"/>
      <c r="RSM1423" s="21"/>
      <c r="RSN1423" s="21"/>
      <c r="RSO1423" s="21"/>
      <c r="RSP1423" s="21"/>
      <c r="RSQ1423" s="21"/>
      <c r="RSR1423" s="21"/>
      <c r="RSS1423" s="21"/>
      <c r="RST1423" s="21"/>
      <c r="RSU1423" s="21"/>
      <c r="RSV1423" s="21"/>
      <c r="RSW1423" s="21"/>
      <c r="RSX1423" s="21"/>
      <c r="RSY1423" s="21"/>
      <c r="RSZ1423" s="21"/>
      <c r="RTA1423" s="21"/>
      <c r="RTB1423" s="21"/>
      <c r="RTC1423" s="21"/>
      <c r="RTD1423" s="21"/>
      <c r="RTE1423" s="21"/>
      <c r="RTF1423" s="21"/>
      <c r="RTG1423" s="21"/>
      <c r="RTH1423" s="21"/>
      <c r="RTI1423" s="21"/>
      <c r="RTJ1423" s="21"/>
      <c r="RTK1423" s="21"/>
      <c r="RTL1423" s="21"/>
      <c r="RTM1423" s="21"/>
      <c r="RTN1423" s="21"/>
      <c r="RTO1423" s="21"/>
      <c r="RTP1423" s="21"/>
      <c r="RTQ1423" s="21"/>
      <c r="RTR1423" s="21"/>
      <c r="RTS1423" s="21"/>
      <c r="RTT1423" s="21"/>
      <c r="RTU1423" s="21"/>
      <c r="RTV1423" s="21"/>
      <c r="RTW1423" s="21"/>
      <c r="RTX1423" s="21"/>
      <c r="RTY1423" s="21"/>
      <c r="RTZ1423" s="21"/>
      <c r="RUA1423" s="21"/>
      <c r="RUB1423" s="21"/>
      <c r="RUC1423" s="21"/>
      <c r="RUD1423" s="21"/>
      <c r="RUE1423" s="21"/>
      <c r="RUF1423" s="21"/>
      <c r="RUG1423" s="21"/>
      <c r="RUH1423" s="21"/>
      <c r="RUI1423" s="21"/>
      <c r="RUJ1423" s="21"/>
      <c r="RUK1423" s="21"/>
      <c r="RUL1423" s="21"/>
      <c r="RUM1423" s="21"/>
      <c r="RUN1423" s="21"/>
      <c r="RUO1423" s="21"/>
      <c r="RUP1423" s="21"/>
      <c r="RUQ1423" s="21"/>
      <c r="RUR1423" s="21"/>
      <c r="RUS1423" s="21"/>
      <c r="RUT1423" s="21"/>
      <c r="RUU1423" s="21"/>
      <c r="RUV1423" s="21"/>
      <c r="RUW1423" s="21"/>
      <c r="RUX1423" s="21"/>
      <c r="RUY1423" s="21"/>
      <c r="RUZ1423" s="21"/>
      <c r="RVA1423" s="21"/>
      <c r="RVB1423" s="21"/>
      <c r="RVC1423" s="21"/>
      <c r="RVD1423" s="21"/>
      <c r="RVE1423" s="21"/>
      <c r="RVF1423" s="21"/>
      <c r="RVG1423" s="21"/>
      <c r="RVH1423" s="21"/>
      <c r="RVI1423" s="21"/>
      <c r="RVJ1423" s="21"/>
      <c r="RVK1423" s="21"/>
      <c r="RVL1423" s="21"/>
      <c r="RVM1423" s="21"/>
      <c r="RVN1423" s="21"/>
      <c r="RVO1423" s="21"/>
      <c r="RVP1423" s="21"/>
      <c r="RVQ1423" s="21"/>
      <c r="RVR1423" s="21"/>
      <c r="RVS1423" s="21"/>
      <c r="RVT1423" s="21"/>
      <c r="RVU1423" s="21"/>
      <c r="RVV1423" s="21"/>
      <c r="RVW1423" s="21"/>
      <c r="RVX1423" s="21"/>
      <c r="RVY1423" s="21"/>
      <c r="RVZ1423" s="21"/>
      <c r="RWA1423" s="21"/>
      <c r="RWB1423" s="21"/>
      <c r="RWC1423" s="21"/>
      <c r="RWD1423" s="21"/>
      <c r="RWE1423" s="21"/>
      <c r="RWF1423" s="21"/>
      <c r="RWG1423" s="21"/>
      <c r="RWH1423" s="21"/>
      <c r="RWI1423" s="21"/>
      <c r="RWJ1423" s="21"/>
      <c r="RWK1423" s="21"/>
      <c r="RWL1423" s="21"/>
      <c r="RWM1423" s="21"/>
      <c r="RWN1423" s="21"/>
      <c r="RWO1423" s="21"/>
      <c r="RWP1423" s="21"/>
      <c r="RWQ1423" s="21"/>
      <c r="RWR1423" s="21"/>
      <c r="RWS1423" s="21"/>
      <c r="RWT1423" s="21"/>
      <c r="RWU1423" s="21"/>
      <c r="RWV1423" s="21"/>
      <c r="RWW1423" s="21"/>
      <c r="RWX1423" s="21"/>
      <c r="RWY1423" s="21"/>
      <c r="RWZ1423" s="21"/>
      <c r="RXA1423" s="21"/>
      <c r="RXB1423" s="21"/>
      <c r="RXC1423" s="21"/>
      <c r="RXD1423" s="21"/>
      <c r="RXE1423" s="21"/>
      <c r="RXF1423" s="21"/>
      <c r="RXG1423" s="21"/>
      <c r="RXH1423" s="21"/>
      <c r="RXI1423" s="21"/>
      <c r="RXJ1423" s="21"/>
      <c r="RXK1423" s="21"/>
      <c r="RXL1423" s="21"/>
      <c r="RXM1423" s="21"/>
      <c r="RXN1423" s="21"/>
      <c r="RXO1423" s="21"/>
      <c r="RXP1423" s="21"/>
      <c r="RXQ1423" s="21"/>
      <c r="RXR1423" s="21"/>
      <c r="RXS1423" s="21"/>
      <c r="RXT1423" s="21"/>
      <c r="RXU1423" s="21"/>
      <c r="RXV1423" s="21"/>
      <c r="RXW1423" s="21"/>
      <c r="RXX1423" s="21"/>
      <c r="RXY1423" s="21"/>
      <c r="RXZ1423" s="21"/>
      <c r="RYA1423" s="21"/>
      <c r="RYB1423" s="21"/>
      <c r="RYC1423" s="21"/>
      <c r="RYD1423" s="21"/>
      <c r="RYE1423" s="21"/>
      <c r="RYF1423" s="21"/>
      <c r="RYG1423" s="21"/>
      <c r="RYH1423" s="21"/>
      <c r="RYI1423" s="21"/>
      <c r="RYJ1423" s="21"/>
      <c r="RYK1423" s="21"/>
      <c r="RYL1423" s="21"/>
      <c r="RYM1423" s="21"/>
      <c r="RYN1423" s="21"/>
      <c r="RYO1423" s="21"/>
      <c r="RYP1423" s="21"/>
      <c r="RYQ1423" s="21"/>
      <c r="RYR1423" s="21"/>
      <c r="RYS1423" s="21"/>
      <c r="RYT1423" s="21"/>
      <c r="RYU1423" s="21"/>
      <c r="RYV1423" s="21"/>
      <c r="RYW1423" s="21"/>
      <c r="RYX1423" s="21"/>
      <c r="RYY1423" s="21"/>
      <c r="RYZ1423" s="21"/>
      <c r="RZA1423" s="21"/>
      <c r="RZB1423" s="21"/>
      <c r="RZC1423" s="21"/>
      <c r="RZD1423" s="21"/>
      <c r="RZE1423" s="21"/>
      <c r="RZF1423" s="21"/>
      <c r="RZG1423" s="21"/>
      <c r="RZH1423" s="21"/>
      <c r="RZI1423" s="21"/>
      <c r="RZJ1423" s="21"/>
      <c r="RZK1423" s="21"/>
      <c r="RZL1423" s="21"/>
      <c r="RZM1423" s="21"/>
      <c r="RZN1423" s="21"/>
      <c r="RZO1423" s="21"/>
      <c r="RZP1423" s="21"/>
      <c r="RZQ1423" s="21"/>
      <c r="RZR1423" s="21"/>
      <c r="RZS1423" s="21"/>
      <c r="RZT1423" s="21"/>
      <c r="RZU1423" s="21"/>
      <c r="RZV1423" s="21"/>
      <c r="RZW1423" s="21"/>
      <c r="RZX1423" s="21"/>
      <c r="RZY1423" s="21"/>
      <c r="RZZ1423" s="21"/>
      <c r="SAA1423" s="21"/>
      <c r="SAB1423" s="21"/>
      <c r="SAC1423" s="21"/>
      <c r="SAD1423" s="21"/>
      <c r="SAE1423" s="21"/>
      <c r="SAF1423" s="21"/>
      <c r="SAG1423" s="21"/>
      <c r="SAH1423" s="21"/>
      <c r="SAI1423" s="21"/>
      <c r="SAJ1423" s="21"/>
      <c r="SAK1423" s="21"/>
      <c r="SAL1423" s="21"/>
      <c r="SAM1423" s="21"/>
      <c r="SAN1423" s="21"/>
      <c r="SAO1423" s="21"/>
      <c r="SAP1423" s="21"/>
      <c r="SAQ1423" s="21"/>
      <c r="SAR1423" s="21"/>
      <c r="SAS1423" s="21"/>
      <c r="SAT1423" s="21"/>
      <c r="SAU1423" s="21"/>
      <c r="SAV1423" s="21"/>
      <c r="SAW1423" s="21"/>
      <c r="SAX1423" s="21"/>
      <c r="SAY1423" s="21"/>
      <c r="SAZ1423" s="21"/>
      <c r="SBA1423" s="21"/>
      <c r="SBB1423" s="21"/>
      <c r="SBC1423" s="21"/>
      <c r="SBD1423" s="21"/>
      <c r="SBE1423" s="21"/>
      <c r="SBF1423" s="21"/>
      <c r="SBG1423" s="21"/>
      <c r="SBH1423" s="21"/>
      <c r="SBI1423" s="21"/>
      <c r="SBJ1423" s="21"/>
      <c r="SBK1423" s="21"/>
      <c r="SBL1423" s="21"/>
      <c r="SBM1423" s="21"/>
      <c r="SBN1423" s="21"/>
      <c r="SBO1423" s="21"/>
      <c r="SBP1423" s="21"/>
      <c r="SBQ1423" s="21"/>
      <c r="SBR1423" s="21"/>
      <c r="SBS1423" s="21"/>
      <c r="SBT1423" s="21"/>
      <c r="SBU1423" s="21"/>
      <c r="SBV1423" s="21"/>
      <c r="SBW1423" s="21"/>
      <c r="SBX1423" s="21"/>
      <c r="SBY1423" s="21"/>
      <c r="SBZ1423" s="21"/>
      <c r="SCA1423" s="21"/>
      <c r="SCB1423" s="21"/>
      <c r="SCC1423" s="21"/>
      <c r="SCD1423" s="21"/>
      <c r="SCE1423" s="21"/>
      <c r="SCF1423" s="21"/>
      <c r="SCG1423" s="21"/>
      <c r="SCH1423" s="21"/>
      <c r="SCI1423" s="21"/>
      <c r="SCJ1423" s="21"/>
      <c r="SCK1423" s="21"/>
      <c r="SCL1423" s="21"/>
      <c r="SCM1423" s="21"/>
      <c r="SCN1423" s="21"/>
      <c r="SCO1423" s="21"/>
      <c r="SCP1423" s="21"/>
      <c r="SCQ1423" s="21"/>
      <c r="SCR1423" s="21"/>
      <c r="SCS1423" s="21"/>
      <c r="SCT1423" s="21"/>
      <c r="SCU1423" s="21"/>
      <c r="SCV1423" s="21"/>
      <c r="SCW1423" s="21"/>
      <c r="SCX1423" s="21"/>
      <c r="SCY1423" s="21"/>
      <c r="SCZ1423" s="21"/>
      <c r="SDA1423" s="21"/>
      <c r="SDB1423" s="21"/>
      <c r="SDC1423" s="21"/>
      <c r="SDD1423" s="21"/>
      <c r="SDE1423" s="21"/>
      <c r="SDF1423" s="21"/>
      <c r="SDG1423" s="21"/>
      <c r="SDH1423" s="21"/>
      <c r="SDI1423" s="21"/>
      <c r="SDJ1423" s="21"/>
      <c r="SDK1423" s="21"/>
      <c r="SDL1423" s="21"/>
      <c r="SDM1423" s="21"/>
      <c r="SDN1423" s="21"/>
      <c r="SDO1423" s="21"/>
      <c r="SDP1423" s="21"/>
      <c r="SDQ1423" s="21"/>
      <c r="SDR1423" s="21"/>
      <c r="SDS1423" s="21"/>
      <c r="SDT1423" s="21"/>
      <c r="SDU1423" s="21"/>
      <c r="SDV1423" s="21"/>
      <c r="SDW1423" s="21"/>
      <c r="SDX1423" s="21"/>
      <c r="SDY1423" s="21"/>
      <c r="SDZ1423" s="21"/>
      <c r="SEA1423" s="21"/>
      <c r="SEB1423" s="21"/>
      <c r="SEC1423" s="21"/>
      <c r="SED1423" s="21"/>
      <c r="SEE1423" s="21"/>
      <c r="SEF1423" s="21"/>
      <c r="SEG1423" s="21"/>
      <c r="SEH1423" s="21"/>
      <c r="SEI1423" s="21"/>
      <c r="SEJ1423" s="21"/>
      <c r="SEK1423" s="21"/>
      <c r="SEL1423" s="21"/>
      <c r="SEM1423" s="21"/>
      <c r="SEN1423" s="21"/>
      <c r="SEO1423" s="21"/>
      <c r="SEP1423" s="21"/>
      <c r="SEQ1423" s="21"/>
      <c r="SER1423" s="21"/>
      <c r="SES1423" s="21"/>
      <c r="SET1423" s="21"/>
      <c r="SEU1423" s="21"/>
      <c r="SEV1423" s="21"/>
      <c r="SEW1423" s="21"/>
      <c r="SEX1423" s="21"/>
      <c r="SEY1423" s="21"/>
      <c r="SEZ1423" s="21"/>
      <c r="SFA1423" s="21"/>
      <c r="SFB1423" s="21"/>
      <c r="SFC1423" s="21"/>
      <c r="SFD1423" s="21"/>
      <c r="SFE1423" s="21"/>
      <c r="SFF1423" s="21"/>
      <c r="SFG1423" s="21"/>
      <c r="SFH1423" s="21"/>
      <c r="SFI1423" s="21"/>
      <c r="SFJ1423" s="21"/>
      <c r="SFK1423" s="21"/>
      <c r="SFL1423" s="21"/>
      <c r="SFM1423" s="21"/>
      <c r="SFN1423" s="21"/>
      <c r="SFO1423" s="21"/>
      <c r="SFP1423" s="21"/>
      <c r="SFQ1423" s="21"/>
      <c r="SFR1423" s="21"/>
      <c r="SFS1423" s="21"/>
      <c r="SFT1423" s="21"/>
      <c r="SFU1423" s="21"/>
      <c r="SFV1423" s="21"/>
      <c r="SFW1423" s="21"/>
      <c r="SFX1423" s="21"/>
      <c r="SFY1423" s="21"/>
      <c r="SFZ1423" s="21"/>
      <c r="SGA1423" s="21"/>
      <c r="SGB1423" s="21"/>
      <c r="SGC1423" s="21"/>
      <c r="SGD1423" s="21"/>
      <c r="SGE1423" s="21"/>
      <c r="SGF1423" s="21"/>
      <c r="SGG1423" s="21"/>
      <c r="SGH1423" s="21"/>
      <c r="SGI1423" s="21"/>
      <c r="SGJ1423" s="21"/>
      <c r="SGK1423" s="21"/>
      <c r="SGL1423" s="21"/>
      <c r="SGM1423" s="21"/>
      <c r="SGN1423" s="21"/>
      <c r="SGO1423" s="21"/>
      <c r="SGP1423" s="21"/>
      <c r="SGQ1423" s="21"/>
      <c r="SGR1423" s="21"/>
      <c r="SGS1423" s="21"/>
      <c r="SGT1423" s="21"/>
      <c r="SGU1423" s="21"/>
      <c r="SGV1423" s="21"/>
      <c r="SGW1423" s="21"/>
      <c r="SGX1423" s="21"/>
      <c r="SGY1423" s="21"/>
      <c r="SGZ1423" s="21"/>
      <c r="SHA1423" s="21"/>
      <c r="SHB1423" s="21"/>
      <c r="SHC1423" s="21"/>
      <c r="SHD1423" s="21"/>
      <c r="SHE1423" s="21"/>
      <c r="SHF1423" s="21"/>
      <c r="SHG1423" s="21"/>
      <c r="SHH1423" s="21"/>
      <c r="SHI1423" s="21"/>
      <c r="SHJ1423" s="21"/>
      <c r="SHK1423" s="21"/>
      <c r="SHL1423" s="21"/>
      <c r="SHM1423" s="21"/>
      <c r="SHN1423" s="21"/>
      <c r="SHO1423" s="21"/>
      <c r="SHP1423" s="21"/>
      <c r="SHQ1423" s="21"/>
      <c r="SHR1423" s="21"/>
      <c r="SHS1423" s="21"/>
      <c r="SHT1423" s="21"/>
      <c r="SHU1423" s="21"/>
      <c r="SHV1423" s="21"/>
      <c r="SHW1423" s="21"/>
      <c r="SHX1423" s="21"/>
      <c r="SHY1423" s="21"/>
      <c r="SHZ1423" s="21"/>
      <c r="SIA1423" s="21"/>
      <c r="SIB1423" s="21"/>
      <c r="SIC1423" s="21"/>
      <c r="SID1423" s="21"/>
      <c r="SIE1423" s="21"/>
      <c r="SIF1423" s="21"/>
      <c r="SIG1423" s="21"/>
      <c r="SIH1423" s="21"/>
      <c r="SII1423" s="21"/>
      <c r="SIJ1423" s="21"/>
      <c r="SIK1423" s="21"/>
      <c r="SIL1423" s="21"/>
      <c r="SIM1423" s="21"/>
      <c r="SIN1423" s="21"/>
      <c r="SIO1423" s="21"/>
      <c r="SIP1423" s="21"/>
      <c r="SIQ1423" s="21"/>
      <c r="SIR1423" s="21"/>
      <c r="SIS1423" s="21"/>
      <c r="SIT1423" s="21"/>
      <c r="SIU1423" s="21"/>
      <c r="SIV1423" s="21"/>
      <c r="SIW1423" s="21"/>
      <c r="SIX1423" s="21"/>
      <c r="SIY1423" s="21"/>
      <c r="SIZ1423" s="21"/>
      <c r="SJA1423" s="21"/>
      <c r="SJB1423" s="21"/>
      <c r="SJC1423" s="21"/>
      <c r="SJD1423" s="21"/>
      <c r="SJE1423" s="21"/>
      <c r="SJF1423" s="21"/>
      <c r="SJG1423" s="21"/>
      <c r="SJH1423" s="21"/>
      <c r="SJI1423" s="21"/>
      <c r="SJJ1423" s="21"/>
      <c r="SJK1423" s="21"/>
      <c r="SJL1423" s="21"/>
      <c r="SJM1423" s="21"/>
      <c r="SJN1423" s="21"/>
      <c r="SJO1423" s="21"/>
      <c r="SJP1423" s="21"/>
      <c r="SJQ1423" s="21"/>
      <c r="SJR1423" s="21"/>
      <c r="SJS1423" s="21"/>
      <c r="SJT1423" s="21"/>
      <c r="SJU1423" s="21"/>
      <c r="SJV1423" s="21"/>
      <c r="SJW1423" s="21"/>
      <c r="SJX1423" s="21"/>
      <c r="SJY1423" s="21"/>
      <c r="SJZ1423" s="21"/>
      <c r="SKA1423" s="21"/>
      <c r="SKB1423" s="21"/>
      <c r="SKC1423" s="21"/>
      <c r="SKD1423" s="21"/>
      <c r="SKE1423" s="21"/>
      <c r="SKF1423" s="21"/>
      <c r="SKG1423" s="21"/>
      <c r="SKH1423" s="21"/>
      <c r="SKI1423" s="21"/>
      <c r="SKJ1423" s="21"/>
      <c r="SKK1423" s="21"/>
      <c r="SKL1423" s="21"/>
      <c r="SKM1423" s="21"/>
      <c r="SKN1423" s="21"/>
      <c r="SKO1423" s="21"/>
      <c r="SKP1423" s="21"/>
      <c r="SKQ1423" s="21"/>
      <c r="SKR1423" s="21"/>
      <c r="SKS1423" s="21"/>
      <c r="SKT1423" s="21"/>
      <c r="SKU1423" s="21"/>
      <c r="SKV1423" s="21"/>
      <c r="SKW1423" s="21"/>
      <c r="SKX1423" s="21"/>
      <c r="SKY1423" s="21"/>
      <c r="SKZ1423" s="21"/>
      <c r="SLA1423" s="21"/>
      <c r="SLB1423" s="21"/>
      <c r="SLC1423" s="21"/>
      <c r="SLD1423" s="21"/>
      <c r="SLE1423" s="21"/>
      <c r="SLF1423" s="21"/>
      <c r="SLG1423" s="21"/>
      <c r="SLH1423" s="21"/>
      <c r="SLI1423" s="21"/>
      <c r="SLJ1423" s="21"/>
      <c r="SLK1423" s="21"/>
      <c r="SLL1423" s="21"/>
      <c r="SLM1423" s="21"/>
      <c r="SLN1423" s="21"/>
      <c r="SLO1423" s="21"/>
      <c r="SLP1423" s="21"/>
      <c r="SLQ1423" s="21"/>
      <c r="SLR1423" s="21"/>
      <c r="SLS1423" s="21"/>
      <c r="SLT1423" s="21"/>
      <c r="SLU1423" s="21"/>
      <c r="SLV1423" s="21"/>
      <c r="SLW1423" s="21"/>
      <c r="SLX1423" s="21"/>
      <c r="SLY1423" s="21"/>
      <c r="SLZ1423" s="21"/>
      <c r="SMA1423" s="21"/>
      <c r="SMB1423" s="21"/>
      <c r="SMC1423" s="21"/>
      <c r="SMD1423" s="21"/>
      <c r="SME1423" s="21"/>
      <c r="SMF1423" s="21"/>
      <c r="SMG1423" s="21"/>
      <c r="SMH1423" s="21"/>
      <c r="SMI1423" s="21"/>
      <c r="SMJ1423" s="21"/>
      <c r="SMK1423" s="21"/>
      <c r="SML1423" s="21"/>
      <c r="SMM1423" s="21"/>
      <c r="SMN1423" s="21"/>
      <c r="SMO1423" s="21"/>
      <c r="SMP1423" s="21"/>
      <c r="SMQ1423" s="21"/>
      <c r="SMR1423" s="21"/>
      <c r="SMS1423" s="21"/>
      <c r="SMT1423" s="21"/>
      <c r="SMU1423" s="21"/>
      <c r="SMV1423" s="21"/>
      <c r="SMW1423" s="21"/>
      <c r="SMX1423" s="21"/>
      <c r="SMY1423" s="21"/>
      <c r="SMZ1423" s="21"/>
      <c r="SNA1423" s="21"/>
      <c r="SNB1423" s="21"/>
      <c r="SNC1423" s="21"/>
      <c r="SND1423" s="21"/>
      <c r="SNE1423" s="21"/>
      <c r="SNF1423" s="21"/>
      <c r="SNG1423" s="21"/>
      <c r="SNH1423" s="21"/>
      <c r="SNI1423" s="21"/>
      <c r="SNJ1423" s="21"/>
      <c r="SNK1423" s="21"/>
      <c r="SNL1423" s="21"/>
      <c r="SNM1423" s="21"/>
      <c r="SNN1423" s="21"/>
      <c r="SNO1423" s="21"/>
      <c r="SNP1423" s="21"/>
      <c r="SNQ1423" s="21"/>
      <c r="SNR1423" s="21"/>
      <c r="SNS1423" s="21"/>
      <c r="SNT1423" s="21"/>
      <c r="SNU1423" s="21"/>
      <c r="SNV1423" s="21"/>
      <c r="SNW1423" s="21"/>
      <c r="SNX1423" s="21"/>
      <c r="SNY1423" s="21"/>
      <c r="SNZ1423" s="21"/>
      <c r="SOA1423" s="21"/>
      <c r="SOB1423" s="21"/>
      <c r="SOC1423" s="21"/>
      <c r="SOD1423" s="21"/>
      <c r="SOE1423" s="21"/>
      <c r="SOF1423" s="21"/>
      <c r="SOG1423" s="21"/>
      <c r="SOH1423" s="21"/>
      <c r="SOI1423" s="21"/>
      <c r="SOJ1423" s="21"/>
      <c r="SOK1423" s="21"/>
      <c r="SOL1423" s="21"/>
      <c r="SOM1423" s="21"/>
      <c r="SON1423" s="21"/>
      <c r="SOO1423" s="21"/>
      <c r="SOP1423" s="21"/>
      <c r="SOQ1423" s="21"/>
      <c r="SOR1423" s="21"/>
      <c r="SOS1423" s="21"/>
      <c r="SOT1423" s="21"/>
      <c r="SOU1423" s="21"/>
      <c r="SOV1423" s="21"/>
      <c r="SOW1423" s="21"/>
      <c r="SOX1423" s="21"/>
      <c r="SOY1423" s="21"/>
      <c r="SOZ1423" s="21"/>
      <c r="SPA1423" s="21"/>
      <c r="SPB1423" s="21"/>
      <c r="SPC1423" s="21"/>
      <c r="SPD1423" s="21"/>
      <c r="SPE1423" s="21"/>
      <c r="SPF1423" s="21"/>
      <c r="SPG1423" s="21"/>
      <c r="SPH1423" s="21"/>
      <c r="SPI1423" s="21"/>
      <c r="SPJ1423" s="21"/>
      <c r="SPK1423" s="21"/>
      <c r="SPL1423" s="21"/>
      <c r="SPM1423" s="21"/>
      <c r="SPN1423" s="21"/>
      <c r="SPO1423" s="21"/>
      <c r="SPP1423" s="21"/>
      <c r="SPQ1423" s="21"/>
      <c r="SPR1423" s="21"/>
      <c r="SPS1423" s="21"/>
      <c r="SPT1423" s="21"/>
      <c r="SPU1423" s="21"/>
      <c r="SPV1423" s="21"/>
      <c r="SPW1423" s="21"/>
      <c r="SPX1423" s="21"/>
      <c r="SPY1423" s="21"/>
      <c r="SPZ1423" s="21"/>
      <c r="SQA1423" s="21"/>
      <c r="SQB1423" s="21"/>
      <c r="SQC1423" s="21"/>
      <c r="SQD1423" s="21"/>
      <c r="SQE1423" s="21"/>
      <c r="SQF1423" s="21"/>
      <c r="SQG1423" s="21"/>
      <c r="SQH1423" s="21"/>
      <c r="SQI1423" s="21"/>
      <c r="SQJ1423" s="21"/>
      <c r="SQK1423" s="21"/>
      <c r="SQL1423" s="21"/>
      <c r="SQM1423" s="21"/>
      <c r="SQN1423" s="21"/>
      <c r="SQO1423" s="21"/>
      <c r="SQP1423" s="21"/>
      <c r="SQQ1423" s="21"/>
      <c r="SQR1423" s="21"/>
      <c r="SQS1423" s="21"/>
      <c r="SQT1423" s="21"/>
      <c r="SQU1423" s="21"/>
      <c r="SQV1423" s="21"/>
      <c r="SQW1423" s="21"/>
      <c r="SQX1423" s="21"/>
      <c r="SQY1423" s="21"/>
      <c r="SQZ1423" s="21"/>
      <c r="SRA1423" s="21"/>
      <c r="SRB1423" s="21"/>
      <c r="SRC1423" s="21"/>
      <c r="SRD1423" s="21"/>
      <c r="SRE1423" s="21"/>
      <c r="SRF1423" s="21"/>
      <c r="SRG1423" s="21"/>
      <c r="SRH1423" s="21"/>
      <c r="SRI1423" s="21"/>
      <c r="SRJ1423" s="21"/>
      <c r="SRK1423" s="21"/>
      <c r="SRL1423" s="21"/>
      <c r="SRM1423" s="21"/>
      <c r="SRN1423" s="21"/>
      <c r="SRO1423" s="21"/>
      <c r="SRP1423" s="21"/>
      <c r="SRQ1423" s="21"/>
      <c r="SRR1423" s="21"/>
      <c r="SRS1423" s="21"/>
      <c r="SRT1423" s="21"/>
      <c r="SRU1423" s="21"/>
      <c r="SRV1423" s="21"/>
      <c r="SRW1423" s="21"/>
      <c r="SRX1423" s="21"/>
      <c r="SRY1423" s="21"/>
      <c r="SRZ1423" s="21"/>
      <c r="SSA1423" s="21"/>
      <c r="SSB1423" s="21"/>
      <c r="SSC1423" s="21"/>
      <c r="SSD1423" s="21"/>
      <c r="SSE1423" s="21"/>
      <c r="SSF1423" s="21"/>
      <c r="SSG1423" s="21"/>
      <c r="SSH1423" s="21"/>
      <c r="SSI1423" s="21"/>
      <c r="SSJ1423" s="21"/>
      <c r="SSK1423" s="21"/>
      <c r="SSL1423" s="21"/>
      <c r="SSM1423" s="21"/>
      <c r="SSN1423" s="21"/>
      <c r="SSO1423" s="21"/>
      <c r="SSP1423" s="21"/>
      <c r="SSQ1423" s="21"/>
      <c r="SSR1423" s="21"/>
      <c r="SSS1423" s="21"/>
      <c r="SST1423" s="21"/>
      <c r="SSU1423" s="21"/>
      <c r="SSV1423" s="21"/>
      <c r="SSW1423" s="21"/>
      <c r="SSX1423" s="21"/>
      <c r="SSY1423" s="21"/>
      <c r="SSZ1423" s="21"/>
      <c r="STA1423" s="21"/>
      <c r="STB1423" s="21"/>
      <c r="STC1423" s="21"/>
      <c r="STD1423" s="21"/>
      <c r="STE1423" s="21"/>
      <c r="STF1423" s="21"/>
      <c r="STG1423" s="21"/>
      <c r="STH1423" s="21"/>
      <c r="STI1423" s="21"/>
      <c r="STJ1423" s="21"/>
      <c r="STK1423" s="21"/>
      <c r="STL1423" s="21"/>
      <c r="STM1423" s="21"/>
      <c r="STN1423" s="21"/>
      <c r="STO1423" s="21"/>
      <c r="STP1423" s="21"/>
      <c r="STQ1423" s="21"/>
      <c r="STR1423" s="21"/>
      <c r="STS1423" s="21"/>
      <c r="STT1423" s="21"/>
      <c r="STU1423" s="21"/>
      <c r="STV1423" s="21"/>
      <c r="STW1423" s="21"/>
      <c r="STX1423" s="21"/>
      <c r="STY1423" s="21"/>
      <c r="STZ1423" s="21"/>
      <c r="SUA1423" s="21"/>
      <c r="SUB1423" s="21"/>
      <c r="SUC1423" s="21"/>
      <c r="SUD1423" s="21"/>
      <c r="SUE1423" s="21"/>
      <c r="SUF1423" s="21"/>
      <c r="SUG1423" s="21"/>
      <c r="SUH1423" s="21"/>
      <c r="SUI1423" s="21"/>
      <c r="SUJ1423" s="21"/>
      <c r="SUK1423" s="21"/>
      <c r="SUL1423" s="21"/>
      <c r="SUM1423" s="21"/>
      <c r="SUN1423" s="21"/>
      <c r="SUO1423" s="21"/>
      <c r="SUP1423" s="21"/>
      <c r="SUQ1423" s="21"/>
      <c r="SUR1423" s="21"/>
      <c r="SUS1423" s="21"/>
      <c r="SUT1423" s="21"/>
      <c r="SUU1423" s="21"/>
      <c r="SUV1423" s="21"/>
      <c r="SUW1423" s="21"/>
      <c r="SUX1423" s="21"/>
      <c r="SUY1423" s="21"/>
      <c r="SUZ1423" s="21"/>
      <c r="SVA1423" s="21"/>
      <c r="SVB1423" s="21"/>
      <c r="SVC1423" s="21"/>
      <c r="SVD1423" s="21"/>
      <c r="SVE1423" s="21"/>
      <c r="SVF1423" s="21"/>
      <c r="SVG1423" s="21"/>
      <c r="SVH1423" s="21"/>
      <c r="SVI1423" s="21"/>
      <c r="SVJ1423" s="21"/>
      <c r="SVK1423" s="21"/>
      <c r="SVL1423" s="21"/>
      <c r="SVM1423" s="21"/>
      <c r="SVN1423" s="21"/>
      <c r="SVO1423" s="21"/>
      <c r="SVP1423" s="21"/>
      <c r="SVQ1423" s="21"/>
      <c r="SVR1423" s="21"/>
      <c r="SVS1423" s="21"/>
      <c r="SVT1423" s="21"/>
      <c r="SVU1423" s="21"/>
      <c r="SVV1423" s="21"/>
      <c r="SVW1423" s="21"/>
      <c r="SVX1423" s="21"/>
      <c r="SVY1423" s="21"/>
      <c r="SVZ1423" s="21"/>
      <c r="SWA1423" s="21"/>
      <c r="SWB1423" s="21"/>
      <c r="SWC1423" s="21"/>
      <c r="SWD1423" s="21"/>
      <c r="SWE1423" s="21"/>
      <c r="SWF1423" s="21"/>
      <c r="SWG1423" s="21"/>
      <c r="SWH1423" s="21"/>
      <c r="SWI1423" s="21"/>
      <c r="SWJ1423" s="21"/>
      <c r="SWK1423" s="21"/>
      <c r="SWL1423" s="21"/>
      <c r="SWM1423" s="21"/>
      <c r="SWN1423" s="21"/>
      <c r="SWO1423" s="21"/>
      <c r="SWP1423" s="21"/>
      <c r="SWQ1423" s="21"/>
      <c r="SWR1423" s="21"/>
      <c r="SWS1423" s="21"/>
      <c r="SWT1423" s="21"/>
      <c r="SWU1423" s="21"/>
      <c r="SWV1423" s="21"/>
      <c r="SWW1423" s="21"/>
      <c r="SWX1423" s="21"/>
      <c r="SWY1423" s="21"/>
      <c r="SWZ1423" s="21"/>
      <c r="SXA1423" s="21"/>
      <c r="SXB1423" s="21"/>
      <c r="SXC1423" s="21"/>
      <c r="SXD1423" s="21"/>
      <c r="SXE1423" s="21"/>
      <c r="SXF1423" s="21"/>
      <c r="SXG1423" s="21"/>
      <c r="SXH1423" s="21"/>
      <c r="SXI1423" s="21"/>
      <c r="SXJ1423" s="21"/>
      <c r="SXK1423" s="21"/>
      <c r="SXL1423" s="21"/>
      <c r="SXM1423" s="21"/>
      <c r="SXN1423" s="21"/>
      <c r="SXO1423" s="21"/>
      <c r="SXP1423" s="21"/>
      <c r="SXQ1423" s="21"/>
      <c r="SXR1423" s="21"/>
      <c r="SXS1423" s="21"/>
      <c r="SXT1423" s="21"/>
      <c r="SXU1423" s="21"/>
      <c r="SXV1423" s="21"/>
      <c r="SXW1423" s="21"/>
      <c r="SXX1423" s="21"/>
      <c r="SXY1423" s="21"/>
      <c r="SXZ1423" s="21"/>
      <c r="SYA1423" s="21"/>
      <c r="SYB1423" s="21"/>
      <c r="SYC1423" s="21"/>
      <c r="SYD1423" s="21"/>
      <c r="SYE1423" s="21"/>
      <c r="SYF1423" s="21"/>
      <c r="SYG1423" s="21"/>
      <c r="SYH1423" s="21"/>
      <c r="SYI1423" s="21"/>
      <c r="SYJ1423" s="21"/>
      <c r="SYK1423" s="21"/>
      <c r="SYL1423" s="21"/>
      <c r="SYM1423" s="21"/>
      <c r="SYN1423" s="21"/>
      <c r="SYO1423" s="21"/>
      <c r="SYP1423" s="21"/>
      <c r="SYQ1423" s="21"/>
      <c r="SYR1423" s="21"/>
      <c r="SYS1423" s="21"/>
      <c r="SYT1423" s="21"/>
      <c r="SYU1423" s="21"/>
      <c r="SYV1423" s="21"/>
      <c r="SYW1423" s="21"/>
      <c r="SYX1423" s="21"/>
      <c r="SYY1423" s="21"/>
      <c r="SYZ1423" s="21"/>
      <c r="SZA1423" s="21"/>
      <c r="SZB1423" s="21"/>
      <c r="SZC1423" s="21"/>
      <c r="SZD1423" s="21"/>
      <c r="SZE1423" s="21"/>
      <c r="SZF1423" s="21"/>
      <c r="SZG1423" s="21"/>
      <c r="SZH1423" s="21"/>
      <c r="SZI1423" s="21"/>
      <c r="SZJ1423" s="21"/>
      <c r="SZK1423" s="21"/>
      <c r="SZL1423" s="21"/>
      <c r="SZM1423" s="21"/>
      <c r="SZN1423" s="21"/>
      <c r="SZO1423" s="21"/>
      <c r="SZP1423" s="21"/>
      <c r="SZQ1423" s="21"/>
      <c r="SZR1423" s="21"/>
      <c r="SZS1423" s="21"/>
      <c r="SZT1423" s="21"/>
      <c r="SZU1423" s="21"/>
      <c r="SZV1423" s="21"/>
      <c r="SZW1423" s="21"/>
      <c r="SZX1423" s="21"/>
      <c r="SZY1423" s="21"/>
      <c r="SZZ1423" s="21"/>
      <c r="TAA1423" s="21"/>
      <c r="TAB1423" s="21"/>
      <c r="TAC1423" s="21"/>
      <c r="TAD1423" s="21"/>
      <c r="TAE1423" s="21"/>
      <c r="TAF1423" s="21"/>
      <c r="TAG1423" s="21"/>
      <c r="TAH1423" s="21"/>
      <c r="TAI1423" s="21"/>
      <c r="TAJ1423" s="21"/>
      <c r="TAK1423" s="21"/>
      <c r="TAL1423" s="21"/>
      <c r="TAM1423" s="21"/>
      <c r="TAN1423" s="21"/>
      <c r="TAO1423" s="21"/>
      <c r="TAP1423" s="21"/>
      <c r="TAQ1423" s="21"/>
      <c r="TAR1423" s="21"/>
      <c r="TAS1423" s="21"/>
      <c r="TAT1423" s="21"/>
      <c r="TAU1423" s="21"/>
      <c r="TAV1423" s="21"/>
      <c r="TAW1423" s="21"/>
      <c r="TAX1423" s="21"/>
      <c r="TAY1423" s="21"/>
      <c r="TAZ1423" s="21"/>
      <c r="TBA1423" s="21"/>
      <c r="TBB1423" s="21"/>
      <c r="TBC1423" s="21"/>
      <c r="TBD1423" s="21"/>
      <c r="TBE1423" s="21"/>
      <c r="TBF1423" s="21"/>
      <c r="TBG1423" s="21"/>
      <c r="TBH1423" s="21"/>
      <c r="TBI1423" s="21"/>
      <c r="TBJ1423" s="21"/>
      <c r="TBK1423" s="21"/>
      <c r="TBL1423" s="21"/>
      <c r="TBM1423" s="21"/>
      <c r="TBN1423" s="21"/>
      <c r="TBO1423" s="21"/>
      <c r="TBP1423" s="21"/>
      <c r="TBQ1423" s="21"/>
      <c r="TBR1423" s="21"/>
      <c r="TBS1423" s="21"/>
      <c r="TBT1423" s="21"/>
      <c r="TBU1423" s="21"/>
      <c r="TBV1423" s="21"/>
      <c r="TBW1423" s="21"/>
      <c r="TBX1423" s="21"/>
      <c r="TBY1423" s="21"/>
      <c r="TBZ1423" s="21"/>
      <c r="TCA1423" s="21"/>
      <c r="TCB1423" s="21"/>
      <c r="TCC1423" s="21"/>
      <c r="TCD1423" s="21"/>
      <c r="TCE1423" s="21"/>
      <c r="TCF1423" s="21"/>
      <c r="TCG1423" s="21"/>
      <c r="TCH1423" s="21"/>
      <c r="TCI1423" s="21"/>
      <c r="TCJ1423" s="21"/>
      <c r="TCK1423" s="21"/>
      <c r="TCL1423" s="21"/>
      <c r="TCM1423" s="21"/>
      <c r="TCN1423" s="21"/>
      <c r="TCO1423" s="21"/>
      <c r="TCP1423" s="21"/>
      <c r="TCQ1423" s="21"/>
      <c r="TCR1423" s="21"/>
      <c r="TCS1423" s="21"/>
      <c r="TCT1423" s="21"/>
      <c r="TCU1423" s="21"/>
      <c r="TCV1423" s="21"/>
      <c r="TCW1423" s="21"/>
      <c r="TCX1423" s="21"/>
      <c r="TCY1423" s="21"/>
      <c r="TCZ1423" s="21"/>
      <c r="TDA1423" s="21"/>
      <c r="TDB1423" s="21"/>
      <c r="TDC1423" s="21"/>
      <c r="TDD1423" s="21"/>
      <c r="TDE1423" s="21"/>
      <c r="TDF1423" s="21"/>
      <c r="TDG1423" s="21"/>
      <c r="TDH1423" s="21"/>
      <c r="TDI1423" s="21"/>
      <c r="TDJ1423" s="21"/>
      <c r="TDK1423" s="21"/>
      <c r="TDL1423" s="21"/>
      <c r="TDM1423" s="21"/>
      <c r="TDN1423" s="21"/>
      <c r="TDO1423" s="21"/>
      <c r="TDP1423" s="21"/>
      <c r="TDQ1423" s="21"/>
      <c r="TDR1423" s="21"/>
      <c r="TDS1423" s="21"/>
      <c r="TDT1423" s="21"/>
      <c r="TDU1423" s="21"/>
      <c r="TDV1423" s="21"/>
      <c r="TDW1423" s="21"/>
      <c r="TDX1423" s="21"/>
      <c r="TDY1423" s="21"/>
      <c r="TDZ1423" s="21"/>
      <c r="TEA1423" s="21"/>
      <c r="TEB1423" s="21"/>
      <c r="TEC1423" s="21"/>
      <c r="TED1423" s="21"/>
      <c r="TEE1423" s="21"/>
      <c r="TEF1423" s="21"/>
      <c r="TEG1423" s="21"/>
      <c r="TEH1423" s="21"/>
      <c r="TEI1423" s="21"/>
      <c r="TEJ1423" s="21"/>
      <c r="TEK1423" s="21"/>
      <c r="TEL1423" s="21"/>
      <c r="TEM1423" s="21"/>
      <c r="TEN1423" s="21"/>
      <c r="TEO1423" s="21"/>
      <c r="TEP1423" s="21"/>
      <c r="TEQ1423" s="21"/>
      <c r="TER1423" s="21"/>
      <c r="TES1423" s="21"/>
      <c r="TET1423" s="21"/>
      <c r="TEU1423" s="21"/>
      <c r="TEV1423" s="21"/>
      <c r="TEW1423" s="21"/>
      <c r="TEX1423" s="21"/>
      <c r="TEY1423" s="21"/>
      <c r="TEZ1423" s="21"/>
      <c r="TFA1423" s="21"/>
      <c r="TFB1423" s="21"/>
      <c r="TFC1423" s="21"/>
      <c r="TFD1423" s="21"/>
      <c r="TFE1423" s="21"/>
      <c r="TFF1423" s="21"/>
      <c r="TFG1423" s="21"/>
      <c r="TFH1423" s="21"/>
      <c r="TFI1423" s="21"/>
      <c r="TFJ1423" s="21"/>
      <c r="TFK1423" s="21"/>
      <c r="TFL1423" s="21"/>
      <c r="TFM1423" s="21"/>
      <c r="TFN1423" s="21"/>
      <c r="TFO1423" s="21"/>
      <c r="TFP1423" s="21"/>
      <c r="TFQ1423" s="21"/>
      <c r="TFR1423" s="21"/>
      <c r="TFS1423" s="21"/>
      <c r="TFT1423" s="21"/>
      <c r="TFU1423" s="21"/>
      <c r="TFV1423" s="21"/>
      <c r="TFW1423" s="21"/>
      <c r="TFX1423" s="21"/>
      <c r="TFY1423" s="21"/>
      <c r="TFZ1423" s="21"/>
      <c r="TGA1423" s="21"/>
      <c r="TGB1423" s="21"/>
      <c r="TGC1423" s="21"/>
      <c r="TGD1423" s="21"/>
      <c r="TGE1423" s="21"/>
      <c r="TGF1423" s="21"/>
      <c r="TGG1423" s="21"/>
      <c r="TGH1423" s="21"/>
      <c r="TGI1423" s="21"/>
      <c r="TGJ1423" s="21"/>
      <c r="TGK1423" s="21"/>
      <c r="TGL1423" s="21"/>
      <c r="TGM1423" s="21"/>
      <c r="TGN1423" s="21"/>
      <c r="TGO1423" s="21"/>
      <c r="TGP1423" s="21"/>
      <c r="TGQ1423" s="21"/>
      <c r="TGR1423" s="21"/>
      <c r="TGS1423" s="21"/>
      <c r="TGT1423" s="21"/>
      <c r="TGU1423" s="21"/>
      <c r="TGV1423" s="21"/>
      <c r="TGW1423" s="21"/>
      <c r="TGX1423" s="21"/>
      <c r="TGY1423" s="21"/>
      <c r="TGZ1423" s="21"/>
      <c r="THA1423" s="21"/>
      <c r="THB1423" s="21"/>
      <c r="THC1423" s="21"/>
      <c r="THD1423" s="21"/>
      <c r="THE1423" s="21"/>
      <c r="THF1423" s="21"/>
      <c r="THG1423" s="21"/>
      <c r="THH1423" s="21"/>
      <c r="THI1423" s="21"/>
      <c r="THJ1423" s="21"/>
      <c r="THK1423" s="21"/>
      <c r="THL1423" s="21"/>
      <c r="THM1423" s="21"/>
      <c r="THN1423" s="21"/>
      <c r="THO1423" s="21"/>
      <c r="THP1423" s="21"/>
      <c r="THQ1423" s="21"/>
      <c r="THR1423" s="21"/>
      <c r="THS1423" s="21"/>
      <c r="THT1423" s="21"/>
      <c r="THU1423" s="21"/>
      <c r="THV1423" s="21"/>
      <c r="THW1423" s="21"/>
      <c r="THX1423" s="21"/>
      <c r="THY1423" s="21"/>
      <c r="THZ1423" s="21"/>
      <c r="TIA1423" s="21"/>
      <c r="TIB1423" s="21"/>
      <c r="TIC1423" s="21"/>
      <c r="TID1423" s="21"/>
      <c r="TIE1423" s="21"/>
      <c r="TIF1423" s="21"/>
      <c r="TIG1423" s="21"/>
      <c r="TIH1423" s="21"/>
      <c r="TII1423" s="21"/>
      <c r="TIJ1423" s="21"/>
      <c r="TIK1423" s="21"/>
      <c r="TIL1423" s="21"/>
      <c r="TIM1423" s="21"/>
      <c r="TIN1423" s="21"/>
      <c r="TIO1423" s="21"/>
      <c r="TIP1423" s="21"/>
      <c r="TIQ1423" s="21"/>
      <c r="TIR1423" s="21"/>
      <c r="TIS1423" s="21"/>
      <c r="TIT1423" s="21"/>
      <c r="TIU1423" s="21"/>
      <c r="TIV1423" s="21"/>
      <c r="TIW1423" s="21"/>
      <c r="TIX1423" s="21"/>
      <c r="TIY1423" s="21"/>
      <c r="TIZ1423" s="21"/>
      <c r="TJA1423" s="21"/>
      <c r="TJB1423" s="21"/>
      <c r="TJC1423" s="21"/>
      <c r="TJD1423" s="21"/>
      <c r="TJE1423" s="21"/>
      <c r="TJF1423" s="21"/>
      <c r="TJG1423" s="21"/>
      <c r="TJH1423" s="21"/>
      <c r="TJI1423" s="21"/>
      <c r="TJJ1423" s="21"/>
      <c r="TJK1423" s="21"/>
      <c r="TJL1423" s="21"/>
      <c r="TJM1423" s="21"/>
      <c r="TJN1423" s="21"/>
      <c r="TJO1423" s="21"/>
      <c r="TJP1423" s="21"/>
      <c r="TJQ1423" s="21"/>
      <c r="TJR1423" s="21"/>
      <c r="TJS1423" s="21"/>
      <c r="TJT1423" s="21"/>
      <c r="TJU1423" s="21"/>
      <c r="TJV1423" s="21"/>
      <c r="TJW1423" s="21"/>
      <c r="TJX1423" s="21"/>
      <c r="TJY1423" s="21"/>
      <c r="TJZ1423" s="21"/>
      <c r="TKA1423" s="21"/>
      <c r="TKB1423" s="21"/>
      <c r="TKC1423" s="21"/>
      <c r="TKD1423" s="21"/>
      <c r="TKE1423" s="21"/>
      <c r="TKF1423" s="21"/>
      <c r="TKG1423" s="21"/>
      <c r="TKH1423" s="21"/>
      <c r="TKI1423" s="21"/>
      <c r="TKJ1423" s="21"/>
      <c r="TKK1423" s="21"/>
      <c r="TKL1423" s="21"/>
      <c r="TKM1423" s="21"/>
      <c r="TKN1423" s="21"/>
      <c r="TKO1423" s="21"/>
      <c r="TKP1423" s="21"/>
      <c r="TKQ1423" s="21"/>
      <c r="TKR1423" s="21"/>
      <c r="TKS1423" s="21"/>
      <c r="TKT1423" s="21"/>
      <c r="TKU1423" s="21"/>
      <c r="TKV1423" s="21"/>
      <c r="TKW1423" s="21"/>
      <c r="TKX1423" s="21"/>
      <c r="TKY1423" s="21"/>
      <c r="TKZ1423" s="21"/>
      <c r="TLA1423" s="21"/>
      <c r="TLB1423" s="21"/>
      <c r="TLC1423" s="21"/>
      <c r="TLD1423" s="21"/>
      <c r="TLE1423" s="21"/>
      <c r="TLF1423" s="21"/>
      <c r="TLG1423" s="21"/>
      <c r="TLH1423" s="21"/>
      <c r="TLI1423" s="21"/>
      <c r="TLJ1423" s="21"/>
      <c r="TLK1423" s="21"/>
      <c r="TLL1423" s="21"/>
      <c r="TLM1423" s="21"/>
      <c r="TLN1423" s="21"/>
      <c r="TLO1423" s="21"/>
      <c r="TLP1423" s="21"/>
      <c r="TLQ1423" s="21"/>
      <c r="TLR1423" s="21"/>
      <c r="TLS1423" s="21"/>
      <c r="TLT1423" s="21"/>
      <c r="TLU1423" s="21"/>
      <c r="TLV1423" s="21"/>
      <c r="TLW1423" s="21"/>
      <c r="TLX1423" s="21"/>
      <c r="TLY1423" s="21"/>
      <c r="TLZ1423" s="21"/>
      <c r="TMA1423" s="21"/>
      <c r="TMB1423" s="21"/>
      <c r="TMC1423" s="21"/>
      <c r="TMD1423" s="21"/>
      <c r="TME1423" s="21"/>
      <c r="TMF1423" s="21"/>
      <c r="TMG1423" s="21"/>
      <c r="TMH1423" s="21"/>
      <c r="TMI1423" s="21"/>
      <c r="TMJ1423" s="21"/>
      <c r="TMK1423" s="21"/>
      <c r="TML1423" s="21"/>
      <c r="TMM1423" s="21"/>
      <c r="TMN1423" s="21"/>
      <c r="TMO1423" s="21"/>
      <c r="TMP1423" s="21"/>
      <c r="TMQ1423" s="21"/>
      <c r="TMR1423" s="21"/>
      <c r="TMS1423" s="21"/>
      <c r="TMT1423" s="21"/>
      <c r="TMU1423" s="21"/>
      <c r="TMV1423" s="21"/>
      <c r="TMW1423" s="21"/>
      <c r="TMX1423" s="21"/>
      <c r="TMY1423" s="21"/>
      <c r="TMZ1423" s="21"/>
      <c r="TNA1423" s="21"/>
      <c r="TNB1423" s="21"/>
      <c r="TNC1423" s="21"/>
      <c r="TND1423" s="21"/>
      <c r="TNE1423" s="21"/>
      <c r="TNF1423" s="21"/>
      <c r="TNG1423" s="21"/>
      <c r="TNH1423" s="21"/>
      <c r="TNI1423" s="21"/>
      <c r="TNJ1423" s="21"/>
      <c r="TNK1423" s="21"/>
      <c r="TNL1423" s="21"/>
      <c r="TNM1423" s="21"/>
      <c r="TNN1423" s="21"/>
      <c r="TNO1423" s="21"/>
      <c r="TNP1423" s="21"/>
      <c r="TNQ1423" s="21"/>
      <c r="TNR1423" s="21"/>
      <c r="TNS1423" s="21"/>
      <c r="TNT1423" s="21"/>
      <c r="TNU1423" s="21"/>
      <c r="TNV1423" s="21"/>
      <c r="TNW1423" s="21"/>
      <c r="TNX1423" s="21"/>
      <c r="TNY1423" s="21"/>
      <c r="TNZ1423" s="21"/>
      <c r="TOA1423" s="21"/>
      <c r="TOB1423" s="21"/>
      <c r="TOC1423" s="21"/>
      <c r="TOD1423" s="21"/>
      <c r="TOE1423" s="21"/>
      <c r="TOF1423" s="21"/>
      <c r="TOG1423" s="21"/>
      <c r="TOH1423" s="21"/>
      <c r="TOI1423" s="21"/>
      <c r="TOJ1423" s="21"/>
      <c r="TOK1423" s="21"/>
      <c r="TOL1423" s="21"/>
      <c r="TOM1423" s="21"/>
      <c r="TON1423" s="21"/>
      <c r="TOO1423" s="21"/>
      <c r="TOP1423" s="21"/>
      <c r="TOQ1423" s="21"/>
      <c r="TOR1423" s="21"/>
      <c r="TOS1423" s="21"/>
      <c r="TOT1423" s="21"/>
      <c r="TOU1423" s="21"/>
      <c r="TOV1423" s="21"/>
      <c r="TOW1423" s="21"/>
      <c r="TOX1423" s="21"/>
      <c r="TOY1423" s="21"/>
      <c r="TOZ1423" s="21"/>
      <c r="TPA1423" s="21"/>
      <c r="TPB1423" s="21"/>
      <c r="TPC1423" s="21"/>
      <c r="TPD1423" s="21"/>
      <c r="TPE1423" s="21"/>
      <c r="TPF1423" s="21"/>
      <c r="TPG1423" s="21"/>
      <c r="TPH1423" s="21"/>
      <c r="TPI1423" s="21"/>
      <c r="TPJ1423" s="21"/>
      <c r="TPK1423" s="21"/>
      <c r="TPL1423" s="21"/>
      <c r="TPM1423" s="21"/>
      <c r="TPN1423" s="21"/>
      <c r="TPO1423" s="21"/>
      <c r="TPP1423" s="21"/>
      <c r="TPQ1423" s="21"/>
      <c r="TPR1423" s="21"/>
      <c r="TPS1423" s="21"/>
      <c r="TPT1423" s="21"/>
      <c r="TPU1423" s="21"/>
      <c r="TPV1423" s="21"/>
      <c r="TPW1423" s="21"/>
      <c r="TPX1423" s="21"/>
      <c r="TPY1423" s="21"/>
      <c r="TPZ1423" s="21"/>
      <c r="TQA1423" s="21"/>
      <c r="TQB1423" s="21"/>
      <c r="TQC1423" s="21"/>
      <c r="TQD1423" s="21"/>
      <c r="TQE1423" s="21"/>
      <c r="TQF1423" s="21"/>
      <c r="TQG1423" s="21"/>
      <c r="TQH1423" s="21"/>
      <c r="TQI1423" s="21"/>
      <c r="TQJ1423" s="21"/>
      <c r="TQK1423" s="21"/>
      <c r="TQL1423" s="21"/>
      <c r="TQM1423" s="21"/>
      <c r="TQN1423" s="21"/>
      <c r="TQO1423" s="21"/>
      <c r="TQP1423" s="21"/>
      <c r="TQQ1423" s="21"/>
      <c r="TQR1423" s="21"/>
      <c r="TQS1423" s="21"/>
      <c r="TQT1423" s="21"/>
      <c r="TQU1423" s="21"/>
      <c r="TQV1423" s="21"/>
      <c r="TQW1423" s="21"/>
      <c r="TQX1423" s="21"/>
      <c r="TQY1423" s="21"/>
      <c r="TQZ1423" s="21"/>
      <c r="TRA1423" s="21"/>
      <c r="TRB1423" s="21"/>
      <c r="TRC1423" s="21"/>
      <c r="TRD1423" s="21"/>
      <c r="TRE1423" s="21"/>
      <c r="TRF1423" s="21"/>
      <c r="TRG1423" s="21"/>
      <c r="TRH1423" s="21"/>
      <c r="TRI1423" s="21"/>
      <c r="TRJ1423" s="21"/>
      <c r="TRK1423" s="21"/>
      <c r="TRL1423" s="21"/>
      <c r="TRM1423" s="21"/>
      <c r="TRN1423" s="21"/>
      <c r="TRO1423" s="21"/>
      <c r="TRP1423" s="21"/>
      <c r="TRQ1423" s="21"/>
      <c r="TRR1423" s="21"/>
      <c r="TRS1423" s="21"/>
      <c r="TRT1423" s="21"/>
      <c r="TRU1423" s="21"/>
      <c r="TRV1423" s="21"/>
      <c r="TRW1423" s="21"/>
      <c r="TRX1423" s="21"/>
      <c r="TRY1423" s="21"/>
      <c r="TRZ1423" s="21"/>
      <c r="TSA1423" s="21"/>
      <c r="TSB1423" s="21"/>
      <c r="TSC1423" s="21"/>
      <c r="TSD1423" s="21"/>
      <c r="TSE1423" s="21"/>
      <c r="TSF1423" s="21"/>
      <c r="TSG1423" s="21"/>
      <c r="TSH1423" s="21"/>
      <c r="TSI1423" s="21"/>
      <c r="TSJ1423" s="21"/>
      <c r="TSK1423" s="21"/>
      <c r="TSL1423" s="21"/>
      <c r="TSM1423" s="21"/>
      <c r="TSN1423" s="21"/>
      <c r="TSO1423" s="21"/>
      <c r="TSP1423" s="21"/>
      <c r="TSQ1423" s="21"/>
      <c r="TSR1423" s="21"/>
      <c r="TSS1423" s="21"/>
      <c r="TST1423" s="21"/>
      <c r="TSU1423" s="21"/>
      <c r="TSV1423" s="21"/>
      <c r="TSW1423" s="21"/>
      <c r="TSX1423" s="21"/>
      <c r="TSY1423" s="21"/>
      <c r="TSZ1423" s="21"/>
      <c r="TTA1423" s="21"/>
      <c r="TTB1423" s="21"/>
      <c r="TTC1423" s="21"/>
      <c r="TTD1423" s="21"/>
      <c r="TTE1423" s="21"/>
      <c r="TTF1423" s="21"/>
      <c r="TTG1423" s="21"/>
      <c r="TTH1423" s="21"/>
      <c r="TTI1423" s="21"/>
      <c r="TTJ1423" s="21"/>
      <c r="TTK1423" s="21"/>
      <c r="TTL1423" s="21"/>
      <c r="TTM1423" s="21"/>
      <c r="TTN1423" s="21"/>
      <c r="TTO1423" s="21"/>
      <c r="TTP1423" s="21"/>
      <c r="TTQ1423" s="21"/>
      <c r="TTR1423" s="21"/>
      <c r="TTS1423" s="21"/>
      <c r="TTT1423" s="21"/>
      <c r="TTU1423" s="21"/>
      <c r="TTV1423" s="21"/>
      <c r="TTW1423" s="21"/>
      <c r="TTX1423" s="21"/>
      <c r="TTY1423" s="21"/>
      <c r="TTZ1423" s="21"/>
      <c r="TUA1423" s="21"/>
      <c r="TUB1423" s="21"/>
      <c r="TUC1423" s="21"/>
      <c r="TUD1423" s="21"/>
      <c r="TUE1423" s="21"/>
      <c r="TUF1423" s="21"/>
      <c r="TUG1423" s="21"/>
      <c r="TUH1423" s="21"/>
      <c r="TUI1423" s="21"/>
      <c r="TUJ1423" s="21"/>
      <c r="TUK1423" s="21"/>
      <c r="TUL1423" s="21"/>
      <c r="TUM1423" s="21"/>
      <c r="TUN1423" s="21"/>
      <c r="TUO1423" s="21"/>
      <c r="TUP1423" s="21"/>
      <c r="TUQ1423" s="21"/>
      <c r="TUR1423" s="21"/>
      <c r="TUS1423" s="21"/>
      <c r="TUT1423" s="21"/>
      <c r="TUU1423" s="21"/>
      <c r="TUV1423" s="21"/>
      <c r="TUW1423" s="21"/>
      <c r="TUX1423" s="21"/>
      <c r="TUY1423" s="21"/>
      <c r="TUZ1423" s="21"/>
      <c r="TVA1423" s="21"/>
      <c r="TVB1423" s="21"/>
      <c r="TVC1423" s="21"/>
      <c r="TVD1423" s="21"/>
      <c r="TVE1423" s="21"/>
      <c r="TVF1423" s="21"/>
      <c r="TVG1423" s="21"/>
      <c r="TVH1423" s="21"/>
      <c r="TVI1423" s="21"/>
      <c r="TVJ1423" s="21"/>
      <c r="TVK1423" s="21"/>
      <c r="TVL1423" s="21"/>
      <c r="TVM1423" s="21"/>
      <c r="TVN1423" s="21"/>
      <c r="TVO1423" s="21"/>
      <c r="TVP1423" s="21"/>
      <c r="TVQ1423" s="21"/>
      <c r="TVR1423" s="21"/>
      <c r="TVS1423" s="21"/>
      <c r="TVT1423" s="21"/>
      <c r="TVU1423" s="21"/>
      <c r="TVV1423" s="21"/>
      <c r="TVW1423" s="21"/>
      <c r="TVX1423" s="21"/>
      <c r="TVY1423" s="21"/>
      <c r="TVZ1423" s="21"/>
      <c r="TWA1423" s="21"/>
      <c r="TWB1423" s="21"/>
      <c r="TWC1423" s="21"/>
      <c r="TWD1423" s="21"/>
      <c r="TWE1423" s="21"/>
      <c r="TWF1423" s="21"/>
      <c r="TWG1423" s="21"/>
      <c r="TWH1423" s="21"/>
      <c r="TWI1423" s="21"/>
      <c r="TWJ1423" s="21"/>
      <c r="TWK1423" s="21"/>
      <c r="TWL1423" s="21"/>
      <c r="TWM1423" s="21"/>
      <c r="TWN1423" s="21"/>
      <c r="TWO1423" s="21"/>
      <c r="TWP1423" s="21"/>
      <c r="TWQ1423" s="21"/>
      <c r="TWR1423" s="21"/>
      <c r="TWS1423" s="21"/>
      <c r="TWT1423" s="21"/>
      <c r="TWU1423" s="21"/>
      <c r="TWV1423" s="21"/>
      <c r="TWW1423" s="21"/>
      <c r="TWX1423" s="21"/>
      <c r="TWY1423" s="21"/>
      <c r="TWZ1423" s="21"/>
      <c r="TXA1423" s="21"/>
      <c r="TXB1423" s="21"/>
      <c r="TXC1423" s="21"/>
      <c r="TXD1423" s="21"/>
      <c r="TXE1423" s="21"/>
      <c r="TXF1423" s="21"/>
      <c r="TXG1423" s="21"/>
      <c r="TXH1423" s="21"/>
      <c r="TXI1423" s="21"/>
      <c r="TXJ1423" s="21"/>
      <c r="TXK1423" s="21"/>
      <c r="TXL1423" s="21"/>
      <c r="TXM1423" s="21"/>
      <c r="TXN1423" s="21"/>
      <c r="TXO1423" s="21"/>
      <c r="TXP1423" s="21"/>
      <c r="TXQ1423" s="21"/>
      <c r="TXR1423" s="21"/>
      <c r="TXS1423" s="21"/>
      <c r="TXT1423" s="21"/>
      <c r="TXU1423" s="21"/>
      <c r="TXV1423" s="21"/>
      <c r="TXW1423" s="21"/>
      <c r="TXX1423" s="21"/>
      <c r="TXY1423" s="21"/>
      <c r="TXZ1423" s="21"/>
      <c r="TYA1423" s="21"/>
      <c r="TYB1423" s="21"/>
      <c r="TYC1423" s="21"/>
      <c r="TYD1423" s="21"/>
      <c r="TYE1423" s="21"/>
      <c r="TYF1423" s="21"/>
      <c r="TYG1423" s="21"/>
      <c r="TYH1423" s="21"/>
      <c r="TYI1423" s="21"/>
      <c r="TYJ1423" s="21"/>
      <c r="TYK1423" s="21"/>
      <c r="TYL1423" s="21"/>
      <c r="TYM1423" s="21"/>
      <c r="TYN1423" s="21"/>
      <c r="TYO1423" s="21"/>
      <c r="TYP1423" s="21"/>
      <c r="TYQ1423" s="21"/>
      <c r="TYR1423" s="21"/>
      <c r="TYS1423" s="21"/>
      <c r="TYT1423" s="21"/>
      <c r="TYU1423" s="21"/>
      <c r="TYV1423" s="21"/>
      <c r="TYW1423" s="21"/>
      <c r="TYX1423" s="21"/>
      <c r="TYY1423" s="21"/>
      <c r="TYZ1423" s="21"/>
      <c r="TZA1423" s="21"/>
      <c r="TZB1423" s="21"/>
      <c r="TZC1423" s="21"/>
      <c r="TZD1423" s="21"/>
      <c r="TZE1423" s="21"/>
      <c r="TZF1423" s="21"/>
      <c r="TZG1423" s="21"/>
      <c r="TZH1423" s="21"/>
      <c r="TZI1423" s="21"/>
      <c r="TZJ1423" s="21"/>
      <c r="TZK1423" s="21"/>
      <c r="TZL1423" s="21"/>
      <c r="TZM1423" s="21"/>
      <c r="TZN1423" s="21"/>
      <c r="TZO1423" s="21"/>
      <c r="TZP1423" s="21"/>
      <c r="TZQ1423" s="21"/>
      <c r="TZR1423" s="21"/>
      <c r="TZS1423" s="21"/>
      <c r="TZT1423" s="21"/>
      <c r="TZU1423" s="21"/>
      <c r="TZV1423" s="21"/>
      <c r="TZW1423" s="21"/>
      <c r="TZX1423" s="21"/>
      <c r="TZY1423" s="21"/>
      <c r="TZZ1423" s="21"/>
      <c r="UAA1423" s="21"/>
      <c r="UAB1423" s="21"/>
      <c r="UAC1423" s="21"/>
      <c r="UAD1423" s="21"/>
      <c r="UAE1423" s="21"/>
      <c r="UAF1423" s="21"/>
      <c r="UAG1423" s="21"/>
      <c r="UAH1423" s="21"/>
      <c r="UAI1423" s="21"/>
      <c r="UAJ1423" s="21"/>
      <c r="UAK1423" s="21"/>
      <c r="UAL1423" s="21"/>
      <c r="UAM1423" s="21"/>
      <c r="UAN1423" s="21"/>
      <c r="UAO1423" s="21"/>
      <c r="UAP1423" s="21"/>
      <c r="UAQ1423" s="21"/>
      <c r="UAR1423" s="21"/>
      <c r="UAS1423" s="21"/>
      <c r="UAT1423" s="21"/>
      <c r="UAU1423" s="21"/>
      <c r="UAV1423" s="21"/>
      <c r="UAW1423" s="21"/>
      <c r="UAX1423" s="21"/>
      <c r="UAY1423" s="21"/>
      <c r="UAZ1423" s="21"/>
      <c r="UBA1423" s="21"/>
      <c r="UBB1423" s="21"/>
      <c r="UBC1423" s="21"/>
      <c r="UBD1423" s="21"/>
      <c r="UBE1423" s="21"/>
      <c r="UBF1423" s="21"/>
      <c r="UBG1423" s="21"/>
      <c r="UBH1423" s="21"/>
      <c r="UBI1423" s="21"/>
      <c r="UBJ1423" s="21"/>
      <c r="UBK1423" s="21"/>
      <c r="UBL1423" s="21"/>
      <c r="UBM1423" s="21"/>
      <c r="UBN1423" s="21"/>
      <c r="UBO1423" s="21"/>
      <c r="UBP1423" s="21"/>
      <c r="UBQ1423" s="21"/>
      <c r="UBR1423" s="21"/>
      <c r="UBS1423" s="21"/>
      <c r="UBT1423" s="21"/>
      <c r="UBU1423" s="21"/>
      <c r="UBV1423" s="21"/>
      <c r="UBW1423" s="21"/>
      <c r="UBX1423" s="21"/>
      <c r="UBY1423" s="21"/>
      <c r="UBZ1423" s="21"/>
      <c r="UCA1423" s="21"/>
      <c r="UCB1423" s="21"/>
      <c r="UCC1423" s="21"/>
      <c r="UCD1423" s="21"/>
      <c r="UCE1423" s="21"/>
      <c r="UCF1423" s="21"/>
      <c r="UCG1423" s="21"/>
      <c r="UCH1423" s="21"/>
      <c r="UCI1423" s="21"/>
      <c r="UCJ1423" s="21"/>
      <c r="UCK1423" s="21"/>
      <c r="UCL1423" s="21"/>
      <c r="UCM1423" s="21"/>
      <c r="UCN1423" s="21"/>
      <c r="UCO1423" s="21"/>
      <c r="UCP1423" s="21"/>
      <c r="UCQ1423" s="21"/>
      <c r="UCR1423" s="21"/>
      <c r="UCS1423" s="21"/>
      <c r="UCT1423" s="21"/>
      <c r="UCU1423" s="21"/>
      <c r="UCV1423" s="21"/>
      <c r="UCW1423" s="21"/>
      <c r="UCX1423" s="21"/>
      <c r="UCY1423" s="21"/>
      <c r="UCZ1423" s="21"/>
      <c r="UDA1423" s="21"/>
      <c r="UDB1423" s="21"/>
      <c r="UDC1423" s="21"/>
      <c r="UDD1423" s="21"/>
      <c r="UDE1423" s="21"/>
      <c r="UDF1423" s="21"/>
      <c r="UDG1423" s="21"/>
      <c r="UDH1423" s="21"/>
      <c r="UDI1423" s="21"/>
      <c r="UDJ1423" s="21"/>
      <c r="UDK1423" s="21"/>
      <c r="UDL1423" s="21"/>
      <c r="UDM1423" s="21"/>
      <c r="UDN1423" s="21"/>
      <c r="UDO1423" s="21"/>
      <c r="UDP1423" s="21"/>
      <c r="UDQ1423" s="21"/>
      <c r="UDR1423" s="21"/>
      <c r="UDS1423" s="21"/>
      <c r="UDT1423" s="21"/>
      <c r="UDU1423" s="21"/>
      <c r="UDV1423" s="21"/>
      <c r="UDW1423" s="21"/>
      <c r="UDX1423" s="21"/>
      <c r="UDY1423" s="21"/>
      <c r="UDZ1423" s="21"/>
      <c r="UEA1423" s="21"/>
      <c r="UEB1423" s="21"/>
      <c r="UEC1423" s="21"/>
      <c r="UED1423" s="21"/>
      <c r="UEE1423" s="21"/>
      <c r="UEF1423" s="21"/>
      <c r="UEG1423" s="21"/>
      <c r="UEH1423" s="21"/>
      <c r="UEI1423" s="21"/>
      <c r="UEJ1423" s="21"/>
      <c r="UEK1423" s="21"/>
      <c r="UEL1423" s="21"/>
      <c r="UEM1423" s="21"/>
      <c r="UEN1423" s="21"/>
      <c r="UEO1423" s="21"/>
      <c r="UEP1423" s="21"/>
      <c r="UEQ1423" s="21"/>
      <c r="UER1423" s="21"/>
      <c r="UES1423" s="21"/>
      <c r="UET1423" s="21"/>
      <c r="UEU1423" s="21"/>
      <c r="UEV1423" s="21"/>
      <c r="UEW1423" s="21"/>
      <c r="UEX1423" s="21"/>
      <c r="UEY1423" s="21"/>
      <c r="UEZ1423" s="21"/>
      <c r="UFA1423" s="21"/>
      <c r="UFB1423" s="21"/>
      <c r="UFC1423" s="21"/>
      <c r="UFD1423" s="21"/>
      <c r="UFE1423" s="21"/>
      <c r="UFF1423" s="21"/>
      <c r="UFG1423" s="21"/>
      <c r="UFH1423" s="21"/>
      <c r="UFI1423" s="21"/>
      <c r="UFJ1423" s="21"/>
      <c r="UFK1423" s="21"/>
      <c r="UFL1423" s="21"/>
      <c r="UFM1423" s="21"/>
      <c r="UFN1423" s="21"/>
      <c r="UFO1423" s="21"/>
      <c r="UFP1423" s="21"/>
      <c r="UFQ1423" s="21"/>
      <c r="UFR1423" s="21"/>
      <c r="UFS1423" s="21"/>
      <c r="UFT1423" s="21"/>
      <c r="UFU1423" s="21"/>
      <c r="UFV1423" s="21"/>
      <c r="UFW1423" s="21"/>
      <c r="UFX1423" s="21"/>
      <c r="UFY1423" s="21"/>
      <c r="UFZ1423" s="21"/>
      <c r="UGA1423" s="21"/>
      <c r="UGB1423" s="21"/>
      <c r="UGC1423" s="21"/>
      <c r="UGD1423" s="21"/>
      <c r="UGE1423" s="21"/>
      <c r="UGF1423" s="21"/>
      <c r="UGG1423" s="21"/>
      <c r="UGH1423" s="21"/>
      <c r="UGI1423" s="21"/>
      <c r="UGJ1423" s="21"/>
      <c r="UGK1423" s="21"/>
      <c r="UGL1423" s="21"/>
      <c r="UGM1423" s="21"/>
      <c r="UGN1423" s="21"/>
      <c r="UGO1423" s="21"/>
      <c r="UGP1423" s="21"/>
      <c r="UGQ1423" s="21"/>
      <c r="UGR1423" s="21"/>
      <c r="UGS1423" s="21"/>
      <c r="UGT1423" s="21"/>
      <c r="UGU1423" s="21"/>
      <c r="UGV1423" s="21"/>
      <c r="UGW1423" s="21"/>
      <c r="UGX1423" s="21"/>
      <c r="UGY1423" s="21"/>
      <c r="UGZ1423" s="21"/>
      <c r="UHA1423" s="21"/>
      <c r="UHB1423" s="21"/>
      <c r="UHC1423" s="21"/>
      <c r="UHD1423" s="21"/>
      <c r="UHE1423" s="21"/>
      <c r="UHF1423" s="21"/>
      <c r="UHG1423" s="21"/>
      <c r="UHH1423" s="21"/>
      <c r="UHI1423" s="21"/>
      <c r="UHJ1423" s="21"/>
      <c r="UHK1423" s="21"/>
      <c r="UHL1423" s="21"/>
      <c r="UHM1423" s="21"/>
      <c r="UHN1423" s="21"/>
      <c r="UHO1423" s="21"/>
      <c r="UHP1423" s="21"/>
      <c r="UHQ1423" s="21"/>
      <c r="UHR1423" s="21"/>
      <c r="UHS1423" s="21"/>
      <c r="UHT1423" s="21"/>
      <c r="UHU1423" s="21"/>
      <c r="UHV1423" s="21"/>
      <c r="UHW1423" s="21"/>
      <c r="UHX1423" s="21"/>
      <c r="UHY1423" s="21"/>
      <c r="UHZ1423" s="21"/>
      <c r="UIA1423" s="21"/>
      <c r="UIB1423" s="21"/>
      <c r="UIC1423" s="21"/>
      <c r="UID1423" s="21"/>
      <c r="UIE1423" s="21"/>
      <c r="UIF1423" s="21"/>
      <c r="UIG1423" s="21"/>
      <c r="UIH1423" s="21"/>
      <c r="UII1423" s="21"/>
      <c r="UIJ1423" s="21"/>
      <c r="UIK1423" s="21"/>
      <c r="UIL1423" s="21"/>
      <c r="UIM1423" s="21"/>
      <c r="UIN1423" s="21"/>
      <c r="UIO1423" s="21"/>
      <c r="UIP1423" s="21"/>
      <c r="UIQ1423" s="21"/>
      <c r="UIR1423" s="21"/>
      <c r="UIS1423" s="21"/>
      <c r="UIT1423" s="21"/>
      <c r="UIU1423" s="21"/>
      <c r="UIV1423" s="21"/>
      <c r="UIW1423" s="21"/>
      <c r="UIX1423" s="21"/>
      <c r="UIY1423" s="21"/>
      <c r="UIZ1423" s="21"/>
      <c r="UJA1423" s="21"/>
      <c r="UJB1423" s="21"/>
      <c r="UJC1423" s="21"/>
      <c r="UJD1423" s="21"/>
      <c r="UJE1423" s="21"/>
      <c r="UJF1423" s="21"/>
      <c r="UJG1423" s="21"/>
      <c r="UJH1423" s="21"/>
      <c r="UJI1423" s="21"/>
      <c r="UJJ1423" s="21"/>
      <c r="UJK1423" s="21"/>
      <c r="UJL1423" s="21"/>
      <c r="UJM1423" s="21"/>
      <c r="UJN1423" s="21"/>
      <c r="UJO1423" s="21"/>
      <c r="UJP1423" s="21"/>
      <c r="UJQ1423" s="21"/>
      <c r="UJR1423" s="21"/>
      <c r="UJS1423" s="21"/>
      <c r="UJT1423" s="21"/>
      <c r="UJU1423" s="21"/>
      <c r="UJV1423" s="21"/>
      <c r="UJW1423" s="21"/>
      <c r="UJX1423" s="21"/>
      <c r="UJY1423" s="21"/>
      <c r="UJZ1423" s="21"/>
      <c r="UKA1423" s="21"/>
      <c r="UKB1423" s="21"/>
      <c r="UKC1423" s="21"/>
      <c r="UKD1423" s="21"/>
      <c r="UKE1423" s="21"/>
      <c r="UKF1423" s="21"/>
      <c r="UKG1423" s="21"/>
      <c r="UKH1423" s="21"/>
      <c r="UKI1423" s="21"/>
      <c r="UKJ1423" s="21"/>
      <c r="UKK1423" s="21"/>
      <c r="UKL1423" s="21"/>
      <c r="UKM1423" s="21"/>
      <c r="UKN1423" s="21"/>
      <c r="UKO1423" s="21"/>
      <c r="UKP1423" s="21"/>
      <c r="UKQ1423" s="21"/>
      <c r="UKR1423" s="21"/>
      <c r="UKS1423" s="21"/>
      <c r="UKT1423" s="21"/>
      <c r="UKU1423" s="21"/>
      <c r="UKV1423" s="21"/>
      <c r="UKW1423" s="21"/>
      <c r="UKX1423" s="21"/>
      <c r="UKY1423" s="21"/>
      <c r="UKZ1423" s="21"/>
      <c r="ULA1423" s="21"/>
      <c r="ULB1423" s="21"/>
      <c r="ULC1423" s="21"/>
      <c r="ULD1423" s="21"/>
      <c r="ULE1423" s="21"/>
      <c r="ULF1423" s="21"/>
      <c r="ULG1423" s="21"/>
      <c r="ULH1423" s="21"/>
      <c r="ULI1423" s="21"/>
      <c r="ULJ1423" s="21"/>
      <c r="ULK1423" s="21"/>
      <c r="ULL1423" s="21"/>
      <c r="ULM1423" s="21"/>
      <c r="ULN1423" s="21"/>
      <c r="ULO1423" s="21"/>
      <c r="ULP1423" s="21"/>
      <c r="ULQ1423" s="21"/>
      <c r="ULR1423" s="21"/>
      <c r="ULS1423" s="21"/>
      <c r="ULT1423" s="21"/>
      <c r="ULU1423" s="21"/>
      <c r="ULV1423" s="21"/>
      <c r="ULW1423" s="21"/>
      <c r="ULX1423" s="21"/>
      <c r="ULY1423" s="21"/>
      <c r="ULZ1423" s="21"/>
      <c r="UMA1423" s="21"/>
      <c r="UMB1423" s="21"/>
      <c r="UMC1423" s="21"/>
      <c r="UMD1423" s="21"/>
      <c r="UME1423" s="21"/>
      <c r="UMF1423" s="21"/>
      <c r="UMG1423" s="21"/>
      <c r="UMH1423" s="21"/>
      <c r="UMI1423" s="21"/>
      <c r="UMJ1423" s="21"/>
      <c r="UMK1423" s="21"/>
      <c r="UML1423" s="21"/>
      <c r="UMM1423" s="21"/>
      <c r="UMN1423" s="21"/>
      <c r="UMO1423" s="21"/>
      <c r="UMP1423" s="21"/>
      <c r="UMQ1423" s="21"/>
      <c r="UMR1423" s="21"/>
      <c r="UMS1423" s="21"/>
      <c r="UMT1423" s="21"/>
      <c r="UMU1423" s="21"/>
      <c r="UMV1423" s="21"/>
      <c r="UMW1423" s="21"/>
      <c r="UMX1423" s="21"/>
      <c r="UMY1423" s="21"/>
      <c r="UMZ1423" s="21"/>
      <c r="UNA1423" s="21"/>
      <c r="UNB1423" s="21"/>
      <c r="UNC1423" s="21"/>
      <c r="UND1423" s="21"/>
      <c r="UNE1423" s="21"/>
      <c r="UNF1423" s="21"/>
      <c r="UNG1423" s="21"/>
      <c r="UNH1423" s="21"/>
      <c r="UNI1423" s="21"/>
      <c r="UNJ1423" s="21"/>
      <c r="UNK1423" s="21"/>
      <c r="UNL1423" s="21"/>
      <c r="UNM1423" s="21"/>
      <c r="UNN1423" s="21"/>
      <c r="UNO1423" s="21"/>
      <c r="UNP1423" s="21"/>
      <c r="UNQ1423" s="21"/>
      <c r="UNR1423" s="21"/>
      <c r="UNS1423" s="21"/>
      <c r="UNT1423" s="21"/>
      <c r="UNU1423" s="21"/>
      <c r="UNV1423" s="21"/>
      <c r="UNW1423" s="21"/>
      <c r="UNX1423" s="21"/>
      <c r="UNY1423" s="21"/>
      <c r="UNZ1423" s="21"/>
      <c r="UOA1423" s="21"/>
      <c r="UOB1423" s="21"/>
      <c r="UOC1423" s="21"/>
      <c r="UOD1423" s="21"/>
      <c r="UOE1423" s="21"/>
      <c r="UOF1423" s="21"/>
      <c r="UOG1423" s="21"/>
      <c r="UOH1423" s="21"/>
      <c r="UOI1423" s="21"/>
      <c r="UOJ1423" s="21"/>
      <c r="UOK1423" s="21"/>
      <c r="UOL1423" s="21"/>
      <c r="UOM1423" s="21"/>
      <c r="UON1423" s="21"/>
      <c r="UOO1423" s="21"/>
      <c r="UOP1423" s="21"/>
      <c r="UOQ1423" s="21"/>
      <c r="UOR1423" s="21"/>
      <c r="UOS1423" s="21"/>
      <c r="UOT1423" s="21"/>
      <c r="UOU1423" s="21"/>
      <c r="UOV1423" s="21"/>
      <c r="UOW1423" s="21"/>
      <c r="UOX1423" s="21"/>
      <c r="UOY1423" s="21"/>
      <c r="UOZ1423" s="21"/>
      <c r="UPA1423" s="21"/>
      <c r="UPB1423" s="21"/>
      <c r="UPC1423" s="21"/>
      <c r="UPD1423" s="21"/>
      <c r="UPE1423" s="21"/>
      <c r="UPF1423" s="21"/>
      <c r="UPG1423" s="21"/>
      <c r="UPH1423" s="21"/>
      <c r="UPI1423" s="21"/>
      <c r="UPJ1423" s="21"/>
      <c r="UPK1423" s="21"/>
      <c r="UPL1423" s="21"/>
      <c r="UPM1423" s="21"/>
      <c r="UPN1423" s="21"/>
      <c r="UPO1423" s="21"/>
      <c r="UPP1423" s="21"/>
      <c r="UPQ1423" s="21"/>
      <c r="UPR1423" s="21"/>
      <c r="UPS1423" s="21"/>
      <c r="UPT1423" s="21"/>
      <c r="UPU1423" s="21"/>
      <c r="UPV1423" s="21"/>
      <c r="UPW1423" s="21"/>
      <c r="UPX1423" s="21"/>
      <c r="UPY1423" s="21"/>
      <c r="UPZ1423" s="21"/>
      <c r="UQA1423" s="21"/>
      <c r="UQB1423" s="21"/>
      <c r="UQC1423" s="21"/>
      <c r="UQD1423" s="21"/>
      <c r="UQE1423" s="21"/>
      <c r="UQF1423" s="21"/>
      <c r="UQG1423" s="21"/>
      <c r="UQH1423" s="21"/>
      <c r="UQI1423" s="21"/>
      <c r="UQJ1423" s="21"/>
      <c r="UQK1423" s="21"/>
      <c r="UQL1423" s="21"/>
      <c r="UQM1423" s="21"/>
      <c r="UQN1423" s="21"/>
      <c r="UQO1423" s="21"/>
      <c r="UQP1423" s="21"/>
      <c r="UQQ1423" s="21"/>
      <c r="UQR1423" s="21"/>
      <c r="UQS1423" s="21"/>
      <c r="UQT1423" s="21"/>
      <c r="UQU1423" s="21"/>
      <c r="UQV1423" s="21"/>
      <c r="UQW1423" s="21"/>
      <c r="UQX1423" s="21"/>
      <c r="UQY1423" s="21"/>
      <c r="UQZ1423" s="21"/>
      <c r="URA1423" s="21"/>
      <c r="URB1423" s="21"/>
      <c r="URC1423" s="21"/>
      <c r="URD1423" s="21"/>
      <c r="URE1423" s="21"/>
      <c r="URF1423" s="21"/>
      <c r="URG1423" s="21"/>
      <c r="URH1423" s="21"/>
      <c r="URI1423" s="21"/>
      <c r="URJ1423" s="21"/>
      <c r="URK1423" s="21"/>
      <c r="URL1423" s="21"/>
      <c r="URM1423" s="21"/>
      <c r="URN1423" s="21"/>
      <c r="URO1423" s="21"/>
      <c r="URP1423" s="21"/>
      <c r="URQ1423" s="21"/>
      <c r="URR1423" s="21"/>
      <c r="URS1423" s="21"/>
      <c r="URT1423" s="21"/>
      <c r="URU1423" s="21"/>
      <c r="URV1423" s="21"/>
      <c r="URW1423" s="21"/>
      <c r="URX1423" s="21"/>
      <c r="URY1423" s="21"/>
      <c r="URZ1423" s="21"/>
      <c r="USA1423" s="21"/>
      <c r="USB1423" s="21"/>
      <c r="USC1423" s="21"/>
      <c r="USD1423" s="21"/>
      <c r="USE1423" s="21"/>
      <c r="USF1423" s="21"/>
      <c r="USG1423" s="21"/>
      <c r="USH1423" s="21"/>
      <c r="USI1423" s="21"/>
      <c r="USJ1423" s="21"/>
      <c r="USK1423" s="21"/>
      <c r="USL1423" s="21"/>
      <c r="USM1423" s="21"/>
      <c r="USN1423" s="21"/>
      <c r="USO1423" s="21"/>
      <c r="USP1423" s="21"/>
      <c r="USQ1423" s="21"/>
      <c r="USR1423" s="21"/>
      <c r="USS1423" s="21"/>
      <c r="UST1423" s="21"/>
      <c r="USU1423" s="21"/>
      <c r="USV1423" s="21"/>
      <c r="USW1423" s="21"/>
      <c r="USX1423" s="21"/>
      <c r="USY1423" s="21"/>
      <c r="USZ1423" s="21"/>
      <c r="UTA1423" s="21"/>
      <c r="UTB1423" s="21"/>
      <c r="UTC1423" s="21"/>
      <c r="UTD1423" s="21"/>
      <c r="UTE1423" s="21"/>
      <c r="UTF1423" s="21"/>
      <c r="UTG1423" s="21"/>
      <c r="UTH1423" s="21"/>
      <c r="UTI1423" s="21"/>
      <c r="UTJ1423" s="21"/>
      <c r="UTK1423" s="21"/>
      <c r="UTL1423" s="21"/>
      <c r="UTM1423" s="21"/>
      <c r="UTN1423" s="21"/>
      <c r="UTO1423" s="21"/>
      <c r="UTP1423" s="21"/>
      <c r="UTQ1423" s="21"/>
      <c r="UTR1423" s="21"/>
      <c r="UTS1423" s="21"/>
      <c r="UTT1423" s="21"/>
      <c r="UTU1423" s="21"/>
      <c r="UTV1423" s="21"/>
      <c r="UTW1423" s="21"/>
      <c r="UTX1423" s="21"/>
      <c r="UTY1423" s="21"/>
      <c r="UTZ1423" s="21"/>
      <c r="UUA1423" s="21"/>
      <c r="UUB1423" s="21"/>
      <c r="UUC1423" s="21"/>
      <c r="UUD1423" s="21"/>
      <c r="UUE1423" s="21"/>
      <c r="UUF1423" s="21"/>
      <c r="UUG1423" s="21"/>
      <c r="UUH1423" s="21"/>
      <c r="UUI1423" s="21"/>
      <c r="UUJ1423" s="21"/>
      <c r="UUK1423" s="21"/>
      <c r="UUL1423" s="21"/>
      <c r="UUM1423" s="21"/>
      <c r="UUN1423" s="21"/>
      <c r="UUO1423" s="21"/>
      <c r="UUP1423" s="21"/>
      <c r="UUQ1423" s="21"/>
      <c r="UUR1423" s="21"/>
      <c r="UUS1423" s="21"/>
      <c r="UUT1423" s="21"/>
      <c r="UUU1423" s="21"/>
      <c r="UUV1423" s="21"/>
      <c r="UUW1423" s="21"/>
      <c r="UUX1423" s="21"/>
      <c r="UUY1423" s="21"/>
      <c r="UUZ1423" s="21"/>
      <c r="UVA1423" s="21"/>
      <c r="UVB1423" s="21"/>
      <c r="UVC1423" s="21"/>
      <c r="UVD1423" s="21"/>
      <c r="UVE1423" s="21"/>
      <c r="UVF1423" s="21"/>
      <c r="UVG1423" s="21"/>
      <c r="UVH1423" s="21"/>
      <c r="UVI1423" s="21"/>
      <c r="UVJ1423" s="21"/>
      <c r="UVK1423" s="21"/>
      <c r="UVL1423" s="21"/>
      <c r="UVM1423" s="21"/>
      <c r="UVN1423" s="21"/>
      <c r="UVO1423" s="21"/>
      <c r="UVP1423" s="21"/>
      <c r="UVQ1423" s="21"/>
      <c r="UVR1423" s="21"/>
      <c r="UVS1423" s="21"/>
      <c r="UVT1423" s="21"/>
      <c r="UVU1423" s="21"/>
      <c r="UVV1423" s="21"/>
      <c r="UVW1423" s="21"/>
      <c r="UVX1423" s="21"/>
      <c r="UVY1423" s="21"/>
      <c r="UVZ1423" s="21"/>
      <c r="UWA1423" s="21"/>
      <c r="UWB1423" s="21"/>
      <c r="UWC1423" s="21"/>
      <c r="UWD1423" s="21"/>
      <c r="UWE1423" s="21"/>
      <c r="UWF1423" s="21"/>
      <c r="UWG1423" s="21"/>
      <c r="UWH1423" s="21"/>
      <c r="UWI1423" s="21"/>
      <c r="UWJ1423" s="21"/>
      <c r="UWK1423" s="21"/>
      <c r="UWL1423" s="21"/>
      <c r="UWM1423" s="21"/>
      <c r="UWN1423" s="21"/>
      <c r="UWO1423" s="21"/>
      <c r="UWP1423" s="21"/>
      <c r="UWQ1423" s="21"/>
      <c r="UWR1423" s="21"/>
      <c r="UWS1423" s="21"/>
      <c r="UWT1423" s="21"/>
      <c r="UWU1423" s="21"/>
      <c r="UWV1423" s="21"/>
      <c r="UWW1423" s="21"/>
      <c r="UWX1423" s="21"/>
      <c r="UWY1423" s="21"/>
      <c r="UWZ1423" s="21"/>
      <c r="UXA1423" s="21"/>
      <c r="UXB1423" s="21"/>
      <c r="UXC1423" s="21"/>
      <c r="UXD1423" s="21"/>
      <c r="UXE1423" s="21"/>
      <c r="UXF1423" s="21"/>
      <c r="UXG1423" s="21"/>
      <c r="UXH1423" s="21"/>
      <c r="UXI1423" s="21"/>
      <c r="UXJ1423" s="21"/>
      <c r="UXK1423" s="21"/>
      <c r="UXL1423" s="21"/>
      <c r="UXM1423" s="21"/>
      <c r="UXN1423" s="21"/>
      <c r="UXO1423" s="21"/>
      <c r="UXP1423" s="21"/>
      <c r="UXQ1423" s="21"/>
      <c r="UXR1423" s="21"/>
      <c r="UXS1423" s="21"/>
      <c r="UXT1423" s="21"/>
      <c r="UXU1423" s="21"/>
      <c r="UXV1423" s="21"/>
      <c r="UXW1423" s="21"/>
      <c r="UXX1423" s="21"/>
      <c r="UXY1423" s="21"/>
      <c r="UXZ1423" s="21"/>
      <c r="UYA1423" s="21"/>
      <c r="UYB1423" s="21"/>
      <c r="UYC1423" s="21"/>
      <c r="UYD1423" s="21"/>
      <c r="UYE1423" s="21"/>
      <c r="UYF1423" s="21"/>
      <c r="UYG1423" s="21"/>
      <c r="UYH1423" s="21"/>
      <c r="UYI1423" s="21"/>
      <c r="UYJ1423" s="21"/>
      <c r="UYK1423" s="21"/>
      <c r="UYL1423" s="21"/>
      <c r="UYM1423" s="21"/>
      <c r="UYN1423" s="21"/>
      <c r="UYO1423" s="21"/>
      <c r="UYP1423" s="21"/>
      <c r="UYQ1423" s="21"/>
      <c r="UYR1423" s="21"/>
      <c r="UYS1423" s="21"/>
      <c r="UYT1423" s="21"/>
      <c r="UYU1423" s="21"/>
      <c r="UYV1423" s="21"/>
      <c r="UYW1423" s="21"/>
      <c r="UYX1423" s="21"/>
      <c r="UYY1423" s="21"/>
      <c r="UYZ1423" s="21"/>
      <c r="UZA1423" s="21"/>
      <c r="UZB1423" s="21"/>
      <c r="UZC1423" s="21"/>
      <c r="UZD1423" s="21"/>
      <c r="UZE1423" s="21"/>
      <c r="UZF1423" s="21"/>
      <c r="UZG1423" s="21"/>
      <c r="UZH1423" s="21"/>
      <c r="UZI1423" s="21"/>
      <c r="UZJ1423" s="21"/>
      <c r="UZK1423" s="21"/>
      <c r="UZL1423" s="21"/>
      <c r="UZM1423" s="21"/>
      <c r="UZN1423" s="21"/>
      <c r="UZO1423" s="21"/>
      <c r="UZP1423" s="21"/>
      <c r="UZQ1423" s="21"/>
      <c r="UZR1423" s="21"/>
      <c r="UZS1423" s="21"/>
      <c r="UZT1423" s="21"/>
      <c r="UZU1423" s="21"/>
      <c r="UZV1423" s="21"/>
      <c r="UZW1423" s="21"/>
      <c r="UZX1423" s="21"/>
      <c r="UZY1423" s="21"/>
      <c r="UZZ1423" s="21"/>
      <c r="VAA1423" s="21"/>
      <c r="VAB1423" s="21"/>
      <c r="VAC1423" s="21"/>
      <c r="VAD1423" s="21"/>
      <c r="VAE1423" s="21"/>
      <c r="VAF1423" s="21"/>
      <c r="VAG1423" s="21"/>
      <c r="VAH1423" s="21"/>
      <c r="VAI1423" s="21"/>
      <c r="VAJ1423" s="21"/>
      <c r="VAK1423" s="21"/>
      <c r="VAL1423" s="21"/>
      <c r="VAM1423" s="21"/>
      <c r="VAN1423" s="21"/>
      <c r="VAO1423" s="21"/>
      <c r="VAP1423" s="21"/>
      <c r="VAQ1423" s="21"/>
      <c r="VAR1423" s="21"/>
      <c r="VAS1423" s="21"/>
      <c r="VAT1423" s="21"/>
      <c r="VAU1423" s="21"/>
      <c r="VAV1423" s="21"/>
      <c r="VAW1423" s="21"/>
      <c r="VAX1423" s="21"/>
      <c r="VAY1423" s="21"/>
      <c r="VAZ1423" s="21"/>
      <c r="VBA1423" s="21"/>
      <c r="VBB1423" s="21"/>
      <c r="VBC1423" s="21"/>
      <c r="VBD1423" s="21"/>
      <c r="VBE1423" s="21"/>
      <c r="VBF1423" s="21"/>
      <c r="VBG1423" s="21"/>
      <c r="VBH1423" s="21"/>
      <c r="VBI1423" s="21"/>
      <c r="VBJ1423" s="21"/>
      <c r="VBK1423" s="21"/>
      <c r="VBL1423" s="21"/>
      <c r="VBM1423" s="21"/>
      <c r="VBN1423" s="21"/>
      <c r="VBO1423" s="21"/>
      <c r="VBP1423" s="21"/>
      <c r="VBQ1423" s="21"/>
      <c r="VBR1423" s="21"/>
      <c r="VBS1423" s="21"/>
      <c r="VBT1423" s="21"/>
      <c r="VBU1423" s="21"/>
      <c r="VBV1423" s="21"/>
      <c r="VBW1423" s="21"/>
      <c r="VBX1423" s="21"/>
      <c r="VBY1423" s="21"/>
      <c r="VBZ1423" s="21"/>
      <c r="VCA1423" s="21"/>
      <c r="VCB1423" s="21"/>
      <c r="VCC1423" s="21"/>
      <c r="VCD1423" s="21"/>
      <c r="VCE1423" s="21"/>
      <c r="VCF1423" s="21"/>
      <c r="VCG1423" s="21"/>
      <c r="VCH1423" s="21"/>
      <c r="VCI1423" s="21"/>
      <c r="VCJ1423" s="21"/>
      <c r="VCK1423" s="21"/>
      <c r="VCL1423" s="21"/>
      <c r="VCM1423" s="21"/>
      <c r="VCN1423" s="21"/>
      <c r="VCO1423" s="21"/>
      <c r="VCP1423" s="21"/>
      <c r="VCQ1423" s="21"/>
      <c r="VCR1423" s="21"/>
      <c r="VCS1423" s="21"/>
      <c r="VCT1423" s="21"/>
      <c r="VCU1423" s="21"/>
      <c r="VCV1423" s="21"/>
      <c r="VCW1423" s="21"/>
      <c r="VCX1423" s="21"/>
      <c r="VCY1423" s="21"/>
      <c r="VCZ1423" s="21"/>
      <c r="VDA1423" s="21"/>
      <c r="VDB1423" s="21"/>
      <c r="VDC1423" s="21"/>
      <c r="VDD1423" s="21"/>
      <c r="VDE1423" s="21"/>
      <c r="VDF1423" s="21"/>
      <c r="VDG1423" s="21"/>
      <c r="VDH1423" s="21"/>
      <c r="VDI1423" s="21"/>
      <c r="VDJ1423" s="21"/>
      <c r="VDK1423" s="21"/>
      <c r="VDL1423" s="21"/>
      <c r="VDM1423" s="21"/>
      <c r="VDN1423" s="21"/>
      <c r="VDO1423" s="21"/>
      <c r="VDP1423" s="21"/>
      <c r="VDQ1423" s="21"/>
      <c r="VDR1423" s="21"/>
      <c r="VDS1423" s="21"/>
      <c r="VDT1423" s="21"/>
      <c r="VDU1423" s="21"/>
      <c r="VDV1423" s="21"/>
      <c r="VDW1423" s="21"/>
      <c r="VDX1423" s="21"/>
      <c r="VDY1423" s="21"/>
      <c r="VDZ1423" s="21"/>
      <c r="VEA1423" s="21"/>
      <c r="VEB1423" s="21"/>
      <c r="VEC1423" s="21"/>
      <c r="VED1423" s="21"/>
      <c r="VEE1423" s="21"/>
      <c r="VEF1423" s="21"/>
      <c r="VEG1423" s="21"/>
      <c r="VEH1423" s="21"/>
      <c r="VEI1423" s="21"/>
      <c r="VEJ1423" s="21"/>
      <c r="VEK1423" s="21"/>
      <c r="VEL1423" s="21"/>
      <c r="VEM1423" s="21"/>
      <c r="VEN1423" s="21"/>
      <c r="VEO1423" s="21"/>
      <c r="VEP1423" s="21"/>
      <c r="VEQ1423" s="21"/>
      <c r="VER1423" s="21"/>
      <c r="VES1423" s="21"/>
      <c r="VET1423" s="21"/>
      <c r="VEU1423" s="21"/>
      <c r="VEV1423" s="21"/>
      <c r="VEW1423" s="21"/>
      <c r="VEX1423" s="21"/>
      <c r="VEY1423" s="21"/>
      <c r="VEZ1423" s="21"/>
      <c r="VFA1423" s="21"/>
      <c r="VFB1423" s="21"/>
      <c r="VFC1423" s="21"/>
      <c r="VFD1423" s="21"/>
      <c r="VFE1423" s="21"/>
      <c r="VFF1423" s="21"/>
      <c r="VFG1423" s="21"/>
      <c r="VFH1423" s="21"/>
      <c r="VFI1423" s="21"/>
      <c r="VFJ1423" s="21"/>
      <c r="VFK1423" s="21"/>
      <c r="VFL1423" s="21"/>
      <c r="VFM1423" s="21"/>
      <c r="VFN1423" s="21"/>
      <c r="VFO1423" s="21"/>
      <c r="VFP1423" s="21"/>
      <c r="VFQ1423" s="21"/>
      <c r="VFR1423" s="21"/>
      <c r="VFS1423" s="21"/>
      <c r="VFT1423" s="21"/>
      <c r="VFU1423" s="21"/>
      <c r="VFV1423" s="21"/>
      <c r="VFW1423" s="21"/>
      <c r="VFX1423" s="21"/>
      <c r="VFY1423" s="21"/>
      <c r="VFZ1423" s="21"/>
      <c r="VGA1423" s="21"/>
      <c r="VGB1423" s="21"/>
      <c r="VGC1423" s="21"/>
      <c r="VGD1423" s="21"/>
      <c r="VGE1423" s="21"/>
      <c r="VGF1423" s="21"/>
      <c r="VGG1423" s="21"/>
      <c r="VGH1423" s="21"/>
      <c r="VGI1423" s="21"/>
      <c r="VGJ1423" s="21"/>
      <c r="VGK1423" s="21"/>
      <c r="VGL1423" s="21"/>
      <c r="VGM1423" s="21"/>
      <c r="VGN1423" s="21"/>
      <c r="VGO1423" s="21"/>
      <c r="VGP1423" s="21"/>
      <c r="VGQ1423" s="21"/>
      <c r="VGR1423" s="21"/>
      <c r="VGS1423" s="21"/>
      <c r="VGT1423" s="21"/>
      <c r="VGU1423" s="21"/>
      <c r="VGV1423" s="21"/>
      <c r="VGW1423" s="21"/>
      <c r="VGX1423" s="21"/>
      <c r="VGY1423" s="21"/>
      <c r="VGZ1423" s="21"/>
      <c r="VHA1423" s="21"/>
      <c r="VHB1423" s="21"/>
      <c r="VHC1423" s="21"/>
      <c r="VHD1423" s="21"/>
      <c r="VHE1423" s="21"/>
      <c r="VHF1423" s="21"/>
      <c r="VHG1423" s="21"/>
      <c r="VHH1423" s="21"/>
      <c r="VHI1423" s="21"/>
      <c r="VHJ1423" s="21"/>
      <c r="VHK1423" s="21"/>
      <c r="VHL1423" s="21"/>
      <c r="VHM1423" s="21"/>
      <c r="VHN1423" s="21"/>
      <c r="VHO1423" s="21"/>
      <c r="VHP1423" s="21"/>
      <c r="VHQ1423" s="21"/>
      <c r="VHR1423" s="21"/>
      <c r="VHS1423" s="21"/>
      <c r="VHT1423" s="21"/>
      <c r="VHU1423" s="21"/>
      <c r="VHV1423" s="21"/>
      <c r="VHW1423" s="21"/>
      <c r="VHX1423" s="21"/>
      <c r="VHY1423" s="21"/>
      <c r="VHZ1423" s="21"/>
      <c r="VIA1423" s="21"/>
      <c r="VIB1423" s="21"/>
      <c r="VIC1423" s="21"/>
      <c r="VID1423" s="21"/>
      <c r="VIE1423" s="21"/>
      <c r="VIF1423" s="21"/>
      <c r="VIG1423" s="21"/>
      <c r="VIH1423" s="21"/>
      <c r="VII1423" s="21"/>
      <c r="VIJ1423" s="21"/>
      <c r="VIK1423" s="21"/>
      <c r="VIL1423" s="21"/>
      <c r="VIM1423" s="21"/>
      <c r="VIN1423" s="21"/>
      <c r="VIO1423" s="21"/>
      <c r="VIP1423" s="21"/>
      <c r="VIQ1423" s="21"/>
      <c r="VIR1423" s="21"/>
      <c r="VIS1423" s="21"/>
      <c r="VIT1423" s="21"/>
      <c r="VIU1423" s="21"/>
      <c r="VIV1423" s="21"/>
      <c r="VIW1423" s="21"/>
      <c r="VIX1423" s="21"/>
      <c r="VIY1423" s="21"/>
      <c r="VIZ1423" s="21"/>
      <c r="VJA1423" s="21"/>
      <c r="VJB1423" s="21"/>
      <c r="VJC1423" s="21"/>
      <c r="VJD1423" s="21"/>
      <c r="VJE1423" s="21"/>
      <c r="VJF1423" s="21"/>
      <c r="VJG1423" s="21"/>
      <c r="VJH1423" s="21"/>
      <c r="VJI1423" s="21"/>
      <c r="VJJ1423" s="21"/>
      <c r="VJK1423" s="21"/>
      <c r="VJL1423" s="21"/>
      <c r="VJM1423" s="21"/>
      <c r="VJN1423" s="21"/>
      <c r="VJO1423" s="21"/>
      <c r="VJP1423" s="21"/>
      <c r="VJQ1423" s="21"/>
      <c r="VJR1423" s="21"/>
      <c r="VJS1423" s="21"/>
      <c r="VJT1423" s="21"/>
      <c r="VJU1423" s="21"/>
      <c r="VJV1423" s="21"/>
      <c r="VJW1423" s="21"/>
      <c r="VJX1423" s="21"/>
      <c r="VJY1423" s="21"/>
      <c r="VJZ1423" s="21"/>
      <c r="VKA1423" s="21"/>
      <c r="VKB1423" s="21"/>
      <c r="VKC1423" s="21"/>
      <c r="VKD1423" s="21"/>
      <c r="VKE1423" s="21"/>
      <c r="VKF1423" s="21"/>
      <c r="VKG1423" s="21"/>
      <c r="VKH1423" s="21"/>
      <c r="VKI1423" s="21"/>
      <c r="VKJ1423" s="21"/>
      <c r="VKK1423" s="21"/>
      <c r="VKL1423" s="21"/>
      <c r="VKM1423" s="21"/>
      <c r="VKN1423" s="21"/>
      <c r="VKO1423" s="21"/>
      <c r="VKP1423" s="21"/>
      <c r="VKQ1423" s="21"/>
      <c r="VKR1423" s="21"/>
      <c r="VKS1423" s="21"/>
      <c r="VKT1423" s="21"/>
      <c r="VKU1423" s="21"/>
      <c r="VKV1423" s="21"/>
      <c r="VKW1423" s="21"/>
      <c r="VKX1423" s="21"/>
      <c r="VKY1423" s="21"/>
      <c r="VKZ1423" s="21"/>
      <c r="VLA1423" s="21"/>
      <c r="VLB1423" s="21"/>
      <c r="VLC1423" s="21"/>
      <c r="VLD1423" s="21"/>
      <c r="VLE1423" s="21"/>
      <c r="VLF1423" s="21"/>
      <c r="VLG1423" s="21"/>
      <c r="VLH1423" s="21"/>
      <c r="VLI1423" s="21"/>
      <c r="VLJ1423" s="21"/>
      <c r="VLK1423" s="21"/>
      <c r="VLL1423" s="21"/>
      <c r="VLM1423" s="21"/>
      <c r="VLN1423" s="21"/>
      <c r="VLO1423" s="21"/>
      <c r="VLP1423" s="21"/>
      <c r="VLQ1423" s="21"/>
      <c r="VLR1423" s="21"/>
      <c r="VLS1423" s="21"/>
      <c r="VLT1423" s="21"/>
      <c r="VLU1423" s="21"/>
      <c r="VLV1423" s="21"/>
      <c r="VLW1423" s="21"/>
      <c r="VLX1423" s="21"/>
      <c r="VLY1423" s="21"/>
      <c r="VLZ1423" s="21"/>
      <c r="VMA1423" s="21"/>
      <c r="VMB1423" s="21"/>
      <c r="VMC1423" s="21"/>
      <c r="VMD1423" s="21"/>
      <c r="VME1423" s="21"/>
      <c r="VMF1423" s="21"/>
      <c r="VMG1423" s="21"/>
      <c r="VMH1423" s="21"/>
      <c r="VMI1423" s="21"/>
      <c r="VMJ1423" s="21"/>
      <c r="VMK1423" s="21"/>
      <c r="VML1423" s="21"/>
      <c r="VMM1423" s="21"/>
      <c r="VMN1423" s="21"/>
      <c r="VMO1423" s="21"/>
      <c r="VMP1423" s="21"/>
      <c r="VMQ1423" s="21"/>
      <c r="VMR1423" s="21"/>
      <c r="VMS1423" s="21"/>
      <c r="VMT1423" s="21"/>
      <c r="VMU1423" s="21"/>
      <c r="VMV1423" s="21"/>
      <c r="VMW1423" s="21"/>
      <c r="VMX1423" s="21"/>
      <c r="VMY1423" s="21"/>
      <c r="VMZ1423" s="21"/>
      <c r="VNA1423" s="21"/>
      <c r="VNB1423" s="21"/>
      <c r="VNC1423" s="21"/>
      <c r="VND1423" s="21"/>
      <c r="VNE1423" s="21"/>
      <c r="VNF1423" s="21"/>
      <c r="VNG1423" s="21"/>
      <c r="VNH1423" s="21"/>
      <c r="VNI1423" s="21"/>
      <c r="VNJ1423" s="21"/>
      <c r="VNK1423" s="21"/>
      <c r="VNL1423" s="21"/>
      <c r="VNM1423" s="21"/>
      <c r="VNN1423" s="21"/>
      <c r="VNO1423" s="21"/>
      <c r="VNP1423" s="21"/>
      <c r="VNQ1423" s="21"/>
      <c r="VNR1423" s="21"/>
      <c r="VNS1423" s="21"/>
      <c r="VNT1423" s="21"/>
      <c r="VNU1423" s="21"/>
      <c r="VNV1423" s="21"/>
      <c r="VNW1423" s="21"/>
      <c r="VNX1423" s="21"/>
      <c r="VNY1423" s="21"/>
      <c r="VNZ1423" s="21"/>
      <c r="VOA1423" s="21"/>
      <c r="VOB1423" s="21"/>
      <c r="VOC1423" s="21"/>
      <c r="VOD1423" s="21"/>
      <c r="VOE1423" s="21"/>
      <c r="VOF1423" s="21"/>
      <c r="VOG1423" s="21"/>
      <c r="VOH1423" s="21"/>
      <c r="VOI1423" s="21"/>
      <c r="VOJ1423" s="21"/>
      <c r="VOK1423" s="21"/>
      <c r="VOL1423" s="21"/>
      <c r="VOM1423" s="21"/>
      <c r="VON1423" s="21"/>
      <c r="VOO1423" s="21"/>
      <c r="VOP1423" s="21"/>
      <c r="VOQ1423" s="21"/>
      <c r="VOR1423" s="21"/>
      <c r="VOS1423" s="21"/>
      <c r="VOT1423" s="21"/>
      <c r="VOU1423" s="21"/>
      <c r="VOV1423" s="21"/>
      <c r="VOW1423" s="21"/>
      <c r="VOX1423" s="21"/>
      <c r="VOY1423" s="21"/>
      <c r="VOZ1423" s="21"/>
      <c r="VPA1423" s="21"/>
      <c r="VPB1423" s="21"/>
      <c r="VPC1423" s="21"/>
      <c r="VPD1423" s="21"/>
      <c r="VPE1423" s="21"/>
      <c r="VPF1423" s="21"/>
      <c r="VPG1423" s="21"/>
      <c r="VPH1423" s="21"/>
      <c r="VPI1423" s="21"/>
      <c r="VPJ1423" s="21"/>
      <c r="VPK1423" s="21"/>
      <c r="VPL1423" s="21"/>
      <c r="VPM1423" s="21"/>
      <c r="VPN1423" s="21"/>
      <c r="VPO1423" s="21"/>
      <c r="VPP1423" s="21"/>
      <c r="VPQ1423" s="21"/>
      <c r="VPR1423" s="21"/>
      <c r="VPS1423" s="21"/>
      <c r="VPT1423" s="21"/>
      <c r="VPU1423" s="21"/>
      <c r="VPV1423" s="21"/>
      <c r="VPW1423" s="21"/>
      <c r="VPX1423" s="21"/>
      <c r="VPY1423" s="21"/>
      <c r="VPZ1423" s="21"/>
      <c r="VQA1423" s="21"/>
      <c r="VQB1423" s="21"/>
      <c r="VQC1423" s="21"/>
      <c r="VQD1423" s="21"/>
      <c r="VQE1423" s="21"/>
      <c r="VQF1423" s="21"/>
      <c r="VQG1423" s="21"/>
      <c r="VQH1423" s="21"/>
      <c r="VQI1423" s="21"/>
      <c r="VQJ1423" s="21"/>
      <c r="VQK1423" s="21"/>
      <c r="VQL1423" s="21"/>
      <c r="VQM1423" s="21"/>
      <c r="VQN1423" s="21"/>
      <c r="VQO1423" s="21"/>
      <c r="VQP1423" s="21"/>
      <c r="VQQ1423" s="21"/>
      <c r="VQR1423" s="21"/>
      <c r="VQS1423" s="21"/>
      <c r="VQT1423" s="21"/>
      <c r="VQU1423" s="21"/>
      <c r="VQV1423" s="21"/>
      <c r="VQW1423" s="21"/>
      <c r="VQX1423" s="21"/>
      <c r="VQY1423" s="21"/>
      <c r="VQZ1423" s="21"/>
      <c r="VRA1423" s="21"/>
      <c r="VRB1423" s="21"/>
      <c r="VRC1423" s="21"/>
      <c r="VRD1423" s="21"/>
      <c r="VRE1423" s="21"/>
      <c r="VRF1423" s="21"/>
      <c r="VRG1423" s="21"/>
      <c r="VRH1423" s="21"/>
      <c r="VRI1423" s="21"/>
      <c r="VRJ1423" s="21"/>
      <c r="VRK1423" s="21"/>
      <c r="VRL1423" s="21"/>
      <c r="VRM1423" s="21"/>
      <c r="VRN1423" s="21"/>
      <c r="VRO1423" s="21"/>
      <c r="VRP1423" s="21"/>
      <c r="VRQ1423" s="21"/>
      <c r="VRR1423" s="21"/>
      <c r="VRS1423" s="21"/>
      <c r="VRT1423" s="21"/>
      <c r="VRU1423" s="21"/>
      <c r="VRV1423" s="21"/>
      <c r="VRW1423" s="21"/>
      <c r="VRX1423" s="21"/>
      <c r="VRY1423" s="21"/>
      <c r="VRZ1423" s="21"/>
      <c r="VSA1423" s="21"/>
      <c r="VSB1423" s="21"/>
      <c r="VSC1423" s="21"/>
      <c r="VSD1423" s="21"/>
      <c r="VSE1423" s="21"/>
      <c r="VSF1423" s="21"/>
      <c r="VSG1423" s="21"/>
      <c r="VSH1423" s="21"/>
      <c r="VSI1423" s="21"/>
      <c r="VSJ1423" s="21"/>
      <c r="VSK1423" s="21"/>
      <c r="VSL1423" s="21"/>
      <c r="VSM1423" s="21"/>
      <c r="VSN1423" s="21"/>
      <c r="VSO1423" s="21"/>
      <c r="VSP1423" s="21"/>
      <c r="VSQ1423" s="21"/>
      <c r="VSR1423" s="21"/>
      <c r="VSS1423" s="21"/>
      <c r="VST1423" s="21"/>
      <c r="VSU1423" s="21"/>
      <c r="VSV1423" s="21"/>
      <c r="VSW1423" s="21"/>
      <c r="VSX1423" s="21"/>
      <c r="VSY1423" s="21"/>
      <c r="VSZ1423" s="21"/>
      <c r="VTA1423" s="21"/>
      <c r="VTB1423" s="21"/>
      <c r="VTC1423" s="21"/>
      <c r="VTD1423" s="21"/>
      <c r="VTE1423" s="21"/>
      <c r="VTF1423" s="21"/>
      <c r="VTG1423" s="21"/>
      <c r="VTH1423" s="21"/>
      <c r="VTI1423" s="21"/>
      <c r="VTJ1423" s="21"/>
      <c r="VTK1423" s="21"/>
      <c r="VTL1423" s="21"/>
      <c r="VTM1423" s="21"/>
      <c r="VTN1423" s="21"/>
      <c r="VTO1423" s="21"/>
      <c r="VTP1423" s="21"/>
      <c r="VTQ1423" s="21"/>
      <c r="VTR1423" s="21"/>
      <c r="VTS1423" s="21"/>
      <c r="VTT1423" s="21"/>
      <c r="VTU1423" s="21"/>
      <c r="VTV1423" s="21"/>
      <c r="VTW1423" s="21"/>
      <c r="VTX1423" s="21"/>
      <c r="VTY1423" s="21"/>
      <c r="VTZ1423" s="21"/>
      <c r="VUA1423" s="21"/>
      <c r="VUB1423" s="21"/>
      <c r="VUC1423" s="21"/>
      <c r="VUD1423" s="21"/>
      <c r="VUE1423" s="21"/>
      <c r="VUF1423" s="21"/>
      <c r="VUG1423" s="21"/>
      <c r="VUH1423" s="21"/>
      <c r="VUI1423" s="21"/>
      <c r="VUJ1423" s="21"/>
      <c r="VUK1423" s="21"/>
      <c r="VUL1423" s="21"/>
      <c r="VUM1423" s="21"/>
      <c r="VUN1423" s="21"/>
      <c r="VUO1423" s="21"/>
      <c r="VUP1423" s="21"/>
      <c r="VUQ1423" s="21"/>
      <c r="VUR1423" s="21"/>
      <c r="VUS1423" s="21"/>
      <c r="VUT1423" s="21"/>
      <c r="VUU1423" s="21"/>
      <c r="VUV1423" s="21"/>
      <c r="VUW1423" s="21"/>
      <c r="VUX1423" s="21"/>
      <c r="VUY1423" s="21"/>
      <c r="VUZ1423" s="21"/>
      <c r="VVA1423" s="21"/>
      <c r="VVB1423" s="21"/>
      <c r="VVC1423" s="21"/>
      <c r="VVD1423" s="21"/>
      <c r="VVE1423" s="21"/>
      <c r="VVF1423" s="21"/>
      <c r="VVG1423" s="21"/>
      <c r="VVH1423" s="21"/>
      <c r="VVI1423" s="21"/>
      <c r="VVJ1423" s="21"/>
      <c r="VVK1423" s="21"/>
      <c r="VVL1423" s="21"/>
      <c r="VVM1423" s="21"/>
      <c r="VVN1423" s="21"/>
      <c r="VVO1423" s="21"/>
      <c r="VVP1423" s="21"/>
      <c r="VVQ1423" s="21"/>
      <c r="VVR1423" s="21"/>
      <c r="VVS1423" s="21"/>
      <c r="VVT1423" s="21"/>
      <c r="VVU1423" s="21"/>
      <c r="VVV1423" s="21"/>
      <c r="VVW1423" s="21"/>
      <c r="VVX1423" s="21"/>
      <c r="VVY1423" s="21"/>
      <c r="VVZ1423" s="21"/>
      <c r="VWA1423" s="21"/>
      <c r="VWB1423" s="21"/>
      <c r="VWC1423" s="21"/>
      <c r="VWD1423" s="21"/>
      <c r="VWE1423" s="21"/>
      <c r="VWF1423" s="21"/>
      <c r="VWG1423" s="21"/>
      <c r="VWH1423" s="21"/>
      <c r="VWI1423" s="21"/>
      <c r="VWJ1423" s="21"/>
      <c r="VWK1423" s="21"/>
      <c r="VWL1423" s="21"/>
      <c r="VWM1423" s="21"/>
      <c r="VWN1423" s="21"/>
      <c r="VWO1423" s="21"/>
      <c r="VWP1423" s="21"/>
      <c r="VWQ1423" s="21"/>
      <c r="VWR1423" s="21"/>
      <c r="VWS1423" s="21"/>
      <c r="VWT1423" s="21"/>
      <c r="VWU1423" s="21"/>
      <c r="VWV1423" s="21"/>
      <c r="VWW1423" s="21"/>
      <c r="VWX1423" s="21"/>
      <c r="VWY1423" s="21"/>
      <c r="VWZ1423" s="21"/>
      <c r="VXA1423" s="21"/>
      <c r="VXB1423" s="21"/>
      <c r="VXC1423" s="21"/>
      <c r="VXD1423" s="21"/>
      <c r="VXE1423" s="21"/>
      <c r="VXF1423" s="21"/>
      <c r="VXG1423" s="21"/>
      <c r="VXH1423" s="21"/>
      <c r="VXI1423" s="21"/>
      <c r="VXJ1423" s="21"/>
      <c r="VXK1423" s="21"/>
      <c r="VXL1423" s="21"/>
      <c r="VXM1423" s="21"/>
      <c r="VXN1423" s="21"/>
      <c r="VXO1423" s="21"/>
      <c r="VXP1423" s="21"/>
      <c r="VXQ1423" s="21"/>
      <c r="VXR1423" s="21"/>
      <c r="VXS1423" s="21"/>
      <c r="VXT1423" s="21"/>
      <c r="VXU1423" s="21"/>
      <c r="VXV1423" s="21"/>
      <c r="VXW1423" s="21"/>
      <c r="VXX1423" s="21"/>
      <c r="VXY1423" s="21"/>
      <c r="VXZ1423" s="21"/>
      <c r="VYA1423" s="21"/>
      <c r="VYB1423" s="21"/>
      <c r="VYC1423" s="21"/>
      <c r="VYD1423" s="21"/>
      <c r="VYE1423" s="21"/>
      <c r="VYF1423" s="21"/>
      <c r="VYG1423" s="21"/>
      <c r="VYH1423" s="21"/>
      <c r="VYI1423" s="21"/>
      <c r="VYJ1423" s="21"/>
      <c r="VYK1423" s="21"/>
      <c r="VYL1423" s="21"/>
      <c r="VYM1423" s="21"/>
      <c r="VYN1423" s="21"/>
      <c r="VYO1423" s="21"/>
      <c r="VYP1423" s="21"/>
      <c r="VYQ1423" s="21"/>
      <c r="VYR1423" s="21"/>
      <c r="VYS1423" s="21"/>
      <c r="VYT1423" s="21"/>
      <c r="VYU1423" s="21"/>
      <c r="VYV1423" s="21"/>
      <c r="VYW1423" s="21"/>
      <c r="VYX1423" s="21"/>
      <c r="VYY1423" s="21"/>
      <c r="VYZ1423" s="21"/>
      <c r="VZA1423" s="21"/>
      <c r="VZB1423" s="21"/>
      <c r="VZC1423" s="21"/>
      <c r="VZD1423" s="21"/>
      <c r="VZE1423" s="21"/>
      <c r="VZF1423" s="21"/>
      <c r="VZG1423" s="21"/>
      <c r="VZH1423" s="21"/>
      <c r="VZI1423" s="21"/>
      <c r="VZJ1423" s="21"/>
      <c r="VZK1423" s="21"/>
      <c r="VZL1423" s="21"/>
      <c r="VZM1423" s="21"/>
      <c r="VZN1423" s="21"/>
      <c r="VZO1423" s="21"/>
      <c r="VZP1423" s="21"/>
      <c r="VZQ1423" s="21"/>
      <c r="VZR1423" s="21"/>
      <c r="VZS1423" s="21"/>
      <c r="VZT1423" s="21"/>
      <c r="VZU1423" s="21"/>
      <c r="VZV1423" s="21"/>
      <c r="VZW1423" s="21"/>
      <c r="VZX1423" s="21"/>
      <c r="VZY1423" s="21"/>
      <c r="VZZ1423" s="21"/>
      <c r="WAA1423" s="21"/>
      <c r="WAB1423" s="21"/>
      <c r="WAC1423" s="21"/>
      <c r="WAD1423" s="21"/>
      <c r="WAE1423" s="21"/>
      <c r="WAF1423" s="21"/>
      <c r="WAG1423" s="21"/>
      <c r="WAH1423" s="21"/>
      <c r="WAI1423" s="21"/>
      <c r="WAJ1423" s="21"/>
      <c r="WAK1423" s="21"/>
      <c r="WAL1423" s="21"/>
      <c r="WAM1423" s="21"/>
      <c r="WAN1423" s="21"/>
      <c r="WAO1423" s="21"/>
      <c r="WAP1423" s="21"/>
      <c r="WAQ1423" s="21"/>
      <c r="WAR1423" s="21"/>
      <c r="WAS1423" s="21"/>
      <c r="WAT1423" s="21"/>
      <c r="WAU1423" s="21"/>
      <c r="WAV1423" s="21"/>
      <c r="WAW1423" s="21"/>
      <c r="WAX1423" s="21"/>
      <c r="WAY1423" s="21"/>
      <c r="WAZ1423" s="21"/>
      <c r="WBA1423" s="21"/>
      <c r="WBB1423" s="21"/>
      <c r="WBC1423" s="21"/>
      <c r="WBD1423" s="21"/>
      <c r="WBE1423" s="21"/>
      <c r="WBF1423" s="21"/>
      <c r="WBG1423" s="21"/>
      <c r="WBH1423" s="21"/>
      <c r="WBI1423" s="21"/>
      <c r="WBJ1423" s="21"/>
      <c r="WBK1423" s="21"/>
      <c r="WBL1423" s="21"/>
      <c r="WBM1423" s="21"/>
      <c r="WBN1423" s="21"/>
      <c r="WBO1423" s="21"/>
      <c r="WBP1423" s="21"/>
      <c r="WBQ1423" s="21"/>
      <c r="WBR1423" s="21"/>
      <c r="WBS1423" s="21"/>
      <c r="WBT1423" s="21"/>
      <c r="WBU1423" s="21"/>
      <c r="WBV1423" s="21"/>
      <c r="WBW1423" s="21"/>
      <c r="WBX1423" s="21"/>
      <c r="WBY1423" s="21"/>
      <c r="WBZ1423" s="21"/>
      <c r="WCA1423" s="21"/>
      <c r="WCB1423" s="21"/>
      <c r="WCC1423" s="21"/>
      <c r="WCD1423" s="21"/>
      <c r="WCE1423" s="21"/>
      <c r="WCF1423" s="21"/>
      <c r="WCG1423" s="21"/>
      <c r="WCH1423" s="21"/>
      <c r="WCI1423" s="21"/>
      <c r="WCJ1423" s="21"/>
      <c r="WCK1423" s="21"/>
      <c r="WCL1423" s="21"/>
      <c r="WCM1423" s="21"/>
      <c r="WCN1423" s="21"/>
      <c r="WCO1423" s="21"/>
      <c r="WCP1423" s="21"/>
      <c r="WCQ1423" s="21"/>
      <c r="WCR1423" s="21"/>
      <c r="WCS1423" s="21"/>
      <c r="WCT1423" s="21"/>
      <c r="WCU1423" s="21"/>
      <c r="WCV1423" s="21"/>
      <c r="WCW1423" s="21"/>
      <c r="WCX1423" s="21"/>
      <c r="WCY1423" s="21"/>
      <c r="WCZ1423" s="21"/>
      <c r="WDA1423" s="21"/>
      <c r="WDB1423" s="21"/>
      <c r="WDC1423" s="21"/>
      <c r="WDD1423" s="21"/>
      <c r="WDE1423" s="21"/>
      <c r="WDF1423" s="21"/>
      <c r="WDG1423" s="21"/>
      <c r="WDH1423" s="21"/>
      <c r="WDI1423" s="21"/>
      <c r="WDJ1423" s="21"/>
      <c r="WDK1423" s="21"/>
      <c r="WDL1423" s="21"/>
      <c r="WDM1423" s="21"/>
      <c r="WDN1423" s="21"/>
      <c r="WDO1423" s="21"/>
      <c r="WDP1423" s="21"/>
      <c r="WDQ1423" s="21"/>
      <c r="WDR1423" s="21"/>
      <c r="WDS1423" s="21"/>
      <c r="WDT1423" s="21"/>
      <c r="WDU1423" s="21"/>
      <c r="WDV1423" s="21"/>
      <c r="WDW1423" s="21"/>
      <c r="WDX1423" s="21"/>
      <c r="WDY1423" s="21"/>
      <c r="WDZ1423" s="21"/>
      <c r="WEA1423" s="21"/>
      <c r="WEB1423" s="21"/>
      <c r="WEC1423" s="21"/>
      <c r="WED1423" s="21"/>
      <c r="WEE1423" s="21"/>
      <c r="WEF1423" s="21"/>
      <c r="WEG1423" s="21"/>
      <c r="WEH1423" s="21"/>
      <c r="WEI1423" s="21"/>
      <c r="WEJ1423" s="21"/>
      <c r="WEK1423" s="21"/>
      <c r="WEL1423" s="21"/>
      <c r="WEM1423" s="21"/>
      <c r="WEN1423" s="21"/>
      <c r="WEO1423" s="21"/>
      <c r="WEP1423" s="21"/>
      <c r="WEQ1423" s="21"/>
      <c r="WER1423" s="21"/>
      <c r="WES1423" s="21"/>
      <c r="WET1423" s="21"/>
      <c r="WEU1423" s="21"/>
      <c r="WEV1423" s="21"/>
      <c r="WEW1423" s="21"/>
      <c r="WEX1423" s="21"/>
      <c r="WEY1423" s="21"/>
      <c r="WEZ1423" s="21"/>
      <c r="WFA1423" s="21"/>
      <c r="WFB1423" s="21"/>
      <c r="WFC1423" s="21"/>
      <c r="WFD1423" s="21"/>
      <c r="WFE1423" s="21"/>
      <c r="WFF1423" s="21"/>
      <c r="WFG1423" s="21"/>
      <c r="WFH1423" s="21"/>
      <c r="WFI1423" s="21"/>
      <c r="WFJ1423" s="21"/>
      <c r="WFK1423" s="21"/>
      <c r="WFL1423" s="21"/>
      <c r="WFM1423" s="21"/>
      <c r="WFN1423" s="21"/>
      <c r="WFO1423" s="21"/>
      <c r="WFP1423" s="21"/>
      <c r="WFQ1423" s="21"/>
      <c r="WFR1423" s="21"/>
      <c r="WFS1423" s="21"/>
      <c r="WFT1423" s="21"/>
      <c r="WFU1423" s="21"/>
      <c r="WFV1423" s="21"/>
      <c r="WFW1423" s="21"/>
      <c r="WFX1423" s="21"/>
      <c r="WFY1423" s="21"/>
      <c r="WFZ1423" s="21"/>
      <c r="WGA1423" s="21"/>
      <c r="WGB1423" s="21"/>
      <c r="WGC1423" s="21"/>
      <c r="WGD1423" s="21"/>
      <c r="WGE1423" s="21"/>
      <c r="WGF1423" s="21"/>
      <c r="WGG1423" s="21"/>
      <c r="WGH1423" s="21"/>
      <c r="WGI1423" s="21"/>
      <c r="WGJ1423" s="21"/>
      <c r="WGK1423" s="21"/>
      <c r="WGL1423" s="21"/>
      <c r="WGM1423" s="21"/>
      <c r="WGN1423" s="21"/>
      <c r="WGO1423" s="21"/>
      <c r="WGP1423" s="21"/>
      <c r="WGQ1423" s="21"/>
      <c r="WGR1423" s="21"/>
      <c r="WGS1423" s="21"/>
      <c r="WGT1423" s="21"/>
      <c r="WGU1423" s="21"/>
      <c r="WGV1423" s="21"/>
      <c r="WGW1423" s="21"/>
      <c r="WGX1423" s="21"/>
      <c r="WGY1423" s="21"/>
      <c r="WGZ1423" s="21"/>
      <c r="WHA1423" s="21"/>
      <c r="WHB1423" s="21"/>
      <c r="WHC1423" s="21"/>
      <c r="WHD1423" s="21"/>
      <c r="WHE1423" s="21"/>
      <c r="WHF1423" s="21"/>
      <c r="WHG1423" s="21"/>
      <c r="WHH1423" s="21"/>
      <c r="WHI1423" s="21"/>
      <c r="WHJ1423" s="21"/>
      <c r="WHK1423" s="21"/>
      <c r="WHL1423" s="21"/>
      <c r="WHM1423" s="21"/>
      <c r="WHN1423" s="21"/>
      <c r="WHO1423" s="21"/>
      <c r="WHP1423" s="21"/>
      <c r="WHQ1423" s="21"/>
      <c r="WHR1423" s="21"/>
      <c r="WHS1423" s="21"/>
      <c r="WHT1423" s="21"/>
      <c r="WHU1423" s="21"/>
      <c r="WHV1423" s="21"/>
      <c r="WHW1423" s="21"/>
      <c r="WHX1423" s="21"/>
      <c r="WHY1423" s="21"/>
      <c r="WHZ1423" s="21"/>
      <c r="WIA1423" s="21"/>
      <c r="WIB1423" s="21"/>
      <c r="WIC1423" s="21"/>
      <c r="WID1423" s="21"/>
      <c r="WIE1423" s="21"/>
      <c r="WIF1423" s="21"/>
      <c r="WIG1423" s="21"/>
      <c r="WIH1423" s="21"/>
      <c r="WII1423" s="21"/>
      <c r="WIJ1423" s="21"/>
      <c r="WIK1423" s="21"/>
      <c r="WIL1423" s="21"/>
      <c r="WIM1423" s="21"/>
      <c r="WIN1423" s="21"/>
      <c r="WIO1423" s="21"/>
      <c r="WIP1423" s="21"/>
      <c r="WIQ1423" s="21"/>
      <c r="WIR1423" s="21"/>
      <c r="WIS1423" s="21"/>
      <c r="WIT1423" s="21"/>
      <c r="WIU1423" s="21"/>
      <c r="WIV1423" s="21"/>
      <c r="WIW1423" s="21"/>
      <c r="WIX1423" s="21"/>
      <c r="WIY1423" s="21"/>
      <c r="WIZ1423" s="21"/>
      <c r="WJA1423" s="21"/>
      <c r="WJB1423" s="21"/>
      <c r="WJC1423" s="21"/>
      <c r="WJD1423" s="21"/>
      <c r="WJE1423" s="21"/>
      <c r="WJF1423" s="21"/>
      <c r="WJG1423" s="21"/>
      <c r="WJH1423" s="21"/>
      <c r="WJI1423" s="21"/>
      <c r="WJJ1423" s="21"/>
      <c r="WJK1423" s="21"/>
      <c r="WJL1423" s="21"/>
      <c r="WJM1423" s="21"/>
      <c r="WJN1423" s="21"/>
      <c r="WJO1423" s="21"/>
      <c r="WJP1423" s="21"/>
      <c r="WJQ1423" s="21"/>
      <c r="WJR1423" s="21"/>
      <c r="WJS1423" s="21"/>
      <c r="WJT1423" s="21"/>
      <c r="WJU1423" s="21"/>
      <c r="WJV1423" s="21"/>
      <c r="WJW1423" s="21"/>
      <c r="WJX1423" s="21"/>
      <c r="WJY1423" s="21"/>
      <c r="WJZ1423" s="21"/>
      <c r="WKA1423" s="21"/>
      <c r="WKB1423" s="21"/>
      <c r="WKC1423" s="21"/>
      <c r="WKD1423" s="21"/>
      <c r="WKE1423" s="21"/>
      <c r="WKF1423" s="21"/>
      <c r="WKG1423" s="21"/>
      <c r="WKH1423" s="21"/>
      <c r="WKI1423" s="21"/>
      <c r="WKJ1423" s="21"/>
      <c r="WKK1423" s="21"/>
      <c r="WKL1423" s="21"/>
      <c r="WKM1423" s="21"/>
      <c r="WKN1423" s="21"/>
      <c r="WKO1423" s="21"/>
      <c r="WKP1423" s="21"/>
      <c r="WKQ1423" s="21"/>
      <c r="WKR1423" s="21"/>
      <c r="WKS1423" s="21"/>
      <c r="WKT1423" s="21"/>
      <c r="WKU1423" s="21"/>
      <c r="WKV1423" s="21"/>
      <c r="WKW1423" s="21"/>
      <c r="WKX1423" s="21"/>
      <c r="WKY1423" s="21"/>
      <c r="WKZ1423" s="21"/>
      <c r="WLA1423" s="21"/>
      <c r="WLB1423" s="21"/>
      <c r="WLC1423" s="21"/>
      <c r="WLD1423" s="21"/>
      <c r="WLE1423" s="21"/>
      <c r="WLF1423" s="21"/>
      <c r="WLG1423" s="21"/>
      <c r="WLH1423" s="21"/>
      <c r="WLI1423" s="21"/>
      <c r="WLJ1423" s="21"/>
      <c r="WLK1423" s="21"/>
      <c r="WLL1423" s="21"/>
      <c r="WLM1423" s="21"/>
      <c r="WLN1423" s="21"/>
      <c r="WLO1423" s="21"/>
      <c r="WLP1423" s="21"/>
      <c r="WLQ1423" s="21"/>
      <c r="WLR1423" s="21"/>
      <c r="WLS1423" s="21"/>
      <c r="WLT1423" s="21"/>
      <c r="WLU1423" s="21"/>
      <c r="WLV1423" s="21"/>
      <c r="WLW1423" s="21"/>
      <c r="WLX1423" s="21"/>
      <c r="WLY1423" s="21"/>
      <c r="WLZ1423" s="21"/>
      <c r="WMA1423" s="21"/>
      <c r="WMB1423" s="21"/>
      <c r="WMC1423" s="21"/>
      <c r="WMD1423" s="21"/>
      <c r="WME1423" s="21"/>
      <c r="WMF1423" s="21"/>
      <c r="WMG1423" s="21"/>
      <c r="WMH1423" s="21"/>
      <c r="WMI1423" s="21"/>
      <c r="WMJ1423" s="21"/>
      <c r="WMK1423" s="21"/>
      <c r="WML1423" s="21"/>
      <c r="WMM1423" s="21"/>
      <c r="WMN1423" s="21"/>
      <c r="WMO1423" s="21"/>
      <c r="WMP1423" s="21"/>
      <c r="WMQ1423" s="21"/>
      <c r="WMR1423" s="21"/>
      <c r="WMS1423" s="21"/>
      <c r="WMT1423" s="21"/>
      <c r="WMU1423" s="21"/>
      <c r="WMV1423" s="21"/>
      <c r="WMW1423" s="21"/>
      <c r="WMX1423" s="21"/>
      <c r="WMY1423" s="21"/>
      <c r="WMZ1423" s="21"/>
      <c r="WNA1423" s="21"/>
      <c r="WNB1423" s="21"/>
      <c r="WNC1423" s="21"/>
      <c r="WND1423" s="21"/>
      <c r="WNE1423" s="21"/>
      <c r="WNF1423" s="21"/>
      <c r="WNG1423" s="21"/>
      <c r="WNH1423" s="21"/>
      <c r="WNI1423" s="21"/>
      <c r="WNJ1423" s="21"/>
      <c r="WNK1423" s="21"/>
      <c r="WNL1423" s="21"/>
      <c r="WNM1423" s="21"/>
      <c r="WNN1423" s="21"/>
      <c r="WNO1423" s="21"/>
      <c r="WNP1423" s="21"/>
      <c r="WNQ1423" s="21"/>
      <c r="WNR1423" s="21"/>
      <c r="WNS1423" s="21"/>
      <c r="WNT1423" s="21"/>
      <c r="WNU1423" s="21"/>
      <c r="WNV1423" s="21"/>
      <c r="WNW1423" s="21"/>
      <c r="WNX1423" s="21"/>
      <c r="WNY1423" s="21"/>
      <c r="WNZ1423" s="21"/>
      <c r="WOA1423" s="21"/>
      <c r="WOB1423" s="21"/>
      <c r="WOC1423" s="21"/>
      <c r="WOD1423" s="21"/>
      <c r="WOE1423" s="21"/>
      <c r="WOF1423" s="21"/>
      <c r="WOG1423" s="21"/>
      <c r="WOH1423" s="21"/>
      <c r="WOI1423" s="21"/>
      <c r="WOJ1423" s="21"/>
      <c r="WOK1423" s="21"/>
      <c r="WOL1423" s="21"/>
      <c r="WOM1423" s="21"/>
      <c r="WON1423" s="21"/>
      <c r="WOO1423" s="21"/>
      <c r="WOP1423" s="21"/>
      <c r="WOQ1423" s="21"/>
      <c r="WOR1423" s="21"/>
      <c r="WOS1423" s="21"/>
      <c r="WOT1423" s="21"/>
      <c r="WOU1423" s="21"/>
      <c r="WOV1423" s="21"/>
      <c r="WOW1423" s="21"/>
      <c r="WOX1423" s="21"/>
      <c r="WOY1423" s="21"/>
      <c r="WOZ1423" s="21"/>
      <c r="WPA1423" s="21"/>
      <c r="WPB1423" s="21"/>
      <c r="WPC1423" s="21"/>
      <c r="WPD1423" s="21"/>
      <c r="WPE1423" s="21"/>
      <c r="WPF1423" s="21"/>
      <c r="WPG1423" s="21"/>
      <c r="WPH1423" s="21"/>
      <c r="WPI1423" s="21"/>
      <c r="WPJ1423" s="21"/>
      <c r="WPK1423" s="21"/>
      <c r="WPL1423" s="21"/>
      <c r="WPM1423" s="21"/>
      <c r="WPN1423" s="21"/>
      <c r="WPO1423" s="21"/>
      <c r="WPP1423" s="21"/>
      <c r="WPQ1423" s="21"/>
      <c r="WPR1423" s="21"/>
      <c r="WPS1423" s="21"/>
      <c r="WPT1423" s="21"/>
      <c r="WPU1423" s="21"/>
      <c r="WPV1423" s="21"/>
      <c r="WPW1423" s="21"/>
      <c r="WPX1423" s="21"/>
      <c r="WPY1423" s="21"/>
      <c r="WPZ1423" s="21"/>
      <c r="WQA1423" s="21"/>
      <c r="WQB1423" s="21"/>
      <c r="WQC1423" s="21"/>
      <c r="WQD1423" s="21"/>
      <c r="WQE1423" s="21"/>
      <c r="WQF1423" s="21"/>
      <c r="WQG1423" s="21"/>
      <c r="WQH1423" s="21"/>
      <c r="WQI1423" s="21"/>
      <c r="WQJ1423" s="21"/>
      <c r="WQK1423" s="21"/>
      <c r="WQL1423" s="21"/>
      <c r="WQM1423" s="21"/>
      <c r="WQN1423" s="21"/>
      <c r="WQO1423" s="21"/>
      <c r="WQP1423" s="21"/>
      <c r="WQQ1423" s="21"/>
      <c r="WQR1423" s="21"/>
      <c r="WQS1423" s="21"/>
      <c r="WQT1423" s="21"/>
      <c r="WQU1423" s="21"/>
      <c r="WQV1423" s="21"/>
      <c r="WQW1423" s="21"/>
      <c r="WQX1423" s="21"/>
      <c r="WQY1423" s="21"/>
      <c r="WQZ1423" s="21"/>
      <c r="WRA1423" s="21"/>
      <c r="WRB1423" s="21"/>
      <c r="WRC1423" s="21"/>
      <c r="WRD1423" s="21"/>
      <c r="WRE1423" s="21"/>
      <c r="WRF1423" s="21"/>
      <c r="WRG1423" s="21"/>
      <c r="WRH1423" s="21"/>
      <c r="WRI1423" s="21"/>
      <c r="WRJ1423" s="21"/>
      <c r="WRK1423" s="21"/>
      <c r="WRL1423" s="21"/>
      <c r="WRM1423" s="21"/>
      <c r="WRN1423" s="21"/>
      <c r="WRO1423" s="21"/>
      <c r="WRP1423" s="21"/>
      <c r="WRQ1423" s="21"/>
      <c r="WRR1423" s="21"/>
      <c r="WRS1423" s="21"/>
      <c r="WRT1423" s="21"/>
      <c r="WRU1423" s="21"/>
      <c r="WRV1423" s="21"/>
      <c r="WRW1423" s="21"/>
      <c r="WRX1423" s="21"/>
      <c r="WRY1423" s="21"/>
      <c r="WRZ1423" s="21"/>
      <c r="WSA1423" s="21"/>
      <c r="WSB1423" s="21"/>
      <c r="WSC1423" s="21"/>
      <c r="WSD1423" s="21"/>
      <c r="WSE1423" s="21"/>
      <c r="WSF1423" s="21"/>
      <c r="WSG1423" s="21"/>
      <c r="WSH1423" s="21"/>
      <c r="WSI1423" s="21"/>
      <c r="WSJ1423" s="21"/>
      <c r="WSK1423" s="21"/>
      <c r="WSL1423" s="21"/>
      <c r="WSM1423" s="21"/>
      <c r="WSN1423" s="21"/>
      <c r="WSO1423" s="21"/>
      <c r="WSP1423" s="21"/>
      <c r="WSQ1423" s="21"/>
      <c r="WSR1423" s="21"/>
      <c r="WSS1423" s="21"/>
      <c r="WST1423" s="21"/>
      <c r="WSU1423" s="21"/>
      <c r="WSV1423" s="21"/>
      <c r="WSW1423" s="21"/>
      <c r="WSX1423" s="21"/>
      <c r="WSY1423" s="21"/>
      <c r="WSZ1423" s="21"/>
      <c r="WTA1423" s="21"/>
      <c r="WTB1423" s="21"/>
      <c r="WTC1423" s="21"/>
      <c r="WTD1423" s="21"/>
      <c r="WTE1423" s="21"/>
      <c r="WTF1423" s="21"/>
      <c r="WTG1423" s="21"/>
      <c r="WTH1423" s="21"/>
      <c r="WTI1423" s="21"/>
      <c r="WTJ1423" s="21"/>
      <c r="WTK1423" s="21"/>
      <c r="WTL1423" s="21"/>
      <c r="WTM1423" s="21"/>
      <c r="WTN1423" s="21"/>
      <c r="WTO1423" s="21"/>
      <c r="WTP1423" s="21"/>
      <c r="WTQ1423" s="21"/>
      <c r="WTR1423" s="21"/>
      <c r="WTS1423" s="21"/>
      <c r="WTT1423" s="21"/>
      <c r="WTU1423" s="21"/>
      <c r="WTV1423" s="21"/>
      <c r="WTW1423" s="21"/>
      <c r="WTX1423" s="21"/>
      <c r="WTY1423" s="21"/>
      <c r="WTZ1423" s="21"/>
      <c r="WUA1423" s="21"/>
      <c r="WUB1423" s="21"/>
      <c r="WUC1423" s="21"/>
      <c r="WUD1423" s="21"/>
      <c r="WUE1423" s="21"/>
      <c r="WUF1423" s="21"/>
      <c r="WUG1423" s="21"/>
      <c r="WUH1423" s="21"/>
      <c r="WUI1423" s="21"/>
      <c r="WUJ1423" s="21"/>
      <c r="WUK1423" s="21"/>
      <c r="WUL1423" s="21"/>
      <c r="WUM1423" s="21"/>
      <c r="WUN1423" s="21"/>
      <c r="WUO1423" s="21"/>
      <c r="WUP1423" s="21"/>
      <c r="WUQ1423" s="21"/>
      <c r="WUR1423" s="21"/>
      <c r="WUS1423" s="21"/>
      <c r="WUT1423" s="21"/>
      <c r="WUU1423" s="21"/>
      <c r="WUV1423" s="21"/>
      <c r="WUW1423" s="21"/>
      <c r="WUX1423" s="21"/>
      <c r="WUY1423" s="21"/>
      <c r="WUZ1423" s="21"/>
      <c r="WVA1423" s="21"/>
      <c r="WVB1423" s="21"/>
      <c r="WVC1423" s="21"/>
      <c r="WVD1423" s="21"/>
      <c r="WVE1423" s="21"/>
      <c r="WVF1423" s="21"/>
      <c r="WVG1423" s="21"/>
      <c r="WVH1423" s="21"/>
      <c r="WVI1423" s="21"/>
      <c r="WVJ1423" s="21"/>
      <c r="WVK1423" s="21"/>
      <c r="WVL1423" s="21"/>
      <c r="WVM1423" s="21"/>
      <c r="WVN1423" s="21"/>
      <c r="WVO1423" s="21"/>
      <c r="WVP1423" s="21"/>
      <c r="WVQ1423" s="21"/>
      <c r="WVR1423" s="21"/>
      <c r="WVS1423" s="21"/>
      <c r="WVT1423" s="21"/>
      <c r="WVU1423" s="21"/>
      <c r="WVV1423" s="21"/>
      <c r="WVW1423" s="21"/>
      <c r="WVX1423" s="21"/>
      <c r="WVY1423" s="21"/>
      <c r="WVZ1423" s="21"/>
      <c r="WWA1423" s="21"/>
      <c r="WWB1423" s="21"/>
      <c r="WWC1423" s="21"/>
      <c r="WWD1423" s="21"/>
      <c r="WWE1423" s="21"/>
      <c r="WWF1423" s="21"/>
      <c r="WWG1423" s="21"/>
      <c r="WWH1423" s="21"/>
      <c r="WWI1423" s="21"/>
      <c r="WWJ1423" s="21"/>
      <c r="WWK1423" s="21"/>
      <c r="WWL1423" s="21"/>
      <c r="WWM1423" s="21"/>
      <c r="WWN1423" s="21"/>
      <c r="WWO1423" s="21"/>
      <c r="WWP1423" s="21"/>
      <c r="WWQ1423" s="21"/>
      <c r="WWR1423" s="21"/>
      <c r="WWS1423" s="21"/>
      <c r="WWT1423" s="21"/>
      <c r="WWU1423" s="21"/>
      <c r="WWV1423" s="21"/>
      <c r="WWW1423" s="21"/>
      <c r="WWX1423" s="21"/>
      <c r="WWY1423" s="21"/>
      <c r="WWZ1423" s="21"/>
      <c r="WXA1423" s="21"/>
      <c r="WXB1423" s="21"/>
      <c r="WXC1423" s="21"/>
      <c r="WXD1423" s="21"/>
      <c r="WXE1423" s="21"/>
      <c r="WXF1423" s="21"/>
      <c r="WXG1423" s="21"/>
      <c r="WXH1423" s="21"/>
      <c r="WXI1423" s="21"/>
      <c r="WXJ1423" s="21"/>
      <c r="WXK1423" s="21"/>
      <c r="WXL1423" s="21"/>
      <c r="WXM1423" s="21"/>
      <c r="WXN1423" s="21"/>
      <c r="WXO1423" s="21"/>
      <c r="WXP1423" s="21"/>
      <c r="WXQ1423" s="21"/>
      <c r="WXR1423" s="21"/>
      <c r="WXS1423" s="21"/>
      <c r="WXT1423" s="21"/>
      <c r="WXU1423" s="21"/>
      <c r="WXV1423" s="21"/>
      <c r="WXW1423" s="21"/>
      <c r="WXX1423" s="21"/>
      <c r="WXY1423" s="21"/>
      <c r="WXZ1423" s="21"/>
      <c r="WYA1423" s="21"/>
      <c r="WYB1423" s="21"/>
      <c r="WYC1423" s="21"/>
      <c r="WYD1423" s="21"/>
      <c r="WYE1423" s="21"/>
      <c r="WYF1423" s="21"/>
      <c r="WYG1423" s="21"/>
      <c r="WYH1423" s="21"/>
      <c r="WYI1423" s="21"/>
      <c r="WYJ1423" s="21"/>
      <c r="WYK1423" s="21"/>
      <c r="WYL1423" s="21"/>
      <c r="WYM1423" s="21"/>
      <c r="WYN1423" s="21"/>
      <c r="WYO1423" s="21"/>
      <c r="WYP1423" s="21"/>
      <c r="WYQ1423" s="21"/>
      <c r="WYR1423" s="21"/>
      <c r="WYS1423" s="21"/>
      <c r="WYT1423" s="21"/>
      <c r="WYU1423" s="21"/>
      <c r="WYV1423" s="21"/>
      <c r="WYW1423" s="21"/>
      <c r="WYX1423" s="21"/>
      <c r="WYY1423" s="21"/>
      <c r="WYZ1423" s="21"/>
      <c r="WZA1423" s="21"/>
      <c r="WZB1423" s="21"/>
      <c r="WZC1423" s="21"/>
      <c r="WZD1423" s="21"/>
      <c r="WZE1423" s="21"/>
      <c r="WZF1423" s="21"/>
      <c r="WZG1423" s="21"/>
      <c r="WZH1423" s="21"/>
      <c r="WZI1423" s="21"/>
      <c r="WZJ1423" s="21"/>
      <c r="WZK1423" s="21"/>
      <c r="WZL1423" s="21"/>
      <c r="WZM1423" s="21"/>
      <c r="WZN1423" s="21"/>
      <c r="WZO1423" s="21"/>
      <c r="WZP1423" s="21"/>
      <c r="WZQ1423" s="21"/>
      <c r="WZR1423" s="21"/>
      <c r="WZS1423" s="21"/>
      <c r="WZT1423" s="21"/>
      <c r="WZU1423" s="21"/>
      <c r="WZV1423" s="21"/>
      <c r="WZW1423" s="21"/>
      <c r="WZX1423" s="21"/>
      <c r="WZY1423" s="21"/>
      <c r="WZZ1423" s="21"/>
      <c r="XAA1423" s="21"/>
      <c r="XAB1423" s="21"/>
      <c r="XAC1423" s="21"/>
      <c r="XAD1423" s="21"/>
      <c r="XAE1423" s="21"/>
      <c r="XAF1423" s="21"/>
      <c r="XAG1423" s="21"/>
      <c r="XAH1423" s="21"/>
      <c r="XAI1423" s="21"/>
      <c r="XAJ1423" s="21"/>
      <c r="XAK1423" s="21"/>
      <c r="XAL1423" s="21"/>
      <c r="XAM1423" s="21"/>
      <c r="XAN1423" s="21"/>
      <c r="XAO1423" s="21"/>
      <c r="XAP1423" s="21"/>
      <c r="XAQ1423" s="21"/>
      <c r="XAR1423" s="21"/>
      <c r="XAS1423" s="21"/>
      <c r="XAT1423" s="21"/>
      <c r="XAU1423" s="21"/>
      <c r="XAV1423" s="21"/>
      <c r="XAW1423" s="21"/>
      <c r="XAX1423" s="21"/>
      <c r="XAY1423" s="21"/>
      <c r="XAZ1423" s="21"/>
      <c r="XBA1423" s="21"/>
      <c r="XBB1423" s="21"/>
      <c r="XBC1423" s="21"/>
      <c r="XBD1423" s="21"/>
      <c r="XBE1423" s="21"/>
      <c r="XBF1423" s="21"/>
      <c r="XBG1423" s="21"/>
      <c r="XBH1423" s="21"/>
      <c r="XBI1423" s="21"/>
      <c r="XBJ1423" s="21"/>
      <c r="XBK1423" s="21"/>
      <c r="XBL1423" s="21"/>
      <c r="XBM1423" s="21"/>
      <c r="XBN1423" s="21"/>
      <c r="XBO1423" s="21"/>
      <c r="XBP1423" s="21"/>
      <c r="XBQ1423" s="21"/>
      <c r="XBR1423" s="21"/>
      <c r="XBS1423" s="21"/>
      <c r="XBT1423" s="21"/>
      <c r="XBU1423" s="21"/>
      <c r="XBV1423" s="21"/>
      <c r="XBW1423" s="21"/>
      <c r="XBX1423" s="21"/>
      <c r="XBY1423" s="21"/>
      <c r="XBZ1423" s="21"/>
      <c r="XCA1423" s="21"/>
      <c r="XCB1423" s="21"/>
      <c r="XCC1423" s="21"/>
      <c r="XCD1423" s="21"/>
      <c r="XCE1423" s="21"/>
      <c r="XCF1423" s="21"/>
      <c r="XCG1423" s="21"/>
      <c r="XCH1423" s="21"/>
      <c r="XCI1423" s="21"/>
      <c r="XCJ1423" s="21"/>
      <c r="XCK1423" s="21"/>
      <c r="XCL1423" s="21"/>
      <c r="XCM1423" s="21"/>
      <c r="XCN1423" s="21"/>
      <c r="XCO1423" s="21"/>
      <c r="XCP1423" s="21"/>
      <c r="XCQ1423" s="21"/>
      <c r="XCR1423" s="21"/>
      <c r="XCS1423" s="21"/>
      <c r="XCT1423" s="21"/>
      <c r="XCU1423" s="21"/>
      <c r="XCV1423" s="21"/>
      <c r="XCW1423" s="21"/>
      <c r="XCX1423" s="21"/>
      <c r="XCY1423" s="21"/>
      <c r="XCZ1423" s="21"/>
      <c r="XDA1423" s="21"/>
      <c r="XDB1423" s="21"/>
      <c r="XDC1423" s="21"/>
      <c r="XDD1423" s="21"/>
      <c r="XDE1423" s="21"/>
      <c r="XDF1423" s="21"/>
      <c r="XDG1423" s="21"/>
      <c r="XDH1423" s="21"/>
      <c r="XDI1423" s="21"/>
      <c r="XDJ1423" s="21"/>
      <c r="XDK1423" s="21"/>
      <c r="XDL1423" s="21"/>
      <c r="XDM1423" s="21"/>
      <c r="XDN1423" s="21"/>
      <c r="XDO1423" s="21"/>
      <c r="XDP1423" s="21"/>
      <c r="XDQ1423" s="21"/>
      <c r="XDR1423" s="21"/>
      <c r="XDS1423" s="21"/>
      <c r="XDT1423" s="21"/>
      <c r="XDU1423" s="21"/>
      <c r="XDV1423" s="21"/>
      <c r="XDW1423" s="21"/>
      <c r="XDX1423" s="21"/>
      <c r="XDY1423" s="21"/>
      <c r="XDZ1423" s="21"/>
      <c r="XEA1423" s="21"/>
      <c r="XEB1423" s="21"/>
      <c r="XEC1423" s="21"/>
      <c r="XED1423" s="21"/>
      <c r="XEE1423" s="21"/>
      <c r="XEF1423" s="21"/>
      <c r="XEG1423" s="21"/>
      <c r="XEH1423" s="21"/>
      <c r="XEI1423" s="21"/>
      <c r="XEJ1423" s="21"/>
      <c r="XEK1423" s="21"/>
      <c r="XEL1423" s="21"/>
      <c r="XEM1423" s="21"/>
      <c r="XEN1423" s="21"/>
      <c r="XEO1423" s="21"/>
      <c r="XEP1423" s="21"/>
      <c r="XEQ1423" s="21"/>
      <c r="XER1423" s="21"/>
      <c r="XES1423" s="21"/>
      <c r="XET1423" s="21"/>
      <c r="XEU1423" s="21"/>
      <c r="XEV1423" s="21"/>
    </row>
    <row r="1424" spans="1:16376" s="21" customFormat="1" ht="30" hidden="1" customHeight="1" x14ac:dyDescent="0.25">
      <c r="A1424" s="7">
        <v>16470237</v>
      </c>
      <c r="B1424" s="6" t="str">
        <f>VLOOKUP(ActividadesCom[[#This Row],[NO. DE CONTROL]],'LISTADO ESTUDIANTES'!A:C,2,FALSE)</f>
        <v>BOJORQUEZ JARAMILLO DANIELA JANET</v>
      </c>
      <c r="C1424" s="6" t="str">
        <f>VLOOKUP(ActividadesCom[[#This Row],[NO. DE CONTROL]],'LISTADO ESTUDIANTES'!A:C,3,FALSE)</f>
        <v>INGENIERIA EN ADMINISTRACION</v>
      </c>
      <c r="D1424" s="5" t="str">
        <f>VLOOKUP(ActividadesCom[[#This Row],[NO. DE CONTROL]],'LISTADO ESTUDIANTES'!A:D,4,FALSE)</f>
        <v>BAJA</v>
      </c>
      <c r="E1424" s="5">
        <f>SUM(ActividadesCom[[#This Row],[CRÉD. 1]],ActividadesCom[[#This Row],[CRÉD. 2]],ActividadesCom[[#This Row],[CRÉD. 3]],ActividadesCom[[#This Row],[CRÉD. 4]],ActividadesCom[[#This Row],[CRÉD. 5]])</f>
        <v>5</v>
      </c>
      <c r="F1424" s="5">
        <f>IF(ActividadesCom[[#This Row],[ÚLTIMO SEMESTRE CON CRÉDITOS]]&gt;0,ROUND(AVERAGE(ActividadesCom[[#This Row],[VALOR NIVEL 5]],ActividadesCom[[#This Row],[VALOR NIVEL 4]],ActividadesCom[[#This Row],[VALOR NIVEL 3]],ActividadesCom[[#This Row],[VALOR NIVEL 2]],ActividadesCom[[#This Row],[VALOR NIVEL 1]]),0),"")</f>
        <v>2</v>
      </c>
      <c r="G1424" s="5" t="str">
        <f>IF(ActividadesCom[[#This Row],[PROMEDIO]]="","",IF(ActividadesCom[[#This Row],[PROMEDIO]]&gt;=4,"EXCELENTE",IF(ActividadesCom[[#This Row],[PROMEDIO]]&gt;=3,"NOTABLE",IF(ActividadesCom[[#This Row],[PROMEDIO]]&gt;=2,"BUENO",IF(ActividadesCom[[#This Row],[PROMEDIO]]=1,"SUFICIENTE","")))))</f>
        <v>BUENO</v>
      </c>
      <c r="H1424" s="5">
        <f>MAX(ActividadesCom[[#This Row],[PERÍODO 1]],ActividadesCom[[#This Row],[PERÍODO 2]],ActividadesCom[[#This Row],[PERÍODO 3]],ActividadesCom[[#This Row],[PERÍODO 4]],ActividadesCom[[#This Row],[PERÍODO 5]])</f>
        <v>20193</v>
      </c>
      <c r="I1424" s="6" t="s">
        <v>614</v>
      </c>
      <c r="J1424" s="5">
        <v>20181</v>
      </c>
      <c r="K1424" s="5" t="s">
        <v>4009</v>
      </c>
      <c r="L1424" s="5">
        <f>IF(ActividadesCom[[#This Row],[NIVEL 1]]&lt;&gt;0,VLOOKUP(ActividadesCom[[#This Row],[NIVEL 1]],Catálogo!A:B,2,FALSE),"")</f>
        <v>2</v>
      </c>
      <c r="M1424" s="5">
        <v>1</v>
      </c>
      <c r="N1424" s="6" t="s">
        <v>4065</v>
      </c>
      <c r="O1424" s="5">
        <v>20193</v>
      </c>
      <c r="P1424" s="5" t="s">
        <v>4009</v>
      </c>
      <c r="Q1424" s="5">
        <f>IF(ActividadesCom[[#This Row],[NIVEL 2]]&lt;&gt;0,VLOOKUP(ActividadesCom[[#This Row],[NIVEL 2]],Catálogo!A:B,2,FALSE),"")</f>
        <v>2</v>
      </c>
      <c r="R1424" s="11">
        <v>1</v>
      </c>
      <c r="S1424" s="6" t="s">
        <v>1068</v>
      </c>
      <c r="T1424" s="11">
        <v>20193</v>
      </c>
      <c r="U1424" s="11" t="s">
        <v>4007</v>
      </c>
      <c r="V1424" s="5">
        <f>IF(ActividadesCom[[#This Row],[NIVEL 3]]&lt;&gt;0,VLOOKUP(ActividadesCom[[#This Row],[NIVEL 3]],Catálogo!A:B,2,FALSE),"")</f>
        <v>4</v>
      </c>
      <c r="W1424" s="11">
        <v>1</v>
      </c>
      <c r="X1424" s="6" t="s">
        <v>408</v>
      </c>
      <c r="Y1424" s="5">
        <v>20171</v>
      </c>
      <c r="Z1424" s="5" t="s">
        <v>4009</v>
      </c>
      <c r="AA1424" s="5">
        <f>IF(ActividadesCom[[#This Row],[NIVEL 4]]&lt;&gt;0,VLOOKUP(ActividadesCom[[#This Row],[NIVEL 4]],Catálogo!A:B,2,FALSE),"")</f>
        <v>2</v>
      </c>
      <c r="AB1424" s="5">
        <v>1</v>
      </c>
      <c r="AC1424" s="6" t="s">
        <v>55</v>
      </c>
      <c r="AD1424" s="5">
        <v>20163</v>
      </c>
      <c r="AE1424" s="5" t="s">
        <v>4009</v>
      </c>
      <c r="AF1424" s="5">
        <f>IF(ActividadesCom[[#This Row],[NIVEL 5]]&lt;&gt;0,VLOOKUP(ActividadesCom[[#This Row],[NIVEL 5]],Catálogo!A:B,2,FALSE),"")</f>
        <v>2</v>
      </c>
      <c r="AG1424" s="5">
        <v>1</v>
      </c>
    </row>
    <row r="1425" spans="1:34" s="21" customFormat="1" ht="30" hidden="1" customHeight="1" x14ac:dyDescent="0.25">
      <c r="A1425" s="7">
        <v>16470238</v>
      </c>
      <c r="B1425" s="6" t="str">
        <f>VLOOKUP(ActividadesCom[[#This Row],[NO. DE CONTROL]],'LISTADO ESTUDIANTES'!A:C,2,FALSE)</f>
        <v>TOACHE MAY LUIS ENRIQUE</v>
      </c>
      <c r="C1425" s="6" t="str">
        <f>VLOOKUP(ActividadesCom[[#This Row],[NO. DE CONTROL]],'LISTADO ESTUDIANTES'!A:C,3,FALSE)</f>
        <v>INGENIERIA EN ADMINISTRACION</v>
      </c>
      <c r="D1425" s="5" t="str">
        <f>VLOOKUP(ActividadesCom[[#This Row],[NO. DE CONTROL]],'LISTADO ESTUDIANTES'!A:D,4,FALSE)</f>
        <v>BAJA</v>
      </c>
      <c r="E1425" s="5">
        <f>SUM(ActividadesCom[[#This Row],[CRÉD. 1]],ActividadesCom[[#This Row],[CRÉD. 2]],ActividadesCom[[#This Row],[CRÉD. 3]],ActividadesCom[[#This Row],[CRÉD. 4]],ActividadesCom[[#This Row],[CRÉD. 5]])</f>
        <v>5</v>
      </c>
      <c r="F1425" s="5">
        <f>IF(ActividadesCom[[#This Row],[ÚLTIMO SEMESTRE CON CRÉDITOS]]&gt;0,ROUND(AVERAGE(ActividadesCom[[#This Row],[VALOR NIVEL 5]],ActividadesCom[[#This Row],[VALOR NIVEL 4]],ActividadesCom[[#This Row],[VALOR NIVEL 3]],ActividadesCom[[#This Row],[VALOR NIVEL 2]],ActividadesCom[[#This Row],[VALOR NIVEL 1]]),0),"")</f>
        <v>3</v>
      </c>
      <c r="G1425" s="5" t="str">
        <f>IF(ActividadesCom[[#This Row],[PROMEDIO]]="","",IF(ActividadesCom[[#This Row],[PROMEDIO]]&gt;=4,"EXCELENTE",IF(ActividadesCom[[#This Row],[PROMEDIO]]&gt;=3,"NOTABLE",IF(ActividadesCom[[#This Row],[PROMEDIO]]&gt;=2,"BUENO",IF(ActividadesCom[[#This Row],[PROMEDIO]]=1,"SUFICIENTE","")))))</f>
        <v>NOTABLE</v>
      </c>
      <c r="H1425" s="5">
        <f>MAX(ActividadesCom[[#This Row],[PERÍODO 1]],ActividadesCom[[#This Row],[PERÍODO 2]],ActividadesCom[[#This Row],[PERÍODO 3]],ActividadesCom[[#This Row],[PERÍODO 4]],ActividadesCom[[#This Row],[PERÍODO 5]])</f>
        <v>20201</v>
      </c>
      <c r="I1425" s="6" t="s">
        <v>614</v>
      </c>
      <c r="J1425" s="5">
        <v>20181</v>
      </c>
      <c r="K1425" s="5" t="s">
        <v>4009</v>
      </c>
      <c r="L1425" s="5">
        <f>IF(ActividadesCom[[#This Row],[NIVEL 1]]&lt;&gt;0,VLOOKUP(ActividadesCom[[#This Row],[NIVEL 1]],Catálogo!A:B,2,FALSE),"")</f>
        <v>2</v>
      </c>
      <c r="M1425" s="5">
        <v>1</v>
      </c>
      <c r="N1425" s="6" t="s">
        <v>4106</v>
      </c>
      <c r="O1425" s="5">
        <v>20201</v>
      </c>
      <c r="P1425" s="5" t="s">
        <v>4007</v>
      </c>
      <c r="Q1425" s="5">
        <f>IF(ActividadesCom[[#This Row],[NIVEL 2]]&lt;&gt;0,VLOOKUP(ActividadesCom[[#This Row],[NIVEL 2]],Catálogo!A:B,2,FALSE),"")</f>
        <v>4</v>
      </c>
      <c r="R1425" s="11">
        <v>1</v>
      </c>
      <c r="S1425" s="12" t="s">
        <v>133</v>
      </c>
      <c r="T1425" s="11">
        <v>20173</v>
      </c>
      <c r="U1425" s="11" t="s">
        <v>4007</v>
      </c>
      <c r="V1425" s="5">
        <f>IF(ActividadesCom[[#This Row],[NIVEL 3]]&lt;&gt;0,VLOOKUP(ActividadesCom[[#This Row],[NIVEL 3]],Catálogo!A:B,2,FALSE),"")</f>
        <v>4</v>
      </c>
      <c r="W1425" s="11">
        <v>1</v>
      </c>
      <c r="X1425" s="6" t="s">
        <v>4117</v>
      </c>
      <c r="Y1425" s="5">
        <v>20201</v>
      </c>
      <c r="Z1425" s="5" t="s">
        <v>4007</v>
      </c>
      <c r="AA1425" s="5">
        <f>IF(ActividadesCom[[#This Row],[NIVEL 4]]&lt;&gt;0,VLOOKUP(ActividadesCom[[#This Row],[NIVEL 4]],Catálogo!A:B,2,FALSE),"")</f>
        <v>4</v>
      </c>
      <c r="AB1425" s="5">
        <v>1</v>
      </c>
      <c r="AC1425" s="6" t="s">
        <v>81</v>
      </c>
      <c r="AD1425" s="5">
        <v>20163</v>
      </c>
      <c r="AE1425" s="5" t="s">
        <v>4009</v>
      </c>
      <c r="AF1425" s="5">
        <f>IF(ActividadesCom[[#This Row],[NIVEL 5]]&lt;&gt;0,VLOOKUP(ActividadesCom[[#This Row],[NIVEL 5]],Catálogo!A:B,2,FALSE),"")</f>
        <v>2</v>
      </c>
      <c r="AG1425" s="5">
        <v>1</v>
      </c>
    </row>
    <row r="1426" spans="1:34" s="21" customFormat="1" ht="30" hidden="1" customHeight="1" x14ac:dyDescent="0.25">
      <c r="A1426" s="7">
        <v>16470239</v>
      </c>
      <c r="B1426" s="6" t="str">
        <f>VLOOKUP(ActividadesCom[[#This Row],[NO. DE CONTROL]],'LISTADO ESTUDIANTES'!A:C,2,FALSE)</f>
        <v>RAMIREZ COUOH ALIYER ROMAN MANUEL</v>
      </c>
      <c r="C1426" s="6" t="str">
        <f>VLOOKUP(ActividadesCom[[#This Row],[NO. DE CONTROL]],'LISTADO ESTUDIANTES'!A:C,3,FALSE)</f>
        <v>INGENIERIA EN ADMINISTRACION</v>
      </c>
      <c r="D1426" s="5" t="str">
        <f>VLOOKUP(ActividadesCom[[#This Row],[NO. DE CONTROL]],'LISTADO ESTUDIANTES'!A:D,4,FALSE)</f>
        <v>BAJA</v>
      </c>
      <c r="E1426" s="5">
        <f>SUM(ActividadesCom[[#This Row],[CRÉD. 1]],ActividadesCom[[#This Row],[CRÉD. 2]],ActividadesCom[[#This Row],[CRÉD. 3]],ActividadesCom[[#This Row],[CRÉD. 4]],ActividadesCom[[#This Row],[CRÉD. 5]])</f>
        <v>5</v>
      </c>
      <c r="F1426" s="5">
        <f>IF(ActividadesCom[[#This Row],[ÚLTIMO SEMESTRE CON CRÉDITOS]]&gt;0,ROUND(AVERAGE(ActividadesCom[[#This Row],[VALOR NIVEL 5]],ActividadesCom[[#This Row],[VALOR NIVEL 4]],ActividadesCom[[#This Row],[VALOR NIVEL 3]],ActividadesCom[[#This Row],[VALOR NIVEL 2]],ActividadesCom[[#This Row],[VALOR NIVEL 1]]),0),"")</f>
        <v>2</v>
      </c>
      <c r="G1426" s="49" t="str">
        <f>IF(ActividadesCom[[#This Row],[PROMEDIO]]="","",IF(ActividadesCom[[#This Row],[PROMEDIO]]&gt;=4,"EXCELENTE",IF(ActividadesCom[[#This Row],[PROMEDIO]]&gt;=3,"NOTABLE",IF(ActividadesCom[[#This Row],[PROMEDIO]]&gt;=2,"BUENO",IF(ActividadesCom[[#This Row],[PROMEDIO]]=1,"SUFICIENTE","")))))</f>
        <v>BUENO</v>
      </c>
      <c r="H1426" s="5">
        <f>MAX(ActividadesCom[[#This Row],[PERÍODO 1]],ActividadesCom[[#This Row],[PERÍODO 2]],ActividadesCom[[#This Row],[PERÍODO 3]],ActividadesCom[[#This Row],[PERÍODO 4]],ActividadesCom[[#This Row],[PERÍODO 5]])</f>
        <v>20193</v>
      </c>
      <c r="I1426" s="6" t="s">
        <v>614</v>
      </c>
      <c r="J1426" s="5">
        <v>20181</v>
      </c>
      <c r="K1426" s="5" t="s">
        <v>4009</v>
      </c>
      <c r="L1426" s="5">
        <f>IF(ActividadesCom[[#This Row],[NIVEL 1]]&lt;&gt;0,VLOOKUP(ActividadesCom[[#This Row],[NIVEL 1]],Catálogo!A:B,2,FALSE),"")</f>
        <v>2</v>
      </c>
      <c r="M1426" s="5">
        <v>1</v>
      </c>
      <c r="N1426" s="6" t="s">
        <v>1131</v>
      </c>
      <c r="O1426" s="5">
        <v>20193</v>
      </c>
      <c r="P1426" s="5" t="s">
        <v>4009</v>
      </c>
      <c r="Q1426" s="5">
        <f>IF(ActividadesCom[[#This Row],[NIVEL 2]]&lt;&gt;0,VLOOKUP(ActividadesCom[[#This Row],[NIVEL 2]],Catálogo!A:B,2,FALSE),"")</f>
        <v>2</v>
      </c>
      <c r="R1426" s="11">
        <v>1</v>
      </c>
      <c r="S1426" s="12" t="s">
        <v>111</v>
      </c>
      <c r="T1426" s="11">
        <v>20193</v>
      </c>
      <c r="U1426" s="11" t="s">
        <v>4008</v>
      </c>
      <c r="V1426" s="5">
        <f>IF(ActividadesCom[[#This Row],[NIVEL 3]]&lt;&gt;0,VLOOKUP(ActividadesCom[[#This Row],[NIVEL 3]],Catálogo!A:B,2,FALSE),"")</f>
        <v>3</v>
      </c>
      <c r="W1426" s="5">
        <v>1</v>
      </c>
      <c r="X1426" s="6" t="s">
        <v>408</v>
      </c>
      <c r="Y1426" s="5">
        <v>20171</v>
      </c>
      <c r="Z1426" s="5" t="s">
        <v>4009</v>
      </c>
      <c r="AA1426" s="5">
        <f>IF(ActividadesCom[[#This Row],[NIVEL 4]]&lt;&gt;0,VLOOKUP(ActividadesCom[[#This Row],[NIVEL 4]],Catálogo!A:B,2,FALSE),"")</f>
        <v>2</v>
      </c>
      <c r="AB1426" s="5">
        <v>1</v>
      </c>
      <c r="AC1426" s="6" t="s">
        <v>96</v>
      </c>
      <c r="AD1426" s="5">
        <v>20163</v>
      </c>
      <c r="AE1426" s="5" t="s">
        <v>4009</v>
      </c>
      <c r="AF1426" s="5">
        <f>IF(ActividadesCom[[#This Row],[NIVEL 5]]&lt;&gt;0,VLOOKUP(ActividadesCom[[#This Row],[NIVEL 5]],Catálogo!A:B,2,FALSE),"")</f>
        <v>2</v>
      </c>
      <c r="AG1426" s="5">
        <v>1</v>
      </c>
    </row>
    <row r="1427" spans="1:34" ht="30" hidden="1" customHeight="1" x14ac:dyDescent="0.25">
      <c r="A1427" s="7">
        <v>16470240</v>
      </c>
      <c r="B1427" s="6" t="str">
        <f>VLOOKUP(ActividadesCom[[#This Row],[NO. DE CONTROL]],'LISTADO ESTUDIANTES'!A:C,2,FALSE)</f>
        <v>MATOS ORTEGA JUAN MANUEL</v>
      </c>
      <c r="C1427" s="6" t="str">
        <f>VLOOKUP(ActividadesCom[[#This Row],[NO. DE CONTROL]],'LISTADO ESTUDIANTES'!A:C,3,FALSE)</f>
        <v>INGENIERIA EN ADMINISTRACION</v>
      </c>
      <c r="D1427" s="5" t="str">
        <f>VLOOKUP(ActividadesCom[[#This Row],[NO. DE CONTROL]],'LISTADO ESTUDIANTES'!A:D,4,FALSE)</f>
        <v>BAJA</v>
      </c>
      <c r="E1427" s="5">
        <f>SUM(ActividadesCom[[#This Row],[CRÉD. 1]],ActividadesCom[[#This Row],[CRÉD. 2]],ActividadesCom[[#This Row],[CRÉD. 3]],ActividadesCom[[#This Row],[CRÉD. 4]],ActividadesCom[[#This Row],[CRÉD. 5]])</f>
        <v>5</v>
      </c>
      <c r="F1427" s="5">
        <f>IF(ActividadesCom[[#This Row],[ÚLTIMO SEMESTRE CON CRÉDITOS]]&gt;0,ROUND(AVERAGE(ActividadesCom[[#This Row],[VALOR NIVEL 5]],ActividadesCom[[#This Row],[VALOR NIVEL 4]],ActividadesCom[[#This Row],[VALOR NIVEL 3]],ActividadesCom[[#This Row],[VALOR NIVEL 2]],ActividadesCom[[#This Row],[VALOR NIVEL 1]]),0),"")</f>
        <v>2</v>
      </c>
      <c r="G1427" s="5" t="str">
        <f>IF(ActividadesCom[[#This Row],[PROMEDIO]]="","",IF(ActividadesCom[[#This Row],[PROMEDIO]]&gt;=4,"EXCELENTE",IF(ActividadesCom[[#This Row],[PROMEDIO]]&gt;=3,"NOTABLE",IF(ActividadesCom[[#This Row],[PROMEDIO]]&gt;=2,"BUENO",IF(ActividadesCom[[#This Row],[PROMEDIO]]=1,"SUFICIENTE","")))))</f>
        <v>BUENO</v>
      </c>
      <c r="H1427" s="5">
        <f>MAX(ActividadesCom[[#This Row],[PERÍODO 1]],ActividadesCom[[#This Row],[PERÍODO 2]],ActividadesCom[[#This Row],[PERÍODO 3]],ActividadesCom[[#This Row],[PERÍODO 4]],ActividadesCom[[#This Row],[PERÍODO 5]])</f>
        <v>20191</v>
      </c>
      <c r="I1427" s="6" t="s">
        <v>437</v>
      </c>
      <c r="J1427" s="5">
        <v>20173</v>
      </c>
      <c r="K1427" s="5" t="s">
        <v>4009</v>
      </c>
      <c r="L1427" s="5">
        <f>IF(ActividadesCom[[#This Row],[NIVEL 1]]&lt;&gt;0,VLOOKUP(ActividadesCom[[#This Row],[NIVEL 1]],Catálogo!A:B,2,FALSE),"")</f>
        <v>2</v>
      </c>
      <c r="M1427" s="5">
        <v>2</v>
      </c>
      <c r="N1427" s="6" t="s">
        <v>111</v>
      </c>
      <c r="O1427" s="5">
        <v>20191</v>
      </c>
      <c r="P1427" s="5" t="s">
        <v>4009</v>
      </c>
      <c r="Q1427" s="5">
        <f>IF(ActividadesCom[[#This Row],[NIVEL 2]]&lt;&gt;0,VLOOKUP(ActividadesCom[[#This Row],[NIVEL 2]],Catálogo!A:B,2,FALSE),"")</f>
        <v>2</v>
      </c>
      <c r="R1427" s="11">
        <v>1</v>
      </c>
      <c r="S1427" s="12"/>
      <c r="T1427" s="11"/>
      <c r="U1427" s="11"/>
      <c r="V1427" s="5" t="str">
        <f>IF(ActividadesCom[[#This Row],[NIVEL 3]]&lt;&gt;0,VLOOKUP(ActividadesCom[[#This Row],[NIVEL 3]],Catálogo!A:B,2,FALSE),"")</f>
        <v/>
      </c>
      <c r="W1427" s="11"/>
      <c r="X1427" s="6" t="s">
        <v>403</v>
      </c>
      <c r="Y1427" s="5">
        <v>20173</v>
      </c>
      <c r="Z1427" s="5" t="s">
        <v>4009</v>
      </c>
      <c r="AA1427" s="5">
        <f>IF(ActividadesCom[[#This Row],[NIVEL 4]]&lt;&gt;0,VLOOKUP(ActividadesCom[[#This Row],[NIVEL 4]],Catálogo!A:B,2,FALSE),"")</f>
        <v>2</v>
      </c>
      <c r="AB1427" s="5">
        <v>1</v>
      </c>
      <c r="AC1427" s="6" t="s">
        <v>32</v>
      </c>
      <c r="AD1427" s="5">
        <v>20163</v>
      </c>
      <c r="AE1427" s="5" t="s">
        <v>4009</v>
      </c>
      <c r="AF1427" s="5">
        <f>IF(ActividadesCom[[#This Row],[NIVEL 5]]&lt;&gt;0,VLOOKUP(ActividadesCom[[#This Row],[NIVEL 5]],Catálogo!A:B,2,FALSE),"")</f>
        <v>2</v>
      </c>
      <c r="AG1427" s="5">
        <v>1</v>
      </c>
      <c r="AH1427" s="2"/>
    </row>
    <row r="1428" spans="1:34" s="21" customFormat="1" ht="30" hidden="1" customHeight="1" x14ac:dyDescent="0.25">
      <c r="A1428" s="7">
        <v>16470241</v>
      </c>
      <c r="B1428" s="6" t="str">
        <f>VLOOKUP(ActividadesCom[[#This Row],[NO. DE CONTROL]],'LISTADO ESTUDIANTES'!A:C,2,FALSE)</f>
        <v>HERNANDEZ VAZQUEZ GUADALUPE</v>
      </c>
      <c r="C1428" s="6" t="str">
        <f>VLOOKUP(ActividadesCom[[#This Row],[NO. DE CONTROL]],'LISTADO ESTUDIANTES'!A:C,3,FALSE)</f>
        <v>INGENIERIA EN ADMINISTRACION</v>
      </c>
      <c r="D1428" s="5" t="str">
        <f>VLOOKUP(ActividadesCom[[#This Row],[NO. DE CONTROL]],'LISTADO ESTUDIANTES'!A:D,4,FALSE)</f>
        <v>BAJA</v>
      </c>
      <c r="E1428" s="5">
        <f>SUM(ActividadesCom[[#This Row],[CRÉD. 1]],ActividadesCom[[#This Row],[CRÉD. 2]],ActividadesCom[[#This Row],[CRÉD. 3]],ActividadesCom[[#This Row],[CRÉD. 4]],ActividadesCom[[#This Row],[CRÉD. 5]])</f>
        <v>6</v>
      </c>
      <c r="F1428" s="5">
        <f>IF(ActividadesCom[[#This Row],[ÚLTIMO SEMESTRE CON CRÉDITOS]]&gt;0,ROUND(AVERAGE(ActividadesCom[[#This Row],[VALOR NIVEL 5]],ActividadesCom[[#This Row],[VALOR NIVEL 4]],ActividadesCom[[#This Row],[VALOR NIVEL 3]],ActividadesCom[[#This Row],[VALOR NIVEL 2]],ActividadesCom[[#This Row],[VALOR NIVEL 1]]),0),"")</f>
        <v>2</v>
      </c>
      <c r="G1428" s="5" t="str">
        <f>IF(ActividadesCom[[#This Row],[PROMEDIO]]="","",IF(ActividadesCom[[#This Row],[PROMEDIO]]&gt;=4,"EXCELENTE",IF(ActividadesCom[[#This Row],[PROMEDIO]]&gt;=3,"NOTABLE",IF(ActividadesCom[[#This Row],[PROMEDIO]]&gt;=2,"BUENO",IF(ActividadesCom[[#This Row],[PROMEDIO]]=1,"SUFICIENTE","")))))</f>
        <v>BUENO</v>
      </c>
      <c r="H1428" s="5">
        <f>MAX(ActividadesCom[[#This Row],[PERÍODO 1]],ActividadesCom[[#This Row],[PERÍODO 2]],ActividadesCom[[#This Row],[PERÍODO 3]],ActividadesCom[[#This Row],[PERÍODO 4]],ActividadesCom[[#This Row],[PERÍODO 5]])</f>
        <v>20191</v>
      </c>
      <c r="I1428" s="6" t="s">
        <v>437</v>
      </c>
      <c r="J1428" s="5">
        <v>20173</v>
      </c>
      <c r="K1428" s="5" t="s">
        <v>4009</v>
      </c>
      <c r="L1428" s="5">
        <f>IF(ActividadesCom[[#This Row],[NIVEL 1]]&lt;&gt;0,VLOOKUP(ActividadesCom[[#This Row],[NIVEL 1]],Catálogo!A:B,2,FALSE),"")</f>
        <v>2</v>
      </c>
      <c r="M1428" s="5">
        <v>2</v>
      </c>
      <c r="N1428" s="6" t="s">
        <v>614</v>
      </c>
      <c r="O1428" s="5">
        <v>20181</v>
      </c>
      <c r="P1428" s="5" t="s">
        <v>4009</v>
      </c>
      <c r="Q1428" s="5">
        <f>IF(ActividadesCom[[#This Row],[NIVEL 2]]&lt;&gt;0,VLOOKUP(ActividadesCom[[#This Row],[NIVEL 2]],Catálogo!A:B,2,FALSE),"")</f>
        <v>2</v>
      </c>
      <c r="R1428" s="11">
        <v>1</v>
      </c>
      <c r="S1428" s="12" t="s">
        <v>918</v>
      </c>
      <c r="T1428" s="11">
        <v>20191</v>
      </c>
      <c r="U1428" s="5" t="s">
        <v>4009</v>
      </c>
      <c r="V1428" s="5">
        <f>IF(ActividadesCom[[#This Row],[NIVEL 3]]&lt;&gt;0,VLOOKUP(ActividadesCom[[#This Row],[NIVEL 3]],Catálogo!A:B,2,FALSE),"")</f>
        <v>2</v>
      </c>
      <c r="W1428" s="11">
        <v>1</v>
      </c>
      <c r="X1428" s="6" t="s">
        <v>34</v>
      </c>
      <c r="Y1428" s="5">
        <v>20173</v>
      </c>
      <c r="Z1428" s="5" t="s">
        <v>4010</v>
      </c>
      <c r="AA1428" s="5">
        <f>IF(ActividadesCom[[#This Row],[NIVEL 4]]&lt;&gt;0,VLOOKUP(ActividadesCom[[#This Row],[NIVEL 4]],Catálogo!A:B,2,FALSE),"")</f>
        <v>1</v>
      </c>
      <c r="AB1428" s="5">
        <v>1</v>
      </c>
      <c r="AC1428" s="6" t="s">
        <v>34</v>
      </c>
      <c r="AD1428" s="5">
        <v>20171</v>
      </c>
      <c r="AE1428" s="5" t="s">
        <v>4010</v>
      </c>
      <c r="AF1428" s="5">
        <f>IF(ActividadesCom[[#This Row],[NIVEL 5]]&lt;&gt;0,VLOOKUP(ActividadesCom[[#This Row],[NIVEL 5]],Catálogo!A:B,2,FALSE),"")</f>
        <v>1</v>
      </c>
      <c r="AG1428" s="5">
        <v>1</v>
      </c>
    </row>
    <row r="1429" spans="1:34" ht="30" hidden="1" customHeight="1" x14ac:dyDescent="0.25">
      <c r="A1429" s="7">
        <v>16470242</v>
      </c>
      <c r="B1429" s="6" t="str">
        <f>VLOOKUP(ActividadesCom[[#This Row],[NO. DE CONTROL]],'LISTADO ESTUDIANTES'!A:C,2,FALSE)</f>
        <v>LOPEZ TUN YAMILE NORAI</v>
      </c>
      <c r="C1429" s="6" t="str">
        <f>VLOOKUP(ActividadesCom[[#This Row],[NO. DE CONTROL]],'LISTADO ESTUDIANTES'!A:C,3,FALSE)</f>
        <v>INGENIERIA EN ADMINISTRACION</v>
      </c>
      <c r="D1429" s="5" t="str">
        <f>VLOOKUP(ActividadesCom[[#This Row],[NO. DE CONTROL]],'LISTADO ESTUDIANTES'!A:D,4,FALSE)</f>
        <v>BAJA</v>
      </c>
      <c r="E1429" s="5">
        <f>SUM(ActividadesCom[[#This Row],[CRÉD. 1]],ActividadesCom[[#This Row],[CRÉD. 2]],ActividadesCom[[#This Row],[CRÉD. 3]],ActividadesCom[[#This Row],[CRÉD. 4]],ActividadesCom[[#This Row],[CRÉD. 5]])</f>
        <v>5</v>
      </c>
      <c r="F1429" s="5">
        <f>IF(ActividadesCom[[#This Row],[ÚLTIMO SEMESTRE CON CRÉDITOS]]&gt;0,ROUND(AVERAGE(ActividadesCom[[#This Row],[VALOR NIVEL 5]],ActividadesCom[[#This Row],[VALOR NIVEL 4]],ActividadesCom[[#This Row],[VALOR NIVEL 3]],ActividadesCom[[#This Row],[VALOR NIVEL 2]],ActividadesCom[[#This Row],[VALOR NIVEL 1]]),0),"")</f>
        <v>3</v>
      </c>
      <c r="G1429" s="5" t="str">
        <f>IF(ActividadesCom[[#This Row],[PROMEDIO]]="","",IF(ActividadesCom[[#This Row],[PROMEDIO]]&gt;=4,"EXCELENTE",IF(ActividadesCom[[#This Row],[PROMEDIO]]&gt;=3,"NOTABLE",IF(ActividadesCom[[#This Row],[PROMEDIO]]&gt;=2,"BUENO",IF(ActividadesCom[[#This Row],[PROMEDIO]]=1,"SUFICIENTE","")))))</f>
        <v>NOTABLE</v>
      </c>
      <c r="H1429" s="5">
        <f>MAX(ActividadesCom[[#This Row],[PERÍODO 1]],ActividadesCom[[#This Row],[PERÍODO 2]],ActividadesCom[[#This Row],[PERÍODO 3]],ActividadesCom[[#This Row],[PERÍODO 4]],ActividadesCom[[#This Row],[PERÍODO 5]])</f>
        <v>20201</v>
      </c>
      <c r="I1429" s="6" t="s">
        <v>614</v>
      </c>
      <c r="J1429" s="5">
        <v>20181</v>
      </c>
      <c r="K1429" s="5" t="s">
        <v>4009</v>
      </c>
      <c r="L1429" s="5">
        <f>IF(ActividadesCom[[#This Row],[NIVEL 1]]&lt;&gt;0,VLOOKUP(ActividadesCom[[#This Row],[NIVEL 1]],Catálogo!A:B,2,FALSE),"")</f>
        <v>2</v>
      </c>
      <c r="M1429" s="5">
        <v>1</v>
      </c>
      <c r="N1429" s="6" t="s">
        <v>1131</v>
      </c>
      <c r="O1429" s="5">
        <v>20193</v>
      </c>
      <c r="P1429" s="5" t="s">
        <v>4009</v>
      </c>
      <c r="Q1429" s="5">
        <f>IF(ActividadesCom[[#This Row],[NIVEL 2]]&lt;&gt;0,VLOOKUP(ActividadesCom[[#This Row],[NIVEL 2]],Catálogo!A:B,2,FALSE),"")</f>
        <v>2</v>
      </c>
      <c r="R1429" s="11">
        <v>1</v>
      </c>
      <c r="S1429" s="12" t="s">
        <v>4106</v>
      </c>
      <c r="T1429" s="11">
        <v>20201</v>
      </c>
      <c r="U1429" s="11" t="s">
        <v>4007</v>
      </c>
      <c r="V1429" s="5">
        <f>IF(ActividadesCom[[#This Row],[NIVEL 3]]&lt;&gt;0,VLOOKUP(ActividadesCom[[#This Row],[NIVEL 3]],Catálogo!A:B,2,FALSE),"")</f>
        <v>4</v>
      </c>
      <c r="W1429" s="11">
        <v>1</v>
      </c>
      <c r="X1429" s="6" t="s">
        <v>12</v>
      </c>
      <c r="Y1429" s="5">
        <v>20183</v>
      </c>
      <c r="Z1429" s="5" t="s">
        <v>4008</v>
      </c>
      <c r="AA1429" s="5">
        <f>IF(ActividadesCom[[#This Row],[NIVEL 4]]&lt;&gt;0,VLOOKUP(ActividadesCom[[#This Row],[NIVEL 4]],Catálogo!A:B,2,FALSE),"")</f>
        <v>3</v>
      </c>
      <c r="AB1429" s="5">
        <v>1</v>
      </c>
      <c r="AC1429" s="6" t="s">
        <v>2</v>
      </c>
      <c r="AD1429" s="5">
        <v>20163</v>
      </c>
      <c r="AE1429" s="5" t="s">
        <v>4009</v>
      </c>
      <c r="AF1429" s="5">
        <f>IF(ActividadesCom[[#This Row],[NIVEL 5]]&lt;&gt;0,VLOOKUP(ActividadesCom[[#This Row],[NIVEL 5]],Catálogo!A:B,2,FALSE),"")</f>
        <v>2</v>
      </c>
      <c r="AG1429" s="5">
        <v>1</v>
      </c>
      <c r="AH1429" s="2"/>
    </row>
    <row r="1430" spans="1:34" s="21" customFormat="1" ht="30" hidden="1" customHeight="1" x14ac:dyDescent="0.25">
      <c r="A1430" s="7">
        <v>16470243</v>
      </c>
      <c r="B1430" s="6" t="str">
        <f>VLOOKUP(ActividadesCom[[#This Row],[NO. DE CONTROL]],'LISTADO ESTUDIANTES'!A:C,2,FALSE)</f>
        <v>AGUILAR JIMENEZ JULIO ADRIAN</v>
      </c>
      <c r="C1430" s="6" t="str">
        <f>VLOOKUP(ActividadesCom[[#This Row],[NO. DE CONTROL]],'LISTADO ESTUDIANTES'!A:C,3,FALSE)</f>
        <v>INGENIERIA EN GESTION EMPRESARIAL</v>
      </c>
      <c r="D1430" s="5" t="str">
        <f>VLOOKUP(ActividadesCom[[#This Row],[NO. DE CONTROL]],'LISTADO ESTUDIANTES'!A:D,4,FALSE)</f>
        <v>BAJA</v>
      </c>
      <c r="E1430" s="5">
        <f>SUM(ActividadesCom[[#This Row],[CRÉD. 1]],ActividadesCom[[#This Row],[CRÉD. 2]],ActividadesCom[[#This Row],[CRÉD. 3]],ActividadesCom[[#This Row],[CRÉD. 4]],ActividadesCom[[#This Row],[CRÉD. 5]])</f>
        <v>1</v>
      </c>
      <c r="F1430" s="17">
        <f>IF(ActividadesCom[[#This Row],[ÚLTIMO SEMESTRE CON CRÉDITOS]]&gt;0,ROUND(AVERAGE(ActividadesCom[[#This Row],[VALOR NIVEL 5]],ActividadesCom[[#This Row],[VALOR NIVEL 4]],ActividadesCom[[#This Row],[VALOR NIVEL 3]],ActividadesCom[[#This Row],[VALOR NIVEL 2]],ActividadesCom[[#This Row],[VALOR NIVEL 1]]),0),"")</f>
        <v>2</v>
      </c>
      <c r="G1430" s="5" t="str">
        <f>IF(ActividadesCom[[#This Row],[PROMEDIO]]="","",IF(ActividadesCom[[#This Row],[PROMEDIO]]&gt;=4,"EXCELENTE",IF(ActividadesCom[[#This Row],[PROMEDIO]]&gt;=3,"NOTABLE",IF(ActividadesCom[[#This Row],[PROMEDIO]]&gt;=2,"BUENO",IF(ActividadesCom[[#This Row],[PROMEDIO]]=1,"SUFICIENTE","")))))</f>
        <v>BUENO</v>
      </c>
      <c r="H1430" s="5">
        <f>MAX(ActividadesCom[[#This Row],[PERÍODO 1]],ActividadesCom[[#This Row],[PERÍODO 2]],ActividadesCom[[#This Row],[PERÍODO 3]],ActividadesCom[[#This Row],[PERÍODO 4]],ActividadesCom[[#This Row],[PERÍODO 5]])</f>
        <v>20163</v>
      </c>
      <c r="I1430" s="6" t="s">
        <v>111</v>
      </c>
      <c r="J1430" s="5">
        <v>20163</v>
      </c>
      <c r="K1430" s="5" t="s">
        <v>4009</v>
      </c>
      <c r="L1430" s="5">
        <f>IF(ActividadesCom[[#This Row],[NIVEL 1]]&lt;&gt;0,VLOOKUP(ActividadesCom[[#This Row],[NIVEL 1]],Catálogo!A:B,2,FALSE),"")</f>
        <v>2</v>
      </c>
      <c r="M1430" s="5">
        <v>1</v>
      </c>
      <c r="N1430" s="6"/>
      <c r="O1430" s="5"/>
      <c r="P1430" s="5"/>
      <c r="Q1430" s="5" t="str">
        <f>IF(ActividadesCom[[#This Row],[NIVEL 2]]&lt;&gt;0,VLOOKUP(ActividadesCom[[#This Row],[NIVEL 2]],Catálogo!A:B,2,FALSE),"")</f>
        <v/>
      </c>
      <c r="R1430" s="11"/>
      <c r="S1430" s="12"/>
      <c r="T1430" s="11"/>
      <c r="U1430" s="11"/>
      <c r="V1430" s="5" t="str">
        <f>IF(ActividadesCom[[#This Row],[NIVEL 3]]&lt;&gt;0,VLOOKUP(ActividadesCom[[#This Row],[NIVEL 3]],Catálogo!A:B,2,FALSE),"")</f>
        <v/>
      </c>
      <c r="W1430" s="11"/>
      <c r="X1430" s="6"/>
      <c r="Y1430" s="5"/>
      <c r="Z1430" s="5"/>
      <c r="AA1430" s="5" t="str">
        <f>IF(ActividadesCom[[#This Row],[NIVEL 4]]&lt;&gt;0,VLOOKUP(ActividadesCom[[#This Row],[NIVEL 4]],Catálogo!A:B,2,FALSE),"")</f>
        <v/>
      </c>
      <c r="AB1430" s="5"/>
      <c r="AC1430" s="6"/>
      <c r="AD1430" s="5"/>
      <c r="AE1430" s="5"/>
      <c r="AF1430" s="5" t="str">
        <f>IF(ActividadesCom[[#This Row],[NIVEL 5]]&lt;&gt;0,VLOOKUP(ActividadesCom[[#This Row],[NIVEL 5]],Catálogo!A:B,2,FALSE),"")</f>
        <v/>
      </c>
      <c r="AG1430" s="5"/>
    </row>
    <row r="1431" spans="1:34" s="21" customFormat="1" ht="30" hidden="1" customHeight="1" x14ac:dyDescent="0.25">
      <c r="A1431" s="7">
        <v>16470244</v>
      </c>
      <c r="B1431" s="6" t="str">
        <f>VLOOKUP(ActividadesCom[[#This Row],[NO. DE CONTROL]],'LISTADO ESTUDIANTES'!A:C,2,FALSE)</f>
        <v>REYES CHAN LARISSA CANDELARIA</v>
      </c>
      <c r="C1431" s="6" t="str">
        <f>VLOOKUP(ActividadesCom[[#This Row],[NO. DE CONTROL]],'LISTADO ESTUDIANTES'!A:C,3,FALSE)</f>
        <v>INGENIERIA EN ADMINISTRACION</v>
      </c>
      <c r="D1431" s="5" t="str">
        <f>VLOOKUP(ActividadesCom[[#This Row],[NO. DE CONTROL]],'LISTADO ESTUDIANTES'!A:D,4,FALSE)</f>
        <v>BAJA</v>
      </c>
      <c r="E1431" s="5">
        <f>SUM(ActividadesCom[[#This Row],[CRÉD. 1]],ActividadesCom[[#This Row],[CRÉD. 2]],ActividadesCom[[#This Row],[CRÉD. 3]],ActividadesCom[[#This Row],[CRÉD. 4]],ActividadesCom[[#This Row],[CRÉD. 5]])</f>
        <v>5</v>
      </c>
      <c r="F1431" s="5">
        <f>IF(ActividadesCom[[#This Row],[ÚLTIMO SEMESTRE CON CRÉDITOS]]&gt;0,ROUND(AVERAGE(ActividadesCom[[#This Row],[VALOR NIVEL 5]],ActividadesCom[[#This Row],[VALOR NIVEL 4]],ActividadesCom[[#This Row],[VALOR NIVEL 3]],ActividadesCom[[#This Row],[VALOR NIVEL 2]],ActividadesCom[[#This Row],[VALOR NIVEL 1]]),0),"")</f>
        <v>2</v>
      </c>
      <c r="G1431" s="5" t="str">
        <f>IF(ActividadesCom[[#This Row],[PROMEDIO]]="","",IF(ActividadesCom[[#This Row],[PROMEDIO]]&gt;=4,"EXCELENTE",IF(ActividadesCom[[#This Row],[PROMEDIO]]&gt;=3,"NOTABLE",IF(ActividadesCom[[#This Row],[PROMEDIO]]&gt;=2,"BUENO",IF(ActividadesCom[[#This Row],[PROMEDIO]]=1,"SUFICIENTE","")))))</f>
        <v>BUENO</v>
      </c>
      <c r="H1431" s="5">
        <f>MAX(ActividadesCom[[#This Row],[PERÍODO 1]],ActividadesCom[[#This Row],[PERÍODO 2]],ActividadesCom[[#This Row],[PERÍODO 3]],ActividadesCom[[#This Row],[PERÍODO 4]],ActividadesCom[[#This Row],[PERÍODO 5]])</f>
        <v>20181</v>
      </c>
      <c r="I1431" s="6" t="s">
        <v>436</v>
      </c>
      <c r="J1431" s="5">
        <v>20173</v>
      </c>
      <c r="K1431" s="5" t="s">
        <v>4009</v>
      </c>
      <c r="L1431" s="5">
        <f>IF(ActividadesCom[[#This Row],[NIVEL 1]]&lt;&gt;0,VLOOKUP(ActividadesCom[[#This Row],[NIVEL 1]],Catálogo!A:B,2,FALSE),"")</f>
        <v>2</v>
      </c>
      <c r="M1431" s="5">
        <v>2</v>
      </c>
      <c r="N1431" s="6" t="s">
        <v>614</v>
      </c>
      <c r="O1431" s="5">
        <v>20181</v>
      </c>
      <c r="P1431" s="5" t="s">
        <v>4009</v>
      </c>
      <c r="Q1431" s="5">
        <f>IF(ActividadesCom[[#This Row],[NIVEL 2]]&lt;&gt;0,VLOOKUP(ActividadesCom[[#This Row],[NIVEL 2]],Catálogo!A:B,2,FALSE),"")</f>
        <v>2</v>
      </c>
      <c r="R1431" s="11">
        <v>1</v>
      </c>
      <c r="S1431" s="12"/>
      <c r="T1431" s="11"/>
      <c r="U1431" s="11"/>
      <c r="V1431" s="5" t="str">
        <f>IF(ActividadesCom[[#This Row],[NIVEL 3]]&lt;&gt;0,VLOOKUP(ActividadesCom[[#This Row],[NIVEL 3]],Catálogo!A:B,2,FALSE),"")</f>
        <v/>
      </c>
      <c r="W1431" s="11"/>
      <c r="X1431" s="6" t="s">
        <v>34</v>
      </c>
      <c r="Y1431" s="5">
        <v>20171</v>
      </c>
      <c r="Z1431" s="5" t="s">
        <v>4008</v>
      </c>
      <c r="AA1431" s="5">
        <f>IF(ActividadesCom[[#This Row],[NIVEL 4]]&lt;&gt;0,VLOOKUP(ActividadesCom[[#This Row],[NIVEL 4]],Catálogo!A:B,2,FALSE),"")</f>
        <v>3</v>
      </c>
      <c r="AB1431" s="5">
        <v>1</v>
      </c>
      <c r="AC1431" s="6" t="s">
        <v>34</v>
      </c>
      <c r="AD1431" s="5">
        <v>20173</v>
      </c>
      <c r="AE1431" s="5" t="s">
        <v>4009</v>
      </c>
      <c r="AF1431" s="5">
        <f>IF(ActividadesCom[[#This Row],[NIVEL 5]]&lt;&gt;0,VLOOKUP(ActividadesCom[[#This Row],[NIVEL 5]],Catálogo!A:B,2,FALSE),"")</f>
        <v>2</v>
      </c>
      <c r="AG1431" s="5">
        <v>1</v>
      </c>
    </row>
    <row r="1432" spans="1:34" ht="30" hidden="1" customHeight="1" x14ac:dyDescent="0.25">
      <c r="A1432" s="7">
        <v>16470245</v>
      </c>
      <c r="B1432" s="6" t="str">
        <f>VLOOKUP(ActividadesCom[[#This Row],[NO. DE CONTROL]],'LISTADO ESTUDIANTES'!A:C,2,FALSE)</f>
        <v>MAY VARGUEZ BETSABE YURAI</v>
      </c>
      <c r="C1432" s="6" t="str">
        <f>VLOOKUP(ActividadesCom[[#This Row],[NO. DE CONTROL]],'LISTADO ESTUDIANTES'!A:C,3,FALSE)</f>
        <v>INGENIERIA EN ADMINISTRACION</v>
      </c>
      <c r="D1432" s="5" t="str">
        <f>VLOOKUP(ActividadesCom[[#This Row],[NO. DE CONTROL]],'LISTADO ESTUDIANTES'!A:D,4,FALSE)</f>
        <v>BAJA</v>
      </c>
      <c r="E1432" s="5">
        <f>SUM(ActividadesCom[[#This Row],[CRÉD. 1]],ActividadesCom[[#This Row],[CRÉD. 2]],ActividadesCom[[#This Row],[CRÉD. 3]],ActividadesCom[[#This Row],[CRÉD. 4]],ActividadesCom[[#This Row],[CRÉD. 5]])</f>
        <v>5</v>
      </c>
      <c r="F1432" s="17">
        <f>IF(ActividadesCom[[#This Row],[ÚLTIMO SEMESTRE CON CRÉDITOS]]&gt;0,ROUND(AVERAGE(ActividadesCom[[#This Row],[VALOR NIVEL 5]],ActividadesCom[[#This Row],[VALOR NIVEL 4]],ActividadesCom[[#This Row],[VALOR NIVEL 3]],ActividadesCom[[#This Row],[VALOR NIVEL 2]],ActividadesCom[[#This Row],[VALOR NIVEL 1]]),0),"")</f>
        <v>3</v>
      </c>
      <c r="G1432" s="5" t="str">
        <f>IF(ActividadesCom[[#This Row],[PROMEDIO]]="","",IF(ActividadesCom[[#This Row],[PROMEDIO]]&gt;=4,"EXCELENTE",IF(ActividadesCom[[#This Row],[PROMEDIO]]&gt;=3,"NOTABLE",IF(ActividadesCom[[#This Row],[PROMEDIO]]&gt;=2,"BUENO",IF(ActividadesCom[[#This Row],[PROMEDIO]]=1,"SUFICIENTE","")))))</f>
        <v>NOTABLE</v>
      </c>
      <c r="H1432" s="5">
        <f>MAX(ActividadesCom[[#This Row],[PERÍODO 1]],ActividadesCom[[#This Row],[PERÍODO 2]],ActividadesCom[[#This Row],[PERÍODO 3]],ActividadesCom[[#This Row],[PERÍODO 4]],ActividadesCom[[#This Row],[PERÍODO 5]])</f>
        <v>20203</v>
      </c>
      <c r="I1432" s="6" t="s">
        <v>562</v>
      </c>
      <c r="J1432" s="5">
        <v>20173</v>
      </c>
      <c r="K1432" s="5" t="s">
        <v>4009</v>
      </c>
      <c r="L1432" s="5">
        <f>IF(ActividadesCom[[#This Row],[NIVEL 1]]&lt;&gt;0,VLOOKUP(ActividadesCom[[#This Row],[NIVEL 1]],Catálogo!A:B,2,FALSE),"")</f>
        <v>2</v>
      </c>
      <c r="M1432" s="5">
        <v>1</v>
      </c>
      <c r="N1432" s="6" t="s">
        <v>614</v>
      </c>
      <c r="O1432" s="5">
        <v>20181</v>
      </c>
      <c r="P1432" s="5" t="s">
        <v>4009</v>
      </c>
      <c r="Q1432" s="5">
        <f>IF(ActividadesCom[[#This Row],[NIVEL 2]]&lt;&gt;0,VLOOKUP(ActividadesCom[[#This Row],[NIVEL 2]],Catálogo!A:B,2,FALSE),"")</f>
        <v>2</v>
      </c>
      <c r="R1432" s="11">
        <v>1</v>
      </c>
      <c r="S1432" s="12" t="s">
        <v>4151</v>
      </c>
      <c r="T1432" s="11">
        <v>20203</v>
      </c>
      <c r="U1432" s="11" t="s">
        <v>4007</v>
      </c>
      <c r="V1432" s="5">
        <f>IF(ActividadesCom[[#This Row],[NIVEL 3]]&lt;&gt;0,VLOOKUP(ActividadesCom[[#This Row],[NIVEL 3]],Catálogo!A:B,2,FALSE),"")</f>
        <v>4</v>
      </c>
      <c r="W1432" s="11">
        <v>1</v>
      </c>
      <c r="X1432" s="6" t="s">
        <v>4173</v>
      </c>
      <c r="Y1432" s="5">
        <v>20203</v>
      </c>
      <c r="Z1432" s="5" t="s">
        <v>4007</v>
      </c>
      <c r="AA1432" s="5">
        <f>IF(ActividadesCom[[#This Row],[NIVEL 4]]&lt;&gt;0,VLOOKUP(ActividadesCom[[#This Row],[NIVEL 4]],Catálogo!A:B,2,FALSE),"")</f>
        <v>4</v>
      </c>
      <c r="AB1432" s="5">
        <v>1</v>
      </c>
      <c r="AC1432" s="6" t="s">
        <v>4</v>
      </c>
      <c r="AD1432" s="5">
        <v>20163</v>
      </c>
      <c r="AE1432" s="5" t="s">
        <v>4009</v>
      </c>
      <c r="AF1432" s="5">
        <f>IF(ActividadesCom[[#This Row],[NIVEL 5]]&lt;&gt;0,VLOOKUP(ActividadesCom[[#This Row],[NIVEL 5]],Catálogo!A:B,2,FALSE),"")</f>
        <v>2</v>
      </c>
      <c r="AG1432" s="5">
        <v>1</v>
      </c>
      <c r="AH1432" s="2"/>
    </row>
    <row r="1433" spans="1:34" ht="30" hidden="1" customHeight="1" x14ac:dyDescent="0.25">
      <c r="A1433" s="7">
        <v>16470246</v>
      </c>
      <c r="B1433" s="6" t="str">
        <f>VLOOKUP(ActividadesCom[[#This Row],[NO. DE CONTROL]],'LISTADO ESTUDIANTES'!A:C,2,FALSE)</f>
        <v>CRUZ LEON LISSETTE MIREYA</v>
      </c>
      <c r="C1433" s="6" t="str">
        <f>VLOOKUP(ActividadesCom[[#This Row],[NO. DE CONTROL]],'LISTADO ESTUDIANTES'!A:C,3,FALSE)</f>
        <v>INGENIERIA EN ADMINISTRACION</v>
      </c>
      <c r="D1433" s="5" t="str">
        <f>VLOOKUP(ActividadesCom[[#This Row],[NO. DE CONTROL]],'LISTADO ESTUDIANTES'!A:D,4,FALSE)</f>
        <v>BAJA</v>
      </c>
      <c r="E1433" s="5">
        <f>SUM(ActividadesCom[[#This Row],[CRÉD. 1]],ActividadesCom[[#This Row],[CRÉD. 2]],ActividadesCom[[#This Row],[CRÉD. 3]],ActividadesCom[[#This Row],[CRÉD. 4]],ActividadesCom[[#This Row],[CRÉD. 5]])</f>
        <v>6</v>
      </c>
      <c r="F1433" s="5">
        <f>IF(ActividadesCom[[#This Row],[ÚLTIMO SEMESTRE CON CRÉDITOS]]&gt;0,ROUND(AVERAGE(ActividadesCom[[#This Row],[VALOR NIVEL 5]],ActividadesCom[[#This Row],[VALOR NIVEL 4]],ActividadesCom[[#This Row],[VALOR NIVEL 3]],ActividadesCom[[#This Row],[VALOR NIVEL 2]],ActividadesCom[[#This Row],[VALOR NIVEL 1]]),0),"")</f>
        <v>2</v>
      </c>
      <c r="G1433" s="5" t="str">
        <f>IF(ActividadesCom[[#This Row],[PROMEDIO]]="","",IF(ActividadesCom[[#This Row],[PROMEDIO]]&gt;=4,"EXCELENTE",IF(ActividadesCom[[#This Row],[PROMEDIO]]&gt;=3,"NOTABLE",IF(ActividadesCom[[#This Row],[PROMEDIO]]&gt;=2,"BUENO",IF(ActividadesCom[[#This Row],[PROMEDIO]]=1,"SUFICIENTE","")))))</f>
        <v>BUENO</v>
      </c>
      <c r="H1433" s="5">
        <f>MAX(ActividadesCom[[#This Row],[PERÍODO 1]],ActividadesCom[[#This Row],[PERÍODO 2]],ActividadesCom[[#This Row],[PERÍODO 3]],ActividadesCom[[#This Row],[PERÍODO 4]],ActividadesCom[[#This Row],[PERÍODO 5]])</f>
        <v>20201</v>
      </c>
      <c r="I1433" s="6" t="s">
        <v>614</v>
      </c>
      <c r="J1433" s="5">
        <v>20181</v>
      </c>
      <c r="K1433" s="5" t="s">
        <v>4009</v>
      </c>
      <c r="L1433" s="5">
        <f>IF(ActividadesCom[[#This Row],[NIVEL 1]]&lt;&gt;0,VLOOKUP(ActividadesCom[[#This Row],[NIVEL 1]],Catálogo!A:B,2,FALSE),"")</f>
        <v>2</v>
      </c>
      <c r="M1433" s="5">
        <v>1</v>
      </c>
      <c r="N1433" s="6" t="s">
        <v>918</v>
      </c>
      <c r="O1433" s="5">
        <v>20191</v>
      </c>
      <c r="P1433" s="5" t="s">
        <v>4009</v>
      </c>
      <c r="Q1433" s="5">
        <f>IF(ActividadesCom[[#This Row],[NIVEL 2]]&lt;&gt;0,VLOOKUP(ActividadesCom[[#This Row],[NIVEL 2]],Catálogo!A:B,2,FALSE),"")</f>
        <v>2</v>
      </c>
      <c r="R1433" s="11">
        <v>1</v>
      </c>
      <c r="S1433" s="12" t="s">
        <v>976</v>
      </c>
      <c r="T1433" s="11">
        <v>20193</v>
      </c>
      <c r="U1433" s="5" t="s">
        <v>4009</v>
      </c>
      <c r="V1433" s="5">
        <f>IF(ActividadesCom[[#This Row],[NIVEL 3]]&lt;&gt;0,VLOOKUP(ActividadesCom[[#This Row],[NIVEL 3]],Catálogo!A:B,2,FALSE),"")</f>
        <v>2</v>
      </c>
      <c r="W1433" s="11">
        <v>2</v>
      </c>
      <c r="X1433" s="6" t="s">
        <v>1087</v>
      </c>
      <c r="Y1433" s="5">
        <v>20201</v>
      </c>
      <c r="Z1433" s="5" t="s">
        <v>4007</v>
      </c>
      <c r="AA1433" s="5">
        <f>IF(ActividadesCom[[#This Row],[NIVEL 4]]&lt;&gt;0,VLOOKUP(ActividadesCom[[#This Row],[NIVEL 4]],Catálogo!A:B,2,FALSE),"")</f>
        <v>4</v>
      </c>
      <c r="AB1433" s="5">
        <v>1</v>
      </c>
      <c r="AC1433" s="6" t="s">
        <v>403</v>
      </c>
      <c r="AD1433" s="5">
        <v>20163</v>
      </c>
      <c r="AE1433" s="5" t="s">
        <v>4009</v>
      </c>
      <c r="AF1433" s="5">
        <f>IF(ActividadesCom[[#This Row],[NIVEL 5]]&lt;&gt;0,VLOOKUP(ActividadesCom[[#This Row],[NIVEL 5]],Catálogo!A:B,2,FALSE),"")</f>
        <v>2</v>
      </c>
      <c r="AG1433" s="5">
        <v>1</v>
      </c>
      <c r="AH1433" s="2"/>
    </row>
    <row r="1434" spans="1:34" ht="30" hidden="1" customHeight="1" x14ac:dyDescent="0.25">
      <c r="A1434" s="7">
        <v>16470247</v>
      </c>
      <c r="B1434" s="6" t="str">
        <f>VLOOKUP(ActividadesCom[[#This Row],[NO. DE CONTROL]],'LISTADO ESTUDIANTES'!A:C,2,FALSE)</f>
        <v>XOOL FUENTES JUAN ISRAEL</v>
      </c>
      <c r="C1434" s="6" t="str">
        <f>VLOOKUP(ActividadesCom[[#This Row],[NO. DE CONTROL]],'LISTADO ESTUDIANTES'!A:C,3,FALSE)</f>
        <v>INGENIERIA EN ADMINISTRACION</v>
      </c>
      <c r="D1434" s="5" t="str">
        <f>VLOOKUP(ActividadesCom[[#This Row],[NO. DE CONTROL]],'LISTADO ESTUDIANTES'!A:D,4,FALSE)</f>
        <v>BAJA</v>
      </c>
      <c r="E1434" s="5">
        <f>SUM(ActividadesCom[[#This Row],[CRÉD. 1]],ActividadesCom[[#This Row],[CRÉD. 2]],ActividadesCom[[#This Row],[CRÉD. 3]],ActividadesCom[[#This Row],[CRÉD. 4]],ActividadesCom[[#This Row],[CRÉD. 5]])</f>
        <v>5</v>
      </c>
      <c r="F1434" s="5">
        <f>IF(ActividadesCom[[#This Row],[ÚLTIMO SEMESTRE CON CRÉDITOS]]&gt;0,ROUND(AVERAGE(ActividadesCom[[#This Row],[VALOR NIVEL 5]],ActividadesCom[[#This Row],[VALOR NIVEL 4]],ActividadesCom[[#This Row],[VALOR NIVEL 3]],ActividadesCom[[#This Row],[VALOR NIVEL 2]],ActividadesCom[[#This Row],[VALOR NIVEL 1]]),0),"")</f>
        <v>2</v>
      </c>
      <c r="G1434" s="5" t="str">
        <f>IF(ActividadesCom[[#This Row],[PROMEDIO]]="","",IF(ActividadesCom[[#This Row],[PROMEDIO]]&gt;=4,"EXCELENTE",IF(ActividadesCom[[#This Row],[PROMEDIO]]&gt;=3,"NOTABLE",IF(ActividadesCom[[#This Row],[PROMEDIO]]&gt;=2,"BUENO",IF(ActividadesCom[[#This Row],[PROMEDIO]]=1,"SUFICIENTE","")))))</f>
        <v>BUENO</v>
      </c>
      <c r="H1434" s="5">
        <f>MAX(ActividadesCom[[#This Row],[PERÍODO 1]],ActividadesCom[[#This Row],[PERÍODO 2]],ActividadesCom[[#This Row],[PERÍODO 3]],ActividadesCom[[#This Row],[PERÍODO 4]],ActividadesCom[[#This Row],[PERÍODO 5]])</f>
        <v>20181</v>
      </c>
      <c r="I1434" s="6" t="s">
        <v>437</v>
      </c>
      <c r="J1434" s="5">
        <v>20173</v>
      </c>
      <c r="K1434" s="5" t="s">
        <v>4009</v>
      </c>
      <c r="L1434" s="5">
        <f>IF(ActividadesCom[[#This Row],[NIVEL 1]]&lt;&gt;0,VLOOKUP(ActividadesCom[[#This Row],[NIVEL 1]],Catálogo!A:B,2,FALSE),"")</f>
        <v>2</v>
      </c>
      <c r="M1434" s="5">
        <v>2</v>
      </c>
      <c r="N1434" s="6" t="s">
        <v>614</v>
      </c>
      <c r="O1434" s="5">
        <v>20181</v>
      </c>
      <c r="P1434" s="5" t="s">
        <v>4009</v>
      </c>
      <c r="Q1434" s="5">
        <f>IF(ActividadesCom[[#This Row],[NIVEL 2]]&lt;&gt;0,VLOOKUP(ActividadesCom[[#This Row],[NIVEL 2]],Catálogo!A:B,2,FALSE),"")</f>
        <v>2</v>
      </c>
      <c r="R1434" s="11">
        <v>1</v>
      </c>
      <c r="S1434" s="12"/>
      <c r="T1434" s="11"/>
      <c r="U1434" s="11"/>
      <c r="V1434" s="5" t="str">
        <f>IF(ActividadesCom[[#This Row],[NIVEL 3]]&lt;&gt;0,VLOOKUP(ActividadesCom[[#This Row],[NIVEL 3]],Catálogo!A:B,2,FALSE),"")</f>
        <v/>
      </c>
      <c r="W1434" s="11"/>
      <c r="X1434" s="6" t="s">
        <v>42</v>
      </c>
      <c r="Y1434" s="5">
        <v>20171</v>
      </c>
      <c r="Z1434" s="5" t="s">
        <v>4009</v>
      </c>
      <c r="AA1434" s="5">
        <f>IF(ActividadesCom[[#This Row],[NIVEL 4]]&lt;&gt;0,VLOOKUP(ActividadesCom[[#This Row],[NIVEL 4]],Catálogo!A:B,2,FALSE),"")</f>
        <v>2</v>
      </c>
      <c r="AB1434" s="5">
        <v>1</v>
      </c>
      <c r="AC1434" s="6" t="s">
        <v>2</v>
      </c>
      <c r="AD1434" s="5">
        <v>20163</v>
      </c>
      <c r="AE1434" s="5" t="s">
        <v>4009</v>
      </c>
      <c r="AF1434" s="5">
        <f>IF(ActividadesCom[[#This Row],[NIVEL 5]]&lt;&gt;0,VLOOKUP(ActividadesCom[[#This Row],[NIVEL 5]],Catálogo!A:B,2,FALSE),"")</f>
        <v>2</v>
      </c>
      <c r="AG1434" s="5">
        <v>1</v>
      </c>
      <c r="AH1434" s="2"/>
    </row>
    <row r="1435" spans="1:34" ht="30" hidden="1" customHeight="1" x14ac:dyDescent="0.25">
      <c r="A1435" s="7">
        <v>16470248</v>
      </c>
      <c r="B1435" s="6" t="str">
        <f>VLOOKUP(ActividadesCom[[#This Row],[NO. DE CONTROL]],'LISTADO ESTUDIANTES'!A:C,2,FALSE)</f>
        <v>CAN CENTENO SUSANA GUADALUPE</v>
      </c>
      <c r="C1435" s="6" t="str">
        <f>VLOOKUP(ActividadesCom[[#This Row],[NO. DE CONTROL]],'LISTADO ESTUDIANTES'!A:C,3,FALSE)</f>
        <v>INGENIERIA EN ADMINISTRACION</v>
      </c>
      <c r="D1435" s="5" t="str">
        <f>VLOOKUP(ActividadesCom[[#This Row],[NO. DE CONTROL]],'LISTADO ESTUDIANTES'!A:D,4,FALSE)</f>
        <v>BAJA</v>
      </c>
      <c r="E1435" s="5">
        <f>SUM(ActividadesCom[[#This Row],[CRÉD. 1]],ActividadesCom[[#This Row],[CRÉD. 2]],ActividadesCom[[#This Row],[CRÉD. 3]],ActividadesCom[[#This Row],[CRÉD. 4]],ActividadesCom[[#This Row],[CRÉD. 5]])</f>
        <v>5</v>
      </c>
      <c r="F1435" s="17">
        <f>IF(ActividadesCom[[#This Row],[ÚLTIMO SEMESTRE CON CRÉDITOS]]&gt;0,ROUND(AVERAGE(ActividadesCom[[#This Row],[VALOR NIVEL 5]],ActividadesCom[[#This Row],[VALOR NIVEL 4]],ActividadesCom[[#This Row],[VALOR NIVEL 3]],ActividadesCom[[#This Row],[VALOR NIVEL 2]],ActividadesCom[[#This Row],[VALOR NIVEL 1]]),0),"")</f>
        <v>2</v>
      </c>
      <c r="G1435" s="5" t="str">
        <f>IF(ActividadesCom[[#This Row],[PROMEDIO]]="","",IF(ActividadesCom[[#This Row],[PROMEDIO]]&gt;=4,"EXCELENTE",IF(ActividadesCom[[#This Row],[PROMEDIO]]&gt;=3,"NOTABLE",IF(ActividadesCom[[#This Row],[PROMEDIO]]&gt;=2,"BUENO",IF(ActividadesCom[[#This Row],[PROMEDIO]]=1,"SUFICIENTE","")))))</f>
        <v>BUENO</v>
      </c>
      <c r="H1435" s="5">
        <f>MAX(ActividadesCom[[#This Row],[PERÍODO 1]],ActividadesCom[[#This Row],[PERÍODO 2]],ActividadesCom[[#This Row],[PERÍODO 3]],ActividadesCom[[#This Row],[PERÍODO 4]],ActividadesCom[[#This Row],[PERÍODO 5]])</f>
        <v>20202</v>
      </c>
      <c r="I1435" s="6" t="s">
        <v>600</v>
      </c>
      <c r="J1435" s="5">
        <v>20181</v>
      </c>
      <c r="K1435" s="5" t="s">
        <v>4009</v>
      </c>
      <c r="L1435" s="5">
        <f>IF(ActividadesCom[[#This Row],[NIVEL 1]]&lt;&gt;0,VLOOKUP(ActividadesCom[[#This Row],[NIVEL 1]],Catálogo!A:B,2,FALSE),"")</f>
        <v>2</v>
      </c>
      <c r="M1435" s="5">
        <v>1</v>
      </c>
      <c r="N1435" s="6" t="s">
        <v>614</v>
      </c>
      <c r="O1435" s="5">
        <v>20181</v>
      </c>
      <c r="P1435" s="5" t="s">
        <v>4009</v>
      </c>
      <c r="Q1435" s="5">
        <f>IF(ActividadesCom[[#This Row],[NIVEL 2]]&lt;&gt;0,VLOOKUP(ActividadesCom[[#This Row],[NIVEL 2]],Catálogo!A:B,2,FALSE),"")</f>
        <v>2</v>
      </c>
      <c r="R1435" s="11">
        <v>1</v>
      </c>
      <c r="S1435" s="12" t="s">
        <v>4106</v>
      </c>
      <c r="T1435" s="11">
        <v>20201</v>
      </c>
      <c r="U1435" s="11" t="s">
        <v>4009</v>
      </c>
      <c r="V1435" s="5">
        <f>IF(ActividadesCom[[#This Row],[NIVEL 3]]&lt;&gt;0,VLOOKUP(ActividadesCom[[#This Row],[NIVEL 3]],Catálogo!A:B,2,FALSE),"")</f>
        <v>2</v>
      </c>
      <c r="W1435" s="11">
        <v>1</v>
      </c>
      <c r="X1435" s="6" t="s">
        <v>615</v>
      </c>
      <c r="Y1435" s="5">
        <v>20202</v>
      </c>
      <c r="Z1435" s="5" t="s">
        <v>4008</v>
      </c>
      <c r="AA1435" s="5">
        <f>IF(ActividadesCom[[#This Row],[NIVEL 4]]&lt;&gt;0,VLOOKUP(ActividadesCom[[#This Row],[NIVEL 4]],Catálogo!A:B,2,FALSE),"")</f>
        <v>3</v>
      </c>
      <c r="AB1435" s="5">
        <v>1</v>
      </c>
      <c r="AC1435" s="6" t="s">
        <v>48</v>
      </c>
      <c r="AD1435" s="5">
        <v>20171</v>
      </c>
      <c r="AE1435" s="5" t="s">
        <v>4008</v>
      </c>
      <c r="AF1435" s="5">
        <f>IF(ActividadesCom[[#This Row],[NIVEL 5]]&lt;&gt;0,VLOOKUP(ActividadesCom[[#This Row],[NIVEL 5]],Catálogo!A:B,2,FALSE),"")</f>
        <v>3</v>
      </c>
      <c r="AG1435" s="5">
        <v>1</v>
      </c>
      <c r="AH1435" s="2"/>
    </row>
    <row r="1436" spans="1:34" s="21" customFormat="1" ht="30" hidden="1" customHeight="1" x14ac:dyDescent="0.25">
      <c r="A1436" s="7">
        <v>16470249</v>
      </c>
      <c r="B1436" s="6" t="str">
        <f>VLOOKUP(ActividadesCom[[#This Row],[NO. DE CONTROL]],'LISTADO ESTUDIANTES'!A:C,2,FALSE)</f>
        <v>FLORES TEK ERICK JAVIER</v>
      </c>
      <c r="C1436" s="6" t="str">
        <f>VLOOKUP(ActividadesCom[[#This Row],[NO. DE CONTROL]],'LISTADO ESTUDIANTES'!A:C,3,FALSE)</f>
        <v>INGENIERIA MECANICA</v>
      </c>
      <c r="D1436" s="5" t="str">
        <f>VLOOKUP(ActividadesCom[[#This Row],[NO. DE CONTROL]],'LISTADO ESTUDIANTES'!A:D,4,FALSE)</f>
        <v>BAJA</v>
      </c>
      <c r="E1436" s="5">
        <f>SUM(ActividadesCom[[#This Row],[CRÉD. 1]],ActividadesCom[[#This Row],[CRÉD. 2]],ActividadesCom[[#This Row],[CRÉD. 3]],ActividadesCom[[#This Row],[CRÉD. 4]],ActividadesCom[[#This Row],[CRÉD. 5]])</f>
        <v>1</v>
      </c>
      <c r="F1436" s="17">
        <f>IF(ActividadesCom[[#This Row],[ÚLTIMO SEMESTRE CON CRÉDITOS]]&gt;0,ROUND(AVERAGE(ActividadesCom[[#This Row],[VALOR NIVEL 5]],ActividadesCom[[#This Row],[VALOR NIVEL 4]],ActividadesCom[[#This Row],[VALOR NIVEL 3]],ActividadesCom[[#This Row],[VALOR NIVEL 2]],ActividadesCom[[#This Row],[VALOR NIVEL 1]]),0),"")</f>
        <v>2</v>
      </c>
      <c r="G1436" s="5" t="str">
        <f>IF(ActividadesCom[[#This Row],[PROMEDIO]]="","",IF(ActividadesCom[[#This Row],[PROMEDIO]]&gt;=4,"EXCELENTE",IF(ActividadesCom[[#This Row],[PROMEDIO]]&gt;=3,"NOTABLE",IF(ActividadesCom[[#This Row],[PROMEDIO]]&gt;=2,"BUENO",IF(ActividadesCom[[#This Row],[PROMEDIO]]=1,"SUFICIENTE","")))))</f>
        <v>BUENO</v>
      </c>
      <c r="H1436" s="5">
        <f>MAX(ActividadesCom[[#This Row],[PERÍODO 1]],ActividadesCom[[#This Row],[PERÍODO 2]],ActividadesCom[[#This Row],[PERÍODO 3]],ActividadesCom[[#This Row],[PERÍODO 4]],ActividadesCom[[#This Row],[PERÍODO 5]])</f>
        <v>20171</v>
      </c>
      <c r="I1436" s="6" t="s">
        <v>300</v>
      </c>
      <c r="J1436" s="5">
        <v>20171</v>
      </c>
      <c r="K1436" s="5" t="s">
        <v>4009</v>
      </c>
      <c r="L1436" s="5">
        <f>IF(ActividadesCom[[#This Row],[NIVEL 1]]&lt;&gt;0,VLOOKUP(ActividadesCom[[#This Row],[NIVEL 1]],Catálogo!A:B,2,FALSE),"")</f>
        <v>2</v>
      </c>
      <c r="M1436" s="5">
        <v>1</v>
      </c>
      <c r="N1436" s="6"/>
      <c r="O1436" s="5"/>
      <c r="P1436" s="5"/>
      <c r="Q1436" s="5" t="str">
        <f>IF(ActividadesCom[[#This Row],[NIVEL 2]]&lt;&gt;0,VLOOKUP(ActividadesCom[[#This Row],[NIVEL 2]],Catálogo!A:B,2,FALSE),"")</f>
        <v/>
      </c>
      <c r="R1436" s="5"/>
      <c r="S1436" s="6"/>
      <c r="T1436" s="5"/>
      <c r="U1436" s="5"/>
      <c r="V1436" s="5" t="str">
        <f>IF(ActividadesCom[[#This Row],[NIVEL 3]]&lt;&gt;0,VLOOKUP(ActividadesCom[[#This Row],[NIVEL 3]],Catálogo!A:B,2,FALSE),"")</f>
        <v/>
      </c>
      <c r="W1436" s="5"/>
      <c r="X1436" s="6"/>
      <c r="Y1436" s="5"/>
      <c r="Z1436" s="5"/>
      <c r="AA1436" s="5" t="str">
        <f>IF(ActividadesCom[[#This Row],[NIVEL 4]]&lt;&gt;0,VLOOKUP(ActividadesCom[[#This Row],[NIVEL 4]],Catálogo!A:B,2,FALSE),"")</f>
        <v/>
      </c>
      <c r="AB1436" s="5"/>
      <c r="AC1436" s="6"/>
      <c r="AD1436" s="5"/>
      <c r="AE1436" s="5"/>
      <c r="AF1436" s="5" t="str">
        <f>IF(ActividadesCom[[#This Row],[NIVEL 5]]&lt;&gt;0,VLOOKUP(ActividadesCom[[#This Row],[NIVEL 5]],Catálogo!A:B,2,FALSE),"")</f>
        <v/>
      </c>
      <c r="AG1436" s="5"/>
    </row>
    <row r="1437" spans="1:34" ht="30" hidden="1" customHeight="1" x14ac:dyDescent="0.25">
      <c r="A1437" s="7">
        <v>16470250</v>
      </c>
      <c r="B1437" s="6" t="str">
        <f>VLOOKUP(ActividadesCom[[#This Row],[NO. DE CONTROL]],'LISTADO ESTUDIANTES'!A:C,2,FALSE)</f>
        <v>ORDOÑEZ HERNANDEZ IVAN DE JESUS</v>
      </c>
      <c r="C1437" s="6" t="str">
        <f>VLOOKUP(ActividadesCom[[#This Row],[NO. DE CONTROL]],'LISTADO ESTUDIANTES'!A:C,3,FALSE)</f>
        <v>INGENIERIA EN GESTION EMPRESARIAL</v>
      </c>
      <c r="D1437" s="5" t="str">
        <f>VLOOKUP(ActividadesCom[[#This Row],[NO. DE CONTROL]],'LISTADO ESTUDIANTES'!A:D,4,FALSE)</f>
        <v>BAJA</v>
      </c>
      <c r="E1437" s="5">
        <f>SUM(ActividadesCom[[#This Row],[CRÉD. 1]],ActividadesCom[[#This Row],[CRÉD. 2]],ActividadesCom[[#This Row],[CRÉD. 3]],ActividadesCom[[#This Row],[CRÉD. 4]],ActividadesCom[[#This Row],[CRÉD. 5]])</f>
        <v>1</v>
      </c>
      <c r="F1437" s="17">
        <f>IF(ActividadesCom[[#This Row],[ÚLTIMO SEMESTRE CON CRÉDITOS]]&gt;0,ROUND(AVERAGE(ActividadesCom[[#This Row],[VALOR NIVEL 5]],ActividadesCom[[#This Row],[VALOR NIVEL 4]],ActividadesCom[[#This Row],[VALOR NIVEL 3]],ActividadesCom[[#This Row],[VALOR NIVEL 2]],ActividadesCom[[#This Row],[VALOR NIVEL 1]]),0),"")</f>
        <v>2</v>
      </c>
      <c r="G1437" s="5" t="str">
        <f>IF(ActividadesCom[[#This Row],[PROMEDIO]]="","",IF(ActividadesCom[[#This Row],[PROMEDIO]]&gt;=4,"EXCELENTE",IF(ActividadesCom[[#This Row],[PROMEDIO]]&gt;=3,"NOTABLE",IF(ActividadesCom[[#This Row],[PROMEDIO]]&gt;=2,"BUENO",IF(ActividadesCom[[#This Row],[PROMEDIO]]=1,"SUFICIENTE","")))))</f>
        <v>BUENO</v>
      </c>
      <c r="H1437" s="5">
        <f>MAX(ActividadesCom[[#This Row],[PERÍODO 1]],ActividadesCom[[#This Row],[PERÍODO 2]],ActividadesCom[[#This Row],[PERÍODO 3]],ActividadesCom[[#This Row],[PERÍODO 4]],ActividadesCom[[#This Row],[PERÍODO 5]])</f>
        <v>20163</v>
      </c>
      <c r="I1437" s="6"/>
      <c r="J1437" s="5"/>
      <c r="K1437" s="5"/>
      <c r="L1437" s="5" t="str">
        <f>IF(ActividadesCom[[#This Row],[NIVEL 1]]&lt;&gt;0,VLOOKUP(ActividadesCom[[#This Row],[NIVEL 1]],Catálogo!A:B,2,FALSE),"")</f>
        <v/>
      </c>
      <c r="M1437" s="5"/>
      <c r="N1437" s="6"/>
      <c r="O1437" s="5"/>
      <c r="P1437" s="5"/>
      <c r="Q1437" s="5" t="str">
        <f>IF(ActividadesCom[[#This Row],[NIVEL 2]]&lt;&gt;0,VLOOKUP(ActividadesCom[[#This Row],[NIVEL 2]],Catálogo!A:B,2,FALSE),"")</f>
        <v/>
      </c>
      <c r="R1437" s="11"/>
      <c r="S1437" s="12"/>
      <c r="T1437" s="11"/>
      <c r="U1437" s="11"/>
      <c r="V1437" s="5" t="str">
        <f>IF(ActividadesCom[[#This Row],[NIVEL 3]]&lt;&gt;0,VLOOKUP(ActividadesCom[[#This Row],[NIVEL 3]],Catálogo!A:B,2,FALSE),"")</f>
        <v/>
      </c>
      <c r="W1437" s="11"/>
      <c r="X1437" s="6"/>
      <c r="Y1437" s="5"/>
      <c r="Z1437" s="5"/>
      <c r="AA1437" s="5" t="str">
        <f>IF(ActividadesCom[[#This Row],[NIVEL 4]]&lt;&gt;0,VLOOKUP(ActividadesCom[[#This Row],[NIVEL 4]],Catálogo!A:B,2,FALSE),"")</f>
        <v/>
      </c>
      <c r="AB1437" s="5"/>
      <c r="AC1437" s="6" t="s">
        <v>116</v>
      </c>
      <c r="AD1437" s="5">
        <v>20163</v>
      </c>
      <c r="AE1437" s="5" t="s">
        <v>4009</v>
      </c>
      <c r="AF1437" s="5">
        <f>IF(ActividadesCom[[#This Row],[NIVEL 5]]&lt;&gt;0,VLOOKUP(ActividadesCom[[#This Row],[NIVEL 5]],Catálogo!A:B,2,FALSE),"")</f>
        <v>2</v>
      </c>
      <c r="AG1437" s="5">
        <v>1</v>
      </c>
      <c r="AH1437" s="2"/>
    </row>
    <row r="1438" spans="1:34" ht="30" hidden="1" customHeight="1" x14ac:dyDescent="0.25">
      <c r="A1438" s="7">
        <v>16470251</v>
      </c>
      <c r="B1438" s="6" t="str">
        <f>VLOOKUP(ActividadesCom[[#This Row],[NO. DE CONTROL]],'LISTADO ESTUDIANTES'!A:C,2,FALSE)</f>
        <v>CAAMAL CHAN CRISTINA GABRIELA</v>
      </c>
      <c r="C1438" s="6" t="str">
        <f>VLOOKUP(ActividadesCom[[#This Row],[NO. DE CONTROL]],'LISTADO ESTUDIANTES'!A:C,3,FALSE)</f>
        <v>INGENIERIA EN GESTION EMPRESARIAL</v>
      </c>
      <c r="D1438" s="5" t="str">
        <f>VLOOKUP(ActividadesCom[[#This Row],[NO. DE CONTROL]],'LISTADO ESTUDIANTES'!A:D,4,FALSE)</f>
        <v>BAJA</v>
      </c>
      <c r="E1438" s="5">
        <f>SUM(ActividadesCom[[#This Row],[CRÉD. 1]],ActividadesCom[[#This Row],[CRÉD. 2]],ActividadesCom[[#This Row],[CRÉD. 3]],ActividadesCom[[#This Row],[CRÉD. 4]],ActividadesCom[[#This Row],[CRÉD. 5]])</f>
        <v>0</v>
      </c>
      <c r="F1438" s="17" t="str">
        <f>IF(ActividadesCom[[#This Row],[ÚLTIMO SEMESTRE CON CRÉDITOS]]&gt;0,ROUND(AVERAGE(ActividadesCom[[#This Row],[VALOR NIVEL 5]],ActividadesCom[[#This Row],[VALOR NIVEL 4]],ActividadesCom[[#This Row],[VALOR NIVEL 3]],ActividadesCom[[#This Row],[VALOR NIVEL 2]],ActividadesCom[[#This Row],[VALOR NIVEL 1]]),0),"")</f>
        <v/>
      </c>
      <c r="G1438" s="5" t="str">
        <f>IF(ActividadesCom[[#This Row],[PROMEDIO]]="","",IF(ActividadesCom[[#This Row],[PROMEDIO]]&gt;=4,"EXCELENTE",IF(ActividadesCom[[#This Row],[PROMEDIO]]&gt;=3,"NOTABLE",IF(ActividadesCom[[#This Row],[PROMEDIO]]&gt;=2,"BUENO",IF(ActividadesCom[[#This Row],[PROMEDIO]]=1,"SUFICIENTE","")))))</f>
        <v/>
      </c>
      <c r="H1438" s="5">
        <f>MAX(ActividadesCom[[#This Row],[PERÍODO 1]],ActividadesCom[[#This Row],[PERÍODO 2]],ActividadesCom[[#This Row],[PERÍODO 3]],ActividadesCom[[#This Row],[PERÍODO 4]],ActividadesCom[[#This Row],[PERÍODO 5]])</f>
        <v>0</v>
      </c>
      <c r="I1438" s="6"/>
      <c r="J1438" s="5"/>
      <c r="K1438" s="5"/>
      <c r="L1438" s="5" t="str">
        <f>IF(ActividadesCom[[#This Row],[NIVEL 1]]&lt;&gt;0,VLOOKUP(ActividadesCom[[#This Row],[NIVEL 1]],Catálogo!A:B,2,FALSE),"")</f>
        <v/>
      </c>
      <c r="M1438" s="5"/>
      <c r="N1438" s="6"/>
      <c r="O1438" s="5"/>
      <c r="P1438" s="5"/>
      <c r="Q1438" s="5" t="str">
        <f>IF(ActividadesCom[[#This Row],[NIVEL 2]]&lt;&gt;0,VLOOKUP(ActividadesCom[[#This Row],[NIVEL 2]],Catálogo!A:B,2,FALSE),"")</f>
        <v/>
      </c>
      <c r="R1438" s="11"/>
      <c r="S1438" s="12"/>
      <c r="T1438" s="11"/>
      <c r="U1438" s="11"/>
      <c r="V1438" s="5" t="str">
        <f>IF(ActividadesCom[[#This Row],[NIVEL 3]]&lt;&gt;0,VLOOKUP(ActividadesCom[[#This Row],[NIVEL 3]],Catálogo!A:B,2,FALSE),"")</f>
        <v/>
      </c>
      <c r="W1438" s="11"/>
      <c r="X1438" s="6"/>
      <c r="Y1438" s="5"/>
      <c r="Z1438" s="5"/>
      <c r="AA1438" s="5" t="str">
        <f>IF(ActividadesCom[[#This Row],[NIVEL 4]]&lt;&gt;0,VLOOKUP(ActividadesCom[[#This Row],[NIVEL 4]],Catálogo!A:B,2,FALSE),"")</f>
        <v/>
      </c>
      <c r="AB1438" s="5"/>
      <c r="AC1438" s="6"/>
      <c r="AD1438" s="5"/>
      <c r="AE1438" s="5"/>
      <c r="AF1438" s="5" t="str">
        <f>IF(ActividadesCom[[#This Row],[NIVEL 5]]&lt;&gt;0,VLOOKUP(ActividadesCom[[#This Row],[NIVEL 5]],Catálogo!A:B,2,FALSE),"")</f>
        <v/>
      </c>
      <c r="AG1438" s="5"/>
      <c r="AH1438" s="2"/>
    </row>
    <row r="1439" spans="1:34" ht="30" hidden="1" customHeight="1" x14ac:dyDescent="0.25">
      <c r="A1439" s="7">
        <v>16470252</v>
      </c>
      <c r="B1439" s="6" t="str">
        <f>VLOOKUP(ActividadesCom[[#This Row],[NO. DE CONTROL]],'LISTADO ESTUDIANTES'!A:C,2,FALSE)</f>
        <v>UC RAMIREZ ELIEZER GERSON</v>
      </c>
      <c r="C1439" s="6" t="str">
        <f>VLOOKUP(ActividadesCom[[#This Row],[NO. DE CONTROL]],'LISTADO ESTUDIANTES'!A:C,3,FALSE)</f>
        <v>INGENIERIA EN GESTION EMPRESARIAL</v>
      </c>
      <c r="D1439" s="5" t="str">
        <f>VLOOKUP(ActividadesCom[[#This Row],[NO. DE CONTROL]],'LISTADO ESTUDIANTES'!A:D,4,FALSE)</f>
        <v>BAJA</v>
      </c>
      <c r="E1439" s="5">
        <f>SUM(ActividadesCom[[#This Row],[CRÉD. 1]],ActividadesCom[[#This Row],[CRÉD. 2]],ActividadesCom[[#This Row],[CRÉD. 3]],ActividadesCom[[#This Row],[CRÉD. 4]],ActividadesCom[[#This Row],[CRÉD. 5]])</f>
        <v>5</v>
      </c>
      <c r="F1439" s="5">
        <f>IF(ActividadesCom[[#This Row],[ÚLTIMO SEMESTRE CON CRÉDITOS]]&gt;0,ROUND(AVERAGE(ActividadesCom[[#This Row],[VALOR NIVEL 5]],ActividadesCom[[#This Row],[VALOR NIVEL 4]],ActividadesCom[[#This Row],[VALOR NIVEL 3]],ActividadesCom[[#This Row],[VALOR NIVEL 2]],ActividadesCom[[#This Row],[VALOR NIVEL 1]]),0),"")</f>
        <v>3</v>
      </c>
      <c r="G1439" s="5" t="str">
        <f>IF(ActividadesCom[[#This Row],[PROMEDIO]]="","",IF(ActividadesCom[[#This Row],[PROMEDIO]]&gt;=4,"EXCELENTE",IF(ActividadesCom[[#This Row],[PROMEDIO]]&gt;=3,"NOTABLE",IF(ActividadesCom[[#This Row],[PROMEDIO]]&gt;=2,"BUENO",IF(ActividadesCom[[#This Row],[PROMEDIO]]=1,"SUFICIENTE","")))))</f>
        <v>NOTABLE</v>
      </c>
      <c r="H1439" s="5">
        <f>MAX(ActividadesCom[[#This Row],[PERÍODO 1]],ActividadesCom[[#This Row],[PERÍODO 2]],ActividadesCom[[#This Row],[PERÍODO 3]],ActividadesCom[[#This Row],[PERÍODO 4]],ActividadesCom[[#This Row],[PERÍODO 5]])</f>
        <v>20193</v>
      </c>
      <c r="I1439" s="6" t="s">
        <v>111</v>
      </c>
      <c r="J1439" s="5">
        <v>20163</v>
      </c>
      <c r="K1439" s="5" t="s">
        <v>4009</v>
      </c>
      <c r="L1439" s="5">
        <f>IF(ActividadesCom[[#This Row],[NIVEL 1]]&lt;&gt;0,VLOOKUP(ActividadesCom[[#This Row],[NIVEL 1]],Catálogo!A:B,2,FALSE),"")</f>
        <v>2</v>
      </c>
      <c r="M1439" s="11">
        <v>1</v>
      </c>
      <c r="N1439" s="12" t="s">
        <v>111</v>
      </c>
      <c r="O1439" s="11">
        <v>20183</v>
      </c>
      <c r="P1439" s="11" t="s">
        <v>4009</v>
      </c>
      <c r="Q1439" s="5">
        <f>IF(ActividadesCom[[#This Row],[NIVEL 2]]&lt;&gt;0,VLOOKUP(ActividadesCom[[#This Row],[NIVEL 2]],Catálogo!A:B,2,FALSE),"")</f>
        <v>2</v>
      </c>
      <c r="R1439" s="11">
        <v>1</v>
      </c>
      <c r="S1439" s="6" t="s">
        <v>1087</v>
      </c>
      <c r="T1439" s="5">
        <v>20193</v>
      </c>
      <c r="U1439" s="5" t="s">
        <v>4007</v>
      </c>
      <c r="V1439" s="5">
        <f>IF(ActividadesCom[[#This Row],[NIVEL 3]]&lt;&gt;0,VLOOKUP(ActividadesCom[[#This Row],[NIVEL 3]],Catálogo!A:B,2,FALSE),"")</f>
        <v>4</v>
      </c>
      <c r="W1439" s="5">
        <v>1</v>
      </c>
      <c r="X1439" s="6" t="s">
        <v>805</v>
      </c>
      <c r="Y1439" s="5">
        <v>20171</v>
      </c>
      <c r="Z1439" s="5" t="s">
        <v>4007</v>
      </c>
      <c r="AA1439" s="5">
        <f>IF(ActividadesCom[[#This Row],[NIVEL 4]]&lt;&gt;0,VLOOKUP(ActividadesCom[[#This Row],[NIVEL 4]],Catálogo!A:B,2,FALSE),"")</f>
        <v>4</v>
      </c>
      <c r="AB1439" s="5">
        <v>1</v>
      </c>
      <c r="AC1439" s="6" t="s">
        <v>116</v>
      </c>
      <c r="AD1439" s="5">
        <v>20163</v>
      </c>
      <c r="AE1439" s="5" t="s">
        <v>4009</v>
      </c>
      <c r="AF1439" s="5">
        <f>IF(ActividadesCom[[#This Row],[NIVEL 5]]&lt;&gt;0,VLOOKUP(ActividadesCom[[#This Row],[NIVEL 5]],Catálogo!A:B,2,FALSE),"")</f>
        <v>2</v>
      </c>
      <c r="AG1439" s="5">
        <v>1</v>
      </c>
      <c r="AH1439" s="2"/>
    </row>
    <row r="1440" spans="1:34" ht="30" hidden="1" customHeight="1" x14ac:dyDescent="0.25">
      <c r="A1440" s="7">
        <v>16470253</v>
      </c>
      <c r="B1440" s="6" t="str">
        <f>VLOOKUP(ActividadesCom[[#This Row],[NO. DE CONTROL]],'LISTADO ESTUDIANTES'!A:C,2,FALSE)</f>
        <v>HUITZ FUENTES LIMBERTH DE JESUS</v>
      </c>
      <c r="C1440" s="6" t="str">
        <f>VLOOKUP(ActividadesCom[[#This Row],[NO. DE CONTROL]],'LISTADO ESTUDIANTES'!A:C,3,FALSE)</f>
        <v>INGENIERIA EN SISTEMAS COMPUTACIONALES</v>
      </c>
      <c r="D1440" s="5" t="str">
        <f>VLOOKUP(ActividadesCom[[#This Row],[NO. DE CONTROL]],'LISTADO ESTUDIANTES'!A:D,4,FALSE)</f>
        <v>BAJA</v>
      </c>
      <c r="E1440" s="5">
        <f>SUM(ActividadesCom[[#This Row],[CRÉD. 1]],ActividadesCom[[#This Row],[CRÉD. 2]],ActividadesCom[[#This Row],[CRÉD. 3]],ActividadesCom[[#This Row],[CRÉD. 4]],ActividadesCom[[#This Row],[CRÉD. 5]])</f>
        <v>0</v>
      </c>
      <c r="F1440" s="17" t="str">
        <f>IF(ActividadesCom[[#This Row],[ÚLTIMO SEMESTRE CON CRÉDITOS]]&gt;0,ROUND(AVERAGE(ActividadesCom[[#This Row],[VALOR NIVEL 5]],ActividadesCom[[#This Row],[VALOR NIVEL 4]],ActividadesCom[[#This Row],[VALOR NIVEL 3]],ActividadesCom[[#This Row],[VALOR NIVEL 2]],ActividadesCom[[#This Row],[VALOR NIVEL 1]]),0),"")</f>
        <v/>
      </c>
      <c r="G1440" s="5" t="str">
        <f>IF(ActividadesCom[[#This Row],[PROMEDIO]]="","",IF(ActividadesCom[[#This Row],[PROMEDIO]]&gt;=4,"EXCELENTE",IF(ActividadesCom[[#This Row],[PROMEDIO]]&gt;=3,"NOTABLE",IF(ActividadesCom[[#This Row],[PROMEDIO]]&gt;=2,"BUENO",IF(ActividadesCom[[#This Row],[PROMEDIO]]=1,"SUFICIENTE","")))))</f>
        <v/>
      </c>
      <c r="H1440" s="5">
        <f>MAX(ActividadesCom[[#This Row],[PERÍODO 1]],ActividadesCom[[#This Row],[PERÍODO 2]],ActividadesCom[[#This Row],[PERÍODO 3]],ActividadesCom[[#This Row],[PERÍODO 4]],ActividadesCom[[#This Row],[PERÍODO 5]])</f>
        <v>0</v>
      </c>
      <c r="I1440" s="6"/>
      <c r="J1440" s="5"/>
      <c r="K1440" s="5"/>
      <c r="L1440" s="5" t="str">
        <f>IF(ActividadesCom[[#This Row],[NIVEL 1]]&lt;&gt;0,VLOOKUP(ActividadesCom[[#This Row],[NIVEL 1]],Catálogo!A:B,2,FALSE),"")</f>
        <v/>
      </c>
      <c r="M1440" s="5"/>
      <c r="N1440" s="6"/>
      <c r="O1440" s="5"/>
      <c r="P1440" s="5"/>
      <c r="Q1440" s="5" t="str">
        <f>IF(ActividadesCom[[#This Row],[NIVEL 2]]&lt;&gt;0,VLOOKUP(ActividadesCom[[#This Row],[NIVEL 2]],Catálogo!A:B,2,FALSE),"")</f>
        <v/>
      </c>
      <c r="R1440" s="11"/>
      <c r="S1440" s="12"/>
      <c r="T1440" s="11"/>
      <c r="U1440" s="11"/>
      <c r="V1440" s="5" t="str">
        <f>IF(ActividadesCom[[#This Row],[NIVEL 3]]&lt;&gt;0,VLOOKUP(ActividadesCom[[#This Row],[NIVEL 3]],Catálogo!A:B,2,FALSE),"")</f>
        <v/>
      </c>
      <c r="W1440" s="11"/>
      <c r="X1440" s="6"/>
      <c r="Y1440" s="5"/>
      <c r="Z1440" s="5"/>
      <c r="AA1440" s="5" t="str">
        <f>IF(ActividadesCom[[#This Row],[NIVEL 4]]&lt;&gt;0,VLOOKUP(ActividadesCom[[#This Row],[NIVEL 4]],Catálogo!A:B,2,FALSE),"")</f>
        <v/>
      </c>
      <c r="AB1440" s="5"/>
      <c r="AC1440" s="6"/>
      <c r="AD1440" s="5"/>
      <c r="AE1440" s="5"/>
      <c r="AF1440" s="5" t="str">
        <f>IF(ActividadesCom[[#This Row],[NIVEL 5]]&lt;&gt;0,VLOOKUP(ActividadesCom[[#This Row],[NIVEL 5]],Catálogo!A:B,2,FALSE),"")</f>
        <v/>
      </c>
      <c r="AG1440" s="5"/>
      <c r="AH1440" s="2"/>
    </row>
    <row r="1441" spans="1:34" ht="30" hidden="1" customHeight="1" x14ac:dyDescent="0.25">
      <c r="A1441" s="71">
        <v>16470254</v>
      </c>
      <c r="B1441" s="6" t="str">
        <f>VLOOKUP(ActividadesCom[[#This Row],[NO. DE CONTROL]],'LISTADO ESTUDIANTES'!A:C,2,FALSE)</f>
        <v>PUCH MALDONADO JOSE ARTURO</v>
      </c>
      <c r="C1441" s="6" t="str">
        <f>VLOOKUP(ActividadesCom[[#This Row],[NO. DE CONTROL]],'LISTADO ESTUDIANTES'!A:C,3,FALSE)</f>
        <v>INGENIERIA EN SISTEMAS COMPUTACIONALES</v>
      </c>
      <c r="D1441" s="17" t="str">
        <f>VLOOKUP(ActividadesCom[[#This Row],[NO. DE CONTROL]],'LISTADO ESTUDIANTES'!A:D,4,FALSE)</f>
        <v>BAJA</v>
      </c>
      <c r="E1441" s="5">
        <f>SUM(ActividadesCom[[#This Row],[CRÉD. 1]],ActividadesCom[[#This Row],[CRÉD. 2]],ActividadesCom[[#This Row],[CRÉD. 3]],ActividadesCom[[#This Row],[CRÉD. 4]],ActividadesCom[[#This Row],[CRÉD. 5]])</f>
        <v>5</v>
      </c>
      <c r="F1441" s="17">
        <f>IF(ActividadesCom[[#This Row],[ÚLTIMO SEMESTRE CON CRÉDITOS]]&gt;0,ROUND(AVERAGE(ActividadesCom[[#This Row],[VALOR NIVEL 5]],ActividadesCom[[#This Row],[VALOR NIVEL 4]],ActividadesCom[[#This Row],[VALOR NIVEL 3]],ActividadesCom[[#This Row],[VALOR NIVEL 2]],ActividadesCom[[#This Row],[VALOR NIVEL 1]]),0),"")</f>
        <v>3</v>
      </c>
      <c r="G1441" s="17" t="str">
        <f>IF(ActividadesCom[[#This Row],[PROMEDIO]]="","",IF(ActividadesCom[[#This Row],[PROMEDIO]]&gt;=4,"EXCELENTE",IF(ActividadesCom[[#This Row],[PROMEDIO]]&gt;=3,"NOTABLE",IF(ActividadesCom[[#This Row],[PROMEDIO]]&gt;=2,"BUENO",IF(ActividadesCom[[#This Row],[PROMEDIO]]=1,"SUFICIENTE","")))))</f>
        <v>NOTABLE</v>
      </c>
      <c r="H1441" s="5">
        <f>MAX(ActividadesCom[[#This Row],[PERÍODO 1]],ActividadesCom[[#This Row],[PERÍODO 2]],ActividadesCom[[#This Row],[PERÍODO 3]],ActividadesCom[[#This Row],[PERÍODO 4]],ActividadesCom[[#This Row],[PERÍODO 5]])</f>
        <v>20213</v>
      </c>
      <c r="I1441" s="18" t="s">
        <v>4035</v>
      </c>
      <c r="J1441" s="17">
        <v>20201</v>
      </c>
      <c r="K1441" s="17" t="s">
        <v>4009</v>
      </c>
      <c r="L1441" s="5">
        <f>IF(ActividadesCom[[#This Row],[NIVEL 1]]&lt;&gt;0,VLOOKUP(ActividadesCom[[#This Row],[NIVEL 1]],Catálogo!A:B,2,FALSE),"")</f>
        <v>2</v>
      </c>
      <c r="M1441" s="17">
        <v>1</v>
      </c>
      <c r="N1441" s="6" t="s">
        <v>23</v>
      </c>
      <c r="O1441" s="17">
        <v>20163</v>
      </c>
      <c r="P1441" s="17" t="s">
        <v>4007</v>
      </c>
      <c r="Q1441" s="5">
        <f>IF(ActividadesCom[[#This Row],[NIVEL 2]]&lt;&gt;0,VLOOKUP(ActividadesCom[[#This Row],[NIVEL 2]],Catálogo!A:B,2,FALSE),"")</f>
        <v>4</v>
      </c>
      <c r="R1441" s="17">
        <v>1</v>
      </c>
      <c r="S1441" s="18" t="s">
        <v>4742</v>
      </c>
      <c r="T1441" s="17">
        <v>20213</v>
      </c>
      <c r="U1441" s="5" t="s">
        <v>4007</v>
      </c>
      <c r="V1441" s="5">
        <f>IF(ActividadesCom[[#This Row],[NIVEL 3]]&lt;&gt;0,VLOOKUP(ActividadesCom[[#This Row],[NIVEL 3]],Catálogo!A:B,2,FALSE),"")</f>
        <v>4</v>
      </c>
      <c r="W1441" s="17">
        <v>1</v>
      </c>
      <c r="X1441" s="6" t="s">
        <v>4942</v>
      </c>
      <c r="Y1441" s="17">
        <v>20213</v>
      </c>
      <c r="Z1441" s="5" t="s">
        <v>4010</v>
      </c>
      <c r="AA1441" s="5">
        <f>IF(ActividadesCom[[#This Row],[NIVEL 4]]&lt;&gt;0,VLOOKUP(ActividadesCom[[#This Row],[NIVEL 4]],Catálogo!A:B,2,FALSE),"")</f>
        <v>1</v>
      </c>
      <c r="AB1441" s="17">
        <v>1</v>
      </c>
      <c r="AC1441" s="6" t="s">
        <v>31</v>
      </c>
      <c r="AD1441" s="5">
        <v>20171</v>
      </c>
      <c r="AE1441" s="5" t="s">
        <v>4007</v>
      </c>
      <c r="AF1441" s="5">
        <f>IF(ActividadesCom[[#This Row],[NIVEL 5]]&lt;&gt;0,VLOOKUP(ActividadesCom[[#This Row],[NIVEL 5]],Catálogo!A:B,2,FALSE),"")</f>
        <v>4</v>
      </c>
      <c r="AG1441" s="5">
        <v>1</v>
      </c>
      <c r="AH1441" s="2"/>
    </row>
    <row r="1442" spans="1:34" ht="30" hidden="1" customHeight="1" x14ac:dyDescent="0.25">
      <c r="A1442" s="7">
        <v>16470255</v>
      </c>
      <c r="B1442" s="6" t="str">
        <f>VLOOKUP(ActividadesCom[[#This Row],[NO. DE CONTROL]],'LISTADO ESTUDIANTES'!A:C,2,FALSE)</f>
        <v>QUEVEDO PANTI SANDRA GUADALUPE</v>
      </c>
      <c r="C1442" s="6" t="str">
        <f>VLOOKUP(ActividadesCom[[#This Row],[NO. DE CONTROL]],'LISTADO ESTUDIANTES'!A:C,3,FALSE)</f>
        <v>INGENIERIA EN ADMINISTRACION</v>
      </c>
      <c r="D1442" s="5" t="str">
        <f>VLOOKUP(ActividadesCom[[#This Row],[NO. DE CONTROL]],'LISTADO ESTUDIANTES'!A:D,4,FALSE)</f>
        <v>BAJA</v>
      </c>
      <c r="E1442" s="5">
        <f>SUM(ActividadesCom[[#This Row],[CRÉD. 1]],ActividadesCom[[#This Row],[CRÉD. 2]],ActividadesCom[[#This Row],[CRÉD. 3]],ActividadesCom[[#This Row],[CRÉD. 4]],ActividadesCom[[#This Row],[CRÉD. 5]])</f>
        <v>0</v>
      </c>
      <c r="F1442" s="17" t="str">
        <f>IF(ActividadesCom[[#This Row],[ÚLTIMO SEMESTRE CON CRÉDITOS]]&gt;0,ROUND(AVERAGE(ActividadesCom[[#This Row],[VALOR NIVEL 5]],ActividadesCom[[#This Row],[VALOR NIVEL 4]],ActividadesCom[[#This Row],[VALOR NIVEL 3]],ActividadesCom[[#This Row],[VALOR NIVEL 2]],ActividadesCom[[#This Row],[VALOR NIVEL 1]]),0),"")</f>
        <v/>
      </c>
      <c r="G1442" s="5" t="str">
        <f>IF(ActividadesCom[[#This Row],[PROMEDIO]]="","",IF(ActividadesCom[[#This Row],[PROMEDIO]]&gt;=4,"EXCELENTE",IF(ActividadesCom[[#This Row],[PROMEDIO]]&gt;=3,"NOTABLE",IF(ActividadesCom[[#This Row],[PROMEDIO]]&gt;=2,"BUENO",IF(ActividadesCom[[#This Row],[PROMEDIO]]=1,"SUFICIENTE","")))))</f>
        <v/>
      </c>
      <c r="H1442" s="5">
        <f>MAX(ActividadesCom[[#This Row],[PERÍODO 1]],ActividadesCom[[#This Row],[PERÍODO 2]],ActividadesCom[[#This Row],[PERÍODO 3]],ActividadesCom[[#This Row],[PERÍODO 4]],ActividadesCom[[#This Row],[PERÍODO 5]])</f>
        <v>0</v>
      </c>
      <c r="I1442" s="6"/>
      <c r="J1442" s="5"/>
      <c r="K1442" s="5"/>
      <c r="L1442" s="5" t="str">
        <f>IF(ActividadesCom[[#This Row],[NIVEL 1]]&lt;&gt;0,VLOOKUP(ActividadesCom[[#This Row],[NIVEL 1]],Catálogo!A:B,2,FALSE),"")</f>
        <v/>
      </c>
      <c r="M1442" s="5"/>
      <c r="N1442" s="6"/>
      <c r="O1442" s="5"/>
      <c r="P1442" s="5"/>
      <c r="Q1442" s="5" t="str">
        <f>IF(ActividadesCom[[#This Row],[NIVEL 2]]&lt;&gt;0,VLOOKUP(ActividadesCom[[#This Row],[NIVEL 2]],Catálogo!A:B,2,FALSE),"")</f>
        <v/>
      </c>
      <c r="R1442" s="11"/>
      <c r="S1442" s="12"/>
      <c r="T1442" s="11"/>
      <c r="U1442" s="11"/>
      <c r="V1442" s="5" t="str">
        <f>IF(ActividadesCom[[#This Row],[NIVEL 3]]&lt;&gt;0,VLOOKUP(ActividadesCom[[#This Row],[NIVEL 3]],Catálogo!A:B,2,FALSE),"")</f>
        <v/>
      </c>
      <c r="W1442" s="11"/>
      <c r="X1442" s="6"/>
      <c r="Y1442" s="5"/>
      <c r="Z1442" s="5"/>
      <c r="AA1442" s="5" t="str">
        <f>IF(ActividadesCom[[#This Row],[NIVEL 4]]&lt;&gt;0,VLOOKUP(ActividadesCom[[#This Row],[NIVEL 4]],Catálogo!A:B,2,FALSE),"")</f>
        <v/>
      </c>
      <c r="AB1442" s="5"/>
      <c r="AC1442" s="6"/>
      <c r="AD1442" s="5"/>
      <c r="AE1442" s="5"/>
      <c r="AF1442" s="5" t="str">
        <f>IF(ActividadesCom[[#This Row],[NIVEL 5]]&lt;&gt;0,VLOOKUP(ActividadesCom[[#This Row],[NIVEL 5]],Catálogo!A:B,2,FALSE),"")</f>
        <v/>
      </c>
      <c r="AG1442" s="5"/>
      <c r="AH1442" s="2"/>
    </row>
    <row r="1443" spans="1:34" ht="30" hidden="1" customHeight="1" x14ac:dyDescent="0.25">
      <c r="A1443" s="7">
        <v>16470256</v>
      </c>
      <c r="B1443" s="6" t="str">
        <f>VLOOKUP(ActividadesCom[[#This Row],[NO. DE CONTROL]],'LISTADO ESTUDIANTES'!A:C,2,FALSE)</f>
        <v>ZAPATA MENDEZ DANIEL OCTAVIO</v>
      </c>
      <c r="C1443" s="6" t="str">
        <f>VLOOKUP(ActividadesCom[[#This Row],[NO. DE CONTROL]],'LISTADO ESTUDIANTES'!A:C,3,FALSE)</f>
        <v>INGENIERIA EN ADMINISTRACION</v>
      </c>
      <c r="D1443" s="5" t="str">
        <f>VLOOKUP(ActividadesCom[[#This Row],[NO. DE CONTROL]],'LISTADO ESTUDIANTES'!A:D,4,FALSE)</f>
        <v>BAJA</v>
      </c>
      <c r="E1443" s="5">
        <f>SUM(ActividadesCom[[#This Row],[CRÉD. 1]],ActividadesCom[[#This Row],[CRÉD. 2]],ActividadesCom[[#This Row],[CRÉD. 3]],ActividadesCom[[#This Row],[CRÉD. 4]],ActividadesCom[[#This Row],[CRÉD. 5]])</f>
        <v>1</v>
      </c>
      <c r="F1443" s="17">
        <f>IF(ActividadesCom[[#This Row],[ÚLTIMO SEMESTRE CON CRÉDITOS]]&gt;0,ROUND(AVERAGE(ActividadesCom[[#This Row],[VALOR NIVEL 5]],ActividadesCom[[#This Row],[VALOR NIVEL 4]],ActividadesCom[[#This Row],[VALOR NIVEL 3]],ActividadesCom[[#This Row],[VALOR NIVEL 2]],ActividadesCom[[#This Row],[VALOR NIVEL 1]]),0),"")</f>
        <v>2</v>
      </c>
      <c r="G1443" s="5" t="str">
        <f>IF(ActividadesCom[[#This Row],[PROMEDIO]]="","",IF(ActividadesCom[[#This Row],[PROMEDIO]]&gt;=4,"EXCELENTE",IF(ActividadesCom[[#This Row],[PROMEDIO]]&gt;=3,"NOTABLE",IF(ActividadesCom[[#This Row],[PROMEDIO]]&gt;=2,"BUENO",IF(ActividadesCom[[#This Row],[PROMEDIO]]=1,"SUFICIENTE","")))))</f>
        <v>BUENO</v>
      </c>
      <c r="H1443" s="5">
        <f>MAX(ActividadesCom[[#This Row],[PERÍODO 1]],ActividadesCom[[#This Row],[PERÍODO 2]],ActividadesCom[[#This Row],[PERÍODO 3]],ActividadesCom[[#This Row],[PERÍODO 4]],ActividadesCom[[#This Row],[PERÍODO 5]])</f>
        <v>20181</v>
      </c>
      <c r="I1443" s="6" t="s">
        <v>614</v>
      </c>
      <c r="J1443" s="5">
        <v>20181</v>
      </c>
      <c r="K1443" s="5" t="s">
        <v>4009</v>
      </c>
      <c r="L1443" s="5">
        <f>IF(ActividadesCom[[#This Row],[NIVEL 1]]&lt;&gt;0,VLOOKUP(ActividadesCom[[#This Row],[NIVEL 1]],Catálogo!A:B,2,FALSE),"")</f>
        <v>2</v>
      </c>
      <c r="M1443" s="5">
        <v>1</v>
      </c>
      <c r="N1443" s="6"/>
      <c r="O1443" s="5"/>
      <c r="P1443" s="5"/>
      <c r="Q1443" s="5" t="str">
        <f>IF(ActividadesCom[[#This Row],[NIVEL 2]]&lt;&gt;0,VLOOKUP(ActividadesCom[[#This Row],[NIVEL 2]],Catálogo!A:B,2,FALSE),"")</f>
        <v/>
      </c>
      <c r="R1443" s="11"/>
      <c r="S1443" s="12"/>
      <c r="T1443" s="11"/>
      <c r="U1443" s="11"/>
      <c r="V1443" s="5" t="str">
        <f>IF(ActividadesCom[[#This Row],[NIVEL 3]]&lt;&gt;0,VLOOKUP(ActividadesCom[[#This Row],[NIVEL 3]],Catálogo!A:B,2,FALSE),"")</f>
        <v/>
      </c>
      <c r="W1443" s="11"/>
      <c r="X1443" s="6"/>
      <c r="Y1443" s="5"/>
      <c r="Z1443" s="5"/>
      <c r="AA1443" s="5" t="str">
        <f>IF(ActividadesCom[[#This Row],[NIVEL 4]]&lt;&gt;0,VLOOKUP(ActividadesCom[[#This Row],[NIVEL 4]],Catálogo!A:B,2,FALSE),"")</f>
        <v/>
      </c>
      <c r="AB1443" s="5"/>
      <c r="AC1443" s="6"/>
      <c r="AD1443" s="5"/>
      <c r="AE1443" s="5"/>
      <c r="AF1443" s="5" t="str">
        <f>IF(ActividadesCom[[#This Row],[NIVEL 5]]&lt;&gt;0,VLOOKUP(ActividadesCom[[#This Row],[NIVEL 5]],Catálogo!A:B,2,FALSE),"")</f>
        <v/>
      </c>
      <c r="AG1443" s="5"/>
      <c r="AH1443" s="2"/>
    </row>
    <row r="1444" spans="1:34" s="21" customFormat="1" ht="30" hidden="1" customHeight="1" x14ac:dyDescent="0.25">
      <c r="A1444" s="7">
        <v>16470257</v>
      </c>
      <c r="B1444" s="6" t="str">
        <f>VLOOKUP(ActividadesCom[[#This Row],[NO. DE CONTROL]],'LISTADO ESTUDIANTES'!A:C,2,FALSE)</f>
        <v>MARTINEZ TUZ TANIA GEORGINA</v>
      </c>
      <c r="C1444" s="6" t="str">
        <f>VLOOKUP(ActividadesCom[[#This Row],[NO. DE CONTROL]],'LISTADO ESTUDIANTES'!A:C,3,FALSE)</f>
        <v>INGENIERIA EN SISTEMAS COMPUTACIONALES</v>
      </c>
      <c r="D1444" s="5" t="str">
        <f>VLOOKUP(ActividadesCom[[#This Row],[NO. DE CONTROL]],'LISTADO ESTUDIANTES'!A:D,4,FALSE)</f>
        <v>BAJA</v>
      </c>
      <c r="E1444" s="5">
        <f>SUM(ActividadesCom[[#This Row],[CRÉD. 1]],ActividadesCom[[#This Row],[CRÉD. 2]],ActividadesCom[[#This Row],[CRÉD. 3]],ActividadesCom[[#This Row],[CRÉD. 4]],ActividadesCom[[#This Row],[CRÉD. 5]])</f>
        <v>5</v>
      </c>
      <c r="F1444" s="17">
        <f>IF(ActividadesCom[[#This Row],[ÚLTIMO SEMESTRE CON CRÉDITOS]]&gt;0,ROUND(AVERAGE(ActividadesCom[[#This Row],[VALOR NIVEL 5]],ActividadesCom[[#This Row],[VALOR NIVEL 4]],ActividadesCom[[#This Row],[VALOR NIVEL 3]],ActividadesCom[[#This Row],[VALOR NIVEL 2]],ActividadesCom[[#This Row],[VALOR NIVEL 1]]),0),"")</f>
        <v>3</v>
      </c>
      <c r="G1444" s="5" t="str">
        <f>IF(ActividadesCom[[#This Row],[PROMEDIO]]="","",IF(ActividadesCom[[#This Row],[PROMEDIO]]&gt;=4,"EXCELENTE",IF(ActividadesCom[[#This Row],[PROMEDIO]]&gt;=3,"NOTABLE",IF(ActividadesCom[[#This Row],[PROMEDIO]]&gt;=2,"BUENO",IF(ActividadesCom[[#This Row],[PROMEDIO]]=1,"SUFICIENTE","")))))</f>
        <v>NOTABLE</v>
      </c>
      <c r="H1444" s="5">
        <f>MAX(ActividadesCom[[#This Row],[PERÍODO 1]],ActividadesCom[[#This Row],[PERÍODO 2]],ActividadesCom[[#This Row],[PERÍODO 3]],ActividadesCom[[#This Row],[PERÍODO 4]],ActividadesCom[[#This Row],[PERÍODO 5]])</f>
        <v>20193</v>
      </c>
      <c r="I1444" s="6" t="s">
        <v>1029</v>
      </c>
      <c r="J1444" s="5">
        <v>20193</v>
      </c>
      <c r="K1444" s="5" t="s">
        <v>4007</v>
      </c>
      <c r="L1444" s="5">
        <f>IF(ActividadesCom[[#This Row],[NIVEL 1]]&lt;&gt;0,VLOOKUP(ActividadesCom[[#This Row],[NIVEL 1]],Catálogo!A:B,2,FALSE),"")</f>
        <v>4</v>
      </c>
      <c r="M1444" s="5">
        <v>1</v>
      </c>
      <c r="N1444" s="6" t="s">
        <v>1133</v>
      </c>
      <c r="O1444" s="5">
        <v>20183</v>
      </c>
      <c r="P1444" s="5" t="s">
        <v>4009</v>
      </c>
      <c r="Q1444" s="5">
        <f>IF(ActividadesCom[[#This Row],[NIVEL 2]]&lt;&gt;0,VLOOKUP(ActividadesCom[[#This Row],[NIVEL 2]],Catálogo!A:B,2,FALSE),"")</f>
        <v>2</v>
      </c>
      <c r="R1444" s="11">
        <v>1</v>
      </c>
      <c r="S1444" s="12" t="s">
        <v>4181</v>
      </c>
      <c r="T1444" s="11">
        <v>20183</v>
      </c>
      <c r="U1444" s="11" t="s">
        <v>4007</v>
      </c>
      <c r="V1444" s="5">
        <f>IF(ActividadesCom[[#This Row],[NIVEL 3]]&lt;&gt;0,VLOOKUP(ActividadesCom[[#This Row],[NIVEL 3]],Catálogo!A:B,2,FALSE),"")</f>
        <v>4</v>
      </c>
      <c r="W1444" s="11">
        <v>1</v>
      </c>
      <c r="X1444" s="6" t="s">
        <v>403</v>
      </c>
      <c r="Y1444" s="5">
        <v>20171</v>
      </c>
      <c r="Z1444" s="5" t="s">
        <v>4007</v>
      </c>
      <c r="AA1444" s="5">
        <f>IF(ActividadesCom[[#This Row],[NIVEL 4]]&lt;&gt;0,VLOOKUP(ActividadesCom[[#This Row],[NIVEL 4]],Catálogo!A:B,2,FALSE),"")</f>
        <v>4</v>
      </c>
      <c r="AB1444" s="5">
        <v>1</v>
      </c>
      <c r="AC1444" s="6" t="s">
        <v>2</v>
      </c>
      <c r="AD1444" s="5">
        <v>20163</v>
      </c>
      <c r="AE1444" s="5" t="s">
        <v>4009</v>
      </c>
      <c r="AF1444" s="5">
        <f>IF(ActividadesCom[[#This Row],[NIVEL 5]]&lt;&gt;0,VLOOKUP(ActividadesCom[[#This Row],[NIVEL 5]],Catálogo!A:B,2,FALSE),"")</f>
        <v>2</v>
      </c>
      <c r="AG1444" s="5">
        <v>1</v>
      </c>
    </row>
    <row r="1445" spans="1:34" ht="30" hidden="1" customHeight="1" x14ac:dyDescent="0.25">
      <c r="A1445" s="7">
        <v>16470258</v>
      </c>
      <c r="B1445" s="6" t="str">
        <f>VLOOKUP(ActividadesCom[[#This Row],[NO. DE CONTROL]],'LISTADO ESTUDIANTES'!A:C,2,FALSE)</f>
        <v>ORDAZ PALMA JOHANA LUCELY</v>
      </c>
      <c r="C1445" s="6" t="str">
        <f>VLOOKUP(ActividadesCom[[#This Row],[NO. DE CONTROL]],'LISTADO ESTUDIANTES'!A:C,3,FALSE)</f>
        <v>INGENIERIA EN ADMINISTRACION</v>
      </c>
      <c r="D1445" s="5" t="str">
        <f>VLOOKUP(ActividadesCom[[#This Row],[NO. DE CONTROL]],'LISTADO ESTUDIANTES'!A:D,4,FALSE)</f>
        <v>BAJA</v>
      </c>
      <c r="E1445" s="5">
        <f>SUM(ActividadesCom[[#This Row],[CRÉD. 1]],ActividadesCom[[#This Row],[CRÉD. 2]],ActividadesCom[[#This Row],[CRÉD. 3]],ActividadesCom[[#This Row],[CRÉD. 4]],ActividadesCom[[#This Row],[CRÉD. 5]])</f>
        <v>1</v>
      </c>
      <c r="F1445" s="17">
        <f>IF(ActividadesCom[[#This Row],[ÚLTIMO SEMESTRE CON CRÉDITOS]]&gt;0,ROUND(AVERAGE(ActividadesCom[[#This Row],[VALOR NIVEL 5]],ActividadesCom[[#This Row],[VALOR NIVEL 4]],ActividadesCom[[#This Row],[VALOR NIVEL 3]],ActividadesCom[[#This Row],[VALOR NIVEL 2]],ActividadesCom[[#This Row],[VALOR NIVEL 1]]),0),"")</f>
        <v>2</v>
      </c>
      <c r="G1445" s="5" t="str">
        <f>IF(ActividadesCom[[#This Row],[PROMEDIO]]="","",IF(ActividadesCom[[#This Row],[PROMEDIO]]&gt;=4,"EXCELENTE",IF(ActividadesCom[[#This Row],[PROMEDIO]]&gt;=3,"NOTABLE",IF(ActividadesCom[[#This Row],[PROMEDIO]]&gt;=2,"BUENO",IF(ActividadesCom[[#This Row],[PROMEDIO]]=1,"SUFICIENTE","")))))</f>
        <v>BUENO</v>
      </c>
      <c r="H1445" s="5">
        <f>MAX(ActividadesCom[[#This Row],[PERÍODO 1]],ActividadesCom[[#This Row],[PERÍODO 2]],ActividadesCom[[#This Row],[PERÍODO 3]],ActividadesCom[[#This Row],[PERÍODO 4]],ActividadesCom[[#This Row],[PERÍODO 5]])</f>
        <v>20163</v>
      </c>
      <c r="I1445" s="6"/>
      <c r="J1445" s="5"/>
      <c r="K1445" s="5"/>
      <c r="L1445" s="5" t="str">
        <f>IF(ActividadesCom[[#This Row],[NIVEL 1]]&lt;&gt;0,VLOOKUP(ActividadesCom[[#This Row],[NIVEL 1]],Catálogo!A:B,2,FALSE),"")</f>
        <v/>
      </c>
      <c r="M1445" s="5"/>
      <c r="N1445" s="6"/>
      <c r="O1445" s="5"/>
      <c r="P1445" s="5"/>
      <c r="Q1445" s="5" t="str">
        <f>IF(ActividadesCom[[#This Row],[NIVEL 2]]&lt;&gt;0,VLOOKUP(ActividadesCom[[#This Row],[NIVEL 2]],Catálogo!A:B,2,FALSE),"")</f>
        <v/>
      </c>
      <c r="R1445" s="11"/>
      <c r="S1445" s="12"/>
      <c r="T1445" s="11"/>
      <c r="U1445" s="11"/>
      <c r="V1445" s="5" t="str">
        <f>IF(ActividadesCom[[#This Row],[NIVEL 3]]&lt;&gt;0,VLOOKUP(ActividadesCom[[#This Row],[NIVEL 3]],Catálogo!A:B,2,FALSE),"")</f>
        <v/>
      </c>
      <c r="W1445" s="11"/>
      <c r="X1445" s="6"/>
      <c r="Y1445" s="5"/>
      <c r="Z1445" s="5"/>
      <c r="AA1445" s="5" t="str">
        <f>IF(ActividadesCom[[#This Row],[NIVEL 4]]&lt;&gt;0,VLOOKUP(ActividadesCom[[#This Row],[NIVEL 4]],Catálogo!A:B,2,FALSE),"")</f>
        <v/>
      </c>
      <c r="AB1445" s="5"/>
      <c r="AC1445" s="6" t="s">
        <v>99</v>
      </c>
      <c r="AD1445" s="5">
        <v>20163</v>
      </c>
      <c r="AE1445" s="5" t="s">
        <v>4009</v>
      </c>
      <c r="AF1445" s="5">
        <f>IF(ActividadesCom[[#This Row],[NIVEL 5]]&lt;&gt;0,VLOOKUP(ActividadesCom[[#This Row],[NIVEL 5]],Catálogo!A:B,2,FALSE),"")</f>
        <v>2</v>
      </c>
      <c r="AG1445" s="5">
        <v>1</v>
      </c>
      <c r="AH1445" s="2"/>
    </row>
    <row r="1446" spans="1:34" ht="30" hidden="1" customHeight="1" x14ac:dyDescent="0.25">
      <c r="A1446" s="7">
        <v>16470259</v>
      </c>
      <c r="B1446" s="6" t="str">
        <f>VLOOKUP(ActividadesCom[[#This Row],[NO. DE CONTROL]],'LISTADO ESTUDIANTES'!A:C,2,FALSE)</f>
        <v>ALAVEZ COLLI MICHAEL ROMAN</v>
      </c>
      <c r="C1446" s="6" t="str">
        <f>VLOOKUP(ActividadesCom[[#This Row],[NO. DE CONTROL]],'LISTADO ESTUDIANTES'!A:C,3,FALSE)</f>
        <v>INGENIERIA EN SISTEMAS COMPUTACIONALES</v>
      </c>
      <c r="D1446" s="5" t="str">
        <f>VLOOKUP(ActividadesCom[[#This Row],[NO. DE CONTROL]],'LISTADO ESTUDIANTES'!A:D,4,FALSE)</f>
        <v>BAJA</v>
      </c>
      <c r="E1446" s="5">
        <f>SUM(ActividadesCom[[#This Row],[CRÉD. 1]],ActividadesCom[[#This Row],[CRÉD. 2]],ActividadesCom[[#This Row],[CRÉD. 3]],ActividadesCom[[#This Row],[CRÉD. 4]],ActividadesCom[[#This Row],[CRÉD. 5]])</f>
        <v>1</v>
      </c>
      <c r="F1446" s="17">
        <f>IF(ActividadesCom[[#This Row],[ÚLTIMO SEMESTRE CON CRÉDITOS]]&gt;0,ROUND(AVERAGE(ActividadesCom[[#This Row],[VALOR NIVEL 5]],ActividadesCom[[#This Row],[VALOR NIVEL 4]],ActividadesCom[[#This Row],[VALOR NIVEL 3]],ActividadesCom[[#This Row],[VALOR NIVEL 2]],ActividadesCom[[#This Row],[VALOR NIVEL 1]]),0),"")</f>
        <v>2</v>
      </c>
      <c r="G1446" s="5" t="str">
        <f>IF(ActividadesCom[[#This Row],[PROMEDIO]]="","",IF(ActividadesCom[[#This Row],[PROMEDIO]]&gt;=4,"EXCELENTE",IF(ActividadesCom[[#This Row],[PROMEDIO]]&gt;=3,"NOTABLE",IF(ActividadesCom[[#This Row],[PROMEDIO]]&gt;=2,"BUENO",IF(ActividadesCom[[#This Row],[PROMEDIO]]=1,"SUFICIENTE","")))))</f>
        <v>BUENO</v>
      </c>
      <c r="H1446" s="5">
        <f>MAX(ActividadesCom[[#This Row],[PERÍODO 1]],ActividadesCom[[#This Row],[PERÍODO 2]],ActividadesCom[[#This Row],[PERÍODO 3]],ActividadesCom[[#This Row],[PERÍODO 4]],ActividadesCom[[#This Row],[PERÍODO 5]])</f>
        <v>20163</v>
      </c>
      <c r="I1446" s="6"/>
      <c r="J1446" s="5"/>
      <c r="K1446" s="5"/>
      <c r="L1446" s="5" t="str">
        <f>IF(ActividadesCom[[#This Row],[NIVEL 1]]&lt;&gt;0,VLOOKUP(ActividadesCom[[#This Row],[NIVEL 1]],Catálogo!A:B,2,FALSE),"")</f>
        <v/>
      </c>
      <c r="M1446" s="5"/>
      <c r="N1446" s="6"/>
      <c r="O1446" s="5"/>
      <c r="P1446" s="5"/>
      <c r="Q1446" s="5" t="str">
        <f>IF(ActividadesCom[[#This Row],[NIVEL 2]]&lt;&gt;0,VLOOKUP(ActividadesCom[[#This Row],[NIVEL 2]],Catálogo!A:B,2,FALSE),"")</f>
        <v/>
      </c>
      <c r="R1446" s="11"/>
      <c r="S1446" s="12"/>
      <c r="T1446" s="11"/>
      <c r="U1446" s="11"/>
      <c r="V1446" s="5" t="str">
        <f>IF(ActividadesCom[[#This Row],[NIVEL 3]]&lt;&gt;0,VLOOKUP(ActividadesCom[[#This Row],[NIVEL 3]],Catálogo!A:B,2,FALSE),"")</f>
        <v/>
      </c>
      <c r="W1446" s="11"/>
      <c r="X1446" s="6"/>
      <c r="Y1446" s="5"/>
      <c r="Z1446" s="5"/>
      <c r="AA1446" s="5" t="str">
        <f>IF(ActividadesCom[[#This Row],[NIVEL 4]]&lt;&gt;0,VLOOKUP(ActividadesCom[[#This Row],[NIVEL 4]],Catálogo!A:B,2,FALSE),"")</f>
        <v/>
      </c>
      <c r="AB1446" s="5"/>
      <c r="AC1446" s="6" t="s">
        <v>55</v>
      </c>
      <c r="AD1446" s="5">
        <v>20163</v>
      </c>
      <c r="AE1446" s="5" t="s">
        <v>4009</v>
      </c>
      <c r="AF1446" s="5">
        <f>IF(ActividadesCom[[#This Row],[NIVEL 5]]&lt;&gt;0,VLOOKUP(ActividadesCom[[#This Row],[NIVEL 5]],Catálogo!A:B,2,FALSE),"")</f>
        <v>2</v>
      </c>
      <c r="AG1446" s="5">
        <v>1</v>
      </c>
      <c r="AH1446" s="2"/>
    </row>
    <row r="1447" spans="1:34" ht="30" hidden="1" customHeight="1" x14ac:dyDescent="0.25">
      <c r="A1447" s="7">
        <v>16470260</v>
      </c>
      <c r="B1447" s="6" t="str">
        <f>VLOOKUP(ActividadesCom[[#This Row],[NO. DE CONTROL]],'LISTADO ESTUDIANTES'!A:C,2,FALSE)</f>
        <v>TAX VELAZQUEZ CARLOS IVAN</v>
      </c>
      <c r="C1447" s="6" t="str">
        <f>VLOOKUP(ActividadesCom[[#This Row],[NO. DE CONTROL]],'LISTADO ESTUDIANTES'!A:C,3,FALSE)</f>
        <v>INGENIERIA EN SISTEMAS COMPUTACIONALES</v>
      </c>
      <c r="D1447" s="5" t="str">
        <f>VLOOKUP(ActividadesCom[[#This Row],[NO. DE CONTROL]],'LISTADO ESTUDIANTES'!A:D,4,FALSE)</f>
        <v>BAJA</v>
      </c>
      <c r="E1447" s="5">
        <f>SUM(ActividadesCom[[#This Row],[CRÉD. 1]],ActividadesCom[[#This Row],[CRÉD. 2]],ActividadesCom[[#This Row],[CRÉD. 3]],ActividadesCom[[#This Row],[CRÉD. 4]],ActividadesCom[[#This Row],[CRÉD. 5]])</f>
        <v>0</v>
      </c>
      <c r="F1447" s="17" t="str">
        <f>IF(ActividadesCom[[#This Row],[ÚLTIMO SEMESTRE CON CRÉDITOS]]&gt;0,ROUND(AVERAGE(ActividadesCom[[#This Row],[VALOR NIVEL 5]],ActividadesCom[[#This Row],[VALOR NIVEL 4]],ActividadesCom[[#This Row],[VALOR NIVEL 3]],ActividadesCom[[#This Row],[VALOR NIVEL 2]],ActividadesCom[[#This Row],[VALOR NIVEL 1]]),0),"")</f>
        <v/>
      </c>
      <c r="G1447" s="5" t="str">
        <f>IF(ActividadesCom[[#This Row],[PROMEDIO]]="","",IF(ActividadesCom[[#This Row],[PROMEDIO]]&gt;=4,"EXCELENTE",IF(ActividadesCom[[#This Row],[PROMEDIO]]&gt;=3,"NOTABLE",IF(ActividadesCom[[#This Row],[PROMEDIO]]&gt;=2,"BUENO",IF(ActividadesCom[[#This Row],[PROMEDIO]]=1,"SUFICIENTE","")))))</f>
        <v/>
      </c>
      <c r="H1447" s="5">
        <f>MAX(ActividadesCom[[#This Row],[PERÍODO 1]],ActividadesCom[[#This Row],[PERÍODO 2]],ActividadesCom[[#This Row],[PERÍODO 3]],ActividadesCom[[#This Row],[PERÍODO 4]],ActividadesCom[[#This Row],[PERÍODO 5]])</f>
        <v>0</v>
      </c>
      <c r="I1447" s="6"/>
      <c r="J1447" s="5"/>
      <c r="K1447" s="5"/>
      <c r="L1447" s="5" t="str">
        <f>IF(ActividadesCom[[#This Row],[NIVEL 1]]&lt;&gt;0,VLOOKUP(ActividadesCom[[#This Row],[NIVEL 1]],Catálogo!A:B,2,FALSE),"")</f>
        <v/>
      </c>
      <c r="M1447" s="5"/>
      <c r="N1447" s="6"/>
      <c r="O1447" s="5"/>
      <c r="P1447" s="5"/>
      <c r="Q1447" s="5" t="str">
        <f>IF(ActividadesCom[[#This Row],[NIVEL 2]]&lt;&gt;0,VLOOKUP(ActividadesCom[[#This Row],[NIVEL 2]],Catálogo!A:B,2,FALSE),"")</f>
        <v/>
      </c>
      <c r="R1447" s="11"/>
      <c r="S1447" s="12"/>
      <c r="T1447" s="11"/>
      <c r="U1447" s="11"/>
      <c r="V1447" s="5" t="str">
        <f>IF(ActividadesCom[[#This Row],[NIVEL 3]]&lt;&gt;0,VLOOKUP(ActividadesCom[[#This Row],[NIVEL 3]],Catálogo!A:B,2,FALSE),"")</f>
        <v/>
      </c>
      <c r="W1447" s="11"/>
      <c r="X1447" s="6"/>
      <c r="Y1447" s="5"/>
      <c r="Z1447" s="5"/>
      <c r="AA1447" s="5" t="str">
        <f>IF(ActividadesCom[[#This Row],[NIVEL 4]]&lt;&gt;0,VLOOKUP(ActividadesCom[[#This Row],[NIVEL 4]],Catálogo!A:B,2,FALSE),"")</f>
        <v/>
      </c>
      <c r="AB1447" s="5"/>
      <c r="AC1447" s="6"/>
      <c r="AD1447" s="5"/>
      <c r="AE1447" s="5"/>
      <c r="AF1447" s="5" t="str">
        <f>IF(ActividadesCom[[#This Row],[NIVEL 5]]&lt;&gt;0,VLOOKUP(ActividadesCom[[#This Row],[NIVEL 5]],Catálogo!A:B,2,FALSE),"")</f>
        <v/>
      </c>
      <c r="AG1447" s="5"/>
      <c r="AH1447" s="2"/>
    </row>
    <row r="1448" spans="1:34" ht="30" hidden="1" customHeight="1" x14ac:dyDescent="0.25">
      <c r="A1448" s="7">
        <v>16470261</v>
      </c>
      <c r="B1448" s="6" t="str">
        <f>VLOOKUP(ActividadesCom[[#This Row],[NO. DE CONTROL]],'LISTADO ESTUDIANTES'!A:C,2,FALSE)</f>
        <v>PECH PECH CARLOS IVAN</v>
      </c>
      <c r="C1448" s="6" t="str">
        <f>VLOOKUP(ActividadesCom[[#This Row],[NO. DE CONTROL]],'LISTADO ESTUDIANTES'!A:C,3,FALSE)</f>
        <v>INGENIERIA EN ADMINISTRACION</v>
      </c>
      <c r="D1448" s="5" t="str">
        <f>VLOOKUP(ActividadesCom[[#This Row],[NO. DE CONTROL]],'LISTADO ESTUDIANTES'!A:D,4,FALSE)</f>
        <v>BAJA</v>
      </c>
      <c r="E1448" s="5">
        <f>SUM(ActividadesCom[[#This Row],[CRÉD. 1]],ActividadesCom[[#This Row],[CRÉD. 2]],ActividadesCom[[#This Row],[CRÉD. 3]],ActividadesCom[[#This Row],[CRÉD. 4]],ActividadesCom[[#This Row],[CRÉD. 5]])</f>
        <v>5</v>
      </c>
      <c r="F1448" s="5">
        <f>IF(ActividadesCom[[#This Row],[ÚLTIMO SEMESTRE CON CRÉDITOS]]&gt;0,ROUND(AVERAGE(ActividadesCom[[#This Row],[VALOR NIVEL 5]],ActividadesCom[[#This Row],[VALOR NIVEL 4]],ActividadesCom[[#This Row],[VALOR NIVEL 3]],ActividadesCom[[#This Row],[VALOR NIVEL 2]],ActividadesCom[[#This Row],[VALOR NIVEL 1]]),0),"")</f>
        <v>3</v>
      </c>
      <c r="G1448" s="5" t="str">
        <f>IF(ActividadesCom[[#This Row],[PROMEDIO]]="","",IF(ActividadesCom[[#This Row],[PROMEDIO]]&gt;=4,"EXCELENTE",IF(ActividadesCom[[#This Row],[PROMEDIO]]&gt;=3,"NOTABLE",IF(ActividadesCom[[#This Row],[PROMEDIO]]&gt;=2,"BUENO",IF(ActividadesCom[[#This Row],[PROMEDIO]]=1,"SUFICIENTE","")))))</f>
        <v>NOTABLE</v>
      </c>
      <c r="H1448" s="5">
        <f>MAX(ActividadesCom[[#This Row],[PERÍODO 1]],ActividadesCom[[#This Row],[PERÍODO 2]],ActividadesCom[[#This Row],[PERÍODO 3]],ActividadesCom[[#This Row],[PERÍODO 4]],ActividadesCom[[#This Row],[PERÍODO 5]])</f>
        <v>20193</v>
      </c>
      <c r="I1448" s="6" t="s">
        <v>614</v>
      </c>
      <c r="J1448" s="5">
        <v>20181</v>
      </c>
      <c r="K1448" s="5" t="s">
        <v>4009</v>
      </c>
      <c r="L1448" s="5">
        <f>IF(ActividadesCom[[#This Row],[NIVEL 1]]&lt;&gt;0,VLOOKUP(ActividadesCom[[#This Row],[NIVEL 1]],Catálogo!A:B,2,FALSE),"")</f>
        <v>2</v>
      </c>
      <c r="M1448" s="5">
        <v>1</v>
      </c>
      <c r="N1448" s="6" t="s">
        <v>1100</v>
      </c>
      <c r="O1448" s="5">
        <v>20193</v>
      </c>
      <c r="P1448" s="5" t="s">
        <v>4009</v>
      </c>
      <c r="Q1448" s="5">
        <f>IF(ActividadesCom[[#This Row],[NIVEL 2]]&lt;&gt;0,VLOOKUP(ActividadesCom[[#This Row],[NIVEL 2]],Catálogo!A:B,2,FALSE),"")</f>
        <v>2</v>
      </c>
      <c r="R1448" s="11">
        <v>2</v>
      </c>
      <c r="S1448" s="12" t="s">
        <v>1087</v>
      </c>
      <c r="T1448" s="11">
        <v>20193</v>
      </c>
      <c r="U1448" s="11" t="s">
        <v>4007</v>
      </c>
      <c r="V1448" s="5">
        <f>IF(ActividadesCom[[#This Row],[NIVEL 3]]&lt;&gt;0,VLOOKUP(ActividadesCom[[#This Row],[NIVEL 3]],Catálogo!A:B,2,FALSE),"")</f>
        <v>4</v>
      </c>
      <c r="W1448" s="11">
        <v>1</v>
      </c>
      <c r="X1448" s="6"/>
      <c r="Y1448" s="5"/>
      <c r="Z1448" s="5"/>
      <c r="AA1448" s="5" t="str">
        <f>IF(ActividadesCom[[#This Row],[NIVEL 4]]&lt;&gt;0,VLOOKUP(ActividadesCom[[#This Row],[NIVEL 4]],Catálogo!A:B,2,FALSE),"")</f>
        <v/>
      </c>
      <c r="AB1448" s="5"/>
      <c r="AC1448" s="6" t="s">
        <v>96</v>
      </c>
      <c r="AD1448" s="5">
        <v>20163</v>
      </c>
      <c r="AE1448" s="5" t="s">
        <v>4009</v>
      </c>
      <c r="AF1448" s="5">
        <f>IF(ActividadesCom[[#This Row],[NIVEL 5]]&lt;&gt;0,VLOOKUP(ActividadesCom[[#This Row],[NIVEL 5]],Catálogo!A:B,2,FALSE),"")</f>
        <v>2</v>
      </c>
      <c r="AG1448" s="5">
        <v>1</v>
      </c>
      <c r="AH1448" s="2"/>
    </row>
    <row r="1449" spans="1:34" s="151" customFormat="1" ht="30" hidden="1" customHeight="1" x14ac:dyDescent="0.25">
      <c r="A1449" s="147">
        <v>16470262</v>
      </c>
      <c r="B1449" s="148" t="str">
        <f>VLOOKUP(ActividadesCom[[#This Row],[NO. DE CONTROL]],'LISTADO ESTUDIANTES'!A:C,2,FALSE)</f>
        <v>CANALES CU FRANCISCO JESUS</v>
      </c>
      <c r="C1449" s="148" t="str">
        <f>VLOOKUP(ActividadesCom[[#This Row],[NO. DE CONTROL]],'LISTADO ESTUDIANTES'!A:C,3,FALSE)</f>
        <v>INGENIERIA EN ADMINISTRACION</v>
      </c>
      <c r="D1449" s="149" t="str">
        <f>VLOOKUP(ActividadesCom[[#This Row],[NO. DE CONTROL]],'LISTADO ESTUDIANTES'!A:D,4,FALSE)</f>
        <v>BAJA</v>
      </c>
      <c r="E1449" s="149">
        <f>SUM(ActividadesCom[[#This Row],[CRÉD. 1]],ActividadesCom[[#This Row],[CRÉD. 2]],ActividadesCom[[#This Row],[CRÉD. 3]],ActividadesCom[[#This Row],[CRÉD. 4]],ActividadesCom[[#This Row],[CRÉD. 5]])</f>
        <v>6</v>
      </c>
      <c r="F1449" s="150">
        <f>IF(ActividadesCom[[#This Row],[ÚLTIMO SEMESTRE CON CRÉDITOS]]&gt;0,ROUND(AVERAGE(ActividadesCom[[#This Row],[VALOR NIVEL 5]],ActividadesCom[[#This Row],[VALOR NIVEL 4]],ActividadesCom[[#This Row],[VALOR NIVEL 3]],ActividadesCom[[#This Row],[VALOR NIVEL 2]],ActividadesCom[[#This Row],[VALOR NIVEL 1]]),0),"")</f>
        <v>3</v>
      </c>
      <c r="G1449" s="149" t="str">
        <f>IF(ActividadesCom[[#This Row],[PROMEDIO]]="","",IF(ActividadesCom[[#This Row],[PROMEDIO]]&gt;=4,"EXCELENTE",IF(ActividadesCom[[#This Row],[PROMEDIO]]&gt;=3,"NOTABLE",IF(ActividadesCom[[#This Row],[PROMEDIO]]&gt;=2,"BUENO",IF(ActividadesCom[[#This Row],[PROMEDIO]]=1,"SUFICIENTE","")))))</f>
        <v>NOTABLE</v>
      </c>
      <c r="H1449" s="149">
        <f>MAX(ActividadesCom[[#This Row],[PERÍODO 1]],ActividadesCom[[#This Row],[PERÍODO 2]],ActividadesCom[[#This Row],[PERÍODO 3]],ActividadesCom[[#This Row],[PERÍODO 4]],ActividadesCom[[#This Row],[PERÍODO 5]])</f>
        <v>20233</v>
      </c>
      <c r="I1449" s="148" t="s">
        <v>5636</v>
      </c>
      <c r="J1449" s="149">
        <v>20221</v>
      </c>
      <c r="K1449" s="149" t="s">
        <v>4010</v>
      </c>
      <c r="L1449" s="149">
        <f>IF(ActividadesCom[[#This Row],[NIVEL 1]]&lt;&gt;0,VLOOKUP(ActividadesCom[[#This Row],[NIVEL 1]],Catálogo!A:B,2,FALSE),"")</f>
        <v>1</v>
      </c>
      <c r="M1449" s="149">
        <v>1</v>
      </c>
      <c r="N1449" s="148" t="s">
        <v>6252</v>
      </c>
      <c r="O1449" s="149">
        <v>20233</v>
      </c>
      <c r="P1449" s="149" t="s">
        <v>4007</v>
      </c>
      <c r="Q1449" s="149">
        <f>IF(ActividadesCom[[#This Row],[NIVEL 2]]&lt;&gt;0,VLOOKUP(ActividadesCom[[#This Row],[NIVEL 2]],Catálogo!A:B,2,FALSE),"")</f>
        <v>4</v>
      </c>
      <c r="R1449" s="11">
        <v>1</v>
      </c>
      <c r="S1449" s="12" t="s">
        <v>6251</v>
      </c>
      <c r="T1449" s="11">
        <v>20233</v>
      </c>
      <c r="U1449" s="11" t="s">
        <v>4007</v>
      </c>
      <c r="V1449" s="149">
        <f>IF(ActividadesCom[[#This Row],[NIVEL 3]]&lt;&gt;0,VLOOKUP(ActividadesCom[[#This Row],[NIVEL 3]],Catálogo!A:B,2,FALSE),"")</f>
        <v>4</v>
      </c>
      <c r="W1449" s="11">
        <v>1</v>
      </c>
      <c r="X1449" s="148" t="s">
        <v>5819</v>
      </c>
      <c r="Y1449" s="149">
        <v>20233</v>
      </c>
      <c r="Z1449" s="149" t="s">
        <v>4008</v>
      </c>
      <c r="AA1449" s="149">
        <f>IF(ActividadesCom[[#This Row],[NIVEL 4]]&lt;&gt;0,VLOOKUP(ActividadesCom[[#This Row],[NIVEL 4]],Catálogo!A:B,2,FALSE),"")</f>
        <v>3</v>
      </c>
      <c r="AB1449" s="149">
        <v>1</v>
      </c>
      <c r="AC1449" s="148" t="s">
        <v>31</v>
      </c>
      <c r="AD1449" s="149" t="s">
        <v>7287</v>
      </c>
      <c r="AE1449" s="149" t="s">
        <v>4008</v>
      </c>
      <c r="AF1449" s="149">
        <f>IF(ActividadesCom[[#This Row],[NIVEL 5]]&lt;&gt;0,VLOOKUP(ActividadesCom[[#This Row],[NIVEL 5]],Catálogo!A:B,2,FALSE),"")</f>
        <v>3</v>
      </c>
      <c r="AG1449" s="149">
        <v>2</v>
      </c>
    </row>
    <row r="1450" spans="1:34" ht="30" hidden="1" customHeight="1" x14ac:dyDescent="0.25">
      <c r="A1450" s="7">
        <v>16470263</v>
      </c>
      <c r="B1450" s="6" t="str">
        <f>VLOOKUP(ActividadesCom[[#This Row],[NO. DE CONTROL]],'LISTADO ESTUDIANTES'!A:C,2,FALSE)</f>
        <v>ABREGO OLIVARES PEDRO EDUARDO</v>
      </c>
      <c r="C1450" s="6" t="str">
        <f>VLOOKUP(ActividadesCom[[#This Row],[NO. DE CONTROL]],'LISTADO ESTUDIANTES'!A:C,3,FALSE)</f>
        <v>INGENIERIA EN SISTEMAS COMPUTACIONALES</v>
      </c>
      <c r="D1450" s="5" t="str">
        <f>VLOOKUP(ActividadesCom[[#This Row],[NO. DE CONTROL]],'LISTADO ESTUDIANTES'!A:D,4,FALSE)</f>
        <v>BAJA</v>
      </c>
      <c r="E1450" s="5">
        <f>SUM(ActividadesCom[[#This Row],[CRÉD. 1]],ActividadesCom[[#This Row],[CRÉD. 2]],ActividadesCom[[#This Row],[CRÉD. 3]],ActividadesCom[[#This Row],[CRÉD. 4]],ActividadesCom[[#This Row],[CRÉD. 5]])</f>
        <v>5</v>
      </c>
      <c r="F1450" s="17">
        <f>IF(ActividadesCom[[#This Row],[ÚLTIMO SEMESTRE CON CRÉDITOS]]&gt;0,ROUND(AVERAGE(ActividadesCom[[#This Row],[VALOR NIVEL 5]],ActividadesCom[[#This Row],[VALOR NIVEL 4]],ActividadesCom[[#This Row],[VALOR NIVEL 3]],ActividadesCom[[#This Row],[VALOR NIVEL 2]],ActividadesCom[[#This Row],[VALOR NIVEL 1]]),0),"")</f>
        <v>3</v>
      </c>
      <c r="G1450" s="5" t="str">
        <f>IF(ActividadesCom[[#This Row],[PROMEDIO]]="","",IF(ActividadesCom[[#This Row],[PROMEDIO]]&gt;=4,"EXCELENTE",IF(ActividadesCom[[#This Row],[PROMEDIO]]&gt;=3,"NOTABLE",IF(ActividadesCom[[#This Row],[PROMEDIO]]&gt;=2,"BUENO",IF(ActividadesCom[[#This Row],[PROMEDIO]]=1,"SUFICIENTE","")))))</f>
        <v>NOTABLE</v>
      </c>
      <c r="H1450" s="5">
        <f>MAX(ActividadesCom[[#This Row],[PERÍODO 1]],ActividadesCom[[#This Row],[PERÍODO 2]],ActividadesCom[[#This Row],[PERÍODO 3]],ActividadesCom[[#This Row],[PERÍODO 4]],ActividadesCom[[#This Row],[PERÍODO 5]])</f>
        <v>20221</v>
      </c>
      <c r="I1450" s="6" t="s">
        <v>1029</v>
      </c>
      <c r="J1450" s="5">
        <v>20193</v>
      </c>
      <c r="K1450" s="5" t="s">
        <v>4009</v>
      </c>
      <c r="L1450" s="5">
        <f>IF(ActividadesCom[[#This Row],[NIVEL 1]]&lt;&gt;0,VLOOKUP(ActividadesCom[[#This Row],[NIVEL 1]],Catálogo!A:B,2,FALSE),"")</f>
        <v>2</v>
      </c>
      <c r="M1450" s="5">
        <v>1</v>
      </c>
      <c r="N1450" s="6" t="s">
        <v>4865</v>
      </c>
      <c r="O1450" s="5">
        <v>20221</v>
      </c>
      <c r="P1450" s="5" t="s">
        <v>4007</v>
      </c>
      <c r="Q1450" s="5">
        <f>IF(ActividadesCom[[#This Row],[NIVEL 2]]&lt;&gt;0,VLOOKUP(ActividadesCom[[#This Row],[NIVEL 2]],Catálogo!A:B,2,FALSE),"")</f>
        <v>4</v>
      </c>
      <c r="R1450" s="11">
        <v>1</v>
      </c>
      <c r="S1450" s="12" t="s">
        <v>4864</v>
      </c>
      <c r="T1450" s="11">
        <v>20212</v>
      </c>
      <c r="U1450" s="11" t="s">
        <v>4007</v>
      </c>
      <c r="V1450" s="5">
        <f>IF(ActividadesCom[[#This Row],[NIVEL 3]]&lt;&gt;0,VLOOKUP(ActividadesCom[[#This Row],[NIVEL 3]],Catálogo!A:B,2,FALSE),"")</f>
        <v>4</v>
      </c>
      <c r="W1450" s="11">
        <v>1</v>
      </c>
      <c r="X1450" s="6" t="s">
        <v>615</v>
      </c>
      <c r="Y1450" s="5">
        <v>20211</v>
      </c>
      <c r="Z1450" s="5" t="s">
        <v>4009</v>
      </c>
      <c r="AA1450" s="5">
        <f>IF(ActividadesCom[[#This Row],[NIVEL 4]]&lt;&gt;0,VLOOKUP(ActividadesCom[[#This Row],[NIVEL 4]],Catálogo!A:B,2,FALSE),"")</f>
        <v>2</v>
      </c>
      <c r="AB1450" s="5">
        <v>1</v>
      </c>
      <c r="AC1450" s="6" t="s">
        <v>112</v>
      </c>
      <c r="AD1450" s="5">
        <v>20163</v>
      </c>
      <c r="AE1450" s="5" t="s">
        <v>4009</v>
      </c>
      <c r="AF1450" s="5">
        <f>IF(ActividadesCom[[#This Row],[NIVEL 5]]&lt;&gt;0,VLOOKUP(ActividadesCom[[#This Row],[NIVEL 5]],Catálogo!A:B,2,FALSE),"")</f>
        <v>2</v>
      </c>
      <c r="AG1450" s="5">
        <v>1</v>
      </c>
      <c r="AH1450" s="2"/>
    </row>
    <row r="1451" spans="1:34" ht="30" hidden="1" customHeight="1" x14ac:dyDescent="0.25">
      <c r="A1451" s="7">
        <v>16470264</v>
      </c>
      <c r="B1451" s="6" t="str">
        <f>VLOOKUP(ActividadesCom[[#This Row],[NO. DE CONTROL]],'LISTADO ESTUDIANTES'!A:C,2,FALSE)</f>
        <v>JIMENEZ CRUZ LORENA DEL CARMEN</v>
      </c>
      <c r="C1451" s="6" t="str">
        <f>VLOOKUP(ActividadesCom[[#This Row],[NO. DE CONTROL]],'LISTADO ESTUDIANTES'!A:C,3,FALSE)</f>
        <v>INGENIERIA EN SISTEMAS COMPUTACIONALES</v>
      </c>
      <c r="D1451" s="5" t="str">
        <f>VLOOKUP(ActividadesCom[[#This Row],[NO. DE CONTROL]],'LISTADO ESTUDIANTES'!A:D,4,FALSE)</f>
        <v>BAJA</v>
      </c>
      <c r="E1451" s="5">
        <f>SUM(ActividadesCom[[#This Row],[CRÉD. 1]],ActividadesCom[[#This Row],[CRÉD. 2]],ActividadesCom[[#This Row],[CRÉD. 3]],ActividadesCom[[#This Row],[CRÉD. 4]],ActividadesCom[[#This Row],[CRÉD. 5]])</f>
        <v>1</v>
      </c>
      <c r="F1451" s="17">
        <f>IF(ActividadesCom[[#This Row],[ÚLTIMO SEMESTRE CON CRÉDITOS]]&gt;0,ROUND(AVERAGE(ActividadesCom[[#This Row],[VALOR NIVEL 5]],ActividadesCom[[#This Row],[VALOR NIVEL 4]],ActividadesCom[[#This Row],[VALOR NIVEL 3]],ActividadesCom[[#This Row],[VALOR NIVEL 2]],ActividadesCom[[#This Row],[VALOR NIVEL 1]]),0),"")</f>
        <v>3</v>
      </c>
      <c r="G1451" s="5" t="str">
        <f>IF(ActividadesCom[[#This Row],[PROMEDIO]]="","",IF(ActividadesCom[[#This Row],[PROMEDIO]]&gt;=4,"EXCELENTE",IF(ActividadesCom[[#This Row],[PROMEDIO]]&gt;=3,"NOTABLE",IF(ActividadesCom[[#This Row],[PROMEDIO]]&gt;=2,"BUENO",IF(ActividadesCom[[#This Row],[PROMEDIO]]=1,"SUFICIENTE","")))))</f>
        <v>NOTABLE</v>
      </c>
      <c r="H1451" s="5">
        <f>MAX(ActividadesCom[[#This Row],[PERÍODO 1]],ActividadesCom[[#This Row],[PERÍODO 2]],ActividadesCom[[#This Row],[PERÍODO 3]],ActividadesCom[[#This Row],[PERÍODO 4]],ActividadesCom[[#This Row],[PERÍODO 5]])</f>
        <v>20171</v>
      </c>
      <c r="I1451" s="6"/>
      <c r="J1451" s="5"/>
      <c r="K1451" s="5"/>
      <c r="L1451" s="5" t="str">
        <f>IF(ActividadesCom[[#This Row],[NIVEL 1]]&lt;&gt;0,VLOOKUP(ActividadesCom[[#This Row],[NIVEL 1]],Catálogo!A:B,2,FALSE),"")</f>
        <v/>
      </c>
      <c r="M1451" s="5"/>
      <c r="N1451" s="6"/>
      <c r="O1451" s="5"/>
      <c r="P1451" s="5"/>
      <c r="Q1451" s="5" t="str">
        <f>IF(ActividadesCom[[#This Row],[NIVEL 2]]&lt;&gt;0,VLOOKUP(ActividadesCom[[#This Row],[NIVEL 2]],Catálogo!A:B,2,FALSE),"")</f>
        <v/>
      </c>
      <c r="R1451" s="11"/>
      <c r="S1451" s="12"/>
      <c r="T1451" s="11"/>
      <c r="U1451" s="11"/>
      <c r="V1451" s="5" t="str">
        <f>IF(ActividadesCom[[#This Row],[NIVEL 3]]&lt;&gt;0,VLOOKUP(ActividadesCom[[#This Row],[NIVEL 3]],Catálogo!A:B,2,FALSE),"")</f>
        <v/>
      </c>
      <c r="W1451" s="11"/>
      <c r="X1451" s="6"/>
      <c r="Y1451" s="5"/>
      <c r="Z1451" s="5"/>
      <c r="AA1451" s="5" t="str">
        <f>IF(ActividadesCom[[#This Row],[NIVEL 4]]&lt;&gt;0,VLOOKUP(ActividadesCom[[#This Row],[NIVEL 4]],Catálogo!A:B,2,FALSE),"")</f>
        <v/>
      </c>
      <c r="AB1451" s="5"/>
      <c r="AC1451" s="6" t="s">
        <v>133</v>
      </c>
      <c r="AD1451" s="5">
        <v>20171</v>
      </c>
      <c r="AE1451" s="5" t="s">
        <v>4008</v>
      </c>
      <c r="AF1451" s="5">
        <f>IF(ActividadesCom[[#This Row],[NIVEL 5]]&lt;&gt;0,VLOOKUP(ActividadesCom[[#This Row],[NIVEL 5]],Catálogo!A:B,2,FALSE),"")</f>
        <v>3</v>
      </c>
      <c r="AG1451" s="5">
        <v>1</v>
      </c>
      <c r="AH1451" s="2"/>
    </row>
    <row r="1452" spans="1:34" ht="30" hidden="1" customHeight="1" x14ac:dyDescent="0.25">
      <c r="A1452" s="7">
        <v>16470265</v>
      </c>
      <c r="B1452" s="6" t="str">
        <f>VLOOKUP(ActividadesCom[[#This Row],[NO. DE CONTROL]],'LISTADO ESTUDIANTES'!A:C,2,FALSE)</f>
        <v>SALAZAR CABALLERO  DAVID ROMANO</v>
      </c>
      <c r="C1452" s="6" t="str">
        <f>VLOOKUP(ActividadesCom[[#This Row],[NO. DE CONTROL]],'LISTADO ESTUDIANTES'!A:C,3,FALSE)</f>
        <v>INGENIERIA EN ADMINISTRACION</v>
      </c>
      <c r="D1452" s="5" t="str">
        <f>VLOOKUP(ActividadesCom[[#This Row],[NO. DE CONTROL]],'LISTADO ESTUDIANTES'!A:D,4,FALSE)</f>
        <v>BAJA</v>
      </c>
      <c r="E1452" s="5">
        <f>SUM(ActividadesCom[[#This Row],[CRÉD. 1]],ActividadesCom[[#This Row],[CRÉD. 2]],ActividadesCom[[#This Row],[CRÉD. 3]],ActividadesCom[[#This Row],[CRÉD. 4]],ActividadesCom[[#This Row],[CRÉD. 5]])</f>
        <v>0</v>
      </c>
      <c r="F1452" s="17" t="str">
        <f>IF(ActividadesCom[[#This Row],[ÚLTIMO SEMESTRE CON CRÉDITOS]]&gt;0,ROUND(AVERAGE(ActividadesCom[[#This Row],[VALOR NIVEL 5]],ActividadesCom[[#This Row],[VALOR NIVEL 4]],ActividadesCom[[#This Row],[VALOR NIVEL 3]],ActividadesCom[[#This Row],[VALOR NIVEL 2]],ActividadesCom[[#This Row],[VALOR NIVEL 1]]),0),"")</f>
        <v/>
      </c>
      <c r="G1452" s="5" t="str">
        <f>IF(ActividadesCom[[#This Row],[PROMEDIO]]="","",IF(ActividadesCom[[#This Row],[PROMEDIO]]&gt;=4,"EXCELENTE",IF(ActividadesCom[[#This Row],[PROMEDIO]]&gt;=3,"NOTABLE",IF(ActividadesCom[[#This Row],[PROMEDIO]]&gt;=2,"BUENO",IF(ActividadesCom[[#This Row],[PROMEDIO]]=1,"SUFICIENTE","")))))</f>
        <v/>
      </c>
      <c r="H1452" s="5">
        <f>MAX(ActividadesCom[[#This Row],[PERÍODO 1]],ActividadesCom[[#This Row],[PERÍODO 2]],ActividadesCom[[#This Row],[PERÍODO 3]],ActividadesCom[[#This Row],[PERÍODO 4]],ActividadesCom[[#This Row],[PERÍODO 5]])</f>
        <v>0</v>
      </c>
      <c r="I1452" s="6"/>
      <c r="J1452" s="5"/>
      <c r="K1452" s="5"/>
      <c r="L1452" s="5" t="str">
        <f>IF(ActividadesCom[[#This Row],[NIVEL 1]]&lt;&gt;0,VLOOKUP(ActividadesCom[[#This Row],[NIVEL 1]],Catálogo!A:B,2,FALSE),"")</f>
        <v/>
      </c>
      <c r="M1452" s="5"/>
      <c r="N1452" s="6"/>
      <c r="O1452" s="5"/>
      <c r="P1452" s="5"/>
      <c r="Q1452" s="5" t="str">
        <f>IF(ActividadesCom[[#This Row],[NIVEL 2]]&lt;&gt;0,VLOOKUP(ActividadesCom[[#This Row],[NIVEL 2]],Catálogo!A:B,2,FALSE),"")</f>
        <v/>
      </c>
      <c r="R1452" s="5"/>
      <c r="S1452" s="6"/>
      <c r="T1452" s="5"/>
      <c r="U1452" s="5"/>
      <c r="V1452" s="5" t="str">
        <f>IF(ActividadesCom[[#This Row],[NIVEL 3]]&lt;&gt;0,VLOOKUP(ActividadesCom[[#This Row],[NIVEL 3]],Catálogo!A:B,2,FALSE),"")</f>
        <v/>
      </c>
      <c r="W1452" s="5"/>
      <c r="X1452" s="6"/>
      <c r="Y1452" s="5"/>
      <c r="Z1452" s="5"/>
      <c r="AA1452" s="5" t="str">
        <f>IF(ActividadesCom[[#This Row],[NIVEL 4]]&lt;&gt;0,VLOOKUP(ActividadesCom[[#This Row],[NIVEL 4]],Catálogo!A:B,2,FALSE),"")</f>
        <v/>
      </c>
      <c r="AB1452" s="5"/>
      <c r="AC1452" s="6"/>
      <c r="AD1452" s="5"/>
      <c r="AE1452" s="5"/>
      <c r="AF1452" s="5" t="str">
        <f>IF(ActividadesCom[[#This Row],[NIVEL 5]]&lt;&gt;0,VLOOKUP(ActividadesCom[[#This Row],[NIVEL 5]],Catálogo!A:B,2,FALSE),"")</f>
        <v/>
      </c>
      <c r="AG1452" s="5"/>
      <c r="AH1452" s="2"/>
    </row>
    <row r="1453" spans="1:34" ht="30" hidden="1" customHeight="1" x14ac:dyDescent="0.25">
      <c r="A1453" s="7">
        <v>16470266</v>
      </c>
      <c r="B1453" s="6" t="str">
        <f>VLOOKUP(ActividadesCom[[#This Row],[NO. DE CONTROL]],'LISTADO ESTUDIANTES'!A:C,2,FALSE)</f>
        <v>MOO CONTRERAS GUSTAVO ADOLFO</v>
      </c>
      <c r="C1453" s="6" t="str">
        <f>VLOOKUP(ActividadesCom[[#This Row],[NO. DE CONTROL]],'LISTADO ESTUDIANTES'!A:C,3,FALSE)</f>
        <v>INGENIERIA EN SISTEMAS COMPUTACIONALES</v>
      </c>
      <c r="D1453" s="5" t="str">
        <f>VLOOKUP(ActividadesCom[[#This Row],[NO. DE CONTROL]],'LISTADO ESTUDIANTES'!A:D,4,FALSE)</f>
        <v>BAJA</v>
      </c>
      <c r="E1453" s="5">
        <f>SUM(ActividadesCom[[#This Row],[CRÉD. 1]],ActividadesCom[[#This Row],[CRÉD. 2]],ActividadesCom[[#This Row],[CRÉD. 3]],ActividadesCom[[#This Row],[CRÉD. 4]],ActividadesCom[[#This Row],[CRÉD. 5]])</f>
        <v>5</v>
      </c>
      <c r="F1453" s="17">
        <f>IF(ActividadesCom[[#This Row],[ÚLTIMO SEMESTRE CON CRÉDITOS]]&gt;0,ROUND(AVERAGE(ActividadesCom[[#This Row],[VALOR NIVEL 5]],ActividadesCom[[#This Row],[VALOR NIVEL 4]],ActividadesCom[[#This Row],[VALOR NIVEL 3]],ActividadesCom[[#This Row],[VALOR NIVEL 2]],ActividadesCom[[#This Row],[VALOR NIVEL 1]]),0),"")</f>
        <v>3</v>
      </c>
      <c r="G1453" s="5" t="str">
        <f>IF(ActividadesCom[[#This Row],[PROMEDIO]]="","",IF(ActividadesCom[[#This Row],[PROMEDIO]]&gt;=4,"EXCELENTE",IF(ActividadesCom[[#This Row],[PROMEDIO]]&gt;=3,"NOTABLE",IF(ActividadesCom[[#This Row],[PROMEDIO]]&gt;=2,"BUENO",IF(ActividadesCom[[#This Row],[PROMEDIO]]=1,"SUFICIENTE","")))))</f>
        <v>NOTABLE</v>
      </c>
      <c r="H1453" s="5">
        <f>MAX(ActividadesCom[[#This Row],[PERÍODO 1]],ActividadesCom[[#This Row],[PERÍODO 2]],ActividadesCom[[#This Row],[PERÍODO 3]],ActividadesCom[[#This Row],[PERÍODO 4]],ActividadesCom[[#This Row],[PERÍODO 5]])</f>
        <v>20193</v>
      </c>
      <c r="I1453" s="6" t="s">
        <v>943</v>
      </c>
      <c r="J1453" s="5">
        <v>20193</v>
      </c>
      <c r="K1453" s="5" t="s">
        <v>4009</v>
      </c>
      <c r="L1453" s="5">
        <f>IF(ActividadesCom[[#This Row],[NIVEL 1]]&lt;&gt;0,VLOOKUP(ActividadesCom[[#This Row],[NIVEL 1]],Catálogo!A:B,2,FALSE),"")</f>
        <v>2</v>
      </c>
      <c r="M1453" s="5">
        <v>2</v>
      </c>
      <c r="N1453" s="6" t="s">
        <v>1133</v>
      </c>
      <c r="O1453" s="5">
        <v>20183</v>
      </c>
      <c r="P1453" s="5" t="s">
        <v>4007</v>
      </c>
      <c r="Q1453" s="5">
        <f>IF(ActividadesCom[[#This Row],[NIVEL 2]]&lt;&gt;0,VLOOKUP(ActividadesCom[[#This Row],[NIVEL 2]],Catálogo!A:B,2,FALSE),"")</f>
        <v>4</v>
      </c>
      <c r="R1453" s="11">
        <v>1</v>
      </c>
      <c r="S1453" s="12" t="s">
        <v>4196</v>
      </c>
      <c r="T1453" s="11">
        <v>20193</v>
      </c>
      <c r="U1453" s="11" t="s">
        <v>4007</v>
      </c>
      <c r="V1453" s="5">
        <f>IF(ActividadesCom[[#This Row],[NIVEL 3]]&lt;&gt;0,VLOOKUP(ActividadesCom[[#This Row],[NIVEL 3]],Catálogo!A:B,2,FALSE),"")</f>
        <v>4</v>
      </c>
      <c r="W1453" s="11">
        <v>1</v>
      </c>
      <c r="X1453" s="6"/>
      <c r="Y1453" s="5"/>
      <c r="Z1453" s="5"/>
      <c r="AA1453" s="5" t="str">
        <f>IF(ActividadesCom[[#This Row],[NIVEL 4]]&lt;&gt;0,VLOOKUP(ActividadesCom[[#This Row],[NIVEL 4]],Catálogo!A:B,2,FALSE),"")</f>
        <v/>
      </c>
      <c r="AB1453" s="5"/>
      <c r="AC1453" s="5" t="s">
        <v>27</v>
      </c>
      <c r="AD1453" s="5">
        <v>20183</v>
      </c>
      <c r="AE1453" s="5" t="s">
        <v>4009</v>
      </c>
      <c r="AF1453" s="5">
        <f>IF(ActividadesCom[[#This Row],[NIVEL 5]]&lt;&gt;0,VLOOKUP(ActividadesCom[[#This Row],[NIVEL 5]],Catálogo!A:B,2,FALSE),"")</f>
        <v>2</v>
      </c>
      <c r="AG1453" s="5">
        <v>1</v>
      </c>
      <c r="AH1453" s="2"/>
    </row>
    <row r="1454" spans="1:34" s="21" customFormat="1" ht="30" hidden="1" customHeight="1" x14ac:dyDescent="0.25">
      <c r="A1454" s="7">
        <v>16470267</v>
      </c>
      <c r="B1454" s="6" t="str">
        <f>VLOOKUP(ActividadesCom[[#This Row],[NO. DE CONTROL]],'LISTADO ESTUDIANTES'!A:C,2,FALSE)</f>
        <v>CAB MUÑOZ CINTHIA PAOLA</v>
      </c>
      <c r="C1454" s="6" t="str">
        <f>VLOOKUP(ActividadesCom[[#This Row],[NO. DE CONTROL]],'LISTADO ESTUDIANTES'!A:C,3,FALSE)</f>
        <v>INGENIERIA EN SISTEMAS COMPUTACIONALES</v>
      </c>
      <c r="D1454" s="5" t="str">
        <f>VLOOKUP(ActividadesCom[[#This Row],[NO. DE CONTROL]],'LISTADO ESTUDIANTES'!A:D,4,FALSE)</f>
        <v>BAJA</v>
      </c>
      <c r="E1454" s="5">
        <f>SUM(ActividadesCom[[#This Row],[CRÉD. 1]],ActividadesCom[[#This Row],[CRÉD. 2]],ActividadesCom[[#This Row],[CRÉD. 3]],ActividadesCom[[#This Row],[CRÉD. 4]],ActividadesCom[[#This Row],[CRÉD. 5]])</f>
        <v>2</v>
      </c>
      <c r="F1454" s="17">
        <f>IF(ActividadesCom[[#This Row],[ÚLTIMO SEMESTRE CON CRÉDITOS]]&gt;0,ROUND(AVERAGE(ActividadesCom[[#This Row],[VALOR NIVEL 5]],ActividadesCom[[#This Row],[VALOR NIVEL 4]],ActividadesCom[[#This Row],[VALOR NIVEL 3]],ActividadesCom[[#This Row],[VALOR NIVEL 2]],ActividadesCom[[#This Row],[VALOR NIVEL 1]]),0),"")</f>
        <v>3</v>
      </c>
      <c r="G1454" s="5" t="str">
        <f>IF(ActividadesCom[[#This Row],[PROMEDIO]]="","",IF(ActividadesCom[[#This Row],[PROMEDIO]]&gt;=4,"EXCELENTE",IF(ActividadesCom[[#This Row],[PROMEDIO]]&gt;=3,"NOTABLE",IF(ActividadesCom[[#This Row],[PROMEDIO]]&gt;=2,"BUENO",IF(ActividadesCom[[#This Row],[PROMEDIO]]=1,"SUFICIENTE","")))))</f>
        <v>NOTABLE</v>
      </c>
      <c r="H1454" s="5">
        <f>MAX(ActividadesCom[[#This Row],[PERÍODO 1]],ActividadesCom[[#This Row],[PERÍODO 2]],ActividadesCom[[#This Row],[PERÍODO 3]],ActividadesCom[[#This Row],[PERÍODO 4]],ActividadesCom[[#This Row],[PERÍODO 5]])</f>
        <v>20171</v>
      </c>
      <c r="I1454" s="6"/>
      <c r="J1454" s="5"/>
      <c r="K1454" s="5"/>
      <c r="L1454" s="5" t="str">
        <f>IF(ActividadesCom[[#This Row],[NIVEL 1]]&lt;&gt;0,VLOOKUP(ActividadesCom[[#This Row],[NIVEL 1]],Catálogo!A:B,2,FALSE),"")</f>
        <v/>
      </c>
      <c r="M1454" s="5"/>
      <c r="N1454" s="6"/>
      <c r="O1454" s="5"/>
      <c r="P1454" s="5"/>
      <c r="Q1454" s="5" t="str">
        <f>IF(ActividadesCom[[#This Row],[NIVEL 2]]&lt;&gt;0,VLOOKUP(ActividadesCom[[#This Row],[NIVEL 2]],Catálogo!A:B,2,FALSE),"")</f>
        <v/>
      </c>
      <c r="R1454" s="11"/>
      <c r="S1454" s="12"/>
      <c r="T1454" s="11"/>
      <c r="U1454" s="11"/>
      <c r="V1454" s="5" t="str">
        <f>IF(ActividadesCom[[#This Row],[NIVEL 3]]&lt;&gt;0,VLOOKUP(ActividadesCom[[#This Row],[NIVEL 3]],Catálogo!A:B,2,FALSE),"")</f>
        <v/>
      </c>
      <c r="W1454" s="11"/>
      <c r="X1454" s="6" t="s">
        <v>403</v>
      </c>
      <c r="Y1454" s="5">
        <v>20171</v>
      </c>
      <c r="Z1454" s="5" t="s">
        <v>4008</v>
      </c>
      <c r="AA1454" s="5">
        <f>IF(ActividadesCom[[#This Row],[NIVEL 4]]&lt;&gt;0,VLOOKUP(ActividadesCom[[#This Row],[NIVEL 4]],Catálogo!A:B,2,FALSE),"")</f>
        <v>3</v>
      </c>
      <c r="AB1454" s="5">
        <v>1</v>
      </c>
      <c r="AC1454" s="6" t="s">
        <v>2</v>
      </c>
      <c r="AD1454" s="5">
        <v>20163</v>
      </c>
      <c r="AE1454" s="5" t="s">
        <v>4009</v>
      </c>
      <c r="AF1454" s="5">
        <f>IF(ActividadesCom[[#This Row],[NIVEL 5]]&lt;&gt;0,VLOOKUP(ActividadesCom[[#This Row],[NIVEL 5]],Catálogo!A:B,2,FALSE),"")</f>
        <v>2</v>
      </c>
      <c r="AG1454" s="5">
        <v>1</v>
      </c>
    </row>
    <row r="1455" spans="1:34" ht="30" hidden="1" customHeight="1" x14ac:dyDescent="0.25">
      <c r="A1455" s="7">
        <v>16470268</v>
      </c>
      <c r="B1455" s="6" t="str">
        <f>VLOOKUP(ActividadesCom[[#This Row],[NO. DE CONTROL]],'LISTADO ESTUDIANTES'!A:C,2,FALSE)</f>
        <v>MASS PUGA EDUARDO DANIEL</v>
      </c>
      <c r="C1455" s="6" t="str">
        <f>VLOOKUP(ActividadesCom[[#This Row],[NO. DE CONTROL]],'LISTADO ESTUDIANTES'!A:C,3,FALSE)</f>
        <v>INGENIERIA EN SISTEMAS COMPUTACIONALES</v>
      </c>
      <c r="D1455" s="5" t="str">
        <f>VLOOKUP(ActividadesCom[[#This Row],[NO. DE CONTROL]],'LISTADO ESTUDIANTES'!A:D,4,FALSE)</f>
        <v>BAJA</v>
      </c>
      <c r="E1455" s="5">
        <f>SUM(ActividadesCom[[#This Row],[CRÉD. 1]],ActividadesCom[[#This Row],[CRÉD. 2]],ActividadesCom[[#This Row],[CRÉD. 3]],ActividadesCom[[#This Row],[CRÉD. 4]],ActividadesCom[[#This Row],[CRÉD. 5]])</f>
        <v>0</v>
      </c>
      <c r="F1455" s="17" t="str">
        <f>IF(ActividadesCom[[#This Row],[ÚLTIMO SEMESTRE CON CRÉDITOS]]&gt;0,ROUND(AVERAGE(ActividadesCom[[#This Row],[VALOR NIVEL 5]],ActividadesCom[[#This Row],[VALOR NIVEL 4]],ActividadesCom[[#This Row],[VALOR NIVEL 3]],ActividadesCom[[#This Row],[VALOR NIVEL 2]],ActividadesCom[[#This Row],[VALOR NIVEL 1]]),0),"")</f>
        <v/>
      </c>
      <c r="G1455" s="5" t="str">
        <f>IF(ActividadesCom[[#This Row],[PROMEDIO]]="","",IF(ActividadesCom[[#This Row],[PROMEDIO]]&gt;=4,"EXCELENTE",IF(ActividadesCom[[#This Row],[PROMEDIO]]&gt;=3,"NOTABLE",IF(ActividadesCom[[#This Row],[PROMEDIO]]&gt;=2,"BUENO",IF(ActividadesCom[[#This Row],[PROMEDIO]]=1,"SUFICIENTE","")))))</f>
        <v/>
      </c>
      <c r="H1455" s="5">
        <f>MAX(ActividadesCom[[#This Row],[PERÍODO 1]],ActividadesCom[[#This Row],[PERÍODO 2]],ActividadesCom[[#This Row],[PERÍODO 3]],ActividadesCom[[#This Row],[PERÍODO 4]],ActividadesCom[[#This Row],[PERÍODO 5]])</f>
        <v>0</v>
      </c>
      <c r="I1455" s="6"/>
      <c r="J1455" s="5"/>
      <c r="K1455" s="5"/>
      <c r="L1455" s="5" t="str">
        <f>IF(ActividadesCom[[#This Row],[NIVEL 1]]&lt;&gt;0,VLOOKUP(ActividadesCom[[#This Row],[NIVEL 1]],Catálogo!A:B,2,FALSE),"")</f>
        <v/>
      </c>
      <c r="M1455" s="5"/>
      <c r="N1455" s="6"/>
      <c r="O1455" s="5"/>
      <c r="P1455" s="5"/>
      <c r="Q1455" s="5" t="str">
        <f>IF(ActividadesCom[[#This Row],[NIVEL 2]]&lt;&gt;0,VLOOKUP(ActividadesCom[[#This Row],[NIVEL 2]],Catálogo!A:B,2,FALSE),"")</f>
        <v/>
      </c>
      <c r="R1455" s="11"/>
      <c r="S1455" s="12"/>
      <c r="T1455" s="11"/>
      <c r="U1455" s="11"/>
      <c r="V1455" s="5" t="str">
        <f>IF(ActividadesCom[[#This Row],[NIVEL 3]]&lt;&gt;0,VLOOKUP(ActividadesCom[[#This Row],[NIVEL 3]],Catálogo!A:B,2,FALSE),"")</f>
        <v/>
      </c>
      <c r="W1455" s="11"/>
      <c r="X1455" s="6"/>
      <c r="Y1455" s="5"/>
      <c r="Z1455" s="5"/>
      <c r="AA1455" s="5" t="str">
        <f>IF(ActividadesCom[[#This Row],[NIVEL 4]]&lt;&gt;0,VLOOKUP(ActividadesCom[[#This Row],[NIVEL 4]],Catálogo!A:B,2,FALSE),"")</f>
        <v/>
      </c>
      <c r="AB1455" s="5"/>
      <c r="AC1455" s="6"/>
      <c r="AD1455" s="5"/>
      <c r="AE1455" s="5"/>
      <c r="AF1455" s="5" t="str">
        <f>IF(ActividadesCom[[#This Row],[NIVEL 5]]&lt;&gt;0,VLOOKUP(ActividadesCom[[#This Row],[NIVEL 5]],Catálogo!A:B,2,FALSE),"")</f>
        <v/>
      </c>
      <c r="AG1455" s="5"/>
      <c r="AH1455" s="2"/>
    </row>
    <row r="1456" spans="1:34" ht="30" hidden="1" customHeight="1" x14ac:dyDescent="0.25">
      <c r="A1456" s="7">
        <v>16470269</v>
      </c>
      <c r="B1456" s="6" t="str">
        <f>VLOOKUP(ActividadesCom[[#This Row],[NO. DE CONTROL]],'LISTADO ESTUDIANTES'!A:C,2,FALSE)</f>
        <v>CHAN XAMAN JOSE ARMANDO</v>
      </c>
      <c r="C1456" s="6" t="str">
        <f>VLOOKUP(ActividadesCom[[#This Row],[NO. DE CONTROL]],'LISTADO ESTUDIANTES'!A:C,3,FALSE)</f>
        <v>INGENIERIA EN SISTEMAS COMPUTACIONALES</v>
      </c>
      <c r="D1456" s="5" t="str">
        <f>VLOOKUP(ActividadesCom[[#This Row],[NO. DE CONTROL]],'LISTADO ESTUDIANTES'!A:D,4,FALSE)</f>
        <v>BAJA</v>
      </c>
      <c r="E1456" s="5">
        <f>SUM(ActividadesCom[[#This Row],[CRÉD. 1]],ActividadesCom[[#This Row],[CRÉD. 2]],ActividadesCom[[#This Row],[CRÉD. 3]],ActividadesCom[[#This Row],[CRÉD. 4]],ActividadesCom[[#This Row],[CRÉD. 5]])</f>
        <v>1</v>
      </c>
      <c r="F1456" s="17" t="str">
        <f>IF(ActividadesCom[[#This Row],[ÚLTIMO SEMESTRE CON CRÉDITOS]]&gt;0,ROUND(AVERAGE(ActividadesCom[[#This Row],[VALOR NIVEL 5]],ActividadesCom[[#This Row],[VALOR NIVEL 4]],ActividadesCom[[#This Row],[VALOR NIVEL 3]],ActividadesCom[[#This Row],[VALOR NIVEL 2]],ActividadesCom[[#This Row],[VALOR NIVEL 1]]),0),"")</f>
        <v/>
      </c>
      <c r="G1456" s="5" t="str">
        <f>IF(ActividadesCom[[#This Row],[PROMEDIO]]="","",IF(ActividadesCom[[#This Row],[PROMEDIO]]&gt;=4,"EXCELENTE",IF(ActividadesCom[[#This Row],[PROMEDIO]]&gt;=3,"NOTABLE",IF(ActividadesCom[[#This Row],[PROMEDIO]]&gt;=2,"BUENO",IF(ActividadesCom[[#This Row],[PROMEDIO]]=1,"SUFICIENTE","")))))</f>
        <v/>
      </c>
      <c r="H1456" s="5">
        <f>MAX(ActividadesCom[[#This Row],[PERÍODO 1]],ActividadesCom[[#This Row],[PERÍODO 2]],ActividadesCom[[#This Row],[PERÍODO 3]],ActividadesCom[[#This Row],[PERÍODO 4]],ActividadesCom[[#This Row],[PERÍODO 5]])</f>
        <v>0</v>
      </c>
      <c r="I1456" s="6"/>
      <c r="J1456" s="5"/>
      <c r="K1456" s="5"/>
      <c r="L1456" s="5" t="str">
        <f>IF(ActividadesCom[[#This Row],[NIVEL 1]]&lt;&gt;0,VLOOKUP(ActividadesCom[[#This Row],[NIVEL 1]],Catálogo!A:B,2,FALSE),"")</f>
        <v/>
      </c>
      <c r="M1456" s="5"/>
      <c r="N1456" s="6"/>
      <c r="O1456" s="5"/>
      <c r="P1456" s="5"/>
      <c r="Q1456" s="5" t="str">
        <f>IF(ActividadesCom[[#This Row],[NIVEL 2]]&lt;&gt;0,VLOOKUP(ActividadesCom[[#This Row],[NIVEL 2]],Catálogo!A:B,2,FALSE),"")</f>
        <v/>
      </c>
      <c r="R1456" s="11"/>
      <c r="S1456" s="12"/>
      <c r="T1456" s="11"/>
      <c r="U1456" s="11"/>
      <c r="V1456" s="5" t="str">
        <f>IF(ActividadesCom[[#This Row],[NIVEL 3]]&lt;&gt;0,VLOOKUP(ActividadesCom[[#This Row],[NIVEL 3]],Catálogo!A:B,2,FALSE),"")</f>
        <v/>
      </c>
      <c r="W1456" s="11"/>
      <c r="X1456" s="6"/>
      <c r="Y1456" s="5"/>
      <c r="Z1456" s="5"/>
      <c r="AA1456" s="5" t="str">
        <f>IF(ActividadesCom[[#This Row],[NIVEL 4]]&lt;&gt;0,VLOOKUP(ActividadesCom[[#This Row],[NIVEL 4]],Catálogo!A:B,2,FALSE),"")</f>
        <v/>
      </c>
      <c r="AB1456" s="5"/>
      <c r="AC1456" s="6" t="s">
        <v>32</v>
      </c>
      <c r="AD1456" s="5" t="s">
        <v>481</v>
      </c>
      <c r="AE1456" s="5" t="s">
        <v>4009</v>
      </c>
      <c r="AF1456" s="5">
        <f>IF(ActividadesCom[[#This Row],[NIVEL 5]]&lt;&gt;0,VLOOKUP(ActividadesCom[[#This Row],[NIVEL 5]],Catálogo!A:B,2,FALSE),"")</f>
        <v>2</v>
      </c>
      <c r="AG1456" s="5">
        <v>1</v>
      </c>
      <c r="AH1456" s="2"/>
    </row>
    <row r="1457" spans="1:34" ht="30" hidden="1" customHeight="1" x14ac:dyDescent="0.25">
      <c r="A1457" s="7">
        <v>16470270</v>
      </c>
      <c r="B1457" s="6" t="str">
        <f>VLOOKUP(ActividadesCom[[#This Row],[NO. DE CONTROL]],'LISTADO ESTUDIANTES'!A:C,2,FALSE)</f>
        <v>MORA REYES ANGEL</v>
      </c>
      <c r="C1457" s="6" t="str">
        <f>VLOOKUP(ActividadesCom[[#This Row],[NO. DE CONTROL]],'LISTADO ESTUDIANTES'!A:C,3,FALSE)</f>
        <v>INGENIERIA EN SISTEMAS COMPUTACIONALES</v>
      </c>
      <c r="D1457" s="5" t="str">
        <f>VLOOKUP(ActividadesCom[[#This Row],[NO. DE CONTROL]],'LISTADO ESTUDIANTES'!A:D,4,FALSE)</f>
        <v>BAJA</v>
      </c>
      <c r="E1457" s="5">
        <f>SUM(ActividadesCom[[#This Row],[CRÉD. 1]],ActividadesCom[[#This Row],[CRÉD. 2]],ActividadesCom[[#This Row],[CRÉD. 3]],ActividadesCom[[#This Row],[CRÉD. 4]],ActividadesCom[[#This Row],[CRÉD. 5]])</f>
        <v>3</v>
      </c>
      <c r="F1457" s="17">
        <f>IF(ActividadesCom[[#This Row],[ÚLTIMO SEMESTRE CON CRÉDITOS]]&gt;0,ROUND(AVERAGE(ActividadesCom[[#This Row],[VALOR NIVEL 5]],ActividadesCom[[#This Row],[VALOR NIVEL 4]],ActividadesCom[[#This Row],[VALOR NIVEL 3]],ActividadesCom[[#This Row],[VALOR NIVEL 2]],ActividadesCom[[#This Row],[VALOR NIVEL 1]]),0),"")</f>
        <v>3</v>
      </c>
      <c r="G1457" s="5" t="str">
        <f>IF(ActividadesCom[[#This Row],[PROMEDIO]]="","",IF(ActividadesCom[[#This Row],[PROMEDIO]]&gt;=4,"EXCELENTE",IF(ActividadesCom[[#This Row],[PROMEDIO]]&gt;=3,"NOTABLE",IF(ActividadesCom[[#This Row],[PROMEDIO]]&gt;=2,"BUENO",IF(ActividadesCom[[#This Row],[PROMEDIO]]=1,"SUFICIENTE","")))))</f>
        <v>NOTABLE</v>
      </c>
      <c r="H1457" s="5">
        <f>MAX(ActividadesCom[[#This Row],[PERÍODO 1]],ActividadesCom[[#This Row],[PERÍODO 2]],ActividadesCom[[#This Row],[PERÍODO 3]],ActividadesCom[[#This Row],[PERÍODO 4]],ActividadesCom[[#This Row],[PERÍODO 5]])</f>
        <v>20191</v>
      </c>
      <c r="I1457" s="6" t="s">
        <v>918</v>
      </c>
      <c r="J1457" s="5">
        <v>20191</v>
      </c>
      <c r="K1457" s="5" t="s">
        <v>4009</v>
      </c>
      <c r="L1457" s="5">
        <f>IF(ActividadesCom[[#This Row],[NIVEL 1]]&lt;&gt;0,VLOOKUP(ActividadesCom[[#This Row],[NIVEL 1]],Catálogo!A:B,2,FALSE),"")</f>
        <v>2</v>
      </c>
      <c r="M1457" s="5">
        <v>1</v>
      </c>
      <c r="N1457" s="6"/>
      <c r="O1457" s="5"/>
      <c r="P1457" s="5"/>
      <c r="Q1457" s="5" t="str">
        <f>IF(ActividadesCom[[#This Row],[NIVEL 2]]&lt;&gt;0,VLOOKUP(ActividadesCom[[#This Row],[NIVEL 2]],Catálogo!A:B,2,FALSE),"")</f>
        <v/>
      </c>
      <c r="R1457" s="11"/>
      <c r="S1457" s="12"/>
      <c r="T1457" s="11"/>
      <c r="U1457" s="11"/>
      <c r="V1457" s="5" t="str">
        <f>IF(ActividadesCom[[#This Row],[NIVEL 3]]&lt;&gt;0,VLOOKUP(ActividadesCom[[#This Row],[NIVEL 3]],Catálogo!A:B,2,FALSE),"")</f>
        <v/>
      </c>
      <c r="W1457" s="11"/>
      <c r="X1457" s="6" t="s">
        <v>818</v>
      </c>
      <c r="Y1457" s="5">
        <v>20191</v>
      </c>
      <c r="Z1457" s="5" t="s">
        <v>4007</v>
      </c>
      <c r="AA1457" s="5">
        <f>IF(ActividadesCom[[#This Row],[NIVEL 4]]&lt;&gt;0,VLOOKUP(ActividadesCom[[#This Row],[NIVEL 4]],Catálogo!A:B,2,FALSE),"")</f>
        <v>4</v>
      </c>
      <c r="AB1457" s="5">
        <v>1</v>
      </c>
      <c r="AC1457" s="6" t="s">
        <v>2</v>
      </c>
      <c r="AD1457" s="5">
        <v>20163</v>
      </c>
      <c r="AE1457" s="5" t="s">
        <v>4009</v>
      </c>
      <c r="AF1457" s="5">
        <f>IF(ActividadesCom[[#This Row],[NIVEL 5]]&lt;&gt;0,VLOOKUP(ActividadesCom[[#This Row],[NIVEL 5]],Catálogo!A:B,2,FALSE),"")</f>
        <v>2</v>
      </c>
      <c r="AG1457" s="5">
        <v>1</v>
      </c>
      <c r="AH1457" s="2"/>
    </row>
    <row r="1458" spans="1:34" ht="30" hidden="1" customHeight="1" x14ac:dyDescent="0.25">
      <c r="A1458" s="7">
        <v>16470271</v>
      </c>
      <c r="B1458" s="6" t="str">
        <f>VLOOKUP(ActividadesCom[[#This Row],[NO. DE CONTROL]],'LISTADO ESTUDIANTES'!A:C,2,FALSE)</f>
        <v>HAAZ LEON HAIDE JOCELYN</v>
      </c>
      <c r="C1458" s="6" t="str">
        <f>VLOOKUP(ActividadesCom[[#This Row],[NO. DE CONTROL]],'LISTADO ESTUDIANTES'!A:C,3,FALSE)</f>
        <v>INGENIERIA EN SISTEMAS COMPUTACIONALES</v>
      </c>
      <c r="D1458" s="5" t="str">
        <f>VLOOKUP(ActividadesCom[[#This Row],[NO. DE CONTROL]],'LISTADO ESTUDIANTES'!A:D,4,FALSE)</f>
        <v>BAJA</v>
      </c>
      <c r="E1458" s="5">
        <f>SUM(ActividadesCom[[#This Row],[CRÉD. 1]],ActividadesCom[[#This Row],[CRÉD. 2]],ActividadesCom[[#This Row],[CRÉD. 3]],ActividadesCom[[#This Row],[CRÉD. 4]],ActividadesCom[[#This Row],[CRÉD. 5]])</f>
        <v>5</v>
      </c>
      <c r="F1458" s="5">
        <f>IF(ActividadesCom[[#This Row],[ÚLTIMO SEMESTRE CON CRÉDITOS]]&gt;0,ROUND(AVERAGE(ActividadesCom[[#This Row],[VALOR NIVEL 5]],ActividadesCom[[#This Row],[VALOR NIVEL 4]],ActividadesCom[[#This Row],[VALOR NIVEL 3]],ActividadesCom[[#This Row],[VALOR NIVEL 2]],ActividadesCom[[#This Row],[VALOR NIVEL 1]]),0),"")</f>
        <v>3</v>
      </c>
      <c r="G1458" s="5" t="str">
        <f>IF(ActividadesCom[[#This Row],[PROMEDIO]]="","",IF(ActividadesCom[[#This Row],[PROMEDIO]]&gt;=4,"EXCELENTE",IF(ActividadesCom[[#This Row],[PROMEDIO]]&gt;=3,"NOTABLE",IF(ActividadesCom[[#This Row],[PROMEDIO]]&gt;=2,"BUENO",IF(ActividadesCom[[#This Row],[PROMEDIO]]=1,"SUFICIENTE","")))))</f>
        <v>NOTABLE</v>
      </c>
      <c r="H1458" s="5">
        <f>MAX(ActividadesCom[[#This Row],[PERÍODO 1]],ActividadesCom[[#This Row],[PERÍODO 2]],ActividadesCom[[#This Row],[PERÍODO 3]],ActividadesCom[[#This Row],[PERÍODO 4]],ActividadesCom[[#This Row],[PERÍODO 5]])</f>
        <v>20191</v>
      </c>
      <c r="I1458" s="6" t="s">
        <v>729</v>
      </c>
      <c r="J1458" s="5">
        <v>20181</v>
      </c>
      <c r="K1458" s="5" t="s">
        <v>4009</v>
      </c>
      <c r="L1458" s="5">
        <f>IF(ActividadesCom[[#This Row],[NIVEL 1]]&lt;&gt;0,VLOOKUP(ActividadesCom[[#This Row],[NIVEL 1]],Catálogo!A:B,2,FALSE),"")</f>
        <v>2</v>
      </c>
      <c r="M1458" s="5">
        <v>1</v>
      </c>
      <c r="N1458" s="6" t="s">
        <v>730</v>
      </c>
      <c r="O1458" s="5">
        <v>20181</v>
      </c>
      <c r="P1458" s="5" t="s">
        <v>4009</v>
      </c>
      <c r="Q1458" s="5">
        <f>IF(ActividadesCom[[#This Row],[NIVEL 2]]&lt;&gt;0,VLOOKUP(ActividadesCom[[#This Row],[NIVEL 2]],Catálogo!A:B,2,FALSE),"")</f>
        <v>2</v>
      </c>
      <c r="R1458" s="11">
        <v>1</v>
      </c>
      <c r="S1458" s="12" t="s">
        <v>731</v>
      </c>
      <c r="T1458" s="11">
        <v>20181</v>
      </c>
      <c r="U1458" s="11" t="s">
        <v>4007</v>
      </c>
      <c r="V1458" s="5">
        <f>IF(ActividadesCom[[#This Row],[NIVEL 3]]&lt;&gt;0,VLOOKUP(ActividadesCom[[#This Row],[NIVEL 3]],Catálogo!A:B,2,FALSE),"")</f>
        <v>4</v>
      </c>
      <c r="W1458" s="11">
        <v>1</v>
      </c>
      <c r="X1458" s="6" t="s">
        <v>918</v>
      </c>
      <c r="Y1458" s="5">
        <v>20191</v>
      </c>
      <c r="Z1458" s="5" t="s">
        <v>4007</v>
      </c>
      <c r="AA1458" s="5">
        <f>IF(ActividadesCom[[#This Row],[NIVEL 4]]&lt;&gt;0,VLOOKUP(ActividadesCom[[#This Row],[NIVEL 4]],Catálogo!A:B,2,FALSE),"")</f>
        <v>4</v>
      </c>
      <c r="AB1458" s="5">
        <v>1</v>
      </c>
      <c r="AC1458" s="6" t="s">
        <v>55</v>
      </c>
      <c r="AD1458" s="5">
        <v>20163</v>
      </c>
      <c r="AE1458" s="5" t="s">
        <v>4009</v>
      </c>
      <c r="AF1458" s="5">
        <f>IF(ActividadesCom[[#This Row],[NIVEL 5]]&lt;&gt;0,VLOOKUP(ActividadesCom[[#This Row],[NIVEL 5]],Catálogo!A:B,2,FALSE),"")</f>
        <v>2</v>
      </c>
      <c r="AG1458" s="5">
        <v>1</v>
      </c>
      <c r="AH1458" s="2"/>
    </row>
    <row r="1459" spans="1:34" s="21" customFormat="1" ht="30" hidden="1" customHeight="1" x14ac:dyDescent="0.25">
      <c r="A1459" s="7">
        <v>16470272</v>
      </c>
      <c r="B1459" s="6" t="str">
        <f>VLOOKUP(ActividadesCom[[#This Row],[NO. DE CONTROL]],'LISTADO ESTUDIANTES'!A:C,2,FALSE)</f>
        <v>HERNANDEZ RODRIGUEZ ERIC JAVIER</v>
      </c>
      <c r="C1459" s="6" t="str">
        <f>VLOOKUP(ActividadesCom[[#This Row],[NO. DE CONTROL]],'LISTADO ESTUDIANTES'!A:C,3,FALSE)</f>
        <v>INGENIERIA EN SISTEMAS COMPUTACIONALES</v>
      </c>
      <c r="D1459" s="5" t="str">
        <f>VLOOKUP(ActividadesCom[[#This Row],[NO. DE CONTROL]],'LISTADO ESTUDIANTES'!A:D,4,FALSE)</f>
        <v>BAJA</v>
      </c>
      <c r="E1459" s="5">
        <f>SUM(ActividadesCom[[#This Row],[CRÉD. 1]],ActividadesCom[[#This Row],[CRÉD. 2]],ActividadesCom[[#This Row],[CRÉD. 3]],ActividadesCom[[#This Row],[CRÉD. 4]],ActividadesCom[[#This Row],[CRÉD. 5]])</f>
        <v>1</v>
      </c>
      <c r="F1459" s="17">
        <f>IF(ActividadesCom[[#This Row],[ÚLTIMO SEMESTRE CON CRÉDITOS]]&gt;0,ROUND(AVERAGE(ActividadesCom[[#This Row],[VALOR NIVEL 5]],ActividadesCom[[#This Row],[VALOR NIVEL 4]],ActividadesCom[[#This Row],[VALOR NIVEL 3]],ActividadesCom[[#This Row],[VALOR NIVEL 2]],ActividadesCom[[#This Row],[VALOR NIVEL 1]]),0),"")</f>
        <v>3</v>
      </c>
      <c r="G1459" s="5" t="str">
        <f>IF(ActividadesCom[[#This Row],[PROMEDIO]]="","",IF(ActividadesCom[[#This Row],[PROMEDIO]]&gt;=4,"EXCELENTE",IF(ActividadesCom[[#This Row],[PROMEDIO]]&gt;=3,"NOTABLE",IF(ActividadesCom[[#This Row],[PROMEDIO]]&gt;=2,"BUENO",IF(ActividadesCom[[#This Row],[PROMEDIO]]=1,"SUFICIENTE","")))))</f>
        <v>NOTABLE</v>
      </c>
      <c r="H1459" s="5">
        <f>MAX(ActividadesCom[[#This Row],[PERÍODO 1]],ActividadesCom[[#This Row],[PERÍODO 2]],ActividadesCom[[#This Row],[PERÍODO 3]],ActividadesCom[[#This Row],[PERÍODO 4]],ActividadesCom[[#This Row],[PERÍODO 5]])</f>
        <v>20171</v>
      </c>
      <c r="I1459" s="6"/>
      <c r="J1459" s="5"/>
      <c r="K1459" s="5"/>
      <c r="L1459" s="5" t="str">
        <f>IF(ActividadesCom[[#This Row],[NIVEL 1]]&lt;&gt;0,VLOOKUP(ActividadesCom[[#This Row],[NIVEL 1]],Catálogo!A:B,2,FALSE),"")</f>
        <v/>
      </c>
      <c r="M1459" s="5"/>
      <c r="N1459" s="6"/>
      <c r="O1459" s="5"/>
      <c r="P1459" s="5"/>
      <c r="Q1459" s="5" t="str">
        <f>IF(ActividadesCom[[#This Row],[NIVEL 2]]&lt;&gt;0,VLOOKUP(ActividadesCom[[#This Row],[NIVEL 2]],Catálogo!A:B,2,FALSE),"")</f>
        <v/>
      </c>
      <c r="R1459" s="11"/>
      <c r="S1459" s="12"/>
      <c r="T1459" s="11"/>
      <c r="U1459" s="11"/>
      <c r="V1459" s="5" t="str">
        <f>IF(ActividadesCom[[#This Row],[NIVEL 3]]&lt;&gt;0,VLOOKUP(ActividadesCom[[#This Row],[NIVEL 3]],Catálogo!A:B,2,FALSE),"")</f>
        <v/>
      </c>
      <c r="W1459" s="11"/>
      <c r="X1459" s="6"/>
      <c r="Y1459" s="5"/>
      <c r="Z1459" s="5"/>
      <c r="AA1459" s="5" t="str">
        <f>IF(ActividadesCom[[#This Row],[NIVEL 4]]&lt;&gt;0,VLOOKUP(ActividadesCom[[#This Row],[NIVEL 4]],Catálogo!A:B,2,FALSE),"")</f>
        <v/>
      </c>
      <c r="AB1459" s="5"/>
      <c r="AC1459" s="6" t="s">
        <v>133</v>
      </c>
      <c r="AD1459" s="5">
        <v>20171</v>
      </c>
      <c r="AE1459" s="5" t="s">
        <v>4008</v>
      </c>
      <c r="AF1459" s="5">
        <f>IF(ActividadesCom[[#This Row],[NIVEL 5]]&lt;&gt;0,VLOOKUP(ActividadesCom[[#This Row],[NIVEL 5]],Catálogo!A:B,2,FALSE),"")</f>
        <v>3</v>
      </c>
      <c r="AG1459" s="5">
        <v>1</v>
      </c>
    </row>
    <row r="1460" spans="1:34" ht="30" hidden="1" customHeight="1" x14ac:dyDescent="0.25">
      <c r="A1460" s="7">
        <v>16470273</v>
      </c>
      <c r="B1460" s="6" t="str">
        <f>VLOOKUP(ActividadesCom[[#This Row],[NO. DE CONTROL]],'LISTADO ESTUDIANTES'!A:C,2,FALSE)</f>
        <v>CHE FELIPE JORGE LUIS</v>
      </c>
      <c r="C1460" s="6" t="str">
        <f>VLOOKUP(ActividadesCom[[#This Row],[NO. DE CONTROL]],'LISTADO ESTUDIANTES'!A:C,3,FALSE)</f>
        <v>INGENIERIA EN SISTEMAS COMPUTACIONALES</v>
      </c>
      <c r="D1460" s="5" t="str">
        <f>VLOOKUP(ActividadesCom[[#This Row],[NO. DE CONTROL]],'LISTADO ESTUDIANTES'!A:D,4,FALSE)</f>
        <v>BAJA</v>
      </c>
      <c r="E1460" s="5">
        <f>SUM(ActividadesCom[[#This Row],[CRÉD. 1]],ActividadesCom[[#This Row],[CRÉD. 2]],ActividadesCom[[#This Row],[CRÉD. 3]],ActividadesCom[[#This Row],[CRÉD. 4]],ActividadesCom[[#This Row],[CRÉD. 5]])</f>
        <v>1</v>
      </c>
      <c r="F1460" s="17">
        <f>IF(ActividadesCom[[#This Row],[ÚLTIMO SEMESTRE CON CRÉDITOS]]&gt;0,ROUND(AVERAGE(ActividadesCom[[#This Row],[VALOR NIVEL 5]],ActividadesCom[[#This Row],[VALOR NIVEL 4]],ActividadesCom[[#This Row],[VALOR NIVEL 3]],ActividadesCom[[#This Row],[VALOR NIVEL 2]],ActividadesCom[[#This Row],[VALOR NIVEL 1]]),0),"")</f>
        <v>2</v>
      </c>
      <c r="G1460" s="5" t="str">
        <f>IF(ActividadesCom[[#This Row],[PROMEDIO]]="","",IF(ActividadesCom[[#This Row],[PROMEDIO]]&gt;=4,"EXCELENTE",IF(ActividadesCom[[#This Row],[PROMEDIO]]&gt;=3,"NOTABLE",IF(ActividadesCom[[#This Row],[PROMEDIO]]&gt;=2,"BUENO",IF(ActividadesCom[[#This Row],[PROMEDIO]]=1,"SUFICIENTE","")))))</f>
        <v>BUENO</v>
      </c>
      <c r="H1460" s="5">
        <f>MAX(ActividadesCom[[#This Row],[PERÍODO 1]],ActividadesCom[[#This Row],[PERÍODO 2]],ActividadesCom[[#This Row],[PERÍODO 3]],ActividadesCom[[#This Row],[PERÍODO 4]],ActividadesCom[[#This Row],[PERÍODO 5]])</f>
        <v>20163</v>
      </c>
      <c r="I1460" s="6"/>
      <c r="J1460" s="5"/>
      <c r="K1460" s="5"/>
      <c r="L1460" s="5" t="str">
        <f>IF(ActividadesCom[[#This Row],[NIVEL 1]]&lt;&gt;0,VLOOKUP(ActividadesCom[[#This Row],[NIVEL 1]],Catálogo!A:B,2,FALSE),"")</f>
        <v/>
      </c>
      <c r="M1460" s="5"/>
      <c r="N1460" s="6"/>
      <c r="O1460" s="5"/>
      <c r="P1460" s="5"/>
      <c r="Q1460" s="5" t="str">
        <f>IF(ActividadesCom[[#This Row],[NIVEL 2]]&lt;&gt;0,VLOOKUP(ActividadesCom[[#This Row],[NIVEL 2]],Catálogo!A:B,2,FALSE),"")</f>
        <v/>
      </c>
      <c r="R1460" s="11"/>
      <c r="S1460" s="12"/>
      <c r="T1460" s="11"/>
      <c r="U1460" s="11"/>
      <c r="V1460" s="5" t="str">
        <f>IF(ActividadesCom[[#This Row],[NIVEL 3]]&lt;&gt;0,VLOOKUP(ActividadesCom[[#This Row],[NIVEL 3]],Catálogo!A:B,2,FALSE),"")</f>
        <v/>
      </c>
      <c r="W1460" s="11"/>
      <c r="X1460" s="6"/>
      <c r="Y1460" s="5"/>
      <c r="Z1460" s="5"/>
      <c r="AA1460" s="5" t="str">
        <f>IF(ActividadesCom[[#This Row],[NIVEL 4]]&lt;&gt;0,VLOOKUP(ActividadesCom[[#This Row],[NIVEL 4]],Catálogo!A:B,2,FALSE),"")</f>
        <v/>
      </c>
      <c r="AB1460" s="5"/>
      <c r="AC1460" s="6" t="s">
        <v>116</v>
      </c>
      <c r="AD1460" s="5">
        <v>20163</v>
      </c>
      <c r="AE1460" s="5" t="s">
        <v>4009</v>
      </c>
      <c r="AF1460" s="5">
        <f>IF(ActividadesCom[[#This Row],[NIVEL 5]]&lt;&gt;0,VLOOKUP(ActividadesCom[[#This Row],[NIVEL 5]],Catálogo!A:B,2,FALSE),"")</f>
        <v>2</v>
      </c>
      <c r="AG1460" s="5">
        <v>1</v>
      </c>
      <c r="AH1460" s="2"/>
    </row>
    <row r="1461" spans="1:34" ht="30" hidden="1" customHeight="1" x14ac:dyDescent="0.25">
      <c r="A1461" s="7">
        <v>16470274</v>
      </c>
      <c r="B1461" s="6" t="str">
        <f>VLOOKUP(ActividadesCom[[#This Row],[NO. DE CONTROL]],'LISTADO ESTUDIANTES'!A:C,2,FALSE)</f>
        <v>CHABLE SANTIAGO VIRIDIANA DEL CARMEN</v>
      </c>
      <c r="C1461" s="6" t="str">
        <f>VLOOKUP(ActividadesCom[[#This Row],[NO. DE CONTROL]],'LISTADO ESTUDIANTES'!A:C,3,FALSE)</f>
        <v>INGENIERIA EN SISTEMAS COMPUTACIONALES</v>
      </c>
      <c r="D1461" s="5" t="str">
        <f>VLOOKUP(ActividadesCom[[#This Row],[NO. DE CONTROL]],'LISTADO ESTUDIANTES'!A:D,4,FALSE)</f>
        <v>BAJA</v>
      </c>
      <c r="E1461" s="5">
        <f>SUM(ActividadesCom[[#This Row],[CRÉD. 1]],ActividadesCom[[#This Row],[CRÉD. 2]],ActividadesCom[[#This Row],[CRÉD. 3]],ActividadesCom[[#This Row],[CRÉD. 4]],ActividadesCom[[#This Row],[CRÉD. 5]])</f>
        <v>0</v>
      </c>
      <c r="F1461" s="17" t="str">
        <f>IF(ActividadesCom[[#This Row],[ÚLTIMO SEMESTRE CON CRÉDITOS]]&gt;0,ROUND(AVERAGE(ActividadesCom[[#This Row],[VALOR NIVEL 5]],ActividadesCom[[#This Row],[VALOR NIVEL 4]],ActividadesCom[[#This Row],[VALOR NIVEL 3]],ActividadesCom[[#This Row],[VALOR NIVEL 2]],ActividadesCom[[#This Row],[VALOR NIVEL 1]]),0),"")</f>
        <v/>
      </c>
      <c r="G1461" s="5" t="str">
        <f>IF(ActividadesCom[[#This Row],[PROMEDIO]]="","",IF(ActividadesCom[[#This Row],[PROMEDIO]]&gt;=4,"EXCELENTE",IF(ActividadesCom[[#This Row],[PROMEDIO]]&gt;=3,"NOTABLE",IF(ActividadesCom[[#This Row],[PROMEDIO]]&gt;=2,"BUENO",IF(ActividadesCom[[#This Row],[PROMEDIO]]=1,"SUFICIENTE","")))))</f>
        <v/>
      </c>
      <c r="H1461" s="5">
        <f>MAX(ActividadesCom[[#This Row],[PERÍODO 1]],ActividadesCom[[#This Row],[PERÍODO 2]],ActividadesCom[[#This Row],[PERÍODO 3]],ActividadesCom[[#This Row],[PERÍODO 4]],ActividadesCom[[#This Row],[PERÍODO 5]])</f>
        <v>0</v>
      </c>
      <c r="I1461" s="6"/>
      <c r="J1461" s="5"/>
      <c r="K1461" s="5"/>
      <c r="L1461" s="5" t="str">
        <f>IF(ActividadesCom[[#This Row],[NIVEL 1]]&lt;&gt;0,VLOOKUP(ActividadesCom[[#This Row],[NIVEL 1]],Catálogo!A:B,2,FALSE),"")</f>
        <v/>
      </c>
      <c r="M1461" s="5"/>
      <c r="N1461" s="6"/>
      <c r="O1461" s="5"/>
      <c r="P1461" s="5"/>
      <c r="Q1461" s="5" t="str">
        <f>IF(ActividadesCom[[#This Row],[NIVEL 2]]&lt;&gt;0,VLOOKUP(ActividadesCom[[#This Row],[NIVEL 2]],Catálogo!A:B,2,FALSE),"")</f>
        <v/>
      </c>
      <c r="R1461" s="11"/>
      <c r="S1461" s="12"/>
      <c r="T1461" s="11"/>
      <c r="U1461" s="11"/>
      <c r="V1461" s="5" t="str">
        <f>IF(ActividadesCom[[#This Row],[NIVEL 3]]&lt;&gt;0,VLOOKUP(ActividadesCom[[#This Row],[NIVEL 3]],Catálogo!A:B,2,FALSE),"")</f>
        <v/>
      </c>
      <c r="W1461" s="11"/>
      <c r="X1461" s="6"/>
      <c r="Y1461" s="5"/>
      <c r="Z1461" s="5"/>
      <c r="AA1461" s="5" t="str">
        <f>IF(ActividadesCom[[#This Row],[NIVEL 4]]&lt;&gt;0,VLOOKUP(ActividadesCom[[#This Row],[NIVEL 4]],Catálogo!A:B,2,FALSE),"")</f>
        <v/>
      </c>
      <c r="AB1461" s="5"/>
      <c r="AC1461" s="6"/>
      <c r="AD1461" s="5"/>
      <c r="AE1461" s="5"/>
      <c r="AF1461" s="5" t="str">
        <f>IF(ActividadesCom[[#This Row],[NIVEL 5]]&lt;&gt;0,VLOOKUP(ActividadesCom[[#This Row],[NIVEL 5]],Catálogo!A:B,2,FALSE),"")</f>
        <v/>
      </c>
      <c r="AG1461" s="5"/>
      <c r="AH1461" s="2"/>
    </row>
    <row r="1462" spans="1:34" ht="30" hidden="1" customHeight="1" x14ac:dyDescent="0.25">
      <c r="A1462" s="7">
        <v>16470275</v>
      </c>
      <c r="B1462" s="6" t="str">
        <f>VLOOKUP(ActividadesCom[[#This Row],[NO. DE CONTROL]],'LISTADO ESTUDIANTES'!A:C,2,FALSE)</f>
        <v>YANES CANTUN JUAN DANIEL</v>
      </c>
      <c r="C1462" s="6" t="str">
        <f>VLOOKUP(ActividadesCom[[#This Row],[NO. DE CONTROL]],'LISTADO ESTUDIANTES'!A:C,3,FALSE)</f>
        <v>INGENIERIA EN GESTION EMPRESARIAL</v>
      </c>
      <c r="D1462" s="5" t="str">
        <f>VLOOKUP(ActividadesCom[[#This Row],[NO. DE CONTROL]],'LISTADO ESTUDIANTES'!A:D,4,FALSE)</f>
        <v>BAJA</v>
      </c>
      <c r="E1462" s="5">
        <f>SUM(ActividadesCom[[#This Row],[CRÉD. 1]],ActividadesCom[[#This Row],[CRÉD. 2]],ActividadesCom[[#This Row],[CRÉD. 3]],ActividadesCom[[#This Row],[CRÉD. 4]],ActividadesCom[[#This Row],[CRÉD. 5]])</f>
        <v>3</v>
      </c>
      <c r="F1462" s="17">
        <f>IF(ActividadesCom[[#This Row],[ÚLTIMO SEMESTRE CON CRÉDITOS]]&gt;0,ROUND(AVERAGE(ActividadesCom[[#This Row],[VALOR NIVEL 5]],ActividadesCom[[#This Row],[VALOR NIVEL 4]],ActividadesCom[[#This Row],[VALOR NIVEL 3]],ActividadesCom[[#This Row],[VALOR NIVEL 2]],ActividadesCom[[#This Row],[VALOR NIVEL 1]]),0),"")</f>
        <v>2</v>
      </c>
      <c r="G1462" s="5" t="str">
        <f>IF(ActividadesCom[[#This Row],[PROMEDIO]]="","",IF(ActividadesCom[[#This Row],[PROMEDIO]]&gt;=4,"EXCELENTE",IF(ActividadesCom[[#This Row],[PROMEDIO]]&gt;=3,"NOTABLE",IF(ActividadesCom[[#This Row],[PROMEDIO]]&gt;=2,"BUENO",IF(ActividadesCom[[#This Row],[PROMEDIO]]=1,"SUFICIENTE","")))))</f>
        <v>BUENO</v>
      </c>
      <c r="H1462" s="5">
        <f>MAX(ActividadesCom[[#This Row],[PERÍODO 1]],ActividadesCom[[#This Row],[PERÍODO 2]],ActividadesCom[[#This Row],[PERÍODO 3]],ActividadesCom[[#This Row],[PERÍODO 4]],ActividadesCom[[#This Row],[PERÍODO 5]])</f>
        <v>20163</v>
      </c>
      <c r="I1462" s="6" t="s">
        <v>111</v>
      </c>
      <c r="J1462" s="5">
        <v>20163</v>
      </c>
      <c r="K1462" s="5" t="s">
        <v>4009</v>
      </c>
      <c r="L1462" s="5">
        <f>IF(ActividadesCom[[#This Row],[NIVEL 1]]&lt;&gt;0,VLOOKUP(ActividadesCom[[#This Row],[NIVEL 1]],Catálogo!A:B,2,FALSE),"")</f>
        <v>2</v>
      </c>
      <c r="M1462" s="5">
        <v>2</v>
      </c>
      <c r="N1462" s="6"/>
      <c r="O1462" s="5"/>
      <c r="P1462" s="5"/>
      <c r="Q1462" s="5" t="str">
        <f>IF(ActividadesCom[[#This Row],[NIVEL 2]]&lt;&gt;0,VLOOKUP(ActividadesCom[[#This Row],[NIVEL 2]],Catálogo!A:B,2,FALSE),"")</f>
        <v/>
      </c>
      <c r="R1462" s="11"/>
      <c r="S1462" s="12"/>
      <c r="T1462" s="11"/>
      <c r="U1462" s="11"/>
      <c r="V1462" s="5" t="str">
        <f>IF(ActividadesCom[[#This Row],[NIVEL 3]]&lt;&gt;0,VLOOKUP(ActividadesCom[[#This Row],[NIVEL 3]],Catálogo!A:B,2,FALSE),"")</f>
        <v/>
      </c>
      <c r="W1462" s="11"/>
      <c r="X1462" s="6"/>
      <c r="Y1462" s="5"/>
      <c r="Z1462" s="5"/>
      <c r="AA1462" s="5" t="str">
        <f>IF(ActividadesCom[[#This Row],[NIVEL 4]]&lt;&gt;0,VLOOKUP(ActividadesCom[[#This Row],[NIVEL 4]],Catálogo!A:B,2,FALSE),"")</f>
        <v/>
      </c>
      <c r="AB1462" s="5"/>
      <c r="AC1462" s="6" t="s">
        <v>116</v>
      </c>
      <c r="AD1462" s="5">
        <v>20163</v>
      </c>
      <c r="AE1462" s="5" t="s">
        <v>4009</v>
      </c>
      <c r="AF1462" s="5">
        <f>IF(ActividadesCom[[#This Row],[NIVEL 5]]&lt;&gt;0,VLOOKUP(ActividadesCom[[#This Row],[NIVEL 5]],Catálogo!A:B,2,FALSE),"")</f>
        <v>2</v>
      </c>
      <c r="AG1462" s="5">
        <v>1</v>
      </c>
      <c r="AH1462" s="2"/>
    </row>
    <row r="1463" spans="1:34" ht="30" hidden="1" customHeight="1" x14ac:dyDescent="0.25">
      <c r="A1463" s="7">
        <v>16470276</v>
      </c>
      <c r="B1463" s="6" t="str">
        <f>VLOOKUP(ActividadesCom[[#This Row],[NO. DE CONTROL]],'LISTADO ESTUDIANTES'!A:C,2,FALSE)</f>
        <v>BEAUREGARD PECH JUAN EDUARDO</v>
      </c>
      <c r="C1463" s="6" t="str">
        <f>VLOOKUP(ActividadesCom[[#This Row],[NO. DE CONTROL]],'LISTADO ESTUDIANTES'!A:C,3,FALSE)</f>
        <v>INGENIERIA CIVIL</v>
      </c>
      <c r="D1463" s="5" t="str">
        <f>VLOOKUP(ActividadesCom[[#This Row],[NO. DE CONTROL]],'LISTADO ESTUDIANTES'!A:D,4,FALSE)</f>
        <v>BAJA</v>
      </c>
      <c r="E1463" s="5">
        <f>SUM(ActividadesCom[[#This Row],[CRÉD. 1]],ActividadesCom[[#This Row],[CRÉD. 2]],ActividadesCom[[#This Row],[CRÉD. 3]],ActividadesCom[[#This Row],[CRÉD. 4]],ActividadesCom[[#This Row],[CRÉD. 5]])</f>
        <v>5</v>
      </c>
      <c r="F1463" s="5">
        <f>IF(ActividadesCom[[#This Row],[ÚLTIMO SEMESTRE CON CRÉDITOS]]&gt;0,ROUND(AVERAGE(ActividadesCom[[#This Row],[VALOR NIVEL 5]],ActividadesCom[[#This Row],[VALOR NIVEL 4]],ActividadesCom[[#This Row],[VALOR NIVEL 3]],ActividadesCom[[#This Row],[VALOR NIVEL 2]],ActividadesCom[[#This Row],[VALOR NIVEL 1]]),0),"")</f>
        <v>3</v>
      </c>
      <c r="G1463" s="5" t="str">
        <f>IF(ActividadesCom[[#This Row],[PROMEDIO]]="","",IF(ActividadesCom[[#This Row],[PROMEDIO]]&gt;=4,"EXCELENTE",IF(ActividadesCom[[#This Row],[PROMEDIO]]&gt;=3,"NOTABLE",IF(ActividadesCom[[#This Row],[PROMEDIO]]&gt;=2,"BUENO",IF(ActividadesCom[[#This Row],[PROMEDIO]]=1,"SUFICIENTE","")))))</f>
        <v>NOTABLE</v>
      </c>
      <c r="H1463" s="5">
        <f>MAX(ActividadesCom[[#This Row],[PERÍODO 1]],ActividadesCom[[#This Row],[PERÍODO 2]],ActividadesCom[[#This Row],[PERÍODO 3]],ActividadesCom[[#This Row],[PERÍODO 4]],ActividadesCom[[#This Row],[PERÍODO 5]])</f>
        <v>20201</v>
      </c>
      <c r="I1463" s="6" t="s">
        <v>922</v>
      </c>
      <c r="J1463" s="5">
        <v>20181</v>
      </c>
      <c r="K1463" s="5" t="s">
        <v>4009</v>
      </c>
      <c r="L1463" s="5">
        <f>IF(ActividadesCom[[#This Row],[NIVEL 1]]&lt;&gt;0,VLOOKUP(ActividadesCom[[#This Row],[NIVEL 1]],Catálogo!A:B,2,FALSE),"")</f>
        <v>2</v>
      </c>
      <c r="M1463" s="5">
        <v>1</v>
      </c>
      <c r="N1463" s="6" t="s">
        <v>923</v>
      </c>
      <c r="O1463" s="5">
        <v>20183</v>
      </c>
      <c r="P1463" s="5" t="s">
        <v>4009</v>
      </c>
      <c r="Q1463" s="5">
        <f>IF(ActividadesCom[[#This Row],[NIVEL 2]]&lt;&gt;0,VLOOKUP(ActividadesCom[[#This Row],[NIVEL 2]],Catálogo!A:B,2,FALSE),"")</f>
        <v>2</v>
      </c>
      <c r="R1463" s="11">
        <v>1</v>
      </c>
      <c r="S1463" s="12" t="s">
        <v>924</v>
      </c>
      <c r="T1463" s="11">
        <v>20181</v>
      </c>
      <c r="U1463" s="11" t="s">
        <v>4007</v>
      </c>
      <c r="V1463" s="5">
        <f>IF(ActividadesCom[[#This Row],[NIVEL 3]]&lt;&gt;0,VLOOKUP(ActividadesCom[[#This Row],[NIVEL 3]],Catálogo!A:B,2,FALSE),"")</f>
        <v>4</v>
      </c>
      <c r="W1463" s="11">
        <v>1</v>
      </c>
      <c r="X1463" s="6" t="s">
        <v>1169</v>
      </c>
      <c r="Y1463" s="5">
        <v>20201</v>
      </c>
      <c r="Z1463" s="5" t="s">
        <v>4007</v>
      </c>
      <c r="AA1463" s="5">
        <f>IF(ActividadesCom[[#This Row],[NIVEL 4]]&lt;&gt;0,VLOOKUP(ActividadesCom[[#This Row],[NIVEL 4]],Catálogo!A:B,2,FALSE),"")</f>
        <v>4</v>
      </c>
      <c r="AB1463" s="5">
        <v>1</v>
      </c>
      <c r="AC1463" s="6" t="s">
        <v>1170</v>
      </c>
      <c r="AD1463" s="5">
        <v>20181</v>
      </c>
      <c r="AE1463" s="5" t="s">
        <v>4007</v>
      </c>
      <c r="AF1463" s="5">
        <f>IF(ActividadesCom[[#This Row],[NIVEL 5]]&lt;&gt;0,VLOOKUP(ActividadesCom[[#This Row],[NIVEL 5]],Catálogo!A:B,2,FALSE),"")</f>
        <v>4</v>
      </c>
      <c r="AG1463" s="5">
        <v>1</v>
      </c>
      <c r="AH1463" s="2"/>
    </row>
    <row r="1464" spans="1:34" ht="30" hidden="1" customHeight="1" x14ac:dyDescent="0.25">
      <c r="A1464" s="7">
        <v>16470277</v>
      </c>
      <c r="B1464" s="6" t="str">
        <f>VLOOKUP(ActividadesCom[[#This Row],[NO. DE CONTROL]],'LISTADO ESTUDIANTES'!A:C,2,FALSE)</f>
        <v>ESTRELLA IVANA AMAIRANI DE JESUS</v>
      </c>
      <c r="C1464" s="6" t="str">
        <f>VLOOKUP(ActividadesCom[[#This Row],[NO. DE CONTROL]],'LISTADO ESTUDIANTES'!A:C,3,FALSE)</f>
        <v>INGENIERIA EN SISTEMAS COMPUTACIONALES</v>
      </c>
      <c r="D1464" s="5" t="str">
        <f>VLOOKUP(ActividadesCom[[#This Row],[NO. DE CONTROL]],'LISTADO ESTUDIANTES'!A:D,4,FALSE)</f>
        <v>BAJA</v>
      </c>
      <c r="E1464" s="5">
        <f>SUM(ActividadesCom[[#This Row],[CRÉD. 1]],ActividadesCom[[#This Row],[CRÉD. 2]],ActividadesCom[[#This Row],[CRÉD. 3]],ActividadesCom[[#This Row],[CRÉD. 4]],ActividadesCom[[#This Row],[CRÉD. 5]])</f>
        <v>6</v>
      </c>
      <c r="F1464" s="17">
        <f>IF(ActividadesCom[[#This Row],[ÚLTIMO SEMESTRE CON CRÉDITOS]]&gt;0,ROUND(AVERAGE(ActividadesCom[[#This Row],[VALOR NIVEL 5]],ActividadesCom[[#This Row],[VALOR NIVEL 4]],ActividadesCom[[#This Row],[VALOR NIVEL 3]],ActividadesCom[[#This Row],[VALOR NIVEL 2]],ActividadesCom[[#This Row],[VALOR NIVEL 1]]),0),"")</f>
        <v>3</v>
      </c>
      <c r="G1464" s="5" t="str">
        <f>IF(ActividadesCom[[#This Row],[PROMEDIO]]="","",IF(ActividadesCom[[#This Row],[PROMEDIO]]&gt;=4,"EXCELENTE",IF(ActividadesCom[[#This Row],[PROMEDIO]]&gt;=3,"NOTABLE",IF(ActividadesCom[[#This Row],[PROMEDIO]]&gt;=2,"BUENO",IF(ActividadesCom[[#This Row],[PROMEDIO]]=1,"SUFICIENTE","")))))</f>
        <v>NOTABLE</v>
      </c>
      <c r="H1464" s="5">
        <f>MAX(ActividadesCom[[#This Row],[PERÍODO 1]],ActividadesCom[[#This Row],[PERÍODO 2]],ActividadesCom[[#This Row],[PERÍODO 3]],ActividadesCom[[#This Row],[PERÍODO 4]],ActividadesCom[[#This Row],[PERÍODO 5]])</f>
        <v>20203</v>
      </c>
      <c r="I1464" s="6" t="s">
        <v>945</v>
      </c>
      <c r="J1464" s="5">
        <v>20193</v>
      </c>
      <c r="K1464" s="5" t="s">
        <v>4009</v>
      </c>
      <c r="L1464" s="5">
        <f>IF(ActividadesCom[[#This Row],[NIVEL 1]]&lt;&gt;0,VLOOKUP(ActividadesCom[[#This Row],[NIVEL 1]],Catálogo!A:B,2,FALSE),"")</f>
        <v>2</v>
      </c>
      <c r="M1464" s="5">
        <v>2</v>
      </c>
      <c r="N1464" s="6" t="s">
        <v>4118</v>
      </c>
      <c r="O1464" s="5">
        <v>20201</v>
      </c>
      <c r="P1464" s="5" t="s">
        <v>4009</v>
      </c>
      <c r="Q1464" s="5">
        <f>IF(ActividadesCom[[#This Row],[NIVEL 2]]&lt;&gt;0,VLOOKUP(ActividadesCom[[#This Row],[NIVEL 2]],Catálogo!A:B,2,FALSE),"")</f>
        <v>2</v>
      </c>
      <c r="R1464" s="11">
        <v>1</v>
      </c>
      <c r="S1464" s="12" t="s">
        <v>4120</v>
      </c>
      <c r="T1464" s="11">
        <v>20203</v>
      </c>
      <c r="U1464" s="11" t="s">
        <v>4007</v>
      </c>
      <c r="V1464" s="5">
        <f>IF(ActividadesCom[[#This Row],[NIVEL 3]]&lt;&gt;0,VLOOKUP(ActividadesCom[[#This Row],[NIVEL 3]],Catálogo!A:B,2,FALSE),"")</f>
        <v>4</v>
      </c>
      <c r="W1464" s="11">
        <v>1</v>
      </c>
      <c r="X1464" s="6" t="s">
        <v>4142</v>
      </c>
      <c r="Y1464" s="5">
        <v>20203</v>
      </c>
      <c r="Z1464" s="5" t="s">
        <v>4007</v>
      </c>
      <c r="AA1464" s="5">
        <f>IF(ActividadesCom[[#This Row],[NIVEL 4]]&lt;&gt;0,VLOOKUP(ActividadesCom[[#This Row],[NIVEL 4]],Catálogo!A:B,2,FALSE),"")</f>
        <v>4</v>
      </c>
      <c r="AB1464" s="5">
        <v>1</v>
      </c>
      <c r="AC1464" s="6" t="s">
        <v>116</v>
      </c>
      <c r="AD1464" s="5">
        <v>20163</v>
      </c>
      <c r="AE1464" s="5" t="s">
        <v>4009</v>
      </c>
      <c r="AF1464" s="5">
        <f>IF(ActividadesCom[[#This Row],[NIVEL 5]]&lt;&gt;0,VLOOKUP(ActividadesCom[[#This Row],[NIVEL 5]],Catálogo!A:B,2,FALSE),"")</f>
        <v>2</v>
      </c>
      <c r="AG1464" s="5">
        <v>1</v>
      </c>
      <c r="AH1464" s="2"/>
    </row>
    <row r="1465" spans="1:34" ht="30" hidden="1" customHeight="1" x14ac:dyDescent="0.25">
      <c r="A1465" s="7">
        <v>16470278</v>
      </c>
      <c r="B1465" s="6" t="str">
        <f>VLOOKUP(ActividadesCom[[#This Row],[NO. DE CONTROL]],'LISTADO ESTUDIANTES'!A:C,2,FALSE)</f>
        <v>BALAN NAVARRETE LUIS ALBERTO</v>
      </c>
      <c r="C1465" s="6" t="str">
        <f>VLOOKUP(ActividadesCom[[#This Row],[NO. DE CONTROL]],'LISTADO ESTUDIANTES'!A:C,3,FALSE)</f>
        <v>INGENIERIA EN SISTEMAS COMPUTACIONALES</v>
      </c>
      <c r="D1465" s="5" t="str">
        <f>VLOOKUP(ActividadesCom[[#This Row],[NO. DE CONTROL]],'LISTADO ESTUDIANTES'!A:D,4,FALSE)</f>
        <v>BAJA</v>
      </c>
      <c r="E1465" s="5">
        <f>SUM(ActividadesCom[[#This Row],[CRÉD. 1]],ActividadesCom[[#This Row],[CRÉD. 2]],ActividadesCom[[#This Row],[CRÉD. 3]],ActividadesCom[[#This Row],[CRÉD. 4]],ActividadesCom[[#This Row],[CRÉD. 5]])</f>
        <v>5</v>
      </c>
      <c r="F1465" s="17">
        <f>IF(ActividadesCom[[#This Row],[ÚLTIMO SEMESTRE CON CRÉDITOS]]&gt;0,ROUND(AVERAGE(ActividadesCom[[#This Row],[VALOR NIVEL 5]],ActividadesCom[[#This Row],[VALOR NIVEL 4]],ActividadesCom[[#This Row],[VALOR NIVEL 3]],ActividadesCom[[#This Row],[VALOR NIVEL 2]],ActividadesCom[[#This Row],[VALOR NIVEL 1]]),0),"")</f>
        <v>3</v>
      </c>
      <c r="G1465" s="5" t="str">
        <f>IF(ActividadesCom[[#This Row],[PROMEDIO]]="","",IF(ActividadesCom[[#This Row],[PROMEDIO]]&gt;=4,"EXCELENTE",IF(ActividadesCom[[#This Row],[PROMEDIO]]&gt;=3,"NOTABLE",IF(ActividadesCom[[#This Row],[PROMEDIO]]&gt;=2,"BUENO",IF(ActividadesCom[[#This Row],[PROMEDIO]]=1,"SUFICIENTE","")))))</f>
        <v>NOTABLE</v>
      </c>
      <c r="H1465" s="5">
        <f>MAX(ActividadesCom[[#This Row],[PERÍODO 1]],ActividadesCom[[#This Row],[PERÍODO 2]],ActividadesCom[[#This Row],[PERÍODO 3]],ActividadesCom[[#This Row],[PERÍODO 4]],ActividadesCom[[#This Row],[PERÍODO 5]])</f>
        <v>20211</v>
      </c>
      <c r="I1465" s="6" t="s">
        <v>1029</v>
      </c>
      <c r="J1465" s="5">
        <v>20193</v>
      </c>
      <c r="K1465" s="5" t="s">
        <v>4007</v>
      </c>
      <c r="L1465" s="5">
        <f>IF(ActividadesCom[[#This Row],[NIVEL 1]]&lt;&gt;0,VLOOKUP(ActividadesCom[[#This Row],[NIVEL 1]],Catálogo!A:B,2,FALSE),"")</f>
        <v>4</v>
      </c>
      <c r="M1465" s="5">
        <v>1</v>
      </c>
      <c r="N1465" s="6" t="s">
        <v>4141</v>
      </c>
      <c r="O1465" s="5">
        <v>20173</v>
      </c>
      <c r="P1465" s="5" t="s">
        <v>4007</v>
      </c>
      <c r="Q1465" s="5">
        <f>IF(ActividadesCom[[#This Row],[NIVEL 2]]&lt;&gt;0,VLOOKUP(ActividadesCom[[#This Row],[NIVEL 2]],Catálogo!A:B,2,FALSE),"")</f>
        <v>4</v>
      </c>
      <c r="R1465" s="11">
        <v>1</v>
      </c>
      <c r="S1465" s="12" t="s">
        <v>4184</v>
      </c>
      <c r="T1465" s="11">
        <v>20211</v>
      </c>
      <c r="U1465" s="11" t="s">
        <v>4007</v>
      </c>
      <c r="V1465" s="5">
        <f>IF(ActividadesCom[[#This Row],[NIVEL 3]]&lt;&gt;0,VLOOKUP(ActividadesCom[[#This Row],[NIVEL 3]],Catálogo!A:B,2,FALSE),"")</f>
        <v>4</v>
      </c>
      <c r="W1465" s="11">
        <v>1</v>
      </c>
      <c r="X1465" s="6" t="s">
        <v>116</v>
      </c>
      <c r="Y1465" s="5">
        <v>20163</v>
      </c>
      <c r="Z1465" s="5" t="s">
        <v>4009</v>
      </c>
      <c r="AA1465" s="5">
        <f>IF(ActividadesCom[[#This Row],[NIVEL 4]]&lt;&gt;0,VLOOKUP(ActividadesCom[[#This Row],[NIVEL 4]],Catálogo!A:B,2,FALSE),"")</f>
        <v>2</v>
      </c>
      <c r="AB1465" s="5">
        <v>1</v>
      </c>
      <c r="AC1465" s="6" t="s">
        <v>81</v>
      </c>
      <c r="AD1465" s="5">
        <v>20163</v>
      </c>
      <c r="AE1465" s="5" t="s">
        <v>4009</v>
      </c>
      <c r="AF1465" s="5">
        <f>IF(ActividadesCom[[#This Row],[NIVEL 5]]&lt;&gt;0,VLOOKUP(ActividadesCom[[#This Row],[NIVEL 5]],Catálogo!A:B,2,FALSE),"")</f>
        <v>2</v>
      </c>
      <c r="AG1465" s="5">
        <v>1</v>
      </c>
      <c r="AH1465" s="2"/>
    </row>
    <row r="1466" spans="1:34" ht="30" hidden="1" customHeight="1" x14ac:dyDescent="0.25">
      <c r="A1466" s="7">
        <v>16470279</v>
      </c>
      <c r="B1466" s="6" t="str">
        <f>VLOOKUP(ActividadesCom[[#This Row],[NO. DE CONTROL]],'LISTADO ESTUDIANTES'!A:C,2,FALSE)</f>
        <v>GARCIA DZIB ALONDRA SOLEDAD</v>
      </c>
      <c r="C1466" s="6" t="str">
        <f>VLOOKUP(ActividadesCom[[#This Row],[NO. DE CONTROL]],'LISTADO ESTUDIANTES'!A:C,3,FALSE)</f>
        <v>INGENIERIA EN SISTEMAS COMPUTACIONALES</v>
      </c>
      <c r="D1466" s="5" t="str">
        <f>VLOOKUP(ActividadesCom[[#This Row],[NO. DE CONTROL]],'LISTADO ESTUDIANTES'!A:D,4,FALSE)</f>
        <v>BAJA</v>
      </c>
      <c r="E1466" s="5">
        <f>SUM(ActividadesCom[[#This Row],[CRÉD. 1]],ActividadesCom[[#This Row],[CRÉD. 2]],ActividadesCom[[#This Row],[CRÉD. 3]],ActividadesCom[[#This Row],[CRÉD. 4]],ActividadesCom[[#This Row],[CRÉD. 5]])</f>
        <v>1</v>
      </c>
      <c r="F1466" s="17">
        <f>IF(ActividadesCom[[#This Row],[ÚLTIMO SEMESTRE CON CRÉDITOS]]&gt;0,ROUND(AVERAGE(ActividadesCom[[#This Row],[VALOR NIVEL 5]],ActividadesCom[[#This Row],[VALOR NIVEL 4]],ActividadesCom[[#This Row],[VALOR NIVEL 3]],ActividadesCom[[#This Row],[VALOR NIVEL 2]],ActividadesCom[[#This Row],[VALOR NIVEL 1]]),0),"")</f>
        <v>2</v>
      </c>
      <c r="G1466" s="5" t="str">
        <f>IF(ActividadesCom[[#This Row],[PROMEDIO]]="","",IF(ActividadesCom[[#This Row],[PROMEDIO]]&gt;=4,"EXCELENTE",IF(ActividadesCom[[#This Row],[PROMEDIO]]&gt;=3,"NOTABLE",IF(ActividadesCom[[#This Row],[PROMEDIO]]&gt;=2,"BUENO",IF(ActividadesCom[[#This Row],[PROMEDIO]]=1,"SUFICIENTE","")))))</f>
        <v>BUENO</v>
      </c>
      <c r="H1466" s="5">
        <f>MAX(ActividadesCom[[#This Row],[PERÍODO 1]],ActividadesCom[[#This Row],[PERÍODO 2]],ActividadesCom[[#This Row],[PERÍODO 3]],ActividadesCom[[#This Row],[PERÍODO 4]],ActividadesCom[[#This Row],[PERÍODO 5]])</f>
        <v>20171</v>
      </c>
      <c r="I1466" s="6"/>
      <c r="J1466" s="5"/>
      <c r="K1466" s="5"/>
      <c r="L1466" s="5" t="str">
        <f>IF(ActividadesCom[[#This Row],[NIVEL 1]]&lt;&gt;0,VLOOKUP(ActividadesCom[[#This Row],[NIVEL 1]],Catálogo!A:B,2,FALSE),"")</f>
        <v/>
      </c>
      <c r="M1466" s="5"/>
      <c r="N1466" s="6"/>
      <c r="O1466" s="5"/>
      <c r="P1466" s="5"/>
      <c r="Q1466" s="5" t="str">
        <f>IF(ActividadesCom[[#This Row],[NIVEL 2]]&lt;&gt;0,VLOOKUP(ActividadesCom[[#This Row],[NIVEL 2]],Catálogo!A:B,2,FALSE),"")</f>
        <v/>
      </c>
      <c r="R1466" s="11"/>
      <c r="S1466" s="12"/>
      <c r="T1466" s="11"/>
      <c r="U1466" s="11"/>
      <c r="V1466" s="5" t="str">
        <f>IF(ActividadesCom[[#This Row],[NIVEL 3]]&lt;&gt;0,VLOOKUP(ActividadesCom[[#This Row],[NIVEL 3]],Catálogo!A:B,2,FALSE),"")</f>
        <v/>
      </c>
      <c r="W1466" s="11"/>
      <c r="X1466" s="6"/>
      <c r="Y1466" s="5"/>
      <c r="Z1466" s="5"/>
      <c r="AA1466" s="5" t="str">
        <f>IF(ActividadesCom[[#This Row],[NIVEL 4]]&lt;&gt;0,VLOOKUP(ActividadesCom[[#This Row],[NIVEL 4]],Catálogo!A:B,2,FALSE),"")</f>
        <v/>
      </c>
      <c r="AB1466" s="5"/>
      <c r="AC1466" s="6" t="s">
        <v>408</v>
      </c>
      <c r="AD1466" s="5">
        <v>20171</v>
      </c>
      <c r="AE1466" s="5" t="s">
        <v>4009</v>
      </c>
      <c r="AF1466" s="5">
        <f>IF(ActividadesCom[[#This Row],[NIVEL 5]]&lt;&gt;0,VLOOKUP(ActividadesCom[[#This Row],[NIVEL 5]],Catálogo!A:B,2,FALSE),"")</f>
        <v>2</v>
      </c>
      <c r="AG1466" s="5">
        <v>1</v>
      </c>
      <c r="AH1466" s="2"/>
    </row>
    <row r="1467" spans="1:34" ht="30" hidden="1" customHeight="1" x14ac:dyDescent="0.25">
      <c r="A1467" s="7">
        <v>16470280</v>
      </c>
      <c r="B1467" s="6" t="str">
        <f>VLOOKUP(ActividadesCom[[#This Row],[NO. DE CONTROL]],'LISTADO ESTUDIANTES'!A:C,2,FALSE)</f>
        <v>HUICAB RODRIGUEZ JOSE ULISES</v>
      </c>
      <c r="C1467" s="6" t="str">
        <f>VLOOKUP(ActividadesCom[[#This Row],[NO. DE CONTROL]],'LISTADO ESTUDIANTES'!A:C,3,FALSE)</f>
        <v>INGENIERIA EN SISTEMAS COMPUTACIONALES</v>
      </c>
      <c r="D1467" s="5" t="str">
        <f>VLOOKUP(ActividadesCom[[#This Row],[NO. DE CONTROL]],'LISTADO ESTUDIANTES'!A:D,4,FALSE)</f>
        <v>BAJA</v>
      </c>
      <c r="E1467" s="5">
        <f>SUM(ActividadesCom[[#This Row],[CRÉD. 1]],ActividadesCom[[#This Row],[CRÉD. 2]],ActividadesCom[[#This Row],[CRÉD. 3]],ActividadesCom[[#This Row],[CRÉD. 4]],ActividadesCom[[#This Row],[CRÉD. 5]])</f>
        <v>0</v>
      </c>
      <c r="F1467" s="17" t="str">
        <f>IF(ActividadesCom[[#This Row],[ÚLTIMO SEMESTRE CON CRÉDITOS]]&gt;0,ROUND(AVERAGE(ActividadesCom[[#This Row],[VALOR NIVEL 5]],ActividadesCom[[#This Row],[VALOR NIVEL 4]],ActividadesCom[[#This Row],[VALOR NIVEL 3]],ActividadesCom[[#This Row],[VALOR NIVEL 2]],ActividadesCom[[#This Row],[VALOR NIVEL 1]]),0),"")</f>
        <v/>
      </c>
      <c r="G1467" s="5" t="str">
        <f>IF(ActividadesCom[[#This Row],[PROMEDIO]]="","",IF(ActividadesCom[[#This Row],[PROMEDIO]]&gt;=4,"EXCELENTE",IF(ActividadesCom[[#This Row],[PROMEDIO]]&gt;=3,"NOTABLE",IF(ActividadesCom[[#This Row],[PROMEDIO]]&gt;=2,"BUENO",IF(ActividadesCom[[#This Row],[PROMEDIO]]=1,"SUFICIENTE","")))))</f>
        <v/>
      </c>
      <c r="H1467" s="5">
        <f>MAX(ActividadesCom[[#This Row],[PERÍODO 1]],ActividadesCom[[#This Row],[PERÍODO 2]],ActividadesCom[[#This Row],[PERÍODO 3]],ActividadesCom[[#This Row],[PERÍODO 4]],ActividadesCom[[#This Row],[PERÍODO 5]])</f>
        <v>0</v>
      </c>
      <c r="I1467" s="6"/>
      <c r="J1467" s="5"/>
      <c r="K1467" s="5"/>
      <c r="L1467" s="5" t="str">
        <f>IF(ActividadesCom[[#This Row],[NIVEL 1]]&lt;&gt;0,VLOOKUP(ActividadesCom[[#This Row],[NIVEL 1]],Catálogo!A:B,2,FALSE),"")</f>
        <v/>
      </c>
      <c r="M1467" s="5"/>
      <c r="N1467" s="6"/>
      <c r="O1467" s="5"/>
      <c r="P1467" s="5"/>
      <c r="Q1467" s="5" t="str">
        <f>IF(ActividadesCom[[#This Row],[NIVEL 2]]&lt;&gt;0,VLOOKUP(ActividadesCom[[#This Row],[NIVEL 2]],Catálogo!A:B,2,FALSE),"")</f>
        <v/>
      </c>
      <c r="R1467" s="11"/>
      <c r="S1467" s="12"/>
      <c r="T1467" s="11"/>
      <c r="U1467" s="11"/>
      <c r="V1467" s="5" t="str">
        <f>IF(ActividadesCom[[#This Row],[NIVEL 3]]&lt;&gt;0,VLOOKUP(ActividadesCom[[#This Row],[NIVEL 3]],Catálogo!A:B,2,FALSE),"")</f>
        <v/>
      </c>
      <c r="W1467" s="11"/>
      <c r="X1467" s="6"/>
      <c r="Y1467" s="5"/>
      <c r="Z1467" s="5"/>
      <c r="AA1467" s="5" t="str">
        <f>IF(ActividadesCom[[#This Row],[NIVEL 4]]&lt;&gt;0,VLOOKUP(ActividadesCom[[#This Row],[NIVEL 4]],Catálogo!A:B,2,FALSE),"")</f>
        <v/>
      </c>
      <c r="AB1467" s="5"/>
      <c r="AC1467" s="6"/>
      <c r="AD1467" s="5"/>
      <c r="AE1467" s="5"/>
      <c r="AF1467" s="5" t="str">
        <f>IF(ActividadesCom[[#This Row],[NIVEL 5]]&lt;&gt;0,VLOOKUP(ActividadesCom[[#This Row],[NIVEL 5]],Catálogo!A:B,2,FALSE),"")</f>
        <v/>
      </c>
      <c r="AG1467" s="5"/>
      <c r="AH1467" s="2"/>
    </row>
    <row r="1468" spans="1:34" ht="30" hidden="1" customHeight="1" x14ac:dyDescent="0.25">
      <c r="A1468" s="7">
        <v>16470281</v>
      </c>
      <c r="B1468" s="6" t="str">
        <f>VLOOKUP(ActividadesCom[[#This Row],[NO. DE CONTROL]],'LISTADO ESTUDIANTES'!A:C,2,FALSE)</f>
        <v>MASS CRUZ SAUL ARTURO</v>
      </c>
      <c r="C1468" s="6" t="str">
        <f>VLOOKUP(ActividadesCom[[#This Row],[NO. DE CONTROL]],'LISTADO ESTUDIANTES'!A:C,3,FALSE)</f>
        <v>INGENIERIA EN SISTEMAS COMPUTACIONALES</v>
      </c>
      <c r="D1468" s="5" t="str">
        <f>VLOOKUP(ActividadesCom[[#This Row],[NO. DE CONTROL]],'LISTADO ESTUDIANTES'!A:D,4,FALSE)</f>
        <v>BAJA</v>
      </c>
      <c r="E1468" s="5">
        <f>SUM(ActividadesCom[[#This Row],[CRÉD. 1]],ActividadesCom[[#This Row],[CRÉD. 2]],ActividadesCom[[#This Row],[CRÉD. 3]],ActividadesCom[[#This Row],[CRÉD. 4]],ActividadesCom[[#This Row],[CRÉD. 5]])</f>
        <v>6</v>
      </c>
      <c r="F1468" s="17">
        <f>IF(ActividadesCom[[#This Row],[ÚLTIMO SEMESTRE CON CRÉDITOS]]&gt;0,ROUND(AVERAGE(ActividadesCom[[#This Row],[VALOR NIVEL 5]],ActividadesCom[[#This Row],[VALOR NIVEL 4]],ActividadesCom[[#This Row],[VALOR NIVEL 3]],ActividadesCom[[#This Row],[VALOR NIVEL 2]],ActividadesCom[[#This Row],[VALOR NIVEL 1]]),0),"")</f>
        <v>3</v>
      </c>
      <c r="G1468" s="5" t="str">
        <f>IF(ActividadesCom[[#This Row],[PROMEDIO]]="","",IF(ActividadesCom[[#This Row],[PROMEDIO]]&gt;=4,"EXCELENTE",IF(ActividadesCom[[#This Row],[PROMEDIO]]&gt;=3,"NOTABLE",IF(ActividadesCom[[#This Row],[PROMEDIO]]&gt;=2,"BUENO",IF(ActividadesCom[[#This Row],[PROMEDIO]]=1,"SUFICIENTE","")))))</f>
        <v>NOTABLE</v>
      </c>
      <c r="H1468" s="5">
        <f>MAX(ActividadesCom[[#This Row],[PERÍODO 1]],ActividadesCom[[#This Row],[PERÍODO 2]],ActividadesCom[[#This Row],[PERÍODO 3]],ActividadesCom[[#This Row],[PERÍODO 4]],ActividadesCom[[#This Row],[PERÍODO 5]])</f>
        <v>20203</v>
      </c>
      <c r="I1468" s="6" t="s">
        <v>943</v>
      </c>
      <c r="J1468" s="5">
        <v>20193</v>
      </c>
      <c r="K1468" s="5" t="s">
        <v>4009</v>
      </c>
      <c r="L1468" s="5">
        <f>IF(ActividadesCom[[#This Row],[NIVEL 1]]&lt;&gt;0,VLOOKUP(ActividadesCom[[#This Row],[NIVEL 1]],Catálogo!A:B,2,FALSE),"")</f>
        <v>2</v>
      </c>
      <c r="M1468" s="5">
        <v>2</v>
      </c>
      <c r="N1468" s="6" t="s">
        <v>4124</v>
      </c>
      <c r="O1468" s="5">
        <v>20203</v>
      </c>
      <c r="P1468" s="5" t="s">
        <v>4009</v>
      </c>
      <c r="Q1468" s="5">
        <f>IF(ActividadesCom[[#This Row],[NIVEL 2]]&lt;&gt;0,VLOOKUP(ActividadesCom[[#This Row],[NIVEL 2]],Catálogo!A:B,2,FALSE),"")</f>
        <v>2</v>
      </c>
      <c r="R1468" s="5">
        <v>1</v>
      </c>
      <c r="S1468" s="6" t="s">
        <v>4185</v>
      </c>
      <c r="T1468" s="5">
        <v>20203</v>
      </c>
      <c r="U1468" s="5" t="s">
        <v>4007</v>
      </c>
      <c r="V1468" s="5">
        <f>IF(ActividadesCom[[#This Row],[NIVEL 3]]&lt;&gt;0,VLOOKUP(ActividadesCom[[#This Row],[NIVEL 3]],Catálogo!A:B,2,FALSE),"")</f>
        <v>4</v>
      </c>
      <c r="W1468" s="5">
        <v>1</v>
      </c>
      <c r="X1468" s="6" t="s">
        <v>31</v>
      </c>
      <c r="Y1468" s="5">
        <v>20171</v>
      </c>
      <c r="Z1468" s="5" t="s">
        <v>4007</v>
      </c>
      <c r="AA1468" s="5">
        <f>IF(ActividadesCom[[#This Row],[NIVEL 4]]&lt;&gt;0,VLOOKUP(ActividadesCom[[#This Row],[NIVEL 4]],Catálogo!A:B,2,FALSE),"")</f>
        <v>4</v>
      </c>
      <c r="AB1468" s="5">
        <v>1</v>
      </c>
      <c r="AC1468" s="6" t="s">
        <v>2</v>
      </c>
      <c r="AD1468" s="5">
        <v>20163</v>
      </c>
      <c r="AE1468" s="5" t="s">
        <v>4009</v>
      </c>
      <c r="AF1468" s="5">
        <f>IF(ActividadesCom[[#This Row],[NIVEL 5]]&lt;&gt;0,VLOOKUP(ActividadesCom[[#This Row],[NIVEL 5]],Catálogo!A:B,2,FALSE),"")</f>
        <v>2</v>
      </c>
      <c r="AG1468" s="5">
        <v>1</v>
      </c>
      <c r="AH1468" s="2"/>
    </row>
    <row r="1469" spans="1:34" ht="30" hidden="1" customHeight="1" x14ac:dyDescent="0.25">
      <c r="A1469" s="7">
        <v>16470282</v>
      </c>
      <c r="B1469" s="6" t="str">
        <f>VLOOKUP(ActividadesCom[[#This Row],[NO. DE CONTROL]],'LISTADO ESTUDIANTES'!A:C,2,FALSE)</f>
        <v>CAMBRANIS XOOL ENMANUEL DE JESUS</v>
      </c>
      <c r="C1469" s="6" t="str">
        <f>VLOOKUP(ActividadesCom[[#This Row],[NO. DE CONTROL]],'LISTADO ESTUDIANTES'!A:C,3,FALSE)</f>
        <v>INGENIERIA EN SISTEMAS COMPUTACIONALES</v>
      </c>
      <c r="D1469" s="5" t="str">
        <f>VLOOKUP(ActividadesCom[[#This Row],[NO. DE CONTROL]],'LISTADO ESTUDIANTES'!A:D,4,FALSE)</f>
        <v>BAJA</v>
      </c>
      <c r="E1469" s="5">
        <f>SUM(ActividadesCom[[#This Row],[CRÉD. 1]],ActividadesCom[[#This Row],[CRÉD. 2]],ActividadesCom[[#This Row],[CRÉD. 3]],ActividadesCom[[#This Row],[CRÉD. 4]],ActividadesCom[[#This Row],[CRÉD. 5]])</f>
        <v>1</v>
      </c>
      <c r="F1469" s="17" t="str">
        <f>IF(ActividadesCom[[#This Row],[ÚLTIMO SEMESTRE CON CRÉDITOS]]&gt;0,ROUND(AVERAGE(ActividadesCom[[#This Row],[VALOR NIVEL 5]],ActividadesCom[[#This Row],[VALOR NIVEL 4]],ActividadesCom[[#This Row],[VALOR NIVEL 3]],ActividadesCom[[#This Row],[VALOR NIVEL 2]],ActividadesCom[[#This Row],[VALOR NIVEL 1]]),0),"")</f>
        <v/>
      </c>
      <c r="G1469" s="5" t="str">
        <f>IF(ActividadesCom[[#This Row],[PROMEDIO]]="","",IF(ActividadesCom[[#This Row],[PROMEDIO]]&gt;=4,"EXCELENTE",IF(ActividadesCom[[#This Row],[PROMEDIO]]&gt;=3,"NOTABLE",IF(ActividadesCom[[#This Row],[PROMEDIO]]&gt;=2,"BUENO",IF(ActividadesCom[[#This Row],[PROMEDIO]]=1,"SUFICIENTE","")))))</f>
        <v/>
      </c>
      <c r="H1469" s="5">
        <f>MAX(ActividadesCom[[#This Row],[PERÍODO 1]],ActividadesCom[[#This Row],[PERÍODO 2]],ActividadesCom[[#This Row],[PERÍODO 3]],ActividadesCom[[#This Row],[PERÍODO 4]],ActividadesCom[[#This Row],[PERÍODO 5]])</f>
        <v>0</v>
      </c>
      <c r="I1469" s="6"/>
      <c r="J1469" s="5"/>
      <c r="K1469" s="5"/>
      <c r="L1469" s="5" t="str">
        <f>IF(ActividadesCom[[#This Row],[NIVEL 1]]&lt;&gt;0,VLOOKUP(ActividadesCom[[#This Row],[NIVEL 1]],Catálogo!A:B,2,FALSE),"")</f>
        <v/>
      </c>
      <c r="M1469" s="5"/>
      <c r="N1469" s="6"/>
      <c r="O1469" s="5"/>
      <c r="P1469" s="5"/>
      <c r="Q1469" s="5" t="str">
        <f>IF(ActividadesCom[[#This Row],[NIVEL 2]]&lt;&gt;0,VLOOKUP(ActividadesCom[[#This Row],[NIVEL 2]],Catálogo!A:B,2,FALSE),"")</f>
        <v/>
      </c>
      <c r="R1469" s="11"/>
      <c r="S1469" s="12"/>
      <c r="T1469" s="11"/>
      <c r="U1469" s="11"/>
      <c r="V1469" s="5" t="str">
        <f>IF(ActividadesCom[[#This Row],[NIVEL 3]]&lt;&gt;0,VLOOKUP(ActividadesCom[[#This Row],[NIVEL 3]],Catálogo!A:B,2,FALSE),"")</f>
        <v/>
      </c>
      <c r="W1469" s="11"/>
      <c r="X1469" s="6"/>
      <c r="Y1469" s="5"/>
      <c r="Z1469" s="5"/>
      <c r="AA1469" s="5" t="str">
        <f>IF(ActividadesCom[[#This Row],[NIVEL 4]]&lt;&gt;0,VLOOKUP(ActividadesCom[[#This Row],[NIVEL 4]],Catálogo!A:B,2,FALSE),"")</f>
        <v/>
      </c>
      <c r="AB1469" s="5"/>
      <c r="AC1469" s="6" t="s">
        <v>55</v>
      </c>
      <c r="AD1469" s="5" t="s">
        <v>481</v>
      </c>
      <c r="AE1469" s="5" t="s">
        <v>4009</v>
      </c>
      <c r="AF1469" s="5">
        <f>IF(ActividadesCom[[#This Row],[NIVEL 5]]&lt;&gt;0,VLOOKUP(ActividadesCom[[#This Row],[NIVEL 5]],Catálogo!A:B,2,FALSE),"")</f>
        <v>2</v>
      </c>
      <c r="AG1469" s="5">
        <v>1</v>
      </c>
      <c r="AH1469" s="2"/>
    </row>
    <row r="1470" spans="1:34" ht="30" hidden="1" customHeight="1" x14ac:dyDescent="0.25">
      <c r="A1470" s="7">
        <v>16470283</v>
      </c>
      <c r="B1470" s="6" t="str">
        <f>VLOOKUP(ActividadesCom[[#This Row],[NO. DE CONTROL]],'LISTADO ESTUDIANTES'!A:C,2,FALSE)</f>
        <v>CANCHE POOL MOISES SANTIAGO</v>
      </c>
      <c r="C1470" s="6" t="str">
        <f>VLOOKUP(ActividadesCom[[#This Row],[NO. DE CONTROL]],'LISTADO ESTUDIANTES'!A:C,3,FALSE)</f>
        <v>INGENIERIA EN SISTEMAS COMPUTACIONALES</v>
      </c>
      <c r="D1470" s="5" t="str">
        <f>VLOOKUP(ActividadesCom[[#This Row],[NO. DE CONTROL]],'LISTADO ESTUDIANTES'!A:D,4,FALSE)</f>
        <v>BAJA</v>
      </c>
      <c r="E1470" s="5">
        <f>SUM(ActividadesCom[[#This Row],[CRÉD. 1]],ActividadesCom[[#This Row],[CRÉD. 2]],ActividadesCom[[#This Row],[CRÉD. 3]],ActividadesCom[[#This Row],[CRÉD. 4]],ActividadesCom[[#This Row],[CRÉD. 5]])</f>
        <v>5</v>
      </c>
      <c r="F1470" s="17">
        <f>IF(ActividadesCom[[#This Row],[ÚLTIMO SEMESTRE CON CRÉDITOS]]&gt;0,ROUND(AVERAGE(ActividadesCom[[#This Row],[VALOR NIVEL 5]],ActividadesCom[[#This Row],[VALOR NIVEL 4]],ActividadesCom[[#This Row],[VALOR NIVEL 3]],ActividadesCom[[#This Row],[VALOR NIVEL 2]],ActividadesCom[[#This Row],[VALOR NIVEL 1]]),0),"")</f>
        <v>3</v>
      </c>
      <c r="G1470" s="5" t="str">
        <f>IF(ActividadesCom[[#This Row],[PROMEDIO]]="","",IF(ActividadesCom[[#This Row],[PROMEDIO]]&gt;=4,"EXCELENTE",IF(ActividadesCom[[#This Row],[PROMEDIO]]&gt;=3,"NOTABLE",IF(ActividadesCom[[#This Row],[PROMEDIO]]&gt;=2,"BUENO",IF(ActividadesCom[[#This Row],[PROMEDIO]]=1,"SUFICIENTE","")))))</f>
        <v>NOTABLE</v>
      </c>
      <c r="H1470" s="5">
        <f>MAX(ActividadesCom[[#This Row],[PERÍODO 1]],ActividadesCom[[#This Row],[PERÍODO 2]],ActividadesCom[[#This Row],[PERÍODO 3]],ActividadesCom[[#This Row],[PERÍODO 4]],ActividadesCom[[#This Row],[PERÍODO 5]])</f>
        <v>20213</v>
      </c>
      <c r="I1470" s="6" t="s">
        <v>4568</v>
      </c>
      <c r="J1470" s="5">
        <v>20213</v>
      </c>
      <c r="K1470" s="5" t="s">
        <v>4008</v>
      </c>
      <c r="L1470" s="5">
        <f>IF(ActividadesCom[[#This Row],[NIVEL 1]]&lt;&gt;0,VLOOKUP(ActividadesCom[[#This Row],[NIVEL 1]],Catálogo!A:B,2,FALSE),"")</f>
        <v>3</v>
      </c>
      <c r="M1470" s="5">
        <v>1</v>
      </c>
      <c r="N1470" s="6" t="s">
        <v>4942</v>
      </c>
      <c r="O1470" s="5">
        <v>20213</v>
      </c>
      <c r="P1470" s="5" t="s">
        <v>4007</v>
      </c>
      <c r="Q1470" s="5">
        <f>IF(ActividadesCom[[#This Row],[NIVEL 2]]&lt;&gt;0,VLOOKUP(ActividadesCom[[#This Row],[NIVEL 2]],Catálogo!A:B,2,FALSE),"")</f>
        <v>4</v>
      </c>
      <c r="R1470" s="11">
        <v>1</v>
      </c>
      <c r="S1470" s="12" t="s">
        <v>4509</v>
      </c>
      <c r="T1470" s="11">
        <v>20212</v>
      </c>
      <c r="U1470" s="11" t="s">
        <v>4007</v>
      </c>
      <c r="V1470" s="5">
        <f>IF(ActividadesCom[[#This Row],[NIVEL 3]]&lt;&gt;0,VLOOKUP(ActividadesCom[[#This Row],[NIVEL 3]],Catálogo!A:B,2,FALSE),"")</f>
        <v>4</v>
      </c>
      <c r="W1470" s="11">
        <v>1</v>
      </c>
      <c r="X1470" s="6" t="s">
        <v>133</v>
      </c>
      <c r="Y1470" s="5">
        <v>20171</v>
      </c>
      <c r="Z1470" s="5" t="s">
        <v>4008</v>
      </c>
      <c r="AA1470" s="5">
        <f>IF(ActividadesCom[[#This Row],[NIVEL 4]]&lt;&gt;0,VLOOKUP(ActividadesCom[[#This Row],[NIVEL 4]],Catálogo!A:B,2,FALSE),"")</f>
        <v>3</v>
      </c>
      <c r="AB1470" s="5">
        <v>1</v>
      </c>
      <c r="AC1470" s="6" t="s">
        <v>2</v>
      </c>
      <c r="AD1470" s="5">
        <v>20163</v>
      </c>
      <c r="AE1470" s="5" t="s">
        <v>4009</v>
      </c>
      <c r="AF1470" s="5">
        <f>IF(ActividadesCom[[#This Row],[NIVEL 5]]&lt;&gt;0,VLOOKUP(ActividadesCom[[#This Row],[NIVEL 5]],Catálogo!A:B,2,FALSE),"")</f>
        <v>2</v>
      </c>
      <c r="AG1470" s="5">
        <v>1</v>
      </c>
      <c r="AH1470" s="2"/>
    </row>
    <row r="1471" spans="1:34" ht="30" hidden="1" customHeight="1" x14ac:dyDescent="0.25">
      <c r="A1471" s="7">
        <v>16470284</v>
      </c>
      <c r="B1471" s="6" t="str">
        <f>VLOOKUP(ActividadesCom[[#This Row],[NO. DE CONTROL]],'LISTADO ESTUDIANTES'!A:C,2,FALSE)</f>
        <v>HERRERA ESQUEDA ANGEL HERNANDO</v>
      </c>
      <c r="C1471" s="6" t="str">
        <f>VLOOKUP(ActividadesCom[[#This Row],[NO. DE CONTROL]],'LISTADO ESTUDIANTES'!A:C,3,FALSE)</f>
        <v>INGENIERIA EN SISTEMAS COMPUTACIONALES</v>
      </c>
      <c r="D1471" s="5" t="str">
        <f>VLOOKUP(ActividadesCom[[#This Row],[NO. DE CONTROL]],'LISTADO ESTUDIANTES'!A:D,4,FALSE)</f>
        <v>BAJA</v>
      </c>
      <c r="E1471" s="5">
        <f>SUM(ActividadesCom[[#This Row],[CRÉD. 1]],ActividadesCom[[#This Row],[CRÉD. 2]],ActividadesCom[[#This Row],[CRÉD. 3]],ActividadesCom[[#This Row],[CRÉD. 4]],ActividadesCom[[#This Row],[CRÉD. 5]])</f>
        <v>0</v>
      </c>
      <c r="F1471" s="17" t="str">
        <f>IF(ActividadesCom[[#This Row],[ÚLTIMO SEMESTRE CON CRÉDITOS]]&gt;0,ROUND(AVERAGE(ActividadesCom[[#This Row],[VALOR NIVEL 5]],ActividadesCom[[#This Row],[VALOR NIVEL 4]],ActividadesCom[[#This Row],[VALOR NIVEL 3]],ActividadesCom[[#This Row],[VALOR NIVEL 2]],ActividadesCom[[#This Row],[VALOR NIVEL 1]]),0),"")</f>
        <v/>
      </c>
      <c r="G1471" s="5" t="str">
        <f>IF(ActividadesCom[[#This Row],[PROMEDIO]]="","",IF(ActividadesCom[[#This Row],[PROMEDIO]]&gt;=4,"EXCELENTE",IF(ActividadesCom[[#This Row],[PROMEDIO]]&gt;=3,"NOTABLE",IF(ActividadesCom[[#This Row],[PROMEDIO]]&gt;=2,"BUENO",IF(ActividadesCom[[#This Row],[PROMEDIO]]=1,"SUFICIENTE","")))))</f>
        <v/>
      </c>
      <c r="H1471" s="5">
        <f>MAX(ActividadesCom[[#This Row],[PERÍODO 1]],ActividadesCom[[#This Row],[PERÍODO 2]],ActividadesCom[[#This Row],[PERÍODO 3]],ActividadesCom[[#This Row],[PERÍODO 4]],ActividadesCom[[#This Row],[PERÍODO 5]])</f>
        <v>0</v>
      </c>
      <c r="I1471" s="6"/>
      <c r="J1471" s="5"/>
      <c r="K1471" s="5"/>
      <c r="L1471" s="5" t="str">
        <f>IF(ActividadesCom[[#This Row],[NIVEL 1]]&lt;&gt;0,VLOOKUP(ActividadesCom[[#This Row],[NIVEL 1]],Catálogo!A:B,2,FALSE),"")</f>
        <v/>
      </c>
      <c r="M1471" s="5"/>
      <c r="N1471" s="6"/>
      <c r="O1471" s="5"/>
      <c r="P1471" s="5"/>
      <c r="Q1471" s="5" t="str">
        <f>IF(ActividadesCom[[#This Row],[NIVEL 2]]&lt;&gt;0,VLOOKUP(ActividadesCom[[#This Row],[NIVEL 2]],Catálogo!A:B,2,FALSE),"")</f>
        <v/>
      </c>
      <c r="R1471" s="11"/>
      <c r="S1471" s="12"/>
      <c r="T1471" s="11"/>
      <c r="U1471" s="11"/>
      <c r="V1471" s="5" t="str">
        <f>IF(ActividadesCom[[#This Row],[NIVEL 3]]&lt;&gt;0,VLOOKUP(ActividadesCom[[#This Row],[NIVEL 3]],Catálogo!A:B,2,FALSE),"")</f>
        <v/>
      </c>
      <c r="W1471" s="11"/>
      <c r="X1471" s="6"/>
      <c r="Y1471" s="5"/>
      <c r="Z1471" s="5"/>
      <c r="AA1471" s="5" t="str">
        <f>IF(ActividadesCom[[#This Row],[NIVEL 4]]&lt;&gt;0,VLOOKUP(ActividadesCom[[#This Row],[NIVEL 4]],Catálogo!A:B,2,FALSE),"")</f>
        <v/>
      </c>
      <c r="AB1471" s="5"/>
      <c r="AC1471" s="6"/>
      <c r="AD1471" s="5"/>
      <c r="AE1471" s="5"/>
      <c r="AF1471" s="5" t="str">
        <f>IF(ActividadesCom[[#This Row],[NIVEL 5]]&lt;&gt;0,VLOOKUP(ActividadesCom[[#This Row],[NIVEL 5]],Catálogo!A:B,2,FALSE),"")</f>
        <v/>
      </c>
      <c r="AG1471" s="5"/>
      <c r="AH1471" s="2"/>
    </row>
    <row r="1472" spans="1:34" ht="30" hidden="1" customHeight="1" x14ac:dyDescent="0.25">
      <c r="A1472" s="7">
        <v>16470285</v>
      </c>
      <c r="B1472" s="6" t="str">
        <f>VLOOKUP(ActividadesCom[[#This Row],[NO. DE CONTROL]],'LISTADO ESTUDIANTES'!A:C,2,FALSE)</f>
        <v>GOMEZ UCAN ESTEBAN DEL JESUS</v>
      </c>
      <c r="C1472" s="6" t="str">
        <f>VLOOKUP(ActividadesCom[[#This Row],[NO. DE CONTROL]],'LISTADO ESTUDIANTES'!A:C,3,FALSE)</f>
        <v>INGENIERIA EN SISTEMAS COMPUTACIONALES</v>
      </c>
      <c r="D1472" s="5" t="str">
        <f>VLOOKUP(ActividadesCom[[#This Row],[NO. DE CONTROL]],'LISTADO ESTUDIANTES'!A:D,4,FALSE)</f>
        <v>BAJA</v>
      </c>
      <c r="E1472" s="5">
        <f>SUM(ActividadesCom[[#This Row],[CRÉD. 1]],ActividadesCom[[#This Row],[CRÉD. 2]],ActividadesCom[[#This Row],[CRÉD. 3]],ActividadesCom[[#This Row],[CRÉD. 4]],ActividadesCom[[#This Row],[CRÉD. 5]])</f>
        <v>5</v>
      </c>
      <c r="F1472" s="17">
        <f>IF(ActividadesCom[[#This Row],[ÚLTIMO SEMESTRE CON CRÉDITOS]]&gt;0,ROUND(AVERAGE(ActividadesCom[[#This Row],[VALOR NIVEL 5]],ActividadesCom[[#This Row],[VALOR NIVEL 4]],ActividadesCom[[#This Row],[VALOR NIVEL 3]],ActividadesCom[[#This Row],[VALOR NIVEL 2]],ActividadesCom[[#This Row],[VALOR NIVEL 1]]),0),"")</f>
        <v>3</v>
      </c>
      <c r="G1472" s="5" t="str">
        <f>IF(ActividadesCom[[#This Row],[PROMEDIO]]="","",IF(ActividadesCom[[#This Row],[PROMEDIO]]&gt;=4,"EXCELENTE",IF(ActividadesCom[[#This Row],[PROMEDIO]]&gt;=3,"NOTABLE",IF(ActividadesCom[[#This Row],[PROMEDIO]]&gt;=2,"BUENO",IF(ActividadesCom[[#This Row],[PROMEDIO]]=1,"SUFICIENTE","")))))</f>
        <v>NOTABLE</v>
      </c>
      <c r="H1472" s="5">
        <f>MAX(ActividadesCom[[#This Row],[PERÍODO 1]],ActividadesCom[[#This Row],[PERÍODO 2]],ActividadesCom[[#This Row],[PERÍODO 3]],ActividadesCom[[#This Row],[PERÍODO 4]],ActividadesCom[[#This Row],[PERÍODO 5]])</f>
        <v>20211</v>
      </c>
      <c r="I1472" s="6" t="s">
        <v>1029</v>
      </c>
      <c r="J1472" s="5">
        <v>20193</v>
      </c>
      <c r="K1472" s="5" t="s">
        <v>4009</v>
      </c>
      <c r="L1472" s="5">
        <f>IF(ActividadesCom[[#This Row],[NIVEL 1]]&lt;&gt;0,VLOOKUP(ActividadesCom[[#This Row],[NIVEL 1]],Catálogo!A:B,2,FALSE),"")</f>
        <v>2</v>
      </c>
      <c r="M1472" s="5">
        <v>1</v>
      </c>
      <c r="N1472" s="6" t="s">
        <v>4545</v>
      </c>
      <c r="O1472" s="5">
        <v>20211</v>
      </c>
      <c r="P1472" s="5" t="s">
        <v>4020</v>
      </c>
      <c r="Q1472" s="5">
        <f>IF(ActividadesCom[[#This Row],[NIVEL 2]]&lt;&gt;0,VLOOKUP(ActividadesCom[[#This Row],[NIVEL 2]],Catálogo!A:B,2,FALSE),"")</f>
        <v>3</v>
      </c>
      <c r="R1472" s="11">
        <v>1</v>
      </c>
      <c r="S1472" s="12" t="s">
        <v>4478</v>
      </c>
      <c r="T1472" s="11">
        <v>20211</v>
      </c>
      <c r="U1472" s="11" t="s">
        <v>4008</v>
      </c>
      <c r="V1472" s="5">
        <f>IF(ActividadesCom[[#This Row],[NIVEL 3]]&lt;&gt;0,VLOOKUP(ActividadesCom[[#This Row],[NIVEL 3]],Catálogo!A:B,2,FALSE),"")</f>
        <v>3</v>
      </c>
      <c r="W1472" s="11">
        <v>1</v>
      </c>
      <c r="X1472" s="6" t="s">
        <v>818</v>
      </c>
      <c r="Y1472" s="5">
        <v>20191</v>
      </c>
      <c r="Z1472" s="5" t="s">
        <v>4008</v>
      </c>
      <c r="AA1472" s="5">
        <f>IF(ActividadesCom[[#This Row],[NIVEL 4]]&lt;&gt;0,VLOOKUP(ActividadesCom[[#This Row],[NIVEL 4]],Catálogo!A:B,2,FALSE),"")</f>
        <v>3</v>
      </c>
      <c r="AB1472" s="5">
        <v>1</v>
      </c>
      <c r="AC1472" s="6" t="s">
        <v>2</v>
      </c>
      <c r="AD1472" s="5">
        <v>20163</v>
      </c>
      <c r="AE1472" s="5" t="s">
        <v>4009</v>
      </c>
      <c r="AF1472" s="5">
        <f>IF(ActividadesCom[[#This Row],[NIVEL 5]]&lt;&gt;0,VLOOKUP(ActividadesCom[[#This Row],[NIVEL 5]],Catálogo!A:B,2,FALSE),"")</f>
        <v>2</v>
      </c>
      <c r="AG1472" s="5">
        <v>1</v>
      </c>
      <c r="AH1472" s="2"/>
    </row>
    <row r="1473" spans="1:34" ht="30" hidden="1" customHeight="1" x14ac:dyDescent="0.25">
      <c r="A1473" s="7">
        <v>16470286</v>
      </c>
      <c r="B1473" s="6" t="str">
        <f>VLOOKUP(ActividadesCom[[#This Row],[NO. DE CONTROL]],'LISTADO ESTUDIANTES'!A:C,2,FALSE)</f>
        <v>MAY JIMENEZ LEONARDO ESTEBAN</v>
      </c>
      <c r="C1473" s="6" t="str">
        <f>VLOOKUP(ActividadesCom[[#This Row],[NO. DE CONTROL]],'LISTADO ESTUDIANTES'!A:C,3,FALSE)</f>
        <v>INGENIERIA EN SISTEMAS COMPUTACIONALES</v>
      </c>
      <c r="D1473" s="5" t="str">
        <f>VLOOKUP(ActividadesCom[[#This Row],[NO. DE CONTROL]],'LISTADO ESTUDIANTES'!A:D,4,FALSE)</f>
        <v>BAJA</v>
      </c>
      <c r="E1473" s="5">
        <f>SUM(ActividadesCom[[#This Row],[CRÉD. 1]],ActividadesCom[[#This Row],[CRÉD. 2]],ActividadesCom[[#This Row],[CRÉD. 3]],ActividadesCom[[#This Row],[CRÉD. 4]],ActividadesCom[[#This Row],[CRÉD. 5]])</f>
        <v>0</v>
      </c>
      <c r="F1473" s="17" t="str">
        <f>IF(ActividadesCom[[#This Row],[ÚLTIMO SEMESTRE CON CRÉDITOS]]&gt;0,ROUND(AVERAGE(ActividadesCom[[#This Row],[VALOR NIVEL 5]],ActividadesCom[[#This Row],[VALOR NIVEL 4]],ActividadesCom[[#This Row],[VALOR NIVEL 3]],ActividadesCom[[#This Row],[VALOR NIVEL 2]],ActividadesCom[[#This Row],[VALOR NIVEL 1]]),0),"")</f>
        <v/>
      </c>
      <c r="G1473" s="5" t="str">
        <f>IF(ActividadesCom[[#This Row],[PROMEDIO]]="","",IF(ActividadesCom[[#This Row],[PROMEDIO]]&gt;=4,"EXCELENTE",IF(ActividadesCom[[#This Row],[PROMEDIO]]&gt;=3,"NOTABLE",IF(ActividadesCom[[#This Row],[PROMEDIO]]&gt;=2,"BUENO",IF(ActividadesCom[[#This Row],[PROMEDIO]]=1,"SUFICIENTE","")))))</f>
        <v/>
      </c>
      <c r="H1473" s="5">
        <f>MAX(ActividadesCom[[#This Row],[PERÍODO 1]],ActividadesCom[[#This Row],[PERÍODO 2]],ActividadesCom[[#This Row],[PERÍODO 3]],ActividadesCom[[#This Row],[PERÍODO 4]],ActividadesCom[[#This Row],[PERÍODO 5]])</f>
        <v>0</v>
      </c>
      <c r="I1473" s="6"/>
      <c r="J1473" s="5"/>
      <c r="K1473" s="5"/>
      <c r="L1473" s="5" t="str">
        <f>IF(ActividadesCom[[#This Row],[NIVEL 1]]&lt;&gt;0,VLOOKUP(ActividadesCom[[#This Row],[NIVEL 1]],Catálogo!A:B,2,FALSE),"")</f>
        <v/>
      </c>
      <c r="M1473" s="5"/>
      <c r="N1473" s="6"/>
      <c r="O1473" s="5"/>
      <c r="P1473" s="5"/>
      <c r="Q1473" s="5" t="str">
        <f>IF(ActividadesCom[[#This Row],[NIVEL 2]]&lt;&gt;0,VLOOKUP(ActividadesCom[[#This Row],[NIVEL 2]],Catálogo!A:B,2,FALSE),"")</f>
        <v/>
      </c>
      <c r="R1473" s="11"/>
      <c r="S1473" s="12"/>
      <c r="T1473" s="11"/>
      <c r="U1473" s="11"/>
      <c r="V1473" s="5" t="str">
        <f>IF(ActividadesCom[[#This Row],[NIVEL 3]]&lt;&gt;0,VLOOKUP(ActividadesCom[[#This Row],[NIVEL 3]],Catálogo!A:B,2,FALSE),"")</f>
        <v/>
      </c>
      <c r="W1473" s="11"/>
      <c r="X1473" s="6"/>
      <c r="Y1473" s="5"/>
      <c r="Z1473" s="5"/>
      <c r="AA1473" s="5" t="str">
        <f>IF(ActividadesCom[[#This Row],[NIVEL 4]]&lt;&gt;0,VLOOKUP(ActividadesCom[[#This Row],[NIVEL 4]],Catálogo!A:B,2,FALSE),"")</f>
        <v/>
      </c>
      <c r="AB1473" s="5"/>
      <c r="AC1473" s="6"/>
      <c r="AD1473" s="5"/>
      <c r="AE1473" s="5"/>
      <c r="AF1473" s="5" t="str">
        <f>IF(ActividadesCom[[#This Row],[NIVEL 5]]&lt;&gt;0,VLOOKUP(ActividadesCom[[#This Row],[NIVEL 5]],Catálogo!A:B,2,FALSE),"")</f>
        <v/>
      </c>
      <c r="AG1473" s="5"/>
      <c r="AH1473" s="2"/>
    </row>
    <row r="1474" spans="1:34" ht="30" hidden="1" customHeight="1" x14ac:dyDescent="0.25">
      <c r="A1474" s="7">
        <v>16470287</v>
      </c>
      <c r="B1474" s="6" t="str">
        <f>VLOOKUP(ActividadesCom[[#This Row],[NO. DE CONTROL]],'LISTADO ESTUDIANTES'!A:C,2,FALSE)</f>
        <v>MENA MAY JOEL ENRIQUE</v>
      </c>
      <c r="C1474" s="6" t="str">
        <f>VLOOKUP(ActividadesCom[[#This Row],[NO. DE CONTROL]],'LISTADO ESTUDIANTES'!A:C,3,FALSE)</f>
        <v>INGENIERIA EN SISTEMAS COMPUTACIONALES</v>
      </c>
      <c r="D1474" s="5" t="str">
        <f>VLOOKUP(ActividadesCom[[#This Row],[NO. DE CONTROL]],'LISTADO ESTUDIANTES'!A:D,4,FALSE)</f>
        <v>BAJA</v>
      </c>
      <c r="E1474" s="5">
        <f>SUM(ActividadesCom[[#This Row],[CRÉD. 1]],ActividadesCom[[#This Row],[CRÉD. 2]],ActividadesCom[[#This Row],[CRÉD. 3]],ActividadesCom[[#This Row],[CRÉD. 4]],ActividadesCom[[#This Row],[CRÉD. 5]])</f>
        <v>6</v>
      </c>
      <c r="F1474" s="17">
        <f>IF(ActividadesCom[[#This Row],[ÚLTIMO SEMESTRE CON CRÉDITOS]]&gt;0,ROUND(AVERAGE(ActividadesCom[[#This Row],[VALOR NIVEL 5]],ActividadesCom[[#This Row],[VALOR NIVEL 4]],ActividadesCom[[#This Row],[VALOR NIVEL 3]],ActividadesCom[[#This Row],[VALOR NIVEL 2]],ActividadesCom[[#This Row],[VALOR NIVEL 1]]),0),"")</f>
        <v>3</v>
      </c>
      <c r="G1474" s="5" t="str">
        <f>IF(ActividadesCom[[#This Row],[PROMEDIO]]="","",IF(ActividadesCom[[#This Row],[PROMEDIO]]&gt;=4,"EXCELENTE",IF(ActividadesCom[[#This Row],[PROMEDIO]]&gt;=3,"NOTABLE",IF(ActividadesCom[[#This Row],[PROMEDIO]]&gt;=2,"BUENO",IF(ActividadesCom[[#This Row],[PROMEDIO]]=1,"SUFICIENTE","")))))</f>
        <v>NOTABLE</v>
      </c>
      <c r="H1474" s="5">
        <f>MAX(ActividadesCom[[#This Row],[PERÍODO 1]],ActividadesCom[[#This Row],[PERÍODO 2]],ActividadesCom[[#This Row],[PERÍODO 3]],ActividadesCom[[#This Row],[PERÍODO 4]],ActividadesCom[[#This Row],[PERÍODO 5]])</f>
        <v>20203</v>
      </c>
      <c r="I1474" s="6" t="s">
        <v>447</v>
      </c>
      <c r="J1474" s="5">
        <v>20181</v>
      </c>
      <c r="K1474" s="5" t="s">
        <v>4009</v>
      </c>
      <c r="L1474" s="5">
        <f>IF(ActividadesCom[[#This Row],[NIVEL 1]]&lt;&gt;0,VLOOKUP(ActividadesCom[[#This Row],[NIVEL 1]],Catálogo!A:B,2,FALSE),"")</f>
        <v>2</v>
      </c>
      <c r="M1474" s="5">
        <v>2</v>
      </c>
      <c r="N1474" s="6" t="s">
        <v>918</v>
      </c>
      <c r="O1474" s="5">
        <v>20191</v>
      </c>
      <c r="P1474" s="5" t="s">
        <v>4009</v>
      </c>
      <c r="Q1474" s="5">
        <f>IF(ActividadesCom[[#This Row],[NIVEL 2]]&lt;&gt;0,VLOOKUP(ActividadesCom[[#This Row],[NIVEL 2]],Catálogo!A:B,2,FALSE),"")</f>
        <v>2</v>
      </c>
      <c r="R1474" s="11">
        <v>1</v>
      </c>
      <c r="S1474" s="12" t="s">
        <v>4124</v>
      </c>
      <c r="T1474" s="11">
        <v>20203</v>
      </c>
      <c r="U1474" s="11" t="s">
        <v>4007</v>
      </c>
      <c r="V1474" s="5">
        <f>IF(ActividadesCom[[#This Row],[NIVEL 3]]&lt;&gt;0,VLOOKUP(ActividadesCom[[#This Row],[NIVEL 3]],Catálogo!A:B,2,FALSE),"")</f>
        <v>4</v>
      </c>
      <c r="W1474" s="11">
        <v>1</v>
      </c>
      <c r="X1474" s="6" t="s">
        <v>4149</v>
      </c>
      <c r="Y1474" s="5">
        <v>20181</v>
      </c>
      <c r="Z1474" s="5" t="s">
        <v>4007</v>
      </c>
      <c r="AA1474" s="5">
        <f>IF(ActividadesCom[[#This Row],[NIVEL 4]]&lt;&gt;0,VLOOKUP(ActividadesCom[[#This Row],[NIVEL 4]],Catálogo!A:B,2,FALSE),"")</f>
        <v>4</v>
      </c>
      <c r="AB1474" s="5">
        <v>1</v>
      </c>
      <c r="AC1474" s="6" t="s">
        <v>37</v>
      </c>
      <c r="AD1474" s="5">
        <v>20163</v>
      </c>
      <c r="AE1474" s="5" t="s">
        <v>4009</v>
      </c>
      <c r="AF1474" s="5">
        <f>IF(ActividadesCom[[#This Row],[NIVEL 5]]&lt;&gt;0,VLOOKUP(ActividadesCom[[#This Row],[NIVEL 5]],Catálogo!A:B,2,FALSE),"")</f>
        <v>2</v>
      </c>
      <c r="AG1474" s="5">
        <v>1</v>
      </c>
      <c r="AH1474" s="2"/>
    </row>
    <row r="1475" spans="1:34" ht="30" hidden="1" customHeight="1" x14ac:dyDescent="0.25">
      <c r="A1475" s="7">
        <v>16470288</v>
      </c>
      <c r="B1475" s="6" t="str">
        <f>VLOOKUP(ActividadesCom[[#This Row],[NO. DE CONTROL]],'LISTADO ESTUDIANTES'!A:C,2,FALSE)</f>
        <v>AGUILAR JIMENEZ YANELI</v>
      </c>
      <c r="C1475" s="6" t="str">
        <f>VLOOKUP(ActividadesCom[[#This Row],[NO. DE CONTROL]],'LISTADO ESTUDIANTES'!A:C,3,FALSE)</f>
        <v>INGENIERIA EN SISTEMAS COMPUTACIONALES</v>
      </c>
      <c r="D1475" s="5" t="str">
        <f>VLOOKUP(ActividadesCom[[#This Row],[NO. DE CONTROL]],'LISTADO ESTUDIANTES'!A:D,4,FALSE)</f>
        <v>BAJA</v>
      </c>
      <c r="E1475" s="5">
        <f>SUM(ActividadesCom[[#This Row],[CRÉD. 1]],ActividadesCom[[#This Row],[CRÉD. 2]],ActividadesCom[[#This Row],[CRÉD. 3]],ActividadesCom[[#This Row],[CRÉD. 4]],ActividadesCom[[#This Row],[CRÉD. 5]])</f>
        <v>0</v>
      </c>
      <c r="F1475" s="17" t="str">
        <f>IF(ActividadesCom[[#This Row],[ÚLTIMO SEMESTRE CON CRÉDITOS]]&gt;0,ROUND(AVERAGE(ActividadesCom[[#This Row],[VALOR NIVEL 5]],ActividadesCom[[#This Row],[VALOR NIVEL 4]],ActividadesCom[[#This Row],[VALOR NIVEL 3]],ActividadesCom[[#This Row],[VALOR NIVEL 2]],ActividadesCom[[#This Row],[VALOR NIVEL 1]]),0),"")</f>
        <v/>
      </c>
      <c r="G1475" s="5" t="str">
        <f>IF(ActividadesCom[[#This Row],[PROMEDIO]]="","",IF(ActividadesCom[[#This Row],[PROMEDIO]]&gt;=4,"EXCELENTE",IF(ActividadesCom[[#This Row],[PROMEDIO]]&gt;=3,"NOTABLE",IF(ActividadesCom[[#This Row],[PROMEDIO]]&gt;=2,"BUENO",IF(ActividadesCom[[#This Row],[PROMEDIO]]=1,"SUFICIENTE","")))))</f>
        <v/>
      </c>
      <c r="H1475" s="5">
        <f>MAX(ActividadesCom[[#This Row],[PERÍODO 1]],ActividadesCom[[#This Row],[PERÍODO 2]],ActividadesCom[[#This Row],[PERÍODO 3]],ActividadesCom[[#This Row],[PERÍODO 4]],ActividadesCom[[#This Row],[PERÍODO 5]])</f>
        <v>0</v>
      </c>
      <c r="I1475" s="6"/>
      <c r="J1475" s="5"/>
      <c r="K1475" s="5"/>
      <c r="L1475" s="5" t="str">
        <f>IF(ActividadesCom[[#This Row],[NIVEL 1]]&lt;&gt;0,VLOOKUP(ActividadesCom[[#This Row],[NIVEL 1]],Catálogo!A:B,2,FALSE),"")</f>
        <v/>
      </c>
      <c r="M1475" s="5"/>
      <c r="N1475" s="6"/>
      <c r="O1475" s="5"/>
      <c r="P1475" s="5"/>
      <c r="Q1475" s="5" t="str">
        <f>IF(ActividadesCom[[#This Row],[NIVEL 2]]&lt;&gt;0,VLOOKUP(ActividadesCom[[#This Row],[NIVEL 2]],Catálogo!A:B,2,FALSE),"")</f>
        <v/>
      </c>
      <c r="R1475" s="11"/>
      <c r="S1475" s="12"/>
      <c r="T1475" s="11"/>
      <c r="U1475" s="11"/>
      <c r="V1475" s="5" t="str">
        <f>IF(ActividadesCom[[#This Row],[NIVEL 3]]&lt;&gt;0,VLOOKUP(ActividadesCom[[#This Row],[NIVEL 3]],Catálogo!A:B,2,FALSE),"")</f>
        <v/>
      </c>
      <c r="W1475" s="11"/>
      <c r="X1475" s="6"/>
      <c r="Y1475" s="5"/>
      <c r="Z1475" s="5"/>
      <c r="AA1475" s="5" t="str">
        <f>IF(ActividadesCom[[#This Row],[NIVEL 4]]&lt;&gt;0,VLOOKUP(ActividadesCom[[#This Row],[NIVEL 4]],Catálogo!A:B,2,FALSE),"")</f>
        <v/>
      </c>
      <c r="AB1475" s="5"/>
      <c r="AC1475" s="6"/>
      <c r="AD1475" s="5"/>
      <c r="AE1475" s="5"/>
      <c r="AF1475" s="5" t="str">
        <f>IF(ActividadesCom[[#This Row],[NIVEL 5]]&lt;&gt;0,VLOOKUP(ActividadesCom[[#This Row],[NIVEL 5]],Catálogo!A:B,2,FALSE),"")</f>
        <v/>
      </c>
      <c r="AG1475" s="5"/>
      <c r="AH1475" s="2"/>
    </row>
    <row r="1476" spans="1:34" ht="30" hidden="1" customHeight="1" x14ac:dyDescent="0.25">
      <c r="A1476" s="7">
        <v>16470289</v>
      </c>
      <c r="B1476" s="6" t="str">
        <f>VLOOKUP(ActividadesCom[[#This Row],[NO. DE CONTROL]],'LISTADO ESTUDIANTES'!A:C,2,FALSE)</f>
        <v>SANCHEZ DE LA CRUZ DIANA</v>
      </c>
      <c r="C1476" s="6" t="str">
        <f>VLOOKUP(ActividadesCom[[#This Row],[NO. DE CONTROL]],'LISTADO ESTUDIANTES'!A:C,3,FALSE)</f>
        <v>INGENIERIA EN SISTEMAS COMPUTACIONALES</v>
      </c>
      <c r="D1476" s="5" t="str">
        <f>VLOOKUP(ActividadesCom[[#This Row],[NO. DE CONTROL]],'LISTADO ESTUDIANTES'!A:D,4,FALSE)</f>
        <v>BAJA</v>
      </c>
      <c r="E1476" s="5">
        <f>SUM(ActividadesCom[[#This Row],[CRÉD. 1]],ActividadesCom[[#This Row],[CRÉD. 2]],ActividadesCom[[#This Row],[CRÉD. 3]],ActividadesCom[[#This Row],[CRÉD. 4]],ActividadesCom[[#This Row],[CRÉD. 5]])</f>
        <v>6</v>
      </c>
      <c r="F1476" s="17">
        <f>IF(ActividadesCom[[#This Row],[ÚLTIMO SEMESTRE CON CRÉDITOS]]&gt;0,ROUND(AVERAGE(ActividadesCom[[#This Row],[VALOR NIVEL 5]],ActividadesCom[[#This Row],[VALOR NIVEL 4]],ActividadesCom[[#This Row],[VALOR NIVEL 3]],ActividadesCom[[#This Row],[VALOR NIVEL 2]],ActividadesCom[[#This Row],[VALOR NIVEL 1]]),0),"")</f>
        <v>3</v>
      </c>
      <c r="G1476" s="5" t="str">
        <f>IF(ActividadesCom[[#This Row],[PROMEDIO]]="","",IF(ActividadesCom[[#This Row],[PROMEDIO]]&gt;=4,"EXCELENTE",IF(ActividadesCom[[#This Row],[PROMEDIO]]&gt;=3,"NOTABLE",IF(ActividadesCom[[#This Row],[PROMEDIO]]&gt;=2,"BUENO",IF(ActividadesCom[[#This Row],[PROMEDIO]]=1,"SUFICIENTE","")))))</f>
        <v>NOTABLE</v>
      </c>
      <c r="H1476" s="5">
        <f>MAX(ActividadesCom[[#This Row],[PERÍODO 1]],ActividadesCom[[#This Row],[PERÍODO 2]],ActividadesCom[[#This Row],[PERÍODO 3]],ActividadesCom[[#This Row],[PERÍODO 4]],ActividadesCom[[#This Row],[PERÍODO 5]])</f>
        <v>20211</v>
      </c>
      <c r="I1476" s="6" t="s">
        <v>5807</v>
      </c>
      <c r="J1476" s="5">
        <v>20193</v>
      </c>
      <c r="K1476" s="5" t="s">
        <v>4007</v>
      </c>
      <c r="L1476" s="5">
        <f>IF(ActividadesCom[[#This Row],[NIVEL 1]]&lt;&gt;0,VLOOKUP(ActividadesCom[[#This Row],[NIVEL 1]],Catálogo!A:B,2,FALSE),"")</f>
        <v>4</v>
      </c>
      <c r="M1476" s="5">
        <v>1</v>
      </c>
      <c r="N1476" s="6" t="s">
        <v>4943</v>
      </c>
      <c r="O1476" s="5">
        <v>20211</v>
      </c>
      <c r="P1476" s="5" t="s">
        <v>4020</v>
      </c>
      <c r="Q1476" s="5">
        <f>IF(ActividadesCom[[#This Row],[NIVEL 2]]&lt;&gt;0,VLOOKUP(ActividadesCom[[#This Row],[NIVEL 2]],Catálogo!A:B,2,FALSE),"")</f>
        <v>3</v>
      </c>
      <c r="R1476" s="11">
        <v>2</v>
      </c>
      <c r="S1476" s="12" t="s">
        <v>4180</v>
      </c>
      <c r="T1476" s="11">
        <v>20183</v>
      </c>
      <c r="U1476" s="11" t="s">
        <v>4007</v>
      </c>
      <c r="V1476" s="5">
        <f>IF(ActividadesCom[[#This Row],[NIVEL 3]]&lt;&gt;0,VLOOKUP(ActividadesCom[[#This Row],[NIVEL 3]],Catálogo!A:B,2,FALSE),"")</f>
        <v>4</v>
      </c>
      <c r="W1476" s="11">
        <v>1</v>
      </c>
      <c r="X1476" s="6" t="s">
        <v>5</v>
      </c>
      <c r="Y1476" s="5">
        <v>20171</v>
      </c>
      <c r="Z1476" s="5" t="s">
        <v>4008</v>
      </c>
      <c r="AA1476" s="5">
        <f>IF(ActividadesCom[[#This Row],[NIVEL 4]]&lt;&gt;0,VLOOKUP(ActividadesCom[[#This Row],[NIVEL 4]],Catálogo!A:B,2,FALSE),"")</f>
        <v>3</v>
      </c>
      <c r="AB1476" s="5">
        <v>1</v>
      </c>
      <c r="AC1476" s="6" t="s">
        <v>4</v>
      </c>
      <c r="AD1476" s="5">
        <v>20163</v>
      </c>
      <c r="AE1476" s="5" t="s">
        <v>4009</v>
      </c>
      <c r="AF1476" s="5">
        <f>IF(ActividadesCom[[#This Row],[NIVEL 5]]&lt;&gt;0,VLOOKUP(ActividadesCom[[#This Row],[NIVEL 5]],Catálogo!A:B,2,FALSE),"")</f>
        <v>2</v>
      </c>
      <c r="AG1476" s="5">
        <v>1</v>
      </c>
      <c r="AH1476" s="2"/>
    </row>
    <row r="1477" spans="1:34" ht="30" hidden="1" customHeight="1" x14ac:dyDescent="0.25">
      <c r="A1477" s="7">
        <v>16470290</v>
      </c>
      <c r="B1477" s="6" t="str">
        <f>VLOOKUP(ActividadesCom[[#This Row],[NO. DE CONTROL]],'LISTADO ESTUDIANTES'!A:C,2,FALSE)</f>
        <v>FERNANDEZ RAMIREZ JESSICA RAQUEL</v>
      </c>
      <c r="C1477" s="6" t="str">
        <f>VLOOKUP(ActividadesCom[[#This Row],[NO. DE CONTROL]],'LISTADO ESTUDIANTES'!A:C,3,FALSE)</f>
        <v>INGENIERIA EN SISTEMAS COMPUTACIONALES</v>
      </c>
      <c r="D1477" s="5" t="str">
        <f>VLOOKUP(ActividadesCom[[#This Row],[NO. DE CONTROL]],'LISTADO ESTUDIANTES'!A:D,4,FALSE)</f>
        <v>BAJA</v>
      </c>
      <c r="E1477" s="5">
        <f>SUM(ActividadesCom[[#This Row],[CRÉD. 1]],ActividadesCom[[#This Row],[CRÉD. 2]],ActividadesCom[[#This Row],[CRÉD. 3]],ActividadesCom[[#This Row],[CRÉD. 4]],ActividadesCom[[#This Row],[CRÉD. 5]])</f>
        <v>4</v>
      </c>
      <c r="F1477" s="17">
        <f>IF(ActividadesCom[[#This Row],[ÚLTIMO SEMESTRE CON CRÉDITOS]]&gt;0,ROUND(AVERAGE(ActividadesCom[[#This Row],[VALOR NIVEL 5]],ActividadesCom[[#This Row],[VALOR NIVEL 4]],ActividadesCom[[#This Row],[VALOR NIVEL 3]],ActividadesCom[[#This Row],[VALOR NIVEL 2]],ActividadesCom[[#This Row],[VALOR NIVEL 1]]),0),"")</f>
        <v>2</v>
      </c>
      <c r="G1477" s="5" t="str">
        <f>IF(ActividadesCom[[#This Row],[PROMEDIO]]="","",IF(ActividadesCom[[#This Row],[PROMEDIO]]&gt;=4,"EXCELENTE",IF(ActividadesCom[[#This Row],[PROMEDIO]]&gt;=3,"NOTABLE",IF(ActividadesCom[[#This Row],[PROMEDIO]]&gt;=2,"BUENO",IF(ActividadesCom[[#This Row],[PROMEDIO]]=1,"SUFICIENTE","")))))</f>
        <v>BUENO</v>
      </c>
      <c r="H1477" s="5">
        <f>MAX(ActividadesCom[[#This Row],[PERÍODO 1]],ActividadesCom[[#This Row],[PERÍODO 2]],ActividadesCom[[#This Row],[PERÍODO 3]],ActividadesCom[[#This Row],[PERÍODO 4]],ActividadesCom[[#This Row],[PERÍODO 5]])</f>
        <v>20193</v>
      </c>
      <c r="I1477" s="6" t="s">
        <v>943</v>
      </c>
      <c r="J1477" s="5">
        <v>20193</v>
      </c>
      <c r="K1477" s="5" t="s">
        <v>4009</v>
      </c>
      <c r="L1477" s="5">
        <f>IF(ActividadesCom[[#This Row],[NIVEL 1]]&lt;&gt;0,VLOOKUP(ActividadesCom[[#This Row],[NIVEL 1]],Catálogo!A:B,2,FALSE),"")</f>
        <v>2</v>
      </c>
      <c r="M1477" s="5">
        <v>2</v>
      </c>
      <c r="N1477" s="6"/>
      <c r="O1477" s="5"/>
      <c r="P1477" s="5"/>
      <c r="Q1477" s="5" t="str">
        <f>IF(ActividadesCom[[#This Row],[NIVEL 2]]&lt;&gt;0,VLOOKUP(ActividadesCom[[#This Row],[NIVEL 2]],Catálogo!A:B,2,FALSE),"")</f>
        <v/>
      </c>
      <c r="R1477" s="11"/>
      <c r="S1477" s="12"/>
      <c r="T1477" s="11"/>
      <c r="U1477" s="11"/>
      <c r="V1477" s="5" t="str">
        <f>IF(ActividadesCom[[#This Row],[NIVEL 3]]&lt;&gt;0,VLOOKUP(ActividadesCom[[#This Row],[NIVEL 3]],Catálogo!A:B,2,FALSE),"")</f>
        <v/>
      </c>
      <c r="W1477" s="11"/>
      <c r="X1477" s="6" t="s">
        <v>403</v>
      </c>
      <c r="Y1477" s="5">
        <v>20171</v>
      </c>
      <c r="Z1477" s="5" t="s">
        <v>4010</v>
      </c>
      <c r="AA1477" s="5">
        <f>IF(ActividadesCom[[#This Row],[NIVEL 4]]&lt;&gt;0,VLOOKUP(ActividadesCom[[#This Row],[NIVEL 4]],Catálogo!A:B,2,FALSE),"")</f>
        <v>1</v>
      </c>
      <c r="AB1477" s="5">
        <v>1</v>
      </c>
      <c r="AC1477" s="6" t="s">
        <v>81</v>
      </c>
      <c r="AD1477" s="5">
        <v>20163</v>
      </c>
      <c r="AE1477" s="5" t="s">
        <v>4009</v>
      </c>
      <c r="AF1477" s="5">
        <f>IF(ActividadesCom[[#This Row],[NIVEL 5]]&lt;&gt;0,VLOOKUP(ActividadesCom[[#This Row],[NIVEL 5]],Catálogo!A:B,2,FALSE),"")</f>
        <v>2</v>
      </c>
      <c r="AG1477" s="5">
        <v>1</v>
      </c>
      <c r="AH1477" s="2"/>
    </row>
    <row r="1478" spans="1:34" ht="30" hidden="1" customHeight="1" x14ac:dyDescent="0.25">
      <c r="A1478" s="7">
        <v>16470291</v>
      </c>
      <c r="B1478" s="6" t="str">
        <f>VLOOKUP(ActividadesCom[[#This Row],[NO. DE CONTROL]],'LISTADO ESTUDIANTES'!A:C,2,FALSE)</f>
        <v>ESPINOZA GONZALEZ GERARDO ALEXIS</v>
      </c>
      <c r="C1478" s="6" t="str">
        <f>VLOOKUP(ActividadesCom[[#This Row],[NO. DE CONTROL]],'LISTADO ESTUDIANTES'!A:C,3,FALSE)</f>
        <v>INGENIERIA EN GESTION EMPRESARIAL</v>
      </c>
      <c r="D1478" s="5" t="str">
        <f>VLOOKUP(ActividadesCom[[#This Row],[NO. DE CONTROL]],'LISTADO ESTUDIANTES'!A:D,4,FALSE)</f>
        <v>BAJA</v>
      </c>
      <c r="E1478" s="5">
        <f>SUM(ActividadesCom[[#This Row],[CRÉD. 1]],ActividadesCom[[#This Row],[CRÉD. 2]],ActividadesCom[[#This Row],[CRÉD. 3]],ActividadesCom[[#This Row],[CRÉD. 4]],ActividadesCom[[#This Row],[CRÉD. 5]])</f>
        <v>1</v>
      </c>
      <c r="F1478" s="17">
        <f>IF(ActividadesCom[[#This Row],[ÚLTIMO SEMESTRE CON CRÉDITOS]]&gt;0,ROUND(AVERAGE(ActividadesCom[[#This Row],[VALOR NIVEL 5]],ActividadesCom[[#This Row],[VALOR NIVEL 4]],ActividadesCom[[#This Row],[VALOR NIVEL 3]],ActividadesCom[[#This Row],[VALOR NIVEL 2]],ActividadesCom[[#This Row],[VALOR NIVEL 1]]),0),"")</f>
        <v>2</v>
      </c>
      <c r="G1478" s="5" t="str">
        <f>IF(ActividadesCom[[#This Row],[PROMEDIO]]="","",IF(ActividadesCom[[#This Row],[PROMEDIO]]&gt;=4,"EXCELENTE",IF(ActividadesCom[[#This Row],[PROMEDIO]]&gt;=3,"NOTABLE",IF(ActividadesCom[[#This Row],[PROMEDIO]]&gt;=2,"BUENO",IF(ActividadesCom[[#This Row],[PROMEDIO]]=1,"SUFICIENTE","")))))</f>
        <v>BUENO</v>
      </c>
      <c r="H1478" s="5">
        <f>MAX(ActividadesCom[[#This Row],[PERÍODO 1]],ActividadesCom[[#This Row],[PERÍODO 2]],ActividadesCom[[#This Row],[PERÍODO 3]],ActividadesCom[[#This Row],[PERÍODO 4]],ActividadesCom[[#This Row],[PERÍODO 5]])</f>
        <v>20163</v>
      </c>
      <c r="I1478" s="6"/>
      <c r="J1478" s="5"/>
      <c r="K1478" s="5"/>
      <c r="L1478" s="5" t="str">
        <f>IF(ActividadesCom[[#This Row],[NIVEL 1]]&lt;&gt;0,VLOOKUP(ActividadesCom[[#This Row],[NIVEL 1]],Catálogo!A:B,2,FALSE),"")</f>
        <v/>
      </c>
      <c r="M1478" s="5"/>
      <c r="N1478" s="6"/>
      <c r="O1478" s="5"/>
      <c r="P1478" s="5"/>
      <c r="Q1478" s="5" t="str">
        <f>IF(ActividadesCom[[#This Row],[NIVEL 2]]&lt;&gt;0,VLOOKUP(ActividadesCom[[#This Row],[NIVEL 2]],Catálogo!A:B,2,FALSE),"")</f>
        <v/>
      </c>
      <c r="R1478" s="11"/>
      <c r="S1478" s="12"/>
      <c r="T1478" s="11"/>
      <c r="U1478" s="11"/>
      <c r="V1478" s="5" t="str">
        <f>IF(ActividadesCom[[#This Row],[NIVEL 3]]&lt;&gt;0,VLOOKUP(ActividadesCom[[#This Row],[NIVEL 3]],Catálogo!A:B,2,FALSE),"")</f>
        <v/>
      </c>
      <c r="W1478" s="11"/>
      <c r="X1478" s="6"/>
      <c r="Y1478" s="5"/>
      <c r="Z1478" s="5"/>
      <c r="AA1478" s="5" t="str">
        <f>IF(ActividadesCom[[#This Row],[NIVEL 4]]&lt;&gt;0,VLOOKUP(ActividadesCom[[#This Row],[NIVEL 4]],Catálogo!A:B,2,FALSE),"")</f>
        <v/>
      </c>
      <c r="AB1478" s="5"/>
      <c r="AC1478" s="6" t="s">
        <v>55</v>
      </c>
      <c r="AD1478" s="5">
        <v>20163</v>
      </c>
      <c r="AE1478" s="5" t="s">
        <v>4009</v>
      </c>
      <c r="AF1478" s="5">
        <f>IF(ActividadesCom[[#This Row],[NIVEL 5]]&lt;&gt;0,VLOOKUP(ActividadesCom[[#This Row],[NIVEL 5]],Catálogo!A:B,2,FALSE),"")</f>
        <v>2</v>
      </c>
      <c r="AG1478" s="5">
        <v>1</v>
      </c>
      <c r="AH1478" s="2"/>
    </row>
    <row r="1479" spans="1:34" ht="30" hidden="1" customHeight="1" x14ac:dyDescent="0.25">
      <c r="A1479" s="7">
        <v>16470292</v>
      </c>
      <c r="B1479" s="6" t="str">
        <f>VLOOKUP(ActividadesCom[[#This Row],[NO. DE CONTROL]],'LISTADO ESTUDIANTES'!A:C,2,FALSE)</f>
        <v>POOT DZUL CINTHYA DIANEL</v>
      </c>
      <c r="C1479" s="6" t="str">
        <f>VLOOKUP(ActividadesCom[[#This Row],[NO. DE CONTROL]],'LISTADO ESTUDIANTES'!A:C,3,FALSE)</f>
        <v>INGENIERIA EN SISTEMAS COMPUTACIONALES</v>
      </c>
      <c r="D1479" s="5" t="str">
        <f>VLOOKUP(ActividadesCom[[#This Row],[NO. DE CONTROL]],'LISTADO ESTUDIANTES'!A:D,4,FALSE)</f>
        <v>BAJA</v>
      </c>
      <c r="E1479" s="5">
        <f>SUM(ActividadesCom[[#This Row],[CRÉD. 1]],ActividadesCom[[#This Row],[CRÉD. 2]],ActividadesCom[[#This Row],[CRÉD. 3]],ActividadesCom[[#This Row],[CRÉD. 4]],ActividadesCom[[#This Row],[CRÉD. 5]])</f>
        <v>7</v>
      </c>
      <c r="F1479" s="17">
        <f>IF(ActividadesCom[[#This Row],[ÚLTIMO SEMESTRE CON CRÉDITOS]]&gt;0,ROUND(AVERAGE(ActividadesCom[[#This Row],[VALOR NIVEL 5]],ActividadesCom[[#This Row],[VALOR NIVEL 4]],ActividadesCom[[#This Row],[VALOR NIVEL 3]],ActividadesCom[[#This Row],[VALOR NIVEL 2]],ActividadesCom[[#This Row],[VALOR NIVEL 1]]),0),"")</f>
        <v>3</v>
      </c>
      <c r="G1479" s="5" t="str">
        <f>IF(ActividadesCom[[#This Row],[PROMEDIO]]="","",IF(ActividadesCom[[#This Row],[PROMEDIO]]&gt;=4,"EXCELENTE",IF(ActividadesCom[[#This Row],[PROMEDIO]]&gt;=3,"NOTABLE",IF(ActividadesCom[[#This Row],[PROMEDIO]]&gt;=2,"BUENO",IF(ActividadesCom[[#This Row],[PROMEDIO]]=1,"SUFICIENTE","")))))</f>
        <v>NOTABLE</v>
      </c>
      <c r="H1479" s="5">
        <f>MAX(ActividadesCom[[#This Row],[PERÍODO 1]],ActividadesCom[[#This Row],[PERÍODO 2]],ActividadesCom[[#This Row],[PERÍODO 3]],ActividadesCom[[#This Row],[PERÍODO 4]],ActividadesCom[[#This Row],[PERÍODO 5]])</f>
        <v>20203</v>
      </c>
      <c r="I1479" s="6" t="s">
        <v>943</v>
      </c>
      <c r="J1479" s="5">
        <v>20193</v>
      </c>
      <c r="K1479" s="5" t="s">
        <v>4009</v>
      </c>
      <c r="L1479" s="5">
        <f>IF(ActividadesCom[[#This Row],[NIVEL 1]]&lt;&gt;0,VLOOKUP(ActividadesCom[[#This Row],[NIVEL 1]],Catálogo!A:B,2,FALSE),"")</f>
        <v>2</v>
      </c>
      <c r="M1479" s="5">
        <v>2</v>
      </c>
      <c r="N1479" s="6" t="s">
        <v>4035</v>
      </c>
      <c r="O1479" s="5">
        <v>20201</v>
      </c>
      <c r="P1479" s="5" t="s">
        <v>4007</v>
      </c>
      <c r="Q1479" s="5">
        <f>IF(ActividadesCom[[#This Row],[NIVEL 2]]&lt;&gt;0,VLOOKUP(ActividadesCom[[#This Row],[NIVEL 2]],Catálogo!A:B,2,FALSE),"")</f>
        <v>4</v>
      </c>
      <c r="R1479" s="11">
        <v>1</v>
      </c>
      <c r="S1479" s="12" t="s">
        <v>4136</v>
      </c>
      <c r="T1479" s="11">
        <v>20203</v>
      </c>
      <c r="U1479" s="11" t="s">
        <v>4007</v>
      </c>
      <c r="V1479" s="5">
        <f>IF(ActividadesCom[[#This Row],[NIVEL 3]]&lt;&gt;0,VLOOKUP(ActividadesCom[[#This Row],[NIVEL 3]],Catálogo!A:B,2,FALSE),"")</f>
        <v>4</v>
      </c>
      <c r="W1479" s="11">
        <v>2</v>
      </c>
      <c r="X1479" s="6" t="s">
        <v>4140</v>
      </c>
      <c r="Y1479" s="5">
        <v>20203</v>
      </c>
      <c r="Z1479" s="5" t="s">
        <v>4007</v>
      </c>
      <c r="AA1479" s="5">
        <f>IF(ActividadesCom[[#This Row],[NIVEL 4]]&lt;&gt;0,VLOOKUP(ActividadesCom[[#This Row],[NIVEL 4]],Catálogo!A:B,2,FALSE),"")</f>
        <v>4</v>
      </c>
      <c r="AB1479" s="5">
        <v>1</v>
      </c>
      <c r="AC1479" s="6" t="s">
        <v>2</v>
      </c>
      <c r="AD1479" s="5">
        <v>20163</v>
      </c>
      <c r="AE1479" s="5" t="s">
        <v>4009</v>
      </c>
      <c r="AF1479" s="5">
        <f>IF(ActividadesCom[[#This Row],[NIVEL 5]]&lt;&gt;0,VLOOKUP(ActividadesCom[[#This Row],[NIVEL 5]],Catálogo!A:B,2,FALSE),"")</f>
        <v>2</v>
      </c>
      <c r="AG1479" s="5">
        <v>1</v>
      </c>
      <c r="AH1479" s="2"/>
    </row>
    <row r="1480" spans="1:34" ht="30" hidden="1" customHeight="1" x14ac:dyDescent="0.25">
      <c r="A1480" s="7">
        <v>16470293</v>
      </c>
      <c r="B1480" s="6" t="str">
        <f>VLOOKUP(ActividadesCom[[#This Row],[NO. DE CONTROL]],'LISTADO ESTUDIANTES'!A:C,2,FALSE)</f>
        <v>RODRIGUEZ ORTIZ JORGE DAVID</v>
      </c>
      <c r="C1480" s="6" t="str">
        <f>VLOOKUP(ActividadesCom[[#This Row],[NO. DE CONTROL]],'LISTADO ESTUDIANTES'!A:C,3,FALSE)</f>
        <v>INGENIERIA EN SISTEMAS COMPUTACIONALES</v>
      </c>
      <c r="D1480" s="5" t="str">
        <f>VLOOKUP(ActividadesCom[[#This Row],[NO. DE CONTROL]],'LISTADO ESTUDIANTES'!A:D,4,FALSE)</f>
        <v>BAJA</v>
      </c>
      <c r="E1480" s="5">
        <f>SUM(ActividadesCom[[#This Row],[CRÉD. 1]],ActividadesCom[[#This Row],[CRÉD. 2]],ActividadesCom[[#This Row],[CRÉD. 3]],ActividadesCom[[#This Row],[CRÉD. 4]],ActividadesCom[[#This Row],[CRÉD. 5]])</f>
        <v>1</v>
      </c>
      <c r="F1480" s="17">
        <f>IF(ActividadesCom[[#This Row],[ÚLTIMO SEMESTRE CON CRÉDITOS]]&gt;0,ROUND(AVERAGE(ActividadesCom[[#This Row],[VALOR NIVEL 5]],ActividadesCom[[#This Row],[VALOR NIVEL 4]],ActividadesCom[[#This Row],[VALOR NIVEL 3]],ActividadesCom[[#This Row],[VALOR NIVEL 2]],ActividadesCom[[#This Row],[VALOR NIVEL 1]]),0),"")</f>
        <v>2</v>
      </c>
      <c r="G1480" s="5" t="str">
        <f>IF(ActividadesCom[[#This Row],[PROMEDIO]]="","",IF(ActividadesCom[[#This Row],[PROMEDIO]]&gt;=4,"EXCELENTE",IF(ActividadesCom[[#This Row],[PROMEDIO]]&gt;=3,"NOTABLE",IF(ActividadesCom[[#This Row],[PROMEDIO]]&gt;=2,"BUENO",IF(ActividadesCom[[#This Row],[PROMEDIO]]=1,"SUFICIENTE","")))))</f>
        <v>BUENO</v>
      </c>
      <c r="H1480" s="5">
        <f>MAX(ActividadesCom[[#This Row],[PERÍODO 1]],ActividadesCom[[#This Row],[PERÍODO 2]],ActividadesCom[[#This Row],[PERÍODO 3]],ActividadesCom[[#This Row],[PERÍODO 4]],ActividadesCom[[#This Row],[PERÍODO 5]])</f>
        <v>20163</v>
      </c>
      <c r="I1480" s="6"/>
      <c r="J1480" s="5"/>
      <c r="K1480" s="5"/>
      <c r="L1480" s="5" t="str">
        <f>IF(ActividadesCom[[#This Row],[NIVEL 1]]&lt;&gt;0,VLOOKUP(ActividadesCom[[#This Row],[NIVEL 1]],Catálogo!A:B,2,FALSE),"")</f>
        <v/>
      </c>
      <c r="M1480" s="5"/>
      <c r="N1480" s="6"/>
      <c r="O1480" s="5"/>
      <c r="P1480" s="5"/>
      <c r="Q1480" s="5" t="str">
        <f>IF(ActividadesCom[[#This Row],[NIVEL 2]]&lt;&gt;0,VLOOKUP(ActividadesCom[[#This Row],[NIVEL 2]],Catálogo!A:B,2,FALSE),"")</f>
        <v/>
      </c>
      <c r="R1480" s="11"/>
      <c r="S1480" s="12"/>
      <c r="T1480" s="11"/>
      <c r="U1480" s="11"/>
      <c r="V1480" s="5" t="str">
        <f>IF(ActividadesCom[[#This Row],[NIVEL 3]]&lt;&gt;0,VLOOKUP(ActividadesCom[[#This Row],[NIVEL 3]],Catálogo!A:B,2,FALSE),"")</f>
        <v/>
      </c>
      <c r="W1480" s="11"/>
      <c r="X1480" s="6"/>
      <c r="Y1480" s="5"/>
      <c r="Z1480" s="5"/>
      <c r="AA1480" s="5" t="str">
        <f>IF(ActividadesCom[[#This Row],[NIVEL 4]]&lt;&gt;0,VLOOKUP(ActividadesCom[[#This Row],[NIVEL 4]],Catálogo!A:B,2,FALSE),"")</f>
        <v/>
      </c>
      <c r="AB1480" s="5"/>
      <c r="AC1480" s="6" t="s">
        <v>2</v>
      </c>
      <c r="AD1480" s="5">
        <v>20163</v>
      </c>
      <c r="AE1480" s="5" t="s">
        <v>4009</v>
      </c>
      <c r="AF1480" s="5">
        <f>IF(ActividadesCom[[#This Row],[NIVEL 5]]&lt;&gt;0,VLOOKUP(ActividadesCom[[#This Row],[NIVEL 5]],Catálogo!A:B,2,FALSE),"")</f>
        <v>2</v>
      </c>
      <c r="AG1480" s="5">
        <v>1</v>
      </c>
      <c r="AH1480" s="2"/>
    </row>
    <row r="1481" spans="1:34" ht="30" hidden="1" customHeight="1" x14ac:dyDescent="0.25">
      <c r="A1481" s="7">
        <v>16470294</v>
      </c>
      <c r="B1481" s="6" t="str">
        <f>VLOOKUP(ActividadesCom[[#This Row],[NO. DE CONTROL]],'LISTADO ESTUDIANTES'!A:C,2,FALSE)</f>
        <v>HERNANDEZ AGUILAR ARTURO ENRIQUE</v>
      </c>
      <c r="C1481" s="6" t="str">
        <f>VLOOKUP(ActividadesCom[[#This Row],[NO. DE CONTROL]],'LISTADO ESTUDIANTES'!A:C,3,FALSE)</f>
        <v>INGENIERIA EN SISTEMAS COMPUTACIONALES</v>
      </c>
      <c r="D1481" s="5" t="str">
        <f>VLOOKUP(ActividadesCom[[#This Row],[NO. DE CONTROL]],'LISTADO ESTUDIANTES'!A:D,4,FALSE)</f>
        <v>BAJA</v>
      </c>
      <c r="E1481" s="5">
        <f>SUM(ActividadesCom[[#This Row],[CRÉD. 1]],ActividadesCom[[#This Row],[CRÉD. 2]],ActividadesCom[[#This Row],[CRÉD. 3]],ActividadesCom[[#This Row],[CRÉD. 4]],ActividadesCom[[#This Row],[CRÉD. 5]])</f>
        <v>1</v>
      </c>
      <c r="F1481" s="17">
        <f>IF(ActividadesCom[[#This Row],[ÚLTIMO SEMESTRE CON CRÉDITOS]]&gt;0,ROUND(AVERAGE(ActividadesCom[[#This Row],[VALOR NIVEL 5]],ActividadesCom[[#This Row],[VALOR NIVEL 4]],ActividadesCom[[#This Row],[VALOR NIVEL 3]],ActividadesCom[[#This Row],[VALOR NIVEL 2]],ActividadesCom[[#This Row],[VALOR NIVEL 1]]),0),"")</f>
        <v>2</v>
      </c>
      <c r="G1481" s="5" t="str">
        <f>IF(ActividadesCom[[#This Row],[PROMEDIO]]="","",IF(ActividadesCom[[#This Row],[PROMEDIO]]&gt;=4,"EXCELENTE",IF(ActividadesCom[[#This Row],[PROMEDIO]]&gt;=3,"NOTABLE",IF(ActividadesCom[[#This Row],[PROMEDIO]]&gt;=2,"BUENO",IF(ActividadesCom[[#This Row],[PROMEDIO]]=1,"SUFICIENTE","")))))</f>
        <v>BUENO</v>
      </c>
      <c r="H1481" s="5">
        <f>MAX(ActividadesCom[[#This Row],[PERÍODO 1]],ActividadesCom[[#This Row],[PERÍODO 2]],ActividadesCom[[#This Row],[PERÍODO 3]],ActividadesCom[[#This Row],[PERÍODO 4]],ActividadesCom[[#This Row],[PERÍODO 5]])</f>
        <v>20163</v>
      </c>
      <c r="I1481" s="6"/>
      <c r="J1481" s="5"/>
      <c r="K1481" s="5"/>
      <c r="L1481" s="5" t="str">
        <f>IF(ActividadesCom[[#This Row],[NIVEL 1]]&lt;&gt;0,VLOOKUP(ActividadesCom[[#This Row],[NIVEL 1]],Catálogo!A:B,2,FALSE),"")</f>
        <v/>
      </c>
      <c r="M1481" s="5"/>
      <c r="N1481" s="6"/>
      <c r="O1481" s="5"/>
      <c r="P1481" s="5"/>
      <c r="Q1481" s="5" t="str">
        <f>IF(ActividadesCom[[#This Row],[NIVEL 2]]&lt;&gt;0,VLOOKUP(ActividadesCom[[#This Row],[NIVEL 2]],Catálogo!A:B,2,FALSE),"")</f>
        <v/>
      </c>
      <c r="R1481" s="11"/>
      <c r="S1481" s="12"/>
      <c r="T1481" s="11"/>
      <c r="U1481" s="11"/>
      <c r="V1481" s="5" t="str">
        <f>IF(ActividadesCom[[#This Row],[NIVEL 3]]&lt;&gt;0,VLOOKUP(ActividadesCom[[#This Row],[NIVEL 3]],Catálogo!A:B,2,FALSE),"")</f>
        <v/>
      </c>
      <c r="W1481" s="11"/>
      <c r="X1481" s="6"/>
      <c r="Y1481" s="5"/>
      <c r="Z1481" s="5"/>
      <c r="AA1481" s="5" t="str">
        <f>IF(ActividadesCom[[#This Row],[NIVEL 4]]&lt;&gt;0,VLOOKUP(ActividadesCom[[#This Row],[NIVEL 4]],Catálogo!A:B,2,FALSE),"")</f>
        <v/>
      </c>
      <c r="AB1481" s="5"/>
      <c r="AC1481" s="6" t="s">
        <v>116</v>
      </c>
      <c r="AD1481" s="5">
        <v>20163</v>
      </c>
      <c r="AE1481" s="5" t="s">
        <v>4009</v>
      </c>
      <c r="AF1481" s="5">
        <f>IF(ActividadesCom[[#This Row],[NIVEL 5]]&lt;&gt;0,VLOOKUP(ActividadesCom[[#This Row],[NIVEL 5]],Catálogo!A:B,2,FALSE),"")</f>
        <v>2</v>
      </c>
      <c r="AG1481" s="5">
        <v>1</v>
      </c>
      <c r="AH1481" s="2"/>
    </row>
    <row r="1482" spans="1:34" ht="30" hidden="1" customHeight="1" x14ac:dyDescent="0.25">
      <c r="A1482" s="7">
        <v>16470295</v>
      </c>
      <c r="B1482" s="6" t="str">
        <f>VLOOKUP(ActividadesCom[[#This Row],[NO. DE CONTROL]],'LISTADO ESTUDIANTES'!A:C,2,FALSE)</f>
        <v>SUAREZ AMENDOLA ALEJANDRO DE JESUS</v>
      </c>
      <c r="C1482" s="6" t="str">
        <f>VLOOKUP(ActividadesCom[[#This Row],[NO. DE CONTROL]],'LISTADO ESTUDIANTES'!A:C,3,FALSE)</f>
        <v>INGENIERIA EN SISTEMAS COMPUTACIONALES</v>
      </c>
      <c r="D1482" s="5" t="str">
        <f>VLOOKUP(ActividadesCom[[#This Row],[NO. DE CONTROL]],'LISTADO ESTUDIANTES'!A:D,4,FALSE)</f>
        <v>BAJA</v>
      </c>
      <c r="E1482" s="5">
        <f>SUM(ActividadesCom[[#This Row],[CRÉD. 1]],ActividadesCom[[#This Row],[CRÉD. 2]],ActividadesCom[[#This Row],[CRÉD. 3]],ActividadesCom[[#This Row],[CRÉD. 4]],ActividadesCom[[#This Row],[CRÉD. 5]])</f>
        <v>0</v>
      </c>
      <c r="F1482" s="17" t="str">
        <f>IF(ActividadesCom[[#This Row],[ÚLTIMO SEMESTRE CON CRÉDITOS]]&gt;0,ROUND(AVERAGE(ActividadesCom[[#This Row],[VALOR NIVEL 5]],ActividadesCom[[#This Row],[VALOR NIVEL 4]],ActividadesCom[[#This Row],[VALOR NIVEL 3]],ActividadesCom[[#This Row],[VALOR NIVEL 2]],ActividadesCom[[#This Row],[VALOR NIVEL 1]]),0),"")</f>
        <v/>
      </c>
      <c r="G1482" s="5" t="str">
        <f>IF(ActividadesCom[[#This Row],[PROMEDIO]]="","",IF(ActividadesCom[[#This Row],[PROMEDIO]]&gt;=4,"EXCELENTE",IF(ActividadesCom[[#This Row],[PROMEDIO]]&gt;=3,"NOTABLE",IF(ActividadesCom[[#This Row],[PROMEDIO]]&gt;=2,"BUENO",IF(ActividadesCom[[#This Row],[PROMEDIO]]=1,"SUFICIENTE","")))))</f>
        <v/>
      </c>
      <c r="H1482" s="5">
        <f>MAX(ActividadesCom[[#This Row],[PERÍODO 1]],ActividadesCom[[#This Row],[PERÍODO 2]],ActividadesCom[[#This Row],[PERÍODO 3]],ActividadesCom[[#This Row],[PERÍODO 4]],ActividadesCom[[#This Row],[PERÍODO 5]])</f>
        <v>0</v>
      </c>
      <c r="I1482" s="6"/>
      <c r="J1482" s="5"/>
      <c r="K1482" s="5"/>
      <c r="L1482" s="5" t="str">
        <f>IF(ActividadesCom[[#This Row],[NIVEL 1]]&lt;&gt;0,VLOOKUP(ActividadesCom[[#This Row],[NIVEL 1]],Catálogo!A:B,2,FALSE),"")</f>
        <v/>
      </c>
      <c r="M1482" s="5"/>
      <c r="N1482" s="6"/>
      <c r="O1482" s="5"/>
      <c r="P1482" s="5"/>
      <c r="Q1482" s="5" t="str">
        <f>IF(ActividadesCom[[#This Row],[NIVEL 2]]&lt;&gt;0,VLOOKUP(ActividadesCom[[#This Row],[NIVEL 2]],Catálogo!A:B,2,FALSE),"")</f>
        <v/>
      </c>
      <c r="R1482" s="11"/>
      <c r="S1482" s="12"/>
      <c r="T1482" s="11"/>
      <c r="U1482" s="11"/>
      <c r="V1482" s="5" t="str">
        <f>IF(ActividadesCom[[#This Row],[NIVEL 3]]&lt;&gt;0,VLOOKUP(ActividadesCom[[#This Row],[NIVEL 3]],Catálogo!A:B,2,FALSE),"")</f>
        <v/>
      </c>
      <c r="W1482" s="11"/>
      <c r="X1482" s="6"/>
      <c r="Y1482" s="5"/>
      <c r="Z1482" s="5"/>
      <c r="AA1482" s="5" t="str">
        <f>IF(ActividadesCom[[#This Row],[NIVEL 4]]&lt;&gt;0,VLOOKUP(ActividadesCom[[#This Row],[NIVEL 4]],Catálogo!A:B,2,FALSE),"")</f>
        <v/>
      </c>
      <c r="AB1482" s="5"/>
      <c r="AC1482" s="6"/>
      <c r="AD1482" s="5"/>
      <c r="AE1482" s="5"/>
      <c r="AF1482" s="5" t="str">
        <f>IF(ActividadesCom[[#This Row],[NIVEL 5]]&lt;&gt;0,VLOOKUP(ActividadesCom[[#This Row],[NIVEL 5]],Catálogo!A:B,2,FALSE),"")</f>
        <v/>
      </c>
      <c r="AG1482" s="5"/>
      <c r="AH1482" s="2"/>
    </row>
    <row r="1483" spans="1:34" ht="30" hidden="1" customHeight="1" x14ac:dyDescent="0.25">
      <c r="A1483" s="7">
        <v>16470296</v>
      </c>
      <c r="B1483" s="6" t="str">
        <f>VLOOKUP(ActividadesCom[[#This Row],[NO. DE CONTROL]],'LISTADO ESTUDIANTES'!A:C,2,FALSE)</f>
        <v>LOPEZ UCAN JONATHAN EDILBERTO</v>
      </c>
      <c r="C1483" s="6" t="str">
        <f>VLOOKUP(ActividadesCom[[#This Row],[NO. DE CONTROL]],'LISTADO ESTUDIANTES'!A:C,3,FALSE)</f>
        <v>INGENIERIA EN SISTEMAS COMPUTACIONALES</v>
      </c>
      <c r="D1483" s="5" t="str">
        <f>VLOOKUP(ActividadesCom[[#This Row],[NO. DE CONTROL]],'LISTADO ESTUDIANTES'!A:D,4,FALSE)</f>
        <v>BAJA</v>
      </c>
      <c r="E1483" s="5">
        <f>SUM(ActividadesCom[[#This Row],[CRÉD. 1]],ActividadesCom[[#This Row],[CRÉD. 2]],ActividadesCom[[#This Row],[CRÉD. 3]],ActividadesCom[[#This Row],[CRÉD. 4]],ActividadesCom[[#This Row],[CRÉD. 5]])</f>
        <v>0</v>
      </c>
      <c r="F1483" s="17" t="str">
        <f>IF(ActividadesCom[[#This Row],[ÚLTIMO SEMESTRE CON CRÉDITOS]]&gt;0,ROUND(AVERAGE(ActividadesCom[[#This Row],[VALOR NIVEL 5]],ActividadesCom[[#This Row],[VALOR NIVEL 4]],ActividadesCom[[#This Row],[VALOR NIVEL 3]],ActividadesCom[[#This Row],[VALOR NIVEL 2]],ActividadesCom[[#This Row],[VALOR NIVEL 1]]),0),"")</f>
        <v/>
      </c>
      <c r="G1483" s="5" t="str">
        <f>IF(ActividadesCom[[#This Row],[PROMEDIO]]="","",IF(ActividadesCom[[#This Row],[PROMEDIO]]&gt;=4,"EXCELENTE",IF(ActividadesCom[[#This Row],[PROMEDIO]]&gt;=3,"NOTABLE",IF(ActividadesCom[[#This Row],[PROMEDIO]]&gt;=2,"BUENO",IF(ActividadesCom[[#This Row],[PROMEDIO]]=1,"SUFICIENTE","")))))</f>
        <v/>
      </c>
      <c r="H1483" s="5">
        <f>MAX(ActividadesCom[[#This Row],[PERÍODO 1]],ActividadesCom[[#This Row],[PERÍODO 2]],ActividadesCom[[#This Row],[PERÍODO 3]],ActividadesCom[[#This Row],[PERÍODO 4]],ActividadesCom[[#This Row],[PERÍODO 5]])</f>
        <v>0</v>
      </c>
      <c r="I1483" s="6"/>
      <c r="J1483" s="5"/>
      <c r="K1483" s="5"/>
      <c r="L1483" s="5" t="str">
        <f>IF(ActividadesCom[[#This Row],[NIVEL 1]]&lt;&gt;0,VLOOKUP(ActividadesCom[[#This Row],[NIVEL 1]],Catálogo!A:B,2,FALSE),"")</f>
        <v/>
      </c>
      <c r="M1483" s="5"/>
      <c r="N1483" s="6"/>
      <c r="O1483" s="5"/>
      <c r="P1483" s="5"/>
      <c r="Q1483" s="5" t="str">
        <f>IF(ActividadesCom[[#This Row],[NIVEL 2]]&lt;&gt;0,VLOOKUP(ActividadesCom[[#This Row],[NIVEL 2]],Catálogo!A:B,2,FALSE),"")</f>
        <v/>
      </c>
      <c r="R1483" s="11"/>
      <c r="S1483" s="12"/>
      <c r="T1483" s="11"/>
      <c r="U1483" s="11"/>
      <c r="V1483" s="5" t="str">
        <f>IF(ActividadesCom[[#This Row],[NIVEL 3]]&lt;&gt;0,VLOOKUP(ActividadesCom[[#This Row],[NIVEL 3]],Catálogo!A:B,2,FALSE),"")</f>
        <v/>
      </c>
      <c r="W1483" s="11"/>
      <c r="X1483" s="6"/>
      <c r="Y1483" s="5"/>
      <c r="Z1483" s="5"/>
      <c r="AA1483" s="5" t="str">
        <f>IF(ActividadesCom[[#This Row],[NIVEL 4]]&lt;&gt;0,VLOOKUP(ActividadesCom[[#This Row],[NIVEL 4]],Catálogo!A:B,2,FALSE),"")</f>
        <v/>
      </c>
      <c r="AB1483" s="5"/>
      <c r="AC1483" s="6"/>
      <c r="AD1483" s="5"/>
      <c r="AE1483" s="5"/>
      <c r="AF1483" s="5" t="str">
        <f>IF(ActividadesCom[[#This Row],[NIVEL 5]]&lt;&gt;0,VLOOKUP(ActividadesCom[[#This Row],[NIVEL 5]],Catálogo!A:B,2,FALSE),"")</f>
        <v/>
      </c>
      <c r="AG1483" s="5"/>
      <c r="AH1483" s="2"/>
    </row>
    <row r="1484" spans="1:34" ht="30" hidden="1" customHeight="1" x14ac:dyDescent="0.25">
      <c r="A1484" s="7">
        <v>16470297</v>
      </c>
      <c r="B1484" s="6" t="str">
        <f>VLOOKUP(ActividadesCom[[#This Row],[NO. DE CONTROL]],'LISTADO ESTUDIANTES'!A:C,2,FALSE)</f>
        <v>VALLADARES HERNANDEZ LUIS JESUS</v>
      </c>
      <c r="C1484" s="6" t="str">
        <f>VLOOKUP(ActividadesCom[[#This Row],[NO. DE CONTROL]],'LISTADO ESTUDIANTES'!A:C,3,FALSE)</f>
        <v>INGENIERIA MECANICA</v>
      </c>
      <c r="D1484" s="5" t="str">
        <f>VLOOKUP(ActividadesCom[[#This Row],[NO. DE CONTROL]],'LISTADO ESTUDIANTES'!A:D,4,FALSE)</f>
        <v>BAJA</v>
      </c>
      <c r="E1484" s="5">
        <f>SUM(ActividadesCom[[#This Row],[CRÉD. 1]],ActividadesCom[[#This Row],[CRÉD. 2]],ActividadesCom[[#This Row],[CRÉD. 3]],ActividadesCom[[#This Row],[CRÉD. 4]],ActividadesCom[[#This Row],[CRÉD. 5]])</f>
        <v>0</v>
      </c>
      <c r="F1484" s="17" t="str">
        <f>IF(ActividadesCom[[#This Row],[ÚLTIMO SEMESTRE CON CRÉDITOS]]&gt;0,ROUND(AVERAGE(ActividadesCom[[#This Row],[VALOR NIVEL 5]],ActividadesCom[[#This Row],[VALOR NIVEL 4]],ActividadesCom[[#This Row],[VALOR NIVEL 3]],ActividadesCom[[#This Row],[VALOR NIVEL 2]],ActividadesCom[[#This Row],[VALOR NIVEL 1]]),0),"")</f>
        <v/>
      </c>
      <c r="G1484" s="5" t="str">
        <f>IF(ActividadesCom[[#This Row],[PROMEDIO]]="","",IF(ActividadesCom[[#This Row],[PROMEDIO]]&gt;=4,"EXCELENTE",IF(ActividadesCom[[#This Row],[PROMEDIO]]&gt;=3,"NOTABLE",IF(ActividadesCom[[#This Row],[PROMEDIO]]&gt;=2,"BUENO",IF(ActividadesCom[[#This Row],[PROMEDIO]]=1,"SUFICIENTE","")))))</f>
        <v/>
      </c>
      <c r="H1484" s="5">
        <f>MAX(ActividadesCom[[#This Row],[PERÍODO 1]],ActividadesCom[[#This Row],[PERÍODO 2]],ActividadesCom[[#This Row],[PERÍODO 3]],ActividadesCom[[#This Row],[PERÍODO 4]],ActividadesCom[[#This Row],[PERÍODO 5]])</f>
        <v>0</v>
      </c>
      <c r="I1484" s="6"/>
      <c r="J1484" s="5"/>
      <c r="K1484" s="5"/>
      <c r="L1484" s="5" t="str">
        <f>IF(ActividadesCom[[#This Row],[NIVEL 1]]&lt;&gt;0,VLOOKUP(ActividadesCom[[#This Row],[NIVEL 1]],Catálogo!A:B,2,FALSE),"")</f>
        <v/>
      </c>
      <c r="M1484" s="5"/>
      <c r="N1484" s="6"/>
      <c r="O1484" s="5"/>
      <c r="P1484" s="5"/>
      <c r="Q1484" s="5" t="str">
        <f>IF(ActividadesCom[[#This Row],[NIVEL 2]]&lt;&gt;0,VLOOKUP(ActividadesCom[[#This Row],[NIVEL 2]],Catálogo!A:B,2,FALSE),"")</f>
        <v/>
      </c>
      <c r="R1484" s="11"/>
      <c r="S1484" s="12"/>
      <c r="T1484" s="11"/>
      <c r="U1484" s="11"/>
      <c r="V1484" s="5" t="str">
        <f>IF(ActividadesCom[[#This Row],[NIVEL 3]]&lt;&gt;0,VLOOKUP(ActividadesCom[[#This Row],[NIVEL 3]],Catálogo!A:B,2,FALSE),"")</f>
        <v/>
      </c>
      <c r="W1484" s="11"/>
      <c r="X1484" s="6"/>
      <c r="Y1484" s="5"/>
      <c r="Z1484" s="5"/>
      <c r="AA1484" s="5" t="str">
        <f>IF(ActividadesCom[[#This Row],[NIVEL 4]]&lt;&gt;0,VLOOKUP(ActividadesCom[[#This Row],[NIVEL 4]],Catálogo!A:B,2,FALSE),"")</f>
        <v/>
      </c>
      <c r="AB1484" s="5"/>
      <c r="AC1484" s="6"/>
      <c r="AD1484" s="5"/>
      <c r="AE1484" s="5"/>
      <c r="AF1484" s="5" t="str">
        <f>IF(ActividadesCom[[#This Row],[NIVEL 5]]&lt;&gt;0,VLOOKUP(ActividadesCom[[#This Row],[NIVEL 5]],Catálogo!A:B,2,FALSE),"")</f>
        <v/>
      </c>
      <c r="AG1484" s="5"/>
      <c r="AH1484" s="2"/>
    </row>
    <row r="1485" spans="1:34" ht="30" hidden="1" customHeight="1" x14ac:dyDescent="0.25">
      <c r="A1485" s="7">
        <v>16470298</v>
      </c>
      <c r="B1485" s="6" t="str">
        <f>VLOOKUP(ActividadesCom[[#This Row],[NO. DE CONTROL]],'LISTADO ESTUDIANTES'!A:C,2,FALSE)</f>
        <v>NOBLE PERDOMO CARLOS ARTURO</v>
      </c>
      <c r="C1485" s="6" t="str">
        <f>VLOOKUP(ActividadesCom[[#This Row],[NO. DE CONTROL]],'LISTADO ESTUDIANTES'!A:C,3,FALSE)</f>
        <v>INGENIERIA MECANICA</v>
      </c>
      <c r="D1485" s="5" t="str">
        <f>VLOOKUP(ActividadesCom[[#This Row],[NO. DE CONTROL]],'LISTADO ESTUDIANTES'!A:D,4,FALSE)</f>
        <v>BAJA</v>
      </c>
      <c r="E1485" s="5">
        <f>SUM(ActividadesCom[[#This Row],[CRÉD. 1]],ActividadesCom[[#This Row],[CRÉD. 2]],ActividadesCom[[#This Row],[CRÉD. 3]],ActividadesCom[[#This Row],[CRÉD. 4]],ActividadesCom[[#This Row],[CRÉD. 5]])</f>
        <v>3</v>
      </c>
      <c r="F1485" s="17">
        <f>IF(ActividadesCom[[#This Row],[ÚLTIMO SEMESTRE CON CRÉDITOS]]&gt;0,ROUND(AVERAGE(ActividadesCom[[#This Row],[VALOR NIVEL 5]],ActividadesCom[[#This Row],[VALOR NIVEL 4]],ActividadesCom[[#This Row],[VALOR NIVEL 3]],ActividadesCom[[#This Row],[VALOR NIVEL 2]],ActividadesCom[[#This Row],[VALOR NIVEL 1]]),0),"")</f>
        <v>2</v>
      </c>
      <c r="G1485" s="5" t="str">
        <f>IF(ActividadesCom[[#This Row],[PROMEDIO]]="","",IF(ActividadesCom[[#This Row],[PROMEDIO]]&gt;=4,"EXCELENTE",IF(ActividadesCom[[#This Row],[PROMEDIO]]&gt;=3,"NOTABLE",IF(ActividadesCom[[#This Row],[PROMEDIO]]&gt;=2,"BUENO",IF(ActividadesCom[[#This Row],[PROMEDIO]]=1,"SUFICIENTE","")))))</f>
        <v>BUENO</v>
      </c>
      <c r="H1485" s="5">
        <f>MAX(ActividadesCom[[#This Row],[PERÍODO 1]],ActividadesCom[[#This Row],[PERÍODO 2]],ActividadesCom[[#This Row],[PERÍODO 3]],ActividadesCom[[#This Row],[PERÍODO 4]],ActividadesCom[[#This Row],[PERÍODO 5]])</f>
        <v>20181</v>
      </c>
      <c r="I1485" s="6" t="s">
        <v>600</v>
      </c>
      <c r="J1485" s="5">
        <v>20181</v>
      </c>
      <c r="K1485" s="5" t="s">
        <v>4009</v>
      </c>
      <c r="L1485" s="5">
        <f>IF(ActividadesCom[[#This Row],[NIVEL 1]]&lt;&gt;0,VLOOKUP(ActividadesCom[[#This Row],[NIVEL 1]],Catálogo!A:B,2,FALSE),"")</f>
        <v>2</v>
      </c>
      <c r="M1485" s="5">
        <v>1</v>
      </c>
      <c r="N1485" s="6"/>
      <c r="O1485" s="5"/>
      <c r="P1485" s="5"/>
      <c r="Q1485" s="5" t="str">
        <f>IF(ActividadesCom[[#This Row],[NIVEL 2]]&lt;&gt;0,VLOOKUP(ActividadesCom[[#This Row],[NIVEL 2]],Catálogo!A:B,2,FALSE),"")</f>
        <v/>
      </c>
      <c r="R1485" s="11"/>
      <c r="S1485" s="12"/>
      <c r="T1485" s="11"/>
      <c r="U1485" s="11"/>
      <c r="V1485" s="5" t="str">
        <f>IF(ActividadesCom[[#This Row],[NIVEL 3]]&lt;&gt;0,VLOOKUP(ActividadesCom[[#This Row],[NIVEL 3]],Catálogo!A:B,2,FALSE),"")</f>
        <v/>
      </c>
      <c r="W1485" s="11"/>
      <c r="X1485" s="6" t="s">
        <v>5</v>
      </c>
      <c r="Y1485" s="5">
        <v>20171</v>
      </c>
      <c r="Z1485" s="5" t="s">
        <v>4009</v>
      </c>
      <c r="AA1485" s="5">
        <f>IF(ActividadesCom[[#This Row],[NIVEL 4]]&lt;&gt;0,VLOOKUP(ActividadesCom[[#This Row],[NIVEL 4]],Catálogo!A:B,2,FALSE),"")</f>
        <v>2</v>
      </c>
      <c r="AB1485" s="5">
        <v>1</v>
      </c>
      <c r="AC1485" s="6" t="s">
        <v>4</v>
      </c>
      <c r="AD1485" s="5">
        <v>20163</v>
      </c>
      <c r="AE1485" s="5" t="s">
        <v>4009</v>
      </c>
      <c r="AF1485" s="5">
        <f>IF(ActividadesCom[[#This Row],[NIVEL 5]]&lt;&gt;0,VLOOKUP(ActividadesCom[[#This Row],[NIVEL 5]],Catálogo!A:B,2,FALSE),"")</f>
        <v>2</v>
      </c>
      <c r="AG1485" s="5">
        <v>1</v>
      </c>
      <c r="AH1485" s="2"/>
    </row>
    <row r="1486" spans="1:34" ht="30" hidden="1" customHeight="1" x14ac:dyDescent="0.25">
      <c r="A1486" s="7">
        <v>16470299</v>
      </c>
      <c r="B1486" s="6" t="str">
        <f>VLOOKUP(ActividadesCom[[#This Row],[NO. DE CONTROL]],'LISTADO ESTUDIANTES'!A:C,2,FALSE)</f>
        <v>ESPAÑA CACH JESUS CARLOS AARON</v>
      </c>
      <c r="C1486" s="6" t="str">
        <f>VLOOKUP(ActividadesCom[[#This Row],[NO. DE CONTROL]],'LISTADO ESTUDIANTES'!A:C,3,FALSE)</f>
        <v>INGENIERIA MECANICA</v>
      </c>
      <c r="D1486" s="5" t="str">
        <f>VLOOKUP(ActividadesCom[[#This Row],[NO. DE CONTROL]],'LISTADO ESTUDIANTES'!A:D,4,FALSE)</f>
        <v>BAJA</v>
      </c>
      <c r="E1486" s="5">
        <f>SUM(ActividadesCom[[#This Row],[CRÉD. 1]],ActividadesCom[[#This Row],[CRÉD. 2]],ActividadesCom[[#This Row],[CRÉD. 3]],ActividadesCom[[#This Row],[CRÉD. 4]],ActividadesCom[[#This Row],[CRÉD. 5]])</f>
        <v>1</v>
      </c>
      <c r="F1486" s="17">
        <f>IF(ActividadesCom[[#This Row],[ÚLTIMO SEMESTRE CON CRÉDITOS]]&gt;0,ROUND(AVERAGE(ActividadesCom[[#This Row],[VALOR NIVEL 5]],ActividadesCom[[#This Row],[VALOR NIVEL 4]],ActividadesCom[[#This Row],[VALOR NIVEL 3]],ActividadesCom[[#This Row],[VALOR NIVEL 2]],ActividadesCom[[#This Row],[VALOR NIVEL 1]]),0),"")</f>
        <v>2</v>
      </c>
      <c r="G1486" s="5" t="str">
        <f>IF(ActividadesCom[[#This Row],[PROMEDIO]]="","",IF(ActividadesCom[[#This Row],[PROMEDIO]]&gt;=4,"EXCELENTE",IF(ActividadesCom[[#This Row],[PROMEDIO]]&gt;=3,"NOTABLE",IF(ActividadesCom[[#This Row],[PROMEDIO]]&gt;=2,"BUENO",IF(ActividadesCom[[#This Row],[PROMEDIO]]=1,"SUFICIENTE","")))))</f>
        <v>BUENO</v>
      </c>
      <c r="H1486" s="5">
        <f>MAX(ActividadesCom[[#This Row],[PERÍODO 1]],ActividadesCom[[#This Row],[PERÍODO 2]],ActividadesCom[[#This Row],[PERÍODO 3]],ActividadesCom[[#This Row],[PERÍODO 4]],ActividadesCom[[#This Row],[PERÍODO 5]])</f>
        <v>20163</v>
      </c>
      <c r="I1486" s="6"/>
      <c r="J1486" s="5"/>
      <c r="K1486" s="5"/>
      <c r="L1486" s="5" t="str">
        <f>IF(ActividadesCom[[#This Row],[NIVEL 1]]&lt;&gt;0,VLOOKUP(ActividadesCom[[#This Row],[NIVEL 1]],Catálogo!A:B,2,FALSE),"")</f>
        <v/>
      </c>
      <c r="M1486" s="5"/>
      <c r="N1486" s="6"/>
      <c r="O1486" s="5"/>
      <c r="P1486" s="5"/>
      <c r="Q1486" s="5" t="str">
        <f>IF(ActividadesCom[[#This Row],[NIVEL 2]]&lt;&gt;0,VLOOKUP(ActividadesCom[[#This Row],[NIVEL 2]],Catálogo!A:B,2,FALSE),"")</f>
        <v/>
      </c>
      <c r="R1486" s="11"/>
      <c r="S1486" s="12"/>
      <c r="T1486" s="11"/>
      <c r="U1486" s="11"/>
      <c r="V1486" s="5" t="str">
        <f>IF(ActividadesCom[[#This Row],[NIVEL 3]]&lt;&gt;0,VLOOKUP(ActividadesCom[[#This Row],[NIVEL 3]],Catálogo!A:B,2,FALSE),"")</f>
        <v/>
      </c>
      <c r="W1486" s="11"/>
      <c r="X1486" s="6"/>
      <c r="Y1486" s="5"/>
      <c r="Z1486" s="5"/>
      <c r="AA1486" s="5" t="str">
        <f>IF(ActividadesCom[[#This Row],[NIVEL 4]]&lt;&gt;0,VLOOKUP(ActividadesCom[[#This Row],[NIVEL 4]],Catálogo!A:B,2,FALSE),"")</f>
        <v/>
      </c>
      <c r="AB1486" s="5"/>
      <c r="AC1486" s="6" t="s">
        <v>116</v>
      </c>
      <c r="AD1486" s="5">
        <v>20163</v>
      </c>
      <c r="AE1486" s="5" t="s">
        <v>4009</v>
      </c>
      <c r="AF1486" s="5">
        <f>IF(ActividadesCom[[#This Row],[NIVEL 5]]&lt;&gt;0,VLOOKUP(ActividadesCom[[#This Row],[NIVEL 5]],Catálogo!A:B,2,FALSE),"")</f>
        <v>2</v>
      </c>
      <c r="AG1486" s="5">
        <v>1</v>
      </c>
      <c r="AH1486" s="2"/>
    </row>
    <row r="1487" spans="1:34" ht="30" hidden="1" customHeight="1" x14ac:dyDescent="0.25">
      <c r="A1487" s="7">
        <v>16470300</v>
      </c>
      <c r="B1487" s="6" t="str">
        <f>VLOOKUP(ActividadesCom[[#This Row],[NO. DE CONTROL]],'LISTADO ESTUDIANTES'!A:C,2,FALSE)</f>
        <v>OCAÑA ANGEL INGRID</v>
      </c>
      <c r="C1487" s="6" t="str">
        <f>VLOOKUP(ActividadesCom[[#This Row],[NO. DE CONTROL]],'LISTADO ESTUDIANTES'!A:C,3,FALSE)</f>
        <v>INGENIERIA EN SISTEMAS COMPUTACIONALES</v>
      </c>
      <c r="D1487" s="5" t="str">
        <f>VLOOKUP(ActividadesCom[[#This Row],[NO. DE CONTROL]],'LISTADO ESTUDIANTES'!A:D,4,FALSE)</f>
        <v>BAJA</v>
      </c>
      <c r="E1487" s="5">
        <f>SUM(ActividadesCom[[#This Row],[CRÉD. 1]],ActividadesCom[[#This Row],[CRÉD. 2]],ActividadesCom[[#This Row],[CRÉD. 3]],ActividadesCom[[#This Row],[CRÉD. 4]],ActividadesCom[[#This Row],[CRÉD. 5]])</f>
        <v>5</v>
      </c>
      <c r="F1487" s="17">
        <f>IF(ActividadesCom[[#This Row],[ÚLTIMO SEMESTRE CON CRÉDITOS]]&gt;0,ROUND(AVERAGE(ActividadesCom[[#This Row],[VALOR NIVEL 5]],ActividadesCom[[#This Row],[VALOR NIVEL 4]],ActividadesCom[[#This Row],[VALOR NIVEL 3]],ActividadesCom[[#This Row],[VALOR NIVEL 2]],ActividadesCom[[#This Row],[VALOR NIVEL 1]]),0),"")</f>
        <v>3</v>
      </c>
      <c r="G1487" s="5" t="str">
        <f>IF(ActividadesCom[[#This Row],[PROMEDIO]]="","",IF(ActividadesCom[[#This Row],[PROMEDIO]]&gt;=4,"EXCELENTE",IF(ActividadesCom[[#This Row],[PROMEDIO]]&gt;=3,"NOTABLE",IF(ActividadesCom[[#This Row],[PROMEDIO]]&gt;=2,"BUENO",IF(ActividadesCom[[#This Row],[PROMEDIO]]=1,"SUFICIENTE","")))))</f>
        <v>NOTABLE</v>
      </c>
      <c r="H1487" s="5">
        <f>MAX(ActividadesCom[[#This Row],[PERÍODO 1]],ActividadesCom[[#This Row],[PERÍODO 2]],ActividadesCom[[#This Row],[PERÍODO 3]],ActividadesCom[[#This Row],[PERÍODO 4]],ActividadesCom[[#This Row],[PERÍODO 5]])</f>
        <v>20203</v>
      </c>
      <c r="I1487" s="6" t="s">
        <v>918</v>
      </c>
      <c r="J1487" s="5">
        <v>20191</v>
      </c>
      <c r="K1487" s="5" t="s">
        <v>4009</v>
      </c>
      <c r="L1487" s="5">
        <f>IF(ActividadesCom[[#This Row],[NIVEL 1]]&lt;&gt;0,VLOOKUP(ActividadesCom[[#This Row],[NIVEL 1]],Catálogo!A:B,2,FALSE),"")</f>
        <v>2</v>
      </c>
      <c r="M1487" s="5">
        <v>1</v>
      </c>
      <c r="N1487" s="6" t="s">
        <v>4124</v>
      </c>
      <c r="O1487" s="5">
        <v>20203</v>
      </c>
      <c r="P1487" s="5" t="s">
        <v>4009</v>
      </c>
      <c r="Q1487" s="5">
        <f>IF(ActividadesCom[[#This Row],[NIVEL 2]]&lt;&gt;0,VLOOKUP(ActividadesCom[[#This Row],[NIVEL 2]],Catálogo!A:B,2,FALSE),"")</f>
        <v>2</v>
      </c>
      <c r="R1487" s="11">
        <v>1</v>
      </c>
      <c r="S1487" s="12" t="s">
        <v>4148</v>
      </c>
      <c r="T1487" s="11">
        <v>20181</v>
      </c>
      <c r="U1487" s="11" t="s">
        <v>4007</v>
      </c>
      <c r="V1487" s="5">
        <f>IF(ActividadesCom[[#This Row],[NIVEL 3]]&lt;&gt;0,VLOOKUP(ActividadesCom[[#This Row],[NIVEL 3]],Catálogo!A:B,2,FALSE),"")</f>
        <v>4</v>
      </c>
      <c r="W1487" s="11">
        <v>1</v>
      </c>
      <c r="X1487" s="6" t="s">
        <v>5</v>
      </c>
      <c r="Y1487" s="5">
        <v>20181</v>
      </c>
      <c r="Z1487" s="5" t="s">
        <v>4008</v>
      </c>
      <c r="AA1487" s="5">
        <f>IF(ActividadesCom[[#This Row],[NIVEL 4]]&lt;&gt;0,VLOOKUP(ActividadesCom[[#This Row],[NIVEL 4]],Catálogo!A:B,2,FALSE),"")</f>
        <v>3</v>
      </c>
      <c r="AB1487" s="5">
        <v>1</v>
      </c>
      <c r="AC1487" s="6" t="s">
        <v>2</v>
      </c>
      <c r="AD1487" s="5">
        <v>20163</v>
      </c>
      <c r="AE1487" s="5" t="s">
        <v>4009</v>
      </c>
      <c r="AF1487" s="5">
        <f>IF(ActividadesCom[[#This Row],[NIVEL 5]]&lt;&gt;0,VLOOKUP(ActividadesCom[[#This Row],[NIVEL 5]],Catálogo!A:B,2,FALSE),"")</f>
        <v>2</v>
      </c>
      <c r="AG1487" s="5">
        <v>1</v>
      </c>
      <c r="AH1487" s="2"/>
    </row>
    <row r="1488" spans="1:34" ht="30" hidden="1" customHeight="1" x14ac:dyDescent="0.25">
      <c r="A1488" s="7">
        <v>16470301</v>
      </c>
      <c r="B1488" s="6" t="str">
        <f>VLOOKUP(ActividadesCom[[#This Row],[NO. DE CONTROL]],'LISTADO ESTUDIANTES'!A:C,2,FALSE)</f>
        <v>HAAS YAM ERICK ALEXANDER</v>
      </c>
      <c r="C1488" s="6" t="str">
        <f>VLOOKUP(ActividadesCom[[#This Row],[NO. DE CONTROL]],'LISTADO ESTUDIANTES'!A:C,3,FALSE)</f>
        <v>INGENIERIA EN SISTEMAS COMPUTACIONALES</v>
      </c>
      <c r="D1488" s="5" t="str">
        <f>VLOOKUP(ActividadesCom[[#This Row],[NO. DE CONTROL]],'LISTADO ESTUDIANTES'!A:D,4,FALSE)</f>
        <v>BAJA</v>
      </c>
      <c r="E1488" s="5">
        <f>SUM(ActividadesCom[[#This Row],[CRÉD. 1]],ActividadesCom[[#This Row],[CRÉD. 2]],ActividadesCom[[#This Row],[CRÉD. 3]],ActividadesCom[[#This Row],[CRÉD. 4]],ActividadesCom[[#This Row],[CRÉD. 5]])</f>
        <v>2</v>
      </c>
      <c r="F1488" s="17">
        <f>IF(ActividadesCom[[#This Row],[ÚLTIMO SEMESTRE CON CRÉDITOS]]&gt;0,ROUND(AVERAGE(ActividadesCom[[#This Row],[VALOR NIVEL 5]],ActividadesCom[[#This Row],[VALOR NIVEL 4]],ActividadesCom[[#This Row],[VALOR NIVEL 3]],ActividadesCom[[#This Row],[VALOR NIVEL 2]],ActividadesCom[[#This Row],[VALOR NIVEL 1]]),0),"")</f>
        <v>3</v>
      </c>
      <c r="G1488" s="5" t="str">
        <f>IF(ActividadesCom[[#This Row],[PROMEDIO]]="","",IF(ActividadesCom[[#This Row],[PROMEDIO]]&gt;=4,"EXCELENTE",IF(ActividadesCom[[#This Row],[PROMEDIO]]&gt;=3,"NOTABLE",IF(ActividadesCom[[#This Row],[PROMEDIO]]&gt;=2,"BUENO",IF(ActividadesCom[[#This Row],[PROMEDIO]]=1,"SUFICIENTE","")))))</f>
        <v>NOTABLE</v>
      </c>
      <c r="H1488" s="5">
        <f>MAX(ActividadesCom[[#This Row],[PERÍODO 1]],ActividadesCom[[#This Row],[PERÍODO 2]],ActividadesCom[[#This Row],[PERÍODO 3]],ActividadesCom[[#This Row],[PERÍODO 4]],ActividadesCom[[#This Row],[PERÍODO 5]])</f>
        <v>20171</v>
      </c>
      <c r="I1488" s="6"/>
      <c r="J1488" s="5"/>
      <c r="K1488" s="5"/>
      <c r="L1488" s="5" t="str">
        <f>IF(ActividadesCom[[#This Row],[NIVEL 1]]&lt;&gt;0,VLOOKUP(ActividadesCom[[#This Row],[NIVEL 1]],Catálogo!A:B,2,FALSE),"")</f>
        <v/>
      </c>
      <c r="M1488" s="5"/>
      <c r="N1488" s="6"/>
      <c r="O1488" s="5"/>
      <c r="P1488" s="5"/>
      <c r="Q1488" s="5" t="str">
        <f>IF(ActividadesCom[[#This Row],[NIVEL 2]]&lt;&gt;0,VLOOKUP(ActividadesCom[[#This Row],[NIVEL 2]],Catálogo!A:B,2,FALSE),"")</f>
        <v/>
      </c>
      <c r="R1488" s="11"/>
      <c r="S1488" s="12"/>
      <c r="T1488" s="11"/>
      <c r="U1488" s="11"/>
      <c r="V1488" s="5" t="str">
        <f>IF(ActividadesCom[[#This Row],[NIVEL 3]]&lt;&gt;0,VLOOKUP(ActividadesCom[[#This Row],[NIVEL 3]],Catálogo!A:B,2,FALSE),"")</f>
        <v/>
      </c>
      <c r="W1488" s="11"/>
      <c r="X1488" s="6" t="s">
        <v>31</v>
      </c>
      <c r="Y1488" s="5">
        <v>20171</v>
      </c>
      <c r="Z1488" s="5" t="s">
        <v>4007</v>
      </c>
      <c r="AA1488" s="5">
        <f>IF(ActividadesCom[[#This Row],[NIVEL 4]]&lt;&gt;0,VLOOKUP(ActividadesCom[[#This Row],[NIVEL 4]],Catálogo!A:B,2,FALSE),"")</f>
        <v>4</v>
      </c>
      <c r="AB1488" s="5">
        <v>1</v>
      </c>
      <c r="AC1488" s="6" t="s">
        <v>116</v>
      </c>
      <c r="AD1488" s="5">
        <v>20163</v>
      </c>
      <c r="AE1488" s="5" t="s">
        <v>4009</v>
      </c>
      <c r="AF1488" s="5">
        <f>IF(ActividadesCom[[#This Row],[NIVEL 5]]&lt;&gt;0,VLOOKUP(ActividadesCom[[#This Row],[NIVEL 5]],Catálogo!A:B,2,FALSE),"")</f>
        <v>2</v>
      </c>
      <c r="AG1488" s="5">
        <v>1</v>
      </c>
      <c r="AH1488" s="2"/>
    </row>
    <row r="1489" spans="1:34" ht="30" hidden="1" customHeight="1" x14ac:dyDescent="0.25">
      <c r="A1489" s="7">
        <v>16470302</v>
      </c>
      <c r="B1489" s="6" t="str">
        <f>VLOOKUP(ActividadesCom[[#This Row],[NO. DE CONTROL]],'LISTADO ESTUDIANTES'!A:C,2,FALSE)</f>
        <v>CHAN TUZ JOSUE VICENTE</v>
      </c>
      <c r="C1489" s="6" t="str">
        <f>VLOOKUP(ActividadesCom[[#This Row],[NO. DE CONTROL]],'LISTADO ESTUDIANTES'!A:C,3,FALSE)</f>
        <v>INGENIERIA EN SISTEMAS COMPUTACIONALES</v>
      </c>
      <c r="D1489" s="5" t="str">
        <f>VLOOKUP(ActividadesCom[[#This Row],[NO. DE CONTROL]],'LISTADO ESTUDIANTES'!A:D,4,FALSE)</f>
        <v>BAJA</v>
      </c>
      <c r="E1489" s="5">
        <f>SUM(ActividadesCom[[#This Row],[CRÉD. 1]],ActividadesCom[[#This Row],[CRÉD. 2]],ActividadesCom[[#This Row],[CRÉD. 3]],ActividadesCom[[#This Row],[CRÉD. 4]],ActividadesCom[[#This Row],[CRÉD. 5]])</f>
        <v>0</v>
      </c>
      <c r="F1489" s="17" t="str">
        <f>IF(ActividadesCom[[#This Row],[ÚLTIMO SEMESTRE CON CRÉDITOS]]&gt;0,ROUND(AVERAGE(ActividadesCom[[#This Row],[VALOR NIVEL 5]],ActividadesCom[[#This Row],[VALOR NIVEL 4]],ActividadesCom[[#This Row],[VALOR NIVEL 3]],ActividadesCom[[#This Row],[VALOR NIVEL 2]],ActividadesCom[[#This Row],[VALOR NIVEL 1]]),0),"")</f>
        <v/>
      </c>
      <c r="G1489" s="5" t="str">
        <f>IF(ActividadesCom[[#This Row],[PROMEDIO]]="","",IF(ActividadesCom[[#This Row],[PROMEDIO]]&gt;=4,"EXCELENTE",IF(ActividadesCom[[#This Row],[PROMEDIO]]&gt;=3,"NOTABLE",IF(ActividadesCom[[#This Row],[PROMEDIO]]&gt;=2,"BUENO",IF(ActividadesCom[[#This Row],[PROMEDIO]]=1,"SUFICIENTE","")))))</f>
        <v/>
      </c>
      <c r="H1489" s="5">
        <f>MAX(ActividadesCom[[#This Row],[PERÍODO 1]],ActividadesCom[[#This Row],[PERÍODO 2]],ActividadesCom[[#This Row],[PERÍODO 3]],ActividadesCom[[#This Row],[PERÍODO 4]],ActividadesCom[[#This Row],[PERÍODO 5]])</f>
        <v>0</v>
      </c>
      <c r="I1489" s="6"/>
      <c r="J1489" s="5"/>
      <c r="K1489" s="5"/>
      <c r="L1489" s="5" t="str">
        <f>IF(ActividadesCom[[#This Row],[NIVEL 1]]&lt;&gt;0,VLOOKUP(ActividadesCom[[#This Row],[NIVEL 1]],Catálogo!A:B,2,FALSE),"")</f>
        <v/>
      </c>
      <c r="M1489" s="5"/>
      <c r="N1489" s="6"/>
      <c r="O1489" s="5"/>
      <c r="P1489" s="5"/>
      <c r="Q1489" s="5" t="str">
        <f>IF(ActividadesCom[[#This Row],[NIVEL 2]]&lt;&gt;0,VLOOKUP(ActividadesCom[[#This Row],[NIVEL 2]],Catálogo!A:B,2,FALSE),"")</f>
        <v/>
      </c>
      <c r="R1489" s="11"/>
      <c r="S1489" s="12"/>
      <c r="T1489" s="11"/>
      <c r="U1489" s="11"/>
      <c r="V1489" s="5" t="str">
        <f>IF(ActividadesCom[[#This Row],[NIVEL 3]]&lt;&gt;0,VLOOKUP(ActividadesCom[[#This Row],[NIVEL 3]],Catálogo!A:B,2,FALSE),"")</f>
        <v/>
      </c>
      <c r="W1489" s="11"/>
      <c r="X1489" s="6"/>
      <c r="Y1489" s="5"/>
      <c r="Z1489" s="5"/>
      <c r="AA1489" s="5" t="str">
        <f>IF(ActividadesCom[[#This Row],[NIVEL 4]]&lt;&gt;0,VLOOKUP(ActividadesCom[[#This Row],[NIVEL 4]],Catálogo!A:B,2,FALSE),"")</f>
        <v/>
      </c>
      <c r="AB1489" s="5"/>
      <c r="AC1489" s="6"/>
      <c r="AD1489" s="5"/>
      <c r="AE1489" s="5"/>
      <c r="AF1489" s="5" t="str">
        <f>IF(ActividadesCom[[#This Row],[NIVEL 5]]&lt;&gt;0,VLOOKUP(ActividadesCom[[#This Row],[NIVEL 5]],Catálogo!A:B,2,FALSE),"")</f>
        <v/>
      </c>
      <c r="AG1489" s="5"/>
      <c r="AH1489" s="2"/>
    </row>
    <row r="1490" spans="1:34" ht="30" hidden="1" customHeight="1" x14ac:dyDescent="0.25">
      <c r="A1490" s="7">
        <v>16470303</v>
      </c>
      <c r="B1490" s="6" t="str">
        <f>VLOOKUP(ActividadesCom[[#This Row],[NO. DE CONTROL]],'LISTADO ESTUDIANTES'!A:C,2,FALSE)</f>
        <v>CANTE GOMEZ LESLI YAJAIRA</v>
      </c>
      <c r="C1490" s="6" t="str">
        <f>VLOOKUP(ActividadesCom[[#This Row],[NO. DE CONTROL]],'LISTADO ESTUDIANTES'!A:C,3,FALSE)</f>
        <v>INGENIERIA EN SISTEMAS COMPUTACIONALES</v>
      </c>
      <c r="D1490" s="5" t="str">
        <f>VLOOKUP(ActividadesCom[[#This Row],[NO. DE CONTROL]],'LISTADO ESTUDIANTES'!A:D,4,FALSE)</f>
        <v>BAJA</v>
      </c>
      <c r="E1490" s="5">
        <f>SUM(ActividadesCom[[#This Row],[CRÉD. 1]],ActividadesCom[[#This Row],[CRÉD. 2]],ActividadesCom[[#This Row],[CRÉD. 3]],ActividadesCom[[#This Row],[CRÉD. 4]],ActividadesCom[[#This Row],[CRÉD. 5]])</f>
        <v>1</v>
      </c>
      <c r="F1490" s="17">
        <f>IF(ActividadesCom[[#This Row],[ÚLTIMO SEMESTRE CON CRÉDITOS]]&gt;0,ROUND(AVERAGE(ActividadesCom[[#This Row],[VALOR NIVEL 5]],ActividadesCom[[#This Row],[VALOR NIVEL 4]],ActividadesCom[[#This Row],[VALOR NIVEL 3]],ActividadesCom[[#This Row],[VALOR NIVEL 2]],ActividadesCom[[#This Row],[VALOR NIVEL 1]]),0),"")</f>
        <v>2</v>
      </c>
      <c r="G1490" s="5" t="str">
        <f>IF(ActividadesCom[[#This Row],[PROMEDIO]]="","",IF(ActividadesCom[[#This Row],[PROMEDIO]]&gt;=4,"EXCELENTE",IF(ActividadesCom[[#This Row],[PROMEDIO]]&gt;=3,"NOTABLE",IF(ActividadesCom[[#This Row],[PROMEDIO]]&gt;=2,"BUENO",IF(ActividadesCom[[#This Row],[PROMEDIO]]=1,"SUFICIENTE","")))))</f>
        <v>BUENO</v>
      </c>
      <c r="H1490" s="5">
        <f>MAX(ActividadesCom[[#This Row],[PERÍODO 1]],ActividadesCom[[#This Row],[PERÍODO 2]],ActividadesCom[[#This Row],[PERÍODO 3]],ActividadesCom[[#This Row],[PERÍODO 4]],ActividadesCom[[#This Row],[PERÍODO 5]])</f>
        <v>20163</v>
      </c>
      <c r="I1490" s="6"/>
      <c r="J1490" s="5"/>
      <c r="K1490" s="5"/>
      <c r="L1490" s="5" t="str">
        <f>IF(ActividadesCom[[#This Row],[NIVEL 1]]&lt;&gt;0,VLOOKUP(ActividadesCom[[#This Row],[NIVEL 1]],Catálogo!A:B,2,FALSE),"")</f>
        <v/>
      </c>
      <c r="M1490" s="5"/>
      <c r="N1490" s="6"/>
      <c r="O1490" s="5"/>
      <c r="P1490" s="5"/>
      <c r="Q1490" s="5" t="str">
        <f>IF(ActividadesCom[[#This Row],[NIVEL 2]]&lt;&gt;0,VLOOKUP(ActividadesCom[[#This Row],[NIVEL 2]],Catálogo!A:B,2,FALSE),"")</f>
        <v/>
      </c>
      <c r="R1490" s="11"/>
      <c r="S1490" s="12"/>
      <c r="T1490" s="11"/>
      <c r="U1490" s="11"/>
      <c r="V1490" s="5" t="str">
        <f>IF(ActividadesCom[[#This Row],[NIVEL 3]]&lt;&gt;0,VLOOKUP(ActividadesCom[[#This Row],[NIVEL 3]],Catálogo!A:B,2,FALSE),"")</f>
        <v/>
      </c>
      <c r="W1490" s="11"/>
      <c r="X1490" s="6"/>
      <c r="Y1490" s="5"/>
      <c r="Z1490" s="5"/>
      <c r="AA1490" s="5" t="str">
        <f>IF(ActividadesCom[[#This Row],[NIVEL 4]]&lt;&gt;0,VLOOKUP(ActividadesCom[[#This Row],[NIVEL 4]],Catálogo!A:B,2,FALSE),"")</f>
        <v/>
      </c>
      <c r="AB1490" s="5"/>
      <c r="AC1490" s="6" t="s">
        <v>2</v>
      </c>
      <c r="AD1490" s="5">
        <v>20163</v>
      </c>
      <c r="AE1490" s="5" t="s">
        <v>4009</v>
      </c>
      <c r="AF1490" s="5">
        <f>IF(ActividadesCom[[#This Row],[NIVEL 5]]&lt;&gt;0,VLOOKUP(ActividadesCom[[#This Row],[NIVEL 5]],Catálogo!A:B,2,FALSE),"")</f>
        <v>2</v>
      </c>
      <c r="AG1490" s="5">
        <v>1</v>
      </c>
      <c r="AH1490" s="2"/>
    </row>
    <row r="1491" spans="1:34" ht="30" hidden="1" customHeight="1" x14ac:dyDescent="0.25">
      <c r="A1491" s="7">
        <v>16470304</v>
      </c>
      <c r="B1491" s="6" t="str">
        <f>VLOOKUP(ActividadesCom[[#This Row],[NO. DE CONTROL]],'LISTADO ESTUDIANTES'!A:C,2,FALSE)</f>
        <v>CHAN RODRIGUEZ LUIS ENRIQUE</v>
      </c>
      <c r="C1491" s="6" t="str">
        <f>VLOOKUP(ActividadesCom[[#This Row],[NO. DE CONTROL]],'LISTADO ESTUDIANTES'!A:C,3,FALSE)</f>
        <v>INGENIERIA EN ADMINISTRACION</v>
      </c>
      <c r="D1491" s="5" t="str">
        <f>VLOOKUP(ActividadesCom[[#This Row],[NO. DE CONTROL]],'LISTADO ESTUDIANTES'!A:D,4,FALSE)</f>
        <v>BAJA</v>
      </c>
      <c r="E1491" s="5">
        <f>SUM(ActividadesCom[[#This Row],[CRÉD. 1]],ActividadesCom[[#This Row],[CRÉD. 2]],ActividadesCom[[#This Row],[CRÉD. 3]],ActividadesCom[[#This Row],[CRÉD. 4]],ActividadesCom[[#This Row],[CRÉD. 5]])</f>
        <v>0</v>
      </c>
      <c r="F1491" s="17" t="str">
        <f>IF(ActividadesCom[[#This Row],[ÚLTIMO SEMESTRE CON CRÉDITOS]]&gt;0,ROUND(AVERAGE(ActividadesCom[[#This Row],[VALOR NIVEL 5]],ActividadesCom[[#This Row],[VALOR NIVEL 4]],ActividadesCom[[#This Row],[VALOR NIVEL 3]],ActividadesCom[[#This Row],[VALOR NIVEL 2]],ActividadesCom[[#This Row],[VALOR NIVEL 1]]),0),"")</f>
        <v/>
      </c>
      <c r="G1491" s="5" t="str">
        <f>IF(ActividadesCom[[#This Row],[PROMEDIO]]="","",IF(ActividadesCom[[#This Row],[PROMEDIO]]&gt;=4,"EXCELENTE",IF(ActividadesCom[[#This Row],[PROMEDIO]]&gt;=3,"NOTABLE",IF(ActividadesCom[[#This Row],[PROMEDIO]]&gt;=2,"BUENO",IF(ActividadesCom[[#This Row],[PROMEDIO]]=1,"SUFICIENTE","")))))</f>
        <v/>
      </c>
      <c r="H1491" s="5">
        <f>MAX(ActividadesCom[[#This Row],[PERÍODO 1]],ActividadesCom[[#This Row],[PERÍODO 2]],ActividadesCom[[#This Row],[PERÍODO 3]],ActividadesCom[[#This Row],[PERÍODO 4]],ActividadesCom[[#This Row],[PERÍODO 5]])</f>
        <v>0</v>
      </c>
      <c r="I1491" s="6"/>
      <c r="J1491" s="5"/>
      <c r="K1491" s="5"/>
      <c r="L1491" s="5" t="str">
        <f>IF(ActividadesCom[[#This Row],[NIVEL 1]]&lt;&gt;0,VLOOKUP(ActividadesCom[[#This Row],[NIVEL 1]],Catálogo!A:B,2,FALSE),"")</f>
        <v/>
      </c>
      <c r="M1491" s="5"/>
      <c r="N1491" s="6"/>
      <c r="O1491" s="5"/>
      <c r="P1491" s="5"/>
      <c r="Q1491" s="5" t="str">
        <f>IF(ActividadesCom[[#This Row],[NIVEL 2]]&lt;&gt;0,VLOOKUP(ActividadesCom[[#This Row],[NIVEL 2]],Catálogo!A:B,2,FALSE),"")</f>
        <v/>
      </c>
      <c r="R1491" s="11"/>
      <c r="S1491" s="12"/>
      <c r="T1491" s="11"/>
      <c r="U1491" s="11"/>
      <c r="V1491" s="5" t="str">
        <f>IF(ActividadesCom[[#This Row],[NIVEL 3]]&lt;&gt;0,VLOOKUP(ActividadesCom[[#This Row],[NIVEL 3]],Catálogo!A:B,2,FALSE),"")</f>
        <v/>
      </c>
      <c r="W1491" s="11"/>
      <c r="X1491" s="6"/>
      <c r="Y1491" s="5"/>
      <c r="Z1491" s="5"/>
      <c r="AA1491" s="5" t="str">
        <f>IF(ActividadesCom[[#This Row],[NIVEL 4]]&lt;&gt;0,VLOOKUP(ActividadesCom[[#This Row],[NIVEL 4]],Catálogo!A:B,2,FALSE),"")</f>
        <v/>
      </c>
      <c r="AB1491" s="5"/>
      <c r="AC1491" s="6"/>
      <c r="AD1491" s="5"/>
      <c r="AE1491" s="5"/>
      <c r="AF1491" s="5" t="str">
        <f>IF(ActividadesCom[[#This Row],[NIVEL 5]]&lt;&gt;0,VLOOKUP(ActividadesCom[[#This Row],[NIVEL 5]],Catálogo!A:B,2,FALSE),"")</f>
        <v/>
      </c>
      <c r="AG1491" s="5"/>
      <c r="AH1491" s="2"/>
    </row>
    <row r="1492" spans="1:34" ht="30" hidden="1" customHeight="1" x14ac:dyDescent="0.25">
      <c r="A1492" s="7">
        <v>16470305</v>
      </c>
      <c r="B1492" s="6" t="str">
        <f>VLOOKUP(ActividadesCom[[#This Row],[NO. DE CONTROL]],'LISTADO ESTUDIANTES'!A:C,2,FALSE)</f>
        <v>POOT CU ELIEZER ADRIEL</v>
      </c>
      <c r="C1492" s="6" t="str">
        <f>VLOOKUP(ActividadesCom[[#This Row],[NO. DE CONTROL]],'LISTADO ESTUDIANTES'!A:C,3,FALSE)</f>
        <v>INGENIERIA EN SISTEMAS COMPUTACIONALES</v>
      </c>
      <c r="D1492" s="5" t="str">
        <f>VLOOKUP(ActividadesCom[[#This Row],[NO. DE CONTROL]],'LISTADO ESTUDIANTES'!A:D,4,FALSE)</f>
        <v>BAJA</v>
      </c>
      <c r="E1492" s="5">
        <f>SUM(ActividadesCom[[#This Row],[CRÉD. 1]],ActividadesCom[[#This Row],[CRÉD. 2]],ActividadesCom[[#This Row],[CRÉD. 3]],ActividadesCom[[#This Row],[CRÉD. 4]],ActividadesCom[[#This Row],[CRÉD. 5]])</f>
        <v>5</v>
      </c>
      <c r="F1492" s="17">
        <f>IF(ActividadesCom[[#This Row],[ÚLTIMO SEMESTRE CON CRÉDITOS]]&gt;0,ROUND(AVERAGE(ActividadesCom[[#This Row],[VALOR NIVEL 5]],ActividadesCom[[#This Row],[VALOR NIVEL 4]],ActividadesCom[[#This Row],[VALOR NIVEL 3]],ActividadesCom[[#This Row],[VALOR NIVEL 2]],ActividadesCom[[#This Row],[VALOR NIVEL 1]]),0),"")</f>
        <v>3</v>
      </c>
      <c r="G1492" s="5" t="str">
        <f>IF(ActividadesCom[[#This Row],[PROMEDIO]]="","",IF(ActividadesCom[[#This Row],[PROMEDIO]]&gt;=4,"EXCELENTE",IF(ActividadesCom[[#This Row],[PROMEDIO]]&gt;=3,"NOTABLE",IF(ActividadesCom[[#This Row],[PROMEDIO]]&gt;=2,"BUENO",IF(ActividadesCom[[#This Row],[PROMEDIO]]=1,"SUFICIENTE","")))))</f>
        <v>NOTABLE</v>
      </c>
      <c r="H1492" s="5">
        <f>MAX(ActividadesCom[[#This Row],[PERÍODO 1]],ActividadesCom[[#This Row],[PERÍODO 2]],ActividadesCom[[#This Row],[PERÍODO 3]],ActividadesCom[[#This Row],[PERÍODO 4]],ActividadesCom[[#This Row],[PERÍODO 5]])</f>
        <v>20203</v>
      </c>
      <c r="I1492" s="6" t="s">
        <v>4170</v>
      </c>
      <c r="J1492" s="5">
        <v>20203</v>
      </c>
      <c r="K1492" s="5" t="s">
        <v>4008</v>
      </c>
      <c r="L1492" s="5">
        <f>IF(ActividadesCom[[#This Row],[NIVEL 1]]&lt;&gt;0,VLOOKUP(ActividadesCom[[#This Row],[NIVEL 1]],Catálogo!A:B,2,FALSE),"")</f>
        <v>3</v>
      </c>
      <c r="M1492" s="5">
        <v>1</v>
      </c>
      <c r="N1492" s="6" t="s">
        <v>4195</v>
      </c>
      <c r="O1492" s="5">
        <v>20203</v>
      </c>
      <c r="P1492" s="5" t="s">
        <v>4007</v>
      </c>
      <c r="Q1492" s="5">
        <f>IF(ActividadesCom[[#This Row],[NIVEL 2]]&lt;&gt;0,VLOOKUP(ActividadesCom[[#This Row],[NIVEL 2]],Catálogo!A:B,2,FALSE),"")</f>
        <v>4</v>
      </c>
      <c r="R1492" s="11">
        <v>2</v>
      </c>
      <c r="S1492" s="12"/>
      <c r="T1492" s="11"/>
      <c r="U1492" s="11"/>
      <c r="V1492" s="5" t="str">
        <f>IF(ActividadesCom[[#This Row],[NIVEL 3]]&lt;&gt;0,VLOOKUP(ActividadesCom[[#This Row],[NIVEL 3]],Catálogo!A:B,2,FALSE),"")</f>
        <v/>
      </c>
      <c r="W1492" s="11"/>
      <c r="X1492" s="6" t="s">
        <v>5</v>
      </c>
      <c r="Y1492" s="5">
        <v>20193</v>
      </c>
      <c r="Z1492" s="5" t="s">
        <v>4008</v>
      </c>
      <c r="AA1492" s="5">
        <f>IF(ActividadesCom[[#This Row],[NIVEL 4]]&lt;&gt;0,VLOOKUP(ActividadesCom[[#This Row],[NIVEL 4]],Catálogo!A:B,2,FALSE),"")</f>
        <v>3</v>
      </c>
      <c r="AB1492" s="5">
        <v>1</v>
      </c>
      <c r="AC1492" s="9" t="s">
        <v>42</v>
      </c>
      <c r="AD1492" s="5">
        <v>20171</v>
      </c>
      <c r="AE1492" s="5" t="s">
        <v>4008</v>
      </c>
      <c r="AF1492" s="5">
        <f>IF(ActividadesCom[[#This Row],[NIVEL 5]]&lt;&gt;0,VLOOKUP(ActividadesCom[[#This Row],[NIVEL 5]],Catálogo!A:B,2,FALSE),"")</f>
        <v>3</v>
      </c>
      <c r="AG1492" s="5">
        <v>1</v>
      </c>
      <c r="AH1492" s="2"/>
    </row>
    <row r="1493" spans="1:34" ht="30" hidden="1" customHeight="1" x14ac:dyDescent="0.25">
      <c r="A1493" s="7">
        <v>16470306</v>
      </c>
      <c r="B1493" s="6" t="str">
        <f>VLOOKUP(ActividadesCom[[#This Row],[NO. DE CONTROL]],'LISTADO ESTUDIANTES'!A:C,2,FALSE)</f>
        <v>GOMEZ LOEZA JORGE EDUARDO</v>
      </c>
      <c r="C1493" s="6" t="str">
        <f>VLOOKUP(ActividadesCom[[#This Row],[NO. DE CONTROL]],'LISTADO ESTUDIANTES'!A:C,3,FALSE)</f>
        <v>INGENIERIA EN SISTEMAS COMPUTACIONALES</v>
      </c>
      <c r="D1493" s="5" t="str">
        <f>VLOOKUP(ActividadesCom[[#This Row],[NO. DE CONTROL]],'LISTADO ESTUDIANTES'!A:D,4,FALSE)</f>
        <v>BAJA</v>
      </c>
      <c r="E1493" s="5">
        <f>SUM(ActividadesCom[[#This Row],[CRÉD. 1]],ActividadesCom[[#This Row],[CRÉD. 2]],ActividadesCom[[#This Row],[CRÉD. 3]],ActividadesCom[[#This Row],[CRÉD. 4]],ActividadesCom[[#This Row],[CRÉD. 5]])</f>
        <v>0</v>
      </c>
      <c r="F1493" s="17" t="str">
        <f>IF(ActividadesCom[[#This Row],[ÚLTIMO SEMESTRE CON CRÉDITOS]]&gt;0,ROUND(AVERAGE(ActividadesCom[[#This Row],[VALOR NIVEL 5]],ActividadesCom[[#This Row],[VALOR NIVEL 4]],ActividadesCom[[#This Row],[VALOR NIVEL 3]],ActividadesCom[[#This Row],[VALOR NIVEL 2]],ActividadesCom[[#This Row],[VALOR NIVEL 1]]),0),"")</f>
        <v/>
      </c>
      <c r="G1493" s="5" t="str">
        <f>IF(ActividadesCom[[#This Row],[PROMEDIO]]="","",IF(ActividadesCom[[#This Row],[PROMEDIO]]&gt;=4,"EXCELENTE",IF(ActividadesCom[[#This Row],[PROMEDIO]]&gt;=3,"NOTABLE",IF(ActividadesCom[[#This Row],[PROMEDIO]]&gt;=2,"BUENO",IF(ActividadesCom[[#This Row],[PROMEDIO]]=1,"SUFICIENTE","")))))</f>
        <v/>
      </c>
      <c r="H1493" s="5">
        <f>MAX(ActividadesCom[[#This Row],[PERÍODO 1]],ActividadesCom[[#This Row],[PERÍODO 2]],ActividadesCom[[#This Row],[PERÍODO 3]],ActividadesCom[[#This Row],[PERÍODO 4]],ActividadesCom[[#This Row],[PERÍODO 5]])</f>
        <v>0</v>
      </c>
      <c r="I1493" s="6"/>
      <c r="J1493" s="5"/>
      <c r="K1493" s="5"/>
      <c r="L1493" s="5" t="str">
        <f>IF(ActividadesCom[[#This Row],[NIVEL 1]]&lt;&gt;0,VLOOKUP(ActividadesCom[[#This Row],[NIVEL 1]],Catálogo!A:B,2,FALSE),"")</f>
        <v/>
      </c>
      <c r="M1493" s="5"/>
      <c r="N1493" s="6"/>
      <c r="O1493" s="5"/>
      <c r="P1493" s="5"/>
      <c r="Q1493" s="5" t="str">
        <f>IF(ActividadesCom[[#This Row],[NIVEL 2]]&lt;&gt;0,VLOOKUP(ActividadesCom[[#This Row],[NIVEL 2]],Catálogo!A:B,2,FALSE),"")</f>
        <v/>
      </c>
      <c r="R1493" s="11"/>
      <c r="S1493" s="12"/>
      <c r="T1493" s="11"/>
      <c r="U1493" s="11"/>
      <c r="V1493" s="5" t="str">
        <f>IF(ActividadesCom[[#This Row],[NIVEL 3]]&lt;&gt;0,VLOOKUP(ActividadesCom[[#This Row],[NIVEL 3]],Catálogo!A:B,2,FALSE),"")</f>
        <v/>
      </c>
      <c r="W1493" s="11"/>
      <c r="X1493" s="6"/>
      <c r="Y1493" s="5"/>
      <c r="Z1493" s="5"/>
      <c r="AA1493" s="5" t="str">
        <f>IF(ActividadesCom[[#This Row],[NIVEL 4]]&lt;&gt;0,VLOOKUP(ActividadesCom[[#This Row],[NIVEL 4]],Catálogo!A:B,2,FALSE),"")</f>
        <v/>
      </c>
      <c r="AB1493" s="5"/>
      <c r="AC1493" s="6"/>
      <c r="AD1493" s="5"/>
      <c r="AE1493" s="5"/>
      <c r="AF1493" s="5" t="str">
        <f>IF(ActividadesCom[[#This Row],[NIVEL 5]]&lt;&gt;0,VLOOKUP(ActividadesCom[[#This Row],[NIVEL 5]],Catálogo!A:B,2,FALSE),"")</f>
        <v/>
      </c>
      <c r="AG1493" s="5"/>
      <c r="AH1493" s="2"/>
    </row>
    <row r="1494" spans="1:34" ht="30" hidden="1" customHeight="1" x14ac:dyDescent="0.25">
      <c r="A1494" s="7">
        <v>16470307</v>
      </c>
      <c r="B1494" s="6" t="str">
        <f>VLOOKUP(ActividadesCom[[#This Row],[NO. DE CONTROL]],'LISTADO ESTUDIANTES'!A:C,2,FALSE)</f>
        <v>CAUICH DZUL DANIEL GERARDO</v>
      </c>
      <c r="C1494" s="6" t="str">
        <f>VLOOKUP(ActividadesCom[[#This Row],[NO. DE CONTROL]],'LISTADO ESTUDIANTES'!A:C,3,FALSE)</f>
        <v>INGENIERIA MECANICA</v>
      </c>
      <c r="D1494" s="5" t="str">
        <f>VLOOKUP(ActividadesCom[[#This Row],[NO. DE CONTROL]],'LISTADO ESTUDIANTES'!A:D,4,FALSE)</f>
        <v>BAJA</v>
      </c>
      <c r="E1494" s="5">
        <f>SUM(ActividadesCom[[#This Row],[CRÉD. 1]],ActividadesCom[[#This Row],[CRÉD. 2]],ActividadesCom[[#This Row],[CRÉD. 3]],ActividadesCom[[#This Row],[CRÉD. 4]],ActividadesCom[[#This Row],[CRÉD. 5]])</f>
        <v>1</v>
      </c>
      <c r="F1494" s="17">
        <f>IF(ActividadesCom[[#This Row],[ÚLTIMO SEMESTRE CON CRÉDITOS]]&gt;0,ROUND(AVERAGE(ActividadesCom[[#This Row],[VALOR NIVEL 5]],ActividadesCom[[#This Row],[VALOR NIVEL 4]],ActividadesCom[[#This Row],[VALOR NIVEL 3]],ActividadesCom[[#This Row],[VALOR NIVEL 2]],ActividadesCom[[#This Row],[VALOR NIVEL 1]]),0),"")</f>
        <v>2</v>
      </c>
      <c r="G1494" s="5" t="str">
        <f>IF(ActividadesCom[[#This Row],[PROMEDIO]]="","",IF(ActividadesCom[[#This Row],[PROMEDIO]]&gt;=4,"EXCELENTE",IF(ActividadesCom[[#This Row],[PROMEDIO]]&gt;=3,"NOTABLE",IF(ActividadesCom[[#This Row],[PROMEDIO]]&gt;=2,"BUENO",IF(ActividadesCom[[#This Row],[PROMEDIO]]=1,"SUFICIENTE","")))))</f>
        <v>BUENO</v>
      </c>
      <c r="H1494" s="5">
        <f>MAX(ActividadesCom[[#This Row],[PERÍODO 1]],ActividadesCom[[#This Row],[PERÍODO 2]],ActividadesCom[[#This Row],[PERÍODO 3]],ActividadesCom[[#This Row],[PERÍODO 4]],ActividadesCom[[#This Row],[PERÍODO 5]])</f>
        <v>20163</v>
      </c>
      <c r="I1494" s="6"/>
      <c r="J1494" s="5"/>
      <c r="K1494" s="5"/>
      <c r="L1494" s="5" t="str">
        <f>IF(ActividadesCom[[#This Row],[NIVEL 1]]&lt;&gt;0,VLOOKUP(ActividadesCom[[#This Row],[NIVEL 1]],Catálogo!A:B,2,FALSE),"")</f>
        <v/>
      </c>
      <c r="M1494" s="5"/>
      <c r="N1494" s="6"/>
      <c r="O1494" s="5"/>
      <c r="P1494" s="5"/>
      <c r="Q1494" s="5" t="str">
        <f>IF(ActividadesCom[[#This Row],[NIVEL 2]]&lt;&gt;0,VLOOKUP(ActividadesCom[[#This Row],[NIVEL 2]],Catálogo!A:B,2,FALSE),"")</f>
        <v/>
      </c>
      <c r="R1494" s="11"/>
      <c r="S1494" s="12"/>
      <c r="T1494" s="11"/>
      <c r="U1494" s="11"/>
      <c r="V1494" s="5" t="str">
        <f>IF(ActividadesCom[[#This Row],[NIVEL 3]]&lt;&gt;0,VLOOKUP(ActividadesCom[[#This Row],[NIVEL 3]],Catálogo!A:B,2,FALSE),"")</f>
        <v/>
      </c>
      <c r="W1494" s="11"/>
      <c r="X1494" s="6"/>
      <c r="Y1494" s="5"/>
      <c r="Z1494" s="5"/>
      <c r="AA1494" s="5" t="str">
        <f>IF(ActividadesCom[[#This Row],[NIVEL 4]]&lt;&gt;0,VLOOKUP(ActividadesCom[[#This Row],[NIVEL 4]],Catálogo!A:B,2,FALSE),"")</f>
        <v/>
      </c>
      <c r="AB1494" s="5"/>
      <c r="AC1494" s="6" t="s">
        <v>55</v>
      </c>
      <c r="AD1494" s="5">
        <v>20163</v>
      </c>
      <c r="AE1494" s="5" t="s">
        <v>4009</v>
      </c>
      <c r="AF1494" s="5">
        <f>IF(ActividadesCom[[#This Row],[NIVEL 5]]&lt;&gt;0,VLOOKUP(ActividadesCom[[#This Row],[NIVEL 5]],Catálogo!A:B,2,FALSE),"")</f>
        <v>2</v>
      </c>
      <c r="AG1494" s="5">
        <v>1</v>
      </c>
      <c r="AH1494" s="2"/>
    </row>
    <row r="1495" spans="1:34" ht="30" hidden="1" customHeight="1" x14ac:dyDescent="0.25">
      <c r="A1495" s="7">
        <v>16470308</v>
      </c>
      <c r="B1495" s="6" t="str">
        <f>VLOOKUP(ActividadesCom[[#This Row],[NO. DE CONTROL]],'LISTADO ESTUDIANTES'!A:C,2,FALSE)</f>
        <v>MEDINA MARTINEZ BALTAZAR</v>
      </c>
      <c r="C1495" s="6" t="str">
        <f>VLOOKUP(ActividadesCom[[#This Row],[NO. DE CONTROL]],'LISTADO ESTUDIANTES'!A:C,3,FALSE)</f>
        <v>INGENIERIA MECANICA</v>
      </c>
      <c r="D1495" s="5" t="str">
        <f>VLOOKUP(ActividadesCom[[#This Row],[NO. DE CONTROL]],'LISTADO ESTUDIANTES'!A:D,4,FALSE)</f>
        <v>BAJA</v>
      </c>
      <c r="E1495" s="5">
        <f>SUM(ActividadesCom[[#This Row],[CRÉD. 1]],ActividadesCom[[#This Row],[CRÉD. 2]],ActividadesCom[[#This Row],[CRÉD. 3]],ActividadesCom[[#This Row],[CRÉD. 4]],ActividadesCom[[#This Row],[CRÉD. 5]])</f>
        <v>2</v>
      </c>
      <c r="F1495" s="17">
        <f>IF(ActividadesCom[[#This Row],[ÚLTIMO SEMESTRE CON CRÉDITOS]]&gt;0,ROUND(AVERAGE(ActividadesCom[[#This Row],[VALOR NIVEL 5]],ActividadesCom[[#This Row],[VALOR NIVEL 4]],ActividadesCom[[#This Row],[VALOR NIVEL 3]],ActividadesCom[[#This Row],[VALOR NIVEL 2]],ActividadesCom[[#This Row],[VALOR NIVEL 1]]),0),"")</f>
        <v>2</v>
      </c>
      <c r="G1495" s="5" t="str">
        <f>IF(ActividadesCom[[#This Row],[PROMEDIO]]="","",IF(ActividadesCom[[#This Row],[PROMEDIO]]&gt;=4,"EXCELENTE",IF(ActividadesCom[[#This Row],[PROMEDIO]]&gt;=3,"NOTABLE",IF(ActividadesCom[[#This Row],[PROMEDIO]]&gt;=2,"BUENO",IF(ActividadesCom[[#This Row],[PROMEDIO]]=1,"SUFICIENTE","")))))</f>
        <v>BUENO</v>
      </c>
      <c r="H1495" s="5">
        <f>MAX(ActividadesCom[[#This Row],[PERÍODO 1]],ActividadesCom[[#This Row],[PERÍODO 2]],ActividadesCom[[#This Row],[PERÍODO 3]],ActividadesCom[[#This Row],[PERÍODO 4]],ActividadesCom[[#This Row],[PERÍODO 5]])</f>
        <v>20171</v>
      </c>
      <c r="I1495" s="6" t="s">
        <v>297</v>
      </c>
      <c r="J1495" s="5">
        <v>20171</v>
      </c>
      <c r="K1495" s="5" t="s">
        <v>4009</v>
      </c>
      <c r="L1495" s="5">
        <f>IF(ActividadesCom[[#This Row],[NIVEL 1]]&lt;&gt;0,VLOOKUP(ActividadesCom[[#This Row],[NIVEL 1]],Catálogo!A:B,2,FALSE),"")</f>
        <v>2</v>
      </c>
      <c r="M1495" s="5">
        <v>1</v>
      </c>
      <c r="N1495" s="6"/>
      <c r="O1495" s="5"/>
      <c r="P1495" s="5"/>
      <c r="Q1495" s="5" t="str">
        <f>IF(ActividadesCom[[#This Row],[NIVEL 2]]&lt;&gt;0,VLOOKUP(ActividadesCom[[#This Row],[NIVEL 2]],Catálogo!A:B,2,FALSE),"")</f>
        <v/>
      </c>
      <c r="R1495" s="11"/>
      <c r="S1495" s="12"/>
      <c r="T1495" s="11"/>
      <c r="U1495" s="11"/>
      <c r="V1495" s="5" t="str">
        <f>IF(ActividadesCom[[#This Row],[NIVEL 3]]&lt;&gt;0,VLOOKUP(ActividadesCom[[#This Row],[NIVEL 3]],Catálogo!A:B,2,FALSE),"")</f>
        <v/>
      </c>
      <c r="W1495" s="11"/>
      <c r="X1495" s="6"/>
      <c r="Y1495" s="5"/>
      <c r="Z1495" s="5"/>
      <c r="AA1495" s="5" t="str">
        <f>IF(ActividadesCom[[#This Row],[NIVEL 4]]&lt;&gt;0,VLOOKUP(ActividadesCom[[#This Row],[NIVEL 4]],Catálogo!A:B,2,FALSE),"")</f>
        <v/>
      </c>
      <c r="AB1495" s="5"/>
      <c r="AC1495" s="6" t="s">
        <v>112</v>
      </c>
      <c r="AD1495" s="5">
        <v>20163</v>
      </c>
      <c r="AE1495" s="5" t="s">
        <v>4009</v>
      </c>
      <c r="AF1495" s="5">
        <f>IF(ActividadesCom[[#This Row],[NIVEL 5]]&lt;&gt;0,VLOOKUP(ActividadesCom[[#This Row],[NIVEL 5]],Catálogo!A:B,2,FALSE),"")</f>
        <v>2</v>
      </c>
      <c r="AG1495" s="5">
        <v>1</v>
      </c>
      <c r="AH1495" s="2"/>
    </row>
    <row r="1496" spans="1:34" ht="30" hidden="1" customHeight="1" x14ac:dyDescent="0.25">
      <c r="A1496" s="7">
        <v>16470309</v>
      </c>
      <c r="B1496" s="6" t="str">
        <f>VLOOKUP(ActividadesCom[[#This Row],[NO. DE CONTROL]],'LISTADO ESTUDIANTES'!A:C,2,FALSE)</f>
        <v>OLIVARES REYES EDGAR AUSENCIO</v>
      </c>
      <c r="C1496" s="6" t="str">
        <f>VLOOKUP(ActividadesCom[[#This Row],[NO. DE CONTROL]],'LISTADO ESTUDIANTES'!A:C,3,FALSE)</f>
        <v>INGENIERIA MECANICA</v>
      </c>
      <c r="D1496" s="5" t="str">
        <f>VLOOKUP(ActividadesCom[[#This Row],[NO. DE CONTROL]],'LISTADO ESTUDIANTES'!A:D,4,FALSE)</f>
        <v>BAJA</v>
      </c>
      <c r="E1496" s="5">
        <f>SUM(ActividadesCom[[#This Row],[CRÉD. 1]],ActividadesCom[[#This Row],[CRÉD. 2]],ActividadesCom[[#This Row],[CRÉD. 3]],ActividadesCom[[#This Row],[CRÉD. 4]],ActividadesCom[[#This Row],[CRÉD. 5]])</f>
        <v>5</v>
      </c>
      <c r="F1496" s="17">
        <f>IF(ActividadesCom[[#This Row],[ÚLTIMO SEMESTRE CON CRÉDITOS]]&gt;0,ROUND(AVERAGE(ActividadesCom[[#This Row],[VALOR NIVEL 5]],ActividadesCom[[#This Row],[VALOR NIVEL 4]],ActividadesCom[[#This Row],[VALOR NIVEL 3]],ActividadesCom[[#This Row],[VALOR NIVEL 2]],ActividadesCom[[#This Row],[VALOR NIVEL 1]]),0),"")</f>
        <v>2</v>
      </c>
      <c r="G1496" s="5" t="str">
        <f>IF(ActividadesCom[[#This Row],[PROMEDIO]]="","",IF(ActividadesCom[[#This Row],[PROMEDIO]]&gt;=4,"EXCELENTE",IF(ActividadesCom[[#This Row],[PROMEDIO]]&gt;=3,"NOTABLE",IF(ActividadesCom[[#This Row],[PROMEDIO]]&gt;=2,"BUENO",IF(ActividadesCom[[#This Row],[PROMEDIO]]=1,"SUFICIENTE","")))))</f>
        <v>BUENO</v>
      </c>
      <c r="H1496" s="5">
        <f>MAX(ActividadesCom[[#This Row],[PERÍODO 1]],ActividadesCom[[#This Row],[PERÍODO 2]],ActividadesCom[[#This Row],[PERÍODO 3]],ActividadesCom[[#This Row],[PERÍODO 4]],ActividadesCom[[#This Row],[PERÍODO 5]])</f>
        <v>20223</v>
      </c>
      <c r="I1496" s="6" t="s">
        <v>297</v>
      </c>
      <c r="J1496" s="5">
        <v>20171</v>
      </c>
      <c r="K1496" s="5" t="s">
        <v>4009</v>
      </c>
      <c r="L1496" s="5">
        <f>IF(ActividadesCom[[#This Row],[NIVEL 1]]&lt;&gt;0,VLOOKUP(ActividadesCom[[#This Row],[NIVEL 1]],Catálogo!A:B,2,FALSE),"")</f>
        <v>2</v>
      </c>
      <c r="M1496" s="5">
        <v>1</v>
      </c>
      <c r="N1496" s="6" t="s">
        <v>4867</v>
      </c>
      <c r="O1496" s="5">
        <v>20221</v>
      </c>
      <c r="P1496" s="5" t="s">
        <v>4009</v>
      </c>
      <c r="Q1496" s="5">
        <f>IF(ActividadesCom[[#This Row],[NIVEL 2]]&lt;&gt;0,VLOOKUP(ActividadesCom[[#This Row],[NIVEL 2]],Catálogo!A:B,2,FALSE),"")</f>
        <v>2</v>
      </c>
      <c r="R1496" s="11">
        <v>1</v>
      </c>
      <c r="S1496" s="12" t="s">
        <v>5639</v>
      </c>
      <c r="T1496" s="11">
        <v>20221</v>
      </c>
      <c r="U1496" s="11" t="s">
        <v>4008</v>
      </c>
      <c r="V1496" s="5">
        <f>IF(ActividadesCom[[#This Row],[NIVEL 3]]&lt;&gt;0,VLOOKUP(ActividadesCom[[#This Row],[NIVEL 3]],Catálogo!A:B,2,FALSE),"")</f>
        <v>3</v>
      </c>
      <c r="W1496" s="11">
        <v>1</v>
      </c>
      <c r="X1496" s="6" t="s">
        <v>5707</v>
      </c>
      <c r="Y1496" s="5">
        <v>20223</v>
      </c>
      <c r="Z1496" s="5" t="s">
        <v>4008</v>
      </c>
      <c r="AA1496" s="5">
        <f>IF(ActividadesCom[[#This Row],[NIVEL 4]]&lt;&gt;0,VLOOKUP(ActividadesCom[[#This Row],[NIVEL 4]],Catálogo!A:B,2,FALSE),"")</f>
        <v>3</v>
      </c>
      <c r="AB1496" s="5">
        <v>1</v>
      </c>
      <c r="AC1496" s="6" t="s">
        <v>116</v>
      </c>
      <c r="AD1496" s="5">
        <v>20163</v>
      </c>
      <c r="AE1496" s="5" t="s">
        <v>4009</v>
      </c>
      <c r="AF1496" s="5">
        <f>IF(ActividadesCom[[#This Row],[NIVEL 5]]&lt;&gt;0,VLOOKUP(ActividadesCom[[#This Row],[NIVEL 5]],Catálogo!A:B,2,FALSE),"")</f>
        <v>2</v>
      </c>
      <c r="AG1496" s="5">
        <v>1</v>
      </c>
      <c r="AH1496" s="2"/>
    </row>
    <row r="1497" spans="1:34" ht="30" hidden="1" customHeight="1" x14ac:dyDescent="0.25">
      <c r="A1497" s="7">
        <v>16470310</v>
      </c>
      <c r="B1497" s="6" t="str">
        <f>VLOOKUP(ActividadesCom[[#This Row],[NO. DE CONTROL]],'LISTADO ESTUDIANTES'!A:C,2,FALSE)</f>
        <v>REBOLLEDO CRUZ ANEL KARINA</v>
      </c>
      <c r="C1497" s="6" t="str">
        <f>VLOOKUP(ActividadesCom[[#This Row],[NO. DE CONTROL]],'LISTADO ESTUDIANTES'!A:C,3,FALSE)</f>
        <v>INGENIERIA EN ADMINISTRACION</v>
      </c>
      <c r="D1497" s="5" t="str">
        <f>VLOOKUP(ActividadesCom[[#This Row],[NO. DE CONTROL]],'LISTADO ESTUDIANTES'!A:D,4,FALSE)</f>
        <v>BAJA</v>
      </c>
      <c r="E1497" s="5">
        <f>SUM(ActividadesCom[[#This Row],[CRÉD. 1]],ActividadesCom[[#This Row],[CRÉD. 2]],ActividadesCom[[#This Row],[CRÉD. 3]],ActividadesCom[[#This Row],[CRÉD. 4]],ActividadesCom[[#This Row],[CRÉD. 5]])</f>
        <v>0</v>
      </c>
      <c r="F1497" s="17" t="str">
        <f>IF(ActividadesCom[[#This Row],[ÚLTIMO SEMESTRE CON CRÉDITOS]]&gt;0,ROUND(AVERAGE(ActividadesCom[[#This Row],[VALOR NIVEL 5]],ActividadesCom[[#This Row],[VALOR NIVEL 4]],ActividadesCom[[#This Row],[VALOR NIVEL 3]],ActividadesCom[[#This Row],[VALOR NIVEL 2]],ActividadesCom[[#This Row],[VALOR NIVEL 1]]),0),"")</f>
        <v/>
      </c>
      <c r="G1497" s="5" t="str">
        <f>IF(ActividadesCom[[#This Row],[PROMEDIO]]="","",IF(ActividadesCom[[#This Row],[PROMEDIO]]&gt;=4,"EXCELENTE",IF(ActividadesCom[[#This Row],[PROMEDIO]]&gt;=3,"NOTABLE",IF(ActividadesCom[[#This Row],[PROMEDIO]]&gt;=2,"BUENO",IF(ActividadesCom[[#This Row],[PROMEDIO]]=1,"SUFICIENTE","")))))</f>
        <v/>
      </c>
      <c r="H1497" s="5">
        <f>MAX(ActividadesCom[[#This Row],[PERÍODO 1]],ActividadesCom[[#This Row],[PERÍODO 2]],ActividadesCom[[#This Row],[PERÍODO 3]],ActividadesCom[[#This Row],[PERÍODO 4]],ActividadesCom[[#This Row],[PERÍODO 5]])</f>
        <v>0</v>
      </c>
      <c r="I1497" s="6"/>
      <c r="J1497" s="5"/>
      <c r="K1497" s="5"/>
      <c r="L1497" s="5" t="str">
        <f>IF(ActividadesCom[[#This Row],[NIVEL 1]]&lt;&gt;0,VLOOKUP(ActividadesCom[[#This Row],[NIVEL 1]],Catálogo!A:B,2,FALSE),"")</f>
        <v/>
      </c>
      <c r="M1497" s="5"/>
      <c r="N1497" s="6"/>
      <c r="O1497" s="5"/>
      <c r="P1497" s="5"/>
      <c r="Q1497" s="5" t="str">
        <f>IF(ActividadesCom[[#This Row],[NIVEL 2]]&lt;&gt;0,VLOOKUP(ActividadesCom[[#This Row],[NIVEL 2]],Catálogo!A:B,2,FALSE),"")</f>
        <v/>
      </c>
      <c r="R1497" s="11"/>
      <c r="S1497" s="12"/>
      <c r="T1497" s="11"/>
      <c r="U1497" s="11"/>
      <c r="V1497" s="5" t="str">
        <f>IF(ActividadesCom[[#This Row],[NIVEL 3]]&lt;&gt;0,VLOOKUP(ActividadesCom[[#This Row],[NIVEL 3]],Catálogo!A:B,2,FALSE),"")</f>
        <v/>
      </c>
      <c r="W1497" s="11"/>
      <c r="X1497" s="6"/>
      <c r="Y1497" s="5"/>
      <c r="Z1497" s="5"/>
      <c r="AA1497" s="5" t="str">
        <f>IF(ActividadesCom[[#This Row],[NIVEL 4]]&lt;&gt;0,VLOOKUP(ActividadesCom[[#This Row],[NIVEL 4]],Catálogo!A:B,2,FALSE),"")</f>
        <v/>
      </c>
      <c r="AB1497" s="5"/>
      <c r="AC1497" s="6"/>
      <c r="AD1497" s="5"/>
      <c r="AE1497" s="5"/>
      <c r="AF1497" s="5" t="str">
        <f>IF(ActividadesCom[[#This Row],[NIVEL 5]]&lt;&gt;0,VLOOKUP(ActividadesCom[[#This Row],[NIVEL 5]],Catálogo!A:B,2,FALSE),"")</f>
        <v/>
      </c>
      <c r="AG1497" s="5"/>
      <c r="AH1497" s="2"/>
    </row>
    <row r="1498" spans="1:34" s="21" customFormat="1" ht="30" hidden="1" customHeight="1" x14ac:dyDescent="0.25">
      <c r="A1498" s="7">
        <v>16470311</v>
      </c>
      <c r="B1498" s="6" t="str">
        <f>VLOOKUP(ActividadesCom[[#This Row],[NO. DE CONTROL]],'LISTADO ESTUDIANTES'!A:C,2,FALSE)</f>
        <v>LOPEZ DZIB JAIRO SANTIAGO</v>
      </c>
      <c r="C1498" s="6" t="str">
        <f>VLOOKUP(ActividadesCom[[#This Row],[NO. DE CONTROL]],'LISTADO ESTUDIANTES'!A:C,3,FALSE)</f>
        <v>INGENIERIA EN SISTEMAS COMPUTACIONALES</v>
      </c>
      <c r="D1498" s="5" t="str">
        <f>VLOOKUP(ActividadesCom[[#This Row],[NO. DE CONTROL]],'LISTADO ESTUDIANTES'!A:D,4,FALSE)</f>
        <v>BAJA</v>
      </c>
      <c r="E1498" s="5">
        <f>SUM(ActividadesCom[[#This Row],[CRÉD. 1]],ActividadesCom[[#This Row],[CRÉD. 2]],ActividadesCom[[#This Row],[CRÉD. 3]],ActividadesCom[[#This Row],[CRÉD. 4]],ActividadesCom[[#This Row],[CRÉD. 5]])</f>
        <v>1</v>
      </c>
      <c r="F1498" s="17">
        <f>IF(ActividadesCom[[#This Row],[ÚLTIMO SEMESTRE CON CRÉDITOS]]&gt;0,ROUND(AVERAGE(ActividadesCom[[#This Row],[VALOR NIVEL 5]],ActividadesCom[[#This Row],[VALOR NIVEL 4]],ActividadesCom[[#This Row],[VALOR NIVEL 3]],ActividadesCom[[#This Row],[VALOR NIVEL 2]],ActividadesCom[[#This Row],[VALOR NIVEL 1]]),0),"")</f>
        <v>2</v>
      </c>
      <c r="G1498" s="5" t="str">
        <f>IF(ActividadesCom[[#This Row],[PROMEDIO]]="","",IF(ActividadesCom[[#This Row],[PROMEDIO]]&gt;=4,"EXCELENTE",IF(ActividadesCom[[#This Row],[PROMEDIO]]&gt;=3,"NOTABLE",IF(ActividadesCom[[#This Row],[PROMEDIO]]&gt;=2,"BUENO",IF(ActividadesCom[[#This Row],[PROMEDIO]]=1,"SUFICIENTE","")))))</f>
        <v>BUENO</v>
      </c>
      <c r="H1498" s="5">
        <f>MAX(ActividadesCom[[#This Row],[PERÍODO 1]],ActividadesCom[[#This Row],[PERÍODO 2]],ActividadesCom[[#This Row],[PERÍODO 3]],ActividadesCom[[#This Row],[PERÍODO 4]],ActividadesCom[[#This Row],[PERÍODO 5]])</f>
        <v>20163</v>
      </c>
      <c r="I1498" s="6"/>
      <c r="J1498" s="5"/>
      <c r="K1498" s="5"/>
      <c r="L1498" s="5" t="str">
        <f>IF(ActividadesCom[[#This Row],[NIVEL 1]]&lt;&gt;0,VLOOKUP(ActividadesCom[[#This Row],[NIVEL 1]],Catálogo!A:B,2,FALSE),"")</f>
        <v/>
      </c>
      <c r="M1498" s="5"/>
      <c r="N1498" s="6"/>
      <c r="O1498" s="5"/>
      <c r="P1498" s="5"/>
      <c r="Q1498" s="5" t="str">
        <f>IF(ActividadesCom[[#This Row],[NIVEL 2]]&lt;&gt;0,VLOOKUP(ActividadesCom[[#This Row],[NIVEL 2]],Catálogo!A:B,2,FALSE),"")</f>
        <v/>
      </c>
      <c r="R1498" s="11"/>
      <c r="S1498" s="12"/>
      <c r="T1498" s="11"/>
      <c r="U1498" s="11"/>
      <c r="V1498" s="5" t="str">
        <f>IF(ActividadesCom[[#This Row],[NIVEL 3]]&lt;&gt;0,VLOOKUP(ActividadesCom[[#This Row],[NIVEL 3]],Catálogo!A:B,2,FALSE),"")</f>
        <v/>
      </c>
      <c r="W1498" s="11"/>
      <c r="X1498" s="6"/>
      <c r="Y1498" s="5"/>
      <c r="Z1498" s="5"/>
      <c r="AA1498" s="5" t="str">
        <f>IF(ActividadesCom[[#This Row],[NIVEL 4]]&lt;&gt;0,VLOOKUP(ActividadesCom[[#This Row],[NIVEL 4]],Catálogo!A:B,2,FALSE),"")</f>
        <v/>
      </c>
      <c r="AB1498" s="5"/>
      <c r="AC1498" s="6" t="s">
        <v>116</v>
      </c>
      <c r="AD1498" s="5">
        <v>20163</v>
      </c>
      <c r="AE1498" s="5" t="s">
        <v>4009</v>
      </c>
      <c r="AF1498" s="5">
        <f>IF(ActividadesCom[[#This Row],[NIVEL 5]]&lt;&gt;0,VLOOKUP(ActividadesCom[[#This Row],[NIVEL 5]],Catálogo!A:B,2,FALSE),"")</f>
        <v>2</v>
      </c>
      <c r="AG1498" s="5">
        <v>1</v>
      </c>
    </row>
    <row r="1499" spans="1:34" ht="30" hidden="1" customHeight="1" x14ac:dyDescent="0.25">
      <c r="A1499" s="7">
        <v>16470312</v>
      </c>
      <c r="B1499" s="6" t="str">
        <f>VLOOKUP(ActividadesCom[[#This Row],[NO. DE CONTROL]],'LISTADO ESTUDIANTES'!A:C,2,FALSE)</f>
        <v>EK MAY WALTER EDUARDO</v>
      </c>
      <c r="C1499" s="6" t="str">
        <f>VLOOKUP(ActividadesCom[[#This Row],[NO. DE CONTROL]],'LISTADO ESTUDIANTES'!A:C,3,FALSE)</f>
        <v>INGENIERIA MECANICA</v>
      </c>
      <c r="D1499" s="5" t="str">
        <f>VLOOKUP(ActividadesCom[[#This Row],[NO. DE CONTROL]],'LISTADO ESTUDIANTES'!A:D,4,FALSE)</f>
        <v>BAJA</v>
      </c>
      <c r="E1499" s="5">
        <f>SUM(ActividadesCom[[#This Row],[CRÉD. 1]],ActividadesCom[[#This Row],[CRÉD. 2]],ActividadesCom[[#This Row],[CRÉD. 3]],ActividadesCom[[#This Row],[CRÉD. 4]],ActividadesCom[[#This Row],[CRÉD. 5]])</f>
        <v>5</v>
      </c>
      <c r="F1499" s="17">
        <f>IF(ActividadesCom[[#This Row],[ÚLTIMO SEMESTRE CON CRÉDITOS]]&gt;0,ROUND(AVERAGE(ActividadesCom[[#This Row],[VALOR NIVEL 5]],ActividadesCom[[#This Row],[VALOR NIVEL 4]],ActividadesCom[[#This Row],[VALOR NIVEL 3]],ActividadesCom[[#This Row],[VALOR NIVEL 2]],ActividadesCom[[#This Row],[VALOR NIVEL 1]]),0),"")</f>
        <v>3</v>
      </c>
      <c r="G1499" s="5" t="str">
        <f>IF(ActividadesCom[[#This Row],[PROMEDIO]]="","",IF(ActividadesCom[[#This Row],[PROMEDIO]]&gt;=4,"EXCELENTE",IF(ActividadesCom[[#This Row],[PROMEDIO]]&gt;=3,"NOTABLE",IF(ActividadesCom[[#This Row],[PROMEDIO]]&gt;=2,"BUENO",IF(ActividadesCom[[#This Row],[PROMEDIO]]=1,"SUFICIENTE","")))))</f>
        <v>NOTABLE</v>
      </c>
      <c r="H1499" s="5">
        <f>MAX(ActividadesCom[[#This Row],[PERÍODO 1]],ActividadesCom[[#This Row],[PERÍODO 2]],ActividadesCom[[#This Row],[PERÍODO 3]],ActividadesCom[[#This Row],[PERÍODO 4]],ActividadesCom[[#This Row],[PERÍODO 5]])</f>
        <v>20223</v>
      </c>
      <c r="I1499" s="6" t="s">
        <v>5707</v>
      </c>
      <c r="J1499" s="5">
        <v>20223</v>
      </c>
      <c r="K1499" s="5" t="s">
        <v>4008</v>
      </c>
      <c r="L1499" s="5">
        <f>IF(ActividadesCom[[#This Row],[NIVEL 1]]&lt;&gt;0,VLOOKUP(ActividadesCom[[#This Row],[NIVEL 1]],Catálogo!A:B,2,FALSE),"")</f>
        <v>3</v>
      </c>
      <c r="M1499" s="5">
        <v>1</v>
      </c>
      <c r="N1499" s="6" t="s">
        <v>5726</v>
      </c>
      <c r="O1499" s="5">
        <v>20223</v>
      </c>
      <c r="P1499" s="5" t="s">
        <v>4008</v>
      </c>
      <c r="Q1499" s="5">
        <f>IF(ActividadesCom[[#This Row],[NIVEL 2]]&lt;&gt;0,VLOOKUP(ActividadesCom[[#This Row],[NIVEL 2]],Catálogo!A:B,2,FALSE),"")</f>
        <v>3</v>
      </c>
      <c r="R1499" s="11">
        <v>1</v>
      </c>
      <c r="S1499" s="12" t="s">
        <v>11</v>
      </c>
      <c r="T1499" s="11">
        <v>20193</v>
      </c>
      <c r="U1499" s="11" t="s">
        <v>4008</v>
      </c>
      <c r="V1499" s="5">
        <f>IF(ActividadesCom[[#This Row],[NIVEL 3]]&lt;&gt;0,VLOOKUP(ActividadesCom[[#This Row],[NIVEL 3]],Catálogo!A:B,2,FALSE),"")</f>
        <v>3</v>
      </c>
      <c r="W1499" s="11">
        <v>1</v>
      </c>
      <c r="X1499" s="6" t="s">
        <v>47</v>
      </c>
      <c r="Y1499" s="5">
        <v>20191</v>
      </c>
      <c r="Z1499" s="5" t="s">
        <v>4009</v>
      </c>
      <c r="AA1499" s="5">
        <f>IF(ActividadesCom[[#This Row],[NIVEL 4]]&lt;&gt;0,VLOOKUP(ActividadesCom[[#This Row],[NIVEL 4]],Catálogo!A:B,2,FALSE),"")</f>
        <v>2</v>
      </c>
      <c r="AB1499" s="5">
        <v>1</v>
      </c>
      <c r="AC1499" s="6" t="s">
        <v>112</v>
      </c>
      <c r="AD1499" s="5" t="s">
        <v>481</v>
      </c>
      <c r="AE1499" s="5" t="s">
        <v>4009</v>
      </c>
      <c r="AF1499" s="5">
        <f>IF(ActividadesCom[[#This Row],[NIVEL 5]]&lt;&gt;0,VLOOKUP(ActividadesCom[[#This Row],[NIVEL 5]],Catálogo!A:B,2,FALSE),"")</f>
        <v>2</v>
      </c>
      <c r="AG1499" s="5">
        <v>1</v>
      </c>
      <c r="AH1499" s="2"/>
    </row>
    <row r="1500" spans="1:34" ht="30" hidden="1" customHeight="1" x14ac:dyDescent="0.25">
      <c r="A1500" s="7">
        <v>16470313</v>
      </c>
      <c r="B1500" s="6" t="str">
        <f>VLOOKUP(ActividadesCom[[#This Row],[NO. DE CONTROL]],'LISTADO ESTUDIANTES'!A:C,2,FALSE)</f>
        <v>YANES CACH PALOMA DEL ROSARIO</v>
      </c>
      <c r="C1500" s="6" t="str">
        <f>VLOOKUP(ActividadesCom[[#This Row],[NO. DE CONTROL]],'LISTADO ESTUDIANTES'!A:C,3,FALSE)</f>
        <v>INGENIERIA EN SISTEMAS COMPUTACIONALES</v>
      </c>
      <c r="D1500" s="5" t="str">
        <f>VLOOKUP(ActividadesCom[[#This Row],[NO. DE CONTROL]],'LISTADO ESTUDIANTES'!A:D,4,FALSE)</f>
        <v>BAJA</v>
      </c>
      <c r="E1500" s="5">
        <f>SUM(ActividadesCom[[#This Row],[CRÉD. 1]],ActividadesCom[[#This Row],[CRÉD. 2]],ActividadesCom[[#This Row],[CRÉD. 3]],ActividadesCom[[#This Row],[CRÉD. 4]],ActividadesCom[[#This Row],[CRÉD. 5]])</f>
        <v>5</v>
      </c>
      <c r="F1500" s="17">
        <f>IF(ActividadesCom[[#This Row],[ÚLTIMO SEMESTRE CON CRÉDITOS]]&gt;0,ROUND(AVERAGE(ActividadesCom[[#This Row],[VALOR NIVEL 5]],ActividadesCom[[#This Row],[VALOR NIVEL 4]],ActividadesCom[[#This Row],[VALOR NIVEL 3]],ActividadesCom[[#This Row],[VALOR NIVEL 2]],ActividadesCom[[#This Row],[VALOR NIVEL 1]]),0),"")</f>
        <v>3</v>
      </c>
      <c r="G1500" s="5" t="str">
        <f>IF(ActividadesCom[[#This Row],[PROMEDIO]]="","",IF(ActividadesCom[[#This Row],[PROMEDIO]]&gt;=4,"EXCELENTE",IF(ActividadesCom[[#This Row],[PROMEDIO]]&gt;=3,"NOTABLE",IF(ActividadesCom[[#This Row],[PROMEDIO]]&gt;=2,"BUENO",IF(ActividadesCom[[#This Row],[PROMEDIO]]=1,"SUFICIENTE","")))))</f>
        <v>NOTABLE</v>
      </c>
      <c r="H1500" s="5">
        <f>MAX(ActividadesCom[[#This Row],[PERÍODO 1]],ActividadesCom[[#This Row],[PERÍODO 2]],ActividadesCom[[#This Row],[PERÍODO 3]],ActividadesCom[[#This Row],[PERÍODO 4]],ActividadesCom[[#This Row],[PERÍODO 5]])</f>
        <v>20211</v>
      </c>
      <c r="I1500" s="6" t="s">
        <v>4184</v>
      </c>
      <c r="J1500" s="5">
        <v>20211</v>
      </c>
      <c r="K1500" s="5" t="s">
        <v>4007</v>
      </c>
      <c r="L1500" s="5">
        <f>IF(ActividadesCom[[#This Row],[NIVEL 1]]&lt;&gt;0,VLOOKUP(ActividadesCom[[#This Row],[NIVEL 1]],Catálogo!A:B,2,FALSE),"")</f>
        <v>4</v>
      </c>
      <c r="M1500" s="5">
        <v>1</v>
      </c>
      <c r="N1500" s="6" t="s">
        <v>4182</v>
      </c>
      <c r="O1500" s="5">
        <v>20211</v>
      </c>
      <c r="P1500" s="5" t="s">
        <v>4007</v>
      </c>
      <c r="Q1500" s="5">
        <f>IF(ActividadesCom[[#This Row],[NIVEL 2]]&lt;&gt;0,VLOOKUP(ActividadesCom[[#This Row],[NIVEL 2]],Catálogo!A:B,2,FALSE),"")</f>
        <v>4</v>
      </c>
      <c r="R1500" s="11">
        <v>1</v>
      </c>
      <c r="S1500" s="12" t="s">
        <v>4190</v>
      </c>
      <c r="T1500" s="11">
        <v>20203</v>
      </c>
      <c r="U1500" s="11" t="s">
        <v>4007</v>
      </c>
      <c r="V1500" s="5">
        <f>IF(ActividadesCom[[#This Row],[NIVEL 3]]&lt;&gt;0,VLOOKUP(ActividadesCom[[#This Row],[NIVEL 3]],Catálogo!A:B,2,FALSE),"")</f>
        <v>4</v>
      </c>
      <c r="W1500" s="11">
        <v>1</v>
      </c>
      <c r="X1500" s="6" t="s">
        <v>523</v>
      </c>
      <c r="Y1500" s="5">
        <v>20171</v>
      </c>
      <c r="Z1500" s="5" t="s">
        <v>4008</v>
      </c>
      <c r="AA1500" s="5">
        <f>IF(ActividadesCom[[#This Row],[NIVEL 4]]&lt;&gt;0,VLOOKUP(ActividadesCom[[#This Row],[NIVEL 4]],Catálogo!A:B,2,FALSE),"")</f>
        <v>3</v>
      </c>
      <c r="AB1500" s="5">
        <v>1</v>
      </c>
      <c r="AC1500" s="6" t="s">
        <v>408</v>
      </c>
      <c r="AD1500" s="5" t="s">
        <v>561</v>
      </c>
      <c r="AE1500" s="5" t="s">
        <v>4009</v>
      </c>
      <c r="AF1500" s="5">
        <f>IF(ActividadesCom[[#This Row],[NIVEL 5]]&lt;&gt;0,VLOOKUP(ActividadesCom[[#This Row],[NIVEL 5]],Catálogo!A:B,2,FALSE),"")</f>
        <v>2</v>
      </c>
      <c r="AG1500" s="5">
        <v>1</v>
      </c>
      <c r="AH1500" s="2"/>
    </row>
    <row r="1501" spans="1:34" ht="30" hidden="1" customHeight="1" x14ac:dyDescent="0.25">
      <c r="A1501" s="7">
        <v>16470314</v>
      </c>
      <c r="B1501" s="6" t="str">
        <f>VLOOKUP(ActividadesCom[[#This Row],[NO. DE CONTROL]],'LISTADO ESTUDIANTES'!A:C,2,FALSE)</f>
        <v>REYES MAGAÑA ALEXIS ITIEL</v>
      </c>
      <c r="C1501" s="6" t="str">
        <f>VLOOKUP(ActividadesCom[[#This Row],[NO. DE CONTROL]],'LISTADO ESTUDIANTES'!A:C,3,FALSE)</f>
        <v>INGENIERIA MECANICA</v>
      </c>
      <c r="D1501" s="5" t="str">
        <f>VLOOKUP(ActividadesCom[[#This Row],[NO. DE CONTROL]],'LISTADO ESTUDIANTES'!A:D,4,FALSE)</f>
        <v>BAJA</v>
      </c>
      <c r="E1501" s="5">
        <f>SUM(ActividadesCom[[#This Row],[CRÉD. 1]],ActividadesCom[[#This Row],[CRÉD. 2]],ActividadesCom[[#This Row],[CRÉD. 3]],ActividadesCom[[#This Row],[CRÉD. 4]],ActividadesCom[[#This Row],[CRÉD. 5]])</f>
        <v>5</v>
      </c>
      <c r="F1501" s="17">
        <f>IF(ActividadesCom[[#This Row],[ÚLTIMO SEMESTRE CON CRÉDITOS]]&gt;0,ROUND(AVERAGE(ActividadesCom[[#This Row],[VALOR NIVEL 5]],ActividadesCom[[#This Row],[VALOR NIVEL 4]],ActividadesCom[[#This Row],[VALOR NIVEL 3]],ActividadesCom[[#This Row],[VALOR NIVEL 2]],ActividadesCom[[#This Row],[VALOR NIVEL 1]]),0),"")</f>
        <v>2</v>
      </c>
      <c r="G1501" s="5" t="str">
        <f>IF(ActividadesCom[[#This Row],[PROMEDIO]]="","",IF(ActividadesCom[[#This Row],[PROMEDIO]]&gt;=4,"EXCELENTE",IF(ActividadesCom[[#This Row],[PROMEDIO]]&gt;=3,"NOTABLE",IF(ActividadesCom[[#This Row],[PROMEDIO]]&gt;=2,"BUENO",IF(ActividadesCom[[#This Row],[PROMEDIO]]=1,"SUFICIENTE","")))))</f>
        <v>BUENO</v>
      </c>
      <c r="H1501" s="5">
        <f>MAX(ActividadesCom[[#This Row],[PERÍODO 1]],ActividadesCom[[#This Row],[PERÍODO 2]],ActividadesCom[[#This Row],[PERÍODO 3]],ActividadesCom[[#This Row],[PERÍODO 4]],ActividadesCom[[#This Row],[PERÍODO 5]])</f>
        <v>20203</v>
      </c>
      <c r="I1501" s="6" t="s">
        <v>600</v>
      </c>
      <c r="J1501" s="5">
        <v>20181</v>
      </c>
      <c r="K1501" s="5" t="s">
        <v>4009</v>
      </c>
      <c r="L1501" s="5">
        <f>IF(ActividadesCom[[#This Row],[NIVEL 1]]&lt;&gt;0,VLOOKUP(ActividadesCom[[#This Row],[NIVEL 1]],Catálogo!A:B,2,FALSE),"")</f>
        <v>2</v>
      </c>
      <c r="M1501" s="5">
        <v>1</v>
      </c>
      <c r="N1501" s="6" t="s">
        <v>918</v>
      </c>
      <c r="O1501" s="5">
        <v>20191</v>
      </c>
      <c r="P1501" s="5" t="s">
        <v>4009</v>
      </c>
      <c r="Q1501" s="5">
        <f>IF(ActividadesCom[[#This Row],[NIVEL 2]]&lt;&gt;0,VLOOKUP(ActividadesCom[[#This Row],[NIVEL 2]],Catálogo!A:B,2,FALSE),"")</f>
        <v>2</v>
      </c>
      <c r="R1501" s="11">
        <v>1</v>
      </c>
      <c r="S1501" s="12" t="s">
        <v>4197</v>
      </c>
      <c r="T1501" s="11">
        <v>20203</v>
      </c>
      <c r="U1501" s="11" t="s">
        <v>4009</v>
      </c>
      <c r="V1501" s="5">
        <f>IF(ActividadesCom[[#This Row],[NIVEL 3]]&lt;&gt;0,VLOOKUP(ActividadesCom[[#This Row],[NIVEL 3]],Catálogo!A:B,2,FALSE),"")</f>
        <v>2</v>
      </c>
      <c r="W1501" s="11">
        <v>1</v>
      </c>
      <c r="X1501" s="6" t="s">
        <v>403</v>
      </c>
      <c r="Y1501" s="5">
        <v>20163</v>
      </c>
      <c r="Z1501" s="5" t="s">
        <v>4009</v>
      </c>
      <c r="AA1501" s="5">
        <f>IF(ActividadesCom[[#This Row],[NIVEL 4]]&lt;&gt;0,VLOOKUP(ActividadesCom[[#This Row],[NIVEL 4]],Catálogo!A:B,2,FALSE),"")</f>
        <v>2</v>
      </c>
      <c r="AB1501" s="5">
        <v>1</v>
      </c>
      <c r="AC1501" s="6" t="s">
        <v>12</v>
      </c>
      <c r="AD1501" s="5">
        <v>20183</v>
      </c>
      <c r="AE1501" s="5" t="s">
        <v>4007</v>
      </c>
      <c r="AF1501" s="5">
        <f>IF(ActividadesCom[[#This Row],[NIVEL 5]]&lt;&gt;0,VLOOKUP(ActividadesCom[[#This Row],[NIVEL 5]],Catálogo!A:B,2,FALSE),"")</f>
        <v>4</v>
      </c>
      <c r="AG1501" s="5">
        <v>1</v>
      </c>
      <c r="AH1501" s="2"/>
    </row>
    <row r="1502" spans="1:34" ht="30" hidden="1" customHeight="1" x14ac:dyDescent="0.25">
      <c r="A1502" s="7">
        <v>16470315</v>
      </c>
      <c r="B1502" s="6" t="str">
        <f>VLOOKUP(ActividadesCom[[#This Row],[NO. DE CONTROL]],'LISTADO ESTUDIANTES'!A:C,2,FALSE)</f>
        <v>ICTHE CORTEZ EDER ANDRE</v>
      </c>
      <c r="C1502" s="6" t="str">
        <f>VLOOKUP(ActividadesCom[[#This Row],[NO. DE CONTROL]],'LISTADO ESTUDIANTES'!A:C,3,FALSE)</f>
        <v>INGENIERIA MECANICA</v>
      </c>
      <c r="D1502" s="5" t="str">
        <f>VLOOKUP(ActividadesCom[[#This Row],[NO. DE CONTROL]],'LISTADO ESTUDIANTES'!A:D,4,FALSE)</f>
        <v>BAJA</v>
      </c>
      <c r="E1502" s="5">
        <f>SUM(ActividadesCom[[#This Row],[CRÉD. 1]],ActividadesCom[[#This Row],[CRÉD. 2]],ActividadesCom[[#This Row],[CRÉD. 3]],ActividadesCom[[#This Row],[CRÉD. 4]],ActividadesCom[[#This Row],[CRÉD. 5]])</f>
        <v>5</v>
      </c>
      <c r="F1502" s="5">
        <f>IF(ActividadesCom[[#This Row],[ÚLTIMO SEMESTRE CON CRÉDITOS]]&gt;0,ROUND(AVERAGE(ActividadesCom[[#This Row],[VALOR NIVEL 5]],ActividadesCom[[#This Row],[VALOR NIVEL 4]],ActividadesCom[[#This Row],[VALOR NIVEL 3]],ActividadesCom[[#This Row],[VALOR NIVEL 2]],ActividadesCom[[#This Row],[VALOR NIVEL 1]]),0),"")</f>
        <v>2</v>
      </c>
      <c r="G1502" s="5" t="str">
        <f>IF(ActividadesCom[[#This Row],[PROMEDIO]]="","",IF(ActividadesCom[[#This Row],[PROMEDIO]]&gt;=4,"EXCELENTE",IF(ActividadesCom[[#This Row],[PROMEDIO]]&gt;=3,"NOTABLE",IF(ActividadesCom[[#This Row],[PROMEDIO]]&gt;=2,"BUENO",IF(ActividadesCom[[#This Row],[PROMEDIO]]=1,"SUFICIENTE","")))))</f>
        <v>BUENO</v>
      </c>
      <c r="H1502" s="5">
        <f>MAX(ActividadesCom[[#This Row],[PERÍODO 1]],ActividadesCom[[#This Row],[PERÍODO 2]],ActividadesCom[[#This Row],[PERÍODO 3]],ActividadesCom[[#This Row],[PERÍODO 4]],ActividadesCom[[#This Row],[PERÍODO 5]])</f>
        <v>20183</v>
      </c>
      <c r="I1502" s="6" t="s">
        <v>296</v>
      </c>
      <c r="J1502" s="5">
        <v>20171</v>
      </c>
      <c r="K1502" s="5" t="s">
        <v>4009</v>
      </c>
      <c r="L1502" s="5">
        <f>IF(ActividadesCom[[#This Row],[NIVEL 1]]&lt;&gt;0,VLOOKUP(ActividadesCom[[#This Row],[NIVEL 1]],Catálogo!A:B,2,FALSE),"")</f>
        <v>2</v>
      </c>
      <c r="M1502" s="5">
        <v>1</v>
      </c>
      <c r="N1502" s="6" t="s">
        <v>600</v>
      </c>
      <c r="O1502" s="5">
        <v>20181</v>
      </c>
      <c r="P1502" s="5" t="s">
        <v>4009</v>
      </c>
      <c r="Q1502" s="5">
        <f>IF(ActividadesCom[[#This Row],[NIVEL 2]]&lt;&gt;0,VLOOKUP(ActividadesCom[[#This Row],[NIVEL 2]],Catálogo!A:B,2,FALSE),"")</f>
        <v>2</v>
      </c>
      <c r="R1502" s="11">
        <v>1</v>
      </c>
      <c r="S1502" s="12" t="s">
        <v>775</v>
      </c>
      <c r="T1502" s="11">
        <v>20183</v>
      </c>
      <c r="U1502" s="11" t="s">
        <v>4008</v>
      </c>
      <c r="V1502" s="5">
        <f>IF(ActividadesCom[[#This Row],[NIVEL 3]]&lt;&gt;0,VLOOKUP(ActividadesCom[[#This Row],[NIVEL 3]],Catálogo!A:B,2,FALSE),"")</f>
        <v>3</v>
      </c>
      <c r="W1502" s="11">
        <v>1</v>
      </c>
      <c r="X1502" s="6" t="s">
        <v>42</v>
      </c>
      <c r="Y1502" s="5">
        <v>20171</v>
      </c>
      <c r="Z1502" s="5" t="s">
        <v>4008</v>
      </c>
      <c r="AA1502" s="5">
        <f>IF(ActividadesCom[[#This Row],[NIVEL 4]]&lt;&gt;0,VLOOKUP(ActividadesCom[[#This Row],[NIVEL 4]],Catálogo!A:B,2,FALSE),"")</f>
        <v>3</v>
      </c>
      <c r="AB1502" s="5">
        <v>1</v>
      </c>
      <c r="AC1502" s="6" t="s">
        <v>112</v>
      </c>
      <c r="AD1502" s="5">
        <v>20163</v>
      </c>
      <c r="AE1502" s="5" t="s">
        <v>4009</v>
      </c>
      <c r="AF1502" s="5">
        <f>IF(ActividadesCom[[#This Row],[NIVEL 5]]&lt;&gt;0,VLOOKUP(ActividadesCom[[#This Row],[NIVEL 5]],Catálogo!A:B,2,FALSE),"")</f>
        <v>2</v>
      </c>
      <c r="AG1502" s="5">
        <v>1</v>
      </c>
      <c r="AH1502" s="2"/>
    </row>
    <row r="1503" spans="1:34" ht="30" hidden="1" customHeight="1" x14ac:dyDescent="0.25">
      <c r="A1503" s="7">
        <v>16470316</v>
      </c>
      <c r="B1503" s="6" t="str">
        <f>VLOOKUP(ActividadesCom[[#This Row],[NO. DE CONTROL]],'LISTADO ESTUDIANTES'!A:C,2,FALSE)</f>
        <v>BALAM VIVAS ALEXIS GABRIEL</v>
      </c>
      <c r="C1503" s="6" t="str">
        <f>VLOOKUP(ActividadesCom[[#This Row],[NO. DE CONTROL]],'LISTADO ESTUDIANTES'!A:C,3,FALSE)</f>
        <v>INGENIERIA MECANICA</v>
      </c>
      <c r="D1503" s="5" t="str">
        <f>VLOOKUP(ActividadesCom[[#This Row],[NO. DE CONTROL]],'LISTADO ESTUDIANTES'!A:D,4,FALSE)</f>
        <v>BAJA</v>
      </c>
      <c r="E1503" s="5">
        <f>SUM(ActividadesCom[[#This Row],[CRÉD. 1]],ActividadesCom[[#This Row],[CRÉD. 2]],ActividadesCom[[#This Row],[CRÉD. 3]],ActividadesCom[[#This Row],[CRÉD. 4]],ActividadesCom[[#This Row],[CRÉD. 5]])</f>
        <v>0</v>
      </c>
      <c r="F1503" s="17" t="str">
        <f>IF(ActividadesCom[[#This Row],[ÚLTIMO SEMESTRE CON CRÉDITOS]]&gt;0,ROUND(AVERAGE(ActividadesCom[[#This Row],[VALOR NIVEL 5]],ActividadesCom[[#This Row],[VALOR NIVEL 4]],ActividadesCom[[#This Row],[VALOR NIVEL 3]],ActividadesCom[[#This Row],[VALOR NIVEL 2]],ActividadesCom[[#This Row],[VALOR NIVEL 1]]),0),"")</f>
        <v/>
      </c>
      <c r="G1503" s="5" t="str">
        <f>IF(ActividadesCom[[#This Row],[PROMEDIO]]="","",IF(ActividadesCom[[#This Row],[PROMEDIO]]&gt;=4,"EXCELENTE",IF(ActividadesCom[[#This Row],[PROMEDIO]]&gt;=3,"NOTABLE",IF(ActividadesCom[[#This Row],[PROMEDIO]]&gt;=2,"BUENO",IF(ActividadesCom[[#This Row],[PROMEDIO]]=1,"SUFICIENTE","")))))</f>
        <v/>
      </c>
      <c r="H1503" s="5">
        <f>MAX(ActividadesCom[[#This Row],[PERÍODO 1]],ActividadesCom[[#This Row],[PERÍODO 2]],ActividadesCom[[#This Row],[PERÍODO 3]],ActividadesCom[[#This Row],[PERÍODO 4]],ActividadesCom[[#This Row],[PERÍODO 5]])</f>
        <v>0</v>
      </c>
      <c r="I1503" s="6"/>
      <c r="J1503" s="5"/>
      <c r="K1503" s="5"/>
      <c r="L1503" s="5" t="str">
        <f>IF(ActividadesCom[[#This Row],[NIVEL 1]]&lt;&gt;0,VLOOKUP(ActividadesCom[[#This Row],[NIVEL 1]],Catálogo!A:B,2,FALSE),"")</f>
        <v/>
      </c>
      <c r="M1503" s="5"/>
      <c r="N1503" s="6"/>
      <c r="O1503" s="5"/>
      <c r="P1503" s="5"/>
      <c r="Q1503" s="5" t="str">
        <f>IF(ActividadesCom[[#This Row],[NIVEL 2]]&lt;&gt;0,VLOOKUP(ActividadesCom[[#This Row],[NIVEL 2]],Catálogo!A:B,2,FALSE),"")</f>
        <v/>
      </c>
      <c r="R1503" s="11"/>
      <c r="S1503" s="12"/>
      <c r="T1503" s="11"/>
      <c r="U1503" s="11"/>
      <c r="V1503" s="5" t="str">
        <f>IF(ActividadesCom[[#This Row],[NIVEL 3]]&lt;&gt;0,VLOOKUP(ActividadesCom[[#This Row],[NIVEL 3]],Catálogo!A:B,2,FALSE),"")</f>
        <v/>
      </c>
      <c r="W1503" s="11"/>
      <c r="X1503" s="6"/>
      <c r="Y1503" s="5"/>
      <c r="Z1503" s="5"/>
      <c r="AA1503" s="5" t="str">
        <f>IF(ActividadesCom[[#This Row],[NIVEL 4]]&lt;&gt;0,VLOOKUP(ActividadesCom[[#This Row],[NIVEL 4]],Catálogo!A:B,2,FALSE),"")</f>
        <v/>
      </c>
      <c r="AB1503" s="5"/>
      <c r="AC1503" s="6"/>
      <c r="AD1503" s="5"/>
      <c r="AE1503" s="5"/>
      <c r="AF1503" s="5" t="str">
        <f>IF(ActividadesCom[[#This Row],[NIVEL 5]]&lt;&gt;0,VLOOKUP(ActividadesCom[[#This Row],[NIVEL 5]],Catálogo!A:B,2,FALSE),"")</f>
        <v/>
      </c>
      <c r="AG1503" s="5"/>
      <c r="AH1503" s="2"/>
    </row>
    <row r="1504" spans="1:34" ht="30" hidden="1" customHeight="1" x14ac:dyDescent="0.25">
      <c r="A1504" s="7">
        <v>16470317</v>
      </c>
      <c r="B1504" s="6" t="str">
        <f>VLOOKUP(ActividadesCom[[#This Row],[NO. DE CONTROL]],'LISTADO ESTUDIANTES'!A:C,2,FALSE)</f>
        <v>CHI BAUTISTA SHUBERTH IVAN</v>
      </c>
      <c r="C1504" s="6" t="str">
        <f>VLOOKUP(ActividadesCom[[#This Row],[NO. DE CONTROL]],'LISTADO ESTUDIANTES'!A:C,3,FALSE)</f>
        <v>INGENIERIA MECANICA</v>
      </c>
      <c r="D1504" s="5" t="str">
        <f>VLOOKUP(ActividadesCom[[#This Row],[NO. DE CONTROL]],'LISTADO ESTUDIANTES'!A:D,4,FALSE)</f>
        <v>BAJA</v>
      </c>
      <c r="E1504" s="5">
        <f>SUM(ActividadesCom[[#This Row],[CRÉD. 1]],ActividadesCom[[#This Row],[CRÉD. 2]],ActividadesCom[[#This Row],[CRÉD. 3]],ActividadesCom[[#This Row],[CRÉD. 4]],ActividadesCom[[#This Row],[CRÉD. 5]])</f>
        <v>0</v>
      </c>
      <c r="F1504" s="17" t="str">
        <f>IF(ActividadesCom[[#This Row],[ÚLTIMO SEMESTRE CON CRÉDITOS]]&gt;0,ROUND(AVERAGE(ActividadesCom[[#This Row],[VALOR NIVEL 5]],ActividadesCom[[#This Row],[VALOR NIVEL 4]],ActividadesCom[[#This Row],[VALOR NIVEL 3]],ActividadesCom[[#This Row],[VALOR NIVEL 2]],ActividadesCom[[#This Row],[VALOR NIVEL 1]]),0),"")</f>
        <v/>
      </c>
      <c r="G1504" s="5" t="str">
        <f>IF(ActividadesCom[[#This Row],[PROMEDIO]]="","",IF(ActividadesCom[[#This Row],[PROMEDIO]]&gt;=4,"EXCELENTE",IF(ActividadesCom[[#This Row],[PROMEDIO]]&gt;=3,"NOTABLE",IF(ActividadesCom[[#This Row],[PROMEDIO]]&gt;=2,"BUENO",IF(ActividadesCom[[#This Row],[PROMEDIO]]=1,"SUFICIENTE","")))))</f>
        <v/>
      </c>
      <c r="H1504" s="5">
        <f>MAX(ActividadesCom[[#This Row],[PERÍODO 1]],ActividadesCom[[#This Row],[PERÍODO 2]],ActividadesCom[[#This Row],[PERÍODO 3]],ActividadesCom[[#This Row],[PERÍODO 4]],ActividadesCom[[#This Row],[PERÍODO 5]])</f>
        <v>0</v>
      </c>
      <c r="I1504" s="6"/>
      <c r="J1504" s="5"/>
      <c r="K1504" s="5"/>
      <c r="L1504" s="5" t="str">
        <f>IF(ActividadesCom[[#This Row],[NIVEL 1]]&lt;&gt;0,VLOOKUP(ActividadesCom[[#This Row],[NIVEL 1]],Catálogo!A:B,2,FALSE),"")</f>
        <v/>
      </c>
      <c r="M1504" s="5"/>
      <c r="N1504" s="6"/>
      <c r="O1504" s="5"/>
      <c r="P1504" s="5"/>
      <c r="Q1504" s="5" t="str">
        <f>IF(ActividadesCom[[#This Row],[NIVEL 2]]&lt;&gt;0,VLOOKUP(ActividadesCom[[#This Row],[NIVEL 2]],Catálogo!A:B,2,FALSE),"")</f>
        <v/>
      </c>
      <c r="R1504" s="11"/>
      <c r="S1504" s="12"/>
      <c r="T1504" s="11"/>
      <c r="U1504" s="11"/>
      <c r="V1504" s="5" t="str">
        <f>IF(ActividadesCom[[#This Row],[NIVEL 3]]&lt;&gt;0,VLOOKUP(ActividadesCom[[#This Row],[NIVEL 3]],Catálogo!A:B,2,FALSE),"")</f>
        <v/>
      </c>
      <c r="W1504" s="11"/>
      <c r="X1504" s="6"/>
      <c r="Y1504" s="5"/>
      <c r="Z1504" s="5"/>
      <c r="AA1504" s="5" t="str">
        <f>IF(ActividadesCom[[#This Row],[NIVEL 4]]&lt;&gt;0,VLOOKUP(ActividadesCom[[#This Row],[NIVEL 4]],Catálogo!A:B,2,FALSE),"")</f>
        <v/>
      </c>
      <c r="AB1504" s="5"/>
      <c r="AC1504" s="6"/>
      <c r="AD1504" s="5"/>
      <c r="AE1504" s="5"/>
      <c r="AF1504" s="5" t="str">
        <f>IF(ActividadesCom[[#This Row],[NIVEL 5]]&lt;&gt;0,VLOOKUP(ActividadesCom[[#This Row],[NIVEL 5]],Catálogo!A:B,2,FALSE),"")</f>
        <v/>
      </c>
      <c r="AG1504" s="5"/>
      <c r="AH1504" s="2"/>
    </row>
    <row r="1505" spans="1:34" ht="30" hidden="1" customHeight="1" x14ac:dyDescent="0.25">
      <c r="A1505" s="7">
        <v>16470318</v>
      </c>
      <c r="B1505" s="6" t="str">
        <f>VLOOKUP(ActividadesCom[[#This Row],[NO. DE CONTROL]],'LISTADO ESTUDIANTES'!A:C,2,FALSE)</f>
        <v>VAZQUEZ ROSALES LUIS GUILLERMO</v>
      </c>
      <c r="C1505" s="6" t="str">
        <f>VLOOKUP(ActividadesCom[[#This Row],[NO. DE CONTROL]],'LISTADO ESTUDIANTES'!A:C,3,FALSE)</f>
        <v>INGENIERIA MECANICA</v>
      </c>
      <c r="D1505" s="5" t="str">
        <f>VLOOKUP(ActividadesCom[[#This Row],[NO. DE CONTROL]],'LISTADO ESTUDIANTES'!A:D,4,FALSE)</f>
        <v>BAJA</v>
      </c>
      <c r="E1505" s="5">
        <f>SUM(ActividadesCom[[#This Row],[CRÉD. 1]],ActividadesCom[[#This Row],[CRÉD. 2]],ActividadesCom[[#This Row],[CRÉD. 3]],ActividadesCom[[#This Row],[CRÉD. 4]],ActividadesCom[[#This Row],[CRÉD. 5]])</f>
        <v>0</v>
      </c>
      <c r="F1505" s="17" t="str">
        <f>IF(ActividadesCom[[#This Row],[ÚLTIMO SEMESTRE CON CRÉDITOS]]&gt;0,ROUND(AVERAGE(ActividadesCom[[#This Row],[VALOR NIVEL 5]],ActividadesCom[[#This Row],[VALOR NIVEL 4]],ActividadesCom[[#This Row],[VALOR NIVEL 3]],ActividadesCom[[#This Row],[VALOR NIVEL 2]],ActividadesCom[[#This Row],[VALOR NIVEL 1]]),0),"")</f>
        <v/>
      </c>
      <c r="G1505" s="5" t="str">
        <f>IF(ActividadesCom[[#This Row],[PROMEDIO]]="","",IF(ActividadesCom[[#This Row],[PROMEDIO]]&gt;=4,"EXCELENTE",IF(ActividadesCom[[#This Row],[PROMEDIO]]&gt;=3,"NOTABLE",IF(ActividadesCom[[#This Row],[PROMEDIO]]&gt;=2,"BUENO",IF(ActividadesCom[[#This Row],[PROMEDIO]]=1,"SUFICIENTE","")))))</f>
        <v/>
      </c>
      <c r="H1505" s="5">
        <f>MAX(ActividadesCom[[#This Row],[PERÍODO 1]],ActividadesCom[[#This Row],[PERÍODO 2]],ActividadesCom[[#This Row],[PERÍODO 3]],ActividadesCom[[#This Row],[PERÍODO 4]],ActividadesCom[[#This Row],[PERÍODO 5]])</f>
        <v>0</v>
      </c>
      <c r="I1505" s="6"/>
      <c r="J1505" s="5"/>
      <c r="K1505" s="5"/>
      <c r="L1505" s="5" t="str">
        <f>IF(ActividadesCom[[#This Row],[NIVEL 1]]&lt;&gt;0,VLOOKUP(ActividadesCom[[#This Row],[NIVEL 1]],Catálogo!A:B,2,FALSE),"")</f>
        <v/>
      </c>
      <c r="M1505" s="5"/>
      <c r="N1505" s="6"/>
      <c r="O1505" s="5"/>
      <c r="P1505" s="5"/>
      <c r="Q1505" s="5" t="str">
        <f>IF(ActividadesCom[[#This Row],[NIVEL 2]]&lt;&gt;0,VLOOKUP(ActividadesCom[[#This Row],[NIVEL 2]],Catálogo!A:B,2,FALSE),"")</f>
        <v/>
      </c>
      <c r="R1505" s="11"/>
      <c r="S1505" s="12"/>
      <c r="T1505" s="11"/>
      <c r="U1505" s="11"/>
      <c r="V1505" s="5" t="str">
        <f>IF(ActividadesCom[[#This Row],[NIVEL 3]]&lt;&gt;0,VLOOKUP(ActividadesCom[[#This Row],[NIVEL 3]],Catálogo!A:B,2,FALSE),"")</f>
        <v/>
      </c>
      <c r="W1505" s="11"/>
      <c r="X1505" s="6"/>
      <c r="Y1505" s="5"/>
      <c r="Z1505" s="5"/>
      <c r="AA1505" s="5" t="str">
        <f>IF(ActividadesCom[[#This Row],[NIVEL 4]]&lt;&gt;0,VLOOKUP(ActividadesCom[[#This Row],[NIVEL 4]],Catálogo!A:B,2,FALSE),"")</f>
        <v/>
      </c>
      <c r="AB1505" s="5"/>
      <c r="AC1505" s="6"/>
      <c r="AD1505" s="5"/>
      <c r="AE1505" s="5"/>
      <c r="AF1505" s="5" t="str">
        <f>IF(ActividadesCom[[#This Row],[NIVEL 5]]&lt;&gt;0,VLOOKUP(ActividadesCom[[#This Row],[NIVEL 5]],Catálogo!A:B,2,FALSE),"")</f>
        <v/>
      </c>
      <c r="AG1505" s="5"/>
      <c r="AH1505" s="2"/>
    </row>
    <row r="1506" spans="1:34" ht="30" hidden="1" customHeight="1" x14ac:dyDescent="0.25">
      <c r="A1506" s="7">
        <v>16470319</v>
      </c>
      <c r="B1506" s="6" t="str">
        <f>VLOOKUP(ActividadesCom[[#This Row],[NO. DE CONTROL]],'LISTADO ESTUDIANTES'!A:C,2,FALSE)</f>
        <v>HERRERA CHAN CARLOS ADRIAN</v>
      </c>
      <c r="C1506" s="6" t="str">
        <f>VLOOKUP(ActividadesCom[[#This Row],[NO. DE CONTROL]],'LISTADO ESTUDIANTES'!A:C,3,FALSE)</f>
        <v>INGENIERIA MECANICA</v>
      </c>
      <c r="D1506" s="5" t="str">
        <f>VLOOKUP(ActividadesCom[[#This Row],[NO. DE CONTROL]],'LISTADO ESTUDIANTES'!A:D,4,FALSE)</f>
        <v>BAJA</v>
      </c>
      <c r="E1506" s="5">
        <f>SUM(ActividadesCom[[#This Row],[CRÉD. 1]],ActividadesCom[[#This Row],[CRÉD. 2]],ActividadesCom[[#This Row],[CRÉD. 3]],ActividadesCom[[#This Row],[CRÉD. 4]],ActividadesCom[[#This Row],[CRÉD. 5]])</f>
        <v>3</v>
      </c>
      <c r="F1506" s="17">
        <f>IF(ActividadesCom[[#This Row],[ÚLTIMO SEMESTRE CON CRÉDITOS]]&gt;0,ROUND(AVERAGE(ActividadesCom[[#This Row],[VALOR NIVEL 5]],ActividadesCom[[#This Row],[VALOR NIVEL 4]],ActividadesCom[[#This Row],[VALOR NIVEL 3]],ActividadesCom[[#This Row],[VALOR NIVEL 2]],ActividadesCom[[#This Row],[VALOR NIVEL 1]]),0),"")</f>
        <v>2</v>
      </c>
      <c r="G1506" s="5" t="str">
        <f>IF(ActividadesCom[[#This Row],[PROMEDIO]]="","",IF(ActividadesCom[[#This Row],[PROMEDIO]]&gt;=4,"EXCELENTE",IF(ActividadesCom[[#This Row],[PROMEDIO]]&gt;=3,"NOTABLE",IF(ActividadesCom[[#This Row],[PROMEDIO]]&gt;=2,"BUENO",IF(ActividadesCom[[#This Row],[PROMEDIO]]=1,"SUFICIENTE","")))))</f>
        <v>BUENO</v>
      </c>
      <c r="H1506" s="5">
        <f>MAX(ActividadesCom[[#This Row],[PERÍODO 1]],ActividadesCom[[#This Row],[PERÍODO 2]],ActividadesCom[[#This Row],[PERÍODO 3]],ActividadesCom[[#This Row],[PERÍODO 4]],ActividadesCom[[#This Row],[PERÍODO 5]])</f>
        <v>20201</v>
      </c>
      <c r="I1506" s="6" t="s">
        <v>600</v>
      </c>
      <c r="J1506" s="5">
        <v>20181</v>
      </c>
      <c r="K1506" s="5" t="s">
        <v>4009</v>
      </c>
      <c r="L1506" s="5">
        <f>IF(ActividadesCom[[#This Row],[NIVEL 1]]&lt;&gt;0,VLOOKUP(ActividadesCom[[#This Row],[NIVEL 1]],Catálogo!A:B,2,FALSE),"")</f>
        <v>2</v>
      </c>
      <c r="M1506" s="5">
        <v>1</v>
      </c>
      <c r="N1506" s="6"/>
      <c r="O1506" s="5"/>
      <c r="P1506" s="5"/>
      <c r="Q1506" s="5" t="str">
        <f>IF(ActividadesCom[[#This Row],[NIVEL 2]]&lt;&gt;0,VLOOKUP(ActividadesCom[[#This Row],[NIVEL 2]],Catálogo!A:B,2,FALSE),"")</f>
        <v/>
      </c>
      <c r="R1506" s="11"/>
      <c r="S1506" s="12"/>
      <c r="T1506" s="11"/>
      <c r="U1506" s="11"/>
      <c r="V1506" s="5" t="str">
        <f>IF(ActividadesCom[[#This Row],[NIVEL 3]]&lt;&gt;0,VLOOKUP(ActividadesCom[[#This Row],[NIVEL 3]],Catálogo!A:B,2,FALSE),"")</f>
        <v/>
      </c>
      <c r="W1506" s="11"/>
      <c r="X1506" s="6" t="s">
        <v>2180</v>
      </c>
      <c r="Y1506" s="5">
        <v>20201</v>
      </c>
      <c r="Z1506" s="5" t="s">
        <v>4008</v>
      </c>
      <c r="AA1506" s="5">
        <f>IF(ActividadesCom[[#This Row],[NIVEL 4]]&lt;&gt;0,VLOOKUP(ActividadesCom[[#This Row],[NIVEL 4]],Catálogo!A:B,2,FALSE),"")</f>
        <v>3</v>
      </c>
      <c r="AB1506" s="5">
        <v>1</v>
      </c>
      <c r="AC1506" s="6" t="s">
        <v>81</v>
      </c>
      <c r="AD1506" s="5">
        <v>20163</v>
      </c>
      <c r="AE1506" s="5" t="s">
        <v>4009</v>
      </c>
      <c r="AF1506" s="5">
        <f>IF(ActividadesCom[[#This Row],[NIVEL 5]]&lt;&gt;0,VLOOKUP(ActividadesCom[[#This Row],[NIVEL 5]],Catálogo!A:B,2,FALSE),"")</f>
        <v>2</v>
      </c>
      <c r="AG1506" s="5">
        <v>1</v>
      </c>
      <c r="AH1506" s="2"/>
    </row>
    <row r="1507" spans="1:34" s="21" customFormat="1" ht="30" hidden="1" customHeight="1" x14ac:dyDescent="0.25">
      <c r="A1507" s="7">
        <v>16470320</v>
      </c>
      <c r="B1507" s="6" t="str">
        <f>VLOOKUP(ActividadesCom[[#This Row],[NO. DE CONTROL]],'LISTADO ESTUDIANTES'!A:C,2,FALSE)</f>
        <v>SIMA TUZ RODRIGO ERNESTO</v>
      </c>
      <c r="C1507" s="6" t="str">
        <f>VLOOKUP(ActividadesCom[[#This Row],[NO. DE CONTROL]],'LISTADO ESTUDIANTES'!A:C,3,FALSE)</f>
        <v>INGENIERIA MECANICA</v>
      </c>
      <c r="D1507" s="5" t="str">
        <f>VLOOKUP(ActividadesCom[[#This Row],[NO. DE CONTROL]],'LISTADO ESTUDIANTES'!A:D,4,FALSE)</f>
        <v>BAJA</v>
      </c>
      <c r="E1507" s="5">
        <f>SUM(ActividadesCom[[#This Row],[CRÉD. 1]],ActividadesCom[[#This Row],[CRÉD. 2]],ActividadesCom[[#This Row],[CRÉD. 3]],ActividadesCom[[#This Row],[CRÉD. 4]],ActividadesCom[[#This Row],[CRÉD. 5]])</f>
        <v>0</v>
      </c>
      <c r="F1507" s="17" t="str">
        <f>IF(ActividadesCom[[#This Row],[ÚLTIMO SEMESTRE CON CRÉDITOS]]&gt;0,ROUND(AVERAGE(ActividadesCom[[#This Row],[VALOR NIVEL 5]],ActividadesCom[[#This Row],[VALOR NIVEL 4]],ActividadesCom[[#This Row],[VALOR NIVEL 3]],ActividadesCom[[#This Row],[VALOR NIVEL 2]],ActividadesCom[[#This Row],[VALOR NIVEL 1]]),0),"")</f>
        <v/>
      </c>
      <c r="G1507" s="5" t="str">
        <f>IF(ActividadesCom[[#This Row],[PROMEDIO]]="","",IF(ActividadesCom[[#This Row],[PROMEDIO]]&gt;=4,"EXCELENTE",IF(ActividadesCom[[#This Row],[PROMEDIO]]&gt;=3,"NOTABLE",IF(ActividadesCom[[#This Row],[PROMEDIO]]&gt;=2,"BUENO",IF(ActividadesCom[[#This Row],[PROMEDIO]]=1,"SUFICIENTE","")))))</f>
        <v/>
      </c>
      <c r="H1507" s="5">
        <f>MAX(ActividadesCom[[#This Row],[PERÍODO 1]],ActividadesCom[[#This Row],[PERÍODO 2]],ActividadesCom[[#This Row],[PERÍODO 3]],ActividadesCom[[#This Row],[PERÍODO 4]],ActividadesCom[[#This Row],[PERÍODO 5]])</f>
        <v>0</v>
      </c>
      <c r="I1507" s="6"/>
      <c r="J1507" s="5"/>
      <c r="K1507" s="5"/>
      <c r="L1507" s="5" t="str">
        <f>IF(ActividadesCom[[#This Row],[NIVEL 1]]&lt;&gt;0,VLOOKUP(ActividadesCom[[#This Row],[NIVEL 1]],Catálogo!A:B,2,FALSE),"")</f>
        <v/>
      </c>
      <c r="M1507" s="5"/>
      <c r="N1507" s="6"/>
      <c r="O1507" s="5"/>
      <c r="P1507" s="5"/>
      <c r="Q1507" s="5" t="str">
        <f>IF(ActividadesCom[[#This Row],[NIVEL 2]]&lt;&gt;0,VLOOKUP(ActividadesCom[[#This Row],[NIVEL 2]],Catálogo!A:B,2,FALSE),"")</f>
        <v/>
      </c>
      <c r="R1507" s="11"/>
      <c r="S1507" s="12"/>
      <c r="T1507" s="11"/>
      <c r="U1507" s="11"/>
      <c r="V1507" s="5" t="str">
        <f>IF(ActividadesCom[[#This Row],[NIVEL 3]]&lt;&gt;0,VLOOKUP(ActividadesCom[[#This Row],[NIVEL 3]],Catálogo!A:B,2,FALSE),"")</f>
        <v/>
      </c>
      <c r="W1507" s="11"/>
      <c r="X1507" s="6"/>
      <c r="Y1507" s="5"/>
      <c r="Z1507" s="5"/>
      <c r="AA1507" s="5" t="str">
        <f>IF(ActividadesCom[[#This Row],[NIVEL 4]]&lt;&gt;0,VLOOKUP(ActividadesCom[[#This Row],[NIVEL 4]],Catálogo!A:B,2,FALSE),"")</f>
        <v/>
      </c>
      <c r="AB1507" s="5"/>
      <c r="AC1507" s="6"/>
      <c r="AD1507" s="5"/>
      <c r="AE1507" s="5"/>
      <c r="AF1507" s="5" t="str">
        <f>IF(ActividadesCom[[#This Row],[NIVEL 5]]&lt;&gt;0,VLOOKUP(ActividadesCom[[#This Row],[NIVEL 5]],Catálogo!A:B,2,FALSE),"")</f>
        <v/>
      </c>
      <c r="AG1507" s="5"/>
    </row>
    <row r="1508" spans="1:34" ht="30" hidden="1" customHeight="1" x14ac:dyDescent="0.25">
      <c r="A1508" s="7">
        <v>16470321</v>
      </c>
      <c r="B1508" s="6" t="str">
        <f>VLOOKUP(ActividadesCom[[#This Row],[NO. DE CONTROL]],'LISTADO ESTUDIANTES'!A:C,2,FALSE)</f>
        <v>CHI COYOC GIOVANNI ADAHIR</v>
      </c>
      <c r="C1508" s="6" t="str">
        <f>VLOOKUP(ActividadesCom[[#This Row],[NO. DE CONTROL]],'LISTADO ESTUDIANTES'!A:C,3,FALSE)</f>
        <v>INGENIERIA MECANICA</v>
      </c>
      <c r="D1508" s="5" t="str">
        <f>VLOOKUP(ActividadesCom[[#This Row],[NO. DE CONTROL]],'LISTADO ESTUDIANTES'!A:D,4,FALSE)</f>
        <v>BAJA</v>
      </c>
      <c r="E1508" s="5">
        <f>SUM(ActividadesCom[[#This Row],[CRÉD. 1]],ActividadesCom[[#This Row],[CRÉD. 2]],ActividadesCom[[#This Row],[CRÉD. 3]],ActividadesCom[[#This Row],[CRÉD. 4]],ActividadesCom[[#This Row],[CRÉD. 5]])</f>
        <v>3</v>
      </c>
      <c r="F1508" s="17">
        <f>IF(ActividadesCom[[#This Row],[ÚLTIMO SEMESTRE CON CRÉDITOS]]&gt;0,ROUND(AVERAGE(ActividadesCom[[#This Row],[VALOR NIVEL 5]],ActividadesCom[[#This Row],[VALOR NIVEL 4]],ActividadesCom[[#This Row],[VALOR NIVEL 3]],ActividadesCom[[#This Row],[VALOR NIVEL 2]],ActividadesCom[[#This Row],[VALOR NIVEL 1]]),0),"")</f>
        <v>3</v>
      </c>
      <c r="G1508" s="5" t="str">
        <f>IF(ActividadesCom[[#This Row],[PROMEDIO]]="","",IF(ActividadesCom[[#This Row],[PROMEDIO]]&gt;=4,"EXCELENTE",IF(ActividadesCom[[#This Row],[PROMEDIO]]&gt;=3,"NOTABLE",IF(ActividadesCom[[#This Row],[PROMEDIO]]&gt;=2,"BUENO",IF(ActividadesCom[[#This Row],[PROMEDIO]]=1,"SUFICIENTE","")))))</f>
        <v>NOTABLE</v>
      </c>
      <c r="H1508" s="5">
        <f>MAX(ActividadesCom[[#This Row],[PERÍODO 1]],ActividadesCom[[#This Row],[PERÍODO 2]],ActividadesCom[[#This Row],[PERÍODO 3]],ActividadesCom[[#This Row],[PERÍODO 4]],ActividadesCom[[#This Row],[PERÍODO 5]])</f>
        <v>20201</v>
      </c>
      <c r="I1508" s="6" t="s">
        <v>300</v>
      </c>
      <c r="J1508" s="5">
        <v>20171</v>
      </c>
      <c r="K1508" s="5" t="s">
        <v>4009</v>
      </c>
      <c r="L1508" s="5">
        <f>IF(ActividadesCom[[#This Row],[NIVEL 1]]&lt;&gt;0,VLOOKUP(ActividadesCom[[#This Row],[NIVEL 1]],Catálogo!A:B,2,FALSE),"")</f>
        <v>2</v>
      </c>
      <c r="M1508" s="5">
        <v>1</v>
      </c>
      <c r="N1508" s="6"/>
      <c r="O1508" s="5"/>
      <c r="P1508" s="5"/>
      <c r="Q1508" s="5" t="str">
        <f>IF(ActividadesCom[[#This Row],[NIVEL 2]]&lt;&gt;0,VLOOKUP(ActividadesCom[[#This Row],[NIVEL 2]],Catálogo!A:B,2,FALSE),"")</f>
        <v/>
      </c>
      <c r="R1508" s="11"/>
      <c r="S1508" s="12"/>
      <c r="T1508" s="11"/>
      <c r="U1508" s="11"/>
      <c r="V1508" s="5" t="str">
        <f>IF(ActividadesCom[[#This Row],[NIVEL 3]]&lt;&gt;0,VLOOKUP(ActividadesCom[[#This Row],[NIVEL 3]],Catálogo!A:B,2,FALSE),"")</f>
        <v/>
      </c>
      <c r="W1508" s="11"/>
      <c r="X1508" s="6" t="s">
        <v>978</v>
      </c>
      <c r="Y1508" s="5">
        <v>20201</v>
      </c>
      <c r="Z1508" s="5" t="s">
        <v>4008</v>
      </c>
      <c r="AA1508" s="5">
        <f>IF(ActividadesCom[[#This Row],[NIVEL 4]]&lt;&gt;0,VLOOKUP(ActividadesCom[[#This Row],[NIVEL 4]],Catálogo!A:B,2,FALSE),"")</f>
        <v>3</v>
      </c>
      <c r="AB1508" s="5">
        <v>1</v>
      </c>
      <c r="AC1508" s="6" t="s">
        <v>978</v>
      </c>
      <c r="AD1508" s="5">
        <v>20193</v>
      </c>
      <c r="AE1508" s="5" t="s">
        <v>4007</v>
      </c>
      <c r="AF1508" s="5">
        <f>IF(ActividadesCom[[#This Row],[NIVEL 5]]&lt;&gt;0,VLOOKUP(ActividadesCom[[#This Row],[NIVEL 5]],Catálogo!A:B,2,FALSE),"")</f>
        <v>4</v>
      </c>
      <c r="AG1508" s="5">
        <v>1</v>
      </c>
      <c r="AH1508" s="2"/>
    </row>
    <row r="1509" spans="1:34" ht="30" hidden="1" customHeight="1" x14ac:dyDescent="0.25">
      <c r="A1509" s="7">
        <v>16470322</v>
      </c>
      <c r="B1509" s="6" t="str">
        <f>VLOOKUP(ActividadesCom[[#This Row],[NO. DE CONTROL]],'LISTADO ESTUDIANTES'!A:C,2,FALSE)</f>
        <v>VAZQUEZ POOT VICTOR MANUEL</v>
      </c>
      <c r="C1509" s="6" t="str">
        <f>VLOOKUP(ActividadesCom[[#This Row],[NO. DE CONTROL]],'LISTADO ESTUDIANTES'!A:C,3,FALSE)</f>
        <v>INGENIERIA MECANICA</v>
      </c>
      <c r="D1509" s="5" t="str">
        <f>VLOOKUP(ActividadesCom[[#This Row],[NO. DE CONTROL]],'LISTADO ESTUDIANTES'!A:D,4,FALSE)</f>
        <v>BAJA</v>
      </c>
      <c r="E1509" s="5">
        <f>SUM(ActividadesCom[[#This Row],[CRÉD. 1]],ActividadesCom[[#This Row],[CRÉD. 2]],ActividadesCom[[#This Row],[CRÉD. 3]],ActividadesCom[[#This Row],[CRÉD. 4]],ActividadesCom[[#This Row],[CRÉD. 5]])</f>
        <v>0</v>
      </c>
      <c r="F1509" s="17" t="str">
        <f>IF(ActividadesCom[[#This Row],[ÚLTIMO SEMESTRE CON CRÉDITOS]]&gt;0,ROUND(AVERAGE(ActividadesCom[[#This Row],[VALOR NIVEL 5]],ActividadesCom[[#This Row],[VALOR NIVEL 4]],ActividadesCom[[#This Row],[VALOR NIVEL 3]],ActividadesCom[[#This Row],[VALOR NIVEL 2]],ActividadesCom[[#This Row],[VALOR NIVEL 1]]),0),"")</f>
        <v/>
      </c>
      <c r="G1509" s="5" t="str">
        <f>IF(ActividadesCom[[#This Row],[PROMEDIO]]="","",IF(ActividadesCom[[#This Row],[PROMEDIO]]&gt;=4,"EXCELENTE",IF(ActividadesCom[[#This Row],[PROMEDIO]]&gt;=3,"NOTABLE",IF(ActividadesCom[[#This Row],[PROMEDIO]]&gt;=2,"BUENO",IF(ActividadesCom[[#This Row],[PROMEDIO]]=1,"SUFICIENTE","")))))</f>
        <v/>
      </c>
      <c r="H1509" s="5">
        <f>MAX(ActividadesCom[[#This Row],[PERÍODO 1]],ActividadesCom[[#This Row],[PERÍODO 2]],ActividadesCom[[#This Row],[PERÍODO 3]],ActividadesCom[[#This Row],[PERÍODO 4]],ActividadesCom[[#This Row],[PERÍODO 5]])</f>
        <v>0</v>
      </c>
      <c r="I1509" s="6"/>
      <c r="J1509" s="5"/>
      <c r="K1509" s="5"/>
      <c r="L1509" s="5" t="str">
        <f>IF(ActividadesCom[[#This Row],[NIVEL 1]]&lt;&gt;0,VLOOKUP(ActividadesCom[[#This Row],[NIVEL 1]],Catálogo!A:B,2,FALSE),"")</f>
        <v/>
      </c>
      <c r="M1509" s="5"/>
      <c r="N1509" s="6"/>
      <c r="O1509" s="5"/>
      <c r="P1509" s="5"/>
      <c r="Q1509" s="5" t="str">
        <f>IF(ActividadesCom[[#This Row],[NIVEL 2]]&lt;&gt;0,VLOOKUP(ActividadesCom[[#This Row],[NIVEL 2]],Catálogo!A:B,2,FALSE),"")</f>
        <v/>
      </c>
      <c r="R1509" s="11"/>
      <c r="S1509" s="12"/>
      <c r="T1509" s="11"/>
      <c r="U1509" s="11"/>
      <c r="V1509" s="5" t="str">
        <f>IF(ActividadesCom[[#This Row],[NIVEL 3]]&lt;&gt;0,VLOOKUP(ActividadesCom[[#This Row],[NIVEL 3]],Catálogo!A:B,2,FALSE),"")</f>
        <v/>
      </c>
      <c r="W1509" s="11"/>
      <c r="X1509" s="6"/>
      <c r="Y1509" s="5"/>
      <c r="Z1509" s="5"/>
      <c r="AA1509" s="5" t="str">
        <f>IF(ActividadesCom[[#This Row],[NIVEL 4]]&lt;&gt;0,VLOOKUP(ActividadesCom[[#This Row],[NIVEL 4]],Catálogo!A:B,2,FALSE),"")</f>
        <v/>
      </c>
      <c r="AB1509" s="5"/>
      <c r="AC1509" s="6"/>
      <c r="AD1509" s="5"/>
      <c r="AE1509" s="5"/>
      <c r="AF1509" s="5" t="str">
        <f>IF(ActividadesCom[[#This Row],[NIVEL 5]]&lt;&gt;0,VLOOKUP(ActividadesCom[[#This Row],[NIVEL 5]],Catálogo!A:B,2,FALSE),"")</f>
        <v/>
      </c>
      <c r="AG1509" s="5"/>
      <c r="AH1509" s="2"/>
    </row>
    <row r="1510" spans="1:34" s="151" customFormat="1" ht="30" hidden="1" customHeight="1" x14ac:dyDescent="0.25">
      <c r="A1510" s="147">
        <v>16470323</v>
      </c>
      <c r="B1510" s="148" t="str">
        <f>VLOOKUP(ActividadesCom[[#This Row],[NO. DE CONTROL]],'LISTADO ESTUDIANTES'!A:C,2,FALSE)</f>
        <v>CHI LUGO EDUARDO ANTONIO</v>
      </c>
      <c r="C1510" s="148" t="str">
        <f>VLOOKUP(ActividadesCom[[#This Row],[NO. DE CONTROL]],'LISTADO ESTUDIANTES'!A:C,3,FALSE)</f>
        <v>INGENIERIA MECANICA</v>
      </c>
      <c r="D1510" s="149" t="str">
        <f>VLOOKUP(ActividadesCom[[#This Row],[NO. DE CONTROL]],'LISTADO ESTUDIANTES'!A:D,4,FALSE)</f>
        <v>BAJA</v>
      </c>
      <c r="E1510" s="149">
        <f>SUM(ActividadesCom[[#This Row],[CRÉD. 1]],ActividadesCom[[#This Row],[CRÉD. 2]],ActividadesCom[[#This Row],[CRÉD. 3]],ActividadesCom[[#This Row],[CRÉD. 4]],ActividadesCom[[#This Row],[CRÉD. 5]])</f>
        <v>5</v>
      </c>
      <c r="F1510" s="150">
        <f>IF(ActividadesCom[[#This Row],[ÚLTIMO SEMESTRE CON CRÉDITOS]]&gt;0,ROUND(AVERAGE(ActividadesCom[[#This Row],[VALOR NIVEL 5]],ActividadesCom[[#This Row],[VALOR NIVEL 4]],ActividadesCom[[#This Row],[VALOR NIVEL 3]],ActividadesCom[[#This Row],[VALOR NIVEL 2]],ActividadesCom[[#This Row],[VALOR NIVEL 1]]),0),"")</f>
        <v>2</v>
      </c>
      <c r="G1510" s="149" t="str">
        <f>IF(ActividadesCom[[#This Row],[PROMEDIO]]="","",IF(ActividadesCom[[#This Row],[PROMEDIO]]&gt;=4,"EXCELENTE",IF(ActividadesCom[[#This Row],[PROMEDIO]]&gt;=3,"NOTABLE",IF(ActividadesCom[[#This Row],[PROMEDIO]]&gt;=2,"BUENO",IF(ActividadesCom[[#This Row],[PROMEDIO]]=1,"SUFICIENTE","")))))</f>
        <v>BUENO</v>
      </c>
      <c r="H1510" s="149">
        <f>MAX(ActividadesCom[[#This Row],[PERÍODO 1]],ActividadesCom[[#This Row],[PERÍODO 2]],ActividadesCom[[#This Row],[PERÍODO 3]],ActividadesCom[[#This Row],[PERÍODO 4]],ActividadesCom[[#This Row],[PERÍODO 5]])</f>
        <v>20233</v>
      </c>
      <c r="I1510" s="148" t="s">
        <v>6694</v>
      </c>
      <c r="J1510" s="149">
        <v>20233</v>
      </c>
      <c r="K1510" s="149" t="s">
        <v>4009</v>
      </c>
      <c r="L1510" s="149">
        <f>IF(ActividadesCom[[#This Row],[NIVEL 1]]&lt;&gt;0,VLOOKUP(ActividadesCom[[#This Row],[NIVEL 1]],Catálogo!A:B,2,FALSE),"")</f>
        <v>2</v>
      </c>
      <c r="M1510" s="149">
        <v>1</v>
      </c>
      <c r="N1510" s="148"/>
      <c r="O1510" s="149"/>
      <c r="P1510" s="149"/>
      <c r="Q1510" s="149" t="str">
        <f>IF(ActividadesCom[[#This Row],[NIVEL 2]]&lt;&gt;0,VLOOKUP(ActividadesCom[[#This Row],[NIVEL 2]],Catálogo!A:B,2,FALSE),"")</f>
        <v/>
      </c>
      <c r="R1510" s="11"/>
      <c r="S1510" s="12" t="s">
        <v>6702</v>
      </c>
      <c r="T1510" s="11">
        <v>20233</v>
      </c>
      <c r="U1510" s="11" t="s">
        <v>4008</v>
      </c>
      <c r="V1510" s="149">
        <f>IF(ActividadesCom[[#This Row],[NIVEL 3]]&lt;&gt;0,VLOOKUP(ActividadesCom[[#This Row],[NIVEL 3]],Catálogo!A:B,2,FALSE),"")</f>
        <v>3</v>
      </c>
      <c r="W1510" s="11">
        <v>2</v>
      </c>
      <c r="X1510" s="148" t="s">
        <v>5</v>
      </c>
      <c r="Y1510" s="149">
        <v>20171</v>
      </c>
      <c r="Z1510" s="149" t="s">
        <v>4009</v>
      </c>
      <c r="AA1510" s="149">
        <f>IF(ActividadesCom[[#This Row],[NIVEL 4]]&lt;&gt;0,VLOOKUP(ActividadesCom[[#This Row],[NIVEL 4]],Catálogo!A:B,2,FALSE),"")</f>
        <v>2</v>
      </c>
      <c r="AB1510" s="149">
        <v>1</v>
      </c>
      <c r="AC1510" s="148" t="s">
        <v>4</v>
      </c>
      <c r="AD1510" s="149">
        <v>20163</v>
      </c>
      <c r="AE1510" s="149" t="s">
        <v>4009</v>
      </c>
      <c r="AF1510" s="149">
        <f>IF(ActividadesCom[[#This Row],[NIVEL 5]]&lt;&gt;0,VLOOKUP(ActividadesCom[[#This Row],[NIVEL 5]],Catálogo!A:B,2,FALSE),"")</f>
        <v>2</v>
      </c>
      <c r="AG1510" s="149">
        <v>1</v>
      </c>
    </row>
    <row r="1511" spans="1:34" ht="30" hidden="1" customHeight="1" x14ac:dyDescent="0.25">
      <c r="A1511" s="7">
        <v>16470324</v>
      </c>
      <c r="B1511" s="6" t="str">
        <f>VLOOKUP(ActividadesCom[[#This Row],[NO. DE CONTROL]],'LISTADO ESTUDIANTES'!A:C,2,FALSE)</f>
        <v>MAY CASTILLO MARIO SAMUEL</v>
      </c>
      <c r="C1511" s="6" t="str">
        <f>VLOOKUP(ActividadesCom[[#This Row],[NO. DE CONTROL]],'LISTADO ESTUDIANTES'!A:C,3,FALSE)</f>
        <v>INGENIERIA MECANICA</v>
      </c>
      <c r="D1511" s="5" t="str">
        <f>VLOOKUP(ActividadesCom[[#This Row],[NO. DE CONTROL]],'LISTADO ESTUDIANTES'!A:D,4,FALSE)</f>
        <v>BAJA</v>
      </c>
      <c r="E1511" s="5">
        <f>SUM(ActividadesCom[[#This Row],[CRÉD. 1]],ActividadesCom[[#This Row],[CRÉD. 2]],ActividadesCom[[#This Row],[CRÉD. 3]],ActividadesCom[[#This Row],[CRÉD. 4]],ActividadesCom[[#This Row],[CRÉD. 5]])</f>
        <v>6</v>
      </c>
      <c r="F1511" s="5">
        <f>IF(ActividadesCom[[#This Row],[ÚLTIMO SEMESTRE CON CRÉDITOS]]&gt;0,ROUND(AVERAGE(ActividadesCom[[#This Row],[VALOR NIVEL 5]],ActividadesCom[[#This Row],[VALOR NIVEL 4]],ActividadesCom[[#This Row],[VALOR NIVEL 3]],ActividadesCom[[#This Row],[VALOR NIVEL 2]],ActividadesCom[[#This Row],[VALOR NIVEL 1]]),0),"")</f>
        <v>3</v>
      </c>
      <c r="G1511" s="5" t="str">
        <f>IF(ActividadesCom[[#This Row],[PROMEDIO]]="","",IF(ActividadesCom[[#This Row],[PROMEDIO]]&gt;=4,"EXCELENTE",IF(ActividadesCom[[#This Row],[PROMEDIO]]&gt;=3,"NOTABLE",IF(ActividadesCom[[#This Row],[PROMEDIO]]&gt;=2,"BUENO",IF(ActividadesCom[[#This Row],[PROMEDIO]]=1,"SUFICIENTE","")))))</f>
        <v>NOTABLE</v>
      </c>
      <c r="H1511" s="5">
        <f>MAX(ActividadesCom[[#This Row],[PERÍODO 1]],ActividadesCom[[#This Row],[PERÍODO 2]],ActividadesCom[[#This Row],[PERÍODO 3]],ActividadesCom[[#This Row],[PERÍODO 4]],ActividadesCom[[#This Row],[PERÍODO 5]])</f>
        <v>20203</v>
      </c>
      <c r="I1511" s="6" t="s">
        <v>600</v>
      </c>
      <c r="J1511" s="5">
        <v>20181</v>
      </c>
      <c r="K1511" s="5" t="s">
        <v>4009</v>
      </c>
      <c r="L1511" s="5">
        <f>IF(ActividadesCom[[#This Row],[NIVEL 1]]&lt;&gt;0,VLOOKUP(ActividadesCom[[#This Row],[NIVEL 1]],Catálogo!A:B,2,FALSE),"")</f>
        <v>2</v>
      </c>
      <c r="M1511" s="5">
        <v>1</v>
      </c>
      <c r="N1511" s="6" t="s">
        <v>775</v>
      </c>
      <c r="O1511" s="5">
        <v>20183</v>
      </c>
      <c r="P1511" s="5" t="s">
        <v>4009</v>
      </c>
      <c r="Q1511" s="5">
        <f>IF(ActividadesCom[[#This Row],[NIVEL 2]]&lt;&gt;0,VLOOKUP(ActividadesCom[[#This Row],[NIVEL 2]],Catálogo!A:B,2,FALSE),"")</f>
        <v>2</v>
      </c>
      <c r="R1511" s="11">
        <v>1</v>
      </c>
      <c r="S1511" s="12" t="s">
        <v>4128</v>
      </c>
      <c r="T1511" s="11">
        <v>20203</v>
      </c>
      <c r="U1511" s="11" t="s">
        <v>4007</v>
      </c>
      <c r="V1511" s="5">
        <f>IF(ActividadesCom[[#This Row],[NIVEL 3]]&lt;&gt;0,VLOOKUP(ActividadesCom[[#This Row],[NIVEL 3]],Catálogo!A:B,2,FALSE),"")</f>
        <v>4</v>
      </c>
      <c r="W1511" s="11">
        <v>1</v>
      </c>
      <c r="X1511" s="6" t="s">
        <v>4062</v>
      </c>
      <c r="Y1511" s="5">
        <v>20191</v>
      </c>
      <c r="Z1511" s="5" t="s">
        <v>4007</v>
      </c>
      <c r="AA1511" s="5">
        <f>IF(ActividadesCom[[#This Row],[NIVEL 4]]&lt;&gt;0,VLOOKUP(ActividadesCom[[#This Row],[NIVEL 4]],Catálogo!A:B,2,FALSE),"")</f>
        <v>4</v>
      </c>
      <c r="AB1511" s="5">
        <v>2</v>
      </c>
      <c r="AC1511" s="6" t="s">
        <v>112</v>
      </c>
      <c r="AD1511" s="5">
        <v>20163</v>
      </c>
      <c r="AE1511" s="5" t="s">
        <v>4009</v>
      </c>
      <c r="AF1511" s="5">
        <f>IF(ActividadesCom[[#This Row],[NIVEL 5]]&lt;&gt;0,VLOOKUP(ActividadesCom[[#This Row],[NIVEL 5]],Catálogo!A:B,2,FALSE),"")</f>
        <v>2</v>
      </c>
      <c r="AG1511" s="5">
        <v>1</v>
      </c>
      <c r="AH1511" s="2"/>
    </row>
    <row r="1512" spans="1:34" ht="30" hidden="1" customHeight="1" x14ac:dyDescent="0.25">
      <c r="A1512" s="7">
        <v>16470325</v>
      </c>
      <c r="B1512" s="6" t="str">
        <f>VLOOKUP(ActividadesCom[[#This Row],[NO. DE CONTROL]],'LISTADO ESTUDIANTES'!A:C,2,FALSE)</f>
        <v>LEON ZETINA OMAR GILBERTO</v>
      </c>
      <c r="C1512" s="6" t="str">
        <f>VLOOKUP(ActividadesCom[[#This Row],[NO. DE CONTROL]],'LISTADO ESTUDIANTES'!A:C,3,FALSE)</f>
        <v>INGENIERIA MECANICA</v>
      </c>
      <c r="D1512" s="5" t="str">
        <f>VLOOKUP(ActividadesCom[[#This Row],[NO. DE CONTROL]],'LISTADO ESTUDIANTES'!A:D,4,FALSE)</f>
        <v>BAJA</v>
      </c>
      <c r="E1512" s="5">
        <f>SUM(ActividadesCom[[#This Row],[CRÉD. 1]],ActividadesCom[[#This Row],[CRÉD. 2]],ActividadesCom[[#This Row],[CRÉD. 3]],ActividadesCom[[#This Row],[CRÉD. 4]],ActividadesCom[[#This Row],[CRÉD. 5]])</f>
        <v>1</v>
      </c>
      <c r="F1512" s="17">
        <f>IF(ActividadesCom[[#This Row],[ÚLTIMO SEMESTRE CON CRÉDITOS]]&gt;0,ROUND(AVERAGE(ActividadesCom[[#This Row],[VALOR NIVEL 5]],ActividadesCom[[#This Row],[VALOR NIVEL 4]],ActividadesCom[[#This Row],[VALOR NIVEL 3]],ActividadesCom[[#This Row],[VALOR NIVEL 2]],ActividadesCom[[#This Row],[VALOR NIVEL 1]]),0),"")</f>
        <v>2</v>
      </c>
      <c r="G1512" s="5" t="str">
        <f>IF(ActividadesCom[[#This Row],[PROMEDIO]]="","",IF(ActividadesCom[[#This Row],[PROMEDIO]]&gt;=4,"EXCELENTE",IF(ActividadesCom[[#This Row],[PROMEDIO]]&gt;=3,"NOTABLE",IF(ActividadesCom[[#This Row],[PROMEDIO]]&gt;=2,"BUENO",IF(ActividadesCom[[#This Row],[PROMEDIO]]=1,"SUFICIENTE","")))))</f>
        <v>BUENO</v>
      </c>
      <c r="H1512" s="5">
        <f>MAX(ActividadesCom[[#This Row],[PERÍODO 1]],ActividadesCom[[#This Row],[PERÍODO 2]],ActividadesCom[[#This Row],[PERÍODO 3]],ActividadesCom[[#This Row],[PERÍODO 4]],ActividadesCom[[#This Row],[PERÍODO 5]])</f>
        <v>20163</v>
      </c>
      <c r="I1512" s="6"/>
      <c r="J1512" s="5"/>
      <c r="K1512" s="5"/>
      <c r="L1512" s="5" t="str">
        <f>IF(ActividadesCom[[#This Row],[NIVEL 1]]&lt;&gt;0,VLOOKUP(ActividadesCom[[#This Row],[NIVEL 1]],Catálogo!A:B,2,FALSE),"")</f>
        <v/>
      </c>
      <c r="M1512" s="5"/>
      <c r="N1512" s="6"/>
      <c r="O1512" s="5"/>
      <c r="P1512" s="5"/>
      <c r="Q1512" s="5" t="str">
        <f>IF(ActividadesCom[[#This Row],[NIVEL 2]]&lt;&gt;0,VLOOKUP(ActividadesCom[[#This Row],[NIVEL 2]],Catálogo!A:B,2,FALSE),"")</f>
        <v/>
      </c>
      <c r="R1512" s="11"/>
      <c r="S1512" s="12"/>
      <c r="T1512" s="11"/>
      <c r="U1512" s="11"/>
      <c r="V1512" s="5" t="str">
        <f>IF(ActividadesCom[[#This Row],[NIVEL 3]]&lt;&gt;0,VLOOKUP(ActividadesCom[[#This Row],[NIVEL 3]],Catálogo!A:B,2,FALSE),"")</f>
        <v/>
      </c>
      <c r="W1512" s="11"/>
      <c r="X1512" s="6"/>
      <c r="Y1512" s="5"/>
      <c r="Z1512" s="5"/>
      <c r="AA1512" s="5" t="str">
        <f>IF(ActividadesCom[[#This Row],[NIVEL 4]]&lt;&gt;0,VLOOKUP(ActividadesCom[[#This Row],[NIVEL 4]],Catálogo!A:B,2,FALSE),"")</f>
        <v/>
      </c>
      <c r="AB1512" s="5"/>
      <c r="AC1512" s="6" t="s">
        <v>55</v>
      </c>
      <c r="AD1512" s="5">
        <v>20163</v>
      </c>
      <c r="AE1512" s="5" t="s">
        <v>4009</v>
      </c>
      <c r="AF1512" s="5">
        <f>IF(ActividadesCom[[#This Row],[NIVEL 5]]&lt;&gt;0,VLOOKUP(ActividadesCom[[#This Row],[NIVEL 5]],Catálogo!A:B,2,FALSE),"")</f>
        <v>2</v>
      </c>
      <c r="AG1512" s="5">
        <v>1</v>
      </c>
      <c r="AH1512" s="2"/>
    </row>
    <row r="1513" spans="1:34" s="21" customFormat="1" ht="30" hidden="1" customHeight="1" x14ac:dyDescent="0.25">
      <c r="A1513" s="7">
        <v>16470326</v>
      </c>
      <c r="B1513" s="6" t="str">
        <f>VLOOKUP(ActividadesCom[[#This Row],[NO. DE CONTROL]],'LISTADO ESTUDIANTES'!A:C,2,FALSE)</f>
        <v>UITZ PECH SERGIO FRANCISCO</v>
      </c>
      <c r="C1513" s="6" t="str">
        <f>VLOOKUP(ActividadesCom[[#This Row],[NO. DE CONTROL]],'LISTADO ESTUDIANTES'!A:C,3,FALSE)</f>
        <v>INGENIERIA MECANICA</v>
      </c>
      <c r="D1513" s="5" t="str">
        <f>VLOOKUP(ActividadesCom[[#This Row],[NO. DE CONTROL]],'LISTADO ESTUDIANTES'!A:D,4,FALSE)</f>
        <v>BAJA</v>
      </c>
      <c r="E1513" s="5">
        <f>SUM(ActividadesCom[[#This Row],[CRÉD. 1]],ActividadesCom[[#This Row],[CRÉD. 2]],ActividadesCom[[#This Row],[CRÉD. 3]],ActividadesCom[[#This Row],[CRÉD. 4]],ActividadesCom[[#This Row],[CRÉD. 5]])</f>
        <v>4</v>
      </c>
      <c r="F1513" s="17">
        <f>IF(ActividadesCom[[#This Row],[ÚLTIMO SEMESTRE CON CRÉDITOS]]&gt;0,ROUND(AVERAGE(ActividadesCom[[#This Row],[VALOR NIVEL 5]],ActividadesCom[[#This Row],[VALOR NIVEL 4]],ActividadesCom[[#This Row],[VALOR NIVEL 3]],ActividadesCom[[#This Row],[VALOR NIVEL 2]],ActividadesCom[[#This Row],[VALOR NIVEL 1]]),0),"")</f>
        <v>3</v>
      </c>
      <c r="G1513" s="5" t="str">
        <f>IF(ActividadesCom[[#This Row],[PROMEDIO]]="","",IF(ActividadesCom[[#This Row],[PROMEDIO]]&gt;=4,"EXCELENTE",IF(ActividadesCom[[#This Row],[PROMEDIO]]&gt;=3,"NOTABLE",IF(ActividadesCom[[#This Row],[PROMEDIO]]&gt;=2,"BUENO",IF(ActividadesCom[[#This Row],[PROMEDIO]]=1,"SUFICIENTE","")))))</f>
        <v>NOTABLE</v>
      </c>
      <c r="H1513" s="5">
        <f>MAX(ActividadesCom[[#This Row],[PERÍODO 1]],ActividadesCom[[#This Row],[PERÍODO 2]],ActividadesCom[[#This Row],[PERÍODO 3]],ActividadesCom[[#This Row],[PERÍODO 4]],ActividadesCom[[#This Row],[PERÍODO 5]])</f>
        <v>20193</v>
      </c>
      <c r="I1513" s="6" t="s">
        <v>600</v>
      </c>
      <c r="J1513" s="5">
        <v>20181</v>
      </c>
      <c r="K1513" s="5" t="s">
        <v>4009</v>
      </c>
      <c r="L1513" s="5">
        <f>IF(ActividadesCom[[#This Row],[NIVEL 1]]&lt;&gt;0,VLOOKUP(ActividadesCom[[#This Row],[NIVEL 1]],Catálogo!A:B,2,FALSE),"")</f>
        <v>2</v>
      </c>
      <c r="M1513" s="5">
        <v>1</v>
      </c>
      <c r="N1513" s="6" t="s">
        <v>4907</v>
      </c>
      <c r="O1513" s="5">
        <v>20193</v>
      </c>
      <c r="P1513" s="5" t="s">
        <v>4020</v>
      </c>
      <c r="Q1513" s="5">
        <f>IF(ActividadesCom[[#This Row],[NIVEL 2]]&lt;&gt;0,VLOOKUP(ActividadesCom[[#This Row],[NIVEL 2]],Catálogo!A:B,2,FALSE),"")</f>
        <v>3</v>
      </c>
      <c r="R1513" s="11">
        <v>1</v>
      </c>
      <c r="S1513" s="12"/>
      <c r="T1513" s="11"/>
      <c r="U1513" s="11"/>
      <c r="V1513" s="5" t="str">
        <f>IF(ActividadesCom[[#This Row],[NIVEL 3]]&lt;&gt;0,VLOOKUP(ActividadesCom[[#This Row],[NIVEL 3]],Catálogo!A:B,2,FALSE),"")</f>
        <v/>
      </c>
      <c r="W1513" s="11"/>
      <c r="X1513" s="6" t="s">
        <v>13</v>
      </c>
      <c r="Y1513" s="5">
        <v>20191</v>
      </c>
      <c r="Z1513" s="5" t="s">
        <v>4007</v>
      </c>
      <c r="AA1513" s="5">
        <f>IF(ActividadesCom[[#This Row],[NIVEL 4]]&lt;&gt;0,VLOOKUP(ActividadesCom[[#This Row],[NIVEL 4]],Catálogo!A:B,2,FALSE),"")</f>
        <v>4</v>
      </c>
      <c r="AB1513" s="5">
        <v>1</v>
      </c>
      <c r="AC1513" s="6" t="s">
        <v>112</v>
      </c>
      <c r="AD1513" s="5">
        <v>20163</v>
      </c>
      <c r="AE1513" s="5" t="s">
        <v>4009</v>
      </c>
      <c r="AF1513" s="5">
        <f>IF(ActividadesCom[[#This Row],[NIVEL 5]]&lt;&gt;0,VLOOKUP(ActividadesCom[[#This Row],[NIVEL 5]],Catálogo!A:B,2,FALSE),"")</f>
        <v>2</v>
      </c>
      <c r="AG1513" s="5">
        <v>1</v>
      </c>
    </row>
    <row r="1514" spans="1:34" ht="30" hidden="1" customHeight="1" x14ac:dyDescent="0.25">
      <c r="A1514" s="7">
        <v>16470327</v>
      </c>
      <c r="B1514" s="6" t="str">
        <f>VLOOKUP(ActividadesCom[[#This Row],[NO. DE CONTROL]],'LISTADO ESTUDIANTES'!A:C,2,FALSE)</f>
        <v>VERA CALDERON RICARDO GABRIEL</v>
      </c>
      <c r="C1514" s="6" t="str">
        <f>VLOOKUP(ActividadesCom[[#This Row],[NO. DE CONTROL]],'LISTADO ESTUDIANTES'!A:C,3,FALSE)</f>
        <v>INGENIERIA MECANICA</v>
      </c>
      <c r="D1514" s="5" t="str">
        <f>VLOOKUP(ActividadesCom[[#This Row],[NO. DE CONTROL]],'LISTADO ESTUDIANTES'!A:D,4,FALSE)</f>
        <v>BAJA</v>
      </c>
      <c r="E1514" s="5">
        <f>SUM(ActividadesCom[[#This Row],[CRÉD. 1]],ActividadesCom[[#This Row],[CRÉD. 2]],ActividadesCom[[#This Row],[CRÉD. 3]],ActividadesCom[[#This Row],[CRÉD. 4]],ActividadesCom[[#This Row],[CRÉD. 5]])</f>
        <v>0</v>
      </c>
      <c r="F1514" s="17" t="str">
        <f>IF(ActividadesCom[[#This Row],[ÚLTIMO SEMESTRE CON CRÉDITOS]]&gt;0,ROUND(AVERAGE(ActividadesCom[[#This Row],[VALOR NIVEL 5]],ActividadesCom[[#This Row],[VALOR NIVEL 4]],ActividadesCom[[#This Row],[VALOR NIVEL 3]],ActividadesCom[[#This Row],[VALOR NIVEL 2]],ActividadesCom[[#This Row],[VALOR NIVEL 1]]),0),"")</f>
        <v/>
      </c>
      <c r="G1514" s="5" t="str">
        <f>IF(ActividadesCom[[#This Row],[PROMEDIO]]="","",IF(ActividadesCom[[#This Row],[PROMEDIO]]&gt;=4,"EXCELENTE",IF(ActividadesCom[[#This Row],[PROMEDIO]]&gt;=3,"NOTABLE",IF(ActividadesCom[[#This Row],[PROMEDIO]]&gt;=2,"BUENO",IF(ActividadesCom[[#This Row],[PROMEDIO]]=1,"SUFICIENTE","")))))</f>
        <v/>
      </c>
      <c r="H1514" s="5">
        <f>MAX(ActividadesCom[[#This Row],[PERÍODO 1]],ActividadesCom[[#This Row],[PERÍODO 2]],ActividadesCom[[#This Row],[PERÍODO 3]],ActividadesCom[[#This Row],[PERÍODO 4]],ActividadesCom[[#This Row],[PERÍODO 5]])</f>
        <v>0</v>
      </c>
      <c r="I1514" s="6"/>
      <c r="J1514" s="5"/>
      <c r="K1514" s="5"/>
      <c r="L1514" s="5" t="str">
        <f>IF(ActividadesCom[[#This Row],[NIVEL 1]]&lt;&gt;0,VLOOKUP(ActividadesCom[[#This Row],[NIVEL 1]],Catálogo!A:B,2,FALSE),"")</f>
        <v/>
      </c>
      <c r="M1514" s="5"/>
      <c r="N1514" s="6"/>
      <c r="O1514" s="5"/>
      <c r="P1514" s="5"/>
      <c r="Q1514" s="5" t="str">
        <f>IF(ActividadesCom[[#This Row],[NIVEL 2]]&lt;&gt;0,VLOOKUP(ActividadesCom[[#This Row],[NIVEL 2]],Catálogo!A:B,2,FALSE),"")</f>
        <v/>
      </c>
      <c r="R1514" s="11"/>
      <c r="S1514" s="12"/>
      <c r="T1514" s="11"/>
      <c r="U1514" s="11"/>
      <c r="V1514" s="5" t="str">
        <f>IF(ActividadesCom[[#This Row],[NIVEL 3]]&lt;&gt;0,VLOOKUP(ActividadesCom[[#This Row],[NIVEL 3]],Catálogo!A:B,2,FALSE),"")</f>
        <v/>
      </c>
      <c r="W1514" s="11"/>
      <c r="X1514" s="6"/>
      <c r="Y1514" s="5"/>
      <c r="Z1514" s="5"/>
      <c r="AA1514" s="5" t="str">
        <f>IF(ActividadesCom[[#This Row],[NIVEL 4]]&lt;&gt;0,VLOOKUP(ActividadesCom[[#This Row],[NIVEL 4]],Catálogo!A:B,2,FALSE),"")</f>
        <v/>
      </c>
      <c r="AB1514" s="5"/>
      <c r="AC1514" s="6"/>
      <c r="AD1514" s="5"/>
      <c r="AE1514" s="5"/>
      <c r="AF1514" s="5" t="str">
        <f>IF(ActividadesCom[[#This Row],[NIVEL 5]]&lt;&gt;0,VLOOKUP(ActividadesCom[[#This Row],[NIVEL 5]],Catálogo!A:B,2,FALSE),"")</f>
        <v/>
      </c>
      <c r="AG1514" s="5"/>
      <c r="AH1514" s="2"/>
    </row>
    <row r="1515" spans="1:34" ht="30" hidden="1" customHeight="1" x14ac:dyDescent="0.25">
      <c r="A1515" s="7">
        <v>16470328</v>
      </c>
      <c r="B1515" s="6" t="str">
        <f>VLOOKUP(ActividadesCom[[#This Row],[NO. DE CONTROL]],'LISTADO ESTUDIANTES'!A:C,2,FALSE)</f>
        <v>KANTUN HUCHIN ANGEL FERNANDO</v>
      </c>
      <c r="C1515" s="6" t="str">
        <f>VLOOKUP(ActividadesCom[[#This Row],[NO. DE CONTROL]],'LISTADO ESTUDIANTES'!A:C,3,FALSE)</f>
        <v>INGENIERIA MECANICA</v>
      </c>
      <c r="D1515" s="5" t="str">
        <f>VLOOKUP(ActividadesCom[[#This Row],[NO. DE CONTROL]],'LISTADO ESTUDIANTES'!A:D,4,FALSE)</f>
        <v>BAJA</v>
      </c>
      <c r="E1515" s="5">
        <f>SUM(ActividadesCom[[#This Row],[CRÉD. 1]],ActividadesCom[[#This Row],[CRÉD. 2]],ActividadesCom[[#This Row],[CRÉD. 3]],ActividadesCom[[#This Row],[CRÉD. 4]],ActividadesCom[[#This Row],[CRÉD. 5]])</f>
        <v>5</v>
      </c>
      <c r="F1515" s="17">
        <f>IF(ActividadesCom[[#This Row],[ÚLTIMO SEMESTRE CON CRÉDITOS]]&gt;0,ROUND(AVERAGE(ActividadesCom[[#This Row],[VALOR NIVEL 5]],ActividadesCom[[#This Row],[VALOR NIVEL 4]],ActividadesCom[[#This Row],[VALOR NIVEL 3]],ActividadesCom[[#This Row],[VALOR NIVEL 2]],ActividadesCom[[#This Row],[VALOR NIVEL 1]]),0),"")</f>
        <v>3</v>
      </c>
      <c r="G1515" s="5" t="str">
        <f>IF(ActividadesCom[[#This Row],[PROMEDIO]]="","",IF(ActividadesCom[[#This Row],[PROMEDIO]]&gt;=4,"EXCELENTE",IF(ActividadesCom[[#This Row],[PROMEDIO]]&gt;=3,"NOTABLE",IF(ActividadesCom[[#This Row],[PROMEDIO]]&gt;=2,"BUENO",IF(ActividadesCom[[#This Row],[PROMEDIO]]=1,"SUFICIENTE","")))))</f>
        <v>NOTABLE</v>
      </c>
      <c r="H1515" s="5">
        <f>MAX(ActividadesCom[[#This Row],[PERÍODO 1]],ActividadesCom[[#This Row],[PERÍODO 2]],ActividadesCom[[#This Row],[PERÍODO 3]],ActividadesCom[[#This Row],[PERÍODO 4]],ActividadesCom[[#This Row],[PERÍODO 5]])</f>
        <v>20213</v>
      </c>
      <c r="I1515" s="6" t="s">
        <v>4535</v>
      </c>
      <c r="J1515" s="5">
        <v>20213</v>
      </c>
      <c r="K1515" s="5" t="s">
        <v>4008</v>
      </c>
      <c r="L1515" s="5">
        <f>IF(ActividadesCom[[#This Row],[NIVEL 1]]&lt;&gt;0,VLOOKUP(ActividadesCom[[#This Row],[NIVEL 1]],Catálogo!A:B,2,FALSE),"")</f>
        <v>3</v>
      </c>
      <c r="M1515" s="5">
        <v>2</v>
      </c>
      <c r="N1515" s="6" t="s">
        <v>4908</v>
      </c>
      <c r="O1515" s="5">
        <v>20193</v>
      </c>
      <c r="P1515" s="5" t="s">
        <v>4007</v>
      </c>
      <c r="Q1515" s="5">
        <f>IF(ActividadesCom[[#This Row],[NIVEL 2]]&lt;&gt;0,VLOOKUP(ActividadesCom[[#This Row],[NIVEL 2]],Catálogo!A:B,2,FALSE),"")</f>
        <v>4</v>
      </c>
      <c r="R1515" s="11">
        <v>1</v>
      </c>
      <c r="S1515" s="12"/>
      <c r="T1515" s="11"/>
      <c r="U1515" s="11"/>
      <c r="V1515" s="5" t="str">
        <f>IF(ActividadesCom[[#This Row],[NIVEL 3]]&lt;&gt;0,VLOOKUP(ActividadesCom[[#This Row],[NIVEL 3]],Catálogo!A:B,2,FALSE),"")</f>
        <v/>
      </c>
      <c r="W1515" s="11"/>
      <c r="X1515" s="6" t="s">
        <v>2180</v>
      </c>
      <c r="Y1515" s="5">
        <v>20201</v>
      </c>
      <c r="Z1515" s="5" t="s">
        <v>4008</v>
      </c>
      <c r="AA1515" s="5">
        <f>IF(ActividadesCom[[#This Row],[NIVEL 4]]&lt;&gt;0,VLOOKUP(ActividadesCom[[#This Row],[NIVEL 4]],Catálogo!A:B,2,FALSE),"")</f>
        <v>3</v>
      </c>
      <c r="AB1515" s="5">
        <v>1</v>
      </c>
      <c r="AC1515" s="6" t="s">
        <v>81</v>
      </c>
      <c r="AD1515" s="5">
        <v>20163</v>
      </c>
      <c r="AE1515" s="5" t="s">
        <v>4009</v>
      </c>
      <c r="AF1515" s="5">
        <f>IF(ActividadesCom[[#This Row],[NIVEL 5]]&lt;&gt;0,VLOOKUP(ActividadesCom[[#This Row],[NIVEL 5]],Catálogo!A:B,2,FALSE),"")</f>
        <v>2</v>
      </c>
      <c r="AG1515" s="5">
        <v>1</v>
      </c>
      <c r="AH1515" s="2"/>
    </row>
    <row r="1516" spans="1:34" ht="30" hidden="1" customHeight="1" x14ac:dyDescent="0.25">
      <c r="A1516" s="7">
        <v>16470329</v>
      </c>
      <c r="B1516" s="6" t="str">
        <f>VLOOKUP(ActividadesCom[[#This Row],[NO. DE CONTROL]],'LISTADO ESTUDIANTES'!A:C,2,FALSE)</f>
        <v>MAAS US MOISES ISAI</v>
      </c>
      <c r="C1516" s="6" t="str">
        <f>VLOOKUP(ActividadesCom[[#This Row],[NO. DE CONTROL]],'LISTADO ESTUDIANTES'!A:C,3,FALSE)</f>
        <v>INGENIERIA MECANICA</v>
      </c>
      <c r="D1516" s="5" t="str">
        <f>VLOOKUP(ActividadesCom[[#This Row],[NO. DE CONTROL]],'LISTADO ESTUDIANTES'!A:D,4,FALSE)</f>
        <v>BAJA</v>
      </c>
      <c r="E1516" s="5">
        <f>SUM(ActividadesCom[[#This Row],[CRÉD. 1]],ActividadesCom[[#This Row],[CRÉD. 2]],ActividadesCom[[#This Row],[CRÉD. 3]],ActividadesCom[[#This Row],[CRÉD. 4]],ActividadesCom[[#This Row],[CRÉD. 5]])</f>
        <v>5</v>
      </c>
      <c r="F1516" s="17">
        <f>IF(ActividadesCom[[#This Row],[ÚLTIMO SEMESTRE CON CRÉDITOS]]&gt;0,ROUND(AVERAGE(ActividadesCom[[#This Row],[VALOR NIVEL 5]],ActividadesCom[[#This Row],[VALOR NIVEL 4]],ActividadesCom[[#This Row],[VALOR NIVEL 3]],ActividadesCom[[#This Row],[VALOR NIVEL 2]],ActividadesCom[[#This Row],[VALOR NIVEL 1]]),0),"")</f>
        <v>2</v>
      </c>
      <c r="G1516" s="5" t="str">
        <f>IF(ActividadesCom[[#This Row],[PROMEDIO]]="","",IF(ActividadesCom[[#This Row],[PROMEDIO]]&gt;=4,"EXCELENTE",IF(ActividadesCom[[#This Row],[PROMEDIO]]&gt;=3,"NOTABLE",IF(ActividadesCom[[#This Row],[PROMEDIO]]&gt;=2,"BUENO",IF(ActividadesCom[[#This Row],[PROMEDIO]]=1,"SUFICIENTE","")))))</f>
        <v>BUENO</v>
      </c>
      <c r="H1516" s="5">
        <f>MAX(ActividadesCom[[#This Row],[PERÍODO 1]],ActividadesCom[[#This Row],[PERÍODO 2]],ActividadesCom[[#This Row],[PERÍODO 3]],ActividadesCom[[#This Row],[PERÍODO 4]],ActividadesCom[[#This Row],[PERÍODO 5]])</f>
        <v>20221</v>
      </c>
      <c r="I1516" s="6" t="s">
        <v>4869</v>
      </c>
      <c r="J1516" s="5">
        <v>20221</v>
      </c>
      <c r="K1516" s="5" t="s">
        <v>4009</v>
      </c>
      <c r="L1516" s="5">
        <f>IF(ActividadesCom[[#This Row],[NIVEL 1]]&lt;&gt;0,VLOOKUP(ActividadesCom[[#This Row],[NIVEL 1]],Catálogo!A:B,2,FALSE),"")</f>
        <v>2</v>
      </c>
      <c r="M1516" s="5">
        <v>1</v>
      </c>
      <c r="N1516" s="6" t="s">
        <v>4745</v>
      </c>
      <c r="O1516" s="5">
        <v>20221</v>
      </c>
      <c r="P1516" s="5" t="s">
        <v>4007</v>
      </c>
      <c r="Q1516" s="5">
        <f>IF(ActividadesCom[[#This Row],[NIVEL 2]]&lt;&gt;0,VLOOKUP(ActividadesCom[[#This Row],[NIVEL 2]],Catálogo!A:B,2,FALSE),"")</f>
        <v>4</v>
      </c>
      <c r="R1516" s="11">
        <v>1</v>
      </c>
      <c r="S1516" s="12" t="s">
        <v>5642</v>
      </c>
      <c r="T1516" s="11">
        <v>20221</v>
      </c>
      <c r="U1516" s="11" t="s">
        <v>4008</v>
      </c>
      <c r="V1516" s="5">
        <f>IF(ActividadesCom[[#This Row],[NIVEL 3]]&lt;&gt;0,VLOOKUP(ActividadesCom[[#This Row],[NIVEL 3]],Catálogo!A:B,2,FALSE),"")</f>
        <v>3</v>
      </c>
      <c r="W1516" s="11">
        <v>1</v>
      </c>
      <c r="X1516" s="6" t="s">
        <v>42</v>
      </c>
      <c r="Y1516" s="5">
        <v>20203</v>
      </c>
      <c r="Z1516" s="5" t="s">
        <v>4010</v>
      </c>
      <c r="AA1516" s="5">
        <f>IF(ActividadesCom[[#This Row],[NIVEL 4]]&lt;&gt;0,VLOOKUP(ActividadesCom[[#This Row],[NIVEL 4]],Catálogo!A:B,2,FALSE),"")</f>
        <v>1</v>
      </c>
      <c r="AB1516" s="5">
        <v>1</v>
      </c>
      <c r="AC1516" s="6" t="s">
        <v>112</v>
      </c>
      <c r="AD1516" s="5" t="s">
        <v>481</v>
      </c>
      <c r="AE1516" s="5" t="s">
        <v>4009</v>
      </c>
      <c r="AF1516" s="5">
        <f>IF(ActividadesCom[[#This Row],[NIVEL 5]]&lt;&gt;0,VLOOKUP(ActividadesCom[[#This Row],[NIVEL 5]],Catálogo!A:B,2,FALSE),"")</f>
        <v>2</v>
      </c>
      <c r="AG1516" s="5">
        <v>1</v>
      </c>
      <c r="AH1516" s="2"/>
    </row>
    <row r="1517" spans="1:34" ht="30" hidden="1" customHeight="1" x14ac:dyDescent="0.25">
      <c r="A1517" s="7">
        <v>16470330</v>
      </c>
      <c r="B1517" s="6" t="str">
        <f>VLOOKUP(ActividadesCom[[#This Row],[NO. DE CONTROL]],'LISTADO ESTUDIANTES'!A:C,2,FALSE)</f>
        <v>ROMO DORANTES MAGDIEL  ABISAI</v>
      </c>
      <c r="C1517" s="6" t="str">
        <f>VLOOKUP(ActividadesCom[[#This Row],[NO. DE CONTROL]],'LISTADO ESTUDIANTES'!A:C,3,FALSE)</f>
        <v>INGENIERIA MECANICA</v>
      </c>
      <c r="D1517" s="5" t="str">
        <f>VLOOKUP(ActividadesCom[[#This Row],[NO. DE CONTROL]],'LISTADO ESTUDIANTES'!A:D,4,FALSE)</f>
        <v>BAJA</v>
      </c>
      <c r="E1517" s="5">
        <f>SUM(ActividadesCom[[#This Row],[CRÉD. 1]],ActividadesCom[[#This Row],[CRÉD. 2]],ActividadesCom[[#This Row],[CRÉD. 3]],ActividadesCom[[#This Row],[CRÉD. 4]],ActividadesCom[[#This Row],[CRÉD. 5]])</f>
        <v>5</v>
      </c>
      <c r="F1517" s="5">
        <f>IF(ActividadesCom[[#This Row],[ÚLTIMO SEMESTRE CON CRÉDITOS]]&gt;0,ROUND(AVERAGE(ActividadesCom[[#This Row],[VALOR NIVEL 5]],ActividadesCom[[#This Row],[VALOR NIVEL 4]],ActividadesCom[[#This Row],[VALOR NIVEL 3]],ActividadesCom[[#This Row],[VALOR NIVEL 2]],ActividadesCom[[#This Row],[VALOR NIVEL 1]]),0),"")</f>
        <v>2</v>
      </c>
      <c r="G1517" s="5" t="str">
        <f>IF(ActividadesCom[[#This Row],[PROMEDIO]]="","",IF(ActividadesCom[[#This Row],[PROMEDIO]]&gt;=4,"EXCELENTE",IF(ActividadesCom[[#This Row],[PROMEDIO]]&gt;=3,"NOTABLE",IF(ActividadesCom[[#This Row],[PROMEDIO]]&gt;=2,"BUENO",IF(ActividadesCom[[#This Row],[PROMEDIO]]=1,"SUFICIENTE","")))))</f>
        <v>BUENO</v>
      </c>
      <c r="H1517" s="5">
        <f>MAX(ActividadesCom[[#This Row],[PERÍODO 1]],ActividadesCom[[#This Row],[PERÍODO 2]],ActividadesCom[[#This Row],[PERÍODO 3]],ActividadesCom[[#This Row],[PERÍODO 4]],ActividadesCom[[#This Row],[PERÍODO 5]])</f>
        <v>20171</v>
      </c>
      <c r="I1517" s="6" t="s">
        <v>290</v>
      </c>
      <c r="J1517" s="5">
        <v>20163</v>
      </c>
      <c r="K1517" s="5" t="s">
        <v>4009</v>
      </c>
      <c r="L1517" s="5">
        <f>IF(ActividadesCom[[#This Row],[NIVEL 1]]&lt;&gt;0,VLOOKUP(ActividadesCom[[#This Row],[NIVEL 1]],Catálogo!A:B,2,FALSE),"")</f>
        <v>2</v>
      </c>
      <c r="M1517" s="5">
        <v>2</v>
      </c>
      <c r="N1517" s="6" t="s">
        <v>299</v>
      </c>
      <c r="O1517" s="5">
        <v>20171</v>
      </c>
      <c r="P1517" s="5" t="s">
        <v>4009</v>
      </c>
      <c r="Q1517" s="5">
        <f>IF(ActividadesCom[[#This Row],[NIVEL 2]]&lt;&gt;0,VLOOKUP(ActividadesCom[[#This Row],[NIVEL 2]],Catálogo!A:B,2,FALSE),"")</f>
        <v>2</v>
      </c>
      <c r="R1517" s="11">
        <v>2</v>
      </c>
      <c r="S1517" s="12"/>
      <c r="T1517" s="11"/>
      <c r="U1517" s="11"/>
      <c r="V1517" s="5" t="str">
        <f>IF(ActividadesCom[[#This Row],[NIVEL 3]]&lt;&gt;0,VLOOKUP(ActividadesCom[[#This Row],[NIVEL 3]],Catálogo!A:B,2,FALSE),"")</f>
        <v/>
      </c>
      <c r="W1517" s="11"/>
      <c r="X1517" s="6"/>
      <c r="Y1517" s="5"/>
      <c r="Z1517" s="5"/>
      <c r="AA1517" s="5" t="str">
        <f>IF(ActividadesCom[[#This Row],[NIVEL 4]]&lt;&gt;0,VLOOKUP(ActividadesCom[[#This Row],[NIVEL 4]],Catálogo!A:B,2,FALSE),"")</f>
        <v/>
      </c>
      <c r="AB1517" s="5"/>
      <c r="AC1517" s="6" t="s">
        <v>2</v>
      </c>
      <c r="AD1517" s="5">
        <v>20163</v>
      </c>
      <c r="AE1517" s="5" t="s">
        <v>4009</v>
      </c>
      <c r="AF1517" s="5">
        <f>IF(ActividadesCom[[#This Row],[NIVEL 5]]&lt;&gt;0,VLOOKUP(ActividadesCom[[#This Row],[NIVEL 5]],Catálogo!A:B,2,FALSE),"")</f>
        <v>2</v>
      </c>
      <c r="AG1517" s="5">
        <v>1</v>
      </c>
      <c r="AH1517" s="2"/>
    </row>
    <row r="1518" spans="1:34" ht="30" hidden="1" customHeight="1" x14ac:dyDescent="0.25">
      <c r="A1518" s="7">
        <v>16470331</v>
      </c>
      <c r="B1518" s="6" t="str">
        <f>VLOOKUP(ActividadesCom[[#This Row],[NO. DE CONTROL]],'LISTADO ESTUDIANTES'!A:C,2,FALSE)</f>
        <v>CHAVEZ CHAN CESAR LEONARDO</v>
      </c>
      <c r="C1518" s="6" t="str">
        <f>VLOOKUP(ActividadesCom[[#This Row],[NO. DE CONTROL]],'LISTADO ESTUDIANTES'!A:C,3,FALSE)</f>
        <v>INGENIERIA MECANICA</v>
      </c>
      <c r="D1518" s="5" t="str">
        <f>VLOOKUP(ActividadesCom[[#This Row],[NO. DE CONTROL]],'LISTADO ESTUDIANTES'!A:D,4,FALSE)</f>
        <v>BAJA</v>
      </c>
      <c r="E1518" s="5">
        <f>SUM(ActividadesCom[[#This Row],[CRÉD. 1]],ActividadesCom[[#This Row],[CRÉD. 2]],ActividadesCom[[#This Row],[CRÉD. 3]],ActividadesCom[[#This Row],[CRÉD. 4]],ActividadesCom[[#This Row],[CRÉD. 5]])</f>
        <v>5</v>
      </c>
      <c r="F1518" s="17">
        <f>IF(ActividadesCom[[#This Row],[ÚLTIMO SEMESTRE CON CRÉDITOS]]&gt;0,ROUND(AVERAGE(ActividadesCom[[#This Row],[VALOR NIVEL 5]],ActividadesCom[[#This Row],[VALOR NIVEL 4]],ActividadesCom[[#This Row],[VALOR NIVEL 3]],ActividadesCom[[#This Row],[VALOR NIVEL 2]],ActividadesCom[[#This Row],[VALOR NIVEL 1]]),0),"")</f>
        <v>3</v>
      </c>
      <c r="G1518" s="5" t="str">
        <f>IF(ActividadesCom[[#This Row],[PROMEDIO]]="","",IF(ActividadesCom[[#This Row],[PROMEDIO]]&gt;=4,"EXCELENTE",IF(ActividadesCom[[#This Row],[PROMEDIO]]&gt;=3,"NOTABLE",IF(ActividadesCom[[#This Row],[PROMEDIO]]&gt;=2,"BUENO",IF(ActividadesCom[[#This Row],[PROMEDIO]]=1,"SUFICIENTE","")))))</f>
        <v>NOTABLE</v>
      </c>
      <c r="H1518" s="5">
        <f>MAX(ActividadesCom[[#This Row],[PERÍODO 1]],ActividadesCom[[#This Row],[PERÍODO 2]],ActividadesCom[[#This Row],[PERÍODO 3]],ActividadesCom[[#This Row],[PERÍODO 4]],ActividadesCom[[#This Row],[PERÍODO 5]])</f>
        <v>20193</v>
      </c>
      <c r="I1518" s="6" t="s">
        <v>600</v>
      </c>
      <c r="J1518" s="5">
        <v>20181</v>
      </c>
      <c r="K1518" s="5" t="s">
        <v>4009</v>
      </c>
      <c r="L1518" s="5">
        <f>IF(ActividadesCom[[#This Row],[NIVEL 1]]&lt;&gt;0,VLOOKUP(ActividadesCom[[#This Row],[NIVEL 1]],Catálogo!A:B,2,FALSE),"")</f>
        <v>2</v>
      </c>
      <c r="M1518" s="5">
        <v>1</v>
      </c>
      <c r="N1518" s="6" t="s">
        <v>4907</v>
      </c>
      <c r="O1518" s="5">
        <v>20193</v>
      </c>
      <c r="P1518" s="5" t="s">
        <v>4007</v>
      </c>
      <c r="Q1518" s="5">
        <f>IF(ActividadesCom[[#This Row],[NIVEL 2]]&lt;&gt;0,VLOOKUP(ActividadesCom[[#This Row],[NIVEL 2]],Catálogo!A:B,2,FALSE),"")</f>
        <v>4</v>
      </c>
      <c r="R1518" s="11">
        <v>1</v>
      </c>
      <c r="S1518" s="12" t="s">
        <v>4908</v>
      </c>
      <c r="T1518" s="11">
        <v>20193</v>
      </c>
      <c r="U1518" s="11" t="s">
        <v>4007</v>
      </c>
      <c r="V1518" s="5">
        <f>IF(ActividadesCom[[#This Row],[NIVEL 3]]&lt;&gt;0,VLOOKUP(ActividadesCom[[#This Row],[NIVEL 3]],Catálogo!A:B,2,FALSE),"")</f>
        <v>4</v>
      </c>
      <c r="W1518" s="11">
        <v>1</v>
      </c>
      <c r="X1518" s="6" t="s">
        <v>406</v>
      </c>
      <c r="Y1518" s="5">
        <v>20171</v>
      </c>
      <c r="Z1518" s="5" t="s">
        <v>4007</v>
      </c>
      <c r="AA1518" s="5">
        <f>IF(ActividadesCom[[#This Row],[NIVEL 4]]&lt;&gt;0,VLOOKUP(ActividadesCom[[#This Row],[NIVEL 4]],Catálogo!A:B,2,FALSE),"")</f>
        <v>4</v>
      </c>
      <c r="AB1518" s="5">
        <v>1</v>
      </c>
      <c r="AC1518" s="6" t="s">
        <v>55</v>
      </c>
      <c r="AD1518" s="5">
        <v>20163</v>
      </c>
      <c r="AE1518" s="5" t="s">
        <v>4009</v>
      </c>
      <c r="AF1518" s="5">
        <f>IF(ActividadesCom[[#This Row],[NIVEL 5]]&lt;&gt;0,VLOOKUP(ActividadesCom[[#This Row],[NIVEL 5]],Catálogo!A:B,2,FALSE),"")</f>
        <v>2</v>
      </c>
      <c r="AG1518" s="5">
        <v>1</v>
      </c>
      <c r="AH1518" s="2"/>
    </row>
    <row r="1519" spans="1:34" ht="30" hidden="1" customHeight="1" x14ac:dyDescent="0.25">
      <c r="A1519" s="7">
        <v>16470332</v>
      </c>
      <c r="B1519" s="6" t="str">
        <f>VLOOKUP(ActividadesCom[[#This Row],[NO. DE CONTROL]],'LISTADO ESTUDIANTES'!A:C,2,FALSE)</f>
        <v>JIMENEZ JUAN MIGUEL ANGEL</v>
      </c>
      <c r="C1519" s="6" t="str">
        <f>VLOOKUP(ActividadesCom[[#This Row],[NO. DE CONTROL]],'LISTADO ESTUDIANTES'!A:C,3,FALSE)</f>
        <v>INGENIERIA MECANICA</v>
      </c>
      <c r="D1519" s="5" t="str">
        <f>VLOOKUP(ActividadesCom[[#This Row],[NO. DE CONTROL]],'LISTADO ESTUDIANTES'!A:D,4,FALSE)</f>
        <v>BAJA</v>
      </c>
      <c r="E1519" s="5">
        <f>SUM(ActividadesCom[[#This Row],[CRÉD. 1]],ActividadesCom[[#This Row],[CRÉD. 2]],ActividadesCom[[#This Row],[CRÉD. 3]],ActividadesCom[[#This Row],[CRÉD. 4]],ActividadesCom[[#This Row],[CRÉD. 5]])</f>
        <v>0</v>
      </c>
      <c r="F1519" s="17" t="str">
        <f>IF(ActividadesCom[[#This Row],[ÚLTIMO SEMESTRE CON CRÉDITOS]]&gt;0,ROUND(AVERAGE(ActividadesCom[[#This Row],[VALOR NIVEL 5]],ActividadesCom[[#This Row],[VALOR NIVEL 4]],ActividadesCom[[#This Row],[VALOR NIVEL 3]],ActividadesCom[[#This Row],[VALOR NIVEL 2]],ActividadesCom[[#This Row],[VALOR NIVEL 1]]),0),"")</f>
        <v/>
      </c>
      <c r="G1519" s="5" t="str">
        <f>IF(ActividadesCom[[#This Row],[PROMEDIO]]="","",IF(ActividadesCom[[#This Row],[PROMEDIO]]&gt;=4,"EXCELENTE",IF(ActividadesCom[[#This Row],[PROMEDIO]]&gt;=3,"NOTABLE",IF(ActividadesCom[[#This Row],[PROMEDIO]]&gt;=2,"BUENO",IF(ActividadesCom[[#This Row],[PROMEDIO]]=1,"SUFICIENTE","")))))</f>
        <v/>
      </c>
      <c r="H1519" s="5">
        <f>MAX(ActividadesCom[[#This Row],[PERÍODO 1]],ActividadesCom[[#This Row],[PERÍODO 2]],ActividadesCom[[#This Row],[PERÍODO 3]],ActividadesCom[[#This Row],[PERÍODO 4]],ActividadesCom[[#This Row],[PERÍODO 5]])</f>
        <v>0</v>
      </c>
      <c r="I1519" s="6"/>
      <c r="J1519" s="5"/>
      <c r="K1519" s="5"/>
      <c r="L1519" s="5" t="str">
        <f>IF(ActividadesCom[[#This Row],[NIVEL 1]]&lt;&gt;0,VLOOKUP(ActividadesCom[[#This Row],[NIVEL 1]],Catálogo!A:B,2,FALSE),"")</f>
        <v/>
      </c>
      <c r="M1519" s="5"/>
      <c r="N1519" s="6"/>
      <c r="O1519" s="5"/>
      <c r="P1519" s="5"/>
      <c r="Q1519" s="5" t="str">
        <f>IF(ActividadesCom[[#This Row],[NIVEL 2]]&lt;&gt;0,VLOOKUP(ActividadesCom[[#This Row],[NIVEL 2]],Catálogo!A:B,2,FALSE),"")</f>
        <v/>
      </c>
      <c r="R1519" s="11"/>
      <c r="S1519" s="12"/>
      <c r="T1519" s="11"/>
      <c r="U1519" s="11"/>
      <c r="V1519" s="5" t="str">
        <f>IF(ActividadesCom[[#This Row],[NIVEL 3]]&lt;&gt;0,VLOOKUP(ActividadesCom[[#This Row],[NIVEL 3]],Catálogo!A:B,2,FALSE),"")</f>
        <v/>
      </c>
      <c r="W1519" s="11"/>
      <c r="X1519" s="6"/>
      <c r="Y1519" s="5"/>
      <c r="Z1519" s="5"/>
      <c r="AA1519" s="5" t="str">
        <f>IF(ActividadesCom[[#This Row],[NIVEL 4]]&lt;&gt;0,VLOOKUP(ActividadesCom[[#This Row],[NIVEL 4]],Catálogo!A:B,2,FALSE),"")</f>
        <v/>
      </c>
      <c r="AB1519" s="5"/>
      <c r="AC1519" s="6"/>
      <c r="AD1519" s="5"/>
      <c r="AE1519" s="5"/>
      <c r="AF1519" s="5" t="str">
        <f>IF(ActividadesCom[[#This Row],[NIVEL 5]]&lt;&gt;0,VLOOKUP(ActividadesCom[[#This Row],[NIVEL 5]],Catálogo!A:B,2,FALSE),"")</f>
        <v/>
      </c>
      <c r="AG1519" s="5"/>
      <c r="AH1519" s="2"/>
    </row>
    <row r="1520" spans="1:34" ht="30" hidden="1" customHeight="1" x14ac:dyDescent="0.25">
      <c r="A1520" s="7">
        <v>16470333</v>
      </c>
      <c r="B1520" s="6" t="str">
        <f>VLOOKUP(ActividadesCom[[#This Row],[NO. DE CONTROL]],'LISTADO ESTUDIANTES'!A:C,2,FALSE)</f>
        <v>LASTRA ABREU FRANCISCO</v>
      </c>
      <c r="C1520" s="6" t="str">
        <f>VLOOKUP(ActividadesCom[[#This Row],[NO. DE CONTROL]],'LISTADO ESTUDIANTES'!A:C,3,FALSE)</f>
        <v>INGENIERIA MECANICA</v>
      </c>
      <c r="D1520" s="5" t="str">
        <f>VLOOKUP(ActividadesCom[[#This Row],[NO. DE CONTROL]],'LISTADO ESTUDIANTES'!A:D,4,FALSE)</f>
        <v>BAJA</v>
      </c>
      <c r="E1520" s="5">
        <f>SUM(ActividadesCom[[#This Row],[CRÉD. 1]],ActividadesCom[[#This Row],[CRÉD. 2]],ActividadesCom[[#This Row],[CRÉD. 3]],ActividadesCom[[#This Row],[CRÉD. 4]],ActividadesCom[[#This Row],[CRÉD. 5]])</f>
        <v>0</v>
      </c>
      <c r="F1520" s="17" t="str">
        <f>IF(ActividadesCom[[#This Row],[ÚLTIMO SEMESTRE CON CRÉDITOS]]&gt;0,ROUND(AVERAGE(ActividadesCom[[#This Row],[VALOR NIVEL 5]],ActividadesCom[[#This Row],[VALOR NIVEL 4]],ActividadesCom[[#This Row],[VALOR NIVEL 3]],ActividadesCom[[#This Row],[VALOR NIVEL 2]],ActividadesCom[[#This Row],[VALOR NIVEL 1]]),0),"")</f>
        <v/>
      </c>
      <c r="G1520" s="5" t="str">
        <f>IF(ActividadesCom[[#This Row],[PROMEDIO]]="","",IF(ActividadesCom[[#This Row],[PROMEDIO]]&gt;=4,"EXCELENTE",IF(ActividadesCom[[#This Row],[PROMEDIO]]&gt;=3,"NOTABLE",IF(ActividadesCom[[#This Row],[PROMEDIO]]&gt;=2,"BUENO",IF(ActividadesCom[[#This Row],[PROMEDIO]]=1,"SUFICIENTE","")))))</f>
        <v/>
      </c>
      <c r="H1520" s="5">
        <f>MAX(ActividadesCom[[#This Row],[PERÍODO 1]],ActividadesCom[[#This Row],[PERÍODO 2]],ActividadesCom[[#This Row],[PERÍODO 3]],ActividadesCom[[#This Row],[PERÍODO 4]],ActividadesCom[[#This Row],[PERÍODO 5]])</f>
        <v>0</v>
      </c>
      <c r="I1520" s="6"/>
      <c r="J1520" s="5"/>
      <c r="K1520" s="5"/>
      <c r="L1520" s="5" t="str">
        <f>IF(ActividadesCom[[#This Row],[NIVEL 1]]&lt;&gt;0,VLOOKUP(ActividadesCom[[#This Row],[NIVEL 1]],Catálogo!A:B,2,FALSE),"")</f>
        <v/>
      </c>
      <c r="M1520" s="5"/>
      <c r="N1520" s="6"/>
      <c r="O1520" s="5"/>
      <c r="P1520" s="5"/>
      <c r="Q1520" s="5" t="str">
        <f>IF(ActividadesCom[[#This Row],[NIVEL 2]]&lt;&gt;0,VLOOKUP(ActividadesCom[[#This Row],[NIVEL 2]],Catálogo!A:B,2,FALSE),"")</f>
        <v/>
      </c>
      <c r="R1520" s="11"/>
      <c r="S1520" s="12"/>
      <c r="T1520" s="11"/>
      <c r="U1520" s="11"/>
      <c r="V1520" s="5" t="str">
        <f>IF(ActividadesCom[[#This Row],[NIVEL 3]]&lt;&gt;0,VLOOKUP(ActividadesCom[[#This Row],[NIVEL 3]],Catálogo!A:B,2,FALSE),"")</f>
        <v/>
      </c>
      <c r="W1520" s="11"/>
      <c r="X1520" s="6"/>
      <c r="Y1520" s="5"/>
      <c r="Z1520" s="5"/>
      <c r="AA1520" s="5" t="str">
        <f>IF(ActividadesCom[[#This Row],[NIVEL 4]]&lt;&gt;0,VLOOKUP(ActividadesCom[[#This Row],[NIVEL 4]],Catálogo!A:B,2,FALSE),"")</f>
        <v/>
      </c>
      <c r="AB1520" s="5"/>
      <c r="AC1520" s="6"/>
      <c r="AD1520" s="5"/>
      <c r="AE1520" s="5"/>
      <c r="AF1520" s="5" t="str">
        <f>IF(ActividadesCom[[#This Row],[NIVEL 5]]&lt;&gt;0,VLOOKUP(ActividadesCom[[#This Row],[NIVEL 5]],Catálogo!A:B,2,FALSE),"")</f>
        <v/>
      </c>
      <c r="AG1520" s="5"/>
      <c r="AH1520" s="2"/>
    </row>
    <row r="1521" spans="1:34" ht="30" hidden="1" customHeight="1" x14ac:dyDescent="0.25">
      <c r="A1521" s="7">
        <v>16470334</v>
      </c>
      <c r="B1521" s="6" t="str">
        <f>VLOOKUP(ActividadesCom[[#This Row],[NO. DE CONTROL]],'LISTADO ESTUDIANTES'!A:C,2,FALSE)</f>
        <v>TEC SOLIS SAUL MISAEL</v>
      </c>
      <c r="C1521" s="6" t="str">
        <f>VLOOKUP(ActividadesCom[[#This Row],[NO. DE CONTROL]],'LISTADO ESTUDIANTES'!A:C,3,FALSE)</f>
        <v>INGENIERIA MECANICA</v>
      </c>
      <c r="D1521" s="5" t="str">
        <f>VLOOKUP(ActividadesCom[[#This Row],[NO. DE CONTROL]],'LISTADO ESTUDIANTES'!A:D,4,FALSE)</f>
        <v>BAJA</v>
      </c>
      <c r="E1521" s="5">
        <f>SUM(ActividadesCom[[#This Row],[CRÉD. 1]],ActividadesCom[[#This Row],[CRÉD. 2]],ActividadesCom[[#This Row],[CRÉD. 3]],ActividadesCom[[#This Row],[CRÉD. 4]],ActividadesCom[[#This Row],[CRÉD. 5]])</f>
        <v>0</v>
      </c>
      <c r="F1521" s="17" t="str">
        <f>IF(ActividadesCom[[#This Row],[ÚLTIMO SEMESTRE CON CRÉDITOS]]&gt;0,ROUND(AVERAGE(ActividadesCom[[#This Row],[VALOR NIVEL 5]],ActividadesCom[[#This Row],[VALOR NIVEL 4]],ActividadesCom[[#This Row],[VALOR NIVEL 3]],ActividadesCom[[#This Row],[VALOR NIVEL 2]],ActividadesCom[[#This Row],[VALOR NIVEL 1]]),0),"")</f>
        <v/>
      </c>
      <c r="G1521" s="5" t="str">
        <f>IF(ActividadesCom[[#This Row],[PROMEDIO]]="","",IF(ActividadesCom[[#This Row],[PROMEDIO]]&gt;=4,"EXCELENTE",IF(ActividadesCom[[#This Row],[PROMEDIO]]&gt;=3,"NOTABLE",IF(ActividadesCom[[#This Row],[PROMEDIO]]&gt;=2,"BUENO",IF(ActividadesCom[[#This Row],[PROMEDIO]]=1,"SUFICIENTE","")))))</f>
        <v/>
      </c>
      <c r="H1521" s="5">
        <f>MAX(ActividadesCom[[#This Row],[PERÍODO 1]],ActividadesCom[[#This Row],[PERÍODO 2]],ActividadesCom[[#This Row],[PERÍODO 3]],ActividadesCom[[#This Row],[PERÍODO 4]],ActividadesCom[[#This Row],[PERÍODO 5]])</f>
        <v>0</v>
      </c>
      <c r="I1521" s="6"/>
      <c r="J1521" s="5"/>
      <c r="K1521" s="5"/>
      <c r="L1521" s="5" t="str">
        <f>IF(ActividadesCom[[#This Row],[NIVEL 1]]&lt;&gt;0,VLOOKUP(ActividadesCom[[#This Row],[NIVEL 1]],Catálogo!A:B,2,FALSE),"")</f>
        <v/>
      </c>
      <c r="M1521" s="5"/>
      <c r="N1521" s="6"/>
      <c r="O1521" s="5"/>
      <c r="P1521" s="5"/>
      <c r="Q1521" s="5" t="str">
        <f>IF(ActividadesCom[[#This Row],[NIVEL 2]]&lt;&gt;0,VLOOKUP(ActividadesCom[[#This Row],[NIVEL 2]],Catálogo!A:B,2,FALSE),"")</f>
        <v/>
      </c>
      <c r="R1521" s="11"/>
      <c r="S1521" s="12"/>
      <c r="T1521" s="11"/>
      <c r="U1521" s="11"/>
      <c r="V1521" s="5" t="str">
        <f>IF(ActividadesCom[[#This Row],[NIVEL 3]]&lt;&gt;0,VLOOKUP(ActividadesCom[[#This Row],[NIVEL 3]],Catálogo!A:B,2,FALSE),"")</f>
        <v/>
      </c>
      <c r="W1521" s="11"/>
      <c r="X1521" s="6"/>
      <c r="Y1521" s="5"/>
      <c r="Z1521" s="5"/>
      <c r="AA1521" s="5" t="str">
        <f>IF(ActividadesCom[[#This Row],[NIVEL 4]]&lt;&gt;0,VLOOKUP(ActividadesCom[[#This Row],[NIVEL 4]],Catálogo!A:B,2,FALSE),"")</f>
        <v/>
      </c>
      <c r="AB1521" s="5"/>
      <c r="AC1521" s="9"/>
      <c r="AD1521" s="8"/>
      <c r="AE1521" s="8"/>
      <c r="AF1521" s="5" t="str">
        <f>IF(ActividadesCom[[#This Row],[NIVEL 5]]&lt;&gt;0,VLOOKUP(ActividadesCom[[#This Row],[NIVEL 5]],Catálogo!A:B,2,FALSE),"")</f>
        <v/>
      </c>
      <c r="AG1521" s="8"/>
      <c r="AH1521" s="2"/>
    </row>
    <row r="1522" spans="1:34" ht="30" hidden="1" customHeight="1" x14ac:dyDescent="0.25">
      <c r="A1522" s="7">
        <v>16470335</v>
      </c>
      <c r="B1522" s="6" t="str">
        <f>VLOOKUP(ActividadesCom[[#This Row],[NO. DE CONTROL]],'LISTADO ESTUDIANTES'!A:C,2,FALSE)</f>
        <v>MASS SALAVARRIA DANIEL ISAI</v>
      </c>
      <c r="C1522" s="6" t="str">
        <f>VLOOKUP(ActividadesCom[[#This Row],[NO. DE CONTROL]],'LISTADO ESTUDIANTES'!A:C,3,FALSE)</f>
        <v>INGENIERIA MECANICA</v>
      </c>
      <c r="D1522" s="5" t="str">
        <f>VLOOKUP(ActividadesCom[[#This Row],[NO. DE CONTROL]],'LISTADO ESTUDIANTES'!A:D,4,FALSE)</f>
        <v>BAJA</v>
      </c>
      <c r="E1522" s="5">
        <f>SUM(ActividadesCom[[#This Row],[CRÉD. 1]],ActividadesCom[[#This Row],[CRÉD. 2]],ActividadesCom[[#This Row],[CRÉD. 3]],ActividadesCom[[#This Row],[CRÉD. 4]],ActividadesCom[[#This Row],[CRÉD. 5]])</f>
        <v>2</v>
      </c>
      <c r="F1522" s="17">
        <f>IF(ActividadesCom[[#This Row],[ÚLTIMO SEMESTRE CON CRÉDITOS]]&gt;0,ROUND(AVERAGE(ActividadesCom[[#This Row],[VALOR NIVEL 5]],ActividadesCom[[#This Row],[VALOR NIVEL 4]],ActividadesCom[[#This Row],[VALOR NIVEL 3]],ActividadesCom[[#This Row],[VALOR NIVEL 2]],ActividadesCom[[#This Row],[VALOR NIVEL 1]]),0),"")</f>
        <v>3</v>
      </c>
      <c r="G1522" s="5" t="str">
        <f>IF(ActividadesCom[[#This Row],[PROMEDIO]]="","",IF(ActividadesCom[[#This Row],[PROMEDIO]]&gt;=4,"EXCELENTE",IF(ActividadesCom[[#This Row],[PROMEDIO]]&gt;=3,"NOTABLE",IF(ActividadesCom[[#This Row],[PROMEDIO]]&gt;=2,"BUENO",IF(ActividadesCom[[#This Row],[PROMEDIO]]=1,"SUFICIENTE","")))))</f>
        <v>NOTABLE</v>
      </c>
      <c r="H1522" s="5">
        <f>MAX(ActividadesCom[[#This Row],[PERÍODO 1]],ActividadesCom[[#This Row],[PERÍODO 2]],ActividadesCom[[#This Row],[PERÍODO 3]],ActividadesCom[[#This Row],[PERÍODO 4]],ActividadesCom[[#This Row],[PERÍODO 5]])</f>
        <v>20191</v>
      </c>
      <c r="I1522" s="6"/>
      <c r="J1522" s="5"/>
      <c r="K1522" s="5"/>
      <c r="L1522" s="5" t="str">
        <f>IF(ActividadesCom[[#This Row],[NIVEL 1]]&lt;&gt;0,VLOOKUP(ActividadesCom[[#This Row],[NIVEL 1]],Catálogo!A:B,2,FALSE),"")</f>
        <v/>
      </c>
      <c r="M1522" s="5"/>
      <c r="N1522" s="6"/>
      <c r="O1522" s="5"/>
      <c r="P1522" s="5"/>
      <c r="Q1522" s="5" t="str">
        <f>IF(ActividadesCom[[#This Row],[NIVEL 2]]&lt;&gt;0,VLOOKUP(ActividadesCom[[#This Row],[NIVEL 2]],Catálogo!A:B,2,FALSE),"")</f>
        <v/>
      </c>
      <c r="R1522" s="11"/>
      <c r="S1522" s="12"/>
      <c r="T1522" s="11"/>
      <c r="U1522" s="11"/>
      <c r="V1522" s="5" t="str">
        <f>IF(ActividadesCom[[#This Row],[NIVEL 3]]&lt;&gt;0,VLOOKUP(ActividadesCom[[#This Row],[NIVEL 3]],Catálogo!A:B,2,FALSE),"")</f>
        <v/>
      </c>
      <c r="W1522" s="11"/>
      <c r="X1522" s="6" t="s">
        <v>42</v>
      </c>
      <c r="Y1522" s="5">
        <v>20191</v>
      </c>
      <c r="Z1522" s="5" t="s">
        <v>4008</v>
      </c>
      <c r="AA1522" s="5">
        <f>IF(ActividadesCom[[#This Row],[NIVEL 4]]&lt;&gt;0,VLOOKUP(ActividadesCom[[#This Row],[NIVEL 4]],Catálogo!A:B,2,FALSE),"")</f>
        <v>3</v>
      </c>
      <c r="AB1522" s="5">
        <v>1</v>
      </c>
      <c r="AC1522" s="6" t="s">
        <v>42</v>
      </c>
      <c r="AD1522" s="5">
        <v>20171</v>
      </c>
      <c r="AE1522" s="5" t="s">
        <v>4009</v>
      </c>
      <c r="AF1522" s="5">
        <f>IF(ActividadesCom[[#This Row],[NIVEL 5]]&lt;&gt;0,VLOOKUP(ActividadesCom[[#This Row],[NIVEL 5]],Catálogo!A:B,2,FALSE),"")</f>
        <v>2</v>
      </c>
      <c r="AG1522" s="5">
        <v>1</v>
      </c>
      <c r="AH1522" s="2"/>
    </row>
    <row r="1523" spans="1:34" ht="30" hidden="1" customHeight="1" x14ac:dyDescent="0.25">
      <c r="A1523" s="7">
        <v>16470336</v>
      </c>
      <c r="B1523" s="6" t="str">
        <f>VLOOKUP(ActividadesCom[[#This Row],[NO. DE CONTROL]],'LISTADO ESTUDIANTES'!A:C,2,FALSE)</f>
        <v>ELIZONDO HERNANDEZ LUIS FELIPE</v>
      </c>
      <c r="C1523" s="6" t="str">
        <f>VLOOKUP(ActividadesCom[[#This Row],[NO. DE CONTROL]],'LISTADO ESTUDIANTES'!A:C,3,FALSE)</f>
        <v>INGENIERIA MECANICA</v>
      </c>
      <c r="D1523" s="5" t="str">
        <f>VLOOKUP(ActividadesCom[[#This Row],[NO. DE CONTROL]],'LISTADO ESTUDIANTES'!A:D,4,FALSE)</f>
        <v>BAJA</v>
      </c>
      <c r="E1523" s="5">
        <f>SUM(ActividadesCom[[#This Row],[CRÉD. 1]],ActividadesCom[[#This Row],[CRÉD. 2]],ActividadesCom[[#This Row],[CRÉD. 3]],ActividadesCom[[#This Row],[CRÉD. 4]],ActividadesCom[[#This Row],[CRÉD. 5]])</f>
        <v>3</v>
      </c>
      <c r="F1523" s="17">
        <f>IF(ActividadesCom[[#This Row],[ÚLTIMO SEMESTRE CON CRÉDITOS]]&gt;0,ROUND(AVERAGE(ActividadesCom[[#This Row],[VALOR NIVEL 5]],ActividadesCom[[#This Row],[VALOR NIVEL 4]],ActividadesCom[[#This Row],[VALOR NIVEL 3]],ActividadesCom[[#This Row],[VALOR NIVEL 2]],ActividadesCom[[#This Row],[VALOR NIVEL 1]]),0),"")</f>
        <v>2</v>
      </c>
      <c r="G1523" s="5" t="str">
        <f>IF(ActividadesCom[[#This Row],[PROMEDIO]]="","",IF(ActividadesCom[[#This Row],[PROMEDIO]]&gt;=4,"EXCELENTE",IF(ActividadesCom[[#This Row],[PROMEDIO]]&gt;=3,"NOTABLE",IF(ActividadesCom[[#This Row],[PROMEDIO]]&gt;=2,"BUENO",IF(ActividadesCom[[#This Row],[PROMEDIO]]=1,"SUFICIENTE","")))))</f>
        <v>BUENO</v>
      </c>
      <c r="H1523" s="5">
        <f>MAX(ActividadesCom[[#This Row],[PERÍODO 1]],ActividadesCom[[#This Row],[PERÍODO 2]],ActividadesCom[[#This Row],[PERÍODO 3]],ActividadesCom[[#This Row],[PERÍODO 4]],ActividadesCom[[#This Row],[PERÍODO 5]])</f>
        <v>20163</v>
      </c>
      <c r="I1523" s="6" t="s">
        <v>290</v>
      </c>
      <c r="J1523" s="5">
        <v>20163</v>
      </c>
      <c r="K1523" s="5" t="s">
        <v>4009</v>
      </c>
      <c r="L1523" s="5">
        <f>IF(ActividadesCom[[#This Row],[NIVEL 1]]&lt;&gt;0,VLOOKUP(ActividadesCom[[#This Row],[NIVEL 1]],Catálogo!A:B,2,FALSE),"")</f>
        <v>2</v>
      </c>
      <c r="M1523" s="5">
        <v>2</v>
      </c>
      <c r="N1523" s="6"/>
      <c r="O1523" s="5"/>
      <c r="P1523" s="5"/>
      <c r="Q1523" s="5" t="str">
        <f>IF(ActividadesCom[[#This Row],[NIVEL 2]]&lt;&gt;0,VLOOKUP(ActividadesCom[[#This Row],[NIVEL 2]],Catálogo!A:B,2,FALSE),"")</f>
        <v/>
      </c>
      <c r="R1523" s="11"/>
      <c r="S1523" s="12"/>
      <c r="T1523" s="11"/>
      <c r="U1523" s="11"/>
      <c r="V1523" s="5" t="str">
        <f>IF(ActividadesCom[[#This Row],[NIVEL 3]]&lt;&gt;0,VLOOKUP(ActividadesCom[[#This Row],[NIVEL 3]],Catálogo!A:B,2,FALSE),"")</f>
        <v/>
      </c>
      <c r="W1523" s="11"/>
      <c r="X1523" s="6"/>
      <c r="Y1523" s="5"/>
      <c r="Z1523" s="5"/>
      <c r="AA1523" s="5" t="str">
        <f>IF(ActividadesCom[[#This Row],[NIVEL 4]]&lt;&gt;0,VLOOKUP(ActividadesCom[[#This Row],[NIVEL 4]],Catálogo!A:B,2,FALSE),"")</f>
        <v/>
      </c>
      <c r="AB1523" s="5"/>
      <c r="AC1523" s="6" t="s">
        <v>2</v>
      </c>
      <c r="AD1523" s="5">
        <v>20163</v>
      </c>
      <c r="AE1523" s="5" t="s">
        <v>4009</v>
      </c>
      <c r="AF1523" s="5">
        <f>IF(ActividadesCom[[#This Row],[NIVEL 5]]&lt;&gt;0,VLOOKUP(ActividadesCom[[#This Row],[NIVEL 5]],Catálogo!A:B,2,FALSE),"")</f>
        <v>2</v>
      </c>
      <c r="AG1523" s="5">
        <v>1</v>
      </c>
      <c r="AH1523" s="2"/>
    </row>
    <row r="1524" spans="1:34" ht="30" hidden="1" customHeight="1" x14ac:dyDescent="0.25">
      <c r="A1524" s="7">
        <v>16470337</v>
      </c>
      <c r="B1524" s="6" t="str">
        <f>VLOOKUP(ActividadesCom[[#This Row],[NO. DE CONTROL]],'LISTADO ESTUDIANTES'!A:C,2,FALSE)</f>
        <v>MAC-GREGOR CERVANTES ISAAC DANIEL</v>
      </c>
      <c r="C1524" s="6" t="str">
        <f>VLOOKUP(ActividadesCom[[#This Row],[NO. DE CONTROL]],'LISTADO ESTUDIANTES'!A:C,3,FALSE)</f>
        <v>INGENIERIA MECANICA</v>
      </c>
      <c r="D1524" s="5" t="str">
        <f>VLOOKUP(ActividadesCom[[#This Row],[NO. DE CONTROL]],'LISTADO ESTUDIANTES'!A:D,4,FALSE)</f>
        <v>BAJA</v>
      </c>
      <c r="E1524" s="5">
        <f>SUM(ActividadesCom[[#This Row],[CRÉD. 1]],ActividadesCom[[#This Row],[CRÉD. 2]],ActividadesCom[[#This Row],[CRÉD. 3]],ActividadesCom[[#This Row],[CRÉD. 4]],ActividadesCom[[#This Row],[CRÉD. 5]])</f>
        <v>5</v>
      </c>
      <c r="F1524" s="17">
        <f>IF(ActividadesCom[[#This Row],[ÚLTIMO SEMESTRE CON CRÉDITOS]]&gt;0,ROUND(AVERAGE(ActividadesCom[[#This Row],[VALOR NIVEL 5]],ActividadesCom[[#This Row],[VALOR NIVEL 4]],ActividadesCom[[#This Row],[VALOR NIVEL 3]],ActividadesCom[[#This Row],[VALOR NIVEL 2]],ActividadesCom[[#This Row],[VALOR NIVEL 1]]),0),"")</f>
        <v>3</v>
      </c>
      <c r="G1524" s="5" t="str">
        <f>IF(ActividadesCom[[#This Row],[PROMEDIO]]="","",IF(ActividadesCom[[#This Row],[PROMEDIO]]&gt;=4,"EXCELENTE",IF(ActividadesCom[[#This Row],[PROMEDIO]]&gt;=3,"NOTABLE",IF(ActividadesCom[[#This Row],[PROMEDIO]]&gt;=2,"BUENO",IF(ActividadesCom[[#This Row],[PROMEDIO]]=1,"SUFICIENTE","")))))</f>
        <v>NOTABLE</v>
      </c>
      <c r="H1524" s="5">
        <f>MAX(ActividadesCom[[#This Row],[PERÍODO 1]],ActividadesCom[[#This Row],[PERÍODO 2]],ActividadesCom[[#This Row],[PERÍODO 3]],ActividadesCom[[#This Row],[PERÍODO 4]],ActividadesCom[[#This Row],[PERÍODO 5]])</f>
        <v>20213</v>
      </c>
      <c r="I1524" s="6" t="s">
        <v>600</v>
      </c>
      <c r="J1524" s="5">
        <v>20181</v>
      </c>
      <c r="K1524" s="5" t="s">
        <v>4009</v>
      </c>
      <c r="L1524" s="5">
        <f>IF(ActividadesCom[[#This Row],[NIVEL 1]]&lt;&gt;0,VLOOKUP(ActividadesCom[[#This Row],[NIVEL 1]],Catálogo!A:B,2,FALSE),"")</f>
        <v>2</v>
      </c>
      <c r="M1524" s="5">
        <v>1</v>
      </c>
      <c r="N1524" s="6" t="s">
        <v>918</v>
      </c>
      <c r="O1524" s="5">
        <v>20191</v>
      </c>
      <c r="P1524" s="5" t="s">
        <v>4009</v>
      </c>
      <c r="Q1524" s="5">
        <f>IF(ActividadesCom[[#This Row],[NIVEL 2]]&lt;&gt;0,VLOOKUP(ActividadesCom[[#This Row],[NIVEL 2]],Catálogo!A:B,2,FALSE),"")</f>
        <v>2</v>
      </c>
      <c r="R1524" s="11">
        <v>1</v>
      </c>
      <c r="S1524" s="12" t="s">
        <v>4151</v>
      </c>
      <c r="T1524" s="11">
        <v>20203</v>
      </c>
      <c r="U1524" s="11" t="s">
        <v>4007</v>
      </c>
      <c r="V1524" s="5">
        <f>IF(ActividadesCom[[#This Row],[NIVEL 3]]&lt;&gt;0,VLOOKUP(ActividadesCom[[#This Row],[NIVEL 3]],Catálogo!A:B,2,FALSE),"")</f>
        <v>4</v>
      </c>
      <c r="W1524" s="11">
        <v>1</v>
      </c>
      <c r="X1524" s="6" t="s">
        <v>4745</v>
      </c>
      <c r="Y1524" s="5">
        <v>20213</v>
      </c>
      <c r="Z1524" s="5" t="s">
        <v>4007</v>
      </c>
      <c r="AA1524" s="5">
        <f>IF(ActividadesCom[[#This Row],[NIVEL 4]]&lt;&gt;0,VLOOKUP(ActividadesCom[[#This Row],[NIVEL 4]],Catálogo!A:B,2,FALSE),"")</f>
        <v>4</v>
      </c>
      <c r="AB1524" s="5">
        <v>1</v>
      </c>
      <c r="AC1524" s="6" t="s">
        <v>42</v>
      </c>
      <c r="AD1524" s="5">
        <v>20171</v>
      </c>
      <c r="AE1524" s="5" t="s">
        <v>4008</v>
      </c>
      <c r="AF1524" s="5">
        <f>IF(ActividadesCom[[#This Row],[NIVEL 5]]&lt;&gt;0,VLOOKUP(ActividadesCom[[#This Row],[NIVEL 5]],Catálogo!A:B,2,FALSE),"")</f>
        <v>3</v>
      </c>
      <c r="AG1524" s="5">
        <v>1</v>
      </c>
      <c r="AH1524" s="2"/>
    </row>
    <row r="1525" spans="1:34" ht="30" hidden="1" customHeight="1" x14ac:dyDescent="0.25">
      <c r="A1525" s="7">
        <v>16470338</v>
      </c>
      <c r="B1525" s="6" t="str">
        <f>VLOOKUP(ActividadesCom[[#This Row],[NO. DE CONTROL]],'LISTADO ESTUDIANTES'!A:C,2,FALSE)</f>
        <v>GOMEZ TURRIZA JESUS FRANCISCO</v>
      </c>
      <c r="C1525" s="6" t="str">
        <f>VLOOKUP(ActividadesCom[[#This Row],[NO. DE CONTROL]],'LISTADO ESTUDIANTES'!A:C,3,FALSE)</f>
        <v>INGENIERIA MECANICA</v>
      </c>
      <c r="D1525" s="5" t="str">
        <f>VLOOKUP(ActividadesCom[[#This Row],[NO. DE CONTROL]],'LISTADO ESTUDIANTES'!A:D,4,FALSE)</f>
        <v>BAJA</v>
      </c>
      <c r="E1525" s="5">
        <f>SUM(ActividadesCom[[#This Row],[CRÉD. 1]],ActividadesCom[[#This Row],[CRÉD. 2]],ActividadesCom[[#This Row],[CRÉD. 3]],ActividadesCom[[#This Row],[CRÉD. 4]],ActividadesCom[[#This Row],[CRÉD. 5]])</f>
        <v>1</v>
      </c>
      <c r="F1525" s="17">
        <f>IF(ActividadesCom[[#This Row],[ÚLTIMO SEMESTRE CON CRÉDITOS]]&gt;0,ROUND(AVERAGE(ActividadesCom[[#This Row],[VALOR NIVEL 5]],ActividadesCom[[#This Row],[VALOR NIVEL 4]],ActividadesCom[[#This Row],[VALOR NIVEL 3]],ActividadesCom[[#This Row],[VALOR NIVEL 2]],ActividadesCom[[#This Row],[VALOR NIVEL 1]]),0),"")</f>
        <v>2</v>
      </c>
      <c r="G1525" s="5" t="str">
        <f>IF(ActividadesCom[[#This Row],[PROMEDIO]]="","",IF(ActividadesCom[[#This Row],[PROMEDIO]]&gt;=4,"EXCELENTE",IF(ActividadesCom[[#This Row],[PROMEDIO]]&gt;=3,"NOTABLE",IF(ActividadesCom[[#This Row],[PROMEDIO]]&gt;=2,"BUENO",IF(ActividadesCom[[#This Row],[PROMEDIO]]=1,"SUFICIENTE","")))))</f>
        <v>BUENO</v>
      </c>
      <c r="H1525" s="5">
        <f>MAX(ActividadesCom[[#This Row],[PERÍODO 1]],ActividadesCom[[#This Row],[PERÍODO 2]],ActividadesCom[[#This Row],[PERÍODO 3]],ActividadesCom[[#This Row],[PERÍODO 4]],ActividadesCom[[#This Row],[PERÍODO 5]])</f>
        <v>20163</v>
      </c>
      <c r="I1525" s="6"/>
      <c r="J1525" s="5"/>
      <c r="K1525" s="5"/>
      <c r="L1525" s="5" t="str">
        <f>IF(ActividadesCom[[#This Row],[NIVEL 1]]&lt;&gt;0,VLOOKUP(ActividadesCom[[#This Row],[NIVEL 1]],Catálogo!A:B,2,FALSE),"")</f>
        <v/>
      </c>
      <c r="M1525" s="5"/>
      <c r="N1525" s="6"/>
      <c r="O1525" s="5"/>
      <c r="P1525" s="5"/>
      <c r="Q1525" s="5" t="str">
        <f>IF(ActividadesCom[[#This Row],[NIVEL 2]]&lt;&gt;0,VLOOKUP(ActividadesCom[[#This Row],[NIVEL 2]],Catálogo!A:B,2,FALSE),"")</f>
        <v/>
      </c>
      <c r="R1525" s="11"/>
      <c r="S1525" s="12"/>
      <c r="T1525" s="11"/>
      <c r="U1525" s="11"/>
      <c r="V1525" s="5" t="str">
        <f>IF(ActividadesCom[[#This Row],[NIVEL 3]]&lt;&gt;0,VLOOKUP(ActividadesCom[[#This Row],[NIVEL 3]],Catálogo!A:B,2,FALSE),"")</f>
        <v/>
      </c>
      <c r="W1525" s="11"/>
      <c r="X1525" s="6"/>
      <c r="Y1525" s="5"/>
      <c r="Z1525" s="5"/>
      <c r="AA1525" s="5" t="str">
        <f>IF(ActividadesCom[[#This Row],[NIVEL 4]]&lt;&gt;0,VLOOKUP(ActividadesCom[[#This Row],[NIVEL 4]],Catálogo!A:B,2,FALSE),"")</f>
        <v/>
      </c>
      <c r="AB1525" s="5"/>
      <c r="AC1525" s="6" t="s">
        <v>4</v>
      </c>
      <c r="AD1525" s="5">
        <v>20163</v>
      </c>
      <c r="AE1525" s="5" t="s">
        <v>4009</v>
      </c>
      <c r="AF1525" s="5">
        <f>IF(ActividadesCom[[#This Row],[NIVEL 5]]&lt;&gt;0,VLOOKUP(ActividadesCom[[#This Row],[NIVEL 5]],Catálogo!A:B,2,FALSE),"")</f>
        <v>2</v>
      </c>
      <c r="AG1525" s="5">
        <v>1</v>
      </c>
      <c r="AH1525" s="2"/>
    </row>
    <row r="1526" spans="1:34" ht="30" hidden="1" customHeight="1" x14ac:dyDescent="0.25">
      <c r="A1526" s="7">
        <v>16470339</v>
      </c>
      <c r="B1526" s="6" t="str">
        <f>VLOOKUP(ActividadesCom[[#This Row],[NO. DE CONTROL]],'LISTADO ESTUDIANTES'!A:C,2,FALSE)</f>
        <v>JIMENEZ BALAN CESAR IVAN</v>
      </c>
      <c r="C1526" s="6" t="str">
        <f>VLOOKUP(ActividadesCom[[#This Row],[NO. DE CONTROL]],'LISTADO ESTUDIANTES'!A:C,3,FALSE)</f>
        <v>INGENIERIA MECANICA</v>
      </c>
      <c r="D1526" s="5" t="str">
        <f>VLOOKUP(ActividadesCom[[#This Row],[NO. DE CONTROL]],'LISTADO ESTUDIANTES'!A:D,4,FALSE)</f>
        <v>BAJA</v>
      </c>
      <c r="E1526" s="5">
        <f>SUM(ActividadesCom[[#This Row],[CRÉD. 1]],ActividadesCom[[#This Row],[CRÉD. 2]],ActividadesCom[[#This Row],[CRÉD. 3]],ActividadesCom[[#This Row],[CRÉD. 4]],ActividadesCom[[#This Row],[CRÉD. 5]])</f>
        <v>0</v>
      </c>
      <c r="F1526" s="17" t="str">
        <f>IF(ActividadesCom[[#This Row],[ÚLTIMO SEMESTRE CON CRÉDITOS]]&gt;0,ROUND(AVERAGE(ActividadesCom[[#This Row],[VALOR NIVEL 5]],ActividadesCom[[#This Row],[VALOR NIVEL 4]],ActividadesCom[[#This Row],[VALOR NIVEL 3]],ActividadesCom[[#This Row],[VALOR NIVEL 2]],ActividadesCom[[#This Row],[VALOR NIVEL 1]]),0),"")</f>
        <v/>
      </c>
      <c r="G1526" s="5" t="str">
        <f>IF(ActividadesCom[[#This Row],[PROMEDIO]]="","",IF(ActividadesCom[[#This Row],[PROMEDIO]]&gt;=4,"EXCELENTE",IF(ActividadesCom[[#This Row],[PROMEDIO]]&gt;=3,"NOTABLE",IF(ActividadesCom[[#This Row],[PROMEDIO]]&gt;=2,"BUENO",IF(ActividadesCom[[#This Row],[PROMEDIO]]=1,"SUFICIENTE","")))))</f>
        <v/>
      </c>
      <c r="H1526" s="5">
        <f>MAX(ActividadesCom[[#This Row],[PERÍODO 1]],ActividadesCom[[#This Row],[PERÍODO 2]],ActividadesCom[[#This Row],[PERÍODO 3]],ActividadesCom[[#This Row],[PERÍODO 4]],ActividadesCom[[#This Row],[PERÍODO 5]])</f>
        <v>0</v>
      </c>
      <c r="I1526" s="35"/>
      <c r="J1526" s="5"/>
      <c r="K1526" s="5"/>
      <c r="L1526" s="5" t="str">
        <f>IF(ActividadesCom[[#This Row],[NIVEL 1]]&lt;&gt;0,VLOOKUP(ActividadesCom[[#This Row],[NIVEL 1]],Catálogo!A:B,2,FALSE),"")</f>
        <v/>
      </c>
      <c r="M1526" s="5"/>
      <c r="N1526" s="6"/>
      <c r="O1526" s="5"/>
      <c r="P1526" s="5"/>
      <c r="Q1526" s="5" t="str">
        <f>IF(ActividadesCom[[#This Row],[NIVEL 2]]&lt;&gt;0,VLOOKUP(ActividadesCom[[#This Row],[NIVEL 2]],Catálogo!A:B,2,FALSE),"")</f>
        <v/>
      </c>
      <c r="R1526" s="11"/>
      <c r="S1526" s="12"/>
      <c r="T1526" s="11"/>
      <c r="U1526" s="11"/>
      <c r="V1526" s="5" t="str">
        <f>IF(ActividadesCom[[#This Row],[NIVEL 3]]&lt;&gt;0,VLOOKUP(ActividadesCom[[#This Row],[NIVEL 3]],Catálogo!A:B,2,FALSE),"")</f>
        <v/>
      </c>
      <c r="W1526" s="11"/>
      <c r="X1526" s="6"/>
      <c r="Y1526" s="5"/>
      <c r="Z1526" s="5"/>
      <c r="AA1526" s="5" t="str">
        <f>IF(ActividadesCom[[#This Row],[NIVEL 4]]&lt;&gt;0,VLOOKUP(ActividadesCom[[#This Row],[NIVEL 4]],Catálogo!A:B,2,FALSE),"")</f>
        <v/>
      </c>
      <c r="AB1526" s="5"/>
      <c r="AC1526" s="6"/>
      <c r="AD1526" s="5"/>
      <c r="AE1526" s="5"/>
      <c r="AF1526" s="5" t="str">
        <f>IF(ActividadesCom[[#This Row],[NIVEL 5]]&lt;&gt;0,VLOOKUP(ActividadesCom[[#This Row],[NIVEL 5]],Catálogo!A:B,2,FALSE),"")</f>
        <v/>
      </c>
      <c r="AG1526" s="5"/>
      <c r="AH1526" s="2"/>
    </row>
    <row r="1527" spans="1:34" ht="30" hidden="1" customHeight="1" x14ac:dyDescent="0.25">
      <c r="A1527" s="7">
        <v>16470340</v>
      </c>
      <c r="B1527" s="6" t="str">
        <f>VLOOKUP(ActividadesCom[[#This Row],[NO. DE CONTROL]],'LISTADO ESTUDIANTES'!A:C,2,FALSE)</f>
        <v>NUÑEZ PEREZ BULMARO</v>
      </c>
      <c r="C1527" s="6" t="str">
        <f>VLOOKUP(ActividadesCom[[#This Row],[NO. DE CONTROL]],'LISTADO ESTUDIANTES'!A:C,3,FALSE)</f>
        <v>INGENIERIA MECANICA</v>
      </c>
      <c r="D1527" s="5" t="str">
        <f>VLOOKUP(ActividadesCom[[#This Row],[NO. DE CONTROL]],'LISTADO ESTUDIANTES'!A:D,4,FALSE)</f>
        <v>BAJA</v>
      </c>
      <c r="E1527" s="5">
        <f>SUM(ActividadesCom[[#This Row],[CRÉD. 1]],ActividadesCom[[#This Row],[CRÉD. 2]],ActividadesCom[[#This Row],[CRÉD. 3]],ActividadesCom[[#This Row],[CRÉD. 4]],ActividadesCom[[#This Row],[CRÉD. 5]])</f>
        <v>5</v>
      </c>
      <c r="F1527" s="17">
        <f>IF(ActividadesCom[[#This Row],[ÚLTIMO SEMESTRE CON CRÉDITOS]]&gt;0,ROUND(AVERAGE(ActividadesCom[[#This Row],[VALOR NIVEL 5]],ActividadesCom[[#This Row],[VALOR NIVEL 4]],ActividadesCom[[#This Row],[VALOR NIVEL 3]],ActividadesCom[[#This Row],[VALOR NIVEL 2]],ActividadesCom[[#This Row],[VALOR NIVEL 1]]),0),"")</f>
        <v>3</v>
      </c>
      <c r="G1527" s="5" t="str">
        <f>IF(ActividadesCom[[#This Row],[PROMEDIO]]="","",IF(ActividadesCom[[#This Row],[PROMEDIO]]&gt;=4,"EXCELENTE",IF(ActividadesCom[[#This Row],[PROMEDIO]]&gt;=3,"NOTABLE",IF(ActividadesCom[[#This Row],[PROMEDIO]]&gt;=2,"BUENO",IF(ActividadesCom[[#This Row],[PROMEDIO]]=1,"SUFICIENTE","")))))</f>
        <v>NOTABLE</v>
      </c>
      <c r="H1527" s="5">
        <f>MAX(ActividadesCom[[#This Row],[PERÍODO 1]],ActividadesCom[[#This Row],[PERÍODO 2]],ActividadesCom[[#This Row],[PERÍODO 3]],ActividadesCom[[#This Row],[PERÍODO 4]],ActividadesCom[[#This Row],[PERÍODO 5]])</f>
        <v>20221</v>
      </c>
      <c r="I1527" s="6" t="s">
        <v>296</v>
      </c>
      <c r="J1527" s="5">
        <v>20171</v>
      </c>
      <c r="K1527" s="5" t="s">
        <v>4009</v>
      </c>
      <c r="L1527" s="5">
        <f>IF(ActividadesCom[[#This Row],[NIVEL 1]]&lt;&gt;0,VLOOKUP(ActividadesCom[[#This Row],[NIVEL 1]],Catálogo!A:B,2,FALSE),"")</f>
        <v>2</v>
      </c>
      <c r="M1527" s="5">
        <v>1</v>
      </c>
      <c r="N1527" s="6" t="s">
        <v>298</v>
      </c>
      <c r="O1527" s="5">
        <v>20171</v>
      </c>
      <c r="P1527" s="5" t="s">
        <v>4009</v>
      </c>
      <c r="Q1527" s="5">
        <f>IF(ActividadesCom[[#This Row],[NIVEL 2]]&lt;&gt;0,VLOOKUP(ActividadesCom[[#This Row],[NIVEL 2]],Catálogo!A:B,2,FALSE),"")</f>
        <v>2</v>
      </c>
      <c r="R1527" s="11">
        <v>1</v>
      </c>
      <c r="S1527" s="12" t="s">
        <v>4745</v>
      </c>
      <c r="T1527" s="11">
        <v>20221</v>
      </c>
      <c r="U1527" s="11" t="s">
        <v>4007</v>
      </c>
      <c r="V1527" s="5">
        <f>IF(ActividadesCom[[#This Row],[NIVEL 3]]&lt;&gt;0,VLOOKUP(ActividadesCom[[#This Row],[NIVEL 3]],Catálogo!A:B,2,FALSE),"")</f>
        <v>4</v>
      </c>
      <c r="W1527" s="11">
        <v>1</v>
      </c>
      <c r="X1527" s="6" t="s">
        <v>406</v>
      </c>
      <c r="Y1527" s="5">
        <v>20171</v>
      </c>
      <c r="Z1527" s="5" t="s">
        <v>4007</v>
      </c>
      <c r="AA1527" s="5">
        <f>IF(ActividadesCom[[#This Row],[NIVEL 4]]&lt;&gt;0,VLOOKUP(ActividadesCom[[#This Row],[NIVEL 4]],Catálogo!A:B,2,FALSE),"")</f>
        <v>4</v>
      </c>
      <c r="AB1527" s="5">
        <v>1</v>
      </c>
      <c r="AC1527" s="6" t="s">
        <v>81</v>
      </c>
      <c r="AD1527" s="5">
        <v>20163</v>
      </c>
      <c r="AE1527" s="5" t="s">
        <v>4009</v>
      </c>
      <c r="AF1527" s="5">
        <f>IF(ActividadesCom[[#This Row],[NIVEL 5]]&lt;&gt;0,VLOOKUP(ActividadesCom[[#This Row],[NIVEL 5]],Catálogo!A:B,2,FALSE),"")</f>
        <v>2</v>
      </c>
      <c r="AG1527" s="5">
        <v>1</v>
      </c>
      <c r="AH1527" s="2"/>
    </row>
    <row r="1528" spans="1:34" ht="30" hidden="1" customHeight="1" x14ac:dyDescent="0.25">
      <c r="A1528" s="7">
        <v>16470341</v>
      </c>
      <c r="B1528" s="6" t="str">
        <f>VLOOKUP(ActividadesCom[[#This Row],[NO. DE CONTROL]],'LISTADO ESTUDIANTES'!A:C,2,FALSE)</f>
        <v>PECH MIS CARLOS ROBERTO</v>
      </c>
      <c r="C1528" s="6" t="str">
        <f>VLOOKUP(ActividadesCom[[#This Row],[NO. DE CONTROL]],'LISTADO ESTUDIANTES'!A:C,3,FALSE)</f>
        <v>INGENIERIA MECANICA</v>
      </c>
      <c r="D1528" s="5" t="str">
        <f>VLOOKUP(ActividadesCom[[#This Row],[NO. DE CONTROL]],'LISTADO ESTUDIANTES'!A:D,4,FALSE)</f>
        <v>BAJA</v>
      </c>
      <c r="E1528" s="5">
        <f>SUM(ActividadesCom[[#This Row],[CRÉD. 1]],ActividadesCom[[#This Row],[CRÉD. 2]],ActividadesCom[[#This Row],[CRÉD. 3]],ActividadesCom[[#This Row],[CRÉD. 4]],ActividadesCom[[#This Row],[CRÉD. 5]])</f>
        <v>5</v>
      </c>
      <c r="F1528" s="17">
        <f>IF(ActividadesCom[[#This Row],[ÚLTIMO SEMESTRE CON CRÉDITOS]]&gt;0,ROUND(AVERAGE(ActividadesCom[[#This Row],[VALOR NIVEL 5]],ActividadesCom[[#This Row],[VALOR NIVEL 4]],ActividadesCom[[#This Row],[VALOR NIVEL 3]],ActividadesCom[[#This Row],[VALOR NIVEL 2]],ActividadesCom[[#This Row],[VALOR NIVEL 1]]),0),"")</f>
        <v>3</v>
      </c>
      <c r="G1528" s="5" t="str">
        <f>IF(ActividadesCom[[#This Row],[PROMEDIO]]="","",IF(ActividadesCom[[#This Row],[PROMEDIO]]&gt;=4,"EXCELENTE",IF(ActividadesCom[[#This Row],[PROMEDIO]]&gt;=3,"NOTABLE",IF(ActividadesCom[[#This Row],[PROMEDIO]]&gt;=2,"BUENO",IF(ActividadesCom[[#This Row],[PROMEDIO]]=1,"SUFICIENTE","")))))</f>
        <v>NOTABLE</v>
      </c>
      <c r="H1528" s="5">
        <f>MAX(ActividadesCom[[#This Row],[PERÍODO 1]],ActividadesCom[[#This Row],[PERÍODO 2]],ActividadesCom[[#This Row],[PERÍODO 3]],ActividadesCom[[#This Row],[PERÍODO 4]],ActividadesCom[[#This Row],[PERÍODO 5]])</f>
        <v>20221</v>
      </c>
      <c r="I1528" s="6" t="s">
        <v>297</v>
      </c>
      <c r="J1528" s="5">
        <v>20171</v>
      </c>
      <c r="K1528" s="5" t="s">
        <v>4009</v>
      </c>
      <c r="L1528" s="5">
        <f>IF(ActividadesCom[[#This Row],[NIVEL 1]]&lt;&gt;0,VLOOKUP(ActividadesCom[[#This Row],[NIVEL 1]],Catálogo!A:B,2,FALSE),"")</f>
        <v>2</v>
      </c>
      <c r="M1528" s="5">
        <v>1</v>
      </c>
      <c r="N1528" s="6" t="s">
        <v>5639</v>
      </c>
      <c r="O1528" s="5">
        <v>20221</v>
      </c>
      <c r="P1528" s="5" t="s">
        <v>4020</v>
      </c>
      <c r="Q1528" s="5">
        <f>IF(ActividadesCom[[#This Row],[NIVEL 2]]&lt;&gt;0,VLOOKUP(ActividadesCom[[#This Row],[NIVEL 2]],Catálogo!A:B,2,FALSE),"")</f>
        <v>3</v>
      </c>
      <c r="R1528" s="11">
        <v>1</v>
      </c>
      <c r="S1528" s="12" t="s">
        <v>5642</v>
      </c>
      <c r="T1528" s="11">
        <v>20221</v>
      </c>
      <c r="U1528" s="11" t="s">
        <v>4008</v>
      </c>
      <c r="V1528" s="5">
        <f>IF(ActividadesCom[[#This Row],[NIVEL 3]]&lt;&gt;0,VLOOKUP(ActividadesCom[[#This Row],[NIVEL 3]],Catálogo!A:B,2,FALSE),"")</f>
        <v>3</v>
      </c>
      <c r="W1528" s="11">
        <v>1</v>
      </c>
      <c r="X1528" s="6" t="s">
        <v>2286</v>
      </c>
      <c r="Y1528" s="5">
        <v>20201</v>
      </c>
      <c r="Z1528" s="5" t="s">
        <v>4008</v>
      </c>
      <c r="AA1528" s="5">
        <f>IF(ActividadesCom[[#This Row],[NIVEL 4]]&lt;&gt;0,VLOOKUP(ActividadesCom[[#This Row],[NIVEL 4]],Catálogo!A:B,2,FALSE),"")</f>
        <v>3</v>
      </c>
      <c r="AB1528" s="5">
        <v>1</v>
      </c>
      <c r="AC1528" s="6" t="s">
        <v>116</v>
      </c>
      <c r="AD1528" s="5">
        <v>20163</v>
      </c>
      <c r="AE1528" s="5" t="s">
        <v>4009</v>
      </c>
      <c r="AF1528" s="5">
        <f>IF(ActividadesCom[[#This Row],[NIVEL 5]]&lt;&gt;0,VLOOKUP(ActividadesCom[[#This Row],[NIVEL 5]],Catálogo!A:B,2,FALSE),"")</f>
        <v>2</v>
      </c>
      <c r="AG1528" s="5">
        <v>1</v>
      </c>
      <c r="AH1528" s="2"/>
    </row>
    <row r="1529" spans="1:34" ht="30" hidden="1" customHeight="1" x14ac:dyDescent="0.25">
      <c r="A1529" s="7">
        <v>16470342</v>
      </c>
      <c r="B1529" s="6" t="str">
        <f>VLOOKUP(ActividadesCom[[#This Row],[NO. DE CONTROL]],'LISTADO ESTUDIANTES'!A:C,2,FALSE)</f>
        <v>DIAZ HUICAB DANIEL EDUARDO</v>
      </c>
      <c r="C1529" s="6" t="str">
        <f>VLOOKUP(ActividadesCom[[#This Row],[NO. DE CONTROL]],'LISTADO ESTUDIANTES'!A:C,3,FALSE)</f>
        <v>INGENIERIA MECANICA</v>
      </c>
      <c r="D1529" s="5" t="str">
        <f>VLOOKUP(ActividadesCom[[#This Row],[NO. DE CONTROL]],'LISTADO ESTUDIANTES'!A:D,4,FALSE)</f>
        <v>BAJA</v>
      </c>
      <c r="E1529" s="5">
        <f>SUM(ActividadesCom[[#This Row],[CRÉD. 1]],ActividadesCom[[#This Row],[CRÉD. 2]],ActividadesCom[[#This Row],[CRÉD. 3]],ActividadesCom[[#This Row],[CRÉD. 4]],ActividadesCom[[#This Row],[CRÉD. 5]])</f>
        <v>5</v>
      </c>
      <c r="F1529" s="17">
        <f>IF(ActividadesCom[[#This Row],[ÚLTIMO SEMESTRE CON CRÉDITOS]]&gt;0,ROUND(AVERAGE(ActividadesCom[[#This Row],[VALOR NIVEL 5]],ActividadesCom[[#This Row],[VALOR NIVEL 4]],ActividadesCom[[#This Row],[VALOR NIVEL 3]],ActividadesCom[[#This Row],[VALOR NIVEL 2]],ActividadesCom[[#This Row],[VALOR NIVEL 1]]),0),"")</f>
        <v>3</v>
      </c>
      <c r="G1529" s="5" t="str">
        <f>IF(ActividadesCom[[#This Row],[PROMEDIO]]="","",IF(ActividadesCom[[#This Row],[PROMEDIO]]&gt;=4,"EXCELENTE",IF(ActividadesCom[[#This Row],[PROMEDIO]]&gt;=3,"NOTABLE",IF(ActividadesCom[[#This Row],[PROMEDIO]]&gt;=2,"BUENO",IF(ActividadesCom[[#This Row],[PROMEDIO]]=1,"SUFICIENTE","")))))</f>
        <v>NOTABLE</v>
      </c>
      <c r="H1529" s="5">
        <f>MAX(ActividadesCom[[#This Row],[PERÍODO 1]],ActividadesCom[[#This Row],[PERÍODO 2]],ActividadesCom[[#This Row],[PERÍODO 3]],ActividadesCom[[#This Row],[PERÍODO 4]],ActividadesCom[[#This Row],[PERÍODO 5]])</f>
        <v>20221</v>
      </c>
      <c r="I1529" s="6" t="s">
        <v>4748</v>
      </c>
      <c r="J1529" s="5">
        <v>20213</v>
      </c>
      <c r="K1529" s="5" t="s">
        <v>4007</v>
      </c>
      <c r="L1529" s="5">
        <f>IF(ActividadesCom[[#This Row],[NIVEL 1]]&lt;&gt;0,VLOOKUP(ActividadesCom[[#This Row],[NIVEL 1]],Catálogo!A:B,2,FALSE),"")</f>
        <v>4</v>
      </c>
      <c r="M1529" s="5">
        <v>1</v>
      </c>
      <c r="N1529" s="6" t="s">
        <v>4926</v>
      </c>
      <c r="O1529" s="5">
        <v>20221</v>
      </c>
      <c r="P1529" s="5" t="s">
        <v>4009</v>
      </c>
      <c r="Q1529" s="5">
        <f>IF(ActividadesCom[[#This Row],[NIVEL 2]]&lt;&gt;0,VLOOKUP(ActividadesCom[[#This Row],[NIVEL 2]],Catálogo!A:B,2,FALSE),"")</f>
        <v>2</v>
      </c>
      <c r="R1529" s="11">
        <v>1</v>
      </c>
      <c r="S1529" s="12" t="s">
        <v>4907</v>
      </c>
      <c r="T1529" s="11">
        <v>20193</v>
      </c>
      <c r="U1529" s="11" t="s">
        <v>4008</v>
      </c>
      <c r="V1529" s="5">
        <f>IF(ActividadesCom[[#This Row],[NIVEL 3]]&lt;&gt;0,VLOOKUP(ActividadesCom[[#This Row],[NIVEL 3]],Catálogo!A:B,2,FALSE),"")</f>
        <v>3</v>
      </c>
      <c r="W1529" s="11">
        <v>1</v>
      </c>
      <c r="X1529" s="6" t="s">
        <v>11</v>
      </c>
      <c r="Y1529" s="5">
        <v>20193</v>
      </c>
      <c r="Z1529" s="5" t="s">
        <v>4009</v>
      </c>
      <c r="AA1529" s="5">
        <f>IF(ActividadesCom[[#This Row],[NIVEL 4]]&lt;&gt;0,VLOOKUP(ActividadesCom[[#This Row],[NIVEL 4]],Catálogo!A:B,2,FALSE),"")</f>
        <v>2</v>
      </c>
      <c r="AB1529" s="5">
        <v>1</v>
      </c>
      <c r="AC1529" s="6" t="s">
        <v>55</v>
      </c>
      <c r="AD1529" s="5">
        <v>20163</v>
      </c>
      <c r="AE1529" s="5" t="s">
        <v>4009</v>
      </c>
      <c r="AF1529" s="5">
        <f>IF(ActividadesCom[[#This Row],[NIVEL 5]]&lt;&gt;0,VLOOKUP(ActividadesCom[[#This Row],[NIVEL 5]],Catálogo!A:B,2,FALSE),"")</f>
        <v>2</v>
      </c>
      <c r="AG1529" s="5">
        <v>1</v>
      </c>
      <c r="AH1529" s="2"/>
    </row>
    <row r="1530" spans="1:34" ht="30" hidden="1" customHeight="1" x14ac:dyDescent="0.25">
      <c r="A1530" s="7">
        <v>16470343</v>
      </c>
      <c r="B1530" s="6" t="str">
        <f>VLOOKUP(ActividadesCom[[#This Row],[NO. DE CONTROL]],'LISTADO ESTUDIANTES'!A:C,2,FALSE)</f>
        <v>CELAYA COBOS LUIS ANGEL</v>
      </c>
      <c r="C1530" s="6" t="str">
        <f>VLOOKUP(ActividadesCom[[#This Row],[NO. DE CONTROL]],'LISTADO ESTUDIANTES'!A:C,3,FALSE)</f>
        <v>INGENIERIA MECANICA</v>
      </c>
      <c r="D1530" s="5" t="str">
        <f>VLOOKUP(ActividadesCom[[#This Row],[NO. DE CONTROL]],'LISTADO ESTUDIANTES'!A:D,4,FALSE)</f>
        <v>BAJA</v>
      </c>
      <c r="E1530" s="5">
        <f>SUM(ActividadesCom[[#This Row],[CRÉD. 1]],ActividadesCom[[#This Row],[CRÉD. 2]],ActividadesCom[[#This Row],[CRÉD. 3]],ActividadesCom[[#This Row],[CRÉD. 4]],ActividadesCom[[#This Row],[CRÉD. 5]])</f>
        <v>2</v>
      </c>
      <c r="F1530" s="17">
        <f>IF(ActividadesCom[[#This Row],[ÚLTIMO SEMESTRE CON CRÉDITOS]]&gt;0,ROUND(AVERAGE(ActividadesCom[[#This Row],[VALOR NIVEL 5]],ActividadesCom[[#This Row],[VALOR NIVEL 4]],ActividadesCom[[#This Row],[VALOR NIVEL 3]],ActividadesCom[[#This Row],[VALOR NIVEL 2]],ActividadesCom[[#This Row],[VALOR NIVEL 1]]),0),"")</f>
        <v>4</v>
      </c>
      <c r="G1530" s="5" t="str">
        <f>IF(ActividadesCom[[#This Row],[PROMEDIO]]="","",IF(ActividadesCom[[#This Row],[PROMEDIO]]&gt;=4,"EXCELENTE",IF(ActividadesCom[[#This Row],[PROMEDIO]]&gt;=3,"NOTABLE",IF(ActividadesCom[[#This Row],[PROMEDIO]]&gt;=2,"BUENO",IF(ActividadesCom[[#This Row],[PROMEDIO]]=1,"SUFICIENTE","")))))</f>
        <v>EXCELENTE</v>
      </c>
      <c r="H1530" s="5">
        <f>MAX(ActividadesCom[[#This Row],[PERÍODO 1]],ActividadesCom[[#This Row],[PERÍODO 2]],ActividadesCom[[#This Row],[PERÍODO 3]],ActividadesCom[[#This Row],[PERÍODO 4]],ActividadesCom[[#This Row],[PERÍODO 5]])</f>
        <v>20193</v>
      </c>
      <c r="I1530" s="6"/>
      <c r="J1530" s="5"/>
      <c r="K1530" s="5"/>
      <c r="L1530" s="5" t="str">
        <f>IF(ActividadesCom[[#This Row],[NIVEL 1]]&lt;&gt;0,VLOOKUP(ActividadesCom[[#This Row],[NIVEL 1]],Catálogo!A:B,2,FALSE),"")</f>
        <v/>
      </c>
      <c r="M1530" s="5"/>
      <c r="N1530" s="6"/>
      <c r="O1530" s="5"/>
      <c r="P1530" s="5"/>
      <c r="Q1530" s="5" t="str">
        <f>IF(ActividadesCom[[#This Row],[NIVEL 2]]&lt;&gt;0,VLOOKUP(ActividadesCom[[#This Row],[NIVEL 2]],Catálogo!A:B,2,FALSE),"")</f>
        <v/>
      </c>
      <c r="R1530" s="11"/>
      <c r="S1530" s="12"/>
      <c r="T1530" s="11"/>
      <c r="U1530" s="11"/>
      <c r="V1530" s="5" t="str">
        <f>IF(ActividadesCom[[#This Row],[NIVEL 3]]&lt;&gt;0,VLOOKUP(ActividadesCom[[#This Row],[NIVEL 3]],Catálogo!A:B,2,FALSE),"")</f>
        <v/>
      </c>
      <c r="W1530" s="11"/>
      <c r="X1530" s="6" t="s">
        <v>42</v>
      </c>
      <c r="Y1530" s="5">
        <v>20193</v>
      </c>
      <c r="Z1530" s="5" t="s">
        <v>4007</v>
      </c>
      <c r="AA1530" s="5">
        <f>IF(ActividadesCom[[#This Row],[NIVEL 4]]&lt;&gt;0,VLOOKUP(ActividadesCom[[#This Row],[NIVEL 4]],Catálogo!A:B,2,FALSE),"")</f>
        <v>4</v>
      </c>
      <c r="AB1530" s="5">
        <v>1</v>
      </c>
      <c r="AC1530" s="6" t="s">
        <v>42</v>
      </c>
      <c r="AD1530" s="5">
        <v>20171</v>
      </c>
      <c r="AE1530" s="5" t="s">
        <v>4007</v>
      </c>
      <c r="AF1530" s="5">
        <f>IF(ActividadesCom[[#This Row],[NIVEL 5]]&lt;&gt;0,VLOOKUP(ActividadesCom[[#This Row],[NIVEL 5]],Catálogo!A:B,2,FALSE),"")</f>
        <v>4</v>
      </c>
      <c r="AG1530" s="5">
        <v>1</v>
      </c>
      <c r="AH1530" s="2"/>
    </row>
    <row r="1531" spans="1:34" ht="30" hidden="1" customHeight="1" x14ac:dyDescent="0.25">
      <c r="A1531" s="7">
        <v>16470344</v>
      </c>
      <c r="B1531" s="6" t="str">
        <f>VLOOKUP(ActividadesCom[[#This Row],[NO. DE CONTROL]],'LISTADO ESTUDIANTES'!A:C,2,FALSE)</f>
        <v>LARA PEREZ LUIS DEL JESUS</v>
      </c>
      <c r="C1531" s="6" t="str">
        <f>VLOOKUP(ActividadesCom[[#This Row],[NO. DE CONTROL]],'LISTADO ESTUDIANTES'!A:C,3,FALSE)</f>
        <v>INGENIERIA EN ADMINISTRACION</v>
      </c>
      <c r="D1531" s="5" t="str">
        <f>VLOOKUP(ActividadesCom[[#This Row],[NO. DE CONTROL]],'LISTADO ESTUDIANTES'!A:D,4,FALSE)</f>
        <v>BAJA</v>
      </c>
      <c r="E1531" s="5">
        <f>SUM(ActividadesCom[[#This Row],[CRÉD. 1]],ActividadesCom[[#This Row],[CRÉD. 2]],ActividadesCom[[#This Row],[CRÉD. 3]],ActividadesCom[[#This Row],[CRÉD. 4]],ActividadesCom[[#This Row],[CRÉD. 5]])</f>
        <v>5</v>
      </c>
      <c r="F1531" s="17">
        <f>IF(ActividadesCom[[#This Row],[ÚLTIMO SEMESTRE CON CRÉDITOS]]&gt;0,ROUND(AVERAGE(ActividadesCom[[#This Row],[VALOR NIVEL 5]],ActividadesCom[[#This Row],[VALOR NIVEL 4]],ActividadesCom[[#This Row],[VALOR NIVEL 3]],ActividadesCom[[#This Row],[VALOR NIVEL 2]],ActividadesCom[[#This Row],[VALOR NIVEL 1]]),0),"")</f>
        <v>3</v>
      </c>
      <c r="G1531" s="5" t="str">
        <f>IF(ActividadesCom[[#This Row],[PROMEDIO]]="","",IF(ActividadesCom[[#This Row],[PROMEDIO]]&gt;=4,"EXCELENTE",IF(ActividadesCom[[#This Row],[PROMEDIO]]&gt;=3,"NOTABLE",IF(ActividadesCom[[#This Row],[PROMEDIO]]&gt;=2,"BUENO",IF(ActividadesCom[[#This Row],[PROMEDIO]]=1,"SUFICIENTE","")))))</f>
        <v>NOTABLE</v>
      </c>
      <c r="H1531" s="5">
        <f>MAX(ActividadesCom[[#This Row],[PERÍODO 1]],ActividadesCom[[#This Row],[PERÍODO 2]],ActividadesCom[[#This Row],[PERÍODO 3]],ActividadesCom[[#This Row],[PERÍODO 4]],ActividadesCom[[#This Row],[PERÍODO 5]])</f>
        <v>20223</v>
      </c>
      <c r="I1531" s="6" t="s">
        <v>111</v>
      </c>
      <c r="J1531" s="5">
        <v>20183</v>
      </c>
      <c r="K1531" s="5" t="s">
        <v>4009</v>
      </c>
      <c r="L1531" s="5">
        <f>IF(ActividadesCom[[#This Row],[NIVEL 1]]&lt;&gt;0,VLOOKUP(ActividadesCom[[#This Row],[NIVEL 1]],Catálogo!A:B,2,FALSE),"")</f>
        <v>2</v>
      </c>
      <c r="M1531" s="5">
        <v>1</v>
      </c>
      <c r="N1531" s="6" t="s">
        <v>1087</v>
      </c>
      <c r="O1531" s="5">
        <v>20201</v>
      </c>
      <c r="P1531" s="5" t="s">
        <v>4009</v>
      </c>
      <c r="Q1531" s="5">
        <f>IF(ActividadesCom[[#This Row],[NIVEL 2]]&lt;&gt;0,VLOOKUP(ActividadesCom[[#This Row],[NIVEL 2]],Catálogo!A:B,2,FALSE),"")</f>
        <v>2</v>
      </c>
      <c r="R1531" s="11">
        <v>1</v>
      </c>
      <c r="S1531" s="12" t="s">
        <v>5695</v>
      </c>
      <c r="T1531" s="11">
        <v>20213</v>
      </c>
      <c r="U1531" s="11" t="s">
        <v>4008</v>
      </c>
      <c r="V1531" s="5">
        <f>IF(ActividadesCom[[#This Row],[NIVEL 3]]&lt;&gt;0,VLOOKUP(ActividadesCom[[#This Row],[NIVEL 3]],Catálogo!A:B,2,FALSE),"")</f>
        <v>3</v>
      </c>
      <c r="W1531" s="11">
        <v>1</v>
      </c>
      <c r="X1531" s="6" t="s">
        <v>5704</v>
      </c>
      <c r="Y1531" s="5">
        <v>20223</v>
      </c>
      <c r="Z1531" s="5" t="s">
        <v>4008</v>
      </c>
      <c r="AA1531" s="5">
        <f>IF(ActividadesCom[[#This Row],[NIVEL 4]]&lt;&gt;0,VLOOKUP(ActividadesCom[[#This Row],[NIVEL 4]],Catálogo!A:B,2,FALSE),"")</f>
        <v>3</v>
      </c>
      <c r="AB1531" s="5">
        <v>1</v>
      </c>
      <c r="AC1531" s="6" t="s">
        <v>5706</v>
      </c>
      <c r="AD1531" s="5">
        <v>20223</v>
      </c>
      <c r="AE1531" s="5" t="s">
        <v>4008</v>
      </c>
      <c r="AF1531" s="5">
        <f>IF(ActividadesCom[[#This Row],[NIVEL 5]]&lt;&gt;0,VLOOKUP(ActividadesCom[[#This Row],[NIVEL 5]],Catálogo!A:B,2,FALSE),"")</f>
        <v>3</v>
      </c>
      <c r="AG1531" s="5">
        <v>1</v>
      </c>
      <c r="AH1531" s="2"/>
    </row>
    <row r="1532" spans="1:34" ht="30" hidden="1" customHeight="1" x14ac:dyDescent="0.25">
      <c r="A1532" s="7">
        <v>16470345</v>
      </c>
      <c r="B1532" s="6" t="str">
        <f>VLOOKUP(ActividadesCom[[#This Row],[NO. DE CONTROL]],'LISTADO ESTUDIANTES'!A:C,2,FALSE)</f>
        <v>LARA PEREZ ADAN MOISES</v>
      </c>
      <c r="C1532" s="6" t="str">
        <f>VLOOKUP(ActividadesCom[[#This Row],[NO. DE CONTROL]],'LISTADO ESTUDIANTES'!A:C,3,FALSE)</f>
        <v>INGENIERIA EN ADMINISTRACION</v>
      </c>
      <c r="D1532" s="5" t="str">
        <f>VLOOKUP(ActividadesCom[[#This Row],[NO. DE CONTROL]],'LISTADO ESTUDIANTES'!A:D,4,FALSE)</f>
        <v>BAJA</v>
      </c>
      <c r="E1532" s="5">
        <f>SUM(ActividadesCom[[#This Row],[CRÉD. 1]],ActividadesCom[[#This Row],[CRÉD. 2]],ActividadesCom[[#This Row],[CRÉD. 3]],ActividadesCom[[#This Row],[CRÉD. 4]],ActividadesCom[[#This Row],[CRÉD. 5]])</f>
        <v>0</v>
      </c>
      <c r="F1532" s="17" t="str">
        <f>IF(ActividadesCom[[#This Row],[ÚLTIMO SEMESTRE CON CRÉDITOS]]&gt;0,ROUND(AVERAGE(ActividadesCom[[#This Row],[VALOR NIVEL 5]],ActividadesCom[[#This Row],[VALOR NIVEL 4]],ActividadesCom[[#This Row],[VALOR NIVEL 3]],ActividadesCom[[#This Row],[VALOR NIVEL 2]],ActividadesCom[[#This Row],[VALOR NIVEL 1]]),0),"")</f>
        <v/>
      </c>
      <c r="G1532" s="5" t="str">
        <f>IF(ActividadesCom[[#This Row],[PROMEDIO]]="","",IF(ActividadesCom[[#This Row],[PROMEDIO]]&gt;=4,"EXCELENTE",IF(ActividadesCom[[#This Row],[PROMEDIO]]&gt;=3,"NOTABLE",IF(ActividadesCom[[#This Row],[PROMEDIO]]&gt;=2,"BUENO",IF(ActividadesCom[[#This Row],[PROMEDIO]]=1,"SUFICIENTE","")))))</f>
        <v/>
      </c>
      <c r="H1532" s="5">
        <f>MAX(ActividadesCom[[#This Row],[PERÍODO 1]],ActividadesCom[[#This Row],[PERÍODO 2]],ActividadesCom[[#This Row],[PERÍODO 3]],ActividadesCom[[#This Row],[PERÍODO 4]],ActividadesCom[[#This Row],[PERÍODO 5]])</f>
        <v>0</v>
      </c>
      <c r="I1532" s="6"/>
      <c r="J1532" s="5"/>
      <c r="K1532" s="5"/>
      <c r="L1532" s="5" t="str">
        <f>IF(ActividadesCom[[#This Row],[NIVEL 1]]&lt;&gt;0,VLOOKUP(ActividadesCom[[#This Row],[NIVEL 1]],Catálogo!A:B,2,FALSE),"")</f>
        <v/>
      </c>
      <c r="M1532" s="5"/>
      <c r="N1532" s="6"/>
      <c r="O1532" s="5"/>
      <c r="P1532" s="5"/>
      <c r="Q1532" s="5" t="str">
        <f>IF(ActividadesCom[[#This Row],[NIVEL 2]]&lt;&gt;0,VLOOKUP(ActividadesCom[[#This Row],[NIVEL 2]],Catálogo!A:B,2,FALSE),"")</f>
        <v/>
      </c>
      <c r="R1532" s="11"/>
      <c r="S1532" s="12"/>
      <c r="T1532" s="11"/>
      <c r="U1532" s="11"/>
      <c r="V1532" s="5" t="str">
        <f>IF(ActividadesCom[[#This Row],[NIVEL 3]]&lt;&gt;0,VLOOKUP(ActividadesCom[[#This Row],[NIVEL 3]],Catálogo!A:B,2,FALSE),"")</f>
        <v/>
      </c>
      <c r="W1532" s="11"/>
      <c r="X1532" s="6"/>
      <c r="Y1532" s="5"/>
      <c r="Z1532" s="5"/>
      <c r="AA1532" s="5" t="str">
        <f>IF(ActividadesCom[[#This Row],[NIVEL 4]]&lt;&gt;0,VLOOKUP(ActividadesCom[[#This Row],[NIVEL 4]],Catálogo!A:B,2,FALSE),"")</f>
        <v/>
      </c>
      <c r="AB1532" s="5"/>
      <c r="AC1532" s="6"/>
      <c r="AD1532" s="5"/>
      <c r="AE1532" s="5"/>
      <c r="AF1532" s="5" t="str">
        <f>IF(ActividadesCom[[#This Row],[NIVEL 5]]&lt;&gt;0,VLOOKUP(ActividadesCom[[#This Row],[NIVEL 5]],Catálogo!A:B,2,FALSE),"")</f>
        <v/>
      </c>
      <c r="AG1532" s="5"/>
      <c r="AH1532" s="2"/>
    </row>
    <row r="1533" spans="1:34" s="21" customFormat="1" ht="30" hidden="1" customHeight="1" x14ac:dyDescent="0.25">
      <c r="A1533" s="7">
        <v>16470346</v>
      </c>
      <c r="B1533" s="6" t="str">
        <f>VLOOKUP(ActividadesCom[[#This Row],[NO. DE CONTROL]],'LISTADO ESTUDIANTES'!A:C,2,FALSE)</f>
        <v>RAMIREZ MORALES JOSE ALVARO</v>
      </c>
      <c r="C1533" s="6" t="str">
        <f>VLOOKUP(ActividadesCom[[#This Row],[NO. DE CONTROL]],'LISTADO ESTUDIANTES'!A:C,3,FALSE)</f>
        <v>INGENIERIA INDUSTRIAL</v>
      </c>
      <c r="D1533" s="5" t="str">
        <f>VLOOKUP(ActividadesCom[[#This Row],[NO. DE CONTROL]],'LISTADO ESTUDIANTES'!A:D,4,FALSE)</f>
        <v>BAJA</v>
      </c>
      <c r="E1533" s="5">
        <f>SUM(ActividadesCom[[#This Row],[CRÉD. 1]],ActividadesCom[[#This Row],[CRÉD. 2]],ActividadesCom[[#This Row],[CRÉD. 3]],ActividadesCom[[#This Row],[CRÉD. 4]],ActividadesCom[[#This Row],[CRÉD. 5]])</f>
        <v>3</v>
      </c>
      <c r="F1533" s="17">
        <f>IF(ActividadesCom[[#This Row],[ÚLTIMO SEMESTRE CON CRÉDITOS]]&gt;0,ROUND(AVERAGE(ActividadesCom[[#This Row],[VALOR NIVEL 5]],ActividadesCom[[#This Row],[VALOR NIVEL 4]],ActividadesCom[[#This Row],[VALOR NIVEL 3]],ActividadesCom[[#This Row],[VALOR NIVEL 2]],ActividadesCom[[#This Row],[VALOR NIVEL 1]]),0),"")</f>
        <v>3</v>
      </c>
      <c r="G1533" s="5" t="str">
        <f>IF(ActividadesCom[[#This Row],[PROMEDIO]]="","",IF(ActividadesCom[[#This Row],[PROMEDIO]]&gt;=4,"EXCELENTE",IF(ActividadesCom[[#This Row],[PROMEDIO]]&gt;=3,"NOTABLE",IF(ActividadesCom[[#This Row],[PROMEDIO]]&gt;=2,"BUENO",IF(ActividadesCom[[#This Row],[PROMEDIO]]=1,"SUFICIENTE","")))))</f>
        <v>NOTABLE</v>
      </c>
      <c r="H1533" s="5">
        <f>MAX(ActividadesCom[[#This Row],[PERÍODO 1]],ActividadesCom[[#This Row],[PERÍODO 2]],ActividadesCom[[#This Row],[PERÍODO 3]],ActividadesCom[[#This Row],[PERÍODO 4]],ActividadesCom[[#This Row],[PERÍODO 5]])</f>
        <v>20181</v>
      </c>
      <c r="I1533" s="6" t="s">
        <v>574</v>
      </c>
      <c r="J1533" s="5">
        <v>20181</v>
      </c>
      <c r="K1533" s="5" t="s">
        <v>4009</v>
      </c>
      <c r="L1533" s="5">
        <f>IF(ActividadesCom[[#This Row],[NIVEL 1]]&lt;&gt;0,VLOOKUP(ActividadesCom[[#This Row],[NIVEL 1]],Catálogo!A:B,2,FALSE),"")</f>
        <v>2</v>
      </c>
      <c r="M1533" s="5">
        <v>1</v>
      </c>
      <c r="N1533" s="6" t="s">
        <v>237</v>
      </c>
      <c r="O1533" s="5">
        <v>20163</v>
      </c>
      <c r="P1533" s="5" t="s">
        <v>4009</v>
      </c>
      <c r="Q1533" s="5">
        <f>IF(ActividadesCom[[#This Row],[NIVEL 2]]&lt;&gt;0,VLOOKUP(ActividadesCom[[#This Row],[NIVEL 2]],Catálogo!A:B,2,FALSE),"")</f>
        <v>2</v>
      </c>
      <c r="R1533" s="11">
        <v>1</v>
      </c>
      <c r="S1533" s="12"/>
      <c r="T1533" s="11"/>
      <c r="U1533" s="11"/>
      <c r="V1533" s="5" t="str">
        <f>IF(ActividadesCom[[#This Row],[NIVEL 3]]&lt;&gt;0,VLOOKUP(ActividadesCom[[#This Row],[NIVEL 3]],Catálogo!A:B,2,FALSE),"")</f>
        <v/>
      </c>
      <c r="W1533" s="11"/>
      <c r="X1533" s="6"/>
      <c r="Y1533" s="5"/>
      <c r="Z1533" s="5"/>
      <c r="AA1533" s="5" t="str">
        <f>IF(ActividadesCom[[#This Row],[NIVEL 4]]&lt;&gt;0,VLOOKUP(ActividadesCom[[#This Row],[NIVEL 4]],Catálogo!A:B,2,FALSE),"")</f>
        <v/>
      </c>
      <c r="AB1533" s="5"/>
      <c r="AC1533" s="6" t="s">
        <v>31</v>
      </c>
      <c r="AD1533" s="5">
        <v>20171</v>
      </c>
      <c r="AE1533" s="5" t="s">
        <v>4007</v>
      </c>
      <c r="AF1533" s="5">
        <f>IF(ActividadesCom[[#This Row],[NIVEL 5]]&lt;&gt;0,VLOOKUP(ActividadesCom[[#This Row],[NIVEL 5]],Catálogo!A:B,2,FALSE),"")</f>
        <v>4</v>
      </c>
      <c r="AG1533" s="5">
        <v>1</v>
      </c>
    </row>
    <row r="1534" spans="1:34" ht="30" hidden="1" customHeight="1" x14ac:dyDescent="0.25">
      <c r="A1534" s="7">
        <v>16470347</v>
      </c>
      <c r="B1534" s="6" t="str">
        <f>VLOOKUP(ActividadesCom[[#This Row],[NO. DE CONTROL]],'LISTADO ESTUDIANTES'!A:C,2,FALSE)</f>
        <v>DAMIAN ESCOBAR OSCAR CANDELARIO</v>
      </c>
      <c r="C1534" s="6" t="str">
        <f>VLOOKUP(ActividadesCom[[#This Row],[NO. DE CONTROL]],'LISTADO ESTUDIANTES'!A:C,3,FALSE)</f>
        <v>INGENIERIA AMBIENTAL</v>
      </c>
      <c r="D1534" s="5" t="str">
        <f>VLOOKUP(ActividadesCom[[#This Row],[NO. DE CONTROL]],'LISTADO ESTUDIANTES'!A:D,4,FALSE)</f>
        <v>BAJA</v>
      </c>
      <c r="E1534" s="5">
        <f>SUM(ActividadesCom[[#This Row],[CRÉD. 1]],ActividadesCom[[#This Row],[CRÉD. 2]],ActividadesCom[[#This Row],[CRÉD. 3]],ActividadesCom[[#This Row],[CRÉD. 4]],ActividadesCom[[#This Row],[CRÉD. 5]])</f>
        <v>0</v>
      </c>
      <c r="F1534" s="17" t="str">
        <f>IF(ActividadesCom[[#This Row],[ÚLTIMO SEMESTRE CON CRÉDITOS]]&gt;0,ROUND(AVERAGE(ActividadesCom[[#This Row],[VALOR NIVEL 5]],ActividadesCom[[#This Row],[VALOR NIVEL 4]],ActividadesCom[[#This Row],[VALOR NIVEL 3]],ActividadesCom[[#This Row],[VALOR NIVEL 2]],ActividadesCom[[#This Row],[VALOR NIVEL 1]]),0),"")</f>
        <v/>
      </c>
      <c r="G1534" s="5" t="str">
        <f>IF(ActividadesCom[[#This Row],[PROMEDIO]]="","",IF(ActividadesCom[[#This Row],[PROMEDIO]]&gt;=4,"EXCELENTE",IF(ActividadesCom[[#This Row],[PROMEDIO]]&gt;=3,"NOTABLE",IF(ActividadesCom[[#This Row],[PROMEDIO]]&gt;=2,"BUENO",IF(ActividadesCom[[#This Row],[PROMEDIO]]=1,"SUFICIENTE","")))))</f>
        <v/>
      </c>
      <c r="H1534" s="5">
        <f>MAX(ActividadesCom[[#This Row],[PERÍODO 1]],ActividadesCom[[#This Row],[PERÍODO 2]],ActividadesCom[[#This Row],[PERÍODO 3]],ActividadesCom[[#This Row],[PERÍODO 4]],ActividadesCom[[#This Row],[PERÍODO 5]])</f>
        <v>0</v>
      </c>
      <c r="I1534" s="6"/>
      <c r="J1534" s="5"/>
      <c r="K1534" s="5"/>
      <c r="L1534" s="5" t="str">
        <f>IF(ActividadesCom[[#This Row],[NIVEL 1]]&lt;&gt;0,VLOOKUP(ActividadesCom[[#This Row],[NIVEL 1]],Catálogo!A:B,2,FALSE),"")</f>
        <v/>
      </c>
      <c r="M1534" s="5"/>
      <c r="N1534" s="6"/>
      <c r="O1534" s="5"/>
      <c r="P1534" s="5"/>
      <c r="Q1534" s="5" t="str">
        <f>IF(ActividadesCom[[#This Row],[NIVEL 2]]&lt;&gt;0,VLOOKUP(ActividadesCom[[#This Row],[NIVEL 2]],Catálogo!A:B,2,FALSE),"")</f>
        <v/>
      </c>
      <c r="R1534" s="11"/>
      <c r="S1534" s="12"/>
      <c r="T1534" s="11"/>
      <c r="U1534" s="11"/>
      <c r="V1534" s="5" t="str">
        <f>IF(ActividadesCom[[#This Row],[NIVEL 3]]&lt;&gt;0,VLOOKUP(ActividadesCom[[#This Row],[NIVEL 3]],Catálogo!A:B,2,FALSE),"")</f>
        <v/>
      </c>
      <c r="W1534" s="11"/>
      <c r="X1534" s="6"/>
      <c r="Y1534" s="5"/>
      <c r="Z1534" s="5"/>
      <c r="AA1534" s="5" t="str">
        <f>IF(ActividadesCom[[#This Row],[NIVEL 4]]&lt;&gt;0,VLOOKUP(ActividadesCom[[#This Row],[NIVEL 4]],Catálogo!A:B,2,FALSE),"")</f>
        <v/>
      </c>
      <c r="AB1534" s="5"/>
      <c r="AC1534" s="6"/>
      <c r="AD1534" s="5"/>
      <c r="AE1534" s="5"/>
      <c r="AF1534" s="5" t="str">
        <f>IF(ActividadesCom[[#This Row],[NIVEL 5]]&lt;&gt;0,VLOOKUP(ActividadesCom[[#This Row],[NIVEL 5]],Catálogo!A:B,2,FALSE),"")</f>
        <v/>
      </c>
      <c r="AG1534" s="5"/>
      <c r="AH1534" s="2"/>
    </row>
    <row r="1535" spans="1:34" ht="30" hidden="1" customHeight="1" x14ac:dyDescent="0.25">
      <c r="A1535" s="7">
        <v>16470348</v>
      </c>
      <c r="B1535" s="6" t="str">
        <f>VLOOKUP(ActividadesCom[[#This Row],[NO. DE CONTROL]],'LISTADO ESTUDIANTES'!A:C,2,FALSE)</f>
        <v>CADENA SANCHEZ ADRIAN ALEXANDER</v>
      </c>
      <c r="C1535" s="6" t="str">
        <f>VLOOKUP(ActividadesCom[[#This Row],[NO. DE CONTROL]],'LISTADO ESTUDIANTES'!A:C,3,FALSE)</f>
        <v>INGENIERIA MECANICA</v>
      </c>
      <c r="D1535" s="5" t="str">
        <f>VLOOKUP(ActividadesCom[[#This Row],[NO. DE CONTROL]],'LISTADO ESTUDIANTES'!A:D,4,FALSE)</f>
        <v>BAJA</v>
      </c>
      <c r="E1535" s="5">
        <f>SUM(ActividadesCom[[#This Row],[CRÉD. 1]],ActividadesCom[[#This Row],[CRÉD. 2]],ActividadesCom[[#This Row],[CRÉD. 3]],ActividadesCom[[#This Row],[CRÉD. 4]],ActividadesCom[[#This Row],[CRÉD. 5]])</f>
        <v>5</v>
      </c>
      <c r="F1535" s="17">
        <f>IF(ActividadesCom[[#This Row],[ÚLTIMO SEMESTRE CON CRÉDITOS]]&gt;0,ROUND(AVERAGE(ActividadesCom[[#This Row],[VALOR NIVEL 5]],ActividadesCom[[#This Row],[VALOR NIVEL 4]],ActividadesCom[[#This Row],[VALOR NIVEL 3]],ActividadesCom[[#This Row],[VALOR NIVEL 2]],ActividadesCom[[#This Row],[VALOR NIVEL 1]]),0),"")</f>
        <v>3</v>
      </c>
      <c r="G1535" s="5" t="str">
        <f>IF(ActividadesCom[[#This Row],[PROMEDIO]]="","",IF(ActividadesCom[[#This Row],[PROMEDIO]]&gt;=4,"EXCELENTE",IF(ActividadesCom[[#This Row],[PROMEDIO]]&gt;=3,"NOTABLE",IF(ActividadesCom[[#This Row],[PROMEDIO]]&gt;=2,"BUENO",IF(ActividadesCom[[#This Row],[PROMEDIO]]=1,"SUFICIENTE","")))))</f>
        <v>NOTABLE</v>
      </c>
      <c r="H1535" s="5">
        <f>MAX(ActividadesCom[[#This Row],[PERÍODO 1]],ActividadesCom[[#This Row],[PERÍODO 2]],ActividadesCom[[#This Row],[PERÍODO 3]],ActividadesCom[[#This Row],[PERÍODO 4]],ActividadesCom[[#This Row],[PERÍODO 5]])</f>
        <v>20221</v>
      </c>
      <c r="I1535" s="6" t="s">
        <v>918</v>
      </c>
      <c r="J1535" s="5">
        <v>20191</v>
      </c>
      <c r="K1535" s="5" t="s">
        <v>4009</v>
      </c>
      <c r="L1535" s="5">
        <f>IF(ActividadesCom[[#This Row],[NIVEL 1]]&lt;&gt;0,VLOOKUP(ActividadesCom[[#This Row],[NIVEL 1]],Catálogo!A:B,2,FALSE),"")</f>
        <v>2</v>
      </c>
      <c r="M1535" s="5">
        <v>1</v>
      </c>
      <c r="N1535" s="6" t="s">
        <v>5639</v>
      </c>
      <c r="O1535" s="5">
        <v>20221</v>
      </c>
      <c r="P1535" s="5" t="s">
        <v>4020</v>
      </c>
      <c r="Q1535" s="5">
        <f>IF(ActividadesCom[[#This Row],[NIVEL 2]]&lt;&gt;0,VLOOKUP(ActividadesCom[[#This Row],[NIVEL 2]],Catálogo!A:B,2,FALSE),"")</f>
        <v>3</v>
      </c>
      <c r="R1535" s="11">
        <v>2</v>
      </c>
      <c r="S1535" s="12" t="s">
        <v>5642</v>
      </c>
      <c r="T1535" s="11">
        <v>20221</v>
      </c>
      <c r="U1535" s="11" t="s">
        <v>4008</v>
      </c>
      <c r="V1535" s="5">
        <f>IF(ActividadesCom[[#This Row],[NIVEL 3]]&lt;&gt;0,VLOOKUP(ActividadesCom[[#This Row],[NIVEL 3]],Catálogo!A:B,2,FALSE),"")</f>
        <v>3</v>
      </c>
      <c r="W1535" s="11">
        <v>1</v>
      </c>
      <c r="X1535" s="6"/>
      <c r="Y1535" s="5"/>
      <c r="Z1535" s="5"/>
      <c r="AA1535" s="5" t="str">
        <f>IF(ActividadesCom[[#This Row],[NIVEL 4]]&lt;&gt;0,VLOOKUP(ActividadesCom[[#This Row],[NIVEL 4]],Catálogo!A:B,2,FALSE),"")</f>
        <v/>
      </c>
      <c r="AB1535" s="5"/>
      <c r="AC1535" s="6" t="s">
        <v>4063</v>
      </c>
      <c r="AD1535" s="5">
        <v>20163</v>
      </c>
      <c r="AE1535" s="5" t="s">
        <v>4009</v>
      </c>
      <c r="AF1535" s="5">
        <f>IF(ActividadesCom[[#This Row],[NIVEL 5]]&lt;&gt;0,VLOOKUP(ActividadesCom[[#This Row],[NIVEL 5]],Catálogo!A:B,2,FALSE),"")</f>
        <v>2</v>
      </c>
      <c r="AG1535" s="5">
        <v>1</v>
      </c>
      <c r="AH1535" s="2"/>
    </row>
    <row r="1536" spans="1:34" ht="30" hidden="1" customHeight="1" x14ac:dyDescent="0.25">
      <c r="A1536" s="7">
        <v>16470349</v>
      </c>
      <c r="B1536" s="6" t="str">
        <f>VLOOKUP(ActividadesCom[[#This Row],[NO. DE CONTROL]],'LISTADO ESTUDIANTES'!A:C,2,FALSE)</f>
        <v>GUILLEN GRAJALES NORMA YADIRA</v>
      </c>
      <c r="C1536" s="6" t="str">
        <f>VLOOKUP(ActividadesCom[[#This Row],[NO. DE CONTROL]],'LISTADO ESTUDIANTES'!A:C,3,FALSE)</f>
        <v>INGENIERIA INDUSTRIAL</v>
      </c>
      <c r="D1536" s="5" t="str">
        <f>VLOOKUP(ActividadesCom[[#This Row],[NO. DE CONTROL]],'LISTADO ESTUDIANTES'!A:D,4,FALSE)</f>
        <v>BAJA</v>
      </c>
      <c r="E1536" s="5">
        <f>SUM(ActividadesCom[[#This Row],[CRÉD. 1]],ActividadesCom[[#This Row],[CRÉD. 2]],ActividadesCom[[#This Row],[CRÉD. 3]],ActividadesCom[[#This Row],[CRÉD. 4]],ActividadesCom[[#This Row],[CRÉD. 5]])</f>
        <v>1</v>
      </c>
      <c r="F1536" s="17">
        <f>IF(ActividadesCom[[#This Row],[ÚLTIMO SEMESTRE CON CRÉDITOS]]&gt;0,ROUND(AVERAGE(ActividadesCom[[#This Row],[VALOR NIVEL 5]],ActividadesCom[[#This Row],[VALOR NIVEL 4]],ActividadesCom[[#This Row],[VALOR NIVEL 3]],ActividadesCom[[#This Row],[VALOR NIVEL 2]],ActividadesCom[[#This Row],[VALOR NIVEL 1]]),0),"")</f>
        <v>2</v>
      </c>
      <c r="G1536" s="5" t="str">
        <f>IF(ActividadesCom[[#This Row],[PROMEDIO]]="","",IF(ActividadesCom[[#This Row],[PROMEDIO]]&gt;=4,"EXCELENTE",IF(ActividadesCom[[#This Row],[PROMEDIO]]&gt;=3,"NOTABLE",IF(ActividadesCom[[#This Row],[PROMEDIO]]&gt;=2,"BUENO",IF(ActividadesCom[[#This Row],[PROMEDIO]]=1,"SUFICIENTE","")))))</f>
        <v>BUENO</v>
      </c>
      <c r="H1536" s="5">
        <f>MAX(ActividadesCom[[#This Row],[PERÍODO 1]],ActividadesCom[[#This Row],[PERÍODO 2]],ActividadesCom[[#This Row],[PERÍODO 3]],ActividadesCom[[#This Row],[PERÍODO 4]],ActividadesCom[[#This Row],[PERÍODO 5]])</f>
        <v>20163</v>
      </c>
      <c r="I1536" s="6"/>
      <c r="J1536" s="5"/>
      <c r="K1536" s="5"/>
      <c r="L1536" s="5" t="str">
        <f>IF(ActividadesCom[[#This Row],[NIVEL 1]]&lt;&gt;0,VLOOKUP(ActividadesCom[[#This Row],[NIVEL 1]],Catálogo!A:B,2,FALSE),"")</f>
        <v/>
      </c>
      <c r="M1536" s="5"/>
      <c r="N1536" s="6"/>
      <c r="O1536" s="5"/>
      <c r="P1536" s="5"/>
      <c r="Q1536" s="5" t="str">
        <f>IF(ActividadesCom[[#This Row],[NIVEL 2]]&lt;&gt;0,VLOOKUP(ActividadesCom[[#This Row],[NIVEL 2]],Catálogo!A:B,2,FALSE),"")</f>
        <v/>
      </c>
      <c r="R1536" s="11"/>
      <c r="S1536" s="12"/>
      <c r="T1536" s="11"/>
      <c r="U1536" s="11"/>
      <c r="V1536" s="5" t="str">
        <f>IF(ActividadesCom[[#This Row],[NIVEL 3]]&lt;&gt;0,VLOOKUP(ActividadesCom[[#This Row],[NIVEL 3]],Catálogo!A:B,2,FALSE),"")</f>
        <v/>
      </c>
      <c r="W1536" s="11"/>
      <c r="X1536" s="6"/>
      <c r="Y1536" s="5"/>
      <c r="Z1536" s="5"/>
      <c r="AA1536" s="5" t="str">
        <f>IF(ActividadesCom[[#This Row],[NIVEL 4]]&lt;&gt;0,VLOOKUP(ActividadesCom[[#This Row],[NIVEL 4]],Catálogo!A:B,2,FALSE),"")</f>
        <v/>
      </c>
      <c r="AB1536" s="5"/>
      <c r="AC1536" s="6" t="s">
        <v>112</v>
      </c>
      <c r="AD1536" s="5">
        <v>20163</v>
      </c>
      <c r="AE1536" s="5" t="s">
        <v>4009</v>
      </c>
      <c r="AF1536" s="5">
        <f>IF(ActividadesCom[[#This Row],[NIVEL 5]]&lt;&gt;0,VLOOKUP(ActividadesCom[[#This Row],[NIVEL 5]],Catálogo!A:B,2,FALSE),"")</f>
        <v>2</v>
      </c>
      <c r="AG1536" s="5">
        <v>1</v>
      </c>
      <c r="AH1536" s="2"/>
    </row>
    <row r="1537" spans="1:34" s="21" customFormat="1" ht="30" hidden="1" customHeight="1" x14ac:dyDescent="0.25">
      <c r="A1537" s="7">
        <v>16470350</v>
      </c>
      <c r="B1537" s="6" t="str">
        <f>VLOOKUP(ActividadesCom[[#This Row],[NO. DE CONTROL]],'LISTADO ESTUDIANTES'!A:C,2,FALSE)</f>
        <v>RAMON CAMACHO SERGIO ALDAIR</v>
      </c>
      <c r="C1537" s="6" t="str">
        <f>VLOOKUP(ActividadesCom[[#This Row],[NO. DE CONTROL]],'LISTADO ESTUDIANTES'!A:C,3,FALSE)</f>
        <v>INGENIERIA EN SISTEMAS COMPUTACIONALES</v>
      </c>
      <c r="D1537" s="5" t="str">
        <f>VLOOKUP(ActividadesCom[[#This Row],[NO. DE CONTROL]],'LISTADO ESTUDIANTES'!A:D,4,FALSE)</f>
        <v>BAJA</v>
      </c>
      <c r="E1537" s="5">
        <f>SUM(ActividadesCom[[#This Row],[CRÉD. 1]],ActividadesCom[[#This Row],[CRÉD. 2]],ActividadesCom[[#This Row],[CRÉD. 3]],ActividadesCom[[#This Row],[CRÉD. 4]],ActividadesCom[[#This Row],[CRÉD. 5]])</f>
        <v>6</v>
      </c>
      <c r="F1537" s="5">
        <f>IF(ActividadesCom[[#This Row],[ÚLTIMO SEMESTRE CON CRÉDITOS]]&gt;0,ROUND(AVERAGE(ActividadesCom[[#This Row],[VALOR NIVEL 5]],ActividadesCom[[#This Row],[VALOR NIVEL 4]],ActividadesCom[[#This Row],[VALOR NIVEL 3]],ActividadesCom[[#This Row],[VALOR NIVEL 2]],ActividadesCom[[#This Row],[VALOR NIVEL 1]]),0),"")</f>
        <v>3</v>
      </c>
      <c r="G1537" s="5" t="str">
        <f>IF(ActividadesCom[[#This Row],[PROMEDIO]]="","",IF(ActividadesCom[[#This Row],[PROMEDIO]]&gt;=4,"EXCELENTE",IF(ActividadesCom[[#This Row],[PROMEDIO]]&gt;=3,"NOTABLE",IF(ActividadesCom[[#This Row],[PROMEDIO]]&gt;=2,"BUENO",IF(ActividadesCom[[#This Row],[PROMEDIO]]=1,"SUFICIENTE","")))))</f>
        <v>NOTABLE</v>
      </c>
      <c r="H1537" s="5">
        <f>MAX(ActividadesCom[[#This Row],[PERÍODO 1]],ActividadesCom[[#This Row],[PERÍODO 2]],ActividadesCom[[#This Row],[PERÍODO 3]],ActividadesCom[[#This Row],[PERÍODO 4]],ActividadesCom[[#This Row],[PERÍODO 5]])</f>
        <v>20203</v>
      </c>
      <c r="I1537" s="6" t="s">
        <v>1100</v>
      </c>
      <c r="J1537" s="5">
        <v>20193</v>
      </c>
      <c r="K1537" s="5" t="s">
        <v>4009</v>
      </c>
      <c r="L1537" s="5">
        <f>IF(ActividadesCom[[#This Row],[NIVEL 1]]&lt;&gt;0,VLOOKUP(ActividadesCom[[#This Row],[NIVEL 1]],Catálogo!A:B,2,FALSE),"")</f>
        <v>2</v>
      </c>
      <c r="M1537" s="5">
        <v>2</v>
      </c>
      <c r="N1537" s="35" t="s">
        <v>4035</v>
      </c>
      <c r="O1537" s="5">
        <v>20201</v>
      </c>
      <c r="P1537" s="5" t="s">
        <v>4007</v>
      </c>
      <c r="Q1537" s="5">
        <f>IF(ActividadesCom[[#This Row],[NIVEL 2]]&lt;&gt;0,VLOOKUP(ActividadesCom[[#This Row],[NIVEL 2]],Catálogo!A:B,2,FALSE),"")</f>
        <v>4</v>
      </c>
      <c r="R1537" s="11">
        <v>1</v>
      </c>
      <c r="S1537" s="12" t="s">
        <v>4120</v>
      </c>
      <c r="T1537" s="11">
        <v>20203</v>
      </c>
      <c r="U1537" s="11" t="s">
        <v>4007</v>
      </c>
      <c r="V1537" s="5">
        <f>IF(ActividadesCom[[#This Row],[NIVEL 3]]&lt;&gt;0,VLOOKUP(ActividadesCom[[#This Row],[NIVEL 3]],Catálogo!A:B,2,FALSE),"")</f>
        <v>4</v>
      </c>
      <c r="W1537" s="11">
        <v>1</v>
      </c>
      <c r="X1537" s="5" t="s">
        <v>4189</v>
      </c>
      <c r="Y1537" s="5">
        <v>20191</v>
      </c>
      <c r="Z1537" s="5" t="s">
        <v>4007</v>
      </c>
      <c r="AA1537" s="5">
        <f>IF(ActividadesCom[[#This Row],[NIVEL 4]]&lt;&gt;0,VLOOKUP(ActividadesCom[[#This Row],[NIVEL 4]],Catálogo!A:B,2,FALSE),"")</f>
        <v>4</v>
      </c>
      <c r="AB1537" s="5">
        <v>1</v>
      </c>
      <c r="AC1537" s="6" t="s">
        <v>48</v>
      </c>
      <c r="AD1537" s="5">
        <v>20171</v>
      </c>
      <c r="AE1537" s="5" t="s">
        <v>4008</v>
      </c>
      <c r="AF1537" s="5">
        <f>IF(ActividadesCom[[#This Row],[NIVEL 5]]&lt;&gt;0,VLOOKUP(ActividadesCom[[#This Row],[NIVEL 5]],Catálogo!A:B,2,FALSE),"")</f>
        <v>3</v>
      </c>
      <c r="AG1537" s="5">
        <v>1</v>
      </c>
    </row>
    <row r="1538" spans="1:34" s="21" customFormat="1" ht="30" hidden="1" customHeight="1" x14ac:dyDescent="0.25">
      <c r="A1538" s="7">
        <v>16470351</v>
      </c>
      <c r="B1538" s="6" t="str">
        <f>VLOOKUP(ActividadesCom[[#This Row],[NO. DE CONTROL]],'LISTADO ESTUDIANTES'!A:C,2,FALSE)</f>
        <v>VERA PEREZ JOHONATAN ACIEL</v>
      </c>
      <c r="C1538" s="6" t="str">
        <f>VLOOKUP(ActividadesCom[[#This Row],[NO. DE CONTROL]],'LISTADO ESTUDIANTES'!A:C,3,FALSE)</f>
        <v>INGENIERIA INDUSTRIAL</v>
      </c>
      <c r="D1538" s="5" t="str">
        <f>VLOOKUP(ActividadesCom[[#This Row],[NO. DE CONTROL]],'LISTADO ESTUDIANTES'!A:D,4,FALSE)</f>
        <v>BAJA</v>
      </c>
      <c r="E1538" s="5">
        <f>SUM(ActividadesCom[[#This Row],[CRÉD. 1]],ActividadesCom[[#This Row],[CRÉD. 2]],ActividadesCom[[#This Row],[CRÉD. 3]],ActividadesCom[[#This Row],[CRÉD. 4]],ActividadesCom[[#This Row],[CRÉD. 5]])</f>
        <v>0</v>
      </c>
      <c r="F1538" s="17" t="str">
        <f>IF(ActividadesCom[[#This Row],[ÚLTIMO SEMESTRE CON CRÉDITOS]]&gt;0,ROUND(AVERAGE(ActividadesCom[[#This Row],[VALOR NIVEL 5]],ActividadesCom[[#This Row],[VALOR NIVEL 4]],ActividadesCom[[#This Row],[VALOR NIVEL 3]],ActividadesCom[[#This Row],[VALOR NIVEL 2]],ActividadesCom[[#This Row],[VALOR NIVEL 1]]),0),"")</f>
        <v/>
      </c>
      <c r="G1538" s="5" t="str">
        <f>IF(ActividadesCom[[#This Row],[PROMEDIO]]="","",IF(ActividadesCom[[#This Row],[PROMEDIO]]&gt;=4,"EXCELENTE",IF(ActividadesCom[[#This Row],[PROMEDIO]]&gt;=3,"NOTABLE",IF(ActividadesCom[[#This Row],[PROMEDIO]]&gt;=2,"BUENO",IF(ActividadesCom[[#This Row],[PROMEDIO]]=1,"SUFICIENTE","")))))</f>
        <v/>
      </c>
      <c r="H1538" s="5">
        <f>MAX(ActividadesCom[[#This Row],[PERÍODO 1]],ActividadesCom[[#This Row],[PERÍODO 2]],ActividadesCom[[#This Row],[PERÍODO 3]],ActividadesCom[[#This Row],[PERÍODO 4]],ActividadesCom[[#This Row],[PERÍODO 5]])</f>
        <v>0</v>
      </c>
      <c r="I1538" s="6"/>
      <c r="J1538" s="5"/>
      <c r="K1538" s="5"/>
      <c r="L1538" s="5" t="str">
        <f>IF(ActividadesCom[[#This Row],[NIVEL 1]]&lt;&gt;0,VLOOKUP(ActividadesCom[[#This Row],[NIVEL 1]],Catálogo!A:B,2,FALSE),"")</f>
        <v/>
      </c>
      <c r="M1538" s="5"/>
      <c r="N1538" s="6"/>
      <c r="O1538" s="5"/>
      <c r="P1538" s="5"/>
      <c r="Q1538" s="5" t="str">
        <f>IF(ActividadesCom[[#This Row],[NIVEL 2]]&lt;&gt;0,VLOOKUP(ActividadesCom[[#This Row],[NIVEL 2]],Catálogo!A:B,2,FALSE),"")</f>
        <v/>
      </c>
      <c r="R1538" s="11"/>
      <c r="S1538" s="12"/>
      <c r="T1538" s="11"/>
      <c r="U1538" s="11"/>
      <c r="V1538" s="5" t="str">
        <f>IF(ActividadesCom[[#This Row],[NIVEL 3]]&lt;&gt;0,VLOOKUP(ActividadesCom[[#This Row],[NIVEL 3]],Catálogo!A:B,2,FALSE),"")</f>
        <v/>
      </c>
      <c r="W1538" s="11"/>
      <c r="X1538" s="6"/>
      <c r="Y1538" s="5"/>
      <c r="Z1538" s="5"/>
      <c r="AA1538" s="5" t="str">
        <f>IF(ActividadesCom[[#This Row],[NIVEL 4]]&lt;&gt;0,VLOOKUP(ActividadesCom[[#This Row],[NIVEL 4]],Catálogo!A:B,2,FALSE),"")</f>
        <v/>
      </c>
      <c r="AB1538" s="5"/>
      <c r="AC1538" s="6"/>
      <c r="AD1538" s="5"/>
      <c r="AE1538" s="5"/>
      <c r="AF1538" s="5" t="str">
        <f>IF(ActividadesCom[[#This Row],[NIVEL 5]]&lt;&gt;0,VLOOKUP(ActividadesCom[[#This Row],[NIVEL 5]],Catálogo!A:B,2,FALSE),"")</f>
        <v/>
      </c>
      <c r="AG1538" s="5"/>
    </row>
    <row r="1539" spans="1:34" s="21" customFormat="1" ht="30" hidden="1" customHeight="1" x14ac:dyDescent="0.25">
      <c r="A1539" s="7">
        <v>16470352</v>
      </c>
      <c r="B1539" s="6" t="str">
        <f>VLOOKUP(ActividadesCom[[#This Row],[NO. DE CONTROL]],'LISTADO ESTUDIANTES'!A:C,2,FALSE)</f>
        <v>PINO CHABLE GENER DANIEL</v>
      </c>
      <c r="C1539" s="6" t="str">
        <f>VLOOKUP(ActividadesCom[[#This Row],[NO. DE CONTROL]],'LISTADO ESTUDIANTES'!A:C,3,FALSE)</f>
        <v>INGENIERIA MECANICA</v>
      </c>
      <c r="D1539" s="5" t="str">
        <f>VLOOKUP(ActividadesCom[[#This Row],[NO. DE CONTROL]],'LISTADO ESTUDIANTES'!A:D,4,FALSE)</f>
        <v>BAJA</v>
      </c>
      <c r="E1539" s="5">
        <f>SUM(ActividadesCom[[#This Row],[CRÉD. 1]],ActividadesCom[[#This Row],[CRÉD. 2]],ActividadesCom[[#This Row],[CRÉD. 3]],ActividadesCom[[#This Row],[CRÉD. 4]],ActividadesCom[[#This Row],[CRÉD. 5]])</f>
        <v>0</v>
      </c>
      <c r="F1539" s="17" t="str">
        <f>IF(ActividadesCom[[#This Row],[ÚLTIMO SEMESTRE CON CRÉDITOS]]&gt;0,ROUND(AVERAGE(ActividadesCom[[#This Row],[VALOR NIVEL 5]],ActividadesCom[[#This Row],[VALOR NIVEL 4]],ActividadesCom[[#This Row],[VALOR NIVEL 3]],ActividadesCom[[#This Row],[VALOR NIVEL 2]],ActividadesCom[[#This Row],[VALOR NIVEL 1]]),0),"")</f>
        <v/>
      </c>
      <c r="G1539" s="5" t="str">
        <f>IF(ActividadesCom[[#This Row],[PROMEDIO]]="","",IF(ActividadesCom[[#This Row],[PROMEDIO]]&gt;=4,"EXCELENTE",IF(ActividadesCom[[#This Row],[PROMEDIO]]&gt;=3,"NOTABLE",IF(ActividadesCom[[#This Row],[PROMEDIO]]&gt;=2,"BUENO",IF(ActividadesCom[[#This Row],[PROMEDIO]]=1,"SUFICIENTE","")))))</f>
        <v/>
      </c>
      <c r="H1539" s="5">
        <f>MAX(ActividadesCom[[#This Row],[PERÍODO 1]],ActividadesCom[[#This Row],[PERÍODO 2]],ActividadesCom[[#This Row],[PERÍODO 3]],ActividadesCom[[#This Row],[PERÍODO 4]],ActividadesCom[[#This Row],[PERÍODO 5]])</f>
        <v>0</v>
      </c>
      <c r="I1539" s="6"/>
      <c r="J1539" s="5"/>
      <c r="K1539" s="5"/>
      <c r="L1539" s="5" t="str">
        <f>IF(ActividadesCom[[#This Row],[NIVEL 1]]&lt;&gt;0,VLOOKUP(ActividadesCom[[#This Row],[NIVEL 1]],Catálogo!A:B,2,FALSE),"")</f>
        <v/>
      </c>
      <c r="M1539" s="5"/>
      <c r="N1539" s="6"/>
      <c r="O1539" s="5"/>
      <c r="P1539" s="5"/>
      <c r="Q1539" s="5" t="str">
        <f>IF(ActividadesCom[[#This Row],[NIVEL 2]]&lt;&gt;0,VLOOKUP(ActividadesCom[[#This Row],[NIVEL 2]],Catálogo!A:B,2,FALSE),"")</f>
        <v/>
      </c>
      <c r="R1539" s="11"/>
      <c r="S1539" s="12"/>
      <c r="T1539" s="11"/>
      <c r="U1539" s="11"/>
      <c r="V1539" s="5" t="str">
        <f>IF(ActividadesCom[[#This Row],[NIVEL 3]]&lt;&gt;0,VLOOKUP(ActividadesCom[[#This Row],[NIVEL 3]],Catálogo!A:B,2,FALSE),"")</f>
        <v/>
      </c>
      <c r="W1539" s="11"/>
      <c r="X1539" s="6"/>
      <c r="Y1539" s="5"/>
      <c r="Z1539" s="5"/>
      <c r="AA1539" s="5" t="str">
        <f>IF(ActividadesCom[[#This Row],[NIVEL 4]]&lt;&gt;0,VLOOKUP(ActividadesCom[[#This Row],[NIVEL 4]],Catálogo!A:B,2,FALSE),"")</f>
        <v/>
      </c>
      <c r="AB1539" s="5"/>
      <c r="AC1539" s="6"/>
      <c r="AD1539" s="5"/>
      <c r="AE1539" s="5"/>
      <c r="AF1539" s="5" t="str">
        <f>IF(ActividadesCom[[#This Row],[NIVEL 5]]&lt;&gt;0,VLOOKUP(ActividadesCom[[#This Row],[NIVEL 5]],Catálogo!A:B,2,FALSE),"")</f>
        <v/>
      </c>
      <c r="AG1539" s="5"/>
    </row>
    <row r="1540" spans="1:34" s="21" customFormat="1" ht="30" hidden="1" customHeight="1" x14ac:dyDescent="0.25">
      <c r="A1540" s="7">
        <v>16470353</v>
      </c>
      <c r="B1540" s="6" t="str">
        <f>VLOOKUP(ActividadesCom[[#This Row],[NO. DE CONTROL]],'LISTADO ESTUDIANTES'!A:C,2,FALSE)</f>
        <v>ZAPATA GONZALEZ ALEXIS GERMAIN</v>
      </c>
      <c r="C1540" s="6" t="str">
        <f>VLOOKUP(ActividadesCom[[#This Row],[NO. DE CONTROL]],'LISTADO ESTUDIANTES'!A:C,3,FALSE)</f>
        <v>INGENIERIA MECANICA</v>
      </c>
      <c r="D1540" s="5" t="str">
        <f>VLOOKUP(ActividadesCom[[#This Row],[NO. DE CONTROL]],'LISTADO ESTUDIANTES'!A:D,4,FALSE)</f>
        <v>BAJA</v>
      </c>
      <c r="E1540" s="5">
        <f>SUM(ActividadesCom[[#This Row],[CRÉD. 1]],ActividadesCom[[#This Row],[CRÉD. 2]],ActividadesCom[[#This Row],[CRÉD. 3]],ActividadesCom[[#This Row],[CRÉD. 4]],ActividadesCom[[#This Row],[CRÉD. 5]])</f>
        <v>5</v>
      </c>
      <c r="F1540" s="17">
        <f>IF(ActividadesCom[[#This Row],[ÚLTIMO SEMESTRE CON CRÉDITOS]]&gt;0,ROUND(AVERAGE(ActividadesCom[[#This Row],[VALOR NIVEL 5]],ActividadesCom[[#This Row],[VALOR NIVEL 4]],ActividadesCom[[#This Row],[VALOR NIVEL 3]],ActividadesCom[[#This Row],[VALOR NIVEL 2]],ActividadesCom[[#This Row],[VALOR NIVEL 1]]),0),"")</f>
        <v>3</v>
      </c>
      <c r="G1540" s="5" t="str">
        <f>IF(ActividadesCom[[#This Row],[PROMEDIO]]="","",IF(ActividadesCom[[#This Row],[PROMEDIO]]&gt;=4,"EXCELENTE",IF(ActividadesCom[[#This Row],[PROMEDIO]]&gt;=3,"NOTABLE",IF(ActividadesCom[[#This Row],[PROMEDIO]]&gt;=2,"BUENO",IF(ActividadesCom[[#This Row],[PROMEDIO]]=1,"SUFICIENTE","")))))</f>
        <v>NOTABLE</v>
      </c>
      <c r="H1540" s="5">
        <f>MAX(ActividadesCom[[#This Row],[PERÍODO 1]],ActividadesCom[[#This Row],[PERÍODO 2]],ActividadesCom[[#This Row],[PERÍODO 3]],ActividadesCom[[#This Row],[PERÍODO 4]],ActividadesCom[[#This Row],[PERÍODO 5]])</f>
        <v>20221</v>
      </c>
      <c r="I1540" s="6" t="s">
        <v>4535</v>
      </c>
      <c r="J1540" s="5">
        <v>20213</v>
      </c>
      <c r="K1540" s="5" t="s">
        <v>4009</v>
      </c>
      <c r="L1540" s="5">
        <f>IF(ActividadesCom[[#This Row],[NIVEL 1]]&lt;&gt;0,VLOOKUP(ActividadesCom[[#This Row],[NIVEL 1]],Catálogo!A:B,2,FALSE),"")</f>
        <v>2</v>
      </c>
      <c r="M1540" s="5">
        <v>1</v>
      </c>
      <c r="N1540" s="6" t="s">
        <v>4748</v>
      </c>
      <c r="O1540" s="5">
        <v>20213</v>
      </c>
      <c r="P1540" s="5" t="s">
        <v>4007</v>
      </c>
      <c r="Q1540" s="5">
        <f>IF(ActividadesCom[[#This Row],[NIVEL 2]]&lt;&gt;0,VLOOKUP(ActividadesCom[[#This Row],[NIVEL 2]],Catálogo!A:B,2,FALSE),"")</f>
        <v>4</v>
      </c>
      <c r="R1540" s="11">
        <v>1</v>
      </c>
      <c r="S1540" s="12" t="s">
        <v>4867</v>
      </c>
      <c r="T1540" s="11">
        <v>20221</v>
      </c>
      <c r="U1540" s="11" t="s">
        <v>4009</v>
      </c>
      <c r="V1540" s="5">
        <f>IF(ActividadesCom[[#This Row],[NIVEL 3]]&lt;&gt;0,VLOOKUP(ActividadesCom[[#This Row],[NIVEL 3]],Catálogo!A:B,2,FALSE),"")</f>
        <v>2</v>
      </c>
      <c r="W1540" s="11">
        <v>1</v>
      </c>
      <c r="X1540" s="6" t="s">
        <v>11</v>
      </c>
      <c r="Y1540" s="5">
        <v>20193</v>
      </c>
      <c r="Z1540" s="5" t="s">
        <v>4008</v>
      </c>
      <c r="AA1540" s="5">
        <f>IF(ActividadesCom[[#This Row],[NIVEL 4]]&lt;&gt;0,VLOOKUP(ActividadesCom[[#This Row],[NIVEL 4]],Catálogo!A:B,2,FALSE),"")</f>
        <v>3</v>
      </c>
      <c r="AB1540" s="5">
        <v>1</v>
      </c>
      <c r="AC1540" s="6" t="s">
        <v>47</v>
      </c>
      <c r="AD1540" s="5">
        <v>20191</v>
      </c>
      <c r="AE1540" s="5" t="s">
        <v>4009</v>
      </c>
      <c r="AF1540" s="5">
        <f>IF(ActividadesCom[[#This Row],[NIVEL 5]]&lt;&gt;0,VLOOKUP(ActividadesCom[[#This Row],[NIVEL 5]],Catálogo!A:B,2,FALSE),"")</f>
        <v>2</v>
      </c>
      <c r="AG1540" s="5">
        <v>1</v>
      </c>
    </row>
    <row r="1541" spans="1:34" ht="30" hidden="1" customHeight="1" x14ac:dyDescent="0.25">
      <c r="A1541" s="7">
        <v>16470354</v>
      </c>
      <c r="B1541" s="6" t="str">
        <f>VLOOKUP(ActividadesCom[[#This Row],[NO. DE CONTROL]],'LISTADO ESTUDIANTES'!A:C,2,FALSE)</f>
        <v>SANTOS DURAN ALEXANDRA DE LOS ANGELES</v>
      </c>
      <c r="C1541" s="6" t="str">
        <f>VLOOKUP(ActividadesCom[[#This Row],[NO. DE CONTROL]],'LISTADO ESTUDIANTES'!A:C,3,FALSE)</f>
        <v>INGENIERIA INDUSTRIAL</v>
      </c>
      <c r="D1541" s="5" t="str">
        <f>VLOOKUP(ActividadesCom[[#This Row],[NO. DE CONTROL]],'LISTADO ESTUDIANTES'!A:D,4,FALSE)</f>
        <v>BAJA</v>
      </c>
      <c r="E1541" s="5">
        <f>SUM(ActividadesCom[[#This Row],[CRÉD. 1]],ActividadesCom[[#This Row],[CRÉD. 2]],ActividadesCom[[#This Row],[CRÉD. 3]],ActividadesCom[[#This Row],[CRÉD. 4]],ActividadesCom[[#This Row],[CRÉD. 5]])</f>
        <v>5</v>
      </c>
      <c r="F1541" s="5">
        <f>IF(ActividadesCom[[#This Row],[ÚLTIMO SEMESTRE CON CRÉDITOS]]&gt;0,ROUND(AVERAGE(ActividadesCom[[#This Row],[VALOR NIVEL 5]],ActividadesCom[[#This Row],[VALOR NIVEL 4]],ActividadesCom[[#This Row],[VALOR NIVEL 3]],ActividadesCom[[#This Row],[VALOR NIVEL 2]],ActividadesCom[[#This Row],[VALOR NIVEL 1]]),0),"")</f>
        <v>2</v>
      </c>
      <c r="G1541" s="5" t="str">
        <f>IF(ActividadesCom[[#This Row],[PROMEDIO]]="","",IF(ActividadesCom[[#This Row],[PROMEDIO]]&gt;=4,"EXCELENTE",IF(ActividadesCom[[#This Row],[PROMEDIO]]&gt;=3,"NOTABLE",IF(ActividadesCom[[#This Row],[PROMEDIO]]&gt;=2,"BUENO",IF(ActividadesCom[[#This Row],[PROMEDIO]]=1,"SUFICIENTE","")))))</f>
        <v>BUENO</v>
      </c>
      <c r="H1541" s="5">
        <f>MAX(ActividadesCom[[#This Row],[PERÍODO 1]],ActividadesCom[[#This Row],[PERÍODO 2]],ActividadesCom[[#This Row],[PERÍODO 3]],ActividadesCom[[#This Row],[PERÍODO 4]],ActividadesCom[[#This Row],[PERÍODO 5]])</f>
        <v>20181</v>
      </c>
      <c r="I1541" s="6" t="s">
        <v>237</v>
      </c>
      <c r="J1541" s="5">
        <v>20163</v>
      </c>
      <c r="K1541" s="5" t="s">
        <v>4009</v>
      </c>
      <c r="L1541" s="5">
        <f>IF(ActividadesCom[[#This Row],[NIVEL 1]]&lt;&gt;0,VLOOKUP(ActividadesCom[[#This Row],[NIVEL 1]],Catálogo!A:B,2,FALSE),"")</f>
        <v>2</v>
      </c>
      <c r="M1541" s="5">
        <v>2</v>
      </c>
      <c r="N1541" s="6" t="s">
        <v>574</v>
      </c>
      <c r="O1541" s="5">
        <v>20181</v>
      </c>
      <c r="P1541" s="5" t="s">
        <v>4009</v>
      </c>
      <c r="Q1541" s="5">
        <f>IF(ActividadesCom[[#This Row],[NIVEL 2]]&lt;&gt;0,VLOOKUP(ActividadesCom[[#This Row],[NIVEL 2]],Catálogo!A:B,2,FALSE),"")</f>
        <v>2</v>
      </c>
      <c r="R1541" s="11">
        <v>1</v>
      </c>
      <c r="S1541" s="12"/>
      <c r="T1541" s="11"/>
      <c r="U1541" s="11"/>
      <c r="V1541" s="5" t="str">
        <f>IF(ActividadesCom[[#This Row],[NIVEL 3]]&lt;&gt;0,VLOOKUP(ActividadesCom[[#This Row],[NIVEL 3]],Catálogo!A:B,2,FALSE),"")</f>
        <v/>
      </c>
      <c r="W1541" s="11"/>
      <c r="X1541" s="6" t="s">
        <v>34</v>
      </c>
      <c r="Y1541" s="5">
        <v>20171</v>
      </c>
      <c r="Z1541" s="5" t="s">
        <v>4008</v>
      </c>
      <c r="AA1541" s="5">
        <f>IF(ActividadesCom[[#This Row],[NIVEL 4]]&lt;&gt;0,VLOOKUP(ActividadesCom[[#This Row],[NIVEL 4]],Catálogo!A:B,2,FALSE),"")</f>
        <v>3</v>
      </c>
      <c r="AB1541" s="5">
        <v>1</v>
      </c>
      <c r="AC1541" s="6" t="s">
        <v>55</v>
      </c>
      <c r="AD1541" s="5">
        <v>20163</v>
      </c>
      <c r="AE1541" s="5" t="s">
        <v>4009</v>
      </c>
      <c r="AF1541" s="5">
        <f>IF(ActividadesCom[[#This Row],[NIVEL 5]]&lt;&gt;0,VLOOKUP(ActividadesCom[[#This Row],[NIVEL 5]],Catálogo!A:B,2,FALSE),"")</f>
        <v>2</v>
      </c>
      <c r="AG1541" s="5">
        <v>1</v>
      </c>
      <c r="AH1541" s="2"/>
    </row>
    <row r="1542" spans="1:34" s="21" customFormat="1" ht="30" hidden="1" customHeight="1" x14ac:dyDescent="0.25">
      <c r="A1542" s="7">
        <v>16470355</v>
      </c>
      <c r="B1542" s="6" t="str">
        <f>VLOOKUP(ActividadesCom[[#This Row],[NO. DE CONTROL]],'LISTADO ESTUDIANTES'!A:C,2,FALSE)</f>
        <v>UC HERNANDEZ DENNIS DAVID</v>
      </c>
      <c r="C1542" s="6" t="str">
        <f>VLOOKUP(ActividadesCom[[#This Row],[NO. DE CONTROL]],'LISTADO ESTUDIANTES'!A:C,3,FALSE)</f>
        <v>INGENIERIA INDUSTRIAL</v>
      </c>
      <c r="D1542" s="5" t="str">
        <f>VLOOKUP(ActividadesCom[[#This Row],[NO. DE CONTROL]],'LISTADO ESTUDIANTES'!A:D,4,FALSE)</f>
        <v>BAJA</v>
      </c>
      <c r="E1542" s="5">
        <f>SUM(ActividadesCom[[#This Row],[CRÉD. 1]],ActividadesCom[[#This Row],[CRÉD. 2]],ActividadesCom[[#This Row],[CRÉD. 3]],ActividadesCom[[#This Row],[CRÉD. 4]],ActividadesCom[[#This Row],[CRÉD. 5]])</f>
        <v>5</v>
      </c>
      <c r="F1542" s="5">
        <f>IF(ActividadesCom[[#This Row],[ÚLTIMO SEMESTRE CON CRÉDITOS]]&gt;0,ROUND(AVERAGE(ActividadesCom[[#This Row],[VALOR NIVEL 5]],ActividadesCom[[#This Row],[VALOR NIVEL 4]],ActividadesCom[[#This Row],[VALOR NIVEL 3]],ActividadesCom[[#This Row],[VALOR NIVEL 2]],ActividadesCom[[#This Row],[VALOR NIVEL 1]]),0),"")</f>
        <v>2</v>
      </c>
      <c r="G1542" s="5" t="str">
        <f>IF(ActividadesCom[[#This Row],[PROMEDIO]]="","",IF(ActividadesCom[[#This Row],[PROMEDIO]]&gt;=4,"EXCELENTE",IF(ActividadesCom[[#This Row],[PROMEDIO]]&gt;=3,"NOTABLE",IF(ActividadesCom[[#This Row],[PROMEDIO]]&gt;=2,"BUENO",IF(ActividadesCom[[#This Row],[PROMEDIO]]=1,"SUFICIENTE","")))))</f>
        <v>BUENO</v>
      </c>
      <c r="H1542" s="5">
        <f>MAX(ActividadesCom[[#This Row],[PERÍODO 1]],ActividadesCom[[#This Row],[PERÍODO 2]],ActividadesCom[[#This Row],[PERÍODO 3]],ActividadesCom[[#This Row],[PERÍODO 4]],ActividadesCom[[#This Row],[PERÍODO 5]])</f>
        <v>20181</v>
      </c>
      <c r="I1542" s="6" t="s">
        <v>519</v>
      </c>
      <c r="J1542" s="5">
        <v>20163</v>
      </c>
      <c r="K1542" s="5" t="s">
        <v>4009</v>
      </c>
      <c r="L1542" s="5">
        <f>IF(ActividadesCom[[#This Row],[NIVEL 1]]&lt;&gt;0,VLOOKUP(ActividadesCom[[#This Row],[NIVEL 1]],Catálogo!A:B,2,FALSE),"")</f>
        <v>2</v>
      </c>
      <c r="M1542" s="5">
        <v>1</v>
      </c>
      <c r="N1542" s="6" t="s">
        <v>574</v>
      </c>
      <c r="O1542" s="5">
        <v>20181</v>
      </c>
      <c r="P1542" s="5" t="s">
        <v>4009</v>
      </c>
      <c r="Q1542" s="5">
        <f>IF(ActividadesCom[[#This Row],[NIVEL 2]]&lt;&gt;0,VLOOKUP(ActividadesCom[[#This Row],[NIVEL 2]],Catálogo!A:B,2,FALSE),"")</f>
        <v>2</v>
      </c>
      <c r="R1542" s="11">
        <v>1</v>
      </c>
      <c r="S1542" s="12" t="s">
        <v>528</v>
      </c>
      <c r="T1542" s="11">
        <v>20163</v>
      </c>
      <c r="U1542" s="11" t="s">
        <v>4008</v>
      </c>
      <c r="V1542" s="5">
        <f>IF(ActividadesCom[[#This Row],[NIVEL 3]]&lt;&gt;0,VLOOKUP(ActividadesCom[[#This Row],[NIVEL 3]],Catálogo!A:B,2,FALSE),"")</f>
        <v>3</v>
      </c>
      <c r="W1542" s="11">
        <v>1</v>
      </c>
      <c r="X1542" s="6" t="s">
        <v>133</v>
      </c>
      <c r="Y1542" s="5">
        <v>20173</v>
      </c>
      <c r="Z1542" s="5" t="s">
        <v>4009</v>
      </c>
      <c r="AA1542" s="5">
        <f>IF(ActividadesCom[[#This Row],[NIVEL 4]]&lt;&gt;0,VLOOKUP(ActividadesCom[[#This Row],[NIVEL 4]],Catálogo!A:B,2,FALSE),"")</f>
        <v>2</v>
      </c>
      <c r="AB1542" s="5">
        <v>1</v>
      </c>
      <c r="AC1542" s="6" t="s">
        <v>81</v>
      </c>
      <c r="AD1542" s="5">
        <v>20163</v>
      </c>
      <c r="AE1542" s="5" t="s">
        <v>4009</v>
      </c>
      <c r="AF1542" s="5">
        <f>IF(ActividadesCom[[#This Row],[NIVEL 5]]&lt;&gt;0,VLOOKUP(ActividadesCom[[#This Row],[NIVEL 5]],Catálogo!A:B,2,FALSE),"")</f>
        <v>2</v>
      </c>
      <c r="AG1542" s="5">
        <v>1</v>
      </c>
    </row>
    <row r="1543" spans="1:34" ht="30" hidden="1" customHeight="1" x14ac:dyDescent="0.25">
      <c r="A1543" s="7">
        <v>16470356</v>
      </c>
      <c r="B1543" s="6" t="str">
        <f>VLOOKUP(ActividadesCom[[#This Row],[NO. DE CONTROL]],'LISTADO ESTUDIANTES'!A:C,2,FALSE)</f>
        <v>MAGAÑA ECHAVARRIA LIZBETH KAREL</v>
      </c>
      <c r="C1543" s="6" t="str">
        <f>VLOOKUP(ActividadesCom[[#This Row],[NO. DE CONTROL]],'LISTADO ESTUDIANTES'!A:C,3,FALSE)</f>
        <v>INGENIERIA INDUSTRIAL</v>
      </c>
      <c r="D1543" s="5" t="str">
        <f>VLOOKUP(ActividadesCom[[#This Row],[NO. DE CONTROL]],'LISTADO ESTUDIANTES'!A:D,4,FALSE)</f>
        <v>BAJA</v>
      </c>
      <c r="E1543" s="5">
        <f>SUM(ActividadesCom[[#This Row],[CRÉD. 1]],ActividadesCom[[#This Row],[CRÉD. 2]],ActividadesCom[[#This Row],[CRÉD. 3]],ActividadesCom[[#This Row],[CRÉD. 4]],ActividadesCom[[#This Row],[CRÉD. 5]])</f>
        <v>5</v>
      </c>
      <c r="F1543" s="5">
        <f>IF(ActividadesCom[[#This Row],[ÚLTIMO SEMESTRE CON CRÉDITOS]]&gt;0,ROUND(AVERAGE(ActividadesCom[[#This Row],[VALOR NIVEL 5]],ActividadesCom[[#This Row],[VALOR NIVEL 4]],ActividadesCom[[#This Row],[VALOR NIVEL 3]],ActividadesCom[[#This Row],[VALOR NIVEL 2]],ActividadesCom[[#This Row],[VALOR NIVEL 1]]),0),"")</f>
        <v>2</v>
      </c>
      <c r="G1543" s="5" t="str">
        <f>IF(ActividadesCom[[#This Row],[PROMEDIO]]="","",IF(ActividadesCom[[#This Row],[PROMEDIO]]&gt;=4,"EXCELENTE",IF(ActividadesCom[[#This Row],[PROMEDIO]]&gt;=3,"NOTABLE",IF(ActividadesCom[[#This Row],[PROMEDIO]]&gt;=2,"BUENO",IF(ActividadesCom[[#This Row],[PROMEDIO]]=1,"SUFICIENTE","")))))</f>
        <v>BUENO</v>
      </c>
      <c r="H1543" s="5">
        <f>MAX(ActividadesCom[[#This Row],[PERÍODO 1]],ActividadesCom[[#This Row],[PERÍODO 2]],ActividadesCom[[#This Row],[PERÍODO 3]],ActividadesCom[[#This Row],[PERÍODO 4]],ActividadesCom[[#This Row],[PERÍODO 5]])</f>
        <v>20181</v>
      </c>
      <c r="I1543" s="6" t="s">
        <v>237</v>
      </c>
      <c r="J1543" s="5">
        <v>20163</v>
      </c>
      <c r="K1543" s="5" t="s">
        <v>4009</v>
      </c>
      <c r="L1543" s="5">
        <f>IF(ActividadesCom[[#This Row],[NIVEL 1]]&lt;&gt;0,VLOOKUP(ActividadesCom[[#This Row],[NIVEL 1]],Catálogo!A:B,2,FALSE),"")</f>
        <v>2</v>
      </c>
      <c r="M1543" s="5">
        <v>2</v>
      </c>
      <c r="N1543" s="6" t="s">
        <v>574</v>
      </c>
      <c r="O1543" s="5">
        <v>20181</v>
      </c>
      <c r="P1543" s="5" t="s">
        <v>4009</v>
      </c>
      <c r="Q1543" s="5">
        <f>IF(ActividadesCom[[#This Row],[NIVEL 2]]&lt;&gt;0,VLOOKUP(ActividadesCom[[#This Row],[NIVEL 2]],Catálogo!A:B,2,FALSE),"")</f>
        <v>2</v>
      </c>
      <c r="R1543" s="11">
        <v>1</v>
      </c>
      <c r="S1543" s="6"/>
      <c r="T1543" s="11"/>
      <c r="U1543" s="11"/>
      <c r="V1543" s="5" t="str">
        <f>IF(ActividadesCom[[#This Row],[NIVEL 3]]&lt;&gt;0,VLOOKUP(ActividadesCom[[#This Row],[NIVEL 3]],Catálogo!A:B,2,FALSE),"")</f>
        <v/>
      </c>
      <c r="W1543" s="11"/>
      <c r="X1543" s="6" t="s">
        <v>403</v>
      </c>
      <c r="Y1543" s="5">
        <v>20173</v>
      </c>
      <c r="Z1543" s="5" t="s">
        <v>4008</v>
      </c>
      <c r="AA1543" s="5">
        <f>IF(ActividadesCom[[#This Row],[NIVEL 4]]&lt;&gt;0,VLOOKUP(ActividadesCom[[#This Row],[NIVEL 4]],Catálogo!A:B,2,FALSE),"")</f>
        <v>3</v>
      </c>
      <c r="AB1543" s="5">
        <v>1</v>
      </c>
      <c r="AC1543" s="6" t="s">
        <v>81</v>
      </c>
      <c r="AD1543" s="5">
        <v>20163</v>
      </c>
      <c r="AE1543" s="5" t="s">
        <v>4009</v>
      </c>
      <c r="AF1543" s="5">
        <f>IF(ActividadesCom[[#This Row],[NIVEL 5]]&lt;&gt;0,VLOOKUP(ActividadesCom[[#This Row],[NIVEL 5]],Catálogo!A:B,2,FALSE),"")</f>
        <v>2</v>
      </c>
      <c r="AG1543" s="5">
        <v>1</v>
      </c>
      <c r="AH1543" s="2"/>
    </row>
    <row r="1544" spans="1:34" ht="30" hidden="1" customHeight="1" x14ac:dyDescent="0.25">
      <c r="A1544" s="7">
        <v>16470357</v>
      </c>
      <c r="B1544" s="6" t="str">
        <f>VLOOKUP(ActividadesCom[[#This Row],[NO. DE CONTROL]],'LISTADO ESTUDIANTES'!A:C,2,FALSE)</f>
        <v>EUAN SOSA JUAN JOSE</v>
      </c>
      <c r="C1544" s="6" t="str">
        <f>VLOOKUP(ActividadesCom[[#This Row],[NO. DE CONTROL]],'LISTADO ESTUDIANTES'!A:C,3,FALSE)</f>
        <v>INGENIERIA INDUSTRIAL</v>
      </c>
      <c r="D1544" s="5" t="str">
        <f>VLOOKUP(ActividadesCom[[#This Row],[NO. DE CONTROL]],'LISTADO ESTUDIANTES'!A:D,4,FALSE)</f>
        <v>BAJA</v>
      </c>
      <c r="E1544" s="5">
        <f>SUM(ActividadesCom[[#This Row],[CRÉD. 1]],ActividadesCom[[#This Row],[CRÉD. 2]],ActividadesCom[[#This Row],[CRÉD. 3]],ActividadesCom[[#This Row],[CRÉD. 4]],ActividadesCom[[#This Row],[CRÉD. 5]])</f>
        <v>5</v>
      </c>
      <c r="F1544" s="5">
        <f>IF(ActividadesCom[[#This Row],[ÚLTIMO SEMESTRE CON CRÉDITOS]]&gt;0,ROUND(AVERAGE(ActividadesCom[[#This Row],[VALOR NIVEL 5]],ActividadesCom[[#This Row],[VALOR NIVEL 4]],ActividadesCom[[#This Row],[VALOR NIVEL 3]],ActividadesCom[[#This Row],[VALOR NIVEL 2]],ActividadesCom[[#This Row],[VALOR NIVEL 1]]),0),"")</f>
        <v>2</v>
      </c>
      <c r="G1544" s="5" t="str">
        <f>IF(ActividadesCom[[#This Row],[PROMEDIO]]="","",IF(ActividadesCom[[#This Row],[PROMEDIO]]&gt;=4,"EXCELENTE",IF(ActividadesCom[[#This Row],[PROMEDIO]]&gt;=3,"NOTABLE",IF(ActividadesCom[[#This Row],[PROMEDIO]]&gt;=2,"BUENO",IF(ActividadesCom[[#This Row],[PROMEDIO]]=1,"SUFICIENTE","")))))</f>
        <v>BUENO</v>
      </c>
      <c r="H1544" s="5">
        <f>MAX(ActividadesCom[[#This Row],[PERÍODO 1]],ActividadesCom[[#This Row],[PERÍODO 2]],ActividadesCom[[#This Row],[PERÍODO 3]],ActividadesCom[[#This Row],[PERÍODO 4]],ActividadesCom[[#This Row],[PERÍODO 5]])</f>
        <v>20181</v>
      </c>
      <c r="I1544" s="6" t="s">
        <v>237</v>
      </c>
      <c r="J1544" s="5">
        <v>20163</v>
      </c>
      <c r="K1544" s="5" t="s">
        <v>4009</v>
      </c>
      <c r="L1544" s="5">
        <f>IF(ActividadesCom[[#This Row],[NIVEL 1]]&lt;&gt;0,VLOOKUP(ActividadesCom[[#This Row],[NIVEL 1]],Catálogo!A:B,2,FALSE),"")</f>
        <v>2</v>
      </c>
      <c r="M1544" s="5">
        <v>2</v>
      </c>
      <c r="N1544" s="6" t="s">
        <v>519</v>
      </c>
      <c r="O1544" s="5">
        <v>20163</v>
      </c>
      <c r="P1544" s="5" t="s">
        <v>4009</v>
      </c>
      <c r="Q1544" s="5">
        <f>IF(ActividadesCom[[#This Row],[NIVEL 2]]&lt;&gt;0,VLOOKUP(ActividadesCom[[#This Row],[NIVEL 2]],Catálogo!A:B,2,FALSE),"")</f>
        <v>2</v>
      </c>
      <c r="R1544" s="11">
        <v>1</v>
      </c>
      <c r="S1544" s="12" t="s">
        <v>574</v>
      </c>
      <c r="T1544" s="11">
        <v>20181</v>
      </c>
      <c r="U1544" s="11" t="s">
        <v>4008</v>
      </c>
      <c r="V1544" s="5">
        <f>IF(ActividadesCom[[#This Row],[NIVEL 3]]&lt;&gt;0,VLOOKUP(ActividadesCom[[#This Row],[NIVEL 3]],Catálogo!A:B,2,FALSE),"")</f>
        <v>3</v>
      </c>
      <c r="W1544" s="11">
        <v>1</v>
      </c>
      <c r="X1544" s="6"/>
      <c r="Y1544" s="5"/>
      <c r="Z1544" s="5"/>
      <c r="AA1544" s="5" t="str">
        <f>IF(ActividadesCom[[#This Row],[NIVEL 4]]&lt;&gt;0,VLOOKUP(ActividadesCom[[#This Row],[NIVEL 4]],Catálogo!A:B,2,FALSE),"")</f>
        <v/>
      </c>
      <c r="AB1544" s="5"/>
      <c r="AC1544" s="6" t="s">
        <v>23</v>
      </c>
      <c r="AD1544" s="5">
        <v>20171</v>
      </c>
      <c r="AE1544" s="5" t="s">
        <v>4009</v>
      </c>
      <c r="AF1544" s="5">
        <f>IF(ActividadesCom[[#This Row],[NIVEL 5]]&lt;&gt;0,VLOOKUP(ActividadesCom[[#This Row],[NIVEL 5]],Catálogo!A:B,2,FALSE),"")</f>
        <v>2</v>
      </c>
      <c r="AG1544" s="5">
        <v>1</v>
      </c>
      <c r="AH1544" s="2"/>
    </row>
    <row r="1545" spans="1:34" s="21" customFormat="1" ht="30" hidden="1" customHeight="1" x14ac:dyDescent="0.25">
      <c r="A1545" s="7">
        <v>16470358</v>
      </c>
      <c r="B1545" s="6" t="str">
        <f>VLOOKUP(ActividadesCom[[#This Row],[NO. DE CONTROL]],'LISTADO ESTUDIANTES'!A:C,2,FALSE)</f>
        <v>DE LA CRUZ SUNZA ALEJANDRO</v>
      </c>
      <c r="C1545" s="6" t="str">
        <f>VLOOKUP(ActividadesCom[[#This Row],[NO. DE CONTROL]],'LISTADO ESTUDIANTES'!A:C,3,FALSE)</f>
        <v>INGENIERIA EN SISTEMAS COMPUTACIONALES</v>
      </c>
      <c r="D1545" s="5" t="str">
        <f>VLOOKUP(ActividadesCom[[#This Row],[NO. DE CONTROL]],'LISTADO ESTUDIANTES'!A:D,4,FALSE)</f>
        <v>BAJA</v>
      </c>
      <c r="E1545" s="5">
        <f>SUM(ActividadesCom[[#This Row],[CRÉD. 1]],ActividadesCom[[#This Row],[CRÉD. 2]],ActividadesCom[[#This Row],[CRÉD. 3]],ActividadesCom[[#This Row],[CRÉD. 4]],ActividadesCom[[#This Row],[CRÉD. 5]])</f>
        <v>1</v>
      </c>
      <c r="F1545" s="17">
        <f>IF(ActividadesCom[[#This Row],[ÚLTIMO SEMESTRE CON CRÉDITOS]]&gt;0,ROUND(AVERAGE(ActividadesCom[[#This Row],[VALOR NIVEL 5]],ActividadesCom[[#This Row],[VALOR NIVEL 4]],ActividadesCom[[#This Row],[VALOR NIVEL 3]],ActividadesCom[[#This Row],[VALOR NIVEL 2]],ActividadesCom[[#This Row],[VALOR NIVEL 1]]),0),"")</f>
        <v>2</v>
      </c>
      <c r="G1545" s="5" t="str">
        <f>IF(ActividadesCom[[#This Row],[PROMEDIO]]="","",IF(ActividadesCom[[#This Row],[PROMEDIO]]&gt;=4,"EXCELENTE",IF(ActividadesCom[[#This Row],[PROMEDIO]]&gt;=3,"NOTABLE",IF(ActividadesCom[[#This Row],[PROMEDIO]]&gt;=2,"BUENO",IF(ActividadesCom[[#This Row],[PROMEDIO]]=1,"SUFICIENTE","")))))</f>
        <v>BUENO</v>
      </c>
      <c r="H1545" s="5">
        <f>MAX(ActividadesCom[[#This Row],[PERÍODO 1]],ActividadesCom[[#This Row],[PERÍODO 2]],ActividadesCom[[#This Row],[PERÍODO 3]],ActividadesCom[[#This Row],[PERÍODO 4]],ActividadesCom[[#This Row],[PERÍODO 5]])</f>
        <v>20171</v>
      </c>
      <c r="I1545" s="6"/>
      <c r="J1545" s="5"/>
      <c r="K1545" s="5"/>
      <c r="L1545" s="5" t="str">
        <f>IF(ActividadesCom[[#This Row],[NIVEL 1]]&lt;&gt;0,VLOOKUP(ActividadesCom[[#This Row],[NIVEL 1]],Catálogo!A:B,2,FALSE),"")</f>
        <v/>
      </c>
      <c r="M1545" s="5"/>
      <c r="N1545" s="6"/>
      <c r="O1545" s="5"/>
      <c r="P1545" s="5"/>
      <c r="Q1545" s="5" t="str">
        <f>IF(ActividadesCom[[#This Row],[NIVEL 2]]&lt;&gt;0,VLOOKUP(ActividadesCom[[#This Row],[NIVEL 2]],Catálogo!A:B,2,FALSE),"")</f>
        <v/>
      </c>
      <c r="R1545" s="11"/>
      <c r="S1545" s="12"/>
      <c r="T1545" s="11"/>
      <c r="U1545" s="11"/>
      <c r="V1545" s="5" t="str">
        <f>IF(ActividadesCom[[#This Row],[NIVEL 3]]&lt;&gt;0,VLOOKUP(ActividadesCom[[#This Row],[NIVEL 3]],Catálogo!A:B,2,FALSE),"")</f>
        <v/>
      </c>
      <c r="W1545" s="11"/>
      <c r="X1545" s="6"/>
      <c r="Y1545" s="5"/>
      <c r="Z1545" s="5"/>
      <c r="AA1545" s="5" t="str">
        <f>IF(ActividadesCom[[#This Row],[NIVEL 4]]&lt;&gt;0,VLOOKUP(ActividadesCom[[#This Row],[NIVEL 4]],Catálogo!A:B,2,FALSE),"")</f>
        <v/>
      </c>
      <c r="AB1545" s="5"/>
      <c r="AC1545" s="6" t="s">
        <v>408</v>
      </c>
      <c r="AD1545" s="5">
        <v>20171</v>
      </c>
      <c r="AE1545" s="5" t="s">
        <v>4009</v>
      </c>
      <c r="AF1545" s="5">
        <f>IF(ActividadesCom[[#This Row],[NIVEL 5]]&lt;&gt;0,VLOOKUP(ActividadesCom[[#This Row],[NIVEL 5]],Catálogo!A:B,2,FALSE),"")</f>
        <v>2</v>
      </c>
      <c r="AG1545" s="5">
        <v>1</v>
      </c>
    </row>
    <row r="1546" spans="1:34" s="21" customFormat="1" ht="30" hidden="1" customHeight="1" x14ac:dyDescent="0.25">
      <c r="A1546" s="7">
        <v>16470359</v>
      </c>
      <c r="B1546" s="6" t="str">
        <f>VLOOKUP(ActividadesCom[[#This Row],[NO. DE CONTROL]],'LISTADO ESTUDIANTES'!A:C,2,FALSE)</f>
        <v>GONZALEZ CONTRERAS JUAN CARLOS</v>
      </c>
      <c r="C1546" s="6" t="str">
        <f>VLOOKUP(ActividadesCom[[#This Row],[NO. DE CONTROL]],'LISTADO ESTUDIANTES'!A:C,3,FALSE)</f>
        <v>INGENIERIA INDUSTRIAL</v>
      </c>
      <c r="D1546" s="5" t="str">
        <f>VLOOKUP(ActividadesCom[[#This Row],[NO. DE CONTROL]],'LISTADO ESTUDIANTES'!A:D,4,FALSE)</f>
        <v>BAJA</v>
      </c>
      <c r="E1546" s="5">
        <f>SUM(ActividadesCom[[#This Row],[CRÉD. 1]],ActividadesCom[[#This Row],[CRÉD. 2]],ActividadesCom[[#This Row],[CRÉD. 3]],ActividadesCom[[#This Row],[CRÉD. 4]],ActividadesCom[[#This Row],[CRÉD. 5]])</f>
        <v>6</v>
      </c>
      <c r="F1546" s="5">
        <f>IF(ActividadesCom[[#This Row],[ÚLTIMO SEMESTRE CON CRÉDITOS]]&gt;0,ROUND(AVERAGE(ActividadesCom[[#This Row],[VALOR NIVEL 5]],ActividadesCom[[#This Row],[VALOR NIVEL 4]],ActividadesCom[[#This Row],[VALOR NIVEL 3]],ActividadesCom[[#This Row],[VALOR NIVEL 2]],ActividadesCom[[#This Row],[VALOR NIVEL 1]]),0),"")</f>
        <v>2</v>
      </c>
      <c r="G1546" s="5" t="str">
        <f>IF(ActividadesCom[[#This Row],[PROMEDIO]]="","",IF(ActividadesCom[[#This Row],[PROMEDIO]]&gt;=4,"EXCELENTE",IF(ActividadesCom[[#This Row],[PROMEDIO]]&gt;=3,"NOTABLE",IF(ActividadesCom[[#This Row],[PROMEDIO]]&gt;=2,"BUENO",IF(ActividadesCom[[#This Row],[PROMEDIO]]=1,"SUFICIENTE","")))))</f>
        <v>BUENO</v>
      </c>
      <c r="H1546" s="5">
        <f>MAX(ActividadesCom[[#This Row],[PERÍODO 1]],ActividadesCom[[#This Row],[PERÍODO 2]],ActividadesCom[[#This Row],[PERÍODO 3]],ActividadesCom[[#This Row],[PERÍODO 4]],ActividadesCom[[#This Row],[PERÍODO 5]])</f>
        <v>20173</v>
      </c>
      <c r="I1546" s="6" t="s">
        <v>237</v>
      </c>
      <c r="J1546" s="5">
        <v>20163</v>
      </c>
      <c r="K1546" s="5" t="s">
        <v>4009</v>
      </c>
      <c r="L1546" s="5">
        <f>IF(ActividadesCom[[#This Row],[NIVEL 1]]&lt;&gt;0,VLOOKUP(ActividadesCom[[#This Row],[NIVEL 1]],Catálogo!A:B,2,FALSE),"")</f>
        <v>2</v>
      </c>
      <c r="M1546" s="5">
        <v>2</v>
      </c>
      <c r="N1546" s="6" t="s">
        <v>519</v>
      </c>
      <c r="O1546" s="5">
        <v>20163</v>
      </c>
      <c r="P1546" s="5" t="s">
        <v>4009</v>
      </c>
      <c r="Q1546" s="5">
        <f>IF(ActividadesCom[[#This Row],[NIVEL 2]]&lt;&gt;0,VLOOKUP(ActividadesCom[[#This Row],[NIVEL 2]],Catálogo!A:B,2,FALSE),"")</f>
        <v>2</v>
      </c>
      <c r="R1546" s="11">
        <v>1</v>
      </c>
      <c r="S1546" s="12" t="s">
        <v>518</v>
      </c>
      <c r="T1546" s="11">
        <v>20171</v>
      </c>
      <c r="U1546" s="11" t="s">
        <v>4008</v>
      </c>
      <c r="V1546" s="5">
        <f>IF(ActividadesCom[[#This Row],[NIVEL 3]]&lt;&gt;0,VLOOKUP(ActividadesCom[[#This Row],[NIVEL 3]],Catálogo!A:B,2,FALSE),"")</f>
        <v>3</v>
      </c>
      <c r="W1546" s="11">
        <v>1</v>
      </c>
      <c r="X1546" s="6" t="s">
        <v>133</v>
      </c>
      <c r="Y1546" s="5">
        <v>20173</v>
      </c>
      <c r="Z1546" s="5" t="s">
        <v>4010</v>
      </c>
      <c r="AA1546" s="5">
        <f>IF(ActividadesCom[[#This Row],[NIVEL 4]]&lt;&gt;0,VLOOKUP(ActividadesCom[[#This Row],[NIVEL 4]],Catálogo!A:B,2,FALSE),"")</f>
        <v>1</v>
      </c>
      <c r="AB1546" s="5">
        <v>1</v>
      </c>
      <c r="AC1546" s="6" t="s">
        <v>42</v>
      </c>
      <c r="AD1546" s="5">
        <v>20171</v>
      </c>
      <c r="AE1546" s="5" t="s">
        <v>4009</v>
      </c>
      <c r="AF1546" s="5">
        <f>IF(ActividadesCom[[#This Row],[NIVEL 5]]&lt;&gt;0,VLOOKUP(ActividadesCom[[#This Row],[NIVEL 5]],Catálogo!A:B,2,FALSE),"")</f>
        <v>2</v>
      </c>
      <c r="AG1546" s="5">
        <v>1</v>
      </c>
    </row>
    <row r="1547" spans="1:34" s="21" customFormat="1" ht="30" hidden="1" customHeight="1" x14ac:dyDescent="0.25">
      <c r="A1547" s="7">
        <v>16470360</v>
      </c>
      <c r="B1547" s="6" t="str">
        <f>VLOOKUP(ActividadesCom[[#This Row],[NO. DE CONTROL]],'LISTADO ESTUDIANTES'!A:C,2,FALSE)</f>
        <v>MAY PUC ANAYELI MONSERRAT</v>
      </c>
      <c r="C1547" s="6" t="str">
        <f>VLOOKUP(ActividadesCom[[#This Row],[NO. DE CONTROL]],'LISTADO ESTUDIANTES'!A:C,3,FALSE)</f>
        <v>INGENIERIA EN SISTEMAS COMPUTACIONALES</v>
      </c>
      <c r="D1547" s="5" t="str">
        <f>VLOOKUP(ActividadesCom[[#This Row],[NO. DE CONTROL]],'LISTADO ESTUDIANTES'!A:D,4,FALSE)</f>
        <v>BAJA</v>
      </c>
      <c r="E1547" s="5">
        <f>SUM(ActividadesCom[[#This Row],[CRÉD. 1]],ActividadesCom[[#This Row],[CRÉD. 2]],ActividadesCom[[#This Row],[CRÉD. 3]],ActividadesCom[[#This Row],[CRÉD. 4]],ActividadesCom[[#This Row],[CRÉD. 5]])</f>
        <v>2</v>
      </c>
      <c r="F1547" s="17">
        <f>IF(ActividadesCom[[#This Row],[ÚLTIMO SEMESTRE CON CRÉDITOS]]&gt;0,ROUND(AVERAGE(ActividadesCom[[#This Row],[VALOR NIVEL 5]],ActividadesCom[[#This Row],[VALOR NIVEL 4]],ActividadesCom[[#This Row],[VALOR NIVEL 3]],ActividadesCom[[#This Row],[VALOR NIVEL 2]],ActividadesCom[[#This Row],[VALOR NIVEL 1]]),0),"")</f>
        <v>2</v>
      </c>
      <c r="G1547" s="5" t="str">
        <f>IF(ActividadesCom[[#This Row],[PROMEDIO]]="","",IF(ActividadesCom[[#This Row],[PROMEDIO]]&gt;=4,"EXCELENTE",IF(ActividadesCom[[#This Row],[PROMEDIO]]&gt;=3,"NOTABLE",IF(ActividadesCom[[#This Row],[PROMEDIO]]&gt;=2,"BUENO",IF(ActividadesCom[[#This Row],[PROMEDIO]]=1,"SUFICIENTE","")))))</f>
        <v>BUENO</v>
      </c>
      <c r="H1547" s="5">
        <f>MAX(ActividadesCom[[#This Row],[PERÍODO 1]],ActividadesCom[[#This Row],[PERÍODO 2]],ActividadesCom[[#This Row],[PERÍODO 3]],ActividadesCom[[#This Row],[PERÍODO 4]],ActividadesCom[[#This Row],[PERÍODO 5]])</f>
        <v>20181</v>
      </c>
      <c r="I1547" s="6"/>
      <c r="J1547" s="5"/>
      <c r="K1547" s="5"/>
      <c r="L1547" s="5" t="str">
        <f>IF(ActividadesCom[[#This Row],[NIVEL 1]]&lt;&gt;0,VLOOKUP(ActividadesCom[[#This Row],[NIVEL 1]],Catálogo!A:B,2,FALSE),"")</f>
        <v/>
      </c>
      <c r="M1547" s="5"/>
      <c r="N1547" s="6"/>
      <c r="O1547" s="5"/>
      <c r="P1547" s="5"/>
      <c r="Q1547" s="5" t="str">
        <f>IF(ActividadesCom[[#This Row],[NIVEL 2]]&lt;&gt;0,VLOOKUP(ActividadesCom[[#This Row],[NIVEL 2]],Catálogo!A:B,2,FALSE),"")</f>
        <v/>
      </c>
      <c r="R1547" s="11"/>
      <c r="S1547" s="12"/>
      <c r="T1547" s="11"/>
      <c r="U1547" s="11"/>
      <c r="V1547" s="5" t="str">
        <f>IF(ActividadesCom[[#This Row],[NIVEL 3]]&lt;&gt;0,VLOOKUP(ActividadesCom[[#This Row],[NIVEL 3]],Catálogo!A:B,2,FALSE),"")</f>
        <v/>
      </c>
      <c r="W1547" s="11"/>
      <c r="X1547" s="6" t="s">
        <v>5</v>
      </c>
      <c r="Y1547" s="5">
        <v>20181</v>
      </c>
      <c r="Z1547" s="5" t="s">
        <v>4009</v>
      </c>
      <c r="AA1547" s="5">
        <f>IF(ActividadesCom[[#This Row],[NIVEL 4]]&lt;&gt;0,VLOOKUP(ActividadesCom[[#This Row],[NIVEL 4]],Catálogo!A:B,2,FALSE),"")</f>
        <v>2</v>
      </c>
      <c r="AB1547" s="5">
        <v>1</v>
      </c>
      <c r="AC1547" s="6" t="s">
        <v>2</v>
      </c>
      <c r="AD1547" s="5" t="s">
        <v>481</v>
      </c>
      <c r="AE1547" s="5" t="s">
        <v>4009</v>
      </c>
      <c r="AF1547" s="5">
        <f>IF(ActividadesCom[[#This Row],[NIVEL 5]]&lt;&gt;0,VLOOKUP(ActividadesCom[[#This Row],[NIVEL 5]],Catálogo!A:B,2,FALSE),"")</f>
        <v>2</v>
      </c>
      <c r="AG1547" s="5">
        <v>1</v>
      </c>
    </row>
    <row r="1548" spans="1:34" ht="30" hidden="1" customHeight="1" x14ac:dyDescent="0.25">
      <c r="A1548" s="7">
        <v>16470361</v>
      </c>
      <c r="B1548" s="6" t="str">
        <f>VLOOKUP(ActividadesCom[[#This Row],[NO. DE CONTROL]],'LISTADO ESTUDIANTES'!A:C,2,FALSE)</f>
        <v>ALARCON ANTONIO NALLELY ALEJANDRA</v>
      </c>
      <c r="C1548" s="6" t="str">
        <f>VLOOKUP(ActividadesCom[[#This Row],[NO. DE CONTROL]],'LISTADO ESTUDIANTES'!A:C,3,FALSE)</f>
        <v>INGENIERIA INDUSTRIAL</v>
      </c>
      <c r="D1548" s="5" t="str">
        <f>VLOOKUP(ActividadesCom[[#This Row],[NO. DE CONTROL]],'LISTADO ESTUDIANTES'!A:D,4,FALSE)</f>
        <v>BAJA</v>
      </c>
      <c r="E1548" s="5">
        <f>SUM(ActividadesCom[[#This Row],[CRÉD. 1]],ActividadesCom[[#This Row],[CRÉD. 2]],ActividadesCom[[#This Row],[CRÉD. 3]],ActividadesCom[[#This Row],[CRÉD. 4]],ActividadesCom[[#This Row],[CRÉD. 5]])</f>
        <v>4</v>
      </c>
      <c r="F1548" s="17">
        <f>IF(ActividadesCom[[#This Row],[ÚLTIMO SEMESTRE CON CRÉDITOS]]&gt;0,ROUND(AVERAGE(ActividadesCom[[#This Row],[VALOR NIVEL 5]],ActividadesCom[[#This Row],[VALOR NIVEL 4]],ActividadesCom[[#This Row],[VALOR NIVEL 3]],ActividadesCom[[#This Row],[VALOR NIVEL 2]],ActividadesCom[[#This Row],[VALOR NIVEL 1]]),0),"")</f>
        <v>3</v>
      </c>
      <c r="G1548" s="5" t="str">
        <f>IF(ActividadesCom[[#This Row],[PROMEDIO]]="","",IF(ActividadesCom[[#This Row],[PROMEDIO]]&gt;=4,"EXCELENTE",IF(ActividadesCom[[#This Row],[PROMEDIO]]&gt;=3,"NOTABLE",IF(ActividadesCom[[#This Row],[PROMEDIO]]&gt;=2,"BUENO",IF(ActividadesCom[[#This Row],[PROMEDIO]]=1,"SUFICIENTE","")))))</f>
        <v>NOTABLE</v>
      </c>
      <c r="H1548" s="5">
        <f>MAX(ActividadesCom[[#This Row],[PERÍODO 1]],ActividadesCom[[#This Row],[PERÍODO 2]],ActividadesCom[[#This Row],[PERÍODO 3]],ActividadesCom[[#This Row],[PERÍODO 4]],ActividadesCom[[#This Row],[PERÍODO 5]])</f>
        <v>20171</v>
      </c>
      <c r="I1548" s="6" t="s">
        <v>237</v>
      </c>
      <c r="J1548" s="5">
        <v>20163</v>
      </c>
      <c r="K1548" s="5" t="s">
        <v>4009</v>
      </c>
      <c r="L1548" s="5">
        <f>IF(ActividadesCom[[#This Row],[NIVEL 1]]&lt;&gt;0,VLOOKUP(ActividadesCom[[#This Row],[NIVEL 1]],Catálogo!A:B,2,FALSE),"")</f>
        <v>2</v>
      </c>
      <c r="M1548" s="5">
        <v>2</v>
      </c>
      <c r="N1548" s="6"/>
      <c r="O1548" s="5"/>
      <c r="P1548" s="5"/>
      <c r="Q1548" s="5" t="str">
        <f>IF(ActividadesCom[[#This Row],[NIVEL 2]]&lt;&gt;0,VLOOKUP(ActividadesCom[[#This Row],[NIVEL 2]],Catálogo!A:B,2,FALSE),"")</f>
        <v/>
      </c>
      <c r="R1548" s="11"/>
      <c r="S1548" s="12"/>
      <c r="T1548" s="11"/>
      <c r="U1548" s="11"/>
      <c r="V1548" s="5" t="str">
        <f>IF(ActividadesCom[[#This Row],[NIVEL 3]]&lt;&gt;0,VLOOKUP(ActividadesCom[[#This Row],[NIVEL 3]],Catálogo!A:B,2,FALSE),"")</f>
        <v/>
      </c>
      <c r="W1548" s="11"/>
      <c r="X1548" s="6" t="s">
        <v>30</v>
      </c>
      <c r="Y1548" s="5">
        <v>20171</v>
      </c>
      <c r="Z1548" s="5" t="s">
        <v>4007</v>
      </c>
      <c r="AA1548" s="5">
        <f>IF(ActividadesCom[[#This Row],[NIVEL 4]]&lt;&gt;0,VLOOKUP(ActividadesCom[[#This Row],[NIVEL 4]],Catálogo!A:B,2,FALSE),"")</f>
        <v>4</v>
      </c>
      <c r="AB1548" s="5">
        <v>1</v>
      </c>
      <c r="AC1548" s="6" t="s">
        <v>32</v>
      </c>
      <c r="AD1548" s="5">
        <v>20163</v>
      </c>
      <c r="AE1548" s="5" t="s">
        <v>4009</v>
      </c>
      <c r="AF1548" s="5">
        <f>IF(ActividadesCom[[#This Row],[NIVEL 5]]&lt;&gt;0,VLOOKUP(ActividadesCom[[#This Row],[NIVEL 5]],Catálogo!A:B,2,FALSE),"")</f>
        <v>2</v>
      </c>
      <c r="AG1548" s="5">
        <v>1</v>
      </c>
      <c r="AH1548" s="2"/>
    </row>
    <row r="1549" spans="1:34" s="21" customFormat="1" ht="30" hidden="1" customHeight="1" x14ac:dyDescent="0.25">
      <c r="A1549" s="7">
        <v>16470362</v>
      </c>
      <c r="B1549" s="6" t="str">
        <f>VLOOKUP(ActividadesCom[[#This Row],[NO. DE CONTROL]],'LISTADO ESTUDIANTES'!A:C,2,FALSE)</f>
        <v>GONZALEZ JIMENEZ KEVIN JESUS</v>
      </c>
      <c r="C1549" s="6" t="str">
        <f>VLOOKUP(ActividadesCom[[#This Row],[NO. DE CONTROL]],'LISTADO ESTUDIANTES'!A:C,3,FALSE)</f>
        <v>INGENIERIA INDUSTRIAL</v>
      </c>
      <c r="D1549" s="5" t="str">
        <f>VLOOKUP(ActividadesCom[[#This Row],[NO. DE CONTROL]],'LISTADO ESTUDIANTES'!A:D,4,FALSE)</f>
        <v>BAJA</v>
      </c>
      <c r="E1549" s="5">
        <f>SUM(ActividadesCom[[#This Row],[CRÉD. 1]],ActividadesCom[[#This Row],[CRÉD. 2]],ActividadesCom[[#This Row],[CRÉD. 3]],ActividadesCom[[#This Row],[CRÉD. 4]],ActividadesCom[[#This Row],[CRÉD. 5]])</f>
        <v>6</v>
      </c>
      <c r="F1549" s="5">
        <f>IF(ActividadesCom[[#This Row],[ÚLTIMO SEMESTRE CON CRÉDITOS]]&gt;0,ROUND(AVERAGE(ActividadesCom[[#This Row],[VALOR NIVEL 5]],ActividadesCom[[#This Row],[VALOR NIVEL 4]],ActividadesCom[[#This Row],[VALOR NIVEL 3]],ActividadesCom[[#This Row],[VALOR NIVEL 2]],ActividadesCom[[#This Row],[VALOR NIVEL 1]]),0),"")</f>
        <v>2</v>
      </c>
      <c r="G1549" s="5" t="str">
        <f>IF(ActividadesCom[[#This Row],[PROMEDIO]]="","",IF(ActividadesCom[[#This Row],[PROMEDIO]]&gt;=4,"EXCELENTE",IF(ActividadesCom[[#This Row],[PROMEDIO]]&gt;=3,"NOTABLE",IF(ActividadesCom[[#This Row],[PROMEDIO]]&gt;=2,"BUENO",IF(ActividadesCom[[#This Row],[PROMEDIO]]=1,"SUFICIENTE","")))))</f>
        <v>BUENO</v>
      </c>
      <c r="H1549" s="5">
        <f>MAX(ActividadesCom[[#This Row],[PERÍODO 1]],ActividadesCom[[#This Row],[PERÍODO 2]],ActividadesCom[[#This Row],[PERÍODO 3]],ActividadesCom[[#This Row],[PERÍODO 4]],ActividadesCom[[#This Row],[PERÍODO 5]])</f>
        <v>20193</v>
      </c>
      <c r="I1549" s="6" t="s">
        <v>237</v>
      </c>
      <c r="J1549" s="5">
        <v>20163</v>
      </c>
      <c r="K1549" s="5" t="s">
        <v>4009</v>
      </c>
      <c r="L1549" s="5">
        <f>IF(ActividadesCom[[#This Row],[NIVEL 1]]&lt;&gt;0,VLOOKUP(ActividadesCom[[#This Row],[NIVEL 1]],Catálogo!A:B,2,FALSE),"")</f>
        <v>2</v>
      </c>
      <c r="M1549" s="5">
        <v>2</v>
      </c>
      <c r="N1549" s="6" t="s">
        <v>867</v>
      </c>
      <c r="O1549" s="5">
        <v>20191</v>
      </c>
      <c r="P1549" s="5" t="s">
        <v>4009</v>
      </c>
      <c r="Q1549" s="5">
        <f>IF(ActividadesCom[[#This Row],[NIVEL 2]]&lt;&gt;0,VLOOKUP(ActividadesCom[[#This Row],[NIVEL 2]],Catálogo!A:B,2,FALSE),"")</f>
        <v>2</v>
      </c>
      <c r="R1549" s="11">
        <v>1</v>
      </c>
      <c r="S1549" s="12" t="s">
        <v>1021</v>
      </c>
      <c r="T1549" s="11">
        <v>20193</v>
      </c>
      <c r="U1549" s="11" t="s">
        <v>4008</v>
      </c>
      <c r="V1549" s="5">
        <f>IF(ActividadesCom[[#This Row],[NIVEL 3]]&lt;&gt;0,VLOOKUP(ActividadesCom[[#This Row],[NIVEL 3]],Catálogo!A:B,2,FALSE),"")</f>
        <v>3</v>
      </c>
      <c r="W1549" s="11">
        <v>1</v>
      </c>
      <c r="X1549" s="6" t="s">
        <v>133</v>
      </c>
      <c r="Y1549" s="5">
        <v>20173</v>
      </c>
      <c r="Z1549" s="5" t="s">
        <v>4008</v>
      </c>
      <c r="AA1549" s="5">
        <f>IF(ActividadesCom[[#This Row],[NIVEL 4]]&lt;&gt;0,VLOOKUP(ActividadesCom[[#This Row],[NIVEL 4]],Catálogo!A:B,2,FALSE),"")</f>
        <v>3</v>
      </c>
      <c r="AB1549" s="5">
        <v>1</v>
      </c>
      <c r="AC1549" s="6" t="s">
        <v>112</v>
      </c>
      <c r="AD1549" s="5">
        <v>20163</v>
      </c>
      <c r="AE1549" s="5" t="s">
        <v>4009</v>
      </c>
      <c r="AF1549" s="5">
        <f>IF(ActividadesCom[[#This Row],[NIVEL 5]]&lt;&gt;0,VLOOKUP(ActividadesCom[[#This Row],[NIVEL 5]],Catálogo!A:B,2,FALSE),"")</f>
        <v>2</v>
      </c>
      <c r="AG1549" s="5">
        <v>1</v>
      </c>
    </row>
    <row r="1550" spans="1:34" ht="30" hidden="1" customHeight="1" x14ac:dyDescent="0.25">
      <c r="A1550" s="7">
        <v>16470363</v>
      </c>
      <c r="B1550" s="6" t="str">
        <f>VLOOKUP(ActividadesCom[[#This Row],[NO. DE CONTROL]],'LISTADO ESTUDIANTES'!A:C,2,FALSE)</f>
        <v>LEZAMA SARMIENTO CARLOS JORGE</v>
      </c>
      <c r="C1550" s="6" t="str">
        <f>VLOOKUP(ActividadesCom[[#This Row],[NO. DE CONTROL]],'LISTADO ESTUDIANTES'!A:C,3,FALSE)</f>
        <v>INGENIERIA INDUSTRIAL</v>
      </c>
      <c r="D1550" s="5" t="str">
        <f>VLOOKUP(ActividadesCom[[#This Row],[NO. DE CONTROL]],'LISTADO ESTUDIANTES'!A:D,4,FALSE)</f>
        <v>BAJA</v>
      </c>
      <c r="E1550" s="5">
        <f>SUM(ActividadesCom[[#This Row],[CRÉD. 1]],ActividadesCom[[#This Row],[CRÉD. 2]],ActividadesCom[[#This Row],[CRÉD. 3]],ActividadesCom[[#This Row],[CRÉD. 4]],ActividadesCom[[#This Row],[CRÉD. 5]])</f>
        <v>5</v>
      </c>
      <c r="F1550" s="5">
        <f>IF(ActividadesCom[[#This Row],[ÚLTIMO SEMESTRE CON CRÉDITOS]]&gt;0,ROUND(AVERAGE(ActividadesCom[[#This Row],[VALOR NIVEL 5]],ActividadesCom[[#This Row],[VALOR NIVEL 4]],ActividadesCom[[#This Row],[VALOR NIVEL 3]],ActividadesCom[[#This Row],[VALOR NIVEL 2]],ActividadesCom[[#This Row],[VALOR NIVEL 1]]),0),"")</f>
        <v>2</v>
      </c>
      <c r="G1550" s="5" t="str">
        <f>IF(ActividadesCom[[#This Row],[PROMEDIO]]="","",IF(ActividadesCom[[#This Row],[PROMEDIO]]&gt;=4,"EXCELENTE",IF(ActividadesCom[[#This Row],[PROMEDIO]]&gt;=3,"NOTABLE",IF(ActividadesCom[[#This Row],[PROMEDIO]]&gt;=2,"BUENO",IF(ActividadesCom[[#This Row],[PROMEDIO]]=1,"SUFICIENTE","")))))</f>
        <v>BUENO</v>
      </c>
      <c r="H1550" s="5">
        <f>MAX(ActividadesCom[[#This Row],[PERÍODO 1]],ActividadesCom[[#This Row],[PERÍODO 2]],ActividadesCom[[#This Row],[PERÍODO 3]],ActividadesCom[[#This Row],[PERÍODO 4]],ActividadesCom[[#This Row],[PERÍODO 5]])</f>
        <v>20181</v>
      </c>
      <c r="I1550" s="6" t="s">
        <v>519</v>
      </c>
      <c r="J1550" s="5">
        <v>20163</v>
      </c>
      <c r="K1550" s="5" t="s">
        <v>4009</v>
      </c>
      <c r="L1550" s="5">
        <f>IF(ActividadesCom[[#This Row],[NIVEL 1]]&lt;&gt;0,VLOOKUP(ActividadesCom[[#This Row],[NIVEL 1]],Catálogo!A:B,2,FALSE),"")</f>
        <v>2</v>
      </c>
      <c r="M1550" s="5">
        <v>1</v>
      </c>
      <c r="N1550" s="6" t="s">
        <v>518</v>
      </c>
      <c r="O1550" s="5">
        <v>20171</v>
      </c>
      <c r="P1550" s="5" t="s">
        <v>4009</v>
      </c>
      <c r="Q1550" s="5">
        <f>IF(ActividadesCom[[#This Row],[NIVEL 2]]&lt;&gt;0,VLOOKUP(ActividadesCom[[#This Row],[NIVEL 2]],Catálogo!A:B,2,FALSE),"")</f>
        <v>2</v>
      </c>
      <c r="R1550" s="11">
        <v>1</v>
      </c>
      <c r="S1550" s="12" t="s">
        <v>574</v>
      </c>
      <c r="T1550" s="11">
        <v>20181</v>
      </c>
      <c r="U1550" s="11" t="s">
        <v>4008</v>
      </c>
      <c r="V1550" s="5">
        <f>IF(ActividadesCom[[#This Row],[NIVEL 3]]&lt;&gt;0,VLOOKUP(ActividadesCom[[#This Row],[NIVEL 3]],Catálogo!A:B,2,FALSE),"")</f>
        <v>3</v>
      </c>
      <c r="W1550" s="11">
        <v>1</v>
      </c>
      <c r="X1550" s="6" t="s">
        <v>133</v>
      </c>
      <c r="Y1550" s="5">
        <v>20173</v>
      </c>
      <c r="Z1550" s="5" t="s">
        <v>4008</v>
      </c>
      <c r="AA1550" s="5">
        <f>IF(ActividadesCom[[#This Row],[NIVEL 4]]&lt;&gt;0,VLOOKUP(ActividadesCom[[#This Row],[NIVEL 4]],Catálogo!A:B,2,FALSE),"")</f>
        <v>3</v>
      </c>
      <c r="AB1550" s="5">
        <v>1</v>
      </c>
      <c r="AC1550" s="6" t="s">
        <v>112</v>
      </c>
      <c r="AD1550" s="5">
        <v>20163</v>
      </c>
      <c r="AE1550" s="5" t="s">
        <v>4009</v>
      </c>
      <c r="AF1550" s="5">
        <f>IF(ActividadesCom[[#This Row],[NIVEL 5]]&lt;&gt;0,VLOOKUP(ActividadesCom[[#This Row],[NIVEL 5]],Catálogo!A:B,2,FALSE),"")</f>
        <v>2</v>
      </c>
      <c r="AG1550" s="5">
        <v>1</v>
      </c>
      <c r="AH1550" s="2"/>
    </row>
    <row r="1551" spans="1:34" s="21" customFormat="1" ht="30" hidden="1" customHeight="1" x14ac:dyDescent="0.25">
      <c r="A1551" s="7">
        <v>16470364</v>
      </c>
      <c r="B1551" s="6" t="str">
        <f>VLOOKUP(ActividadesCom[[#This Row],[NO. DE CONTROL]],'LISTADO ESTUDIANTES'!A:C,2,FALSE)</f>
        <v>ISLAS SANCHEZ ISRAEL</v>
      </c>
      <c r="C1551" s="6" t="str">
        <f>VLOOKUP(ActividadesCom[[#This Row],[NO. DE CONTROL]],'LISTADO ESTUDIANTES'!A:C,3,FALSE)</f>
        <v>INGENIERIA INDUSTRIAL</v>
      </c>
      <c r="D1551" s="5" t="str">
        <f>VLOOKUP(ActividadesCom[[#This Row],[NO. DE CONTROL]],'LISTADO ESTUDIANTES'!A:D,4,FALSE)</f>
        <v>BAJA</v>
      </c>
      <c r="E1551" s="5">
        <f>SUM(ActividadesCom[[#This Row],[CRÉD. 1]],ActividadesCom[[#This Row],[CRÉD. 2]],ActividadesCom[[#This Row],[CRÉD. 3]],ActividadesCom[[#This Row],[CRÉD. 4]],ActividadesCom[[#This Row],[CRÉD. 5]])</f>
        <v>6</v>
      </c>
      <c r="F1551" s="5">
        <f>IF(ActividadesCom[[#This Row],[ÚLTIMO SEMESTRE CON CRÉDITOS]]&gt;0,ROUND(AVERAGE(ActividadesCom[[#This Row],[VALOR NIVEL 5]],ActividadesCom[[#This Row],[VALOR NIVEL 4]],ActividadesCom[[#This Row],[VALOR NIVEL 3]],ActividadesCom[[#This Row],[VALOR NIVEL 2]],ActividadesCom[[#This Row],[VALOR NIVEL 1]]),0),"")</f>
        <v>2</v>
      </c>
      <c r="G1551" s="5" t="str">
        <f>IF(ActividadesCom[[#This Row],[PROMEDIO]]="","",IF(ActividadesCom[[#This Row],[PROMEDIO]]&gt;=4,"EXCELENTE",IF(ActividadesCom[[#This Row],[PROMEDIO]]&gt;=3,"NOTABLE",IF(ActividadesCom[[#This Row],[PROMEDIO]]&gt;=2,"BUENO",IF(ActividadesCom[[#This Row],[PROMEDIO]]=1,"SUFICIENTE","")))))</f>
        <v>BUENO</v>
      </c>
      <c r="H1551" s="5">
        <f>MAX(ActividadesCom[[#This Row],[PERÍODO 1]],ActividadesCom[[#This Row],[PERÍODO 2]],ActividadesCom[[#This Row],[PERÍODO 3]],ActividadesCom[[#This Row],[PERÍODO 4]],ActividadesCom[[#This Row],[PERÍODO 5]])</f>
        <v>20171</v>
      </c>
      <c r="I1551" s="6" t="s">
        <v>237</v>
      </c>
      <c r="J1551" s="5">
        <v>20163</v>
      </c>
      <c r="K1551" s="5" t="s">
        <v>4009</v>
      </c>
      <c r="L1551" s="5">
        <f>IF(ActividadesCom[[#This Row],[NIVEL 1]]&lt;&gt;0,VLOOKUP(ActividadesCom[[#This Row],[NIVEL 1]],Catálogo!A:B,2,FALSE),"")</f>
        <v>2</v>
      </c>
      <c r="M1551" s="5">
        <v>2</v>
      </c>
      <c r="N1551" s="6" t="s">
        <v>519</v>
      </c>
      <c r="O1551" s="5">
        <v>20163</v>
      </c>
      <c r="P1551" s="5" t="s">
        <v>4009</v>
      </c>
      <c r="Q1551" s="5">
        <f>IF(ActividadesCom[[#This Row],[NIVEL 2]]&lt;&gt;0,VLOOKUP(ActividadesCom[[#This Row],[NIVEL 2]],Catálogo!A:B,2,FALSE),"")</f>
        <v>2</v>
      </c>
      <c r="R1551" s="11">
        <v>1</v>
      </c>
      <c r="S1551" s="12" t="s">
        <v>518</v>
      </c>
      <c r="T1551" s="11">
        <v>20171</v>
      </c>
      <c r="U1551" s="11" t="s">
        <v>4008</v>
      </c>
      <c r="V1551" s="5">
        <f>IF(ActividadesCom[[#This Row],[NIVEL 3]]&lt;&gt;0,VLOOKUP(ActividadesCom[[#This Row],[NIVEL 3]],Catálogo!A:B,2,FALSE),"")</f>
        <v>3</v>
      </c>
      <c r="W1551" s="11">
        <v>1</v>
      </c>
      <c r="X1551" s="6" t="s">
        <v>42</v>
      </c>
      <c r="Y1551" s="5">
        <v>20171</v>
      </c>
      <c r="Z1551" s="5" t="s">
        <v>4009</v>
      </c>
      <c r="AA1551" s="5">
        <f>IF(ActividadesCom[[#This Row],[NIVEL 4]]&lt;&gt;0,VLOOKUP(ActividadesCom[[#This Row],[NIVEL 4]],Catálogo!A:B,2,FALSE),"")</f>
        <v>2</v>
      </c>
      <c r="AB1551" s="5">
        <v>1</v>
      </c>
      <c r="AC1551" s="6" t="s">
        <v>112</v>
      </c>
      <c r="AD1551" s="5">
        <v>20163</v>
      </c>
      <c r="AE1551" s="5" t="s">
        <v>4009</v>
      </c>
      <c r="AF1551" s="5">
        <f>IF(ActividadesCom[[#This Row],[NIVEL 5]]&lt;&gt;0,VLOOKUP(ActividadesCom[[#This Row],[NIVEL 5]],Catálogo!A:B,2,FALSE),"")</f>
        <v>2</v>
      </c>
      <c r="AG1551" s="5">
        <v>1</v>
      </c>
    </row>
    <row r="1552" spans="1:34" ht="30" hidden="1" customHeight="1" x14ac:dyDescent="0.25">
      <c r="A1552" s="7">
        <v>16470365</v>
      </c>
      <c r="B1552" s="6" t="str">
        <f>VLOOKUP(ActividadesCom[[#This Row],[NO. DE CONTROL]],'LISTADO ESTUDIANTES'!A:C,2,FALSE)</f>
        <v>GARCIA RAMOS ROSA SAMANTHA</v>
      </c>
      <c r="C1552" s="6" t="str">
        <f>VLOOKUP(ActividadesCom[[#This Row],[NO. DE CONTROL]],'LISTADO ESTUDIANTES'!A:C,3,FALSE)</f>
        <v>INGENIERIA INDUSTRIAL</v>
      </c>
      <c r="D1552" s="5" t="str">
        <f>VLOOKUP(ActividadesCom[[#This Row],[NO. DE CONTROL]],'LISTADO ESTUDIANTES'!A:D,4,FALSE)</f>
        <v>BAJA</v>
      </c>
      <c r="E1552" s="5">
        <f>SUM(ActividadesCom[[#This Row],[CRÉD. 1]],ActividadesCom[[#This Row],[CRÉD. 2]],ActividadesCom[[#This Row],[CRÉD. 3]],ActividadesCom[[#This Row],[CRÉD. 4]],ActividadesCom[[#This Row],[CRÉD. 5]])</f>
        <v>1</v>
      </c>
      <c r="F1552" s="17">
        <f>IF(ActividadesCom[[#This Row],[ÚLTIMO SEMESTRE CON CRÉDITOS]]&gt;0,ROUND(AVERAGE(ActividadesCom[[#This Row],[VALOR NIVEL 5]],ActividadesCom[[#This Row],[VALOR NIVEL 4]],ActividadesCom[[#This Row],[VALOR NIVEL 3]],ActividadesCom[[#This Row],[VALOR NIVEL 2]],ActividadesCom[[#This Row],[VALOR NIVEL 1]]),0),"")</f>
        <v>2</v>
      </c>
      <c r="G1552" s="5" t="str">
        <f>IF(ActividadesCom[[#This Row],[PROMEDIO]]="","",IF(ActividadesCom[[#This Row],[PROMEDIO]]&gt;=4,"EXCELENTE",IF(ActividadesCom[[#This Row],[PROMEDIO]]&gt;=3,"NOTABLE",IF(ActividadesCom[[#This Row],[PROMEDIO]]&gt;=2,"BUENO",IF(ActividadesCom[[#This Row],[PROMEDIO]]=1,"SUFICIENTE","")))))</f>
        <v>BUENO</v>
      </c>
      <c r="H1552" s="5">
        <f>MAX(ActividadesCom[[#This Row],[PERÍODO 1]],ActividadesCom[[#This Row],[PERÍODO 2]],ActividadesCom[[#This Row],[PERÍODO 3]],ActividadesCom[[#This Row],[PERÍODO 4]],ActividadesCom[[#This Row],[PERÍODO 5]])</f>
        <v>20163</v>
      </c>
      <c r="I1552" s="6"/>
      <c r="J1552" s="5"/>
      <c r="K1552" s="5"/>
      <c r="L1552" s="5" t="str">
        <f>IF(ActividadesCom[[#This Row],[NIVEL 1]]&lt;&gt;0,VLOOKUP(ActividadesCom[[#This Row],[NIVEL 1]],Catálogo!A:B,2,FALSE),"")</f>
        <v/>
      </c>
      <c r="M1552" s="5"/>
      <c r="N1552" s="6"/>
      <c r="O1552" s="5"/>
      <c r="P1552" s="5"/>
      <c r="Q1552" s="5" t="str">
        <f>IF(ActividadesCom[[#This Row],[NIVEL 2]]&lt;&gt;0,VLOOKUP(ActividadesCom[[#This Row],[NIVEL 2]],Catálogo!A:B,2,FALSE),"")</f>
        <v/>
      </c>
      <c r="R1552" s="11"/>
      <c r="S1552" s="12"/>
      <c r="T1552" s="11"/>
      <c r="U1552" s="11"/>
      <c r="V1552" s="5" t="str">
        <f>IF(ActividadesCom[[#This Row],[NIVEL 3]]&lt;&gt;0,VLOOKUP(ActividadesCom[[#This Row],[NIVEL 3]],Catálogo!A:B,2,FALSE),"")</f>
        <v/>
      </c>
      <c r="W1552" s="11"/>
      <c r="X1552" s="6"/>
      <c r="Y1552" s="5"/>
      <c r="Z1552" s="5"/>
      <c r="AA1552" s="5" t="str">
        <f>IF(ActividadesCom[[#This Row],[NIVEL 4]]&lt;&gt;0,VLOOKUP(ActividadesCom[[#This Row],[NIVEL 4]],Catálogo!A:B,2,FALSE),"")</f>
        <v/>
      </c>
      <c r="AB1552" s="5"/>
      <c r="AC1552" s="6" t="s">
        <v>242</v>
      </c>
      <c r="AD1552" s="5">
        <v>20163</v>
      </c>
      <c r="AE1552" s="5" t="s">
        <v>4009</v>
      </c>
      <c r="AF1552" s="5">
        <f>IF(ActividadesCom[[#This Row],[NIVEL 5]]&lt;&gt;0,VLOOKUP(ActividadesCom[[#This Row],[NIVEL 5]],Catálogo!A:B,2,FALSE),"")</f>
        <v>2</v>
      </c>
      <c r="AG1552" s="5">
        <v>1</v>
      </c>
      <c r="AH1552" s="2"/>
    </row>
    <row r="1553" spans="1:34" s="21" customFormat="1" ht="30" hidden="1" customHeight="1" x14ac:dyDescent="0.25">
      <c r="A1553" s="7">
        <v>16470366</v>
      </c>
      <c r="B1553" s="6" t="str">
        <f>VLOOKUP(ActividadesCom[[#This Row],[NO. DE CONTROL]],'LISTADO ESTUDIANTES'!A:C,2,FALSE)</f>
        <v>CARRILLO HERNANDEZ ZHENIA GABRIELA</v>
      </c>
      <c r="C1553" s="6" t="str">
        <f>VLOOKUP(ActividadesCom[[#This Row],[NO. DE CONTROL]],'LISTADO ESTUDIANTES'!A:C,3,FALSE)</f>
        <v>INGENIERIA INDUSTRIAL</v>
      </c>
      <c r="D1553" s="5" t="str">
        <f>VLOOKUP(ActividadesCom[[#This Row],[NO. DE CONTROL]],'LISTADO ESTUDIANTES'!A:D,4,FALSE)</f>
        <v>BAJA</v>
      </c>
      <c r="E1553" s="5">
        <f>SUM(ActividadesCom[[#This Row],[CRÉD. 1]],ActividadesCom[[#This Row],[CRÉD. 2]],ActividadesCom[[#This Row],[CRÉD. 3]],ActividadesCom[[#This Row],[CRÉD. 4]],ActividadesCom[[#This Row],[CRÉD. 5]])</f>
        <v>6</v>
      </c>
      <c r="F1553" s="5">
        <f>IF(ActividadesCom[[#This Row],[ÚLTIMO SEMESTRE CON CRÉDITOS]]&gt;0,ROUND(AVERAGE(ActividadesCom[[#This Row],[VALOR NIVEL 5]],ActividadesCom[[#This Row],[VALOR NIVEL 4]],ActividadesCom[[#This Row],[VALOR NIVEL 3]],ActividadesCom[[#This Row],[VALOR NIVEL 2]],ActividadesCom[[#This Row],[VALOR NIVEL 1]]),0),"")</f>
        <v>2</v>
      </c>
      <c r="G1553" s="5" t="str">
        <f>IF(ActividadesCom[[#This Row],[PROMEDIO]]="","",IF(ActividadesCom[[#This Row],[PROMEDIO]]&gt;=4,"EXCELENTE",IF(ActividadesCom[[#This Row],[PROMEDIO]]&gt;=3,"NOTABLE",IF(ActividadesCom[[#This Row],[PROMEDIO]]&gt;=2,"BUENO",IF(ActividadesCom[[#This Row],[PROMEDIO]]=1,"SUFICIENTE","")))))</f>
        <v>BUENO</v>
      </c>
      <c r="H1553" s="5">
        <f>MAX(ActividadesCom[[#This Row],[PERÍODO 1]],ActividadesCom[[#This Row],[PERÍODO 2]],ActividadesCom[[#This Row],[PERÍODO 3]],ActividadesCom[[#This Row],[PERÍODO 4]],ActividadesCom[[#This Row],[PERÍODO 5]])</f>
        <v>20181</v>
      </c>
      <c r="I1553" s="6" t="s">
        <v>237</v>
      </c>
      <c r="J1553" s="5">
        <v>20163</v>
      </c>
      <c r="K1553" s="5" t="s">
        <v>4009</v>
      </c>
      <c r="L1553" s="5">
        <f>IF(ActividadesCom[[#This Row],[NIVEL 1]]&lt;&gt;0,VLOOKUP(ActividadesCom[[#This Row],[NIVEL 1]],Catálogo!A:B,2,FALSE),"")</f>
        <v>2</v>
      </c>
      <c r="M1553" s="5">
        <v>2</v>
      </c>
      <c r="N1553" s="6" t="s">
        <v>519</v>
      </c>
      <c r="O1553" s="5">
        <v>20163</v>
      </c>
      <c r="P1553" s="5" t="s">
        <v>4009</v>
      </c>
      <c r="Q1553" s="5">
        <f>IF(ActividadesCom[[#This Row],[NIVEL 2]]&lt;&gt;0,VLOOKUP(ActividadesCom[[#This Row],[NIVEL 2]],Catálogo!A:B,2,FALSE),"")</f>
        <v>2</v>
      </c>
      <c r="R1553" s="5">
        <v>1</v>
      </c>
      <c r="S1553" s="6" t="s">
        <v>518</v>
      </c>
      <c r="T1553" s="5">
        <v>20171</v>
      </c>
      <c r="U1553" s="5" t="s">
        <v>4008</v>
      </c>
      <c r="V1553" s="5">
        <f>IF(ActividadesCom[[#This Row],[NIVEL 3]]&lt;&gt;0,VLOOKUP(ActividadesCom[[#This Row],[NIVEL 3]],Catálogo!A:B,2,FALSE),"")</f>
        <v>3</v>
      </c>
      <c r="W1553" s="5">
        <v>1</v>
      </c>
      <c r="X1553" s="6" t="s">
        <v>574</v>
      </c>
      <c r="Y1553" s="5">
        <v>20181</v>
      </c>
      <c r="Z1553" s="5" t="s">
        <v>4008</v>
      </c>
      <c r="AA1553" s="5">
        <f>IF(ActividadesCom[[#This Row],[NIVEL 4]]&lt;&gt;0,VLOOKUP(ActividadesCom[[#This Row],[NIVEL 4]],Catálogo!A:B,2,FALSE),"")</f>
        <v>3</v>
      </c>
      <c r="AB1553" s="5">
        <v>1</v>
      </c>
      <c r="AC1553" s="6" t="s">
        <v>112</v>
      </c>
      <c r="AD1553" s="5">
        <v>20163</v>
      </c>
      <c r="AE1553" s="5" t="s">
        <v>4009</v>
      </c>
      <c r="AF1553" s="5">
        <f>IF(ActividadesCom[[#This Row],[NIVEL 5]]&lt;&gt;0,VLOOKUP(ActividadesCom[[#This Row],[NIVEL 5]],Catálogo!A:B,2,FALSE),"")</f>
        <v>2</v>
      </c>
      <c r="AG1553" s="5">
        <v>1</v>
      </c>
    </row>
    <row r="1554" spans="1:34" s="21" customFormat="1" ht="30" hidden="1" customHeight="1" x14ac:dyDescent="0.25">
      <c r="A1554" s="7">
        <v>16470367</v>
      </c>
      <c r="B1554" s="6" t="str">
        <f>VLOOKUP(ActividadesCom[[#This Row],[NO. DE CONTROL]],'LISTADO ESTUDIANTES'!A:C,2,FALSE)</f>
        <v>DE LA CRUZ ESTRELLA FERNANDO IVAN</v>
      </c>
      <c r="C1554" s="6" t="str">
        <f>VLOOKUP(ActividadesCom[[#This Row],[NO. DE CONTROL]],'LISTADO ESTUDIANTES'!A:C,3,FALSE)</f>
        <v>INGENIERIA INDUSTRIAL</v>
      </c>
      <c r="D1554" s="5" t="str">
        <f>VLOOKUP(ActividadesCom[[#This Row],[NO. DE CONTROL]],'LISTADO ESTUDIANTES'!A:D,4,FALSE)</f>
        <v>BAJA</v>
      </c>
      <c r="E1554" s="5">
        <f>SUM(ActividadesCom[[#This Row],[CRÉD. 1]],ActividadesCom[[#This Row],[CRÉD. 2]],ActividadesCom[[#This Row],[CRÉD. 3]],ActividadesCom[[#This Row],[CRÉD. 4]],ActividadesCom[[#This Row],[CRÉD. 5]])</f>
        <v>4</v>
      </c>
      <c r="F1554" s="17">
        <f>IF(ActividadesCom[[#This Row],[ÚLTIMO SEMESTRE CON CRÉDITOS]]&gt;0,ROUND(AVERAGE(ActividadesCom[[#This Row],[VALOR NIVEL 5]],ActividadesCom[[#This Row],[VALOR NIVEL 4]],ActividadesCom[[#This Row],[VALOR NIVEL 3]],ActividadesCom[[#This Row],[VALOR NIVEL 2]],ActividadesCom[[#This Row],[VALOR NIVEL 1]]),0),"")</f>
        <v>3</v>
      </c>
      <c r="G1554" s="5" t="str">
        <f>IF(ActividadesCom[[#This Row],[PROMEDIO]]="","",IF(ActividadesCom[[#This Row],[PROMEDIO]]&gt;=4,"EXCELENTE",IF(ActividadesCom[[#This Row],[PROMEDIO]]&gt;=3,"NOTABLE",IF(ActividadesCom[[#This Row],[PROMEDIO]]&gt;=2,"BUENO",IF(ActividadesCom[[#This Row],[PROMEDIO]]=1,"SUFICIENTE","")))))</f>
        <v>NOTABLE</v>
      </c>
      <c r="H1554" s="5">
        <f>MAX(ActividadesCom[[#This Row],[PERÍODO 1]],ActividadesCom[[#This Row],[PERÍODO 2]],ActividadesCom[[#This Row],[PERÍODO 3]],ActividadesCom[[#This Row],[PERÍODO 4]],ActividadesCom[[#This Row],[PERÍODO 5]])</f>
        <v>20181</v>
      </c>
      <c r="I1554" s="6" t="s">
        <v>574</v>
      </c>
      <c r="J1554" s="5">
        <v>20181</v>
      </c>
      <c r="K1554" s="5" t="s">
        <v>4009</v>
      </c>
      <c r="L1554" s="5">
        <f>IF(ActividadesCom[[#This Row],[NIVEL 1]]&lt;&gt;0,VLOOKUP(ActividadesCom[[#This Row],[NIVEL 1]],Catálogo!A:B,2,FALSE),"")</f>
        <v>2</v>
      </c>
      <c r="M1554" s="5">
        <v>1</v>
      </c>
      <c r="N1554" s="6" t="s">
        <v>237</v>
      </c>
      <c r="O1554" s="5">
        <v>20163</v>
      </c>
      <c r="P1554" s="5" t="s">
        <v>4009</v>
      </c>
      <c r="Q1554" s="5">
        <f>IF(ActividadesCom[[#This Row],[NIVEL 2]]&lt;&gt;0,VLOOKUP(ActividadesCom[[#This Row],[NIVEL 2]],Catálogo!A:B,2,FALSE),"")</f>
        <v>2</v>
      </c>
      <c r="R1554" s="11">
        <v>1</v>
      </c>
      <c r="S1554" s="12"/>
      <c r="T1554" s="11"/>
      <c r="U1554" s="11"/>
      <c r="V1554" s="5" t="str">
        <f>IF(ActividadesCom[[#This Row],[NIVEL 3]]&lt;&gt;0,VLOOKUP(ActividadesCom[[#This Row],[NIVEL 3]],Catálogo!A:B,2,FALSE),"")</f>
        <v/>
      </c>
      <c r="W1554" s="11"/>
      <c r="X1554" s="6" t="s">
        <v>25</v>
      </c>
      <c r="Y1554" s="5">
        <v>20181</v>
      </c>
      <c r="Z1554" s="5" t="s">
        <v>4007</v>
      </c>
      <c r="AA1554" s="5">
        <f>IF(ActividadesCom[[#This Row],[NIVEL 4]]&lt;&gt;0,VLOOKUP(ActividadesCom[[#This Row],[NIVEL 4]],Catálogo!A:B,2,FALSE),"")</f>
        <v>4</v>
      </c>
      <c r="AB1554" s="5">
        <v>1</v>
      </c>
      <c r="AC1554" s="6" t="s">
        <v>31</v>
      </c>
      <c r="AD1554" s="5">
        <v>20171</v>
      </c>
      <c r="AE1554" s="5" t="s">
        <v>4007</v>
      </c>
      <c r="AF1554" s="5">
        <f>IF(ActividadesCom[[#This Row],[NIVEL 5]]&lt;&gt;0,VLOOKUP(ActividadesCom[[#This Row],[NIVEL 5]],Catálogo!A:B,2,FALSE),"")</f>
        <v>4</v>
      </c>
      <c r="AG1554" s="5">
        <v>1</v>
      </c>
    </row>
    <row r="1555" spans="1:34" ht="30" hidden="1" customHeight="1" x14ac:dyDescent="0.25">
      <c r="A1555" s="7">
        <v>16470368</v>
      </c>
      <c r="B1555" s="6" t="str">
        <f>VLOOKUP(ActividadesCom[[#This Row],[NO. DE CONTROL]],'LISTADO ESTUDIANTES'!A:C,2,FALSE)</f>
        <v>OLIVERA DIAZ YAHAIRA</v>
      </c>
      <c r="C1555" s="6" t="str">
        <f>VLOOKUP(ActividadesCom[[#This Row],[NO. DE CONTROL]],'LISTADO ESTUDIANTES'!A:C,3,FALSE)</f>
        <v>INGENIERIA INDUSTRIAL</v>
      </c>
      <c r="D1555" s="5" t="str">
        <f>VLOOKUP(ActividadesCom[[#This Row],[NO. DE CONTROL]],'LISTADO ESTUDIANTES'!A:D,4,FALSE)</f>
        <v>BAJA</v>
      </c>
      <c r="E1555" s="5">
        <f>SUM(ActividadesCom[[#This Row],[CRÉD. 1]],ActividadesCom[[#This Row],[CRÉD. 2]],ActividadesCom[[#This Row],[CRÉD. 3]],ActividadesCom[[#This Row],[CRÉD. 4]],ActividadesCom[[#This Row],[CRÉD. 5]])</f>
        <v>6</v>
      </c>
      <c r="F1555" s="5">
        <f>IF(ActividadesCom[[#This Row],[ÚLTIMO SEMESTRE CON CRÉDITOS]]&gt;0,ROUND(AVERAGE(ActividadesCom[[#This Row],[VALOR NIVEL 5]],ActividadesCom[[#This Row],[VALOR NIVEL 4]],ActividadesCom[[#This Row],[VALOR NIVEL 3]],ActividadesCom[[#This Row],[VALOR NIVEL 2]],ActividadesCom[[#This Row],[VALOR NIVEL 1]]),0),"")</f>
        <v>2</v>
      </c>
      <c r="G1555" s="5" t="str">
        <f>IF(ActividadesCom[[#This Row],[PROMEDIO]]="","",IF(ActividadesCom[[#This Row],[PROMEDIO]]&gt;=4,"EXCELENTE",IF(ActividadesCom[[#This Row],[PROMEDIO]]&gt;=3,"NOTABLE",IF(ActividadesCom[[#This Row],[PROMEDIO]]&gt;=2,"BUENO",IF(ActividadesCom[[#This Row],[PROMEDIO]]=1,"SUFICIENTE","")))))</f>
        <v>BUENO</v>
      </c>
      <c r="H1555" s="5">
        <f>MAX(ActividadesCom[[#This Row],[PERÍODO 1]],ActividadesCom[[#This Row],[PERÍODO 2]],ActividadesCom[[#This Row],[PERÍODO 3]],ActividadesCom[[#This Row],[PERÍODO 4]],ActividadesCom[[#This Row],[PERÍODO 5]])</f>
        <v>20171</v>
      </c>
      <c r="I1555" s="6" t="s">
        <v>519</v>
      </c>
      <c r="J1555" s="5">
        <v>20163</v>
      </c>
      <c r="K1555" s="5" t="s">
        <v>4009</v>
      </c>
      <c r="L1555" s="5">
        <f>IF(ActividadesCom[[#This Row],[NIVEL 1]]&lt;&gt;0,VLOOKUP(ActividadesCom[[#This Row],[NIVEL 1]],Catálogo!A:B,2,FALSE),"")</f>
        <v>2</v>
      </c>
      <c r="M1555" s="5">
        <v>1</v>
      </c>
      <c r="N1555" s="6" t="s">
        <v>518</v>
      </c>
      <c r="O1555" s="5">
        <v>20171</v>
      </c>
      <c r="P1555" s="5" t="s">
        <v>4009</v>
      </c>
      <c r="Q1555" s="5">
        <f>IF(ActividadesCom[[#This Row],[NIVEL 2]]&lt;&gt;0,VLOOKUP(ActividadesCom[[#This Row],[NIVEL 2]],Catálogo!A:B,2,FALSE),"")</f>
        <v>2</v>
      </c>
      <c r="R1555" s="11">
        <v>1</v>
      </c>
      <c r="S1555" s="12" t="s">
        <v>528</v>
      </c>
      <c r="T1555" s="11">
        <v>20163</v>
      </c>
      <c r="U1555" s="11" t="s">
        <v>4008</v>
      </c>
      <c r="V1555" s="5">
        <f>IF(ActividadesCom[[#This Row],[NIVEL 3]]&lt;&gt;0,VLOOKUP(ActividadesCom[[#This Row],[NIVEL 3]],Catálogo!A:B,2,FALSE),"")</f>
        <v>3</v>
      </c>
      <c r="W1555" s="11">
        <v>2</v>
      </c>
      <c r="X1555" s="6" t="s">
        <v>403</v>
      </c>
      <c r="Y1555" s="5">
        <v>20171</v>
      </c>
      <c r="Z1555" s="5" t="s">
        <v>4008</v>
      </c>
      <c r="AA1555" s="5">
        <f>IF(ActividadesCom[[#This Row],[NIVEL 4]]&lt;&gt;0,VLOOKUP(ActividadesCom[[#This Row],[NIVEL 4]],Catálogo!A:B,2,FALSE),"")</f>
        <v>3</v>
      </c>
      <c r="AB1555" s="5">
        <v>1</v>
      </c>
      <c r="AC1555" s="6" t="s">
        <v>81</v>
      </c>
      <c r="AD1555" s="5">
        <v>20163</v>
      </c>
      <c r="AE1555" s="5" t="s">
        <v>4009</v>
      </c>
      <c r="AF1555" s="5">
        <f>IF(ActividadesCom[[#This Row],[NIVEL 5]]&lt;&gt;0,VLOOKUP(ActividadesCom[[#This Row],[NIVEL 5]],Catálogo!A:B,2,FALSE),"")</f>
        <v>2</v>
      </c>
      <c r="AG1555" s="5">
        <v>1</v>
      </c>
      <c r="AH1555" s="2"/>
    </row>
    <row r="1556" spans="1:34" s="21" customFormat="1" ht="30" hidden="1" customHeight="1" x14ac:dyDescent="0.25">
      <c r="A1556" s="7">
        <v>16470369</v>
      </c>
      <c r="B1556" s="6" t="str">
        <f>VLOOKUP(ActividadesCom[[#This Row],[NO. DE CONTROL]],'LISTADO ESTUDIANTES'!A:C,2,FALSE)</f>
        <v>AKE CHAN JORGE MARTIN</v>
      </c>
      <c r="C1556" s="6" t="str">
        <f>VLOOKUP(ActividadesCom[[#This Row],[NO. DE CONTROL]],'LISTADO ESTUDIANTES'!A:C,3,FALSE)</f>
        <v>INGENIERIA MECANICA</v>
      </c>
      <c r="D1556" s="5" t="str">
        <f>VLOOKUP(ActividadesCom[[#This Row],[NO. DE CONTROL]],'LISTADO ESTUDIANTES'!A:D,4,FALSE)</f>
        <v>BAJA</v>
      </c>
      <c r="E1556" s="5">
        <f>SUM(ActividadesCom[[#This Row],[CRÉD. 1]],ActividadesCom[[#This Row],[CRÉD. 2]],ActividadesCom[[#This Row],[CRÉD. 3]],ActividadesCom[[#This Row],[CRÉD. 4]],ActividadesCom[[#This Row],[CRÉD. 5]])</f>
        <v>5</v>
      </c>
      <c r="F1556" s="17">
        <f>IF(ActividadesCom[[#This Row],[ÚLTIMO SEMESTRE CON CRÉDITOS]]&gt;0,ROUND(AVERAGE(ActividadesCom[[#This Row],[VALOR NIVEL 5]],ActividadesCom[[#This Row],[VALOR NIVEL 4]],ActividadesCom[[#This Row],[VALOR NIVEL 3]],ActividadesCom[[#This Row],[VALOR NIVEL 2]],ActividadesCom[[#This Row],[VALOR NIVEL 1]]),0),"")</f>
        <v>3</v>
      </c>
      <c r="G1556" s="5" t="str">
        <f>IF(ActividadesCom[[#This Row],[PROMEDIO]]="","",IF(ActividadesCom[[#This Row],[PROMEDIO]]&gt;=4,"EXCELENTE",IF(ActividadesCom[[#This Row],[PROMEDIO]]&gt;=3,"NOTABLE",IF(ActividadesCom[[#This Row],[PROMEDIO]]&gt;=2,"BUENO",IF(ActividadesCom[[#This Row],[PROMEDIO]]=1,"SUFICIENTE","")))))</f>
        <v>NOTABLE</v>
      </c>
      <c r="H1556" s="5">
        <f>MAX(ActividadesCom[[#This Row],[PERÍODO 1]],ActividadesCom[[#This Row],[PERÍODO 2]],ActividadesCom[[#This Row],[PERÍODO 3]],ActividadesCom[[#This Row],[PERÍODO 4]],ActividadesCom[[#This Row],[PERÍODO 5]])</f>
        <v>20221</v>
      </c>
      <c r="I1556" s="6" t="s">
        <v>4869</v>
      </c>
      <c r="J1556" s="5">
        <v>20221</v>
      </c>
      <c r="K1556" s="5" t="s">
        <v>4870</v>
      </c>
      <c r="L1556" s="5">
        <f>IF(ActividadesCom[[#This Row],[NIVEL 1]]&lt;&gt;0,VLOOKUP(ActividadesCom[[#This Row],[NIVEL 1]],Catálogo!A:B,2,FALSE),"")</f>
        <v>2</v>
      </c>
      <c r="M1556" s="5">
        <v>1</v>
      </c>
      <c r="N1556" s="6" t="s">
        <v>5638</v>
      </c>
      <c r="O1556" s="5">
        <v>20221</v>
      </c>
      <c r="P1556" s="5" t="s">
        <v>4020</v>
      </c>
      <c r="Q1556" s="5">
        <f>IF(ActividadesCom[[#This Row],[NIVEL 2]]&lt;&gt;0,VLOOKUP(ActividadesCom[[#This Row],[NIVEL 2]],Catálogo!A:B,2,FALSE),"")</f>
        <v>3</v>
      </c>
      <c r="R1556" s="11">
        <v>1</v>
      </c>
      <c r="S1556" s="12" t="s">
        <v>2286</v>
      </c>
      <c r="T1556" s="11">
        <v>20201</v>
      </c>
      <c r="U1556" s="5" t="s">
        <v>4008</v>
      </c>
      <c r="V1556" s="5">
        <f>IF(ActividadesCom[[#This Row],[NIVEL 3]]&lt;&gt;0,VLOOKUP(ActividadesCom[[#This Row],[NIVEL 3]],Catálogo!A:B,2,FALSE),"")</f>
        <v>3</v>
      </c>
      <c r="W1556" s="11">
        <v>1</v>
      </c>
      <c r="X1556" s="6" t="s">
        <v>11</v>
      </c>
      <c r="Y1556" s="5">
        <v>20193</v>
      </c>
      <c r="Z1556" s="5" t="s">
        <v>4008</v>
      </c>
      <c r="AA1556" s="5">
        <f>IF(ActividadesCom[[#This Row],[NIVEL 4]]&lt;&gt;0,VLOOKUP(ActividadesCom[[#This Row],[NIVEL 4]],Catálogo!A:B,2,FALSE),"")</f>
        <v>3</v>
      </c>
      <c r="AB1556" s="5">
        <v>1</v>
      </c>
      <c r="AC1556" s="6" t="s">
        <v>116</v>
      </c>
      <c r="AD1556" s="5">
        <v>20163</v>
      </c>
      <c r="AE1556" s="5" t="s">
        <v>4009</v>
      </c>
      <c r="AF1556" s="5">
        <f>IF(ActividadesCom[[#This Row],[NIVEL 5]]&lt;&gt;0,VLOOKUP(ActividadesCom[[#This Row],[NIVEL 5]],Catálogo!A:B,2,FALSE),"")</f>
        <v>2</v>
      </c>
      <c r="AG1556" s="5">
        <v>1</v>
      </c>
    </row>
    <row r="1557" spans="1:34" ht="30" hidden="1" customHeight="1" x14ac:dyDescent="0.25">
      <c r="A1557" s="7">
        <v>16470370</v>
      </c>
      <c r="B1557" s="6" t="str">
        <f>VLOOKUP(ActividadesCom[[#This Row],[NO. DE CONTROL]],'LISTADO ESTUDIANTES'!A:C,2,FALSE)</f>
        <v>LOPEZ VALENCIA NEYLI DENISSE</v>
      </c>
      <c r="C1557" s="6" t="str">
        <f>VLOOKUP(ActividadesCom[[#This Row],[NO. DE CONTROL]],'LISTADO ESTUDIANTES'!A:C,3,FALSE)</f>
        <v>INGENIERIA INDUSTRIAL</v>
      </c>
      <c r="D1557" s="5" t="str">
        <f>VLOOKUP(ActividadesCom[[#This Row],[NO. DE CONTROL]],'LISTADO ESTUDIANTES'!A:D,4,FALSE)</f>
        <v>BAJA</v>
      </c>
      <c r="E1557" s="5">
        <f>SUM(ActividadesCom[[#This Row],[CRÉD. 1]],ActividadesCom[[#This Row],[CRÉD. 2]],ActividadesCom[[#This Row],[CRÉD. 3]],ActividadesCom[[#This Row],[CRÉD. 4]],ActividadesCom[[#This Row],[CRÉD. 5]])</f>
        <v>5</v>
      </c>
      <c r="F1557" s="5">
        <f>IF(ActividadesCom[[#This Row],[ÚLTIMO SEMESTRE CON CRÉDITOS]]&gt;0,ROUND(AVERAGE(ActividadesCom[[#This Row],[VALOR NIVEL 5]],ActividadesCom[[#This Row],[VALOR NIVEL 4]],ActividadesCom[[#This Row],[VALOR NIVEL 3]],ActividadesCom[[#This Row],[VALOR NIVEL 2]],ActividadesCom[[#This Row],[VALOR NIVEL 1]]),0),"")</f>
        <v>2</v>
      </c>
      <c r="G1557" s="5" t="str">
        <f>IF(ActividadesCom[[#This Row],[PROMEDIO]]="","",IF(ActividadesCom[[#This Row],[PROMEDIO]]&gt;=4,"EXCELENTE",IF(ActividadesCom[[#This Row],[PROMEDIO]]&gt;=3,"NOTABLE",IF(ActividadesCom[[#This Row],[PROMEDIO]]&gt;=2,"BUENO",IF(ActividadesCom[[#This Row],[PROMEDIO]]=1,"SUFICIENTE","")))))</f>
        <v>BUENO</v>
      </c>
      <c r="H1557" s="5">
        <f>MAX(ActividadesCom[[#This Row],[PERÍODO 1]],ActividadesCom[[#This Row],[PERÍODO 2]],ActividadesCom[[#This Row],[PERÍODO 3]],ActividadesCom[[#This Row],[PERÍODO 4]],ActividadesCom[[#This Row],[PERÍODO 5]])</f>
        <v>20181</v>
      </c>
      <c r="I1557" s="6" t="s">
        <v>519</v>
      </c>
      <c r="J1557" s="5">
        <v>20163</v>
      </c>
      <c r="K1557" s="5" t="s">
        <v>4009</v>
      </c>
      <c r="L1557" s="5">
        <f>IF(ActividadesCom[[#This Row],[NIVEL 1]]&lt;&gt;0,VLOOKUP(ActividadesCom[[#This Row],[NIVEL 1]],Catálogo!A:B,2,FALSE),"")</f>
        <v>2</v>
      </c>
      <c r="M1557" s="5">
        <v>1</v>
      </c>
      <c r="N1557" s="6" t="s">
        <v>518</v>
      </c>
      <c r="O1557" s="5">
        <v>20171</v>
      </c>
      <c r="P1557" s="5" t="s">
        <v>4009</v>
      </c>
      <c r="Q1557" s="5">
        <f>IF(ActividadesCom[[#This Row],[NIVEL 2]]&lt;&gt;0,VLOOKUP(ActividadesCom[[#This Row],[NIVEL 2]],Catálogo!A:B,2,FALSE),"")</f>
        <v>2</v>
      </c>
      <c r="R1557" s="11">
        <v>1</v>
      </c>
      <c r="S1557" s="12" t="s">
        <v>574</v>
      </c>
      <c r="T1557" s="11">
        <v>20181</v>
      </c>
      <c r="U1557" s="11" t="s">
        <v>4008</v>
      </c>
      <c r="V1557" s="5">
        <f>IF(ActividadesCom[[#This Row],[NIVEL 3]]&lt;&gt;0,VLOOKUP(ActividadesCom[[#This Row],[NIVEL 3]],Catálogo!A:B,2,FALSE),"")</f>
        <v>3</v>
      </c>
      <c r="W1557" s="11">
        <v>1</v>
      </c>
      <c r="X1557" s="6" t="s">
        <v>842</v>
      </c>
      <c r="Y1557" s="5">
        <v>20163</v>
      </c>
      <c r="Z1557" s="5" t="s">
        <v>4008</v>
      </c>
      <c r="AA1557" s="5">
        <f>IF(ActividadesCom[[#This Row],[NIVEL 4]]&lt;&gt;0,VLOOKUP(ActividadesCom[[#This Row],[NIVEL 4]],Catálogo!A:B,2,FALSE),"")</f>
        <v>3</v>
      </c>
      <c r="AB1557" s="5">
        <v>1</v>
      </c>
      <c r="AC1557" s="6" t="s">
        <v>5</v>
      </c>
      <c r="AD1557" s="5">
        <v>20163</v>
      </c>
      <c r="AE1557" s="5" t="s">
        <v>4009</v>
      </c>
      <c r="AF1557" s="5">
        <f>IF(ActividadesCom[[#This Row],[NIVEL 5]]&lt;&gt;0,VLOOKUP(ActividadesCom[[#This Row],[NIVEL 5]],Catálogo!A:B,2,FALSE),"")</f>
        <v>2</v>
      </c>
      <c r="AG1557" s="5">
        <v>1</v>
      </c>
      <c r="AH1557" s="2"/>
    </row>
    <row r="1558" spans="1:34" ht="30" hidden="1" customHeight="1" x14ac:dyDescent="0.25">
      <c r="A1558" s="7">
        <v>16470371</v>
      </c>
      <c r="B1558" s="6" t="str">
        <f>VLOOKUP(ActividadesCom[[#This Row],[NO. DE CONTROL]],'LISTADO ESTUDIANTES'!A:C,2,FALSE)</f>
        <v>LASNIVAR GOMEZ JOSELYNE MARIVI</v>
      </c>
      <c r="C1558" s="6" t="str">
        <f>VLOOKUP(ActividadesCom[[#This Row],[NO. DE CONTROL]],'LISTADO ESTUDIANTES'!A:C,3,FALSE)</f>
        <v>INGENIERIA INDUSTRIAL</v>
      </c>
      <c r="D1558" s="5" t="str">
        <f>VLOOKUP(ActividadesCom[[#This Row],[NO. DE CONTROL]],'LISTADO ESTUDIANTES'!A:D,4,FALSE)</f>
        <v>BAJA</v>
      </c>
      <c r="E1558" s="5">
        <f>SUM(ActividadesCom[[#This Row],[CRÉD. 1]],ActividadesCom[[#This Row],[CRÉD. 2]],ActividadesCom[[#This Row],[CRÉD. 3]],ActividadesCom[[#This Row],[CRÉD. 4]],ActividadesCom[[#This Row],[CRÉD. 5]])</f>
        <v>5</v>
      </c>
      <c r="F1558" s="5">
        <f>IF(ActividadesCom[[#This Row],[ÚLTIMO SEMESTRE CON CRÉDITOS]]&gt;0,ROUND(AVERAGE(ActividadesCom[[#This Row],[VALOR NIVEL 5]],ActividadesCom[[#This Row],[VALOR NIVEL 4]],ActividadesCom[[#This Row],[VALOR NIVEL 3]],ActividadesCom[[#This Row],[VALOR NIVEL 2]],ActividadesCom[[#This Row],[VALOR NIVEL 1]]),0),"")</f>
        <v>2</v>
      </c>
      <c r="G1558" s="5" t="str">
        <f>IF(ActividadesCom[[#This Row],[PROMEDIO]]="","",IF(ActividadesCom[[#This Row],[PROMEDIO]]&gt;=4,"EXCELENTE",IF(ActividadesCom[[#This Row],[PROMEDIO]]&gt;=3,"NOTABLE",IF(ActividadesCom[[#This Row],[PROMEDIO]]&gt;=2,"BUENO",IF(ActividadesCom[[#This Row],[PROMEDIO]]=1,"SUFICIENTE","")))))</f>
        <v>BUENO</v>
      </c>
      <c r="H1558" s="5">
        <f>MAX(ActividadesCom[[#This Row],[PERÍODO 1]],ActividadesCom[[#This Row],[PERÍODO 2]],ActividadesCom[[#This Row],[PERÍODO 3]],ActividadesCom[[#This Row],[PERÍODO 4]],ActividadesCom[[#This Row],[PERÍODO 5]])</f>
        <v>20181</v>
      </c>
      <c r="I1558" s="6" t="s">
        <v>518</v>
      </c>
      <c r="J1558" s="5">
        <v>20171</v>
      </c>
      <c r="K1558" s="5" t="s">
        <v>4009</v>
      </c>
      <c r="L1558" s="5">
        <f>IF(ActividadesCom[[#This Row],[NIVEL 1]]&lt;&gt;0,VLOOKUP(ActividadesCom[[#This Row],[NIVEL 1]],Catálogo!A:B,2,FALSE),"")</f>
        <v>2</v>
      </c>
      <c r="M1558" s="5">
        <v>1</v>
      </c>
      <c r="N1558" s="6" t="s">
        <v>519</v>
      </c>
      <c r="O1558" s="5">
        <v>20163</v>
      </c>
      <c r="P1558" s="5" t="s">
        <v>4009</v>
      </c>
      <c r="Q1558" s="5">
        <f>IF(ActividadesCom[[#This Row],[NIVEL 2]]&lt;&gt;0,VLOOKUP(ActividadesCom[[#This Row],[NIVEL 2]],Catálogo!A:B,2,FALSE),"")</f>
        <v>2</v>
      </c>
      <c r="R1558" s="11">
        <v>1</v>
      </c>
      <c r="S1558" s="12" t="s">
        <v>574</v>
      </c>
      <c r="T1558" s="11">
        <v>20181</v>
      </c>
      <c r="U1558" s="11" t="s">
        <v>4008</v>
      </c>
      <c r="V1558" s="5">
        <f>IF(ActividadesCom[[#This Row],[NIVEL 3]]&lt;&gt;0,VLOOKUP(ActividadesCom[[#This Row],[NIVEL 3]],Catálogo!A:B,2,FALSE),"")</f>
        <v>3</v>
      </c>
      <c r="W1558" s="11">
        <v>1</v>
      </c>
      <c r="X1558" s="6" t="s">
        <v>42</v>
      </c>
      <c r="Y1558" s="5">
        <v>20171</v>
      </c>
      <c r="Z1558" s="5" t="s">
        <v>4010</v>
      </c>
      <c r="AA1558" s="5">
        <f>IF(ActividadesCom[[#This Row],[NIVEL 4]]&lt;&gt;0,VLOOKUP(ActividadesCom[[#This Row],[NIVEL 4]],Catálogo!A:B,2,FALSE),"")</f>
        <v>1</v>
      </c>
      <c r="AB1558" s="5">
        <v>1</v>
      </c>
      <c r="AC1558" s="6" t="s">
        <v>112</v>
      </c>
      <c r="AD1558" s="5">
        <v>20163</v>
      </c>
      <c r="AE1558" s="5" t="s">
        <v>4009</v>
      </c>
      <c r="AF1558" s="5">
        <f>IF(ActividadesCom[[#This Row],[NIVEL 5]]&lt;&gt;0,VLOOKUP(ActividadesCom[[#This Row],[NIVEL 5]],Catálogo!A:B,2,FALSE),"")</f>
        <v>2</v>
      </c>
      <c r="AG1558" s="5">
        <v>1</v>
      </c>
      <c r="AH1558" s="2"/>
    </row>
    <row r="1559" spans="1:34" s="21" customFormat="1" ht="30" hidden="1" customHeight="1" x14ac:dyDescent="0.25">
      <c r="A1559" s="7">
        <v>16470372</v>
      </c>
      <c r="B1559" s="6" t="str">
        <f>VLOOKUP(ActividadesCom[[#This Row],[NO. DE CONTROL]],'LISTADO ESTUDIANTES'!A:C,2,FALSE)</f>
        <v>QUEVEDO QUINTANA FRANKLIN MIGUEL</v>
      </c>
      <c r="C1559" s="6" t="str">
        <f>VLOOKUP(ActividadesCom[[#This Row],[NO. DE CONTROL]],'LISTADO ESTUDIANTES'!A:C,3,FALSE)</f>
        <v>INGENIERIA INDUSTRIAL</v>
      </c>
      <c r="D1559" s="5" t="str">
        <f>VLOOKUP(ActividadesCom[[#This Row],[NO. DE CONTROL]],'LISTADO ESTUDIANTES'!A:D,4,FALSE)</f>
        <v>BAJA</v>
      </c>
      <c r="E1559" s="5">
        <f>SUM(ActividadesCom[[#This Row],[CRÉD. 1]],ActividadesCom[[#This Row],[CRÉD. 2]],ActividadesCom[[#This Row],[CRÉD. 3]],ActividadesCom[[#This Row],[CRÉD. 4]],ActividadesCom[[#This Row],[CRÉD. 5]])</f>
        <v>2</v>
      </c>
      <c r="F1559" s="17">
        <f>IF(ActividadesCom[[#This Row],[ÚLTIMO SEMESTRE CON CRÉDITOS]]&gt;0,ROUND(AVERAGE(ActividadesCom[[#This Row],[VALOR NIVEL 5]],ActividadesCom[[#This Row],[VALOR NIVEL 4]],ActividadesCom[[#This Row],[VALOR NIVEL 3]],ActividadesCom[[#This Row],[VALOR NIVEL 2]],ActividadesCom[[#This Row],[VALOR NIVEL 1]]),0),"")</f>
        <v>3</v>
      </c>
      <c r="G1559" s="5" t="str">
        <f>IF(ActividadesCom[[#This Row],[PROMEDIO]]="","",IF(ActividadesCom[[#This Row],[PROMEDIO]]&gt;=4,"EXCELENTE",IF(ActividadesCom[[#This Row],[PROMEDIO]]&gt;=3,"NOTABLE",IF(ActividadesCom[[#This Row],[PROMEDIO]]&gt;=2,"BUENO",IF(ActividadesCom[[#This Row],[PROMEDIO]]=1,"SUFICIENTE","")))))</f>
        <v>NOTABLE</v>
      </c>
      <c r="H1559" s="5">
        <f>MAX(ActividadesCom[[#This Row],[PERÍODO 1]],ActividadesCom[[#This Row],[PERÍODO 2]],ActividadesCom[[#This Row],[PERÍODO 3]],ActividadesCom[[#This Row],[PERÍODO 4]],ActividadesCom[[#This Row],[PERÍODO 5]])</f>
        <v>20171</v>
      </c>
      <c r="I1559" s="6"/>
      <c r="J1559" s="5"/>
      <c r="K1559" s="5"/>
      <c r="L1559" s="5" t="str">
        <f>IF(ActividadesCom[[#This Row],[NIVEL 1]]&lt;&gt;0,VLOOKUP(ActividadesCom[[#This Row],[NIVEL 1]],Catálogo!A:B,2,FALSE),"")</f>
        <v/>
      </c>
      <c r="M1559" s="5"/>
      <c r="N1559" s="6"/>
      <c r="O1559" s="5"/>
      <c r="P1559" s="5"/>
      <c r="Q1559" s="5" t="str">
        <f>IF(ActividadesCom[[#This Row],[NIVEL 2]]&lt;&gt;0,VLOOKUP(ActividadesCom[[#This Row],[NIVEL 2]],Catálogo!A:B,2,FALSE),"")</f>
        <v/>
      </c>
      <c r="R1559" s="11"/>
      <c r="S1559" s="12"/>
      <c r="T1559" s="11"/>
      <c r="U1559" s="11"/>
      <c r="V1559" s="5" t="str">
        <f>IF(ActividadesCom[[#This Row],[NIVEL 3]]&lt;&gt;0,VLOOKUP(ActividadesCom[[#This Row],[NIVEL 3]],Catálogo!A:B,2,FALSE),"")</f>
        <v/>
      </c>
      <c r="W1559" s="11"/>
      <c r="X1559" s="6" t="s">
        <v>42</v>
      </c>
      <c r="Y1559" s="5">
        <v>20171</v>
      </c>
      <c r="Z1559" s="5" t="s">
        <v>4008</v>
      </c>
      <c r="AA1559" s="5">
        <f>IF(ActividadesCom[[#This Row],[NIVEL 4]]&lt;&gt;0,VLOOKUP(ActividadesCom[[#This Row],[NIVEL 4]],Catálogo!A:B,2,FALSE),"")</f>
        <v>3</v>
      </c>
      <c r="AB1559" s="5">
        <v>1</v>
      </c>
      <c r="AC1559" s="6" t="s">
        <v>112</v>
      </c>
      <c r="AD1559" s="5">
        <v>20163</v>
      </c>
      <c r="AE1559" s="5" t="s">
        <v>4009</v>
      </c>
      <c r="AF1559" s="5">
        <f>IF(ActividadesCom[[#This Row],[NIVEL 5]]&lt;&gt;0,VLOOKUP(ActividadesCom[[#This Row],[NIVEL 5]],Catálogo!A:B,2,FALSE),"")</f>
        <v>2</v>
      </c>
      <c r="AG1559" s="5">
        <v>1</v>
      </c>
    </row>
    <row r="1560" spans="1:34" s="21" customFormat="1" ht="30" hidden="1" customHeight="1" x14ac:dyDescent="0.25">
      <c r="A1560" s="7">
        <v>16470373</v>
      </c>
      <c r="B1560" s="6" t="str">
        <f>VLOOKUP(ActividadesCom[[#This Row],[NO. DE CONTROL]],'LISTADO ESTUDIANTES'!A:C,2,FALSE)</f>
        <v>CANUL CHAN ENRIQUE ALFREDO</v>
      </c>
      <c r="C1560" s="6" t="str">
        <f>VLOOKUP(ActividadesCom[[#This Row],[NO. DE CONTROL]],'LISTADO ESTUDIANTES'!A:C,3,FALSE)</f>
        <v>INGENIERIA INDUSTRIAL</v>
      </c>
      <c r="D1560" s="5" t="str">
        <f>VLOOKUP(ActividadesCom[[#This Row],[NO. DE CONTROL]],'LISTADO ESTUDIANTES'!A:D,4,FALSE)</f>
        <v>BAJA</v>
      </c>
      <c r="E1560" s="5">
        <f>SUM(ActividadesCom[[#This Row],[CRÉD. 1]],ActividadesCom[[#This Row],[CRÉD. 2]],ActividadesCom[[#This Row],[CRÉD. 3]],ActividadesCom[[#This Row],[CRÉD. 4]],ActividadesCom[[#This Row],[CRÉD. 5]])</f>
        <v>6</v>
      </c>
      <c r="F1560" s="5">
        <f>IF(ActividadesCom[[#This Row],[ÚLTIMO SEMESTRE CON CRÉDITOS]]&gt;0,ROUND(AVERAGE(ActividadesCom[[#This Row],[VALOR NIVEL 5]],ActividadesCom[[#This Row],[VALOR NIVEL 4]],ActividadesCom[[#This Row],[VALOR NIVEL 3]],ActividadesCom[[#This Row],[VALOR NIVEL 2]],ActividadesCom[[#This Row],[VALOR NIVEL 1]]),0),"")</f>
        <v>2</v>
      </c>
      <c r="G1560" s="5" t="str">
        <f>IF(ActividadesCom[[#This Row],[PROMEDIO]]="","",IF(ActividadesCom[[#This Row],[PROMEDIO]]&gt;=4,"EXCELENTE",IF(ActividadesCom[[#This Row],[PROMEDIO]]&gt;=3,"NOTABLE",IF(ActividadesCom[[#This Row],[PROMEDIO]]&gt;=2,"BUENO",IF(ActividadesCom[[#This Row],[PROMEDIO]]=1,"SUFICIENTE","")))))</f>
        <v>BUENO</v>
      </c>
      <c r="H1560" s="5">
        <f>MAX(ActividadesCom[[#This Row],[PERÍODO 1]],ActividadesCom[[#This Row],[PERÍODO 2]],ActividadesCom[[#This Row],[PERÍODO 3]],ActividadesCom[[#This Row],[PERÍODO 4]],ActividadesCom[[#This Row],[PERÍODO 5]])</f>
        <v>20181</v>
      </c>
      <c r="I1560" s="6" t="s">
        <v>237</v>
      </c>
      <c r="J1560" s="5">
        <v>20163</v>
      </c>
      <c r="K1560" s="5" t="s">
        <v>4009</v>
      </c>
      <c r="L1560" s="5">
        <f>IF(ActividadesCom[[#This Row],[NIVEL 1]]&lt;&gt;0,VLOOKUP(ActividadesCom[[#This Row],[NIVEL 1]],Catálogo!A:B,2,FALSE),"")</f>
        <v>2</v>
      </c>
      <c r="M1560" s="5">
        <v>2</v>
      </c>
      <c r="N1560" s="6" t="s">
        <v>519</v>
      </c>
      <c r="O1560" s="5">
        <v>20163</v>
      </c>
      <c r="P1560" s="5" t="s">
        <v>4009</v>
      </c>
      <c r="Q1560" s="5">
        <f>IF(ActividadesCom[[#This Row],[NIVEL 2]]&lt;&gt;0,VLOOKUP(ActividadesCom[[#This Row],[NIVEL 2]],Catálogo!A:B,2,FALSE),"")</f>
        <v>2</v>
      </c>
      <c r="R1560" s="11">
        <v>1</v>
      </c>
      <c r="S1560" s="12" t="s">
        <v>518</v>
      </c>
      <c r="T1560" s="11">
        <v>20171</v>
      </c>
      <c r="U1560" s="11" t="s">
        <v>4008</v>
      </c>
      <c r="V1560" s="5">
        <f>IF(ActividadesCom[[#This Row],[NIVEL 3]]&lt;&gt;0,VLOOKUP(ActividadesCom[[#This Row],[NIVEL 3]],Catálogo!A:B,2,FALSE),"")</f>
        <v>3</v>
      </c>
      <c r="W1560" s="11">
        <v>1</v>
      </c>
      <c r="X1560" s="6" t="s">
        <v>574</v>
      </c>
      <c r="Y1560" s="5">
        <v>20181</v>
      </c>
      <c r="Z1560" s="5" t="s">
        <v>4008</v>
      </c>
      <c r="AA1560" s="5">
        <f>IF(ActividadesCom[[#This Row],[NIVEL 4]]&lt;&gt;0,VLOOKUP(ActividadesCom[[#This Row],[NIVEL 4]],Catálogo!A:B,2,FALSE),"")</f>
        <v>3</v>
      </c>
      <c r="AB1560" s="5">
        <v>1</v>
      </c>
      <c r="AC1560" s="6" t="s">
        <v>4</v>
      </c>
      <c r="AD1560" s="5">
        <v>20163</v>
      </c>
      <c r="AE1560" s="5" t="s">
        <v>4009</v>
      </c>
      <c r="AF1560" s="5">
        <f>IF(ActividadesCom[[#This Row],[NIVEL 5]]&lt;&gt;0,VLOOKUP(ActividadesCom[[#This Row],[NIVEL 5]],Catálogo!A:B,2,FALSE),"")</f>
        <v>2</v>
      </c>
      <c r="AG1560" s="5">
        <v>1</v>
      </c>
    </row>
    <row r="1561" spans="1:34" s="21" customFormat="1" ht="30" hidden="1" customHeight="1" x14ac:dyDescent="0.25">
      <c r="A1561" s="7">
        <v>16470374</v>
      </c>
      <c r="B1561" s="6" t="str">
        <f>VLOOKUP(ActividadesCom[[#This Row],[NO. DE CONTROL]],'LISTADO ESTUDIANTES'!A:C,2,FALSE)</f>
        <v>CHAN CAN ISRAEL URI</v>
      </c>
      <c r="C1561" s="6" t="str">
        <f>VLOOKUP(ActividadesCom[[#This Row],[NO. DE CONTROL]],'LISTADO ESTUDIANTES'!A:C,3,FALSE)</f>
        <v>INGENIERIA INDUSTRIAL</v>
      </c>
      <c r="D1561" s="5" t="str">
        <f>VLOOKUP(ActividadesCom[[#This Row],[NO. DE CONTROL]],'LISTADO ESTUDIANTES'!A:D,4,FALSE)</f>
        <v>BAJA</v>
      </c>
      <c r="E1561" s="5">
        <f>SUM(ActividadesCom[[#This Row],[CRÉD. 1]],ActividadesCom[[#This Row],[CRÉD. 2]],ActividadesCom[[#This Row],[CRÉD. 3]],ActividadesCom[[#This Row],[CRÉD. 4]],ActividadesCom[[#This Row],[CRÉD. 5]])</f>
        <v>1</v>
      </c>
      <c r="F1561" s="17">
        <f>IF(ActividadesCom[[#This Row],[ÚLTIMO SEMESTRE CON CRÉDITOS]]&gt;0,ROUND(AVERAGE(ActividadesCom[[#This Row],[VALOR NIVEL 5]],ActividadesCom[[#This Row],[VALOR NIVEL 4]],ActividadesCom[[#This Row],[VALOR NIVEL 3]],ActividadesCom[[#This Row],[VALOR NIVEL 2]],ActividadesCom[[#This Row],[VALOR NIVEL 1]]),0),"")</f>
        <v>2</v>
      </c>
      <c r="G1561" s="5" t="str">
        <f>IF(ActividadesCom[[#This Row],[PROMEDIO]]="","",IF(ActividadesCom[[#This Row],[PROMEDIO]]&gt;=4,"EXCELENTE",IF(ActividadesCom[[#This Row],[PROMEDIO]]&gt;=3,"NOTABLE",IF(ActividadesCom[[#This Row],[PROMEDIO]]&gt;=2,"BUENO",IF(ActividadesCom[[#This Row],[PROMEDIO]]=1,"SUFICIENTE","")))))</f>
        <v>BUENO</v>
      </c>
      <c r="H1561" s="5">
        <f>MAX(ActividadesCom[[#This Row],[PERÍODO 1]],ActividadesCom[[#This Row],[PERÍODO 2]],ActividadesCom[[#This Row],[PERÍODO 3]],ActividadesCom[[#This Row],[PERÍODO 4]],ActividadesCom[[#This Row],[PERÍODO 5]])</f>
        <v>20163</v>
      </c>
      <c r="I1561" s="6"/>
      <c r="J1561" s="5"/>
      <c r="K1561" s="5"/>
      <c r="L1561" s="5" t="str">
        <f>IF(ActividadesCom[[#This Row],[NIVEL 1]]&lt;&gt;0,VLOOKUP(ActividadesCom[[#This Row],[NIVEL 1]],Catálogo!A:B,2,FALSE),"")</f>
        <v/>
      </c>
      <c r="M1561" s="5"/>
      <c r="N1561" s="6"/>
      <c r="O1561" s="5"/>
      <c r="P1561" s="5"/>
      <c r="Q1561" s="5" t="str">
        <f>IF(ActividadesCom[[#This Row],[NIVEL 2]]&lt;&gt;0,VLOOKUP(ActividadesCom[[#This Row],[NIVEL 2]],Catálogo!A:B,2,FALSE),"")</f>
        <v/>
      </c>
      <c r="R1561" s="11"/>
      <c r="S1561" s="12"/>
      <c r="T1561" s="11"/>
      <c r="U1561" s="11"/>
      <c r="V1561" s="5" t="str">
        <f>IF(ActividadesCom[[#This Row],[NIVEL 3]]&lt;&gt;0,VLOOKUP(ActividadesCom[[#This Row],[NIVEL 3]],Catálogo!A:B,2,FALSE),"")</f>
        <v/>
      </c>
      <c r="W1561" s="11"/>
      <c r="X1561" s="6"/>
      <c r="Y1561" s="5"/>
      <c r="Z1561" s="5"/>
      <c r="AA1561" s="5" t="str">
        <f>IF(ActividadesCom[[#This Row],[NIVEL 4]]&lt;&gt;0,VLOOKUP(ActividadesCom[[#This Row],[NIVEL 4]],Catálogo!A:B,2,FALSE),"")</f>
        <v/>
      </c>
      <c r="AB1561" s="5"/>
      <c r="AC1561" s="6" t="s">
        <v>112</v>
      </c>
      <c r="AD1561" s="5">
        <v>20163</v>
      </c>
      <c r="AE1561" s="5" t="s">
        <v>4009</v>
      </c>
      <c r="AF1561" s="5">
        <f>IF(ActividadesCom[[#This Row],[NIVEL 5]]&lt;&gt;0,VLOOKUP(ActividadesCom[[#This Row],[NIVEL 5]],Catálogo!A:B,2,FALSE),"")</f>
        <v>2</v>
      </c>
      <c r="AG1561" s="5">
        <v>1</v>
      </c>
    </row>
    <row r="1562" spans="1:34" ht="30" hidden="1" customHeight="1" x14ac:dyDescent="0.25">
      <c r="A1562" s="7">
        <v>16470375</v>
      </c>
      <c r="B1562" s="6" t="str">
        <f>VLOOKUP(ActividadesCom[[#This Row],[NO. DE CONTROL]],'LISTADO ESTUDIANTES'!A:C,2,FALSE)</f>
        <v>ROS CARDONA JAIME DANIEL</v>
      </c>
      <c r="C1562" s="6" t="str">
        <f>VLOOKUP(ActividadesCom[[#This Row],[NO. DE CONTROL]],'LISTADO ESTUDIANTES'!A:C,3,FALSE)</f>
        <v>INGENIERIA INDUSTRIAL</v>
      </c>
      <c r="D1562" s="5" t="str">
        <f>VLOOKUP(ActividadesCom[[#This Row],[NO. DE CONTROL]],'LISTADO ESTUDIANTES'!A:D,4,FALSE)</f>
        <v>BAJA</v>
      </c>
      <c r="E1562" s="5">
        <f>SUM(ActividadesCom[[#This Row],[CRÉD. 1]],ActividadesCom[[#This Row],[CRÉD. 2]],ActividadesCom[[#This Row],[CRÉD. 3]],ActividadesCom[[#This Row],[CRÉD. 4]],ActividadesCom[[#This Row],[CRÉD. 5]])</f>
        <v>4</v>
      </c>
      <c r="F1562" s="17">
        <f>IF(ActividadesCom[[#This Row],[ÚLTIMO SEMESTRE CON CRÉDITOS]]&gt;0,ROUND(AVERAGE(ActividadesCom[[#This Row],[VALOR NIVEL 5]],ActividadesCom[[#This Row],[VALOR NIVEL 4]],ActividadesCom[[#This Row],[VALOR NIVEL 3]],ActividadesCom[[#This Row],[VALOR NIVEL 2]],ActividadesCom[[#This Row],[VALOR NIVEL 1]]),0),"")</f>
        <v>2</v>
      </c>
      <c r="G1562" s="5" t="str">
        <f>IF(ActividadesCom[[#This Row],[PROMEDIO]]="","",IF(ActividadesCom[[#This Row],[PROMEDIO]]&gt;=4,"EXCELENTE",IF(ActividadesCom[[#This Row],[PROMEDIO]]&gt;=3,"NOTABLE",IF(ActividadesCom[[#This Row],[PROMEDIO]]&gt;=2,"BUENO",IF(ActividadesCom[[#This Row],[PROMEDIO]]=1,"SUFICIENTE","")))))</f>
        <v>BUENO</v>
      </c>
      <c r="H1562" s="5">
        <f>MAX(ActividadesCom[[#This Row],[PERÍODO 1]],ActividadesCom[[#This Row],[PERÍODO 2]],ActividadesCom[[#This Row],[PERÍODO 3]],ActividadesCom[[#This Row],[PERÍODO 4]],ActividadesCom[[#This Row],[PERÍODO 5]])</f>
        <v>20163</v>
      </c>
      <c r="I1562" s="6" t="s">
        <v>237</v>
      </c>
      <c r="J1562" s="5">
        <v>20163</v>
      </c>
      <c r="K1562" s="5" t="s">
        <v>4009</v>
      </c>
      <c r="L1562" s="5">
        <f>IF(ActividadesCom[[#This Row],[NIVEL 1]]&lt;&gt;0,VLOOKUP(ActividadesCom[[#This Row],[NIVEL 1]],Catálogo!A:B,2,FALSE),"")</f>
        <v>2</v>
      </c>
      <c r="M1562" s="5">
        <v>2</v>
      </c>
      <c r="N1562" s="6"/>
      <c r="O1562" s="5"/>
      <c r="P1562" s="5"/>
      <c r="Q1562" s="5" t="str">
        <f>IF(ActividadesCom[[#This Row],[NIVEL 2]]&lt;&gt;0,VLOOKUP(ActividadesCom[[#This Row],[NIVEL 2]],Catálogo!A:B,2,FALSE),"")</f>
        <v/>
      </c>
      <c r="R1562" s="11"/>
      <c r="S1562" s="12"/>
      <c r="T1562" s="11"/>
      <c r="U1562" s="11"/>
      <c r="V1562" s="5" t="str">
        <f>IF(ActividadesCom[[#This Row],[NIVEL 3]]&lt;&gt;0,VLOOKUP(ActividadesCom[[#This Row],[NIVEL 3]],Catálogo!A:B,2,FALSE),"")</f>
        <v/>
      </c>
      <c r="W1562" s="11"/>
      <c r="X1562" s="6" t="s">
        <v>112</v>
      </c>
      <c r="Y1562" s="5" t="s">
        <v>483</v>
      </c>
      <c r="Z1562" s="5" t="s">
        <v>4009</v>
      </c>
      <c r="AA1562" s="5">
        <f>IF(ActividadesCom[[#This Row],[NIVEL 4]]&lt;&gt;0,VLOOKUP(ActividadesCom[[#This Row],[NIVEL 4]],Catálogo!A:B,2,FALSE),"")</f>
        <v>2</v>
      </c>
      <c r="AB1562" s="5">
        <v>1</v>
      </c>
      <c r="AC1562" s="6" t="s">
        <v>4</v>
      </c>
      <c r="AD1562" s="5">
        <v>20163</v>
      </c>
      <c r="AE1562" s="5" t="s">
        <v>4009</v>
      </c>
      <c r="AF1562" s="5">
        <f>IF(ActividadesCom[[#This Row],[NIVEL 5]]&lt;&gt;0,VLOOKUP(ActividadesCom[[#This Row],[NIVEL 5]],Catálogo!A:B,2,FALSE),"")</f>
        <v>2</v>
      </c>
      <c r="AG1562" s="5">
        <v>1</v>
      </c>
      <c r="AH1562" s="2"/>
    </row>
    <row r="1563" spans="1:34" ht="30" hidden="1" customHeight="1" x14ac:dyDescent="0.25">
      <c r="A1563" s="7">
        <v>16470376</v>
      </c>
      <c r="B1563" s="6" t="str">
        <f>VLOOKUP(ActividadesCom[[#This Row],[NO. DE CONTROL]],'LISTADO ESTUDIANTES'!A:C,2,FALSE)</f>
        <v>ARELLANO BARAHONA GABRIELA</v>
      </c>
      <c r="C1563" s="6" t="str">
        <f>VLOOKUP(ActividadesCom[[#This Row],[NO. DE CONTROL]],'LISTADO ESTUDIANTES'!A:C,3,FALSE)</f>
        <v>INGENIERIA INDUSTRIAL</v>
      </c>
      <c r="D1563" s="5" t="str">
        <f>VLOOKUP(ActividadesCom[[#This Row],[NO. DE CONTROL]],'LISTADO ESTUDIANTES'!A:D,4,FALSE)</f>
        <v>BAJA</v>
      </c>
      <c r="E1563" s="5">
        <f>SUM(ActividadesCom[[#This Row],[CRÉD. 1]],ActividadesCom[[#This Row],[CRÉD. 2]],ActividadesCom[[#This Row],[CRÉD. 3]],ActividadesCom[[#This Row],[CRÉD. 4]],ActividadesCom[[#This Row],[CRÉD. 5]])</f>
        <v>6</v>
      </c>
      <c r="F1563" s="5">
        <f>IF(ActividadesCom[[#This Row],[ÚLTIMO SEMESTRE CON CRÉDITOS]]&gt;0,ROUND(AVERAGE(ActividadesCom[[#This Row],[VALOR NIVEL 5]],ActividadesCom[[#This Row],[VALOR NIVEL 4]],ActividadesCom[[#This Row],[VALOR NIVEL 3]],ActividadesCom[[#This Row],[VALOR NIVEL 2]],ActividadesCom[[#This Row],[VALOR NIVEL 1]]),0),"")</f>
        <v>2</v>
      </c>
      <c r="G1563" s="5" t="str">
        <f>IF(ActividadesCom[[#This Row],[PROMEDIO]]="","",IF(ActividadesCom[[#This Row],[PROMEDIO]]&gt;=4,"EXCELENTE",IF(ActividadesCom[[#This Row],[PROMEDIO]]&gt;=3,"NOTABLE",IF(ActividadesCom[[#This Row],[PROMEDIO]]&gt;=2,"BUENO",IF(ActividadesCom[[#This Row],[PROMEDIO]]=1,"SUFICIENTE","")))))</f>
        <v>BUENO</v>
      </c>
      <c r="H1563" s="5">
        <f>MAX(ActividadesCom[[#This Row],[PERÍODO 1]],ActividadesCom[[#This Row],[PERÍODO 2]],ActividadesCom[[#This Row],[PERÍODO 3]],ActividadesCom[[#This Row],[PERÍODO 4]],ActividadesCom[[#This Row],[PERÍODO 5]])</f>
        <v>20181</v>
      </c>
      <c r="I1563" s="6" t="s">
        <v>237</v>
      </c>
      <c r="J1563" s="5">
        <v>20163</v>
      </c>
      <c r="K1563" s="5" t="s">
        <v>4009</v>
      </c>
      <c r="L1563" s="5">
        <f>IF(ActividadesCom[[#This Row],[NIVEL 1]]&lt;&gt;0,VLOOKUP(ActividadesCom[[#This Row],[NIVEL 1]],Catálogo!A:B,2,FALSE),"")</f>
        <v>2</v>
      </c>
      <c r="M1563" s="5">
        <v>2</v>
      </c>
      <c r="N1563" s="6" t="s">
        <v>519</v>
      </c>
      <c r="O1563" s="5">
        <v>20163</v>
      </c>
      <c r="P1563" s="5" t="s">
        <v>4009</v>
      </c>
      <c r="Q1563" s="5">
        <f>IF(ActividadesCom[[#This Row],[NIVEL 2]]&lt;&gt;0,VLOOKUP(ActividadesCom[[#This Row],[NIVEL 2]],Catálogo!A:B,2,FALSE),"")</f>
        <v>2</v>
      </c>
      <c r="R1563" s="11">
        <v>1</v>
      </c>
      <c r="S1563" s="12" t="s">
        <v>518</v>
      </c>
      <c r="T1563" s="11">
        <v>20171</v>
      </c>
      <c r="U1563" s="11" t="s">
        <v>4008</v>
      </c>
      <c r="V1563" s="5">
        <f>IF(ActividadesCom[[#This Row],[NIVEL 3]]&lt;&gt;0,VLOOKUP(ActividadesCom[[#This Row],[NIVEL 3]],Catálogo!A:B,2,FALSE),"")</f>
        <v>3</v>
      </c>
      <c r="W1563" s="11">
        <v>1</v>
      </c>
      <c r="X1563" s="6" t="s">
        <v>574</v>
      </c>
      <c r="Y1563" s="5">
        <v>20181</v>
      </c>
      <c r="Z1563" s="5" t="s">
        <v>4008</v>
      </c>
      <c r="AA1563" s="5">
        <f>IF(ActividadesCom[[#This Row],[NIVEL 4]]&lt;&gt;0,VLOOKUP(ActividadesCom[[#This Row],[NIVEL 4]],Catálogo!A:B,2,FALSE),"")</f>
        <v>3</v>
      </c>
      <c r="AB1563" s="5">
        <v>1</v>
      </c>
      <c r="AC1563" s="6" t="s">
        <v>4</v>
      </c>
      <c r="AD1563" s="5">
        <v>20163</v>
      </c>
      <c r="AE1563" s="5" t="s">
        <v>4009</v>
      </c>
      <c r="AF1563" s="5">
        <f>IF(ActividadesCom[[#This Row],[NIVEL 5]]&lt;&gt;0,VLOOKUP(ActividadesCom[[#This Row],[NIVEL 5]],Catálogo!A:B,2,FALSE),"")</f>
        <v>2</v>
      </c>
      <c r="AG1563" s="5">
        <v>1</v>
      </c>
      <c r="AH1563" s="2"/>
    </row>
    <row r="1564" spans="1:34" ht="30" hidden="1" customHeight="1" x14ac:dyDescent="0.25">
      <c r="A1564" s="7">
        <v>16470377</v>
      </c>
      <c r="B1564" s="6" t="str">
        <f>VLOOKUP(ActividadesCom[[#This Row],[NO. DE CONTROL]],'LISTADO ESTUDIANTES'!A:C,2,FALSE)</f>
        <v>PACHECO PECH PEDRO IGNACIO</v>
      </c>
      <c r="C1564" s="6" t="str">
        <f>VLOOKUP(ActividadesCom[[#This Row],[NO. DE CONTROL]],'LISTADO ESTUDIANTES'!A:C,3,FALSE)</f>
        <v>INGENIERIA INDUSTRIAL</v>
      </c>
      <c r="D1564" s="5" t="str">
        <f>VLOOKUP(ActividadesCom[[#This Row],[NO. DE CONTROL]],'LISTADO ESTUDIANTES'!A:D,4,FALSE)</f>
        <v>BAJA</v>
      </c>
      <c r="E1564" s="5">
        <f>SUM(ActividadesCom[[#This Row],[CRÉD. 1]],ActividadesCom[[#This Row],[CRÉD. 2]],ActividadesCom[[#This Row],[CRÉD. 3]],ActividadesCom[[#This Row],[CRÉD. 4]],ActividadesCom[[#This Row],[CRÉD. 5]])</f>
        <v>5</v>
      </c>
      <c r="F1564" s="5">
        <f>IF(ActividadesCom[[#This Row],[ÚLTIMO SEMESTRE CON CRÉDITOS]]&gt;0,ROUND(AVERAGE(ActividadesCom[[#This Row],[VALOR NIVEL 5]],ActividadesCom[[#This Row],[VALOR NIVEL 4]],ActividadesCom[[#This Row],[VALOR NIVEL 3]],ActividadesCom[[#This Row],[VALOR NIVEL 2]],ActividadesCom[[#This Row],[VALOR NIVEL 1]]),0),"")</f>
        <v>2</v>
      </c>
      <c r="G1564" s="5" t="str">
        <f>IF(ActividadesCom[[#This Row],[PROMEDIO]]="","",IF(ActividadesCom[[#This Row],[PROMEDIO]]&gt;=4,"EXCELENTE",IF(ActividadesCom[[#This Row],[PROMEDIO]]&gt;=3,"NOTABLE",IF(ActividadesCom[[#This Row],[PROMEDIO]]&gt;=2,"BUENO",IF(ActividadesCom[[#This Row],[PROMEDIO]]=1,"SUFICIENTE","")))))</f>
        <v>BUENO</v>
      </c>
      <c r="H1564" s="5">
        <f>MAX(ActividadesCom[[#This Row],[PERÍODO 1]],ActividadesCom[[#This Row],[PERÍODO 2]],ActividadesCom[[#This Row],[PERÍODO 3]],ActividadesCom[[#This Row],[PERÍODO 4]],ActividadesCom[[#This Row],[PERÍODO 5]])</f>
        <v>20181</v>
      </c>
      <c r="I1564" s="6" t="s">
        <v>519</v>
      </c>
      <c r="J1564" s="5">
        <v>20163</v>
      </c>
      <c r="K1564" s="5" t="s">
        <v>4009</v>
      </c>
      <c r="L1564" s="5">
        <f>IF(ActividadesCom[[#This Row],[NIVEL 1]]&lt;&gt;0,VLOOKUP(ActividadesCom[[#This Row],[NIVEL 1]],Catálogo!A:B,2,FALSE),"")</f>
        <v>2</v>
      </c>
      <c r="M1564" s="5">
        <v>1</v>
      </c>
      <c r="N1564" s="6" t="s">
        <v>518</v>
      </c>
      <c r="O1564" s="5">
        <v>20171</v>
      </c>
      <c r="P1564" s="5" t="s">
        <v>4009</v>
      </c>
      <c r="Q1564" s="5">
        <f>IF(ActividadesCom[[#This Row],[NIVEL 2]]&lt;&gt;0,VLOOKUP(ActividadesCom[[#This Row],[NIVEL 2]],Catálogo!A:B,2,FALSE),"")</f>
        <v>2</v>
      </c>
      <c r="R1564" s="11">
        <v>1</v>
      </c>
      <c r="S1564" s="12" t="s">
        <v>574</v>
      </c>
      <c r="T1564" s="11">
        <v>20181</v>
      </c>
      <c r="U1564" s="11" t="s">
        <v>4008</v>
      </c>
      <c r="V1564" s="5">
        <f>IF(ActividadesCom[[#This Row],[NIVEL 3]]&lt;&gt;0,VLOOKUP(ActividadesCom[[#This Row],[NIVEL 3]],Catálogo!A:B,2,FALSE),"")</f>
        <v>3</v>
      </c>
      <c r="W1564" s="11">
        <v>1</v>
      </c>
      <c r="X1564" s="6" t="s">
        <v>842</v>
      </c>
      <c r="Y1564" s="5">
        <v>20163</v>
      </c>
      <c r="Z1564" s="5" t="s">
        <v>4008</v>
      </c>
      <c r="AA1564" s="5">
        <f>IF(ActividadesCom[[#This Row],[NIVEL 4]]&lt;&gt;0,VLOOKUP(ActividadesCom[[#This Row],[NIVEL 4]],Catálogo!A:B,2,FALSE),"")</f>
        <v>3</v>
      </c>
      <c r="AB1564" s="5">
        <v>1</v>
      </c>
      <c r="AC1564" s="6" t="s">
        <v>4</v>
      </c>
      <c r="AD1564" s="5">
        <v>20163</v>
      </c>
      <c r="AE1564" s="5" t="s">
        <v>4009</v>
      </c>
      <c r="AF1564" s="5">
        <f>IF(ActividadesCom[[#This Row],[NIVEL 5]]&lt;&gt;0,VLOOKUP(ActividadesCom[[#This Row],[NIVEL 5]],Catálogo!A:B,2,FALSE),"")</f>
        <v>2</v>
      </c>
      <c r="AG1564" s="5">
        <v>1</v>
      </c>
      <c r="AH1564" s="2"/>
    </row>
    <row r="1565" spans="1:34" ht="30" hidden="1" customHeight="1" x14ac:dyDescent="0.25">
      <c r="A1565" s="7">
        <v>16470378</v>
      </c>
      <c r="B1565" s="6" t="str">
        <f>VLOOKUP(ActividadesCom[[#This Row],[NO. DE CONTROL]],'LISTADO ESTUDIANTES'!A:C,2,FALSE)</f>
        <v>PACHECO LARA CESILIA GUADALUPE</v>
      </c>
      <c r="C1565" s="6" t="str">
        <f>VLOOKUP(ActividadesCom[[#This Row],[NO. DE CONTROL]],'LISTADO ESTUDIANTES'!A:C,3,FALSE)</f>
        <v>INGENIERIA INDUSTRIAL</v>
      </c>
      <c r="D1565" s="5" t="str">
        <f>VLOOKUP(ActividadesCom[[#This Row],[NO. DE CONTROL]],'LISTADO ESTUDIANTES'!A:D,4,FALSE)</f>
        <v>BAJA</v>
      </c>
      <c r="E1565" s="5">
        <f>SUM(ActividadesCom[[#This Row],[CRÉD. 1]],ActividadesCom[[#This Row],[CRÉD. 2]],ActividadesCom[[#This Row],[CRÉD. 3]],ActividadesCom[[#This Row],[CRÉD. 4]],ActividadesCom[[#This Row],[CRÉD. 5]])</f>
        <v>5</v>
      </c>
      <c r="F1565" s="5">
        <f>IF(ActividadesCom[[#This Row],[ÚLTIMO SEMESTRE CON CRÉDITOS]]&gt;0,ROUND(AVERAGE(ActividadesCom[[#This Row],[VALOR NIVEL 5]],ActividadesCom[[#This Row],[VALOR NIVEL 4]],ActividadesCom[[#This Row],[VALOR NIVEL 3]],ActividadesCom[[#This Row],[VALOR NIVEL 2]],ActividadesCom[[#This Row],[VALOR NIVEL 1]]),0),"")</f>
        <v>2</v>
      </c>
      <c r="G1565" s="5" t="str">
        <f>IF(ActividadesCom[[#This Row],[PROMEDIO]]="","",IF(ActividadesCom[[#This Row],[PROMEDIO]]&gt;=4,"EXCELENTE",IF(ActividadesCom[[#This Row],[PROMEDIO]]&gt;=3,"NOTABLE",IF(ActividadesCom[[#This Row],[PROMEDIO]]&gt;=2,"BUENO",IF(ActividadesCom[[#This Row],[PROMEDIO]]=1,"SUFICIENTE","")))))</f>
        <v>BUENO</v>
      </c>
      <c r="H1565" s="5">
        <f>MAX(ActividadesCom[[#This Row],[PERÍODO 1]],ActividadesCom[[#This Row],[PERÍODO 2]],ActividadesCom[[#This Row],[PERÍODO 3]],ActividadesCom[[#This Row],[PERÍODO 4]],ActividadesCom[[#This Row],[PERÍODO 5]])</f>
        <v>20181</v>
      </c>
      <c r="I1565" s="6" t="s">
        <v>519</v>
      </c>
      <c r="J1565" s="5">
        <v>20163</v>
      </c>
      <c r="K1565" s="5" t="s">
        <v>4009</v>
      </c>
      <c r="L1565" s="5">
        <f>IF(ActividadesCom[[#This Row],[NIVEL 1]]&lt;&gt;0,VLOOKUP(ActividadesCom[[#This Row],[NIVEL 1]],Catálogo!A:B,2,FALSE),"")</f>
        <v>2</v>
      </c>
      <c r="M1565" s="5">
        <v>1</v>
      </c>
      <c r="N1565" s="6" t="s">
        <v>518</v>
      </c>
      <c r="O1565" s="5">
        <v>20171</v>
      </c>
      <c r="P1565" s="5" t="s">
        <v>4009</v>
      </c>
      <c r="Q1565" s="5">
        <f>IF(ActividadesCom[[#This Row],[NIVEL 2]]&lt;&gt;0,VLOOKUP(ActividadesCom[[#This Row],[NIVEL 2]],Catálogo!A:B,2,FALSE),"")</f>
        <v>2</v>
      </c>
      <c r="R1565" s="11">
        <v>1</v>
      </c>
      <c r="S1565" s="12" t="s">
        <v>574</v>
      </c>
      <c r="T1565" s="11">
        <v>20181</v>
      </c>
      <c r="U1565" s="11" t="s">
        <v>4008</v>
      </c>
      <c r="V1565" s="5">
        <f>IF(ActividadesCom[[#This Row],[NIVEL 3]]&lt;&gt;0,VLOOKUP(ActividadesCom[[#This Row],[NIVEL 3]],Catálogo!A:B,2,FALSE),"")</f>
        <v>3</v>
      </c>
      <c r="W1565" s="11">
        <v>1</v>
      </c>
      <c r="X1565" s="6" t="s">
        <v>842</v>
      </c>
      <c r="Y1565" s="5">
        <v>20163</v>
      </c>
      <c r="Z1565" s="5" t="s">
        <v>4008</v>
      </c>
      <c r="AA1565" s="5">
        <f>IF(ActividadesCom[[#This Row],[NIVEL 4]]&lt;&gt;0,VLOOKUP(ActividadesCom[[#This Row],[NIVEL 4]],Catálogo!A:B,2,FALSE),"")</f>
        <v>3</v>
      </c>
      <c r="AB1565" s="5">
        <v>1</v>
      </c>
      <c r="AC1565" s="6" t="s">
        <v>116</v>
      </c>
      <c r="AD1565" s="5">
        <v>20163</v>
      </c>
      <c r="AE1565" s="5" t="s">
        <v>4009</v>
      </c>
      <c r="AF1565" s="5">
        <f>IF(ActividadesCom[[#This Row],[NIVEL 5]]&lt;&gt;0,VLOOKUP(ActividadesCom[[#This Row],[NIVEL 5]],Catálogo!A:B,2,FALSE),"")</f>
        <v>2</v>
      </c>
      <c r="AG1565" s="5">
        <v>1</v>
      </c>
      <c r="AH1565" s="2"/>
    </row>
    <row r="1566" spans="1:34" ht="30" hidden="1" customHeight="1" x14ac:dyDescent="0.25">
      <c r="A1566" s="7">
        <v>16470379</v>
      </c>
      <c r="B1566" s="6" t="str">
        <f>VLOOKUP(ActividadesCom[[#This Row],[NO. DE CONTROL]],'LISTADO ESTUDIANTES'!A:C,2,FALSE)</f>
        <v>CHUC YAM MARIO ROBERTO</v>
      </c>
      <c r="C1566" s="6" t="str">
        <f>VLOOKUP(ActividadesCom[[#This Row],[NO. DE CONTROL]],'LISTADO ESTUDIANTES'!A:C,3,FALSE)</f>
        <v>INGENIERIA CIVIL</v>
      </c>
      <c r="D1566" s="5" t="str">
        <f>VLOOKUP(ActividadesCom[[#This Row],[NO. DE CONTROL]],'LISTADO ESTUDIANTES'!A:D,4,FALSE)</f>
        <v>BAJA</v>
      </c>
      <c r="E1566" s="5">
        <f>SUM(ActividadesCom[[#This Row],[CRÉD. 1]],ActividadesCom[[#This Row],[CRÉD. 2]],ActividadesCom[[#This Row],[CRÉD. 3]],ActividadesCom[[#This Row],[CRÉD. 4]],ActividadesCom[[#This Row],[CRÉD. 5]])</f>
        <v>4</v>
      </c>
      <c r="F1566" s="17">
        <f>IF(ActividadesCom[[#This Row],[ÚLTIMO SEMESTRE CON CRÉDITOS]]&gt;0,ROUND(AVERAGE(ActividadesCom[[#This Row],[VALOR NIVEL 5]],ActividadesCom[[#This Row],[VALOR NIVEL 4]],ActividadesCom[[#This Row],[VALOR NIVEL 3]],ActividadesCom[[#This Row],[VALOR NIVEL 2]],ActividadesCom[[#This Row],[VALOR NIVEL 1]]),0),"")</f>
        <v>4</v>
      </c>
      <c r="G1566" s="5" t="str">
        <f>IF(ActividadesCom[[#This Row],[PROMEDIO]]="","",IF(ActividadesCom[[#This Row],[PROMEDIO]]&gt;=4,"EXCELENTE",IF(ActividadesCom[[#This Row],[PROMEDIO]]&gt;=3,"NOTABLE",IF(ActividadesCom[[#This Row],[PROMEDIO]]&gt;=2,"BUENO",IF(ActividadesCom[[#This Row],[PROMEDIO]]=1,"SUFICIENTE","")))))</f>
        <v>EXCELENTE</v>
      </c>
      <c r="H1566" s="5">
        <f>MAX(ActividadesCom[[#This Row],[PERÍODO 1]],ActividadesCom[[#This Row],[PERÍODO 2]],ActividadesCom[[#This Row],[PERÍODO 3]],ActividadesCom[[#This Row],[PERÍODO 4]],ActividadesCom[[#This Row],[PERÍODO 5]])</f>
        <v>20193</v>
      </c>
      <c r="I1566" s="6"/>
      <c r="J1566" s="5"/>
      <c r="K1566" s="5"/>
      <c r="L1566" s="5" t="str">
        <f>IF(ActividadesCom[[#This Row],[NIVEL 1]]&lt;&gt;0,VLOOKUP(ActividadesCom[[#This Row],[NIVEL 1]],Catálogo!A:B,2,FALSE),"")</f>
        <v/>
      </c>
      <c r="M1566" s="5"/>
      <c r="N1566" s="6"/>
      <c r="O1566" s="5"/>
      <c r="P1566" s="5"/>
      <c r="Q1566" s="5" t="str">
        <f>IF(ActividadesCom[[#This Row],[NIVEL 2]]&lt;&gt;0,VLOOKUP(ActividadesCom[[#This Row],[NIVEL 2]],Catálogo!A:B,2,FALSE),"")</f>
        <v/>
      </c>
      <c r="R1566" s="11"/>
      <c r="S1566" s="12"/>
      <c r="T1566" s="11"/>
      <c r="U1566" s="11"/>
      <c r="V1566" s="5" t="str">
        <f>IF(ActividadesCom[[#This Row],[NIVEL 3]]&lt;&gt;0,VLOOKUP(ActividadesCom[[#This Row],[NIVEL 3]],Catálogo!A:B,2,FALSE),"")</f>
        <v/>
      </c>
      <c r="W1566" s="11"/>
      <c r="X1566" s="6" t="s">
        <v>4057</v>
      </c>
      <c r="Y1566" s="5">
        <v>20193</v>
      </c>
      <c r="Z1566" s="5" t="s">
        <v>4008</v>
      </c>
      <c r="AA1566" s="5">
        <f>IF(ActividadesCom[[#This Row],[NIVEL 4]]&lt;&gt;0,VLOOKUP(ActividadesCom[[#This Row],[NIVEL 4]],Catálogo!A:B,2,FALSE),"")</f>
        <v>3</v>
      </c>
      <c r="AB1566" s="5">
        <v>3</v>
      </c>
      <c r="AC1566" s="6" t="s">
        <v>4058</v>
      </c>
      <c r="AD1566" s="5">
        <v>20171</v>
      </c>
      <c r="AE1566" s="5" t="s">
        <v>4007</v>
      </c>
      <c r="AF1566" s="5">
        <f>IF(ActividadesCom[[#This Row],[NIVEL 5]]&lt;&gt;0,VLOOKUP(ActividadesCom[[#This Row],[NIVEL 5]],Catálogo!A:B,2,FALSE),"")</f>
        <v>4</v>
      </c>
      <c r="AG1566" s="5">
        <v>1</v>
      </c>
      <c r="AH1566" s="2"/>
    </row>
    <row r="1567" spans="1:34" ht="30" hidden="1" customHeight="1" x14ac:dyDescent="0.25">
      <c r="A1567" s="7">
        <v>16470380</v>
      </c>
      <c r="B1567" s="6" t="str">
        <f>VLOOKUP(ActividadesCom[[#This Row],[NO. DE CONTROL]],'LISTADO ESTUDIANTES'!A:C,2,FALSE)</f>
        <v>ARIAS ORTIZ OSMAR EDUARDO</v>
      </c>
      <c r="C1567" s="6" t="str">
        <f>VLOOKUP(ActividadesCom[[#This Row],[NO. DE CONTROL]],'LISTADO ESTUDIANTES'!A:C,3,FALSE)</f>
        <v>INGENIERIA MECANICA</v>
      </c>
      <c r="D1567" s="5" t="str">
        <f>VLOOKUP(ActividadesCom[[#This Row],[NO. DE CONTROL]],'LISTADO ESTUDIANTES'!A:D,4,FALSE)</f>
        <v>BAJA</v>
      </c>
      <c r="E1567" s="5">
        <f>SUM(ActividadesCom[[#This Row],[CRÉD. 1]],ActividadesCom[[#This Row],[CRÉD. 2]],ActividadesCom[[#This Row],[CRÉD. 3]],ActividadesCom[[#This Row],[CRÉD. 4]],ActividadesCom[[#This Row],[CRÉD. 5]])</f>
        <v>5</v>
      </c>
      <c r="F1567" s="17">
        <f>IF(ActividadesCom[[#This Row],[ÚLTIMO SEMESTRE CON CRÉDITOS]]&gt;0,ROUND(AVERAGE(ActividadesCom[[#This Row],[VALOR NIVEL 5]],ActividadesCom[[#This Row],[VALOR NIVEL 4]],ActividadesCom[[#This Row],[VALOR NIVEL 3]],ActividadesCom[[#This Row],[VALOR NIVEL 2]],ActividadesCom[[#This Row],[VALOR NIVEL 1]]),0),"")</f>
        <v>3</v>
      </c>
      <c r="G1567" s="5" t="str">
        <f>IF(ActividadesCom[[#This Row],[PROMEDIO]]="","",IF(ActividadesCom[[#This Row],[PROMEDIO]]&gt;=4,"EXCELENTE",IF(ActividadesCom[[#This Row],[PROMEDIO]]&gt;=3,"NOTABLE",IF(ActividadesCom[[#This Row],[PROMEDIO]]&gt;=2,"BUENO",IF(ActividadesCom[[#This Row],[PROMEDIO]]=1,"SUFICIENTE","")))))</f>
        <v>NOTABLE</v>
      </c>
      <c r="H1567" s="5">
        <f>MAX(ActividadesCom[[#This Row],[PERÍODO 1]],ActividadesCom[[#This Row],[PERÍODO 2]],ActividadesCom[[#This Row],[PERÍODO 3]],ActividadesCom[[#This Row],[PERÍODO 4]],ActividadesCom[[#This Row],[PERÍODO 5]])</f>
        <v>20213</v>
      </c>
      <c r="I1567" s="6" t="s">
        <v>4745</v>
      </c>
      <c r="J1567" s="5">
        <v>20213</v>
      </c>
      <c r="K1567" s="5" t="s">
        <v>4007</v>
      </c>
      <c r="L1567" s="5">
        <f>IF(ActividadesCom[[#This Row],[NIVEL 1]]&lt;&gt;0,VLOOKUP(ActividadesCom[[#This Row],[NIVEL 1]],Catálogo!A:B,2,FALSE),"")</f>
        <v>4</v>
      </c>
      <c r="M1567" s="5">
        <v>1</v>
      </c>
      <c r="N1567" s="6"/>
      <c r="O1567" s="5"/>
      <c r="P1567" s="5"/>
      <c r="Q1567" s="5" t="str">
        <f>IF(ActividadesCom[[#This Row],[NIVEL 2]]&lt;&gt;0,VLOOKUP(ActividadesCom[[#This Row],[NIVEL 2]],Catálogo!A:B,2,FALSE),"")</f>
        <v/>
      </c>
      <c r="R1567" s="11"/>
      <c r="S1567" s="12" t="s">
        <v>11</v>
      </c>
      <c r="T1567" s="11">
        <v>20193</v>
      </c>
      <c r="U1567" s="11" t="s">
        <v>4008</v>
      </c>
      <c r="V1567" s="5">
        <f>IF(ActividadesCom[[#This Row],[NIVEL 3]]&lt;&gt;0,VLOOKUP(ActividadesCom[[#This Row],[NIVEL 3]],Catálogo!A:B,2,FALSE),"")</f>
        <v>3</v>
      </c>
      <c r="W1567" s="11">
        <v>2</v>
      </c>
      <c r="X1567" s="6" t="s">
        <v>55</v>
      </c>
      <c r="Y1567" s="5">
        <v>20163</v>
      </c>
      <c r="Z1567" s="5" t="s">
        <v>4009</v>
      </c>
      <c r="AA1567" s="5">
        <f>IF(ActividadesCom[[#This Row],[NIVEL 4]]&lt;&gt;0,VLOOKUP(ActividadesCom[[#This Row],[NIVEL 4]],Catálogo!A:B,2,FALSE),"")</f>
        <v>2</v>
      </c>
      <c r="AB1567" s="5">
        <v>1</v>
      </c>
      <c r="AC1567" s="6" t="s">
        <v>112</v>
      </c>
      <c r="AD1567" s="5">
        <v>20163</v>
      </c>
      <c r="AE1567" s="5" t="s">
        <v>4009</v>
      </c>
      <c r="AF1567" s="5">
        <f>IF(ActividadesCom[[#This Row],[NIVEL 5]]&lt;&gt;0,VLOOKUP(ActividadesCom[[#This Row],[NIVEL 5]],Catálogo!A:B,2,FALSE),"")</f>
        <v>2</v>
      </c>
      <c r="AG1567" s="5">
        <v>1</v>
      </c>
      <c r="AH1567" s="2"/>
    </row>
    <row r="1568" spans="1:34" ht="30" hidden="1" customHeight="1" x14ac:dyDescent="0.25">
      <c r="A1568" s="7">
        <v>16470381</v>
      </c>
      <c r="B1568" s="6" t="str">
        <f>VLOOKUP(ActividadesCom[[#This Row],[NO. DE CONTROL]],'LISTADO ESTUDIANTES'!A:C,2,FALSE)</f>
        <v>LOPEZ PECH GERARDO ANTONIO</v>
      </c>
      <c r="C1568" s="6" t="str">
        <f>VLOOKUP(ActividadesCom[[#This Row],[NO. DE CONTROL]],'LISTADO ESTUDIANTES'!A:C,3,FALSE)</f>
        <v>INGENIERIA MECANICA</v>
      </c>
      <c r="D1568" s="5" t="str">
        <f>VLOOKUP(ActividadesCom[[#This Row],[NO. DE CONTROL]],'LISTADO ESTUDIANTES'!A:D,4,FALSE)</f>
        <v>BAJA</v>
      </c>
      <c r="E1568" s="5">
        <f>SUM(ActividadesCom[[#This Row],[CRÉD. 1]],ActividadesCom[[#This Row],[CRÉD. 2]],ActividadesCom[[#This Row],[CRÉD. 3]],ActividadesCom[[#This Row],[CRÉD. 4]],ActividadesCom[[#This Row],[CRÉD. 5]])</f>
        <v>0</v>
      </c>
      <c r="F1568" s="17" t="str">
        <f>IF(ActividadesCom[[#This Row],[ÚLTIMO SEMESTRE CON CRÉDITOS]]&gt;0,ROUND(AVERAGE(ActividadesCom[[#This Row],[VALOR NIVEL 5]],ActividadesCom[[#This Row],[VALOR NIVEL 4]],ActividadesCom[[#This Row],[VALOR NIVEL 3]],ActividadesCom[[#This Row],[VALOR NIVEL 2]],ActividadesCom[[#This Row],[VALOR NIVEL 1]]),0),"")</f>
        <v/>
      </c>
      <c r="G1568" s="5" t="str">
        <f>IF(ActividadesCom[[#This Row],[PROMEDIO]]="","",IF(ActividadesCom[[#This Row],[PROMEDIO]]&gt;=4,"EXCELENTE",IF(ActividadesCom[[#This Row],[PROMEDIO]]&gt;=3,"NOTABLE",IF(ActividadesCom[[#This Row],[PROMEDIO]]&gt;=2,"BUENO",IF(ActividadesCom[[#This Row],[PROMEDIO]]=1,"SUFICIENTE","")))))</f>
        <v/>
      </c>
      <c r="H1568" s="5">
        <f>MAX(ActividadesCom[[#This Row],[PERÍODO 1]],ActividadesCom[[#This Row],[PERÍODO 2]],ActividadesCom[[#This Row],[PERÍODO 3]],ActividadesCom[[#This Row],[PERÍODO 4]],ActividadesCom[[#This Row],[PERÍODO 5]])</f>
        <v>0</v>
      </c>
      <c r="I1568" s="6"/>
      <c r="J1568" s="5"/>
      <c r="K1568" s="5"/>
      <c r="L1568" s="5" t="str">
        <f>IF(ActividadesCom[[#This Row],[NIVEL 1]]&lt;&gt;0,VLOOKUP(ActividadesCom[[#This Row],[NIVEL 1]],Catálogo!A:B,2,FALSE),"")</f>
        <v/>
      </c>
      <c r="M1568" s="5"/>
      <c r="N1568" s="6"/>
      <c r="O1568" s="5"/>
      <c r="P1568" s="5"/>
      <c r="Q1568" s="5" t="str">
        <f>IF(ActividadesCom[[#This Row],[NIVEL 2]]&lt;&gt;0,VLOOKUP(ActividadesCom[[#This Row],[NIVEL 2]],Catálogo!A:B,2,FALSE),"")</f>
        <v/>
      </c>
      <c r="R1568" s="11"/>
      <c r="S1568" s="12"/>
      <c r="T1568" s="11"/>
      <c r="U1568" s="11"/>
      <c r="V1568" s="5" t="str">
        <f>IF(ActividadesCom[[#This Row],[NIVEL 3]]&lt;&gt;0,VLOOKUP(ActividadesCom[[#This Row],[NIVEL 3]],Catálogo!A:B,2,FALSE),"")</f>
        <v/>
      </c>
      <c r="W1568" s="11"/>
      <c r="X1568" s="6"/>
      <c r="Y1568" s="5"/>
      <c r="Z1568" s="5"/>
      <c r="AA1568" s="5" t="str">
        <f>IF(ActividadesCom[[#This Row],[NIVEL 4]]&lt;&gt;0,VLOOKUP(ActividadesCom[[#This Row],[NIVEL 4]],Catálogo!A:B,2,FALSE),"")</f>
        <v/>
      </c>
      <c r="AB1568" s="5"/>
      <c r="AC1568" s="6"/>
      <c r="AD1568" s="5"/>
      <c r="AE1568" s="5"/>
      <c r="AF1568" s="5" t="str">
        <f>IF(ActividadesCom[[#This Row],[NIVEL 5]]&lt;&gt;0,VLOOKUP(ActividadesCom[[#This Row],[NIVEL 5]],Catálogo!A:B,2,FALSE),"")</f>
        <v/>
      </c>
      <c r="AG1568" s="5"/>
      <c r="AH1568" s="2"/>
    </row>
    <row r="1569" spans="1:34" ht="30" hidden="1" customHeight="1" x14ac:dyDescent="0.25">
      <c r="A1569" s="7">
        <v>16470382</v>
      </c>
      <c r="B1569" s="6" t="str">
        <f>VLOOKUP(ActividadesCom[[#This Row],[NO. DE CONTROL]],'LISTADO ESTUDIANTES'!A:C,2,FALSE)</f>
        <v>BALAM DZUL JUAN JOSE</v>
      </c>
      <c r="C1569" s="6" t="str">
        <f>VLOOKUP(ActividadesCom[[#This Row],[NO. DE CONTROL]],'LISTADO ESTUDIANTES'!A:C,3,FALSE)</f>
        <v>INGENIERIA MECANICA</v>
      </c>
      <c r="D1569" s="5" t="str">
        <f>VLOOKUP(ActividadesCom[[#This Row],[NO. DE CONTROL]],'LISTADO ESTUDIANTES'!A:D,4,FALSE)</f>
        <v>BAJA</v>
      </c>
      <c r="E1569" s="5">
        <f>SUM(ActividadesCom[[#This Row],[CRÉD. 1]],ActividadesCom[[#This Row],[CRÉD. 2]],ActividadesCom[[#This Row],[CRÉD. 3]],ActividadesCom[[#This Row],[CRÉD. 4]],ActividadesCom[[#This Row],[CRÉD. 5]])</f>
        <v>1</v>
      </c>
      <c r="F1569" s="17">
        <f>IF(ActividadesCom[[#This Row],[ÚLTIMO SEMESTRE CON CRÉDITOS]]&gt;0,ROUND(AVERAGE(ActividadesCom[[#This Row],[VALOR NIVEL 5]],ActividadesCom[[#This Row],[VALOR NIVEL 4]],ActividadesCom[[#This Row],[VALOR NIVEL 3]],ActividadesCom[[#This Row],[VALOR NIVEL 2]],ActividadesCom[[#This Row],[VALOR NIVEL 1]]),0),"")</f>
        <v>2</v>
      </c>
      <c r="G1569" s="5" t="str">
        <f>IF(ActividadesCom[[#This Row],[PROMEDIO]]="","",IF(ActividadesCom[[#This Row],[PROMEDIO]]&gt;=4,"EXCELENTE",IF(ActividadesCom[[#This Row],[PROMEDIO]]&gt;=3,"NOTABLE",IF(ActividadesCom[[#This Row],[PROMEDIO]]&gt;=2,"BUENO",IF(ActividadesCom[[#This Row],[PROMEDIO]]=1,"SUFICIENTE","")))))</f>
        <v>BUENO</v>
      </c>
      <c r="H1569" s="5">
        <f>MAX(ActividadesCom[[#This Row],[PERÍODO 1]],ActividadesCom[[#This Row],[PERÍODO 2]],ActividadesCom[[#This Row],[PERÍODO 3]],ActividadesCom[[#This Row],[PERÍODO 4]],ActividadesCom[[#This Row],[PERÍODO 5]])</f>
        <v>20163</v>
      </c>
      <c r="I1569" s="6"/>
      <c r="J1569" s="5"/>
      <c r="K1569" s="5"/>
      <c r="L1569" s="5" t="str">
        <f>IF(ActividadesCom[[#This Row],[NIVEL 1]]&lt;&gt;0,VLOOKUP(ActividadesCom[[#This Row],[NIVEL 1]],Catálogo!A:B,2,FALSE),"")</f>
        <v/>
      </c>
      <c r="M1569" s="5"/>
      <c r="N1569" s="6"/>
      <c r="O1569" s="5"/>
      <c r="P1569" s="5"/>
      <c r="Q1569" s="5" t="str">
        <f>IF(ActividadesCom[[#This Row],[NIVEL 2]]&lt;&gt;0,VLOOKUP(ActividadesCom[[#This Row],[NIVEL 2]],Catálogo!A:B,2,FALSE),"")</f>
        <v/>
      </c>
      <c r="R1569" s="11"/>
      <c r="S1569" s="12"/>
      <c r="T1569" s="11"/>
      <c r="U1569" s="11"/>
      <c r="V1569" s="5" t="str">
        <f>IF(ActividadesCom[[#This Row],[NIVEL 3]]&lt;&gt;0,VLOOKUP(ActividadesCom[[#This Row],[NIVEL 3]],Catálogo!A:B,2,FALSE),"")</f>
        <v/>
      </c>
      <c r="W1569" s="11"/>
      <c r="X1569" s="6"/>
      <c r="Y1569" s="5"/>
      <c r="Z1569" s="5"/>
      <c r="AA1569" s="5" t="str">
        <f>IF(ActividadesCom[[#This Row],[NIVEL 4]]&lt;&gt;0,VLOOKUP(ActividadesCom[[#This Row],[NIVEL 4]],Catálogo!A:B,2,FALSE),"")</f>
        <v/>
      </c>
      <c r="AB1569" s="5"/>
      <c r="AC1569" s="6" t="s">
        <v>36</v>
      </c>
      <c r="AD1569" s="5">
        <v>20163</v>
      </c>
      <c r="AE1569" s="5" t="s">
        <v>4009</v>
      </c>
      <c r="AF1569" s="5">
        <f>IF(ActividadesCom[[#This Row],[NIVEL 5]]&lt;&gt;0,VLOOKUP(ActividadesCom[[#This Row],[NIVEL 5]],Catálogo!A:B,2,FALSE),"")</f>
        <v>2</v>
      </c>
      <c r="AG1569" s="5">
        <v>1</v>
      </c>
      <c r="AH1569" s="2"/>
    </row>
    <row r="1570" spans="1:34" ht="30" hidden="1" customHeight="1" x14ac:dyDescent="0.25">
      <c r="A1570" s="7">
        <v>16470383</v>
      </c>
      <c r="B1570" s="6" t="str">
        <f>VLOOKUP(ActividadesCom[[#This Row],[NO. DE CONTROL]],'LISTADO ESTUDIANTES'!A:C,2,FALSE)</f>
        <v>CHABLE MAYO JORGE ARMANDO</v>
      </c>
      <c r="C1570" s="6" t="str">
        <f>VLOOKUP(ActividadesCom[[#This Row],[NO. DE CONTROL]],'LISTADO ESTUDIANTES'!A:C,3,FALSE)</f>
        <v>INGENIERIA INDUSTRIAL</v>
      </c>
      <c r="D1570" s="5" t="str">
        <f>VLOOKUP(ActividadesCom[[#This Row],[NO. DE CONTROL]],'LISTADO ESTUDIANTES'!A:D,4,FALSE)</f>
        <v>BAJA</v>
      </c>
      <c r="E1570" s="5">
        <f>SUM(ActividadesCom[[#This Row],[CRÉD. 1]],ActividadesCom[[#This Row],[CRÉD. 2]],ActividadesCom[[#This Row],[CRÉD. 3]],ActividadesCom[[#This Row],[CRÉD. 4]],ActividadesCom[[#This Row],[CRÉD. 5]])</f>
        <v>0</v>
      </c>
      <c r="F1570" s="17" t="str">
        <f>IF(ActividadesCom[[#This Row],[ÚLTIMO SEMESTRE CON CRÉDITOS]]&gt;0,ROUND(AVERAGE(ActividadesCom[[#This Row],[VALOR NIVEL 5]],ActividadesCom[[#This Row],[VALOR NIVEL 4]],ActividadesCom[[#This Row],[VALOR NIVEL 3]],ActividadesCom[[#This Row],[VALOR NIVEL 2]],ActividadesCom[[#This Row],[VALOR NIVEL 1]]),0),"")</f>
        <v/>
      </c>
      <c r="G1570" s="5" t="str">
        <f>IF(ActividadesCom[[#This Row],[PROMEDIO]]="","",IF(ActividadesCom[[#This Row],[PROMEDIO]]&gt;=4,"EXCELENTE",IF(ActividadesCom[[#This Row],[PROMEDIO]]&gt;=3,"NOTABLE",IF(ActividadesCom[[#This Row],[PROMEDIO]]&gt;=2,"BUENO",IF(ActividadesCom[[#This Row],[PROMEDIO]]=1,"SUFICIENTE","")))))</f>
        <v/>
      </c>
      <c r="H1570" s="5">
        <f>MAX(ActividadesCom[[#This Row],[PERÍODO 1]],ActividadesCom[[#This Row],[PERÍODO 2]],ActividadesCom[[#This Row],[PERÍODO 3]],ActividadesCom[[#This Row],[PERÍODO 4]],ActividadesCom[[#This Row],[PERÍODO 5]])</f>
        <v>0</v>
      </c>
      <c r="I1570" s="6"/>
      <c r="J1570" s="5"/>
      <c r="K1570" s="5"/>
      <c r="L1570" s="5" t="str">
        <f>IF(ActividadesCom[[#This Row],[NIVEL 1]]&lt;&gt;0,VLOOKUP(ActividadesCom[[#This Row],[NIVEL 1]],Catálogo!A:B,2,FALSE),"")</f>
        <v/>
      </c>
      <c r="M1570" s="5"/>
      <c r="N1570" s="6"/>
      <c r="O1570" s="5"/>
      <c r="P1570" s="5"/>
      <c r="Q1570" s="5" t="str">
        <f>IF(ActividadesCom[[#This Row],[NIVEL 2]]&lt;&gt;0,VLOOKUP(ActividadesCom[[#This Row],[NIVEL 2]],Catálogo!A:B,2,FALSE),"")</f>
        <v/>
      </c>
      <c r="R1570" s="5"/>
      <c r="S1570" s="6"/>
      <c r="T1570" s="5"/>
      <c r="U1570" s="5"/>
      <c r="V1570" s="5" t="str">
        <f>IF(ActividadesCom[[#This Row],[NIVEL 3]]&lt;&gt;0,VLOOKUP(ActividadesCom[[#This Row],[NIVEL 3]],Catálogo!A:B,2,FALSE),"")</f>
        <v/>
      </c>
      <c r="W1570" s="5"/>
      <c r="X1570" s="6"/>
      <c r="Y1570" s="5"/>
      <c r="Z1570" s="5"/>
      <c r="AA1570" s="5" t="str">
        <f>IF(ActividadesCom[[#This Row],[NIVEL 4]]&lt;&gt;0,VLOOKUP(ActividadesCom[[#This Row],[NIVEL 4]],Catálogo!A:B,2,FALSE),"")</f>
        <v/>
      </c>
      <c r="AB1570" s="5"/>
      <c r="AC1570" s="6"/>
      <c r="AD1570" s="5"/>
      <c r="AE1570" s="5"/>
      <c r="AF1570" s="5" t="str">
        <f>IF(ActividadesCom[[#This Row],[NIVEL 5]]&lt;&gt;0,VLOOKUP(ActividadesCom[[#This Row],[NIVEL 5]],Catálogo!A:B,2,FALSE),"")</f>
        <v/>
      </c>
      <c r="AG1570" s="5"/>
      <c r="AH1570" s="2"/>
    </row>
    <row r="1571" spans="1:34" ht="30" hidden="1" customHeight="1" x14ac:dyDescent="0.25">
      <c r="A1571" s="7">
        <v>16470384</v>
      </c>
      <c r="B1571" s="6" t="str">
        <f>VLOOKUP(ActividadesCom[[#This Row],[NO. DE CONTROL]],'LISTADO ESTUDIANTES'!A:C,2,FALSE)</f>
        <v>YAM MAY CARLOS ERNESTO</v>
      </c>
      <c r="C1571" s="6" t="str">
        <f>VLOOKUP(ActividadesCom[[#This Row],[NO. DE CONTROL]],'LISTADO ESTUDIANTES'!A:C,3,FALSE)</f>
        <v>INGENIERIA MECANICA</v>
      </c>
      <c r="D1571" s="5" t="str">
        <f>VLOOKUP(ActividadesCom[[#This Row],[NO. DE CONTROL]],'LISTADO ESTUDIANTES'!A:D,4,FALSE)</f>
        <v>BAJA</v>
      </c>
      <c r="E1571" s="5">
        <f>SUM(ActividadesCom[[#This Row],[CRÉD. 1]],ActividadesCom[[#This Row],[CRÉD. 2]],ActividadesCom[[#This Row],[CRÉD. 3]],ActividadesCom[[#This Row],[CRÉD. 4]],ActividadesCom[[#This Row],[CRÉD. 5]])</f>
        <v>0</v>
      </c>
      <c r="F1571" s="17" t="str">
        <f>IF(ActividadesCom[[#This Row],[ÚLTIMO SEMESTRE CON CRÉDITOS]]&gt;0,ROUND(AVERAGE(ActividadesCom[[#This Row],[VALOR NIVEL 5]],ActividadesCom[[#This Row],[VALOR NIVEL 4]],ActividadesCom[[#This Row],[VALOR NIVEL 3]],ActividadesCom[[#This Row],[VALOR NIVEL 2]],ActividadesCom[[#This Row],[VALOR NIVEL 1]]),0),"")</f>
        <v/>
      </c>
      <c r="G1571" s="5" t="str">
        <f>IF(ActividadesCom[[#This Row],[PROMEDIO]]="","",IF(ActividadesCom[[#This Row],[PROMEDIO]]&gt;=4,"EXCELENTE",IF(ActividadesCom[[#This Row],[PROMEDIO]]&gt;=3,"NOTABLE",IF(ActividadesCom[[#This Row],[PROMEDIO]]&gt;=2,"BUENO",IF(ActividadesCom[[#This Row],[PROMEDIO]]=1,"SUFICIENTE","")))))</f>
        <v/>
      </c>
      <c r="H1571" s="5">
        <f>MAX(ActividadesCom[[#This Row],[PERÍODO 1]],ActividadesCom[[#This Row],[PERÍODO 2]],ActividadesCom[[#This Row],[PERÍODO 3]],ActividadesCom[[#This Row],[PERÍODO 4]],ActividadesCom[[#This Row],[PERÍODO 5]])</f>
        <v>0</v>
      </c>
      <c r="I1571" s="6"/>
      <c r="J1571" s="5"/>
      <c r="K1571" s="5"/>
      <c r="L1571" s="5" t="str">
        <f>IF(ActividadesCom[[#This Row],[NIVEL 1]]&lt;&gt;0,VLOOKUP(ActividadesCom[[#This Row],[NIVEL 1]],Catálogo!A:B,2,FALSE),"")</f>
        <v/>
      </c>
      <c r="M1571" s="5"/>
      <c r="N1571" s="6"/>
      <c r="O1571" s="5"/>
      <c r="P1571" s="5"/>
      <c r="Q1571" s="5" t="str">
        <f>IF(ActividadesCom[[#This Row],[NIVEL 2]]&lt;&gt;0,VLOOKUP(ActividadesCom[[#This Row],[NIVEL 2]],Catálogo!A:B,2,FALSE),"")</f>
        <v/>
      </c>
      <c r="R1571" s="11"/>
      <c r="S1571" s="12"/>
      <c r="T1571" s="11"/>
      <c r="U1571" s="11"/>
      <c r="V1571" s="5" t="str">
        <f>IF(ActividadesCom[[#This Row],[NIVEL 3]]&lt;&gt;0,VLOOKUP(ActividadesCom[[#This Row],[NIVEL 3]],Catálogo!A:B,2,FALSE),"")</f>
        <v/>
      </c>
      <c r="W1571" s="11"/>
      <c r="X1571" s="6"/>
      <c r="Y1571" s="5"/>
      <c r="Z1571" s="5"/>
      <c r="AA1571" s="5" t="str">
        <f>IF(ActividadesCom[[#This Row],[NIVEL 4]]&lt;&gt;0,VLOOKUP(ActividadesCom[[#This Row],[NIVEL 4]],Catálogo!A:B,2,FALSE),"")</f>
        <v/>
      </c>
      <c r="AB1571" s="5"/>
      <c r="AC1571" s="6"/>
      <c r="AD1571" s="5"/>
      <c r="AE1571" s="5"/>
      <c r="AF1571" s="5" t="str">
        <f>IF(ActividadesCom[[#This Row],[NIVEL 5]]&lt;&gt;0,VLOOKUP(ActividadesCom[[#This Row],[NIVEL 5]],Catálogo!A:B,2,FALSE),"")</f>
        <v/>
      </c>
      <c r="AG1571" s="5"/>
      <c r="AH1571" s="2"/>
    </row>
    <row r="1572" spans="1:34" ht="30" hidden="1" customHeight="1" x14ac:dyDescent="0.25">
      <c r="A1572" s="7">
        <v>16470385</v>
      </c>
      <c r="B1572" s="6" t="str">
        <f>VLOOKUP(ActividadesCom[[#This Row],[NO. DE CONTROL]],'LISTADO ESTUDIANTES'!A:C,2,FALSE)</f>
        <v>MISS QUEJ LUIS ANGEL</v>
      </c>
      <c r="C1572" s="6" t="str">
        <f>VLOOKUP(ActividadesCom[[#This Row],[NO. DE CONTROL]],'LISTADO ESTUDIANTES'!A:C,3,FALSE)</f>
        <v>INGENIERIA MECANICA</v>
      </c>
      <c r="D1572" s="5" t="str">
        <f>VLOOKUP(ActividadesCom[[#This Row],[NO. DE CONTROL]],'LISTADO ESTUDIANTES'!A:D,4,FALSE)</f>
        <v>BAJA</v>
      </c>
      <c r="E1572" s="5">
        <f>SUM(ActividadesCom[[#This Row],[CRÉD. 1]],ActividadesCom[[#This Row],[CRÉD. 2]],ActividadesCom[[#This Row],[CRÉD. 3]],ActividadesCom[[#This Row],[CRÉD. 4]],ActividadesCom[[#This Row],[CRÉD. 5]])</f>
        <v>0</v>
      </c>
      <c r="F1572" s="17" t="str">
        <f>IF(ActividadesCom[[#This Row],[ÚLTIMO SEMESTRE CON CRÉDITOS]]&gt;0,ROUND(AVERAGE(ActividadesCom[[#This Row],[VALOR NIVEL 5]],ActividadesCom[[#This Row],[VALOR NIVEL 4]],ActividadesCom[[#This Row],[VALOR NIVEL 3]],ActividadesCom[[#This Row],[VALOR NIVEL 2]],ActividadesCom[[#This Row],[VALOR NIVEL 1]]),0),"")</f>
        <v/>
      </c>
      <c r="G1572" s="5" t="str">
        <f>IF(ActividadesCom[[#This Row],[PROMEDIO]]="","",IF(ActividadesCom[[#This Row],[PROMEDIO]]&gt;=4,"EXCELENTE",IF(ActividadesCom[[#This Row],[PROMEDIO]]&gt;=3,"NOTABLE",IF(ActividadesCom[[#This Row],[PROMEDIO]]&gt;=2,"BUENO",IF(ActividadesCom[[#This Row],[PROMEDIO]]=1,"SUFICIENTE","")))))</f>
        <v/>
      </c>
      <c r="H1572" s="5">
        <f>MAX(ActividadesCom[[#This Row],[PERÍODO 1]],ActividadesCom[[#This Row],[PERÍODO 2]],ActividadesCom[[#This Row],[PERÍODO 3]],ActividadesCom[[#This Row],[PERÍODO 4]],ActividadesCom[[#This Row],[PERÍODO 5]])</f>
        <v>0</v>
      </c>
      <c r="I1572" s="6"/>
      <c r="J1572" s="5"/>
      <c r="K1572" s="5"/>
      <c r="L1572" s="5" t="str">
        <f>IF(ActividadesCom[[#This Row],[NIVEL 1]]&lt;&gt;0,VLOOKUP(ActividadesCom[[#This Row],[NIVEL 1]],Catálogo!A:B,2,FALSE),"")</f>
        <v/>
      </c>
      <c r="M1572" s="5"/>
      <c r="N1572" s="6"/>
      <c r="O1572" s="5"/>
      <c r="P1572" s="5"/>
      <c r="Q1572" s="5" t="str">
        <f>IF(ActividadesCom[[#This Row],[NIVEL 2]]&lt;&gt;0,VLOOKUP(ActividadesCom[[#This Row],[NIVEL 2]],Catálogo!A:B,2,FALSE),"")</f>
        <v/>
      </c>
      <c r="R1572" s="11"/>
      <c r="S1572" s="12"/>
      <c r="T1572" s="11"/>
      <c r="U1572" s="11"/>
      <c r="V1572" s="5" t="str">
        <f>IF(ActividadesCom[[#This Row],[NIVEL 3]]&lt;&gt;0,VLOOKUP(ActividadesCom[[#This Row],[NIVEL 3]],Catálogo!A:B,2,FALSE),"")</f>
        <v/>
      </c>
      <c r="W1572" s="11"/>
      <c r="X1572" s="6"/>
      <c r="Y1572" s="5"/>
      <c r="Z1572" s="5"/>
      <c r="AA1572" s="5" t="str">
        <f>IF(ActividadesCom[[#This Row],[NIVEL 4]]&lt;&gt;0,VLOOKUP(ActividadesCom[[#This Row],[NIVEL 4]],Catálogo!A:B,2,FALSE),"")</f>
        <v/>
      </c>
      <c r="AB1572" s="5"/>
      <c r="AC1572" s="6"/>
      <c r="AD1572" s="5"/>
      <c r="AE1572" s="5"/>
      <c r="AF1572" s="5" t="str">
        <f>IF(ActividadesCom[[#This Row],[NIVEL 5]]&lt;&gt;0,VLOOKUP(ActividadesCom[[#This Row],[NIVEL 5]],Catálogo!A:B,2,FALSE),"")</f>
        <v/>
      </c>
      <c r="AG1572" s="5"/>
      <c r="AH1572" s="2"/>
    </row>
    <row r="1573" spans="1:34" ht="30" hidden="1" customHeight="1" x14ac:dyDescent="0.25">
      <c r="A1573" s="7">
        <v>16470386</v>
      </c>
      <c r="B1573" s="6" t="str">
        <f>VLOOKUP(ActividadesCom[[#This Row],[NO. DE CONTROL]],'LISTADO ESTUDIANTES'!A:C,2,FALSE)</f>
        <v>GUTIERREZ CHIN JOSE FRANCISCO</v>
      </c>
      <c r="C1573" s="6" t="str">
        <f>VLOOKUP(ActividadesCom[[#This Row],[NO. DE CONTROL]],'LISTADO ESTUDIANTES'!A:C,3,FALSE)</f>
        <v>INGENIERIA INDUSTRIAL</v>
      </c>
      <c r="D1573" s="5" t="str">
        <f>VLOOKUP(ActividadesCom[[#This Row],[NO. DE CONTROL]],'LISTADO ESTUDIANTES'!A:D,4,FALSE)</f>
        <v>BAJA</v>
      </c>
      <c r="E1573" s="5">
        <f>SUM(ActividadesCom[[#This Row],[CRÉD. 1]],ActividadesCom[[#This Row],[CRÉD. 2]],ActividadesCom[[#This Row],[CRÉD. 3]],ActividadesCom[[#This Row],[CRÉD. 4]],ActividadesCom[[#This Row],[CRÉD. 5]])</f>
        <v>0</v>
      </c>
      <c r="F1573" s="17" t="str">
        <f>IF(ActividadesCom[[#This Row],[ÚLTIMO SEMESTRE CON CRÉDITOS]]&gt;0,ROUND(AVERAGE(ActividadesCom[[#This Row],[VALOR NIVEL 5]],ActividadesCom[[#This Row],[VALOR NIVEL 4]],ActividadesCom[[#This Row],[VALOR NIVEL 3]],ActividadesCom[[#This Row],[VALOR NIVEL 2]],ActividadesCom[[#This Row],[VALOR NIVEL 1]]),0),"")</f>
        <v/>
      </c>
      <c r="G1573" s="5" t="str">
        <f>IF(ActividadesCom[[#This Row],[PROMEDIO]]="","",IF(ActividadesCom[[#This Row],[PROMEDIO]]&gt;=4,"EXCELENTE",IF(ActividadesCom[[#This Row],[PROMEDIO]]&gt;=3,"NOTABLE",IF(ActividadesCom[[#This Row],[PROMEDIO]]&gt;=2,"BUENO",IF(ActividadesCom[[#This Row],[PROMEDIO]]=1,"SUFICIENTE","")))))</f>
        <v/>
      </c>
      <c r="H1573" s="5">
        <f>MAX(ActividadesCom[[#This Row],[PERÍODO 1]],ActividadesCom[[#This Row],[PERÍODO 2]],ActividadesCom[[#This Row],[PERÍODO 3]],ActividadesCom[[#This Row],[PERÍODO 4]],ActividadesCom[[#This Row],[PERÍODO 5]])</f>
        <v>0</v>
      </c>
      <c r="I1573" s="6"/>
      <c r="J1573" s="5"/>
      <c r="K1573" s="5"/>
      <c r="L1573" s="5" t="str">
        <f>IF(ActividadesCom[[#This Row],[NIVEL 1]]&lt;&gt;0,VLOOKUP(ActividadesCom[[#This Row],[NIVEL 1]],Catálogo!A:B,2,FALSE),"")</f>
        <v/>
      </c>
      <c r="M1573" s="5"/>
      <c r="N1573" s="6"/>
      <c r="O1573" s="5"/>
      <c r="P1573" s="5"/>
      <c r="Q1573" s="5" t="str">
        <f>IF(ActividadesCom[[#This Row],[NIVEL 2]]&lt;&gt;0,VLOOKUP(ActividadesCom[[#This Row],[NIVEL 2]],Catálogo!A:B,2,FALSE),"")</f>
        <v/>
      </c>
      <c r="R1573" s="11"/>
      <c r="S1573" s="12"/>
      <c r="T1573" s="11"/>
      <c r="U1573" s="11"/>
      <c r="V1573" s="5" t="str">
        <f>IF(ActividadesCom[[#This Row],[NIVEL 3]]&lt;&gt;0,VLOOKUP(ActividadesCom[[#This Row],[NIVEL 3]],Catálogo!A:B,2,FALSE),"")</f>
        <v/>
      </c>
      <c r="W1573" s="11"/>
      <c r="X1573" s="6"/>
      <c r="Y1573" s="5"/>
      <c r="Z1573" s="5"/>
      <c r="AA1573" s="5" t="str">
        <f>IF(ActividadesCom[[#This Row],[NIVEL 4]]&lt;&gt;0,VLOOKUP(ActividadesCom[[#This Row],[NIVEL 4]],Catálogo!A:B,2,FALSE),"")</f>
        <v/>
      </c>
      <c r="AB1573" s="5"/>
      <c r="AC1573" s="6"/>
      <c r="AD1573" s="5"/>
      <c r="AE1573" s="5"/>
      <c r="AF1573" s="5" t="str">
        <f>IF(ActividadesCom[[#This Row],[NIVEL 5]]&lt;&gt;0,VLOOKUP(ActividadesCom[[#This Row],[NIVEL 5]],Catálogo!A:B,2,FALSE),"")</f>
        <v/>
      </c>
      <c r="AG1573" s="5"/>
      <c r="AH1573" s="2"/>
    </row>
    <row r="1574" spans="1:34" ht="30" hidden="1" customHeight="1" x14ac:dyDescent="0.25">
      <c r="A1574" s="7">
        <v>16470387</v>
      </c>
      <c r="B1574" s="6" t="str">
        <f>VLOOKUP(ActividadesCom[[#This Row],[NO. DE CONTROL]],'LISTADO ESTUDIANTES'!A:C,2,FALSE)</f>
        <v>RODRIGUEZ GONZALEZ DANIELA ISABEL</v>
      </c>
      <c r="C1574" s="6" t="str">
        <f>VLOOKUP(ActividadesCom[[#This Row],[NO. DE CONTROL]],'LISTADO ESTUDIANTES'!A:C,3,FALSE)</f>
        <v>INGENIERIA EN SISTEMAS COMPUTACIONALES</v>
      </c>
      <c r="D1574" s="5" t="str">
        <f>VLOOKUP(ActividadesCom[[#This Row],[NO. DE CONTROL]],'LISTADO ESTUDIANTES'!A:D,4,FALSE)</f>
        <v>BAJA</v>
      </c>
      <c r="E1574" s="5">
        <f>SUM(ActividadesCom[[#This Row],[CRÉD. 1]],ActividadesCom[[#This Row],[CRÉD. 2]],ActividadesCom[[#This Row],[CRÉD. 3]],ActividadesCom[[#This Row],[CRÉD. 4]],ActividadesCom[[#This Row],[CRÉD. 5]])</f>
        <v>2</v>
      </c>
      <c r="F1574" s="17">
        <f>IF(ActividadesCom[[#This Row],[ÚLTIMO SEMESTRE CON CRÉDITOS]]&gt;0,ROUND(AVERAGE(ActividadesCom[[#This Row],[VALOR NIVEL 5]],ActividadesCom[[#This Row],[VALOR NIVEL 4]],ActividadesCom[[#This Row],[VALOR NIVEL 3]],ActividadesCom[[#This Row],[VALOR NIVEL 2]],ActividadesCom[[#This Row],[VALOR NIVEL 1]]),0),"")</f>
        <v>3</v>
      </c>
      <c r="G1574" s="5" t="str">
        <f>IF(ActividadesCom[[#This Row],[PROMEDIO]]="","",IF(ActividadesCom[[#This Row],[PROMEDIO]]&gt;=4,"EXCELENTE",IF(ActividadesCom[[#This Row],[PROMEDIO]]&gt;=3,"NOTABLE",IF(ActividadesCom[[#This Row],[PROMEDIO]]&gt;=2,"BUENO",IF(ActividadesCom[[#This Row],[PROMEDIO]]=1,"SUFICIENTE","")))))</f>
        <v>NOTABLE</v>
      </c>
      <c r="H1574" s="5">
        <f>MAX(ActividadesCom[[#This Row],[PERÍODO 1]],ActividadesCom[[#This Row],[PERÍODO 2]],ActividadesCom[[#This Row],[PERÍODO 3]],ActividadesCom[[#This Row],[PERÍODO 4]],ActividadesCom[[#This Row],[PERÍODO 5]])</f>
        <v>20171</v>
      </c>
      <c r="I1574" s="6"/>
      <c r="J1574" s="5"/>
      <c r="K1574" s="5"/>
      <c r="L1574" s="5" t="str">
        <f>IF(ActividadesCom[[#This Row],[NIVEL 1]]&lt;&gt;0,VLOOKUP(ActividadesCom[[#This Row],[NIVEL 1]],Catálogo!A:B,2,FALSE),"")</f>
        <v/>
      </c>
      <c r="M1574" s="5"/>
      <c r="N1574" s="6"/>
      <c r="O1574" s="5"/>
      <c r="P1574" s="5"/>
      <c r="Q1574" s="5" t="str">
        <f>IF(ActividadesCom[[#This Row],[NIVEL 2]]&lt;&gt;0,VLOOKUP(ActividadesCom[[#This Row],[NIVEL 2]],Catálogo!A:B,2,FALSE),"")</f>
        <v/>
      </c>
      <c r="R1574" s="11"/>
      <c r="S1574" s="12"/>
      <c r="T1574" s="11"/>
      <c r="U1574" s="11"/>
      <c r="V1574" s="5" t="str">
        <f>IF(ActividadesCom[[#This Row],[NIVEL 3]]&lt;&gt;0,VLOOKUP(ActividadesCom[[#This Row],[NIVEL 3]],Catálogo!A:B,2,FALSE),"")</f>
        <v/>
      </c>
      <c r="W1574" s="11"/>
      <c r="X1574" s="12" t="s">
        <v>403</v>
      </c>
      <c r="Y1574" s="5">
        <v>20171</v>
      </c>
      <c r="Z1574" s="5" t="s">
        <v>4007</v>
      </c>
      <c r="AA1574" s="5">
        <f>IF(ActividadesCom[[#This Row],[NIVEL 4]]&lt;&gt;0,VLOOKUP(ActividadesCom[[#This Row],[NIVEL 4]],Catálogo!A:B,2,FALSE),"")</f>
        <v>4</v>
      </c>
      <c r="AB1574" s="5">
        <v>1</v>
      </c>
      <c r="AC1574" s="6" t="s">
        <v>81</v>
      </c>
      <c r="AD1574" s="5">
        <v>20163</v>
      </c>
      <c r="AE1574" s="5" t="s">
        <v>4009</v>
      </c>
      <c r="AF1574" s="5">
        <f>IF(ActividadesCom[[#This Row],[NIVEL 5]]&lt;&gt;0,VLOOKUP(ActividadesCom[[#This Row],[NIVEL 5]],Catálogo!A:B,2,FALSE),"")</f>
        <v>2</v>
      </c>
      <c r="AG1574" s="5">
        <v>1</v>
      </c>
      <c r="AH1574" s="2"/>
    </row>
    <row r="1575" spans="1:34" ht="30" hidden="1" customHeight="1" x14ac:dyDescent="0.25">
      <c r="A1575" s="7">
        <v>16470388</v>
      </c>
      <c r="B1575" s="6" t="str">
        <f>VLOOKUP(ActividadesCom[[#This Row],[NO. DE CONTROL]],'LISTADO ESTUDIANTES'!A:C,2,FALSE)</f>
        <v>CABALLERO MIAN CRISTIAN JOSE</v>
      </c>
      <c r="C1575" s="6" t="str">
        <f>VLOOKUP(ActividadesCom[[#This Row],[NO. DE CONTROL]],'LISTADO ESTUDIANTES'!A:C,3,FALSE)</f>
        <v>INGENIERIA INDUSTRIAL</v>
      </c>
      <c r="D1575" s="5" t="str">
        <f>VLOOKUP(ActividadesCom[[#This Row],[NO. DE CONTROL]],'LISTADO ESTUDIANTES'!A:D,4,FALSE)</f>
        <v>BAJA</v>
      </c>
      <c r="E1575" s="5">
        <f>SUM(ActividadesCom[[#This Row],[CRÉD. 1]],ActividadesCom[[#This Row],[CRÉD. 2]],ActividadesCom[[#This Row],[CRÉD. 3]],ActividadesCom[[#This Row],[CRÉD. 4]],ActividadesCom[[#This Row],[CRÉD. 5]])</f>
        <v>0</v>
      </c>
      <c r="F1575" s="17" t="str">
        <f>IF(ActividadesCom[[#This Row],[ÚLTIMO SEMESTRE CON CRÉDITOS]]&gt;0,ROUND(AVERAGE(ActividadesCom[[#This Row],[VALOR NIVEL 5]],ActividadesCom[[#This Row],[VALOR NIVEL 4]],ActividadesCom[[#This Row],[VALOR NIVEL 3]],ActividadesCom[[#This Row],[VALOR NIVEL 2]],ActividadesCom[[#This Row],[VALOR NIVEL 1]]),0),"")</f>
        <v/>
      </c>
      <c r="G1575" s="5" t="str">
        <f>IF(ActividadesCom[[#This Row],[PROMEDIO]]="","",IF(ActividadesCom[[#This Row],[PROMEDIO]]&gt;=4,"EXCELENTE",IF(ActividadesCom[[#This Row],[PROMEDIO]]&gt;=3,"NOTABLE",IF(ActividadesCom[[#This Row],[PROMEDIO]]&gt;=2,"BUENO",IF(ActividadesCom[[#This Row],[PROMEDIO]]=1,"SUFICIENTE","")))))</f>
        <v/>
      </c>
      <c r="H1575" s="5">
        <f>MAX(ActividadesCom[[#This Row],[PERÍODO 1]],ActividadesCom[[#This Row],[PERÍODO 2]],ActividadesCom[[#This Row],[PERÍODO 3]],ActividadesCom[[#This Row],[PERÍODO 4]],ActividadesCom[[#This Row],[PERÍODO 5]])</f>
        <v>0</v>
      </c>
      <c r="I1575" s="6"/>
      <c r="J1575" s="5"/>
      <c r="K1575" s="5"/>
      <c r="L1575" s="5" t="str">
        <f>IF(ActividadesCom[[#This Row],[NIVEL 1]]&lt;&gt;0,VLOOKUP(ActividadesCom[[#This Row],[NIVEL 1]],Catálogo!A:B,2,FALSE),"")</f>
        <v/>
      </c>
      <c r="M1575" s="5"/>
      <c r="N1575" s="6"/>
      <c r="O1575" s="5"/>
      <c r="P1575" s="5"/>
      <c r="Q1575" s="5" t="str">
        <f>IF(ActividadesCom[[#This Row],[NIVEL 2]]&lt;&gt;0,VLOOKUP(ActividadesCom[[#This Row],[NIVEL 2]],Catálogo!A:B,2,FALSE),"")</f>
        <v/>
      </c>
      <c r="R1575" s="11"/>
      <c r="S1575" s="12"/>
      <c r="T1575" s="11"/>
      <c r="U1575" s="11"/>
      <c r="V1575" s="5" t="str">
        <f>IF(ActividadesCom[[#This Row],[NIVEL 3]]&lt;&gt;0,VLOOKUP(ActividadesCom[[#This Row],[NIVEL 3]],Catálogo!A:B,2,FALSE),"")</f>
        <v/>
      </c>
      <c r="W1575" s="11"/>
      <c r="X1575" s="6"/>
      <c r="Y1575" s="5"/>
      <c r="Z1575" s="5"/>
      <c r="AA1575" s="5" t="str">
        <f>IF(ActividadesCom[[#This Row],[NIVEL 4]]&lt;&gt;0,VLOOKUP(ActividadesCom[[#This Row],[NIVEL 4]],Catálogo!A:B,2,FALSE),"")</f>
        <v/>
      </c>
      <c r="AB1575" s="5"/>
      <c r="AC1575" s="6"/>
      <c r="AD1575" s="5"/>
      <c r="AE1575" s="5"/>
      <c r="AF1575" s="5" t="str">
        <f>IF(ActividadesCom[[#This Row],[NIVEL 5]]&lt;&gt;0,VLOOKUP(ActividadesCom[[#This Row],[NIVEL 5]],Catálogo!A:B,2,FALSE),"")</f>
        <v/>
      </c>
      <c r="AG1575" s="5"/>
      <c r="AH1575" s="2"/>
    </row>
    <row r="1576" spans="1:34" ht="30" hidden="1" customHeight="1" x14ac:dyDescent="0.25">
      <c r="A1576" s="7">
        <v>16470389</v>
      </c>
      <c r="B1576" s="6" t="str">
        <f>VLOOKUP(ActividadesCom[[#This Row],[NO. DE CONTROL]],'LISTADO ESTUDIANTES'!A:C,2,FALSE)</f>
        <v>GARCIA ESCALANTE ARELI ALEJANDRINA</v>
      </c>
      <c r="C1576" s="6" t="str">
        <f>VLOOKUP(ActividadesCom[[#This Row],[NO. DE CONTROL]],'LISTADO ESTUDIANTES'!A:C,3,FALSE)</f>
        <v>INGENIERIA INDUSTRIAL</v>
      </c>
      <c r="D1576" s="5" t="str">
        <f>VLOOKUP(ActividadesCom[[#This Row],[NO. DE CONTROL]],'LISTADO ESTUDIANTES'!A:D,4,FALSE)</f>
        <v>BAJA</v>
      </c>
      <c r="E1576" s="5">
        <f>SUM(ActividadesCom[[#This Row],[CRÉD. 1]],ActividadesCom[[#This Row],[CRÉD. 2]],ActividadesCom[[#This Row],[CRÉD. 3]],ActividadesCom[[#This Row],[CRÉD. 4]],ActividadesCom[[#This Row],[CRÉD. 5]])</f>
        <v>5</v>
      </c>
      <c r="F1576" s="17">
        <f>IF(ActividadesCom[[#This Row],[ÚLTIMO SEMESTRE CON CRÉDITOS]]&gt;0,ROUND(AVERAGE(ActividadesCom[[#This Row],[VALOR NIVEL 5]],ActividadesCom[[#This Row],[VALOR NIVEL 4]],ActividadesCom[[#This Row],[VALOR NIVEL 3]],ActividadesCom[[#This Row],[VALOR NIVEL 2]],ActividadesCom[[#This Row],[VALOR NIVEL 1]]),0),"")</f>
        <v>2</v>
      </c>
      <c r="G1576" s="5" t="str">
        <f>IF(ActividadesCom[[#This Row],[PROMEDIO]]="","",IF(ActividadesCom[[#This Row],[PROMEDIO]]&gt;=4,"EXCELENTE",IF(ActividadesCom[[#This Row],[PROMEDIO]]&gt;=3,"NOTABLE",IF(ActividadesCom[[#This Row],[PROMEDIO]]&gt;=2,"BUENO",IF(ActividadesCom[[#This Row],[PROMEDIO]]=1,"SUFICIENTE","")))))</f>
        <v>BUENO</v>
      </c>
      <c r="H1576" s="5">
        <f>MAX(ActividadesCom[[#This Row],[PERÍODO 1]],ActividadesCom[[#This Row],[PERÍODO 2]],ActividadesCom[[#This Row],[PERÍODO 3]],ActividadesCom[[#This Row],[PERÍODO 4]],ActividadesCom[[#This Row],[PERÍODO 5]])</f>
        <v>20181</v>
      </c>
      <c r="I1576" s="6" t="s">
        <v>574</v>
      </c>
      <c r="J1576" s="5">
        <v>20181</v>
      </c>
      <c r="K1576" s="5" t="s">
        <v>4009</v>
      </c>
      <c r="L1576" s="5">
        <f>IF(ActividadesCom[[#This Row],[NIVEL 1]]&lt;&gt;0,VLOOKUP(ActividadesCom[[#This Row],[NIVEL 1]],Catálogo!A:B,2,FALSE),"")</f>
        <v>2</v>
      </c>
      <c r="M1576" s="5">
        <v>1</v>
      </c>
      <c r="N1576" s="6" t="s">
        <v>237</v>
      </c>
      <c r="O1576" s="5">
        <v>20163</v>
      </c>
      <c r="P1576" s="5" t="s">
        <v>4009</v>
      </c>
      <c r="Q1576" s="5">
        <f>IF(ActividadesCom[[#This Row],[NIVEL 2]]&lt;&gt;0,VLOOKUP(ActividadesCom[[#This Row],[NIVEL 2]],Catálogo!A:B,2,FALSE),"")</f>
        <v>2</v>
      </c>
      <c r="R1576" s="11">
        <v>2</v>
      </c>
      <c r="S1576" s="12" t="s">
        <v>452</v>
      </c>
      <c r="T1576" s="11">
        <v>20163</v>
      </c>
      <c r="U1576" s="11" t="s">
        <v>4009</v>
      </c>
      <c r="V1576" s="5">
        <f>IF(ActividadesCom[[#This Row],[NIVEL 3]]&lt;&gt;0,VLOOKUP(ActividadesCom[[#This Row],[NIVEL 3]],Catálogo!A:B,2,FALSE),"")</f>
        <v>2</v>
      </c>
      <c r="W1576" s="11">
        <v>1</v>
      </c>
      <c r="X1576" s="6"/>
      <c r="Y1576" s="5"/>
      <c r="Z1576" s="5"/>
      <c r="AA1576" s="5" t="str">
        <f>IF(ActividadesCom[[#This Row],[NIVEL 4]]&lt;&gt;0,VLOOKUP(ActividadesCom[[#This Row],[NIVEL 4]],Catálogo!A:B,2,FALSE),"")</f>
        <v/>
      </c>
      <c r="AB1576" s="5"/>
      <c r="AC1576" s="6" t="s">
        <v>4</v>
      </c>
      <c r="AD1576" s="5">
        <v>20163</v>
      </c>
      <c r="AE1576" s="5" t="s">
        <v>4009</v>
      </c>
      <c r="AF1576" s="5">
        <f>IF(ActividadesCom[[#This Row],[NIVEL 5]]&lt;&gt;0,VLOOKUP(ActividadesCom[[#This Row],[NIVEL 5]],Catálogo!A:B,2,FALSE),"")</f>
        <v>2</v>
      </c>
      <c r="AG1576" s="5">
        <v>1</v>
      </c>
      <c r="AH1576" s="2"/>
    </row>
    <row r="1577" spans="1:34" ht="30" hidden="1" customHeight="1" x14ac:dyDescent="0.25">
      <c r="A1577" s="7">
        <v>16470390</v>
      </c>
      <c r="B1577" s="6" t="str">
        <f>VLOOKUP(ActividadesCom[[#This Row],[NO. DE CONTROL]],'LISTADO ESTUDIANTES'!A:C,2,FALSE)</f>
        <v>FUENTES ROSADO ABRAHAM SAMUEL</v>
      </c>
      <c r="C1577" s="6" t="str">
        <f>VLOOKUP(ActividadesCom[[#This Row],[NO. DE CONTROL]],'LISTADO ESTUDIANTES'!A:C,3,FALSE)</f>
        <v>INGENIERIA INDUSTRIAL</v>
      </c>
      <c r="D1577" s="5" t="str">
        <f>VLOOKUP(ActividadesCom[[#This Row],[NO. DE CONTROL]],'LISTADO ESTUDIANTES'!A:D,4,FALSE)</f>
        <v>BAJA</v>
      </c>
      <c r="E1577" s="5">
        <f>SUM(ActividadesCom[[#This Row],[CRÉD. 1]],ActividadesCom[[#This Row],[CRÉD. 2]],ActividadesCom[[#This Row],[CRÉD. 3]],ActividadesCom[[#This Row],[CRÉD. 4]],ActividadesCom[[#This Row],[CRÉD. 5]])</f>
        <v>0</v>
      </c>
      <c r="F1577" s="17" t="str">
        <f>IF(ActividadesCom[[#This Row],[ÚLTIMO SEMESTRE CON CRÉDITOS]]&gt;0,ROUND(AVERAGE(ActividadesCom[[#This Row],[VALOR NIVEL 5]],ActividadesCom[[#This Row],[VALOR NIVEL 4]],ActividadesCom[[#This Row],[VALOR NIVEL 3]],ActividadesCom[[#This Row],[VALOR NIVEL 2]],ActividadesCom[[#This Row],[VALOR NIVEL 1]]),0),"")</f>
        <v/>
      </c>
      <c r="G1577" s="5" t="str">
        <f>IF(ActividadesCom[[#This Row],[PROMEDIO]]="","",IF(ActividadesCom[[#This Row],[PROMEDIO]]&gt;=4,"EXCELENTE",IF(ActividadesCom[[#This Row],[PROMEDIO]]&gt;=3,"NOTABLE",IF(ActividadesCom[[#This Row],[PROMEDIO]]&gt;=2,"BUENO",IF(ActividadesCom[[#This Row],[PROMEDIO]]=1,"SUFICIENTE","")))))</f>
        <v/>
      </c>
      <c r="H1577" s="5">
        <f>MAX(ActividadesCom[[#This Row],[PERÍODO 1]],ActividadesCom[[#This Row],[PERÍODO 2]],ActividadesCom[[#This Row],[PERÍODO 3]],ActividadesCom[[#This Row],[PERÍODO 4]],ActividadesCom[[#This Row],[PERÍODO 5]])</f>
        <v>0</v>
      </c>
      <c r="I1577" s="6"/>
      <c r="J1577" s="5"/>
      <c r="K1577" s="5"/>
      <c r="L1577" s="5" t="str">
        <f>IF(ActividadesCom[[#This Row],[NIVEL 1]]&lt;&gt;0,VLOOKUP(ActividadesCom[[#This Row],[NIVEL 1]],Catálogo!A:B,2,FALSE),"")</f>
        <v/>
      </c>
      <c r="M1577" s="5"/>
      <c r="N1577" s="6"/>
      <c r="O1577" s="5"/>
      <c r="P1577" s="5"/>
      <c r="Q1577" s="5" t="str">
        <f>IF(ActividadesCom[[#This Row],[NIVEL 2]]&lt;&gt;0,VLOOKUP(ActividadesCom[[#This Row],[NIVEL 2]],Catálogo!A:B,2,FALSE),"")</f>
        <v/>
      </c>
      <c r="R1577" s="5"/>
      <c r="S1577" s="6"/>
      <c r="T1577" s="5"/>
      <c r="U1577" s="5"/>
      <c r="V1577" s="5" t="str">
        <f>IF(ActividadesCom[[#This Row],[NIVEL 3]]&lt;&gt;0,VLOOKUP(ActividadesCom[[#This Row],[NIVEL 3]],Catálogo!A:B,2,FALSE),"")</f>
        <v/>
      </c>
      <c r="W1577" s="5"/>
      <c r="X1577" s="6"/>
      <c r="Y1577" s="5"/>
      <c r="Z1577" s="5"/>
      <c r="AA1577" s="5" t="str">
        <f>IF(ActividadesCom[[#This Row],[NIVEL 4]]&lt;&gt;0,VLOOKUP(ActividadesCom[[#This Row],[NIVEL 4]],Catálogo!A:B,2,FALSE),"")</f>
        <v/>
      </c>
      <c r="AB1577" s="5"/>
      <c r="AC1577" s="6"/>
      <c r="AD1577" s="5"/>
      <c r="AE1577" s="5"/>
      <c r="AF1577" s="5" t="str">
        <f>IF(ActividadesCom[[#This Row],[NIVEL 5]]&lt;&gt;0,VLOOKUP(ActividadesCom[[#This Row],[NIVEL 5]],Catálogo!A:B,2,FALSE),"")</f>
        <v/>
      </c>
      <c r="AG1577" s="5"/>
      <c r="AH1577" s="2"/>
    </row>
    <row r="1578" spans="1:34" ht="30" hidden="1" customHeight="1" x14ac:dyDescent="0.25">
      <c r="A1578" s="7">
        <v>16470391</v>
      </c>
      <c r="B1578" s="6" t="str">
        <f>VLOOKUP(ActividadesCom[[#This Row],[NO. DE CONTROL]],'LISTADO ESTUDIANTES'!A:C,2,FALSE)</f>
        <v>MAY DIAZ MAURICIO EMANUEL</v>
      </c>
      <c r="C1578" s="6" t="str">
        <f>VLOOKUP(ActividadesCom[[#This Row],[NO. DE CONTROL]],'LISTADO ESTUDIANTES'!A:C,3,FALSE)</f>
        <v>ARQUITECTURA</v>
      </c>
      <c r="D1578" s="5" t="str">
        <f>VLOOKUP(ActividadesCom[[#This Row],[NO. DE CONTROL]],'LISTADO ESTUDIANTES'!A:D,4,FALSE)</f>
        <v>BAJA</v>
      </c>
      <c r="E1578" s="5">
        <f>SUM(ActividadesCom[[#This Row],[CRÉD. 1]],ActividadesCom[[#This Row],[CRÉD. 2]],ActividadesCom[[#This Row],[CRÉD. 3]],ActividadesCom[[#This Row],[CRÉD. 4]],ActividadesCom[[#This Row],[CRÉD. 5]])</f>
        <v>3</v>
      </c>
      <c r="F1578" s="17">
        <f>IF(ActividadesCom[[#This Row],[ÚLTIMO SEMESTRE CON CRÉDITOS]]&gt;0,ROUND(AVERAGE(ActividadesCom[[#This Row],[VALOR NIVEL 5]],ActividadesCom[[#This Row],[VALOR NIVEL 4]],ActividadesCom[[#This Row],[VALOR NIVEL 3]],ActividadesCom[[#This Row],[VALOR NIVEL 2]],ActividadesCom[[#This Row],[VALOR NIVEL 1]]),0),"")</f>
        <v>3</v>
      </c>
      <c r="G1578" s="5" t="str">
        <f>IF(ActividadesCom[[#This Row],[PROMEDIO]]="","",IF(ActividadesCom[[#This Row],[PROMEDIO]]&gt;=4,"EXCELENTE",IF(ActividadesCom[[#This Row],[PROMEDIO]]&gt;=3,"NOTABLE",IF(ActividadesCom[[#This Row],[PROMEDIO]]&gt;=2,"BUENO",IF(ActividadesCom[[#This Row],[PROMEDIO]]=1,"SUFICIENTE","")))))</f>
        <v>NOTABLE</v>
      </c>
      <c r="H1578" s="5">
        <f>MAX(ActividadesCom[[#This Row],[PERÍODO 1]],ActividadesCom[[#This Row],[PERÍODO 2]],ActividadesCom[[#This Row],[PERÍODO 3]],ActividadesCom[[#This Row],[PERÍODO 4]],ActividadesCom[[#This Row],[PERÍODO 5]])</f>
        <v>20213</v>
      </c>
      <c r="I1578" s="6" t="s">
        <v>4049</v>
      </c>
      <c r="J1578" s="5">
        <v>20193</v>
      </c>
      <c r="K1578" s="5" t="s">
        <v>4009</v>
      </c>
      <c r="L1578" s="5">
        <f>IF(ActividadesCom[[#This Row],[NIVEL 1]]&lt;&gt;0,VLOOKUP(ActividadesCom[[#This Row],[NIVEL 1]],Catálogo!A:B,2,FALSE),"")</f>
        <v>2</v>
      </c>
      <c r="M1578" s="5">
        <v>1</v>
      </c>
      <c r="N1578" s="6" t="s">
        <v>4692</v>
      </c>
      <c r="O1578" s="5">
        <v>20213</v>
      </c>
      <c r="P1578" s="5" t="s">
        <v>4007</v>
      </c>
      <c r="Q1578" s="5">
        <f>IF(ActividadesCom[[#This Row],[NIVEL 2]]&lt;&gt;0,VLOOKUP(ActividadesCom[[#This Row],[NIVEL 2]],Catálogo!A:B,2,FALSE),"")</f>
        <v>4</v>
      </c>
      <c r="R1578" s="11">
        <v>1</v>
      </c>
      <c r="S1578" s="12"/>
      <c r="T1578" s="11"/>
      <c r="U1578" s="11"/>
      <c r="V1578" s="5" t="str">
        <f>IF(ActividadesCom[[#This Row],[NIVEL 3]]&lt;&gt;0,VLOOKUP(ActividadesCom[[#This Row],[NIVEL 3]],Catálogo!A:B,2,FALSE),"")</f>
        <v/>
      </c>
      <c r="W1578" s="11"/>
      <c r="X1578" s="6"/>
      <c r="Y1578" s="5"/>
      <c r="Z1578" s="5"/>
      <c r="AA1578" s="5" t="str">
        <f>IF(ActividadesCom[[#This Row],[NIVEL 4]]&lt;&gt;0,VLOOKUP(ActividadesCom[[#This Row],[NIVEL 4]],Catálogo!A:B,2,FALSE),"")</f>
        <v/>
      </c>
      <c r="AB1578" s="5"/>
      <c r="AC1578" s="6" t="s">
        <v>55</v>
      </c>
      <c r="AD1578" s="5">
        <v>20163</v>
      </c>
      <c r="AE1578" s="5" t="s">
        <v>4009</v>
      </c>
      <c r="AF1578" s="5">
        <f>IF(ActividadesCom[[#This Row],[NIVEL 5]]&lt;&gt;0,VLOOKUP(ActividadesCom[[#This Row],[NIVEL 5]],Catálogo!A:B,2,FALSE),"")</f>
        <v>2</v>
      </c>
      <c r="AG1578" s="5">
        <v>1</v>
      </c>
      <c r="AH1578" s="2"/>
    </row>
    <row r="1579" spans="1:34" ht="30" hidden="1" customHeight="1" x14ac:dyDescent="0.25">
      <c r="A1579" s="7">
        <v>16470392</v>
      </c>
      <c r="B1579" s="6" t="str">
        <f>VLOOKUP(ActividadesCom[[#This Row],[NO. DE CONTROL]],'LISTADO ESTUDIANTES'!A:C,2,FALSE)</f>
        <v>LOPEZ REYNOSO JENNY SOFIA</v>
      </c>
      <c r="C1579" s="6" t="str">
        <f>VLOOKUP(ActividadesCom[[#This Row],[NO. DE CONTROL]],'LISTADO ESTUDIANTES'!A:C,3,FALSE)</f>
        <v>ARQUITECTURA</v>
      </c>
      <c r="D1579" s="5" t="str">
        <f>VLOOKUP(ActividadesCom[[#This Row],[NO. DE CONTROL]],'LISTADO ESTUDIANTES'!A:D,4,FALSE)</f>
        <v>BAJA</v>
      </c>
      <c r="E1579" s="5">
        <f>SUM(ActividadesCom[[#This Row],[CRÉD. 1]],ActividadesCom[[#This Row],[CRÉD. 2]],ActividadesCom[[#This Row],[CRÉD. 3]],ActividadesCom[[#This Row],[CRÉD. 4]],ActividadesCom[[#This Row],[CRÉD. 5]])</f>
        <v>1</v>
      </c>
      <c r="F1579" s="17">
        <f>IF(ActividadesCom[[#This Row],[ÚLTIMO SEMESTRE CON CRÉDITOS]]&gt;0,ROUND(AVERAGE(ActividadesCom[[#This Row],[VALOR NIVEL 5]],ActividadesCom[[#This Row],[VALOR NIVEL 4]],ActividadesCom[[#This Row],[VALOR NIVEL 3]],ActividadesCom[[#This Row],[VALOR NIVEL 2]],ActividadesCom[[#This Row],[VALOR NIVEL 1]]),0),"")</f>
        <v>2</v>
      </c>
      <c r="G1579" s="5" t="str">
        <f>IF(ActividadesCom[[#This Row],[PROMEDIO]]="","",IF(ActividadesCom[[#This Row],[PROMEDIO]]&gt;=4,"EXCELENTE",IF(ActividadesCom[[#This Row],[PROMEDIO]]&gt;=3,"NOTABLE",IF(ActividadesCom[[#This Row],[PROMEDIO]]&gt;=2,"BUENO",IF(ActividadesCom[[#This Row],[PROMEDIO]]=1,"SUFICIENTE","")))))</f>
        <v>BUENO</v>
      </c>
      <c r="H1579" s="5">
        <f>MAX(ActividadesCom[[#This Row],[PERÍODO 1]],ActividadesCom[[#This Row],[PERÍODO 2]],ActividadesCom[[#This Row],[PERÍODO 3]],ActividadesCom[[#This Row],[PERÍODO 4]],ActividadesCom[[#This Row],[PERÍODO 5]])</f>
        <v>20163</v>
      </c>
      <c r="I1579" s="6"/>
      <c r="J1579" s="5"/>
      <c r="K1579" s="5"/>
      <c r="L1579" s="5" t="str">
        <f>IF(ActividadesCom[[#This Row],[NIVEL 1]]&lt;&gt;0,VLOOKUP(ActividadesCom[[#This Row],[NIVEL 1]],Catálogo!A:B,2,FALSE),"")</f>
        <v/>
      </c>
      <c r="M1579" s="5"/>
      <c r="N1579" s="6"/>
      <c r="O1579" s="5"/>
      <c r="P1579" s="5"/>
      <c r="Q1579" s="5" t="str">
        <f>IF(ActividadesCom[[#This Row],[NIVEL 2]]&lt;&gt;0,VLOOKUP(ActividadesCom[[#This Row],[NIVEL 2]],Catálogo!A:B,2,FALSE),"")</f>
        <v/>
      </c>
      <c r="R1579" s="11"/>
      <c r="S1579" s="12"/>
      <c r="T1579" s="11"/>
      <c r="U1579" s="11"/>
      <c r="V1579" s="5" t="str">
        <f>IF(ActividadesCom[[#This Row],[NIVEL 3]]&lt;&gt;0,VLOOKUP(ActividadesCom[[#This Row],[NIVEL 3]],Catálogo!A:B,2,FALSE),"")</f>
        <v/>
      </c>
      <c r="W1579" s="11"/>
      <c r="X1579" s="6"/>
      <c r="Y1579" s="5"/>
      <c r="Z1579" s="5"/>
      <c r="AA1579" s="5" t="str">
        <f>IF(ActividadesCom[[#This Row],[NIVEL 4]]&lt;&gt;0,VLOOKUP(ActividadesCom[[#This Row],[NIVEL 4]],Catálogo!A:B,2,FALSE),"")</f>
        <v/>
      </c>
      <c r="AB1579" s="5"/>
      <c r="AC1579" s="6" t="s">
        <v>55</v>
      </c>
      <c r="AD1579" s="5">
        <v>20163</v>
      </c>
      <c r="AE1579" s="5" t="s">
        <v>4009</v>
      </c>
      <c r="AF1579" s="5">
        <f>IF(ActividadesCom[[#This Row],[NIVEL 5]]&lt;&gt;0,VLOOKUP(ActividadesCom[[#This Row],[NIVEL 5]],Catálogo!A:B,2,FALSE),"")</f>
        <v>2</v>
      </c>
      <c r="AG1579" s="5">
        <v>1</v>
      </c>
      <c r="AH1579" s="2"/>
    </row>
    <row r="1580" spans="1:34" ht="30" hidden="1" customHeight="1" x14ac:dyDescent="0.25">
      <c r="A1580" s="7">
        <v>16470393</v>
      </c>
      <c r="B1580" s="6" t="str">
        <f>VLOOKUP(ActividadesCom[[#This Row],[NO. DE CONTROL]],'LISTADO ESTUDIANTES'!A:C,2,FALSE)</f>
        <v>GOMEZ LOPEZ JOSE EDUARDO</v>
      </c>
      <c r="C1580" s="6" t="str">
        <f>VLOOKUP(ActividadesCom[[#This Row],[NO. DE CONTROL]],'LISTADO ESTUDIANTES'!A:C,3,FALSE)</f>
        <v>INGENIERIA INDUSTRIAL</v>
      </c>
      <c r="D1580" s="5" t="str">
        <f>VLOOKUP(ActividadesCom[[#This Row],[NO. DE CONTROL]],'LISTADO ESTUDIANTES'!A:D,4,FALSE)</f>
        <v>BAJA</v>
      </c>
      <c r="E1580" s="5">
        <f>SUM(ActividadesCom[[#This Row],[CRÉD. 1]],ActividadesCom[[#This Row],[CRÉD. 2]],ActividadesCom[[#This Row],[CRÉD. 3]],ActividadesCom[[#This Row],[CRÉD. 4]],ActividadesCom[[#This Row],[CRÉD. 5]])</f>
        <v>5</v>
      </c>
      <c r="F1580" s="17">
        <f>IF(ActividadesCom[[#This Row],[ÚLTIMO SEMESTRE CON CRÉDITOS]]&gt;0,ROUND(AVERAGE(ActividadesCom[[#This Row],[VALOR NIVEL 5]],ActividadesCom[[#This Row],[VALOR NIVEL 4]],ActividadesCom[[#This Row],[VALOR NIVEL 3]],ActividadesCom[[#This Row],[VALOR NIVEL 2]],ActividadesCom[[#This Row],[VALOR NIVEL 1]]),0),"")</f>
        <v>3</v>
      </c>
      <c r="G1580" s="5" t="str">
        <f>IF(ActividadesCom[[#This Row],[PROMEDIO]]="","",IF(ActividadesCom[[#This Row],[PROMEDIO]]&gt;=4,"EXCELENTE",IF(ActividadesCom[[#This Row],[PROMEDIO]]&gt;=3,"NOTABLE",IF(ActividadesCom[[#This Row],[PROMEDIO]]&gt;=2,"BUENO",IF(ActividadesCom[[#This Row],[PROMEDIO]]=1,"SUFICIENTE","")))))</f>
        <v>NOTABLE</v>
      </c>
      <c r="H1580" s="5">
        <f>MAX(ActividadesCom[[#This Row],[PERÍODO 1]],ActividadesCom[[#This Row],[PERÍODO 2]],ActividadesCom[[#This Row],[PERÍODO 3]],ActividadesCom[[#This Row],[PERÍODO 4]],ActividadesCom[[#This Row],[PERÍODO 5]])</f>
        <v>20221</v>
      </c>
      <c r="I1580" s="6" t="s">
        <v>1012</v>
      </c>
      <c r="J1580" s="5">
        <v>20191</v>
      </c>
      <c r="K1580" s="5" t="s">
        <v>4009</v>
      </c>
      <c r="L1580" s="5">
        <f>IF(ActividadesCom[[#This Row],[NIVEL 1]]&lt;&gt;0,VLOOKUP(ActividadesCom[[#This Row],[NIVEL 1]],Catálogo!A:B,2,FALSE),"")</f>
        <v>2</v>
      </c>
      <c r="M1580" s="5">
        <v>1</v>
      </c>
      <c r="N1580" s="6" t="s">
        <v>4930</v>
      </c>
      <c r="O1580" s="5">
        <v>20221</v>
      </c>
      <c r="P1580" s="5" t="s">
        <v>4008</v>
      </c>
      <c r="Q1580" s="5">
        <f>IF(ActividadesCom[[#This Row],[NIVEL 2]]&lt;&gt;0,VLOOKUP(ActividadesCom[[#This Row],[NIVEL 2]],Catálogo!A:B,2,FALSE),"")</f>
        <v>3</v>
      </c>
      <c r="R1580" s="11">
        <v>1</v>
      </c>
      <c r="S1580" s="12" t="s">
        <v>4931</v>
      </c>
      <c r="T1580" s="11">
        <v>20213</v>
      </c>
      <c r="U1580" s="11" t="s">
        <v>4008</v>
      </c>
      <c r="V1580" s="5">
        <f>IF(ActividadesCom[[#This Row],[NIVEL 3]]&lt;&gt;0,VLOOKUP(ActividadesCom[[#This Row],[NIVEL 3]],Catálogo!A:B,2,FALSE),"")</f>
        <v>3</v>
      </c>
      <c r="W1580" s="11">
        <v>1</v>
      </c>
      <c r="X1580" s="6" t="s">
        <v>981</v>
      </c>
      <c r="Y1580" s="5">
        <v>20181</v>
      </c>
      <c r="Z1580" s="5" t="s">
        <v>4007</v>
      </c>
      <c r="AA1580" s="5">
        <f>IF(ActividadesCom[[#This Row],[NIVEL 4]]&lt;&gt;0,VLOOKUP(ActividadesCom[[#This Row],[NIVEL 4]],Catálogo!A:B,2,FALSE),"")</f>
        <v>4</v>
      </c>
      <c r="AB1580" s="5">
        <v>1</v>
      </c>
      <c r="AC1580" s="6" t="s">
        <v>116</v>
      </c>
      <c r="AD1580" s="5">
        <v>20163</v>
      </c>
      <c r="AE1580" s="5" t="s">
        <v>4009</v>
      </c>
      <c r="AF1580" s="5">
        <f>IF(ActividadesCom[[#This Row],[NIVEL 5]]&lt;&gt;0,VLOOKUP(ActividadesCom[[#This Row],[NIVEL 5]],Catálogo!A:B,2,FALSE),"")</f>
        <v>2</v>
      </c>
      <c r="AG1580" s="5">
        <v>1</v>
      </c>
      <c r="AH1580" s="2"/>
    </row>
    <row r="1581" spans="1:34" ht="30" hidden="1" customHeight="1" x14ac:dyDescent="0.25">
      <c r="A1581" s="7">
        <v>16470394</v>
      </c>
      <c r="B1581" s="6" t="str">
        <f>VLOOKUP(ActividadesCom[[#This Row],[NO. DE CONTROL]],'LISTADO ESTUDIANTES'!A:C,2,FALSE)</f>
        <v>LEONARDO YAH VICTOR JEHOVANI</v>
      </c>
      <c r="C1581" s="6" t="str">
        <f>VLOOKUP(ActividadesCom[[#This Row],[NO. DE CONTROL]],'LISTADO ESTUDIANTES'!A:C,3,FALSE)</f>
        <v>INGENIERIA AMBIENTAL</v>
      </c>
      <c r="D1581" s="5" t="str">
        <f>VLOOKUP(ActividadesCom[[#This Row],[NO. DE CONTROL]],'LISTADO ESTUDIANTES'!A:D,4,FALSE)</f>
        <v>BAJA</v>
      </c>
      <c r="E1581" s="5">
        <f>SUM(ActividadesCom[[#This Row],[CRÉD. 1]],ActividadesCom[[#This Row],[CRÉD. 2]],ActividadesCom[[#This Row],[CRÉD. 3]],ActividadesCom[[#This Row],[CRÉD. 4]],ActividadesCom[[#This Row],[CRÉD. 5]])</f>
        <v>0</v>
      </c>
      <c r="F1581" s="17" t="str">
        <f>IF(ActividadesCom[[#This Row],[ÚLTIMO SEMESTRE CON CRÉDITOS]]&gt;0,ROUND(AVERAGE(ActividadesCom[[#This Row],[VALOR NIVEL 5]],ActividadesCom[[#This Row],[VALOR NIVEL 4]],ActividadesCom[[#This Row],[VALOR NIVEL 3]],ActividadesCom[[#This Row],[VALOR NIVEL 2]],ActividadesCom[[#This Row],[VALOR NIVEL 1]]),0),"")</f>
        <v/>
      </c>
      <c r="G1581" s="5" t="str">
        <f>IF(ActividadesCom[[#This Row],[PROMEDIO]]="","",IF(ActividadesCom[[#This Row],[PROMEDIO]]&gt;=4,"EXCELENTE",IF(ActividadesCom[[#This Row],[PROMEDIO]]&gt;=3,"NOTABLE",IF(ActividadesCom[[#This Row],[PROMEDIO]]&gt;=2,"BUENO",IF(ActividadesCom[[#This Row],[PROMEDIO]]=1,"SUFICIENTE","")))))</f>
        <v/>
      </c>
      <c r="H1581" s="5">
        <f>MAX(ActividadesCom[[#This Row],[PERÍODO 1]],ActividadesCom[[#This Row],[PERÍODO 2]],ActividadesCom[[#This Row],[PERÍODO 3]],ActividadesCom[[#This Row],[PERÍODO 4]],ActividadesCom[[#This Row],[PERÍODO 5]])</f>
        <v>0</v>
      </c>
      <c r="I1581" s="6"/>
      <c r="J1581" s="5"/>
      <c r="K1581" s="5"/>
      <c r="L1581" s="5" t="str">
        <f>IF(ActividadesCom[[#This Row],[NIVEL 1]]&lt;&gt;0,VLOOKUP(ActividadesCom[[#This Row],[NIVEL 1]],Catálogo!A:B,2,FALSE),"")</f>
        <v/>
      </c>
      <c r="M1581" s="5"/>
      <c r="N1581" s="6"/>
      <c r="O1581" s="5"/>
      <c r="P1581" s="5"/>
      <c r="Q1581" s="5" t="str">
        <f>IF(ActividadesCom[[#This Row],[NIVEL 2]]&lt;&gt;0,VLOOKUP(ActividadesCom[[#This Row],[NIVEL 2]],Catálogo!A:B,2,FALSE),"")</f>
        <v/>
      </c>
      <c r="R1581" s="11"/>
      <c r="S1581" s="12"/>
      <c r="T1581" s="11"/>
      <c r="U1581" s="11"/>
      <c r="V1581" s="5" t="str">
        <f>IF(ActividadesCom[[#This Row],[NIVEL 3]]&lt;&gt;0,VLOOKUP(ActividadesCom[[#This Row],[NIVEL 3]],Catálogo!A:B,2,FALSE),"")</f>
        <v/>
      </c>
      <c r="W1581" s="11"/>
      <c r="X1581" s="6"/>
      <c r="Y1581" s="5"/>
      <c r="Z1581" s="5"/>
      <c r="AA1581" s="5" t="str">
        <f>IF(ActividadesCom[[#This Row],[NIVEL 4]]&lt;&gt;0,VLOOKUP(ActividadesCom[[#This Row],[NIVEL 4]],Catálogo!A:B,2,FALSE),"")</f>
        <v/>
      </c>
      <c r="AB1581" s="5"/>
      <c r="AC1581" s="6"/>
      <c r="AD1581" s="5"/>
      <c r="AE1581" s="5"/>
      <c r="AF1581" s="5" t="str">
        <f>IF(ActividadesCom[[#This Row],[NIVEL 5]]&lt;&gt;0,VLOOKUP(ActividadesCom[[#This Row],[NIVEL 5]],Catálogo!A:B,2,FALSE),"")</f>
        <v/>
      </c>
      <c r="AG1581" s="5"/>
      <c r="AH1581" s="2"/>
    </row>
    <row r="1582" spans="1:34" s="21" customFormat="1" ht="30" hidden="1" customHeight="1" x14ac:dyDescent="0.25">
      <c r="A1582" s="7">
        <v>16470395</v>
      </c>
      <c r="B1582" s="6" t="str">
        <f>VLOOKUP(ActividadesCom[[#This Row],[NO. DE CONTROL]],'LISTADO ESTUDIANTES'!A:C,2,FALSE)</f>
        <v>FLORES TELLO ELVIA ISABEL</v>
      </c>
      <c r="C1582" s="6" t="str">
        <f>VLOOKUP(ActividadesCom[[#This Row],[NO. DE CONTROL]],'LISTADO ESTUDIANTES'!A:C,3,FALSE)</f>
        <v>INGENIERIA EN SISTEMAS COMPUTACIONALES</v>
      </c>
      <c r="D1582" s="5" t="str">
        <f>VLOOKUP(ActividadesCom[[#This Row],[NO. DE CONTROL]],'LISTADO ESTUDIANTES'!A:D,4,FALSE)</f>
        <v>BAJA</v>
      </c>
      <c r="E1582" s="5">
        <f>SUM(ActividadesCom[[#This Row],[CRÉD. 1]],ActividadesCom[[#This Row],[CRÉD. 2]],ActividadesCom[[#This Row],[CRÉD. 3]],ActividadesCom[[#This Row],[CRÉD. 4]],ActividadesCom[[#This Row],[CRÉD. 5]])</f>
        <v>5</v>
      </c>
      <c r="F1582" s="17">
        <f>IF(ActividadesCom[[#This Row],[ÚLTIMO SEMESTRE CON CRÉDITOS]]&gt;0,ROUND(AVERAGE(ActividadesCom[[#This Row],[VALOR NIVEL 5]],ActividadesCom[[#This Row],[VALOR NIVEL 4]],ActividadesCom[[#This Row],[VALOR NIVEL 3]],ActividadesCom[[#This Row],[VALOR NIVEL 2]],ActividadesCom[[#This Row],[VALOR NIVEL 1]]),0),"")</f>
        <v>3</v>
      </c>
      <c r="G1582" s="5" t="str">
        <f>IF(ActividadesCom[[#This Row],[PROMEDIO]]="","",IF(ActividadesCom[[#This Row],[PROMEDIO]]&gt;=4,"EXCELENTE",IF(ActividadesCom[[#This Row],[PROMEDIO]]&gt;=3,"NOTABLE",IF(ActividadesCom[[#This Row],[PROMEDIO]]&gt;=2,"BUENO",IF(ActividadesCom[[#This Row],[PROMEDIO]]=1,"SUFICIENTE","")))))</f>
        <v>NOTABLE</v>
      </c>
      <c r="H1582" s="5">
        <f>MAX(ActividadesCom[[#This Row],[PERÍODO 1]],ActividadesCom[[#This Row],[PERÍODO 2]],ActividadesCom[[#This Row],[PERÍODO 3]],ActividadesCom[[#This Row],[PERÍODO 4]],ActividadesCom[[#This Row],[PERÍODO 5]])</f>
        <v>20221</v>
      </c>
      <c r="I1582" s="6" t="s">
        <v>4742</v>
      </c>
      <c r="J1582" s="5">
        <v>20213</v>
      </c>
      <c r="K1582" s="5" t="s">
        <v>4007</v>
      </c>
      <c r="L1582" s="5">
        <f>IF(ActividadesCom[[#This Row],[NIVEL 1]]&lt;&gt;0,VLOOKUP(ActividadesCom[[#This Row],[NIVEL 1]],Catálogo!A:B,2,FALSE),"")</f>
        <v>4</v>
      </c>
      <c r="M1582" s="5">
        <v>1</v>
      </c>
      <c r="N1582" s="6" t="s">
        <v>5640</v>
      </c>
      <c r="O1582" s="5">
        <v>20213</v>
      </c>
      <c r="P1582" s="5" t="s">
        <v>4007</v>
      </c>
      <c r="Q1582" s="5">
        <f>IF(ActividadesCom[[#This Row],[NIVEL 2]]&lt;&gt;0,VLOOKUP(ActividadesCom[[#This Row],[NIVEL 2]],Catálogo!A:B,2,FALSE),"")</f>
        <v>4</v>
      </c>
      <c r="R1582" s="11">
        <v>1</v>
      </c>
      <c r="S1582" s="12" t="s">
        <v>5641</v>
      </c>
      <c r="T1582" s="11">
        <v>20221</v>
      </c>
      <c r="U1582" s="11" t="s">
        <v>4007</v>
      </c>
      <c r="V1582" s="5">
        <f>IF(ActividadesCom[[#This Row],[NIVEL 3]]&lt;&gt;0,VLOOKUP(ActividadesCom[[#This Row],[NIVEL 3]],Catálogo!A:B,2,FALSE),"")</f>
        <v>4</v>
      </c>
      <c r="W1582" s="11">
        <v>1</v>
      </c>
      <c r="X1582" s="6" t="s">
        <v>2180</v>
      </c>
      <c r="Y1582" s="5">
        <v>20201</v>
      </c>
      <c r="Z1582" s="5" t="s">
        <v>4008</v>
      </c>
      <c r="AA1582" s="5">
        <f>IF(ActividadesCom[[#This Row],[NIVEL 4]]&lt;&gt;0,VLOOKUP(ActividadesCom[[#This Row],[NIVEL 4]],Catálogo!A:B,2,FALSE),"")</f>
        <v>3</v>
      </c>
      <c r="AB1582" s="5">
        <v>1</v>
      </c>
      <c r="AC1582" s="6" t="s">
        <v>2</v>
      </c>
      <c r="AD1582" s="5">
        <v>20163</v>
      </c>
      <c r="AE1582" s="5" t="s">
        <v>4009</v>
      </c>
      <c r="AF1582" s="5">
        <f>IF(ActividadesCom[[#This Row],[NIVEL 5]]&lt;&gt;0,VLOOKUP(ActividadesCom[[#This Row],[NIVEL 5]],Catálogo!A:B,2,FALSE),"")</f>
        <v>2</v>
      </c>
      <c r="AG1582" s="5">
        <v>1</v>
      </c>
    </row>
    <row r="1583" spans="1:34" ht="30" hidden="1" customHeight="1" x14ac:dyDescent="0.25">
      <c r="A1583" s="7">
        <v>16470396</v>
      </c>
      <c r="B1583" s="6" t="str">
        <f>VLOOKUP(ActividadesCom[[#This Row],[NO. DE CONTROL]],'LISTADO ESTUDIANTES'!A:C,2,FALSE)</f>
        <v>ALARCON CALDERON AARON ALEJANDRO</v>
      </c>
      <c r="C1583" s="6" t="str">
        <f>VLOOKUP(ActividadesCom[[#This Row],[NO. DE CONTROL]],'LISTADO ESTUDIANTES'!A:C,3,FALSE)</f>
        <v>ARQUITECTURA</v>
      </c>
      <c r="D1583" s="5" t="str">
        <f>VLOOKUP(ActividadesCom[[#This Row],[NO. DE CONTROL]],'LISTADO ESTUDIANTES'!A:D,4,FALSE)</f>
        <v>BAJA</v>
      </c>
      <c r="E1583" s="5">
        <f>SUM(ActividadesCom[[#This Row],[CRÉD. 1]],ActividadesCom[[#This Row],[CRÉD. 2]],ActividadesCom[[#This Row],[CRÉD. 3]],ActividadesCom[[#This Row],[CRÉD. 4]],ActividadesCom[[#This Row],[CRÉD. 5]])</f>
        <v>1</v>
      </c>
      <c r="F1583" s="17" t="str">
        <f>IF(ActividadesCom[[#This Row],[ÚLTIMO SEMESTRE CON CRÉDITOS]]&gt;0,ROUND(AVERAGE(ActividadesCom[[#This Row],[VALOR NIVEL 5]],ActividadesCom[[#This Row],[VALOR NIVEL 4]],ActividadesCom[[#This Row],[VALOR NIVEL 3]],ActividadesCom[[#This Row],[VALOR NIVEL 2]],ActividadesCom[[#This Row],[VALOR NIVEL 1]]),0),"")</f>
        <v/>
      </c>
      <c r="G1583" s="5" t="str">
        <f>IF(ActividadesCom[[#This Row],[PROMEDIO]]="","",IF(ActividadesCom[[#This Row],[PROMEDIO]]&gt;=4,"EXCELENTE",IF(ActividadesCom[[#This Row],[PROMEDIO]]&gt;=3,"NOTABLE",IF(ActividadesCom[[#This Row],[PROMEDIO]]&gt;=2,"BUENO",IF(ActividadesCom[[#This Row],[PROMEDIO]]=1,"SUFICIENTE","")))))</f>
        <v/>
      </c>
      <c r="H1583" s="5">
        <f>MAX(ActividadesCom[[#This Row],[PERÍODO 1]],ActividadesCom[[#This Row],[PERÍODO 2]],ActividadesCom[[#This Row],[PERÍODO 3]],ActividadesCom[[#This Row],[PERÍODO 4]],ActividadesCom[[#This Row],[PERÍODO 5]])</f>
        <v>0</v>
      </c>
      <c r="I1583" s="6"/>
      <c r="J1583" s="5"/>
      <c r="K1583" s="5"/>
      <c r="L1583" s="5" t="str">
        <f>IF(ActividadesCom[[#This Row],[NIVEL 1]]&lt;&gt;0,VLOOKUP(ActividadesCom[[#This Row],[NIVEL 1]],Catálogo!A:B,2,FALSE),"")</f>
        <v/>
      </c>
      <c r="M1583" s="5"/>
      <c r="N1583" s="6"/>
      <c r="O1583" s="5"/>
      <c r="P1583" s="5"/>
      <c r="Q1583" s="5" t="str">
        <f>IF(ActividadesCom[[#This Row],[NIVEL 2]]&lt;&gt;0,VLOOKUP(ActividadesCom[[#This Row],[NIVEL 2]],Catálogo!A:B,2,FALSE),"")</f>
        <v/>
      </c>
      <c r="R1583" s="11"/>
      <c r="S1583" s="12"/>
      <c r="T1583" s="11"/>
      <c r="U1583" s="11"/>
      <c r="V1583" s="5" t="str">
        <f>IF(ActividadesCom[[#This Row],[NIVEL 3]]&lt;&gt;0,VLOOKUP(ActividadesCom[[#This Row],[NIVEL 3]],Catálogo!A:B,2,FALSE),"")</f>
        <v/>
      </c>
      <c r="W1583" s="11"/>
      <c r="X1583" s="6"/>
      <c r="Y1583" s="5"/>
      <c r="Z1583" s="5"/>
      <c r="AA1583" s="5" t="str">
        <f>IF(ActividadesCom[[#This Row],[NIVEL 4]]&lt;&gt;0,VLOOKUP(ActividadesCom[[#This Row],[NIVEL 4]],Catálogo!A:B,2,FALSE),"")</f>
        <v/>
      </c>
      <c r="AB1583" s="5"/>
      <c r="AC1583" s="6" t="s">
        <v>4</v>
      </c>
      <c r="AD1583" s="5" t="s">
        <v>481</v>
      </c>
      <c r="AE1583" s="5" t="s">
        <v>4009</v>
      </c>
      <c r="AF1583" s="5">
        <f>IF(ActividadesCom[[#This Row],[NIVEL 5]]&lt;&gt;0,VLOOKUP(ActividadesCom[[#This Row],[NIVEL 5]],Catálogo!A:B,2,FALSE),"")</f>
        <v>2</v>
      </c>
      <c r="AG1583" s="5">
        <v>1</v>
      </c>
      <c r="AH1583" s="2"/>
    </row>
    <row r="1584" spans="1:34" ht="30" hidden="1" customHeight="1" x14ac:dyDescent="0.25">
      <c r="A1584" s="7">
        <v>16470397</v>
      </c>
      <c r="B1584" s="6" t="str">
        <f>VLOOKUP(ActividadesCom[[#This Row],[NO. DE CONTROL]],'LISTADO ESTUDIANTES'!A:C,2,FALSE)</f>
        <v>PACHECO XOOL YAMIR ALEJANDRO</v>
      </c>
      <c r="C1584" s="6" t="str">
        <f>VLOOKUP(ActividadesCom[[#This Row],[NO. DE CONTROL]],'LISTADO ESTUDIANTES'!A:C,3,FALSE)</f>
        <v>INGENIERIA MECANICA</v>
      </c>
      <c r="D1584" s="5" t="str">
        <f>VLOOKUP(ActividadesCom[[#This Row],[NO. DE CONTROL]],'LISTADO ESTUDIANTES'!A:D,4,FALSE)</f>
        <v>BAJA</v>
      </c>
      <c r="E1584" s="5">
        <f>SUM(ActividadesCom[[#This Row],[CRÉD. 1]],ActividadesCom[[#This Row],[CRÉD. 2]],ActividadesCom[[#This Row],[CRÉD. 3]],ActividadesCom[[#This Row],[CRÉD. 4]],ActividadesCom[[#This Row],[CRÉD. 5]])</f>
        <v>0</v>
      </c>
      <c r="F1584" s="17" t="str">
        <f>IF(ActividadesCom[[#This Row],[ÚLTIMO SEMESTRE CON CRÉDITOS]]&gt;0,ROUND(AVERAGE(ActividadesCom[[#This Row],[VALOR NIVEL 5]],ActividadesCom[[#This Row],[VALOR NIVEL 4]],ActividadesCom[[#This Row],[VALOR NIVEL 3]],ActividadesCom[[#This Row],[VALOR NIVEL 2]],ActividadesCom[[#This Row],[VALOR NIVEL 1]]),0),"")</f>
        <v/>
      </c>
      <c r="G1584" s="5" t="str">
        <f>IF(ActividadesCom[[#This Row],[PROMEDIO]]="","",IF(ActividadesCom[[#This Row],[PROMEDIO]]&gt;=4,"EXCELENTE",IF(ActividadesCom[[#This Row],[PROMEDIO]]&gt;=3,"NOTABLE",IF(ActividadesCom[[#This Row],[PROMEDIO]]&gt;=2,"BUENO",IF(ActividadesCom[[#This Row],[PROMEDIO]]=1,"SUFICIENTE","")))))</f>
        <v/>
      </c>
      <c r="H1584" s="5">
        <f>MAX(ActividadesCom[[#This Row],[PERÍODO 1]],ActividadesCom[[#This Row],[PERÍODO 2]],ActividadesCom[[#This Row],[PERÍODO 3]],ActividadesCom[[#This Row],[PERÍODO 4]],ActividadesCom[[#This Row],[PERÍODO 5]])</f>
        <v>0</v>
      </c>
      <c r="I1584" s="6"/>
      <c r="J1584" s="5"/>
      <c r="K1584" s="5"/>
      <c r="L1584" s="5" t="str">
        <f>IF(ActividadesCom[[#This Row],[NIVEL 1]]&lt;&gt;0,VLOOKUP(ActividadesCom[[#This Row],[NIVEL 1]],Catálogo!A:B,2,FALSE),"")</f>
        <v/>
      </c>
      <c r="M1584" s="5"/>
      <c r="N1584" s="6"/>
      <c r="O1584" s="5"/>
      <c r="P1584" s="5"/>
      <c r="Q1584" s="5" t="str">
        <f>IF(ActividadesCom[[#This Row],[NIVEL 2]]&lt;&gt;0,VLOOKUP(ActividadesCom[[#This Row],[NIVEL 2]],Catálogo!A:B,2,FALSE),"")</f>
        <v/>
      </c>
      <c r="R1584" s="11"/>
      <c r="S1584" s="12"/>
      <c r="T1584" s="11"/>
      <c r="U1584" s="11"/>
      <c r="V1584" s="5" t="str">
        <f>IF(ActividadesCom[[#This Row],[NIVEL 3]]&lt;&gt;0,VLOOKUP(ActividadesCom[[#This Row],[NIVEL 3]],Catálogo!A:B,2,FALSE),"")</f>
        <v/>
      </c>
      <c r="W1584" s="11"/>
      <c r="X1584" s="6"/>
      <c r="Y1584" s="5"/>
      <c r="Z1584" s="5"/>
      <c r="AA1584" s="5" t="str">
        <f>IF(ActividadesCom[[#This Row],[NIVEL 4]]&lt;&gt;0,VLOOKUP(ActividadesCom[[#This Row],[NIVEL 4]],Catálogo!A:B,2,FALSE),"")</f>
        <v/>
      </c>
      <c r="AB1584" s="5"/>
      <c r="AC1584" s="6"/>
      <c r="AD1584" s="5"/>
      <c r="AE1584" s="5"/>
      <c r="AF1584" s="5" t="str">
        <f>IF(ActividadesCom[[#This Row],[NIVEL 5]]&lt;&gt;0,VLOOKUP(ActividadesCom[[#This Row],[NIVEL 5]],Catálogo!A:B,2,FALSE),"")</f>
        <v/>
      </c>
      <c r="AG1584" s="5"/>
      <c r="AH1584" s="2"/>
    </row>
    <row r="1585" spans="1:34" ht="30" hidden="1" customHeight="1" x14ac:dyDescent="0.25">
      <c r="A1585" s="7">
        <v>16470398</v>
      </c>
      <c r="B1585" s="6" t="str">
        <f>VLOOKUP(ActividadesCom[[#This Row],[NO. DE CONTROL]],'LISTADO ESTUDIANTES'!A:C,2,FALSE)</f>
        <v>SANCHEZ CHAN GEDER SURIEL</v>
      </c>
      <c r="C1585" s="6" t="str">
        <f>VLOOKUP(ActividadesCom[[#This Row],[NO. DE CONTROL]],'LISTADO ESTUDIANTES'!A:C,3,FALSE)</f>
        <v>INGENIERIA AMBIENTAL</v>
      </c>
      <c r="D1585" s="5" t="str">
        <f>VLOOKUP(ActividadesCom[[#This Row],[NO. DE CONTROL]],'LISTADO ESTUDIANTES'!A:D,4,FALSE)</f>
        <v>BAJA</v>
      </c>
      <c r="E1585" s="5">
        <f>SUM(ActividadesCom[[#This Row],[CRÉD. 1]],ActividadesCom[[#This Row],[CRÉD. 2]],ActividadesCom[[#This Row],[CRÉD. 3]],ActividadesCom[[#This Row],[CRÉD. 4]],ActividadesCom[[#This Row],[CRÉD. 5]])</f>
        <v>2</v>
      </c>
      <c r="F1585" s="17">
        <f>IF(ActividadesCom[[#This Row],[ÚLTIMO SEMESTRE CON CRÉDITOS]]&gt;0,ROUND(AVERAGE(ActividadesCom[[#This Row],[VALOR NIVEL 5]],ActividadesCom[[#This Row],[VALOR NIVEL 4]],ActividadesCom[[#This Row],[VALOR NIVEL 3]],ActividadesCom[[#This Row],[VALOR NIVEL 2]],ActividadesCom[[#This Row],[VALOR NIVEL 1]]),0),"")</f>
        <v>2</v>
      </c>
      <c r="G1585" s="5" t="str">
        <f>IF(ActividadesCom[[#This Row],[PROMEDIO]]="","",IF(ActividadesCom[[#This Row],[PROMEDIO]]&gt;=4,"EXCELENTE",IF(ActividadesCom[[#This Row],[PROMEDIO]]&gt;=3,"NOTABLE",IF(ActividadesCom[[#This Row],[PROMEDIO]]&gt;=2,"BUENO",IF(ActividadesCom[[#This Row],[PROMEDIO]]=1,"SUFICIENTE","")))))</f>
        <v>BUENO</v>
      </c>
      <c r="H1585" s="5">
        <f>MAX(ActividadesCom[[#This Row],[PERÍODO 1]],ActividadesCom[[#This Row],[PERÍODO 2]],ActividadesCom[[#This Row],[PERÍODO 3]],ActividadesCom[[#This Row],[PERÍODO 4]],ActividadesCom[[#This Row],[PERÍODO 5]])</f>
        <v>20171</v>
      </c>
      <c r="I1585" s="6"/>
      <c r="J1585" s="5"/>
      <c r="K1585" s="5"/>
      <c r="L1585" s="5" t="str">
        <f>IF(ActividadesCom[[#This Row],[NIVEL 1]]&lt;&gt;0,VLOOKUP(ActividadesCom[[#This Row],[NIVEL 1]],Catálogo!A:B,2,FALSE),"")</f>
        <v/>
      </c>
      <c r="M1585" s="5"/>
      <c r="N1585" s="6"/>
      <c r="O1585" s="5"/>
      <c r="P1585" s="5"/>
      <c r="Q1585" s="5" t="str">
        <f>IF(ActividadesCom[[#This Row],[NIVEL 2]]&lt;&gt;0,VLOOKUP(ActividadesCom[[#This Row],[NIVEL 2]],Catálogo!A:B,2,FALSE),"")</f>
        <v/>
      </c>
      <c r="R1585" s="11"/>
      <c r="S1585" s="12"/>
      <c r="T1585" s="11"/>
      <c r="U1585" s="11"/>
      <c r="V1585" s="5" t="str">
        <f>IF(ActividadesCom[[#This Row],[NIVEL 3]]&lt;&gt;0,VLOOKUP(ActividadesCom[[#This Row],[NIVEL 3]],Catálogo!A:B,2,FALSE),"")</f>
        <v/>
      </c>
      <c r="W1585" s="11"/>
      <c r="X1585" s="6" t="s">
        <v>5</v>
      </c>
      <c r="Y1585" s="5">
        <v>20171</v>
      </c>
      <c r="Z1585" s="5" t="s">
        <v>4010</v>
      </c>
      <c r="AA1585" s="5">
        <f>IF(ActividadesCom[[#This Row],[NIVEL 4]]&lt;&gt;0,VLOOKUP(ActividadesCom[[#This Row],[NIVEL 4]],Catálogo!A:B,2,FALSE),"")</f>
        <v>1</v>
      </c>
      <c r="AB1585" s="5">
        <v>1</v>
      </c>
      <c r="AC1585" s="6" t="s">
        <v>2</v>
      </c>
      <c r="AD1585" s="5">
        <v>20163</v>
      </c>
      <c r="AE1585" s="5" t="s">
        <v>4009</v>
      </c>
      <c r="AF1585" s="5">
        <f>IF(ActividadesCom[[#This Row],[NIVEL 5]]&lt;&gt;0,VLOOKUP(ActividadesCom[[#This Row],[NIVEL 5]],Catálogo!A:B,2,FALSE),"")</f>
        <v>2</v>
      </c>
      <c r="AG1585" s="5">
        <v>1</v>
      </c>
      <c r="AH1585" s="2"/>
    </row>
    <row r="1586" spans="1:34" s="21" customFormat="1" ht="30" hidden="1" customHeight="1" x14ac:dyDescent="0.25">
      <c r="A1586" s="7">
        <v>16470399</v>
      </c>
      <c r="B1586" s="6" t="str">
        <f>VLOOKUP(ActividadesCom[[#This Row],[NO. DE CONTROL]],'LISTADO ESTUDIANTES'!A:C,2,FALSE)</f>
        <v>MENDEZ QUI CRISTIAN GIOVANNI</v>
      </c>
      <c r="C1586" s="6" t="str">
        <f>VLOOKUP(ActividadesCom[[#This Row],[NO. DE CONTROL]],'LISTADO ESTUDIANTES'!A:C,3,FALSE)</f>
        <v>INGENIERIA INDUSTRIAL</v>
      </c>
      <c r="D1586" s="5" t="str">
        <f>VLOOKUP(ActividadesCom[[#This Row],[NO. DE CONTROL]],'LISTADO ESTUDIANTES'!A:D,4,FALSE)</f>
        <v>BAJA</v>
      </c>
      <c r="E1586" s="5">
        <f>SUM(ActividadesCom[[#This Row],[CRÉD. 1]],ActividadesCom[[#This Row],[CRÉD. 2]],ActividadesCom[[#This Row],[CRÉD. 3]],ActividadesCom[[#This Row],[CRÉD. 4]],ActividadesCom[[#This Row],[CRÉD. 5]])</f>
        <v>7</v>
      </c>
      <c r="F1586" s="5">
        <f>IF(ActividadesCom[[#This Row],[ÚLTIMO SEMESTRE CON CRÉDITOS]]&gt;0,ROUND(AVERAGE(ActividadesCom[[#This Row],[VALOR NIVEL 5]],ActividadesCom[[#This Row],[VALOR NIVEL 4]],ActividadesCom[[#This Row],[VALOR NIVEL 3]],ActividadesCom[[#This Row],[VALOR NIVEL 2]],ActividadesCom[[#This Row],[VALOR NIVEL 1]]),0),"")</f>
        <v>2</v>
      </c>
      <c r="G1586" s="5" t="str">
        <f>IF(ActividadesCom[[#This Row],[PROMEDIO]]="","",IF(ActividadesCom[[#This Row],[PROMEDIO]]&gt;=4,"EXCELENTE",IF(ActividadesCom[[#This Row],[PROMEDIO]]&gt;=3,"NOTABLE",IF(ActividadesCom[[#This Row],[PROMEDIO]]&gt;=2,"BUENO",IF(ActividadesCom[[#This Row],[PROMEDIO]]=1,"SUFICIENTE","")))))</f>
        <v>BUENO</v>
      </c>
      <c r="H1586" s="5">
        <f>MAX(ActividadesCom[[#This Row],[PERÍODO 1]],ActividadesCom[[#This Row],[PERÍODO 2]],ActividadesCom[[#This Row],[PERÍODO 3]],ActividadesCom[[#This Row],[PERÍODO 4]],ActividadesCom[[#This Row],[PERÍODO 5]])</f>
        <v>20181</v>
      </c>
      <c r="I1586" s="6" t="s">
        <v>237</v>
      </c>
      <c r="J1586" s="5">
        <v>20163</v>
      </c>
      <c r="K1586" s="5" t="s">
        <v>4009</v>
      </c>
      <c r="L1586" s="5">
        <f>IF(ActividadesCom[[#This Row],[NIVEL 1]]&lt;&gt;0,VLOOKUP(ActividadesCom[[#This Row],[NIVEL 1]],Catálogo!A:B,2,FALSE),"")</f>
        <v>2</v>
      </c>
      <c r="M1586" s="5">
        <v>2</v>
      </c>
      <c r="N1586" s="6" t="s">
        <v>518</v>
      </c>
      <c r="O1586" s="5">
        <v>20171</v>
      </c>
      <c r="P1586" s="5" t="s">
        <v>4009</v>
      </c>
      <c r="Q1586" s="5">
        <f>IF(ActividadesCom[[#This Row],[NIVEL 2]]&lt;&gt;0,VLOOKUP(ActividadesCom[[#This Row],[NIVEL 2]],Catálogo!A:B,2,FALSE),"")</f>
        <v>2</v>
      </c>
      <c r="R1586" s="11">
        <v>1</v>
      </c>
      <c r="S1586" s="12" t="s">
        <v>519</v>
      </c>
      <c r="T1586" s="11">
        <v>20163</v>
      </c>
      <c r="U1586" s="11" t="s">
        <v>4008</v>
      </c>
      <c r="V1586" s="5">
        <f>IF(ActividadesCom[[#This Row],[NIVEL 3]]&lt;&gt;0,VLOOKUP(ActividadesCom[[#This Row],[NIVEL 3]],Catálogo!A:B,2,FALSE),"")</f>
        <v>3</v>
      </c>
      <c r="W1586" s="11">
        <v>1</v>
      </c>
      <c r="X1586" s="6" t="s">
        <v>574</v>
      </c>
      <c r="Y1586" s="5">
        <v>20181</v>
      </c>
      <c r="Z1586" s="5" t="s">
        <v>4008</v>
      </c>
      <c r="AA1586" s="5">
        <f>IF(ActividadesCom[[#This Row],[NIVEL 4]]&lt;&gt;0,VLOOKUP(ActividadesCom[[#This Row],[NIVEL 4]],Catálogo!A:B,2,FALSE),"")</f>
        <v>3</v>
      </c>
      <c r="AB1586" s="5">
        <v>1</v>
      </c>
      <c r="AC1586" s="6" t="s">
        <v>667</v>
      </c>
      <c r="AD1586" s="5" t="s">
        <v>668</v>
      </c>
      <c r="AE1586" s="5" t="s">
        <v>4009</v>
      </c>
      <c r="AF1586" s="5">
        <f>IF(ActividadesCom[[#This Row],[NIVEL 5]]&lt;&gt;0,VLOOKUP(ActividadesCom[[#This Row],[NIVEL 5]],Catálogo!A:B,2,FALSE),"")</f>
        <v>2</v>
      </c>
      <c r="AG1586" s="5">
        <v>2</v>
      </c>
    </row>
    <row r="1587" spans="1:34" ht="30" hidden="1" customHeight="1" x14ac:dyDescent="0.25">
      <c r="A1587" s="7">
        <v>16470400</v>
      </c>
      <c r="B1587" s="6" t="str">
        <f>VLOOKUP(ActividadesCom[[#This Row],[NO. DE CONTROL]],'LISTADO ESTUDIANTES'!A:C,2,FALSE)</f>
        <v>NAAL PEREZ JOSUE DANIEL</v>
      </c>
      <c r="C1587" s="6" t="str">
        <f>VLOOKUP(ActividadesCom[[#This Row],[NO. DE CONTROL]],'LISTADO ESTUDIANTES'!A:C,3,FALSE)</f>
        <v>ARQUITECTURA</v>
      </c>
      <c r="D1587" s="5" t="str">
        <f>VLOOKUP(ActividadesCom[[#This Row],[NO. DE CONTROL]],'LISTADO ESTUDIANTES'!A:D,4,FALSE)</f>
        <v>BAJA</v>
      </c>
      <c r="E1587" s="5">
        <f>SUM(ActividadesCom[[#This Row],[CRÉD. 1]],ActividadesCom[[#This Row],[CRÉD. 2]],ActividadesCom[[#This Row],[CRÉD. 3]],ActividadesCom[[#This Row],[CRÉD. 4]],ActividadesCom[[#This Row],[CRÉD. 5]])</f>
        <v>1</v>
      </c>
      <c r="F1587" s="17">
        <f>IF(ActividadesCom[[#This Row],[ÚLTIMO SEMESTRE CON CRÉDITOS]]&gt;0,ROUND(AVERAGE(ActividadesCom[[#This Row],[VALOR NIVEL 5]],ActividadesCom[[#This Row],[VALOR NIVEL 4]],ActividadesCom[[#This Row],[VALOR NIVEL 3]],ActividadesCom[[#This Row],[VALOR NIVEL 2]],ActividadesCom[[#This Row],[VALOR NIVEL 1]]),0),"")</f>
        <v>2</v>
      </c>
      <c r="G1587" s="5" t="str">
        <f>IF(ActividadesCom[[#This Row],[PROMEDIO]]="","",IF(ActividadesCom[[#This Row],[PROMEDIO]]&gt;=4,"EXCELENTE",IF(ActividadesCom[[#This Row],[PROMEDIO]]&gt;=3,"NOTABLE",IF(ActividadesCom[[#This Row],[PROMEDIO]]&gt;=2,"BUENO",IF(ActividadesCom[[#This Row],[PROMEDIO]]=1,"SUFICIENTE","")))))</f>
        <v>BUENO</v>
      </c>
      <c r="H1587" s="5">
        <f>MAX(ActividadesCom[[#This Row],[PERÍODO 1]],ActividadesCom[[#This Row],[PERÍODO 2]],ActividadesCom[[#This Row],[PERÍODO 3]],ActividadesCom[[#This Row],[PERÍODO 4]],ActividadesCom[[#This Row],[PERÍODO 5]])</f>
        <v>20163</v>
      </c>
      <c r="I1587" s="6"/>
      <c r="J1587" s="5"/>
      <c r="K1587" s="5"/>
      <c r="L1587" s="5" t="str">
        <f>IF(ActividadesCom[[#This Row],[NIVEL 1]]&lt;&gt;0,VLOOKUP(ActividadesCom[[#This Row],[NIVEL 1]],Catálogo!A:B,2,FALSE),"")</f>
        <v/>
      </c>
      <c r="M1587" s="5"/>
      <c r="N1587" s="6"/>
      <c r="O1587" s="5"/>
      <c r="P1587" s="5"/>
      <c r="Q1587" s="5" t="str">
        <f>IF(ActividadesCom[[#This Row],[NIVEL 2]]&lt;&gt;0,VLOOKUP(ActividadesCom[[#This Row],[NIVEL 2]],Catálogo!A:B,2,FALSE),"")</f>
        <v/>
      </c>
      <c r="R1587" s="5"/>
      <c r="S1587" s="6"/>
      <c r="T1587" s="5"/>
      <c r="U1587" s="5"/>
      <c r="V1587" s="5" t="str">
        <f>IF(ActividadesCom[[#This Row],[NIVEL 3]]&lt;&gt;0,VLOOKUP(ActividadesCom[[#This Row],[NIVEL 3]],Catálogo!A:B,2,FALSE),"")</f>
        <v/>
      </c>
      <c r="W1587" s="5"/>
      <c r="X1587" s="6"/>
      <c r="Y1587" s="5"/>
      <c r="Z1587" s="5"/>
      <c r="AA1587" s="5" t="str">
        <f>IF(ActividadesCom[[#This Row],[NIVEL 4]]&lt;&gt;0,VLOOKUP(ActividadesCom[[#This Row],[NIVEL 4]],Catálogo!A:B,2,FALSE),"")</f>
        <v/>
      </c>
      <c r="AB1587" s="5"/>
      <c r="AC1587" s="6" t="s">
        <v>116</v>
      </c>
      <c r="AD1587" s="5">
        <v>20163</v>
      </c>
      <c r="AE1587" s="5" t="s">
        <v>4009</v>
      </c>
      <c r="AF1587" s="5">
        <f>IF(ActividadesCom[[#This Row],[NIVEL 5]]&lt;&gt;0,VLOOKUP(ActividadesCom[[#This Row],[NIVEL 5]],Catálogo!A:B,2,FALSE),"")</f>
        <v>2</v>
      </c>
      <c r="AG1587" s="5">
        <v>1</v>
      </c>
      <c r="AH1587" s="2"/>
    </row>
    <row r="1588" spans="1:34" ht="30" hidden="1" customHeight="1" x14ac:dyDescent="0.25">
      <c r="A1588" s="7">
        <v>16470401</v>
      </c>
      <c r="B1588" s="6" t="str">
        <f>VLOOKUP(ActividadesCom[[#This Row],[NO. DE CONTROL]],'LISTADO ESTUDIANTES'!A:C,2,FALSE)</f>
        <v>GIL LOPEZ FRANCISCO MANUEL</v>
      </c>
      <c r="C1588" s="6" t="str">
        <f>VLOOKUP(ActividadesCom[[#This Row],[NO. DE CONTROL]],'LISTADO ESTUDIANTES'!A:C,3,FALSE)</f>
        <v>INGENIERIA EN ADMINISTRACION</v>
      </c>
      <c r="D1588" s="5" t="str">
        <f>VLOOKUP(ActividadesCom[[#This Row],[NO. DE CONTROL]],'LISTADO ESTUDIANTES'!A:D,4,FALSE)</f>
        <v>BAJA</v>
      </c>
      <c r="E1588" s="5">
        <f>SUM(ActividadesCom[[#This Row],[CRÉD. 1]],ActividadesCom[[#This Row],[CRÉD. 2]],ActividadesCom[[#This Row],[CRÉD. 3]],ActividadesCom[[#This Row],[CRÉD. 4]],ActividadesCom[[#This Row],[CRÉD. 5]])</f>
        <v>1</v>
      </c>
      <c r="F1588" s="17">
        <f>IF(ActividadesCom[[#This Row],[ÚLTIMO SEMESTRE CON CRÉDITOS]]&gt;0,ROUND(AVERAGE(ActividadesCom[[#This Row],[VALOR NIVEL 5]],ActividadesCom[[#This Row],[VALOR NIVEL 4]],ActividadesCom[[#This Row],[VALOR NIVEL 3]],ActividadesCom[[#This Row],[VALOR NIVEL 2]],ActividadesCom[[#This Row],[VALOR NIVEL 1]]),0),"")</f>
        <v>2</v>
      </c>
      <c r="G1588" s="5" t="str">
        <f>IF(ActividadesCom[[#This Row],[PROMEDIO]]="","",IF(ActividadesCom[[#This Row],[PROMEDIO]]&gt;=4,"EXCELENTE",IF(ActividadesCom[[#This Row],[PROMEDIO]]&gt;=3,"NOTABLE",IF(ActividadesCom[[#This Row],[PROMEDIO]]&gt;=2,"BUENO",IF(ActividadesCom[[#This Row],[PROMEDIO]]=1,"SUFICIENTE","")))))</f>
        <v>BUENO</v>
      </c>
      <c r="H1588" s="5">
        <f>MAX(ActividadesCom[[#This Row],[PERÍODO 1]],ActividadesCom[[#This Row],[PERÍODO 2]],ActividadesCom[[#This Row],[PERÍODO 3]],ActividadesCom[[#This Row],[PERÍODO 4]],ActividadesCom[[#This Row],[PERÍODO 5]])</f>
        <v>20163</v>
      </c>
      <c r="I1588" s="6"/>
      <c r="J1588" s="5"/>
      <c r="K1588" s="5"/>
      <c r="L1588" s="5" t="str">
        <f>IF(ActividadesCom[[#This Row],[NIVEL 1]]&lt;&gt;0,VLOOKUP(ActividadesCom[[#This Row],[NIVEL 1]],Catálogo!A:B,2,FALSE),"")</f>
        <v/>
      </c>
      <c r="M1588" s="5"/>
      <c r="N1588" s="6"/>
      <c r="O1588" s="5"/>
      <c r="P1588" s="5"/>
      <c r="Q1588" s="5" t="str">
        <f>IF(ActividadesCom[[#This Row],[NIVEL 2]]&lt;&gt;0,VLOOKUP(ActividadesCom[[#This Row],[NIVEL 2]],Catálogo!A:B,2,FALSE),"")</f>
        <v/>
      </c>
      <c r="R1588" s="11"/>
      <c r="S1588" s="12"/>
      <c r="T1588" s="11"/>
      <c r="U1588" s="11"/>
      <c r="V1588" s="5" t="str">
        <f>IF(ActividadesCom[[#This Row],[NIVEL 3]]&lt;&gt;0,VLOOKUP(ActividadesCom[[#This Row],[NIVEL 3]],Catálogo!A:B,2,FALSE),"")</f>
        <v/>
      </c>
      <c r="W1588" s="11"/>
      <c r="X1588" s="6"/>
      <c r="Y1588" s="5"/>
      <c r="Z1588" s="5"/>
      <c r="AA1588" s="5" t="str">
        <f>IF(ActividadesCom[[#This Row],[NIVEL 4]]&lt;&gt;0,VLOOKUP(ActividadesCom[[#This Row],[NIVEL 4]],Catálogo!A:B,2,FALSE),"")</f>
        <v/>
      </c>
      <c r="AB1588" s="5"/>
      <c r="AC1588" s="6" t="s">
        <v>2</v>
      </c>
      <c r="AD1588" s="5">
        <v>20163</v>
      </c>
      <c r="AE1588" s="5" t="s">
        <v>4009</v>
      </c>
      <c r="AF1588" s="5">
        <f>IF(ActividadesCom[[#This Row],[NIVEL 5]]&lt;&gt;0,VLOOKUP(ActividadesCom[[#This Row],[NIVEL 5]],Catálogo!A:B,2,FALSE),"")</f>
        <v>2</v>
      </c>
      <c r="AG1588" s="5">
        <v>1</v>
      </c>
      <c r="AH1588" s="2"/>
    </row>
    <row r="1589" spans="1:34" ht="30" hidden="1" customHeight="1" x14ac:dyDescent="0.25">
      <c r="A1589" s="7">
        <v>16470402</v>
      </c>
      <c r="B1589" s="6" t="str">
        <f>VLOOKUP(ActividadesCom[[#This Row],[NO. DE CONTROL]],'LISTADO ESTUDIANTES'!A:C,2,FALSE)</f>
        <v>QUE MENDEZ GABRIELA SARAI</v>
      </c>
      <c r="C1589" s="6" t="str">
        <f>VLOOKUP(ActividadesCom[[#This Row],[NO. DE CONTROL]],'LISTADO ESTUDIANTES'!A:C,3,FALSE)</f>
        <v>INGENIERIA INDUSTRIAL</v>
      </c>
      <c r="D1589" s="5" t="str">
        <f>VLOOKUP(ActividadesCom[[#This Row],[NO. DE CONTROL]],'LISTADO ESTUDIANTES'!A:D,4,FALSE)</f>
        <v>BAJA</v>
      </c>
      <c r="E1589" s="5">
        <f>SUM(ActividadesCom[[#This Row],[CRÉD. 1]],ActividadesCom[[#This Row],[CRÉD. 2]],ActividadesCom[[#This Row],[CRÉD. 3]],ActividadesCom[[#This Row],[CRÉD. 4]],ActividadesCom[[#This Row],[CRÉD. 5]])</f>
        <v>4</v>
      </c>
      <c r="F1589" s="17">
        <f>IF(ActividadesCom[[#This Row],[ÚLTIMO SEMESTRE CON CRÉDITOS]]&gt;0,ROUND(AVERAGE(ActividadesCom[[#This Row],[VALOR NIVEL 5]],ActividadesCom[[#This Row],[VALOR NIVEL 4]],ActividadesCom[[#This Row],[VALOR NIVEL 3]],ActividadesCom[[#This Row],[VALOR NIVEL 2]],ActividadesCom[[#This Row],[VALOR NIVEL 1]]),0),"")</f>
        <v>2</v>
      </c>
      <c r="G1589" s="5" t="str">
        <f>IF(ActividadesCom[[#This Row],[PROMEDIO]]="","",IF(ActividadesCom[[#This Row],[PROMEDIO]]&gt;=4,"EXCELENTE",IF(ActividadesCom[[#This Row],[PROMEDIO]]&gt;=3,"NOTABLE",IF(ActividadesCom[[#This Row],[PROMEDIO]]&gt;=2,"BUENO",IF(ActividadesCom[[#This Row],[PROMEDIO]]=1,"SUFICIENTE","")))))</f>
        <v>BUENO</v>
      </c>
      <c r="H1589" s="5">
        <f>MAX(ActividadesCom[[#This Row],[PERÍODO 1]],ActividadesCom[[#This Row],[PERÍODO 2]],ActividadesCom[[#This Row],[PERÍODO 3]],ActividadesCom[[#This Row],[PERÍODO 4]],ActividadesCom[[#This Row],[PERÍODO 5]])</f>
        <v>20171</v>
      </c>
      <c r="I1589" s="6" t="s">
        <v>519</v>
      </c>
      <c r="J1589" s="5">
        <v>20163</v>
      </c>
      <c r="K1589" s="5" t="s">
        <v>4009</v>
      </c>
      <c r="L1589" s="5">
        <f>IF(ActividadesCom[[#This Row],[NIVEL 1]]&lt;&gt;0,VLOOKUP(ActividadesCom[[#This Row],[NIVEL 1]],Catálogo!A:B,2,FALSE),"")</f>
        <v>2</v>
      </c>
      <c r="M1589" s="5">
        <v>1</v>
      </c>
      <c r="N1589" s="6" t="s">
        <v>518</v>
      </c>
      <c r="O1589" s="5">
        <v>20171</v>
      </c>
      <c r="P1589" s="5" t="s">
        <v>4009</v>
      </c>
      <c r="Q1589" s="5">
        <f>IF(ActividadesCom[[#This Row],[NIVEL 2]]&lt;&gt;0,VLOOKUP(ActividadesCom[[#This Row],[NIVEL 2]],Catálogo!A:B,2,FALSE),"")</f>
        <v>2</v>
      </c>
      <c r="R1589" s="11">
        <v>1</v>
      </c>
      <c r="S1589" s="12"/>
      <c r="T1589" s="11"/>
      <c r="U1589" s="11"/>
      <c r="V1589" s="5" t="str">
        <f>IF(ActividadesCom[[#This Row],[NIVEL 3]]&lt;&gt;0,VLOOKUP(ActividadesCom[[#This Row],[NIVEL 3]],Catálogo!A:B,2,FALSE),"")</f>
        <v/>
      </c>
      <c r="W1589" s="11"/>
      <c r="X1589" s="6" t="s">
        <v>30</v>
      </c>
      <c r="Y1589" s="5">
        <v>20171</v>
      </c>
      <c r="Z1589" s="5" t="s">
        <v>4007</v>
      </c>
      <c r="AA1589" s="5">
        <f>IF(ActividadesCom[[#This Row],[NIVEL 4]]&lt;&gt;0,VLOOKUP(ActividadesCom[[#This Row],[NIVEL 4]],Catálogo!A:B,2,FALSE),"")</f>
        <v>4</v>
      </c>
      <c r="AB1589" s="5">
        <v>1</v>
      </c>
      <c r="AC1589" s="6" t="s">
        <v>32</v>
      </c>
      <c r="AD1589" s="5">
        <v>20163</v>
      </c>
      <c r="AE1589" s="5" t="s">
        <v>4010</v>
      </c>
      <c r="AF1589" s="5">
        <f>IF(ActividadesCom[[#This Row],[NIVEL 5]]&lt;&gt;0,VLOOKUP(ActividadesCom[[#This Row],[NIVEL 5]],Catálogo!A:B,2,FALSE),"")</f>
        <v>1</v>
      </c>
      <c r="AG1589" s="5">
        <v>1</v>
      </c>
      <c r="AH1589" s="2"/>
    </row>
    <row r="1590" spans="1:34" s="21" customFormat="1" ht="30" hidden="1" customHeight="1" x14ac:dyDescent="0.25">
      <c r="A1590" s="7">
        <v>16470403</v>
      </c>
      <c r="B1590" s="6" t="str">
        <f>VLOOKUP(ActividadesCom[[#This Row],[NO. DE CONTROL]],'LISTADO ESTUDIANTES'!A:C,2,FALSE)</f>
        <v>TORRES CASTRO EDHISON</v>
      </c>
      <c r="C1590" s="6" t="str">
        <f>VLOOKUP(ActividadesCom[[#This Row],[NO. DE CONTROL]],'LISTADO ESTUDIANTES'!A:C,3,FALSE)</f>
        <v>INGENIERIA INDUSTRIAL</v>
      </c>
      <c r="D1590" s="5" t="str">
        <f>VLOOKUP(ActividadesCom[[#This Row],[NO. DE CONTROL]],'LISTADO ESTUDIANTES'!A:D,4,FALSE)</f>
        <v>BAJA</v>
      </c>
      <c r="E1590" s="5">
        <f>SUM(ActividadesCom[[#This Row],[CRÉD. 1]],ActividadesCom[[#This Row],[CRÉD. 2]],ActividadesCom[[#This Row],[CRÉD. 3]],ActividadesCom[[#This Row],[CRÉD. 4]],ActividadesCom[[#This Row],[CRÉD. 5]])</f>
        <v>6</v>
      </c>
      <c r="F1590" s="5">
        <f>IF(ActividadesCom[[#This Row],[ÚLTIMO SEMESTRE CON CRÉDITOS]]&gt;0,ROUND(AVERAGE(ActividadesCom[[#This Row],[VALOR NIVEL 5]],ActividadesCom[[#This Row],[VALOR NIVEL 4]],ActividadesCom[[#This Row],[VALOR NIVEL 3]],ActividadesCom[[#This Row],[VALOR NIVEL 2]],ActividadesCom[[#This Row],[VALOR NIVEL 1]]),0),"")</f>
        <v>2</v>
      </c>
      <c r="G1590" s="5" t="str">
        <f>IF(ActividadesCom[[#This Row],[PROMEDIO]]="","",IF(ActividadesCom[[#This Row],[PROMEDIO]]&gt;=4,"EXCELENTE",IF(ActividadesCom[[#This Row],[PROMEDIO]]&gt;=3,"NOTABLE",IF(ActividadesCom[[#This Row],[PROMEDIO]]&gt;=2,"BUENO",IF(ActividadesCom[[#This Row],[PROMEDIO]]=1,"SUFICIENTE","")))))</f>
        <v>BUENO</v>
      </c>
      <c r="H1590" s="5">
        <f>MAX(ActividadesCom[[#This Row],[PERÍODO 1]],ActividadesCom[[#This Row],[PERÍODO 2]],ActividadesCom[[#This Row],[PERÍODO 3]],ActividadesCom[[#This Row],[PERÍODO 4]],ActividadesCom[[#This Row],[PERÍODO 5]])</f>
        <v>20181</v>
      </c>
      <c r="I1590" s="6" t="s">
        <v>237</v>
      </c>
      <c r="J1590" s="5">
        <v>20163</v>
      </c>
      <c r="K1590" s="5" t="s">
        <v>4009</v>
      </c>
      <c r="L1590" s="5">
        <f>IF(ActividadesCom[[#This Row],[NIVEL 1]]&lt;&gt;0,VLOOKUP(ActividadesCom[[#This Row],[NIVEL 1]],Catálogo!A:B,2,FALSE),"")</f>
        <v>2</v>
      </c>
      <c r="M1590" s="5">
        <v>2</v>
      </c>
      <c r="N1590" s="6" t="s">
        <v>519</v>
      </c>
      <c r="O1590" s="5">
        <v>20163</v>
      </c>
      <c r="P1590" s="5" t="s">
        <v>4009</v>
      </c>
      <c r="Q1590" s="5">
        <f>IF(ActividadesCom[[#This Row],[NIVEL 2]]&lt;&gt;0,VLOOKUP(ActividadesCom[[#This Row],[NIVEL 2]],Catálogo!A:B,2,FALSE),"")</f>
        <v>2</v>
      </c>
      <c r="R1590" s="11">
        <v>1</v>
      </c>
      <c r="S1590" s="12" t="s">
        <v>518</v>
      </c>
      <c r="T1590" s="11">
        <v>20171</v>
      </c>
      <c r="U1590" s="11" t="s">
        <v>4008</v>
      </c>
      <c r="V1590" s="5">
        <f>IF(ActividadesCom[[#This Row],[NIVEL 3]]&lt;&gt;0,VLOOKUP(ActividadesCom[[#This Row],[NIVEL 3]],Catálogo!A:B,2,FALSE),"")</f>
        <v>3</v>
      </c>
      <c r="W1590" s="11">
        <v>1</v>
      </c>
      <c r="X1590" s="6" t="s">
        <v>574</v>
      </c>
      <c r="Y1590" s="5">
        <v>20181</v>
      </c>
      <c r="Z1590" s="5" t="s">
        <v>4008</v>
      </c>
      <c r="AA1590" s="5">
        <f>IF(ActividadesCom[[#This Row],[NIVEL 4]]&lt;&gt;0,VLOOKUP(ActividadesCom[[#This Row],[NIVEL 4]],Catálogo!A:B,2,FALSE),"")</f>
        <v>3</v>
      </c>
      <c r="AB1590" s="5">
        <v>1</v>
      </c>
      <c r="AC1590" s="6" t="s">
        <v>55</v>
      </c>
      <c r="AD1590" s="5">
        <v>20163</v>
      </c>
      <c r="AE1590" s="5" t="s">
        <v>4009</v>
      </c>
      <c r="AF1590" s="5">
        <f>IF(ActividadesCom[[#This Row],[NIVEL 5]]&lt;&gt;0,VLOOKUP(ActividadesCom[[#This Row],[NIVEL 5]],Catálogo!A:B,2,FALSE),"")</f>
        <v>2</v>
      </c>
      <c r="AG1590" s="5">
        <v>1</v>
      </c>
    </row>
    <row r="1591" spans="1:34" ht="30" hidden="1" customHeight="1" x14ac:dyDescent="0.25">
      <c r="A1591" s="7">
        <v>16470404</v>
      </c>
      <c r="B1591" s="6" t="str">
        <f>VLOOKUP(ActividadesCom[[#This Row],[NO. DE CONTROL]],'LISTADO ESTUDIANTES'!A:C,2,FALSE)</f>
        <v>JIMENEZ CAUICH RICARDO URIEL</v>
      </c>
      <c r="C1591" s="6" t="str">
        <f>VLOOKUP(ActividadesCom[[#This Row],[NO. DE CONTROL]],'LISTADO ESTUDIANTES'!A:C,3,FALSE)</f>
        <v>INGENIERIA AMBIENTAL</v>
      </c>
      <c r="D1591" s="5" t="str">
        <f>VLOOKUP(ActividadesCom[[#This Row],[NO. DE CONTROL]],'LISTADO ESTUDIANTES'!A:D,4,FALSE)</f>
        <v>BAJA</v>
      </c>
      <c r="E1591" s="5">
        <f>SUM(ActividadesCom[[#This Row],[CRÉD. 1]],ActividadesCom[[#This Row],[CRÉD. 2]],ActividadesCom[[#This Row],[CRÉD. 3]],ActividadesCom[[#This Row],[CRÉD. 4]],ActividadesCom[[#This Row],[CRÉD. 5]])</f>
        <v>0</v>
      </c>
      <c r="F1591" s="17" t="str">
        <f>IF(ActividadesCom[[#This Row],[ÚLTIMO SEMESTRE CON CRÉDITOS]]&gt;0,ROUND(AVERAGE(ActividadesCom[[#This Row],[VALOR NIVEL 5]],ActividadesCom[[#This Row],[VALOR NIVEL 4]],ActividadesCom[[#This Row],[VALOR NIVEL 3]],ActividadesCom[[#This Row],[VALOR NIVEL 2]],ActividadesCom[[#This Row],[VALOR NIVEL 1]]),0),"")</f>
        <v/>
      </c>
      <c r="G1591" s="5" t="str">
        <f>IF(ActividadesCom[[#This Row],[PROMEDIO]]="","",IF(ActividadesCom[[#This Row],[PROMEDIO]]&gt;=4,"EXCELENTE",IF(ActividadesCom[[#This Row],[PROMEDIO]]&gt;=3,"NOTABLE",IF(ActividadesCom[[#This Row],[PROMEDIO]]&gt;=2,"BUENO",IF(ActividadesCom[[#This Row],[PROMEDIO]]=1,"SUFICIENTE","")))))</f>
        <v/>
      </c>
      <c r="H1591" s="5">
        <f>MAX(ActividadesCom[[#This Row],[PERÍODO 1]],ActividadesCom[[#This Row],[PERÍODO 2]],ActividadesCom[[#This Row],[PERÍODO 3]],ActividadesCom[[#This Row],[PERÍODO 4]],ActividadesCom[[#This Row],[PERÍODO 5]])</f>
        <v>0</v>
      </c>
      <c r="I1591" s="6"/>
      <c r="J1591" s="5"/>
      <c r="K1591" s="5"/>
      <c r="L1591" s="5" t="str">
        <f>IF(ActividadesCom[[#This Row],[NIVEL 1]]&lt;&gt;0,VLOOKUP(ActividadesCom[[#This Row],[NIVEL 1]],Catálogo!A:B,2,FALSE),"")</f>
        <v/>
      </c>
      <c r="M1591" s="5"/>
      <c r="N1591" s="6"/>
      <c r="O1591" s="5"/>
      <c r="P1591" s="5"/>
      <c r="Q1591" s="5" t="str">
        <f>IF(ActividadesCom[[#This Row],[NIVEL 2]]&lt;&gt;0,VLOOKUP(ActividadesCom[[#This Row],[NIVEL 2]],Catálogo!A:B,2,FALSE),"")</f>
        <v/>
      </c>
      <c r="R1591" s="11"/>
      <c r="S1591" s="12"/>
      <c r="T1591" s="11"/>
      <c r="U1591" s="11"/>
      <c r="V1591" s="5" t="str">
        <f>IF(ActividadesCom[[#This Row],[NIVEL 3]]&lt;&gt;0,VLOOKUP(ActividadesCom[[#This Row],[NIVEL 3]],Catálogo!A:B,2,FALSE),"")</f>
        <v/>
      </c>
      <c r="W1591" s="11"/>
      <c r="X1591" s="6"/>
      <c r="Y1591" s="5"/>
      <c r="Z1591" s="5"/>
      <c r="AA1591" s="5" t="str">
        <f>IF(ActividadesCom[[#This Row],[NIVEL 4]]&lt;&gt;0,VLOOKUP(ActividadesCom[[#This Row],[NIVEL 4]],Catálogo!A:B,2,FALSE),"")</f>
        <v/>
      </c>
      <c r="AB1591" s="5"/>
      <c r="AC1591" s="6"/>
      <c r="AD1591" s="5"/>
      <c r="AE1591" s="5"/>
      <c r="AF1591" s="5" t="str">
        <f>IF(ActividadesCom[[#This Row],[NIVEL 5]]&lt;&gt;0,VLOOKUP(ActividadesCom[[#This Row],[NIVEL 5]],Catálogo!A:B,2,FALSE),"")</f>
        <v/>
      </c>
      <c r="AG1591" s="5"/>
      <c r="AH1591" s="2"/>
    </row>
    <row r="1592" spans="1:34" ht="30" hidden="1" customHeight="1" x14ac:dyDescent="0.25">
      <c r="A1592" s="7">
        <v>16470405</v>
      </c>
      <c r="B1592" s="6" t="str">
        <f>VLOOKUP(ActividadesCom[[#This Row],[NO. DE CONTROL]],'LISTADO ESTUDIANTES'!A:C,2,FALSE)</f>
        <v>KUTZ DE LA CRUZ CARLOS FRANCISCO</v>
      </c>
      <c r="C1592" s="6" t="str">
        <f>VLOOKUP(ActividadesCom[[#This Row],[NO. DE CONTROL]],'LISTADO ESTUDIANTES'!A:C,3,FALSE)</f>
        <v>INGENIERIA MECANICA</v>
      </c>
      <c r="D1592" s="5" t="str">
        <f>VLOOKUP(ActividadesCom[[#This Row],[NO. DE CONTROL]],'LISTADO ESTUDIANTES'!A:D,4,FALSE)</f>
        <v>BAJA</v>
      </c>
      <c r="E1592" s="5">
        <f>SUM(ActividadesCom[[#This Row],[CRÉD. 1]],ActividadesCom[[#This Row],[CRÉD. 2]],ActividadesCom[[#This Row],[CRÉD. 3]],ActividadesCom[[#This Row],[CRÉD. 4]],ActividadesCom[[#This Row],[CRÉD. 5]])</f>
        <v>0</v>
      </c>
      <c r="F1592" s="17" t="str">
        <f>IF(ActividadesCom[[#This Row],[ÚLTIMO SEMESTRE CON CRÉDITOS]]&gt;0,ROUND(AVERAGE(ActividadesCom[[#This Row],[VALOR NIVEL 5]],ActividadesCom[[#This Row],[VALOR NIVEL 4]],ActividadesCom[[#This Row],[VALOR NIVEL 3]],ActividadesCom[[#This Row],[VALOR NIVEL 2]],ActividadesCom[[#This Row],[VALOR NIVEL 1]]),0),"")</f>
        <v/>
      </c>
      <c r="G1592" s="5" t="str">
        <f>IF(ActividadesCom[[#This Row],[PROMEDIO]]="","",IF(ActividadesCom[[#This Row],[PROMEDIO]]&gt;=4,"EXCELENTE",IF(ActividadesCom[[#This Row],[PROMEDIO]]&gt;=3,"NOTABLE",IF(ActividadesCom[[#This Row],[PROMEDIO]]&gt;=2,"BUENO",IF(ActividadesCom[[#This Row],[PROMEDIO]]=1,"SUFICIENTE","")))))</f>
        <v/>
      </c>
      <c r="H1592" s="5">
        <f>MAX(ActividadesCom[[#This Row],[PERÍODO 1]],ActividadesCom[[#This Row],[PERÍODO 2]],ActividadesCom[[#This Row],[PERÍODO 3]],ActividadesCom[[#This Row],[PERÍODO 4]],ActividadesCom[[#This Row],[PERÍODO 5]])</f>
        <v>0</v>
      </c>
      <c r="I1592" s="6"/>
      <c r="J1592" s="5"/>
      <c r="K1592" s="5"/>
      <c r="L1592" s="5" t="str">
        <f>IF(ActividadesCom[[#This Row],[NIVEL 1]]&lt;&gt;0,VLOOKUP(ActividadesCom[[#This Row],[NIVEL 1]],Catálogo!A:B,2,FALSE),"")</f>
        <v/>
      </c>
      <c r="M1592" s="5"/>
      <c r="N1592" s="6"/>
      <c r="O1592" s="5"/>
      <c r="P1592" s="5"/>
      <c r="Q1592" s="5" t="str">
        <f>IF(ActividadesCom[[#This Row],[NIVEL 2]]&lt;&gt;0,VLOOKUP(ActividadesCom[[#This Row],[NIVEL 2]],Catálogo!A:B,2,FALSE),"")</f>
        <v/>
      </c>
      <c r="R1592" s="11"/>
      <c r="S1592" s="12"/>
      <c r="T1592" s="11"/>
      <c r="U1592" s="11"/>
      <c r="V1592" s="5" t="str">
        <f>IF(ActividadesCom[[#This Row],[NIVEL 3]]&lt;&gt;0,VLOOKUP(ActividadesCom[[#This Row],[NIVEL 3]],Catálogo!A:B,2,FALSE),"")</f>
        <v/>
      </c>
      <c r="W1592" s="11"/>
      <c r="X1592" s="6"/>
      <c r="Y1592" s="5"/>
      <c r="Z1592" s="5"/>
      <c r="AA1592" s="5" t="str">
        <f>IF(ActividadesCom[[#This Row],[NIVEL 4]]&lt;&gt;0,VLOOKUP(ActividadesCom[[#This Row],[NIVEL 4]],Catálogo!A:B,2,FALSE),"")</f>
        <v/>
      </c>
      <c r="AB1592" s="5"/>
      <c r="AC1592" s="6"/>
      <c r="AD1592" s="5"/>
      <c r="AE1592" s="5"/>
      <c r="AF1592" s="5" t="str">
        <f>IF(ActividadesCom[[#This Row],[NIVEL 5]]&lt;&gt;0,VLOOKUP(ActividadesCom[[#This Row],[NIVEL 5]],Catálogo!A:B,2,FALSE),"")</f>
        <v/>
      </c>
      <c r="AG1592" s="5"/>
      <c r="AH1592" s="2"/>
    </row>
    <row r="1593" spans="1:34" ht="30" hidden="1" customHeight="1" x14ac:dyDescent="0.25">
      <c r="A1593" s="7">
        <v>16470406</v>
      </c>
      <c r="B1593" s="6" t="str">
        <f>VLOOKUP(ActividadesCom[[#This Row],[NO. DE CONTROL]],'LISTADO ESTUDIANTES'!A:C,2,FALSE)</f>
        <v>FLORES MAGAÑA CITLALLY</v>
      </c>
      <c r="C1593" s="6" t="str">
        <f>VLOOKUP(ActividadesCom[[#This Row],[NO. DE CONTROL]],'LISTADO ESTUDIANTES'!A:C,3,FALSE)</f>
        <v>INGENIERIA EN GESTION EMPRESARIAL</v>
      </c>
      <c r="D1593" s="5" t="str">
        <f>VLOOKUP(ActividadesCom[[#This Row],[NO. DE CONTROL]],'LISTADO ESTUDIANTES'!A:D,4,FALSE)</f>
        <v>BAJA</v>
      </c>
      <c r="E1593" s="5">
        <f>SUM(ActividadesCom[[#This Row],[CRÉD. 1]],ActividadesCom[[#This Row],[CRÉD. 2]],ActividadesCom[[#This Row],[CRÉD. 3]],ActividadesCom[[#This Row],[CRÉD. 4]],ActividadesCom[[#This Row],[CRÉD. 5]])</f>
        <v>6</v>
      </c>
      <c r="F1593" s="17">
        <f>IF(ActividadesCom[[#This Row],[ÚLTIMO SEMESTRE CON CRÉDITOS]]&gt;0,ROUND(AVERAGE(ActividadesCom[[#This Row],[VALOR NIVEL 5]],ActividadesCom[[#This Row],[VALOR NIVEL 4]],ActividadesCom[[#This Row],[VALOR NIVEL 3]],ActividadesCom[[#This Row],[VALOR NIVEL 2]],ActividadesCom[[#This Row],[VALOR NIVEL 1]]),0),"")</f>
        <v>2</v>
      </c>
      <c r="G1593" s="5" t="str">
        <f>IF(ActividadesCom[[#This Row],[PROMEDIO]]="","",IF(ActividadesCom[[#This Row],[PROMEDIO]]&gt;=4,"EXCELENTE",IF(ActividadesCom[[#This Row],[PROMEDIO]]&gt;=3,"NOTABLE",IF(ActividadesCom[[#This Row],[PROMEDIO]]&gt;=2,"BUENO",IF(ActividadesCom[[#This Row],[PROMEDIO]]=1,"SUFICIENTE","")))))</f>
        <v>BUENO</v>
      </c>
      <c r="H1593" s="5">
        <f>MAX(ActividadesCom[[#This Row],[PERÍODO 1]],ActividadesCom[[#This Row],[PERÍODO 2]],ActividadesCom[[#This Row],[PERÍODO 3]],ActividadesCom[[#This Row],[PERÍODO 4]],ActividadesCom[[#This Row],[PERÍODO 5]])</f>
        <v>20213</v>
      </c>
      <c r="I1593" s="6" t="s">
        <v>111</v>
      </c>
      <c r="J1593" s="5">
        <v>20163</v>
      </c>
      <c r="K1593" s="5" t="s">
        <v>4009</v>
      </c>
      <c r="L1593" s="5">
        <f>IF(ActividadesCom[[#This Row],[NIVEL 1]]&lt;&gt;0,VLOOKUP(ActividadesCom[[#This Row],[NIVEL 1]],Catálogo!A:B,2,FALSE),"")</f>
        <v>2</v>
      </c>
      <c r="M1593" s="5">
        <v>2</v>
      </c>
      <c r="N1593" s="6" t="s">
        <v>111</v>
      </c>
      <c r="O1593" s="5">
        <v>20183</v>
      </c>
      <c r="P1593" s="5" t="s">
        <v>4009</v>
      </c>
      <c r="Q1593" s="5">
        <f>IF(ActividadesCom[[#This Row],[NIVEL 2]]&lt;&gt;0,VLOOKUP(ActividadesCom[[#This Row],[NIVEL 2]],Catálogo!A:B,2,FALSE),"")</f>
        <v>2</v>
      </c>
      <c r="R1593" s="11">
        <v>1</v>
      </c>
      <c r="S1593" s="12" t="s">
        <v>4571</v>
      </c>
      <c r="T1593" s="11">
        <v>20211</v>
      </c>
      <c r="U1593" s="11" t="s">
        <v>4008</v>
      </c>
      <c r="V1593" s="5">
        <f>IF(ActividadesCom[[#This Row],[NIVEL 3]]&lt;&gt;0,VLOOKUP(ActividadesCom[[#This Row],[NIVEL 3]],Catálogo!A:B,2,FALSE),"")</f>
        <v>3</v>
      </c>
      <c r="W1593" s="11">
        <v>1</v>
      </c>
      <c r="X1593" s="6" t="s">
        <v>4743</v>
      </c>
      <c r="Y1593" s="5">
        <v>20213</v>
      </c>
      <c r="Z1593" s="5" t="s">
        <v>4010</v>
      </c>
      <c r="AA1593" s="5">
        <f>IF(ActividadesCom[[#This Row],[NIVEL 4]]&lt;&gt;0,VLOOKUP(ActividadesCom[[#This Row],[NIVEL 4]],Catálogo!A:B,2,FALSE),"")</f>
        <v>1</v>
      </c>
      <c r="AB1593" s="5">
        <v>1</v>
      </c>
      <c r="AC1593" s="6" t="s">
        <v>133</v>
      </c>
      <c r="AD1593" s="5">
        <v>20193</v>
      </c>
      <c r="AE1593" s="5" t="s">
        <v>4007</v>
      </c>
      <c r="AF1593" s="5">
        <f>IF(ActividadesCom[[#This Row],[NIVEL 5]]&lt;&gt;0,VLOOKUP(ActividadesCom[[#This Row],[NIVEL 5]],Catálogo!A:B,2,FALSE),"")</f>
        <v>4</v>
      </c>
      <c r="AG1593" s="5">
        <v>1</v>
      </c>
      <c r="AH1593" s="2"/>
    </row>
    <row r="1594" spans="1:34" ht="30" hidden="1" customHeight="1" x14ac:dyDescent="0.25">
      <c r="A1594" s="7">
        <v>16470407</v>
      </c>
      <c r="B1594" s="6" t="str">
        <f>VLOOKUP(ActividadesCom[[#This Row],[NO. DE CONTROL]],'LISTADO ESTUDIANTES'!A:C,2,FALSE)</f>
        <v>KUK DZIB HEVER ESAU</v>
      </c>
      <c r="C1594" s="6" t="str">
        <f>VLOOKUP(ActividadesCom[[#This Row],[NO. DE CONTROL]],'LISTADO ESTUDIANTES'!A:C,3,FALSE)</f>
        <v>INGENIERIA AMBIENTAL</v>
      </c>
      <c r="D1594" s="5" t="str">
        <f>VLOOKUP(ActividadesCom[[#This Row],[NO. DE CONTROL]],'LISTADO ESTUDIANTES'!A:D,4,FALSE)</f>
        <v>BAJA</v>
      </c>
      <c r="E1594" s="5">
        <f>SUM(ActividadesCom[[#This Row],[CRÉD. 1]],ActividadesCom[[#This Row],[CRÉD. 2]],ActividadesCom[[#This Row],[CRÉD. 3]],ActividadesCom[[#This Row],[CRÉD. 4]],ActividadesCom[[#This Row],[CRÉD. 5]])</f>
        <v>6</v>
      </c>
      <c r="F1594" s="5">
        <f>IF(ActividadesCom[[#This Row],[ÚLTIMO SEMESTRE CON CRÉDITOS]]&gt;0,ROUND(AVERAGE(ActividadesCom[[#This Row],[VALOR NIVEL 5]],ActividadesCom[[#This Row],[VALOR NIVEL 4]],ActividadesCom[[#This Row],[VALOR NIVEL 3]],ActividadesCom[[#This Row],[VALOR NIVEL 2]],ActividadesCom[[#This Row],[VALOR NIVEL 1]]),0),"")</f>
        <v>3</v>
      </c>
      <c r="G1594" s="5" t="str">
        <f>IF(ActividadesCom[[#This Row],[PROMEDIO]]="","",IF(ActividadesCom[[#This Row],[PROMEDIO]]&gt;=4,"EXCELENTE",IF(ActividadesCom[[#This Row],[PROMEDIO]]&gt;=3,"NOTABLE",IF(ActividadesCom[[#This Row],[PROMEDIO]]&gt;=2,"BUENO",IF(ActividadesCom[[#This Row],[PROMEDIO]]=1,"SUFICIENTE","")))))</f>
        <v>NOTABLE</v>
      </c>
      <c r="H1594" s="5">
        <f>MAX(ActividadesCom[[#This Row],[PERÍODO 1]],ActividadesCom[[#This Row],[PERÍODO 2]],ActividadesCom[[#This Row],[PERÍODO 3]],ActividadesCom[[#This Row],[PERÍODO 4]],ActividadesCom[[#This Row],[PERÍODO 5]])</f>
        <v>20183</v>
      </c>
      <c r="I1594" s="6" t="s">
        <v>433</v>
      </c>
      <c r="J1594" s="5">
        <v>20173</v>
      </c>
      <c r="K1594" s="5" t="s">
        <v>4009</v>
      </c>
      <c r="L1594" s="5">
        <f>IF(ActividadesCom[[#This Row],[NIVEL 1]]&lt;&gt;0,VLOOKUP(ActividadesCom[[#This Row],[NIVEL 1]],Catálogo!A:B,2,FALSE),"")</f>
        <v>2</v>
      </c>
      <c r="M1594" s="5">
        <v>1</v>
      </c>
      <c r="N1594" s="6" t="s">
        <v>2462</v>
      </c>
      <c r="O1594" s="5">
        <v>20183</v>
      </c>
      <c r="P1594" s="5" t="s">
        <v>4009</v>
      </c>
      <c r="Q1594" s="5">
        <f>IF(ActividadesCom[[#This Row],[NIVEL 2]]&lt;&gt;0,VLOOKUP(ActividadesCom[[#This Row],[NIVEL 2]],Catálogo!A:B,2,FALSE),"")</f>
        <v>2</v>
      </c>
      <c r="R1594" s="11">
        <v>2</v>
      </c>
      <c r="S1594" s="12" t="s">
        <v>733</v>
      </c>
      <c r="T1594" s="11">
        <v>20181</v>
      </c>
      <c r="U1594" s="11" t="s">
        <v>4007</v>
      </c>
      <c r="V1594" s="5">
        <f>IF(ActividadesCom[[#This Row],[NIVEL 3]]&lt;&gt;0,VLOOKUP(ActividadesCom[[#This Row],[NIVEL 3]],Catálogo!A:B,2,FALSE),"")</f>
        <v>4</v>
      </c>
      <c r="W1594" s="11">
        <v>1</v>
      </c>
      <c r="X1594" s="6" t="s">
        <v>12</v>
      </c>
      <c r="Y1594" s="5">
        <v>20183</v>
      </c>
      <c r="Z1594" s="5" t="s">
        <v>4007</v>
      </c>
      <c r="AA1594" s="5">
        <f>IF(ActividadesCom[[#This Row],[NIVEL 4]]&lt;&gt;0,VLOOKUP(ActividadesCom[[#This Row],[NIVEL 4]],Catálogo!A:B,2,FALSE),"")</f>
        <v>4</v>
      </c>
      <c r="AB1594" s="5">
        <v>1</v>
      </c>
      <c r="AC1594" s="6" t="s">
        <v>31</v>
      </c>
      <c r="AD1594" s="5">
        <v>20171</v>
      </c>
      <c r="AE1594" s="5" t="s">
        <v>4007</v>
      </c>
      <c r="AF1594" s="5">
        <f>IF(ActividadesCom[[#This Row],[NIVEL 5]]&lt;&gt;0,VLOOKUP(ActividadesCom[[#This Row],[NIVEL 5]],Catálogo!A:B,2,FALSE),"")</f>
        <v>4</v>
      </c>
      <c r="AG1594" s="5">
        <v>1</v>
      </c>
      <c r="AH1594" s="2"/>
    </row>
    <row r="1595" spans="1:34" ht="30" hidden="1" customHeight="1" x14ac:dyDescent="0.25">
      <c r="A1595" s="7">
        <v>16470408</v>
      </c>
      <c r="B1595" s="6" t="str">
        <f>VLOOKUP(ActividadesCom[[#This Row],[NO. DE CONTROL]],'LISTADO ESTUDIANTES'!A:C,2,FALSE)</f>
        <v>PECH ARCOS GABRIEL ISAAC</v>
      </c>
      <c r="C1595" s="6" t="str">
        <f>VLOOKUP(ActividadesCom[[#This Row],[NO. DE CONTROL]],'LISTADO ESTUDIANTES'!A:C,3,FALSE)</f>
        <v>INGENIERIA EN GESTION EMPRESARIAL</v>
      </c>
      <c r="D1595" s="5" t="str">
        <f>VLOOKUP(ActividadesCom[[#This Row],[NO. DE CONTROL]],'LISTADO ESTUDIANTES'!A:D,4,FALSE)</f>
        <v>BAJA</v>
      </c>
      <c r="E1595" s="5">
        <f>SUM(ActividadesCom[[#This Row],[CRÉD. 1]],ActividadesCom[[#This Row],[CRÉD. 2]],ActividadesCom[[#This Row],[CRÉD. 3]],ActividadesCom[[#This Row],[CRÉD. 4]],ActividadesCom[[#This Row],[CRÉD. 5]])</f>
        <v>0</v>
      </c>
      <c r="F1595" s="17" t="str">
        <f>IF(ActividadesCom[[#This Row],[ÚLTIMO SEMESTRE CON CRÉDITOS]]&gt;0,ROUND(AVERAGE(ActividadesCom[[#This Row],[VALOR NIVEL 5]],ActividadesCom[[#This Row],[VALOR NIVEL 4]],ActividadesCom[[#This Row],[VALOR NIVEL 3]],ActividadesCom[[#This Row],[VALOR NIVEL 2]],ActividadesCom[[#This Row],[VALOR NIVEL 1]]),0),"")</f>
        <v/>
      </c>
      <c r="G1595" s="5" t="str">
        <f>IF(ActividadesCom[[#This Row],[PROMEDIO]]="","",IF(ActividadesCom[[#This Row],[PROMEDIO]]&gt;=4,"EXCELENTE",IF(ActividadesCom[[#This Row],[PROMEDIO]]&gt;=3,"NOTABLE",IF(ActividadesCom[[#This Row],[PROMEDIO]]&gt;=2,"BUENO",IF(ActividadesCom[[#This Row],[PROMEDIO]]=1,"SUFICIENTE","")))))</f>
        <v/>
      </c>
      <c r="H1595" s="5">
        <f>MAX(ActividadesCom[[#This Row],[PERÍODO 1]],ActividadesCom[[#This Row],[PERÍODO 2]],ActividadesCom[[#This Row],[PERÍODO 3]],ActividadesCom[[#This Row],[PERÍODO 4]],ActividadesCom[[#This Row],[PERÍODO 5]])</f>
        <v>0</v>
      </c>
      <c r="I1595" s="6"/>
      <c r="J1595" s="5"/>
      <c r="K1595" s="5"/>
      <c r="L1595" s="5" t="str">
        <f>IF(ActividadesCom[[#This Row],[NIVEL 1]]&lt;&gt;0,VLOOKUP(ActividadesCom[[#This Row],[NIVEL 1]],Catálogo!A:B,2,FALSE),"")</f>
        <v/>
      </c>
      <c r="M1595" s="5"/>
      <c r="N1595" s="6"/>
      <c r="O1595" s="5"/>
      <c r="P1595" s="5"/>
      <c r="Q1595" s="5" t="str">
        <f>IF(ActividadesCom[[#This Row],[NIVEL 2]]&lt;&gt;0,VLOOKUP(ActividadesCom[[#This Row],[NIVEL 2]],Catálogo!A:B,2,FALSE),"")</f>
        <v/>
      </c>
      <c r="R1595" s="11"/>
      <c r="S1595" s="12"/>
      <c r="T1595" s="11"/>
      <c r="U1595" s="11"/>
      <c r="V1595" s="5" t="str">
        <f>IF(ActividadesCom[[#This Row],[NIVEL 3]]&lt;&gt;0,VLOOKUP(ActividadesCom[[#This Row],[NIVEL 3]],Catálogo!A:B,2,FALSE),"")</f>
        <v/>
      </c>
      <c r="W1595" s="11"/>
      <c r="X1595" s="6"/>
      <c r="Y1595" s="5"/>
      <c r="Z1595" s="5"/>
      <c r="AA1595" s="5" t="str">
        <f>IF(ActividadesCom[[#This Row],[NIVEL 4]]&lt;&gt;0,VLOOKUP(ActividadesCom[[#This Row],[NIVEL 4]],Catálogo!A:B,2,FALSE),"")</f>
        <v/>
      </c>
      <c r="AB1595" s="5"/>
      <c r="AC1595" s="6"/>
      <c r="AD1595" s="5"/>
      <c r="AE1595" s="5"/>
      <c r="AF1595" s="5" t="str">
        <f>IF(ActividadesCom[[#This Row],[NIVEL 5]]&lt;&gt;0,VLOOKUP(ActividadesCom[[#This Row],[NIVEL 5]],Catálogo!A:B,2,FALSE),"")</f>
        <v/>
      </c>
      <c r="AG1595" s="5"/>
      <c r="AH1595" s="2"/>
    </row>
    <row r="1596" spans="1:34" s="21" customFormat="1" ht="30" hidden="1" customHeight="1" x14ac:dyDescent="0.25">
      <c r="A1596" s="7">
        <v>16470409</v>
      </c>
      <c r="B1596" s="6" t="str">
        <f>VLOOKUP(ActividadesCom[[#This Row],[NO. DE CONTROL]],'LISTADO ESTUDIANTES'!A:C,2,FALSE)</f>
        <v>PECH REQUENA ANALLELY GUADALUPE</v>
      </c>
      <c r="C1596" s="6" t="str">
        <f>VLOOKUP(ActividadesCom[[#This Row],[NO. DE CONTROL]],'LISTADO ESTUDIANTES'!A:C,3,FALSE)</f>
        <v>INGENIERIA EN GESTION EMPRESARIAL</v>
      </c>
      <c r="D1596" s="5" t="str">
        <f>VLOOKUP(ActividadesCom[[#This Row],[NO. DE CONTROL]],'LISTADO ESTUDIANTES'!A:D,4,FALSE)</f>
        <v>BAJA</v>
      </c>
      <c r="E1596" s="5">
        <f>SUM(ActividadesCom[[#This Row],[CRÉD. 1]],ActividadesCom[[#This Row],[CRÉD. 2]],ActividadesCom[[#This Row],[CRÉD. 3]],ActividadesCom[[#This Row],[CRÉD. 4]],ActividadesCom[[#This Row],[CRÉD. 5]])</f>
        <v>3</v>
      </c>
      <c r="F1596" s="17">
        <f>IF(ActividadesCom[[#This Row],[ÚLTIMO SEMESTRE CON CRÉDITOS]]&gt;0,ROUND(AVERAGE(ActividadesCom[[#This Row],[VALOR NIVEL 5]],ActividadesCom[[#This Row],[VALOR NIVEL 4]],ActividadesCom[[#This Row],[VALOR NIVEL 3]],ActividadesCom[[#This Row],[VALOR NIVEL 2]],ActividadesCom[[#This Row],[VALOR NIVEL 1]]),0),"")</f>
        <v>2</v>
      </c>
      <c r="G1596" s="5" t="str">
        <f>IF(ActividadesCom[[#This Row],[PROMEDIO]]="","",IF(ActividadesCom[[#This Row],[PROMEDIO]]&gt;=4,"EXCELENTE",IF(ActividadesCom[[#This Row],[PROMEDIO]]&gt;=3,"NOTABLE",IF(ActividadesCom[[#This Row],[PROMEDIO]]&gt;=2,"BUENO",IF(ActividadesCom[[#This Row],[PROMEDIO]]=1,"SUFICIENTE","")))))</f>
        <v>BUENO</v>
      </c>
      <c r="H1596" s="5">
        <f>MAX(ActividadesCom[[#This Row],[PERÍODO 1]],ActividadesCom[[#This Row],[PERÍODO 2]],ActividadesCom[[#This Row],[PERÍODO 3]],ActividadesCom[[#This Row],[PERÍODO 4]],ActividadesCom[[#This Row],[PERÍODO 5]])</f>
        <v>20171</v>
      </c>
      <c r="I1596" s="6" t="s">
        <v>111</v>
      </c>
      <c r="J1596" s="5">
        <v>20163</v>
      </c>
      <c r="K1596" s="5" t="s">
        <v>4009</v>
      </c>
      <c r="L1596" s="5">
        <f>IF(ActividadesCom[[#This Row],[NIVEL 1]]&lt;&gt;0,VLOOKUP(ActividadesCom[[#This Row],[NIVEL 1]],Catálogo!A:B,2,FALSE),"")</f>
        <v>2</v>
      </c>
      <c r="M1596" s="5">
        <v>1</v>
      </c>
      <c r="N1596" s="6"/>
      <c r="O1596" s="5"/>
      <c r="P1596" s="5"/>
      <c r="Q1596" s="5" t="str">
        <f>IF(ActividadesCom[[#This Row],[NIVEL 2]]&lt;&gt;0,VLOOKUP(ActividadesCom[[#This Row],[NIVEL 2]],Catálogo!A:B,2,FALSE),"")</f>
        <v/>
      </c>
      <c r="R1596" s="11"/>
      <c r="S1596" s="12"/>
      <c r="T1596" s="11"/>
      <c r="U1596" s="11"/>
      <c r="V1596" s="5" t="str">
        <f>IF(ActividadesCom[[#This Row],[NIVEL 3]]&lt;&gt;0,VLOOKUP(ActividadesCom[[#This Row],[NIVEL 3]],Catálogo!A:B,2,FALSE),"")</f>
        <v/>
      </c>
      <c r="W1596" s="11"/>
      <c r="X1596" s="6" t="s">
        <v>42</v>
      </c>
      <c r="Y1596" s="5">
        <v>20171</v>
      </c>
      <c r="Z1596" s="5" t="s">
        <v>4010</v>
      </c>
      <c r="AA1596" s="5">
        <f>IF(ActividadesCom[[#This Row],[NIVEL 4]]&lt;&gt;0,VLOOKUP(ActividadesCom[[#This Row],[NIVEL 4]],Catálogo!A:B,2,FALSE),"")</f>
        <v>1</v>
      </c>
      <c r="AB1596" s="5">
        <v>1</v>
      </c>
      <c r="AC1596" s="6" t="s">
        <v>2</v>
      </c>
      <c r="AD1596" s="5">
        <v>20163</v>
      </c>
      <c r="AE1596" s="5" t="s">
        <v>4009</v>
      </c>
      <c r="AF1596" s="5">
        <f>IF(ActividadesCom[[#This Row],[NIVEL 5]]&lt;&gt;0,VLOOKUP(ActividadesCom[[#This Row],[NIVEL 5]],Catálogo!A:B,2,FALSE),"")</f>
        <v>2</v>
      </c>
      <c r="AG1596" s="5">
        <v>1</v>
      </c>
    </row>
    <row r="1597" spans="1:34" s="21" customFormat="1" ht="30" hidden="1" customHeight="1" x14ac:dyDescent="0.25">
      <c r="A1597" s="7">
        <v>16470410</v>
      </c>
      <c r="B1597" s="6" t="str">
        <f>VLOOKUP(ActividadesCom[[#This Row],[NO. DE CONTROL]],'LISTADO ESTUDIANTES'!A:C,2,FALSE)</f>
        <v>SILVA HERRERA IRVING ALBERTO</v>
      </c>
      <c r="C1597" s="6" t="str">
        <f>VLOOKUP(ActividadesCom[[#This Row],[NO. DE CONTROL]],'LISTADO ESTUDIANTES'!A:C,3,FALSE)</f>
        <v>INGENIERIA EN SISTEMAS COMPUTACIONALES</v>
      </c>
      <c r="D1597" s="5" t="str">
        <f>VLOOKUP(ActividadesCom[[#This Row],[NO. DE CONTROL]],'LISTADO ESTUDIANTES'!A:D,4,FALSE)</f>
        <v>BAJA</v>
      </c>
      <c r="E1597" s="5">
        <f>SUM(ActividadesCom[[#This Row],[CRÉD. 1]],ActividadesCom[[#This Row],[CRÉD. 2]],ActividadesCom[[#This Row],[CRÉD. 3]],ActividadesCom[[#This Row],[CRÉD. 4]],ActividadesCom[[#This Row],[CRÉD. 5]])</f>
        <v>0</v>
      </c>
      <c r="F1597" s="17" t="str">
        <f>IF(ActividadesCom[[#This Row],[ÚLTIMO SEMESTRE CON CRÉDITOS]]&gt;0,ROUND(AVERAGE(ActividadesCom[[#This Row],[VALOR NIVEL 5]],ActividadesCom[[#This Row],[VALOR NIVEL 4]],ActividadesCom[[#This Row],[VALOR NIVEL 3]],ActividadesCom[[#This Row],[VALOR NIVEL 2]],ActividadesCom[[#This Row],[VALOR NIVEL 1]]),0),"")</f>
        <v/>
      </c>
      <c r="G1597" s="5" t="str">
        <f>IF(ActividadesCom[[#This Row],[PROMEDIO]]="","",IF(ActividadesCom[[#This Row],[PROMEDIO]]&gt;=4,"EXCELENTE",IF(ActividadesCom[[#This Row],[PROMEDIO]]&gt;=3,"NOTABLE",IF(ActividadesCom[[#This Row],[PROMEDIO]]&gt;=2,"BUENO",IF(ActividadesCom[[#This Row],[PROMEDIO]]=1,"SUFICIENTE","")))))</f>
        <v/>
      </c>
      <c r="H1597" s="5">
        <f>MAX(ActividadesCom[[#This Row],[PERÍODO 1]],ActividadesCom[[#This Row],[PERÍODO 2]],ActividadesCom[[#This Row],[PERÍODO 3]],ActividadesCom[[#This Row],[PERÍODO 4]],ActividadesCom[[#This Row],[PERÍODO 5]])</f>
        <v>0</v>
      </c>
      <c r="I1597" s="6"/>
      <c r="J1597" s="5"/>
      <c r="K1597" s="5"/>
      <c r="L1597" s="5" t="str">
        <f>IF(ActividadesCom[[#This Row],[NIVEL 1]]&lt;&gt;0,VLOOKUP(ActividadesCom[[#This Row],[NIVEL 1]],Catálogo!A:B,2,FALSE),"")</f>
        <v/>
      </c>
      <c r="M1597" s="5"/>
      <c r="N1597" s="6"/>
      <c r="O1597" s="5"/>
      <c r="P1597" s="5"/>
      <c r="Q1597" s="5" t="str">
        <f>IF(ActividadesCom[[#This Row],[NIVEL 2]]&lt;&gt;0,VLOOKUP(ActividadesCom[[#This Row],[NIVEL 2]],Catálogo!A:B,2,FALSE),"")</f>
        <v/>
      </c>
      <c r="R1597" s="11"/>
      <c r="S1597" s="12"/>
      <c r="T1597" s="11"/>
      <c r="U1597" s="11"/>
      <c r="V1597" s="5" t="str">
        <f>IF(ActividadesCom[[#This Row],[NIVEL 3]]&lt;&gt;0,VLOOKUP(ActividadesCom[[#This Row],[NIVEL 3]],Catálogo!A:B,2,FALSE),"")</f>
        <v/>
      </c>
      <c r="W1597" s="11"/>
      <c r="X1597" s="6"/>
      <c r="Y1597" s="5"/>
      <c r="Z1597" s="5"/>
      <c r="AA1597" s="5" t="str">
        <f>IF(ActividadesCom[[#This Row],[NIVEL 4]]&lt;&gt;0,VLOOKUP(ActividadesCom[[#This Row],[NIVEL 4]],Catálogo!A:B,2,FALSE),"")</f>
        <v/>
      </c>
      <c r="AB1597" s="5"/>
      <c r="AC1597" s="6"/>
      <c r="AD1597" s="5"/>
      <c r="AE1597" s="5"/>
      <c r="AF1597" s="5" t="str">
        <f>IF(ActividadesCom[[#This Row],[NIVEL 5]]&lt;&gt;0,VLOOKUP(ActividadesCom[[#This Row],[NIVEL 5]],Catálogo!A:B,2,FALSE),"")</f>
        <v/>
      </c>
      <c r="AG1597" s="5"/>
    </row>
    <row r="1598" spans="1:34" ht="30" hidden="1" customHeight="1" x14ac:dyDescent="0.25">
      <c r="A1598" s="7">
        <v>16470411</v>
      </c>
      <c r="B1598" s="6" t="str">
        <f>VLOOKUP(ActividadesCom[[#This Row],[NO. DE CONTROL]],'LISTADO ESTUDIANTES'!A:C,2,FALSE)</f>
        <v>CAAMAL PACHECO GENESIS</v>
      </c>
      <c r="C1598" s="6" t="str">
        <f>VLOOKUP(ActividadesCom[[#This Row],[NO. DE CONTROL]],'LISTADO ESTUDIANTES'!A:C,3,FALSE)</f>
        <v>INGENIERIA EN GESTION EMPRESARIAL</v>
      </c>
      <c r="D1598" s="5" t="str">
        <f>VLOOKUP(ActividadesCom[[#This Row],[NO. DE CONTROL]],'LISTADO ESTUDIANTES'!A:D,4,FALSE)</f>
        <v>BAJA</v>
      </c>
      <c r="E1598" s="5">
        <f>SUM(ActividadesCom[[#This Row],[CRÉD. 1]],ActividadesCom[[#This Row],[CRÉD. 2]],ActividadesCom[[#This Row],[CRÉD. 3]],ActividadesCom[[#This Row],[CRÉD. 4]],ActividadesCom[[#This Row],[CRÉD. 5]])</f>
        <v>3</v>
      </c>
      <c r="F1598" s="17">
        <f>IF(ActividadesCom[[#This Row],[ÚLTIMO SEMESTRE CON CRÉDITOS]]&gt;0,ROUND(AVERAGE(ActividadesCom[[#This Row],[VALOR NIVEL 5]],ActividadesCom[[#This Row],[VALOR NIVEL 4]],ActividadesCom[[#This Row],[VALOR NIVEL 3]],ActividadesCom[[#This Row],[VALOR NIVEL 2]],ActividadesCom[[#This Row],[VALOR NIVEL 1]]),0),"")</f>
        <v>3</v>
      </c>
      <c r="G1598" s="5" t="str">
        <f>IF(ActividadesCom[[#This Row],[PROMEDIO]]="","",IF(ActividadesCom[[#This Row],[PROMEDIO]]&gt;=4,"EXCELENTE",IF(ActividadesCom[[#This Row],[PROMEDIO]]&gt;=3,"NOTABLE",IF(ActividadesCom[[#This Row],[PROMEDIO]]&gt;=2,"BUENO",IF(ActividadesCom[[#This Row],[PROMEDIO]]=1,"SUFICIENTE","")))))</f>
        <v>NOTABLE</v>
      </c>
      <c r="H1598" s="5">
        <f>MAX(ActividadesCom[[#This Row],[PERÍODO 1]],ActividadesCom[[#This Row],[PERÍODO 2]],ActividadesCom[[#This Row],[PERÍODO 3]],ActividadesCom[[#This Row],[PERÍODO 4]],ActividadesCom[[#This Row],[PERÍODO 5]])</f>
        <v>20183</v>
      </c>
      <c r="I1598" s="6" t="s">
        <v>111</v>
      </c>
      <c r="J1598" s="5">
        <v>20163</v>
      </c>
      <c r="K1598" s="5" t="s">
        <v>4009</v>
      </c>
      <c r="L1598" s="5">
        <f>IF(ActividadesCom[[#This Row],[NIVEL 1]]&lt;&gt;0,VLOOKUP(ActividadesCom[[#This Row],[NIVEL 1]],Catálogo!A:B,2,FALSE),"")</f>
        <v>2</v>
      </c>
      <c r="M1598" s="5">
        <v>1</v>
      </c>
      <c r="N1598" s="6" t="s">
        <v>111</v>
      </c>
      <c r="O1598" s="5">
        <v>20183</v>
      </c>
      <c r="P1598" s="5" t="s">
        <v>4009</v>
      </c>
      <c r="Q1598" s="5">
        <f>IF(ActividadesCom[[#This Row],[NIVEL 2]]&lt;&gt;0,VLOOKUP(ActividadesCom[[#This Row],[NIVEL 2]],Catálogo!A:B,2,FALSE),"")</f>
        <v>2</v>
      </c>
      <c r="R1598" s="11">
        <v>1</v>
      </c>
      <c r="S1598" s="12" t="s">
        <v>4094</v>
      </c>
      <c r="T1598" s="11">
        <v>20183</v>
      </c>
      <c r="U1598" s="11" t="s">
        <v>4007</v>
      </c>
      <c r="V1598" s="5">
        <f>IF(ActividadesCom[[#This Row],[NIVEL 3]]&lt;&gt;0,VLOOKUP(ActividadesCom[[#This Row],[NIVEL 3]],Catálogo!A:B,2,FALSE),"")</f>
        <v>4</v>
      </c>
      <c r="W1598" s="11">
        <v>1</v>
      </c>
      <c r="X1598" s="6"/>
      <c r="Y1598" s="5"/>
      <c r="Z1598" s="5"/>
      <c r="AA1598" s="5" t="str">
        <f>IF(ActividadesCom[[#This Row],[NIVEL 4]]&lt;&gt;0,VLOOKUP(ActividadesCom[[#This Row],[NIVEL 4]],Catálogo!A:B,2,FALSE),"")</f>
        <v/>
      </c>
      <c r="AB1598" s="5"/>
      <c r="AC1598" s="6" t="s">
        <v>4061</v>
      </c>
      <c r="AD1598" s="5"/>
      <c r="AE1598" s="5"/>
      <c r="AF1598" s="5" t="str">
        <f>IF(ActividadesCom[[#This Row],[NIVEL 5]]&lt;&gt;0,VLOOKUP(ActividadesCom[[#This Row],[NIVEL 5]],Catálogo!A:B,2,FALSE),"")</f>
        <v/>
      </c>
      <c r="AG1598" s="5"/>
      <c r="AH1598" s="2"/>
    </row>
    <row r="1599" spans="1:34" ht="30" hidden="1" customHeight="1" x14ac:dyDescent="0.25">
      <c r="A1599" s="7">
        <v>16470412</v>
      </c>
      <c r="B1599" s="6" t="str">
        <f>VLOOKUP(ActividadesCom[[#This Row],[NO. DE CONTROL]],'LISTADO ESTUDIANTES'!A:C,2,FALSE)</f>
        <v>JUAREZ MUKUL LAURA MICHEL</v>
      </c>
      <c r="C1599" s="6" t="str">
        <f>VLOOKUP(ActividadesCom[[#This Row],[NO. DE CONTROL]],'LISTADO ESTUDIANTES'!A:C,3,FALSE)</f>
        <v>INGENIERIA EN ADMINISTRACION</v>
      </c>
      <c r="D1599" s="5" t="str">
        <f>VLOOKUP(ActividadesCom[[#This Row],[NO. DE CONTROL]],'LISTADO ESTUDIANTES'!A:D,4,FALSE)</f>
        <v>BAJA</v>
      </c>
      <c r="E1599" s="5">
        <f>SUM(ActividadesCom[[#This Row],[CRÉD. 1]],ActividadesCom[[#This Row],[CRÉD. 2]],ActividadesCom[[#This Row],[CRÉD. 3]],ActividadesCom[[#This Row],[CRÉD. 4]],ActividadesCom[[#This Row],[CRÉD. 5]])</f>
        <v>6</v>
      </c>
      <c r="F1599" s="17">
        <f>IF(ActividadesCom[[#This Row],[ÚLTIMO SEMESTRE CON CRÉDITOS]]&gt;0,ROUND(AVERAGE(ActividadesCom[[#This Row],[VALOR NIVEL 5]],ActividadesCom[[#This Row],[VALOR NIVEL 4]],ActividadesCom[[#This Row],[VALOR NIVEL 3]],ActividadesCom[[#This Row],[VALOR NIVEL 2]],ActividadesCom[[#This Row],[VALOR NIVEL 1]]),0),"")</f>
        <v>2</v>
      </c>
      <c r="G1599" s="5" t="str">
        <f>IF(ActividadesCom[[#This Row],[PROMEDIO]]="","",IF(ActividadesCom[[#This Row],[PROMEDIO]]&gt;=4,"EXCELENTE",IF(ActividadesCom[[#This Row],[PROMEDIO]]&gt;=3,"NOTABLE",IF(ActividadesCom[[#This Row],[PROMEDIO]]&gt;=2,"BUENO",IF(ActividadesCom[[#This Row],[PROMEDIO]]=1,"SUFICIENTE","")))))</f>
        <v>BUENO</v>
      </c>
      <c r="H1599" s="5">
        <f>MAX(ActividadesCom[[#This Row],[PERÍODO 1]],ActividadesCom[[#This Row],[PERÍODO 2]],ActividadesCom[[#This Row],[PERÍODO 3]],ActividadesCom[[#This Row],[PERÍODO 4]],ActividadesCom[[#This Row],[PERÍODO 5]])</f>
        <v>20211</v>
      </c>
      <c r="I1599" s="6" t="s">
        <v>943</v>
      </c>
      <c r="J1599" s="5">
        <v>20193</v>
      </c>
      <c r="K1599" s="5" t="s">
        <v>4009</v>
      </c>
      <c r="L1599" s="5">
        <f>IF(ActividadesCom[[#This Row],[NIVEL 1]]&lt;&gt;0,VLOOKUP(ActividadesCom[[#This Row],[NIVEL 1]],Catálogo!A:B,2,FALSE),"")</f>
        <v>2</v>
      </c>
      <c r="M1599" s="5">
        <v>2</v>
      </c>
      <c r="N1599" s="6" t="s">
        <v>111</v>
      </c>
      <c r="O1599" s="5">
        <v>20191</v>
      </c>
      <c r="P1599" s="5" t="s">
        <v>4009</v>
      </c>
      <c r="Q1599" s="5">
        <f>IF(ActividadesCom[[#This Row],[NIVEL 2]]&lt;&gt;0,VLOOKUP(ActividadesCom[[#This Row],[NIVEL 2]],Catálogo!A:B,2,FALSE),"")</f>
        <v>2</v>
      </c>
      <c r="R1599" s="11">
        <v>1</v>
      </c>
      <c r="S1599" s="12" t="s">
        <v>4529</v>
      </c>
      <c r="T1599" s="11">
        <v>20211</v>
      </c>
      <c r="U1599" s="11" t="s">
        <v>4010</v>
      </c>
      <c r="V1599" s="5">
        <f>IF(ActividadesCom[[#This Row],[NIVEL 3]]&lt;&gt;0,VLOOKUP(ActividadesCom[[#This Row],[NIVEL 3]],Catálogo!A:B,2,FALSE),"")</f>
        <v>1</v>
      </c>
      <c r="W1599" s="11">
        <v>1</v>
      </c>
      <c r="X1599" s="6" t="s">
        <v>4529</v>
      </c>
      <c r="Y1599" s="5">
        <v>20211</v>
      </c>
      <c r="Z1599" s="5" t="s">
        <v>4010</v>
      </c>
      <c r="AA1599" s="5">
        <f>IF(ActividadesCom[[#This Row],[NIVEL 4]]&lt;&gt;0,VLOOKUP(ActividadesCom[[#This Row],[NIVEL 4]],Catálogo!A:B,2,FALSE),"")</f>
        <v>1</v>
      </c>
      <c r="AB1599" s="5">
        <v>1</v>
      </c>
      <c r="AC1599" s="6" t="s">
        <v>55</v>
      </c>
      <c r="AD1599" s="5">
        <v>20163</v>
      </c>
      <c r="AE1599" s="5" t="s">
        <v>4009</v>
      </c>
      <c r="AF1599" s="5">
        <f>IF(ActividadesCom[[#This Row],[NIVEL 5]]&lt;&gt;0,VLOOKUP(ActividadesCom[[#This Row],[NIVEL 5]],Catálogo!A:B,2,FALSE),"")</f>
        <v>2</v>
      </c>
      <c r="AG1599" s="5">
        <v>1</v>
      </c>
      <c r="AH1599" s="2"/>
    </row>
    <row r="1600" spans="1:34" s="21" customFormat="1" ht="30" hidden="1" customHeight="1" x14ac:dyDescent="0.25">
      <c r="A1600" s="7">
        <v>16470413</v>
      </c>
      <c r="B1600" s="6" t="str">
        <f>VLOOKUP(ActividadesCom[[#This Row],[NO. DE CONTROL]],'LISTADO ESTUDIANTES'!A:C,2,FALSE)</f>
        <v>SANCHEZ RAMOS ANDREA GORETTI</v>
      </c>
      <c r="C1600" s="6" t="str">
        <f>VLOOKUP(ActividadesCom[[#This Row],[NO. DE CONTROL]],'LISTADO ESTUDIANTES'!A:C,3,FALSE)</f>
        <v>INGENIERIA EN ADMINISTRACION</v>
      </c>
      <c r="D1600" s="5" t="str">
        <f>VLOOKUP(ActividadesCom[[#This Row],[NO. DE CONTROL]],'LISTADO ESTUDIANTES'!A:D,4,FALSE)</f>
        <v>BAJA</v>
      </c>
      <c r="E1600" s="5">
        <f>SUM(ActividadesCom[[#This Row],[CRÉD. 1]],ActividadesCom[[#This Row],[CRÉD. 2]],ActividadesCom[[#This Row],[CRÉD. 3]],ActividadesCom[[#This Row],[CRÉD. 4]],ActividadesCom[[#This Row],[CRÉD. 5]])</f>
        <v>5</v>
      </c>
      <c r="F1600" s="5">
        <f>IF(ActividadesCom[[#This Row],[ÚLTIMO SEMESTRE CON CRÉDITOS]]&gt;0,ROUND(AVERAGE(ActividadesCom[[#This Row],[VALOR NIVEL 5]],ActividadesCom[[#This Row],[VALOR NIVEL 4]],ActividadesCom[[#This Row],[VALOR NIVEL 3]],ActividadesCom[[#This Row],[VALOR NIVEL 2]],ActividadesCom[[#This Row],[VALOR NIVEL 1]]),0),"")</f>
        <v>2</v>
      </c>
      <c r="G1600" s="5" t="str">
        <f>IF(ActividadesCom[[#This Row],[PROMEDIO]]="","",IF(ActividadesCom[[#This Row],[PROMEDIO]]&gt;=4,"EXCELENTE",IF(ActividadesCom[[#This Row],[PROMEDIO]]&gt;=3,"NOTABLE",IF(ActividadesCom[[#This Row],[PROMEDIO]]&gt;=2,"BUENO",IF(ActividadesCom[[#This Row],[PROMEDIO]]=1,"SUFICIENTE","")))))</f>
        <v>BUENO</v>
      </c>
      <c r="H1600" s="5">
        <f>MAX(ActividadesCom[[#This Row],[PERÍODO 1]],ActividadesCom[[#This Row],[PERÍODO 2]],ActividadesCom[[#This Row],[PERÍODO 3]],ActividadesCom[[#This Row],[PERÍODO 4]],ActividadesCom[[#This Row],[PERÍODO 5]])</f>
        <v>20181</v>
      </c>
      <c r="I1600" s="6" t="s">
        <v>437</v>
      </c>
      <c r="J1600" s="5">
        <v>20173</v>
      </c>
      <c r="K1600" s="5" t="s">
        <v>4009</v>
      </c>
      <c r="L1600" s="5">
        <f>IF(ActividadesCom[[#This Row],[NIVEL 1]]&lt;&gt;0,VLOOKUP(ActividadesCom[[#This Row],[NIVEL 1]],Catálogo!A:B,2,FALSE),"")</f>
        <v>2</v>
      </c>
      <c r="M1600" s="5">
        <v>2</v>
      </c>
      <c r="N1600" s="6" t="s">
        <v>614</v>
      </c>
      <c r="O1600" s="5">
        <v>20181</v>
      </c>
      <c r="P1600" s="5" t="s">
        <v>4009</v>
      </c>
      <c r="Q1600" s="5">
        <f>IF(ActividadesCom[[#This Row],[NIVEL 2]]&lt;&gt;0,VLOOKUP(ActividadesCom[[#This Row],[NIVEL 2]],Catálogo!A:B,2,FALSE),"")</f>
        <v>2</v>
      </c>
      <c r="R1600" s="11">
        <v>1</v>
      </c>
      <c r="S1600" s="12"/>
      <c r="T1600" s="11"/>
      <c r="U1600" s="11"/>
      <c r="V1600" s="5" t="str">
        <f>IF(ActividadesCom[[#This Row],[NIVEL 3]]&lt;&gt;0,VLOOKUP(ActividadesCom[[#This Row],[NIVEL 3]],Catálogo!A:B,2,FALSE),"")</f>
        <v/>
      </c>
      <c r="W1600" s="11"/>
      <c r="X1600" s="6" t="s">
        <v>403</v>
      </c>
      <c r="Y1600" s="5">
        <v>20173</v>
      </c>
      <c r="Z1600" s="5" t="s">
        <v>4009</v>
      </c>
      <c r="AA1600" s="5">
        <f>IF(ActividadesCom[[#This Row],[NIVEL 4]]&lt;&gt;0,VLOOKUP(ActividadesCom[[#This Row],[NIVEL 4]],Catálogo!A:B,2,FALSE),"")</f>
        <v>2</v>
      </c>
      <c r="AB1600" s="5">
        <v>1</v>
      </c>
      <c r="AC1600" s="6" t="s">
        <v>55</v>
      </c>
      <c r="AD1600" s="5">
        <v>20163</v>
      </c>
      <c r="AE1600" s="5" t="s">
        <v>4009</v>
      </c>
      <c r="AF1600" s="5">
        <f>IF(ActividadesCom[[#This Row],[NIVEL 5]]&lt;&gt;0,VLOOKUP(ActividadesCom[[#This Row],[NIVEL 5]],Catálogo!A:B,2,FALSE),"")</f>
        <v>2</v>
      </c>
      <c r="AG1600" s="5">
        <v>1</v>
      </c>
    </row>
    <row r="1601" spans="1:34" ht="30" hidden="1" customHeight="1" x14ac:dyDescent="0.25">
      <c r="A1601" s="7">
        <v>16470414</v>
      </c>
      <c r="B1601" s="6" t="str">
        <f>VLOOKUP(ActividadesCom[[#This Row],[NO. DE CONTROL]],'LISTADO ESTUDIANTES'!A:C,2,FALSE)</f>
        <v>VAZQUEZ ZENTENO EDIBERTO DARINEL</v>
      </c>
      <c r="C1601" s="6" t="str">
        <f>VLOOKUP(ActividadesCom[[#This Row],[NO. DE CONTROL]],'LISTADO ESTUDIANTES'!A:C,3,FALSE)</f>
        <v>INGENIERIA INDUSTRIAL</v>
      </c>
      <c r="D1601" s="5" t="str">
        <f>VLOOKUP(ActividadesCom[[#This Row],[NO. DE CONTROL]],'LISTADO ESTUDIANTES'!A:D,4,FALSE)</f>
        <v>BAJA</v>
      </c>
      <c r="E1601" s="5">
        <f>SUM(ActividadesCom[[#This Row],[CRÉD. 1]],ActividadesCom[[#This Row],[CRÉD. 2]],ActividadesCom[[#This Row],[CRÉD. 3]],ActividadesCom[[#This Row],[CRÉD. 4]],ActividadesCom[[#This Row],[CRÉD. 5]])</f>
        <v>7</v>
      </c>
      <c r="F1601" s="5">
        <f>IF(ActividadesCom[[#This Row],[ÚLTIMO SEMESTRE CON CRÉDITOS]]&gt;0,ROUND(AVERAGE(ActividadesCom[[#This Row],[VALOR NIVEL 5]],ActividadesCom[[#This Row],[VALOR NIVEL 4]],ActividadesCom[[#This Row],[VALOR NIVEL 3]],ActividadesCom[[#This Row],[VALOR NIVEL 2]],ActividadesCom[[#This Row],[VALOR NIVEL 1]]),0),"")</f>
        <v>2</v>
      </c>
      <c r="G1601" s="5" t="str">
        <f>IF(ActividadesCom[[#This Row],[PROMEDIO]]="","",IF(ActividadesCom[[#This Row],[PROMEDIO]]&gt;=4,"EXCELENTE",IF(ActividadesCom[[#This Row],[PROMEDIO]]&gt;=3,"NOTABLE",IF(ActividadesCom[[#This Row],[PROMEDIO]]&gt;=2,"BUENO",IF(ActividadesCom[[#This Row],[PROMEDIO]]=1,"SUFICIENTE","")))))</f>
        <v>BUENO</v>
      </c>
      <c r="H1601" s="5">
        <f>MAX(ActividadesCom[[#This Row],[PERÍODO 1]],ActividadesCom[[#This Row],[PERÍODO 2]],ActividadesCom[[#This Row],[PERÍODO 3]],ActividadesCom[[#This Row],[PERÍODO 4]],ActividadesCom[[#This Row],[PERÍODO 5]])</f>
        <v>20181</v>
      </c>
      <c r="I1601" s="6" t="s">
        <v>237</v>
      </c>
      <c r="J1601" s="5">
        <v>20163</v>
      </c>
      <c r="K1601" s="5" t="s">
        <v>4009</v>
      </c>
      <c r="L1601" s="5">
        <f>IF(ActividadesCom[[#This Row],[NIVEL 1]]&lt;&gt;0,VLOOKUP(ActividadesCom[[#This Row],[NIVEL 1]],Catálogo!A:B,2,FALSE),"")</f>
        <v>2</v>
      </c>
      <c r="M1601" s="5">
        <v>2</v>
      </c>
      <c r="N1601" s="6" t="s">
        <v>574</v>
      </c>
      <c r="O1601" s="5">
        <v>20181</v>
      </c>
      <c r="P1601" s="5" t="s">
        <v>4009</v>
      </c>
      <c r="Q1601" s="5">
        <f>IF(ActividadesCom[[#This Row],[NIVEL 2]]&lt;&gt;0,VLOOKUP(ActividadesCom[[#This Row],[NIVEL 2]],Catálogo!A:B,2,FALSE),"")</f>
        <v>2</v>
      </c>
      <c r="R1601" s="11">
        <v>1</v>
      </c>
      <c r="S1601" s="12" t="s">
        <v>4064</v>
      </c>
      <c r="T1601" s="11">
        <v>20171</v>
      </c>
      <c r="U1601" s="11" t="s">
        <v>4009</v>
      </c>
      <c r="V1601" s="5">
        <f>IF(ActividadesCom[[#This Row],[NIVEL 3]]&lt;&gt;0,VLOOKUP(ActividadesCom[[#This Row],[NIVEL 3]],Catálogo!A:B,2,FALSE),"")</f>
        <v>2</v>
      </c>
      <c r="W1601" s="11">
        <v>1</v>
      </c>
      <c r="X1601" s="6" t="s">
        <v>42</v>
      </c>
      <c r="Y1601" s="5">
        <v>20181</v>
      </c>
      <c r="Z1601" s="5" t="s">
        <v>4009</v>
      </c>
      <c r="AA1601" s="5">
        <f>IF(ActividadesCom[[#This Row],[NIVEL 4]]&lt;&gt;0,VLOOKUP(ActividadesCom[[#This Row],[NIVEL 4]],Catálogo!A:B,2,FALSE),"")</f>
        <v>2</v>
      </c>
      <c r="AB1601" s="5">
        <v>2</v>
      </c>
      <c r="AC1601" s="6" t="s">
        <v>116</v>
      </c>
      <c r="AD1601" s="5">
        <v>20163</v>
      </c>
      <c r="AE1601" s="5" t="s">
        <v>4009</v>
      </c>
      <c r="AF1601" s="5">
        <f>IF(ActividadesCom[[#This Row],[NIVEL 5]]&lt;&gt;0,VLOOKUP(ActividadesCom[[#This Row],[NIVEL 5]],Catálogo!A:B,2,FALSE),"")</f>
        <v>2</v>
      </c>
      <c r="AG1601" s="5">
        <v>1</v>
      </c>
      <c r="AH1601" s="2"/>
    </row>
    <row r="1602" spans="1:34" ht="30" hidden="1" customHeight="1" x14ac:dyDescent="0.25">
      <c r="A1602" s="7">
        <v>16470415</v>
      </c>
      <c r="B1602" s="6" t="str">
        <f>VLOOKUP(ActividadesCom[[#This Row],[NO. DE CONTROL]],'LISTADO ESTUDIANTES'!A:C,2,FALSE)</f>
        <v>ROCHA GUTIERREZ OSCAR OMAR</v>
      </c>
      <c r="C1602" s="6" t="str">
        <f>VLOOKUP(ActividadesCom[[#This Row],[NO. DE CONTROL]],'LISTADO ESTUDIANTES'!A:C,3,FALSE)</f>
        <v>INGENIERIA EN GESTION EMPRESARIAL</v>
      </c>
      <c r="D1602" s="5" t="str">
        <f>VLOOKUP(ActividadesCom[[#This Row],[NO. DE CONTROL]],'LISTADO ESTUDIANTES'!A:D,4,FALSE)</f>
        <v>BAJA</v>
      </c>
      <c r="E1602" s="5">
        <f>SUM(ActividadesCom[[#This Row],[CRÉD. 1]],ActividadesCom[[#This Row],[CRÉD. 2]],ActividadesCom[[#This Row],[CRÉD. 3]],ActividadesCom[[#This Row],[CRÉD. 4]],ActividadesCom[[#This Row],[CRÉD. 5]])</f>
        <v>3</v>
      </c>
      <c r="F1602" s="17">
        <f>IF(ActividadesCom[[#This Row],[ÚLTIMO SEMESTRE CON CRÉDITOS]]&gt;0,ROUND(AVERAGE(ActividadesCom[[#This Row],[VALOR NIVEL 5]],ActividadesCom[[#This Row],[VALOR NIVEL 4]],ActividadesCom[[#This Row],[VALOR NIVEL 3]],ActividadesCom[[#This Row],[VALOR NIVEL 2]],ActividadesCom[[#This Row],[VALOR NIVEL 1]]),0),"")</f>
        <v>3</v>
      </c>
      <c r="G1602" s="5" t="str">
        <f>IF(ActividadesCom[[#This Row],[PROMEDIO]]="","",IF(ActividadesCom[[#This Row],[PROMEDIO]]&gt;=4,"EXCELENTE",IF(ActividadesCom[[#This Row],[PROMEDIO]]&gt;=3,"NOTABLE",IF(ActividadesCom[[#This Row],[PROMEDIO]]&gt;=2,"BUENO",IF(ActividadesCom[[#This Row],[PROMEDIO]]=1,"SUFICIENTE","")))))</f>
        <v>NOTABLE</v>
      </c>
      <c r="H1602" s="5">
        <f>MAX(ActividadesCom[[#This Row],[PERÍODO 1]],ActividadesCom[[#This Row],[PERÍODO 2]],ActividadesCom[[#This Row],[PERÍODO 3]],ActividadesCom[[#This Row],[PERÍODO 4]],ActividadesCom[[#This Row],[PERÍODO 5]])</f>
        <v>20171</v>
      </c>
      <c r="I1602" s="6" t="s">
        <v>111</v>
      </c>
      <c r="J1602" s="5">
        <v>20163</v>
      </c>
      <c r="K1602" s="5" t="s">
        <v>4009</v>
      </c>
      <c r="L1602" s="5">
        <f>IF(ActividadesCom[[#This Row],[NIVEL 1]]&lt;&gt;0,VLOOKUP(ActividadesCom[[#This Row],[NIVEL 1]],Catálogo!A:B,2,FALSE),"")</f>
        <v>2</v>
      </c>
      <c r="M1602" s="5">
        <v>2</v>
      </c>
      <c r="N1602" s="6"/>
      <c r="O1602" s="5"/>
      <c r="P1602" s="5"/>
      <c r="Q1602" s="5" t="str">
        <f>IF(ActividadesCom[[#This Row],[NIVEL 2]]&lt;&gt;0,VLOOKUP(ActividadesCom[[#This Row],[NIVEL 2]],Catálogo!A:B,2,FALSE),"")</f>
        <v/>
      </c>
      <c r="R1602" s="11"/>
      <c r="S1602" s="12"/>
      <c r="T1602" s="11"/>
      <c r="U1602" s="11"/>
      <c r="V1602" s="5" t="str">
        <f>IF(ActividadesCom[[#This Row],[NIVEL 3]]&lt;&gt;0,VLOOKUP(ActividadesCom[[#This Row],[NIVEL 3]],Catálogo!A:B,2,FALSE),"")</f>
        <v/>
      </c>
      <c r="W1602" s="11"/>
      <c r="X1602" s="6"/>
      <c r="Y1602" s="5"/>
      <c r="Z1602" s="5"/>
      <c r="AA1602" s="5" t="str">
        <f>IF(ActividadesCom[[#This Row],[NIVEL 4]]&lt;&gt;0,VLOOKUP(ActividadesCom[[#This Row],[NIVEL 4]],Catálogo!A:B,2,FALSE),"")</f>
        <v/>
      </c>
      <c r="AB1602" s="5"/>
      <c r="AC1602" s="6" t="s">
        <v>31</v>
      </c>
      <c r="AD1602" s="5">
        <v>20171</v>
      </c>
      <c r="AE1602" s="5" t="s">
        <v>4007</v>
      </c>
      <c r="AF1602" s="5">
        <f>IF(ActividadesCom[[#This Row],[NIVEL 5]]&lt;&gt;0,VLOOKUP(ActividadesCom[[#This Row],[NIVEL 5]],Catálogo!A:B,2,FALSE),"")</f>
        <v>4</v>
      </c>
      <c r="AG1602" s="5">
        <v>1</v>
      </c>
      <c r="AH1602" s="2"/>
    </row>
    <row r="1603" spans="1:34" ht="30" hidden="1" customHeight="1" x14ac:dyDescent="0.25">
      <c r="A1603" s="7">
        <v>16470416</v>
      </c>
      <c r="B1603" s="6" t="str">
        <f>VLOOKUP(ActividadesCom[[#This Row],[NO. DE CONTROL]],'LISTADO ESTUDIANTES'!A:C,2,FALSE)</f>
        <v>BAAK SALVADOR JOSE LUIS</v>
      </c>
      <c r="C1603" s="6" t="str">
        <f>VLOOKUP(ActividadesCom[[#This Row],[NO. DE CONTROL]],'LISTADO ESTUDIANTES'!A:C,3,FALSE)</f>
        <v>INGENIERIA INDUSTRIAL</v>
      </c>
      <c r="D1603" s="5" t="str">
        <f>VLOOKUP(ActividadesCom[[#This Row],[NO. DE CONTROL]],'LISTADO ESTUDIANTES'!A:D,4,FALSE)</f>
        <v>BAJA</v>
      </c>
      <c r="E1603" s="5">
        <f>SUM(ActividadesCom[[#This Row],[CRÉD. 1]],ActividadesCom[[#This Row],[CRÉD. 2]],ActividadesCom[[#This Row],[CRÉD. 3]],ActividadesCom[[#This Row],[CRÉD. 4]],ActividadesCom[[#This Row],[CRÉD. 5]])</f>
        <v>0</v>
      </c>
      <c r="F1603" s="17" t="str">
        <f>IF(ActividadesCom[[#This Row],[ÚLTIMO SEMESTRE CON CRÉDITOS]]&gt;0,ROUND(AVERAGE(ActividadesCom[[#This Row],[VALOR NIVEL 5]],ActividadesCom[[#This Row],[VALOR NIVEL 4]],ActividadesCom[[#This Row],[VALOR NIVEL 3]],ActividadesCom[[#This Row],[VALOR NIVEL 2]],ActividadesCom[[#This Row],[VALOR NIVEL 1]]),0),"")</f>
        <v/>
      </c>
      <c r="G1603" s="5" t="str">
        <f>IF(ActividadesCom[[#This Row],[PROMEDIO]]="","",IF(ActividadesCom[[#This Row],[PROMEDIO]]&gt;=4,"EXCELENTE",IF(ActividadesCom[[#This Row],[PROMEDIO]]&gt;=3,"NOTABLE",IF(ActividadesCom[[#This Row],[PROMEDIO]]&gt;=2,"BUENO",IF(ActividadesCom[[#This Row],[PROMEDIO]]=1,"SUFICIENTE","")))))</f>
        <v/>
      </c>
      <c r="H1603" s="5">
        <f>MAX(ActividadesCom[[#This Row],[PERÍODO 1]],ActividadesCom[[#This Row],[PERÍODO 2]],ActividadesCom[[#This Row],[PERÍODO 3]],ActividadesCom[[#This Row],[PERÍODO 4]],ActividadesCom[[#This Row],[PERÍODO 5]])</f>
        <v>0</v>
      </c>
      <c r="I1603" s="6"/>
      <c r="J1603" s="5"/>
      <c r="K1603" s="5"/>
      <c r="L1603" s="5" t="str">
        <f>IF(ActividadesCom[[#This Row],[NIVEL 1]]&lt;&gt;0,VLOOKUP(ActividadesCom[[#This Row],[NIVEL 1]],Catálogo!A:B,2,FALSE),"")</f>
        <v/>
      </c>
      <c r="M1603" s="5"/>
      <c r="N1603" s="6"/>
      <c r="O1603" s="5"/>
      <c r="P1603" s="5"/>
      <c r="Q1603" s="5" t="str">
        <f>IF(ActividadesCom[[#This Row],[NIVEL 2]]&lt;&gt;0,VLOOKUP(ActividadesCom[[#This Row],[NIVEL 2]],Catálogo!A:B,2,FALSE),"")</f>
        <v/>
      </c>
      <c r="R1603" s="11"/>
      <c r="S1603" s="12"/>
      <c r="T1603" s="11"/>
      <c r="U1603" s="11"/>
      <c r="V1603" s="5" t="str">
        <f>IF(ActividadesCom[[#This Row],[NIVEL 3]]&lt;&gt;0,VLOOKUP(ActividadesCom[[#This Row],[NIVEL 3]],Catálogo!A:B,2,FALSE),"")</f>
        <v/>
      </c>
      <c r="W1603" s="11"/>
      <c r="X1603" s="6"/>
      <c r="Y1603" s="5"/>
      <c r="Z1603" s="5"/>
      <c r="AA1603" s="5" t="str">
        <f>IF(ActividadesCom[[#This Row],[NIVEL 4]]&lt;&gt;0,VLOOKUP(ActividadesCom[[#This Row],[NIVEL 4]],Catálogo!A:B,2,FALSE),"")</f>
        <v/>
      </c>
      <c r="AB1603" s="5"/>
      <c r="AC1603" s="6"/>
      <c r="AD1603" s="5"/>
      <c r="AE1603" s="5"/>
      <c r="AF1603" s="5" t="str">
        <f>IF(ActividadesCom[[#This Row],[NIVEL 5]]&lt;&gt;0,VLOOKUP(ActividadesCom[[#This Row],[NIVEL 5]],Catálogo!A:B,2,FALSE),"")</f>
        <v/>
      </c>
      <c r="AG1603" s="5"/>
      <c r="AH1603" s="2"/>
    </row>
    <row r="1604" spans="1:34" ht="30" hidden="1" customHeight="1" x14ac:dyDescent="0.25">
      <c r="A1604" s="7">
        <v>16470417</v>
      </c>
      <c r="B1604" s="6" t="str">
        <f>VLOOKUP(ActividadesCom[[#This Row],[NO. DE CONTROL]],'LISTADO ESTUDIANTES'!A:C,2,FALSE)</f>
        <v>CHIN ARVEZ NAHUN LEVI</v>
      </c>
      <c r="C1604" s="6" t="str">
        <f>VLOOKUP(ActividadesCom[[#This Row],[NO. DE CONTROL]],'LISTADO ESTUDIANTES'!A:C,3,FALSE)</f>
        <v>INGENIERIA MECANICA</v>
      </c>
      <c r="D1604" s="5" t="str">
        <f>VLOOKUP(ActividadesCom[[#This Row],[NO. DE CONTROL]],'LISTADO ESTUDIANTES'!A:D,4,FALSE)</f>
        <v>BAJA</v>
      </c>
      <c r="E1604" s="5">
        <f>SUM(ActividadesCom[[#This Row],[CRÉD. 1]],ActividadesCom[[#This Row],[CRÉD. 2]],ActividadesCom[[#This Row],[CRÉD. 3]],ActividadesCom[[#This Row],[CRÉD. 4]],ActividadesCom[[#This Row],[CRÉD. 5]])</f>
        <v>5</v>
      </c>
      <c r="F1604" s="5">
        <f>IF(ActividadesCom[[#This Row],[ÚLTIMO SEMESTRE CON CRÉDITOS]]&gt;0,ROUND(AVERAGE(ActividadesCom[[#This Row],[VALOR NIVEL 5]],ActividadesCom[[#This Row],[VALOR NIVEL 4]],ActividadesCom[[#This Row],[VALOR NIVEL 3]],ActividadesCom[[#This Row],[VALOR NIVEL 2]],ActividadesCom[[#This Row],[VALOR NIVEL 1]]),0),"")</f>
        <v>2</v>
      </c>
      <c r="G1604" s="5" t="str">
        <f>IF(ActividadesCom[[#This Row],[PROMEDIO]]="","",IF(ActividadesCom[[#This Row],[PROMEDIO]]&gt;=4,"EXCELENTE",IF(ActividadesCom[[#This Row],[PROMEDIO]]&gt;=3,"NOTABLE",IF(ActividadesCom[[#This Row],[PROMEDIO]]&gt;=2,"BUENO",IF(ActividadesCom[[#This Row],[PROMEDIO]]=1,"SUFICIENTE","")))))</f>
        <v>BUENO</v>
      </c>
      <c r="H1604" s="5">
        <f>MAX(ActividadesCom[[#This Row],[PERÍODO 1]],ActividadesCom[[#This Row],[PERÍODO 2]],ActividadesCom[[#This Row],[PERÍODO 3]],ActividadesCom[[#This Row],[PERÍODO 4]],ActividadesCom[[#This Row],[PERÍODO 5]])</f>
        <v>20181</v>
      </c>
      <c r="I1604" s="6" t="s">
        <v>290</v>
      </c>
      <c r="J1604" s="5">
        <v>20163</v>
      </c>
      <c r="K1604" s="5" t="s">
        <v>4009</v>
      </c>
      <c r="L1604" s="5">
        <f>IF(ActividadesCom[[#This Row],[NIVEL 1]]&lt;&gt;0,VLOOKUP(ActividadesCom[[#This Row],[NIVEL 1]],Catálogo!A:B,2,FALSE),"")</f>
        <v>2</v>
      </c>
      <c r="M1604" s="5">
        <v>2</v>
      </c>
      <c r="N1604" s="6" t="s">
        <v>300</v>
      </c>
      <c r="O1604" s="5">
        <v>20171</v>
      </c>
      <c r="P1604" s="5" t="s">
        <v>4009</v>
      </c>
      <c r="Q1604" s="5">
        <f>IF(ActividadesCom[[#This Row],[NIVEL 2]]&lt;&gt;0,VLOOKUP(ActividadesCom[[#This Row],[NIVEL 2]],Catálogo!A:B,2,FALSE),"")</f>
        <v>2</v>
      </c>
      <c r="R1604" s="11">
        <v>1</v>
      </c>
      <c r="S1604" s="12" t="s">
        <v>600</v>
      </c>
      <c r="T1604" s="11">
        <v>20181</v>
      </c>
      <c r="U1604" s="11" t="s">
        <v>4009</v>
      </c>
      <c r="V1604" s="5">
        <f>IF(ActividadesCom[[#This Row],[NIVEL 3]]&lt;&gt;0,VLOOKUP(ActividadesCom[[#This Row],[NIVEL 3]],Catálogo!A:B,2,FALSE),"")</f>
        <v>2</v>
      </c>
      <c r="W1604" s="11">
        <v>1</v>
      </c>
      <c r="X1604" s="6" t="s">
        <v>4061</v>
      </c>
      <c r="Y1604" s="5"/>
      <c r="Z1604" s="5"/>
      <c r="AA1604" s="5" t="str">
        <f>IF(ActividadesCom[[#This Row],[NIVEL 4]]&lt;&gt;0,VLOOKUP(ActividadesCom[[#This Row],[NIVEL 4]],Catálogo!A:B,2,FALSE),"")</f>
        <v/>
      </c>
      <c r="AB1604" s="5"/>
      <c r="AC1604" s="6" t="s">
        <v>2</v>
      </c>
      <c r="AD1604" s="5" t="s">
        <v>481</v>
      </c>
      <c r="AE1604" s="5" t="s">
        <v>4009</v>
      </c>
      <c r="AF1604" s="5">
        <f>IF(ActividadesCom[[#This Row],[NIVEL 5]]&lt;&gt;0,VLOOKUP(ActividadesCom[[#This Row],[NIVEL 5]],Catálogo!A:B,2,FALSE),"")</f>
        <v>2</v>
      </c>
      <c r="AG1604" s="5">
        <v>1</v>
      </c>
      <c r="AH1604" s="2"/>
    </row>
    <row r="1605" spans="1:34" ht="30" hidden="1" customHeight="1" x14ac:dyDescent="0.25">
      <c r="A1605" s="7">
        <v>16470418</v>
      </c>
      <c r="B1605" s="6" t="str">
        <f>VLOOKUP(ActividadesCom[[#This Row],[NO. DE CONTROL]],'LISTADO ESTUDIANTES'!A:C,2,FALSE)</f>
        <v>GUTIERREZ ESTEBAN ISAAC</v>
      </c>
      <c r="C1605" s="6" t="str">
        <f>VLOOKUP(ActividadesCom[[#This Row],[NO. DE CONTROL]],'LISTADO ESTUDIANTES'!A:C,3,FALSE)</f>
        <v>INGENIERIA QUIMICA</v>
      </c>
      <c r="D1605" s="5" t="str">
        <f>VLOOKUP(ActividadesCom[[#This Row],[NO. DE CONTROL]],'LISTADO ESTUDIANTES'!A:D,4,FALSE)</f>
        <v>BAJA</v>
      </c>
      <c r="E1605" s="5">
        <f>SUM(ActividadesCom[[#This Row],[CRÉD. 1]],ActividadesCom[[#This Row],[CRÉD. 2]],ActividadesCom[[#This Row],[CRÉD. 3]],ActividadesCom[[#This Row],[CRÉD. 4]],ActividadesCom[[#This Row],[CRÉD. 5]])</f>
        <v>0</v>
      </c>
      <c r="F1605" s="17" t="str">
        <f>IF(ActividadesCom[[#This Row],[ÚLTIMO SEMESTRE CON CRÉDITOS]]&gt;0,ROUND(AVERAGE(ActividadesCom[[#This Row],[VALOR NIVEL 5]],ActividadesCom[[#This Row],[VALOR NIVEL 4]],ActividadesCom[[#This Row],[VALOR NIVEL 3]],ActividadesCom[[#This Row],[VALOR NIVEL 2]],ActividadesCom[[#This Row],[VALOR NIVEL 1]]),0),"")</f>
        <v/>
      </c>
      <c r="G1605" s="5" t="str">
        <f>IF(ActividadesCom[[#This Row],[PROMEDIO]]="","",IF(ActividadesCom[[#This Row],[PROMEDIO]]&gt;=4,"EXCELENTE",IF(ActividadesCom[[#This Row],[PROMEDIO]]&gt;=3,"NOTABLE",IF(ActividadesCom[[#This Row],[PROMEDIO]]&gt;=2,"BUENO",IF(ActividadesCom[[#This Row],[PROMEDIO]]=1,"SUFICIENTE","")))))</f>
        <v/>
      </c>
      <c r="H1605" s="5">
        <f>MAX(ActividadesCom[[#This Row],[PERÍODO 1]],ActividadesCom[[#This Row],[PERÍODO 2]],ActividadesCom[[#This Row],[PERÍODO 3]],ActividadesCom[[#This Row],[PERÍODO 4]],ActividadesCom[[#This Row],[PERÍODO 5]])</f>
        <v>0</v>
      </c>
      <c r="I1605" s="6"/>
      <c r="J1605" s="5"/>
      <c r="K1605" s="5"/>
      <c r="L1605" s="5" t="str">
        <f>IF(ActividadesCom[[#This Row],[NIVEL 1]]&lt;&gt;0,VLOOKUP(ActividadesCom[[#This Row],[NIVEL 1]],Catálogo!A:B,2,FALSE),"")</f>
        <v/>
      </c>
      <c r="M1605" s="5"/>
      <c r="N1605" s="6"/>
      <c r="O1605" s="5"/>
      <c r="P1605" s="5"/>
      <c r="Q1605" s="5" t="str">
        <f>IF(ActividadesCom[[#This Row],[NIVEL 2]]&lt;&gt;0,VLOOKUP(ActividadesCom[[#This Row],[NIVEL 2]],Catálogo!A:B,2,FALSE),"")</f>
        <v/>
      </c>
      <c r="R1605" s="11"/>
      <c r="S1605" s="12"/>
      <c r="T1605" s="11"/>
      <c r="U1605" s="11"/>
      <c r="V1605" s="5" t="str">
        <f>IF(ActividadesCom[[#This Row],[NIVEL 3]]&lt;&gt;0,VLOOKUP(ActividadesCom[[#This Row],[NIVEL 3]],Catálogo!A:B,2,FALSE),"")</f>
        <v/>
      </c>
      <c r="W1605" s="11"/>
      <c r="X1605" s="6"/>
      <c r="Y1605" s="5"/>
      <c r="Z1605" s="5"/>
      <c r="AA1605" s="5" t="str">
        <f>IF(ActividadesCom[[#This Row],[NIVEL 4]]&lt;&gt;0,VLOOKUP(ActividadesCom[[#This Row],[NIVEL 4]],Catálogo!A:B,2,FALSE),"")</f>
        <v/>
      </c>
      <c r="AB1605" s="5"/>
      <c r="AC1605" s="6"/>
      <c r="AD1605" s="5"/>
      <c r="AE1605" s="5"/>
      <c r="AF1605" s="5" t="str">
        <f>IF(ActividadesCom[[#This Row],[NIVEL 5]]&lt;&gt;0,VLOOKUP(ActividadesCom[[#This Row],[NIVEL 5]],Catálogo!A:B,2,FALSE),"")</f>
        <v/>
      </c>
      <c r="AG1605" s="5"/>
      <c r="AH1605" s="2"/>
    </row>
    <row r="1606" spans="1:34" ht="30" hidden="1" customHeight="1" x14ac:dyDescent="0.25">
      <c r="A1606" s="7">
        <v>16470419</v>
      </c>
      <c r="B1606" s="6" t="str">
        <f>VLOOKUP(ActividadesCom[[#This Row],[NO. DE CONTROL]],'LISTADO ESTUDIANTES'!A:C,2,FALSE)</f>
        <v>MEDINA ROSADO ADRIANA ISABEL</v>
      </c>
      <c r="C1606" s="6" t="str">
        <f>VLOOKUP(ActividadesCom[[#This Row],[NO. DE CONTROL]],'LISTADO ESTUDIANTES'!A:C,3,FALSE)</f>
        <v>INGENIERIA EN SISTEMAS COMPUTACIONALES</v>
      </c>
      <c r="D1606" s="5" t="str">
        <f>VLOOKUP(ActividadesCom[[#This Row],[NO. DE CONTROL]],'LISTADO ESTUDIANTES'!A:D,4,FALSE)</f>
        <v>BAJA</v>
      </c>
      <c r="E1606" s="5">
        <f>SUM(ActividadesCom[[#This Row],[CRÉD. 1]],ActividadesCom[[#This Row],[CRÉD. 2]],ActividadesCom[[#This Row],[CRÉD. 3]],ActividadesCom[[#This Row],[CRÉD. 4]],ActividadesCom[[#This Row],[CRÉD. 5]])</f>
        <v>1</v>
      </c>
      <c r="F1606" s="17">
        <f>IF(ActividadesCom[[#This Row],[ÚLTIMO SEMESTRE CON CRÉDITOS]]&gt;0,ROUND(AVERAGE(ActividadesCom[[#This Row],[VALOR NIVEL 5]],ActividadesCom[[#This Row],[VALOR NIVEL 4]],ActividadesCom[[#This Row],[VALOR NIVEL 3]],ActividadesCom[[#This Row],[VALOR NIVEL 2]],ActividadesCom[[#This Row],[VALOR NIVEL 1]]),0),"")</f>
        <v>2</v>
      </c>
      <c r="G1606" s="5" t="str">
        <f>IF(ActividadesCom[[#This Row],[PROMEDIO]]="","",IF(ActividadesCom[[#This Row],[PROMEDIO]]&gt;=4,"EXCELENTE",IF(ActividadesCom[[#This Row],[PROMEDIO]]&gt;=3,"NOTABLE",IF(ActividadesCom[[#This Row],[PROMEDIO]]&gt;=2,"BUENO",IF(ActividadesCom[[#This Row],[PROMEDIO]]=1,"SUFICIENTE","")))))</f>
        <v>BUENO</v>
      </c>
      <c r="H1606" s="5">
        <f>MAX(ActividadesCom[[#This Row],[PERÍODO 1]],ActividadesCom[[#This Row],[PERÍODO 2]],ActividadesCom[[#This Row],[PERÍODO 3]],ActividadesCom[[#This Row],[PERÍODO 4]],ActividadesCom[[#This Row],[PERÍODO 5]])</f>
        <v>20163</v>
      </c>
      <c r="I1606" s="6"/>
      <c r="J1606" s="5"/>
      <c r="K1606" s="5"/>
      <c r="L1606" s="5" t="str">
        <f>IF(ActividadesCom[[#This Row],[NIVEL 1]]&lt;&gt;0,VLOOKUP(ActividadesCom[[#This Row],[NIVEL 1]],Catálogo!A:B,2,FALSE),"")</f>
        <v/>
      </c>
      <c r="M1606" s="5"/>
      <c r="N1606" s="6"/>
      <c r="O1606" s="5"/>
      <c r="P1606" s="5"/>
      <c r="Q1606" s="5" t="str">
        <f>IF(ActividadesCom[[#This Row],[NIVEL 2]]&lt;&gt;0,VLOOKUP(ActividadesCom[[#This Row],[NIVEL 2]],Catálogo!A:B,2,FALSE),"")</f>
        <v/>
      </c>
      <c r="R1606" s="11"/>
      <c r="S1606" s="12"/>
      <c r="T1606" s="11"/>
      <c r="U1606" s="11"/>
      <c r="V1606" s="5" t="str">
        <f>IF(ActividadesCom[[#This Row],[NIVEL 3]]&lt;&gt;0,VLOOKUP(ActividadesCom[[#This Row],[NIVEL 3]],Catálogo!A:B,2,FALSE),"")</f>
        <v/>
      </c>
      <c r="W1606" s="11"/>
      <c r="X1606" s="6"/>
      <c r="Y1606" s="5"/>
      <c r="Z1606" s="5"/>
      <c r="AA1606" s="5" t="str">
        <f>IF(ActividadesCom[[#This Row],[NIVEL 4]]&lt;&gt;0,VLOOKUP(ActividadesCom[[#This Row],[NIVEL 4]],Catálogo!A:B,2,FALSE),"")</f>
        <v/>
      </c>
      <c r="AB1606" s="5"/>
      <c r="AC1606" s="6" t="s">
        <v>55</v>
      </c>
      <c r="AD1606" s="5">
        <v>20163</v>
      </c>
      <c r="AE1606" s="5" t="s">
        <v>4009</v>
      </c>
      <c r="AF1606" s="5">
        <f>IF(ActividadesCom[[#This Row],[NIVEL 5]]&lt;&gt;0,VLOOKUP(ActividadesCom[[#This Row],[NIVEL 5]],Catálogo!A:B,2,FALSE),"")</f>
        <v>2</v>
      </c>
      <c r="AG1606" s="5">
        <v>1</v>
      </c>
      <c r="AH1606" s="2"/>
    </row>
    <row r="1607" spans="1:34" ht="30" hidden="1" customHeight="1" x14ac:dyDescent="0.25">
      <c r="A1607" s="7">
        <v>16470420</v>
      </c>
      <c r="B1607" s="6" t="str">
        <f>VLOOKUP(ActividadesCom[[#This Row],[NO. DE CONTROL]],'LISTADO ESTUDIANTES'!A:C,2,FALSE)</f>
        <v>VARGAS CANO LUIS GABRIEL</v>
      </c>
      <c r="C1607" s="6" t="str">
        <f>VLOOKUP(ActividadesCom[[#This Row],[NO. DE CONTROL]],'LISTADO ESTUDIANTES'!A:C,3,FALSE)</f>
        <v>INGENIERIA EN SISTEMAS COMPUTACIONALES</v>
      </c>
      <c r="D1607" s="5" t="str">
        <f>VLOOKUP(ActividadesCom[[#This Row],[NO. DE CONTROL]],'LISTADO ESTUDIANTES'!A:D,4,FALSE)</f>
        <v>BAJA</v>
      </c>
      <c r="E1607" s="5">
        <f>SUM(ActividadesCom[[#This Row],[CRÉD. 1]],ActividadesCom[[#This Row],[CRÉD. 2]],ActividadesCom[[#This Row],[CRÉD. 3]],ActividadesCom[[#This Row],[CRÉD. 4]],ActividadesCom[[#This Row],[CRÉD. 5]])</f>
        <v>5</v>
      </c>
      <c r="F1607" s="17">
        <f>IF(ActividadesCom[[#This Row],[ÚLTIMO SEMESTRE CON CRÉDITOS]]&gt;0,ROUND(AVERAGE(ActividadesCom[[#This Row],[VALOR NIVEL 5]],ActividadesCom[[#This Row],[VALOR NIVEL 4]],ActividadesCom[[#This Row],[VALOR NIVEL 3]],ActividadesCom[[#This Row],[VALOR NIVEL 2]],ActividadesCom[[#This Row],[VALOR NIVEL 1]]),0),"")</f>
        <v>3</v>
      </c>
      <c r="G1607" s="5" t="str">
        <f>IF(ActividadesCom[[#This Row],[PROMEDIO]]="","",IF(ActividadesCom[[#This Row],[PROMEDIO]]&gt;=4,"EXCELENTE",IF(ActividadesCom[[#This Row],[PROMEDIO]]&gt;=3,"NOTABLE",IF(ActividadesCom[[#This Row],[PROMEDIO]]&gt;=2,"BUENO",IF(ActividadesCom[[#This Row],[PROMEDIO]]=1,"SUFICIENTE","")))))</f>
        <v>NOTABLE</v>
      </c>
      <c r="H1607" s="5">
        <f>MAX(ActividadesCom[[#This Row],[PERÍODO 1]],ActividadesCom[[#This Row],[PERÍODO 2]],ActividadesCom[[#This Row],[PERÍODO 3]],ActividadesCom[[#This Row],[PERÍODO 4]],ActividadesCom[[#This Row],[PERÍODO 5]])</f>
        <v>20211</v>
      </c>
      <c r="I1607" s="6" t="s">
        <v>918</v>
      </c>
      <c r="J1607" s="5">
        <v>20191</v>
      </c>
      <c r="K1607" s="5" t="s">
        <v>4009</v>
      </c>
      <c r="L1607" s="5">
        <f>IF(ActividadesCom[[#This Row],[NIVEL 1]]&lt;&gt;0,VLOOKUP(ActividadesCom[[#This Row],[NIVEL 1]],Catálogo!A:B,2,FALSE),"")</f>
        <v>2</v>
      </c>
      <c r="M1607" s="5">
        <v>1</v>
      </c>
      <c r="N1607" s="6" t="s">
        <v>4568</v>
      </c>
      <c r="O1607" s="5">
        <v>20211</v>
      </c>
      <c r="P1607" s="5" t="s">
        <v>4008</v>
      </c>
      <c r="Q1607" s="5">
        <f>IF(ActividadesCom[[#This Row],[NIVEL 2]]&lt;&gt;0,VLOOKUP(ActividadesCom[[#This Row],[NIVEL 2]],Catálogo!A:B,2,FALSE),"")</f>
        <v>3</v>
      </c>
      <c r="R1607" s="11">
        <v>1</v>
      </c>
      <c r="S1607" s="12" t="s">
        <v>4508</v>
      </c>
      <c r="T1607" s="11">
        <v>20171</v>
      </c>
      <c r="U1607" s="11" t="s">
        <v>4007</v>
      </c>
      <c r="V1607" s="5">
        <f>IF(ActividadesCom[[#This Row],[NIVEL 3]]&lt;&gt;0,VLOOKUP(ActividadesCom[[#This Row],[NIVEL 3]],Catálogo!A:B,2,FALSE),"")</f>
        <v>4</v>
      </c>
      <c r="W1607" s="11">
        <v>1</v>
      </c>
      <c r="X1607" s="6" t="s">
        <v>5</v>
      </c>
      <c r="Y1607" s="5">
        <v>20201</v>
      </c>
      <c r="Z1607" s="5" t="s">
        <v>4008</v>
      </c>
      <c r="AA1607" s="5">
        <f>IF(ActividadesCom[[#This Row],[NIVEL 4]]&lt;&gt;0,VLOOKUP(ActividadesCom[[#This Row],[NIVEL 4]],Catálogo!A:B,2,FALSE),"")</f>
        <v>3</v>
      </c>
      <c r="AB1607" s="5">
        <v>1</v>
      </c>
      <c r="AC1607" s="6" t="s">
        <v>5</v>
      </c>
      <c r="AD1607" s="5">
        <v>20171</v>
      </c>
      <c r="AE1607" s="5" t="s">
        <v>4009</v>
      </c>
      <c r="AF1607" s="5">
        <f>IF(ActividadesCom[[#This Row],[NIVEL 5]]&lt;&gt;0,VLOOKUP(ActividadesCom[[#This Row],[NIVEL 5]],Catálogo!A:B,2,FALSE),"")</f>
        <v>2</v>
      </c>
      <c r="AG1607" s="5">
        <v>1</v>
      </c>
      <c r="AH1607" s="2"/>
    </row>
    <row r="1608" spans="1:34" ht="30" hidden="1" customHeight="1" x14ac:dyDescent="0.25">
      <c r="A1608" s="7">
        <v>16470421</v>
      </c>
      <c r="B1608" s="6" t="str">
        <f>VLOOKUP(ActividadesCom[[#This Row],[NO. DE CONTROL]],'LISTADO ESTUDIANTES'!A:C,2,FALSE)</f>
        <v>CHULIN DZUL ROGER IVAN</v>
      </c>
      <c r="C1608" s="6" t="str">
        <f>VLOOKUP(ActividadesCom[[#This Row],[NO. DE CONTROL]],'LISTADO ESTUDIANTES'!A:C,3,FALSE)</f>
        <v>INGENIERIA AMBIENTAL</v>
      </c>
      <c r="D1608" s="5" t="str">
        <f>VLOOKUP(ActividadesCom[[#This Row],[NO. DE CONTROL]],'LISTADO ESTUDIANTES'!A:D,4,FALSE)</f>
        <v>BAJA</v>
      </c>
      <c r="E1608" s="5">
        <f>SUM(ActividadesCom[[#This Row],[CRÉD. 1]],ActividadesCom[[#This Row],[CRÉD. 2]],ActividadesCom[[#This Row],[CRÉD. 3]],ActividadesCom[[#This Row],[CRÉD. 4]],ActividadesCom[[#This Row],[CRÉD. 5]])</f>
        <v>1</v>
      </c>
      <c r="F1608" s="17">
        <f>IF(ActividadesCom[[#This Row],[ÚLTIMO SEMESTRE CON CRÉDITOS]]&gt;0,ROUND(AVERAGE(ActividadesCom[[#This Row],[VALOR NIVEL 5]],ActividadesCom[[#This Row],[VALOR NIVEL 4]],ActividadesCom[[#This Row],[VALOR NIVEL 3]],ActividadesCom[[#This Row],[VALOR NIVEL 2]],ActividadesCom[[#This Row],[VALOR NIVEL 1]]),0),"")</f>
        <v>2</v>
      </c>
      <c r="G1608" s="5" t="str">
        <f>IF(ActividadesCom[[#This Row],[PROMEDIO]]="","",IF(ActividadesCom[[#This Row],[PROMEDIO]]&gt;=4,"EXCELENTE",IF(ActividadesCom[[#This Row],[PROMEDIO]]&gt;=3,"NOTABLE",IF(ActividadesCom[[#This Row],[PROMEDIO]]&gt;=2,"BUENO",IF(ActividadesCom[[#This Row],[PROMEDIO]]=1,"SUFICIENTE","")))))</f>
        <v>BUENO</v>
      </c>
      <c r="H1608" s="5">
        <f>MAX(ActividadesCom[[#This Row],[PERÍODO 1]],ActividadesCom[[#This Row],[PERÍODO 2]],ActividadesCom[[#This Row],[PERÍODO 3]],ActividadesCom[[#This Row],[PERÍODO 4]],ActividadesCom[[#This Row],[PERÍODO 5]])</f>
        <v>20163</v>
      </c>
      <c r="I1608" s="6"/>
      <c r="J1608" s="5"/>
      <c r="K1608" s="5"/>
      <c r="L1608" s="5" t="str">
        <f>IF(ActividadesCom[[#This Row],[NIVEL 1]]&lt;&gt;0,VLOOKUP(ActividadesCom[[#This Row],[NIVEL 1]],Catálogo!A:B,2,FALSE),"")</f>
        <v/>
      </c>
      <c r="M1608" s="5"/>
      <c r="N1608" s="6"/>
      <c r="O1608" s="5"/>
      <c r="P1608" s="5"/>
      <c r="Q1608" s="5" t="str">
        <f>IF(ActividadesCom[[#This Row],[NIVEL 2]]&lt;&gt;0,VLOOKUP(ActividadesCom[[#This Row],[NIVEL 2]],Catálogo!A:B,2,FALSE),"")</f>
        <v/>
      </c>
      <c r="R1608" s="11"/>
      <c r="S1608" s="12"/>
      <c r="T1608" s="11"/>
      <c r="U1608" s="11"/>
      <c r="V1608" s="5" t="str">
        <f>IF(ActividadesCom[[#This Row],[NIVEL 3]]&lt;&gt;0,VLOOKUP(ActividadesCom[[#This Row],[NIVEL 3]],Catálogo!A:B,2,FALSE),"")</f>
        <v/>
      </c>
      <c r="W1608" s="11"/>
      <c r="X1608" s="6"/>
      <c r="Y1608" s="5"/>
      <c r="Z1608" s="5"/>
      <c r="AA1608" s="5" t="str">
        <f>IF(ActividadesCom[[#This Row],[NIVEL 4]]&lt;&gt;0,VLOOKUP(ActividadesCom[[#This Row],[NIVEL 4]],Catálogo!A:B,2,FALSE),"")</f>
        <v/>
      </c>
      <c r="AB1608" s="5"/>
      <c r="AC1608" s="6" t="s">
        <v>112</v>
      </c>
      <c r="AD1608" s="5">
        <v>20163</v>
      </c>
      <c r="AE1608" s="5" t="s">
        <v>4009</v>
      </c>
      <c r="AF1608" s="5">
        <f>IF(ActividadesCom[[#This Row],[NIVEL 5]]&lt;&gt;0,VLOOKUP(ActividadesCom[[#This Row],[NIVEL 5]],Catálogo!A:B,2,FALSE),"")</f>
        <v>2</v>
      </c>
      <c r="AG1608" s="5">
        <v>1</v>
      </c>
      <c r="AH1608" s="2"/>
    </row>
    <row r="1609" spans="1:34" ht="30" hidden="1" customHeight="1" x14ac:dyDescent="0.25">
      <c r="A1609" s="7">
        <v>16470422</v>
      </c>
      <c r="B1609" s="6" t="str">
        <f>VLOOKUP(ActividadesCom[[#This Row],[NO. DE CONTROL]],'LISTADO ESTUDIANTES'!A:C,2,FALSE)</f>
        <v>DOMINGUEZ THE DENNIS ENRIQUE</v>
      </c>
      <c r="C1609" s="6" t="str">
        <f>VLOOKUP(ActividadesCom[[#This Row],[NO. DE CONTROL]],'LISTADO ESTUDIANTES'!A:C,3,FALSE)</f>
        <v>INGENIERIA EN GESTION EMPRESARIAL</v>
      </c>
      <c r="D1609" s="5" t="str">
        <f>VLOOKUP(ActividadesCom[[#This Row],[NO. DE CONTROL]],'LISTADO ESTUDIANTES'!A:D,4,FALSE)</f>
        <v>BAJA</v>
      </c>
      <c r="E1609" s="5">
        <f>SUM(ActividadesCom[[#This Row],[CRÉD. 1]],ActividadesCom[[#This Row],[CRÉD. 2]],ActividadesCom[[#This Row],[CRÉD. 3]],ActividadesCom[[#This Row],[CRÉD. 4]],ActividadesCom[[#This Row],[CRÉD. 5]])</f>
        <v>2</v>
      </c>
      <c r="F1609" s="17">
        <f>IF(ActividadesCom[[#This Row],[ÚLTIMO SEMESTRE CON CRÉDITOS]]&gt;0,ROUND(AVERAGE(ActividadesCom[[#This Row],[VALOR NIVEL 5]],ActividadesCom[[#This Row],[VALOR NIVEL 4]],ActividadesCom[[#This Row],[VALOR NIVEL 3]],ActividadesCom[[#This Row],[VALOR NIVEL 2]],ActividadesCom[[#This Row],[VALOR NIVEL 1]]),0),"")</f>
        <v>2</v>
      </c>
      <c r="G1609" s="5" t="str">
        <f>IF(ActividadesCom[[#This Row],[PROMEDIO]]="","",IF(ActividadesCom[[#This Row],[PROMEDIO]]&gt;=4,"EXCELENTE",IF(ActividadesCom[[#This Row],[PROMEDIO]]&gt;=3,"NOTABLE",IF(ActividadesCom[[#This Row],[PROMEDIO]]&gt;=2,"BUENO",IF(ActividadesCom[[#This Row],[PROMEDIO]]=1,"SUFICIENTE","")))))</f>
        <v>BUENO</v>
      </c>
      <c r="H1609" s="5">
        <f>MAX(ActividadesCom[[#This Row],[PERÍODO 1]],ActividadesCom[[#This Row],[PERÍODO 2]],ActividadesCom[[#This Row],[PERÍODO 3]],ActividadesCom[[#This Row],[PERÍODO 4]],ActividadesCom[[#This Row],[PERÍODO 5]])</f>
        <v>20163</v>
      </c>
      <c r="I1609" s="6" t="s">
        <v>111</v>
      </c>
      <c r="J1609" s="5">
        <v>20163</v>
      </c>
      <c r="K1609" s="5" t="s">
        <v>4009</v>
      </c>
      <c r="L1609" s="5">
        <f>IF(ActividadesCom[[#This Row],[NIVEL 1]]&lt;&gt;0,VLOOKUP(ActividadesCom[[#This Row],[NIVEL 1]],Catálogo!A:B,2,FALSE),"")</f>
        <v>2</v>
      </c>
      <c r="M1609" s="5">
        <v>2</v>
      </c>
      <c r="N1609" s="6"/>
      <c r="O1609" s="5"/>
      <c r="P1609" s="5"/>
      <c r="Q1609" s="5" t="str">
        <f>IF(ActividadesCom[[#This Row],[NIVEL 2]]&lt;&gt;0,VLOOKUP(ActividadesCom[[#This Row],[NIVEL 2]],Catálogo!A:B,2,FALSE),"")</f>
        <v/>
      </c>
      <c r="R1609" s="11"/>
      <c r="S1609" s="12"/>
      <c r="T1609" s="11"/>
      <c r="U1609" s="11"/>
      <c r="V1609" s="5" t="str">
        <f>IF(ActividadesCom[[#This Row],[NIVEL 3]]&lt;&gt;0,VLOOKUP(ActividadesCom[[#This Row],[NIVEL 3]],Catálogo!A:B,2,FALSE),"")</f>
        <v/>
      </c>
      <c r="W1609" s="11"/>
      <c r="X1609" s="6"/>
      <c r="Y1609" s="5"/>
      <c r="Z1609" s="5"/>
      <c r="AA1609" s="5" t="str">
        <f>IF(ActividadesCom[[#This Row],[NIVEL 4]]&lt;&gt;0,VLOOKUP(ActividadesCom[[#This Row],[NIVEL 4]],Catálogo!A:B,2,FALSE),"")</f>
        <v/>
      </c>
      <c r="AB1609" s="5"/>
      <c r="AC1609" s="6"/>
      <c r="AD1609" s="5"/>
      <c r="AE1609" s="5"/>
      <c r="AF1609" s="5" t="str">
        <f>IF(ActividadesCom[[#This Row],[NIVEL 5]]&lt;&gt;0,VLOOKUP(ActividadesCom[[#This Row],[NIVEL 5]],Catálogo!A:B,2,FALSE),"")</f>
        <v/>
      </c>
      <c r="AG1609" s="5"/>
      <c r="AH1609" s="2"/>
    </row>
    <row r="1610" spans="1:34" ht="30" hidden="1" customHeight="1" x14ac:dyDescent="0.25">
      <c r="A1610" s="7">
        <v>16470423</v>
      </c>
      <c r="B1610" s="6" t="str">
        <f>VLOOKUP(ActividadesCom[[#This Row],[NO. DE CONTROL]],'LISTADO ESTUDIANTES'!A:C,2,FALSE)</f>
        <v>MOSQUEDA PEREZ LINDA JASMIN</v>
      </c>
      <c r="C1610" s="6" t="str">
        <f>VLOOKUP(ActividadesCom[[#This Row],[NO. DE CONTROL]],'LISTADO ESTUDIANTES'!A:C,3,FALSE)</f>
        <v>INGENIERIA CIVIL</v>
      </c>
      <c r="D1610" s="5" t="str">
        <f>VLOOKUP(ActividadesCom[[#This Row],[NO. DE CONTROL]],'LISTADO ESTUDIANTES'!A:D,4,FALSE)</f>
        <v>BAJA</v>
      </c>
      <c r="E1610" s="5">
        <f>SUM(ActividadesCom[[#This Row],[CRÉD. 1]],ActividadesCom[[#This Row],[CRÉD. 2]],ActividadesCom[[#This Row],[CRÉD. 3]],ActividadesCom[[#This Row],[CRÉD. 4]],ActividadesCom[[#This Row],[CRÉD. 5]])</f>
        <v>1</v>
      </c>
      <c r="F1610" s="17">
        <f>IF(ActividadesCom[[#This Row],[ÚLTIMO SEMESTRE CON CRÉDITOS]]&gt;0,ROUND(AVERAGE(ActividadesCom[[#This Row],[VALOR NIVEL 5]],ActividadesCom[[#This Row],[VALOR NIVEL 4]],ActividadesCom[[#This Row],[VALOR NIVEL 3]],ActividadesCom[[#This Row],[VALOR NIVEL 2]],ActividadesCom[[#This Row],[VALOR NIVEL 1]]),0),"")</f>
        <v>3</v>
      </c>
      <c r="G1610" s="5" t="str">
        <f>IF(ActividadesCom[[#This Row],[PROMEDIO]]="","",IF(ActividadesCom[[#This Row],[PROMEDIO]]&gt;=4,"EXCELENTE",IF(ActividadesCom[[#This Row],[PROMEDIO]]&gt;=3,"NOTABLE",IF(ActividadesCom[[#This Row],[PROMEDIO]]&gt;=2,"BUENO",IF(ActividadesCom[[#This Row],[PROMEDIO]]=1,"SUFICIENTE","")))))</f>
        <v>NOTABLE</v>
      </c>
      <c r="H1610" s="5">
        <f>MAX(ActividadesCom[[#This Row],[PERÍODO 1]],ActividadesCom[[#This Row],[PERÍODO 2]],ActividadesCom[[#This Row],[PERÍODO 3]],ActividadesCom[[#This Row],[PERÍODO 4]],ActividadesCom[[#This Row],[PERÍODO 5]])</f>
        <v>20173</v>
      </c>
      <c r="I1610" s="6"/>
      <c r="J1610" s="5"/>
      <c r="K1610" s="5"/>
      <c r="L1610" s="5" t="str">
        <f>IF(ActividadesCom[[#This Row],[NIVEL 1]]&lt;&gt;0,VLOOKUP(ActividadesCom[[#This Row],[NIVEL 1]],Catálogo!A:B,2,FALSE),"")</f>
        <v/>
      </c>
      <c r="M1610" s="5"/>
      <c r="N1610" s="6"/>
      <c r="O1610" s="5"/>
      <c r="P1610" s="5"/>
      <c r="Q1610" s="5" t="str">
        <f>IF(ActividadesCom[[#This Row],[NIVEL 2]]&lt;&gt;0,VLOOKUP(ActividadesCom[[#This Row],[NIVEL 2]],Catálogo!A:B,2,FALSE),"")</f>
        <v/>
      </c>
      <c r="R1610" s="11"/>
      <c r="S1610" s="12"/>
      <c r="T1610" s="11"/>
      <c r="U1610" s="11"/>
      <c r="V1610" s="5" t="str">
        <f>IF(ActividadesCom[[#This Row],[NIVEL 3]]&lt;&gt;0,VLOOKUP(ActividadesCom[[#This Row],[NIVEL 3]],Catálogo!A:B,2,FALSE),"")</f>
        <v/>
      </c>
      <c r="W1610" s="11"/>
      <c r="X1610" s="6"/>
      <c r="Y1610" s="5"/>
      <c r="Z1610" s="5"/>
      <c r="AA1610" s="5" t="str">
        <f>IF(ActividadesCom[[#This Row],[NIVEL 4]]&lt;&gt;0,VLOOKUP(ActividadesCom[[#This Row],[NIVEL 4]],Catálogo!A:B,2,FALSE),"")</f>
        <v/>
      </c>
      <c r="AB1610" s="5"/>
      <c r="AC1610" s="6" t="s">
        <v>403</v>
      </c>
      <c r="AD1610" s="5">
        <v>20173</v>
      </c>
      <c r="AE1610" s="5" t="s">
        <v>4008</v>
      </c>
      <c r="AF1610" s="5">
        <f>IF(ActividadesCom[[#This Row],[NIVEL 5]]&lt;&gt;0,VLOOKUP(ActividadesCom[[#This Row],[NIVEL 5]],Catálogo!A:B,2,FALSE),"")</f>
        <v>3</v>
      </c>
      <c r="AG1610" s="5">
        <v>1</v>
      </c>
      <c r="AH1610" s="2"/>
    </row>
    <row r="1611" spans="1:34" ht="30" hidden="1" customHeight="1" x14ac:dyDescent="0.25">
      <c r="A1611" s="7">
        <v>16470424</v>
      </c>
      <c r="B1611" s="6" t="str">
        <f>VLOOKUP(ActividadesCom[[#This Row],[NO. DE CONTROL]],'LISTADO ESTUDIANTES'!A:C,2,FALSE)</f>
        <v>PECH ZAVALA LEOBARDO</v>
      </c>
      <c r="C1611" s="6" t="str">
        <f>VLOOKUP(ActividadesCom[[#This Row],[NO. DE CONTROL]],'LISTADO ESTUDIANTES'!A:C,3,FALSE)</f>
        <v>INGENIERIA EN SISTEMAS COMPUTACIONALES</v>
      </c>
      <c r="D1611" s="5" t="str">
        <f>VLOOKUP(ActividadesCom[[#This Row],[NO. DE CONTROL]],'LISTADO ESTUDIANTES'!A:D,4,FALSE)</f>
        <v>BAJA</v>
      </c>
      <c r="E1611" s="5">
        <f>SUM(ActividadesCom[[#This Row],[CRÉD. 1]],ActividadesCom[[#This Row],[CRÉD. 2]],ActividadesCom[[#This Row],[CRÉD. 3]],ActividadesCom[[#This Row],[CRÉD. 4]],ActividadesCom[[#This Row],[CRÉD. 5]])</f>
        <v>0</v>
      </c>
      <c r="F1611" s="17" t="str">
        <f>IF(ActividadesCom[[#This Row],[ÚLTIMO SEMESTRE CON CRÉDITOS]]&gt;0,ROUND(AVERAGE(ActividadesCom[[#This Row],[VALOR NIVEL 5]],ActividadesCom[[#This Row],[VALOR NIVEL 4]],ActividadesCom[[#This Row],[VALOR NIVEL 3]],ActividadesCom[[#This Row],[VALOR NIVEL 2]],ActividadesCom[[#This Row],[VALOR NIVEL 1]]),0),"")</f>
        <v/>
      </c>
      <c r="G1611" s="5" t="str">
        <f>IF(ActividadesCom[[#This Row],[PROMEDIO]]="","",IF(ActividadesCom[[#This Row],[PROMEDIO]]&gt;=4,"EXCELENTE",IF(ActividadesCom[[#This Row],[PROMEDIO]]&gt;=3,"NOTABLE",IF(ActividadesCom[[#This Row],[PROMEDIO]]&gt;=2,"BUENO",IF(ActividadesCom[[#This Row],[PROMEDIO]]=1,"SUFICIENTE","")))))</f>
        <v/>
      </c>
      <c r="H1611" s="5">
        <f>MAX(ActividadesCom[[#This Row],[PERÍODO 1]],ActividadesCom[[#This Row],[PERÍODO 2]],ActividadesCom[[#This Row],[PERÍODO 3]],ActividadesCom[[#This Row],[PERÍODO 4]],ActividadesCom[[#This Row],[PERÍODO 5]])</f>
        <v>0</v>
      </c>
      <c r="I1611" s="6"/>
      <c r="J1611" s="5"/>
      <c r="K1611" s="5"/>
      <c r="L1611" s="5" t="str">
        <f>IF(ActividadesCom[[#This Row],[NIVEL 1]]&lt;&gt;0,VLOOKUP(ActividadesCom[[#This Row],[NIVEL 1]],Catálogo!A:B,2,FALSE),"")</f>
        <v/>
      </c>
      <c r="M1611" s="5"/>
      <c r="N1611" s="6"/>
      <c r="O1611" s="5"/>
      <c r="P1611" s="5"/>
      <c r="Q1611" s="5" t="str">
        <f>IF(ActividadesCom[[#This Row],[NIVEL 2]]&lt;&gt;0,VLOOKUP(ActividadesCom[[#This Row],[NIVEL 2]],Catálogo!A:B,2,FALSE),"")</f>
        <v/>
      </c>
      <c r="R1611" s="11"/>
      <c r="S1611" s="12"/>
      <c r="T1611" s="11"/>
      <c r="U1611" s="11"/>
      <c r="V1611" s="5" t="str">
        <f>IF(ActividadesCom[[#This Row],[NIVEL 3]]&lt;&gt;0,VLOOKUP(ActividadesCom[[#This Row],[NIVEL 3]],Catálogo!A:B,2,FALSE),"")</f>
        <v/>
      </c>
      <c r="W1611" s="11"/>
      <c r="X1611" s="6"/>
      <c r="Y1611" s="5"/>
      <c r="Z1611" s="5"/>
      <c r="AA1611" s="5" t="str">
        <f>IF(ActividadesCom[[#This Row],[NIVEL 4]]&lt;&gt;0,VLOOKUP(ActividadesCom[[#This Row],[NIVEL 4]],Catálogo!A:B,2,FALSE),"")</f>
        <v/>
      </c>
      <c r="AB1611" s="5"/>
      <c r="AC1611" s="9"/>
      <c r="AD1611" s="8"/>
      <c r="AE1611" s="8"/>
      <c r="AF1611" s="5" t="str">
        <f>IF(ActividadesCom[[#This Row],[NIVEL 5]]&lt;&gt;0,VLOOKUP(ActividadesCom[[#This Row],[NIVEL 5]],Catálogo!A:B,2,FALSE),"")</f>
        <v/>
      </c>
      <c r="AG1611" s="8"/>
      <c r="AH1611" s="2"/>
    </row>
    <row r="1612" spans="1:34" ht="30" hidden="1" customHeight="1" x14ac:dyDescent="0.25">
      <c r="A1612" s="7">
        <v>16470425</v>
      </c>
      <c r="B1612" s="6" t="str">
        <f>VLOOKUP(ActividadesCom[[#This Row],[NO. DE CONTROL]],'LISTADO ESTUDIANTES'!A:C,2,FALSE)</f>
        <v>PAREDES CU JONATHAN ENRIQUE</v>
      </c>
      <c r="C1612" s="6" t="str">
        <f>VLOOKUP(ActividadesCom[[#This Row],[NO. DE CONTROL]],'LISTADO ESTUDIANTES'!A:C,3,FALSE)</f>
        <v>INGENIERIA EN SISTEMAS COMPUTACIONALES</v>
      </c>
      <c r="D1612" s="5" t="str">
        <f>VLOOKUP(ActividadesCom[[#This Row],[NO. DE CONTROL]],'LISTADO ESTUDIANTES'!A:D,4,FALSE)</f>
        <v>BAJA</v>
      </c>
      <c r="E1612" s="5">
        <f>SUM(ActividadesCom[[#This Row],[CRÉD. 1]],ActividadesCom[[#This Row],[CRÉD. 2]],ActividadesCom[[#This Row],[CRÉD. 3]],ActividadesCom[[#This Row],[CRÉD. 4]],ActividadesCom[[#This Row],[CRÉD. 5]])</f>
        <v>1</v>
      </c>
      <c r="F1612" s="17">
        <f>IF(ActividadesCom[[#This Row],[ÚLTIMO SEMESTRE CON CRÉDITOS]]&gt;0,ROUND(AVERAGE(ActividadesCom[[#This Row],[VALOR NIVEL 5]],ActividadesCom[[#This Row],[VALOR NIVEL 4]],ActividadesCom[[#This Row],[VALOR NIVEL 3]],ActividadesCom[[#This Row],[VALOR NIVEL 2]],ActividadesCom[[#This Row],[VALOR NIVEL 1]]),0),"")</f>
        <v>2</v>
      </c>
      <c r="G1612" s="5" t="str">
        <f>IF(ActividadesCom[[#This Row],[PROMEDIO]]="","",IF(ActividadesCom[[#This Row],[PROMEDIO]]&gt;=4,"EXCELENTE",IF(ActividadesCom[[#This Row],[PROMEDIO]]&gt;=3,"NOTABLE",IF(ActividadesCom[[#This Row],[PROMEDIO]]&gt;=2,"BUENO",IF(ActividadesCom[[#This Row],[PROMEDIO]]=1,"SUFICIENTE","")))))</f>
        <v>BUENO</v>
      </c>
      <c r="H1612" s="5">
        <f>MAX(ActividadesCom[[#This Row],[PERÍODO 1]],ActividadesCom[[#This Row],[PERÍODO 2]],ActividadesCom[[#This Row],[PERÍODO 3]],ActividadesCom[[#This Row],[PERÍODO 4]],ActividadesCom[[#This Row],[PERÍODO 5]])</f>
        <v>20163</v>
      </c>
      <c r="I1612" s="6"/>
      <c r="J1612" s="5"/>
      <c r="K1612" s="5"/>
      <c r="L1612" s="5" t="str">
        <f>IF(ActividadesCom[[#This Row],[NIVEL 1]]&lt;&gt;0,VLOOKUP(ActividadesCom[[#This Row],[NIVEL 1]],Catálogo!A:B,2,FALSE),"")</f>
        <v/>
      </c>
      <c r="M1612" s="5"/>
      <c r="N1612" s="6"/>
      <c r="O1612" s="5"/>
      <c r="P1612" s="5"/>
      <c r="Q1612" s="5" t="str">
        <f>IF(ActividadesCom[[#This Row],[NIVEL 2]]&lt;&gt;0,VLOOKUP(ActividadesCom[[#This Row],[NIVEL 2]],Catálogo!A:B,2,FALSE),"")</f>
        <v/>
      </c>
      <c r="R1612" s="11"/>
      <c r="S1612" s="12"/>
      <c r="T1612" s="11"/>
      <c r="U1612" s="11"/>
      <c r="V1612" s="5" t="str">
        <f>IF(ActividadesCom[[#This Row],[NIVEL 3]]&lt;&gt;0,VLOOKUP(ActividadesCom[[#This Row],[NIVEL 3]],Catálogo!A:B,2,FALSE),"")</f>
        <v/>
      </c>
      <c r="W1612" s="11"/>
      <c r="X1612" s="6"/>
      <c r="Y1612" s="5"/>
      <c r="Z1612" s="5"/>
      <c r="AA1612" s="5" t="str">
        <f>IF(ActividadesCom[[#This Row],[NIVEL 4]]&lt;&gt;0,VLOOKUP(ActividadesCom[[#This Row],[NIVEL 4]],Catálogo!A:B,2,FALSE),"")</f>
        <v/>
      </c>
      <c r="AB1612" s="5"/>
      <c r="AC1612" s="6" t="s">
        <v>55</v>
      </c>
      <c r="AD1612" s="5">
        <v>20163</v>
      </c>
      <c r="AE1612" s="5" t="s">
        <v>4009</v>
      </c>
      <c r="AF1612" s="5">
        <f>IF(ActividadesCom[[#This Row],[NIVEL 5]]&lt;&gt;0,VLOOKUP(ActividadesCom[[#This Row],[NIVEL 5]],Catálogo!A:B,2,FALSE),"")</f>
        <v>2</v>
      </c>
      <c r="AG1612" s="5">
        <v>1</v>
      </c>
      <c r="AH1612" s="2"/>
    </row>
    <row r="1613" spans="1:34" ht="30" hidden="1" customHeight="1" x14ac:dyDescent="0.25">
      <c r="A1613" s="7">
        <v>16470426</v>
      </c>
      <c r="B1613" s="6" t="str">
        <f>VLOOKUP(ActividadesCom[[#This Row],[NO. DE CONTROL]],'LISTADO ESTUDIANTES'!A:C,2,FALSE)</f>
        <v>PEREZ MEDINA LUNMART ALBERTO</v>
      </c>
      <c r="C1613" s="6" t="str">
        <f>VLOOKUP(ActividadesCom[[#This Row],[NO. DE CONTROL]],'LISTADO ESTUDIANTES'!A:C,3,FALSE)</f>
        <v>INGENIERIA CIVIL</v>
      </c>
      <c r="D1613" s="5" t="str">
        <f>VLOOKUP(ActividadesCom[[#This Row],[NO. DE CONTROL]],'LISTADO ESTUDIANTES'!A:D,4,FALSE)</f>
        <v>BAJA</v>
      </c>
      <c r="E1613" s="5">
        <f>SUM(ActividadesCom[[#This Row],[CRÉD. 1]],ActividadesCom[[#This Row],[CRÉD. 2]],ActividadesCom[[#This Row],[CRÉD. 3]],ActividadesCom[[#This Row],[CRÉD. 4]],ActividadesCom[[#This Row],[CRÉD. 5]])</f>
        <v>1</v>
      </c>
      <c r="F1613" s="17">
        <f>IF(ActividadesCom[[#This Row],[ÚLTIMO SEMESTRE CON CRÉDITOS]]&gt;0,ROUND(AVERAGE(ActividadesCom[[#This Row],[VALOR NIVEL 5]],ActividadesCom[[#This Row],[VALOR NIVEL 4]],ActividadesCom[[#This Row],[VALOR NIVEL 3]],ActividadesCom[[#This Row],[VALOR NIVEL 2]],ActividadesCom[[#This Row],[VALOR NIVEL 1]]),0),"")</f>
        <v>2</v>
      </c>
      <c r="G1613" s="5" t="str">
        <f>IF(ActividadesCom[[#This Row],[PROMEDIO]]="","",IF(ActividadesCom[[#This Row],[PROMEDIO]]&gt;=4,"EXCELENTE",IF(ActividadesCom[[#This Row],[PROMEDIO]]&gt;=3,"NOTABLE",IF(ActividadesCom[[#This Row],[PROMEDIO]]&gt;=2,"BUENO",IF(ActividadesCom[[#This Row],[PROMEDIO]]=1,"SUFICIENTE","")))))</f>
        <v>BUENO</v>
      </c>
      <c r="H1613" s="5">
        <f>MAX(ActividadesCom[[#This Row],[PERÍODO 1]],ActividadesCom[[#This Row],[PERÍODO 2]],ActividadesCom[[#This Row],[PERÍODO 3]],ActividadesCom[[#This Row],[PERÍODO 4]],ActividadesCom[[#This Row],[PERÍODO 5]])</f>
        <v>20171</v>
      </c>
      <c r="I1613" s="6"/>
      <c r="J1613" s="5"/>
      <c r="K1613" s="5"/>
      <c r="L1613" s="5" t="str">
        <f>IF(ActividadesCom[[#This Row],[NIVEL 1]]&lt;&gt;0,VLOOKUP(ActividadesCom[[#This Row],[NIVEL 1]],Catálogo!A:B,2,FALSE),"")</f>
        <v/>
      </c>
      <c r="M1613" s="5"/>
      <c r="N1613" s="6"/>
      <c r="O1613" s="5"/>
      <c r="P1613" s="5"/>
      <c r="Q1613" s="5" t="str">
        <f>IF(ActividadesCom[[#This Row],[NIVEL 2]]&lt;&gt;0,VLOOKUP(ActividadesCom[[#This Row],[NIVEL 2]],Catálogo!A:B,2,FALSE),"")</f>
        <v/>
      </c>
      <c r="R1613" s="11"/>
      <c r="S1613" s="12"/>
      <c r="T1613" s="11"/>
      <c r="U1613" s="11"/>
      <c r="V1613" s="5" t="str">
        <f>IF(ActividadesCom[[#This Row],[NIVEL 3]]&lt;&gt;0,VLOOKUP(ActividadesCom[[#This Row],[NIVEL 3]],Catálogo!A:B,2,FALSE),"")</f>
        <v/>
      </c>
      <c r="W1613" s="11"/>
      <c r="X1613" s="6"/>
      <c r="Y1613" s="5"/>
      <c r="Z1613" s="5"/>
      <c r="AA1613" s="5" t="str">
        <f>IF(ActividadesCom[[#This Row],[NIVEL 4]]&lt;&gt;0,VLOOKUP(ActividadesCom[[#This Row],[NIVEL 4]],Catálogo!A:B,2,FALSE),"")</f>
        <v/>
      </c>
      <c r="AB1613" s="5"/>
      <c r="AC1613" s="6" t="s">
        <v>407</v>
      </c>
      <c r="AD1613" s="5">
        <v>20171</v>
      </c>
      <c r="AE1613" s="5" t="s">
        <v>4009</v>
      </c>
      <c r="AF1613" s="5">
        <f>IF(ActividadesCom[[#This Row],[NIVEL 5]]&lt;&gt;0,VLOOKUP(ActividadesCom[[#This Row],[NIVEL 5]],Catálogo!A:B,2,FALSE),"")</f>
        <v>2</v>
      </c>
      <c r="AG1613" s="5">
        <v>1</v>
      </c>
      <c r="AH1613" s="2"/>
    </row>
    <row r="1614" spans="1:34" ht="30" hidden="1" customHeight="1" x14ac:dyDescent="0.25">
      <c r="A1614" s="7">
        <v>16470427</v>
      </c>
      <c r="B1614" s="6" t="str">
        <f>VLOOKUP(ActividadesCom[[#This Row],[NO. DE CONTROL]],'LISTADO ESTUDIANTES'!A:C,2,FALSE)</f>
        <v>GUERRERO GARMA JUAN CARLOS</v>
      </c>
      <c r="C1614" s="6" t="str">
        <f>VLOOKUP(ActividadesCom[[#This Row],[NO. DE CONTROL]],'LISTADO ESTUDIANTES'!A:C,3,FALSE)</f>
        <v>INGENIERIA EN ADMINISTRACION</v>
      </c>
      <c r="D1614" s="5" t="str">
        <f>VLOOKUP(ActividadesCom[[#This Row],[NO. DE CONTROL]],'LISTADO ESTUDIANTES'!A:D,4,FALSE)</f>
        <v>BAJA</v>
      </c>
      <c r="E1614" s="5">
        <f>SUM(ActividadesCom[[#This Row],[CRÉD. 1]],ActividadesCom[[#This Row],[CRÉD. 2]],ActividadesCom[[#This Row],[CRÉD. 3]],ActividadesCom[[#This Row],[CRÉD. 4]],ActividadesCom[[#This Row],[CRÉD. 5]])</f>
        <v>0</v>
      </c>
      <c r="F1614" s="17" t="str">
        <f>IF(ActividadesCom[[#This Row],[ÚLTIMO SEMESTRE CON CRÉDITOS]]&gt;0,ROUND(AVERAGE(ActividadesCom[[#This Row],[VALOR NIVEL 5]],ActividadesCom[[#This Row],[VALOR NIVEL 4]],ActividadesCom[[#This Row],[VALOR NIVEL 3]],ActividadesCom[[#This Row],[VALOR NIVEL 2]],ActividadesCom[[#This Row],[VALOR NIVEL 1]]),0),"")</f>
        <v/>
      </c>
      <c r="G1614" s="5" t="str">
        <f>IF(ActividadesCom[[#This Row],[PROMEDIO]]="","",IF(ActividadesCom[[#This Row],[PROMEDIO]]&gt;=4,"EXCELENTE",IF(ActividadesCom[[#This Row],[PROMEDIO]]&gt;=3,"NOTABLE",IF(ActividadesCom[[#This Row],[PROMEDIO]]&gt;=2,"BUENO",IF(ActividadesCom[[#This Row],[PROMEDIO]]=1,"SUFICIENTE","")))))</f>
        <v/>
      </c>
      <c r="H1614" s="5">
        <f>MAX(ActividadesCom[[#This Row],[PERÍODO 1]],ActividadesCom[[#This Row],[PERÍODO 2]],ActividadesCom[[#This Row],[PERÍODO 3]],ActividadesCom[[#This Row],[PERÍODO 4]],ActividadesCom[[#This Row],[PERÍODO 5]])</f>
        <v>0</v>
      </c>
      <c r="I1614" s="6"/>
      <c r="J1614" s="5"/>
      <c r="K1614" s="5"/>
      <c r="L1614" s="5" t="str">
        <f>IF(ActividadesCom[[#This Row],[NIVEL 1]]&lt;&gt;0,VLOOKUP(ActividadesCom[[#This Row],[NIVEL 1]],Catálogo!A:B,2,FALSE),"")</f>
        <v/>
      </c>
      <c r="M1614" s="5"/>
      <c r="N1614" s="6"/>
      <c r="O1614" s="5"/>
      <c r="P1614" s="5"/>
      <c r="Q1614" s="5" t="str">
        <f>IF(ActividadesCom[[#This Row],[NIVEL 2]]&lt;&gt;0,VLOOKUP(ActividadesCom[[#This Row],[NIVEL 2]],Catálogo!A:B,2,FALSE),"")</f>
        <v/>
      </c>
      <c r="R1614" s="11"/>
      <c r="S1614" s="12"/>
      <c r="T1614" s="11"/>
      <c r="U1614" s="11"/>
      <c r="V1614" s="5" t="str">
        <f>IF(ActividadesCom[[#This Row],[NIVEL 3]]&lt;&gt;0,VLOOKUP(ActividadesCom[[#This Row],[NIVEL 3]],Catálogo!A:B,2,FALSE),"")</f>
        <v/>
      </c>
      <c r="W1614" s="11"/>
      <c r="X1614" s="6"/>
      <c r="Y1614" s="5"/>
      <c r="Z1614" s="5"/>
      <c r="AA1614" s="5" t="str">
        <f>IF(ActividadesCom[[#This Row],[NIVEL 4]]&lt;&gt;0,VLOOKUP(ActividadesCom[[#This Row],[NIVEL 4]],Catálogo!A:B,2,FALSE),"")</f>
        <v/>
      </c>
      <c r="AB1614" s="5"/>
      <c r="AC1614" s="6"/>
      <c r="AD1614" s="5"/>
      <c r="AE1614" s="5"/>
      <c r="AF1614" s="5" t="str">
        <f>IF(ActividadesCom[[#This Row],[NIVEL 5]]&lt;&gt;0,VLOOKUP(ActividadesCom[[#This Row],[NIVEL 5]],Catálogo!A:B,2,FALSE),"")</f>
        <v/>
      </c>
      <c r="AG1614" s="5"/>
      <c r="AH1614" s="2"/>
    </row>
    <row r="1615" spans="1:34" ht="30" hidden="1" customHeight="1" x14ac:dyDescent="0.25">
      <c r="A1615" s="7">
        <v>16470428</v>
      </c>
      <c r="B1615" s="6" t="str">
        <f>VLOOKUP(ActividadesCom[[#This Row],[NO. DE CONTROL]],'LISTADO ESTUDIANTES'!A:C,2,FALSE)</f>
        <v>MEDINA MATEO BRAULIO GABRIEL</v>
      </c>
      <c r="C1615" s="6" t="str">
        <f>VLOOKUP(ActividadesCom[[#This Row],[NO. DE CONTROL]],'LISTADO ESTUDIANTES'!A:C,3,FALSE)</f>
        <v>ARQUITECTURA</v>
      </c>
      <c r="D1615" s="5" t="str">
        <f>VLOOKUP(ActividadesCom[[#This Row],[NO. DE CONTROL]],'LISTADO ESTUDIANTES'!A:D,4,FALSE)</f>
        <v>BAJA</v>
      </c>
      <c r="E1615" s="5">
        <f>SUM(ActividadesCom[[#This Row],[CRÉD. 1]],ActividadesCom[[#This Row],[CRÉD. 2]],ActividadesCom[[#This Row],[CRÉD. 3]],ActividadesCom[[#This Row],[CRÉD. 4]],ActividadesCom[[#This Row],[CRÉD. 5]])</f>
        <v>0</v>
      </c>
      <c r="F1615" s="17" t="str">
        <f>IF(ActividadesCom[[#This Row],[ÚLTIMO SEMESTRE CON CRÉDITOS]]&gt;0,ROUND(AVERAGE(ActividadesCom[[#This Row],[VALOR NIVEL 5]],ActividadesCom[[#This Row],[VALOR NIVEL 4]],ActividadesCom[[#This Row],[VALOR NIVEL 3]],ActividadesCom[[#This Row],[VALOR NIVEL 2]],ActividadesCom[[#This Row],[VALOR NIVEL 1]]),0),"")</f>
        <v/>
      </c>
      <c r="G1615" s="5" t="str">
        <f>IF(ActividadesCom[[#This Row],[PROMEDIO]]="","",IF(ActividadesCom[[#This Row],[PROMEDIO]]&gt;=4,"EXCELENTE",IF(ActividadesCom[[#This Row],[PROMEDIO]]&gt;=3,"NOTABLE",IF(ActividadesCom[[#This Row],[PROMEDIO]]&gt;=2,"BUENO",IF(ActividadesCom[[#This Row],[PROMEDIO]]=1,"SUFICIENTE","")))))</f>
        <v/>
      </c>
      <c r="H1615" s="5">
        <f>MAX(ActividadesCom[[#This Row],[PERÍODO 1]],ActividadesCom[[#This Row],[PERÍODO 2]],ActividadesCom[[#This Row],[PERÍODO 3]],ActividadesCom[[#This Row],[PERÍODO 4]],ActividadesCom[[#This Row],[PERÍODO 5]])</f>
        <v>0</v>
      </c>
      <c r="I1615" s="6"/>
      <c r="J1615" s="5"/>
      <c r="K1615" s="5"/>
      <c r="L1615" s="5" t="str">
        <f>IF(ActividadesCom[[#This Row],[NIVEL 1]]&lt;&gt;0,VLOOKUP(ActividadesCom[[#This Row],[NIVEL 1]],Catálogo!A:B,2,FALSE),"")</f>
        <v/>
      </c>
      <c r="M1615" s="5"/>
      <c r="N1615" s="6"/>
      <c r="O1615" s="5"/>
      <c r="P1615" s="5"/>
      <c r="Q1615" s="5" t="str">
        <f>IF(ActividadesCom[[#This Row],[NIVEL 2]]&lt;&gt;0,VLOOKUP(ActividadesCom[[#This Row],[NIVEL 2]],Catálogo!A:B,2,FALSE),"")</f>
        <v/>
      </c>
      <c r="R1615" s="11"/>
      <c r="S1615" s="12"/>
      <c r="T1615" s="11"/>
      <c r="U1615" s="11"/>
      <c r="V1615" s="5" t="str">
        <f>IF(ActividadesCom[[#This Row],[NIVEL 3]]&lt;&gt;0,VLOOKUP(ActividadesCom[[#This Row],[NIVEL 3]],Catálogo!A:B,2,FALSE),"")</f>
        <v/>
      </c>
      <c r="W1615" s="11"/>
      <c r="X1615" s="6"/>
      <c r="Y1615" s="5"/>
      <c r="Z1615" s="5"/>
      <c r="AA1615" s="5" t="str">
        <f>IF(ActividadesCom[[#This Row],[NIVEL 4]]&lt;&gt;0,VLOOKUP(ActividadesCom[[#This Row],[NIVEL 4]],Catálogo!A:B,2,FALSE),"")</f>
        <v/>
      </c>
      <c r="AB1615" s="5"/>
      <c r="AC1615" s="6"/>
      <c r="AD1615" s="5"/>
      <c r="AE1615" s="5"/>
      <c r="AF1615" s="5" t="str">
        <f>IF(ActividadesCom[[#This Row],[NIVEL 5]]&lt;&gt;0,VLOOKUP(ActividadesCom[[#This Row],[NIVEL 5]],Catálogo!A:B,2,FALSE),"")</f>
        <v/>
      </c>
      <c r="AG1615" s="5"/>
      <c r="AH1615" s="2"/>
    </row>
    <row r="1616" spans="1:34" ht="30" hidden="1" customHeight="1" x14ac:dyDescent="0.25">
      <c r="A1616" s="7">
        <v>16470429</v>
      </c>
      <c r="B1616" s="6" t="str">
        <f>VLOOKUP(ActividadesCom[[#This Row],[NO. DE CONTROL]],'LISTADO ESTUDIANTES'!A:C,2,FALSE)</f>
        <v>ZAMARRON MEDEROS MOISES GABINO</v>
      </c>
      <c r="C1616" s="6" t="str">
        <f>VLOOKUP(ActividadesCom[[#This Row],[NO. DE CONTROL]],'LISTADO ESTUDIANTES'!A:C,3,FALSE)</f>
        <v>INGENIERIA EN ADMINISTRACION</v>
      </c>
      <c r="D1616" s="5" t="str">
        <f>VLOOKUP(ActividadesCom[[#This Row],[NO. DE CONTROL]],'LISTADO ESTUDIANTES'!A:D,4,FALSE)</f>
        <v>BAJA</v>
      </c>
      <c r="E1616" s="5">
        <f>SUM(ActividadesCom[[#This Row],[CRÉD. 1]],ActividadesCom[[#This Row],[CRÉD. 2]],ActividadesCom[[#This Row],[CRÉD. 3]],ActividadesCom[[#This Row],[CRÉD. 4]],ActividadesCom[[#This Row],[CRÉD. 5]])</f>
        <v>0</v>
      </c>
      <c r="F1616" s="17" t="str">
        <f>IF(ActividadesCom[[#This Row],[ÚLTIMO SEMESTRE CON CRÉDITOS]]&gt;0,ROUND(AVERAGE(ActividadesCom[[#This Row],[VALOR NIVEL 5]],ActividadesCom[[#This Row],[VALOR NIVEL 4]],ActividadesCom[[#This Row],[VALOR NIVEL 3]],ActividadesCom[[#This Row],[VALOR NIVEL 2]],ActividadesCom[[#This Row],[VALOR NIVEL 1]]),0),"")</f>
        <v/>
      </c>
      <c r="G1616" s="5" t="str">
        <f>IF(ActividadesCom[[#This Row],[PROMEDIO]]="","",IF(ActividadesCom[[#This Row],[PROMEDIO]]&gt;=4,"EXCELENTE",IF(ActividadesCom[[#This Row],[PROMEDIO]]&gt;=3,"NOTABLE",IF(ActividadesCom[[#This Row],[PROMEDIO]]&gt;=2,"BUENO",IF(ActividadesCom[[#This Row],[PROMEDIO]]=1,"SUFICIENTE","")))))</f>
        <v/>
      </c>
      <c r="H1616" s="5">
        <f>MAX(ActividadesCom[[#This Row],[PERÍODO 1]],ActividadesCom[[#This Row],[PERÍODO 2]],ActividadesCom[[#This Row],[PERÍODO 3]],ActividadesCom[[#This Row],[PERÍODO 4]],ActividadesCom[[#This Row],[PERÍODO 5]])</f>
        <v>0</v>
      </c>
      <c r="I1616" s="6"/>
      <c r="J1616" s="5"/>
      <c r="K1616" s="5"/>
      <c r="L1616" s="5" t="str">
        <f>IF(ActividadesCom[[#This Row],[NIVEL 1]]&lt;&gt;0,VLOOKUP(ActividadesCom[[#This Row],[NIVEL 1]],Catálogo!A:B,2,FALSE),"")</f>
        <v/>
      </c>
      <c r="M1616" s="5"/>
      <c r="N1616" s="6"/>
      <c r="O1616" s="5"/>
      <c r="P1616" s="5"/>
      <c r="Q1616" s="5" t="str">
        <f>IF(ActividadesCom[[#This Row],[NIVEL 2]]&lt;&gt;0,VLOOKUP(ActividadesCom[[#This Row],[NIVEL 2]],Catálogo!A:B,2,FALSE),"")</f>
        <v/>
      </c>
      <c r="R1616" s="11"/>
      <c r="S1616" s="12"/>
      <c r="T1616" s="11"/>
      <c r="U1616" s="11"/>
      <c r="V1616" s="5" t="str">
        <f>IF(ActividadesCom[[#This Row],[NIVEL 3]]&lt;&gt;0,VLOOKUP(ActividadesCom[[#This Row],[NIVEL 3]],Catálogo!A:B,2,FALSE),"")</f>
        <v/>
      </c>
      <c r="W1616" s="11"/>
      <c r="X1616" s="6"/>
      <c r="Y1616" s="5"/>
      <c r="Z1616" s="5"/>
      <c r="AA1616" s="5" t="str">
        <f>IF(ActividadesCom[[#This Row],[NIVEL 4]]&lt;&gt;0,VLOOKUP(ActividadesCom[[#This Row],[NIVEL 4]],Catálogo!A:B,2,FALSE),"")</f>
        <v/>
      </c>
      <c r="AB1616" s="5"/>
      <c r="AC1616" s="6"/>
      <c r="AD1616" s="5"/>
      <c r="AE1616" s="5"/>
      <c r="AF1616" s="5" t="str">
        <f>IF(ActividadesCom[[#This Row],[NIVEL 5]]&lt;&gt;0,VLOOKUP(ActividadesCom[[#This Row],[NIVEL 5]],Catálogo!A:B,2,FALSE),"")</f>
        <v/>
      </c>
      <c r="AG1616" s="5"/>
      <c r="AH1616" s="2"/>
    </row>
    <row r="1617" spans="1:34" ht="30" hidden="1" customHeight="1" x14ac:dyDescent="0.25">
      <c r="A1617" s="7">
        <v>16470430</v>
      </c>
      <c r="B1617" s="6" t="str">
        <f>VLOOKUP(ActividadesCom[[#This Row],[NO. DE CONTROL]],'LISTADO ESTUDIANTES'!A:C,2,FALSE)</f>
        <v>LOZADA PUC JOSE OCTAVIO</v>
      </c>
      <c r="C1617" s="6" t="str">
        <f>VLOOKUP(ActividadesCom[[#This Row],[NO. DE CONTROL]],'LISTADO ESTUDIANTES'!A:C,3,FALSE)</f>
        <v>INGENIERIA INDUSTRIAL</v>
      </c>
      <c r="D1617" s="5" t="str">
        <f>VLOOKUP(ActividadesCom[[#This Row],[NO. DE CONTROL]],'LISTADO ESTUDIANTES'!A:D,4,FALSE)</f>
        <v>BAJA</v>
      </c>
      <c r="E1617" s="5">
        <f>SUM(ActividadesCom[[#This Row],[CRÉD. 1]],ActividadesCom[[#This Row],[CRÉD. 2]],ActividadesCom[[#This Row],[CRÉD. 3]],ActividadesCom[[#This Row],[CRÉD. 4]],ActividadesCom[[#This Row],[CRÉD. 5]])</f>
        <v>1</v>
      </c>
      <c r="F1617" s="17">
        <f>IF(ActividadesCom[[#This Row],[ÚLTIMO SEMESTRE CON CRÉDITOS]]&gt;0,ROUND(AVERAGE(ActividadesCom[[#This Row],[VALOR NIVEL 5]],ActividadesCom[[#This Row],[VALOR NIVEL 4]],ActividadesCom[[#This Row],[VALOR NIVEL 3]],ActividadesCom[[#This Row],[VALOR NIVEL 2]],ActividadesCom[[#This Row],[VALOR NIVEL 1]]),0),"")</f>
        <v>4</v>
      </c>
      <c r="G1617" s="5" t="str">
        <f>IF(ActividadesCom[[#This Row],[PROMEDIO]]="","",IF(ActividadesCom[[#This Row],[PROMEDIO]]&gt;=4,"EXCELENTE",IF(ActividadesCom[[#This Row],[PROMEDIO]]&gt;=3,"NOTABLE",IF(ActividadesCom[[#This Row],[PROMEDIO]]&gt;=2,"BUENO",IF(ActividadesCom[[#This Row],[PROMEDIO]]=1,"SUFICIENTE","")))))</f>
        <v>EXCELENTE</v>
      </c>
      <c r="H1617" s="5">
        <f>MAX(ActividadesCom[[#This Row],[PERÍODO 1]],ActividadesCom[[#This Row],[PERÍODO 2]],ActividadesCom[[#This Row],[PERÍODO 3]],ActividadesCom[[#This Row],[PERÍODO 4]],ActividadesCom[[#This Row],[PERÍODO 5]])</f>
        <v>20171</v>
      </c>
      <c r="I1617" s="6"/>
      <c r="J1617" s="5"/>
      <c r="K1617" s="5"/>
      <c r="L1617" s="5" t="str">
        <f>IF(ActividadesCom[[#This Row],[NIVEL 1]]&lt;&gt;0,VLOOKUP(ActividadesCom[[#This Row],[NIVEL 1]],Catálogo!A:B,2,FALSE),"")</f>
        <v/>
      </c>
      <c r="M1617" s="5"/>
      <c r="N1617" s="6"/>
      <c r="O1617" s="5"/>
      <c r="P1617" s="5"/>
      <c r="Q1617" s="5" t="str">
        <f>IF(ActividadesCom[[#This Row],[NIVEL 2]]&lt;&gt;0,VLOOKUP(ActividadesCom[[#This Row],[NIVEL 2]],Catálogo!A:B,2,FALSE),"")</f>
        <v/>
      </c>
      <c r="R1617" s="11"/>
      <c r="S1617" s="12"/>
      <c r="T1617" s="11"/>
      <c r="U1617" s="11"/>
      <c r="V1617" s="5" t="str">
        <f>IF(ActividadesCom[[#This Row],[NIVEL 3]]&lt;&gt;0,VLOOKUP(ActividadesCom[[#This Row],[NIVEL 3]],Catálogo!A:B,2,FALSE),"")</f>
        <v/>
      </c>
      <c r="W1617" s="11"/>
      <c r="X1617" s="6"/>
      <c r="Y1617" s="5"/>
      <c r="Z1617" s="5"/>
      <c r="AA1617" s="5" t="str">
        <f>IF(ActividadesCom[[#This Row],[NIVEL 4]]&lt;&gt;0,VLOOKUP(ActividadesCom[[#This Row],[NIVEL 4]],Catálogo!A:B,2,FALSE),"")</f>
        <v/>
      </c>
      <c r="AB1617" s="5"/>
      <c r="AC1617" s="6" t="s">
        <v>5</v>
      </c>
      <c r="AD1617" s="5">
        <v>20171</v>
      </c>
      <c r="AE1617" s="5" t="s">
        <v>4007</v>
      </c>
      <c r="AF1617" s="5">
        <f>IF(ActividadesCom[[#This Row],[NIVEL 5]]&lt;&gt;0,VLOOKUP(ActividadesCom[[#This Row],[NIVEL 5]],Catálogo!A:B,2,FALSE),"")</f>
        <v>4</v>
      </c>
      <c r="AG1617" s="5">
        <v>1</v>
      </c>
      <c r="AH1617" s="2"/>
    </row>
    <row r="1618" spans="1:34" ht="30" hidden="1" customHeight="1" x14ac:dyDescent="0.25">
      <c r="A1618" s="7">
        <v>16470431</v>
      </c>
      <c r="B1618" s="6" t="str">
        <f>VLOOKUP(ActividadesCom[[#This Row],[NO. DE CONTROL]],'LISTADO ESTUDIANTES'!A:C,2,FALSE)</f>
        <v>ACAL VALLADARES MANUEL</v>
      </c>
      <c r="C1618" s="6" t="str">
        <f>VLOOKUP(ActividadesCom[[#This Row],[NO. DE CONTROL]],'LISTADO ESTUDIANTES'!A:C,3,FALSE)</f>
        <v>INGENIERIA EN GESTION EMPRESARIAL</v>
      </c>
      <c r="D1618" s="5" t="str">
        <f>VLOOKUP(ActividadesCom[[#This Row],[NO. DE CONTROL]],'LISTADO ESTUDIANTES'!A:D,4,FALSE)</f>
        <v>BAJA</v>
      </c>
      <c r="E1618" s="5">
        <f>SUM(ActividadesCom[[#This Row],[CRÉD. 1]],ActividadesCom[[#This Row],[CRÉD. 2]],ActividadesCom[[#This Row],[CRÉD. 3]],ActividadesCom[[#This Row],[CRÉD. 4]],ActividadesCom[[#This Row],[CRÉD. 5]])</f>
        <v>5</v>
      </c>
      <c r="F1618" s="17">
        <f>IF(ActividadesCom[[#This Row],[ÚLTIMO SEMESTRE CON CRÉDITOS]]&gt;0,ROUND(AVERAGE(ActividadesCom[[#This Row],[VALOR NIVEL 5]],ActividadesCom[[#This Row],[VALOR NIVEL 4]],ActividadesCom[[#This Row],[VALOR NIVEL 3]],ActividadesCom[[#This Row],[VALOR NIVEL 2]],ActividadesCom[[#This Row],[VALOR NIVEL 1]]),0),"")</f>
        <v>3</v>
      </c>
      <c r="G1618" s="5" t="str">
        <f>IF(ActividadesCom[[#This Row],[PROMEDIO]]="","",IF(ActividadesCom[[#This Row],[PROMEDIO]]&gt;=4,"EXCELENTE",IF(ActividadesCom[[#This Row],[PROMEDIO]]&gt;=3,"NOTABLE",IF(ActividadesCom[[#This Row],[PROMEDIO]]&gt;=2,"BUENO",IF(ActividadesCom[[#This Row],[PROMEDIO]]=1,"SUFICIENTE","")))))</f>
        <v>NOTABLE</v>
      </c>
      <c r="H1618" s="5">
        <f>MAX(ActividadesCom[[#This Row],[PERÍODO 1]],ActividadesCom[[#This Row],[PERÍODO 2]],ActividadesCom[[#This Row],[PERÍODO 3]],ActividadesCom[[#This Row],[PERÍODO 4]],ActividadesCom[[#This Row],[PERÍODO 5]])</f>
        <v>20203</v>
      </c>
      <c r="I1618" s="6" t="s">
        <v>111</v>
      </c>
      <c r="J1618" s="5">
        <v>20163</v>
      </c>
      <c r="K1618" s="5" t="s">
        <v>4009</v>
      </c>
      <c r="L1618" s="5">
        <f>IF(ActividadesCom[[#This Row],[NIVEL 1]]&lt;&gt;0,VLOOKUP(ActividadesCom[[#This Row],[NIVEL 1]],Catálogo!A:B,2,FALSE),"")</f>
        <v>2</v>
      </c>
      <c r="M1618" s="5">
        <v>1</v>
      </c>
      <c r="N1618" s="6" t="s">
        <v>196</v>
      </c>
      <c r="O1618" s="5">
        <v>20203</v>
      </c>
      <c r="P1618" s="5" t="s">
        <v>4007</v>
      </c>
      <c r="Q1618" s="5">
        <f>IF(ActividadesCom[[#This Row],[NIVEL 2]]&lt;&gt;0,VLOOKUP(ActividadesCom[[#This Row],[NIVEL 2]],Catálogo!A:B,2,FALSE),"")</f>
        <v>4</v>
      </c>
      <c r="R1618" s="11">
        <v>2</v>
      </c>
      <c r="S1618" s="12"/>
      <c r="T1618" s="11"/>
      <c r="U1618" s="11"/>
      <c r="V1618" s="5" t="str">
        <f>IF(ActividadesCom[[#This Row],[NIVEL 3]]&lt;&gt;0,VLOOKUP(ActividadesCom[[#This Row],[NIVEL 3]],Catálogo!A:B,2,FALSE),"")</f>
        <v/>
      </c>
      <c r="W1618" s="11"/>
      <c r="X1618" s="6" t="s">
        <v>2531</v>
      </c>
      <c r="Y1618" s="5">
        <v>20201</v>
      </c>
      <c r="Z1618" s="5" t="s">
        <v>4009</v>
      </c>
      <c r="AA1618" s="5">
        <f>IF(ActividadesCom[[#This Row],[NIVEL 4]]&lt;&gt;0,VLOOKUP(ActividadesCom[[#This Row],[NIVEL 4]],Catálogo!A:B,2,FALSE),"")</f>
        <v>2</v>
      </c>
      <c r="AB1618" s="5">
        <v>1</v>
      </c>
      <c r="AC1618" s="6" t="s">
        <v>665</v>
      </c>
      <c r="AD1618" s="5">
        <v>20183</v>
      </c>
      <c r="AE1618" s="5" t="s">
        <v>4009</v>
      </c>
      <c r="AF1618" s="5">
        <f>IF(ActividadesCom[[#This Row],[NIVEL 5]]&lt;&gt;0,VLOOKUP(ActividadesCom[[#This Row],[NIVEL 5]],Catálogo!A:B,2,FALSE),"")</f>
        <v>2</v>
      </c>
      <c r="AG1618" s="5">
        <v>1</v>
      </c>
      <c r="AH1618" s="2"/>
    </row>
    <row r="1619" spans="1:34" ht="30" hidden="1" customHeight="1" x14ac:dyDescent="0.25">
      <c r="A1619" s="7">
        <v>16470432</v>
      </c>
      <c r="B1619" s="6" t="str">
        <f>VLOOKUP(ActividadesCom[[#This Row],[NO. DE CONTROL]],'LISTADO ESTUDIANTES'!A:C,2,FALSE)</f>
        <v>SANCHEZ ZAVALA MARIO IVAN</v>
      </c>
      <c r="C1619" s="6" t="str">
        <f>VLOOKUP(ActividadesCom[[#This Row],[NO. DE CONTROL]],'LISTADO ESTUDIANTES'!A:C,3,FALSE)</f>
        <v>INGENIERIA CIVIL</v>
      </c>
      <c r="D1619" s="5" t="str">
        <f>VLOOKUP(ActividadesCom[[#This Row],[NO. DE CONTROL]],'LISTADO ESTUDIANTES'!A:D,4,FALSE)</f>
        <v>BAJA</v>
      </c>
      <c r="E1619" s="5">
        <f>SUM(ActividadesCom[[#This Row],[CRÉD. 1]],ActividadesCom[[#This Row],[CRÉD. 2]],ActividadesCom[[#This Row],[CRÉD. 3]],ActividadesCom[[#This Row],[CRÉD. 4]],ActividadesCom[[#This Row],[CRÉD. 5]])</f>
        <v>0</v>
      </c>
      <c r="F1619" s="17" t="str">
        <f>IF(ActividadesCom[[#This Row],[ÚLTIMO SEMESTRE CON CRÉDITOS]]&gt;0,ROUND(AVERAGE(ActividadesCom[[#This Row],[VALOR NIVEL 5]],ActividadesCom[[#This Row],[VALOR NIVEL 4]],ActividadesCom[[#This Row],[VALOR NIVEL 3]],ActividadesCom[[#This Row],[VALOR NIVEL 2]],ActividadesCom[[#This Row],[VALOR NIVEL 1]]),0),"")</f>
        <v/>
      </c>
      <c r="G1619" s="5" t="str">
        <f>IF(ActividadesCom[[#This Row],[PROMEDIO]]="","",IF(ActividadesCom[[#This Row],[PROMEDIO]]&gt;=4,"EXCELENTE",IF(ActividadesCom[[#This Row],[PROMEDIO]]&gt;=3,"NOTABLE",IF(ActividadesCom[[#This Row],[PROMEDIO]]&gt;=2,"BUENO",IF(ActividadesCom[[#This Row],[PROMEDIO]]=1,"SUFICIENTE","")))))</f>
        <v/>
      </c>
      <c r="H1619" s="5">
        <f>MAX(ActividadesCom[[#This Row],[PERÍODO 1]],ActividadesCom[[#This Row],[PERÍODO 2]],ActividadesCom[[#This Row],[PERÍODO 3]],ActividadesCom[[#This Row],[PERÍODO 4]],ActividadesCom[[#This Row],[PERÍODO 5]])</f>
        <v>0</v>
      </c>
      <c r="I1619" s="6"/>
      <c r="J1619" s="5"/>
      <c r="K1619" s="5"/>
      <c r="L1619" s="5" t="str">
        <f>IF(ActividadesCom[[#This Row],[NIVEL 1]]&lt;&gt;0,VLOOKUP(ActividadesCom[[#This Row],[NIVEL 1]],Catálogo!A:B,2,FALSE),"")</f>
        <v/>
      </c>
      <c r="M1619" s="5"/>
      <c r="N1619" s="6"/>
      <c r="O1619" s="5"/>
      <c r="P1619" s="5"/>
      <c r="Q1619" s="5" t="str">
        <f>IF(ActividadesCom[[#This Row],[NIVEL 2]]&lt;&gt;0,VLOOKUP(ActividadesCom[[#This Row],[NIVEL 2]],Catálogo!A:B,2,FALSE),"")</f>
        <v/>
      </c>
      <c r="R1619" s="11"/>
      <c r="S1619" s="12"/>
      <c r="T1619" s="11"/>
      <c r="U1619" s="11"/>
      <c r="V1619" s="5" t="str">
        <f>IF(ActividadesCom[[#This Row],[NIVEL 3]]&lt;&gt;0,VLOOKUP(ActividadesCom[[#This Row],[NIVEL 3]],Catálogo!A:B,2,FALSE),"")</f>
        <v/>
      </c>
      <c r="W1619" s="11"/>
      <c r="X1619" s="6"/>
      <c r="Y1619" s="5"/>
      <c r="Z1619" s="5"/>
      <c r="AA1619" s="5" t="str">
        <f>IF(ActividadesCom[[#This Row],[NIVEL 4]]&lt;&gt;0,VLOOKUP(ActividadesCom[[#This Row],[NIVEL 4]],Catálogo!A:B,2,FALSE),"")</f>
        <v/>
      </c>
      <c r="AB1619" s="5"/>
      <c r="AC1619" s="6"/>
      <c r="AD1619" s="5"/>
      <c r="AE1619" s="5"/>
      <c r="AF1619" s="5" t="str">
        <f>IF(ActividadesCom[[#This Row],[NIVEL 5]]&lt;&gt;0,VLOOKUP(ActividadesCom[[#This Row],[NIVEL 5]],Catálogo!A:B,2,FALSE),"")</f>
        <v/>
      </c>
      <c r="AG1619" s="5"/>
      <c r="AH1619" s="2"/>
    </row>
    <row r="1620" spans="1:34" ht="30" hidden="1" customHeight="1" x14ac:dyDescent="0.25">
      <c r="A1620" s="7">
        <v>16470433</v>
      </c>
      <c r="B1620" s="6" t="str">
        <f>VLOOKUP(ActividadesCom[[#This Row],[NO. DE CONTROL]],'LISTADO ESTUDIANTES'!A:C,2,FALSE)</f>
        <v>ZAPATA VIVAS JOSE ADRIAN</v>
      </c>
      <c r="C1620" s="6" t="str">
        <f>VLOOKUP(ActividadesCom[[#This Row],[NO. DE CONTROL]],'LISTADO ESTUDIANTES'!A:C,3,FALSE)</f>
        <v>INGENIERIA EN GESTION EMPRESARIAL</v>
      </c>
      <c r="D1620" s="5" t="str">
        <f>VLOOKUP(ActividadesCom[[#This Row],[NO. DE CONTROL]],'LISTADO ESTUDIANTES'!A:D,4,FALSE)</f>
        <v>BAJA</v>
      </c>
      <c r="E1620" s="5">
        <f>SUM(ActividadesCom[[#This Row],[CRÉD. 1]],ActividadesCom[[#This Row],[CRÉD. 2]],ActividadesCom[[#This Row],[CRÉD. 3]],ActividadesCom[[#This Row],[CRÉD. 4]],ActividadesCom[[#This Row],[CRÉD. 5]])</f>
        <v>0</v>
      </c>
      <c r="F1620" s="17" t="str">
        <f>IF(ActividadesCom[[#This Row],[ÚLTIMO SEMESTRE CON CRÉDITOS]]&gt;0,ROUND(AVERAGE(ActividadesCom[[#This Row],[VALOR NIVEL 5]],ActividadesCom[[#This Row],[VALOR NIVEL 4]],ActividadesCom[[#This Row],[VALOR NIVEL 3]],ActividadesCom[[#This Row],[VALOR NIVEL 2]],ActividadesCom[[#This Row],[VALOR NIVEL 1]]),0),"")</f>
        <v/>
      </c>
      <c r="G1620" s="5" t="str">
        <f>IF(ActividadesCom[[#This Row],[PROMEDIO]]="","",IF(ActividadesCom[[#This Row],[PROMEDIO]]&gt;=4,"EXCELENTE",IF(ActividadesCom[[#This Row],[PROMEDIO]]&gt;=3,"NOTABLE",IF(ActividadesCom[[#This Row],[PROMEDIO]]&gt;=2,"BUENO",IF(ActividadesCom[[#This Row],[PROMEDIO]]=1,"SUFICIENTE","")))))</f>
        <v/>
      </c>
      <c r="H1620" s="5">
        <f>MAX(ActividadesCom[[#This Row],[PERÍODO 1]],ActividadesCom[[#This Row],[PERÍODO 2]],ActividadesCom[[#This Row],[PERÍODO 3]],ActividadesCom[[#This Row],[PERÍODO 4]],ActividadesCom[[#This Row],[PERÍODO 5]])</f>
        <v>0</v>
      </c>
      <c r="I1620" s="6"/>
      <c r="J1620" s="5"/>
      <c r="K1620" s="5"/>
      <c r="L1620" s="5" t="str">
        <f>IF(ActividadesCom[[#This Row],[NIVEL 1]]&lt;&gt;0,VLOOKUP(ActividadesCom[[#This Row],[NIVEL 1]],Catálogo!A:B,2,FALSE),"")</f>
        <v/>
      </c>
      <c r="M1620" s="5"/>
      <c r="N1620" s="6"/>
      <c r="O1620" s="5"/>
      <c r="P1620" s="5"/>
      <c r="Q1620" s="5" t="str">
        <f>IF(ActividadesCom[[#This Row],[NIVEL 2]]&lt;&gt;0,VLOOKUP(ActividadesCom[[#This Row],[NIVEL 2]],Catálogo!A:B,2,FALSE),"")</f>
        <v/>
      </c>
      <c r="R1620" s="11"/>
      <c r="S1620" s="12"/>
      <c r="T1620" s="11"/>
      <c r="U1620" s="11"/>
      <c r="V1620" s="5" t="str">
        <f>IF(ActividadesCom[[#This Row],[NIVEL 3]]&lt;&gt;0,VLOOKUP(ActividadesCom[[#This Row],[NIVEL 3]],Catálogo!A:B,2,FALSE),"")</f>
        <v/>
      </c>
      <c r="W1620" s="11"/>
      <c r="X1620" s="6"/>
      <c r="Y1620" s="5"/>
      <c r="Z1620" s="5"/>
      <c r="AA1620" s="5" t="str">
        <f>IF(ActividadesCom[[#This Row],[NIVEL 4]]&lt;&gt;0,VLOOKUP(ActividadesCom[[#This Row],[NIVEL 4]],Catálogo!A:B,2,FALSE),"")</f>
        <v/>
      </c>
      <c r="AB1620" s="5"/>
      <c r="AC1620" s="6"/>
      <c r="AD1620" s="5"/>
      <c r="AE1620" s="5"/>
      <c r="AF1620" s="5" t="str">
        <f>IF(ActividadesCom[[#This Row],[NIVEL 5]]&lt;&gt;0,VLOOKUP(ActividadesCom[[#This Row],[NIVEL 5]],Catálogo!A:B,2,FALSE),"")</f>
        <v/>
      </c>
      <c r="AG1620" s="5"/>
      <c r="AH1620" s="2"/>
    </row>
    <row r="1621" spans="1:34" ht="30" hidden="1" customHeight="1" x14ac:dyDescent="0.25">
      <c r="A1621" s="7">
        <v>16470434</v>
      </c>
      <c r="B1621" s="6" t="str">
        <f>VLOOKUP(ActividadesCom[[#This Row],[NO. DE CONTROL]],'LISTADO ESTUDIANTES'!A:C,2,FALSE)</f>
        <v>LARA RODRIGUEZ JOSE JUAN</v>
      </c>
      <c r="C1621" s="6" t="str">
        <f>VLOOKUP(ActividadesCom[[#This Row],[NO. DE CONTROL]],'LISTADO ESTUDIANTES'!A:C,3,FALSE)</f>
        <v>INGENIERIA INDUSTRIAL</v>
      </c>
      <c r="D1621" s="5" t="str">
        <f>VLOOKUP(ActividadesCom[[#This Row],[NO. DE CONTROL]],'LISTADO ESTUDIANTES'!A:D,4,FALSE)</f>
        <v>BAJA</v>
      </c>
      <c r="E1621" s="5">
        <f>SUM(ActividadesCom[[#This Row],[CRÉD. 1]],ActividadesCom[[#This Row],[CRÉD. 2]],ActividadesCom[[#This Row],[CRÉD. 3]],ActividadesCom[[#This Row],[CRÉD. 4]],ActividadesCom[[#This Row],[CRÉD. 5]])</f>
        <v>1</v>
      </c>
      <c r="F1621" s="17">
        <f>IF(ActividadesCom[[#This Row],[ÚLTIMO SEMESTRE CON CRÉDITOS]]&gt;0,ROUND(AVERAGE(ActividadesCom[[#This Row],[VALOR NIVEL 5]],ActividadesCom[[#This Row],[VALOR NIVEL 4]],ActividadesCom[[#This Row],[VALOR NIVEL 3]],ActividadesCom[[#This Row],[VALOR NIVEL 2]],ActividadesCom[[#This Row],[VALOR NIVEL 1]]),0),"")</f>
        <v>2</v>
      </c>
      <c r="G1621" s="5" t="str">
        <f>IF(ActividadesCom[[#This Row],[PROMEDIO]]="","",IF(ActividadesCom[[#This Row],[PROMEDIO]]&gt;=4,"EXCELENTE",IF(ActividadesCom[[#This Row],[PROMEDIO]]&gt;=3,"NOTABLE",IF(ActividadesCom[[#This Row],[PROMEDIO]]&gt;=2,"BUENO",IF(ActividadesCom[[#This Row],[PROMEDIO]]=1,"SUFICIENTE","")))))</f>
        <v>BUENO</v>
      </c>
      <c r="H1621" s="5">
        <f>MAX(ActividadesCom[[#This Row],[PERÍODO 1]],ActividadesCom[[#This Row],[PERÍODO 2]],ActividadesCom[[#This Row],[PERÍODO 3]],ActividadesCom[[#This Row],[PERÍODO 4]],ActividadesCom[[#This Row],[PERÍODO 5]])</f>
        <v>20163</v>
      </c>
      <c r="I1621" s="6"/>
      <c r="J1621" s="5"/>
      <c r="K1621" s="5"/>
      <c r="L1621" s="5" t="str">
        <f>IF(ActividadesCom[[#This Row],[NIVEL 1]]&lt;&gt;0,VLOOKUP(ActividadesCom[[#This Row],[NIVEL 1]],Catálogo!A:B,2,FALSE),"")</f>
        <v/>
      </c>
      <c r="M1621" s="5"/>
      <c r="N1621" s="6"/>
      <c r="O1621" s="5"/>
      <c r="P1621" s="5"/>
      <c r="Q1621" s="5" t="str">
        <f>IF(ActividadesCom[[#This Row],[NIVEL 2]]&lt;&gt;0,VLOOKUP(ActividadesCom[[#This Row],[NIVEL 2]],Catálogo!A:B,2,FALSE),"")</f>
        <v/>
      </c>
      <c r="R1621" s="11"/>
      <c r="S1621" s="12"/>
      <c r="T1621" s="11"/>
      <c r="U1621" s="11"/>
      <c r="V1621" s="5" t="str">
        <f>IF(ActividadesCom[[#This Row],[NIVEL 3]]&lt;&gt;0,VLOOKUP(ActividadesCom[[#This Row],[NIVEL 3]],Catálogo!A:B,2,FALSE),"")</f>
        <v/>
      </c>
      <c r="W1621" s="11"/>
      <c r="X1621" s="6"/>
      <c r="Y1621" s="5"/>
      <c r="Z1621" s="5"/>
      <c r="AA1621" s="5" t="str">
        <f>IF(ActividadesCom[[#This Row],[NIVEL 4]]&lt;&gt;0,VLOOKUP(ActividadesCom[[#This Row],[NIVEL 4]],Catálogo!A:B,2,FALSE),"")</f>
        <v/>
      </c>
      <c r="AB1621" s="5"/>
      <c r="AC1621" s="6" t="s">
        <v>4</v>
      </c>
      <c r="AD1621" s="5">
        <v>20163</v>
      </c>
      <c r="AE1621" s="5" t="s">
        <v>4009</v>
      </c>
      <c r="AF1621" s="5">
        <f>IF(ActividadesCom[[#This Row],[NIVEL 5]]&lt;&gt;0,VLOOKUP(ActividadesCom[[#This Row],[NIVEL 5]],Catálogo!A:B,2,FALSE),"")</f>
        <v>2</v>
      </c>
      <c r="AG1621" s="5">
        <v>1</v>
      </c>
      <c r="AH1621" s="2"/>
    </row>
    <row r="1622" spans="1:34" ht="30" hidden="1" customHeight="1" x14ac:dyDescent="0.25">
      <c r="A1622" s="7">
        <v>16470435</v>
      </c>
      <c r="B1622" s="6" t="str">
        <f>VLOOKUP(ActividadesCom[[#This Row],[NO. DE CONTROL]],'LISTADO ESTUDIANTES'!A:C,2,FALSE)</f>
        <v>CU CAMPOS CRISTIAN ENRIQUE</v>
      </c>
      <c r="C1622" s="6" t="str">
        <f>VLOOKUP(ActividadesCom[[#This Row],[NO. DE CONTROL]],'LISTADO ESTUDIANTES'!A:C,3,FALSE)</f>
        <v>INGENIERIA CIVIL</v>
      </c>
      <c r="D1622" s="5" t="str">
        <f>VLOOKUP(ActividadesCom[[#This Row],[NO. DE CONTROL]],'LISTADO ESTUDIANTES'!A:D,4,FALSE)</f>
        <v>BAJA</v>
      </c>
      <c r="E1622" s="5">
        <f>SUM(ActividadesCom[[#This Row],[CRÉD. 1]],ActividadesCom[[#This Row],[CRÉD. 2]],ActividadesCom[[#This Row],[CRÉD. 3]],ActividadesCom[[#This Row],[CRÉD. 4]],ActividadesCom[[#This Row],[CRÉD. 5]])</f>
        <v>0</v>
      </c>
      <c r="F1622" s="17" t="str">
        <f>IF(ActividadesCom[[#This Row],[ÚLTIMO SEMESTRE CON CRÉDITOS]]&gt;0,ROUND(AVERAGE(ActividadesCom[[#This Row],[VALOR NIVEL 5]],ActividadesCom[[#This Row],[VALOR NIVEL 4]],ActividadesCom[[#This Row],[VALOR NIVEL 3]],ActividadesCom[[#This Row],[VALOR NIVEL 2]],ActividadesCom[[#This Row],[VALOR NIVEL 1]]),0),"")</f>
        <v/>
      </c>
      <c r="G1622" s="5" t="str">
        <f>IF(ActividadesCom[[#This Row],[PROMEDIO]]="","",IF(ActividadesCom[[#This Row],[PROMEDIO]]&gt;=4,"EXCELENTE",IF(ActividadesCom[[#This Row],[PROMEDIO]]&gt;=3,"NOTABLE",IF(ActividadesCom[[#This Row],[PROMEDIO]]&gt;=2,"BUENO",IF(ActividadesCom[[#This Row],[PROMEDIO]]=1,"SUFICIENTE","")))))</f>
        <v/>
      </c>
      <c r="H1622" s="5">
        <f>MAX(ActividadesCom[[#This Row],[PERÍODO 1]],ActividadesCom[[#This Row],[PERÍODO 2]],ActividadesCom[[#This Row],[PERÍODO 3]],ActividadesCom[[#This Row],[PERÍODO 4]],ActividadesCom[[#This Row],[PERÍODO 5]])</f>
        <v>0</v>
      </c>
      <c r="I1622" s="6"/>
      <c r="J1622" s="5"/>
      <c r="K1622" s="5"/>
      <c r="L1622" s="5" t="str">
        <f>IF(ActividadesCom[[#This Row],[NIVEL 1]]&lt;&gt;0,VLOOKUP(ActividadesCom[[#This Row],[NIVEL 1]],Catálogo!A:B,2,FALSE),"")</f>
        <v/>
      </c>
      <c r="M1622" s="5"/>
      <c r="N1622" s="6"/>
      <c r="O1622" s="5"/>
      <c r="P1622" s="5"/>
      <c r="Q1622" s="5" t="str">
        <f>IF(ActividadesCom[[#This Row],[NIVEL 2]]&lt;&gt;0,VLOOKUP(ActividadesCom[[#This Row],[NIVEL 2]],Catálogo!A:B,2,FALSE),"")</f>
        <v/>
      </c>
      <c r="R1622" s="11"/>
      <c r="S1622" s="6"/>
      <c r="T1622" s="5"/>
      <c r="U1622" s="5"/>
      <c r="V1622" s="5" t="str">
        <f>IF(ActividadesCom[[#This Row],[NIVEL 3]]&lt;&gt;0,VLOOKUP(ActividadesCom[[#This Row],[NIVEL 3]],Catálogo!A:B,2,FALSE),"")</f>
        <v/>
      </c>
      <c r="W1622" s="5"/>
      <c r="X1622" s="6"/>
      <c r="Y1622" s="5"/>
      <c r="Z1622" s="5"/>
      <c r="AA1622" s="5" t="str">
        <f>IF(ActividadesCom[[#This Row],[NIVEL 4]]&lt;&gt;0,VLOOKUP(ActividadesCom[[#This Row],[NIVEL 4]],Catálogo!A:B,2,FALSE),"")</f>
        <v/>
      </c>
      <c r="AB1622" s="5"/>
      <c r="AC1622" s="6"/>
      <c r="AD1622" s="5"/>
      <c r="AE1622" s="5"/>
      <c r="AF1622" s="5" t="str">
        <f>IF(ActividadesCom[[#This Row],[NIVEL 5]]&lt;&gt;0,VLOOKUP(ActividadesCom[[#This Row],[NIVEL 5]],Catálogo!A:B,2,FALSE),"")</f>
        <v/>
      </c>
      <c r="AG1622" s="5"/>
      <c r="AH1622" s="2"/>
    </row>
    <row r="1623" spans="1:34" ht="30" hidden="1" customHeight="1" x14ac:dyDescent="0.25">
      <c r="A1623" s="7">
        <v>16470436</v>
      </c>
      <c r="B1623" s="6" t="str">
        <f>VLOOKUP(ActividadesCom[[#This Row],[NO. DE CONTROL]],'LISTADO ESTUDIANTES'!A:C,2,FALSE)</f>
        <v>AYALA REDONDO IVAN ANDRES</v>
      </c>
      <c r="C1623" s="6" t="str">
        <f>VLOOKUP(ActividadesCom[[#This Row],[NO. DE CONTROL]],'LISTADO ESTUDIANTES'!A:C,3,FALSE)</f>
        <v>INGENIERIA EN GESTION EMPRESARIAL</v>
      </c>
      <c r="D1623" s="5" t="str">
        <f>VLOOKUP(ActividadesCom[[#This Row],[NO. DE CONTROL]],'LISTADO ESTUDIANTES'!A:D,4,FALSE)</f>
        <v>BAJA</v>
      </c>
      <c r="E1623" s="5">
        <f>SUM(ActividadesCom[[#This Row],[CRÉD. 1]],ActividadesCom[[#This Row],[CRÉD. 2]],ActividadesCom[[#This Row],[CRÉD. 3]],ActividadesCom[[#This Row],[CRÉD. 4]],ActividadesCom[[#This Row],[CRÉD. 5]])</f>
        <v>0</v>
      </c>
      <c r="F1623" s="17" t="str">
        <f>IF(ActividadesCom[[#This Row],[ÚLTIMO SEMESTRE CON CRÉDITOS]]&gt;0,ROUND(AVERAGE(ActividadesCom[[#This Row],[VALOR NIVEL 5]],ActividadesCom[[#This Row],[VALOR NIVEL 4]],ActividadesCom[[#This Row],[VALOR NIVEL 3]],ActividadesCom[[#This Row],[VALOR NIVEL 2]],ActividadesCom[[#This Row],[VALOR NIVEL 1]]),0),"")</f>
        <v/>
      </c>
      <c r="G1623" s="5" t="str">
        <f>IF(ActividadesCom[[#This Row],[PROMEDIO]]="","",IF(ActividadesCom[[#This Row],[PROMEDIO]]&gt;=4,"EXCELENTE",IF(ActividadesCom[[#This Row],[PROMEDIO]]&gt;=3,"NOTABLE",IF(ActividadesCom[[#This Row],[PROMEDIO]]&gt;=2,"BUENO",IF(ActividadesCom[[#This Row],[PROMEDIO]]=1,"SUFICIENTE","")))))</f>
        <v/>
      </c>
      <c r="H1623" s="5">
        <f>MAX(ActividadesCom[[#This Row],[PERÍODO 1]],ActividadesCom[[#This Row],[PERÍODO 2]],ActividadesCom[[#This Row],[PERÍODO 3]],ActividadesCom[[#This Row],[PERÍODO 4]],ActividadesCom[[#This Row],[PERÍODO 5]])</f>
        <v>0</v>
      </c>
      <c r="I1623" s="6"/>
      <c r="J1623" s="5"/>
      <c r="K1623" s="5"/>
      <c r="L1623" s="5" t="str">
        <f>IF(ActividadesCom[[#This Row],[NIVEL 1]]&lt;&gt;0,VLOOKUP(ActividadesCom[[#This Row],[NIVEL 1]],Catálogo!A:B,2,FALSE),"")</f>
        <v/>
      </c>
      <c r="M1623" s="5"/>
      <c r="N1623" s="6"/>
      <c r="O1623" s="5"/>
      <c r="P1623" s="5"/>
      <c r="Q1623" s="5" t="str">
        <f>IF(ActividadesCom[[#This Row],[NIVEL 2]]&lt;&gt;0,VLOOKUP(ActividadesCom[[#This Row],[NIVEL 2]],Catálogo!A:B,2,FALSE),"")</f>
        <v/>
      </c>
      <c r="R1623" s="11"/>
      <c r="S1623" s="12"/>
      <c r="T1623" s="11"/>
      <c r="U1623" s="11"/>
      <c r="V1623" s="5" t="str">
        <f>IF(ActividadesCom[[#This Row],[NIVEL 3]]&lt;&gt;0,VLOOKUP(ActividadesCom[[#This Row],[NIVEL 3]],Catálogo!A:B,2,FALSE),"")</f>
        <v/>
      </c>
      <c r="W1623" s="11"/>
      <c r="X1623" s="6"/>
      <c r="Y1623" s="5"/>
      <c r="Z1623" s="5"/>
      <c r="AA1623" s="5" t="str">
        <f>IF(ActividadesCom[[#This Row],[NIVEL 4]]&lt;&gt;0,VLOOKUP(ActividadesCom[[#This Row],[NIVEL 4]],Catálogo!A:B,2,FALSE),"")</f>
        <v/>
      </c>
      <c r="AB1623" s="5"/>
      <c r="AC1623" s="6"/>
      <c r="AD1623" s="5"/>
      <c r="AE1623" s="5"/>
      <c r="AF1623" s="5" t="str">
        <f>IF(ActividadesCom[[#This Row],[NIVEL 5]]&lt;&gt;0,VLOOKUP(ActividadesCom[[#This Row],[NIVEL 5]],Catálogo!A:B,2,FALSE),"")</f>
        <v/>
      </c>
      <c r="AG1623" s="5"/>
      <c r="AH1623" s="2"/>
    </row>
    <row r="1624" spans="1:34" ht="30" hidden="1" customHeight="1" x14ac:dyDescent="0.25">
      <c r="A1624" s="7">
        <v>16470437</v>
      </c>
      <c r="B1624" s="6" t="str">
        <f>VLOOKUP(ActividadesCom[[#This Row],[NO. DE CONTROL]],'LISTADO ESTUDIANTES'!A:C,2,FALSE)</f>
        <v>CAUICH UICAB HECTOR ELIAS</v>
      </c>
      <c r="C1624" s="6" t="str">
        <f>VLOOKUP(ActividadesCom[[#This Row],[NO. DE CONTROL]],'LISTADO ESTUDIANTES'!A:C,3,FALSE)</f>
        <v>INGENIERIA EN ADMINISTRACION</v>
      </c>
      <c r="D1624" s="5" t="str">
        <f>VLOOKUP(ActividadesCom[[#This Row],[NO. DE CONTROL]],'LISTADO ESTUDIANTES'!A:D,4,FALSE)</f>
        <v>BAJA</v>
      </c>
      <c r="E1624" s="5">
        <f>SUM(ActividadesCom[[#This Row],[CRÉD. 1]],ActividadesCom[[#This Row],[CRÉD. 2]],ActividadesCom[[#This Row],[CRÉD. 3]],ActividadesCom[[#This Row],[CRÉD. 4]],ActividadesCom[[#This Row],[CRÉD. 5]])</f>
        <v>4</v>
      </c>
      <c r="F1624" s="17">
        <f>IF(ActividadesCom[[#This Row],[ÚLTIMO SEMESTRE CON CRÉDITOS]]&gt;0,ROUND(AVERAGE(ActividadesCom[[#This Row],[VALOR NIVEL 5]],ActividadesCom[[#This Row],[VALOR NIVEL 4]],ActividadesCom[[#This Row],[VALOR NIVEL 3]],ActividadesCom[[#This Row],[VALOR NIVEL 2]],ActividadesCom[[#This Row],[VALOR NIVEL 1]]),0),"")</f>
        <v>3</v>
      </c>
      <c r="G1624" s="5" t="str">
        <f>IF(ActividadesCom[[#This Row],[PROMEDIO]]="","",IF(ActividadesCom[[#This Row],[PROMEDIO]]&gt;=4,"EXCELENTE",IF(ActividadesCom[[#This Row],[PROMEDIO]]&gt;=3,"NOTABLE",IF(ActividadesCom[[#This Row],[PROMEDIO]]&gt;=2,"BUENO",IF(ActividadesCom[[#This Row],[PROMEDIO]]=1,"SUFICIENTE","")))))</f>
        <v>NOTABLE</v>
      </c>
      <c r="H1624" s="5">
        <f>MAX(ActividadesCom[[#This Row],[PERÍODO 1]],ActividadesCom[[#This Row],[PERÍODO 2]],ActividadesCom[[#This Row],[PERÍODO 3]],ActividadesCom[[#This Row],[PERÍODO 4]],ActividadesCom[[#This Row],[PERÍODO 5]])</f>
        <v>20203</v>
      </c>
      <c r="I1624" s="6" t="s">
        <v>614</v>
      </c>
      <c r="J1624" s="5">
        <v>20181</v>
      </c>
      <c r="K1624" s="5" t="s">
        <v>4009</v>
      </c>
      <c r="L1624" s="5">
        <f>IF(ActividadesCom[[#This Row],[NIVEL 1]]&lt;&gt;0,VLOOKUP(ActividadesCom[[#This Row],[NIVEL 1]],Catálogo!A:B,2,FALSE),"")</f>
        <v>2</v>
      </c>
      <c r="M1624" s="5">
        <v>1</v>
      </c>
      <c r="N1624" s="6" t="s">
        <v>196</v>
      </c>
      <c r="O1624" s="5">
        <v>20203</v>
      </c>
      <c r="P1624" s="5" t="s">
        <v>4007</v>
      </c>
      <c r="Q1624" s="5">
        <f>IF(ActividadesCom[[#This Row],[NIVEL 2]]&lt;&gt;0,VLOOKUP(ActividadesCom[[#This Row],[NIVEL 2]],Catálogo!A:B,2,FALSE),"")</f>
        <v>4</v>
      </c>
      <c r="R1624" s="11">
        <v>1</v>
      </c>
      <c r="S1624" s="12"/>
      <c r="T1624" s="11"/>
      <c r="U1624" s="11"/>
      <c r="V1624" s="5" t="str">
        <f>IF(ActividadesCom[[#This Row],[NIVEL 3]]&lt;&gt;0,VLOOKUP(ActividadesCom[[#This Row],[NIVEL 3]],Catálogo!A:B,2,FALSE),"")</f>
        <v/>
      </c>
      <c r="W1624" s="11"/>
      <c r="X1624" s="6" t="s">
        <v>32</v>
      </c>
      <c r="Y1624" s="5" t="s">
        <v>320</v>
      </c>
      <c r="Z1624" s="5" t="s">
        <v>4009</v>
      </c>
      <c r="AA1624" s="5">
        <f>IF(ActividadesCom[[#This Row],[NIVEL 4]]&lt;&gt;0,VLOOKUP(ActividadesCom[[#This Row],[NIVEL 4]],Catálogo!A:B,2,FALSE),"")</f>
        <v>2</v>
      </c>
      <c r="AB1624" s="5">
        <v>2</v>
      </c>
      <c r="AC1624" s="6"/>
      <c r="AD1624" s="5"/>
      <c r="AE1624" s="5"/>
      <c r="AF1624" s="5" t="str">
        <f>IF(ActividadesCom[[#This Row],[NIVEL 5]]&lt;&gt;0,VLOOKUP(ActividadesCom[[#This Row],[NIVEL 5]],Catálogo!A:B,2,FALSE),"")</f>
        <v/>
      </c>
      <c r="AG1624" s="5"/>
      <c r="AH1624" s="2"/>
    </row>
    <row r="1625" spans="1:34" ht="30" hidden="1" customHeight="1" x14ac:dyDescent="0.25">
      <c r="A1625" s="7">
        <v>16470438</v>
      </c>
      <c r="B1625" s="6" t="str">
        <f>VLOOKUP(ActividadesCom[[#This Row],[NO. DE CONTROL]],'LISTADO ESTUDIANTES'!A:C,2,FALSE)</f>
        <v>CEL HERNANDEZ MANUEL JESUS</v>
      </c>
      <c r="C1625" s="6" t="str">
        <f>VLOOKUP(ActividadesCom[[#This Row],[NO. DE CONTROL]],'LISTADO ESTUDIANTES'!A:C,3,FALSE)</f>
        <v>INGENIERIA EN ADMINISTRACION</v>
      </c>
      <c r="D1625" s="5" t="str">
        <f>VLOOKUP(ActividadesCom[[#This Row],[NO. DE CONTROL]],'LISTADO ESTUDIANTES'!A:D,4,FALSE)</f>
        <v>BAJA</v>
      </c>
      <c r="E1625" s="5">
        <f>SUM(ActividadesCom[[#This Row],[CRÉD. 1]],ActividadesCom[[#This Row],[CRÉD. 2]],ActividadesCom[[#This Row],[CRÉD. 3]],ActividadesCom[[#This Row],[CRÉD. 4]],ActividadesCom[[#This Row],[CRÉD. 5]])</f>
        <v>0</v>
      </c>
      <c r="F1625" s="17" t="str">
        <f>IF(ActividadesCom[[#This Row],[ÚLTIMO SEMESTRE CON CRÉDITOS]]&gt;0,ROUND(AVERAGE(ActividadesCom[[#This Row],[VALOR NIVEL 5]],ActividadesCom[[#This Row],[VALOR NIVEL 4]],ActividadesCom[[#This Row],[VALOR NIVEL 3]],ActividadesCom[[#This Row],[VALOR NIVEL 2]],ActividadesCom[[#This Row],[VALOR NIVEL 1]]),0),"")</f>
        <v/>
      </c>
      <c r="G1625" s="5" t="str">
        <f>IF(ActividadesCom[[#This Row],[PROMEDIO]]="","",IF(ActividadesCom[[#This Row],[PROMEDIO]]&gt;=4,"EXCELENTE",IF(ActividadesCom[[#This Row],[PROMEDIO]]&gt;=3,"NOTABLE",IF(ActividadesCom[[#This Row],[PROMEDIO]]&gt;=2,"BUENO",IF(ActividadesCom[[#This Row],[PROMEDIO]]=1,"SUFICIENTE","")))))</f>
        <v/>
      </c>
      <c r="H1625" s="5">
        <f>MAX(ActividadesCom[[#This Row],[PERÍODO 1]],ActividadesCom[[#This Row],[PERÍODO 2]],ActividadesCom[[#This Row],[PERÍODO 3]],ActividadesCom[[#This Row],[PERÍODO 4]],ActividadesCom[[#This Row],[PERÍODO 5]])</f>
        <v>0</v>
      </c>
      <c r="I1625" s="6"/>
      <c r="J1625" s="5"/>
      <c r="K1625" s="5"/>
      <c r="L1625" s="5" t="str">
        <f>IF(ActividadesCom[[#This Row],[NIVEL 1]]&lt;&gt;0,VLOOKUP(ActividadesCom[[#This Row],[NIVEL 1]],Catálogo!A:B,2,FALSE),"")</f>
        <v/>
      </c>
      <c r="M1625" s="5"/>
      <c r="N1625" s="6"/>
      <c r="O1625" s="5"/>
      <c r="P1625" s="5"/>
      <c r="Q1625" s="5" t="str">
        <f>IF(ActividadesCom[[#This Row],[NIVEL 2]]&lt;&gt;0,VLOOKUP(ActividadesCom[[#This Row],[NIVEL 2]],Catálogo!A:B,2,FALSE),"")</f>
        <v/>
      </c>
      <c r="R1625" s="11"/>
      <c r="S1625" s="12"/>
      <c r="T1625" s="11"/>
      <c r="U1625" s="11"/>
      <c r="V1625" s="5" t="str">
        <f>IF(ActividadesCom[[#This Row],[NIVEL 3]]&lt;&gt;0,VLOOKUP(ActividadesCom[[#This Row],[NIVEL 3]],Catálogo!A:B,2,FALSE),"")</f>
        <v/>
      </c>
      <c r="W1625" s="11"/>
      <c r="X1625" s="6"/>
      <c r="Y1625" s="5"/>
      <c r="Z1625" s="5"/>
      <c r="AA1625" s="5" t="str">
        <f>IF(ActividadesCom[[#This Row],[NIVEL 4]]&lt;&gt;0,VLOOKUP(ActividadesCom[[#This Row],[NIVEL 4]],Catálogo!A:B,2,FALSE),"")</f>
        <v/>
      </c>
      <c r="AB1625" s="5"/>
      <c r="AC1625" s="6"/>
      <c r="AD1625" s="5"/>
      <c r="AE1625" s="5"/>
      <c r="AF1625" s="5" t="str">
        <f>IF(ActividadesCom[[#This Row],[NIVEL 5]]&lt;&gt;0,VLOOKUP(ActividadesCom[[#This Row],[NIVEL 5]],Catálogo!A:B,2,FALSE),"")</f>
        <v/>
      </c>
      <c r="AG1625" s="5"/>
      <c r="AH1625" s="2"/>
    </row>
    <row r="1626" spans="1:34" ht="30" hidden="1" customHeight="1" x14ac:dyDescent="0.25">
      <c r="A1626" s="7">
        <v>16470439</v>
      </c>
      <c r="B1626" s="6" t="str">
        <f>VLOOKUP(ActividadesCom[[#This Row],[NO. DE CONTROL]],'LISTADO ESTUDIANTES'!A:C,2,FALSE)</f>
        <v>MENDIZABAL BRICEÑO ALEJANDRO ARTURO</v>
      </c>
      <c r="C1626" s="6" t="str">
        <f>VLOOKUP(ActividadesCom[[#This Row],[NO. DE CONTROL]],'LISTADO ESTUDIANTES'!A:C,3,FALSE)</f>
        <v>INGENIERIA MECANICA</v>
      </c>
      <c r="D1626" s="5" t="str">
        <f>VLOOKUP(ActividadesCom[[#This Row],[NO. DE CONTROL]],'LISTADO ESTUDIANTES'!A:D,4,FALSE)</f>
        <v>BAJA</v>
      </c>
      <c r="E1626" s="5">
        <f>SUM(ActividadesCom[[#This Row],[CRÉD. 1]],ActividadesCom[[#This Row],[CRÉD. 2]],ActividadesCom[[#This Row],[CRÉD. 3]],ActividadesCom[[#This Row],[CRÉD. 4]],ActividadesCom[[#This Row],[CRÉD. 5]])</f>
        <v>0</v>
      </c>
      <c r="F1626" s="17" t="str">
        <f>IF(ActividadesCom[[#This Row],[ÚLTIMO SEMESTRE CON CRÉDITOS]]&gt;0,ROUND(AVERAGE(ActividadesCom[[#This Row],[VALOR NIVEL 5]],ActividadesCom[[#This Row],[VALOR NIVEL 4]],ActividadesCom[[#This Row],[VALOR NIVEL 3]],ActividadesCom[[#This Row],[VALOR NIVEL 2]],ActividadesCom[[#This Row],[VALOR NIVEL 1]]),0),"")</f>
        <v/>
      </c>
      <c r="G1626" s="5" t="str">
        <f>IF(ActividadesCom[[#This Row],[PROMEDIO]]="","",IF(ActividadesCom[[#This Row],[PROMEDIO]]&gt;=4,"EXCELENTE",IF(ActividadesCom[[#This Row],[PROMEDIO]]&gt;=3,"NOTABLE",IF(ActividadesCom[[#This Row],[PROMEDIO]]&gt;=2,"BUENO",IF(ActividadesCom[[#This Row],[PROMEDIO]]=1,"SUFICIENTE","")))))</f>
        <v/>
      </c>
      <c r="H1626" s="5">
        <f>MAX(ActividadesCom[[#This Row],[PERÍODO 1]],ActividadesCom[[#This Row],[PERÍODO 2]],ActividadesCom[[#This Row],[PERÍODO 3]],ActividadesCom[[#This Row],[PERÍODO 4]],ActividadesCom[[#This Row],[PERÍODO 5]])</f>
        <v>0</v>
      </c>
      <c r="I1626" s="6"/>
      <c r="J1626" s="5"/>
      <c r="K1626" s="5"/>
      <c r="L1626" s="5" t="str">
        <f>IF(ActividadesCom[[#This Row],[NIVEL 1]]&lt;&gt;0,VLOOKUP(ActividadesCom[[#This Row],[NIVEL 1]],Catálogo!A:B,2,FALSE),"")</f>
        <v/>
      </c>
      <c r="M1626" s="5"/>
      <c r="N1626" s="6"/>
      <c r="O1626" s="5"/>
      <c r="P1626" s="5"/>
      <c r="Q1626" s="5" t="str">
        <f>IF(ActividadesCom[[#This Row],[NIVEL 2]]&lt;&gt;0,VLOOKUP(ActividadesCom[[#This Row],[NIVEL 2]],Catálogo!A:B,2,FALSE),"")</f>
        <v/>
      </c>
      <c r="R1626" s="11"/>
      <c r="S1626" s="12"/>
      <c r="T1626" s="11"/>
      <c r="U1626" s="11"/>
      <c r="V1626" s="5" t="str">
        <f>IF(ActividadesCom[[#This Row],[NIVEL 3]]&lt;&gt;0,VLOOKUP(ActividadesCom[[#This Row],[NIVEL 3]],Catálogo!A:B,2,FALSE),"")</f>
        <v/>
      </c>
      <c r="W1626" s="11"/>
      <c r="X1626" s="6"/>
      <c r="Y1626" s="5"/>
      <c r="Z1626" s="5"/>
      <c r="AA1626" s="5" t="str">
        <f>IF(ActividadesCom[[#This Row],[NIVEL 4]]&lt;&gt;0,VLOOKUP(ActividadesCom[[#This Row],[NIVEL 4]],Catálogo!A:B,2,FALSE),"")</f>
        <v/>
      </c>
      <c r="AB1626" s="5"/>
      <c r="AC1626" s="6"/>
      <c r="AD1626" s="5"/>
      <c r="AE1626" s="5"/>
      <c r="AF1626" s="5" t="str">
        <f>IF(ActividadesCom[[#This Row],[NIVEL 5]]&lt;&gt;0,VLOOKUP(ActividadesCom[[#This Row],[NIVEL 5]],Catálogo!A:B,2,FALSE),"")</f>
        <v/>
      </c>
      <c r="AG1626" s="5"/>
      <c r="AH1626" s="2"/>
    </row>
    <row r="1627" spans="1:34" ht="30" hidden="1" customHeight="1" x14ac:dyDescent="0.25">
      <c r="A1627" s="7">
        <v>16470440</v>
      </c>
      <c r="B1627" s="6" t="str">
        <f>VLOOKUP(ActividadesCom[[#This Row],[NO. DE CONTROL]],'LISTADO ESTUDIANTES'!A:C,2,FALSE)</f>
        <v>MONTEJO BOLDO JAZIEL YAFET</v>
      </c>
      <c r="C1627" s="6" t="str">
        <f>VLOOKUP(ActividadesCom[[#This Row],[NO. DE CONTROL]],'LISTADO ESTUDIANTES'!A:C,3,FALSE)</f>
        <v>INGENIERIA QUIMICA</v>
      </c>
      <c r="D1627" s="5" t="str">
        <f>VLOOKUP(ActividadesCom[[#This Row],[NO. DE CONTROL]],'LISTADO ESTUDIANTES'!A:D,4,FALSE)</f>
        <v>BAJA</v>
      </c>
      <c r="E1627" s="5">
        <f>SUM(ActividadesCom[[#This Row],[CRÉD. 1]],ActividadesCom[[#This Row],[CRÉD. 2]],ActividadesCom[[#This Row],[CRÉD. 3]],ActividadesCom[[#This Row],[CRÉD. 4]],ActividadesCom[[#This Row],[CRÉD. 5]])</f>
        <v>0</v>
      </c>
      <c r="F1627" s="17" t="str">
        <f>IF(ActividadesCom[[#This Row],[ÚLTIMO SEMESTRE CON CRÉDITOS]]&gt;0,ROUND(AVERAGE(ActividadesCom[[#This Row],[VALOR NIVEL 5]],ActividadesCom[[#This Row],[VALOR NIVEL 4]],ActividadesCom[[#This Row],[VALOR NIVEL 3]],ActividadesCom[[#This Row],[VALOR NIVEL 2]],ActividadesCom[[#This Row],[VALOR NIVEL 1]]),0),"")</f>
        <v/>
      </c>
      <c r="G1627" s="5" t="str">
        <f>IF(ActividadesCom[[#This Row],[PROMEDIO]]="","",IF(ActividadesCom[[#This Row],[PROMEDIO]]&gt;=4,"EXCELENTE",IF(ActividadesCom[[#This Row],[PROMEDIO]]&gt;=3,"NOTABLE",IF(ActividadesCom[[#This Row],[PROMEDIO]]&gt;=2,"BUENO",IF(ActividadesCom[[#This Row],[PROMEDIO]]=1,"SUFICIENTE","")))))</f>
        <v/>
      </c>
      <c r="H1627" s="5">
        <f>MAX(ActividadesCom[[#This Row],[PERÍODO 1]],ActividadesCom[[#This Row],[PERÍODO 2]],ActividadesCom[[#This Row],[PERÍODO 3]],ActividadesCom[[#This Row],[PERÍODO 4]],ActividadesCom[[#This Row],[PERÍODO 5]])</f>
        <v>0</v>
      </c>
      <c r="I1627" s="6"/>
      <c r="J1627" s="5"/>
      <c r="K1627" s="5"/>
      <c r="L1627" s="5" t="str">
        <f>IF(ActividadesCom[[#This Row],[NIVEL 1]]&lt;&gt;0,VLOOKUP(ActividadesCom[[#This Row],[NIVEL 1]],Catálogo!A:B,2,FALSE),"")</f>
        <v/>
      </c>
      <c r="M1627" s="5"/>
      <c r="N1627" s="6"/>
      <c r="O1627" s="5"/>
      <c r="P1627" s="5"/>
      <c r="Q1627" s="5" t="str">
        <f>IF(ActividadesCom[[#This Row],[NIVEL 2]]&lt;&gt;0,VLOOKUP(ActividadesCom[[#This Row],[NIVEL 2]],Catálogo!A:B,2,FALSE),"")</f>
        <v/>
      </c>
      <c r="R1627" s="11"/>
      <c r="S1627" s="12"/>
      <c r="T1627" s="11"/>
      <c r="U1627" s="11"/>
      <c r="V1627" s="5" t="str">
        <f>IF(ActividadesCom[[#This Row],[NIVEL 3]]&lt;&gt;0,VLOOKUP(ActividadesCom[[#This Row],[NIVEL 3]],Catálogo!A:B,2,FALSE),"")</f>
        <v/>
      </c>
      <c r="W1627" s="11"/>
      <c r="X1627" s="6"/>
      <c r="Y1627" s="5"/>
      <c r="Z1627" s="5"/>
      <c r="AA1627" s="5" t="str">
        <f>IF(ActividadesCom[[#This Row],[NIVEL 4]]&lt;&gt;0,VLOOKUP(ActividadesCom[[#This Row],[NIVEL 4]],Catálogo!A:B,2,FALSE),"")</f>
        <v/>
      </c>
      <c r="AB1627" s="5"/>
      <c r="AC1627" s="6"/>
      <c r="AD1627" s="5"/>
      <c r="AE1627" s="5"/>
      <c r="AF1627" s="5" t="str">
        <f>IF(ActividadesCom[[#This Row],[NIVEL 5]]&lt;&gt;0,VLOOKUP(ActividadesCom[[#This Row],[NIVEL 5]],Catálogo!A:B,2,FALSE),"")</f>
        <v/>
      </c>
      <c r="AG1627" s="5"/>
      <c r="AH1627" s="2"/>
    </row>
    <row r="1628" spans="1:34" ht="30" hidden="1" customHeight="1" x14ac:dyDescent="0.25">
      <c r="A1628" s="7">
        <v>16470441</v>
      </c>
      <c r="B1628" s="6" t="str">
        <f>VLOOKUP(ActividadesCom[[#This Row],[NO. DE CONTROL]],'LISTADO ESTUDIANTES'!A:C,2,FALSE)</f>
        <v>CAUICH CHABLE CARLOS HUMBERTO</v>
      </c>
      <c r="C1628" s="6" t="str">
        <f>VLOOKUP(ActividadesCom[[#This Row],[NO. DE CONTROL]],'LISTADO ESTUDIANTES'!A:C,3,FALSE)</f>
        <v>INGENIERIA AMBIENTAL</v>
      </c>
      <c r="D1628" s="5" t="str">
        <f>VLOOKUP(ActividadesCom[[#This Row],[NO. DE CONTROL]],'LISTADO ESTUDIANTES'!A:D,4,FALSE)</f>
        <v>BAJA</v>
      </c>
      <c r="E1628" s="5">
        <f>SUM(ActividadesCom[[#This Row],[CRÉD. 1]],ActividadesCom[[#This Row],[CRÉD. 2]],ActividadesCom[[#This Row],[CRÉD. 3]],ActividadesCom[[#This Row],[CRÉD. 4]],ActividadesCom[[#This Row],[CRÉD. 5]])</f>
        <v>0</v>
      </c>
      <c r="F1628" s="17" t="str">
        <f>IF(ActividadesCom[[#This Row],[ÚLTIMO SEMESTRE CON CRÉDITOS]]&gt;0,ROUND(AVERAGE(ActividadesCom[[#This Row],[VALOR NIVEL 5]],ActividadesCom[[#This Row],[VALOR NIVEL 4]],ActividadesCom[[#This Row],[VALOR NIVEL 3]],ActividadesCom[[#This Row],[VALOR NIVEL 2]],ActividadesCom[[#This Row],[VALOR NIVEL 1]]),0),"")</f>
        <v/>
      </c>
      <c r="G1628" s="5" t="str">
        <f>IF(ActividadesCom[[#This Row],[PROMEDIO]]="","",IF(ActividadesCom[[#This Row],[PROMEDIO]]&gt;=4,"EXCELENTE",IF(ActividadesCom[[#This Row],[PROMEDIO]]&gt;=3,"NOTABLE",IF(ActividadesCom[[#This Row],[PROMEDIO]]&gt;=2,"BUENO",IF(ActividadesCom[[#This Row],[PROMEDIO]]=1,"SUFICIENTE","")))))</f>
        <v/>
      </c>
      <c r="H1628" s="5">
        <f>MAX(ActividadesCom[[#This Row],[PERÍODO 1]],ActividadesCom[[#This Row],[PERÍODO 2]],ActividadesCom[[#This Row],[PERÍODO 3]],ActividadesCom[[#This Row],[PERÍODO 4]],ActividadesCom[[#This Row],[PERÍODO 5]])</f>
        <v>0</v>
      </c>
      <c r="I1628" s="6"/>
      <c r="J1628" s="5"/>
      <c r="K1628" s="5"/>
      <c r="L1628" s="5" t="str">
        <f>IF(ActividadesCom[[#This Row],[NIVEL 1]]&lt;&gt;0,VLOOKUP(ActividadesCom[[#This Row],[NIVEL 1]],Catálogo!A:B,2,FALSE),"")</f>
        <v/>
      </c>
      <c r="M1628" s="5"/>
      <c r="N1628" s="6"/>
      <c r="O1628" s="5"/>
      <c r="P1628" s="5"/>
      <c r="Q1628" s="5" t="str">
        <f>IF(ActividadesCom[[#This Row],[NIVEL 2]]&lt;&gt;0,VLOOKUP(ActividadesCom[[#This Row],[NIVEL 2]],Catálogo!A:B,2,FALSE),"")</f>
        <v/>
      </c>
      <c r="R1628" s="11"/>
      <c r="S1628" s="12"/>
      <c r="T1628" s="11"/>
      <c r="U1628" s="11"/>
      <c r="V1628" s="5" t="str">
        <f>IF(ActividadesCom[[#This Row],[NIVEL 3]]&lt;&gt;0,VLOOKUP(ActividadesCom[[#This Row],[NIVEL 3]],Catálogo!A:B,2,FALSE),"")</f>
        <v/>
      </c>
      <c r="W1628" s="11"/>
      <c r="X1628" s="6"/>
      <c r="Y1628" s="5"/>
      <c r="Z1628" s="5"/>
      <c r="AA1628" s="5" t="str">
        <f>IF(ActividadesCom[[#This Row],[NIVEL 4]]&lt;&gt;0,VLOOKUP(ActividadesCom[[#This Row],[NIVEL 4]],Catálogo!A:B,2,FALSE),"")</f>
        <v/>
      </c>
      <c r="AB1628" s="5"/>
      <c r="AC1628" s="6"/>
      <c r="AD1628" s="5"/>
      <c r="AE1628" s="5"/>
      <c r="AF1628" s="5" t="str">
        <f>IF(ActividadesCom[[#This Row],[NIVEL 5]]&lt;&gt;0,VLOOKUP(ActividadesCom[[#This Row],[NIVEL 5]],Catálogo!A:B,2,FALSE),"")</f>
        <v/>
      </c>
      <c r="AG1628" s="5"/>
      <c r="AH1628" s="2"/>
    </row>
    <row r="1629" spans="1:34" ht="30" hidden="1" customHeight="1" x14ac:dyDescent="0.25">
      <c r="A1629" s="7">
        <v>16470442</v>
      </c>
      <c r="B1629" s="6" t="str">
        <f>VLOOKUP(ActividadesCom[[#This Row],[NO. DE CONTROL]],'LISTADO ESTUDIANTES'!A:C,2,FALSE)</f>
        <v>CANUL SOSA CESAR ANTONIO</v>
      </c>
      <c r="C1629" s="6" t="str">
        <f>VLOOKUP(ActividadesCom[[#This Row],[NO. DE CONTROL]],'LISTADO ESTUDIANTES'!A:C,3,FALSE)</f>
        <v>INGENIERIA CIVIL</v>
      </c>
      <c r="D1629" s="5" t="str">
        <f>VLOOKUP(ActividadesCom[[#This Row],[NO. DE CONTROL]],'LISTADO ESTUDIANTES'!A:D,4,FALSE)</f>
        <v>BAJA</v>
      </c>
      <c r="E1629" s="5">
        <f>SUM(ActividadesCom[[#This Row],[CRÉD. 1]],ActividadesCom[[#This Row],[CRÉD. 2]],ActividadesCom[[#This Row],[CRÉD. 3]],ActividadesCom[[#This Row],[CRÉD. 4]],ActividadesCom[[#This Row],[CRÉD. 5]])</f>
        <v>1</v>
      </c>
      <c r="F1629" s="17">
        <f>IF(ActividadesCom[[#This Row],[ÚLTIMO SEMESTRE CON CRÉDITOS]]&gt;0,ROUND(AVERAGE(ActividadesCom[[#This Row],[VALOR NIVEL 5]],ActividadesCom[[#This Row],[VALOR NIVEL 4]],ActividadesCom[[#This Row],[VALOR NIVEL 3]],ActividadesCom[[#This Row],[VALOR NIVEL 2]],ActividadesCom[[#This Row],[VALOR NIVEL 1]]),0),"")</f>
        <v>2</v>
      </c>
      <c r="G1629" s="5" t="str">
        <f>IF(ActividadesCom[[#This Row],[PROMEDIO]]="","",IF(ActividadesCom[[#This Row],[PROMEDIO]]&gt;=4,"EXCELENTE",IF(ActividadesCom[[#This Row],[PROMEDIO]]&gt;=3,"NOTABLE",IF(ActividadesCom[[#This Row],[PROMEDIO]]&gt;=2,"BUENO",IF(ActividadesCom[[#This Row],[PROMEDIO]]=1,"SUFICIENTE","")))))</f>
        <v>BUENO</v>
      </c>
      <c r="H1629" s="5">
        <f>MAX(ActividadesCom[[#This Row],[PERÍODO 1]],ActividadesCom[[#This Row],[PERÍODO 2]],ActividadesCom[[#This Row],[PERÍODO 3]],ActividadesCom[[#This Row],[PERÍODO 4]],ActividadesCom[[#This Row],[PERÍODO 5]])</f>
        <v>20173</v>
      </c>
      <c r="I1629" s="6"/>
      <c r="J1629" s="5"/>
      <c r="K1629" s="5"/>
      <c r="L1629" s="5" t="str">
        <f>IF(ActividadesCom[[#This Row],[NIVEL 1]]&lt;&gt;0,VLOOKUP(ActividadesCom[[#This Row],[NIVEL 1]],Catálogo!A:B,2,FALSE),"")</f>
        <v/>
      </c>
      <c r="M1629" s="5"/>
      <c r="N1629" s="6"/>
      <c r="O1629" s="5"/>
      <c r="P1629" s="5"/>
      <c r="Q1629" s="5" t="str">
        <f>IF(ActividadesCom[[#This Row],[NIVEL 2]]&lt;&gt;0,VLOOKUP(ActividadesCom[[#This Row],[NIVEL 2]],Catálogo!A:B,2,FALSE),"")</f>
        <v/>
      </c>
      <c r="R1629" s="5"/>
      <c r="S1629" s="9"/>
      <c r="T1629" s="8"/>
      <c r="U1629" s="8"/>
      <c r="V1629" s="5" t="str">
        <f>IF(ActividadesCom[[#This Row],[NIVEL 3]]&lt;&gt;0,VLOOKUP(ActividadesCom[[#This Row],[NIVEL 3]],Catálogo!A:B,2,FALSE),"")</f>
        <v/>
      </c>
      <c r="W1629" s="8"/>
      <c r="X1629" s="6"/>
      <c r="Y1629" s="5"/>
      <c r="Z1629" s="5"/>
      <c r="AA1629" s="5" t="str">
        <f>IF(ActividadesCom[[#This Row],[NIVEL 4]]&lt;&gt;0,VLOOKUP(ActividadesCom[[#This Row],[NIVEL 4]],Catálogo!A:B,2,FALSE),"")</f>
        <v/>
      </c>
      <c r="AB1629" s="5"/>
      <c r="AC1629" s="6" t="s">
        <v>403</v>
      </c>
      <c r="AD1629" s="5">
        <v>20173</v>
      </c>
      <c r="AE1629" s="5" t="s">
        <v>4009</v>
      </c>
      <c r="AF1629" s="5">
        <f>IF(ActividadesCom[[#This Row],[NIVEL 5]]&lt;&gt;0,VLOOKUP(ActividadesCom[[#This Row],[NIVEL 5]],Catálogo!A:B,2,FALSE),"")</f>
        <v>2</v>
      </c>
      <c r="AG1629" s="5">
        <v>1</v>
      </c>
      <c r="AH1629" s="2"/>
    </row>
    <row r="1630" spans="1:34" ht="30" hidden="1" customHeight="1" x14ac:dyDescent="0.25">
      <c r="A1630" s="7">
        <v>16470443</v>
      </c>
      <c r="B1630" s="6" t="str">
        <f>VLOOKUP(ActividadesCom[[#This Row],[NO. DE CONTROL]],'LISTADO ESTUDIANTES'!A:C,2,FALSE)</f>
        <v>MARTINEZ OROSCO JONATHAN ANTONIO</v>
      </c>
      <c r="C1630" s="6" t="str">
        <f>VLOOKUP(ActividadesCom[[#This Row],[NO. DE CONTROL]],'LISTADO ESTUDIANTES'!A:C,3,FALSE)</f>
        <v>INGENIERIA EN ADMINISTRACION</v>
      </c>
      <c r="D1630" s="5" t="str">
        <f>VLOOKUP(ActividadesCom[[#This Row],[NO. DE CONTROL]],'LISTADO ESTUDIANTES'!A:D,4,FALSE)</f>
        <v>BAJA</v>
      </c>
      <c r="E1630" s="5">
        <f>SUM(ActividadesCom[[#This Row],[CRÉD. 1]],ActividadesCom[[#This Row],[CRÉD. 2]],ActividadesCom[[#This Row],[CRÉD. 3]],ActividadesCom[[#This Row],[CRÉD. 4]],ActividadesCom[[#This Row],[CRÉD. 5]])</f>
        <v>4</v>
      </c>
      <c r="F1630" s="17">
        <f>IF(ActividadesCom[[#This Row],[ÚLTIMO SEMESTRE CON CRÉDITOS]]&gt;0,ROUND(AVERAGE(ActividadesCom[[#This Row],[VALOR NIVEL 5]],ActividadesCom[[#This Row],[VALOR NIVEL 4]],ActividadesCom[[#This Row],[VALOR NIVEL 3]],ActividadesCom[[#This Row],[VALOR NIVEL 2]],ActividadesCom[[#This Row],[VALOR NIVEL 1]]),0),"")</f>
        <v>2</v>
      </c>
      <c r="G1630" s="5" t="str">
        <f>IF(ActividadesCom[[#This Row],[PROMEDIO]]="","",IF(ActividadesCom[[#This Row],[PROMEDIO]]&gt;=4,"EXCELENTE",IF(ActividadesCom[[#This Row],[PROMEDIO]]&gt;=3,"NOTABLE",IF(ActividadesCom[[#This Row],[PROMEDIO]]&gt;=2,"BUENO",IF(ActividadesCom[[#This Row],[PROMEDIO]]=1,"SUFICIENTE","")))))</f>
        <v>BUENO</v>
      </c>
      <c r="H1630" s="5">
        <f>MAX(ActividadesCom[[#This Row],[PERÍODO 1]],ActividadesCom[[#This Row],[PERÍODO 2]],ActividadesCom[[#This Row],[PERÍODO 3]],ActividadesCom[[#This Row],[PERÍODO 4]],ActividadesCom[[#This Row],[PERÍODO 5]])</f>
        <v>20181</v>
      </c>
      <c r="I1630" s="6" t="s">
        <v>445</v>
      </c>
      <c r="J1630" s="5">
        <v>20181</v>
      </c>
      <c r="K1630" s="5" t="s">
        <v>4009</v>
      </c>
      <c r="L1630" s="5">
        <f>IF(ActividadesCom[[#This Row],[NIVEL 1]]&lt;&gt;0,VLOOKUP(ActividadesCom[[#This Row],[NIVEL 1]],Catálogo!A:B,2,FALSE),"")</f>
        <v>2</v>
      </c>
      <c r="M1630" s="5">
        <v>2</v>
      </c>
      <c r="N1630" s="6"/>
      <c r="O1630" s="5"/>
      <c r="P1630" s="5"/>
      <c r="Q1630" s="5" t="str">
        <f>IF(ActividadesCom[[#This Row],[NIVEL 2]]&lt;&gt;0,VLOOKUP(ActividadesCom[[#This Row],[NIVEL 2]],Catálogo!A:B,2,FALSE),"")</f>
        <v/>
      </c>
      <c r="R1630" s="11"/>
      <c r="S1630" s="12"/>
      <c r="T1630" s="11"/>
      <c r="U1630" s="11"/>
      <c r="V1630" s="5" t="str">
        <f>IF(ActividadesCom[[#This Row],[NIVEL 3]]&lt;&gt;0,VLOOKUP(ActividadesCom[[#This Row],[NIVEL 3]],Catálogo!A:B,2,FALSE),"")</f>
        <v/>
      </c>
      <c r="W1630" s="11"/>
      <c r="X1630" s="6" t="s">
        <v>403</v>
      </c>
      <c r="Y1630" s="5">
        <v>20173</v>
      </c>
      <c r="Z1630" s="5" t="s">
        <v>4008</v>
      </c>
      <c r="AA1630" s="5">
        <f>IF(ActividadesCom[[#This Row],[NIVEL 4]]&lt;&gt;0,VLOOKUP(ActividadesCom[[#This Row],[NIVEL 4]],Catálogo!A:B,2,FALSE),"")</f>
        <v>3</v>
      </c>
      <c r="AB1630" s="5">
        <v>1</v>
      </c>
      <c r="AC1630" s="6" t="s">
        <v>42</v>
      </c>
      <c r="AD1630" s="5">
        <v>20171</v>
      </c>
      <c r="AE1630" s="5" t="s">
        <v>4009</v>
      </c>
      <c r="AF1630" s="5">
        <f>IF(ActividadesCom[[#This Row],[NIVEL 5]]&lt;&gt;0,VLOOKUP(ActividadesCom[[#This Row],[NIVEL 5]],Catálogo!A:B,2,FALSE),"")</f>
        <v>2</v>
      </c>
      <c r="AG1630" s="5">
        <v>1</v>
      </c>
      <c r="AH1630" s="2"/>
    </row>
    <row r="1631" spans="1:34" ht="30" hidden="1" customHeight="1" x14ac:dyDescent="0.25">
      <c r="A1631" s="7">
        <v>16470444</v>
      </c>
      <c r="B1631" s="6" t="str">
        <f>VLOOKUP(ActividadesCom[[#This Row],[NO. DE CONTROL]],'LISTADO ESTUDIANTES'!A:C,2,FALSE)</f>
        <v xml:space="preserve">  EUAN CARLOS ALBERTO</v>
      </c>
      <c r="C1631" s="6" t="str">
        <f>VLOOKUP(ActividadesCom[[#This Row],[NO. DE CONTROL]],'LISTADO ESTUDIANTES'!A:C,3,FALSE)</f>
        <v>INGENIERIA AMBIENTAL</v>
      </c>
      <c r="D1631" s="5" t="str">
        <f>VLOOKUP(ActividadesCom[[#This Row],[NO. DE CONTROL]],'LISTADO ESTUDIANTES'!A:D,4,FALSE)</f>
        <v>BAJA</v>
      </c>
      <c r="E1631" s="5">
        <f>SUM(ActividadesCom[[#This Row],[CRÉD. 1]],ActividadesCom[[#This Row],[CRÉD. 2]],ActividadesCom[[#This Row],[CRÉD. 3]],ActividadesCom[[#This Row],[CRÉD. 4]],ActividadesCom[[#This Row],[CRÉD. 5]])</f>
        <v>0</v>
      </c>
      <c r="F1631" s="17" t="str">
        <f>IF(ActividadesCom[[#This Row],[ÚLTIMO SEMESTRE CON CRÉDITOS]]&gt;0,ROUND(AVERAGE(ActividadesCom[[#This Row],[VALOR NIVEL 5]],ActividadesCom[[#This Row],[VALOR NIVEL 4]],ActividadesCom[[#This Row],[VALOR NIVEL 3]],ActividadesCom[[#This Row],[VALOR NIVEL 2]],ActividadesCom[[#This Row],[VALOR NIVEL 1]]),0),"")</f>
        <v/>
      </c>
      <c r="G1631" s="5" t="str">
        <f>IF(ActividadesCom[[#This Row],[PROMEDIO]]="","",IF(ActividadesCom[[#This Row],[PROMEDIO]]&gt;=4,"EXCELENTE",IF(ActividadesCom[[#This Row],[PROMEDIO]]&gt;=3,"NOTABLE",IF(ActividadesCom[[#This Row],[PROMEDIO]]&gt;=2,"BUENO",IF(ActividadesCom[[#This Row],[PROMEDIO]]=1,"SUFICIENTE","")))))</f>
        <v/>
      </c>
      <c r="H1631" s="5">
        <f>MAX(ActividadesCom[[#This Row],[PERÍODO 1]],ActividadesCom[[#This Row],[PERÍODO 2]],ActividadesCom[[#This Row],[PERÍODO 3]],ActividadesCom[[#This Row],[PERÍODO 4]],ActividadesCom[[#This Row],[PERÍODO 5]])</f>
        <v>0</v>
      </c>
      <c r="I1631" s="6"/>
      <c r="J1631" s="5"/>
      <c r="K1631" s="5"/>
      <c r="L1631" s="5" t="str">
        <f>IF(ActividadesCom[[#This Row],[NIVEL 1]]&lt;&gt;0,VLOOKUP(ActividadesCom[[#This Row],[NIVEL 1]],Catálogo!A:B,2,FALSE),"")</f>
        <v/>
      </c>
      <c r="M1631" s="5"/>
      <c r="N1631" s="6"/>
      <c r="O1631" s="5"/>
      <c r="P1631" s="5"/>
      <c r="Q1631" s="5" t="str">
        <f>IF(ActividadesCom[[#This Row],[NIVEL 2]]&lt;&gt;0,VLOOKUP(ActividadesCom[[#This Row],[NIVEL 2]],Catálogo!A:B,2,FALSE),"")</f>
        <v/>
      </c>
      <c r="R1631" s="11"/>
      <c r="S1631" s="12"/>
      <c r="T1631" s="11"/>
      <c r="U1631" s="11"/>
      <c r="V1631" s="5" t="str">
        <f>IF(ActividadesCom[[#This Row],[NIVEL 3]]&lt;&gt;0,VLOOKUP(ActividadesCom[[#This Row],[NIVEL 3]],Catálogo!A:B,2,FALSE),"")</f>
        <v/>
      </c>
      <c r="W1631" s="11"/>
      <c r="X1631" s="6"/>
      <c r="Y1631" s="5"/>
      <c r="Z1631" s="5"/>
      <c r="AA1631" s="5" t="str">
        <f>IF(ActividadesCom[[#This Row],[NIVEL 4]]&lt;&gt;0,VLOOKUP(ActividadesCom[[#This Row],[NIVEL 4]],Catálogo!A:B,2,FALSE),"")</f>
        <v/>
      </c>
      <c r="AB1631" s="5"/>
      <c r="AC1631" s="6"/>
      <c r="AD1631" s="5"/>
      <c r="AE1631" s="5"/>
      <c r="AF1631" s="5" t="str">
        <f>IF(ActividadesCom[[#This Row],[NIVEL 5]]&lt;&gt;0,VLOOKUP(ActividadesCom[[#This Row],[NIVEL 5]],Catálogo!A:B,2,FALSE),"")</f>
        <v/>
      </c>
      <c r="AG1631" s="5"/>
      <c r="AH1631" s="2"/>
    </row>
    <row r="1632" spans="1:34" ht="30" hidden="1" customHeight="1" x14ac:dyDescent="0.25">
      <c r="A1632" s="7">
        <v>16470445</v>
      </c>
      <c r="B1632" s="6" t="str">
        <f>VLOOKUP(ActividadesCom[[#This Row],[NO. DE CONTROL]],'LISTADO ESTUDIANTES'!A:C,2,FALSE)</f>
        <v>CACH TUN MANUEL JESUS</v>
      </c>
      <c r="C1632" s="6" t="str">
        <f>VLOOKUP(ActividadesCom[[#This Row],[NO. DE CONTROL]],'LISTADO ESTUDIANTES'!A:C,3,FALSE)</f>
        <v>INGENIERIA EN ADMINISTRACION</v>
      </c>
      <c r="D1632" s="5" t="str">
        <f>VLOOKUP(ActividadesCom[[#This Row],[NO. DE CONTROL]],'LISTADO ESTUDIANTES'!A:D,4,FALSE)</f>
        <v>BAJA</v>
      </c>
      <c r="E1632" s="5">
        <f>SUM(ActividadesCom[[#This Row],[CRÉD. 1]],ActividadesCom[[#This Row],[CRÉD. 2]],ActividadesCom[[#This Row],[CRÉD. 3]],ActividadesCom[[#This Row],[CRÉD. 4]],ActividadesCom[[#This Row],[CRÉD. 5]])</f>
        <v>2</v>
      </c>
      <c r="F1632" s="17">
        <f>IF(ActividadesCom[[#This Row],[ÚLTIMO SEMESTRE CON CRÉDITOS]]&gt;0,ROUND(AVERAGE(ActividadesCom[[#This Row],[VALOR NIVEL 5]],ActividadesCom[[#This Row],[VALOR NIVEL 4]],ActividadesCom[[#This Row],[VALOR NIVEL 3]],ActividadesCom[[#This Row],[VALOR NIVEL 2]],ActividadesCom[[#This Row],[VALOR NIVEL 1]]),0),"")</f>
        <v>3</v>
      </c>
      <c r="G1632" s="5" t="str">
        <f>IF(ActividadesCom[[#This Row],[PROMEDIO]]="","",IF(ActividadesCom[[#This Row],[PROMEDIO]]&gt;=4,"EXCELENTE",IF(ActividadesCom[[#This Row],[PROMEDIO]]&gt;=3,"NOTABLE",IF(ActividadesCom[[#This Row],[PROMEDIO]]&gt;=2,"BUENO",IF(ActividadesCom[[#This Row],[PROMEDIO]]=1,"SUFICIENTE","")))))</f>
        <v>NOTABLE</v>
      </c>
      <c r="H1632" s="5">
        <f>MAX(ActividadesCom[[#This Row],[PERÍODO 1]],ActividadesCom[[#This Row],[PERÍODO 2]],ActividadesCom[[#This Row],[PERÍODO 3]],ActividadesCom[[#This Row],[PERÍODO 4]],ActividadesCom[[#This Row],[PERÍODO 5]])</f>
        <v>20181</v>
      </c>
      <c r="I1632" s="6" t="s">
        <v>614</v>
      </c>
      <c r="J1632" s="5">
        <v>20181</v>
      </c>
      <c r="K1632" s="5" t="s">
        <v>4009</v>
      </c>
      <c r="L1632" s="5">
        <f>IF(ActividadesCom[[#This Row],[NIVEL 1]]&lt;&gt;0,VLOOKUP(ActividadesCom[[#This Row],[NIVEL 1]],Catálogo!A:B,2,FALSE),"")</f>
        <v>2</v>
      </c>
      <c r="M1632" s="5">
        <v>1</v>
      </c>
      <c r="N1632" s="6"/>
      <c r="O1632" s="5"/>
      <c r="P1632" s="5"/>
      <c r="Q1632" s="5" t="str">
        <f>IF(ActividadesCom[[#This Row],[NIVEL 2]]&lt;&gt;0,VLOOKUP(ActividadesCom[[#This Row],[NIVEL 2]],Catálogo!A:B,2,FALSE),"")</f>
        <v/>
      </c>
      <c r="R1632" s="11"/>
      <c r="S1632" s="12"/>
      <c r="T1632" s="11"/>
      <c r="U1632" s="11"/>
      <c r="V1632" s="5" t="str">
        <f>IF(ActividadesCom[[#This Row],[NIVEL 3]]&lt;&gt;0,VLOOKUP(ActividadesCom[[#This Row],[NIVEL 3]],Catálogo!A:B,2,FALSE),"")</f>
        <v/>
      </c>
      <c r="W1632" s="11"/>
      <c r="X1632" s="6"/>
      <c r="Y1632" s="5"/>
      <c r="Z1632" s="5"/>
      <c r="AA1632" s="5" t="str">
        <f>IF(ActividadesCom[[#This Row],[NIVEL 4]]&lt;&gt;0,VLOOKUP(ActividadesCom[[#This Row],[NIVEL 4]],Catálogo!A:B,2,FALSE),"")</f>
        <v/>
      </c>
      <c r="AB1632" s="5"/>
      <c r="AC1632" s="6" t="s">
        <v>406</v>
      </c>
      <c r="AD1632" s="5">
        <v>20171</v>
      </c>
      <c r="AE1632" s="5" t="s">
        <v>4007</v>
      </c>
      <c r="AF1632" s="5">
        <f>IF(ActividadesCom[[#This Row],[NIVEL 5]]&lt;&gt;0,VLOOKUP(ActividadesCom[[#This Row],[NIVEL 5]],Catálogo!A:B,2,FALSE),"")</f>
        <v>4</v>
      </c>
      <c r="AG1632" s="5">
        <v>1</v>
      </c>
      <c r="AH1632" s="2"/>
    </row>
    <row r="1633" spans="1:34" ht="30" hidden="1" customHeight="1" x14ac:dyDescent="0.25">
      <c r="A1633" s="7">
        <v>16470446</v>
      </c>
      <c r="B1633" s="6" t="str">
        <f>VLOOKUP(ActividadesCom[[#This Row],[NO. DE CONTROL]],'LISTADO ESTUDIANTES'!A:C,2,FALSE)</f>
        <v>HEREDIA BAZAN DANIEL DEL JESUS</v>
      </c>
      <c r="C1633" s="6" t="str">
        <f>VLOOKUP(ActividadesCom[[#This Row],[NO. DE CONTROL]],'LISTADO ESTUDIANTES'!A:C,3,FALSE)</f>
        <v>INGENIERIA EN ADMINISTRACION</v>
      </c>
      <c r="D1633" s="5" t="str">
        <f>VLOOKUP(ActividadesCom[[#This Row],[NO. DE CONTROL]],'LISTADO ESTUDIANTES'!A:D,4,FALSE)</f>
        <v>BAJA</v>
      </c>
      <c r="E1633" s="5">
        <f>SUM(ActividadesCom[[#This Row],[CRÉD. 1]],ActividadesCom[[#This Row],[CRÉD. 2]],ActividadesCom[[#This Row],[CRÉD. 3]],ActividadesCom[[#This Row],[CRÉD. 4]],ActividadesCom[[#This Row],[CRÉD. 5]])</f>
        <v>0</v>
      </c>
      <c r="F1633" s="17" t="str">
        <f>IF(ActividadesCom[[#This Row],[ÚLTIMO SEMESTRE CON CRÉDITOS]]&gt;0,ROUND(AVERAGE(ActividadesCom[[#This Row],[VALOR NIVEL 5]],ActividadesCom[[#This Row],[VALOR NIVEL 4]],ActividadesCom[[#This Row],[VALOR NIVEL 3]],ActividadesCom[[#This Row],[VALOR NIVEL 2]],ActividadesCom[[#This Row],[VALOR NIVEL 1]]),0),"")</f>
        <v/>
      </c>
      <c r="G1633" s="5" t="str">
        <f>IF(ActividadesCom[[#This Row],[PROMEDIO]]="","",IF(ActividadesCom[[#This Row],[PROMEDIO]]&gt;=4,"EXCELENTE",IF(ActividadesCom[[#This Row],[PROMEDIO]]&gt;=3,"NOTABLE",IF(ActividadesCom[[#This Row],[PROMEDIO]]&gt;=2,"BUENO",IF(ActividadesCom[[#This Row],[PROMEDIO]]=1,"SUFICIENTE","")))))</f>
        <v/>
      </c>
      <c r="H1633" s="5">
        <f>MAX(ActividadesCom[[#This Row],[PERÍODO 1]],ActividadesCom[[#This Row],[PERÍODO 2]],ActividadesCom[[#This Row],[PERÍODO 3]],ActividadesCom[[#This Row],[PERÍODO 4]],ActividadesCom[[#This Row],[PERÍODO 5]])</f>
        <v>0</v>
      </c>
      <c r="I1633" s="6"/>
      <c r="J1633" s="5"/>
      <c r="K1633" s="5"/>
      <c r="L1633" s="5" t="str">
        <f>IF(ActividadesCom[[#This Row],[NIVEL 1]]&lt;&gt;0,VLOOKUP(ActividadesCom[[#This Row],[NIVEL 1]],Catálogo!A:B,2,FALSE),"")</f>
        <v/>
      </c>
      <c r="M1633" s="5"/>
      <c r="N1633" s="6"/>
      <c r="O1633" s="5"/>
      <c r="P1633" s="5"/>
      <c r="Q1633" s="5" t="str">
        <f>IF(ActividadesCom[[#This Row],[NIVEL 2]]&lt;&gt;0,VLOOKUP(ActividadesCom[[#This Row],[NIVEL 2]],Catálogo!A:B,2,FALSE),"")</f>
        <v/>
      </c>
      <c r="R1633" s="11"/>
      <c r="S1633" s="12"/>
      <c r="T1633" s="11"/>
      <c r="U1633" s="11"/>
      <c r="V1633" s="5" t="str">
        <f>IF(ActividadesCom[[#This Row],[NIVEL 3]]&lt;&gt;0,VLOOKUP(ActividadesCom[[#This Row],[NIVEL 3]],Catálogo!A:B,2,FALSE),"")</f>
        <v/>
      </c>
      <c r="W1633" s="11"/>
      <c r="X1633" s="6"/>
      <c r="Y1633" s="5"/>
      <c r="Z1633" s="5"/>
      <c r="AA1633" s="5" t="str">
        <f>IF(ActividadesCom[[#This Row],[NIVEL 4]]&lt;&gt;0,VLOOKUP(ActividadesCom[[#This Row],[NIVEL 4]],Catálogo!A:B,2,FALSE),"")</f>
        <v/>
      </c>
      <c r="AB1633" s="5"/>
      <c r="AC1633" s="6"/>
      <c r="AD1633" s="5"/>
      <c r="AE1633" s="5"/>
      <c r="AF1633" s="5" t="str">
        <f>IF(ActividadesCom[[#This Row],[NIVEL 5]]&lt;&gt;0,VLOOKUP(ActividadesCom[[#This Row],[NIVEL 5]],Catálogo!A:B,2,FALSE),"")</f>
        <v/>
      </c>
      <c r="AG1633" s="5"/>
      <c r="AH1633" s="2"/>
    </row>
    <row r="1634" spans="1:34" ht="30" hidden="1" customHeight="1" x14ac:dyDescent="0.25">
      <c r="A1634" s="7">
        <v>16470447</v>
      </c>
      <c r="B1634" s="6" t="str">
        <f>VLOOKUP(ActividadesCom[[#This Row],[NO. DE CONTROL]],'LISTADO ESTUDIANTES'!A:C,2,FALSE)</f>
        <v>TAMAYO AVILA DAVID GABRIEL</v>
      </c>
      <c r="C1634" s="6" t="str">
        <f>VLOOKUP(ActividadesCom[[#This Row],[NO. DE CONTROL]],'LISTADO ESTUDIANTES'!A:C,3,FALSE)</f>
        <v>INGENIERIA AMBIENTAL</v>
      </c>
      <c r="D1634" s="5" t="str">
        <f>VLOOKUP(ActividadesCom[[#This Row],[NO. DE CONTROL]],'LISTADO ESTUDIANTES'!A:D,4,FALSE)</f>
        <v>BAJA</v>
      </c>
      <c r="E1634" s="5">
        <f>SUM(ActividadesCom[[#This Row],[CRÉD. 1]],ActividadesCom[[#This Row],[CRÉD. 2]],ActividadesCom[[#This Row],[CRÉD. 3]],ActividadesCom[[#This Row],[CRÉD. 4]],ActividadesCom[[#This Row],[CRÉD. 5]])</f>
        <v>0</v>
      </c>
      <c r="F1634" s="17" t="str">
        <f>IF(ActividadesCom[[#This Row],[ÚLTIMO SEMESTRE CON CRÉDITOS]]&gt;0,ROUND(AVERAGE(ActividadesCom[[#This Row],[VALOR NIVEL 5]],ActividadesCom[[#This Row],[VALOR NIVEL 4]],ActividadesCom[[#This Row],[VALOR NIVEL 3]],ActividadesCom[[#This Row],[VALOR NIVEL 2]],ActividadesCom[[#This Row],[VALOR NIVEL 1]]),0),"")</f>
        <v/>
      </c>
      <c r="G1634" s="5" t="str">
        <f>IF(ActividadesCom[[#This Row],[PROMEDIO]]="","",IF(ActividadesCom[[#This Row],[PROMEDIO]]&gt;=4,"EXCELENTE",IF(ActividadesCom[[#This Row],[PROMEDIO]]&gt;=3,"NOTABLE",IF(ActividadesCom[[#This Row],[PROMEDIO]]&gt;=2,"BUENO",IF(ActividadesCom[[#This Row],[PROMEDIO]]=1,"SUFICIENTE","")))))</f>
        <v/>
      </c>
      <c r="H1634" s="5">
        <f>MAX(ActividadesCom[[#This Row],[PERÍODO 1]],ActividadesCom[[#This Row],[PERÍODO 2]],ActividadesCom[[#This Row],[PERÍODO 3]],ActividadesCom[[#This Row],[PERÍODO 4]],ActividadesCom[[#This Row],[PERÍODO 5]])</f>
        <v>0</v>
      </c>
      <c r="I1634" s="6"/>
      <c r="J1634" s="5"/>
      <c r="K1634" s="5"/>
      <c r="L1634" s="5" t="str">
        <f>IF(ActividadesCom[[#This Row],[NIVEL 1]]&lt;&gt;0,VLOOKUP(ActividadesCom[[#This Row],[NIVEL 1]],Catálogo!A:B,2,FALSE),"")</f>
        <v/>
      </c>
      <c r="M1634" s="5"/>
      <c r="N1634" s="6"/>
      <c r="O1634" s="5"/>
      <c r="P1634" s="5"/>
      <c r="Q1634" s="5" t="str">
        <f>IF(ActividadesCom[[#This Row],[NIVEL 2]]&lt;&gt;0,VLOOKUP(ActividadesCom[[#This Row],[NIVEL 2]],Catálogo!A:B,2,FALSE),"")</f>
        <v/>
      </c>
      <c r="R1634" s="11"/>
      <c r="S1634" s="12"/>
      <c r="T1634" s="11"/>
      <c r="U1634" s="11"/>
      <c r="V1634" s="5" t="str">
        <f>IF(ActividadesCom[[#This Row],[NIVEL 3]]&lt;&gt;0,VLOOKUP(ActividadesCom[[#This Row],[NIVEL 3]],Catálogo!A:B,2,FALSE),"")</f>
        <v/>
      </c>
      <c r="W1634" s="11"/>
      <c r="X1634" s="6"/>
      <c r="Y1634" s="5"/>
      <c r="Z1634" s="5"/>
      <c r="AA1634" s="5" t="str">
        <f>IF(ActividadesCom[[#This Row],[NIVEL 4]]&lt;&gt;0,VLOOKUP(ActividadesCom[[#This Row],[NIVEL 4]],Catálogo!A:B,2,FALSE),"")</f>
        <v/>
      </c>
      <c r="AB1634" s="5"/>
      <c r="AC1634" s="6"/>
      <c r="AD1634" s="5"/>
      <c r="AE1634" s="5"/>
      <c r="AF1634" s="5" t="str">
        <f>IF(ActividadesCom[[#This Row],[NIVEL 5]]&lt;&gt;0,VLOOKUP(ActividadesCom[[#This Row],[NIVEL 5]],Catálogo!A:B,2,FALSE),"")</f>
        <v/>
      </c>
      <c r="AG1634" s="5"/>
      <c r="AH1634" s="2"/>
    </row>
    <row r="1635" spans="1:34" s="21" customFormat="1" ht="30" hidden="1" customHeight="1" x14ac:dyDescent="0.25">
      <c r="A1635" s="7">
        <v>16470448</v>
      </c>
      <c r="B1635" s="6" t="str">
        <f>VLOOKUP(ActividadesCom[[#This Row],[NO. DE CONTROL]],'LISTADO ESTUDIANTES'!A:C,2,FALSE)</f>
        <v>DZUL SANTOS CARLOS ADONIAS</v>
      </c>
      <c r="C1635" s="6" t="str">
        <f>VLOOKUP(ActividadesCom[[#This Row],[NO. DE CONTROL]],'LISTADO ESTUDIANTES'!A:C,3,FALSE)</f>
        <v>INGENIERIA AMBIENTAL</v>
      </c>
      <c r="D1635" s="5" t="str">
        <f>VLOOKUP(ActividadesCom[[#This Row],[NO. DE CONTROL]],'LISTADO ESTUDIANTES'!A:D,4,FALSE)</f>
        <v>BAJA</v>
      </c>
      <c r="E1635" s="5">
        <f>SUM(ActividadesCom[[#This Row],[CRÉD. 1]],ActividadesCom[[#This Row],[CRÉD. 2]],ActividadesCom[[#This Row],[CRÉD. 3]],ActividadesCom[[#This Row],[CRÉD. 4]],ActividadesCom[[#This Row],[CRÉD. 5]])</f>
        <v>0</v>
      </c>
      <c r="F1635" s="17" t="str">
        <f>IF(ActividadesCom[[#This Row],[ÚLTIMO SEMESTRE CON CRÉDITOS]]&gt;0,ROUND(AVERAGE(ActividadesCom[[#This Row],[VALOR NIVEL 5]],ActividadesCom[[#This Row],[VALOR NIVEL 4]],ActividadesCom[[#This Row],[VALOR NIVEL 3]],ActividadesCom[[#This Row],[VALOR NIVEL 2]],ActividadesCom[[#This Row],[VALOR NIVEL 1]]),0),"")</f>
        <v/>
      </c>
      <c r="G1635" s="5" t="str">
        <f>IF(ActividadesCom[[#This Row],[PROMEDIO]]="","",IF(ActividadesCom[[#This Row],[PROMEDIO]]&gt;=4,"EXCELENTE",IF(ActividadesCom[[#This Row],[PROMEDIO]]&gt;=3,"NOTABLE",IF(ActividadesCom[[#This Row],[PROMEDIO]]&gt;=2,"BUENO",IF(ActividadesCom[[#This Row],[PROMEDIO]]=1,"SUFICIENTE","")))))</f>
        <v/>
      </c>
      <c r="H1635" s="5">
        <f>MAX(ActividadesCom[[#This Row],[PERÍODO 1]],ActividadesCom[[#This Row],[PERÍODO 2]],ActividadesCom[[#This Row],[PERÍODO 3]],ActividadesCom[[#This Row],[PERÍODO 4]],ActividadesCom[[#This Row],[PERÍODO 5]])</f>
        <v>0</v>
      </c>
      <c r="I1635" s="6"/>
      <c r="J1635" s="5"/>
      <c r="K1635" s="5"/>
      <c r="L1635" s="5" t="str">
        <f>IF(ActividadesCom[[#This Row],[NIVEL 1]]&lt;&gt;0,VLOOKUP(ActividadesCom[[#This Row],[NIVEL 1]],Catálogo!A:B,2,FALSE),"")</f>
        <v/>
      </c>
      <c r="M1635" s="5"/>
      <c r="N1635" s="6"/>
      <c r="O1635" s="5"/>
      <c r="P1635" s="5"/>
      <c r="Q1635" s="5" t="str">
        <f>IF(ActividadesCom[[#This Row],[NIVEL 2]]&lt;&gt;0,VLOOKUP(ActividadesCom[[#This Row],[NIVEL 2]],Catálogo!A:B,2,FALSE),"")</f>
        <v/>
      </c>
      <c r="R1635" s="11"/>
      <c r="S1635" s="12"/>
      <c r="T1635" s="11"/>
      <c r="U1635" s="11"/>
      <c r="V1635" s="5" t="str">
        <f>IF(ActividadesCom[[#This Row],[NIVEL 3]]&lt;&gt;0,VLOOKUP(ActividadesCom[[#This Row],[NIVEL 3]],Catálogo!A:B,2,FALSE),"")</f>
        <v/>
      </c>
      <c r="W1635" s="11"/>
      <c r="X1635" s="6"/>
      <c r="Y1635" s="5"/>
      <c r="Z1635" s="5"/>
      <c r="AA1635" s="5" t="str">
        <f>IF(ActividadesCom[[#This Row],[NIVEL 4]]&lt;&gt;0,VLOOKUP(ActividadesCom[[#This Row],[NIVEL 4]],Catálogo!A:B,2,FALSE),"")</f>
        <v/>
      </c>
      <c r="AB1635" s="5"/>
      <c r="AC1635" s="6"/>
      <c r="AD1635" s="5"/>
      <c r="AE1635" s="5"/>
      <c r="AF1635" s="5" t="str">
        <f>IF(ActividadesCom[[#This Row],[NIVEL 5]]&lt;&gt;0,VLOOKUP(ActividadesCom[[#This Row],[NIVEL 5]],Catálogo!A:B,2,FALSE),"")</f>
        <v/>
      </c>
      <c r="AG1635" s="5"/>
    </row>
    <row r="1636" spans="1:34" s="21" customFormat="1" ht="30" hidden="1" customHeight="1" x14ac:dyDescent="0.25">
      <c r="A1636" s="7">
        <v>16470449</v>
      </c>
      <c r="B1636" s="6" t="str">
        <f>VLOOKUP(ActividadesCom[[#This Row],[NO. DE CONTROL]],'LISTADO ESTUDIANTES'!A:C,2,FALSE)</f>
        <v>GONZALEZ ROSALDO DEYSI LIZBET</v>
      </c>
      <c r="C1636" s="6" t="str">
        <f>VLOOKUP(ActividadesCom[[#This Row],[NO. DE CONTROL]],'LISTADO ESTUDIANTES'!A:C,3,FALSE)</f>
        <v>INGENIERIA AMBIENTAL</v>
      </c>
      <c r="D1636" s="5" t="str">
        <f>VLOOKUP(ActividadesCom[[#This Row],[NO. DE CONTROL]],'LISTADO ESTUDIANTES'!A:D,4,FALSE)</f>
        <v>BAJA</v>
      </c>
      <c r="E1636" s="5">
        <f>SUM(ActividadesCom[[#This Row],[CRÉD. 1]],ActividadesCom[[#This Row],[CRÉD. 2]],ActividadesCom[[#This Row],[CRÉD. 3]],ActividadesCom[[#This Row],[CRÉD. 4]],ActividadesCom[[#This Row],[CRÉD. 5]])</f>
        <v>0</v>
      </c>
      <c r="F1636" s="17" t="str">
        <f>IF(ActividadesCom[[#This Row],[ÚLTIMO SEMESTRE CON CRÉDITOS]]&gt;0,ROUND(AVERAGE(ActividadesCom[[#This Row],[VALOR NIVEL 5]],ActividadesCom[[#This Row],[VALOR NIVEL 4]],ActividadesCom[[#This Row],[VALOR NIVEL 3]],ActividadesCom[[#This Row],[VALOR NIVEL 2]],ActividadesCom[[#This Row],[VALOR NIVEL 1]]),0),"")</f>
        <v/>
      </c>
      <c r="G1636" s="5" t="str">
        <f>IF(ActividadesCom[[#This Row],[PROMEDIO]]="","",IF(ActividadesCom[[#This Row],[PROMEDIO]]&gt;=4,"EXCELENTE",IF(ActividadesCom[[#This Row],[PROMEDIO]]&gt;=3,"NOTABLE",IF(ActividadesCom[[#This Row],[PROMEDIO]]&gt;=2,"BUENO",IF(ActividadesCom[[#This Row],[PROMEDIO]]=1,"SUFICIENTE","")))))</f>
        <v/>
      </c>
      <c r="H1636" s="5">
        <f>MAX(ActividadesCom[[#This Row],[PERÍODO 1]],ActividadesCom[[#This Row],[PERÍODO 2]],ActividadesCom[[#This Row],[PERÍODO 3]],ActividadesCom[[#This Row],[PERÍODO 4]],ActividadesCom[[#This Row],[PERÍODO 5]])</f>
        <v>0</v>
      </c>
      <c r="I1636" s="6"/>
      <c r="J1636" s="5"/>
      <c r="K1636" s="5"/>
      <c r="L1636" s="5" t="str">
        <f>IF(ActividadesCom[[#This Row],[NIVEL 1]]&lt;&gt;0,VLOOKUP(ActividadesCom[[#This Row],[NIVEL 1]],Catálogo!A:B,2,FALSE),"")</f>
        <v/>
      </c>
      <c r="M1636" s="5"/>
      <c r="N1636" s="6"/>
      <c r="O1636" s="5"/>
      <c r="P1636" s="5"/>
      <c r="Q1636" s="5" t="str">
        <f>IF(ActividadesCom[[#This Row],[NIVEL 2]]&lt;&gt;0,VLOOKUP(ActividadesCom[[#This Row],[NIVEL 2]],Catálogo!A:B,2,FALSE),"")</f>
        <v/>
      </c>
      <c r="R1636" s="11"/>
      <c r="S1636" s="12"/>
      <c r="T1636" s="11"/>
      <c r="U1636" s="11"/>
      <c r="V1636" s="5" t="str">
        <f>IF(ActividadesCom[[#This Row],[NIVEL 3]]&lt;&gt;0,VLOOKUP(ActividadesCom[[#This Row],[NIVEL 3]],Catálogo!A:B,2,FALSE),"")</f>
        <v/>
      </c>
      <c r="W1636" s="11"/>
      <c r="X1636" s="6"/>
      <c r="Y1636" s="5"/>
      <c r="Z1636" s="5"/>
      <c r="AA1636" s="5" t="str">
        <f>IF(ActividadesCom[[#This Row],[NIVEL 4]]&lt;&gt;0,VLOOKUP(ActividadesCom[[#This Row],[NIVEL 4]],Catálogo!A:B,2,FALSE),"")</f>
        <v/>
      </c>
      <c r="AB1636" s="5"/>
      <c r="AC1636" s="6"/>
      <c r="AD1636" s="5"/>
      <c r="AE1636" s="5"/>
      <c r="AF1636" s="5" t="str">
        <f>IF(ActividadesCom[[#This Row],[NIVEL 5]]&lt;&gt;0,VLOOKUP(ActividadesCom[[#This Row],[NIVEL 5]],Catálogo!A:B,2,FALSE),"")</f>
        <v/>
      </c>
      <c r="AG1636" s="5"/>
    </row>
    <row r="1637" spans="1:34" s="21" customFormat="1" ht="30" hidden="1" customHeight="1" x14ac:dyDescent="0.25">
      <c r="A1637" s="7">
        <v>16470450</v>
      </c>
      <c r="B1637" s="6" t="str">
        <f>VLOOKUP(ActividadesCom[[#This Row],[NO. DE CONTROL]],'LISTADO ESTUDIANTES'!A:C,2,FALSE)</f>
        <v>ESCALANTE CASTILLO BERNARDO OLIVERIO</v>
      </c>
      <c r="C1637" s="6" t="str">
        <f>VLOOKUP(ActividadesCom[[#This Row],[NO. DE CONTROL]],'LISTADO ESTUDIANTES'!A:C,3,FALSE)</f>
        <v>INGENIERIA EN SISTEMAS COMPUTACIONALES</v>
      </c>
      <c r="D1637" s="5" t="str">
        <f>VLOOKUP(ActividadesCom[[#This Row],[NO. DE CONTROL]],'LISTADO ESTUDIANTES'!A:D,4,FALSE)</f>
        <v>BAJA</v>
      </c>
      <c r="E1637" s="5">
        <f>SUM(ActividadesCom[[#This Row],[CRÉD. 1]],ActividadesCom[[#This Row],[CRÉD. 2]],ActividadesCom[[#This Row],[CRÉD. 3]],ActividadesCom[[#This Row],[CRÉD. 4]],ActividadesCom[[#This Row],[CRÉD. 5]])</f>
        <v>3</v>
      </c>
      <c r="F1637" s="17">
        <f>IF(ActividadesCom[[#This Row],[ÚLTIMO SEMESTRE CON CRÉDITOS]]&gt;0,ROUND(AVERAGE(ActividadesCom[[#This Row],[VALOR NIVEL 5]],ActividadesCom[[#This Row],[VALOR NIVEL 4]],ActividadesCom[[#This Row],[VALOR NIVEL 3]],ActividadesCom[[#This Row],[VALOR NIVEL 2]],ActividadesCom[[#This Row],[VALOR NIVEL 1]]),0),"")</f>
        <v>3</v>
      </c>
      <c r="G1637" s="5" t="str">
        <f>IF(ActividadesCom[[#This Row],[PROMEDIO]]="","",IF(ActividadesCom[[#This Row],[PROMEDIO]]&gt;=4,"EXCELENTE",IF(ActividadesCom[[#This Row],[PROMEDIO]]&gt;=3,"NOTABLE",IF(ActividadesCom[[#This Row],[PROMEDIO]]&gt;=2,"BUENO",IF(ActividadesCom[[#This Row],[PROMEDIO]]=1,"SUFICIENTE","")))))</f>
        <v>NOTABLE</v>
      </c>
      <c r="H1637" s="5">
        <f>MAX(ActividadesCom[[#This Row],[PERÍODO 1]],ActividadesCom[[#This Row],[PERÍODO 2]],ActividadesCom[[#This Row],[PERÍODO 3]],ActividadesCom[[#This Row],[PERÍODO 4]],ActividadesCom[[#This Row],[PERÍODO 5]])</f>
        <v>20181</v>
      </c>
      <c r="I1637" s="6"/>
      <c r="J1637" s="5"/>
      <c r="K1637" s="5"/>
      <c r="L1637" s="5" t="str">
        <f>IF(ActividadesCom[[#This Row],[NIVEL 1]]&lt;&gt;0,VLOOKUP(ActividadesCom[[#This Row],[NIVEL 1]],Catálogo!A:B,2,FALSE),"")</f>
        <v/>
      </c>
      <c r="M1637" s="5"/>
      <c r="N1637" s="6"/>
      <c r="O1637" s="5"/>
      <c r="P1637" s="5"/>
      <c r="Q1637" s="5" t="str">
        <f>IF(ActividadesCom[[#This Row],[NIVEL 2]]&lt;&gt;0,VLOOKUP(ActividadesCom[[#This Row],[NIVEL 2]],Catálogo!A:B,2,FALSE),"")</f>
        <v/>
      </c>
      <c r="R1637" s="11"/>
      <c r="S1637" s="12" t="s">
        <v>47</v>
      </c>
      <c r="T1637" s="11">
        <v>20181</v>
      </c>
      <c r="U1637" s="11" t="s">
        <v>4007</v>
      </c>
      <c r="V1637" s="5">
        <f>IF(ActividadesCom[[#This Row],[NIVEL 3]]&lt;&gt;0,VLOOKUP(ActividadesCom[[#This Row],[NIVEL 3]],Catálogo!A:B,2,FALSE),"")</f>
        <v>4</v>
      </c>
      <c r="W1637" s="11">
        <v>1</v>
      </c>
      <c r="X1637" s="6" t="s">
        <v>116</v>
      </c>
      <c r="Y1637" s="5" t="s">
        <v>479</v>
      </c>
      <c r="Z1637" s="5" t="s">
        <v>4009</v>
      </c>
      <c r="AA1637" s="5">
        <f>IF(ActividadesCom[[#This Row],[NIVEL 4]]&lt;&gt;0,VLOOKUP(ActividadesCom[[#This Row],[NIVEL 4]],Catálogo!A:B,2,FALSE),"")</f>
        <v>2</v>
      </c>
      <c r="AB1637" s="5">
        <v>1</v>
      </c>
      <c r="AC1637" s="6" t="s">
        <v>31</v>
      </c>
      <c r="AD1637" s="5">
        <v>20171</v>
      </c>
      <c r="AE1637" s="5" t="s">
        <v>4007</v>
      </c>
      <c r="AF1637" s="5">
        <f>IF(ActividadesCom[[#This Row],[NIVEL 5]]&lt;&gt;0,VLOOKUP(ActividadesCom[[#This Row],[NIVEL 5]],Catálogo!A:B,2,FALSE),"")</f>
        <v>4</v>
      </c>
      <c r="AG1637" s="5">
        <v>1</v>
      </c>
    </row>
    <row r="1638" spans="1:34" s="21" customFormat="1" ht="30" hidden="1" customHeight="1" x14ac:dyDescent="0.25">
      <c r="A1638" s="7">
        <v>16800137</v>
      </c>
      <c r="B1638" s="6" t="str">
        <f>VLOOKUP(ActividadesCom[[#This Row],[NO. DE CONTROL]],'LISTADO ESTUDIANTES'!A:C,2,FALSE)</f>
        <v>ACOSTA NOH FLOR AURORA SARAHI</v>
      </c>
      <c r="C1638" s="6" t="str">
        <f>VLOOKUP(ActividadesCom[[#This Row],[NO. DE CONTROL]],'LISTADO ESTUDIANTES'!A:C,3,FALSE)</f>
        <v>INGENIERIA EN ADMINISTRACION</v>
      </c>
      <c r="D1638" s="5" t="str">
        <f>VLOOKUP(ActividadesCom[[#This Row],[NO. DE CONTROL]],'LISTADO ESTUDIANTES'!A:D,4,FALSE)</f>
        <v>BAJA</v>
      </c>
      <c r="E1638" s="5">
        <f>SUM(ActividadesCom[[#This Row],[CRÉD. 1]],ActividadesCom[[#This Row],[CRÉD. 2]],ActividadesCom[[#This Row],[CRÉD. 3]],ActividadesCom[[#This Row],[CRÉD. 4]],ActividadesCom[[#This Row],[CRÉD. 5]])</f>
        <v>5</v>
      </c>
      <c r="F1638" s="5">
        <f>IF(ActividadesCom[[#This Row],[ÚLTIMO SEMESTRE CON CRÉDITOS]]&gt;0,ROUND(AVERAGE(ActividadesCom[[#This Row],[VALOR NIVEL 5]],ActividadesCom[[#This Row],[VALOR NIVEL 4]],ActividadesCom[[#This Row],[VALOR NIVEL 3]],ActividadesCom[[#This Row],[VALOR NIVEL 2]],ActividadesCom[[#This Row],[VALOR NIVEL 1]]),0),"")</f>
        <v>3</v>
      </c>
      <c r="G1638" s="5" t="str">
        <f>IF(ActividadesCom[[#This Row],[PROMEDIO]]="","",IF(ActividadesCom[[#This Row],[PROMEDIO]]&gt;=4,"EXCELENTE",IF(ActividadesCom[[#This Row],[PROMEDIO]]&gt;=3,"NOTABLE",IF(ActividadesCom[[#This Row],[PROMEDIO]]&gt;=2,"BUENO",IF(ActividadesCom[[#This Row],[PROMEDIO]]=1,"SUFICIENTE","")))))</f>
        <v>NOTABLE</v>
      </c>
      <c r="H1638" s="5">
        <f>MAX(ActividadesCom[[#This Row],[PERÍODO 1]],ActividadesCom[[#This Row],[PERÍODO 2]],ActividadesCom[[#This Row],[PERÍODO 3]],ActividadesCom[[#This Row],[PERÍODO 4]],ActividadesCom[[#This Row],[PERÍODO 5]])</f>
        <v>20203</v>
      </c>
      <c r="I1638" s="6" t="s">
        <v>614</v>
      </c>
      <c r="J1638" s="5">
        <v>20181</v>
      </c>
      <c r="K1638" s="5" t="s">
        <v>4009</v>
      </c>
      <c r="L1638" s="5">
        <f>IF(ActividadesCom[[#This Row],[NIVEL 1]]&lt;&gt;0,VLOOKUP(ActividadesCom[[#This Row],[NIVEL 1]],Catálogo!A:B,2,FALSE),"")</f>
        <v>2</v>
      </c>
      <c r="M1638" s="5">
        <v>1</v>
      </c>
      <c r="N1638" s="6" t="s">
        <v>1131</v>
      </c>
      <c r="O1638" s="5">
        <v>20193</v>
      </c>
      <c r="P1638" s="5" t="s">
        <v>4009</v>
      </c>
      <c r="Q1638" s="5">
        <f>IF(ActividadesCom[[#This Row],[NIVEL 2]]&lt;&gt;0,VLOOKUP(ActividadesCom[[#This Row],[NIVEL 2]],Catálogo!A:B,2,FALSE),"")</f>
        <v>2</v>
      </c>
      <c r="R1638" s="11">
        <v>1</v>
      </c>
      <c r="S1638" s="12" t="s">
        <v>4082</v>
      </c>
      <c r="T1638" s="11">
        <v>20203</v>
      </c>
      <c r="U1638" s="11" t="s">
        <v>4007</v>
      </c>
      <c r="V1638" s="5">
        <f>IF(ActividadesCom[[#This Row],[NIVEL 3]]&lt;&gt;0,VLOOKUP(ActividadesCom[[#This Row],[NIVEL 3]],Catálogo!A:B,2,FALSE),"")</f>
        <v>4</v>
      </c>
      <c r="W1638" s="11">
        <v>3</v>
      </c>
      <c r="X1638" s="6"/>
      <c r="Y1638" s="5"/>
      <c r="Z1638" s="5"/>
      <c r="AA1638" s="5" t="str">
        <f>IF(ActividadesCom[[#This Row],[NIVEL 4]]&lt;&gt;0,VLOOKUP(ActividadesCom[[#This Row],[NIVEL 4]],Catálogo!A:B,2,FALSE),"")</f>
        <v/>
      </c>
      <c r="AB1638" s="5"/>
      <c r="AC1638" s="6"/>
      <c r="AD1638" s="5"/>
      <c r="AE1638" s="5"/>
      <c r="AF1638" s="5" t="str">
        <f>IF(ActividadesCom[[#This Row],[NIVEL 5]]&lt;&gt;0,VLOOKUP(ActividadesCom[[#This Row],[NIVEL 5]],Catálogo!A:B,2,FALSE),"")</f>
        <v/>
      </c>
      <c r="AG1638" s="5"/>
    </row>
    <row r="1639" spans="1:34" s="21" customFormat="1" ht="30" hidden="1" customHeight="1" x14ac:dyDescent="0.25">
      <c r="A1639" s="7">
        <v>17470001</v>
      </c>
      <c r="B1639" s="6" t="str">
        <f>VLOOKUP(ActividadesCom[[#This Row],[NO. DE CONTROL]],'LISTADO ESTUDIANTES'!A:C,2,FALSE)</f>
        <v>GUZMAN CENTENO SHERIDAN ALEXANDRA</v>
      </c>
      <c r="C1639" s="6" t="str">
        <f>VLOOKUP(ActividadesCom[[#This Row],[NO. DE CONTROL]],'LISTADO ESTUDIANTES'!A:C,3,FALSE)</f>
        <v>ARQUITECTURA</v>
      </c>
      <c r="D1639" s="5" t="str">
        <f>VLOOKUP(ActividadesCom[[#This Row],[NO. DE CONTROL]],'LISTADO ESTUDIANTES'!A:D,4,FALSE)</f>
        <v>BAJA</v>
      </c>
      <c r="E1639" s="5">
        <f>SUM(ActividadesCom[[#This Row],[CRÉD. 1]],ActividadesCom[[#This Row],[CRÉD. 2]],ActividadesCom[[#This Row],[CRÉD. 3]],ActividadesCom[[#This Row],[CRÉD. 4]],ActividadesCom[[#This Row],[CRÉD. 5]])</f>
        <v>5</v>
      </c>
      <c r="F1639" s="5">
        <f>IF(ActividadesCom[[#This Row],[ÚLTIMO SEMESTRE CON CRÉDITOS]]&gt;0,ROUND(AVERAGE(ActividadesCom[[#This Row],[VALOR NIVEL 5]],ActividadesCom[[#This Row],[VALOR NIVEL 4]],ActividadesCom[[#This Row],[VALOR NIVEL 3]],ActividadesCom[[#This Row],[VALOR NIVEL 2]],ActividadesCom[[#This Row],[VALOR NIVEL 1]]),0),"")</f>
        <v>3</v>
      </c>
      <c r="G1639" s="5" t="str">
        <f>IF(ActividadesCom[[#This Row],[PROMEDIO]]="","",IF(ActividadesCom[[#This Row],[PROMEDIO]]&gt;=4,"EXCELENTE",IF(ActividadesCom[[#This Row],[PROMEDIO]]&gt;=3,"NOTABLE",IF(ActividadesCom[[#This Row],[PROMEDIO]]&gt;=2,"BUENO",IF(ActividadesCom[[#This Row],[PROMEDIO]]=1,"SUFICIENTE","")))))</f>
        <v>NOTABLE</v>
      </c>
      <c r="H1639" s="5">
        <f>MAX(ActividadesCom[[#This Row],[PERÍODO 1]],ActividadesCom[[#This Row],[PERÍODO 2]],ActividadesCom[[#This Row],[PERÍODO 3]],ActividadesCom[[#This Row],[PERÍODO 4]],ActividadesCom[[#This Row],[PERÍODO 5]])</f>
        <v>20193</v>
      </c>
      <c r="I1639" s="6" t="s">
        <v>909</v>
      </c>
      <c r="J1639" s="5">
        <v>20183</v>
      </c>
      <c r="K1639" s="5" t="s">
        <v>4009</v>
      </c>
      <c r="L1639" s="5">
        <f>IF(ActividadesCom[[#This Row],[NIVEL 1]]&lt;&gt;0,VLOOKUP(ActividadesCom[[#This Row],[NIVEL 1]],Catálogo!A:B,2,FALSE),"")</f>
        <v>2</v>
      </c>
      <c r="M1639" s="5">
        <v>1</v>
      </c>
      <c r="N1639" s="6" t="s">
        <v>1147</v>
      </c>
      <c r="O1639" s="5">
        <v>20193</v>
      </c>
      <c r="P1639" s="5" t="s">
        <v>4009</v>
      </c>
      <c r="Q1639" s="5">
        <f>IF(ActividadesCom[[#This Row],[NIVEL 2]]&lt;&gt;0,VLOOKUP(ActividadesCom[[#This Row],[NIVEL 2]],Catálogo!A:B,2,FALSE),"")</f>
        <v>2</v>
      </c>
      <c r="R1639" s="5">
        <v>1</v>
      </c>
      <c r="S1639" s="6" t="s">
        <v>4045</v>
      </c>
      <c r="T1639" s="5">
        <v>20191</v>
      </c>
      <c r="U1639" s="5" t="s">
        <v>4007</v>
      </c>
      <c r="V1639" s="5">
        <f>IF(ActividadesCom[[#This Row],[NIVEL 3]]&lt;&gt;0,VLOOKUP(ActividadesCom[[#This Row],[NIVEL 3]],Catálogo!A:B,2,FALSE),"")</f>
        <v>4</v>
      </c>
      <c r="W1639" s="5">
        <v>1</v>
      </c>
      <c r="X1639" s="6" t="s">
        <v>4047</v>
      </c>
      <c r="Y1639" s="5">
        <v>20191</v>
      </c>
      <c r="Z1639" s="5" t="s">
        <v>4007</v>
      </c>
      <c r="AA1639" s="5">
        <f>IF(ActividadesCom[[#This Row],[NIVEL 4]]&lt;&gt;0,VLOOKUP(ActividadesCom[[#This Row],[NIVEL 4]],Catálogo!A:B,2,FALSE),"")</f>
        <v>4</v>
      </c>
      <c r="AB1639" s="5">
        <v>2</v>
      </c>
      <c r="AC1639" s="6" t="s">
        <v>956</v>
      </c>
      <c r="AD1639" s="5"/>
      <c r="AE1639" s="5"/>
      <c r="AF1639" s="5" t="str">
        <f>IF(ActividadesCom[[#This Row],[NIVEL 5]]&lt;&gt;0,VLOOKUP(ActividadesCom[[#This Row],[NIVEL 5]],Catálogo!A:B,2,FALSE),"")</f>
        <v/>
      </c>
      <c r="AG1639" s="5"/>
    </row>
    <row r="1640" spans="1:34" ht="30" hidden="1" customHeight="1" x14ac:dyDescent="0.25">
      <c r="A1640" s="7">
        <v>17470002</v>
      </c>
      <c r="B1640" s="6" t="str">
        <f>VLOOKUP(ActividadesCom[[#This Row],[NO. DE CONTROL]],'LISTADO ESTUDIANTES'!A:C,2,FALSE)</f>
        <v>VAZQUEZ AGUILAR JUAN</v>
      </c>
      <c r="C1640" s="6" t="str">
        <f>VLOOKUP(ActividadesCom[[#This Row],[NO. DE CONTROL]],'LISTADO ESTUDIANTES'!A:C,3,FALSE)</f>
        <v>INGENIERIA EN SISTEMAS COMPUTACIONALES</v>
      </c>
      <c r="D1640" s="5" t="str">
        <f>VLOOKUP(ActividadesCom[[#This Row],[NO. DE CONTROL]],'LISTADO ESTUDIANTES'!A:D,4,FALSE)</f>
        <v>BAJA</v>
      </c>
      <c r="E1640" s="5">
        <f>SUM(ActividadesCom[[#This Row],[CRÉD. 1]],ActividadesCom[[#This Row],[CRÉD. 2]],ActividadesCom[[#This Row],[CRÉD. 3]],ActividadesCom[[#This Row],[CRÉD. 4]],ActividadesCom[[#This Row],[CRÉD. 5]])</f>
        <v>6</v>
      </c>
      <c r="F1640" s="5">
        <f>IF(ActividadesCom[[#This Row],[ÚLTIMO SEMESTRE CON CRÉDITOS]]&gt;0,ROUND(AVERAGE(ActividadesCom[[#This Row],[VALOR NIVEL 5]],ActividadesCom[[#This Row],[VALOR NIVEL 4]],ActividadesCom[[#This Row],[VALOR NIVEL 3]],ActividadesCom[[#This Row],[VALOR NIVEL 2]],ActividadesCom[[#This Row],[VALOR NIVEL 1]]),0),"")</f>
        <v>2</v>
      </c>
      <c r="G1640" s="5" t="str">
        <f>IF(ActividadesCom[[#This Row],[PROMEDIO]]="","",IF(ActividadesCom[[#This Row],[PROMEDIO]]&gt;=4,"EXCELENTE",IF(ActividadesCom[[#This Row],[PROMEDIO]]&gt;=3,"NOTABLE",IF(ActividadesCom[[#This Row],[PROMEDIO]]&gt;=2,"BUENO",IF(ActividadesCom[[#This Row],[PROMEDIO]]=1,"SUFICIENTE","")))))</f>
        <v>BUENO</v>
      </c>
      <c r="H1640" s="5">
        <f>MAX(ActividadesCom[[#This Row],[PERÍODO 1]],ActividadesCom[[#This Row],[PERÍODO 2]],ActividadesCom[[#This Row],[PERÍODO 3]],ActividadesCom[[#This Row],[PERÍODO 4]],ActividadesCom[[#This Row],[PERÍODO 5]])</f>
        <v>20191</v>
      </c>
      <c r="I1640" s="6" t="s">
        <v>918</v>
      </c>
      <c r="J1640" s="5">
        <v>20191</v>
      </c>
      <c r="K1640" s="5" t="s">
        <v>4009</v>
      </c>
      <c r="L1640" s="5">
        <f>IF(ActividadesCom[[#This Row],[NIVEL 1]]&lt;&gt;0,VLOOKUP(ActividadesCom[[#This Row],[NIVEL 1]],Catálogo!A:B,2,FALSE),"")</f>
        <v>2</v>
      </c>
      <c r="M1640" s="5">
        <v>1</v>
      </c>
      <c r="N1640" s="6" t="s">
        <v>948</v>
      </c>
      <c r="O1640" s="5">
        <v>20191</v>
      </c>
      <c r="P1640" s="5" t="s">
        <v>4009</v>
      </c>
      <c r="Q1640" s="5">
        <f>IF(ActividadesCom[[#This Row],[NIVEL 2]]&lt;&gt;0,VLOOKUP(ActividadesCom[[#This Row],[NIVEL 2]],Catálogo!A:B,2,FALSE),"")</f>
        <v>2</v>
      </c>
      <c r="R1640" s="5">
        <v>1</v>
      </c>
      <c r="S1640" s="6" t="s">
        <v>950</v>
      </c>
      <c r="T1640" s="5">
        <v>20191</v>
      </c>
      <c r="U1640" s="5" t="s">
        <v>4009</v>
      </c>
      <c r="V1640" s="5">
        <f>IF(ActividadesCom[[#This Row],[NIVEL 3]]&lt;&gt;0,VLOOKUP(ActividadesCom[[#This Row],[NIVEL 3]],Catálogo!A:B,2,FALSE),"")</f>
        <v>2</v>
      </c>
      <c r="W1640" s="5">
        <v>1</v>
      </c>
      <c r="X1640" s="6" t="s">
        <v>826</v>
      </c>
      <c r="Y1640" s="5" t="s">
        <v>817</v>
      </c>
      <c r="Z1640" s="5" t="s">
        <v>4009</v>
      </c>
      <c r="AA1640" s="5">
        <f>IF(ActividadesCom[[#This Row],[NIVEL 4]]&lt;&gt;0,VLOOKUP(ActividadesCom[[#This Row],[NIVEL 4]],Catálogo!A:B,2,FALSE),"")</f>
        <v>2</v>
      </c>
      <c r="AB1640" s="5">
        <v>2</v>
      </c>
      <c r="AC1640" s="6" t="s">
        <v>25</v>
      </c>
      <c r="AD1640" s="5">
        <v>20173</v>
      </c>
      <c r="AE1640" s="5" t="s">
        <v>4009</v>
      </c>
      <c r="AF1640" s="5">
        <f>IF(ActividadesCom[[#This Row],[NIVEL 5]]&lt;&gt;0,VLOOKUP(ActividadesCom[[#This Row],[NIVEL 5]],Catálogo!A:B,2,FALSE),"")</f>
        <v>2</v>
      </c>
      <c r="AG1640" s="5">
        <v>1</v>
      </c>
      <c r="AH1640" s="2"/>
    </row>
    <row r="1641" spans="1:34" ht="30" hidden="1" customHeight="1" x14ac:dyDescent="0.25">
      <c r="A1641" s="7">
        <v>17470003</v>
      </c>
      <c r="B1641" s="6" t="str">
        <f>VLOOKUP(ActividadesCom[[#This Row],[NO. DE CONTROL]],'LISTADO ESTUDIANTES'!A:C,2,FALSE)</f>
        <v>REBOLLEDO MATUS ANTONY</v>
      </c>
      <c r="C1641" s="6" t="str">
        <f>VLOOKUP(ActividadesCom[[#This Row],[NO. DE CONTROL]],'LISTADO ESTUDIANTES'!A:C,3,FALSE)</f>
        <v>INGENIERIA EN SISTEMAS COMPUTACIONALES</v>
      </c>
      <c r="D1641" s="5" t="str">
        <f>VLOOKUP(ActividadesCom[[#This Row],[NO. DE CONTROL]],'LISTADO ESTUDIANTES'!A:D,4,FALSE)</f>
        <v>BAJA</v>
      </c>
      <c r="E1641" s="5">
        <f>SUM(ActividadesCom[[#This Row],[CRÉD. 1]],ActividadesCom[[#This Row],[CRÉD. 2]],ActividadesCom[[#This Row],[CRÉD. 3]],ActividadesCom[[#This Row],[CRÉD. 4]],ActividadesCom[[#This Row],[CRÉD. 5]])</f>
        <v>5</v>
      </c>
      <c r="F1641" s="5">
        <f>IF(ActividadesCom[[#This Row],[ÚLTIMO SEMESTRE CON CRÉDITOS]]&gt;0,ROUND(AVERAGE(ActividadesCom[[#This Row],[VALOR NIVEL 5]],ActividadesCom[[#This Row],[VALOR NIVEL 4]],ActividadesCom[[#This Row],[VALOR NIVEL 3]],ActividadesCom[[#This Row],[VALOR NIVEL 2]],ActividadesCom[[#This Row],[VALOR NIVEL 1]]),0),"")</f>
        <v>2</v>
      </c>
      <c r="G1641" s="5" t="str">
        <f>IF(ActividadesCom[[#This Row],[PROMEDIO]]="","",IF(ActividadesCom[[#This Row],[PROMEDIO]]&gt;=4,"EXCELENTE",IF(ActividadesCom[[#This Row],[PROMEDIO]]&gt;=3,"NOTABLE",IF(ActividadesCom[[#This Row],[PROMEDIO]]&gt;=2,"BUENO",IF(ActividadesCom[[#This Row],[PROMEDIO]]=1,"SUFICIENTE","")))))</f>
        <v>BUENO</v>
      </c>
      <c r="H1641" s="5">
        <f>MAX(ActividadesCom[[#This Row],[PERÍODO 1]],ActividadesCom[[#This Row],[PERÍODO 2]],ActividadesCom[[#This Row],[PERÍODO 3]],ActividadesCom[[#This Row],[PERÍODO 4]],ActividadesCom[[#This Row],[PERÍODO 5]])</f>
        <v>20183</v>
      </c>
      <c r="I1641" s="6" t="s">
        <v>445</v>
      </c>
      <c r="J1641" s="5">
        <v>20181</v>
      </c>
      <c r="K1641" s="5" t="s">
        <v>4009</v>
      </c>
      <c r="L1641" s="5">
        <f>IF(ActividadesCom[[#This Row],[NIVEL 1]]&lt;&gt;0,VLOOKUP(ActividadesCom[[#This Row],[NIVEL 1]],Catálogo!A:B,2,FALSE),"")</f>
        <v>2</v>
      </c>
      <c r="M1641" s="5">
        <v>2</v>
      </c>
      <c r="N1641" s="6" t="s">
        <v>835</v>
      </c>
      <c r="O1641" s="5">
        <v>20183</v>
      </c>
      <c r="P1641" s="5" t="s">
        <v>4009</v>
      </c>
      <c r="Q1641" s="5">
        <f>IF(ActividadesCom[[#This Row],[NIVEL 2]]&lt;&gt;0,VLOOKUP(ActividadesCom[[#This Row],[NIVEL 2]],Catálogo!A:B,2,FALSE),"")</f>
        <v>2</v>
      </c>
      <c r="R1641" s="5">
        <v>1</v>
      </c>
      <c r="S1641" s="6"/>
      <c r="T1641" s="5"/>
      <c r="U1641" s="5"/>
      <c r="V1641" s="5" t="str">
        <f>IF(ActividadesCom[[#This Row],[NIVEL 3]]&lt;&gt;0,VLOOKUP(ActividadesCom[[#This Row],[NIVEL 3]],Catálogo!A:B,2,FALSE),"")</f>
        <v/>
      </c>
      <c r="W1641" s="5"/>
      <c r="X1641" s="6" t="s">
        <v>47</v>
      </c>
      <c r="Y1641" s="5">
        <v>20183</v>
      </c>
      <c r="Z1641" s="5" t="s">
        <v>4009</v>
      </c>
      <c r="AA1641" s="5">
        <f>IF(ActividadesCom[[#This Row],[NIVEL 4]]&lt;&gt;0,VLOOKUP(ActividadesCom[[#This Row],[NIVEL 4]],Catálogo!A:B,2,FALSE),"")</f>
        <v>2</v>
      </c>
      <c r="AB1641" s="5">
        <v>1</v>
      </c>
      <c r="AC1641" s="6" t="s">
        <v>47</v>
      </c>
      <c r="AD1641" s="5">
        <v>20181</v>
      </c>
      <c r="AE1641" s="5" t="s">
        <v>4009</v>
      </c>
      <c r="AF1641" s="5">
        <f>IF(ActividadesCom[[#This Row],[NIVEL 5]]&lt;&gt;0,VLOOKUP(ActividadesCom[[#This Row],[NIVEL 5]],Catálogo!A:B,2,FALSE),"")</f>
        <v>2</v>
      </c>
      <c r="AG1641" s="5">
        <v>1</v>
      </c>
      <c r="AH1641" s="2"/>
    </row>
    <row r="1642" spans="1:34" ht="30" hidden="1" customHeight="1" x14ac:dyDescent="0.25">
      <c r="A1642" s="7">
        <v>17470004</v>
      </c>
      <c r="B1642" s="6" t="str">
        <f>VLOOKUP(ActividadesCom[[#This Row],[NO. DE CONTROL]],'LISTADO ESTUDIANTES'!A:C,2,FALSE)</f>
        <v>RAMIREZ GARCIA ALAN AURELIO</v>
      </c>
      <c r="C1642" s="6" t="str">
        <f>VLOOKUP(ActividadesCom[[#This Row],[NO. DE CONTROL]],'LISTADO ESTUDIANTES'!A:C,3,FALSE)</f>
        <v>INGENIERIA AMBIENTAL</v>
      </c>
      <c r="D1642" s="5" t="str">
        <f>VLOOKUP(ActividadesCom[[#This Row],[NO. DE CONTROL]],'LISTADO ESTUDIANTES'!A:D,4,FALSE)</f>
        <v>BAJA</v>
      </c>
      <c r="E1642" s="5">
        <f>SUM(ActividadesCom[[#This Row],[CRÉD. 1]],ActividadesCom[[#This Row],[CRÉD. 2]],ActividadesCom[[#This Row],[CRÉD. 3]],ActividadesCom[[#This Row],[CRÉD. 4]],ActividadesCom[[#This Row],[CRÉD. 5]])</f>
        <v>5</v>
      </c>
      <c r="F1642" s="5">
        <f>IF(ActividadesCom[[#This Row],[ÚLTIMO SEMESTRE CON CRÉDITOS]]&gt;0,ROUND(AVERAGE(ActividadesCom[[#This Row],[VALOR NIVEL 5]],ActividadesCom[[#This Row],[VALOR NIVEL 4]],ActividadesCom[[#This Row],[VALOR NIVEL 3]],ActividadesCom[[#This Row],[VALOR NIVEL 2]],ActividadesCom[[#This Row],[VALOR NIVEL 1]]),0),"")</f>
        <v>2</v>
      </c>
      <c r="G1642" s="5" t="str">
        <f>IF(ActividadesCom[[#This Row],[PROMEDIO]]="","",IF(ActividadesCom[[#This Row],[PROMEDIO]]&gt;=4,"EXCELENTE",IF(ActividadesCom[[#This Row],[PROMEDIO]]&gt;=3,"NOTABLE",IF(ActividadesCom[[#This Row],[PROMEDIO]]&gt;=2,"BUENO",IF(ActividadesCom[[#This Row],[PROMEDIO]]=1,"SUFICIENTE","")))))</f>
        <v>BUENO</v>
      </c>
      <c r="H1642" s="5">
        <f>MAX(ActividadesCom[[#This Row],[PERÍODO 1]],ActividadesCom[[#This Row],[PERÍODO 2]],ActividadesCom[[#This Row],[PERÍODO 3]],ActividadesCom[[#This Row],[PERÍODO 4]],ActividadesCom[[#This Row],[PERÍODO 5]])</f>
        <v>20193</v>
      </c>
      <c r="I1642" s="6" t="s">
        <v>907</v>
      </c>
      <c r="J1642" s="5">
        <v>20181</v>
      </c>
      <c r="K1642" s="5" t="s">
        <v>4009</v>
      </c>
      <c r="L1642" s="5">
        <f>IF(ActividadesCom[[#This Row],[NIVEL 1]]&lt;&gt;0,VLOOKUP(ActividadesCom[[#This Row],[NIVEL 1]],Catálogo!A:B,2,FALSE),"")</f>
        <v>2</v>
      </c>
      <c r="M1642" s="5">
        <v>1</v>
      </c>
      <c r="N1642" s="6" t="s">
        <v>843</v>
      </c>
      <c r="O1642" s="5">
        <v>20183</v>
      </c>
      <c r="P1642" s="5" t="s">
        <v>4009</v>
      </c>
      <c r="Q1642" s="5">
        <f>IF(ActividadesCom[[#This Row],[NIVEL 2]]&lt;&gt;0,VLOOKUP(ActividadesCom[[#This Row],[NIVEL 2]],Catálogo!A:B,2,FALSE),"")</f>
        <v>2</v>
      </c>
      <c r="R1642" s="5">
        <v>1</v>
      </c>
      <c r="S1642" s="6" t="s">
        <v>1069</v>
      </c>
      <c r="T1642" s="5">
        <v>20193</v>
      </c>
      <c r="U1642" s="5" t="s">
        <v>4009</v>
      </c>
      <c r="V1642" s="5">
        <f>IF(ActividadesCom[[#This Row],[NIVEL 3]]&lt;&gt;0,VLOOKUP(ActividadesCom[[#This Row],[NIVEL 3]],Catálogo!A:B,2,FALSE),"")</f>
        <v>2</v>
      </c>
      <c r="W1642" s="5">
        <v>1</v>
      </c>
      <c r="X1642" s="6" t="s">
        <v>133</v>
      </c>
      <c r="Y1642" s="5">
        <v>20191</v>
      </c>
      <c r="Z1642" s="5" t="s">
        <v>4009</v>
      </c>
      <c r="AA1642" s="5">
        <f>IF(ActividadesCom[[#This Row],[NIVEL 4]]&lt;&gt;0,VLOOKUP(ActividadesCom[[#This Row],[NIVEL 4]],Catálogo!A:B,2,FALSE),"")</f>
        <v>2</v>
      </c>
      <c r="AB1642" s="5">
        <v>1</v>
      </c>
      <c r="AC1642" s="6" t="s">
        <v>133</v>
      </c>
      <c r="AD1642" s="5">
        <v>20193</v>
      </c>
      <c r="AE1642" s="5" t="s">
        <v>4009</v>
      </c>
      <c r="AF1642" s="5">
        <f>IF(ActividadesCom[[#This Row],[NIVEL 5]]&lt;&gt;0,VLOOKUP(ActividadesCom[[#This Row],[NIVEL 5]],Catálogo!A:B,2,FALSE),"")</f>
        <v>2</v>
      </c>
      <c r="AG1642" s="5">
        <v>1</v>
      </c>
      <c r="AH1642" s="2"/>
    </row>
    <row r="1643" spans="1:34" ht="30" hidden="1" customHeight="1" x14ac:dyDescent="0.25">
      <c r="A1643" s="7">
        <v>17470006</v>
      </c>
      <c r="B1643" s="6" t="str">
        <f>VLOOKUP(ActividadesCom[[#This Row],[NO. DE CONTROL]],'LISTADO ESTUDIANTES'!A:C,2,FALSE)</f>
        <v>NOH BOLIVAR DARIO MARTIN</v>
      </c>
      <c r="C1643" s="6" t="str">
        <f>VLOOKUP(ActividadesCom[[#This Row],[NO. DE CONTROL]],'LISTADO ESTUDIANTES'!A:C,3,FALSE)</f>
        <v>INGENIERIA QUIMICA</v>
      </c>
      <c r="D1643" s="5" t="str">
        <f>VLOOKUP(ActividadesCom[[#This Row],[NO. DE CONTROL]],'LISTADO ESTUDIANTES'!A:D,4,FALSE)</f>
        <v>BAJA</v>
      </c>
      <c r="E1643" s="5">
        <f>SUM(ActividadesCom[[#This Row],[CRÉD. 1]],ActividadesCom[[#This Row],[CRÉD. 2]],ActividadesCom[[#This Row],[CRÉD. 3]],ActividadesCom[[#This Row],[CRÉD. 4]],ActividadesCom[[#This Row],[CRÉD. 5]])</f>
        <v>1</v>
      </c>
      <c r="F1643" s="17">
        <f>IF(ActividadesCom[[#This Row],[ÚLTIMO SEMESTRE CON CRÉDITOS]]&gt;0,ROUND(AVERAGE(ActividadesCom[[#This Row],[VALOR NIVEL 5]],ActividadesCom[[#This Row],[VALOR NIVEL 4]],ActividadesCom[[#This Row],[VALOR NIVEL 3]],ActividadesCom[[#This Row],[VALOR NIVEL 2]],ActividadesCom[[#This Row],[VALOR NIVEL 1]]),0),"")</f>
        <v>2</v>
      </c>
      <c r="G1643" s="5" t="str">
        <f>IF(ActividadesCom[[#This Row],[PROMEDIO]]="","",IF(ActividadesCom[[#This Row],[PROMEDIO]]&gt;=4,"EXCELENTE",IF(ActividadesCom[[#This Row],[PROMEDIO]]&gt;=3,"NOTABLE",IF(ActividadesCom[[#This Row],[PROMEDIO]]&gt;=2,"BUENO",IF(ActividadesCom[[#This Row],[PROMEDIO]]=1,"SUFICIENTE","")))))</f>
        <v>BUENO</v>
      </c>
      <c r="H1643" s="5">
        <f>MAX(ActividadesCom[[#This Row],[PERÍODO 1]],ActividadesCom[[#This Row],[PERÍODO 2]],ActividadesCom[[#This Row],[PERÍODO 3]],ActividadesCom[[#This Row],[PERÍODO 4]],ActividadesCom[[#This Row],[PERÍODO 5]])</f>
        <v>20173</v>
      </c>
      <c r="I1643" s="6" t="s">
        <v>497</v>
      </c>
      <c r="J1643" s="5">
        <v>20173</v>
      </c>
      <c r="K1643" s="5" t="s">
        <v>4009</v>
      </c>
      <c r="L1643" s="5">
        <f>IF(ActividadesCom[[#This Row],[NIVEL 1]]&lt;&gt;0,VLOOKUP(ActividadesCom[[#This Row],[NIVEL 1]],Catálogo!A:B,2,FALSE),"")</f>
        <v>2</v>
      </c>
      <c r="M1643" s="5">
        <v>1</v>
      </c>
      <c r="N1643" s="6"/>
      <c r="O1643" s="5"/>
      <c r="P1643" s="5"/>
      <c r="Q1643" s="5" t="str">
        <f>IF(ActividadesCom[[#This Row],[NIVEL 2]]&lt;&gt;0,VLOOKUP(ActividadesCom[[#This Row],[NIVEL 2]],Catálogo!A:B,2,FALSE),"")</f>
        <v/>
      </c>
      <c r="R1643" s="5"/>
      <c r="S1643" s="6"/>
      <c r="T1643" s="5"/>
      <c r="U1643" s="5"/>
      <c r="V1643" s="5" t="str">
        <f>IF(ActividadesCom[[#This Row],[NIVEL 3]]&lt;&gt;0,VLOOKUP(ActividadesCom[[#This Row],[NIVEL 3]],Catálogo!A:B,2,FALSE),"")</f>
        <v/>
      </c>
      <c r="W1643" s="5"/>
      <c r="X1643" s="6"/>
      <c r="Y1643" s="5"/>
      <c r="Z1643" s="5"/>
      <c r="AA1643" s="5" t="str">
        <f>IF(ActividadesCom[[#This Row],[NIVEL 4]]&lt;&gt;0,VLOOKUP(ActividadesCom[[#This Row],[NIVEL 4]],Catálogo!A:B,2,FALSE),"")</f>
        <v/>
      </c>
      <c r="AB1643" s="5"/>
      <c r="AC1643" s="6"/>
      <c r="AD1643" s="5"/>
      <c r="AE1643" s="5"/>
      <c r="AF1643" s="5" t="str">
        <f>IF(ActividadesCom[[#This Row],[NIVEL 5]]&lt;&gt;0,VLOOKUP(ActividadesCom[[#This Row],[NIVEL 5]],Catálogo!A:B,2,FALSE),"")</f>
        <v/>
      </c>
      <c r="AG1643" s="5"/>
      <c r="AH1643" s="2"/>
    </row>
    <row r="1644" spans="1:34" s="21" customFormat="1" ht="30" hidden="1" customHeight="1" x14ac:dyDescent="0.25">
      <c r="A1644" s="7">
        <v>17470008</v>
      </c>
      <c r="B1644" s="6" t="str">
        <f>VLOOKUP(ActividadesCom[[#This Row],[NO. DE CONTROL]],'LISTADO ESTUDIANTES'!A:C,2,FALSE)</f>
        <v>UC SANCHEZ OSCAR ALEXANDER</v>
      </c>
      <c r="C1644" s="6" t="str">
        <f>VLOOKUP(ActividadesCom[[#This Row],[NO. DE CONTROL]],'LISTADO ESTUDIANTES'!A:C,3,FALSE)</f>
        <v>INGENIERIA EN SISTEMAS COMPUTACIONALES</v>
      </c>
      <c r="D1644" s="5" t="str">
        <f>VLOOKUP(ActividadesCom[[#This Row],[NO. DE CONTROL]],'LISTADO ESTUDIANTES'!A:D,4,FALSE)</f>
        <v>BAJA</v>
      </c>
      <c r="E1644" s="5">
        <f>SUM(ActividadesCom[[#This Row],[CRÉD. 1]],ActividadesCom[[#This Row],[CRÉD. 2]],ActividadesCom[[#This Row],[CRÉD. 3]],ActividadesCom[[#This Row],[CRÉD. 4]],ActividadesCom[[#This Row],[CRÉD. 5]])</f>
        <v>5</v>
      </c>
      <c r="F1644" s="17">
        <f>IF(ActividadesCom[[#This Row],[ÚLTIMO SEMESTRE CON CRÉDITOS]]&gt;0,ROUND(AVERAGE(ActividadesCom[[#This Row],[VALOR NIVEL 5]],ActividadesCom[[#This Row],[VALOR NIVEL 4]],ActividadesCom[[#This Row],[VALOR NIVEL 3]],ActividadesCom[[#This Row],[VALOR NIVEL 2]],ActividadesCom[[#This Row],[VALOR NIVEL 1]]),0),"")</f>
        <v>3</v>
      </c>
      <c r="G1644" s="5" t="str">
        <f>IF(ActividadesCom[[#This Row],[PROMEDIO]]="","",IF(ActividadesCom[[#This Row],[PROMEDIO]]&gt;=4,"EXCELENTE",IF(ActividadesCom[[#This Row],[PROMEDIO]]&gt;=3,"NOTABLE",IF(ActividadesCom[[#This Row],[PROMEDIO]]&gt;=2,"BUENO",IF(ActividadesCom[[#This Row],[PROMEDIO]]=1,"SUFICIENTE","")))))</f>
        <v>NOTABLE</v>
      </c>
      <c r="H1644" s="5">
        <f>MAX(ActividadesCom[[#This Row],[PERÍODO 1]],ActividadesCom[[#This Row],[PERÍODO 2]],ActividadesCom[[#This Row],[PERÍODO 3]],ActividadesCom[[#This Row],[PERÍODO 4]],ActividadesCom[[#This Row],[PERÍODO 5]])</f>
        <v>20201</v>
      </c>
      <c r="I1644" s="6" t="s">
        <v>1155</v>
      </c>
      <c r="J1644" s="5">
        <v>20201</v>
      </c>
      <c r="K1644" s="5" t="s">
        <v>4007</v>
      </c>
      <c r="L1644" s="5">
        <f>IF(ActividadesCom[[#This Row],[NIVEL 1]]&lt;&gt;0,VLOOKUP(ActividadesCom[[#This Row],[NIVEL 1]],Catálogo!A:B,2,FALSE),"")</f>
        <v>4</v>
      </c>
      <c r="M1644" s="5">
        <v>2</v>
      </c>
      <c r="N1644" s="6" t="s">
        <v>4147</v>
      </c>
      <c r="O1644" s="5">
        <v>20191</v>
      </c>
      <c r="P1644" s="5" t="s">
        <v>4007</v>
      </c>
      <c r="Q1644" s="5">
        <f>IF(ActividadesCom[[#This Row],[NIVEL 2]]&lt;&gt;0,VLOOKUP(ActividadesCom[[#This Row],[NIVEL 2]],Catálogo!A:B,2,FALSE),"")</f>
        <v>4</v>
      </c>
      <c r="R1644" s="5">
        <v>1</v>
      </c>
      <c r="S1644" s="6"/>
      <c r="T1644" s="5"/>
      <c r="U1644" s="5"/>
      <c r="V1644" s="5" t="str">
        <f>IF(ActividadesCom[[#This Row],[NIVEL 3]]&lt;&gt;0,VLOOKUP(ActividadesCom[[#This Row],[NIVEL 3]],Catálogo!A:B,2,FALSE),"")</f>
        <v/>
      </c>
      <c r="W1644" s="5"/>
      <c r="X1644" s="6" t="s">
        <v>2952</v>
      </c>
      <c r="Y1644" s="5">
        <v>20201</v>
      </c>
      <c r="Z1644" s="5" t="s">
        <v>4010</v>
      </c>
      <c r="AA1644" s="5">
        <f>IF(ActividadesCom[[#This Row],[NIVEL 4]]&lt;&gt;0,VLOOKUP(ActividadesCom[[#This Row],[NIVEL 4]],Catálogo!A:B,2,FALSE),"")</f>
        <v>1</v>
      </c>
      <c r="AB1644" s="5">
        <v>1</v>
      </c>
      <c r="AC1644" s="6" t="s">
        <v>42</v>
      </c>
      <c r="AD1644" s="5">
        <v>20171</v>
      </c>
      <c r="AE1644" s="5" t="s">
        <v>4009</v>
      </c>
      <c r="AF1644" s="5">
        <f>IF(ActividadesCom[[#This Row],[NIVEL 5]]&lt;&gt;0,VLOOKUP(ActividadesCom[[#This Row],[NIVEL 5]],Catálogo!A:B,2,FALSE),"")</f>
        <v>2</v>
      </c>
      <c r="AG1644" s="5">
        <v>1</v>
      </c>
    </row>
    <row r="1645" spans="1:34" ht="30" hidden="1" customHeight="1" x14ac:dyDescent="0.25">
      <c r="A1645" s="7">
        <v>17470009</v>
      </c>
      <c r="B1645" s="6" t="str">
        <f>VLOOKUP(ActividadesCom[[#This Row],[NO. DE CONTROL]],'LISTADO ESTUDIANTES'!A:C,2,FALSE)</f>
        <v>CAMARA TRUJEQUE BRAULIO</v>
      </c>
      <c r="C1645" s="6" t="str">
        <f>VLOOKUP(ActividadesCom[[#This Row],[NO. DE CONTROL]],'LISTADO ESTUDIANTES'!A:C,3,FALSE)</f>
        <v>INGENIERIA INDUSTRIAL</v>
      </c>
      <c r="D1645" s="5" t="str">
        <f>VLOOKUP(ActividadesCom[[#This Row],[NO. DE CONTROL]],'LISTADO ESTUDIANTES'!A:D,4,FALSE)</f>
        <v>BAJA</v>
      </c>
      <c r="E1645" s="5">
        <f>SUM(ActividadesCom[[#This Row],[CRÉD. 1]],ActividadesCom[[#This Row],[CRÉD. 2]],ActividadesCom[[#This Row],[CRÉD. 3]],ActividadesCom[[#This Row],[CRÉD. 4]],ActividadesCom[[#This Row],[CRÉD. 5]])</f>
        <v>3</v>
      </c>
      <c r="F1645" s="17">
        <f>IF(ActividadesCom[[#This Row],[ÚLTIMO SEMESTRE CON CRÉDITOS]]&gt;0,ROUND(AVERAGE(ActividadesCom[[#This Row],[VALOR NIVEL 5]],ActividadesCom[[#This Row],[VALOR NIVEL 4]],ActividadesCom[[#This Row],[VALOR NIVEL 3]],ActividadesCom[[#This Row],[VALOR NIVEL 2]],ActividadesCom[[#This Row],[VALOR NIVEL 1]]),0),"")</f>
        <v>2</v>
      </c>
      <c r="G1645" s="5" t="str">
        <f>IF(ActividadesCom[[#This Row],[PROMEDIO]]="","",IF(ActividadesCom[[#This Row],[PROMEDIO]]&gt;=4,"EXCELENTE",IF(ActividadesCom[[#This Row],[PROMEDIO]]&gt;=3,"NOTABLE",IF(ActividadesCom[[#This Row],[PROMEDIO]]&gt;=2,"BUENO",IF(ActividadesCom[[#This Row],[PROMEDIO]]=1,"SUFICIENTE","")))))</f>
        <v>BUENO</v>
      </c>
      <c r="H1645" s="5">
        <f>MAX(ActividadesCom[[#This Row],[PERÍODO 1]],ActividadesCom[[#This Row],[PERÍODO 2]],ActividadesCom[[#This Row],[PERÍODO 3]],ActividadesCom[[#This Row],[PERÍODO 4]],ActividadesCom[[#This Row],[PERÍODO 5]])</f>
        <v>20193</v>
      </c>
      <c r="I1645" s="6" t="s">
        <v>1021</v>
      </c>
      <c r="J1645" s="5">
        <v>20193</v>
      </c>
      <c r="K1645" s="5" t="s">
        <v>4009</v>
      </c>
      <c r="L1645" s="5">
        <f>IF(ActividadesCom[[#This Row],[NIVEL 1]]&lt;&gt;0,VLOOKUP(ActividadesCom[[#This Row],[NIVEL 1]],Catálogo!A:B,2,FALSE),"")</f>
        <v>2</v>
      </c>
      <c r="M1645" s="5">
        <v>1</v>
      </c>
      <c r="N1645" s="6"/>
      <c r="O1645" s="5"/>
      <c r="P1645" s="5"/>
      <c r="Q1645" s="5" t="str">
        <f>IF(ActividadesCom[[#This Row],[NIVEL 2]]&lt;&gt;0,VLOOKUP(ActividadesCom[[#This Row],[NIVEL 2]],Catálogo!A:B,2,FALSE),"")</f>
        <v/>
      </c>
      <c r="R1645" s="5"/>
      <c r="S1645" s="6"/>
      <c r="T1645" s="5"/>
      <c r="U1645" s="5"/>
      <c r="V1645" s="5" t="str">
        <f>IF(ActividadesCom[[#This Row],[NIVEL 3]]&lt;&gt;0,VLOOKUP(ActividadesCom[[#This Row],[NIVEL 3]],Catálogo!A:B,2,FALSE),"")</f>
        <v/>
      </c>
      <c r="W1645" s="5"/>
      <c r="X1645" s="6" t="s">
        <v>42</v>
      </c>
      <c r="Y1645" s="5">
        <v>20181</v>
      </c>
      <c r="Z1645" s="5" t="s">
        <v>4009</v>
      </c>
      <c r="AA1645" s="5">
        <f>IF(ActividadesCom[[#This Row],[NIVEL 4]]&lt;&gt;0,VLOOKUP(ActividadesCom[[#This Row],[NIVEL 4]],Catálogo!A:B,2,FALSE),"")</f>
        <v>2</v>
      </c>
      <c r="AB1645" s="5">
        <v>1</v>
      </c>
      <c r="AC1645" s="6" t="s">
        <v>133</v>
      </c>
      <c r="AD1645" s="5">
        <v>20173</v>
      </c>
      <c r="AE1645" s="5" t="s">
        <v>4009</v>
      </c>
      <c r="AF1645" s="5">
        <f>IF(ActividadesCom[[#This Row],[NIVEL 5]]&lt;&gt;0,VLOOKUP(ActividadesCom[[#This Row],[NIVEL 5]],Catálogo!A:B,2,FALSE),"")</f>
        <v>2</v>
      </c>
      <c r="AG1645" s="5">
        <v>1</v>
      </c>
      <c r="AH1645" s="2"/>
    </row>
    <row r="1646" spans="1:34" s="21" customFormat="1" ht="30" hidden="1" customHeight="1" x14ac:dyDescent="0.25">
      <c r="A1646" s="7">
        <v>17470010</v>
      </c>
      <c r="B1646" s="6" t="str">
        <f>VLOOKUP(ActividadesCom[[#This Row],[NO. DE CONTROL]],'LISTADO ESTUDIANTES'!A:C,2,FALSE)</f>
        <v>HERNANDEZ GARCIA RAFAEL</v>
      </c>
      <c r="C1646" s="6" t="str">
        <f>VLOOKUP(ActividadesCom[[#This Row],[NO. DE CONTROL]],'LISTADO ESTUDIANTES'!A:C,3,FALSE)</f>
        <v>INGENIERIA INDUSTRIAL</v>
      </c>
      <c r="D1646" s="5" t="str">
        <f>VLOOKUP(ActividadesCom[[#This Row],[NO. DE CONTROL]],'LISTADO ESTUDIANTES'!A:D,4,FALSE)</f>
        <v>BAJA</v>
      </c>
      <c r="E1646" s="5">
        <f>SUM(ActividadesCom[[#This Row],[CRÉD. 1]],ActividadesCom[[#This Row],[CRÉD. 2]],ActividadesCom[[#This Row],[CRÉD. 3]],ActividadesCom[[#This Row],[CRÉD. 4]],ActividadesCom[[#This Row],[CRÉD. 5]])</f>
        <v>6</v>
      </c>
      <c r="F1646" s="17">
        <f>IF(ActividadesCom[[#This Row],[ÚLTIMO SEMESTRE CON CRÉDITOS]]&gt;0,ROUND(AVERAGE(ActividadesCom[[#This Row],[VALOR NIVEL 5]],ActividadesCom[[#This Row],[VALOR NIVEL 4]],ActividadesCom[[#This Row],[VALOR NIVEL 3]],ActividadesCom[[#This Row],[VALOR NIVEL 2]],ActividadesCom[[#This Row],[VALOR NIVEL 1]]),0),"")</f>
        <v>3</v>
      </c>
      <c r="G1646" s="5" t="str">
        <f>IF(ActividadesCom[[#This Row],[PROMEDIO]]="","",IF(ActividadesCom[[#This Row],[PROMEDIO]]&gt;=4,"EXCELENTE",IF(ActividadesCom[[#This Row],[PROMEDIO]]&gt;=3,"NOTABLE",IF(ActividadesCom[[#This Row],[PROMEDIO]]&gt;=2,"BUENO",IF(ActividadesCom[[#This Row],[PROMEDIO]]=1,"SUFICIENTE","")))))</f>
        <v>NOTABLE</v>
      </c>
      <c r="H1646" s="5">
        <f>MAX(ActividadesCom[[#This Row],[PERÍODO 1]],ActividadesCom[[#This Row],[PERÍODO 2]],ActividadesCom[[#This Row],[PERÍODO 3]],ActividadesCom[[#This Row],[PERÍODO 4]],ActividadesCom[[#This Row],[PERÍODO 5]])</f>
        <v>20223</v>
      </c>
      <c r="I1646" s="6" t="s">
        <v>4946</v>
      </c>
      <c r="J1646" s="5">
        <v>20221</v>
      </c>
      <c r="K1646" s="5" t="s">
        <v>4007</v>
      </c>
      <c r="L1646" s="5">
        <f>IF(ActividadesCom[[#This Row],[NIVEL 1]]&lt;&gt;0,VLOOKUP(ActividadesCom[[#This Row],[NIVEL 1]],Catálogo!A:B,2,FALSE),"")</f>
        <v>4</v>
      </c>
      <c r="M1646" s="5">
        <v>1</v>
      </c>
      <c r="N1646" s="6" t="s">
        <v>5346</v>
      </c>
      <c r="O1646" s="5">
        <v>20221</v>
      </c>
      <c r="P1646" s="5" t="s">
        <v>4008</v>
      </c>
      <c r="Q1646" s="5">
        <f>IF(ActividadesCom[[#This Row],[NIVEL 2]]&lt;&gt;0,VLOOKUP(ActividadesCom[[#This Row],[NIVEL 2]],Catálogo!A:B,2,FALSE),"")</f>
        <v>3</v>
      </c>
      <c r="R1646" s="5">
        <v>1</v>
      </c>
      <c r="S1646" s="6" t="s">
        <v>5354</v>
      </c>
      <c r="T1646" s="5">
        <v>20221</v>
      </c>
      <c r="U1646" s="5" t="s">
        <v>4007</v>
      </c>
      <c r="V1646" s="5">
        <f>IF(ActividadesCom[[#This Row],[NIVEL 3]]&lt;&gt;0,VLOOKUP(ActividadesCom[[#This Row],[NIVEL 3]],Catálogo!A:B,2,FALSE),"")</f>
        <v>4</v>
      </c>
      <c r="W1646" s="5">
        <v>1</v>
      </c>
      <c r="X1646" s="6" t="s">
        <v>5714</v>
      </c>
      <c r="Y1646" s="5">
        <v>20223</v>
      </c>
      <c r="Z1646" s="5" t="s">
        <v>4008</v>
      </c>
      <c r="AA1646" s="5">
        <f>IF(ActividadesCom[[#This Row],[NIVEL 4]]&lt;&gt;0,VLOOKUP(ActividadesCom[[#This Row],[NIVEL 4]],Catálogo!A:B,2,FALSE),"")</f>
        <v>3</v>
      </c>
      <c r="AB1646" s="5">
        <v>1</v>
      </c>
      <c r="AC1646" s="6" t="s">
        <v>5733</v>
      </c>
      <c r="AD1646" s="5">
        <v>20223</v>
      </c>
      <c r="AE1646" s="5" t="s">
        <v>4008</v>
      </c>
      <c r="AF1646" s="5">
        <f>IF(ActividadesCom[[#This Row],[NIVEL 5]]&lt;&gt;0,VLOOKUP(ActividadesCom[[#This Row],[NIVEL 5]],Catálogo!A:B,2,FALSE),"")</f>
        <v>3</v>
      </c>
      <c r="AG1646" s="5">
        <v>2</v>
      </c>
    </row>
    <row r="1647" spans="1:34" s="21" customFormat="1" ht="30" hidden="1" customHeight="1" x14ac:dyDescent="0.25">
      <c r="A1647" s="7">
        <v>17470011</v>
      </c>
      <c r="B1647" s="6" t="str">
        <f>VLOOKUP(ActividadesCom[[#This Row],[NO. DE CONTROL]],'LISTADO ESTUDIANTES'!A:C,2,FALSE)</f>
        <v>CARCAMO CHAVIRA ULISES</v>
      </c>
      <c r="C1647" s="6" t="str">
        <f>VLOOKUP(ActividadesCom[[#This Row],[NO. DE CONTROL]],'LISTADO ESTUDIANTES'!A:C,3,FALSE)</f>
        <v>INGENIERIA INDUSTRIAL</v>
      </c>
      <c r="D1647" s="5" t="str">
        <f>VLOOKUP(ActividadesCom[[#This Row],[NO. DE CONTROL]],'LISTADO ESTUDIANTES'!A:D,4,FALSE)</f>
        <v>BAJA</v>
      </c>
      <c r="E1647" s="5">
        <f>SUM(ActividadesCom[[#This Row],[CRÉD. 1]],ActividadesCom[[#This Row],[CRÉD. 2]],ActividadesCom[[#This Row],[CRÉD. 3]],ActividadesCom[[#This Row],[CRÉD. 4]],ActividadesCom[[#This Row],[CRÉD. 5]])</f>
        <v>5</v>
      </c>
      <c r="F1647" s="5">
        <f>IF(ActividadesCom[[#This Row],[ÚLTIMO SEMESTRE CON CRÉDITOS]]&gt;0,ROUND(AVERAGE(ActividadesCom[[#This Row],[VALOR NIVEL 5]],ActividadesCom[[#This Row],[VALOR NIVEL 4]],ActividadesCom[[#This Row],[VALOR NIVEL 3]],ActividadesCom[[#This Row],[VALOR NIVEL 2]],ActividadesCom[[#This Row],[VALOR NIVEL 1]]),0),"")</f>
        <v>2</v>
      </c>
      <c r="G1647" s="5" t="str">
        <f>IF(ActividadesCom[[#This Row],[PROMEDIO]]="","",IF(ActividadesCom[[#This Row],[PROMEDIO]]&gt;=4,"EXCELENTE",IF(ActividadesCom[[#This Row],[PROMEDIO]]&gt;=3,"NOTABLE",IF(ActividadesCom[[#This Row],[PROMEDIO]]&gt;=2,"BUENO",IF(ActividadesCom[[#This Row],[PROMEDIO]]=1,"SUFICIENTE","")))))</f>
        <v>BUENO</v>
      </c>
      <c r="H1647" s="5">
        <f>MAX(ActividadesCom[[#This Row],[PERÍODO 1]],ActividadesCom[[#This Row],[PERÍODO 2]],ActividadesCom[[#This Row],[PERÍODO 3]],ActividadesCom[[#This Row],[PERÍODO 4]],ActividadesCom[[#This Row],[PERÍODO 5]])</f>
        <v>20203</v>
      </c>
      <c r="I1647" s="6" t="s">
        <v>519</v>
      </c>
      <c r="J1647" s="5">
        <v>20173</v>
      </c>
      <c r="K1647" s="5" t="s">
        <v>4009</v>
      </c>
      <c r="L1647" s="5">
        <f>IF(ActividadesCom[[#This Row],[NIVEL 1]]&lt;&gt;0,VLOOKUP(ActividadesCom[[#This Row],[NIVEL 1]],Catálogo!A:B,2,FALSE),"")</f>
        <v>2</v>
      </c>
      <c r="M1647" s="5">
        <v>1</v>
      </c>
      <c r="N1647" s="6" t="s">
        <v>518</v>
      </c>
      <c r="O1647" s="5">
        <v>20181</v>
      </c>
      <c r="P1647" s="5" t="s">
        <v>4009</v>
      </c>
      <c r="Q1647" s="5">
        <f>IF(ActividadesCom[[#This Row],[NIVEL 2]]&lt;&gt;0,VLOOKUP(ActividadesCom[[#This Row],[NIVEL 2]],Catálogo!A:B,2,FALSE),"")</f>
        <v>2</v>
      </c>
      <c r="R1647" s="5">
        <v>1</v>
      </c>
      <c r="S1647" s="6" t="s">
        <v>4026</v>
      </c>
      <c r="T1647" s="5">
        <v>20203</v>
      </c>
      <c r="U1647" s="5" t="s">
        <v>4008</v>
      </c>
      <c r="V1647" s="5">
        <f>IF(ActividadesCom[[#This Row],[NIVEL 3]]&lt;&gt;0,VLOOKUP(ActividadesCom[[#This Row],[NIVEL 3]],Catálogo!A:B,2,FALSE),"")</f>
        <v>3</v>
      </c>
      <c r="W1647" s="5">
        <v>1</v>
      </c>
      <c r="X1647" s="6" t="s">
        <v>42</v>
      </c>
      <c r="Y1647" s="5">
        <v>20181</v>
      </c>
      <c r="Z1647" s="5" t="s">
        <v>4009</v>
      </c>
      <c r="AA1647" s="5">
        <f>IF(ActividadesCom[[#This Row],[NIVEL 4]]&lt;&gt;0,VLOOKUP(ActividadesCom[[#This Row],[NIVEL 4]],Catálogo!A:B,2,FALSE),"")</f>
        <v>2</v>
      </c>
      <c r="AB1647" s="5">
        <v>1</v>
      </c>
      <c r="AC1647" s="6" t="s">
        <v>408</v>
      </c>
      <c r="AD1647" s="5">
        <v>20173</v>
      </c>
      <c r="AE1647" s="5" t="s">
        <v>4009</v>
      </c>
      <c r="AF1647" s="5">
        <f>IF(ActividadesCom[[#This Row],[NIVEL 5]]&lt;&gt;0,VLOOKUP(ActividadesCom[[#This Row],[NIVEL 5]],Catálogo!A:B,2,FALSE),"")</f>
        <v>2</v>
      </c>
      <c r="AG1647" s="5">
        <v>1</v>
      </c>
    </row>
    <row r="1648" spans="1:34" ht="30" hidden="1" customHeight="1" x14ac:dyDescent="0.25">
      <c r="A1648" s="7">
        <v>17470012</v>
      </c>
      <c r="B1648" s="6" t="str">
        <f>VLOOKUP(ActividadesCom[[#This Row],[NO. DE CONTROL]],'LISTADO ESTUDIANTES'!A:C,2,FALSE)</f>
        <v>MOO LOPEZ ANTONIO DJORKAEF</v>
      </c>
      <c r="C1648" s="6" t="str">
        <f>VLOOKUP(ActividadesCom[[#This Row],[NO. DE CONTROL]],'LISTADO ESTUDIANTES'!A:C,3,FALSE)</f>
        <v>INGENIERIA INDUSTRIAL</v>
      </c>
      <c r="D1648" s="5" t="str">
        <f>VLOOKUP(ActividadesCom[[#This Row],[NO. DE CONTROL]],'LISTADO ESTUDIANTES'!A:D,4,FALSE)</f>
        <v>BAJA</v>
      </c>
      <c r="E1648" s="5">
        <f>SUM(ActividadesCom[[#This Row],[CRÉD. 1]],ActividadesCom[[#This Row],[CRÉD. 2]],ActividadesCom[[#This Row],[CRÉD. 3]],ActividadesCom[[#This Row],[CRÉD. 4]],ActividadesCom[[#This Row],[CRÉD. 5]])</f>
        <v>3</v>
      </c>
      <c r="F1648" s="17">
        <f>IF(ActividadesCom[[#This Row],[ÚLTIMO SEMESTRE CON CRÉDITOS]]&gt;0,ROUND(AVERAGE(ActividadesCom[[#This Row],[VALOR NIVEL 5]],ActividadesCom[[#This Row],[VALOR NIVEL 4]],ActividadesCom[[#This Row],[VALOR NIVEL 3]],ActividadesCom[[#This Row],[VALOR NIVEL 2]],ActividadesCom[[#This Row],[VALOR NIVEL 1]]),0),"")</f>
        <v>2</v>
      </c>
      <c r="G1648" s="5" t="str">
        <f>IF(ActividadesCom[[#This Row],[PROMEDIO]]="","",IF(ActividadesCom[[#This Row],[PROMEDIO]]&gt;=4,"EXCELENTE",IF(ActividadesCom[[#This Row],[PROMEDIO]]&gt;=3,"NOTABLE",IF(ActividadesCom[[#This Row],[PROMEDIO]]&gt;=2,"BUENO",IF(ActividadesCom[[#This Row],[PROMEDIO]]=1,"SUFICIENTE","")))))</f>
        <v>BUENO</v>
      </c>
      <c r="H1648" s="5">
        <f>MAX(ActividadesCom[[#This Row],[PERÍODO 1]],ActividadesCom[[#This Row],[PERÍODO 2]],ActividadesCom[[#This Row],[PERÍODO 3]],ActividadesCom[[#This Row],[PERÍODO 4]],ActividadesCom[[#This Row],[PERÍODO 5]])</f>
        <v>20181</v>
      </c>
      <c r="I1648" s="6" t="s">
        <v>519</v>
      </c>
      <c r="J1648" s="5">
        <v>20173</v>
      </c>
      <c r="K1648" s="5" t="s">
        <v>4009</v>
      </c>
      <c r="L1648" s="5">
        <f>IF(ActividadesCom[[#This Row],[NIVEL 1]]&lt;&gt;0,VLOOKUP(ActividadesCom[[#This Row],[NIVEL 1]],Catálogo!A:B,2,FALSE),"")</f>
        <v>2</v>
      </c>
      <c r="M1648" s="5">
        <v>1</v>
      </c>
      <c r="N1648" s="6"/>
      <c r="O1648" s="5"/>
      <c r="P1648" s="5"/>
      <c r="Q1648" s="5" t="str">
        <f>IF(ActividadesCom[[#This Row],[NIVEL 2]]&lt;&gt;0,VLOOKUP(ActividadesCom[[#This Row],[NIVEL 2]],Catálogo!A:B,2,FALSE),"")</f>
        <v/>
      </c>
      <c r="R1648" s="5"/>
      <c r="S1648" s="6"/>
      <c r="T1648" s="5"/>
      <c r="U1648" s="5"/>
      <c r="V1648" s="5" t="str">
        <f>IF(ActividadesCom[[#This Row],[NIVEL 3]]&lt;&gt;0,VLOOKUP(ActividadesCom[[#This Row],[NIVEL 3]],Catálogo!A:B,2,FALSE),"")</f>
        <v/>
      </c>
      <c r="W1648" s="5"/>
      <c r="X1648" s="6" t="s">
        <v>42</v>
      </c>
      <c r="Y1648" s="5">
        <v>20181</v>
      </c>
      <c r="Z1648" s="5" t="s">
        <v>4009</v>
      </c>
      <c r="AA1648" s="5">
        <f>IF(ActividadesCom[[#This Row],[NIVEL 4]]&lt;&gt;0,VLOOKUP(ActividadesCom[[#This Row],[NIVEL 4]],Catálogo!A:B,2,FALSE),"")</f>
        <v>2</v>
      </c>
      <c r="AB1648" s="5">
        <v>1</v>
      </c>
      <c r="AC1648" s="6" t="s">
        <v>133</v>
      </c>
      <c r="AD1648" s="5">
        <v>20173</v>
      </c>
      <c r="AE1648" s="5" t="s">
        <v>4009</v>
      </c>
      <c r="AF1648" s="5">
        <f>IF(ActividadesCom[[#This Row],[NIVEL 5]]&lt;&gt;0,VLOOKUP(ActividadesCom[[#This Row],[NIVEL 5]],Catálogo!A:B,2,FALSE),"")</f>
        <v>2</v>
      </c>
      <c r="AG1648" s="5">
        <v>1</v>
      </c>
      <c r="AH1648" s="2"/>
    </row>
    <row r="1649" spans="1:34" ht="30" hidden="1" customHeight="1" x14ac:dyDescent="0.25">
      <c r="A1649" s="7">
        <v>17470013</v>
      </c>
      <c r="B1649" s="6" t="str">
        <f>VLOOKUP(ActividadesCom[[#This Row],[NO. DE CONTROL]],'LISTADO ESTUDIANTES'!A:C,2,FALSE)</f>
        <v>OCTAVIANO TAMAYO YARDEL ALI</v>
      </c>
      <c r="C1649" s="6" t="str">
        <f>VLOOKUP(ActividadesCom[[#This Row],[NO. DE CONTROL]],'LISTADO ESTUDIANTES'!A:C,3,FALSE)</f>
        <v>INGENIERIA INDUSTRIAL</v>
      </c>
      <c r="D1649" s="5" t="str">
        <f>VLOOKUP(ActividadesCom[[#This Row],[NO. DE CONTROL]],'LISTADO ESTUDIANTES'!A:D,4,FALSE)</f>
        <v>BAJA</v>
      </c>
      <c r="E1649" s="5">
        <f>SUM(ActividadesCom[[#This Row],[CRÉD. 1]],ActividadesCom[[#This Row],[CRÉD. 2]],ActividadesCom[[#This Row],[CRÉD. 3]],ActividadesCom[[#This Row],[CRÉD. 4]],ActividadesCom[[#This Row],[CRÉD. 5]])</f>
        <v>5</v>
      </c>
      <c r="F1649" s="5">
        <f>IF(ActividadesCom[[#This Row],[ÚLTIMO SEMESTRE CON CRÉDITOS]]&gt;0,ROUND(AVERAGE(ActividadesCom[[#This Row],[VALOR NIVEL 5]],ActividadesCom[[#This Row],[VALOR NIVEL 4]],ActividadesCom[[#This Row],[VALOR NIVEL 3]],ActividadesCom[[#This Row],[VALOR NIVEL 2]],ActividadesCom[[#This Row],[VALOR NIVEL 1]]),0),"")</f>
        <v>2</v>
      </c>
      <c r="G1649" s="5" t="str">
        <f>IF(ActividadesCom[[#This Row],[PROMEDIO]]="","",IF(ActividadesCom[[#This Row],[PROMEDIO]]&gt;=4,"EXCELENTE",IF(ActividadesCom[[#This Row],[PROMEDIO]]&gt;=3,"NOTABLE",IF(ActividadesCom[[#This Row],[PROMEDIO]]&gt;=2,"BUENO",IF(ActividadesCom[[#This Row],[PROMEDIO]]=1,"SUFICIENTE","")))))</f>
        <v>BUENO</v>
      </c>
      <c r="H1649" s="5">
        <f>MAX(ActividadesCom[[#This Row],[PERÍODO 1]],ActividadesCom[[#This Row],[PERÍODO 2]],ActividadesCom[[#This Row],[PERÍODO 3]],ActividadesCom[[#This Row],[PERÍODO 4]],ActividadesCom[[#This Row],[PERÍODO 5]])</f>
        <v>20201</v>
      </c>
      <c r="I1649" s="6" t="s">
        <v>519</v>
      </c>
      <c r="J1649" s="5">
        <v>20173</v>
      </c>
      <c r="K1649" s="5" t="s">
        <v>4009</v>
      </c>
      <c r="L1649" s="5">
        <f>IF(ActividadesCom[[#This Row],[NIVEL 1]]&lt;&gt;0,VLOOKUP(ActividadesCom[[#This Row],[NIVEL 1]],Catálogo!A:B,2,FALSE),"")</f>
        <v>2</v>
      </c>
      <c r="M1649" s="5">
        <v>1</v>
      </c>
      <c r="N1649" s="6" t="s">
        <v>518</v>
      </c>
      <c r="O1649" s="5">
        <v>20181</v>
      </c>
      <c r="P1649" s="5" t="s">
        <v>4009</v>
      </c>
      <c r="Q1649" s="5">
        <f>IF(ActividadesCom[[#This Row],[NIVEL 2]]&lt;&gt;0,VLOOKUP(ActividadesCom[[#This Row],[NIVEL 2]],Catálogo!A:B,2,FALSE),"")</f>
        <v>2</v>
      </c>
      <c r="R1649" s="5">
        <v>1</v>
      </c>
      <c r="S1649" s="6" t="s">
        <v>4037</v>
      </c>
      <c r="T1649" s="5">
        <v>20201</v>
      </c>
      <c r="U1649" s="5" t="s">
        <v>4008</v>
      </c>
      <c r="V1649" s="5">
        <f>IF(ActividadesCom[[#This Row],[NIVEL 3]]&lt;&gt;0,VLOOKUP(ActividadesCom[[#This Row],[NIVEL 3]],Catálogo!A:B,2,FALSE),"")</f>
        <v>3</v>
      </c>
      <c r="W1649" s="5">
        <v>1</v>
      </c>
      <c r="X1649" s="6" t="s">
        <v>27</v>
      </c>
      <c r="Y1649" s="5">
        <v>20181</v>
      </c>
      <c r="Z1649" s="5" t="s">
        <v>4008</v>
      </c>
      <c r="AA1649" s="5">
        <f>IF(ActividadesCom[[#This Row],[NIVEL 4]]&lt;&gt;0,VLOOKUP(ActividadesCom[[#This Row],[NIVEL 4]],Catálogo!A:B,2,FALSE),"")</f>
        <v>3</v>
      </c>
      <c r="AB1649" s="5">
        <v>1</v>
      </c>
      <c r="AC1649" s="6" t="s">
        <v>133</v>
      </c>
      <c r="AD1649" s="5">
        <v>20173</v>
      </c>
      <c r="AE1649" s="5" t="s">
        <v>4009</v>
      </c>
      <c r="AF1649" s="5">
        <f>IF(ActividadesCom[[#This Row],[NIVEL 5]]&lt;&gt;0,VLOOKUP(ActividadesCom[[#This Row],[NIVEL 5]],Catálogo!A:B,2,FALSE),"")</f>
        <v>2</v>
      </c>
      <c r="AG1649" s="5">
        <v>1</v>
      </c>
      <c r="AH1649" s="2"/>
    </row>
    <row r="1650" spans="1:34" s="21" customFormat="1" ht="30" hidden="1" customHeight="1" x14ac:dyDescent="0.25">
      <c r="A1650" s="7">
        <v>17470014</v>
      </c>
      <c r="B1650" s="6" t="str">
        <f>VLOOKUP(ActividadesCom[[#This Row],[NO. DE CONTROL]],'LISTADO ESTUDIANTES'!A:C,2,FALSE)</f>
        <v>MENDEZ CHALE CARLOS MANUEL</v>
      </c>
      <c r="C1650" s="6" t="str">
        <f>VLOOKUP(ActividadesCom[[#This Row],[NO. DE CONTROL]],'LISTADO ESTUDIANTES'!A:C,3,FALSE)</f>
        <v>INGENIERIA INDUSTRIAL</v>
      </c>
      <c r="D1650" s="5" t="str">
        <f>VLOOKUP(ActividadesCom[[#This Row],[NO. DE CONTROL]],'LISTADO ESTUDIANTES'!A:D,4,FALSE)</f>
        <v>BAJA</v>
      </c>
      <c r="E1650" s="5">
        <f>SUM(ActividadesCom[[#This Row],[CRÉD. 1]],ActividadesCom[[#This Row],[CRÉD. 2]],ActividadesCom[[#This Row],[CRÉD. 3]],ActividadesCom[[#This Row],[CRÉD. 4]],ActividadesCom[[#This Row],[CRÉD. 5]])</f>
        <v>5</v>
      </c>
      <c r="F1650" s="5">
        <f>IF(ActividadesCom[[#This Row],[ÚLTIMO SEMESTRE CON CRÉDITOS]]&gt;0,ROUND(AVERAGE(ActividadesCom[[#This Row],[VALOR NIVEL 5]],ActividadesCom[[#This Row],[VALOR NIVEL 4]],ActividadesCom[[#This Row],[VALOR NIVEL 3]],ActividadesCom[[#This Row],[VALOR NIVEL 2]],ActividadesCom[[#This Row],[VALOR NIVEL 1]]),0),"")</f>
        <v>2</v>
      </c>
      <c r="G1650" s="5" t="str">
        <f>IF(ActividadesCom[[#This Row],[PROMEDIO]]="","",IF(ActividadesCom[[#This Row],[PROMEDIO]]&gt;=4,"EXCELENTE",IF(ActividadesCom[[#This Row],[PROMEDIO]]&gt;=3,"NOTABLE",IF(ActividadesCom[[#This Row],[PROMEDIO]]&gt;=2,"BUENO",IF(ActividadesCom[[#This Row],[PROMEDIO]]=1,"SUFICIENTE","")))))</f>
        <v>BUENO</v>
      </c>
      <c r="H1650" s="5">
        <f>MAX(ActividadesCom[[#This Row],[PERÍODO 1]],ActividadesCom[[#This Row],[PERÍODO 2]],ActividadesCom[[#This Row],[PERÍODO 3]],ActividadesCom[[#This Row],[PERÍODO 4]],ActividadesCom[[#This Row],[PERÍODO 5]])</f>
        <v>20191</v>
      </c>
      <c r="I1650" s="6" t="s">
        <v>519</v>
      </c>
      <c r="J1650" s="5">
        <v>20173</v>
      </c>
      <c r="K1650" s="5" t="s">
        <v>4009</v>
      </c>
      <c r="L1650" s="5">
        <f>IF(ActividadesCom[[#This Row],[NIVEL 1]]&lt;&gt;0,VLOOKUP(ActividadesCom[[#This Row],[NIVEL 1]],Catálogo!A:B,2,FALSE),"")</f>
        <v>2</v>
      </c>
      <c r="M1650" s="5">
        <v>1</v>
      </c>
      <c r="N1650" s="6" t="s">
        <v>775</v>
      </c>
      <c r="O1650" s="5">
        <v>20183</v>
      </c>
      <c r="P1650" s="5" t="s">
        <v>4009</v>
      </c>
      <c r="Q1650" s="5">
        <f>IF(ActividadesCom[[#This Row],[NIVEL 2]]&lt;&gt;0,VLOOKUP(ActividadesCom[[#This Row],[NIVEL 2]],Catálogo!A:B,2,FALSE),"")</f>
        <v>2</v>
      </c>
      <c r="R1650" s="5">
        <v>1</v>
      </c>
      <c r="S1650" s="6" t="s">
        <v>918</v>
      </c>
      <c r="T1650" s="5">
        <v>20191</v>
      </c>
      <c r="U1650" s="5" t="s">
        <v>4009</v>
      </c>
      <c r="V1650" s="5">
        <f>IF(ActividadesCom[[#This Row],[NIVEL 3]]&lt;&gt;0,VLOOKUP(ActividadesCom[[#This Row],[NIVEL 3]],Catálogo!A:B,2,FALSE),"")</f>
        <v>2</v>
      </c>
      <c r="W1650" s="5">
        <v>1</v>
      </c>
      <c r="X1650" s="6" t="s">
        <v>42</v>
      </c>
      <c r="Y1650" s="5">
        <v>20181</v>
      </c>
      <c r="Z1650" s="5" t="s">
        <v>4009</v>
      </c>
      <c r="AA1650" s="5">
        <f>IF(ActividadesCom[[#This Row],[NIVEL 4]]&lt;&gt;0,VLOOKUP(ActividadesCom[[#This Row],[NIVEL 4]],Catálogo!A:B,2,FALSE),"")</f>
        <v>2</v>
      </c>
      <c r="AB1650" s="5">
        <v>1</v>
      </c>
      <c r="AC1650" s="9" t="s">
        <v>27</v>
      </c>
      <c r="AD1650" s="8">
        <v>20173</v>
      </c>
      <c r="AE1650" s="5" t="s">
        <v>4009</v>
      </c>
      <c r="AF1650" s="5">
        <f>IF(ActividadesCom[[#This Row],[NIVEL 5]]&lt;&gt;0,VLOOKUP(ActividadesCom[[#This Row],[NIVEL 5]],Catálogo!A:B,2,FALSE),"")</f>
        <v>2</v>
      </c>
      <c r="AG1650" s="8">
        <v>1</v>
      </c>
    </row>
    <row r="1651" spans="1:34" s="21" customFormat="1" ht="30" hidden="1" customHeight="1" x14ac:dyDescent="0.25">
      <c r="A1651" s="7">
        <v>17470015</v>
      </c>
      <c r="B1651" s="6" t="str">
        <f>VLOOKUP(ActividadesCom[[#This Row],[NO. DE CONTROL]],'LISTADO ESTUDIANTES'!A:C,2,FALSE)</f>
        <v>DE LA CRUZ BALAN VICTOR URIEL</v>
      </c>
      <c r="C1651" s="6" t="str">
        <f>VLOOKUP(ActividadesCom[[#This Row],[NO. DE CONTROL]],'LISTADO ESTUDIANTES'!A:C,3,FALSE)</f>
        <v>INGENIERIA INDUSTRIAL</v>
      </c>
      <c r="D1651" s="5" t="str">
        <f>VLOOKUP(ActividadesCom[[#This Row],[NO. DE CONTROL]],'LISTADO ESTUDIANTES'!A:D,4,FALSE)</f>
        <v>BAJA</v>
      </c>
      <c r="E1651" s="5">
        <f>SUM(ActividadesCom[[#This Row],[CRÉD. 1]],ActividadesCom[[#This Row],[CRÉD. 2]],ActividadesCom[[#This Row],[CRÉD. 3]],ActividadesCom[[#This Row],[CRÉD. 4]],ActividadesCom[[#This Row],[CRÉD. 5]])</f>
        <v>0</v>
      </c>
      <c r="F1651" s="17" t="str">
        <f>IF(ActividadesCom[[#This Row],[ÚLTIMO SEMESTRE CON CRÉDITOS]]&gt;0,ROUND(AVERAGE(ActividadesCom[[#This Row],[VALOR NIVEL 5]],ActividadesCom[[#This Row],[VALOR NIVEL 4]],ActividadesCom[[#This Row],[VALOR NIVEL 3]],ActividadesCom[[#This Row],[VALOR NIVEL 2]],ActividadesCom[[#This Row],[VALOR NIVEL 1]]),0),"")</f>
        <v/>
      </c>
      <c r="G1651" s="5" t="str">
        <f>IF(ActividadesCom[[#This Row],[PROMEDIO]]="","",IF(ActividadesCom[[#This Row],[PROMEDIO]]&gt;=4,"EXCELENTE",IF(ActividadesCom[[#This Row],[PROMEDIO]]&gt;=3,"NOTABLE",IF(ActividadesCom[[#This Row],[PROMEDIO]]&gt;=2,"BUENO",IF(ActividadesCom[[#This Row],[PROMEDIO]]=1,"SUFICIENTE","")))))</f>
        <v/>
      </c>
      <c r="H1651" s="5">
        <f>MAX(ActividadesCom[[#This Row],[PERÍODO 1]],ActividadesCom[[#This Row],[PERÍODO 2]],ActividadesCom[[#This Row],[PERÍODO 3]],ActividadesCom[[#This Row],[PERÍODO 4]],ActividadesCom[[#This Row],[PERÍODO 5]])</f>
        <v>0</v>
      </c>
      <c r="I1651" s="6"/>
      <c r="J1651" s="5"/>
      <c r="K1651" s="5"/>
      <c r="L1651" s="5" t="str">
        <f>IF(ActividadesCom[[#This Row],[NIVEL 1]]&lt;&gt;0,VLOOKUP(ActividadesCom[[#This Row],[NIVEL 1]],Catálogo!A:B,2,FALSE),"")</f>
        <v/>
      </c>
      <c r="M1651" s="5"/>
      <c r="N1651" s="6"/>
      <c r="O1651" s="5"/>
      <c r="P1651" s="5"/>
      <c r="Q1651" s="5" t="str">
        <f>IF(ActividadesCom[[#This Row],[NIVEL 2]]&lt;&gt;0,VLOOKUP(ActividadesCom[[#This Row],[NIVEL 2]],Catálogo!A:B,2,FALSE),"")</f>
        <v/>
      </c>
      <c r="R1651" s="5"/>
      <c r="S1651" s="6"/>
      <c r="T1651" s="5"/>
      <c r="U1651" s="5"/>
      <c r="V1651" s="5" t="str">
        <f>IF(ActividadesCom[[#This Row],[NIVEL 3]]&lt;&gt;0,VLOOKUP(ActividadesCom[[#This Row],[NIVEL 3]],Catálogo!A:B,2,FALSE),"")</f>
        <v/>
      </c>
      <c r="W1651" s="5"/>
      <c r="X1651" s="6"/>
      <c r="Y1651" s="5"/>
      <c r="Z1651" s="5"/>
      <c r="AA1651" s="5" t="str">
        <f>IF(ActividadesCom[[#This Row],[NIVEL 4]]&lt;&gt;0,VLOOKUP(ActividadesCom[[#This Row],[NIVEL 4]],Catálogo!A:B,2,FALSE),"")</f>
        <v/>
      </c>
      <c r="AB1651" s="5"/>
      <c r="AC1651" s="6"/>
      <c r="AD1651" s="5"/>
      <c r="AE1651" s="5"/>
      <c r="AF1651" s="5" t="str">
        <f>IF(ActividadesCom[[#This Row],[NIVEL 5]]&lt;&gt;0,VLOOKUP(ActividadesCom[[#This Row],[NIVEL 5]],Catálogo!A:B,2,FALSE),"")</f>
        <v/>
      </c>
      <c r="AG1651" s="5"/>
    </row>
    <row r="1652" spans="1:34" ht="30" hidden="1" customHeight="1" x14ac:dyDescent="0.25">
      <c r="A1652" s="7">
        <v>17470016</v>
      </c>
      <c r="B1652" s="6" t="str">
        <f>VLOOKUP(ActividadesCom[[#This Row],[NO. DE CONTROL]],'LISTADO ESTUDIANTES'!A:C,2,FALSE)</f>
        <v>TUZ BALAN ULISES FABIAN</v>
      </c>
      <c r="C1652" s="6" t="str">
        <f>VLOOKUP(ActividadesCom[[#This Row],[NO. DE CONTROL]],'LISTADO ESTUDIANTES'!A:C,3,FALSE)</f>
        <v>INGENIERIA INDUSTRIAL</v>
      </c>
      <c r="D1652" s="5" t="str">
        <f>VLOOKUP(ActividadesCom[[#This Row],[NO. DE CONTROL]],'LISTADO ESTUDIANTES'!A:D,4,FALSE)</f>
        <v>BAJA</v>
      </c>
      <c r="E1652" s="5">
        <f>SUM(ActividadesCom[[#This Row],[CRÉD. 1]],ActividadesCom[[#This Row],[CRÉD. 2]],ActividadesCom[[#This Row],[CRÉD. 3]],ActividadesCom[[#This Row],[CRÉD. 4]],ActividadesCom[[#This Row],[CRÉD. 5]])</f>
        <v>4</v>
      </c>
      <c r="F1652" s="17">
        <f>IF(ActividadesCom[[#This Row],[ÚLTIMO SEMESTRE CON CRÉDITOS]]&gt;0,ROUND(AVERAGE(ActividadesCom[[#This Row],[VALOR NIVEL 5]],ActividadesCom[[#This Row],[VALOR NIVEL 4]],ActividadesCom[[#This Row],[VALOR NIVEL 3]],ActividadesCom[[#This Row],[VALOR NIVEL 2]],ActividadesCom[[#This Row],[VALOR NIVEL 1]]),0),"")</f>
        <v>2</v>
      </c>
      <c r="G1652" s="5" t="str">
        <f>IF(ActividadesCom[[#This Row],[PROMEDIO]]="","",IF(ActividadesCom[[#This Row],[PROMEDIO]]&gt;=4,"EXCELENTE",IF(ActividadesCom[[#This Row],[PROMEDIO]]&gt;=3,"NOTABLE",IF(ActividadesCom[[#This Row],[PROMEDIO]]&gt;=2,"BUENO",IF(ActividadesCom[[#This Row],[PROMEDIO]]=1,"SUFICIENTE","")))))</f>
        <v>BUENO</v>
      </c>
      <c r="H1652" s="5">
        <f>MAX(ActividadesCom[[#This Row],[PERÍODO 1]],ActividadesCom[[#This Row],[PERÍODO 2]],ActividadesCom[[#This Row],[PERÍODO 3]],ActividadesCom[[#This Row],[PERÍODO 4]],ActividadesCom[[#This Row],[PERÍODO 5]])</f>
        <v>20181</v>
      </c>
      <c r="I1652" s="6" t="s">
        <v>519</v>
      </c>
      <c r="J1652" s="5">
        <v>20173</v>
      </c>
      <c r="K1652" s="5" t="s">
        <v>4009</v>
      </c>
      <c r="L1652" s="5">
        <f>IF(ActividadesCom[[#This Row],[NIVEL 1]]&lt;&gt;0,VLOOKUP(ActividadesCom[[#This Row],[NIVEL 1]],Catálogo!A:B,2,FALSE),"")</f>
        <v>2</v>
      </c>
      <c r="M1652" s="5">
        <v>1</v>
      </c>
      <c r="N1652" s="6" t="s">
        <v>518</v>
      </c>
      <c r="O1652" s="5">
        <v>20181</v>
      </c>
      <c r="P1652" s="5" t="s">
        <v>4009</v>
      </c>
      <c r="Q1652" s="5">
        <f>IF(ActividadesCom[[#This Row],[NIVEL 2]]&lt;&gt;0,VLOOKUP(ActividadesCom[[#This Row],[NIVEL 2]],Catálogo!A:B,2,FALSE),"")</f>
        <v>2</v>
      </c>
      <c r="R1652" s="5">
        <v>1</v>
      </c>
      <c r="S1652" s="6"/>
      <c r="T1652" s="5"/>
      <c r="U1652" s="5"/>
      <c r="V1652" s="5" t="str">
        <f>IF(ActividadesCom[[#This Row],[NIVEL 3]]&lt;&gt;0,VLOOKUP(ActividadesCom[[#This Row],[NIVEL 3]],Catálogo!A:B,2,FALSE),"")</f>
        <v/>
      </c>
      <c r="W1652" s="5"/>
      <c r="X1652" s="6" t="s">
        <v>42</v>
      </c>
      <c r="Y1652" s="5">
        <v>20181</v>
      </c>
      <c r="Z1652" s="5" t="s">
        <v>4009</v>
      </c>
      <c r="AA1652" s="5">
        <f>IF(ActividadesCom[[#This Row],[NIVEL 4]]&lt;&gt;0,VLOOKUP(ActividadesCom[[#This Row],[NIVEL 4]],Catálogo!A:B,2,FALSE),"")</f>
        <v>2</v>
      </c>
      <c r="AB1652" s="5">
        <v>1</v>
      </c>
      <c r="AC1652" s="6" t="s">
        <v>133</v>
      </c>
      <c r="AD1652" s="5">
        <v>20173</v>
      </c>
      <c r="AE1652" s="5" t="s">
        <v>4009</v>
      </c>
      <c r="AF1652" s="5">
        <f>IF(ActividadesCom[[#This Row],[NIVEL 5]]&lt;&gt;0,VLOOKUP(ActividadesCom[[#This Row],[NIVEL 5]],Catálogo!A:B,2,FALSE),"")</f>
        <v>2</v>
      </c>
      <c r="AG1652" s="5">
        <v>1</v>
      </c>
      <c r="AH1652" s="2"/>
    </row>
    <row r="1653" spans="1:34" s="21" customFormat="1" ht="30" hidden="1" customHeight="1" x14ac:dyDescent="0.25">
      <c r="A1653" s="7">
        <v>17470017</v>
      </c>
      <c r="B1653" s="6" t="str">
        <f>VLOOKUP(ActividadesCom[[#This Row],[NO. DE CONTROL]],'LISTADO ESTUDIANTES'!A:C,2,FALSE)</f>
        <v>JUNCO EUAN SERGIO IVAN</v>
      </c>
      <c r="C1653" s="6" t="str">
        <f>VLOOKUP(ActividadesCom[[#This Row],[NO. DE CONTROL]],'LISTADO ESTUDIANTES'!A:C,3,FALSE)</f>
        <v>INGENIERIA INDUSTRIAL</v>
      </c>
      <c r="D1653" s="5" t="str">
        <f>VLOOKUP(ActividadesCom[[#This Row],[NO. DE CONTROL]],'LISTADO ESTUDIANTES'!A:D,4,FALSE)</f>
        <v>BAJA</v>
      </c>
      <c r="E1653" s="5">
        <f>SUM(ActividadesCom[[#This Row],[CRÉD. 1]],ActividadesCom[[#This Row],[CRÉD. 2]],ActividadesCom[[#This Row],[CRÉD. 3]],ActividadesCom[[#This Row],[CRÉD. 4]],ActividadesCom[[#This Row],[CRÉD. 5]])</f>
        <v>5</v>
      </c>
      <c r="F1653" s="5">
        <f>IF(ActividadesCom[[#This Row],[ÚLTIMO SEMESTRE CON CRÉDITOS]]&gt;0,ROUND(AVERAGE(ActividadesCom[[#This Row],[VALOR NIVEL 5]],ActividadesCom[[#This Row],[VALOR NIVEL 4]],ActividadesCom[[#This Row],[VALOR NIVEL 3]],ActividadesCom[[#This Row],[VALOR NIVEL 2]],ActividadesCom[[#This Row],[VALOR NIVEL 1]]),0),"")</f>
        <v>3</v>
      </c>
      <c r="G1653" s="5" t="str">
        <f>IF(ActividadesCom[[#This Row],[PROMEDIO]]="","",IF(ActividadesCom[[#This Row],[PROMEDIO]]&gt;=4,"EXCELENTE",IF(ActividadesCom[[#This Row],[PROMEDIO]]&gt;=3,"NOTABLE",IF(ActividadesCom[[#This Row],[PROMEDIO]]&gt;=2,"BUENO",IF(ActividadesCom[[#This Row],[PROMEDIO]]=1,"SUFICIENTE","")))))</f>
        <v>NOTABLE</v>
      </c>
      <c r="H1653" s="5">
        <f>MAX(ActividadesCom[[#This Row],[PERÍODO 1]],ActividadesCom[[#This Row],[PERÍODO 2]],ActividadesCom[[#This Row],[PERÍODO 3]],ActividadesCom[[#This Row],[PERÍODO 4]],ActividadesCom[[#This Row],[PERÍODO 5]])</f>
        <v>20203</v>
      </c>
      <c r="I1653" s="6" t="s">
        <v>519</v>
      </c>
      <c r="J1653" s="5">
        <v>20173</v>
      </c>
      <c r="K1653" s="5" t="s">
        <v>4009</v>
      </c>
      <c r="L1653" s="5">
        <f>IF(ActividadesCom[[#This Row],[NIVEL 1]]&lt;&gt;0,VLOOKUP(ActividadesCom[[#This Row],[NIVEL 1]],Catálogo!A:B,2,FALSE),"")</f>
        <v>2</v>
      </c>
      <c r="M1653" s="5">
        <v>1</v>
      </c>
      <c r="N1653" s="6" t="s">
        <v>518</v>
      </c>
      <c r="O1653" s="5">
        <v>20181</v>
      </c>
      <c r="P1653" s="5" t="s">
        <v>4009</v>
      </c>
      <c r="Q1653" s="5">
        <f>IF(ActividadesCom[[#This Row],[NIVEL 2]]&lt;&gt;0,VLOOKUP(ActividadesCom[[#This Row],[NIVEL 2]],Catálogo!A:B,2,FALSE),"")</f>
        <v>2</v>
      </c>
      <c r="R1653" s="5">
        <v>1</v>
      </c>
      <c r="S1653" s="6" t="s">
        <v>4026</v>
      </c>
      <c r="T1653" s="5">
        <v>20203</v>
      </c>
      <c r="U1653" s="5" t="s">
        <v>4008</v>
      </c>
      <c r="V1653" s="5">
        <f>IF(ActividadesCom[[#This Row],[NIVEL 3]]&lt;&gt;0,VLOOKUP(ActividadesCom[[#This Row],[NIVEL 3]],Catálogo!A:B,2,FALSE),"")</f>
        <v>3</v>
      </c>
      <c r="W1653" s="5">
        <v>1</v>
      </c>
      <c r="X1653" s="6" t="s">
        <v>4035</v>
      </c>
      <c r="Y1653" s="5">
        <v>20201</v>
      </c>
      <c r="Z1653" s="5" t="s">
        <v>4008</v>
      </c>
      <c r="AA1653" s="5">
        <f>IF(ActividadesCom[[#This Row],[NIVEL 4]]&lt;&gt;0,VLOOKUP(ActividadesCom[[#This Row],[NIVEL 4]],Catálogo!A:B,2,FALSE),"")</f>
        <v>3</v>
      </c>
      <c r="AB1653" s="5">
        <v>1</v>
      </c>
      <c r="AC1653" s="6" t="s">
        <v>408</v>
      </c>
      <c r="AD1653" s="5">
        <v>20173</v>
      </c>
      <c r="AE1653" s="5" t="s">
        <v>4008</v>
      </c>
      <c r="AF1653" s="5">
        <f>IF(ActividadesCom[[#This Row],[NIVEL 5]]&lt;&gt;0,VLOOKUP(ActividadesCom[[#This Row],[NIVEL 5]],Catálogo!A:B,2,FALSE),"")</f>
        <v>3</v>
      </c>
      <c r="AG1653" s="5">
        <v>1</v>
      </c>
    </row>
    <row r="1654" spans="1:34" ht="30" hidden="1" customHeight="1" x14ac:dyDescent="0.25">
      <c r="A1654" s="7">
        <v>17470018</v>
      </c>
      <c r="B1654" s="6" t="str">
        <f>VLOOKUP(ActividadesCom[[#This Row],[NO. DE CONTROL]],'LISTADO ESTUDIANTES'!A:C,2,FALSE)</f>
        <v>SORIANO PUCH ARAEL JESUS</v>
      </c>
      <c r="C1654" s="6" t="str">
        <f>VLOOKUP(ActividadesCom[[#This Row],[NO. DE CONTROL]],'LISTADO ESTUDIANTES'!A:C,3,FALSE)</f>
        <v>INGENIERIA INDUSTRIAL</v>
      </c>
      <c r="D1654" s="5" t="str">
        <f>VLOOKUP(ActividadesCom[[#This Row],[NO. DE CONTROL]],'LISTADO ESTUDIANTES'!A:D,4,FALSE)</f>
        <v>BAJA</v>
      </c>
      <c r="E1654" s="5">
        <f>SUM(ActividadesCom[[#This Row],[CRÉD. 1]],ActividadesCom[[#This Row],[CRÉD. 2]],ActividadesCom[[#This Row],[CRÉD. 3]],ActividadesCom[[#This Row],[CRÉD. 4]],ActividadesCom[[#This Row],[CRÉD. 5]])</f>
        <v>5</v>
      </c>
      <c r="F1654" s="5">
        <f>IF(ActividadesCom[[#This Row],[ÚLTIMO SEMESTRE CON CRÉDITOS]]&gt;0,ROUND(AVERAGE(ActividadesCom[[#This Row],[VALOR NIVEL 5]],ActividadesCom[[#This Row],[VALOR NIVEL 4]],ActividadesCom[[#This Row],[VALOR NIVEL 3]],ActividadesCom[[#This Row],[VALOR NIVEL 2]],ActividadesCom[[#This Row],[VALOR NIVEL 1]]),0),"")</f>
        <v>3</v>
      </c>
      <c r="G1654" s="5" t="str">
        <f>IF(ActividadesCom[[#This Row],[PROMEDIO]]="","",IF(ActividadesCom[[#This Row],[PROMEDIO]]&gt;=4,"EXCELENTE",IF(ActividadesCom[[#This Row],[PROMEDIO]]&gt;=3,"NOTABLE",IF(ActividadesCom[[#This Row],[PROMEDIO]]&gt;=2,"BUENO",IF(ActividadesCom[[#This Row],[PROMEDIO]]=1,"SUFICIENTE","")))))</f>
        <v>NOTABLE</v>
      </c>
      <c r="H1654" s="5">
        <f>MAX(ActividadesCom[[#This Row],[PERÍODO 1]],ActividadesCom[[#This Row],[PERÍODO 2]],ActividadesCom[[#This Row],[PERÍODO 3]],ActividadesCom[[#This Row],[PERÍODO 4]],ActividadesCom[[#This Row],[PERÍODO 5]])</f>
        <v>20203</v>
      </c>
      <c r="I1654" s="6" t="s">
        <v>519</v>
      </c>
      <c r="J1654" s="5">
        <v>20173</v>
      </c>
      <c r="K1654" s="5" t="s">
        <v>4009</v>
      </c>
      <c r="L1654" s="5">
        <f>IF(ActividadesCom[[#This Row],[NIVEL 1]]&lt;&gt;0,VLOOKUP(ActividadesCom[[#This Row],[NIVEL 1]],Catálogo!A:B,2,FALSE),"")</f>
        <v>2</v>
      </c>
      <c r="M1654" s="5">
        <v>1</v>
      </c>
      <c r="N1654" s="6" t="s">
        <v>518</v>
      </c>
      <c r="O1654" s="5">
        <v>20181</v>
      </c>
      <c r="P1654" s="5" t="s">
        <v>4009</v>
      </c>
      <c r="Q1654" s="5">
        <f>IF(ActividadesCom[[#This Row],[NIVEL 2]]&lt;&gt;0,VLOOKUP(ActividadesCom[[#This Row],[NIVEL 2]],Catálogo!A:B,2,FALSE),"")</f>
        <v>2</v>
      </c>
      <c r="R1654" s="5">
        <v>1</v>
      </c>
      <c r="S1654" s="6" t="s">
        <v>4026</v>
      </c>
      <c r="T1654" s="5">
        <v>20203</v>
      </c>
      <c r="U1654" s="5" t="s">
        <v>4008</v>
      </c>
      <c r="V1654" s="5">
        <f>IF(ActividadesCom[[#This Row],[NIVEL 3]]&lt;&gt;0,VLOOKUP(ActividadesCom[[#This Row],[NIVEL 3]],Catálogo!A:B,2,FALSE),"")</f>
        <v>3</v>
      </c>
      <c r="W1654" s="5">
        <v>1</v>
      </c>
      <c r="X1654" s="6" t="s">
        <v>4025</v>
      </c>
      <c r="Y1654" s="5">
        <v>20203</v>
      </c>
      <c r="Z1654" s="5" t="s">
        <v>4008</v>
      </c>
      <c r="AA1654" s="5">
        <f>IF(ActividadesCom[[#This Row],[NIVEL 4]]&lt;&gt;0,VLOOKUP(ActividadesCom[[#This Row],[NIVEL 4]],Catálogo!A:B,2,FALSE),"")</f>
        <v>3</v>
      </c>
      <c r="AB1654" s="5">
        <v>1</v>
      </c>
      <c r="AC1654" s="6" t="s">
        <v>23</v>
      </c>
      <c r="AD1654" s="5">
        <v>20183</v>
      </c>
      <c r="AE1654" s="5" t="s">
        <v>4008</v>
      </c>
      <c r="AF1654" s="5">
        <f>IF(ActividadesCom[[#This Row],[NIVEL 5]]&lt;&gt;0,VLOOKUP(ActividadesCom[[#This Row],[NIVEL 5]],Catálogo!A:B,2,FALSE),"")</f>
        <v>3</v>
      </c>
      <c r="AG1654" s="5">
        <v>1</v>
      </c>
      <c r="AH1654" s="2"/>
    </row>
    <row r="1655" spans="1:34" ht="30" hidden="1" customHeight="1" x14ac:dyDescent="0.25">
      <c r="A1655" s="7">
        <v>17470019</v>
      </c>
      <c r="B1655" s="6" t="str">
        <f>VLOOKUP(ActividadesCom[[#This Row],[NO. DE CONTROL]],'LISTADO ESTUDIANTES'!A:C,2,FALSE)</f>
        <v>CABALLERO MIAN CRISTIAN JOSE</v>
      </c>
      <c r="C1655" s="6" t="str">
        <f>VLOOKUP(ActividadesCom[[#This Row],[NO. DE CONTROL]],'LISTADO ESTUDIANTES'!A:C,3,FALSE)</f>
        <v>INGENIERIA INDUSTRIAL</v>
      </c>
      <c r="D1655" s="5" t="str">
        <f>VLOOKUP(ActividadesCom[[#This Row],[NO. DE CONTROL]],'LISTADO ESTUDIANTES'!A:D,4,FALSE)</f>
        <v>BAJA</v>
      </c>
      <c r="E1655" s="5">
        <f>SUM(ActividadesCom[[#This Row],[CRÉD. 1]],ActividadesCom[[#This Row],[CRÉD. 2]],ActividadesCom[[#This Row],[CRÉD. 3]],ActividadesCom[[#This Row],[CRÉD. 4]],ActividadesCom[[#This Row],[CRÉD. 5]])</f>
        <v>5</v>
      </c>
      <c r="F1655" s="17">
        <f>IF(ActividadesCom[[#This Row],[ÚLTIMO SEMESTRE CON CRÉDITOS]]&gt;0,ROUND(AVERAGE(ActividadesCom[[#This Row],[VALOR NIVEL 5]],ActividadesCom[[#This Row],[VALOR NIVEL 4]],ActividadesCom[[#This Row],[VALOR NIVEL 3]],ActividadesCom[[#This Row],[VALOR NIVEL 2]],ActividadesCom[[#This Row],[VALOR NIVEL 1]]),0),"")</f>
        <v>3</v>
      </c>
      <c r="G1655" s="5" t="str">
        <f>IF(ActividadesCom[[#This Row],[PROMEDIO]]="","",IF(ActividadesCom[[#This Row],[PROMEDIO]]&gt;=4,"EXCELENTE",IF(ActividadesCom[[#This Row],[PROMEDIO]]&gt;=3,"NOTABLE",IF(ActividadesCom[[#This Row],[PROMEDIO]]&gt;=2,"BUENO",IF(ActividadesCom[[#This Row],[PROMEDIO]]=1,"SUFICIENTE","")))))</f>
        <v>NOTABLE</v>
      </c>
      <c r="H1655" s="5">
        <f>MAX(ActividadesCom[[#This Row],[PERÍODO 1]],ActividadesCom[[#This Row],[PERÍODO 2]],ActividadesCom[[#This Row],[PERÍODO 3]],ActividadesCom[[#This Row],[PERÍODO 4]],ActividadesCom[[#This Row],[PERÍODO 5]])</f>
        <v>20213</v>
      </c>
      <c r="I1655" s="6" t="s">
        <v>519</v>
      </c>
      <c r="J1655" s="5">
        <v>20173</v>
      </c>
      <c r="K1655" s="5" t="s">
        <v>4009</v>
      </c>
      <c r="L1655" s="5">
        <f>IF(ActividadesCom[[#This Row],[NIVEL 1]]&lt;&gt;0,VLOOKUP(ActividadesCom[[#This Row],[NIVEL 1]],Catálogo!A:B,2,FALSE),"")</f>
        <v>2</v>
      </c>
      <c r="M1655" s="5">
        <v>1</v>
      </c>
      <c r="N1655" s="6" t="s">
        <v>4419</v>
      </c>
      <c r="O1655" s="5">
        <v>20211</v>
      </c>
      <c r="P1655" s="5" t="s">
        <v>4009</v>
      </c>
      <c r="Q1655" s="5">
        <f>IF(ActividadesCom[[#This Row],[NIVEL 2]]&lt;&gt;0,VLOOKUP(ActividadesCom[[#This Row],[NIVEL 2]],Catálogo!A:B,2,FALSE),"")</f>
        <v>2</v>
      </c>
      <c r="R1655" s="5">
        <v>1</v>
      </c>
      <c r="S1655" s="6" t="s">
        <v>4565</v>
      </c>
      <c r="T1655" s="5">
        <v>20211</v>
      </c>
      <c r="U1655" s="5" t="s">
        <v>4007</v>
      </c>
      <c r="V1655" s="5">
        <f>IF(ActividadesCom[[#This Row],[NIVEL 3]]&lt;&gt;0,VLOOKUP(ActividadesCom[[#This Row],[NIVEL 3]],Catálogo!A:B,2,FALSE),"")</f>
        <v>4</v>
      </c>
      <c r="W1655" s="5">
        <v>1</v>
      </c>
      <c r="X1655" s="6" t="s">
        <v>4740</v>
      </c>
      <c r="Y1655" s="5">
        <v>20213</v>
      </c>
      <c r="Z1655" s="5" t="s">
        <v>4008</v>
      </c>
      <c r="AA1655" s="5">
        <f>IF(ActividadesCom[[#This Row],[NIVEL 4]]&lt;&gt;0,VLOOKUP(ActividadesCom[[#This Row],[NIVEL 4]],Catálogo!A:B,2,FALSE),"")</f>
        <v>3</v>
      </c>
      <c r="AB1655" s="5">
        <v>1</v>
      </c>
      <c r="AC1655" s="6" t="s">
        <v>4740</v>
      </c>
      <c r="AD1655" s="5">
        <v>20213</v>
      </c>
      <c r="AE1655" s="5" t="s">
        <v>4008</v>
      </c>
      <c r="AF1655" s="5">
        <f>IF(ActividadesCom[[#This Row],[NIVEL 5]]&lt;&gt;0,VLOOKUP(ActividadesCom[[#This Row],[NIVEL 5]],Catálogo!A:B,2,FALSE),"")</f>
        <v>3</v>
      </c>
      <c r="AG1655" s="5">
        <v>1</v>
      </c>
      <c r="AH1655" s="2"/>
    </row>
    <row r="1656" spans="1:34" ht="30" hidden="1" customHeight="1" x14ac:dyDescent="0.25">
      <c r="A1656" s="7">
        <v>17470020</v>
      </c>
      <c r="B1656" s="6" t="str">
        <f>VLOOKUP(ActividadesCom[[#This Row],[NO. DE CONTROL]],'LISTADO ESTUDIANTES'!A:C,2,FALSE)</f>
        <v>DZIB MAGAÑA PABLO SIDDHARTHA</v>
      </c>
      <c r="C1656" s="6" t="str">
        <f>VLOOKUP(ActividadesCom[[#This Row],[NO. DE CONTROL]],'LISTADO ESTUDIANTES'!A:C,3,FALSE)</f>
        <v>INGENIERIA INDUSTRIAL</v>
      </c>
      <c r="D1656" s="5" t="str">
        <f>VLOOKUP(ActividadesCom[[#This Row],[NO. DE CONTROL]],'LISTADO ESTUDIANTES'!A:D,4,FALSE)</f>
        <v>BAJA</v>
      </c>
      <c r="E1656" s="5">
        <f>SUM(ActividadesCom[[#This Row],[CRÉD. 1]],ActividadesCom[[#This Row],[CRÉD. 2]],ActividadesCom[[#This Row],[CRÉD. 3]],ActividadesCom[[#This Row],[CRÉD. 4]],ActividadesCom[[#This Row],[CRÉD. 5]])</f>
        <v>5</v>
      </c>
      <c r="F1656" s="5">
        <f>IF(ActividadesCom[[#This Row],[ÚLTIMO SEMESTRE CON CRÉDITOS]]&gt;0,ROUND(AVERAGE(ActividadesCom[[#This Row],[VALOR NIVEL 5]],ActividadesCom[[#This Row],[VALOR NIVEL 4]],ActividadesCom[[#This Row],[VALOR NIVEL 3]],ActividadesCom[[#This Row],[VALOR NIVEL 2]],ActividadesCom[[#This Row],[VALOR NIVEL 1]]),0),"")</f>
        <v>2</v>
      </c>
      <c r="G1656" s="5" t="str">
        <f>IF(ActividadesCom[[#This Row],[PROMEDIO]]="","",IF(ActividadesCom[[#This Row],[PROMEDIO]]&gt;=4,"EXCELENTE",IF(ActividadesCom[[#This Row],[PROMEDIO]]&gt;=3,"NOTABLE",IF(ActividadesCom[[#This Row],[PROMEDIO]]&gt;=2,"BUENO",IF(ActividadesCom[[#This Row],[PROMEDIO]]=1,"SUFICIENTE","")))))</f>
        <v>BUENO</v>
      </c>
      <c r="H1656" s="5">
        <f>MAX(ActividadesCom[[#This Row],[PERÍODO 1]],ActividadesCom[[#This Row],[PERÍODO 2]],ActividadesCom[[#This Row],[PERÍODO 3]],ActividadesCom[[#This Row],[PERÍODO 4]],ActividadesCom[[#This Row],[PERÍODO 5]])</f>
        <v>20203</v>
      </c>
      <c r="I1656" s="6" t="s">
        <v>519</v>
      </c>
      <c r="J1656" s="5">
        <v>20173</v>
      </c>
      <c r="K1656" s="5" t="s">
        <v>4009</v>
      </c>
      <c r="L1656" s="5">
        <f>IF(ActividadesCom[[#This Row],[NIVEL 1]]&lt;&gt;0,VLOOKUP(ActividadesCom[[#This Row],[NIVEL 1]],Catálogo!A:B,2,FALSE),"")</f>
        <v>2</v>
      </c>
      <c r="M1656" s="5">
        <v>1</v>
      </c>
      <c r="N1656" s="6" t="s">
        <v>518</v>
      </c>
      <c r="O1656" s="5">
        <v>20181</v>
      </c>
      <c r="P1656" s="5" t="s">
        <v>4009</v>
      </c>
      <c r="Q1656" s="5">
        <f>IF(ActividadesCom[[#This Row],[NIVEL 2]]&lt;&gt;0,VLOOKUP(ActividadesCom[[#This Row],[NIVEL 2]],Catálogo!A:B,2,FALSE),"")</f>
        <v>2</v>
      </c>
      <c r="R1656" s="5">
        <v>1</v>
      </c>
      <c r="S1656" s="6" t="s">
        <v>1055</v>
      </c>
      <c r="T1656" s="5">
        <v>20191</v>
      </c>
      <c r="U1656" s="5" t="s">
        <v>4009</v>
      </c>
      <c r="V1656" s="5">
        <f>IF(ActividadesCom[[#This Row],[NIVEL 3]]&lt;&gt;0,VLOOKUP(ActividadesCom[[#This Row],[NIVEL 3]],Catálogo!A:B,2,FALSE),"")</f>
        <v>2</v>
      </c>
      <c r="W1656" s="5">
        <v>1</v>
      </c>
      <c r="X1656" s="6" t="s">
        <v>1056</v>
      </c>
      <c r="Y1656" s="5">
        <v>20193</v>
      </c>
      <c r="Z1656" s="5" t="s">
        <v>4009</v>
      </c>
      <c r="AA1656" s="5">
        <f>IF(ActividadesCom[[#This Row],[NIVEL 4]]&lt;&gt;0,VLOOKUP(ActividadesCom[[#This Row],[NIVEL 4]],Catálogo!A:B,2,FALSE),"")</f>
        <v>2</v>
      </c>
      <c r="AB1656" s="5">
        <v>1</v>
      </c>
      <c r="AC1656" s="6" t="s">
        <v>4025</v>
      </c>
      <c r="AD1656" s="5">
        <v>20203</v>
      </c>
      <c r="AE1656" s="5" t="s">
        <v>4008</v>
      </c>
      <c r="AF1656" s="5">
        <f>IF(ActividadesCom[[#This Row],[NIVEL 5]]&lt;&gt;0,VLOOKUP(ActividadesCom[[#This Row],[NIVEL 5]],Catálogo!A:B,2,FALSE),"")</f>
        <v>3</v>
      </c>
      <c r="AG1656" s="5">
        <v>1</v>
      </c>
      <c r="AH1656" s="2"/>
    </row>
    <row r="1657" spans="1:34" ht="30" hidden="1" customHeight="1" x14ac:dyDescent="0.25">
      <c r="A1657" s="7">
        <v>17470021</v>
      </c>
      <c r="B1657" s="6" t="str">
        <f>VLOOKUP(ActividadesCom[[#This Row],[NO. DE CONTROL]],'LISTADO ESTUDIANTES'!A:C,2,FALSE)</f>
        <v>BRICEÑO COUOH LIMBERT ARMANDO</v>
      </c>
      <c r="C1657" s="6" t="str">
        <f>VLOOKUP(ActividadesCom[[#This Row],[NO. DE CONTROL]],'LISTADO ESTUDIANTES'!A:C,3,FALSE)</f>
        <v>INGENIERIA INDUSTRIAL</v>
      </c>
      <c r="D1657" s="5" t="str">
        <f>VLOOKUP(ActividadesCom[[#This Row],[NO. DE CONTROL]],'LISTADO ESTUDIANTES'!A:D,4,FALSE)</f>
        <v>BAJA</v>
      </c>
      <c r="E1657" s="5">
        <f>SUM(ActividadesCom[[#This Row],[CRÉD. 1]],ActividadesCom[[#This Row],[CRÉD. 2]],ActividadesCom[[#This Row],[CRÉD. 3]],ActividadesCom[[#This Row],[CRÉD. 4]],ActividadesCom[[#This Row],[CRÉD. 5]])</f>
        <v>5</v>
      </c>
      <c r="F1657" s="17">
        <f>IF(ActividadesCom[[#This Row],[ÚLTIMO SEMESTRE CON CRÉDITOS]]&gt;0,ROUND(AVERAGE(ActividadesCom[[#This Row],[VALOR NIVEL 5]],ActividadesCom[[#This Row],[VALOR NIVEL 4]],ActividadesCom[[#This Row],[VALOR NIVEL 3]],ActividadesCom[[#This Row],[VALOR NIVEL 2]],ActividadesCom[[#This Row],[VALOR NIVEL 1]]),0),"")</f>
        <v>2</v>
      </c>
      <c r="G1657" s="5" t="str">
        <f>IF(ActividadesCom[[#This Row],[PROMEDIO]]="","",IF(ActividadesCom[[#This Row],[PROMEDIO]]&gt;=4,"EXCELENTE",IF(ActividadesCom[[#This Row],[PROMEDIO]]&gt;=3,"NOTABLE",IF(ActividadesCom[[#This Row],[PROMEDIO]]&gt;=2,"BUENO",IF(ActividadesCom[[#This Row],[PROMEDIO]]=1,"SUFICIENTE","")))))</f>
        <v>BUENO</v>
      </c>
      <c r="H1657" s="5">
        <f>MAX(ActividadesCom[[#This Row],[PERÍODO 1]],ActividadesCom[[#This Row],[PERÍODO 2]],ActividadesCom[[#This Row],[PERÍODO 3]],ActividadesCom[[#This Row],[PERÍODO 4]],ActividadesCom[[#This Row],[PERÍODO 5]])</f>
        <v>20211</v>
      </c>
      <c r="I1657" s="6" t="s">
        <v>519</v>
      </c>
      <c r="J1657" s="5">
        <v>20173</v>
      </c>
      <c r="K1657" s="5" t="s">
        <v>4009</v>
      </c>
      <c r="L1657" s="5">
        <f>IF(ActividadesCom[[#This Row],[NIVEL 1]]&lt;&gt;0,VLOOKUP(ActividadesCom[[#This Row],[NIVEL 1]],Catálogo!A:B,2,FALSE),"")</f>
        <v>2</v>
      </c>
      <c r="M1657" s="5">
        <v>1</v>
      </c>
      <c r="N1657" s="6" t="s">
        <v>4026</v>
      </c>
      <c r="O1657" s="5">
        <v>20203</v>
      </c>
      <c r="P1657" s="5" t="s">
        <v>4009</v>
      </c>
      <c r="Q1657" s="5">
        <f>IF(ActividadesCom[[#This Row],[NIVEL 2]]&lt;&gt;0,VLOOKUP(ActividadesCom[[#This Row],[NIVEL 2]],Catálogo!A:B,2,FALSE),"")</f>
        <v>2</v>
      </c>
      <c r="R1657" s="5">
        <v>1</v>
      </c>
      <c r="S1657" s="6" t="s">
        <v>4025</v>
      </c>
      <c r="T1657" s="5">
        <v>20203</v>
      </c>
      <c r="U1657" s="5" t="s">
        <v>4008</v>
      </c>
      <c r="V1657" s="5">
        <f>IF(ActividadesCom[[#This Row],[NIVEL 3]]&lt;&gt;0,VLOOKUP(ActividadesCom[[#This Row],[NIVEL 3]],Catálogo!A:B,2,FALSE),"")</f>
        <v>3</v>
      </c>
      <c r="W1657" s="5">
        <v>1</v>
      </c>
      <c r="X1657" s="6" t="s">
        <v>4501</v>
      </c>
      <c r="Y1657" s="5">
        <v>20211</v>
      </c>
      <c r="Z1657" s="5" t="s">
        <v>4008</v>
      </c>
      <c r="AA1657" s="5">
        <f>IF(ActividadesCom[[#This Row],[NIVEL 4]]&lt;&gt;0,VLOOKUP(ActividadesCom[[#This Row],[NIVEL 4]],Catálogo!A:B,2,FALSE),"")</f>
        <v>3</v>
      </c>
      <c r="AB1657" s="5">
        <v>1</v>
      </c>
      <c r="AC1657" s="6" t="s">
        <v>27</v>
      </c>
      <c r="AD1657" s="5">
        <v>20181</v>
      </c>
      <c r="AE1657" s="5" t="s">
        <v>4009</v>
      </c>
      <c r="AF1657" s="5">
        <f>IF(ActividadesCom[[#This Row],[NIVEL 5]]&lt;&gt;0,VLOOKUP(ActividadesCom[[#This Row],[NIVEL 5]],Catálogo!A:B,2,FALSE),"")</f>
        <v>2</v>
      </c>
      <c r="AG1657" s="5">
        <v>1</v>
      </c>
      <c r="AH1657" s="2"/>
    </row>
    <row r="1658" spans="1:34" s="21" customFormat="1" ht="30" hidden="1" customHeight="1" x14ac:dyDescent="0.25">
      <c r="A1658" s="7">
        <v>17470022</v>
      </c>
      <c r="B1658" s="6" t="str">
        <f>VLOOKUP(ActividadesCom[[#This Row],[NO. DE CONTROL]],'LISTADO ESTUDIANTES'!A:C,2,FALSE)</f>
        <v>FRANCISCO DIEGO ABELARDO</v>
      </c>
      <c r="C1658" s="6" t="str">
        <f>VLOOKUP(ActividadesCom[[#This Row],[NO. DE CONTROL]],'LISTADO ESTUDIANTES'!A:C,3,FALSE)</f>
        <v>INGENIERIA INDUSTRIAL</v>
      </c>
      <c r="D1658" s="5" t="str">
        <f>VLOOKUP(ActividadesCom[[#This Row],[NO. DE CONTROL]],'LISTADO ESTUDIANTES'!A:D,4,FALSE)</f>
        <v>BAJA</v>
      </c>
      <c r="E1658" s="5">
        <f>SUM(ActividadesCom[[#This Row],[CRÉD. 1]],ActividadesCom[[#This Row],[CRÉD. 2]],ActividadesCom[[#This Row],[CRÉD. 3]],ActividadesCom[[#This Row],[CRÉD. 4]],ActividadesCom[[#This Row],[CRÉD. 5]])</f>
        <v>5</v>
      </c>
      <c r="F1658" s="17">
        <f>IF(ActividadesCom[[#This Row],[ÚLTIMO SEMESTRE CON CRÉDITOS]]&gt;0,ROUND(AVERAGE(ActividadesCom[[#This Row],[VALOR NIVEL 5]],ActividadesCom[[#This Row],[VALOR NIVEL 4]],ActividadesCom[[#This Row],[VALOR NIVEL 3]],ActividadesCom[[#This Row],[VALOR NIVEL 2]],ActividadesCom[[#This Row],[VALOR NIVEL 1]]),0),"")</f>
        <v>2</v>
      </c>
      <c r="G1658" s="5" t="str">
        <f>IF(ActividadesCom[[#This Row],[PROMEDIO]]="","",IF(ActividadesCom[[#This Row],[PROMEDIO]]&gt;=4,"EXCELENTE",IF(ActividadesCom[[#This Row],[PROMEDIO]]&gt;=3,"NOTABLE",IF(ActividadesCom[[#This Row],[PROMEDIO]]&gt;=2,"BUENO",IF(ActividadesCom[[#This Row],[PROMEDIO]]=1,"SUFICIENTE","")))))</f>
        <v>BUENO</v>
      </c>
      <c r="H1658" s="5">
        <f>MAX(ActividadesCom[[#This Row],[PERÍODO 1]],ActividadesCom[[#This Row],[PERÍODO 2]],ActividadesCom[[#This Row],[PERÍODO 3]],ActividadesCom[[#This Row],[PERÍODO 4]],ActividadesCom[[#This Row],[PERÍODO 5]])</f>
        <v>20213</v>
      </c>
      <c r="I1658" s="6" t="s">
        <v>615</v>
      </c>
      <c r="J1658" s="5">
        <v>20202</v>
      </c>
      <c r="K1658" s="5" t="s">
        <v>4009</v>
      </c>
      <c r="L1658" s="5">
        <f>IF(ActividadesCom[[#This Row],[NIVEL 1]]&lt;&gt;0,VLOOKUP(ActividadesCom[[#This Row],[NIVEL 1]],Catálogo!A:B,2,FALSE),"")</f>
        <v>2</v>
      </c>
      <c r="M1658" s="5">
        <v>1</v>
      </c>
      <c r="N1658" s="6" t="s">
        <v>4150</v>
      </c>
      <c r="O1658" s="5">
        <v>20203</v>
      </c>
      <c r="P1658" s="5" t="s">
        <v>4009</v>
      </c>
      <c r="Q1658" s="5">
        <f>IF(ActividadesCom[[#This Row],[NIVEL 2]]&lt;&gt;0,VLOOKUP(ActividadesCom[[#This Row],[NIVEL 2]],Catálogo!A:B,2,FALSE),"")</f>
        <v>2</v>
      </c>
      <c r="R1658" s="5">
        <v>1</v>
      </c>
      <c r="S1658" s="6" t="s">
        <v>4742</v>
      </c>
      <c r="T1658" s="5">
        <v>20213</v>
      </c>
      <c r="U1658" s="5" t="s">
        <v>4007</v>
      </c>
      <c r="V1658" s="5">
        <f>IF(ActividadesCom[[#This Row],[NIVEL 3]]&lt;&gt;0,VLOOKUP(ActividadesCom[[#This Row],[NIVEL 3]],Catálogo!A:B,2,FALSE),"")</f>
        <v>4</v>
      </c>
      <c r="W1658" s="5">
        <v>1</v>
      </c>
      <c r="X1658" s="6" t="s">
        <v>615</v>
      </c>
      <c r="Y1658" s="5">
        <v>20211</v>
      </c>
      <c r="Z1658" s="5" t="s">
        <v>4009</v>
      </c>
      <c r="AA1658" s="5">
        <f>IF(ActividadesCom[[#This Row],[NIVEL 4]]&lt;&gt;0,VLOOKUP(ActividadesCom[[#This Row],[NIVEL 4]],Catálogo!A:B,2,FALSE),"")</f>
        <v>2</v>
      </c>
      <c r="AB1658" s="5">
        <v>1</v>
      </c>
      <c r="AC1658" s="6" t="s">
        <v>408</v>
      </c>
      <c r="AD1658" s="5">
        <v>20173</v>
      </c>
      <c r="AE1658" s="5" t="s">
        <v>4009</v>
      </c>
      <c r="AF1658" s="5">
        <f>IF(ActividadesCom[[#This Row],[NIVEL 5]]&lt;&gt;0,VLOOKUP(ActividadesCom[[#This Row],[NIVEL 5]],Catálogo!A:B,2,FALSE),"")</f>
        <v>2</v>
      </c>
      <c r="AG1658" s="5">
        <v>1</v>
      </c>
    </row>
    <row r="1659" spans="1:34" ht="30" hidden="1" customHeight="1" x14ac:dyDescent="0.25">
      <c r="A1659" s="7">
        <v>17470023</v>
      </c>
      <c r="B1659" s="6" t="str">
        <f>VLOOKUP(ActividadesCom[[#This Row],[NO. DE CONTROL]],'LISTADO ESTUDIANTES'!A:C,2,FALSE)</f>
        <v>ALVAREZ CASTILLO JONATAN</v>
      </c>
      <c r="C1659" s="6" t="str">
        <f>VLOOKUP(ActividadesCom[[#This Row],[NO. DE CONTROL]],'LISTADO ESTUDIANTES'!A:C,3,FALSE)</f>
        <v>INGENIERIA INDUSTRIAL</v>
      </c>
      <c r="D1659" s="5" t="str">
        <f>VLOOKUP(ActividadesCom[[#This Row],[NO. DE CONTROL]],'LISTADO ESTUDIANTES'!A:D,4,FALSE)</f>
        <v>BAJA</v>
      </c>
      <c r="E1659" s="5">
        <f>SUM(ActividadesCom[[#This Row],[CRÉD. 1]],ActividadesCom[[#This Row],[CRÉD. 2]],ActividadesCom[[#This Row],[CRÉD. 3]],ActividadesCom[[#This Row],[CRÉD. 4]],ActividadesCom[[#This Row],[CRÉD. 5]])</f>
        <v>3</v>
      </c>
      <c r="F1659" s="17">
        <f>IF(ActividadesCom[[#This Row],[ÚLTIMO SEMESTRE CON CRÉDITOS]]&gt;0,ROUND(AVERAGE(ActividadesCom[[#This Row],[VALOR NIVEL 5]],ActividadesCom[[#This Row],[VALOR NIVEL 4]],ActividadesCom[[#This Row],[VALOR NIVEL 3]],ActividadesCom[[#This Row],[VALOR NIVEL 2]],ActividadesCom[[#This Row],[VALOR NIVEL 1]]),0),"")</f>
        <v>2</v>
      </c>
      <c r="G1659" s="5" t="str">
        <f>IF(ActividadesCom[[#This Row],[PROMEDIO]]="","",IF(ActividadesCom[[#This Row],[PROMEDIO]]&gt;=4,"EXCELENTE",IF(ActividadesCom[[#This Row],[PROMEDIO]]&gt;=3,"NOTABLE",IF(ActividadesCom[[#This Row],[PROMEDIO]]&gt;=2,"BUENO",IF(ActividadesCom[[#This Row],[PROMEDIO]]=1,"SUFICIENTE","")))))</f>
        <v>BUENO</v>
      </c>
      <c r="H1659" s="5">
        <f>MAX(ActividadesCom[[#This Row],[PERÍODO 1]],ActividadesCom[[#This Row],[PERÍODO 2]],ActividadesCom[[#This Row],[PERÍODO 3]],ActividadesCom[[#This Row],[PERÍODO 4]],ActividadesCom[[#This Row],[PERÍODO 5]])</f>
        <v>20181</v>
      </c>
      <c r="I1659" s="6" t="s">
        <v>519</v>
      </c>
      <c r="J1659" s="5">
        <v>20173</v>
      </c>
      <c r="K1659" s="5" t="s">
        <v>4009</v>
      </c>
      <c r="L1659" s="5">
        <f>IF(ActividadesCom[[#This Row],[NIVEL 1]]&lt;&gt;0,VLOOKUP(ActividadesCom[[#This Row],[NIVEL 1]],Catálogo!A:B,2,FALSE),"")</f>
        <v>2</v>
      </c>
      <c r="M1659" s="5">
        <v>1</v>
      </c>
      <c r="N1659" s="6"/>
      <c r="O1659" s="5"/>
      <c r="P1659" s="5"/>
      <c r="Q1659" s="5" t="str">
        <f>IF(ActividadesCom[[#This Row],[NIVEL 2]]&lt;&gt;0,VLOOKUP(ActividadesCom[[#This Row],[NIVEL 2]],Catálogo!A:B,2,FALSE),"")</f>
        <v/>
      </c>
      <c r="R1659" s="5"/>
      <c r="S1659" s="6"/>
      <c r="T1659" s="5"/>
      <c r="U1659" s="5"/>
      <c r="V1659" s="5" t="str">
        <f>IF(ActividadesCom[[#This Row],[NIVEL 3]]&lt;&gt;0,VLOOKUP(ActividadesCom[[#This Row],[NIVEL 3]],Catálogo!A:B,2,FALSE),"")</f>
        <v/>
      </c>
      <c r="W1659" s="5"/>
      <c r="X1659" s="6" t="s">
        <v>42</v>
      </c>
      <c r="Y1659" s="5">
        <v>20181</v>
      </c>
      <c r="Z1659" s="5" t="s">
        <v>4009</v>
      </c>
      <c r="AA1659" s="5">
        <f>IF(ActividadesCom[[#This Row],[NIVEL 4]]&lt;&gt;0,VLOOKUP(ActividadesCom[[#This Row],[NIVEL 4]],Catálogo!A:B,2,FALSE),"")</f>
        <v>2</v>
      </c>
      <c r="AB1659" s="5">
        <v>1</v>
      </c>
      <c r="AC1659" s="6" t="s">
        <v>27</v>
      </c>
      <c r="AD1659" s="5">
        <v>20173</v>
      </c>
      <c r="AE1659" s="5" t="s">
        <v>4009</v>
      </c>
      <c r="AF1659" s="5">
        <f>IF(ActividadesCom[[#This Row],[NIVEL 5]]&lt;&gt;0,VLOOKUP(ActividadesCom[[#This Row],[NIVEL 5]],Catálogo!A:B,2,FALSE),"")</f>
        <v>2</v>
      </c>
      <c r="AG1659" s="5">
        <v>1</v>
      </c>
      <c r="AH1659" s="2"/>
    </row>
    <row r="1660" spans="1:34" ht="30" hidden="1" customHeight="1" x14ac:dyDescent="0.25">
      <c r="A1660" s="7">
        <v>17470024</v>
      </c>
      <c r="B1660" s="6" t="str">
        <f>VLOOKUP(ActividadesCom[[#This Row],[NO. DE CONTROL]],'LISTADO ESTUDIANTES'!A:C,2,FALSE)</f>
        <v>HAAS CHAN JHONNY GABRIEL</v>
      </c>
      <c r="C1660" s="6" t="str">
        <f>VLOOKUP(ActividadesCom[[#This Row],[NO. DE CONTROL]],'LISTADO ESTUDIANTES'!A:C,3,FALSE)</f>
        <v>INGENIERIA INDUSTRIAL</v>
      </c>
      <c r="D1660" s="5" t="str">
        <f>VLOOKUP(ActividadesCom[[#This Row],[NO. DE CONTROL]],'LISTADO ESTUDIANTES'!A:D,4,FALSE)</f>
        <v>BAJA</v>
      </c>
      <c r="E1660" s="5">
        <f>SUM(ActividadesCom[[#This Row],[CRÉD. 1]],ActividadesCom[[#This Row],[CRÉD. 2]],ActividadesCom[[#This Row],[CRÉD. 3]],ActividadesCom[[#This Row],[CRÉD. 4]],ActividadesCom[[#This Row],[CRÉD. 5]])</f>
        <v>5</v>
      </c>
      <c r="F1660" s="17">
        <f>IF(ActividadesCom[[#This Row],[ÚLTIMO SEMESTRE CON CRÉDITOS]]&gt;0,ROUND(AVERAGE(ActividadesCom[[#This Row],[VALOR NIVEL 5]],ActividadesCom[[#This Row],[VALOR NIVEL 4]],ActividadesCom[[#This Row],[VALOR NIVEL 3]],ActividadesCom[[#This Row],[VALOR NIVEL 2]],ActividadesCom[[#This Row],[VALOR NIVEL 1]]),0),"")</f>
        <v>2</v>
      </c>
      <c r="G1660" s="5" t="str">
        <f>IF(ActividadesCom[[#This Row],[PROMEDIO]]="","",IF(ActividadesCom[[#This Row],[PROMEDIO]]&gt;=4,"EXCELENTE",IF(ActividadesCom[[#This Row],[PROMEDIO]]&gt;=3,"NOTABLE",IF(ActividadesCom[[#This Row],[PROMEDIO]]&gt;=2,"BUENO",IF(ActividadesCom[[#This Row],[PROMEDIO]]=1,"SUFICIENTE","")))))</f>
        <v>BUENO</v>
      </c>
      <c r="H1660" s="5">
        <f>MAX(ActividadesCom[[#This Row],[PERÍODO 1]],ActividadesCom[[#This Row],[PERÍODO 2]],ActividadesCom[[#This Row],[PERÍODO 3]],ActividadesCom[[#This Row],[PERÍODO 4]],ActividadesCom[[#This Row],[PERÍODO 5]])</f>
        <v>20211</v>
      </c>
      <c r="I1660" s="6" t="s">
        <v>519</v>
      </c>
      <c r="J1660" s="5">
        <v>20173</v>
      </c>
      <c r="K1660" s="5" t="s">
        <v>4009</v>
      </c>
      <c r="L1660" s="5">
        <f>IF(ActividadesCom[[#This Row],[NIVEL 1]]&lt;&gt;0,VLOOKUP(ActividadesCom[[#This Row],[NIVEL 1]],Catálogo!A:B,2,FALSE),"")</f>
        <v>2</v>
      </c>
      <c r="M1660" s="5">
        <v>1</v>
      </c>
      <c r="N1660" s="6" t="s">
        <v>23</v>
      </c>
      <c r="O1660" s="5">
        <v>20211</v>
      </c>
      <c r="P1660" s="5" t="s">
        <v>4008</v>
      </c>
      <c r="Q1660" s="5">
        <f>IF(ActividadesCom[[#This Row],[NIVEL 2]]&lt;&gt;0,VLOOKUP(ActividadesCom[[#This Row],[NIVEL 2]],Catálogo!A:B,2,FALSE),"")</f>
        <v>3</v>
      </c>
      <c r="R1660" s="5">
        <v>1</v>
      </c>
      <c r="S1660" s="6" t="s">
        <v>23</v>
      </c>
      <c r="T1660" s="5">
        <v>20203</v>
      </c>
      <c r="U1660" s="5" t="s">
        <v>4008</v>
      </c>
      <c r="V1660" s="5">
        <f>IF(ActividadesCom[[#This Row],[NIVEL 3]]&lt;&gt;0,VLOOKUP(ActividadesCom[[#This Row],[NIVEL 3]],Catálogo!A:B,2,FALSE),"")</f>
        <v>3</v>
      </c>
      <c r="W1660" s="5">
        <v>1</v>
      </c>
      <c r="X1660" s="6" t="s">
        <v>23</v>
      </c>
      <c r="Y1660" s="5">
        <v>20193</v>
      </c>
      <c r="Z1660" s="5" t="s">
        <v>4009</v>
      </c>
      <c r="AA1660" s="5">
        <f>IF(ActividadesCom[[#This Row],[NIVEL 4]]&lt;&gt;0,VLOOKUP(ActividadesCom[[#This Row],[NIVEL 4]],Catálogo!A:B,2,FALSE),"")</f>
        <v>2</v>
      </c>
      <c r="AB1660" s="5">
        <v>1</v>
      </c>
      <c r="AC1660" s="6" t="s">
        <v>23</v>
      </c>
      <c r="AD1660" s="5">
        <v>20173</v>
      </c>
      <c r="AE1660" s="5" t="s">
        <v>4009</v>
      </c>
      <c r="AF1660" s="5">
        <f>IF(ActividadesCom[[#This Row],[NIVEL 5]]&lt;&gt;0,VLOOKUP(ActividadesCom[[#This Row],[NIVEL 5]],Catálogo!A:B,2,FALSE),"")</f>
        <v>2</v>
      </c>
      <c r="AG1660" s="5">
        <v>1</v>
      </c>
      <c r="AH1660" s="2"/>
    </row>
    <row r="1661" spans="1:34" ht="30" hidden="1" customHeight="1" x14ac:dyDescent="0.25">
      <c r="A1661" s="7">
        <v>17470025</v>
      </c>
      <c r="B1661" s="6" t="str">
        <f>VLOOKUP(ActividadesCom[[#This Row],[NO. DE CONTROL]],'LISTADO ESTUDIANTES'!A:C,2,FALSE)</f>
        <v>PACHECO AGUIRRE GUSTAVO ENRIQUE</v>
      </c>
      <c r="C1661" s="6" t="str">
        <f>VLOOKUP(ActividadesCom[[#This Row],[NO. DE CONTROL]],'LISTADO ESTUDIANTES'!A:C,3,FALSE)</f>
        <v>INGENIERIA INDUSTRIAL</v>
      </c>
      <c r="D1661" s="5" t="str">
        <f>VLOOKUP(ActividadesCom[[#This Row],[NO. DE CONTROL]],'LISTADO ESTUDIANTES'!A:D,4,FALSE)</f>
        <v>BAJA</v>
      </c>
      <c r="E1661" s="5">
        <f>SUM(ActividadesCom[[#This Row],[CRÉD. 1]],ActividadesCom[[#This Row],[CRÉD. 2]],ActividadesCom[[#This Row],[CRÉD. 3]],ActividadesCom[[#This Row],[CRÉD. 4]],ActividadesCom[[#This Row],[CRÉD. 5]])</f>
        <v>5</v>
      </c>
      <c r="F1661" s="5">
        <f>IF(ActividadesCom[[#This Row],[ÚLTIMO SEMESTRE CON CRÉDITOS]]&gt;0,ROUND(AVERAGE(ActividadesCom[[#This Row],[VALOR NIVEL 5]],ActividadesCom[[#This Row],[VALOR NIVEL 4]],ActividadesCom[[#This Row],[VALOR NIVEL 3]],ActividadesCom[[#This Row],[VALOR NIVEL 2]],ActividadesCom[[#This Row],[VALOR NIVEL 1]]),0),"")</f>
        <v>3</v>
      </c>
      <c r="G1661" s="5" t="str">
        <f>IF(ActividadesCom[[#This Row],[PROMEDIO]]="","",IF(ActividadesCom[[#This Row],[PROMEDIO]]&gt;=4,"EXCELENTE",IF(ActividadesCom[[#This Row],[PROMEDIO]]&gt;=3,"NOTABLE",IF(ActividadesCom[[#This Row],[PROMEDIO]]&gt;=2,"BUENO",IF(ActividadesCom[[#This Row],[PROMEDIO]]=1,"SUFICIENTE","")))))</f>
        <v>NOTABLE</v>
      </c>
      <c r="H1661" s="5">
        <f>MAX(ActividadesCom[[#This Row],[PERÍODO 1]],ActividadesCom[[#This Row],[PERÍODO 2]],ActividadesCom[[#This Row],[PERÍODO 3]],ActividadesCom[[#This Row],[PERÍODO 4]],ActividadesCom[[#This Row],[PERÍODO 5]])</f>
        <v>20213</v>
      </c>
      <c r="I1661" s="6" t="s">
        <v>4739</v>
      </c>
      <c r="J1661" s="5">
        <v>20213</v>
      </c>
      <c r="K1661" s="5" t="s">
        <v>4009</v>
      </c>
      <c r="L1661" s="5">
        <f>IF(ActividadesCom[[#This Row],[NIVEL 1]]&lt;&gt;0,VLOOKUP(ActividadesCom[[#This Row],[NIVEL 1]],Catálogo!A:B,2,FALSE),"")</f>
        <v>2</v>
      </c>
      <c r="M1661" s="5">
        <v>1</v>
      </c>
      <c r="N1661" s="6" t="s">
        <v>518</v>
      </c>
      <c r="O1661" s="5">
        <v>20181</v>
      </c>
      <c r="P1661" s="5" t="s">
        <v>4009</v>
      </c>
      <c r="Q1661" s="5">
        <f>IF(ActividadesCom[[#This Row],[NIVEL 2]]&lt;&gt;0,VLOOKUP(ActividadesCom[[#This Row],[NIVEL 2]],Catálogo!A:B,2,FALSE),"")</f>
        <v>2</v>
      </c>
      <c r="R1661" s="5">
        <v>1</v>
      </c>
      <c r="S1661" s="6" t="s">
        <v>4025</v>
      </c>
      <c r="T1661" s="5">
        <v>20203</v>
      </c>
      <c r="U1661" s="5" t="s">
        <v>4008</v>
      </c>
      <c r="V1661" s="5">
        <f>IF(ActividadesCom[[#This Row],[NIVEL 3]]&lt;&gt;0,VLOOKUP(ActividadesCom[[#This Row],[NIVEL 3]],Catálogo!A:B,2,FALSE),"")</f>
        <v>3</v>
      </c>
      <c r="W1661" s="5">
        <v>1</v>
      </c>
      <c r="X1661" s="6" t="s">
        <v>5</v>
      </c>
      <c r="Y1661" s="5">
        <v>20181</v>
      </c>
      <c r="Z1661" s="5" t="s">
        <v>4008</v>
      </c>
      <c r="AA1661" s="5">
        <f>IF(ActividadesCom[[#This Row],[NIVEL 4]]&lt;&gt;0,VLOOKUP(ActividadesCom[[#This Row],[NIVEL 4]],Catálogo!A:B,2,FALSE),"")</f>
        <v>3</v>
      </c>
      <c r="AB1661" s="5">
        <v>1</v>
      </c>
      <c r="AC1661" s="6" t="s">
        <v>4740</v>
      </c>
      <c r="AD1661" s="5">
        <v>20213</v>
      </c>
      <c r="AE1661" s="5" t="s">
        <v>4008</v>
      </c>
      <c r="AF1661" s="5">
        <f>IF(ActividadesCom[[#This Row],[NIVEL 5]]&lt;&gt;0,VLOOKUP(ActividadesCom[[#This Row],[NIVEL 5]],Catálogo!A:B,2,FALSE),"")</f>
        <v>3</v>
      </c>
      <c r="AG1661" s="5">
        <v>1</v>
      </c>
      <c r="AH1661" s="2"/>
    </row>
    <row r="1662" spans="1:34" ht="30" hidden="1" customHeight="1" x14ac:dyDescent="0.25">
      <c r="A1662" s="7">
        <v>17470026</v>
      </c>
      <c r="B1662" s="6" t="str">
        <f>VLOOKUP(ActividadesCom[[#This Row],[NO. DE CONTROL]],'LISTADO ESTUDIANTES'!A:C,2,FALSE)</f>
        <v>ACOSTA SALAZAR EMILIO JESUS</v>
      </c>
      <c r="C1662" s="6" t="str">
        <f>VLOOKUP(ActividadesCom[[#This Row],[NO. DE CONTROL]],'LISTADO ESTUDIANTES'!A:C,3,FALSE)</f>
        <v>INGENIERIA MECANICA</v>
      </c>
      <c r="D1662" s="5" t="str">
        <f>VLOOKUP(ActividadesCom[[#This Row],[NO. DE CONTROL]],'LISTADO ESTUDIANTES'!A:D,4,FALSE)</f>
        <v>BAJA</v>
      </c>
      <c r="E1662" s="5">
        <f>SUM(ActividadesCom[[#This Row],[CRÉD. 1]],ActividadesCom[[#This Row],[CRÉD. 2]],ActividadesCom[[#This Row],[CRÉD. 3]],ActividadesCom[[#This Row],[CRÉD. 4]],ActividadesCom[[#This Row],[CRÉD. 5]])</f>
        <v>1</v>
      </c>
      <c r="F1662" s="17">
        <f>IF(ActividadesCom[[#This Row],[ÚLTIMO SEMESTRE CON CRÉDITOS]]&gt;0,ROUND(AVERAGE(ActividadesCom[[#This Row],[VALOR NIVEL 5]],ActividadesCom[[#This Row],[VALOR NIVEL 4]],ActividadesCom[[#This Row],[VALOR NIVEL 3]],ActividadesCom[[#This Row],[VALOR NIVEL 2]],ActividadesCom[[#This Row],[VALOR NIVEL 1]]),0),"")</f>
        <v>3</v>
      </c>
      <c r="G1662" s="5" t="str">
        <f>IF(ActividadesCom[[#This Row],[PROMEDIO]]="","",IF(ActividadesCom[[#This Row],[PROMEDIO]]&gt;=4,"EXCELENTE",IF(ActividadesCom[[#This Row],[PROMEDIO]]&gt;=3,"NOTABLE",IF(ActividadesCom[[#This Row],[PROMEDIO]]&gt;=2,"BUENO",IF(ActividadesCom[[#This Row],[PROMEDIO]]=1,"SUFICIENTE","")))))</f>
        <v>NOTABLE</v>
      </c>
      <c r="H1662" s="5">
        <f>MAX(ActividadesCom[[#This Row],[PERÍODO 1]],ActividadesCom[[#This Row],[PERÍODO 2]],ActividadesCom[[#This Row],[PERÍODO 3]],ActividadesCom[[#This Row],[PERÍODO 4]],ActividadesCom[[#This Row],[PERÍODO 5]])</f>
        <v>20173</v>
      </c>
      <c r="I1662" s="6"/>
      <c r="J1662" s="5"/>
      <c r="K1662" s="5"/>
      <c r="L1662" s="5" t="str">
        <f>IF(ActividadesCom[[#This Row],[NIVEL 1]]&lt;&gt;0,VLOOKUP(ActividadesCom[[#This Row],[NIVEL 1]],Catálogo!A:B,2,FALSE),"")</f>
        <v/>
      </c>
      <c r="M1662" s="5"/>
      <c r="N1662" s="6"/>
      <c r="O1662" s="5"/>
      <c r="P1662" s="5"/>
      <c r="Q1662" s="5" t="str">
        <f>IF(ActividadesCom[[#This Row],[NIVEL 2]]&lt;&gt;0,VLOOKUP(ActividadesCom[[#This Row],[NIVEL 2]],Catálogo!A:B,2,FALSE),"")</f>
        <v/>
      </c>
      <c r="R1662" s="5"/>
      <c r="S1662" s="6"/>
      <c r="T1662" s="5"/>
      <c r="U1662" s="5"/>
      <c r="V1662" s="5" t="str">
        <f>IF(ActividadesCom[[#This Row],[NIVEL 3]]&lt;&gt;0,VLOOKUP(ActividadesCom[[#This Row],[NIVEL 3]],Catálogo!A:B,2,FALSE),"")</f>
        <v/>
      </c>
      <c r="W1662" s="5"/>
      <c r="X1662" s="6"/>
      <c r="Y1662" s="5"/>
      <c r="Z1662" s="5"/>
      <c r="AA1662" s="5" t="str">
        <f>IF(ActividadesCom[[#This Row],[NIVEL 4]]&lt;&gt;0,VLOOKUP(ActividadesCom[[#This Row],[NIVEL 4]],Catálogo!A:B,2,FALSE),"")</f>
        <v/>
      </c>
      <c r="AB1662" s="5"/>
      <c r="AC1662" s="6" t="s">
        <v>31</v>
      </c>
      <c r="AD1662" s="5">
        <v>20173</v>
      </c>
      <c r="AE1662" s="5" t="s">
        <v>4008</v>
      </c>
      <c r="AF1662" s="5">
        <f>IF(ActividadesCom[[#This Row],[NIVEL 5]]&lt;&gt;0,VLOOKUP(ActividadesCom[[#This Row],[NIVEL 5]],Catálogo!A:B,2,FALSE),"")</f>
        <v>3</v>
      </c>
      <c r="AG1662" s="5">
        <v>1</v>
      </c>
      <c r="AH1662" s="2"/>
    </row>
    <row r="1663" spans="1:34" ht="30" hidden="1" customHeight="1" x14ac:dyDescent="0.25">
      <c r="A1663" s="7">
        <v>17470027</v>
      </c>
      <c r="B1663" s="6" t="str">
        <f>VLOOKUP(ActividadesCom[[#This Row],[NO. DE CONTROL]],'LISTADO ESTUDIANTES'!A:C,2,FALSE)</f>
        <v>REBOLLEDO PALOMO ANDY AURELIO</v>
      </c>
      <c r="C1663" s="6" t="str">
        <f>VLOOKUP(ActividadesCom[[#This Row],[NO. DE CONTROL]],'LISTADO ESTUDIANTES'!A:C,3,FALSE)</f>
        <v>INGENIERIA MECANICA</v>
      </c>
      <c r="D1663" s="5" t="str">
        <f>VLOOKUP(ActividadesCom[[#This Row],[NO. DE CONTROL]],'LISTADO ESTUDIANTES'!A:D,4,FALSE)</f>
        <v>BAJA</v>
      </c>
      <c r="E1663" s="5">
        <f>SUM(ActividadesCom[[#This Row],[CRÉD. 1]],ActividadesCom[[#This Row],[CRÉD. 2]],ActividadesCom[[#This Row],[CRÉD. 3]],ActividadesCom[[#This Row],[CRÉD. 4]],ActividadesCom[[#This Row],[CRÉD. 5]])</f>
        <v>5</v>
      </c>
      <c r="F1663" s="17">
        <f>IF(ActividadesCom[[#This Row],[ÚLTIMO SEMESTRE CON CRÉDITOS]]&gt;0,ROUND(AVERAGE(ActividadesCom[[#This Row],[VALOR NIVEL 5]],ActividadesCom[[#This Row],[VALOR NIVEL 4]],ActividadesCom[[#This Row],[VALOR NIVEL 3]],ActividadesCom[[#This Row],[VALOR NIVEL 2]],ActividadesCom[[#This Row],[VALOR NIVEL 1]]),0),"")</f>
        <v>3</v>
      </c>
      <c r="G1663" s="5" t="str">
        <f>IF(ActividadesCom[[#This Row],[PROMEDIO]]="","",IF(ActividadesCom[[#This Row],[PROMEDIO]]&gt;=4,"EXCELENTE",IF(ActividadesCom[[#This Row],[PROMEDIO]]&gt;=3,"NOTABLE",IF(ActividadesCom[[#This Row],[PROMEDIO]]&gt;=2,"BUENO",IF(ActividadesCom[[#This Row],[PROMEDIO]]=1,"SUFICIENTE","")))))</f>
        <v>NOTABLE</v>
      </c>
      <c r="H1663" s="5">
        <f>MAX(ActividadesCom[[#This Row],[PERÍODO 1]],ActividadesCom[[#This Row],[PERÍODO 2]],ActividadesCom[[#This Row],[PERÍODO 3]],ActividadesCom[[#This Row],[PERÍODO 4]],ActividadesCom[[#This Row],[PERÍODO 5]])</f>
        <v>20211</v>
      </c>
      <c r="I1663" s="6" t="s">
        <v>445</v>
      </c>
      <c r="J1663" s="5">
        <v>20181</v>
      </c>
      <c r="K1663" s="5" t="s">
        <v>4009</v>
      </c>
      <c r="L1663" s="5">
        <f>IF(ActividadesCom[[#This Row],[NIVEL 1]]&lt;&gt;0,VLOOKUP(ActividadesCom[[#This Row],[NIVEL 1]],Catálogo!A:B,2,FALSE),"")</f>
        <v>2</v>
      </c>
      <c r="M1663" s="5">
        <v>2</v>
      </c>
      <c r="N1663" s="6"/>
      <c r="O1663" s="5"/>
      <c r="P1663" s="5"/>
      <c r="Q1663" s="5" t="str">
        <f>IF(ActividadesCom[[#This Row],[NIVEL 2]]&lt;&gt;0,VLOOKUP(ActividadesCom[[#This Row],[NIVEL 2]],Catálogo!A:B,2,FALSE),"")</f>
        <v/>
      </c>
      <c r="R1663" s="5"/>
      <c r="S1663" s="6" t="s">
        <v>4512</v>
      </c>
      <c r="T1663" s="5">
        <v>20211</v>
      </c>
      <c r="U1663" s="5" t="s">
        <v>4007</v>
      </c>
      <c r="V1663" s="5">
        <f>IF(ActividadesCom[[#This Row],[NIVEL 3]]&lt;&gt;0,VLOOKUP(ActividadesCom[[#This Row],[NIVEL 3]],Catálogo!A:B,2,FALSE),"")</f>
        <v>4</v>
      </c>
      <c r="W1663" s="5">
        <v>1</v>
      </c>
      <c r="X1663" s="6" t="s">
        <v>133</v>
      </c>
      <c r="Y1663" s="5">
        <v>20181</v>
      </c>
      <c r="Z1663" s="5" t="s">
        <v>4008</v>
      </c>
      <c r="AA1663" s="5">
        <f>IF(ActividadesCom[[#This Row],[NIVEL 4]]&lt;&gt;0,VLOOKUP(ActividadesCom[[#This Row],[NIVEL 4]],Catálogo!A:B,2,FALSE),"")</f>
        <v>3</v>
      </c>
      <c r="AB1663" s="5">
        <v>1</v>
      </c>
      <c r="AC1663" s="6" t="s">
        <v>133</v>
      </c>
      <c r="AD1663" s="5">
        <v>20173</v>
      </c>
      <c r="AE1663" s="5" t="s">
        <v>4008</v>
      </c>
      <c r="AF1663" s="5">
        <f>IF(ActividadesCom[[#This Row],[NIVEL 5]]&lt;&gt;0,VLOOKUP(ActividadesCom[[#This Row],[NIVEL 5]],Catálogo!A:B,2,FALSE),"")</f>
        <v>3</v>
      </c>
      <c r="AG1663" s="5">
        <v>1</v>
      </c>
      <c r="AH1663" s="2"/>
    </row>
    <row r="1664" spans="1:34" ht="30" hidden="1" customHeight="1" x14ac:dyDescent="0.25">
      <c r="A1664" s="7">
        <v>17470028</v>
      </c>
      <c r="B1664" s="6" t="str">
        <f>VLOOKUP(ActividadesCom[[#This Row],[NO. DE CONTROL]],'LISTADO ESTUDIANTES'!A:C,2,FALSE)</f>
        <v>TUN POOT JOSE ADALBERTO</v>
      </c>
      <c r="C1664" s="6" t="str">
        <f>VLOOKUP(ActividadesCom[[#This Row],[NO. DE CONTROL]],'LISTADO ESTUDIANTES'!A:C,3,FALSE)</f>
        <v>INGENIERIA CIVIL</v>
      </c>
      <c r="D1664" s="5" t="str">
        <f>VLOOKUP(ActividadesCom[[#This Row],[NO. DE CONTROL]],'LISTADO ESTUDIANTES'!A:D,4,FALSE)</f>
        <v>BAJA</v>
      </c>
      <c r="E1664" s="5">
        <f>SUM(ActividadesCom[[#This Row],[CRÉD. 1]],ActividadesCom[[#This Row],[CRÉD. 2]],ActividadesCom[[#This Row],[CRÉD. 3]],ActividadesCom[[#This Row],[CRÉD. 4]],ActividadesCom[[#This Row],[CRÉD. 5]])</f>
        <v>2</v>
      </c>
      <c r="F1664" s="17">
        <f>IF(ActividadesCom[[#This Row],[ÚLTIMO SEMESTRE CON CRÉDITOS]]&gt;0,ROUND(AVERAGE(ActividadesCom[[#This Row],[VALOR NIVEL 5]],ActividadesCom[[#This Row],[VALOR NIVEL 4]],ActividadesCom[[#This Row],[VALOR NIVEL 3]],ActividadesCom[[#This Row],[VALOR NIVEL 2]],ActividadesCom[[#This Row],[VALOR NIVEL 1]]),0),"")</f>
        <v>4</v>
      </c>
      <c r="G1664" s="5" t="str">
        <f>IF(ActividadesCom[[#This Row],[PROMEDIO]]="","",IF(ActividadesCom[[#This Row],[PROMEDIO]]&gt;=4,"EXCELENTE",IF(ActividadesCom[[#This Row],[PROMEDIO]]&gt;=3,"NOTABLE",IF(ActividadesCom[[#This Row],[PROMEDIO]]&gt;=2,"BUENO",IF(ActividadesCom[[#This Row],[PROMEDIO]]=1,"SUFICIENTE","")))))</f>
        <v>EXCELENTE</v>
      </c>
      <c r="H1664" s="5">
        <f>MAX(ActividadesCom[[#This Row],[PERÍODO 1]],ActividadesCom[[#This Row],[PERÍODO 2]],ActividadesCom[[#This Row],[PERÍODO 3]],ActividadesCom[[#This Row],[PERÍODO 4]],ActividadesCom[[#This Row],[PERÍODO 5]])</f>
        <v>20183</v>
      </c>
      <c r="I1664" s="6"/>
      <c r="J1664" s="5"/>
      <c r="K1664" s="5"/>
      <c r="L1664" s="5" t="str">
        <f>IF(ActividadesCom[[#This Row],[NIVEL 1]]&lt;&gt;0,VLOOKUP(ActividadesCom[[#This Row],[NIVEL 1]],Catálogo!A:B,2,FALSE),"")</f>
        <v/>
      </c>
      <c r="M1664" s="5"/>
      <c r="N1664" s="6"/>
      <c r="O1664" s="5"/>
      <c r="P1664" s="5"/>
      <c r="Q1664" s="5" t="str">
        <f>IF(ActividadesCom[[#This Row],[NIVEL 2]]&lt;&gt;0,VLOOKUP(ActividadesCom[[#This Row],[NIVEL 2]],Catálogo!A:B,2,FALSE),"")</f>
        <v/>
      </c>
      <c r="R1664" s="5"/>
      <c r="S1664" s="6"/>
      <c r="T1664" s="5"/>
      <c r="U1664" s="5"/>
      <c r="V1664" s="5" t="str">
        <f>IF(ActividadesCom[[#This Row],[NIVEL 3]]&lt;&gt;0,VLOOKUP(ActividadesCom[[#This Row],[NIVEL 3]],Catálogo!A:B,2,FALSE),"")</f>
        <v/>
      </c>
      <c r="W1664" s="5"/>
      <c r="X1664" s="6" t="s">
        <v>23</v>
      </c>
      <c r="Y1664" s="5">
        <v>20183</v>
      </c>
      <c r="Z1664" s="5" t="s">
        <v>4007</v>
      </c>
      <c r="AA1664" s="5">
        <f>IF(ActividadesCom[[#This Row],[NIVEL 4]]&lt;&gt;0,VLOOKUP(ActividadesCom[[#This Row],[NIVEL 4]],Catálogo!A:B,2,FALSE),"")</f>
        <v>4</v>
      </c>
      <c r="AB1664" s="5">
        <v>1</v>
      </c>
      <c r="AC1664" s="6" t="s">
        <v>23</v>
      </c>
      <c r="AD1664" s="5">
        <v>20173</v>
      </c>
      <c r="AE1664" s="5" t="s">
        <v>4008</v>
      </c>
      <c r="AF1664" s="5">
        <f>IF(ActividadesCom[[#This Row],[NIVEL 5]]&lt;&gt;0,VLOOKUP(ActividadesCom[[#This Row],[NIVEL 5]],Catálogo!A:B,2,FALSE),"")</f>
        <v>3</v>
      </c>
      <c r="AG1664" s="5">
        <v>1</v>
      </c>
      <c r="AH1664" s="2"/>
    </row>
    <row r="1665" spans="1:34" ht="30" hidden="1" customHeight="1" x14ac:dyDescent="0.25">
      <c r="A1665" s="7">
        <v>17470029</v>
      </c>
      <c r="B1665" s="6" t="str">
        <f>VLOOKUP(ActividadesCom[[#This Row],[NO. DE CONTROL]],'LISTADO ESTUDIANTES'!A:C,2,FALSE)</f>
        <v>YEH MAY DAVID DANIEL</v>
      </c>
      <c r="C1665" s="6" t="str">
        <f>VLOOKUP(ActividadesCom[[#This Row],[NO. DE CONTROL]],'LISTADO ESTUDIANTES'!A:C,3,FALSE)</f>
        <v>INGENIERIA MECANICA</v>
      </c>
      <c r="D1665" s="5" t="str">
        <f>VLOOKUP(ActividadesCom[[#This Row],[NO. DE CONTROL]],'LISTADO ESTUDIANTES'!A:D,4,FALSE)</f>
        <v>BAJA</v>
      </c>
      <c r="E1665" s="5">
        <f>SUM(ActividadesCom[[#This Row],[CRÉD. 1]],ActividadesCom[[#This Row],[CRÉD. 2]],ActividadesCom[[#This Row],[CRÉD. 3]],ActividadesCom[[#This Row],[CRÉD. 4]],ActividadesCom[[#This Row],[CRÉD. 5]])</f>
        <v>5</v>
      </c>
      <c r="F1665" s="17">
        <f>IF(ActividadesCom[[#This Row],[ÚLTIMO SEMESTRE CON CRÉDITOS]]&gt;0,ROUND(AVERAGE(ActividadesCom[[#This Row],[VALOR NIVEL 5]],ActividadesCom[[#This Row],[VALOR NIVEL 4]],ActividadesCom[[#This Row],[VALOR NIVEL 3]],ActividadesCom[[#This Row],[VALOR NIVEL 2]],ActividadesCom[[#This Row],[VALOR NIVEL 1]]),0),"")</f>
        <v>2</v>
      </c>
      <c r="G1665" s="5" t="str">
        <f>IF(ActividadesCom[[#This Row],[PROMEDIO]]="","",IF(ActividadesCom[[#This Row],[PROMEDIO]]&gt;=4,"EXCELENTE",IF(ActividadesCom[[#This Row],[PROMEDIO]]&gt;=3,"NOTABLE",IF(ActividadesCom[[#This Row],[PROMEDIO]]&gt;=2,"BUENO",IF(ActividadesCom[[#This Row],[PROMEDIO]]=1,"SUFICIENTE","")))))</f>
        <v>BUENO</v>
      </c>
      <c r="H1665" s="5">
        <f>MAX(ActividadesCom[[#This Row],[PERÍODO 1]],ActividadesCom[[#This Row],[PERÍODO 2]],ActividadesCom[[#This Row],[PERÍODO 3]],ActividadesCom[[#This Row],[PERÍODO 4]],ActividadesCom[[#This Row],[PERÍODO 5]])</f>
        <v>20223</v>
      </c>
      <c r="I1665" s="6" t="s">
        <v>4869</v>
      </c>
      <c r="J1665" s="5">
        <v>20221</v>
      </c>
      <c r="K1665" s="5" t="s">
        <v>4009</v>
      </c>
      <c r="L1665" s="5">
        <f>IF(ActividadesCom[[#This Row],[NIVEL 1]]&lt;&gt;0,VLOOKUP(ActividadesCom[[#This Row],[NIVEL 1]],Catálogo!A:B,2,FALSE),"")</f>
        <v>2</v>
      </c>
      <c r="M1665" s="5">
        <v>1</v>
      </c>
      <c r="N1665" s="6" t="s">
        <v>5639</v>
      </c>
      <c r="O1665" s="5">
        <v>20221</v>
      </c>
      <c r="P1665" s="5" t="s">
        <v>4008</v>
      </c>
      <c r="Q1665" s="5">
        <f>IF(ActividadesCom[[#This Row],[NIVEL 2]]&lt;&gt;0,VLOOKUP(ActividadesCom[[#This Row],[NIVEL 2]],Catálogo!A:B,2,FALSE),"")</f>
        <v>3</v>
      </c>
      <c r="R1665" s="5">
        <v>1</v>
      </c>
      <c r="S1665" s="6" t="s">
        <v>5726</v>
      </c>
      <c r="T1665" s="5">
        <v>20223</v>
      </c>
      <c r="U1665" s="5" t="s">
        <v>4008</v>
      </c>
      <c r="V1665" s="5">
        <f>IF(ActividadesCom[[#This Row],[NIVEL 3]]&lt;&gt;0,VLOOKUP(ActividadesCom[[#This Row],[NIVEL 3]],Catálogo!A:B,2,FALSE),"")</f>
        <v>3</v>
      </c>
      <c r="W1665" s="5">
        <v>1</v>
      </c>
      <c r="X1665" s="6" t="s">
        <v>27</v>
      </c>
      <c r="Y1665" s="5">
        <v>20181</v>
      </c>
      <c r="Z1665" s="5" t="s">
        <v>4009</v>
      </c>
      <c r="AA1665" s="5">
        <f>IF(ActividadesCom[[#This Row],[NIVEL 4]]&lt;&gt;0,VLOOKUP(ActividadesCom[[#This Row],[NIVEL 4]],Catálogo!A:B,2,FALSE),"")</f>
        <v>2</v>
      </c>
      <c r="AB1665" s="5">
        <v>1</v>
      </c>
      <c r="AC1665" s="6" t="s">
        <v>403</v>
      </c>
      <c r="AD1665" s="5">
        <v>20173</v>
      </c>
      <c r="AE1665" s="5" t="s">
        <v>4009</v>
      </c>
      <c r="AF1665" s="5">
        <f>IF(ActividadesCom[[#This Row],[NIVEL 5]]&lt;&gt;0,VLOOKUP(ActividadesCom[[#This Row],[NIVEL 5]],Catálogo!A:B,2,FALSE),"")</f>
        <v>2</v>
      </c>
      <c r="AG1665" s="5">
        <v>1</v>
      </c>
      <c r="AH1665" s="2"/>
    </row>
    <row r="1666" spans="1:34" ht="30" hidden="1" customHeight="1" x14ac:dyDescent="0.25">
      <c r="A1666" s="7">
        <v>17470030</v>
      </c>
      <c r="B1666" s="6" t="str">
        <f>VLOOKUP(ActividadesCom[[#This Row],[NO. DE CONTROL]],'LISTADO ESTUDIANTES'!A:C,2,FALSE)</f>
        <v>SOSA DURAN JUAN LUIS</v>
      </c>
      <c r="C1666" s="6" t="str">
        <f>VLOOKUP(ActividadesCom[[#This Row],[NO. DE CONTROL]],'LISTADO ESTUDIANTES'!A:C,3,FALSE)</f>
        <v>INGENIERIA EN ADMINISTRACION</v>
      </c>
      <c r="D1666" s="5" t="str">
        <f>VLOOKUP(ActividadesCom[[#This Row],[NO. DE CONTROL]],'LISTADO ESTUDIANTES'!A:D,4,FALSE)</f>
        <v>BAJA</v>
      </c>
      <c r="E1666" s="5">
        <f>SUM(ActividadesCom[[#This Row],[CRÉD. 1]],ActividadesCom[[#This Row],[CRÉD. 2]],ActividadesCom[[#This Row],[CRÉD. 3]],ActividadesCom[[#This Row],[CRÉD. 4]],ActividadesCom[[#This Row],[CRÉD. 5]])</f>
        <v>5</v>
      </c>
      <c r="F1666" s="17">
        <f>IF(ActividadesCom[[#This Row],[ÚLTIMO SEMESTRE CON CRÉDITOS]]&gt;0,ROUND(AVERAGE(ActividadesCom[[#This Row],[VALOR NIVEL 5]],ActividadesCom[[#This Row],[VALOR NIVEL 4]],ActividadesCom[[#This Row],[VALOR NIVEL 3]],ActividadesCom[[#This Row],[VALOR NIVEL 2]],ActividadesCom[[#This Row],[VALOR NIVEL 1]]),0),"")</f>
        <v>3</v>
      </c>
      <c r="G1666" s="5" t="str">
        <f>IF(ActividadesCom[[#This Row],[PROMEDIO]]="","",IF(ActividadesCom[[#This Row],[PROMEDIO]]&gt;=4,"EXCELENTE",IF(ActividadesCom[[#This Row],[PROMEDIO]]&gt;=3,"NOTABLE",IF(ActividadesCom[[#This Row],[PROMEDIO]]&gt;=2,"BUENO",IF(ActividadesCom[[#This Row],[PROMEDIO]]=1,"SUFICIENTE","")))))</f>
        <v>NOTABLE</v>
      </c>
      <c r="H1666" s="5">
        <f>MAX(ActividadesCom[[#This Row],[PERÍODO 1]],ActividadesCom[[#This Row],[PERÍODO 2]],ActividadesCom[[#This Row],[PERÍODO 3]],ActividadesCom[[#This Row],[PERÍODO 4]],ActividadesCom[[#This Row],[PERÍODO 5]])</f>
        <v>20203</v>
      </c>
      <c r="I1666" s="6" t="s">
        <v>111</v>
      </c>
      <c r="J1666" s="5">
        <v>20191</v>
      </c>
      <c r="K1666" s="5" t="s">
        <v>4009</v>
      </c>
      <c r="L1666" s="5">
        <f>IF(ActividadesCom[[#This Row],[NIVEL 1]]&lt;&gt;0,VLOOKUP(ActividadesCom[[#This Row],[NIVEL 1]],Catálogo!A:B,2,FALSE),"")</f>
        <v>2</v>
      </c>
      <c r="M1666" s="5">
        <v>1</v>
      </c>
      <c r="N1666" s="6" t="s">
        <v>4136</v>
      </c>
      <c r="O1666" s="5">
        <v>20203</v>
      </c>
      <c r="P1666" s="5" t="s">
        <v>4009</v>
      </c>
      <c r="Q1666" s="5">
        <f>IF(ActividadesCom[[#This Row],[NIVEL 2]]&lt;&gt;0,VLOOKUP(ActividadesCom[[#This Row],[NIVEL 2]],Catálogo!A:B,2,FALSE),"")</f>
        <v>2</v>
      </c>
      <c r="R1666" s="5">
        <v>2</v>
      </c>
      <c r="S1666" s="6" t="s">
        <v>4113</v>
      </c>
      <c r="T1666" s="5">
        <v>20191</v>
      </c>
      <c r="U1666" s="5" t="s">
        <v>4008</v>
      </c>
      <c r="V1666" s="5">
        <f>IF(ActividadesCom[[#This Row],[NIVEL 3]]&lt;&gt;0,VLOOKUP(ActividadesCom[[#This Row],[NIVEL 3]],Catálogo!A:B,2,FALSE),"")</f>
        <v>3</v>
      </c>
      <c r="W1666" s="5">
        <v>1</v>
      </c>
      <c r="X1666" s="6" t="s">
        <v>12</v>
      </c>
      <c r="Y1666" s="5">
        <v>20183</v>
      </c>
      <c r="Z1666" s="5" t="s">
        <v>4008</v>
      </c>
      <c r="AA1666" s="5">
        <f>IF(ActividadesCom[[#This Row],[NIVEL 4]]&lt;&gt;0,VLOOKUP(ActividadesCom[[#This Row],[NIVEL 4]],Catálogo!A:B,2,FALSE),"")</f>
        <v>3</v>
      </c>
      <c r="AB1666" s="5">
        <v>1</v>
      </c>
      <c r="AC1666" s="6"/>
      <c r="AD1666" s="5"/>
      <c r="AE1666" s="5"/>
      <c r="AF1666" s="5" t="str">
        <f>IF(ActividadesCom[[#This Row],[NIVEL 5]]&lt;&gt;0,VLOOKUP(ActividadesCom[[#This Row],[NIVEL 5]],Catálogo!A:B,2,FALSE),"")</f>
        <v/>
      </c>
      <c r="AG1666" s="5"/>
      <c r="AH1666" s="2"/>
    </row>
    <row r="1667" spans="1:34" ht="30" hidden="1" customHeight="1" x14ac:dyDescent="0.25">
      <c r="A1667" s="7">
        <v>17470031</v>
      </c>
      <c r="B1667" s="6" t="str">
        <f>VLOOKUP(ActividadesCom[[#This Row],[NO. DE CONTROL]],'LISTADO ESTUDIANTES'!A:C,2,FALSE)</f>
        <v>SANCHEZ VIVAS JONATHAN DEL JESUS</v>
      </c>
      <c r="C1667" s="6" t="str">
        <f>VLOOKUP(ActividadesCom[[#This Row],[NO. DE CONTROL]],'LISTADO ESTUDIANTES'!A:C,3,FALSE)</f>
        <v>INGENIERIA MECANICA</v>
      </c>
      <c r="D1667" s="5" t="str">
        <f>VLOOKUP(ActividadesCom[[#This Row],[NO. DE CONTROL]],'LISTADO ESTUDIANTES'!A:D,4,FALSE)</f>
        <v>BAJA</v>
      </c>
      <c r="E1667" s="5">
        <f>SUM(ActividadesCom[[#This Row],[CRÉD. 1]],ActividadesCom[[#This Row],[CRÉD. 2]],ActividadesCom[[#This Row],[CRÉD. 3]],ActividadesCom[[#This Row],[CRÉD. 4]],ActividadesCom[[#This Row],[CRÉD. 5]])</f>
        <v>5</v>
      </c>
      <c r="F1667" s="17">
        <f>IF(ActividadesCom[[#This Row],[ÚLTIMO SEMESTRE CON CRÉDITOS]]&gt;0,ROUND(AVERAGE(ActividadesCom[[#This Row],[VALOR NIVEL 5]],ActividadesCom[[#This Row],[VALOR NIVEL 4]],ActividadesCom[[#This Row],[VALOR NIVEL 3]],ActividadesCom[[#This Row],[VALOR NIVEL 2]],ActividadesCom[[#This Row],[VALOR NIVEL 1]]),0),"")</f>
        <v>3</v>
      </c>
      <c r="G1667" s="5" t="str">
        <f>IF(ActividadesCom[[#This Row],[PROMEDIO]]="","",IF(ActividadesCom[[#This Row],[PROMEDIO]]&gt;=4,"EXCELENTE",IF(ActividadesCom[[#This Row],[PROMEDIO]]&gt;=3,"NOTABLE",IF(ActividadesCom[[#This Row],[PROMEDIO]]&gt;=2,"BUENO",IF(ActividadesCom[[#This Row],[PROMEDIO]]=1,"SUFICIENTE","")))))</f>
        <v>NOTABLE</v>
      </c>
      <c r="H1667" s="5">
        <f>MAX(ActividadesCom[[#This Row],[PERÍODO 1]],ActividadesCom[[#This Row],[PERÍODO 2]],ActividadesCom[[#This Row],[PERÍODO 3]],ActividadesCom[[#This Row],[PERÍODO 4]],ActividadesCom[[#This Row],[PERÍODO 5]])</f>
        <v>20221</v>
      </c>
      <c r="I1667" s="6" t="s">
        <v>445</v>
      </c>
      <c r="J1667" s="5">
        <v>20181</v>
      </c>
      <c r="K1667" s="5" t="s">
        <v>4009</v>
      </c>
      <c r="L1667" s="5">
        <f>IF(ActividadesCom[[#This Row],[NIVEL 1]]&lt;&gt;0,VLOOKUP(ActividadesCom[[#This Row],[NIVEL 1]],Catálogo!A:B,2,FALSE),"")</f>
        <v>2</v>
      </c>
      <c r="M1667" s="5">
        <v>2</v>
      </c>
      <c r="N1667" s="6" t="s">
        <v>4867</v>
      </c>
      <c r="O1667" s="5">
        <v>20221</v>
      </c>
      <c r="P1667" s="5" t="s">
        <v>4009</v>
      </c>
      <c r="Q1667" s="5">
        <f>IF(ActividadesCom[[#This Row],[NIVEL 2]]&lt;&gt;0,VLOOKUP(ActividadesCom[[#This Row],[NIVEL 2]],Catálogo!A:B,2,FALSE),"")</f>
        <v>2</v>
      </c>
      <c r="R1667" s="5">
        <v>1</v>
      </c>
      <c r="S1667" s="6"/>
      <c r="T1667" s="5"/>
      <c r="U1667" s="5"/>
      <c r="V1667" s="5" t="str">
        <f>IF(ActividadesCom[[#This Row],[NIVEL 3]]&lt;&gt;0,VLOOKUP(ActividadesCom[[#This Row],[NIVEL 3]],Catálogo!A:B,2,FALSE),"")</f>
        <v/>
      </c>
      <c r="W1667" s="5"/>
      <c r="X1667" s="6" t="s">
        <v>27</v>
      </c>
      <c r="Y1667" s="5">
        <v>20181</v>
      </c>
      <c r="Z1667" s="5" t="s">
        <v>4008</v>
      </c>
      <c r="AA1667" s="5">
        <f>IF(ActividadesCom[[#This Row],[NIVEL 4]]&lt;&gt;0,VLOOKUP(ActividadesCom[[#This Row],[NIVEL 4]],Catálogo!A:B,2,FALSE),"")</f>
        <v>3</v>
      </c>
      <c r="AB1667" s="5">
        <v>1</v>
      </c>
      <c r="AC1667" s="6" t="s">
        <v>27</v>
      </c>
      <c r="AD1667" s="5">
        <v>20173</v>
      </c>
      <c r="AE1667" s="5" t="s">
        <v>4008</v>
      </c>
      <c r="AF1667" s="5">
        <f>IF(ActividadesCom[[#This Row],[NIVEL 5]]&lt;&gt;0,VLOOKUP(ActividadesCom[[#This Row],[NIVEL 5]],Catálogo!A:B,2,FALSE),"")</f>
        <v>3</v>
      </c>
      <c r="AG1667" s="5">
        <v>1</v>
      </c>
      <c r="AH1667" s="2"/>
    </row>
    <row r="1668" spans="1:34" ht="30" hidden="1" customHeight="1" x14ac:dyDescent="0.25">
      <c r="A1668" s="7">
        <v>17470032</v>
      </c>
      <c r="B1668" s="6" t="str">
        <f>VLOOKUP(ActividadesCom[[#This Row],[NO. DE CONTROL]],'LISTADO ESTUDIANTES'!A:C,2,FALSE)</f>
        <v>RIZOS LANDERO CRISTIAN MANUEL</v>
      </c>
      <c r="C1668" s="6" t="str">
        <f>VLOOKUP(ActividadesCom[[#This Row],[NO. DE CONTROL]],'LISTADO ESTUDIANTES'!A:C,3,FALSE)</f>
        <v>INGENIERIA MECANICA</v>
      </c>
      <c r="D1668" s="5" t="str">
        <f>VLOOKUP(ActividadesCom[[#This Row],[NO. DE CONTROL]],'LISTADO ESTUDIANTES'!A:D,4,FALSE)</f>
        <v>BAJA</v>
      </c>
      <c r="E1668" s="5">
        <f>SUM(ActividadesCom[[#This Row],[CRÉD. 1]],ActividadesCom[[#This Row],[CRÉD. 2]],ActividadesCom[[#This Row],[CRÉD. 3]],ActividadesCom[[#This Row],[CRÉD. 4]],ActividadesCom[[#This Row],[CRÉD. 5]])</f>
        <v>5</v>
      </c>
      <c r="F1668" s="17">
        <f>IF(ActividadesCom[[#This Row],[ÚLTIMO SEMESTRE CON CRÉDITOS]]&gt;0,ROUND(AVERAGE(ActividadesCom[[#This Row],[VALOR NIVEL 5]],ActividadesCom[[#This Row],[VALOR NIVEL 4]],ActividadesCom[[#This Row],[VALOR NIVEL 3]],ActividadesCom[[#This Row],[VALOR NIVEL 2]],ActividadesCom[[#This Row],[VALOR NIVEL 1]]),0),"")</f>
        <v>3</v>
      </c>
      <c r="G1668" s="5" t="str">
        <f>IF(ActividadesCom[[#This Row],[PROMEDIO]]="","",IF(ActividadesCom[[#This Row],[PROMEDIO]]&gt;=4,"EXCELENTE",IF(ActividadesCom[[#This Row],[PROMEDIO]]&gt;=3,"NOTABLE",IF(ActividadesCom[[#This Row],[PROMEDIO]]&gt;=2,"BUENO",IF(ActividadesCom[[#This Row],[PROMEDIO]]=1,"SUFICIENTE","")))))</f>
        <v>NOTABLE</v>
      </c>
      <c r="H1668" s="5">
        <f>MAX(ActividadesCom[[#This Row],[PERÍODO 1]],ActividadesCom[[#This Row],[PERÍODO 2]],ActividadesCom[[#This Row],[PERÍODO 3]],ActividadesCom[[#This Row],[PERÍODO 4]],ActividadesCom[[#This Row],[PERÍODO 5]])</f>
        <v>20211</v>
      </c>
      <c r="I1668" s="6" t="s">
        <v>437</v>
      </c>
      <c r="J1668" s="5">
        <v>20173</v>
      </c>
      <c r="K1668" s="5" t="s">
        <v>4009</v>
      </c>
      <c r="L1668" s="5">
        <f>IF(ActividadesCom[[#This Row],[NIVEL 1]]&lt;&gt;0,VLOOKUP(ActividadesCom[[#This Row],[NIVEL 1]],Catálogo!A:B,2,FALSE),"")</f>
        <v>2</v>
      </c>
      <c r="M1668" s="5">
        <v>2</v>
      </c>
      <c r="N1668" s="6"/>
      <c r="O1668" s="5"/>
      <c r="P1668" s="5"/>
      <c r="Q1668" s="5" t="str">
        <f>IF(ActividadesCom[[#This Row],[NIVEL 2]]&lt;&gt;0,VLOOKUP(ActividadesCom[[#This Row],[NIVEL 2]],Catálogo!A:B,2,FALSE),"")</f>
        <v/>
      </c>
      <c r="R1668" s="5"/>
      <c r="S1668" s="6" t="s">
        <v>4512</v>
      </c>
      <c r="T1668" s="5">
        <v>20211</v>
      </c>
      <c r="U1668" s="5" t="s">
        <v>4007</v>
      </c>
      <c r="V1668" s="5">
        <f>IF(ActividadesCom[[#This Row],[NIVEL 3]]&lt;&gt;0,VLOOKUP(ActividadesCom[[#This Row],[NIVEL 3]],Catálogo!A:B,2,FALSE),"")</f>
        <v>4</v>
      </c>
      <c r="W1668" s="5">
        <v>1</v>
      </c>
      <c r="X1668" s="6" t="s">
        <v>42</v>
      </c>
      <c r="Y1668" s="5">
        <v>20181</v>
      </c>
      <c r="Z1668" s="5" t="s">
        <v>4008</v>
      </c>
      <c r="AA1668" s="5">
        <f>IF(ActividadesCom[[#This Row],[NIVEL 4]]&lt;&gt;0,VLOOKUP(ActividadesCom[[#This Row],[NIVEL 4]],Catálogo!A:B,2,FALSE),"")</f>
        <v>3</v>
      </c>
      <c r="AB1668" s="5">
        <v>1</v>
      </c>
      <c r="AC1668" s="6" t="s">
        <v>133</v>
      </c>
      <c r="AD1668" s="5">
        <v>20173</v>
      </c>
      <c r="AE1668" s="5" t="s">
        <v>4008</v>
      </c>
      <c r="AF1668" s="5">
        <f>IF(ActividadesCom[[#This Row],[NIVEL 5]]&lt;&gt;0,VLOOKUP(ActividadesCom[[#This Row],[NIVEL 5]],Catálogo!A:B,2,FALSE),"")</f>
        <v>3</v>
      </c>
      <c r="AG1668" s="5">
        <v>1</v>
      </c>
      <c r="AH1668" s="2"/>
    </row>
    <row r="1669" spans="1:34" s="21" customFormat="1" ht="30" hidden="1" customHeight="1" x14ac:dyDescent="0.25">
      <c r="A1669" s="7">
        <v>17470033</v>
      </c>
      <c r="B1669" s="6" t="str">
        <f>VLOOKUP(ActividadesCom[[#This Row],[NO. DE CONTROL]],'LISTADO ESTUDIANTES'!A:C,2,FALSE)</f>
        <v>PISTE CARDOZO JOSUE RICARDO</v>
      </c>
      <c r="C1669" s="6" t="str">
        <f>VLOOKUP(ActividadesCom[[#This Row],[NO. DE CONTROL]],'LISTADO ESTUDIANTES'!A:C,3,FALSE)</f>
        <v>INGENIERIA EN SISTEMAS COMPUTACIONALES</v>
      </c>
      <c r="D1669" s="5" t="str">
        <f>VLOOKUP(ActividadesCom[[#This Row],[NO. DE CONTROL]],'LISTADO ESTUDIANTES'!A:D,4,FALSE)</f>
        <v>BAJA</v>
      </c>
      <c r="E1669" s="5">
        <f>SUM(ActividadesCom[[#This Row],[CRÉD. 1]],ActividadesCom[[#This Row],[CRÉD. 2]],ActividadesCom[[#This Row],[CRÉD. 3]],ActividadesCom[[#This Row],[CRÉD. 4]],ActividadesCom[[#This Row],[CRÉD. 5]])</f>
        <v>1</v>
      </c>
      <c r="F1669" s="17">
        <f>IF(ActividadesCom[[#This Row],[ÚLTIMO SEMESTRE CON CRÉDITOS]]&gt;0,ROUND(AVERAGE(ActividadesCom[[#This Row],[VALOR NIVEL 5]],ActividadesCom[[#This Row],[VALOR NIVEL 4]],ActividadesCom[[#This Row],[VALOR NIVEL 3]],ActividadesCom[[#This Row],[VALOR NIVEL 2]],ActividadesCom[[#This Row],[VALOR NIVEL 1]]),0),"")</f>
        <v>2</v>
      </c>
      <c r="G1669" s="5" t="str">
        <f>IF(ActividadesCom[[#This Row],[PROMEDIO]]="","",IF(ActividadesCom[[#This Row],[PROMEDIO]]&gt;=4,"EXCELENTE",IF(ActividadesCom[[#This Row],[PROMEDIO]]&gt;=3,"NOTABLE",IF(ActividadesCom[[#This Row],[PROMEDIO]]&gt;=2,"BUENO",IF(ActividadesCom[[#This Row],[PROMEDIO]]=1,"SUFICIENTE","")))))</f>
        <v>BUENO</v>
      </c>
      <c r="H1669" s="5">
        <f>MAX(ActividadesCom[[#This Row],[PERÍODO 1]],ActividadesCom[[#This Row],[PERÍODO 2]],ActividadesCom[[#This Row],[PERÍODO 3]],ActividadesCom[[#This Row],[PERÍODO 4]],ActividadesCom[[#This Row],[PERÍODO 5]])</f>
        <v>20173</v>
      </c>
      <c r="I1669" s="6"/>
      <c r="J1669" s="5"/>
      <c r="K1669" s="5"/>
      <c r="L1669" s="5" t="str">
        <f>IF(ActividadesCom[[#This Row],[NIVEL 1]]&lt;&gt;0,VLOOKUP(ActividadesCom[[#This Row],[NIVEL 1]],Catálogo!A:B,2,FALSE),"")</f>
        <v/>
      </c>
      <c r="M1669" s="5"/>
      <c r="N1669" s="6"/>
      <c r="O1669" s="5"/>
      <c r="P1669" s="5"/>
      <c r="Q1669" s="5" t="str">
        <f>IF(ActividadesCom[[#This Row],[NIVEL 2]]&lt;&gt;0,VLOOKUP(ActividadesCom[[#This Row],[NIVEL 2]],Catálogo!A:B,2,FALSE),"")</f>
        <v/>
      </c>
      <c r="R1669" s="5"/>
      <c r="S1669" s="6"/>
      <c r="T1669" s="5"/>
      <c r="U1669" s="5"/>
      <c r="V1669" s="5" t="str">
        <f>IF(ActividadesCom[[#This Row],[NIVEL 3]]&lt;&gt;0,VLOOKUP(ActividadesCom[[#This Row],[NIVEL 3]],Catálogo!A:B,2,FALSE),"")</f>
        <v/>
      </c>
      <c r="W1669" s="5"/>
      <c r="X1669" s="6"/>
      <c r="Y1669" s="5"/>
      <c r="Z1669" s="5"/>
      <c r="AA1669" s="5" t="str">
        <f>IF(ActividadesCom[[#This Row],[NIVEL 4]]&lt;&gt;0,VLOOKUP(ActividadesCom[[#This Row],[NIVEL 4]],Catálogo!A:B,2,FALSE),"")</f>
        <v/>
      </c>
      <c r="AB1669" s="5"/>
      <c r="AC1669" s="6" t="s">
        <v>133</v>
      </c>
      <c r="AD1669" s="5">
        <v>20173</v>
      </c>
      <c r="AE1669" s="5" t="s">
        <v>4009</v>
      </c>
      <c r="AF1669" s="5">
        <f>IF(ActividadesCom[[#This Row],[NIVEL 5]]&lt;&gt;0,VLOOKUP(ActividadesCom[[#This Row],[NIVEL 5]],Catálogo!A:B,2,FALSE),"")</f>
        <v>2</v>
      </c>
      <c r="AG1669" s="5">
        <v>1</v>
      </c>
    </row>
    <row r="1670" spans="1:34" ht="30" hidden="1" customHeight="1" x14ac:dyDescent="0.25">
      <c r="A1670" s="7">
        <v>17470034</v>
      </c>
      <c r="B1670" s="6" t="str">
        <f>VLOOKUP(ActividadesCom[[#This Row],[NO. DE CONTROL]],'LISTADO ESTUDIANTES'!A:C,2,FALSE)</f>
        <v>OCHOA COCON ADAN</v>
      </c>
      <c r="C1670" s="6" t="str">
        <f>VLOOKUP(ActividadesCom[[#This Row],[NO. DE CONTROL]],'LISTADO ESTUDIANTES'!A:C,3,FALSE)</f>
        <v>INGENIERIA MECANICA</v>
      </c>
      <c r="D1670" s="5" t="str">
        <f>VLOOKUP(ActividadesCom[[#This Row],[NO. DE CONTROL]],'LISTADO ESTUDIANTES'!A:D,4,FALSE)</f>
        <v>BAJA</v>
      </c>
      <c r="E1670" s="5">
        <f>SUM(ActividadesCom[[#This Row],[CRÉD. 1]],ActividadesCom[[#This Row],[CRÉD. 2]],ActividadesCom[[#This Row],[CRÉD. 3]],ActividadesCom[[#This Row],[CRÉD. 4]],ActividadesCom[[#This Row],[CRÉD. 5]])</f>
        <v>0</v>
      </c>
      <c r="F1670" s="17" t="str">
        <f>IF(ActividadesCom[[#This Row],[ÚLTIMO SEMESTRE CON CRÉDITOS]]&gt;0,ROUND(AVERAGE(ActividadesCom[[#This Row],[VALOR NIVEL 5]],ActividadesCom[[#This Row],[VALOR NIVEL 4]],ActividadesCom[[#This Row],[VALOR NIVEL 3]],ActividadesCom[[#This Row],[VALOR NIVEL 2]],ActividadesCom[[#This Row],[VALOR NIVEL 1]]),0),"")</f>
        <v/>
      </c>
      <c r="G1670" s="5" t="str">
        <f>IF(ActividadesCom[[#This Row],[PROMEDIO]]="","",IF(ActividadesCom[[#This Row],[PROMEDIO]]&gt;=4,"EXCELENTE",IF(ActividadesCom[[#This Row],[PROMEDIO]]&gt;=3,"NOTABLE",IF(ActividadesCom[[#This Row],[PROMEDIO]]&gt;=2,"BUENO",IF(ActividadesCom[[#This Row],[PROMEDIO]]=1,"SUFICIENTE","")))))</f>
        <v/>
      </c>
      <c r="H1670" s="5">
        <f>MAX(ActividadesCom[[#This Row],[PERÍODO 1]],ActividadesCom[[#This Row],[PERÍODO 2]],ActividadesCom[[#This Row],[PERÍODO 3]],ActividadesCom[[#This Row],[PERÍODO 4]],ActividadesCom[[#This Row],[PERÍODO 5]])</f>
        <v>0</v>
      </c>
      <c r="I1670" s="6"/>
      <c r="J1670" s="5"/>
      <c r="K1670" s="5"/>
      <c r="L1670" s="5" t="str">
        <f>IF(ActividadesCom[[#This Row],[NIVEL 1]]&lt;&gt;0,VLOOKUP(ActividadesCom[[#This Row],[NIVEL 1]],Catálogo!A:B,2,FALSE),"")</f>
        <v/>
      </c>
      <c r="M1670" s="5"/>
      <c r="N1670" s="6"/>
      <c r="O1670" s="5"/>
      <c r="P1670" s="5"/>
      <c r="Q1670" s="5" t="str">
        <f>IF(ActividadesCom[[#This Row],[NIVEL 2]]&lt;&gt;0,VLOOKUP(ActividadesCom[[#This Row],[NIVEL 2]],Catálogo!A:B,2,FALSE),"")</f>
        <v/>
      </c>
      <c r="R1670" s="5"/>
      <c r="S1670" s="6"/>
      <c r="T1670" s="5"/>
      <c r="U1670" s="5"/>
      <c r="V1670" s="5" t="str">
        <f>IF(ActividadesCom[[#This Row],[NIVEL 3]]&lt;&gt;0,VLOOKUP(ActividadesCom[[#This Row],[NIVEL 3]],Catálogo!A:B,2,FALSE),"")</f>
        <v/>
      </c>
      <c r="W1670" s="5"/>
      <c r="X1670" s="6"/>
      <c r="Y1670" s="5"/>
      <c r="Z1670" s="5"/>
      <c r="AA1670" s="5" t="str">
        <f>IF(ActividadesCom[[#This Row],[NIVEL 4]]&lt;&gt;0,VLOOKUP(ActividadesCom[[#This Row],[NIVEL 4]],Catálogo!A:B,2,FALSE),"")</f>
        <v/>
      </c>
      <c r="AB1670" s="5"/>
      <c r="AC1670" s="6"/>
      <c r="AD1670" s="5"/>
      <c r="AE1670" s="5"/>
      <c r="AF1670" s="5" t="str">
        <f>IF(ActividadesCom[[#This Row],[NIVEL 5]]&lt;&gt;0,VLOOKUP(ActividadesCom[[#This Row],[NIVEL 5]],Catálogo!A:B,2,FALSE),"")</f>
        <v/>
      </c>
      <c r="AG1670" s="5"/>
      <c r="AH1670" s="2"/>
    </row>
    <row r="1671" spans="1:34" ht="30" hidden="1" customHeight="1" x14ac:dyDescent="0.25">
      <c r="A1671" s="7">
        <v>17470035</v>
      </c>
      <c r="B1671" s="6" t="str">
        <f>VLOOKUP(ActividadesCom[[#This Row],[NO. DE CONTROL]],'LISTADO ESTUDIANTES'!A:C,2,FALSE)</f>
        <v>HERNANDEZ MARTINEZ DULCE DEL CARMEN</v>
      </c>
      <c r="C1671" s="6" t="str">
        <f>VLOOKUP(ActividadesCom[[#This Row],[NO. DE CONTROL]],'LISTADO ESTUDIANTES'!A:C,3,FALSE)</f>
        <v>INGENIERIA EN ADMINISTRACION</v>
      </c>
      <c r="D1671" s="5" t="str">
        <f>VLOOKUP(ActividadesCom[[#This Row],[NO. DE CONTROL]],'LISTADO ESTUDIANTES'!A:D,4,FALSE)</f>
        <v>BAJA</v>
      </c>
      <c r="E1671" s="5">
        <f>SUM(ActividadesCom[[#This Row],[CRÉD. 1]],ActividadesCom[[#This Row],[CRÉD. 2]],ActividadesCom[[#This Row],[CRÉD. 3]],ActividadesCom[[#This Row],[CRÉD. 4]],ActividadesCom[[#This Row],[CRÉD. 5]])</f>
        <v>5</v>
      </c>
      <c r="F1671" s="17">
        <f>IF(ActividadesCom[[#This Row],[ÚLTIMO SEMESTRE CON CRÉDITOS]]&gt;0,ROUND(AVERAGE(ActividadesCom[[#This Row],[VALOR NIVEL 5]],ActividadesCom[[#This Row],[VALOR NIVEL 4]],ActividadesCom[[#This Row],[VALOR NIVEL 3]],ActividadesCom[[#This Row],[VALOR NIVEL 2]],ActividadesCom[[#This Row],[VALOR NIVEL 1]]),0),"")</f>
        <v>2</v>
      </c>
      <c r="G1671" s="5" t="str">
        <f>IF(ActividadesCom[[#This Row],[PROMEDIO]]="","",IF(ActividadesCom[[#This Row],[PROMEDIO]]&gt;=4,"EXCELENTE",IF(ActividadesCom[[#This Row],[PROMEDIO]]&gt;=3,"NOTABLE",IF(ActividadesCom[[#This Row],[PROMEDIO]]&gt;=2,"BUENO",IF(ActividadesCom[[#This Row],[PROMEDIO]]=1,"SUFICIENTE","")))))</f>
        <v>BUENO</v>
      </c>
      <c r="H1671" s="5">
        <f>MAX(ActividadesCom[[#This Row],[PERÍODO 1]],ActividadesCom[[#This Row],[PERÍODO 2]],ActividadesCom[[#This Row],[PERÍODO 3]],ActividadesCom[[#This Row],[PERÍODO 4]],ActividadesCom[[#This Row],[PERÍODO 5]])</f>
        <v>20211</v>
      </c>
      <c r="I1671" s="6" t="s">
        <v>111</v>
      </c>
      <c r="J1671" s="5">
        <v>20181</v>
      </c>
      <c r="K1671" s="5" t="s">
        <v>4009</v>
      </c>
      <c r="L1671" s="5">
        <f>IF(ActividadesCom[[#This Row],[NIVEL 1]]&lt;&gt;0,VLOOKUP(ActividadesCom[[#This Row],[NIVEL 1]],Catálogo!A:B,2,FALSE),"")</f>
        <v>2</v>
      </c>
      <c r="M1671" s="5">
        <v>1</v>
      </c>
      <c r="N1671" s="6" t="s">
        <v>111</v>
      </c>
      <c r="O1671" s="5">
        <v>20191</v>
      </c>
      <c r="P1671" s="5" t="s">
        <v>4009</v>
      </c>
      <c r="Q1671" s="5">
        <f>IF(ActividadesCom[[#This Row],[NIVEL 2]]&lt;&gt;0,VLOOKUP(ActividadesCom[[#This Row],[NIVEL 2]],Catálogo!A:B,2,FALSE),"")</f>
        <v>2</v>
      </c>
      <c r="R1671" s="5">
        <v>1</v>
      </c>
      <c r="S1671" s="6" t="s">
        <v>4529</v>
      </c>
      <c r="T1671" s="5">
        <v>20211</v>
      </c>
      <c r="U1671" s="5" t="s">
        <v>4010</v>
      </c>
      <c r="V1671" s="5">
        <f>IF(ActividadesCom[[#This Row],[NIVEL 3]]&lt;&gt;0,VLOOKUP(ActividadesCom[[#This Row],[NIVEL 3]],Catálogo!A:B,2,FALSE),"")</f>
        <v>1</v>
      </c>
      <c r="W1671" s="5">
        <v>1</v>
      </c>
      <c r="X1671" s="6" t="s">
        <v>615</v>
      </c>
      <c r="Y1671" s="5">
        <v>20211</v>
      </c>
      <c r="Z1671" s="5" t="s">
        <v>4009</v>
      </c>
      <c r="AA1671" s="5">
        <f>IF(ActividadesCom[[#This Row],[NIVEL 4]]&lt;&gt;0,VLOOKUP(ActividadesCom[[#This Row],[NIVEL 4]],Catálogo!A:B,2,FALSE),"")</f>
        <v>2</v>
      </c>
      <c r="AB1671" s="5">
        <v>1</v>
      </c>
      <c r="AC1671" s="6" t="s">
        <v>31</v>
      </c>
      <c r="AD1671" s="5">
        <v>20173</v>
      </c>
      <c r="AE1671" s="5" t="s">
        <v>4007</v>
      </c>
      <c r="AF1671" s="5">
        <f>IF(ActividadesCom[[#This Row],[NIVEL 5]]&lt;&gt;0,VLOOKUP(ActividadesCom[[#This Row],[NIVEL 5]],Catálogo!A:B,2,FALSE),"")</f>
        <v>4</v>
      </c>
      <c r="AG1671" s="5">
        <v>1</v>
      </c>
      <c r="AH1671" s="2"/>
    </row>
    <row r="1672" spans="1:34" ht="30" hidden="1" customHeight="1" x14ac:dyDescent="0.25">
      <c r="A1672" s="7">
        <v>17470036</v>
      </c>
      <c r="B1672" s="6" t="str">
        <f>VLOOKUP(ActividadesCom[[#This Row],[NO. DE CONTROL]],'LISTADO ESTUDIANTES'!A:C,2,FALSE)</f>
        <v>HERNANDEZ XOCHICALI JOCSAN ELIASIB</v>
      </c>
      <c r="C1672" s="6" t="str">
        <f>VLOOKUP(ActividadesCom[[#This Row],[NO. DE CONTROL]],'LISTADO ESTUDIANTES'!A:C,3,FALSE)</f>
        <v>INGENIERIA INDUSTRIAL</v>
      </c>
      <c r="D1672" s="5" t="str">
        <f>VLOOKUP(ActividadesCom[[#This Row],[NO. DE CONTROL]],'LISTADO ESTUDIANTES'!A:D,4,FALSE)</f>
        <v>BAJA</v>
      </c>
      <c r="E1672" s="5">
        <f>SUM(ActividadesCom[[#This Row],[CRÉD. 1]],ActividadesCom[[#This Row],[CRÉD. 2]],ActividadesCom[[#This Row],[CRÉD. 3]],ActividadesCom[[#This Row],[CRÉD. 4]],ActividadesCom[[#This Row],[CRÉD. 5]])</f>
        <v>5</v>
      </c>
      <c r="F1672" s="5">
        <f>IF(ActividadesCom[[#This Row],[ÚLTIMO SEMESTRE CON CRÉDITOS]]&gt;0,ROUND(AVERAGE(ActividadesCom[[#This Row],[VALOR NIVEL 5]],ActividadesCom[[#This Row],[VALOR NIVEL 4]],ActividadesCom[[#This Row],[VALOR NIVEL 3]],ActividadesCom[[#This Row],[VALOR NIVEL 2]],ActividadesCom[[#This Row],[VALOR NIVEL 1]]),0),"")</f>
        <v>3</v>
      </c>
      <c r="G1672" s="5" t="str">
        <f>IF(ActividadesCom[[#This Row],[PROMEDIO]]="","",IF(ActividadesCom[[#This Row],[PROMEDIO]]&gt;=4,"EXCELENTE",IF(ActividadesCom[[#This Row],[PROMEDIO]]&gt;=3,"NOTABLE",IF(ActividadesCom[[#This Row],[PROMEDIO]]&gt;=2,"BUENO",IF(ActividadesCom[[#This Row],[PROMEDIO]]=1,"SUFICIENTE","")))))</f>
        <v>NOTABLE</v>
      </c>
      <c r="H1672" s="5">
        <f>MAX(ActividadesCom[[#This Row],[PERÍODO 1]],ActividadesCom[[#This Row],[PERÍODO 2]],ActividadesCom[[#This Row],[PERÍODO 3]],ActividadesCom[[#This Row],[PERÍODO 4]],ActividadesCom[[#This Row],[PERÍODO 5]])</f>
        <v>20203</v>
      </c>
      <c r="I1672" s="6" t="s">
        <v>918</v>
      </c>
      <c r="J1672" s="5">
        <v>20191</v>
      </c>
      <c r="K1672" s="5" t="s">
        <v>4009</v>
      </c>
      <c r="L1672" s="5">
        <f>IF(ActividadesCom[[#This Row],[NIVEL 1]]&lt;&gt;0,VLOOKUP(ActividadesCom[[#This Row],[NIVEL 1]],Catálogo!A:B,2,FALSE),"")</f>
        <v>2</v>
      </c>
      <c r="M1672" s="5">
        <v>1</v>
      </c>
      <c r="N1672" s="6" t="s">
        <v>4026</v>
      </c>
      <c r="O1672" s="5">
        <v>20203</v>
      </c>
      <c r="P1672" s="5" t="s">
        <v>4009</v>
      </c>
      <c r="Q1672" s="5">
        <f>IF(ActividadesCom[[#This Row],[NIVEL 2]]&lt;&gt;0,VLOOKUP(ActividadesCom[[#This Row],[NIVEL 2]],Catálogo!A:B,2,FALSE),"")</f>
        <v>2</v>
      </c>
      <c r="R1672" s="5">
        <v>1</v>
      </c>
      <c r="S1672" s="6" t="s">
        <v>4035</v>
      </c>
      <c r="T1672" s="5">
        <v>20201</v>
      </c>
      <c r="U1672" s="5" t="s">
        <v>4008</v>
      </c>
      <c r="V1672" s="5">
        <f>IF(ActividadesCom[[#This Row],[NIVEL 3]]&lt;&gt;0,VLOOKUP(ActividadesCom[[#This Row],[NIVEL 3]],Catálogo!A:B,2,FALSE),"")</f>
        <v>3</v>
      </c>
      <c r="W1672" s="5">
        <v>1</v>
      </c>
      <c r="X1672" s="6" t="s">
        <v>27</v>
      </c>
      <c r="Y1672" s="5">
        <v>20181</v>
      </c>
      <c r="Z1672" s="5" t="s">
        <v>4008</v>
      </c>
      <c r="AA1672" s="5">
        <f>IF(ActividadesCom[[#This Row],[NIVEL 4]]&lt;&gt;0,VLOOKUP(ActividadesCom[[#This Row],[NIVEL 4]],Catálogo!A:B,2,FALSE),"")</f>
        <v>3</v>
      </c>
      <c r="AB1672" s="5">
        <v>1</v>
      </c>
      <c r="AC1672" s="6" t="s">
        <v>27</v>
      </c>
      <c r="AD1672" s="5">
        <v>20173</v>
      </c>
      <c r="AE1672" s="5" t="s">
        <v>4008</v>
      </c>
      <c r="AF1672" s="5">
        <f>IF(ActividadesCom[[#This Row],[NIVEL 5]]&lt;&gt;0,VLOOKUP(ActividadesCom[[#This Row],[NIVEL 5]],Catálogo!A:B,2,FALSE),"")</f>
        <v>3</v>
      </c>
      <c r="AG1672" s="5">
        <v>1</v>
      </c>
      <c r="AH1672" s="2"/>
    </row>
    <row r="1673" spans="1:34" ht="30" hidden="1" customHeight="1" x14ac:dyDescent="0.25">
      <c r="A1673" s="7">
        <v>17470037</v>
      </c>
      <c r="B1673" s="6" t="str">
        <f>VLOOKUP(ActividadesCom[[#This Row],[NO. DE CONTROL]],'LISTADO ESTUDIANTES'!A:C,2,FALSE)</f>
        <v>UC DZIB DAVID ALEJANDRO</v>
      </c>
      <c r="C1673" s="6" t="str">
        <f>VLOOKUP(ActividadesCom[[#This Row],[NO. DE CONTROL]],'LISTADO ESTUDIANTES'!A:C,3,FALSE)</f>
        <v>INGENIERIA EN SISTEMAS COMPUTACIONALES</v>
      </c>
      <c r="D1673" s="5" t="str">
        <f>VLOOKUP(ActividadesCom[[#This Row],[NO. DE CONTROL]],'LISTADO ESTUDIANTES'!A:D,4,FALSE)</f>
        <v>BAJA</v>
      </c>
      <c r="E1673" s="5">
        <f>SUM(ActividadesCom[[#This Row],[CRÉD. 1]],ActividadesCom[[#This Row],[CRÉD. 2]],ActividadesCom[[#This Row],[CRÉD. 3]],ActividadesCom[[#This Row],[CRÉD. 4]],ActividadesCom[[#This Row],[CRÉD. 5]])</f>
        <v>5</v>
      </c>
      <c r="F1673" s="17">
        <f>IF(ActividadesCom[[#This Row],[ÚLTIMO SEMESTRE CON CRÉDITOS]]&gt;0,ROUND(AVERAGE(ActividadesCom[[#This Row],[VALOR NIVEL 5]],ActividadesCom[[#This Row],[VALOR NIVEL 4]],ActividadesCom[[#This Row],[VALOR NIVEL 3]],ActividadesCom[[#This Row],[VALOR NIVEL 2]],ActividadesCom[[#This Row],[VALOR NIVEL 1]]),0),"")</f>
        <v>3</v>
      </c>
      <c r="G1673" s="5" t="str">
        <f>IF(ActividadesCom[[#This Row],[PROMEDIO]]="","",IF(ActividadesCom[[#This Row],[PROMEDIO]]&gt;=4,"EXCELENTE",IF(ActividadesCom[[#This Row],[PROMEDIO]]&gt;=3,"NOTABLE",IF(ActividadesCom[[#This Row],[PROMEDIO]]&gt;=2,"BUENO",IF(ActividadesCom[[#This Row],[PROMEDIO]]=1,"SUFICIENTE","")))))</f>
        <v>NOTABLE</v>
      </c>
      <c r="H1673" s="5">
        <f>MAX(ActividadesCom[[#This Row],[PERÍODO 1]],ActividadesCom[[#This Row],[PERÍODO 2]],ActividadesCom[[#This Row],[PERÍODO 3]],ActividadesCom[[#This Row],[PERÍODO 4]],ActividadesCom[[#This Row],[PERÍODO 5]])</f>
        <v>20203</v>
      </c>
      <c r="I1673" s="6" t="s">
        <v>4168</v>
      </c>
      <c r="J1673" s="5">
        <v>20203</v>
      </c>
      <c r="K1673" s="5" t="s">
        <v>4008</v>
      </c>
      <c r="L1673" s="5">
        <f>IF(ActividadesCom[[#This Row],[NIVEL 1]]&lt;&gt;0,VLOOKUP(ActividadesCom[[#This Row],[NIVEL 1]],Catálogo!A:B,2,FALSE),"")</f>
        <v>3</v>
      </c>
      <c r="M1673" s="5">
        <v>1</v>
      </c>
      <c r="N1673" s="6" t="s">
        <v>4186</v>
      </c>
      <c r="O1673" s="5">
        <v>20201</v>
      </c>
      <c r="P1673" s="5" t="s">
        <v>4007</v>
      </c>
      <c r="Q1673" s="5">
        <f>IF(ActividadesCom[[#This Row],[NIVEL 2]]&lt;&gt;0,VLOOKUP(ActividadesCom[[#This Row],[NIVEL 2]],Catálogo!A:B,2,FALSE),"")</f>
        <v>4</v>
      </c>
      <c r="R1673" s="5">
        <v>1</v>
      </c>
      <c r="S1673" s="6" t="s">
        <v>4182</v>
      </c>
      <c r="T1673" s="5">
        <v>20203</v>
      </c>
      <c r="U1673" s="5" t="s">
        <v>4007</v>
      </c>
      <c r="V1673" s="5">
        <f>IF(ActividadesCom[[#This Row],[NIVEL 3]]&lt;&gt;0,VLOOKUP(ActividadesCom[[#This Row],[NIVEL 3]],Catálogo!A:B,2,FALSE),"")</f>
        <v>4</v>
      </c>
      <c r="W1673" s="5">
        <v>1</v>
      </c>
      <c r="X1673" s="6" t="s">
        <v>665</v>
      </c>
      <c r="Y1673" s="5">
        <v>20181</v>
      </c>
      <c r="Z1673" s="5" t="s">
        <v>4008</v>
      </c>
      <c r="AA1673" s="5">
        <f>IF(ActividadesCom[[#This Row],[NIVEL 4]]&lt;&gt;0,VLOOKUP(ActividadesCom[[#This Row],[NIVEL 4]],Catálogo!A:B,2,FALSE),"")</f>
        <v>3</v>
      </c>
      <c r="AB1673" s="5">
        <v>1</v>
      </c>
      <c r="AC1673" s="6" t="s">
        <v>5</v>
      </c>
      <c r="AD1673" s="5">
        <v>20173</v>
      </c>
      <c r="AE1673" s="5" t="s">
        <v>4008</v>
      </c>
      <c r="AF1673" s="5">
        <f>IF(ActividadesCom[[#This Row],[NIVEL 5]]&lt;&gt;0,VLOOKUP(ActividadesCom[[#This Row],[NIVEL 5]],Catálogo!A:B,2,FALSE),"")</f>
        <v>3</v>
      </c>
      <c r="AG1673" s="5">
        <v>1</v>
      </c>
      <c r="AH1673" s="2"/>
    </row>
    <row r="1674" spans="1:34" ht="30" hidden="1" customHeight="1" x14ac:dyDescent="0.25">
      <c r="A1674" s="7">
        <v>17470038</v>
      </c>
      <c r="B1674" s="6" t="str">
        <f>VLOOKUP(ActividadesCom[[#This Row],[NO. DE CONTROL]],'LISTADO ESTUDIANTES'!A:C,2,FALSE)</f>
        <v>RODRIGUEZ HERNANDEZ JOHAN ANTONIO</v>
      </c>
      <c r="C1674" s="6" t="str">
        <f>VLOOKUP(ActividadesCom[[#This Row],[NO. DE CONTROL]],'LISTADO ESTUDIANTES'!A:C,3,FALSE)</f>
        <v>INGENIERIA INDUSTRIAL</v>
      </c>
      <c r="D1674" s="5" t="str">
        <f>VLOOKUP(ActividadesCom[[#This Row],[NO. DE CONTROL]],'LISTADO ESTUDIANTES'!A:D,4,FALSE)</f>
        <v>BAJA</v>
      </c>
      <c r="E1674" s="5">
        <f>SUM(ActividadesCom[[#This Row],[CRÉD. 1]],ActividadesCom[[#This Row],[CRÉD. 2]],ActividadesCom[[#This Row],[CRÉD. 3]],ActividadesCom[[#This Row],[CRÉD. 4]],ActividadesCom[[#This Row],[CRÉD. 5]])</f>
        <v>0</v>
      </c>
      <c r="F1674" s="17" t="str">
        <f>IF(ActividadesCom[[#This Row],[ÚLTIMO SEMESTRE CON CRÉDITOS]]&gt;0,ROUND(AVERAGE(ActividadesCom[[#This Row],[VALOR NIVEL 5]],ActividadesCom[[#This Row],[VALOR NIVEL 4]],ActividadesCom[[#This Row],[VALOR NIVEL 3]],ActividadesCom[[#This Row],[VALOR NIVEL 2]],ActividadesCom[[#This Row],[VALOR NIVEL 1]]),0),"")</f>
        <v/>
      </c>
      <c r="G1674" s="5" t="str">
        <f>IF(ActividadesCom[[#This Row],[PROMEDIO]]="","",IF(ActividadesCom[[#This Row],[PROMEDIO]]&gt;=4,"EXCELENTE",IF(ActividadesCom[[#This Row],[PROMEDIO]]&gt;=3,"NOTABLE",IF(ActividadesCom[[#This Row],[PROMEDIO]]&gt;=2,"BUENO",IF(ActividadesCom[[#This Row],[PROMEDIO]]=1,"SUFICIENTE","")))))</f>
        <v/>
      </c>
      <c r="H1674" s="5">
        <f>MAX(ActividadesCom[[#This Row],[PERÍODO 1]],ActividadesCom[[#This Row],[PERÍODO 2]],ActividadesCom[[#This Row],[PERÍODO 3]],ActividadesCom[[#This Row],[PERÍODO 4]],ActividadesCom[[#This Row],[PERÍODO 5]])</f>
        <v>0</v>
      </c>
      <c r="I1674" s="6"/>
      <c r="J1674" s="5"/>
      <c r="K1674" s="5"/>
      <c r="L1674" s="5" t="str">
        <f>IF(ActividadesCom[[#This Row],[NIVEL 1]]&lt;&gt;0,VLOOKUP(ActividadesCom[[#This Row],[NIVEL 1]],Catálogo!A:B,2,FALSE),"")</f>
        <v/>
      </c>
      <c r="M1674" s="5"/>
      <c r="N1674" s="6"/>
      <c r="O1674" s="5"/>
      <c r="P1674" s="5"/>
      <c r="Q1674" s="5" t="str">
        <f>IF(ActividadesCom[[#This Row],[NIVEL 2]]&lt;&gt;0,VLOOKUP(ActividadesCom[[#This Row],[NIVEL 2]],Catálogo!A:B,2,FALSE),"")</f>
        <v/>
      </c>
      <c r="R1674" s="5"/>
      <c r="S1674" s="6"/>
      <c r="T1674" s="5"/>
      <c r="U1674" s="5"/>
      <c r="V1674" s="5" t="str">
        <f>IF(ActividadesCom[[#This Row],[NIVEL 3]]&lt;&gt;0,VLOOKUP(ActividadesCom[[#This Row],[NIVEL 3]],Catálogo!A:B,2,FALSE),"")</f>
        <v/>
      </c>
      <c r="W1674" s="5"/>
      <c r="X1674" s="6"/>
      <c r="Y1674" s="5"/>
      <c r="Z1674" s="5"/>
      <c r="AA1674" s="5" t="str">
        <f>IF(ActividadesCom[[#This Row],[NIVEL 4]]&lt;&gt;0,VLOOKUP(ActividadesCom[[#This Row],[NIVEL 4]],Catálogo!A:B,2,FALSE),"")</f>
        <v/>
      </c>
      <c r="AB1674" s="5"/>
      <c r="AC1674" s="6"/>
      <c r="AD1674" s="5"/>
      <c r="AE1674" s="5"/>
      <c r="AF1674" s="5" t="str">
        <f>IF(ActividadesCom[[#This Row],[NIVEL 5]]&lt;&gt;0,VLOOKUP(ActividadesCom[[#This Row],[NIVEL 5]],Catálogo!A:B,2,FALSE),"")</f>
        <v/>
      </c>
      <c r="AG1674" s="5"/>
      <c r="AH1674" s="2"/>
    </row>
    <row r="1675" spans="1:34" ht="30" hidden="1" customHeight="1" x14ac:dyDescent="0.25">
      <c r="A1675" s="7">
        <v>17470039</v>
      </c>
      <c r="B1675" s="6" t="str">
        <f>VLOOKUP(ActividadesCom[[#This Row],[NO. DE CONTROL]],'LISTADO ESTUDIANTES'!A:C,2,FALSE)</f>
        <v>CASTILLO KU ROBERTO</v>
      </c>
      <c r="C1675" s="6" t="str">
        <f>VLOOKUP(ActividadesCom[[#This Row],[NO. DE CONTROL]],'LISTADO ESTUDIANTES'!A:C,3,FALSE)</f>
        <v>INGENIERIA CIVIL</v>
      </c>
      <c r="D1675" s="5" t="str">
        <f>VLOOKUP(ActividadesCom[[#This Row],[NO. DE CONTROL]],'LISTADO ESTUDIANTES'!A:D,4,FALSE)</f>
        <v>BAJA</v>
      </c>
      <c r="E1675" s="5">
        <f>SUM(ActividadesCom[[#This Row],[CRÉD. 1]],ActividadesCom[[#This Row],[CRÉD. 2]],ActividadesCom[[#This Row],[CRÉD. 3]],ActividadesCom[[#This Row],[CRÉD. 4]],ActividadesCom[[#This Row],[CRÉD. 5]])</f>
        <v>0</v>
      </c>
      <c r="F1675" s="17" t="str">
        <f>IF(ActividadesCom[[#This Row],[ÚLTIMO SEMESTRE CON CRÉDITOS]]&gt;0,ROUND(AVERAGE(ActividadesCom[[#This Row],[VALOR NIVEL 5]],ActividadesCom[[#This Row],[VALOR NIVEL 4]],ActividadesCom[[#This Row],[VALOR NIVEL 3]],ActividadesCom[[#This Row],[VALOR NIVEL 2]],ActividadesCom[[#This Row],[VALOR NIVEL 1]]),0),"")</f>
        <v/>
      </c>
      <c r="G1675" s="5" t="str">
        <f>IF(ActividadesCom[[#This Row],[PROMEDIO]]="","",IF(ActividadesCom[[#This Row],[PROMEDIO]]&gt;=4,"EXCELENTE",IF(ActividadesCom[[#This Row],[PROMEDIO]]&gt;=3,"NOTABLE",IF(ActividadesCom[[#This Row],[PROMEDIO]]&gt;=2,"BUENO",IF(ActividadesCom[[#This Row],[PROMEDIO]]=1,"SUFICIENTE","")))))</f>
        <v/>
      </c>
      <c r="H1675" s="5">
        <f>MAX(ActividadesCom[[#This Row],[PERÍODO 1]],ActividadesCom[[#This Row],[PERÍODO 2]],ActividadesCom[[#This Row],[PERÍODO 3]],ActividadesCom[[#This Row],[PERÍODO 4]],ActividadesCom[[#This Row],[PERÍODO 5]])</f>
        <v>0</v>
      </c>
      <c r="I1675" s="6"/>
      <c r="J1675" s="5"/>
      <c r="K1675" s="5"/>
      <c r="L1675" s="5" t="str">
        <f>IF(ActividadesCom[[#This Row],[NIVEL 1]]&lt;&gt;0,VLOOKUP(ActividadesCom[[#This Row],[NIVEL 1]],Catálogo!A:B,2,FALSE),"")</f>
        <v/>
      </c>
      <c r="M1675" s="5"/>
      <c r="N1675" s="6"/>
      <c r="O1675" s="5"/>
      <c r="P1675" s="5"/>
      <c r="Q1675" s="5" t="str">
        <f>IF(ActividadesCom[[#This Row],[NIVEL 2]]&lt;&gt;0,VLOOKUP(ActividadesCom[[#This Row],[NIVEL 2]],Catálogo!A:B,2,FALSE),"")</f>
        <v/>
      </c>
      <c r="R1675" s="5"/>
      <c r="S1675" s="6"/>
      <c r="T1675" s="5"/>
      <c r="U1675" s="5"/>
      <c r="V1675" s="5" t="str">
        <f>IF(ActividadesCom[[#This Row],[NIVEL 3]]&lt;&gt;0,VLOOKUP(ActividadesCom[[#This Row],[NIVEL 3]],Catálogo!A:B,2,FALSE),"")</f>
        <v/>
      </c>
      <c r="W1675" s="5"/>
      <c r="X1675" s="6"/>
      <c r="Y1675" s="5"/>
      <c r="Z1675" s="5"/>
      <c r="AA1675" s="5" t="str">
        <f>IF(ActividadesCom[[#This Row],[NIVEL 4]]&lt;&gt;0,VLOOKUP(ActividadesCom[[#This Row],[NIVEL 4]],Catálogo!A:B,2,FALSE),"")</f>
        <v/>
      </c>
      <c r="AB1675" s="5"/>
      <c r="AC1675" s="6"/>
      <c r="AD1675" s="5"/>
      <c r="AE1675" s="5"/>
      <c r="AF1675" s="5" t="str">
        <f>IF(ActividadesCom[[#This Row],[NIVEL 5]]&lt;&gt;0,VLOOKUP(ActividadesCom[[#This Row],[NIVEL 5]],Catálogo!A:B,2,FALSE),"")</f>
        <v/>
      </c>
      <c r="AG1675" s="5"/>
      <c r="AH1675" s="2"/>
    </row>
    <row r="1676" spans="1:34" s="21" customFormat="1" ht="30" hidden="1" customHeight="1" x14ac:dyDescent="0.25">
      <c r="A1676" s="7">
        <v>17470040</v>
      </c>
      <c r="B1676" s="6" t="str">
        <f>VLOOKUP(ActividadesCom[[#This Row],[NO. DE CONTROL]],'LISTADO ESTUDIANTES'!A:C,2,FALSE)</f>
        <v>DURAN SUAREZ JOSUE OBED</v>
      </c>
      <c r="C1676" s="6" t="str">
        <f>VLOOKUP(ActividadesCom[[#This Row],[NO. DE CONTROL]],'LISTADO ESTUDIANTES'!A:C,3,FALSE)</f>
        <v>INGENIERIA MECANICA</v>
      </c>
      <c r="D1676" s="5" t="str">
        <f>VLOOKUP(ActividadesCom[[#This Row],[NO. DE CONTROL]],'LISTADO ESTUDIANTES'!A:D,4,FALSE)</f>
        <v>BAJA</v>
      </c>
      <c r="E1676" s="5">
        <f>SUM(ActividadesCom[[#This Row],[CRÉD. 1]],ActividadesCom[[#This Row],[CRÉD. 2]],ActividadesCom[[#This Row],[CRÉD. 3]],ActividadesCom[[#This Row],[CRÉD. 4]],ActividadesCom[[#This Row],[CRÉD. 5]])</f>
        <v>5</v>
      </c>
      <c r="F1676" s="17">
        <f>IF(ActividadesCom[[#This Row],[ÚLTIMO SEMESTRE CON CRÉDITOS]]&gt;0,ROUND(AVERAGE(ActividadesCom[[#This Row],[VALOR NIVEL 5]],ActividadesCom[[#This Row],[VALOR NIVEL 4]],ActividadesCom[[#This Row],[VALOR NIVEL 3]],ActividadesCom[[#This Row],[VALOR NIVEL 2]],ActividadesCom[[#This Row],[VALOR NIVEL 1]]),0),"")</f>
        <v>3</v>
      </c>
      <c r="G1676" s="5" t="str">
        <f>IF(ActividadesCom[[#This Row],[PROMEDIO]]="","",IF(ActividadesCom[[#This Row],[PROMEDIO]]&gt;=4,"EXCELENTE",IF(ActividadesCom[[#This Row],[PROMEDIO]]&gt;=3,"NOTABLE",IF(ActividadesCom[[#This Row],[PROMEDIO]]&gt;=2,"BUENO",IF(ActividadesCom[[#This Row],[PROMEDIO]]=1,"SUFICIENTE","")))))</f>
        <v>NOTABLE</v>
      </c>
      <c r="H1676" s="5">
        <f>MAX(ActividadesCom[[#This Row],[PERÍODO 1]],ActividadesCom[[#This Row],[PERÍODO 2]],ActividadesCom[[#This Row],[PERÍODO 3]],ActividadesCom[[#This Row],[PERÍODO 4]],ActividadesCom[[#This Row],[PERÍODO 5]])</f>
        <v>20223</v>
      </c>
      <c r="I1676" s="6" t="s">
        <v>5639</v>
      </c>
      <c r="J1676" s="5">
        <v>20221</v>
      </c>
      <c r="K1676" s="5" t="s">
        <v>4008</v>
      </c>
      <c r="L1676" s="5">
        <f>IF(ActividadesCom[[#This Row],[NIVEL 1]]&lt;&gt;0,VLOOKUP(ActividadesCom[[#This Row],[NIVEL 1]],Catálogo!A:B,2,FALSE),"")</f>
        <v>3</v>
      </c>
      <c r="M1676" s="5">
        <v>1</v>
      </c>
      <c r="N1676" s="6" t="s">
        <v>5707</v>
      </c>
      <c r="O1676" s="5">
        <v>20223</v>
      </c>
      <c r="P1676" s="5" t="s">
        <v>4008</v>
      </c>
      <c r="Q1676" s="5">
        <f>IF(ActividadesCom[[#This Row],[NIVEL 2]]&lt;&gt;0,VLOOKUP(ActividadesCom[[#This Row],[NIVEL 2]],Catálogo!A:B,2,FALSE),"")</f>
        <v>3</v>
      </c>
      <c r="R1676" s="5">
        <v>1</v>
      </c>
      <c r="S1676" s="6" t="s">
        <v>5726</v>
      </c>
      <c r="T1676" s="5">
        <v>20223</v>
      </c>
      <c r="U1676" s="5" t="s">
        <v>4008</v>
      </c>
      <c r="V1676" s="5">
        <f>IF(ActividadesCom[[#This Row],[NIVEL 3]]&lt;&gt;0,VLOOKUP(ActividadesCom[[#This Row],[NIVEL 3]],Catálogo!A:B,2,FALSE),"")</f>
        <v>3</v>
      </c>
      <c r="W1676" s="5">
        <v>1</v>
      </c>
      <c r="X1676" s="6" t="s">
        <v>5727</v>
      </c>
      <c r="Y1676" s="5">
        <v>20223</v>
      </c>
      <c r="Z1676" s="5" t="s">
        <v>4008</v>
      </c>
      <c r="AA1676" s="5">
        <f>IF(ActividadesCom[[#This Row],[NIVEL 4]]&lt;&gt;0,VLOOKUP(ActividadesCom[[#This Row],[NIVEL 4]],Catálogo!A:B,2,FALSE),"")</f>
        <v>3</v>
      </c>
      <c r="AB1676" s="5">
        <v>2</v>
      </c>
      <c r="AC1676" s="6"/>
      <c r="AD1676" s="5"/>
      <c r="AE1676" s="5"/>
      <c r="AF1676" s="5" t="str">
        <f>IF(ActividadesCom[[#This Row],[NIVEL 5]]&lt;&gt;0,VLOOKUP(ActividadesCom[[#This Row],[NIVEL 5]],Catálogo!A:B,2,FALSE),"")</f>
        <v/>
      </c>
      <c r="AG1676" s="5"/>
    </row>
    <row r="1677" spans="1:34" s="21" customFormat="1" ht="30" hidden="1" customHeight="1" x14ac:dyDescent="0.25">
      <c r="A1677" s="7">
        <v>17470041</v>
      </c>
      <c r="B1677" s="6" t="str">
        <f>VLOOKUP(ActividadesCom[[#This Row],[NO. DE CONTROL]],'LISTADO ESTUDIANTES'!A:C,2,FALSE)</f>
        <v>TUZ TUZ MANUEL ALEJANDRO</v>
      </c>
      <c r="C1677" s="6" t="str">
        <f>VLOOKUP(ActividadesCom[[#This Row],[NO. DE CONTROL]],'LISTADO ESTUDIANTES'!A:C,3,FALSE)</f>
        <v>ARQUITECTURA</v>
      </c>
      <c r="D1677" s="5" t="str">
        <f>VLOOKUP(ActividadesCom[[#This Row],[NO. DE CONTROL]],'LISTADO ESTUDIANTES'!A:D,4,FALSE)</f>
        <v>BAJA</v>
      </c>
      <c r="E1677" s="5">
        <f>SUM(ActividadesCom[[#This Row],[CRÉD. 1]],ActividadesCom[[#This Row],[CRÉD. 2]],ActividadesCom[[#This Row],[CRÉD. 3]],ActividadesCom[[#This Row],[CRÉD. 4]],ActividadesCom[[#This Row],[CRÉD. 5]])</f>
        <v>1</v>
      </c>
      <c r="F1677" s="17">
        <f>IF(ActividadesCom[[#This Row],[ÚLTIMO SEMESTRE CON CRÉDITOS]]&gt;0,ROUND(AVERAGE(ActividadesCom[[#This Row],[VALOR NIVEL 5]],ActividadesCom[[#This Row],[VALOR NIVEL 4]],ActividadesCom[[#This Row],[VALOR NIVEL 3]],ActividadesCom[[#This Row],[VALOR NIVEL 2]],ActividadesCom[[#This Row],[VALOR NIVEL 1]]),0),"")</f>
        <v>3</v>
      </c>
      <c r="G1677" s="5" t="str">
        <f>IF(ActividadesCom[[#This Row],[PROMEDIO]]="","",IF(ActividadesCom[[#This Row],[PROMEDIO]]&gt;=4,"EXCELENTE",IF(ActividadesCom[[#This Row],[PROMEDIO]]&gt;=3,"NOTABLE",IF(ActividadesCom[[#This Row],[PROMEDIO]]&gt;=2,"BUENO",IF(ActividadesCom[[#This Row],[PROMEDIO]]=1,"SUFICIENTE","")))))</f>
        <v>NOTABLE</v>
      </c>
      <c r="H1677" s="5">
        <f>MAX(ActividadesCom[[#This Row],[PERÍODO 1]],ActividadesCom[[#This Row],[PERÍODO 2]],ActividadesCom[[#This Row],[PERÍODO 3]],ActividadesCom[[#This Row],[PERÍODO 4]],ActividadesCom[[#This Row],[PERÍODO 5]])</f>
        <v>20173</v>
      </c>
      <c r="I1677" s="6"/>
      <c r="J1677" s="5"/>
      <c r="K1677" s="5"/>
      <c r="L1677" s="5" t="str">
        <f>IF(ActividadesCom[[#This Row],[NIVEL 1]]&lt;&gt;0,VLOOKUP(ActividadesCom[[#This Row],[NIVEL 1]],Catálogo!A:B,2,FALSE),"")</f>
        <v/>
      </c>
      <c r="M1677" s="5"/>
      <c r="N1677" s="6"/>
      <c r="O1677" s="5"/>
      <c r="P1677" s="5"/>
      <c r="Q1677" s="5" t="str">
        <f>IF(ActividadesCom[[#This Row],[NIVEL 2]]&lt;&gt;0,VLOOKUP(ActividadesCom[[#This Row],[NIVEL 2]],Catálogo!A:B,2,FALSE),"")</f>
        <v/>
      </c>
      <c r="R1677" s="5"/>
      <c r="S1677" s="6"/>
      <c r="T1677" s="5"/>
      <c r="U1677" s="5"/>
      <c r="V1677" s="5" t="str">
        <f>IF(ActividadesCom[[#This Row],[NIVEL 3]]&lt;&gt;0,VLOOKUP(ActividadesCom[[#This Row],[NIVEL 3]],Catálogo!A:B,2,FALSE),"")</f>
        <v/>
      </c>
      <c r="W1677" s="5"/>
      <c r="X1677" s="6"/>
      <c r="Y1677" s="5"/>
      <c r="Z1677" s="5"/>
      <c r="AA1677" s="5" t="str">
        <f>IF(ActividadesCom[[#This Row],[NIVEL 4]]&lt;&gt;0,VLOOKUP(ActividadesCom[[#This Row],[NIVEL 4]],Catálogo!A:B,2,FALSE),"")</f>
        <v/>
      </c>
      <c r="AB1677" s="5"/>
      <c r="AC1677" s="6" t="s">
        <v>23</v>
      </c>
      <c r="AD1677" s="5">
        <v>20173</v>
      </c>
      <c r="AE1677" s="5" t="s">
        <v>4008</v>
      </c>
      <c r="AF1677" s="5">
        <f>IF(ActividadesCom[[#This Row],[NIVEL 5]]&lt;&gt;0,VLOOKUP(ActividadesCom[[#This Row],[NIVEL 5]],Catálogo!A:B,2,FALSE),"")</f>
        <v>3</v>
      </c>
      <c r="AG1677" s="5">
        <v>1</v>
      </c>
    </row>
    <row r="1678" spans="1:34" ht="30" hidden="1" customHeight="1" x14ac:dyDescent="0.25">
      <c r="A1678" s="7">
        <v>17470042</v>
      </c>
      <c r="B1678" s="6" t="str">
        <f>VLOOKUP(ActividadesCom[[#This Row],[NO. DE CONTROL]],'LISTADO ESTUDIANTES'!A:C,2,FALSE)</f>
        <v>CAMAS AKE SALVADOR</v>
      </c>
      <c r="C1678" s="6" t="str">
        <f>VLOOKUP(ActividadesCom[[#This Row],[NO. DE CONTROL]],'LISTADO ESTUDIANTES'!A:C,3,FALSE)</f>
        <v>INGENIERIA INDUSTRIAL</v>
      </c>
      <c r="D1678" s="5" t="str">
        <f>VLOOKUP(ActividadesCom[[#This Row],[NO. DE CONTROL]],'LISTADO ESTUDIANTES'!A:D,4,FALSE)</f>
        <v>BAJA</v>
      </c>
      <c r="E1678" s="5">
        <f>SUM(ActividadesCom[[#This Row],[CRÉD. 1]],ActividadesCom[[#This Row],[CRÉD. 2]],ActividadesCom[[#This Row],[CRÉD. 3]],ActividadesCom[[#This Row],[CRÉD. 4]],ActividadesCom[[#This Row],[CRÉD. 5]])</f>
        <v>0</v>
      </c>
      <c r="F1678" s="17" t="str">
        <f>IF(ActividadesCom[[#This Row],[ÚLTIMO SEMESTRE CON CRÉDITOS]]&gt;0,ROUND(AVERAGE(ActividadesCom[[#This Row],[VALOR NIVEL 5]],ActividadesCom[[#This Row],[VALOR NIVEL 4]],ActividadesCom[[#This Row],[VALOR NIVEL 3]],ActividadesCom[[#This Row],[VALOR NIVEL 2]],ActividadesCom[[#This Row],[VALOR NIVEL 1]]),0),"")</f>
        <v/>
      </c>
      <c r="G1678" s="5" t="str">
        <f>IF(ActividadesCom[[#This Row],[PROMEDIO]]="","",IF(ActividadesCom[[#This Row],[PROMEDIO]]&gt;=4,"EXCELENTE",IF(ActividadesCom[[#This Row],[PROMEDIO]]&gt;=3,"NOTABLE",IF(ActividadesCom[[#This Row],[PROMEDIO]]&gt;=2,"BUENO",IF(ActividadesCom[[#This Row],[PROMEDIO]]=1,"SUFICIENTE","")))))</f>
        <v/>
      </c>
      <c r="H1678" s="5">
        <f>MAX(ActividadesCom[[#This Row],[PERÍODO 1]],ActividadesCom[[#This Row],[PERÍODO 2]],ActividadesCom[[#This Row],[PERÍODO 3]],ActividadesCom[[#This Row],[PERÍODO 4]],ActividadesCom[[#This Row],[PERÍODO 5]])</f>
        <v>0</v>
      </c>
      <c r="I1678" s="6"/>
      <c r="J1678" s="5"/>
      <c r="K1678" s="5"/>
      <c r="L1678" s="5" t="str">
        <f>IF(ActividadesCom[[#This Row],[NIVEL 1]]&lt;&gt;0,VLOOKUP(ActividadesCom[[#This Row],[NIVEL 1]],Catálogo!A:B,2,FALSE),"")</f>
        <v/>
      </c>
      <c r="M1678" s="5"/>
      <c r="N1678" s="6"/>
      <c r="O1678" s="5"/>
      <c r="P1678" s="5"/>
      <c r="Q1678" s="5" t="str">
        <f>IF(ActividadesCom[[#This Row],[NIVEL 2]]&lt;&gt;0,VLOOKUP(ActividadesCom[[#This Row],[NIVEL 2]],Catálogo!A:B,2,FALSE),"")</f>
        <v/>
      </c>
      <c r="R1678" s="5"/>
      <c r="S1678" s="6"/>
      <c r="T1678" s="5"/>
      <c r="U1678" s="5"/>
      <c r="V1678" s="5" t="str">
        <f>IF(ActividadesCom[[#This Row],[NIVEL 3]]&lt;&gt;0,VLOOKUP(ActividadesCom[[#This Row],[NIVEL 3]],Catálogo!A:B,2,FALSE),"")</f>
        <v/>
      </c>
      <c r="W1678" s="5"/>
      <c r="X1678" s="6"/>
      <c r="Y1678" s="5"/>
      <c r="Z1678" s="5"/>
      <c r="AA1678" s="5" t="str">
        <f>IF(ActividadesCom[[#This Row],[NIVEL 4]]&lt;&gt;0,VLOOKUP(ActividadesCom[[#This Row],[NIVEL 4]],Catálogo!A:B,2,FALSE),"")</f>
        <v/>
      </c>
      <c r="AB1678" s="5"/>
      <c r="AC1678" s="6"/>
      <c r="AD1678" s="5"/>
      <c r="AE1678" s="5"/>
      <c r="AF1678" s="5" t="str">
        <f>IF(ActividadesCom[[#This Row],[NIVEL 5]]&lt;&gt;0,VLOOKUP(ActividadesCom[[#This Row],[NIVEL 5]],Catálogo!A:B,2,FALSE),"")</f>
        <v/>
      </c>
      <c r="AG1678" s="5"/>
      <c r="AH1678" s="2"/>
    </row>
    <row r="1679" spans="1:34" ht="30" hidden="1" customHeight="1" x14ac:dyDescent="0.25">
      <c r="A1679" s="7">
        <v>17470043</v>
      </c>
      <c r="B1679" s="6" t="str">
        <f>VLOOKUP(ActividadesCom[[#This Row],[NO. DE CONTROL]],'LISTADO ESTUDIANTES'!A:C,2,FALSE)</f>
        <v>JUAREZ CRUZ RUBEN EDUARDO</v>
      </c>
      <c r="C1679" s="6" t="str">
        <f>VLOOKUP(ActividadesCom[[#This Row],[NO. DE CONTROL]],'LISTADO ESTUDIANTES'!A:C,3,FALSE)</f>
        <v>INGENIERIA MECANICA</v>
      </c>
      <c r="D1679" s="5" t="str">
        <f>VLOOKUP(ActividadesCom[[#This Row],[NO. DE CONTROL]],'LISTADO ESTUDIANTES'!A:D,4,FALSE)</f>
        <v>BAJA</v>
      </c>
      <c r="E1679" s="5">
        <f>SUM(ActividadesCom[[#This Row],[CRÉD. 1]],ActividadesCom[[#This Row],[CRÉD. 2]],ActividadesCom[[#This Row],[CRÉD. 3]],ActividadesCom[[#This Row],[CRÉD. 4]],ActividadesCom[[#This Row],[CRÉD. 5]])</f>
        <v>6</v>
      </c>
      <c r="F1679" s="5">
        <f>IF(ActividadesCom[[#This Row],[ÚLTIMO SEMESTRE CON CRÉDITOS]]&gt;0,ROUND(AVERAGE(ActividadesCom[[#This Row],[VALOR NIVEL 5]],ActividadesCom[[#This Row],[VALOR NIVEL 4]],ActividadesCom[[#This Row],[VALOR NIVEL 3]],ActividadesCom[[#This Row],[VALOR NIVEL 2]],ActividadesCom[[#This Row],[VALOR NIVEL 1]]),0),"")</f>
        <v>2</v>
      </c>
      <c r="G1679" s="5" t="str">
        <f>IF(ActividadesCom[[#This Row],[PROMEDIO]]="","",IF(ActividadesCom[[#This Row],[PROMEDIO]]&gt;=4,"EXCELENTE",IF(ActividadesCom[[#This Row],[PROMEDIO]]&gt;=3,"NOTABLE",IF(ActividadesCom[[#This Row],[PROMEDIO]]&gt;=2,"BUENO",IF(ActividadesCom[[#This Row],[PROMEDIO]]=1,"SUFICIENTE","")))))</f>
        <v>BUENO</v>
      </c>
      <c r="H1679" s="5">
        <f>MAX(ActividadesCom[[#This Row],[PERÍODO 1]],ActividadesCom[[#This Row],[PERÍODO 2]],ActividadesCom[[#This Row],[PERÍODO 3]],ActividadesCom[[#This Row],[PERÍODO 4]],ActividadesCom[[#This Row],[PERÍODO 5]])</f>
        <v>20191</v>
      </c>
      <c r="I1679" s="6" t="s">
        <v>437</v>
      </c>
      <c r="J1679" s="5">
        <v>20173</v>
      </c>
      <c r="K1679" s="5" t="s">
        <v>4009</v>
      </c>
      <c r="L1679" s="5">
        <f>IF(ActividadesCom[[#This Row],[NIVEL 1]]&lt;&gt;0,VLOOKUP(ActividadesCom[[#This Row],[NIVEL 1]],Catálogo!A:B,2,FALSE),"")</f>
        <v>2</v>
      </c>
      <c r="M1679" s="5">
        <v>2</v>
      </c>
      <c r="N1679" s="6" t="s">
        <v>775</v>
      </c>
      <c r="O1679" s="5">
        <v>20183</v>
      </c>
      <c r="P1679" s="5" t="s">
        <v>4009</v>
      </c>
      <c r="Q1679" s="5">
        <f>IF(ActividadesCom[[#This Row],[NIVEL 2]]&lt;&gt;0,VLOOKUP(ActividadesCom[[#This Row],[NIVEL 2]],Catálogo!A:B,2,FALSE),"")</f>
        <v>2</v>
      </c>
      <c r="R1679" s="5">
        <v>1</v>
      </c>
      <c r="S1679" s="6" t="s">
        <v>918</v>
      </c>
      <c r="T1679" s="5">
        <v>20191</v>
      </c>
      <c r="U1679" s="5" t="s">
        <v>4009</v>
      </c>
      <c r="V1679" s="5">
        <f>IF(ActividadesCom[[#This Row],[NIVEL 3]]&lt;&gt;0,VLOOKUP(ActividadesCom[[#This Row],[NIVEL 3]],Catálogo!A:B,2,FALSE),"")</f>
        <v>2</v>
      </c>
      <c r="W1679" s="5">
        <v>1</v>
      </c>
      <c r="X1679" s="6" t="s">
        <v>42</v>
      </c>
      <c r="Y1679" s="5">
        <v>20181</v>
      </c>
      <c r="Z1679" s="5" t="s">
        <v>4008</v>
      </c>
      <c r="AA1679" s="5">
        <f>IF(ActividadesCom[[#This Row],[NIVEL 4]]&lt;&gt;0,VLOOKUP(ActividadesCom[[#This Row],[NIVEL 4]],Catálogo!A:B,2,FALSE),"")</f>
        <v>3</v>
      </c>
      <c r="AB1679" s="5">
        <v>1</v>
      </c>
      <c r="AC1679" s="6" t="s">
        <v>133</v>
      </c>
      <c r="AD1679" s="5">
        <v>20173</v>
      </c>
      <c r="AE1679" s="5" t="s">
        <v>4008</v>
      </c>
      <c r="AF1679" s="5">
        <f>IF(ActividadesCom[[#This Row],[NIVEL 5]]&lt;&gt;0,VLOOKUP(ActividadesCom[[#This Row],[NIVEL 5]],Catálogo!A:B,2,FALSE),"")</f>
        <v>3</v>
      </c>
      <c r="AG1679" s="5">
        <v>1</v>
      </c>
      <c r="AH1679" s="2"/>
    </row>
    <row r="1680" spans="1:34" ht="30" hidden="1" customHeight="1" x14ac:dyDescent="0.25">
      <c r="A1680" s="7">
        <v>17470044</v>
      </c>
      <c r="B1680" s="6" t="str">
        <f>VLOOKUP(ActividadesCom[[#This Row],[NO. DE CONTROL]],'LISTADO ESTUDIANTES'!A:C,2,FALSE)</f>
        <v>CASTILLO GONZALEZ ALEJANDRA BEATRIZ</v>
      </c>
      <c r="C1680" s="6" t="str">
        <f>VLOOKUP(ActividadesCom[[#This Row],[NO. DE CONTROL]],'LISTADO ESTUDIANTES'!A:C,3,FALSE)</f>
        <v>INGENIERIA EN SISTEMAS COMPUTACIONALES</v>
      </c>
      <c r="D1680" s="5" t="str">
        <f>VLOOKUP(ActividadesCom[[#This Row],[NO. DE CONTROL]],'LISTADO ESTUDIANTES'!A:D,4,FALSE)</f>
        <v>BAJA</v>
      </c>
      <c r="E1680" s="5">
        <f>SUM(ActividadesCom[[#This Row],[CRÉD. 1]],ActividadesCom[[#This Row],[CRÉD. 2]],ActividadesCom[[#This Row],[CRÉD. 3]],ActividadesCom[[#This Row],[CRÉD. 4]],ActividadesCom[[#This Row],[CRÉD. 5]])</f>
        <v>5</v>
      </c>
      <c r="F1680" s="5">
        <f>IF(ActividadesCom[[#This Row],[ÚLTIMO SEMESTRE CON CRÉDITOS]]&gt;0,ROUND(AVERAGE(ActividadesCom[[#This Row],[VALOR NIVEL 5]],ActividadesCom[[#This Row],[VALOR NIVEL 4]],ActividadesCom[[#This Row],[VALOR NIVEL 3]],ActividadesCom[[#This Row],[VALOR NIVEL 2]],ActividadesCom[[#This Row],[VALOR NIVEL 1]]),0),"")</f>
        <v>3</v>
      </c>
      <c r="G1680" s="5" t="str">
        <f>IF(ActividadesCom[[#This Row],[PROMEDIO]]="","",IF(ActividadesCom[[#This Row],[PROMEDIO]]&gt;=4,"EXCELENTE",IF(ActividadesCom[[#This Row],[PROMEDIO]]&gt;=3,"NOTABLE",IF(ActividadesCom[[#This Row],[PROMEDIO]]&gt;=2,"BUENO",IF(ActividadesCom[[#This Row],[PROMEDIO]]=1,"SUFICIENTE","")))))</f>
        <v>NOTABLE</v>
      </c>
      <c r="H1680" s="5">
        <f>MAX(ActividadesCom[[#This Row],[PERÍODO 1]],ActividadesCom[[#This Row],[PERÍODO 2]],ActividadesCom[[#This Row],[PERÍODO 3]],ActividadesCom[[#This Row],[PERÍODO 4]],ActividadesCom[[#This Row],[PERÍODO 5]])</f>
        <v>20183</v>
      </c>
      <c r="I1680" s="6" t="s">
        <v>1037</v>
      </c>
      <c r="J1680" s="5">
        <v>20183</v>
      </c>
      <c r="K1680" s="5" t="s">
        <v>4009</v>
      </c>
      <c r="L1680" s="5">
        <f>IF(ActividadesCom[[#This Row],[NIVEL 1]]&lt;&gt;0,VLOOKUP(ActividadesCom[[#This Row],[NIVEL 1]],Catálogo!A:B,2,FALSE),"")</f>
        <v>2</v>
      </c>
      <c r="M1680" s="5">
        <v>1</v>
      </c>
      <c r="N1680" s="6" t="s">
        <v>1038</v>
      </c>
      <c r="O1680" s="5">
        <v>20181</v>
      </c>
      <c r="P1680" s="5" t="s">
        <v>4009</v>
      </c>
      <c r="Q1680" s="5">
        <f>IF(ActividadesCom[[#This Row],[NIVEL 2]]&lt;&gt;0,VLOOKUP(ActividadesCom[[#This Row],[NIVEL 2]],Catálogo!A:B,2,FALSE),"")</f>
        <v>2</v>
      </c>
      <c r="R1680" s="5">
        <v>1</v>
      </c>
      <c r="S1680" s="6" t="s">
        <v>1039</v>
      </c>
      <c r="T1680" s="5">
        <v>20181</v>
      </c>
      <c r="U1680" s="5" t="s">
        <v>4007</v>
      </c>
      <c r="V1680" s="5">
        <f>IF(ActividadesCom[[#This Row],[NIVEL 3]]&lt;&gt;0,VLOOKUP(ActividadesCom[[#This Row],[NIVEL 3]],Catálogo!A:B,2,FALSE),"")</f>
        <v>4</v>
      </c>
      <c r="W1680" s="5">
        <v>1</v>
      </c>
      <c r="X1680" s="6" t="s">
        <v>403</v>
      </c>
      <c r="Y1680" s="5">
        <v>20181</v>
      </c>
      <c r="Z1680" s="5" t="s">
        <v>4008</v>
      </c>
      <c r="AA1680" s="5">
        <f>IF(ActividadesCom[[#This Row],[NIVEL 4]]&lt;&gt;0,VLOOKUP(ActividadesCom[[#This Row],[NIVEL 4]],Catálogo!A:B,2,FALSE),"")</f>
        <v>3</v>
      </c>
      <c r="AB1680" s="5">
        <v>1</v>
      </c>
      <c r="AC1680" s="6" t="s">
        <v>403</v>
      </c>
      <c r="AD1680" s="5">
        <v>20173</v>
      </c>
      <c r="AE1680" s="5" t="s">
        <v>4009</v>
      </c>
      <c r="AF1680" s="5">
        <f>IF(ActividadesCom[[#This Row],[NIVEL 5]]&lt;&gt;0,VLOOKUP(ActividadesCom[[#This Row],[NIVEL 5]],Catálogo!A:B,2,FALSE),"")</f>
        <v>2</v>
      </c>
      <c r="AG1680" s="5">
        <v>1</v>
      </c>
      <c r="AH1680" s="2"/>
    </row>
    <row r="1681" spans="1:34" ht="30" hidden="1" customHeight="1" x14ac:dyDescent="0.25">
      <c r="A1681" s="7">
        <v>17470045</v>
      </c>
      <c r="B1681" s="6" t="str">
        <f>VLOOKUP(ActividadesCom[[#This Row],[NO. DE CONTROL]],'LISTADO ESTUDIANTES'!A:C,2,FALSE)</f>
        <v>NIC PAT ARTURO ALEJANDRO</v>
      </c>
      <c r="C1681" s="6" t="str">
        <f>VLOOKUP(ActividadesCom[[#This Row],[NO. DE CONTROL]],'LISTADO ESTUDIANTES'!A:C,3,FALSE)</f>
        <v>INGENIERIA MECANICA</v>
      </c>
      <c r="D1681" s="5" t="str">
        <f>VLOOKUP(ActividadesCom[[#This Row],[NO. DE CONTROL]],'LISTADO ESTUDIANTES'!A:D,4,FALSE)</f>
        <v>BAJA</v>
      </c>
      <c r="E1681" s="5">
        <f>SUM(ActividadesCom[[#This Row],[CRÉD. 1]],ActividadesCom[[#This Row],[CRÉD. 2]],ActividadesCom[[#This Row],[CRÉD. 3]],ActividadesCom[[#This Row],[CRÉD. 4]],ActividadesCom[[#This Row],[CRÉD. 5]])</f>
        <v>0</v>
      </c>
      <c r="F1681" s="17" t="str">
        <f>IF(ActividadesCom[[#This Row],[ÚLTIMO SEMESTRE CON CRÉDITOS]]&gt;0,ROUND(AVERAGE(ActividadesCom[[#This Row],[VALOR NIVEL 5]],ActividadesCom[[#This Row],[VALOR NIVEL 4]],ActividadesCom[[#This Row],[VALOR NIVEL 3]],ActividadesCom[[#This Row],[VALOR NIVEL 2]],ActividadesCom[[#This Row],[VALOR NIVEL 1]]),0),"")</f>
        <v/>
      </c>
      <c r="G1681" s="5" t="str">
        <f>IF(ActividadesCom[[#This Row],[PROMEDIO]]="","",IF(ActividadesCom[[#This Row],[PROMEDIO]]&gt;=4,"EXCELENTE",IF(ActividadesCom[[#This Row],[PROMEDIO]]&gt;=3,"NOTABLE",IF(ActividadesCom[[#This Row],[PROMEDIO]]&gt;=2,"BUENO",IF(ActividadesCom[[#This Row],[PROMEDIO]]=1,"SUFICIENTE","")))))</f>
        <v/>
      </c>
      <c r="H1681" s="5">
        <f>MAX(ActividadesCom[[#This Row],[PERÍODO 1]],ActividadesCom[[#This Row],[PERÍODO 2]],ActividadesCom[[#This Row],[PERÍODO 3]],ActividadesCom[[#This Row],[PERÍODO 4]],ActividadesCom[[#This Row],[PERÍODO 5]])</f>
        <v>0</v>
      </c>
      <c r="I1681" s="6"/>
      <c r="J1681" s="5"/>
      <c r="K1681" s="5"/>
      <c r="L1681" s="5" t="str">
        <f>IF(ActividadesCom[[#This Row],[NIVEL 1]]&lt;&gt;0,VLOOKUP(ActividadesCom[[#This Row],[NIVEL 1]],Catálogo!A:B,2,FALSE),"")</f>
        <v/>
      </c>
      <c r="M1681" s="5"/>
      <c r="N1681" s="6"/>
      <c r="O1681" s="5"/>
      <c r="P1681" s="5"/>
      <c r="Q1681" s="5" t="str">
        <f>IF(ActividadesCom[[#This Row],[NIVEL 2]]&lt;&gt;0,VLOOKUP(ActividadesCom[[#This Row],[NIVEL 2]],Catálogo!A:B,2,FALSE),"")</f>
        <v/>
      </c>
      <c r="R1681" s="5"/>
      <c r="S1681" s="6"/>
      <c r="T1681" s="5"/>
      <c r="U1681" s="5"/>
      <c r="V1681" s="5" t="str">
        <f>IF(ActividadesCom[[#This Row],[NIVEL 3]]&lt;&gt;0,VLOOKUP(ActividadesCom[[#This Row],[NIVEL 3]],Catálogo!A:B,2,FALSE),"")</f>
        <v/>
      </c>
      <c r="W1681" s="5"/>
      <c r="X1681" s="6"/>
      <c r="Y1681" s="5"/>
      <c r="Z1681" s="5"/>
      <c r="AA1681" s="5" t="str">
        <f>IF(ActividadesCom[[#This Row],[NIVEL 4]]&lt;&gt;0,VLOOKUP(ActividadesCom[[#This Row],[NIVEL 4]],Catálogo!A:B,2,FALSE),"")</f>
        <v/>
      </c>
      <c r="AB1681" s="5"/>
      <c r="AC1681" s="6"/>
      <c r="AD1681" s="5"/>
      <c r="AE1681" s="5"/>
      <c r="AF1681" s="5" t="str">
        <f>IF(ActividadesCom[[#This Row],[NIVEL 5]]&lt;&gt;0,VLOOKUP(ActividadesCom[[#This Row],[NIVEL 5]],Catálogo!A:B,2,FALSE),"")</f>
        <v/>
      </c>
      <c r="AG1681" s="5"/>
      <c r="AH1681" s="2"/>
    </row>
    <row r="1682" spans="1:34" ht="30" hidden="1" customHeight="1" x14ac:dyDescent="0.25">
      <c r="A1682" s="7">
        <v>17470046</v>
      </c>
      <c r="B1682" s="6" t="str">
        <f>VLOOKUP(ActividadesCom[[#This Row],[NO. DE CONTROL]],'LISTADO ESTUDIANTES'!A:C,2,FALSE)</f>
        <v>CAHUICH CANO HANNIA GUADALUPE</v>
      </c>
      <c r="C1682" s="6" t="str">
        <f>VLOOKUP(ActividadesCom[[#This Row],[NO. DE CONTROL]],'LISTADO ESTUDIANTES'!A:C,3,FALSE)</f>
        <v>INGENIERIA EN SISTEMAS COMPUTACIONALES</v>
      </c>
      <c r="D1682" s="5" t="str">
        <f>VLOOKUP(ActividadesCom[[#This Row],[NO. DE CONTROL]],'LISTADO ESTUDIANTES'!A:D,4,FALSE)</f>
        <v>BAJA</v>
      </c>
      <c r="E1682" s="5">
        <f>SUM(ActividadesCom[[#This Row],[CRÉD. 1]],ActividadesCom[[#This Row],[CRÉD. 2]],ActividadesCom[[#This Row],[CRÉD. 3]],ActividadesCom[[#This Row],[CRÉD. 4]],ActividadesCom[[#This Row],[CRÉD. 5]])</f>
        <v>1</v>
      </c>
      <c r="F1682" s="17">
        <f>IF(ActividadesCom[[#This Row],[ÚLTIMO SEMESTRE CON CRÉDITOS]]&gt;0,ROUND(AVERAGE(ActividadesCom[[#This Row],[VALOR NIVEL 5]],ActividadesCom[[#This Row],[VALOR NIVEL 4]],ActividadesCom[[#This Row],[VALOR NIVEL 3]],ActividadesCom[[#This Row],[VALOR NIVEL 2]],ActividadesCom[[#This Row],[VALOR NIVEL 1]]),0),"")</f>
        <v>2</v>
      </c>
      <c r="G1682" s="5" t="str">
        <f>IF(ActividadesCom[[#This Row],[PROMEDIO]]="","",IF(ActividadesCom[[#This Row],[PROMEDIO]]&gt;=4,"EXCELENTE",IF(ActividadesCom[[#This Row],[PROMEDIO]]&gt;=3,"NOTABLE",IF(ActividadesCom[[#This Row],[PROMEDIO]]&gt;=2,"BUENO",IF(ActividadesCom[[#This Row],[PROMEDIO]]=1,"SUFICIENTE","")))))</f>
        <v>BUENO</v>
      </c>
      <c r="H1682" s="5">
        <f>MAX(ActividadesCom[[#This Row],[PERÍODO 1]],ActividadesCom[[#This Row],[PERÍODO 2]],ActividadesCom[[#This Row],[PERÍODO 3]],ActividadesCom[[#This Row],[PERÍODO 4]],ActividadesCom[[#This Row],[PERÍODO 5]])</f>
        <v>20173</v>
      </c>
      <c r="I1682" s="6"/>
      <c r="J1682" s="5"/>
      <c r="K1682" s="5"/>
      <c r="L1682" s="5" t="str">
        <f>IF(ActividadesCom[[#This Row],[NIVEL 1]]&lt;&gt;0,VLOOKUP(ActividadesCom[[#This Row],[NIVEL 1]],Catálogo!A:B,2,FALSE),"")</f>
        <v/>
      </c>
      <c r="M1682" s="5"/>
      <c r="N1682" s="6"/>
      <c r="O1682" s="5"/>
      <c r="P1682" s="5"/>
      <c r="Q1682" s="5" t="str">
        <f>IF(ActividadesCom[[#This Row],[NIVEL 2]]&lt;&gt;0,VLOOKUP(ActividadesCom[[#This Row],[NIVEL 2]],Catálogo!A:B,2,FALSE),"")</f>
        <v/>
      </c>
      <c r="R1682" s="5"/>
      <c r="S1682" s="6"/>
      <c r="T1682" s="5"/>
      <c r="U1682" s="5"/>
      <c r="V1682" s="5" t="str">
        <f>IF(ActividadesCom[[#This Row],[NIVEL 3]]&lt;&gt;0,VLOOKUP(ActividadesCom[[#This Row],[NIVEL 3]],Catálogo!A:B,2,FALSE),"")</f>
        <v/>
      </c>
      <c r="W1682" s="5"/>
      <c r="X1682" s="6"/>
      <c r="Y1682" s="5"/>
      <c r="Z1682" s="5"/>
      <c r="AA1682" s="5" t="str">
        <f>IF(ActividadesCom[[#This Row],[NIVEL 4]]&lt;&gt;0,VLOOKUP(ActividadesCom[[#This Row],[NIVEL 4]],Catálogo!A:B,2,FALSE),"")</f>
        <v/>
      </c>
      <c r="AB1682" s="5"/>
      <c r="AC1682" s="6" t="s">
        <v>34</v>
      </c>
      <c r="AD1682" s="5">
        <v>20173</v>
      </c>
      <c r="AE1682" s="5" t="s">
        <v>4009</v>
      </c>
      <c r="AF1682" s="5">
        <f>IF(ActividadesCom[[#This Row],[NIVEL 5]]&lt;&gt;0,VLOOKUP(ActividadesCom[[#This Row],[NIVEL 5]],Catálogo!A:B,2,FALSE),"")</f>
        <v>2</v>
      </c>
      <c r="AG1682" s="5">
        <v>1</v>
      </c>
      <c r="AH1682" s="2"/>
    </row>
    <row r="1683" spans="1:34" ht="30" hidden="1" customHeight="1" x14ac:dyDescent="0.25">
      <c r="A1683" s="7">
        <v>17470047</v>
      </c>
      <c r="B1683" s="6" t="str">
        <f>VLOOKUP(ActividadesCom[[#This Row],[NO. DE CONTROL]],'LISTADO ESTUDIANTES'!A:C,2,FALSE)</f>
        <v>VERGARA HERNANDEZ JOSE FRANCISCO</v>
      </c>
      <c r="C1683" s="6" t="str">
        <f>VLOOKUP(ActividadesCom[[#This Row],[NO. DE CONTROL]],'LISTADO ESTUDIANTES'!A:C,3,FALSE)</f>
        <v>INGENIERIA MECANICA</v>
      </c>
      <c r="D1683" s="5" t="str">
        <f>VLOOKUP(ActividadesCom[[#This Row],[NO. DE CONTROL]],'LISTADO ESTUDIANTES'!A:D,4,FALSE)</f>
        <v>BAJA</v>
      </c>
      <c r="E1683" s="5">
        <f>SUM(ActividadesCom[[#This Row],[CRÉD. 1]],ActividadesCom[[#This Row],[CRÉD. 2]],ActividadesCom[[#This Row],[CRÉD. 3]],ActividadesCom[[#This Row],[CRÉD. 4]],ActividadesCom[[#This Row],[CRÉD. 5]])</f>
        <v>0</v>
      </c>
      <c r="F1683" s="17" t="str">
        <f>IF(ActividadesCom[[#This Row],[ÚLTIMO SEMESTRE CON CRÉDITOS]]&gt;0,ROUND(AVERAGE(ActividadesCom[[#This Row],[VALOR NIVEL 5]],ActividadesCom[[#This Row],[VALOR NIVEL 4]],ActividadesCom[[#This Row],[VALOR NIVEL 3]],ActividadesCom[[#This Row],[VALOR NIVEL 2]],ActividadesCom[[#This Row],[VALOR NIVEL 1]]),0),"")</f>
        <v/>
      </c>
      <c r="G1683" s="5" t="str">
        <f>IF(ActividadesCom[[#This Row],[PROMEDIO]]="","",IF(ActividadesCom[[#This Row],[PROMEDIO]]&gt;=4,"EXCELENTE",IF(ActividadesCom[[#This Row],[PROMEDIO]]&gt;=3,"NOTABLE",IF(ActividadesCom[[#This Row],[PROMEDIO]]&gt;=2,"BUENO",IF(ActividadesCom[[#This Row],[PROMEDIO]]=1,"SUFICIENTE","")))))</f>
        <v/>
      </c>
      <c r="H1683" s="5">
        <f>MAX(ActividadesCom[[#This Row],[PERÍODO 1]],ActividadesCom[[#This Row],[PERÍODO 2]],ActividadesCom[[#This Row],[PERÍODO 3]],ActividadesCom[[#This Row],[PERÍODO 4]],ActividadesCom[[#This Row],[PERÍODO 5]])</f>
        <v>0</v>
      </c>
      <c r="I1683" s="6"/>
      <c r="J1683" s="5"/>
      <c r="K1683" s="5"/>
      <c r="L1683" s="5" t="str">
        <f>IF(ActividadesCom[[#This Row],[NIVEL 1]]&lt;&gt;0,VLOOKUP(ActividadesCom[[#This Row],[NIVEL 1]],Catálogo!A:B,2,FALSE),"")</f>
        <v/>
      </c>
      <c r="M1683" s="5"/>
      <c r="N1683" s="6"/>
      <c r="O1683" s="5"/>
      <c r="P1683" s="5"/>
      <c r="Q1683" s="5" t="str">
        <f>IF(ActividadesCom[[#This Row],[NIVEL 2]]&lt;&gt;0,VLOOKUP(ActividadesCom[[#This Row],[NIVEL 2]],Catálogo!A:B,2,FALSE),"")</f>
        <v/>
      </c>
      <c r="R1683" s="5"/>
      <c r="S1683" s="6"/>
      <c r="T1683" s="5"/>
      <c r="U1683" s="5"/>
      <c r="V1683" s="5" t="str">
        <f>IF(ActividadesCom[[#This Row],[NIVEL 3]]&lt;&gt;0,VLOOKUP(ActividadesCom[[#This Row],[NIVEL 3]],Catálogo!A:B,2,FALSE),"")</f>
        <v/>
      </c>
      <c r="W1683" s="5"/>
      <c r="X1683" s="6"/>
      <c r="Y1683" s="5"/>
      <c r="Z1683" s="5"/>
      <c r="AA1683" s="5" t="str">
        <f>IF(ActividadesCom[[#This Row],[NIVEL 4]]&lt;&gt;0,VLOOKUP(ActividadesCom[[#This Row],[NIVEL 4]],Catálogo!A:B,2,FALSE),"")</f>
        <v/>
      </c>
      <c r="AB1683" s="5"/>
      <c r="AC1683" s="6"/>
      <c r="AD1683" s="5"/>
      <c r="AE1683" s="5"/>
      <c r="AF1683" s="5" t="str">
        <f>IF(ActividadesCom[[#This Row],[NIVEL 5]]&lt;&gt;0,VLOOKUP(ActividadesCom[[#This Row],[NIVEL 5]],Catálogo!A:B,2,FALSE),"")</f>
        <v/>
      </c>
      <c r="AG1683" s="5"/>
      <c r="AH1683" s="2"/>
    </row>
    <row r="1684" spans="1:34" ht="30" hidden="1" customHeight="1" x14ac:dyDescent="0.25">
      <c r="A1684" s="7">
        <v>17470048</v>
      </c>
      <c r="B1684" s="6" t="str">
        <f>VLOOKUP(ActividadesCom[[#This Row],[NO. DE CONTROL]],'LISTADO ESTUDIANTES'!A:C,2,FALSE)</f>
        <v>HAAS YAM ABDIAS</v>
      </c>
      <c r="C1684" s="6" t="str">
        <f>VLOOKUP(ActividadesCom[[#This Row],[NO. DE CONTROL]],'LISTADO ESTUDIANTES'!A:C,3,FALSE)</f>
        <v>INGENIERIA EN SISTEMAS COMPUTACIONALES</v>
      </c>
      <c r="D1684" s="5" t="str">
        <f>VLOOKUP(ActividadesCom[[#This Row],[NO. DE CONTROL]],'LISTADO ESTUDIANTES'!A:D,4,FALSE)</f>
        <v>BAJA</v>
      </c>
      <c r="E1684" s="5">
        <f>SUM(ActividadesCom[[#This Row],[CRÉD. 1]],ActividadesCom[[#This Row],[CRÉD. 2]],ActividadesCom[[#This Row],[CRÉD. 3]],ActividadesCom[[#This Row],[CRÉD. 4]],ActividadesCom[[#This Row],[CRÉD. 5]])</f>
        <v>5</v>
      </c>
      <c r="F1684" s="17">
        <f>IF(ActividadesCom[[#This Row],[ÚLTIMO SEMESTRE CON CRÉDITOS]]&gt;0,ROUND(AVERAGE(ActividadesCom[[#This Row],[VALOR NIVEL 5]],ActividadesCom[[#This Row],[VALOR NIVEL 4]],ActividadesCom[[#This Row],[VALOR NIVEL 3]],ActividadesCom[[#This Row],[VALOR NIVEL 2]],ActividadesCom[[#This Row],[VALOR NIVEL 1]]),0),"")</f>
        <v>4</v>
      </c>
      <c r="G1684" s="5" t="str">
        <f>IF(ActividadesCom[[#This Row],[PROMEDIO]]="","",IF(ActividadesCom[[#This Row],[PROMEDIO]]&gt;=4,"EXCELENTE",IF(ActividadesCom[[#This Row],[PROMEDIO]]&gt;=3,"NOTABLE",IF(ActividadesCom[[#This Row],[PROMEDIO]]&gt;=2,"BUENO",IF(ActividadesCom[[#This Row],[PROMEDIO]]=1,"SUFICIENTE","")))))</f>
        <v>EXCELENTE</v>
      </c>
      <c r="H1684" s="5">
        <f>MAX(ActividadesCom[[#This Row],[PERÍODO 1]],ActividadesCom[[#This Row],[PERÍODO 2]],ActividadesCom[[#This Row],[PERÍODO 3]],ActividadesCom[[#This Row],[PERÍODO 4]],ActividadesCom[[#This Row],[PERÍODO 5]])</f>
        <v>20211</v>
      </c>
      <c r="I1684" s="6" t="s">
        <v>4182</v>
      </c>
      <c r="J1684" s="5">
        <v>20211</v>
      </c>
      <c r="K1684" s="5" t="s">
        <v>4007</v>
      </c>
      <c r="L1684" s="5">
        <f>IF(ActividadesCom[[#This Row],[NIVEL 1]]&lt;&gt;0,VLOOKUP(ActividadesCom[[#This Row],[NIVEL 1]],Catálogo!A:B,2,FALSE),"")</f>
        <v>4</v>
      </c>
      <c r="M1684" s="5">
        <v>1</v>
      </c>
      <c r="N1684" s="6" t="s">
        <v>4184</v>
      </c>
      <c r="O1684" s="5">
        <v>20211</v>
      </c>
      <c r="P1684" s="5" t="s">
        <v>4007</v>
      </c>
      <c r="Q1684" s="5">
        <f>IF(ActividadesCom[[#This Row],[NIVEL 2]]&lt;&gt;0,VLOOKUP(ActividadesCom[[#This Row],[NIVEL 2]],Catálogo!A:B,2,FALSE),"")</f>
        <v>4</v>
      </c>
      <c r="R1684" s="5">
        <v>1</v>
      </c>
      <c r="S1684" s="6" t="s">
        <v>4192</v>
      </c>
      <c r="T1684" s="5">
        <v>20202</v>
      </c>
      <c r="U1684" s="5" t="s">
        <v>4007</v>
      </c>
      <c r="V1684" s="5">
        <f>IF(ActividadesCom[[#This Row],[NIVEL 3]]&lt;&gt;0,VLOOKUP(ActividadesCom[[#This Row],[NIVEL 3]],Catálogo!A:B,2,FALSE),"")</f>
        <v>4</v>
      </c>
      <c r="W1684" s="5">
        <v>1</v>
      </c>
      <c r="X1684" s="6" t="s">
        <v>42</v>
      </c>
      <c r="Y1684" s="5">
        <v>20181</v>
      </c>
      <c r="Z1684" s="5" t="s">
        <v>4008</v>
      </c>
      <c r="AA1684" s="5">
        <f>IF(ActividadesCom[[#This Row],[NIVEL 4]]&lt;&gt;0,VLOOKUP(ActividadesCom[[#This Row],[NIVEL 4]],Catálogo!A:B,2,FALSE),"")</f>
        <v>3</v>
      </c>
      <c r="AB1684" s="5">
        <v>1</v>
      </c>
      <c r="AC1684" s="6" t="s">
        <v>27</v>
      </c>
      <c r="AD1684" s="5">
        <v>20173</v>
      </c>
      <c r="AE1684" s="5" t="s">
        <v>4008</v>
      </c>
      <c r="AF1684" s="5">
        <f>IF(ActividadesCom[[#This Row],[NIVEL 5]]&lt;&gt;0,VLOOKUP(ActividadesCom[[#This Row],[NIVEL 5]],Catálogo!A:B,2,FALSE),"")</f>
        <v>3</v>
      </c>
      <c r="AG1684" s="5">
        <v>1</v>
      </c>
      <c r="AH1684" s="2"/>
    </row>
    <row r="1685" spans="1:34" ht="30" hidden="1" customHeight="1" x14ac:dyDescent="0.25">
      <c r="A1685" s="7">
        <v>17470049</v>
      </c>
      <c r="B1685" s="6" t="str">
        <f>VLOOKUP(ActividadesCom[[#This Row],[NO. DE CONTROL]],'LISTADO ESTUDIANTES'!A:C,2,FALSE)</f>
        <v>GRANADILLO QUIJANO ELLYS ALBERTO</v>
      </c>
      <c r="C1685" s="6" t="str">
        <f>VLOOKUP(ActividadesCom[[#This Row],[NO. DE CONTROL]],'LISTADO ESTUDIANTES'!A:C,3,FALSE)</f>
        <v>INGENIERIA EN SISTEMAS COMPUTACIONALES</v>
      </c>
      <c r="D1685" s="5" t="str">
        <f>VLOOKUP(ActividadesCom[[#This Row],[NO. DE CONTROL]],'LISTADO ESTUDIANTES'!A:D,4,FALSE)</f>
        <v>BAJA</v>
      </c>
      <c r="E1685" s="5">
        <f>SUM(ActividadesCom[[#This Row],[CRÉD. 1]],ActividadesCom[[#This Row],[CRÉD. 2]],ActividadesCom[[#This Row],[CRÉD. 3]],ActividadesCom[[#This Row],[CRÉD. 4]],ActividadesCom[[#This Row],[CRÉD. 5]])</f>
        <v>5</v>
      </c>
      <c r="F1685" s="17">
        <f>IF(ActividadesCom[[#This Row],[ÚLTIMO SEMESTRE CON CRÉDITOS]]&gt;0,ROUND(AVERAGE(ActividadesCom[[#This Row],[VALOR NIVEL 5]],ActividadesCom[[#This Row],[VALOR NIVEL 4]],ActividadesCom[[#This Row],[VALOR NIVEL 3]],ActividadesCom[[#This Row],[VALOR NIVEL 2]],ActividadesCom[[#This Row],[VALOR NIVEL 1]]),0),"")</f>
        <v>3</v>
      </c>
      <c r="G1685" s="5" t="str">
        <f>IF(ActividadesCom[[#This Row],[PROMEDIO]]="","",IF(ActividadesCom[[#This Row],[PROMEDIO]]&gt;=4,"EXCELENTE",IF(ActividadesCom[[#This Row],[PROMEDIO]]&gt;=3,"NOTABLE",IF(ActividadesCom[[#This Row],[PROMEDIO]]&gt;=2,"BUENO",IF(ActividadesCom[[#This Row],[PROMEDIO]]=1,"SUFICIENTE","")))))</f>
        <v>NOTABLE</v>
      </c>
      <c r="H1685" s="5">
        <f>MAX(ActividadesCom[[#This Row],[PERÍODO 1]],ActividadesCom[[#This Row],[PERÍODO 2]],ActividadesCom[[#This Row],[PERÍODO 3]],ActividadesCom[[#This Row],[PERÍODO 4]],ActividadesCom[[#This Row],[PERÍODO 5]])</f>
        <v>20203</v>
      </c>
      <c r="I1685" s="6" t="s">
        <v>901</v>
      </c>
      <c r="J1685" s="5">
        <v>20191</v>
      </c>
      <c r="K1685" s="5" t="s">
        <v>4009</v>
      </c>
      <c r="L1685" s="5">
        <f>IF(ActividadesCom[[#This Row],[NIVEL 1]]&lt;&gt;0,VLOOKUP(ActividadesCom[[#This Row],[NIVEL 1]],Catálogo!A:B,2,FALSE),"")</f>
        <v>2</v>
      </c>
      <c r="M1685" s="5">
        <v>1</v>
      </c>
      <c r="N1685" s="6" t="s">
        <v>1030</v>
      </c>
      <c r="O1685" s="5">
        <v>20193</v>
      </c>
      <c r="P1685" s="5" t="s">
        <v>4007</v>
      </c>
      <c r="Q1685" s="5">
        <f>IF(ActividadesCom[[#This Row],[NIVEL 2]]&lt;&gt;0,VLOOKUP(ActividadesCom[[#This Row],[NIVEL 2]],Catálogo!A:B,2,FALSE),"")</f>
        <v>4</v>
      </c>
      <c r="R1685" s="5">
        <v>1</v>
      </c>
      <c r="S1685" s="6" t="s">
        <v>4188</v>
      </c>
      <c r="T1685" s="5">
        <v>20203</v>
      </c>
      <c r="U1685" s="5" t="s">
        <v>4007</v>
      </c>
      <c r="V1685" s="5">
        <f>IF(ActividadesCom[[#This Row],[NIVEL 3]]&lt;&gt;0,VLOOKUP(ActividadesCom[[#This Row],[NIVEL 3]],Catálogo!A:B,2,FALSE),"")</f>
        <v>4</v>
      </c>
      <c r="W1685" s="5">
        <v>1</v>
      </c>
      <c r="X1685" s="6" t="s">
        <v>25</v>
      </c>
      <c r="Y1685" s="5">
        <v>20181</v>
      </c>
      <c r="Z1685" s="5" t="s">
        <v>4008</v>
      </c>
      <c r="AA1685" s="5">
        <f>IF(ActividadesCom[[#This Row],[NIVEL 4]]&lt;&gt;0,VLOOKUP(ActividadesCom[[#This Row],[NIVEL 4]],Catálogo!A:B,2,FALSE),"")</f>
        <v>3</v>
      </c>
      <c r="AB1685" s="5">
        <v>1</v>
      </c>
      <c r="AC1685" s="6" t="s">
        <v>5</v>
      </c>
      <c r="AD1685" s="5">
        <v>20173</v>
      </c>
      <c r="AE1685" s="5" t="s">
        <v>4008</v>
      </c>
      <c r="AF1685" s="5">
        <f>IF(ActividadesCom[[#This Row],[NIVEL 5]]&lt;&gt;0,VLOOKUP(ActividadesCom[[#This Row],[NIVEL 5]],Catálogo!A:B,2,FALSE),"")</f>
        <v>3</v>
      </c>
      <c r="AG1685" s="5">
        <v>1</v>
      </c>
      <c r="AH1685" s="2"/>
    </row>
    <row r="1686" spans="1:34" ht="30" hidden="1" customHeight="1" x14ac:dyDescent="0.25">
      <c r="A1686" s="7">
        <v>17470050</v>
      </c>
      <c r="B1686" s="6" t="str">
        <f>VLOOKUP(ActividadesCom[[#This Row],[NO. DE CONTROL]],'LISTADO ESTUDIANTES'!A:C,2,FALSE)</f>
        <v>CHE CELAYA FERNANDO JAVIER</v>
      </c>
      <c r="C1686" s="6" t="str">
        <f>VLOOKUP(ActividadesCom[[#This Row],[NO. DE CONTROL]],'LISTADO ESTUDIANTES'!A:C,3,FALSE)</f>
        <v>INGENIERIA INDUSTRIAL</v>
      </c>
      <c r="D1686" s="5" t="str">
        <f>VLOOKUP(ActividadesCom[[#This Row],[NO. DE CONTROL]],'LISTADO ESTUDIANTES'!A:D,4,FALSE)</f>
        <v>BAJA</v>
      </c>
      <c r="E1686" s="5">
        <f>SUM(ActividadesCom[[#This Row],[CRÉD. 1]],ActividadesCom[[#This Row],[CRÉD. 2]],ActividadesCom[[#This Row],[CRÉD. 3]],ActividadesCom[[#This Row],[CRÉD. 4]],ActividadesCom[[#This Row],[CRÉD. 5]])</f>
        <v>3</v>
      </c>
      <c r="F1686" s="17">
        <f>IF(ActividadesCom[[#This Row],[ÚLTIMO SEMESTRE CON CRÉDITOS]]&gt;0,ROUND(AVERAGE(ActividadesCom[[#This Row],[VALOR NIVEL 5]],ActividadesCom[[#This Row],[VALOR NIVEL 4]],ActividadesCom[[#This Row],[VALOR NIVEL 3]],ActividadesCom[[#This Row],[VALOR NIVEL 2]],ActividadesCom[[#This Row],[VALOR NIVEL 1]]),0),"")</f>
        <v>3</v>
      </c>
      <c r="G1686" s="5" t="str">
        <f>IF(ActividadesCom[[#This Row],[PROMEDIO]]="","",IF(ActividadesCom[[#This Row],[PROMEDIO]]&gt;=4,"EXCELENTE",IF(ActividadesCom[[#This Row],[PROMEDIO]]&gt;=3,"NOTABLE",IF(ActividadesCom[[#This Row],[PROMEDIO]]&gt;=2,"BUENO",IF(ActividadesCom[[#This Row],[PROMEDIO]]=1,"SUFICIENTE","")))))</f>
        <v>NOTABLE</v>
      </c>
      <c r="H1686" s="5">
        <f>MAX(ActividadesCom[[#This Row],[PERÍODO 1]],ActividadesCom[[#This Row],[PERÍODO 2]],ActividadesCom[[#This Row],[PERÍODO 3]],ActividadesCom[[#This Row],[PERÍODO 4]],ActividadesCom[[#This Row],[PERÍODO 5]])</f>
        <v>20231</v>
      </c>
      <c r="I1686" s="6" t="s">
        <v>5705</v>
      </c>
      <c r="J1686" s="5">
        <v>20223</v>
      </c>
      <c r="K1686" s="5" t="s">
        <v>4007</v>
      </c>
      <c r="L1686" s="5">
        <f>IF(ActividadesCom[[#This Row],[NIVEL 1]]&lt;&gt;0,VLOOKUP(ActividadesCom[[#This Row],[NIVEL 1]],Catálogo!A:B,2,FALSE),"")</f>
        <v>4</v>
      </c>
      <c r="M1686" s="5">
        <v>1</v>
      </c>
      <c r="N1686" s="6" t="s">
        <v>3518</v>
      </c>
      <c r="O1686" s="5">
        <v>20223</v>
      </c>
      <c r="P1686" s="5" t="s">
        <v>4008</v>
      </c>
      <c r="Q1686" s="5">
        <f>IF(ActividadesCom[[#This Row],[NIVEL 2]]&lt;&gt;0,VLOOKUP(ActividadesCom[[#This Row],[NIVEL 2]],Catálogo!A:B,2,FALSE),"")</f>
        <v>3</v>
      </c>
      <c r="R1686" s="5">
        <v>1</v>
      </c>
      <c r="S1686" s="6" t="s">
        <v>3518</v>
      </c>
      <c r="T1686" s="5">
        <v>20231</v>
      </c>
      <c r="U1686" s="5" t="s">
        <v>4008</v>
      </c>
      <c r="V1686" s="5">
        <f>IF(ActividadesCom[[#This Row],[NIVEL 3]]&lt;&gt;0,VLOOKUP(ActividadesCom[[#This Row],[NIVEL 3]],Catálogo!A:B,2,FALSE),"")</f>
        <v>3</v>
      </c>
      <c r="W1686" s="5">
        <v>1</v>
      </c>
      <c r="X1686" s="6"/>
      <c r="Y1686" s="5"/>
      <c r="Z1686" s="5"/>
      <c r="AA1686" s="5" t="str">
        <f>IF(ActividadesCom[[#This Row],[NIVEL 4]]&lt;&gt;0,VLOOKUP(ActividadesCom[[#This Row],[NIVEL 4]],Catálogo!A:B,2,FALSE),"")</f>
        <v/>
      </c>
      <c r="AB1686" s="5"/>
      <c r="AC1686" s="6"/>
      <c r="AD1686" s="5"/>
      <c r="AE1686" s="5"/>
      <c r="AF1686" s="5" t="str">
        <f>IF(ActividadesCom[[#This Row],[NIVEL 5]]&lt;&gt;0,VLOOKUP(ActividadesCom[[#This Row],[NIVEL 5]],Catálogo!A:B,2,FALSE),"")</f>
        <v/>
      </c>
      <c r="AG1686" s="5"/>
      <c r="AH1686" s="2"/>
    </row>
    <row r="1687" spans="1:34" ht="30" hidden="1" customHeight="1" x14ac:dyDescent="0.25">
      <c r="A1687" s="7">
        <v>17470051</v>
      </c>
      <c r="B1687" s="6" t="str">
        <f>VLOOKUP(ActividadesCom[[#This Row],[NO. DE CONTROL]],'LISTADO ESTUDIANTES'!A:C,2,FALSE)</f>
        <v>HAW GUTIERREZ CARLOS MANUEL</v>
      </c>
      <c r="C1687" s="6" t="str">
        <f>VLOOKUP(ActividadesCom[[#This Row],[NO. DE CONTROL]],'LISTADO ESTUDIANTES'!A:C,3,FALSE)</f>
        <v>INGENIERIA EN SISTEMAS COMPUTACIONALES</v>
      </c>
      <c r="D1687" s="5" t="str">
        <f>VLOOKUP(ActividadesCom[[#This Row],[NO. DE CONTROL]],'LISTADO ESTUDIANTES'!A:D,4,FALSE)</f>
        <v>BAJA</v>
      </c>
      <c r="E1687" s="5">
        <f>SUM(ActividadesCom[[#This Row],[CRÉD. 1]],ActividadesCom[[#This Row],[CRÉD. 2]],ActividadesCom[[#This Row],[CRÉD. 3]],ActividadesCom[[#This Row],[CRÉD. 4]],ActividadesCom[[#This Row],[CRÉD. 5]])</f>
        <v>6</v>
      </c>
      <c r="F1687" s="17">
        <f>IF(ActividadesCom[[#This Row],[ÚLTIMO SEMESTRE CON CRÉDITOS]]&gt;0,ROUND(AVERAGE(ActividadesCom[[#This Row],[VALOR NIVEL 5]],ActividadesCom[[#This Row],[VALOR NIVEL 4]],ActividadesCom[[#This Row],[VALOR NIVEL 3]],ActividadesCom[[#This Row],[VALOR NIVEL 2]],ActividadesCom[[#This Row],[VALOR NIVEL 1]]),0),"")</f>
        <v>4</v>
      </c>
      <c r="G1687" s="5" t="str">
        <f>IF(ActividadesCom[[#This Row],[PROMEDIO]]="","",IF(ActividadesCom[[#This Row],[PROMEDIO]]&gt;=4,"EXCELENTE",IF(ActividadesCom[[#This Row],[PROMEDIO]]&gt;=3,"NOTABLE",IF(ActividadesCom[[#This Row],[PROMEDIO]]&gt;=2,"BUENO",IF(ActividadesCom[[#This Row],[PROMEDIO]]=1,"SUFICIENTE","")))))</f>
        <v>EXCELENTE</v>
      </c>
      <c r="H1687" s="5">
        <f>MAX(ActividadesCom[[#This Row],[PERÍODO 1]],ActividadesCom[[#This Row],[PERÍODO 2]],ActividadesCom[[#This Row],[PERÍODO 3]],ActividadesCom[[#This Row],[PERÍODO 4]],ActividadesCom[[#This Row],[PERÍODO 5]])</f>
        <v>20213</v>
      </c>
      <c r="I1687" s="6" t="s">
        <v>4169</v>
      </c>
      <c r="J1687" s="5">
        <v>20203</v>
      </c>
      <c r="K1687" s="5" t="s">
        <v>4008</v>
      </c>
      <c r="L1687" s="5">
        <f>IF(ActividadesCom[[#This Row],[NIVEL 1]]&lt;&gt;0,VLOOKUP(ActividadesCom[[#This Row],[NIVEL 1]],Catálogo!A:B,2,FALSE),"")</f>
        <v>3</v>
      </c>
      <c r="M1687" s="5">
        <v>1</v>
      </c>
      <c r="N1687" s="6" t="s">
        <v>4191</v>
      </c>
      <c r="O1687" s="5">
        <v>20203</v>
      </c>
      <c r="P1687" s="5" t="s">
        <v>4007</v>
      </c>
      <c r="Q1687" s="5">
        <f>IF(ActividadesCom[[#This Row],[NIVEL 2]]&lt;&gt;0,VLOOKUP(ActividadesCom[[#This Row],[NIVEL 2]],Catálogo!A:B,2,FALSE),"")</f>
        <v>4</v>
      </c>
      <c r="R1687" s="5">
        <v>1</v>
      </c>
      <c r="S1687" s="6" t="s">
        <v>4184</v>
      </c>
      <c r="T1687" s="5">
        <v>20211</v>
      </c>
      <c r="U1687" s="5" t="s">
        <v>4007</v>
      </c>
      <c r="V1687" s="5">
        <f>IF(ActividadesCom[[#This Row],[NIVEL 3]]&lt;&gt;0,VLOOKUP(ActividadesCom[[#This Row],[NIVEL 3]],Catálogo!A:B,2,FALSE),"")</f>
        <v>4</v>
      </c>
      <c r="W1687" s="5">
        <v>2</v>
      </c>
      <c r="X1687" s="6" t="s">
        <v>4478</v>
      </c>
      <c r="Y1687" s="5">
        <v>20213</v>
      </c>
      <c r="Z1687" s="5" t="s">
        <v>4008</v>
      </c>
      <c r="AA1687" s="5">
        <f>IF(ActividadesCom[[#This Row],[NIVEL 4]]&lt;&gt;0,VLOOKUP(ActividadesCom[[#This Row],[NIVEL 4]],Catálogo!A:B,2,FALSE),"")</f>
        <v>3</v>
      </c>
      <c r="AB1687" s="5">
        <v>1</v>
      </c>
      <c r="AC1687" s="6" t="s">
        <v>11</v>
      </c>
      <c r="AD1687" s="5">
        <v>20173</v>
      </c>
      <c r="AE1687" s="5" t="s">
        <v>4007</v>
      </c>
      <c r="AF1687" s="5">
        <f>IF(ActividadesCom[[#This Row],[NIVEL 5]]&lt;&gt;0,VLOOKUP(ActividadesCom[[#This Row],[NIVEL 5]],Catálogo!A:B,2,FALSE),"")</f>
        <v>4</v>
      </c>
      <c r="AG1687" s="5">
        <v>1</v>
      </c>
      <c r="AH1687" s="2"/>
    </row>
    <row r="1688" spans="1:34" ht="30" hidden="1" customHeight="1" x14ac:dyDescent="0.25">
      <c r="A1688" s="7">
        <v>17470052</v>
      </c>
      <c r="B1688" s="6" t="str">
        <f>VLOOKUP(ActividadesCom[[#This Row],[NO. DE CONTROL]],'LISTADO ESTUDIANTES'!A:C,2,FALSE)</f>
        <v>CAÑAS FLORES FRANCISCO APARICIO</v>
      </c>
      <c r="C1688" s="6" t="str">
        <f>VLOOKUP(ActividadesCom[[#This Row],[NO. DE CONTROL]],'LISTADO ESTUDIANTES'!A:C,3,FALSE)</f>
        <v>INGENIERIA EN SISTEMAS COMPUTACIONALES</v>
      </c>
      <c r="D1688" s="5" t="str">
        <f>VLOOKUP(ActividadesCom[[#This Row],[NO. DE CONTROL]],'LISTADO ESTUDIANTES'!A:D,4,FALSE)</f>
        <v>BAJA</v>
      </c>
      <c r="E1688" s="5">
        <f>SUM(ActividadesCom[[#This Row],[CRÉD. 1]],ActividadesCom[[#This Row],[CRÉD. 2]],ActividadesCom[[#This Row],[CRÉD. 3]],ActividadesCom[[#This Row],[CRÉD. 4]],ActividadesCom[[#This Row],[CRÉD. 5]])</f>
        <v>0</v>
      </c>
      <c r="F1688" s="17" t="str">
        <f>IF(ActividadesCom[[#This Row],[ÚLTIMO SEMESTRE CON CRÉDITOS]]&gt;0,ROUND(AVERAGE(ActividadesCom[[#This Row],[VALOR NIVEL 5]],ActividadesCom[[#This Row],[VALOR NIVEL 4]],ActividadesCom[[#This Row],[VALOR NIVEL 3]],ActividadesCom[[#This Row],[VALOR NIVEL 2]],ActividadesCom[[#This Row],[VALOR NIVEL 1]]),0),"")</f>
        <v/>
      </c>
      <c r="G1688" s="5" t="str">
        <f>IF(ActividadesCom[[#This Row],[PROMEDIO]]="","",IF(ActividadesCom[[#This Row],[PROMEDIO]]&gt;=4,"EXCELENTE",IF(ActividadesCom[[#This Row],[PROMEDIO]]&gt;=3,"NOTABLE",IF(ActividadesCom[[#This Row],[PROMEDIO]]&gt;=2,"BUENO",IF(ActividadesCom[[#This Row],[PROMEDIO]]=1,"SUFICIENTE","")))))</f>
        <v/>
      </c>
      <c r="H1688" s="5">
        <f>MAX(ActividadesCom[[#This Row],[PERÍODO 1]],ActividadesCom[[#This Row],[PERÍODO 2]],ActividadesCom[[#This Row],[PERÍODO 3]],ActividadesCom[[#This Row],[PERÍODO 4]],ActividadesCom[[#This Row],[PERÍODO 5]])</f>
        <v>0</v>
      </c>
      <c r="I1688" s="6"/>
      <c r="J1688" s="5"/>
      <c r="K1688" s="5"/>
      <c r="L1688" s="5" t="str">
        <f>IF(ActividadesCom[[#This Row],[NIVEL 1]]&lt;&gt;0,VLOOKUP(ActividadesCom[[#This Row],[NIVEL 1]],Catálogo!A:B,2,FALSE),"")</f>
        <v/>
      </c>
      <c r="M1688" s="5"/>
      <c r="N1688" s="6"/>
      <c r="O1688" s="5"/>
      <c r="P1688" s="5"/>
      <c r="Q1688" s="5" t="str">
        <f>IF(ActividadesCom[[#This Row],[NIVEL 2]]&lt;&gt;0,VLOOKUP(ActividadesCom[[#This Row],[NIVEL 2]],Catálogo!A:B,2,FALSE),"")</f>
        <v/>
      </c>
      <c r="R1688" s="5"/>
      <c r="S1688" s="6"/>
      <c r="T1688" s="5"/>
      <c r="U1688" s="5"/>
      <c r="V1688" s="5" t="str">
        <f>IF(ActividadesCom[[#This Row],[NIVEL 3]]&lt;&gt;0,VLOOKUP(ActividadesCom[[#This Row],[NIVEL 3]],Catálogo!A:B,2,FALSE),"")</f>
        <v/>
      </c>
      <c r="W1688" s="5"/>
      <c r="X1688" s="6"/>
      <c r="Y1688" s="5"/>
      <c r="Z1688" s="5"/>
      <c r="AA1688" s="5" t="str">
        <f>IF(ActividadesCom[[#This Row],[NIVEL 4]]&lt;&gt;0,VLOOKUP(ActividadesCom[[#This Row],[NIVEL 4]],Catálogo!A:B,2,FALSE),"")</f>
        <v/>
      </c>
      <c r="AB1688" s="5"/>
      <c r="AC1688" s="6"/>
      <c r="AD1688" s="5"/>
      <c r="AE1688" s="5"/>
      <c r="AF1688" s="5" t="str">
        <f>IF(ActividadesCom[[#This Row],[NIVEL 5]]&lt;&gt;0,VLOOKUP(ActividadesCom[[#This Row],[NIVEL 5]],Catálogo!A:B,2,FALSE),"")</f>
        <v/>
      </c>
      <c r="AG1688" s="5"/>
      <c r="AH1688" s="2"/>
    </row>
    <row r="1689" spans="1:34" ht="30" hidden="1" customHeight="1" x14ac:dyDescent="0.25">
      <c r="A1689" s="7">
        <v>17470053</v>
      </c>
      <c r="B1689" s="6" t="str">
        <f>VLOOKUP(ActividadesCom[[#This Row],[NO. DE CONTROL]],'LISTADO ESTUDIANTES'!A:C,2,FALSE)</f>
        <v>MEDINA AVILEZ ABELARDO</v>
      </c>
      <c r="C1689" s="6" t="str">
        <f>VLOOKUP(ActividadesCom[[#This Row],[NO. DE CONTROL]],'LISTADO ESTUDIANTES'!A:C,3,FALSE)</f>
        <v>INGENIERIA MECANICA</v>
      </c>
      <c r="D1689" s="5" t="str">
        <f>VLOOKUP(ActividadesCom[[#This Row],[NO. DE CONTROL]],'LISTADO ESTUDIANTES'!A:D,4,FALSE)</f>
        <v>BAJA</v>
      </c>
      <c r="E1689" s="5">
        <f>SUM(ActividadesCom[[#This Row],[CRÉD. 1]],ActividadesCom[[#This Row],[CRÉD. 2]],ActividadesCom[[#This Row],[CRÉD. 3]],ActividadesCom[[#This Row],[CRÉD. 4]],ActividadesCom[[#This Row],[CRÉD. 5]])</f>
        <v>5</v>
      </c>
      <c r="F1689" s="17">
        <f>IF(ActividadesCom[[#This Row],[ÚLTIMO SEMESTRE CON CRÉDITOS]]&gt;0,ROUND(AVERAGE(ActividadesCom[[#This Row],[VALOR NIVEL 5]],ActividadesCom[[#This Row],[VALOR NIVEL 4]],ActividadesCom[[#This Row],[VALOR NIVEL 3]],ActividadesCom[[#This Row],[VALOR NIVEL 2]],ActividadesCom[[#This Row],[VALOR NIVEL 1]]),0),"")</f>
        <v>3</v>
      </c>
      <c r="G1689" s="5" t="str">
        <f>IF(ActividadesCom[[#This Row],[PROMEDIO]]="","",IF(ActividadesCom[[#This Row],[PROMEDIO]]&gt;=4,"EXCELENTE",IF(ActividadesCom[[#This Row],[PROMEDIO]]&gt;=3,"NOTABLE",IF(ActividadesCom[[#This Row],[PROMEDIO]]&gt;=2,"BUENO",IF(ActividadesCom[[#This Row],[PROMEDIO]]=1,"SUFICIENTE","")))))</f>
        <v>NOTABLE</v>
      </c>
      <c r="H1689" s="5">
        <f>MAX(ActividadesCom[[#This Row],[PERÍODO 1]],ActividadesCom[[#This Row],[PERÍODO 2]],ActividadesCom[[#This Row],[PERÍODO 3]],ActividadesCom[[#This Row],[PERÍODO 4]],ActividadesCom[[#This Row],[PERÍODO 5]])</f>
        <v>20221</v>
      </c>
      <c r="I1689" s="6" t="s">
        <v>615</v>
      </c>
      <c r="J1689" s="5">
        <v>20213</v>
      </c>
      <c r="K1689" s="5" t="s">
        <v>4008</v>
      </c>
      <c r="L1689" s="5">
        <f>IF(ActividadesCom[[#This Row],[NIVEL 1]]&lt;&gt;0,VLOOKUP(ActividadesCom[[#This Row],[NIVEL 1]],Catálogo!A:B,2,FALSE),"")</f>
        <v>3</v>
      </c>
      <c r="M1689" s="5">
        <v>1</v>
      </c>
      <c r="N1689" s="6" t="s">
        <v>4867</v>
      </c>
      <c r="O1689" s="5">
        <v>20221</v>
      </c>
      <c r="P1689" s="5" t="s">
        <v>4009</v>
      </c>
      <c r="Q1689" s="5">
        <f>IF(ActividadesCom[[#This Row],[NIVEL 2]]&lt;&gt;0,VLOOKUP(ActividadesCom[[#This Row],[NIVEL 2]],Catálogo!A:B,2,FALSE),"")</f>
        <v>2</v>
      </c>
      <c r="R1689" s="5">
        <v>1</v>
      </c>
      <c r="S1689" s="6" t="s">
        <v>5360</v>
      </c>
      <c r="T1689" s="5">
        <v>20191</v>
      </c>
      <c r="U1689" s="5" t="s">
        <v>4008</v>
      </c>
      <c r="V1689" s="5">
        <f>IF(ActividadesCom[[#This Row],[NIVEL 3]]&lt;&gt;0,VLOOKUP(ActividadesCom[[#This Row],[NIVEL 3]],Catálogo!A:B,2,FALSE),"")</f>
        <v>3</v>
      </c>
      <c r="W1689" s="5">
        <v>1</v>
      </c>
      <c r="X1689" s="6" t="s">
        <v>665</v>
      </c>
      <c r="Y1689" s="5">
        <v>20183</v>
      </c>
      <c r="Z1689" s="5" t="s">
        <v>4009</v>
      </c>
      <c r="AA1689" s="5">
        <f>IF(ActividadesCom[[#This Row],[NIVEL 4]]&lt;&gt;0,VLOOKUP(ActividadesCom[[#This Row],[NIVEL 4]],Catálogo!A:B,2,FALSE),"")</f>
        <v>2</v>
      </c>
      <c r="AB1689" s="5">
        <v>1</v>
      </c>
      <c r="AC1689" s="6" t="s">
        <v>27</v>
      </c>
      <c r="AD1689" s="5">
        <v>20173</v>
      </c>
      <c r="AE1689" s="5" t="s">
        <v>4008</v>
      </c>
      <c r="AF1689" s="5">
        <f>IF(ActividadesCom[[#This Row],[NIVEL 5]]&lt;&gt;0,VLOOKUP(ActividadesCom[[#This Row],[NIVEL 5]],Catálogo!A:B,2,FALSE),"")</f>
        <v>3</v>
      </c>
      <c r="AG1689" s="5">
        <v>1</v>
      </c>
      <c r="AH1689" s="2"/>
    </row>
    <row r="1690" spans="1:34" ht="30" hidden="1" customHeight="1" x14ac:dyDescent="0.25">
      <c r="A1690" s="7">
        <v>17470054</v>
      </c>
      <c r="B1690" s="6" t="str">
        <f>VLOOKUP(ActividadesCom[[#This Row],[NO. DE CONTROL]],'LISTADO ESTUDIANTES'!A:C,2,FALSE)</f>
        <v>JIMENEZ PEREZ FERNANDA GUADALUPE</v>
      </c>
      <c r="C1690" s="6" t="str">
        <f>VLOOKUP(ActividadesCom[[#This Row],[NO. DE CONTROL]],'LISTADO ESTUDIANTES'!A:C,3,FALSE)</f>
        <v>INGENIERIA EN SISTEMAS COMPUTACIONALES</v>
      </c>
      <c r="D1690" s="5" t="str">
        <f>VLOOKUP(ActividadesCom[[#This Row],[NO. DE CONTROL]],'LISTADO ESTUDIANTES'!A:D,4,FALSE)</f>
        <v>BAJA</v>
      </c>
      <c r="E1690" s="5">
        <f>SUM(ActividadesCom[[#This Row],[CRÉD. 1]],ActividadesCom[[#This Row],[CRÉD. 2]],ActividadesCom[[#This Row],[CRÉD. 3]],ActividadesCom[[#This Row],[CRÉD. 4]],ActividadesCom[[#This Row],[CRÉD. 5]])</f>
        <v>5</v>
      </c>
      <c r="F1690" s="17">
        <f>IF(ActividadesCom[[#This Row],[ÚLTIMO SEMESTRE CON CRÉDITOS]]&gt;0,ROUND(AVERAGE(ActividadesCom[[#This Row],[VALOR NIVEL 5]],ActividadesCom[[#This Row],[VALOR NIVEL 4]],ActividadesCom[[#This Row],[VALOR NIVEL 3]],ActividadesCom[[#This Row],[VALOR NIVEL 2]],ActividadesCom[[#This Row],[VALOR NIVEL 1]]),0),"")</f>
        <v>3</v>
      </c>
      <c r="G1690" s="5" t="str">
        <f>IF(ActividadesCom[[#This Row],[PROMEDIO]]="","",IF(ActividadesCom[[#This Row],[PROMEDIO]]&gt;=4,"EXCELENTE",IF(ActividadesCom[[#This Row],[PROMEDIO]]&gt;=3,"NOTABLE",IF(ActividadesCom[[#This Row],[PROMEDIO]]&gt;=2,"BUENO",IF(ActividadesCom[[#This Row],[PROMEDIO]]=1,"SUFICIENTE","")))))</f>
        <v>NOTABLE</v>
      </c>
      <c r="H1690" s="5">
        <f>MAX(ActividadesCom[[#This Row],[PERÍODO 1]],ActividadesCom[[#This Row],[PERÍODO 2]],ActividadesCom[[#This Row],[PERÍODO 3]],ActividadesCom[[#This Row],[PERÍODO 4]],ActividadesCom[[#This Row],[PERÍODO 5]])</f>
        <v>20203</v>
      </c>
      <c r="I1690" s="6" t="s">
        <v>901</v>
      </c>
      <c r="J1690" s="5">
        <v>20191</v>
      </c>
      <c r="K1690" s="5" t="s">
        <v>4009</v>
      </c>
      <c r="L1690" s="5">
        <f>IF(ActividadesCom[[#This Row],[NIVEL 1]]&lt;&gt;0,VLOOKUP(ActividadesCom[[#This Row],[NIVEL 1]],Catálogo!A:B,2,FALSE),"")</f>
        <v>2</v>
      </c>
      <c r="M1690" s="5">
        <v>1</v>
      </c>
      <c r="N1690" s="6" t="s">
        <v>394</v>
      </c>
      <c r="O1690" s="5">
        <v>20161</v>
      </c>
      <c r="P1690" s="5" t="s">
        <v>4009</v>
      </c>
      <c r="Q1690" s="5">
        <f>IF(ActividadesCom[[#This Row],[NIVEL 2]]&lt;&gt;0,VLOOKUP(ActividadesCom[[#This Row],[NIVEL 2]],Catálogo!A:B,2,FALSE),"")</f>
        <v>2</v>
      </c>
      <c r="R1690" s="5">
        <v>1</v>
      </c>
      <c r="S1690" s="6" t="s">
        <v>4168</v>
      </c>
      <c r="T1690" s="5">
        <v>20203</v>
      </c>
      <c r="U1690" s="5" t="s">
        <v>4007</v>
      </c>
      <c r="V1690" s="5">
        <f>IF(ActividadesCom[[#This Row],[NIVEL 3]]&lt;&gt;0,VLOOKUP(ActividadesCom[[#This Row],[NIVEL 3]],Catálogo!A:B,2,FALSE),"")</f>
        <v>4</v>
      </c>
      <c r="W1690" s="5">
        <v>1</v>
      </c>
      <c r="X1690" s="6" t="s">
        <v>34</v>
      </c>
      <c r="Y1690" s="5">
        <v>20181</v>
      </c>
      <c r="Z1690" s="5" t="s">
        <v>4008</v>
      </c>
      <c r="AA1690" s="5">
        <f>IF(ActividadesCom[[#This Row],[NIVEL 4]]&lt;&gt;0,VLOOKUP(ActividadesCom[[#This Row],[NIVEL 4]],Catálogo!A:B,2,FALSE),"")</f>
        <v>3</v>
      </c>
      <c r="AB1690" s="5">
        <v>1</v>
      </c>
      <c r="AC1690" s="6" t="s">
        <v>34</v>
      </c>
      <c r="AD1690" s="5">
        <v>20173</v>
      </c>
      <c r="AE1690" s="5" t="s">
        <v>4008</v>
      </c>
      <c r="AF1690" s="5">
        <f>IF(ActividadesCom[[#This Row],[NIVEL 5]]&lt;&gt;0,VLOOKUP(ActividadesCom[[#This Row],[NIVEL 5]],Catálogo!A:B,2,FALSE),"")</f>
        <v>3</v>
      </c>
      <c r="AG1690" s="5">
        <v>1</v>
      </c>
      <c r="AH1690" s="2"/>
    </row>
    <row r="1691" spans="1:34" ht="30" hidden="1" customHeight="1" x14ac:dyDescent="0.25">
      <c r="A1691" s="7">
        <v>17470055</v>
      </c>
      <c r="B1691" s="6" t="str">
        <f>VLOOKUP(ActividadesCom[[#This Row],[NO. DE CONTROL]],'LISTADO ESTUDIANTES'!A:C,2,FALSE)</f>
        <v>CASTILLO KU ALEJANDRO ISMAEL</v>
      </c>
      <c r="C1691" s="6" t="str">
        <f>VLOOKUP(ActividadesCom[[#This Row],[NO. DE CONTROL]],'LISTADO ESTUDIANTES'!A:C,3,FALSE)</f>
        <v>INGENIERIA CIVIL</v>
      </c>
      <c r="D1691" s="5" t="str">
        <f>VLOOKUP(ActividadesCom[[#This Row],[NO. DE CONTROL]],'LISTADO ESTUDIANTES'!A:D,4,FALSE)</f>
        <v>BAJA</v>
      </c>
      <c r="E1691" s="5">
        <f>SUM(ActividadesCom[[#This Row],[CRÉD. 1]],ActividadesCom[[#This Row],[CRÉD. 2]],ActividadesCom[[#This Row],[CRÉD. 3]],ActividadesCom[[#This Row],[CRÉD. 4]],ActividadesCom[[#This Row],[CRÉD. 5]])</f>
        <v>0</v>
      </c>
      <c r="F1691" s="17" t="str">
        <f>IF(ActividadesCom[[#This Row],[ÚLTIMO SEMESTRE CON CRÉDITOS]]&gt;0,ROUND(AVERAGE(ActividadesCom[[#This Row],[VALOR NIVEL 5]],ActividadesCom[[#This Row],[VALOR NIVEL 4]],ActividadesCom[[#This Row],[VALOR NIVEL 3]],ActividadesCom[[#This Row],[VALOR NIVEL 2]],ActividadesCom[[#This Row],[VALOR NIVEL 1]]),0),"")</f>
        <v/>
      </c>
      <c r="G1691" s="5" t="str">
        <f>IF(ActividadesCom[[#This Row],[PROMEDIO]]="","",IF(ActividadesCom[[#This Row],[PROMEDIO]]&gt;=4,"EXCELENTE",IF(ActividadesCom[[#This Row],[PROMEDIO]]&gt;=3,"NOTABLE",IF(ActividadesCom[[#This Row],[PROMEDIO]]&gt;=2,"BUENO",IF(ActividadesCom[[#This Row],[PROMEDIO]]=1,"SUFICIENTE","")))))</f>
        <v/>
      </c>
      <c r="H1691" s="5">
        <f>MAX(ActividadesCom[[#This Row],[PERÍODO 1]],ActividadesCom[[#This Row],[PERÍODO 2]],ActividadesCom[[#This Row],[PERÍODO 3]],ActividadesCom[[#This Row],[PERÍODO 4]],ActividadesCom[[#This Row],[PERÍODO 5]])</f>
        <v>0</v>
      </c>
      <c r="I1691" s="6"/>
      <c r="J1691" s="5"/>
      <c r="K1691" s="5"/>
      <c r="L1691" s="5" t="str">
        <f>IF(ActividadesCom[[#This Row],[NIVEL 1]]&lt;&gt;0,VLOOKUP(ActividadesCom[[#This Row],[NIVEL 1]],Catálogo!A:B,2,FALSE),"")</f>
        <v/>
      </c>
      <c r="M1691" s="5"/>
      <c r="N1691" s="6"/>
      <c r="O1691" s="5"/>
      <c r="P1691" s="5"/>
      <c r="Q1691" s="5" t="str">
        <f>IF(ActividadesCom[[#This Row],[NIVEL 2]]&lt;&gt;0,VLOOKUP(ActividadesCom[[#This Row],[NIVEL 2]],Catálogo!A:B,2,FALSE),"")</f>
        <v/>
      </c>
      <c r="R1691" s="5"/>
      <c r="S1691" s="6"/>
      <c r="T1691" s="5"/>
      <c r="U1691" s="5"/>
      <c r="V1691" s="5" t="str">
        <f>IF(ActividadesCom[[#This Row],[NIVEL 3]]&lt;&gt;0,VLOOKUP(ActividadesCom[[#This Row],[NIVEL 3]],Catálogo!A:B,2,FALSE),"")</f>
        <v/>
      </c>
      <c r="W1691" s="5"/>
      <c r="X1691" s="6"/>
      <c r="Y1691" s="5"/>
      <c r="Z1691" s="5"/>
      <c r="AA1691" s="5" t="str">
        <f>IF(ActividadesCom[[#This Row],[NIVEL 4]]&lt;&gt;0,VLOOKUP(ActividadesCom[[#This Row],[NIVEL 4]],Catálogo!A:B,2,FALSE),"")</f>
        <v/>
      </c>
      <c r="AB1691" s="5"/>
      <c r="AC1691" s="6"/>
      <c r="AD1691" s="5"/>
      <c r="AE1691" s="5"/>
      <c r="AF1691" s="5" t="str">
        <f>IF(ActividadesCom[[#This Row],[NIVEL 5]]&lt;&gt;0,VLOOKUP(ActividadesCom[[#This Row],[NIVEL 5]],Catálogo!A:B,2,FALSE),"")</f>
        <v/>
      </c>
      <c r="AG1691" s="5"/>
      <c r="AH1691" s="2"/>
    </row>
    <row r="1692" spans="1:34" ht="30" hidden="1" customHeight="1" x14ac:dyDescent="0.25">
      <c r="A1692" s="7">
        <v>17470056</v>
      </c>
      <c r="B1692" s="6" t="str">
        <f>VLOOKUP(ActividadesCom[[#This Row],[NO. DE CONTROL]],'LISTADO ESTUDIANTES'!A:C,2,FALSE)</f>
        <v>QUINTANA CONTRERAS JESUS</v>
      </c>
      <c r="C1692" s="6" t="str">
        <f>VLOOKUP(ActividadesCom[[#This Row],[NO. DE CONTROL]],'LISTADO ESTUDIANTES'!A:C,3,FALSE)</f>
        <v>INGENIERIA MECANICA</v>
      </c>
      <c r="D1692" s="5" t="str">
        <f>VLOOKUP(ActividadesCom[[#This Row],[NO. DE CONTROL]],'LISTADO ESTUDIANTES'!A:D,4,FALSE)</f>
        <v>BAJA</v>
      </c>
      <c r="E1692" s="5">
        <f>SUM(ActividadesCom[[#This Row],[CRÉD. 1]],ActividadesCom[[#This Row],[CRÉD. 2]],ActividadesCom[[#This Row],[CRÉD. 3]],ActividadesCom[[#This Row],[CRÉD. 4]],ActividadesCom[[#This Row],[CRÉD. 5]])</f>
        <v>0</v>
      </c>
      <c r="F1692" s="17" t="str">
        <f>IF(ActividadesCom[[#This Row],[ÚLTIMO SEMESTRE CON CRÉDITOS]]&gt;0,ROUND(AVERAGE(ActividadesCom[[#This Row],[VALOR NIVEL 5]],ActividadesCom[[#This Row],[VALOR NIVEL 4]],ActividadesCom[[#This Row],[VALOR NIVEL 3]],ActividadesCom[[#This Row],[VALOR NIVEL 2]],ActividadesCom[[#This Row],[VALOR NIVEL 1]]),0),"")</f>
        <v/>
      </c>
      <c r="G1692" s="5" t="str">
        <f>IF(ActividadesCom[[#This Row],[PROMEDIO]]="","",IF(ActividadesCom[[#This Row],[PROMEDIO]]&gt;=4,"EXCELENTE",IF(ActividadesCom[[#This Row],[PROMEDIO]]&gt;=3,"NOTABLE",IF(ActividadesCom[[#This Row],[PROMEDIO]]&gt;=2,"BUENO",IF(ActividadesCom[[#This Row],[PROMEDIO]]=1,"SUFICIENTE","")))))</f>
        <v/>
      </c>
      <c r="H1692" s="5">
        <f>MAX(ActividadesCom[[#This Row],[PERÍODO 1]],ActividadesCom[[#This Row],[PERÍODO 2]],ActividadesCom[[#This Row],[PERÍODO 3]],ActividadesCom[[#This Row],[PERÍODO 4]],ActividadesCom[[#This Row],[PERÍODO 5]])</f>
        <v>0</v>
      </c>
      <c r="I1692" s="6"/>
      <c r="J1692" s="5"/>
      <c r="K1692" s="5"/>
      <c r="L1692" s="5" t="str">
        <f>IF(ActividadesCom[[#This Row],[NIVEL 1]]&lt;&gt;0,VLOOKUP(ActividadesCom[[#This Row],[NIVEL 1]],Catálogo!A:B,2,FALSE),"")</f>
        <v/>
      </c>
      <c r="M1692" s="5"/>
      <c r="N1692" s="6"/>
      <c r="O1692" s="5"/>
      <c r="P1692" s="5"/>
      <c r="Q1692" s="5" t="str">
        <f>IF(ActividadesCom[[#This Row],[NIVEL 2]]&lt;&gt;0,VLOOKUP(ActividadesCom[[#This Row],[NIVEL 2]],Catálogo!A:B,2,FALSE),"")</f>
        <v/>
      </c>
      <c r="R1692" s="5"/>
      <c r="S1692" s="6"/>
      <c r="T1692" s="5"/>
      <c r="U1692" s="5"/>
      <c r="V1692" s="5" t="str">
        <f>IF(ActividadesCom[[#This Row],[NIVEL 3]]&lt;&gt;0,VLOOKUP(ActividadesCom[[#This Row],[NIVEL 3]],Catálogo!A:B,2,FALSE),"")</f>
        <v/>
      </c>
      <c r="W1692" s="5"/>
      <c r="X1692" s="6"/>
      <c r="Y1692" s="5"/>
      <c r="Z1692" s="5"/>
      <c r="AA1692" s="5" t="str">
        <f>IF(ActividadesCom[[#This Row],[NIVEL 4]]&lt;&gt;0,VLOOKUP(ActividadesCom[[#This Row],[NIVEL 4]],Catálogo!A:B,2,FALSE),"")</f>
        <v/>
      </c>
      <c r="AB1692" s="5"/>
      <c r="AC1692" s="6"/>
      <c r="AD1692" s="5"/>
      <c r="AE1692" s="5"/>
      <c r="AF1692" s="5" t="str">
        <f>IF(ActividadesCom[[#This Row],[NIVEL 5]]&lt;&gt;0,VLOOKUP(ActividadesCom[[#This Row],[NIVEL 5]],Catálogo!A:B,2,FALSE),"")</f>
        <v/>
      </c>
      <c r="AG1692" s="5"/>
      <c r="AH1692" s="2"/>
    </row>
    <row r="1693" spans="1:34" ht="30" hidden="1" customHeight="1" x14ac:dyDescent="0.25">
      <c r="A1693" s="7">
        <v>17470057</v>
      </c>
      <c r="B1693" s="6" t="str">
        <f>VLOOKUP(ActividadesCom[[#This Row],[NO. DE CONTROL]],'LISTADO ESTUDIANTES'!A:C,2,FALSE)</f>
        <v>CORTEZ JIMENEZ LUIS FRANCISCO</v>
      </c>
      <c r="C1693" s="6" t="str">
        <f>VLOOKUP(ActividadesCom[[#This Row],[NO. DE CONTROL]],'LISTADO ESTUDIANTES'!A:C,3,FALSE)</f>
        <v>INGENIERIA MECANICA</v>
      </c>
      <c r="D1693" s="5" t="str">
        <f>VLOOKUP(ActividadesCom[[#This Row],[NO. DE CONTROL]],'LISTADO ESTUDIANTES'!A:D,4,FALSE)</f>
        <v>BAJA</v>
      </c>
      <c r="E1693" s="5">
        <f>SUM(ActividadesCom[[#This Row],[CRÉD. 1]],ActividadesCom[[#This Row],[CRÉD. 2]],ActividadesCom[[#This Row],[CRÉD. 3]],ActividadesCom[[#This Row],[CRÉD. 4]],ActividadesCom[[#This Row],[CRÉD. 5]])</f>
        <v>5</v>
      </c>
      <c r="F1693" s="17">
        <f>IF(ActividadesCom[[#This Row],[ÚLTIMO SEMESTRE CON CRÉDITOS]]&gt;0,ROUND(AVERAGE(ActividadesCom[[#This Row],[VALOR NIVEL 5]],ActividadesCom[[#This Row],[VALOR NIVEL 4]],ActividadesCom[[#This Row],[VALOR NIVEL 3]],ActividadesCom[[#This Row],[VALOR NIVEL 2]],ActividadesCom[[#This Row],[VALOR NIVEL 1]]),0),"")</f>
        <v>3</v>
      </c>
      <c r="G1693" s="5" t="str">
        <f>IF(ActividadesCom[[#This Row],[PROMEDIO]]="","",IF(ActividadesCom[[#This Row],[PROMEDIO]]&gt;=4,"EXCELENTE",IF(ActividadesCom[[#This Row],[PROMEDIO]]&gt;=3,"NOTABLE",IF(ActividadesCom[[#This Row],[PROMEDIO]]&gt;=2,"BUENO",IF(ActividadesCom[[#This Row],[PROMEDIO]]=1,"SUFICIENTE","")))))</f>
        <v>NOTABLE</v>
      </c>
      <c r="H1693" s="5">
        <f>MAX(ActividadesCom[[#This Row],[PERÍODO 1]],ActividadesCom[[#This Row],[PERÍODO 2]],ActividadesCom[[#This Row],[PERÍODO 3]],ActividadesCom[[#This Row],[PERÍODO 4]],ActividadesCom[[#This Row],[PERÍODO 5]])</f>
        <v>20213</v>
      </c>
      <c r="I1693" s="6" t="s">
        <v>23</v>
      </c>
      <c r="J1693" s="5">
        <v>20213</v>
      </c>
      <c r="K1693" s="5" t="s">
        <v>4009</v>
      </c>
      <c r="L1693" s="5">
        <f>IF(ActividadesCom[[#This Row],[NIVEL 1]]&lt;&gt;0,VLOOKUP(ActividadesCom[[#This Row],[NIVEL 1]],Catálogo!A:B,2,FALSE),"")</f>
        <v>2</v>
      </c>
      <c r="M1693" s="5">
        <v>1</v>
      </c>
      <c r="N1693" s="6" t="s">
        <v>23</v>
      </c>
      <c r="O1693" s="5">
        <v>20211</v>
      </c>
      <c r="P1693" s="5" t="s">
        <v>4008</v>
      </c>
      <c r="Q1693" s="5">
        <f>IF(ActividadesCom[[#This Row],[NIVEL 2]]&lt;&gt;0,VLOOKUP(ActividadesCom[[#This Row],[NIVEL 2]],Catálogo!A:B,2,FALSE),"")</f>
        <v>3</v>
      </c>
      <c r="R1693" s="5">
        <v>1</v>
      </c>
      <c r="S1693" s="6" t="s">
        <v>23</v>
      </c>
      <c r="T1693" s="5">
        <v>20203</v>
      </c>
      <c r="U1693" s="5" t="s">
        <v>4008</v>
      </c>
      <c r="V1693" s="5">
        <f>IF(ActividadesCom[[#This Row],[NIVEL 3]]&lt;&gt;0,VLOOKUP(ActividadesCom[[#This Row],[NIVEL 3]],Catálogo!A:B,2,FALSE),"")</f>
        <v>3</v>
      </c>
      <c r="W1693" s="5">
        <v>1</v>
      </c>
      <c r="X1693" s="6" t="s">
        <v>23</v>
      </c>
      <c r="Y1693" s="5">
        <v>20193</v>
      </c>
      <c r="Z1693" s="5" t="s">
        <v>4008</v>
      </c>
      <c r="AA1693" s="5">
        <f>IF(ActividadesCom[[#This Row],[NIVEL 4]]&lt;&gt;0,VLOOKUP(ActividadesCom[[#This Row],[NIVEL 4]],Catálogo!A:B,2,FALSE),"")</f>
        <v>3</v>
      </c>
      <c r="AB1693" s="5">
        <v>1</v>
      </c>
      <c r="AC1693" s="6" t="s">
        <v>23</v>
      </c>
      <c r="AD1693" s="5">
        <v>20173</v>
      </c>
      <c r="AE1693" s="5" t="s">
        <v>4008</v>
      </c>
      <c r="AF1693" s="5">
        <f>IF(ActividadesCom[[#This Row],[NIVEL 5]]&lt;&gt;0,VLOOKUP(ActividadesCom[[#This Row],[NIVEL 5]],Catálogo!A:B,2,FALSE),"")</f>
        <v>3</v>
      </c>
      <c r="AG1693" s="5">
        <v>1</v>
      </c>
      <c r="AH1693" s="2"/>
    </row>
    <row r="1694" spans="1:34" ht="30" hidden="1" customHeight="1" x14ac:dyDescent="0.25">
      <c r="A1694" s="7">
        <v>17470058</v>
      </c>
      <c r="B1694" s="6" t="str">
        <f>VLOOKUP(ActividadesCom[[#This Row],[NO. DE CONTROL]],'LISTADO ESTUDIANTES'!A:C,2,FALSE)</f>
        <v>MAY UC ANGEL ESTEBAN</v>
      </c>
      <c r="C1694" s="6" t="str">
        <f>VLOOKUP(ActividadesCom[[#This Row],[NO. DE CONTROL]],'LISTADO ESTUDIANTES'!A:C,3,FALSE)</f>
        <v>INGENIERIA EN SISTEMAS COMPUTACIONALES</v>
      </c>
      <c r="D1694" s="5" t="str">
        <f>VLOOKUP(ActividadesCom[[#This Row],[NO. DE CONTROL]],'LISTADO ESTUDIANTES'!A:D,4,FALSE)</f>
        <v>BAJA</v>
      </c>
      <c r="E1694" s="5">
        <f>SUM(ActividadesCom[[#This Row],[CRÉD. 1]],ActividadesCom[[#This Row],[CRÉD. 2]],ActividadesCom[[#This Row],[CRÉD. 3]],ActividadesCom[[#This Row],[CRÉD. 4]],ActividadesCom[[#This Row],[CRÉD. 5]])</f>
        <v>7</v>
      </c>
      <c r="F1694" s="17">
        <f>IF(ActividadesCom[[#This Row],[ÚLTIMO SEMESTRE CON CRÉDITOS]]&gt;0,ROUND(AVERAGE(ActividadesCom[[#This Row],[VALOR NIVEL 5]],ActividadesCom[[#This Row],[VALOR NIVEL 4]],ActividadesCom[[#This Row],[VALOR NIVEL 3]],ActividadesCom[[#This Row],[VALOR NIVEL 2]],ActividadesCom[[#This Row],[VALOR NIVEL 1]]),0),"")</f>
        <v>3</v>
      </c>
      <c r="G1694" s="5" t="str">
        <f>IF(ActividadesCom[[#This Row],[PROMEDIO]]="","",IF(ActividadesCom[[#This Row],[PROMEDIO]]&gt;=4,"EXCELENTE",IF(ActividadesCom[[#This Row],[PROMEDIO]]&gt;=3,"NOTABLE",IF(ActividadesCom[[#This Row],[PROMEDIO]]&gt;=2,"BUENO",IF(ActividadesCom[[#This Row],[PROMEDIO]]=1,"SUFICIENTE","")))))</f>
        <v>NOTABLE</v>
      </c>
      <c r="H1694" s="5">
        <f>MAX(ActividadesCom[[#This Row],[PERÍODO 1]],ActividadesCom[[#This Row],[PERÍODO 2]],ActividadesCom[[#This Row],[PERÍODO 3]],ActividadesCom[[#This Row],[PERÍODO 4]],ActividadesCom[[#This Row],[PERÍODO 5]])</f>
        <v>20223</v>
      </c>
      <c r="I1694" s="6" t="s">
        <v>12</v>
      </c>
      <c r="J1694" s="5">
        <v>20213</v>
      </c>
      <c r="K1694" s="5" t="s">
        <v>4021</v>
      </c>
      <c r="L1694" s="5">
        <f>IF(ActividadesCom[[#This Row],[NIVEL 1]]&lt;&gt;0,VLOOKUP(ActividadesCom[[#This Row],[NIVEL 1]],Catálogo!A:B,2,FALSE),"")</f>
        <v>2</v>
      </c>
      <c r="M1694" s="5">
        <v>1</v>
      </c>
      <c r="N1694" s="6" t="s">
        <v>4857</v>
      </c>
      <c r="O1694" s="5">
        <v>20221</v>
      </c>
      <c r="P1694" s="5" t="s">
        <v>4007</v>
      </c>
      <c r="Q1694" s="5">
        <f>IF(ActividadesCom[[#This Row],[NIVEL 2]]&lt;&gt;0,VLOOKUP(ActividadesCom[[#This Row],[NIVEL 2]],Catálogo!A:B,2,FALSE),"")</f>
        <v>4</v>
      </c>
      <c r="R1694" s="5">
        <v>1</v>
      </c>
      <c r="S1694" s="6" t="s">
        <v>4943</v>
      </c>
      <c r="T1694" s="5">
        <v>20211</v>
      </c>
      <c r="U1694" s="5" t="s">
        <v>4008</v>
      </c>
      <c r="V1694" s="5">
        <f>IF(ActividadesCom[[#This Row],[NIVEL 3]]&lt;&gt;0,VLOOKUP(ActividadesCom[[#This Row],[NIVEL 3]],Catálogo!A:B,2,FALSE),"")</f>
        <v>3</v>
      </c>
      <c r="W1694" s="5">
        <v>2</v>
      </c>
      <c r="X1694" s="6" t="s">
        <v>4943</v>
      </c>
      <c r="Y1694" s="5">
        <v>20223</v>
      </c>
      <c r="Z1694" s="5" t="s">
        <v>4007</v>
      </c>
      <c r="AA1694" s="5">
        <f>IF(ActividadesCom[[#This Row],[NIVEL 4]]&lt;&gt;0,VLOOKUP(ActividadesCom[[#This Row],[NIVEL 4]],Catálogo!A:B,2,FALSE),"")</f>
        <v>4</v>
      </c>
      <c r="AB1694" s="5">
        <v>2</v>
      </c>
      <c r="AC1694" s="6" t="s">
        <v>47</v>
      </c>
      <c r="AD1694" s="5">
        <v>20183</v>
      </c>
      <c r="AE1694" s="5" t="s">
        <v>4008</v>
      </c>
      <c r="AF1694" s="5">
        <f>IF(ActividadesCom[[#This Row],[NIVEL 5]]&lt;&gt;0,VLOOKUP(ActividadesCom[[#This Row],[NIVEL 5]],Catálogo!A:B,2,FALSE),"")</f>
        <v>3</v>
      </c>
      <c r="AG1694" s="5">
        <v>1</v>
      </c>
      <c r="AH1694" s="2"/>
    </row>
    <row r="1695" spans="1:34" ht="30" hidden="1" customHeight="1" x14ac:dyDescent="0.25">
      <c r="A1695" s="7">
        <v>17470059</v>
      </c>
      <c r="B1695" s="6" t="str">
        <f>VLOOKUP(ActividadesCom[[#This Row],[NO. DE CONTROL]],'LISTADO ESTUDIANTES'!A:C,2,FALSE)</f>
        <v>DURAN ALBARRAN LUIS GERARDO</v>
      </c>
      <c r="C1695" s="6" t="str">
        <f>VLOOKUP(ActividadesCom[[#This Row],[NO. DE CONTROL]],'LISTADO ESTUDIANTES'!A:C,3,FALSE)</f>
        <v>INGENIERIA EN SISTEMAS COMPUTACIONALES</v>
      </c>
      <c r="D1695" s="5" t="str">
        <f>VLOOKUP(ActividadesCom[[#This Row],[NO. DE CONTROL]],'LISTADO ESTUDIANTES'!A:D,4,FALSE)</f>
        <v>BAJA</v>
      </c>
      <c r="E1695" s="5">
        <f>SUM(ActividadesCom[[#This Row],[CRÉD. 1]],ActividadesCom[[#This Row],[CRÉD. 2]],ActividadesCom[[#This Row],[CRÉD. 3]],ActividadesCom[[#This Row],[CRÉD. 4]],ActividadesCom[[#This Row],[CRÉD. 5]])</f>
        <v>2</v>
      </c>
      <c r="F1695" s="17">
        <f>IF(ActividadesCom[[#This Row],[ÚLTIMO SEMESTRE CON CRÉDITOS]]&gt;0,ROUND(AVERAGE(ActividadesCom[[#This Row],[VALOR NIVEL 5]],ActividadesCom[[#This Row],[VALOR NIVEL 4]],ActividadesCom[[#This Row],[VALOR NIVEL 3]],ActividadesCom[[#This Row],[VALOR NIVEL 2]],ActividadesCom[[#This Row],[VALOR NIVEL 1]]),0),"")</f>
        <v>2</v>
      </c>
      <c r="G1695" s="5" t="str">
        <f>IF(ActividadesCom[[#This Row],[PROMEDIO]]="","",IF(ActividadesCom[[#This Row],[PROMEDIO]]&gt;=4,"EXCELENTE",IF(ActividadesCom[[#This Row],[PROMEDIO]]&gt;=3,"NOTABLE",IF(ActividadesCom[[#This Row],[PROMEDIO]]&gt;=2,"BUENO",IF(ActividadesCom[[#This Row],[PROMEDIO]]=1,"SUFICIENTE","")))))</f>
        <v>BUENO</v>
      </c>
      <c r="H1695" s="5">
        <f>MAX(ActividadesCom[[#This Row],[PERÍODO 1]],ActividadesCom[[#This Row],[PERÍODO 2]],ActividadesCom[[#This Row],[PERÍODO 3]],ActividadesCom[[#This Row],[PERÍODO 4]],ActividadesCom[[#This Row],[PERÍODO 5]])</f>
        <v>20181</v>
      </c>
      <c r="I1695" s="6"/>
      <c r="J1695" s="5"/>
      <c r="K1695" s="5"/>
      <c r="L1695" s="5" t="str">
        <f>IF(ActividadesCom[[#This Row],[NIVEL 1]]&lt;&gt;0,VLOOKUP(ActividadesCom[[#This Row],[NIVEL 1]],Catálogo!A:B,2,FALSE),"")</f>
        <v/>
      </c>
      <c r="M1695" s="5"/>
      <c r="N1695" s="6"/>
      <c r="O1695" s="5"/>
      <c r="P1695" s="5"/>
      <c r="Q1695" s="5" t="str">
        <f>IF(ActividadesCom[[#This Row],[NIVEL 2]]&lt;&gt;0,VLOOKUP(ActividadesCom[[#This Row],[NIVEL 2]],Catálogo!A:B,2,FALSE),"")</f>
        <v/>
      </c>
      <c r="R1695" s="5"/>
      <c r="S1695" s="6"/>
      <c r="T1695" s="5"/>
      <c r="U1695" s="5"/>
      <c r="V1695" s="5" t="str">
        <f>IF(ActividadesCom[[#This Row],[NIVEL 3]]&lt;&gt;0,VLOOKUP(ActividadesCom[[#This Row],[NIVEL 3]],Catálogo!A:B,2,FALSE),"")</f>
        <v/>
      </c>
      <c r="W1695" s="5"/>
      <c r="X1695" s="6" t="s">
        <v>42</v>
      </c>
      <c r="Y1695" s="5">
        <v>20181</v>
      </c>
      <c r="Z1695" s="5" t="s">
        <v>4010</v>
      </c>
      <c r="AA1695" s="5">
        <f>IF(ActividadesCom[[#This Row],[NIVEL 4]]&lt;&gt;0,VLOOKUP(ActividadesCom[[#This Row],[NIVEL 4]],Catálogo!A:B,2,FALSE),"")</f>
        <v>1</v>
      </c>
      <c r="AB1695" s="5">
        <v>1</v>
      </c>
      <c r="AC1695" s="6" t="s">
        <v>27</v>
      </c>
      <c r="AD1695" s="5">
        <v>20173</v>
      </c>
      <c r="AE1695" s="5" t="s">
        <v>4008</v>
      </c>
      <c r="AF1695" s="5">
        <f>IF(ActividadesCom[[#This Row],[NIVEL 5]]&lt;&gt;0,VLOOKUP(ActividadesCom[[#This Row],[NIVEL 5]],Catálogo!A:B,2,FALSE),"")</f>
        <v>3</v>
      </c>
      <c r="AG1695" s="5">
        <v>1</v>
      </c>
      <c r="AH1695" s="2"/>
    </row>
    <row r="1696" spans="1:34" ht="30" hidden="1" customHeight="1" x14ac:dyDescent="0.25">
      <c r="A1696" s="7">
        <v>17470060</v>
      </c>
      <c r="B1696" s="6" t="str">
        <f>VLOOKUP(ActividadesCom[[#This Row],[NO. DE CONTROL]],'LISTADO ESTUDIANTES'!A:C,2,FALSE)</f>
        <v>FARFAN ESTRADA YOIR EMMANUEL</v>
      </c>
      <c r="C1696" s="6" t="str">
        <f>VLOOKUP(ActividadesCom[[#This Row],[NO. DE CONTROL]],'LISTADO ESTUDIANTES'!A:C,3,FALSE)</f>
        <v>INGENIERIA EN SISTEMAS COMPUTACIONALES</v>
      </c>
      <c r="D1696" s="5" t="str">
        <f>VLOOKUP(ActividadesCom[[#This Row],[NO. DE CONTROL]],'LISTADO ESTUDIANTES'!A:D,4,FALSE)</f>
        <v>BAJA</v>
      </c>
      <c r="E1696" s="5">
        <f>SUM(ActividadesCom[[#This Row],[CRÉD. 1]],ActividadesCom[[#This Row],[CRÉD. 2]],ActividadesCom[[#This Row],[CRÉD. 3]],ActividadesCom[[#This Row],[CRÉD. 4]],ActividadesCom[[#This Row],[CRÉD. 5]])</f>
        <v>6</v>
      </c>
      <c r="F1696" s="17">
        <f>IF(ActividadesCom[[#This Row],[ÚLTIMO SEMESTRE CON CRÉDITOS]]&gt;0,ROUND(AVERAGE(ActividadesCom[[#This Row],[VALOR NIVEL 5]],ActividadesCom[[#This Row],[VALOR NIVEL 4]],ActividadesCom[[#This Row],[VALOR NIVEL 3]],ActividadesCom[[#This Row],[VALOR NIVEL 2]],ActividadesCom[[#This Row],[VALOR NIVEL 1]]),0),"")</f>
        <v>3</v>
      </c>
      <c r="G1696" s="5" t="str">
        <f>IF(ActividadesCom[[#This Row],[PROMEDIO]]="","",IF(ActividadesCom[[#This Row],[PROMEDIO]]&gt;=4,"EXCELENTE",IF(ActividadesCom[[#This Row],[PROMEDIO]]&gt;=3,"NOTABLE",IF(ActividadesCom[[#This Row],[PROMEDIO]]&gt;=2,"BUENO",IF(ActividadesCom[[#This Row],[PROMEDIO]]=1,"SUFICIENTE","")))))</f>
        <v>NOTABLE</v>
      </c>
      <c r="H1696" s="5">
        <f>MAX(ActividadesCom[[#This Row],[PERÍODO 1]],ActividadesCom[[#This Row],[PERÍODO 2]],ActividadesCom[[#This Row],[PERÍODO 3]],ActividadesCom[[#This Row],[PERÍODO 4]],ActividadesCom[[#This Row],[PERÍODO 5]])</f>
        <v>20231</v>
      </c>
      <c r="I1696" s="6" t="s">
        <v>5816</v>
      </c>
      <c r="J1696" s="5">
        <v>20231</v>
      </c>
      <c r="K1696" s="5" t="s">
        <v>4007</v>
      </c>
      <c r="L1696" s="5">
        <f>IF(ActividadesCom[[#This Row],[NIVEL 1]]&lt;&gt;0,VLOOKUP(ActividadesCom[[#This Row],[NIVEL 1]],Catálogo!A:B,2,FALSE),"")</f>
        <v>4</v>
      </c>
      <c r="M1696" s="5">
        <v>2</v>
      </c>
      <c r="N1696" s="6" t="s">
        <v>4745</v>
      </c>
      <c r="O1696" s="5">
        <v>20231</v>
      </c>
      <c r="P1696" s="5" t="s">
        <v>4007</v>
      </c>
      <c r="Q1696" s="5">
        <f>IF(ActividadesCom[[#This Row],[NIVEL 2]]&lt;&gt;0,VLOOKUP(ActividadesCom[[#This Row],[NIVEL 2]],Catálogo!A:B,2,FALSE),"")</f>
        <v>4</v>
      </c>
      <c r="R1696" s="5">
        <v>1</v>
      </c>
      <c r="S1696" s="6" t="s">
        <v>47</v>
      </c>
      <c r="T1696" s="5">
        <v>20223</v>
      </c>
      <c r="U1696" s="5" t="s">
        <v>4008</v>
      </c>
      <c r="V1696" s="5">
        <f>IF(ActividadesCom[[#This Row],[NIVEL 3]]&lt;&gt;0,VLOOKUP(ActividadesCom[[#This Row],[NIVEL 3]],Catálogo!A:B,2,FALSE),"")</f>
        <v>3</v>
      </c>
      <c r="W1696" s="5">
        <v>1</v>
      </c>
      <c r="X1696" s="6" t="s">
        <v>4568</v>
      </c>
      <c r="Y1696" s="5">
        <v>20211</v>
      </c>
      <c r="Z1696" s="5" t="s">
        <v>4008</v>
      </c>
      <c r="AA1696" s="5">
        <f>IF(ActividadesCom[[#This Row],[NIVEL 4]]&lt;&gt;0,VLOOKUP(ActividadesCom[[#This Row],[NIVEL 4]],Catálogo!A:B,2,FALSE),"")</f>
        <v>3</v>
      </c>
      <c r="AB1696" s="5">
        <v>1</v>
      </c>
      <c r="AC1696" s="6" t="s">
        <v>27</v>
      </c>
      <c r="AD1696" s="5">
        <v>20173</v>
      </c>
      <c r="AE1696" s="5" t="s">
        <v>4008</v>
      </c>
      <c r="AF1696" s="5">
        <f>IF(ActividadesCom[[#This Row],[NIVEL 5]]&lt;&gt;0,VLOOKUP(ActividadesCom[[#This Row],[NIVEL 5]],Catálogo!A:B,2,FALSE),"")</f>
        <v>3</v>
      </c>
      <c r="AG1696" s="5">
        <v>1</v>
      </c>
      <c r="AH1696" s="2"/>
    </row>
    <row r="1697" spans="1:34" ht="30" hidden="1" customHeight="1" x14ac:dyDescent="0.25">
      <c r="A1697" s="7">
        <v>17470061</v>
      </c>
      <c r="B1697" s="6" t="str">
        <f>VLOOKUP(ActividadesCom[[#This Row],[NO. DE CONTROL]],'LISTADO ESTUDIANTES'!A:C,2,FALSE)</f>
        <v>LOPEZ GUERRERO ALEXIS</v>
      </c>
      <c r="C1697" s="6" t="str">
        <f>VLOOKUP(ActividadesCom[[#This Row],[NO. DE CONTROL]],'LISTADO ESTUDIANTES'!A:C,3,FALSE)</f>
        <v>INGENIERIA EN SISTEMAS COMPUTACIONALES</v>
      </c>
      <c r="D1697" s="5" t="str">
        <f>VLOOKUP(ActividadesCom[[#This Row],[NO. DE CONTROL]],'LISTADO ESTUDIANTES'!A:D,4,FALSE)</f>
        <v>BAJA</v>
      </c>
      <c r="E1697" s="5">
        <f>SUM(ActividadesCom[[#This Row],[CRÉD. 1]],ActividadesCom[[#This Row],[CRÉD. 2]],ActividadesCom[[#This Row],[CRÉD. 3]],ActividadesCom[[#This Row],[CRÉD. 4]],ActividadesCom[[#This Row],[CRÉD. 5]])</f>
        <v>0</v>
      </c>
      <c r="F1697" s="17" t="str">
        <f>IF(ActividadesCom[[#This Row],[ÚLTIMO SEMESTRE CON CRÉDITOS]]&gt;0,ROUND(AVERAGE(ActividadesCom[[#This Row],[VALOR NIVEL 5]],ActividadesCom[[#This Row],[VALOR NIVEL 4]],ActividadesCom[[#This Row],[VALOR NIVEL 3]],ActividadesCom[[#This Row],[VALOR NIVEL 2]],ActividadesCom[[#This Row],[VALOR NIVEL 1]]),0),"")</f>
        <v/>
      </c>
      <c r="G1697" s="5" t="str">
        <f>IF(ActividadesCom[[#This Row],[PROMEDIO]]="","",IF(ActividadesCom[[#This Row],[PROMEDIO]]&gt;=4,"EXCELENTE",IF(ActividadesCom[[#This Row],[PROMEDIO]]&gt;=3,"NOTABLE",IF(ActividadesCom[[#This Row],[PROMEDIO]]&gt;=2,"BUENO",IF(ActividadesCom[[#This Row],[PROMEDIO]]=1,"SUFICIENTE","")))))</f>
        <v/>
      </c>
      <c r="H1697" s="5">
        <f>MAX(ActividadesCom[[#This Row],[PERÍODO 1]],ActividadesCom[[#This Row],[PERÍODO 2]],ActividadesCom[[#This Row],[PERÍODO 3]],ActividadesCom[[#This Row],[PERÍODO 4]],ActividadesCom[[#This Row],[PERÍODO 5]])</f>
        <v>0</v>
      </c>
      <c r="I1697" s="6"/>
      <c r="J1697" s="5"/>
      <c r="K1697" s="5"/>
      <c r="L1697" s="5" t="str">
        <f>IF(ActividadesCom[[#This Row],[NIVEL 1]]&lt;&gt;0,VLOOKUP(ActividadesCom[[#This Row],[NIVEL 1]],Catálogo!A:B,2,FALSE),"")</f>
        <v/>
      </c>
      <c r="M1697" s="5"/>
      <c r="N1697" s="6"/>
      <c r="O1697" s="5"/>
      <c r="P1697" s="5"/>
      <c r="Q1697" s="5" t="str">
        <f>IF(ActividadesCom[[#This Row],[NIVEL 2]]&lt;&gt;0,VLOOKUP(ActividadesCom[[#This Row],[NIVEL 2]],Catálogo!A:B,2,FALSE),"")</f>
        <v/>
      </c>
      <c r="R1697" s="5"/>
      <c r="S1697" s="6"/>
      <c r="T1697" s="5"/>
      <c r="U1697" s="5"/>
      <c r="V1697" s="5" t="str">
        <f>IF(ActividadesCom[[#This Row],[NIVEL 3]]&lt;&gt;0,VLOOKUP(ActividadesCom[[#This Row],[NIVEL 3]],Catálogo!A:B,2,FALSE),"")</f>
        <v/>
      </c>
      <c r="W1697" s="5"/>
      <c r="X1697" s="6"/>
      <c r="Y1697" s="5"/>
      <c r="Z1697" s="5"/>
      <c r="AA1697" s="5" t="str">
        <f>IF(ActividadesCom[[#This Row],[NIVEL 4]]&lt;&gt;0,VLOOKUP(ActividadesCom[[#This Row],[NIVEL 4]],Catálogo!A:B,2,FALSE),"")</f>
        <v/>
      </c>
      <c r="AB1697" s="5"/>
      <c r="AC1697" s="6"/>
      <c r="AD1697" s="5"/>
      <c r="AE1697" s="5"/>
      <c r="AF1697" s="5" t="str">
        <f>IF(ActividadesCom[[#This Row],[NIVEL 5]]&lt;&gt;0,VLOOKUP(ActividadesCom[[#This Row],[NIVEL 5]],Catálogo!A:B,2,FALSE),"")</f>
        <v/>
      </c>
      <c r="AG1697" s="5"/>
      <c r="AH1697" s="2"/>
    </row>
    <row r="1698" spans="1:34" ht="30" hidden="1" customHeight="1" x14ac:dyDescent="0.25">
      <c r="A1698" s="7">
        <v>17470062</v>
      </c>
      <c r="B1698" s="6" t="str">
        <f>VLOOKUP(ActividadesCom[[#This Row],[NO. DE CONTROL]],'LISTADO ESTUDIANTES'!A:C,2,FALSE)</f>
        <v>CASTILLO CORDOVA LUIS FERNANDO</v>
      </c>
      <c r="C1698" s="6" t="str">
        <f>VLOOKUP(ActividadesCom[[#This Row],[NO. DE CONTROL]],'LISTADO ESTUDIANTES'!A:C,3,FALSE)</f>
        <v>INGENIERIA EN SISTEMAS COMPUTACIONALES</v>
      </c>
      <c r="D1698" s="5" t="str">
        <f>VLOOKUP(ActividadesCom[[#This Row],[NO. DE CONTROL]],'LISTADO ESTUDIANTES'!A:D,4,FALSE)</f>
        <v>BAJA</v>
      </c>
      <c r="E1698" s="5">
        <f>SUM(ActividadesCom[[#This Row],[CRÉD. 1]],ActividadesCom[[#This Row],[CRÉD. 2]],ActividadesCom[[#This Row],[CRÉD. 3]],ActividadesCom[[#This Row],[CRÉD. 4]],ActividadesCom[[#This Row],[CRÉD. 5]])</f>
        <v>5</v>
      </c>
      <c r="F1698" s="17">
        <f>IF(ActividadesCom[[#This Row],[ÚLTIMO SEMESTRE CON CRÉDITOS]]&gt;0,ROUND(AVERAGE(ActividadesCom[[#This Row],[VALOR NIVEL 5]],ActividadesCom[[#This Row],[VALOR NIVEL 4]],ActividadesCom[[#This Row],[VALOR NIVEL 3]],ActividadesCom[[#This Row],[VALOR NIVEL 2]],ActividadesCom[[#This Row],[VALOR NIVEL 1]]),0),"")</f>
        <v>3</v>
      </c>
      <c r="G1698" s="5" t="str">
        <f>IF(ActividadesCom[[#This Row],[PROMEDIO]]="","",IF(ActividadesCom[[#This Row],[PROMEDIO]]&gt;=4,"EXCELENTE",IF(ActividadesCom[[#This Row],[PROMEDIO]]&gt;=3,"NOTABLE",IF(ActividadesCom[[#This Row],[PROMEDIO]]&gt;=2,"BUENO",IF(ActividadesCom[[#This Row],[PROMEDIO]]=1,"SUFICIENTE","")))))</f>
        <v>NOTABLE</v>
      </c>
      <c r="H1698" s="5">
        <f>MAX(ActividadesCom[[#This Row],[PERÍODO 1]],ActividadesCom[[#This Row],[PERÍODO 2]],ActividadesCom[[#This Row],[PERÍODO 3]],ActividadesCom[[#This Row],[PERÍODO 4]],ActividadesCom[[#This Row],[PERÍODO 5]])</f>
        <v>20203</v>
      </c>
      <c r="I1698" s="6" t="s">
        <v>901</v>
      </c>
      <c r="J1698" s="5">
        <v>20191</v>
      </c>
      <c r="K1698" s="5" t="s">
        <v>4009</v>
      </c>
      <c r="L1698" s="5">
        <f>IF(ActividadesCom[[#This Row],[NIVEL 1]]&lt;&gt;0,VLOOKUP(ActividadesCom[[#This Row],[NIVEL 1]],Catálogo!A:B,2,FALSE),"")</f>
        <v>2</v>
      </c>
      <c r="M1698" s="5">
        <v>1</v>
      </c>
      <c r="N1698" s="6" t="s">
        <v>1030</v>
      </c>
      <c r="O1698" s="5">
        <v>20193</v>
      </c>
      <c r="P1698" s="5" t="s">
        <v>4009</v>
      </c>
      <c r="Q1698" s="5">
        <f>IF(ActividadesCom[[#This Row],[NIVEL 2]]&lt;&gt;0,VLOOKUP(ActividadesCom[[#This Row],[NIVEL 2]],Catálogo!A:B,2,FALSE),"")</f>
        <v>2</v>
      </c>
      <c r="R1698" s="5">
        <v>1</v>
      </c>
      <c r="S1698" s="6" t="s">
        <v>4120</v>
      </c>
      <c r="T1698" s="5">
        <v>20203</v>
      </c>
      <c r="U1698" s="5" t="s">
        <v>4007</v>
      </c>
      <c r="V1698" s="5">
        <f>IF(ActividadesCom[[#This Row],[NIVEL 3]]&lt;&gt;0,VLOOKUP(ActividadesCom[[#This Row],[NIVEL 3]],Catálogo!A:B,2,FALSE),"")</f>
        <v>4</v>
      </c>
      <c r="W1698" s="5">
        <v>1</v>
      </c>
      <c r="X1698" s="6" t="s">
        <v>4168</v>
      </c>
      <c r="Y1698" s="5">
        <v>20203</v>
      </c>
      <c r="Z1698" s="5" t="s">
        <v>4007</v>
      </c>
      <c r="AA1698" s="5">
        <f>IF(ActividadesCom[[#This Row],[NIVEL 4]]&lt;&gt;0,VLOOKUP(ActividadesCom[[#This Row],[NIVEL 4]],Catálogo!A:B,2,FALSE),"")</f>
        <v>4</v>
      </c>
      <c r="AB1698" s="5">
        <v>1</v>
      </c>
      <c r="AC1698" s="6" t="s">
        <v>408</v>
      </c>
      <c r="AD1698" s="5">
        <v>20173</v>
      </c>
      <c r="AE1698" s="5" t="s">
        <v>4008</v>
      </c>
      <c r="AF1698" s="5">
        <f>IF(ActividadesCom[[#This Row],[NIVEL 5]]&lt;&gt;0,VLOOKUP(ActividadesCom[[#This Row],[NIVEL 5]],Catálogo!A:B,2,FALSE),"")</f>
        <v>3</v>
      </c>
      <c r="AG1698" s="5">
        <v>1</v>
      </c>
      <c r="AH1698" s="2"/>
    </row>
    <row r="1699" spans="1:34" ht="30" hidden="1" customHeight="1" x14ac:dyDescent="0.25">
      <c r="A1699" s="7">
        <v>17470063</v>
      </c>
      <c r="B1699" s="6" t="str">
        <f>VLOOKUP(ActividadesCom[[#This Row],[NO. DE CONTROL]],'LISTADO ESTUDIANTES'!A:C,2,FALSE)</f>
        <v>ALFONSO LARA JONATHAN</v>
      </c>
      <c r="C1699" s="6" t="str">
        <f>VLOOKUP(ActividadesCom[[#This Row],[NO. DE CONTROL]],'LISTADO ESTUDIANTES'!A:C,3,FALSE)</f>
        <v>INGENIERIA EN SISTEMAS COMPUTACIONALES</v>
      </c>
      <c r="D1699" s="5" t="str">
        <f>VLOOKUP(ActividadesCom[[#This Row],[NO. DE CONTROL]],'LISTADO ESTUDIANTES'!A:D,4,FALSE)</f>
        <v>BAJA</v>
      </c>
      <c r="E1699" s="5">
        <f>SUM(ActividadesCom[[#This Row],[CRÉD. 1]],ActividadesCom[[#This Row],[CRÉD. 2]],ActividadesCom[[#This Row],[CRÉD. 3]],ActividadesCom[[#This Row],[CRÉD. 4]],ActividadesCom[[#This Row],[CRÉD. 5]])</f>
        <v>5</v>
      </c>
      <c r="F1699" s="17">
        <f>IF(ActividadesCom[[#This Row],[ÚLTIMO SEMESTRE CON CRÉDITOS]]&gt;0,ROUND(AVERAGE(ActividadesCom[[#This Row],[VALOR NIVEL 5]],ActividadesCom[[#This Row],[VALOR NIVEL 4]],ActividadesCom[[#This Row],[VALOR NIVEL 3]],ActividadesCom[[#This Row],[VALOR NIVEL 2]],ActividadesCom[[#This Row],[VALOR NIVEL 1]]),0),"")</f>
        <v>2</v>
      </c>
      <c r="G1699" s="5" t="str">
        <f>IF(ActividadesCom[[#This Row],[PROMEDIO]]="","",IF(ActividadesCom[[#This Row],[PROMEDIO]]&gt;=4,"EXCELENTE",IF(ActividadesCom[[#This Row],[PROMEDIO]]&gt;=3,"NOTABLE",IF(ActividadesCom[[#This Row],[PROMEDIO]]&gt;=2,"BUENO",IF(ActividadesCom[[#This Row],[PROMEDIO]]=1,"SUFICIENTE","")))))</f>
        <v>BUENO</v>
      </c>
      <c r="H1699" s="5">
        <f>MAX(ActividadesCom[[#This Row],[PERÍODO 1]],ActividadesCom[[#This Row],[PERÍODO 2]],ActividadesCom[[#This Row],[PERÍODO 3]],ActividadesCom[[#This Row],[PERÍODO 4]],ActividadesCom[[#This Row],[PERÍODO 5]])</f>
        <v>20203</v>
      </c>
      <c r="I1699" s="6" t="s">
        <v>4120</v>
      </c>
      <c r="J1699" s="5">
        <v>20202</v>
      </c>
      <c r="K1699" s="5" t="s">
        <v>4009</v>
      </c>
      <c r="L1699" s="5">
        <f>IF(ActividadesCom[[#This Row],[NIVEL 1]]&lt;&gt;0,VLOOKUP(ActividadesCom[[#This Row],[NIVEL 1]],Catálogo!A:B,2,FALSE),"")</f>
        <v>2</v>
      </c>
      <c r="M1699" s="5">
        <v>1</v>
      </c>
      <c r="N1699" s="6" t="s">
        <v>4124</v>
      </c>
      <c r="O1699" s="5">
        <v>20203</v>
      </c>
      <c r="P1699" s="5" t="s">
        <v>4009</v>
      </c>
      <c r="Q1699" s="5">
        <f>IF(ActividadesCom[[#This Row],[NIVEL 2]]&lt;&gt;0,VLOOKUP(ActividadesCom[[#This Row],[NIVEL 2]],Catálogo!A:B,2,FALSE),"")</f>
        <v>2</v>
      </c>
      <c r="R1699" s="5">
        <v>1</v>
      </c>
      <c r="S1699" s="6" t="s">
        <v>4168</v>
      </c>
      <c r="T1699" s="5">
        <v>20203</v>
      </c>
      <c r="U1699" s="5" t="s">
        <v>4008</v>
      </c>
      <c r="V1699" s="5">
        <f>IF(ActividadesCom[[#This Row],[NIVEL 3]]&lt;&gt;0,VLOOKUP(ActividadesCom[[#This Row],[NIVEL 3]],Catálogo!A:B,2,FALSE),"")</f>
        <v>3</v>
      </c>
      <c r="W1699" s="5">
        <v>1</v>
      </c>
      <c r="X1699" s="6" t="s">
        <v>3042</v>
      </c>
      <c r="Y1699" s="5">
        <v>20201</v>
      </c>
      <c r="Z1699" s="5" t="s">
        <v>4008</v>
      </c>
      <c r="AA1699" s="5">
        <f>IF(ActividadesCom[[#This Row],[NIVEL 4]]&lt;&gt;0,VLOOKUP(ActividadesCom[[#This Row],[NIVEL 4]],Catálogo!A:B,2,FALSE),"")</f>
        <v>3</v>
      </c>
      <c r="AB1699" s="5">
        <v>1</v>
      </c>
      <c r="AC1699" s="6" t="s">
        <v>615</v>
      </c>
      <c r="AD1699" s="5">
        <v>20183</v>
      </c>
      <c r="AE1699" s="5" t="s">
        <v>4010</v>
      </c>
      <c r="AF1699" s="5">
        <f>IF(ActividadesCom[[#This Row],[NIVEL 5]]&lt;&gt;0,VLOOKUP(ActividadesCom[[#This Row],[NIVEL 5]],Catálogo!A:B,2,FALSE),"")</f>
        <v>1</v>
      </c>
      <c r="AG1699" s="5">
        <v>1</v>
      </c>
      <c r="AH1699" s="2"/>
    </row>
    <row r="1700" spans="1:34" ht="30" hidden="1" customHeight="1" x14ac:dyDescent="0.25">
      <c r="A1700" s="7">
        <v>17470064</v>
      </c>
      <c r="B1700" s="6" t="str">
        <f>VLOOKUP(ActividadesCom[[#This Row],[NO. DE CONTROL]],'LISTADO ESTUDIANTES'!A:C,2,FALSE)</f>
        <v>SULUB ZAMUDIO BLANCA ESTELA</v>
      </c>
      <c r="C1700" s="6" t="str">
        <f>VLOOKUP(ActividadesCom[[#This Row],[NO. DE CONTROL]],'LISTADO ESTUDIANTES'!A:C,3,FALSE)</f>
        <v>INGENIERIA EN SISTEMAS COMPUTACIONALES</v>
      </c>
      <c r="D1700" s="5" t="str">
        <f>VLOOKUP(ActividadesCom[[#This Row],[NO. DE CONTROL]],'LISTADO ESTUDIANTES'!A:D,4,FALSE)</f>
        <v>BAJA</v>
      </c>
      <c r="E1700" s="5">
        <f>SUM(ActividadesCom[[#This Row],[CRÉD. 1]],ActividadesCom[[#This Row],[CRÉD. 2]],ActividadesCom[[#This Row],[CRÉD. 3]],ActividadesCom[[#This Row],[CRÉD. 4]],ActividadesCom[[#This Row],[CRÉD. 5]])</f>
        <v>5</v>
      </c>
      <c r="F1700" s="17">
        <f>IF(ActividadesCom[[#This Row],[ÚLTIMO SEMESTRE CON CRÉDITOS]]&gt;0,ROUND(AVERAGE(ActividadesCom[[#This Row],[VALOR NIVEL 5]],ActividadesCom[[#This Row],[VALOR NIVEL 4]],ActividadesCom[[#This Row],[VALOR NIVEL 3]],ActividadesCom[[#This Row],[VALOR NIVEL 2]],ActividadesCom[[#This Row],[VALOR NIVEL 1]]),0),"")</f>
        <v>2</v>
      </c>
      <c r="G1700" s="5" t="str">
        <f>IF(ActividadesCom[[#This Row],[PROMEDIO]]="","",IF(ActividadesCom[[#This Row],[PROMEDIO]]&gt;=4,"EXCELENTE",IF(ActividadesCom[[#This Row],[PROMEDIO]]&gt;=3,"NOTABLE",IF(ActividadesCom[[#This Row],[PROMEDIO]]&gt;=2,"BUENO",IF(ActividadesCom[[#This Row],[PROMEDIO]]=1,"SUFICIENTE","")))))</f>
        <v>BUENO</v>
      </c>
      <c r="H1700" s="5">
        <f>MAX(ActividadesCom[[#This Row],[PERÍODO 1]],ActividadesCom[[#This Row],[PERÍODO 2]],ActividadesCom[[#This Row],[PERÍODO 3]],ActividadesCom[[#This Row],[PERÍODO 4]],ActividadesCom[[#This Row],[PERÍODO 5]])</f>
        <v>20203</v>
      </c>
      <c r="I1700" s="6" t="s">
        <v>4120</v>
      </c>
      <c r="J1700" s="5">
        <v>20203</v>
      </c>
      <c r="K1700" s="5" t="s">
        <v>4009</v>
      </c>
      <c r="L1700" s="5">
        <f>IF(ActividadesCom[[#This Row],[NIVEL 1]]&lt;&gt;0,VLOOKUP(ActividadesCom[[#This Row],[NIVEL 1]],Catálogo!A:B,2,FALSE),"")</f>
        <v>2</v>
      </c>
      <c r="M1700" s="5">
        <v>1</v>
      </c>
      <c r="N1700" s="6" t="s">
        <v>4124</v>
      </c>
      <c r="O1700" s="5">
        <v>20203</v>
      </c>
      <c r="P1700" s="5" t="s">
        <v>4009</v>
      </c>
      <c r="Q1700" s="5">
        <f>IF(ActividadesCom[[#This Row],[NIVEL 2]]&lt;&gt;0,VLOOKUP(ActividadesCom[[#This Row],[NIVEL 2]],Catálogo!A:B,2,FALSE),"")</f>
        <v>2</v>
      </c>
      <c r="R1700" s="5">
        <v>1</v>
      </c>
      <c r="S1700" s="6" t="s">
        <v>4168</v>
      </c>
      <c r="T1700" s="5">
        <v>20203</v>
      </c>
      <c r="U1700" s="5" t="s">
        <v>4008</v>
      </c>
      <c r="V1700" s="5">
        <f>IF(ActividadesCom[[#This Row],[NIVEL 3]]&lt;&gt;0,VLOOKUP(ActividadesCom[[#This Row],[NIVEL 3]],Catálogo!A:B,2,FALSE),"")</f>
        <v>3</v>
      </c>
      <c r="W1700" s="5">
        <v>1</v>
      </c>
      <c r="X1700" s="6" t="s">
        <v>3042</v>
      </c>
      <c r="Y1700" s="5">
        <v>20201</v>
      </c>
      <c r="Z1700" s="5" t="s">
        <v>4008</v>
      </c>
      <c r="AA1700" s="5">
        <f>IF(ActividadesCom[[#This Row],[NIVEL 4]]&lt;&gt;0,VLOOKUP(ActividadesCom[[#This Row],[NIVEL 4]],Catálogo!A:B,2,FALSE),"")</f>
        <v>3</v>
      </c>
      <c r="AB1700" s="5">
        <v>1</v>
      </c>
      <c r="AC1700" s="6" t="s">
        <v>615</v>
      </c>
      <c r="AD1700" s="5">
        <v>20183</v>
      </c>
      <c r="AE1700" s="5" t="s">
        <v>4010</v>
      </c>
      <c r="AF1700" s="5">
        <f>IF(ActividadesCom[[#This Row],[NIVEL 5]]&lt;&gt;0,VLOOKUP(ActividadesCom[[#This Row],[NIVEL 5]],Catálogo!A:B,2,FALSE),"")</f>
        <v>1</v>
      </c>
      <c r="AG1700" s="5">
        <v>1</v>
      </c>
      <c r="AH1700" s="2"/>
    </row>
    <row r="1701" spans="1:34" ht="30" hidden="1" customHeight="1" x14ac:dyDescent="0.25">
      <c r="A1701" s="7">
        <v>17470065</v>
      </c>
      <c r="B1701" s="6" t="str">
        <f>VLOOKUP(ActividadesCom[[#This Row],[NO. DE CONTROL]],'LISTADO ESTUDIANTES'!A:C,2,FALSE)</f>
        <v>GONZALEZ RAMIREZ SANDRA JANET</v>
      </c>
      <c r="C1701" s="6" t="str">
        <f>VLOOKUP(ActividadesCom[[#This Row],[NO. DE CONTROL]],'LISTADO ESTUDIANTES'!A:C,3,FALSE)</f>
        <v>INGENIERIA EN SISTEMAS COMPUTACIONALES</v>
      </c>
      <c r="D1701" s="5" t="str">
        <f>VLOOKUP(ActividadesCom[[#This Row],[NO. DE CONTROL]],'LISTADO ESTUDIANTES'!A:D,4,FALSE)</f>
        <v>BAJA</v>
      </c>
      <c r="E1701" s="5">
        <f>SUM(ActividadesCom[[#This Row],[CRÉD. 1]],ActividadesCom[[#This Row],[CRÉD. 2]],ActividadesCom[[#This Row],[CRÉD. 3]],ActividadesCom[[#This Row],[CRÉD. 4]],ActividadesCom[[#This Row],[CRÉD. 5]])</f>
        <v>5</v>
      </c>
      <c r="F1701" s="17">
        <f>IF(ActividadesCom[[#This Row],[ÚLTIMO SEMESTRE CON CRÉDITOS]]&gt;0,ROUND(AVERAGE(ActividadesCom[[#This Row],[VALOR NIVEL 5]],ActividadesCom[[#This Row],[VALOR NIVEL 4]],ActividadesCom[[#This Row],[VALOR NIVEL 3]],ActividadesCom[[#This Row],[VALOR NIVEL 2]],ActividadesCom[[#This Row],[VALOR NIVEL 1]]),0),"")</f>
        <v>4</v>
      </c>
      <c r="G1701" s="5" t="str">
        <f>IF(ActividadesCom[[#This Row],[PROMEDIO]]="","",IF(ActividadesCom[[#This Row],[PROMEDIO]]&gt;=4,"EXCELENTE",IF(ActividadesCom[[#This Row],[PROMEDIO]]&gt;=3,"NOTABLE",IF(ActividadesCom[[#This Row],[PROMEDIO]]&gt;=2,"BUENO",IF(ActividadesCom[[#This Row],[PROMEDIO]]=1,"SUFICIENTE","")))))</f>
        <v>EXCELENTE</v>
      </c>
      <c r="H1701" s="5">
        <f>MAX(ActividadesCom[[#This Row],[PERÍODO 1]],ActividadesCom[[#This Row],[PERÍODO 2]],ActividadesCom[[#This Row],[PERÍODO 3]],ActividadesCom[[#This Row],[PERÍODO 4]],ActividadesCom[[#This Row],[PERÍODO 5]])</f>
        <v>20211</v>
      </c>
      <c r="I1701" s="6" t="s">
        <v>901</v>
      </c>
      <c r="J1701" s="5">
        <v>20191</v>
      </c>
      <c r="K1701" s="5" t="s">
        <v>4007</v>
      </c>
      <c r="L1701" s="5">
        <f>IF(ActividadesCom[[#This Row],[NIVEL 1]]&lt;&gt;0,VLOOKUP(ActividadesCom[[#This Row],[NIVEL 1]],Catálogo!A:B,2,FALSE),"")</f>
        <v>4</v>
      </c>
      <c r="M1701" s="5">
        <v>1</v>
      </c>
      <c r="N1701" s="6" t="s">
        <v>1030</v>
      </c>
      <c r="O1701" s="5">
        <v>20193</v>
      </c>
      <c r="P1701" s="5" t="s">
        <v>4007</v>
      </c>
      <c r="Q1701" s="5">
        <f>IF(ActividadesCom[[#This Row],[NIVEL 2]]&lt;&gt;0,VLOOKUP(ActividadesCom[[#This Row],[NIVEL 2]],Catálogo!A:B,2,FALSE),"")</f>
        <v>4</v>
      </c>
      <c r="R1701" s="5">
        <v>1</v>
      </c>
      <c r="S1701" s="6" t="s">
        <v>4943</v>
      </c>
      <c r="T1701" s="5">
        <v>20211</v>
      </c>
      <c r="U1701" s="5" t="s">
        <v>4008</v>
      </c>
      <c r="V1701" s="5">
        <f>IF(ActividadesCom[[#This Row],[NIVEL 3]]&lt;&gt;0,VLOOKUP(ActividadesCom[[#This Row],[NIVEL 3]],Catálogo!A:B,2,FALSE),"")</f>
        <v>3</v>
      </c>
      <c r="W1701" s="5">
        <v>1</v>
      </c>
      <c r="X1701" s="6" t="s">
        <v>4431</v>
      </c>
      <c r="Y1701" s="5">
        <v>20203</v>
      </c>
      <c r="Z1701" s="5" t="s">
        <v>4007</v>
      </c>
      <c r="AA1701" s="5">
        <f>IF(ActividadesCom[[#This Row],[NIVEL 4]]&lt;&gt;0,VLOOKUP(ActividadesCom[[#This Row],[NIVEL 4]],Catálogo!A:B,2,FALSE),"")</f>
        <v>4</v>
      </c>
      <c r="AB1701" s="5">
        <v>1</v>
      </c>
      <c r="AC1701" s="6" t="s">
        <v>5</v>
      </c>
      <c r="AD1701" s="5">
        <v>20181</v>
      </c>
      <c r="AE1701" s="5" t="s">
        <v>4008</v>
      </c>
      <c r="AF1701" s="5">
        <f>IF(ActividadesCom[[#This Row],[NIVEL 5]]&lt;&gt;0,VLOOKUP(ActividadesCom[[#This Row],[NIVEL 5]],Catálogo!A:B,2,FALSE),"")</f>
        <v>3</v>
      </c>
      <c r="AG1701" s="5">
        <v>1</v>
      </c>
      <c r="AH1701" s="2"/>
    </row>
    <row r="1702" spans="1:34" ht="30" hidden="1" customHeight="1" x14ac:dyDescent="0.25">
      <c r="A1702" s="7">
        <v>17470066</v>
      </c>
      <c r="B1702" s="6" t="str">
        <f>VLOOKUP(ActividadesCom[[#This Row],[NO. DE CONTROL]],'LISTADO ESTUDIANTES'!A:C,2,FALSE)</f>
        <v>MEDINA HERNANDEZ RAFAEL ABRAHAM</v>
      </c>
      <c r="C1702" s="6" t="str">
        <f>VLOOKUP(ActividadesCom[[#This Row],[NO. DE CONTROL]],'LISTADO ESTUDIANTES'!A:C,3,FALSE)</f>
        <v>INGENIERIA EN SISTEMAS COMPUTACIONALES</v>
      </c>
      <c r="D1702" s="5" t="str">
        <f>VLOOKUP(ActividadesCom[[#This Row],[NO. DE CONTROL]],'LISTADO ESTUDIANTES'!A:D,4,FALSE)</f>
        <v>BAJA</v>
      </c>
      <c r="E1702" s="5">
        <f>SUM(ActividadesCom[[#This Row],[CRÉD. 1]],ActividadesCom[[#This Row],[CRÉD. 2]],ActividadesCom[[#This Row],[CRÉD. 3]],ActividadesCom[[#This Row],[CRÉD. 4]],ActividadesCom[[#This Row],[CRÉD. 5]])</f>
        <v>0</v>
      </c>
      <c r="F1702" s="17" t="str">
        <f>IF(ActividadesCom[[#This Row],[ÚLTIMO SEMESTRE CON CRÉDITOS]]&gt;0,ROUND(AVERAGE(ActividadesCom[[#This Row],[VALOR NIVEL 5]],ActividadesCom[[#This Row],[VALOR NIVEL 4]],ActividadesCom[[#This Row],[VALOR NIVEL 3]],ActividadesCom[[#This Row],[VALOR NIVEL 2]],ActividadesCom[[#This Row],[VALOR NIVEL 1]]),0),"")</f>
        <v/>
      </c>
      <c r="G1702" s="5" t="str">
        <f>IF(ActividadesCom[[#This Row],[PROMEDIO]]="","",IF(ActividadesCom[[#This Row],[PROMEDIO]]&gt;=4,"EXCELENTE",IF(ActividadesCom[[#This Row],[PROMEDIO]]&gt;=3,"NOTABLE",IF(ActividadesCom[[#This Row],[PROMEDIO]]&gt;=2,"BUENO",IF(ActividadesCom[[#This Row],[PROMEDIO]]=1,"SUFICIENTE","")))))</f>
        <v/>
      </c>
      <c r="H1702" s="5">
        <f>MAX(ActividadesCom[[#This Row],[PERÍODO 1]],ActividadesCom[[#This Row],[PERÍODO 2]],ActividadesCom[[#This Row],[PERÍODO 3]],ActividadesCom[[#This Row],[PERÍODO 4]],ActividadesCom[[#This Row],[PERÍODO 5]])</f>
        <v>0</v>
      </c>
      <c r="I1702" s="6"/>
      <c r="J1702" s="5"/>
      <c r="K1702" s="5"/>
      <c r="L1702" s="5" t="str">
        <f>IF(ActividadesCom[[#This Row],[NIVEL 1]]&lt;&gt;0,VLOOKUP(ActividadesCom[[#This Row],[NIVEL 1]],Catálogo!A:B,2,FALSE),"")</f>
        <v/>
      </c>
      <c r="M1702" s="5"/>
      <c r="N1702" s="6"/>
      <c r="O1702" s="5"/>
      <c r="P1702" s="5"/>
      <c r="Q1702" s="5" t="str">
        <f>IF(ActividadesCom[[#This Row],[NIVEL 2]]&lt;&gt;0,VLOOKUP(ActividadesCom[[#This Row],[NIVEL 2]],Catálogo!A:B,2,FALSE),"")</f>
        <v/>
      </c>
      <c r="R1702" s="5"/>
      <c r="S1702" s="6"/>
      <c r="T1702" s="5"/>
      <c r="U1702" s="5"/>
      <c r="V1702" s="5" t="str">
        <f>IF(ActividadesCom[[#This Row],[NIVEL 3]]&lt;&gt;0,VLOOKUP(ActividadesCom[[#This Row],[NIVEL 3]],Catálogo!A:B,2,FALSE),"")</f>
        <v/>
      </c>
      <c r="W1702" s="5"/>
      <c r="X1702" s="6"/>
      <c r="Y1702" s="5"/>
      <c r="Z1702" s="5"/>
      <c r="AA1702" s="5" t="str">
        <f>IF(ActividadesCom[[#This Row],[NIVEL 4]]&lt;&gt;0,VLOOKUP(ActividadesCom[[#This Row],[NIVEL 4]],Catálogo!A:B,2,FALSE),"")</f>
        <v/>
      </c>
      <c r="AB1702" s="5"/>
      <c r="AC1702" s="6"/>
      <c r="AD1702" s="5"/>
      <c r="AE1702" s="5"/>
      <c r="AF1702" s="5" t="str">
        <f>IF(ActividadesCom[[#This Row],[NIVEL 5]]&lt;&gt;0,VLOOKUP(ActividadesCom[[#This Row],[NIVEL 5]],Catálogo!A:B,2,FALSE),"")</f>
        <v/>
      </c>
      <c r="AG1702" s="5"/>
      <c r="AH1702" s="2"/>
    </row>
    <row r="1703" spans="1:34" ht="30" hidden="1" customHeight="1" x14ac:dyDescent="0.25">
      <c r="A1703" s="7">
        <v>17470067</v>
      </c>
      <c r="B1703" s="6" t="str">
        <f>VLOOKUP(ActividadesCom[[#This Row],[NO. DE CONTROL]],'LISTADO ESTUDIANTES'!A:C,2,FALSE)</f>
        <v>AES LOPEZ SAMIR GONZALO</v>
      </c>
      <c r="C1703" s="6" t="str">
        <f>VLOOKUP(ActividadesCom[[#This Row],[NO. DE CONTROL]],'LISTADO ESTUDIANTES'!A:C,3,FALSE)</f>
        <v>INGENIERIA EN SISTEMAS COMPUTACIONALES</v>
      </c>
      <c r="D1703" s="5" t="str">
        <f>VLOOKUP(ActividadesCom[[#This Row],[NO. DE CONTROL]],'LISTADO ESTUDIANTES'!A:D,4,FALSE)</f>
        <v>BAJA</v>
      </c>
      <c r="E1703" s="5">
        <f>SUM(ActividadesCom[[#This Row],[CRÉD. 1]],ActividadesCom[[#This Row],[CRÉD. 2]],ActividadesCom[[#This Row],[CRÉD. 3]],ActividadesCom[[#This Row],[CRÉD. 4]],ActividadesCom[[#This Row],[CRÉD. 5]])</f>
        <v>5</v>
      </c>
      <c r="F1703" s="17">
        <f>IF(ActividadesCom[[#This Row],[ÚLTIMO SEMESTRE CON CRÉDITOS]]&gt;0,ROUND(AVERAGE(ActividadesCom[[#This Row],[VALOR NIVEL 5]],ActividadesCom[[#This Row],[VALOR NIVEL 4]],ActividadesCom[[#This Row],[VALOR NIVEL 3]],ActividadesCom[[#This Row],[VALOR NIVEL 2]],ActividadesCom[[#This Row],[VALOR NIVEL 1]]),0),"")</f>
        <v>3</v>
      </c>
      <c r="G1703" s="5" t="str">
        <f>IF(ActividadesCom[[#This Row],[PROMEDIO]]="","",IF(ActividadesCom[[#This Row],[PROMEDIO]]&gt;=4,"EXCELENTE",IF(ActividadesCom[[#This Row],[PROMEDIO]]&gt;=3,"NOTABLE",IF(ActividadesCom[[#This Row],[PROMEDIO]]&gt;=2,"BUENO",IF(ActividadesCom[[#This Row],[PROMEDIO]]=1,"SUFICIENTE","")))))</f>
        <v>NOTABLE</v>
      </c>
      <c r="H1703" s="5">
        <f>MAX(ActividadesCom[[#This Row],[PERÍODO 1]],ActividadesCom[[#This Row],[PERÍODO 2]],ActividadesCom[[#This Row],[PERÍODO 3]],ActividadesCom[[#This Row],[PERÍODO 4]],ActividadesCom[[#This Row],[PERÍODO 5]])</f>
        <v>20203</v>
      </c>
      <c r="I1703" s="6" t="s">
        <v>775</v>
      </c>
      <c r="J1703" s="5">
        <v>20183</v>
      </c>
      <c r="K1703" s="5" t="s">
        <v>4009</v>
      </c>
      <c r="L1703" s="5">
        <f>IF(ActividadesCom[[#This Row],[NIVEL 1]]&lt;&gt;0,VLOOKUP(ActividadesCom[[#This Row],[NIVEL 1]],Catálogo!A:B,2,FALSE),"")</f>
        <v>2</v>
      </c>
      <c r="M1703" s="5">
        <v>1</v>
      </c>
      <c r="N1703" s="6" t="s">
        <v>1029</v>
      </c>
      <c r="O1703" s="5">
        <v>20193</v>
      </c>
      <c r="P1703" s="5" t="s">
        <v>4009</v>
      </c>
      <c r="Q1703" s="5">
        <f>IF(ActividadesCom[[#This Row],[NIVEL 2]]&lt;&gt;0,VLOOKUP(ActividadesCom[[#This Row],[NIVEL 2]],Catálogo!A:B,2,FALSE),"")</f>
        <v>2</v>
      </c>
      <c r="R1703" s="5">
        <v>1</v>
      </c>
      <c r="S1703" s="6" t="s">
        <v>4124</v>
      </c>
      <c r="T1703" s="5">
        <v>20203</v>
      </c>
      <c r="U1703" s="5" t="s">
        <v>4007</v>
      </c>
      <c r="V1703" s="5">
        <f>IF(ActividadesCom[[#This Row],[NIVEL 3]]&lt;&gt;0,VLOOKUP(ActividadesCom[[#This Row],[NIVEL 3]],Catálogo!A:B,2,FALSE),"")</f>
        <v>4</v>
      </c>
      <c r="W1703" s="5">
        <v>1</v>
      </c>
      <c r="X1703" s="6" t="s">
        <v>4430</v>
      </c>
      <c r="Y1703" s="5">
        <v>20201</v>
      </c>
      <c r="Z1703" s="5" t="s">
        <v>4007</v>
      </c>
      <c r="AA1703" s="5">
        <f>IF(ActividadesCom[[#This Row],[NIVEL 4]]&lt;&gt;0,VLOOKUP(ActividadesCom[[#This Row],[NIVEL 4]],Catálogo!A:B,2,FALSE),"")</f>
        <v>4</v>
      </c>
      <c r="AB1703" s="5">
        <v>1</v>
      </c>
      <c r="AC1703" s="6" t="s">
        <v>3042</v>
      </c>
      <c r="AD1703" s="5">
        <v>20201</v>
      </c>
      <c r="AE1703" s="5" t="s">
        <v>4007</v>
      </c>
      <c r="AF1703" s="5">
        <f>IF(ActividadesCom[[#This Row],[NIVEL 5]]&lt;&gt;0,VLOOKUP(ActividadesCom[[#This Row],[NIVEL 5]],Catálogo!A:B,2,FALSE),"")</f>
        <v>4</v>
      </c>
      <c r="AG1703" s="5">
        <v>1</v>
      </c>
      <c r="AH1703" s="2"/>
    </row>
    <row r="1704" spans="1:34" ht="30" hidden="1" customHeight="1" x14ac:dyDescent="0.25">
      <c r="A1704" s="7">
        <v>17470068</v>
      </c>
      <c r="B1704" s="6" t="str">
        <f>VLOOKUP(ActividadesCom[[#This Row],[NO. DE CONTROL]],'LISTADO ESTUDIANTES'!A:C,2,FALSE)</f>
        <v>RODRIGUEZ ZAPATA RICARDO ANTONIO</v>
      </c>
      <c r="C1704" s="6" t="str">
        <f>VLOOKUP(ActividadesCom[[#This Row],[NO. DE CONTROL]],'LISTADO ESTUDIANTES'!A:C,3,FALSE)</f>
        <v>INGENIERIA EN SISTEMAS COMPUTACIONALES</v>
      </c>
      <c r="D1704" s="5" t="str">
        <f>VLOOKUP(ActividadesCom[[#This Row],[NO. DE CONTROL]],'LISTADO ESTUDIANTES'!A:D,4,FALSE)</f>
        <v>BAJA</v>
      </c>
      <c r="E1704" s="5">
        <f>SUM(ActividadesCom[[#This Row],[CRÉD. 1]],ActividadesCom[[#This Row],[CRÉD. 2]],ActividadesCom[[#This Row],[CRÉD. 3]],ActividadesCom[[#This Row],[CRÉD. 4]],ActividadesCom[[#This Row],[CRÉD. 5]])</f>
        <v>5</v>
      </c>
      <c r="F1704" s="17">
        <f>IF(ActividadesCom[[#This Row],[ÚLTIMO SEMESTRE CON CRÉDITOS]]&gt;0,ROUND(AVERAGE(ActividadesCom[[#This Row],[VALOR NIVEL 5]],ActividadesCom[[#This Row],[VALOR NIVEL 4]],ActividadesCom[[#This Row],[VALOR NIVEL 3]],ActividadesCom[[#This Row],[VALOR NIVEL 2]],ActividadesCom[[#This Row],[VALOR NIVEL 1]]),0),"")</f>
        <v>3</v>
      </c>
      <c r="G1704" s="5" t="str">
        <f>IF(ActividadesCom[[#This Row],[PROMEDIO]]="","",IF(ActividadesCom[[#This Row],[PROMEDIO]]&gt;=4,"EXCELENTE",IF(ActividadesCom[[#This Row],[PROMEDIO]]&gt;=3,"NOTABLE",IF(ActividadesCom[[#This Row],[PROMEDIO]]&gt;=2,"BUENO",IF(ActividadesCom[[#This Row],[PROMEDIO]]=1,"SUFICIENTE","")))))</f>
        <v>NOTABLE</v>
      </c>
      <c r="H1704" s="5">
        <f>MAX(ActividadesCom[[#This Row],[PERÍODO 1]],ActividadesCom[[#This Row],[PERÍODO 2]],ActividadesCom[[#This Row],[PERÍODO 3]],ActividadesCom[[#This Row],[PERÍODO 4]],ActividadesCom[[#This Row],[PERÍODO 5]])</f>
        <v>20213</v>
      </c>
      <c r="I1704" s="6" t="s">
        <v>4943</v>
      </c>
      <c r="J1704" s="5">
        <v>20211</v>
      </c>
      <c r="K1704" s="5" t="s">
        <v>4008</v>
      </c>
      <c r="L1704" s="5">
        <f>IF(ActividadesCom[[#This Row],[NIVEL 1]]&lt;&gt;0,VLOOKUP(ActividadesCom[[#This Row],[NIVEL 1]],Catálogo!A:B,2,FALSE),"")</f>
        <v>3</v>
      </c>
      <c r="M1704" s="5">
        <v>2</v>
      </c>
      <c r="N1704" s="6" t="s">
        <v>615</v>
      </c>
      <c r="O1704" s="5">
        <v>20211</v>
      </c>
      <c r="P1704" s="5" t="s">
        <v>4009</v>
      </c>
      <c r="Q1704" s="5">
        <f>IF(ActividadesCom[[#This Row],[NIVEL 2]]&lt;&gt;0,VLOOKUP(ActividadesCom[[#This Row],[NIVEL 2]],Catálogo!A:B,2,FALSE),"")</f>
        <v>2</v>
      </c>
      <c r="R1704" s="5">
        <v>1</v>
      </c>
      <c r="S1704" s="6" t="s">
        <v>12</v>
      </c>
      <c r="T1704" s="5">
        <v>20213</v>
      </c>
      <c r="U1704" s="5" t="s">
        <v>4008</v>
      </c>
      <c r="V1704" s="5">
        <f>IF(ActividadesCom[[#This Row],[NIVEL 3]]&lt;&gt;0,VLOOKUP(ActividadesCom[[#This Row],[NIVEL 3]],Catálogo!A:B,2,FALSE),"")</f>
        <v>3</v>
      </c>
      <c r="W1704" s="5">
        <v>1</v>
      </c>
      <c r="X1704" s="6" t="s">
        <v>6245</v>
      </c>
      <c r="Y1704" s="5">
        <v>20211</v>
      </c>
      <c r="Z1704" s="5" t="s">
        <v>4007</v>
      </c>
      <c r="AA1704" s="5">
        <f>IF(ActividadesCom[[#This Row],[NIVEL 4]]&lt;&gt;0,VLOOKUP(ActividadesCom[[#This Row],[NIVEL 4]],Catálogo!A:B,2,FALSE),"")</f>
        <v>4</v>
      </c>
      <c r="AB1704" s="5">
        <v>1</v>
      </c>
      <c r="AC1704" s="6"/>
      <c r="AD1704" s="5"/>
      <c r="AE1704" s="5"/>
      <c r="AF1704" s="5" t="str">
        <f>IF(ActividadesCom[[#This Row],[NIVEL 5]]&lt;&gt;0,VLOOKUP(ActividadesCom[[#This Row],[NIVEL 5]],Catálogo!A:B,2,FALSE),"")</f>
        <v/>
      </c>
      <c r="AG1704" s="5"/>
      <c r="AH1704" s="2"/>
    </row>
    <row r="1705" spans="1:34" s="152" customFormat="1" ht="30" hidden="1" customHeight="1" x14ac:dyDescent="0.25">
      <c r="A1705" s="147">
        <v>17470069</v>
      </c>
      <c r="B1705" s="148" t="str">
        <f>VLOOKUP(ActividadesCom[[#This Row],[NO. DE CONTROL]],'LISTADO ESTUDIANTES'!A:C,2,FALSE)</f>
        <v>CAMARA GALINDO ANAEL</v>
      </c>
      <c r="C1705" s="148" t="str">
        <f>VLOOKUP(ActividadesCom[[#This Row],[NO. DE CONTROL]],'LISTADO ESTUDIANTES'!A:C,3,FALSE)</f>
        <v>INGENIERIA EN SISTEMAS COMPUTACIONALES</v>
      </c>
      <c r="D1705" s="149" t="str">
        <f>VLOOKUP(ActividadesCom[[#This Row],[NO. DE CONTROL]],'LISTADO ESTUDIANTES'!A:D,4,FALSE)</f>
        <v>BAJA</v>
      </c>
      <c r="E1705" s="149">
        <f>SUM(ActividadesCom[[#This Row],[CRÉD. 1]],ActividadesCom[[#This Row],[CRÉD. 2]],ActividadesCom[[#This Row],[CRÉD. 3]],ActividadesCom[[#This Row],[CRÉD. 4]],ActividadesCom[[#This Row],[CRÉD. 5]])</f>
        <v>5</v>
      </c>
      <c r="F1705" s="150">
        <f>IF(ActividadesCom[[#This Row],[ÚLTIMO SEMESTRE CON CRÉDITOS]]&gt;0,ROUND(AVERAGE(ActividadesCom[[#This Row],[VALOR NIVEL 5]],ActividadesCom[[#This Row],[VALOR NIVEL 4]],ActividadesCom[[#This Row],[VALOR NIVEL 3]],ActividadesCom[[#This Row],[VALOR NIVEL 2]],ActividadesCom[[#This Row],[VALOR NIVEL 1]]),0),"")</f>
        <v>3</v>
      </c>
      <c r="G1705" s="149" t="str">
        <f>IF(ActividadesCom[[#This Row],[PROMEDIO]]="","",IF(ActividadesCom[[#This Row],[PROMEDIO]]&gt;=4,"EXCELENTE",IF(ActividadesCom[[#This Row],[PROMEDIO]]&gt;=3,"NOTABLE",IF(ActividadesCom[[#This Row],[PROMEDIO]]&gt;=2,"BUENO",IF(ActividadesCom[[#This Row],[PROMEDIO]]=1,"SUFICIENTE","")))))</f>
        <v>NOTABLE</v>
      </c>
      <c r="H1705" s="149">
        <f>MAX(ActividadesCom[[#This Row],[PERÍODO 1]],ActividadesCom[[#This Row],[PERÍODO 2]],ActividadesCom[[#This Row],[PERÍODO 3]],ActividadesCom[[#This Row],[PERÍODO 4]],ActividadesCom[[#This Row],[PERÍODO 5]])</f>
        <v>20213</v>
      </c>
      <c r="I1705" s="148" t="s">
        <v>42</v>
      </c>
      <c r="J1705" s="149">
        <v>20181</v>
      </c>
      <c r="K1705" s="149" t="s">
        <v>4008</v>
      </c>
      <c r="L1705" s="149">
        <f>IF(ActividadesCom[[#This Row],[NIVEL 1]]&lt;&gt;0,VLOOKUP(ActividadesCom[[#This Row],[NIVEL 1]],Catálogo!A:B,2,FALSE),"")</f>
        <v>3</v>
      </c>
      <c r="M1705" s="149">
        <v>1</v>
      </c>
      <c r="N1705" s="148" t="s">
        <v>23</v>
      </c>
      <c r="O1705" s="149">
        <v>20183</v>
      </c>
      <c r="P1705" s="149" t="s">
        <v>4007</v>
      </c>
      <c r="Q1705" s="149">
        <f>IF(ActividadesCom[[#This Row],[NIVEL 2]]&lt;&gt;0,VLOOKUP(ActividadesCom[[#This Row],[NIVEL 2]],Catálogo!A:B,2,FALSE),"")</f>
        <v>4</v>
      </c>
      <c r="R1705" s="149">
        <v>1</v>
      </c>
      <c r="S1705" s="148" t="s">
        <v>23</v>
      </c>
      <c r="T1705" s="149">
        <v>20203</v>
      </c>
      <c r="U1705" s="149" t="s">
        <v>4008</v>
      </c>
      <c r="V1705" s="149">
        <f>IF(ActividadesCom[[#This Row],[NIVEL 3]]&lt;&gt;0,VLOOKUP(ActividadesCom[[#This Row],[NIVEL 3]],Catálogo!A:B,2,FALSE),"")</f>
        <v>3</v>
      </c>
      <c r="W1705" s="149">
        <v>1</v>
      </c>
      <c r="X1705" s="148" t="s">
        <v>23</v>
      </c>
      <c r="Y1705" s="149">
        <v>20213</v>
      </c>
      <c r="Z1705" s="149" t="s">
        <v>4009</v>
      </c>
      <c r="AA1705" s="149">
        <f>IF(ActividadesCom[[#This Row],[NIVEL 4]]&lt;&gt;0,VLOOKUP(ActividadesCom[[#This Row],[NIVEL 4]],Catálogo!A:B,2,FALSE),"")</f>
        <v>2</v>
      </c>
      <c r="AB1705" s="149">
        <v>1</v>
      </c>
      <c r="AC1705" s="148" t="s">
        <v>23</v>
      </c>
      <c r="AD1705" s="149">
        <v>20211</v>
      </c>
      <c r="AE1705" s="149" t="s">
        <v>4008</v>
      </c>
      <c r="AF1705" s="149">
        <f>IF(ActividadesCom[[#This Row],[NIVEL 5]]&lt;&gt;0,VLOOKUP(ActividadesCom[[#This Row],[NIVEL 5]],Catálogo!A:B,2,FALSE),"")</f>
        <v>3</v>
      </c>
      <c r="AG1705" s="149">
        <v>1</v>
      </c>
    </row>
    <row r="1706" spans="1:34" ht="30" hidden="1" customHeight="1" x14ac:dyDescent="0.25">
      <c r="A1706" s="7">
        <v>17470070</v>
      </c>
      <c r="B1706" s="6" t="str">
        <f>VLOOKUP(ActividadesCom[[#This Row],[NO. DE CONTROL]],'LISTADO ESTUDIANTES'!A:C,2,FALSE)</f>
        <v>CHI HUICAB IRVIN GASPAR</v>
      </c>
      <c r="C1706" s="6" t="str">
        <f>VLOOKUP(ActividadesCom[[#This Row],[NO. DE CONTROL]],'LISTADO ESTUDIANTES'!A:C,3,FALSE)</f>
        <v>ARQUITECTURA</v>
      </c>
      <c r="D1706" s="5" t="str">
        <f>VLOOKUP(ActividadesCom[[#This Row],[NO. DE CONTROL]],'LISTADO ESTUDIANTES'!A:D,4,FALSE)</f>
        <v>BAJA</v>
      </c>
      <c r="E1706" s="5">
        <f>SUM(ActividadesCom[[#This Row],[CRÉD. 1]],ActividadesCom[[#This Row],[CRÉD. 2]],ActividadesCom[[#This Row],[CRÉD. 3]],ActividadesCom[[#This Row],[CRÉD. 4]],ActividadesCom[[#This Row],[CRÉD. 5]])</f>
        <v>0</v>
      </c>
      <c r="F1706" s="17" t="str">
        <f>IF(ActividadesCom[[#This Row],[ÚLTIMO SEMESTRE CON CRÉDITOS]]&gt;0,ROUND(AVERAGE(ActividadesCom[[#This Row],[VALOR NIVEL 5]],ActividadesCom[[#This Row],[VALOR NIVEL 4]],ActividadesCom[[#This Row],[VALOR NIVEL 3]],ActividadesCom[[#This Row],[VALOR NIVEL 2]],ActividadesCom[[#This Row],[VALOR NIVEL 1]]),0),"")</f>
        <v/>
      </c>
      <c r="G1706" s="5" t="str">
        <f>IF(ActividadesCom[[#This Row],[PROMEDIO]]="","",IF(ActividadesCom[[#This Row],[PROMEDIO]]&gt;=4,"EXCELENTE",IF(ActividadesCom[[#This Row],[PROMEDIO]]&gt;=3,"NOTABLE",IF(ActividadesCom[[#This Row],[PROMEDIO]]&gt;=2,"BUENO",IF(ActividadesCom[[#This Row],[PROMEDIO]]=1,"SUFICIENTE","")))))</f>
        <v/>
      </c>
      <c r="H1706" s="5">
        <f>MAX(ActividadesCom[[#This Row],[PERÍODO 1]],ActividadesCom[[#This Row],[PERÍODO 2]],ActividadesCom[[#This Row],[PERÍODO 3]],ActividadesCom[[#This Row],[PERÍODO 4]],ActividadesCom[[#This Row],[PERÍODO 5]])</f>
        <v>0</v>
      </c>
      <c r="I1706" s="6"/>
      <c r="J1706" s="5"/>
      <c r="K1706" s="5"/>
      <c r="L1706" s="5" t="str">
        <f>IF(ActividadesCom[[#This Row],[NIVEL 1]]&lt;&gt;0,VLOOKUP(ActividadesCom[[#This Row],[NIVEL 1]],Catálogo!A:B,2,FALSE),"")</f>
        <v/>
      </c>
      <c r="M1706" s="5"/>
      <c r="N1706" s="6"/>
      <c r="O1706" s="5"/>
      <c r="P1706" s="5"/>
      <c r="Q1706" s="5" t="str">
        <f>IF(ActividadesCom[[#This Row],[NIVEL 2]]&lt;&gt;0,VLOOKUP(ActividadesCom[[#This Row],[NIVEL 2]],Catálogo!A:B,2,FALSE),"")</f>
        <v/>
      </c>
      <c r="R1706" s="5"/>
      <c r="S1706" s="6"/>
      <c r="T1706" s="5"/>
      <c r="U1706" s="5"/>
      <c r="V1706" s="5" t="str">
        <f>IF(ActividadesCom[[#This Row],[NIVEL 3]]&lt;&gt;0,VLOOKUP(ActividadesCom[[#This Row],[NIVEL 3]],Catálogo!A:B,2,FALSE),"")</f>
        <v/>
      </c>
      <c r="W1706" s="5"/>
      <c r="X1706" s="9"/>
      <c r="Y1706" s="8"/>
      <c r="Z1706" s="8"/>
      <c r="AA1706" s="5" t="str">
        <f>IF(ActividadesCom[[#This Row],[NIVEL 4]]&lt;&gt;0,VLOOKUP(ActividadesCom[[#This Row],[NIVEL 4]],Catálogo!A:B,2,FALSE),"")</f>
        <v/>
      </c>
      <c r="AB1706" s="8"/>
      <c r="AC1706" s="6"/>
      <c r="AD1706" s="5"/>
      <c r="AE1706" s="5"/>
      <c r="AF1706" s="5" t="str">
        <f>IF(ActividadesCom[[#This Row],[NIVEL 5]]&lt;&gt;0,VLOOKUP(ActividadesCom[[#This Row],[NIVEL 5]],Catálogo!A:B,2,FALSE),"")</f>
        <v/>
      </c>
      <c r="AG1706" s="5"/>
      <c r="AH1706" s="2"/>
    </row>
    <row r="1707" spans="1:34" ht="30" hidden="1" customHeight="1" x14ac:dyDescent="0.25">
      <c r="A1707" s="7">
        <v>17470071</v>
      </c>
      <c r="B1707" s="6" t="str">
        <f>VLOOKUP(ActividadesCom[[#This Row],[NO. DE CONTROL]],'LISTADO ESTUDIANTES'!A:C,2,FALSE)</f>
        <v>MARTINEZ PERERA MARTHA GUADALUPE DEL CARMEN</v>
      </c>
      <c r="C1707" s="6" t="str">
        <f>VLOOKUP(ActividadesCom[[#This Row],[NO. DE CONTROL]],'LISTADO ESTUDIANTES'!A:C,3,FALSE)</f>
        <v>INGENIERIA EN SISTEMAS COMPUTACIONALES</v>
      </c>
      <c r="D1707" s="5" t="str">
        <f>VLOOKUP(ActividadesCom[[#This Row],[NO. DE CONTROL]],'LISTADO ESTUDIANTES'!A:D,4,FALSE)</f>
        <v>BAJA</v>
      </c>
      <c r="E1707" s="5">
        <f>SUM(ActividadesCom[[#This Row],[CRÉD. 1]],ActividadesCom[[#This Row],[CRÉD. 2]],ActividadesCom[[#This Row],[CRÉD. 3]],ActividadesCom[[#This Row],[CRÉD. 4]],ActividadesCom[[#This Row],[CRÉD. 5]])</f>
        <v>4</v>
      </c>
      <c r="F1707" s="17">
        <f>IF(ActividadesCom[[#This Row],[ÚLTIMO SEMESTRE CON CRÉDITOS]]&gt;0,ROUND(AVERAGE(ActividadesCom[[#This Row],[VALOR NIVEL 5]],ActividadesCom[[#This Row],[VALOR NIVEL 4]],ActividadesCom[[#This Row],[VALOR NIVEL 3]],ActividadesCom[[#This Row],[VALOR NIVEL 2]],ActividadesCom[[#This Row],[VALOR NIVEL 1]]),0),"")</f>
        <v>3</v>
      </c>
      <c r="G1707" s="5" t="str">
        <f>IF(ActividadesCom[[#This Row],[PROMEDIO]]="","",IF(ActividadesCom[[#This Row],[PROMEDIO]]&gt;=4,"EXCELENTE",IF(ActividadesCom[[#This Row],[PROMEDIO]]&gt;=3,"NOTABLE",IF(ActividadesCom[[#This Row],[PROMEDIO]]&gt;=2,"BUENO",IF(ActividadesCom[[#This Row],[PROMEDIO]]=1,"SUFICIENTE","")))))</f>
        <v>NOTABLE</v>
      </c>
      <c r="H1707" s="5">
        <f>MAX(ActividadesCom[[#This Row],[PERÍODO 1]],ActividadesCom[[#This Row],[PERÍODO 2]],ActividadesCom[[#This Row],[PERÍODO 3]],ActividadesCom[[#This Row],[PERÍODO 4]],ActividadesCom[[#This Row],[PERÍODO 5]])</f>
        <v>20201</v>
      </c>
      <c r="I1707" s="6" t="s">
        <v>775</v>
      </c>
      <c r="J1707" s="5">
        <v>20183</v>
      </c>
      <c r="K1707" s="5" t="s">
        <v>4009</v>
      </c>
      <c r="L1707" s="5">
        <f>IF(ActividadesCom[[#This Row],[NIVEL 1]]&lt;&gt;0,VLOOKUP(ActividadesCom[[#This Row],[NIVEL 1]],Catálogo!A:B,2,FALSE),"")</f>
        <v>2</v>
      </c>
      <c r="M1707" s="5">
        <v>1</v>
      </c>
      <c r="N1707" s="6" t="s">
        <v>4035</v>
      </c>
      <c r="O1707" s="5">
        <v>20201</v>
      </c>
      <c r="P1707" s="5" t="s">
        <v>4009</v>
      </c>
      <c r="Q1707" s="5">
        <f>IF(ActividadesCom[[#This Row],[NIVEL 2]]&lt;&gt;0,VLOOKUP(ActividadesCom[[#This Row],[NIVEL 2]],Catálogo!A:B,2,FALSE),"")</f>
        <v>2</v>
      </c>
      <c r="R1707" s="5">
        <v>1</v>
      </c>
      <c r="S1707" s="6"/>
      <c r="T1707" s="5"/>
      <c r="U1707" s="5"/>
      <c r="V1707" s="5" t="str">
        <f>IF(ActividadesCom[[#This Row],[NIVEL 3]]&lt;&gt;0,VLOOKUP(ActividadesCom[[#This Row],[NIVEL 3]],Catálogo!A:B,2,FALSE),"")</f>
        <v/>
      </c>
      <c r="W1707" s="5"/>
      <c r="X1707" s="6" t="s">
        <v>25</v>
      </c>
      <c r="Y1707" s="5">
        <v>20181</v>
      </c>
      <c r="Z1707" s="5" t="s">
        <v>4007</v>
      </c>
      <c r="AA1707" s="5">
        <f>IF(ActividadesCom[[#This Row],[NIVEL 4]]&lt;&gt;0,VLOOKUP(ActividadesCom[[#This Row],[NIVEL 4]],Catálogo!A:B,2,FALSE),"")</f>
        <v>4</v>
      </c>
      <c r="AB1707" s="5">
        <v>1</v>
      </c>
      <c r="AC1707" s="6" t="s">
        <v>5</v>
      </c>
      <c r="AD1707" s="5">
        <v>20173</v>
      </c>
      <c r="AE1707" s="5" t="s">
        <v>4007</v>
      </c>
      <c r="AF1707" s="5">
        <f>IF(ActividadesCom[[#This Row],[NIVEL 5]]&lt;&gt;0,VLOOKUP(ActividadesCom[[#This Row],[NIVEL 5]],Catálogo!A:B,2,FALSE),"")</f>
        <v>4</v>
      </c>
      <c r="AG1707" s="5">
        <v>1</v>
      </c>
      <c r="AH1707" s="2"/>
    </row>
    <row r="1708" spans="1:34" ht="30" hidden="1" customHeight="1" x14ac:dyDescent="0.25">
      <c r="A1708" s="7">
        <v>17470072</v>
      </c>
      <c r="B1708" s="6" t="str">
        <f>VLOOKUP(ActividadesCom[[#This Row],[NO. DE CONTROL]],'LISTADO ESTUDIANTES'!A:C,2,FALSE)</f>
        <v>CEDILLO ROMERO ARAMI DANAE</v>
      </c>
      <c r="C1708" s="6" t="str">
        <f>VLOOKUP(ActividadesCom[[#This Row],[NO. DE CONTROL]],'LISTADO ESTUDIANTES'!A:C,3,FALSE)</f>
        <v>INGENIERIA EN ADMINISTRACION</v>
      </c>
      <c r="D1708" s="5" t="str">
        <f>VLOOKUP(ActividadesCom[[#This Row],[NO. DE CONTROL]],'LISTADO ESTUDIANTES'!A:D,4,FALSE)</f>
        <v>BAJA</v>
      </c>
      <c r="E1708" s="5">
        <f>SUM(ActividadesCom[[#This Row],[CRÉD. 1]],ActividadesCom[[#This Row],[CRÉD. 2]],ActividadesCom[[#This Row],[CRÉD. 3]],ActividadesCom[[#This Row],[CRÉD. 4]],ActividadesCom[[#This Row],[CRÉD. 5]])</f>
        <v>5</v>
      </c>
      <c r="F1708" s="5">
        <f>IF(ActividadesCom[[#This Row],[ÚLTIMO SEMESTRE CON CRÉDITOS]]&gt;0,ROUND(AVERAGE(ActividadesCom[[#This Row],[VALOR NIVEL 5]],ActividadesCom[[#This Row],[VALOR NIVEL 4]],ActividadesCom[[#This Row],[VALOR NIVEL 3]],ActividadesCom[[#This Row],[VALOR NIVEL 2]],ActividadesCom[[#This Row],[VALOR NIVEL 1]]),0),"")</f>
        <v>3</v>
      </c>
      <c r="G1708" s="5" t="str">
        <f>IF(ActividadesCom[[#This Row],[PROMEDIO]]="","",IF(ActividadesCom[[#This Row],[PROMEDIO]]&gt;=4,"EXCELENTE",IF(ActividadesCom[[#This Row],[PROMEDIO]]&gt;=3,"NOTABLE",IF(ActividadesCom[[#This Row],[PROMEDIO]]&gt;=2,"BUENO",IF(ActividadesCom[[#This Row],[PROMEDIO]]=1,"SUFICIENTE","")))))</f>
        <v>NOTABLE</v>
      </c>
      <c r="H1708" s="5">
        <f>MAX(ActividadesCom[[#This Row],[PERÍODO 1]],ActividadesCom[[#This Row],[PERÍODO 2]],ActividadesCom[[#This Row],[PERÍODO 3]],ActividadesCom[[#This Row],[PERÍODO 4]],ActividadesCom[[#This Row],[PERÍODO 5]])</f>
        <v>20191</v>
      </c>
      <c r="I1708" s="6" t="s">
        <v>445</v>
      </c>
      <c r="J1708" s="5">
        <v>20181</v>
      </c>
      <c r="K1708" s="5" t="s">
        <v>4009</v>
      </c>
      <c r="L1708" s="5">
        <f>IF(ActividadesCom[[#This Row],[NIVEL 1]]&lt;&gt;0,VLOOKUP(ActividadesCom[[#This Row],[NIVEL 1]],Catálogo!A:B,2,FALSE),"")</f>
        <v>2</v>
      </c>
      <c r="M1708" s="5">
        <v>2</v>
      </c>
      <c r="N1708" s="6" t="s">
        <v>111</v>
      </c>
      <c r="O1708" s="5">
        <v>20191</v>
      </c>
      <c r="P1708" s="5" t="s">
        <v>4009</v>
      </c>
      <c r="Q1708" s="5">
        <f>IF(ActividadesCom[[#This Row],[NIVEL 2]]&lt;&gt;0,VLOOKUP(ActividadesCom[[#This Row],[NIVEL 2]],Catálogo!A:B,2,FALSE),"")</f>
        <v>2</v>
      </c>
      <c r="R1708" s="5">
        <v>1</v>
      </c>
      <c r="S1708" s="6"/>
      <c r="T1708" s="5"/>
      <c r="U1708" s="5"/>
      <c r="V1708" s="5" t="str">
        <f>IF(ActividadesCom[[#This Row],[NIVEL 3]]&lt;&gt;0,VLOOKUP(ActividadesCom[[#This Row],[NIVEL 3]],Catálogo!A:B,2,FALSE),"")</f>
        <v/>
      </c>
      <c r="W1708" s="5"/>
      <c r="X1708" s="6" t="s">
        <v>12</v>
      </c>
      <c r="Y1708" s="5">
        <v>20183</v>
      </c>
      <c r="Z1708" s="5" t="s">
        <v>4007</v>
      </c>
      <c r="AA1708" s="5">
        <f>IF(ActividadesCom[[#This Row],[NIVEL 4]]&lt;&gt;0,VLOOKUP(ActividadesCom[[#This Row],[NIVEL 4]],Catálogo!A:B,2,FALSE),"")</f>
        <v>4</v>
      </c>
      <c r="AB1708" s="5">
        <v>1</v>
      </c>
      <c r="AC1708" s="6" t="s">
        <v>37</v>
      </c>
      <c r="AD1708" s="5">
        <v>20173</v>
      </c>
      <c r="AE1708" s="5" t="s">
        <v>4008</v>
      </c>
      <c r="AF1708" s="5">
        <f>IF(ActividadesCom[[#This Row],[NIVEL 5]]&lt;&gt;0,VLOOKUP(ActividadesCom[[#This Row],[NIVEL 5]],Catálogo!A:B,2,FALSE),"")</f>
        <v>3</v>
      </c>
      <c r="AG1708" s="5">
        <v>1</v>
      </c>
      <c r="AH1708" s="2"/>
    </row>
    <row r="1709" spans="1:34" ht="30" hidden="1" customHeight="1" x14ac:dyDescent="0.25">
      <c r="A1709" s="7">
        <v>17470073</v>
      </c>
      <c r="B1709" s="6" t="str">
        <f>VLOOKUP(ActividadesCom[[#This Row],[NO. DE CONTROL]],'LISTADO ESTUDIANTES'!A:C,2,FALSE)</f>
        <v>FLORES DIAZ JORGE HECTOR</v>
      </c>
      <c r="C1709" s="6" t="str">
        <f>VLOOKUP(ActividadesCom[[#This Row],[NO. DE CONTROL]],'LISTADO ESTUDIANTES'!A:C,3,FALSE)</f>
        <v>INGENIERIA EN SISTEMAS COMPUTACIONALES</v>
      </c>
      <c r="D1709" s="5" t="str">
        <f>VLOOKUP(ActividadesCom[[#This Row],[NO. DE CONTROL]],'LISTADO ESTUDIANTES'!A:D,4,FALSE)</f>
        <v>BAJA</v>
      </c>
      <c r="E1709" s="5">
        <f>SUM(ActividadesCom[[#This Row],[CRÉD. 1]],ActividadesCom[[#This Row],[CRÉD. 2]],ActividadesCom[[#This Row],[CRÉD. 3]],ActividadesCom[[#This Row],[CRÉD. 4]],ActividadesCom[[#This Row],[CRÉD. 5]])</f>
        <v>1</v>
      </c>
      <c r="F1709" s="17">
        <f>IF(ActividadesCom[[#This Row],[ÚLTIMO SEMESTRE CON CRÉDITOS]]&gt;0,ROUND(AVERAGE(ActividadesCom[[#This Row],[VALOR NIVEL 5]],ActividadesCom[[#This Row],[VALOR NIVEL 4]],ActividadesCom[[#This Row],[VALOR NIVEL 3]],ActividadesCom[[#This Row],[VALOR NIVEL 2]],ActividadesCom[[#This Row],[VALOR NIVEL 1]]),0),"")</f>
        <v>3</v>
      </c>
      <c r="G1709" s="5" t="str">
        <f>IF(ActividadesCom[[#This Row],[PROMEDIO]]="","",IF(ActividadesCom[[#This Row],[PROMEDIO]]&gt;=4,"EXCELENTE",IF(ActividadesCom[[#This Row],[PROMEDIO]]&gt;=3,"NOTABLE",IF(ActividadesCom[[#This Row],[PROMEDIO]]&gt;=2,"BUENO",IF(ActividadesCom[[#This Row],[PROMEDIO]]=1,"SUFICIENTE","")))))</f>
        <v>NOTABLE</v>
      </c>
      <c r="H1709" s="5">
        <f>MAX(ActividadesCom[[#This Row],[PERÍODO 1]],ActividadesCom[[#This Row],[PERÍODO 2]],ActividadesCom[[#This Row],[PERÍODO 3]],ActividadesCom[[#This Row],[PERÍODO 4]],ActividadesCom[[#This Row],[PERÍODO 5]])</f>
        <v>20173</v>
      </c>
      <c r="I1709" s="6"/>
      <c r="J1709" s="5"/>
      <c r="K1709" s="5"/>
      <c r="L1709" s="5" t="str">
        <f>IF(ActividadesCom[[#This Row],[NIVEL 1]]&lt;&gt;0,VLOOKUP(ActividadesCom[[#This Row],[NIVEL 1]],Catálogo!A:B,2,FALSE),"")</f>
        <v/>
      </c>
      <c r="M1709" s="5"/>
      <c r="N1709" s="6"/>
      <c r="O1709" s="5"/>
      <c r="P1709" s="5"/>
      <c r="Q1709" s="5" t="str">
        <f>IF(ActividadesCom[[#This Row],[NIVEL 2]]&lt;&gt;0,VLOOKUP(ActividadesCom[[#This Row],[NIVEL 2]],Catálogo!A:B,2,FALSE),"")</f>
        <v/>
      </c>
      <c r="R1709" s="5"/>
      <c r="S1709" s="6"/>
      <c r="T1709" s="5"/>
      <c r="U1709" s="5"/>
      <c r="V1709" s="5" t="str">
        <f>IF(ActividadesCom[[#This Row],[NIVEL 3]]&lt;&gt;0,VLOOKUP(ActividadesCom[[#This Row],[NIVEL 3]],Catálogo!A:B,2,FALSE),"")</f>
        <v/>
      </c>
      <c r="W1709" s="5"/>
      <c r="X1709" s="6"/>
      <c r="Y1709" s="5"/>
      <c r="Z1709" s="5"/>
      <c r="AA1709" s="5" t="str">
        <f>IF(ActividadesCom[[#This Row],[NIVEL 4]]&lt;&gt;0,VLOOKUP(ActividadesCom[[#This Row],[NIVEL 4]],Catálogo!A:B,2,FALSE),"")</f>
        <v/>
      </c>
      <c r="AB1709" s="5"/>
      <c r="AC1709" s="6" t="s">
        <v>5</v>
      </c>
      <c r="AD1709" s="5">
        <v>20173</v>
      </c>
      <c r="AE1709" s="5" t="s">
        <v>4008</v>
      </c>
      <c r="AF1709" s="5">
        <f>IF(ActividadesCom[[#This Row],[NIVEL 5]]&lt;&gt;0,VLOOKUP(ActividadesCom[[#This Row],[NIVEL 5]],Catálogo!A:B,2,FALSE),"")</f>
        <v>3</v>
      </c>
      <c r="AG1709" s="5">
        <v>1</v>
      </c>
      <c r="AH1709" s="2"/>
    </row>
    <row r="1710" spans="1:34" ht="30" hidden="1" customHeight="1" x14ac:dyDescent="0.25">
      <c r="A1710" s="7">
        <v>17470074</v>
      </c>
      <c r="B1710" s="6" t="str">
        <f>VLOOKUP(ActividadesCom[[#This Row],[NO. DE CONTROL]],'LISTADO ESTUDIANTES'!A:C,2,FALSE)</f>
        <v>CASTILLO TEJEDA ALBERTO EMMANUEL</v>
      </c>
      <c r="C1710" s="6" t="str">
        <f>VLOOKUP(ActividadesCom[[#This Row],[NO. DE CONTROL]],'LISTADO ESTUDIANTES'!A:C,3,FALSE)</f>
        <v>INGENIERIA AMBIENTAL</v>
      </c>
      <c r="D1710" s="5" t="str">
        <f>VLOOKUP(ActividadesCom[[#This Row],[NO. DE CONTROL]],'LISTADO ESTUDIANTES'!A:D,4,FALSE)</f>
        <v>BAJA</v>
      </c>
      <c r="E1710" s="5">
        <f>SUM(ActividadesCom[[#This Row],[CRÉD. 1]],ActividadesCom[[#This Row],[CRÉD. 2]],ActividadesCom[[#This Row],[CRÉD. 3]],ActividadesCom[[#This Row],[CRÉD. 4]],ActividadesCom[[#This Row],[CRÉD. 5]])</f>
        <v>5</v>
      </c>
      <c r="F1710" s="17">
        <f>IF(ActividadesCom[[#This Row],[ÚLTIMO SEMESTRE CON CRÉDITOS]]&gt;0,ROUND(AVERAGE(ActividadesCom[[#This Row],[VALOR NIVEL 5]],ActividadesCom[[#This Row],[VALOR NIVEL 4]],ActividadesCom[[#This Row],[VALOR NIVEL 3]],ActividadesCom[[#This Row],[VALOR NIVEL 2]],ActividadesCom[[#This Row],[VALOR NIVEL 1]]),0),"")</f>
        <v>3</v>
      </c>
      <c r="G1710" s="5" t="str">
        <f>IF(ActividadesCom[[#This Row],[PROMEDIO]]="","",IF(ActividadesCom[[#This Row],[PROMEDIO]]&gt;=4,"EXCELENTE",IF(ActividadesCom[[#This Row],[PROMEDIO]]&gt;=3,"NOTABLE",IF(ActividadesCom[[#This Row],[PROMEDIO]]&gt;=2,"BUENO",IF(ActividadesCom[[#This Row],[PROMEDIO]]=1,"SUFICIENTE","")))))</f>
        <v>NOTABLE</v>
      </c>
      <c r="H1710" s="5">
        <f>MAX(ActividadesCom[[#This Row],[PERÍODO 1]],ActividadesCom[[#This Row],[PERÍODO 2]],ActividadesCom[[#This Row],[PERÍODO 3]],ActividadesCom[[#This Row],[PERÍODO 4]],ActividadesCom[[#This Row],[PERÍODO 5]])</f>
        <v>20221</v>
      </c>
      <c r="I1710" s="6" t="s">
        <v>497</v>
      </c>
      <c r="J1710" s="5">
        <v>20173</v>
      </c>
      <c r="K1710" s="5" t="s">
        <v>4009</v>
      </c>
      <c r="L1710" s="5">
        <f>IF(ActividadesCom[[#This Row],[NIVEL 1]]&lt;&gt;0,VLOOKUP(ActividadesCom[[#This Row],[NIVEL 1]],Catálogo!A:B,2,FALSE),"")</f>
        <v>2</v>
      </c>
      <c r="M1710" s="5">
        <v>1</v>
      </c>
      <c r="N1710" s="6" t="s">
        <v>650</v>
      </c>
      <c r="O1710" s="5">
        <v>20181</v>
      </c>
      <c r="P1710" s="5" t="s">
        <v>4009</v>
      </c>
      <c r="Q1710" s="5">
        <f>IF(ActividadesCom[[#This Row],[NIVEL 2]]&lt;&gt;0,VLOOKUP(ActividadesCom[[#This Row],[NIVEL 2]],Catálogo!A:B,2,FALSE),"")</f>
        <v>2</v>
      </c>
      <c r="R1710" s="5">
        <v>1</v>
      </c>
      <c r="S1710" s="6" t="s">
        <v>775</v>
      </c>
      <c r="T1710" s="5">
        <v>20183</v>
      </c>
      <c r="U1710" s="5" t="s">
        <v>4008</v>
      </c>
      <c r="V1710" s="5">
        <f>IF(ActividadesCom[[#This Row],[NIVEL 3]]&lt;&gt;0,VLOOKUP(ActividadesCom[[#This Row],[NIVEL 3]],Catálogo!A:B,2,FALSE),"")</f>
        <v>3</v>
      </c>
      <c r="W1710" s="5">
        <v>1</v>
      </c>
      <c r="X1710" s="6" t="s">
        <v>5370</v>
      </c>
      <c r="Y1710" s="5">
        <v>20221</v>
      </c>
      <c r="Z1710" s="5" t="s">
        <v>4007</v>
      </c>
      <c r="AA1710" s="5">
        <f>IF(ActividadesCom[[#This Row],[NIVEL 4]]&lt;&gt;0,VLOOKUP(ActividadesCom[[#This Row],[NIVEL 4]],Catálogo!A:B,2,FALSE),"")</f>
        <v>4</v>
      </c>
      <c r="AB1710" s="5">
        <v>1</v>
      </c>
      <c r="AC1710" s="6" t="s">
        <v>27</v>
      </c>
      <c r="AD1710" s="5">
        <v>20173</v>
      </c>
      <c r="AE1710" s="5" t="s">
        <v>4008</v>
      </c>
      <c r="AF1710" s="5">
        <f>IF(ActividadesCom[[#This Row],[NIVEL 5]]&lt;&gt;0,VLOOKUP(ActividadesCom[[#This Row],[NIVEL 5]],Catálogo!A:B,2,FALSE),"")</f>
        <v>3</v>
      </c>
      <c r="AG1710" s="5">
        <v>1</v>
      </c>
      <c r="AH1710" s="2"/>
    </row>
    <row r="1711" spans="1:34" ht="30" hidden="1" customHeight="1" x14ac:dyDescent="0.25">
      <c r="A1711" s="7">
        <v>17470075</v>
      </c>
      <c r="B1711" s="6" t="str">
        <f>VLOOKUP(ActividadesCom[[#This Row],[NO. DE CONTROL]],'LISTADO ESTUDIANTES'!A:C,2,FALSE)</f>
        <v>CANUL HERNANDEZ DENILSON ROBERTO</v>
      </c>
      <c r="C1711" s="6" t="str">
        <f>VLOOKUP(ActividadesCom[[#This Row],[NO. DE CONTROL]],'LISTADO ESTUDIANTES'!A:C,3,FALSE)</f>
        <v>INGENIERIA EN SISTEMAS COMPUTACIONALES</v>
      </c>
      <c r="D1711" s="5" t="str">
        <f>VLOOKUP(ActividadesCom[[#This Row],[NO. DE CONTROL]],'LISTADO ESTUDIANTES'!A:D,4,FALSE)</f>
        <v>BAJA</v>
      </c>
      <c r="E1711" s="5">
        <f>SUM(ActividadesCom[[#This Row],[CRÉD. 1]],ActividadesCom[[#This Row],[CRÉD. 2]],ActividadesCom[[#This Row],[CRÉD. 3]],ActividadesCom[[#This Row],[CRÉD. 4]],ActividadesCom[[#This Row],[CRÉD. 5]])</f>
        <v>5</v>
      </c>
      <c r="F1711" s="17">
        <f>IF(ActividadesCom[[#This Row],[ÚLTIMO SEMESTRE CON CRÉDITOS]]&gt;0,ROUND(AVERAGE(ActividadesCom[[#This Row],[VALOR NIVEL 5]],ActividadesCom[[#This Row],[VALOR NIVEL 4]],ActividadesCom[[#This Row],[VALOR NIVEL 3]],ActividadesCom[[#This Row],[VALOR NIVEL 2]],ActividadesCom[[#This Row],[VALOR NIVEL 1]]),0),"")</f>
        <v>3</v>
      </c>
      <c r="G1711" s="5" t="str">
        <f>IF(ActividadesCom[[#This Row],[PROMEDIO]]="","",IF(ActividadesCom[[#This Row],[PROMEDIO]]&gt;=4,"EXCELENTE",IF(ActividadesCom[[#This Row],[PROMEDIO]]&gt;=3,"NOTABLE",IF(ActividadesCom[[#This Row],[PROMEDIO]]&gt;=2,"BUENO",IF(ActividadesCom[[#This Row],[PROMEDIO]]=1,"SUFICIENTE","")))))</f>
        <v>NOTABLE</v>
      </c>
      <c r="H1711" s="5">
        <f>MAX(ActividadesCom[[#This Row],[PERÍODO 1]],ActividadesCom[[#This Row],[PERÍODO 2]],ActividadesCom[[#This Row],[PERÍODO 3]],ActividadesCom[[#This Row],[PERÍODO 4]],ActividadesCom[[#This Row],[PERÍODO 5]])</f>
        <v>20231</v>
      </c>
      <c r="I1711" s="6" t="s">
        <v>5345</v>
      </c>
      <c r="J1711" s="5">
        <v>20231</v>
      </c>
      <c r="K1711" s="5" t="s">
        <v>4008</v>
      </c>
      <c r="L1711" s="5">
        <f>IF(ActividadesCom[[#This Row],[NIVEL 1]]&lt;&gt;0,VLOOKUP(ActividadesCom[[#This Row],[NIVEL 1]],Catálogo!A:B,2,FALSE),"")</f>
        <v>3</v>
      </c>
      <c r="M1711" s="5">
        <v>1</v>
      </c>
      <c r="N1711" s="6" t="s">
        <v>6257</v>
      </c>
      <c r="O1711" s="5">
        <v>20231</v>
      </c>
      <c r="P1711" s="5" t="s">
        <v>4007</v>
      </c>
      <c r="Q1711" s="5">
        <f>IF(ActividadesCom[[#This Row],[NIVEL 2]]&lt;&gt;0,VLOOKUP(ActividadesCom[[#This Row],[NIVEL 2]],Catálogo!A:B,2,FALSE),"")</f>
        <v>4</v>
      </c>
      <c r="R1711" s="5">
        <v>1</v>
      </c>
      <c r="S1711" s="6" t="s">
        <v>42</v>
      </c>
      <c r="T1711" s="5">
        <v>20181</v>
      </c>
      <c r="U1711" s="5" t="s">
        <v>4008</v>
      </c>
      <c r="V1711" s="5">
        <f>IF(ActividadesCom[[#This Row],[NIVEL 3]]&lt;&gt;0,VLOOKUP(ActividadesCom[[#This Row],[NIVEL 3]],Catálogo!A:B,2,FALSE),"")</f>
        <v>3</v>
      </c>
      <c r="W1711" s="5">
        <v>1</v>
      </c>
      <c r="X1711" s="6" t="s">
        <v>4056</v>
      </c>
      <c r="Y1711" s="5">
        <v>20183</v>
      </c>
      <c r="Z1711" s="5" t="s">
        <v>4008</v>
      </c>
      <c r="AA1711" s="5">
        <f>IF(ActividadesCom[[#This Row],[NIVEL 4]]&lt;&gt;0,VLOOKUP(ActividadesCom[[#This Row],[NIVEL 4]],Catálogo!A:B,2,FALSE),"")</f>
        <v>3</v>
      </c>
      <c r="AB1711" s="5">
        <v>1</v>
      </c>
      <c r="AC1711" s="6" t="s">
        <v>27</v>
      </c>
      <c r="AD1711" s="5">
        <v>20173</v>
      </c>
      <c r="AE1711" s="5" t="s">
        <v>4008</v>
      </c>
      <c r="AF1711" s="5">
        <f>IF(ActividadesCom[[#This Row],[NIVEL 5]]&lt;&gt;0,VLOOKUP(ActividadesCom[[#This Row],[NIVEL 5]],Catálogo!A:B,2,FALSE),"")</f>
        <v>3</v>
      </c>
      <c r="AG1711" s="5">
        <v>1</v>
      </c>
      <c r="AH1711" s="2"/>
    </row>
    <row r="1712" spans="1:34" ht="30" hidden="1" customHeight="1" x14ac:dyDescent="0.25">
      <c r="A1712" s="7">
        <v>17470076</v>
      </c>
      <c r="B1712" s="6" t="str">
        <f>VLOOKUP(ActividadesCom[[#This Row],[NO. DE CONTROL]],'LISTADO ESTUDIANTES'!A:C,2,FALSE)</f>
        <v>ROSALES OZUNA CARLOS RAFAEL</v>
      </c>
      <c r="C1712" s="6" t="str">
        <f>VLOOKUP(ActividadesCom[[#This Row],[NO. DE CONTROL]],'LISTADO ESTUDIANTES'!A:C,3,FALSE)</f>
        <v>INGENIERIA MECANICA</v>
      </c>
      <c r="D1712" s="5" t="str">
        <f>VLOOKUP(ActividadesCom[[#This Row],[NO. DE CONTROL]],'LISTADO ESTUDIANTES'!A:D,4,FALSE)</f>
        <v>BAJA</v>
      </c>
      <c r="E1712" s="5">
        <f>SUM(ActividadesCom[[#This Row],[CRÉD. 1]],ActividadesCom[[#This Row],[CRÉD. 2]],ActividadesCom[[#This Row],[CRÉD. 3]],ActividadesCom[[#This Row],[CRÉD. 4]],ActividadesCom[[#This Row],[CRÉD. 5]])</f>
        <v>5</v>
      </c>
      <c r="F1712" s="17">
        <f>IF(ActividadesCom[[#This Row],[ÚLTIMO SEMESTRE CON CRÉDITOS]]&gt;0,ROUND(AVERAGE(ActividadesCom[[#This Row],[VALOR NIVEL 5]],ActividadesCom[[#This Row],[VALOR NIVEL 4]],ActividadesCom[[#This Row],[VALOR NIVEL 3]],ActividadesCom[[#This Row],[VALOR NIVEL 2]],ActividadesCom[[#This Row],[VALOR NIVEL 1]]),0),"")</f>
        <v>3</v>
      </c>
      <c r="G1712" s="5" t="str">
        <f>IF(ActividadesCom[[#This Row],[PROMEDIO]]="","",IF(ActividadesCom[[#This Row],[PROMEDIO]]&gt;=4,"EXCELENTE",IF(ActividadesCom[[#This Row],[PROMEDIO]]&gt;=3,"NOTABLE",IF(ActividadesCom[[#This Row],[PROMEDIO]]&gt;=2,"BUENO",IF(ActividadesCom[[#This Row],[PROMEDIO]]=1,"SUFICIENTE","")))))</f>
        <v>NOTABLE</v>
      </c>
      <c r="H1712" s="5">
        <f>MAX(ActividadesCom[[#This Row],[PERÍODO 1]],ActividadesCom[[#This Row],[PERÍODO 2]],ActividadesCom[[#This Row],[PERÍODO 3]],ActividadesCom[[#This Row],[PERÍODO 4]],ActividadesCom[[#This Row],[PERÍODO 5]])</f>
        <v>20221</v>
      </c>
      <c r="I1712" s="6" t="s">
        <v>23</v>
      </c>
      <c r="J1712" s="5">
        <v>20183</v>
      </c>
      <c r="K1712" s="5" t="s">
        <v>4007</v>
      </c>
      <c r="L1712" s="5">
        <f>IF(ActividadesCom[[#This Row],[NIVEL 1]]&lt;&gt;0,VLOOKUP(ActividadesCom[[#This Row],[NIVEL 1]],Catálogo!A:B,2,FALSE),"")</f>
        <v>4</v>
      </c>
      <c r="M1712" s="5">
        <v>1</v>
      </c>
      <c r="N1712" s="6" t="s">
        <v>4867</v>
      </c>
      <c r="O1712" s="5">
        <v>20221</v>
      </c>
      <c r="P1712" s="5" t="s">
        <v>4009</v>
      </c>
      <c r="Q1712" s="5">
        <f>IF(ActividadesCom[[#This Row],[NIVEL 2]]&lt;&gt;0,VLOOKUP(ActividadesCom[[#This Row],[NIVEL 2]],Catálogo!A:B,2,FALSE),"")</f>
        <v>2</v>
      </c>
      <c r="R1712" s="5">
        <v>1</v>
      </c>
      <c r="S1712" s="6" t="s">
        <v>5639</v>
      </c>
      <c r="T1712" s="5">
        <v>20221</v>
      </c>
      <c r="U1712" s="5" t="s">
        <v>4007</v>
      </c>
      <c r="V1712" s="5">
        <f>IF(ActividadesCom[[#This Row],[NIVEL 3]]&lt;&gt;0,VLOOKUP(ActividadesCom[[#This Row],[NIVEL 3]],Catálogo!A:B,2,FALSE),"")</f>
        <v>4</v>
      </c>
      <c r="W1712" s="5">
        <v>2</v>
      </c>
      <c r="X1712" s="6"/>
      <c r="Y1712" s="5"/>
      <c r="Z1712" s="5"/>
      <c r="AA1712" s="5" t="str">
        <f>IF(ActividadesCom[[#This Row],[NIVEL 4]]&lt;&gt;0,VLOOKUP(ActividadesCom[[#This Row],[NIVEL 4]],Catálogo!A:B,2,FALSE),"")</f>
        <v/>
      </c>
      <c r="AB1712" s="5"/>
      <c r="AC1712" s="6" t="s">
        <v>23</v>
      </c>
      <c r="AD1712" s="5">
        <v>20173</v>
      </c>
      <c r="AE1712" s="5" t="s">
        <v>4008</v>
      </c>
      <c r="AF1712" s="5">
        <f>IF(ActividadesCom[[#This Row],[NIVEL 5]]&lt;&gt;0,VLOOKUP(ActividadesCom[[#This Row],[NIVEL 5]],Catálogo!A:B,2,FALSE),"")</f>
        <v>3</v>
      </c>
      <c r="AG1712" s="5">
        <v>1</v>
      </c>
      <c r="AH1712" s="2"/>
    </row>
    <row r="1713" spans="1:34" ht="30" hidden="1" customHeight="1" x14ac:dyDescent="0.25">
      <c r="A1713" s="7">
        <v>17470077</v>
      </c>
      <c r="B1713" s="6" t="str">
        <f>VLOOKUP(ActividadesCom[[#This Row],[NO. DE CONTROL]],'LISTADO ESTUDIANTES'!A:C,2,FALSE)</f>
        <v>CONTRERAS GARCIA YAMARI ESMERALDA</v>
      </c>
      <c r="C1713" s="6" t="str">
        <f>VLOOKUP(ActividadesCom[[#This Row],[NO. DE CONTROL]],'LISTADO ESTUDIANTES'!A:C,3,FALSE)</f>
        <v>INGENIERIA EN SISTEMAS COMPUTACIONALES</v>
      </c>
      <c r="D1713" s="5" t="str">
        <f>VLOOKUP(ActividadesCom[[#This Row],[NO. DE CONTROL]],'LISTADO ESTUDIANTES'!A:D,4,FALSE)</f>
        <v>BAJA</v>
      </c>
      <c r="E1713" s="5">
        <f>SUM(ActividadesCom[[#This Row],[CRÉD. 1]],ActividadesCom[[#This Row],[CRÉD. 2]],ActividadesCom[[#This Row],[CRÉD. 3]],ActividadesCom[[#This Row],[CRÉD. 4]],ActividadesCom[[#This Row],[CRÉD. 5]])</f>
        <v>0</v>
      </c>
      <c r="F1713" s="17" t="str">
        <f>IF(ActividadesCom[[#This Row],[ÚLTIMO SEMESTRE CON CRÉDITOS]]&gt;0,ROUND(AVERAGE(ActividadesCom[[#This Row],[VALOR NIVEL 5]],ActividadesCom[[#This Row],[VALOR NIVEL 4]],ActividadesCom[[#This Row],[VALOR NIVEL 3]],ActividadesCom[[#This Row],[VALOR NIVEL 2]],ActividadesCom[[#This Row],[VALOR NIVEL 1]]),0),"")</f>
        <v/>
      </c>
      <c r="G1713" s="5" t="str">
        <f>IF(ActividadesCom[[#This Row],[PROMEDIO]]="","",IF(ActividadesCom[[#This Row],[PROMEDIO]]&gt;=4,"EXCELENTE",IF(ActividadesCom[[#This Row],[PROMEDIO]]&gt;=3,"NOTABLE",IF(ActividadesCom[[#This Row],[PROMEDIO]]&gt;=2,"BUENO",IF(ActividadesCom[[#This Row],[PROMEDIO]]=1,"SUFICIENTE","")))))</f>
        <v/>
      </c>
      <c r="H1713" s="5">
        <f>MAX(ActividadesCom[[#This Row],[PERÍODO 1]],ActividadesCom[[#This Row],[PERÍODO 2]],ActividadesCom[[#This Row],[PERÍODO 3]],ActividadesCom[[#This Row],[PERÍODO 4]],ActividadesCom[[#This Row],[PERÍODO 5]])</f>
        <v>0</v>
      </c>
      <c r="I1713" s="6"/>
      <c r="J1713" s="5"/>
      <c r="K1713" s="5"/>
      <c r="L1713" s="5" t="str">
        <f>IF(ActividadesCom[[#This Row],[NIVEL 1]]&lt;&gt;0,VLOOKUP(ActividadesCom[[#This Row],[NIVEL 1]],Catálogo!A:B,2,FALSE),"")</f>
        <v/>
      </c>
      <c r="M1713" s="5"/>
      <c r="N1713" s="6"/>
      <c r="O1713" s="5"/>
      <c r="P1713" s="5"/>
      <c r="Q1713" s="5" t="str">
        <f>IF(ActividadesCom[[#This Row],[NIVEL 2]]&lt;&gt;0,VLOOKUP(ActividadesCom[[#This Row],[NIVEL 2]],Catálogo!A:B,2,FALSE),"")</f>
        <v/>
      </c>
      <c r="R1713" s="5"/>
      <c r="S1713" s="6"/>
      <c r="T1713" s="5"/>
      <c r="U1713" s="5"/>
      <c r="V1713" s="5" t="str">
        <f>IF(ActividadesCom[[#This Row],[NIVEL 3]]&lt;&gt;0,VLOOKUP(ActividadesCom[[#This Row],[NIVEL 3]],Catálogo!A:B,2,FALSE),"")</f>
        <v/>
      </c>
      <c r="W1713" s="5"/>
      <c r="X1713" s="6"/>
      <c r="Y1713" s="5"/>
      <c r="Z1713" s="5"/>
      <c r="AA1713" s="5" t="str">
        <f>IF(ActividadesCom[[#This Row],[NIVEL 4]]&lt;&gt;0,VLOOKUP(ActividadesCom[[#This Row],[NIVEL 4]],Catálogo!A:B,2,FALSE),"")</f>
        <v/>
      </c>
      <c r="AB1713" s="5"/>
      <c r="AC1713" s="6"/>
      <c r="AD1713" s="5"/>
      <c r="AE1713" s="5"/>
      <c r="AF1713" s="5" t="str">
        <f>IF(ActividadesCom[[#This Row],[NIVEL 5]]&lt;&gt;0,VLOOKUP(ActividadesCom[[#This Row],[NIVEL 5]],Catálogo!A:B,2,FALSE),"")</f>
        <v/>
      </c>
      <c r="AG1713" s="5"/>
      <c r="AH1713" s="2"/>
    </row>
    <row r="1714" spans="1:34" ht="30" hidden="1" customHeight="1" x14ac:dyDescent="0.25">
      <c r="A1714" s="7">
        <v>17470078</v>
      </c>
      <c r="B1714" s="6" t="str">
        <f>VLOOKUP(ActividadesCom[[#This Row],[NO. DE CONTROL]],'LISTADO ESTUDIANTES'!A:C,2,FALSE)</f>
        <v>MIJARES OCHOA MANUEL</v>
      </c>
      <c r="C1714" s="6" t="str">
        <f>VLOOKUP(ActividadesCom[[#This Row],[NO. DE CONTROL]],'LISTADO ESTUDIANTES'!A:C,3,FALSE)</f>
        <v>INGENIERIA MECANICA</v>
      </c>
      <c r="D1714" s="5" t="str">
        <f>VLOOKUP(ActividadesCom[[#This Row],[NO. DE CONTROL]],'LISTADO ESTUDIANTES'!A:D,4,FALSE)</f>
        <v>BAJA</v>
      </c>
      <c r="E1714" s="5">
        <f>SUM(ActividadesCom[[#This Row],[CRÉD. 1]],ActividadesCom[[#This Row],[CRÉD. 2]],ActividadesCom[[#This Row],[CRÉD. 3]],ActividadesCom[[#This Row],[CRÉD. 4]],ActividadesCom[[#This Row],[CRÉD. 5]])</f>
        <v>2</v>
      </c>
      <c r="F1714" s="17">
        <f>IF(ActividadesCom[[#This Row],[ÚLTIMO SEMESTRE CON CRÉDITOS]]&gt;0,ROUND(AVERAGE(ActividadesCom[[#This Row],[VALOR NIVEL 5]],ActividadesCom[[#This Row],[VALOR NIVEL 4]],ActividadesCom[[#This Row],[VALOR NIVEL 3]],ActividadesCom[[#This Row],[VALOR NIVEL 2]],ActividadesCom[[#This Row],[VALOR NIVEL 1]]),0),"")</f>
        <v>3</v>
      </c>
      <c r="G1714" s="5" t="str">
        <f>IF(ActividadesCom[[#This Row],[PROMEDIO]]="","",IF(ActividadesCom[[#This Row],[PROMEDIO]]&gt;=4,"EXCELENTE",IF(ActividadesCom[[#This Row],[PROMEDIO]]&gt;=3,"NOTABLE",IF(ActividadesCom[[#This Row],[PROMEDIO]]&gt;=2,"BUENO",IF(ActividadesCom[[#This Row],[PROMEDIO]]=1,"SUFICIENTE","")))))</f>
        <v>NOTABLE</v>
      </c>
      <c r="H1714" s="5">
        <f>MAX(ActividadesCom[[#This Row],[PERÍODO 1]],ActividadesCom[[#This Row],[PERÍODO 2]],ActividadesCom[[#This Row],[PERÍODO 3]],ActividadesCom[[#This Row],[PERÍODO 4]],ActividadesCom[[#This Row],[PERÍODO 5]])</f>
        <v>20181</v>
      </c>
      <c r="I1714" s="6"/>
      <c r="J1714" s="5"/>
      <c r="K1714" s="5"/>
      <c r="L1714" s="5" t="str">
        <f>IF(ActividadesCom[[#This Row],[NIVEL 1]]&lt;&gt;0,VLOOKUP(ActividadesCom[[#This Row],[NIVEL 1]],Catálogo!A:B,2,FALSE),"")</f>
        <v/>
      </c>
      <c r="M1714" s="5"/>
      <c r="N1714" s="6"/>
      <c r="O1714" s="5"/>
      <c r="P1714" s="5"/>
      <c r="Q1714" s="5" t="str">
        <f>IF(ActividadesCom[[#This Row],[NIVEL 2]]&lt;&gt;0,VLOOKUP(ActividadesCom[[#This Row],[NIVEL 2]],Catálogo!A:B,2,FALSE),"")</f>
        <v/>
      </c>
      <c r="R1714" s="5"/>
      <c r="S1714" s="6"/>
      <c r="T1714" s="5"/>
      <c r="U1714" s="5"/>
      <c r="V1714" s="5" t="str">
        <f>IF(ActividadesCom[[#This Row],[NIVEL 3]]&lt;&gt;0,VLOOKUP(ActividadesCom[[#This Row],[NIVEL 3]],Catálogo!A:B,2,FALSE),"")</f>
        <v/>
      </c>
      <c r="W1714" s="5"/>
      <c r="X1714" s="6" t="s">
        <v>11</v>
      </c>
      <c r="Y1714" s="5">
        <v>20181</v>
      </c>
      <c r="Z1714" s="5" t="s">
        <v>4010</v>
      </c>
      <c r="AA1714" s="5">
        <f>IF(ActividadesCom[[#This Row],[NIVEL 4]]&lt;&gt;0,VLOOKUP(ActividadesCom[[#This Row],[NIVEL 4]],Catálogo!A:B,2,FALSE),"")</f>
        <v>1</v>
      </c>
      <c r="AB1714" s="5">
        <v>1</v>
      </c>
      <c r="AC1714" s="6" t="s">
        <v>11</v>
      </c>
      <c r="AD1714" s="5">
        <v>20173</v>
      </c>
      <c r="AE1714" s="5" t="s">
        <v>4007</v>
      </c>
      <c r="AF1714" s="5">
        <f>IF(ActividadesCom[[#This Row],[NIVEL 5]]&lt;&gt;0,VLOOKUP(ActividadesCom[[#This Row],[NIVEL 5]],Catálogo!A:B,2,FALSE),"")</f>
        <v>4</v>
      </c>
      <c r="AG1714" s="5">
        <v>1</v>
      </c>
      <c r="AH1714" s="2"/>
    </row>
    <row r="1715" spans="1:34" ht="30" hidden="1" customHeight="1" x14ac:dyDescent="0.25">
      <c r="A1715" s="7">
        <v>17470079</v>
      </c>
      <c r="B1715" s="6" t="str">
        <f>VLOOKUP(ActividadesCom[[#This Row],[NO. DE CONTROL]],'LISTADO ESTUDIANTES'!A:C,2,FALSE)</f>
        <v>BLANCO DOMINGUEZ PEDRO PABLO</v>
      </c>
      <c r="C1715" s="6" t="str">
        <f>VLOOKUP(ActividadesCom[[#This Row],[NO. DE CONTROL]],'LISTADO ESTUDIANTES'!A:C,3,FALSE)</f>
        <v>INGENIERIA EN SISTEMAS COMPUTACIONALES</v>
      </c>
      <c r="D1715" s="5" t="str">
        <f>VLOOKUP(ActividadesCom[[#This Row],[NO. DE CONTROL]],'LISTADO ESTUDIANTES'!A:D,4,FALSE)</f>
        <v>BAJA</v>
      </c>
      <c r="E1715" s="5">
        <f>SUM(ActividadesCom[[#This Row],[CRÉD. 1]],ActividadesCom[[#This Row],[CRÉD. 2]],ActividadesCom[[#This Row],[CRÉD. 3]],ActividadesCom[[#This Row],[CRÉD. 4]],ActividadesCom[[#This Row],[CRÉD. 5]])</f>
        <v>5</v>
      </c>
      <c r="F1715" s="17">
        <f>IF(ActividadesCom[[#This Row],[ÚLTIMO SEMESTRE CON CRÉDITOS]]&gt;0,ROUND(AVERAGE(ActividadesCom[[#This Row],[VALOR NIVEL 5]],ActividadesCom[[#This Row],[VALOR NIVEL 4]],ActividadesCom[[#This Row],[VALOR NIVEL 3]],ActividadesCom[[#This Row],[VALOR NIVEL 2]],ActividadesCom[[#This Row],[VALOR NIVEL 1]]),0),"")</f>
        <v>3</v>
      </c>
      <c r="G1715" s="5" t="str">
        <f>IF(ActividadesCom[[#This Row],[PROMEDIO]]="","",IF(ActividadesCom[[#This Row],[PROMEDIO]]&gt;=4,"EXCELENTE",IF(ActividadesCom[[#This Row],[PROMEDIO]]&gt;=3,"NOTABLE",IF(ActividadesCom[[#This Row],[PROMEDIO]]&gt;=2,"BUENO",IF(ActividadesCom[[#This Row],[PROMEDIO]]=1,"SUFICIENTE","")))))</f>
        <v>NOTABLE</v>
      </c>
      <c r="H1715" s="5">
        <f>MAX(ActividadesCom[[#This Row],[PERÍODO 1]],ActividadesCom[[#This Row],[PERÍODO 2]],ActividadesCom[[#This Row],[PERÍODO 3]],ActividadesCom[[#This Row],[PERÍODO 4]],ActividadesCom[[#This Row],[PERÍODO 5]])</f>
        <v>20211</v>
      </c>
      <c r="I1715" s="6" t="s">
        <v>4184</v>
      </c>
      <c r="J1715" s="5">
        <v>20211</v>
      </c>
      <c r="K1715" s="5" t="s">
        <v>4007</v>
      </c>
      <c r="L1715" s="5">
        <f>IF(ActividadesCom[[#This Row],[NIVEL 1]]&lt;&gt;0,VLOOKUP(ActividadesCom[[#This Row],[NIVEL 1]],Catálogo!A:B,2,FALSE),"")</f>
        <v>4</v>
      </c>
      <c r="M1715" s="5">
        <v>1</v>
      </c>
      <c r="N1715" s="6" t="s">
        <v>4193</v>
      </c>
      <c r="O1715" s="5">
        <v>20202</v>
      </c>
      <c r="P1715" s="5" t="s">
        <v>4007</v>
      </c>
      <c r="Q1715" s="5">
        <f>IF(ActividadesCom[[#This Row],[NIVEL 2]]&lt;&gt;0,VLOOKUP(ActividadesCom[[#This Row],[NIVEL 2]],Catálogo!A:B,2,FALSE),"")</f>
        <v>4</v>
      </c>
      <c r="R1715" s="5">
        <v>1</v>
      </c>
      <c r="S1715" s="6" t="s">
        <v>4505</v>
      </c>
      <c r="T1715" s="5">
        <v>20211</v>
      </c>
      <c r="U1715" s="5" t="s">
        <v>4007</v>
      </c>
      <c r="V1715" s="5">
        <f>IF(ActividadesCom[[#This Row],[NIVEL 3]]&lt;&gt;0,VLOOKUP(ActividadesCom[[#This Row],[NIVEL 3]],Catálogo!A:B,2,FALSE),"")</f>
        <v>4</v>
      </c>
      <c r="W1715" s="5">
        <v>1</v>
      </c>
      <c r="X1715" s="6" t="s">
        <v>42</v>
      </c>
      <c r="Y1715" s="5">
        <v>20181</v>
      </c>
      <c r="Z1715" s="5" t="s">
        <v>4010</v>
      </c>
      <c r="AA1715" s="5">
        <f>IF(ActividadesCom[[#This Row],[NIVEL 4]]&lt;&gt;0,VLOOKUP(ActividadesCom[[#This Row],[NIVEL 4]],Catálogo!A:B,2,FALSE),"")</f>
        <v>1</v>
      </c>
      <c r="AB1715" s="5">
        <v>1</v>
      </c>
      <c r="AC1715" s="6" t="s">
        <v>5</v>
      </c>
      <c r="AD1715" s="5">
        <v>20173</v>
      </c>
      <c r="AE1715" s="5" t="s">
        <v>4008</v>
      </c>
      <c r="AF1715" s="5">
        <f>IF(ActividadesCom[[#This Row],[NIVEL 5]]&lt;&gt;0,VLOOKUP(ActividadesCom[[#This Row],[NIVEL 5]],Catálogo!A:B,2,FALSE),"")</f>
        <v>3</v>
      </c>
      <c r="AG1715" s="5">
        <v>1</v>
      </c>
      <c r="AH1715" s="2"/>
    </row>
    <row r="1716" spans="1:34" ht="30" hidden="1" customHeight="1" x14ac:dyDescent="0.25">
      <c r="A1716" s="7">
        <v>17470080</v>
      </c>
      <c r="B1716" s="6" t="str">
        <f>VLOOKUP(ActividadesCom[[#This Row],[NO. DE CONTROL]],'LISTADO ESTUDIANTES'!A:C,2,FALSE)</f>
        <v>MORALES LAGUNAS PEDRO</v>
      </c>
      <c r="C1716" s="6" t="str">
        <f>VLOOKUP(ActividadesCom[[#This Row],[NO. DE CONTROL]],'LISTADO ESTUDIANTES'!A:C,3,FALSE)</f>
        <v>INGENIERIA EN SISTEMAS COMPUTACIONALES</v>
      </c>
      <c r="D1716" s="5" t="str">
        <f>VLOOKUP(ActividadesCom[[#This Row],[NO. DE CONTROL]],'LISTADO ESTUDIANTES'!A:D,4,FALSE)</f>
        <v>BAJA</v>
      </c>
      <c r="E1716" s="5">
        <f>SUM(ActividadesCom[[#This Row],[CRÉD. 1]],ActividadesCom[[#This Row],[CRÉD. 2]],ActividadesCom[[#This Row],[CRÉD. 3]],ActividadesCom[[#This Row],[CRÉD. 4]],ActividadesCom[[#This Row],[CRÉD. 5]])</f>
        <v>1</v>
      </c>
      <c r="F1716" s="17">
        <f>IF(ActividadesCom[[#This Row],[ÚLTIMO SEMESTRE CON CRÉDITOS]]&gt;0,ROUND(AVERAGE(ActividadesCom[[#This Row],[VALOR NIVEL 5]],ActividadesCom[[#This Row],[VALOR NIVEL 4]],ActividadesCom[[#This Row],[VALOR NIVEL 3]],ActividadesCom[[#This Row],[VALOR NIVEL 2]],ActividadesCom[[#This Row],[VALOR NIVEL 1]]),0),"")</f>
        <v>2</v>
      </c>
      <c r="G1716" s="5" t="str">
        <f>IF(ActividadesCom[[#This Row],[PROMEDIO]]="","",IF(ActividadesCom[[#This Row],[PROMEDIO]]&gt;=4,"EXCELENTE",IF(ActividadesCom[[#This Row],[PROMEDIO]]&gt;=3,"NOTABLE",IF(ActividadesCom[[#This Row],[PROMEDIO]]&gt;=2,"BUENO",IF(ActividadesCom[[#This Row],[PROMEDIO]]=1,"SUFICIENTE","")))))</f>
        <v>BUENO</v>
      </c>
      <c r="H1716" s="5">
        <f>MAX(ActividadesCom[[#This Row],[PERÍODO 1]],ActividadesCom[[#This Row],[PERÍODO 2]],ActividadesCom[[#This Row],[PERÍODO 3]],ActividadesCom[[#This Row],[PERÍODO 4]],ActividadesCom[[#This Row],[PERÍODO 5]])</f>
        <v>20183</v>
      </c>
      <c r="I1716" s="6"/>
      <c r="J1716" s="5"/>
      <c r="K1716" s="5"/>
      <c r="L1716" s="5" t="str">
        <f>IF(ActividadesCom[[#This Row],[NIVEL 1]]&lt;&gt;0,VLOOKUP(ActividadesCom[[#This Row],[NIVEL 1]],Catálogo!A:B,2,FALSE),"")</f>
        <v/>
      </c>
      <c r="M1716" s="5"/>
      <c r="N1716" s="6"/>
      <c r="O1716" s="5"/>
      <c r="P1716" s="5"/>
      <c r="Q1716" s="5" t="str">
        <f>IF(ActividadesCom[[#This Row],[NIVEL 2]]&lt;&gt;0,VLOOKUP(ActividadesCom[[#This Row],[NIVEL 2]],Catálogo!A:B,2,FALSE),"")</f>
        <v/>
      </c>
      <c r="R1716" s="5"/>
      <c r="S1716" s="6"/>
      <c r="T1716" s="5"/>
      <c r="U1716" s="5"/>
      <c r="V1716" s="5" t="str">
        <f>IF(ActividadesCom[[#This Row],[NIVEL 3]]&lt;&gt;0,VLOOKUP(ActividadesCom[[#This Row],[NIVEL 3]],Catálogo!A:B,2,FALSE),"")</f>
        <v/>
      </c>
      <c r="W1716" s="5"/>
      <c r="X1716" s="6"/>
      <c r="Y1716" s="5"/>
      <c r="Z1716" s="5"/>
      <c r="AA1716" s="5" t="str">
        <f>IF(ActividadesCom[[#This Row],[NIVEL 4]]&lt;&gt;0,VLOOKUP(ActividadesCom[[#This Row],[NIVEL 4]],Catálogo!A:B,2,FALSE),"")</f>
        <v/>
      </c>
      <c r="AB1716" s="5"/>
      <c r="AC1716" s="6" t="s">
        <v>47</v>
      </c>
      <c r="AD1716" s="5">
        <v>20183</v>
      </c>
      <c r="AE1716" s="5" t="s">
        <v>4009</v>
      </c>
      <c r="AF1716" s="5">
        <f>IF(ActividadesCom[[#This Row],[NIVEL 5]]&lt;&gt;0,VLOOKUP(ActividadesCom[[#This Row],[NIVEL 5]],Catálogo!A:B,2,FALSE),"")</f>
        <v>2</v>
      </c>
      <c r="AG1716" s="5">
        <v>1</v>
      </c>
      <c r="AH1716" s="2"/>
    </row>
    <row r="1717" spans="1:34" ht="30" hidden="1" customHeight="1" x14ac:dyDescent="0.25">
      <c r="A1717" s="7">
        <v>17470081</v>
      </c>
      <c r="B1717" s="6" t="str">
        <f>VLOOKUP(ActividadesCom[[#This Row],[NO. DE CONTROL]],'LISTADO ESTUDIANTES'!A:C,2,FALSE)</f>
        <v>CAHUICH LORIA EMANUEL JESUS</v>
      </c>
      <c r="C1717" s="6" t="str">
        <f>VLOOKUP(ActividadesCom[[#This Row],[NO. DE CONTROL]],'LISTADO ESTUDIANTES'!A:C,3,FALSE)</f>
        <v>INGENIERIA MECANICA</v>
      </c>
      <c r="D1717" s="5" t="str">
        <f>VLOOKUP(ActividadesCom[[#This Row],[NO. DE CONTROL]],'LISTADO ESTUDIANTES'!A:D,4,FALSE)</f>
        <v>BAJA</v>
      </c>
      <c r="E1717" s="5">
        <f>SUM(ActividadesCom[[#This Row],[CRÉD. 1]],ActividadesCom[[#This Row],[CRÉD. 2]],ActividadesCom[[#This Row],[CRÉD. 3]],ActividadesCom[[#This Row],[CRÉD. 4]],ActividadesCom[[#This Row],[CRÉD. 5]])</f>
        <v>5</v>
      </c>
      <c r="F1717" s="17">
        <f>IF(ActividadesCom[[#This Row],[ÚLTIMO SEMESTRE CON CRÉDITOS]]&gt;0,ROUND(AVERAGE(ActividadesCom[[#This Row],[VALOR NIVEL 5]],ActividadesCom[[#This Row],[VALOR NIVEL 4]],ActividadesCom[[#This Row],[VALOR NIVEL 3]],ActividadesCom[[#This Row],[VALOR NIVEL 2]],ActividadesCom[[#This Row],[VALOR NIVEL 1]]),0),"")</f>
        <v>3</v>
      </c>
      <c r="G1717" s="5" t="str">
        <f>IF(ActividadesCom[[#This Row],[PROMEDIO]]="","",IF(ActividadesCom[[#This Row],[PROMEDIO]]&gt;=4,"EXCELENTE",IF(ActividadesCom[[#This Row],[PROMEDIO]]&gt;=3,"NOTABLE",IF(ActividadesCom[[#This Row],[PROMEDIO]]&gt;=2,"BUENO",IF(ActividadesCom[[#This Row],[PROMEDIO]]=1,"SUFICIENTE","")))))</f>
        <v>NOTABLE</v>
      </c>
      <c r="H1717" s="5">
        <f>MAX(ActividadesCom[[#This Row],[PERÍODO 1]],ActividadesCom[[#This Row],[PERÍODO 2]],ActividadesCom[[#This Row],[PERÍODO 3]],ActividadesCom[[#This Row],[PERÍODO 4]],ActividadesCom[[#This Row],[PERÍODO 5]])</f>
        <v>20221</v>
      </c>
      <c r="I1717" s="6" t="s">
        <v>4869</v>
      </c>
      <c r="J1717" s="5">
        <v>20221</v>
      </c>
      <c r="K1717" s="5" t="s">
        <v>4009</v>
      </c>
      <c r="L1717" s="5">
        <f>IF(ActividadesCom[[#This Row],[NIVEL 1]]&lt;&gt;0,VLOOKUP(ActividadesCom[[#This Row],[NIVEL 1]],Catálogo!A:B,2,FALSE),"")</f>
        <v>2</v>
      </c>
      <c r="M1717" s="5">
        <v>1</v>
      </c>
      <c r="N1717" s="6" t="s">
        <v>4745</v>
      </c>
      <c r="O1717" s="5">
        <v>20221</v>
      </c>
      <c r="P1717" s="5" t="s">
        <v>4007</v>
      </c>
      <c r="Q1717" s="5">
        <f>IF(ActividadesCom[[#This Row],[NIVEL 2]]&lt;&gt;0,VLOOKUP(ActividadesCom[[#This Row],[NIVEL 2]],Catálogo!A:B,2,FALSE),"")</f>
        <v>4</v>
      </c>
      <c r="R1717" s="5">
        <v>1</v>
      </c>
      <c r="S1717" s="6" t="s">
        <v>5639</v>
      </c>
      <c r="T1717" s="5">
        <v>20221</v>
      </c>
      <c r="U1717" s="5" t="s">
        <v>4020</v>
      </c>
      <c r="V1717" s="5">
        <f>IF(ActividadesCom[[#This Row],[NIVEL 3]]&lt;&gt;0,VLOOKUP(ActividadesCom[[#This Row],[NIVEL 3]],Catálogo!A:B,2,FALSE),"")</f>
        <v>3</v>
      </c>
      <c r="W1717" s="5">
        <v>1</v>
      </c>
      <c r="X1717" s="6" t="s">
        <v>27</v>
      </c>
      <c r="Y1717" s="5">
        <v>20181</v>
      </c>
      <c r="Z1717" s="5" t="s">
        <v>4007</v>
      </c>
      <c r="AA1717" s="5">
        <f>IF(ActividadesCom[[#This Row],[NIVEL 4]]&lt;&gt;0,VLOOKUP(ActividadesCom[[#This Row],[NIVEL 4]],Catálogo!A:B,2,FALSE),"")</f>
        <v>4</v>
      </c>
      <c r="AB1717" s="5">
        <v>1</v>
      </c>
      <c r="AC1717" s="6" t="s">
        <v>27</v>
      </c>
      <c r="AD1717" s="5">
        <v>20171</v>
      </c>
      <c r="AE1717" s="5" t="s">
        <v>4007</v>
      </c>
      <c r="AF1717" s="5">
        <f>IF(ActividadesCom[[#This Row],[NIVEL 5]]&lt;&gt;0,VLOOKUP(ActividadesCom[[#This Row],[NIVEL 5]],Catálogo!A:B,2,FALSE),"")</f>
        <v>4</v>
      </c>
      <c r="AG1717" s="5">
        <v>1</v>
      </c>
      <c r="AH1717" s="2"/>
    </row>
    <row r="1718" spans="1:34" ht="30" hidden="1" customHeight="1" x14ac:dyDescent="0.25">
      <c r="A1718" s="7">
        <v>17470082</v>
      </c>
      <c r="B1718" s="6" t="str">
        <f>VLOOKUP(ActividadesCom[[#This Row],[NO. DE CONTROL]],'LISTADO ESTUDIANTES'!A:C,2,FALSE)</f>
        <v>YERBES GARRIDO JESUS JOAQUIN</v>
      </c>
      <c r="C1718" s="6" t="str">
        <f>VLOOKUP(ActividadesCom[[#This Row],[NO. DE CONTROL]],'LISTADO ESTUDIANTES'!A:C,3,FALSE)</f>
        <v>INGENIERIA EN SISTEMAS COMPUTACIONALES</v>
      </c>
      <c r="D1718" s="5" t="str">
        <f>VLOOKUP(ActividadesCom[[#This Row],[NO. DE CONTROL]],'LISTADO ESTUDIANTES'!A:D,4,FALSE)</f>
        <v>BAJA</v>
      </c>
      <c r="E1718" s="5">
        <f>SUM(ActividadesCom[[#This Row],[CRÉD. 1]],ActividadesCom[[#This Row],[CRÉD. 2]],ActividadesCom[[#This Row],[CRÉD. 3]],ActividadesCom[[#This Row],[CRÉD. 4]],ActividadesCom[[#This Row],[CRÉD. 5]])</f>
        <v>0</v>
      </c>
      <c r="F1718" s="17" t="str">
        <f>IF(ActividadesCom[[#This Row],[ÚLTIMO SEMESTRE CON CRÉDITOS]]&gt;0,ROUND(AVERAGE(ActividadesCom[[#This Row],[VALOR NIVEL 5]],ActividadesCom[[#This Row],[VALOR NIVEL 4]],ActividadesCom[[#This Row],[VALOR NIVEL 3]],ActividadesCom[[#This Row],[VALOR NIVEL 2]],ActividadesCom[[#This Row],[VALOR NIVEL 1]]),0),"")</f>
        <v/>
      </c>
      <c r="G1718" s="5" t="str">
        <f>IF(ActividadesCom[[#This Row],[PROMEDIO]]="","",IF(ActividadesCom[[#This Row],[PROMEDIO]]&gt;=4,"EXCELENTE",IF(ActividadesCom[[#This Row],[PROMEDIO]]&gt;=3,"NOTABLE",IF(ActividadesCom[[#This Row],[PROMEDIO]]&gt;=2,"BUENO",IF(ActividadesCom[[#This Row],[PROMEDIO]]=1,"SUFICIENTE","")))))</f>
        <v/>
      </c>
      <c r="H1718" s="5">
        <f>MAX(ActividadesCom[[#This Row],[PERÍODO 1]],ActividadesCom[[#This Row],[PERÍODO 2]],ActividadesCom[[#This Row],[PERÍODO 3]],ActividadesCom[[#This Row],[PERÍODO 4]],ActividadesCom[[#This Row],[PERÍODO 5]])</f>
        <v>0</v>
      </c>
      <c r="I1718" s="6"/>
      <c r="J1718" s="5"/>
      <c r="K1718" s="5"/>
      <c r="L1718" s="5" t="str">
        <f>IF(ActividadesCom[[#This Row],[NIVEL 1]]&lt;&gt;0,VLOOKUP(ActividadesCom[[#This Row],[NIVEL 1]],Catálogo!A:B,2,FALSE),"")</f>
        <v/>
      </c>
      <c r="M1718" s="5"/>
      <c r="N1718" s="6"/>
      <c r="O1718" s="5"/>
      <c r="P1718" s="5"/>
      <c r="Q1718" s="5" t="str">
        <f>IF(ActividadesCom[[#This Row],[NIVEL 2]]&lt;&gt;0,VLOOKUP(ActividadesCom[[#This Row],[NIVEL 2]],Catálogo!A:B,2,FALSE),"")</f>
        <v/>
      </c>
      <c r="R1718" s="5"/>
      <c r="S1718" s="6"/>
      <c r="T1718" s="5"/>
      <c r="U1718" s="5"/>
      <c r="V1718" s="5" t="str">
        <f>IF(ActividadesCom[[#This Row],[NIVEL 3]]&lt;&gt;0,VLOOKUP(ActividadesCom[[#This Row],[NIVEL 3]],Catálogo!A:B,2,FALSE),"")</f>
        <v/>
      </c>
      <c r="W1718" s="5"/>
      <c r="X1718" s="6"/>
      <c r="Y1718" s="5"/>
      <c r="Z1718" s="5"/>
      <c r="AA1718" s="5" t="str">
        <f>IF(ActividadesCom[[#This Row],[NIVEL 4]]&lt;&gt;0,VLOOKUP(ActividadesCom[[#This Row],[NIVEL 4]],Catálogo!A:B,2,FALSE),"")</f>
        <v/>
      </c>
      <c r="AB1718" s="5"/>
      <c r="AC1718" s="6"/>
      <c r="AD1718" s="5"/>
      <c r="AE1718" s="5"/>
      <c r="AF1718" s="5" t="str">
        <f>IF(ActividadesCom[[#This Row],[NIVEL 5]]&lt;&gt;0,VLOOKUP(ActividadesCom[[#This Row],[NIVEL 5]],Catálogo!A:B,2,FALSE),"")</f>
        <v/>
      </c>
      <c r="AG1718" s="5"/>
      <c r="AH1718" s="2"/>
    </row>
    <row r="1719" spans="1:34" ht="30" hidden="1" customHeight="1" x14ac:dyDescent="0.25">
      <c r="A1719" s="7">
        <v>17470084</v>
      </c>
      <c r="B1719" s="6" t="str">
        <f>VLOOKUP(ActividadesCom[[#This Row],[NO. DE CONTROL]],'LISTADO ESTUDIANTES'!A:C,2,FALSE)</f>
        <v>HUCHIN GARCIA JULIAN ALEXIS DEL CARMEN</v>
      </c>
      <c r="C1719" s="6" t="str">
        <f>VLOOKUP(ActividadesCom[[#This Row],[NO. DE CONTROL]],'LISTADO ESTUDIANTES'!A:C,3,FALSE)</f>
        <v>INGENIERIA EN SISTEMAS COMPUTACIONALES</v>
      </c>
      <c r="D1719" s="5" t="str">
        <f>VLOOKUP(ActividadesCom[[#This Row],[NO. DE CONTROL]],'LISTADO ESTUDIANTES'!A:D,4,FALSE)</f>
        <v>BAJA</v>
      </c>
      <c r="E1719" s="5">
        <f>SUM(ActividadesCom[[#This Row],[CRÉD. 1]],ActividadesCom[[#This Row],[CRÉD. 2]],ActividadesCom[[#This Row],[CRÉD. 3]],ActividadesCom[[#This Row],[CRÉD. 4]],ActividadesCom[[#This Row],[CRÉD. 5]])</f>
        <v>7</v>
      </c>
      <c r="F1719" s="17">
        <f>IF(ActividadesCom[[#This Row],[ÚLTIMO SEMESTRE CON CRÉDITOS]]&gt;0,ROUND(AVERAGE(ActividadesCom[[#This Row],[VALOR NIVEL 5]],ActividadesCom[[#This Row],[VALOR NIVEL 4]],ActividadesCom[[#This Row],[VALOR NIVEL 3]],ActividadesCom[[#This Row],[VALOR NIVEL 2]],ActividadesCom[[#This Row],[VALOR NIVEL 1]]),0),"")</f>
        <v>3</v>
      </c>
      <c r="G1719" s="5" t="str">
        <f>IF(ActividadesCom[[#This Row],[PROMEDIO]]="","",IF(ActividadesCom[[#This Row],[PROMEDIO]]&gt;=4,"EXCELENTE",IF(ActividadesCom[[#This Row],[PROMEDIO]]&gt;=3,"NOTABLE",IF(ActividadesCom[[#This Row],[PROMEDIO]]&gt;=2,"BUENO",IF(ActividadesCom[[#This Row],[PROMEDIO]]=1,"SUFICIENTE","")))))</f>
        <v>NOTABLE</v>
      </c>
      <c r="H1719" s="5">
        <f>MAX(ActividadesCom[[#This Row],[PERÍODO 1]],ActividadesCom[[#This Row],[PERÍODO 2]],ActividadesCom[[#This Row],[PERÍODO 3]],ActividadesCom[[#This Row],[PERÍODO 4]],ActividadesCom[[#This Row],[PERÍODO 5]])</f>
        <v>20223</v>
      </c>
      <c r="I1719" s="6" t="s">
        <v>12</v>
      </c>
      <c r="J1719" s="5">
        <v>20213</v>
      </c>
      <c r="K1719" s="5" t="s">
        <v>4010</v>
      </c>
      <c r="L1719" s="5">
        <f>IF(ActividadesCom[[#This Row],[NIVEL 1]]&lt;&gt;0,VLOOKUP(ActividadesCom[[#This Row],[NIVEL 1]],Catálogo!A:B,2,FALSE),"")</f>
        <v>1</v>
      </c>
      <c r="M1719" s="5">
        <v>1</v>
      </c>
      <c r="N1719" s="6" t="s">
        <v>4857</v>
      </c>
      <c r="O1719" s="5">
        <v>20221</v>
      </c>
      <c r="P1719" s="5" t="s">
        <v>4007</v>
      </c>
      <c r="Q1719" s="5">
        <f>IF(ActividadesCom[[#This Row],[NIVEL 2]]&lt;&gt;0,VLOOKUP(ActividadesCom[[#This Row],[NIVEL 2]],Catálogo!A:B,2,FALSE),"")</f>
        <v>4</v>
      </c>
      <c r="R1719" s="5">
        <v>1</v>
      </c>
      <c r="S1719" s="6" t="s">
        <v>4943</v>
      </c>
      <c r="T1719" s="5">
        <v>20223</v>
      </c>
      <c r="U1719" s="5" t="s">
        <v>4008</v>
      </c>
      <c r="V1719" s="5">
        <f>IF(ActividadesCom[[#This Row],[NIVEL 3]]&lt;&gt;0,VLOOKUP(ActividadesCom[[#This Row],[NIVEL 3]],Catálogo!A:B,2,FALSE),"")</f>
        <v>3</v>
      </c>
      <c r="W1719" s="5">
        <v>2</v>
      </c>
      <c r="X1719" s="6" t="s">
        <v>4943</v>
      </c>
      <c r="Y1719" s="5">
        <v>20211</v>
      </c>
      <c r="Z1719" s="5" t="s">
        <v>4008</v>
      </c>
      <c r="AA1719" s="5">
        <f>IF(ActividadesCom[[#This Row],[NIVEL 4]]&lt;&gt;0,VLOOKUP(ActividadesCom[[#This Row],[NIVEL 4]],Catálogo!A:B,2,FALSE),"")</f>
        <v>3</v>
      </c>
      <c r="AB1719" s="5">
        <v>2</v>
      </c>
      <c r="AC1719" s="6" t="s">
        <v>47</v>
      </c>
      <c r="AD1719" s="5">
        <v>20183</v>
      </c>
      <c r="AE1719" s="5" t="s">
        <v>4008</v>
      </c>
      <c r="AF1719" s="5">
        <f>IF(ActividadesCom[[#This Row],[NIVEL 5]]&lt;&gt;0,VLOOKUP(ActividadesCom[[#This Row],[NIVEL 5]],Catálogo!A:B,2,FALSE),"")</f>
        <v>3</v>
      </c>
      <c r="AG1719" s="5">
        <v>1</v>
      </c>
      <c r="AH1719" s="2"/>
    </row>
    <row r="1720" spans="1:34" ht="30" hidden="1" customHeight="1" x14ac:dyDescent="0.25">
      <c r="A1720" s="7">
        <v>17470085</v>
      </c>
      <c r="B1720" s="6" t="str">
        <f>VLOOKUP(ActividadesCom[[#This Row],[NO. DE CONTROL]],'LISTADO ESTUDIANTES'!A:C,2,FALSE)</f>
        <v>ANGEL GUILLERMO JOSE EDUARDO</v>
      </c>
      <c r="C1720" s="6" t="str">
        <f>VLOOKUP(ActividadesCom[[#This Row],[NO. DE CONTROL]],'LISTADO ESTUDIANTES'!A:C,3,FALSE)</f>
        <v>INGENIERIA EN SISTEMAS COMPUTACIONALES</v>
      </c>
      <c r="D1720" s="5" t="str">
        <f>VLOOKUP(ActividadesCom[[#This Row],[NO. DE CONTROL]],'LISTADO ESTUDIANTES'!A:D,4,FALSE)</f>
        <v>BAJA</v>
      </c>
      <c r="E1720" s="5">
        <f>SUM(ActividadesCom[[#This Row],[CRÉD. 1]],ActividadesCom[[#This Row],[CRÉD. 2]],ActividadesCom[[#This Row],[CRÉD. 3]],ActividadesCom[[#This Row],[CRÉD. 4]],ActividadesCom[[#This Row],[CRÉD. 5]])</f>
        <v>5</v>
      </c>
      <c r="F1720" s="17">
        <f>IF(ActividadesCom[[#This Row],[ÚLTIMO SEMESTRE CON CRÉDITOS]]&gt;0,ROUND(AVERAGE(ActividadesCom[[#This Row],[VALOR NIVEL 5]],ActividadesCom[[#This Row],[VALOR NIVEL 4]],ActividadesCom[[#This Row],[VALOR NIVEL 3]],ActividadesCom[[#This Row],[VALOR NIVEL 2]],ActividadesCom[[#This Row],[VALOR NIVEL 1]]),0),"")</f>
        <v>4</v>
      </c>
      <c r="G1720" s="5" t="str">
        <f>IF(ActividadesCom[[#This Row],[PROMEDIO]]="","",IF(ActividadesCom[[#This Row],[PROMEDIO]]&gt;=4,"EXCELENTE",IF(ActividadesCom[[#This Row],[PROMEDIO]]&gt;=3,"NOTABLE",IF(ActividadesCom[[#This Row],[PROMEDIO]]&gt;=2,"BUENO",IF(ActividadesCom[[#This Row],[PROMEDIO]]=1,"SUFICIENTE","")))))</f>
        <v>EXCELENTE</v>
      </c>
      <c r="H1720" s="5">
        <f>MAX(ActividadesCom[[#This Row],[PERÍODO 1]],ActividadesCom[[#This Row],[PERÍODO 2]],ActividadesCom[[#This Row],[PERÍODO 3]],ActividadesCom[[#This Row],[PERÍODO 4]],ActividadesCom[[#This Row],[PERÍODO 5]])</f>
        <v>20211</v>
      </c>
      <c r="I1720" s="6" t="s">
        <v>4168</v>
      </c>
      <c r="J1720" s="5">
        <v>20203</v>
      </c>
      <c r="K1720" s="5" t="s">
        <v>4008</v>
      </c>
      <c r="L1720" s="5">
        <f>IF(ActividadesCom[[#This Row],[NIVEL 1]]&lt;&gt;0,VLOOKUP(ActividadesCom[[#This Row],[NIVEL 1]],Catálogo!A:B,2,FALSE),"")</f>
        <v>3</v>
      </c>
      <c r="M1720" s="5">
        <v>1</v>
      </c>
      <c r="N1720" s="6" t="s">
        <v>4184</v>
      </c>
      <c r="O1720" s="5">
        <v>20211</v>
      </c>
      <c r="P1720" s="5" t="s">
        <v>4007</v>
      </c>
      <c r="Q1720" s="5">
        <f>IF(ActividadesCom[[#This Row],[NIVEL 2]]&lt;&gt;0,VLOOKUP(ActividadesCom[[#This Row],[NIVEL 2]],Catálogo!A:B,2,FALSE),"")</f>
        <v>4</v>
      </c>
      <c r="R1720" s="5">
        <v>1</v>
      </c>
      <c r="S1720" s="6" t="s">
        <v>4429</v>
      </c>
      <c r="T1720" s="5">
        <v>20211</v>
      </c>
      <c r="U1720" s="5" t="s">
        <v>4007</v>
      </c>
      <c r="V1720" s="5">
        <f>IF(ActividadesCom[[#This Row],[NIVEL 3]]&lt;&gt;0,VLOOKUP(ActividadesCom[[#This Row],[NIVEL 3]],Catálogo!A:B,2,FALSE),"")</f>
        <v>4</v>
      </c>
      <c r="W1720" s="5">
        <v>1</v>
      </c>
      <c r="X1720" s="6" t="s">
        <v>5</v>
      </c>
      <c r="Y1720" s="5">
        <v>20181</v>
      </c>
      <c r="Z1720" s="5" t="s">
        <v>4008</v>
      </c>
      <c r="AA1720" s="5">
        <f>IF(ActividadesCom[[#This Row],[NIVEL 4]]&lt;&gt;0,VLOOKUP(ActividadesCom[[#This Row],[NIVEL 4]],Catálogo!A:B,2,FALSE),"")</f>
        <v>3</v>
      </c>
      <c r="AB1720" s="5">
        <v>1</v>
      </c>
      <c r="AC1720" s="6" t="s">
        <v>5</v>
      </c>
      <c r="AD1720" s="5">
        <v>20173</v>
      </c>
      <c r="AE1720" s="5" t="s">
        <v>4007</v>
      </c>
      <c r="AF1720" s="5">
        <f>IF(ActividadesCom[[#This Row],[NIVEL 5]]&lt;&gt;0,VLOOKUP(ActividadesCom[[#This Row],[NIVEL 5]],Catálogo!A:B,2,FALSE),"")</f>
        <v>4</v>
      </c>
      <c r="AG1720" s="5">
        <v>1</v>
      </c>
      <c r="AH1720" s="2"/>
    </row>
    <row r="1721" spans="1:34" ht="30" hidden="1" customHeight="1" x14ac:dyDescent="0.25">
      <c r="A1721" s="7">
        <v>17470086</v>
      </c>
      <c r="B1721" s="6" t="str">
        <f>VLOOKUP(ActividadesCom[[#This Row],[NO. DE CONTROL]],'LISTADO ESTUDIANTES'!A:C,2,FALSE)</f>
        <v>LAVALLE CASTELLANOS MARIELA GUADALUPE</v>
      </c>
      <c r="C1721" s="6" t="str">
        <f>VLOOKUP(ActividadesCom[[#This Row],[NO. DE CONTROL]],'LISTADO ESTUDIANTES'!A:C,3,FALSE)</f>
        <v>INGENIERIA EN SISTEMAS COMPUTACIONALES</v>
      </c>
      <c r="D1721" s="5" t="str">
        <f>VLOOKUP(ActividadesCom[[#This Row],[NO. DE CONTROL]],'LISTADO ESTUDIANTES'!A:D,4,FALSE)</f>
        <v>BAJA</v>
      </c>
      <c r="E1721" s="5">
        <f>SUM(ActividadesCom[[#This Row],[CRÉD. 1]],ActividadesCom[[#This Row],[CRÉD. 2]],ActividadesCom[[#This Row],[CRÉD. 3]],ActividadesCom[[#This Row],[CRÉD. 4]],ActividadesCom[[#This Row],[CRÉD. 5]])</f>
        <v>5</v>
      </c>
      <c r="F1721" s="17">
        <f>IF(ActividadesCom[[#This Row],[ÚLTIMO SEMESTRE CON CRÉDITOS]]&gt;0,ROUND(AVERAGE(ActividadesCom[[#This Row],[VALOR NIVEL 5]],ActividadesCom[[#This Row],[VALOR NIVEL 4]],ActividadesCom[[#This Row],[VALOR NIVEL 3]],ActividadesCom[[#This Row],[VALOR NIVEL 2]],ActividadesCom[[#This Row],[VALOR NIVEL 1]]),0),"")</f>
        <v>3</v>
      </c>
      <c r="G1721" s="5" t="str">
        <f>IF(ActividadesCom[[#This Row],[PROMEDIO]]="","",IF(ActividadesCom[[#This Row],[PROMEDIO]]&gt;=4,"EXCELENTE",IF(ActividadesCom[[#This Row],[PROMEDIO]]&gt;=3,"NOTABLE",IF(ActividadesCom[[#This Row],[PROMEDIO]]&gt;=2,"BUENO",IF(ActividadesCom[[#This Row],[PROMEDIO]]=1,"SUFICIENTE","")))))</f>
        <v>NOTABLE</v>
      </c>
      <c r="H1721" s="5">
        <f>MAX(ActividadesCom[[#This Row],[PERÍODO 1]],ActividadesCom[[#This Row],[PERÍODO 2]],ActividadesCom[[#This Row],[PERÍODO 3]],ActividadesCom[[#This Row],[PERÍODO 4]],ActividadesCom[[#This Row],[PERÍODO 5]])</f>
        <v>20202</v>
      </c>
      <c r="I1721" s="6" t="s">
        <v>901</v>
      </c>
      <c r="J1721" s="5">
        <v>20191</v>
      </c>
      <c r="K1721" s="5" t="s">
        <v>4009</v>
      </c>
      <c r="L1721" s="5">
        <f>IF(ActividadesCom[[#This Row],[NIVEL 1]]&lt;&gt;0,VLOOKUP(ActividadesCom[[#This Row],[NIVEL 1]],Catálogo!A:B,2,FALSE),"")</f>
        <v>2</v>
      </c>
      <c r="M1721" s="5">
        <v>1</v>
      </c>
      <c r="N1721" s="6" t="s">
        <v>1030</v>
      </c>
      <c r="O1721" s="5">
        <v>20193</v>
      </c>
      <c r="P1721" s="5" t="s">
        <v>4009</v>
      </c>
      <c r="Q1721" s="5">
        <f>IF(ActividadesCom[[#This Row],[NIVEL 2]]&lt;&gt;0,VLOOKUP(ActividadesCom[[#This Row],[NIVEL 2]],Catálogo!A:B,2,FALSE),"")</f>
        <v>2</v>
      </c>
      <c r="R1721" s="5">
        <v>1</v>
      </c>
      <c r="S1721" s="6" t="s">
        <v>4192</v>
      </c>
      <c r="T1721" s="5">
        <v>20202</v>
      </c>
      <c r="U1721" s="5" t="s">
        <v>4007</v>
      </c>
      <c r="V1721" s="5">
        <f>IF(ActividadesCom[[#This Row],[NIVEL 3]]&lt;&gt;0,VLOOKUP(ActividadesCom[[#This Row],[NIVEL 3]],Catálogo!A:B,2,FALSE),"")</f>
        <v>4</v>
      </c>
      <c r="W1721" s="5">
        <v>1</v>
      </c>
      <c r="X1721" s="6" t="s">
        <v>5</v>
      </c>
      <c r="Y1721" s="5">
        <v>20181</v>
      </c>
      <c r="Z1721" s="5" t="s">
        <v>4007</v>
      </c>
      <c r="AA1721" s="5">
        <f>IF(ActividadesCom[[#This Row],[NIVEL 4]]&lt;&gt;0,VLOOKUP(ActividadesCom[[#This Row],[NIVEL 4]],Catálogo!A:B,2,FALSE),"")</f>
        <v>4</v>
      </c>
      <c r="AB1721" s="5">
        <v>1</v>
      </c>
      <c r="AC1721" s="6" t="s">
        <v>5</v>
      </c>
      <c r="AD1721" s="5">
        <v>20173</v>
      </c>
      <c r="AE1721" s="5" t="s">
        <v>4007</v>
      </c>
      <c r="AF1721" s="5">
        <f>IF(ActividadesCom[[#This Row],[NIVEL 5]]&lt;&gt;0,VLOOKUP(ActividadesCom[[#This Row],[NIVEL 5]],Catálogo!A:B,2,FALSE),"")</f>
        <v>4</v>
      </c>
      <c r="AG1721" s="5">
        <v>1</v>
      </c>
      <c r="AH1721" s="2"/>
    </row>
    <row r="1722" spans="1:34" ht="30" hidden="1" customHeight="1" x14ac:dyDescent="0.25">
      <c r="A1722" s="7">
        <v>17470087</v>
      </c>
      <c r="B1722" s="6" t="str">
        <f>VLOOKUP(ActividadesCom[[#This Row],[NO. DE CONTROL]],'LISTADO ESTUDIANTES'!A:C,2,FALSE)</f>
        <v>MENDEZ DEARA MIGUEL</v>
      </c>
      <c r="C1722" s="6" t="str">
        <f>VLOOKUP(ActividadesCom[[#This Row],[NO. DE CONTROL]],'LISTADO ESTUDIANTES'!A:C,3,FALSE)</f>
        <v>INGENIERIA EN ADMINISTRACION</v>
      </c>
      <c r="D1722" s="5" t="str">
        <f>VLOOKUP(ActividadesCom[[#This Row],[NO. DE CONTROL]],'LISTADO ESTUDIANTES'!A:D,4,FALSE)</f>
        <v>BAJA</v>
      </c>
      <c r="E1722" s="5">
        <f>SUM(ActividadesCom[[#This Row],[CRÉD. 1]],ActividadesCom[[#This Row],[CRÉD. 2]],ActividadesCom[[#This Row],[CRÉD. 3]],ActividadesCom[[#This Row],[CRÉD. 4]],ActividadesCom[[#This Row],[CRÉD. 5]])</f>
        <v>5</v>
      </c>
      <c r="F1722" s="17">
        <f>IF(ActividadesCom[[#This Row],[ÚLTIMO SEMESTRE CON CRÉDITOS]]&gt;0,ROUND(AVERAGE(ActividadesCom[[#This Row],[VALOR NIVEL 5]],ActividadesCom[[#This Row],[VALOR NIVEL 4]],ActividadesCom[[#This Row],[VALOR NIVEL 3]],ActividadesCom[[#This Row],[VALOR NIVEL 2]],ActividadesCom[[#This Row],[VALOR NIVEL 1]]),0),"")</f>
        <v>2</v>
      </c>
      <c r="G1722" s="5" t="str">
        <f>IF(ActividadesCom[[#This Row],[PROMEDIO]]="","",IF(ActividadesCom[[#This Row],[PROMEDIO]]&gt;=4,"EXCELENTE",IF(ActividadesCom[[#This Row],[PROMEDIO]]&gt;=3,"NOTABLE",IF(ActividadesCom[[#This Row],[PROMEDIO]]&gt;=2,"BUENO",IF(ActividadesCom[[#This Row],[PROMEDIO]]=1,"SUFICIENTE","")))))</f>
        <v>BUENO</v>
      </c>
      <c r="H1722" s="5">
        <f>MAX(ActividadesCom[[#This Row],[PERÍODO 1]],ActividadesCom[[#This Row],[PERÍODO 2]],ActividadesCom[[#This Row],[PERÍODO 3]],ActividadesCom[[#This Row],[PERÍODO 4]],ActividadesCom[[#This Row],[PERÍODO 5]])</f>
        <v>20213</v>
      </c>
      <c r="I1722" s="6" t="s">
        <v>111</v>
      </c>
      <c r="J1722" s="5">
        <v>20191</v>
      </c>
      <c r="K1722" s="5" t="s">
        <v>4009</v>
      </c>
      <c r="L1722" s="5">
        <f>IF(ActividadesCom[[#This Row],[NIVEL 1]]&lt;&gt;0,VLOOKUP(ActividadesCom[[#This Row],[NIVEL 1]],Catálogo!A:B,2,FALSE),"")</f>
        <v>2</v>
      </c>
      <c r="M1722" s="5">
        <v>1</v>
      </c>
      <c r="N1722" s="6" t="s">
        <v>4743</v>
      </c>
      <c r="O1722" s="5">
        <v>20213</v>
      </c>
      <c r="P1722" s="5" t="s">
        <v>4010</v>
      </c>
      <c r="Q1722" s="5">
        <f>IF(ActividadesCom[[#This Row],[NIVEL 2]]&lt;&gt;0,VLOOKUP(ActividadesCom[[#This Row],[NIVEL 2]],Catálogo!A:B,2,FALSE),"")</f>
        <v>1</v>
      </c>
      <c r="R1722" s="5">
        <v>1</v>
      </c>
      <c r="S1722" s="6" t="s">
        <v>5695</v>
      </c>
      <c r="T1722" s="5">
        <v>20213</v>
      </c>
      <c r="U1722" s="5" t="s">
        <v>4008</v>
      </c>
      <c r="V1722" s="5">
        <f>IF(ActividadesCom[[#This Row],[NIVEL 3]]&lt;&gt;0,VLOOKUP(ActividadesCom[[#This Row],[NIVEL 3]],Catálogo!A:B,2,FALSE),"")</f>
        <v>3</v>
      </c>
      <c r="W1722" s="5">
        <v>1</v>
      </c>
      <c r="X1722" s="6" t="s">
        <v>47</v>
      </c>
      <c r="Y1722" s="5">
        <v>20181</v>
      </c>
      <c r="Z1722" s="5" t="s">
        <v>4008</v>
      </c>
      <c r="AA1722" s="5">
        <f>IF(ActividadesCom[[#This Row],[NIVEL 4]]&lt;&gt;0,VLOOKUP(ActividadesCom[[#This Row],[NIVEL 4]],Catálogo!A:B,2,FALSE),"")</f>
        <v>3</v>
      </c>
      <c r="AB1722" s="5">
        <v>1</v>
      </c>
      <c r="AC1722" s="6" t="s">
        <v>5</v>
      </c>
      <c r="AD1722" s="5">
        <v>20173</v>
      </c>
      <c r="AE1722" s="5" t="s">
        <v>4008</v>
      </c>
      <c r="AF1722" s="5">
        <f>IF(ActividadesCom[[#This Row],[NIVEL 5]]&lt;&gt;0,VLOOKUP(ActividadesCom[[#This Row],[NIVEL 5]],Catálogo!A:B,2,FALSE),"")</f>
        <v>3</v>
      </c>
      <c r="AG1722" s="5">
        <v>1</v>
      </c>
      <c r="AH1722" s="2"/>
    </row>
    <row r="1723" spans="1:34" ht="30" hidden="1" customHeight="1" x14ac:dyDescent="0.25">
      <c r="A1723" s="7">
        <v>17470088</v>
      </c>
      <c r="B1723" s="6" t="str">
        <f>VLOOKUP(ActividadesCom[[#This Row],[NO. DE CONTROL]],'LISTADO ESTUDIANTES'!A:C,2,FALSE)</f>
        <v>GOMEZ PACHECO EDWIN ALBERTO</v>
      </c>
      <c r="C1723" s="6" t="str">
        <f>VLOOKUP(ActividadesCom[[#This Row],[NO. DE CONTROL]],'LISTADO ESTUDIANTES'!A:C,3,FALSE)</f>
        <v>INGENIERIA MECANICA</v>
      </c>
      <c r="D1723" s="5" t="str">
        <f>VLOOKUP(ActividadesCom[[#This Row],[NO. DE CONTROL]],'LISTADO ESTUDIANTES'!A:D,4,FALSE)</f>
        <v>BAJA</v>
      </c>
      <c r="E1723" s="5">
        <f>SUM(ActividadesCom[[#This Row],[CRÉD. 1]],ActividadesCom[[#This Row],[CRÉD. 2]],ActividadesCom[[#This Row],[CRÉD. 3]],ActividadesCom[[#This Row],[CRÉD. 4]],ActividadesCom[[#This Row],[CRÉD. 5]])</f>
        <v>2</v>
      </c>
      <c r="F1723" s="17">
        <f>IF(ActividadesCom[[#This Row],[ÚLTIMO SEMESTRE CON CRÉDITOS]]&gt;0,ROUND(AVERAGE(ActividadesCom[[#This Row],[VALOR NIVEL 5]],ActividadesCom[[#This Row],[VALOR NIVEL 4]],ActividadesCom[[#This Row],[VALOR NIVEL 3]],ActividadesCom[[#This Row],[VALOR NIVEL 2]],ActividadesCom[[#This Row],[VALOR NIVEL 1]]),0),"")</f>
        <v>4</v>
      </c>
      <c r="G1723" s="5" t="str">
        <f>IF(ActividadesCom[[#This Row],[PROMEDIO]]="","",IF(ActividadesCom[[#This Row],[PROMEDIO]]&gt;=4,"EXCELENTE",IF(ActividadesCom[[#This Row],[PROMEDIO]]&gt;=3,"NOTABLE",IF(ActividadesCom[[#This Row],[PROMEDIO]]&gt;=2,"BUENO",IF(ActividadesCom[[#This Row],[PROMEDIO]]=1,"SUFICIENTE","")))))</f>
        <v>EXCELENTE</v>
      </c>
      <c r="H1723" s="5">
        <f>MAX(ActividadesCom[[#This Row],[PERÍODO 1]],ActividadesCom[[#This Row],[PERÍODO 2]],ActividadesCom[[#This Row],[PERÍODO 3]],ActividadesCom[[#This Row],[PERÍODO 4]],ActividadesCom[[#This Row],[PERÍODO 5]])</f>
        <v>20181</v>
      </c>
      <c r="I1723" s="6"/>
      <c r="J1723" s="5"/>
      <c r="K1723" s="5"/>
      <c r="L1723" s="5" t="str">
        <f>IF(ActividadesCom[[#This Row],[NIVEL 1]]&lt;&gt;0,VLOOKUP(ActividadesCom[[#This Row],[NIVEL 1]],Catálogo!A:B,2,FALSE),"")</f>
        <v/>
      </c>
      <c r="M1723" s="5"/>
      <c r="N1723" s="6"/>
      <c r="O1723" s="5"/>
      <c r="P1723" s="5"/>
      <c r="Q1723" s="5" t="str">
        <f>IF(ActividadesCom[[#This Row],[NIVEL 2]]&lt;&gt;0,VLOOKUP(ActividadesCom[[#This Row],[NIVEL 2]],Catálogo!A:B,2,FALSE),"")</f>
        <v/>
      </c>
      <c r="R1723" s="5"/>
      <c r="S1723" s="6"/>
      <c r="T1723" s="5"/>
      <c r="U1723" s="5"/>
      <c r="V1723" s="5" t="str">
        <f>IF(ActividadesCom[[#This Row],[NIVEL 3]]&lt;&gt;0,VLOOKUP(ActividadesCom[[#This Row],[NIVEL 3]],Catálogo!A:B,2,FALSE),"")</f>
        <v/>
      </c>
      <c r="W1723" s="5"/>
      <c r="X1723" s="6" t="s">
        <v>27</v>
      </c>
      <c r="Y1723" s="5">
        <v>20181</v>
      </c>
      <c r="Z1723" s="5" t="s">
        <v>4007</v>
      </c>
      <c r="AA1723" s="5">
        <f>IF(ActividadesCom[[#This Row],[NIVEL 4]]&lt;&gt;0,VLOOKUP(ActividadesCom[[#This Row],[NIVEL 4]],Catálogo!A:B,2,FALSE),"")</f>
        <v>4</v>
      </c>
      <c r="AB1723" s="5">
        <v>1</v>
      </c>
      <c r="AC1723" s="6" t="s">
        <v>27</v>
      </c>
      <c r="AD1723" s="5">
        <v>20173</v>
      </c>
      <c r="AE1723" s="5" t="s">
        <v>4007</v>
      </c>
      <c r="AF1723" s="5">
        <f>IF(ActividadesCom[[#This Row],[NIVEL 5]]&lt;&gt;0,VLOOKUP(ActividadesCom[[#This Row],[NIVEL 5]],Catálogo!A:B,2,FALSE),"")</f>
        <v>4</v>
      </c>
      <c r="AG1723" s="5">
        <v>1</v>
      </c>
      <c r="AH1723" s="2"/>
    </row>
    <row r="1724" spans="1:34" ht="30" hidden="1" customHeight="1" x14ac:dyDescent="0.25">
      <c r="A1724" s="7">
        <v>17470089</v>
      </c>
      <c r="B1724" s="6" t="str">
        <f>VLOOKUP(ActividadesCom[[#This Row],[NO. DE CONTROL]],'LISTADO ESTUDIANTES'!A:C,2,FALSE)</f>
        <v>DAMAS AGUILAR VICTOR GONZALO</v>
      </c>
      <c r="C1724" s="6" t="str">
        <f>VLOOKUP(ActividadesCom[[#This Row],[NO. DE CONTROL]],'LISTADO ESTUDIANTES'!A:C,3,FALSE)</f>
        <v>INGENIERIA MECANICA</v>
      </c>
      <c r="D1724" s="5" t="str">
        <f>VLOOKUP(ActividadesCom[[#This Row],[NO. DE CONTROL]],'LISTADO ESTUDIANTES'!A:D,4,FALSE)</f>
        <v>BAJA</v>
      </c>
      <c r="E1724" s="5">
        <f>SUM(ActividadesCom[[#This Row],[CRÉD. 1]],ActividadesCom[[#This Row],[CRÉD. 2]],ActividadesCom[[#This Row],[CRÉD. 3]],ActividadesCom[[#This Row],[CRÉD. 4]],ActividadesCom[[#This Row],[CRÉD. 5]])</f>
        <v>1</v>
      </c>
      <c r="F1724" s="17">
        <f>IF(ActividadesCom[[#This Row],[ÚLTIMO SEMESTRE CON CRÉDITOS]]&gt;0,ROUND(AVERAGE(ActividadesCom[[#This Row],[VALOR NIVEL 5]],ActividadesCom[[#This Row],[VALOR NIVEL 4]],ActividadesCom[[#This Row],[VALOR NIVEL 3]],ActividadesCom[[#This Row],[VALOR NIVEL 2]],ActividadesCom[[#This Row],[VALOR NIVEL 1]]),0),"")</f>
        <v>4</v>
      </c>
      <c r="G1724" s="5" t="str">
        <f>IF(ActividadesCom[[#This Row],[PROMEDIO]]="","",IF(ActividadesCom[[#This Row],[PROMEDIO]]&gt;=4,"EXCELENTE",IF(ActividadesCom[[#This Row],[PROMEDIO]]&gt;=3,"NOTABLE",IF(ActividadesCom[[#This Row],[PROMEDIO]]&gt;=2,"BUENO",IF(ActividadesCom[[#This Row],[PROMEDIO]]=1,"SUFICIENTE","")))))</f>
        <v>EXCELENTE</v>
      </c>
      <c r="H1724" s="5">
        <f>MAX(ActividadesCom[[#This Row],[PERÍODO 1]],ActividadesCom[[#This Row],[PERÍODO 2]],ActividadesCom[[#This Row],[PERÍODO 3]],ActividadesCom[[#This Row],[PERÍODO 4]],ActividadesCom[[#This Row],[PERÍODO 5]])</f>
        <v>20173</v>
      </c>
      <c r="I1724" s="6"/>
      <c r="J1724" s="5"/>
      <c r="K1724" s="5"/>
      <c r="L1724" s="5" t="str">
        <f>IF(ActividadesCom[[#This Row],[NIVEL 1]]&lt;&gt;0,VLOOKUP(ActividadesCom[[#This Row],[NIVEL 1]],Catálogo!A:B,2,FALSE),"")</f>
        <v/>
      </c>
      <c r="M1724" s="5"/>
      <c r="N1724" s="6"/>
      <c r="O1724" s="5"/>
      <c r="P1724" s="5"/>
      <c r="Q1724" s="5" t="str">
        <f>IF(ActividadesCom[[#This Row],[NIVEL 2]]&lt;&gt;0,VLOOKUP(ActividadesCom[[#This Row],[NIVEL 2]],Catálogo!A:B,2,FALSE),"")</f>
        <v/>
      </c>
      <c r="R1724" s="5"/>
      <c r="S1724" s="6"/>
      <c r="T1724" s="5"/>
      <c r="U1724" s="5"/>
      <c r="V1724" s="5" t="str">
        <f>IF(ActividadesCom[[#This Row],[NIVEL 3]]&lt;&gt;0,VLOOKUP(ActividadesCom[[#This Row],[NIVEL 3]],Catálogo!A:B,2,FALSE),"")</f>
        <v/>
      </c>
      <c r="W1724" s="5"/>
      <c r="X1724" s="6"/>
      <c r="Y1724" s="5"/>
      <c r="Z1724" s="5"/>
      <c r="AA1724" s="5" t="str">
        <f>IF(ActividadesCom[[#This Row],[NIVEL 4]]&lt;&gt;0,VLOOKUP(ActividadesCom[[#This Row],[NIVEL 4]],Catálogo!A:B,2,FALSE),"")</f>
        <v/>
      </c>
      <c r="AB1724" s="5"/>
      <c r="AC1724" s="6" t="s">
        <v>11</v>
      </c>
      <c r="AD1724" s="5">
        <v>20173</v>
      </c>
      <c r="AE1724" s="5" t="s">
        <v>4007</v>
      </c>
      <c r="AF1724" s="5">
        <f>IF(ActividadesCom[[#This Row],[NIVEL 5]]&lt;&gt;0,VLOOKUP(ActividadesCom[[#This Row],[NIVEL 5]],Catálogo!A:B,2,FALSE),"")</f>
        <v>4</v>
      </c>
      <c r="AG1724" s="5">
        <v>1</v>
      </c>
      <c r="AH1724" s="2"/>
    </row>
    <row r="1725" spans="1:34" ht="30" hidden="1" customHeight="1" x14ac:dyDescent="0.25">
      <c r="A1725" s="7">
        <v>17470090</v>
      </c>
      <c r="B1725" s="6" t="str">
        <f>VLOOKUP(ActividadesCom[[#This Row],[NO. DE CONTROL]],'LISTADO ESTUDIANTES'!A:C,2,FALSE)</f>
        <v>PUC ORTIZ ELIAS ENRIQUE</v>
      </c>
      <c r="C1725" s="6" t="str">
        <f>VLOOKUP(ActividadesCom[[#This Row],[NO. DE CONTROL]],'LISTADO ESTUDIANTES'!A:C,3,FALSE)</f>
        <v>ARQUITECTURA</v>
      </c>
      <c r="D1725" s="5" t="str">
        <f>VLOOKUP(ActividadesCom[[#This Row],[NO. DE CONTROL]],'LISTADO ESTUDIANTES'!A:D,4,FALSE)</f>
        <v>BAJA</v>
      </c>
      <c r="E1725" s="5">
        <f>SUM(ActividadesCom[[#This Row],[CRÉD. 1]],ActividadesCom[[#This Row],[CRÉD. 2]],ActividadesCom[[#This Row],[CRÉD. 3]],ActividadesCom[[#This Row],[CRÉD. 4]],ActividadesCom[[#This Row],[CRÉD. 5]])</f>
        <v>5</v>
      </c>
      <c r="F1725" s="17">
        <f>IF(ActividadesCom[[#This Row],[ÚLTIMO SEMESTRE CON CRÉDITOS]]&gt;0,ROUND(AVERAGE(ActividadesCom[[#This Row],[VALOR NIVEL 5]],ActividadesCom[[#This Row],[VALOR NIVEL 4]],ActividadesCom[[#This Row],[VALOR NIVEL 3]],ActividadesCom[[#This Row],[VALOR NIVEL 2]],ActividadesCom[[#This Row],[VALOR NIVEL 1]]),0),"")</f>
        <v>3</v>
      </c>
      <c r="G1725" s="5" t="str">
        <f>IF(ActividadesCom[[#This Row],[PROMEDIO]]="","",IF(ActividadesCom[[#This Row],[PROMEDIO]]&gt;=4,"EXCELENTE",IF(ActividadesCom[[#This Row],[PROMEDIO]]&gt;=3,"NOTABLE",IF(ActividadesCom[[#This Row],[PROMEDIO]]&gt;=2,"BUENO",IF(ActividadesCom[[#This Row],[PROMEDIO]]=1,"SUFICIENTE","")))))</f>
        <v>NOTABLE</v>
      </c>
      <c r="H1725" s="5">
        <f>MAX(ActividadesCom[[#This Row],[PERÍODO 1]],ActividadesCom[[#This Row],[PERÍODO 2]],ActividadesCom[[#This Row],[PERÍODO 3]],ActividadesCom[[#This Row],[PERÍODO 4]],ActividadesCom[[#This Row],[PERÍODO 5]])</f>
        <v>20213</v>
      </c>
      <c r="I1725" s="6" t="s">
        <v>4041</v>
      </c>
      <c r="J1725" s="5">
        <v>20191</v>
      </c>
      <c r="K1725" s="5" t="s">
        <v>4009</v>
      </c>
      <c r="L1725" s="5">
        <f>IF(ActividadesCom[[#This Row],[NIVEL 1]]&lt;&gt;0,VLOOKUP(ActividadesCom[[#This Row],[NIVEL 1]],Catálogo!A:B,2,FALSE),"")</f>
        <v>2</v>
      </c>
      <c r="M1725" s="5">
        <v>1</v>
      </c>
      <c r="N1725" s="6" t="s">
        <v>4399</v>
      </c>
      <c r="O1725" s="5">
        <v>20211</v>
      </c>
      <c r="P1725" s="5" t="s">
        <v>4007</v>
      </c>
      <c r="Q1725" s="5">
        <f>IF(ActividadesCom[[#This Row],[NIVEL 2]]&lt;&gt;0,VLOOKUP(ActividadesCom[[#This Row],[NIVEL 2]],Catálogo!A:B,2,FALSE),"")</f>
        <v>4</v>
      </c>
      <c r="R1725" s="5">
        <v>1</v>
      </c>
      <c r="S1725" s="6" t="s">
        <v>4692</v>
      </c>
      <c r="T1725" s="5">
        <v>20213</v>
      </c>
      <c r="U1725" s="5" t="s">
        <v>4007</v>
      </c>
      <c r="V1725" s="5">
        <f>IF(ActividadesCom[[#This Row],[NIVEL 3]]&lt;&gt;0,VLOOKUP(ActividadesCom[[#This Row],[NIVEL 3]],Catálogo!A:B,2,FALSE),"")</f>
        <v>4</v>
      </c>
      <c r="W1725" s="5">
        <v>1</v>
      </c>
      <c r="X1725" s="6" t="s">
        <v>818</v>
      </c>
      <c r="Y1725" s="5">
        <v>20193</v>
      </c>
      <c r="Z1725" s="5" t="s">
        <v>4007</v>
      </c>
      <c r="AA1725" s="5">
        <f>IF(ActividadesCom[[#This Row],[NIVEL 4]]&lt;&gt;0,VLOOKUP(ActividadesCom[[#This Row],[NIVEL 4]],Catálogo!A:B,2,FALSE),"")</f>
        <v>4</v>
      </c>
      <c r="AB1725" s="5">
        <v>1</v>
      </c>
      <c r="AC1725" s="6" t="s">
        <v>977</v>
      </c>
      <c r="AD1725" s="5">
        <v>20191</v>
      </c>
      <c r="AE1725" s="5" t="s">
        <v>4008</v>
      </c>
      <c r="AF1725" s="5">
        <f>IF(ActividadesCom[[#This Row],[NIVEL 5]]&lt;&gt;0,VLOOKUP(ActividadesCom[[#This Row],[NIVEL 5]],Catálogo!A:B,2,FALSE),"")</f>
        <v>3</v>
      </c>
      <c r="AG1725" s="5">
        <v>1</v>
      </c>
      <c r="AH1725" s="2"/>
    </row>
    <row r="1726" spans="1:34" ht="30" hidden="1" customHeight="1" x14ac:dyDescent="0.25">
      <c r="A1726" s="7">
        <v>17470091</v>
      </c>
      <c r="B1726" s="6" t="str">
        <f>VLOOKUP(ActividadesCom[[#This Row],[NO. DE CONTROL]],'LISTADO ESTUDIANTES'!A:C,2,FALSE)</f>
        <v>GARMA UC JESUS IVAN</v>
      </c>
      <c r="C1726" s="6" t="str">
        <f>VLOOKUP(ActividadesCom[[#This Row],[NO. DE CONTROL]],'LISTADO ESTUDIANTES'!A:C,3,FALSE)</f>
        <v>ARQUITECTURA</v>
      </c>
      <c r="D1726" s="5" t="str">
        <f>VLOOKUP(ActividadesCom[[#This Row],[NO. DE CONTROL]],'LISTADO ESTUDIANTES'!A:D,4,FALSE)</f>
        <v>BAJA</v>
      </c>
      <c r="E1726" s="5">
        <f>SUM(ActividadesCom[[#This Row],[CRÉD. 1]],ActividadesCom[[#This Row],[CRÉD. 2]],ActividadesCom[[#This Row],[CRÉD. 3]],ActividadesCom[[#This Row],[CRÉD. 4]],ActividadesCom[[#This Row],[CRÉD. 5]])</f>
        <v>1</v>
      </c>
      <c r="F1726" s="17">
        <f>IF(ActividadesCom[[#This Row],[ÚLTIMO SEMESTRE CON CRÉDITOS]]&gt;0,ROUND(AVERAGE(ActividadesCom[[#This Row],[VALOR NIVEL 5]],ActividadesCom[[#This Row],[VALOR NIVEL 4]],ActividadesCom[[#This Row],[VALOR NIVEL 3]],ActividadesCom[[#This Row],[VALOR NIVEL 2]],ActividadesCom[[#This Row],[VALOR NIVEL 1]]),0),"")</f>
        <v>3</v>
      </c>
      <c r="G1726" s="5" t="str">
        <f>IF(ActividadesCom[[#This Row],[PROMEDIO]]="","",IF(ActividadesCom[[#This Row],[PROMEDIO]]&gt;=4,"EXCELENTE",IF(ActividadesCom[[#This Row],[PROMEDIO]]&gt;=3,"NOTABLE",IF(ActividadesCom[[#This Row],[PROMEDIO]]&gt;=2,"BUENO",IF(ActividadesCom[[#This Row],[PROMEDIO]]=1,"SUFICIENTE","")))))</f>
        <v>NOTABLE</v>
      </c>
      <c r="H1726" s="5">
        <f>MAX(ActividadesCom[[#This Row],[PERÍODO 1]],ActividadesCom[[#This Row],[PERÍODO 2]],ActividadesCom[[#This Row],[PERÍODO 3]],ActividadesCom[[#This Row],[PERÍODO 4]],ActividadesCom[[#This Row],[PERÍODO 5]])</f>
        <v>20173</v>
      </c>
      <c r="I1726" s="6"/>
      <c r="J1726" s="5"/>
      <c r="K1726" s="5"/>
      <c r="L1726" s="5" t="str">
        <f>IF(ActividadesCom[[#This Row],[NIVEL 1]]&lt;&gt;0,VLOOKUP(ActividadesCom[[#This Row],[NIVEL 1]],Catálogo!A:B,2,FALSE),"")</f>
        <v/>
      </c>
      <c r="M1726" s="5"/>
      <c r="N1726" s="6"/>
      <c r="O1726" s="5"/>
      <c r="P1726" s="5"/>
      <c r="Q1726" s="5" t="str">
        <f>IF(ActividadesCom[[#This Row],[NIVEL 2]]&lt;&gt;0,VLOOKUP(ActividadesCom[[#This Row],[NIVEL 2]],Catálogo!A:B,2,FALSE),"")</f>
        <v/>
      </c>
      <c r="R1726" s="5"/>
      <c r="S1726" s="6"/>
      <c r="T1726" s="5"/>
      <c r="U1726" s="5"/>
      <c r="V1726" s="5" t="str">
        <f>IF(ActividadesCom[[#This Row],[NIVEL 3]]&lt;&gt;0,VLOOKUP(ActividadesCom[[#This Row],[NIVEL 3]],Catálogo!A:B,2,FALSE),"")</f>
        <v/>
      </c>
      <c r="W1726" s="5"/>
      <c r="X1726" s="6"/>
      <c r="Y1726" s="5"/>
      <c r="Z1726" s="5"/>
      <c r="AA1726" s="5" t="str">
        <f>IF(ActividadesCom[[#This Row],[NIVEL 4]]&lt;&gt;0,VLOOKUP(ActividadesCom[[#This Row],[NIVEL 4]],Catálogo!A:B,2,FALSE),"")</f>
        <v/>
      </c>
      <c r="AB1726" s="5"/>
      <c r="AC1726" s="6" t="s">
        <v>5</v>
      </c>
      <c r="AD1726" s="5">
        <v>20173</v>
      </c>
      <c r="AE1726" s="5" t="s">
        <v>4008</v>
      </c>
      <c r="AF1726" s="5">
        <f>IF(ActividadesCom[[#This Row],[NIVEL 5]]&lt;&gt;0,VLOOKUP(ActividadesCom[[#This Row],[NIVEL 5]],Catálogo!A:B,2,FALSE),"")</f>
        <v>3</v>
      </c>
      <c r="AG1726" s="5">
        <v>1</v>
      </c>
      <c r="AH1726" s="2"/>
    </row>
    <row r="1727" spans="1:34" ht="30" hidden="1" customHeight="1" x14ac:dyDescent="0.25">
      <c r="A1727" s="7">
        <v>17470092</v>
      </c>
      <c r="B1727" s="6" t="str">
        <f>VLOOKUP(ActividadesCom[[#This Row],[NO. DE CONTROL]],'LISTADO ESTUDIANTES'!A:C,2,FALSE)</f>
        <v>EHUAN CADENA DARINA</v>
      </c>
      <c r="C1727" s="6" t="str">
        <f>VLOOKUP(ActividadesCom[[#This Row],[NO. DE CONTROL]],'LISTADO ESTUDIANTES'!A:C,3,FALSE)</f>
        <v>ARQUITECTURA</v>
      </c>
      <c r="D1727" s="5" t="str">
        <f>VLOOKUP(ActividadesCom[[#This Row],[NO. DE CONTROL]],'LISTADO ESTUDIANTES'!A:D,4,FALSE)</f>
        <v>BAJA</v>
      </c>
      <c r="E1727" s="5">
        <f>SUM(ActividadesCom[[#This Row],[CRÉD. 1]],ActividadesCom[[#This Row],[CRÉD. 2]],ActividadesCom[[#This Row],[CRÉD. 3]],ActividadesCom[[#This Row],[CRÉD. 4]],ActividadesCom[[#This Row],[CRÉD. 5]])</f>
        <v>5</v>
      </c>
      <c r="F1727" s="17">
        <f>IF(ActividadesCom[[#This Row],[ÚLTIMO SEMESTRE CON CRÉDITOS]]&gt;0,ROUND(AVERAGE(ActividadesCom[[#This Row],[VALOR NIVEL 5]],ActividadesCom[[#This Row],[VALOR NIVEL 4]],ActividadesCom[[#This Row],[VALOR NIVEL 3]],ActividadesCom[[#This Row],[VALOR NIVEL 2]],ActividadesCom[[#This Row],[VALOR NIVEL 1]]),0),"")</f>
        <v>4</v>
      </c>
      <c r="G1727" s="5" t="str">
        <f>IF(ActividadesCom[[#This Row],[PROMEDIO]]="","",IF(ActividadesCom[[#This Row],[PROMEDIO]]&gt;=4,"EXCELENTE",IF(ActividadesCom[[#This Row],[PROMEDIO]]&gt;=3,"NOTABLE",IF(ActividadesCom[[#This Row],[PROMEDIO]]&gt;=2,"BUENO",IF(ActividadesCom[[#This Row],[PROMEDIO]]=1,"SUFICIENTE","")))))</f>
        <v>EXCELENTE</v>
      </c>
      <c r="H1727" s="5">
        <f>MAX(ActividadesCom[[#This Row],[PERÍODO 1]],ActividadesCom[[#This Row],[PERÍODO 2]],ActividadesCom[[#This Row],[PERÍODO 3]],ActividadesCom[[#This Row],[PERÍODO 4]],ActividadesCom[[#This Row],[PERÍODO 5]])</f>
        <v>20213</v>
      </c>
      <c r="I1727" s="6" t="s">
        <v>4392</v>
      </c>
      <c r="J1727" s="5">
        <v>20183</v>
      </c>
      <c r="K1727" s="5" t="s">
        <v>4007</v>
      </c>
      <c r="L1727" s="5">
        <f>IF(ActividadesCom[[#This Row],[NIVEL 1]]&lt;&gt;0,VLOOKUP(ActividadesCom[[#This Row],[NIVEL 1]],Catálogo!A:B,2,FALSE),"")</f>
        <v>4</v>
      </c>
      <c r="M1727" s="5">
        <v>1</v>
      </c>
      <c r="N1727" s="6" t="s">
        <v>4412</v>
      </c>
      <c r="O1727" s="5">
        <v>20201</v>
      </c>
      <c r="P1727" s="5" t="s">
        <v>4007</v>
      </c>
      <c r="Q1727" s="5">
        <f>IF(ActividadesCom[[#This Row],[NIVEL 2]]&lt;&gt;0,VLOOKUP(ActividadesCom[[#This Row],[NIVEL 2]],Catálogo!A:B,2,FALSE),"")</f>
        <v>4</v>
      </c>
      <c r="R1727" s="5">
        <v>1</v>
      </c>
      <c r="S1727" s="6" t="s">
        <v>4476</v>
      </c>
      <c r="T1727" s="5">
        <v>20211</v>
      </c>
      <c r="U1727" s="5" t="s">
        <v>4008</v>
      </c>
      <c r="V1727" s="5">
        <f>IF(ActividadesCom[[#This Row],[NIVEL 3]]&lt;&gt;0,VLOOKUP(ActividadesCom[[#This Row],[NIVEL 3]],Catálogo!A:B,2,FALSE),"")</f>
        <v>3</v>
      </c>
      <c r="W1727" s="5">
        <v>1</v>
      </c>
      <c r="X1727" s="6" t="s">
        <v>4692</v>
      </c>
      <c r="Y1727" s="5">
        <v>20213</v>
      </c>
      <c r="Z1727" s="5" t="s">
        <v>4007</v>
      </c>
      <c r="AA1727" s="5">
        <f>IF(ActividadesCom[[#This Row],[NIVEL 4]]&lt;&gt;0,VLOOKUP(ActividadesCom[[#This Row],[NIVEL 4]],Catálogo!A:B,2,FALSE),"")</f>
        <v>4</v>
      </c>
      <c r="AB1727" s="5">
        <v>1</v>
      </c>
      <c r="AC1727" s="6" t="s">
        <v>521</v>
      </c>
      <c r="AD1727" s="5">
        <v>20173</v>
      </c>
      <c r="AE1727" s="5" t="s">
        <v>4008</v>
      </c>
      <c r="AF1727" s="5">
        <f>IF(ActividadesCom[[#This Row],[NIVEL 5]]&lt;&gt;0,VLOOKUP(ActividadesCom[[#This Row],[NIVEL 5]],Catálogo!A:B,2,FALSE),"")</f>
        <v>3</v>
      </c>
      <c r="AG1727" s="5">
        <v>1</v>
      </c>
      <c r="AH1727" s="2"/>
    </row>
    <row r="1728" spans="1:34" ht="30" hidden="1" customHeight="1" x14ac:dyDescent="0.25">
      <c r="A1728" s="7">
        <v>17470093</v>
      </c>
      <c r="B1728" s="6" t="str">
        <f>VLOOKUP(ActividadesCom[[#This Row],[NO. DE CONTROL]],'LISTADO ESTUDIANTES'!A:C,2,FALSE)</f>
        <v>GUERRERO CASTRO ALMA LILIA</v>
      </c>
      <c r="C1728" s="6" t="str">
        <f>VLOOKUP(ActividadesCom[[#This Row],[NO. DE CONTROL]],'LISTADO ESTUDIANTES'!A:C,3,FALSE)</f>
        <v>ARQUITECTURA</v>
      </c>
      <c r="D1728" s="5" t="str">
        <f>VLOOKUP(ActividadesCom[[#This Row],[NO. DE CONTROL]],'LISTADO ESTUDIANTES'!A:D,4,FALSE)</f>
        <v>BAJA</v>
      </c>
      <c r="E1728" s="5">
        <f>SUM(ActividadesCom[[#This Row],[CRÉD. 1]],ActividadesCom[[#This Row],[CRÉD. 2]],ActividadesCom[[#This Row],[CRÉD. 3]],ActividadesCom[[#This Row],[CRÉD. 4]],ActividadesCom[[#This Row],[CRÉD. 5]])</f>
        <v>5</v>
      </c>
      <c r="F1728" s="17">
        <f>IF(ActividadesCom[[#This Row],[ÚLTIMO SEMESTRE CON CRÉDITOS]]&gt;0,ROUND(AVERAGE(ActividadesCom[[#This Row],[VALOR NIVEL 5]],ActividadesCom[[#This Row],[VALOR NIVEL 4]],ActividadesCom[[#This Row],[VALOR NIVEL 3]],ActividadesCom[[#This Row],[VALOR NIVEL 2]],ActividadesCom[[#This Row],[VALOR NIVEL 1]]),0),"")</f>
        <v>4</v>
      </c>
      <c r="G1728" s="5" t="str">
        <f>IF(ActividadesCom[[#This Row],[PROMEDIO]]="","",IF(ActividadesCom[[#This Row],[PROMEDIO]]&gt;=4,"EXCELENTE",IF(ActividadesCom[[#This Row],[PROMEDIO]]&gt;=3,"NOTABLE",IF(ActividadesCom[[#This Row],[PROMEDIO]]&gt;=2,"BUENO",IF(ActividadesCom[[#This Row],[PROMEDIO]]=1,"SUFICIENTE","")))))</f>
        <v>EXCELENTE</v>
      </c>
      <c r="H1728" s="5">
        <f>MAX(ActividadesCom[[#This Row],[PERÍODO 1]],ActividadesCom[[#This Row],[PERÍODO 2]],ActividadesCom[[#This Row],[PERÍODO 3]],ActividadesCom[[#This Row],[PERÍODO 4]],ActividadesCom[[#This Row],[PERÍODO 5]])</f>
        <v>20191</v>
      </c>
      <c r="I1728" s="6" t="s">
        <v>4392</v>
      </c>
      <c r="J1728" s="5">
        <v>20183</v>
      </c>
      <c r="K1728" s="5" t="s">
        <v>4007</v>
      </c>
      <c r="L1728" s="5">
        <f>IF(ActividadesCom[[#This Row],[NIVEL 1]]&lt;&gt;0,VLOOKUP(ActividadesCom[[#This Row],[NIVEL 1]],Catálogo!A:B,2,FALSE),"")</f>
        <v>4</v>
      </c>
      <c r="M1728" s="5">
        <v>1</v>
      </c>
      <c r="N1728" s="6" t="s">
        <v>4569</v>
      </c>
      <c r="O1728" s="5">
        <v>20181</v>
      </c>
      <c r="P1728" s="5" t="s">
        <v>4007</v>
      </c>
      <c r="Q1728" s="5">
        <f>IF(ActividadesCom[[#This Row],[NIVEL 2]]&lt;&gt;0,VLOOKUP(ActividadesCom[[#This Row],[NIVEL 2]],Catálogo!A:B,2,FALSE),"")</f>
        <v>4</v>
      </c>
      <c r="R1728" s="5">
        <v>1</v>
      </c>
      <c r="S1728" s="6" t="s">
        <v>4570</v>
      </c>
      <c r="T1728" s="5">
        <v>20191</v>
      </c>
      <c r="U1728" s="5" t="s">
        <v>4007</v>
      </c>
      <c r="V1728" s="5">
        <f>IF(ActividadesCom[[#This Row],[NIVEL 3]]&lt;&gt;0,VLOOKUP(ActividadesCom[[#This Row],[NIVEL 3]],Catálogo!A:B,2,FALSE),"")</f>
        <v>4</v>
      </c>
      <c r="W1728" s="5">
        <v>1</v>
      </c>
      <c r="X1728" s="6" t="s">
        <v>34</v>
      </c>
      <c r="Y1728" s="5">
        <v>20181</v>
      </c>
      <c r="Z1728" s="5" t="s">
        <v>4008</v>
      </c>
      <c r="AA1728" s="5">
        <f>IF(ActividadesCom[[#This Row],[NIVEL 4]]&lt;&gt;0,VLOOKUP(ActividadesCom[[#This Row],[NIVEL 4]],Catálogo!A:B,2,FALSE),"")</f>
        <v>3</v>
      </c>
      <c r="AB1728" s="5">
        <v>1</v>
      </c>
      <c r="AC1728" s="6" t="s">
        <v>521</v>
      </c>
      <c r="AD1728" s="5">
        <v>20173</v>
      </c>
      <c r="AE1728" s="5" t="s">
        <v>4008</v>
      </c>
      <c r="AF1728" s="5">
        <f>IF(ActividadesCom[[#This Row],[NIVEL 5]]&lt;&gt;0,VLOOKUP(ActividadesCom[[#This Row],[NIVEL 5]],Catálogo!A:B,2,FALSE),"")</f>
        <v>3</v>
      </c>
      <c r="AG1728" s="5">
        <v>1</v>
      </c>
      <c r="AH1728" s="2"/>
    </row>
    <row r="1729" spans="1:34" ht="30" hidden="1" customHeight="1" x14ac:dyDescent="0.25">
      <c r="A1729" s="7">
        <v>17470094</v>
      </c>
      <c r="B1729" s="6" t="str">
        <f>VLOOKUP(ActividadesCom[[#This Row],[NO. DE CONTROL]],'LISTADO ESTUDIANTES'!A:C,2,FALSE)</f>
        <v>POOT SIERRA ANA KARLA</v>
      </c>
      <c r="C1729" s="6" t="str">
        <f>VLOOKUP(ActividadesCom[[#This Row],[NO. DE CONTROL]],'LISTADO ESTUDIANTES'!A:C,3,FALSE)</f>
        <v>ARQUITECTURA</v>
      </c>
      <c r="D1729" s="5" t="str">
        <f>VLOOKUP(ActividadesCom[[#This Row],[NO. DE CONTROL]],'LISTADO ESTUDIANTES'!A:D,4,FALSE)</f>
        <v>BAJA</v>
      </c>
      <c r="E1729" s="5">
        <f>SUM(ActividadesCom[[#This Row],[CRÉD. 1]],ActividadesCom[[#This Row],[CRÉD. 2]],ActividadesCom[[#This Row],[CRÉD. 3]],ActividadesCom[[#This Row],[CRÉD. 4]],ActividadesCom[[#This Row],[CRÉD. 5]])</f>
        <v>6</v>
      </c>
      <c r="F1729" s="17">
        <f>IF(ActividadesCom[[#This Row],[ÚLTIMO SEMESTRE CON CRÉDITOS]]&gt;0,ROUND(AVERAGE(ActividadesCom[[#This Row],[VALOR NIVEL 5]],ActividadesCom[[#This Row],[VALOR NIVEL 4]],ActividadesCom[[#This Row],[VALOR NIVEL 3]],ActividadesCom[[#This Row],[VALOR NIVEL 2]],ActividadesCom[[#This Row],[VALOR NIVEL 1]]),0),"")</f>
        <v>3</v>
      </c>
      <c r="G1729" s="5" t="str">
        <f>IF(ActividadesCom[[#This Row],[PROMEDIO]]="","",IF(ActividadesCom[[#This Row],[PROMEDIO]]&gt;=4,"EXCELENTE",IF(ActividadesCom[[#This Row],[PROMEDIO]]&gt;=3,"NOTABLE",IF(ActividadesCom[[#This Row],[PROMEDIO]]&gt;=2,"BUENO",IF(ActividadesCom[[#This Row],[PROMEDIO]]=1,"SUFICIENTE","")))))</f>
        <v>NOTABLE</v>
      </c>
      <c r="H1729" s="5">
        <f>MAX(ActividadesCom[[#This Row],[PERÍODO 1]],ActividadesCom[[#This Row],[PERÍODO 2]],ActividadesCom[[#This Row],[PERÍODO 3]],ActividadesCom[[#This Row],[PERÍODO 4]],ActividadesCom[[#This Row],[PERÍODO 5]])</f>
        <v>20213</v>
      </c>
      <c r="I1729" s="6" t="s">
        <v>943</v>
      </c>
      <c r="J1729" s="5">
        <v>20193</v>
      </c>
      <c r="K1729" s="5" t="s">
        <v>4009</v>
      </c>
      <c r="L1729" s="5">
        <f>IF(ActividadesCom[[#This Row],[NIVEL 1]]&lt;&gt;0,VLOOKUP(ActividadesCom[[#This Row],[NIVEL 1]],Catálogo!A:B,2,FALSE),"")</f>
        <v>2</v>
      </c>
      <c r="M1729" s="5">
        <v>2</v>
      </c>
      <c r="N1729" s="6" t="s">
        <v>4042</v>
      </c>
      <c r="O1729" s="5">
        <v>20193</v>
      </c>
      <c r="P1729" s="5" t="s">
        <v>4009</v>
      </c>
      <c r="Q1729" s="5">
        <f>IF(ActividadesCom[[#This Row],[NIVEL 2]]&lt;&gt;0,VLOOKUP(ActividadesCom[[#This Row],[NIVEL 2]],Catálogo!A:B,2,FALSE),"")</f>
        <v>2</v>
      </c>
      <c r="R1729" s="5">
        <v>1</v>
      </c>
      <c r="S1729" s="6" t="s">
        <v>3997</v>
      </c>
      <c r="T1729" s="5">
        <v>20181</v>
      </c>
      <c r="U1729" s="5" t="s">
        <v>4007</v>
      </c>
      <c r="V1729" s="5">
        <f>IF(ActividadesCom[[#This Row],[NIVEL 3]]&lt;&gt;0,VLOOKUP(ActividadesCom[[#This Row],[NIVEL 3]],Catálogo!A:B,2,FALSE),"")</f>
        <v>4</v>
      </c>
      <c r="W1729" s="5">
        <v>1</v>
      </c>
      <c r="X1729" s="6" t="s">
        <v>2531</v>
      </c>
      <c r="Y1729" s="5">
        <v>20201</v>
      </c>
      <c r="Z1729" s="5" t="s">
        <v>4009</v>
      </c>
      <c r="AA1729" s="5">
        <f>IF(ActividadesCom[[#This Row],[NIVEL 4]]&lt;&gt;0,VLOOKUP(ActividadesCom[[#This Row],[NIVEL 4]],Catálogo!A:B,2,FALSE),"")</f>
        <v>2</v>
      </c>
      <c r="AB1729" s="5">
        <v>1</v>
      </c>
      <c r="AC1729" s="6" t="s">
        <v>4692</v>
      </c>
      <c r="AD1729" s="5">
        <v>20213</v>
      </c>
      <c r="AE1729" s="5" t="s">
        <v>4007</v>
      </c>
      <c r="AF1729" s="5">
        <f>IF(ActividadesCom[[#This Row],[NIVEL 5]]&lt;&gt;0,VLOOKUP(ActividadesCom[[#This Row],[NIVEL 5]],Catálogo!A:B,2,FALSE),"")</f>
        <v>4</v>
      </c>
      <c r="AG1729" s="5">
        <v>1</v>
      </c>
      <c r="AH1729" s="2"/>
    </row>
    <row r="1730" spans="1:34" ht="30" hidden="1" customHeight="1" x14ac:dyDescent="0.25">
      <c r="A1730" s="7">
        <v>17470095</v>
      </c>
      <c r="B1730" s="6" t="str">
        <f>VLOOKUP(ActividadesCom[[#This Row],[NO. DE CONTROL]],'LISTADO ESTUDIANTES'!A:C,2,FALSE)</f>
        <v>QUEJ HOY ROMAN ALEJANDRO</v>
      </c>
      <c r="C1730" s="6" t="str">
        <f>VLOOKUP(ActividadesCom[[#This Row],[NO. DE CONTROL]],'LISTADO ESTUDIANTES'!A:C,3,FALSE)</f>
        <v>ARQUITECTURA</v>
      </c>
      <c r="D1730" s="5" t="str">
        <f>VLOOKUP(ActividadesCom[[#This Row],[NO. DE CONTROL]],'LISTADO ESTUDIANTES'!A:D,4,FALSE)</f>
        <v>BAJA</v>
      </c>
      <c r="E1730" s="5">
        <f>SUM(ActividadesCom[[#This Row],[CRÉD. 1]],ActividadesCom[[#This Row],[CRÉD. 2]],ActividadesCom[[#This Row],[CRÉD. 3]],ActividadesCom[[#This Row],[CRÉD. 4]],ActividadesCom[[#This Row],[CRÉD. 5]])</f>
        <v>6</v>
      </c>
      <c r="F1730" s="17">
        <f>IF(ActividadesCom[[#This Row],[ÚLTIMO SEMESTRE CON CRÉDITOS]]&gt;0,ROUND(AVERAGE(ActividadesCom[[#This Row],[VALOR NIVEL 5]],ActividadesCom[[#This Row],[VALOR NIVEL 4]],ActividadesCom[[#This Row],[VALOR NIVEL 3]],ActividadesCom[[#This Row],[VALOR NIVEL 2]],ActividadesCom[[#This Row],[VALOR NIVEL 1]]),0),"")</f>
        <v>3</v>
      </c>
      <c r="G1730" s="5" t="str">
        <f>IF(ActividadesCom[[#This Row],[PROMEDIO]]="","",IF(ActividadesCom[[#This Row],[PROMEDIO]]&gt;=4,"EXCELENTE",IF(ActividadesCom[[#This Row],[PROMEDIO]]&gt;=3,"NOTABLE",IF(ActividadesCom[[#This Row],[PROMEDIO]]&gt;=2,"BUENO",IF(ActividadesCom[[#This Row],[PROMEDIO]]=1,"SUFICIENTE","")))))</f>
        <v>NOTABLE</v>
      </c>
      <c r="H1730" s="5">
        <f>MAX(ActividadesCom[[#This Row],[PERÍODO 1]],ActividadesCom[[#This Row],[PERÍODO 2]],ActividadesCom[[#This Row],[PERÍODO 3]],ActividadesCom[[#This Row],[PERÍODO 4]],ActividadesCom[[#This Row],[PERÍODO 5]])</f>
        <v>20213</v>
      </c>
      <c r="I1730" s="6" t="s">
        <v>943</v>
      </c>
      <c r="J1730" s="5">
        <v>20193</v>
      </c>
      <c r="K1730" s="5" t="s">
        <v>4009</v>
      </c>
      <c r="L1730" s="5">
        <f>IF(ActividadesCom[[#This Row],[NIVEL 1]]&lt;&gt;0,VLOOKUP(ActividadesCom[[#This Row],[NIVEL 1]],Catálogo!A:B,2,FALSE),"")</f>
        <v>2</v>
      </c>
      <c r="M1730" s="5">
        <v>2</v>
      </c>
      <c r="N1730" s="6" t="s">
        <v>4399</v>
      </c>
      <c r="O1730" s="5">
        <v>20211</v>
      </c>
      <c r="P1730" s="5" t="s">
        <v>4007</v>
      </c>
      <c r="Q1730" s="5">
        <f>IF(ActividadesCom[[#This Row],[NIVEL 2]]&lt;&gt;0,VLOOKUP(ActividadesCom[[#This Row],[NIVEL 2]],Catálogo!A:B,2,FALSE),"")</f>
        <v>4</v>
      </c>
      <c r="R1730" s="5">
        <v>1</v>
      </c>
      <c r="S1730" s="6" t="s">
        <v>4692</v>
      </c>
      <c r="T1730" s="5">
        <v>20213</v>
      </c>
      <c r="U1730" s="5" t="s">
        <v>4007</v>
      </c>
      <c r="V1730" s="5">
        <f>IF(ActividadesCom[[#This Row],[NIVEL 3]]&lt;&gt;0,VLOOKUP(ActividadesCom[[#This Row],[NIVEL 3]],Catálogo!A:B,2,FALSE),"")</f>
        <v>4</v>
      </c>
      <c r="W1730" s="5">
        <v>1</v>
      </c>
      <c r="X1730" s="6" t="s">
        <v>25</v>
      </c>
      <c r="Y1730" s="5">
        <v>20211</v>
      </c>
      <c r="Z1730" s="5" t="s">
        <v>4008</v>
      </c>
      <c r="AA1730" s="5">
        <f>IF(ActividadesCom[[#This Row],[NIVEL 4]]&lt;&gt;0,VLOOKUP(ActividadesCom[[#This Row],[NIVEL 4]],Catálogo!A:B,2,FALSE),"")</f>
        <v>3</v>
      </c>
      <c r="AB1730" s="5">
        <v>1</v>
      </c>
      <c r="AC1730" s="6" t="s">
        <v>615</v>
      </c>
      <c r="AD1730" s="5">
        <v>20183</v>
      </c>
      <c r="AE1730" s="5" t="s">
        <v>4007</v>
      </c>
      <c r="AF1730" s="5">
        <f>IF(ActividadesCom[[#This Row],[NIVEL 5]]&lt;&gt;0,VLOOKUP(ActividadesCom[[#This Row],[NIVEL 5]],Catálogo!A:B,2,FALSE),"")</f>
        <v>4</v>
      </c>
      <c r="AG1730" s="5">
        <v>1</v>
      </c>
      <c r="AH1730" s="2"/>
    </row>
    <row r="1731" spans="1:34" ht="30" hidden="1" customHeight="1" x14ac:dyDescent="0.25">
      <c r="A1731" s="7">
        <v>17470096</v>
      </c>
      <c r="B1731" s="6" t="str">
        <f>VLOOKUP(ActividadesCom[[#This Row],[NO. DE CONTROL]],'LISTADO ESTUDIANTES'!A:C,2,FALSE)</f>
        <v>LIRA BARRERA CARLOS PAUL</v>
      </c>
      <c r="C1731" s="6" t="str">
        <f>VLOOKUP(ActividadesCom[[#This Row],[NO. DE CONTROL]],'LISTADO ESTUDIANTES'!A:C,3,FALSE)</f>
        <v>ARQUITECTURA</v>
      </c>
      <c r="D1731" s="5" t="str">
        <f>VLOOKUP(ActividadesCom[[#This Row],[NO. DE CONTROL]],'LISTADO ESTUDIANTES'!A:D,4,FALSE)</f>
        <v>BAJA</v>
      </c>
      <c r="E1731" s="5">
        <f>SUM(ActividadesCom[[#This Row],[CRÉD. 1]],ActividadesCom[[#This Row],[CRÉD. 2]],ActividadesCom[[#This Row],[CRÉD. 3]],ActividadesCom[[#This Row],[CRÉD. 4]],ActividadesCom[[#This Row],[CRÉD. 5]])</f>
        <v>1</v>
      </c>
      <c r="F1731" s="17">
        <f>IF(ActividadesCom[[#This Row],[ÚLTIMO SEMESTRE CON CRÉDITOS]]&gt;0,ROUND(AVERAGE(ActividadesCom[[#This Row],[VALOR NIVEL 5]],ActividadesCom[[#This Row],[VALOR NIVEL 4]],ActividadesCom[[#This Row],[VALOR NIVEL 3]],ActividadesCom[[#This Row],[VALOR NIVEL 2]],ActividadesCom[[#This Row],[VALOR NIVEL 1]]),0),"")</f>
        <v>4</v>
      </c>
      <c r="G1731" s="5" t="str">
        <f>IF(ActividadesCom[[#This Row],[PROMEDIO]]="","",IF(ActividadesCom[[#This Row],[PROMEDIO]]&gt;=4,"EXCELENTE",IF(ActividadesCom[[#This Row],[PROMEDIO]]&gt;=3,"NOTABLE",IF(ActividadesCom[[#This Row],[PROMEDIO]]&gt;=2,"BUENO",IF(ActividadesCom[[#This Row],[PROMEDIO]]=1,"SUFICIENTE","")))))</f>
        <v>EXCELENTE</v>
      </c>
      <c r="H1731" s="5">
        <f>MAX(ActividadesCom[[#This Row],[PERÍODO 1]],ActividadesCom[[#This Row],[PERÍODO 2]],ActividadesCom[[#This Row],[PERÍODO 3]],ActividadesCom[[#This Row],[PERÍODO 4]],ActividadesCom[[#This Row],[PERÍODO 5]])</f>
        <v>20173</v>
      </c>
      <c r="I1731" s="6"/>
      <c r="J1731" s="5"/>
      <c r="K1731" s="5"/>
      <c r="L1731" s="5" t="str">
        <f>IF(ActividadesCom[[#This Row],[NIVEL 1]]&lt;&gt;0,VLOOKUP(ActividadesCom[[#This Row],[NIVEL 1]],Catálogo!A:B,2,FALSE),"")</f>
        <v/>
      </c>
      <c r="M1731" s="5"/>
      <c r="N1731" s="6"/>
      <c r="O1731" s="5"/>
      <c r="P1731" s="5"/>
      <c r="Q1731" s="5" t="str">
        <f>IF(ActividadesCom[[#This Row],[NIVEL 2]]&lt;&gt;0,VLOOKUP(ActividadesCom[[#This Row],[NIVEL 2]],Catálogo!A:B,2,FALSE),"")</f>
        <v/>
      </c>
      <c r="R1731" s="5"/>
      <c r="S1731" s="6"/>
      <c r="T1731" s="5"/>
      <c r="U1731" s="5"/>
      <c r="V1731" s="5" t="str">
        <f>IF(ActividadesCom[[#This Row],[NIVEL 3]]&lt;&gt;0,VLOOKUP(ActividadesCom[[#This Row],[NIVEL 3]],Catálogo!A:B,2,FALSE),"")</f>
        <v/>
      </c>
      <c r="W1731" s="5"/>
      <c r="X1731" s="6"/>
      <c r="Y1731" s="5"/>
      <c r="Z1731" s="5"/>
      <c r="AA1731" s="5" t="str">
        <f>IF(ActividadesCom[[#This Row],[NIVEL 4]]&lt;&gt;0,VLOOKUP(ActividadesCom[[#This Row],[NIVEL 4]],Catálogo!A:B,2,FALSE),"")</f>
        <v/>
      </c>
      <c r="AB1731" s="5"/>
      <c r="AC1731" s="6" t="s">
        <v>31</v>
      </c>
      <c r="AD1731" s="5">
        <v>20173</v>
      </c>
      <c r="AE1731" s="5" t="s">
        <v>4007</v>
      </c>
      <c r="AF1731" s="5">
        <f>IF(ActividadesCom[[#This Row],[NIVEL 5]]&lt;&gt;0,VLOOKUP(ActividadesCom[[#This Row],[NIVEL 5]],Catálogo!A:B,2,FALSE),"")</f>
        <v>4</v>
      </c>
      <c r="AG1731" s="5">
        <v>1</v>
      </c>
      <c r="AH1731" s="2"/>
    </row>
    <row r="1732" spans="1:34" ht="30" hidden="1" customHeight="1" x14ac:dyDescent="0.25">
      <c r="A1732" s="7">
        <v>17470097</v>
      </c>
      <c r="B1732" s="6" t="str">
        <f>VLOOKUP(ActividadesCom[[#This Row],[NO. DE CONTROL]],'LISTADO ESTUDIANTES'!A:C,2,FALSE)</f>
        <v>ALONSO QUIJANO RODRIGO ALBERTO</v>
      </c>
      <c r="C1732" s="6" t="str">
        <f>VLOOKUP(ActividadesCom[[#This Row],[NO. DE CONTROL]],'LISTADO ESTUDIANTES'!A:C,3,FALSE)</f>
        <v>INGENIERIA MECANICA</v>
      </c>
      <c r="D1732" s="5" t="str">
        <f>VLOOKUP(ActividadesCom[[#This Row],[NO. DE CONTROL]],'LISTADO ESTUDIANTES'!A:D,4,FALSE)</f>
        <v>BAJA</v>
      </c>
      <c r="E1732" s="5">
        <f>SUM(ActividadesCom[[#This Row],[CRÉD. 1]],ActividadesCom[[#This Row],[CRÉD. 2]],ActividadesCom[[#This Row],[CRÉD. 3]],ActividadesCom[[#This Row],[CRÉD. 4]],ActividadesCom[[#This Row],[CRÉD. 5]])</f>
        <v>1</v>
      </c>
      <c r="F1732" s="17">
        <f>IF(ActividadesCom[[#This Row],[ÚLTIMO SEMESTRE CON CRÉDITOS]]&gt;0,ROUND(AVERAGE(ActividadesCom[[#This Row],[VALOR NIVEL 5]],ActividadesCom[[#This Row],[VALOR NIVEL 4]],ActividadesCom[[#This Row],[VALOR NIVEL 3]],ActividadesCom[[#This Row],[VALOR NIVEL 2]],ActividadesCom[[#This Row],[VALOR NIVEL 1]]),0),"")</f>
        <v>4</v>
      </c>
      <c r="G1732" s="5" t="str">
        <f>IF(ActividadesCom[[#This Row],[PROMEDIO]]="","",IF(ActividadesCom[[#This Row],[PROMEDIO]]&gt;=4,"EXCELENTE",IF(ActividadesCom[[#This Row],[PROMEDIO]]&gt;=3,"NOTABLE",IF(ActividadesCom[[#This Row],[PROMEDIO]]&gt;=2,"BUENO",IF(ActividadesCom[[#This Row],[PROMEDIO]]=1,"SUFICIENTE","")))))</f>
        <v>EXCELENTE</v>
      </c>
      <c r="H1732" s="5">
        <f>MAX(ActividadesCom[[#This Row],[PERÍODO 1]],ActividadesCom[[#This Row],[PERÍODO 2]],ActividadesCom[[#This Row],[PERÍODO 3]],ActividadesCom[[#This Row],[PERÍODO 4]],ActividadesCom[[#This Row],[PERÍODO 5]])</f>
        <v>20193</v>
      </c>
      <c r="I1732" s="6"/>
      <c r="J1732" s="5"/>
      <c r="K1732" s="5"/>
      <c r="L1732" s="5" t="str">
        <f>IF(ActividadesCom[[#This Row],[NIVEL 1]]&lt;&gt;0,VLOOKUP(ActividadesCom[[#This Row],[NIVEL 1]],Catálogo!A:B,2,FALSE),"")</f>
        <v/>
      </c>
      <c r="M1732" s="5"/>
      <c r="N1732" s="6"/>
      <c r="O1732" s="5"/>
      <c r="P1732" s="5"/>
      <c r="Q1732" s="5" t="str">
        <f>IF(ActividadesCom[[#This Row],[NIVEL 2]]&lt;&gt;0,VLOOKUP(ActividadesCom[[#This Row],[NIVEL 2]],Catálogo!A:B,2,FALSE),"")</f>
        <v/>
      </c>
      <c r="R1732" s="5"/>
      <c r="S1732" s="6"/>
      <c r="T1732" s="5"/>
      <c r="U1732" s="5"/>
      <c r="V1732" s="5" t="str">
        <f>IF(ActividadesCom[[#This Row],[NIVEL 3]]&lt;&gt;0,VLOOKUP(ActividadesCom[[#This Row],[NIVEL 3]],Catálogo!A:B,2,FALSE),"")</f>
        <v/>
      </c>
      <c r="W1732" s="5"/>
      <c r="X1732" s="6"/>
      <c r="Y1732" s="5"/>
      <c r="Z1732" s="5"/>
      <c r="AA1732" s="5" t="str">
        <f>IF(ActividadesCom[[#This Row],[NIVEL 4]]&lt;&gt;0,VLOOKUP(ActividadesCom[[#This Row],[NIVEL 4]],Catálogo!A:B,2,FALSE),"")</f>
        <v/>
      </c>
      <c r="AB1732" s="5"/>
      <c r="AC1732" s="6" t="s">
        <v>133</v>
      </c>
      <c r="AD1732" s="5">
        <v>20193</v>
      </c>
      <c r="AE1732" s="5" t="s">
        <v>4007</v>
      </c>
      <c r="AF1732" s="5">
        <f>IF(ActividadesCom[[#This Row],[NIVEL 5]]&lt;&gt;0,VLOOKUP(ActividadesCom[[#This Row],[NIVEL 5]],Catálogo!A:B,2,FALSE),"")</f>
        <v>4</v>
      </c>
      <c r="AG1732" s="5">
        <v>1</v>
      </c>
      <c r="AH1732" s="2"/>
    </row>
    <row r="1733" spans="1:34" ht="30" hidden="1" customHeight="1" x14ac:dyDescent="0.25">
      <c r="A1733" s="7">
        <v>17470098</v>
      </c>
      <c r="B1733" s="6" t="str">
        <f>VLOOKUP(ActividadesCom[[#This Row],[NO. DE CONTROL]],'LISTADO ESTUDIANTES'!A:C,2,FALSE)</f>
        <v>ESPINOSA MEX MARIANA DE LA CRUZ</v>
      </c>
      <c r="C1733" s="6" t="str">
        <f>VLOOKUP(ActividadesCom[[#This Row],[NO. DE CONTROL]],'LISTADO ESTUDIANTES'!A:C,3,FALSE)</f>
        <v>ARQUITECTURA</v>
      </c>
      <c r="D1733" s="5" t="str">
        <f>VLOOKUP(ActividadesCom[[#This Row],[NO. DE CONTROL]],'LISTADO ESTUDIANTES'!A:D,4,FALSE)</f>
        <v>BAJA</v>
      </c>
      <c r="E1733" s="5">
        <f>SUM(ActividadesCom[[#This Row],[CRÉD. 1]],ActividadesCom[[#This Row],[CRÉD. 2]],ActividadesCom[[#This Row],[CRÉD. 3]],ActividadesCom[[#This Row],[CRÉD. 4]],ActividadesCom[[#This Row],[CRÉD. 5]])</f>
        <v>0</v>
      </c>
      <c r="F1733" s="17" t="str">
        <f>IF(ActividadesCom[[#This Row],[ÚLTIMO SEMESTRE CON CRÉDITOS]]&gt;0,ROUND(AVERAGE(ActividadesCom[[#This Row],[VALOR NIVEL 5]],ActividadesCom[[#This Row],[VALOR NIVEL 4]],ActividadesCom[[#This Row],[VALOR NIVEL 3]],ActividadesCom[[#This Row],[VALOR NIVEL 2]],ActividadesCom[[#This Row],[VALOR NIVEL 1]]),0),"")</f>
        <v/>
      </c>
      <c r="G1733" s="5" t="str">
        <f>IF(ActividadesCom[[#This Row],[PROMEDIO]]="","",IF(ActividadesCom[[#This Row],[PROMEDIO]]&gt;=4,"EXCELENTE",IF(ActividadesCom[[#This Row],[PROMEDIO]]&gt;=3,"NOTABLE",IF(ActividadesCom[[#This Row],[PROMEDIO]]&gt;=2,"BUENO",IF(ActividadesCom[[#This Row],[PROMEDIO]]=1,"SUFICIENTE","")))))</f>
        <v/>
      </c>
      <c r="H1733" s="5">
        <f>MAX(ActividadesCom[[#This Row],[PERÍODO 1]],ActividadesCom[[#This Row],[PERÍODO 2]],ActividadesCom[[#This Row],[PERÍODO 3]],ActividadesCom[[#This Row],[PERÍODO 4]],ActividadesCom[[#This Row],[PERÍODO 5]])</f>
        <v>0</v>
      </c>
      <c r="I1733" s="6"/>
      <c r="J1733" s="5"/>
      <c r="K1733" s="5"/>
      <c r="L1733" s="5" t="str">
        <f>IF(ActividadesCom[[#This Row],[NIVEL 1]]&lt;&gt;0,VLOOKUP(ActividadesCom[[#This Row],[NIVEL 1]],Catálogo!A:B,2,FALSE),"")</f>
        <v/>
      </c>
      <c r="M1733" s="5"/>
      <c r="N1733" s="6"/>
      <c r="O1733" s="5"/>
      <c r="P1733" s="5"/>
      <c r="Q1733" s="5" t="str">
        <f>IF(ActividadesCom[[#This Row],[NIVEL 2]]&lt;&gt;0,VLOOKUP(ActividadesCom[[#This Row],[NIVEL 2]],Catálogo!A:B,2,FALSE),"")</f>
        <v/>
      </c>
      <c r="R1733" s="5"/>
      <c r="S1733" s="6"/>
      <c r="T1733" s="5"/>
      <c r="U1733" s="5"/>
      <c r="V1733" s="5" t="str">
        <f>IF(ActividadesCom[[#This Row],[NIVEL 3]]&lt;&gt;0,VLOOKUP(ActividadesCom[[#This Row],[NIVEL 3]],Catálogo!A:B,2,FALSE),"")</f>
        <v/>
      </c>
      <c r="W1733" s="5"/>
      <c r="X1733" s="6"/>
      <c r="Y1733" s="5"/>
      <c r="Z1733" s="5"/>
      <c r="AA1733" s="5" t="str">
        <f>IF(ActividadesCom[[#This Row],[NIVEL 4]]&lt;&gt;0,VLOOKUP(ActividadesCom[[#This Row],[NIVEL 4]],Catálogo!A:B,2,FALSE),"")</f>
        <v/>
      </c>
      <c r="AB1733" s="5"/>
      <c r="AC1733" s="6"/>
      <c r="AD1733" s="5"/>
      <c r="AE1733" s="5"/>
      <c r="AF1733" s="5" t="str">
        <f>IF(ActividadesCom[[#This Row],[NIVEL 5]]&lt;&gt;0,VLOOKUP(ActividadesCom[[#This Row],[NIVEL 5]],Catálogo!A:B,2,FALSE),"")</f>
        <v/>
      </c>
      <c r="AG1733" s="5"/>
      <c r="AH1733" s="2"/>
    </row>
    <row r="1734" spans="1:34" ht="30" hidden="1" customHeight="1" x14ac:dyDescent="0.25">
      <c r="A1734" s="7">
        <v>17470099</v>
      </c>
      <c r="B1734" s="6" t="str">
        <f>VLOOKUP(ActividadesCom[[#This Row],[NO. DE CONTROL]],'LISTADO ESTUDIANTES'!A:C,2,FALSE)</f>
        <v>MOGUEL MASS LESLEE VIANEY</v>
      </c>
      <c r="C1734" s="6" t="str">
        <f>VLOOKUP(ActividadesCom[[#This Row],[NO. DE CONTROL]],'LISTADO ESTUDIANTES'!A:C,3,FALSE)</f>
        <v>ARQUITECTURA</v>
      </c>
      <c r="D1734" s="5" t="str">
        <f>VLOOKUP(ActividadesCom[[#This Row],[NO. DE CONTROL]],'LISTADO ESTUDIANTES'!A:D,4,FALSE)</f>
        <v>BAJA</v>
      </c>
      <c r="E1734" s="5">
        <f>SUM(ActividadesCom[[#This Row],[CRÉD. 1]],ActividadesCom[[#This Row],[CRÉD. 2]],ActividadesCom[[#This Row],[CRÉD. 3]],ActividadesCom[[#This Row],[CRÉD. 4]],ActividadesCom[[#This Row],[CRÉD. 5]])</f>
        <v>5</v>
      </c>
      <c r="F1734" s="17">
        <f>IF(ActividadesCom[[#This Row],[ÚLTIMO SEMESTRE CON CRÉDITOS]]&gt;0,ROUND(AVERAGE(ActividadesCom[[#This Row],[VALOR NIVEL 5]],ActividadesCom[[#This Row],[VALOR NIVEL 4]],ActividadesCom[[#This Row],[VALOR NIVEL 3]],ActividadesCom[[#This Row],[VALOR NIVEL 2]],ActividadesCom[[#This Row],[VALOR NIVEL 1]]),0),"")</f>
        <v>4</v>
      </c>
      <c r="G1734" s="5" t="str">
        <f>IF(ActividadesCom[[#This Row],[PROMEDIO]]="","",IF(ActividadesCom[[#This Row],[PROMEDIO]]&gt;=4,"EXCELENTE",IF(ActividadesCom[[#This Row],[PROMEDIO]]&gt;=3,"NOTABLE",IF(ActividadesCom[[#This Row],[PROMEDIO]]&gt;=2,"BUENO",IF(ActividadesCom[[#This Row],[PROMEDIO]]=1,"SUFICIENTE","")))))</f>
        <v>EXCELENTE</v>
      </c>
      <c r="H1734" s="5">
        <f>MAX(ActividadesCom[[#This Row],[PERÍODO 1]],ActividadesCom[[#This Row],[PERÍODO 2]],ActividadesCom[[#This Row],[PERÍODO 3]],ActividadesCom[[#This Row],[PERÍODO 4]],ActividadesCom[[#This Row],[PERÍODO 5]])</f>
        <v>20213</v>
      </c>
      <c r="I1734" s="6" t="s">
        <v>4399</v>
      </c>
      <c r="J1734" s="5">
        <v>20211</v>
      </c>
      <c r="K1734" s="5" t="s">
        <v>4007</v>
      </c>
      <c r="L1734" s="5">
        <f>IF(ActividadesCom[[#This Row],[NIVEL 1]]&lt;&gt;0,VLOOKUP(ActividadesCom[[#This Row],[NIVEL 1]],Catálogo!A:B,2,FALSE),"")</f>
        <v>4</v>
      </c>
      <c r="M1734" s="5">
        <v>1</v>
      </c>
      <c r="N1734" s="6" t="s">
        <v>4497</v>
      </c>
      <c r="O1734" s="5">
        <v>20211</v>
      </c>
      <c r="P1734" s="5" t="s">
        <v>4007</v>
      </c>
      <c r="Q1734" s="5">
        <f>IF(ActividadesCom[[#This Row],[NIVEL 2]]&lt;&gt;0,VLOOKUP(ActividadesCom[[#This Row],[NIVEL 2]],Catálogo!A:B,2,FALSE),"")</f>
        <v>4</v>
      </c>
      <c r="R1734" s="5">
        <v>1</v>
      </c>
      <c r="S1734" s="6" t="s">
        <v>4692</v>
      </c>
      <c r="T1734" s="5">
        <v>20213</v>
      </c>
      <c r="U1734" s="5" t="s">
        <v>4007</v>
      </c>
      <c r="V1734" s="5">
        <f>IF(ActividadesCom[[#This Row],[NIVEL 3]]&lt;&gt;0,VLOOKUP(ActividadesCom[[#This Row],[NIVEL 3]],Catálogo!A:B,2,FALSE),"")</f>
        <v>4</v>
      </c>
      <c r="W1734" s="5">
        <v>1</v>
      </c>
      <c r="X1734" s="6" t="s">
        <v>818</v>
      </c>
      <c r="Y1734" s="5">
        <v>20193</v>
      </c>
      <c r="Z1734" s="5" t="s">
        <v>4007</v>
      </c>
      <c r="AA1734" s="5">
        <f>IF(ActividadesCom[[#This Row],[NIVEL 4]]&lt;&gt;0,VLOOKUP(ActividadesCom[[#This Row],[NIVEL 4]],Catálogo!A:B,2,FALSE),"")</f>
        <v>4</v>
      </c>
      <c r="AB1734" s="5">
        <v>1</v>
      </c>
      <c r="AC1734" s="6" t="s">
        <v>37</v>
      </c>
      <c r="AD1734" s="5">
        <v>20173</v>
      </c>
      <c r="AE1734" s="5" t="s">
        <v>4009</v>
      </c>
      <c r="AF1734" s="5">
        <f>IF(ActividadesCom[[#This Row],[NIVEL 5]]&lt;&gt;0,VLOOKUP(ActividadesCom[[#This Row],[NIVEL 5]],Catálogo!A:B,2,FALSE),"")</f>
        <v>2</v>
      </c>
      <c r="AG1734" s="5">
        <v>1</v>
      </c>
      <c r="AH1734" s="2"/>
    </row>
    <row r="1735" spans="1:34" ht="30" hidden="1" customHeight="1" x14ac:dyDescent="0.25">
      <c r="A1735" s="7">
        <v>17470100</v>
      </c>
      <c r="B1735" s="6" t="str">
        <f>VLOOKUP(ActividadesCom[[#This Row],[NO. DE CONTROL]],'LISTADO ESTUDIANTES'!A:C,2,FALSE)</f>
        <v>CARDOZO QUEB LIZZETH DEL CARMEN</v>
      </c>
      <c r="C1735" s="6" t="str">
        <f>VLOOKUP(ActividadesCom[[#This Row],[NO. DE CONTROL]],'LISTADO ESTUDIANTES'!A:C,3,FALSE)</f>
        <v>ARQUITECTURA</v>
      </c>
      <c r="D1735" s="5" t="str">
        <f>VLOOKUP(ActividadesCom[[#This Row],[NO. DE CONTROL]],'LISTADO ESTUDIANTES'!A:D,4,FALSE)</f>
        <v>BAJA</v>
      </c>
      <c r="E1735" s="5">
        <f>SUM(ActividadesCom[[#This Row],[CRÉD. 1]],ActividadesCom[[#This Row],[CRÉD. 2]],ActividadesCom[[#This Row],[CRÉD. 3]],ActividadesCom[[#This Row],[CRÉD. 4]],ActividadesCom[[#This Row],[CRÉD. 5]])</f>
        <v>6</v>
      </c>
      <c r="F1735" s="17">
        <f>IF(ActividadesCom[[#This Row],[ÚLTIMO SEMESTRE CON CRÉDITOS]]&gt;0,ROUND(AVERAGE(ActividadesCom[[#This Row],[VALOR NIVEL 5]],ActividadesCom[[#This Row],[VALOR NIVEL 4]],ActividadesCom[[#This Row],[VALOR NIVEL 3]],ActividadesCom[[#This Row],[VALOR NIVEL 2]],ActividadesCom[[#This Row],[VALOR NIVEL 1]]),0),"")</f>
        <v>3</v>
      </c>
      <c r="G1735" s="5" t="str">
        <f>IF(ActividadesCom[[#This Row],[PROMEDIO]]="","",IF(ActividadesCom[[#This Row],[PROMEDIO]]&gt;=4,"EXCELENTE",IF(ActividadesCom[[#This Row],[PROMEDIO]]&gt;=3,"NOTABLE",IF(ActividadesCom[[#This Row],[PROMEDIO]]&gt;=2,"BUENO",IF(ActividadesCom[[#This Row],[PROMEDIO]]=1,"SUFICIENTE","")))))</f>
        <v>NOTABLE</v>
      </c>
      <c r="H1735" s="5">
        <f>MAX(ActividadesCom[[#This Row],[PERÍODO 1]],ActividadesCom[[#This Row],[PERÍODO 2]],ActividadesCom[[#This Row],[PERÍODO 3]],ActividadesCom[[#This Row],[PERÍODO 4]],ActividadesCom[[#This Row],[PERÍODO 5]])</f>
        <v>20213</v>
      </c>
      <c r="I1735" s="6" t="s">
        <v>943</v>
      </c>
      <c r="J1735" s="5">
        <v>20193</v>
      </c>
      <c r="K1735" s="5" t="s">
        <v>4009</v>
      </c>
      <c r="L1735" s="5">
        <f>IF(ActividadesCom[[#This Row],[NIVEL 1]]&lt;&gt;0,VLOOKUP(ActividadesCom[[#This Row],[NIVEL 1]],Catálogo!A:B,2,FALSE),"")</f>
        <v>2</v>
      </c>
      <c r="M1735" s="5">
        <v>2</v>
      </c>
      <c r="N1735" s="6" t="s">
        <v>4393</v>
      </c>
      <c r="O1735" s="5">
        <v>20183</v>
      </c>
      <c r="P1735" s="5" t="s">
        <v>4007</v>
      </c>
      <c r="Q1735" s="5">
        <f>IF(ActividadesCom[[#This Row],[NIVEL 2]]&lt;&gt;0,VLOOKUP(ActividadesCom[[#This Row],[NIVEL 2]],Catálogo!A:B,2,FALSE),"")</f>
        <v>4</v>
      </c>
      <c r="R1735" s="5">
        <v>1</v>
      </c>
      <c r="S1735" s="6" t="s">
        <v>4692</v>
      </c>
      <c r="T1735" s="5">
        <v>20213</v>
      </c>
      <c r="U1735" s="5" t="s">
        <v>4007</v>
      </c>
      <c r="V1735" s="5">
        <f>IF(ActividadesCom[[#This Row],[NIVEL 3]]&lt;&gt;0,VLOOKUP(ActividadesCom[[#This Row],[NIVEL 3]],Catálogo!A:B,2,FALSE),"")</f>
        <v>4</v>
      </c>
      <c r="W1735" s="5">
        <v>1</v>
      </c>
      <c r="X1735" s="6" t="s">
        <v>34</v>
      </c>
      <c r="Y1735" s="5">
        <v>20181</v>
      </c>
      <c r="Z1735" s="5" t="s">
        <v>4009</v>
      </c>
      <c r="AA1735" s="5">
        <f>IF(ActividadesCom[[#This Row],[NIVEL 4]]&lt;&gt;0,VLOOKUP(ActividadesCom[[#This Row],[NIVEL 4]],Catálogo!A:B,2,FALSE),"")</f>
        <v>2</v>
      </c>
      <c r="AB1735" s="5">
        <v>1</v>
      </c>
      <c r="AC1735" s="6" t="s">
        <v>521</v>
      </c>
      <c r="AD1735" s="5">
        <v>20173</v>
      </c>
      <c r="AE1735" s="5" t="s">
        <v>4008</v>
      </c>
      <c r="AF1735" s="5">
        <f>IF(ActividadesCom[[#This Row],[NIVEL 5]]&lt;&gt;0,VLOOKUP(ActividadesCom[[#This Row],[NIVEL 5]],Catálogo!A:B,2,FALSE),"")</f>
        <v>3</v>
      </c>
      <c r="AG1735" s="5">
        <v>1</v>
      </c>
      <c r="AH1735" s="2"/>
    </row>
    <row r="1736" spans="1:34" ht="30" hidden="1" customHeight="1" x14ac:dyDescent="0.25">
      <c r="A1736" s="7">
        <v>17470101</v>
      </c>
      <c r="B1736" s="6" t="str">
        <f>VLOOKUP(ActividadesCom[[#This Row],[NO. DE CONTROL]],'LISTADO ESTUDIANTES'!A:C,2,FALSE)</f>
        <v>MATOS KITUK MIGUEL ANGEL</v>
      </c>
      <c r="C1736" s="6" t="str">
        <f>VLOOKUP(ActividadesCom[[#This Row],[NO. DE CONTROL]],'LISTADO ESTUDIANTES'!A:C,3,FALSE)</f>
        <v>ARQUITECTURA</v>
      </c>
      <c r="D1736" s="5" t="str">
        <f>VLOOKUP(ActividadesCom[[#This Row],[NO. DE CONTROL]],'LISTADO ESTUDIANTES'!A:D,4,FALSE)</f>
        <v>BAJA</v>
      </c>
      <c r="E1736" s="5">
        <f>SUM(ActividadesCom[[#This Row],[CRÉD. 1]],ActividadesCom[[#This Row],[CRÉD. 2]],ActividadesCom[[#This Row],[CRÉD. 3]],ActividadesCom[[#This Row],[CRÉD. 4]],ActividadesCom[[#This Row],[CRÉD. 5]])</f>
        <v>5</v>
      </c>
      <c r="F1736" s="17">
        <f>IF(ActividadesCom[[#This Row],[ÚLTIMO SEMESTRE CON CRÉDITOS]]&gt;0,ROUND(AVERAGE(ActividadesCom[[#This Row],[VALOR NIVEL 5]],ActividadesCom[[#This Row],[VALOR NIVEL 4]],ActividadesCom[[#This Row],[VALOR NIVEL 3]],ActividadesCom[[#This Row],[VALOR NIVEL 2]],ActividadesCom[[#This Row],[VALOR NIVEL 1]]),0),"")</f>
        <v>3</v>
      </c>
      <c r="G1736" s="5" t="str">
        <f>IF(ActividadesCom[[#This Row],[PROMEDIO]]="","",IF(ActividadesCom[[#This Row],[PROMEDIO]]&gt;=4,"EXCELENTE",IF(ActividadesCom[[#This Row],[PROMEDIO]]&gt;=3,"NOTABLE",IF(ActividadesCom[[#This Row],[PROMEDIO]]&gt;=2,"BUENO",IF(ActividadesCom[[#This Row],[PROMEDIO]]=1,"SUFICIENTE","")))))</f>
        <v>NOTABLE</v>
      </c>
      <c r="H1736" s="5">
        <f>MAX(ActividadesCom[[#This Row],[PERÍODO 1]],ActividadesCom[[#This Row],[PERÍODO 2]],ActividadesCom[[#This Row],[PERÍODO 3]],ActividadesCom[[#This Row],[PERÍODO 4]],ActividadesCom[[#This Row],[PERÍODO 5]])</f>
        <v>20213</v>
      </c>
      <c r="I1736" s="6" t="s">
        <v>4692</v>
      </c>
      <c r="J1736" s="5">
        <v>20213</v>
      </c>
      <c r="K1736" s="5" t="s">
        <v>4007</v>
      </c>
      <c r="L1736" s="5">
        <f>IF(ActividadesCom[[#This Row],[NIVEL 1]]&lt;&gt;0,VLOOKUP(ActividadesCom[[#This Row],[NIVEL 1]],Catálogo!A:B,2,FALSE),"")</f>
        <v>4</v>
      </c>
      <c r="M1736" s="5">
        <v>1</v>
      </c>
      <c r="N1736" s="6" t="s">
        <v>4745</v>
      </c>
      <c r="O1736" s="5">
        <v>20213</v>
      </c>
      <c r="P1736" s="5" t="s">
        <v>4007</v>
      </c>
      <c r="Q1736" s="5">
        <f>IF(ActividadesCom[[#This Row],[NIVEL 2]]&lt;&gt;0,VLOOKUP(ActividadesCom[[#This Row],[NIVEL 2]],Catálogo!A:B,2,FALSE),"")</f>
        <v>4</v>
      </c>
      <c r="R1736" s="5">
        <v>1</v>
      </c>
      <c r="S1736" s="6" t="s">
        <v>4278</v>
      </c>
      <c r="T1736" s="5">
        <v>20213</v>
      </c>
      <c r="U1736" s="5" t="s">
        <v>4009</v>
      </c>
      <c r="V1736" s="5">
        <f>IF(ActividadesCom[[#This Row],[NIVEL 3]]&lt;&gt;0,VLOOKUP(ActividadesCom[[#This Row],[NIVEL 3]],Catálogo!A:B,2,FALSE),"")</f>
        <v>2</v>
      </c>
      <c r="W1736" s="5">
        <v>1</v>
      </c>
      <c r="X1736" s="6" t="s">
        <v>4160</v>
      </c>
      <c r="Y1736" s="5">
        <v>20192</v>
      </c>
      <c r="Z1736" s="5" t="s">
        <v>4007</v>
      </c>
      <c r="AA1736" s="5">
        <f>IF(ActividadesCom[[#This Row],[NIVEL 4]]&lt;&gt;0,VLOOKUP(ActividadesCom[[#This Row],[NIVEL 4]],Catálogo!A:B,2,FALSE),"")</f>
        <v>4</v>
      </c>
      <c r="AB1736" s="5">
        <v>1</v>
      </c>
      <c r="AC1736" s="6" t="s">
        <v>31</v>
      </c>
      <c r="AD1736" s="5">
        <v>20173</v>
      </c>
      <c r="AE1736" s="5" t="s">
        <v>4008</v>
      </c>
      <c r="AF1736" s="5">
        <f>IF(ActividadesCom[[#This Row],[NIVEL 5]]&lt;&gt;0,VLOOKUP(ActividadesCom[[#This Row],[NIVEL 5]],Catálogo!A:B,2,FALSE),"")</f>
        <v>3</v>
      </c>
      <c r="AG1736" s="5">
        <v>1</v>
      </c>
      <c r="AH1736" s="2"/>
    </row>
    <row r="1737" spans="1:34" ht="30" hidden="1" customHeight="1" x14ac:dyDescent="0.25">
      <c r="A1737" s="7">
        <v>17470102</v>
      </c>
      <c r="B1737" s="6" t="str">
        <f>VLOOKUP(ActividadesCom[[#This Row],[NO. DE CONTROL]],'LISTADO ESTUDIANTES'!A:C,2,FALSE)</f>
        <v>MUT MASS SHAIR GUADALUPE</v>
      </c>
      <c r="C1737" s="6" t="str">
        <f>VLOOKUP(ActividadesCom[[#This Row],[NO. DE CONTROL]],'LISTADO ESTUDIANTES'!A:C,3,FALSE)</f>
        <v>ARQUITECTURA</v>
      </c>
      <c r="D1737" s="5" t="str">
        <f>VLOOKUP(ActividadesCom[[#This Row],[NO. DE CONTROL]],'LISTADO ESTUDIANTES'!A:D,4,FALSE)</f>
        <v>BAJA</v>
      </c>
      <c r="E1737" s="5">
        <f>SUM(ActividadesCom[[#This Row],[CRÉD. 1]],ActividadesCom[[#This Row],[CRÉD. 2]],ActividadesCom[[#This Row],[CRÉD. 3]],ActividadesCom[[#This Row],[CRÉD. 4]],ActividadesCom[[#This Row],[CRÉD. 5]])</f>
        <v>0</v>
      </c>
      <c r="F1737" s="17" t="str">
        <f>IF(ActividadesCom[[#This Row],[ÚLTIMO SEMESTRE CON CRÉDITOS]]&gt;0,ROUND(AVERAGE(ActividadesCom[[#This Row],[VALOR NIVEL 5]],ActividadesCom[[#This Row],[VALOR NIVEL 4]],ActividadesCom[[#This Row],[VALOR NIVEL 3]],ActividadesCom[[#This Row],[VALOR NIVEL 2]],ActividadesCom[[#This Row],[VALOR NIVEL 1]]),0),"")</f>
        <v/>
      </c>
      <c r="G1737" s="5" t="str">
        <f>IF(ActividadesCom[[#This Row],[PROMEDIO]]="","",IF(ActividadesCom[[#This Row],[PROMEDIO]]&gt;=4,"EXCELENTE",IF(ActividadesCom[[#This Row],[PROMEDIO]]&gt;=3,"NOTABLE",IF(ActividadesCom[[#This Row],[PROMEDIO]]&gt;=2,"BUENO",IF(ActividadesCom[[#This Row],[PROMEDIO]]=1,"SUFICIENTE","")))))</f>
        <v/>
      </c>
      <c r="H1737" s="5">
        <f>MAX(ActividadesCom[[#This Row],[PERÍODO 1]],ActividadesCom[[#This Row],[PERÍODO 2]],ActividadesCom[[#This Row],[PERÍODO 3]],ActividadesCom[[#This Row],[PERÍODO 4]],ActividadesCom[[#This Row],[PERÍODO 5]])</f>
        <v>0</v>
      </c>
      <c r="I1737" s="6"/>
      <c r="J1737" s="5"/>
      <c r="K1737" s="5"/>
      <c r="L1737" s="5" t="str">
        <f>IF(ActividadesCom[[#This Row],[NIVEL 1]]&lt;&gt;0,VLOOKUP(ActividadesCom[[#This Row],[NIVEL 1]],Catálogo!A:B,2,FALSE),"")</f>
        <v/>
      </c>
      <c r="M1737" s="5"/>
      <c r="N1737" s="6"/>
      <c r="O1737" s="5"/>
      <c r="P1737" s="5"/>
      <c r="Q1737" s="5" t="str">
        <f>IF(ActividadesCom[[#This Row],[NIVEL 2]]&lt;&gt;0,VLOOKUP(ActividadesCom[[#This Row],[NIVEL 2]],Catálogo!A:B,2,FALSE),"")</f>
        <v/>
      </c>
      <c r="R1737" s="5"/>
      <c r="S1737" s="6"/>
      <c r="T1737" s="5"/>
      <c r="U1737" s="5"/>
      <c r="V1737" s="5" t="str">
        <f>IF(ActividadesCom[[#This Row],[NIVEL 3]]&lt;&gt;0,VLOOKUP(ActividadesCom[[#This Row],[NIVEL 3]],Catálogo!A:B,2,FALSE),"")</f>
        <v/>
      </c>
      <c r="W1737" s="5"/>
      <c r="X1737" s="6"/>
      <c r="Y1737" s="5"/>
      <c r="Z1737" s="5"/>
      <c r="AA1737" s="5" t="str">
        <f>IF(ActividadesCom[[#This Row],[NIVEL 4]]&lt;&gt;0,VLOOKUP(ActividadesCom[[#This Row],[NIVEL 4]],Catálogo!A:B,2,FALSE),"")</f>
        <v/>
      </c>
      <c r="AB1737" s="5"/>
      <c r="AC1737" s="6"/>
      <c r="AD1737" s="5"/>
      <c r="AE1737" s="5"/>
      <c r="AF1737" s="5" t="str">
        <f>IF(ActividadesCom[[#This Row],[NIVEL 5]]&lt;&gt;0,VLOOKUP(ActividadesCom[[#This Row],[NIVEL 5]],Catálogo!A:B,2,FALSE),"")</f>
        <v/>
      </c>
      <c r="AG1737" s="5"/>
      <c r="AH1737" s="2"/>
    </row>
    <row r="1738" spans="1:34" ht="30" hidden="1" customHeight="1" x14ac:dyDescent="0.25">
      <c r="A1738" s="7">
        <v>17470103</v>
      </c>
      <c r="B1738" s="6" t="str">
        <f>VLOOKUP(ActividadesCom[[#This Row],[NO. DE CONTROL]],'LISTADO ESTUDIANTES'!A:C,2,FALSE)</f>
        <v>LUGO BARRAZA BRAYAN ENRIQUE</v>
      </c>
      <c r="C1738" s="6" t="str">
        <f>VLOOKUP(ActividadesCom[[#This Row],[NO. DE CONTROL]],'LISTADO ESTUDIANTES'!A:C,3,FALSE)</f>
        <v>ARQUITECTURA</v>
      </c>
      <c r="D1738" s="5" t="str">
        <f>VLOOKUP(ActividadesCom[[#This Row],[NO. DE CONTROL]],'LISTADO ESTUDIANTES'!A:D,4,FALSE)</f>
        <v>BAJA</v>
      </c>
      <c r="E1738" s="5">
        <f>SUM(ActividadesCom[[#This Row],[CRÉD. 1]],ActividadesCom[[#This Row],[CRÉD. 2]],ActividadesCom[[#This Row],[CRÉD. 3]],ActividadesCom[[#This Row],[CRÉD. 4]],ActividadesCom[[#This Row],[CRÉD. 5]])</f>
        <v>5</v>
      </c>
      <c r="F1738" s="17">
        <f>IF(ActividadesCom[[#This Row],[ÚLTIMO SEMESTRE CON CRÉDITOS]]&gt;0,ROUND(AVERAGE(ActividadesCom[[#This Row],[VALOR NIVEL 5]],ActividadesCom[[#This Row],[VALOR NIVEL 4]],ActividadesCom[[#This Row],[VALOR NIVEL 3]],ActividadesCom[[#This Row],[VALOR NIVEL 2]],ActividadesCom[[#This Row],[VALOR NIVEL 1]]),0),"")</f>
        <v>4</v>
      </c>
      <c r="G1738" s="5" t="str">
        <f>IF(ActividadesCom[[#This Row],[PROMEDIO]]="","",IF(ActividadesCom[[#This Row],[PROMEDIO]]&gt;=4,"EXCELENTE",IF(ActividadesCom[[#This Row],[PROMEDIO]]&gt;=3,"NOTABLE",IF(ActividadesCom[[#This Row],[PROMEDIO]]&gt;=2,"BUENO",IF(ActividadesCom[[#This Row],[PROMEDIO]]=1,"SUFICIENTE","")))))</f>
        <v>EXCELENTE</v>
      </c>
      <c r="H1738" s="5">
        <f>MAX(ActividadesCom[[#This Row],[PERÍODO 1]],ActividadesCom[[#This Row],[PERÍODO 2]],ActividadesCom[[#This Row],[PERÍODO 3]],ActividadesCom[[#This Row],[PERÍODO 4]],ActividadesCom[[#This Row],[PERÍODO 5]])</f>
        <v>20221</v>
      </c>
      <c r="I1738" s="6" t="s">
        <v>4692</v>
      </c>
      <c r="J1738" s="5">
        <v>20213</v>
      </c>
      <c r="K1738" s="5" t="s">
        <v>4007</v>
      </c>
      <c r="L1738" s="5">
        <f>IF(ActividadesCom[[#This Row],[NIVEL 1]]&lt;&gt;0,VLOOKUP(ActividadesCom[[#This Row],[NIVEL 1]],Catálogo!A:B,2,FALSE),"")</f>
        <v>4</v>
      </c>
      <c r="M1738" s="5">
        <v>1</v>
      </c>
      <c r="N1738" s="6" t="s">
        <v>4857</v>
      </c>
      <c r="O1738" s="5">
        <v>20221</v>
      </c>
      <c r="P1738" s="5" t="s">
        <v>4007</v>
      </c>
      <c r="Q1738" s="5">
        <f>IF(ActividadesCom[[#This Row],[NIVEL 2]]&lt;&gt;0,VLOOKUP(ActividadesCom[[#This Row],[NIVEL 2]],Catálogo!A:B,2,FALSE),"")</f>
        <v>4</v>
      </c>
      <c r="R1738" s="5">
        <v>1</v>
      </c>
      <c r="S1738" s="6" t="s">
        <v>5377</v>
      </c>
      <c r="T1738" s="5">
        <v>20183</v>
      </c>
      <c r="U1738" s="5" t="s">
        <v>4007</v>
      </c>
      <c r="V1738" s="5">
        <f>IF(ActividadesCom[[#This Row],[NIVEL 3]]&lt;&gt;0,VLOOKUP(ActividadesCom[[#This Row],[NIVEL 3]],Catálogo!A:B,2,FALSE),"")</f>
        <v>4</v>
      </c>
      <c r="W1738" s="5">
        <v>1</v>
      </c>
      <c r="X1738" s="6" t="s">
        <v>42</v>
      </c>
      <c r="Y1738" s="5">
        <v>20183</v>
      </c>
      <c r="Z1738" s="5" t="s">
        <v>4009</v>
      </c>
      <c r="AA1738" s="5">
        <f>IF(ActividadesCom[[#This Row],[NIVEL 4]]&lt;&gt;0,VLOOKUP(ActividadesCom[[#This Row],[NIVEL 4]],Catálogo!A:B,2,FALSE),"")</f>
        <v>2</v>
      </c>
      <c r="AB1738" s="5">
        <v>1</v>
      </c>
      <c r="AC1738" s="6" t="s">
        <v>403</v>
      </c>
      <c r="AD1738" s="5">
        <v>20173</v>
      </c>
      <c r="AE1738" s="5" t="s">
        <v>4007</v>
      </c>
      <c r="AF1738" s="5">
        <f>IF(ActividadesCom[[#This Row],[NIVEL 5]]&lt;&gt;0,VLOOKUP(ActividadesCom[[#This Row],[NIVEL 5]],Catálogo!A:B,2,FALSE),"")</f>
        <v>4</v>
      </c>
      <c r="AG1738" s="5">
        <v>1</v>
      </c>
      <c r="AH1738" s="2"/>
    </row>
    <row r="1739" spans="1:34" ht="30" hidden="1" customHeight="1" x14ac:dyDescent="0.25">
      <c r="A1739" s="7">
        <v>17470104</v>
      </c>
      <c r="B1739" s="6" t="str">
        <f>VLOOKUP(ActividadesCom[[#This Row],[NO. DE CONTROL]],'LISTADO ESTUDIANTES'!A:C,2,FALSE)</f>
        <v>SOTO MENDOZA REBECA GUADALUPE</v>
      </c>
      <c r="C1739" s="6" t="str">
        <f>VLOOKUP(ActividadesCom[[#This Row],[NO. DE CONTROL]],'LISTADO ESTUDIANTES'!A:C,3,FALSE)</f>
        <v>ARQUITECTURA</v>
      </c>
      <c r="D1739" s="5" t="str">
        <f>VLOOKUP(ActividadesCom[[#This Row],[NO. DE CONTROL]],'LISTADO ESTUDIANTES'!A:D,4,FALSE)</f>
        <v>BAJA</v>
      </c>
      <c r="E1739" s="5">
        <f>SUM(ActividadesCom[[#This Row],[CRÉD. 1]],ActividadesCom[[#This Row],[CRÉD. 2]],ActividadesCom[[#This Row],[CRÉD. 3]],ActividadesCom[[#This Row],[CRÉD. 4]],ActividadesCom[[#This Row],[CRÉD. 5]])</f>
        <v>4</v>
      </c>
      <c r="F1739" s="17">
        <f>IF(ActividadesCom[[#This Row],[ÚLTIMO SEMESTRE CON CRÉDITOS]]&gt;0,ROUND(AVERAGE(ActividadesCom[[#This Row],[VALOR NIVEL 5]],ActividadesCom[[#This Row],[VALOR NIVEL 4]],ActividadesCom[[#This Row],[VALOR NIVEL 3]],ActividadesCom[[#This Row],[VALOR NIVEL 2]],ActividadesCom[[#This Row],[VALOR NIVEL 1]]),0),"")</f>
        <v>3</v>
      </c>
      <c r="G1739" s="5" t="str">
        <f>IF(ActividadesCom[[#This Row],[PROMEDIO]]="","",IF(ActividadesCom[[#This Row],[PROMEDIO]]&gt;=4,"EXCELENTE",IF(ActividadesCom[[#This Row],[PROMEDIO]]&gt;=3,"NOTABLE",IF(ActividadesCom[[#This Row],[PROMEDIO]]&gt;=2,"BUENO",IF(ActividadesCom[[#This Row],[PROMEDIO]]=1,"SUFICIENTE","")))))</f>
        <v>NOTABLE</v>
      </c>
      <c r="H1739" s="5">
        <f>MAX(ActividadesCom[[#This Row],[PERÍODO 1]],ActividadesCom[[#This Row],[PERÍODO 2]],ActividadesCom[[#This Row],[PERÍODO 3]],ActividadesCom[[#This Row],[PERÍODO 4]],ActividadesCom[[#This Row],[PERÍODO 5]])</f>
        <v>20193</v>
      </c>
      <c r="I1739" s="6" t="s">
        <v>1036</v>
      </c>
      <c r="J1739" s="5">
        <v>20193</v>
      </c>
      <c r="K1739" s="5" t="s">
        <v>4009</v>
      </c>
      <c r="L1739" s="5">
        <f>IF(ActividadesCom[[#This Row],[NIVEL 1]]&lt;&gt;0,VLOOKUP(ActividadesCom[[#This Row],[NIVEL 1]],Catálogo!A:B,2,FALSE),"")</f>
        <v>2</v>
      </c>
      <c r="M1739" s="5">
        <v>1</v>
      </c>
      <c r="N1739" s="6" t="s">
        <v>4171</v>
      </c>
      <c r="O1739" s="5">
        <v>20193</v>
      </c>
      <c r="P1739" s="5" t="s">
        <v>4007</v>
      </c>
      <c r="Q1739" s="5">
        <f>IF(ActividadesCom[[#This Row],[NIVEL 2]]&lt;&gt;0,VLOOKUP(ActividadesCom[[#This Row],[NIVEL 2]],Catálogo!A:B,2,FALSE),"")</f>
        <v>4</v>
      </c>
      <c r="R1739" s="5">
        <v>1</v>
      </c>
      <c r="S1739" s="6"/>
      <c r="T1739" s="5"/>
      <c r="U1739" s="5"/>
      <c r="V1739" s="5" t="str">
        <f>IF(ActividadesCom[[#This Row],[NIVEL 3]]&lt;&gt;0,VLOOKUP(ActividadesCom[[#This Row],[NIVEL 3]],Catálogo!A:B,2,FALSE),"")</f>
        <v/>
      </c>
      <c r="W1739" s="5"/>
      <c r="X1739" s="6" t="s">
        <v>4052</v>
      </c>
      <c r="Y1739" s="5">
        <v>20183</v>
      </c>
      <c r="Z1739" s="5" t="s">
        <v>4007</v>
      </c>
      <c r="AA1739" s="5">
        <f>IF(ActividadesCom[[#This Row],[NIVEL 4]]&lt;&gt;0,VLOOKUP(ActividadesCom[[#This Row],[NIVEL 4]],Catálogo!A:B,2,FALSE),"")</f>
        <v>4</v>
      </c>
      <c r="AB1739" s="5">
        <v>1</v>
      </c>
      <c r="AC1739" s="6" t="s">
        <v>5</v>
      </c>
      <c r="AD1739" s="5">
        <v>20173</v>
      </c>
      <c r="AE1739" s="5" t="s">
        <v>4008</v>
      </c>
      <c r="AF1739" s="5">
        <f>IF(ActividadesCom[[#This Row],[NIVEL 5]]&lt;&gt;0,VLOOKUP(ActividadesCom[[#This Row],[NIVEL 5]],Catálogo!A:B,2,FALSE),"")</f>
        <v>3</v>
      </c>
      <c r="AG1739" s="5">
        <v>1</v>
      </c>
      <c r="AH1739" s="2"/>
    </row>
    <row r="1740" spans="1:34" ht="30" hidden="1" customHeight="1" x14ac:dyDescent="0.25">
      <c r="A1740" s="7">
        <v>17470105</v>
      </c>
      <c r="B1740" s="6" t="str">
        <f>VLOOKUP(ActividadesCom[[#This Row],[NO. DE CONTROL]],'LISTADO ESTUDIANTES'!A:C,2,FALSE)</f>
        <v>JIMENEZ CAUICH OSMAR YAEL</v>
      </c>
      <c r="C1740" s="6" t="str">
        <f>VLOOKUP(ActividadesCom[[#This Row],[NO. DE CONTROL]],'LISTADO ESTUDIANTES'!A:C,3,FALSE)</f>
        <v>ARQUITECTURA</v>
      </c>
      <c r="D1740" s="5" t="str">
        <f>VLOOKUP(ActividadesCom[[#This Row],[NO. DE CONTROL]],'LISTADO ESTUDIANTES'!A:D,4,FALSE)</f>
        <v>BAJA</v>
      </c>
      <c r="E1740" s="5">
        <f>SUM(ActividadesCom[[#This Row],[CRÉD. 1]],ActividadesCom[[#This Row],[CRÉD. 2]],ActividadesCom[[#This Row],[CRÉD. 3]],ActividadesCom[[#This Row],[CRÉD. 4]],ActividadesCom[[#This Row],[CRÉD. 5]])</f>
        <v>1</v>
      </c>
      <c r="F1740" s="17">
        <f>IF(ActividadesCom[[#This Row],[ÚLTIMO SEMESTRE CON CRÉDITOS]]&gt;0,ROUND(AVERAGE(ActividadesCom[[#This Row],[VALOR NIVEL 5]],ActividadesCom[[#This Row],[VALOR NIVEL 4]],ActividadesCom[[#This Row],[VALOR NIVEL 3]],ActividadesCom[[#This Row],[VALOR NIVEL 2]],ActividadesCom[[#This Row],[VALOR NIVEL 1]]),0),"")</f>
        <v>3</v>
      </c>
      <c r="G1740" s="5" t="str">
        <f>IF(ActividadesCom[[#This Row],[PROMEDIO]]="","",IF(ActividadesCom[[#This Row],[PROMEDIO]]&gt;=4,"EXCELENTE",IF(ActividadesCom[[#This Row],[PROMEDIO]]&gt;=3,"NOTABLE",IF(ActividadesCom[[#This Row],[PROMEDIO]]&gt;=2,"BUENO",IF(ActividadesCom[[#This Row],[PROMEDIO]]=1,"SUFICIENTE","")))))</f>
        <v>NOTABLE</v>
      </c>
      <c r="H1740" s="5">
        <f>MAX(ActividadesCom[[#This Row],[PERÍODO 1]],ActividadesCom[[#This Row],[PERÍODO 2]],ActividadesCom[[#This Row],[PERÍODO 3]],ActividadesCom[[#This Row],[PERÍODO 4]],ActividadesCom[[#This Row],[PERÍODO 5]])</f>
        <v>20173</v>
      </c>
      <c r="I1740" s="6"/>
      <c r="J1740" s="5"/>
      <c r="K1740" s="5"/>
      <c r="L1740" s="5" t="str">
        <f>IF(ActividadesCom[[#This Row],[NIVEL 1]]&lt;&gt;0,VLOOKUP(ActividadesCom[[#This Row],[NIVEL 1]],Catálogo!A:B,2,FALSE),"")</f>
        <v/>
      </c>
      <c r="M1740" s="5"/>
      <c r="N1740" s="6"/>
      <c r="O1740" s="5"/>
      <c r="P1740" s="5"/>
      <c r="Q1740" s="5" t="str">
        <f>IF(ActividadesCom[[#This Row],[NIVEL 2]]&lt;&gt;0,VLOOKUP(ActividadesCom[[#This Row],[NIVEL 2]],Catálogo!A:B,2,FALSE),"")</f>
        <v/>
      </c>
      <c r="R1740" s="5"/>
      <c r="S1740" s="6"/>
      <c r="T1740" s="5"/>
      <c r="U1740" s="5"/>
      <c r="V1740" s="5" t="str">
        <f>IF(ActividadesCom[[#This Row],[NIVEL 3]]&lt;&gt;0,VLOOKUP(ActividadesCom[[#This Row],[NIVEL 3]],Catálogo!A:B,2,FALSE),"")</f>
        <v/>
      </c>
      <c r="W1740" s="5"/>
      <c r="X1740" s="6"/>
      <c r="Y1740" s="5"/>
      <c r="Z1740" s="5"/>
      <c r="AA1740" s="5" t="str">
        <f>IF(ActividadesCom[[#This Row],[NIVEL 4]]&lt;&gt;0,VLOOKUP(ActividadesCom[[#This Row],[NIVEL 4]],Catálogo!A:B,2,FALSE),"")</f>
        <v/>
      </c>
      <c r="AB1740" s="5"/>
      <c r="AC1740" s="6" t="s">
        <v>5</v>
      </c>
      <c r="AD1740" s="5">
        <v>20173</v>
      </c>
      <c r="AE1740" s="5" t="s">
        <v>4008</v>
      </c>
      <c r="AF1740" s="5">
        <f>IF(ActividadesCom[[#This Row],[NIVEL 5]]&lt;&gt;0,VLOOKUP(ActividadesCom[[#This Row],[NIVEL 5]],Catálogo!A:B,2,FALSE),"")</f>
        <v>3</v>
      </c>
      <c r="AG1740" s="5">
        <v>1</v>
      </c>
      <c r="AH1740" s="2"/>
    </row>
    <row r="1741" spans="1:34" ht="30" hidden="1" customHeight="1" x14ac:dyDescent="0.25">
      <c r="A1741" s="7">
        <v>17470106</v>
      </c>
      <c r="B1741" s="6" t="str">
        <f>VLOOKUP(ActividadesCom[[#This Row],[NO. DE CONTROL]],'LISTADO ESTUDIANTES'!A:C,2,FALSE)</f>
        <v>MARTINEZ VAZQUEZ ADRIANA DE LOS ANGELES</v>
      </c>
      <c r="C1741" s="6" t="str">
        <f>VLOOKUP(ActividadesCom[[#This Row],[NO. DE CONTROL]],'LISTADO ESTUDIANTES'!A:C,3,FALSE)</f>
        <v>INGENIERIA EN SISTEMAS COMPUTACIONALES</v>
      </c>
      <c r="D1741" s="5" t="str">
        <f>VLOOKUP(ActividadesCom[[#This Row],[NO. DE CONTROL]],'LISTADO ESTUDIANTES'!A:D,4,FALSE)</f>
        <v>BAJA</v>
      </c>
      <c r="E1741" s="5">
        <f>SUM(ActividadesCom[[#This Row],[CRÉD. 1]],ActividadesCom[[#This Row],[CRÉD. 2]],ActividadesCom[[#This Row],[CRÉD. 3]],ActividadesCom[[#This Row],[CRÉD. 4]],ActividadesCom[[#This Row],[CRÉD. 5]])</f>
        <v>1</v>
      </c>
      <c r="F1741" s="17">
        <f>IF(ActividadesCom[[#This Row],[ÚLTIMO SEMESTRE CON CRÉDITOS]]&gt;0,ROUND(AVERAGE(ActividadesCom[[#This Row],[VALOR NIVEL 5]],ActividadesCom[[#This Row],[VALOR NIVEL 4]],ActividadesCom[[#This Row],[VALOR NIVEL 3]],ActividadesCom[[#This Row],[VALOR NIVEL 2]],ActividadesCom[[#This Row],[VALOR NIVEL 1]]),0),"")</f>
        <v>3</v>
      </c>
      <c r="G1741" s="5" t="str">
        <f>IF(ActividadesCom[[#This Row],[PROMEDIO]]="","",IF(ActividadesCom[[#This Row],[PROMEDIO]]&gt;=4,"EXCELENTE",IF(ActividadesCom[[#This Row],[PROMEDIO]]&gt;=3,"NOTABLE",IF(ActividadesCom[[#This Row],[PROMEDIO]]&gt;=2,"BUENO",IF(ActividadesCom[[#This Row],[PROMEDIO]]=1,"SUFICIENTE","")))))</f>
        <v>NOTABLE</v>
      </c>
      <c r="H1741" s="5">
        <f>MAX(ActividadesCom[[#This Row],[PERÍODO 1]],ActividadesCom[[#This Row],[PERÍODO 2]],ActividadesCom[[#This Row],[PERÍODO 3]],ActividadesCom[[#This Row],[PERÍODO 4]],ActividadesCom[[#This Row],[PERÍODO 5]])</f>
        <v>20173</v>
      </c>
      <c r="I1741" s="6"/>
      <c r="J1741" s="5"/>
      <c r="K1741" s="5"/>
      <c r="L1741" s="5" t="str">
        <f>IF(ActividadesCom[[#This Row],[NIVEL 1]]&lt;&gt;0,VLOOKUP(ActividadesCom[[#This Row],[NIVEL 1]],Catálogo!A:B,2,FALSE),"")</f>
        <v/>
      </c>
      <c r="M1741" s="5"/>
      <c r="N1741" s="6"/>
      <c r="O1741" s="5"/>
      <c r="P1741" s="5"/>
      <c r="Q1741" s="5" t="str">
        <f>IF(ActividadesCom[[#This Row],[NIVEL 2]]&lt;&gt;0,VLOOKUP(ActividadesCom[[#This Row],[NIVEL 2]],Catálogo!A:B,2,FALSE),"")</f>
        <v/>
      </c>
      <c r="R1741" s="5"/>
      <c r="S1741" s="6"/>
      <c r="T1741" s="5"/>
      <c r="U1741" s="5"/>
      <c r="V1741" s="5" t="str">
        <f>IF(ActividadesCom[[#This Row],[NIVEL 3]]&lt;&gt;0,VLOOKUP(ActividadesCom[[#This Row],[NIVEL 3]],Catálogo!A:B,2,FALSE),"")</f>
        <v/>
      </c>
      <c r="W1741" s="5"/>
      <c r="X1741" s="6"/>
      <c r="Y1741" s="5"/>
      <c r="Z1741" s="5"/>
      <c r="AA1741" s="5" t="str">
        <f>IF(ActividadesCom[[#This Row],[NIVEL 4]]&lt;&gt;0,VLOOKUP(ActividadesCom[[#This Row],[NIVEL 4]],Catálogo!A:B,2,FALSE),"")</f>
        <v/>
      </c>
      <c r="AB1741" s="5"/>
      <c r="AC1741" s="6" t="s">
        <v>5</v>
      </c>
      <c r="AD1741" s="5">
        <v>20173</v>
      </c>
      <c r="AE1741" s="5" t="s">
        <v>4008</v>
      </c>
      <c r="AF1741" s="5">
        <f>IF(ActividadesCom[[#This Row],[NIVEL 5]]&lt;&gt;0,VLOOKUP(ActividadesCom[[#This Row],[NIVEL 5]],Catálogo!A:B,2,FALSE),"")</f>
        <v>3</v>
      </c>
      <c r="AG1741" s="5">
        <v>1</v>
      </c>
      <c r="AH1741" s="2"/>
    </row>
    <row r="1742" spans="1:34" ht="30" hidden="1" customHeight="1" x14ac:dyDescent="0.25">
      <c r="A1742" s="7">
        <v>17470107</v>
      </c>
      <c r="B1742" s="6" t="str">
        <f>VLOOKUP(ActividadesCom[[#This Row],[NO. DE CONTROL]],'LISTADO ESTUDIANTES'!A:C,2,FALSE)</f>
        <v>POOT GUTIERREZ CARLOS ANTONIO</v>
      </c>
      <c r="C1742" s="6" t="str">
        <f>VLOOKUP(ActividadesCom[[#This Row],[NO. DE CONTROL]],'LISTADO ESTUDIANTES'!A:C,3,FALSE)</f>
        <v>ARQUITECTURA</v>
      </c>
      <c r="D1742" s="5" t="str">
        <f>VLOOKUP(ActividadesCom[[#This Row],[NO. DE CONTROL]],'LISTADO ESTUDIANTES'!A:D,4,FALSE)</f>
        <v>BAJA</v>
      </c>
      <c r="E1742" s="5">
        <f>SUM(ActividadesCom[[#This Row],[CRÉD. 1]],ActividadesCom[[#This Row],[CRÉD. 2]],ActividadesCom[[#This Row],[CRÉD. 3]],ActividadesCom[[#This Row],[CRÉD. 4]],ActividadesCom[[#This Row],[CRÉD. 5]])</f>
        <v>1</v>
      </c>
      <c r="F1742" s="17">
        <f>IF(ActividadesCom[[#This Row],[ÚLTIMO SEMESTRE CON CRÉDITOS]]&gt;0,ROUND(AVERAGE(ActividadesCom[[#This Row],[VALOR NIVEL 5]],ActividadesCom[[#This Row],[VALOR NIVEL 4]],ActividadesCom[[#This Row],[VALOR NIVEL 3]],ActividadesCom[[#This Row],[VALOR NIVEL 2]],ActividadesCom[[#This Row],[VALOR NIVEL 1]]),0),"")</f>
        <v>4</v>
      </c>
      <c r="G1742" s="5" t="str">
        <f>IF(ActividadesCom[[#This Row],[PROMEDIO]]="","",IF(ActividadesCom[[#This Row],[PROMEDIO]]&gt;=4,"EXCELENTE",IF(ActividadesCom[[#This Row],[PROMEDIO]]&gt;=3,"NOTABLE",IF(ActividadesCom[[#This Row],[PROMEDIO]]&gt;=2,"BUENO",IF(ActividadesCom[[#This Row],[PROMEDIO]]=1,"SUFICIENTE","")))))</f>
        <v>EXCELENTE</v>
      </c>
      <c r="H1742" s="5">
        <f>MAX(ActividadesCom[[#This Row],[PERÍODO 1]],ActividadesCom[[#This Row],[PERÍODO 2]],ActividadesCom[[#This Row],[PERÍODO 3]],ActividadesCom[[#This Row],[PERÍODO 4]],ActividadesCom[[#This Row],[PERÍODO 5]])</f>
        <v>20173</v>
      </c>
      <c r="I1742" s="6"/>
      <c r="J1742" s="5"/>
      <c r="K1742" s="5"/>
      <c r="L1742" s="5" t="str">
        <f>IF(ActividadesCom[[#This Row],[NIVEL 1]]&lt;&gt;0,VLOOKUP(ActividadesCom[[#This Row],[NIVEL 1]],Catálogo!A:B,2,FALSE),"")</f>
        <v/>
      </c>
      <c r="M1742" s="5"/>
      <c r="N1742" s="6"/>
      <c r="O1742" s="5"/>
      <c r="P1742" s="5"/>
      <c r="Q1742" s="5" t="str">
        <f>IF(ActividadesCom[[#This Row],[NIVEL 2]]&lt;&gt;0,VLOOKUP(ActividadesCom[[#This Row],[NIVEL 2]],Catálogo!A:B,2,FALSE),"")</f>
        <v/>
      </c>
      <c r="R1742" s="5"/>
      <c r="S1742" s="6"/>
      <c r="T1742" s="5"/>
      <c r="U1742" s="5"/>
      <c r="V1742" s="5" t="str">
        <f>IF(ActividadesCom[[#This Row],[NIVEL 3]]&lt;&gt;0,VLOOKUP(ActividadesCom[[#This Row],[NIVEL 3]],Catálogo!A:B,2,FALSE),"")</f>
        <v/>
      </c>
      <c r="W1742" s="5"/>
      <c r="X1742" s="6"/>
      <c r="Y1742" s="5"/>
      <c r="Z1742" s="5"/>
      <c r="AA1742" s="5" t="str">
        <f>IF(ActividadesCom[[#This Row],[NIVEL 4]]&lt;&gt;0,VLOOKUP(ActividadesCom[[#This Row],[NIVEL 4]],Catálogo!A:B,2,FALSE),"")</f>
        <v/>
      </c>
      <c r="AB1742" s="5"/>
      <c r="AC1742" s="6" t="s">
        <v>31</v>
      </c>
      <c r="AD1742" s="5">
        <v>20173</v>
      </c>
      <c r="AE1742" s="5" t="s">
        <v>4007</v>
      </c>
      <c r="AF1742" s="5">
        <f>IF(ActividadesCom[[#This Row],[NIVEL 5]]&lt;&gt;0,VLOOKUP(ActividadesCom[[#This Row],[NIVEL 5]],Catálogo!A:B,2,FALSE),"")</f>
        <v>4</v>
      </c>
      <c r="AG1742" s="5">
        <v>1</v>
      </c>
      <c r="AH1742" s="2"/>
    </row>
    <row r="1743" spans="1:34" ht="30" hidden="1" customHeight="1" x14ac:dyDescent="0.25">
      <c r="A1743" s="7">
        <v>17470108</v>
      </c>
      <c r="B1743" s="6" t="str">
        <f>VLOOKUP(ActividadesCom[[#This Row],[NO. DE CONTROL]],'LISTADO ESTUDIANTES'!A:C,2,FALSE)</f>
        <v>CACH VARGAS MARTHA ANAHI</v>
      </c>
      <c r="C1743" s="6" t="str">
        <f>VLOOKUP(ActividadesCom[[#This Row],[NO. DE CONTROL]],'LISTADO ESTUDIANTES'!A:C,3,FALSE)</f>
        <v>ARQUITECTURA</v>
      </c>
      <c r="D1743" s="5" t="str">
        <f>VLOOKUP(ActividadesCom[[#This Row],[NO. DE CONTROL]],'LISTADO ESTUDIANTES'!A:D,4,FALSE)</f>
        <v>BAJA</v>
      </c>
      <c r="E1743" s="5">
        <f>SUM(ActividadesCom[[#This Row],[CRÉD. 1]],ActividadesCom[[#This Row],[CRÉD. 2]],ActividadesCom[[#This Row],[CRÉD. 3]],ActividadesCom[[#This Row],[CRÉD. 4]],ActividadesCom[[#This Row],[CRÉD. 5]])</f>
        <v>1</v>
      </c>
      <c r="F1743" s="17">
        <f>IF(ActividadesCom[[#This Row],[ÚLTIMO SEMESTRE CON CRÉDITOS]]&gt;0,ROUND(AVERAGE(ActividadesCom[[#This Row],[VALOR NIVEL 5]],ActividadesCom[[#This Row],[VALOR NIVEL 4]],ActividadesCom[[#This Row],[VALOR NIVEL 3]],ActividadesCom[[#This Row],[VALOR NIVEL 2]],ActividadesCom[[#This Row],[VALOR NIVEL 1]]),0),"")</f>
        <v>4</v>
      </c>
      <c r="G1743" s="5" t="str">
        <f>IF(ActividadesCom[[#This Row],[PROMEDIO]]="","",IF(ActividadesCom[[#This Row],[PROMEDIO]]&gt;=4,"EXCELENTE",IF(ActividadesCom[[#This Row],[PROMEDIO]]&gt;=3,"NOTABLE",IF(ActividadesCom[[#This Row],[PROMEDIO]]&gt;=2,"BUENO",IF(ActividadesCom[[#This Row],[PROMEDIO]]=1,"SUFICIENTE","")))))</f>
        <v>EXCELENTE</v>
      </c>
      <c r="H1743" s="5">
        <f>MAX(ActividadesCom[[#This Row],[PERÍODO 1]],ActividadesCom[[#This Row],[PERÍODO 2]],ActividadesCom[[#This Row],[PERÍODO 3]],ActividadesCom[[#This Row],[PERÍODO 4]],ActividadesCom[[#This Row],[PERÍODO 5]])</f>
        <v>20183</v>
      </c>
      <c r="I1743" s="6"/>
      <c r="J1743" s="5"/>
      <c r="K1743" s="5"/>
      <c r="L1743" s="5" t="str">
        <f>IF(ActividadesCom[[#This Row],[NIVEL 1]]&lt;&gt;0,VLOOKUP(ActividadesCom[[#This Row],[NIVEL 1]],Catálogo!A:B,2,FALSE),"")</f>
        <v/>
      </c>
      <c r="M1743" s="5"/>
      <c r="N1743" s="6"/>
      <c r="O1743" s="5"/>
      <c r="P1743" s="5"/>
      <c r="Q1743" s="5" t="str">
        <f>IF(ActividadesCom[[#This Row],[NIVEL 2]]&lt;&gt;0,VLOOKUP(ActividadesCom[[#This Row],[NIVEL 2]],Catálogo!A:B,2,FALSE),"")</f>
        <v/>
      </c>
      <c r="R1743" s="5"/>
      <c r="S1743" s="6"/>
      <c r="T1743" s="5"/>
      <c r="U1743" s="5"/>
      <c r="V1743" s="5" t="str">
        <f>IF(ActividadesCom[[#This Row],[NIVEL 3]]&lt;&gt;0,VLOOKUP(ActividadesCom[[#This Row],[NIVEL 3]],Catálogo!A:B,2,FALSE),"")</f>
        <v/>
      </c>
      <c r="W1743" s="5"/>
      <c r="X1743" s="6"/>
      <c r="Y1743" s="5"/>
      <c r="Z1743" s="5"/>
      <c r="AA1743" s="5" t="str">
        <f>IF(ActividadesCom[[#This Row],[NIVEL 4]]&lt;&gt;0,VLOOKUP(ActividadesCom[[#This Row],[NIVEL 4]],Catálogo!A:B,2,FALSE),"")</f>
        <v/>
      </c>
      <c r="AB1743" s="5"/>
      <c r="AC1743" s="9" t="s">
        <v>615</v>
      </c>
      <c r="AD1743" s="8">
        <v>20183</v>
      </c>
      <c r="AE1743" s="8" t="s">
        <v>4007</v>
      </c>
      <c r="AF1743" s="5">
        <f>IF(ActividadesCom[[#This Row],[NIVEL 5]]&lt;&gt;0,VLOOKUP(ActividadesCom[[#This Row],[NIVEL 5]],Catálogo!A:B,2,FALSE),"")</f>
        <v>4</v>
      </c>
      <c r="AG1743" s="8">
        <v>1</v>
      </c>
      <c r="AH1743" s="2"/>
    </row>
    <row r="1744" spans="1:34" ht="30" hidden="1" customHeight="1" x14ac:dyDescent="0.25">
      <c r="A1744" s="7">
        <v>17470109</v>
      </c>
      <c r="B1744" s="6" t="str">
        <f>VLOOKUP(ActividadesCom[[#This Row],[NO. DE CONTROL]],'LISTADO ESTUDIANTES'!A:C,2,FALSE)</f>
        <v>PALMA HERRERA OSCAR ENRIQUE</v>
      </c>
      <c r="C1744" s="6" t="str">
        <f>VLOOKUP(ActividadesCom[[#This Row],[NO. DE CONTROL]],'LISTADO ESTUDIANTES'!A:C,3,FALSE)</f>
        <v>ARQUITECTURA</v>
      </c>
      <c r="D1744" s="5" t="str">
        <f>VLOOKUP(ActividadesCom[[#This Row],[NO. DE CONTROL]],'LISTADO ESTUDIANTES'!A:D,4,FALSE)</f>
        <v>BAJA</v>
      </c>
      <c r="E1744" s="5">
        <f>SUM(ActividadesCom[[#This Row],[CRÉD. 1]],ActividadesCom[[#This Row],[CRÉD. 2]],ActividadesCom[[#This Row],[CRÉD. 3]],ActividadesCom[[#This Row],[CRÉD. 4]],ActividadesCom[[#This Row],[CRÉD. 5]])</f>
        <v>5</v>
      </c>
      <c r="F1744" s="17">
        <f>IF(ActividadesCom[[#This Row],[ÚLTIMO SEMESTRE CON CRÉDITOS]]&gt;0,ROUND(AVERAGE(ActividadesCom[[#This Row],[VALOR NIVEL 5]],ActividadesCom[[#This Row],[VALOR NIVEL 4]],ActividadesCom[[#This Row],[VALOR NIVEL 3]],ActividadesCom[[#This Row],[VALOR NIVEL 2]],ActividadesCom[[#This Row],[VALOR NIVEL 1]]),0),"")</f>
        <v>3</v>
      </c>
      <c r="G1744" s="5" t="str">
        <f>IF(ActividadesCom[[#This Row],[PROMEDIO]]="","",IF(ActividadesCom[[#This Row],[PROMEDIO]]&gt;=4,"EXCELENTE",IF(ActividadesCom[[#This Row],[PROMEDIO]]&gt;=3,"NOTABLE",IF(ActividadesCom[[#This Row],[PROMEDIO]]&gt;=2,"BUENO",IF(ActividadesCom[[#This Row],[PROMEDIO]]=1,"SUFICIENTE","")))))</f>
        <v>NOTABLE</v>
      </c>
      <c r="H1744" s="5">
        <f>MAX(ActividadesCom[[#This Row],[PERÍODO 1]],ActividadesCom[[#This Row],[PERÍODO 2]],ActividadesCom[[#This Row],[PERÍODO 3]],ActividadesCom[[#This Row],[PERÍODO 4]],ActividadesCom[[#This Row],[PERÍODO 5]])</f>
        <v>20203</v>
      </c>
      <c r="I1744" s="6" t="s">
        <v>4124</v>
      </c>
      <c r="J1744" s="5">
        <v>20203</v>
      </c>
      <c r="K1744" s="5" t="s">
        <v>4009</v>
      </c>
      <c r="L1744" s="5">
        <f>IF(ActividadesCom[[#This Row],[NIVEL 1]]&lt;&gt;0,VLOOKUP(ActividadesCom[[#This Row],[NIVEL 1]],Catálogo!A:B,2,FALSE),"")</f>
        <v>2</v>
      </c>
      <c r="M1744" s="5">
        <v>1</v>
      </c>
      <c r="N1744" s="6" t="s">
        <v>615</v>
      </c>
      <c r="O1744" s="5">
        <v>20202</v>
      </c>
      <c r="P1744" s="5" t="s">
        <v>4009</v>
      </c>
      <c r="Q1744" s="5">
        <f>IF(ActividadesCom[[#This Row],[NIVEL 2]]&lt;&gt;0,VLOOKUP(ActividadesCom[[#This Row],[NIVEL 2]],Catálogo!A:B,2,FALSE),"")</f>
        <v>2</v>
      </c>
      <c r="R1744" s="5">
        <v>1</v>
      </c>
      <c r="S1744" s="6" t="s">
        <v>615</v>
      </c>
      <c r="T1744" s="5">
        <v>20201</v>
      </c>
      <c r="U1744" s="5" t="s">
        <v>4007</v>
      </c>
      <c r="V1744" s="5">
        <f>IF(ActividadesCom[[#This Row],[NIVEL 3]]&lt;&gt;0,VLOOKUP(ActividadesCom[[#This Row],[NIVEL 3]],Catálogo!A:B,2,FALSE),"")</f>
        <v>4</v>
      </c>
      <c r="W1744" s="5">
        <v>1</v>
      </c>
      <c r="X1744" s="6" t="s">
        <v>4392</v>
      </c>
      <c r="Y1744" s="5">
        <v>20183</v>
      </c>
      <c r="Z1744" s="5" t="s">
        <v>4007</v>
      </c>
      <c r="AA1744" s="5">
        <f>IF(ActividadesCom[[#This Row],[NIVEL 4]]&lt;&gt;0,VLOOKUP(ActividadesCom[[#This Row],[NIVEL 4]],Catálogo!A:B,2,FALSE),"")</f>
        <v>4</v>
      </c>
      <c r="AB1744" s="5">
        <v>1</v>
      </c>
      <c r="AC1744" s="6" t="s">
        <v>403</v>
      </c>
      <c r="AD1744" s="5">
        <v>20173</v>
      </c>
      <c r="AE1744" s="5" t="s">
        <v>4008</v>
      </c>
      <c r="AF1744" s="5">
        <f>IF(ActividadesCom[[#This Row],[NIVEL 5]]&lt;&gt;0,VLOOKUP(ActividadesCom[[#This Row],[NIVEL 5]],Catálogo!A:B,2,FALSE),"")</f>
        <v>3</v>
      </c>
      <c r="AG1744" s="5">
        <v>1</v>
      </c>
      <c r="AH1744" s="2"/>
    </row>
    <row r="1745" spans="1:34" ht="30" hidden="1" customHeight="1" x14ac:dyDescent="0.25">
      <c r="A1745" s="7">
        <v>17470110</v>
      </c>
      <c r="B1745" s="6" t="str">
        <f>VLOOKUP(ActividadesCom[[#This Row],[NO. DE CONTROL]],'LISTADO ESTUDIANTES'!A:C,2,FALSE)</f>
        <v>JIMENEZ PECH JESUS FRANCISCO</v>
      </c>
      <c r="C1745" s="6" t="str">
        <f>VLOOKUP(ActividadesCom[[#This Row],[NO. DE CONTROL]],'LISTADO ESTUDIANTES'!A:C,3,FALSE)</f>
        <v>ARQUITECTURA</v>
      </c>
      <c r="D1745" s="5" t="str">
        <f>VLOOKUP(ActividadesCom[[#This Row],[NO. DE CONTROL]],'LISTADO ESTUDIANTES'!A:D,4,FALSE)</f>
        <v>BAJA</v>
      </c>
      <c r="E1745" s="5">
        <f>SUM(ActividadesCom[[#This Row],[CRÉD. 1]],ActividadesCom[[#This Row],[CRÉD. 2]],ActividadesCom[[#This Row],[CRÉD. 3]],ActividadesCom[[#This Row],[CRÉD. 4]],ActividadesCom[[#This Row],[CRÉD. 5]])</f>
        <v>2</v>
      </c>
      <c r="F1745" s="17">
        <f>IF(ActividadesCom[[#This Row],[ÚLTIMO SEMESTRE CON CRÉDITOS]]&gt;0,ROUND(AVERAGE(ActividadesCom[[#This Row],[VALOR NIVEL 5]],ActividadesCom[[#This Row],[VALOR NIVEL 4]],ActividadesCom[[#This Row],[VALOR NIVEL 3]],ActividadesCom[[#This Row],[VALOR NIVEL 2]],ActividadesCom[[#This Row],[VALOR NIVEL 1]]),0),"")</f>
        <v>2</v>
      </c>
      <c r="G1745" s="5" t="str">
        <f>IF(ActividadesCom[[#This Row],[PROMEDIO]]="","",IF(ActividadesCom[[#This Row],[PROMEDIO]]&gt;=4,"EXCELENTE",IF(ActividadesCom[[#This Row],[PROMEDIO]]&gt;=3,"NOTABLE",IF(ActividadesCom[[#This Row],[PROMEDIO]]&gt;=2,"BUENO",IF(ActividadesCom[[#This Row],[PROMEDIO]]=1,"SUFICIENTE","")))))</f>
        <v>BUENO</v>
      </c>
      <c r="H1745" s="5">
        <f>MAX(ActividadesCom[[#This Row],[PERÍODO 1]],ActividadesCom[[#This Row],[PERÍODO 2]],ActividadesCom[[#This Row],[PERÍODO 3]],ActividadesCom[[#This Row],[PERÍODO 4]],ActividadesCom[[#This Row],[PERÍODO 5]])</f>
        <v>20201</v>
      </c>
      <c r="I1745" s="6"/>
      <c r="J1745" s="5"/>
      <c r="K1745" s="5"/>
      <c r="L1745" s="5" t="str">
        <f>IF(ActividadesCom[[#This Row],[NIVEL 1]]&lt;&gt;0,VLOOKUP(ActividadesCom[[#This Row],[NIVEL 1]],Catálogo!A:B,2,FALSE),"")</f>
        <v/>
      </c>
      <c r="M1745" s="5"/>
      <c r="N1745" s="6"/>
      <c r="O1745" s="5"/>
      <c r="P1745" s="5"/>
      <c r="Q1745" s="5" t="str">
        <f>IF(ActividadesCom[[#This Row],[NIVEL 2]]&lt;&gt;0,VLOOKUP(ActividadesCom[[#This Row],[NIVEL 2]],Catálogo!A:B,2,FALSE),"")</f>
        <v/>
      </c>
      <c r="R1745" s="5"/>
      <c r="S1745" s="6"/>
      <c r="T1745" s="5"/>
      <c r="U1745" s="5"/>
      <c r="V1745" s="5" t="str">
        <f>IF(ActividadesCom[[#This Row],[NIVEL 3]]&lt;&gt;0,VLOOKUP(ActividadesCom[[#This Row],[NIVEL 3]],Catálogo!A:B,2,FALSE),"")</f>
        <v/>
      </c>
      <c r="W1745" s="5"/>
      <c r="X1745" s="6" t="s">
        <v>2531</v>
      </c>
      <c r="Y1745" s="5">
        <v>20201</v>
      </c>
      <c r="Z1745" s="5" t="s">
        <v>4009</v>
      </c>
      <c r="AA1745" s="5">
        <f>IF(ActividadesCom[[#This Row],[NIVEL 4]]&lt;&gt;0,VLOOKUP(ActividadesCom[[#This Row],[NIVEL 4]],Catálogo!A:B,2,FALSE),"")</f>
        <v>2</v>
      </c>
      <c r="AB1745" s="5">
        <v>1</v>
      </c>
      <c r="AC1745" s="6" t="s">
        <v>11</v>
      </c>
      <c r="AD1745" s="5">
        <v>20173</v>
      </c>
      <c r="AE1745" s="5" t="s">
        <v>4009</v>
      </c>
      <c r="AF1745" s="5">
        <f>IF(ActividadesCom[[#This Row],[NIVEL 5]]&lt;&gt;0,VLOOKUP(ActividadesCom[[#This Row],[NIVEL 5]],Catálogo!A:B,2,FALSE),"")</f>
        <v>2</v>
      </c>
      <c r="AG1745" s="5">
        <v>1</v>
      </c>
      <c r="AH1745" s="2"/>
    </row>
    <row r="1746" spans="1:34" ht="30" hidden="1" customHeight="1" x14ac:dyDescent="0.25">
      <c r="A1746" s="7">
        <v>17470111</v>
      </c>
      <c r="B1746" s="6" t="str">
        <f>VLOOKUP(ActividadesCom[[#This Row],[NO. DE CONTROL]],'LISTADO ESTUDIANTES'!A:C,2,FALSE)</f>
        <v>CAÑETAS ALONZO PAULINA ANDREA</v>
      </c>
      <c r="C1746" s="6" t="str">
        <f>VLOOKUP(ActividadesCom[[#This Row],[NO. DE CONTROL]],'LISTADO ESTUDIANTES'!A:C,3,FALSE)</f>
        <v>ARQUITECTURA</v>
      </c>
      <c r="D1746" s="5" t="str">
        <f>VLOOKUP(ActividadesCom[[#This Row],[NO. DE CONTROL]],'LISTADO ESTUDIANTES'!A:D,4,FALSE)</f>
        <v>BAJA</v>
      </c>
      <c r="E1746" s="5">
        <f>SUM(ActividadesCom[[#This Row],[CRÉD. 1]],ActividadesCom[[#This Row],[CRÉD. 2]],ActividadesCom[[#This Row],[CRÉD. 3]],ActividadesCom[[#This Row],[CRÉD. 4]],ActividadesCom[[#This Row],[CRÉD. 5]])</f>
        <v>0</v>
      </c>
      <c r="F1746" s="17" t="str">
        <f>IF(ActividadesCom[[#This Row],[ÚLTIMO SEMESTRE CON CRÉDITOS]]&gt;0,ROUND(AVERAGE(ActividadesCom[[#This Row],[VALOR NIVEL 5]],ActividadesCom[[#This Row],[VALOR NIVEL 4]],ActividadesCom[[#This Row],[VALOR NIVEL 3]],ActividadesCom[[#This Row],[VALOR NIVEL 2]],ActividadesCom[[#This Row],[VALOR NIVEL 1]]),0),"")</f>
        <v/>
      </c>
      <c r="G1746" s="5" t="str">
        <f>IF(ActividadesCom[[#This Row],[PROMEDIO]]="","",IF(ActividadesCom[[#This Row],[PROMEDIO]]&gt;=4,"EXCELENTE",IF(ActividadesCom[[#This Row],[PROMEDIO]]&gt;=3,"NOTABLE",IF(ActividadesCom[[#This Row],[PROMEDIO]]&gt;=2,"BUENO",IF(ActividadesCom[[#This Row],[PROMEDIO]]=1,"SUFICIENTE","")))))</f>
        <v/>
      </c>
      <c r="H1746" s="5">
        <f>MAX(ActividadesCom[[#This Row],[PERÍODO 1]],ActividadesCom[[#This Row],[PERÍODO 2]],ActividadesCom[[#This Row],[PERÍODO 3]],ActividadesCom[[#This Row],[PERÍODO 4]],ActividadesCom[[#This Row],[PERÍODO 5]])</f>
        <v>0</v>
      </c>
      <c r="I1746" s="6"/>
      <c r="J1746" s="5"/>
      <c r="K1746" s="5"/>
      <c r="L1746" s="5" t="str">
        <f>IF(ActividadesCom[[#This Row],[NIVEL 1]]&lt;&gt;0,VLOOKUP(ActividadesCom[[#This Row],[NIVEL 1]],Catálogo!A:B,2,FALSE),"")</f>
        <v/>
      </c>
      <c r="M1746" s="5"/>
      <c r="N1746" s="6"/>
      <c r="O1746" s="5"/>
      <c r="P1746" s="5"/>
      <c r="Q1746" s="5" t="str">
        <f>IF(ActividadesCom[[#This Row],[NIVEL 2]]&lt;&gt;0,VLOOKUP(ActividadesCom[[#This Row],[NIVEL 2]],Catálogo!A:B,2,FALSE),"")</f>
        <v/>
      </c>
      <c r="R1746" s="5"/>
      <c r="S1746" s="6"/>
      <c r="T1746" s="5"/>
      <c r="U1746" s="5"/>
      <c r="V1746" s="5" t="str">
        <f>IF(ActividadesCom[[#This Row],[NIVEL 3]]&lt;&gt;0,VLOOKUP(ActividadesCom[[#This Row],[NIVEL 3]],Catálogo!A:B,2,FALSE),"")</f>
        <v/>
      </c>
      <c r="W1746" s="5"/>
      <c r="X1746" s="6"/>
      <c r="Y1746" s="5"/>
      <c r="Z1746" s="5"/>
      <c r="AA1746" s="5" t="str">
        <f>IF(ActividadesCom[[#This Row],[NIVEL 4]]&lt;&gt;0,VLOOKUP(ActividadesCom[[#This Row],[NIVEL 4]],Catálogo!A:B,2,FALSE),"")</f>
        <v/>
      </c>
      <c r="AB1746" s="5"/>
      <c r="AC1746" s="6"/>
      <c r="AD1746" s="5"/>
      <c r="AE1746" s="5"/>
      <c r="AF1746" s="5" t="str">
        <f>IF(ActividadesCom[[#This Row],[NIVEL 5]]&lt;&gt;0,VLOOKUP(ActividadesCom[[#This Row],[NIVEL 5]],Catálogo!A:B,2,FALSE),"")</f>
        <v/>
      </c>
      <c r="AG1746" s="5"/>
      <c r="AH1746" s="2"/>
    </row>
    <row r="1747" spans="1:34" s="21" customFormat="1" ht="30" hidden="1" customHeight="1" x14ac:dyDescent="0.25">
      <c r="A1747" s="7">
        <v>17470112</v>
      </c>
      <c r="B1747" s="6" t="str">
        <f>VLOOKUP(ActividadesCom[[#This Row],[NO. DE CONTROL]],'LISTADO ESTUDIANTES'!A:C,2,FALSE)</f>
        <v>GONZALEZ CALAN KARLA YANIRE</v>
      </c>
      <c r="C1747" s="6" t="str">
        <f>VLOOKUP(ActividadesCom[[#This Row],[NO. DE CONTROL]],'LISTADO ESTUDIANTES'!A:C,3,FALSE)</f>
        <v>INGENIERIA AMBIENTAL</v>
      </c>
      <c r="D1747" s="5" t="str">
        <f>VLOOKUP(ActividadesCom[[#This Row],[NO. DE CONTROL]],'LISTADO ESTUDIANTES'!A:D,4,FALSE)</f>
        <v>BAJA</v>
      </c>
      <c r="E1747" s="5">
        <f>SUM(ActividadesCom[[#This Row],[CRÉD. 1]],ActividadesCom[[#This Row],[CRÉD. 2]],ActividadesCom[[#This Row],[CRÉD. 3]],ActividadesCom[[#This Row],[CRÉD. 4]],ActividadesCom[[#This Row],[CRÉD. 5]])</f>
        <v>5</v>
      </c>
      <c r="F1747" s="17">
        <f>IF(ActividadesCom[[#This Row],[ÚLTIMO SEMESTRE CON CRÉDITOS]]&gt;0,ROUND(AVERAGE(ActividadesCom[[#This Row],[VALOR NIVEL 5]],ActividadesCom[[#This Row],[VALOR NIVEL 4]],ActividadesCom[[#This Row],[VALOR NIVEL 3]],ActividadesCom[[#This Row],[VALOR NIVEL 2]],ActividadesCom[[#This Row],[VALOR NIVEL 1]]),0),"")</f>
        <v>4</v>
      </c>
      <c r="G1747" s="5" t="str">
        <f>IF(ActividadesCom[[#This Row],[PROMEDIO]]="","",IF(ActividadesCom[[#This Row],[PROMEDIO]]&gt;=4,"EXCELENTE",IF(ActividadesCom[[#This Row],[PROMEDIO]]&gt;=3,"NOTABLE",IF(ActividadesCom[[#This Row],[PROMEDIO]]&gt;=2,"BUENO",IF(ActividadesCom[[#This Row],[PROMEDIO]]=1,"SUFICIENTE","")))))</f>
        <v>EXCELENTE</v>
      </c>
      <c r="H1747" s="5">
        <f>MAX(ActividadesCom[[#This Row],[PERÍODO 1]],ActividadesCom[[#This Row],[PERÍODO 2]],ActividadesCom[[#This Row],[PERÍODO 3]],ActividadesCom[[#This Row],[PERÍODO 4]],ActividadesCom[[#This Row],[PERÍODO 5]])</f>
        <v>20211</v>
      </c>
      <c r="I1747" s="6" t="s">
        <v>497</v>
      </c>
      <c r="J1747" s="5">
        <v>20173</v>
      </c>
      <c r="K1747" s="5" t="s">
        <v>4009</v>
      </c>
      <c r="L1747" s="5">
        <f>IF(ActividadesCom[[#This Row],[NIVEL 1]]&lt;&gt;0,VLOOKUP(ActividadesCom[[#This Row],[NIVEL 1]],Catálogo!A:B,2,FALSE),"")</f>
        <v>2</v>
      </c>
      <c r="M1747" s="5">
        <v>1</v>
      </c>
      <c r="N1747" s="6" t="s">
        <v>4404</v>
      </c>
      <c r="O1747" s="5">
        <v>20203</v>
      </c>
      <c r="P1747" s="5" t="s">
        <v>4007</v>
      </c>
      <c r="Q1747" s="5">
        <f>IF(ActividadesCom[[#This Row],[NIVEL 2]]&lt;&gt;0,VLOOKUP(ActividadesCom[[#This Row],[NIVEL 2]],Catálogo!A:B,2,FALSE),"")</f>
        <v>4</v>
      </c>
      <c r="R1747" s="5">
        <v>1</v>
      </c>
      <c r="S1747" s="6" t="s">
        <v>4409</v>
      </c>
      <c r="T1747" s="5">
        <v>20211</v>
      </c>
      <c r="U1747" s="5" t="s">
        <v>4007</v>
      </c>
      <c r="V1747" s="5">
        <f>IF(ActividadesCom[[#This Row],[NIVEL 3]]&lt;&gt;0,VLOOKUP(ActividadesCom[[#This Row],[NIVEL 3]],Catálogo!A:B,2,FALSE),"")</f>
        <v>4</v>
      </c>
      <c r="W1747" s="5">
        <v>1</v>
      </c>
      <c r="X1747" s="6" t="s">
        <v>4552</v>
      </c>
      <c r="Y1747" s="5">
        <v>20211</v>
      </c>
      <c r="Z1747" s="5" t="s">
        <v>4007</v>
      </c>
      <c r="AA1747" s="5">
        <f>IF(ActividadesCom[[#This Row],[NIVEL 4]]&lt;&gt;0,VLOOKUP(ActividadesCom[[#This Row],[NIVEL 4]],Catálogo!A:B,2,FALSE),"")</f>
        <v>4</v>
      </c>
      <c r="AB1747" s="5">
        <v>1</v>
      </c>
      <c r="AC1747" s="6" t="s">
        <v>4554</v>
      </c>
      <c r="AD1747" s="5">
        <v>20211</v>
      </c>
      <c r="AE1747" s="5" t="s">
        <v>4007</v>
      </c>
      <c r="AF1747" s="5">
        <f>IF(ActividadesCom[[#This Row],[NIVEL 5]]&lt;&gt;0,VLOOKUP(ActividadesCom[[#This Row],[NIVEL 5]],Catálogo!A:B,2,FALSE),"")</f>
        <v>4</v>
      </c>
      <c r="AG1747" s="5">
        <v>1</v>
      </c>
    </row>
    <row r="1748" spans="1:34" ht="30" hidden="1" customHeight="1" x14ac:dyDescent="0.25">
      <c r="A1748" s="7">
        <v>17470113</v>
      </c>
      <c r="B1748" s="6" t="str">
        <f>VLOOKUP(ActividadesCom[[#This Row],[NO. DE CONTROL]],'LISTADO ESTUDIANTES'!A:C,2,FALSE)</f>
        <v>ALVARADO CUENCA JOSE BALTAZAR</v>
      </c>
      <c r="C1748" s="6" t="str">
        <f>VLOOKUP(ActividadesCom[[#This Row],[NO. DE CONTROL]],'LISTADO ESTUDIANTES'!A:C,3,FALSE)</f>
        <v>ARQUITECTURA</v>
      </c>
      <c r="D1748" s="5" t="str">
        <f>VLOOKUP(ActividadesCom[[#This Row],[NO. DE CONTROL]],'LISTADO ESTUDIANTES'!A:D,4,FALSE)</f>
        <v>BAJA</v>
      </c>
      <c r="E1748" s="5">
        <f>SUM(ActividadesCom[[#This Row],[CRÉD. 1]],ActividadesCom[[#This Row],[CRÉD. 2]],ActividadesCom[[#This Row],[CRÉD. 3]],ActividadesCom[[#This Row],[CRÉD. 4]],ActividadesCom[[#This Row],[CRÉD. 5]])</f>
        <v>1</v>
      </c>
      <c r="F1748" s="17">
        <f>IF(ActividadesCom[[#This Row],[ÚLTIMO SEMESTRE CON CRÉDITOS]]&gt;0,ROUND(AVERAGE(ActividadesCom[[#This Row],[VALOR NIVEL 5]],ActividadesCom[[#This Row],[VALOR NIVEL 4]],ActividadesCom[[#This Row],[VALOR NIVEL 3]],ActividadesCom[[#This Row],[VALOR NIVEL 2]],ActividadesCom[[#This Row],[VALOR NIVEL 1]]),0),"")</f>
        <v>3</v>
      </c>
      <c r="G1748" s="5" t="str">
        <f>IF(ActividadesCom[[#This Row],[PROMEDIO]]="","",IF(ActividadesCom[[#This Row],[PROMEDIO]]&gt;=4,"EXCELENTE",IF(ActividadesCom[[#This Row],[PROMEDIO]]&gt;=3,"NOTABLE",IF(ActividadesCom[[#This Row],[PROMEDIO]]&gt;=2,"BUENO",IF(ActividadesCom[[#This Row],[PROMEDIO]]=1,"SUFICIENTE","")))))</f>
        <v>NOTABLE</v>
      </c>
      <c r="H1748" s="5">
        <f>MAX(ActividadesCom[[#This Row],[PERÍODO 1]],ActividadesCom[[#This Row],[PERÍODO 2]],ActividadesCom[[#This Row],[PERÍODO 3]],ActividadesCom[[#This Row],[PERÍODO 4]],ActividadesCom[[#This Row],[PERÍODO 5]])</f>
        <v>20173</v>
      </c>
      <c r="I1748" s="6"/>
      <c r="J1748" s="5"/>
      <c r="K1748" s="5"/>
      <c r="L1748" s="5" t="str">
        <f>IF(ActividadesCom[[#This Row],[NIVEL 1]]&lt;&gt;0,VLOOKUP(ActividadesCom[[#This Row],[NIVEL 1]],Catálogo!A:B,2,FALSE),"")</f>
        <v/>
      </c>
      <c r="M1748" s="5"/>
      <c r="N1748" s="6"/>
      <c r="O1748" s="5"/>
      <c r="P1748" s="5"/>
      <c r="Q1748" s="5" t="str">
        <f>IF(ActividadesCom[[#This Row],[NIVEL 2]]&lt;&gt;0,VLOOKUP(ActividadesCom[[#This Row],[NIVEL 2]],Catálogo!A:B,2,FALSE),"")</f>
        <v/>
      </c>
      <c r="R1748" s="5"/>
      <c r="S1748" s="6"/>
      <c r="T1748" s="5"/>
      <c r="U1748" s="5"/>
      <c r="V1748" s="5" t="str">
        <f>IF(ActividadesCom[[#This Row],[NIVEL 3]]&lt;&gt;0,VLOOKUP(ActividadesCom[[#This Row],[NIVEL 3]],Catálogo!A:B,2,FALSE),"")</f>
        <v/>
      </c>
      <c r="W1748" s="5"/>
      <c r="X1748" s="6"/>
      <c r="Y1748" s="5"/>
      <c r="Z1748" s="5"/>
      <c r="AA1748" s="5" t="str">
        <f>IF(ActividadesCom[[#This Row],[NIVEL 4]]&lt;&gt;0,VLOOKUP(ActividadesCom[[#This Row],[NIVEL 4]],Catálogo!A:B,2,FALSE),"")</f>
        <v/>
      </c>
      <c r="AB1748" s="5"/>
      <c r="AC1748" s="6" t="s">
        <v>521</v>
      </c>
      <c r="AD1748" s="5">
        <v>20173</v>
      </c>
      <c r="AE1748" s="5" t="s">
        <v>4008</v>
      </c>
      <c r="AF1748" s="5">
        <f>IF(ActividadesCom[[#This Row],[NIVEL 5]]&lt;&gt;0,VLOOKUP(ActividadesCom[[#This Row],[NIVEL 5]],Catálogo!A:B,2,FALSE),"")</f>
        <v>3</v>
      </c>
      <c r="AG1748" s="5">
        <v>1</v>
      </c>
      <c r="AH1748" s="2"/>
    </row>
    <row r="1749" spans="1:34" ht="30" hidden="1" customHeight="1" x14ac:dyDescent="0.25">
      <c r="A1749" s="7">
        <v>17470114</v>
      </c>
      <c r="B1749" s="6" t="str">
        <f>VLOOKUP(ActividadesCom[[#This Row],[NO. DE CONTROL]],'LISTADO ESTUDIANTES'!A:C,2,FALSE)</f>
        <v>HERRERA PAREDES YADIRA GUADALUPE</v>
      </c>
      <c r="C1749" s="6" t="str">
        <f>VLOOKUP(ActividadesCom[[#This Row],[NO. DE CONTROL]],'LISTADO ESTUDIANTES'!A:C,3,FALSE)</f>
        <v>ARQUITECTURA</v>
      </c>
      <c r="D1749" s="5" t="str">
        <f>VLOOKUP(ActividadesCom[[#This Row],[NO. DE CONTROL]],'LISTADO ESTUDIANTES'!A:D,4,FALSE)</f>
        <v>BAJA</v>
      </c>
      <c r="E1749" s="5">
        <f>SUM(ActividadesCom[[#This Row],[CRÉD. 1]],ActividadesCom[[#This Row],[CRÉD. 2]],ActividadesCom[[#This Row],[CRÉD. 3]],ActividadesCom[[#This Row],[CRÉD. 4]],ActividadesCom[[#This Row],[CRÉD. 5]])</f>
        <v>6</v>
      </c>
      <c r="F1749" s="5">
        <f>IF(ActividadesCom[[#This Row],[ÚLTIMO SEMESTRE CON CRÉDITOS]]&gt;0,ROUND(AVERAGE(ActividadesCom[[#This Row],[VALOR NIVEL 5]],ActividadesCom[[#This Row],[VALOR NIVEL 4]],ActividadesCom[[#This Row],[VALOR NIVEL 3]],ActividadesCom[[#This Row],[VALOR NIVEL 2]],ActividadesCom[[#This Row],[VALOR NIVEL 1]]),0),"")</f>
        <v>3</v>
      </c>
      <c r="G1749" s="5" t="str">
        <f>IF(ActividadesCom[[#This Row],[PROMEDIO]]="","",IF(ActividadesCom[[#This Row],[PROMEDIO]]&gt;=4,"EXCELENTE",IF(ActividadesCom[[#This Row],[PROMEDIO]]&gt;=3,"NOTABLE",IF(ActividadesCom[[#This Row],[PROMEDIO]]&gt;=2,"BUENO",IF(ActividadesCom[[#This Row],[PROMEDIO]]=1,"SUFICIENTE","")))))</f>
        <v>NOTABLE</v>
      </c>
      <c r="H1749" s="5">
        <f>MAX(ActividadesCom[[#This Row],[PERÍODO 1]],ActividadesCom[[#This Row],[PERÍODO 2]],ActividadesCom[[#This Row],[PERÍODO 3]],ActividadesCom[[#This Row],[PERÍODO 4]],ActividadesCom[[#This Row],[PERÍODO 5]])</f>
        <v>20213</v>
      </c>
      <c r="I1749" s="6" t="s">
        <v>943</v>
      </c>
      <c r="J1749" s="5">
        <v>20193</v>
      </c>
      <c r="K1749" s="5" t="s">
        <v>4009</v>
      </c>
      <c r="L1749" s="5">
        <f>IF(ActividadesCom[[#This Row],[NIVEL 1]]&lt;&gt;0,VLOOKUP(ActividadesCom[[#This Row],[NIVEL 1]],Catálogo!A:B,2,FALSE),"")</f>
        <v>2</v>
      </c>
      <c r="M1749" s="5">
        <v>2</v>
      </c>
      <c r="N1749" s="6" t="s">
        <v>1146</v>
      </c>
      <c r="O1749" s="5">
        <v>20193</v>
      </c>
      <c r="P1749" s="5" t="s">
        <v>4009</v>
      </c>
      <c r="Q1749" s="5">
        <f>IF(ActividadesCom[[#This Row],[NIVEL 2]]&lt;&gt;0,VLOOKUP(ActividadesCom[[#This Row],[NIVEL 2]],Catálogo!A:B,2,FALSE),"")</f>
        <v>2</v>
      </c>
      <c r="R1749" s="5">
        <v>1</v>
      </c>
      <c r="S1749" s="6" t="s">
        <v>4692</v>
      </c>
      <c r="T1749" s="5">
        <v>20213</v>
      </c>
      <c r="U1749" s="5" t="s">
        <v>4007</v>
      </c>
      <c r="V1749" s="5">
        <f>IF(ActividadesCom[[#This Row],[NIVEL 3]]&lt;&gt;0,VLOOKUP(ActividadesCom[[#This Row],[NIVEL 3]],Catálogo!A:B,2,FALSE),"")</f>
        <v>4</v>
      </c>
      <c r="W1749" s="5">
        <v>1</v>
      </c>
      <c r="X1749" s="6" t="s">
        <v>615</v>
      </c>
      <c r="Y1749" s="5">
        <v>20183</v>
      </c>
      <c r="Z1749" s="5" t="s">
        <v>4007</v>
      </c>
      <c r="AA1749" s="5">
        <f>IF(ActividadesCom[[#This Row],[NIVEL 4]]&lt;&gt;0,VLOOKUP(ActividadesCom[[#This Row],[NIVEL 4]],Catálogo!A:B,2,FALSE),"")</f>
        <v>4</v>
      </c>
      <c r="AB1749" s="5">
        <v>1</v>
      </c>
      <c r="AC1749" s="6" t="s">
        <v>521</v>
      </c>
      <c r="AD1749" s="5">
        <v>20173</v>
      </c>
      <c r="AE1749" s="5" t="s">
        <v>4008</v>
      </c>
      <c r="AF1749" s="5">
        <f>IF(ActividadesCom[[#This Row],[NIVEL 5]]&lt;&gt;0,VLOOKUP(ActividadesCom[[#This Row],[NIVEL 5]],Catálogo!A:B,2,FALSE),"")</f>
        <v>3</v>
      </c>
      <c r="AG1749" s="5">
        <v>1</v>
      </c>
      <c r="AH1749" s="2"/>
    </row>
    <row r="1750" spans="1:34" ht="30" hidden="1" customHeight="1" x14ac:dyDescent="0.25">
      <c r="A1750" s="7">
        <v>17470115</v>
      </c>
      <c r="B1750" s="6" t="str">
        <f>VLOOKUP(ActividadesCom[[#This Row],[NO. DE CONTROL]],'LISTADO ESTUDIANTES'!A:C,2,FALSE)</f>
        <v>HERRERA CAHUICH YAIR ISMAEL</v>
      </c>
      <c r="C1750" s="6" t="str">
        <f>VLOOKUP(ActividadesCom[[#This Row],[NO. DE CONTROL]],'LISTADO ESTUDIANTES'!A:C,3,FALSE)</f>
        <v>INGENIERIA EN ADMINISTRACION</v>
      </c>
      <c r="D1750" s="5" t="str">
        <f>VLOOKUP(ActividadesCom[[#This Row],[NO. DE CONTROL]],'LISTADO ESTUDIANTES'!A:D,4,FALSE)</f>
        <v>BAJA</v>
      </c>
      <c r="E1750" s="5">
        <f>SUM(ActividadesCom[[#This Row],[CRÉD. 1]],ActividadesCom[[#This Row],[CRÉD. 2]],ActividadesCom[[#This Row],[CRÉD. 3]],ActividadesCom[[#This Row],[CRÉD. 4]],ActividadesCom[[#This Row],[CRÉD. 5]])</f>
        <v>5</v>
      </c>
      <c r="F1750" s="17">
        <f>IF(ActividadesCom[[#This Row],[ÚLTIMO SEMESTRE CON CRÉDITOS]]&gt;0,ROUND(AVERAGE(ActividadesCom[[#This Row],[VALOR NIVEL 5]],ActividadesCom[[#This Row],[VALOR NIVEL 4]],ActividadesCom[[#This Row],[VALOR NIVEL 3]],ActividadesCom[[#This Row],[VALOR NIVEL 2]],ActividadesCom[[#This Row],[VALOR NIVEL 1]]),0),"")</f>
        <v>3</v>
      </c>
      <c r="G1750" s="5" t="str">
        <f>IF(ActividadesCom[[#This Row],[PROMEDIO]]="","",IF(ActividadesCom[[#This Row],[PROMEDIO]]&gt;=4,"EXCELENTE",IF(ActividadesCom[[#This Row],[PROMEDIO]]&gt;=3,"NOTABLE",IF(ActividadesCom[[#This Row],[PROMEDIO]]&gt;=2,"BUENO",IF(ActividadesCom[[#This Row],[PROMEDIO]]=1,"SUFICIENTE","")))))</f>
        <v>NOTABLE</v>
      </c>
      <c r="H1750" s="5">
        <f>MAX(ActividadesCom[[#This Row],[PERÍODO 1]],ActividadesCom[[#This Row],[PERÍODO 2]],ActividadesCom[[#This Row],[PERÍODO 3]],ActividadesCom[[#This Row],[PERÍODO 4]],ActividadesCom[[#This Row],[PERÍODO 5]])</f>
        <v>20213</v>
      </c>
      <c r="I1750" s="6" t="s">
        <v>111</v>
      </c>
      <c r="J1750" s="5">
        <v>20191</v>
      </c>
      <c r="K1750" s="5" t="s">
        <v>4009</v>
      </c>
      <c r="L1750" s="5">
        <f>IF(ActividadesCom[[#This Row],[NIVEL 1]]&lt;&gt;0,VLOOKUP(ActividadesCom[[#This Row],[NIVEL 1]],Catálogo!A:B,2,FALSE),"")</f>
        <v>2</v>
      </c>
      <c r="M1750" s="5">
        <v>1</v>
      </c>
      <c r="N1750" s="6" t="s">
        <v>4489</v>
      </c>
      <c r="O1750" s="5">
        <v>20213</v>
      </c>
      <c r="P1750" s="5" t="s">
        <v>4008</v>
      </c>
      <c r="Q1750" s="5">
        <f>IF(ActividadesCom[[#This Row],[NIVEL 2]]&lt;&gt;0,VLOOKUP(ActividadesCom[[#This Row],[NIVEL 2]],Catálogo!A:B,2,FALSE),"")</f>
        <v>3</v>
      </c>
      <c r="R1750" s="5">
        <v>2</v>
      </c>
      <c r="S1750" s="6"/>
      <c r="T1750" s="5"/>
      <c r="U1750" s="5"/>
      <c r="V1750" s="5" t="str">
        <f>IF(ActividadesCom[[#This Row],[NIVEL 3]]&lt;&gt;0,VLOOKUP(ActividadesCom[[#This Row],[NIVEL 3]],Catálogo!A:B,2,FALSE),"")</f>
        <v/>
      </c>
      <c r="W1750" s="5"/>
      <c r="X1750" s="6" t="s">
        <v>665</v>
      </c>
      <c r="Y1750" s="5">
        <v>20183</v>
      </c>
      <c r="Z1750" s="5" t="s">
        <v>4008</v>
      </c>
      <c r="AA1750" s="5">
        <f>IF(ActividadesCom[[#This Row],[NIVEL 4]]&lt;&gt;0,VLOOKUP(ActividadesCom[[#This Row],[NIVEL 4]],Catálogo!A:B,2,FALSE),"")</f>
        <v>3</v>
      </c>
      <c r="AB1750" s="5">
        <v>1</v>
      </c>
      <c r="AC1750" s="6" t="s">
        <v>31</v>
      </c>
      <c r="AD1750" s="5">
        <v>20173</v>
      </c>
      <c r="AE1750" s="5" t="s">
        <v>4008</v>
      </c>
      <c r="AF1750" s="5">
        <f>IF(ActividadesCom[[#This Row],[NIVEL 5]]&lt;&gt;0,VLOOKUP(ActividadesCom[[#This Row],[NIVEL 5]],Catálogo!A:B,2,FALSE),"")</f>
        <v>3</v>
      </c>
      <c r="AG1750" s="5">
        <v>1</v>
      </c>
      <c r="AH1750" s="2"/>
    </row>
    <row r="1751" spans="1:34" ht="30" hidden="1" customHeight="1" x14ac:dyDescent="0.25">
      <c r="A1751" s="7">
        <v>17470116</v>
      </c>
      <c r="B1751" s="6" t="str">
        <f>VLOOKUP(ActividadesCom[[#This Row],[NO. DE CONTROL]],'LISTADO ESTUDIANTES'!A:C,2,FALSE)</f>
        <v>CAHUICH ALONZO JUAN ALBERTO</v>
      </c>
      <c r="C1751" s="6" t="str">
        <f>VLOOKUP(ActividadesCom[[#This Row],[NO. DE CONTROL]],'LISTADO ESTUDIANTES'!A:C,3,FALSE)</f>
        <v>ARQUITECTURA</v>
      </c>
      <c r="D1751" s="5" t="str">
        <f>VLOOKUP(ActividadesCom[[#This Row],[NO. DE CONTROL]],'LISTADO ESTUDIANTES'!A:D,4,FALSE)</f>
        <v>BAJA</v>
      </c>
      <c r="E1751" s="5">
        <f>SUM(ActividadesCom[[#This Row],[CRÉD. 1]],ActividadesCom[[#This Row],[CRÉD. 2]],ActividadesCom[[#This Row],[CRÉD. 3]],ActividadesCom[[#This Row],[CRÉD. 4]],ActividadesCom[[#This Row],[CRÉD. 5]])</f>
        <v>5</v>
      </c>
      <c r="F1751" s="17">
        <f>IF(ActividadesCom[[#This Row],[ÚLTIMO SEMESTRE CON CRÉDITOS]]&gt;0,ROUND(AVERAGE(ActividadesCom[[#This Row],[VALOR NIVEL 5]],ActividadesCom[[#This Row],[VALOR NIVEL 4]],ActividadesCom[[#This Row],[VALOR NIVEL 3]],ActividadesCom[[#This Row],[VALOR NIVEL 2]],ActividadesCom[[#This Row],[VALOR NIVEL 1]]),0),"")</f>
        <v>4</v>
      </c>
      <c r="G1751" s="5" t="str">
        <f>IF(ActividadesCom[[#This Row],[PROMEDIO]]="","",IF(ActividadesCom[[#This Row],[PROMEDIO]]&gt;=4,"EXCELENTE",IF(ActividadesCom[[#This Row],[PROMEDIO]]&gt;=3,"NOTABLE",IF(ActividadesCom[[#This Row],[PROMEDIO]]&gt;=2,"BUENO",IF(ActividadesCom[[#This Row],[PROMEDIO]]=1,"SUFICIENTE","")))))</f>
        <v>EXCELENTE</v>
      </c>
      <c r="H1751" s="5">
        <f>MAX(ActividadesCom[[#This Row],[PERÍODO 1]],ActividadesCom[[#This Row],[PERÍODO 2]],ActividadesCom[[#This Row],[PERÍODO 3]],ActividadesCom[[#This Row],[PERÍODO 4]],ActividadesCom[[#This Row],[PERÍODO 5]])</f>
        <v>20213</v>
      </c>
      <c r="I1751" s="6" t="s">
        <v>3090</v>
      </c>
      <c r="J1751" s="5">
        <v>20193</v>
      </c>
      <c r="K1751" s="5" t="s">
        <v>4007</v>
      </c>
      <c r="L1751" s="5">
        <f>IF(ActividadesCom[[#This Row],[NIVEL 1]]&lt;&gt;0,VLOOKUP(ActividadesCom[[#This Row],[NIVEL 1]],Catálogo!A:B,2,FALSE),"")</f>
        <v>4</v>
      </c>
      <c r="M1751" s="5">
        <v>1</v>
      </c>
      <c r="N1751" s="6" t="s">
        <v>4692</v>
      </c>
      <c r="O1751" s="5">
        <v>20213</v>
      </c>
      <c r="P1751" s="5" t="s">
        <v>4007</v>
      </c>
      <c r="Q1751" s="5">
        <f>IF(ActividadesCom[[#This Row],[NIVEL 2]]&lt;&gt;0,VLOOKUP(ActividadesCom[[#This Row],[NIVEL 2]],Catálogo!A:B,2,FALSE),"")</f>
        <v>4</v>
      </c>
      <c r="R1751" s="5">
        <v>1</v>
      </c>
      <c r="S1751" s="6" t="s">
        <v>4742</v>
      </c>
      <c r="T1751" s="5">
        <v>20213</v>
      </c>
      <c r="U1751" s="5" t="s">
        <v>4007</v>
      </c>
      <c r="V1751" s="5">
        <f>IF(ActividadesCom[[#This Row],[NIVEL 3]]&lt;&gt;0,VLOOKUP(ActividadesCom[[#This Row],[NIVEL 3]],Catálogo!A:B,2,FALSE),"")</f>
        <v>4</v>
      </c>
      <c r="W1751" s="5">
        <v>1</v>
      </c>
      <c r="X1751" s="6" t="s">
        <v>615</v>
      </c>
      <c r="Y1751" s="5">
        <v>20183</v>
      </c>
      <c r="Z1751" s="5" t="s">
        <v>4007</v>
      </c>
      <c r="AA1751" s="5">
        <f>IF(ActividadesCom[[#This Row],[NIVEL 4]]&lt;&gt;0,VLOOKUP(ActividadesCom[[#This Row],[NIVEL 4]],Catálogo!A:B,2,FALSE),"")</f>
        <v>4</v>
      </c>
      <c r="AB1751" s="5">
        <v>1</v>
      </c>
      <c r="AC1751" s="6" t="s">
        <v>521</v>
      </c>
      <c r="AD1751" s="5">
        <v>20173</v>
      </c>
      <c r="AE1751" s="5" t="s">
        <v>4008</v>
      </c>
      <c r="AF1751" s="5">
        <f>IF(ActividadesCom[[#This Row],[NIVEL 5]]&lt;&gt;0,VLOOKUP(ActividadesCom[[#This Row],[NIVEL 5]],Catálogo!A:B,2,FALSE),"")</f>
        <v>3</v>
      </c>
      <c r="AG1751" s="5">
        <v>1</v>
      </c>
      <c r="AH1751" s="2"/>
    </row>
    <row r="1752" spans="1:34" ht="30" hidden="1" customHeight="1" x14ac:dyDescent="0.25">
      <c r="A1752" s="7">
        <v>17470117</v>
      </c>
      <c r="B1752" s="6" t="str">
        <f>VLOOKUP(ActividadesCom[[#This Row],[NO. DE CONTROL]],'LISTADO ESTUDIANTES'!A:C,2,FALSE)</f>
        <v>MENDOZA UC SAUDY CRISTEL</v>
      </c>
      <c r="C1752" s="6" t="str">
        <f>VLOOKUP(ActividadesCom[[#This Row],[NO. DE CONTROL]],'LISTADO ESTUDIANTES'!A:C,3,FALSE)</f>
        <v>INGENIERIA EN ADMINISTRACION</v>
      </c>
      <c r="D1752" s="5" t="str">
        <f>VLOOKUP(ActividadesCom[[#This Row],[NO. DE CONTROL]],'LISTADO ESTUDIANTES'!A:D,4,FALSE)</f>
        <v>BAJA</v>
      </c>
      <c r="E1752" s="5">
        <f>SUM(ActividadesCom[[#This Row],[CRÉD. 1]],ActividadesCom[[#This Row],[CRÉD. 2]],ActividadesCom[[#This Row],[CRÉD. 3]],ActividadesCom[[#This Row],[CRÉD. 4]],ActividadesCom[[#This Row],[CRÉD. 5]])</f>
        <v>6</v>
      </c>
      <c r="F1752" s="17">
        <f>IF(ActividadesCom[[#This Row],[ÚLTIMO SEMESTRE CON CRÉDITOS]]&gt;0,ROUND(AVERAGE(ActividadesCom[[#This Row],[VALOR NIVEL 5]],ActividadesCom[[#This Row],[VALOR NIVEL 4]],ActividadesCom[[#This Row],[VALOR NIVEL 3]],ActividadesCom[[#This Row],[VALOR NIVEL 2]],ActividadesCom[[#This Row],[VALOR NIVEL 1]]),0),"")</f>
        <v>3</v>
      </c>
      <c r="G1752" s="5" t="str">
        <f>IF(ActividadesCom[[#This Row],[PROMEDIO]]="","",IF(ActividadesCom[[#This Row],[PROMEDIO]]&gt;=4,"EXCELENTE",IF(ActividadesCom[[#This Row],[PROMEDIO]]&gt;=3,"NOTABLE",IF(ActividadesCom[[#This Row],[PROMEDIO]]&gt;=2,"BUENO",IF(ActividadesCom[[#This Row],[PROMEDIO]]=1,"SUFICIENTE","")))))</f>
        <v>NOTABLE</v>
      </c>
      <c r="H1752" s="5">
        <f>MAX(ActividadesCom[[#This Row],[PERÍODO 1]],ActividadesCom[[#This Row],[PERÍODO 2]],ActividadesCom[[#This Row],[PERÍODO 3]],ActividadesCom[[#This Row],[PERÍODO 4]],ActividadesCom[[#This Row],[PERÍODO 5]])</f>
        <v>20213</v>
      </c>
      <c r="I1752" s="6" t="s">
        <v>111</v>
      </c>
      <c r="J1752" s="5">
        <v>20191</v>
      </c>
      <c r="K1752" s="5" t="s">
        <v>4009</v>
      </c>
      <c r="L1752" s="5">
        <f>IF(ActividadesCom[[#This Row],[NIVEL 1]]&lt;&gt;0,VLOOKUP(ActividadesCom[[#This Row],[NIVEL 1]],Catálogo!A:B,2,FALSE),"")</f>
        <v>2</v>
      </c>
      <c r="M1752" s="5">
        <v>1</v>
      </c>
      <c r="N1752" s="6" t="s">
        <v>4136</v>
      </c>
      <c r="O1752" s="5">
        <v>20203</v>
      </c>
      <c r="P1752" s="5" t="s">
        <v>4009</v>
      </c>
      <c r="Q1752" s="5">
        <f>IF(ActividadesCom[[#This Row],[NIVEL 2]]&lt;&gt;0,VLOOKUP(ActividadesCom[[#This Row],[NIVEL 2]],Catálogo!A:B,2,FALSE),"")</f>
        <v>2</v>
      </c>
      <c r="R1752" s="5">
        <v>2</v>
      </c>
      <c r="S1752" s="6" t="s">
        <v>4742</v>
      </c>
      <c r="T1752" s="5">
        <v>20213</v>
      </c>
      <c r="U1752" s="5" t="s">
        <v>4007</v>
      </c>
      <c r="V1752" s="5">
        <f>IF(ActividadesCom[[#This Row],[NIVEL 3]]&lt;&gt;0,VLOOKUP(ActividadesCom[[#This Row],[NIVEL 3]],Catálogo!A:B,2,FALSE),"")</f>
        <v>4</v>
      </c>
      <c r="W1752" s="5">
        <v>1</v>
      </c>
      <c r="X1752" s="5" t="s">
        <v>12</v>
      </c>
      <c r="Y1752" s="5">
        <v>20213</v>
      </c>
      <c r="Z1752" s="5" t="s">
        <v>4008</v>
      </c>
      <c r="AA1752" s="5">
        <f>IF(ActividadesCom[[#This Row],[NIVEL 4]]&lt;&gt;0,VLOOKUP(ActividadesCom[[#This Row],[NIVEL 4]],Catálogo!A:B,2,FALSE),"")</f>
        <v>3</v>
      </c>
      <c r="AB1752" s="5">
        <v>1</v>
      </c>
      <c r="AC1752" s="6" t="s">
        <v>5695</v>
      </c>
      <c r="AD1752" s="5">
        <v>20213</v>
      </c>
      <c r="AE1752" s="5" t="s">
        <v>4008</v>
      </c>
      <c r="AF1752" s="5">
        <f>IF(ActividadesCom[[#This Row],[NIVEL 5]]&lt;&gt;0,VLOOKUP(ActividadesCom[[#This Row],[NIVEL 5]],Catálogo!A:B,2,FALSE),"")</f>
        <v>3</v>
      </c>
      <c r="AG1752" s="5">
        <v>1</v>
      </c>
      <c r="AH1752" s="2"/>
    </row>
    <row r="1753" spans="1:34" ht="30" hidden="1" customHeight="1" x14ac:dyDescent="0.25">
      <c r="A1753" s="7">
        <v>17470118</v>
      </c>
      <c r="B1753" s="6" t="str">
        <f>VLOOKUP(ActividadesCom[[#This Row],[NO. DE CONTROL]],'LISTADO ESTUDIANTES'!A:C,2,FALSE)</f>
        <v>BARRERA PEREZ FRIDA</v>
      </c>
      <c r="C1753" s="6" t="str">
        <f>VLOOKUP(ActividadesCom[[#This Row],[NO. DE CONTROL]],'LISTADO ESTUDIANTES'!A:C,3,FALSE)</f>
        <v>INGENIERIA EN ADMINISTRACION</v>
      </c>
      <c r="D1753" s="5" t="str">
        <f>VLOOKUP(ActividadesCom[[#This Row],[NO. DE CONTROL]],'LISTADO ESTUDIANTES'!A:D,4,FALSE)</f>
        <v>BAJA</v>
      </c>
      <c r="E1753" s="5">
        <f>SUM(ActividadesCom[[#This Row],[CRÉD. 1]],ActividadesCom[[#This Row],[CRÉD. 2]],ActividadesCom[[#This Row],[CRÉD. 3]],ActividadesCom[[#This Row],[CRÉD. 4]],ActividadesCom[[#This Row],[CRÉD. 5]])</f>
        <v>0</v>
      </c>
      <c r="F1753" s="17" t="str">
        <f>IF(ActividadesCom[[#This Row],[ÚLTIMO SEMESTRE CON CRÉDITOS]]&gt;0,ROUND(AVERAGE(ActividadesCom[[#This Row],[VALOR NIVEL 5]],ActividadesCom[[#This Row],[VALOR NIVEL 4]],ActividadesCom[[#This Row],[VALOR NIVEL 3]],ActividadesCom[[#This Row],[VALOR NIVEL 2]],ActividadesCom[[#This Row],[VALOR NIVEL 1]]),0),"")</f>
        <v/>
      </c>
      <c r="G1753" s="5" t="str">
        <f>IF(ActividadesCom[[#This Row],[PROMEDIO]]="","",IF(ActividadesCom[[#This Row],[PROMEDIO]]&gt;=4,"EXCELENTE",IF(ActividadesCom[[#This Row],[PROMEDIO]]&gt;=3,"NOTABLE",IF(ActividadesCom[[#This Row],[PROMEDIO]]&gt;=2,"BUENO",IF(ActividadesCom[[#This Row],[PROMEDIO]]=1,"SUFICIENTE","")))))</f>
        <v/>
      </c>
      <c r="H1753" s="5">
        <f>MAX(ActividadesCom[[#This Row],[PERÍODO 1]],ActividadesCom[[#This Row],[PERÍODO 2]],ActividadesCom[[#This Row],[PERÍODO 3]],ActividadesCom[[#This Row],[PERÍODO 4]],ActividadesCom[[#This Row],[PERÍODO 5]])</f>
        <v>0</v>
      </c>
      <c r="I1753" s="6"/>
      <c r="J1753" s="5"/>
      <c r="K1753" s="5"/>
      <c r="L1753" s="5" t="str">
        <f>IF(ActividadesCom[[#This Row],[NIVEL 1]]&lt;&gt;0,VLOOKUP(ActividadesCom[[#This Row],[NIVEL 1]],Catálogo!A:B,2,FALSE),"")</f>
        <v/>
      </c>
      <c r="M1753" s="5"/>
      <c r="N1753" s="6"/>
      <c r="O1753" s="5"/>
      <c r="P1753" s="5"/>
      <c r="Q1753" s="5" t="str">
        <f>IF(ActividadesCom[[#This Row],[NIVEL 2]]&lt;&gt;0,VLOOKUP(ActividadesCom[[#This Row],[NIVEL 2]],Catálogo!A:B,2,FALSE),"")</f>
        <v/>
      </c>
      <c r="R1753" s="5"/>
      <c r="S1753" s="6"/>
      <c r="T1753" s="5"/>
      <c r="U1753" s="5"/>
      <c r="V1753" s="5" t="str">
        <f>IF(ActividadesCom[[#This Row],[NIVEL 3]]&lt;&gt;0,VLOOKUP(ActividadesCom[[#This Row],[NIVEL 3]],Catálogo!A:B,2,FALSE),"")</f>
        <v/>
      </c>
      <c r="W1753" s="5"/>
      <c r="X1753" s="6"/>
      <c r="Y1753" s="5"/>
      <c r="Z1753" s="5"/>
      <c r="AA1753" s="5" t="str">
        <f>IF(ActividadesCom[[#This Row],[NIVEL 4]]&lt;&gt;0,VLOOKUP(ActividadesCom[[#This Row],[NIVEL 4]],Catálogo!A:B,2,FALSE),"")</f>
        <v/>
      </c>
      <c r="AB1753" s="5"/>
      <c r="AC1753" s="6"/>
      <c r="AD1753" s="5"/>
      <c r="AE1753" s="5"/>
      <c r="AF1753" s="5" t="str">
        <f>IF(ActividadesCom[[#This Row],[NIVEL 5]]&lt;&gt;0,VLOOKUP(ActividadesCom[[#This Row],[NIVEL 5]],Catálogo!A:B,2,FALSE),"")</f>
        <v/>
      </c>
      <c r="AG1753" s="5"/>
      <c r="AH1753" s="2"/>
    </row>
    <row r="1754" spans="1:34" ht="30" hidden="1" customHeight="1" x14ac:dyDescent="0.25">
      <c r="A1754" s="7">
        <v>17470119</v>
      </c>
      <c r="B1754" s="6" t="str">
        <f>VLOOKUP(ActividadesCom[[#This Row],[NO. DE CONTROL]],'LISTADO ESTUDIANTES'!A:C,2,FALSE)</f>
        <v>SANCHEZ GONGORA JORGE DEL JESUS</v>
      </c>
      <c r="C1754" s="6" t="str">
        <f>VLOOKUP(ActividadesCom[[#This Row],[NO. DE CONTROL]],'LISTADO ESTUDIANTES'!A:C,3,FALSE)</f>
        <v>INGENIERIA CIVIL</v>
      </c>
      <c r="D1754" s="5" t="str">
        <f>VLOOKUP(ActividadesCom[[#This Row],[NO. DE CONTROL]],'LISTADO ESTUDIANTES'!A:D,4,FALSE)</f>
        <v>BAJA</v>
      </c>
      <c r="E1754" s="5">
        <f>SUM(ActividadesCom[[#This Row],[CRÉD. 1]],ActividadesCom[[#This Row],[CRÉD. 2]],ActividadesCom[[#This Row],[CRÉD. 3]],ActividadesCom[[#This Row],[CRÉD. 4]],ActividadesCom[[#This Row],[CRÉD. 5]])</f>
        <v>0</v>
      </c>
      <c r="F1754" s="17" t="str">
        <f>IF(ActividadesCom[[#This Row],[ÚLTIMO SEMESTRE CON CRÉDITOS]]&gt;0,ROUND(AVERAGE(ActividadesCom[[#This Row],[VALOR NIVEL 5]],ActividadesCom[[#This Row],[VALOR NIVEL 4]],ActividadesCom[[#This Row],[VALOR NIVEL 3]],ActividadesCom[[#This Row],[VALOR NIVEL 2]],ActividadesCom[[#This Row],[VALOR NIVEL 1]]),0),"")</f>
        <v/>
      </c>
      <c r="G1754" s="5" t="str">
        <f>IF(ActividadesCom[[#This Row],[PROMEDIO]]="","",IF(ActividadesCom[[#This Row],[PROMEDIO]]&gt;=4,"EXCELENTE",IF(ActividadesCom[[#This Row],[PROMEDIO]]&gt;=3,"NOTABLE",IF(ActividadesCom[[#This Row],[PROMEDIO]]&gt;=2,"BUENO",IF(ActividadesCom[[#This Row],[PROMEDIO]]=1,"SUFICIENTE","")))))</f>
        <v/>
      </c>
      <c r="H1754" s="5">
        <f>MAX(ActividadesCom[[#This Row],[PERÍODO 1]],ActividadesCom[[#This Row],[PERÍODO 2]],ActividadesCom[[#This Row],[PERÍODO 3]],ActividadesCom[[#This Row],[PERÍODO 4]],ActividadesCom[[#This Row],[PERÍODO 5]])</f>
        <v>0</v>
      </c>
      <c r="I1754" s="6"/>
      <c r="J1754" s="5"/>
      <c r="K1754" s="5"/>
      <c r="L1754" s="5" t="str">
        <f>IF(ActividadesCom[[#This Row],[NIVEL 1]]&lt;&gt;0,VLOOKUP(ActividadesCom[[#This Row],[NIVEL 1]],Catálogo!A:B,2,FALSE),"")</f>
        <v/>
      </c>
      <c r="M1754" s="5"/>
      <c r="N1754" s="6"/>
      <c r="O1754" s="5"/>
      <c r="P1754" s="5"/>
      <c r="Q1754" s="5" t="str">
        <f>IF(ActividadesCom[[#This Row],[NIVEL 2]]&lt;&gt;0,VLOOKUP(ActividadesCom[[#This Row],[NIVEL 2]],Catálogo!A:B,2,FALSE),"")</f>
        <v/>
      </c>
      <c r="R1754" s="5"/>
      <c r="S1754" s="6"/>
      <c r="T1754" s="5"/>
      <c r="U1754" s="5"/>
      <c r="V1754" s="5" t="str">
        <f>IF(ActividadesCom[[#This Row],[NIVEL 3]]&lt;&gt;0,VLOOKUP(ActividadesCom[[#This Row],[NIVEL 3]],Catálogo!A:B,2,FALSE),"")</f>
        <v/>
      </c>
      <c r="W1754" s="5"/>
      <c r="X1754" s="6"/>
      <c r="Y1754" s="5"/>
      <c r="Z1754" s="5"/>
      <c r="AA1754" s="5" t="str">
        <f>IF(ActividadesCom[[#This Row],[NIVEL 4]]&lt;&gt;0,VLOOKUP(ActividadesCom[[#This Row],[NIVEL 4]],Catálogo!A:B,2,FALSE),"")</f>
        <v/>
      </c>
      <c r="AB1754" s="5"/>
      <c r="AC1754" s="6"/>
      <c r="AD1754" s="5"/>
      <c r="AE1754" s="5"/>
      <c r="AF1754" s="5" t="str">
        <f>IF(ActividadesCom[[#This Row],[NIVEL 5]]&lt;&gt;0,VLOOKUP(ActividadesCom[[#This Row],[NIVEL 5]],Catálogo!A:B,2,FALSE),"")</f>
        <v/>
      </c>
      <c r="AG1754" s="5"/>
      <c r="AH1754" s="2"/>
    </row>
    <row r="1755" spans="1:34" ht="30" hidden="1" customHeight="1" x14ac:dyDescent="0.25">
      <c r="A1755" s="7">
        <v>17470120</v>
      </c>
      <c r="B1755" s="6" t="str">
        <f>VLOOKUP(ActividadesCom[[#This Row],[NO. DE CONTROL]],'LISTADO ESTUDIANTES'!A:C,2,FALSE)</f>
        <v>AYALA SANTOYO DANIEL ABRAHAM</v>
      </c>
      <c r="C1755" s="6" t="str">
        <f>VLOOKUP(ActividadesCom[[#This Row],[NO. DE CONTROL]],'LISTADO ESTUDIANTES'!A:C,3,FALSE)</f>
        <v>INGENIERIA INDUSTRIAL</v>
      </c>
      <c r="D1755" s="5" t="str">
        <f>VLOOKUP(ActividadesCom[[#This Row],[NO. DE CONTROL]],'LISTADO ESTUDIANTES'!A:D,4,FALSE)</f>
        <v>BAJA</v>
      </c>
      <c r="E1755" s="5">
        <f>SUM(ActividadesCom[[#This Row],[CRÉD. 1]],ActividadesCom[[#This Row],[CRÉD. 2]],ActividadesCom[[#This Row],[CRÉD. 3]],ActividadesCom[[#This Row],[CRÉD. 4]],ActividadesCom[[#This Row],[CRÉD. 5]])</f>
        <v>6</v>
      </c>
      <c r="F1755" s="17">
        <f>IF(ActividadesCom[[#This Row],[ÚLTIMO SEMESTRE CON CRÉDITOS]]&gt;0,ROUND(AVERAGE(ActividadesCom[[#This Row],[VALOR NIVEL 5]],ActividadesCom[[#This Row],[VALOR NIVEL 4]],ActividadesCom[[#This Row],[VALOR NIVEL 3]],ActividadesCom[[#This Row],[VALOR NIVEL 2]],ActividadesCom[[#This Row],[VALOR NIVEL 1]]),0),"")</f>
        <v>2</v>
      </c>
      <c r="G1755" s="5" t="str">
        <f>IF(ActividadesCom[[#This Row],[PROMEDIO]]="","",IF(ActividadesCom[[#This Row],[PROMEDIO]]&gt;=4,"EXCELENTE",IF(ActividadesCom[[#This Row],[PROMEDIO]]&gt;=3,"NOTABLE",IF(ActividadesCom[[#This Row],[PROMEDIO]]&gt;=2,"BUENO",IF(ActividadesCom[[#This Row],[PROMEDIO]]=1,"SUFICIENTE","")))))</f>
        <v>BUENO</v>
      </c>
      <c r="H1755" s="5">
        <f>MAX(ActividadesCom[[#This Row],[PERÍODO 1]],ActividadesCom[[#This Row],[PERÍODO 2]],ActividadesCom[[#This Row],[PERÍODO 3]],ActividadesCom[[#This Row],[PERÍODO 4]],ActividadesCom[[#This Row],[PERÍODO 5]])</f>
        <v>20213</v>
      </c>
      <c r="I1755" s="6" t="s">
        <v>519</v>
      </c>
      <c r="J1755" s="5">
        <v>20173</v>
      </c>
      <c r="K1755" s="5" t="s">
        <v>4009</v>
      </c>
      <c r="L1755" s="5">
        <f>IF(ActividadesCom[[#This Row],[NIVEL 1]]&lt;&gt;0,VLOOKUP(ActividadesCom[[#This Row],[NIVEL 1]],Catálogo!A:B,2,FALSE),"")</f>
        <v>2</v>
      </c>
      <c r="M1755" s="5">
        <v>1</v>
      </c>
      <c r="N1755" s="6" t="s">
        <v>4541</v>
      </c>
      <c r="O1755" s="5">
        <v>20213</v>
      </c>
      <c r="P1755" s="5" t="s">
        <v>4008</v>
      </c>
      <c r="Q1755" s="5">
        <f>IF(ActividadesCom[[#This Row],[NIVEL 2]]&lt;&gt;0,VLOOKUP(ActividadesCom[[#This Row],[NIVEL 2]],Catálogo!A:B,2,FALSE),"")</f>
        <v>3</v>
      </c>
      <c r="R1755" s="5">
        <v>1</v>
      </c>
      <c r="S1755" s="6" t="s">
        <v>4739</v>
      </c>
      <c r="T1755" s="5">
        <v>20213</v>
      </c>
      <c r="U1755" s="5" t="s">
        <v>4008</v>
      </c>
      <c r="V1755" s="5">
        <f>IF(ActividadesCom[[#This Row],[NIVEL 3]]&lt;&gt;0,VLOOKUP(ActividadesCom[[#This Row],[NIVEL 3]],Catálogo!A:B,2,FALSE),"")</f>
        <v>3</v>
      </c>
      <c r="W1755" s="5">
        <v>1</v>
      </c>
      <c r="X1755" s="6" t="s">
        <v>825</v>
      </c>
      <c r="Y1755" s="5" t="s">
        <v>817</v>
      </c>
      <c r="Z1755" s="5" t="s">
        <v>4009</v>
      </c>
      <c r="AA1755" s="5">
        <f>IF(ActividadesCom[[#This Row],[NIVEL 4]]&lt;&gt;0,VLOOKUP(ActividadesCom[[#This Row],[NIVEL 4]],Catálogo!A:B,2,FALSE),"")</f>
        <v>2</v>
      </c>
      <c r="AB1755" s="5">
        <v>2</v>
      </c>
      <c r="AC1755" s="6" t="s">
        <v>27</v>
      </c>
      <c r="AD1755" s="5">
        <v>20173</v>
      </c>
      <c r="AE1755" s="5" t="s">
        <v>4009</v>
      </c>
      <c r="AF1755" s="5">
        <f>IF(ActividadesCom[[#This Row],[NIVEL 5]]&lt;&gt;0,VLOOKUP(ActividadesCom[[#This Row],[NIVEL 5]],Catálogo!A:B,2,FALSE),"")</f>
        <v>2</v>
      </c>
      <c r="AG1755" s="5">
        <v>1</v>
      </c>
      <c r="AH1755" s="2"/>
    </row>
    <row r="1756" spans="1:34" s="21" customFormat="1" ht="30" hidden="1" customHeight="1" x14ac:dyDescent="0.25">
      <c r="A1756" s="7">
        <v>17470121</v>
      </c>
      <c r="B1756" s="6" t="str">
        <f>VLOOKUP(ActividadesCom[[#This Row],[NO. DE CONTROL]],'LISTADO ESTUDIANTES'!A:C,2,FALSE)</f>
        <v>MENDEZ TOVAR AZBEL ACENETH</v>
      </c>
      <c r="C1756" s="6" t="str">
        <f>VLOOKUP(ActividadesCom[[#This Row],[NO. DE CONTROL]],'LISTADO ESTUDIANTES'!A:C,3,FALSE)</f>
        <v>ARQUITECTURA</v>
      </c>
      <c r="D1756" s="5" t="str">
        <f>VLOOKUP(ActividadesCom[[#This Row],[NO. DE CONTROL]],'LISTADO ESTUDIANTES'!A:D,4,FALSE)</f>
        <v>BAJA</v>
      </c>
      <c r="E1756" s="5">
        <f>SUM(ActividadesCom[[#This Row],[CRÉD. 1]],ActividadesCom[[#This Row],[CRÉD. 2]],ActividadesCom[[#This Row],[CRÉD. 3]],ActividadesCom[[#This Row],[CRÉD. 4]],ActividadesCom[[#This Row],[CRÉD. 5]])</f>
        <v>5</v>
      </c>
      <c r="F1756" s="17">
        <f>IF(ActividadesCom[[#This Row],[ÚLTIMO SEMESTRE CON CRÉDITOS]]&gt;0,ROUND(AVERAGE(ActividadesCom[[#This Row],[VALOR NIVEL 5]],ActividadesCom[[#This Row],[VALOR NIVEL 4]],ActividadesCom[[#This Row],[VALOR NIVEL 3]],ActividadesCom[[#This Row],[VALOR NIVEL 2]],ActividadesCom[[#This Row],[VALOR NIVEL 1]]),0),"")</f>
        <v>4</v>
      </c>
      <c r="G1756" s="5" t="str">
        <f>IF(ActividadesCom[[#This Row],[PROMEDIO]]="","",IF(ActividadesCom[[#This Row],[PROMEDIO]]&gt;=4,"EXCELENTE",IF(ActividadesCom[[#This Row],[PROMEDIO]]&gt;=3,"NOTABLE",IF(ActividadesCom[[#This Row],[PROMEDIO]]&gt;=2,"BUENO",IF(ActividadesCom[[#This Row],[PROMEDIO]]=1,"SUFICIENTE","")))))</f>
        <v>EXCELENTE</v>
      </c>
      <c r="H1756" s="5">
        <f>MAX(ActividadesCom[[#This Row],[PERÍODO 1]],ActividadesCom[[#This Row],[PERÍODO 2]],ActividadesCom[[#This Row],[PERÍODO 3]],ActividadesCom[[#This Row],[PERÍODO 4]],ActividadesCom[[#This Row],[PERÍODO 5]])</f>
        <v>20193</v>
      </c>
      <c r="I1756" s="6" t="s">
        <v>4392</v>
      </c>
      <c r="J1756" s="5">
        <v>20183</v>
      </c>
      <c r="K1756" s="5" t="s">
        <v>4007</v>
      </c>
      <c r="L1756" s="5">
        <f>IF(ActividadesCom[[#This Row],[NIVEL 1]]&lt;&gt;0,VLOOKUP(ActividadesCom[[#This Row],[NIVEL 1]],Catálogo!A:B,2,FALSE),"")</f>
        <v>4</v>
      </c>
      <c r="M1756" s="5">
        <v>1</v>
      </c>
      <c r="N1756" s="6" t="s">
        <v>4437</v>
      </c>
      <c r="O1756" s="5">
        <v>20183</v>
      </c>
      <c r="P1756" s="5" t="s">
        <v>4007</v>
      </c>
      <c r="Q1756" s="5">
        <f>IF(ActividadesCom[[#This Row],[NIVEL 2]]&lt;&gt;0,VLOOKUP(ActividadesCom[[#This Row],[NIVEL 2]],Catálogo!A:B,2,FALSE),"")</f>
        <v>4</v>
      </c>
      <c r="R1756" s="5">
        <v>1</v>
      </c>
      <c r="S1756" s="6" t="s">
        <v>4438</v>
      </c>
      <c r="T1756" s="5">
        <v>20193</v>
      </c>
      <c r="U1756" s="5" t="s">
        <v>4007</v>
      </c>
      <c r="V1756" s="5">
        <f>IF(ActividadesCom[[#This Row],[NIVEL 3]]&lt;&gt;0,VLOOKUP(ActividadesCom[[#This Row],[NIVEL 3]],Catálogo!A:B,2,FALSE),"")</f>
        <v>4</v>
      </c>
      <c r="W1756" s="5">
        <v>1</v>
      </c>
      <c r="X1756" s="6" t="s">
        <v>403</v>
      </c>
      <c r="Y1756" s="5">
        <v>20181</v>
      </c>
      <c r="Z1756" s="5" t="s">
        <v>4007</v>
      </c>
      <c r="AA1756" s="5">
        <f>IF(ActividadesCom[[#This Row],[NIVEL 4]]&lt;&gt;0,VLOOKUP(ActividadesCom[[#This Row],[NIVEL 4]],Catálogo!A:B,2,FALSE),"")</f>
        <v>4</v>
      </c>
      <c r="AB1756" s="5">
        <v>1</v>
      </c>
      <c r="AC1756" s="6" t="s">
        <v>34</v>
      </c>
      <c r="AD1756" s="5">
        <v>20173</v>
      </c>
      <c r="AE1756" s="5" t="s">
        <v>4007</v>
      </c>
      <c r="AF1756" s="5">
        <f>IF(ActividadesCom[[#This Row],[NIVEL 5]]&lt;&gt;0,VLOOKUP(ActividadesCom[[#This Row],[NIVEL 5]],Catálogo!A:B,2,FALSE),"")</f>
        <v>4</v>
      </c>
      <c r="AG1756" s="5">
        <v>1</v>
      </c>
    </row>
    <row r="1757" spans="1:34" s="21" customFormat="1" ht="30" hidden="1" customHeight="1" x14ac:dyDescent="0.25">
      <c r="A1757" s="7">
        <v>17470122</v>
      </c>
      <c r="B1757" s="6" t="str">
        <f>VLOOKUP(ActividadesCom[[#This Row],[NO. DE CONTROL]],'LISTADO ESTUDIANTES'!A:C,2,FALSE)</f>
        <v>CHI HERNANDEZ JESUS FELIPE</v>
      </c>
      <c r="C1757" s="6" t="str">
        <f>VLOOKUP(ActividadesCom[[#This Row],[NO. DE CONTROL]],'LISTADO ESTUDIANTES'!A:C,3,FALSE)</f>
        <v>INGENIERIA CIVIL</v>
      </c>
      <c r="D1757" s="5" t="str">
        <f>VLOOKUP(ActividadesCom[[#This Row],[NO. DE CONTROL]],'LISTADO ESTUDIANTES'!A:D,4,FALSE)</f>
        <v>BAJA</v>
      </c>
      <c r="E1757" s="5">
        <f>SUM(ActividadesCom[[#This Row],[CRÉD. 1]],ActividadesCom[[#This Row],[CRÉD. 2]],ActividadesCom[[#This Row],[CRÉD. 3]],ActividadesCom[[#This Row],[CRÉD. 4]],ActividadesCom[[#This Row],[CRÉD. 5]])</f>
        <v>6</v>
      </c>
      <c r="F1757" s="17">
        <f>IF(ActividadesCom[[#This Row],[ÚLTIMO SEMESTRE CON CRÉDITOS]]&gt;0,ROUND(AVERAGE(ActividadesCom[[#This Row],[VALOR NIVEL 5]],ActividadesCom[[#This Row],[VALOR NIVEL 4]],ActividadesCom[[#This Row],[VALOR NIVEL 3]],ActividadesCom[[#This Row],[VALOR NIVEL 2]],ActividadesCom[[#This Row],[VALOR NIVEL 1]]),0),"")</f>
        <v>3</v>
      </c>
      <c r="G1757" s="5" t="str">
        <f>IF(ActividadesCom[[#This Row],[PROMEDIO]]="","",IF(ActividadesCom[[#This Row],[PROMEDIO]]&gt;=4,"EXCELENTE",IF(ActividadesCom[[#This Row],[PROMEDIO]]&gt;=3,"NOTABLE",IF(ActividadesCom[[#This Row],[PROMEDIO]]&gt;=2,"BUENO",IF(ActividadesCom[[#This Row],[PROMEDIO]]=1,"SUFICIENTE","")))))</f>
        <v>NOTABLE</v>
      </c>
      <c r="H1757" s="5">
        <f>MAX(ActividadesCom[[#This Row],[PERÍODO 1]],ActividadesCom[[#This Row],[PERÍODO 2]],ActividadesCom[[#This Row],[PERÍODO 3]],ActividadesCom[[#This Row],[PERÍODO 4]],ActividadesCom[[#This Row],[PERÍODO 5]])</f>
        <v>20191</v>
      </c>
      <c r="I1757" s="6" t="s">
        <v>519</v>
      </c>
      <c r="J1757" s="5">
        <v>20183</v>
      </c>
      <c r="K1757" s="5" t="s">
        <v>4007</v>
      </c>
      <c r="L1757" s="5">
        <f>IF(ActividadesCom[[#This Row],[NIVEL 1]]&lt;&gt;0,VLOOKUP(ActividadesCom[[#This Row],[NIVEL 1]],Catálogo!A:B,2,FALSE),"")</f>
        <v>4</v>
      </c>
      <c r="M1757" s="5">
        <v>2</v>
      </c>
      <c r="N1757" s="6" t="s">
        <v>4172</v>
      </c>
      <c r="O1757" s="5">
        <v>20181</v>
      </c>
      <c r="P1757" s="5" t="s">
        <v>4010</v>
      </c>
      <c r="Q1757" s="5">
        <f>IF(ActividadesCom[[#This Row],[NIVEL 2]]&lt;&gt;0,VLOOKUP(ActividadesCom[[#This Row],[NIVEL 2]],Catálogo!A:B,2,FALSE),"")</f>
        <v>1</v>
      </c>
      <c r="R1757" s="5">
        <v>1</v>
      </c>
      <c r="S1757" s="6" t="s">
        <v>519</v>
      </c>
      <c r="T1757" s="5">
        <v>20191</v>
      </c>
      <c r="U1757" s="5" t="s">
        <v>4007</v>
      </c>
      <c r="V1757" s="5">
        <f>IF(ActividadesCom[[#This Row],[NIVEL 3]]&lt;&gt;0,VLOOKUP(ActividadesCom[[#This Row],[NIVEL 3]],Catálogo!A:B,2,FALSE),"")</f>
        <v>4</v>
      </c>
      <c r="W1757" s="5">
        <v>1</v>
      </c>
      <c r="X1757" s="6" t="s">
        <v>11</v>
      </c>
      <c r="Y1757" s="5">
        <v>20173</v>
      </c>
      <c r="Z1757" s="5" t="s">
        <v>4010</v>
      </c>
      <c r="AA1757" s="5">
        <f>IF(ActividadesCom[[#This Row],[NIVEL 4]]&lt;&gt;0,VLOOKUP(ActividadesCom[[#This Row],[NIVEL 4]],Catálogo!A:B,2,FALSE),"")</f>
        <v>1</v>
      </c>
      <c r="AB1757" s="5">
        <v>1</v>
      </c>
      <c r="AC1757" s="6" t="s">
        <v>31</v>
      </c>
      <c r="AD1757" s="5">
        <v>20173</v>
      </c>
      <c r="AE1757" s="5" t="s">
        <v>4008</v>
      </c>
      <c r="AF1757" s="5">
        <f>IF(ActividadesCom[[#This Row],[NIVEL 5]]&lt;&gt;0,VLOOKUP(ActividadesCom[[#This Row],[NIVEL 5]],Catálogo!A:B,2,FALSE),"")</f>
        <v>3</v>
      </c>
      <c r="AG1757" s="5">
        <v>1</v>
      </c>
    </row>
    <row r="1758" spans="1:34" ht="30" hidden="1" customHeight="1" x14ac:dyDescent="0.25">
      <c r="A1758" s="7">
        <v>17470123</v>
      </c>
      <c r="B1758" s="6" t="str">
        <f>VLOOKUP(ActividadesCom[[#This Row],[NO. DE CONTROL]],'LISTADO ESTUDIANTES'!A:C,2,FALSE)</f>
        <v>BERMAN UC NATALY BELEM</v>
      </c>
      <c r="C1758" s="6" t="str">
        <f>VLOOKUP(ActividadesCom[[#This Row],[NO. DE CONTROL]],'LISTADO ESTUDIANTES'!A:C,3,FALSE)</f>
        <v>ARQUITECTURA</v>
      </c>
      <c r="D1758" s="5" t="str">
        <f>VLOOKUP(ActividadesCom[[#This Row],[NO. DE CONTROL]],'LISTADO ESTUDIANTES'!A:D,4,FALSE)</f>
        <v>BAJA</v>
      </c>
      <c r="E1758" s="5">
        <f>SUM(ActividadesCom[[#This Row],[CRÉD. 1]],ActividadesCom[[#This Row],[CRÉD. 2]],ActividadesCom[[#This Row],[CRÉD. 3]],ActividadesCom[[#This Row],[CRÉD. 4]],ActividadesCom[[#This Row],[CRÉD. 5]])</f>
        <v>5</v>
      </c>
      <c r="F1758" s="5">
        <f>IF(ActividadesCom[[#This Row],[ÚLTIMO SEMESTRE CON CRÉDITOS]]&gt;0,ROUND(AVERAGE(ActividadesCom[[#This Row],[VALOR NIVEL 5]],ActividadesCom[[#This Row],[VALOR NIVEL 4]],ActividadesCom[[#This Row],[VALOR NIVEL 3]],ActividadesCom[[#This Row],[VALOR NIVEL 2]],ActividadesCom[[#This Row],[VALOR NIVEL 1]]),0),"")</f>
        <v>3</v>
      </c>
      <c r="G1758" s="5" t="str">
        <f>IF(ActividadesCom[[#This Row],[PROMEDIO]]="","",IF(ActividadesCom[[#This Row],[PROMEDIO]]&gt;=4,"EXCELENTE",IF(ActividadesCom[[#This Row],[PROMEDIO]]&gt;=3,"NOTABLE",IF(ActividadesCom[[#This Row],[PROMEDIO]]&gt;=2,"BUENO",IF(ActividadesCom[[#This Row],[PROMEDIO]]=1,"SUFICIENTE","")))))</f>
        <v>NOTABLE</v>
      </c>
      <c r="H1758" s="5">
        <f>MAX(ActividadesCom[[#This Row],[PERÍODO 1]],ActividadesCom[[#This Row],[PERÍODO 2]],ActividadesCom[[#This Row],[PERÍODO 3]],ActividadesCom[[#This Row],[PERÍODO 4]],ActividadesCom[[#This Row],[PERÍODO 5]])</f>
        <v>20213</v>
      </c>
      <c r="I1758" s="6" t="s">
        <v>3089</v>
      </c>
      <c r="J1758" s="5">
        <v>20193</v>
      </c>
      <c r="K1758" s="5" t="s">
        <v>4009</v>
      </c>
      <c r="L1758" s="5">
        <f>IF(ActividadesCom[[#This Row],[NIVEL 1]]&lt;&gt;0,VLOOKUP(ActividadesCom[[#This Row],[NIVEL 1]],Catálogo!A:B,2,FALSE),"")</f>
        <v>2</v>
      </c>
      <c r="M1758" s="5">
        <v>1</v>
      </c>
      <c r="N1758" s="6" t="s">
        <v>3090</v>
      </c>
      <c r="O1758" s="5">
        <v>20193</v>
      </c>
      <c r="P1758" s="5" t="s">
        <v>4009</v>
      </c>
      <c r="Q1758" s="5">
        <f>IF(ActividadesCom[[#This Row],[NIVEL 2]]&lt;&gt;0,VLOOKUP(ActividadesCom[[#This Row],[NIVEL 2]],Catálogo!A:B,2,FALSE),"")</f>
        <v>2</v>
      </c>
      <c r="R1758" s="5">
        <v>1</v>
      </c>
      <c r="S1758" s="6" t="s">
        <v>5</v>
      </c>
      <c r="T1758" s="5">
        <v>20173</v>
      </c>
      <c r="U1758" s="5" t="s">
        <v>4007</v>
      </c>
      <c r="V1758" s="5">
        <f>IF(ActividadesCom[[#This Row],[NIVEL 3]]&lt;&gt;0,VLOOKUP(ActividadesCom[[#This Row],[NIVEL 3]],Catálogo!A:B,2,FALSE),"")</f>
        <v>4</v>
      </c>
      <c r="W1758" s="5">
        <v>1</v>
      </c>
      <c r="X1758" s="6" t="s">
        <v>3091</v>
      </c>
      <c r="Y1758" s="5">
        <v>20173</v>
      </c>
      <c r="Z1758" s="5" t="s">
        <v>4009</v>
      </c>
      <c r="AA1758" s="5">
        <f>IF(ActividadesCom[[#This Row],[NIVEL 4]]&lt;&gt;0,VLOOKUP(ActividadesCom[[#This Row],[NIVEL 4]],Catálogo!A:B,2,FALSE),"")</f>
        <v>2</v>
      </c>
      <c r="AB1758" s="5">
        <v>1</v>
      </c>
      <c r="AC1758" s="6" t="s">
        <v>4685</v>
      </c>
      <c r="AD1758" s="5">
        <v>20213</v>
      </c>
      <c r="AE1758" s="5" t="s">
        <v>4007</v>
      </c>
      <c r="AF1758" s="5">
        <f>IF(ActividadesCom[[#This Row],[NIVEL 5]]&lt;&gt;0,VLOOKUP(ActividadesCom[[#This Row],[NIVEL 5]],Catálogo!A:B,2,FALSE),"")</f>
        <v>4</v>
      </c>
      <c r="AG1758" s="5">
        <v>1</v>
      </c>
      <c r="AH1758" s="2"/>
    </row>
    <row r="1759" spans="1:34" ht="30" hidden="1" customHeight="1" x14ac:dyDescent="0.25">
      <c r="A1759" s="7">
        <v>17470124</v>
      </c>
      <c r="B1759" s="6" t="str">
        <f>VLOOKUP(ActividadesCom[[#This Row],[NO. DE CONTROL]],'LISTADO ESTUDIANTES'!A:C,2,FALSE)</f>
        <v>MISS NARVAEZ SANTIAGO</v>
      </c>
      <c r="C1759" s="6" t="str">
        <f>VLOOKUP(ActividadesCom[[#This Row],[NO. DE CONTROL]],'LISTADO ESTUDIANTES'!A:C,3,FALSE)</f>
        <v>INGENIERIA EN ADMINISTRACION</v>
      </c>
      <c r="D1759" s="5" t="str">
        <f>VLOOKUP(ActividadesCom[[#This Row],[NO. DE CONTROL]],'LISTADO ESTUDIANTES'!A:D,4,FALSE)</f>
        <v>BAJA</v>
      </c>
      <c r="E1759" s="5">
        <f>SUM(ActividadesCom[[#This Row],[CRÉD. 1]],ActividadesCom[[#This Row],[CRÉD. 2]],ActividadesCom[[#This Row],[CRÉD. 3]],ActividadesCom[[#This Row],[CRÉD. 4]],ActividadesCom[[#This Row],[CRÉD. 5]])</f>
        <v>5</v>
      </c>
      <c r="F1759" s="5">
        <f>IF(ActividadesCom[[#This Row],[ÚLTIMO SEMESTRE CON CRÉDITOS]]&gt;0,ROUND(AVERAGE(ActividadesCom[[#This Row],[VALOR NIVEL 5]],ActividadesCom[[#This Row],[VALOR NIVEL 4]],ActividadesCom[[#This Row],[VALOR NIVEL 3]],ActividadesCom[[#This Row],[VALOR NIVEL 2]],ActividadesCom[[#This Row],[VALOR NIVEL 1]]),0),"")</f>
        <v>3</v>
      </c>
      <c r="G1759" s="5" t="str">
        <f>IF(ActividadesCom[[#This Row],[PROMEDIO]]="","",IF(ActividadesCom[[#This Row],[PROMEDIO]]&gt;=4,"EXCELENTE",IF(ActividadesCom[[#This Row],[PROMEDIO]]&gt;=3,"NOTABLE",IF(ActividadesCom[[#This Row],[PROMEDIO]]&gt;=2,"BUENO",IF(ActividadesCom[[#This Row],[PROMEDIO]]=1,"SUFICIENTE","")))))</f>
        <v>NOTABLE</v>
      </c>
      <c r="H1759" s="5">
        <f>MAX(ActividadesCom[[#This Row],[PERÍODO 1]],ActividadesCom[[#This Row],[PERÍODO 2]],ActividadesCom[[#This Row],[PERÍODO 3]],ActividadesCom[[#This Row],[PERÍODO 4]],ActividadesCom[[#This Row],[PERÍODO 5]])</f>
        <v>20193</v>
      </c>
      <c r="I1759" s="6" t="s">
        <v>918</v>
      </c>
      <c r="J1759" s="5">
        <v>20191</v>
      </c>
      <c r="K1759" s="5" t="s">
        <v>4009</v>
      </c>
      <c r="L1759" s="5">
        <f>IF(ActividadesCom[[#This Row],[NIVEL 1]]&lt;&gt;0,VLOOKUP(ActividadesCom[[#This Row],[NIVEL 1]],Catálogo!A:B,2,FALSE),"")</f>
        <v>2</v>
      </c>
      <c r="M1759" s="5">
        <v>1</v>
      </c>
      <c r="N1759" s="6" t="s">
        <v>111</v>
      </c>
      <c r="O1759" s="5">
        <v>20191</v>
      </c>
      <c r="P1759" s="5" t="s">
        <v>4009</v>
      </c>
      <c r="Q1759" s="5">
        <f>IF(ActividadesCom[[#This Row],[NIVEL 2]]&lt;&gt;0,VLOOKUP(ActividadesCom[[#This Row],[NIVEL 2]],Catálogo!A:B,2,FALSE),"")</f>
        <v>2</v>
      </c>
      <c r="R1759" s="5">
        <v>1</v>
      </c>
      <c r="S1759" s="6" t="s">
        <v>1068</v>
      </c>
      <c r="T1759" s="5">
        <v>20193</v>
      </c>
      <c r="U1759" s="5" t="s">
        <v>4007</v>
      </c>
      <c r="V1759" s="5">
        <f>IF(ActividadesCom[[#This Row],[NIVEL 3]]&lt;&gt;0,VLOOKUP(ActividadesCom[[#This Row],[NIVEL 3]],Catálogo!A:B,2,FALSE),"")</f>
        <v>4</v>
      </c>
      <c r="W1759" s="5">
        <v>1</v>
      </c>
      <c r="X1759" s="6" t="s">
        <v>403</v>
      </c>
      <c r="Y1759" s="5">
        <v>20181</v>
      </c>
      <c r="Z1759" s="5" t="s">
        <v>4007</v>
      </c>
      <c r="AA1759" s="5">
        <f>IF(ActividadesCom[[#This Row],[NIVEL 4]]&lt;&gt;0,VLOOKUP(ActividadesCom[[#This Row],[NIVEL 4]],Catálogo!A:B,2,FALSE),"")</f>
        <v>4</v>
      </c>
      <c r="AB1759" s="5">
        <v>1</v>
      </c>
      <c r="AC1759" s="6" t="s">
        <v>403</v>
      </c>
      <c r="AD1759" s="5">
        <v>20173</v>
      </c>
      <c r="AE1759" s="5" t="s">
        <v>4007</v>
      </c>
      <c r="AF1759" s="5">
        <f>IF(ActividadesCom[[#This Row],[NIVEL 5]]&lt;&gt;0,VLOOKUP(ActividadesCom[[#This Row],[NIVEL 5]],Catálogo!A:B,2,FALSE),"")</f>
        <v>4</v>
      </c>
      <c r="AG1759" s="5">
        <v>1</v>
      </c>
      <c r="AH1759" s="2"/>
    </row>
    <row r="1760" spans="1:34" s="21" customFormat="1" ht="30" hidden="1" customHeight="1" x14ac:dyDescent="0.25">
      <c r="A1760" s="7">
        <v>17470125</v>
      </c>
      <c r="B1760" s="6" t="str">
        <f>VLOOKUP(ActividadesCom[[#This Row],[NO. DE CONTROL]],'LISTADO ESTUDIANTES'!A:C,2,FALSE)</f>
        <v>ARROYO CISNEROS PABLO ESTEBAN</v>
      </c>
      <c r="C1760" s="6" t="str">
        <f>VLOOKUP(ActividadesCom[[#This Row],[NO. DE CONTROL]],'LISTADO ESTUDIANTES'!A:C,3,FALSE)</f>
        <v>ARQUITECTURA</v>
      </c>
      <c r="D1760" s="5" t="str">
        <f>VLOOKUP(ActividadesCom[[#This Row],[NO. DE CONTROL]],'LISTADO ESTUDIANTES'!A:D,4,FALSE)</f>
        <v>BAJA</v>
      </c>
      <c r="E1760" s="5">
        <f>SUM(ActividadesCom[[#This Row],[CRÉD. 1]],ActividadesCom[[#This Row],[CRÉD. 2]],ActividadesCom[[#This Row],[CRÉD. 3]],ActividadesCom[[#This Row],[CRÉD. 4]],ActividadesCom[[#This Row],[CRÉD. 5]])</f>
        <v>0</v>
      </c>
      <c r="F1760" s="17" t="str">
        <f>IF(ActividadesCom[[#This Row],[ÚLTIMO SEMESTRE CON CRÉDITOS]]&gt;0,ROUND(AVERAGE(ActividadesCom[[#This Row],[VALOR NIVEL 5]],ActividadesCom[[#This Row],[VALOR NIVEL 4]],ActividadesCom[[#This Row],[VALOR NIVEL 3]],ActividadesCom[[#This Row],[VALOR NIVEL 2]],ActividadesCom[[#This Row],[VALOR NIVEL 1]]),0),"")</f>
        <v/>
      </c>
      <c r="G1760" s="5" t="str">
        <f>IF(ActividadesCom[[#This Row],[PROMEDIO]]="","",IF(ActividadesCom[[#This Row],[PROMEDIO]]&gt;=4,"EXCELENTE",IF(ActividadesCom[[#This Row],[PROMEDIO]]&gt;=3,"NOTABLE",IF(ActividadesCom[[#This Row],[PROMEDIO]]&gt;=2,"BUENO",IF(ActividadesCom[[#This Row],[PROMEDIO]]=1,"SUFICIENTE","")))))</f>
        <v/>
      </c>
      <c r="H1760" s="5">
        <f>MAX(ActividadesCom[[#This Row],[PERÍODO 1]],ActividadesCom[[#This Row],[PERÍODO 2]],ActividadesCom[[#This Row],[PERÍODO 3]],ActividadesCom[[#This Row],[PERÍODO 4]],ActividadesCom[[#This Row],[PERÍODO 5]])</f>
        <v>0</v>
      </c>
      <c r="I1760" s="6"/>
      <c r="J1760" s="5"/>
      <c r="K1760" s="5"/>
      <c r="L1760" s="5" t="str">
        <f>IF(ActividadesCom[[#This Row],[NIVEL 1]]&lt;&gt;0,VLOOKUP(ActividadesCom[[#This Row],[NIVEL 1]],Catálogo!A:B,2,FALSE),"")</f>
        <v/>
      </c>
      <c r="M1760" s="5"/>
      <c r="N1760" s="6"/>
      <c r="O1760" s="5"/>
      <c r="P1760" s="5"/>
      <c r="Q1760" s="5" t="str">
        <f>IF(ActividadesCom[[#This Row],[NIVEL 2]]&lt;&gt;0,VLOOKUP(ActividadesCom[[#This Row],[NIVEL 2]],Catálogo!A:B,2,FALSE),"")</f>
        <v/>
      </c>
      <c r="R1760" s="5"/>
      <c r="S1760" s="6"/>
      <c r="T1760" s="5"/>
      <c r="U1760" s="5"/>
      <c r="V1760" s="5" t="str">
        <f>IF(ActividadesCom[[#This Row],[NIVEL 3]]&lt;&gt;0,VLOOKUP(ActividadesCom[[#This Row],[NIVEL 3]],Catálogo!A:B,2,FALSE),"")</f>
        <v/>
      </c>
      <c r="W1760" s="5"/>
      <c r="X1760" s="6"/>
      <c r="Y1760" s="5"/>
      <c r="Z1760" s="5"/>
      <c r="AA1760" s="5" t="str">
        <f>IF(ActividadesCom[[#This Row],[NIVEL 4]]&lt;&gt;0,VLOOKUP(ActividadesCom[[#This Row],[NIVEL 4]],Catálogo!A:B,2,FALSE),"")</f>
        <v/>
      </c>
      <c r="AB1760" s="5"/>
      <c r="AC1760" s="6"/>
      <c r="AD1760" s="5"/>
      <c r="AE1760" s="5"/>
      <c r="AF1760" s="5" t="str">
        <f>IF(ActividadesCom[[#This Row],[NIVEL 5]]&lt;&gt;0,VLOOKUP(ActividadesCom[[#This Row],[NIVEL 5]],Catálogo!A:B,2,FALSE),"")</f>
        <v/>
      </c>
      <c r="AG1760" s="5"/>
    </row>
    <row r="1761" spans="1:34" ht="30" hidden="1" customHeight="1" x14ac:dyDescent="0.25">
      <c r="A1761" s="7">
        <v>17470126</v>
      </c>
      <c r="B1761" s="6" t="str">
        <f>VLOOKUP(ActividadesCom[[#This Row],[NO. DE CONTROL]],'LISTADO ESTUDIANTES'!A:C,2,FALSE)</f>
        <v>CHAVEZ VIEYRA PEDRO LUIS GUADALUPE</v>
      </c>
      <c r="C1761" s="6" t="str">
        <f>VLOOKUP(ActividadesCom[[#This Row],[NO. DE CONTROL]],'LISTADO ESTUDIANTES'!A:C,3,FALSE)</f>
        <v>ARQUITECTURA</v>
      </c>
      <c r="D1761" s="5" t="str">
        <f>VLOOKUP(ActividadesCom[[#This Row],[NO. DE CONTROL]],'LISTADO ESTUDIANTES'!A:D,4,FALSE)</f>
        <v>BAJA</v>
      </c>
      <c r="E1761" s="5">
        <f>SUM(ActividadesCom[[#This Row],[CRÉD. 1]],ActividadesCom[[#This Row],[CRÉD. 2]],ActividadesCom[[#This Row],[CRÉD. 3]],ActividadesCom[[#This Row],[CRÉD. 4]],ActividadesCom[[#This Row],[CRÉD. 5]])</f>
        <v>0</v>
      </c>
      <c r="F1761" s="17" t="str">
        <f>IF(ActividadesCom[[#This Row],[ÚLTIMO SEMESTRE CON CRÉDITOS]]&gt;0,ROUND(AVERAGE(ActividadesCom[[#This Row],[VALOR NIVEL 5]],ActividadesCom[[#This Row],[VALOR NIVEL 4]],ActividadesCom[[#This Row],[VALOR NIVEL 3]],ActividadesCom[[#This Row],[VALOR NIVEL 2]],ActividadesCom[[#This Row],[VALOR NIVEL 1]]),0),"")</f>
        <v/>
      </c>
      <c r="G1761" s="5" t="str">
        <f>IF(ActividadesCom[[#This Row],[PROMEDIO]]="","",IF(ActividadesCom[[#This Row],[PROMEDIO]]&gt;=4,"EXCELENTE",IF(ActividadesCom[[#This Row],[PROMEDIO]]&gt;=3,"NOTABLE",IF(ActividadesCom[[#This Row],[PROMEDIO]]&gt;=2,"BUENO",IF(ActividadesCom[[#This Row],[PROMEDIO]]=1,"SUFICIENTE","")))))</f>
        <v/>
      </c>
      <c r="H1761" s="5">
        <f>MAX(ActividadesCom[[#This Row],[PERÍODO 1]],ActividadesCom[[#This Row],[PERÍODO 2]],ActividadesCom[[#This Row],[PERÍODO 3]],ActividadesCom[[#This Row],[PERÍODO 4]],ActividadesCom[[#This Row],[PERÍODO 5]])</f>
        <v>0</v>
      </c>
      <c r="I1761" s="6"/>
      <c r="J1761" s="5"/>
      <c r="K1761" s="5"/>
      <c r="L1761" s="5" t="str">
        <f>IF(ActividadesCom[[#This Row],[NIVEL 1]]&lt;&gt;0,VLOOKUP(ActividadesCom[[#This Row],[NIVEL 1]],Catálogo!A:B,2,FALSE),"")</f>
        <v/>
      </c>
      <c r="M1761" s="5"/>
      <c r="N1761" s="6"/>
      <c r="O1761" s="5"/>
      <c r="P1761" s="5"/>
      <c r="Q1761" s="5" t="str">
        <f>IF(ActividadesCom[[#This Row],[NIVEL 2]]&lt;&gt;0,VLOOKUP(ActividadesCom[[#This Row],[NIVEL 2]],Catálogo!A:B,2,FALSE),"")</f>
        <v/>
      </c>
      <c r="R1761" s="5"/>
      <c r="S1761" s="6"/>
      <c r="T1761" s="5"/>
      <c r="U1761" s="5"/>
      <c r="V1761" s="5" t="str">
        <f>IF(ActividadesCom[[#This Row],[NIVEL 3]]&lt;&gt;0,VLOOKUP(ActividadesCom[[#This Row],[NIVEL 3]],Catálogo!A:B,2,FALSE),"")</f>
        <v/>
      </c>
      <c r="W1761" s="5"/>
      <c r="X1761" s="6"/>
      <c r="Y1761" s="5"/>
      <c r="Z1761" s="5"/>
      <c r="AA1761" s="5" t="str">
        <f>IF(ActividadesCom[[#This Row],[NIVEL 4]]&lt;&gt;0,VLOOKUP(ActividadesCom[[#This Row],[NIVEL 4]],Catálogo!A:B,2,FALSE),"")</f>
        <v/>
      </c>
      <c r="AB1761" s="5"/>
      <c r="AC1761" s="6"/>
      <c r="AD1761" s="5"/>
      <c r="AE1761" s="5"/>
      <c r="AF1761" s="5" t="str">
        <f>IF(ActividadesCom[[#This Row],[NIVEL 5]]&lt;&gt;0,VLOOKUP(ActividadesCom[[#This Row],[NIVEL 5]],Catálogo!A:B,2,FALSE),"")</f>
        <v/>
      </c>
      <c r="AG1761" s="5"/>
      <c r="AH1761" s="2"/>
    </row>
    <row r="1762" spans="1:34" ht="30" hidden="1" customHeight="1" x14ac:dyDescent="0.25">
      <c r="A1762" s="7">
        <v>17470127</v>
      </c>
      <c r="B1762" s="6" t="str">
        <f>VLOOKUP(ActividadesCom[[#This Row],[NO. DE CONTROL]],'LISTADO ESTUDIANTES'!A:C,2,FALSE)</f>
        <v>AZCUAGA DIAZ CARLOS FRANCISCO</v>
      </c>
      <c r="C1762" s="6" t="str">
        <f>VLOOKUP(ActividadesCom[[#This Row],[NO. DE CONTROL]],'LISTADO ESTUDIANTES'!A:C,3,FALSE)</f>
        <v>INGENIERIA CIVIL</v>
      </c>
      <c r="D1762" s="5" t="str">
        <f>VLOOKUP(ActividadesCom[[#This Row],[NO. DE CONTROL]],'LISTADO ESTUDIANTES'!A:D,4,FALSE)</f>
        <v>BAJA</v>
      </c>
      <c r="E1762" s="5">
        <f>SUM(ActividadesCom[[#This Row],[CRÉD. 1]],ActividadesCom[[#This Row],[CRÉD. 2]],ActividadesCom[[#This Row],[CRÉD. 3]],ActividadesCom[[#This Row],[CRÉD. 4]],ActividadesCom[[#This Row],[CRÉD. 5]])</f>
        <v>5</v>
      </c>
      <c r="F1762" s="5">
        <f>IF(ActividadesCom[[#This Row],[ÚLTIMO SEMESTRE CON CRÉDITOS]]&gt;0,ROUND(AVERAGE(ActividadesCom[[#This Row],[VALOR NIVEL 5]],ActividadesCom[[#This Row],[VALOR NIVEL 4]],ActividadesCom[[#This Row],[VALOR NIVEL 3]],ActividadesCom[[#This Row],[VALOR NIVEL 2]],ActividadesCom[[#This Row],[VALOR NIVEL 1]]),0),"")</f>
        <v>3</v>
      </c>
      <c r="G1762" s="5" t="str">
        <f>IF(ActividadesCom[[#This Row],[PROMEDIO]]="","",IF(ActividadesCom[[#This Row],[PROMEDIO]]&gt;=4,"EXCELENTE",IF(ActividadesCom[[#This Row],[PROMEDIO]]&gt;=3,"NOTABLE",IF(ActividadesCom[[#This Row],[PROMEDIO]]&gt;=2,"BUENO",IF(ActividadesCom[[#This Row],[PROMEDIO]]=1,"SUFICIENTE","")))))</f>
        <v>NOTABLE</v>
      </c>
      <c r="H1762" s="5">
        <f>MAX(ActividadesCom[[#This Row],[PERÍODO 1]],ActividadesCom[[#This Row],[PERÍODO 2]],ActividadesCom[[#This Row],[PERÍODO 3]],ActividadesCom[[#This Row],[PERÍODO 4]],ActividadesCom[[#This Row],[PERÍODO 5]])</f>
        <v>20191</v>
      </c>
      <c r="I1762" s="6" t="s">
        <v>1008</v>
      </c>
      <c r="J1762" s="5">
        <v>20191</v>
      </c>
      <c r="K1762" s="5" t="s">
        <v>4009</v>
      </c>
      <c r="L1762" s="5">
        <f>IF(ActividadesCom[[#This Row],[NIVEL 1]]&lt;&gt;0,VLOOKUP(ActividadesCom[[#This Row],[NIVEL 1]],Catálogo!A:B,2,FALSE),"")</f>
        <v>2</v>
      </c>
      <c r="M1762" s="5">
        <v>1</v>
      </c>
      <c r="N1762" s="6" t="s">
        <v>519</v>
      </c>
      <c r="O1762" s="5">
        <v>20173</v>
      </c>
      <c r="P1762" s="5" t="s">
        <v>4009</v>
      </c>
      <c r="Q1762" s="5">
        <f>IF(ActividadesCom[[#This Row],[NIVEL 2]]&lt;&gt;0,VLOOKUP(ActividadesCom[[#This Row],[NIVEL 2]],Catálogo!A:B,2,FALSE),"")</f>
        <v>2</v>
      </c>
      <c r="R1762" s="5">
        <v>1</v>
      </c>
      <c r="S1762" s="6" t="s">
        <v>519</v>
      </c>
      <c r="T1762" s="5">
        <v>20181</v>
      </c>
      <c r="U1762" s="5" t="s">
        <v>4007</v>
      </c>
      <c r="V1762" s="5">
        <f>IF(ActividadesCom[[#This Row],[NIVEL 3]]&lt;&gt;0,VLOOKUP(ActividadesCom[[#This Row],[NIVEL 3]],Catálogo!A:B,2,FALSE),"")</f>
        <v>4</v>
      </c>
      <c r="W1762" s="5">
        <v>1</v>
      </c>
      <c r="X1762" s="6" t="s">
        <v>31</v>
      </c>
      <c r="Y1762" s="5">
        <v>20181</v>
      </c>
      <c r="Z1762" s="5" t="s">
        <v>4007</v>
      </c>
      <c r="AA1762" s="5">
        <f>IF(ActividadesCom[[#This Row],[NIVEL 4]]&lt;&gt;0,VLOOKUP(ActividadesCom[[#This Row],[NIVEL 4]],Catálogo!A:B,2,FALSE),"")</f>
        <v>4</v>
      </c>
      <c r="AB1762" s="5">
        <v>1</v>
      </c>
      <c r="AC1762" s="6" t="s">
        <v>31</v>
      </c>
      <c r="AD1762" s="5">
        <v>20173</v>
      </c>
      <c r="AE1762" s="5" t="s">
        <v>4008</v>
      </c>
      <c r="AF1762" s="5">
        <f>IF(ActividadesCom[[#This Row],[NIVEL 5]]&lt;&gt;0,VLOOKUP(ActividadesCom[[#This Row],[NIVEL 5]],Catálogo!A:B,2,FALSE),"")</f>
        <v>3</v>
      </c>
      <c r="AG1762" s="5">
        <v>1</v>
      </c>
      <c r="AH1762" s="2"/>
    </row>
    <row r="1763" spans="1:34" ht="30" hidden="1" customHeight="1" x14ac:dyDescent="0.25">
      <c r="A1763" s="7">
        <v>17470128</v>
      </c>
      <c r="B1763" s="6" t="str">
        <f>VLOOKUP(ActividadesCom[[#This Row],[NO. DE CONTROL]],'LISTADO ESTUDIANTES'!A:C,2,FALSE)</f>
        <v>MUÑOZ HUICAB JOSUE FERNANDO</v>
      </c>
      <c r="C1763" s="6" t="str">
        <f>VLOOKUP(ActividadesCom[[#This Row],[NO. DE CONTROL]],'LISTADO ESTUDIANTES'!A:C,3,FALSE)</f>
        <v>ARQUITECTURA</v>
      </c>
      <c r="D1763" s="5" t="str">
        <f>VLOOKUP(ActividadesCom[[#This Row],[NO. DE CONTROL]],'LISTADO ESTUDIANTES'!A:D,4,FALSE)</f>
        <v>BAJA</v>
      </c>
      <c r="E1763" s="5">
        <f>SUM(ActividadesCom[[#This Row],[CRÉD. 1]],ActividadesCom[[#This Row],[CRÉD. 2]],ActividadesCom[[#This Row],[CRÉD. 3]],ActividadesCom[[#This Row],[CRÉD. 4]],ActividadesCom[[#This Row],[CRÉD. 5]])</f>
        <v>0</v>
      </c>
      <c r="F1763" s="17" t="str">
        <f>IF(ActividadesCom[[#This Row],[ÚLTIMO SEMESTRE CON CRÉDITOS]]&gt;0,ROUND(AVERAGE(ActividadesCom[[#This Row],[VALOR NIVEL 5]],ActividadesCom[[#This Row],[VALOR NIVEL 4]],ActividadesCom[[#This Row],[VALOR NIVEL 3]],ActividadesCom[[#This Row],[VALOR NIVEL 2]],ActividadesCom[[#This Row],[VALOR NIVEL 1]]),0),"")</f>
        <v/>
      </c>
      <c r="G1763" s="5" t="str">
        <f>IF(ActividadesCom[[#This Row],[PROMEDIO]]="","",IF(ActividadesCom[[#This Row],[PROMEDIO]]&gt;=4,"EXCELENTE",IF(ActividadesCom[[#This Row],[PROMEDIO]]&gt;=3,"NOTABLE",IF(ActividadesCom[[#This Row],[PROMEDIO]]&gt;=2,"BUENO",IF(ActividadesCom[[#This Row],[PROMEDIO]]=1,"SUFICIENTE","")))))</f>
        <v/>
      </c>
      <c r="H1763" s="5">
        <f>MAX(ActividadesCom[[#This Row],[PERÍODO 1]],ActividadesCom[[#This Row],[PERÍODO 2]],ActividadesCom[[#This Row],[PERÍODO 3]],ActividadesCom[[#This Row],[PERÍODO 4]],ActividadesCom[[#This Row],[PERÍODO 5]])</f>
        <v>0</v>
      </c>
      <c r="I1763" s="6"/>
      <c r="J1763" s="5"/>
      <c r="K1763" s="5"/>
      <c r="L1763" s="5" t="str">
        <f>IF(ActividadesCom[[#This Row],[NIVEL 1]]&lt;&gt;0,VLOOKUP(ActividadesCom[[#This Row],[NIVEL 1]],Catálogo!A:B,2,FALSE),"")</f>
        <v/>
      </c>
      <c r="M1763" s="5"/>
      <c r="N1763" s="6"/>
      <c r="O1763" s="5"/>
      <c r="P1763" s="5"/>
      <c r="Q1763" s="5" t="str">
        <f>IF(ActividadesCom[[#This Row],[NIVEL 2]]&lt;&gt;0,VLOOKUP(ActividadesCom[[#This Row],[NIVEL 2]],Catálogo!A:B,2,FALSE),"")</f>
        <v/>
      </c>
      <c r="R1763" s="5"/>
      <c r="S1763" s="6"/>
      <c r="T1763" s="5"/>
      <c r="U1763" s="5"/>
      <c r="V1763" s="5" t="str">
        <f>IF(ActividadesCom[[#This Row],[NIVEL 3]]&lt;&gt;0,VLOOKUP(ActividadesCom[[#This Row],[NIVEL 3]],Catálogo!A:B,2,FALSE),"")</f>
        <v/>
      </c>
      <c r="W1763" s="5"/>
      <c r="X1763" s="6"/>
      <c r="Y1763" s="5"/>
      <c r="Z1763" s="5"/>
      <c r="AA1763" s="5" t="str">
        <f>IF(ActividadesCom[[#This Row],[NIVEL 4]]&lt;&gt;0,VLOOKUP(ActividadesCom[[#This Row],[NIVEL 4]],Catálogo!A:B,2,FALSE),"")</f>
        <v/>
      </c>
      <c r="AB1763" s="5"/>
      <c r="AC1763" s="6"/>
      <c r="AD1763" s="5"/>
      <c r="AE1763" s="5"/>
      <c r="AF1763" s="5" t="str">
        <f>IF(ActividadesCom[[#This Row],[NIVEL 5]]&lt;&gt;0,VLOOKUP(ActividadesCom[[#This Row],[NIVEL 5]],Catálogo!A:B,2,FALSE),"")</f>
        <v/>
      </c>
      <c r="AG1763" s="5"/>
      <c r="AH1763" s="2"/>
    </row>
    <row r="1764" spans="1:34" ht="30" hidden="1" customHeight="1" x14ac:dyDescent="0.25">
      <c r="A1764" s="7">
        <v>17470129</v>
      </c>
      <c r="B1764" s="6" t="str">
        <f>VLOOKUP(ActividadesCom[[#This Row],[NO. DE CONTROL]],'LISTADO ESTUDIANTES'!A:C,2,FALSE)</f>
        <v>CABRERA LOPEZ AARON ISMAEL</v>
      </c>
      <c r="C1764" s="6" t="str">
        <f>VLOOKUP(ActividadesCom[[#This Row],[NO. DE CONTROL]],'LISTADO ESTUDIANTES'!A:C,3,FALSE)</f>
        <v>ARQUITECTURA</v>
      </c>
      <c r="D1764" s="5" t="str">
        <f>VLOOKUP(ActividadesCom[[#This Row],[NO. DE CONTROL]],'LISTADO ESTUDIANTES'!A:D,4,FALSE)</f>
        <v>BAJA</v>
      </c>
      <c r="E1764" s="5">
        <f>SUM(ActividadesCom[[#This Row],[CRÉD. 1]],ActividadesCom[[#This Row],[CRÉD. 2]],ActividadesCom[[#This Row],[CRÉD. 3]],ActividadesCom[[#This Row],[CRÉD. 4]],ActividadesCom[[#This Row],[CRÉD. 5]])</f>
        <v>5</v>
      </c>
      <c r="F1764" s="17">
        <f>IF(ActividadesCom[[#This Row],[ÚLTIMO SEMESTRE CON CRÉDITOS]]&gt;0,ROUND(AVERAGE(ActividadesCom[[#This Row],[VALOR NIVEL 5]],ActividadesCom[[#This Row],[VALOR NIVEL 4]],ActividadesCom[[#This Row],[VALOR NIVEL 3]],ActividadesCom[[#This Row],[VALOR NIVEL 2]],ActividadesCom[[#This Row],[VALOR NIVEL 1]]),0),"")</f>
        <v>4</v>
      </c>
      <c r="G1764" s="5" t="str">
        <f>IF(ActividadesCom[[#This Row],[PROMEDIO]]="","",IF(ActividadesCom[[#This Row],[PROMEDIO]]&gt;=4,"EXCELENTE",IF(ActividadesCom[[#This Row],[PROMEDIO]]&gt;=3,"NOTABLE",IF(ActividadesCom[[#This Row],[PROMEDIO]]&gt;=2,"BUENO",IF(ActividadesCom[[#This Row],[PROMEDIO]]=1,"SUFICIENTE","")))))</f>
        <v>EXCELENTE</v>
      </c>
      <c r="H1764" s="5">
        <f>MAX(ActividadesCom[[#This Row],[PERÍODO 1]],ActividadesCom[[#This Row],[PERÍODO 2]],ActividadesCom[[#This Row],[PERÍODO 3]],ActividadesCom[[#This Row],[PERÍODO 4]],ActividadesCom[[#This Row],[PERÍODO 5]])</f>
        <v>20223</v>
      </c>
      <c r="I1764" s="6" t="s">
        <v>4692</v>
      </c>
      <c r="J1764" s="5">
        <v>20213</v>
      </c>
      <c r="K1764" s="5" t="s">
        <v>4007</v>
      </c>
      <c r="L1764" s="5">
        <f>IF(ActividadesCom[[#This Row],[NIVEL 1]]&lt;&gt;0,VLOOKUP(ActividadesCom[[#This Row],[NIVEL 1]],Catálogo!A:B,2,FALSE),"")</f>
        <v>4</v>
      </c>
      <c r="M1764" s="5">
        <v>1</v>
      </c>
      <c r="N1764" s="6" t="s">
        <v>4857</v>
      </c>
      <c r="O1764" s="5">
        <v>20221</v>
      </c>
      <c r="P1764" s="5" t="s">
        <v>4007</v>
      </c>
      <c r="Q1764" s="5">
        <f>IF(ActividadesCom[[#This Row],[NIVEL 2]]&lt;&gt;0,VLOOKUP(ActividadesCom[[#This Row],[NIVEL 2]],Catálogo!A:B,2,FALSE),"")</f>
        <v>4</v>
      </c>
      <c r="R1764" s="5">
        <v>1</v>
      </c>
      <c r="S1764" s="6" t="s">
        <v>5626</v>
      </c>
      <c r="T1764" s="5">
        <v>20221</v>
      </c>
      <c r="U1764" s="5" t="s">
        <v>4007</v>
      </c>
      <c r="V1764" s="5">
        <f>IF(ActividadesCom[[#This Row],[NIVEL 3]]&lt;&gt;0,VLOOKUP(ActividadesCom[[#This Row],[NIVEL 3]],Catálogo!A:B,2,FALSE),"")</f>
        <v>4</v>
      </c>
      <c r="W1764" s="5">
        <v>1</v>
      </c>
      <c r="X1764" s="6" t="s">
        <v>4745</v>
      </c>
      <c r="Y1764" s="5">
        <v>20223</v>
      </c>
      <c r="Z1764" s="5" t="s">
        <v>4007</v>
      </c>
      <c r="AA1764" s="5">
        <f>IF(ActividadesCom[[#This Row],[NIVEL 4]]&lt;&gt;0,VLOOKUP(ActividadesCom[[#This Row],[NIVEL 4]],Catálogo!A:B,2,FALSE),"")</f>
        <v>4</v>
      </c>
      <c r="AB1764" s="5">
        <v>1</v>
      </c>
      <c r="AC1764" s="6" t="s">
        <v>5</v>
      </c>
      <c r="AD1764" s="5">
        <v>20173</v>
      </c>
      <c r="AE1764" s="5" t="s">
        <v>4007</v>
      </c>
      <c r="AF1764" s="5">
        <f>IF(ActividadesCom[[#This Row],[NIVEL 5]]&lt;&gt;0,VLOOKUP(ActividadesCom[[#This Row],[NIVEL 5]],Catálogo!A:B,2,FALSE),"")</f>
        <v>4</v>
      </c>
      <c r="AG1764" s="5">
        <v>1</v>
      </c>
      <c r="AH1764" s="2"/>
    </row>
    <row r="1765" spans="1:34" ht="30" hidden="1" customHeight="1" x14ac:dyDescent="0.25">
      <c r="A1765" s="7">
        <v>17470130</v>
      </c>
      <c r="B1765" s="6" t="str">
        <f>VLOOKUP(ActividadesCom[[#This Row],[NO. DE CONTROL]],'LISTADO ESTUDIANTES'!A:C,2,FALSE)</f>
        <v>HERNANDEZ RIOS GABRIEL</v>
      </c>
      <c r="C1765" s="6" t="str">
        <f>VLOOKUP(ActividadesCom[[#This Row],[NO. DE CONTROL]],'LISTADO ESTUDIANTES'!A:C,3,FALSE)</f>
        <v>INGENIERIA INDUSTRIAL</v>
      </c>
      <c r="D1765" s="5" t="str">
        <f>VLOOKUP(ActividadesCom[[#This Row],[NO. DE CONTROL]],'LISTADO ESTUDIANTES'!A:D,4,FALSE)</f>
        <v>BAJA</v>
      </c>
      <c r="E1765" s="5">
        <f>SUM(ActividadesCom[[#This Row],[CRÉD. 1]],ActividadesCom[[#This Row],[CRÉD. 2]],ActividadesCom[[#This Row],[CRÉD. 3]],ActividadesCom[[#This Row],[CRÉD. 4]],ActividadesCom[[#This Row],[CRÉD. 5]])</f>
        <v>2</v>
      </c>
      <c r="F1765" s="17">
        <f>IF(ActividadesCom[[#This Row],[ÚLTIMO SEMESTRE CON CRÉDITOS]]&gt;0,ROUND(AVERAGE(ActividadesCom[[#This Row],[VALOR NIVEL 5]],ActividadesCom[[#This Row],[VALOR NIVEL 4]],ActividadesCom[[#This Row],[VALOR NIVEL 3]],ActividadesCom[[#This Row],[VALOR NIVEL 2]],ActividadesCom[[#This Row],[VALOR NIVEL 1]]),0),"")</f>
        <v>2</v>
      </c>
      <c r="G1765" s="5" t="str">
        <f>IF(ActividadesCom[[#This Row],[PROMEDIO]]="","",IF(ActividadesCom[[#This Row],[PROMEDIO]]&gt;=4,"EXCELENTE",IF(ActividadesCom[[#This Row],[PROMEDIO]]&gt;=3,"NOTABLE",IF(ActividadesCom[[#This Row],[PROMEDIO]]&gt;=2,"BUENO",IF(ActividadesCom[[#This Row],[PROMEDIO]]=1,"SUFICIENTE","")))))</f>
        <v>BUENO</v>
      </c>
      <c r="H1765" s="5">
        <f>MAX(ActividadesCom[[#This Row],[PERÍODO 1]],ActividadesCom[[#This Row],[PERÍODO 2]],ActividadesCom[[#This Row],[PERÍODO 3]],ActividadesCom[[#This Row],[PERÍODO 4]],ActividadesCom[[#This Row],[PERÍODO 5]])</f>
        <v>20173</v>
      </c>
      <c r="I1765" s="6" t="s">
        <v>519</v>
      </c>
      <c r="J1765" s="5">
        <v>20173</v>
      </c>
      <c r="K1765" s="5" t="s">
        <v>4009</v>
      </c>
      <c r="L1765" s="5">
        <f>IF(ActividadesCom[[#This Row],[NIVEL 1]]&lt;&gt;0,VLOOKUP(ActividadesCom[[#This Row],[NIVEL 1]],Catálogo!A:B,2,FALSE),"")</f>
        <v>2</v>
      </c>
      <c r="M1765" s="5">
        <v>1</v>
      </c>
      <c r="N1765" s="6"/>
      <c r="O1765" s="5"/>
      <c r="P1765" s="5"/>
      <c r="Q1765" s="5" t="str">
        <f>IF(ActividadesCom[[#This Row],[NIVEL 2]]&lt;&gt;0,VLOOKUP(ActividadesCom[[#This Row],[NIVEL 2]],Catálogo!A:B,2,FALSE),"")</f>
        <v/>
      </c>
      <c r="R1765" s="5"/>
      <c r="S1765" s="6"/>
      <c r="T1765" s="5"/>
      <c r="U1765" s="5"/>
      <c r="V1765" s="5" t="str">
        <f>IF(ActividadesCom[[#This Row],[NIVEL 3]]&lt;&gt;0,VLOOKUP(ActividadesCom[[#This Row],[NIVEL 3]],Catálogo!A:B,2,FALSE),"")</f>
        <v/>
      </c>
      <c r="W1765" s="5"/>
      <c r="X1765" s="6"/>
      <c r="Y1765" s="5"/>
      <c r="Z1765" s="5"/>
      <c r="AA1765" s="5" t="str">
        <f>IF(ActividadesCom[[#This Row],[NIVEL 4]]&lt;&gt;0,VLOOKUP(ActividadesCom[[#This Row],[NIVEL 4]],Catálogo!A:B,2,FALSE),"")</f>
        <v/>
      </c>
      <c r="AB1765" s="5"/>
      <c r="AC1765" s="6" t="s">
        <v>27</v>
      </c>
      <c r="AD1765" s="5">
        <v>20173</v>
      </c>
      <c r="AE1765" s="5" t="s">
        <v>4009</v>
      </c>
      <c r="AF1765" s="5">
        <f>IF(ActividadesCom[[#This Row],[NIVEL 5]]&lt;&gt;0,VLOOKUP(ActividadesCom[[#This Row],[NIVEL 5]],Catálogo!A:B,2,FALSE),"")</f>
        <v>2</v>
      </c>
      <c r="AG1765" s="5">
        <v>1</v>
      </c>
      <c r="AH1765" s="2"/>
    </row>
    <row r="1766" spans="1:34" ht="30" hidden="1" customHeight="1" x14ac:dyDescent="0.25">
      <c r="A1766" s="7">
        <v>17470131</v>
      </c>
      <c r="B1766" s="6" t="str">
        <f>VLOOKUP(ActividadesCom[[#This Row],[NO. DE CONTROL]],'LISTADO ESTUDIANTES'!A:C,2,FALSE)</f>
        <v>CHI HERNANDEZ KATYA MONSERRAT</v>
      </c>
      <c r="C1766" s="6" t="str">
        <f>VLOOKUP(ActividadesCom[[#This Row],[NO. DE CONTROL]],'LISTADO ESTUDIANTES'!A:C,3,FALSE)</f>
        <v>ARQUITECTURA</v>
      </c>
      <c r="D1766" s="5" t="str">
        <f>VLOOKUP(ActividadesCom[[#This Row],[NO. DE CONTROL]],'LISTADO ESTUDIANTES'!A:D,4,FALSE)</f>
        <v>BAJA</v>
      </c>
      <c r="E1766" s="5">
        <f>SUM(ActividadesCom[[#This Row],[CRÉD. 1]],ActividadesCom[[#This Row],[CRÉD. 2]],ActividadesCom[[#This Row],[CRÉD. 3]],ActividadesCom[[#This Row],[CRÉD. 4]],ActividadesCom[[#This Row],[CRÉD. 5]])</f>
        <v>5</v>
      </c>
      <c r="F1766" s="17">
        <f>IF(ActividadesCom[[#This Row],[ÚLTIMO SEMESTRE CON CRÉDITOS]]&gt;0,ROUND(AVERAGE(ActividadesCom[[#This Row],[VALOR NIVEL 5]],ActividadesCom[[#This Row],[VALOR NIVEL 4]],ActividadesCom[[#This Row],[VALOR NIVEL 3]],ActividadesCom[[#This Row],[VALOR NIVEL 2]],ActividadesCom[[#This Row],[VALOR NIVEL 1]]),0),"")</f>
        <v>4</v>
      </c>
      <c r="G1766" s="5" t="str">
        <f>IF(ActividadesCom[[#This Row],[PROMEDIO]]="","",IF(ActividadesCom[[#This Row],[PROMEDIO]]&gt;=4,"EXCELENTE",IF(ActividadesCom[[#This Row],[PROMEDIO]]&gt;=3,"NOTABLE",IF(ActividadesCom[[#This Row],[PROMEDIO]]&gt;=2,"BUENO",IF(ActividadesCom[[#This Row],[PROMEDIO]]=1,"SUFICIENTE","")))))</f>
        <v>EXCELENTE</v>
      </c>
      <c r="H1766" s="5">
        <f>MAX(ActividadesCom[[#This Row],[PERÍODO 1]],ActividadesCom[[#This Row],[PERÍODO 2]],ActividadesCom[[#This Row],[PERÍODO 3]],ActividadesCom[[#This Row],[PERÍODO 4]],ActividadesCom[[#This Row],[PERÍODO 5]])</f>
        <v>20213</v>
      </c>
      <c r="I1766" s="6" t="s">
        <v>4392</v>
      </c>
      <c r="J1766" s="5">
        <v>20183</v>
      </c>
      <c r="K1766" s="5" t="s">
        <v>4007</v>
      </c>
      <c r="L1766" s="5">
        <f>IF(ActividadesCom[[#This Row],[NIVEL 1]]&lt;&gt;0,VLOOKUP(ActividadesCom[[#This Row],[NIVEL 1]],Catálogo!A:B,2,FALSE),"")</f>
        <v>4</v>
      </c>
      <c r="M1766" s="5">
        <v>1</v>
      </c>
      <c r="N1766" s="6" t="s">
        <v>4393</v>
      </c>
      <c r="O1766" s="5">
        <v>20183</v>
      </c>
      <c r="P1766" s="5" t="s">
        <v>4007</v>
      </c>
      <c r="Q1766" s="5">
        <f>IF(ActividadesCom[[#This Row],[NIVEL 2]]&lt;&gt;0,VLOOKUP(ActividadesCom[[#This Row],[NIVEL 2]],Catálogo!A:B,2,FALSE),"")</f>
        <v>4</v>
      </c>
      <c r="R1766" s="5">
        <v>1</v>
      </c>
      <c r="S1766" s="6" t="s">
        <v>25</v>
      </c>
      <c r="T1766" s="5">
        <v>20203</v>
      </c>
      <c r="U1766" s="5" t="s">
        <v>4009</v>
      </c>
      <c r="V1766" s="5">
        <f>IF(ActividadesCom[[#This Row],[NIVEL 3]]&lt;&gt;0,VLOOKUP(ActividadesCom[[#This Row],[NIVEL 3]],Catálogo!A:B,2,FALSE),"")</f>
        <v>2</v>
      </c>
      <c r="W1766" s="5">
        <v>1</v>
      </c>
      <c r="X1766" s="6" t="s">
        <v>615</v>
      </c>
      <c r="Y1766" s="5">
        <v>20183</v>
      </c>
      <c r="Z1766" s="5" t="s">
        <v>4007</v>
      </c>
      <c r="AA1766" s="5">
        <f>IF(ActividadesCom[[#This Row],[NIVEL 4]]&lt;&gt;0,VLOOKUP(ActividadesCom[[#This Row],[NIVEL 4]],Catálogo!A:B,2,FALSE),"")</f>
        <v>4</v>
      </c>
      <c r="AB1766" s="5">
        <v>1</v>
      </c>
      <c r="AC1766" s="6" t="s">
        <v>4692</v>
      </c>
      <c r="AD1766" s="5">
        <v>20213</v>
      </c>
      <c r="AE1766" s="5" t="s">
        <v>4007</v>
      </c>
      <c r="AF1766" s="5">
        <f>IF(ActividadesCom[[#This Row],[NIVEL 5]]&lt;&gt;0,VLOOKUP(ActividadesCom[[#This Row],[NIVEL 5]],Catálogo!A:B,2,FALSE),"")</f>
        <v>4</v>
      </c>
      <c r="AG1766" s="5">
        <v>1</v>
      </c>
      <c r="AH1766" s="2"/>
    </row>
    <row r="1767" spans="1:34" ht="30" hidden="1" customHeight="1" x14ac:dyDescent="0.25">
      <c r="A1767" s="7">
        <v>17470132</v>
      </c>
      <c r="B1767" s="6" t="str">
        <f>VLOOKUP(ActividadesCom[[#This Row],[NO. DE CONTROL]],'LISTADO ESTUDIANTES'!A:C,2,FALSE)</f>
        <v>MEDINA WONG LUIS FERNANDO</v>
      </c>
      <c r="C1767" s="6" t="str">
        <f>VLOOKUP(ActividadesCom[[#This Row],[NO. DE CONTROL]],'LISTADO ESTUDIANTES'!A:C,3,FALSE)</f>
        <v>ARQUITECTURA</v>
      </c>
      <c r="D1767" s="5" t="str">
        <f>VLOOKUP(ActividadesCom[[#This Row],[NO. DE CONTROL]],'LISTADO ESTUDIANTES'!A:D,4,FALSE)</f>
        <v>BAJA</v>
      </c>
      <c r="E1767" s="5">
        <f>SUM(ActividadesCom[[#This Row],[CRÉD. 1]],ActividadesCom[[#This Row],[CRÉD. 2]],ActividadesCom[[#This Row],[CRÉD. 3]],ActividadesCom[[#This Row],[CRÉD. 4]],ActividadesCom[[#This Row],[CRÉD. 5]])</f>
        <v>5</v>
      </c>
      <c r="F1767" s="17">
        <f>IF(ActividadesCom[[#This Row],[ÚLTIMO SEMESTRE CON CRÉDITOS]]&gt;0,ROUND(AVERAGE(ActividadesCom[[#This Row],[VALOR NIVEL 5]],ActividadesCom[[#This Row],[VALOR NIVEL 4]],ActividadesCom[[#This Row],[VALOR NIVEL 3]],ActividadesCom[[#This Row],[VALOR NIVEL 2]],ActividadesCom[[#This Row],[VALOR NIVEL 1]]),0),"")</f>
        <v>4</v>
      </c>
      <c r="G1767" s="5" t="str">
        <f>IF(ActividadesCom[[#This Row],[PROMEDIO]]="","",IF(ActividadesCom[[#This Row],[PROMEDIO]]&gt;=4,"EXCELENTE",IF(ActividadesCom[[#This Row],[PROMEDIO]]&gt;=3,"NOTABLE",IF(ActividadesCom[[#This Row],[PROMEDIO]]&gt;=2,"BUENO",IF(ActividadesCom[[#This Row],[PROMEDIO]]=1,"SUFICIENTE","")))))</f>
        <v>EXCELENTE</v>
      </c>
      <c r="H1767" s="5">
        <f>MAX(ActividadesCom[[#This Row],[PERÍODO 1]],ActividadesCom[[#This Row],[PERÍODO 2]],ActividadesCom[[#This Row],[PERÍODO 3]],ActividadesCom[[#This Row],[PERÍODO 4]],ActividadesCom[[#This Row],[PERÍODO 5]])</f>
        <v>20183</v>
      </c>
      <c r="I1767" s="6" t="s">
        <v>775</v>
      </c>
      <c r="J1767" s="5">
        <v>20183</v>
      </c>
      <c r="K1767" s="5" t="s">
        <v>4009</v>
      </c>
      <c r="L1767" s="5">
        <f>IF(ActividadesCom[[#This Row],[NIVEL 1]]&lt;&gt;0,VLOOKUP(ActividadesCom[[#This Row],[NIVEL 1]],Catálogo!A:B,2,FALSE),"")</f>
        <v>2</v>
      </c>
      <c r="M1767" s="5">
        <v>1</v>
      </c>
      <c r="N1767" s="6" t="s">
        <v>519</v>
      </c>
      <c r="O1767" s="5">
        <v>20173</v>
      </c>
      <c r="P1767" s="5" t="s">
        <v>4007</v>
      </c>
      <c r="Q1767" s="5">
        <f>IF(ActividadesCom[[#This Row],[NIVEL 2]]&lt;&gt;0,VLOOKUP(ActividadesCom[[#This Row],[NIVEL 2]],Catálogo!A:B,2,FALSE),"")</f>
        <v>4</v>
      </c>
      <c r="R1767" s="5">
        <v>1</v>
      </c>
      <c r="S1767" s="6" t="s">
        <v>519</v>
      </c>
      <c r="T1767" s="5">
        <v>20181</v>
      </c>
      <c r="U1767" s="5" t="s">
        <v>4007</v>
      </c>
      <c r="V1767" s="5">
        <f>IF(ActividadesCom[[#This Row],[NIVEL 3]]&lt;&gt;0,VLOOKUP(ActividadesCom[[#This Row],[NIVEL 3]],Catálogo!A:B,2,FALSE),"")</f>
        <v>4</v>
      </c>
      <c r="W1767" s="5">
        <v>1</v>
      </c>
      <c r="X1767" s="6" t="s">
        <v>5</v>
      </c>
      <c r="Y1767" s="5">
        <v>20181</v>
      </c>
      <c r="Z1767" s="5" t="s">
        <v>4007</v>
      </c>
      <c r="AA1767" s="5">
        <f>IF(ActividadesCom[[#This Row],[NIVEL 4]]&lt;&gt;0,VLOOKUP(ActividadesCom[[#This Row],[NIVEL 4]],Catálogo!A:B,2,FALSE),"")</f>
        <v>4</v>
      </c>
      <c r="AB1767" s="5">
        <v>1</v>
      </c>
      <c r="AC1767" s="6" t="s">
        <v>5</v>
      </c>
      <c r="AD1767" s="5">
        <v>20173</v>
      </c>
      <c r="AE1767" s="5" t="s">
        <v>4007</v>
      </c>
      <c r="AF1767" s="5">
        <f>IF(ActividadesCom[[#This Row],[NIVEL 5]]&lt;&gt;0,VLOOKUP(ActividadesCom[[#This Row],[NIVEL 5]],Catálogo!A:B,2,FALSE),"")</f>
        <v>4</v>
      </c>
      <c r="AG1767" s="5">
        <v>1</v>
      </c>
      <c r="AH1767" s="2"/>
    </row>
    <row r="1768" spans="1:34" ht="30" hidden="1" customHeight="1" x14ac:dyDescent="0.25">
      <c r="A1768" s="7">
        <v>17470133</v>
      </c>
      <c r="B1768" s="6" t="str">
        <f>VLOOKUP(ActividadesCom[[#This Row],[NO. DE CONTROL]],'LISTADO ESTUDIANTES'!A:C,2,FALSE)</f>
        <v>ALONZO SANTOS LIMBERTH ORLANDO</v>
      </c>
      <c r="C1768" s="6" t="str">
        <f>VLOOKUP(ActividadesCom[[#This Row],[NO. DE CONTROL]],'LISTADO ESTUDIANTES'!A:C,3,FALSE)</f>
        <v>ARQUITECTURA</v>
      </c>
      <c r="D1768" s="5" t="str">
        <f>VLOOKUP(ActividadesCom[[#This Row],[NO. DE CONTROL]],'LISTADO ESTUDIANTES'!A:D,4,FALSE)</f>
        <v>BAJA</v>
      </c>
      <c r="E1768" s="5">
        <f>SUM(ActividadesCom[[#This Row],[CRÉD. 1]],ActividadesCom[[#This Row],[CRÉD. 2]],ActividadesCom[[#This Row],[CRÉD. 3]],ActividadesCom[[#This Row],[CRÉD. 4]],ActividadesCom[[#This Row],[CRÉD. 5]])</f>
        <v>5</v>
      </c>
      <c r="F1768" s="17">
        <f>IF(ActividadesCom[[#This Row],[ÚLTIMO SEMESTRE CON CRÉDITOS]]&gt;0,ROUND(AVERAGE(ActividadesCom[[#This Row],[VALOR NIVEL 5]],ActividadesCom[[#This Row],[VALOR NIVEL 4]],ActividadesCom[[#This Row],[VALOR NIVEL 3]],ActividadesCom[[#This Row],[VALOR NIVEL 2]],ActividadesCom[[#This Row],[VALOR NIVEL 1]]),0),"")</f>
        <v>3</v>
      </c>
      <c r="G1768" s="5" t="str">
        <f>IF(ActividadesCom[[#This Row],[PROMEDIO]]="","",IF(ActividadesCom[[#This Row],[PROMEDIO]]&gt;=4,"EXCELENTE",IF(ActividadesCom[[#This Row],[PROMEDIO]]&gt;=3,"NOTABLE",IF(ActividadesCom[[#This Row],[PROMEDIO]]&gt;=2,"BUENO",IF(ActividadesCom[[#This Row],[PROMEDIO]]=1,"SUFICIENTE","")))))</f>
        <v>NOTABLE</v>
      </c>
      <c r="H1768" s="5">
        <f>MAX(ActividadesCom[[#This Row],[PERÍODO 1]],ActividadesCom[[#This Row],[PERÍODO 2]],ActividadesCom[[#This Row],[PERÍODO 3]],ActividadesCom[[#This Row],[PERÍODO 4]],ActividadesCom[[#This Row],[PERÍODO 5]])</f>
        <v>20213</v>
      </c>
      <c r="I1768" s="6" t="s">
        <v>1147</v>
      </c>
      <c r="J1768" s="5">
        <v>20193</v>
      </c>
      <c r="K1768" s="5" t="s">
        <v>4009</v>
      </c>
      <c r="L1768" s="5">
        <f>IF(ActividadesCom[[#This Row],[NIVEL 1]]&lt;&gt;0,VLOOKUP(ActividadesCom[[#This Row],[NIVEL 1]],Catálogo!A:B,2,FALSE),"")</f>
        <v>2</v>
      </c>
      <c r="M1768" s="5">
        <v>1</v>
      </c>
      <c r="N1768" s="6" t="s">
        <v>4692</v>
      </c>
      <c r="O1768" s="5">
        <v>20213</v>
      </c>
      <c r="P1768" s="5" t="s">
        <v>4007</v>
      </c>
      <c r="Q1768" s="5">
        <f>IF(ActividadesCom[[#This Row],[NIVEL 2]]&lt;&gt;0,VLOOKUP(ActividadesCom[[#This Row],[NIVEL 2]],Catálogo!A:B,2,FALSE),"")</f>
        <v>4</v>
      </c>
      <c r="R1768" s="5">
        <v>1</v>
      </c>
      <c r="S1768" s="6" t="s">
        <v>4745</v>
      </c>
      <c r="T1768" s="5">
        <v>20213</v>
      </c>
      <c r="U1768" s="5" t="s">
        <v>4007</v>
      </c>
      <c r="V1768" s="5">
        <f>IF(ActividadesCom[[#This Row],[NIVEL 3]]&lt;&gt;0,VLOOKUP(ActividadesCom[[#This Row],[NIVEL 3]],Catálogo!A:B,2,FALSE),"")</f>
        <v>4</v>
      </c>
      <c r="W1768" s="5">
        <v>1</v>
      </c>
      <c r="X1768" s="6" t="s">
        <v>3518</v>
      </c>
      <c r="Y1768" s="5">
        <v>20213</v>
      </c>
      <c r="Z1768" s="5" t="s">
        <v>4008</v>
      </c>
      <c r="AA1768" s="5">
        <f>IF(ActividadesCom[[#This Row],[NIVEL 4]]&lt;&gt;0,VLOOKUP(ActividadesCom[[#This Row],[NIVEL 4]],Catálogo!A:B,2,FALSE),"")</f>
        <v>3</v>
      </c>
      <c r="AB1768" s="5">
        <v>1</v>
      </c>
      <c r="AC1768" s="6" t="s">
        <v>42</v>
      </c>
      <c r="AD1768" s="5">
        <v>20181</v>
      </c>
      <c r="AE1768" s="5" t="s">
        <v>4009</v>
      </c>
      <c r="AF1768" s="5">
        <f>IF(ActividadesCom[[#This Row],[NIVEL 5]]&lt;&gt;0,VLOOKUP(ActividadesCom[[#This Row],[NIVEL 5]],Catálogo!A:B,2,FALSE),"")</f>
        <v>2</v>
      </c>
      <c r="AG1768" s="5">
        <v>1</v>
      </c>
      <c r="AH1768" s="2"/>
    </row>
    <row r="1769" spans="1:34" ht="30" hidden="1" customHeight="1" x14ac:dyDescent="0.25">
      <c r="A1769" s="7">
        <v>17470134</v>
      </c>
      <c r="B1769" s="6" t="str">
        <f>VLOOKUP(ActividadesCom[[#This Row],[NO. DE CONTROL]],'LISTADO ESTUDIANTES'!A:C,2,FALSE)</f>
        <v>HERRERA ESTRADA QUIRIAT JEARIM ABIEZER</v>
      </c>
      <c r="C1769" s="6" t="str">
        <f>VLOOKUP(ActividadesCom[[#This Row],[NO. DE CONTROL]],'LISTADO ESTUDIANTES'!A:C,3,FALSE)</f>
        <v>ARQUITECTURA</v>
      </c>
      <c r="D1769" s="5" t="str">
        <f>VLOOKUP(ActividadesCom[[#This Row],[NO. DE CONTROL]],'LISTADO ESTUDIANTES'!A:D,4,FALSE)</f>
        <v>BAJA</v>
      </c>
      <c r="E1769" s="5">
        <f>SUM(ActividadesCom[[#This Row],[CRÉD. 1]],ActividadesCom[[#This Row],[CRÉD. 2]],ActividadesCom[[#This Row],[CRÉD. 3]],ActividadesCom[[#This Row],[CRÉD. 4]],ActividadesCom[[#This Row],[CRÉD. 5]])</f>
        <v>0</v>
      </c>
      <c r="F1769" s="17" t="str">
        <f>IF(ActividadesCom[[#This Row],[ÚLTIMO SEMESTRE CON CRÉDITOS]]&gt;0,ROUND(AVERAGE(ActividadesCom[[#This Row],[VALOR NIVEL 5]],ActividadesCom[[#This Row],[VALOR NIVEL 4]],ActividadesCom[[#This Row],[VALOR NIVEL 3]],ActividadesCom[[#This Row],[VALOR NIVEL 2]],ActividadesCom[[#This Row],[VALOR NIVEL 1]]),0),"")</f>
        <v/>
      </c>
      <c r="G1769" s="5" t="str">
        <f>IF(ActividadesCom[[#This Row],[PROMEDIO]]="","",IF(ActividadesCom[[#This Row],[PROMEDIO]]&gt;=4,"EXCELENTE",IF(ActividadesCom[[#This Row],[PROMEDIO]]&gt;=3,"NOTABLE",IF(ActividadesCom[[#This Row],[PROMEDIO]]&gt;=2,"BUENO",IF(ActividadesCom[[#This Row],[PROMEDIO]]=1,"SUFICIENTE","")))))</f>
        <v/>
      </c>
      <c r="H1769" s="5">
        <f>MAX(ActividadesCom[[#This Row],[PERÍODO 1]],ActividadesCom[[#This Row],[PERÍODO 2]],ActividadesCom[[#This Row],[PERÍODO 3]],ActividadesCom[[#This Row],[PERÍODO 4]],ActividadesCom[[#This Row],[PERÍODO 5]])</f>
        <v>0</v>
      </c>
      <c r="I1769" s="6"/>
      <c r="J1769" s="5"/>
      <c r="K1769" s="5"/>
      <c r="L1769" s="5" t="str">
        <f>IF(ActividadesCom[[#This Row],[NIVEL 1]]&lt;&gt;0,VLOOKUP(ActividadesCom[[#This Row],[NIVEL 1]],Catálogo!A:B,2,FALSE),"")</f>
        <v/>
      </c>
      <c r="M1769" s="5"/>
      <c r="N1769" s="6"/>
      <c r="O1769" s="5"/>
      <c r="P1769" s="5"/>
      <c r="Q1769" s="5" t="str">
        <f>IF(ActividadesCom[[#This Row],[NIVEL 2]]&lt;&gt;0,VLOOKUP(ActividadesCom[[#This Row],[NIVEL 2]],Catálogo!A:B,2,FALSE),"")</f>
        <v/>
      </c>
      <c r="R1769" s="5"/>
      <c r="S1769" s="6"/>
      <c r="T1769" s="5"/>
      <c r="U1769" s="5"/>
      <c r="V1769" s="5" t="str">
        <f>IF(ActividadesCom[[#This Row],[NIVEL 3]]&lt;&gt;0,VLOOKUP(ActividadesCom[[#This Row],[NIVEL 3]],Catálogo!A:B,2,FALSE),"")</f>
        <v/>
      </c>
      <c r="W1769" s="5"/>
      <c r="X1769" s="6"/>
      <c r="Y1769" s="5"/>
      <c r="Z1769" s="5"/>
      <c r="AA1769" s="5" t="str">
        <f>IF(ActividadesCom[[#This Row],[NIVEL 4]]&lt;&gt;0,VLOOKUP(ActividadesCom[[#This Row],[NIVEL 4]],Catálogo!A:B,2,FALSE),"")</f>
        <v/>
      </c>
      <c r="AB1769" s="5"/>
      <c r="AC1769" s="6"/>
      <c r="AD1769" s="5"/>
      <c r="AE1769" s="5"/>
      <c r="AF1769" s="5" t="str">
        <f>IF(ActividadesCom[[#This Row],[NIVEL 5]]&lt;&gt;0,VLOOKUP(ActividadesCom[[#This Row],[NIVEL 5]],Catálogo!A:B,2,FALSE),"")</f>
        <v/>
      </c>
      <c r="AG1769" s="5"/>
      <c r="AH1769" s="2"/>
    </row>
    <row r="1770" spans="1:34" ht="30" hidden="1" customHeight="1" x14ac:dyDescent="0.25">
      <c r="A1770" s="7">
        <v>17470135</v>
      </c>
      <c r="B1770" s="6" t="str">
        <f>VLOOKUP(ActividadesCom[[#This Row],[NO. DE CONTROL]],'LISTADO ESTUDIANTES'!A:C,2,FALSE)</f>
        <v>KU CHAN BALTAZAR</v>
      </c>
      <c r="C1770" s="6" t="str">
        <f>VLOOKUP(ActividadesCom[[#This Row],[NO. DE CONTROL]],'LISTADO ESTUDIANTES'!A:C,3,FALSE)</f>
        <v>INGENIERIA CIVIL</v>
      </c>
      <c r="D1770" s="5" t="str">
        <f>VLOOKUP(ActividadesCom[[#This Row],[NO. DE CONTROL]],'LISTADO ESTUDIANTES'!A:D,4,FALSE)</f>
        <v>BAJA</v>
      </c>
      <c r="E1770" s="5">
        <f>SUM(ActividadesCom[[#This Row],[CRÉD. 1]],ActividadesCom[[#This Row],[CRÉD. 2]],ActividadesCom[[#This Row],[CRÉD. 3]],ActividadesCom[[#This Row],[CRÉD. 4]],ActividadesCom[[#This Row],[CRÉD. 5]])</f>
        <v>0</v>
      </c>
      <c r="F1770" s="17" t="str">
        <f>IF(ActividadesCom[[#This Row],[ÚLTIMO SEMESTRE CON CRÉDITOS]]&gt;0,ROUND(AVERAGE(ActividadesCom[[#This Row],[VALOR NIVEL 5]],ActividadesCom[[#This Row],[VALOR NIVEL 4]],ActividadesCom[[#This Row],[VALOR NIVEL 3]],ActividadesCom[[#This Row],[VALOR NIVEL 2]],ActividadesCom[[#This Row],[VALOR NIVEL 1]]),0),"")</f>
        <v/>
      </c>
      <c r="G1770" s="5" t="str">
        <f>IF(ActividadesCom[[#This Row],[PROMEDIO]]="","",IF(ActividadesCom[[#This Row],[PROMEDIO]]&gt;=4,"EXCELENTE",IF(ActividadesCom[[#This Row],[PROMEDIO]]&gt;=3,"NOTABLE",IF(ActividadesCom[[#This Row],[PROMEDIO]]&gt;=2,"BUENO",IF(ActividadesCom[[#This Row],[PROMEDIO]]=1,"SUFICIENTE","")))))</f>
        <v/>
      </c>
      <c r="H1770" s="5">
        <f>MAX(ActividadesCom[[#This Row],[PERÍODO 1]],ActividadesCom[[#This Row],[PERÍODO 2]],ActividadesCom[[#This Row],[PERÍODO 3]],ActividadesCom[[#This Row],[PERÍODO 4]],ActividadesCom[[#This Row],[PERÍODO 5]])</f>
        <v>0</v>
      </c>
      <c r="I1770" s="6"/>
      <c r="J1770" s="5"/>
      <c r="K1770" s="5"/>
      <c r="L1770" s="5" t="str">
        <f>IF(ActividadesCom[[#This Row],[NIVEL 1]]&lt;&gt;0,VLOOKUP(ActividadesCom[[#This Row],[NIVEL 1]],Catálogo!A:B,2,FALSE),"")</f>
        <v/>
      </c>
      <c r="M1770" s="5"/>
      <c r="N1770" s="6"/>
      <c r="O1770" s="5"/>
      <c r="P1770" s="5"/>
      <c r="Q1770" s="5" t="str">
        <f>IF(ActividadesCom[[#This Row],[NIVEL 2]]&lt;&gt;0,VLOOKUP(ActividadesCom[[#This Row],[NIVEL 2]],Catálogo!A:B,2,FALSE),"")</f>
        <v/>
      </c>
      <c r="R1770" s="5"/>
      <c r="S1770" s="6"/>
      <c r="T1770" s="5"/>
      <c r="U1770" s="5"/>
      <c r="V1770" s="5" t="str">
        <f>IF(ActividadesCom[[#This Row],[NIVEL 3]]&lt;&gt;0,VLOOKUP(ActividadesCom[[#This Row],[NIVEL 3]],Catálogo!A:B,2,FALSE),"")</f>
        <v/>
      </c>
      <c r="W1770" s="5"/>
      <c r="X1770" s="6"/>
      <c r="Y1770" s="5"/>
      <c r="Z1770" s="5"/>
      <c r="AA1770" s="5" t="str">
        <f>IF(ActividadesCom[[#This Row],[NIVEL 4]]&lt;&gt;0,VLOOKUP(ActividadesCom[[#This Row],[NIVEL 4]],Catálogo!A:B,2,FALSE),"")</f>
        <v/>
      </c>
      <c r="AB1770" s="5"/>
      <c r="AC1770" s="6"/>
      <c r="AD1770" s="5"/>
      <c r="AE1770" s="5"/>
      <c r="AF1770" s="5" t="str">
        <f>IF(ActividadesCom[[#This Row],[NIVEL 5]]&lt;&gt;0,VLOOKUP(ActividadesCom[[#This Row],[NIVEL 5]],Catálogo!A:B,2,FALSE),"")</f>
        <v/>
      </c>
      <c r="AG1770" s="5"/>
      <c r="AH1770" s="2"/>
    </row>
    <row r="1771" spans="1:34" ht="30" hidden="1" customHeight="1" x14ac:dyDescent="0.25">
      <c r="A1771" s="7">
        <v>17470136</v>
      </c>
      <c r="B1771" s="6" t="str">
        <f>VLOOKUP(ActividadesCom[[#This Row],[NO. DE CONTROL]],'LISTADO ESTUDIANTES'!A:C,2,FALSE)</f>
        <v>MENDOZA CARRILLO GABRIEL EDUARDO</v>
      </c>
      <c r="C1771" s="6" t="str">
        <f>VLOOKUP(ActividadesCom[[#This Row],[NO. DE CONTROL]],'LISTADO ESTUDIANTES'!A:C,3,FALSE)</f>
        <v>ARQUITECTURA</v>
      </c>
      <c r="D1771" s="5" t="str">
        <f>VLOOKUP(ActividadesCom[[#This Row],[NO. DE CONTROL]],'LISTADO ESTUDIANTES'!A:D,4,FALSE)</f>
        <v>BAJA</v>
      </c>
      <c r="E1771" s="5">
        <f>SUM(ActividadesCom[[#This Row],[CRÉD. 1]],ActividadesCom[[#This Row],[CRÉD. 2]],ActividadesCom[[#This Row],[CRÉD. 3]],ActividadesCom[[#This Row],[CRÉD. 4]],ActividadesCom[[#This Row],[CRÉD. 5]])</f>
        <v>1</v>
      </c>
      <c r="F1771" s="17">
        <f>IF(ActividadesCom[[#This Row],[ÚLTIMO SEMESTRE CON CRÉDITOS]]&gt;0,ROUND(AVERAGE(ActividadesCom[[#This Row],[VALOR NIVEL 5]],ActividadesCom[[#This Row],[VALOR NIVEL 4]],ActividadesCom[[#This Row],[VALOR NIVEL 3]],ActividadesCom[[#This Row],[VALOR NIVEL 2]],ActividadesCom[[#This Row],[VALOR NIVEL 1]]),0),"")</f>
        <v>3</v>
      </c>
      <c r="G1771" s="5" t="str">
        <f>IF(ActividadesCom[[#This Row],[PROMEDIO]]="","",IF(ActividadesCom[[#This Row],[PROMEDIO]]&gt;=4,"EXCELENTE",IF(ActividadesCom[[#This Row],[PROMEDIO]]&gt;=3,"NOTABLE",IF(ActividadesCom[[#This Row],[PROMEDIO]]&gt;=2,"BUENO",IF(ActividadesCom[[#This Row],[PROMEDIO]]=1,"SUFICIENTE","")))))</f>
        <v>NOTABLE</v>
      </c>
      <c r="H1771" s="5">
        <f>MAX(ActividadesCom[[#This Row],[PERÍODO 1]],ActividadesCom[[#This Row],[PERÍODO 2]],ActividadesCom[[#This Row],[PERÍODO 3]],ActividadesCom[[#This Row],[PERÍODO 4]],ActividadesCom[[#This Row],[PERÍODO 5]])</f>
        <v>20173</v>
      </c>
      <c r="I1771" s="6"/>
      <c r="J1771" s="5"/>
      <c r="K1771" s="5"/>
      <c r="L1771" s="5" t="str">
        <f>IF(ActividadesCom[[#This Row],[NIVEL 1]]&lt;&gt;0,VLOOKUP(ActividadesCom[[#This Row],[NIVEL 1]],Catálogo!A:B,2,FALSE),"")</f>
        <v/>
      </c>
      <c r="M1771" s="5"/>
      <c r="N1771" s="6"/>
      <c r="O1771" s="5"/>
      <c r="P1771" s="5"/>
      <c r="Q1771" s="5" t="str">
        <f>IF(ActividadesCom[[#This Row],[NIVEL 2]]&lt;&gt;0,VLOOKUP(ActividadesCom[[#This Row],[NIVEL 2]],Catálogo!A:B,2,FALSE),"")</f>
        <v/>
      </c>
      <c r="R1771" s="5"/>
      <c r="S1771" s="6"/>
      <c r="T1771" s="5"/>
      <c r="U1771" s="5"/>
      <c r="V1771" s="5" t="str">
        <f>IF(ActividadesCom[[#This Row],[NIVEL 3]]&lt;&gt;0,VLOOKUP(ActividadesCom[[#This Row],[NIVEL 3]],Catálogo!A:B,2,FALSE),"")</f>
        <v/>
      </c>
      <c r="W1771" s="5"/>
      <c r="X1771" s="6"/>
      <c r="Y1771" s="5"/>
      <c r="Z1771" s="5"/>
      <c r="AA1771" s="5" t="str">
        <f>IF(ActividadesCom[[#This Row],[NIVEL 4]]&lt;&gt;0,VLOOKUP(ActividadesCom[[#This Row],[NIVEL 4]],Catálogo!A:B,2,FALSE),"")</f>
        <v/>
      </c>
      <c r="AB1771" s="5"/>
      <c r="AC1771" s="6" t="s">
        <v>27</v>
      </c>
      <c r="AD1771" s="5">
        <v>20173</v>
      </c>
      <c r="AE1771" s="5" t="s">
        <v>4008</v>
      </c>
      <c r="AF1771" s="5">
        <f>IF(ActividadesCom[[#This Row],[NIVEL 5]]&lt;&gt;0,VLOOKUP(ActividadesCom[[#This Row],[NIVEL 5]],Catálogo!A:B,2,FALSE),"")</f>
        <v>3</v>
      </c>
      <c r="AG1771" s="5">
        <v>1</v>
      </c>
      <c r="AH1771" s="2"/>
    </row>
    <row r="1772" spans="1:34" ht="30" hidden="1" customHeight="1" x14ac:dyDescent="0.25">
      <c r="A1772" s="7">
        <v>17470137</v>
      </c>
      <c r="B1772" s="6" t="str">
        <f>VLOOKUP(ActividadesCom[[#This Row],[NO. DE CONTROL]],'LISTADO ESTUDIANTES'!A:C,2,FALSE)</f>
        <v>CERVANTES ESTRELLA RICARDO ADAM</v>
      </c>
      <c r="C1772" s="6" t="str">
        <f>VLOOKUP(ActividadesCom[[#This Row],[NO. DE CONTROL]],'LISTADO ESTUDIANTES'!A:C,3,FALSE)</f>
        <v>INGENIERIA EN SISTEMAS COMPUTACIONALES</v>
      </c>
      <c r="D1772" s="5" t="str">
        <f>VLOOKUP(ActividadesCom[[#This Row],[NO. DE CONTROL]],'LISTADO ESTUDIANTES'!A:D,4,FALSE)</f>
        <v>BAJA</v>
      </c>
      <c r="E1772" s="5">
        <f>SUM(ActividadesCom[[#This Row],[CRÉD. 1]],ActividadesCom[[#This Row],[CRÉD. 2]],ActividadesCom[[#This Row],[CRÉD. 3]],ActividadesCom[[#This Row],[CRÉD. 4]],ActividadesCom[[#This Row],[CRÉD. 5]])</f>
        <v>5</v>
      </c>
      <c r="F1772" s="17">
        <f>IF(ActividadesCom[[#This Row],[ÚLTIMO SEMESTRE CON CRÉDITOS]]&gt;0,ROUND(AVERAGE(ActividadesCom[[#This Row],[VALOR NIVEL 5]],ActividadesCom[[#This Row],[VALOR NIVEL 4]],ActividadesCom[[#This Row],[VALOR NIVEL 3]],ActividadesCom[[#This Row],[VALOR NIVEL 2]],ActividadesCom[[#This Row],[VALOR NIVEL 1]]),0),"")</f>
        <v>3</v>
      </c>
      <c r="G1772" s="5" t="str">
        <f>IF(ActividadesCom[[#This Row],[PROMEDIO]]="","",IF(ActividadesCom[[#This Row],[PROMEDIO]]&gt;=4,"EXCELENTE",IF(ActividadesCom[[#This Row],[PROMEDIO]]&gt;=3,"NOTABLE",IF(ActividadesCom[[#This Row],[PROMEDIO]]&gt;=2,"BUENO",IF(ActividadesCom[[#This Row],[PROMEDIO]]=1,"SUFICIENTE","")))))</f>
        <v>NOTABLE</v>
      </c>
      <c r="H1772" s="5">
        <f>MAX(ActividadesCom[[#This Row],[PERÍODO 1]],ActividadesCom[[#This Row],[PERÍODO 2]],ActividadesCom[[#This Row],[PERÍODO 3]],ActividadesCom[[#This Row],[PERÍODO 4]],ActividadesCom[[#This Row],[PERÍODO 5]])</f>
        <v>20203</v>
      </c>
      <c r="I1772" s="6" t="s">
        <v>901</v>
      </c>
      <c r="J1772" s="5">
        <v>20191</v>
      </c>
      <c r="K1772" s="5" t="s">
        <v>4009</v>
      </c>
      <c r="L1772" s="5">
        <f>IF(ActividadesCom[[#This Row],[NIVEL 1]]&lt;&gt;0,VLOOKUP(ActividadesCom[[#This Row],[NIVEL 1]],Catálogo!A:B,2,FALSE),"")</f>
        <v>2</v>
      </c>
      <c r="M1772" s="5">
        <v>1</v>
      </c>
      <c r="N1772" s="6" t="s">
        <v>4169</v>
      </c>
      <c r="O1772" s="5">
        <v>20203</v>
      </c>
      <c r="P1772" s="5" t="s">
        <v>4007</v>
      </c>
      <c r="Q1772" s="5">
        <f>IF(ActividadesCom[[#This Row],[NIVEL 2]]&lt;&gt;0,VLOOKUP(ActividadesCom[[#This Row],[NIVEL 2]],Catálogo!A:B,2,FALSE),"")</f>
        <v>4</v>
      </c>
      <c r="R1772" s="5">
        <v>1</v>
      </c>
      <c r="S1772" s="6" t="s">
        <v>4187</v>
      </c>
      <c r="T1772" s="5">
        <v>20193</v>
      </c>
      <c r="U1772" s="5" t="s">
        <v>4007</v>
      </c>
      <c r="V1772" s="5">
        <f>IF(ActividadesCom[[#This Row],[NIVEL 3]]&lt;&gt;0,VLOOKUP(ActividadesCom[[#This Row],[NIVEL 3]],Catálogo!A:B,2,FALSE),"")</f>
        <v>4</v>
      </c>
      <c r="W1772" s="5">
        <v>1</v>
      </c>
      <c r="X1772" s="6" t="s">
        <v>4188</v>
      </c>
      <c r="Y1772" s="5">
        <v>20203</v>
      </c>
      <c r="Z1772" s="5" t="s">
        <v>4007</v>
      </c>
      <c r="AA1772" s="5">
        <f>IF(ActividadesCom[[#This Row],[NIVEL 4]]&lt;&gt;0,VLOOKUP(ActividadesCom[[#This Row],[NIVEL 4]],Catálogo!A:B,2,FALSE),"")</f>
        <v>4</v>
      </c>
      <c r="AB1772" s="5">
        <v>1</v>
      </c>
      <c r="AC1772" s="6" t="s">
        <v>403</v>
      </c>
      <c r="AD1772" s="5">
        <v>20173</v>
      </c>
      <c r="AE1772" s="5" t="s">
        <v>4008</v>
      </c>
      <c r="AF1772" s="5">
        <f>IF(ActividadesCom[[#This Row],[NIVEL 5]]&lt;&gt;0,VLOOKUP(ActividadesCom[[#This Row],[NIVEL 5]],Catálogo!A:B,2,FALSE),"")</f>
        <v>3</v>
      </c>
      <c r="AG1772" s="5">
        <v>1</v>
      </c>
      <c r="AH1772" s="2"/>
    </row>
    <row r="1773" spans="1:34" ht="30" hidden="1" customHeight="1" x14ac:dyDescent="0.25">
      <c r="A1773" s="7">
        <v>17470138</v>
      </c>
      <c r="B1773" s="6" t="str">
        <f>VLOOKUP(ActividadesCom[[#This Row],[NO. DE CONTROL]],'LISTADO ESTUDIANTES'!A:C,2,FALSE)</f>
        <v>CHABLE RODRIGUEZ AIRAMY ESPERANZA</v>
      </c>
      <c r="C1773" s="6" t="str">
        <f>VLOOKUP(ActividadesCom[[#This Row],[NO. DE CONTROL]],'LISTADO ESTUDIANTES'!A:C,3,FALSE)</f>
        <v>ARQUITECTURA</v>
      </c>
      <c r="D1773" s="5" t="str">
        <f>VLOOKUP(ActividadesCom[[#This Row],[NO. DE CONTROL]],'LISTADO ESTUDIANTES'!A:D,4,FALSE)</f>
        <v>BAJA</v>
      </c>
      <c r="E1773" s="5">
        <f>SUM(ActividadesCom[[#This Row],[CRÉD. 1]],ActividadesCom[[#This Row],[CRÉD. 2]],ActividadesCom[[#This Row],[CRÉD. 3]],ActividadesCom[[#This Row],[CRÉD. 4]],ActividadesCom[[#This Row],[CRÉD. 5]])</f>
        <v>5</v>
      </c>
      <c r="F1773" s="17">
        <f>IF(ActividadesCom[[#This Row],[ÚLTIMO SEMESTRE CON CRÉDITOS]]&gt;0,ROUND(AVERAGE(ActividadesCom[[#This Row],[VALOR NIVEL 5]],ActividadesCom[[#This Row],[VALOR NIVEL 4]],ActividadesCom[[#This Row],[VALOR NIVEL 3]],ActividadesCom[[#This Row],[VALOR NIVEL 2]],ActividadesCom[[#This Row],[VALOR NIVEL 1]]),0),"")</f>
        <v>4</v>
      </c>
      <c r="G1773" s="5" t="str">
        <f>IF(ActividadesCom[[#This Row],[PROMEDIO]]="","",IF(ActividadesCom[[#This Row],[PROMEDIO]]&gt;=4,"EXCELENTE",IF(ActividadesCom[[#This Row],[PROMEDIO]]&gt;=3,"NOTABLE",IF(ActividadesCom[[#This Row],[PROMEDIO]]&gt;=2,"BUENO",IF(ActividadesCom[[#This Row],[PROMEDIO]]=1,"SUFICIENTE","")))))</f>
        <v>EXCELENTE</v>
      </c>
      <c r="H1773" s="5">
        <f>MAX(ActividadesCom[[#This Row],[PERÍODO 1]],ActividadesCom[[#This Row],[PERÍODO 2]],ActividadesCom[[#This Row],[PERÍODO 3]],ActividadesCom[[#This Row],[PERÍODO 4]],ActividadesCom[[#This Row],[PERÍODO 5]])</f>
        <v>20213</v>
      </c>
      <c r="I1773" s="9" t="s">
        <v>4393</v>
      </c>
      <c r="J1773" s="8">
        <v>20183</v>
      </c>
      <c r="K1773" s="8" t="s">
        <v>4007</v>
      </c>
      <c r="L1773" s="5">
        <f>IF(ActividadesCom[[#This Row],[NIVEL 1]]&lt;&gt;0,VLOOKUP(ActividadesCom[[#This Row],[NIVEL 1]],Catálogo!A:B,2,FALSE),"")</f>
        <v>4</v>
      </c>
      <c r="M1773" s="8">
        <v>1</v>
      </c>
      <c r="N1773" s="6" t="s">
        <v>4692</v>
      </c>
      <c r="O1773" s="5">
        <v>20213</v>
      </c>
      <c r="P1773" s="5" t="s">
        <v>4007</v>
      </c>
      <c r="Q1773" s="5">
        <f>IF(ActividadesCom[[#This Row],[NIVEL 2]]&lt;&gt;0,VLOOKUP(ActividadesCom[[#This Row],[NIVEL 2]],Catálogo!A:B,2,FALSE),"")</f>
        <v>4</v>
      </c>
      <c r="R1773" s="5">
        <v>1</v>
      </c>
      <c r="S1773" s="6" t="s">
        <v>4742</v>
      </c>
      <c r="T1773" s="5">
        <v>20213</v>
      </c>
      <c r="U1773" s="5" t="s">
        <v>4007</v>
      </c>
      <c r="V1773" s="5">
        <f>IF(ActividadesCom[[#This Row],[NIVEL 3]]&lt;&gt;0,VLOOKUP(ActividadesCom[[#This Row],[NIVEL 3]],Catálogo!A:B,2,FALSE),"")</f>
        <v>4</v>
      </c>
      <c r="W1773" s="5">
        <v>1</v>
      </c>
      <c r="X1773" s="6" t="s">
        <v>30</v>
      </c>
      <c r="Y1773" s="5">
        <v>20211</v>
      </c>
      <c r="Z1773" s="5" t="s">
        <v>4007</v>
      </c>
      <c r="AA1773" s="5">
        <f>IF(ActividadesCom[[#This Row],[NIVEL 4]]&lt;&gt;0,VLOOKUP(ActividadesCom[[#This Row],[NIVEL 4]],Catálogo!A:B,2,FALSE),"")</f>
        <v>4</v>
      </c>
      <c r="AB1773" s="5">
        <v>1</v>
      </c>
      <c r="AC1773" s="6" t="s">
        <v>4745</v>
      </c>
      <c r="AD1773" s="5">
        <v>20213</v>
      </c>
      <c r="AE1773" s="5" t="s">
        <v>4007</v>
      </c>
      <c r="AF1773" s="5">
        <f>IF(ActividadesCom[[#This Row],[NIVEL 5]]&lt;&gt;0,VLOOKUP(ActividadesCom[[#This Row],[NIVEL 5]],Catálogo!A:B,2,FALSE),"")</f>
        <v>4</v>
      </c>
      <c r="AG1773" s="5">
        <v>1</v>
      </c>
      <c r="AH1773" s="2"/>
    </row>
    <row r="1774" spans="1:34" s="21" customFormat="1" ht="30" hidden="1" customHeight="1" x14ac:dyDescent="0.25">
      <c r="A1774" s="7">
        <v>17470139</v>
      </c>
      <c r="B1774" s="6" t="str">
        <f>VLOOKUP(ActividadesCom[[#This Row],[NO. DE CONTROL]],'LISTADO ESTUDIANTES'!A:C,2,FALSE)</f>
        <v>PECH AMAYA LIZBETH DE LOS ANGELES</v>
      </c>
      <c r="C1774" s="6" t="str">
        <f>VLOOKUP(ActividadesCom[[#This Row],[NO. DE CONTROL]],'LISTADO ESTUDIANTES'!A:C,3,FALSE)</f>
        <v>INGENIERIA EN ADMINISTRACION</v>
      </c>
      <c r="D1774" s="5" t="str">
        <f>VLOOKUP(ActividadesCom[[#This Row],[NO. DE CONTROL]],'LISTADO ESTUDIANTES'!A:D,4,FALSE)</f>
        <v>BAJA</v>
      </c>
      <c r="E1774" s="5">
        <f>SUM(ActividadesCom[[#This Row],[CRÉD. 1]],ActividadesCom[[#This Row],[CRÉD. 2]],ActividadesCom[[#This Row],[CRÉD. 3]],ActividadesCom[[#This Row],[CRÉD. 4]],ActividadesCom[[#This Row],[CRÉD. 5]])</f>
        <v>0</v>
      </c>
      <c r="F1774" s="17" t="str">
        <f>IF(ActividadesCom[[#This Row],[ÚLTIMO SEMESTRE CON CRÉDITOS]]&gt;0,ROUND(AVERAGE(ActividadesCom[[#This Row],[VALOR NIVEL 5]],ActividadesCom[[#This Row],[VALOR NIVEL 4]],ActividadesCom[[#This Row],[VALOR NIVEL 3]],ActividadesCom[[#This Row],[VALOR NIVEL 2]],ActividadesCom[[#This Row],[VALOR NIVEL 1]]),0),"")</f>
        <v/>
      </c>
      <c r="G1774" s="5" t="str">
        <f>IF(ActividadesCom[[#This Row],[PROMEDIO]]="","",IF(ActividadesCom[[#This Row],[PROMEDIO]]&gt;=4,"EXCELENTE",IF(ActividadesCom[[#This Row],[PROMEDIO]]&gt;=3,"NOTABLE",IF(ActividadesCom[[#This Row],[PROMEDIO]]&gt;=2,"BUENO",IF(ActividadesCom[[#This Row],[PROMEDIO]]=1,"SUFICIENTE","")))))</f>
        <v/>
      </c>
      <c r="H1774" s="5">
        <f>MAX(ActividadesCom[[#This Row],[PERÍODO 1]],ActividadesCom[[#This Row],[PERÍODO 2]],ActividadesCom[[#This Row],[PERÍODO 3]],ActividadesCom[[#This Row],[PERÍODO 4]],ActividadesCom[[#This Row],[PERÍODO 5]])</f>
        <v>0</v>
      </c>
      <c r="I1774" s="6"/>
      <c r="J1774" s="5"/>
      <c r="K1774" s="5"/>
      <c r="L1774" s="5" t="str">
        <f>IF(ActividadesCom[[#This Row],[NIVEL 1]]&lt;&gt;0,VLOOKUP(ActividadesCom[[#This Row],[NIVEL 1]],Catálogo!A:B,2,FALSE),"")</f>
        <v/>
      </c>
      <c r="M1774" s="5"/>
      <c r="N1774" s="6"/>
      <c r="O1774" s="5"/>
      <c r="P1774" s="5"/>
      <c r="Q1774" s="5" t="str">
        <f>IF(ActividadesCom[[#This Row],[NIVEL 2]]&lt;&gt;0,VLOOKUP(ActividadesCom[[#This Row],[NIVEL 2]],Catálogo!A:B,2,FALSE),"")</f>
        <v/>
      </c>
      <c r="R1774" s="5"/>
      <c r="S1774" s="6"/>
      <c r="T1774" s="5"/>
      <c r="U1774" s="5"/>
      <c r="V1774" s="5" t="str">
        <f>IF(ActividadesCom[[#This Row],[NIVEL 3]]&lt;&gt;0,VLOOKUP(ActividadesCom[[#This Row],[NIVEL 3]],Catálogo!A:B,2,FALSE),"")</f>
        <v/>
      </c>
      <c r="W1774" s="5"/>
      <c r="X1774" s="6"/>
      <c r="Y1774" s="5"/>
      <c r="Z1774" s="5"/>
      <c r="AA1774" s="5" t="str">
        <f>IF(ActividadesCom[[#This Row],[NIVEL 4]]&lt;&gt;0,VLOOKUP(ActividadesCom[[#This Row],[NIVEL 4]],Catálogo!A:B,2,FALSE),"")</f>
        <v/>
      </c>
      <c r="AB1774" s="5"/>
      <c r="AC1774" s="6"/>
      <c r="AD1774" s="5"/>
      <c r="AE1774" s="5"/>
      <c r="AF1774" s="5" t="str">
        <f>IF(ActividadesCom[[#This Row],[NIVEL 5]]&lt;&gt;0,VLOOKUP(ActividadesCom[[#This Row],[NIVEL 5]],Catálogo!A:B,2,FALSE),"")</f>
        <v/>
      </c>
      <c r="AG1774" s="5"/>
    </row>
    <row r="1775" spans="1:34" ht="30" hidden="1" customHeight="1" x14ac:dyDescent="0.25">
      <c r="A1775" s="7">
        <v>17470140</v>
      </c>
      <c r="B1775" s="6" t="str">
        <f>VLOOKUP(ActividadesCom[[#This Row],[NO. DE CONTROL]],'LISTADO ESTUDIANTES'!A:C,2,FALSE)</f>
        <v>JARAMILLO MIJANGOS ANDREA CRISTINA</v>
      </c>
      <c r="C1775" s="6" t="str">
        <f>VLOOKUP(ActividadesCom[[#This Row],[NO. DE CONTROL]],'LISTADO ESTUDIANTES'!A:C,3,FALSE)</f>
        <v>ARQUITECTURA</v>
      </c>
      <c r="D1775" s="5" t="str">
        <f>VLOOKUP(ActividadesCom[[#This Row],[NO. DE CONTROL]],'LISTADO ESTUDIANTES'!A:D,4,FALSE)</f>
        <v>BAJA</v>
      </c>
      <c r="E1775" s="5">
        <f>SUM(ActividadesCom[[#This Row],[CRÉD. 1]],ActividadesCom[[#This Row],[CRÉD. 2]],ActividadesCom[[#This Row],[CRÉD. 3]],ActividadesCom[[#This Row],[CRÉD. 4]],ActividadesCom[[#This Row],[CRÉD. 5]])</f>
        <v>1</v>
      </c>
      <c r="F1775" s="17">
        <f>IF(ActividadesCom[[#This Row],[ÚLTIMO SEMESTRE CON CRÉDITOS]]&gt;0,ROUND(AVERAGE(ActividadesCom[[#This Row],[VALOR NIVEL 5]],ActividadesCom[[#This Row],[VALOR NIVEL 4]],ActividadesCom[[#This Row],[VALOR NIVEL 3]],ActividadesCom[[#This Row],[VALOR NIVEL 2]],ActividadesCom[[#This Row],[VALOR NIVEL 1]]),0),"")</f>
        <v>4</v>
      </c>
      <c r="G1775" s="5" t="str">
        <f>IF(ActividadesCom[[#This Row],[PROMEDIO]]="","",IF(ActividadesCom[[#This Row],[PROMEDIO]]&gt;=4,"EXCELENTE",IF(ActividadesCom[[#This Row],[PROMEDIO]]&gt;=3,"NOTABLE",IF(ActividadesCom[[#This Row],[PROMEDIO]]&gt;=2,"BUENO",IF(ActividadesCom[[#This Row],[PROMEDIO]]=1,"SUFICIENTE","")))))</f>
        <v>EXCELENTE</v>
      </c>
      <c r="H1775" s="5">
        <f>MAX(ActividadesCom[[#This Row],[PERÍODO 1]],ActividadesCom[[#This Row],[PERÍODO 2]],ActividadesCom[[#This Row],[PERÍODO 3]],ActividadesCom[[#This Row],[PERÍODO 4]],ActividadesCom[[#This Row],[PERÍODO 5]])</f>
        <v>20173</v>
      </c>
      <c r="I1775" s="6"/>
      <c r="J1775" s="5"/>
      <c r="K1775" s="5"/>
      <c r="L1775" s="5" t="str">
        <f>IF(ActividadesCom[[#This Row],[NIVEL 1]]&lt;&gt;0,VLOOKUP(ActividadesCom[[#This Row],[NIVEL 1]],Catálogo!A:B,2,FALSE),"")</f>
        <v/>
      </c>
      <c r="M1775" s="5"/>
      <c r="N1775" s="6"/>
      <c r="O1775" s="5"/>
      <c r="P1775" s="5"/>
      <c r="Q1775" s="5" t="str">
        <f>IF(ActividadesCom[[#This Row],[NIVEL 2]]&lt;&gt;0,VLOOKUP(ActividadesCom[[#This Row],[NIVEL 2]],Catálogo!A:B,2,FALSE),"")</f>
        <v/>
      </c>
      <c r="R1775" s="5"/>
      <c r="S1775" s="6"/>
      <c r="T1775" s="5"/>
      <c r="U1775" s="5"/>
      <c r="V1775" s="5" t="str">
        <f>IF(ActividadesCom[[#This Row],[NIVEL 3]]&lt;&gt;0,VLOOKUP(ActividadesCom[[#This Row],[NIVEL 3]],Catálogo!A:B,2,FALSE),"")</f>
        <v/>
      </c>
      <c r="W1775" s="5"/>
      <c r="X1775" s="6"/>
      <c r="Y1775" s="5"/>
      <c r="Z1775" s="5"/>
      <c r="AA1775" s="5" t="str">
        <f>IF(ActividadesCom[[#This Row],[NIVEL 4]]&lt;&gt;0,VLOOKUP(ActividadesCom[[#This Row],[NIVEL 4]],Catálogo!A:B,2,FALSE),"")</f>
        <v/>
      </c>
      <c r="AB1775" s="5"/>
      <c r="AC1775" s="6" t="s">
        <v>37</v>
      </c>
      <c r="AD1775" s="5">
        <v>20173</v>
      </c>
      <c r="AE1775" s="5" t="s">
        <v>4007</v>
      </c>
      <c r="AF1775" s="5">
        <f>IF(ActividadesCom[[#This Row],[NIVEL 5]]&lt;&gt;0,VLOOKUP(ActividadesCom[[#This Row],[NIVEL 5]],Catálogo!A:B,2,FALSE),"")</f>
        <v>4</v>
      </c>
      <c r="AG1775" s="5">
        <v>1</v>
      </c>
      <c r="AH1775" s="2"/>
    </row>
    <row r="1776" spans="1:34" ht="30" hidden="1" customHeight="1" x14ac:dyDescent="0.25">
      <c r="A1776" s="7">
        <v>17470141</v>
      </c>
      <c r="B1776" s="6" t="str">
        <f>VLOOKUP(ActividadesCom[[#This Row],[NO. DE CONTROL]],'LISTADO ESTUDIANTES'!A:C,2,FALSE)</f>
        <v>ORDOÑEZ HUCHIN KIARA SARAI</v>
      </c>
      <c r="C1776" s="6" t="str">
        <f>VLOOKUP(ActividadesCom[[#This Row],[NO. DE CONTROL]],'LISTADO ESTUDIANTES'!A:C,3,FALSE)</f>
        <v>INGENIERIA CIVIL</v>
      </c>
      <c r="D1776" s="5" t="str">
        <f>VLOOKUP(ActividadesCom[[#This Row],[NO. DE CONTROL]],'LISTADO ESTUDIANTES'!A:D,4,FALSE)</f>
        <v>BAJA</v>
      </c>
      <c r="E1776" s="5">
        <f>SUM(ActividadesCom[[#This Row],[CRÉD. 1]],ActividadesCom[[#This Row],[CRÉD. 2]],ActividadesCom[[#This Row],[CRÉD. 3]],ActividadesCom[[#This Row],[CRÉD. 4]],ActividadesCom[[#This Row],[CRÉD. 5]])</f>
        <v>5</v>
      </c>
      <c r="F1776" s="5">
        <f>IF(ActividadesCom[[#This Row],[ÚLTIMO SEMESTRE CON CRÉDITOS]]&gt;0,ROUND(AVERAGE(ActividadesCom[[#This Row],[VALOR NIVEL 5]],ActividadesCom[[#This Row],[VALOR NIVEL 4]],ActividadesCom[[#This Row],[VALOR NIVEL 3]],ActividadesCom[[#This Row],[VALOR NIVEL 2]],ActividadesCom[[#This Row],[VALOR NIVEL 1]]),0),"")</f>
        <v>3</v>
      </c>
      <c r="G1776" s="5" t="str">
        <f>IF(ActividadesCom[[#This Row],[PROMEDIO]]="","",IF(ActividadesCom[[#This Row],[PROMEDIO]]&gt;=4,"EXCELENTE",IF(ActividadesCom[[#This Row],[PROMEDIO]]&gt;=3,"NOTABLE",IF(ActividadesCom[[#This Row],[PROMEDIO]]&gt;=2,"BUENO",IF(ActividadesCom[[#This Row],[PROMEDIO]]=1,"SUFICIENTE","")))))</f>
        <v>NOTABLE</v>
      </c>
      <c r="H1776" s="5">
        <f>MAX(ActividadesCom[[#This Row],[PERÍODO 1]],ActividadesCom[[#This Row],[PERÍODO 2]],ActividadesCom[[#This Row],[PERÍODO 3]],ActividadesCom[[#This Row],[PERÍODO 4]],ActividadesCom[[#This Row],[PERÍODO 5]])</f>
        <v>20191</v>
      </c>
      <c r="I1776" s="6" t="s">
        <v>519</v>
      </c>
      <c r="J1776" s="5">
        <v>20173</v>
      </c>
      <c r="K1776" s="5" t="s">
        <v>4009</v>
      </c>
      <c r="L1776" s="5">
        <f>IF(ActividadesCom[[#This Row],[NIVEL 1]]&lt;&gt;0,VLOOKUP(ActividadesCom[[#This Row],[NIVEL 1]],Catálogo!A:B,2,FALSE),"")</f>
        <v>2</v>
      </c>
      <c r="M1776" s="5">
        <v>1</v>
      </c>
      <c r="N1776" s="6" t="s">
        <v>4114</v>
      </c>
      <c r="O1776" s="5">
        <v>20181</v>
      </c>
      <c r="P1776" s="5" t="s">
        <v>4009</v>
      </c>
      <c r="Q1776" s="5">
        <f>IF(ActividadesCom[[#This Row],[NIVEL 2]]&lt;&gt;0,VLOOKUP(ActividadesCom[[#This Row],[NIVEL 2]],Catálogo!A:B,2,FALSE),"")</f>
        <v>2</v>
      </c>
      <c r="R1776" s="5">
        <v>1</v>
      </c>
      <c r="S1776" s="6" t="s">
        <v>4115</v>
      </c>
      <c r="T1776" s="5">
        <v>20191</v>
      </c>
      <c r="U1776" s="5" t="s">
        <v>4007</v>
      </c>
      <c r="V1776" s="5">
        <f>IF(ActividadesCom[[#This Row],[NIVEL 3]]&lt;&gt;0,VLOOKUP(ActividadesCom[[#This Row],[NIVEL 3]],Catálogo!A:B,2,FALSE),"")</f>
        <v>4</v>
      </c>
      <c r="W1776" s="5">
        <v>1</v>
      </c>
      <c r="X1776" s="6" t="s">
        <v>12</v>
      </c>
      <c r="Y1776" s="5">
        <v>20183</v>
      </c>
      <c r="Z1776" s="5" t="s">
        <v>4008</v>
      </c>
      <c r="AA1776" s="5">
        <f>IF(ActividadesCom[[#This Row],[NIVEL 4]]&lt;&gt;0,VLOOKUP(ActividadesCom[[#This Row],[NIVEL 4]],Catálogo!A:B,2,FALSE),"")</f>
        <v>3</v>
      </c>
      <c r="AB1776" s="5">
        <v>1</v>
      </c>
      <c r="AC1776" s="6" t="s">
        <v>31</v>
      </c>
      <c r="AD1776" s="5">
        <v>20173</v>
      </c>
      <c r="AE1776" s="5" t="s">
        <v>4007</v>
      </c>
      <c r="AF1776" s="5">
        <f>IF(ActividadesCom[[#This Row],[NIVEL 5]]&lt;&gt;0,VLOOKUP(ActividadesCom[[#This Row],[NIVEL 5]],Catálogo!A:B,2,FALSE),"")</f>
        <v>4</v>
      </c>
      <c r="AG1776" s="5">
        <v>1</v>
      </c>
      <c r="AH1776" s="2"/>
    </row>
    <row r="1777" spans="1:34" ht="30" hidden="1" customHeight="1" x14ac:dyDescent="0.25">
      <c r="A1777" s="7">
        <v>17470142</v>
      </c>
      <c r="B1777" s="6" t="str">
        <f>VLOOKUP(ActividadesCom[[#This Row],[NO. DE CONTROL]],'LISTADO ESTUDIANTES'!A:C,2,FALSE)</f>
        <v>CHI PUCH EMMANUEL MARTIN</v>
      </c>
      <c r="C1777" s="6" t="str">
        <f>VLOOKUP(ActividadesCom[[#This Row],[NO. DE CONTROL]],'LISTADO ESTUDIANTES'!A:C,3,FALSE)</f>
        <v>ARQUITECTURA</v>
      </c>
      <c r="D1777" s="5" t="str">
        <f>VLOOKUP(ActividadesCom[[#This Row],[NO. DE CONTROL]],'LISTADO ESTUDIANTES'!A:D,4,FALSE)</f>
        <v>BAJA</v>
      </c>
      <c r="E1777" s="5">
        <f>SUM(ActividadesCom[[#This Row],[CRÉD. 1]],ActividadesCom[[#This Row],[CRÉD. 2]],ActividadesCom[[#This Row],[CRÉD. 3]],ActividadesCom[[#This Row],[CRÉD. 4]],ActividadesCom[[#This Row],[CRÉD. 5]])</f>
        <v>0</v>
      </c>
      <c r="F1777" s="17" t="str">
        <f>IF(ActividadesCom[[#This Row],[ÚLTIMO SEMESTRE CON CRÉDITOS]]&gt;0,ROUND(AVERAGE(ActividadesCom[[#This Row],[VALOR NIVEL 5]],ActividadesCom[[#This Row],[VALOR NIVEL 4]],ActividadesCom[[#This Row],[VALOR NIVEL 3]],ActividadesCom[[#This Row],[VALOR NIVEL 2]],ActividadesCom[[#This Row],[VALOR NIVEL 1]]),0),"")</f>
        <v/>
      </c>
      <c r="G1777" s="5" t="str">
        <f>IF(ActividadesCom[[#This Row],[PROMEDIO]]="","",IF(ActividadesCom[[#This Row],[PROMEDIO]]&gt;=4,"EXCELENTE",IF(ActividadesCom[[#This Row],[PROMEDIO]]&gt;=3,"NOTABLE",IF(ActividadesCom[[#This Row],[PROMEDIO]]&gt;=2,"BUENO",IF(ActividadesCom[[#This Row],[PROMEDIO]]=1,"SUFICIENTE","")))))</f>
        <v/>
      </c>
      <c r="H1777" s="5">
        <f>MAX(ActividadesCom[[#This Row],[PERÍODO 1]],ActividadesCom[[#This Row],[PERÍODO 2]],ActividadesCom[[#This Row],[PERÍODO 3]],ActividadesCom[[#This Row],[PERÍODO 4]],ActividadesCom[[#This Row],[PERÍODO 5]])</f>
        <v>0</v>
      </c>
      <c r="I1777" s="6"/>
      <c r="J1777" s="5"/>
      <c r="K1777" s="5"/>
      <c r="L1777" s="5" t="str">
        <f>IF(ActividadesCom[[#This Row],[NIVEL 1]]&lt;&gt;0,VLOOKUP(ActividadesCom[[#This Row],[NIVEL 1]],Catálogo!A:B,2,FALSE),"")</f>
        <v/>
      </c>
      <c r="M1777" s="5"/>
      <c r="N1777" s="6"/>
      <c r="O1777" s="5"/>
      <c r="P1777" s="5"/>
      <c r="Q1777" s="5" t="str">
        <f>IF(ActividadesCom[[#This Row],[NIVEL 2]]&lt;&gt;0,VLOOKUP(ActividadesCom[[#This Row],[NIVEL 2]],Catálogo!A:B,2,FALSE),"")</f>
        <v/>
      </c>
      <c r="R1777" s="5"/>
      <c r="S1777" s="6"/>
      <c r="T1777" s="5"/>
      <c r="U1777" s="5"/>
      <c r="V1777" s="5" t="str">
        <f>IF(ActividadesCom[[#This Row],[NIVEL 3]]&lt;&gt;0,VLOOKUP(ActividadesCom[[#This Row],[NIVEL 3]],Catálogo!A:B,2,FALSE),"")</f>
        <v/>
      </c>
      <c r="W1777" s="5"/>
      <c r="X1777" s="6"/>
      <c r="Y1777" s="5"/>
      <c r="Z1777" s="5"/>
      <c r="AA1777" s="5" t="str">
        <f>IF(ActividadesCom[[#This Row],[NIVEL 4]]&lt;&gt;0,VLOOKUP(ActividadesCom[[#This Row],[NIVEL 4]],Catálogo!A:B,2,FALSE),"")</f>
        <v/>
      </c>
      <c r="AB1777" s="5"/>
      <c r="AC1777" s="6"/>
      <c r="AD1777" s="5"/>
      <c r="AE1777" s="5"/>
      <c r="AF1777" s="5" t="str">
        <f>IF(ActividadesCom[[#This Row],[NIVEL 5]]&lt;&gt;0,VLOOKUP(ActividadesCom[[#This Row],[NIVEL 5]],Catálogo!A:B,2,FALSE),"")</f>
        <v/>
      </c>
      <c r="AG1777" s="5"/>
      <c r="AH1777" s="2"/>
    </row>
    <row r="1778" spans="1:34" ht="30" hidden="1" customHeight="1" x14ac:dyDescent="0.25">
      <c r="A1778" s="7">
        <v>17470143</v>
      </c>
      <c r="B1778" s="6" t="str">
        <f>VLOOKUP(ActividadesCom[[#This Row],[NO. DE CONTROL]],'LISTADO ESTUDIANTES'!A:C,2,FALSE)</f>
        <v>VACCARO MIRIA</v>
      </c>
      <c r="C1778" s="6" t="str">
        <f>VLOOKUP(ActividadesCom[[#This Row],[NO. DE CONTROL]],'LISTADO ESTUDIANTES'!A:C,3,FALSE)</f>
        <v>INGENIERIA AMBIENTAL</v>
      </c>
      <c r="D1778" s="5" t="str">
        <f>VLOOKUP(ActividadesCom[[#This Row],[NO. DE CONTROL]],'LISTADO ESTUDIANTES'!A:D,4,FALSE)</f>
        <v>BAJA</v>
      </c>
      <c r="E1778" s="5">
        <f>SUM(ActividadesCom[[#This Row],[CRÉD. 1]],ActividadesCom[[#This Row],[CRÉD. 2]],ActividadesCom[[#This Row],[CRÉD. 3]],ActividadesCom[[#This Row],[CRÉD. 4]],ActividadesCom[[#This Row],[CRÉD. 5]])</f>
        <v>0</v>
      </c>
      <c r="F1778" s="17" t="str">
        <f>IF(ActividadesCom[[#This Row],[ÚLTIMO SEMESTRE CON CRÉDITOS]]&gt;0,ROUND(AVERAGE(ActividadesCom[[#This Row],[VALOR NIVEL 5]],ActividadesCom[[#This Row],[VALOR NIVEL 4]],ActividadesCom[[#This Row],[VALOR NIVEL 3]],ActividadesCom[[#This Row],[VALOR NIVEL 2]],ActividadesCom[[#This Row],[VALOR NIVEL 1]]),0),"")</f>
        <v/>
      </c>
      <c r="G1778" s="5" t="str">
        <f>IF(ActividadesCom[[#This Row],[PROMEDIO]]="","",IF(ActividadesCom[[#This Row],[PROMEDIO]]&gt;=4,"EXCELENTE",IF(ActividadesCom[[#This Row],[PROMEDIO]]&gt;=3,"NOTABLE",IF(ActividadesCom[[#This Row],[PROMEDIO]]&gt;=2,"BUENO",IF(ActividadesCom[[#This Row],[PROMEDIO]]=1,"SUFICIENTE","")))))</f>
        <v/>
      </c>
      <c r="H1778" s="5">
        <f>MAX(ActividadesCom[[#This Row],[PERÍODO 1]],ActividadesCom[[#This Row],[PERÍODO 2]],ActividadesCom[[#This Row],[PERÍODO 3]],ActividadesCom[[#This Row],[PERÍODO 4]],ActividadesCom[[#This Row],[PERÍODO 5]])</f>
        <v>0</v>
      </c>
      <c r="I1778" s="6"/>
      <c r="J1778" s="5"/>
      <c r="K1778" s="5"/>
      <c r="L1778" s="5" t="str">
        <f>IF(ActividadesCom[[#This Row],[NIVEL 1]]&lt;&gt;0,VLOOKUP(ActividadesCom[[#This Row],[NIVEL 1]],Catálogo!A:B,2,FALSE),"")</f>
        <v/>
      </c>
      <c r="M1778" s="5"/>
      <c r="N1778" s="6"/>
      <c r="O1778" s="5"/>
      <c r="P1778" s="5"/>
      <c r="Q1778" s="5" t="str">
        <f>IF(ActividadesCom[[#This Row],[NIVEL 2]]&lt;&gt;0,VLOOKUP(ActividadesCom[[#This Row],[NIVEL 2]],Catálogo!A:B,2,FALSE),"")</f>
        <v/>
      </c>
      <c r="R1778" s="5"/>
      <c r="S1778" s="6"/>
      <c r="T1778" s="5"/>
      <c r="U1778" s="5"/>
      <c r="V1778" s="5" t="str">
        <f>IF(ActividadesCom[[#This Row],[NIVEL 3]]&lt;&gt;0,VLOOKUP(ActividadesCom[[#This Row],[NIVEL 3]],Catálogo!A:B,2,FALSE),"")</f>
        <v/>
      </c>
      <c r="W1778" s="5"/>
      <c r="X1778" s="6"/>
      <c r="Y1778" s="5"/>
      <c r="Z1778" s="5"/>
      <c r="AA1778" s="5" t="str">
        <f>IF(ActividadesCom[[#This Row],[NIVEL 4]]&lt;&gt;0,VLOOKUP(ActividadesCom[[#This Row],[NIVEL 4]],Catálogo!A:B,2,FALSE),"")</f>
        <v/>
      </c>
      <c r="AB1778" s="5"/>
      <c r="AC1778" s="6"/>
      <c r="AD1778" s="5"/>
      <c r="AE1778" s="5"/>
      <c r="AF1778" s="5" t="str">
        <f>IF(ActividadesCom[[#This Row],[NIVEL 5]]&lt;&gt;0,VLOOKUP(ActividadesCom[[#This Row],[NIVEL 5]],Catálogo!A:B,2,FALSE),"")</f>
        <v/>
      </c>
      <c r="AG1778" s="5"/>
      <c r="AH1778" s="2"/>
    </row>
    <row r="1779" spans="1:34" ht="30" hidden="1" customHeight="1" x14ac:dyDescent="0.25">
      <c r="A1779" s="7">
        <v>17470144</v>
      </c>
      <c r="B1779" s="6" t="str">
        <f>VLOOKUP(ActividadesCom[[#This Row],[NO. DE CONTROL]],'LISTADO ESTUDIANTES'!A:C,2,FALSE)</f>
        <v>PEREZ ARCILA MARIA NELLY</v>
      </c>
      <c r="C1779" s="6" t="str">
        <f>VLOOKUP(ActividadesCom[[#This Row],[NO. DE CONTROL]],'LISTADO ESTUDIANTES'!A:C,3,FALSE)</f>
        <v>ARQUITECTURA</v>
      </c>
      <c r="D1779" s="5" t="str">
        <f>VLOOKUP(ActividadesCom[[#This Row],[NO. DE CONTROL]],'LISTADO ESTUDIANTES'!A:D,4,FALSE)</f>
        <v>BAJA</v>
      </c>
      <c r="E1779" s="5">
        <f>SUM(ActividadesCom[[#This Row],[CRÉD. 1]],ActividadesCom[[#This Row],[CRÉD. 2]],ActividadesCom[[#This Row],[CRÉD. 3]],ActividadesCom[[#This Row],[CRÉD. 4]],ActividadesCom[[#This Row],[CRÉD. 5]])</f>
        <v>1</v>
      </c>
      <c r="F1779" s="17">
        <f>IF(ActividadesCom[[#This Row],[ÚLTIMO SEMESTRE CON CRÉDITOS]]&gt;0,ROUND(AVERAGE(ActividadesCom[[#This Row],[VALOR NIVEL 5]],ActividadesCom[[#This Row],[VALOR NIVEL 4]],ActividadesCom[[#This Row],[VALOR NIVEL 3]],ActividadesCom[[#This Row],[VALOR NIVEL 2]],ActividadesCom[[#This Row],[VALOR NIVEL 1]]),0),"")</f>
        <v>4</v>
      </c>
      <c r="G1779" s="5" t="str">
        <f>IF(ActividadesCom[[#This Row],[PROMEDIO]]="","",IF(ActividadesCom[[#This Row],[PROMEDIO]]&gt;=4,"EXCELENTE",IF(ActividadesCom[[#This Row],[PROMEDIO]]&gt;=3,"NOTABLE",IF(ActividadesCom[[#This Row],[PROMEDIO]]&gt;=2,"BUENO",IF(ActividadesCom[[#This Row],[PROMEDIO]]=1,"SUFICIENTE","")))))</f>
        <v>EXCELENTE</v>
      </c>
      <c r="H1779" s="5">
        <f>MAX(ActividadesCom[[#This Row],[PERÍODO 1]],ActividadesCom[[#This Row],[PERÍODO 2]],ActividadesCom[[#This Row],[PERÍODO 3]],ActividadesCom[[#This Row],[PERÍODO 4]],ActividadesCom[[#This Row],[PERÍODO 5]])</f>
        <v>20173</v>
      </c>
      <c r="I1779" s="6"/>
      <c r="J1779" s="5"/>
      <c r="K1779" s="5"/>
      <c r="L1779" s="5" t="str">
        <f>IF(ActividadesCom[[#This Row],[NIVEL 1]]&lt;&gt;0,VLOOKUP(ActividadesCom[[#This Row],[NIVEL 1]],Catálogo!A:B,2,FALSE),"")</f>
        <v/>
      </c>
      <c r="M1779" s="5"/>
      <c r="N1779" s="6"/>
      <c r="O1779" s="5"/>
      <c r="P1779" s="5"/>
      <c r="Q1779" s="5" t="str">
        <f>IF(ActividadesCom[[#This Row],[NIVEL 2]]&lt;&gt;0,VLOOKUP(ActividadesCom[[#This Row],[NIVEL 2]],Catálogo!A:B,2,FALSE),"")</f>
        <v/>
      </c>
      <c r="R1779" s="5"/>
      <c r="S1779" s="6"/>
      <c r="T1779" s="5"/>
      <c r="U1779" s="5"/>
      <c r="V1779" s="5" t="str">
        <f>IF(ActividadesCom[[#This Row],[NIVEL 3]]&lt;&gt;0,VLOOKUP(ActividadesCom[[#This Row],[NIVEL 3]],Catálogo!A:B,2,FALSE),"")</f>
        <v/>
      </c>
      <c r="W1779" s="5"/>
      <c r="X1779" s="6"/>
      <c r="Y1779" s="5"/>
      <c r="Z1779" s="5"/>
      <c r="AA1779" s="5" t="str">
        <f>IF(ActividadesCom[[#This Row],[NIVEL 4]]&lt;&gt;0,VLOOKUP(ActividadesCom[[#This Row],[NIVEL 4]],Catálogo!A:B,2,FALSE),"")</f>
        <v/>
      </c>
      <c r="AB1779" s="5"/>
      <c r="AC1779" s="6" t="s">
        <v>5</v>
      </c>
      <c r="AD1779" s="5">
        <v>20173</v>
      </c>
      <c r="AE1779" s="5" t="s">
        <v>4007</v>
      </c>
      <c r="AF1779" s="5">
        <f>IF(ActividadesCom[[#This Row],[NIVEL 5]]&lt;&gt;0,VLOOKUP(ActividadesCom[[#This Row],[NIVEL 5]],Catálogo!A:B,2,FALSE),"")</f>
        <v>4</v>
      </c>
      <c r="AG1779" s="5">
        <v>1</v>
      </c>
      <c r="AH1779" s="2"/>
    </row>
    <row r="1780" spans="1:34" ht="30" hidden="1" customHeight="1" x14ac:dyDescent="0.25">
      <c r="A1780" s="7">
        <v>17470145</v>
      </c>
      <c r="B1780" s="6" t="str">
        <f>VLOOKUP(ActividadesCom[[#This Row],[NO. DE CONTROL]],'LISTADO ESTUDIANTES'!A:C,2,FALSE)</f>
        <v>MONTALVO PEREZ PAULINA ASSARETH</v>
      </c>
      <c r="C1780" s="6" t="str">
        <f>VLOOKUP(ActividadesCom[[#This Row],[NO. DE CONTROL]],'LISTADO ESTUDIANTES'!A:C,3,FALSE)</f>
        <v>ARQUITECTURA</v>
      </c>
      <c r="D1780" s="5" t="str">
        <f>VLOOKUP(ActividadesCom[[#This Row],[NO. DE CONTROL]],'LISTADO ESTUDIANTES'!A:D,4,FALSE)</f>
        <v>BAJA</v>
      </c>
      <c r="E1780" s="5">
        <f>SUM(ActividadesCom[[#This Row],[CRÉD. 1]],ActividadesCom[[#This Row],[CRÉD. 2]],ActividadesCom[[#This Row],[CRÉD. 3]],ActividadesCom[[#This Row],[CRÉD. 4]],ActividadesCom[[#This Row],[CRÉD. 5]])</f>
        <v>6</v>
      </c>
      <c r="F1780" s="17">
        <f>IF(ActividadesCom[[#This Row],[ÚLTIMO SEMESTRE CON CRÉDITOS]]&gt;0,ROUND(AVERAGE(ActividadesCom[[#This Row],[VALOR NIVEL 5]],ActividadesCom[[#This Row],[VALOR NIVEL 4]],ActividadesCom[[#This Row],[VALOR NIVEL 3]],ActividadesCom[[#This Row],[VALOR NIVEL 2]],ActividadesCom[[#This Row],[VALOR NIVEL 1]]),0),"")</f>
        <v>4</v>
      </c>
      <c r="G1780" s="5" t="str">
        <f>IF(ActividadesCom[[#This Row],[PROMEDIO]]="","",IF(ActividadesCom[[#This Row],[PROMEDIO]]&gt;=4,"EXCELENTE",IF(ActividadesCom[[#This Row],[PROMEDIO]]&gt;=3,"NOTABLE",IF(ActividadesCom[[#This Row],[PROMEDIO]]&gt;=2,"BUENO",IF(ActividadesCom[[#This Row],[PROMEDIO]]=1,"SUFICIENTE","")))))</f>
        <v>EXCELENTE</v>
      </c>
      <c r="H1780" s="5">
        <f>MAX(ActividadesCom[[#This Row],[PERÍODO 1]],ActividadesCom[[#This Row],[PERÍODO 2]],ActividadesCom[[#This Row],[PERÍODO 3]],ActividadesCom[[#This Row],[PERÍODO 4]],ActividadesCom[[#This Row],[PERÍODO 5]])</f>
        <v>20213</v>
      </c>
      <c r="I1780" s="6" t="s">
        <v>943</v>
      </c>
      <c r="J1780" s="5">
        <v>20193</v>
      </c>
      <c r="K1780" s="5" t="s">
        <v>4009</v>
      </c>
      <c r="L1780" s="5">
        <f>IF(ActividadesCom[[#This Row],[NIVEL 1]]&lt;&gt;0,VLOOKUP(ActividadesCom[[#This Row],[NIVEL 1]],Catálogo!A:B,2,FALSE),"")</f>
        <v>2</v>
      </c>
      <c r="M1780" s="5">
        <v>2</v>
      </c>
      <c r="N1780" s="6" t="s">
        <v>4392</v>
      </c>
      <c r="O1780" s="5">
        <v>20183</v>
      </c>
      <c r="P1780" s="5" t="s">
        <v>4007</v>
      </c>
      <c r="Q1780" s="5">
        <f>IF(ActividadesCom[[#This Row],[NIVEL 2]]&lt;&gt;0,VLOOKUP(ActividadesCom[[#This Row],[NIVEL 2]],Catálogo!A:B,2,FALSE),"")</f>
        <v>4</v>
      </c>
      <c r="R1780" s="5">
        <v>1</v>
      </c>
      <c r="S1780" s="6" t="s">
        <v>4692</v>
      </c>
      <c r="T1780" s="5">
        <v>20213</v>
      </c>
      <c r="U1780" s="5" t="s">
        <v>4007</v>
      </c>
      <c r="V1780" s="5">
        <f>IF(ActividadesCom[[#This Row],[NIVEL 3]]&lt;&gt;0,VLOOKUP(ActividadesCom[[#This Row],[NIVEL 3]],Catálogo!A:B,2,FALSE),"")</f>
        <v>4</v>
      </c>
      <c r="W1780" s="5">
        <v>1</v>
      </c>
      <c r="X1780" s="6" t="s">
        <v>403</v>
      </c>
      <c r="Y1780" s="5">
        <v>20181</v>
      </c>
      <c r="Z1780" s="5" t="s">
        <v>4007</v>
      </c>
      <c r="AA1780" s="5">
        <f>IF(ActividadesCom[[#This Row],[NIVEL 4]]&lt;&gt;0,VLOOKUP(ActividadesCom[[#This Row],[NIVEL 4]],Catálogo!A:B,2,FALSE),"")</f>
        <v>4</v>
      </c>
      <c r="AB1780" s="5">
        <v>1</v>
      </c>
      <c r="AC1780" s="6" t="s">
        <v>403</v>
      </c>
      <c r="AD1780" s="5">
        <v>20173</v>
      </c>
      <c r="AE1780" s="5" t="s">
        <v>4007</v>
      </c>
      <c r="AF1780" s="5">
        <f>IF(ActividadesCom[[#This Row],[NIVEL 5]]&lt;&gt;0,VLOOKUP(ActividadesCom[[#This Row],[NIVEL 5]],Catálogo!A:B,2,FALSE),"")</f>
        <v>4</v>
      </c>
      <c r="AG1780" s="5">
        <v>1</v>
      </c>
      <c r="AH1780" s="2"/>
    </row>
    <row r="1781" spans="1:34" ht="30" hidden="1" customHeight="1" x14ac:dyDescent="0.25">
      <c r="A1781" s="7">
        <v>17470146</v>
      </c>
      <c r="B1781" s="6" t="str">
        <f>VLOOKUP(ActividadesCom[[#This Row],[NO. DE CONTROL]],'LISTADO ESTUDIANTES'!A:C,2,FALSE)</f>
        <v>NAH PACHECO GABRIELA ISABEL</v>
      </c>
      <c r="C1781" s="6" t="str">
        <f>VLOOKUP(ActividadesCom[[#This Row],[NO. DE CONTROL]],'LISTADO ESTUDIANTES'!A:C,3,FALSE)</f>
        <v>INGENIERIA EN SISTEMAS COMPUTACIONALES</v>
      </c>
      <c r="D1781" s="5" t="str">
        <f>VLOOKUP(ActividadesCom[[#This Row],[NO. DE CONTROL]],'LISTADO ESTUDIANTES'!A:D,4,FALSE)</f>
        <v>BAJA</v>
      </c>
      <c r="E1781" s="5">
        <f>SUM(ActividadesCom[[#This Row],[CRÉD. 1]],ActividadesCom[[#This Row],[CRÉD. 2]],ActividadesCom[[#This Row],[CRÉD. 3]],ActividadesCom[[#This Row],[CRÉD. 4]],ActividadesCom[[#This Row],[CRÉD. 5]])</f>
        <v>2</v>
      </c>
      <c r="F1781" s="17">
        <f>IF(ActividadesCom[[#This Row],[ÚLTIMO SEMESTRE CON CRÉDITOS]]&gt;0,ROUND(AVERAGE(ActividadesCom[[#This Row],[VALOR NIVEL 5]],ActividadesCom[[#This Row],[VALOR NIVEL 4]],ActividadesCom[[#This Row],[VALOR NIVEL 3]],ActividadesCom[[#This Row],[VALOR NIVEL 2]],ActividadesCom[[#This Row],[VALOR NIVEL 1]]),0),"")</f>
        <v>3</v>
      </c>
      <c r="G1781" s="5" t="str">
        <f>IF(ActividadesCom[[#This Row],[PROMEDIO]]="","",IF(ActividadesCom[[#This Row],[PROMEDIO]]&gt;=4,"EXCELENTE",IF(ActividadesCom[[#This Row],[PROMEDIO]]&gt;=3,"NOTABLE",IF(ActividadesCom[[#This Row],[PROMEDIO]]&gt;=2,"BUENO",IF(ActividadesCom[[#This Row],[PROMEDIO]]=1,"SUFICIENTE","")))))</f>
        <v>NOTABLE</v>
      </c>
      <c r="H1781" s="5">
        <f>MAX(ActividadesCom[[#This Row],[PERÍODO 1]],ActividadesCom[[#This Row],[PERÍODO 2]],ActividadesCom[[#This Row],[PERÍODO 3]],ActividadesCom[[#This Row],[PERÍODO 4]],ActividadesCom[[#This Row],[PERÍODO 5]])</f>
        <v>20181</v>
      </c>
      <c r="I1781" s="6" t="s">
        <v>834</v>
      </c>
      <c r="J1781" s="5">
        <v>20181</v>
      </c>
      <c r="K1781" s="5" t="s">
        <v>4009</v>
      </c>
      <c r="L1781" s="5">
        <f>IF(ActividadesCom[[#This Row],[NIVEL 1]]&lt;&gt;0,VLOOKUP(ActividadesCom[[#This Row],[NIVEL 1]],Catálogo!A:B,2,FALSE),"")</f>
        <v>2</v>
      </c>
      <c r="M1781" s="5">
        <v>1</v>
      </c>
      <c r="N1781" s="6"/>
      <c r="O1781" s="5"/>
      <c r="P1781" s="5"/>
      <c r="Q1781" s="5" t="str">
        <f>IF(ActividadesCom[[#This Row],[NIVEL 2]]&lt;&gt;0,VLOOKUP(ActividadesCom[[#This Row],[NIVEL 2]],Catálogo!A:B,2,FALSE),"")</f>
        <v/>
      </c>
      <c r="R1781" s="5"/>
      <c r="S1781" s="6"/>
      <c r="T1781" s="5"/>
      <c r="U1781" s="5"/>
      <c r="V1781" s="5" t="str">
        <f>IF(ActividadesCom[[#This Row],[NIVEL 3]]&lt;&gt;0,VLOOKUP(ActividadesCom[[#This Row],[NIVEL 3]],Catálogo!A:B,2,FALSE),"")</f>
        <v/>
      </c>
      <c r="W1781" s="5"/>
      <c r="X1781" s="6"/>
      <c r="Y1781" s="5"/>
      <c r="Z1781" s="5"/>
      <c r="AA1781" s="5" t="str">
        <f>IF(ActividadesCom[[#This Row],[NIVEL 4]]&lt;&gt;0,VLOOKUP(ActividadesCom[[#This Row],[NIVEL 4]],Catálogo!A:B,2,FALSE),"")</f>
        <v/>
      </c>
      <c r="AB1781" s="5"/>
      <c r="AC1781" s="6" t="s">
        <v>34</v>
      </c>
      <c r="AD1781" s="5">
        <v>20173</v>
      </c>
      <c r="AE1781" s="5" t="s">
        <v>4008</v>
      </c>
      <c r="AF1781" s="5">
        <f>IF(ActividadesCom[[#This Row],[NIVEL 5]]&lt;&gt;0,VLOOKUP(ActividadesCom[[#This Row],[NIVEL 5]],Catálogo!A:B,2,FALSE),"")</f>
        <v>3</v>
      </c>
      <c r="AG1781" s="5">
        <v>1</v>
      </c>
      <c r="AH1781" s="2"/>
    </row>
    <row r="1782" spans="1:34" ht="30" hidden="1" customHeight="1" x14ac:dyDescent="0.25">
      <c r="A1782" s="7">
        <v>17470147</v>
      </c>
      <c r="B1782" s="6" t="str">
        <f>VLOOKUP(ActividadesCom[[#This Row],[NO. DE CONTROL]],'LISTADO ESTUDIANTES'!A:C,2,FALSE)</f>
        <v>MIS WITZ ERIKA DEL ROCIO</v>
      </c>
      <c r="C1782" s="6" t="str">
        <f>VLOOKUP(ActividadesCom[[#This Row],[NO. DE CONTROL]],'LISTADO ESTUDIANTES'!A:C,3,FALSE)</f>
        <v>ARQUITECTURA</v>
      </c>
      <c r="D1782" s="5" t="str">
        <f>VLOOKUP(ActividadesCom[[#This Row],[NO. DE CONTROL]],'LISTADO ESTUDIANTES'!A:D,4,FALSE)</f>
        <v>BAJA</v>
      </c>
      <c r="E1782" s="5">
        <f>SUM(ActividadesCom[[#This Row],[CRÉD. 1]],ActividadesCom[[#This Row],[CRÉD. 2]],ActividadesCom[[#This Row],[CRÉD. 3]],ActividadesCom[[#This Row],[CRÉD. 4]],ActividadesCom[[#This Row],[CRÉD. 5]])</f>
        <v>3</v>
      </c>
      <c r="F1782" s="17">
        <f>IF(ActividadesCom[[#This Row],[ÚLTIMO SEMESTRE CON CRÉDITOS]]&gt;0,ROUND(AVERAGE(ActividadesCom[[#This Row],[VALOR NIVEL 5]],ActividadesCom[[#This Row],[VALOR NIVEL 4]],ActividadesCom[[#This Row],[VALOR NIVEL 3]],ActividadesCom[[#This Row],[VALOR NIVEL 2]],ActividadesCom[[#This Row],[VALOR NIVEL 1]]),0),"")</f>
        <v>3</v>
      </c>
      <c r="G1782" s="5" t="str">
        <f>IF(ActividadesCom[[#This Row],[PROMEDIO]]="","",IF(ActividadesCom[[#This Row],[PROMEDIO]]&gt;=4,"EXCELENTE",IF(ActividadesCom[[#This Row],[PROMEDIO]]&gt;=3,"NOTABLE",IF(ActividadesCom[[#This Row],[PROMEDIO]]&gt;=2,"BUENO",IF(ActividadesCom[[#This Row],[PROMEDIO]]=1,"SUFICIENTE","")))))</f>
        <v>NOTABLE</v>
      </c>
      <c r="H1782" s="5">
        <f>MAX(ActividadesCom[[#This Row],[PERÍODO 1]],ActividadesCom[[#This Row],[PERÍODO 2]],ActividadesCom[[#This Row],[PERÍODO 3]],ActividadesCom[[#This Row],[PERÍODO 4]],ActividadesCom[[#This Row],[PERÍODO 5]])</f>
        <v>20201</v>
      </c>
      <c r="I1782" s="6" t="s">
        <v>3996</v>
      </c>
      <c r="J1782" s="5">
        <v>20183</v>
      </c>
      <c r="K1782" s="5" t="s">
        <v>4009</v>
      </c>
      <c r="L1782" s="5">
        <f>IF(ActividadesCom[[#This Row],[NIVEL 1]]&lt;&gt;0,VLOOKUP(ActividadesCom[[#This Row],[NIVEL 1]],Catálogo!A:B,2,FALSE),"")</f>
        <v>2</v>
      </c>
      <c r="M1782" s="5">
        <v>1</v>
      </c>
      <c r="N1782" s="6" t="s">
        <v>4393</v>
      </c>
      <c r="O1782" s="5">
        <v>20183</v>
      </c>
      <c r="P1782" s="5" t="s">
        <v>4007</v>
      </c>
      <c r="Q1782" s="5">
        <f>IF(ActividadesCom[[#This Row],[NIVEL 2]]&lt;&gt;0,VLOOKUP(ActividadesCom[[#This Row],[NIVEL 2]],Catálogo!A:B,2,FALSE),"")</f>
        <v>4</v>
      </c>
      <c r="R1782" s="5">
        <v>1</v>
      </c>
      <c r="S1782" s="6"/>
      <c r="T1782" s="5"/>
      <c r="U1782" s="5"/>
      <c r="V1782" s="5" t="str">
        <f>IF(ActividadesCom[[#This Row],[NIVEL 3]]&lt;&gt;0,VLOOKUP(ActividadesCom[[#This Row],[NIVEL 3]],Catálogo!A:B,2,FALSE),"")</f>
        <v/>
      </c>
      <c r="W1782" s="5"/>
      <c r="X1782" s="6"/>
      <c r="Y1782" s="5"/>
      <c r="Z1782" s="5"/>
      <c r="AA1782" s="5" t="str">
        <f>IF(ActividadesCom[[#This Row],[NIVEL 4]]&lt;&gt;0,VLOOKUP(ActividadesCom[[#This Row],[NIVEL 4]],Catálogo!A:B,2,FALSE),"")</f>
        <v/>
      </c>
      <c r="AB1782" s="5"/>
      <c r="AC1782" s="6" t="s">
        <v>2771</v>
      </c>
      <c r="AD1782" s="5">
        <v>20201</v>
      </c>
      <c r="AE1782" s="5" t="s">
        <v>4008</v>
      </c>
      <c r="AF1782" s="5">
        <f>IF(ActividadesCom[[#This Row],[NIVEL 5]]&lt;&gt;0,VLOOKUP(ActividadesCom[[#This Row],[NIVEL 5]],Catálogo!A:B,2,FALSE),"")</f>
        <v>3</v>
      </c>
      <c r="AG1782" s="5">
        <v>1</v>
      </c>
      <c r="AH1782" s="2"/>
    </row>
    <row r="1783" spans="1:34" ht="30" hidden="1" customHeight="1" x14ac:dyDescent="0.25">
      <c r="A1783" s="7">
        <v>17470148</v>
      </c>
      <c r="B1783" s="6" t="str">
        <f>VLOOKUP(ActividadesCom[[#This Row],[NO. DE CONTROL]],'LISTADO ESTUDIANTES'!A:C,2,FALSE)</f>
        <v>VENEGAS CHAVEZ JORGE</v>
      </c>
      <c r="C1783" s="6" t="str">
        <f>VLOOKUP(ActividadesCom[[#This Row],[NO. DE CONTROL]],'LISTADO ESTUDIANTES'!A:C,3,FALSE)</f>
        <v>ARQUITECTURA</v>
      </c>
      <c r="D1783" s="5" t="str">
        <f>VLOOKUP(ActividadesCom[[#This Row],[NO. DE CONTROL]],'LISTADO ESTUDIANTES'!A:D,4,FALSE)</f>
        <v>BAJA</v>
      </c>
      <c r="E1783" s="5">
        <f>SUM(ActividadesCom[[#This Row],[CRÉD. 1]],ActividadesCom[[#This Row],[CRÉD. 2]],ActividadesCom[[#This Row],[CRÉD. 3]],ActividadesCom[[#This Row],[CRÉD. 4]],ActividadesCom[[#This Row],[CRÉD. 5]])</f>
        <v>5</v>
      </c>
      <c r="F1783" s="17">
        <f>IF(ActividadesCom[[#This Row],[ÚLTIMO SEMESTRE CON CRÉDITOS]]&gt;0,ROUND(AVERAGE(ActividadesCom[[#This Row],[VALOR NIVEL 5]],ActividadesCom[[#This Row],[VALOR NIVEL 4]],ActividadesCom[[#This Row],[VALOR NIVEL 3]],ActividadesCom[[#This Row],[VALOR NIVEL 2]],ActividadesCom[[#This Row],[VALOR NIVEL 1]]),0),"")</f>
        <v>3</v>
      </c>
      <c r="G1783" s="5" t="str">
        <f>IF(ActividadesCom[[#This Row],[PROMEDIO]]="","",IF(ActividadesCom[[#This Row],[PROMEDIO]]&gt;=4,"EXCELENTE",IF(ActividadesCom[[#This Row],[PROMEDIO]]&gt;=3,"NOTABLE",IF(ActividadesCom[[#This Row],[PROMEDIO]]&gt;=2,"BUENO",IF(ActividadesCom[[#This Row],[PROMEDIO]]=1,"SUFICIENTE","")))))</f>
        <v>NOTABLE</v>
      </c>
      <c r="H1783" s="5">
        <f>MAX(ActividadesCom[[#This Row],[PERÍODO 1]],ActividadesCom[[#This Row],[PERÍODO 2]],ActividadesCom[[#This Row],[PERÍODO 3]],ActividadesCom[[#This Row],[PERÍODO 4]],ActividadesCom[[#This Row],[PERÍODO 5]])</f>
        <v>20211</v>
      </c>
      <c r="I1783" s="6" t="s">
        <v>4053</v>
      </c>
      <c r="J1783" s="5">
        <v>20183</v>
      </c>
      <c r="K1783" s="5" t="s">
        <v>4009</v>
      </c>
      <c r="L1783" s="5">
        <f>IF(ActividadesCom[[#This Row],[NIVEL 1]]&lt;&gt;0,VLOOKUP(ActividadesCom[[#This Row],[NIVEL 1]],Catálogo!A:B,2,FALSE),"")</f>
        <v>2</v>
      </c>
      <c r="M1783" s="5">
        <v>1</v>
      </c>
      <c r="N1783" s="6" t="s">
        <v>4392</v>
      </c>
      <c r="O1783" s="5">
        <v>20183</v>
      </c>
      <c r="P1783" s="5" t="s">
        <v>4007</v>
      </c>
      <c r="Q1783" s="5">
        <f>IF(ActividadesCom[[#This Row],[NIVEL 2]]&lt;&gt;0,VLOOKUP(ActividadesCom[[#This Row],[NIVEL 2]],Catálogo!A:B,2,FALSE),"")</f>
        <v>4</v>
      </c>
      <c r="R1783" s="5">
        <v>1</v>
      </c>
      <c r="S1783" s="6" t="s">
        <v>4476</v>
      </c>
      <c r="T1783" s="5">
        <v>20211</v>
      </c>
      <c r="U1783" s="5" t="s">
        <v>4008</v>
      </c>
      <c r="V1783" s="5">
        <f>IF(ActividadesCom[[#This Row],[NIVEL 3]]&lt;&gt;0,VLOOKUP(ActividadesCom[[#This Row],[NIVEL 3]],Catálogo!A:B,2,FALSE),"")</f>
        <v>3</v>
      </c>
      <c r="W1783" s="5">
        <v>1</v>
      </c>
      <c r="X1783" s="6" t="s">
        <v>978</v>
      </c>
      <c r="Y1783" s="5">
        <v>20191</v>
      </c>
      <c r="Z1783" s="5" t="s">
        <v>4008</v>
      </c>
      <c r="AA1783" s="5">
        <f>IF(ActividadesCom[[#This Row],[NIVEL 4]]&lt;&gt;0,VLOOKUP(ActividadesCom[[#This Row],[NIVEL 4]],Catálogo!A:B,2,FALSE),"")</f>
        <v>3</v>
      </c>
      <c r="AB1783" s="5">
        <v>1</v>
      </c>
      <c r="AC1783" s="6" t="s">
        <v>818</v>
      </c>
      <c r="AD1783" s="5">
        <v>20183</v>
      </c>
      <c r="AE1783" s="5" t="s">
        <v>4007</v>
      </c>
      <c r="AF1783" s="5">
        <f>IF(ActividadesCom[[#This Row],[NIVEL 5]]&lt;&gt;0,VLOOKUP(ActividadesCom[[#This Row],[NIVEL 5]],Catálogo!A:B,2,FALSE),"")</f>
        <v>4</v>
      </c>
      <c r="AG1783" s="5">
        <v>1</v>
      </c>
      <c r="AH1783" s="2"/>
    </row>
    <row r="1784" spans="1:34" s="21" customFormat="1" ht="30" hidden="1" customHeight="1" x14ac:dyDescent="0.25">
      <c r="A1784" s="7">
        <v>17470149</v>
      </c>
      <c r="B1784" s="6" t="str">
        <f>VLOOKUP(ActividadesCom[[#This Row],[NO. DE CONTROL]],'LISTADO ESTUDIANTES'!A:C,2,FALSE)</f>
        <v>TRUJILLO UC DAMARIS DEL CARMEN</v>
      </c>
      <c r="C1784" s="6" t="str">
        <f>VLOOKUP(ActividadesCom[[#This Row],[NO. DE CONTROL]],'LISTADO ESTUDIANTES'!A:C,3,FALSE)</f>
        <v>ARQUITECTURA</v>
      </c>
      <c r="D1784" s="5" t="str">
        <f>VLOOKUP(ActividadesCom[[#This Row],[NO. DE CONTROL]],'LISTADO ESTUDIANTES'!A:D,4,FALSE)</f>
        <v>BAJA</v>
      </c>
      <c r="E1784" s="5">
        <f>SUM(ActividadesCom[[#This Row],[CRÉD. 1]],ActividadesCom[[#This Row],[CRÉD. 2]],ActividadesCom[[#This Row],[CRÉD. 3]],ActividadesCom[[#This Row],[CRÉD. 4]],ActividadesCom[[#This Row],[CRÉD. 5]])</f>
        <v>0</v>
      </c>
      <c r="F1784" s="17" t="str">
        <f>IF(ActividadesCom[[#This Row],[ÚLTIMO SEMESTRE CON CRÉDITOS]]&gt;0,ROUND(AVERAGE(ActividadesCom[[#This Row],[VALOR NIVEL 5]],ActividadesCom[[#This Row],[VALOR NIVEL 4]],ActividadesCom[[#This Row],[VALOR NIVEL 3]],ActividadesCom[[#This Row],[VALOR NIVEL 2]],ActividadesCom[[#This Row],[VALOR NIVEL 1]]),0),"")</f>
        <v/>
      </c>
      <c r="G1784" s="5" t="str">
        <f>IF(ActividadesCom[[#This Row],[PROMEDIO]]="","",IF(ActividadesCom[[#This Row],[PROMEDIO]]&gt;=4,"EXCELENTE",IF(ActividadesCom[[#This Row],[PROMEDIO]]&gt;=3,"NOTABLE",IF(ActividadesCom[[#This Row],[PROMEDIO]]&gt;=2,"BUENO",IF(ActividadesCom[[#This Row],[PROMEDIO]]=1,"SUFICIENTE","")))))</f>
        <v/>
      </c>
      <c r="H1784" s="5">
        <f>MAX(ActividadesCom[[#This Row],[PERÍODO 1]],ActividadesCom[[#This Row],[PERÍODO 2]],ActividadesCom[[#This Row],[PERÍODO 3]],ActividadesCom[[#This Row],[PERÍODO 4]],ActividadesCom[[#This Row],[PERÍODO 5]])</f>
        <v>0</v>
      </c>
      <c r="I1784" s="6"/>
      <c r="J1784" s="5"/>
      <c r="K1784" s="5"/>
      <c r="L1784" s="5" t="str">
        <f>IF(ActividadesCom[[#This Row],[NIVEL 1]]&lt;&gt;0,VLOOKUP(ActividadesCom[[#This Row],[NIVEL 1]],Catálogo!A:B,2,FALSE),"")</f>
        <v/>
      </c>
      <c r="M1784" s="5"/>
      <c r="N1784" s="6"/>
      <c r="O1784" s="5"/>
      <c r="P1784" s="5"/>
      <c r="Q1784" s="5" t="str">
        <f>IF(ActividadesCom[[#This Row],[NIVEL 2]]&lt;&gt;0,VLOOKUP(ActividadesCom[[#This Row],[NIVEL 2]],Catálogo!A:B,2,FALSE),"")</f>
        <v/>
      </c>
      <c r="R1784" s="5"/>
      <c r="S1784" s="6"/>
      <c r="T1784" s="5"/>
      <c r="U1784" s="5"/>
      <c r="V1784" s="5" t="str">
        <f>IF(ActividadesCom[[#This Row],[NIVEL 3]]&lt;&gt;0,VLOOKUP(ActividadesCom[[#This Row],[NIVEL 3]],Catálogo!A:B,2,FALSE),"")</f>
        <v/>
      </c>
      <c r="W1784" s="5"/>
      <c r="X1784" s="6"/>
      <c r="Y1784" s="5"/>
      <c r="Z1784" s="5"/>
      <c r="AA1784" s="5" t="str">
        <f>IF(ActividadesCom[[#This Row],[NIVEL 4]]&lt;&gt;0,VLOOKUP(ActividadesCom[[#This Row],[NIVEL 4]],Catálogo!A:B,2,FALSE),"")</f>
        <v/>
      </c>
      <c r="AB1784" s="5"/>
      <c r="AC1784" s="9"/>
      <c r="AD1784" s="8"/>
      <c r="AE1784" s="8"/>
      <c r="AF1784" s="5" t="str">
        <f>IF(ActividadesCom[[#This Row],[NIVEL 5]]&lt;&gt;0,VLOOKUP(ActividadesCom[[#This Row],[NIVEL 5]],Catálogo!A:B,2,FALSE),"")</f>
        <v/>
      </c>
      <c r="AG1784" s="8"/>
    </row>
    <row r="1785" spans="1:34" ht="30" hidden="1" customHeight="1" x14ac:dyDescent="0.25">
      <c r="A1785" s="7">
        <v>17470150</v>
      </c>
      <c r="B1785" s="6" t="str">
        <f>VLOOKUP(ActividadesCom[[#This Row],[NO. DE CONTROL]],'LISTADO ESTUDIANTES'!A:C,2,FALSE)</f>
        <v>QUEN CHAN JAVIER ALBERTO</v>
      </c>
      <c r="C1785" s="6" t="str">
        <f>VLOOKUP(ActividadesCom[[#This Row],[NO. DE CONTROL]],'LISTADO ESTUDIANTES'!A:C,3,FALSE)</f>
        <v>ARQUITECTURA</v>
      </c>
      <c r="D1785" s="5" t="str">
        <f>VLOOKUP(ActividadesCom[[#This Row],[NO. DE CONTROL]],'LISTADO ESTUDIANTES'!A:D,4,FALSE)</f>
        <v>BAJA</v>
      </c>
      <c r="E1785" s="5">
        <f>SUM(ActividadesCom[[#This Row],[CRÉD. 1]],ActividadesCom[[#This Row],[CRÉD. 2]],ActividadesCom[[#This Row],[CRÉD. 3]],ActividadesCom[[#This Row],[CRÉD. 4]],ActividadesCom[[#This Row],[CRÉD. 5]])</f>
        <v>5</v>
      </c>
      <c r="F1785" s="17">
        <f>IF(ActividadesCom[[#This Row],[ÚLTIMO SEMESTRE CON CRÉDITOS]]&gt;0,ROUND(AVERAGE(ActividadesCom[[#This Row],[VALOR NIVEL 5]],ActividadesCom[[#This Row],[VALOR NIVEL 4]],ActividadesCom[[#This Row],[VALOR NIVEL 3]],ActividadesCom[[#This Row],[VALOR NIVEL 2]],ActividadesCom[[#This Row],[VALOR NIVEL 1]]),0),"")</f>
        <v>4</v>
      </c>
      <c r="G1785" s="5" t="str">
        <f>IF(ActividadesCom[[#This Row],[PROMEDIO]]="","",IF(ActividadesCom[[#This Row],[PROMEDIO]]&gt;=4,"EXCELENTE",IF(ActividadesCom[[#This Row],[PROMEDIO]]&gt;=3,"NOTABLE",IF(ActividadesCom[[#This Row],[PROMEDIO]]&gt;=2,"BUENO",IF(ActividadesCom[[#This Row],[PROMEDIO]]=1,"SUFICIENTE","")))))</f>
        <v>EXCELENTE</v>
      </c>
      <c r="H1785" s="5">
        <f>MAX(ActividadesCom[[#This Row],[PERÍODO 1]],ActividadesCom[[#This Row],[PERÍODO 2]],ActividadesCom[[#This Row],[PERÍODO 3]],ActividadesCom[[#This Row],[PERÍODO 4]],ActividadesCom[[#This Row],[PERÍODO 5]])</f>
        <v>20213</v>
      </c>
      <c r="I1785" s="6" t="s">
        <v>4392</v>
      </c>
      <c r="J1785" s="5">
        <v>20183</v>
      </c>
      <c r="K1785" s="5" t="s">
        <v>4007</v>
      </c>
      <c r="L1785" s="5">
        <f>IF(ActividadesCom[[#This Row],[NIVEL 1]]&lt;&gt;0,VLOOKUP(ActividadesCom[[#This Row],[NIVEL 1]],Catálogo!A:B,2,FALSE),"")</f>
        <v>4</v>
      </c>
      <c r="M1785" s="5">
        <v>1</v>
      </c>
      <c r="N1785" s="6" t="s">
        <v>4571</v>
      </c>
      <c r="O1785" s="5">
        <v>20211</v>
      </c>
      <c r="P1785" s="5" t="s">
        <v>4008</v>
      </c>
      <c r="Q1785" s="5">
        <f>IF(ActividadesCom[[#This Row],[NIVEL 2]]&lt;&gt;0,VLOOKUP(ActividadesCom[[#This Row],[NIVEL 2]],Catálogo!A:B,2,FALSE),"")</f>
        <v>3</v>
      </c>
      <c r="R1785" s="5">
        <v>1</v>
      </c>
      <c r="S1785" s="6" t="s">
        <v>4692</v>
      </c>
      <c r="T1785" s="5">
        <v>20213</v>
      </c>
      <c r="U1785" s="5" t="s">
        <v>4007</v>
      </c>
      <c r="V1785" s="5">
        <f>IF(ActividadesCom[[#This Row],[NIVEL 3]]&lt;&gt;0,VLOOKUP(ActividadesCom[[#This Row],[NIVEL 3]],Catálogo!A:B,2,FALSE),"")</f>
        <v>4</v>
      </c>
      <c r="W1785" s="5">
        <v>1</v>
      </c>
      <c r="X1785" s="6" t="s">
        <v>5</v>
      </c>
      <c r="Y1785" s="5">
        <v>20181</v>
      </c>
      <c r="Z1785" s="5" t="s">
        <v>4007</v>
      </c>
      <c r="AA1785" s="5">
        <f>IF(ActividadesCom[[#This Row],[NIVEL 4]]&lt;&gt;0,VLOOKUP(ActividadesCom[[#This Row],[NIVEL 4]],Catálogo!A:B,2,FALSE),"")</f>
        <v>4</v>
      </c>
      <c r="AB1785" s="5">
        <v>1</v>
      </c>
      <c r="AC1785" s="6" t="s">
        <v>521</v>
      </c>
      <c r="AD1785" s="5">
        <v>20173</v>
      </c>
      <c r="AE1785" s="5" t="s">
        <v>4008</v>
      </c>
      <c r="AF1785" s="5">
        <f>IF(ActividadesCom[[#This Row],[NIVEL 5]]&lt;&gt;0,VLOOKUP(ActividadesCom[[#This Row],[NIVEL 5]],Catálogo!A:B,2,FALSE),"")</f>
        <v>3</v>
      </c>
      <c r="AG1785" s="5">
        <v>1</v>
      </c>
      <c r="AH1785" s="2"/>
    </row>
    <row r="1786" spans="1:34" ht="30" hidden="1" customHeight="1" x14ac:dyDescent="0.25">
      <c r="A1786" s="7">
        <v>17470151</v>
      </c>
      <c r="B1786" s="6" t="str">
        <f>VLOOKUP(ActividadesCom[[#This Row],[NO. DE CONTROL]],'LISTADO ESTUDIANTES'!A:C,2,FALSE)</f>
        <v>HEREDIA COSGAYA BLANCA NEFERTARI</v>
      </c>
      <c r="C1786" s="6" t="str">
        <f>VLOOKUP(ActividadesCom[[#This Row],[NO. DE CONTROL]],'LISTADO ESTUDIANTES'!A:C,3,FALSE)</f>
        <v>INGENIERIA CIVIL</v>
      </c>
      <c r="D1786" s="5" t="str">
        <f>VLOOKUP(ActividadesCom[[#This Row],[NO. DE CONTROL]],'LISTADO ESTUDIANTES'!A:D,4,FALSE)</f>
        <v>BAJA</v>
      </c>
      <c r="E1786" s="5">
        <f>SUM(ActividadesCom[[#This Row],[CRÉD. 1]],ActividadesCom[[#This Row],[CRÉD. 2]],ActividadesCom[[#This Row],[CRÉD. 3]],ActividadesCom[[#This Row],[CRÉD. 4]],ActividadesCom[[#This Row],[CRÉD. 5]])</f>
        <v>5</v>
      </c>
      <c r="F1786" s="5">
        <f>IF(ActividadesCom[[#This Row],[ÚLTIMO SEMESTRE CON CRÉDITOS]]&gt;0,ROUND(AVERAGE(ActividadesCom[[#This Row],[VALOR NIVEL 5]],ActividadesCom[[#This Row],[VALOR NIVEL 4]],ActividadesCom[[#This Row],[VALOR NIVEL 3]],ActividadesCom[[#This Row],[VALOR NIVEL 2]],ActividadesCom[[#This Row],[VALOR NIVEL 1]]),0),"")</f>
        <v>3</v>
      </c>
      <c r="G1786" s="5" t="str">
        <f>IF(ActividadesCom[[#This Row],[PROMEDIO]]="","",IF(ActividadesCom[[#This Row],[PROMEDIO]]&gt;=4,"EXCELENTE",IF(ActividadesCom[[#This Row],[PROMEDIO]]&gt;=3,"NOTABLE",IF(ActividadesCom[[#This Row],[PROMEDIO]]&gt;=2,"BUENO",IF(ActividadesCom[[#This Row],[PROMEDIO]]=1,"SUFICIENTE","")))))</f>
        <v>NOTABLE</v>
      </c>
      <c r="H1786" s="5">
        <f>MAX(ActividadesCom[[#This Row],[PERÍODO 1]],ActividadesCom[[#This Row],[PERÍODO 2]],ActividadesCom[[#This Row],[PERÍODO 3]],ActividadesCom[[#This Row],[PERÍODO 4]],ActividadesCom[[#This Row],[PERÍODO 5]])</f>
        <v>20183</v>
      </c>
      <c r="I1786" s="6" t="s">
        <v>1006</v>
      </c>
      <c r="J1786" s="5">
        <v>20173</v>
      </c>
      <c r="K1786" s="5" t="s">
        <v>4009</v>
      </c>
      <c r="L1786" s="5">
        <f>IF(ActividadesCom[[#This Row],[NIVEL 1]]&lt;&gt;0,VLOOKUP(ActividadesCom[[#This Row],[NIVEL 1]],Catálogo!A:B,2,FALSE),"")</f>
        <v>2</v>
      </c>
      <c r="M1786" s="5">
        <v>1</v>
      </c>
      <c r="N1786" s="6" t="s">
        <v>1006</v>
      </c>
      <c r="O1786" s="5">
        <v>20181</v>
      </c>
      <c r="P1786" s="5" t="s">
        <v>4009</v>
      </c>
      <c r="Q1786" s="5">
        <f>IF(ActividadesCom[[#This Row],[NIVEL 2]]&lt;&gt;0,VLOOKUP(ActividadesCom[[#This Row],[NIVEL 2]],Catálogo!A:B,2,FALSE),"")</f>
        <v>2</v>
      </c>
      <c r="R1786" s="5">
        <v>1</v>
      </c>
      <c r="S1786" s="6" t="s">
        <v>3993</v>
      </c>
      <c r="T1786" s="5">
        <v>20181</v>
      </c>
      <c r="U1786" s="5" t="s">
        <v>4009</v>
      </c>
      <c r="V1786" s="5">
        <f>IF(ActividadesCom[[#This Row],[NIVEL 3]]&lt;&gt;0,VLOOKUP(ActividadesCom[[#This Row],[NIVEL 3]],Catálogo!A:B,2,FALSE),"")</f>
        <v>2</v>
      </c>
      <c r="W1786" s="5">
        <v>1</v>
      </c>
      <c r="X1786" s="6" t="s">
        <v>12</v>
      </c>
      <c r="Y1786" s="5">
        <v>20183</v>
      </c>
      <c r="Z1786" s="5" t="s">
        <v>4008</v>
      </c>
      <c r="AA1786" s="5">
        <f>IF(ActividadesCom[[#This Row],[NIVEL 4]]&lt;&gt;0,VLOOKUP(ActividadesCom[[#This Row],[NIVEL 4]],Catálogo!A:B,2,FALSE),"")</f>
        <v>3</v>
      </c>
      <c r="AB1786" s="5">
        <v>1</v>
      </c>
      <c r="AC1786" s="6" t="s">
        <v>31</v>
      </c>
      <c r="AD1786" s="5">
        <v>20173</v>
      </c>
      <c r="AE1786" s="5" t="s">
        <v>4007</v>
      </c>
      <c r="AF1786" s="5">
        <f>IF(ActividadesCom[[#This Row],[NIVEL 5]]&lt;&gt;0,VLOOKUP(ActividadesCom[[#This Row],[NIVEL 5]],Catálogo!A:B,2,FALSE),"")</f>
        <v>4</v>
      </c>
      <c r="AG1786" s="5">
        <v>1</v>
      </c>
      <c r="AH1786" s="2"/>
    </row>
    <row r="1787" spans="1:34" ht="30" hidden="1" customHeight="1" x14ac:dyDescent="0.25">
      <c r="A1787" s="7">
        <v>17470152</v>
      </c>
      <c r="B1787" s="6" t="str">
        <f>VLOOKUP(ActividadesCom[[#This Row],[NO. DE CONTROL]],'LISTADO ESTUDIANTES'!A:C,2,FALSE)</f>
        <v>PEREZ CAMPOS AREFF JOSEPH</v>
      </c>
      <c r="C1787" s="6" t="str">
        <f>VLOOKUP(ActividadesCom[[#This Row],[NO. DE CONTROL]],'LISTADO ESTUDIANTES'!A:C,3,FALSE)</f>
        <v>INGENIERIA CIVIL</v>
      </c>
      <c r="D1787" s="5" t="str">
        <f>VLOOKUP(ActividadesCom[[#This Row],[NO. DE CONTROL]],'LISTADO ESTUDIANTES'!A:D,4,FALSE)</f>
        <v>BAJA</v>
      </c>
      <c r="E1787" s="5">
        <f>SUM(ActividadesCom[[#This Row],[CRÉD. 1]],ActividadesCom[[#This Row],[CRÉD. 2]],ActividadesCom[[#This Row],[CRÉD. 3]],ActividadesCom[[#This Row],[CRÉD. 4]],ActividadesCom[[#This Row],[CRÉD. 5]])</f>
        <v>1</v>
      </c>
      <c r="F1787" s="17">
        <f>IF(ActividadesCom[[#This Row],[ÚLTIMO SEMESTRE CON CRÉDITOS]]&gt;0,ROUND(AVERAGE(ActividadesCom[[#This Row],[VALOR NIVEL 5]],ActividadesCom[[#This Row],[VALOR NIVEL 4]],ActividadesCom[[#This Row],[VALOR NIVEL 3]],ActividadesCom[[#This Row],[VALOR NIVEL 2]],ActividadesCom[[#This Row],[VALOR NIVEL 1]]),0),"")</f>
        <v>3</v>
      </c>
      <c r="G1787" s="5" t="str">
        <f>IF(ActividadesCom[[#This Row],[PROMEDIO]]="","",IF(ActividadesCom[[#This Row],[PROMEDIO]]&gt;=4,"EXCELENTE",IF(ActividadesCom[[#This Row],[PROMEDIO]]&gt;=3,"NOTABLE",IF(ActividadesCom[[#This Row],[PROMEDIO]]&gt;=2,"BUENO",IF(ActividadesCom[[#This Row],[PROMEDIO]]=1,"SUFICIENTE","")))))</f>
        <v>NOTABLE</v>
      </c>
      <c r="H1787" s="5">
        <f>MAX(ActividadesCom[[#This Row],[PERÍODO 1]],ActividadesCom[[#This Row],[PERÍODO 2]],ActividadesCom[[#This Row],[PERÍODO 3]],ActividadesCom[[#This Row],[PERÍODO 4]],ActividadesCom[[#This Row],[PERÍODO 5]])</f>
        <v>20173</v>
      </c>
      <c r="I1787" s="6"/>
      <c r="J1787" s="5"/>
      <c r="K1787" s="5"/>
      <c r="L1787" s="5" t="str">
        <f>IF(ActividadesCom[[#This Row],[NIVEL 1]]&lt;&gt;0,VLOOKUP(ActividadesCom[[#This Row],[NIVEL 1]],Catálogo!A:B,2,FALSE),"")</f>
        <v/>
      </c>
      <c r="M1787" s="5"/>
      <c r="N1787" s="6"/>
      <c r="O1787" s="5"/>
      <c r="P1787" s="5"/>
      <c r="Q1787" s="5" t="str">
        <f>IF(ActividadesCom[[#This Row],[NIVEL 2]]&lt;&gt;0,VLOOKUP(ActividadesCom[[#This Row],[NIVEL 2]],Catálogo!A:B,2,FALSE),"")</f>
        <v/>
      </c>
      <c r="R1787" s="5"/>
      <c r="S1787" s="6"/>
      <c r="T1787" s="5"/>
      <c r="U1787" s="5"/>
      <c r="V1787" s="5" t="str">
        <f>IF(ActividadesCom[[#This Row],[NIVEL 3]]&lt;&gt;0,VLOOKUP(ActividadesCom[[#This Row],[NIVEL 3]],Catálogo!A:B,2,FALSE),"")</f>
        <v/>
      </c>
      <c r="W1787" s="5"/>
      <c r="X1787" s="6"/>
      <c r="Y1787" s="5"/>
      <c r="Z1787" s="5"/>
      <c r="AA1787" s="5" t="str">
        <f>IF(ActividadesCom[[#This Row],[NIVEL 4]]&lt;&gt;0,VLOOKUP(ActividadesCom[[#This Row],[NIVEL 4]],Catálogo!A:B,2,FALSE),"")</f>
        <v/>
      </c>
      <c r="AB1787" s="5"/>
      <c r="AC1787" s="6" t="s">
        <v>31</v>
      </c>
      <c r="AD1787" s="5">
        <v>20173</v>
      </c>
      <c r="AE1787" s="5" t="s">
        <v>4008</v>
      </c>
      <c r="AF1787" s="5">
        <f>IF(ActividadesCom[[#This Row],[NIVEL 5]]&lt;&gt;0,VLOOKUP(ActividadesCom[[#This Row],[NIVEL 5]],Catálogo!A:B,2,FALSE),"")</f>
        <v>3</v>
      </c>
      <c r="AG1787" s="5">
        <v>1</v>
      </c>
      <c r="AH1787" s="2"/>
    </row>
    <row r="1788" spans="1:34" ht="30" hidden="1" customHeight="1" x14ac:dyDescent="0.25">
      <c r="A1788" s="7">
        <v>17470153</v>
      </c>
      <c r="B1788" s="6" t="str">
        <f>VLOOKUP(ActividadesCom[[#This Row],[NO. DE CONTROL]],'LISTADO ESTUDIANTES'!A:C,2,FALSE)</f>
        <v>MENDOZA MANZANARES JONATHAN</v>
      </c>
      <c r="C1788" s="6" t="str">
        <f>VLOOKUP(ActividadesCom[[#This Row],[NO. DE CONTROL]],'LISTADO ESTUDIANTES'!A:C,3,FALSE)</f>
        <v>ARQUITECTURA</v>
      </c>
      <c r="D1788" s="5" t="str">
        <f>VLOOKUP(ActividadesCom[[#This Row],[NO. DE CONTROL]],'LISTADO ESTUDIANTES'!A:D,4,FALSE)</f>
        <v>BAJA</v>
      </c>
      <c r="E1788" s="5">
        <f>SUM(ActividadesCom[[#This Row],[CRÉD. 1]],ActividadesCom[[#This Row],[CRÉD. 2]],ActividadesCom[[#This Row],[CRÉD. 3]],ActividadesCom[[#This Row],[CRÉD. 4]],ActividadesCom[[#This Row],[CRÉD. 5]])</f>
        <v>5</v>
      </c>
      <c r="F1788" s="17">
        <f>IF(ActividadesCom[[#This Row],[ÚLTIMO SEMESTRE CON CRÉDITOS]]&gt;0,ROUND(AVERAGE(ActividadesCom[[#This Row],[VALOR NIVEL 5]],ActividadesCom[[#This Row],[VALOR NIVEL 4]],ActividadesCom[[#This Row],[VALOR NIVEL 3]],ActividadesCom[[#This Row],[VALOR NIVEL 2]],ActividadesCom[[#This Row],[VALOR NIVEL 1]]),0),"")</f>
        <v>4</v>
      </c>
      <c r="G1788" s="5" t="str">
        <f>IF(ActividadesCom[[#This Row],[PROMEDIO]]="","",IF(ActividadesCom[[#This Row],[PROMEDIO]]&gt;=4,"EXCELENTE",IF(ActividadesCom[[#This Row],[PROMEDIO]]&gt;=3,"NOTABLE",IF(ActividadesCom[[#This Row],[PROMEDIO]]&gt;=2,"BUENO",IF(ActividadesCom[[#This Row],[PROMEDIO]]=1,"SUFICIENTE","")))))</f>
        <v>EXCELENTE</v>
      </c>
      <c r="H1788" s="5">
        <f>MAX(ActividadesCom[[#This Row],[PERÍODO 1]],ActividadesCom[[#This Row],[PERÍODO 2]],ActividadesCom[[#This Row],[PERÍODO 3]],ActividadesCom[[#This Row],[PERÍODO 4]],ActividadesCom[[#This Row],[PERÍODO 5]])</f>
        <v>20221</v>
      </c>
      <c r="I1788" s="6" t="s">
        <v>4692</v>
      </c>
      <c r="J1788" s="5">
        <v>20213</v>
      </c>
      <c r="K1788" s="5" t="s">
        <v>4007</v>
      </c>
      <c r="L1788" s="5">
        <f>IF(ActividadesCom[[#This Row],[NIVEL 1]]&lt;&gt;0,VLOOKUP(ActividadesCom[[#This Row],[NIVEL 1]],Catálogo!A:B,2,FALSE),"")</f>
        <v>4</v>
      </c>
      <c r="M1788" s="5">
        <v>1</v>
      </c>
      <c r="N1788" s="6" t="s">
        <v>4857</v>
      </c>
      <c r="O1788" s="5">
        <v>20221</v>
      </c>
      <c r="P1788" s="5" t="s">
        <v>4007</v>
      </c>
      <c r="Q1788" s="5">
        <f>IF(ActividadesCom[[#This Row],[NIVEL 2]]&lt;&gt;0,VLOOKUP(ActividadesCom[[#This Row],[NIVEL 2]],Catálogo!A:B,2,FALSE),"")</f>
        <v>4</v>
      </c>
      <c r="R1788" s="5">
        <v>1</v>
      </c>
      <c r="S1788" s="6" t="s">
        <v>4892</v>
      </c>
      <c r="T1788" s="5">
        <v>20213</v>
      </c>
      <c r="U1788" s="5" t="s">
        <v>4007</v>
      </c>
      <c r="V1788" s="5">
        <f>IF(ActividadesCom[[#This Row],[NIVEL 3]]&lt;&gt;0,VLOOKUP(ActividadesCom[[#This Row],[NIVEL 3]],Catálogo!A:B,2,FALSE),"")</f>
        <v>4</v>
      </c>
      <c r="W1788" s="5">
        <v>1</v>
      </c>
      <c r="X1788" s="6" t="s">
        <v>1041</v>
      </c>
      <c r="Y1788" s="5">
        <v>20193</v>
      </c>
      <c r="Z1788" s="5" t="s">
        <v>4007</v>
      </c>
      <c r="AA1788" s="5">
        <f>IF(ActividadesCom[[#This Row],[NIVEL 4]]&lt;&gt;0,VLOOKUP(ActividadesCom[[#This Row],[NIVEL 4]],Catálogo!A:B,2,FALSE),"")</f>
        <v>4</v>
      </c>
      <c r="AB1788" s="5">
        <v>1</v>
      </c>
      <c r="AC1788" s="6" t="s">
        <v>5</v>
      </c>
      <c r="AD1788" s="5">
        <v>20191</v>
      </c>
      <c r="AE1788" s="5" t="s">
        <v>4008</v>
      </c>
      <c r="AF1788" s="5">
        <f>IF(ActividadesCom[[#This Row],[NIVEL 5]]&lt;&gt;0,VLOOKUP(ActividadesCom[[#This Row],[NIVEL 5]],Catálogo!A:B,2,FALSE),"")</f>
        <v>3</v>
      </c>
      <c r="AG1788" s="5">
        <v>1</v>
      </c>
      <c r="AH1788" s="2"/>
    </row>
    <row r="1789" spans="1:34" ht="30" hidden="1" customHeight="1" x14ac:dyDescent="0.25">
      <c r="A1789" s="7">
        <v>17470154</v>
      </c>
      <c r="B1789" s="6" t="str">
        <f>VLOOKUP(ActividadesCom[[#This Row],[NO. DE CONTROL]],'LISTADO ESTUDIANTES'!A:C,2,FALSE)</f>
        <v>PAREDES COUOH ULISES ABRICEL</v>
      </c>
      <c r="C1789" s="6" t="str">
        <f>VLOOKUP(ActividadesCom[[#This Row],[NO. DE CONTROL]],'LISTADO ESTUDIANTES'!A:C,3,FALSE)</f>
        <v>ARQUITECTURA</v>
      </c>
      <c r="D1789" s="5" t="str">
        <f>VLOOKUP(ActividadesCom[[#This Row],[NO. DE CONTROL]],'LISTADO ESTUDIANTES'!A:D,4,FALSE)</f>
        <v>BAJA</v>
      </c>
      <c r="E1789" s="5">
        <f>SUM(ActividadesCom[[#This Row],[CRÉD. 1]],ActividadesCom[[#This Row],[CRÉD. 2]],ActividadesCom[[#This Row],[CRÉD. 3]],ActividadesCom[[#This Row],[CRÉD. 4]],ActividadesCom[[#This Row],[CRÉD. 5]])</f>
        <v>5</v>
      </c>
      <c r="F1789" s="17">
        <f>IF(ActividadesCom[[#This Row],[ÚLTIMO SEMESTRE CON CRÉDITOS]]&gt;0,ROUND(AVERAGE(ActividadesCom[[#This Row],[VALOR NIVEL 5]],ActividadesCom[[#This Row],[VALOR NIVEL 4]],ActividadesCom[[#This Row],[VALOR NIVEL 3]],ActividadesCom[[#This Row],[VALOR NIVEL 2]],ActividadesCom[[#This Row],[VALOR NIVEL 1]]),0),"")</f>
        <v>4</v>
      </c>
      <c r="G1789" s="5" t="str">
        <f>IF(ActividadesCom[[#This Row],[PROMEDIO]]="","",IF(ActividadesCom[[#This Row],[PROMEDIO]]&gt;=4,"EXCELENTE",IF(ActividadesCom[[#This Row],[PROMEDIO]]&gt;=3,"NOTABLE",IF(ActividadesCom[[#This Row],[PROMEDIO]]&gt;=2,"BUENO",IF(ActividadesCom[[#This Row],[PROMEDIO]]=1,"SUFICIENTE","")))))</f>
        <v>EXCELENTE</v>
      </c>
      <c r="H1789" s="5">
        <f>MAX(ActividadesCom[[#This Row],[PERÍODO 1]],ActividadesCom[[#This Row],[PERÍODO 2]],ActividadesCom[[#This Row],[PERÍODO 3]],ActividadesCom[[#This Row],[PERÍODO 4]],ActividadesCom[[#This Row],[PERÍODO 5]])</f>
        <v>20213</v>
      </c>
      <c r="I1789" s="6" t="s">
        <v>4692</v>
      </c>
      <c r="J1789" s="5">
        <v>20213</v>
      </c>
      <c r="K1789" s="5" t="s">
        <v>4007</v>
      </c>
      <c r="L1789" s="5">
        <f>IF(ActividadesCom[[#This Row],[NIVEL 1]]&lt;&gt;0,VLOOKUP(ActividadesCom[[#This Row],[NIVEL 1]],Catálogo!A:B,2,FALSE),"")</f>
        <v>4</v>
      </c>
      <c r="M1789" s="5">
        <v>1</v>
      </c>
      <c r="N1789" s="6" t="s">
        <v>4742</v>
      </c>
      <c r="O1789" s="5">
        <v>20213</v>
      </c>
      <c r="P1789" s="5" t="s">
        <v>4007</v>
      </c>
      <c r="Q1789" s="5">
        <f>IF(ActividadesCom[[#This Row],[NIVEL 2]]&lt;&gt;0,VLOOKUP(ActividadesCom[[#This Row],[NIVEL 2]],Catálogo!A:B,2,FALSE),"")</f>
        <v>4</v>
      </c>
      <c r="R1789" s="5">
        <v>1</v>
      </c>
      <c r="S1789" s="6" t="s">
        <v>2348</v>
      </c>
      <c r="T1789" s="5">
        <v>20201</v>
      </c>
      <c r="U1789" s="5" t="s">
        <v>4007</v>
      </c>
      <c r="V1789" s="5">
        <f>IF(ActividadesCom[[#This Row],[NIVEL 3]]&lt;&gt;0,VLOOKUP(ActividadesCom[[#This Row],[NIVEL 3]],Catálogo!A:B,2,FALSE),"")</f>
        <v>4</v>
      </c>
      <c r="W1789" s="5">
        <v>1</v>
      </c>
      <c r="X1789" s="6" t="s">
        <v>37</v>
      </c>
      <c r="Y1789" s="5">
        <v>20181</v>
      </c>
      <c r="Z1789" s="5" t="s">
        <v>4007</v>
      </c>
      <c r="AA1789" s="5">
        <f>IF(ActividadesCom[[#This Row],[NIVEL 4]]&lt;&gt;0,VLOOKUP(ActividadesCom[[#This Row],[NIVEL 4]],Catálogo!A:B,2,FALSE),"")</f>
        <v>4</v>
      </c>
      <c r="AB1789" s="5">
        <v>1</v>
      </c>
      <c r="AC1789" s="6" t="s">
        <v>37</v>
      </c>
      <c r="AD1789" s="5">
        <v>20173</v>
      </c>
      <c r="AE1789" s="5" t="s">
        <v>4007</v>
      </c>
      <c r="AF1789" s="5">
        <f>IF(ActividadesCom[[#This Row],[NIVEL 5]]&lt;&gt;0,VLOOKUP(ActividadesCom[[#This Row],[NIVEL 5]],Catálogo!A:B,2,FALSE),"")</f>
        <v>4</v>
      </c>
      <c r="AG1789" s="5">
        <v>1</v>
      </c>
      <c r="AH1789" s="2"/>
    </row>
    <row r="1790" spans="1:34" ht="30" hidden="1" customHeight="1" x14ac:dyDescent="0.25">
      <c r="A1790" s="7">
        <v>17470155</v>
      </c>
      <c r="B1790" s="6" t="str">
        <f>VLOOKUP(ActividadesCom[[#This Row],[NO. DE CONTROL]],'LISTADO ESTUDIANTES'!A:C,2,FALSE)</f>
        <v>RAMIREZ ORTIZ LUIS EDUARDO</v>
      </c>
      <c r="C1790" s="6" t="str">
        <f>VLOOKUP(ActividadesCom[[#This Row],[NO. DE CONTROL]],'LISTADO ESTUDIANTES'!A:C,3,FALSE)</f>
        <v>INGENIERIA MECANICA</v>
      </c>
      <c r="D1790" s="5" t="str">
        <f>VLOOKUP(ActividadesCom[[#This Row],[NO. DE CONTROL]],'LISTADO ESTUDIANTES'!A:D,4,FALSE)</f>
        <v>BAJA</v>
      </c>
      <c r="E1790" s="5">
        <f>SUM(ActividadesCom[[#This Row],[CRÉD. 1]],ActividadesCom[[#This Row],[CRÉD. 2]],ActividadesCom[[#This Row],[CRÉD. 3]],ActividadesCom[[#This Row],[CRÉD. 4]],ActividadesCom[[#This Row],[CRÉD. 5]])</f>
        <v>2</v>
      </c>
      <c r="F1790" s="17">
        <f>IF(ActividadesCom[[#This Row],[ÚLTIMO SEMESTRE CON CRÉDITOS]]&gt;0,ROUND(AVERAGE(ActividadesCom[[#This Row],[VALOR NIVEL 5]],ActividadesCom[[#This Row],[VALOR NIVEL 4]],ActividadesCom[[#This Row],[VALOR NIVEL 3]],ActividadesCom[[#This Row],[VALOR NIVEL 2]],ActividadesCom[[#This Row],[VALOR NIVEL 1]]),0),"")</f>
        <v>3</v>
      </c>
      <c r="G1790" s="5" t="str">
        <f>IF(ActividadesCom[[#This Row],[PROMEDIO]]="","",IF(ActividadesCom[[#This Row],[PROMEDIO]]&gt;=4,"EXCELENTE",IF(ActividadesCom[[#This Row],[PROMEDIO]]&gt;=3,"NOTABLE",IF(ActividadesCom[[#This Row],[PROMEDIO]]&gt;=2,"BUENO",IF(ActividadesCom[[#This Row],[PROMEDIO]]=1,"SUFICIENTE","")))))</f>
        <v>NOTABLE</v>
      </c>
      <c r="H1790" s="5">
        <f>MAX(ActividadesCom[[#This Row],[PERÍODO 1]],ActividadesCom[[#This Row],[PERÍODO 2]],ActividadesCom[[#This Row],[PERÍODO 3]],ActividadesCom[[#This Row],[PERÍODO 4]],ActividadesCom[[#This Row],[PERÍODO 5]])</f>
        <v>20181</v>
      </c>
      <c r="I1790" s="6"/>
      <c r="J1790" s="5"/>
      <c r="K1790" s="5"/>
      <c r="L1790" s="5" t="str">
        <f>IF(ActividadesCom[[#This Row],[NIVEL 1]]&lt;&gt;0,VLOOKUP(ActividadesCom[[#This Row],[NIVEL 1]],Catálogo!A:B,2,FALSE),"")</f>
        <v/>
      </c>
      <c r="M1790" s="5"/>
      <c r="N1790" s="6"/>
      <c r="O1790" s="5"/>
      <c r="P1790" s="5"/>
      <c r="Q1790" s="5" t="str">
        <f>IF(ActividadesCom[[#This Row],[NIVEL 2]]&lt;&gt;0,VLOOKUP(ActividadesCom[[#This Row],[NIVEL 2]],Catálogo!A:B,2,FALSE),"")</f>
        <v/>
      </c>
      <c r="R1790" s="5"/>
      <c r="S1790" s="6"/>
      <c r="T1790" s="5"/>
      <c r="U1790" s="5"/>
      <c r="V1790" s="5" t="str">
        <f>IF(ActividadesCom[[#This Row],[NIVEL 3]]&lt;&gt;0,VLOOKUP(ActividadesCom[[#This Row],[NIVEL 3]],Catálogo!A:B,2,FALSE),"")</f>
        <v/>
      </c>
      <c r="W1790" s="5"/>
      <c r="X1790" s="6" t="s">
        <v>133</v>
      </c>
      <c r="Y1790" s="5">
        <v>20181</v>
      </c>
      <c r="Z1790" s="5" t="s">
        <v>4008</v>
      </c>
      <c r="AA1790" s="5">
        <f>IF(ActividadesCom[[#This Row],[NIVEL 4]]&lt;&gt;0,VLOOKUP(ActividadesCom[[#This Row],[NIVEL 4]],Catálogo!A:B,2,FALSE),"")</f>
        <v>3</v>
      </c>
      <c r="AB1790" s="5">
        <v>1</v>
      </c>
      <c r="AC1790" s="6" t="s">
        <v>5</v>
      </c>
      <c r="AD1790" s="5">
        <v>20173</v>
      </c>
      <c r="AE1790" s="5" t="s">
        <v>4008</v>
      </c>
      <c r="AF1790" s="5">
        <f>IF(ActividadesCom[[#This Row],[NIVEL 5]]&lt;&gt;0,VLOOKUP(ActividadesCom[[#This Row],[NIVEL 5]],Catálogo!A:B,2,FALSE),"")</f>
        <v>3</v>
      </c>
      <c r="AG1790" s="5">
        <v>1</v>
      </c>
      <c r="AH1790" s="2"/>
    </row>
    <row r="1791" spans="1:34" ht="30" hidden="1" customHeight="1" x14ac:dyDescent="0.25">
      <c r="A1791" s="7">
        <v>17470156</v>
      </c>
      <c r="B1791" s="6" t="str">
        <f>VLOOKUP(ActividadesCom[[#This Row],[NO. DE CONTROL]],'LISTADO ESTUDIANTES'!A:C,2,FALSE)</f>
        <v>SALAZAR MARTINEZ JORDAN XAVIER</v>
      </c>
      <c r="C1791" s="6" t="str">
        <f>VLOOKUP(ActividadesCom[[#This Row],[NO. DE CONTROL]],'LISTADO ESTUDIANTES'!A:C,3,FALSE)</f>
        <v>ARQUITECTURA</v>
      </c>
      <c r="D1791" s="5" t="str">
        <f>VLOOKUP(ActividadesCom[[#This Row],[NO. DE CONTROL]],'LISTADO ESTUDIANTES'!A:D,4,FALSE)</f>
        <v>BAJA</v>
      </c>
      <c r="E1791" s="5">
        <f>SUM(ActividadesCom[[#This Row],[CRÉD. 1]],ActividadesCom[[#This Row],[CRÉD. 2]],ActividadesCom[[#This Row],[CRÉD. 3]],ActividadesCom[[#This Row],[CRÉD. 4]],ActividadesCom[[#This Row],[CRÉD. 5]])</f>
        <v>0</v>
      </c>
      <c r="F1791" s="17" t="str">
        <f>IF(ActividadesCom[[#This Row],[ÚLTIMO SEMESTRE CON CRÉDITOS]]&gt;0,ROUND(AVERAGE(ActividadesCom[[#This Row],[VALOR NIVEL 5]],ActividadesCom[[#This Row],[VALOR NIVEL 4]],ActividadesCom[[#This Row],[VALOR NIVEL 3]],ActividadesCom[[#This Row],[VALOR NIVEL 2]],ActividadesCom[[#This Row],[VALOR NIVEL 1]]),0),"")</f>
        <v/>
      </c>
      <c r="G1791" s="5" t="str">
        <f>IF(ActividadesCom[[#This Row],[PROMEDIO]]="","",IF(ActividadesCom[[#This Row],[PROMEDIO]]&gt;=4,"EXCELENTE",IF(ActividadesCom[[#This Row],[PROMEDIO]]&gt;=3,"NOTABLE",IF(ActividadesCom[[#This Row],[PROMEDIO]]&gt;=2,"BUENO",IF(ActividadesCom[[#This Row],[PROMEDIO]]=1,"SUFICIENTE","")))))</f>
        <v/>
      </c>
      <c r="H1791" s="5">
        <f>MAX(ActividadesCom[[#This Row],[PERÍODO 1]],ActividadesCom[[#This Row],[PERÍODO 2]],ActividadesCom[[#This Row],[PERÍODO 3]],ActividadesCom[[#This Row],[PERÍODO 4]],ActividadesCom[[#This Row],[PERÍODO 5]])</f>
        <v>0</v>
      </c>
      <c r="I1791" s="6"/>
      <c r="J1791" s="5"/>
      <c r="K1791" s="5"/>
      <c r="L1791" s="5" t="str">
        <f>IF(ActividadesCom[[#This Row],[NIVEL 1]]&lt;&gt;0,VLOOKUP(ActividadesCom[[#This Row],[NIVEL 1]],Catálogo!A:B,2,FALSE),"")</f>
        <v/>
      </c>
      <c r="M1791" s="5"/>
      <c r="N1791" s="6"/>
      <c r="O1791" s="5"/>
      <c r="P1791" s="5"/>
      <c r="Q1791" s="5" t="str">
        <f>IF(ActividadesCom[[#This Row],[NIVEL 2]]&lt;&gt;0,VLOOKUP(ActividadesCom[[#This Row],[NIVEL 2]],Catálogo!A:B,2,FALSE),"")</f>
        <v/>
      </c>
      <c r="R1791" s="5"/>
      <c r="S1791" s="6"/>
      <c r="T1791" s="5"/>
      <c r="U1791" s="5"/>
      <c r="V1791" s="5" t="str">
        <f>IF(ActividadesCom[[#This Row],[NIVEL 3]]&lt;&gt;0,VLOOKUP(ActividadesCom[[#This Row],[NIVEL 3]],Catálogo!A:B,2,FALSE),"")</f>
        <v/>
      </c>
      <c r="W1791" s="5"/>
      <c r="X1791" s="6"/>
      <c r="Y1791" s="5"/>
      <c r="Z1791" s="5"/>
      <c r="AA1791" s="5" t="str">
        <f>IF(ActividadesCom[[#This Row],[NIVEL 4]]&lt;&gt;0,VLOOKUP(ActividadesCom[[#This Row],[NIVEL 4]],Catálogo!A:B,2,FALSE),"")</f>
        <v/>
      </c>
      <c r="AB1791" s="5"/>
      <c r="AC1791" s="6"/>
      <c r="AD1791" s="5"/>
      <c r="AE1791" s="5"/>
      <c r="AF1791" s="5" t="str">
        <f>IF(ActividadesCom[[#This Row],[NIVEL 5]]&lt;&gt;0,VLOOKUP(ActividadesCom[[#This Row],[NIVEL 5]],Catálogo!A:B,2,FALSE),"")</f>
        <v/>
      </c>
      <c r="AG1791" s="5"/>
      <c r="AH1791" s="2"/>
    </row>
    <row r="1792" spans="1:34" ht="30" hidden="1" customHeight="1" x14ac:dyDescent="0.25">
      <c r="A1792" s="7">
        <v>17470157</v>
      </c>
      <c r="B1792" s="6" t="str">
        <f>VLOOKUP(ActividadesCom[[#This Row],[NO. DE CONTROL]],'LISTADO ESTUDIANTES'!A:C,2,FALSE)</f>
        <v>VILLAVERDE OSORIO EDWIN RENE</v>
      </c>
      <c r="C1792" s="6" t="str">
        <f>VLOOKUP(ActividadesCom[[#This Row],[NO. DE CONTROL]],'LISTADO ESTUDIANTES'!A:C,3,FALSE)</f>
        <v>ARQUITECTURA</v>
      </c>
      <c r="D1792" s="5" t="str">
        <f>VLOOKUP(ActividadesCom[[#This Row],[NO. DE CONTROL]],'LISTADO ESTUDIANTES'!A:D,4,FALSE)</f>
        <v>BAJA</v>
      </c>
      <c r="E1792" s="5">
        <f>SUM(ActividadesCom[[#This Row],[CRÉD. 1]],ActividadesCom[[#This Row],[CRÉD. 2]],ActividadesCom[[#This Row],[CRÉD. 3]],ActividadesCom[[#This Row],[CRÉD. 4]],ActividadesCom[[#This Row],[CRÉD. 5]])</f>
        <v>0</v>
      </c>
      <c r="F1792" s="17" t="str">
        <f>IF(ActividadesCom[[#This Row],[ÚLTIMO SEMESTRE CON CRÉDITOS]]&gt;0,ROUND(AVERAGE(ActividadesCom[[#This Row],[VALOR NIVEL 5]],ActividadesCom[[#This Row],[VALOR NIVEL 4]],ActividadesCom[[#This Row],[VALOR NIVEL 3]],ActividadesCom[[#This Row],[VALOR NIVEL 2]],ActividadesCom[[#This Row],[VALOR NIVEL 1]]),0),"")</f>
        <v/>
      </c>
      <c r="G1792" s="5" t="str">
        <f>IF(ActividadesCom[[#This Row],[PROMEDIO]]="","",IF(ActividadesCom[[#This Row],[PROMEDIO]]&gt;=4,"EXCELENTE",IF(ActividadesCom[[#This Row],[PROMEDIO]]&gt;=3,"NOTABLE",IF(ActividadesCom[[#This Row],[PROMEDIO]]&gt;=2,"BUENO",IF(ActividadesCom[[#This Row],[PROMEDIO]]=1,"SUFICIENTE","")))))</f>
        <v/>
      </c>
      <c r="H1792" s="5">
        <f>MAX(ActividadesCom[[#This Row],[PERÍODO 1]],ActividadesCom[[#This Row],[PERÍODO 2]],ActividadesCom[[#This Row],[PERÍODO 3]],ActividadesCom[[#This Row],[PERÍODO 4]],ActividadesCom[[#This Row],[PERÍODO 5]])</f>
        <v>0</v>
      </c>
      <c r="I1792" s="6"/>
      <c r="J1792" s="5"/>
      <c r="K1792" s="5"/>
      <c r="L1792" s="5" t="str">
        <f>IF(ActividadesCom[[#This Row],[NIVEL 1]]&lt;&gt;0,VLOOKUP(ActividadesCom[[#This Row],[NIVEL 1]],Catálogo!A:B,2,FALSE),"")</f>
        <v/>
      </c>
      <c r="M1792" s="5"/>
      <c r="N1792" s="6"/>
      <c r="O1792" s="5"/>
      <c r="P1792" s="5"/>
      <c r="Q1792" s="5" t="str">
        <f>IF(ActividadesCom[[#This Row],[NIVEL 2]]&lt;&gt;0,VLOOKUP(ActividadesCom[[#This Row],[NIVEL 2]],Catálogo!A:B,2,FALSE),"")</f>
        <v/>
      </c>
      <c r="R1792" s="5"/>
      <c r="S1792" s="6"/>
      <c r="T1792" s="5"/>
      <c r="U1792" s="5"/>
      <c r="V1792" s="5" t="str">
        <f>IF(ActividadesCom[[#This Row],[NIVEL 3]]&lt;&gt;0,VLOOKUP(ActividadesCom[[#This Row],[NIVEL 3]],Catálogo!A:B,2,FALSE),"")</f>
        <v/>
      </c>
      <c r="W1792" s="5"/>
      <c r="X1792" s="6"/>
      <c r="Y1792" s="5"/>
      <c r="Z1792" s="5"/>
      <c r="AA1792" s="5" t="str">
        <f>IF(ActividadesCom[[#This Row],[NIVEL 4]]&lt;&gt;0,VLOOKUP(ActividadesCom[[#This Row],[NIVEL 4]],Catálogo!A:B,2,FALSE),"")</f>
        <v/>
      </c>
      <c r="AB1792" s="5"/>
      <c r="AC1792" s="6"/>
      <c r="AD1792" s="5"/>
      <c r="AE1792" s="5"/>
      <c r="AF1792" s="5" t="str">
        <f>IF(ActividadesCom[[#This Row],[NIVEL 5]]&lt;&gt;0,VLOOKUP(ActividadesCom[[#This Row],[NIVEL 5]],Catálogo!A:B,2,FALSE),"")</f>
        <v/>
      </c>
      <c r="AG1792" s="5"/>
      <c r="AH1792" s="2"/>
    </row>
    <row r="1793" spans="1:34" ht="30" hidden="1" customHeight="1" x14ac:dyDescent="0.25">
      <c r="A1793" s="7">
        <v>17470158</v>
      </c>
      <c r="B1793" s="6" t="str">
        <f>VLOOKUP(ActividadesCom[[#This Row],[NO. DE CONTROL]],'LISTADO ESTUDIANTES'!A:C,2,FALSE)</f>
        <v>BRIONES OREZA LUIS ROBERTO</v>
      </c>
      <c r="C1793" s="6" t="str">
        <f>VLOOKUP(ActividadesCom[[#This Row],[NO. DE CONTROL]],'LISTADO ESTUDIANTES'!A:C,3,FALSE)</f>
        <v>INGENIERIA EN SISTEMAS COMPUTACIONALES</v>
      </c>
      <c r="D1793" s="5" t="str">
        <f>VLOOKUP(ActividadesCom[[#This Row],[NO. DE CONTROL]],'LISTADO ESTUDIANTES'!A:D,4,FALSE)</f>
        <v>BAJA</v>
      </c>
      <c r="E1793" s="5">
        <f>SUM(ActividadesCom[[#This Row],[CRÉD. 1]],ActividadesCom[[#This Row],[CRÉD. 2]],ActividadesCom[[#This Row],[CRÉD. 3]],ActividadesCom[[#This Row],[CRÉD. 4]],ActividadesCom[[#This Row],[CRÉD. 5]])</f>
        <v>0</v>
      </c>
      <c r="F1793" s="17" t="str">
        <f>IF(ActividadesCom[[#This Row],[ÚLTIMO SEMESTRE CON CRÉDITOS]]&gt;0,ROUND(AVERAGE(ActividadesCom[[#This Row],[VALOR NIVEL 5]],ActividadesCom[[#This Row],[VALOR NIVEL 4]],ActividadesCom[[#This Row],[VALOR NIVEL 3]],ActividadesCom[[#This Row],[VALOR NIVEL 2]],ActividadesCom[[#This Row],[VALOR NIVEL 1]]),0),"")</f>
        <v/>
      </c>
      <c r="G1793" s="5" t="str">
        <f>IF(ActividadesCom[[#This Row],[PROMEDIO]]="","",IF(ActividadesCom[[#This Row],[PROMEDIO]]&gt;=4,"EXCELENTE",IF(ActividadesCom[[#This Row],[PROMEDIO]]&gt;=3,"NOTABLE",IF(ActividadesCom[[#This Row],[PROMEDIO]]&gt;=2,"BUENO",IF(ActividadesCom[[#This Row],[PROMEDIO]]=1,"SUFICIENTE","")))))</f>
        <v/>
      </c>
      <c r="H1793" s="5">
        <f>MAX(ActividadesCom[[#This Row],[PERÍODO 1]],ActividadesCom[[#This Row],[PERÍODO 2]],ActividadesCom[[#This Row],[PERÍODO 3]],ActividadesCom[[#This Row],[PERÍODO 4]],ActividadesCom[[#This Row],[PERÍODO 5]])</f>
        <v>0</v>
      </c>
      <c r="I1793" s="6"/>
      <c r="J1793" s="5"/>
      <c r="K1793" s="5"/>
      <c r="L1793" s="5" t="str">
        <f>IF(ActividadesCom[[#This Row],[NIVEL 1]]&lt;&gt;0,VLOOKUP(ActividadesCom[[#This Row],[NIVEL 1]],Catálogo!A:B,2,FALSE),"")</f>
        <v/>
      </c>
      <c r="M1793" s="5"/>
      <c r="N1793" s="6"/>
      <c r="O1793" s="5"/>
      <c r="P1793" s="5"/>
      <c r="Q1793" s="5" t="str">
        <f>IF(ActividadesCom[[#This Row],[NIVEL 2]]&lt;&gt;0,VLOOKUP(ActividadesCom[[#This Row],[NIVEL 2]],Catálogo!A:B,2,FALSE),"")</f>
        <v/>
      </c>
      <c r="R1793" s="5"/>
      <c r="S1793" s="6"/>
      <c r="T1793" s="5"/>
      <c r="U1793" s="5"/>
      <c r="V1793" s="5" t="str">
        <f>IF(ActividadesCom[[#This Row],[NIVEL 3]]&lt;&gt;0,VLOOKUP(ActividadesCom[[#This Row],[NIVEL 3]],Catálogo!A:B,2,FALSE),"")</f>
        <v/>
      </c>
      <c r="W1793" s="5"/>
      <c r="X1793" s="6"/>
      <c r="Y1793" s="5"/>
      <c r="Z1793" s="5"/>
      <c r="AA1793" s="5" t="str">
        <f>IF(ActividadesCom[[#This Row],[NIVEL 4]]&lt;&gt;0,VLOOKUP(ActividadesCom[[#This Row],[NIVEL 4]],Catálogo!A:B,2,FALSE),"")</f>
        <v/>
      </c>
      <c r="AB1793" s="5"/>
      <c r="AC1793" s="9"/>
      <c r="AD1793" s="8"/>
      <c r="AE1793" s="8"/>
      <c r="AF1793" s="5" t="str">
        <f>IF(ActividadesCom[[#This Row],[NIVEL 5]]&lt;&gt;0,VLOOKUP(ActividadesCom[[#This Row],[NIVEL 5]],Catálogo!A:B,2,FALSE),"")</f>
        <v/>
      </c>
      <c r="AG1793" s="8"/>
      <c r="AH1793" s="2"/>
    </row>
    <row r="1794" spans="1:34" ht="30" hidden="1" customHeight="1" x14ac:dyDescent="0.25">
      <c r="A1794" s="7">
        <v>17470159</v>
      </c>
      <c r="B1794" s="6" t="str">
        <f>VLOOKUP(ActividadesCom[[#This Row],[NO. DE CONTROL]],'LISTADO ESTUDIANTES'!A:C,2,FALSE)</f>
        <v>CERVERA ACUÑA WENDY GABRIELA</v>
      </c>
      <c r="C1794" s="6" t="str">
        <f>VLOOKUP(ActividadesCom[[#This Row],[NO. DE CONTROL]],'LISTADO ESTUDIANTES'!A:C,3,FALSE)</f>
        <v>ARQUITECTURA</v>
      </c>
      <c r="D1794" s="5" t="str">
        <f>VLOOKUP(ActividadesCom[[#This Row],[NO. DE CONTROL]],'LISTADO ESTUDIANTES'!A:D,4,FALSE)</f>
        <v>BAJA</v>
      </c>
      <c r="E1794" s="5">
        <f>SUM(ActividadesCom[[#This Row],[CRÉD. 1]],ActividadesCom[[#This Row],[CRÉD. 2]],ActividadesCom[[#This Row],[CRÉD. 3]],ActividadesCom[[#This Row],[CRÉD. 4]],ActividadesCom[[#This Row],[CRÉD. 5]])</f>
        <v>5</v>
      </c>
      <c r="F1794" s="17">
        <f>IF(ActividadesCom[[#This Row],[ÚLTIMO SEMESTRE CON CRÉDITOS]]&gt;0,ROUND(AVERAGE(ActividadesCom[[#This Row],[VALOR NIVEL 5]],ActividadesCom[[#This Row],[VALOR NIVEL 4]],ActividadesCom[[#This Row],[VALOR NIVEL 3]],ActividadesCom[[#This Row],[VALOR NIVEL 2]],ActividadesCom[[#This Row],[VALOR NIVEL 1]]),0),"")</f>
        <v>4</v>
      </c>
      <c r="G1794" s="5" t="str">
        <f>IF(ActividadesCom[[#This Row],[PROMEDIO]]="","",IF(ActividadesCom[[#This Row],[PROMEDIO]]&gt;=4,"EXCELENTE",IF(ActividadesCom[[#This Row],[PROMEDIO]]&gt;=3,"NOTABLE",IF(ActividadesCom[[#This Row],[PROMEDIO]]&gt;=2,"BUENO",IF(ActividadesCom[[#This Row],[PROMEDIO]]=1,"SUFICIENTE","")))))</f>
        <v>EXCELENTE</v>
      </c>
      <c r="H1794" s="5">
        <f>MAX(ActividadesCom[[#This Row],[PERÍODO 1]],ActividadesCom[[#This Row],[PERÍODO 2]],ActividadesCom[[#This Row],[PERÍODO 3]],ActividadesCom[[#This Row],[PERÍODO 4]],ActividadesCom[[#This Row],[PERÍODO 5]])</f>
        <v>20213</v>
      </c>
      <c r="I1794" s="6" t="s">
        <v>521</v>
      </c>
      <c r="J1794" s="5">
        <v>20173</v>
      </c>
      <c r="K1794" s="5" t="s">
        <v>4008</v>
      </c>
      <c r="L1794" s="5">
        <f>IF(ActividadesCom[[#This Row],[NIVEL 1]]&lt;&gt;0,VLOOKUP(ActividadesCom[[#This Row],[NIVEL 1]],Catálogo!A:B,2,FALSE),"")</f>
        <v>3</v>
      </c>
      <c r="M1794" s="5">
        <v>1</v>
      </c>
      <c r="N1794" s="6" t="s">
        <v>4426</v>
      </c>
      <c r="O1794" s="5">
        <v>20193</v>
      </c>
      <c r="P1794" s="5" t="s">
        <v>4007</v>
      </c>
      <c r="Q1794" s="5">
        <f>IF(ActividadesCom[[#This Row],[NIVEL 2]]&lt;&gt;0,VLOOKUP(ActividadesCom[[#This Row],[NIVEL 2]],Catálogo!A:B,2,FALSE),"")</f>
        <v>4</v>
      </c>
      <c r="R1794" s="5">
        <v>1</v>
      </c>
      <c r="S1794" s="6" t="s">
        <v>4427</v>
      </c>
      <c r="T1794" s="5">
        <v>20183</v>
      </c>
      <c r="U1794" s="5" t="s">
        <v>4007</v>
      </c>
      <c r="V1794" s="5">
        <f>IF(ActividadesCom[[#This Row],[NIVEL 3]]&lt;&gt;0,VLOOKUP(ActividadesCom[[#This Row],[NIVEL 3]],Catálogo!A:B,2,FALSE),"")</f>
        <v>4</v>
      </c>
      <c r="W1794" s="5">
        <v>1</v>
      </c>
      <c r="X1794" s="6" t="s">
        <v>4692</v>
      </c>
      <c r="Y1794" s="5">
        <v>20213</v>
      </c>
      <c r="Z1794" s="5" t="s">
        <v>4007</v>
      </c>
      <c r="AA1794" s="5">
        <f>IF(ActividadesCom[[#This Row],[NIVEL 4]]&lt;&gt;0,VLOOKUP(ActividadesCom[[#This Row],[NIVEL 4]],Catálogo!A:B,2,FALSE),"")</f>
        <v>4</v>
      </c>
      <c r="AB1794" s="5">
        <v>1</v>
      </c>
      <c r="AC1794" s="6" t="s">
        <v>5341</v>
      </c>
      <c r="AD1794" s="5">
        <v>20211</v>
      </c>
      <c r="AE1794" s="5" t="s">
        <v>4007</v>
      </c>
      <c r="AF1794" s="5">
        <f>IF(ActividadesCom[[#This Row],[NIVEL 5]]&lt;&gt;0,VLOOKUP(ActividadesCom[[#This Row],[NIVEL 5]],Catálogo!A:B,2,FALSE),"")</f>
        <v>4</v>
      </c>
      <c r="AG1794" s="5">
        <v>1</v>
      </c>
      <c r="AH1794" s="2"/>
    </row>
    <row r="1795" spans="1:34" ht="30" hidden="1" customHeight="1" x14ac:dyDescent="0.25">
      <c r="A1795" s="7">
        <v>17470160</v>
      </c>
      <c r="B1795" s="6" t="str">
        <f>VLOOKUP(ActividadesCom[[#This Row],[NO. DE CONTROL]],'LISTADO ESTUDIANTES'!A:C,2,FALSE)</f>
        <v>BOJORQUEZ QUIJANO EDGAR ANTONIO</v>
      </c>
      <c r="C1795" s="6" t="str">
        <f>VLOOKUP(ActividadesCom[[#This Row],[NO. DE CONTROL]],'LISTADO ESTUDIANTES'!A:C,3,FALSE)</f>
        <v>ARQUITECTURA</v>
      </c>
      <c r="D1795" s="5" t="str">
        <f>VLOOKUP(ActividadesCom[[#This Row],[NO. DE CONTROL]],'LISTADO ESTUDIANTES'!A:D,4,FALSE)</f>
        <v>BAJA</v>
      </c>
      <c r="E1795" s="5">
        <f>SUM(ActividadesCom[[#This Row],[CRÉD. 1]],ActividadesCom[[#This Row],[CRÉD. 2]],ActividadesCom[[#This Row],[CRÉD. 3]],ActividadesCom[[#This Row],[CRÉD. 4]],ActividadesCom[[#This Row],[CRÉD. 5]])</f>
        <v>5</v>
      </c>
      <c r="F1795" s="17">
        <f>IF(ActividadesCom[[#This Row],[ÚLTIMO SEMESTRE CON CRÉDITOS]]&gt;0,ROUND(AVERAGE(ActividadesCom[[#This Row],[VALOR NIVEL 5]],ActividadesCom[[#This Row],[VALOR NIVEL 4]],ActividadesCom[[#This Row],[VALOR NIVEL 3]],ActividadesCom[[#This Row],[VALOR NIVEL 2]],ActividadesCom[[#This Row],[VALOR NIVEL 1]]),0),"")</f>
        <v>4</v>
      </c>
      <c r="G1795" s="5" t="str">
        <f>IF(ActividadesCom[[#This Row],[PROMEDIO]]="","",IF(ActividadesCom[[#This Row],[PROMEDIO]]&gt;=4,"EXCELENTE",IF(ActividadesCom[[#This Row],[PROMEDIO]]&gt;=3,"NOTABLE",IF(ActividadesCom[[#This Row],[PROMEDIO]]&gt;=2,"BUENO",IF(ActividadesCom[[#This Row],[PROMEDIO]]=1,"SUFICIENTE","")))))</f>
        <v>EXCELENTE</v>
      </c>
      <c r="H1795" s="5">
        <f>MAX(ActividadesCom[[#This Row],[PERÍODO 1]],ActividadesCom[[#This Row],[PERÍODO 2]],ActividadesCom[[#This Row],[PERÍODO 3]],ActividadesCom[[#This Row],[PERÍODO 4]],ActividadesCom[[#This Row],[PERÍODO 5]])</f>
        <v>20221</v>
      </c>
      <c r="I1795" s="6" t="s">
        <v>5647</v>
      </c>
      <c r="J1795" s="5">
        <v>20213</v>
      </c>
      <c r="K1795" s="5" t="s">
        <v>4007</v>
      </c>
      <c r="L1795" s="5">
        <f>IF(ActividadesCom[[#This Row],[NIVEL 1]]&lt;&gt;0,VLOOKUP(ActividadesCom[[#This Row],[NIVEL 1]],Catálogo!A:B,2,FALSE),"")</f>
        <v>4</v>
      </c>
      <c r="M1795" s="5">
        <v>1</v>
      </c>
      <c r="N1795" s="6" t="s">
        <v>5648</v>
      </c>
      <c r="O1795" s="5">
        <v>20193</v>
      </c>
      <c r="P1795" s="5" t="s">
        <v>4007</v>
      </c>
      <c r="Q1795" s="5">
        <f>IF(ActividadesCom[[#This Row],[NIVEL 2]]&lt;&gt;0,VLOOKUP(ActividadesCom[[#This Row],[NIVEL 2]],Catálogo!A:B,2,FALSE),"")</f>
        <v>4</v>
      </c>
      <c r="R1795" s="5">
        <v>1</v>
      </c>
      <c r="S1795" s="6" t="s">
        <v>5649</v>
      </c>
      <c r="T1795" s="5">
        <v>20221</v>
      </c>
      <c r="U1795" s="5" t="s">
        <v>4007</v>
      </c>
      <c r="V1795" s="5">
        <f>IF(ActividadesCom[[#This Row],[NIVEL 3]]&lt;&gt;0,VLOOKUP(ActividadesCom[[#This Row],[NIVEL 3]],Catálogo!A:B,2,FALSE),"")</f>
        <v>4</v>
      </c>
      <c r="W1795" s="5">
        <v>1</v>
      </c>
      <c r="X1795" s="6" t="s">
        <v>615</v>
      </c>
      <c r="Y1795" s="5">
        <v>20183</v>
      </c>
      <c r="Z1795" s="5" t="s">
        <v>4007</v>
      </c>
      <c r="AA1795" s="5">
        <f>IF(ActividadesCom[[#This Row],[NIVEL 4]]&lt;&gt;0,VLOOKUP(ActividadesCom[[#This Row],[NIVEL 4]],Catálogo!A:B,2,FALSE),"")</f>
        <v>4</v>
      </c>
      <c r="AB1795" s="5">
        <v>1</v>
      </c>
      <c r="AC1795" s="6" t="s">
        <v>5</v>
      </c>
      <c r="AD1795" s="5">
        <v>20173</v>
      </c>
      <c r="AE1795" s="5" t="s">
        <v>4008</v>
      </c>
      <c r="AF1795" s="5">
        <f>IF(ActividadesCom[[#This Row],[NIVEL 5]]&lt;&gt;0,VLOOKUP(ActividadesCom[[#This Row],[NIVEL 5]],Catálogo!A:B,2,FALSE),"")</f>
        <v>3</v>
      </c>
      <c r="AG1795" s="5">
        <v>1</v>
      </c>
      <c r="AH1795" s="2"/>
    </row>
    <row r="1796" spans="1:34" ht="30" hidden="1" customHeight="1" x14ac:dyDescent="0.25">
      <c r="A1796" s="5">
        <v>17470161</v>
      </c>
      <c r="B1796" s="6" t="str">
        <f>VLOOKUP(ActividadesCom[[#This Row],[NO. DE CONTROL]],'LISTADO ESTUDIANTES'!A:C,2,FALSE)</f>
        <v>LOPEZ PANTI RAUL ABRAHAM</v>
      </c>
      <c r="C1796" s="6" t="str">
        <f>VLOOKUP(ActividadesCom[[#This Row],[NO. DE CONTROL]],'LISTADO ESTUDIANTES'!A:C,3,FALSE)</f>
        <v>INGENIERIA EN ADMINISTRACION</v>
      </c>
      <c r="D1796" s="5" t="str">
        <f>VLOOKUP(ActividadesCom[[#This Row],[NO. DE CONTROL]],'LISTADO ESTUDIANTES'!A:D,4,FALSE)</f>
        <v>BAJA</v>
      </c>
      <c r="E1796" s="5">
        <f>SUM(ActividadesCom[[#This Row],[CRÉD. 1]],ActividadesCom[[#This Row],[CRÉD. 2]],ActividadesCom[[#This Row],[CRÉD. 3]],ActividadesCom[[#This Row],[CRÉD. 4]],ActividadesCom[[#This Row],[CRÉD. 5]])</f>
        <v>7</v>
      </c>
      <c r="F1796" s="17">
        <f>IF(ActividadesCom[[#This Row],[ÚLTIMO SEMESTRE CON CRÉDITOS]]&gt;0,ROUND(AVERAGE(ActividadesCom[[#This Row],[VALOR NIVEL 5]],ActividadesCom[[#This Row],[VALOR NIVEL 4]],ActividadesCom[[#This Row],[VALOR NIVEL 3]],ActividadesCom[[#This Row],[VALOR NIVEL 2]],ActividadesCom[[#This Row],[VALOR NIVEL 1]]),0),"")</f>
        <v>2</v>
      </c>
      <c r="G1796" s="5" t="str">
        <f>IF(ActividadesCom[[#This Row],[PROMEDIO]]="","",IF(ActividadesCom[[#This Row],[PROMEDIO]]&gt;=4,"EXCELENTE",IF(ActividadesCom[[#This Row],[PROMEDIO]]&gt;=3,"NOTABLE",IF(ActividadesCom[[#This Row],[PROMEDIO]]&gt;=2,"BUENO",IF(ActividadesCom[[#This Row],[PROMEDIO]]=1,"SUFICIENTE","")))))</f>
        <v>BUENO</v>
      </c>
      <c r="H1796" s="5">
        <f>MAX(ActividadesCom[[#This Row],[PERÍODO 1]],ActividadesCom[[#This Row],[PERÍODO 2]],ActividadesCom[[#This Row],[PERÍODO 3]],ActividadesCom[[#This Row],[PERÍODO 4]],ActividadesCom[[#This Row],[PERÍODO 5]])</f>
        <v>20213</v>
      </c>
      <c r="I1796" s="6" t="s">
        <v>111</v>
      </c>
      <c r="J1796" s="5">
        <v>20191</v>
      </c>
      <c r="K1796" s="5" t="s">
        <v>4009</v>
      </c>
      <c r="L1796" s="5">
        <f>IF(ActividadesCom[[#This Row],[NIVEL 1]]&lt;&gt;0,VLOOKUP(ActividadesCom[[#This Row],[NIVEL 1]],Catálogo!A:B,2,FALSE),"")</f>
        <v>2</v>
      </c>
      <c r="M1796" s="5">
        <v>1</v>
      </c>
      <c r="N1796" s="6" t="s">
        <v>4136</v>
      </c>
      <c r="O1796" s="5">
        <v>20203</v>
      </c>
      <c r="P1796" s="5" t="s">
        <v>4009</v>
      </c>
      <c r="Q1796" s="5">
        <f>IF(ActividadesCom[[#This Row],[NIVEL 2]]&lt;&gt;0,VLOOKUP(ActividadesCom[[#This Row],[NIVEL 2]],Catálogo!A:B,2,FALSE),"")</f>
        <v>2</v>
      </c>
      <c r="R1796" s="5">
        <v>2</v>
      </c>
      <c r="S1796" s="6" t="s">
        <v>4536</v>
      </c>
      <c r="T1796" s="5">
        <v>20213</v>
      </c>
      <c r="U1796" s="5" t="s">
        <v>4008</v>
      </c>
      <c r="V1796" s="5">
        <f>IF(ActividadesCom[[#This Row],[NIVEL 3]]&lt;&gt;0,VLOOKUP(ActividadesCom[[#This Row],[NIVEL 3]],Catálogo!A:B,2,FALSE),"")</f>
        <v>3</v>
      </c>
      <c r="W1796" s="5">
        <v>2</v>
      </c>
      <c r="X1796" s="6" t="s">
        <v>403</v>
      </c>
      <c r="Y1796" s="5">
        <v>20181</v>
      </c>
      <c r="Z1796" s="5" t="s">
        <v>4009</v>
      </c>
      <c r="AA1796" s="5">
        <f>IF(ActividadesCom[[#This Row],[NIVEL 4]]&lt;&gt;0,VLOOKUP(ActividadesCom[[#This Row],[NIVEL 4]],Catálogo!A:B,2,FALSE),"")</f>
        <v>2</v>
      </c>
      <c r="AB1796" s="5">
        <v>1</v>
      </c>
      <c r="AC1796" s="6" t="s">
        <v>403</v>
      </c>
      <c r="AD1796" s="5">
        <v>20173</v>
      </c>
      <c r="AE1796" s="5" t="s">
        <v>4010</v>
      </c>
      <c r="AF1796" s="5">
        <f>IF(ActividadesCom[[#This Row],[NIVEL 5]]&lt;&gt;0,VLOOKUP(ActividadesCom[[#This Row],[NIVEL 5]],Catálogo!A:B,2,FALSE),"")</f>
        <v>1</v>
      </c>
      <c r="AG1796" s="5">
        <v>1</v>
      </c>
      <c r="AH1796" s="2"/>
    </row>
    <row r="1797" spans="1:34" ht="30" hidden="1" customHeight="1" x14ac:dyDescent="0.25">
      <c r="A1797" s="7">
        <v>17470162</v>
      </c>
      <c r="B1797" s="6" t="str">
        <f>VLOOKUP(ActividadesCom[[#This Row],[NO. DE CONTROL]],'LISTADO ESTUDIANTES'!A:C,2,FALSE)</f>
        <v>MAY MALDONADO DANIEL ANTONIO</v>
      </c>
      <c r="C1797" s="6" t="str">
        <f>VLOOKUP(ActividadesCom[[#This Row],[NO. DE CONTROL]],'LISTADO ESTUDIANTES'!A:C,3,FALSE)</f>
        <v>INGENIERIA EN GESTION EMPRESARIAL</v>
      </c>
      <c r="D1797" s="5" t="str">
        <f>VLOOKUP(ActividadesCom[[#This Row],[NO. DE CONTROL]],'LISTADO ESTUDIANTES'!A:D,4,FALSE)</f>
        <v>BAJA</v>
      </c>
      <c r="E1797" s="5">
        <f>SUM(ActividadesCom[[#This Row],[CRÉD. 1]],ActividadesCom[[#This Row],[CRÉD. 2]],ActividadesCom[[#This Row],[CRÉD. 3]],ActividadesCom[[#This Row],[CRÉD. 4]],ActividadesCom[[#This Row],[CRÉD. 5]])</f>
        <v>5</v>
      </c>
      <c r="F1797" s="17">
        <f>IF(ActividadesCom[[#This Row],[ÚLTIMO SEMESTRE CON CRÉDITOS]]&gt;0,ROUND(AVERAGE(ActividadesCom[[#This Row],[VALOR NIVEL 5]],ActividadesCom[[#This Row],[VALOR NIVEL 4]],ActividadesCom[[#This Row],[VALOR NIVEL 3]],ActividadesCom[[#This Row],[VALOR NIVEL 2]],ActividadesCom[[#This Row],[VALOR NIVEL 1]]),0),"")</f>
        <v>3</v>
      </c>
      <c r="G1797" s="5" t="str">
        <f>IF(ActividadesCom[[#This Row],[PROMEDIO]]="","",IF(ActividadesCom[[#This Row],[PROMEDIO]]&gt;=4,"EXCELENTE",IF(ActividadesCom[[#This Row],[PROMEDIO]]&gt;=3,"NOTABLE",IF(ActividadesCom[[#This Row],[PROMEDIO]]&gt;=2,"BUENO",IF(ActividadesCom[[#This Row],[PROMEDIO]]=1,"SUFICIENTE","")))))</f>
        <v>NOTABLE</v>
      </c>
      <c r="H1797" s="5">
        <f>MAX(ActividadesCom[[#This Row],[PERÍODO 1]],ActividadesCom[[#This Row],[PERÍODO 2]],ActividadesCom[[#This Row],[PERÍODO 3]],ActividadesCom[[#This Row],[PERÍODO 4]],ActividadesCom[[#This Row],[PERÍODO 5]])</f>
        <v>20211</v>
      </c>
      <c r="I1797" s="6" t="s">
        <v>4099</v>
      </c>
      <c r="J1797" s="5">
        <v>20183</v>
      </c>
      <c r="K1797" s="5" t="s">
        <v>4007</v>
      </c>
      <c r="L1797" s="5">
        <f>IF(ActividadesCom[[#This Row],[NIVEL 1]]&lt;&gt;0,VLOOKUP(ActividadesCom[[#This Row],[NIVEL 1]],Catálogo!A:B,2,FALSE),"")</f>
        <v>4</v>
      </c>
      <c r="M1797" s="5">
        <v>1</v>
      </c>
      <c r="N1797" s="6" t="s">
        <v>4416</v>
      </c>
      <c r="O1797" s="5">
        <v>20211</v>
      </c>
      <c r="P1797" s="5" t="s">
        <v>4007</v>
      </c>
      <c r="Q1797" s="5">
        <f>IF(ActividadesCom[[#This Row],[NIVEL 2]]&lt;&gt;0,VLOOKUP(ActividadesCom[[#This Row],[NIVEL 2]],Catálogo!A:B,2,FALSE),"")</f>
        <v>4</v>
      </c>
      <c r="R1797" s="5">
        <v>1</v>
      </c>
      <c r="S1797" s="6" t="s">
        <v>615</v>
      </c>
      <c r="T1797" s="5">
        <v>20211</v>
      </c>
      <c r="U1797" s="5" t="s">
        <v>4009</v>
      </c>
      <c r="V1797" s="5">
        <f>IF(ActividadesCom[[#This Row],[NIVEL 3]]&lt;&gt;0,VLOOKUP(ActividadesCom[[#This Row],[NIVEL 3]],Catálogo!A:B,2,FALSE),"")</f>
        <v>2</v>
      </c>
      <c r="W1797" s="5">
        <v>1</v>
      </c>
      <c r="X1797" s="6" t="s">
        <v>2952</v>
      </c>
      <c r="Y1797" s="5">
        <v>20201</v>
      </c>
      <c r="Z1797" s="5" t="s">
        <v>4010</v>
      </c>
      <c r="AA1797" s="5">
        <f>IF(ActividadesCom[[#This Row],[NIVEL 4]]&lt;&gt;0,VLOOKUP(ActividadesCom[[#This Row],[NIVEL 4]],Catálogo!A:B,2,FALSE),"")</f>
        <v>1</v>
      </c>
      <c r="AB1797" s="5">
        <v>1</v>
      </c>
      <c r="AC1797" s="6" t="s">
        <v>408</v>
      </c>
      <c r="AD1797" s="5">
        <v>20173</v>
      </c>
      <c r="AE1797" s="5" t="s">
        <v>4008</v>
      </c>
      <c r="AF1797" s="5">
        <f>IF(ActividadesCom[[#This Row],[NIVEL 5]]&lt;&gt;0,VLOOKUP(ActividadesCom[[#This Row],[NIVEL 5]],Catálogo!A:B,2,FALSE),"")</f>
        <v>3</v>
      </c>
      <c r="AG1797" s="5">
        <v>1</v>
      </c>
      <c r="AH1797" s="2"/>
    </row>
    <row r="1798" spans="1:34" ht="30" hidden="1" customHeight="1" x14ac:dyDescent="0.25">
      <c r="A1798" s="7">
        <v>17470163</v>
      </c>
      <c r="B1798" s="6" t="str">
        <f>VLOOKUP(ActividadesCom[[#This Row],[NO. DE CONTROL]],'LISTADO ESTUDIANTES'!A:C,2,FALSE)</f>
        <v>BARRERA LOPEZ PRISCILA</v>
      </c>
      <c r="C1798" s="6" t="str">
        <f>VLOOKUP(ActividadesCom[[#This Row],[NO. DE CONTROL]],'LISTADO ESTUDIANTES'!A:C,3,FALSE)</f>
        <v>INGENIERIA AMBIENTAL</v>
      </c>
      <c r="D1798" s="5" t="str">
        <f>VLOOKUP(ActividadesCom[[#This Row],[NO. DE CONTROL]],'LISTADO ESTUDIANTES'!A:D,4,FALSE)</f>
        <v>BAJA</v>
      </c>
      <c r="E1798" s="5">
        <f>SUM(ActividadesCom[[#This Row],[CRÉD. 1]],ActividadesCom[[#This Row],[CRÉD. 2]],ActividadesCom[[#This Row],[CRÉD. 3]],ActividadesCom[[#This Row],[CRÉD. 4]],ActividadesCom[[#This Row],[CRÉD. 5]])</f>
        <v>4</v>
      </c>
      <c r="F1798" s="17">
        <f>IF(ActividadesCom[[#This Row],[ÚLTIMO SEMESTRE CON CRÉDITOS]]&gt;0,ROUND(AVERAGE(ActividadesCom[[#This Row],[VALOR NIVEL 5]],ActividadesCom[[#This Row],[VALOR NIVEL 4]],ActividadesCom[[#This Row],[VALOR NIVEL 3]],ActividadesCom[[#This Row],[VALOR NIVEL 2]],ActividadesCom[[#This Row],[VALOR NIVEL 1]]),0),"")</f>
        <v>2</v>
      </c>
      <c r="G1798" s="5" t="str">
        <f>IF(ActividadesCom[[#This Row],[PROMEDIO]]="","",IF(ActividadesCom[[#This Row],[PROMEDIO]]&gt;=4,"EXCELENTE",IF(ActividadesCom[[#This Row],[PROMEDIO]]&gt;=3,"NOTABLE",IF(ActividadesCom[[#This Row],[PROMEDIO]]&gt;=2,"BUENO",IF(ActividadesCom[[#This Row],[PROMEDIO]]=1,"SUFICIENTE","")))))</f>
        <v>BUENO</v>
      </c>
      <c r="H1798" s="5">
        <f>MAX(ActividadesCom[[#This Row],[PERÍODO 1]],ActividadesCom[[#This Row],[PERÍODO 2]],ActividadesCom[[#This Row],[PERÍODO 3]],ActividadesCom[[#This Row],[PERÍODO 4]],ActividadesCom[[#This Row],[PERÍODO 5]])</f>
        <v>20181</v>
      </c>
      <c r="I1798" s="6" t="s">
        <v>445</v>
      </c>
      <c r="J1798" s="5">
        <v>20181</v>
      </c>
      <c r="K1798" s="5" t="s">
        <v>4009</v>
      </c>
      <c r="L1798" s="5">
        <f>IF(ActividadesCom[[#This Row],[NIVEL 1]]&lt;&gt;0,VLOOKUP(ActividadesCom[[#This Row],[NIVEL 1]],Catálogo!A:B,2,FALSE),"")</f>
        <v>2</v>
      </c>
      <c r="M1798" s="5">
        <v>2</v>
      </c>
      <c r="N1798" s="6" t="s">
        <v>498</v>
      </c>
      <c r="O1798" s="5">
        <v>20173</v>
      </c>
      <c r="P1798" s="5" t="s">
        <v>4009</v>
      </c>
      <c r="Q1798" s="5">
        <f>IF(ActividadesCom[[#This Row],[NIVEL 2]]&lt;&gt;0,VLOOKUP(ActividadesCom[[#This Row],[NIVEL 2]],Catálogo!A:B,2,FALSE),"")</f>
        <v>2</v>
      </c>
      <c r="R1798" s="5">
        <v>1</v>
      </c>
      <c r="S1798" s="6"/>
      <c r="T1798" s="5"/>
      <c r="U1798" s="5"/>
      <c r="V1798" s="5" t="str">
        <f>IF(ActividadesCom[[#This Row],[NIVEL 3]]&lt;&gt;0,VLOOKUP(ActividadesCom[[#This Row],[NIVEL 3]],Catálogo!A:B,2,FALSE),"")</f>
        <v/>
      </c>
      <c r="W1798" s="5"/>
      <c r="X1798" s="6"/>
      <c r="Y1798" s="5"/>
      <c r="Z1798" s="5"/>
      <c r="AA1798" s="5" t="str">
        <f>IF(ActividadesCom[[#This Row],[NIVEL 4]]&lt;&gt;0,VLOOKUP(ActividadesCom[[#This Row],[NIVEL 4]],Catálogo!A:B,2,FALSE),"")</f>
        <v/>
      </c>
      <c r="AB1798" s="5"/>
      <c r="AC1798" s="6" t="s">
        <v>37</v>
      </c>
      <c r="AD1798" s="5">
        <v>20173</v>
      </c>
      <c r="AE1798" s="5" t="s">
        <v>4009</v>
      </c>
      <c r="AF1798" s="5">
        <f>IF(ActividadesCom[[#This Row],[NIVEL 5]]&lt;&gt;0,VLOOKUP(ActividadesCom[[#This Row],[NIVEL 5]],Catálogo!A:B,2,FALSE),"")</f>
        <v>2</v>
      </c>
      <c r="AG1798" s="5">
        <v>1</v>
      </c>
      <c r="AH1798" s="2"/>
    </row>
    <row r="1799" spans="1:34" ht="30" hidden="1" customHeight="1" x14ac:dyDescent="0.25">
      <c r="A1799" s="7">
        <v>17470164</v>
      </c>
      <c r="B1799" s="6" t="str">
        <f>VLOOKUP(ActividadesCom[[#This Row],[NO. DE CONTROL]],'LISTADO ESTUDIANTES'!A:C,2,FALSE)</f>
        <v>RAMOS CHAN LISSET DEL CARMEN</v>
      </c>
      <c r="C1799" s="6" t="str">
        <f>VLOOKUP(ActividadesCom[[#This Row],[NO. DE CONTROL]],'LISTADO ESTUDIANTES'!A:C,3,FALSE)</f>
        <v>INGENIERIA AMBIENTAL</v>
      </c>
      <c r="D1799" s="5" t="str">
        <f>VLOOKUP(ActividadesCom[[#This Row],[NO. DE CONTROL]],'LISTADO ESTUDIANTES'!A:D,4,FALSE)</f>
        <v>BAJA</v>
      </c>
      <c r="E1799" s="5">
        <f>SUM(ActividadesCom[[#This Row],[CRÉD. 1]],ActividadesCom[[#This Row],[CRÉD. 2]],ActividadesCom[[#This Row],[CRÉD. 3]],ActividadesCom[[#This Row],[CRÉD. 4]],ActividadesCom[[#This Row],[CRÉD. 5]])</f>
        <v>1</v>
      </c>
      <c r="F1799" s="17">
        <f>IF(ActividadesCom[[#This Row],[ÚLTIMO SEMESTRE CON CRÉDITOS]]&gt;0,ROUND(AVERAGE(ActividadesCom[[#This Row],[VALOR NIVEL 5]],ActividadesCom[[#This Row],[VALOR NIVEL 4]],ActividadesCom[[#This Row],[VALOR NIVEL 3]],ActividadesCom[[#This Row],[VALOR NIVEL 2]],ActividadesCom[[#This Row],[VALOR NIVEL 1]]),0),"")</f>
        <v>2</v>
      </c>
      <c r="G1799" s="5" t="str">
        <f>IF(ActividadesCom[[#This Row],[PROMEDIO]]="","",IF(ActividadesCom[[#This Row],[PROMEDIO]]&gt;=4,"EXCELENTE",IF(ActividadesCom[[#This Row],[PROMEDIO]]&gt;=3,"NOTABLE",IF(ActividadesCom[[#This Row],[PROMEDIO]]&gt;=2,"BUENO",IF(ActividadesCom[[#This Row],[PROMEDIO]]=1,"SUFICIENTE","")))))</f>
        <v>BUENO</v>
      </c>
      <c r="H1799" s="5">
        <f>MAX(ActividadesCom[[#This Row],[PERÍODO 1]],ActividadesCom[[#This Row],[PERÍODO 2]],ActividadesCom[[#This Row],[PERÍODO 3]],ActividadesCom[[#This Row],[PERÍODO 4]],ActividadesCom[[#This Row],[PERÍODO 5]])</f>
        <v>20173</v>
      </c>
      <c r="I1799" s="9" t="s">
        <v>497</v>
      </c>
      <c r="J1799" s="8">
        <v>20173</v>
      </c>
      <c r="K1799" s="8" t="s">
        <v>4009</v>
      </c>
      <c r="L1799" s="5">
        <f>IF(ActividadesCom[[#This Row],[NIVEL 1]]&lt;&gt;0,VLOOKUP(ActividadesCom[[#This Row],[NIVEL 1]],Catálogo!A:B,2,FALSE),"")</f>
        <v>2</v>
      </c>
      <c r="M1799" s="5">
        <v>1</v>
      </c>
      <c r="N1799" s="6"/>
      <c r="O1799" s="5"/>
      <c r="P1799" s="5"/>
      <c r="Q1799" s="5" t="str">
        <f>IF(ActividadesCom[[#This Row],[NIVEL 2]]&lt;&gt;0,VLOOKUP(ActividadesCom[[#This Row],[NIVEL 2]],Catálogo!A:B,2,FALSE),"")</f>
        <v/>
      </c>
      <c r="R1799" s="5"/>
      <c r="S1799" s="6"/>
      <c r="T1799" s="5"/>
      <c r="U1799" s="5"/>
      <c r="V1799" s="5" t="str">
        <f>IF(ActividadesCom[[#This Row],[NIVEL 3]]&lt;&gt;0,VLOOKUP(ActividadesCom[[#This Row],[NIVEL 3]],Catálogo!A:B,2,FALSE),"")</f>
        <v/>
      </c>
      <c r="W1799" s="5"/>
      <c r="X1799" s="6"/>
      <c r="Y1799" s="5"/>
      <c r="Z1799" s="5"/>
      <c r="AA1799" s="5" t="str">
        <f>IF(ActividadesCom[[#This Row],[NIVEL 4]]&lt;&gt;0,VLOOKUP(ActividadesCom[[#This Row],[NIVEL 4]],Catálogo!A:B,2,FALSE),"")</f>
        <v/>
      </c>
      <c r="AB1799" s="5"/>
      <c r="AC1799" s="6"/>
      <c r="AD1799" s="5"/>
      <c r="AE1799" s="5"/>
      <c r="AF1799" s="5" t="str">
        <f>IF(ActividadesCom[[#This Row],[NIVEL 5]]&lt;&gt;0,VLOOKUP(ActividadesCom[[#This Row],[NIVEL 5]],Catálogo!A:B,2,FALSE),"")</f>
        <v/>
      </c>
      <c r="AG1799" s="5"/>
      <c r="AH1799" s="2"/>
    </row>
    <row r="1800" spans="1:34" ht="30" hidden="1" customHeight="1" x14ac:dyDescent="0.25">
      <c r="A1800" s="7">
        <v>17470165</v>
      </c>
      <c r="B1800" s="6" t="str">
        <f>VLOOKUP(ActividadesCom[[#This Row],[NO. DE CONTROL]],'LISTADO ESTUDIANTES'!A:C,2,FALSE)</f>
        <v>RODRIGUEZ CAMBRANIS JOSE ENRIQUE</v>
      </c>
      <c r="C1800" s="6" t="str">
        <f>VLOOKUP(ActividadesCom[[#This Row],[NO. DE CONTROL]],'LISTADO ESTUDIANTES'!A:C,3,FALSE)</f>
        <v>INGENIERIA EN ADMINISTRACION</v>
      </c>
      <c r="D1800" s="5" t="str">
        <f>VLOOKUP(ActividadesCom[[#This Row],[NO. DE CONTROL]],'LISTADO ESTUDIANTES'!A:D,4,FALSE)</f>
        <v>BAJA</v>
      </c>
      <c r="E1800" s="5">
        <f>SUM(ActividadesCom[[#This Row],[CRÉD. 1]],ActividadesCom[[#This Row],[CRÉD. 2]],ActividadesCom[[#This Row],[CRÉD. 3]],ActividadesCom[[#This Row],[CRÉD. 4]],ActividadesCom[[#This Row],[CRÉD. 5]])</f>
        <v>0</v>
      </c>
      <c r="F1800" s="17" t="str">
        <f>IF(ActividadesCom[[#This Row],[ÚLTIMO SEMESTRE CON CRÉDITOS]]&gt;0,ROUND(AVERAGE(ActividadesCom[[#This Row],[VALOR NIVEL 5]],ActividadesCom[[#This Row],[VALOR NIVEL 4]],ActividadesCom[[#This Row],[VALOR NIVEL 3]],ActividadesCom[[#This Row],[VALOR NIVEL 2]],ActividadesCom[[#This Row],[VALOR NIVEL 1]]),0),"")</f>
        <v/>
      </c>
      <c r="G1800" s="5" t="str">
        <f>IF(ActividadesCom[[#This Row],[PROMEDIO]]="","",IF(ActividadesCom[[#This Row],[PROMEDIO]]&gt;=4,"EXCELENTE",IF(ActividadesCom[[#This Row],[PROMEDIO]]&gt;=3,"NOTABLE",IF(ActividadesCom[[#This Row],[PROMEDIO]]&gt;=2,"BUENO",IF(ActividadesCom[[#This Row],[PROMEDIO]]=1,"SUFICIENTE","")))))</f>
        <v/>
      </c>
      <c r="H1800" s="5">
        <f>MAX(ActividadesCom[[#This Row],[PERÍODO 1]],ActividadesCom[[#This Row],[PERÍODO 2]],ActividadesCom[[#This Row],[PERÍODO 3]],ActividadesCom[[#This Row],[PERÍODO 4]],ActividadesCom[[#This Row],[PERÍODO 5]])</f>
        <v>0</v>
      </c>
      <c r="I1800" s="6"/>
      <c r="J1800" s="5"/>
      <c r="K1800" s="5"/>
      <c r="L1800" s="5" t="str">
        <f>IF(ActividadesCom[[#This Row],[NIVEL 1]]&lt;&gt;0,VLOOKUP(ActividadesCom[[#This Row],[NIVEL 1]],Catálogo!A:B,2,FALSE),"")</f>
        <v/>
      </c>
      <c r="M1800" s="5"/>
      <c r="N1800" s="6"/>
      <c r="O1800" s="5"/>
      <c r="P1800" s="5"/>
      <c r="Q1800" s="5" t="str">
        <f>IF(ActividadesCom[[#This Row],[NIVEL 2]]&lt;&gt;0,VLOOKUP(ActividadesCom[[#This Row],[NIVEL 2]],Catálogo!A:B,2,FALSE),"")</f>
        <v/>
      </c>
      <c r="R1800" s="5"/>
      <c r="S1800" s="6"/>
      <c r="T1800" s="5"/>
      <c r="U1800" s="5"/>
      <c r="V1800" s="5" t="str">
        <f>IF(ActividadesCom[[#This Row],[NIVEL 3]]&lt;&gt;0,VLOOKUP(ActividadesCom[[#This Row],[NIVEL 3]],Catálogo!A:B,2,FALSE),"")</f>
        <v/>
      </c>
      <c r="W1800" s="5"/>
      <c r="X1800" s="6"/>
      <c r="Y1800" s="5"/>
      <c r="Z1800" s="5"/>
      <c r="AA1800" s="5" t="str">
        <f>IF(ActividadesCom[[#This Row],[NIVEL 4]]&lt;&gt;0,VLOOKUP(ActividadesCom[[#This Row],[NIVEL 4]],Catálogo!A:B,2,FALSE),"")</f>
        <v/>
      </c>
      <c r="AB1800" s="5"/>
      <c r="AC1800" s="6"/>
      <c r="AD1800" s="5"/>
      <c r="AE1800" s="5"/>
      <c r="AF1800" s="5" t="str">
        <f>IF(ActividadesCom[[#This Row],[NIVEL 5]]&lt;&gt;0,VLOOKUP(ActividadesCom[[#This Row],[NIVEL 5]],Catálogo!A:B,2,FALSE),"")</f>
        <v/>
      </c>
      <c r="AG1800" s="5"/>
      <c r="AH1800" s="2"/>
    </row>
    <row r="1801" spans="1:34" s="21" customFormat="1" ht="30" hidden="1" customHeight="1" x14ac:dyDescent="0.25">
      <c r="A1801" s="7">
        <v>17470166</v>
      </c>
      <c r="B1801" s="6" t="str">
        <f>VLOOKUP(ActividadesCom[[#This Row],[NO. DE CONTROL]],'LISTADO ESTUDIANTES'!A:C,2,FALSE)</f>
        <v>RIVERO MISS RODRIGO RAFAEL</v>
      </c>
      <c r="C1801" s="6" t="str">
        <f>VLOOKUP(ActividadesCom[[#This Row],[NO. DE CONTROL]],'LISTADO ESTUDIANTES'!A:C,3,FALSE)</f>
        <v>ARQUITECTURA</v>
      </c>
      <c r="D1801" s="5" t="str">
        <f>VLOOKUP(ActividadesCom[[#This Row],[NO. DE CONTROL]],'LISTADO ESTUDIANTES'!A:D,4,FALSE)</f>
        <v>BAJA</v>
      </c>
      <c r="E1801" s="5">
        <f>SUM(ActividadesCom[[#This Row],[CRÉD. 1]],ActividadesCom[[#This Row],[CRÉD. 2]],ActividadesCom[[#This Row],[CRÉD. 3]],ActividadesCom[[#This Row],[CRÉD. 4]],ActividadesCom[[#This Row],[CRÉD. 5]])</f>
        <v>0</v>
      </c>
      <c r="F1801" s="17" t="str">
        <f>IF(ActividadesCom[[#This Row],[ÚLTIMO SEMESTRE CON CRÉDITOS]]&gt;0,ROUND(AVERAGE(ActividadesCom[[#This Row],[VALOR NIVEL 5]],ActividadesCom[[#This Row],[VALOR NIVEL 4]],ActividadesCom[[#This Row],[VALOR NIVEL 3]],ActividadesCom[[#This Row],[VALOR NIVEL 2]],ActividadesCom[[#This Row],[VALOR NIVEL 1]]),0),"")</f>
        <v/>
      </c>
      <c r="G1801" s="5" t="str">
        <f>IF(ActividadesCom[[#This Row],[PROMEDIO]]="","",IF(ActividadesCom[[#This Row],[PROMEDIO]]&gt;=4,"EXCELENTE",IF(ActividadesCom[[#This Row],[PROMEDIO]]&gt;=3,"NOTABLE",IF(ActividadesCom[[#This Row],[PROMEDIO]]&gt;=2,"BUENO",IF(ActividadesCom[[#This Row],[PROMEDIO]]=1,"SUFICIENTE","")))))</f>
        <v/>
      </c>
      <c r="H1801" s="5">
        <f>MAX(ActividadesCom[[#This Row],[PERÍODO 1]],ActividadesCom[[#This Row],[PERÍODO 2]],ActividadesCom[[#This Row],[PERÍODO 3]],ActividadesCom[[#This Row],[PERÍODO 4]],ActividadesCom[[#This Row],[PERÍODO 5]])</f>
        <v>0</v>
      </c>
      <c r="I1801" s="6"/>
      <c r="J1801" s="5"/>
      <c r="K1801" s="5"/>
      <c r="L1801" s="5" t="str">
        <f>IF(ActividadesCom[[#This Row],[NIVEL 1]]&lt;&gt;0,VLOOKUP(ActividadesCom[[#This Row],[NIVEL 1]],Catálogo!A:B,2,FALSE),"")</f>
        <v/>
      </c>
      <c r="M1801" s="5"/>
      <c r="N1801" s="6"/>
      <c r="O1801" s="5"/>
      <c r="P1801" s="5"/>
      <c r="Q1801" s="5" t="str">
        <f>IF(ActividadesCom[[#This Row],[NIVEL 2]]&lt;&gt;0,VLOOKUP(ActividadesCom[[#This Row],[NIVEL 2]],Catálogo!A:B,2,FALSE),"")</f>
        <v/>
      </c>
      <c r="R1801" s="5"/>
      <c r="S1801" s="6"/>
      <c r="T1801" s="5"/>
      <c r="U1801" s="5"/>
      <c r="V1801" s="5" t="str">
        <f>IF(ActividadesCom[[#This Row],[NIVEL 3]]&lt;&gt;0,VLOOKUP(ActividadesCom[[#This Row],[NIVEL 3]],Catálogo!A:B,2,FALSE),"")</f>
        <v/>
      </c>
      <c r="W1801" s="5"/>
      <c r="X1801" s="9"/>
      <c r="Y1801" s="8"/>
      <c r="Z1801" s="8"/>
      <c r="AA1801" s="5" t="str">
        <f>IF(ActividadesCom[[#This Row],[NIVEL 4]]&lt;&gt;0,VLOOKUP(ActividadesCom[[#This Row],[NIVEL 4]],Catálogo!A:B,2,FALSE),"")</f>
        <v/>
      </c>
      <c r="AB1801" s="8"/>
      <c r="AC1801" s="6"/>
      <c r="AD1801" s="5"/>
      <c r="AE1801" s="5"/>
      <c r="AF1801" s="5" t="str">
        <f>IF(ActividadesCom[[#This Row],[NIVEL 5]]&lt;&gt;0,VLOOKUP(ActividadesCom[[#This Row],[NIVEL 5]],Catálogo!A:B,2,FALSE),"")</f>
        <v/>
      </c>
      <c r="AG1801" s="5"/>
    </row>
    <row r="1802" spans="1:34" ht="30" hidden="1" customHeight="1" x14ac:dyDescent="0.25">
      <c r="A1802" s="7">
        <v>17470167</v>
      </c>
      <c r="B1802" s="6" t="str">
        <f>VLOOKUP(ActividadesCom[[#This Row],[NO. DE CONTROL]],'LISTADO ESTUDIANTES'!A:C,2,FALSE)</f>
        <v>SOLIS MOO MILCA YAMIRA</v>
      </c>
      <c r="C1802" s="6" t="str">
        <f>VLOOKUP(ActividadesCom[[#This Row],[NO. DE CONTROL]],'LISTADO ESTUDIANTES'!A:C,3,FALSE)</f>
        <v>ARQUITECTURA</v>
      </c>
      <c r="D1802" s="5" t="str">
        <f>VLOOKUP(ActividadesCom[[#This Row],[NO. DE CONTROL]],'LISTADO ESTUDIANTES'!A:D,4,FALSE)</f>
        <v>BAJA</v>
      </c>
      <c r="E1802" s="5">
        <f>SUM(ActividadesCom[[#This Row],[CRÉD. 1]],ActividadesCom[[#This Row],[CRÉD. 2]],ActividadesCom[[#This Row],[CRÉD. 3]],ActividadesCom[[#This Row],[CRÉD. 4]],ActividadesCom[[#This Row],[CRÉD. 5]])</f>
        <v>5</v>
      </c>
      <c r="F1802" s="17">
        <f>IF(ActividadesCom[[#This Row],[ÚLTIMO SEMESTRE CON CRÉDITOS]]&gt;0,ROUND(AVERAGE(ActividadesCom[[#This Row],[VALOR NIVEL 5]],ActividadesCom[[#This Row],[VALOR NIVEL 4]],ActividadesCom[[#This Row],[VALOR NIVEL 3]],ActividadesCom[[#This Row],[VALOR NIVEL 2]],ActividadesCom[[#This Row],[VALOR NIVEL 1]]),0),"")</f>
        <v>3</v>
      </c>
      <c r="G1802" s="5" t="str">
        <f>IF(ActividadesCom[[#This Row],[PROMEDIO]]="","",IF(ActividadesCom[[#This Row],[PROMEDIO]]&gt;=4,"EXCELENTE",IF(ActividadesCom[[#This Row],[PROMEDIO]]&gt;=3,"NOTABLE",IF(ActividadesCom[[#This Row],[PROMEDIO]]&gt;=2,"BUENO",IF(ActividadesCom[[#This Row],[PROMEDIO]]=1,"SUFICIENTE","")))))</f>
        <v>NOTABLE</v>
      </c>
      <c r="H1802" s="5">
        <f>MAX(ActividadesCom[[#This Row],[PERÍODO 1]],ActividadesCom[[#This Row],[PERÍODO 2]],ActividadesCom[[#This Row],[PERÍODO 3]],ActividadesCom[[#This Row],[PERÍODO 4]],ActividadesCom[[#This Row],[PERÍODO 5]])</f>
        <v>20211</v>
      </c>
      <c r="I1802" s="6" t="s">
        <v>1036</v>
      </c>
      <c r="J1802" s="5">
        <v>20193</v>
      </c>
      <c r="K1802" s="5" t="s">
        <v>4009</v>
      </c>
      <c r="L1802" s="5">
        <f>IF(ActividadesCom[[#This Row],[NIVEL 1]]&lt;&gt;0,VLOOKUP(ActividadesCom[[#This Row],[NIVEL 1]],Catálogo!A:B,2,FALSE),"")</f>
        <v>2</v>
      </c>
      <c r="M1802" s="5">
        <v>1</v>
      </c>
      <c r="N1802" s="6" t="s">
        <v>4393</v>
      </c>
      <c r="O1802" s="5">
        <v>20183</v>
      </c>
      <c r="P1802" s="5" t="s">
        <v>4007</v>
      </c>
      <c r="Q1802" s="5">
        <f>IF(ActividadesCom[[#This Row],[NIVEL 2]]&lt;&gt;0,VLOOKUP(ActividadesCom[[#This Row],[NIVEL 2]],Catálogo!A:B,2,FALSE),"")</f>
        <v>4</v>
      </c>
      <c r="R1802" s="5">
        <v>1</v>
      </c>
      <c r="S1802" s="6" t="s">
        <v>4692</v>
      </c>
      <c r="T1802" s="5">
        <v>20211</v>
      </c>
      <c r="U1802" s="5" t="s">
        <v>4007</v>
      </c>
      <c r="V1802" s="5">
        <f>IF(ActividadesCom[[#This Row],[NIVEL 3]]&lt;&gt;0,VLOOKUP(ActividadesCom[[#This Row],[NIVEL 3]],Catálogo!A:B,2,FALSE),"")</f>
        <v>4</v>
      </c>
      <c r="W1802" s="5">
        <v>1</v>
      </c>
      <c r="X1802" s="6" t="s">
        <v>2531</v>
      </c>
      <c r="Y1802" s="5">
        <v>20201</v>
      </c>
      <c r="Z1802" s="5" t="s">
        <v>4009</v>
      </c>
      <c r="AA1802" s="5">
        <f>IF(ActividadesCom[[#This Row],[NIVEL 4]]&lt;&gt;0,VLOOKUP(ActividadesCom[[#This Row],[NIVEL 4]],Catálogo!A:B,2,FALSE),"")</f>
        <v>2</v>
      </c>
      <c r="AB1802" s="5">
        <v>1</v>
      </c>
      <c r="AC1802" s="6" t="s">
        <v>403</v>
      </c>
      <c r="AD1802" s="5">
        <v>20173</v>
      </c>
      <c r="AE1802" s="5" t="s">
        <v>4009</v>
      </c>
      <c r="AF1802" s="5">
        <f>IF(ActividadesCom[[#This Row],[NIVEL 5]]&lt;&gt;0,VLOOKUP(ActividadesCom[[#This Row],[NIVEL 5]],Catálogo!A:B,2,FALSE),"")</f>
        <v>2</v>
      </c>
      <c r="AG1802" s="5">
        <v>1</v>
      </c>
      <c r="AH1802" s="2"/>
    </row>
    <row r="1803" spans="1:34" ht="30" hidden="1" customHeight="1" x14ac:dyDescent="0.25">
      <c r="A1803" s="7">
        <v>17470168</v>
      </c>
      <c r="B1803" s="6" t="str">
        <f>VLOOKUP(ActividadesCom[[#This Row],[NO. DE CONTROL]],'LISTADO ESTUDIANTES'!A:C,2,FALSE)</f>
        <v>VALDOVINOS ESTRELLA JANINE VIRIDIANA</v>
      </c>
      <c r="C1803" s="6" t="str">
        <f>VLOOKUP(ActividadesCom[[#This Row],[NO. DE CONTROL]],'LISTADO ESTUDIANTES'!A:C,3,FALSE)</f>
        <v>INGENIERIA EN ADMINISTRACION</v>
      </c>
      <c r="D1803" s="5" t="str">
        <f>VLOOKUP(ActividadesCom[[#This Row],[NO. DE CONTROL]],'LISTADO ESTUDIANTES'!A:D,4,FALSE)</f>
        <v>BAJA</v>
      </c>
      <c r="E1803" s="5">
        <f>SUM(ActividadesCom[[#This Row],[CRÉD. 1]],ActividadesCom[[#This Row],[CRÉD. 2]],ActividadesCom[[#This Row],[CRÉD. 3]],ActividadesCom[[#This Row],[CRÉD. 4]],ActividadesCom[[#This Row],[CRÉD. 5]])</f>
        <v>6</v>
      </c>
      <c r="F1803" s="5">
        <f>IF(ActividadesCom[[#This Row],[ÚLTIMO SEMESTRE CON CRÉDITOS]]&gt;0,ROUND(AVERAGE(ActividadesCom[[#This Row],[VALOR NIVEL 5]],ActividadesCom[[#This Row],[VALOR NIVEL 4]],ActividadesCom[[#This Row],[VALOR NIVEL 3]],ActividadesCom[[#This Row],[VALOR NIVEL 2]],ActividadesCom[[#This Row],[VALOR NIVEL 1]]),0),"")</f>
        <v>3</v>
      </c>
      <c r="G1803" s="5" t="str">
        <f>IF(ActividadesCom[[#This Row],[PROMEDIO]]="","",IF(ActividadesCom[[#This Row],[PROMEDIO]]&gt;=4,"EXCELENTE",IF(ActividadesCom[[#This Row],[PROMEDIO]]&gt;=3,"NOTABLE",IF(ActividadesCom[[#This Row],[PROMEDIO]]&gt;=2,"BUENO",IF(ActividadesCom[[#This Row],[PROMEDIO]]=1,"SUFICIENTE","")))))</f>
        <v>NOTABLE</v>
      </c>
      <c r="H1803" s="5">
        <f>MAX(ActividadesCom[[#This Row],[PERÍODO 1]],ActividadesCom[[#This Row],[PERÍODO 2]],ActividadesCom[[#This Row],[PERÍODO 3]],ActividadesCom[[#This Row],[PERÍODO 4]],ActividadesCom[[#This Row],[PERÍODO 5]])</f>
        <v>20193</v>
      </c>
      <c r="I1803" s="6" t="s">
        <v>445</v>
      </c>
      <c r="J1803" s="5">
        <v>20181</v>
      </c>
      <c r="K1803" s="5" t="s">
        <v>4009</v>
      </c>
      <c r="L1803" s="5">
        <f>IF(ActividadesCom[[#This Row],[NIVEL 1]]&lt;&gt;0,VLOOKUP(ActividadesCom[[#This Row],[NIVEL 1]],Catálogo!A:B,2,FALSE),"")</f>
        <v>2</v>
      </c>
      <c r="M1803" s="5">
        <v>2</v>
      </c>
      <c r="N1803" s="6" t="s">
        <v>918</v>
      </c>
      <c r="O1803" s="5">
        <v>20191</v>
      </c>
      <c r="P1803" s="5" t="s">
        <v>4009</v>
      </c>
      <c r="Q1803" s="5">
        <f>IF(ActividadesCom[[#This Row],[NIVEL 2]]&lt;&gt;0,VLOOKUP(ActividadesCom[[#This Row],[NIVEL 2]],Catálogo!A:B,2,FALSE),"")</f>
        <v>2</v>
      </c>
      <c r="R1803" s="5">
        <v>1</v>
      </c>
      <c r="S1803" s="6" t="s">
        <v>111</v>
      </c>
      <c r="T1803" s="5">
        <v>20191</v>
      </c>
      <c r="U1803" s="5" t="s">
        <v>4007</v>
      </c>
      <c r="V1803" s="5">
        <f>IF(ActividadesCom[[#This Row],[NIVEL 3]]&lt;&gt;0,VLOOKUP(ActividadesCom[[#This Row],[NIVEL 3]],Catálogo!A:B,2,FALSE),"")</f>
        <v>4</v>
      </c>
      <c r="W1803" s="5">
        <v>1</v>
      </c>
      <c r="X1803" s="6" t="s">
        <v>1068</v>
      </c>
      <c r="Y1803" s="5">
        <v>20193</v>
      </c>
      <c r="Z1803" s="5" t="s">
        <v>4007</v>
      </c>
      <c r="AA1803" s="5">
        <f>IF(ActividadesCom[[#This Row],[NIVEL 4]]&lt;&gt;0,VLOOKUP(ActividadesCom[[#This Row],[NIVEL 4]],Catálogo!A:B,2,FALSE),"")</f>
        <v>4</v>
      </c>
      <c r="AB1803" s="5">
        <v>1</v>
      </c>
      <c r="AC1803" s="6" t="s">
        <v>37</v>
      </c>
      <c r="AD1803" s="5">
        <v>20173</v>
      </c>
      <c r="AE1803" s="5" t="s">
        <v>4008</v>
      </c>
      <c r="AF1803" s="5">
        <f>IF(ActividadesCom[[#This Row],[NIVEL 5]]&lt;&gt;0,VLOOKUP(ActividadesCom[[#This Row],[NIVEL 5]],Catálogo!A:B,2,FALSE),"")</f>
        <v>3</v>
      </c>
      <c r="AG1803" s="5">
        <v>1</v>
      </c>
      <c r="AH1803" s="2"/>
    </row>
    <row r="1804" spans="1:34" ht="30" hidden="1" customHeight="1" x14ac:dyDescent="0.25">
      <c r="A1804" s="7">
        <v>17470169</v>
      </c>
      <c r="B1804" s="6" t="str">
        <f>VLOOKUP(ActividadesCom[[#This Row],[NO. DE CONTROL]],'LISTADO ESTUDIANTES'!A:C,2,FALSE)</f>
        <v>CACH CHAVEZ HECTOR RICARDO</v>
      </c>
      <c r="C1804" s="6" t="str">
        <f>VLOOKUP(ActividadesCom[[#This Row],[NO. DE CONTROL]],'LISTADO ESTUDIANTES'!A:C,3,FALSE)</f>
        <v>ARQUITECTURA</v>
      </c>
      <c r="D1804" s="5" t="str">
        <f>VLOOKUP(ActividadesCom[[#This Row],[NO. DE CONTROL]],'LISTADO ESTUDIANTES'!A:D,4,FALSE)</f>
        <v>BAJA</v>
      </c>
      <c r="E1804" s="5">
        <f>SUM(ActividadesCom[[#This Row],[CRÉD. 1]],ActividadesCom[[#This Row],[CRÉD. 2]],ActividadesCom[[#This Row],[CRÉD. 3]],ActividadesCom[[#This Row],[CRÉD. 4]],ActividadesCom[[#This Row],[CRÉD. 5]])</f>
        <v>0</v>
      </c>
      <c r="F1804" s="17" t="str">
        <f>IF(ActividadesCom[[#This Row],[ÚLTIMO SEMESTRE CON CRÉDITOS]]&gt;0,ROUND(AVERAGE(ActividadesCom[[#This Row],[VALOR NIVEL 5]],ActividadesCom[[#This Row],[VALOR NIVEL 4]],ActividadesCom[[#This Row],[VALOR NIVEL 3]],ActividadesCom[[#This Row],[VALOR NIVEL 2]],ActividadesCom[[#This Row],[VALOR NIVEL 1]]),0),"")</f>
        <v/>
      </c>
      <c r="G1804" s="5" t="str">
        <f>IF(ActividadesCom[[#This Row],[PROMEDIO]]="","",IF(ActividadesCom[[#This Row],[PROMEDIO]]&gt;=4,"EXCELENTE",IF(ActividadesCom[[#This Row],[PROMEDIO]]&gt;=3,"NOTABLE",IF(ActividadesCom[[#This Row],[PROMEDIO]]&gt;=2,"BUENO",IF(ActividadesCom[[#This Row],[PROMEDIO]]=1,"SUFICIENTE","")))))</f>
        <v/>
      </c>
      <c r="H1804" s="5">
        <f>MAX(ActividadesCom[[#This Row],[PERÍODO 1]],ActividadesCom[[#This Row],[PERÍODO 2]],ActividadesCom[[#This Row],[PERÍODO 3]],ActividadesCom[[#This Row],[PERÍODO 4]],ActividadesCom[[#This Row],[PERÍODO 5]])</f>
        <v>0</v>
      </c>
      <c r="I1804" s="6"/>
      <c r="J1804" s="5"/>
      <c r="K1804" s="5"/>
      <c r="L1804" s="5" t="str">
        <f>IF(ActividadesCom[[#This Row],[NIVEL 1]]&lt;&gt;0,VLOOKUP(ActividadesCom[[#This Row],[NIVEL 1]],Catálogo!A:B,2,FALSE),"")</f>
        <v/>
      </c>
      <c r="M1804" s="5"/>
      <c r="N1804" s="6"/>
      <c r="O1804" s="5"/>
      <c r="P1804" s="5"/>
      <c r="Q1804" s="5" t="str">
        <f>IF(ActividadesCom[[#This Row],[NIVEL 2]]&lt;&gt;0,VLOOKUP(ActividadesCom[[#This Row],[NIVEL 2]],Catálogo!A:B,2,FALSE),"")</f>
        <v/>
      </c>
      <c r="R1804" s="5"/>
      <c r="S1804" s="6"/>
      <c r="T1804" s="5"/>
      <c r="U1804" s="5"/>
      <c r="V1804" s="5" t="str">
        <f>IF(ActividadesCom[[#This Row],[NIVEL 3]]&lt;&gt;0,VLOOKUP(ActividadesCom[[#This Row],[NIVEL 3]],Catálogo!A:B,2,FALSE),"")</f>
        <v/>
      </c>
      <c r="W1804" s="5"/>
      <c r="X1804" s="6"/>
      <c r="Y1804" s="5"/>
      <c r="Z1804" s="5"/>
      <c r="AA1804" s="5" t="str">
        <f>IF(ActividadesCom[[#This Row],[NIVEL 4]]&lt;&gt;0,VLOOKUP(ActividadesCom[[#This Row],[NIVEL 4]],Catálogo!A:B,2,FALSE),"")</f>
        <v/>
      </c>
      <c r="AB1804" s="5"/>
      <c r="AC1804" s="6"/>
      <c r="AD1804" s="5"/>
      <c r="AE1804" s="5"/>
      <c r="AF1804" s="5" t="str">
        <f>IF(ActividadesCom[[#This Row],[NIVEL 5]]&lt;&gt;0,VLOOKUP(ActividadesCom[[#This Row],[NIVEL 5]],Catálogo!A:B,2,FALSE),"")</f>
        <v/>
      </c>
      <c r="AG1804" s="5"/>
      <c r="AH1804" s="2"/>
    </row>
    <row r="1805" spans="1:34" ht="30" hidden="1" customHeight="1" x14ac:dyDescent="0.25">
      <c r="A1805" s="7">
        <v>17470170</v>
      </c>
      <c r="B1805" s="6" t="str">
        <f>VLOOKUP(ActividadesCom[[#This Row],[NO. DE CONTROL]],'LISTADO ESTUDIANTES'!A:C,2,FALSE)</f>
        <v>COLONIA CACERES ANGELA LIZZETTE</v>
      </c>
      <c r="C1805" s="6" t="str">
        <f>VLOOKUP(ActividadesCom[[#This Row],[NO. DE CONTROL]],'LISTADO ESTUDIANTES'!A:C,3,FALSE)</f>
        <v>ARQUITECTURA</v>
      </c>
      <c r="D1805" s="5" t="str">
        <f>VLOOKUP(ActividadesCom[[#This Row],[NO. DE CONTROL]],'LISTADO ESTUDIANTES'!A:D,4,FALSE)</f>
        <v>BAJA</v>
      </c>
      <c r="E1805" s="5">
        <f>SUM(ActividadesCom[[#This Row],[CRÉD. 1]],ActividadesCom[[#This Row],[CRÉD. 2]],ActividadesCom[[#This Row],[CRÉD. 3]],ActividadesCom[[#This Row],[CRÉD. 4]],ActividadesCom[[#This Row],[CRÉD. 5]])</f>
        <v>0</v>
      </c>
      <c r="F1805" s="17" t="str">
        <f>IF(ActividadesCom[[#This Row],[ÚLTIMO SEMESTRE CON CRÉDITOS]]&gt;0,ROUND(AVERAGE(ActividadesCom[[#This Row],[VALOR NIVEL 5]],ActividadesCom[[#This Row],[VALOR NIVEL 4]],ActividadesCom[[#This Row],[VALOR NIVEL 3]],ActividadesCom[[#This Row],[VALOR NIVEL 2]],ActividadesCom[[#This Row],[VALOR NIVEL 1]]),0),"")</f>
        <v/>
      </c>
      <c r="G1805" s="5" t="str">
        <f>IF(ActividadesCom[[#This Row],[PROMEDIO]]="","",IF(ActividadesCom[[#This Row],[PROMEDIO]]&gt;=4,"EXCELENTE",IF(ActividadesCom[[#This Row],[PROMEDIO]]&gt;=3,"NOTABLE",IF(ActividadesCom[[#This Row],[PROMEDIO]]&gt;=2,"BUENO",IF(ActividadesCom[[#This Row],[PROMEDIO]]=1,"SUFICIENTE","")))))</f>
        <v/>
      </c>
      <c r="H1805" s="5">
        <f>MAX(ActividadesCom[[#This Row],[PERÍODO 1]],ActividadesCom[[#This Row],[PERÍODO 2]],ActividadesCom[[#This Row],[PERÍODO 3]],ActividadesCom[[#This Row],[PERÍODO 4]],ActividadesCom[[#This Row],[PERÍODO 5]])</f>
        <v>0</v>
      </c>
      <c r="I1805" s="6"/>
      <c r="J1805" s="5"/>
      <c r="K1805" s="5"/>
      <c r="L1805" s="5" t="str">
        <f>IF(ActividadesCom[[#This Row],[NIVEL 1]]&lt;&gt;0,VLOOKUP(ActividadesCom[[#This Row],[NIVEL 1]],Catálogo!A:B,2,FALSE),"")</f>
        <v/>
      </c>
      <c r="M1805" s="5"/>
      <c r="N1805" s="6"/>
      <c r="O1805" s="5"/>
      <c r="P1805" s="5"/>
      <c r="Q1805" s="5" t="str">
        <f>IF(ActividadesCom[[#This Row],[NIVEL 2]]&lt;&gt;0,VLOOKUP(ActividadesCom[[#This Row],[NIVEL 2]],Catálogo!A:B,2,FALSE),"")</f>
        <v/>
      </c>
      <c r="R1805" s="5"/>
      <c r="S1805" s="6"/>
      <c r="T1805" s="5"/>
      <c r="U1805" s="5"/>
      <c r="V1805" s="5" t="str">
        <f>IF(ActividadesCom[[#This Row],[NIVEL 3]]&lt;&gt;0,VLOOKUP(ActividadesCom[[#This Row],[NIVEL 3]],Catálogo!A:B,2,FALSE),"")</f>
        <v/>
      </c>
      <c r="W1805" s="5"/>
      <c r="X1805" s="6"/>
      <c r="Y1805" s="5"/>
      <c r="Z1805" s="5"/>
      <c r="AA1805" s="5" t="str">
        <f>IF(ActividadesCom[[#This Row],[NIVEL 4]]&lt;&gt;0,VLOOKUP(ActividadesCom[[#This Row],[NIVEL 4]],Catálogo!A:B,2,FALSE),"")</f>
        <v/>
      </c>
      <c r="AB1805" s="5"/>
      <c r="AC1805" s="6"/>
      <c r="AD1805" s="5"/>
      <c r="AE1805" s="5"/>
      <c r="AF1805" s="5" t="str">
        <f>IF(ActividadesCom[[#This Row],[NIVEL 5]]&lt;&gt;0,VLOOKUP(ActividadesCom[[#This Row],[NIVEL 5]],Catálogo!A:B,2,FALSE),"")</f>
        <v/>
      </c>
      <c r="AG1805" s="5"/>
      <c r="AH1805" s="2"/>
    </row>
    <row r="1806" spans="1:34" ht="30" hidden="1" customHeight="1" x14ac:dyDescent="0.25">
      <c r="A1806" s="7">
        <v>17470171</v>
      </c>
      <c r="B1806" s="6" t="str">
        <f>VLOOKUP(ActividadesCom[[#This Row],[NO. DE CONTROL]],'LISTADO ESTUDIANTES'!A:C,2,FALSE)</f>
        <v>AKE RIZO JUAN JESUS</v>
      </c>
      <c r="C1806" s="6" t="str">
        <f>VLOOKUP(ActividadesCom[[#This Row],[NO. DE CONTROL]],'LISTADO ESTUDIANTES'!A:C,3,FALSE)</f>
        <v>INGENIERIA EN ADMINISTRACION</v>
      </c>
      <c r="D1806" s="5" t="str">
        <f>VLOOKUP(ActividadesCom[[#This Row],[NO. DE CONTROL]],'LISTADO ESTUDIANTES'!A:D,4,FALSE)</f>
        <v>BAJA</v>
      </c>
      <c r="E1806" s="5">
        <f>SUM(ActividadesCom[[#This Row],[CRÉD. 1]],ActividadesCom[[#This Row],[CRÉD. 2]],ActividadesCom[[#This Row],[CRÉD. 3]],ActividadesCom[[#This Row],[CRÉD. 4]],ActividadesCom[[#This Row],[CRÉD. 5]])</f>
        <v>4</v>
      </c>
      <c r="F1806" s="17">
        <f>IF(ActividadesCom[[#This Row],[ÚLTIMO SEMESTRE CON CRÉDITOS]]&gt;0,ROUND(AVERAGE(ActividadesCom[[#This Row],[VALOR NIVEL 5]],ActividadesCom[[#This Row],[VALOR NIVEL 4]],ActividadesCom[[#This Row],[VALOR NIVEL 3]],ActividadesCom[[#This Row],[VALOR NIVEL 2]],ActividadesCom[[#This Row],[VALOR NIVEL 1]]),0),"")</f>
        <v>3</v>
      </c>
      <c r="G1806" s="5" t="str">
        <f>IF(ActividadesCom[[#This Row],[PROMEDIO]]="","",IF(ActividadesCom[[#This Row],[PROMEDIO]]&gt;=4,"EXCELENTE",IF(ActividadesCom[[#This Row],[PROMEDIO]]&gt;=3,"NOTABLE",IF(ActividadesCom[[#This Row],[PROMEDIO]]&gt;=2,"BUENO",IF(ActividadesCom[[#This Row],[PROMEDIO]]=1,"SUFICIENTE","")))))</f>
        <v>NOTABLE</v>
      </c>
      <c r="H1806" s="5">
        <f>MAX(ActividadesCom[[#This Row],[PERÍODO 1]],ActividadesCom[[#This Row],[PERÍODO 2]],ActividadesCom[[#This Row],[PERÍODO 3]],ActividadesCom[[#This Row],[PERÍODO 4]],ActividadesCom[[#This Row],[PERÍODO 5]])</f>
        <v>20213</v>
      </c>
      <c r="I1806" s="6" t="s">
        <v>111</v>
      </c>
      <c r="J1806" s="5">
        <v>20191</v>
      </c>
      <c r="K1806" s="5" t="s">
        <v>4009</v>
      </c>
      <c r="L1806" s="5">
        <f>IF(ActividadesCom[[#This Row],[NIVEL 1]]&lt;&gt;0,VLOOKUP(ActividadesCom[[#This Row],[NIVEL 1]],Catálogo!A:B,2,FALSE),"")</f>
        <v>2</v>
      </c>
      <c r="M1806" s="5">
        <v>1</v>
      </c>
      <c r="N1806" s="6" t="s">
        <v>5695</v>
      </c>
      <c r="O1806" s="5">
        <v>20213</v>
      </c>
      <c r="P1806" s="5" t="s">
        <v>4008</v>
      </c>
      <c r="Q1806" s="5">
        <f>IF(ActividadesCom[[#This Row],[NIVEL 2]]&lt;&gt;0,VLOOKUP(ActividadesCom[[#This Row],[NIVEL 2]],Catálogo!A:B,2,FALSE),"")</f>
        <v>3</v>
      </c>
      <c r="R1806" s="5">
        <v>1</v>
      </c>
      <c r="S1806" s="6"/>
      <c r="T1806" s="5"/>
      <c r="U1806" s="5"/>
      <c r="V1806" s="5" t="str">
        <f>IF(ActividadesCom[[#This Row],[NIVEL 3]]&lt;&gt;0,VLOOKUP(ActividadesCom[[#This Row],[NIVEL 3]],Catálogo!A:B,2,FALSE),"")</f>
        <v/>
      </c>
      <c r="W1806" s="5"/>
      <c r="X1806" s="6" t="s">
        <v>2805</v>
      </c>
      <c r="Y1806" s="5">
        <v>20201</v>
      </c>
      <c r="Z1806" s="5" t="s">
        <v>4008</v>
      </c>
      <c r="AA1806" s="5">
        <f>IF(ActividadesCom[[#This Row],[NIVEL 4]]&lt;&gt;0,VLOOKUP(ActividadesCom[[#This Row],[NIVEL 4]],Catálogo!A:B,2,FALSE),"")</f>
        <v>3</v>
      </c>
      <c r="AB1806" s="5">
        <v>1</v>
      </c>
      <c r="AC1806" s="6" t="s">
        <v>665</v>
      </c>
      <c r="AD1806" s="5">
        <v>20191</v>
      </c>
      <c r="AE1806" s="5" t="s">
        <v>4009</v>
      </c>
      <c r="AF1806" s="5">
        <f>IF(ActividadesCom[[#This Row],[NIVEL 5]]&lt;&gt;0,VLOOKUP(ActividadesCom[[#This Row],[NIVEL 5]],Catálogo!A:B,2,FALSE),"")</f>
        <v>2</v>
      </c>
      <c r="AG1806" s="5">
        <v>1</v>
      </c>
      <c r="AH1806" s="2"/>
    </row>
    <row r="1807" spans="1:34" ht="30" hidden="1" customHeight="1" x14ac:dyDescent="0.25">
      <c r="A1807" s="7">
        <v>17470172</v>
      </c>
      <c r="B1807" s="6" t="str">
        <f>VLOOKUP(ActividadesCom[[#This Row],[NO. DE CONTROL]],'LISTADO ESTUDIANTES'!A:C,2,FALSE)</f>
        <v>GARCIA QUINTAL ERIK MANUEL</v>
      </c>
      <c r="C1807" s="6" t="str">
        <f>VLOOKUP(ActividadesCom[[#This Row],[NO. DE CONTROL]],'LISTADO ESTUDIANTES'!A:C,3,FALSE)</f>
        <v>ARQUITECTURA</v>
      </c>
      <c r="D1807" s="5" t="str">
        <f>VLOOKUP(ActividadesCom[[#This Row],[NO. DE CONTROL]],'LISTADO ESTUDIANTES'!A:D,4,FALSE)</f>
        <v>BAJA</v>
      </c>
      <c r="E1807" s="5">
        <f>SUM(ActividadesCom[[#This Row],[CRÉD. 1]],ActividadesCom[[#This Row],[CRÉD. 2]],ActividadesCom[[#This Row],[CRÉD. 3]],ActividadesCom[[#This Row],[CRÉD. 4]],ActividadesCom[[#This Row],[CRÉD. 5]])</f>
        <v>4</v>
      </c>
      <c r="F1807" s="17">
        <f>IF(ActividadesCom[[#This Row],[ÚLTIMO SEMESTRE CON CRÉDITOS]]&gt;0,ROUND(AVERAGE(ActividadesCom[[#This Row],[VALOR NIVEL 5]],ActividadesCom[[#This Row],[VALOR NIVEL 4]],ActividadesCom[[#This Row],[VALOR NIVEL 3]],ActividadesCom[[#This Row],[VALOR NIVEL 2]],ActividadesCom[[#This Row],[VALOR NIVEL 1]]),0),"")</f>
        <v>3</v>
      </c>
      <c r="G1807" s="5" t="str">
        <f>IF(ActividadesCom[[#This Row],[PROMEDIO]]="","",IF(ActividadesCom[[#This Row],[PROMEDIO]]&gt;=4,"EXCELENTE",IF(ActividadesCom[[#This Row],[PROMEDIO]]&gt;=3,"NOTABLE",IF(ActividadesCom[[#This Row],[PROMEDIO]]&gt;=2,"BUENO",IF(ActividadesCom[[#This Row],[PROMEDIO]]=1,"SUFICIENTE","")))))</f>
        <v>NOTABLE</v>
      </c>
      <c r="H1807" s="5">
        <f>MAX(ActividadesCom[[#This Row],[PERÍODO 1]],ActividadesCom[[#This Row],[PERÍODO 2]],ActividadesCom[[#This Row],[PERÍODO 3]],ActividadesCom[[#This Row],[PERÍODO 4]],ActividadesCom[[#This Row],[PERÍODO 5]])</f>
        <v>20221</v>
      </c>
      <c r="I1807" s="6" t="s">
        <v>3996</v>
      </c>
      <c r="J1807" s="5">
        <v>20183</v>
      </c>
      <c r="K1807" s="5" t="s">
        <v>4009</v>
      </c>
      <c r="L1807" s="5">
        <f>IF(ActividadesCom[[#This Row],[NIVEL 1]]&lt;&gt;0,VLOOKUP(ActividadesCom[[#This Row],[NIVEL 1]],Catálogo!A:B,2,FALSE),"")</f>
        <v>2</v>
      </c>
      <c r="M1807" s="5">
        <v>1</v>
      </c>
      <c r="N1807" s="6" t="s">
        <v>5639</v>
      </c>
      <c r="O1807" s="5">
        <v>20221</v>
      </c>
      <c r="P1807" s="5" t="s">
        <v>4008</v>
      </c>
      <c r="Q1807" s="5">
        <v>3</v>
      </c>
      <c r="R1807" s="5">
        <v>1</v>
      </c>
      <c r="S1807" s="6"/>
      <c r="T1807" s="5"/>
      <c r="U1807" s="5"/>
      <c r="V1807" s="5" t="str">
        <f>IF(ActividadesCom[[#This Row],[NIVEL 3]]&lt;&gt;0,VLOOKUP(ActividadesCom[[#This Row],[NIVEL 3]],Catálogo!A:B,2,FALSE),"")</f>
        <v/>
      </c>
      <c r="W1807" s="5"/>
      <c r="X1807" s="6" t="s">
        <v>31</v>
      </c>
      <c r="Y1807" s="5">
        <v>20181</v>
      </c>
      <c r="Z1807" s="5" t="s">
        <v>4007</v>
      </c>
      <c r="AA1807" s="5">
        <f>IF(ActividadesCom[[#This Row],[NIVEL 4]]&lt;&gt;0,VLOOKUP(ActividadesCom[[#This Row],[NIVEL 4]],Catálogo!A:B,2,FALSE),"")</f>
        <v>4</v>
      </c>
      <c r="AB1807" s="5">
        <v>1</v>
      </c>
      <c r="AC1807" s="6" t="s">
        <v>403</v>
      </c>
      <c r="AD1807" s="5">
        <v>20173</v>
      </c>
      <c r="AE1807" s="5" t="s">
        <v>4009</v>
      </c>
      <c r="AF1807" s="5">
        <f>IF(ActividadesCom[[#This Row],[NIVEL 5]]&lt;&gt;0,VLOOKUP(ActividadesCom[[#This Row],[NIVEL 5]],Catálogo!A:B,2,FALSE),"")</f>
        <v>2</v>
      </c>
      <c r="AG1807" s="5">
        <v>1</v>
      </c>
      <c r="AH1807" s="2"/>
    </row>
    <row r="1808" spans="1:34" ht="30" hidden="1" customHeight="1" x14ac:dyDescent="0.25">
      <c r="A1808" s="7">
        <v>17470173</v>
      </c>
      <c r="B1808" s="6" t="str">
        <f>VLOOKUP(ActividadesCom[[#This Row],[NO. DE CONTROL]],'LISTADO ESTUDIANTES'!A:C,2,FALSE)</f>
        <v>EHUAN CASTAÑEDA MARLA ANIELKA</v>
      </c>
      <c r="C1808" s="6" t="str">
        <f>VLOOKUP(ActividadesCom[[#This Row],[NO. DE CONTROL]],'LISTADO ESTUDIANTES'!A:C,3,FALSE)</f>
        <v>ARQUITECTURA</v>
      </c>
      <c r="D1808" s="5" t="str">
        <f>VLOOKUP(ActividadesCom[[#This Row],[NO. DE CONTROL]],'LISTADO ESTUDIANTES'!A:D,4,FALSE)</f>
        <v>BAJA</v>
      </c>
      <c r="E1808" s="5">
        <f>SUM(ActividadesCom[[#This Row],[CRÉD. 1]],ActividadesCom[[#This Row],[CRÉD. 2]],ActividadesCom[[#This Row],[CRÉD. 3]],ActividadesCom[[#This Row],[CRÉD. 4]],ActividadesCom[[#This Row],[CRÉD. 5]])</f>
        <v>5</v>
      </c>
      <c r="F1808" s="17">
        <f>IF(ActividadesCom[[#This Row],[ÚLTIMO SEMESTRE CON CRÉDITOS]]&gt;0,ROUND(AVERAGE(ActividadesCom[[#This Row],[VALOR NIVEL 5]],ActividadesCom[[#This Row],[VALOR NIVEL 4]],ActividadesCom[[#This Row],[VALOR NIVEL 3]],ActividadesCom[[#This Row],[VALOR NIVEL 2]],ActividadesCom[[#This Row],[VALOR NIVEL 1]]),0),"")</f>
        <v>4</v>
      </c>
      <c r="G1808" s="5" t="str">
        <f>IF(ActividadesCom[[#This Row],[PROMEDIO]]="","",IF(ActividadesCom[[#This Row],[PROMEDIO]]&gt;=4,"EXCELENTE",IF(ActividadesCom[[#This Row],[PROMEDIO]]&gt;=3,"NOTABLE",IF(ActividadesCom[[#This Row],[PROMEDIO]]&gt;=2,"BUENO",IF(ActividadesCom[[#This Row],[PROMEDIO]]=1,"SUFICIENTE","")))))</f>
        <v>EXCELENTE</v>
      </c>
      <c r="H1808" s="5">
        <f>MAX(ActividadesCom[[#This Row],[PERÍODO 1]],ActividadesCom[[#This Row],[PERÍODO 2]],ActividadesCom[[#This Row],[PERÍODO 3]],ActividadesCom[[#This Row],[PERÍODO 4]],ActividadesCom[[#This Row],[PERÍODO 5]])</f>
        <v>20221</v>
      </c>
      <c r="I1808" s="6" t="s">
        <v>4692</v>
      </c>
      <c r="J1808" s="5">
        <v>20213</v>
      </c>
      <c r="K1808" s="5" t="s">
        <v>4007</v>
      </c>
      <c r="L1808" s="5">
        <f>IF(ActividadesCom[[#This Row],[NIVEL 1]]&lt;&gt;0,VLOOKUP(ActividadesCom[[#This Row],[NIVEL 1]],Catálogo!A:B,2,FALSE),"")</f>
        <v>4</v>
      </c>
      <c r="M1808" s="5">
        <v>1</v>
      </c>
      <c r="N1808" s="6" t="s">
        <v>4748</v>
      </c>
      <c r="O1808" s="5">
        <v>20213</v>
      </c>
      <c r="P1808" s="5" t="s">
        <v>4007</v>
      </c>
      <c r="Q1808" s="5">
        <f>IF(ActividadesCom[[#This Row],[NIVEL 2]]&lt;&gt;0,VLOOKUP(ActividadesCom[[#This Row],[NIVEL 2]],Catálogo!A:B,2,FALSE),"")</f>
        <v>4</v>
      </c>
      <c r="R1808" s="5">
        <v>1</v>
      </c>
      <c r="S1808" s="6" t="s">
        <v>4886</v>
      </c>
      <c r="T1808" s="5">
        <v>20221</v>
      </c>
      <c r="U1808" s="5" t="s">
        <v>4007</v>
      </c>
      <c r="V1808" s="5">
        <f>IF(ActividadesCom[[#This Row],[NIVEL 3]]&lt;&gt;0,VLOOKUP(ActividadesCom[[#This Row],[NIVEL 3]],Catálogo!A:B,2,FALSE),"")</f>
        <v>4</v>
      </c>
      <c r="W1808" s="5">
        <v>1</v>
      </c>
      <c r="X1808" s="6" t="s">
        <v>34</v>
      </c>
      <c r="Y1808" s="5">
        <v>20181</v>
      </c>
      <c r="Z1808" s="5" t="s">
        <v>4008</v>
      </c>
      <c r="AA1808" s="5">
        <f>IF(ActividadesCom[[#This Row],[NIVEL 4]]&lt;&gt;0,VLOOKUP(ActividadesCom[[#This Row],[NIVEL 4]],Catálogo!A:B,2,FALSE),"")</f>
        <v>3</v>
      </c>
      <c r="AB1808" s="5">
        <v>1</v>
      </c>
      <c r="AC1808" s="6" t="s">
        <v>403</v>
      </c>
      <c r="AD1808" s="5">
        <v>20173</v>
      </c>
      <c r="AE1808" s="5" t="s">
        <v>4008</v>
      </c>
      <c r="AF1808" s="5">
        <f>IF(ActividadesCom[[#This Row],[NIVEL 5]]&lt;&gt;0,VLOOKUP(ActividadesCom[[#This Row],[NIVEL 5]],Catálogo!A:B,2,FALSE),"")</f>
        <v>3</v>
      </c>
      <c r="AG1808" s="5">
        <v>1</v>
      </c>
      <c r="AH1808" s="2"/>
    </row>
    <row r="1809" spans="1:34" ht="30" hidden="1" customHeight="1" x14ac:dyDescent="0.25">
      <c r="A1809" s="7">
        <v>17470174</v>
      </c>
      <c r="B1809" s="6" t="str">
        <f>VLOOKUP(ActividadesCom[[#This Row],[NO. DE CONTROL]],'LISTADO ESTUDIANTES'!A:C,2,FALSE)</f>
        <v>MONDRAGON CETINA JOSE SALVADOR</v>
      </c>
      <c r="C1809" s="6" t="str">
        <f>VLOOKUP(ActividadesCom[[#This Row],[NO. DE CONTROL]],'LISTADO ESTUDIANTES'!A:C,3,FALSE)</f>
        <v>ARQUITECTURA</v>
      </c>
      <c r="D1809" s="5" t="str">
        <f>VLOOKUP(ActividadesCom[[#This Row],[NO. DE CONTROL]],'LISTADO ESTUDIANTES'!A:D,4,FALSE)</f>
        <v>BAJA</v>
      </c>
      <c r="E1809" s="5">
        <f>SUM(ActividadesCom[[#This Row],[CRÉD. 1]],ActividadesCom[[#This Row],[CRÉD. 2]],ActividadesCom[[#This Row],[CRÉD. 3]],ActividadesCom[[#This Row],[CRÉD. 4]],ActividadesCom[[#This Row],[CRÉD. 5]])</f>
        <v>6</v>
      </c>
      <c r="F1809" s="17">
        <f>IF(ActividadesCom[[#This Row],[ÚLTIMO SEMESTRE CON CRÉDITOS]]&gt;0,ROUND(AVERAGE(ActividadesCom[[#This Row],[VALOR NIVEL 5]],ActividadesCom[[#This Row],[VALOR NIVEL 4]],ActividadesCom[[#This Row],[VALOR NIVEL 3]],ActividadesCom[[#This Row],[VALOR NIVEL 2]],ActividadesCom[[#This Row],[VALOR NIVEL 1]]),0),"")</f>
        <v>3</v>
      </c>
      <c r="G1809" s="5" t="str">
        <f>IF(ActividadesCom[[#This Row],[PROMEDIO]]="","",IF(ActividadesCom[[#This Row],[PROMEDIO]]&gt;=4,"EXCELENTE",IF(ActividadesCom[[#This Row],[PROMEDIO]]&gt;=3,"NOTABLE",IF(ActividadesCom[[#This Row],[PROMEDIO]]&gt;=2,"BUENO",IF(ActividadesCom[[#This Row],[PROMEDIO]]=1,"SUFICIENTE","")))))</f>
        <v>NOTABLE</v>
      </c>
      <c r="H1809" s="5">
        <f>MAX(ActividadesCom[[#This Row],[PERÍODO 1]],ActividadesCom[[#This Row],[PERÍODO 2]],ActividadesCom[[#This Row],[PERÍODO 3]],ActividadesCom[[#This Row],[PERÍODO 4]],ActividadesCom[[#This Row],[PERÍODO 5]])</f>
        <v>20213</v>
      </c>
      <c r="I1809" s="6" t="s">
        <v>1147</v>
      </c>
      <c r="J1809" s="5">
        <v>20193</v>
      </c>
      <c r="K1809" s="5" t="s">
        <v>4009</v>
      </c>
      <c r="L1809" s="5">
        <f>IF(ActividadesCom[[#This Row],[NIVEL 1]]&lt;&gt;0,VLOOKUP(ActividadesCom[[#This Row],[NIVEL 1]],Catálogo!A:B,2,FALSE),"")</f>
        <v>2</v>
      </c>
      <c r="M1809" s="5">
        <v>1</v>
      </c>
      <c r="N1809" s="6" t="s">
        <v>318</v>
      </c>
      <c r="O1809" s="5">
        <v>20203</v>
      </c>
      <c r="P1809" s="5" t="s">
        <v>4009</v>
      </c>
      <c r="Q1809" s="5">
        <f>IF(ActividadesCom[[#This Row],[NIVEL 2]]&lt;&gt;0,VLOOKUP(ActividadesCom[[#This Row],[NIVEL 2]],Catálogo!A:B,2,FALSE),"")</f>
        <v>2</v>
      </c>
      <c r="R1809" s="5">
        <v>2</v>
      </c>
      <c r="S1809" s="6" t="s">
        <v>4692</v>
      </c>
      <c r="T1809" s="5">
        <v>20213</v>
      </c>
      <c r="U1809" s="5" t="s">
        <v>4007</v>
      </c>
      <c r="V1809" s="5">
        <f>IF(ActividadesCom[[#This Row],[NIVEL 3]]&lt;&gt;0,VLOOKUP(ActividadesCom[[#This Row],[NIVEL 3]],Catálogo!A:B,2,FALSE),"")</f>
        <v>4</v>
      </c>
      <c r="W1809" s="5">
        <v>1</v>
      </c>
      <c r="X1809" s="6" t="s">
        <v>5</v>
      </c>
      <c r="Y1809" s="5">
        <v>20181</v>
      </c>
      <c r="Z1809" s="5" t="s">
        <v>4007</v>
      </c>
      <c r="AA1809" s="5">
        <f>IF(ActividadesCom[[#This Row],[NIVEL 4]]&lt;&gt;0,VLOOKUP(ActividadesCom[[#This Row],[NIVEL 4]],Catálogo!A:B,2,FALSE),"")</f>
        <v>4</v>
      </c>
      <c r="AB1809" s="5">
        <v>1</v>
      </c>
      <c r="AC1809" s="6" t="s">
        <v>5</v>
      </c>
      <c r="AD1809" s="5">
        <v>20173</v>
      </c>
      <c r="AE1809" s="5" t="s">
        <v>4008</v>
      </c>
      <c r="AF1809" s="5">
        <f>IF(ActividadesCom[[#This Row],[NIVEL 5]]&lt;&gt;0,VLOOKUP(ActividadesCom[[#This Row],[NIVEL 5]],Catálogo!A:B,2,FALSE),"")</f>
        <v>3</v>
      </c>
      <c r="AG1809" s="5">
        <v>1</v>
      </c>
      <c r="AH1809" s="2"/>
    </row>
    <row r="1810" spans="1:34" ht="30" hidden="1" customHeight="1" x14ac:dyDescent="0.25">
      <c r="A1810" s="7">
        <v>17470175</v>
      </c>
      <c r="B1810" s="6" t="str">
        <f>VLOOKUP(ActividadesCom[[#This Row],[NO. DE CONTROL]],'LISTADO ESTUDIANTES'!A:C,2,FALSE)</f>
        <v>CHI CAUICH EDUARDO DANIEL</v>
      </c>
      <c r="C1810" s="6" t="str">
        <f>VLOOKUP(ActividadesCom[[#This Row],[NO. DE CONTROL]],'LISTADO ESTUDIANTES'!A:C,3,FALSE)</f>
        <v>ARQUITECTURA</v>
      </c>
      <c r="D1810" s="5" t="str">
        <f>VLOOKUP(ActividadesCom[[#This Row],[NO. DE CONTROL]],'LISTADO ESTUDIANTES'!A:D,4,FALSE)</f>
        <v>BAJA</v>
      </c>
      <c r="E1810" s="5">
        <f>SUM(ActividadesCom[[#This Row],[CRÉD. 1]],ActividadesCom[[#This Row],[CRÉD. 2]],ActividadesCom[[#This Row],[CRÉD. 3]],ActividadesCom[[#This Row],[CRÉD. 4]],ActividadesCom[[#This Row],[CRÉD. 5]])</f>
        <v>2</v>
      </c>
      <c r="F1810" s="17">
        <f>IF(ActividadesCom[[#This Row],[ÚLTIMO SEMESTRE CON CRÉDITOS]]&gt;0,ROUND(AVERAGE(ActividadesCom[[#This Row],[VALOR NIVEL 5]],ActividadesCom[[#This Row],[VALOR NIVEL 4]],ActividadesCom[[#This Row],[VALOR NIVEL 3]],ActividadesCom[[#This Row],[VALOR NIVEL 2]],ActividadesCom[[#This Row],[VALOR NIVEL 1]]),0),"")</f>
        <v>3</v>
      </c>
      <c r="G1810" s="5" t="str">
        <f>IF(ActividadesCom[[#This Row],[PROMEDIO]]="","",IF(ActividadesCom[[#This Row],[PROMEDIO]]&gt;=4,"EXCELENTE",IF(ActividadesCom[[#This Row],[PROMEDIO]]&gt;=3,"NOTABLE",IF(ActividadesCom[[#This Row],[PROMEDIO]]&gt;=2,"BUENO",IF(ActividadesCom[[#This Row],[PROMEDIO]]=1,"SUFICIENTE","")))))</f>
        <v>NOTABLE</v>
      </c>
      <c r="H1810" s="5">
        <f>MAX(ActividadesCom[[#This Row],[PERÍODO 1]],ActividadesCom[[#This Row],[PERÍODO 2]],ActividadesCom[[#This Row],[PERÍODO 3]],ActividadesCom[[#This Row],[PERÍODO 4]],ActividadesCom[[#This Row],[PERÍODO 5]])</f>
        <v>20181</v>
      </c>
      <c r="I1810" s="6"/>
      <c r="J1810" s="5"/>
      <c r="K1810" s="5"/>
      <c r="L1810" s="5" t="str">
        <f>IF(ActividadesCom[[#This Row],[NIVEL 1]]&lt;&gt;0,VLOOKUP(ActividadesCom[[#This Row],[NIVEL 1]],Catálogo!A:B,2,FALSE),"")</f>
        <v/>
      </c>
      <c r="M1810" s="5"/>
      <c r="N1810" s="6"/>
      <c r="O1810" s="5"/>
      <c r="P1810" s="5"/>
      <c r="Q1810" s="5" t="str">
        <f>IF(ActividadesCom[[#This Row],[NIVEL 2]]&lt;&gt;0,VLOOKUP(ActividadesCom[[#This Row],[NIVEL 2]],Catálogo!A:B,2,FALSE),"")</f>
        <v/>
      </c>
      <c r="R1810" s="5"/>
      <c r="S1810" s="6"/>
      <c r="T1810" s="5"/>
      <c r="U1810" s="5"/>
      <c r="V1810" s="5" t="str">
        <f>IF(ActividadesCom[[#This Row],[NIVEL 3]]&lt;&gt;0,VLOOKUP(ActividadesCom[[#This Row],[NIVEL 3]],Catálogo!A:B,2,FALSE),"")</f>
        <v/>
      </c>
      <c r="W1810" s="5"/>
      <c r="X1810" s="6" t="s">
        <v>42</v>
      </c>
      <c r="Y1810" s="5">
        <v>20181</v>
      </c>
      <c r="Z1810" s="5" t="s">
        <v>4008</v>
      </c>
      <c r="AA1810" s="5">
        <f>IF(ActividadesCom[[#This Row],[NIVEL 4]]&lt;&gt;0,VLOOKUP(ActividadesCom[[#This Row],[NIVEL 4]],Catálogo!A:B,2,FALSE),"")</f>
        <v>3</v>
      </c>
      <c r="AB1810" s="5">
        <v>1</v>
      </c>
      <c r="AC1810" s="6" t="s">
        <v>11</v>
      </c>
      <c r="AD1810" s="5">
        <v>20173</v>
      </c>
      <c r="AE1810" s="5" t="s">
        <v>4008</v>
      </c>
      <c r="AF1810" s="5">
        <f>IF(ActividadesCom[[#This Row],[NIVEL 5]]&lt;&gt;0,VLOOKUP(ActividadesCom[[#This Row],[NIVEL 5]],Catálogo!A:B,2,FALSE),"")</f>
        <v>3</v>
      </c>
      <c r="AG1810" s="5">
        <v>1</v>
      </c>
      <c r="AH1810" s="2"/>
    </row>
    <row r="1811" spans="1:34" ht="30" hidden="1" customHeight="1" x14ac:dyDescent="0.25">
      <c r="A1811" s="7">
        <v>17470176</v>
      </c>
      <c r="B1811" s="6" t="str">
        <f>VLOOKUP(ActividadesCom[[#This Row],[NO. DE CONTROL]],'LISTADO ESTUDIANTES'!A:C,2,FALSE)</f>
        <v>GUZMAN FUENTES ENRIQUE JAVIER</v>
      </c>
      <c r="C1811" s="6" t="str">
        <f>VLOOKUP(ActividadesCom[[#This Row],[NO. DE CONTROL]],'LISTADO ESTUDIANTES'!A:C,3,FALSE)</f>
        <v>ARQUITECTURA</v>
      </c>
      <c r="D1811" s="5" t="str">
        <f>VLOOKUP(ActividadesCom[[#This Row],[NO. DE CONTROL]],'LISTADO ESTUDIANTES'!A:D,4,FALSE)</f>
        <v>BAJA</v>
      </c>
      <c r="E1811" s="5">
        <f>SUM(ActividadesCom[[#This Row],[CRÉD. 1]],ActividadesCom[[#This Row],[CRÉD. 2]],ActividadesCom[[#This Row],[CRÉD. 3]],ActividadesCom[[#This Row],[CRÉD. 4]],ActividadesCom[[#This Row],[CRÉD. 5]])</f>
        <v>0</v>
      </c>
      <c r="F1811" s="17" t="str">
        <f>IF(ActividadesCom[[#This Row],[ÚLTIMO SEMESTRE CON CRÉDITOS]]&gt;0,ROUND(AVERAGE(ActividadesCom[[#This Row],[VALOR NIVEL 5]],ActividadesCom[[#This Row],[VALOR NIVEL 4]],ActividadesCom[[#This Row],[VALOR NIVEL 3]],ActividadesCom[[#This Row],[VALOR NIVEL 2]],ActividadesCom[[#This Row],[VALOR NIVEL 1]]),0),"")</f>
        <v/>
      </c>
      <c r="G1811" s="5" t="str">
        <f>IF(ActividadesCom[[#This Row],[PROMEDIO]]="","",IF(ActividadesCom[[#This Row],[PROMEDIO]]&gt;=4,"EXCELENTE",IF(ActividadesCom[[#This Row],[PROMEDIO]]&gt;=3,"NOTABLE",IF(ActividadesCom[[#This Row],[PROMEDIO]]&gt;=2,"BUENO",IF(ActividadesCom[[#This Row],[PROMEDIO]]=1,"SUFICIENTE","")))))</f>
        <v/>
      </c>
      <c r="H1811" s="5">
        <f>MAX(ActividadesCom[[#This Row],[PERÍODO 1]],ActividadesCom[[#This Row],[PERÍODO 2]],ActividadesCom[[#This Row],[PERÍODO 3]],ActividadesCom[[#This Row],[PERÍODO 4]],ActividadesCom[[#This Row],[PERÍODO 5]])</f>
        <v>0</v>
      </c>
      <c r="I1811" s="6"/>
      <c r="J1811" s="5"/>
      <c r="K1811" s="5"/>
      <c r="L1811" s="5" t="str">
        <f>IF(ActividadesCom[[#This Row],[NIVEL 1]]&lt;&gt;0,VLOOKUP(ActividadesCom[[#This Row],[NIVEL 1]],Catálogo!A:B,2,FALSE),"")</f>
        <v/>
      </c>
      <c r="M1811" s="5"/>
      <c r="N1811" s="6"/>
      <c r="O1811" s="5"/>
      <c r="P1811" s="5"/>
      <c r="Q1811" s="5" t="str">
        <f>IF(ActividadesCom[[#This Row],[NIVEL 2]]&lt;&gt;0,VLOOKUP(ActividadesCom[[#This Row],[NIVEL 2]],Catálogo!A:B,2,FALSE),"")</f>
        <v/>
      </c>
      <c r="R1811" s="5"/>
      <c r="S1811" s="6"/>
      <c r="T1811" s="5"/>
      <c r="U1811" s="5"/>
      <c r="V1811" s="5" t="str">
        <f>IF(ActividadesCom[[#This Row],[NIVEL 3]]&lt;&gt;0,VLOOKUP(ActividadesCom[[#This Row],[NIVEL 3]],Catálogo!A:B,2,FALSE),"")</f>
        <v/>
      </c>
      <c r="W1811" s="5"/>
      <c r="X1811" s="35"/>
      <c r="Y1811" s="5"/>
      <c r="Z1811" s="5"/>
      <c r="AA1811" s="5" t="str">
        <f>IF(ActividadesCom[[#This Row],[NIVEL 4]]&lt;&gt;0,VLOOKUP(ActividadesCom[[#This Row],[NIVEL 4]],Catálogo!A:B,2,FALSE),"")</f>
        <v/>
      </c>
      <c r="AB1811" s="5"/>
      <c r="AC1811" s="6"/>
      <c r="AD1811" s="5"/>
      <c r="AE1811" s="5"/>
      <c r="AF1811" s="5" t="str">
        <f>IF(ActividadesCom[[#This Row],[NIVEL 5]]&lt;&gt;0,VLOOKUP(ActividadesCom[[#This Row],[NIVEL 5]],Catálogo!A:B,2,FALSE),"")</f>
        <v/>
      </c>
      <c r="AG1811" s="5"/>
      <c r="AH1811" s="2"/>
    </row>
    <row r="1812" spans="1:34" ht="30" hidden="1" customHeight="1" x14ac:dyDescent="0.25">
      <c r="A1812" s="7">
        <v>17470177</v>
      </c>
      <c r="B1812" s="6" t="str">
        <f>VLOOKUP(ActividadesCom[[#This Row],[NO. DE CONTROL]],'LISTADO ESTUDIANTES'!A:C,2,FALSE)</f>
        <v>MAY MALDONADO DAVID ANTONIO</v>
      </c>
      <c r="C1812" s="6" t="str">
        <f>VLOOKUP(ActividadesCom[[#This Row],[NO. DE CONTROL]],'LISTADO ESTUDIANTES'!A:C,3,FALSE)</f>
        <v>INGENIERIA EN ADMINISTRACION</v>
      </c>
      <c r="D1812" s="5" t="str">
        <f>VLOOKUP(ActividadesCom[[#This Row],[NO. DE CONTROL]],'LISTADO ESTUDIANTES'!A:D,4,FALSE)</f>
        <v>BAJA</v>
      </c>
      <c r="E1812" s="5">
        <f>SUM(ActividadesCom[[#This Row],[CRÉD. 1]],ActividadesCom[[#This Row],[CRÉD. 2]],ActividadesCom[[#This Row],[CRÉD. 3]],ActividadesCom[[#This Row],[CRÉD. 4]],ActividadesCom[[#This Row],[CRÉD. 5]])</f>
        <v>5</v>
      </c>
      <c r="F1812" s="17">
        <f>IF(ActividadesCom[[#This Row],[ÚLTIMO SEMESTRE CON CRÉDITOS]]&gt;0,ROUND(AVERAGE(ActividadesCom[[#This Row],[VALOR NIVEL 5]],ActividadesCom[[#This Row],[VALOR NIVEL 4]],ActividadesCom[[#This Row],[VALOR NIVEL 3]],ActividadesCom[[#This Row],[VALOR NIVEL 2]],ActividadesCom[[#This Row],[VALOR NIVEL 1]]),0),"")</f>
        <v>2</v>
      </c>
      <c r="G1812" s="5" t="str">
        <f>IF(ActividadesCom[[#This Row],[PROMEDIO]]="","",IF(ActividadesCom[[#This Row],[PROMEDIO]]&gt;=4,"EXCELENTE",IF(ActividadesCom[[#This Row],[PROMEDIO]]&gt;=3,"NOTABLE",IF(ActividadesCom[[#This Row],[PROMEDIO]]&gt;=2,"BUENO",IF(ActividadesCom[[#This Row],[PROMEDIO]]=1,"SUFICIENTE","")))))</f>
        <v>BUENO</v>
      </c>
      <c r="H1812" s="5">
        <f>MAX(ActividadesCom[[#This Row],[PERÍODO 1]],ActividadesCom[[#This Row],[PERÍODO 2]],ActividadesCom[[#This Row],[PERÍODO 3]],ActividadesCom[[#This Row],[PERÍODO 4]],ActividadesCom[[#This Row],[PERÍODO 5]])</f>
        <v>20213</v>
      </c>
      <c r="I1812" s="6" t="s">
        <v>111</v>
      </c>
      <c r="J1812" s="5">
        <v>20191</v>
      </c>
      <c r="K1812" s="5" t="s">
        <v>4009</v>
      </c>
      <c r="L1812" s="5">
        <f>IF(ActividadesCom[[#This Row],[NIVEL 1]]&lt;&gt;0,VLOOKUP(ActividadesCom[[#This Row],[NIVEL 1]],Catálogo!A:B,2,FALSE),"")</f>
        <v>2</v>
      </c>
      <c r="M1812" s="5">
        <v>1</v>
      </c>
      <c r="N1812" s="6" t="s">
        <v>4743</v>
      </c>
      <c r="O1812" s="5">
        <v>20213</v>
      </c>
      <c r="P1812" s="5" t="s">
        <v>4010</v>
      </c>
      <c r="Q1812" s="5">
        <f>IF(ActividadesCom[[#This Row],[NIVEL 2]]&lt;&gt;0,VLOOKUP(ActividadesCom[[#This Row],[NIVEL 2]],Catálogo!A:B,2,FALSE),"")</f>
        <v>1</v>
      </c>
      <c r="R1812" s="5">
        <v>1</v>
      </c>
      <c r="S1812" s="6" t="s">
        <v>5695</v>
      </c>
      <c r="T1812" s="5">
        <v>20213</v>
      </c>
      <c r="U1812" s="5" t="s">
        <v>4008</v>
      </c>
      <c r="V1812" s="5">
        <f>IF(ActividadesCom[[#This Row],[NIVEL 3]]&lt;&gt;0,VLOOKUP(ActividadesCom[[#This Row],[NIVEL 3]],Catálogo!A:B,2,FALSE),"")</f>
        <v>3</v>
      </c>
      <c r="W1812" s="5">
        <v>1</v>
      </c>
      <c r="X1812" s="6" t="s">
        <v>47</v>
      </c>
      <c r="Y1812" s="5">
        <v>20181</v>
      </c>
      <c r="Z1812" s="5" t="s">
        <v>4009</v>
      </c>
      <c r="AA1812" s="5">
        <f>IF(ActividadesCom[[#This Row],[NIVEL 4]]&lt;&gt;0,VLOOKUP(ActividadesCom[[#This Row],[NIVEL 4]],Catálogo!A:B,2,FALSE),"")</f>
        <v>2</v>
      </c>
      <c r="AB1812" s="5">
        <v>1</v>
      </c>
      <c r="AC1812" s="6" t="s">
        <v>403</v>
      </c>
      <c r="AD1812" s="5">
        <v>20173</v>
      </c>
      <c r="AE1812" s="5" t="s">
        <v>4010</v>
      </c>
      <c r="AF1812" s="5">
        <f>IF(ActividadesCom[[#This Row],[NIVEL 5]]&lt;&gt;0,VLOOKUP(ActividadesCom[[#This Row],[NIVEL 5]],Catálogo!A:B,2,FALSE),"")</f>
        <v>1</v>
      </c>
      <c r="AG1812" s="5">
        <v>1</v>
      </c>
      <c r="AH1812" s="2"/>
    </row>
    <row r="1813" spans="1:34" ht="30" hidden="1" customHeight="1" x14ac:dyDescent="0.25">
      <c r="A1813" s="7">
        <v>17470178</v>
      </c>
      <c r="B1813" s="6" t="str">
        <f>VLOOKUP(ActividadesCom[[#This Row],[NO. DE CONTROL]],'LISTADO ESTUDIANTES'!A:C,2,FALSE)</f>
        <v>ESPAÑA BRAVATA DAVID DANIEL</v>
      </c>
      <c r="C1813" s="6" t="str">
        <f>VLOOKUP(ActividadesCom[[#This Row],[NO. DE CONTROL]],'LISTADO ESTUDIANTES'!A:C,3,FALSE)</f>
        <v>ARQUITECTURA</v>
      </c>
      <c r="D1813" s="5" t="str">
        <f>VLOOKUP(ActividadesCom[[#This Row],[NO. DE CONTROL]],'LISTADO ESTUDIANTES'!A:D,4,FALSE)</f>
        <v>BAJA</v>
      </c>
      <c r="E1813" s="5">
        <f>SUM(ActividadesCom[[#This Row],[CRÉD. 1]],ActividadesCom[[#This Row],[CRÉD. 2]],ActividadesCom[[#This Row],[CRÉD. 3]],ActividadesCom[[#This Row],[CRÉD. 4]],ActividadesCom[[#This Row],[CRÉD. 5]])</f>
        <v>5</v>
      </c>
      <c r="F1813" s="17">
        <f>IF(ActividadesCom[[#This Row],[ÚLTIMO SEMESTRE CON CRÉDITOS]]&gt;0,ROUND(AVERAGE(ActividadesCom[[#This Row],[VALOR NIVEL 5]],ActividadesCom[[#This Row],[VALOR NIVEL 4]],ActividadesCom[[#This Row],[VALOR NIVEL 3]],ActividadesCom[[#This Row],[VALOR NIVEL 2]],ActividadesCom[[#This Row],[VALOR NIVEL 1]]),0),"")</f>
        <v>4</v>
      </c>
      <c r="G1813" s="5" t="str">
        <f>IF(ActividadesCom[[#This Row],[PROMEDIO]]="","",IF(ActividadesCom[[#This Row],[PROMEDIO]]&gt;=4,"EXCELENTE",IF(ActividadesCom[[#This Row],[PROMEDIO]]&gt;=3,"NOTABLE",IF(ActividadesCom[[#This Row],[PROMEDIO]]&gt;=2,"BUENO",IF(ActividadesCom[[#This Row],[PROMEDIO]]=1,"SUFICIENTE","")))))</f>
        <v>EXCELENTE</v>
      </c>
      <c r="H1813" s="5">
        <f>MAX(ActividadesCom[[#This Row],[PERÍODO 1]],ActividadesCom[[#This Row],[PERÍODO 2]],ActividadesCom[[#This Row],[PERÍODO 3]],ActividadesCom[[#This Row],[PERÍODO 4]],ActividadesCom[[#This Row],[PERÍODO 5]])</f>
        <v>20213</v>
      </c>
      <c r="I1813" s="6" t="s">
        <v>4392</v>
      </c>
      <c r="J1813" s="5">
        <v>20183</v>
      </c>
      <c r="K1813" s="5" t="s">
        <v>4007</v>
      </c>
      <c r="L1813" s="5">
        <f>IF(ActividadesCom[[#This Row],[NIVEL 1]]&lt;&gt;0,VLOOKUP(ActividadesCom[[#This Row],[NIVEL 1]],Catálogo!A:B,2,FALSE),"")</f>
        <v>4</v>
      </c>
      <c r="M1813" s="5">
        <v>1</v>
      </c>
      <c r="N1813" s="6" t="s">
        <v>4692</v>
      </c>
      <c r="O1813" s="5">
        <v>20213</v>
      </c>
      <c r="P1813" s="5" t="s">
        <v>4007</v>
      </c>
      <c r="Q1813" s="5">
        <f>IF(ActividadesCom[[#This Row],[NIVEL 2]]&lt;&gt;0,VLOOKUP(ActividadesCom[[#This Row],[NIVEL 2]],Catálogo!A:B,2,FALSE),"")</f>
        <v>4</v>
      </c>
      <c r="R1813" s="5">
        <v>1</v>
      </c>
      <c r="S1813" s="6" t="s">
        <v>4742</v>
      </c>
      <c r="T1813" s="5">
        <v>20213</v>
      </c>
      <c r="U1813" s="5" t="s">
        <v>4009</v>
      </c>
      <c r="V1813" s="5">
        <f>IF(ActividadesCom[[#This Row],[NIVEL 3]]&lt;&gt;0,VLOOKUP(ActividadesCom[[#This Row],[NIVEL 3]],Catálogo!A:B,2,FALSE),"")</f>
        <v>2</v>
      </c>
      <c r="W1813" s="5">
        <v>1</v>
      </c>
      <c r="X1813" s="6" t="s">
        <v>4748</v>
      </c>
      <c r="Y1813" s="5">
        <v>20213</v>
      </c>
      <c r="Z1813" s="5" t="s">
        <v>4007</v>
      </c>
      <c r="AA1813" s="5">
        <f>IF(ActividadesCom[[#This Row],[NIVEL 4]]&lt;&gt;0,VLOOKUP(ActividadesCom[[#This Row],[NIVEL 4]],Catálogo!A:B,2,FALSE),"")</f>
        <v>4</v>
      </c>
      <c r="AB1813" s="5">
        <v>1</v>
      </c>
      <c r="AC1813" s="6" t="s">
        <v>818</v>
      </c>
      <c r="AD1813" s="5">
        <v>20183</v>
      </c>
      <c r="AE1813" s="5" t="s">
        <v>4007</v>
      </c>
      <c r="AF1813" s="5">
        <f>IF(ActividadesCom[[#This Row],[NIVEL 5]]&lt;&gt;0,VLOOKUP(ActividadesCom[[#This Row],[NIVEL 5]],Catálogo!A:B,2,FALSE),"")</f>
        <v>4</v>
      </c>
      <c r="AG1813" s="5">
        <v>1</v>
      </c>
      <c r="AH1813" s="2"/>
    </row>
    <row r="1814" spans="1:34" ht="30" hidden="1" customHeight="1" x14ac:dyDescent="0.25">
      <c r="A1814" s="7">
        <v>17470179</v>
      </c>
      <c r="B1814" s="6" t="str">
        <f>VLOOKUP(ActividadesCom[[#This Row],[NO. DE CONTROL]],'LISTADO ESTUDIANTES'!A:C,2,FALSE)</f>
        <v>ROSADO TUN DENILSON ROGELIO</v>
      </c>
      <c r="C1814" s="6" t="str">
        <f>VLOOKUP(ActividadesCom[[#This Row],[NO. DE CONTROL]],'LISTADO ESTUDIANTES'!A:C,3,FALSE)</f>
        <v>ARQUITECTURA</v>
      </c>
      <c r="D1814" s="5" t="str">
        <f>VLOOKUP(ActividadesCom[[#This Row],[NO. DE CONTROL]],'LISTADO ESTUDIANTES'!A:D,4,FALSE)</f>
        <v>BAJA</v>
      </c>
      <c r="E1814" s="5">
        <f>SUM(ActividadesCom[[#This Row],[CRÉD. 1]],ActividadesCom[[#This Row],[CRÉD. 2]],ActividadesCom[[#This Row],[CRÉD. 3]],ActividadesCom[[#This Row],[CRÉD. 4]],ActividadesCom[[#This Row],[CRÉD. 5]])</f>
        <v>5</v>
      </c>
      <c r="F1814" s="17">
        <f>IF(ActividadesCom[[#This Row],[ÚLTIMO SEMESTRE CON CRÉDITOS]]&gt;0,ROUND(AVERAGE(ActividadesCom[[#This Row],[VALOR NIVEL 5]],ActividadesCom[[#This Row],[VALOR NIVEL 4]],ActividadesCom[[#This Row],[VALOR NIVEL 3]],ActividadesCom[[#This Row],[VALOR NIVEL 2]],ActividadesCom[[#This Row],[VALOR NIVEL 1]]),0),"")</f>
        <v>3</v>
      </c>
      <c r="G1814" s="5" t="str">
        <f>IF(ActividadesCom[[#This Row],[PROMEDIO]]="","",IF(ActividadesCom[[#This Row],[PROMEDIO]]&gt;=4,"EXCELENTE",IF(ActividadesCom[[#This Row],[PROMEDIO]]&gt;=3,"NOTABLE",IF(ActividadesCom[[#This Row],[PROMEDIO]]&gt;=2,"BUENO",IF(ActividadesCom[[#This Row],[PROMEDIO]]=1,"SUFICIENTE","")))))</f>
        <v>NOTABLE</v>
      </c>
      <c r="H1814" s="5">
        <f>MAX(ActividadesCom[[#This Row],[PERÍODO 1]],ActividadesCom[[#This Row],[PERÍODO 2]],ActividadesCom[[#This Row],[PERÍODO 3]],ActividadesCom[[#This Row],[PERÍODO 4]],ActividadesCom[[#This Row],[PERÍODO 5]])</f>
        <v>20221</v>
      </c>
      <c r="I1814" s="6" t="s">
        <v>4692</v>
      </c>
      <c r="J1814" s="5">
        <v>20213</v>
      </c>
      <c r="K1814" s="5" t="s">
        <v>4007</v>
      </c>
      <c r="L1814" s="5">
        <f>IF(ActividadesCom[[#This Row],[NIVEL 1]]&lt;&gt;0,VLOOKUP(ActividadesCom[[#This Row],[NIVEL 1]],Catálogo!A:B,2,FALSE),"")</f>
        <v>4</v>
      </c>
      <c r="M1814" s="5">
        <v>1</v>
      </c>
      <c r="N1814" s="6" t="s">
        <v>42</v>
      </c>
      <c r="O1814" s="5">
        <v>20221</v>
      </c>
      <c r="P1814" s="5" t="s">
        <v>4010</v>
      </c>
      <c r="Q1814" s="5">
        <f>IF(ActividadesCom[[#This Row],[NIVEL 2]]&lt;&gt;0,VLOOKUP(ActividadesCom[[#This Row],[NIVEL 2]],Catálogo!A:B,2,FALSE),"")</f>
        <v>1</v>
      </c>
      <c r="R1814" s="5">
        <v>1</v>
      </c>
      <c r="S1814" s="6" t="s">
        <v>5356</v>
      </c>
      <c r="T1814" s="5">
        <v>20193</v>
      </c>
      <c r="U1814" s="5" t="s">
        <v>4007</v>
      </c>
      <c r="V1814" s="5">
        <f>IF(ActividadesCom[[#This Row],[NIVEL 3]]&lt;&gt;0,VLOOKUP(ActividadesCom[[#This Row],[NIVEL 3]],Catálogo!A:B,2,FALSE),"")</f>
        <v>4</v>
      </c>
      <c r="W1814" s="5">
        <v>1</v>
      </c>
      <c r="X1814" s="6" t="s">
        <v>4857</v>
      </c>
      <c r="Y1814" s="5">
        <v>20221</v>
      </c>
      <c r="Z1814" s="5" t="s">
        <v>4007</v>
      </c>
      <c r="AA1814" s="5">
        <f>IF(ActividadesCom[[#This Row],[NIVEL 4]]&lt;&gt;0,VLOOKUP(ActividadesCom[[#This Row],[NIVEL 4]],Catálogo!A:B,2,FALSE),"")</f>
        <v>4</v>
      </c>
      <c r="AB1814" s="5">
        <v>1</v>
      </c>
      <c r="AC1814" s="6" t="s">
        <v>615</v>
      </c>
      <c r="AD1814" s="5">
        <v>20183</v>
      </c>
      <c r="AE1814" s="5" t="s">
        <v>4007</v>
      </c>
      <c r="AF1814" s="5">
        <f>IF(ActividadesCom[[#This Row],[NIVEL 5]]&lt;&gt;0,VLOOKUP(ActividadesCom[[#This Row],[NIVEL 5]],Catálogo!A:B,2,FALSE),"")</f>
        <v>4</v>
      </c>
      <c r="AG1814" s="5">
        <v>1</v>
      </c>
      <c r="AH1814" s="2"/>
    </row>
    <row r="1815" spans="1:34" ht="30" hidden="1" customHeight="1" x14ac:dyDescent="0.25">
      <c r="A1815" s="7">
        <v>17470180</v>
      </c>
      <c r="B1815" s="6" t="str">
        <f>VLOOKUP(ActividadesCom[[#This Row],[NO. DE CONTROL]],'LISTADO ESTUDIANTES'!A:C,2,FALSE)</f>
        <v>TORRES HUCHIN GERARDO JESUS</v>
      </c>
      <c r="C1815" s="6" t="str">
        <f>VLOOKUP(ActividadesCom[[#This Row],[NO. DE CONTROL]],'LISTADO ESTUDIANTES'!A:C,3,FALSE)</f>
        <v>ARQUITECTURA</v>
      </c>
      <c r="D1815" s="5" t="str">
        <f>VLOOKUP(ActividadesCom[[#This Row],[NO. DE CONTROL]],'LISTADO ESTUDIANTES'!A:D,4,FALSE)</f>
        <v>BAJA</v>
      </c>
      <c r="E1815" s="5">
        <f>SUM(ActividadesCom[[#This Row],[CRÉD. 1]],ActividadesCom[[#This Row],[CRÉD. 2]],ActividadesCom[[#This Row],[CRÉD. 3]],ActividadesCom[[#This Row],[CRÉD. 4]],ActividadesCom[[#This Row],[CRÉD. 5]])</f>
        <v>1</v>
      </c>
      <c r="F1815" s="17">
        <f>IF(ActividadesCom[[#This Row],[ÚLTIMO SEMESTRE CON CRÉDITOS]]&gt;0,ROUND(AVERAGE(ActividadesCom[[#This Row],[VALOR NIVEL 5]],ActividadesCom[[#This Row],[VALOR NIVEL 4]],ActividadesCom[[#This Row],[VALOR NIVEL 3]],ActividadesCom[[#This Row],[VALOR NIVEL 2]],ActividadesCom[[#This Row],[VALOR NIVEL 1]]),0),"")</f>
        <v>4</v>
      </c>
      <c r="G1815" s="5" t="str">
        <f>IF(ActividadesCom[[#This Row],[PROMEDIO]]="","",IF(ActividadesCom[[#This Row],[PROMEDIO]]&gt;=4,"EXCELENTE",IF(ActividadesCom[[#This Row],[PROMEDIO]]&gt;=3,"NOTABLE",IF(ActividadesCom[[#This Row],[PROMEDIO]]&gt;=2,"BUENO",IF(ActividadesCom[[#This Row],[PROMEDIO]]=1,"SUFICIENTE","")))))</f>
        <v>EXCELENTE</v>
      </c>
      <c r="H1815" s="5">
        <f>MAX(ActividadesCom[[#This Row],[PERÍODO 1]],ActividadesCom[[#This Row],[PERÍODO 2]],ActividadesCom[[#This Row],[PERÍODO 3]],ActividadesCom[[#This Row],[PERÍODO 4]],ActividadesCom[[#This Row],[PERÍODO 5]])</f>
        <v>20173</v>
      </c>
      <c r="I1815" s="6"/>
      <c r="J1815" s="5"/>
      <c r="K1815" s="5"/>
      <c r="L1815" s="5" t="str">
        <f>IF(ActividadesCom[[#This Row],[NIVEL 1]]&lt;&gt;0,VLOOKUP(ActividadesCom[[#This Row],[NIVEL 1]],Catálogo!A:B,2,FALSE),"")</f>
        <v/>
      </c>
      <c r="M1815" s="5"/>
      <c r="N1815" s="6"/>
      <c r="O1815" s="5"/>
      <c r="P1815" s="5"/>
      <c r="Q1815" s="5" t="str">
        <f>IF(ActividadesCom[[#This Row],[NIVEL 2]]&lt;&gt;0,VLOOKUP(ActividadesCom[[#This Row],[NIVEL 2]],Catálogo!A:B,2,FALSE),"")</f>
        <v/>
      </c>
      <c r="R1815" s="5"/>
      <c r="S1815" s="6"/>
      <c r="T1815" s="5"/>
      <c r="U1815" s="5"/>
      <c r="V1815" s="5" t="str">
        <f>IF(ActividadesCom[[#This Row],[NIVEL 3]]&lt;&gt;0,VLOOKUP(ActividadesCom[[#This Row],[NIVEL 3]],Catálogo!A:B,2,FALSE),"")</f>
        <v/>
      </c>
      <c r="W1815" s="5"/>
      <c r="X1815" s="6"/>
      <c r="Y1815" s="5"/>
      <c r="Z1815" s="5"/>
      <c r="AA1815" s="5" t="str">
        <f>IF(ActividadesCom[[#This Row],[NIVEL 4]]&lt;&gt;0,VLOOKUP(ActividadesCom[[#This Row],[NIVEL 4]],Catálogo!A:B,2,FALSE),"")</f>
        <v/>
      </c>
      <c r="AB1815" s="5"/>
      <c r="AC1815" s="6" t="s">
        <v>37</v>
      </c>
      <c r="AD1815" s="5">
        <v>20173</v>
      </c>
      <c r="AE1815" s="5" t="s">
        <v>4007</v>
      </c>
      <c r="AF1815" s="5">
        <f>IF(ActividadesCom[[#This Row],[NIVEL 5]]&lt;&gt;0,VLOOKUP(ActividadesCom[[#This Row],[NIVEL 5]],Catálogo!A:B,2,FALSE),"")</f>
        <v>4</v>
      </c>
      <c r="AG1815" s="5">
        <v>1</v>
      </c>
      <c r="AH1815" s="2"/>
    </row>
    <row r="1816" spans="1:34" ht="30" hidden="1" customHeight="1" x14ac:dyDescent="0.25">
      <c r="A1816" s="7">
        <v>17470181</v>
      </c>
      <c r="B1816" s="6" t="str">
        <f>VLOOKUP(ActividadesCom[[#This Row],[NO. DE CONTROL]],'LISTADO ESTUDIANTES'!A:C,2,FALSE)</f>
        <v>LOPEZ ALCOCER SALATIEL</v>
      </c>
      <c r="C1816" s="6" t="str">
        <f>VLOOKUP(ActividadesCom[[#This Row],[NO. DE CONTROL]],'LISTADO ESTUDIANTES'!A:C,3,FALSE)</f>
        <v>ARQUITECTURA</v>
      </c>
      <c r="D1816" s="5" t="str">
        <f>VLOOKUP(ActividadesCom[[#This Row],[NO. DE CONTROL]],'LISTADO ESTUDIANTES'!A:D,4,FALSE)</f>
        <v>BAJA</v>
      </c>
      <c r="E1816" s="5">
        <f>SUM(ActividadesCom[[#This Row],[CRÉD. 1]],ActividadesCom[[#This Row],[CRÉD. 2]],ActividadesCom[[#This Row],[CRÉD. 3]],ActividadesCom[[#This Row],[CRÉD. 4]],ActividadesCom[[#This Row],[CRÉD. 5]])</f>
        <v>1</v>
      </c>
      <c r="F1816" s="17">
        <f>IF(ActividadesCom[[#This Row],[ÚLTIMO SEMESTRE CON CRÉDITOS]]&gt;0,ROUND(AVERAGE(ActividadesCom[[#This Row],[VALOR NIVEL 5]],ActividadesCom[[#This Row],[VALOR NIVEL 4]],ActividadesCom[[#This Row],[VALOR NIVEL 3]],ActividadesCom[[#This Row],[VALOR NIVEL 2]],ActividadesCom[[#This Row],[VALOR NIVEL 1]]),0),"")</f>
        <v>3</v>
      </c>
      <c r="G1816" s="5" t="str">
        <f>IF(ActividadesCom[[#This Row],[PROMEDIO]]="","",IF(ActividadesCom[[#This Row],[PROMEDIO]]&gt;=4,"EXCELENTE",IF(ActividadesCom[[#This Row],[PROMEDIO]]&gt;=3,"NOTABLE",IF(ActividadesCom[[#This Row],[PROMEDIO]]&gt;=2,"BUENO",IF(ActividadesCom[[#This Row],[PROMEDIO]]=1,"SUFICIENTE","")))))</f>
        <v>NOTABLE</v>
      </c>
      <c r="H1816" s="5">
        <f>MAX(ActividadesCom[[#This Row],[PERÍODO 1]],ActividadesCom[[#This Row],[PERÍODO 2]],ActividadesCom[[#This Row],[PERÍODO 3]],ActividadesCom[[#This Row],[PERÍODO 4]],ActividadesCom[[#This Row],[PERÍODO 5]])</f>
        <v>20173</v>
      </c>
      <c r="I1816" s="6"/>
      <c r="J1816" s="5"/>
      <c r="K1816" s="5"/>
      <c r="L1816" s="5" t="str">
        <f>IF(ActividadesCom[[#This Row],[NIVEL 1]]&lt;&gt;0,VLOOKUP(ActividadesCom[[#This Row],[NIVEL 1]],Catálogo!A:B,2,FALSE),"")</f>
        <v/>
      </c>
      <c r="M1816" s="5"/>
      <c r="N1816" s="6"/>
      <c r="O1816" s="5"/>
      <c r="P1816" s="5"/>
      <c r="Q1816" s="5" t="str">
        <f>IF(ActividadesCom[[#This Row],[NIVEL 2]]&lt;&gt;0,VLOOKUP(ActividadesCom[[#This Row],[NIVEL 2]],Catálogo!A:B,2,FALSE),"")</f>
        <v/>
      </c>
      <c r="R1816" s="5"/>
      <c r="S1816" s="6"/>
      <c r="T1816" s="5"/>
      <c r="U1816" s="5"/>
      <c r="V1816" s="5" t="str">
        <f>IF(ActividadesCom[[#This Row],[NIVEL 3]]&lt;&gt;0,VLOOKUP(ActividadesCom[[#This Row],[NIVEL 3]],Catálogo!A:B,2,FALSE),"")</f>
        <v/>
      </c>
      <c r="W1816" s="5"/>
      <c r="X1816" s="6"/>
      <c r="Y1816" s="5"/>
      <c r="Z1816" s="5"/>
      <c r="AA1816" s="5" t="str">
        <f>IF(ActividadesCom[[#This Row],[NIVEL 4]]&lt;&gt;0,VLOOKUP(ActividadesCom[[#This Row],[NIVEL 4]],Catálogo!A:B,2,FALSE),"")</f>
        <v/>
      </c>
      <c r="AB1816" s="5"/>
      <c r="AC1816" s="6" t="s">
        <v>11</v>
      </c>
      <c r="AD1816" s="5">
        <v>20173</v>
      </c>
      <c r="AE1816" s="5" t="s">
        <v>4008</v>
      </c>
      <c r="AF1816" s="5">
        <f>IF(ActividadesCom[[#This Row],[NIVEL 5]]&lt;&gt;0,VLOOKUP(ActividadesCom[[#This Row],[NIVEL 5]],Catálogo!A:B,2,FALSE),"")</f>
        <v>3</v>
      </c>
      <c r="AG1816" s="5">
        <v>1</v>
      </c>
      <c r="AH1816" s="2"/>
    </row>
    <row r="1817" spans="1:34" ht="30" hidden="1" customHeight="1" x14ac:dyDescent="0.25">
      <c r="A1817" s="7">
        <v>17470182</v>
      </c>
      <c r="B1817" s="6" t="str">
        <f>VLOOKUP(ActividadesCom[[#This Row],[NO. DE CONTROL]],'LISTADO ESTUDIANTES'!A:C,2,FALSE)</f>
        <v>VERA SILVA Y RODRIGUEZ JOSE CARLOS</v>
      </c>
      <c r="C1817" s="6" t="str">
        <f>VLOOKUP(ActividadesCom[[#This Row],[NO. DE CONTROL]],'LISTADO ESTUDIANTES'!A:C,3,FALSE)</f>
        <v>INGENIERIA MECANICA</v>
      </c>
      <c r="D1817" s="5" t="str">
        <f>VLOOKUP(ActividadesCom[[#This Row],[NO. DE CONTROL]],'LISTADO ESTUDIANTES'!A:D,4,FALSE)</f>
        <v>BAJA</v>
      </c>
      <c r="E1817" s="5">
        <f>SUM(ActividadesCom[[#This Row],[CRÉD. 1]],ActividadesCom[[#This Row],[CRÉD. 2]],ActividadesCom[[#This Row],[CRÉD. 3]],ActividadesCom[[#This Row],[CRÉD. 4]],ActividadesCom[[#This Row],[CRÉD. 5]])</f>
        <v>3</v>
      </c>
      <c r="F1817" s="17">
        <f>IF(ActividadesCom[[#This Row],[ÚLTIMO SEMESTRE CON CRÉDITOS]]&gt;0,ROUND(AVERAGE(ActividadesCom[[#This Row],[VALOR NIVEL 5]],ActividadesCom[[#This Row],[VALOR NIVEL 4]],ActividadesCom[[#This Row],[VALOR NIVEL 3]],ActividadesCom[[#This Row],[VALOR NIVEL 2]],ActividadesCom[[#This Row],[VALOR NIVEL 1]]),0),"")</f>
        <v>3</v>
      </c>
      <c r="G1817" s="5" t="str">
        <f>IF(ActividadesCom[[#This Row],[PROMEDIO]]="","",IF(ActividadesCom[[#This Row],[PROMEDIO]]&gt;=4,"EXCELENTE",IF(ActividadesCom[[#This Row],[PROMEDIO]]&gt;=3,"NOTABLE",IF(ActividadesCom[[#This Row],[PROMEDIO]]&gt;=2,"BUENO",IF(ActividadesCom[[#This Row],[PROMEDIO]]=1,"SUFICIENTE","")))))</f>
        <v>NOTABLE</v>
      </c>
      <c r="H1817" s="5">
        <f>MAX(ActividadesCom[[#This Row],[PERÍODO 1]],ActividadesCom[[#This Row],[PERÍODO 2]],ActividadesCom[[#This Row],[PERÍODO 3]],ActividadesCom[[#This Row],[PERÍODO 4]],ActividadesCom[[#This Row],[PERÍODO 5]])</f>
        <v>20181</v>
      </c>
      <c r="I1817" s="6" t="s">
        <v>445</v>
      </c>
      <c r="J1817" s="5">
        <v>20181</v>
      </c>
      <c r="K1817" s="5" t="s">
        <v>4009</v>
      </c>
      <c r="L1817" s="5">
        <f>IF(ActividadesCom[[#This Row],[NIVEL 1]]&lt;&gt;0,VLOOKUP(ActividadesCom[[#This Row],[NIVEL 1]],Catálogo!A:B,2,FALSE),"")</f>
        <v>2</v>
      </c>
      <c r="M1817" s="5">
        <v>2</v>
      </c>
      <c r="N1817" s="6"/>
      <c r="O1817" s="5"/>
      <c r="P1817" s="5"/>
      <c r="Q1817" s="5" t="str">
        <f>IF(ActividadesCom[[#This Row],[NIVEL 2]]&lt;&gt;0,VLOOKUP(ActividadesCom[[#This Row],[NIVEL 2]],Catálogo!A:B,2,FALSE),"")</f>
        <v/>
      </c>
      <c r="R1817" s="5"/>
      <c r="S1817" s="6"/>
      <c r="T1817" s="5"/>
      <c r="U1817" s="5"/>
      <c r="V1817" s="5" t="str">
        <f>IF(ActividadesCom[[#This Row],[NIVEL 3]]&lt;&gt;0,VLOOKUP(ActividadesCom[[#This Row],[NIVEL 3]],Catálogo!A:B,2,FALSE),"")</f>
        <v/>
      </c>
      <c r="W1817" s="5"/>
      <c r="X1817" s="6"/>
      <c r="Y1817" s="5"/>
      <c r="Z1817" s="5"/>
      <c r="AA1817" s="5" t="str">
        <f>IF(ActividadesCom[[#This Row],[NIVEL 4]]&lt;&gt;0,VLOOKUP(ActividadesCom[[#This Row],[NIVEL 4]],Catálogo!A:B,2,FALSE),"")</f>
        <v/>
      </c>
      <c r="AB1817" s="5"/>
      <c r="AC1817" s="6" t="s">
        <v>11</v>
      </c>
      <c r="AD1817" s="5">
        <v>20173</v>
      </c>
      <c r="AE1817" s="5" t="s">
        <v>4007</v>
      </c>
      <c r="AF1817" s="5">
        <f>IF(ActividadesCom[[#This Row],[NIVEL 5]]&lt;&gt;0,VLOOKUP(ActividadesCom[[#This Row],[NIVEL 5]],Catálogo!A:B,2,FALSE),"")</f>
        <v>4</v>
      </c>
      <c r="AG1817" s="5">
        <v>1</v>
      </c>
      <c r="AH1817" s="2"/>
    </row>
    <row r="1818" spans="1:34" ht="30" hidden="1" customHeight="1" x14ac:dyDescent="0.25">
      <c r="A1818" s="7">
        <v>17470183</v>
      </c>
      <c r="B1818" s="6" t="str">
        <f>VLOOKUP(ActividadesCom[[#This Row],[NO. DE CONTROL]],'LISTADO ESTUDIANTES'!A:C,2,FALSE)</f>
        <v>AKE LOPEZ LUIS ANTONIO</v>
      </c>
      <c r="C1818" s="6" t="str">
        <f>VLOOKUP(ActividadesCom[[#This Row],[NO. DE CONTROL]],'LISTADO ESTUDIANTES'!A:C,3,FALSE)</f>
        <v>INGENIERIA EN ADMINISTRACION</v>
      </c>
      <c r="D1818" s="5" t="str">
        <f>VLOOKUP(ActividadesCom[[#This Row],[NO. DE CONTROL]],'LISTADO ESTUDIANTES'!A:D,4,FALSE)</f>
        <v>BAJA</v>
      </c>
      <c r="E1818" s="5">
        <f>SUM(ActividadesCom[[#This Row],[CRÉD. 1]],ActividadesCom[[#This Row],[CRÉD. 2]],ActividadesCom[[#This Row],[CRÉD. 3]],ActividadesCom[[#This Row],[CRÉD. 4]],ActividadesCom[[#This Row],[CRÉD. 5]])</f>
        <v>2</v>
      </c>
      <c r="F1818" s="17">
        <f>IF(ActividadesCom[[#This Row],[ÚLTIMO SEMESTRE CON CRÉDITOS]]&gt;0,ROUND(AVERAGE(ActividadesCom[[#This Row],[VALOR NIVEL 5]],ActividadesCom[[#This Row],[VALOR NIVEL 4]],ActividadesCom[[#This Row],[VALOR NIVEL 3]],ActividadesCom[[#This Row],[VALOR NIVEL 2]],ActividadesCom[[#This Row],[VALOR NIVEL 1]]),0),"")</f>
        <v>4</v>
      </c>
      <c r="G1818" s="5" t="str">
        <f>IF(ActividadesCom[[#This Row],[PROMEDIO]]="","",IF(ActividadesCom[[#This Row],[PROMEDIO]]&gt;=4,"EXCELENTE",IF(ActividadesCom[[#This Row],[PROMEDIO]]&gt;=3,"NOTABLE",IF(ActividadesCom[[#This Row],[PROMEDIO]]&gt;=2,"BUENO",IF(ActividadesCom[[#This Row],[PROMEDIO]]=1,"SUFICIENTE","")))))</f>
        <v>EXCELENTE</v>
      </c>
      <c r="H1818" s="5">
        <f>MAX(ActividadesCom[[#This Row],[PERÍODO 1]],ActividadesCom[[#This Row],[PERÍODO 2]],ActividadesCom[[#This Row],[PERÍODO 3]],ActividadesCom[[#This Row],[PERÍODO 4]],ActividadesCom[[#This Row],[PERÍODO 5]])</f>
        <v>20181</v>
      </c>
      <c r="I1818" s="6"/>
      <c r="J1818" s="5"/>
      <c r="K1818" s="5"/>
      <c r="L1818" s="5" t="str">
        <f>IF(ActividadesCom[[#This Row],[NIVEL 1]]&lt;&gt;0,VLOOKUP(ActividadesCom[[#This Row],[NIVEL 1]],Catálogo!A:B,2,FALSE),"")</f>
        <v/>
      </c>
      <c r="M1818" s="5"/>
      <c r="N1818" s="6"/>
      <c r="O1818" s="5"/>
      <c r="P1818" s="5"/>
      <c r="Q1818" s="5" t="str">
        <f>IF(ActividadesCom[[#This Row],[NIVEL 2]]&lt;&gt;0,VLOOKUP(ActividadesCom[[#This Row],[NIVEL 2]],Catálogo!A:B,2,FALSE),"")</f>
        <v/>
      </c>
      <c r="R1818" s="5"/>
      <c r="S1818" s="6"/>
      <c r="T1818" s="5"/>
      <c r="U1818" s="5"/>
      <c r="V1818" s="5" t="str">
        <f>IF(ActividadesCom[[#This Row],[NIVEL 3]]&lt;&gt;0,VLOOKUP(ActividadesCom[[#This Row],[NIVEL 3]],Catálogo!A:B,2,FALSE),"")</f>
        <v/>
      </c>
      <c r="W1818" s="5"/>
      <c r="X1818" s="6" t="s">
        <v>665</v>
      </c>
      <c r="Y1818" s="5">
        <v>20181</v>
      </c>
      <c r="Z1818" s="5" t="s">
        <v>4007</v>
      </c>
      <c r="AA1818" s="5">
        <f>IF(ActividadesCom[[#This Row],[NIVEL 4]]&lt;&gt;0,VLOOKUP(ActividadesCom[[#This Row],[NIVEL 4]],Catálogo!A:B,2,FALSE),"")</f>
        <v>4</v>
      </c>
      <c r="AB1818" s="5">
        <v>1</v>
      </c>
      <c r="AC1818" s="6" t="s">
        <v>11</v>
      </c>
      <c r="AD1818" s="5">
        <v>20173</v>
      </c>
      <c r="AE1818" s="5" t="s">
        <v>4008</v>
      </c>
      <c r="AF1818" s="5">
        <f>IF(ActividadesCom[[#This Row],[NIVEL 5]]&lt;&gt;0,VLOOKUP(ActividadesCom[[#This Row],[NIVEL 5]],Catálogo!A:B,2,FALSE),"")</f>
        <v>3</v>
      </c>
      <c r="AG1818" s="5">
        <v>1</v>
      </c>
      <c r="AH1818" s="2"/>
    </row>
    <row r="1819" spans="1:34" ht="30" hidden="1" customHeight="1" x14ac:dyDescent="0.25">
      <c r="A1819" s="7">
        <v>17470184</v>
      </c>
      <c r="B1819" s="6" t="str">
        <f>VLOOKUP(ActividadesCom[[#This Row],[NO. DE CONTROL]],'LISTADO ESTUDIANTES'!A:C,2,FALSE)</f>
        <v>CHE GARCIA ELI JARED</v>
      </c>
      <c r="C1819" s="6" t="str">
        <f>VLOOKUP(ActividadesCom[[#This Row],[NO. DE CONTROL]],'LISTADO ESTUDIANTES'!A:C,3,FALSE)</f>
        <v>ARQUITECTURA</v>
      </c>
      <c r="D1819" s="5" t="str">
        <f>VLOOKUP(ActividadesCom[[#This Row],[NO. DE CONTROL]],'LISTADO ESTUDIANTES'!A:D,4,FALSE)</f>
        <v>BAJA</v>
      </c>
      <c r="E1819" s="5">
        <f>SUM(ActividadesCom[[#This Row],[CRÉD. 1]],ActividadesCom[[#This Row],[CRÉD. 2]],ActividadesCom[[#This Row],[CRÉD. 3]],ActividadesCom[[#This Row],[CRÉD. 4]],ActividadesCom[[#This Row],[CRÉD. 5]])</f>
        <v>2</v>
      </c>
      <c r="F1819" s="17">
        <f>IF(ActividadesCom[[#This Row],[ÚLTIMO SEMESTRE CON CRÉDITOS]]&gt;0,ROUND(AVERAGE(ActividadesCom[[#This Row],[VALOR NIVEL 5]],ActividadesCom[[#This Row],[VALOR NIVEL 4]],ActividadesCom[[#This Row],[VALOR NIVEL 3]],ActividadesCom[[#This Row],[VALOR NIVEL 2]],ActividadesCom[[#This Row],[VALOR NIVEL 1]]),0),"")</f>
        <v>4</v>
      </c>
      <c r="G1819" s="5" t="str">
        <f>IF(ActividadesCom[[#This Row],[PROMEDIO]]="","",IF(ActividadesCom[[#This Row],[PROMEDIO]]&gt;=4,"EXCELENTE",IF(ActividadesCom[[#This Row],[PROMEDIO]]&gt;=3,"NOTABLE",IF(ActividadesCom[[#This Row],[PROMEDIO]]&gt;=2,"BUENO",IF(ActividadesCom[[#This Row],[PROMEDIO]]=1,"SUFICIENTE","")))))</f>
        <v>EXCELENTE</v>
      </c>
      <c r="H1819" s="5">
        <f>MAX(ActividadesCom[[#This Row],[PERÍODO 1]],ActividadesCom[[#This Row],[PERÍODO 2]],ActividadesCom[[#This Row],[PERÍODO 3]],ActividadesCom[[#This Row],[PERÍODO 4]],ActividadesCom[[#This Row],[PERÍODO 5]])</f>
        <v>20183</v>
      </c>
      <c r="I1819" s="6"/>
      <c r="J1819" s="5"/>
      <c r="K1819" s="5"/>
      <c r="L1819" s="5" t="str">
        <f>IF(ActividadesCom[[#This Row],[NIVEL 1]]&lt;&gt;0,VLOOKUP(ActividadesCom[[#This Row],[NIVEL 1]],Catálogo!A:B,2,FALSE),"")</f>
        <v/>
      </c>
      <c r="M1819" s="5"/>
      <c r="N1819" s="6"/>
      <c r="O1819" s="5"/>
      <c r="P1819" s="5"/>
      <c r="Q1819" s="5" t="str">
        <f>IF(ActividadesCom[[#This Row],[NIVEL 2]]&lt;&gt;0,VLOOKUP(ActividadesCom[[#This Row],[NIVEL 2]],Catálogo!A:B,2,FALSE),"")</f>
        <v/>
      </c>
      <c r="R1819" s="5"/>
      <c r="S1819" s="6"/>
      <c r="T1819" s="5"/>
      <c r="U1819" s="5"/>
      <c r="V1819" s="5" t="str">
        <f>IF(ActividadesCom[[#This Row],[NIVEL 3]]&lt;&gt;0,VLOOKUP(ActividadesCom[[#This Row],[NIVEL 3]],Catálogo!A:B,2,FALSE),"")</f>
        <v/>
      </c>
      <c r="W1819" s="5"/>
      <c r="X1819" s="6" t="s">
        <v>615</v>
      </c>
      <c r="Y1819" s="5">
        <v>20183</v>
      </c>
      <c r="Z1819" s="5" t="s">
        <v>4007</v>
      </c>
      <c r="AA1819" s="5">
        <f>IF(ActividadesCom[[#This Row],[NIVEL 4]]&lt;&gt;0,VLOOKUP(ActividadesCom[[#This Row],[NIVEL 4]],Catálogo!A:B,2,FALSE),"")</f>
        <v>4</v>
      </c>
      <c r="AB1819" s="5">
        <v>1</v>
      </c>
      <c r="AC1819" s="6" t="s">
        <v>521</v>
      </c>
      <c r="AD1819" s="5">
        <v>20173</v>
      </c>
      <c r="AE1819" s="5" t="s">
        <v>4008</v>
      </c>
      <c r="AF1819" s="5">
        <f>IF(ActividadesCom[[#This Row],[NIVEL 5]]&lt;&gt;0,VLOOKUP(ActividadesCom[[#This Row],[NIVEL 5]],Catálogo!A:B,2,FALSE),"")</f>
        <v>3</v>
      </c>
      <c r="AG1819" s="5">
        <v>1</v>
      </c>
      <c r="AH1819" s="2"/>
    </row>
    <row r="1820" spans="1:34" s="21" customFormat="1" ht="30" hidden="1" customHeight="1" x14ac:dyDescent="0.25">
      <c r="A1820" s="7">
        <v>17470185</v>
      </c>
      <c r="B1820" s="6" t="str">
        <f>VLOOKUP(ActividadesCom[[#This Row],[NO. DE CONTROL]],'LISTADO ESTUDIANTES'!A:C,2,FALSE)</f>
        <v>CANCHE YAM AARON ISAI</v>
      </c>
      <c r="C1820" s="6" t="str">
        <f>VLOOKUP(ActividadesCom[[#This Row],[NO. DE CONTROL]],'LISTADO ESTUDIANTES'!A:C,3,FALSE)</f>
        <v>ARQUITECTURA</v>
      </c>
      <c r="D1820" s="5" t="str">
        <f>VLOOKUP(ActividadesCom[[#This Row],[NO. DE CONTROL]],'LISTADO ESTUDIANTES'!A:D,4,FALSE)</f>
        <v>BAJA</v>
      </c>
      <c r="E1820" s="5">
        <f>SUM(ActividadesCom[[#This Row],[CRÉD. 1]],ActividadesCom[[#This Row],[CRÉD. 2]],ActividadesCom[[#This Row],[CRÉD. 3]],ActividadesCom[[#This Row],[CRÉD. 4]],ActividadesCom[[#This Row],[CRÉD. 5]])</f>
        <v>5</v>
      </c>
      <c r="F1820" s="17">
        <f>IF(ActividadesCom[[#This Row],[ÚLTIMO SEMESTRE CON CRÉDITOS]]&gt;0,ROUND(AVERAGE(ActividadesCom[[#This Row],[VALOR NIVEL 5]],ActividadesCom[[#This Row],[VALOR NIVEL 4]],ActividadesCom[[#This Row],[VALOR NIVEL 3]],ActividadesCom[[#This Row],[VALOR NIVEL 2]],ActividadesCom[[#This Row],[VALOR NIVEL 1]]),0),"")</f>
        <v>3</v>
      </c>
      <c r="G1820" s="5" t="str">
        <f>IF(ActividadesCom[[#This Row],[PROMEDIO]]="","",IF(ActividadesCom[[#This Row],[PROMEDIO]]&gt;=4,"EXCELENTE",IF(ActividadesCom[[#This Row],[PROMEDIO]]&gt;=3,"NOTABLE",IF(ActividadesCom[[#This Row],[PROMEDIO]]&gt;=2,"BUENO",IF(ActividadesCom[[#This Row],[PROMEDIO]]=1,"SUFICIENTE","")))))</f>
        <v>NOTABLE</v>
      </c>
      <c r="H1820" s="5">
        <f>MAX(ActividadesCom[[#This Row],[PERÍODO 1]],ActividadesCom[[#This Row],[PERÍODO 2]],ActividadesCom[[#This Row],[PERÍODO 3]],ActividadesCom[[#This Row],[PERÍODO 4]],ActividadesCom[[#This Row],[PERÍODO 5]])</f>
        <v>20213</v>
      </c>
      <c r="I1820" s="6" t="s">
        <v>4393</v>
      </c>
      <c r="J1820" s="5">
        <v>20183</v>
      </c>
      <c r="K1820" s="5" t="s">
        <v>4007</v>
      </c>
      <c r="L1820" s="5">
        <f>IF(ActividadesCom[[#This Row],[NIVEL 1]]&lt;&gt;0,VLOOKUP(ActividadesCom[[#This Row],[NIVEL 1]],Catálogo!A:B,2,FALSE),"")</f>
        <v>4</v>
      </c>
      <c r="M1820" s="5">
        <v>1</v>
      </c>
      <c r="N1820" s="6" t="s">
        <v>4692</v>
      </c>
      <c r="O1820" s="5">
        <v>20213</v>
      </c>
      <c r="P1820" s="5" t="s">
        <v>4007</v>
      </c>
      <c r="Q1820" s="5">
        <f>IF(ActividadesCom[[#This Row],[NIVEL 2]]&lt;&gt;0,VLOOKUP(ActividadesCom[[#This Row],[NIVEL 2]],Catálogo!A:B,2,FALSE),"")</f>
        <v>4</v>
      </c>
      <c r="R1820" s="5">
        <v>1</v>
      </c>
      <c r="S1820" s="6" t="s">
        <v>316</v>
      </c>
      <c r="T1820" s="5">
        <v>20213</v>
      </c>
      <c r="U1820" s="5" t="s">
        <v>4008</v>
      </c>
      <c r="V1820" s="5">
        <f>IF(ActividadesCom[[#This Row],[NIVEL 3]]&lt;&gt;0,VLOOKUP(ActividadesCom[[#This Row],[NIVEL 3]],Catálogo!A:B,2,FALSE),"")</f>
        <v>3</v>
      </c>
      <c r="W1820" s="5">
        <v>1</v>
      </c>
      <c r="X1820" s="6" t="s">
        <v>27</v>
      </c>
      <c r="Y1820" s="5">
        <v>20181</v>
      </c>
      <c r="Z1820" s="5" t="s">
        <v>4009</v>
      </c>
      <c r="AA1820" s="5">
        <f>IF(ActividadesCom[[#This Row],[NIVEL 4]]&lt;&gt;0,VLOOKUP(ActividadesCom[[#This Row],[NIVEL 4]],Catálogo!A:B,2,FALSE),"")</f>
        <v>2</v>
      </c>
      <c r="AB1820" s="5">
        <v>1</v>
      </c>
      <c r="AC1820" s="6" t="s">
        <v>27</v>
      </c>
      <c r="AD1820" s="5">
        <v>20173</v>
      </c>
      <c r="AE1820" s="5" t="s">
        <v>4008</v>
      </c>
      <c r="AF1820" s="5">
        <f>IF(ActividadesCom[[#This Row],[NIVEL 5]]&lt;&gt;0,VLOOKUP(ActividadesCom[[#This Row],[NIVEL 5]],Catálogo!A:B,2,FALSE),"")</f>
        <v>3</v>
      </c>
      <c r="AG1820" s="5">
        <v>1</v>
      </c>
    </row>
    <row r="1821" spans="1:34" ht="30" hidden="1" customHeight="1" x14ac:dyDescent="0.25">
      <c r="A1821" s="7">
        <v>17470186</v>
      </c>
      <c r="B1821" s="6" t="str">
        <f>VLOOKUP(ActividadesCom[[#This Row],[NO. DE CONTROL]],'LISTADO ESTUDIANTES'!A:C,2,FALSE)</f>
        <v>CRUZ DZIB LUISA FERNANDA</v>
      </c>
      <c r="C1821" s="6" t="str">
        <f>VLOOKUP(ActividadesCom[[#This Row],[NO. DE CONTROL]],'LISTADO ESTUDIANTES'!A:C,3,FALSE)</f>
        <v>ARQUITECTURA</v>
      </c>
      <c r="D1821" s="5" t="str">
        <f>VLOOKUP(ActividadesCom[[#This Row],[NO. DE CONTROL]],'LISTADO ESTUDIANTES'!A:D,4,FALSE)</f>
        <v>BAJA</v>
      </c>
      <c r="E1821" s="5">
        <f>SUM(ActividadesCom[[#This Row],[CRÉD. 1]],ActividadesCom[[#This Row],[CRÉD. 2]],ActividadesCom[[#This Row],[CRÉD. 3]],ActividadesCom[[#This Row],[CRÉD. 4]],ActividadesCom[[#This Row],[CRÉD. 5]])</f>
        <v>1</v>
      </c>
      <c r="F1821" s="17">
        <f>IF(ActividadesCom[[#This Row],[ÚLTIMO SEMESTRE CON CRÉDITOS]]&gt;0,ROUND(AVERAGE(ActividadesCom[[#This Row],[VALOR NIVEL 5]],ActividadesCom[[#This Row],[VALOR NIVEL 4]],ActividadesCom[[#This Row],[VALOR NIVEL 3]],ActividadesCom[[#This Row],[VALOR NIVEL 2]],ActividadesCom[[#This Row],[VALOR NIVEL 1]]),0),"")</f>
        <v>3</v>
      </c>
      <c r="G1821" s="5" t="str">
        <f>IF(ActividadesCom[[#This Row],[PROMEDIO]]="","",IF(ActividadesCom[[#This Row],[PROMEDIO]]&gt;=4,"EXCELENTE",IF(ActividadesCom[[#This Row],[PROMEDIO]]&gt;=3,"NOTABLE",IF(ActividadesCom[[#This Row],[PROMEDIO]]&gt;=2,"BUENO",IF(ActividadesCom[[#This Row],[PROMEDIO]]=1,"SUFICIENTE","")))))</f>
        <v>NOTABLE</v>
      </c>
      <c r="H1821" s="5">
        <f>MAX(ActividadesCom[[#This Row],[PERÍODO 1]],ActividadesCom[[#This Row],[PERÍODO 2]],ActividadesCom[[#This Row],[PERÍODO 3]],ActividadesCom[[#This Row],[PERÍODO 4]],ActividadesCom[[#This Row],[PERÍODO 5]])</f>
        <v>20173</v>
      </c>
      <c r="I1821" s="6"/>
      <c r="J1821" s="5"/>
      <c r="K1821" s="5"/>
      <c r="L1821" s="5" t="str">
        <f>IF(ActividadesCom[[#This Row],[NIVEL 1]]&lt;&gt;0,VLOOKUP(ActividadesCom[[#This Row],[NIVEL 1]],Catálogo!A:B,2,FALSE),"")</f>
        <v/>
      </c>
      <c r="M1821" s="5"/>
      <c r="N1821" s="6"/>
      <c r="O1821" s="5"/>
      <c r="P1821" s="5"/>
      <c r="Q1821" s="5" t="str">
        <f>IF(ActividadesCom[[#This Row],[NIVEL 2]]&lt;&gt;0,VLOOKUP(ActividadesCom[[#This Row],[NIVEL 2]],Catálogo!A:B,2,FALSE),"")</f>
        <v/>
      </c>
      <c r="R1821" s="5"/>
      <c r="S1821" s="6"/>
      <c r="T1821" s="5"/>
      <c r="U1821" s="5"/>
      <c r="V1821" s="5" t="str">
        <f>IF(ActividadesCom[[#This Row],[NIVEL 3]]&lt;&gt;0,VLOOKUP(ActividadesCom[[#This Row],[NIVEL 3]],Catálogo!A:B,2,FALSE),"")</f>
        <v/>
      </c>
      <c r="W1821" s="5"/>
      <c r="X1821" s="6"/>
      <c r="Y1821" s="5"/>
      <c r="Z1821" s="5"/>
      <c r="AA1821" s="5" t="str">
        <f>IF(ActividadesCom[[#This Row],[NIVEL 4]]&lt;&gt;0,VLOOKUP(ActividadesCom[[#This Row],[NIVEL 4]],Catálogo!A:B,2,FALSE),"")</f>
        <v/>
      </c>
      <c r="AB1821" s="5"/>
      <c r="AC1821" s="6" t="s">
        <v>521</v>
      </c>
      <c r="AD1821" s="5">
        <v>20173</v>
      </c>
      <c r="AE1821" s="5" t="s">
        <v>4008</v>
      </c>
      <c r="AF1821" s="5">
        <f>IF(ActividadesCom[[#This Row],[NIVEL 5]]&lt;&gt;0,VLOOKUP(ActividadesCom[[#This Row],[NIVEL 5]],Catálogo!A:B,2,FALSE),"")</f>
        <v>3</v>
      </c>
      <c r="AG1821" s="5">
        <v>1</v>
      </c>
      <c r="AH1821" s="2"/>
    </row>
    <row r="1822" spans="1:34" ht="30" hidden="1" customHeight="1" x14ac:dyDescent="0.25">
      <c r="A1822" s="7">
        <v>17470187</v>
      </c>
      <c r="B1822" s="6" t="str">
        <f>VLOOKUP(ActividadesCom[[#This Row],[NO. DE CONTROL]],'LISTADO ESTUDIANTES'!A:C,2,FALSE)</f>
        <v>ASCENCIO RICARDO GRECIA SOFIA</v>
      </c>
      <c r="C1822" s="6" t="str">
        <f>VLOOKUP(ActividadesCom[[#This Row],[NO. DE CONTROL]],'LISTADO ESTUDIANTES'!A:C,3,FALSE)</f>
        <v>INGENIERIA EN ADMINISTRACION</v>
      </c>
      <c r="D1822" s="5" t="str">
        <f>VLOOKUP(ActividadesCom[[#This Row],[NO. DE CONTROL]],'LISTADO ESTUDIANTES'!A:D,4,FALSE)</f>
        <v>BAJA</v>
      </c>
      <c r="E1822" s="5">
        <f>SUM(ActividadesCom[[#This Row],[CRÉD. 1]],ActividadesCom[[#This Row],[CRÉD. 2]],ActividadesCom[[#This Row],[CRÉD. 3]],ActividadesCom[[#This Row],[CRÉD. 4]],ActividadesCom[[#This Row],[CRÉD. 5]])</f>
        <v>5</v>
      </c>
      <c r="F1822" s="5">
        <f>IF(ActividadesCom[[#This Row],[ÚLTIMO SEMESTRE CON CRÉDITOS]]&gt;0,ROUND(AVERAGE(ActividadesCom[[#This Row],[VALOR NIVEL 5]],ActividadesCom[[#This Row],[VALOR NIVEL 4]],ActividadesCom[[#This Row],[VALOR NIVEL 3]],ActividadesCom[[#This Row],[VALOR NIVEL 2]],ActividadesCom[[#This Row],[VALOR NIVEL 1]]),0),"")</f>
        <v>3</v>
      </c>
      <c r="G1822" s="5" t="str">
        <f>IF(ActividadesCom[[#This Row],[PROMEDIO]]="","",IF(ActividadesCom[[#This Row],[PROMEDIO]]&gt;=4,"EXCELENTE",IF(ActividadesCom[[#This Row],[PROMEDIO]]&gt;=3,"NOTABLE",IF(ActividadesCom[[#This Row],[PROMEDIO]]&gt;=2,"BUENO",IF(ActividadesCom[[#This Row],[PROMEDIO]]=1,"SUFICIENTE","")))))</f>
        <v>NOTABLE</v>
      </c>
      <c r="H1822" s="5">
        <f>MAX(ActividadesCom[[#This Row],[PERÍODO 1]],ActividadesCom[[#This Row],[PERÍODO 2]],ActividadesCom[[#This Row],[PERÍODO 3]],ActividadesCom[[#This Row],[PERÍODO 4]],ActividadesCom[[#This Row],[PERÍODO 5]])</f>
        <v>20193</v>
      </c>
      <c r="I1822" s="6" t="s">
        <v>111</v>
      </c>
      <c r="J1822" s="5">
        <v>20191</v>
      </c>
      <c r="K1822" s="5" t="s">
        <v>4009</v>
      </c>
      <c r="L1822" s="5">
        <f>IF(ActividadesCom[[#This Row],[NIVEL 1]]&lt;&gt;0,VLOOKUP(ActividadesCom[[#This Row],[NIVEL 1]],Catálogo!A:B,2,FALSE),"")</f>
        <v>2</v>
      </c>
      <c r="M1822" s="5">
        <v>1</v>
      </c>
      <c r="N1822" s="6" t="s">
        <v>1100</v>
      </c>
      <c r="O1822" s="5">
        <v>20193</v>
      </c>
      <c r="P1822" s="5" t="s">
        <v>4009</v>
      </c>
      <c r="Q1822" s="5">
        <f>IF(ActividadesCom[[#This Row],[NIVEL 2]]&lt;&gt;0,VLOOKUP(ActividadesCom[[#This Row],[NIVEL 2]],Catálogo!A:B,2,FALSE),"")</f>
        <v>2</v>
      </c>
      <c r="R1822" s="5">
        <v>2</v>
      </c>
      <c r="S1822" s="6"/>
      <c r="T1822" s="5"/>
      <c r="U1822" s="5"/>
      <c r="V1822" s="5" t="str">
        <f>IF(ActividadesCom[[#This Row],[NIVEL 3]]&lt;&gt;0,VLOOKUP(ActividadesCom[[#This Row],[NIVEL 3]],Catálogo!A:B,2,FALSE),"")</f>
        <v/>
      </c>
      <c r="W1822" s="5"/>
      <c r="X1822" s="6" t="s">
        <v>665</v>
      </c>
      <c r="Y1822" s="5">
        <v>20183</v>
      </c>
      <c r="Z1822" s="5" t="s">
        <v>4009</v>
      </c>
      <c r="AA1822" s="5">
        <f>IF(ActividadesCom[[#This Row],[NIVEL 4]]&lt;&gt;0,VLOOKUP(ActividadesCom[[#This Row],[NIVEL 4]],Catálogo!A:B,2,FALSE),"")</f>
        <v>2</v>
      </c>
      <c r="AB1822" s="5">
        <v>1</v>
      </c>
      <c r="AC1822" s="6" t="s">
        <v>11</v>
      </c>
      <c r="AD1822" s="5">
        <v>20173</v>
      </c>
      <c r="AE1822" s="5" t="s">
        <v>4007</v>
      </c>
      <c r="AF1822" s="5">
        <f>IF(ActividadesCom[[#This Row],[NIVEL 5]]&lt;&gt;0,VLOOKUP(ActividadesCom[[#This Row],[NIVEL 5]],Catálogo!A:B,2,FALSE),"")</f>
        <v>4</v>
      </c>
      <c r="AG1822" s="5">
        <v>1</v>
      </c>
      <c r="AH1822" s="2"/>
    </row>
    <row r="1823" spans="1:34" ht="30" hidden="1" customHeight="1" x14ac:dyDescent="0.25">
      <c r="A1823" s="7">
        <v>17470188</v>
      </c>
      <c r="B1823" s="6" t="str">
        <f>VLOOKUP(ActividadesCom[[#This Row],[NO. DE CONTROL]],'LISTADO ESTUDIANTES'!A:C,2,FALSE)</f>
        <v>ESPINOZA CAN MARTIN ADOLFO</v>
      </c>
      <c r="C1823" s="6" t="str">
        <f>VLOOKUP(ActividadesCom[[#This Row],[NO. DE CONTROL]],'LISTADO ESTUDIANTES'!A:C,3,FALSE)</f>
        <v>ARQUITECTURA</v>
      </c>
      <c r="D1823" s="5" t="str">
        <f>VLOOKUP(ActividadesCom[[#This Row],[NO. DE CONTROL]],'LISTADO ESTUDIANTES'!A:D,4,FALSE)</f>
        <v>BAJA</v>
      </c>
      <c r="E1823" s="5">
        <f>SUM(ActividadesCom[[#This Row],[CRÉD. 1]],ActividadesCom[[#This Row],[CRÉD. 2]],ActividadesCom[[#This Row],[CRÉD. 3]],ActividadesCom[[#This Row],[CRÉD. 4]],ActividadesCom[[#This Row],[CRÉD. 5]])</f>
        <v>0</v>
      </c>
      <c r="F1823" s="17" t="str">
        <f>IF(ActividadesCom[[#This Row],[ÚLTIMO SEMESTRE CON CRÉDITOS]]&gt;0,ROUND(AVERAGE(ActividadesCom[[#This Row],[VALOR NIVEL 5]],ActividadesCom[[#This Row],[VALOR NIVEL 4]],ActividadesCom[[#This Row],[VALOR NIVEL 3]],ActividadesCom[[#This Row],[VALOR NIVEL 2]],ActividadesCom[[#This Row],[VALOR NIVEL 1]]),0),"")</f>
        <v/>
      </c>
      <c r="G1823" s="5" t="str">
        <f>IF(ActividadesCom[[#This Row],[PROMEDIO]]="","",IF(ActividadesCom[[#This Row],[PROMEDIO]]&gt;=4,"EXCELENTE",IF(ActividadesCom[[#This Row],[PROMEDIO]]&gt;=3,"NOTABLE",IF(ActividadesCom[[#This Row],[PROMEDIO]]&gt;=2,"BUENO",IF(ActividadesCom[[#This Row],[PROMEDIO]]=1,"SUFICIENTE","")))))</f>
        <v/>
      </c>
      <c r="H1823" s="5">
        <f>MAX(ActividadesCom[[#This Row],[PERÍODO 1]],ActividadesCom[[#This Row],[PERÍODO 2]],ActividadesCom[[#This Row],[PERÍODO 3]],ActividadesCom[[#This Row],[PERÍODO 4]],ActividadesCom[[#This Row],[PERÍODO 5]])</f>
        <v>0</v>
      </c>
      <c r="I1823" s="6"/>
      <c r="J1823" s="5"/>
      <c r="K1823" s="5"/>
      <c r="L1823" s="5" t="str">
        <f>IF(ActividadesCom[[#This Row],[NIVEL 1]]&lt;&gt;0,VLOOKUP(ActividadesCom[[#This Row],[NIVEL 1]],Catálogo!A:B,2,FALSE),"")</f>
        <v/>
      </c>
      <c r="M1823" s="5"/>
      <c r="N1823" s="6"/>
      <c r="O1823" s="5"/>
      <c r="P1823" s="5"/>
      <c r="Q1823" s="5" t="str">
        <f>IF(ActividadesCom[[#This Row],[NIVEL 2]]&lt;&gt;0,VLOOKUP(ActividadesCom[[#This Row],[NIVEL 2]],Catálogo!A:B,2,FALSE),"")</f>
        <v/>
      </c>
      <c r="R1823" s="5"/>
      <c r="S1823" s="6"/>
      <c r="T1823" s="5"/>
      <c r="U1823" s="5"/>
      <c r="V1823" s="5" t="str">
        <f>IF(ActividadesCom[[#This Row],[NIVEL 3]]&lt;&gt;0,VLOOKUP(ActividadesCom[[#This Row],[NIVEL 3]],Catálogo!A:B,2,FALSE),"")</f>
        <v/>
      </c>
      <c r="W1823" s="5"/>
      <c r="X1823" s="6"/>
      <c r="Y1823" s="5"/>
      <c r="Z1823" s="5"/>
      <c r="AA1823" s="5" t="str">
        <f>IF(ActividadesCom[[#This Row],[NIVEL 4]]&lt;&gt;0,VLOOKUP(ActividadesCom[[#This Row],[NIVEL 4]],Catálogo!A:B,2,FALSE),"")</f>
        <v/>
      </c>
      <c r="AB1823" s="5"/>
      <c r="AC1823" s="9"/>
      <c r="AD1823" s="8"/>
      <c r="AE1823" s="8"/>
      <c r="AF1823" s="5" t="str">
        <f>IF(ActividadesCom[[#This Row],[NIVEL 5]]&lt;&gt;0,VLOOKUP(ActividadesCom[[#This Row],[NIVEL 5]],Catálogo!A:B,2,FALSE),"")</f>
        <v/>
      </c>
      <c r="AG1823" s="8"/>
      <c r="AH1823" s="2"/>
    </row>
    <row r="1824" spans="1:34" ht="30" hidden="1" customHeight="1" x14ac:dyDescent="0.25">
      <c r="A1824" s="7">
        <v>17470189</v>
      </c>
      <c r="B1824" s="6" t="str">
        <f>VLOOKUP(ActividadesCom[[#This Row],[NO. DE CONTROL]],'LISTADO ESTUDIANTES'!A:C,2,FALSE)</f>
        <v>QUINTAL SOLIS JOSDERI SAHID</v>
      </c>
      <c r="C1824" s="6" t="str">
        <f>VLOOKUP(ActividadesCom[[#This Row],[NO. DE CONTROL]],'LISTADO ESTUDIANTES'!A:C,3,FALSE)</f>
        <v>ARQUITECTURA</v>
      </c>
      <c r="D1824" s="5" t="str">
        <f>VLOOKUP(ActividadesCom[[#This Row],[NO. DE CONTROL]],'LISTADO ESTUDIANTES'!A:D,4,FALSE)</f>
        <v>BAJA</v>
      </c>
      <c r="E1824" s="5">
        <f>SUM(ActividadesCom[[#This Row],[CRÉD. 1]],ActividadesCom[[#This Row],[CRÉD. 2]],ActividadesCom[[#This Row],[CRÉD. 3]],ActividadesCom[[#This Row],[CRÉD. 4]],ActividadesCom[[#This Row],[CRÉD. 5]])</f>
        <v>5</v>
      </c>
      <c r="F1824" s="17">
        <f>IF(ActividadesCom[[#This Row],[ÚLTIMO SEMESTRE CON CRÉDITOS]]&gt;0,ROUND(AVERAGE(ActividadesCom[[#This Row],[VALOR NIVEL 5]],ActividadesCom[[#This Row],[VALOR NIVEL 4]],ActividadesCom[[#This Row],[VALOR NIVEL 3]],ActividadesCom[[#This Row],[VALOR NIVEL 2]],ActividadesCom[[#This Row],[VALOR NIVEL 1]]),0),"")</f>
        <v>3</v>
      </c>
      <c r="G1824" s="5" t="str">
        <f>IF(ActividadesCom[[#This Row],[PROMEDIO]]="","",IF(ActividadesCom[[#This Row],[PROMEDIO]]&gt;=4,"EXCELENTE",IF(ActividadesCom[[#This Row],[PROMEDIO]]&gt;=3,"NOTABLE",IF(ActividadesCom[[#This Row],[PROMEDIO]]&gt;=2,"BUENO",IF(ActividadesCom[[#This Row],[PROMEDIO]]=1,"SUFICIENTE","")))))</f>
        <v>NOTABLE</v>
      </c>
      <c r="H1824" s="5">
        <f>MAX(ActividadesCom[[#This Row],[PERÍODO 1]],ActividadesCom[[#This Row],[PERÍODO 2]],ActividadesCom[[#This Row],[PERÍODO 3]],ActividadesCom[[#This Row],[PERÍODO 4]],ActividadesCom[[#This Row],[PERÍODO 5]])</f>
        <v>20211</v>
      </c>
      <c r="I1824" s="6" t="s">
        <v>1147</v>
      </c>
      <c r="J1824" s="5">
        <v>20193</v>
      </c>
      <c r="K1824" s="5" t="s">
        <v>4009</v>
      </c>
      <c r="L1824" s="5">
        <f>IF(ActividadesCom[[#This Row],[NIVEL 1]]&lt;&gt;0,VLOOKUP(ActividadesCom[[#This Row],[NIVEL 1]],Catálogo!A:B,2,FALSE),"")</f>
        <v>2</v>
      </c>
      <c r="M1824" s="5">
        <v>1</v>
      </c>
      <c r="N1824" s="6" t="s">
        <v>4393</v>
      </c>
      <c r="O1824" s="5">
        <v>20183</v>
      </c>
      <c r="P1824" s="5" t="s">
        <v>4007</v>
      </c>
      <c r="Q1824" s="5">
        <f>IF(ActividadesCom[[#This Row],[NIVEL 2]]&lt;&gt;0,VLOOKUP(ActividadesCom[[#This Row],[NIVEL 2]],Catálogo!A:B,2,FALSE),"")</f>
        <v>4</v>
      </c>
      <c r="R1824" s="5">
        <v>1</v>
      </c>
      <c r="S1824" s="6" t="s">
        <v>615</v>
      </c>
      <c r="T1824" s="5">
        <v>20211</v>
      </c>
      <c r="U1824" s="5" t="s">
        <v>4009</v>
      </c>
      <c r="V1824" s="5">
        <f>IF(ActividadesCom[[#This Row],[NIVEL 3]]&lt;&gt;0,VLOOKUP(ActividadesCom[[#This Row],[NIVEL 3]],Catálogo!A:B,2,FALSE),"")</f>
        <v>2</v>
      </c>
      <c r="W1824" s="5">
        <v>1</v>
      </c>
      <c r="X1824" s="6" t="s">
        <v>978</v>
      </c>
      <c r="Y1824" s="5">
        <v>20193</v>
      </c>
      <c r="Z1824" s="5" t="s">
        <v>4007</v>
      </c>
      <c r="AA1824" s="5">
        <f>IF(ActividadesCom[[#This Row],[NIVEL 4]]&lt;&gt;0,VLOOKUP(ActividadesCom[[#This Row],[NIVEL 4]],Catálogo!A:B,2,FALSE),"")</f>
        <v>4</v>
      </c>
      <c r="AB1824" s="5">
        <v>1</v>
      </c>
      <c r="AC1824" s="6" t="s">
        <v>818</v>
      </c>
      <c r="AD1824" s="5">
        <v>20191</v>
      </c>
      <c r="AE1824" s="5" t="s">
        <v>4007</v>
      </c>
      <c r="AF1824" s="5">
        <f>IF(ActividadesCom[[#This Row],[NIVEL 5]]&lt;&gt;0,VLOOKUP(ActividadesCom[[#This Row],[NIVEL 5]],Catálogo!A:B,2,FALSE),"")</f>
        <v>4</v>
      </c>
      <c r="AG1824" s="5">
        <v>1</v>
      </c>
      <c r="AH1824" s="2"/>
    </row>
    <row r="1825" spans="1:34" ht="30" hidden="1" customHeight="1" x14ac:dyDescent="0.25">
      <c r="A1825" s="7">
        <v>17470190</v>
      </c>
      <c r="B1825" s="6" t="str">
        <f>VLOOKUP(ActividadesCom[[#This Row],[NO. DE CONTROL]],'LISTADO ESTUDIANTES'!A:C,2,FALSE)</f>
        <v>MOO POOT LEONARDO DEL JESUS</v>
      </c>
      <c r="C1825" s="6" t="str">
        <f>VLOOKUP(ActividadesCom[[#This Row],[NO. DE CONTROL]],'LISTADO ESTUDIANTES'!A:C,3,FALSE)</f>
        <v>ARQUITECTURA</v>
      </c>
      <c r="D1825" s="5" t="str">
        <f>VLOOKUP(ActividadesCom[[#This Row],[NO. DE CONTROL]],'LISTADO ESTUDIANTES'!A:D,4,FALSE)</f>
        <v>BAJA</v>
      </c>
      <c r="E1825" s="5">
        <f>SUM(ActividadesCom[[#This Row],[CRÉD. 1]],ActividadesCom[[#This Row],[CRÉD. 2]],ActividadesCom[[#This Row],[CRÉD. 3]],ActividadesCom[[#This Row],[CRÉD. 4]],ActividadesCom[[#This Row],[CRÉD. 5]])</f>
        <v>0</v>
      </c>
      <c r="F1825" s="17" t="str">
        <f>IF(ActividadesCom[[#This Row],[ÚLTIMO SEMESTRE CON CRÉDITOS]]&gt;0,ROUND(AVERAGE(ActividadesCom[[#This Row],[VALOR NIVEL 5]],ActividadesCom[[#This Row],[VALOR NIVEL 4]],ActividadesCom[[#This Row],[VALOR NIVEL 3]],ActividadesCom[[#This Row],[VALOR NIVEL 2]],ActividadesCom[[#This Row],[VALOR NIVEL 1]]),0),"")</f>
        <v/>
      </c>
      <c r="G1825" s="5" t="str">
        <f>IF(ActividadesCom[[#This Row],[PROMEDIO]]="","",IF(ActividadesCom[[#This Row],[PROMEDIO]]&gt;=4,"EXCELENTE",IF(ActividadesCom[[#This Row],[PROMEDIO]]&gt;=3,"NOTABLE",IF(ActividadesCom[[#This Row],[PROMEDIO]]&gt;=2,"BUENO",IF(ActividadesCom[[#This Row],[PROMEDIO]]=1,"SUFICIENTE","")))))</f>
        <v/>
      </c>
      <c r="H1825" s="5">
        <f>MAX(ActividadesCom[[#This Row],[PERÍODO 1]],ActividadesCom[[#This Row],[PERÍODO 2]],ActividadesCom[[#This Row],[PERÍODO 3]],ActividadesCom[[#This Row],[PERÍODO 4]],ActividadesCom[[#This Row],[PERÍODO 5]])</f>
        <v>0</v>
      </c>
      <c r="I1825" s="6"/>
      <c r="J1825" s="5"/>
      <c r="K1825" s="5"/>
      <c r="L1825" s="5" t="str">
        <f>IF(ActividadesCom[[#This Row],[NIVEL 1]]&lt;&gt;0,VLOOKUP(ActividadesCom[[#This Row],[NIVEL 1]],Catálogo!A:B,2,FALSE),"")</f>
        <v/>
      </c>
      <c r="M1825" s="5"/>
      <c r="N1825" s="6"/>
      <c r="O1825" s="5"/>
      <c r="P1825" s="5"/>
      <c r="Q1825" s="5" t="str">
        <f>IF(ActividadesCom[[#This Row],[NIVEL 2]]&lt;&gt;0,VLOOKUP(ActividadesCom[[#This Row],[NIVEL 2]],Catálogo!A:B,2,FALSE),"")</f>
        <v/>
      </c>
      <c r="R1825" s="5"/>
      <c r="S1825" s="6"/>
      <c r="T1825" s="5"/>
      <c r="U1825" s="5"/>
      <c r="V1825" s="5" t="str">
        <f>IF(ActividadesCom[[#This Row],[NIVEL 3]]&lt;&gt;0,VLOOKUP(ActividadesCom[[#This Row],[NIVEL 3]],Catálogo!A:B,2,FALSE),"")</f>
        <v/>
      </c>
      <c r="W1825" s="5"/>
      <c r="X1825" s="6"/>
      <c r="Y1825" s="5"/>
      <c r="Z1825" s="5"/>
      <c r="AA1825" s="5" t="str">
        <f>IF(ActividadesCom[[#This Row],[NIVEL 4]]&lt;&gt;0,VLOOKUP(ActividadesCom[[#This Row],[NIVEL 4]],Catálogo!A:B,2,FALSE),"")</f>
        <v/>
      </c>
      <c r="AB1825" s="5"/>
      <c r="AC1825" s="6"/>
      <c r="AD1825" s="5"/>
      <c r="AE1825" s="5"/>
      <c r="AF1825" s="5" t="str">
        <f>IF(ActividadesCom[[#This Row],[NIVEL 5]]&lt;&gt;0,VLOOKUP(ActividadesCom[[#This Row],[NIVEL 5]],Catálogo!A:B,2,FALSE),"")</f>
        <v/>
      </c>
      <c r="AG1825" s="5"/>
      <c r="AH1825" s="2"/>
    </row>
    <row r="1826" spans="1:34" s="21" customFormat="1" ht="30" hidden="1" customHeight="1" x14ac:dyDescent="0.25">
      <c r="A1826" s="7">
        <v>17470191</v>
      </c>
      <c r="B1826" s="6" t="str">
        <f>VLOOKUP(ActividadesCom[[#This Row],[NO. DE CONTROL]],'LISTADO ESTUDIANTES'!A:C,2,FALSE)</f>
        <v>CAMACHO RODRIGUEZ ONASSIS ANDRES</v>
      </c>
      <c r="C1826" s="6" t="str">
        <f>VLOOKUP(ActividadesCom[[#This Row],[NO. DE CONTROL]],'LISTADO ESTUDIANTES'!A:C,3,FALSE)</f>
        <v>ARQUITECTURA</v>
      </c>
      <c r="D1826" s="5" t="str">
        <f>VLOOKUP(ActividadesCom[[#This Row],[NO. DE CONTROL]],'LISTADO ESTUDIANTES'!A:D,4,FALSE)</f>
        <v>BAJA</v>
      </c>
      <c r="E1826" s="5">
        <f>SUM(ActividadesCom[[#This Row],[CRÉD. 1]],ActividadesCom[[#This Row],[CRÉD. 2]],ActividadesCom[[#This Row],[CRÉD. 3]],ActividadesCom[[#This Row],[CRÉD. 4]],ActividadesCom[[#This Row],[CRÉD. 5]])</f>
        <v>0</v>
      </c>
      <c r="F1826" s="17" t="str">
        <f>IF(ActividadesCom[[#This Row],[ÚLTIMO SEMESTRE CON CRÉDITOS]]&gt;0,ROUND(AVERAGE(ActividadesCom[[#This Row],[VALOR NIVEL 5]],ActividadesCom[[#This Row],[VALOR NIVEL 4]],ActividadesCom[[#This Row],[VALOR NIVEL 3]],ActividadesCom[[#This Row],[VALOR NIVEL 2]],ActividadesCom[[#This Row],[VALOR NIVEL 1]]),0),"")</f>
        <v/>
      </c>
      <c r="G1826" s="5" t="str">
        <f>IF(ActividadesCom[[#This Row],[PROMEDIO]]="","",IF(ActividadesCom[[#This Row],[PROMEDIO]]&gt;=4,"EXCELENTE",IF(ActividadesCom[[#This Row],[PROMEDIO]]&gt;=3,"NOTABLE",IF(ActividadesCom[[#This Row],[PROMEDIO]]&gt;=2,"BUENO",IF(ActividadesCom[[#This Row],[PROMEDIO]]=1,"SUFICIENTE","")))))</f>
        <v/>
      </c>
      <c r="H1826" s="5">
        <f>MAX(ActividadesCom[[#This Row],[PERÍODO 1]],ActividadesCom[[#This Row],[PERÍODO 2]],ActividadesCom[[#This Row],[PERÍODO 3]],ActividadesCom[[#This Row],[PERÍODO 4]],ActividadesCom[[#This Row],[PERÍODO 5]])</f>
        <v>0</v>
      </c>
      <c r="I1826" s="6"/>
      <c r="J1826" s="5"/>
      <c r="K1826" s="5"/>
      <c r="L1826" s="5" t="str">
        <f>IF(ActividadesCom[[#This Row],[NIVEL 1]]&lt;&gt;0,VLOOKUP(ActividadesCom[[#This Row],[NIVEL 1]],Catálogo!A:B,2,FALSE),"")</f>
        <v/>
      </c>
      <c r="M1826" s="5"/>
      <c r="N1826" s="6"/>
      <c r="O1826" s="5"/>
      <c r="P1826" s="5"/>
      <c r="Q1826" s="5" t="str">
        <f>IF(ActividadesCom[[#This Row],[NIVEL 2]]&lt;&gt;0,VLOOKUP(ActividadesCom[[#This Row],[NIVEL 2]],Catálogo!A:B,2,FALSE),"")</f>
        <v/>
      </c>
      <c r="R1826" s="5"/>
      <c r="S1826" s="6"/>
      <c r="T1826" s="5"/>
      <c r="U1826" s="5"/>
      <c r="V1826" s="5" t="str">
        <f>IF(ActividadesCom[[#This Row],[NIVEL 3]]&lt;&gt;0,VLOOKUP(ActividadesCom[[#This Row],[NIVEL 3]],Catálogo!A:B,2,FALSE),"")</f>
        <v/>
      </c>
      <c r="W1826" s="5"/>
      <c r="X1826" s="6"/>
      <c r="Y1826" s="5"/>
      <c r="Z1826" s="5"/>
      <c r="AA1826" s="5" t="str">
        <f>IF(ActividadesCom[[#This Row],[NIVEL 4]]&lt;&gt;0,VLOOKUP(ActividadesCom[[#This Row],[NIVEL 4]],Catálogo!A:B,2,FALSE),"")</f>
        <v/>
      </c>
      <c r="AB1826" s="5"/>
      <c r="AC1826" s="6"/>
      <c r="AD1826" s="5"/>
      <c r="AE1826" s="5"/>
      <c r="AF1826" s="5" t="str">
        <f>IF(ActividadesCom[[#This Row],[NIVEL 5]]&lt;&gt;0,VLOOKUP(ActividadesCom[[#This Row],[NIVEL 5]],Catálogo!A:B,2,FALSE),"")</f>
        <v/>
      </c>
      <c r="AG1826" s="5"/>
    </row>
    <row r="1827" spans="1:34" s="21" customFormat="1" ht="30" hidden="1" customHeight="1" x14ac:dyDescent="0.25">
      <c r="A1827" s="7">
        <v>17470192</v>
      </c>
      <c r="B1827" s="6" t="str">
        <f>VLOOKUP(ActividadesCom[[#This Row],[NO. DE CONTROL]],'LISTADO ESTUDIANTES'!A:C,2,FALSE)</f>
        <v>TRUJILLO JIMENEZ PAMELA VICTORIA</v>
      </c>
      <c r="C1827" s="6" t="str">
        <f>VLOOKUP(ActividadesCom[[#This Row],[NO. DE CONTROL]],'LISTADO ESTUDIANTES'!A:C,3,FALSE)</f>
        <v>ARQUITECTURA</v>
      </c>
      <c r="D1827" s="5" t="str">
        <f>VLOOKUP(ActividadesCom[[#This Row],[NO. DE CONTROL]],'LISTADO ESTUDIANTES'!A:D,4,FALSE)</f>
        <v>BAJA</v>
      </c>
      <c r="E1827" s="5">
        <f>SUM(ActividadesCom[[#This Row],[CRÉD. 1]],ActividadesCom[[#This Row],[CRÉD. 2]],ActividadesCom[[#This Row],[CRÉD. 3]],ActividadesCom[[#This Row],[CRÉD. 4]],ActividadesCom[[#This Row],[CRÉD. 5]])</f>
        <v>5</v>
      </c>
      <c r="F1827" s="17">
        <f>IF(ActividadesCom[[#This Row],[ÚLTIMO SEMESTRE CON CRÉDITOS]]&gt;0,ROUND(AVERAGE(ActividadesCom[[#This Row],[VALOR NIVEL 5]],ActividadesCom[[#This Row],[VALOR NIVEL 4]],ActividadesCom[[#This Row],[VALOR NIVEL 3]],ActividadesCom[[#This Row],[VALOR NIVEL 2]],ActividadesCom[[#This Row],[VALOR NIVEL 1]]),0),"")</f>
        <v>4</v>
      </c>
      <c r="G1827" s="5" t="str">
        <f>IF(ActividadesCom[[#This Row],[PROMEDIO]]="","",IF(ActividadesCom[[#This Row],[PROMEDIO]]&gt;=4,"EXCELENTE",IF(ActividadesCom[[#This Row],[PROMEDIO]]&gt;=3,"NOTABLE",IF(ActividadesCom[[#This Row],[PROMEDIO]]&gt;=2,"BUENO",IF(ActividadesCom[[#This Row],[PROMEDIO]]=1,"SUFICIENTE","")))))</f>
        <v>EXCELENTE</v>
      </c>
      <c r="H1827" s="5">
        <f>MAX(ActividadesCom[[#This Row],[PERÍODO 1]],ActividadesCom[[#This Row],[PERÍODO 2]],ActividadesCom[[#This Row],[PERÍODO 3]],ActividadesCom[[#This Row],[PERÍODO 4]],ActividadesCom[[#This Row],[PERÍODO 5]])</f>
        <v>20221</v>
      </c>
      <c r="I1827" s="6" t="s">
        <v>4692</v>
      </c>
      <c r="J1827" s="5">
        <v>20213</v>
      </c>
      <c r="K1827" s="5" t="s">
        <v>4007</v>
      </c>
      <c r="L1827" s="5">
        <f>IF(ActividadesCom[[#This Row],[NIVEL 1]]&lt;&gt;0,VLOOKUP(ActividadesCom[[#This Row],[NIVEL 1]],Catálogo!A:B,2,FALSE),"")</f>
        <v>4</v>
      </c>
      <c r="M1827" s="5">
        <v>1</v>
      </c>
      <c r="N1827" s="6" t="s">
        <v>615</v>
      </c>
      <c r="O1827" s="5">
        <v>20221</v>
      </c>
      <c r="P1827" s="5" t="s">
        <v>4007</v>
      </c>
      <c r="Q1827" s="5">
        <f>IF(ActividadesCom[[#This Row],[NIVEL 2]]&lt;&gt;0,VLOOKUP(ActividadesCom[[#This Row],[NIVEL 2]],Catálogo!A:B,2,FALSE),"")</f>
        <v>4</v>
      </c>
      <c r="R1827" s="5">
        <v>1</v>
      </c>
      <c r="S1827" s="6" t="s">
        <v>34</v>
      </c>
      <c r="T1827" s="5">
        <v>20221</v>
      </c>
      <c r="U1827" s="5" t="s">
        <v>4009</v>
      </c>
      <c r="V1827" s="5">
        <f>IF(ActividadesCom[[#This Row],[NIVEL 3]]&lt;&gt;0,VLOOKUP(ActividadesCom[[#This Row],[NIVEL 3]],Catálogo!A:B,2,FALSE),"")</f>
        <v>2</v>
      </c>
      <c r="W1827" s="5">
        <v>1</v>
      </c>
      <c r="X1827" s="6" t="s">
        <v>5626</v>
      </c>
      <c r="Y1827" s="5">
        <v>20221</v>
      </c>
      <c r="Z1827" s="5" t="s">
        <v>4007</v>
      </c>
      <c r="AA1827" s="5">
        <f>IF(ActividadesCom[[#This Row],[NIVEL 4]]&lt;&gt;0,VLOOKUP(ActividadesCom[[#This Row],[NIVEL 4]],Catálogo!A:B,2,FALSE),"")</f>
        <v>4</v>
      </c>
      <c r="AB1827" s="5">
        <v>1</v>
      </c>
      <c r="AC1827" s="6" t="s">
        <v>978</v>
      </c>
      <c r="AD1827" s="5">
        <v>20193</v>
      </c>
      <c r="AE1827" s="5" t="s">
        <v>4007</v>
      </c>
      <c r="AF1827" s="5">
        <f>IF(ActividadesCom[[#This Row],[NIVEL 5]]&lt;&gt;0,VLOOKUP(ActividadesCom[[#This Row],[NIVEL 5]],Catálogo!A:B,2,FALSE),"")</f>
        <v>4</v>
      </c>
      <c r="AG1827" s="5">
        <v>1</v>
      </c>
    </row>
    <row r="1828" spans="1:34" ht="30" hidden="1" customHeight="1" x14ac:dyDescent="0.25">
      <c r="A1828" s="7">
        <v>17470193</v>
      </c>
      <c r="B1828" s="6" t="str">
        <f>VLOOKUP(ActividadesCom[[#This Row],[NO. DE CONTROL]],'LISTADO ESTUDIANTES'!A:C,2,FALSE)</f>
        <v>GARCIA MORA LUIS FRANCISCO</v>
      </c>
      <c r="C1828" s="6" t="str">
        <f>VLOOKUP(ActividadesCom[[#This Row],[NO. DE CONTROL]],'LISTADO ESTUDIANTES'!A:C,3,FALSE)</f>
        <v>INGENIERIA EN ADMINISTRACION</v>
      </c>
      <c r="D1828" s="5" t="str">
        <f>VLOOKUP(ActividadesCom[[#This Row],[NO. DE CONTROL]],'LISTADO ESTUDIANTES'!A:D,4,FALSE)</f>
        <v>BAJA</v>
      </c>
      <c r="E1828" s="5">
        <f>SUM(ActividadesCom[[#This Row],[CRÉD. 1]],ActividadesCom[[#This Row],[CRÉD. 2]],ActividadesCom[[#This Row],[CRÉD. 3]],ActividadesCom[[#This Row],[CRÉD. 4]],ActividadesCom[[#This Row],[CRÉD. 5]])</f>
        <v>5</v>
      </c>
      <c r="F1828" s="5">
        <f>IF(ActividadesCom[[#This Row],[ÚLTIMO SEMESTRE CON CRÉDITOS]]&gt;0,ROUND(AVERAGE(ActividadesCom[[#This Row],[VALOR NIVEL 5]],ActividadesCom[[#This Row],[VALOR NIVEL 4]],ActividadesCom[[#This Row],[VALOR NIVEL 3]],ActividadesCom[[#This Row],[VALOR NIVEL 2]],ActividadesCom[[#This Row],[VALOR NIVEL 1]]),0),"")</f>
        <v>3</v>
      </c>
      <c r="G1828" s="5" t="str">
        <f>IF(ActividadesCom[[#This Row],[PROMEDIO]]="","",IF(ActividadesCom[[#This Row],[PROMEDIO]]&gt;=4,"EXCELENTE",IF(ActividadesCom[[#This Row],[PROMEDIO]]&gt;=3,"NOTABLE",IF(ActividadesCom[[#This Row],[PROMEDIO]]&gt;=2,"BUENO",IF(ActividadesCom[[#This Row],[PROMEDIO]]=1,"SUFICIENTE","")))))</f>
        <v>NOTABLE</v>
      </c>
      <c r="H1828" s="5">
        <f>MAX(ActividadesCom[[#This Row],[PERÍODO 1]],ActividadesCom[[#This Row],[PERÍODO 2]],ActividadesCom[[#This Row],[PERÍODO 3]],ActividadesCom[[#This Row],[PERÍODO 4]],ActividadesCom[[#This Row],[PERÍODO 5]])</f>
        <v>20193</v>
      </c>
      <c r="I1828" s="6" t="s">
        <v>111</v>
      </c>
      <c r="J1828" s="5">
        <v>20191</v>
      </c>
      <c r="K1828" s="5" t="s">
        <v>4009</v>
      </c>
      <c r="L1828" s="5">
        <f>IF(ActividadesCom[[#This Row],[NIVEL 1]]&lt;&gt;0,VLOOKUP(ActividadesCom[[#This Row],[NIVEL 1]],Catálogo!A:B,2,FALSE),"")</f>
        <v>2</v>
      </c>
      <c r="M1828" s="5">
        <v>1</v>
      </c>
      <c r="N1828" s="6" t="s">
        <v>1100</v>
      </c>
      <c r="O1828" s="5">
        <v>20193</v>
      </c>
      <c r="P1828" s="5" t="s">
        <v>4009</v>
      </c>
      <c r="Q1828" s="5">
        <f>IF(ActividadesCom[[#This Row],[NIVEL 2]]&lt;&gt;0,VLOOKUP(ActividadesCom[[#This Row],[NIVEL 2]],Catálogo!A:B,2,FALSE),"")</f>
        <v>2</v>
      </c>
      <c r="R1828" s="5">
        <v>2</v>
      </c>
      <c r="S1828" s="6"/>
      <c r="T1828" s="5"/>
      <c r="U1828" s="5"/>
      <c r="V1828" s="5" t="str">
        <f>IF(ActividadesCom[[#This Row],[NIVEL 3]]&lt;&gt;0,VLOOKUP(ActividadesCom[[#This Row],[NIVEL 3]],Catálogo!A:B,2,FALSE),"")</f>
        <v/>
      </c>
      <c r="W1828" s="5"/>
      <c r="X1828" s="6" t="s">
        <v>42</v>
      </c>
      <c r="Y1828" s="5">
        <v>20181</v>
      </c>
      <c r="Z1828" s="5" t="s">
        <v>4007</v>
      </c>
      <c r="AA1828" s="5">
        <f>IF(ActividadesCom[[#This Row],[NIVEL 4]]&lt;&gt;0,VLOOKUP(ActividadesCom[[#This Row],[NIVEL 4]],Catálogo!A:B,2,FALSE),"")</f>
        <v>4</v>
      </c>
      <c r="AB1828" s="5">
        <v>1</v>
      </c>
      <c r="AC1828" s="6" t="s">
        <v>133</v>
      </c>
      <c r="AD1828" s="5">
        <v>20173</v>
      </c>
      <c r="AE1828" s="5" t="s">
        <v>4008</v>
      </c>
      <c r="AF1828" s="5">
        <f>IF(ActividadesCom[[#This Row],[NIVEL 5]]&lt;&gt;0,VLOOKUP(ActividadesCom[[#This Row],[NIVEL 5]],Catálogo!A:B,2,FALSE),"")</f>
        <v>3</v>
      </c>
      <c r="AG1828" s="5">
        <v>1</v>
      </c>
      <c r="AH1828" s="2"/>
    </row>
    <row r="1829" spans="1:34" ht="30" hidden="1" customHeight="1" x14ac:dyDescent="0.25">
      <c r="A1829" s="7">
        <v>17470194</v>
      </c>
      <c r="B1829" s="6" t="str">
        <f>VLOOKUP(ActividadesCom[[#This Row],[NO. DE CONTROL]],'LISTADO ESTUDIANTES'!A:C,2,FALSE)</f>
        <v>LOPEZ HERNANDEZ ARELY MAYRAM</v>
      </c>
      <c r="C1829" s="6" t="str">
        <f>VLOOKUP(ActividadesCom[[#This Row],[NO. DE CONTROL]],'LISTADO ESTUDIANTES'!A:C,3,FALSE)</f>
        <v>ARQUITECTURA</v>
      </c>
      <c r="D1829" s="5" t="str">
        <f>VLOOKUP(ActividadesCom[[#This Row],[NO. DE CONTROL]],'LISTADO ESTUDIANTES'!A:D,4,FALSE)</f>
        <v>BAJA</v>
      </c>
      <c r="E1829" s="5">
        <f>SUM(ActividadesCom[[#This Row],[CRÉD. 1]],ActividadesCom[[#This Row],[CRÉD. 2]],ActividadesCom[[#This Row],[CRÉD. 3]],ActividadesCom[[#This Row],[CRÉD. 4]],ActividadesCom[[#This Row],[CRÉD. 5]])</f>
        <v>6</v>
      </c>
      <c r="F1829" s="5">
        <f>IF(ActividadesCom[[#This Row],[ÚLTIMO SEMESTRE CON CRÉDITOS]]&gt;0,ROUND(AVERAGE(ActividadesCom[[#This Row],[VALOR NIVEL 5]],ActividadesCom[[#This Row],[VALOR NIVEL 4]],ActividadesCom[[#This Row],[VALOR NIVEL 3]],ActividadesCom[[#This Row],[VALOR NIVEL 2]],ActividadesCom[[#This Row],[VALOR NIVEL 1]]),0),"")</f>
        <v>2</v>
      </c>
      <c r="G1829" s="5" t="str">
        <f>IF(ActividadesCom[[#This Row],[PROMEDIO]]="","",IF(ActividadesCom[[#This Row],[PROMEDIO]]&gt;=4,"EXCELENTE",IF(ActividadesCom[[#This Row],[PROMEDIO]]&gt;=3,"NOTABLE",IF(ActividadesCom[[#This Row],[PROMEDIO]]&gt;=2,"BUENO",IF(ActividadesCom[[#This Row],[PROMEDIO]]=1,"SUFICIENTE","")))))</f>
        <v>BUENO</v>
      </c>
      <c r="H1829" s="5">
        <f>MAX(ActividadesCom[[#This Row],[PERÍODO 1]],ActividadesCom[[#This Row],[PERÍODO 2]],ActividadesCom[[#This Row],[PERÍODO 3]],ActividadesCom[[#This Row],[PERÍODO 4]],ActividadesCom[[#This Row],[PERÍODO 5]])</f>
        <v>20213</v>
      </c>
      <c r="I1829" s="6" t="s">
        <v>943</v>
      </c>
      <c r="J1829" s="5">
        <v>20193</v>
      </c>
      <c r="K1829" s="5" t="s">
        <v>4009</v>
      </c>
      <c r="L1829" s="5">
        <f>IF(ActividadesCom[[#This Row],[NIVEL 1]]&lt;&gt;0,VLOOKUP(ActividadesCom[[#This Row],[NIVEL 1]],Catálogo!A:B,2,FALSE),"")</f>
        <v>2</v>
      </c>
      <c r="M1829" s="5">
        <v>2</v>
      </c>
      <c r="N1829" s="6" t="s">
        <v>4692</v>
      </c>
      <c r="O1829" s="5">
        <v>20213</v>
      </c>
      <c r="P1829" s="5" t="s">
        <v>4007</v>
      </c>
      <c r="Q1829" s="5">
        <f>IF(ActividadesCom[[#This Row],[NIVEL 2]]&lt;&gt;0,VLOOKUP(ActividadesCom[[#This Row],[NIVEL 2]],Catálogo!A:B,2,FALSE),"")</f>
        <v>4</v>
      </c>
      <c r="R1829" s="5">
        <v>1</v>
      </c>
      <c r="S1829" s="6" t="s">
        <v>2762</v>
      </c>
      <c r="T1829" s="5">
        <v>20201</v>
      </c>
      <c r="U1829" s="5" t="s">
        <v>4009</v>
      </c>
      <c r="V1829" s="5">
        <f>IF(ActividadesCom[[#This Row],[NIVEL 3]]&lt;&gt;0,VLOOKUP(ActividadesCom[[#This Row],[NIVEL 3]],Catálogo!A:B,2,FALSE),"")</f>
        <v>2</v>
      </c>
      <c r="W1829" s="5">
        <v>1</v>
      </c>
      <c r="X1829" s="6" t="s">
        <v>34</v>
      </c>
      <c r="Y1829" s="5">
        <v>20181</v>
      </c>
      <c r="Z1829" s="5" t="s">
        <v>4009</v>
      </c>
      <c r="AA1829" s="5">
        <f>IF(ActividadesCom[[#This Row],[NIVEL 4]]&lt;&gt;0,VLOOKUP(ActividadesCom[[#This Row],[NIVEL 4]],Catálogo!A:B,2,FALSE),"")</f>
        <v>2</v>
      </c>
      <c r="AB1829" s="5">
        <v>1</v>
      </c>
      <c r="AC1829" s="6" t="s">
        <v>34</v>
      </c>
      <c r="AD1829" s="5">
        <v>20173</v>
      </c>
      <c r="AE1829" s="5" t="s">
        <v>4009</v>
      </c>
      <c r="AF1829" s="5">
        <f>IF(ActividadesCom[[#This Row],[NIVEL 5]]&lt;&gt;0,VLOOKUP(ActividadesCom[[#This Row],[NIVEL 5]],Catálogo!A:B,2,FALSE),"")</f>
        <v>2</v>
      </c>
      <c r="AG1829" s="5">
        <v>1</v>
      </c>
      <c r="AH1829" s="2"/>
    </row>
    <row r="1830" spans="1:34" ht="30" hidden="1" customHeight="1" x14ac:dyDescent="0.25">
      <c r="A1830" s="7">
        <v>17470195</v>
      </c>
      <c r="B1830" s="6" t="str">
        <f>VLOOKUP(ActividadesCom[[#This Row],[NO. DE CONTROL]],'LISTADO ESTUDIANTES'!A:C,2,FALSE)</f>
        <v>URIBE CAUICH RAMIRO</v>
      </c>
      <c r="C1830" s="6" t="str">
        <f>VLOOKUP(ActividadesCom[[#This Row],[NO. DE CONTROL]],'LISTADO ESTUDIANTES'!A:C,3,FALSE)</f>
        <v>ARQUITECTURA</v>
      </c>
      <c r="D1830" s="5" t="str">
        <f>VLOOKUP(ActividadesCom[[#This Row],[NO. DE CONTROL]],'LISTADO ESTUDIANTES'!A:D,4,FALSE)</f>
        <v>BAJA</v>
      </c>
      <c r="E1830" s="5">
        <f>SUM(ActividadesCom[[#This Row],[CRÉD. 1]],ActividadesCom[[#This Row],[CRÉD. 2]],ActividadesCom[[#This Row],[CRÉD. 3]],ActividadesCom[[#This Row],[CRÉD. 4]],ActividadesCom[[#This Row],[CRÉD. 5]])</f>
        <v>5</v>
      </c>
      <c r="F1830" s="17">
        <f>IF(ActividadesCom[[#This Row],[ÚLTIMO SEMESTRE CON CRÉDITOS]]&gt;0,ROUND(AVERAGE(ActividadesCom[[#This Row],[VALOR NIVEL 5]],ActividadesCom[[#This Row],[VALOR NIVEL 4]],ActividadesCom[[#This Row],[VALOR NIVEL 3]],ActividadesCom[[#This Row],[VALOR NIVEL 2]],ActividadesCom[[#This Row],[VALOR NIVEL 1]]),0),"")</f>
        <v>4</v>
      </c>
      <c r="G1830" s="5" t="str">
        <f>IF(ActividadesCom[[#This Row],[PROMEDIO]]="","",IF(ActividadesCom[[#This Row],[PROMEDIO]]&gt;=4,"EXCELENTE",IF(ActividadesCom[[#This Row],[PROMEDIO]]&gt;=3,"NOTABLE",IF(ActividadesCom[[#This Row],[PROMEDIO]]&gt;=2,"BUENO",IF(ActividadesCom[[#This Row],[PROMEDIO]]=1,"SUFICIENTE","")))))</f>
        <v>EXCELENTE</v>
      </c>
      <c r="H1830" s="5">
        <f>MAX(ActividadesCom[[#This Row],[PERÍODO 1]],ActividadesCom[[#This Row],[PERÍODO 2]],ActividadesCom[[#This Row],[PERÍODO 3]],ActividadesCom[[#This Row],[PERÍODO 4]],ActividadesCom[[#This Row],[PERÍODO 5]])</f>
        <v>20211</v>
      </c>
      <c r="I1830" s="6" t="s">
        <v>3090</v>
      </c>
      <c r="J1830" s="5">
        <v>20211</v>
      </c>
      <c r="K1830" s="5" t="s">
        <v>4007</v>
      </c>
      <c r="L1830" s="5">
        <f>IF(ActividadesCom[[#This Row],[NIVEL 1]]&lt;&gt;0,VLOOKUP(ActividadesCom[[#This Row],[NIVEL 1]],Catálogo!A:B,2,FALSE),"")</f>
        <v>4</v>
      </c>
      <c r="M1830" s="5">
        <v>1</v>
      </c>
      <c r="N1830" s="6" t="s">
        <v>4421</v>
      </c>
      <c r="O1830" s="5">
        <v>20173</v>
      </c>
      <c r="P1830" s="5" t="s">
        <v>4007</v>
      </c>
      <c r="Q1830" s="5">
        <f>IF(ActividadesCom[[#This Row],[NIVEL 2]]&lt;&gt;0,VLOOKUP(ActividadesCom[[#This Row],[NIVEL 2]],Catálogo!A:B,2,FALSE),"")</f>
        <v>4</v>
      </c>
      <c r="R1830" s="5">
        <v>1</v>
      </c>
      <c r="S1830" s="6" t="s">
        <v>4422</v>
      </c>
      <c r="T1830" s="5">
        <v>20183</v>
      </c>
      <c r="U1830" s="5" t="s">
        <v>4007</v>
      </c>
      <c r="V1830" s="5">
        <f>IF(ActividadesCom[[#This Row],[NIVEL 3]]&lt;&gt;0,VLOOKUP(ActividadesCom[[#This Row],[NIVEL 3]],Catálogo!A:B,2,FALSE),"")</f>
        <v>4</v>
      </c>
      <c r="W1830" s="5">
        <v>1</v>
      </c>
      <c r="X1830" s="6" t="s">
        <v>4450</v>
      </c>
      <c r="Y1830" s="5">
        <v>20211</v>
      </c>
      <c r="Z1830" s="5" t="s">
        <v>4007</v>
      </c>
      <c r="AA1830" s="5">
        <f>IF(ActividadesCom[[#This Row],[NIVEL 4]]&lt;&gt;0,VLOOKUP(ActividadesCom[[#This Row],[NIVEL 4]],Catálogo!A:B,2,FALSE),"")</f>
        <v>4</v>
      </c>
      <c r="AB1830" s="5">
        <v>1</v>
      </c>
      <c r="AC1830" s="6" t="s">
        <v>23</v>
      </c>
      <c r="AD1830" s="5">
        <v>20173</v>
      </c>
      <c r="AE1830" s="5" t="s">
        <v>4008</v>
      </c>
      <c r="AF1830" s="5">
        <f>IF(ActividadesCom[[#This Row],[NIVEL 5]]&lt;&gt;0,VLOOKUP(ActividadesCom[[#This Row],[NIVEL 5]],Catálogo!A:B,2,FALSE),"")</f>
        <v>3</v>
      </c>
      <c r="AG1830" s="5">
        <v>1</v>
      </c>
      <c r="AH1830" s="2"/>
    </row>
    <row r="1831" spans="1:34" ht="30" hidden="1" customHeight="1" x14ac:dyDescent="0.25">
      <c r="A1831" s="7">
        <v>17470196</v>
      </c>
      <c r="B1831" s="6" t="str">
        <f>VLOOKUP(ActividadesCom[[#This Row],[NO. DE CONTROL]],'LISTADO ESTUDIANTES'!A:C,2,FALSE)</f>
        <v>YE BALAM GEOVANY DEL JESUS</v>
      </c>
      <c r="C1831" s="6" t="str">
        <f>VLOOKUP(ActividadesCom[[#This Row],[NO. DE CONTROL]],'LISTADO ESTUDIANTES'!A:C,3,FALSE)</f>
        <v>ARQUITECTURA</v>
      </c>
      <c r="D1831" s="5" t="str">
        <f>VLOOKUP(ActividadesCom[[#This Row],[NO. DE CONTROL]],'LISTADO ESTUDIANTES'!A:D,4,FALSE)</f>
        <v>BAJA</v>
      </c>
      <c r="E1831" s="5">
        <f>SUM(ActividadesCom[[#This Row],[CRÉD. 1]],ActividadesCom[[#This Row],[CRÉD. 2]],ActividadesCom[[#This Row],[CRÉD. 3]],ActividadesCom[[#This Row],[CRÉD. 4]],ActividadesCom[[#This Row],[CRÉD. 5]])</f>
        <v>3</v>
      </c>
      <c r="F1831" s="17">
        <f>IF(ActividadesCom[[#This Row],[ÚLTIMO SEMESTRE CON CRÉDITOS]]&gt;0,ROUND(AVERAGE(ActividadesCom[[#This Row],[VALOR NIVEL 5]],ActividadesCom[[#This Row],[VALOR NIVEL 4]],ActividadesCom[[#This Row],[VALOR NIVEL 3]],ActividadesCom[[#This Row],[VALOR NIVEL 2]],ActividadesCom[[#This Row],[VALOR NIVEL 1]]),0),"")</f>
        <v>4</v>
      </c>
      <c r="G1831" s="5" t="str">
        <f>IF(ActividadesCom[[#This Row],[PROMEDIO]]="","",IF(ActividadesCom[[#This Row],[PROMEDIO]]&gt;=4,"EXCELENTE",IF(ActividadesCom[[#This Row],[PROMEDIO]]&gt;=3,"NOTABLE",IF(ActividadesCom[[#This Row],[PROMEDIO]]&gt;=2,"BUENO",IF(ActividadesCom[[#This Row],[PROMEDIO]]=1,"SUFICIENTE","")))))</f>
        <v>EXCELENTE</v>
      </c>
      <c r="H1831" s="5">
        <f>MAX(ActividadesCom[[#This Row],[PERÍODO 1]],ActividadesCom[[#This Row],[PERÍODO 2]],ActividadesCom[[#This Row],[PERÍODO 3]],ActividadesCom[[#This Row],[PERÍODO 4]],ActividadesCom[[#This Row],[PERÍODO 5]])</f>
        <v>20213</v>
      </c>
      <c r="I1831" s="6" t="s">
        <v>4692</v>
      </c>
      <c r="J1831" s="5">
        <v>20213</v>
      </c>
      <c r="K1831" s="5" t="s">
        <v>4007</v>
      </c>
      <c r="L1831" s="5">
        <f>IF(ActividadesCom[[#This Row],[NIVEL 1]]&lt;&gt;0,VLOOKUP(ActividadesCom[[#This Row],[NIVEL 1]],Catálogo!A:B,2,FALSE),"")</f>
        <v>4</v>
      </c>
      <c r="M1831" s="5">
        <v>1</v>
      </c>
      <c r="N1831" s="6"/>
      <c r="O1831" s="5"/>
      <c r="P1831" s="5"/>
      <c r="Q1831" s="5" t="str">
        <f>IF(ActividadesCom[[#This Row],[NIVEL 2]]&lt;&gt;0,VLOOKUP(ActividadesCom[[#This Row],[NIVEL 2]],Catálogo!A:B,2,FALSE),"")</f>
        <v/>
      </c>
      <c r="R1831" s="5"/>
      <c r="S1831" s="6"/>
      <c r="T1831" s="5"/>
      <c r="U1831" s="5"/>
      <c r="V1831" s="5" t="str">
        <f>IF(ActividadesCom[[#This Row],[NIVEL 3]]&lt;&gt;0,VLOOKUP(ActividadesCom[[#This Row],[NIVEL 3]],Catálogo!A:B,2,FALSE),"")</f>
        <v/>
      </c>
      <c r="W1831" s="5"/>
      <c r="X1831" s="6" t="s">
        <v>27</v>
      </c>
      <c r="Y1831" s="5">
        <v>20183</v>
      </c>
      <c r="Z1831" s="5" t="s">
        <v>4007</v>
      </c>
      <c r="AA1831" s="5">
        <f>IF(ActividadesCom[[#This Row],[NIVEL 4]]&lt;&gt;0,VLOOKUP(ActividadesCom[[#This Row],[NIVEL 4]],Catálogo!A:B,2,FALSE),"")</f>
        <v>4</v>
      </c>
      <c r="AB1831" s="5">
        <v>1</v>
      </c>
      <c r="AC1831" s="6" t="s">
        <v>27</v>
      </c>
      <c r="AD1831" s="5">
        <v>20181</v>
      </c>
      <c r="AE1831" s="5" t="s">
        <v>4007</v>
      </c>
      <c r="AF1831" s="5">
        <f>IF(ActividadesCom[[#This Row],[NIVEL 5]]&lt;&gt;0,VLOOKUP(ActividadesCom[[#This Row],[NIVEL 5]],Catálogo!A:B,2,FALSE),"")</f>
        <v>4</v>
      </c>
      <c r="AG1831" s="5">
        <v>1</v>
      </c>
      <c r="AH1831" s="2"/>
    </row>
    <row r="1832" spans="1:34" ht="30" hidden="1" customHeight="1" x14ac:dyDescent="0.25">
      <c r="A1832" s="7">
        <v>17470197</v>
      </c>
      <c r="B1832" s="6" t="str">
        <f>VLOOKUP(ActividadesCom[[#This Row],[NO. DE CONTROL]],'LISTADO ESTUDIANTES'!A:C,2,FALSE)</f>
        <v>DOMINGUEZ JIMENEZ CARLOS ADRIAN</v>
      </c>
      <c r="C1832" s="6" t="str">
        <f>VLOOKUP(ActividadesCom[[#This Row],[NO. DE CONTROL]],'LISTADO ESTUDIANTES'!A:C,3,FALSE)</f>
        <v>ARQUITECTURA</v>
      </c>
      <c r="D1832" s="5" t="str">
        <f>VLOOKUP(ActividadesCom[[#This Row],[NO. DE CONTROL]],'LISTADO ESTUDIANTES'!A:D,4,FALSE)</f>
        <v>BAJA</v>
      </c>
      <c r="E1832" s="5">
        <f>SUM(ActividadesCom[[#This Row],[CRÉD. 1]],ActividadesCom[[#This Row],[CRÉD. 2]],ActividadesCom[[#This Row],[CRÉD. 3]],ActividadesCom[[#This Row],[CRÉD. 4]],ActividadesCom[[#This Row],[CRÉD. 5]])</f>
        <v>5</v>
      </c>
      <c r="F1832" s="17">
        <f>IF(ActividadesCom[[#This Row],[ÚLTIMO SEMESTRE CON CRÉDITOS]]&gt;0,ROUND(AVERAGE(ActividadesCom[[#This Row],[VALOR NIVEL 5]],ActividadesCom[[#This Row],[VALOR NIVEL 4]],ActividadesCom[[#This Row],[VALOR NIVEL 3]],ActividadesCom[[#This Row],[VALOR NIVEL 2]],ActividadesCom[[#This Row],[VALOR NIVEL 1]]),0),"")</f>
        <v>4</v>
      </c>
      <c r="G1832" s="5" t="str">
        <f>IF(ActividadesCom[[#This Row],[PROMEDIO]]="","",IF(ActividadesCom[[#This Row],[PROMEDIO]]&gt;=4,"EXCELENTE",IF(ActividadesCom[[#This Row],[PROMEDIO]]&gt;=3,"NOTABLE",IF(ActividadesCom[[#This Row],[PROMEDIO]]&gt;=2,"BUENO",IF(ActividadesCom[[#This Row],[PROMEDIO]]=1,"SUFICIENTE","")))))</f>
        <v>EXCELENTE</v>
      </c>
      <c r="H1832" s="5">
        <f>MAX(ActividadesCom[[#This Row],[PERÍODO 1]],ActividadesCom[[#This Row],[PERÍODO 2]],ActividadesCom[[#This Row],[PERÍODO 3]],ActividadesCom[[#This Row],[PERÍODO 4]],ActividadesCom[[#This Row],[PERÍODO 5]])</f>
        <v>20231</v>
      </c>
      <c r="I1832" s="6" t="s">
        <v>4692</v>
      </c>
      <c r="J1832" s="5">
        <v>20213</v>
      </c>
      <c r="K1832" s="5" t="s">
        <v>4007</v>
      </c>
      <c r="L1832" s="5">
        <f>IF(ActividadesCom[[#This Row],[NIVEL 1]]&lt;&gt;0,VLOOKUP(ActividadesCom[[#This Row],[NIVEL 1]],Catálogo!A:B,2,FALSE),"")</f>
        <v>4</v>
      </c>
      <c r="M1832" s="5">
        <v>1</v>
      </c>
      <c r="N1832" s="6" t="s">
        <v>6244</v>
      </c>
      <c r="O1832" s="5">
        <v>20193</v>
      </c>
      <c r="P1832" s="5" t="s">
        <v>4007</v>
      </c>
      <c r="Q1832" s="5">
        <f>IF(ActividadesCom[[#This Row],[NIVEL 2]]&lt;&gt;0,VLOOKUP(ActividadesCom[[#This Row],[NIVEL 2]],Catálogo!A:B,2,FALSE),"")</f>
        <v>4</v>
      </c>
      <c r="R1832" s="5">
        <v>1</v>
      </c>
      <c r="S1832" s="6" t="s">
        <v>5354</v>
      </c>
      <c r="T1832" s="5">
        <v>20231</v>
      </c>
      <c r="U1832" s="5" t="s">
        <v>4007</v>
      </c>
      <c r="V1832" s="5">
        <f>IF(ActividadesCom[[#This Row],[NIVEL 3]]&lt;&gt;0,VLOOKUP(ActividadesCom[[#This Row],[NIVEL 3]],Catálogo!A:B,2,FALSE),"")</f>
        <v>4</v>
      </c>
      <c r="W1832" s="5">
        <v>1</v>
      </c>
      <c r="X1832" s="6" t="s">
        <v>615</v>
      </c>
      <c r="Y1832" s="5">
        <v>20183</v>
      </c>
      <c r="Z1832" s="5" t="s">
        <v>4008</v>
      </c>
      <c r="AA1832" s="5">
        <f>IF(ActividadesCom[[#This Row],[NIVEL 4]]&lt;&gt;0,VLOOKUP(ActividadesCom[[#This Row],[NIVEL 4]],Catálogo!A:B,2,FALSE),"")</f>
        <v>3</v>
      </c>
      <c r="AB1832" s="5">
        <v>1</v>
      </c>
      <c r="AC1832" s="6" t="s">
        <v>5</v>
      </c>
      <c r="AD1832" s="5">
        <v>20173</v>
      </c>
      <c r="AE1832" s="5" t="s">
        <v>4008</v>
      </c>
      <c r="AF1832" s="5">
        <f>IF(ActividadesCom[[#This Row],[NIVEL 5]]&lt;&gt;0,VLOOKUP(ActividadesCom[[#This Row],[NIVEL 5]],Catálogo!A:B,2,FALSE),"")</f>
        <v>3</v>
      </c>
      <c r="AG1832" s="5">
        <v>1</v>
      </c>
      <c r="AH1832" s="2"/>
    </row>
    <row r="1833" spans="1:34" ht="30" hidden="1" customHeight="1" x14ac:dyDescent="0.25">
      <c r="A1833" s="7">
        <v>17470198</v>
      </c>
      <c r="B1833" s="6" t="str">
        <f>VLOOKUP(ActividadesCom[[#This Row],[NO. DE CONTROL]],'LISTADO ESTUDIANTES'!A:C,2,FALSE)</f>
        <v>ALDANA CASTAÑEDA JOSHIMAR ALDAIR</v>
      </c>
      <c r="C1833" s="6" t="str">
        <f>VLOOKUP(ActividadesCom[[#This Row],[NO. DE CONTROL]],'LISTADO ESTUDIANTES'!A:C,3,FALSE)</f>
        <v>ARQUITECTURA</v>
      </c>
      <c r="D1833" s="5" t="str">
        <f>VLOOKUP(ActividadesCom[[#This Row],[NO. DE CONTROL]],'LISTADO ESTUDIANTES'!A:D,4,FALSE)</f>
        <v>BAJA</v>
      </c>
      <c r="E1833" s="5">
        <f>SUM(ActividadesCom[[#This Row],[CRÉD. 1]],ActividadesCom[[#This Row],[CRÉD. 2]],ActividadesCom[[#This Row],[CRÉD. 3]],ActividadesCom[[#This Row],[CRÉD. 4]],ActividadesCom[[#This Row],[CRÉD. 5]])</f>
        <v>5</v>
      </c>
      <c r="F1833" s="17">
        <f>IF(ActividadesCom[[#This Row],[ÚLTIMO SEMESTRE CON CRÉDITOS]]&gt;0,ROUND(AVERAGE(ActividadesCom[[#This Row],[VALOR NIVEL 5]],ActividadesCom[[#This Row],[VALOR NIVEL 4]],ActividadesCom[[#This Row],[VALOR NIVEL 3]],ActividadesCom[[#This Row],[VALOR NIVEL 2]],ActividadesCom[[#This Row],[VALOR NIVEL 1]]),0),"")</f>
        <v>4</v>
      </c>
      <c r="G1833" s="5" t="str">
        <f>IF(ActividadesCom[[#This Row],[PROMEDIO]]="","",IF(ActividadesCom[[#This Row],[PROMEDIO]]&gt;=4,"EXCELENTE",IF(ActividadesCom[[#This Row],[PROMEDIO]]&gt;=3,"NOTABLE",IF(ActividadesCom[[#This Row],[PROMEDIO]]&gt;=2,"BUENO",IF(ActividadesCom[[#This Row],[PROMEDIO]]=1,"SUFICIENTE","")))))</f>
        <v>EXCELENTE</v>
      </c>
      <c r="H1833" s="5">
        <f>MAX(ActividadesCom[[#This Row],[PERÍODO 1]],ActividadesCom[[#This Row],[PERÍODO 2]],ActividadesCom[[#This Row],[PERÍODO 3]],ActividadesCom[[#This Row],[PERÍODO 4]],ActividadesCom[[#This Row],[PERÍODO 5]])</f>
        <v>20213</v>
      </c>
      <c r="I1833" s="6" t="s">
        <v>3996</v>
      </c>
      <c r="J1833" s="5">
        <v>20183</v>
      </c>
      <c r="K1833" s="5" t="s">
        <v>4007</v>
      </c>
      <c r="L1833" s="5">
        <f>IF(ActividadesCom[[#This Row],[NIVEL 1]]&lt;&gt;0,VLOOKUP(ActividadesCom[[#This Row],[NIVEL 1]],Catálogo!A:B,2,FALSE),"")</f>
        <v>4</v>
      </c>
      <c r="M1833" s="5">
        <v>1</v>
      </c>
      <c r="N1833" s="6" t="s">
        <v>5628</v>
      </c>
      <c r="O1833" s="5">
        <v>20193</v>
      </c>
      <c r="P1833" s="5" t="s">
        <v>4007</v>
      </c>
      <c r="Q1833" s="5">
        <f>IF(ActividadesCom[[#This Row],[NIVEL 2]]&lt;&gt;0,VLOOKUP(ActividadesCom[[#This Row],[NIVEL 2]],Catálogo!A:B,2,FALSE),"")</f>
        <v>4</v>
      </c>
      <c r="R1833" s="5">
        <v>1</v>
      </c>
      <c r="S1833" s="6" t="s">
        <v>4685</v>
      </c>
      <c r="T1833" s="5">
        <v>20213</v>
      </c>
      <c r="U1833" s="5" t="s">
        <v>4007</v>
      </c>
      <c r="V1833" s="5">
        <f>IF(ActividadesCom[[#This Row],[NIVEL 3]]&lt;&gt;0,VLOOKUP(ActividadesCom[[#This Row],[NIVEL 3]],Catálogo!A:B,2,FALSE),"")</f>
        <v>4</v>
      </c>
      <c r="W1833" s="5">
        <v>1</v>
      </c>
      <c r="X1833" s="6" t="s">
        <v>31</v>
      </c>
      <c r="Y1833" s="5">
        <v>20191</v>
      </c>
      <c r="Z1833" s="5" t="s">
        <v>4008</v>
      </c>
      <c r="AA1833" s="5">
        <f>IF(ActividadesCom[[#This Row],[NIVEL 4]]&lt;&gt;0,VLOOKUP(ActividadesCom[[#This Row],[NIVEL 4]],Catálogo!A:B,2,FALSE),"")</f>
        <v>3</v>
      </c>
      <c r="AB1833" s="5">
        <v>1</v>
      </c>
      <c r="AC1833" s="6" t="s">
        <v>31</v>
      </c>
      <c r="AD1833" s="5">
        <v>20193</v>
      </c>
      <c r="AE1833" s="5" t="s">
        <v>4008</v>
      </c>
      <c r="AF1833" s="5">
        <f>IF(ActividadesCom[[#This Row],[NIVEL 5]]&lt;&gt;0,VLOOKUP(ActividadesCom[[#This Row],[NIVEL 5]],Catálogo!A:B,2,FALSE),"")</f>
        <v>3</v>
      </c>
      <c r="AG1833" s="5">
        <v>1</v>
      </c>
      <c r="AH1833" s="2"/>
    </row>
    <row r="1834" spans="1:34" ht="30" hidden="1" customHeight="1" x14ac:dyDescent="0.25">
      <c r="A1834" s="7">
        <v>17470199</v>
      </c>
      <c r="B1834" s="6" t="str">
        <f>VLOOKUP(ActividadesCom[[#This Row],[NO. DE CONTROL]],'LISTADO ESTUDIANTES'!A:C,2,FALSE)</f>
        <v>DORANTES DE LA CRUZ KARIME LIZBETH</v>
      </c>
      <c r="C1834" s="6" t="str">
        <f>VLOOKUP(ActividadesCom[[#This Row],[NO. DE CONTROL]],'LISTADO ESTUDIANTES'!A:C,3,FALSE)</f>
        <v>INGENIERIA EN SISTEMAS COMPUTACIONALES</v>
      </c>
      <c r="D1834" s="5" t="str">
        <f>VLOOKUP(ActividadesCom[[#This Row],[NO. DE CONTROL]],'LISTADO ESTUDIANTES'!A:D,4,FALSE)</f>
        <v>BAJA</v>
      </c>
      <c r="E1834" s="5">
        <f>SUM(ActividadesCom[[#This Row],[CRÉD. 1]],ActividadesCom[[#This Row],[CRÉD. 2]],ActividadesCom[[#This Row],[CRÉD. 3]],ActividadesCom[[#This Row],[CRÉD. 4]],ActividadesCom[[#This Row],[CRÉD. 5]])</f>
        <v>5</v>
      </c>
      <c r="F1834" s="17">
        <f>IF(ActividadesCom[[#This Row],[ÚLTIMO SEMESTRE CON CRÉDITOS]]&gt;0,ROUND(AVERAGE(ActividadesCom[[#This Row],[VALOR NIVEL 5]],ActividadesCom[[#This Row],[VALOR NIVEL 4]],ActividadesCom[[#This Row],[VALOR NIVEL 3]],ActividadesCom[[#This Row],[VALOR NIVEL 2]],ActividadesCom[[#This Row],[VALOR NIVEL 1]]),0),"")</f>
        <v>3</v>
      </c>
      <c r="G1834" s="5" t="str">
        <f>IF(ActividadesCom[[#This Row],[PROMEDIO]]="","",IF(ActividadesCom[[#This Row],[PROMEDIO]]&gt;=4,"EXCELENTE",IF(ActividadesCom[[#This Row],[PROMEDIO]]&gt;=3,"NOTABLE",IF(ActividadesCom[[#This Row],[PROMEDIO]]&gt;=2,"BUENO",IF(ActividadesCom[[#This Row],[PROMEDIO]]=1,"SUFICIENTE","")))))</f>
        <v>NOTABLE</v>
      </c>
      <c r="H1834" s="5">
        <f>MAX(ActividadesCom[[#This Row],[PERÍODO 1]],ActividadesCom[[#This Row],[PERÍODO 2]],ActividadesCom[[#This Row],[PERÍODO 3]],ActividadesCom[[#This Row],[PERÍODO 4]],ActividadesCom[[#This Row],[PERÍODO 5]])</f>
        <v>20211</v>
      </c>
      <c r="I1834" s="6" t="s">
        <v>4035</v>
      </c>
      <c r="J1834" s="5">
        <v>20201</v>
      </c>
      <c r="K1834" s="5" t="s">
        <v>4009</v>
      </c>
      <c r="L1834" s="5">
        <f>IF(ActividadesCom[[#This Row],[NIVEL 1]]&lt;&gt;0,VLOOKUP(ActividadesCom[[#This Row],[NIVEL 1]],Catálogo!A:B,2,FALSE),"")</f>
        <v>2</v>
      </c>
      <c r="M1834" s="5">
        <v>1</v>
      </c>
      <c r="N1834" s="6" t="s">
        <v>4192</v>
      </c>
      <c r="O1834" s="5">
        <v>20202</v>
      </c>
      <c r="P1834" s="5" t="s">
        <v>4007</v>
      </c>
      <c r="Q1834" s="5">
        <f>IF(ActividadesCom[[#This Row],[NIVEL 2]]&lt;&gt;0,VLOOKUP(ActividadesCom[[#This Row],[NIVEL 2]],Catálogo!A:B,2,FALSE),"")</f>
        <v>4</v>
      </c>
      <c r="R1834" s="5">
        <v>1</v>
      </c>
      <c r="S1834" s="6" t="s">
        <v>4568</v>
      </c>
      <c r="T1834" s="5">
        <v>20211</v>
      </c>
      <c r="U1834" s="5" t="s">
        <v>4008</v>
      </c>
      <c r="V1834" s="5">
        <f>IF(ActividadesCom[[#This Row],[NIVEL 3]]&lt;&gt;0,VLOOKUP(ActividadesCom[[#This Row],[NIVEL 3]],Catálogo!A:B,2,FALSE),"")</f>
        <v>3</v>
      </c>
      <c r="W1834" s="5">
        <v>1</v>
      </c>
      <c r="X1834" s="6" t="s">
        <v>37</v>
      </c>
      <c r="Y1834" s="5">
        <v>20183</v>
      </c>
      <c r="Z1834" s="5" t="s">
        <v>4008</v>
      </c>
      <c r="AA1834" s="5">
        <f>IF(ActividadesCom[[#This Row],[NIVEL 4]]&lt;&gt;0,VLOOKUP(ActividadesCom[[#This Row],[NIVEL 4]],Catálogo!A:B,2,FALSE),"")</f>
        <v>3</v>
      </c>
      <c r="AB1834" s="5">
        <v>1</v>
      </c>
      <c r="AC1834" s="6" t="s">
        <v>34</v>
      </c>
      <c r="AD1834" s="5">
        <v>20173</v>
      </c>
      <c r="AE1834" s="5" t="s">
        <v>4009</v>
      </c>
      <c r="AF1834" s="5">
        <f>IF(ActividadesCom[[#This Row],[NIVEL 5]]&lt;&gt;0,VLOOKUP(ActividadesCom[[#This Row],[NIVEL 5]],Catálogo!A:B,2,FALSE),"")</f>
        <v>2</v>
      </c>
      <c r="AG1834" s="5">
        <v>1</v>
      </c>
      <c r="AH1834" s="2"/>
    </row>
    <row r="1835" spans="1:34" ht="30" hidden="1" customHeight="1" x14ac:dyDescent="0.25">
      <c r="A1835" s="7">
        <v>17470200</v>
      </c>
      <c r="B1835" s="6" t="str">
        <f>VLOOKUP(ActividadesCom[[#This Row],[NO. DE CONTROL]],'LISTADO ESTUDIANTES'!A:C,2,FALSE)</f>
        <v>ORDOÑEZ PEREZ MARIA JOSE</v>
      </c>
      <c r="C1835" s="6" t="str">
        <f>VLOOKUP(ActividadesCom[[#This Row],[NO. DE CONTROL]],'LISTADO ESTUDIANTES'!A:C,3,FALSE)</f>
        <v>INGENIERIA EN ADMINISTRACION</v>
      </c>
      <c r="D1835" s="5" t="str">
        <f>VLOOKUP(ActividadesCom[[#This Row],[NO. DE CONTROL]],'LISTADO ESTUDIANTES'!A:D,4,FALSE)</f>
        <v>BAJA</v>
      </c>
      <c r="E1835" s="5">
        <f>SUM(ActividadesCom[[#This Row],[CRÉD. 1]],ActividadesCom[[#This Row],[CRÉD. 2]],ActividadesCom[[#This Row],[CRÉD. 3]],ActividadesCom[[#This Row],[CRÉD. 4]],ActividadesCom[[#This Row],[CRÉD. 5]])</f>
        <v>1</v>
      </c>
      <c r="F1835" s="17">
        <f>IF(ActividadesCom[[#This Row],[ÚLTIMO SEMESTRE CON CRÉDITOS]]&gt;0,ROUND(AVERAGE(ActividadesCom[[#This Row],[VALOR NIVEL 5]],ActividadesCom[[#This Row],[VALOR NIVEL 4]],ActividadesCom[[#This Row],[VALOR NIVEL 3]],ActividadesCom[[#This Row],[VALOR NIVEL 2]],ActividadesCom[[#This Row],[VALOR NIVEL 1]]),0),"")</f>
        <v>2</v>
      </c>
      <c r="G1835" s="5" t="str">
        <f>IF(ActividadesCom[[#This Row],[PROMEDIO]]="","",IF(ActividadesCom[[#This Row],[PROMEDIO]]&gt;=4,"EXCELENTE",IF(ActividadesCom[[#This Row],[PROMEDIO]]&gt;=3,"NOTABLE",IF(ActividadesCom[[#This Row],[PROMEDIO]]&gt;=2,"BUENO",IF(ActividadesCom[[#This Row],[PROMEDIO]]=1,"SUFICIENTE","")))))</f>
        <v>BUENO</v>
      </c>
      <c r="H1835" s="5">
        <f>MAX(ActividadesCom[[#This Row],[PERÍODO 1]],ActividadesCom[[#This Row],[PERÍODO 2]],ActividadesCom[[#This Row],[PERÍODO 3]],ActividadesCom[[#This Row],[PERÍODO 4]],ActividadesCom[[#This Row],[PERÍODO 5]])</f>
        <v>20173</v>
      </c>
      <c r="I1835" s="6"/>
      <c r="J1835" s="5"/>
      <c r="K1835" s="5"/>
      <c r="L1835" s="5" t="str">
        <f>IF(ActividadesCom[[#This Row],[NIVEL 1]]&lt;&gt;0,VLOOKUP(ActividadesCom[[#This Row],[NIVEL 1]],Catálogo!A:B,2,FALSE),"")</f>
        <v/>
      </c>
      <c r="M1835" s="5"/>
      <c r="N1835" s="6"/>
      <c r="O1835" s="5"/>
      <c r="P1835" s="5"/>
      <c r="Q1835" s="5" t="str">
        <f>IF(ActividadesCom[[#This Row],[NIVEL 2]]&lt;&gt;0,VLOOKUP(ActividadesCom[[#This Row],[NIVEL 2]],Catálogo!A:B,2,FALSE),"")</f>
        <v/>
      </c>
      <c r="R1835" s="5"/>
      <c r="S1835" s="6"/>
      <c r="T1835" s="5"/>
      <c r="U1835" s="5"/>
      <c r="V1835" s="5" t="str">
        <f>IF(ActividadesCom[[#This Row],[NIVEL 3]]&lt;&gt;0,VLOOKUP(ActividadesCom[[#This Row],[NIVEL 3]],Catálogo!A:B,2,FALSE),"")</f>
        <v/>
      </c>
      <c r="W1835" s="5"/>
      <c r="X1835" s="6"/>
      <c r="Y1835" s="5"/>
      <c r="Z1835" s="5"/>
      <c r="AA1835" s="5" t="str">
        <f>IF(ActividadesCom[[#This Row],[NIVEL 4]]&lt;&gt;0,VLOOKUP(ActividadesCom[[#This Row],[NIVEL 4]],Catálogo!A:B,2,FALSE),"")</f>
        <v/>
      </c>
      <c r="AB1835" s="5"/>
      <c r="AC1835" s="6" t="s">
        <v>11</v>
      </c>
      <c r="AD1835" s="5">
        <v>20173</v>
      </c>
      <c r="AE1835" s="5" t="s">
        <v>4009</v>
      </c>
      <c r="AF1835" s="5">
        <f>IF(ActividadesCom[[#This Row],[NIVEL 5]]&lt;&gt;0,VLOOKUP(ActividadesCom[[#This Row],[NIVEL 5]],Catálogo!A:B,2,FALSE),"")</f>
        <v>2</v>
      </c>
      <c r="AG1835" s="5">
        <v>1</v>
      </c>
      <c r="AH1835" s="2"/>
    </row>
    <row r="1836" spans="1:34" ht="30" hidden="1" customHeight="1" x14ac:dyDescent="0.25">
      <c r="A1836" s="7">
        <v>17470201</v>
      </c>
      <c r="B1836" s="6" t="str">
        <f>VLOOKUP(ActividadesCom[[#This Row],[NO. DE CONTROL]],'LISTADO ESTUDIANTES'!A:C,2,FALSE)</f>
        <v>NAVARRETE MEMIJE ARLIS ANTONIO</v>
      </c>
      <c r="C1836" s="6" t="str">
        <f>VLOOKUP(ActividadesCom[[#This Row],[NO. DE CONTROL]],'LISTADO ESTUDIANTES'!A:C,3,FALSE)</f>
        <v>INGENIERIA AMBIENTAL</v>
      </c>
      <c r="D1836" s="5" t="str">
        <f>VLOOKUP(ActividadesCom[[#This Row],[NO. DE CONTROL]],'LISTADO ESTUDIANTES'!A:D,4,FALSE)</f>
        <v>BAJA</v>
      </c>
      <c r="E1836" s="5">
        <f>SUM(ActividadesCom[[#This Row],[CRÉD. 1]],ActividadesCom[[#This Row],[CRÉD. 2]],ActividadesCom[[#This Row],[CRÉD. 3]],ActividadesCom[[#This Row],[CRÉD. 4]],ActividadesCom[[#This Row],[CRÉD. 5]])</f>
        <v>6</v>
      </c>
      <c r="F1836" s="17">
        <f>IF(ActividadesCom[[#This Row],[ÚLTIMO SEMESTRE CON CRÉDITOS]]&gt;0,ROUND(AVERAGE(ActividadesCom[[#This Row],[VALOR NIVEL 5]],ActividadesCom[[#This Row],[VALOR NIVEL 4]],ActividadesCom[[#This Row],[VALOR NIVEL 3]],ActividadesCom[[#This Row],[VALOR NIVEL 2]],ActividadesCom[[#This Row],[VALOR NIVEL 1]]),0),"")</f>
        <v>3</v>
      </c>
      <c r="G1836" s="5" t="str">
        <f>IF(ActividadesCom[[#This Row],[PROMEDIO]]="","",IF(ActividadesCom[[#This Row],[PROMEDIO]]&gt;=4,"EXCELENTE",IF(ActividadesCom[[#This Row],[PROMEDIO]]&gt;=3,"NOTABLE",IF(ActividadesCom[[#This Row],[PROMEDIO]]&gt;=2,"BUENO",IF(ActividadesCom[[#This Row],[PROMEDIO]]=1,"SUFICIENTE","")))))</f>
        <v>NOTABLE</v>
      </c>
      <c r="H1836" s="5">
        <f>MAX(ActividadesCom[[#This Row],[PERÍODO 1]],ActividadesCom[[#This Row],[PERÍODO 2]],ActividadesCom[[#This Row],[PERÍODO 3]],ActividadesCom[[#This Row],[PERÍODO 4]],ActividadesCom[[#This Row],[PERÍODO 5]])</f>
        <v>20211</v>
      </c>
      <c r="I1836" s="6" t="s">
        <v>445</v>
      </c>
      <c r="J1836" s="5">
        <v>20181</v>
      </c>
      <c r="K1836" s="5" t="s">
        <v>4009</v>
      </c>
      <c r="L1836" s="5">
        <f>IF(ActividadesCom[[#This Row],[NIVEL 1]]&lt;&gt;0,VLOOKUP(ActividadesCom[[#This Row],[NIVEL 1]],Catálogo!A:B,2,FALSE),"")</f>
        <v>2</v>
      </c>
      <c r="M1836" s="5">
        <v>2</v>
      </c>
      <c r="N1836" s="6" t="s">
        <v>4406</v>
      </c>
      <c r="O1836" s="5">
        <v>20203</v>
      </c>
      <c r="P1836" s="5" t="s">
        <v>4007</v>
      </c>
      <c r="Q1836" s="5">
        <f>IF(ActividadesCom[[#This Row],[NIVEL 2]]&lt;&gt;0,VLOOKUP(ActividadesCom[[#This Row],[NIVEL 2]],Catálogo!A:B,2,FALSE),"")</f>
        <v>4</v>
      </c>
      <c r="R1836" s="5">
        <v>1</v>
      </c>
      <c r="S1836" s="6" t="s">
        <v>4409</v>
      </c>
      <c r="T1836" s="5">
        <v>20211</v>
      </c>
      <c r="U1836" s="5" t="s">
        <v>4007</v>
      </c>
      <c r="V1836" s="5">
        <f>IF(ActividadesCom[[#This Row],[NIVEL 3]]&lt;&gt;0,VLOOKUP(ActividadesCom[[#This Row],[NIVEL 3]],Catálogo!A:B,2,FALSE),"")</f>
        <v>4</v>
      </c>
      <c r="W1836" s="5">
        <v>1</v>
      </c>
      <c r="X1836" s="6" t="s">
        <v>12</v>
      </c>
      <c r="Y1836" s="5">
        <v>20183</v>
      </c>
      <c r="Z1836" s="5" t="s">
        <v>4007</v>
      </c>
      <c r="AA1836" s="5">
        <f>IF(ActividadesCom[[#This Row],[NIVEL 4]]&lt;&gt;0,VLOOKUP(ActividadesCom[[#This Row],[NIVEL 4]],Catálogo!A:B,2,FALSE),"")</f>
        <v>4</v>
      </c>
      <c r="AB1836" s="5">
        <v>1</v>
      </c>
      <c r="AC1836" s="6" t="s">
        <v>133</v>
      </c>
      <c r="AD1836" s="5">
        <v>20173</v>
      </c>
      <c r="AE1836" s="5" t="s">
        <v>4008</v>
      </c>
      <c r="AF1836" s="5">
        <f>IF(ActividadesCom[[#This Row],[NIVEL 5]]&lt;&gt;0,VLOOKUP(ActividadesCom[[#This Row],[NIVEL 5]],Catálogo!A:B,2,FALSE),"")</f>
        <v>3</v>
      </c>
      <c r="AG1836" s="5">
        <v>1</v>
      </c>
      <c r="AH1836" s="2"/>
    </row>
    <row r="1837" spans="1:34" ht="30" hidden="1" customHeight="1" x14ac:dyDescent="0.25">
      <c r="A1837" s="7">
        <v>17470202</v>
      </c>
      <c r="B1837" s="6" t="str">
        <f>VLOOKUP(ActividadesCom[[#This Row],[NO. DE CONTROL]],'LISTADO ESTUDIANTES'!A:C,2,FALSE)</f>
        <v>JIMENEZ GONGORA JESUS ADRIAN</v>
      </c>
      <c r="C1837" s="6" t="str">
        <f>VLOOKUP(ActividadesCom[[#This Row],[NO. DE CONTROL]],'LISTADO ESTUDIANTES'!A:C,3,FALSE)</f>
        <v>INGENIERIA EN GESTION EMPRESARIAL</v>
      </c>
      <c r="D1837" s="5" t="str">
        <f>VLOOKUP(ActividadesCom[[#This Row],[NO. DE CONTROL]],'LISTADO ESTUDIANTES'!A:D,4,FALSE)</f>
        <v>BAJA</v>
      </c>
      <c r="E1837" s="5">
        <f>SUM(ActividadesCom[[#This Row],[CRÉD. 1]],ActividadesCom[[#This Row],[CRÉD. 2]],ActividadesCom[[#This Row],[CRÉD. 3]],ActividadesCom[[#This Row],[CRÉD. 4]],ActividadesCom[[#This Row],[CRÉD. 5]])</f>
        <v>5</v>
      </c>
      <c r="F1837" s="17">
        <f>IF(ActividadesCom[[#This Row],[ÚLTIMO SEMESTRE CON CRÉDITOS]]&gt;0,ROUND(AVERAGE(ActividadesCom[[#This Row],[VALOR NIVEL 5]],ActividadesCom[[#This Row],[VALOR NIVEL 4]],ActividadesCom[[#This Row],[VALOR NIVEL 3]],ActividadesCom[[#This Row],[VALOR NIVEL 2]],ActividadesCom[[#This Row],[VALOR NIVEL 1]]),0),"")</f>
        <v>3</v>
      </c>
      <c r="G1837" s="5" t="str">
        <f>IF(ActividadesCom[[#This Row],[PROMEDIO]]="","",IF(ActividadesCom[[#This Row],[PROMEDIO]]&gt;=4,"EXCELENTE",IF(ActividadesCom[[#This Row],[PROMEDIO]]&gt;=3,"NOTABLE",IF(ActividadesCom[[#This Row],[PROMEDIO]]&gt;=2,"BUENO",IF(ActividadesCom[[#This Row],[PROMEDIO]]=1,"SUFICIENTE","")))))</f>
        <v>NOTABLE</v>
      </c>
      <c r="H1837" s="5">
        <f>MAX(ActividadesCom[[#This Row],[PERÍODO 1]],ActividadesCom[[#This Row],[PERÍODO 2]],ActividadesCom[[#This Row],[PERÍODO 3]],ActividadesCom[[#This Row],[PERÍODO 4]],ActividadesCom[[#This Row],[PERÍODO 5]])</f>
        <v>20211</v>
      </c>
      <c r="I1837" s="6" t="s">
        <v>4099</v>
      </c>
      <c r="J1837" s="5">
        <v>20183</v>
      </c>
      <c r="K1837" s="5" t="s">
        <v>4007</v>
      </c>
      <c r="L1837" s="5">
        <f>IF(ActividadesCom[[#This Row],[NIVEL 1]]&lt;&gt;0,VLOOKUP(ActividadesCom[[#This Row],[NIVEL 1]],Catálogo!A:B,2,FALSE),"")</f>
        <v>4</v>
      </c>
      <c r="M1837" s="5">
        <v>1</v>
      </c>
      <c r="N1837" s="6" t="s">
        <v>4416</v>
      </c>
      <c r="O1837" s="5">
        <v>20211</v>
      </c>
      <c r="P1837" s="5" t="s">
        <v>4007</v>
      </c>
      <c r="Q1837" s="5">
        <f>IF(ActividadesCom[[#This Row],[NIVEL 2]]&lt;&gt;0,VLOOKUP(ActividadesCom[[#This Row],[NIVEL 2]],Catálogo!A:B,2,FALSE),"")</f>
        <v>4</v>
      </c>
      <c r="R1837" s="5">
        <v>1</v>
      </c>
      <c r="S1837" s="6" t="s">
        <v>2952</v>
      </c>
      <c r="T1837" s="5">
        <v>20201</v>
      </c>
      <c r="U1837" s="5" t="s">
        <v>4010</v>
      </c>
      <c r="V1837" s="5">
        <f>IF(ActividadesCom[[#This Row],[NIVEL 3]]&lt;&gt;0,VLOOKUP(ActividadesCom[[#This Row],[NIVEL 3]],Catálogo!A:B,2,FALSE),"")</f>
        <v>1</v>
      </c>
      <c r="W1837" s="5">
        <v>1</v>
      </c>
      <c r="X1837" s="6" t="s">
        <v>34</v>
      </c>
      <c r="Y1837" s="5">
        <v>20181</v>
      </c>
      <c r="Z1837" s="5" t="s">
        <v>4008</v>
      </c>
      <c r="AA1837" s="5">
        <f>IF(ActividadesCom[[#This Row],[NIVEL 4]]&lt;&gt;0,VLOOKUP(ActividadesCom[[#This Row],[NIVEL 4]],Catálogo!A:B,2,FALSE),"")</f>
        <v>3</v>
      </c>
      <c r="AB1837" s="5">
        <v>1</v>
      </c>
      <c r="AC1837" s="6" t="s">
        <v>27</v>
      </c>
      <c r="AD1837" s="5">
        <v>20173</v>
      </c>
      <c r="AE1837" s="5" t="s">
        <v>4007</v>
      </c>
      <c r="AF1837" s="5">
        <f>IF(ActividadesCom[[#This Row],[NIVEL 5]]&lt;&gt;0,VLOOKUP(ActividadesCom[[#This Row],[NIVEL 5]],Catálogo!A:B,2,FALSE),"")</f>
        <v>4</v>
      </c>
      <c r="AG1837" s="5">
        <v>1</v>
      </c>
      <c r="AH1837" s="2"/>
    </row>
    <row r="1838" spans="1:34" ht="30" hidden="1" customHeight="1" x14ac:dyDescent="0.25">
      <c r="A1838" s="7">
        <v>17470203</v>
      </c>
      <c r="B1838" s="6" t="str">
        <f>VLOOKUP(ActividadesCom[[#This Row],[NO. DE CONTROL]],'LISTADO ESTUDIANTES'!A:C,2,FALSE)</f>
        <v>GUTIERREZ ESPINOSA ERICK EDUARDO</v>
      </c>
      <c r="C1838" s="6" t="str">
        <f>VLOOKUP(ActividadesCom[[#This Row],[NO. DE CONTROL]],'LISTADO ESTUDIANTES'!A:C,3,FALSE)</f>
        <v>INGENIERIA MECANICA</v>
      </c>
      <c r="D1838" s="5" t="str">
        <f>VLOOKUP(ActividadesCom[[#This Row],[NO. DE CONTROL]],'LISTADO ESTUDIANTES'!A:D,4,FALSE)</f>
        <v>BAJA</v>
      </c>
      <c r="E1838" s="5">
        <f>SUM(ActividadesCom[[#This Row],[CRÉD. 1]],ActividadesCom[[#This Row],[CRÉD. 2]],ActividadesCom[[#This Row],[CRÉD. 3]],ActividadesCom[[#This Row],[CRÉD. 4]],ActividadesCom[[#This Row],[CRÉD. 5]])</f>
        <v>3</v>
      </c>
      <c r="F1838" s="17">
        <f>IF(ActividadesCom[[#This Row],[ÚLTIMO SEMESTRE CON CRÉDITOS]]&gt;0,ROUND(AVERAGE(ActividadesCom[[#This Row],[VALOR NIVEL 5]],ActividadesCom[[#This Row],[VALOR NIVEL 4]],ActividadesCom[[#This Row],[VALOR NIVEL 3]],ActividadesCom[[#This Row],[VALOR NIVEL 2]],ActividadesCom[[#This Row],[VALOR NIVEL 1]]),0),"")</f>
        <v>2</v>
      </c>
      <c r="G1838" s="5" t="str">
        <f>IF(ActividadesCom[[#This Row],[PROMEDIO]]="","",IF(ActividadesCom[[#This Row],[PROMEDIO]]&gt;=4,"EXCELENTE",IF(ActividadesCom[[#This Row],[PROMEDIO]]&gt;=3,"NOTABLE",IF(ActividadesCom[[#This Row],[PROMEDIO]]&gt;=2,"BUENO",IF(ActividadesCom[[#This Row],[PROMEDIO]]=1,"SUFICIENTE","")))))</f>
        <v>BUENO</v>
      </c>
      <c r="H1838" s="5">
        <f>MAX(ActividadesCom[[#This Row],[PERÍODO 1]],ActividadesCom[[#This Row],[PERÍODO 2]],ActividadesCom[[#This Row],[PERÍODO 3]],ActividadesCom[[#This Row],[PERÍODO 4]],ActividadesCom[[#This Row],[PERÍODO 5]])</f>
        <v>20221</v>
      </c>
      <c r="I1838" s="6" t="s">
        <v>918</v>
      </c>
      <c r="J1838" s="5">
        <v>20191</v>
      </c>
      <c r="K1838" s="5" t="s">
        <v>4009</v>
      </c>
      <c r="L1838" s="5">
        <f>IF(ActividadesCom[[#This Row],[NIVEL 1]]&lt;&gt;0,VLOOKUP(ActividadesCom[[#This Row],[NIVEL 1]],Catálogo!A:B,2,FALSE),"")</f>
        <v>2</v>
      </c>
      <c r="M1838" s="5">
        <v>1</v>
      </c>
      <c r="N1838" s="6" t="s">
        <v>4867</v>
      </c>
      <c r="O1838" s="5">
        <v>20221</v>
      </c>
      <c r="P1838" s="5" t="s">
        <v>4009</v>
      </c>
      <c r="Q1838" s="5">
        <f>IF(ActividadesCom[[#This Row],[NIVEL 2]]&lt;&gt;0,VLOOKUP(ActividadesCom[[#This Row],[NIVEL 2]],Catálogo!A:B,2,FALSE),"")</f>
        <v>2</v>
      </c>
      <c r="R1838" s="5">
        <v>1</v>
      </c>
      <c r="S1838" s="6"/>
      <c r="T1838" s="5"/>
      <c r="U1838" s="5"/>
      <c r="V1838" s="5" t="str">
        <f>IF(ActividadesCom[[#This Row],[NIVEL 3]]&lt;&gt;0,VLOOKUP(ActividadesCom[[#This Row],[NIVEL 3]],Catálogo!A:B,2,FALSE),"")</f>
        <v/>
      </c>
      <c r="W1838" s="5"/>
      <c r="X1838" s="6"/>
      <c r="Y1838" s="5"/>
      <c r="Z1838" s="5"/>
      <c r="AA1838" s="5" t="str">
        <f>IF(ActividadesCom[[#This Row],[NIVEL 4]]&lt;&gt;0,VLOOKUP(ActividadesCom[[#This Row],[NIVEL 4]],Catálogo!A:B,2,FALSE),"")</f>
        <v/>
      </c>
      <c r="AB1838" s="5"/>
      <c r="AC1838" s="6" t="s">
        <v>5</v>
      </c>
      <c r="AD1838" s="5">
        <v>20173</v>
      </c>
      <c r="AE1838" s="5" t="s">
        <v>4008</v>
      </c>
      <c r="AF1838" s="5">
        <f>IF(ActividadesCom[[#This Row],[NIVEL 5]]&lt;&gt;0,VLOOKUP(ActividadesCom[[#This Row],[NIVEL 5]],Catálogo!A:B,2,FALSE),"")</f>
        <v>3</v>
      </c>
      <c r="AG1838" s="5">
        <v>1</v>
      </c>
      <c r="AH1838" s="2"/>
    </row>
    <row r="1839" spans="1:34" ht="30" hidden="1" customHeight="1" x14ac:dyDescent="0.25">
      <c r="A1839" s="7">
        <v>17470204</v>
      </c>
      <c r="B1839" s="6" t="str">
        <f>VLOOKUP(ActividadesCom[[#This Row],[NO. DE CONTROL]],'LISTADO ESTUDIANTES'!A:C,2,FALSE)</f>
        <v>POOT CHE LUIS ADRIAN</v>
      </c>
      <c r="C1839" s="6" t="str">
        <f>VLOOKUP(ActividadesCom[[#This Row],[NO. DE CONTROL]],'LISTADO ESTUDIANTES'!A:C,3,FALSE)</f>
        <v>INGENIERIA AMBIENTAL</v>
      </c>
      <c r="D1839" s="5" t="str">
        <f>VLOOKUP(ActividadesCom[[#This Row],[NO. DE CONTROL]],'LISTADO ESTUDIANTES'!A:D,4,FALSE)</f>
        <v>BAJA</v>
      </c>
      <c r="E1839" s="5">
        <f>SUM(ActividadesCom[[#This Row],[CRÉD. 1]],ActividadesCom[[#This Row],[CRÉD. 2]],ActividadesCom[[#This Row],[CRÉD. 3]],ActividadesCom[[#This Row],[CRÉD. 4]],ActividadesCom[[#This Row],[CRÉD. 5]])</f>
        <v>1</v>
      </c>
      <c r="F1839" s="17">
        <f>IF(ActividadesCom[[#This Row],[ÚLTIMO SEMESTRE CON CRÉDITOS]]&gt;0,ROUND(AVERAGE(ActividadesCom[[#This Row],[VALOR NIVEL 5]],ActividadesCom[[#This Row],[VALOR NIVEL 4]],ActividadesCom[[#This Row],[VALOR NIVEL 3]],ActividadesCom[[#This Row],[VALOR NIVEL 2]],ActividadesCom[[#This Row],[VALOR NIVEL 1]]),0),"")</f>
        <v>3</v>
      </c>
      <c r="G1839" s="5" t="str">
        <f>IF(ActividadesCom[[#This Row],[PROMEDIO]]="","",IF(ActividadesCom[[#This Row],[PROMEDIO]]&gt;=4,"EXCELENTE",IF(ActividadesCom[[#This Row],[PROMEDIO]]&gt;=3,"NOTABLE",IF(ActividadesCom[[#This Row],[PROMEDIO]]&gt;=2,"BUENO",IF(ActividadesCom[[#This Row],[PROMEDIO]]=1,"SUFICIENTE","")))))</f>
        <v>NOTABLE</v>
      </c>
      <c r="H1839" s="5">
        <f>MAX(ActividadesCom[[#This Row],[PERÍODO 1]],ActividadesCom[[#This Row],[PERÍODO 2]],ActividadesCom[[#This Row],[PERÍODO 3]],ActividadesCom[[#This Row],[PERÍODO 4]],ActividadesCom[[#This Row],[PERÍODO 5]])</f>
        <v>20173</v>
      </c>
      <c r="I1839" s="6"/>
      <c r="J1839" s="5"/>
      <c r="K1839" s="5"/>
      <c r="L1839" s="5" t="str">
        <f>IF(ActividadesCom[[#This Row],[NIVEL 1]]&lt;&gt;0,VLOOKUP(ActividadesCom[[#This Row],[NIVEL 1]],Catálogo!A:B,2,FALSE),"")</f>
        <v/>
      </c>
      <c r="M1839" s="5"/>
      <c r="N1839" s="6"/>
      <c r="O1839" s="5"/>
      <c r="P1839" s="5"/>
      <c r="Q1839" s="5" t="str">
        <f>IF(ActividadesCom[[#This Row],[NIVEL 2]]&lt;&gt;0,VLOOKUP(ActividadesCom[[#This Row],[NIVEL 2]],Catálogo!A:B,2,FALSE),"")</f>
        <v/>
      </c>
      <c r="R1839" s="5"/>
      <c r="S1839" s="6"/>
      <c r="T1839" s="5"/>
      <c r="U1839" s="5"/>
      <c r="V1839" s="5" t="str">
        <f>IF(ActividadesCom[[#This Row],[NIVEL 3]]&lt;&gt;0,VLOOKUP(ActividadesCom[[#This Row],[NIVEL 3]],Catálogo!A:B,2,FALSE),"")</f>
        <v/>
      </c>
      <c r="W1839" s="5"/>
      <c r="X1839" s="6"/>
      <c r="Y1839" s="5"/>
      <c r="Z1839" s="5"/>
      <c r="AA1839" s="5" t="str">
        <f>IF(ActividadesCom[[#This Row],[NIVEL 4]]&lt;&gt;0,VLOOKUP(ActividadesCom[[#This Row],[NIVEL 4]],Catálogo!A:B,2,FALSE),"")</f>
        <v/>
      </c>
      <c r="AB1839" s="5"/>
      <c r="AC1839" s="6" t="s">
        <v>27</v>
      </c>
      <c r="AD1839" s="5">
        <v>20173</v>
      </c>
      <c r="AE1839" s="5" t="s">
        <v>4008</v>
      </c>
      <c r="AF1839" s="5">
        <f>IF(ActividadesCom[[#This Row],[NIVEL 5]]&lt;&gt;0,VLOOKUP(ActividadesCom[[#This Row],[NIVEL 5]],Catálogo!A:B,2,FALSE),"")</f>
        <v>3</v>
      </c>
      <c r="AG1839" s="5">
        <v>1</v>
      </c>
      <c r="AH1839" s="2"/>
    </row>
    <row r="1840" spans="1:34" ht="30" hidden="1" customHeight="1" x14ac:dyDescent="0.25">
      <c r="A1840" s="7">
        <v>17470205</v>
      </c>
      <c r="B1840" s="6" t="str">
        <f>VLOOKUP(ActividadesCom[[#This Row],[NO. DE CONTROL]],'LISTADO ESTUDIANTES'!A:C,2,FALSE)</f>
        <v>CARBALLO ROJAS ARACELI</v>
      </c>
      <c r="C1840" s="6" t="str">
        <f>VLOOKUP(ActividadesCom[[#This Row],[NO. DE CONTROL]],'LISTADO ESTUDIANTES'!A:C,3,FALSE)</f>
        <v>ARQUITECTURA</v>
      </c>
      <c r="D1840" s="5" t="str">
        <f>VLOOKUP(ActividadesCom[[#This Row],[NO. DE CONTROL]],'LISTADO ESTUDIANTES'!A:D,4,FALSE)</f>
        <v>BAJA</v>
      </c>
      <c r="E1840" s="5">
        <f>SUM(ActividadesCom[[#This Row],[CRÉD. 1]],ActividadesCom[[#This Row],[CRÉD. 2]],ActividadesCom[[#This Row],[CRÉD. 3]],ActividadesCom[[#This Row],[CRÉD. 4]],ActividadesCom[[#This Row],[CRÉD. 5]])</f>
        <v>2</v>
      </c>
      <c r="F1840" s="17">
        <f>IF(ActividadesCom[[#This Row],[ÚLTIMO SEMESTRE CON CRÉDITOS]]&gt;0,ROUND(AVERAGE(ActividadesCom[[#This Row],[VALOR NIVEL 5]],ActividadesCom[[#This Row],[VALOR NIVEL 4]],ActividadesCom[[#This Row],[VALOR NIVEL 3]],ActividadesCom[[#This Row],[VALOR NIVEL 2]],ActividadesCom[[#This Row],[VALOR NIVEL 1]]),0),"")</f>
        <v>3</v>
      </c>
      <c r="G1840" s="5" t="str">
        <f>IF(ActividadesCom[[#This Row],[PROMEDIO]]="","",IF(ActividadesCom[[#This Row],[PROMEDIO]]&gt;=4,"EXCELENTE",IF(ActividadesCom[[#This Row],[PROMEDIO]]&gt;=3,"NOTABLE",IF(ActividadesCom[[#This Row],[PROMEDIO]]&gt;=2,"BUENO",IF(ActividadesCom[[#This Row],[PROMEDIO]]=1,"SUFICIENTE","")))))</f>
        <v>NOTABLE</v>
      </c>
      <c r="H1840" s="5">
        <f>MAX(ActividadesCom[[#This Row],[PERÍODO 1]],ActividadesCom[[#This Row],[PERÍODO 2]],ActividadesCom[[#This Row],[PERÍODO 3]],ActividadesCom[[#This Row],[PERÍODO 4]],ActividadesCom[[#This Row],[PERÍODO 5]])</f>
        <v>20181</v>
      </c>
      <c r="I1840" s="6"/>
      <c r="J1840" s="5"/>
      <c r="K1840" s="5"/>
      <c r="L1840" s="5" t="str">
        <f>IF(ActividadesCom[[#This Row],[NIVEL 1]]&lt;&gt;0,VLOOKUP(ActividadesCom[[#This Row],[NIVEL 1]],Catálogo!A:B,2,FALSE),"")</f>
        <v/>
      </c>
      <c r="M1840" s="5"/>
      <c r="N1840" s="6"/>
      <c r="O1840" s="5"/>
      <c r="P1840" s="5"/>
      <c r="Q1840" s="5" t="str">
        <f>IF(ActividadesCom[[#This Row],[NIVEL 2]]&lt;&gt;0,VLOOKUP(ActividadesCom[[#This Row],[NIVEL 2]],Catálogo!A:B,2,FALSE),"")</f>
        <v/>
      </c>
      <c r="R1840" s="5"/>
      <c r="S1840" s="6"/>
      <c r="T1840" s="5"/>
      <c r="U1840" s="5"/>
      <c r="V1840" s="5" t="str">
        <f>IF(ActividadesCom[[#This Row],[NIVEL 3]]&lt;&gt;0,VLOOKUP(ActividadesCom[[#This Row],[NIVEL 3]],Catálogo!A:B,2,FALSE),"")</f>
        <v/>
      </c>
      <c r="W1840" s="5"/>
      <c r="X1840" s="6" t="s">
        <v>34</v>
      </c>
      <c r="Y1840" s="5">
        <v>20181</v>
      </c>
      <c r="Z1840" s="5" t="s">
        <v>4009</v>
      </c>
      <c r="AA1840" s="5">
        <f>IF(ActividadesCom[[#This Row],[NIVEL 4]]&lt;&gt;0,VLOOKUP(ActividadesCom[[#This Row],[NIVEL 4]],Catálogo!A:B,2,FALSE),"")</f>
        <v>2</v>
      </c>
      <c r="AB1840" s="5">
        <v>1</v>
      </c>
      <c r="AC1840" s="6" t="s">
        <v>521</v>
      </c>
      <c r="AD1840" s="5">
        <v>20173</v>
      </c>
      <c r="AE1840" s="5" t="s">
        <v>4008</v>
      </c>
      <c r="AF1840" s="5">
        <f>IF(ActividadesCom[[#This Row],[NIVEL 5]]&lt;&gt;0,VLOOKUP(ActividadesCom[[#This Row],[NIVEL 5]],Catálogo!A:B,2,FALSE),"")</f>
        <v>3</v>
      </c>
      <c r="AG1840" s="5">
        <v>1</v>
      </c>
      <c r="AH1840" s="2"/>
    </row>
    <row r="1841" spans="1:34" ht="30" hidden="1" customHeight="1" x14ac:dyDescent="0.25">
      <c r="A1841" s="7">
        <v>17470206</v>
      </c>
      <c r="B1841" s="6" t="str">
        <f>VLOOKUP(ActividadesCom[[#This Row],[NO. DE CONTROL]],'LISTADO ESTUDIANTES'!A:C,2,FALSE)</f>
        <v>QUEJ TAMAY GABRIELA JAQUELINE</v>
      </c>
      <c r="C1841" s="6" t="str">
        <f>VLOOKUP(ActividadesCom[[#This Row],[NO. DE CONTROL]],'LISTADO ESTUDIANTES'!A:C,3,FALSE)</f>
        <v>INGENIERIA AMBIENTAL</v>
      </c>
      <c r="D1841" s="5" t="str">
        <f>VLOOKUP(ActividadesCom[[#This Row],[NO. DE CONTROL]],'LISTADO ESTUDIANTES'!A:D,4,FALSE)</f>
        <v>BAJA</v>
      </c>
      <c r="E1841" s="5">
        <f>SUM(ActividadesCom[[#This Row],[CRÉD. 1]],ActividadesCom[[#This Row],[CRÉD. 2]],ActividadesCom[[#This Row],[CRÉD. 3]],ActividadesCom[[#This Row],[CRÉD. 4]],ActividadesCom[[#This Row],[CRÉD. 5]])</f>
        <v>2</v>
      </c>
      <c r="F1841" s="17">
        <f>IF(ActividadesCom[[#This Row],[ÚLTIMO SEMESTRE CON CRÉDITOS]]&gt;0,ROUND(AVERAGE(ActividadesCom[[#This Row],[VALOR NIVEL 5]],ActividadesCom[[#This Row],[VALOR NIVEL 4]],ActividadesCom[[#This Row],[VALOR NIVEL 3]],ActividadesCom[[#This Row],[VALOR NIVEL 2]],ActividadesCom[[#This Row],[VALOR NIVEL 1]]),0),"")</f>
        <v>2</v>
      </c>
      <c r="G1841" s="5" t="str">
        <f>IF(ActividadesCom[[#This Row],[PROMEDIO]]="","",IF(ActividadesCom[[#This Row],[PROMEDIO]]&gt;=4,"EXCELENTE",IF(ActividadesCom[[#This Row],[PROMEDIO]]&gt;=3,"NOTABLE",IF(ActividadesCom[[#This Row],[PROMEDIO]]&gt;=2,"BUENO",IF(ActividadesCom[[#This Row],[PROMEDIO]]=1,"SUFICIENTE","")))))</f>
        <v>BUENO</v>
      </c>
      <c r="H1841" s="5">
        <f>MAX(ActividadesCom[[#This Row],[PERÍODO 1]],ActividadesCom[[#This Row],[PERÍODO 2]],ActividadesCom[[#This Row],[PERÍODO 3]],ActividadesCom[[#This Row],[PERÍODO 4]],ActividadesCom[[#This Row],[PERÍODO 5]])</f>
        <v>20173</v>
      </c>
      <c r="I1841" s="6" t="s">
        <v>497</v>
      </c>
      <c r="J1841" s="5">
        <v>20173</v>
      </c>
      <c r="K1841" s="5" t="s">
        <v>4009</v>
      </c>
      <c r="L1841" s="5">
        <f>IF(ActividadesCom[[#This Row],[NIVEL 1]]&lt;&gt;0,VLOOKUP(ActividadesCom[[#This Row],[NIVEL 1]],Catálogo!A:B,2,FALSE),"")</f>
        <v>2</v>
      </c>
      <c r="M1841" s="5">
        <v>1</v>
      </c>
      <c r="N1841" s="6"/>
      <c r="O1841" s="5"/>
      <c r="P1841" s="5"/>
      <c r="Q1841" s="5" t="str">
        <f>IF(ActividadesCom[[#This Row],[NIVEL 2]]&lt;&gt;0,VLOOKUP(ActividadesCom[[#This Row],[NIVEL 2]],Catálogo!A:B,2,FALSE),"")</f>
        <v/>
      </c>
      <c r="R1841" s="5"/>
      <c r="S1841" s="6"/>
      <c r="T1841" s="5"/>
      <c r="U1841" s="5"/>
      <c r="V1841" s="5" t="str">
        <f>IF(ActividadesCom[[#This Row],[NIVEL 3]]&lt;&gt;0,VLOOKUP(ActividadesCom[[#This Row],[NIVEL 3]],Catálogo!A:B,2,FALSE),"")</f>
        <v/>
      </c>
      <c r="W1841" s="5"/>
      <c r="X1841" s="6"/>
      <c r="Y1841" s="5"/>
      <c r="Z1841" s="5"/>
      <c r="AA1841" s="5" t="str">
        <f>IF(ActividadesCom[[#This Row],[NIVEL 4]]&lt;&gt;0,VLOOKUP(ActividadesCom[[#This Row],[NIVEL 4]],Catálogo!A:B,2,FALSE),"")</f>
        <v/>
      </c>
      <c r="AB1841" s="5"/>
      <c r="AC1841" s="6" t="s">
        <v>37</v>
      </c>
      <c r="AD1841" s="5">
        <v>20173</v>
      </c>
      <c r="AE1841" s="5" t="s">
        <v>4009</v>
      </c>
      <c r="AF1841" s="5">
        <f>IF(ActividadesCom[[#This Row],[NIVEL 5]]&lt;&gt;0,VLOOKUP(ActividadesCom[[#This Row],[NIVEL 5]],Catálogo!A:B,2,FALSE),"")</f>
        <v>2</v>
      </c>
      <c r="AG1841" s="5">
        <v>1</v>
      </c>
      <c r="AH1841" s="2"/>
    </row>
    <row r="1842" spans="1:34" ht="30" hidden="1" customHeight="1" x14ac:dyDescent="0.25">
      <c r="A1842" s="7">
        <v>17470207</v>
      </c>
      <c r="B1842" s="6" t="str">
        <f>VLOOKUP(ActividadesCom[[#This Row],[NO. DE CONTROL]],'LISTADO ESTUDIANTES'!A:C,2,FALSE)</f>
        <v>GONZALEZ CANCHE ANA PATRICIA</v>
      </c>
      <c r="C1842" s="6" t="str">
        <f>VLOOKUP(ActividadesCom[[#This Row],[NO. DE CONTROL]],'LISTADO ESTUDIANTES'!A:C,3,FALSE)</f>
        <v>INGENIERIA AMBIENTAL</v>
      </c>
      <c r="D1842" s="5" t="str">
        <f>VLOOKUP(ActividadesCom[[#This Row],[NO. DE CONTROL]],'LISTADO ESTUDIANTES'!A:D,4,FALSE)</f>
        <v>BAJA</v>
      </c>
      <c r="E1842" s="5">
        <f>SUM(ActividadesCom[[#This Row],[CRÉD. 1]],ActividadesCom[[#This Row],[CRÉD. 2]],ActividadesCom[[#This Row],[CRÉD. 3]],ActividadesCom[[#This Row],[CRÉD. 4]],ActividadesCom[[#This Row],[CRÉD. 5]])</f>
        <v>3</v>
      </c>
      <c r="F1842" s="17">
        <f>IF(ActividadesCom[[#This Row],[ÚLTIMO SEMESTRE CON CRÉDITOS]]&gt;0,ROUND(AVERAGE(ActividadesCom[[#This Row],[VALOR NIVEL 5]],ActividadesCom[[#This Row],[VALOR NIVEL 4]],ActividadesCom[[#This Row],[VALOR NIVEL 3]],ActividadesCom[[#This Row],[VALOR NIVEL 2]],ActividadesCom[[#This Row],[VALOR NIVEL 1]]),0),"")</f>
        <v>2</v>
      </c>
      <c r="G1842" s="5" t="str">
        <f>IF(ActividadesCom[[#This Row],[PROMEDIO]]="","",IF(ActividadesCom[[#This Row],[PROMEDIO]]&gt;=4,"EXCELENTE",IF(ActividadesCom[[#This Row],[PROMEDIO]]&gt;=3,"NOTABLE",IF(ActividadesCom[[#This Row],[PROMEDIO]]&gt;=2,"BUENO",IF(ActividadesCom[[#This Row],[PROMEDIO]]=1,"SUFICIENTE","")))))</f>
        <v>BUENO</v>
      </c>
      <c r="H1842" s="5">
        <f>MAX(ActividadesCom[[#This Row],[PERÍODO 1]],ActividadesCom[[#This Row],[PERÍODO 2]],ActividadesCom[[#This Row],[PERÍODO 3]],ActividadesCom[[#This Row],[PERÍODO 4]],ActividadesCom[[#This Row],[PERÍODO 5]])</f>
        <v>20181</v>
      </c>
      <c r="I1842" s="6" t="s">
        <v>445</v>
      </c>
      <c r="J1842" s="5">
        <v>20181</v>
      </c>
      <c r="K1842" s="5" t="s">
        <v>4009</v>
      </c>
      <c r="L1842" s="5">
        <f>IF(ActividadesCom[[#This Row],[NIVEL 1]]&lt;&gt;0,VLOOKUP(ActividadesCom[[#This Row],[NIVEL 1]],Catálogo!A:B,2,FALSE),"")</f>
        <v>2</v>
      </c>
      <c r="M1842" s="5">
        <v>2</v>
      </c>
      <c r="N1842" s="6" t="s">
        <v>498</v>
      </c>
      <c r="O1842" s="5">
        <v>20173</v>
      </c>
      <c r="P1842" s="5" t="s">
        <v>4009</v>
      </c>
      <c r="Q1842" s="5">
        <f>IF(ActividadesCom[[#This Row],[NIVEL 2]]&lt;&gt;0,VLOOKUP(ActividadesCom[[#This Row],[NIVEL 2]],Catálogo!A:B,2,FALSE),"")</f>
        <v>2</v>
      </c>
      <c r="R1842" s="5">
        <v>1</v>
      </c>
      <c r="S1842" s="6"/>
      <c r="T1842" s="5"/>
      <c r="U1842" s="5"/>
      <c r="V1842" s="5" t="str">
        <f>IF(ActividadesCom[[#This Row],[NIVEL 3]]&lt;&gt;0,VLOOKUP(ActividadesCom[[#This Row],[NIVEL 3]],Catálogo!A:B,2,FALSE),"")</f>
        <v/>
      </c>
      <c r="W1842" s="5"/>
      <c r="X1842" s="6"/>
      <c r="Y1842" s="5"/>
      <c r="Z1842" s="5"/>
      <c r="AA1842" s="5" t="str">
        <f>IF(ActividadesCom[[#This Row],[NIVEL 4]]&lt;&gt;0,VLOOKUP(ActividadesCom[[#This Row],[NIVEL 4]],Catálogo!A:B,2,FALSE),"")</f>
        <v/>
      </c>
      <c r="AB1842" s="5"/>
      <c r="AC1842" s="6"/>
      <c r="AD1842" s="5"/>
      <c r="AE1842" s="5"/>
      <c r="AF1842" s="5" t="str">
        <f>IF(ActividadesCom[[#This Row],[NIVEL 5]]&lt;&gt;0,VLOOKUP(ActividadesCom[[#This Row],[NIVEL 5]],Catálogo!A:B,2,FALSE),"")</f>
        <v/>
      </c>
      <c r="AG1842" s="5"/>
      <c r="AH1842" s="2"/>
    </row>
    <row r="1843" spans="1:34" ht="30" hidden="1" customHeight="1" x14ac:dyDescent="0.25">
      <c r="A1843" s="7">
        <v>17470208</v>
      </c>
      <c r="B1843" s="6" t="str">
        <f>VLOOKUP(ActividadesCom[[#This Row],[NO. DE CONTROL]],'LISTADO ESTUDIANTES'!A:C,2,FALSE)</f>
        <v>PISTE MOO ERICK YORIET</v>
      </c>
      <c r="C1843" s="6" t="str">
        <f>VLOOKUP(ActividadesCom[[#This Row],[NO. DE CONTROL]],'LISTADO ESTUDIANTES'!A:C,3,FALSE)</f>
        <v>INGENIERIA EN GESTION EMPRESARIAL</v>
      </c>
      <c r="D1843" s="5" t="str">
        <f>VLOOKUP(ActividadesCom[[#This Row],[NO. DE CONTROL]],'LISTADO ESTUDIANTES'!A:D,4,FALSE)</f>
        <v>BAJA</v>
      </c>
      <c r="E1843" s="5">
        <f>SUM(ActividadesCom[[#This Row],[CRÉD. 1]],ActividadesCom[[#This Row],[CRÉD. 2]],ActividadesCom[[#This Row],[CRÉD. 3]],ActividadesCom[[#This Row],[CRÉD. 4]],ActividadesCom[[#This Row],[CRÉD. 5]])</f>
        <v>1</v>
      </c>
      <c r="F1843" s="17">
        <f>IF(ActividadesCom[[#This Row],[ÚLTIMO SEMESTRE CON CRÉDITOS]]&gt;0,ROUND(AVERAGE(ActividadesCom[[#This Row],[VALOR NIVEL 5]],ActividadesCom[[#This Row],[VALOR NIVEL 4]],ActividadesCom[[#This Row],[VALOR NIVEL 3]],ActividadesCom[[#This Row],[VALOR NIVEL 2]],ActividadesCom[[#This Row],[VALOR NIVEL 1]]),0),"")</f>
        <v>3</v>
      </c>
      <c r="G1843" s="5" t="str">
        <f>IF(ActividadesCom[[#This Row],[PROMEDIO]]="","",IF(ActividadesCom[[#This Row],[PROMEDIO]]&gt;=4,"EXCELENTE",IF(ActividadesCom[[#This Row],[PROMEDIO]]&gt;=3,"NOTABLE",IF(ActividadesCom[[#This Row],[PROMEDIO]]&gt;=2,"BUENO",IF(ActividadesCom[[#This Row],[PROMEDIO]]=1,"SUFICIENTE","")))))</f>
        <v>NOTABLE</v>
      </c>
      <c r="H1843" s="5">
        <f>MAX(ActividadesCom[[#This Row],[PERÍODO 1]],ActividadesCom[[#This Row],[PERÍODO 2]],ActividadesCom[[#This Row],[PERÍODO 3]],ActividadesCom[[#This Row],[PERÍODO 4]],ActividadesCom[[#This Row],[PERÍODO 5]])</f>
        <v>20173</v>
      </c>
      <c r="I1843" s="6"/>
      <c r="J1843" s="5"/>
      <c r="K1843" s="5"/>
      <c r="L1843" s="5" t="str">
        <f>IF(ActividadesCom[[#This Row],[NIVEL 1]]&lt;&gt;0,VLOOKUP(ActividadesCom[[#This Row],[NIVEL 1]],Catálogo!A:B,2,FALSE),"")</f>
        <v/>
      </c>
      <c r="M1843" s="5"/>
      <c r="N1843" s="6"/>
      <c r="O1843" s="5"/>
      <c r="P1843" s="5"/>
      <c r="Q1843" s="5" t="str">
        <f>IF(ActividadesCom[[#This Row],[NIVEL 2]]&lt;&gt;0,VLOOKUP(ActividadesCom[[#This Row],[NIVEL 2]],Catálogo!A:B,2,FALSE),"")</f>
        <v/>
      </c>
      <c r="R1843" s="5"/>
      <c r="S1843" s="6"/>
      <c r="T1843" s="5"/>
      <c r="U1843" s="5"/>
      <c r="V1843" s="5" t="str">
        <f>IF(ActividadesCom[[#This Row],[NIVEL 3]]&lt;&gt;0,VLOOKUP(ActividadesCom[[#This Row],[NIVEL 3]],Catálogo!A:B,2,FALSE),"")</f>
        <v/>
      </c>
      <c r="W1843" s="5"/>
      <c r="X1843" s="6"/>
      <c r="Y1843" s="5"/>
      <c r="Z1843" s="5"/>
      <c r="AA1843" s="5" t="str">
        <f>IF(ActividadesCom[[#This Row],[NIVEL 4]]&lt;&gt;0,VLOOKUP(ActividadesCom[[#This Row],[NIVEL 4]],Catálogo!A:B,2,FALSE),"")</f>
        <v/>
      </c>
      <c r="AB1843" s="5"/>
      <c r="AC1843" s="6" t="s">
        <v>34</v>
      </c>
      <c r="AD1843" s="5">
        <v>20173</v>
      </c>
      <c r="AE1843" s="5" t="s">
        <v>4008</v>
      </c>
      <c r="AF1843" s="5">
        <f>IF(ActividadesCom[[#This Row],[NIVEL 5]]&lt;&gt;0,VLOOKUP(ActividadesCom[[#This Row],[NIVEL 5]],Catálogo!A:B,2,FALSE),"")</f>
        <v>3</v>
      </c>
      <c r="AG1843" s="5">
        <v>1</v>
      </c>
      <c r="AH1843" s="2"/>
    </row>
    <row r="1844" spans="1:34" ht="30" hidden="1" customHeight="1" x14ac:dyDescent="0.25">
      <c r="A1844" s="7">
        <v>17470209</v>
      </c>
      <c r="B1844" s="6" t="str">
        <f>VLOOKUP(ActividadesCom[[#This Row],[NO. DE CONTROL]],'LISTADO ESTUDIANTES'!A:C,2,FALSE)</f>
        <v>ALVAREZ ALVAREZ ALEXANDER</v>
      </c>
      <c r="C1844" s="6" t="str">
        <f>VLOOKUP(ActividadesCom[[#This Row],[NO. DE CONTROL]],'LISTADO ESTUDIANTES'!A:C,3,FALSE)</f>
        <v>INGENIERIA EN ADMINISTRACION</v>
      </c>
      <c r="D1844" s="5" t="str">
        <f>VLOOKUP(ActividadesCom[[#This Row],[NO. DE CONTROL]],'LISTADO ESTUDIANTES'!A:D,4,FALSE)</f>
        <v>BAJA</v>
      </c>
      <c r="E1844" s="5">
        <f>SUM(ActividadesCom[[#This Row],[CRÉD. 1]],ActividadesCom[[#This Row],[CRÉD. 2]],ActividadesCom[[#This Row],[CRÉD. 3]],ActividadesCom[[#This Row],[CRÉD. 4]],ActividadesCom[[#This Row],[CRÉD. 5]])</f>
        <v>3</v>
      </c>
      <c r="F1844" s="17">
        <f>IF(ActividadesCom[[#This Row],[ÚLTIMO SEMESTRE CON CRÉDITOS]]&gt;0,ROUND(AVERAGE(ActividadesCom[[#This Row],[VALOR NIVEL 5]],ActividadesCom[[#This Row],[VALOR NIVEL 4]],ActividadesCom[[#This Row],[VALOR NIVEL 3]],ActividadesCom[[#This Row],[VALOR NIVEL 2]],ActividadesCom[[#This Row],[VALOR NIVEL 1]]),0),"")</f>
        <v>2</v>
      </c>
      <c r="G1844" s="5" t="str">
        <f>IF(ActividadesCom[[#This Row],[PROMEDIO]]="","",IF(ActividadesCom[[#This Row],[PROMEDIO]]&gt;=4,"EXCELENTE",IF(ActividadesCom[[#This Row],[PROMEDIO]]&gt;=3,"NOTABLE",IF(ActividadesCom[[#This Row],[PROMEDIO]]&gt;=2,"BUENO",IF(ActividadesCom[[#This Row],[PROMEDIO]]=1,"SUFICIENTE","")))))</f>
        <v>BUENO</v>
      </c>
      <c r="H1844" s="5">
        <f>MAX(ActividadesCom[[#This Row],[PERÍODO 1]],ActividadesCom[[#This Row],[PERÍODO 2]],ActividadesCom[[#This Row],[PERÍODO 3]],ActividadesCom[[#This Row],[PERÍODO 4]],ActividadesCom[[#This Row],[PERÍODO 5]])</f>
        <v>20191</v>
      </c>
      <c r="I1844" s="6" t="s">
        <v>111</v>
      </c>
      <c r="J1844" s="5">
        <v>20191</v>
      </c>
      <c r="K1844" s="5" t="s">
        <v>4009</v>
      </c>
      <c r="L1844" s="5">
        <f>IF(ActividadesCom[[#This Row],[NIVEL 1]]&lt;&gt;0,VLOOKUP(ActividadesCom[[#This Row],[NIVEL 1]],Catálogo!A:B,2,FALSE),"")</f>
        <v>2</v>
      </c>
      <c r="M1844" s="5">
        <v>1</v>
      </c>
      <c r="N1844" s="6"/>
      <c r="O1844" s="5"/>
      <c r="P1844" s="5"/>
      <c r="Q1844" s="5" t="str">
        <f>IF(ActividadesCom[[#This Row],[NIVEL 2]]&lt;&gt;0,VLOOKUP(ActividadesCom[[#This Row],[NIVEL 2]],Catálogo!A:B,2,FALSE),"")</f>
        <v/>
      </c>
      <c r="R1844" s="5"/>
      <c r="S1844" s="6"/>
      <c r="T1844" s="5"/>
      <c r="U1844" s="5"/>
      <c r="V1844" s="5" t="str">
        <f>IF(ActividadesCom[[#This Row],[NIVEL 3]]&lt;&gt;0,VLOOKUP(ActividadesCom[[#This Row],[NIVEL 3]],Catálogo!A:B,2,FALSE),"")</f>
        <v/>
      </c>
      <c r="W1844" s="5"/>
      <c r="X1844" s="6" t="s">
        <v>665</v>
      </c>
      <c r="Y1844" s="5">
        <v>20183</v>
      </c>
      <c r="Z1844" s="5" t="s">
        <v>4009</v>
      </c>
      <c r="AA1844" s="5">
        <f>IF(ActividadesCom[[#This Row],[NIVEL 4]]&lt;&gt;0,VLOOKUP(ActividadesCom[[#This Row],[NIVEL 4]],Catálogo!A:B,2,FALSE),"")</f>
        <v>2</v>
      </c>
      <c r="AB1844" s="5">
        <v>1</v>
      </c>
      <c r="AC1844" s="6" t="s">
        <v>31</v>
      </c>
      <c r="AD1844" s="5">
        <v>20173</v>
      </c>
      <c r="AE1844" s="5" t="s">
        <v>4008</v>
      </c>
      <c r="AF1844" s="5">
        <f>IF(ActividadesCom[[#This Row],[NIVEL 5]]&lt;&gt;0,VLOOKUP(ActividadesCom[[#This Row],[NIVEL 5]],Catálogo!A:B,2,FALSE),"")</f>
        <v>3</v>
      </c>
      <c r="AG1844" s="5">
        <v>1</v>
      </c>
      <c r="AH1844" s="2"/>
    </row>
    <row r="1845" spans="1:34" ht="30" hidden="1" customHeight="1" x14ac:dyDescent="0.25">
      <c r="A1845" s="7">
        <v>17470210</v>
      </c>
      <c r="B1845" s="6" t="str">
        <f>VLOOKUP(ActividadesCom[[#This Row],[NO. DE CONTROL]],'LISTADO ESTUDIANTES'!A:C,2,FALSE)</f>
        <v>MALDONADO ESCALANTE ROSAURA</v>
      </c>
      <c r="C1845" s="6" t="str">
        <f>VLOOKUP(ActividadesCom[[#This Row],[NO. DE CONTROL]],'LISTADO ESTUDIANTES'!A:C,3,FALSE)</f>
        <v>INGENIERIA AMBIENTAL</v>
      </c>
      <c r="D1845" s="5" t="str">
        <f>VLOOKUP(ActividadesCom[[#This Row],[NO. DE CONTROL]],'LISTADO ESTUDIANTES'!A:D,4,FALSE)</f>
        <v>BAJA</v>
      </c>
      <c r="E1845" s="5">
        <f>SUM(ActividadesCom[[#This Row],[CRÉD. 1]],ActividadesCom[[#This Row],[CRÉD. 2]],ActividadesCom[[#This Row],[CRÉD. 3]],ActividadesCom[[#This Row],[CRÉD. 4]],ActividadesCom[[#This Row],[CRÉD. 5]])</f>
        <v>2</v>
      </c>
      <c r="F1845" s="17">
        <f>IF(ActividadesCom[[#This Row],[ÚLTIMO SEMESTRE CON CRÉDITOS]]&gt;0,ROUND(AVERAGE(ActividadesCom[[#This Row],[VALOR NIVEL 5]],ActividadesCom[[#This Row],[VALOR NIVEL 4]],ActividadesCom[[#This Row],[VALOR NIVEL 3]],ActividadesCom[[#This Row],[VALOR NIVEL 2]],ActividadesCom[[#This Row],[VALOR NIVEL 1]]),0),"")</f>
        <v>2</v>
      </c>
      <c r="G1845" s="5" t="str">
        <f>IF(ActividadesCom[[#This Row],[PROMEDIO]]="","",IF(ActividadesCom[[#This Row],[PROMEDIO]]&gt;=4,"EXCELENTE",IF(ActividadesCom[[#This Row],[PROMEDIO]]&gt;=3,"NOTABLE",IF(ActividadesCom[[#This Row],[PROMEDIO]]&gt;=2,"BUENO",IF(ActividadesCom[[#This Row],[PROMEDIO]]=1,"SUFICIENTE","")))))</f>
        <v>BUENO</v>
      </c>
      <c r="H1845" s="5">
        <f>MAX(ActividadesCom[[#This Row],[PERÍODO 1]],ActividadesCom[[#This Row],[PERÍODO 2]],ActividadesCom[[#This Row],[PERÍODO 3]],ActividadesCom[[#This Row],[PERÍODO 4]],ActividadesCom[[#This Row],[PERÍODO 5]])</f>
        <v>20173</v>
      </c>
      <c r="I1845" s="6" t="s">
        <v>497</v>
      </c>
      <c r="J1845" s="5">
        <v>20173</v>
      </c>
      <c r="K1845" s="5" t="s">
        <v>4009</v>
      </c>
      <c r="L1845" s="5">
        <f>IF(ActividadesCom[[#This Row],[NIVEL 1]]&lt;&gt;0,VLOOKUP(ActividadesCom[[#This Row],[NIVEL 1]],Catálogo!A:B,2,FALSE),"")</f>
        <v>2</v>
      </c>
      <c r="M1845" s="5">
        <v>1</v>
      </c>
      <c r="N1845" s="6"/>
      <c r="O1845" s="5"/>
      <c r="P1845" s="5"/>
      <c r="Q1845" s="5" t="str">
        <f>IF(ActividadesCom[[#This Row],[NIVEL 2]]&lt;&gt;0,VLOOKUP(ActividadesCom[[#This Row],[NIVEL 2]],Catálogo!A:B,2,FALSE),"")</f>
        <v/>
      </c>
      <c r="R1845" s="5"/>
      <c r="S1845" s="6"/>
      <c r="T1845" s="5"/>
      <c r="U1845" s="5"/>
      <c r="V1845" s="5" t="str">
        <f>IF(ActividadesCom[[#This Row],[NIVEL 3]]&lt;&gt;0,VLOOKUP(ActividadesCom[[#This Row],[NIVEL 3]],Catálogo!A:B,2,FALSE),"")</f>
        <v/>
      </c>
      <c r="W1845" s="5"/>
      <c r="X1845" s="6"/>
      <c r="Y1845" s="5"/>
      <c r="Z1845" s="5"/>
      <c r="AA1845" s="5" t="str">
        <f>IF(ActividadesCom[[#This Row],[NIVEL 4]]&lt;&gt;0,VLOOKUP(ActividadesCom[[#This Row],[NIVEL 4]],Catálogo!A:B,2,FALSE),"")</f>
        <v/>
      </c>
      <c r="AB1845" s="5"/>
      <c r="AC1845" s="6" t="s">
        <v>37</v>
      </c>
      <c r="AD1845" s="5">
        <v>20173</v>
      </c>
      <c r="AE1845" s="5" t="s">
        <v>4009</v>
      </c>
      <c r="AF1845" s="5">
        <f>IF(ActividadesCom[[#This Row],[NIVEL 5]]&lt;&gt;0,VLOOKUP(ActividadesCom[[#This Row],[NIVEL 5]],Catálogo!A:B,2,FALSE),"")</f>
        <v>2</v>
      </c>
      <c r="AG1845" s="5">
        <v>1</v>
      </c>
      <c r="AH1845" s="2"/>
    </row>
    <row r="1846" spans="1:34" ht="30" hidden="1" customHeight="1" x14ac:dyDescent="0.25">
      <c r="A1846" s="7">
        <v>17470211</v>
      </c>
      <c r="B1846" s="6" t="str">
        <f>VLOOKUP(ActividadesCom[[#This Row],[NO. DE CONTROL]],'LISTADO ESTUDIANTES'!A:C,2,FALSE)</f>
        <v>BAAS MEDINA MANUEL JESUS</v>
      </c>
      <c r="C1846" s="6" t="str">
        <f>VLOOKUP(ActividadesCom[[#This Row],[NO. DE CONTROL]],'LISTADO ESTUDIANTES'!A:C,3,FALSE)</f>
        <v>INGENIERIA EN SISTEMAS COMPUTACIONALES</v>
      </c>
      <c r="D1846" s="5" t="str">
        <f>VLOOKUP(ActividadesCom[[#This Row],[NO. DE CONTROL]],'LISTADO ESTUDIANTES'!A:D,4,FALSE)</f>
        <v>BAJA</v>
      </c>
      <c r="E1846" s="5">
        <f>SUM(ActividadesCom[[#This Row],[CRÉD. 1]],ActividadesCom[[#This Row],[CRÉD. 2]],ActividadesCom[[#This Row],[CRÉD. 3]],ActividadesCom[[#This Row],[CRÉD. 4]],ActividadesCom[[#This Row],[CRÉD. 5]])</f>
        <v>1</v>
      </c>
      <c r="F1846" s="17">
        <f>IF(ActividadesCom[[#This Row],[ÚLTIMO SEMESTRE CON CRÉDITOS]]&gt;0,ROUND(AVERAGE(ActividadesCom[[#This Row],[VALOR NIVEL 5]],ActividadesCom[[#This Row],[VALOR NIVEL 4]],ActividadesCom[[#This Row],[VALOR NIVEL 3]],ActividadesCom[[#This Row],[VALOR NIVEL 2]],ActividadesCom[[#This Row],[VALOR NIVEL 1]]),0),"")</f>
        <v>3</v>
      </c>
      <c r="G1846" s="5" t="str">
        <f>IF(ActividadesCom[[#This Row],[PROMEDIO]]="","",IF(ActividadesCom[[#This Row],[PROMEDIO]]&gt;=4,"EXCELENTE",IF(ActividadesCom[[#This Row],[PROMEDIO]]&gt;=3,"NOTABLE",IF(ActividadesCom[[#This Row],[PROMEDIO]]&gt;=2,"BUENO",IF(ActividadesCom[[#This Row],[PROMEDIO]]=1,"SUFICIENTE","")))))</f>
        <v>NOTABLE</v>
      </c>
      <c r="H1846" s="5">
        <f>MAX(ActividadesCom[[#This Row],[PERÍODO 1]],ActividadesCom[[#This Row],[PERÍODO 2]],ActividadesCom[[#This Row],[PERÍODO 3]],ActividadesCom[[#This Row],[PERÍODO 4]],ActividadesCom[[#This Row],[PERÍODO 5]])</f>
        <v>20173</v>
      </c>
      <c r="I1846" s="6"/>
      <c r="J1846" s="5"/>
      <c r="K1846" s="5"/>
      <c r="L1846" s="5" t="str">
        <f>IF(ActividadesCom[[#This Row],[NIVEL 1]]&lt;&gt;0,VLOOKUP(ActividadesCom[[#This Row],[NIVEL 1]],Catálogo!A:B,2,FALSE),"")</f>
        <v/>
      </c>
      <c r="M1846" s="5"/>
      <c r="N1846" s="6"/>
      <c r="O1846" s="5"/>
      <c r="P1846" s="5"/>
      <c r="Q1846" s="5" t="str">
        <f>IF(ActividadesCom[[#This Row],[NIVEL 2]]&lt;&gt;0,VLOOKUP(ActividadesCom[[#This Row],[NIVEL 2]],Catálogo!A:B,2,FALSE),"")</f>
        <v/>
      </c>
      <c r="R1846" s="5"/>
      <c r="S1846" s="6"/>
      <c r="T1846" s="5"/>
      <c r="U1846" s="5"/>
      <c r="V1846" s="5" t="str">
        <f>IF(ActividadesCom[[#This Row],[NIVEL 3]]&lt;&gt;0,VLOOKUP(ActividadesCom[[#This Row],[NIVEL 3]],Catálogo!A:B,2,FALSE),"")</f>
        <v/>
      </c>
      <c r="W1846" s="5"/>
      <c r="X1846" s="6"/>
      <c r="Y1846" s="5"/>
      <c r="Z1846" s="5"/>
      <c r="AA1846" s="5" t="str">
        <f>IF(ActividadesCom[[#This Row],[NIVEL 4]]&lt;&gt;0,VLOOKUP(ActividadesCom[[#This Row],[NIVEL 4]],Catálogo!A:B,2,FALSE),"")</f>
        <v/>
      </c>
      <c r="AB1846" s="5"/>
      <c r="AC1846" s="6" t="s">
        <v>31</v>
      </c>
      <c r="AD1846" s="5">
        <v>20173</v>
      </c>
      <c r="AE1846" s="5" t="s">
        <v>4008</v>
      </c>
      <c r="AF1846" s="5">
        <f>IF(ActividadesCom[[#This Row],[NIVEL 5]]&lt;&gt;0,VLOOKUP(ActividadesCom[[#This Row],[NIVEL 5]],Catálogo!A:B,2,FALSE),"")</f>
        <v>3</v>
      </c>
      <c r="AG1846" s="5">
        <v>1</v>
      </c>
      <c r="AH1846" s="2"/>
    </row>
    <row r="1847" spans="1:34" ht="30" hidden="1" customHeight="1" x14ac:dyDescent="0.25">
      <c r="A1847" s="7">
        <v>17470212</v>
      </c>
      <c r="B1847" s="6" t="str">
        <f>VLOOKUP(ActividadesCom[[#This Row],[NO. DE CONTROL]],'LISTADO ESTUDIANTES'!A:C,2,FALSE)</f>
        <v>PACHECO ECHAZARRETA ADRIANA YULISSA</v>
      </c>
      <c r="C1847" s="6" t="str">
        <f>VLOOKUP(ActividadesCom[[#This Row],[NO. DE CONTROL]],'LISTADO ESTUDIANTES'!A:C,3,FALSE)</f>
        <v>ARQUITECTURA</v>
      </c>
      <c r="D1847" s="5" t="str">
        <f>VLOOKUP(ActividadesCom[[#This Row],[NO. DE CONTROL]],'LISTADO ESTUDIANTES'!A:D,4,FALSE)</f>
        <v>BAJA</v>
      </c>
      <c r="E1847" s="5">
        <f>SUM(ActividadesCom[[#This Row],[CRÉD. 1]],ActividadesCom[[#This Row],[CRÉD. 2]],ActividadesCom[[#This Row],[CRÉD. 3]],ActividadesCom[[#This Row],[CRÉD. 4]],ActividadesCom[[#This Row],[CRÉD. 5]])</f>
        <v>5</v>
      </c>
      <c r="F1847" s="17">
        <f>IF(ActividadesCom[[#This Row],[ÚLTIMO SEMESTRE CON CRÉDITOS]]&gt;0,ROUND(AVERAGE(ActividadesCom[[#This Row],[VALOR NIVEL 5]],ActividadesCom[[#This Row],[VALOR NIVEL 4]],ActividadesCom[[#This Row],[VALOR NIVEL 3]],ActividadesCom[[#This Row],[VALOR NIVEL 2]],ActividadesCom[[#This Row],[VALOR NIVEL 1]]),0),"")</f>
        <v>4</v>
      </c>
      <c r="G1847" s="5" t="str">
        <f>IF(ActividadesCom[[#This Row],[PROMEDIO]]="","",IF(ActividadesCom[[#This Row],[PROMEDIO]]&gt;=4,"EXCELENTE",IF(ActividadesCom[[#This Row],[PROMEDIO]]&gt;=3,"NOTABLE",IF(ActividadesCom[[#This Row],[PROMEDIO]]&gt;=2,"BUENO",IF(ActividadesCom[[#This Row],[PROMEDIO]]=1,"SUFICIENTE","")))))</f>
        <v>EXCELENTE</v>
      </c>
      <c r="H1847" s="5">
        <f>MAX(ActividadesCom[[#This Row],[PERÍODO 1]],ActividadesCom[[#This Row],[PERÍODO 2]],ActividadesCom[[#This Row],[PERÍODO 3]],ActividadesCom[[#This Row],[PERÍODO 4]],ActividadesCom[[#This Row],[PERÍODO 5]])</f>
        <v>20211</v>
      </c>
      <c r="I1847" s="6" t="s">
        <v>4410</v>
      </c>
      <c r="J1847" s="5">
        <v>20193</v>
      </c>
      <c r="K1847" s="5" t="s">
        <v>4007</v>
      </c>
      <c r="L1847" s="5">
        <f>IF(ActividadesCom[[#This Row],[NIVEL 1]]&lt;&gt;0,VLOOKUP(ActividadesCom[[#This Row],[NIVEL 1]],Catálogo!A:B,2,FALSE),"")</f>
        <v>4</v>
      </c>
      <c r="M1847" s="5">
        <v>1</v>
      </c>
      <c r="N1847" s="6" t="s">
        <v>3996</v>
      </c>
      <c r="O1847" s="5">
        <v>20183</v>
      </c>
      <c r="P1847" s="5" t="s">
        <v>4007</v>
      </c>
      <c r="Q1847" s="5">
        <f>IF(ActividadesCom[[#This Row],[NIVEL 2]]&lt;&gt;0,VLOOKUP(ActividadesCom[[#This Row],[NIVEL 2]],Catálogo!A:B,2,FALSE),"")</f>
        <v>4</v>
      </c>
      <c r="R1847" s="5">
        <v>1</v>
      </c>
      <c r="S1847" s="6" t="s">
        <v>4466</v>
      </c>
      <c r="T1847" s="5">
        <v>20211</v>
      </c>
      <c r="U1847" s="5" t="s">
        <v>4008</v>
      </c>
      <c r="V1847" s="5">
        <f>IF(ActividadesCom[[#This Row],[NIVEL 3]]&lt;&gt;0,VLOOKUP(ActividadesCom[[#This Row],[NIVEL 3]],Catálogo!A:B,2,FALSE),"")</f>
        <v>3</v>
      </c>
      <c r="W1847" s="5">
        <v>1</v>
      </c>
      <c r="X1847" s="6" t="s">
        <v>2777</v>
      </c>
      <c r="Y1847" s="5">
        <v>20201</v>
      </c>
      <c r="Z1847" s="5" t="s">
        <v>4008</v>
      </c>
      <c r="AA1847" s="5">
        <f>IF(ActividadesCom[[#This Row],[NIVEL 4]]&lt;&gt;0,VLOOKUP(ActividadesCom[[#This Row],[NIVEL 4]],Catálogo!A:B,2,FALSE),"")</f>
        <v>3</v>
      </c>
      <c r="AB1847" s="5">
        <v>1</v>
      </c>
      <c r="AC1847" s="6" t="s">
        <v>34</v>
      </c>
      <c r="AD1847" s="5">
        <v>20211</v>
      </c>
      <c r="AE1847" s="5" t="s">
        <v>4007</v>
      </c>
      <c r="AF1847" s="5">
        <f>IF(ActividadesCom[[#This Row],[NIVEL 5]]&lt;&gt;0,VLOOKUP(ActividadesCom[[#This Row],[NIVEL 5]],Catálogo!A:B,2,FALSE),"")</f>
        <v>4</v>
      </c>
      <c r="AG1847" s="5">
        <v>1</v>
      </c>
      <c r="AH1847" s="2"/>
    </row>
    <row r="1848" spans="1:34" ht="30" hidden="1" customHeight="1" x14ac:dyDescent="0.25">
      <c r="A1848" s="7">
        <v>17470213</v>
      </c>
      <c r="B1848" s="6" t="str">
        <f>VLOOKUP(ActividadesCom[[#This Row],[NO. DE CONTROL]],'LISTADO ESTUDIANTES'!A:C,2,FALSE)</f>
        <v>TZEC AVILA HUGO</v>
      </c>
      <c r="C1848" s="6" t="str">
        <f>VLOOKUP(ActividadesCom[[#This Row],[NO. DE CONTROL]],'LISTADO ESTUDIANTES'!A:C,3,FALSE)</f>
        <v>ARQUITECTURA</v>
      </c>
      <c r="D1848" s="5" t="str">
        <f>VLOOKUP(ActividadesCom[[#This Row],[NO. DE CONTROL]],'LISTADO ESTUDIANTES'!A:D,4,FALSE)</f>
        <v>BAJA</v>
      </c>
      <c r="E1848" s="5">
        <f>SUM(ActividadesCom[[#This Row],[CRÉD. 1]],ActividadesCom[[#This Row],[CRÉD. 2]],ActividadesCom[[#This Row],[CRÉD. 3]],ActividadesCom[[#This Row],[CRÉD. 4]],ActividadesCom[[#This Row],[CRÉD. 5]])</f>
        <v>0</v>
      </c>
      <c r="F1848" s="17" t="str">
        <f>IF(ActividadesCom[[#This Row],[ÚLTIMO SEMESTRE CON CRÉDITOS]]&gt;0,ROUND(AVERAGE(ActividadesCom[[#This Row],[VALOR NIVEL 5]],ActividadesCom[[#This Row],[VALOR NIVEL 4]],ActividadesCom[[#This Row],[VALOR NIVEL 3]],ActividadesCom[[#This Row],[VALOR NIVEL 2]],ActividadesCom[[#This Row],[VALOR NIVEL 1]]),0),"")</f>
        <v/>
      </c>
      <c r="G1848" s="5" t="str">
        <f>IF(ActividadesCom[[#This Row],[PROMEDIO]]="","",IF(ActividadesCom[[#This Row],[PROMEDIO]]&gt;=4,"EXCELENTE",IF(ActividadesCom[[#This Row],[PROMEDIO]]&gt;=3,"NOTABLE",IF(ActividadesCom[[#This Row],[PROMEDIO]]&gt;=2,"BUENO",IF(ActividadesCom[[#This Row],[PROMEDIO]]=1,"SUFICIENTE","")))))</f>
        <v/>
      </c>
      <c r="H1848" s="5">
        <f>MAX(ActividadesCom[[#This Row],[PERÍODO 1]],ActividadesCom[[#This Row],[PERÍODO 2]],ActividadesCom[[#This Row],[PERÍODO 3]],ActividadesCom[[#This Row],[PERÍODO 4]],ActividadesCom[[#This Row],[PERÍODO 5]])</f>
        <v>0</v>
      </c>
      <c r="I1848" s="6"/>
      <c r="J1848" s="5"/>
      <c r="K1848" s="5"/>
      <c r="L1848" s="5" t="str">
        <f>IF(ActividadesCom[[#This Row],[NIVEL 1]]&lt;&gt;0,VLOOKUP(ActividadesCom[[#This Row],[NIVEL 1]],Catálogo!A:B,2,FALSE),"")</f>
        <v/>
      </c>
      <c r="M1848" s="5"/>
      <c r="N1848" s="6"/>
      <c r="O1848" s="5"/>
      <c r="P1848" s="5"/>
      <c r="Q1848" s="5" t="str">
        <f>IF(ActividadesCom[[#This Row],[NIVEL 2]]&lt;&gt;0,VLOOKUP(ActividadesCom[[#This Row],[NIVEL 2]],Catálogo!A:B,2,FALSE),"")</f>
        <v/>
      </c>
      <c r="R1848" s="5"/>
      <c r="S1848" s="6"/>
      <c r="T1848" s="5"/>
      <c r="U1848" s="5"/>
      <c r="V1848" s="5" t="str">
        <f>IF(ActividadesCom[[#This Row],[NIVEL 3]]&lt;&gt;0,VLOOKUP(ActividadesCom[[#This Row],[NIVEL 3]],Catálogo!A:B,2,FALSE),"")</f>
        <v/>
      </c>
      <c r="W1848" s="5"/>
      <c r="X1848" s="6"/>
      <c r="Y1848" s="5"/>
      <c r="Z1848" s="5"/>
      <c r="AA1848" s="5" t="str">
        <f>IF(ActividadesCom[[#This Row],[NIVEL 4]]&lt;&gt;0,VLOOKUP(ActividadesCom[[#This Row],[NIVEL 4]],Catálogo!A:B,2,FALSE),"")</f>
        <v/>
      </c>
      <c r="AB1848" s="5"/>
      <c r="AC1848" s="6"/>
      <c r="AD1848" s="5"/>
      <c r="AE1848" s="5"/>
      <c r="AF1848" s="5" t="str">
        <f>IF(ActividadesCom[[#This Row],[NIVEL 5]]&lt;&gt;0,VLOOKUP(ActividadesCom[[#This Row],[NIVEL 5]],Catálogo!A:B,2,FALSE),"")</f>
        <v/>
      </c>
      <c r="AG1848" s="5"/>
      <c r="AH1848" s="2"/>
    </row>
    <row r="1849" spans="1:34" ht="30" hidden="1" customHeight="1" x14ac:dyDescent="0.25">
      <c r="A1849" s="7">
        <v>17470214</v>
      </c>
      <c r="B1849" s="6" t="str">
        <f>VLOOKUP(ActividadesCom[[#This Row],[NO. DE CONTROL]],'LISTADO ESTUDIANTES'!A:C,2,FALSE)</f>
        <v>RENDON MEDINA CITLALLI JOANA</v>
      </c>
      <c r="C1849" s="6" t="str">
        <f>VLOOKUP(ActividadesCom[[#This Row],[NO. DE CONTROL]],'LISTADO ESTUDIANTES'!A:C,3,FALSE)</f>
        <v>ARQUITECTURA</v>
      </c>
      <c r="D1849" s="5" t="str">
        <f>VLOOKUP(ActividadesCom[[#This Row],[NO. DE CONTROL]],'LISTADO ESTUDIANTES'!A:D,4,FALSE)</f>
        <v>BAJA</v>
      </c>
      <c r="E1849" s="5">
        <f>SUM(ActividadesCom[[#This Row],[CRÉD. 1]],ActividadesCom[[#This Row],[CRÉD. 2]],ActividadesCom[[#This Row],[CRÉD. 3]],ActividadesCom[[#This Row],[CRÉD. 4]],ActividadesCom[[#This Row],[CRÉD. 5]])</f>
        <v>5</v>
      </c>
      <c r="F1849" s="17">
        <f>IF(ActividadesCom[[#This Row],[ÚLTIMO SEMESTRE CON CRÉDITOS]]&gt;0,ROUND(AVERAGE(ActividadesCom[[#This Row],[VALOR NIVEL 5]],ActividadesCom[[#This Row],[VALOR NIVEL 4]],ActividadesCom[[#This Row],[VALOR NIVEL 3]],ActividadesCom[[#This Row],[VALOR NIVEL 2]],ActividadesCom[[#This Row],[VALOR NIVEL 1]]),0),"")</f>
        <v>4</v>
      </c>
      <c r="G1849" s="5" t="str">
        <f>IF(ActividadesCom[[#This Row],[PROMEDIO]]="","",IF(ActividadesCom[[#This Row],[PROMEDIO]]&gt;=4,"EXCELENTE",IF(ActividadesCom[[#This Row],[PROMEDIO]]&gt;=3,"NOTABLE",IF(ActividadesCom[[#This Row],[PROMEDIO]]&gt;=2,"BUENO",IF(ActividadesCom[[#This Row],[PROMEDIO]]=1,"SUFICIENTE","")))))</f>
        <v>EXCELENTE</v>
      </c>
      <c r="H1849" s="5">
        <f>MAX(ActividadesCom[[#This Row],[PERÍODO 1]],ActividadesCom[[#This Row],[PERÍODO 2]],ActividadesCom[[#This Row],[PERÍODO 3]],ActividadesCom[[#This Row],[PERÍODO 4]],ActividadesCom[[#This Row],[PERÍODO 5]])</f>
        <v>20211</v>
      </c>
      <c r="I1849" s="6" t="s">
        <v>4400</v>
      </c>
      <c r="J1849" s="5">
        <v>20211</v>
      </c>
      <c r="K1849" s="5" t="s">
        <v>4007</v>
      </c>
      <c r="L1849" s="5">
        <f>IF(ActividadesCom[[#This Row],[NIVEL 1]]&lt;&gt;0,VLOOKUP(ActividadesCom[[#This Row],[NIVEL 1]],Catálogo!A:B,2,FALSE),"")</f>
        <v>4</v>
      </c>
      <c r="M1849" s="5">
        <v>1</v>
      </c>
      <c r="N1849" s="6" t="s">
        <v>4486</v>
      </c>
      <c r="O1849" s="5">
        <v>20192</v>
      </c>
      <c r="P1849" s="5" t="s">
        <v>4007</v>
      </c>
      <c r="Q1849" s="5">
        <f>IF(ActividadesCom[[#This Row],[NIVEL 2]]&lt;&gt;0,VLOOKUP(ActividadesCom[[#This Row],[NIVEL 2]],Catálogo!A:B,2,FALSE),"")</f>
        <v>4</v>
      </c>
      <c r="R1849" s="5">
        <v>1</v>
      </c>
      <c r="S1849" s="6" t="s">
        <v>4485</v>
      </c>
      <c r="T1849" s="5">
        <v>20192</v>
      </c>
      <c r="U1849" s="5" t="s">
        <v>4007</v>
      </c>
      <c r="V1849" s="5">
        <f>IF(ActividadesCom[[#This Row],[NIVEL 3]]&lt;&gt;0,VLOOKUP(ActividadesCom[[#This Row],[NIVEL 3]],Catálogo!A:B,2,FALSE),"")</f>
        <v>4</v>
      </c>
      <c r="W1849" s="5">
        <v>1</v>
      </c>
      <c r="X1849" s="6" t="s">
        <v>615</v>
      </c>
      <c r="Y1849" s="5">
        <v>20183</v>
      </c>
      <c r="Z1849" s="5" t="s">
        <v>4007</v>
      </c>
      <c r="AA1849" s="5">
        <f>IF(ActividadesCom[[#This Row],[NIVEL 4]]&lt;&gt;0,VLOOKUP(ActividadesCom[[#This Row],[NIVEL 4]],Catálogo!A:B,2,FALSE),"")</f>
        <v>4</v>
      </c>
      <c r="AB1849" s="5">
        <v>1</v>
      </c>
      <c r="AC1849" s="6" t="s">
        <v>37</v>
      </c>
      <c r="AD1849" s="5">
        <v>20173</v>
      </c>
      <c r="AE1849" s="5" t="s">
        <v>4008</v>
      </c>
      <c r="AF1849" s="5">
        <f>IF(ActividadesCom[[#This Row],[NIVEL 5]]&lt;&gt;0,VLOOKUP(ActividadesCom[[#This Row],[NIVEL 5]],Catálogo!A:B,2,FALSE),"")</f>
        <v>3</v>
      </c>
      <c r="AG1849" s="5">
        <v>1</v>
      </c>
      <c r="AH1849" s="2"/>
    </row>
    <row r="1850" spans="1:34" s="21" customFormat="1" ht="30" hidden="1" customHeight="1" x14ac:dyDescent="0.25">
      <c r="A1850" s="7">
        <v>17470215</v>
      </c>
      <c r="B1850" s="6" t="str">
        <f>VLOOKUP(ActividadesCom[[#This Row],[NO. DE CONTROL]],'LISTADO ESTUDIANTES'!A:C,2,FALSE)</f>
        <v>GORDILLO APARICIO ERIKA PAOLA</v>
      </c>
      <c r="C1850" s="6" t="str">
        <f>VLOOKUP(ActividadesCom[[#This Row],[NO. DE CONTROL]],'LISTADO ESTUDIANTES'!A:C,3,FALSE)</f>
        <v>INGENIERIA AMBIENTAL</v>
      </c>
      <c r="D1850" s="5" t="str">
        <f>VLOOKUP(ActividadesCom[[#This Row],[NO. DE CONTROL]],'LISTADO ESTUDIANTES'!A:D,4,FALSE)</f>
        <v>BAJA</v>
      </c>
      <c r="E1850" s="5">
        <f>SUM(ActividadesCom[[#This Row],[CRÉD. 1]],ActividadesCom[[#This Row],[CRÉD. 2]],ActividadesCom[[#This Row],[CRÉD. 3]],ActividadesCom[[#This Row],[CRÉD. 4]],ActividadesCom[[#This Row],[CRÉD. 5]])</f>
        <v>4</v>
      </c>
      <c r="F1850" s="17">
        <f>IF(ActividadesCom[[#This Row],[ÚLTIMO SEMESTRE CON CRÉDITOS]]&gt;0,ROUND(AVERAGE(ActividadesCom[[#This Row],[VALOR NIVEL 5]],ActividadesCom[[#This Row],[VALOR NIVEL 4]],ActividadesCom[[#This Row],[VALOR NIVEL 3]],ActividadesCom[[#This Row],[VALOR NIVEL 2]],ActividadesCom[[#This Row],[VALOR NIVEL 1]]),0),"")</f>
        <v>3</v>
      </c>
      <c r="G1850" s="5" t="str">
        <f>IF(ActividadesCom[[#This Row],[PROMEDIO]]="","",IF(ActividadesCom[[#This Row],[PROMEDIO]]&gt;=4,"EXCELENTE",IF(ActividadesCom[[#This Row],[PROMEDIO]]&gt;=3,"NOTABLE",IF(ActividadesCom[[#This Row],[PROMEDIO]]&gt;=2,"BUENO",IF(ActividadesCom[[#This Row],[PROMEDIO]]=1,"SUFICIENTE","")))))</f>
        <v>NOTABLE</v>
      </c>
      <c r="H1850" s="5">
        <f>MAX(ActividadesCom[[#This Row],[PERÍODO 1]],ActividadesCom[[#This Row],[PERÍODO 2]],ActividadesCom[[#This Row],[PERÍODO 3]],ActividadesCom[[#This Row],[PERÍODO 4]],ActividadesCom[[#This Row],[PERÍODO 5]])</f>
        <v>20181</v>
      </c>
      <c r="I1850" s="6" t="s">
        <v>445</v>
      </c>
      <c r="J1850" s="5">
        <v>20181</v>
      </c>
      <c r="K1850" s="5" t="s">
        <v>4009</v>
      </c>
      <c r="L1850" s="5">
        <f>IF(ActividadesCom[[#This Row],[NIVEL 1]]&lt;&gt;0,VLOOKUP(ActividadesCom[[#This Row],[NIVEL 1]],Catálogo!A:B,2,FALSE),"")</f>
        <v>2</v>
      </c>
      <c r="M1850" s="5">
        <v>2</v>
      </c>
      <c r="N1850" s="6" t="s">
        <v>498</v>
      </c>
      <c r="O1850" s="5">
        <v>20173</v>
      </c>
      <c r="P1850" s="5" t="s">
        <v>4009</v>
      </c>
      <c r="Q1850" s="5">
        <f>IF(ActividadesCom[[#This Row],[NIVEL 2]]&lt;&gt;0,VLOOKUP(ActividadesCom[[#This Row],[NIVEL 2]],Catálogo!A:B,2,FALSE),"")</f>
        <v>2</v>
      </c>
      <c r="R1850" s="5">
        <v>1</v>
      </c>
      <c r="S1850" s="6"/>
      <c r="T1850" s="5"/>
      <c r="U1850" s="5"/>
      <c r="V1850" s="5" t="str">
        <f>IF(ActividadesCom[[#This Row],[NIVEL 3]]&lt;&gt;0,VLOOKUP(ActividadesCom[[#This Row],[NIVEL 3]],Catálogo!A:B,2,FALSE),"")</f>
        <v/>
      </c>
      <c r="W1850" s="5"/>
      <c r="X1850" s="6"/>
      <c r="Y1850" s="5"/>
      <c r="Z1850" s="5"/>
      <c r="AA1850" s="5" t="str">
        <f>IF(ActividadesCom[[#This Row],[NIVEL 4]]&lt;&gt;0,VLOOKUP(ActividadesCom[[#This Row],[NIVEL 4]],Catálogo!A:B,2,FALSE),"")</f>
        <v/>
      </c>
      <c r="AB1850" s="5"/>
      <c r="AC1850" s="6" t="s">
        <v>408</v>
      </c>
      <c r="AD1850" s="5">
        <v>20173</v>
      </c>
      <c r="AE1850" s="5" t="s">
        <v>4007</v>
      </c>
      <c r="AF1850" s="5">
        <f>IF(ActividadesCom[[#This Row],[NIVEL 5]]&lt;&gt;0,VLOOKUP(ActividadesCom[[#This Row],[NIVEL 5]],Catálogo!A:B,2,FALSE),"")</f>
        <v>4</v>
      </c>
      <c r="AG1850" s="5">
        <v>1</v>
      </c>
    </row>
    <row r="1851" spans="1:34" s="21" customFormat="1" ht="30" hidden="1" customHeight="1" x14ac:dyDescent="0.25">
      <c r="A1851" s="7">
        <v>17470216</v>
      </c>
      <c r="B1851" s="6" t="str">
        <f>VLOOKUP(ActividadesCom[[#This Row],[NO. DE CONTROL]],'LISTADO ESTUDIANTES'!A:C,2,FALSE)</f>
        <v>SANTOS ANAYA ANGEL EDUARDO</v>
      </c>
      <c r="C1851" s="6" t="str">
        <f>VLOOKUP(ActividadesCom[[#This Row],[NO. DE CONTROL]],'LISTADO ESTUDIANTES'!A:C,3,FALSE)</f>
        <v>ARQUITECTURA</v>
      </c>
      <c r="D1851" s="5" t="str">
        <f>VLOOKUP(ActividadesCom[[#This Row],[NO. DE CONTROL]],'LISTADO ESTUDIANTES'!A:D,4,FALSE)</f>
        <v>BAJA</v>
      </c>
      <c r="E1851" s="5">
        <f>SUM(ActividadesCom[[#This Row],[CRÉD. 1]],ActividadesCom[[#This Row],[CRÉD. 2]],ActividadesCom[[#This Row],[CRÉD. 3]],ActividadesCom[[#This Row],[CRÉD. 4]],ActividadesCom[[#This Row],[CRÉD. 5]])</f>
        <v>1</v>
      </c>
      <c r="F1851" s="17">
        <f>IF(ActividadesCom[[#This Row],[ÚLTIMO SEMESTRE CON CRÉDITOS]]&gt;0,ROUND(AVERAGE(ActividadesCom[[#This Row],[VALOR NIVEL 5]],ActividadesCom[[#This Row],[VALOR NIVEL 4]],ActividadesCom[[#This Row],[VALOR NIVEL 3]],ActividadesCom[[#This Row],[VALOR NIVEL 2]],ActividadesCom[[#This Row],[VALOR NIVEL 1]]),0),"")</f>
        <v>4</v>
      </c>
      <c r="G1851" s="5" t="str">
        <f>IF(ActividadesCom[[#This Row],[PROMEDIO]]="","",IF(ActividadesCom[[#This Row],[PROMEDIO]]&gt;=4,"EXCELENTE",IF(ActividadesCom[[#This Row],[PROMEDIO]]&gt;=3,"NOTABLE",IF(ActividadesCom[[#This Row],[PROMEDIO]]&gt;=2,"BUENO",IF(ActividadesCom[[#This Row],[PROMEDIO]]=1,"SUFICIENTE","")))))</f>
        <v>EXCELENTE</v>
      </c>
      <c r="H1851" s="5">
        <f>MAX(ActividadesCom[[#This Row],[PERÍODO 1]],ActividadesCom[[#This Row],[PERÍODO 2]],ActividadesCom[[#This Row],[PERÍODO 3]],ActividadesCom[[#This Row],[PERÍODO 4]],ActividadesCom[[#This Row],[PERÍODO 5]])</f>
        <v>20213</v>
      </c>
      <c r="I1851" s="6" t="s">
        <v>4692</v>
      </c>
      <c r="J1851" s="5">
        <v>20213</v>
      </c>
      <c r="K1851" s="5" t="s">
        <v>4007</v>
      </c>
      <c r="L1851" s="5">
        <f>IF(ActividadesCom[[#This Row],[NIVEL 1]]&lt;&gt;0,VLOOKUP(ActividadesCom[[#This Row],[NIVEL 1]],Catálogo!A:B,2,FALSE),"")</f>
        <v>4</v>
      </c>
      <c r="M1851" s="5">
        <v>1</v>
      </c>
      <c r="N1851" s="6"/>
      <c r="O1851" s="5"/>
      <c r="P1851" s="5"/>
      <c r="Q1851" s="5" t="str">
        <f>IF(ActividadesCom[[#This Row],[NIVEL 2]]&lt;&gt;0,VLOOKUP(ActividadesCom[[#This Row],[NIVEL 2]],Catálogo!A:B,2,FALSE),"")</f>
        <v/>
      </c>
      <c r="R1851" s="5"/>
      <c r="S1851" s="6"/>
      <c r="T1851" s="5"/>
      <c r="U1851" s="5"/>
      <c r="V1851" s="5" t="str">
        <f>IF(ActividadesCom[[#This Row],[NIVEL 3]]&lt;&gt;0,VLOOKUP(ActividadesCom[[#This Row],[NIVEL 3]],Catálogo!A:B,2,FALSE),"")</f>
        <v/>
      </c>
      <c r="W1851" s="5"/>
      <c r="X1851" s="6"/>
      <c r="Y1851" s="5"/>
      <c r="Z1851" s="5"/>
      <c r="AA1851" s="5" t="str">
        <f>IF(ActividadesCom[[#This Row],[NIVEL 4]]&lt;&gt;0,VLOOKUP(ActividadesCom[[#This Row],[NIVEL 4]],Catálogo!A:B,2,FALSE),"")</f>
        <v/>
      </c>
      <c r="AB1851" s="5"/>
      <c r="AC1851" s="6"/>
      <c r="AD1851" s="5"/>
      <c r="AE1851" s="5"/>
      <c r="AF1851" s="5" t="str">
        <f>IF(ActividadesCom[[#This Row],[NIVEL 5]]&lt;&gt;0,VLOOKUP(ActividadesCom[[#This Row],[NIVEL 5]],Catálogo!A:B,2,FALSE),"")</f>
        <v/>
      </c>
      <c r="AG1851" s="5"/>
    </row>
    <row r="1852" spans="1:34" ht="30" hidden="1" customHeight="1" x14ac:dyDescent="0.25">
      <c r="A1852" s="7">
        <v>17470217</v>
      </c>
      <c r="B1852" s="6" t="str">
        <f>VLOOKUP(ActividadesCom[[#This Row],[NO. DE CONTROL]],'LISTADO ESTUDIANTES'!A:C,2,FALSE)</f>
        <v>PECH CABRERA JOSE LEONARDO</v>
      </c>
      <c r="C1852" s="6" t="str">
        <f>VLOOKUP(ActividadesCom[[#This Row],[NO. DE CONTROL]],'LISTADO ESTUDIANTES'!A:C,3,FALSE)</f>
        <v>INGENIERIA EN ADMINISTRACION</v>
      </c>
      <c r="D1852" s="5" t="str">
        <f>VLOOKUP(ActividadesCom[[#This Row],[NO. DE CONTROL]],'LISTADO ESTUDIANTES'!A:D,4,FALSE)</f>
        <v>BAJA</v>
      </c>
      <c r="E1852" s="5">
        <f>SUM(ActividadesCom[[#This Row],[CRÉD. 1]],ActividadesCom[[#This Row],[CRÉD. 2]],ActividadesCom[[#This Row],[CRÉD. 3]],ActividadesCom[[#This Row],[CRÉD. 4]],ActividadesCom[[#This Row],[CRÉD. 5]])</f>
        <v>5</v>
      </c>
      <c r="F1852" s="5">
        <f>IF(ActividadesCom[[#This Row],[ÚLTIMO SEMESTRE CON CRÉDITOS]]&gt;0,ROUND(AVERAGE(ActividadesCom[[#This Row],[VALOR NIVEL 5]],ActividadesCom[[#This Row],[VALOR NIVEL 4]],ActividadesCom[[#This Row],[VALOR NIVEL 3]],ActividadesCom[[#This Row],[VALOR NIVEL 2]],ActividadesCom[[#This Row],[VALOR NIVEL 1]]),0),"")</f>
        <v>3</v>
      </c>
      <c r="G1852" s="5" t="str">
        <f>IF(ActividadesCom[[#This Row],[PROMEDIO]]="","",IF(ActividadesCom[[#This Row],[PROMEDIO]]&gt;=4,"EXCELENTE",IF(ActividadesCom[[#This Row],[PROMEDIO]]&gt;=3,"NOTABLE",IF(ActividadesCom[[#This Row],[PROMEDIO]]&gt;=2,"BUENO",IF(ActividadesCom[[#This Row],[PROMEDIO]]=1,"SUFICIENTE","")))))</f>
        <v>NOTABLE</v>
      </c>
      <c r="H1852" s="5">
        <f>MAX(ActividadesCom[[#This Row],[PERÍODO 1]],ActividadesCom[[#This Row],[PERÍODO 2]],ActividadesCom[[#This Row],[PERÍODO 3]],ActividadesCom[[#This Row],[PERÍODO 4]],ActividadesCom[[#This Row],[PERÍODO 5]])</f>
        <v>20193</v>
      </c>
      <c r="I1852" s="6" t="s">
        <v>943</v>
      </c>
      <c r="J1852" s="5">
        <v>20193</v>
      </c>
      <c r="K1852" s="5" t="s">
        <v>4009</v>
      </c>
      <c r="L1852" s="5">
        <f>IF(ActividadesCom[[#This Row],[NIVEL 1]]&lt;&gt;0,VLOOKUP(ActividadesCom[[#This Row],[NIVEL 1]],Catálogo!A:B,2,FALSE),"")</f>
        <v>2</v>
      </c>
      <c r="M1852" s="5">
        <v>2</v>
      </c>
      <c r="N1852" s="6" t="s">
        <v>111</v>
      </c>
      <c r="O1852" s="5">
        <v>20191</v>
      </c>
      <c r="P1852" s="5" t="s">
        <v>4009</v>
      </c>
      <c r="Q1852" s="5">
        <f>IF(ActividadesCom[[#This Row],[NIVEL 2]]&lt;&gt;0,VLOOKUP(ActividadesCom[[#This Row],[NIVEL 2]],Catálogo!A:B,2,FALSE),"")</f>
        <v>2</v>
      </c>
      <c r="R1852" s="5">
        <v>1</v>
      </c>
      <c r="S1852" s="6"/>
      <c r="T1852" s="5"/>
      <c r="U1852" s="5"/>
      <c r="V1852" s="5" t="str">
        <f>IF(ActividadesCom[[#This Row],[NIVEL 3]]&lt;&gt;0,VLOOKUP(ActividadesCom[[#This Row],[NIVEL 3]],Catálogo!A:B,2,FALSE),"")</f>
        <v/>
      </c>
      <c r="W1852" s="5"/>
      <c r="X1852" s="6" t="s">
        <v>31</v>
      </c>
      <c r="Y1852" s="5">
        <v>20181</v>
      </c>
      <c r="Z1852" s="5" t="s">
        <v>4007</v>
      </c>
      <c r="AA1852" s="5">
        <f>IF(ActividadesCom[[#This Row],[NIVEL 4]]&lt;&gt;0,VLOOKUP(ActividadesCom[[#This Row],[NIVEL 4]],Catálogo!A:B,2,FALSE),"")</f>
        <v>4</v>
      </c>
      <c r="AB1852" s="5">
        <v>1</v>
      </c>
      <c r="AC1852" s="6" t="s">
        <v>11</v>
      </c>
      <c r="AD1852" s="5">
        <v>20173</v>
      </c>
      <c r="AE1852" s="5" t="s">
        <v>4008</v>
      </c>
      <c r="AF1852" s="5">
        <f>IF(ActividadesCom[[#This Row],[NIVEL 5]]&lt;&gt;0,VLOOKUP(ActividadesCom[[#This Row],[NIVEL 5]],Catálogo!A:B,2,FALSE),"")</f>
        <v>3</v>
      </c>
      <c r="AG1852" s="5">
        <v>1</v>
      </c>
      <c r="AH1852" s="2"/>
    </row>
    <row r="1853" spans="1:34" ht="30" hidden="1" customHeight="1" x14ac:dyDescent="0.25">
      <c r="A1853" s="7">
        <v>17470218</v>
      </c>
      <c r="B1853" s="6" t="str">
        <f>VLOOKUP(ActividadesCom[[#This Row],[NO. DE CONTROL]],'LISTADO ESTUDIANTES'!A:C,2,FALSE)</f>
        <v>MARTIN AGUILAR YESSICA MARISOL</v>
      </c>
      <c r="C1853" s="6" t="str">
        <f>VLOOKUP(ActividadesCom[[#This Row],[NO. DE CONTROL]],'LISTADO ESTUDIANTES'!A:C,3,FALSE)</f>
        <v>INGENIERIA EN ADMINISTRACION</v>
      </c>
      <c r="D1853" s="5" t="str">
        <f>VLOOKUP(ActividadesCom[[#This Row],[NO. DE CONTROL]],'LISTADO ESTUDIANTES'!A:D,4,FALSE)</f>
        <v>BAJA</v>
      </c>
      <c r="E1853" s="5">
        <f>SUM(ActividadesCom[[#This Row],[CRÉD. 1]],ActividadesCom[[#This Row],[CRÉD. 2]],ActividadesCom[[#This Row],[CRÉD. 3]],ActividadesCom[[#This Row],[CRÉD. 4]],ActividadesCom[[#This Row],[CRÉD. 5]])</f>
        <v>5</v>
      </c>
      <c r="F1853" s="5">
        <f>IF(ActividadesCom[[#This Row],[ÚLTIMO SEMESTRE CON CRÉDITOS]]&gt;0,ROUND(AVERAGE(ActividadesCom[[#This Row],[VALOR NIVEL 5]],ActividadesCom[[#This Row],[VALOR NIVEL 4]],ActividadesCom[[#This Row],[VALOR NIVEL 3]],ActividadesCom[[#This Row],[VALOR NIVEL 2]],ActividadesCom[[#This Row],[VALOR NIVEL 1]]),0),"")</f>
        <v>3</v>
      </c>
      <c r="G1853" s="5" t="str">
        <f>IF(ActividadesCom[[#This Row],[PROMEDIO]]="","",IF(ActividadesCom[[#This Row],[PROMEDIO]]&gt;=4,"EXCELENTE",IF(ActividadesCom[[#This Row],[PROMEDIO]]&gt;=3,"NOTABLE",IF(ActividadesCom[[#This Row],[PROMEDIO]]&gt;=2,"BUENO",IF(ActividadesCom[[#This Row],[PROMEDIO]]=1,"SUFICIENTE","")))))</f>
        <v>NOTABLE</v>
      </c>
      <c r="H1853" s="5">
        <f>MAX(ActividadesCom[[#This Row],[PERÍODO 1]],ActividadesCom[[#This Row],[PERÍODO 2]],ActividadesCom[[#This Row],[PERÍODO 3]],ActividadesCom[[#This Row],[PERÍODO 4]],ActividadesCom[[#This Row],[PERÍODO 5]])</f>
        <v>20193</v>
      </c>
      <c r="I1853" s="6" t="s">
        <v>111</v>
      </c>
      <c r="J1853" s="5">
        <v>20191</v>
      </c>
      <c r="K1853" s="5" t="s">
        <v>4009</v>
      </c>
      <c r="L1853" s="5">
        <f>IF(ActividadesCom[[#This Row],[NIVEL 1]]&lt;&gt;0,VLOOKUP(ActividadesCom[[#This Row],[NIVEL 1]],Catálogo!A:B,2,FALSE),"")</f>
        <v>2</v>
      </c>
      <c r="M1853" s="5">
        <v>1</v>
      </c>
      <c r="N1853" s="6" t="s">
        <v>1100</v>
      </c>
      <c r="O1853" s="5">
        <v>20193</v>
      </c>
      <c r="P1853" s="5" t="s">
        <v>4009</v>
      </c>
      <c r="Q1853" s="5">
        <f>IF(ActividadesCom[[#This Row],[NIVEL 2]]&lt;&gt;0,VLOOKUP(ActividadesCom[[#This Row],[NIVEL 2]],Catálogo!A:B,2,FALSE),"")</f>
        <v>2</v>
      </c>
      <c r="R1853" s="5">
        <v>2</v>
      </c>
      <c r="S1853" s="6"/>
      <c r="T1853" s="5"/>
      <c r="U1853" s="5"/>
      <c r="V1853" s="5" t="str">
        <f>IF(ActividadesCom[[#This Row],[NIVEL 3]]&lt;&gt;0,VLOOKUP(ActividadesCom[[#This Row],[NIVEL 3]],Catálogo!A:B,2,FALSE),"")</f>
        <v/>
      </c>
      <c r="W1853" s="5"/>
      <c r="X1853" s="6" t="s">
        <v>665</v>
      </c>
      <c r="Y1853" s="5">
        <v>20183</v>
      </c>
      <c r="Z1853" s="5" t="s">
        <v>4009</v>
      </c>
      <c r="AA1853" s="5">
        <f>IF(ActividadesCom[[#This Row],[NIVEL 4]]&lt;&gt;0,VLOOKUP(ActividadesCom[[#This Row],[NIVEL 4]],Catálogo!A:B,2,FALSE),"")</f>
        <v>2</v>
      </c>
      <c r="AB1853" s="5">
        <v>1</v>
      </c>
      <c r="AC1853" s="6" t="s">
        <v>11</v>
      </c>
      <c r="AD1853" s="5">
        <v>20173</v>
      </c>
      <c r="AE1853" s="5" t="s">
        <v>4007</v>
      </c>
      <c r="AF1853" s="5">
        <f>IF(ActividadesCom[[#This Row],[NIVEL 5]]&lt;&gt;0,VLOOKUP(ActividadesCom[[#This Row],[NIVEL 5]],Catálogo!A:B,2,FALSE),"")</f>
        <v>4</v>
      </c>
      <c r="AG1853" s="5">
        <v>1</v>
      </c>
      <c r="AH1853" s="2"/>
    </row>
    <row r="1854" spans="1:34" ht="30" hidden="1" customHeight="1" x14ac:dyDescent="0.25">
      <c r="A1854" s="7">
        <v>17470219</v>
      </c>
      <c r="B1854" s="6" t="str">
        <f>VLOOKUP(ActividadesCom[[#This Row],[NO. DE CONTROL]],'LISTADO ESTUDIANTES'!A:C,2,FALSE)</f>
        <v>TAMAY CAAMAL SELENE AMAYRANY</v>
      </c>
      <c r="C1854" s="6" t="str">
        <f>VLOOKUP(ActividadesCom[[#This Row],[NO. DE CONTROL]],'LISTADO ESTUDIANTES'!A:C,3,FALSE)</f>
        <v>ARQUITECTURA</v>
      </c>
      <c r="D1854" s="5" t="str">
        <f>VLOOKUP(ActividadesCom[[#This Row],[NO. DE CONTROL]],'LISTADO ESTUDIANTES'!A:D,4,FALSE)</f>
        <v>BAJA</v>
      </c>
      <c r="E1854" s="5">
        <f>SUM(ActividadesCom[[#This Row],[CRÉD. 1]],ActividadesCom[[#This Row],[CRÉD. 2]],ActividadesCom[[#This Row],[CRÉD. 3]],ActividadesCom[[#This Row],[CRÉD. 4]],ActividadesCom[[#This Row],[CRÉD. 5]])</f>
        <v>0</v>
      </c>
      <c r="F1854" s="17" t="str">
        <f>IF(ActividadesCom[[#This Row],[ÚLTIMO SEMESTRE CON CRÉDITOS]]&gt;0,ROUND(AVERAGE(ActividadesCom[[#This Row],[VALOR NIVEL 5]],ActividadesCom[[#This Row],[VALOR NIVEL 4]],ActividadesCom[[#This Row],[VALOR NIVEL 3]],ActividadesCom[[#This Row],[VALOR NIVEL 2]],ActividadesCom[[#This Row],[VALOR NIVEL 1]]),0),"")</f>
        <v/>
      </c>
      <c r="G1854" s="5" t="str">
        <f>IF(ActividadesCom[[#This Row],[PROMEDIO]]="","",IF(ActividadesCom[[#This Row],[PROMEDIO]]&gt;=4,"EXCELENTE",IF(ActividadesCom[[#This Row],[PROMEDIO]]&gt;=3,"NOTABLE",IF(ActividadesCom[[#This Row],[PROMEDIO]]&gt;=2,"BUENO",IF(ActividadesCom[[#This Row],[PROMEDIO]]=1,"SUFICIENTE","")))))</f>
        <v/>
      </c>
      <c r="H1854" s="5">
        <f>MAX(ActividadesCom[[#This Row],[PERÍODO 1]],ActividadesCom[[#This Row],[PERÍODO 2]],ActividadesCom[[#This Row],[PERÍODO 3]],ActividadesCom[[#This Row],[PERÍODO 4]],ActividadesCom[[#This Row],[PERÍODO 5]])</f>
        <v>0</v>
      </c>
      <c r="I1854" s="6"/>
      <c r="J1854" s="5"/>
      <c r="K1854" s="5"/>
      <c r="L1854" s="5" t="str">
        <f>IF(ActividadesCom[[#This Row],[NIVEL 1]]&lt;&gt;0,VLOOKUP(ActividadesCom[[#This Row],[NIVEL 1]],Catálogo!A:B,2,FALSE),"")</f>
        <v/>
      </c>
      <c r="M1854" s="5"/>
      <c r="N1854" s="6"/>
      <c r="O1854" s="5"/>
      <c r="P1854" s="5"/>
      <c r="Q1854" s="5" t="str">
        <f>IF(ActividadesCom[[#This Row],[NIVEL 2]]&lt;&gt;0,VLOOKUP(ActividadesCom[[#This Row],[NIVEL 2]],Catálogo!A:B,2,FALSE),"")</f>
        <v/>
      </c>
      <c r="R1854" s="5"/>
      <c r="S1854" s="6"/>
      <c r="T1854" s="5"/>
      <c r="U1854" s="5"/>
      <c r="V1854" s="5" t="str">
        <f>IF(ActividadesCom[[#This Row],[NIVEL 3]]&lt;&gt;0,VLOOKUP(ActividadesCom[[#This Row],[NIVEL 3]],Catálogo!A:B,2,FALSE),"")</f>
        <v/>
      </c>
      <c r="W1854" s="5"/>
      <c r="X1854" s="6"/>
      <c r="Y1854" s="5"/>
      <c r="Z1854" s="5"/>
      <c r="AA1854" s="5" t="str">
        <f>IF(ActividadesCom[[#This Row],[NIVEL 4]]&lt;&gt;0,VLOOKUP(ActividadesCom[[#This Row],[NIVEL 4]],Catálogo!A:B,2,FALSE),"")</f>
        <v/>
      </c>
      <c r="AB1854" s="5"/>
      <c r="AC1854" s="6"/>
      <c r="AD1854" s="5"/>
      <c r="AE1854" s="5"/>
      <c r="AF1854" s="5" t="str">
        <f>IF(ActividadesCom[[#This Row],[NIVEL 5]]&lt;&gt;0,VLOOKUP(ActividadesCom[[#This Row],[NIVEL 5]],Catálogo!A:B,2,FALSE),"")</f>
        <v/>
      </c>
      <c r="AG1854" s="5"/>
      <c r="AH1854" s="2"/>
    </row>
    <row r="1855" spans="1:34" ht="30" hidden="1" customHeight="1" x14ac:dyDescent="0.25">
      <c r="A1855" s="7">
        <v>17470220</v>
      </c>
      <c r="B1855" s="6" t="str">
        <f>VLOOKUP(ActividadesCom[[#This Row],[NO. DE CONTROL]],'LISTADO ESTUDIANTES'!A:C,2,FALSE)</f>
        <v>BRICEÑO ZAPATA DORIS ALICIA</v>
      </c>
      <c r="C1855" s="6" t="str">
        <f>VLOOKUP(ActividadesCom[[#This Row],[NO. DE CONTROL]],'LISTADO ESTUDIANTES'!A:C,3,FALSE)</f>
        <v>INGENIERIA EN ADMINISTRACION</v>
      </c>
      <c r="D1855" s="5" t="str">
        <f>VLOOKUP(ActividadesCom[[#This Row],[NO. DE CONTROL]],'LISTADO ESTUDIANTES'!A:D,4,FALSE)</f>
        <v>BAJA</v>
      </c>
      <c r="E1855" s="5">
        <f>SUM(ActividadesCom[[#This Row],[CRÉD. 1]],ActividadesCom[[#This Row],[CRÉD. 2]],ActividadesCom[[#This Row],[CRÉD. 3]],ActividadesCom[[#This Row],[CRÉD. 4]],ActividadesCom[[#This Row],[CRÉD. 5]])</f>
        <v>5</v>
      </c>
      <c r="F1855" s="17">
        <f>IF(ActividadesCom[[#This Row],[ÚLTIMO SEMESTRE CON CRÉDITOS]]&gt;0,ROUND(AVERAGE(ActividadesCom[[#This Row],[VALOR NIVEL 5]],ActividadesCom[[#This Row],[VALOR NIVEL 4]],ActividadesCom[[#This Row],[VALOR NIVEL 3]],ActividadesCom[[#This Row],[VALOR NIVEL 2]],ActividadesCom[[#This Row],[VALOR NIVEL 1]]),0),"")</f>
        <v>2</v>
      </c>
      <c r="G1855" s="5" t="str">
        <f>IF(ActividadesCom[[#This Row],[PROMEDIO]]="","",IF(ActividadesCom[[#This Row],[PROMEDIO]]&gt;=4,"EXCELENTE",IF(ActividadesCom[[#This Row],[PROMEDIO]]&gt;=3,"NOTABLE",IF(ActividadesCom[[#This Row],[PROMEDIO]]&gt;=2,"BUENO",IF(ActividadesCom[[#This Row],[PROMEDIO]]=1,"SUFICIENTE","")))))</f>
        <v>BUENO</v>
      </c>
      <c r="H1855" s="5">
        <f>MAX(ActividadesCom[[#This Row],[PERÍODO 1]],ActividadesCom[[#This Row],[PERÍODO 2]],ActividadesCom[[#This Row],[PERÍODO 3]],ActividadesCom[[#This Row],[PERÍODO 4]],ActividadesCom[[#This Row],[PERÍODO 5]])</f>
        <v>20211</v>
      </c>
      <c r="I1855" s="6" t="s">
        <v>111</v>
      </c>
      <c r="J1855" s="5">
        <v>20191</v>
      </c>
      <c r="K1855" s="5" t="s">
        <v>4009</v>
      </c>
      <c r="L1855" s="5">
        <f>IF(ActividadesCom[[#This Row],[NIVEL 1]]&lt;&gt;0,VLOOKUP(ActividadesCom[[#This Row],[NIVEL 1]],Catálogo!A:B,2,FALSE),"")</f>
        <v>2</v>
      </c>
      <c r="M1855" s="5">
        <v>1</v>
      </c>
      <c r="N1855" s="6" t="s">
        <v>615</v>
      </c>
      <c r="O1855" s="5">
        <v>20202</v>
      </c>
      <c r="P1855" s="5" t="s">
        <v>4009</v>
      </c>
      <c r="Q1855" s="5">
        <f>IF(ActividadesCom[[#This Row],[NIVEL 2]]&lt;&gt;0,VLOOKUP(ActividadesCom[[#This Row],[NIVEL 2]],Catálogo!A:B,2,FALSE),"")</f>
        <v>2</v>
      </c>
      <c r="R1855" s="5">
        <v>1</v>
      </c>
      <c r="S1855" s="6" t="s">
        <v>4419</v>
      </c>
      <c r="T1855" s="5">
        <v>20211</v>
      </c>
      <c r="U1855" s="5" t="s">
        <v>4009</v>
      </c>
      <c r="V1855" s="5">
        <f>IF(ActividadesCom[[#This Row],[NIVEL 3]]&lt;&gt;0,VLOOKUP(ActividadesCom[[#This Row],[NIVEL 3]],Catálogo!A:B,2,FALSE),"")</f>
        <v>2</v>
      </c>
      <c r="W1855" s="5">
        <v>1</v>
      </c>
      <c r="X1855" s="6" t="s">
        <v>3518</v>
      </c>
      <c r="Y1855" s="5">
        <v>20211</v>
      </c>
      <c r="Z1855" s="5" t="s">
        <v>4010</v>
      </c>
      <c r="AA1855" s="5">
        <f>IF(ActividadesCom[[#This Row],[NIVEL 4]]&lt;&gt;0,VLOOKUP(ActividadesCom[[#This Row],[NIVEL 4]],Catálogo!A:B,2,FALSE),"")</f>
        <v>1</v>
      </c>
      <c r="AB1855" s="5">
        <v>1</v>
      </c>
      <c r="AC1855" s="6" t="s">
        <v>978</v>
      </c>
      <c r="AD1855" s="5">
        <v>20193</v>
      </c>
      <c r="AE1855" s="5" t="s">
        <v>4007</v>
      </c>
      <c r="AF1855" s="5">
        <f>IF(ActividadesCom[[#This Row],[NIVEL 5]]&lt;&gt;0,VLOOKUP(ActividadesCom[[#This Row],[NIVEL 5]],Catálogo!A:B,2,FALSE),"")</f>
        <v>4</v>
      </c>
      <c r="AG1855" s="5">
        <v>1</v>
      </c>
      <c r="AH1855" s="2"/>
    </row>
    <row r="1856" spans="1:34" ht="30" hidden="1" customHeight="1" x14ac:dyDescent="0.25">
      <c r="A1856" s="7">
        <v>17470221</v>
      </c>
      <c r="B1856" s="6" t="str">
        <f>VLOOKUP(ActividadesCom[[#This Row],[NO. DE CONTROL]],'LISTADO ESTUDIANTES'!A:C,2,FALSE)</f>
        <v>CASTILLO HERNANDEZ MANUEL ALEXANDER</v>
      </c>
      <c r="C1856" s="6" t="str">
        <f>VLOOKUP(ActividadesCom[[#This Row],[NO. DE CONTROL]],'LISTADO ESTUDIANTES'!A:C,3,FALSE)</f>
        <v>INGENIERIA INDUSTRIAL</v>
      </c>
      <c r="D1856" s="5" t="str">
        <f>VLOOKUP(ActividadesCom[[#This Row],[NO. DE CONTROL]],'LISTADO ESTUDIANTES'!A:D,4,FALSE)</f>
        <v>BAJA</v>
      </c>
      <c r="E1856" s="5">
        <f>SUM(ActividadesCom[[#This Row],[CRÉD. 1]],ActividadesCom[[#This Row],[CRÉD. 2]],ActividadesCom[[#This Row],[CRÉD. 3]],ActividadesCom[[#This Row],[CRÉD. 4]],ActividadesCom[[#This Row],[CRÉD. 5]])</f>
        <v>0</v>
      </c>
      <c r="F1856" s="17" t="str">
        <f>IF(ActividadesCom[[#This Row],[ÚLTIMO SEMESTRE CON CRÉDITOS]]&gt;0,ROUND(AVERAGE(ActividadesCom[[#This Row],[VALOR NIVEL 5]],ActividadesCom[[#This Row],[VALOR NIVEL 4]],ActividadesCom[[#This Row],[VALOR NIVEL 3]],ActividadesCom[[#This Row],[VALOR NIVEL 2]],ActividadesCom[[#This Row],[VALOR NIVEL 1]]),0),"")</f>
        <v/>
      </c>
      <c r="G1856" s="5" t="str">
        <f>IF(ActividadesCom[[#This Row],[PROMEDIO]]="","",IF(ActividadesCom[[#This Row],[PROMEDIO]]&gt;=4,"EXCELENTE",IF(ActividadesCom[[#This Row],[PROMEDIO]]&gt;=3,"NOTABLE",IF(ActividadesCom[[#This Row],[PROMEDIO]]&gt;=2,"BUENO",IF(ActividadesCom[[#This Row],[PROMEDIO]]=1,"SUFICIENTE","")))))</f>
        <v/>
      </c>
      <c r="H1856" s="5">
        <f>MAX(ActividadesCom[[#This Row],[PERÍODO 1]],ActividadesCom[[#This Row],[PERÍODO 2]],ActividadesCom[[#This Row],[PERÍODO 3]],ActividadesCom[[#This Row],[PERÍODO 4]],ActividadesCom[[#This Row],[PERÍODO 5]])</f>
        <v>0</v>
      </c>
      <c r="I1856" s="6"/>
      <c r="J1856" s="5"/>
      <c r="K1856" s="5"/>
      <c r="L1856" s="5" t="str">
        <f>IF(ActividadesCom[[#This Row],[NIVEL 1]]&lt;&gt;0,VLOOKUP(ActividadesCom[[#This Row],[NIVEL 1]],Catálogo!A:B,2,FALSE),"")</f>
        <v/>
      </c>
      <c r="M1856" s="5"/>
      <c r="N1856" s="6"/>
      <c r="O1856" s="5"/>
      <c r="P1856" s="5"/>
      <c r="Q1856" s="5" t="str">
        <f>IF(ActividadesCom[[#This Row],[NIVEL 2]]&lt;&gt;0,VLOOKUP(ActividadesCom[[#This Row],[NIVEL 2]],Catálogo!A:B,2,FALSE),"")</f>
        <v/>
      </c>
      <c r="R1856" s="5"/>
      <c r="S1856" s="6"/>
      <c r="T1856" s="5"/>
      <c r="U1856" s="5"/>
      <c r="V1856" s="5" t="str">
        <f>IF(ActividadesCom[[#This Row],[NIVEL 3]]&lt;&gt;0,VLOOKUP(ActividadesCom[[#This Row],[NIVEL 3]],Catálogo!A:B,2,FALSE),"")</f>
        <v/>
      </c>
      <c r="W1856" s="5"/>
      <c r="X1856" s="6"/>
      <c r="Y1856" s="5"/>
      <c r="Z1856" s="5"/>
      <c r="AA1856" s="5" t="str">
        <f>IF(ActividadesCom[[#This Row],[NIVEL 4]]&lt;&gt;0,VLOOKUP(ActividadesCom[[#This Row],[NIVEL 4]],Catálogo!A:B,2,FALSE),"")</f>
        <v/>
      </c>
      <c r="AB1856" s="5"/>
      <c r="AC1856" s="6"/>
      <c r="AD1856" s="5"/>
      <c r="AE1856" s="5"/>
      <c r="AF1856" s="5" t="str">
        <f>IF(ActividadesCom[[#This Row],[NIVEL 5]]&lt;&gt;0,VLOOKUP(ActividadesCom[[#This Row],[NIVEL 5]],Catálogo!A:B,2,FALSE),"")</f>
        <v/>
      </c>
      <c r="AG1856" s="5"/>
      <c r="AH1856" s="2"/>
    </row>
    <row r="1857" spans="1:34" ht="30" hidden="1" customHeight="1" x14ac:dyDescent="0.25">
      <c r="A1857" s="7">
        <v>17470222</v>
      </c>
      <c r="B1857" s="6" t="str">
        <f>VLOOKUP(ActividadesCom[[#This Row],[NO. DE CONTROL]],'LISTADO ESTUDIANTES'!A:C,2,FALSE)</f>
        <v>CASTRO UC JESUS ABRAHAM</v>
      </c>
      <c r="C1857" s="6" t="str">
        <f>VLOOKUP(ActividadesCom[[#This Row],[NO. DE CONTROL]],'LISTADO ESTUDIANTES'!A:C,3,FALSE)</f>
        <v>ARQUITECTURA</v>
      </c>
      <c r="D1857" s="5" t="str">
        <f>VLOOKUP(ActividadesCom[[#This Row],[NO. DE CONTROL]],'LISTADO ESTUDIANTES'!A:D,4,FALSE)</f>
        <v>BAJA</v>
      </c>
      <c r="E1857" s="5">
        <f>SUM(ActividadesCom[[#This Row],[CRÉD. 1]],ActividadesCom[[#This Row],[CRÉD. 2]],ActividadesCom[[#This Row],[CRÉD. 3]],ActividadesCom[[#This Row],[CRÉD. 4]],ActividadesCom[[#This Row],[CRÉD. 5]])</f>
        <v>5</v>
      </c>
      <c r="F1857" s="17">
        <f>IF(ActividadesCom[[#This Row],[ÚLTIMO SEMESTRE CON CRÉDITOS]]&gt;0,ROUND(AVERAGE(ActividadesCom[[#This Row],[VALOR NIVEL 5]],ActividadesCom[[#This Row],[VALOR NIVEL 4]],ActividadesCom[[#This Row],[VALOR NIVEL 3]],ActividadesCom[[#This Row],[VALOR NIVEL 2]],ActividadesCom[[#This Row],[VALOR NIVEL 1]]),0),"")</f>
        <v>4</v>
      </c>
      <c r="G1857" s="5" t="str">
        <f>IF(ActividadesCom[[#This Row],[PROMEDIO]]="","",IF(ActividadesCom[[#This Row],[PROMEDIO]]&gt;=4,"EXCELENTE",IF(ActividadesCom[[#This Row],[PROMEDIO]]&gt;=3,"NOTABLE",IF(ActividadesCom[[#This Row],[PROMEDIO]]&gt;=2,"BUENO",IF(ActividadesCom[[#This Row],[PROMEDIO]]=1,"SUFICIENTE","")))))</f>
        <v>EXCELENTE</v>
      </c>
      <c r="H1857" s="5">
        <f>MAX(ActividadesCom[[#This Row],[PERÍODO 1]],ActividadesCom[[#This Row],[PERÍODO 2]],ActividadesCom[[#This Row],[PERÍODO 3]],ActividadesCom[[#This Row],[PERÍODO 4]],ActividadesCom[[#This Row],[PERÍODO 5]])</f>
        <v>20333</v>
      </c>
      <c r="I1857" s="6" t="s">
        <v>4692</v>
      </c>
      <c r="J1857" s="5">
        <v>20213</v>
      </c>
      <c r="K1857" s="5" t="s">
        <v>4007</v>
      </c>
      <c r="L1857" s="5">
        <f>IF(ActividadesCom[[#This Row],[NIVEL 1]]&lt;&gt;0,VLOOKUP(ActividadesCom[[#This Row],[NIVEL 1]],Catálogo!A:B,2,FALSE),"")</f>
        <v>4</v>
      </c>
      <c r="M1857" s="5">
        <v>1</v>
      </c>
      <c r="N1857" s="6" t="s">
        <v>4748</v>
      </c>
      <c r="O1857" s="5">
        <v>20221</v>
      </c>
      <c r="P1857" s="5" t="s">
        <v>4007</v>
      </c>
      <c r="Q1857" s="5">
        <f>IF(ActividadesCom[[#This Row],[NIVEL 2]]&lt;&gt;0,VLOOKUP(ActividadesCom[[#This Row],[NIVEL 2]],Catálogo!A:B,2,FALSE),"")</f>
        <v>4</v>
      </c>
      <c r="R1857" s="5">
        <v>1</v>
      </c>
      <c r="S1857" s="6" t="s">
        <v>5354</v>
      </c>
      <c r="T1857" s="5">
        <v>20333</v>
      </c>
      <c r="U1857" s="5" t="s">
        <v>4007</v>
      </c>
      <c r="V1857" s="5">
        <f>IF(ActividadesCom[[#This Row],[NIVEL 3]]&lt;&gt;0,VLOOKUP(ActividadesCom[[#This Row],[NIVEL 3]],Catálogo!A:B,2,FALSE),"")</f>
        <v>4</v>
      </c>
      <c r="W1857" s="5">
        <v>1</v>
      </c>
      <c r="X1857" s="6" t="s">
        <v>11</v>
      </c>
      <c r="Y1857" s="5">
        <v>20173</v>
      </c>
      <c r="Z1857" s="5" t="s">
        <v>4008</v>
      </c>
      <c r="AA1857" s="5">
        <f>IF(ActividadesCom[[#This Row],[NIVEL 4]]&lt;&gt;0,VLOOKUP(ActividadesCom[[#This Row],[NIVEL 4]],Catálogo!A:B,2,FALSE),"")</f>
        <v>3</v>
      </c>
      <c r="AB1857" s="5">
        <v>1</v>
      </c>
      <c r="AC1857" s="6" t="s">
        <v>11</v>
      </c>
      <c r="AD1857" s="5">
        <v>20171</v>
      </c>
      <c r="AE1857" s="5" t="s">
        <v>4007</v>
      </c>
      <c r="AF1857" s="5">
        <f>IF(ActividadesCom[[#This Row],[NIVEL 5]]&lt;&gt;0,VLOOKUP(ActividadesCom[[#This Row],[NIVEL 5]],Catálogo!A:B,2,FALSE),"")</f>
        <v>4</v>
      </c>
      <c r="AG1857" s="5">
        <v>1</v>
      </c>
      <c r="AH1857" s="2"/>
    </row>
    <row r="1858" spans="1:34" ht="30" hidden="1" customHeight="1" x14ac:dyDescent="0.25">
      <c r="A1858" s="7">
        <v>17470223</v>
      </c>
      <c r="B1858" s="6" t="str">
        <f>VLOOKUP(ActividadesCom[[#This Row],[NO. DE CONTROL]],'LISTADO ESTUDIANTES'!A:C,2,FALSE)</f>
        <v>MENDOZA CORDERO SELENE DESIREE</v>
      </c>
      <c r="C1858" s="6" t="str">
        <f>VLOOKUP(ActividadesCom[[#This Row],[NO. DE CONTROL]],'LISTADO ESTUDIANTES'!A:C,3,FALSE)</f>
        <v>INGENIERIA AMBIENTAL</v>
      </c>
      <c r="D1858" s="5" t="str">
        <f>VLOOKUP(ActividadesCom[[#This Row],[NO. DE CONTROL]],'LISTADO ESTUDIANTES'!A:D,4,FALSE)</f>
        <v>BAJA</v>
      </c>
      <c r="E1858" s="5">
        <f>SUM(ActividadesCom[[#This Row],[CRÉD. 1]],ActividadesCom[[#This Row],[CRÉD. 2]],ActividadesCom[[#This Row],[CRÉD. 3]],ActividadesCom[[#This Row],[CRÉD. 4]],ActividadesCom[[#This Row],[CRÉD. 5]])</f>
        <v>5</v>
      </c>
      <c r="F1858" s="17">
        <f>IF(ActividadesCom[[#This Row],[ÚLTIMO SEMESTRE CON CRÉDITOS]]&gt;0,ROUND(AVERAGE(ActividadesCom[[#This Row],[VALOR NIVEL 5]],ActividadesCom[[#This Row],[VALOR NIVEL 4]],ActividadesCom[[#This Row],[VALOR NIVEL 3]],ActividadesCom[[#This Row],[VALOR NIVEL 2]],ActividadesCom[[#This Row],[VALOR NIVEL 1]]),0),"")</f>
        <v>3</v>
      </c>
      <c r="G1858" s="5" t="str">
        <f>IF(ActividadesCom[[#This Row],[PROMEDIO]]="","",IF(ActividadesCom[[#This Row],[PROMEDIO]]&gt;=4,"EXCELENTE",IF(ActividadesCom[[#This Row],[PROMEDIO]]&gt;=3,"NOTABLE",IF(ActividadesCom[[#This Row],[PROMEDIO]]&gt;=2,"BUENO",IF(ActividadesCom[[#This Row],[PROMEDIO]]=1,"SUFICIENTE","")))))</f>
        <v>NOTABLE</v>
      </c>
      <c r="H1858" s="5">
        <f>MAX(ActividadesCom[[#This Row],[PERÍODO 1]],ActividadesCom[[#This Row],[PERÍODO 2]],ActividadesCom[[#This Row],[PERÍODO 3]],ActividadesCom[[#This Row],[PERÍODO 4]],ActividadesCom[[#This Row],[PERÍODO 5]])</f>
        <v>20191</v>
      </c>
      <c r="I1858" s="6" t="s">
        <v>497</v>
      </c>
      <c r="J1858" s="5">
        <v>20173</v>
      </c>
      <c r="K1858" s="5" t="s">
        <v>4009</v>
      </c>
      <c r="L1858" s="5">
        <f>IF(ActividadesCom[[#This Row],[NIVEL 1]]&lt;&gt;0,VLOOKUP(ActividadesCom[[#This Row],[NIVEL 1]],Catálogo!A:B,2,FALSE),"")</f>
        <v>2</v>
      </c>
      <c r="M1858" s="5">
        <v>1</v>
      </c>
      <c r="N1858" s="6" t="s">
        <v>650</v>
      </c>
      <c r="O1858" s="5">
        <v>20181</v>
      </c>
      <c r="P1858" s="5" t="s">
        <v>4009</v>
      </c>
      <c r="Q1858" s="5">
        <f>IF(ActividadesCom[[#This Row],[NIVEL 2]]&lt;&gt;0,VLOOKUP(ActividadesCom[[#This Row],[NIVEL 2]],Catálogo!A:B,2,FALSE),"")</f>
        <v>2</v>
      </c>
      <c r="R1858" s="5">
        <v>1</v>
      </c>
      <c r="S1858" s="6" t="s">
        <v>775</v>
      </c>
      <c r="T1858" s="5">
        <v>20183</v>
      </c>
      <c r="U1858" s="5" t="s">
        <v>4008</v>
      </c>
      <c r="V1858" s="5">
        <f>IF(ActividadesCom[[#This Row],[NIVEL 3]]&lt;&gt;0,VLOOKUP(ActividadesCom[[#This Row],[NIVEL 3]],Catálogo!A:B,2,FALSE),"")</f>
        <v>3</v>
      </c>
      <c r="W1858" s="5">
        <v>1</v>
      </c>
      <c r="X1858" s="6" t="s">
        <v>5363</v>
      </c>
      <c r="Y1858" s="5">
        <v>20191</v>
      </c>
      <c r="Z1858" s="5" t="s">
        <v>4007</v>
      </c>
      <c r="AA1858" s="5">
        <f>IF(ActividadesCom[[#This Row],[NIVEL 4]]&lt;&gt;0,VLOOKUP(ActividadesCom[[#This Row],[NIVEL 4]],Catálogo!A:B,2,FALSE),"")</f>
        <v>4</v>
      </c>
      <c r="AB1858" s="5">
        <v>1</v>
      </c>
      <c r="AC1858" s="6" t="s">
        <v>133</v>
      </c>
      <c r="AD1858" s="5">
        <v>20183</v>
      </c>
      <c r="AE1858" s="5" t="s">
        <v>4008</v>
      </c>
      <c r="AF1858" s="5">
        <f>IF(ActividadesCom[[#This Row],[NIVEL 5]]&lt;&gt;0,VLOOKUP(ActividadesCom[[#This Row],[NIVEL 5]],Catálogo!A:B,2,FALSE),"")</f>
        <v>3</v>
      </c>
      <c r="AG1858" s="5">
        <v>1</v>
      </c>
      <c r="AH1858" s="2"/>
    </row>
    <row r="1859" spans="1:34" ht="30" hidden="1" customHeight="1" x14ac:dyDescent="0.25">
      <c r="A1859" s="7">
        <v>17470224</v>
      </c>
      <c r="B1859" s="6" t="str">
        <f>VLOOKUP(ActividadesCom[[#This Row],[NO. DE CONTROL]],'LISTADO ESTUDIANTES'!A:C,2,FALSE)</f>
        <v>HEREDIA CENTENO MARIELA SABELY</v>
      </c>
      <c r="C1859" s="6" t="str">
        <f>VLOOKUP(ActividadesCom[[#This Row],[NO. DE CONTROL]],'LISTADO ESTUDIANTES'!A:C,3,FALSE)</f>
        <v>ARQUITECTURA</v>
      </c>
      <c r="D1859" s="5" t="str">
        <f>VLOOKUP(ActividadesCom[[#This Row],[NO. DE CONTROL]],'LISTADO ESTUDIANTES'!A:D,4,FALSE)</f>
        <v>BAJA</v>
      </c>
      <c r="E1859" s="5">
        <f>SUM(ActividadesCom[[#This Row],[CRÉD. 1]],ActividadesCom[[#This Row],[CRÉD. 2]],ActividadesCom[[#This Row],[CRÉD. 3]],ActividadesCom[[#This Row],[CRÉD. 4]],ActividadesCom[[#This Row],[CRÉD. 5]])</f>
        <v>0</v>
      </c>
      <c r="F1859" s="17" t="str">
        <f>IF(ActividadesCom[[#This Row],[ÚLTIMO SEMESTRE CON CRÉDITOS]]&gt;0,ROUND(AVERAGE(ActividadesCom[[#This Row],[VALOR NIVEL 5]],ActividadesCom[[#This Row],[VALOR NIVEL 4]],ActividadesCom[[#This Row],[VALOR NIVEL 3]],ActividadesCom[[#This Row],[VALOR NIVEL 2]],ActividadesCom[[#This Row],[VALOR NIVEL 1]]),0),"")</f>
        <v/>
      </c>
      <c r="G1859" s="5" t="str">
        <f>IF(ActividadesCom[[#This Row],[PROMEDIO]]="","",IF(ActividadesCom[[#This Row],[PROMEDIO]]&gt;=4,"EXCELENTE",IF(ActividadesCom[[#This Row],[PROMEDIO]]&gt;=3,"NOTABLE",IF(ActividadesCom[[#This Row],[PROMEDIO]]&gt;=2,"BUENO",IF(ActividadesCom[[#This Row],[PROMEDIO]]=1,"SUFICIENTE","")))))</f>
        <v/>
      </c>
      <c r="H1859" s="5">
        <f>MAX(ActividadesCom[[#This Row],[PERÍODO 1]],ActividadesCom[[#This Row],[PERÍODO 2]],ActividadesCom[[#This Row],[PERÍODO 3]],ActividadesCom[[#This Row],[PERÍODO 4]],ActividadesCom[[#This Row],[PERÍODO 5]])</f>
        <v>0</v>
      </c>
      <c r="I1859" s="6"/>
      <c r="J1859" s="5"/>
      <c r="K1859" s="5"/>
      <c r="L1859" s="5" t="str">
        <f>IF(ActividadesCom[[#This Row],[NIVEL 1]]&lt;&gt;0,VLOOKUP(ActividadesCom[[#This Row],[NIVEL 1]],Catálogo!A:B,2,FALSE),"")</f>
        <v/>
      </c>
      <c r="M1859" s="5"/>
      <c r="N1859" s="6"/>
      <c r="O1859" s="5"/>
      <c r="P1859" s="5"/>
      <c r="Q1859" s="5" t="str">
        <f>IF(ActividadesCom[[#This Row],[NIVEL 2]]&lt;&gt;0,VLOOKUP(ActividadesCom[[#This Row],[NIVEL 2]],Catálogo!A:B,2,FALSE),"")</f>
        <v/>
      </c>
      <c r="R1859" s="5"/>
      <c r="S1859" s="6"/>
      <c r="T1859" s="5"/>
      <c r="U1859" s="5"/>
      <c r="V1859" s="5" t="str">
        <f>IF(ActividadesCom[[#This Row],[NIVEL 3]]&lt;&gt;0,VLOOKUP(ActividadesCom[[#This Row],[NIVEL 3]],Catálogo!A:B,2,FALSE),"")</f>
        <v/>
      </c>
      <c r="W1859" s="5"/>
      <c r="X1859" s="6"/>
      <c r="Y1859" s="5"/>
      <c r="Z1859" s="5"/>
      <c r="AA1859" s="5" t="str">
        <f>IF(ActividadesCom[[#This Row],[NIVEL 4]]&lt;&gt;0,VLOOKUP(ActividadesCom[[#This Row],[NIVEL 4]],Catálogo!A:B,2,FALSE),"")</f>
        <v/>
      </c>
      <c r="AB1859" s="5"/>
      <c r="AC1859" s="6"/>
      <c r="AD1859" s="5"/>
      <c r="AE1859" s="5"/>
      <c r="AF1859" s="5" t="str">
        <f>IF(ActividadesCom[[#This Row],[NIVEL 5]]&lt;&gt;0,VLOOKUP(ActividadesCom[[#This Row],[NIVEL 5]],Catálogo!A:B,2,FALSE),"")</f>
        <v/>
      </c>
      <c r="AG1859" s="5"/>
      <c r="AH1859" s="2"/>
    </row>
    <row r="1860" spans="1:34" ht="30" hidden="1" customHeight="1" x14ac:dyDescent="0.25">
      <c r="A1860" s="7">
        <v>17470225</v>
      </c>
      <c r="B1860" s="6" t="str">
        <f>VLOOKUP(ActividadesCom[[#This Row],[NO. DE CONTROL]],'LISTADO ESTUDIANTES'!A:C,2,FALSE)</f>
        <v>GUERRERO RONCES ELIEL RICARDO</v>
      </c>
      <c r="C1860" s="6" t="str">
        <f>VLOOKUP(ActividadesCom[[#This Row],[NO. DE CONTROL]],'LISTADO ESTUDIANTES'!A:C,3,FALSE)</f>
        <v>INGENIERIA AMBIENTAL</v>
      </c>
      <c r="D1860" s="5" t="str">
        <f>VLOOKUP(ActividadesCom[[#This Row],[NO. DE CONTROL]],'LISTADO ESTUDIANTES'!A:D,4,FALSE)</f>
        <v>BAJA</v>
      </c>
      <c r="E1860" s="5">
        <f>SUM(ActividadesCom[[#This Row],[CRÉD. 1]],ActividadesCom[[#This Row],[CRÉD. 2]],ActividadesCom[[#This Row],[CRÉD. 3]],ActividadesCom[[#This Row],[CRÉD. 4]],ActividadesCom[[#This Row],[CRÉD. 5]])</f>
        <v>0</v>
      </c>
      <c r="F1860" s="17" t="str">
        <f>IF(ActividadesCom[[#This Row],[ÚLTIMO SEMESTRE CON CRÉDITOS]]&gt;0,ROUND(AVERAGE(ActividadesCom[[#This Row],[VALOR NIVEL 5]],ActividadesCom[[#This Row],[VALOR NIVEL 4]],ActividadesCom[[#This Row],[VALOR NIVEL 3]],ActividadesCom[[#This Row],[VALOR NIVEL 2]],ActividadesCom[[#This Row],[VALOR NIVEL 1]]),0),"")</f>
        <v/>
      </c>
      <c r="G1860" s="5" t="str">
        <f>IF(ActividadesCom[[#This Row],[PROMEDIO]]="","",IF(ActividadesCom[[#This Row],[PROMEDIO]]&gt;=4,"EXCELENTE",IF(ActividadesCom[[#This Row],[PROMEDIO]]&gt;=3,"NOTABLE",IF(ActividadesCom[[#This Row],[PROMEDIO]]&gt;=2,"BUENO",IF(ActividadesCom[[#This Row],[PROMEDIO]]=1,"SUFICIENTE","")))))</f>
        <v/>
      </c>
      <c r="H1860" s="5">
        <f>MAX(ActividadesCom[[#This Row],[PERÍODO 1]],ActividadesCom[[#This Row],[PERÍODO 2]],ActividadesCom[[#This Row],[PERÍODO 3]],ActividadesCom[[#This Row],[PERÍODO 4]],ActividadesCom[[#This Row],[PERÍODO 5]])</f>
        <v>0</v>
      </c>
      <c r="I1860" s="6"/>
      <c r="J1860" s="5"/>
      <c r="K1860" s="5"/>
      <c r="L1860" s="5" t="str">
        <f>IF(ActividadesCom[[#This Row],[NIVEL 1]]&lt;&gt;0,VLOOKUP(ActividadesCom[[#This Row],[NIVEL 1]],Catálogo!A:B,2,FALSE),"")</f>
        <v/>
      </c>
      <c r="M1860" s="5"/>
      <c r="N1860" s="6"/>
      <c r="O1860" s="5"/>
      <c r="P1860" s="5"/>
      <c r="Q1860" s="5" t="str">
        <f>IF(ActividadesCom[[#This Row],[NIVEL 2]]&lt;&gt;0,VLOOKUP(ActividadesCom[[#This Row],[NIVEL 2]],Catálogo!A:B,2,FALSE),"")</f>
        <v/>
      </c>
      <c r="R1860" s="5"/>
      <c r="S1860" s="6"/>
      <c r="T1860" s="5"/>
      <c r="U1860" s="5"/>
      <c r="V1860" s="5" t="str">
        <f>IF(ActividadesCom[[#This Row],[NIVEL 3]]&lt;&gt;0,VLOOKUP(ActividadesCom[[#This Row],[NIVEL 3]],Catálogo!A:B,2,FALSE),"")</f>
        <v/>
      </c>
      <c r="W1860" s="5"/>
      <c r="X1860" s="6"/>
      <c r="Y1860" s="5"/>
      <c r="Z1860" s="5"/>
      <c r="AA1860" s="5" t="str">
        <f>IF(ActividadesCom[[#This Row],[NIVEL 4]]&lt;&gt;0,VLOOKUP(ActividadesCom[[#This Row],[NIVEL 4]],Catálogo!A:B,2,FALSE),"")</f>
        <v/>
      </c>
      <c r="AB1860" s="5"/>
      <c r="AC1860" s="6"/>
      <c r="AD1860" s="5"/>
      <c r="AE1860" s="5"/>
      <c r="AF1860" s="5" t="str">
        <f>IF(ActividadesCom[[#This Row],[NIVEL 5]]&lt;&gt;0,VLOOKUP(ActividadesCom[[#This Row],[NIVEL 5]],Catálogo!A:B,2,FALSE),"")</f>
        <v/>
      </c>
      <c r="AG1860" s="5"/>
      <c r="AH1860" s="2"/>
    </row>
    <row r="1861" spans="1:34" ht="30" hidden="1" customHeight="1" x14ac:dyDescent="0.25">
      <c r="A1861" s="7">
        <v>17470226</v>
      </c>
      <c r="B1861" s="6" t="str">
        <f>VLOOKUP(ActividadesCom[[#This Row],[NO. DE CONTROL]],'LISTADO ESTUDIANTES'!A:C,2,FALSE)</f>
        <v>CONCHA GONZALEZ ROSA MARILYN</v>
      </c>
      <c r="C1861" s="6" t="str">
        <f>VLOOKUP(ActividadesCom[[#This Row],[NO. DE CONTROL]],'LISTADO ESTUDIANTES'!A:C,3,FALSE)</f>
        <v>ARQUITECTURA</v>
      </c>
      <c r="D1861" s="5" t="str">
        <f>VLOOKUP(ActividadesCom[[#This Row],[NO. DE CONTROL]],'LISTADO ESTUDIANTES'!A:D,4,FALSE)</f>
        <v>BAJA</v>
      </c>
      <c r="E1861" s="5">
        <f>SUM(ActividadesCom[[#This Row],[CRÉD. 1]],ActividadesCom[[#This Row],[CRÉD. 2]],ActividadesCom[[#This Row],[CRÉD. 3]],ActividadesCom[[#This Row],[CRÉD. 4]],ActividadesCom[[#This Row],[CRÉD. 5]])</f>
        <v>0</v>
      </c>
      <c r="F1861" s="17" t="str">
        <f>IF(ActividadesCom[[#This Row],[ÚLTIMO SEMESTRE CON CRÉDITOS]]&gt;0,ROUND(AVERAGE(ActividadesCom[[#This Row],[VALOR NIVEL 5]],ActividadesCom[[#This Row],[VALOR NIVEL 4]],ActividadesCom[[#This Row],[VALOR NIVEL 3]],ActividadesCom[[#This Row],[VALOR NIVEL 2]],ActividadesCom[[#This Row],[VALOR NIVEL 1]]),0),"")</f>
        <v/>
      </c>
      <c r="G1861" s="5" t="str">
        <f>IF(ActividadesCom[[#This Row],[PROMEDIO]]="","",IF(ActividadesCom[[#This Row],[PROMEDIO]]&gt;=4,"EXCELENTE",IF(ActividadesCom[[#This Row],[PROMEDIO]]&gt;=3,"NOTABLE",IF(ActividadesCom[[#This Row],[PROMEDIO]]&gt;=2,"BUENO",IF(ActividadesCom[[#This Row],[PROMEDIO]]=1,"SUFICIENTE","")))))</f>
        <v/>
      </c>
      <c r="H1861" s="5">
        <f>MAX(ActividadesCom[[#This Row],[PERÍODO 1]],ActividadesCom[[#This Row],[PERÍODO 2]],ActividadesCom[[#This Row],[PERÍODO 3]],ActividadesCom[[#This Row],[PERÍODO 4]],ActividadesCom[[#This Row],[PERÍODO 5]])</f>
        <v>0</v>
      </c>
      <c r="I1861" s="6"/>
      <c r="J1861" s="5"/>
      <c r="K1861" s="5"/>
      <c r="L1861" s="5" t="str">
        <f>IF(ActividadesCom[[#This Row],[NIVEL 1]]&lt;&gt;0,VLOOKUP(ActividadesCom[[#This Row],[NIVEL 1]],Catálogo!A:B,2,FALSE),"")</f>
        <v/>
      </c>
      <c r="M1861" s="5"/>
      <c r="N1861" s="6"/>
      <c r="O1861" s="5"/>
      <c r="P1861" s="5"/>
      <c r="Q1861" s="5" t="str">
        <f>IF(ActividadesCom[[#This Row],[NIVEL 2]]&lt;&gt;0,VLOOKUP(ActividadesCom[[#This Row],[NIVEL 2]],Catálogo!A:B,2,FALSE),"")</f>
        <v/>
      </c>
      <c r="R1861" s="5"/>
      <c r="S1861" s="6"/>
      <c r="T1861" s="5"/>
      <c r="U1861" s="5"/>
      <c r="V1861" s="5" t="str">
        <f>IF(ActividadesCom[[#This Row],[NIVEL 3]]&lt;&gt;0,VLOOKUP(ActividadesCom[[#This Row],[NIVEL 3]],Catálogo!A:B,2,FALSE),"")</f>
        <v/>
      </c>
      <c r="W1861" s="5"/>
      <c r="X1861" s="6"/>
      <c r="Y1861" s="5"/>
      <c r="Z1861" s="5"/>
      <c r="AA1861" s="5" t="str">
        <f>IF(ActividadesCom[[#This Row],[NIVEL 4]]&lt;&gt;0,VLOOKUP(ActividadesCom[[#This Row],[NIVEL 4]],Catálogo!A:B,2,FALSE),"")</f>
        <v/>
      </c>
      <c r="AB1861" s="5"/>
      <c r="AC1861" s="6"/>
      <c r="AD1861" s="5"/>
      <c r="AE1861" s="5"/>
      <c r="AF1861" s="5" t="str">
        <f>IF(ActividadesCom[[#This Row],[NIVEL 5]]&lt;&gt;0,VLOOKUP(ActividadesCom[[#This Row],[NIVEL 5]],Catálogo!A:B,2,FALSE),"")</f>
        <v/>
      </c>
      <c r="AG1861" s="5"/>
      <c r="AH1861" s="2"/>
    </row>
    <row r="1862" spans="1:34" ht="30" hidden="1" customHeight="1" x14ac:dyDescent="0.25">
      <c r="A1862" s="7">
        <v>17470227</v>
      </c>
      <c r="B1862" s="6" t="str">
        <f>VLOOKUP(ActividadesCom[[#This Row],[NO. DE CONTROL]],'LISTADO ESTUDIANTES'!A:C,2,FALSE)</f>
        <v>CAHUICH LEMUS JORGE ANDRES</v>
      </c>
      <c r="C1862" s="6" t="str">
        <f>VLOOKUP(ActividadesCom[[#This Row],[NO. DE CONTROL]],'LISTADO ESTUDIANTES'!A:C,3,FALSE)</f>
        <v>ARQUITECTURA</v>
      </c>
      <c r="D1862" s="5" t="str">
        <f>VLOOKUP(ActividadesCom[[#This Row],[NO. DE CONTROL]],'LISTADO ESTUDIANTES'!A:D,4,FALSE)</f>
        <v>BAJA</v>
      </c>
      <c r="E1862" s="5">
        <f>SUM(ActividadesCom[[#This Row],[CRÉD. 1]],ActividadesCom[[#This Row],[CRÉD. 2]],ActividadesCom[[#This Row],[CRÉD. 3]],ActividadesCom[[#This Row],[CRÉD. 4]],ActividadesCom[[#This Row],[CRÉD. 5]])</f>
        <v>1</v>
      </c>
      <c r="F1862" s="17">
        <f>IF(ActividadesCom[[#This Row],[ÚLTIMO SEMESTRE CON CRÉDITOS]]&gt;0,ROUND(AVERAGE(ActividadesCom[[#This Row],[VALOR NIVEL 5]],ActividadesCom[[#This Row],[VALOR NIVEL 4]],ActividadesCom[[#This Row],[VALOR NIVEL 3]],ActividadesCom[[#This Row],[VALOR NIVEL 2]],ActividadesCom[[#This Row],[VALOR NIVEL 1]]),0),"")</f>
        <v>4</v>
      </c>
      <c r="G1862" s="5" t="str">
        <f>IF(ActividadesCom[[#This Row],[PROMEDIO]]="","",IF(ActividadesCom[[#This Row],[PROMEDIO]]&gt;=4,"EXCELENTE",IF(ActividadesCom[[#This Row],[PROMEDIO]]&gt;=3,"NOTABLE",IF(ActividadesCom[[#This Row],[PROMEDIO]]&gt;=2,"BUENO",IF(ActividadesCom[[#This Row],[PROMEDIO]]=1,"SUFICIENTE","")))))</f>
        <v>EXCELENTE</v>
      </c>
      <c r="H1862" s="5">
        <f>MAX(ActividadesCom[[#This Row],[PERÍODO 1]],ActividadesCom[[#This Row],[PERÍODO 2]],ActividadesCom[[#This Row],[PERÍODO 3]],ActividadesCom[[#This Row],[PERÍODO 4]],ActividadesCom[[#This Row],[PERÍODO 5]])</f>
        <v>20173</v>
      </c>
      <c r="I1862" s="6"/>
      <c r="J1862" s="5"/>
      <c r="K1862" s="5"/>
      <c r="L1862" s="5" t="str">
        <f>IF(ActividadesCom[[#This Row],[NIVEL 1]]&lt;&gt;0,VLOOKUP(ActividadesCom[[#This Row],[NIVEL 1]],Catálogo!A:B,2,FALSE),"")</f>
        <v/>
      </c>
      <c r="M1862" s="5"/>
      <c r="N1862" s="6"/>
      <c r="O1862" s="5"/>
      <c r="P1862" s="5"/>
      <c r="Q1862" s="5" t="str">
        <f>IF(ActividadesCom[[#This Row],[NIVEL 2]]&lt;&gt;0,VLOOKUP(ActividadesCom[[#This Row],[NIVEL 2]],Catálogo!A:B,2,FALSE),"")</f>
        <v/>
      </c>
      <c r="R1862" s="5"/>
      <c r="S1862" s="6"/>
      <c r="T1862" s="5"/>
      <c r="U1862" s="5"/>
      <c r="V1862" s="5" t="str">
        <f>IF(ActividadesCom[[#This Row],[NIVEL 3]]&lt;&gt;0,VLOOKUP(ActividadesCom[[#This Row],[NIVEL 3]],Catálogo!A:B,2,FALSE),"")</f>
        <v/>
      </c>
      <c r="W1862" s="5"/>
      <c r="X1862" s="6"/>
      <c r="Y1862" s="5"/>
      <c r="Z1862" s="5"/>
      <c r="AA1862" s="5" t="str">
        <f>IF(ActividadesCom[[#This Row],[NIVEL 4]]&lt;&gt;0,VLOOKUP(ActividadesCom[[#This Row],[NIVEL 4]],Catálogo!A:B,2,FALSE),"")</f>
        <v/>
      </c>
      <c r="AB1862" s="5"/>
      <c r="AC1862" s="6" t="s">
        <v>27</v>
      </c>
      <c r="AD1862" s="5">
        <v>20173</v>
      </c>
      <c r="AE1862" s="5" t="s">
        <v>4007</v>
      </c>
      <c r="AF1862" s="5">
        <f>IF(ActividadesCom[[#This Row],[NIVEL 5]]&lt;&gt;0,VLOOKUP(ActividadesCom[[#This Row],[NIVEL 5]],Catálogo!A:B,2,FALSE),"")</f>
        <v>4</v>
      </c>
      <c r="AG1862" s="5">
        <v>1</v>
      </c>
      <c r="AH1862" s="2"/>
    </row>
    <row r="1863" spans="1:34" ht="30" hidden="1" customHeight="1" x14ac:dyDescent="0.25">
      <c r="A1863" s="7">
        <v>17470228</v>
      </c>
      <c r="B1863" s="6" t="str">
        <f>VLOOKUP(ActividadesCom[[#This Row],[NO. DE CONTROL]],'LISTADO ESTUDIANTES'!A:C,2,FALSE)</f>
        <v>CRUZ CARBALLO JESUS RONALDO</v>
      </c>
      <c r="C1863" s="6" t="str">
        <f>VLOOKUP(ActividadesCom[[#This Row],[NO. DE CONTROL]],'LISTADO ESTUDIANTES'!A:C,3,FALSE)</f>
        <v>ARQUITECTURA</v>
      </c>
      <c r="D1863" s="5" t="str">
        <f>VLOOKUP(ActividadesCom[[#This Row],[NO. DE CONTROL]],'LISTADO ESTUDIANTES'!A:D,4,FALSE)</f>
        <v>BAJA</v>
      </c>
      <c r="E1863" s="5">
        <f>SUM(ActividadesCom[[#This Row],[CRÉD. 1]],ActividadesCom[[#This Row],[CRÉD. 2]],ActividadesCom[[#This Row],[CRÉD. 3]],ActividadesCom[[#This Row],[CRÉD. 4]],ActividadesCom[[#This Row],[CRÉD. 5]])</f>
        <v>1</v>
      </c>
      <c r="F1863" s="17">
        <f>IF(ActividadesCom[[#This Row],[ÚLTIMO SEMESTRE CON CRÉDITOS]]&gt;0,ROUND(AVERAGE(ActividadesCom[[#This Row],[VALOR NIVEL 5]],ActividadesCom[[#This Row],[VALOR NIVEL 4]],ActividadesCom[[#This Row],[VALOR NIVEL 3]],ActividadesCom[[#This Row],[VALOR NIVEL 2]],ActividadesCom[[#This Row],[VALOR NIVEL 1]]),0),"")</f>
        <v>2</v>
      </c>
      <c r="G1863" s="5" t="str">
        <f>IF(ActividadesCom[[#This Row],[PROMEDIO]]="","",IF(ActividadesCom[[#This Row],[PROMEDIO]]&gt;=4,"EXCELENTE",IF(ActividadesCom[[#This Row],[PROMEDIO]]&gt;=3,"NOTABLE",IF(ActividadesCom[[#This Row],[PROMEDIO]]&gt;=2,"BUENO",IF(ActividadesCom[[#This Row],[PROMEDIO]]=1,"SUFICIENTE","")))))</f>
        <v>BUENO</v>
      </c>
      <c r="H1863" s="5">
        <f>MAX(ActividadesCom[[#This Row],[PERÍODO 1]],ActividadesCom[[#This Row],[PERÍODO 2]],ActividadesCom[[#This Row],[PERÍODO 3]],ActividadesCom[[#This Row],[PERÍODO 4]],ActividadesCom[[#This Row],[PERÍODO 5]])</f>
        <v>20173</v>
      </c>
      <c r="I1863" s="6"/>
      <c r="J1863" s="5"/>
      <c r="K1863" s="5"/>
      <c r="L1863" s="5" t="str">
        <f>IF(ActividadesCom[[#This Row],[NIVEL 1]]&lt;&gt;0,VLOOKUP(ActividadesCom[[#This Row],[NIVEL 1]],Catálogo!A:B,2,FALSE),"")</f>
        <v/>
      </c>
      <c r="M1863" s="5"/>
      <c r="N1863" s="6"/>
      <c r="O1863" s="5"/>
      <c r="P1863" s="5"/>
      <c r="Q1863" s="5" t="str">
        <f>IF(ActividadesCom[[#This Row],[NIVEL 2]]&lt;&gt;0,VLOOKUP(ActividadesCom[[#This Row],[NIVEL 2]],Catálogo!A:B,2,FALSE),"")</f>
        <v/>
      </c>
      <c r="R1863" s="5"/>
      <c r="S1863" s="6"/>
      <c r="T1863" s="5"/>
      <c r="U1863" s="5"/>
      <c r="V1863" s="5" t="str">
        <f>IF(ActividadesCom[[#This Row],[NIVEL 3]]&lt;&gt;0,VLOOKUP(ActividadesCom[[#This Row],[NIVEL 3]],Catálogo!A:B,2,FALSE),"")</f>
        <v/>
      </c>
      <c r="W1863" s="5"/>
      <c r="X1863" s="6"/>
      <c r="Y1863" s="5"/>
      <c r="Z1863" s="5"/>
      <c r="AA1863" s="5" t="str">
        <f>IF(ActividadesCom[[#This Row],[NIVEL 4]]&lt;&gt;0,VLOOKUP(ActividadesCom[[#This Row],[NIVEL 4]],Catálogo!A:B,2,FALSE),"")</f>
        <v/>
      </c>
      <c r="AB1863" s="5"/>
      <c r="AC1863" s="6" t="s">
        <v>5</v>
      </c>
      <c r="AD1863" s="5">
        <v>20173</v>
      </c>
      <c r="AE1863" s="5" t="s">
        <v>4009</v>
      </c>
      <c r="AF1863" s="5">
        <f>IF(ActividadesCom[[#This Row],[NIVEL 5]]&lt;&gt;0,VLOOKUP(ActividadesCom[[#This Row],[NIVEL 5]],Catálogo!A:B,2,FALSE),"")</f>
        <v>2</v>
      </c>
      <c r="AG1863" s="5">
        <v>1</v>
      </c>
      <c r="AH1863" s="2"/>
    </row>
    <row r="1864" spans="1:34" ht="30" hidden="1" customHeight="1" x14ac:dyDescent="0.25">
      <c r="A1864" s="7">
        <v>17470229</v>
      </c>
      <c r="B1864" s="6" t="str">
        <f>VLOOKUP(ActividadesCom[[#This Row],[NO. DE CONTROL]],'LISTADO ESTUDIANTES'!A:C,2,FALSE)</f>
        <v>SOLIS APOLINAR MAURICIO JESUS</v>
      </c>
      <c r="C1864" s="6" t="str">
        <f>VLOOKUP(ActividadesCom[[#This Row],[NO. DE CONTROL]],'LISTADO ESTUDIANTES'!A:C,3,FALSE)</f>
        <v>ARQUITECTURA</v>
      </c>
      <c r="D1864" s="5" t="str">
        <f>VLOOKUP(ActividadesCom[[#This Row],[NO. DE CONTROL]],'LISTADO ESTUDIANTES'!A:D,4,FALSE)</f>
        <v>BAJA</v>
      </c>
      <c r="E1864" s="5">
        <f>SUM(ActividadesCom[[#This Row],[CRÉD. 1]],ActividadesCom[[#This Row],[CRÉD. 2]],ActividadesCom[[#This Row],[CRÉD. 3]],ActividadesCom[[#This Row],[CRÉD. 4]],ActividadesCom[[#This Row],[CRÉD. 5]])</f>
        <v>5</v>
      </c>
      <c r="F1864" s="17">
        <f>IF(ActividadesCom[[#This Row],[ÚLTIMO SEMESTRE CON CRÉDITOS]]&gt;0,ROUND(AVERAGE(ActividadesCom[[#This Row],[VALOR NIVEL 5]],ActividadesCom[[#This Row],[VALOR NIVEL 4]],ActividadesCom[[#This Row],[VALOR NIVEL 3]],ActividadesCom[[#This Row],[VALOR NIVEL 2]],ActividadesCom[[#This Row],[VALOR NIVEL 1]]),0),"")</f>
        <v>3</v>
      </c>
      <c r="G1864" s="5" t="str">
        <f>IF(ActividadesCom[[#This Row],[PROMEDIO]]="","",IF(ActividadesCom[[#This Row],[PROMEDIO]]&gt;=4,"EXCELENTE",IF(ActividadesCom[[#This Row],[PROMEDIO]]&gt;=3,"NOTABLE",IF(ActividadesCom[[#This Row],[PROMEDIO]]&gt;=2,"BUENO",IF(ActividadesCom[[#This Row],[PROMEDIO]]=1,"SUFICIENTE","")))))</f>
        <v>NOTABLE</v>
      </c>
      <c r="H1864" s="5">
        <f>MAX(ActividadesCom[[#This Row],[PERÍODO 1]],ActividadesCom[[#This Row],[PERÍODO 2]],ActividadesCom[[#This Row],[PERÍODO 3]],ActividadesCom[[#This Row],[PERÍODO 4]],ActividadesCom[[#This Row],[PERÍODO 5]])</f>
        <v>20203</v>
      </c>
      <c r="I1864" s="6" t="s">
        <v>4124</v>
      </c>
      <c r="J1864" s="5">
        <v>20203</v>
      </c>
      <c r="K1864" s="5" t="s">
        <v>4009</v>
      </c>
      <c r="L1864" s="5">
        <f>IF(ActividadesCom[[#This Row],[NIVEL 1]]&lt;&gt;0,VLOOKUP(ActividadesCom[[#This Row],[NIVEL 1]],Catálogo!A:B,2,FALSE),"")</f>
        <v>2</v>
      </c>
      <c r="M1864" s="5">
        <v>1</v>
      </c>
      <c r="N1864" s="6" t="s">
        <v>615</v>
      </c>
      <c r="O1864" s="5">
        <v>20202</v>
      </c>
      <c r="P1864" s="5" t="s">
        <v>4009</v>
      </c>
      <c r="Q1864" s="5">
        <f>IF(ActividadesCom[[#This Row],[NIVEL 2]]&lt;&gt;0,VLOOKUP(ActividadesCom[[#This Row],[NIVEL 2]],Catálogo!A:B,2,FALSE),"")</f>
        <v>2</v>
      </c>
      <c r="R1864" s="5">
        <v>1</v>
      </c>
      <c r="S1864" s="6" t="s">
        <v>615</v>
      </c>
      <c r="T1864" s="5">
        <v>20201</v>
      </c>
      <c r="U1864" s="5" t="s">
        <v>4007</v>
      </c>
      <c r="V1864" s="5">
        <f>IF(ActividadesCom[[#This Row],[NIVEL 3]]&lt;&gt;0,VLOOKUP(ActividadesCom[[#This Row],[NIVEL 3]],Catálogo!A:B,2,FALSE),"")</f>
        <v>4</v>
      </c>
      <c r="W1864" s="5">
        <v>1</v>
      </c>
      <c r="X1864" s="6" t="s">
        <v>4392</v>
      </c>
      <c r="Y1864" s="5">
        <v>20183</v>
      </c>
      <c r="Z1864" s="5" t="s">
        <v>4007</v>
      </c>
      <c r="AA1864" s="5">
        <f>IF(ActividadesCom[[#This Row],[NIVEL 4]]&lt;&gt;0,VLOOKUP(ActividadesCom[[#This Row],[NIVEL 4]],Catálogo!A:B,2,FALSE),"")</f>
        <v>4</v>
      </c>
      <c r="AB1864" s="5">
        <v>1</v>
      </c>
      <c r="AC1864" s="6" t="s">
        <v>615</v>
      </c>
      <c r="AD1864" s="5">
        <v>20183</v>
      </c>
      <c r="AE1864" s="5" t="s">
        <v>4007</v>
      </c>
      <c r="AF1864" s="5">
        <f>IF(ActividadesCom[[#This Row],[NIVEL 5]]&lt;&gt;0,VLOOKUP(ActividadesCom[[#This Row],[NIVEL 5]],Catálogo!A:B,2,FALSE),"")</f>
        <v>4</v>
      </c>
      <c r="AG1864" s="5">
        <v>1</v>
      </c>
      <c r="AH1864" s="2"/>
    </row>
    <row r="1865" spans="1:34" ht="30" hidden="1" customHeight="1" x14ac:dyDescent="0.25">
      <c r="A1865" s="7">
        <v>17470230</v>
      </c>
      <c r="B1865" s="6" t="str">
        <f>VLOOKUP(ActividadesCom[[#This Row],[NO. DE CONTROL]],'LISTADO ESTUDIANTES'!A:C,2,FALSE)</f>
        <v>BOTELLO PECH GUILLERMO ENRIQUE</v>
      </c>
      <c r="C1865" s="6" t="str">
        <f>VLOOKUP(ActividadesCom[[#This Row],[NO. DE CONTROL]],'LISTADO ESTUDIANTES'!A:C,3,FALSE)</f>
        <v>INGENIERIA CIVIL</v>
      </c>
      <c r="D1865" s="5" t="str">
        <f>VLOOKUP(ActividadesCom[[#This Row],[NO. DE CONTROL]],'LISTADO ESTUDIANTES'!A:D,4,FALSE)</f>
        <v>BAJA</v>
      </c>
      <c r="E1865" s="5">
        <f>SUM(ActividadesCom[[#This Row],[CRÉD. 1]],ActividadesCom[[#This Row],[CRÉD. 2]],ActividadesCom[[#This Row],[CRÉD. 3]],ActividadesCom[[#This Row],[CRÉD. 4]],ActividadesCom[[#This Row],[CRÉD. 5]])</f>
        <v>5</v>
      </c>
      <c r="F1865" s="17">
        <f>IF(ActividadesCom[[#This Row],[ÚLTIMO SEMESTRE CON CRÉDITOS]]&gt;0,ROUND(AVERAGE(ActividadesCom[[#This Row],[VALOR NIVEL 5]],ActividadesCom[[#This Row],[VALOR NIVEL 4]],ActividadesCom[[#This Row],[VALOR NIVEL 3]],ActividadesCom[[#This Row],[VALOR NIVEL 2]],ActividadesCom[[#This Row],[VALOR NIVEL 1]]),0),"")</f>
        <v>3</v>
      </c>
      <c r="G1865" s="5" t="str">
        <f>IF(ActividadesCom[[#This Row],[PROMEDIO]]="","",IF(ActividadesCom[[#This Row],[PROMEDIO]]&gt;=4,"EXCELENTE",IF(ActividadesCom[[#This Row],[PROMEDIO]]&gt;=3,"NOTABLE",IF(ActividadesCom[[#This Row],[PROMEDIO]]&gt;=2,"BUENO",IF(ActividadesCom[[#This Row],[PROMEDIO]]=1,"SUFICIENTE","")))))</f>
        <v>NOTABLE</v>
      </c>
      <c r="H1865" s="5">
        <f>MAX(ActividadesCom[[#This Row],[PERÍODO 1]],ActividadesCom[[#This Row],[PERÍODO 2]],ActividadesCom[[#This Row],[PERÍODO 3]],ActividadesCom[[#This Row],[PERÍODO 4]],ActividadesCom[[#This Row],[PERÍODO 5]])</f>
        <v>20221</v>
      </c>
      <c r="I1865" s="6" t="s">
        <v>2120</v>
      </c>
      <c r="J1865" s="5">
        <v>20191</v>
      </c>
      <c r="K1865" s="5" t="s">
        <v>4009</v>
      </c>
      <c r="L1865" s="5">
        <f>IF(ActividadesCom[[#This Row],[NIVEL 1]]&lt;&gt;0,VLOOKUP(ActividadesCom[[#This Row],[NIVEL 1]],Catálogo!A:B,2,FALSE),"")</f>
        <v>2</v>
      </c>
      <c r="M1865" s="5">
        <v>1</v>
      </c>
      <c r="N1865" s="6" t="s">
        <v>665</v>
      </c>
      <c r="O1865" s="5">
        <v>20213</v>
      </c>
      <c r="P1865" s="5" t="s">
        <v>4010</v>
      </c>
      <c r="Q1865" s="5">
        <f>IF(ActividadesCom[[#This Row],[NIVEL 2]]&lt;&gt;0,VLOOKUP(ActividadesCom[[#This Row],[NIVEL 2]],Catálogo!A:B,2,FALSE),"")</f>
        <v>1</v>
      </c>
      <c r="R1865" s="5">
        <v>1</v>
      </c>
      <c r="S1865" s="6" t="s">
        <v>5374</v>
      </c>
      <c r="T1865" s="5">
        <v>20221</v>
      </c>
      <c r="U1865" s="5" t="s">
        <v>4007</v>
      </c>
      <c r="V1865" s="5">
        <f>IF(ActividadesCom[[#This Row],[NIVEL 3]]&lt;&gt;0,VLOOKUP(ActividadesCom[[#This Row],[NIVEL 3]],Catálogo!A:B,2,FALSE),"")</f>
        <v>4</v>
      </c>
      <c r="W1865" s="5">
        <v>1</v>
      </c>
      <c r="X1865" s="6" t="s">
        <v>4476</v>
      </c>
      <c r="Y1865" s="5">
        <v>20211</v>
      </c>
      <c r="Z1865" s="5" t="s">
        <v>4008</v>
      </c>
      <c r="AA1865" s="5">
        <f>IF(ActividadesCom[[#This Row],[NIVEL 4]]&lt;&gt;0,VLOOKUP(ActividadesCom[[#This Row],[NIVEL 4]],Catálogo!A:B,2,FALSE),"")</f>
        <v>3</v>
      </c>
      <c r="AB1865" s="5">
        <v>1</v>
      </c>
      <c r="AC1865" s="6" t="s">
        <v>34</v>
      </c>
      <c r="AD1865" s="5">
        <v>20173</v>
      </c>
      <c r="AE1865" s="5" t="s">
        <v>4008</v>
      </c>
      <c r="AF1865" s="5">
        <f>IF(ActividadesCom[[#This Row],[NIVEL 5]]&lt;&gt;0,VLOOKUP(ActividadesCom[[#This Row],[NIVEL 5]],Catálogo!A:B,2,FALSE),"")</f>
        <v>3</v>
      </c>
      <c r="AG1865" s="5">
        <v>1</v>
      </c>
      <c r="AH1865" s="2"/>
    </row>
    <row r="1866" spans="1:34" s="21" customFormat="1" ht="30" hidden="1" customHeight="1" x14ac:dyDescent="0.25">
      <c r="A1866" s="7">
        <v>17470231</v>
      </c>
      <c r="B1866" s="6" t="str">
        <f>VLOOKUP(ActividadesCom[[#This Row],[NO. DE CONTROL]],'LISTADO ESTUDIANTES'!A:C,2,FALSE)</f>
        <v>LOPEZ OLVERA JAVIER ANGEL</v>
      </c>
      <c r="C1866" s="6" t="str">
        <f>VLOOKUP(ActividadesCom[[#This Row],[NO. DE CONTROL]],'LISTADO ESTUDIANTES'!A:C,3,FALSE)</f>
        <v>INGENIERIA CIVIL</v>
      </c>
      <c r="D1866" s="5" t="str">
        <f>VLOOKUP(ActividadesCom[[#This Row],[NO. DE CONTROL]],'LISTADO ESTUDIANTES'!A:D,4,FALSE)</f>
        <v>BAJA</v>
      </c>
      <c r="E1866" s="5">
        <f>SUM(ActividadesCom[[#This Row],[CRÉD. 1]],ActividadesCom[[#This Row],[CRÉD. 2]],ActividadesCom[[#This Row],[CRÉD. 3]],ActividadesCom[[#This Row],[CRÉD. 4]],ActividadesCom[[#This Row],[CRÉD. 5]])</f>
        <v>1</v>
      </c>
      <c r="F1866" s="17">
        <f>IF(ActividadesCom[[#This Row],[ÚLTIMO SEMESTRE CON CRÉDITOS]]&gt;0,ROUND(AVERAGE(ActividadesCom[[#This Row],[VALOR NIVEL 5]],ActividadesCom[[#This Row],[VALOR NIVEL 4]],ActividadesCom[[#This Row],[VALOR NIVEL 3]],ActividadesCom[[#This Row],[VALOR NIVEL 2]],ActividadesCom[[#This Row],[VALOR NIVEL 1]]),0),"")</f>
        <v>3</v>
      </c>
      <c r="G1866" s="5" t="str">
        <f>IF(ActividadesCom[[#This Row],[PROMEDIO]]="","",IF(ActividadesCom[[#This Row],[PROMEDIO]]&gt;=4,"EXCELENTE",IF(ActividadesCom[[#This Row],[PROMEDIO]]&gt;=3,"NOTABLE",IF(ActividadesCom[[#This Row],[PROMEDIO]]&gt;=2,"BUENO",IF(ActividadesCom[[#This Row],[PROMEDIO]]=1,"SUFICIENTE","")))))</f>
        <v>NOTABLE</v>
      </c>
      <c r="H1866" s="5">
        <f>MAX(ActividadesCom[[#This Row],[PERÍODO 1]],ActividadesCom[[#This Row],[PERÍODO 2]],ActividadesCom[[#This Row],[PERÍODO 3]],ActividadesCom[[#This Row],[PERÍODO 4]],ActividadesCom[[#This Row],[PERÍODO 5]])</f>
        <v>20173</v>
      </c>
      <c r="I1866" s="6"/>
      <c r="J1866" s="5"/>
      <c r="K1866" s="5"/>
      <c r="L1866" s="5" t="str">
        <f>IF(ActividadesCom[[#This Row],[NIVEL 1]]&lt;&gt;0,VLOOKUP(ActividadesCom[[#This Row],[NIVEL 1]],Catálogo!A:B,2,FALSE),"")</f>
        <v/>
      </c>
      <c r="M1866" s="5"/>
      <c r="N1866" s="6"/>
      <c r="O1866" s="5"/>
      <c r="P1866" s="5"/>
      <c r="Q1866" s="5" t="str">
        <f>IF(ActividadesCom[[#This Row],[NIVEL 2]]&lt;&gt;0,VLOOKUP(ActividadesCom[[#This Row],[NIVEL 2]],Catálogo!A:B,2,FALSE),"")</f>
        <v/>
      </c>
      <c r="R1866" s="5"/>
      <c r="S1866" s="6"/>
      <c r="T1866" s="5"/>
      <c r="U1866" s="5"/>
      <c r="V1866" s="5" t="str">
        <f>IF(ActividadesCom[[#This Row],[NIVEL 3]]&lt;&gt;0,VLOOKUP(ActividadesCom[[#This Row],[NIVEL 3]],Catálogo!A:B,2,FALSE),"")</f>
        <v/>
      </c>
      <c r="W1866" s="5"/>
      <c r="X1866" s="6"/>
      <c r="Y1866" s="5"/>
      <c r="Z1866" s="5"/>
      <c r="AA1866" s="5" t="str">
        <f>IF(ActividadesCom[[#This Row],[NIVEL 4]]&lt;&gt;0,VLOOKUP(ActividadesCom[[#This Row],[NIVEL 4]],Catálogo!A:B,2,FALSE),"")</f>
        <v/>
      </c>
      <c r="AB1866" s="5"/>
      <c r="AC1866" s="6" t="s">
        <v>23</v>
      </c>
      <c r="AD1866" s="5">
        <v>20173</v>
      </c>
      <c r="AE1866" s="5" t="s">
        <v>4008</v>
      </c>
      <c r="AF1866" s="5">
        <f>IF(ActividadesCom[[#This Row],[NIVEL 5]]&lt;&gt;0,VLOOKUP(ActividadesCom[[#This Row],[NIVEL 5]],Catálogo!A:B,2,FALSE),"")</f>
        <v>3</v>
      </c>
      <c r="AG1866" s="5">
        <v>1</v>
      </c>
    </row>
    <row r="1867" spans="1:34" ht="30" hidden="1" customHeight="1" x14ac:dyDescent="0.25">
      <c r="A1867" s="7">
        <v>17470232</v>
      </c>
      <c r="B1867" s="6" t="str">
        <f>VLOOKUP(ActividadesCom[[#This Row],[NO. DE CONTROL]],'LISTADO ESTUDIANTES'!A:C,2,FALSE)</f>
        <v>OCAÑA ESTRELLA ITZAYANA ISABEL</v>
      </c>
      <c r="C1867" s="6" t="str">
        <f>VLOOKUP(ActividadesCom[[#This Row],[NO. DE CONTROL]],'LISTADO ESTUDIANTES'!A:C,3,FALSE)</f>
        <v>INGENIERIA CIVIL</v>
      </c>
      <c r="D1867" s="5" t="str">
        <f>VLOOKUP(ActividadesCom[[#This Row],[NO. DE CONTROL]],'LISTADO ESTUDIANTES'!A:D,4,FALSE)</f>
        <v>BAJA</v>
      </c>
      <c r="E1867" s="5">
        <f>SUM(ActividadesCom[[#This Row],[CRÉD. 1]],ActividadesCom[[#This Row],[CRÉD. 2]],ActividadesCom[[#This Row],[CRÉD. 3]],ActividadesCom[[#This Row],[CRÉD. 4]],ActividadesCom[[#This Row],[CRÉD. 5]])</f>
        <v>0</v>
      </c>
      <c r="F1867" s="17" t="str">
        <f>IF(ActividadesCom[[#This Row],[ÚLTIMO SEMESTRE CON CRÉDITOS]]&gt;0,ROUND(AVERAGE(ActividadesCom[[#This Row],[VALOR NIVEL 5]],ActividadesCom[[#This Row],[VALOR NIVEL 4]],ActividadesCom[[#This Row],[VALOR NIVEL 3]],ActividadesCom[[#This Row],[VALOR NIVEL 2]],ActividadesCom[[#This Row],[VALOR NIVEL 1]]),0),"")</f>
        <v/>
      </c>
      <c r="G1867" s="5" t="str">
        <f>IF(ActividadesCom[[#This Row],[PROMEDIO]]="","",IF(ActividadesCom[[#This Row],[PROMEDIO]]&gt;=4,"EXCELENTE",IF(ActividadesCom[[#This Row],[PROMEDIO]]&gt;=3,"NOTABLE",IF(ActividadesCom[[#This Row],[PROMEDIO]]&gt;=2,"BUENO",IF(ActividadesCom[[#This Row],[PROMEDIO]]=1,"SUFICIENTE","")))))</f>
        <v/>
      </c>
      <c r="H1867" s="5">
        <f>MAX(ActividadesCom[[#This Row],[PERÍODO 1]],ActividadesCom[[#This Row],[PERÍODO 2]],ActividadesCom[[#This Row],[PERÍODO 3]],ActividadesCom[[#This Row],[PERÍODO 4]],ActividadesCom[[#This Row],[PERÍODO 5]])</f>
        <v>0</v>
      </c>
      <c r="I1867" s="6"/>
      <c r="J1867" s="5"/>
      <c r="K1867" s="5"/>
      <c r="L1867" s="5" t="str">
        <f>IF(ActividadesCom[[#This Row],[NIVEL 1]]&lt;&gt;0,VLOOKUP(ActividadesCom[[#This Row],[NIVEL 1]],Catálogo!A:B,2,FALSE),"")</f>
        <v/>
      </c>
      <c r="M1867" s="5"/>
      <c r="N1867" s="6"/>
      <c r="O1867" s="5"/>
      <c r="P1867" s="5"/>
      <c r="Q1867" s="5" t="str">
        <f>IF(ActividadesCom[[#This Row],[NIVEL 2]]&lt;&gt;0,VLOOKUP(ActividadesCom[[#This Row],[NIVEL 2]],Catálogo!A:B,2,FALSE),"")</f>
        <v/>
      </c>
      <c r="R1867" s="5"/>
      <c r="S1867" s="6"/>
      <c r="T1867" s="5"/>
      <c r="U1867" s="5"/>
      <c r="V1867" s="5" t="str">
        <f>IF(ActividadesCom[[#This Row],[NIVEL 3]]&lt;&gt;0,VLOOKUP(ActividadesCom[[#This Row],[NIVEL 3]],Catálogo!A:B,2,FALSE),"")</f>
        <v/>
      </c>
      <c r="W1867" s="5"/>
      <c r="X1867" s="6"/>
      <c r="Y1867" s="5"/>
      <c r="Z1867" s="5"/>
      <c r="AA1867" s="5" t="str">
        <f>IF(ActividadesCom[[#This Row],[NIVEL 4]]&lt;&gt;0,VLOOKUP(ActividadesCom[[#This Row],[NIVEL 4]],Catálogo!A:B,2,FALSE),"")</f>
        <v/>
      </c>
      <c r="AB1867" s="5"/>
      <c r="AC1867" s="6"/>
      <c r="AD1867" s="5"/>
      <c r="AE1867" s="5"/>
      <c r="AF1867" s="5" t="str">
        <f>IF(ActividadesCom[[#This Row],[NIVEL 5]]&lt;&gt;0,VLOOKUP(ActividadesCom[[#This Row],[NIVEL 5]],Catálogo!A:B,2,FALSE),"")</f>
        <v/>
      </c>
      <c r="AG1867" s="5"/>
      <c r="AH1867" s="2"/>
    </row>
    <row r="1868" spans="1:34" ht="30" hidden="1" customHeight="1" x14ac:dyDescent="0.25">
      <c r="A1868" s="7">
        <v>17470233</v>
      </c>
      <c r="B1868" s="6" t="str">
        <f>VLOOKUP(ActividadesCom[[#This Row],[NO. DE CONTROL]],'LISTADO ESTUDIANTES'!A:C,2,FALSE)</f>
        <v>SALGADO BARRERA IRLANDA CONCEPCION</v>
      </c>
      <c r="C1868" s="6" t="str">
        <f>VLOOKUP(ActividadesCom[[#This Row],[NO. DE CONTROL]],'LISTADO ESTUDIANTES'!A:C,3,FALSE)</f>
        <v>INGENIERIA CIVIL</v>
      </c>
      <c r="D1868" s="5" t="str">
        <f>VLOOKUP(ActividadesCom[[#This Row],[NO. DE CONTROL]],'LISTADO ESTUDIANTES'!A:D,4,FALSE)</f>
        <v>BAJA</v>
      </c>
      <c r="E1868" s="5">
        <f>SUM(ActividadesCom[[#This Row],[CRÉD. 1]],ActividadesCom[[#This Row],[CRÉD. 2]],ActividadesCom[[#This Row],[CRÉD. 3]],ActividadesCom[[#This Row],[CRÉD. 4]],ActividadesCom[[#This Row],[CRÉD. 5]])</f>
        <v>5</v>
      </c>
      <c r="F1868" s="5">
        <f>IF(ActividadesCom[[#This Row],[ÚLTIMO SEMESTRE CON CRÉDITOS]]&gt;0,ROUND(AVERAGE(ActividadesCom[[#This Row],[VALOR NIVEL 5]],ActividadesCom[[#This Row],[VALOR NIVEL 4]],ActividadesCom[[#This Row],[VALOR NIVEL 3]],ActividadesCom[[#This Row],[VALOR NIVEL 2]],ActividadesCom[[#This Row],[VALOR NIVEL 1]]),0),"")</f>
        <v>3</v>
      </c>
      <c r="G1868" s="5" t="str">
        <f>IF(ActividadesCom[[#This Row],[PROMEDIO]]="","",IF(ActividadesCom[[#This Row],[PROMEDIO]]&gt;=4,"EXCELENTE",IF(ActividadesCom[[#This Row],[PROMEDIO]]&gt;=3,"NOTABLE",IF(ActividadesCom[[#This Row],[PROMEDIO]]&gt;=2,"BUENO",IF(ActividadesCom[[#This Row],[PROMEDIO]]=1,"SUFICIENTE","")))))</f>
        <v>NOTABLE</v>
      </c>
      <c r="H1868" s="5">
        <f>MAX(ActividadesCom[[#This Row],[PERÍODO 1]],ActividadesCom[[#This Row],[PERÍODO 2]],ActividadesCom[[#This Row],[PERÍODO 3]],ActividadesCom[[#This Row],[PERÍODO 4]],ActividadesCom[[#This Row],[PERÍODO 5]])</f>
        <v>20193</v>
      </c>
      <c r="I1868" s="9" t="s">
        <v>1148</v>
      </c>
      <c r="J1868" s="8">
        <v>20191</v>
      </c>
      <c r="K1868" s="8" t="s">
        <v>4009</v>
      </c>
      <c r="L1868" s="5">
        <f>IF(ActividadesCom[[#This Row],[NIVEL 1]]&lt;&gt;0,VLOOKUP(ActividadesCom[[#This Row],[NIVEL 1]],Catálogo!A:B,2,FALSE),"")</f>
        <v>2</v>
      </c>
      <c r="M1868" s="8">
        <v>1</v>
      </c>
      <c r="N1868" s="6" t="s">
        <v>1138</v>
      </c>
      <c r="O1868" s="5">
        <v>20181</v>
      </c>
      <c r="P1868" s="5" t="s">
        <v>4009</v>
      </c>
      <c r="Q1868" s="5">
        <f>IF(ActividadesCom[[#This Row],[NIVEL 2]]&lt;&gt;0,VLOOKUP(ActividadesCom[[#This Row],[NIVEL 2]],Catálogo!A:B,2,FALSE),"")</f>
        <v>2</v>
      </c>
      <c r="R1868" s="5">
        <v>1</v>
      </c>
      <c r="S1868" s="6" t="s">
        <v>133</v>
      </c>
      <c r="T1868" s="5">
        <v>20193</v>
      </c>
      <c r="U1868" s="5" t="s">
        <v>4009</v>
      </c>
      <c r="V1868" s="5">
        <f>IF(ActividadesCom[[#This Row],[NIVEL 3]]&lt;&gt;0,VLOOKUP(ActividadesCom[[#This Row],[NIVEL 3]],Catálogo!A:B,2,FALSE),"")</f>
        <v>2</v>
      </c>
      <c r="W1868" s="5">
        <v>1</v>
      </c>
      <c r="X1868" s="6" t="s">
        <v>3994</v>
      </c>
      <c r="Y1868" s="5">
        <v>20173</v>
      </c>
      <c r="Z1868" s="5" t="s">
        <v>4007</v>
      </c>
      <c r="AA1868" s="5">
        <f>IF(ActividadesCom[[#This Row],[NIVEL 4]]&lt;&gt;0,VLOOKUP(ActividadesCom[[#This Row],[NIVEL 4]],Catálogo!A:B,2,FALSE),"")</f>
        <v>4</v>
      </c>
      <c r="AB1868" s="5">
        <v>1</v>
      </c>
      <c r="AC1868" s="6" t="s">
        <v>23</v>
      </c>
      <c r="AD1868" s="5">
        <v>20173</v>
      </c>
      <c r="AE1868" s="5" t="s">
        <v>4008</v>
      </c>
      <c r="AF1868" s="5">
        <f>IF(ActividadesCom[[#This Row],[NIVEL 5]]&lt;&gt;0,VLOOKUP(ActividadesCom[[#This Row],[NIVEL 5]],Catálogo!A:B,2,FALSE),"")</f>
        <v>3</v>
      </c>
      <c r="AG1868" s="5">
        <v>1</v>
      </c>
      <c r="AH1868" s="2"/>
    </row>
    <row r="1869" spans="1:34" ht="30" hidden="1" customHeight="1" x14ac:dyDescent="0.25">
      <c r="A1869" s="7">
        <v>17470234</v>
      </c>
      <c r="B1869" s="6" t="str">
        <f>VLOOKUP(ActividadesCom[[#This Row],[NO. DE CONTROL]],'LISTADO ESTUDIANTES'!A:C,2,FALSE)</f>
        <v>MAAS MIJANGOS KYARA ESTHEFANY</v>
      </c>
      <c r="C1869" s="6" t="str">
        <f>VLOOKUP(ActividadesCom[[#This Row],[NO. DE CONTROL]],'LISTADO ESTUDIANTES'!A:C,3,FALSE)</f>
        <v>INGENIERIA CIVIL</v>
      </c>
      <c r="D1869" s="5" t="str">
        <f>VLOOKUP(ActividadesCom[[#This Row],[NO. DE CONTROL]],'LISTADO ESTUDIANTES'!A:D,4,FALSE)</f>
        <v>BAJA</v>
      </c>
      <c r="E1869" s="5">
        <f>SUM(ActividadesCom[[#This Row],[CRÉD. 1]],ActividadesCom[[#This Row],[CRÉD. 2]],ActividadesCom[[#This Row],[CRÉD. 3]],ActividadesCom[[#This Row],[CRÉD. 4]],ActividadesCom[[#This Row],[CRÉD. 5]])</f>
        <v>5</v>
      </c>
      <c r="F1869" s="17">
        <f>IF(ActividadesCom[[#This Row],[ÚLTIMO SEMESTRE CON CRÉDITOS]]&gt;0,ROUND(AVERAGE(ActividadesCom[[#This Row],[VALOR NIVEL 5]],ActividadesCom[[#This Row],[VALOR NIVEL 4]],ActividadesCom[[#This Row],[VALOR NIVEL 3]],ActividadesCom[[#This Row],[VALOR NIVEL 2]],ActividadesCom[[#This Row],[VALOR NIVEL 1]]),0),"")</f>
        <v>3</v>
      </c>
      <c r="G1869" s="5" t="str">
        <f>IF(ActividadesCom[[#This Row],[PROMEDIO]]="","",IF(ActividadesCom[[#This Row],[PROMEDIO]]&gt;=4,"EXCELENTE",IF(ActividadesCom[[#This Row],[PROMEDIO]]&gt;=3,"NOTABLE",IF(ActividadesCom[[#This Row],[PROMEDIO]]&gt;=2,"BUENO",IF(ActividadesCom[[#This Row],[PROMEDIO]]=1,"SUFICIENTE","")))))</f>
        <v>NOTABLE</v>
      </c>
      <c r="H1869" s="5">
        <f>MAX(ActividadesCom[[#This Row],[PERÍODO 1]],ActividadesCom[[#This Row],[PERÍODO 2]],ActividadesCom[[#This Row],[PERÍODO 3]],ActividadesCom[[#This Row],[PERÍODO 4]],ActividadesCom[[#This Row],[PERÍODO 5]])</f>
        <v>20203</v>
      </c>
      <c r="I1869" s="6" t="s">
        <v>1138</v>
      </c>
      <c r="J1869" s="5">
        <v>20181</v>
      </c>
      <c r="K1869" s="5" t="s">
        <v>4009</v>
      </c>
      <c r="L1869" s="5">
        <f>IF(ActividadesCom[[#This Row],[NIVEL 1]]&lt;&gt;0,VLOOKUP(ActividadesCom[[#This Row],[NIVEL 1]],Catálogo!A:B,2,FALSE),"")</f>
        <v>2</v>
      </c>
      <c r="M1869" s="5">
        <v>1</v>
      </c>
      <c r="N1869" s="6" t="s">
        <v>2126</v>
      </c>
      <c r="O1869" s="5">
        <v>20171</v>
      </c>
      <c r="P1869" s="5" t="s">
        <v>4009</v>
      </c>
      <c r="Q1869" s="5">
        <f>IF(ActividadesCom[[#This Row],[NIVEL 2]]&lt;&gt;0,VLOOKUP(ActividadesCom[[#This Row],[NIVEL 2]],Catálogo!A:B,2,FALSE),"")</f>
        <v>2</v>
      </c>
      <c r="R1869" s="5">
        <v>1</v>
      </c>
      <c r="S1869" s="6" t="s">
        <v>23</v>
      </c>
      <c r="T1869" s="5">
        <v>20203</v>
      </c>
      <c r="U1869" s="5" t="s">
        <v>4008</v>
      </c>
      <c r="V1869" s="5">
        <f>IF(ActividadesCom[[#This Row],[NIVEL 3]]&lt;&gt;0,VLOOKUP(ActividadesCom[[#This Row],[NIVEL 3]],Catálogo!A:B,2,FALSE),"")</f>
        <v>3</v>
      </c>
      <c r="W1869" s="5">
        <v>1</v>
      </c>
      <c r="X1869" s="6" t="s">
        <v>523</v>
      </c>
      <c r="Y1869" s="5">
        <v>20193</v>
      </c>
      <c r="Z1869" s="5" t="s">
        <v>4008</v>
      </c>
      <c r="AA1869" s="5">
        <f>IF(ActividadesCom[[#This Row],[NIVEL 4]]&lt;&gt;0,VLOOKUP(ActividadesCom[[#This Row],[NIVEL 4]],Catálogo!A:B,2,FALSE),"")</f>
        <v>3</v>
      </c>
      <c r="AB1869" s="5">
        <v>1</v>
      </c>
      <c r="AC1869" s="6" t="s">
        <v>523</v>
      </c>
      <c r="AD1869" s="5">
        <v>20183</v>
      </c>
      <c r="AE1869" s="5" t="s">
        <v>4008</v>
      </c>
      <c r="AF1869" s="5">
        <f>IF(ActividadesCom[[#This Row],[NIVEL 5]]&lt;&gt;0,VLOOKUP(ActividadesCom[[#This Row],[NIVEL 5]],Catálogo!A:B,2,FALSE),"")</f>
        <v>3</v>
      </c>
      <c r="AG1869" s="5">
        <v>1</v>
      </c>
      <c r="AH1869" s="2"/>
    </row>
    <row r="1870" spans="1:34" ht="30" hidden="1" customHeight="1" x14ac:dyDescent="0.25">
      <c r="A1870" s="7">
        <v>17470235</v>
      </c>
      <c r="B1870" s="6" t="str">
        <f>VLOOKUP(ActividadesCom[[#This Row],[NO. DE CONTROL]],'LISTADO ESTUDIANTES'!A:C,2,FALSE)</f>
        <v>URIBE CAMARA JUAN CARLOS JUNIOR</v>
      </c>
      <c r="C1870" s="6" t="str">
        <f>VLOOKUP(ActividadesCom[[#This Row],[NO. DE CONTROL]],'LISTADO ESTUDIANTES'!A:C,3,FALSE)</f>
        <v>INGENIERIA CIVIL</v>
      </c>
      <c r="D1870" s="5" t="str">
        <f>VLOOKUP(ActividadesCom[[#This Row],[NO. DE CONTROL]],'LISTADO ESTUDIANTES'!A:D,4,FALSE)</f>
        <v>BAJA</v>
      </c>
      <c r="E1870" s="5">
        <f>SUM(ActividadesCom[[#This Row],[CRÉD. 1]],ActividadesCom[[#This Row],[CRÉD. 2]],ActividadesCom[[#This Row],[CRÉD. 3]],ActividadesCom[[#This Row],[CRÉD. 4]],ActividadesCom[[#This Row],[CRÉD. 5]])</f>
        <v>5</v>
      </c>
      <c r="F1870" s="17">
        <f>IF(ActividadesCom[[#This Row],[ÚLTIMO SEMESTRE CON CRÉDITOS]]&gt;0,ROUND(AVERAGE(ActividadesCom[[#This Row],[VALOR NIVEL 5]],ActividadesCom[[#This Row],[VALOR NIVEL 4]],ActividadesCom[[#This Row],[VALOR NIVEL 3]],ActividadesCom[[#This Row],[VALOR NIVEL 2]],ActividadesCom[[#This Row],[VALOR NIVEL 1]]),0),"")</f>
        <v>3</v>
      </c>
      <c r="G1870" s="5" t="str">
        <f>IF(ActividadesCom[[#This Row],[PROMEDIO]]="","",IF(ActividadesCom[[#This Row],[PROMEDIO]]&gt;=4,"EXCELENTE",IF(ActividadesCom[[#This Row],[PROMEDIO]]&gt;=3,"NOTABLE",IF(ActividadesCom[[#This Row],[PROMEDIO]]&gt;=2,"BUENO",IF(ActividadesCom[[#This Row],[PROMEDIO]]=1,"SUFICIENTE","")))))</f>
        <v>NOTABLE</v>
      </c>
      <c r="H1870" s="5">
        <f>MAX(ActividadesCom[[#This Row],[PERÍODO 1]],ActividadesCom[[#This Row],[PERÍODO 2]],ActividadesCom[[#This Row],[PERÍODO 3]],ActividadesCom[[#This Row],[PERÍODO 4]],ActividadesCom[[#This Row],[PERÍODO 5]])</f>
        <v>20211</v>
      </c>
      <c r="I1870" s="6" t="s">
        <v>4498</v>
      </c>
      <c r="J1870" s="5">
        <v>20171</v>
      </c>
      <c r="K1870" s="5" t="s">
        <v>4009</v>
      </c>
      <c r="L1870" s="5">
        <f>IF(ActividadesCom[[#This Row],[NIVEL 1]]&lt;&gt;0,VLOOKUP(ActividadesCom[[#This Row],[NIVEL 1]],Catálogo!A:B,2,FALSE),"")</f>
        <v>2</v>
      </c>
      <c r="M1870" s="5">
        <v>1</v>
      </c>
      <c r="N1870" s="6" t="s">
        <v>5359</v>
      </c>
      <c r="O1870" s="5">
        <v>20203</v>
      </c>
      <c r="P1870" s="5" t="s">
        <v>4007</v>
      </c>
      <c r="Q1870" s="5">
        <f>IF(ActividadesCom[[#This Row],[NIVEL 2]]&lt;&gt;0,VLOOKUP(ActividadesCom[[#This Row],[NIVEL 2]],Catálogo!A:B,2,FALSE),"")</f>
        <v>4</v>
      </c>
      <c r="R1870" s="5">
        <v>1</v>
      </c>
      <c r="S1870" s="6" t="s">
        <v>4476</v>
      </c>
      <c r="T1870" s="5">
        <v>20211</v>
      </c>
      <c r="U1870" s="5" t="s">
        <v>4008</v>
      </c>
      <c r="V1870" s="5">
        <f>IF(ActividadesCom[[#This Row],[NIVEL 3]]&lt;&gt;0,VLOOKUP(ActividadesCom[[#This Row],[NIVEL 3]],Catálogo!A:B,2,FALSE),"")</f>
        <v>3</v>
      </c>
      <c r="W1870" s="5">
        <v>1</v>
      </c>
      <c r="X1870" s="6" t="s">
        <v>11</v>
      </c>
      <c r="Y1870" s="5">
        <v>20173</v>
      </c>
      <c r="Z1870" s="5" t="s">
        <v>4009</v>
      </c>
      <c r="AA1870" s="5">
        <f>IF(ActividadesCom[[#This Row],[NIVEL 4]]&lt;&gt;0,VLOOKUP(ActividadesCom[[#This Row],[NIVEL 4]],Catálogo!A:B,2,FALSE),"")</f>
        <v>2</v>
      </c>
      <c r="AB1870" s="5">
        <v>1</v>
      </c>
      <c r="AC1870" s="6" t="s">
        <v>31</v>
      </c>
      <c r="AD1870" s="5">
        <v>20173</v>
      </c>
      <c r="AE1870" s="5" t="s">
        <v>4008</v>
      </c>
      <c r="AF1870" s="5">
        <f>IF(ActividadesCom[[#This Row],[NIVEL 5]]&lt;&gt;0,VLOOKUP(ActividadesCom[[#This Row],[NIVEL 5]],Catálogo!A:B,2,FALSE),"")</f>
        <v>3</v>
      </c>
      <c r="AG1870" s="5">
        <v>1</v>
      </c>
      <c r="AH1870" s="2"/>
    </row>
    <row r="1871" spans="1:34" ht="30" hidden="1" customHeight="1" x14ac:dyDescent="0.25">
      <c r="A1871" s="7">
        <v>17470236</v>
      </c>
      <c r="B1871" s="6" t="str">
        <f>VLOOKUP(ActividadesCom[[#This Row],[NO. DE CONTROL]],'LISTADO ESTUDIANTES'!A:C,2,FALSE)</f>
        <v>PEREZ HERNANDEZ JOSE ALBERTO</v>
      </c>
      <c r="C1871" s="6" t="str">
        <f>VLOOKUP(ActividadesCom[[#This Row],[NO. DE CONTROL]],'LISTADO ESTUDIANTES'!A:C,3,FALSE)</f>
        <v>INGENIERIA CIVIL</v>
      </c>
      <c r="D1871" s="5" t="str">
        <f>VLOOKUP(ActividadesCom[[#This Row],[NO. DE CONTROL]],'LISTADO ESTUDIANTES'!A:D,4,FALSE)</f>
        <v>BAJA</v>
      </c>
      <c r="E1871" s="5">
        <f>SUM(ActividadesCom[[#This Row],[CRÉD. 1]],ActividadesCom[[#This Row],[CRÉD. 2]],ActividadesCom[[#This Row],[CRÉD. 3]],ActividadesCom[[#This Row],[CRÉD. 4]],ActividadesCom[[#This Row],[CRÉD. 5]])</f>
        <v>3</v>
      </c>
      <c r="F1871" s="17">
        <f>IF(ActividadesCom[[#This Row],[ÚLTIMO SEMESTRE CON CRÉDITOS]]&gt;0,ROUND(AVERAGE(ActividadesCom[[#This Row],[VALOR NIVEL 5]],ActividadesCom[[#This Row],[VALOR NIVEL 4]],ActividadesCom[[#This Row],[VALOR NIVEL 3]],ActividadesCom[[#This Row],[VALOR NIVEL 2]],ActividadesCom[[#This Row],[VALOR NIVEL 1]]),0),"")</f>
        <v>2</v>
      </c>
      <c r="G1871" s="5" t="str">
        <f>IF(ActividadesCom[[#This Row],[PROMEDIO]]="","",IF(ActividadesCom[[#This Row],[PROMEDIO]]&gt;=4,"EXCELENTE",IF(ActividadesCom[[#This Row],[PROMEDIO]]&gt;=3,"NOTABLE",IF(ActividadesCom[[#This Row],[PROMEDIO]]&gt;=2,"BUENO",IF(ActividadesCom[[#This Row],[PROMEDIO]]=1,"SUFICIENTE","")))))</f>
        <v>BUENO</v>
      </c>
      <c r="H1871" s="5">
        <f>MAX(ActividadesCom[[#This Row],[PERÍODO 1]],ActividadesCom[[#This Row],[PERÍODO 2]],ActividadesCom[[#This Row],[PERÍODO 3]],ActividadesCom[[#This Row],[PERÍODO 4]],ActividadesCom[[#This Row],[PERÍODO 5]])</f>
        <v>20191</v>
      </c>
      <c r="I1871" s="6" t="s">
        <v>2120</v>
      </c>
      <c r="J1871" s="5">
        <v>20191</v>
      </c>
      <c r="K1871" s="5" t="s">
        <v>4009</v>
      </c>
      <c r="L1871" s="5">
        <f>IF(ActividadesCom[[#This Row],[NIVEL 1]]&lt;&gt;0,VLOOKUP(ActividadesCom[[#This Row],[NIVEL 1]],Catálogo!A:B,2,FALSE),"")</f>
        <v>2</v>
      </c>
      <c r="M1871" s="5">
        <v>1</v>
      </c>
      <c r="N1871" s="6"/>
      <c r="O1871" s="5"/>
      <c r="P1871" s="5"/>
      <c r="Q1871" s="5" t="str">
        <f>IF(ActividadesCom[[#This Row],[NIVEL 2]]&lt;&gt;0,VLOOKUP(ActividadesCom[[#This Row],[NIVEL 2]],Catálogo!A:B,2,FALSE),"")</f>
        <v/>
      </c>
      <c r="R1871" s="5"/>
      <c r="S1871" s="6"/>
      <c r="T1871" s="5"/>
      <c r="U1871" s="5"/>
      <c r="V1871" s="5" t="str">
        <f>IF(ActividadesCom[[#This Row],[NIVEL 3]]&lt;&gt;0,VLOOKUP(ActividadesCom[[#This Row],[NIVEL 3]],Catálogo!A:B,2,FALSE),"")</f>
        <v/>
      </c>
      <c r="W1871" s="5"/>
      <c r="X1871" s="6" t="s">
        <v>11</v>
      </c>
      <c r="Y1871" s="5">
        <v>20173</v>
      </c>
      <c r="Z1871" s="5" t="s">
        <v>4009</v>
      </c>
      <c r="AA1871" s="5">
        <f>IF(ActividadesCom[[#This Row],[NIVEL 4]]&lt;&gt;0,VLOOKUP(ActividadesCom[[#This Row],[NIVEL 4]],Catálogo!A:B,2,FALSE),"")</f>
        <v>2</v>
      </c>
      <c r="AB1871" s="5">
        <v>1</v>
      </c>
      <c r="AC1871" s="6" t="s">
        <v>31</v>
      </c>
      <c r="AD1871" s="5">
        <v>20173</v>
      </c>
      <c r="AE1871" s="5" t="s">
        <v>4008</v>
      </c>
      <c r="AF1871" s="5">
        <f>IF(ActividadesCom[[#This Row],[NIVEL 5]]&lt;&gt;0,VLOOKUP(ActividadesCom[[#This Row],[NIVEL 5]],Catálogo!A:B,2,FALSE),"")</f>
        <v>3</v>
      </c>
      <c r="AG1871" s="5">
        <v>1</v>
      </c>
      <c r="AH1871" s="2"/>
    </row>
    <row r="1872" spans="1:34" ht="30" hidden="1" customHeight="1" x14ac:dyDescent="0.25">
      <c r="A1872" s="7">
        <v>17470237</v>
      </c>
      <c r="B1872" s="6" t="str">
        <f>VLOOKUP(ActividadesCom[[#This Row],[NO. DE CONTROL]],'LISTADO ESTUDIANTES'!A:C,2,FALSE)</f>
        <v>UC LOPEZ ANA YAMILE</v>
      </c>
      <c r="C1872" s="6" t="str">
        <f>VLOOKUP(ActividadesCom[[#This Row],[NO. DE CONTROL]],'LISTADO ESTUDIANTES'!A:C,3,FALSE)</f>
        <v>INGENIERIA CIVIL</v>
      </c>
      <c r="D1872" s="5" t="str">
        <f>VLOOKUP(ActividadesCom[[#This Row],[NO. DE CONTROL]],'LISTADO ESTUDIANTES'!A:D,4,FALSE)</f>
        <v>BAJA</v>
      </c>
      <c r="E1872" s="5">
        <f>SUM(ActividadesCom[[#This Row],[CRÉD. 1]],ActividadesCom[[#This Row],[CRÉD. 2]],ActividadesCom[[#This Row],[CRÉD. 3]],ActividadesCom[[#This Row],[CRÉD. 4]],ActividadesCom[[#This Row],[CRÉD. 5]])</f>
        <v>2</v>
      </c>
      <c r="F1872" s="17">
        <f>IF(ActividadesCom[[#This Row],[ÚLTIMO SEMESTRE CON CRÉDITOS]]&gt;0,ROUND(AVERAGE(ActividadesCom[[#This Row],[VALOR NIVEL 5]],ActividadesCom[[#This Row],[VALOR NIVEL 4]],ActividadesCom[[#This Row],[VALOR NIVEL 3]],ActividadesCom[[#This Row],[VALOR NIVEL 2]],ActividadesCom[[#This Row],[VALOR NIVEL 1]]),0),"")</f>
        <v>3</v>
      </c>
      <c r="G1872" s="5" t="str">
        <f>IF(ActividadesCom[[#This Row],[PROMEDIO]]="","",IF(ActividadesCom[[#This Row],[PROMEDIO]]&gt;=4,"EXCELENTE",IF(ActividadesCom[[#This Row],[PROMEDIO]]&gt;=3,"NOTABLE",IF(ActividadesCom[[#This Row],[PROMEDIO]]&gt;=2,"BUENO",IF(ActividadesCom[[#This Row],[PROMEDIO]]=1,"SUFICIENTE","")))))</f>
        <v>NOTABLE</v>
      </c>
      <c r="H1872" s="5">
        <f>MAX(ActividadesCom[[#This Row],[PERÍODO 1]],ActividadesCom[[#This Row],[PERÍODO 2]],ActividadesCom[[#This Row],[PERÍODO 3]],ActividadesCom[[#This Row],[PERÍODO 4]],ActividadesCom[[#This Row],[PERÍODO 5]])</f>
        <v>20181</v>
      </c>
      <c r="I1872" s="6"/>
      <c r="J1872" s="5"/>
      <c r="K1872" s="5"/>
      <c r="L1872" s="5" t="str">
        <f>IF(ActividadesCom[[#This Row],[NIVEL 1]]&lt;&gt;0,VLOOKUP(ActividadesCom[[#This Row],[NIVEL 1]],Catálogo!A:B,2,FALSE),"")</f>
        <v/>
      </c>
      <c r="M1872" s="5"/>
      <c r="N1872" s="6"/>
      <c r="O1872" s="5"/>
      <c r="P1872" s="5"/>
      <c r="Q1872" s="5" t="str">
        <f>IF(ActividadesCom[[#This Row],[NIVEL 2]]&lt;&gt;0,VLOOKUP(ActividadesCom[[#This Row],[NIVEL 2]],Catálogo!A:B,2,FALSE),"")</f>
        <v/>
      </c>
      <c r="R1872" s="5"/>
      <c r="S1872" s="6"/>
      <c r="T1872" s="5"/>
      <c r="U1872" s="5"/>
      <c r="V1872" s="5" t="str">
        <f>IF(ActividadesCom[[#This Row],[NIVEL 3]]&lt;&gt;0,VLOOKUP(ActividadesCom[[#This Row],[NIVEL 3]],Catálogo!A:B,2,FALSE),"")</f>
        <v/>
      </c>
      <c r="W1872" s="5"/>
      <c r="X1872" s="6" t="s">
        <v>666</v>
      </c>
      <c r="Y1872" s="5">
        <v>20181</v>
      </c>
      <c r="Z1872" s="5" t="s">
        <v>4008</v>
      </c>
      <c r="AA1872" s="5">
        <f>IF(ActividadesCom[[#This Row],[NIVEL 4]]&lt;&gt;0,VLOOKUP(ActividadesCom[[#This Row],[NIVEL 4]],Catálogo!A:B,2,FALSE),"")</f>
        <v>3</v>
      </c>
      <c r="AB1872" s="5">
        <v>1</v>
      </c>
      <c r="AC1872" s="6" t="s">
        <v>37</v>
      </c>
      <c r="AD1872" s="5">
        <v>20173</v>
      </c>
      <c r="AE1872" s="5" t="s">
        <v>4008</v>
      </c>
      <c r="AF1872" s="5">
        <f>IF(ActividadesCom[[#This Row],[NIVEL 5]]&lt;&gt;0,VLOOKUP(ActividadesCom[[#This Row],[NIVEL 5]],Catálogo!A:B,2,FALSE),"")</f>
        <v>3</v>
      </c>
      <c r="AG1872" s="5">
        <v>1</v>
      </c>
      <c r="AH1872" s="2"/>
    </row>
    <row r="1873" spans="1:34" ht="30" hidden="1" customHeight="1" x14ac:dyDescent="0.25">
      <c r="A1873" s="7">
        <v>17470238</v>
      </c>
      <c r="B1873" s="6" t="str">
        <f>VLOOKUP(ActividadesCom[[#This Row],[NO. DE CONTROL]],'LISTADO ESTUDIANTES'!A:C,2,FALSE)</f>
        <v>BE CHE JOSE JESUS</v>
      </c>
      <c r="C1873" s="6" t="str">
        <f>VLOOKUP(ActividadesCom[[#This Row],[NO. DE CONTROL]],'LISTADO ESTUDIANTES'!A:C,3,FALSE)</f>
        <v>INGENIERIA CIVIL</v>
      </c>
      <c r="D1873" s="5" t="str">
        <f>VLOOKUP(ActividadesCom[[#This Row],[NO. DE CONTROL]],'LISTADO ESTUDIANTES'!A:D,4,FALSE)</f>
        <v>BAJA</v>
      </c>
      <c r="E1873" s="5">
        <f>SUM(ActividadesCom[[#This Row],[CRÉD. 1]],ActividadesCom[[#This Row],[CRÉD. 2]],ActividadesCom[[#This Row],[CRÉD. 3]],ActividadesCom[[#This Row],[CRÉD. 4]],ActividadesCom[[#This Row],[CRÉD. 5]])</f>
        <v>5</v>
      </c>
      <c r="F1873" s="17">
        <f>IF(ActividadesCom[[#This Row],[ÚLTIMO SEMESTRE CON CRÉDITOS]]&gt;0,ROUND(AVERAGE(ActividadesCom[[#This Row],[VALOR NIVEL 5]],ActividadesCom[[#This Row],[VALOR NIVEL 4]],ActividadesCom[[#This Row],[VALOR NIVEL 3]],ActividadesCom[[#This Row],[VALOR NIVEL 2]],ActividadesCom[[#This Row],[VALOR NIVEL 1]]),0),"")</f>
        <v>3</v>
      </c>
      <c r="G1873" s="5" t="str">
        <f>IF(ActividadesCom[[#This Row],[PROMEDIO]]="","",IF(ActividadesCom[[#This Row],[PROMEDIO]]&gt;=4,"EXCELENTE",IF(ActividadesCom[[#This Row],[PROMEDIO]]&gt;=3,"NOTABLE",IF(ActividadesCom[[#This Row],[PROMEDIO]]&gt;=2,"BUENO",IF(ActividadesCom[[#This Row],[PROMEDIO]]=1,"SUFICIENTE","")))))</f>
        <v>NOTABLE</v>
      </c>
      <c r="H1873" s="5">
        <f>MAX(ActividadesCom[[#This Row],[PERÍODO 1]],ActividadesCom[[#This Row],[PERÍODO 2]],ActividadesCom[[#This Row],[PERÍODO 3]],ActividadesCom[[#This Row],[PERÍODO 4]],ActividadesCom[[#This Row],[PERÍODO 5]])</f>
        <v>20213</v>
      </c>
      <c r="I1873" s="6" t="s">
        <v>519</v>
      </c>
      <c r="J1873" s="5">
        <v>20192</v>
      </c>
      <c r="K1873" s="5" t="s">
        <v>4007</v>
      </c>
      <c r="L1873" s="5">
        <f>IF(ActividadesCom[[#This Row],[NIVEL 1]]&lt;&gt;0,VLOOKUP(ActividadesCom[[#This Row],[NIVEL 1]],Catálogo!A:B,2,FALSE),"")</f>
        <v>4</v>
      </c>
      <c r="M1873" s="5">
        <v>1</v>
      </c>
      <c r="N1873" s="6" t="s">
        <v>4742</v>
      </c>
      <c r="O1873" s="5">
        <v>20213</v>
      </c>
      <c r="P1873" s="5" t="s">
        <v>4007</v>
      </c>
      <c r="Q1873" s="5">
        <f>IF(ActividadesCom[[#This Row],[NIVEL 2]]&lt;&gt;0,VLOOKUP(ActividadesCom[[#This Row],[NIVEL 2]],Catálogo!A:B,2,FALSE),"")</f>
        <v>4</v>
      </c>
      <c r="R1873" s="5">
        <v>1</v>
      </c>
      <c r="S1873" s="6" t="s">
        <v>4846</v>
      </c>
      <c r="T1873" s="5">
        <v>20191</v>
      </c>
      <c r="U1873" s="5" t="s">
        <v>4007</v>
      </c>
      <c r="V1873" s="5">
        <f>IF(ActividadesCom[[#This Row],[NIVEL 3]]&lt;&gt;0,VLOOKUP(ActividadesCom[[#This Row],[NIVEL 3]],Catálogo!A:B,2,FALSE),"")</f>
        <v>4</v>
      </c>
      <c r="W1873" s="5">
        <v>1</v>
      </c>
      <c r="X1873" s="6" t="s">
        <v>4476</v>
      </c>
      <c r="Y1873" s="5">
        <v>20211</v>
      </c>
      <c r="Z1873" s="5" t="s">
        <v>4008</v>
      </c>
      <c r="AA1873" s="5">
        <f>IF(ActividadesCom[[#This Row],[NIVEL 4]]&lt;&gt;0,VLOOKUP(ActividadesCom[[#This Row],[NIVEL 4]],Catálogo!A:B,2,FALSE),"")</f>
        <v>3</v>
      </c>
      <c r="AB1873" s="5">
        <v>1</v>
      </c>
      <c r="AC1873" s="6" t="s">
        <v>5</v>
      </c>
      <c r="AD1873" s="5">
        <v>20173</v>
      </c>
      <c r="AE1873" s="5" t="s">
        <v>4009</v>
      </c>
      <c r="AF1873" s="5">
        <f>IF(ActividadesCom[[#This Row],[NIVEL 5]]&lt;&gt;0,VLOOKUP(ActividadesCom[[#This Row],[NIVEL 5]],Catálogo!A:B,2,FALSE),"")</f>
        <v>2</v>
      </c>
      <c r="AG1873" s="5">
        <v>1</v>
      </c>
      <c r="AH1873" s="2"/>
    </row>
    <row r="1874" spans="1:34" ht="30" hidden="1" customHeight="1" x14ac:dyDescent="0.25">
      <c r="A1874" s="7">
        <v>17470239</v>
      </c>
      <c r="B1874" s="6" t="str">
        <f>VLOOKUP(ActividadesCom[[#This Row],[NO. DE CONTROL]],'LISTADO ESTUDIANTES'!A:C,2,FALSE)</f>
        <v>MAY CHAN ALAN MAURICIO</v>
      </c>
      <c r="C1874" s="6" t="str">
        <f>VLOOKUP(ActividadesCom[[#This Row],[NO. DE CONTROL]],'LISTADO ESTUDIANTES'!A:C,3,FALSE)</f>
        <v>INGENIERIA CIVIL</v>
      </c>
      <c r="D1874" s="5" t="str">
        <f>VLOOKUP(ActividadesCom[[#This Row],[NO. DE CONTROL]],'LISTADO ESTUDIANTES'!A:D,4,FALSE)</f>
        <v>BAJA</v>
      </c>
      <c r="E1874" s="5">
        <f>SUM(ActividadesCom[[#This Row],[CRÉD. 1]],ActividadesCom[[#This Row],[CRÉD. 2]],ActividadesCom[[#This Row],[CRÉD. 3]],ActividadesCom[[#This Row],[CRÉD. 4]],ActividadesCom[[#This Row],[CRÉD. 5]])</f>
        <v>5</v>
      </c>
      <c r="F1874" s="17">
        <f>IF(ActividadesCom[[#This Row],[ÚLTIMO SEMESTRE CON CRÉDITOS]]&gt;0,ROUND(AVERAGE(ActividadesCom[[#This Row],[VALOR NIVEL 5]],ActividadesCom[[#This Row],[VALOR NIVEL 4]],ActividadesCom[[#This Row],[VALOR NIVEL 3]],ActividadesCom[[#This Row],[VALOR NIVEL 2]],ActividadesCom[[#This Row],[VALOR NIVEL 1]]),0),"")</f>
        <v>4</v>
      </c>
      <c r="G1874" s="5" t="str">
        <f>IF(ActividadesCom[[#This Row],[PROMEDIO]]="","",IF(ActividadesCom[[#This Row],[PROMEDIO]]&gt;=4,"EXCELENTE",IF(ActividadesCom[[#This Row],[PROMEDIO]]&gt;=3,"NOTABLE",IF(ActividadesCom[[#This Row],[PROMEDIO]]&gt;=2,"BUENO",IF(ActividadesCom[[#This Row],[PROMEDIO]]=1,"SUFICIENTE","")))))</f>
        <v>EXCELENTE</v>
      </c>
      <c r="H1874" s="5">
        <f>MAX(ActividadesCom[[#This Row],[PERÍODO 1]],ActividadesCom[[#This Row],[PERÍODO 2]],ActividadesCom[[#This Row],[PERÍODO 3]],ActividadesCom[[#This Row],[PERÍODO 4]],ActividadesCom[[#This Row],[PERÍODO 5]])</f>
        <v>20211</v>
      </c>
      <c r="I1874" s="6" t="s">
        <v>4413</v>
      </c>
      <c r="J1874" s="5">
        <v>20181</v>
      </c>
      <c r="K1874" s="5" t="s">
        <v>4007</v>
      </c>
      <c r="L1874" s="5">
        <f>IF(ActividadesCom[[#This Row],[NIVEL 1]]&lt;&gt;0,VLOOKUP(ActividadesCom[[#This Row],[NIVEL 1]],Catálogo!A:B,2,FALSE),"")</f>
        <v>4</v>
      </c>
      <c r="M1874" s="5">
        <v>1</v>
      </c>
      <c r="N1874" s="6" t="s">
        <v>4414</v>
      </c>
      <c r="O1874" s="5">
        <v>20191</v>
      </c>
      <c r="P1874" s="5" t="s">
        <v>4007</v>
      </c>
      <c r="Q1874" s="5">
        <f>IF(ActividadesCom[[#This Row],[NIVEL 2]]&lt;&gt;0,VLOOKUP(ActividadesCom[[#This Row],[NIVEL 2]],Catálogo!A:B,2,FALSE),"")</f>
        <v>4</v>
      </c>
      <c r="R1874" s="5">
        <v>1</v>
      </c>
      <c r="S1874" s="6" t="s">
        <v>4447</v>
      </c>
      <c r="T1874" s="5">
        <v>20211</v>
      </c>
      <c r="U1874" s="5" t="s">
        <v>4007</v>
      </c>
      <c r="V1874" s="5">
        <f>IF(ActividadesCom[[#This Row],[NIVEL 3]]&lt;&gt;0,VLOOKUP(ActividadesCom[[#This Row],[NIVEL 3]],Catálogo!A:B,2,FALSE),"")</f>
        <v>4</v>
      </c>
      <c r="W1874" s="5">
        <v>1</v>
      </c>
      <c r="X1874" s="6" t="s">
        <v>12</v>
      </c>
      <c r="Y1874" s="5">
        <v>20183</v>
      </c>
      <c r="Z1874" s="5" t="s">
        <v>4008</v>
      </c>
      <c r="AA1874" s="5">
        <f>IF(ActividadesCom[[#This Row],[NIVEL 4]]&lt;&gt;0,VLOOKUP(ActividadesCom[[#This Row],[NIVEL 4]],Catálogo!A:B,2,FALSE),"")</f>
        <v>3</v>
      </c>
      <c r="AB1874" s="5">
        <v>1</v>
      </c>
      <c r="AC1874" s="6" t="s">
        <v>31</v>
      </c>
      <c r="AD1874" s="5">
        <v>20173</v>
      </c>
      <c r="AE1874" s="5" t="s">
        <v>4008</v>
      </c>
      <c r="AF1874" s="5">
        <f>IF(ActividadesCom[[#This Row],[NIVEL 5]]&lt;&gt;0,VLOOKUP(ActividadesCom[[#This Row],[NIVEL 5]],Catálogo!A:B,2,FALSE),"")</f>
        <v>3</v>
      </c>
      <c r="AG1874" s="5">
        <v>1</v>
      </c>
      <c r="AH1874" s="2"/>
    </row>
    <row r="1875" spans="1:34" s="21" customFormat="1" ht="30" hidden="1" customHeight="1" x14ac:dyDescent="0.25">
      <c r="A1875" s="7">
        <v>17470240</v>
      </c>
      <c r="B1875" s="6" t="str">
        <f>VLOOKUP(ActividadesCom[[#This Row],[NO. DE CONTROL]],'LISTADO ESTUDIANTES'!A:C,2,FALSE)</f>
        <v>DELGADO HERNANDEZ MANUEL ADRIAN</v>
      </c>
      <c r="C1875" s="6" t="str">
        <f>VLOOKUP(ActividadesCom[[#This Row],[NO. DE CONTROL]],'LISTADO ESTUDIANTES'!A:C,3,FALSE)</f>
        <v>INGENIERIA CIVIL</v>
      </c>
      <c r="D1875" s="5" t="str">
        <f>VLOOKUP(ActividadesCom[[#This Row],[NO. DE CONTROL]],'LISTADO ESTUDIANTES'!A:D,4,FALSE)</f>
        <v>BAJA</v>
      </c>
      <c r="E1875" s="5">
        <f>SUM(ActividadesCom[[#This Row],[CRÉD. 1]],ActividadesCom[[#This Row],[CRÉD. 2]],ActividadesCom[[#This Row],[CRÉD. 3]],ActividadesCom[[#This Row],[CRÉD. 4]],ActividadesCom[[#This Row],[CRÉD. 5]])</f>
        <v>5</v>
      </c>
      <c r="F1875" s="17">
        <f>IF(ActividadesCom[[#This Row],[ÚLTIMO SEMESTRE CON CRÉDITOS]]&gt;0,ROUND(AVERAGE(ActividadesCom[[#This Row],[VALOR NIVEL 5]],ActividadesCom[[#This Row],[VALOR NIVEL 4]],ActividadesCom[[#This Row],[VALOR NIVEL 3]],ActividadesCom[[#This Row],[VALOR NIVEL 2]],ActividadesCom[[#This Row],[VALOR NIVEL 1]]),0),"")</f>
        <v>4</v>
      </c>
      <c r="G1875" s="5" t="str">
        <f>IF(ActividadesCom[[#This Row],[PROMEDIO]]="","",IF(ActividadesCom[[#This Row],[PROMEDIO]]&gt;=4,"EXCELENTE",IF(ActividadesCom[[#This Row],[PROMEDIO]]&gt;=3,"NOTABLE",IF(ActividadesCom[[#This Row],[PROMEDIO]]&gt;=2,"BUENO",IF(ActividadesCom[[#This Row],[PROMEDIO]]=1,"SUFICIENTE","")))))</f>
        <v>EXCELENTE</v>
      </c>
      <c r="H1875" s="5">
        <f>MAX(ActividadesCom[[#This Row],[PERÍODO 1]],ActividadesCom[[#This Row],[PERÍODO 2]],ActividadesCom[[#This Row],[PERÍODO 3]],ActividadesCom[[#This Row],[PERÍODO 4]],ActividadesCom[[#This Row],[PERÍODO 5]])</f>
        <v>20223</v>
      </c>
      <c r="I1875" s="6" t="s">
        <v>615</v>
      </c>
      <c r="J1875" s="5">
        <v>20221</v>
      </c>
      <c r="K1875" s="5" t="s">
        <v>4007</v>
      </c>
      <c r="L1875" s="5">
        <f>IF(ActividadesCom[[#This Row],[NIVEL 1]]&lt;&gt;0,VLOOKUP(ActividadesCom[[#This Row],[NIVEL 1]],Catálogo!A:B,2,FALSE),"")</f>
        <v>4</v>
      </c>
      <c r="M1875" s="5">
        <v>1</v>
      </c>
      <c r="N1875" s="6" t="s">
        <v>4857</v>
      </c>
      <c r="O1875" s="5">
        <v>20221</v>
      </c>
      <c r="P1875" s="5" t="s">
        <v>4007</v>
      </c>
      <c r="Q1875" s="5">
        <f>IF(ActividadesCom[[#This Row],[NIVEL 2]]&lt;&gt;0,VLOOKUP(ActividadesCom[[#This Row],[NIVEL 2]],Catálogo!A:B,2,FALSE),"")</f>
        <v>4</v>
      </c>
      <c r="R1875" s="5">
        <v>1</v>
      </c>
      <c r="S1875" s="6" t="s">
        <v>5710</v>
      </c>
      <c r="T1875" s="5">
        <v>20223</v>
      </c>
      <c r="U1875" s="5" t="s">
        <v>4008</v>
      </c>
      <c r="V1875" s="5">
        <f>IF(ActividadesCom[[#This Row],[NIVEL 3]]&lt;&gt;0,VLOOKUP(ActividadesCom[[#This Row],[NIVEL 3]],Catálogo!A:B,2,FALSE),"")</f>
        <v>3</v>
      </c>
      <c r="W1875" s="5">
        <v>1</v>
      </c>
      <c r="X1875" s="6" t="s">
        <v>4476</v>
      </c>
      <c r="Y1875" s="5">
        <v>20211</v>
      </c>
      <c r="Z1875" s="5" t="s">
        <v>4008</v>
      </c>
      <c r="AA1875" s="5">
        <f>IF(ActividadesCom[[#This Row],[NIVEL 4]]&lt;&gt;0,VLOOKUP(ActividadesCom[[#This Row],[NIVEL 4]],Catálogo!A:B,2,FALSE),"")</f>
        <v>3</v>
      </c>
      <c r="AB1875" s="5">
        <v>1</v>
      </c>
      <c r="AC1875" s="6" t="s">
        <v>31</v>
      </c>
      <c r="AD1875" s="5">
        <v>20173</v>
      </c>
      <c r="AE1875" s="5" t="s">
        <v>4007</v>
      </c>
      <c r="AF1875" s="5">
        <f>IF(ActividadesCom[[#This Row],[NIVEL 5]]&lt;&gt;0,VLOOKUP(ActividadesCom[[#This Row],[NIVEL 5]],Catálogo!A:B,2,FALSE),"")</f>
        <v>4</v>
      </c>
      <c r="AG1875" s="5">
        <v>1</v>
      </c>
    </row>
    <row r="1876" spans="1:34" ht="30" hidden="1" customHeight="1" x14ac:dyDescent="0.25">
      <c r="A1876" s="7">
        <v>17470241</v>
      </c>
      <c r="B1876" s="6" t="str">
        <f>VLOOKUP(ActividadesCom[[#This Row],[NO. DE CONTROL]],'LISTADO ESTUDIANTES'!A:C,2,FALSE)</f>
        <v>CAHUICH OSORIO ANGEL ADOLFO</v>
      </c>
      <c r="C1876" s="6" t="str">
        <f>VLOOKUP(ActividadesCom[[#This Row],[NO. DE CONTROL]],'LISTADO ESTUDIANTES'!A:C,3,FALSE)</f>
        <v>INGENIERIA CIVIL</v>
      </c>
      <c r="D1876" s="5" t="str">
        <f>VLOOKUP(ActividadesCom[[#This Row],[NO. DE CONTROL]],'LISTADO ESTUDIANTES'!A:D,4,FALSE)</f>
        <v>BAJA</v>
      </c>
      <c r="E1876" s="5">
        <f>SUM(ActividadesCom[[#This Row],[CRÉD. 1]],ActividadesCom[[#This Row],[CRÉD. 2]],ActividadesCom[[#This Row],[CRÉD. 3]],ActividadesCom[[#This Row],[CRÉD. 4]],ActividadesCom[[#This Row],[CRÉD. 5]])</f>
        <v>0</v>
      </c>
      <c r="F1876" s="17" t="str">
        <f>IF(ActividadesCom[[#This Row],[ÚLTIMO SEMESTRE CON CRÉDITOS]]&gt;0,ROUND(AVERAGE(ActividadesCom[[#This Row],[VALOR NIVEL 5]],ActividadesCom[[#This Row],[VALOR NIVEL 4]],ActividadesCom[[#This Row],[VALOR NIVEL 3]],ActividadesCom[[#This Row],[VALOR NIVEL 2]],ActividadesCom[[#This Row],[VALOR NIVEL 1]]),0),"")</f>
        <v/>
      </c>
      <c r="G1876" s="5" t="str">
        <f>IF(ActividadesCom[[#This Row],[PROMEDIO]]="","",IF(ActividadesCom[[#This Row],[PROMEDIO]]&gt;=4,"EXCELENTE",IF(ActividadesCom[[#This Row],[PROMEDIO]]&gt;=3,"NOTABLE",IF(ActividadesCom[[#This Row],[PROMEDIO]]&gt;=2,"BUENO",IF(ActividadesCom[[#This Row],[PROMEDIO]]=1,"SUFICIENTE","")))))</f>
        <v/>
      </c>
      <c r="H1876" s="5">
        <f>MAX(ActividadesCom[[#This Row],[PERÍODO 1]],ActividadesCom[[#This Row],[PERÍODO 2]],ActividadesCom[[#This Row],[PERÍODO 3]],ActividadesCom[[#This Row],[PERÍODO 4]],ActividadesCom[[#This Row],[PERÍODO 5]])</f>
        <v>0</v>
      </c>
      <c r="I1876" s="6"/>
      <c r="J1876" s="5"/>
      <c r="K1876" s="5"/>
      <c r="L1876" s="5" t="str">
        <f>IF(ActividadesCom[[#This Row],[NIVEL 1]]&lt;&gt;0,VLOOKUP(ActividadesCom[[#This Row],[NIVEL 1]],Catálogo!A:B,2,FALSE),"")</f>
        <v/>
      </c>
      <c r="M1876" s="5"/>
      <c r="N1876" s="6"/>
      <c r="O1876" s="5"/>
      <c r="P1876" s="5"/>
      <c r="Q1876" s="5" t="str">
        <f>IF(ActividadesCom[[#This Row],[NIVEL 2]]&lt;&gt;0,VLOOKUP(ActividadesCom[[#This Row],[NIVEL 2]],Catálogo!A:B,2,FALSE),"")</f>
        <v/>
      </c>
      <c r="R1876" s="5"/>
      <c r="S1876" s="6"/>
      <c r="T1876" s="5"/>
      <c r="U1876" s="5"/>
      <c r="V1876" s="5" t="str">
        <f>IF(ActividadesCom[[#This Row],[NIVEL 3]]&lt;&gt;0,VLOOKUP(ActividadesCom[[#This Row],[NIVEL 3]],Catálogo!A:B,2,FALSE),"")</f>
        <v/>
      </c>
      <c r="W1876" s="5"/>
      <c r="X1876" s="6"/>
      <c r="Y1876" s="5"/>
      <c r="Z1876" s="5"/>
      <c r="AA1876" s="5" t="str">
        <f>IF(ActividadesCom[[#This Row],[NIVEL 4]]&lt;&gt;0,VLOOKUP(ActividadesCom[[#This Row],[NIVEL 4]],Catálogo!A:B,2,FALSE),"")</f>
        <v/>
      </c>
      <c r="AB1876" s="5"/>
      <c r="AC1876" s="6"/>
      <c r="AD1876" s="5"/>
      <c r="AE1876" s="5"/>
      <c r="AF1876" s="5" t="str">
        <f>IF(ActividadesCom[[#This Row],[NIVEL 5]]&lt;&gt;0,VLOOKUP(ActividadesCom[[#This Row],[NIVEL 5]],Catálogo!A:B,2,FALSE),"")</f>
        <v/>
      </c>
      <c r="AG1876" s="5"/>
      <c r="AH1876" s="2"/>
    </row>
    <row r="1877" spans="1:34" ht="30" hidden="1" customHeight="1" x14ac:dyDescent="0.25">
      <c r="A1877" s="7">
        <v>17470242</v>
      </c>
      <c r="B1877" s="6" t="str">
        <f>VLOOKUP(ActividadesCom[[#This Row],[NO. DE CONTROL]],'LISTADO ESTUDIANTES'!A:C,2,FALSE)</f>
        <v>FUENTES  JUAN PABLO CANDELARIO</v>
      </c>
      <c r="C1877" s="6" t="str">
        <f>VLOOKUP(ActividadesCom[[#This Row],[NO. DE CONTROL]],'LISTADO ESTUDIANTES'!A:C,3,FALSE)</f>
        <v>INGENIERIA CIVIL</v>
      </c>
      <c r="D1877" s="5" t="str">
        <f>VLOOKUP(ActividadesCom[[#This Row],[NO. DE CONTROL]],'LISTADO ESTUDIANTES'!A:D,4,FALSE)</f>
        <v>BAJA</v>
      </c>
      <c r="E1877" s="5">
        <f>SUM(ActividadesCom[[#This Row],[CRÉD. 1]],ActividadesCom[[#This Row],[CRÉD. 2]],ActividadesCom[[#This Row],[CRÉD. 3]],ActividadesCom[[#This Row],[CRÉD. 4]],ActividadesCom[[#This Row],[CRÉD. 5]])</f>
        <v>5</v>
      </c>
      <c r="F1877" s="5">
        <f>IF(ActividadesCom[[#This Row],[ÚLTIMO SEMESTRE CON CRÉDITOS]]&gt;0,ROUND(AVERAGE(ActividadesCom[[#This Row],[VALOR NIVEL 5]],ActividadesCom[[#This Row],[VALOR NIVEL 4]],ActividadesCom[[#This Row],[VALOR NIVEL 3]],ActividadesCom[[#This Row],[VALOR NIVEL 2]],ActividadesCom[[#This Row],[VALOR NIVEL 1]]),0),"")</f>
        <v>3</v>
      </c>
      <c r="G1877" s="5" t="str">
        <f>IF(ActividadesCom[[#This Row],[PROMEDIO]]="","",IF(ActividadesCom[[#This Row],[PROMEDIO]]&gt;=4,"EXCELENTE",IF(ActividadesCom[[#This Row],[PROMEDIO]]&gt;=3,"NOTABLE",IF(ActividadesCom[[#This Row],[PROMEDIO]]&gt;=2,"BUENO",IF(ActividadesCom[[#This Row],[PROMEDIO]]=1,"SUFICIENTE","")))))</f>
        <v>NOTABLE</v>
      </c>
      <c r="H1877" s="5">
        <f>MAX(ActividadesCom[[#This Row],[PERÍODO 1]],ActividadesCom[[#This Row],[PERÍODO 2]],ActividadesCom[[#This Row],[PERÍODO 3]],ActividadesCom[[#This Row],[PERÍODO 4]],ActividadesCom[[#This Row],[PERÍODO 5]])</f>
        <v>20191</v>
      </c>
      <c r="I1877" s="6" t="s">
        <v>1006</v>
      </c>
      <c r="J1877" s="5">
        <v>20173</v>
      </c>
      <c r="K1877" s="5" t="s">
        <v>4009</v>
      </c>
      <c r="L1877" s="5">
        <f>IF(ActividadesCom[[#This Row],[NIVEL 1]]&lt;&gt;0,VLOOKUP(ActividadesCom[[#This Row],[NIVEL 1]],Catálogo!A:B,2,FALSE),"")</f>
        <v>2</v>
      </c>
      <c r="M1877" s="5">
        <v>1</v>
      </c>
      <c r="N1877" s="6" t="s">
        <v>1006</v>
      </c>
      <c r="O1877" s="5">
        <v>20181</v>
      </c>
      <c r="P1877" s="5" t="s">
        <v>4009</v>
      </c>
      <c r="Q1877" s="5">
        <f>IF(ActividadesCom[[#This Row],[NIVEL 2]]&lt;&gt;0,VLOOKUP(ActividadesCom[[#This Row],[NIVEL 2]],Catálogo!A:B,2,FALSE),"")</f>
        <v>2</v>
      </c>
      <c r="R1877" s="5">
        <v>1</v>
      </c>
      <c r="S1877" s="6" t="s">
        <v>1008</v>
      </c>
      <c r="T1877" s="5">
        <v>20191</v>
      </c>
      <c r="U1877" s="5" t="s">
        <v>4007</v>
      </c>
      <c r="V1877" s="5">
        <f>IF(ActividadesCom[[#This Row],[NIVEL 3]]&lt;&gt;0,VLOOKUP(ActividadesCom[[#This Row],[NIVEL 3]],Catálogo!A:B,2,FALSE),"")</f>
        <v>4</v>
      </c>
      <c r="W1877" s="5">
        <v>1</v>
      </c>
      <c r="X1877" s="6" t="s">
        <v>978</v>
      </c>
      <c r="Y1877" s="5">
        <v>20191</v>
      </c>
      <c r="Z1877" s="5" t="s">
        <v>4007</v>
      </c>
      <c r="AA1877" s="5">
        <f>IF(ActividadesCom[[#This Row],[NIVEL 4]]&lt;&gt;0,VLOOKUP(ActividadesCom[[#This Row],[NIVEL 4]],Catálogo!A:B,2,FALSE),"")</f>
        <v>4</v>
      </c>
      <c r="AB1877" s="5">
        <v>1</v>
      </c>
      <c r="AC1877" s="6" t="s">
        <v>133</v>
      </c>
      <c r="AD1877" s="5">
        <v>20183</v>
      </c>
      <c r="AE1877" s="5" t="s">
        <v>4010</v>
      </c>
      <c r="AF1877" s="5">
        <f>IF(ActividadesCom[[#This Row],[NIVEL 5]]&lt;&gt;0,VLOOKUP(ActividadesCom[[#This Row],[NIVEL 5]],Catálogo!A:B,2,FALSE),"")</f>
        <v>1</v>
      </c>
      <c r="AG1877" s="5">
        <v>1</v>
      </c>
      <c r="AH1877" s="2"/>
    </row>
    <row r="1878" spans="1:34" ht="30" hidden="1" customHeight="1" x14ac:dyDescent="0.25">
      <c r="A1878" s="7">
        <v>17470243</v>
      </c>
      <c r="B1878" s="6" t="str">
        <f>VLOOKUP(ActividadesCom[[#This Row],[NO. DE CONTROL]],'LISTADO ESTUDIANTES'!A:C,2,FALSE)</f>
        <v>HERNANDEZ VILLEGAS MIKHAIL ALEXANDER</v>
      </c>
      <c r="C1878" s="6" t="str">
        <f>VLOOKUP(ActividadesCom[[#This Row],[NO. DE CONTROL]],'LISTADO ESTUDIANTES'!A:C,3,FALSE)</f>
        <v>INGENIERIA CIVIL</v>
      </c>
      <c r="D1878" s="5" t="str">
        <f>VLOOKUP(ActividadesCom[[#This Row],[NO. DE CONTROL]],'LISTADO ESTUDIANTES'!A:D,4,FALSE)</f>
        <v>BAJA</v>
      </c>
      <c r="E1878" s="5">
        <f>SUM(ActividadesCom[[#This Row],[CRÉD. 1]],ActividadesCom[[#This Row],[CRÉD. 2]],ActividadesCom[[#This Row],[CRÉD. 3]],ActividadesCom[[#This Row],[CRÉD. 4]],ActividadesCom[[#This Row],[CRÉD. 5]])</f>
        <v>5</v>
      </c>
      <c r="F1878" s="17">
        <f>IF(ActividadesCom[[#This Row],[ÚLTIMO SEMESTRE CON CRÉDITOS]]&gt;0,ROUND(AVERAGE(ActividadesCom[[#This Row],[VALOR NIVEL 5]],ActividadesCom[[#This Row],[VALOR NIVEL 4]],ActividadesCom[[#This Row],[VALOR NIVEL 3]],ActividadesCom[[#This Row],[VALOR NIVEL 2]],ActividadesCom[[#This Row],[VALOR NIVEL 1]]),0),"")</f>
        <v>3</v>
      </c>
      <c r="G1878" s="5" t="str">
        <f>IF(ActividadesCom[[#This Row],[PROMEDIO]]="","",IF(ActividadesCom[[#This Row],[PROMEDIO]]&gt;=4,"EXCELENTE",IF(ActividadesCom[[#This Row],[PROMEDIO]]&gt;=3,"NOTABLE",IF(ActividadesCom[[#This Row],[PROMEDIO]]&gt;=2,"BUENO",IF(ActividadesCom[[#This Row],[PROMEDIO]]=1,"SUFICIENTE","")))))</f>
        <v>NOTABLE</v>
      </c>
      <c r="H1878" s="5">
        <f>MAX(ActividadesCom[[#This Row],[PERÍODO 1]],ActividadesCom[[#This Row],[PERÍODO 2]],ActividadesCom[[#This Row],[PERÍODO 3]],ActividadesCom[[#This Row],[PERÍODO 4]],ActividadesCom[[#This Row],[PERÍODO 5]])</f>
        <v>20201</v>
      </c>
      <c r="I1878" s="6" t="s">
        <v>4089</v>
      </c>
      <c r="J1878" s="5">
        <v>20181</v>
      </c>
      <c r="K1878" s="5" t="s">
        <v>4010</v>
      </c>
      <c r="L1878" s="5">
        <f>IF(ActividadesCom[[#This Row],[NIVEL 1]]&lt;&gt;0,VLOOKUP(ActividadesCom[[#This Row],[NIVEL 1]],Catálogo!A:B,2,FALSE),"")</f>
        <v>1</v>
      </c>
      <c r="M1878" s="5">
        <v>1</v>
      </c>
      <c r="N1878" s="6" t="s">
        <v>4446</v>
      </c>
      <c r="O1878" s="5">
        <v>20173</v>
      </c>
      <c r="P1878" s="5" t="s">
        <v>4007</v>
      </c>
      <c r="Q1878" s="5">
        <f>IF(ActividadesCom[[#This Row],[NIVEL 2]]&lt;&gt;0,VLOOKUP(ActividadesCom[[#This Row],[NIVEL 2]],Catálogo!A:B,2,FALSE),"")</f>
        <v>4</v>
      </c>
      <c r="R1878" s="5">
        <v>1</v>
      </c>
      <c r="S1878" s="6" t="s">
        <v>4446</v>
      </c>
      <c r="T1878" s="5">
        <v>20181</v>
      </c>
      <c r="U1878" s="5" t="s">
        <v>4007</v>
      </c>
      <c r="V1878" s="5">
        <f>IF(ActividadesCom[[#This Row],[NIVEL 3]]&lt;&gt;0,VLOOKUP(ActividadesCom[[#This Row],[NIVEL 3]],Catálogo!A:B,2,FALSE),"")</f>
        <v>4</v>
      </c>
      <c r="W1878" s="5">
        <v>1</v>
      </c>
      <c r="X1878" s="6" t="s">
        <v>2902</v>
      </c>
      <c r="Y1878" s="5">
        <v>20201</v>
      </c>
      <c r="Z1878" s="5" t="s">
        <v>4009</v>
      </c>
      <c r="AA1878" s="5">
        <f>IF(ActividadesCom[[#This Row],[NIVEL 4]]&lt;&gt;0,VLOOKUP(ActividadesCom[[#This Row],[NIVEL 4]],Catálogo!A:B,2,FALSE),"")</f>
        <v>2</v>
      </c>
      <c r="AB1878" s="5">
        <v>1</v>
      </c>
      <c r="AC1878" s="9" t="s">
        <v>31</v>
      </c>
      <c r="AD1878" s="8">
        <v>20173</v>
      </c>
      <c r="AE1878" s="8" t="s">
        <v>4008</v>
      </c>
      <c r="AF1878" s="5">
        <f>IF(ActividadesCom[[#This Row],[NIVEL 5]]&lt;&gt;0,VLOOKUP(ActividadesCom[[#This Row],[NIVEL 5]],Catálogo!A:B,2,FALSE),"")</f>
        <v>3</v>
      </c>
      <c r="AG1878" s="8">
        <v>1</v>
      </c>
      <c r="AH1878" s="2"/>
    </row>
    <row r="1879" spans="1:34" ht="30" hidden="1" customHeight="1" x14ac:dyDescent="0.25">
      <c r="A1879" s="7">
        <v>17470244</v>
      </c>
      <c r="B1879" s="6" t="str">
        <f>VLOOKUP(ActividadesCom[[#This Row],[NO. DE CONTROL]],'LISTADO ESTUDIANTES'!A:C,2,FALSE)</f>
        <v>DIAZ ESQUIVEL GABRIEL ATILANO</v>
      </c>
      <c r="C1879" s="6" t="str">
        <f>VLOOKUP(ActividadesCom[[#This Row],[NO. DE CONTROL]],'LISTADO ESTUDIANTES'!A:C,3,FALSE)</f>
        <v>INGENIERIA EN ADMINISTRACION</v>
      </c>
      <c r="D1879" s="5" t="str">
        <f>VLOOKUP(ActividadesCom[[#This Row],[NO. DE CONTROL]],'LISTADO ESTUDIANTES'!A:D,4,FALSE)</f>
        <v>BAJA</v>
      </c>
      <c r="E1879" s="5">
        <f>SUM(ActividadesCom[[#This Row],[CRÉD. 1]],ActividadesCom[[#This Row],[CRÉD. 2]],ActividadesCom[[#This Row],[CRÉD. 3]],ActividadesCom[[#This Row],[CRÉD. 4]],ActividadesCom[[#This Row],[CRÉD. 5]])</f>
        <v>5</v>
      </c>
      <c r="F1879" s="17">
        <f>IF(ActividadesCom[[#This Row],[ÚLTIMO SEMESTRE CON CRÉDITOS]]&gt;0,ROUND(AVERAGE(ActividadesCom[[#This Row],[VALOR NIVEL 5]],ActividadesCom[[#This Row],[VALOR NIVEL 4]],ActividadesCom[[#This Row],[VALOR NIVEL 3]],ActividadesCom[[#This Row],[VALOR NIVEL 2]],ActividadesCom[[#This Row],[VALOR NIVEL 1]]),0),"")</f>
        <v>3</v>
      </c>
      <c r="G1879" s="5" t="str">
        <f>IF(ActividadesCom[[#This Row],[PROMEDIO]]="","",IF(ActividadesCom[[#This Row],[PROMEDIO]]&gt;=4,"EXCELENTE",IF(ActividadesCom[[#This Row],[PROMEDIO]]&gt;=3,"NOTABLE",IF(ActividadesCom[[#This Row],[PROMEDIO]]&gt;=2,"BUENO",IF(ActividadesCom[[#This Row],[PROMEDIO]]=1,"SUFICIENTE","")))))</f>
        <v>NOTABLE</v>
      </c>
      <c r="H1879" s="5">
        <f>MAX(ActividadesCom[[#This Row],[PERÍODO 1]],ActividadesCom[[#This Row],[PERÍODO 2]],ActividadesCom[[#This Row],[PERÍODO 3]],ActividadesCom[[#This Row],[PERÍODO 4]],ActividadesCom[[#This Row],[PERÍODO 5]])</f>
        <v>20203</v>
      </c>
      <c r="I1879" s="6" t="s">
        <v>111</v>
      </c>
      <c r="J1879" s="5">
        <v>20191</v>
      </c>
      <c r="K1879" s="5" t="s">
        <v>4009</v>
      </c>
      <c r="L1879" s="5">
        <f>IF(ActividadesCom[[#This Row],[NIVEL 1]]&lt;&gt;0,VLOOKUP(ActividadesCom[[#This Row],[NIVEL 1]],Catálogo!A:B,2,FALSE),"")</f>
        <v>2</v>
      </c>
      <c r="M1879" s="5">
        <v>1</v>
      </c>
      <c r="N1879" s="6" t="s">
        <v>4120</v>
      </c>
      <c r="O1879" s="5">
        <v>20203</v>
      </c>
      <c r="P1879" s="5" t="s">
        <v>4009</v>
      </c>
      <c r="Q1879" s="5">
        <f>IF(ActividadesCom[[#This Row],[NIVEL 2]]&lt;&gt;0,VLOOKUP(ActividadesCom[[#This Row],[NIVEL 2]],Catálogo!A:B,2,FALSE),"")</f>
        <v>2</v>
      </c>
      <c r="R1879" s="5">
        <v>1</v>
      </c>
      <c r="S1879" s="6" t="s">
        <v>615</v>
      </c>
      <c r="T1879" s="5">
        <v>20202</v>
      </c>
      <c r="U1879" s="5" t="s">
        <v>4008</v>
      </c>
      <c r="V1879" s="5">
        <f>IF(ActividadesCom[[#This Row],[NIVEL 3]]&lt;&gt;0,VLOOKUP(ActividadesCom[[#This Row],[NIVEL 3]],Catálogo!A:B,2,FALSE),"")</f>
        <v>3</v>
      </c>
      <c r="W1879" s="5">
        <v>1</v>
      </c>
      <c r="X1879" s="6" t="s">
        <v>665</v>
      </c>
      <c r="Y1879" s="5">
        <v>20191</v>
      </c>
      <c r="Z1879" s="5" t="s">
        <v>4008</v>
      </c>
      <c r="AA1879" s="5">
        <f>IF(ActividadesCom[[#This Row],[NIVEL 4]]&lt;&gt;0,VLOOKUP(ActividadesCom[[#This Row],[NIVEL 4]],Catálogo!A:B,2,FALSE),"")</f>
        <v>3</v>
      </c>
      <c r="AB1879" s="5">
        <v>1</v>
      </c>
      <c r="AC1879" s="6" t="s">
        <v>11</v>
      </c>
      <c r="AD1879" s="5">
        <v>20173</v>
      </c>
      <c r="AE1879" s="5" t="s">
        <v>4008</v>
      </c>
      <c r="AF1879" s="5">
        <f>IF(ActividadesCom[[#This Row],[NIVEL 5]]&lt;&gt;0,VLOOKUP(ActividadesCom[[#This Row],[NIVEL 5]],Catálogo!A:B,2,FALSE),"")</f>
        <v>3</v>
      </c>
      <c r="AG1879" s="5">
        <v>1</v>
      </c>
      <c r="AH1879" s="2"/>
    </row>
    <row r="1880" spans="1:34" ht="30" hidden="1" customHeight="1" x14ac:dyDescent="0.25">
      <c r="A1880" s="7">
        <v>17470245</v>
      </c>
      <c r="B1880" s="6" t="str">
        <f>VLOOKUP(ActividadesCom[[#This Row],[NO. DE CONTROL]],'LISTADO ESTUDIANTES'!A:C,2,FALSE)</f>
        <v>FLORES ARROYO MARLA CONCEPCION</v>
      </c>
      <c r="C1880" s="6" t="str">
        <f>VLOOKUP(ActividadesCom[[#This Row],[NO. DE CONTROL]],'LISTADO ESTUDIANTES'!A:C,3,FALSE)</f>
        <v>INGENIERIA CIVIL</v>
      </c>
      <c r="D1880" s="5" t="str">
        <f>VLOOKUP(ActividadesCom[[#This Row],[NO. DE CONTROL]],'LISTADO ESTUDIANTES'!A:D,4,FALSE)</f>
        <v>BAJA</v>
      </c>
      <c r="E1880" s="5">
        <f>SUM(ActividadesCom[[#This Row],[CRÉD. 1]],ActividadesCom[[#This Row],[CRÉD. 2]],ActividadesCom[[#This Row],[CRÉD. 3]],ActividadesCom[[#This Row],[CRÉD. 4]],ActividadesCom[[#This Row],[CRÉD. 5]])</f>
        <v>2</v>
      </c>
      <c r="F1880" s="17">
        <f>IF(ActividadesCom[[#This Row],[ÚLTIMO SEMESTRE CON CRÉDITOS]]&gt;0,ROUND(AVERAGE(ActividadesCom[[#This Row],[VALOR NIVEL 5]],ActividadesCom[[#This Row],[VALOR NIVEL 4]],ActividadesCom[[#This Row],[VALOR NIVEL 3]],ActividadesCom[[#This Row],[VALOR NIVEL 2]],ActividadesCom[[#This Row],[VALOR NIVEL 1]]),0),"")</f>
        <v>3</v>
      </c>
      <c r="G1880" s="5" t="str">
        <f>IF(ActividadesCom[[#This Row],[PROMEDIO]]="","",IF(ActividadesCom[[#This Row],[PROMEDIO]]&gt;=4,"EXCELENTE",IF(ActividadesCom[[#This Row],[PROMEDIO]]&gt;=3,"NOTABLE",IF(ActividadesCom[[#This Row],[PROMEDIO]]&gt;=2,"BUENO",IF(ActividadesCom[[#This Row],[PROMEDIO]]=1,"SUFICIENTE","")))))</f>
        <v>NOTABLE</v>
      </c>
      <c r="H1880" s="5">
        <f>MAX(ActividadesCom[[#This Row],[PERÍODO 1]],ActividadesCom[[#This Row],[PERÍODO 2]],ActividadesCom[[#This Row],[PERÍODO 3]],ActividadesCom[[#This Row],[PERÍODO 4]],ActividadesCom[[#This Row],[PERÍODO 5]])</f>
        <v>20183</v>
      </c>
      <c r="I1880" s="6"/>
      <c r="J1880" s="5"/>
      <c r="K1880" s="5"/>
      <c r="L1880" s="5" t="str">
        <f>IF(ActividadesCom[[#This Row],[NIVEL 1]]&lt;&gt;0,VLOOKUP(ActividadesCom[[#This Row],[NIVEL 1]],Catálogo!A:B,2,FALSE),"")</f>
        <v/>
      </c>
      <c r="M1880" s="5"/>
      <c r="N1880" s="6"/>
      <c r="O1880" s="5"/>
      <c r="P1880" s="5"/>
      <c r="Q1880" s="5" t="str">
        <f>IF(ActividadesCom[[#This Row],[NIVEL 2]]&lt;&gt;0,VLOOKUP(ActividadesCom[[#This Row],[NIVEL 2]],Catálogo!A:B,2,FALSE),"")</f>
        <v/>
      </c>
      <c r="R1880" s="5"/>
      <c r="S1880" s="6"/>
      <c r="T1880" s="5"/>
      <c r="U1880" s="5"/>
      <c r="V1880" s="5" t="str">
        <f>IF(ActividadesCom[[#This Row],[NIVEL 3]]&lt;&gt;0,VLOOKUP(ActividadesCom[[#This Row],[NIVEL 3]],Catálogo!A:B,2,FALSE),"")</f>
        <v/>
      </c>
      <c r="W1880" s="5"/>
      <c r="X1880" s="6" t="s">
        <v>133</v>
      </c>
      <c r="Y1880" s="5">
        <v>20183</v>
      </c>
      <c r="Z1880" s="5" t="s">
        <v>4009</v>
      </c>
      <c r="AA1880" s="5">
        <f>IF(ActividadesCom[[#This Row],[NIVEL 4]]&lt;&gt;0,VLOOKUP(ActividadesCom[[#This Row],[NIVEL 4]],Catálogo!A:B,2,FALSE),"")</f>
        <v>2</v>
      </c>
      <c r="AB1880" s="5">
        <v>1</v>
      </c>
      <c r="AC1880" s="6" t="s">
        <v>5</v>
      </c>
      <c r="AD1880" s="5">
        <v>20173</v>
      </c>
      <c r="AE1880" s="5" t="s">
        <v>4007</v>
      </c>
      <c r="AF1880" s="5">
        <f>IF(ActividadesCom[[#This Row],[NIVEL 5]]&lt;&gt;0,VLOOKUP(ActividadesCom[[#This Row],[NIVEL 5]],Catálogo!A:B,2,FALSE),"")</f>
        <v>4</v>
      </c>
      <c r="AG1880" s="5">
        <v>1</v>
      </c>
      <c r="AH1880" s="2"/>
    </row>
    <row r="1881" spans="1:34" s="21" customFormat="1" ht="30" hidden="1" customHeight="1" x14ac:dyDescent="0.25">
      <c r="A1881" s="7">
        <v>17470246</v>
      </c>
      <c r="B1881" s="6" t="str">
        <f>VLOOKUP(ActividadesCom[[#This Row],[NO. DE CONTROL]],'LISTADO ESTUDIANTES'!A:C,2,FALSE)</f>
        <v>DZIB SANTOS MOISES DAVID</v>
      </c>
      <c r="C1881" s="6" t="str">
        <f>VLOOKUP(ActividadesCom[[#This Row],[NO. DE CONTROL]],'LISTADO ESTUDIANTES'!A:C,3,FALSE)</f>
        <v>INGENIERIA CIVIL</v>
      </c>
      <c r="D1881" s="5" t="str">
        <f>VLOOKUP(ActividadesCom[[#This Row],[NO. DE CONTROL]],'LISTADO ESTUDIANTES'!A:D,4,FALSE)</f>
        <v>BAJA</v>
      </c>
      <c r="E1881" s="5">
        <f>SUM(ActividadesCom[[#This Row],[CRÉD. 1]],ActividadesCom[[#This Row],[CRÉD. 2]],ActividadesCom[[#This Row],[CRÉD. 3]],ActividadesCom[[#This Row],[CRÉD. 4]],ActividadesCom[[#This Row],[CRÉD. 5]])</f>
        <v>5</v>
      </c>
      <c r="F1881" s="17">
        <f>IF(ActividadesCom[[#This Row],[ÚLTIMO SEMESTRE CON CRÉDITOS]]&gt;0,ROUND(AVERAGE(ActividadesCom[[#This Row],[VALOR NIVEL 5]],ActividadesCom[[#This Row],[VALOR NIVEL 4]],ActividadesCom[[#This Row],[VALOR NIVEL 3]],ActividadesCom[[#This Row],[VALOR NIVEL 2]],ActividadesCom[[#This Row],[VALOR NIVEL 1]]),0),"")</f>
        <v>3</v>
      </c>
      <c r="G1881" s="5" t="str">
        <f>IF(ActividadesCom[[#This Row],[PROMEDIO]]="","",IF(ActividadesCom[[#This Row],[PROMEDIO]]&gt;=4,"EXCELENTE",IF(ActividadesCom[[#This Row],[PROMEDIO]]&gt;=3,"NOTABLE",IF(ActividadesCom[[#This Row],[PROMEDIO]]&gt;=2,"BUENO",IF(ActividadesCom[[#This Row],[PROMEDIO]]=1,"SUFICIENTE","")))))</f>
        <v>NOTABLE</v>
      </c>
      <c r="H1881" s="5">
        <f>MAX(ActividadesCom[[#This Row],[PERÍODO 1]],ActividadesCom[[#This Row],[PERÍODO 2]],ActividadesCom[[#This Row],[PERÍODO 3]],ActividadesCom[[#This Row],[PERÍODO 4]],ActividadesCom[[#This Row],[PERÍODO 5]])</f>
        <v>20201</v>
      </c>
      <c r="I1881" s="6" t="s">
        <v>4089</v>
      </c>
      <c r="J1881" s="5">
        <v>20181</v>
      </c>
      <c r="K1881" s="5" t="s">
        <v>4009</v>
      </c>
      <c r="L1881" s="5">
        <f>IF(ActividadesCom[[#This Row],[NIVEL 1]]&lt;&gt;0,VLOOKUP(ActividadesCom[[#This Row],[NIVEL 1]],Catálogo!A:B,2,FALSE),"")</f>
        <v>2</v>
      </c>
      <c r="M1881" s="5">
        <v>1</v>
      </c>
      <c r="N1881" s="6" t="s">
        <v>519</v>
      </c>
      <c r="O1881" s="5">
        <v>20173</v>
      </c>
      <c r="P1881" s="5" t="s">
        <v>4007</v>
      </c>
      <c r="Q1881" s="5">
        <f>IF(ActividadesCom[[#This Row],[NIVEL 2]]&lt;&gt;0,VLOOKUP(ActividadesCom[[#This Row],[NIVEL 2]],Catálogo!A:B,2,FALSE),"")</f>
        <v>4</v>
      </c>
      <c r="R1881" s="5">
        <v>1</v>
      </c>
      <c r="S1881" s="6" t="s">
        <v>519</v>
      </c>
      <c r="T1881" s="5">
        <v>20181</v>
      </c>
      <c r="U1881" s="5" t="s">
        <v>4007</v>
      </c>
      <c r="V1881" s="5">
        <f>IF(ActividadesCom[[#This Row],[NIVEL 3]]&lt;&gt;0,VLOOKUP(ActividadesCom[[#This Row],[NIVEL 3]],Catálogo!A:B,2,FALSE),"")</f>
        <v>4</v>
      </c>
      <c r="W1881" s="5">
        <v>1</v>
      </c>
      <c r="X1881" s="6" t="s">
        <v>2902</v>
      </c>
      <c r="Y1881" s="5">
        <v>20201</v>
      </c>
      <c r="Z1881" s="5" t="s">
        <v>4009</v>
      </c>
      <c r="AA1881" s="5">
        <f>IF(ActividadesCom[[#This Row],[NIVEL 4]]&lt;&gt;0,VLOOKUP(ActividadesCom[[#This Row],[NIVEL 4]],Catálogo!A:B,2,FALSE),"")</f>
        <v>2</v>
      </c>
      <c r="AB1881" s="5">
        <v>1</v>
      </c>
      <c r="AC1881" s="6" t="s">
        <v>31</v>
      </c>
      <c r="AD1881" s="5">
        <v>20173</v>
      </c>
      <c r="AE1881" s="5" t="s">
        <v>4008</v>
      </c>
      <c r="AF1881" s="5">
        <f>IF(ActividadesCom[[#This Row],[NIVEL 5]]&lt;&gt;0,VLOOKUP(ActividadesCom[[#This Row],[NIVEL 5]],Catálogo!A:B,2,FALSE),"")</f>
        <v>3</v>
      </c>
      <c r="AG1881" s="5">
        <v>1</v>
      </c>
    </row>
    <row r="1882" spans="1:34" ht="30" hidden="1" customHeight="1" x14ac:dyDescent="0.25">
      <c r="A1882" s="7">
        <v>17470247</v>
      </c>
      <c r="B1882" s="6" t="str">
        <f>VLOOKUP(ActividadesCom[[#This Row],[NO. DE CONTROL]],'LISTADO ESTUDIANTES'!A:C,2,FALSE)</f>
        <v>MONTERO HORTA ALECSANDER ADALITH</v>
      </c>
      <c r="C1882" s="6" t="str">
        <f>VLOOKUP(ActividadesCom[[#This Row],[NO. DE CONTROL]],'LISTADO ESTUDIANTES'!A:C,3,FALSE)</f>
        <v>INGENIERIA CIVIL</v>
      </c>
      <c r="D1882" s="5" t="str">
        <f>VLOOKUP(ActividadesCom[[#This Row],[NO. DE CONTROL]],'LISTADO ESTUDIANTES'!A:D,4,FALSE)</f>
        <v>BAJA</v>
      </c>
      <c r="E1882" s="5">
        <f>SUM(ActividadesCom[[#This Row],[CRÉD. 1]],ActividadesCom[[#This Row],[CRÉD. 2]],ActividadesCom[[#This Row],[CRÉD. 3]],ActividadesCom[[#This Row],[CRÉD. 4]],ActividadesCom[[#This Row],[CRÉD. 5]])</f>
        <v>5</v>
      </c>
      <c r="F1882" s="17">
        <f>IF(ActividadesCom[[#This Row],[ÚLTIMO SEMESTRE CON CRÉDITOS]]&gt;0,ROUND(AVERAGE(ActividadesCom[[#This Row],[VALOR NIVEL 5]],ActividadesCom[[#This Row],[VALOR NIVEL 4]],ActividadesCom[[#This Row],[VALOR NIVEL 3]],ActividadesCom[[#This Row],[VALOR NIVEL 2]],ActividadesCom[[#This Row],[VALOR NIVEL 1]]),0),"")</f>
        <v>3</v>
      </c>
      <c r="G1882" s="5" t="str">
        <f>IF(ActividadesCom[[#This Row],[PROMEDIO]]="","",IF(ActividadesCom[[#This Row],[PROMEDIO]]&gt;=4,"EXCELENTE",IF(ActividadesCom[[#This Row],[PROMEDIO]]&gt;=3,"NOTABLE",IF(ActividadesCom[[#This Row],[PROMEDIO]]&gt;=2,"BUENO",IF(ActividadesCom[[#This Row],[PROMEDIO]]=1,"SUFICIENTE","")))))</f>
        <v>NOTABLE</v>
      </c>
      <c r="H1882" s="5">
        <f>MAX(ActividadesCom[[#This Row],[PERÍODO 1]],ActividadesCom[[#This Row],[PERÍODO 2]],ActividadesCom[[#This Row],[PERÍODO 3]],ActividadesCom[[#This Row],[PERÍODO 4]],ActividadesCom[[#This Row],[PERÍODO 5]])</f>
        <v>20223</v>
      </c>
      <c r="I1882" s="6" t="s">
        <v>4089</v>
      </c>
      <c r="J1882" s="5">
        <v>20182</v>
      </c>
      <c r="K1882" s="5" t="s">
        <v>4007</v>
      </c>
      <c r="L1882" s="5">
        <f>IF(ActividadesCom[[#This Row],[NIVEL 1]]&lt;&gt;0,VLOOKUP(ActividadesCom[[#This Row],[NIVEL 1]],Catálogo!A:B,2,FALSE),"")</f>
        <v>4</v>
      </c>
      <c r="M1882" s="5">
        <v>1</v>
      </c>
      <c r="N1882" s="6" t="s">
        <v>5657</v>
      </c>
      <c r="O1882" s="5">
        <v>20223</v>
      </c>
      <c r="P1882" s="5" t="s">
        <v>4007</v>
      </c>
      <c r="Q1882" s="5">
        <f>IF(ActividadesCom[[#This Row],[NIVEL 2]]&lt;&gt;0,VLOOKUP(ActividadesCom[[#This Row],[NIVEL 2]],Catálogo!A:B,2,FALSE),"")</f>
        <v>4</v>
      </c>
      <c r="R1882" s="5">
        <v>1</v>
      </c>
      <c r="S1882" s="6" t="s">
        <v>4476</v>
      </c>
      <c r="T1882" s="5">
        <v>20211</v>
      </c>
      <c r="U1882" s="5" t="s">
        <v>4008</v>
      </c>
      <c r="V1882" s="5">
        <f>IF(ActividadesCom[[#This Row],[NIVEL 3]]&lt;&gt;0,VLOOKUP(ActividadesCom[[#This Row],[NIVEL 3]],Catálogo!A:B,2,FALSE),"")</f>
        <v>3</v>
      </c>
      <c r="W1882" s="5">
        <v>1</v>
      </c>
      <c r="X1882" s="6" t="s">
        <v>2902</v>
      </c>
      <c r="Y1882" s="5">
        <v>20201</v>
      </c>
      <c r="Z1882" s="5" t="s">
        <v>4009</v>
      </c>
      <c r="AA1882" s="5">
        <f>IF(ActividadesCom[[#This Row],[NIVEL 4]]&lt;&gt;0,VLOOKUP(ActividadesCom[[#This Row],[NIVEL 4]],Catálogo!A:B,2,FALSE),"")</f>
        <v>2</v>
      </c>
      <c r="AB1882" s="5">
        <v>1</v>
      </c>
      <c r="AC1882" s="6" t="s">
        <v>31</v>
      </c>
      <c r="AD1882" s="5">
        <v>20173</v>
      </c>
      <c r="AE1882" s="5" t="s">
        <v>4008</v>
      </c>
      <c r="AF1882" s="5">
        <f>IF(ActividadesCom[[#This Row],[NIVEL 5]]&lt;&gt;0,VLOOKUP(ActividadesCom[[#This Row],[NIVEL 5]],Catálogo!A:B,2,FALSE),"")</f>
        <v>3</v>
      </c>
      <c r="AG1882" s="5">
        <v>1</v>
      </c>
      <c r="AH1882" s="2"/>
    </row>
    <row r="1883" spans="1:34" ht="30" hidden="1" customHeight="1" x14ac:dyDescent="0.25">
      <c r="A1883" s="7">
        <v>17470249</v>
      </c>
      <c r="B1883" s="6" t="str">
        <f>VLOOKUP(ActividadesCom[[#This Row],[NO. DE CONTROL]],'LISTADO ESTUDIANTES'!A:C,2,FALSE)</f>
        <v>ARTEAGA FALCON NORMA</v>
      </c>
      <c r="C1883" s="6" t="str">
        <f>VLOOKUP(ActividadesCom[[#This Row],[NO. DE CONTROL]],'LISTADO ESTUDIANTES'!A:C,3,FALSE)</f>
        <v>INGENIERIA CIVIL</v>
      </c>
      <c r="D1883" s="5" t="str">
        <f>VLOOKUP(ActividadesCom[[#This Row],[NO. DE CONTROL]],'LISTADO ESTUDIANTES'!A:D,4,FALSE)</f>
        <v>BAJA</v>
      </c>
      <c r="E1883" s="5">
        <f>SUM(ActividadesCom[[#This Row],[CRÉD. 1]],ActividadesCom[[#This Row],[CRÉD. 2]],ActividadesCom[[#This Row],[CRÉD. 3]],ActividadesCom[[#This Row],[CRÉD. 4]],ActividadesCom[[#This Row],[CRÉD. 5]])</f>
        <v>5</v>
      </c>
      <c r="F1883" s="5">
        <f>IF(ActividadesCom[[#This Row],[ÚLTIMO SEMESTRE CON CRÉDITOS]]&gt;0,ROUND(AVERAGE(ActividadesCom[[#This Row],[VALOR NIVEL 5]],ActividadesCom[[#This Row],[VALOR NIVEL 4]],ActividadesCom[[#This Row],[VALOR NIVEL 3]],ActividadesCom[[#This Row],[VALOR NIVEL 2]],ActividadesCom[[#This Row],[VALOR NIVEL 1]]),0),"")</f>
        <v>3</v>
      </c>
      <c r="G1883" s="5" t="str">
        <f>IF(ActividadesCom[[#This Row],[PROMEDIO]]="","",IF(ActividadesCom[[#This Row],[PROMEDIO]]&gt;=4,"EXCELENTE",IF(ActividadesCom[[#This Row],[PROMEDIO]]&gt;=3,"NOTABLE",IF(ActividadesCom[[#This Row],[PROMEDIO]]&gt;=2,"BUENO",IF(ActividadesCom[[#This Row],[PROMEDIO]]=1,"SUFICIENTE","")))))</f>
        <v>NOTABLE</v>
      </c>
      <c r="H1883" s="5">
        <f>MAX(ActividadesCom[[#This Row],[PERÍODO 1]],ActividadesCom[[#This Row],[PERÍODO 2]],ActividadesCom[[#This Row],[PERÍODO 3]],ActividadesCom[[#This Row],[PERÍODO 4]],ActividadesCom[[#This Row],[PERÍODO 5]])</f>
        <v>20191</v>
      </c>
      <c r="I1883" s="6" t="s">
        <v>1008</v>
      </c>
      <c r="J1883" s="5">
        <v>20191</v>
      </c>
      <c r="K1883" s="5" t="s">
        <v>4009</v>
      </c>
      <c r="L1883" s="5">
        <f>IF(ActividadesCom[[#This Row],[NIVEL 1]]&lt;&gt;0,VLOOKUP(ActividadesCom[[#This Row],[NIVEL 1]],Catálogo!A:B,2,FALSE),"")</f>
        <v>2</v>
      </c>
      <c r="M1883" s="5">
        <v>1</v>
      </c>
      <c r="N1883" s="6" t="s">
        <v>1006</v>
      </c>
      <c r="O1883" s="5">
        <v>20191</v>
      </c>
      <c r="P1883" s="5" t="s">
        <v>4009</v>
      </c>
      <c r="Q1883" s="5">
        <f>IF(ActividadesCom[[#This Row],[NIVEL 2]]&lt;&gt;0,VLOOKUP(ActividadesCom[[#This Row],[NIVEL 2]],Catálogo!A:B,2,FALSE),"")</f>
        <v>2</v>
      </c>
      <c r="R1883" s="5">
        <v>1</v>
      </c>
      <c r="S1883" s="6" t="s">
        <v>1006</v>
      </c>
      <c r="T1883" s="5">
        <v>20183</v>
      </c>
      <c r="U1883" s="5" t="s">
        <v>4007</v>
      </c>
      <c r="V1883" s="5">
        <f>IF(ActividadesCom[[#This Row],[NIVEL 3]]&lt;&gt;0,VLOOKUP(ActividadesCom[[#This Row],[NIVEL 3]],Catálogo!A:B,2,FALSE),"")</f>
        <v>4</v>
      </c>
      <c r="W1883" s="5">
        <v>1</v>
      </c>
      <c r="X1883" s="6" t="s">
        <v>666</v>
      </c>
      <c r="Y1883" s="5">
        <v>20181</v>
      </c>
      <c r="Z1883" s="5" t="s">
        <v>4008</v>
      </c>
      <c r="AA1883" s="5">
        <f>IF(ActividadesCom[[#This Row],[NIVEL 4]]&lt;&gt;0,VLOOKUP(ActividadesCom[[#This Row],[NIVEL 4]],Catálogo!A:B,2,FALSE),"")</f>
        <v>3</v>
      </c>
      <c r="AB1883" s="5">
        <v>1</v>
      </c>
      <c r="AC1883" s="6" t="s">
        <v>25</v>
      </c>
      <c r="AD1883" s="5">
        <v>20173</v>
      </c>
      <c r="AE1883" s="5" t="s">
        <v>4007</v>
      </c>
      <c r="AF1883" s="5">
        <f>IF(ActividadesCom[[#This Row],[NIVEL 5]]&lt;&gt;0,VLOOKUP(ActividadesCom[[#This Row],[NIVEL 5]],Catálogo!A:B,2,FALSE),"")</f>
        <v>4</v>
      </c>
      <c r="AG1883" s="5">
        <v>1</v>
      </c>
      <c r="AH1883" s="2"/>
    </row>
    <row r="1884" spans="1:34" ht="30" hidden="1" customHeight="1" x14ac:dyDescent="0.25">
      <c r="A1884" s="7">
        <v>17470250</v>
      </c>
      <c r="B1884" s="6" t="str">
        <f>VLOOKUP(ActividadesCom[[#This Row],[NO. DE CONTROL]],'LISTADO ESTUDIANTES'!A:C,2,FALSE)</f>
        <v>REYES RAMOS RICARDO</v>
      </c>
      <c r="C1884" s="6" t="str">
        <f>VLOOKUP(ActividadesCom[[#This Row],[NO. DE CONTROL]],'LISTADO ESTUDIANTES'!A:C,3,FALSE)</f>
        <v>INGENIERIA CIVIL</v>
      </c>
      <c r="D1884" s="5" t="str">
        <f>VLOOKUP(ActividadesCom[[#This Row],[NO. DE CONTROL]],'LISTADO ESTUDIANTES'!A:D,4,FALSE)</f>
        <v>BAJA</v>
      </c>
      <c r="E1884" s="5">
        <f>SUM(ActividadesCom[[#This Row],[CRÉD. 1]],ActividadesCom[[#This Row],[CRÉD. 2]],ActividadesCom[[#This Row],[CRÉD. 3]],ActividadesCom[[#This Row],[CRÉD. 4]],ActividadesCom[[#This Row],[CRÉD. 5]])</f>
        <v>1</v>
      </c>
      <c r="F1884" s="17">
        <f>IF(ActividadesCom[[#This Row],[ÚLTIMO SEMESTRE CON CRÉDITOS]]&gt;0,ROUND(AVERAGE(ActividadesCom[[#This Row],[VALOR NIVEL 5]],ActividadesCom[[#This Row],[VALOR NIVEL 4]],ActividadesCom[[#This Row],[VALOR NIVEL 3]],ActividadesCom[[#This Row],[VALOR NIVEL 2]],ActividadesCom[[#This Row],[VALOR NIVEL 1]]),0),"")</f>
        <v>2</v>
      </c>
      <c r="G1884" s="5" t="str">
        <f>IF(ActividadesCom[[#This Row],[PROMEDIO]]="","",IF(ActividadesCom[[#This Row],[PROMEDIO]]&gt;=4,"EXCELENTE",IF(ActividadesCom[[#This Row],[PROMEDIO]]&gt;=3,"NOTABLE",IF(ActividadesCom[[#This Row],[PROMEDIO]]&gt;=2,"BUENO",IF(ActividadesCom[[#This Row],[PROMEDIO]]=1,"SUFICIENTE","")))))</f>
        <v>BUENO</v>
      </c>
      <c r="H1884" s="5">
        <f>MAX(ActividadesCom[[#This Row],[PERÍODO 1]],ActividadesCom[[#This Row],[PERÍODO 2]],ActividadesCom[[#This Row],[PERÍODO 3]],ActividadesCom[[#This Row],[PERÍODO 4]],ActividadesCom[[#This Row],[PERÍODO 5]])</f>
        <v>20201</v>
      </c>
      <c r="I1884" s="6"/>
      <c r="J1884" s="5"/>
      <c r="K1884" s="5"/>
      <c r="L1884" s="5" t="str">
        <f>IF(ActividadesCom[[#This Row],[NIVEL 1]]&lt;&gt;0,VLOOKUP(ActividadesCom[[#This Row],[NIVEL 1]],Catálogo!A:B,2,FALSE),"")</f>
        <v/>
      </c>
      <c r="M1884" s="5"/>
      <c r="N1884" s="6"/>
      <c r="O1884" s="5"/>
      <c r="P1884" s="5"/>
      <c r="Q1884" s="5" t="str">
        <f>IF(ActividadesCom[[#This Row],[NIVEL 2]]&lt;&gt;0,VLOOKUP(ActividadesCom[[#This Row],[NIVEL 2]],Catálogo!A:B,2,FALSE),"")</f>
        <v/>
      </c>
      <c r="R1884" s="5"/>
      <c r="S1884" s="6"/>
      <c r="T1884" s="5"/>
      <c r="U1884" s="5"/>
      <c r="V1884" s="5" t="str">
        <f>IF(ActividadesCom[[#This Row],[NIVEL 3]]&lt;&gt;0,VLOOKUP(ActividadesCom[[#This Row],[NIVEL 3]],Catálogo!A:B,2,FALSE),"")</f>
        <v/>
      </c>
      <c r="W1884" s="5"/>
      <c r="X1884" s="6" t="s">
        <v>2531</v>
      </c>
      <c r="Y1884" s="5">
        <v>20201</v>
      </c>
      <c r="Z1884" s="5" t="s">
        <v>4009</v>
      </c>
      <c r="AA1884" s="5">
        <f>IF(ActividadesCom[[#This Row],[NIVEL 4]]&lt;&gt;0,VLOOKUP(ActividadesCom[[#This Row],[NIVEL 4]],Catálogo!A:B,2,FALSE),"")</f>
        <v>2</v>
      </c>
      <c r="AB1884" s="5">
        <v>1</v>
      </c>
      <c r="AC1884" s="6"/>
      <c r="AD1884" s="5"/>
      <c r="AE1884" s="5"/>
      <c r="AF1884" s="5" t="str">
        <f>IF(ActividadesCom[[#This Row],[NIVEL 5]]&lt;&gt;0,VLOOKUP(ActividadesCom[[#This Row],[NIVEL 5]],Catálogo!A:B,2,FALSE),"")</f>
        <v/>
      </c>
      <c r="AG1884" s="5"/>
      <c r="AH1884" s="2"/>
    </row>
    <row r="1885" spans="1:34" ht="30" hidden="1" customHeight="1" x14ac:dyDescent="0.25">
      <c r="A1885" s="7">
        <v>17470251</v>
      </c>
      <c r="B1885" s="6" t="str">
        <f>VLOOKUP(ActividadesCom[[#This Row],[NO. DE CONTROL]],'LISTADO ESTUDIANTES'!A:C,2,FALSE)</f>
        <v>COB ZAPATA EUSEBIO</v>
      </c>
      <c r="C1885" s="6" t="str">
        <f>VLOOKUP(ActividadesCom[[#This Row],[NO. DE CONTROL]],'LISTADO ESTUDIANTES'!A:C,3,FALSE)</f>
        <v>INGENIERIA CIVIL</v>
      </c>
      <c r="D1885" s="5" t="str">
        <f>VLOOKUP(ActividadesCom[[#This Row],[NO. DE CONTROL]],'LISTADO ESTUDIANTES'!A:D,4,FALSE)</f>
        <v>BAJA</v>
      </c>
      <c r="E1885" s="5">
        <f>SUM(ActividadesCom[[#This Row],[CRÉD. 1]],ActividadesCom[[#This Row],[CRÉD. 2]],ActividadesCom[[#This Row],[CRÉD. 3]],ActividadesCom[[#This Row],[CRÉD. 4]],ActividadesCom[[#This Row],[CRÉD. 5]])</f>
        <v>2</v>
      </c>
      <c r="F1885" s="17">
        <f>IF(ActividadesCom[[#This Row],[ÚLTIMO SEMESTRE CON CRÉDITOS]]&gt;0,ROUND(AVERAGE(ActividadesCom[[#This Row],[VALOR NIVEL 5]],ActividadesCom[[#This Row],[VALOR NIVEL 4]],ActividadesCom[[#This Row],[VALOR NIVEL 3]],ActividadesCom[[#This Row],[VALOR NIVEL 2]],ActividadesCom[[#This Row],[VALOR NIVEL 1]]),0),"")</f>
        <v>3</v>
      </c>
      <c r="G1885" s="5" t="str">
        <f>IF(ActividadesCom[[#This Row],[PROMEDIO]]="","",IF(ActividadesCom[[#This Row],[PROMEDIO]]&gt;=4,"EXCELENTE",IF(ActividadesCom[[#This Row],[PROMEDIO]]&gt;=3,"NOTABLE",IF(ActividadesCom[[#This Row],[PROMEDIO]]&gt;=2,"BUENO",IF(ActividadesCom[[#This Row],[PROMEDIO]]=1,"SUFICIENTE","")))))</f>
        <v>NOTABLE</v>
      </c>
      <c r="H1885" s="5">
        <f>MAX(ActividadesCom[[#This Row],[PERÍODO 1]],ActividadesCom[[#This Row],[PERÍODO 2]],ActividadesCom[[#This Row],[PERÍODO 3]],ActividadesCom[[#This Row],[PERÍODO 4]],ActividadesCom[[#This Row],[PERÍODO 5]])</f>
        <v>20181</v>
      </c>
      <c r="I1885" s="6" t="s">
        <v>1140</v>
      </c>
      <c r="J1885" s="5">
        <v>20181</v>
      </c>
      <c r="K1885" s="5" t="s">
        <v>4009</v>
      </c>
      <c r="L1885" s="5">
        <f>IF(ActividadesCom[[#This Row],[NIVEL 1]]&lt;&gt;0,VLOOKUP(ActividadesCom[[#This Row],[NIVEL 1]],Catálogo!A:B,2,FALSE),"")</f>
        <v>2</v>
      </c>
      <c r="M1885" s="5">
        <v>1</v>
      </c>
      <c r="N1885" s="9"/>
      <c r="O1885" s="8"/>
      <c r="P1885" s="8"/>
      <c r="Q1885" s="5" t="str">
        <f>IF(ActividadesCom[[#This Row],[NIVEL 2]]&lt;&gt;0,VLOOKUP(ActividadesCom[[#This Row],[NIVEL 2]],Catálogo!A:B,2,FALSE),"")</f>
        <v/>
      </c>
      <c r="R1885" s="8"/>
      <c r="S1885" s="6"/>
      <c r="T1885" s="5"/>
      <c r="U1885" s="5"/>
      <c r="V1885" s="5" t="str">
        <f>IF(ActividadesCom[[#This Row],[NIVEL 3]]&lt;&gt;0,VLOOKUP(ActividadesCom[[#This Row],[NIVEL 3]],Catálogo!A:B,2,FALSE),"")</f>
        <v/>
      </c>
      <c r="W1885" s="5"/>
      <c r="X1885" s="6"/>
      <c r="Y1885" s="5"/>
      <c r="Z1885" s="5"/>
      <c r="AA1885" s="5" t="str">
        <f>IF(ActividadesCom[[#This Row],[NIVEL 4]]&lt;&gt;0,VLOOKUP(ActividadesCom[[#This Row],[NIVEL 4]],Catálogo!A:B,2,FALSE),"")</f>
        <v/>
      </c>
      <c r="AB1885" s="5"/>
      <c r="AC1885" s="6" t="s">
        <v>47</v>
      </c>
      <c r="AD1885" s="5">
        <v>20181</v>
      </c>
      <c r="AE1885" s="5" t="s">
        <v>4008</v>
      </c>
      <c r="AF1885" s="5">
        <f>IF(ActividadesCom[[#This Row],[NIVEL 5]]&lt;&gt;0,VLOOKUP(ActividadesCom[[#This Row],[NIVEL 5]],Catálogo!A:B,2,FALSE),"")</f>
        <v>3</v>
      </c>
      <c r="AG1885" s="5">
        <v>1</v>
      </c>
      <c r="AH1885" s="2"/>
    </row>
    <row r="1886" spans="1:34" s="21" customFormat="1" ht="30" hidden="1" customHeight="1" x14ac:dyDescent="0.25">
      <c r="A1886" s="7">
        <v>17470252</v>
      </c>
      <c r="B1886" s="6" t="str">
        <f>VLOOKUP(ActividadesCom[[#This Row],[NO. DE CONTROL]],'LISTADO ESTUDIANTES'!A:C,2,FALSE)</f>
        <v>SOBERANIS MEDINA JAIR ALEJANDRO</v>
      </c>
      <c r="C1886" s="6" t="str">
        <f>VLOOKUP(ActividadesCom[[#This Row],[NO. DE CONTROL]],'LISTADO ESTUDIANTES'!A:C,3,FALSE)</f>
        <v>INGENIERIA CIVIL</v>
      </c>
      <c r="D1886" s="5" t="str">
        <f>VLOOKUP(ActividadesCom[[#This Row],[NO. DE CONTROL]],'LISTADO ESTUDIANTES'!A:D,4,FALSE)</f>
        <v>BAJA</v>
      </c>
      <c r="E1886" s="5">
        <f>SUM(ActividadesCom[[#This Row],[CRÉD. 1]],ActividadesCom[[#This Row],[CRÉD. 2]],ActividadesCom[[#This Row],[CRÉD. 3]],ActividadesCom[[#This Row],[CRÉD. 4]],ActividadesCom[[#This Row],[CRÉD. 5]])</f>
        <v>5</v>
      </c>
      <c r="F1886" s="17">
        <f>IF(ActividadesCom[[#This Row],[ÚLTIMO SEMESTRE CON CRÉDITOS]]&gt;0,ROUND(AVERAGE(ActividadesCom[[#This Row],[VALOR NIVEL 5]],ActividadesCom[[#This Row],[VALOR NIVEL 4]],ActividadesCom[[#This Row],[VALOR NIVEL 3]],ActividadesCom[[#This Row],[VALOR NIVEL 2]],ActividadesCom[[#This Row],[VALOR NIVEL 1]]),0),"")</f>
        <v>3</v>
      </c>
      <c r="G1886" s="5" t="str">
        <f>IF(ActividadesCom[[#This Row],[PROMEDIO]]="","",IF(ActividadesCom[[#This Row],[PROMEDIO]]&gt;=4,"EXCELENTE",IF(ActividadesCom[[#This Row],[PROMEDIO]]&gt;=3,"NOTABLE",IF(ActividadesCom[[#This Row],[PROMEDIO]]&gt;=2,"BUENO",IF(ActividadesCom[[#This Row],[PROMEDIO]]=1,"SUFICIENTE","")))))</f>
        <v>NOTABLE</v>
      </c>
      <c r="H1886" s="5">
        <f>MAX(ActividadesCom[[#This Row],[PERÍODO 1]],ActividadesCom[[#This Row],[PERÍODO 2]],ActividadesCom[[#This Row],[PERÍODO 3]],ActividadesCom[[#This Row],[PERÍODO 4]],ActividadesCom[[#This Row],[PERÍODO 5]])</f>
        <v>20201</v>
      </c>
      <c r="I1886" s="6" t="s">
        <v>4089</v>
      </c>
      <c r="J1886" s="5">
        <v>20181</v>
      </c>
      <c r="K1886" s="5" t="s">
        <v>4009</v>
      </c>
      <c r="L1886" s="5">
        <f>IF(ActividadesCom[[#This Row],[NIVEL 1]]&lt;&gt;0,VLOOKUP(ActividadesCom[[#This Row],[NIVEL 1]],Catálogo!A:B,2,FALSE),"")</f>
        <v>2</v>
      </c>
      <c r="M1886" s="5">
        <v>1</v>
      </c>
      <c r="N1886" s="6" t="s">
        <v>4436</v>
      </c>
      <c r="O1886" s="5">
        <v>20173</v>
      </c>
      <c r="P1886" s="5" t="s">
        <v>4007</v>
      </c>
      <c r="Q1886" s="5">
        <f>IF(ActividadesCom[[#This Row],[NIVEL 2]]&lt;&gt;0,VLOOKUP(ActividadesCom[[#This Row],[NIVEL 2]],Catálogo!A:B,2,FALSE),"")</f>
        <v>4</v>
      </c>
      <c r="R1886" s="5">
        <v>1</v>
      </c>
      <c r="S1886" s="6" t="s">
        <v>519</v>
      </c>
      <c r="T1886" s="5">
        <v>20181</v>
      </c>
      <c r="U1886" s="5" t="s">
        <v>4007</v>
      </c>
      <c r="V1886" s="5">
        <f>IF(ActividadesCom[[#This Row],[NIVEL 3]]&lt;&gt;0,VLOOKUP(ActividadesCom[[#This Row],[NIVEL 3]],Catálogo!A:B,2,FALSE),"")</f>
        <v>4</v>
      </c>
      <c r="W1886" s="5">
        <v>1</v>
      </c>
      <c r="X1886" s="6" t="s">
        <v>2902</v>
      </c>
      <c r="Y1886" s="5">
        <v>20201</v>
      </c>
      <c r="Z1886" s="5" t="s">
        <v>4009</v>
      </c>
      <c r="AA1886" s="5">
        <f>IF(ActividadesCom[[#This Row],[NIVEL 4]]&lt;&gt;0,VLOOKUP(ActividadesCom[[#This Row],[NIVEL 4]],Catálogo!A:B,2,FALSE),"")</f>
        <v>2</v>
      </c>
      <c r="AB1886" s="5">
        <v>1</v>
      </c>
      <c r="AC1886" s="6" t="s">
        <v>25</v>
      </c>
      <c r="AD1886" s="5">
        <v>20173</v>
      </c>
      <c r="AE1886" s="5" t="s">
        <v>4007</v>
      </c>
      <c r="AF1886" s="5">
        <f>IF(ActividadesCom[[#This Row],[NIVEL 5]]&lt;&gt;0,VLOOKUP(ActividadesCom[[#This Row],[NIVEL 5]],Catálogo!A:B,2,FALSE),"")</f>
        <v>4</v>
      </c>
      <c r="AG1886" s="5">
        <v>1</v>
      </c>
    </row>
    <row r="1887" spans="1:34" ht="30" hidden="1" customHeight="1" x14ac:dyDescent="0.25">
      <c r="A1887" s="7">
        <v>17470253</v>
      </c>
      <c r="B1887" s="6" t="str">
        <f>VLOOKUP(ActividadesCom[[#This Row],[NO. DE CONTROL]],'LISTADO ESTUDIANTES'!A:C,2,FALSE)</f>
        <v>CASAS GOMEZ SOFIA</v>
      </c>
      <c r="C1887" s="6" t="str">
        <f>VLOOKUP(ActividadesCom[[#This Row],[NO. DE CONTROL]],'LISTADO ESTUDIANTES'!A:C,3,FALSE)</f>
        <v>INGENIERIA EN ADMINISTRACION</v>
      </c>
      <c r="D1887" s="5" t="str">
        <f>VLOOKUP(ActividadesCom[[#This Row],[NO. DE CONTROL]],'LISTADO ESTUDIANTES'!A:D,4,FALSE)</f>
        <v>BAJA</v>
      </c>
      <c r="E1887" s="5">
        <f>SUM(ActividadesCom[[#This Row],[CRÉD. 1]],ActividadesCom[[#This Row],[CRÉD. 2]],ActividadesCom[[#This Row],[CRÉD. 3]],ActividadesCom[[#This Row],[CRÉD. 4]],ActividadesCom[[#This Row],[CRÉD. 5]])</f>
        <v>5</v>
      </c>
      <c r="F1887" s="17">
        <f>IF(ActividadesCom[[#This Row],[ÚLTIMO SEMESTRE CON CRÉDITOS]]&gt;0,ROUND(AVERAGE(ActividadesCom[[#This Row],[VALOR NIVEL 5]],ActividadesCom[[#This Row],[VALOR NIVEL 4]],ActividadesCom[[#This Row],[VALOR NIVEL 3]],ActividadesCom[[#This Row],[VALOR NIVEL 2]],ActividadesCom[[#This Row],[VALOR NIVEL 1]]),0),"")</f>
        <v>3</v>
      </c>
      <c r="G1887" s="5" t="str">
        <f>IF(ActividadesCom[[#This Row],[PROMEDIO]]="","",IF(ActividadesCom[[#This Row],[PROMEDIO]]&gt;=4,"EXCELENTE",IF(ActividadesCom[[#This Row],[PROMEDIO]]&gt;=3,"NOTABLE",IF(ActividadesCom[[#This Row],[PROMEDIO]]&gt;=2,"BUENO",IF(ActividadesCom[[#This Row],[PROMEDIO]]=1,"SUFICIENTE","")))))</f>
        <v>NOTABLE</v>
      </c>
      <c r="H1887" s="5">
        <f>MAX(ActividadesCom[[#This Row],[PERÍODO 1]],ActividadesCom[[#This Row],[PERÍODO 2]],ActividadesCom[[#This Row],[PERÍODO 3]],ActividadesCom[[#This Row],[PERÍODO 4]],ActividadesCom[[#This Row],[PERÍODO 5]])</f>
        <v>20203</v>
      </c>
      <c r="I1887" s="6" t="s">
        <v>111</v>
      </c>
      <c r="J1887" s="5">
        <v>20191</v>
      </c>
      <c r="K1887" s="5" t="s">
        <v>4009</v>
      </c>
      <c r="L1887" s="5">
        <f>IF(ActividadesCom[[#This Row],[NIVEL 1]]&lt;&gt;0,VLOOKUP(ActividadesCom[[#This Row],[NIVEL 1]],Catálogo!A:B,2,FALSE),"")</f>
        <v>2</v>
      </c>
      <c r="M1887" s="5">
        <v>1</v>
      </c>
      <c r="N1887" s="6" t="s">
        <v>318</v>
      </c>
      <c r="O1887" s="5">
        <v>20203</v>
      </c>
      <c r="P1887" s="5" t="s">
        <v>4009</v>
      </c>
      <c r="Q1887" s="5">
        <f>IF(ActividadesCom[[#This Row],[NIVEL 2]]&lt;&gt;0,VLOOKUP(ActividadesCom[[#This Row],[NIVEL 2]],Catálogo!A:B,2,FALSE),"")</f>
        <v>2</v>
      </c>
      <c r="R1887" s="5">
        <v>2</v>
      </c>
      <c r="S1887" s="6" t="s">
        <v>615</v>
      </c>
      <c r="T1887" s="5">
        <v>20203</v>
      </c>
      <c r="U1887" s="5" t="s">
        <v>4008</v>
      </c>
      <c r="V1887" s="5">
        <f>IF(ActividadesCom[[#This Row],[NIVEL 3]]&lt;&gt;0,VLOOKUP(ActividadesCom[[#This Row],[NIVEL 3]],Catálogo!A:B,2,FALSE),"")</f>
        <v>3</v>
      </c>
      <c r="W1887" s="5">
        <v>1</v>
      </c>
      <c r="X1887" s="6"/>
      <c r="Y1887" s="5"/>
      <c r="Z1887" s="5"/>
      <c r="AA1887" s="5" t="str">
        <f>IF(ActividadesCom[[#This Row],[NIVEL 4]]&lt;&gt;0,VLOOKUP(ActividadesCom[[#This Row],[NIVEL 4]],Catálogo!A:B,2,FALSE),"")</f>
        <v/>
      </c>
      <c r="AB1887" s="5"/>
      <c r="AC1887" s="6" t="s">
        <v>11</v>
      </c>
      <c r="AD1887" s="5">
        <v>20173</v>
      </c>
      <c r="AE1887" s="5" t="s">
        <v>4008</v>
      </c>
      <c r="AF1887" s="5">
        <f>IF(ActividadesCom[[#This Row],[NIVEL 5]]&lt;&gt;0,VLOOKUP(ActividadesCom[[#This Row],[NIVEL 5]],Catálogo!A:B,2,FALSE),"")</f>
        <v>3</v>
      </c>
      <c r="AG1887" s="5">
        <v>1</v>
      </c>
      <c r="AH1887" s="2"/>
    </row>
    <row r="1888" spans="1:34" ht="30" hidden="1" customHeight="1" x14ac:dyDescent="0.25">
      <c r="A1888" s="7">
        <v>17470254</v>
      </c>
      <c r="B1888" s="6" t="str">
        <f>VLOOKUP(ActividadesCom[[#This Row],[NO. DE CONTROL]],'LISTADO ESTUDIANTES'!A:C,2,FALSE)</f>
        <v>PECH MARTINEZ ERIK ARMANDO</v>
      </c>
      <c r="C1888" s="6" t="str">
        <f>VLOOKUP(ActividadesCom[[#This Row],[NO. DE CONTROL]],'LISTADO ESTUDIANTES'!A:C,3,FALSE)</f>
        <v>INGENIERIA CIVIL</v>
      </c>
      <c r="D1888" s="5" t="str">
        <f>VLOOKUP(ActividadesCom[[#This Row],[NO. DE CONTROL]],'LISTADO ESTUDIANTES'!A:D,4,FALSE)</f>
        <v>BAJA</v>
      </c>
      <c r="E1888" s="5">
        <f>SUM(ActividadesCom[[#This Row],[CRÉD. 1]],ActividadesCom[[#This Row],[CRÉD. 2]],ActividadesCom[[#This Row],[CRÉD. 3]],ActividadesCom[[#This Row],[CRÉD. 4]],ActividadesCom[[#This Row],[CRÉD. 5]])</f>
        <v>5</v>
      </c>
      <c r="F1888" s="5">
        <f>IF(ActividadesCom[[#This Row],[ÚLTIMO SEMESTRE CON CRÉDITOS]]&gt;0,ROUND(AVERAGE(ActividadesCom[[#This Row],[VALOR NIVEL 5]],ActividadesCom[[#This Row],[VALOR NIVEL 4]],ActividadesCom[[#This Row],[VALOR NIVEL 3]],ActividadesCom[[#This Row],[VALOR NIVEL 2]],ActividadesCom[[#This Row],[VALOR NIVEL 1]]),0),"")</f>
        <v>3</v>
      </c>
      <c r="G1888" s="5" t="str">
        <f>IF(ActividadesCom[[#This Row],[PROMEDIO]]="","",IF(ActividadesCom[[#This Row],[PROMEDIO]]&gt;=4,"EXCELENTE",IF(ActividadesCom[[#This Row],[PROMEDIO]]&gt;=3,"NOTABLE",IF(ActividadesCom[[#This Row],[PROMEDIO]]&gt;=2,"BUENO",IF(ActividadesCom[[#This Row],[PROMEDIO]]=1,"SUFICIENTE","")))))</f>
        <v>NOTABLE</v>
      </c>
      <c r="H1888" s="5">
        <f>MAX(ActividadesCom[[#This Row],[PERÍODO 1]],ActividadesCom[[#This Row],[PERÍODO 2]],ActividadesCom[[#This Row],[PERÍODO 3]],ActividadesCom[[#This Row],[PERÍODO 4]],ActividadesCom[[#This Row],[PERÍODO 5]])</f>
        <v>20191</v>
      </c>
      <c r="I1888" s="6" t="s">
        <v>1006</v>
      </c>
      <c r="J1888" s="5">
        <v>20173</v>
      </c>
      <c r="K1888" s="5" t="s">
        <v>4009</v>
      </c>
      <c r="L1888" s="5">
        <f>IF(ActividadesCom[[#This Row],[NIVEL 1]]&lt;&gt;0,VLOOKUP(ActividadesCom[[#This Row],[NIVEL 1]],Catálogo!A:B,2,FALSE),"")</f>
        <v>2</v>
      </c>
      <c r="M1888" s="5">
        <v>1</v>
      </c>
      <c r="N1888" s="6" t="s">
        <v>1006</v>
      </c>
      <c r="O1888" s="5">
        <v>20181</v>
      </c>
      <c r="P1888" s="5" t="s">
        <v>4009</v>
      </c>
      <c r="Q1888" s="5">
        <f>IF(ActividadesCom[[#This Row],[NIVEL 2]]&lt;&gt;0,VLOOKUP(ActividadesCom[[#This Row],[NIVEL 2]],Catálogo!A:B,2,FALSE),"")</f>
        <v>2</v>
      </c>
      <c r="R1888" s="5">
        <v>1</v>
      </c>
      <c r="S1888" s="6" t="s">
        <v>1008</v>
      </c>
      <c r="T1888" s="5">
        <v>20191</v>
      </c>
      <c r="U1888" s="5" t="s">
        <v>4007</v>
      </c>
      <c r="V1888" s="5">
        <f>IF(ActividadesCom[[#This Row],[NIVEL 3]]&lt;&gt;0,VLOOKUP(ActividadesCom[[#This Row],[NIVEL 3]],Catálogo!A:B,2,FALSE),"")</f>
        <v>4</v>
      </c>
      <c r="W1888" s="5">
        <v>1</v>
      </c>
      <c r="X1888" s="6" t="s">
        <v>12</v>
      </c>
      <c r="Y1888" s="5">
        <v>20183</v>
      </c>
      <c r="Z1888" s="5" t="s">
        <v>4008</v>
      </c>
      <c r="AA1888" s="5">
        <f>IF(ActividadesCom[[#This Row],[NIVEL 4]]&lt;&gt;0,VLOOKUP(ActividadesCom[[#This Row],[NIVEL 4]],Catálogo!A:B,2,FALSE),"")</f>
        <v>3</v>
      </c>
      <c r="AB1888" s="5">
        <v>1</v>
      </c>
      <c r="AC1888" s="6" t="s">
        <v>34</v>
      </c>
      <c r="AD1888" s="5">
        <v>20173</v>
      </c>
      <c r="AE1888" s="5" t="s">
        <v>4008</v>
      </c>
      <c r="AF1888" s="5">
        <f>IF(ActividadesCom[[#This Row],[NIVEL 5]]&lt;&gt;0,VLOOKUP(ActividadesCom[[#This Row],[NIVEL 5]],Catálogo!A:B,2,FALSE),"")</f>
        <v>3</v>
      </c>
      <c r="AG1888" s="5">
        <v>1</v>
      </c>
      <c r="AH1888" s="2"/>
    </row>
    <row r="1889" spans="1:34" ht="30" hidden="1" customHeight="1" x14ac:dyDescent="0.25">
      <c r="A1889" s="7">
        <v>17470255</v>
      </c>
      <c r="B1889" s="6" t="str">
        <f>VLOOKUP(ActividadesCom[[#This Row],[NO. DE CONTROL]],'LISTADO ESTUDIANTES'!A:C,2,FALSE)</f>
        <v>AGUILAR RAMIREZ EDGAR JAVIER</v>
      </c>
      <c r="C1889" s="6" t="str">
        <f>VLOOKUP(ActividadesCom[[#This Row],[NO. DE CONTROL]],'LISTADO ESTUDIANTES'!A:C,3,FALSE)</f>
        <v>INGENIERIA CIVIL</v>
      </c>
      <c r="D1889" s="5" t="str">
        <f>VLOOKUP(ActividadesCom[[#This Row],[NO. DE CONTROL]],'LISTADO ESTUDIANTES'!A:D,4,FALSE)</f>
        <v>BAJA</v>
      </c>
      <c r="E1889" s="5">
        <f>SUM(ActividadesCom[[#This Row],[CRÉD. 1]],ActividadesCom[[#This Row],[CRÉD. 2]],ActividadesCom[[#This Row],[CRÉD. 3]],ActividadesCom[[#This Row],[CRÉD. 4]],ActividadesCom[[#This Row],[CRÉD. 5]])</f>
        <v>1</v>
      </c>
      <c r="F1889" s="17">
        <f>IF(ActividadesCom[[#This Row],[ÚLTIMO SEMESTRE CON CRÉDITOS]]&gt;0,ROUND(AVERAGE(ActividadesCom[[#This Row],[VALOR NIVEL 5]],ActividadesCom[[#This Row],[VALOR NIVEL 4]],ActividadesCom[[#This Row],[VALOR NIVEL 3]],ActividadesCom[[#This Row],[VALOR NIVEL 2]],ActividadesCom[[#This Row],[VALOR NIVEL 1]]),0),"")</f>
        <v>4</v>
      </c>
      <c r="G1889" s="5" t="str">
        <f>IF(ActividadesCom[[#This Row],[PROMEDIO]]="","",IF(ActividadesCom[[#This Row],[PROMEDIO]]&gt;=4,"EXCELENTE",IF(ActividadesCom[[#This Row],[PROMEDIO]]&gt;=3,"NOTABLE",IF(ActividadesCom[[#This Row],[PROMEDIO]]&gt;=2,"BUENO",IF(ActividadesCom[[#This Row],[PROMEDIO]]=1,"SUFICIENTE","")))))</f>
        <v>EXCELENTE</v>
      </c>
      <c r="H1889" s="5">
        <f>MAX(ActividadesCom[[#This Row],[PERÍODO 1]],ActividadesCom[[#This Row],[PERÍODO 2]],ActividadesCom[[#This Row],[PERÍODO 3]],ActividadesCom[[#This Row],[PERÍODO 4]],ActividadesCom[[#This Row],[PERÍODO 5]])</f>
        <v>20173</v>
      </c>
      <c r="I1889" s="6"/>
      <c r="J1889" s="5"/>
      <c r="K1889" s="5"/>
      <c r="L1889" s="5" t="str">
        <f>IF(ActividadesCom[[#This Row],[NIVEL 1]]&lt;&gt;0,VLOOKUP(ActividadesCom[[#This Row],[NIVEL 1]],Catálogo!A:B,2,FALSE),"")</f>
        <v/>
      </c>
      <c r="M1889" s="5"/>
      <c r="N1889" s="6"/>
      <c r="O1889" s="5"/>
      <c r="P1889" s="5"/>
      <c r="Q1889" s="5" t="str">
        <f>IF(ActividadesCom[[#This Row],[NIVEL 2]]&lt;&gt;0,VLOOKUP(ActividadesCom[[#This Row],[NIVEL 2]],Catálogo!A:B,2,FALSE),"")</f>
        <v/>
      </c>
      <c r="R1889" s="5"/>
      <c r="S1889" s="6"/>
      <c r="T1889" s="5"/>
      <c r="U1889" s="5"/>
      <c r="V1889" s="5" t="str">
        <f>IF(ActividadesCom[[#This Row],[NIVEL 3]]&lt;&gt;0,VLOOKUP(ActividadesCom[[#This Row],[NIVEL 3]],Catálogo!A:B,2,FALSE),"")</f>
        <v/>
      </c>
      <c r="W1889" s="5"/>
      <c r="X1889" s="6"/>
      <c r="Y1889" s="5"/>
      <c r="Z1889" s="5"/>
      <c r="AA1889" s="5" t="str">
        <f>IF(ActividadesCom[[#This Row],[NIVEL 4]]&lt;&gt;0,VLOOKUP(ActividadesCom[[#This Row],[NIVEL 4]],Catálogo!A:B,2,FALSE),"")</f>
        <v/>
      </c>
      <c r="AB1889" s="5"/>
      <c r="AC1889" s="6" t="s">
        <v>5</v>
      </c>
      <c r="AD1889" s="5">
        <v>20173</v>
      </c>
      <c r="AE1889" s="5" t="s">
        <v>4007</v>
      </c>
      <c r="AF1889" s="5">
        <f>IF(ActividadesCom[[#This Row],[NIVEL 5]]&lt;&gt;0,VLOOKUP(ActividadesCom[[#This Row],[NIVEL 5]],Catálogo!A:B,2,FALSE),"")</f>
        <v>4</v>
      </c>
      <c r="AG1889" s="5">
        <v>1</v>
      </c>
      <c r="AH1889" s="2"/>
    </row>
    <row r="1890" spans="1:34" ht="30" hidden="1" customHeight="1" x14ac:dyDescent="0.25">
      <c r="A1890" s="7">
        <v>17470256</v>
      </c>
      <c r="B1890" s="6" t="str">
        <f>VLOOKUP(ActividadesCom[[#This Row],[NO. DE CONTROL]],'LISTADO ESTUDIANTES'!A:C,2,FALSE)</f>
        <v>CERVERA HERNANDEZ IRIS DE LA LUZ</v>
      </c>
      <c r="C1890" s="6" t="str">
        <f>VLOOKUP(ActividadesCom[[#This Row],[NO. DE CONTROL]],'LISTADO ESTUDIANTES'!A:C,3,FALSE)</f>
        <v>INGENIERIA CIVIL</v>
      </c>
      <c r="D1890" s="5" t="str">
        <f>VLOOKUP(ActividadesCom[[#This Row],[NO. DE CONTROL]],'LISTADO ESTUDIANTES'!A:D,4,FALSE)</f>
        <v>BAJA</v>
      </c>
      <c r="E1890" s="5">
        <f>SUM(ActividadesCom[[#This Row],[CRÉD. 1]],ActividadesCom[[#This Row],[CRÉD. 2]],ActividadesCom[[#This Row],[CRÉD. 3]],ActividadesCom[[#This Row],[CRÉD. 4]],ActividadesCom[[#This Row],[CRÉD. 5]])</f>
        <v>4</v>
      </c>
      <c r="F1890" s="17">
        <f>IF(ActividadesCom[[#This Row],[ÚLTIMO SEMESTRE CON CRÉDITOS]]&gt;0,ROUND(AVERAGE(ActividadesCom[[#This Row],[VALOR NIVEL 5]],ActividadesCom[[#This Row],[VALOR NIVEL 4]],ActividadesCom[[#This Row],[VALOR NIVEL 3]],ActividadesCom[[#This Row],[VALOR NIVEL 2]],ActividadesCom[[#This Row],[VALOR NIVEL 1]]),0),"")</f>
        <v>2</v>
      </c>
      <c r="G1890" s="5" t="str">
        <f>IF(ActividadesCom[[#This Row],[PROMEDIO]]="","",IF(ActividadesCom[[#This Row],[PROMEDIO]]&gt;=4,"EXCELENTE",IF(ActividadesCom[[#This Row],[PROMEDIO]]&gt;=3,"NOTABLE",IF(ActividadesCom[[#This Row],[PROMEDIO]]&gt;=2,"BUENO",IF(ActividadesCom[[#This Row],[PROMEDIO]]=1,"SUFICIENTE","")))))</f>
        <v>BUENO</v>
      </c>
      <c r="H1890" s="5">
        <f>MAX(ActividadesCom[[#This Row],[PERÍODO 1]],ActividadesCom[[#This Row],[PERÍODO 2]],ActividadesCom[[#This Row],[PERÍODO 3]],ActividadesCom[[#This Row],[PERÍODO 4]],ActividadesCom[[#This Row],[PERÍODO 5]])</f>
        <v>20221</v>
      </c>
      <c r="I1890" s="6" t="s">
        <v>23</v>
      </c>
      <c r="J1890" s="5">
        <v>20213</v>
      </c>
      <c r="K1890" s="5" t="s">
        <v>4021</v>
      </c>
      <c r="L1890" s="5">
        <f>IF(ActividadesCom[[#This Row],[NIVEL 1]]&lt;&gt;0,VLOOKUP(ActividadesCom[[#This Row],[NIVEL 1]],Catálogo!A:B,2,FALSE),"")</f>
        <v>2</v>
      </c>
      <c r="M1890" s="5">
        <v>1</v>
      </c>
      <c r="N1890" s="6" t="s">
        <v>23</v>
      </c>
      <c r="O1890" s="5">
        <v>20221</v>
      </c>
      <c r="P1890" s="5" t="s">
        <v>4009</v>
      </c>
      <c r="Q1890" s="5">
        <f>IF(ActividadesCom[[#This Row],[NIVEL 2]]&lt;&gt;0,VLOOKUP(ActividadesCom[[#This Row],[NIVEL 2]],Catálogo!A:B,2,FALSE),"")</f>
        <v>2</v>
      </c>
      <c r="R1890" s="5">
        <v>1</v>
      </c>
      <c r="S1890" s="6" t="s">
        <v>23</v>
      </c>
      <c r="T1890" s="5">
        <v>20203</v>
      </c>
      <c r="U1890" s="5" t="s">
        <v>4008</v>
      </c>
      <c r="V1890" s="5">
        <f>IF(ActividadesCom[[#This Row],[NIVEL 3]]&lt;&gt;0,VLOOKUP(ActividadesCom[[#This Row],[NIVEL 3]],Catálogo!A:B,2,FALSE),"")</f>
        <v>3</v>
      </c>
      <c r="W1890" s="5"/>
      <c r="X1890" s="6" t="s">
        <v>2898</v>
      </c>
      <c r="Y1890" s="5">
        <v>20201</v>
      </c>
      <c r="Z1890" s="5" t="s">
        <v>4009</v>
      </c>
      <c r="AA1890" s="5">
        <f>IF(ActividadesCom[[#This Row],[NIVEL 4]]&lt;&gt;0,VLOOKUP(ActividadesCom[[#This Row],[NIVEL 4]],Catálogo!A:B,2,FALSE),"")</f>
        <v>2</v>
      </c>
      <c r="AB1890" s="5">
        <v>1</v>
      </c>
      <c r="AC1890" s="6" t="s">
        <v>31</v>
      </c>
      <c r="AD1890" s="5">
        <v>20173</v>
      </c>
      <c r="AE1890" s="5" t="s">
        <v>4008</v>
      </c>
      <c r="AF1890" s="5">
        <f>IF(ActividadesCom[[#This Row],[NIVEL 5]]&lt;&gt;0,VLOOKUP(ActividadesCom[[#This Row],[NIVEL 5]],Catálogo!A:B,2,FALSE),"")</f>
        <v>3</v>
      </c>
      <c r="AG1890" s="5">
        <v>1</v>
      </c>
      <c r="AH1890" s="2"/>
    </row>
    <row r="1891" spans="1:34" ht="30" hidden="1" customHeight="1" x14ac:dyDescent="0.25">
      <c r="A1891" s="7">
        <v>17470257</v>
      </c>
      <c r="B1891" s="6" t="str">
        <f>VLOOKUP(ActividadesCom[[#This Row],[NO. DE CONTROL]],'LISTADO ESTUDIANTES'!A:C,2,FALSE)</f>
        <v>UC AYALA LLOSELI GUADALUPE</v>
      </c>
      <c r="C1891" s="6" t="str">
        <f>VLOOKUP(ActividadesCom[[#This Row],[NO. DE CONTROL]],'LISTADO ESTUDIANTES'!A:C,3,FALSE)</f>
        <v>INGENIERIA CIVIL</v>
      </c>
      <c r="D1891" s="5" t="str">
        <f>VLOOKUP(ActividadesCom[[#This Row],[NO. DE CONTROL]],'LISTADO ESTUDIANTES'!A:D,4,FALSE)</f>
        <v>BAJA</v>
      </c>
      <c r="E1891" s="5">
        <f>SUM(ActividadesCom[[#This Row],[CRÉD. 1]],ActividadesCom[[#This Row],[CRÉD. 2]],ActividadesCom[[#This Row],[CRÉD. 3]],ActividadesCom[[#This Row],[CRÉD. 4]],ActividadesCom[[#This Row],[CRÉD. 5]])</f>
        <v>1</v>
      </c>
      <c r="F1891" s="17">
        <f>IF(ActividadesCom[[#This Row],[ÚLTIMO SEMESTRE CON CRÉDITOS]]&gt;0,ROUND(AVERAGE(ActividadesCom[[#This Row],[VALOR NIVEL 5]],ActividadesCom[[#This Row],[VALOR NIVEL 4]],ActividadesCom[[#This Row],[VALOR NIVEL 3]],ActividadesCom[[#This Row],[VALOR NIVEL 2]],ActividadesCom[[#This Row],[VALOR NIVEL 1]]),0),"")</f>
        <v>4</v>
      </c>
      <c r="G1891" s="5" t="str">
        <f>IF(ActividadesCom[[#This Row],[PROMEDIO]]="","",IF(ActividadesCom[[#This Row],[PROMEDIO]]&gt;=4,"EXCELENTE",IF(ActividadesCom[[#This Row],[PROMEDIO]]&gt;=3,"NOTABLE",IF(ActividadesCom[[#This Row],[PROMEDIO]]&gt;=2,"BUENO",IF(ActividadesCom[[#This Row],[PROMEDIO]]=1,"SUFICIENTE","")))))</f>
        <v>EXCELENTE</v>
      </c>
      <c r="H1891" s="5">
        <f>MAX(ActividadesCom[[#This Row],[PERÍODO 1]],ActividadesCom[[#This Row],[PERÍODO 2]],ActividadesCom[[#This Row],[PERÍODO 3]],ActividadesCom[[#This Row],[PERÍODO 4]],ActividadesCom[[#This Row],[PERÍODO 5]])</f>
        <v>20173</v>
      </c>
      <c r="I1891" s="6"/>
      <c r="J1891" s="5"/>
      <c r="K1891" s="5"/>
      <c r="L1891" s="5" t="str">
        <f>IF(ActividadesCom[[#This Row],[NIVEL 1]]&lt;&gt;0,VLOOKUP(ActividadesCom[[#This Row],[NIVEL 1]],Catálogo!A:B,2,FALSE),"")</f>
        <v/>
      </c>
      <c r="M1891" s="5"/>
      <c r="N1891" s="6"/>
      <c r="O1891" s="5"/>
      <c r="P1891" s="5"/>
      <c r="Q1891" s="5" t="str">
        <f>IF(ActividadesCom[[#This Row],[NIVEL 2]]&lt;&gt;0,VLOOKUP(ActividadesCom[[#This Row],[NIVEL 2]],Catálogo!A:B,2,FALSE),"")</f>
        <v/>
      </c>
      <c r="R1891" s="5"/>
      <c r="S1891" s="6"/>
      <c r="T1891" s="5"/>
      <c r="U1891" s="5"/>
      <c r="V1891" s="5" t="str">
        <f>IF(ActividadesCom[[#This Row],[NIVEL 3]]&lt;&gt;0,VLOOKUP(ActividadesCom[[#This Row],[NIVEL 3]],Catálogo!A:B,2,FALSE),"")</f>
        <v/>
      </c>
      <c r="W1891" s="5"/>
      <c r="X1891" s="6"/>
      <c r="Y1891" s="5"/>
      <c r="Z1891" s="5"/>
      <c r="AA1891" s="5" t="str">
        <f>IF(ActividadesCom[[#This Row],[NIVEL 4]]&lt;&gt;0,VLOOKUP(ActividadesCom[[#This Row],[NIVEL 4]],Catálogo!A:B,2,FALSE),"")</f>
        <v/>
      </c>
      <c r="AB1891" s="5"/>
      <c r="AC1891" s="6" t="s">
        <v>34</v>
      </c>
      <c r="AD1891" s="5">
        <v>20173</v>
      </c>
      <c r="AE1891" s="5" t="s">
        <v>4007</v>
      </c>
      <c r="AF1891" s="5">
        <f>IF(ActividadesCom[[#This Row],[NIVEL 5]]&lt;&gt;0,VLOOKUP(ActividadesCom[[#This Row],[NIVEL 5]],Catálogo!A:B,2,FALSE),"")</f>
        <v>4</v>
      </c>
      <c r="AG1891" s="5">
        <v>1</v>
      </c>
      <c r="AH1891" s="2"/>
    </row>
    <row r="1892" spans="1:34" ht="30" hidden="1" customHeight="1" x14ac:dyDescent="0.25">
      <c r="A1892" s="7">
        <v>17470258</v>
      </c>
      <c r="B1892" s="6" t="str">
        <f>VLOOKUP(ActividadesCom[[#This Row],[NO. DE CONTROL]],'LISTADO ESTUDIANTES'!A:C,2,FALSE)</f>
        <v>TEJERO CHAN CARLOS HUMBERTO</v>
      </c>
      <c r="C1892" s="6" t="str">
        <f>VLOOKUP(ActividadesCom[[#This Row],[NO. DE CONTROL]],'LISTADO ESTUDIANTES'!A:C,3,FALSE)</f>
        <v>INGENIERIA CIVIL</v>
      </c>
      <c r="D1892" s="5" t="str">
        <f>VLOOKUP(ActividadesCom[[#This Row],[NO. DE CONTROL]],'LISTADO ESTUDIANTES'!A:D,4,FALSE)</f>
        <v>BAJA</v>
      </c>
      <c r="E1892" s="5">
        <f>SUM(ActividadesCom[[#This Row],[CRÉD. 1]],ActividadesCom[[#This Row],[CRÉD. 2]],ActividadesCom[[#This Row],[CRÉD. 3]],ActividadesCom[[#This Row],[CRÉD. 4]],ActividadesCom[[#This Row],[CRÉD. 5]])</f>
        <v>5</v>
      </c>
      <c r="F1892" s="17">
        <f>IF(ActividadesCom[[#This Row],[ÚLTIMO SEMESTRE CON CRÉDITOS]]&gt;0,ROUND(AVERAGE(ActividadesCom[[#This Row],[VALOR NIVEL 5]],ActividadesCom[[#This Row],[VALOR NIVEL 4]],ActividadesCom[[#This Row],[VALOR NIVEL 3]],ActividadesCom[[#This Row],[VALOR NIVEL 2]],ActividadesCom[[#This Row],[VALOR NIVEL 1]]),0),"")</f>
        <v>3</v>
      </c>
      <c r="G1892" s="5" t="str">
        <f>IF(ActividadesCom[[#This Row],[PROMEDIO]]="","",IF(ActividadesCom[[#This Row],[PROMEDIO]]&gt;=4,"EXCELENTE",IF(ActividadesCom[[#This Row],[PROMEDIO]]&gt;=3,"NOTABLE",IF(ActividadesCom[[#This Row],[PROMEDIO]]&gt;=2,"BUENO",IF(ActividadesCom[[#This Row],[PROMEDIO]]=1,"SUFICIENTE","")))))</f>
        <v>NOTABLE</v>
      </c>
      <c r="H1892" s="5">
        <f>MAX(ActividadesCom[[#This Row],[PERÍODO 1]],ActividadesCom[[#This Row],[PERÍODO 2]],ActividadesCom[[#This Row],[PERÍODO 3]],ActividadesCom[[#This Row],[PERÍODO 4]],ActividadesCom[[#This Row],[PERÍODO 5]])</f>
        <v>20211</v>
      </c>
      <c r="I1892" s="6" t="s">
        <v>1138</v>
      </c>
      <c r="J1892" s="5">
        <v>20181</v>
      </c>
      <c r="K1892" s="5" t="s">
        <v>4009</v>
      </c>
      <c r="L1892" s="5">
        <f>IF(ActividadesCom[[#This Row],[NIVEL 1]]&lt;&gt;0,VLOOKUP(ActividadesCom[[#This Row],[NIVEL 1]],Catálogo!A:B,2,FALSE),"")</f>
        <v>2</v>
      </c>
      <c r="M1892" s="5">
        <v>1</v>
      </c>
      <c r="N1892" s="6" t="s">
        <v>4033</v>
      </c>
      <c r="O1892" s="5">
        <v>20191</v>
      </c>
      <c r="P1892" s="5" t="s">
        <v>4009</v>
      </c>
      <c r="Q1892" s="5">
        <f>IF(ActividadesCom[[#This Row],[NIVEL 2]]&lt;&gt;0,VLOOKUP(ActividadesCom[[#This Row],[NIVEL 2]],Catálogo!A:B,2,FALSE),"")</f>
        <v>2</v>
      </c>
      <c r="R1892" s="5">
        <v>1</v>
      </c>
      <c r="S1892" s="6" t="s">
        <v>4476</v>
      </c>
      <c r="T1892" s="5">
        <v>20211</v>
      </c>
      <c r="U1892" s="5" t="s">
        <v>4008</v>
      </c>
      <c r="V1892" s="5">
        <f>IF(ActividadesCom[[#This Row],[NIVEL 3]]&lt;&gt;0,VLOOKUP(ActividadesCom[[#This Row],[NIVEL 3]],Catálogo!A:B,2,FALSE),"")</f>
        <v>3</v>
      </c>
      <c r="W1892" s="5">
        <v>1</v>
      </c>
      <c r="X1892" s="6" t="s">
        <v>133</v>
      </c>
      <c r="Y1892" s="5">
        <v>20191</v>
      </c>
      <c r="Z1892" s="5" t="s">
        <v>4008</v>
      </c>
      <c r="AA1892" s="5">
        <f>IF(ActividadesCom[[#This Row],[NIVEL 4]]&lt;&gt;0,VLOOKUP(ActividadesCom[[#This Row],[NIVEL 4]],Catálogo!A:B,2,FALSE),"")</f>
        <v>3</v>
      </c>
      <c r="AB1892" s="5">
        <v>1</v>
      </c>
      <c r="AC1892" s="6" t="s">
        <v>31</v>
      </c>
      <c r="AD1892" s="5">
        <v>20181</v>
      </c>
      <c r="AE1892" s="5" t="s">
        <v>4008</v>
      </c>
      <c r="AF1892" s="5">
        <f>IF(ActividadesCom[[#This Row],[NIVEL 5]]&lt;&gt;0,VLOOKUP(ActividadesCom[[#This Row],[NIVEL 5]],Catálogo!A:B,2,FALSE),"")</f>
        <v>3</v>
      </c>
      <c r="AG1892" s="5">
        <v>1</v>
      </c>
      <c r="AH1892" s="2"/>
    </row>
    <row r="1893" spans="1:34" s="21" customFormat="1" ht="30" hidden="1" customHeight="1" x14ac:dyDescent="0.25">
      <c r="A1893" s="7">
        <v>17470259</v>
      </c>
      <c r="B1893" s="6" t="str">
        <f>VLOOKUP(ActividadesCom[[#This Row],[NO. DE CONTROL]],'LISTADO ESTUDIANTES'!A:C,2,FALSE)</f>
        <v>NUÑEZ PEREZ JONATHAN ADRIAN</v>
      </c>
      <c r="C1893" s="6" t="str">
        <f>VLOOKUP(ActividadesCom[[#This Row],[NO. DE CONTROL]],'LISTADO ESTUDIANTES'!A:C,3,FALSE)</f>
        <v>INGENIERIA CIVIL</v>
      </c>
      <c r="D1893" s="5" t="str">
        <f>VLOOKUP(ActividadesCom[[#This Row],[NO. DE CONTROL]],'LISTADO ESTUDIANTES'!A:D,4,FALSE)</f>
        <v>BAJA</v>
      </c>
      <c r="E1893" s="5">
        <f>SUM(ActividadesCom[[#This Row],[CRÉD. 1]],ActividadesCom[[#This Row],[CRÉD. 2]],ActividadesCom[[#This Row],[CRÉD. 3]],ActividadesCom[[#This Row],[CRÉD. 4]],ActividadesCom[[#This Row],[CRÉD. 5]])</f>
        <v>5</v>
      </c>
      <c r="F1893" s="17">
        <f>IF(ActividadesCom[[#This Row],[ÚLTIMO SEMESTRE CON CRÉDITOS]]&gt;0,ROUND(AVERAGE(ActividadesCom[[#This Row],[VALOR NIVEL 5]],ActividadesCom[[#This Row],[VALOR NIVEL 4]],ActividadesCom[[#This Row],[VALOR NIVEL 3]],ActividadesCom[[#This Row],[VALOR NIVEL 2]],ActividadesCom[[#This Row],[VALOR NIVEL 1]]),0),"")</f>
        <v>3</v>
      </c>
      <c r="G1893" s="5" t="str">
        <f>IF(ActividadesCom[[#This Row],[PROMEDIO]]="","",IF(ActividadesCom[[#This Row],[PROMEDIO]]&gt;=4,"EXCELENTE",IF(ActividadesCom[[#This Row],[PROMEDIO]]&gt;=3,"NOTABLE",IF(ActividadesCom[[#This Row],[PROMEDIO]]&gt;=2,"BUENO",IF(ActividadesCom[[#This Row],[PROMEDIO]]=1,"SUFICIENTE","")))))</f>
        <v>NOTABLE</v>
      </c>
      <c r="H1893" s="5">
        <f>MAX(ActividadesCom[[#This Row],[PERÍODO 1]],ActividadesCom[[#This Row],[PERÍODO 2]],ActividadesCom[[#This Row],[PERÍODO 3]],ActividadesCom[[#This Row],[PERÍODO 4]],ActividadesCom[[#This Row],[PERÍODO 5]])</f>
        <v>20211</v>
      </c>
      <c r="I1893" s="6" t="s">
        <v>1138</v>
      </c>
      <c r="J1893" s="5">
        <v>20181</v>
      </c>
      <c r="K1893" s="5" t="s">
        <v>4009</v>
      </c>
      <c r="L1893" s="5">
        <f>IF(ActividadesCom[[#This Row],[NIVEL 1]]&lt;&gt;0,VLOOKUP(ActividadesCom[[#This Row],[NIVEL 1]],Catálogo!A:B,2,FALSE),"")</f>
        <v>2</v>
      </c>
      <c r="M1893" s="5">
        <v>1</v>
      </c>
      <c r="N1893" s="6" t="s">
        <v>519</v>
      </c>
      <c r="O1893" s="5">
        <v>20173</v>
      </c>
      <c r="P1893" s="5" t="s">
        <v>4009</v>
      </c>
      <c r="Q1893" s="5">
        <f>IF(ActividadesCom[[#This Row],[NIVEL 2]]&lt;&gt;0,VLOOKUP(ActividadesCom[[#This Row],[NIVEL 2]],Catálogo!A:B,2,FALSE),"")</f>
        <v>2</v>
      </c>
      <c r="R1893" s="5">
        <v>1</v>
      </c>
      <c r="S1893" s="6" t="s">
        <v>519</v>
      </c>
      <c r="T1893" s="5">
        <v>20191</v>
      </c>
      <c r="U1893" s="5" t="s">
        <v>4007</v>
      </c>
      <c r="V1893" s="5">
        <f>IF(ActividadesCom[[#This Row],[NIVEL 3]]&lt;&gt;0,VLOOKUP(ActividadesCom[[#This Row],[NIVEL 3]],Catálogo!A:B,2,FALSE),"")</f>
        <v>4</v>
      </c>
      <c r="W1893" s="5">
        <v>1</v>
      </c>
      <c r="X1893" s="6" t="s">
        <v>25</v>
      </c>
      <c r="Y1893" s="5">
        <v>20211</v>
      </c>
      <c r="Z1893" s="5" t="s">
        <v>4008</v>
      </c>
      <c r="AA1893" s="5">
        <f>IF(ActividadesCom[[#This Row],[NIVEL 4]]&lt;&gt;0,VLOOKUP(ActividadesCom[[#This Row],[NIVEL 4]],Catálogo!A:B,2,FALSE),"")</f>
        <v>3</v>
      </c>
      <c r="AB1893" s="5">
        <v>1</v>
      </c>
      <c r="AC1893" s="6" t="s">
        <v>5</v>
      </c>
      <c r="AD1893" s="5">
        <v>20173</v>
      </c>
      <c r="AE1893" s="5" t="s">
        <v>4008</v>
      </c>
      <c r="AF1893" s="5">
        <f>IF(ActividadesCom[[#This Row],[NIVEL 5]]&lt;&gt;0,VLOOKUP(ActividadesCom[[#This Row],[NIVEL 5]],Catálogo!A:B,2,FALSE),"")</f>
        <v>3</v>
      </c>
      <c r="AG1893" s="5">
        <v>1</v>
      </c>
    </row>
    <row r="1894" spans="1:34" s="21" customFormat="1" ht="30" hidden="1" customHeight="1" x14ac:dyDescent="0.25">
      <c r="A1894" s="7">
        <v>17470260</v>
      </c>
      <c r="B1894" s="6" t="str">
        <f>VLOOKUP(ActividadesCom[[#This Row],[NO. DE CONTROL]],'LISTADO ESTUDIANTES'!A:C,2,FALSE)</f>
        <v>CHI FRANCO ALVARO YAIR</v>
      </c>
      <c r="C1894" s="6" t="str">
        <f>VLOOKUP(ActividadesCom[[#This Row],[NO. DE CONTROL]],'LISTADO ESTUDIANTES'!A:C,3,FALSE)</f>
        <v>INGENIERIA CIVIL</v>
      </c>
      <c r="D1894" s="5" t="str">
        <f>VLOOKUP(ActividadesCom[[#This Row],[NO. DE CONTROL]],'LISTADO ESTUDIANTES'!A:D,4,FALSE)</f>
        <v>BAJA</v>
      </c>
      <c r="E1894" s="5">
        <f>SUM(ActividadesCom[[#This Row],[CRÉD. 1]],ActividadesCom[[#This Row],[CRÉD. 2]],ActividadesCom[[#This Row],[CRÉD. 3]],ActividadesCom[[#This Row],[CRÉD. 4]],ActividadesCom[[#This Row],[CRÉD. 5]])</f>
        <v>5</v>
      </c>
      <c r="F1894" s="17">
        <f>IF(ActividadesCom[[#This Row],[ÚLTIMO SEMESTRE CON CRÉDITOS]]&gt;0,ROUND(AVERAGE(ActividadesCom[[#This Row],[VALOR NIVEL 5]],ActividadesCom[[#This Row],[VALOR NIVEL 4]],ActividadesCom[[#This Row],[VALOR NIVEL 3]],ActividadesCom[[#This Row],[VALOR NIVEL 2]],ActividadesCom[[#This Row],[VALOR NIVEL 1]]),0),"")</f>
        <v>3</v>
      </c>
      <c r="G1894" s="5" t="str">
        <f>IF(ActividadesCom[[#This Row],[PROMEDIO]]="","",IF(ActividadesCom[[#This Row],[PROMEDIO]]&gt;=4,"EXCELENTE",IF(ActividadesCom[[#This Row],[PROMEDIO]]&gt;=3,"NOTABLE",IF(ActividadesCom[[#This Row],[PROMEDIO]]&gt;=2,"BUENO",IF(ActividadesCom[[#This Row],[PROMEDIO]]=1,"SUFICIENTE","")))))</f>
        <v>NOTABLE</v>
      </c>
      <c r="H1894" s="5">
        <f>MAX(ActividadesCom[[#This Row],[PERÍODO 1]],ActividadesCom[[#This Row],[PERÍODO 2]],ActividadesCom[[#This Row],[PERÍODO 3]],ActividadesCom[[#This Row],[PERÍODO 4]],ActividadesCom[[#This Row],[PERÍODO 5]])</f>
        <v>20211</v>
      </c>
      <c r="I1894" s="6" t="s">
        <v>1140</v>
      </c>
      <c r="J1894" s="5">
        <v>20181</v>
      </c>
      <c r="K1894" s="5" t="s">
        <v>4009</v>
      </c>
      <c r="L1894" s="5">
        <f>IF(ActividadesCom[[#This Row],[NIVEL 1]]&lt;&gt;0,VLOOKUP(ActividadesCom[[#This Row],[NIVEL 1]],Catálogo!A:B,2,FALSE),"")</f>
        <v>2</v>
      </c>
      <c r="M1894" s="5">
        <v>1</v>
      </c>
      <c r="N1894" s="6" t="s">
        <v>4119</v>
      </c>
      <c r="O1894" s="5">
        <v>20191</v>
      </c>
      <c r="P1894" s="5" t="s">
        <v>4009</v>
      </c>
      <c r="Q1894" s="5">
        <f>IF(ActividadesCom[[#This Row],[NIVEL 2]]&lt;&gt;0,VLOOKUP(ActividadesCom[[#This Row],[NIVEL 2]],Catálogo!A:B,2,FALSE),"")</f>
        <v>2</v>
      </c>
      <c r="R1894" s="5">
        <v>1</v>
      </c>
      <c r="S1894" s="6" t="s">
        <v>4161</v>
      </c>
      <c r="T1894" s="5">
        <v>20191</v>
      </c>
      <c r="U1894" s="5" t="s">
        <v>4007</v>
      </c>
      <c r="V1894" s="5">
        <f>IF(ActividadesCom[[#This Row],[NIVEL 3]]&lt;&gt;0,VLOOKUP(ActividadesCom[[#This Row],[NIVEL 3]],Catálogo!A:B,2,FALSE),"")</f>
        <v>4</v>
      </c>
      <c r="W1894" s="5">
        <v>1</v>
      </c>
      <c r="X1894" s="6" t="s">
        <v>4460</v>
      </c>
      <c r="Y1894" s="5">
        <v>20211</v>
      </c>
      <c r="Z1894" s="5" t="s">
        <v>4008</v>
      </c>
      <c r="AA1894" s="5">
        <f>IF(ActividadesCom[[#This Row],[NIVEL 4]]&lt;&gt;0,VLOOKUP(ActividadesCom[[#This Row],[NIVEL 4]],Catálogo!A:B,2,FALSE),"")</f>
        <v>3</v>
      </c>
      <c r="AB1894" s="5">
        <v>1</v>
      </c>
      <c r="AC1894" s="6" t="s">
        <v>47</v>
      </c>
      <c r="AD1894" s="5">
        <v>20181</v>
      </c>
      <c r="AE1894" s="5" t="s">
        <v>4007</v>
      </c>
      <c r="AF1894" s="5">
        <f>IF(ActividadesCom[[#This Row],[NIVEL 5]]&lt;&gt;0,VLOOKUP(ActividadesCom[[#This Row],[NIVEL 5]],Catálogo!A:B,2,FALSE),"")</f>
        <v>4</v>
      </c>
      <c r="AG1894" s="5">
        <v>1</v>
      </c>
    </row>
    <row r="1895" spans="1:34" ht="30" hidden="1" customHeight="1" x14ac:dyDescent="0.25">
      <c r="A1895" s="7">
        <v>17470261</v>
      </c>
      <c r="B1895" s="6" t="str">
        <f>VLOOKUP(ActividadesCom[[#This Row],[NO. DE CONTROL]],'LISTADO ESTUDIANTES'!A:C,2,FALSE)</f>
        <v>BERZUNZA PACHECO MANUEL</v>
      </c>
      <c r="C1895" s="6" t="str">
        <f>VLOOKUP(ActividadesCom[[#This Row],[NO. DE CONTROL]],'LISTADO ESTUDIANTES'!A:C,3,FALSE)</f>
        <v>INGENIERIA CIVIL</v>
      </c>
      <c r="D1895" s="5" t="str">
        <f>VLOOKUP(ActividadesCom[[#This Row],[NO. DE CONTROL]],'LISTADO ESTUDIANTES'!A:D,4,FALSE)</f>
        <v>BAJA</v>
      </c>
      <c r="E1895" s="5">
        <f>SUM(ActividadesCom[[#This Row],[CRÉD. 1]],ActividadesCom[[#This Row],[CRÉD. 2]],ActividadesCom[[#This Row],[CRÉD. 3]],ActividadesCom[[#This Row],[CRÉD. 4]],ActividadesCom[[#This Row],[CRÉD. 5]])</f>
        <v>5</v>
      </c>
      <c r="F1895" s="5">
        <f>IF(ActividadesCom[[#This Row],[ÚLTIMO SEMESTRE CON CRÉDITOS]]&gt;0,ROUND(AVERAGE(ActividadesCom[[#This Row],[VALOR NIVEL 5]],ActividadesCom[[#This Row],[VALOR NIVEL 4]],ActividadesCom[[#This Row],[VALOR NIVEL 3]],ActividadesCom[[#This Row],[VALOR NIVEL 2]],ActividadesCom[[#This Row],[VALOR NIVEL 1]]),0),"")</f>
        <v>3</v>
      </c>
      <c r="G1895" s="5" t="str">
        <f>IF(ActividadesCom[[#This Row],[PROMEDIO]]="","",IF(ActividadesCom[[#This Row],[PROMEDIO]]&gt;=4,"EXCELENTE",IF(ActividadesCom[[#This Row],[PROMEDIO]]&gt;=3,"NOTABLE",IF(ActividadesCom[[#This Row],[PROMEDIO]]&gt;=2,"BUENO",IF(ActividadesCom[[#This Row],[PROMEDIO]]=1,"SUFICIENTE","")))))</f>
        <v>NOTABLE</v>
      </c>
      <c r="H1895" s="5">
        <f>MAX(ActividadesCom[[#This Row],[PERÍODO 1]],ActividadesCom[[#This Row],[PERÍODO 2]],ActividadesCom[[#This Row],[PERÍODO 3]],ActividadesCom[[#This Row],[PERÍODO 4]],ActividadesCom[[#This Row],[PERÍODO 5]])</f>
        <v>20191</v>
      </c>
      <c r="I1895" s="6" t="s">
        <v>4033</v>
      </c>
      <c r="J1895" s="5">
        <v>20191</v>
      </c>
      <c r="K1895" s="5" t="s">
        <v>4009</v>
      </c>
      <c r="L1895" s="5">
        <f>IF(ActividadesCom[[#This Row],[NIVEL 1]]&lt;&gt;0,VLOOKUP(ActividadesCom[[#This Row],[NIVEL 1]],Catálogo!A:B,2,FALSE),"")</f>
        <v>2</v>
      </c>
      <c r="M1895" s="5">
        <v>1</v>
      </c>
      <c r="N1895" s="6" t="s">
        <v>4109</v>
      </c>
      <c r="O1895" s="5">
        <v>20173</v>
      </c>
      <c r="P1895" s="5" t="s">
        <v>4009</v>
      </c>
      <c r="Q1895" s="5">
        <f>IF(ActividadesCom[[#This Row],[NIVEL 2]]&lt;&gt;0,VLOOKUP(ActividadesCom[[#This Row],[NIVEL 2]],Catálogo!A:B,2,FALSE),"")</f>
        <v>2</v>
      </c>
      <c r="R1895" s="5">
        <v>1</v>
      </c>
      <c r="S1895" s="6" t="s">
        <v>4109</v>
      </c>
      <c r="T1895" s="5">
        <v>20181</v>
      </c>
      <c r="U1895" s="5" t="s">
        <v>4007</v>
      </c>
      <c r="V1895" s="5">
        <f>IF(ActividadesCom[[#This Row],[NIVEL 3]]&lt;&gt;0,VLOOKUP(ActividadesCom[[#This Row],[NIVEL 3]],Catálogo!A:B,2,FALSE),"")</f>
        <v>4</v>
      </c>
      <c r="W1895" s="5">
        <v>1</v>
      </c>
      <c r="X1895" s="6" t="s">
        <v>133</v>
      </c>
      <c r="Y1895" s="5">
        <v>20183</v>
      </c>
      <c r="Z1895" s="5" t="s">
        <v>4008</v>
      </c>
      <c r="AA1895" s="5">
        <f>IF(ActividadesCom[[#This Row],[NIVEL 4]]&lt;&gt;0,VLOOKUP(ActividadesCom[[#This Row],[NIVEL 4]],Catálogo!A:B,2,FALSE),"")</f>
        <v>3</v>
      </c>
      <c r="AB1895" s="5">
        <v>1</v>
      </c>
      <c r="AC1895" s="6" t="s">
        <v>31</v>
      </c>
      <c r="AD1895" s="5">
        <v>20173</v>
      </c>
      <c r="AE1895" s="5" t="s">
        <v>4008</v>
      </c>
      <c r="AF1895" s="5">
        <f>IF(ActividadesCom[[#This Row],[NIVEL 5]]&lt;&gt;0,VLOOKUP(ActividadesCom[[#This Row],[NIVEL 5]],Catálogo!A:B,2,FALSE),"")</f>
        <v>3</v>
      </c>
      <c r="AG1895" s="5">
        <v>1</v>
      </c>
      <c r="AH1895" s="2"/>
    </row>
    <row r="1896" spans="1:34" ht="30" hidden="1" customHeight="1" x14ac:dyDescent="0.25">
      <c r="A1896" s="7">
        <v>17470262</v>
      </c>
      <c r="B1896" s="6" t="str">
        <f>VLOOKUP(ActividadesCom[[#This Row],[NO. DE CONTROL]],'LISTADO ESTUDIANTES'!A:C,2,FALSE)</f>
        <v>POOL CHABLE KAREN VICTORIA</v>
      </c>
      <c r="C1896" s="6" t="str">
        <f>VLOOKUP(ActividadesCom[[#This Row],[NO. DE CONTROL]],'LISTADO ESTUDIANTES'!A:C,3,FALSE)</f>
        <v>INGENIERIA CIVIL</v>
      </c>
      <c r="D1896" s="5" t="str">
        <f>VLOOKUP(ActividadesCom[[#This Row],[NO. DE CONTROL]],'LISTADO ESTUDIANTES'!A:D,4,FALSE)</f>
        <v>BAJA</v>
      </c>
      <c r="E1896" s="5">
        <f>SUM(ActividadesCom[[#This Row],[CRÉD. 1]],ActividadesCom[[#This Row],[CRÉD. 2]],ActividadesCom[[#This Row],[CRÉD. 3]],ActividadesCom[[#This Row],[CRÉD. 4]],ActividadesCom[[#This Row],[CRÉD. 5]])</f>
        <v>5</v>
      </c>
      <c r="F1896" s="5">
        <f>IF(ActividadesCom[[#This Row],[ÚLTIMO SEMESTRE CON CRÉDITOS]]&gt;0,ROUND(AVERAGE(ActividadesCom[[#This Row],[VALOR NIVEL 5]],ActividadesCom[[#This Row],[VALOR NIVEL 4]],ActividadesCom[[#This Row],[VALOR NIVEL 3]],ActividadesCom[[#This Row],[VALOR NIVEL 2]],ActividadesCom[[#This Row],[VALOR NIVEL 1]]),0),"")</f>
        <v>3</v>
      </c>
      <c r="G1896" s="5" t="str">
        <f>IF(ActividadesCom[[#This Row],[PROMEDIO]]="","",IF(ActividadesCom[[#This Row],[PROMEDIO]]&gt;=4,"EXCELENTE",IF(ActividadesCom[[#This Row],[PROMEDIO]]&gt;=3,"NOTABLE",IF(ActividadesCom[[#This Row],[PROMEDIO]]&gt;=2,"BUENO",IF(ActividadesCom[[#This Row],[PROMEDIO]]=1,"SUFICIENTE","")))))</f>
        <v>NOTABLE</v>
      </c>
      <c r="H1896" s="5">
        <f>MAX(ActividadesCom[[#This Row],[PERÍODO 1]],ActividadesCom[[#This Row],[PERÍODO 2]],ActividadesCom[[#This Row],[PERÍODO 3]],ActividadesCom[[#This Row],[PERÍODO 4]],ActividadesCom[[#This Row],[PERÍODO 5]])</f>
        <v>20191</v>
      </c>
      <c r="I1896" s="6" t="s">
        <v>1008</v>
      </c>
      <c r="J1896" s="5">
        <v>20191</v>
      </c>
      <c r="K1896" s="5" t="s">
        <v>4009</v>
      </c>
      <c r="L1896" s="5">
        <f>IF(ActividadesCom[[#This Row],[NIVEL 1]]&lt;&gt;0,VLOOKUP(ActividadesCom[[#This Row],[NIVEL 1]],Catálogo!A:B,2,FALSE),"")</f>
        <v>2</v>
      </c>
      <c r="M1896" s="5">
        <v>1</v>
      </c>
      <c r="N1896" s="6" t="s">
        <v>1006</v>
      </c>
      <c r="O1896" s="5">
        <v>20173</v>
      </c>
      <c r="P1896" s="5" t="s">
        <v>4009</v>
      </c>
      <c r="Q1896" s="5">
        <f>IF(ActividadesCom[[#This Row],[NIVEL 2]]&lt;&gt;0,VLOOKUP(ActividadesCom[[#This Row],[NIVEL 2]],Catálogo!A:B,2,FALSE),"")</f>
        <v>2</v>
      </c>
      <c r="R1896" s="5">
        <v>1</v>
      </c>
      <c r="S1896" s="6" t="s">
        <v>1006</v>
      </c>
      <c r="T1896" s="5">
        <v>20181</v>
      </c>
      <c r="U1896" s="5" t="s">
        <v>4007</v>
      </c>
      <c r="V1896" s="5">
        <f>IF(ActividadesCom[[#This Row],[NIVEL 3]]&lt;&gt;0,VLOOKUP(ActividadesCom[[#This Row],[NIVEL 3]],Catálogo!A:B,2,FALSE),"")</f>
        <v>4</v>
      </c>
      <c r="W1896" s="5">
        <v>1</v>
      </c>
      <c r="X1896" s="6" t="s">
        <v>133</v>
      </c>
      <c r="Y1896" s="5">
        <v>20183</v>
      </c>
      <c r="Z1896" s="5" t="s">
        <v>4008</v>
      </c>
      <c r="AA1896" s="5">
        <f>IF(ActividadesCom[[#This Row],[NIVEL 4]]&lt;&gt;0,VLOOKUP(ActividadesCom[[#This Row],[NIVEL 4]],Catálogo!A:B,2,FALSE),"")</f>
        <v>3</v>
      </c>
      <c r="AB1896" s="5">
        <v>1</v>
      </c>
      <c r="AC1896" s="6" t="s">
        <v>31</v>
      </c>
      <c r="AD1896" s="5">
        <v>20173</v>
      </c>
      <c r="AE1896" s="5" t="s">
        <v>4008</v>
      </c>
      <c r="AF1896" s="5">
        <f>IF(ActividadesCom[[#This Row],[NIVEL 5]]&lt;&gt;0,VLOOKUP(ActividadesCom[[#This Row],[NIVEL 5]],Catálogo!A:B,2,FALSE),"")</f>
        <v>3</v>
      </c>
      <c r="AG1896" s="5">
        <v>1</v>
      </c>
      <c r="AH1896" s="2"/>
    </row>
    <row r="1897" spans="1:34" ht="30" hidden="1" customHeight="1" x14ac:dyDescent="0.25">
      <c r="A1897" s="7">
        <v>17470263</v>
      </c>
      <c r="B1897" s="6" t="str">
        <f>VLOOKUP(ActividadesCom[[#This Row],[NO. DE CONTROL]],'LISTADO ESTUDIANTES'!A:C,2,FALSE)</f>
        <v>MORALES SALAZAR CARLOS MISSAEL</v>
      </c>
      <c r="C1897" s="6" t="str">
        <f>VLOOKUP(ActividadesCom[[#This Row],[NO. DE CONTROL]],'LISTADO ESTUDIANTES'!A:C,3,FALSE)</f>
        <v>INGENIERIA CIVIL</v>
      </c>
      <c r="D1897" s="5" t="str">
        <f>VLOOKUP(ActividadesCom[[#This Row],[NO. DE CONTROL]],'LISTADO ESTUDIANTES'!A:D,4,FALSE)</f>
        <v>BAJA</v>
      </c>
      <c r="E1897" s="5">
        <f>SUM(ActividadesCom[[#This Row],[CRÉD. 1]],ActividadesCom[[#This Row],[CRÉD. 2]],ActividadesCom[[#This Row],[CRÉD. 3]],ActividadesCom[[#This Row],[CRÉD. 4]],ActividadesCom[[#This Row],[CRÉD. 5]])</f>
        <v>6</v>
      </c>
      <c r="F1897" s="17">
        <f>IF(ActividadesCom[[#This Row],[ÚLTIMO SEMESTRE CON CRÉDITOS]]&gt;0,ROUND(AVERAGE(ActividadesCom[[#This Row],[VALOR NIVEL 5]],ActividadesCom[[#This Row],[VALOR NIVEL 4]],ActividadesCom[[#This Row],[VALOR NIVEL 3]],ActividadesCom[[#This Row],[VALOR NIVEL 2]],ActividadesCom[[#This Row],[VALOR NIVEL 1]]),0),"")</f>
        <v>3</v>
      </c>
      <c r="G1897" s="5" t="str">
        <f>IF(ActividadesCom[[#This Row],[PROMEDIO]]="","",IF(ActividadesCom[[#This Row],[PROMEDIO]]&gt;=4,"EXCELENTE",IF(ActividadesCom[[#This Row],[PROMEDIO]]&gt;=3,"NOTABLE",IF(ActividadesCom[[#This Row],[PROMEDIO]]&gt;=2,"BUENO",IF(ActividadesCom[[#This Row],[PROMEDIO]]=1,"SUFICIENTE","")))))</f>
        <v>NOTABLE</v>
      </c>
      <c r="H1897" s="5">
        <f>MAX(ActividadesCom[[#This Row],[PERÍODO 1]],ActividadesCom[[#This Row],[PERÍODO 2]],ActividadesCom[[#This Row],[PERÍODO 3]],ActividadesCom[[#This Row],[PERÍODO 4]],ActividadesCom[[#This Row],[PERÍODO 5]])</f>
        <v>20211</v>
      </c>
      <c r="I1897" s="6" t="s">
        <v>1138</v>
      </c>
      <c r="J1897" s="5">
        <v>20181</v>
      </c>
      <c r="K1897" s="5" t="s">
        <v>4009</v>
      </c>
      <c r="L1897" s="5">
        <f>IF(ActividadesCom[[#This Row],[NIVEL 1]]&lt;&gt;0,VLOOKUP(ActividadesCom[[#This Row],[NIVEL 1]],Catálogo!A:B,2,FALSE),"")</f>
        <v>2</v>
      </c>
      <c r="M1897" s="5">
        <v>1</v>
      </c>
      <c r="N1897" s="6" t="s">
        <v>4033</v>
      </c>
      <c r="O1897" s="5">
        <v>20191</v>
      </c>
      <c r="P1897" s="5" t="s">
        <v>4007</v>
      </c>
      <c r="Q1897" s="5">
        <f>IF(ActividadesCom[[#This Row],[NIVEL 2]]&lt;&gt;0,VLOOKUP(ActividadesCom[[#This Row],[NIVEL 2]],Catálogo!A:B,2,FALSE),"")</f>
        <v>4</v>
      </c>
      <c r="R1897" s="5">
        <v>1</v>
      </c>
      <c r="S1897" s="6" t="s">
        <v>4476</v>
      </c>
      <c r="T1897" s="5">
        <v>20211</v>
      </c>
      <c r="U1897" s="5" t="s">
        <v>4008</v>
      </c>
      <c r="V1897" s="5">
        <f>IF(ActividadesCom[[#This Row],[NIVEL 3]]&lt;&gt;0,VLOOKUP(ActividadesCom[[#This Row],[NIVEL 3]],Catálogo!A:B,2,FALSE),"")</f>
        <v>3</v>
      </c>
      <c r="W1897" s="5">
        <v>1</v>
      </c>
      <c r="X1897" s="6" t="s">
        <v>4054</v>
      </c>
      <c r="Y1897" s="5">
        <v>20181</v>
      </c>
      <c r="Z1897" s="5" t="s">
        <v>4008</v>
      </c>
      <c r="AA1897" s="5">
        <f>IF(ActividadesCom[[#This Row],[NIVEL 4]]&lt;&gt;0,VLOOKUP(ActividadesCom[[#This Row],[NIVEL 4]],Catálogo!A:B,2,FALSE),"")</f>
        <v>3</v>
      </c>
      <c r="AB1897" s="5">
        <v>2</v>
      </c>
      <c r="AC1897" s="6" t="s">
        <v>11</v>
      </c>
      <c r="AD1897" s="5">
        <v>20173</v>
      </c>
      <c r="AE1897" s="5" t="s">
        <v>4008</v>
      </c>
      <c r="AF1897" s="5">
        <f>IF(ActividadesCom[[#This Row],[NIVEL 5]]&lt;&gt;0,VLOOKUP(ActividadesCom[[#This Row],[NIVEL 5]],Catálogo!A:B,2,FALSE),"")</f>
        <v>3</v>
      </c>
      <c r="AG1897" s="5">
        <v>1</v>
      </c>
      <c r="AH1897" s="2"/>
    </row>
    <row r="1898" spans="1:34" ht="30" hidden="1" customHeight="1" x14ac:dyDescent="0.25">
      <c r="A1898" s="7">
        <v>17470264</v>
      </c>
      <c r="B1898" s="6" t="str">
        <f>VLOOKUP(ActividadesCom[[#This Row],[NO. DE CONTROL]],'LISTADO ESTUDIANTES'!A:C,2,FALSE)</f>
        <v>MAY UC RUDY ORLANDO</v>
      </c>
      <c r="C1898" s="6" t="str">
        <f>VLOOKUP(ActividadesCom[[#This Row],[NO. DE CONTROL]],'LISTADO ESTUDIANTES'!A:C,3,FALSE)</f>
        <v>INGENIERIA CIVIL</v>
      </c>
      <c r="D1898" s="5" t="str">
        <f>VLOOKUP(ActividadesCom[[#This Row],[NO. DE CONTROL]],'LISTADO ESTUDIANTES'!A:D,4,FALSE)</f>
        <v>BAJA</v>
      </c>
      <c r="E1898" s="5">
        <f>SUM(ActividadesCom[[#This Row],[CRÉD. 1]],ActividadesCom[[#This Row],[CRÉD. 2]],ActividadesCom[[#This Row],[CRÉD. 3]],ActividadesCom[[#This Row],[CRÉD. 4]],ActividadesCom[[#This Row],[CRÉD. 5]])</f>
        <v>5</v>
      </c>
      <c r="F1898" s="17">
        <f>IF(ActividadesCom[[#This Row],[ÚLTIMO SEMESTRE CON CRÉDITOS]]&gt;0,ROUND(AVERAGE(ActividadesCom[[#This Row],[VALOR NIVEL 5]],ActividadesCom[[#This Row],[VALOR NIVEL 4]],ActividadesCom[[#This Row],[VALOR NIVEL 3]],ActividadesCom[[#This Row],[VALOR NIVEL 2]],ActividadesCom[[#This Row],[VALOR NIVEL 1]]),0),"")</f>
        <v>3</v>
      </c>
      <c r="G1898" s="5" t="str">
        <f>IF(ActividadesCom[[#This Row],[PROMEDIO]]="","",IF(ActividadesCom[[#This Row],[PROMEDIO]]&gt;=4,"EXCELENTE",IF(ActividadesCom[[#This Row],[PROMEDIO]]&gt;=3,"NOTABLE",IF(ActividadesCom[[#This Row],[PROMEDIO]]&gt;=2,"BUENO",IF(ActividadesCom[[#This Row],[PROMEDIO]]=1,"SUFICIENTE","")))))</f>
        <v>NOTABLE</v>
      </c>
      <c r="H1898" s="5">
        <f>MAX(ActividadesCom[[#This Row],[PERÍODO 1]],ActividadesCom[[#This Row],[PERÍODO 2]],ActividadesCom[[#This Row],[PERÍODO 3]],ActividadesCom[[#This Row],[PERÍODO 4]],ActividadesCom[[#This Row],[PERÍODO 5]])</f>
        <v>20213</v>
      </c>
      <c r="I1898" s="6" t="s">
        <v>1138</v>
      </c>
      <c r="J1898" s="5">
        <v>20181</v>
      </c>
      <c r="K1898" s="5" t="s">
        <v>4009</v>
      </c>
      <c r="L1898" s="5">
        <f>IF(ActividadesCom[[#This Row],[NIVEL 1]]&lt;&gt;0,VLOOKUP(ActividadesCom[[#This Row],[NIVEL 1]],Catálogo!A:B,2,FALSE),"")</f>
        <v>2</v>
      </c>
      <c r="M1898" s="5">
        <v>1</v>
      </c>
      <c r="N1898" s="6" t="s">
        <v>4742</v>
      </c>
      <c r="O1898" s="5">
        <v>20213</v>
      </c>
      <c r="P1898" s="5" t="s">
        <v>4008</v>
      </c>
      <c r="Q1898" s="5">
        <f>IF(ActividadesCom[[#This Row],[NIVEL 2]]&lt;&gt;0,VLOOKUP(ActividadesCom[[#This Row],[NIVEL 2]],Catálogo!A:B,2,FALSE),"")</f>
        <v>3</v>
      </c>
      <c r="R1898" s="5">
        <v>1</v>
      </c>
      <c r="S1898" s="6" t="s">
        <v>5662</v>
      </c>
      <c r="T1898" s="5">
        <v>20191</v>
      </c>
      <c r="U1898" s="5" t="s">
        <v>4007</v>
      </c>
      <c r="V1898" s="5">
        <f>IF(ActividadesCom[[#This Row],[NIVEL 3]]&lt;&gt;0,VLOOKUP(ActividadesCom[[#This Row],[NIVEL 3]],Catálogo!A:B,2,FALSE),"")</f>
        <v>4</v>
      </c>
      <c r="W1898" s="5">
        <v>1</v>
      </c>
      <c r="X1898" s="6" t="s">
        <v>42</v>
      </c>
      <c r="Y1898" s="5">
        <v>20183</v>
      </c>
      <c r="Z1898" s="5" t="s">
        <v>4008</v>
      </c>
      <c r="AA1898" s="5">
        <f>IF(ActividadesCom[[#This Row],[NIVEL 4]]&lt;&gt;0,VLOOKUP(ActividadesCom[[#This Row],[NIVEL 4]],Catálogo!A:B,2,FALSE),"")</f>
        <v>3</v>
      </c>
      <c r="AB1898" s="5">
        <v>1</v>
      </c>
      <c r="AC1898" s="6" t="s">
        <v>47</v>
      </c>
      <c r="AD1898" s="5">
        <v>20181</v>
      </c>
      <c r="AE1898" s="5" t="s">
        <v>4007</v>
      </c>
      <c r="AF1898" s="5">
        <f>IF(ActividadesCom[[#This Row],[NIVEL 5]]&lt;&gt;0,VLOOKUP(ActividadesCom[[#This Row],[NIVEL 5]],Catálogo!A:B,2,FALSE),"")</f>
        <v>4</v>
      </c>
      <c r="AG1898" s="5">
        <v>1</v>
      </c>
      <c r="AH1898" s="2"/>
    </row>
    <row r="1899" spans="1:34" ht="30" hidden="1" customHeight="1" x14ac:dyDescent="0.25">
      <c r="A1899" s="7">
        <v>17470265</v>
      </c>
      <c r="B1899" s="6" t="str">
        <f>VLOOKUP(ActividadesCom[[#This Row],[NO. DE CONTROL]],'LISTADO ESTUDIANTES'!A:C,2,FALSE)</f>
        <v>BAEZA CERVERA ANA LAURA</v>
      </c>
      <c r="C1899" s="6" t="str">
        <f>VLOOKUP(ActividadesCom[[#This Row],[NO. DE CONTROL]],'LISTADO ESTUDIANTES'!A:C,3,FALSE)</f>
        <v>INGENIERIA EN ADMINISTRACION</v>
      </c>
      <c r="D1899" s="5" t="str">
        <f>VLOOKUP(ActividadesCom[[#This Row],[NO. DE CONTROL]],'LISTADO ESTUDIANTES'!A:D,4,FALSE)</f>
        <v>BAJA</v>
      </c>
      <c r="E1899" s="5">
        <f>SUM(ActividadesCom[[#This Row],[CRÉD. 1]],ActividadesCom[[#This Row],[CRÉD. 2]],ActividadesCom[[#This Row],[CRÉD. 3]],ActividadesCom[[#This Row],[CRÉD. 4]],ActividadesCom[[#This Row],[CRÉD. 5]])</f>
        <v>1</v>
      </c>
      <c r="F1899" s="17">
        <f>IF(ActividadesCom[[#This Row],[ÚLTIMO SEMESTRE CON CRÉDITOS]]&gt;0,ROUND(AVERAGE(ActividadesCom[[#This Row],[VALOR NIVEL 5]],ActividadesCom[[#This Row],[VALOR NIVEL 4]],ActividadesCom[[#This Row],[VALOR NIVEL 3]],ActividadesCom[[#This Row],[VALOR NIVEL 2]],ActividadesCom[[#This Row],[VALOR NIVEL 1]]),0),"")</f>
        <v>2</v>
      </c>
      <c r="G1899" s="5" t="str">
        <f>IF(ActividadesCom[[#This Row],[PROMEDIO]]="","",IF(ActividadesCom[[#This Row],[PROMEDIO]]&gt;=4,"EXCELENTE",IF(ActividadesCom[[#This Row],[PROMEDIO]]&gt;=3,"NOTABLE",IF(ActividadesCom[[#This Row],[PROMEDIO]]&gt;=2,"BUENO",IF(ActividadesCom[[#This Row],[PROMEDIO]]=1,"SUFICIENTE","")))))</f>
        <v>BUENO</v>
      </c>
      <c r="H1899" s="5">
        <f>MAX(ActividadesCom[[#This Row],[PERÍODO 1]],ActividadesCom[[#This Row],[PERÍODO 2]],ActividadesCom[[#This Row],[PERÍODO 3]],ActividadesCom[[#This Row],[PERÍODO 4]],ActividadesCom[[#This Row],[PERÍODO 5]])</f>
        <v>20173</v>
      </c>
      <c r="I1899" s="6"/>
      <c r="J1899" s="5"/>
      <c r="K1899" s="5"/>
      <c r="L1899" s="5" t="str">
        <f>IF(ActividadesCom[[#This Row],[NIVEL 1]]&lt;&gt;0,VLOOKUP(ActividadesCom[[#This Row],[NIVEL 1]],Catálogo!A:B,2,FALSE),"")</f>
        <v/>
      </c>
      <c r="M1899" s="5"/>
      <c r="N1899" s="6"/>
      <c r="O1899" s="5"/>
      <c r="P1899" s="5"/>
      <c r="Q1899" s="5" t="str">
        <f>IF(ActividadesCom[[#This Row],[NIVEL 2]]&lt;&gt;0,VLOOKUP(ActividadesCom[[#This Row],[NIVEL 2]],Catálogo!A:B,2,FALSE),"")</f>
        <v/>
      </c>
      <c r="R1899" s="5"/>
      <c r="S1899" s="6"/>
      <c r="T1899" s="5"/>
      <c r="U1899" s="5"/>
      <c r="V1899" s="5" t="str">
        <f>IF(ActividadesCom[[#This Row],[NIVEL 3]]&lt;&gt;0,VLOOKUP(ActividadesCom[[#This Row],[NIVEL 3]],Catálogo!A:B,2,FALSE),"")</f>
        <v/>
      </c>
      <c r="W1899" s="5"/>
      <c r="X1899" s="6"/>
      <c r="Y1899" s="5"/>
      <c r="Z1899" s="5"/>
      <c r="AA1899" s="5" t="str">
        <f>IF(ActividadesCom[[#This Row],[NIVEL 4]]&lt;&gt;0,VLOOKUP(ActividadesCom[[#This Row],[NIVEL 4]],Catálogo!A:B,2,FALSE),"")</f>
        <v/>
      </c>
      <c r="AB1899" s="5"/>
      <c r="AC1899" s="6" t="s">
        <v>11</v>
      </c>
      <c r="AD1899" s="5">
        <v>20173</v>
      </c>
      <c r="AE1899" s="5" t="s">
        <v>4009</v>
      </c>
      <c r="AF1899" s="5">
        <f>IF(ActividadesCom[[#This Row],[NIVEL 5]]&lt;&gt;0,VLOOKUP(ActividadesCom[[#This Row],[NIVEL 5]],Catálogo!A:B,2,FALSE),"")</f>
        <v>2</v>
      </c>
      <c r="AG1899" s="5">
        <v>1</v>
      </c>
      <c r="AH1899" s="2"/>
    </row>
    <row r="1900" spans="1:34" ht="30" hidden="1" customHeight="1" x14ac:dyDescent="0.25">
      <c r="A1900" s="7">
        <v>17470266</v>
      </c>
      <c r="B1900" s="6" t="str">
        <f>VLOOKUP(ActividadesCom[[#This Row],[NO. DE CONTROL]],'LISTADO ESTUDIANTES'!A:C,2,FALSE)</f>
        <v>COUOH ARCEO KARINA YAQUELIN</v>
      </c>
      <c r="C1900" s="6" t="str">
        <f>VLOOKUP(ActividadesCom[[#This Row],[NO. DE CONTROL]],'LISTADO ESTUDIANTES'!A:C,3,FALSE)</f>
        <v>INGENIERIA CIVIL</v>
      </c>
      <c r="D1900" s="5" t="str">
        <f>VLOOKUP(ActividadesCom[[#This Row],[NO. DE CONTROL]],'LISTADO ESTUDIANTES'!A:D,4,FALSE)</f>
        <v>BAJA</v>
      </c>
      <c r="E1900" s="5">
        <f>SUM(ActividadesCom[[#This Row],[CRÉD. 1]],ActividadesCom[[#This Row],[CRÉD. 2]],ActividadesCom[[#This Row],[CRÉD. 3]],ActividadesCom[[#This Row],[CRÉD. 4]],ActividadesCom[[#This Row],[CRÉD. 5]])</f>
        <v>5</v>
      </c>
      <c r="F1900" s="17">
        <f>IF(ActividadesCom[[#This Row],[ÚLTIMO SEMESTRE CON CRÉDITOS]]&gt;0,ROUND(AVERAGE(ActividadesCom[[#This Row],[VALOR NIVEL 5]],ActividadesCom[[#This Row],[VALOR NIVEL 4]],ActividadesCom[[#This Row],[VALOR NIVEL 3]],ActividadesCom[[#This Row],[VALOR NIVEL 2]],ActividadesCom[[#This Row],[VALOR NIVEL 1]]),0),"")</f>
        <v>3</v>
      </c>
      <c r="G1900" s="5" t="str">
        <f>IF(ActividadesCom[[#This Row],[PROMEDIO]]="","",IF(ActividadesCom[[#This Row],[PROMEDIO]]&gt;=4,"EXCELENTE",IF(ActividadesCom[[#This Row],[PROMEDIO]]&gt;=3,"NOTABLE",IF(ActividadesCom[[#This Row],[PROMEDIO]]&gt;=2,"BUENO",IF(ActividadesCom[[#This Row],[PROMEDIO]]=1,"SUFICIENTE","")))))</f>
        <v>NOTABLE</v>
      </c>
      <c r="H1900" s="5">
        <f>MAX(ActividadesCom[[#This Row],[PERÍODO 1]],ActividadesCom[[#This Row],[PERÍODO 2]],ActividadesCom[[#This Row],[PERÍODO 3]],ActividadesCom[[#This Row],[PERÍODO 4]],ActividadesCom[[#This Row],[PERÍODO 5]])</f>
        <v>20203</v>
      </c>
      <c r="I1900" s="6" t="s">
        <v>318</v>
      </c>
      <c r="J1900" s="5">
        <v>20203</v>
      </c>
      <c r="K1900" s="5" t="s">
        <v>4009</v>
      </c>
      <c r="L1900" s="5">
        <f>IF(ActividadesCom[[#This Row],[NIVEL 1]]&lt;&gt;0,VLOOKUP(ActividadesCom[[#This Row],[NIVEL 1]],Catálogo!A:B,2,FALSE),"")</f>
        <v>2</v>
      </c>
      <c r="M1900" s="5">
        <v>2</v>
      </c>
      <c r="N1900" s="6"/>
      <c r="O1900" s="5"/>
      <c r="P1900" s="5"/>
      <c r="Q1900" s="5" t="str">
        <f>IF(ActividadesCom[[#This Row],[NIVEL 2]]&lt;&gt;0,VLOOKUP(ActividadesCom[[#This Row],[NIVEL 2]],Catálogo!A:B,2,FALSE),"")</f>
        <v/>
      </c>
      <c r="R1900" s="5"/>
      <c r="S1900" s="6"/>
      <c r="T1900" s="5"/>
      <c r="U1900" s="5"/>
      <c r="V1900" s="5" t="str">
        <f>IF(ActividadesCom[[#This Row],[NIVEL 3]]&lt;&gt;0,VLOOKUP(ActividadesCom[[#This Row],[NIVEL 3]],Catálogo!A:B,2,FALSE),"")</f>
        <v/>
      </c>
      <c r="W1900" s="5"/>
      <c r="X1900" s="6" t="s">
        <v>4055</v>
      </c>
      <c r="Y1900" s="5">
        <v>20183</v>
      </c>
      <c r="Z1900" s="5" t="s">
        <v>4008</v>
      </c>
      <c r="AA1900" s="5">
        <f>IF(ActividadesCom[[#This Row],[NIVEL 4]]&lt;&gt;0,VLOOKUP(ActividadesCom[[#This Row],[NIVEL 4]],Catálogo!A:B,2,FALSE),"")</f>
        <v>3</v>
      </c>
      <c r="AB1900" s="5">
        <v>2</v>
      </c>
      <c r="AC1900" s="6" t="s">
        <v>11</v>
      </c>
      <c r="AD1900" s="5">
        <v>20173</v>
      </c>
      <c r="AE1900" s="5" t="s">
        <v>4008</v>
      </c>
      <c r="AF1900" s="5">
        <f>IF(ActividadesCom[[#This Row],[NIVEL 5]]&lt;&gt;0,VLOOKUP(ActividadesCom[[#This Row],[NIVEL 5]],Catálogo!A:B,2,FALSE),"")</f>
        <v>3</v>
      </c>
      <c r="AG1900" s="5">
        <v>1</v>
      </c>
      <c r="AH1900" s="2"/>
    </row>
    <row r="1901" spans="1:34" ht="30" hidden="1" customHeight="1" x14ac:dyDescent="0.25">
      <c r="A1901" s="7">
        <v>17470267</v>
      </c>
      <c r="B1901" s="6" t="str">
        <f>VLOOKUP(ActividadesCom[[#This Row],[NO. DE CONTROL]],'LISTADO ESTUDIANTES'!A:C,2,FALSE)</f>
        <v>ROSADO CORTES ANGEL FABIAN</v>
      </c>
      <c r="C1901" s="6" t="str">
        <f>VLOOKUP(ActividadesCom[[#This Row],[NO. DE CONTROL]],'LISTADO ESTUDIANTES'!A:C,3,FALSE)</f>
        <v>INGENIERIA CIVIL</v>
      </c>
      <c r="D1901" s="5" t="str">
        <f>VLOOKUP(ActividadesCom[[#This Row],[NO. DE CONTROL]],'LISTADO ESTUDIANTES'!A:D,4,FALSE)</f>
        <v>BAJA</v>
      </c>
      <c r="E1901" s="5">
        <f>SUM(ActividadesCom[[#This Row],[CRÉD. 1]],ActividadesCom[[#This Row],[CRÉD. 2]],ActividadesCom[[#This Row],[CRÉD. 3]],ActividadesCom[[#This Row],[CRÉD. 4]],ActividadesCom[[#This Row],[CRÉD. 5]])</f>
        <v>0</v>
      </c>
      <c r="F1901" s="17" t="str">
        <f>IF(ActividadesCom[[#This Row],[ÚLTIMO SEMESTRE CON CRÉDITOS]]&gt;0,ROUND(AVERAGE(ActividadesCom[[#This Row],[VALOR NIVEL 5]],ActividadesCom[[#This Row],[VALOR NIVEL 4]],ActividadesCom[[#This Row],[VALOR NIVEL 3]],ActividadesCom[[#This Row],[VALOR NIVEL 2]],ActividadesCom[[#This Row],[VALOR NIVEL 1]]),0),"")</f>
        <v/>
      </c>
      <c r="G1901" s="5" t="str">
        <f>IF(ActividadesCom[[#This Row],[PROMEDIO]]="","",IF(ActividadesCom[[#This Row],[PROMEDIO]]&gt;=4,"EXCELENTE",IF(ActividadesCom[[#This Row],[PROMEDIO]]&gt;=3,"NOTABLE",IF(ActividadesCom[[#This Row],[PROMEDIO]]&gt;=2,"BUENO",IF(ActividadesCom[[#This Row],[PROMEDIO]]=1,"SUFICIENTE","")))))</f>
        <v/>
      </c>
      <c r="H1901" s="5">
        <f>MAX(ActividadesCom[[#This Row],[PERÍODO 1]],ActividadesCom[[#This Row],[PERÍODO 2]],ActividadesCom[[#This Row],[PERÍODO 3]],ActividadesCom[[#This Row],[PERÍODO 4]],ActividadesCom[[#This Row],[PERÍODO 5]])</f>
        <v>0</v>
      </c>
      <c r="I1901" s="6"/>
      <c r="J1901" s="5"/>
      <c r="K1901" s="5"/>
      <c r="L1901" s="5" t="str">
        <f>IF(ActividadesCom[[#This Row],[NIVEL 1]]&lt;&gt;0,VLOOKUP(ActividadesCom[[#This Row],[NIVEL 1]],Catálogo!A:B,2,FALSE),"")</f>
        <v/>
      </c>
      <c r="M1901" s="5"/>
      <c r="N1901" s="6"/>
      <c r="O1901" s="5"/>
      <c r="P1901" s="5"/>
      <c r="Q1901" s="5" t="str">
        <f>IF(ActividadesCom[[#This Row],[NIVEL 2]]&lt;&gt;0,VLOOKUP(ActividadesCom[[#This Row],[NIVEL 2]],Catálogo!A:B,2,FALSE),"")</f>
        <v/>
      </c>
      <c r="R1901" s="5"/>
      <c r="S1901" s="6"/>
      <c r="T1901" s="5"/>
      <c r="U1901" s="5"/>
      <c r="V1901" s="5" t="str">
        <f>IF(ActividadesCom[[#This Row],[NIVEL 3]]&lt;&gt;0,VLOOKUP(ActividadesCom[[#This Row],[NIVEL 3]],Catálogo!A:B,2,FALSE),"")</f>
        <v/>
      </c>
      <c r="W1901" s="5"/>
      <c r="X1901" s="6"/>
      <c r="Y1901" s="5"/>
      <c r="Z1901" s="5"/>
      <c r="AA1901" s="5" t="str">
        <f>IF(ActividadesCom[[#This Row],[NIVEL 4]]&lt;&gt;0,VLOOKUP(ActividadesCom[[#This Row],[NIVEL 4]],Catálogo!A:B,2,FALSE),"")</f>
        <v/>
      </c>
      <c r="AB1901" s="5"/>
      <c r="AC1901" s="6"/>
      <c r="AD1901" s="5"/>
      <c r="AE1901" s="5"/>
      <c r="AF1901" s="5" t="str">
        <f>IF(ActividadesCom[[#This Row],[NIVEL 5]]&lt;&gt;0,VLOOKUP(ActividadesCom[[#This Row],[NIVEL 5]],Catálogo!A:B,2,FALSE),"")</f>
        <v/>
      </c>
      <c r="AG1901" s="5"/>
      <c r="AH1901" s="2"/>
    </row>
    <row r="1902" spans="1:34" ht="30" hidden="1" customHeight="1" x14ac:dyDescent="0.25">
      <c r="A1902" s="7">
        <v>17470268</v>
      </c>
      <c r="B1902" s="6" t="str">
        <f>VLOOKUP(ActividadesCom[[#This Row],[NO. DE CONTROL]],'LISTADO ESTUDIANTES'!A:C,2,FALSE)</f>
        <v>ACOSTA ACOSTA CARLOS ANTONIO</v>
      </c>
      <c r="C1902" s="6" t="str">
        <f>VLOOKUP(ActividadesCom[[#This Row],[NO. DE CONTROL]],'LISTADO ESTUDIANTES'!A:C,3,FALSE)</f>
        <v>INGENIERIA CIVIL</v>
      </c>
      <c r="D1902" s="5" t="str">
        <f>VLOOKUP(ActividadesCom[[#This Row],[NO. DE CONTROL]],'LISTADO ESTUDIANTES'!A:D,4,FALSE)</f>
        <v>BAJA</v>
      </c>
      <c r="E1902" s="5">
        <f>SUM(ActividadesCom[[#This Row],[CRÉD. 1]],ActividadesCom[[#This Row],[CRÉD. 2]],ActividadesCom[[#This Row],[CRÉD. 3]],ActividadesCom[[#This Row],[CRÉD. 4]],ActividadesCom[[#This Row],[CRÉD. 5]])</f>
        <v>5</v>
      </c>
      <c r="F1902" s="17">
        <f>IF(ActividadesCom[[#This Row],[ÚLTIMO SEMESTRE CON CRÉDITOS]]&gt;0,ROUND(AVERAGE(ActividadesCom[[#This Row],[VALOR NIVEL 5]],ActividadesCom[[#This Row],[VALOR NIVEL 4]],ActividadesCom[[#This Row],[VALOR NIVEL 3]],ActividadesCom[[#This Row],[VALOR NIVEL 2]],ActividadesCom[[#This Row],[VALOR NIVEL 1]]),0),"")</f>
        <v>3</v>
      </c>
      <c r="G1902" s="5" t="str">
        <f>IF(ActividadesCom[[#This Row],[PROMEDIO]]="","",IF(ActividadesCom[[#This Row],[PROMEDIO]]&gt;=4,"EXCELENTE",IF(ActividadesCom[[#This Row],[PROMEDIO]]&gt;=3,"NOTABLE",IF(ActividadesCom[[#This Row],[PROMEDIO]]&gt;=2,"BUENO",IF(ActividadesCom[[#This Row],[PROMEDIO]]=1,"SUFICIENTE","")))))</f>
        <v>NOTABLE</v>
      </c>
      <c r="H1902" s="5">
        <f>MAX(ActividadesCom[[#This Row],[PERÍODO 1]],ActividadesCom[[#This Row],[PERÍODO 2]],ActividadesCom[[#This Row],[PERÍODO 3]],ActividadesCom[[#This Row],[PERÍODO 4]],ActividadesCom[[#This Row],[PERÍODO 5]])</f>
        <v>20201</v>
      </c>
      <c r="I1902" s="6" t="s">
        <v>519</v>
      </c>
      <c r="J1902" s="5">
        <v>20173</v>
      </c>
      <c r="K1902" s="5" t="s">
        <v>4009</v>
      </c>
      <c r="L1902" s="5">
        <f>IF(ActividadesCom[[#This Row],[NIVEL 1]]&lt;&gt;0,VLOOKUP(ActividadesCom[[#This Row],[NIVEL 1]],Catálogo!A:B,2,FALSE),"")</f>
        <v>2</v>
      </c>
      <c r="M1902" s="5">
        <v>1</v>
      </c>
      <c r="N1902" s="6" t="s">
        <v>519</v>
      </c>
      <c r="O1902" s="5">
        <v>20181</v>
      </c>
      <c r="P1902" s="5" t="s">
        <v>4009</v>
      </c>
      <c r="Q1902" s="5">
        <f>IF(ActividadesCom[[#This Row],[NIVEL 2]]&lt;&gt;0,VLOOKUP(ActividadesCom[[#This Row],[NIVEL 2]],Catálogo!A:B,2,FALSE),"")</f>
        <v>2</v>
      </c>
      <c r="R1902" s="5">
        <v>1</v>
      </c>
      <c r="S1902" s="6" t="s">
        <v>4033</v>
      </c>
      <c r="T1902" s="5">
        <v>20191</v>
      </c>
      <c r="U1902" s="5" t="s">
        <v>4007</v>
      </c>
      <c r="V1902" s="5">
        <f>IF(ActividadesCom[[#This Row],[NIVEL 3]]&lt;&gt;0,VLOOKUP(ActividadesCom[[#This Row],[NIVEL 3]],Catálogo!A:B,2,FALSE),"")</f>
        <v>4</v>
      </c>
      <c r="W1902" s="5">
        <v>1</v>
      </c>
      <c r="X1902" s="6" t="s">
        <v>2902</v>
      </c>
      <c r="Y1902" s="5">
        <v>20201</v>
      </c>
      <c r="Z1902" s="5" t="s">
        <v>4008</v>
      </c>
      <c r="AA1902" s="5">
        <f>IF(ActividadesCom[[#This Row],[NIVEL 4]]&lt;&gt;0,VLOOKUP(ActividadesCom[[#This Row],[NIVEL 4]],Catálogo!A:B,2,FALSE),"")</f>
        <v>3</v>
      </c>
      <c r="AB1902" s="5">
        <v>1</v>
      </c>
      <c r="AC1902" s="6" t="s">
        <v>31</v>
      </c>
      <c r="AD1902" s="5">
        <v>20173</v>
      </c>
      <c r="AE1902" s="5" t="s">
        <v>4007</v>
      </c>
      <c r="AF1902" s="5">
        <f>IF(ActividadesCom[[#This Row],[NIVEL 5]]&lt;&gt;0,VLOOKUP(ActividadesCom[[#This Row],[NIVEL 5]],Catálogo!A:B,2,FALSE),"")</f>
        <v>4</v>
      </c>
      <c r="AG1902" s="5">
        <v>1</v>
      </c>
      <c r="AH1902" s="2"/>
    </row>
    <row r="1903" spans="1:34" ht="30" hidden="1" customHeight="1" x14ac:dyDescent="0.25">
      <c r="A1903" s="7">
        <v>17470269</v>
      </c>
      <c r="B1903" s="6" t="str">
        <f>VLOOKUP(ActividadesCom[[#This Row],[NO. DE CONTROL]],'LISTADO ESTUDIANTES'!A:C,2,FALSE)</f>
        <v>CRUZ PAZ NOE</v>
      </c>
      <c r="C1903" s="6" t="str">
        <f>VLOOKUP(ActividadesCom[[#This Row],[NO. DE CONTROL]],'LISTADO ESTUDIANTES'!A:C,3,FALSE)</f>
        <v>INGENIERIA EN SISTEMAS COMPUTACIONALES</v>
      </c>
      <c r="D1903" s="5" t="str">
        <f>VLOOKUP(ActividadesCom[[#This Row],[NO. DE CONTROL]],'LISTADO ESTUDIANTES'!A:D,4,FALSE)</f>
        <v>BAJA</v>
      </c>
      <c r="E1903" s="5">
        <f>SUM(ActividadesCom[[#This Row],[CRÉD. 1]],ActividadesCom[[#This Row],[CRÉD. 2]],ActividadesCom[[#This Row],[CRÉD. 3]],ActividadesCom[[#This Row],[CRÉD. 4]],ActividadesCom[[#This Row],[CRÉD. 5]])</f>
        <v>0</v>
      </c>
      <c r="F1903" s="17" t="str">
        <f>IF(ActividadesCom[[#This Row],[ÚLTIMO SEMESTRE CON CRÉDITOS]]&gt;0,ROUND(AVERAGE(ActividadesCom[[#This Row],[VALOR NIVEL 5]],ActividadesCom[[#This Row],[VALOR NIVEL 4]],ActividadesCom[[#This Row],[VALOR NIVEL 3]],ActividadesCom[[#This Row],[VALOR NIVEL 2]],ActividadesCom[[#This Row],[VALOR NIVEL 1]]),0),"")</f>
        <v/>
      </c>
      <c r="G1903" s="5" t="str">
        <f>IF(ActividadesCom[[#This Row],[PROMEDIO]]="","",IF(ActividadesCom[[#This Row],[PROMEDIO]]&gt;=4,"EXCELENTE",IF(ActividadesCom[[#This Row],[PROMEDIO]]&gt;=3,"NOTABLE",IF(ActividadesCom[[#This Row],[PROMEDIO]]&gt;=2,"BUENO",IF(ActividadesCom[[#This Row],[PROMEDIO]]=1,"SUFICIENTE","")))))</f>
        <v/>
      </c>
      <c r="H1903" s="5">
        <f>MAX(ActividadesCom[[#This Row],[PERÍODO 1]],ActividadesCom[[#This Row],[PERÍODO 2]],ActividadesCom[[#This Row],[PERÍODO 3]],ActividadesCom[[#This Row],[PERÍODO 4]],ActividadesCom[[#This Row],[PERÍODO 5]])</f>
        <v>0</v>
      </c>
      <c r="I1903" s="6"/>
      <c r="J1903" s="5"/>
      <c r="K1903" s="5"/>
      <c r="L1903" s="5" t="str">
        <f>IF(ActividadesCom[[#This Row],[NIVEL 1]]&lt;&gt;0,VLOOKUP(ActividadesCom[[#This Row],[NIVEL 1]],Catálogo!A:B,2,FALSE),"")</f>
        <v/>
      </c>
      <c r="M1903" s="5"/>
      <c r="N1903" s="6"/>
      <c r="O1903" s="5"/>
      <c r="P1903" s="5"/>
      <c r="Q1903" s="5" t="str">
        <f>IF(ActividadesCom[[#This Row],[NIVEL 2]]&lt;&gt;0,VLOOKUP(ActividadesCom[[#This Row],[NIVEL 2]],Catálogo!A:B,2,FALSE),"")</f>
        <v/>
      </c>
      <c r="R1903" s="5"/>
      <c r="S1903" s="6"/>
      <c r="T1903" s="5"/>
      <c r="U1903" s="5"/>
      <c r="V1903" s="5" t="str">
        <f>IF(ActividadesCom[[#This Row],[NIVEL 3]]&lt;&gt;0,VLOOKUP(ActividadesCom[[#This Row],[NIVEL 3]],Catálogo!A:B,2,FALSE),"")</f>
        <v/>
      </c>
      <c r="W1903" s="5"/>
      <c r="X1903" s="6"/>
      <c r="Y1903" s="5"/>
      <c r="Z1903" s="5"/>
      <c r="AA1903" s="5" t="str">
        <f>IF(ActividadesCom[[#This Row],[NIVEL 4]]&lt;&gt;0,VLOOKUP(ActividadesCom[[#This Row],[NIVEL 4]],Catálogo!A:B,2,FALSE),"")</f>
        <v/>
      </c>
      <c r="AB1903" s="5"/>
      <c r="AC1903" s="6"/>
      <c r="AD1903" s="5"/>
      <c r="AE1903" s="5"/>
      <c r="AF1903" s="5" t="str">
        <f>IF(ActividadesCom[[#This Row],[NIVEL 5]]&lt;&gt;0,VLOOKUP(ActividadesCom[[#This Row],[NIVEL 5]],Catálogo!A:B,2,FALSE),"")</f>
        <v/>
      </c>
      <c r="AG1903" s="5"/>
      <c r="AH1903" s="2"/>
    </row>
    <row r="1904" spans="1:34" ht="30" hidden="1" customHeight="1" x14ac:dyDescent="0.25">
      <c r="A1904" s="7">
        <v>17470270</v>
      </c>
      <c r="B1904" s="6" t="str">
        <f>VLOOKUP(ActividadesCom[[#This Row],[NO. DE CONTROL]],'LISTADO ESTUDIANTES'!A:C,2,FALSE)</f>
        <v>POOT OSORIO JUAN EDUARDO</v>
      </c>
      <c r="C1904" s="6" t="str">
        <f>VLOOKUP(ActividadesCom[[#This Row],[NO. DE CONTROL]],'LISTADO ESTUDIANTES'!A:C,3,FALSE)</f>
        <v>INGENIERIA CIVIL</v>
      </c>
      <c r="D1904" s="5" t="str">
        <f>VLOOKUP(ActividadesCom[[#This Row],[NO. DE CONTROL]],'LISTADO ESTUDIANTES'!A:D,4,FALSE)</f>
        <v>BAJA</v>
      </c>
      <c r="E1904" s="5">
        <f>SUM(ActividadesCom[[#This Row],[CRÉD. 1]],ActividadesCom[[#This Row],[CRÉD. 2]],ActividadesCom[[#This Row],[CRÉD. 3]],ActividadesCom[[#This Row],[CRÉD. 4]],ActividadesCom[[#This Row],[CRÉD. 5]])</f>
        <v>5</v>
      </c>
      <c r="F1904" s="17">
        <f>IF(ActividadesCom[[#This Row],[ÚLTIMO SEMESTRE CON CRÉDITOS]]&gt;0,ROUND(AVERAGE(ActividadesCom[[#This Row],[VALOR NIVEL 5]],ActividadesCom[[#This Row],[VALOR NIVEL 4]],ActividadesCom[[#This Row],[VALOR NIVEL 3]],ActividadesCom[[#This Row],[VALOR NIVEL 2]],ActividadesCom[[#This Row],[VALOR NIVEL 1]]),0),"")</f>
        <v>4</v>
      </c>
      <c r="G1904" s="5" t="str">
        <f>IF(ActividadesCom[[#This Row],[PROMEDIO]]="","",IF(ActividadesCom[[#This Row],[PROMEDIO]]&gt;=4,"EXCELENTE",IF(ActividadesCom[[#This Row],[PROMEDIO]]&gt;=3,"NOTABLE",IF(ActividadesCom[[#This Row],[PROMEDIO]]&gt;=2,"BUENO",IF(ActividadesCom[[#This Row],[PROMEDIO]]=1,"SUFICIENTE","")))))</f>
        <v>EXCELENTE</v>
      </c>
      <c r="H1904" s="5">
        <f>MAX(ActividadesCom[[#This Row],[PERÍODO 1]],ActividadesCom[[#This Row],[PERÍODO 2]],ActividadesCom[[#This Row],[PERÍODO 3]],ActividadesCom[[#This Row],[PERÍODO 4]],ActividadesCom[[#This Row],[PERÍODO 5]])</f>
        <v>20211</v>
      </c>
      <c r="I1904" s="6" t="s">
        <v>4425</v>
      </c>
      <c r="J1904" s="5">
        <v>20211</v>
      </c>
      <c r="K1904" s="5" t="s">
        <v>4007</v>
      </c>
      <c r="L1904" s="5">
        <f>IF(ActividadesCom[[#This Row],[NIVEL 1]]&lt;&gt;0,VLOOKUP(ActividadesCom[[#This Row],[NIVEL 1]],Catálogo!A:B,2,FALSE),"")</f>
        <v>4</v>
      </c>
      <c r="M1904" s="5">
        <v>1</v>
      </c>
      <c r="N1904" s="6" t="s">
        <v>519</v>
      </c>
      <c r="O1904" s="5">
        <v>20181</v>
      </c>
      <c r="P1904" s="5" t="s">
        <v>4007</v>
      </c>
      <c r="Q1904" s="5">
        <f>IF(ActividadesCom[[#This Row],[NIVEL 2]]&lt;&gt;0,VLOOKUP(ActividadesCom[[#This Row],[NIVEL 2]],Catálogo!A:B,2,FALSE),"")</f>
        <v>4</v>
      </c>
      <c r="R1904" s="5">
        <v>1</v>
      </c>
      <c r="S1904" s="6" t="s">
        <v>4476</v>
      </c>
      <c r="T1904" s="5">
        <v>20211</v>
      </c>
      <c r="U1904" s="5" t="s">
        <v>4008</v>
      </c>
      <c r="V1904" s="5">
        <f>IF(ActividadesCom[[#This Row],[NIVEL 3]]&lt;&gt;0,VLOOKUP(ActividadesCom[[#This Row],[NIVEL 3]],Catálogo!A:B,2,FALSE),"")</f>
        <v>3</v>
      </c>
      <c r="W1904" s="5">
        <v>1</v>
      </c>
      <c r="X1904" s="6" t="s">
        <v>666</v>
      </c>
      <c r="Y1904" s="5">
        <v>20181</v>
      </c>
      <c r="Z1904" s="5" t="s">
        <v>4008</v>
      </c>
      <c r="AA1904" s="5">
        <f>IF(ActividadesCom[[#This Row],[NIVEL 4]]&lt;&gt;0,VLOOKUP(ActividadesCom[[#This Row],[NIVEL 4]],Catálogo!A:B,2,FALSE),"")</f>
        <v>3</v>
      </c>
      <c r="AB1904" s="5">
        <v>1</v>
      </c>
      <c r="AC1904" s="6" t="s">
        <v>25</v>
      </c>
      <c r="AD1904" s="5">
        <v>20173</v>
      </c>
      <c r="AE1904" s="5" t="s">
        <v>4007</v>
      </c>
      <c r="AF1904" s="5">
        <f>IF(ActividadesCom[[#This Row],[NIVEL 5]]&lt;&gt;0,VLOOKUP(ActividadesCom[[#This Row],[NIVEL 5]],Catálogo!A:B,2,FALSE),"")</f>
        <v>4</v>
      </c>
      <c r="AG1904" s="5">
        <v>1</v>
      </c>
      <c r="AH1904" s="2"/>
    </row>
    <row r="1905" spans="1:34" ht="30" hidden="1" customHeight="1" x14ac:dyDescent="0.25">
      <c r="A1905" s="7">
        <v>17470271</v>
      </c>
      <c r="B1905" s="6" t="str">
        <f>VLOOKUP(ActividadesCom[[#This Row],[NO. DE CONTROL]],'LISTADO ESTUDIANTES'!A:C,2,FALSE)</f>
        <v>UC HUCHIN JUAN RAMON</v>
      </c>
      <c r="C1905" s="6" t="str">
        <f>VLOOKUP(ActividadesCom[[#This Row],[NO. DE CONTROL]],'LISTADO ESTUDIANTES'!A:C,3,FALSE)</f>
        <v>INGENIERIA CIVIL</v>
      </c>
      <c r="D1905" s="5" t="str">
        <f>VLOOKUP(ActividadesCom[[#This Row],[NO. DE CONTROL]],'LISTADO ESTUDIANTES'!A:D,4,FALSE)</f>
        <v>BAJA</v>
      </c>
      <c r="E1905" s="5">
        <f>SUM(ActividadesCom[[#This Row],[CRÉD. 1]],ActividadesCom[[#This Row],[CRÉD. 2]],ActividadesCom[[#This Row],[CRÉD. 3]],ActividadesCom[[#This Row],[CRÉD. 4]],ActividadesCom[[#This Row],[CRÉD. 5]])</f>
        <v>5</v>
      </c>
      <c r="F1905" s="17">
        <f>IF(ActividadesCom[[#This Row],[ÚLTIMO SEMESTRE CON CRÉDITOS]]&gt;0,ROUND(AVERAGE(ActividadesCom[[#This Row],[VALOR NIVEL 5]],ActividadesCom[[#This Row],[VALOR NIVEL 4]],ActividadesCom[[#This Row],[VALOR NIVEL 3]],ActividadesCom[[#This Row],[VALOR NIVEL 2]],ActividadesCom[[#This Row],[VALOR NIVEL 1]]),0),"")</f>
        <v>3</v>
      </c>
      <c r="G1905" s="5" t="str">
        <f>IF(ActividadesCom[[#This Row],[PROMEDIO]]="","",IF(ActividadesCom[[#This Row],[PROMEDIO]]&gt;=4,"EXCELENTE",IF(ActividadesCom[[#This Row],[PROMEDIO]]&gt;=3,"NOTABLE",IF(ActividadesCom[[#This Row],[PROMEDIO]]&gt;=2,"BUENO",IF(ActividadesCom[[#This Row],[PROMEDIO]]=1,"SUFICIENTE","")))))</f>
        <v>NOTABLE</v>
      </c>
      <c r="H1905" s="5">
        <f>MAX(ActividadesCom[[#This Row],[PERÍODO 1]],ActividadesCom[[#This Row],[PERÍODO 2]],ActividadesCom[[#This Row],[PERÍODO 3]],ActividadesCom[[#This Row],[PERÍODO 4]],ActividadesCom[[#This Row],[PERÍODO 5]])</f>
        <v>20213</v>
      </c>
      <c r="I1905" s="6" t="s">
        <v>1138</v>
      </c>
      <c r="J1905" s="5">
        <v>20181</v>
      </c>
      <c r="K1905" s="5" t="s">
        <v>4009</v>
      </c>
      <c r="L1905" s="5">
        <f>IF(ActividadesCom[[#This Row],[NIVEL 1]]&lt;&gt;0,VLOOKUP(ActividadesCom[[#This Row],[NIVEL 1]],Catálogo!A:B,2,FALSE),"")</f>
        <v>2</v>
      </c>
      <c r="M1905" s="5">
        <v>1</v>
      </c>
      <c r="N1905" s="6" t="s">
        <v>3518</v>
      </c>
      <c r="O1905" s="5">
        <v>20213</v>
      </c>
      <c r="P1905" s="5" t="s">
        <v>4008</v>
      </c>
      <c r="Q1905" s="5">
        <f>IF(ActividadesCom[[#This Row],[NIVEL 2]]&lt;&gt;0,VLOOKUP(ActividadesCom[[#This Row],[NIVEL 2]],Catálogo!A:B,2,FALSE),"")</f>
        <v>3</v>
      </c>
      <c r="R1905" s="5">
        <v>1</v>
      </c>
      <c r="S1905" s="6" t="s">
        <v>4476</v>
      </c>
      <c r="T1905" s="5">
        <v>20211</v>
      </c>
      <c r="U1905" s="5" t="s">
        <v>4008</v>
      </c>
      <c r="V1905" s="5">
        <f>IF(ActividadesCom[[#This Row],[NIVEL 3]]&lt;&gt;0,VLOOKUP(ActividadesCom[[#This Row],[NIVEL 3]],Catálogo!A:B,2,FALSE),"")</f>
        <v>3</v>
      </c>
      <c r="W1905" s="5">
        <v>1</v>
      </c>
      <c r="X1905" s="6" t="s">
        <v>3518</v>
      </c>
      <c r="Y1905" s="5">
        <v>20211</v>
      </c>
      <c r="Z1905" s="5" t="s">
        <v>4008</v>
      </c>
      <c r="AA1905" s="5">
        <f>IF(ActividadesCom[[#This Row],[NIVEL 4]]&lt;&gt;0,VLOOKUP(ActividadesCom[[#This Row],[NIVEL 4]],Catálogo!A:B,2,FALSE),"")</f>
        <v>3</v>
      </c>
      <c r="AB1905" s="5">
        <v>1</v>
      </c>
      <c r="AC1905" s="6" t="s">
        <v>4873</v>
      </c>
      <c r="AD1905" s="5">
        <v>20191</v>
      </c>
      <c r="AE1905" s="5" t="s">
        <v>4007</v>
      </c>
      <c r="AF1905" s="5">
        <f>IF(ActividadesCom[[#This Row],[NIVEL 5]]&lt;&gt;0,VLOOKUP(ActividadesCom[[#This Row],[NIVEL 5]],Catálogo!A:B,2,FALSE),"")</f>
        <v>4</v>
      </c>
      <c r="AG1905" s="5">
        <v>1</v>
      </c>
      <c r="AH1905" s="2"/>
    </row>
    <row r="1906" spans="1:34" ht="30" hidden="1" customHeight="1" x14ac:dyDescent="0.25">
      <c r="A1906" s="7">
        <v>17470272</v>
      </c>
      <c r="B1906" s="6" t="str">
        <f>VLOOKUP(ActividadesCom[[#This Row],[NO. DE CONTROL]],'LISTADO ESTUDIANTES'!A:C,2,FALSE)</f>
        <v>GONZALEZ COLLI VICTOR ARMANDO</v>
      </c>
      <c r="C1906" s="6" t="str">
        <f>VLOOKUP(ActividadesCom[[#This Row],[NO. DE CONTROL]],'LISTADO ESTUDIANTES'!A:C,3,FALSE)</f>
        <v>INGENIERIA INDUSTRIAL</v>
      </c>
      <c r="D1906" s="5" t="str">
        <f>VLOOKUP(ActividadesCom[[#This Row],[NO. DE CONTROL]],'LISTADO ESTUDIANTES'!A:D,4,FALSE)</f>
        <v>BAJA</v>
      </c>
      <c r="E1906" s="5">
        <f>SUM(ActividadesCom[[#This Row],[CRÉD. 1]],ActividadesCom[[#This Row],[CRÉD. 2]],ActividadesCom[[#This Row],[CRÉD. 3]],ActividadesCom[[#This Row],[CRÉD. 4]],ActividadesCom[[#This Row],[CRÉD. 5]])</f>
        <v>3</v>
      </c>
      <c r="F1906" s="17">
        <f>IF(ActividadesCom[[#This Row],[ÚLTIMO SEMESTRE CON CRÉDITOS]]&gt;0,ROUND(AVERAGE(ActividadesCom[[#This Row],[VALOR NIVEL 5]],ActividadesCom[[#This Row],[VALOR NIVEL 4]],ActividadesCom[[#This Row],[VALOR NIVEL 3]],ActividadesCom[[#This Row],[VALOR NIVEL 2]],ActividadesCom[[#This Row],[VALOR NIVEL 1]]),0),"")</f>
        <v>2</v>
      </c>
      <c r="G1906" s="5" t="str">
        <f>IF(ActividadesCom[[#This Row],[PROMEDIO]]="","",IF(ActividadesCom[[#This Row],[PROMEDIO]]&gt;=4,"EXCELENTE",IF(ActividadesCom[[#This Row],[PROMEDIO]]&gt;=3,"NOTABLE",IF(ActividadesCom[[#This Row],[PROMEDIO]]&gt;=2,"BUENO",IF(ActividadesCom[[#This Row],[PROMEDIO]]=1,"SUFICIENTE","")))))</f>
        <v>BUENO</v>
      </c>
      <c r="H1906" s="5">
        <f>MAX(ActividadesCom[[#This Row],[PERÍODO 1]],ActividadesCom[[#This Row],[PERÍODO 2]],ActividadesCom[[#This Row],[PERÍODO 3]],ActividadesCom[[#This Row],[PERÍODO 4]],ActividadesCom[[#This Row],[PERÍODO 5]])</f>
        <v>20181</v>
      </c>
      <c r="I1906" s="6" t="s">
        <v>519</v>
      </c>
      <c r="J1906" s="5">
        <v>20173</v>
      </c>
      <c r="K1906" s="5" t="s">
        <v>4009</v>
      </c>
      <c r="L1906" s="5">
        <f>IF(ActividadesCom[[#This Row],[NIVEL 1]]&lt;&gt;0,VLOOKUP(ActividadesCom[[#This Row],[NIVEL 1]],Catálogo!A:B,2,FALSE),"")</f>
        <v>2</v>
      </c>
      <c r="M1906" s="5">
        <v>1</v>
      </c>
      <c r="N1906" s="6"/>
      <c r="O1906" s="5"/>
      <c r="P1906" s="5"/>
      <c r="Q1906" s="5" t="str">
        <f>IF(ActividadesCom[[#This Row],[NIVEL 2]]&lt;&gt;0,VLOOKUP(ActividadesCom[[#This Row],[NIVEL 2]],Catálogo!A:B,2,FALSE),"")</f>
        <v/>
      </c>
      <c r="R1906" s="5"/>
      <c r="S1906" s="6"/>
      <c r="T1906" s="5"/>
      <c r="U1906" s="5"/>
      <c r="V1906" s="5" t="str">
        <f>IF(ActividadesCom[[#This Row],[NIVEL 3]]&lt;&gt;0,VLOOKUP(ActividadesCom[[#This Row],[NIVEL 3]],Catálogo!A:B,2,FALSE),"")</f>
        <v/>
      </c>
      <c r="W1906" s="5"/>
      <c r="X1906" s="6" t="s">
        <v>27</v>
      </c>
      <c r="Y1906" s="5">
        <v>20181</v>
      </c>
      <c r="Z1906" s="5" t="s">
        <v>4009</v>
      </c>
      <c r="AA1906" s="5">
        <f>IF(ActividadesCom[[#This Row],[NIVEL 4]]&lt;&gt;0,VLOOKUP(ActividadesCom[[#This Row],[NIVEL 4]],Catálogo!A:B,2,FALSE),"")</f>
        <v>2</v>
      </c>
      <c r="AB1906" s="5">
        <v>1</v>
      </c>
      <c r="AC1906" s="9" t="s">
        <v>27</v>
      </c>
      <c r="AD1906" s="8">
        <v>20173</v>
      </c>
      <c r="AE1906" s="5" t="s">
        <v>4009</v>
      </c>
      <c r="AF1906" s="5">
        <f>IF(ActividadesCom[[#This Row],[NIVEL 5]]&lt;&gt;0,VLOOKUP(ActividadesCom[[#This Row],[NIVEL 5]],Catálogo!A:B,2,FALSE),"")</f>
        <v>2</v>
      </c>
      <c r="AG1906" s="8">
        <v>1</v>
      </c>
      <c r="AH1906" s="2"/>
    </row>
    <row r="1907" spans="1:34" ht="30" hidden="1" customHeight="1" x14ac:dyDescent="0.25">
      <c r="A1907" s="7">
        <v>17470273</v>
      </c>
      <c r="B1907" s="6" t="str">
        <f>VLOOKUP(ActividadesCom[[#This Row],[NO. DE CONTROL]],'LISTADO ESTUDIANTES'!A:C,2,FALSE)</f>
        <v>QUEB CAMPOS ALDAIR ALEJANDRO</v>
      </c>
      <c r="C1907" s="6" t="str">
        <f>VLOOKUP(ActividadesCom[[#This Row],[NO. DE CONTROL]],'LISTADO ESTUDIANTES'!A:C,3,FALSE)</f>
        <v>INGENIERIA INDUSTRIAL</v>
      </c>
      <c r="D1907" s="5" t="str">
        <f>VLOOKUP(ActividadesCom[[#This Row],[NO. DE CONTROL]],'LISTADO ESTUDIANTES'!A:D,4,FALSE)</f>
        <v>BAJA</v>
      </c>
      <c r="E1907" s="5">
        <f>SUM(ActividadesCom[[#This Row],[CRÉD. 1]],ActividadesCom[[#This Row],[CRÉD. 2]],ActividadesCom[[#This Row],[CRÉD. 3]],ActividadesCom[[#This Row],[CRÉD. 4]],ActividadesCom[[#This Row],[CRÉD. 5]])</f>
        <v>5</v>
      </c>
      <c r="F1907" s="17">
        <f>IF(ActividadesCom[[#This Row],[ÚLTIMO SEMESTRE CON CRÉDITOS]]&gt;0,ROUND(AVERAGE(ActividadesCom[[#This Row],[VALOR NIVEL 5]],ActividadesCom[[#This Row],[VALOR NIVEL 4]],ActividadesCom[[#This Row],[VALOR NIVEL 3]],ActividadesCom[[#This Row],[VALOR NIVEL 2]],ActividadesCom[[#This Row],[VALOR NIVEL 1]]),0),"")</f>
        <v>2</v>
      </c>
      <c r="G1907" s="5" t="str">
        <f>IF(ActividadesCom[[#This Row],[PROMEDIO]]="","",IF(ActividadesCom[[#This Row],[PROMEDIO]]&gt;=4,"EXCELENTE",IF(ActividadesCom[[#This Row],[PROMEDIO]]&gt;=3,"NOTABLE",IF(ActividadesCom[[#This Row],[PROMEDIO]]&gt;=2,"BUENO",IF(ActividadesCom[[#This Row],[PROMEDIO]]=1,"SUFICIENTE","")))))</f>
        <v>BUENO</v>
      </c>
      <c r="H1907" s="5">
        <f>MAX(ActividadesCom[[#This Row],[PERÍODO 1]],ActividadesCom[[#This Row],[PERÍODO 2]],ActividadesCom[[#This Row],[PERÍODO 3]],ActividadesCom[[#This Row],[PERÍODO 4]],ActividadesCom[[#This Row],[PERÍODO 5]])</f>
        <v>20221</v>
      </c>
      <c r="I1907" s="6" t="s">
        <v>519</v>
      </c>
      <c r="J1907" s="5">
        <v>20173</v>
      </c>
      <c r="K1907" s="5" t="s">
        <v>4009</v>
      </c>
      <c r="L1907" s="5">
        <f>IF(ActividadesCom[[#This Row],[NIVEL 1]]&lt;&gt;0,VLOOKUP(ActividadesCom[[#This Row],[NIVEL 1]],Catálogo!A:B,2,FALSE),"")</f>
        <v>2</v>
      </c>
      <c r="M1907" s="5">
        <v>1</v>
      </c>
      <c r="N1907" s="6" t="s">
        <v>4944</v>
      </c>
      <c r="O1907" s="5">
        <v>20221</v>
      </c>
      <c r="P1907" s="5" t="s">
        <v>4008</v>
      </c>
      <c r="Q1907" s="5">
        <f>IF(ActividadesCom[[#This Row],[NIVEL 2]]&lt;&gt;0,VLOOKUP(ActividadesCom[[#This Row],[NIVEL 2]],Catálogo!A:B,2,FALSE),"")</f>
        <v>3</v>
      </c>
      <c r="R1907" s="5">
        <v>1</v>
      </c>
      <c r="S1907" s="6" t="s">
        <v>4945</v>
      </c>
      <c r="T1907" s="5">
        <v>20221</v>
      </c>
      <c r="U1907" s="5" t="s">
        <v>4008</v>
      </c>
      <c r="V1907" s="5">
        <f>IF(ActividadesCom[[#This Row],[NIVEL 3]]&lt;&gt;0,VLOOKUP(ActividadesCom[[#This Row],[NIVEL 3]],Catálogo!A:B,2,FALSE),"")</f>
        <v>3</v>
      </c>
      <c r="W1907" s="5">
        <v>1</v>
      </c>
      <c r="X1907" s="6" t="s">
        <v>27</v>
      </c>
      <c r="Y1907" s="5">
        <v>20181</v>
      </c>
      <c r="Z1907" s="5" t="s">
        <v>4009</v>
      </c>
      <c r="AA1907" s="5">
        <f>IF(ActividadesCom[[#This Row],[NIVEL 4]]&lt;&gt;0,VLOOKUP(ActividadesCom[[#This Row],[NIVEL 4]],Catálogo!A:B,2,FALSE),"")</f>
        <v>2</v>
      </c>
      <c r="AB1907" s="5">
        <v>1</v>
      </c>
      <c r="AC1907" s="6" t="s">
        <v>27</v>
      </c>
      <c r="AD1907" s="5">
        <v>20173</v>
      </c>
      <c r="AE1907" s="5" t="s">
        <v>4009</v>
      </c>
      <c r="AF1907" s="5">
        <f>IF(ActividadesCom[[#This Row],[NIVEL 5]]&lt;&gt;0,VLOOKUP(ActividadesCom[[#This Row],[NIVEL 5]],Catálogo!A:B,2,FALSE),"")</f>
        <v>2</v>
      </c>
      <c r="AG1907" s="5">
        <v>1</v>
      </c>
      <c r="AH1907" s="2"/>
    </row>
    <row r="1908" spans="1:34" ht="30" hidden="1" customHeight="1" x14ac:dyDescent="0.25">
      <c r="A1908" s="7">
        <v>17470274</v>
      </c>
      <c r="B1908" s="6" t="str">
        <f>VLOOKUP(ActividadesCom[[#This Row],[NO. DE CONTROL]],'LISTADO ESTUDIANTES'!A:C,2,FALSE)</f>
        <v>UC PAAT ROMAN EMMANUEL</v>
      </c>
      <c r="C1908" s="6" t="str">
        <f>VLOOKUP(ActividadesCom[[#This Row],[NO. DE CONTROL]],'LISTADO ESTUDIANTES'!A:C,3,FALSE)</f>
        <v>INGENIERIA CIVIL</v>
      </c>
      <c r="D1908" s="5" t="str">
        <f>VLOOKUP(ActividadesCom[[#This Row],[NO. DE CONTROL]],'LISTADO ESTUDIANTES'!A:D,4,FALSE)</f>
        <v>BAJA</v>
      </c>
      <c r="E1908" s="5">
        <f>SUM(ActividadesCom[[#This Row],[CRÉD. 1]],ActividadesCom[[#This Row],[CRÉD. 2]],ActividadesCom[[#This Row],[CRÉD. 3]],ActividadesCom[[#This Row],[CRÉD. 4]],ActividadesCom[[#This Row],[CRÉD. 5]])</f>
        <v>5</v>
      </c>
      <c r="F1908" s="17">
        <f>IF(ActividadesCom[[#This Row],[ÚLTIMO SEMESTRE CON CRÉDITOS]]&gt;0,ROUND(AVERAGE(ActividadesCom[[#This Row],[VALOR NIVEL 5]],ActividadesCom[[#This Row],[VALOR NIVEL 4]],ActividadesCom[[#This Row],[VALOR NIVEL 3]],ActividadesCom[[#This Row],[VALOR NIVEL 2]],ActividadesCom[[#This Row],[VALOR NIVEL 1]]),0),"")</f>
        <v>4</v>
      </c>
      <c r="G1908" s="5" t="str">
        <f>IF(ActividadesCom[[#This Row],[PROMEDIO]]="","",IF(ActividadesCom[[#This Row],[PROMEDIO]]&gt;=4,"EXCELENTE",IF(ActividadesCom[[#This Row],[PROMEDIO]]&gt;=3,"NOTABLE",IF(ActividadesCom[[#This Row],[PROMEDIO]]&gt;=2,"BUENO",IF(ActividadesCom[[#This Row],[PROMEDIO]]=1,"SUFICIENTE","")))))</f>
        <v>EXCELENTE</v>
      </c>
      <c r="H1908" s="5">
        <f>MAX(ActividadesCom[[#This Row],[PERÍODO 1]],ActividadesCom[[#This Row],[PERÍODO 2]],ActividadesCom[[#This Row],[PERÍODO 3]],ActividadesCom[[#This Row],[PERÍODO 4]],ActividadesCom[[#This Row],[PERÍODO 5]])</f>
        <v>20191</v>
      </c>
      <c r="I1908" s="6" t="s">
        <v>1202</v>
      </c>
      <c r="J1908" s="5">
        <v>20182</v>
      </c>
      <c r="K1908" s="5" t="s">
        <v>4007</v>
      </c>
      <c r="L1908" s="5">
        <f>IF(ActividadesCom[[#This Row],[NIVEL 1]]&lt;&gt;0,VLOOKUP(ActividadesCom[[#This Row],[NIVEL 1]],Catálogo!A:B,2,FALSE),"")</f>
        <v>4</v>
      </c>
      <c r="M1908" s="5">
        <v>1</v>
      </c>
      <c r="N1908" s="6" t="s">
        <v>11</v>
      </c>
      <c r="O1908" s="5">
        <v>20171</v>
      </c>
      <c r="P1908" s="5" t="s">
        <v>4009</v>
      </c>
      <c r="Q1908" s="5">
        <f>IF(ActividadesCom[[#This Row],[NIVEL 2]]&lt;&gt;0,VLOOKUP(ActividadesCom[[#This Row],[NIVEL 2]],Catálogo!A:B,2,FALSE),"")</f>
        <v>2</v>
      </c>
      <c r="R1908" s="5">
        <v>1</v>
      </c>
      <c r="S1908" s="6" t="s">
        <v>1008</v>
      </c>
      <c r="T1908" s="5">
        <v>20191</v>
      </c>
      <c r="U1908" s="5" t="s">
        <v>4007</v>
      </c>
      <c r="V1908" s="5">
        <f>IF(ActividadesCom[[#This Row],[NIVEL 3]]&lt;&gt;0,VLOOKUP(ActividadesCom[[#This Row],[NIVEL 3]],Catálogo!A:B,2,FALSE),"")</f>
        <v>4</v>
      </c>
      <c r="W1908" s="5">
        <v>1</v>
      </c>
      <c r="X1908" s="6" t="s">
        <v>31</v>
      </c>
      <c r="Y1908" s="5">
        <v>20171</v>
      </c>
      <c r="Z1908" s="5" t="s">
        <v>4007</v>
      </c>
      <c r="AA1908" s="5">
        <f>IF(ActividadesCom[[#This Row],[NIVEL 4]]&lt;&gt;0,VLOOKUP(ActividadesCom[[#This Row],[NIVEL 4]],Catálogo!A:B,2,FALSE),"")</f>
        <v>4</v>
      </c>
      <c r="AB1908" s="5">
        <v>1</v>
      </c>
      <c r="AC1908" s="6" t="s">
        <v>4564</v>
      </c>
      <c r="AD1908" s="5">
        <v>20171</v>
      </c>
      <c r="AE1908" s="5" t="s">
        <v>4007</v>
      </c>
      <c r="AF1908" s="5">
        <f>IF(ActividadesCom[[#This Row],[NIVEL 5]]&lt;&gt;0,VLOOKUP(ActividadesCom[[#This Row],[NIVEL 5]],Catálogo!A:B,2,FALSE),"")</f>
        <v>4</v>
      </c>
      <c r="AG1908" s="5">
        <v>1</v>
      </c>
      <c r="AH1908" s="2"/>
    </row>
    <row r="1909" spans="1:34" ht="30" hidden="1" customHeight="1" x14ac:dyDescent="0.25">
      <c r="A1909" s="7">
        <v>17470275</v>
      </c>
      <c r="B1909" s="6" t="str">
        <f>VLOOKUP(ActividadesCom[[#This Row],[NO. DE CONTROL]],'LISTADO ESTUDIANTES'!A:C,2,FALSE)</f>
        <v>TEC NAH LIZETH DE LOS ANGELES</v>
      </c>
      <c r="C1909" s="6" t="str">
        <f>VLOOKUP(ActividadesCom[[#This Row],[NO. DE CONTROL]],'LISTADO ESTUDIANTES'!A:C,3,FALSE)</f>
        <v>INGENIERIA EN ADMINISTRACION</v>
      </c>
      <c r="D1909" s="5" t="str">
        <f>VLOOKUP(ActividadesCom[[#This Row],[NO. DE CONTROL]],'LISTADO ESTUDIANTES'!A:D,4,FALSE)</f>
        <v>BAJA</v>
      </c>
      <c r="E1909" s="5">
        <f>SUM(ActividadesCom[[#This Row],[CRÉD. 1]],ActividadesCom[[#This Row],[CRÉD. 2]],ActividadesCom[[#This Row],[CRÉD. 3]],ActividadesCom[[#This Row],[CRÉD. 4]],ActividadesCom[[#This Row],[CRÉD. 5]])</f>
        <v>0</v>
      </c>
      <c r="F1909" s="17" t="str">
        <f>IF(ActividadesCom[[#This Row],[ÚLTIMO SEMESTRE CON CRÉDITOS]]&gt;0,ROUND(AVERAGE(ActividadesCom[[#This Row],[VALOR NIVEL 5]],ActividadesCom[[#This Row],[VALOR NIVEL 4]],ActividadesCom[[#This Row],[VALOR NIVEL 3]],ActividadesCom[[#This Row],[VALOR NIVEL 2]],ActividadesCom[[#This Row],[VALOR NIVEL 1]]),0),"")</f>
        <v/>
      </c>
      <c r="G1909" s="5" t="str">
        <f>IF(ActividadesCom[[#This Row],[PROMEDIO]]="","",IF(ActividadesCom[[#This Row],[PROMEDIO]]&gt;=4,"EXCELENTE",IF(ActividadesCom[[#This Row],[PROMEDIO]]&gt;=3,"NOTABLE",IF(ActividadesCom[[#This Row],[PROMEDIO]]&gt;=2,"BUENO",IF(ActividadesCom[[#This Row],[PROMEDIO]]=1,"SUFICIENTE","")))))</f>
        <v/>
      </c>
      <c r="H1909" s="5">
        <f>MAX(ActividadesCom[[#This Row],[PERÍODO 1]],ActividadesCom[[#This Row],[PERÍODO 2]],ActividadesCom[[#This Row],[PERÍODO 3]],ActividadesCom[[#This Row],[PERÍODO 4]],ActividadesCom[[#This Row],[PERÍODO 5]])</f>
        <v>0</v>
      </c>
      <c r="I1909" s="6"/>
      <c r="J1909" s="5"/>
      <c r="K1909" s="5"/>
      <c r="L1909" s="5" t="str">
        <f>IF(ActividadesCom[[#This Row],[NIVEL 1]]&lt;&gt;0,VLOOKUP(ActividadesCom[[#This Row],[NIVEL 1]],Catálogo!A:B,2,FALSE),"")</f>
        <v/>
      </c>
      <c r="M1909" s="5"/>
      <c r="N1909" s="6"/>
      <c r="O1909" s="5"/>
      <c r="P1909" s="5"/>
      <c r="Q1909" s="5" t="str">
        <f>IF(ActividadesCom[[#This Row],[NIVEL 2]]&lt;&gt;0,VLOOKUP(ActividadesCom[[#This Row],[NIVEL 2]],Catálogo!A:B,2,FALSE),"")</f>
        <v/>
      </c>
      <c r="R1909" s="5"/>
      <c r="S1909" s="6"/>
      <c r="T1909" s="5"/>
      <c r="U1909" s="5"/>
      <c r="V1909" s="5" t="str">
        <f>IF(ActividadesCom[[#This Row],[NIVEL 3]]&lt;&gt;0,VLOOKUP(ActividadesCom[[#This Row],[NIVEL 3]],Catálogo!A:B,2,FALSE),"")</f>
        <v/>
      </c>
      <c r="W1909" s="5"/>
      <c r="X1909" s="6"/>
      <c r="Y1909" s="5"/>
      <c r="Z1909" s="5"/>
      <c r="AA1909" s="5" t="str">
        <f>IF(ActividadesCom[[#This Row],[NIVEL 4]]&lt;&gt;0,VLOOKUP(ActividadesCom[[#This Row],[NIVEL 4]],Catálogo!A:B,2,FALSE),"")</f>
        <v/>
      </c>
      <c r="AB1909" s="5"/>
      <c r="AC1909" s="6"/>
      <c r="AD1909" s="5"/>
      <c r="AE1909" s="5"/>
      <c r="AF1909" s="5" t="str">
        <f>IF(ActividadesCom[[#This Row],[NIVEL 5]]&lt;&gt;0,VLOOKUP(ActividadesCom[[#This Row],[NIVEL 5]],Catálogo!A:B,2,FALSE),"")</f>
        <v/>
      </c>
      <c r="AG1909" s="5"/>
      <c r="AH1909" s="2"/>
    </row>
    <row r="1910" spans="1:34" ht="30" hidden="1" customHeight="1" x14ac:dyDescent="0.25">
      <c r="A1910" s="7">
        <v>17470276</v>
      </c>
      <c r="B1910" s="6" t="str">
        <f>VLOOKUP(ActividadesCom[[#This Row],[NO. DE CONTROL]],'LISTADO ESTUDIANTES'!A:C,2,FALSE)</f>
        <v>ESPINOSA GUILLEN HENRRY GEOVANY</v>
      </c>
      <c r="C1910" s="6" t="str">
        <f>VLOOKUP(ActividadesCom[[#This Row],[NO. DE CONTROL]],'LISTADO ESTUDIANTES'!A:C,3,FALSE)</f>
        <v>INGENIERIA CIVIL</v>
      </c>
      <c r="D1910" s="5" t="str">
        <f>VLOOKUP(ActividadesCom[[#This Row],[NO. DE CONTROL]],'LISTADO ESTUDIANTES'!A:D,4,FALSE)</f>
        <v>BAJA</v>
      </c>
      <c r="E1910" s="5">
        <f>SUM(ActividadesCom[[#This Row],[CRÉD. 1]],ActividadesCom[[#This Row],[CRÉD. 2]],ActividadesCom[[#This Row],[CRÉD. 3]],ActividadesCom[[#This Row],[CRÉD. 4]],ActividadesCom[[#This Row],[CRÉD. 5]])</f>
        <v>0</v>
      </c>
      <c r="F1910" s="17" t="str">
        <f>IF(ActividadesCom[[#This Row],[ÚLTIMO SEMESTRE CON CRÉDITOS]]&gt;0,ROUND(AVERAGE(ActividadesCom[[#This Row],[VALOR NIVEL 5]],ActividadesCom[[#This Row],[VALOR NIVEL 4]],ActividadesCom[[#This Row],[VALOR NIVEL 3]],ActividadesCom[[#This Row],[VALOR NIVEL 2]],ActividadesCom[[#This Row],[VALOR NIVEL 1]]),0),"")</f>
        <v/>
      </c>
      <c r="G1910" s="5" t="str">
        <f>IF(ActividadesCom[[#This Row],[PROMEDIO]]="","",IF(ActividadesCom[[#This Row],[PROMEDIO]]&gt;=4,"EXCELENTE",IF(ActividadesCom[[#This Row],[PROMEDIO]]&gt;=3,"NOTABLE",IF(ActividadesCom[[#This Row],[PROMEDIO]]&gt;=2,"BUENO",IF(ActividadesCom[[#This Row],[PROMEDIO]]=1,"SUFICIENTE","")))))</f>
        <v/>
      </c>
      <c r="H1910" s="5">
        <f>MAX(ActividadesCom[[#This Row],[PERÍODO 1]],ActividadesCom[[#This Row],[PERÍODO 2]],ActividadesCom[[#This Row],[PERÍODO 3]],ActividadesCom[[#This Row],[PERÍODO 4]],ActividadesCom[[#This Row],[PERÍODO 5]])</f>
        <v>0</v>
      </c>
      <c r="I1910" s="6"/>
      <c r="J1910" s="5"/>
      <c r="K1910" s="5"/>
      <c r="L1910" s="5" t="str">
        <f>IF(ActividadesCom[[#This Row],[NIVEL 1]]&lt;&gt;0,VLOOKUP(ActividadesCom[[#This Row],[NIVEL 1]],Catálogo!A:B,2,FALSE),"")</f>
        <v/>
      </c>
      <c r="M1910" s="5"/>
      <c r="N1910" s="6"/>
      <c r="O1910" s="5"/>
      <c r="P1910" s="5"/>
      <c r="Q1910" s="5" t="str">
        <f>IF(ActividadesCom[[#This Row],[NIVEL 2]]&lt;&gt;0,VLOOKUP(ActividadesCom[[#This Row],[NIVEL 2]],Catálogo!A:B,2,FALSE),"")</f>
        <v/>
      </c>
      <c r="R1910" s="5"/>
      <c r="S1910" s="6"/>
      <c r="T1910" s="5"/>
      <c r="U1910" s="5"/>
      <c r="V1910" s="5" t="str">
        <f>IF(ActividadesCom[[#This Row],[NIVEL 3]]&lt;&gt;0,VLOOKUP(ActividadesCom[[#This Row],[NIVEL 3]],Catálogo!A:B,2,FALSE),"")</f>
        <v/>
      </c>
      <c r="W1910" s="5"/>
      <c r="X1910" s="6"/>
      <c r="Y1910" s="5"/>
      <c r="Z1910" s="5"/>
      <c r="AA1910" s="5" t="str">
        <f>IF(ActividadesCom[[#This Row],[NIVEL 4]]&lt;&gt;0,VLOOKUP(ActividadesCom[[#This Row],[NIVEL 4]],Catálogo!A:B,2,FALSE),"")</f>
        <v/>
      </c>
      <c r="AB1910" s="5"/>
      <c r="AC1910" s="6"/>
      <c r="AD1910" s="5"/>
      <c r="AE1910" s="5"/>
      <c r="AF1910" s="5" t="str">
        <f>IF(ActividadesCom[[#This Row],[NIVEL 5]]&lt;&gt;0,VLOOKUP(ActividadesCom[[#This Row],[NIVEL 5]],Catálogo!A:B,2,FALSE),"")</f>
        <v/>
      </c>
      <c r="AG1910" s="5"/>
      <c r="AH1910" s="2"/>
    </row>
    <row r="1911" spans="1:34" ht="30" hidden="1" customHeight="1" x14ac:dyDescent="0.25">
      <c r="A1911" s="7">
        <v>17470277</v>
      </c>
      <c r="B1911" s="6" t="str">
        <f>VLOOKUP(ActividadesCom[[#This Row],[NO. DE CONTROL]],'LISTADO ESTUDIANTES'!A:C,2,FALSE)</f>
        <v>ESPINOZA BALAN FERNANDO GERIZIM</v>
      </c>
      <c r="C1911" s="6" t="str">
        <f>VLOOKUP(ActividadesCom[[#This Row],[NO. DE CONTROL]],'LISTADO ESTUDIANTES'!A:C,3,FALSE)</f>
        <v>INGENIERIA EN ADMINISTRACION</v>
      </c>
      <c r="D1911" s="5" t="str">
        <f>VLOOKUP(ActividadesCom[[#This Row],[NO. DE CONTROL]],'LISTADO ESTUDIANTES'!A:D,4,FALSE)</f>
        <v>BAJA</v>
      </c>
      <c r="E1911" s="5">
        <f>SUM(ActividadesCom[[#This Row],[CRÉD. 1]],ActividadesCom[[#This Row],[CRÉD. 2]],ActividadesCom[[#This Row],[CRÉD. 3]],ActividadesCom[[#This Row],[CRÉD. 4]],ActividadesCom[[#This Row],[CRÉD. 5]])</f>
        <v>2</v>
      </c>
      <c r="F1911" s="17">
        <f>IF(ActividadesCom[[#This Row],[ÚLTIMO SEMESTRE CON CRÉDITOS]]&gt;0,ROUND(AVERAGE(ActividadesCom[[#This Row],[VALOR NIVEL 5]],ActividadesCom[[#This Row],[VALOR NIVEL 4]],ActividadesCom[[#This Row],[VALOR NIVEL 3]],ActividadesCom[[#This Row],[VALOR NIVEL 2]],ActividadesCom[[#This Row],[VALOR NIVEL 1]]),0),"")</f>
        <v>2</v>
      </c>
      <c r="G1911" s="5" t="str">
        <f>IF(ActividadesCom[[#This Row],[PROMEDIO]]="","",IF(ActividadesCom[[#This Row],[PROMEDIO]]&gt;=4,"EXCELENTE",IF(ActividadesCom[[#This Row],[PROMEDIO]]&gt;=3,"NOTABLE",IF(ActividadesCom[[#This Row],[PROMEDIO]]&gt;=2,"BUENO",IF(ActividadesCom[[#This Row],[PROMEDIO]]=1,"SUFICIENTE","")))))</f>
        <v>BUENO</v>
      </c>
      <c r="H1911" s="5">
        <f>MAX(ActividadesCom[[#This Row],[PERÍODO 1]],ActividadesCom[[#This Row],[PERÍODO 2]],ActividadesCom[[#This Row],[PERÍODO 3]],ActividadesCom[[#This Row],[PERÍODO 4]],ActividadesCom[[#This Row],[PERÍODO 5]])</f>
        <v>20221</v>
      </c>
      <c r="I1911" s="6" t="s">
        <v>5636</v>
      </c>
      <c r="J1911" s="5">
        <v>20221</v>
      </c>
      <c r="K1911" s="5" t="s">
        <v>4010</v>
      </c>
      <c r="L1911" s="5">
        <f>IF(ActividadesCom[[#This Row],[NIVEL 1]]&lt;&gt;0,VLOOKUP(ActividadesCom[[#This Row],[NIVEL 1]],Catálogo!A:B,2,FALSE),"")</f>
        <v>1</v>
      </c>
      <c r="M1911" s="5">
        <v>1</v>
      </c>
      <c r="N1911" s="6" t="s">
        <v>5695</v>
      </c>
      <c r="O1911" s="5">
        <v>20213</v>
      </c>
      <c r="P1911" s="5" t="s">
        <v>4008</v>
      </c>
      <c r="Q1911" s="5">
        <f>IF(ActividadesCom[[#This Row],[NIVEL 2]]&lt;&gt;0,VLOOKUP(ActividadesCom[[#This Row],[NIVEL 2]],Catálogo!A:B,2,FALSE),"")</f>
        <v>3</v>
      </c>
      <c r="R1911" s="5">
        <v>1</v>
      </c>
      <c r="S1911" s="6"/>
      <c r="T1911" s="5"/>
      <c r="U1911" s="5"/>
      <c r="V1911" s="5" t="str">
        <f>IF(ActividadesCom[[#This Row],[NIVEL 3]]&lt;&gt;0,VLOOKUP(ActividadesCom[[#This Row],[NIVEL 3]],Catálogo!A:B,2,FALSE),"")</f>
        <v/>
      </c>
      <c r="W1911" s="5"/>
      <c r="X1911" s="6"/>
      <c r="Y1911" s="5"/>
      <c r="Z1911" s="5"/>
      <c r="AA1911" s="5" t="str">
        <f>IF(ActividadesCom[[#This Row],[NIVEL 4]]&lt;&gt;0,VLOOKUP(ActividadesCom[[#This Row],[NIVEL 4]],Catálogo!A:B,2,FALSE),"")</f>
        <v/>
      </c>
      <c r="AB1911" s="5"/>
      <c r="AC1911" s="6"/>
      <c r="AD1911" s="5"/>
      <c r="AE1911" s="5"/>
      <c r="AF1911" s="5" t="str">
        <f>IF(ActividadesCom[[#This Row],[NIVEL 5]]&lt;&gt;0,VLOOKUP(ActividadesCom[[#This Row],[NIVEL 5]],Catálogo!A:B,2,FALSE),"")</f>
        <v/>
      </c>
      <c r="AG1911" s="5"/>
      <c r="AH1911" s="2"/>
    </row>
    <row r="1912" spans="1:34" ht="30" hidden="1" customHeight="1" x14ac:dyDescent="0.25">
      <c r="A1912" s="7">
        <v>17470278</v>
      </c>
      <c r="B1912" s="6" t="str">
        <f>VLOOKUP(ActividadesCom[[#This Row],[NO. DE CONTROL]],'LISTADO ESTUDIANTES'!A:C,2,FALSE)</f>
        <v>RUIZ XAMAN MARIA ALEJANDRA</v>
      </c>
      <c r="C1912" s="6" t="str">
        <f>VLOOKUP(ActividadesCom[[#This Row],[NO. DE CONTROL]],'LISTADO ESTUDIANTES'!A:C,3,FALSE)</f>
        <v>INGENIERIA CIVIL</v>
      </c>
      <c r="D1912" s="5" t="str">
        <f>VLOOKUP(ActividadesCom[[#This Row],[NO. DE CONTROL]],'LISTADO ESTUDIANTES'!A:D,4,FALSE)</f>
        <v>BAJA</v>
      </c>
      <c r="E1912" s="5">
        <f>SUM(ActividadesCom[[#This Row],[CRÉD. 1]],ActividadesCom[[#This Row],[CRÉD. 2]],ActividadesCom[[#This Row],[CRÉD. 3]],ActividadesCom[[#This Row],[CRÉD. 4]],ActividadesCom[[#This Row],[CRÉD. 5]])</f>
        <v>5</v>
      </c>
      <c r="F1912" s="17">
        <f>IF(ActividadesCom[[#This Row],[ÚLTIMO SEMESTRE CON CRÉDITOS]]&gt;0,ROUND(AVERAGE(ActividadesCom[[#This Row],[VALOR NIVEL 5]],ActividadesCom[[#This Row],[VALOR NIVEL 4]],ActividadesCom[[#This Row],[VALOR NIVEL 3]],ActividadesCom[[#This Row],[VALOR NIVEL 2]],ActividadesCom[[#This Row],[VALOR NIVEL 1]]),0),"")</f>
        <v>4</v>
      </c>
      <c r="G1912" s="5" t="str">
        <f>IF(ActividadesCom[[#This Row],[PROMEDIO]]="","",IF(ActividadesCom[[#This Row],[PROMEDIO]]&gt;=4,"EXCELENTE",IF(ActividadesCom[[#This Row],[PROMEDIO]]&gt;=3,"NOTABLE",IF(ActividadesCom[[#This Row],[PROMEDIO]]&gt;=2,"BUENO",IF(ActividadesCom[[#This Row],[PROMEDIO]]=1,"SUFICIENTE","")))))</f>
        <v>EXCELENTE</v>
      </c>
      <c r="H1912" s="5">
        <f>MAX(ActividadesCom[[#This Row],[PERÍODO 1]],ActividadesCom[[#This Row],[PERÍODO 2]],ActividadesCom[[#This Row],[PERÍODO 3]],ActividadesCom[[#This Row],[PERÍODO 4]],ActividadesCom[[#This Row],[PERÍODO 5]])</f>
        <v>20183</v>
      </c>
      <c r="I1912" s="6" t="s">
        <v>519</v>
      </c>
      <c r="J1912" s="5">
        <v>20173</v>
      </c>
      <c r="K1912" s="5" t="s">
        <v>4007</v>
      </c>
      <c r="L1912" s="5">
        <f>IF(ActividadesCom[[#This Row],[NIVEL 1]]&lt;&gt;0,VLOOKUP(ActividadesCom[[#This Row],[NIVEL 1]],Catálogo!A:B,2,FALSE),"")</f>
        <v>4</v>
      </c>
      <c r="M1912" s="5">
        <v>1</v>
      </c>
      <c r="N1912" s="6" t="s">
        <v>519</v>
      </c>
      <c r="O1912" s="5">
        <v>20181</v>
      </c>
      <c r="P1912" s="5" t="s">
        <v>4007</v>
      </c>
      <c r="Q1912" s="5">
        <f>IF(ActividadesCom[[#This Row],[NIVEL 2]]&lt;&gt;0,VLOOKUP(ActividadesCom[[#This Row],[NIVEL 2]],Catálogo!A:B,2,FALSE),"")</f>
        <v>4</v>
      </c>
      <c r="R1912" s="5">
        <v>1</v>
      </c>
      <c r="S1912" s="6" t="s">
        <v>4413</v>
      </c>
      <c r="T1912" s="5">
        <v>20181</v>
      </c>
      <c r="U1912" s="5" t="s">
        <v>4007</v>
      </c>
      <c r="V1912" s="5">
        <f>IF(ActividadesCom[[#This Row],[NIVEL 3]]&lt;&gt;0,VLOOKUP(ActividadesCom[[#This Row],[NIVEL 3]],Catálogo!A:B,2,FALSE),"")</f>
        <v>4</v>
      </c>
      <c r="W1912" s="5">
        <v>1</v>
      </c>
      <c r="X1912" s="6" t="s">
        <v>12</v>
      </c>
      <c r="Y1912" s="5">
        <v>20183</v>
      </c>
      <c r="Z1912" s="5" t="s">
        <v>4008</v>
      </c>
      <c r="AA1912" s="5">
        <f>IF(ActividadesCom[[#This Row],[NIVEL 4]]&lt;&gt;0,VLOOKUP(ActividadesCom[[#This Row],[NIVEL 4]],Catálogo!A:B,2,FALSE),"")</f>
        <v>3</v>
      </c>
      <c r="AB1912" s="5">
        <v>1</v>
      </c>
      <c r="AC1912" s="9" t="s">
        <v>11</v>
      </c>
      <c r="AD1912" s="8">
        <v>20173</v>
      </c>
      <c r="AE1912" s="8" t="s">
        <v>4008</v>
      </c>
      <c r="AF1912" s="5">
        <f>IF(ActividadesCom[[#This Row],[NIVEL 5]]&lt;&gt;0,VLOOKUP(ActividadesCom[[#This Row],[NIVEL 5]],Catálogo!A:B,2,FALSE),"")</f>
        <v>3</v>
      </c>
      <c r="AG1912" s="8">
        <v>1</v>
      </c>
      <c r="AH1912" s="2"/>
    </row>
    <row r="1913" spans="1:34" ht="30" hidden="1" customHeight="1" x14ac:dyDescent="0.25">
      <c r="A1913" s="7">
        <v>17470279</v>
      </c>
      <c r="B1913" s="6" t="str">
        <f>VLOOKUP(ActividadesCom[[#This Row],[NO. DE CONTROL]],'LISTADO ESTUDIANTES'!A:C,2,FALSE)</f>
        <v>BARRERA CHAN ARIANA BEATRIZ</v>
      </c>
      <c r="C1913" s="6" t="str">
        <f>VLOOKUP(ActividadesCom[[#This Row],[NO. DE CONTROL]],'LISTADO ESTUDIANTES'!A:C,3,FALSE)</f>
        <v>INGENIERIA EN ADMINISTRACION</v>
      </c>
      <c r="D1913" s="5" t="str">
        <f>VLOOKUP(ActividadesCom[[#This Row],[NO. DE CONTROL]],'LISTADO ESTUDIANTES'!A:D,4,FALSE)</f>
        <v>BAJA</v>
      </c>
      <c r="E1913" s="5">
        <f>SUM(ActividadesCom[[#This Row],[CRÉD. 1]],ActividadesCom[[#This Row],[CRÉD. 2]],ActividadesCom[[#This Row],[CRÉD. 3]],ActividadesCom[[#This Row],[CRÉD. 4]],ActividadesCom[[#This Row],[CRÉD. 5]])</f>
        <v>4</v>
      </c>
      <c r="F1913" s="17">
        <f>IF(ActividadesCom[[#This Row],[ÚLTIMO SEMESTRE CON CRÉDITOS]]&gt;0,ROUND(AVERAGE(ActividadesCom[[#This Row],[VALOR NIVEL 5]],ActividadesCom[[#This Row],[VALOR NIVEL 4]],ActividadesCom[[#This Row],[VALOR NIVEL 3]],ActividadesCom[[#This Row],[VALOR NIVEL 2]],ActividadesCom[[#This Row],[VALOR NIVEL 1]]),0),"")</f>
        <v>3</v>
      </c>
      <c r="G1913" s="5" t="str">
        <f>IF(ActividadesCom[[#This Row],[PROMEDIO]]="","",IF(ActividadesCom[[#This Row],[PROMEDIO]]&gt;=4,"EXCELENTE",IF(ActividadesCom[[#This Row],[PROMEDIO]]&gt;=3,"NOTABLE",IF(ActividadesCom[[#This Row],[PROMEDIO]]&gt;=2,"BUENO",IF(ActividadesCom[[#This Row],[PROMEDIO]]=1,"SUFICIENTE","")))))</f>
        <v>NOTABLE</v>
      </c>
      <c r="H1913" s="5">
        <f>MAX(ActividadesCom[[#This Row],[PERÍODO 1]],ActividadesCom[[#This Row],[PERÍODO 2]],ActividadesCom[[#This Row],[PERÍODO 3]],ActividadesCom[[#This Row],[PERÍODO 4]],ActividadesCom[[#This Row],[PERÍODO 5]])</f>
        <v>20191</v>
      </c>
      <c r="I1913" s="6" t="s">
        <v>111</v>
      </c>
      <c r="J1913" s="5">
        <v>20181</v>
      </c>
      <c r="K1913" s="5" t="s">
        <v>4009</v>
      </c>
      <c r="L1913" s="5">
        <f>IF(ActividadesCom[[#This Row],[NIVEL 1]]&lt;&gt;0,VLOOKUP(ActividadesCom[[#This Row],[NIVEL 1]],Catálogo!A:B,2,FALSE),"")</f>
        <v>2</v>
      </c>
      <c r="M1913" s="5">
        <v>1</v>
      </c>
      <c r="N1913" s="6" t="s">
        <v>111</v>
      </c>
      <c r="O1913" s="5">
        <v>20183</v>
      </c>
      <c r="P1913" s="5" t="s">
        <v>4009</v>
      </c>
      <c r="Q1913" s="5">
        <f>IF(ActividadesCom[[#This Row],[NIVEL 2]]&lt;&gt;0,VLOOKUP(ActividadesCom[[#This Row],[NIVEL 2]],Catálogo!A:B,2,FALSE),"")</f>
        <v>2</v>
      </c>
      <c r="R1913" s="5">
        <v>1</v>
      </c>
      <c r="S1913" s="6" t="s">
        <v>111</v>
      </c>
      <c r="T1913" s="5">
        <v>20191</v>
      </c>
      <c r="U1913" s="5" t="s">
        <v>4007</v>
      </c>
      <c r="V1913" s="5">
        <f>IF(ActividadesCom[[#This Row],[NIVEL 3]]&lt;&gt;0,VLOOKUP(ActividadesCom[[#This Row],[NIVEL 3]],Catálogo!A:B,2,FALSE),"")</f>
        <v>4</v>
      </c>
      <c r="W1913" s="5">
        <v>1</v>
      </c>
      <c r="X1913" s="6"/>
      <c r="Y1913" s="5"/>
      <c r="Z1913" s="5"/>
      <c r="AA1913" s="5" t="str">
        <f>IF(ActividadesCom[[#This Row],[NIVEL 4]]&lt;&gt;0,VLOOKUP(ActividadesCom[[#This Row],[NIVEL 4]],Catálogo!A:B,2,FALSE),"")</f>
        <v/>
      </c>
      <c r="AB1913" s="5"/>
      <c r="AC1913" s="6" t="s">
        <v>133</v>
      </c>
      <c r="AD1913" s="5">
        <v>20191</v>
      </c>
      <c r="AE1913" s="5" t="s">
        <v>4008</v>
      </c>
      <c r="AF1913" s="5">
        <f>IF(ActividadesCom[[#This Row],[NIVEL 5]]&lt;&gt;0,VLOOKUP(ActividadesCom[[#This Row],[NIVEL 5]],Catálogo!A:B,2,FALSE),"")</f>
        <v>3</v>
      </c>
      <c r="AG1913" s="5">
        <v>1</v>
      </c>
      <c r="AH1913" s="2"/>
    </row>
    <row r="1914" spans="1:34" ht="30" hidden="1" customHeight="1" x14ac:dyDescent="0.25">
      <c r="A1914" s="7">
        <v>17470280</v>
      </c>
      <c r="B1914" s="6" t="str">
        <f>VLOOKUP(ActividadesCom[[#This Row],[NO. DE CONTROL]],'LISTADO ESTUDIANTES'!A:C,2,FALSE)</f>
        <v xml:space="preserve"> CAMPOS KENZY ADRIANNIE</v>
      </c>
      <c r="C1914" s="6" t="str">
        <f>VLOOKUP(ActividadesCom[[#This Row],[NO. DE CONTROL]],'LISTADO ESTUDIANTES'!A:C,3,FALSE)</f>
        <v>INGENIERIA EN ADMINISTRACION</v>
      </c>
      <c r="D1914" s="5" t="str">
        <f>VLOOKUP(ActividadesCom[[#This Row],[NO. DE CONTROL]],'LISTADO ESTUDIANTES'!A:D,4,FALSE)</f>
        <v>BAJA</v>
      </c>
      <c r="E1914" s="5">
        <f>SUM(ActividadesCom[[#This Row],[CRÉD. 1]],ActividadesCom[[#This Row],[CRÉD. 2]],ActividadesCom[[#This Row],[CRÉD. 3]],ActividadesCom[[#This Row],[CRÉD. 4]],ActividadesCom[[#This Row],[CRÉD. 5]])</f>
        <v>6</v>
      </c>
      <c r="F1914" s="17">
        <f>IF(ActividadesCom[[#This Row],[ÚLTIMO SEMESTRE CON CRÉDITOS]]&gt;0,ROUND(AVERAGE(ActividadesCom[[#This Row],[VALOR NIVEL 5]],ActividadesCom[[#This Row],[VALOR NIVEL 4]],ActividadesCom[[#This Row],[VALOR NIVEL 3]],ActividadesCom[[#This Row],[VALOR NIVEL 2]],ActividadesCom[[#This Row],[VALOR NIVEL 1]]),0),"")</f>
        <v>3</v>
      </c>
      <c r="G1914" s="5" t="str">
        <f>IF(ActividadesCom[[#This Row],[PROMEDIO]]="","",IF(ActividadesCom[[#This Row],[PROMEDIO]]&gt;=4,"EXCELENTE",IF(ActividadesCom[[#This Row],[PROMEDIO]]&gt;=3,"NOTABLE",IF(ActividadesCom[[#This Row],[PROMEDIO]]&gt;=2,"BUENO",IF(ActividadesCom[[#This Row],[PROMEDIO]]=1,"SUFICIENTE","")))))</f>
        <v>NOTABLE</v>
      </c>
      <c r="H1914" s="5">
        <f>MAX(ActividadesCom[[#This Row],[PERÍODO 1]],ActividadesCom[[#This Row],[PERÍODO 2]],ActividadesCom[[#This Row],[PERÍODO 3]],ActividadesCom[[#This Row],[PERÍODO 4]],ActividadesCom[[#This Row],[PERÍODO 5]])</f>
        <v>20211</v>
      </c>
      <c r="I1914" s="6" t="s">
        <v>111</v>
      </c>
      <c r="J1914" s="5">
        <v>20191</v>
      </c>
      <c r="K1914" s="5" t="s">
        <v>4009</v>
      </c>
      <c r="L1914" s="5">
        <f>IF(ActividadesCom[[#This Row],[NIVEL 1]]&lt;&gt;0,VLOOKUP(ActividadesCom[[#This Row],[NIVEL 1]],Catálogo!A:B,2,FALSE),"")</f>
        <v>2</v>
      </c>
      <c r="M1914" s="5">
        <v>1</v>
      </c>
      <c r="N1914" s="6" t="s">
        <v>4124</v>
      </c>
      <c r="O1914" s="5">
        <v>20203</v>
      </c>
      <c r="P1914" s="5" t="s">
        <v>4009</v>
      </c>
      <c r="Q1914" s="5">
        <f>IF(ActividadesCom[[#This Row],[NIVEL 2]]&lt;&gt;0,VLOOKUP(ActividadesCom[[#This Row],[NIVEL 2]],Catálogo!A:B,2,FALSE),"")</f>
        <v>2</v>
      </c>
      <c r="R1914" s="5">
        <v>1</v>
      </c>
      <c r="S1914" s="6" t="s">
        <v>4489</v>
      </c>
      <c r="T1914" s="5">
        <v>20211</v>
      </c>
      <c r="U1914" s="5" t="s">
        <v>4007</v>
      </c>
      <c r="V1914" s="5">
        <f>IF(ActividadesCom[[#This Row],[NIVEL 3]]&lt;&gt;0,VLOOKUP(ActividadesCom[[#This Row],[NIVEL 3]],Catálogo!A:B,2,FALSE),"")</f>
        <v>4</v>
      </c>
      <c r="W1914" s="5">
        <v>2</v>
      </c>
      <c r="X1914" s="6" t="s">
        <v>34</v>
      </c>
      <c r="Y1914" s="5">
        <v>20181</v>
      </c>
      <c r="Z1914" s="5" t="s">
        <v>4008</v>
      </c>
      <c r="AA1914" s="5">
        <f>IF(ActividadesCom[[#This Row],[NIVEL 4]]&lt;&gt;0,VLOOKUP(ActividadesCom[[#This Row],[NIVEL 4]],Catálogo!A:B,2,FALSE),"")</f>
        <v>3</v>
      </c>
      <c r="AB1914" s="5">
        <v>1</v>
      </c>
      <c r="AC1914" s="6" t="s">
        <v>34</v>
      </c>
      <c r="AD1914" s="5">
        <v>20173</v>
      </c>
      <c r="AE1914" s="5" t="s">
        <v>4008</v>
      </c>
      <c r="AF1914" s="5">
        <f>IF(ActividadesCom[[#This Row],[NIVEL 5]]&lt;&gt;0,VLOOKUP(ActividadesCom[[#This Row],[NIVEL 5]],Catálogo!A:B,2,FALSE),"")</f>
        <v>3</v>
      </c>
      <c r="AG1914" s="5">
        <v>1</v>
      </c>
      <c r="AH1914" s="2"/>
    </row>
    <row r="1915" spans="1:34" s="21" customFormat="1" ht="30" hidden="1" customHeight="1" x14ac:dyDescent="0.25">
      <c r="A1915" s="7">
        <v>17470281</v>
      </c>
      <c r="B1915" s="6" t="str">
        <f>VLOOKUP(ActividadesCom[[#This Row],[NO. DE CONTROL]],'LISTADO ESTUDIANTES'!A:C,2,FALSE)</f>
        <v>DEL CID PEREZ VERONICA</v>
      </c>
      <c r="C1915" s="6" t="str">
        <f>VLOOKUP(ActividadesCom[[#This Row],[NO. DE CONTROL]],'LISTADO ESTUDIANTES'!A:C,3,FALSE)</f>
        <v>INGENIERIA EN ADMINISTRACION</v>
      </c>
      <c r="D1915" s="5" t="str">
        <f>VLOOKUP(ActividadesCom[[#This Row],[NO. DE CONTROL]],'LISTADO ESTUDIANTES'!A:D,4,FALSE)</f>
        <v>BAJA</v>
      </c>
      <c r="E1915" s="5">
        <f>SUM(ActividadesCom[[#This Row],[CRÉD. 1]],ActividadesCom[[#This Row],[CRÉD. 2]],ActividadesCom[[#This Row],[CRÉD. 3]],ActividadesCom[[#This Row],[CRÉD. 4]],ActividadesCom[[#This Row],[CRÉD. 5]])</f>
        <v>5</v>
      </c>
      <c r="F1915" s="5">
        <f>IF(ActividadesCom[[#This Row],[ÚLTIMO SEMESTRE CON CRÉDITOS]]&gt;0,ROUND(AVERAGE(ActividadesCom[[#This Row],[VALOR NIVEL 5]],ActividadesCom[[#This Row],[VALOR NIVEL 4]],ActividadesCom[[#This Row],[VALOR NIVEL 3]],ActividadesCom[[#This Row],[VALOR NIVEL 2]],ActividadesCom[[#This Row],[VALOR NIVEL 1]]),0),"")</f>
        <v>3</v>
      </c>
      <c r="G1915" s="5" t="str">
        <f>IF(ActividadesCom[[#This Row],[PROMEDIO]]="","",IF(ActividadesCom[[#This Row],[PROMEDIO]]&gt;=4,"EXCELENTE",IF(ActividadesCom[[#This Row],[PROMEDIO]]&gt;=3,"NOTABLE",IF(ActividadesCom[[#This Row],[PROMEDIO]]&gt;=2,"BUENO",IF(ActividadesCom[[#This Row],[PROMEDIO]]=1,"SUFICIENTE","")))))</f>
        <v>NOTABLE</v>
      </c>
      <c r="H1915" s="5">
        <f>MAX(ActividadesCom[[#This Row],[PERÍODO 1]],ActividadesCom[[#This Row],[PERÍODO 2]],ActividadesCom[[#This Row],[PERÍODO 3]],ActividadesCom[[#This Row],[PERÍODO 4]],ActividadesCom[[#This Row],[PERÍODO 5]])</f>
        <v>20193</v>
      </c>
      <c r="I1915" s="6" t="s">
        <v>111</v>
      </c>
      <c r="J1915" s="5">
        <v>20191</v>
      </c>
      <c r="K1915" s="5" t="s">
        <v>4009</v>
      </c>
      <c r="L1915" s="5">
        <f>IF(ActividadesCom[[#This Row],[NIVEL 1]]&lt;&gt;0,VLOOKUP(ActividadesCom[[#This Row],[NIVEL 1]],Catálogo!A:B,2,FALSE),"")</f>
        <v>2</v>
      </c>
      <c r="M1915" s="5">
        <v>1</v>
      </c>
      <c r="N1915" s="6" t="s">
        <v>1100</v>
      </c>
      <c r="O1915" s="5">
        <v>20193</v>
      </c>
      <c r="P1915" s="5" t="s">
        <v>4009</v>
      </c>
      <c r="Q1915" s="5">
        <f>IF(ActividadesCom[[#This Row],[NIVEL 2]]&lt;&gt;0,VLOOKUP(ActividadesCom[[#This Row],[NIVEL 2]],Catálogo!A:B,2,FALSE),"")</f>
        <v>2</v>
      </c>
      <c r="R1915" s="5">
        <v>2</v>
      </c>
      <c r="S1915" s="6"/>
      <c r="T1915" s="5"/>
      <c r="U1915" s="5"/>
      <c r="V1915" s="5" t="str">
        <f>IF(ActividadesCom[[#This Row],[NIVEL 3]]&lt;&gt;0,VLOOKUP(ActividadesCom[[#This Row],[NIVEL 3]],Catálogo!A:B,2,FALSE),"")</f>
        <v/>
      </c>
      <c r="W1915" s="5"/>
      <c r="X1915" s="6" t="s">
        <v>133</v>
      </c>
      <c r="Y1915" s="5">
        <v>20181</v>
      </c>
      <c r="Z1915" s="5" t="s">
        <v>4008</v>
      </c>
      <c r="AA1915" s="5">
        <f>IF(ActividadesCom[[#This Row],[NIVEL 4]]&lt;&gt;0,VLOOKUP(ActividadesCom[[#This Row],[NIVEL 4]],Catálogo!A:B,2,FALSE),"")</f>
        <v>3</v>
      </c>
      <c r="AB1915" s="5">
        <v>1</v>
      </c>
      <c r="AC1915" s="6" t="s">
        <v>11</v>
      </c>
      <c r="AD1915" s="5">
        <v>20173</v>
      </c>
      <c r="AE1915" s="5" t="s">
        <v>4007</v>
      </c>
      <c r="AF1915" s="5">
        <f>IF(ActividadesCom[[#This Row],[NIVEL 5]]&lt;&gt;0,VLOOKUP(ActividadesCom[[#This Row],[NIVEL 5]],Catálogo!A:B,2,FALSE),"")</f>
        <v>4</v>
      </c>
      <c r="AG1915" s="5">
        <v>1</v>
      </c>
    </row>
    <row r="1916" spans="1:34" ht="30" hidden="1" customHeight="1" x14ac:dyDescent="0.25">
      <c r="A1916" s="7">
        <v>17470283</v>
      </c>
      <c r="B1916" s="6" t="str">
        <f>VLOOKUP(ActividadesCom[[#This Row],[NO. DE CONTROL]],'LISTADO ESTUDIANTES'!A:C,2,FALSE)</f>
        <v>CHI CAUICH JOSE FRANCISCO</v>
      </c>
      <c r="C1916" s="6" t="str">
        <f>VLOOKUP(ActividadesCom[[#This Row],[NO. DE CONTROL]],'LISTADO ESTUDIANTES'!A:C,3,FALSE)</f>
        <v>INGENIERIA CIVIL</v>
      </c>
      <c r="D1916" s="5" t="str">
        <f>VLOOKUP(ActividadesCom[[#This Row],[NO. DE CONTROL]],'LISTADO ESTUDIANTES'!A:D,4,FALSE)</f>
        <v>BAJA</v>
      </c>
      <c r="E1916" s="5">
        <f>SUM(ActividadesCom[[#This Row],[CRÉD. 1]],ActividadesCom[[#This Row],[CRÉD. 2]],ActividadesCom[[#This Row],[CRÉD. 3]],ActividadesCom[[#This Row],[CRÉD. 4]],ActividadesCom[[#This Row],[CRÉD. 5]])</f>
        <v>1</v>
      </c>
      <c r="F1916" s="17">
        <f>IF(ActividadesCom[[#This Row],[ÚLTIMO SEMESTRE CON CRÉDITOS]]&gt;0,ROUND(AVERAGE(ActividadesCom[[#This Row],[VALOR NIVEL 5]],ActividadesCom[[#This Row],[VALOR NIVEL 4]],ActividadesCom[[#This Row],[VALOR NIVEL 3]],ActividadesCom[[#This Row],[VALOR NIVEL 2]],ActividadesCom[[#This Row],[VALOR NIVEL 1]]),0),"")</f>
        <v>3</v>
      </c>
      <c r="G1916" s="5" t="str">
        <f>IF(ActividadesCom[[#This Row],[PROMEDIO]]="","",IF(ActividadesCom[[#This Row],[PROMEDIO]]&gt;=4,"EXCELENTE",IF(ActividadesCom[[#This Row],[PROMEDIO]]&gt;=3,"NOTABLE",IF(ActividadesCom[[#This Row],[PROMEDIO]]&gt;=2,"BUENO",IF(ActividadesCom[[#This Row],[PROMEDIO]]=1,"SUFICIENTE","")))))</f>
        <v>NOTABLE</v>
      </c>
      <c r="H1916" s="5">
        <f>MAX(ActividadesCom[[#This Row],[PERÍODO 1]],ActividadesCom[[#This Row],[PERÍODO 2]],ActividadesCom[[#This Row],[PERÍODO 3]],ActividadesCom[[#This Row],[PERÍODO 4]],ActividadesCom[[#This Row],[PERÍODO 5]])</f>
        <v>20173</v>
      </c>
      <c r="I1916" s="6"/>
      <c r="J1916" s="5"/>
      <c r="K1916" s="5"/>
      <c r="L1916" s="5" t="str">
        <f>IF(ActividadesCom[[#This Row],[NIVEL 1]]&lt;&gt;0,VLOOKUP(ActividadesCom[[#This Row],[NIVEL 1]],Catálogo!A:B,2,FALSE),"")</f>
        <v/>
      </c>
      <c r="M1916" s="5"/>
      <c r="N1916" s="6"/>
      <c r="O1916" s="5"/>
      <c r="P1916" s="5"/>
      <c r="Q1916" s="5" t="str">
        <f>IF(ActividadesCom[[#This Row],[NIVEL 2]]&lt;&gt;0,VLOOKUP(ActividadesCom[[#This Row],[NIVEL 2]],Catálogo!A:B,2,FALSE),"")</f>
        <v/>
      </c>
      <c r="R1916" s="5"/>
      <c r="S1916" s="6"/>
      <c r="T1916" s="5"/>
      <c r="U1916" s="5"/>
      <c r="V1916" s="5" t="str">
        <f>IF(ActividadesCom[[#This Row],[NIVEL 3]]&lt;&gt;0,VLOOKUP(ActividadesCom[[#This Row],[NIVEL 3]],Catálogo!A:B,2,FALSE),"")</f>
        <v/>
      </c>
      <c r="W1916" s="5"/>
      <c r="X1916" s="6"/>
      <c r="Y1916" s="5"/>
      <c r="Z1916" s="5"/>
      <c r="AA1916" s="5" t="str">
        <f>IF(ActividadesCom[[#This Row],[NIVEL 4]]&lt;&gt;0,VLOOKUP(ActividadesCom[[#This Row],[NIVEL 4]],Catálogo!A:B,2,FALSE),"")</f>
        <v/>
      </c>
      <c r="AB1916" s="5"/>
      <c r="AC1916" s="6" t="s">
        <v>23</v>
      </c>
      <c r="AD1916" s="5">
        <v>20173</v>
      </c>
      <c r="AE1916" s="5" t="s">
        <v>4008</v>
      </c>
      <c r="AF1916" s="5">
        <f>IF(ActividadesCom[[#This Row],[NIVEL 5]]&lt;&gt;0,VLOOKUP(ActividadesCom[[#This Row],[NIVEL 5]],Catálogo!A:B,2,FALSE),"")</f>
        <v>3</v>
      </c>
      <c r="AG1916" s="5">
        <v>1</v>
      </c>
      <c r="AH1916" s="2"/>
    </row>
    <row r="1917" spans="1:34" ht="30" hidden="1" customHeight="1" x14ac:dyDescent="0.25">
      <c r="A1917" s="7">
        <v>17470284</v>
      </c>
      <c r="B1917" s="6" t="str">
        <f>VLOOKUP(ActividadesCom[[#This Row],[NO. DE CONTROL]],'LISTADO ESTUDIANTES'!A:C,2,FALSE)</f>
        <v>CAMPOS VARGAS ERIKA DEL CARMEN</v>
      </c>
      <c r="C1917" s="6" t="str">
        <f>VLOOKUP(ActividadesCom[[#This Row],[NO. DE CONTROL]],'LISTADO ESTUDIANTES'!A:C,3,FALSE)</f>
        <v>INGENIERIA EN ADMINISTRACION</v>
      </c>
      <c r="D1917" s="5" t="str">
        <f>VLOOKUP(ActividadesCom[[#This Row],[NO. DE CONTROL]],'LISTADO ESTUDIANTES'!A:D,4,FALSE)</f>
        <v>BAJA</v>
      </c>
      <c r="E1917" s="5">
        <f>SUM(ActividadesCom[[#This Row],[CRÉD. 1]],ActividadesCom[[#This Row],[CRÉD. 2]],ActividadesCom[[#This Row],[CRÉD. 3]],ActividadesCom[[#This Row],[CRÉD. 4]],ActividadesCom[[#This Row],[CRÉD. 5]])</f>
        <v>6</v>
      </c>
      <c r="F1917" s="5">
        <f>IF(ActividadesCom[[#This Row],[ÚLTIMO SEMESTRE CON CRÉDITOS]]&gt;0,ROUND(AVERAGE(ActividadesCom[[#This Row],[VALOR NIVEL 5]],ActividadesCom[[#This Row],[VALOR NIVEL 4]],ActividadesCom[[#This Row],[VALOR NIVEL 3]],ActividadesCom[[#This Row],[VALOR NIVEL 2]],ActividadesCom[[#This Row],[VALOR NIVEL 1]]),0),"")</f>
        <v>3</v>
      </c>
      <c r="G1917" s="5" t="str">
        <f>IF(ActividadesCom[[#This Row],[PROMEDIO]]="","",IF(ActividadesCom[[#This Row],[PROMEDIO]]&gt;=4,"EXCELENTE",IF(ActividadesCom[[#This Row],[PROMEDIO]]&gt;=3,"NOTABLE",IF(ActividadesCom[[#This Row],[PROMEDIO]]&gt;=2,"BUENO",IF(ActividadesCom[[#This Row],[PROMEDIO]]=1,"SUFICIENTE","")))))</f>
        <v>NOTABLE</v>
      </c>
      <c r="H1917" s="5">
        <f>MAX(ActividadesCom[[#This Row],[PERÍODO 1]],ActividadesCom[[#This Row],[PERÍODO 2]],ActividadesCom[[#This Row],[PERÍODO 3]],ActividadesCom[[#This Row],[PERÍODO 4]],ActividadesCom[[#This Row],[PERÍODO 5]])</f>
        <v>20213</v>
      </c>
      <c r="I1917" s="6" t="s">
        <v>111</v>
      </c>
      <c r="J1917" s="5">
        <v>20191</v>
      </c>
      <c r="K1917" s="5" t="s">
        <v>4009</v>
      </c>
      <c r="L1917" s="5">
        <f>IF(ActividadesCom[[#This Row],[NIVEL 1]]&lt;&gt;0,VLOOKUP(ActividadesCom[[#This Row],[NIVEL 1]],Catálogo!A:B,2,FALSE),"")</f>
        <v>2</v>
      </c>
      <c r="M1917" s="5">
        <v>1</v>
      </c>
      <c r="N1917" s="6" t="s">
        <v>1100</v>
      </c>
      <c r="O1917" s="5">
        <v>20193</v>
      </c>
      <c r="P1917" s="5" t="s">
        <v>4009</v>
      </c>
      <c r="Q1917" s="5">
        <f>IF(ActividadesCom[[#This Row],[NIVEL 2]]&lt;&gt;0,VLOOKUP(ActividadesCom[[#This Row],[NIVEL 2]],Catálogo!A:B,2,FALSE),"")</f>
        <v>2</v>
      </c>
      <c r="R1917" s="5">
        <v>2</v>
      </c>
      <c r="S1917" s="6" t="s">
        <v>5695</v>
      </c>
      <c r="T1917" s="5">
        <v>20213</v>
      </c>
      <c r="U1917" s="5" t="s">
        <v>4008</v>
      </c>
      <c r="V1917" s="5">
        <f>IF(ActividadesCom[[#This Row],[NIVEL 3]]&lt;&gt;0,VLOOKUP(ActividadesCom[[#This Row],[NIVEL 3]],Catálogo!A:B,2,FALSE),"")</f>
        <v>3</v>
      </c>
      <c r="W1917" s="5">
        <v>1</v>
      </c>
      <c r="X1917" s="6" t="s">
        <v>25</v>
      </c>
      <c r="Y1917" s="5">
        <v>20181</v>
      </c>
      <c r="Z1917" s="5" t="s">
        <v>4007</v>
      </c>
      <c r="AA1917" s="5">
        <f>IF(ActividadesCom[[#This Row],[NIVEL 4]]&lt;&gt;0,VLOOKUP(ActividadesCom[[#This Row],[NIVEL 4]],Catálogo!A:B,2,FALSE),"")</f>
        <v>4</v>
      </c>
      <c r="AB1917" s="5">
        <v>1</v>
      </c>
      <c r="AC1917" s="6" t="s">
        <v>11</v>
      </c>
      <c r="AD1917" s="5">
        <v>20173</v>
      </c>
      <c r="AE1917" s="5" t="s">
        <v>4008</v>
      </c>
      <c r="AF1917" s="5">
        <f>IF(ActividadesCom[[#This Row],[NIVEL 5]]&lt;&gt;0,VLOOKUP(ActividadesCom[[#This Row],[NIVEL 5]],Catálogo!A:B,2,FALSE),"")</f>
        <v>3</v>
      </c>
      <c r="AG1917" s="5">
        <v>1</v>
      </c>
      <c r="AH1917" s="2"/>
    </row>
    <row r="1918" spans="1:34" ht="30" hidden="1" customHeight="1" x14ac:dyDescent="0.25">
      <c r="A1918" s="7">
        <v>17470285</v>
      </c>
      <c r="B1918" s="6" t="str">
        <f>VLOOKUP(ActividadesCom[[#This Row],[NO. DE CONTROL]],'LISTADO ESTUDIANTES'!A:C,2,FALSE)</f>
        <v>CAMPOS RODRIGUEZ ANA CRISTINA</v>
      </c>
      <c r="C1918" s="6" t="str">
        <f>VLOOKUP(ActividadesCom[[#This Row],[NO. DE CONTROL]],'LISTADO ESTUDIANTES'!A:C,3,FALSE)</f>
        <v>INGENIERIA EN ADMINISTRACION</v>
      </c>
      <c r="D1918" s="5" t="str">
        <f>VLOOKUP(ActividadesCom[[#This Row],[NO. DE CONTROL]],'LISTADO ESTUDIANTES'!A:D,4,FALSE)</f>
        <v>BAJA</v>
      </c>
      <c r="E1918" s="5">
        <f>SUM(ActividadesCom[[#This Row],[CRÉD. 1]],ActividadesCom[[#This Row],[CRÉD. 2]],ActividadesCom[[#This Row],[CRÉD. 3]],ActividadesCom[[#This Row],[CRÉD. 4]],ActividadesCom[[#This Row],[CRÉD. 5]])</f>
        <v>5</v>
      </c>
      <c r="F1918" s="17">
        <f>IF(ActividadesCom[[#This Row],[ÚLTIMO SEMESTRE CON CRÉDITOS]]&gt;0,ROUND(AVERAGE(ActividadesCom[[#This Row],[VALOR NIVEL 5]],ActividadesCom[[#This Row],[VALOR NIVEL 4]],ActividadesCom[[#This Row],[VALOR NIVEL 3]],ActividadesCom[[#This Row],[VALOR NIVEL 2]],ActividadesCom[[#This Row],[VALOR NIVEL 1]]),0),"")</f>
        <v>3</v>
      </c>
      <c r="G1918" s="5" t="str">
        <f>IF(ActividadesCom[[#This Row],[PROMEDIO]]="","",IF(ActividadesCom[[#This Row],[PROMEDIO]]&gt;=4,"EXCELENTE",IF(ActividadesCom[[#This Row],[PROMEDIO]]&gt;=3,"NOTABLE",IF(ActividadesCom[[#This Row],[PROMEDIO]]&gt;=2,"BUENO",IF(ActividadesCom[[#This Row],[PROMEDIO]]=1,"SUFICIENTE","")))))</f>
        <v>NOTABLE</v>
      </c>
      <c r="H1918" s="5">
        <f>MAX(ActividadesCom[[#This Row],[PERÍODO 1]],ActividadesCom[[#This Row],[PERÍODO 2]],ActividadesCom[[#This Row],[PERÍODO 3]],ActividadesCom[[#This Row],[PERÍODO 4]],ActividadesCom[[#This Row],[PERÍODO 5]])</f>
        <v>20213</v>
      </c>
      <c r="I1918" s="6" t="s">
        <v>111</v>
      </c>
      <c r="J1918" s="5">
        <v>20191</v>
      </c>
      <c r="K1918" s="5" t="s">
        <v>4009</v>
      </c>
      <c r="L1918" s="5">
        <f>IF(ActividadesCom[[#This Row],[NIVEL 1]]&lt;&gt;0,VLOOKUP(ActividadesCom[[#This Row],[NIVEL 1]],Catálogo!A:B,2,FALSE),"")</f>
        <v>2</v>
      </c>
      <c r="M1918" s="5">
        <v>1</v>
      </c>
      <c r="N1918" s="6" t="s">
        <v>4742</v>
      </c>
      <c r="O1918" s="5">
        <v>20213</v>
      </c>
      <c r="P1918" s="5" t="s">
        <v>4007</v>
      </c>
      <c r="Q1918" s="5">
        <f>IF(ActividadesCom[[#This Row],[NIVEL 2]]&lt;&gt;0,VLOOKUP(ActividadesCom[[#This Row],[NIVEL 2]],Catálogo!A:B,2,FALSE),"")</f>
        <v>4</v>
      </c>
      <c r="R1918" s="5">
        <v>1</v>
      </c>
      <c r="S1918" s="6" t="s">
        <v>4743</v>
      </c>
      <c r="T1918" s="5">
        <v>20213</v>
      </c>
      <c r="U1918" s="5" t="s">
        <v>4010</v>
      </c>
      <c r="V1918" s="5">
        <f>IF(ActividadesCom[[#This Row],[NIVEL 3]]&lt;&gt;0,VLOOKUP(ActividadesCom[[#This Row],[NIVEL 3]],Catálogo!A:B,2,FALSE),"")</f>
        <v>1</v>
      </c>
      <c r="W1918" s="5">
        <v>1</v>
      </c>
      <c r="X1918" s="6" t="s">
        <v>25</v>
      </c>
      <c r="Y1918" s="5">
        <v>20181</v>
      </c>
      <c r="Z1918" s="5" t="s">
        <v>4008</v>
      </c>
      <c r="AA1918" s="5">
        <f>IF(ActividadesCom[[#This Row],[NIVEL 4]]&lt;&gt;0,VLOOKUP(ActividadesCom[[#This Row],[NIVEL 4]],Catálogo!A:B,2,FALSE),"")</f>
        <v>3</v>
      </c>
      <c r="AB1918" s="5">
        <v>1</v>
      </c>
      <c r="AC1918" s="6" t="s">
        <v>11</v>
      </c>
      <c r="AD1918" s="5">
        <v>20173</v>
      </c>
      <c r="AE1918" s="5" t="s">
        <v>4008</v>
      </c>
      <c r="AF1918" s="5">
        <f>IF(ActividadesCom[[#This Row],[NIVEL 5]]&lt;&gt;0,VLOOKUP(ActividadesCom[[#This Row],[NIVEL 5]],Catálogo!A:B,2,FALSE),"")</f>
        <v>3</v>
      </c>
      <c r="AG1918" s="5">
        <v>1</v>
      </c>
      <c r="AH1918" s="2"/>
    </row>
    <row r="1919" spans="1:34" ht="30" hidden="1" customHeight="1" x14ac:dyDescent="0.25">
      <c r="A1919" s="7">
        <v>17470286</v>
      </c>
      <c r="B1919" s="6" t="str">
        <f>VLOOKUP(ActividadesCom[[#This Row],[NO. DE CONTROL]],'LISTADO ESTUDIANTES'!A:C,2,FALSE)</f>
        <v>UHU HUCHIN EDWIN EMANUEL</v>
      </c>
      <c r="C1919" s="6" t="str">
        <f>VLOOKUP(ActividadesCom[[#This Row],[NO. DE CONTROL]],'LISTADO ESTUDIANTES'!A:C,3,FALSE)</f>
        <v>INGENIERIA CIVIL</v>
      </c>
      <c r="D1919" s="5" t="str">
        <f>VLOOKUP(ActividadesCom[[#This Row],[NO. DE CONTROL]],'LISTADO ESTUDIANTES'!A:D,4,FALSE)</f>
        <v>BAJA</v>
      </c>
      <c r="E1919" s="5">
        <f>SUM(ActividadesCom[[#This Row],[CRÉD. 1]],ActividadesCom[[#This Row],[CRÉD. 2]],ActividadesCom[[#This Row],[CRÉD. 3]],ActividadesCom[[#This Row],[CRÉD. 4]],ActividadesCom[[#This Row],[CRÉD. 5]])</f>
        <v>5</v>
      </c>
      <c r="F1919" s="17">
        <f>IF(ActividadesCom[[#This Row],[ÚLTIMO SEMESTRE CON CRÉDITOS]]&gt;0,ROUND(AVERAGE(ActividadesCom[[#This Row],[VALOR NIVEL 5]],ActividadesCom[[#This Row],[VALOR NIVEL 4]],ActividadesCom[[#This Row],[VALOR NIVEL 3]],ActividadesCom[[#This Row],[VALOR NIVEL 2]],ActividadesCom[[#This Row],[VALOR NIVEL 1]]),0),"")</f>
        <v>4</v>
      </c>
      <c r="G1919" s="5" t="str">
        <f>IF(ActividadesCom[[#This Row],[PROMEDIO]]="","",IF(ActividadesCom[[#This Row],[PROMEDIO]]&gt;=4,"EXCELENTE",IF(ActividadesCom[[#This Row],[PROMEDIO]]&gt;=3,"NOTABLE",IF(ActividadesCom[[#This Row],[PROMEDIO]]&gt;=2,"BUENO",IF(ActividadesCom[[#This Row],[PROMEDIO]]=1,"SUFICIENTE","")))))</f>
        <v>EXCELENTE</v>
      </c>
      <c r="H1919" s="5">
        <f>MAX(ActividadesCom[[#This Row],[PERÍODO 1]],ActividadesCom[[#This Row],[PERÍODO 2]],ActividadesCom[[#This Row],[PERÍODO 3]],ActividadesCom[[#This Row],[PERÍODO 4]],ActividadesCom[[#This Row],[PERÍODO 5]])</f>
        <v>20201</v>
      </c>
      <c r="I1919" s="6" t="s">
        <v>519</v>
      </c>
      <c r="J1919" s="5">
        <v>20173</v>
      </c>
      <c r="K1919" s="5" t="s">
        <v>4007</v>
      </c>
      <c r="L1919" s="5">
        <f>IF(ActividadesCom[[#This Row],[NIVEL 1]]&lt;&gt;0,VLOOKUP(ActividadesCom[[#This Row],[NIVEL 1]],Catálogo!A:B,2,FALSE),"")</f>
        <v>4</v>
      </c>
      <c r="M1919" s="5">
        <v>1</v>
      </c>
      <c r="N1919" s="6" t="s">
        <v>519</v>
      </c>
      <c r="O1919" s="5">
        <v>2018</v>
      </c>
      <c r="P1919" s="5" t="s">
        <v>4007</v>
      </c>
      <c r="Q1919" s="5">
        <f>IF(ActividadesCom[[#This Row],[NIVEL 2]]&lt;&gt;0,VLOOKUP(ActividadesCom[[#This Row],[NIVEL 2]],Catálogo!A:B,2,FALSE),"")</f>
        <v>4</v>
      </c>
      <c r="R1919" s="5">
        <v>1</v>
      </c>
      <c r="S1919" s="6" t="s">
        <v>4413</v>
      </c>
      <c r="T1919" s="5">
        <v>20181</v>
      </c>
      <c r="U1919" s="5" t="s">
        <v>4007</v>
      </c>
      <c r="V1919" s="5">
        <f>IF(ActividadesCom[[#This Row],[NIVEL 3]]&lt;&gt;0,VLOOKUP(ActividadesCom[[#This Row],[NIVEL 3]],Catálogo!A:B,2,FALSE),"")</f>
        <v>4</v>
      </c>
      <c r="W1919" s="5">
        <v>1</v>
      </c>
      <c r="X1919" s="6" t="s">
        <v>2902</v>
      </c>
      <c r="Y1919" s="5">
        <v>20201</v>
      </c>
      <c r="Z1919" s="5" t="s">
        <v>4009</v>
      </c>
      <c r="AA1919" s="5">
        <f>IF(ActividadesCom[[#This Row],[NIVEL 4]]&lt;&gt;0,VLOOKUP(ActividadesCom[[#This Row],[NIVEL 4]],Catálogo!A:B,2,FALSE),"")</f>
        <v>2</v>
      </c>
      <c r="AB1919" s="5">
        <v>1</v>
      </c>
      <c r="AC1919" s="6" t="s">
        <v>31</v>
      </c>
      <c r="AD1919" s="5">
        <v>20173</v>
      </c>
      <c r="AE1919" s="5" t="s">
        <v>4007</v>
      </c>
      <c r="AF1919" s="5">
        <f>IF(ActividadesCom[[#This Row],[NIVEL 5]]&lt;&gt;0,VLOOKUP(ActividadesCom[[#This Row],[NIVEL 5]],Catálogo!A:B,2,FALSE),"")</f>
        <v>4</v>
      </c>
      <c r="AG1919" s="5">
        <v>1</v>
      </c>
      <c r="AH1919" s="2"/>
    </row>
    <row r="1920" spans="1:34" ht="30" hidden="1" customHeight="1" x14ac:dyDescent="0.25">
      <c r="A1920" s="7">
        <v>17470287</v>
      </c>
      <c r="B1920" s="6" t="str">
        <f>VLOOKUP(ActividadesCom[[#This Row],[NO. DE CONTROL]],'LISTADO ESTUDIANTES'!A:C,2,FALSE)</f>
        <v>HERNANDEZ CHAN OSCAR ROMAN</v>
      </c>
      <c r="C1920" s="6" t="str">
        <f>VLOOKUP(ActividadesCom[[#This Row],[NO. DE CONTROL]],'LISTADO ESTUDIANTES'!A:C,3,FALSE)</f>
        <v>INGENIERIA EN ADMINISTRACION</v>
      </c>
      <c r="D1920" s="5" t="str">
        <f>VLOOKUP(ActividadesCom[[#This Row],[NO. DE CONTROL]],'LISTADO ESTUDIANTES'!A:D,4,FALSE)</f>
        <v>BAJA</v>
      </c>
      <c r="E1920" s="5">
        <f>SUM(ActividadesCom[[#This Row],[CRÉD. 1]],ActividadesCom[[#This Row],[CRÉD. 2]],ActividadesCom[[#This Row],[CRÉD. 3]],ActividadesCom[[#This Row],[CRÉD. 4]],ActividadesCom[[#This Row],[CRÉD. 5]])</f>
        <v>6</v>
      </c>
      <c r="F1920" s="17">
        <f>IF(ActividadesCom[[#This Row],[ÚLTIMO SEMESTRE CON CRÉDITOS]]&gt;0,ROUND(AVERAGE(ActividadesCom[[#This Row],[VALOR NIVEL 5]],ActividadesCom[[#This Row],[VALOR NIVEL 4]],ActividadesCom[[#This Row],[VALOR NIVEL 3]],ActividadesCom[[#This Row],[VALOR NIVEL 2]],ActividadesCom[[#This Row],[VALOR NIVEL 1]]),0),"")</f>
        <v>3</v>
      </c>
      <c r="G1920" s="5" t="str">
        <f>IF(ActividadesCom[[#This Row],[PROMEDIO]]="","",IF(ActividadesCom[[#This Row],[PROMEDIO]]&gt;=4,"EXCELENTE",IF(ActividadesCom[[#This Row],[PROMEDIO]]&gt;=3,"NOTABLE",IF(ActividadesCom[[#This Row],[PROMEDIO]]&gt;=2,"BUENO",IF(ActividadesCom[[#This Row],[PROMEDIO]]=1,"SUFICIENTE","")))))</f>
        <v>NOTABLE</v>
      </c>
      <c r="H1920" s="5">
        <f>MAX(ActividadesCom[[#This Row],[PERÍODO 1]],ActividadesCom[[#This Row],[PERÍODO 2]],ActividadesCom[[#This Row],[PERÍODO 3]],ActividadesCom[[#This Row],[PERÍODO 4]],ActividadesCom[[#This Row],[PERÍODO 5]])</f>
        <v>20223</v>
      </c>
      <c r="I1920" s="6" t="s">
        <v>111</v>
      </c>
      <c r="J1920" s="5">
        <v>20191</v>
      </c>
      <c r="K1920" s="5" t="s">
        <v>4009</v>
      </c>
      <c r="L1920" s="5">
        <f>IF(ActividadesCom[[#This Row],[NIVEL 1]]&lt;&gt;0,VLOOKUP(ActividadesCom[[#This Row],[NIVEL 1]],Catálogo!A:B,2,FALSE),"")</f>
        <v>2</v>
      </c>
      <c r="M1920" s="5">
        <v>1</v>
      </c>
      <c r="N1920" s="6" t="s">
        <v>5634</v>
      </c>
      <c r="O1920" s="5">
        <v>20221</v>
      </c>
      <c r="P1920" s="5" t="s">
        <v>4007</v>
      </c>
      <c r="Q1920" s="5">
        <f>IF(ActividadesCom[[#This Row],[NIVEL 2]]&lt;&gt;0,VLOOKUP(ActividadesCom[[#This Row],[NIVEL 2]],Catálogo!A:B,2,FALSE),"")</f>
        <v>4</v>
      </c>
      <c r="R1920" s="5">
        <v>1</v>
      </c>
      <c r="S1920" s="6" t="s">
        <v>5687</v>
      </c>
      <c r="T1920" s="5">
        <v>20223</v>
      </c>
      <c r="U1920" s="5" t="s">
        <v>4007</v>
      </c>
      <c r="V1920" s="5">
        <f>IF(ActividadesCom[[#This Row],[NIVEL 3]]&lt;&gt;0,VLOOKUP(ActividadesCom[[#This Row],[NIVEL 3]],Catálogo!A:B,2,FALSE),"")</f>
        <v>4</v>
      </c>
      <c r="W1920" s="5">
        <v>2</v>
      </c>
      <c r="X1920" s="6" t="s">
        <v>5741</v>
      </c>
      <c r="Y1920" s="5">
        <v>20223</v>
      </c>
      <c r="Z1920" s="5" t="s">
        <v>4010</v>
      </c>
      <c r="AA1920" s="5">
        <f>IF(ActividadesCom[[#This Row],[NIVEL 4]]&lt;&gt;0,VLOOKUP(ActividadesCom[[#This Row],[NIVEL 4]],Catálogo!A:B,2,FALSE),"")</f>
        <v>1</v>
      </c>
      <c r="AB1920" s="5">
        <v>1</v>
      </c>
      <c r="AC1920" s="6" t="s">
        <v>403</v>
      </c>
      <c r="AD1920" s="5">
        <v>20173</v>
      </c>
      <c r="AE1920" s="5" t="s">
        <v>4009</v>
      </c>
      <c r="AF1920" s="5">
        <f>IF(ActividadesCom[[#This Row],[NIVEL 5]]&lt;&gt;0,VLOOKUP(ActividadesCom[[#This Row],[NIVEL 5]],Catálogo!A:B,2,FALSE),"")</f>
        <v>2</v>
      </c>
      <c r="AG1920" s="5">
        <v>1</v>
      </c>
      <c r="AH1920" s="2"/>
    </row>
    <row r="1921" spans="1:34" s="21" customFormat="1" ht="30" hidden="1" customHeight="1" x14ac:dyDescent="0.25">
      <c r="A1921" s="7">
        <v>17470288</v>
      </c>
      <c r="B1921" s="6" t="str">
        <f>VLOOKUP(ActividadesCom[[#This Row],[NO. DE CONTROL]],'LISTADO ESTUDIANTES'!A:C,2,FALSE)</f>
        <v>CRUZ ESTRADA SERGIO</v>
      </c>
      <c r="C1921" s="6" t="str">
        <f>VLOOKUP(ActividadesCom[[#This Row],[NO. DE CONTROL]],'LISTADO ESTUDIANTES'!A:C,3,FALSE)</f>
        <v>INGENIERIA EN ADMINISTRACION</v>
      </c>
      <c r="D1921" s="5" t="str">
        <f>VLOOKUP(ActividadesCom[[#This Row],[NO. DE CONTROL]],'LISTADO ESTUDIANTES'!A:D,4,FALSE)</f>
        <v>BAJA</v>
      </c>
      <c r="E1921" s="5">
        <f>SUM(ActividadesCom[[#This Row],[CRÉD. 1]],ActividadesCom[[#This Row],[CRÉD. 2]],ActividadesCom[[#This Row],[CRÉD. 3]],ActividadesCom[[#This Row],[CRÉD. 4]],ActividadesCom[[#This Row],[CRÉD. 5]])</f>
        <v>3</v>
      </c>
      <c r="F1921" s="17">
        <f>IF(ActividadesCom[[#This Row],[ÚLTIMO SEMESTRE CON CRÉDITOS]]&gt;0,ROUND(AVERAGE(ActividadesCom[[#This Row],[VALOR NIVEL 5]],ActividadesCom[[#This Row],[VALOR NIVEL 4]],ActividadesCom[[#This Row],[VALOR NIVEL 3]],ActividadesCom[[#This Row],[VALOR NIVEL 2]],ActividadesCom[[#This Row],[VALOR NIVEL 1]]),0),"")</f>
        <v>3</v>
      </c>
      <c r="G1921" s="5" t="str">
        <f>IF(ActividadesCom[[#This Row],[PROMEDIO]]="","",IF(ActividadesCom[[#This Row],[PROMEDIO]]&gt;=4,"EXCELENTE",IF(ActividadesCom[[#This Row],[PROMEDIO]]&gt;=3,"NOTABLE",IF(ActividadesCom[[#This Row],[PROMEDIO]]&gt;=2,"BUENO",IF(ActividadesCom[[#This Row],[PROMEDIO]]=1,"SUFICIENTE","")))))</f>
        <v>NOTABLE</v>
      </c>
      <c r="H1921" s="5">
        <f>MAX(ActividadesCom[[#This Row],[PERÍODO 1]],ActividadesCom[[#This Row],[PERÍODO 2]],ActividadesCom[[#This Row],[PERÍODO 3]],ActividadesCom[[#This Row],[PERÍODO 4]],ActividadesCom[[#This Row],[PERÍODO 5]])</f>
        <v>20191</v>
      </c>
      <c r="I1921" s="6" t="s">
        <v>111</v>
      </c>
      <c r="J1921" s="5">
        <v>20191</v>
      </c>
      <c r="K1921" s="5" t="s">
        <v>4009</v>
      </c>
      <c r="L1921" s="5">
        <f>IF(ActividadesCom[[#This Row],[NIVEL 1]]&lt;&gt;0,VLOOKUP(ActividadesCom[[#This Row],[NIVEL 1]],Catálogo!A:B,2,FALSE),"")</f>
        <v>2</v>
      </c>
      <c r="M1921" s="5">
        <v>1</v>
      </c>
      <c r="N1921" s="6"/>
      <c r="O1921" s="5"/>
      <c r="P1921" s="5"/>
      <c r="Q1921" s="5" t="str">
        <f>IF(ActividadesCom[[#This Row],[NIVEL 2]]&lt;&gt;0,VLOOKUP(ActividadesCom[[#This Row],[NIVEL 2]],Catálogo!A:B,2,FALSE),"")</f>
        <v/>
      </c>
      <c r="R1921" s="5"/>
      <c r="S1921" s="6"/>
      <c r="T1921" s="5"/>
      <c r="U1921" s="5"/>
      <c r="V1921" s="5" t="str">
        <f>IF(ActividadesCom[[#This Row],[NIVEL 3]]&lt;&gt;0,VLOOKUP(ActividadesCom[[#This Row],[NIVEL 3]],Catálogo!A:B,2,FALSE),"")</f>
        <v/>
      </c>
      <c r="W1921" s="5"/>
      <c r="X1921" s="6" t="s">
        <v>133</v>
      </c>
      <c r="Y1921" s="5">
        <v>20181</v>
      </c>
      <c r="Z1921" s="5" t="s">
        <v>4008</v>
      </c>
      <c r="AA1921" s="5">
        <f>IF(ActividadesCom[[#This Row],[NIVEL 4]]&lt;&gt;0,VLOOKUP(ActividadesCom[[#This Row],[NIVEL 4]],Catálogo!A:B,2,FALSE),"")</f>
        <v>3</v>
      </c>
      <c r="AB1921" s="5">
        <v>1</v>
      </c>
      <c r="AC1921" s="9" t="s">
        <v>11</v>
      </c>
      <c r="AD1921" s="8">
        <v>20173</v>
      </c>
      <c r="AE1921" s="8" t="s">
        <v>4007</v>
      </c>
      <c r="AF1921" s="5">
        <f>IF(ActividadesCom[[#This Row],[NIVEL 5]]&lt;&gt;0,VLOOKUP(ActividadesCom[[#This Row],[NIVEL 5]],Catálogo!A:B,2,FALSE),"")</f>
        <v>4</v>
      </c>
      <c r="AG1921" s="8">
        <v>1</v>
      </c>
    </row>
    <row r="1922" spans="1:34" ht="30" hidden="1" customHeight="1" x14ac:dyDescent="0.25">
      <c r="A1922" s="7">
        <v>17470289</v>
      </c>
      <c r="B1922" s="6" t="str">
        <f>VLOOKUP(ActividadesCom[[#This Row],[NO. DE CONTROL]],'LISTADO ESTUDIANTES'!A:C,2,FALSE)</f>
        <v>FERRER GUTIERREZ RUBI JAZMIN</v>
      </c>
      <c r="C1922" s="6" t="str">
        <f>VLOOKUP(ActividadesCom[[#This Row],[NO. DE CONTROL]],'LISTADO ESTUDIANTES'!A:C,3,FALSE)</f>
        <v>INGENIERIA EN ADMINISTRACION</v>
      </c>
      <c r="D1922" s="5" t="str">
        <f>VLOOKUP(ActividadesCom[[#This Row],[NO. DE CONTROL]],'LISTADO ESTUDIANTES'!A:D,4,FALSE)</f>
        <v>BAJA</v>
      </c>
      <c r="E1922" s="5">
        <f>SUM(ActividadesCom[[#This Row],[CRÉD. 1]],ActividadesCom[[#This Row],[CRÉD. 2]],ActividadesCom[[#This Row],[CRÉD. 3]],ActividadesCom[[#This Row],[CRÉD. 4]],ActividadesCom[[#This Row],[CRÉD. 5]])</f>
        <v>0</v>
      </c>
      <c r="F1922" s="17" t="str">
        <f>IF(ActividadesCom[[#This Row],[ÚLTIMO SEMESTRE CON CRÉDITOS]]&gt;0,ROUND(AVERAGE(ActividadesCom[[#This Row],[VALOR NIVEL 5]],ActividadesCom[[#This Row],[VALOR NIVEL 4]],ActividadesCom[[#This Row],[VALOR NIVEL 3]],ActividadesCom[[#This Row],[VALOR NIVEL 2]],ActividadesCom[[#This Row],[VALOR NIVEL 1]]),0),"")</f>
        <v/>
      </c>
      <c r="G1922" s="5" t="str">
        <f>IF(ActividadesCom[[#This Row],[PROMEDIO]]="","",IF(ActividadesCom[[#This Row],[PROMEDIO]]&gt;=4,"EXCELENTE",IF(ActividadesCom[[#This Row],[PROMEDIO]]&gt;=3,"NOTABLE",IF(ActividadesCom[[#This Row],[PROMEDIO]]&gt;=2,"BUENO",IF(ActividadesCom[[#This Row],[PROMEDIO]]=1,"SUFICIENTE","")))))</f>
        <v/>
      </c>
      <c r="H1922" s="5">
        <f>MAX(ActividadesCom[[#This Row],[PERÍODO 1]],ActividadesCom[[#This Row],[PERÍODO 2]],ActividadesCom[[#This Row],[PERÍODO 3]],ActividadesCom[[#This Row],[PERÍODO 4]],ActividadesCom[[#This Row],[PERÍODO 5]])</f>
        <v>0</v>
      </c>
      <c r="I1922" s="6"/>
      <c r="J1922" s="5"/>
      <c r="K1922" s="5"/>
      <c r="L1922" s="5" t="str">
        <f>IF(ActividadesCom[[#This Row],[NIVEL 1]]&lt;&gt;0,VLOOKUP(ActividadesCom[[#This Row],[NIVEL 1]],Catálogo!A:B,2,FALSE),"")</f>
        <v/>
      </c>
      <c r="M1922" s="5"/>
      <c r="N1922" s="6"/>
      <c r="O1922" s="5"/>
      <c r="P1922" s="5"/>
      <c r="Q1922" s="5" t="str">
        <f>IF(ActividadesCom[[#This Row],[NIVEL 2]]&lt;&gt;0,VLOOKUP(ActividadesCom[[#This Row],[NIVEL 2]],Catálogo!A:B,2,FALSE),"")</f>
        <v/>
      </c>
      <c r="R1922" s="5"/>
      <c r="S1922" s="6"/>
      <c r="T1922" s="5"/>
      <c r="U1922" s="5"/>
      <c r="V1922" s="5" t="str">
        <f>IF(ActividadesCom[[#This Row],[NIVEL 3]]&lt;&gt;0,VLOOKUP(ActividadesCom[[#This Row],[NIVEL 3]],Catálogo!A:B,2,FALSE),"")</f>
        <v/>
      </c>
      <c r="W1922" s="5"/>
      <c r="X1922" s="6"/>
      <c r="Y1922" s="5"/>
      <c r="Z1922" s="5"/>
      <c r="AA1922" s="5" t="str">
        <f>IF(ActividadesCom[[#This Row],[NIVEL 4]]&lt;&gt;0,VLOOKUP(ActividadesCom[[#This Row],[NIVEL 4]],Catálogo!A:B,2,FALSE),"")</f>
        <v/>
      </c>
      <c r="AB1922" s="5"/>
      <c r="AC1922" s="6"/>
      <c r="AD1922" s="5"/>
      <c r="AE1922" s="5"/>
      <c r="AF1922" s="5" t="str">
        <f>IF(ActividadesCom[[#This Row],[NIVEL 5]]&lt;&gt;0,VLOOKUP(ActividadesCom[[#This Row],[NIVEL 5]],Catálogo!A:B,2,FALSE),"")</f>
        <v/>
      </c>
      <c r="AG1922" s="5"/>
      <c r="AH1922" s="2"/>
    </row>
    <row r="1923" spans="1:34" ht="30" hidden="1" customHeight="1" x14ac:dyDescent="0.25">
      <c r="A1923" s="7">
        <v>17470290</v>
      </c>
      <c r="B1923" s="6" t="str">
        <f>VLOOKUP(ActividadesCom[[#This Row],[NO. DE CONTROL]],'LISTADO ESTUDIANTES'!A:C,2,FALSE)</f>
        <v>SANCHEZ HEREDIA LIZZETH CAROLINA</v>
      </c>
      <c r="C1923" s="6" t="str">
        <f>VLOOKUP(ActividadesCom[[#This Row],[NO. DE CONTROL]],'LISTADO ESTUDIANTES'!A:C,3,FALSE)</f>
        <v>INGENIERIA EN ADMINISTRACION</v>
      </c>
      <c r="D1923" s="5" t="str">
        <f>VLOOKUP(ActividadesCom[[#This Row],[NO. DE CONTROL]],'LISTADO ESTUDIANTES'!A:D,4,FALSE)</f>
        <v>BAJA</v>
      </c>
      <c r="E1923" s="5">
        <f>SUM(ActividadesCom[[#This Row],[CRÉD. 1]],ActividadesCom[[#This Row],[CRÉD. 2]],ActividadesCom[[#This Row],[CRÉD. 3]],ActividadesCom[[#This Row],[CRÉD. 4]],ActividadesCom[[#This Row],[CRÉD. 5]])</f>
        <v>6</v>
      </c>
      <c r="F1923" s="5">
        <f>IF(ActividadesCom[[#This Row],[ÚLTIMO SEMESTRE CON CRÉDITOS]]&gt;0,ROUND(AVERAGE(ActividadesCom[[#This Row],[VALOR NIVEL 5]],ActividadesCom[[#This Row],[VALOR NIVEL 4]],ActividadesCom[[#This Row],[VALOR NIVEL 3]],ActividadesCom[[#This Row],[VALOR NIVEL 2]],ActividadesCom[[#This Row],[VALOR NIVEL 1]]),0),"")</f>
        <v>2</v>
      </c>
      <c r="G1923" s="5" t="str">
        <f>IF(ActividadesCom[[#This Row],[PROMEDIO]]="","",IF(ActividadesCom[[#This Row],[PROMEDIO]]&gt;=4,"EXCELENTE",IF(ActividadesCom[[#This Row],[PROMEDIO]]&gt;=3,"NOTABLE",IF(ActividadesCom[[#This Row],[PROMEDIO]]&gt;=2,"BUENO",IF(ActividadesCom[[#This Row],[PROMEDIO]]=1,"SUFICIENTE","")))))</f>
        <v>BUENO</v>
      </c>
      <c r="H1923" s="5">
        <f>MAX(ActividadesCom[[#This Row],[PERÍODO 1]],ActividadesCom[[#This Row],[PERÍODO 2]],ActividadesCom[[#This Row],[PERÍODO 3]],ActividadesCom[[#This Row],[PERÍODO 4]],ActividadesCom[[#This Row],[PERÍODO 5]])</f>
        <v>20191</v>
      </c>
      <c r="I1923" s="6" t="s">
        <v>111</v>
      </c>
      <c r="J1923" s="5">
        <v>20191</v>
      </c>
      <c r="K1923" s="5" t="s">
        <v>4009</v>
      </c>
      <c r="L1923" s="5">
        <f>IF(ActividadesCom[[#This Row],[NIVEL 1]]&lt;&gt;0,VLOOKUP(ActividadesCom[[#This Row],[NIVEL 1]],Catálogo!A:B,2,FALSE),"")</f>
        <v>2</v>
      </c>
      <c r="M1923" s="5">
        <v>1</v>
      </c>
      <c r="N1923" s="6" t="s">
        <v>111</v>
      </c>
      <c r="O1923" s="5">
        <v>20183</v>
      </c>
      <c r="P1923" s="5" t="s">
        <v>4009</v>
      </c>
      <c r="Q1923" s="5">
        <f>IF(ActividadesCom[[#This Row],[NIVEL 2]]&lt;&gt;0,VLOOKUP(ActividadesCom[[#This Row],[NIVEL 2]],Catálogo!A:B,2,FALSE),"")</f>
        <v>2</v>
      </c>
      <c r="R1923" s="5">
        <v>2</v>
      </c>
      <c r="S1923" s="6" t="s">
        <v>918</v>
      </c>
      <c r="T1923" s="5">
        <v>20191</v>
      </c>
      <c r="U1923" s="5" t="s">
        <v>4007</v>
      </c>
      <c r="V1923" s="5">
        <f>IF(ActividadesCom[[#This Row],[NIVEL 3]]&lt;&gt;0,VLOOKUP(ActividadesCom[[#This Row],[NIVEL 3]],Catálogo!A:B,2,FALSE),"")</f>
        <v>4</v>
      </c>
      <c r="W1923" s="5">
        <v>1</v>
      </c>
      <c r="X1923" s="6" t="s">
        <v>133</v>
      </c>
      <c r="Y1923" s="5">
        <v>20191</v>
      </c>
      <c r="Z1923" s="5" t="s">
        <v>4009</v>
      </c>
      <c r="AA1923" s="5">
        <f>IF(ActividadesCom[[#This Row],[NIVEL 4]]&lt;&gt;0,VLOOKUP(ActividadesCom[[#This Row],[NIVEL 4]],Catálogo!A:B,2,FALSE),"")</f>
        <v>2</v>
      </c>
      <c r="AB1923" s="5">
        <v>1</v>
      </c>
      <c r="AC1923" s="6" t="s">
        <v>37</v>
      </c>
      <c r="AD1923" s="5">
        <v>20173</v>
      </c>
      <c r="AE1923" s="5" t="s">
        <v>4009</v>
      </c>
      <c r="AF1923" s="5">
        <f>IF(ActividadesCom[[#This Row],[NIVEL 5]]&lt;&gt;0,VLOOKUP(ActividadesCom[[#This Row],[NIVEL 5]],Catálogo!A:B,2,FALSE),"")</f>
        <v>2</v>
      </c>
      <c r="AG1923" s="5">
        <v>1</v>
      </c>
      <c r="AH1923" s="2"/>
    </row>
    <row r="1924" spans="1:34" ht="30" hidden="1" customHeight="1" x14ac:dyDescent="0.25">
      <c r="A1924" s="7">
        <v>17470291</v>
      </c>
      <c r="B1924" s="6" t="str">
        <f>VLOOKUP(ActividadesCom[[#This Row],[NO. DE CONTROL]],'LISTADO ESTUDIANTES'!A:C,2,FALSE)</f>
        <v>LARA SANCHEZ DENNIS JAASIEL</v>
      </c>
      <c r="C1924" s="6" t="str">
        <f>VLOOKUP(ActividadesCom[[#This Row],[NO. DE CONTROL]],'LISTADO ESTUDIANTES'!A:C,3,FALSE)</f>
        <v>INGENIERIA CIVIL</v>
      </c>
      <c r="D1924" s="5" t="str">
        <f>VLOOKUP(ActividadesCom[[#This Row],[NO. DE CONTROL]],'LISTADO ESTUDIANTES'!A:D,4,FALSE)</f>
        <v>BAJA</v>
      </c>
      <c r="E1924" s="5">
        <f>SUM(ActividadesCom[[#This Row],[CRÉD. 1]],ActividadesCom[[#This Row],[CRÉD. 2]],ActividadesCom[[#This Row],[CRÉD. 3]],ActividadesCom[[#This Row],[CRÉD. 4]],ActividadesCom[[#This Row],[CRÉD. 5]])</f>
        <v>5</v>
      </c>
      <c r="F1924" s="17">
        <f>IF(ActividadesCom[[#This Row],[ÚLTIMO SEMESTRE CON CRÉDITOS]]&gt;0,ROUND(AVERAGE(ActividadesCom[[#This Row],[VALOR NIVEL 5]],ActividadesCom[[#This Row],[VALOR NIVEL 4]],ActividadesCom[[#This Row],[VALOR NIVEL 3]],ActividadesCom[[#This Row],[VALOR NIVEL 2]],ActividadesCom[[#This Row],[VALOR NIVEL 1]]),0),"")</f>
        <v>3</v>
      </c>
      <c r="G1924" s="5" t="str">
        <f>IF(ActividadesCom[[#This Row],[PROMEDIO]]="","",IF(ActividadesCom[[#This Row],[PROMEDIO]]&gt;=4,"EXCELENTE",IF(ActividadesCom[[#This Row],[PROMEDIO]]&gt;=3,"NOTABLE",IF(ActividadesCom[[#This Row],[PROMEDIO]]&gt;=2,"BUENO",IF(ActividadesCom[[#This Row],[PROMEDIO]]=1,"SUFICIENTE","")))))</f>
        <v>NOTABLE</v>
      </c>
      <c r="H1924" s="5">
        <f>MAX(ActividadesCom[[#This Row],[PERÍODO 1]],ActividadesCom[[#This Row],[PERÍODO 2]],ActividadesCom[[#This Row],[PERÍODO 3]],ActividadesCom[[#This Row],[PERÍODO 4]],ActividadesCom[[#This Row],[PERÍODO 5]])</f>
        <v>20213</v>
      </c>
      <c r="I1924" s="6" t="s">
        <v>519</v>
      </c>
      <c r="J1924" s="5">
        <v>20173</v>
      </c>
      <c r="K1924" s="5" t="s">
        <v>4007</v>
      </c>
      <c r="L1924" s="5">
        <f>IF(ActividadesCom[[#This Row],[NIVEL 1]]&lt;&gt;0,VLOOKUP(ActividadesCom[[#This Row],[NIVEL 1]],Catálogo!A:B,2,FALSE),"")</f>
        <v>4</v>
      </c>
      <c r="M1924" s="5">
        <v>1</v>
      </c>
      <c r="N1924" s="6" t="s">
        <v>4414</v>
      </c>
      <c r="O1924" s="5">
        <v>20191</v>
      </c>
      <c r="P1924" s="5" t="s">
        <v>4007</v>
      </c>
      <c r="Q1924" s="5">
        <f>IF(ActividadesCom[[#This Row],[NIVEL 2]]&lt;&gt;0,VLOOKUP(ActividadesCom[[#This Row],[NIVEL 2]],Catálogo!A:B,2,FALSE),"")</f>
        <v>4</v>
      </c>
      <c r="R1924" s="5">
        <v>1</v>
      </c>
      <c r="S1924" s="6" t="s">
        <v>25</v>
      </c>
      <c r="T1924" s="5">
        <v>20213</v>
      </c>
      <c r="U1924" s="5" t="s">
        <v>4010</v>
      </c>
      <c r="V1924" s="5">
        <f>IF(ActividadesCom[[#This Row],[NIVEL 3]]&lt;&gt;0,VLOOKUP(ActividadesCom[[#This Row],[NIVEL 3]],Catálogo!A:B,2,FALSE),"")</f>
        <v>1</v>
      </c>
      <c r="W1924" s="5">
        <v>1</v>
      </c>
      <c r="X1924" s="6" t="s">
        <v>4476</v>
      </c>
      <c r="Y1924" s="5">
        <v>20211</v>
      </c>
      <c r="Z1924" s="5" t="s">
        <v>4008</v>
      </c>
      <c r="AA1924" s="5">
        <f>IF(ActividadesCom[[#This Row],[NIVEL 4]]&lt;&gt;0,VLOOKUP(ActividadesCom[[#This Row],[NIVEL 4]],Catálogo!A:B,2,FALSE),"")</f>
        <v>3</v>
      </c>
      <c r="AB1924" s="5">
        <v>1</v>
      </c>
      <c r="AC1924" s="6" t="s">
        <v>31</v>
      </c>
      <c r="AD1924" s="5">
        <v>20173</v>
      </c>
      <c r="AE1924" s="5" t="s">
        <v>4008</v>
      </c>
      <c r="AF1924" s="5">
        <f>IF(ActividadesCom[[#This Row],[NIVEL 5]]&lt;&gt;0,VLOOKUP(ActividadesCom[[#This Row],[NIVEL 5]],Catálogo!A:B,2,FALSE),"")</f>
        <v>3</v>
      </c>
      <c r="AG1924" s="5">
        <v>1</v>
      </c>
      <c r="AH1924" s="2"/>
    </row>
    <row r="1925" spans="1:34" ht="30" hidden="1" customHeight="1" x14ac:dyDescent="0.25">
      <c r="A1925" s="7">
        <v>17470292</v>
      </c>
      <c r="B1925" s="6" t="str">
        <f>VLOOKUP(ActividadesCom[[#This Row],[NO. DE CONTROL]],'LISTADO ESTUDIANTES'!A:C,2,FALSE)</f>
        <v>LARA DE LA CRUZ LAURIANO ANTONIO</v>
      </c>
      <c r="C1925" s="6" t="str">
        <f>VLOOKUP(ActividadesCom[[#This Row],[NO. DE CONTROL]],'LISTADO ESTUDIANTES'!A:C,3,FALSE)</f>
        <v>INGENIERIA EN GESTION EMPRESARIAL</v>
      </c>
      <c r="D1925" s="5" t="str">
        <f>VLOOKUP(ActividadesCom[[#This Row],[NO. DE CONTROL]],'LISTADO ESTUDIANTES'!A:D,4,FALSE)</f>
        <v>BAJA</v>
      </c>
      <c r="E1925" s="5">
        <f>SUM(ActividadesCom[[#This Row],[CRÉD. 1]],ActividadesCom[[#This Row],[CRÉD. 2]],ActividadesCom[[#This Row],[CRÉD. 3]],ActividadesCom[[#This Row],[CRÉD. 4]],ActividadesCom[[#This Row],[CRÉD. 5]])</f>
        <v>5</v>
      </c>
      <c r="F1925" s="17">
        <f>IF(ActividadesCom[[#This Row],[ÚLTIMO SEMESTRE CON CRÉDITOS]]&gt;0,ROUND(AVERAGE(ActividadesCom[[#This Row],[VALOR NIVEL 5]],ActividadesCom[[#This Row],[VALOR NIVEL 4]],ActividadesCom[[#This Row],[VALOR NIVEL 3]],ActividadesCom[[#This Row],[VALOR NIVEL 2]],ActividadesCom[[#This Row],[VALOR NIVEL 1]]),0),"")</f>
        <v>4</v>
      </c>
      <c r="G1925" s="5" t="str">
        <f>IF(ActividadesCom[[#This Row],[PROMEDIO]]="","",IF(ActividadesCom[[#This Row],[PROMEDIO]]&gt;=4,"EXCELENTE",IF(ActividadesCom[[#This Row],[PROMEDIO]]&gt;=3,"NOTABLE",IF(ActividadesCom[[#This Row],[PROMEDIO]]&gt;=2,"BUENO",IF(ActividadesCom[[#This Row],[PROMEDIO]]=1,"SUFICIENTE","")))))</f>
        <v>EXCELENTE</v>
      </c>
      <c r="H1925" s="5">
        <f>MAX(ActividadesCom[[#This Row],[PERÍODO 1]],ActividadesCom[[#This Row],[PERÍODO 2]],ActividadesCom[[#This Row],[PERÍODO 3]],ActividadesCom[[#This Row],[PERÍODO 4]],ActividadesCom[[#This Row],[PERÍODO 5]])</f>
        <v>20211</v>
      </c>
      <c r="I1925" s="6" t="s">
        <v>4099</v>
      </c>
      <c r="J1925" s="5">
        <v>20183</v>
      </c>
      <c r="K1925" s="5" t="s">
        <v>4007</v>
      </c>
      <c r="L1925" s="5">
        <f>IF(ActividadesCom[[#This Row],[NIVEL 1]]&lt;&gt;0,VLOOKUP(ActividadesCom[[#This Row],[NIVEL 1]],Catálogo!A:B,2,FALSE),"")</f>
        <v>4</v>
      </c>
      <c r="M1925" s="5">
        <v>1</v>
      </c>
      <c r="N1925" s="6" t="s">
        <v>4398</v>
      </c>
      <c r="O1925" s="5">
        <v>20211</v>
      </c>
      <c r="P1925" s="5" t="s">
        <v>4007</v>
      </c>
      <c r="Q1925" s="5">
        <f>IF(ActividadesCom[[#This Row],[NIVEL 2]]&lt;&gt;0,VLOOKUP(ActividadesCom[[#This Row],[NIVEL 2]],Catálogo!A:B,2,FALSE),"")</f>
        <v>4</v>
      </c>
      <c r="R1925" s="5">
        <v>1</v>
      </c>
      <c r="S1925" s="6" t="s">
        <v>4416</v>
      </c>
      <c r="T1925" s="5">
        <v>20211</v>
      </c>
      <c r="U1925" s="5" t="s">
        <v>4007</v>
      </c>
      <c r="V1925" s="5">
        <f>IF(ActividadesCom[[#This Row],[NIVEL 3]]&lt;&gt;0,VLOOKUP(ActividadesCom[[#This Row],[NIVEL 3]],Catálogo!A:B,2,FALSE),"")</f>
        <v>4</v>
      </c>
      <c r="W1925" s="5">
        <v>1</v>
      </c>
      <c r="X1925" s="6" t="s">
        <v>34</v>
      </c>
      <c r="Y1925" s="5">
        <v>20181</v>
      </c>
      <c r="Z1925" s="5" t="s">
        <v>4007</v>
      </c>
      <c r="AA1925" s="5">
        <f>IF(ActividadesCom[[#This Row],[NIVEL 4]]&lt;&gt;0,VLOOKUP(ActividadesCom[[#This Row],[NIVEL 4]],Catálogo!A:B,2,FALSE),"")</f>
        <v>4</v>
      </c>
      <c r="AB1925" s="5">
        <v>1</v>
      </c>
      <c r="AC1925" s="6" t="s">
        <v>34</v>
      </c>
      <c r="AD1925" s="5">
        <v>20173</v>
      </c>
      <c r="AE1925" s="5" t="s">
        <v>4007</v>
      </c>
      <c r="AF1925" s="5">
        <f>IF(ActividadesCom[[#This Row],[NIVEL 5]]&lt;&gt;0,VLOOKUP(ActividadesCom[[#This Row],[NIVEL 5]],Catálogo!A:B,2,FALSE),"")</f>
        <v>4</v>
      </c>
      <c r="AG1925" s="5">
        <v>1</v>
      </c>
      <c r="AH1925" s="2"/>
    </row>
    <row r="1926" spans="1:34" ht="30" hidden="1" customHeight="1" x14ac:dyDescent="0.25">
      <c r="A1926" s="7">
        <v>17470293</v>
      </c>
      <c r="B1926" s="6" t="str">
        <f>VLOOKUP(ActividadesCom[[#This Row],[NO. DE CONTROL]],'LISTADO ESTUDIANTES'!A:C,2,FALSE)</f>
        <v>CORDOVA CRUZ JOSELINE DEL JESUS</v>
      </c>
      <c r="C1926" s="6" t="str">
        <f>VLOOKUP(ActividadesCom[[#This Row],[NO. DE CONTROL]],'LISTADO ESTUDIANTES'!A:C,3,FALSE)</f>
        <v>INGENIERIA EN ADMINISTRACION</v>
      </c>
      <c r="D1926" s="5" t="str">
        <f>VLOOKUP(ActividadesCom[[#This Row],[NO. DE CONTROL]],'LISTADO ESTUDIANTES'!A:D,4,FALSE)</f>
        <v>BAJA</v>
      </c>
      <c r="E1926" s="5">
        <f>SUM(ActividadesCom[[#This Row],[CRÉD. 1]],ActividadesCom[[#This Row],[CRÉD. 2]],ActividadesCom[[#This Row],[CRÉD. 3]],ActividadesCom[[#This Row],[CRÉD. 4]],ActividadesCom[[#This Row],[CRÉD. 5]])</f>
        <v>5</v>
      </c>
      <c r="F1926" s="17">
        <f>IF(ActividadesCom[[#This Row],[ÚLTIMO SEMESTRE CON CRÉDITOS]]&gt;0,ROUND(AVERAGE(ActividadesCom[[#This Row],[VALOR NIVEL 5]],ActividadesCom[[#This Row],[VALOR NIVEL 4]],ActividadesCom[[#This Row],[VALOR NIVEL 3]],ActividadesCom[[#This Row],[VALOR NIVEL 2]],ActividadesCom[[#This Row],[VALOR NIVEL 1]]),0),"")</f>
        <v>3</v>
      </c>
      <c r="G1926" s="5" t="str">
        <f>IF(ActividadesCom[[#This Row],[PROMEDIO]]="","",IF(ActividadesCom[[#This Row],[PROMEDIO]]&gt;=4,"EXCELENTE",IF(ActividadesCom[[#This Row],[PROMEDIO]]&gt;=3,"NOTABLE",IF(ActividadesCom[[#This Row],[PROMEDIO]]&gt;=2,"BUENO",IF(ActividadesCom[[#This Row],[PROMEDIO]]=1,"SUFICIENTE","")))))</f>
        <v>NOTABLE</v>
      </c>
      <c r="H1926" s="5">
        <f>MAX(ActividadesCom[[#This Row],[PERÍODO 1]],ActividadesCom[[#This Row],[PERÍODO 2]],ActividadesCom[[#This Row],[PERÍODO 3]],ActividadesCom[[#This Row],[PERÍODO 4]],ActividadesCom[[#This Row],[PERÍODO 5]])</f>
        <v>20211</v>
      </c>
      <c r="I1926" s="6" t="s">
        <v>111</v>
      </c>
      <c r="J1926" s="5">
        <v>20191</v>
      </c>
      <c r="K1926" s="5" t="s">
        <v>4009</v>
      </c>
      <c r="L1926" s="5">
        <f>IF(ActividadesCom[[#This Row],[NIVEL 1]]&lt;&gt;0,VLOOKUP(ActividadesCom[[#This Row],[NIVEL 1]],Catálogo!A:B,2,FALSE),"")</f>
        <v>2</v>
      </c>
      <c r="M1926" s="5">
        <v>1</v>
      </c>
      <c r="N1926" s="5" t="s">
        <v>615</v>
      </c>
      <c r="O1926" s="5">
        <v>20201</v>
      </c>
      <c r="P1926" s="5" t="s">
        <v>4008</v>
      </c>
      <c r="Q1926" s="5">
        <f>IF(ActividadesCom[[#This Row],[NIVEL 2]]&lt;&gt;0,VLOOKUP(ActividadesCom[[#This Row],[NIVEL 2]],Catálogo!A:B,2,FALSE),"")</f>
        <v>3</v>
      </c>
      <c r="R1926" s="5">
        <v>1</v>
      </c>
      <c r="S1926" s="6" t="s">
        <v>4417</v>
      </c>
      <c r="T1926" s="5">
        <v>20211</v>
      </c>
      <c r="U1926" s="5" t="s">
        <v>4007</v>
      </c>
      <c r="V1926" s="5">
        <f>IF(ActividadesCom[[#This Row],[NIVEL 3]]&lt;&gt;0,VLOOKUP(ActividadesCom[[#This Row],[NIVEL 3]],Catálogo!A:B,2,FALSE),"")</f>
        <v>4</v>
      </c>
      <c r="W1926" s="5">
        <v>1</v>
      </c>
      <c r="X1926" s="6" t="s">
        <v>12</v>
      </c>
      <c r="Y1926" s="5">
        <v>20183</v>
      </c>
      <c r="Z1926" s="5" t="s">
        <v>4008</v>
      </c>
      <c r="AA1926" s="5">
        <f>IF(ActividadesCom[[#This Row],[NIVEL 4]]&lt;&gt;0,VLOOKUP(ActividadesCom[[#This Row],[NIVEL 4]],Catálogo!A:B,2,FALSE),"")</f>
        <v>3</v>
      </c>
      <c r="AB1926" s="5">
        <v>1</v>
      </c>
      <c r="AC1926" s="6" t="s">
        <v>11</v>
      </c>
      <c r="AD1926" s="5">
        <v>20173</v>
      </c>
      <c r="AE1926" s="5" t="s">
        <v>4010</v>
      </c>
      <c r="AF1926" s="5">
        <f>IF(ActividadesCom[[#This Row],[NIVEL 5]]&lt;&gt;0,VLOOKUP(ActividadesCom[[#This Row],[NIVEL 5]],Catálogo!A:B,2,FALSE),"")</f>
        <v>1</v>
      </c>
      <c r="AG1926" s="5">
        <v>1</v>
      </c>
      <c r="AH1926" s="2"/>
    </row>
    <row r="1927" spans="1:34" ht="30" hidden="1" customHeight="1" x14ac:dyDescent="0.25">
      <c r="A1927" s="7">
        <v>17470294</v>
      </c>
      <c r="B1927" s="6" t="str">
        <f>VLOOKUP(ActividadesCom[[#This Row],[NO. DE CONTROL]],'LISTADO ESTUDIANTES'!A:C,2,FALSE)</f>
        <v>ROSAS RAMIREZ JOSE HUMBERTO</v>
      </c>
      <c r="C1927" s="6" t="str">
        <f>VLOOKUP(ActividadesCom[[#This Row],[NO. DE CONTROL]],'LISTADO ESTUDIANTES'!A:C,3,FALSE)</f>
        <v>INGENIERIA EN ADMINISTRACION</v>
      </c>
      <c r="D1927" s="5" t="str">
        <f>VLOOKUP(ActividadesCom[[#This Row],[NO. DE CONTROL]],'LISTADO ESTUDIANTES'!A:D,4,FALSE)</f>
        <v>BAJA</v>
      </c>
      <c r="E1927" s="5">
        <f>SUM(ActividadesCom[[#This Row],[CRÉD. 1]],ActividadesCom[[#This Row],[CRÉD. 2]],ActividadesCom[[#This Row],[CRÉD. 3]],ActividadesCom[[#This Row],[CRÉD. 4]],ActividadesCom[[#This Row],[CRÉD. 5]])</f>
        <v>6</v>
      </c>
      <c r="F1927" s="17">
        <f>IF(ActividadesCom[[#This Row],[ÚLTIMO SEMESTRE CON CRÉDITOS]]&gt;0,ROUND(AVERAGE(ActividadesCom[[#This Row],[VALOR NIVEL 5]],ActividadesCom[[#This Row],[VALOR NIVEL 4]],ActividadesCom[[#This Row],[VALOR NIVEL 3]],ActividadesCom[[#This Row],[VALOR NIVEL 2]],ActividadesCom[[#This Row],[VALOR NIVEL 1]]),0),"")</f>
        <v>4</v>
      </c>
      <c r="G1927" s="5" t="str">
        <f>IF(ActividadesCom[[#This Row],[PROMEDIO]]="","",IF(ActividadesCom[[#This Row],[PROMEDIO]]&gt;=4,"EXCELENTE",IF(ActividadesCom[[#This Row],[PROMEDIO]]&gt;=3,"NOTABLE",IF(ActividadesCom[[#This Row],[PROMEDIO]]&gt;=2,"BUENO",IF(ActividadesCom[[#This Row],[PROMEDIO]]=1,"SUFICIENTE","")))))</f>
        <v>EXCELENTE</v>
      </c>
      <c r="H1927" s="5">
        <f>MAX(ActividadesCom[[#This Row],[PERÍODO 1]],ActividadesCom[[#This Row],[PERÍODO 2]],ActividadesCom[[#This Row],[PERÍODO 3]],ActividadesCom[[#This Row],[PERÍODO 4]],ActividadesCom[[#This Row],[PERÍODO 5]])</f>
        <v>20231</v>
      </c>
      <c r="I1927" s="6" t="s">
        <v>111</v>
      </c>
      <c r="J1927" s="5">
        <v>20191</v>
      </c>
      <c r="K1927" s="5" t="s">
        <v>4007</v>
      </c>
      <c r="L1927" s="5">
        <f>IF(ActividadesCom[[#This Row],[NIVEL 1]]&lt;&gt;0,VLOOKUP(ActividadesCom[[#This Row],[NIVEL 1]],Catálogo!A:B,2,FALSE),"")</f>
        <v>4</v>
      </c>
      <c r="M1927" s="5">
        <v>1</v>
      </c>
      <c r="N1927" s="6" t="s">
        <v>5823</v>
      </c>
      <c r="O1927" s="5">
        <v>20213</v>
      </c>
      <c r="P1927" s="5" t="s">
        <v>4007</v>
      </c>
      <c r="Q1927" s="5">
        <f>IF(ActividadesCom[[#This Row],[NIVEL 2]]&lt;&gt;0,VLOOKUP(ActividadesCom[[#This Row],[NIVEL 2]],Catálogo!A:B,2,FALSE),"")</f>
        <v>4</v>
      </c>
      <c r="R1927" s="5">
        <v>1</v>
      </c>
      <c r="S1927" s="6" t="s">
        <v>5695</v>
      </c>
      <c r="T1927" s="5">
        <v>20213</v>
      </c>
      <c r="U1927" s="5" t="s">
        <v>4008</v>
      </c>
      <c r="V1927" s="5">
        <f>IF(ActividadesCom[[#This Row],[NIVEL 3]]&lt;&gt;0,VLOOKUP(ActividadesCom[[#This Row],[NIVEL 3]],Catálogo!A:B,2,FALSE),"")</f>
        <v>3</v>
      </c>
      <c r="W1927" s="5">
        <v>1</v>
      </c>
      <c r="X1927" s="6" t="s">
        <v>4857</v>
      </c>
      <c r="Y1927" s="5">
        <v>20231</v>
      </c>
      <c r="Z1927" s="5" t="s">
        <v>4008</v>
      </c>
      <c r="AA1927" s="5">
        <f>IF(ActividadesCom[[#This Row],[NIVEL 4]]&lt;&gt;0,VLOOKUP(ActividadesCom[[#This Row],[NIVEL 4]],Catálogo!A:B,2,FALSE),"")</f>
        <v>3</v>
      </c>
      <c r="AB1927" s="5">
        <v>1</v>
      </c>
      <c r="AC1927" s="6" t="s">
        <v>5818</v>
      </c>
      <c r="AD1927" s="5">
        <v>20231</v>
      </c>
      <c r="AE1927" s="5" t="s">
        <v>4007</v>
      </c>
      <c r="AF1927" s="5">
        <f>IF(ActividadesCom[[#This Row],[NIVEL 5]]&lt;&gt;0,VLOOKUP(ActividadesCom[[#This Row],[NIVEL 5]],Catálogo!A:B,2,FALSE),"")</f>
        <v>4</v>
      </c>
      <c r="AG1927" s="5">
        <v>2</v>
      </c>
      <c r="AH1927" s="2"/>
    </row>
    <row r="1928" spans="1:34" ht="30" hidden="1" customHeight="1" x14ac:dyDescent="0.25">
      <c r="A1928" s="7">
        <v>17470295</v>
      </c>
      <c r="B1928" s="6" t="str">
        <f>VLOOKUP(ActividadesCom[[#This Row],[NO. DE CONTROL]],'LISTADO ESTUDIANTES'!A:C,2,FALSE)</f>
        <v>MANUEL CIME MARIA DE LOS ANGELES</v>
      </c>
      <c r="C1928" s="6" t="str">
        <f>VLOOKUP(ActividadesCom[[#This Row],[NO. DE CONTROL]],'LISTADO ESTUDIANTES'!A:C,3,FALSE)</f>
        <v>INGENIERIA EN ADMINISTRACION</v>
      </c>
      <c r="D1928" s="5" t="str">
        <f>VLOOKUP(ActividadesCom[[#This Row],[NO. DE CONTROL]],'LISTADO ESTUDIANTES'!A:D,4,FALSE)</f>
        <v>BAJA</v>
      </c>
      <c r="E1928" s="5">
        <f>SUM(ActividadesCom[[#This Row],[CRÉD. 1]],ActividadesCom[[#This Row],[CRÉD. 2]],ActividadesCom[[#This Row],[CRÉD. 3]],ActividadesCom[[#This Row],[CRÉD. 4]],ActividadesCom[[#This Row],[CRÉD. 5]])</f>
        <v>2</v>
      </c>
      <c r="F1928" s="17">
        <f>IF(ActividadesCom[[#This Row],[ÚLTIMO SEMESTRE CON CRÉDITOS]]&gt;0,ROUND(AVERAGE(ActividadesCom[[#This Row],[VALOR NIVEL 5]],ActividadesCom[[#This Row],[VALOR NIVEL 4]],ActividadesCom[[#This Row],[VALOR NIVEL 3]],ActividadesCom[[#This Row],[VALOR NIVEL 2]],ActividadesCom[[#This Row],[VALOR NIVEL 1]]),0),"")</f>
        <v>3</v>
      </c>
      <c r="G1928" s="5" t="str">
        <f>IF(ActividadesCom[[#This Row],[PROMEDIO]]="","",IF(ActividadesCom[[#This Row],[PROMEDIO]]&gt;=4,"EXCELENTE",IF(ActividadesCom[[#This Row],[PROMEDIO]]&gt;=3,"NOTABLE",IF(ActividadesCom[[#This Row],[PROMEDIO]]&gt;=2,"BUENO",IF(ActividadesCom[[#This Row],[PROMEDIO]]=1,"SUFICIENTE","")))))</f>
        <v>NOTABLE</v>
      </c>
      <c r="H1928" s="5">
        <f>MAX(ActividadesCom[[#This Row],[PERÍODO 1]],ActividadesCom[[#This Row],[PERÍODO 2]],ActividadesCom[[#This Row],[PERÍODO 3]],ActividadesCom[[#This Row],[PERÍODO 4]],ActividadesCom[[#This Row],[PERÍODO 5]])</f>
        <v>20181</v>
      </c>
      <c r="I1928" s="6"/>
      <c r="J1928" s="5"/>
      <c r="K1928" s="5"/>
      <c r="L1928" s="5" t="str">
        <f>IF(ActividadesCom[[#This Row],[NIVEL 1]]&lt;&gt;0,VLOOKUP(ActividadesCom[[#This Row],[NIVEL 1]],Catálogo!A:B,2,FALSE),"")</f>
        <v/>
      </c>
      <c r="M1928" s="5"/>
      <c r="N1928" s="6"/>
      <c r="O1928" s="5"/>
      <c r="P1928" s="5"/>
      <c r="Q1928" s="5" t="str">
        <f>IF(ActividadesCom[[#This Row],[NIVEL 2]]&lt;&gt;0,VLOOKUP(ActividadesCom[[#This Row],[NIVEL 2]],Catálogo!A:B,2,FALSE),"")</f>
        <v/>
      </c>
      <c r="R1928" s="5"/>
      <c r="S1928" s="6"/>
      <c r="T1928" s="5"/>
      <c r="U1928" s="5"/>
      <c r="V1928" s="5" t="str">
        <f>IF(ActividadesCom[[#This Row],[NIVEL 3]]&lt;&gt;0,VLOOKUP(ActividadesCom[[#This Row],[NIVEL 3]],Catálogo!A:B,2,FALSE),"")</f>
        <v/>
      </c>
      <c r="W1928" s="5"/>
      <c r="X1928" s="6" t="s">
        <v>403</v>
      </c>
      <c r="Y1928" s="5">
        <v>20181</v>
      </c>
      <c r="Z1928" s="5" t="s">
        <v>4009</v>
      </c>
      <c r="AA1928" s="5">
        <f>IF(ActividadesCom[[#This Row],[NIVEL 4]]&lt;&gt;0,VLOOKUP(ActividadesCom[[#This Row],[NIVEL 4]],Catálogo!A:B,2,FALSE),"")</f>
        <v>2</v>
      </c>
      <c r="AB1928" s="5">
        <v>1</v>
      </c>
      <c r="AC1928" s="6" t="s">
        <v>403</v>
      </c>
      <c r="AD1928" s="5">
        <v>20173</v>
      </c>
      <c r="AE1928" s="5" t="s">
        <v>4008</v>
      </c>
      <c r="AF1928" s="5">
        <f>IF(ActividadesCom[[#This Row],[NIVEL 5]]&lt;&gt;0,VLOOKUP(ActividadesCom[[#This Row],[NIVEL 5]],Catálogo!A:B,2,FALSE),"")</f>
        <v>3</v>
      </c>
      <c r="AG1928" s="5">
        <v>1</v>
      </c>
      <c r="AH1928" s="2"/>
    </row>
    <row r="1929" spans="1:34" s="21" customFormat="1" ht="30" hidden="1" customHeight="1" x14ac:dyDescent="0.25">
      <c r="A1929" s="7">
        <v>17470296</v>
      </c>
      <c r="B1929" s="6" t="str">
        <f>VLOOKUP(ActividadesCom[[#This Row],[NO. DE CONTROL]],'LISTADO ESTUDIANTES'!A:C,2,FALSE)</f>
        <v>OROZCO SALCEDO MYRIAM JANUARY</v>
      </c>
      <c r="C1929" s="6" t="str">
        <f>VLOOKUP(ActividadesCom[[#This Row],[NO. DE CONTROL]],'LISTADO ESTUDIANTES'!A:C,3,FALSE)</f>
        <v>INGENIERIA EN ADMINISTRACION</v>
      </c>
      <c r="D1929" s="5" t="str">
        <f>VLOOKUP(ActividadesCom[[#This Row],[NO. DE CONTROL]],'LISTADO ESTUDIANTES'!A:D,4,FALSE)</f>
        <v>BAJA</v>
      </c>
      <c r="E1929" s="5">
        <f>SUM(ActividadesCom[[#This Row],[CRÉD. 1]],ActividadesCom[[#This Row],[CRÉD. 2]],ActividadesCom[[#This Row],[CRÉD. 3]],ActividadesCom[[#This Row],[CRÉD. 4]],ActividadesCom[[#This Row],[CRÉD. 5]])</f>
        <v>1</v>
      </c>
      <c r="F1929" s="17">
        <f>IF(ActividadesCom[[#This Row],[ÚLTIMO SEMESTRE CON CRÉDITOS]]&gt;0,ROUND(AVERAGE(ActividadesCom[[#This Row],[VALOR NIVEL 5]],ActividadesCom[[#This Row],[VALOR NIVEL 4]],ActividadesCom[[#This Row],[VALOR NIVEL 3]],ActividadesCom[[#This Row],[VALOR NIVEL 2]],ActividadesCom[[#This Row],[VALOR NIVEL 1]]),0),"")</f>
        <v>4</v>
      </c>
      <c r="G1929" s="5" t="str">
        <f>IF(ActividadesCom[[#This Row],[PROMEDIO]]="","",IF(ActividadesCom[[#This Row],[PROMEDIO]]&gt;=4,"EXCELENTE",IF(ActividadesCom[[#This Row],[PROMEDIO]]&gt;=3,"NOTABLE",IF(ActividadesCom[[#This Row],[PROMEDIO]]&gt;=2,"BUENO",IF(ActividadesCom[[#This Row],[PROMEDIO]]=1,"SUFICIENTE","")))))</f>
        <v>EXCELENTE</v>
      </c>
      <c r="H1929" s="5">
        <f>MAX(ActividadesCom[[#This Row],[PERÍODO 1]],ActividadesCom[[#This Row],[PERÍODO 2]],ActividadesCom[[#This Row],[PERÍODO 3]],ActividadesCom[[#This Row],[PERÍODO 4]],ActividadesCom[[#This Row],[PERÍODO 5]])</f>
        <v>20173</v>
      </c>
      <c r="I1929" s="6"/>
      <c r="J1929" s="5"/>
      <c r="K1929" s="5"/>
      <c r="L1929" s="5" t="str">
        <f>IF(ActividadesCom[[#This Row],[NIVEL 1]]&lt;&gt;0,VLOOKUP(ActividadesCom[[#This Row],[NIVEL 1]],Catálogo!A:B,2,FALSE),"")</f>
        <v/>
      </c>
      <c r="M1929" s="5"/>
      <c r="N1929" s="6"/>
      <c r="O1929" s="5"/>
      <c r="P1929" s="5"/>
      <c r="Q1929" s="5" t="str">
        <f>IF(ActividadesCom[[#This Row],[NIVEL 2]]&lt;&gt;0,VLOOKUP(ActividadesCom[[#This Row],[NIVEL 2]],Catálogo!A:B,2,FALSE),"")</f>
        <v/>
      </c>
      <c r="R1929" s="5"/>
      <c r="S1929" s="6"/>
      <c r="T1929" s="5"/>
      <c r="U1929" s="5"/>
      <c r="V1929" s="5" t="str">
        <f>IF(ActividadesCom[[#This Row],[NIVEL 3]]&lt;&gt;0,VLOOKUP(ActividadesCom[[#This Row],[NIVEL 3]],Catálogo!A:B,2,FALSE),"")</f>
        <v/>
      </c>
      <c r="W1929" s="5"/>
      <c r="X1929" s="6"/>
      <c r="Y1929" s="5"/>
      <c r="Z1929" s="5"/>
      <c r="AA1929" s="5" t="str">
        <f>IF(ActividadesCom[[#This Row],[NIVEL 4]]&lt;&gt;0,VLOOKUP(ActividadesCom[[#This Row],[NIVEL 4]],Catálogo!A:B,2,FALSE),"")</f>
        <v/>
      </c>
      <c r="AB1929" s="5"/>
      <c r="AC1929" s="6" t="s">
        <v>11</v>
      </c>
      <c r="AD1929" s="5">
        <v>20173</v>
      </c>
      <c r="AE1929" s="5" t="s">
        <v>4007</v>
      </c>
      <c r="AF1929" s="5">
        <f>IF(ActividadesCom[[#This Row],[NIVEL 5]]&lt;&gt;0,VLOOKUP(ActividadesCom[[#This Row],[NIVEL 5]],Catálogo!A:B,2,FALSE),"")</f>
        <v>4</v>
      </c>
      <c r="AG1929" s="5">
        <v>1</v>
      </c>
    </row>
    <row r="1930" spans="1:34" ht="30" hidden="1" customHeight="1" x14ac:dyDescent="0.25">
      <c r="A1930" s="7">
        <v>17470297</v>
      </c>
      <c r="B1930" s="6" t="str">
        <f>VLOOKUP(ActividadesCom[[#This Row],[NO. DE CONTROL]],'LISTADO ESTUDIANTES'!A:C,2,FALSE)</f>
        <v>GOMEZ GARCIA MARCELO EMILIANO</v>
      </c>
      <c r="C1930" s="6" t="str">
        <f>VLOOKUP(ActividadesCom[[#This Row],[NO. DE CONTROL]],'LISTADO ESTUDIANTES'!A:C,3,FALSE)</f>
        <v>INGENIERIA EN ADMINISTRACION</v>
      </c>
      <c r="D1930" s="5" t="str">
        <f>VLOOKUP(ActividadesCom[[#This Row],[NO. DE CONTROL]],'LISTADO ESTUDIANTES'!A:D,4,FALSE)</f>
        <v>BAJA</v>
      </c>
      <c r="E1930" s="5">
        <f>SUM(ActividadesCom[[#This Row],[CRÉD. 1]],ActividadesCom[[#This Row],[CRÉD. 2]],ActividadesCom[[#This Row],[CRÉD. 3]],ActividadesCom[[#This Row],[CRÉD. 4]],ActividadesCom[[#This Row],[CRÉD. 5]])</f>
        <v>5</v>
      </c>
      <c r="F1930" s="17">
        <f>IF(ActividadesCom[[#This Row],[ÚLTIMO SEMESTRE CON CRÉDITOS]]&gt;0,ROUND(AVERAGE(ActividadesCom[[#This Row],[VALOR NIVEL 5]],ActividadesCom[[#This Row],[VALOR NIVEL 4]],ActividadesCom[[#This Row],[VALOR NIVEL 3]],ActividadesCom[[#This Row],[VALOR NIVEL 2]],ActividadesCom[[#This Row],[VALOR NIVEL 1]]),0),"")</f>
        <v>3</v>
      </c>
      <c r="G1930" s="5" t="str">
        <f>IF(ActividadesCom[[#This Row],[PROMEDIO]]="","",IF(ActividadesCom[[#This Row],[PROMEDIO]]&gt;=4,"EXCELENTE",IF(ActividadesCom[[#This Row],[PROMEDIO]]&gt;=3,"NOTABLE",IF(ActividadesCom[[#This Row],[PROMEDIO]]&gt;=2,"BUENO",IF(ActividadesCom[[#This Row],[PROMEDIO]]=1,"SUFICIENTE","")))))</f>
        <v>NOTABLE</v>
      </c>
      <c r="H1930" s="5">
        <f>MAX(ActividadesCom[[#This Row],[PERÍODO 1]],ActividadesCom[[#This Row],[PERÍODO 2]],ActividadesCom[[#This Row],[PERÍODO 3]],ActividadesCom[[#This Row],[PERÍODO 4]],ActividadesCom[[#This Row],[PERÍODO 5]])</f>
        <v>20243</v>
      </c>
      <c r="I1930" s="6" t="s">
        <v>111</v>
      </c>
      <c r="J1930" s="5">
        <v>20191</v>
      </c>
      <c r="K1930" s="5" t="s">
        <v>4009</v>
      </c>
      <c r="L1930" s="5">
        <f>IF(ActividadesCom[[#This Row],[NIVEL 1]]&lt;&gt;0,VLOOKUP(ActividadesCom[[#This Row],[NIVEL 1]],Catálogo!A:B,2,FALSE),"")</f>
        <v>2</v>
      </c>
      <c r="M1930" s="5">
        <v>1</v>
      </c>
      <c r="N1930" s="6" t="s">
        <v>5353</v>
      </c>
      <c r="O1930" s="5">
        <v>20243</v>
      </c>
      <c r="P1930" s="5" t="s">
        <v>4008</v>
      </c>
      <c r="Q1930" s="5">
        <f>IF(ActividadesCom[[#This Row],[NIVEL 2]]&lt;&gt;0,VLOOKUP(ActividadesCom[[#This Row],[NIVEL 2]],Catálogo!A:B,2,FALSE),"")</f>
        <v>3</v>
      </c>
      <c r="R1930" s="5">
        <v>1</v>
      </c>
      <c r="S1930" s="6" t="s">
        <v>6724</v>
      </c>
      <c r="T1930" s="5">
        <v>20243</v>
      </c>
      <c r="U1930" s="5" t="s">
        <v>4008</v>
      </c>
      <c r="V1930" s="5">
        <f>IF(ActividadesCom[[#This Row],[NIVEL 3]]&lt;&gt;0,VLOOKUP(ActividadesCom[[#This Row],[NIVEL 3]],Catálogo!A:B,2,FALSE),"")</f>
        <v>3</v>
      </c>
      <c r="W1930" s="5">
        <v>1</v>
      </c>
      <c r="X1930" s="6" t="s">
        <v>25</v>
      </c>
      <c r="Y1930" s="5">
        <v>20241</v>
      </c>
      <c r="Z1930" s="5" t="s">
        <v>4009</v>
      </c>
      <c r="AA1930" s="5">
        <f>IF(ActividadesCom[[#This Row],[NIVEL 4]]&lt;&gt;0,VLOOKUP(ActividadesCom[[#This Row],[NIVEL 4]],Catálogo!A:B,2,FALSE),"")</f>
        <v>2</v>
      </c>
      <c r="AB1930" s="5">
        <v>1</v>
      </c>
      <c r="AC1930" s="6" t="s">
        <v>47</v>
      </c>
      <c r="AD1930" s="5">
        <v>20181</v>
      </c>
      <c r="AE1930" s="5" t="s">
        <v>4007</v>
      </c>
      <c r="AF1930" s="5">
        <f>IF(ActividadesCom[[#This Row],[NIVEL 5]]&lt;&gt;0,VLOOKUP(ActividadesCom[[#This Row],[NIVEL 5]],Catálogo!A:B,2,FALSE),"")</f>
        <v>4</v>
      </c>
      <c r="AG1930" s="5">
        <v>1</v>
      </c>
      <c r="AH1930" s="2"/>
    </row>
    <row r="1931" spans="1:34" ht="30" hidden="1" customHeight="1" x14ac:dyDescent="0.25">
      <c r="A1931" s="7">
        <v>17470298</v>
      </c>
      <c r="B1931" s="6" t="str">
        <f>VLOOKUP(ActividadesCom[[#This Row],[NO. DE CONTROL]],'LISTADO ESTUDIANTES'!A:C,2,FALSE)</f>
        <v>CHAN CANCHE MARCO GEOVANY</v>
      </c>
      <c r="C1931" s="6" t="str">
        <f>VLOOKUP(ActividadesCom[[#This Row],[NO. DE CONTROL]],'LISTADO ESTUDIANTES'!A:C,3,FALSE)</f>
        <v>INGENIERIA EN ADMINISTRACION</v>
      </c>
      <c r="D1931" s="5" t="str">
        <f>VLOOKUP(ActividadesCom[[#This Row],[NO. DE CONTROL]],'LISTADO ESTUDIANTES'!A:D,4,FALSE)</f>
        <v>BAJA</v>
      </c>
      <c r="E1931" s="5">
        <f>SUM(ActividadesCom[[#This Row],[CRÉD. 1]],ActividadesCom[[#This Row],[CRÉD. 2]],ActividadesCom[[#This Row],[CRÉD. 3]],ActividadesCom[[#This Row],[CRÉD. 4]],ActividadesCom[[#This Row],[CRÉD. 5]])</f>
        <v>6</v>
      </c>
      <c r="F1931" s="5">
        <f>IF(ActividadesCom[[#This Row],[ÚLTIMO SEMESTRE CON CRÉDITOS]]&gt;0,ROUND(AVERAGE(ActividadesCom[[#This Row],[VALOR NIVEL 5]],ActividadesCom[[#This Row],[VALOR NIVEL 4]],ActividadesCom[[#This Row],[VALOR NIVEL 3]],ActividadesCom[[#This Row],[VALOR NIVEL 2]],ActividadesCom[[#This Row],[VALOR NIVEL 1]]),0),"")</f>
        <v>2</v>
      </c>
      <c r="G1931" s="5" t="str">
        <f>IF(ActividadesCom[[#This Row],[PROMEDIO]]="","",IF(ActividadesCom[[#This Row],[PROMEDIO]]&gt;=4,"EXCELENTE",IF(ActividadesCom[[#This Row],[PROMEDIO]]&gt;=3,"NOTABLE",IF(ActividadesCom[[#This Row],[PROMEDIO]]&gt;=2,"BUENO",IF(ActividadesCom[[#This Row],[PROMEDIO]]=1,"SUFICIENTE","")))))</f>
        <v>BUENO</v>
      </c>
      <c r="H1931" s="5">
        <f>MAX(ActividadesCom[[#This Row],[PERÍODO 1]],ActividadesCom[[#This Row],[PERÍODO 2]],ActividadesCom[[#This Row],[PERÍODO 3]],ActividadesCom[[#This Row],[PERÍODO 4]],ActividadesCom[[#This Row],[PERÍODO 5]])</f>
        <v>20213</v>
      </c>
      <c r="I1931" s="6" t="s">
        <v>111</v>
      </c>
      <c r="J1931" s="5">
        <v>20191</v>
      </c>
      <c r="K1931" s="5" t="s">
        <v>4009</v>
      </c>
      <c r="L1931" s="5">
        <f>IF(ActividadesCom[[#This Row],[NIVEL 1]]&lt;&gt;0,VLOOKUP(ActividadesCom[[#This Row],[NIVEL 1]],Catálogo!A:B,2,FALSE),"")</f>
        <v>2</v>
      </c>
      <c r="M1931" s="5">
        <v>1</v>
      </c>
      <c r="N1931" s="6" t="s">
        <v>1100</v>
      </c>
      <c r="O1931" s="5">
        <v>20193</v>
      </c>
      <c r="P1931" s="5" t="s">
        <v>4009</v>
      </c>
      <c r="Q1931" s="5">
        <f>IF(ActividadesCom[[#This Row],[NIVEL 2]]&lt;&gt;0,VLOOKUP(ActividadesCom[[#This Row],[NIVEL 2]],Catálogo!A:B,2,FALSE),"")</f>
        <v>2</v>
      </c>
      <c r="R1931" s="5">
        <v>2</v>
      </c>
      <c r="S1931" s="6" t="s">
        <v>5695</v>
      </c>
      <c r="T1931" s="5">
        <v>20213</v>
      </c>
      <c r="U1931" s="5" t="s">
        <v>4008</v>
      </c>
      <c r="V1931" s="5">
        <f>IF(ActividadesCom[[#This Row],[NIVEL 3]]&lt;&gt;0,VLOOKUP(ActividadesCom[[#This Row],[NIVEL 3]],Catálogo!A:B,2,FALSE),"")</f>
        <v>3</v>
      </c>
      <c r="W1931" s="5">
        <v>1</v>
      </c>
      <c r="X1931" s="6" t="s">
        <v>665</v>
      </c>
      <c r="Y1931" s="5">
        <v>20181</v>
      </c>
      <c r="Z1931" s="5" t="s">
        <v>4009</v>
      </c>
      <c r="AA1931" s="5">
        <f>IF(ActividadesCom[[#This Row],[NIVEL 4]]&lt;&gt;0,VLOOKUP(ActividadesCom[[#This Row],[NIVEL 4]],Catálogo!A:B,2,FALSE),"")</f>
        <v>2</v>
      </c>
      <c r="AB1931" s="5">
        <v>1</v>
      </c>
      <c r="AC1931" s="6" t="s">
        <v>11</v>
      </c>
      <c r="AD1931" s="5">
        <v>20173</v>
      </c>
      <c r="AE1931" s="5" t="s">
        <v>4008</v>
      </c>
      <c r="AF1931" s="5">
        <f>IF(ActividadesCom[[#This Row],[NIVEL 5]]&lt;&gt;0,VLOOKUP(ActividadesCom[[#This Row],[NIVEL 5]],Catálogo!A:B,2,FALSE),"")</f>
        <v>3</v>
      </c>
      <c r="AG1931" s="5">
        <v>1</v>
      </c>
      <c r="AH1931" s="2"/>
    </row>
    <row r="1932" spans="1:34" ht="30" hidden="1" customHeight="1" x14ac:dyDescent="0.25">
      <c r="A1932" s="7">
        <v>17470299</v>
      </c>
      <c r="B1932" s="6" t="str">
        <f>VLOOKUP(ActividadesCom[[#This Row],[NO. DE CONTROL]],'LISTADO ESTUDIANTES'!A:C,2,FALSE)</f>
        <v>GARCIA NICOLAS JESUS LEONARDO LORENZO</v>
      </c>
      <c r="C1932" s="6" t="str">
        <f>VLOOKUP(ActividadesCom[[#This Row],[NO. DE CONTROL]],'LISTADO ESTUDIANTES'!A:C,3,FALSE)</f>
        <v>INGENIERIA EN ADMINISTRACION</v>
      </c>
      <c r="D1932" s="5" t="str">
        <f>VLOOKUP(ActividadesCom[[#This Row],[NO. DE CONTROL]],'LISTADO ESTUDIANTES'!A:D,4,FALSE)</f>
        <v>BAJA</v>
      </c>
      <c r="E1932" s="5">
        <f>SUM(ActividadesCom[[#This Row],[CRÉD. 1]],ActividadesCom[[#This Row],[CRÉD. 2]],ActividadesCom[[#This Row],[CRÉD. 3]],ActividadesCom[[#This Row],[CRÉD. 4]],ActividadesCom[[#This Row],[CRÉD. 5]])</f>
        <v>4</v>
      </c>
      <c r="F1932" s="17">
        <f>IF(ActividadesCom[[#This Row],[ÚLTIMO SEMESTRE CON CRÉDITOS]]&gt;0,ROUND(AVERAGE(ActividadesCom[[#This Row],[VALOR NIVEL 5]],ActividadesCom[[#This Row],[VALOR NIVEL 4]],ActividadesCom[[#This Row],[VALOR NIVEL 3]],ActividadesCom[[#This Row],[VALOR NIVEL 2]],ActividadesCom[[#This Row],[VALOR NIVEL 1]]),0),"")</f>
        <v>3</v>
      </c>
      <c r="G1932" s="5" t="str">
        <f>IF(ActividadesCom[[#This Row],[PROMEDIO]]="","",IF(ActividadesCom[[#This Row],[PROMEDIO]]&gt;=4,"EXCELENTE",IF(ActividadesCom[[#This Row],[PROMEDIO]]&gt;=3,"NOTABLE",IF(ActividadesCom[[#This Row],[PROMEDIO]]&gt;=2,"BUENO",IF(ActividadesCom[[#This Row],[PROMEDIO]]=1,"SUFICIENTE","")))))</f>
        <v>NOTABLE</v>
      </c>
      <c r="H1932" s="5">
        <f>MAX(ActividadesCom[[#This Row],[PERÍODO 1]],ActividadesCom[[#This Row],[PERÍODO 2]],ActividadesCom[[#This Row],[PERÍODO 3]],ActividadesCom[[#This Row],[PERÍODO 4]],ActividadesCom[[#This Row],[PERÍODO 5]])</f>
        <v>20213</v>
      </c>
      <c r="I1932" s="6" t="s">
        <v>111</v>
      </c>
      <c r="J1932" s="5">
        <v>20191</v>
      </c>
      <c r="K1932" s="5" t="s">
        <v>4009</v>
      </c>
      <c r="L1932" s="5">
        <f>IF(ActividadesCom[[#This Row],[NIVEL 1]]&lt;&gt;0,VLOOKUP(ActividadesCom[[#This Row],[NIVEL 1]],Catálogo!A:B,2,FALSE),"")</f>
        <v>2</v>
      </c>
      <c r="M1932" s="5">
        <v>1</v>
      </c>
      <c r="N1932" s="6" t="s">
        <v>5695</v>
      </c>
      <c r="O1932" s="5">
        <v>20213</v>
      </c>
      <c r="P1932" s="5" t="s">
        <v>4008</v>
      </c>
      <c r="Q1932" s="5">
        <f>IF(ActividadesCom[[#This Row],[NIVEL 2]]&lt;&gt;0,VLOOKUP(ActividadesCom[[#This Row],[NIVEL 2]],Catálogo!A:B,2,FALSE),"")</f>
        <v>3</v>
      </c>
      <c r="R1932" s="5">
        <v>1</v>
      </c>
      <c r="S1932" s="6"/>
      <c r="T1932" s="5"/>
      <c r="U1932" s="5"/>
      <c r="V1932" s="5" t="str">
        <f>IF(ActividadesCom[[#This Row],[NIVEL 3]]&lt;&gt;0,VLOOKUP(ActividadesCom[[#This Row],[NIVEL 3]],Catálogo!A:B,2,FALSE),"")</f>
        <v/>
      </c>
      <c r="W1932" s="5"/>
      <c r="X1932" s="6" t="s">
        <v>665</v>
      </c>
      <c r="Y1932" s="5">
        <v>20191</v>
      </c>
      <c r="Z1932" s="5" t="s">
        <v>4008</v>
      </c>
      <c r="AA1932" s="5">
        <f>IF(ActividadesCom[[#This Row],[NIVEL 4]]&lt;&gt;0,VLOOKUP(ActividadesCom[[#This Row],[NIVEL 4]],Catálogo!A:B,2,FALSE),"")</f>
        <v>3</v>
      </c>
      <c r="AB1932" s="5">
        <v>1</v>
      </c>
      <c r="AC1932" s="6" t="s">
        <v>31</v>
      </c>
      <c r="AD1932" s="5">
        <v>20181</v>
      </c>
      <c r="AE1932" s="5" t="s">
        <v>4008</v>
      </c>
      <c r="AF1932" s="5">
        <f>IF(ActividadesCom[[#This Row],[NIVEL 5]]&lt;&gt;0,VLOOKUP(ActividadesCom[[#This Row],[NIVEL 5]],Catálogo!A:B,2,FALSE),"")</f>
        <v>3</v>
      </c>
      <c r="AG1932" s="5">
        <v>1</v>
      </c>
      <c r="AH1932" s="2"/>
    </row>
    <row r="1933" spans="1:34" ht="30" hidden="1" customHeight="1" x14ac:dyDescent="0.25">
      <c r="A1933" s="7">
        <v>17470300</v>
      </c>
      <c r="B1933" s="6" t="str">
        <f>VLOOKUP(ActividadesCom[[#This Row],[NO. DE CONTROL]],'LISTADO ESTUDIANTES'!A:C,2,FALSE)</f>
        <v>CAHUICH BURGOS LESLY BEATRIZ</v>
      </c>
      <c r="C1933" s="6" t="str">
        <f>VLOOKUP(ActividadesCom[[#This Row],[NO. DE CONTROL]],'LISTADO ESTUDIANTES'!A:C,3,FALSE)</f>
        <v>INGENIERIA EN GESTION EMPRESARIAL</v>
      </c>
      <c r="D1933" s="5" t="str">
        <f>VLOOKUP(ActividadesCom[[#This Row],[NO. DE CONTROL]],'LISTADO ESTUDIANTES'!A:D,4,FALSE)</f>
        <v>BAJA</v>
      </c>
      <c r="E1933" s="5">
        <f>SUM(ActividadesCom[[#This Row],[CRÉD. 1]],ActividadesCom[[#This Row],[CRÉD. 2]],ActividadesCom[[#This Row],[CRÉD. 3]],ActividadesCom[[#This Row],[CRÉD. 4]],ActividadesCom[[#This Row],[CRÉD. 5]])</f>
        <v>0</v>
      </c>
      <c r="F1933" s="17" t="str">
        <f>IF(ActividadesCom[[#This Row],[ÚLTIMO SEMESTRE CON CRÉDITOS]]&gt;0,ROUND(AVERAGE(ActividadesCom[[#This Row],[VALOR NIVEL 5]],ActividadesCom[[#This Row],[VALOR NIVEL 4]],ActividadesCom[[#This Row],[VALOR NIVEL 3]],ActividadesCom[[#This Row],[VALOR NIVEL 2]],ActividadesCom[[#This Row],[VALOR NIVEL 1]]),0),"")</f>
        <v/>
      </c>
      <c r="G1933" s="5" t="str">
        <f>IF(ActividadesCom[[#This Row],[PROMEDIO]]="","",IF(ActividadesCom[[#This Row],[PROMEDIO]]&gt;=4,"EXCELENTE",IF(ActividadesCom[[#This Row],[PROMEDIO]]&gt;=3,"NOTABLE",IF(ActividadesCom[[#This Row],[PROMEDIO]]&gt;=2,"BUENO",IF(ActividadesCom[[#This Row],[PROMEDIO]]=1,"SUFICIENTE","")))))</f>
        <v/>
      </c>
      <c r="H1933" s="5">
        <f>MAX(ActividadesCom[[#This Row],[PERÍODO 1]],ActividadesCom[[#This Row],[PERÍODO 2]],ActividadesCom[[#This Row],[PERÍODO 3]],ActividadesCom[[#This Row],[PERÍODO 4]],ActividadesCom[[#This Row],[PERÍODO 5]])</f>
        <v>0</v>
      </c>
      <c r="I1933" s="6"/>
      <c r="J1933" s="5"/>
      <c r="K1933" s="5"/>
      <c r="L1933" s="5" t="str">
        <f>IF(ActividadesCom[[#This Row],[NIVEL 1]]&lt;&gt;0,VLOOKUP(ActividadesCom[[#This Row],[NIVEL 1]],Catálogo!A:B,2,FALSE),"")</f>
        <v/>
      </c>
      <c r="M1933" s="5"/>
      <c r="N1933" s="6"/>
      <c r="O1933" s="5"/>
      <c r="P1933" s="5"/>
      <c r="Q1933" s="5" t="str">
        <f>IF(ActividadesCom[[#This Row],[NIVEL 2]]&lt;&gt;0,VLOOKUP(ActividadesCom[[#This Row],[NIVEL 2]],Catálogo!A:B,2,FALSE),"")</f>
        <v/>
      </c>
      <c r="R1933" s="5"/>
      <c r="S1933" s="6"/>
      <c r="T1933" s="5"/>
      <c r="U1933" s="5"/>
      <c r="V1933" s="5" t="str">
        <f>IF(ActividadesCom[[#This Row],[NIVEL 3]]&lt;&gt;0,VLOOKUP(ActividadesCom[[#This Row],[NIVEL 3]],Catálogo!A:B,2,FALSE),"")</f>
        <v/>
      </c>
      <c r="W1933" s="5"/>
      <c r="X1933" s="6"/>
      <c r="Y1933" s="5"/>
      <c r="Z1933" s="5"/>
      <c r="AA1933" s="5" t="str">
        <f>IF(ActividadesCom[[#This Row],[NIVEL 4]]&lt;&gt;0,VLOOKUP(ActividadesCom[[#This Row],[NIVEL 4]],Catálogo!A:B,2,FALSE),"")</f>
        <v/>
      </c>
      <c r="AB1933" s="5"/>
      <c r="AC1933" s="6"/>
      <c r="AD1933" s="5"/>
      <c r="AE1933" s="5"/>
      <c r="AF1933" s="5" t="str">
        <f>IF(ActividadesCom[[#This Row],[NIVEL 5]]&lt;&gt;0,VLOOKUP(ActividadesCom[[#This Row],[NIVEL 5]],Catálogo!A:B,2,FALSE),"")</f>
        <v/>
      </c>
      <c r="AG1933" s="5"/>
      <c r="AH1933" s="2"/>
    </row>
    <row r="1934" spans="1:34" s="21" customFormat="1" ht="30" hidden="1" customHeight="1" x14ac:dyDescent="0.25">
      <c r="A1934" s="7">
        <v>17470301</v>
      </c>
      <c r="B1934" s="6" t="str">
        <f>VLOOKUP(ActividadesCom[[#This Row],[NO. DE CONTROL]],'LISTADO ESTUDIANTES'!A:C,2,FALSE)</f>
        <v>NOVELO BALAN DANIEL ALEJANDRO</v>
      </c>
      <c r="C1934" s="6" t="str">
        <f>VLOOKUP(ActividadesCom[[#This Row],[NO. DE CONTROL]],'LISTADO ESTUDIANTES'!A:C,3,FALSE)</f>
        <v>INGENIERIA MECANICA</v>
      </c>
      <c r="D1934" s="5" t="str">
        <f>VLOOKUP(ActividadesCom[[#This Row],[NO. DE CONTROL]],'LISTADO ESTUDIANTES'!A:D,4,FALSE)</f>
        <v>BAJA</v>
      </c>
      <c r="E1934" s="5">
        <f>SUM(ActividadesCom[[#This Row],[CRÉD. 1]],ActividadesCom[[#This Row],[CRÉD. 2]],ActividadesCom[[#This Row],[CRÉD. 3]],ActividadesCom[[#This Row],[CRÉD. 4]],ActividadesCom[[#This Row],[CRÉD. 5]])</f>
        <v>5</v>
      </c>
      <c r="F1934" s="17">
        <f>IF(ActividadesCom[[#This Row],[ÚLTIMO SEMESTRE CON CRÉDITOS]]&gt;0,ROUND(AVERAGE(ActividadesCom[[#This Row],[VALOR NIVEL 5]],ActividadesCom[[#This Row],[VALOR NIVEL 4]],ActividadesCom[[#This Row],[VALOR NIVEL 3]],ActividadesCom[[#This Row],[VALOR NIVEL 2]],ActividadesCom[[#This Row],[VALOR NIVEL 1]]),0),"")</f>
        <v>2</v>
      </c>
      <c r="G1934" s="5" t="str">
        <f>IF(ActividadesCom[[#This Row],[PROMEDIO]]="","",IF(ActividadesCom[[#This Row],[PROMEDIO]]&gt;=4,"EXCELENTE",IF(ActividadesCom[[#This Row],[PROMEDIO]]&gt;=3,"NOTABLE",IF(ActividadesCom[[#This Row],[PROMEDIO]]&gt;=2,"BUENO",IF(ActividadesCom[[#This Row],[PROMEDIO]]=1,"SUFICIENTE","")))))</f>
        <v>BUENO</v>
      </c>
      <c r="H1934" s="5">
        <f>MAX(ActividadesCom[[#This Row],[PERÍODO 1]],ActividadesCom[[#This Row],[PERÍODO 2]],ActividadesCom[[#This Row],[PERÍODO 3]],ActividadesCom[[#This Row],[PERÍODO 4]],ActividadesCom[[#This Row],[PERÍODO 5]])</f>
        <v>20221</v>
      </c>
      <c r="I1934" s="6" t="s">
        <v>445</v>
      </c>
      <c r="J1934" s="5">
        <v>20181</v>
      </c>
      <c r="K1934" s="5" t="s">
        <v>4009</v>
      </c>
      <c r="L1934" s="5">
        <f>IF(ActividadesCom[[#This Row],[NIVEL 1]]&lt;&gt;0,VLOOKUP(ActividadesCom[[#This Row],[NIVEL 1]],Catálogo!A:B,2,FALSE),"")</f>
        <v>2</v>
      </c>
      <c r="M1934" s="5">
        <v>2</v>
      </c>
      <c r="N1934" s="6" t="s">
        <v>4867</v>
      </c>
      <c r="O1934" s="5">
        <v>20221</v>
      </c>
      <c r="P1934" s="5" t="s">
        <v>4009</v>
      </c>
      <c r="Q1934" s="5">
        <f>IF(ActividadesCom[[#This Row],[NIVEL 2]]&lt;&gt;0,VLOOKUP(ActividadesCom[[#This Row],[NIVEL 2]],Catálogo!A:B,2,FALSE),"")</f>
        <v>2</v>
      </c>
      <c r="R1934" s="5">
        <v>1</v>
      </c>
      <c r="S1934" s="6"/>
      <c r="T1934" s="5"/>
      <c r="U1934" s="5"/>
      <c r="V1934" s="5" t="str">
        <f>IF(ActividadesCom[[#This Row],[NIVEL 3]]&lt;&gt;0,VLOOKUP(ActividadesCom[[#This Row],[NIVEL 3]],Catálogo!A:B,2,FALSE),"")</f>
        <v/>
      </c>
      <c r="W1934" s="5"/>
      <c r="X1934" s="6" t="s">
        <v>42</v>
      </c>
      <c r="Y1934" s="5">
        <v>20191</v>
      </c>
      <c r="Z1934" s="5" t="s">
        <v>4010</v>
      </c>
      <c r="AA1934" s="5">
        <f>IF(ActividadesCom[[#This Row],[NIVEL 4]]&lt;&gt;0,VLOOKUP(ActividadesCom[[#This Row],[NIVEL 4]],Catálogo!A:B,2,FALSE),"")</f>
        <v>1</v>
      </c>
      <c r="AB1934" s="5">
        <v>1</v>
      </c>
      <c r="AC1934" s="6" t="s">
        <v>34</v>
      </c>
      <c r="AD1934" s="5">
        <v>20173</v>
      </c>
      <c r="AE1934" s="5" t="s">
        <v>4008</v>
      </c>
      <c r="AF1934" s="5">
        <f>IF(ActividadesCom[[#This Row],[NIVEL 5]]&lt;&gt;0,VLOOKUP(ActividadesCom[[#This Row],[NIVEL 5]],Catálogo!A:B,2,FALSE),"")</f>
        <v>3</v>
      </c>
      <c r="AG1934" s="5">
        <v>1</v>
      </c>
    </row>
    <row r="1935" spans="1:34" ht="30" hidden="1" customHeight="1" x14ac:dyDescent="0.25">
      <c r="A1935" s="7">
        <v>17470302</v>
      </c>
      <c r="B1935" s="6" t="str">
        <f>VLOOKUP(ActividadesCom[[#This Row],[NO. DE CONTROL]],'LISTADO ESTUDIANTES'!A:C,2,FALSE)</f>
        <v>YAM COUOH CECIA JOCABED</v>
      </c>
      <c r="C1935" s="6" t="str">
        <f>VLOOKUP(ActividadesCom[[#This Row],[NO. DE CONTROL]],'LISTADO ESTUDIANTES'!A:C,3,FALSE)</f>
        <v>INGENIERIA EN ADMINISTRACION</v>
      </c>
      <c r="D1935" s="5" t="str">
        <f>VLOOKUP(ActividadesCom[[#This Row],[NO. DE CONTROL]],'LISTADO ESTUDIANTES'!A:D,4,FALSE)</f>
        <v>BAJA</v>
      </c>
      <c r="E1935" s="5">
        <f>SUM(ActividadesCom[[#This Row],[CRÉD. 1]],ActividadesCom[[#This Row],[CRÉD. 2]],ActividadesCom[[#This Row],[CRÉD. 3]],ActividadesCom[[#This Row],[CRÉD. 4]],ActividadesCom[[#This Row],[CRÉD. 5]])</f>
        <v>5</v>
      </c>
      <c r="F1935" s="17">
        <f>IF(ActividadesCom[[#This Row],[ÚLTIMO SEMESTRE CON CRÉDITOS]]&gt;0,ROUND(AVERAGE(ActividadesCom[[#This Row],[VALOR NIVEL 5]],ActividadesCom[[#This Row],[VALOR NIVEL 4]],ActividadesCom[[#This Row],[VALOR NIVEL 3]],ActividadesCom[[#This Row],[VALOR NIVEL 2]],ActividadesCom[[#This Row],[VALOR NIVEL 1]]),0),"")</f>
        <v>2</v>
      </c>
      <c r="G1935" s="5" t="str">
        <f>IF(ActividadesCom[[#This Row],[PROMEDIO]]="","",IF(ActividadesCom[[#This Row],[PROMEDIO]]&gt;=4,"EXCELENTE",IF(ActividadesCom[[#This Row],[PROMEDIO]]&gt;=3,"NOTABLE",IF(ActividadesCom[[#This Row],[PROMEDIO]]&gt;=2,"BUENO",IF(ActividadesCom[[#This Row],[PROMEDIO]]=1,"SUFICIENTE","")))))</f>
        <v>BUENO</v>
      </c>
      <c r="H1935" s="5">
        <f>MAX(ActividadesCom[[#This Row],[PERÍODO 1]],ActividadesCom[[#This Row],[PERÍODO 2]],ActividadesCom[[#This Row],[PERÍODO 3]],ActividadesCom[[#This Row],[PERÍODO 4]],ActividadesCom[[#This Row],[PERÍODO 5]])</f>
        <v>20213</v>
      </c>
      <c r="I1935" s="6" t="s">
        <v>918</v>
      </c>
      <c r="J1935" s="5">
        <v>20193</v>
      </c>
      <c r="K1935" s="5" t="s">
        <v>4009</v>
      </c>
      <c r="L1935" s="5">
        <f>IF(ActividadesCom[[#This Row],[NIVEL 1]]&lt;&gt;0,VLOOKUP(ActividadesCom[[#This Row],[NIVEL 1]],Catálogo!A:B,2,FALSE),"")</f>
        <v>2</v>
      </c>
      <c r="M1935" s="5">
        <v>1</v>
      </c>
      <c r="N1935" s="6" t="s">
        <v>4113</v>
      </c>
      <c r="O1935" s="5">
        <v>20191</v>
      </c>
      <c r="P1935" s="5" t="s">
        <v>4009</v>
      </c>
      <c r="Q1935" s="5">
        <f>IF(ActividadesCom[[#This Row],[NIVEL 2]]&lt;&gt;0,VLOOKUP(ActividadesCom[[#This Row],[NIVEL 2]],Catálogo!A:B,2,FALSE),"")</f>
        <v>2</v>
      </c>
      <c r="R1935" s="5">
        <v>1</v>
      </c>
      <c r="S1935" s="6" t="s">
        <v>4278</v>
      </c>
      <c r="T1935" s="5">
        <v>20213</v>
      </c>
      <c r="U1935" s="5" t="s">
        <v>4010</v>
      </c>
      <c r="V1935" s="5">
        <f>IF(ActividadesCom[[#This Row],[NIVEL 3]]&lt;&gt;0,VLOOKUP(ActividadesCom[[#This Row],[NIVEL 3]],Catálogo!A:B,2,FALSE),"")</f>
        <v>1</v>
      </c>
      <c r="W1935" s="5">
        <v>1</v>
      </c>
      <c r="X1935" s="6" t="s">
        <v>4933</v>
      </c>
      <c r="Y1935" s="5">
        <v>20213</v>
      </c>
      <c r="Z1935" s="5" t="s">
        <v>4010</v>
      </c>
      <c r="AA1935" s="5">
        <f>IF(ActividadesCom[[#This Row],[NIVEL 4]]&lt;&gt;0,VLOOKUP(ActividadesCom[[#This Row],[NIVEL 4]],Catálogo!A:B,2,FALSE),"")</f>
        <v>1</v>
      </c>
      <c r="AB1935" s="5">
        <v>1</v>
      </c>
      <c r="AC1935" s="6" t="s">
        <v>5695</v>
      </c>
      <c r="AD1935" s="5">
        <v>20213</v>
      </c>
      <c r="AE1935" s="5" t="s">
        <v>4008</v>
      </c>
      <c r="AF1935" s="5">
        <f>IF(ActividadesCom[[#This Row],[NIVEL 5]]&lt;&gt;0,VLOOKUP(ActividadesCom[[#This Row],[NIVEL 5]],Catálogo!A:B,2,FALSE),"")</f>
        <v>3</v>
      </c>
      <c r="AG1935" s="5">
        <v>1</v>
      </c>
      <c r="AH1935" s="2"/>
    </row>
    <row r="1936" spans="1:34" ht="30" hidden="1" customHeight="1" x14ac:dyDescent="0.25">
      <c r="A1936" s="7">
        <v>17470303</v>
      </c>
      <c r="B1936" s="6" t="str">
        <f>VLOOKUP(ActividadesCom[[#This Row],[NO. DE CONTROL]],'LISTADO ESTUDIANTES'!A:C,2,FALSE)</f>
        <v>OLIVE DENIS CAROLINA</v>
      </c>
      <c r="C1936" s="6" t="str">
        <f>VLOOKUP(ActividadesCom[[#This Row],[NO. DE CONTROL]],'LISTADO ESTUDIANTES'!A:C,3,FALSE)</f>
        <v>INGENIERIA EN GESTION EMPRESARIAL</v>
      </c>
      <c r="D1936" s="5" t="str">
        <f>VLOOKUP(ActividadesCom[[#This Row],[NO. DE CONTROL]],'LISTADO ESTUDIANTES'!A:D,4,FALSE)</f>
        <v>BAJA</v>
      </c>
      <c r="E1936" s="5">
        <f>SUM(ActividadesCom[[#This Row],[CRÉD. 1]],ActividadesCom[[#This Row],[CRÉD. 2]],ActividadesCom[[#This Row],[CRÉD. 3]],ActividadesCom[[#This Row],[CRÉD. 4]],ActividadesCom[[#This Row],[CRÉD. 5]])</f>
        <v>6</v>
      </c>
      <c r="F1936" s="5">
        <f>IF(ActividadesCom[[#This Row],[ÚLTIMO SEMESTRE CON CRÉDITOS]]&gt;0,ROUND(AVERAGE(ActividadesCom[[#This Row],[VALOR NIVEL 5]],ActividadesCom[[#This Row],[VALOR NIVEL 4]],ActividadesCom[[#This Row],[VALOR NIVEL 3]],ActividadesCom[[#This Row],[VALOR NIVEL 2]],ActividadesCom[[#This Row],[VALOR NIVEL 1]]),0),"")</f>
        <v>3</v>
      </c>
      <c r="G1936" s="5" t="str">
        <f>IF(ActividadesCom[[#This Row],[PROMEDIO]]="","",IF(ActividadesCom[[#This Row],[PROMEDIO]]&gt;=4,"EXCELENTE",IF(ActividadesCom[[#This Row],[PROMEDIO]]&gt;=3,"NOTABLE",IF(ActividadesCom[[#This Row],[PROMEDIO]]&gt;=2,"BUENO",IF(ActividadesCom[[#This Row],[PROMEDIO]]=1,"SUFICIENTE","")))))</f>
        <v>NOTABLE</v>
      </c>
      <c r="H1936" s="5">
        <f>MAX(ActividadesCom[[#This Row],[PERÍODO 1]],ActividadesCom[[#This Row],[PERÍODO 2]],ActividadesCom[[#This Row],[PERÍODO 3]],ActividadesCom[[#This Row],[PERÍODO 4]],ActividadesCom[[#This Row],[PERÍODO 5]])</f>
        <v>20201</v>
      </c>
      <c r="I1936" s="6" t="s">
        <v>943</v>
      </c>
      <c r="J1936" s="5">
        <v>20193</v>
      </c>
      <c r="K1936" s="5" t="s">
        <v>4009</v>
      </c>
      <c r="L1936" s="5">
        <f>IF(ActividadesCom[[#This Row],[NIVEL 1]]&lt;&gt;0,VLOOKUP(ActividadesCom[[#This Row],[NIVEL 1]],Catálogo!A:B,2,FALSE),"")</f>
        <v>2</v>
      </c>
      <c r="M1936" s="5">
        <v>2</v>
      </c>
      <c r="N1936" s="6" t="s">
        <v>3332</v>
      </c>
      <c r="O1936" s="5">
        <v>20183</v>
      </c>
      <c r="P1936" s="5" t="s">
        <v>4007</v>
      </c>
      <c r="Q1936" s="5">
        <f>IF(ActividadesCom[[#This Row],[NIVEL 2]]&lt;&gt;0,VLOOKUP(ActividadesCom[[#This Row],[NIVEL 2]],Catálogo!A:B,2,FALSE),"")</f>
        <v>4</v>
      </c>
      <c r="R1936" s="5">
        <v>1</v>
      </c>
      <c r="S1936" s="6" t="s">
        <v>2952</v>
      </c>
      <c r="T1936" s="5">
        <v>20201</v>
      </c>
      <c r="U1936" s="5" t="s">
        <v>4010</v>
      </c>
      <c r="V1936" s="5">
        <f>IF(ActividadesCom[[#This Row],[NIVEL 3]]&lt;&gt;0,VLOOKUP(ActividadesCom[[#This Row],[NIVEL 3]],Catálogo!A:B,2,FALSE),"")</f>
        <v>1</v>
      </c>
      <c r="W1936" s="5">
        <v>1</v>
      </c>
      <c r="X1936" s="6" t="s">
        <v>34</v>
      </c>
      <c r="Y1936" s="5">
        <v>20181</v>
      </c>
      <c r="Z1936" s="5" t="s">
        <v>4008</v>
      </c>
      <c r="AA1936" s="5">
        <f>IF(ActividadesCom[[#This Row],[NIVEL 4]]&lt;&gt;0,VLOOKUP(ActividadesCom[[#This Row],[NIVEL 4]],Catálogo!A:B,2,FALSE),"")</f>
        <v>3</v>
      </c>
      <c r="AB1936" s="5">
        <v>1</v>
      </c>
      <c r="AC1936" s="6" t="s">
        <v>34</v>
      </c>
      <c r="AD1936" s="5">
        <v>20173</v>
      </c>
      <c r="AE1936" s="5" t="s">
        <v>4008</v>
      </c>
      <c r="AF1936" s="5">
        <f>IF(ActividadesCom[[#This Row],[NIVEL 5]]&lt;&gt;0,VLOOKUP(ActividadesCom[[#This Row],[NIVEL 5]],Catálogo!A:B,2,FALSE),"")</f>
        <v>3</v>
      </c>
      <c r="AG1936" s="5">
        <v>1</v>
      </c>
      <c r="AH1936" s="2"/>
    </row>
    <row r="1937" spans="1:16376" s="21" customFormat="1" ht="30" hidden="1" customHeight="1" x14ac:dyDescent="0.25">
      <c r="A1937" s="7">
        <v>17470304</v>
      </c>
      <c r="B1937" s="6" t="str">
        <f>VLOOKUP(ActividadesCom[[#This Row],[NO. DE CONTROL]],'LISTADO ESTUDIANTES'!A:C,2,FALSE)</f>
        <v>MOO BAYONA CARLOS GUADALUPE</v>
      </c>
      <c r="C1937" s="6" t="str">
        <f>VLOOKUP(ActividadesCom[[#This Row],[NO. DE CONTROL]],'LISTADO ESTUDIANTES'!A:C,3,FALSE)</f>
        <v>INGENIERIA EN ADMINISTRACION</v>
      </c>
      <c r="D1937" s="5" t="str">
        <f>VLOOKUP(ActividadesCom[[#This Row],[NO. DE CONTROL]],'LISTADO ESTUDIANTES'!A:D,4,FALSE)</f>
        <v>BAJA</v>
      </c>
      <c r="E1937" s="5">
        <f>SUM(ActividadesCom[[#This Row],[CRÉD. 1]],ActividadesCom[[#This Row],[CRÉD. 2]],ActividadesCom[[#This Row],[CRÉD. 3]],ActividadesCom[[#This Row],[CRÉD. 4]],ActividadesCom[[#This Row],[CRÉD. 5]])</f>
        <v>1</v>
      </c>
      <c r="F1937" s="17">
        <f>IF(ActividadesCom[[#This Row],[ÚLTIMO SEMESTRE CON CRÉDITOS]]&gt;0,ROUND(AVERAGE(ActividadesCom[[#This Row],[VALOR NIVEL 5]],ActividadesCom[[#This Row],[VALOR NIVEL 4]],ActividadesCom[[#This Row],[VALOR NIVEL 3]],ActividadesCom[[#This Row],[VALOR NIVEL 2]],ActividadesCom[[#This Row],[VALOR NIVEL 1]]),0),"")</f>
        <v>2</v>
      </c>
      <c r="G1937" s="5" t="str">
        <f>IF(ActividadesCom[[#This Row],[PROMEDIO]]="","",IF(ActividadesCom[[#This Row],[PROMEDIO]]&gt;=4,"EXCELENTE",IF(ActividadesCom[[#This Row],[PROMEDIO]]&gt;=3,"NOTABLE",IF(ActividadesCom[[#This Row],[PROMEDIO]]&gt;=2,"BUENO",IF(ActividadesCom[[#This Row],[PROMEDIO]]=1,"SUFICIENTE","")))))</f>
        <v>BUENO</v>
      </c>
      <c r="H1937" s="5">
        <f>MAX(ActividadesCom[[#This Row],[PERÍODO 1]],ActividadesCom[[#This Row],[PERÍODO 2]],ActividadesCom[[#This Row],[PERÍODO 3]],ActividadesCom[[#This Row],[PERÍODO 4]],ActividadesCom[[#This Row],[PERÍODO 5]])</f>
        <v>20173</v>
      </c>
      <c r="I1937" s="6"/>
      <c r="J1937" s="5"/>
      <c r="K1937" s="5"/>
      <c r="L1937" s="5" t="str">
        <f>IF(ActividadesCom[[#This Row],[NIVEL 1]]&lt;&gt;0,VLOOKUP(ActividadesCom[[#This Row],[NIVEL 1]],Catálogo!A:B,2,FALSE),"")</f>
        <v/>
      </c>
      <c r="M1937" s="5"/>
      <c r="N1937" s="6"/>
      <c r="O1937" s="5"/>
      <c r="P1937" s="5"/>
      <c r="Q1937" s="5" t="str">
        <f>IF(ActividadesCom[[#This Row],[NIVEL 2]]&lt;&gt;0,VLOOKUP(ActividadesCom[[#This Row],[NIVEL 2]],Catálogo!A:B,2,FALSE),"")</f>
        <v/>
      </c>
      <c r="R1937" s="5"/>
      <c r="S1937" s="6"/>
      <c r="T1937" s="5"/>
      <c r="U1937" s="5"/>
      <c r="V1937" s="5" t="str">
        <f>IF(ActividadesCom[[#This Row],[NIVEL 3]]&lt;&gt;0,VLOOKUP(ActividadesCom[[#This Row],[NIVEL 3]],Catálogo!A:B,2,FALSE),"")</f>
        <v/>
      </c>
      <c r="W1937" s="5"/>
      <c r="X1937" s="6"/>
      <c r="Y1937" s="5"/>
      <c r="Z1937" s="5"/>
      <c r="AA1937" s="5" t="str">
        <f>IF(ActividadesCom[[#This Row],[NIVEL 4]]&lt;&gt;0,VLOOKUP(ActividadesCom[[#This Row],[NIVEL 4]],Catálogo!A:B,2,FALSE),"")</f>
        <v/>
      </c>
      <c r="AB1937" s="5"/>
      <c r="AC1937" s="6" t="s">
        <v>37</v>
      </c>
      <c r="AD1937" s="5">
        <v>20173</v>
      </c>
      <c r="AE1937" s="5" t="s">
        <v>4009</v>
      </c>
      <c r="AF1937" s="5">
        <f>IF(ActividadesCom[[#This Row],[NIVEL 5]]&lt;&gt;0,VLOOKUP(ActividadesCom[[#This Row],[NIVEL 5]],Catálogo!A:B,2,FALSE),"")</f>
        <v>2</v>
      </c>
      <c r="AG1937" s="5">
        <v>1</v>
      </c>
    </row>
    <row r="1938" spans="1:16376" ht="30" hidden="1" customHeight="1" x14ac:dyDescent="0.25">
      <c r="A1938" s="7">
        <v>17470305</v>
      </c>
      <c r="B1938" s="6" t="str">
        <f>VLOOKUP(ActividadesCom[[#This Row],[NO. DE CONTROL]],'LISTADO ESTUDIANTES'!A:C,2,FALSE)</f>
        <v>HERNANDEZ PECH CARLOS RONALDO</v>
      </c>
      <c r="C1938" s="6" t="str">
        <f>VLOOKUP(ActividadesCom[[#This Row],[NO. DE CONTROL]],'LISTADO ESTUDIANTES'!A:C,3,FALSE)</f>
        <v>INGENIERIA EN GESTION EMPRESARIAL</v>
      </c>
      <c r="D1938" s="5" t="str">
        <f>VLOOKUP(ActividadesCom[[#This Row],[NO. DE CONTROL]],'LISTADO ESTUDIANTES'!A:D,4,FALSE)</f>
        <v>BAJA</v>
      </c>
      <c r="E1938" s="5">
        <f>SUM(ActividadesCom[[#This Row],[CRÉD. 1]],ActividadesCom[[#This Row],[CRÉD. 2]],ActividadesCom[[#This Row],[CRÉD. 3]],ActividadesCom[[#This Row],[CRÉD. 4]],ActividadesCom[[#This Row],[CRÉD. 5]])</f>
        <v>5</v>
      </c>
      <c r="F1938" s="17">
        <f>IF(ActividadesCom[[#This Row],[ÚLTIMO SEMESTRE CON CRÉDITOS]]&gt;0,ROUND(AVERAGE(ActividadesCom[[#This Row],[VALOR NIVEL 5]],ActividadesCom[[#This Row],[VALOR NIVEL 4]],ActividadesCom[[#This Row],[VALOR NIVEL 3]],ActividadesCom[[#This Row],[VALOR NIVEL 2]],ActividadesCom[[#This Row],[VALOR NIVEL 1]]),0),"")</f>
        <v>3</v>
      </c>
      <c r="G1938" s="5" t="str">
        <f>IF(ActividadesCom[[#This Row],[PROMEDIO]]="","",IF(ActividadesCom[[#This Row],[PROMEDIO]]&gt;=4,"EXCELENTE",IF(ActividadesCom[[#This Row],[PROMEDIO]]&gt;=3,"NOTABLE",IF(ActividadesCom[[#This Row],[PROMEDIO]]&gt;=2,"BUENO",IF(ActividadesCom[[#This Row],[PROMEDIO]]=1,"SUFICIENTE","")))))</f>
        <v>NOTABLE</v>
      </c>
      <c r="H1938" s="5">
        <f>MAX(ActividadesCom[[#This Row],[PERÍODO 1]],ActividadesCom[[#This Row],[PERÍODO 2]],ActividadesCom[[#This Row],[PERÍODO 3]],ActividadesCom[[#This Row],[PERÍODO 4]],ActividadesCom[[#This Row],[PERÍODO 5]])</f>
        <v>20211</v>
      </c>
      <c r="I1938" s="6" t="s">
        <v>4124</v>
      </c>
      <c r="J1938" s="5">
        <v>20203</v>
      </c>
      <c r="K1938" s="5" t="s">
        <v>4009</v>
      </c>
      <c r="L1938" s="5">
        <f>IF(ActividadesCom[[#This Row],[NIVEL 1]]&lt;&gt;0,VLOOKUP(ActividadesCom[[#This Row],[NIVEL 1]],Catálogo!A:B,2,FALSE),"")</f>
        <v>2</v>
      </c>
      <c r="M1938" s="5">
        <v>1</v>
      </c>
      <c r="N1938" s="6" t="s">
        <v>4490</v>
      </c>
      <c r="O1938" s="5">
        <v>20211</v>
      </c>
      <c r="P1938" s="5" t="s">
        <v>4007</v>
      </c>
      <c r="Q1938" s="5">
        <f>IF(ActividadesCom[[#This Row],[NIVEL 2]]&lt;&gt;0,VLOOKUP(ActividadesCom[[#This Row],[NIVEL 2]],Catálogo!A:B,2,FALSE),"")</f>
        <v>4</v>
      </c>
      <c r="R1938" s="5">
        <v>1</v>
      </c>
      <c r="S1938" s="6" t="s">
        <v>4568</v>
      </c>
      <c r="T1938" s="5">
        <v>20211</v>
      </c>
      <c r="U1938" s="5" t="s">
        <v>4007</v>
      </c>
      <c r="V1938" s="5">
        <f>IF(ActividadesCom[[#This Row],[NIVEL 3]]&lt;&gt;0,VLOOKUP(ActividadesCom[[#This Row],[NIVEL 3]],Catálogo!A:B,2,FALSE),"")</f>
        <v>4</v>
      </c>
      <c r="W1938" s="5">
        <v>1</v>
      </c>
      <c r="X1938" s="6" t="s">
        <v>4932</v>
      </c>
      <c r="Y1938" s="5">
        <v>20211</v>
      </c>
      <c r="Z1938" s="5" t="s">
        <v>4008</v>
      </c>
      <c r="AA1938" s="5">
        <f>IF(ActividadesCom[[#This Row],[NIVEL 4]]&lt;&gt;0,VLOOKUP(ActividadesCom[[#This Row],[NIVEL 4]],Catálogo!A:B,2,FALSE),"")</f>
        <v>3</v>
      </c>
      <c r="AB1938" s="5">
        <v>1</v>
      </c>
      <c r="AC1938" s="6" t="s">
        <v>4491</v>
      </c>
      <c r="AD1938" s="5">
        <v>20211</v>
      </c>
      <c r="AE1938" s="5" t="s">
        <v>4007</v>
      </c>
      <c r="AF1938" s="5">
        <f>IF(ActividadesCom[[#This Row],[NIVEL 5]]&lt;&gt;0,VLOOKUP(ActividadesCom[[#This Row],[NIVEL 5]],Catálogo!A:B,2,FALSE),"")</f>
        <v>4</v>
      </c>
      <c r="AG1938" s="5">
        <v>1</v>
      </c>
      <c r="AH1938" s="2"/>
    </row>
    <row r="1939" spans="1:16376" s="21" customFormat="1" ht="30" hidden="1" customHeight="1" x14ac:dyDescent="0.25">
      <c r="A1939" s="7">
        <v>17470306</v>
      </c>
      <c r="B1939" s="6" t="str">
        <f>VLOOKUP(ActividadesCom[[#This Row],[NO. DE CONTROL]],'LISTADO ESTUDIANTES'!A:C,2,FALSE)</f>
        <v>ROSAS TORRES ARGELIA</v>
      </c>
      <c r="C1939" s="6" t="str">
        <f>VLOOKUP(ActividadesCom[[#This Row],[NO. DE CONTROL]],'LISTADO ESTUDIANTES'!A:C,3,FALSE)</f>
        <v>INGENIERIA EN GESTION EMPRESARIAL</v>
      </c>
      <c r="D1939" s="5" t="str">
        <f>VLOOKUP(ActividadesCom[[#This Row],[NO. DE CONTROL]],'LISTADO ESTUDIANTES'!A:D,4,FALSE)</f>
        <v>BAJA</v>
      </c>
      <c r="E1939" s="5">
        <f>SUM(ActividadesCom[[#This Row],[CRÉD. 1]],ActividadesCom[[#This Row],[CRÉD. 2]],ActividadesCom[[#This Row],[CRÉD. 3]],ActividadesCom[[#This Row],[CRÉD. 4]],ActividadesCom[[#This Row],[CRÉD. 5]])</f>
        <v>6</v>
      </c>
      <c r="F1939" s="5">
        <f>IF(ActividadesCom[[#This Row],[ÚLTIMO SEMESTRE CON CRÉDITOS]]&gt;0,ROUND(AVERAGE(ActividadesCom[[#This Row],[VALOR NIVEL 5]],ActividadesCom[[#This Row],[VALOR NIVEL 4]],ActividadesCom[[#This Row],[VALOR NIVEL 3]],ActividadesCom[[#This Row],[VALOR NIVEL 2]],ActividadesCom[[#This Row],[VALOR NIVEL 1]]),0),"")</f>
        <v>2</v>
      </c>
      <c r="G1939" s="5" t="str">
        <f>IF(ActividadesCom[[#This Row],[PROMEDIO]]="","",IF(ActividadesCom[[#This Row],[PROMEDIO]]&gt;=4,"EXCELENTE",IF(ActividadesCom[[#This Row],[PROMEDIO]]&gt;=3,"NOTABLE",IF(ActividadesCom[[#This Row],[PROMEDIO]]&gt;=2,"BUENO",IF(ActividadesCom[[#This Row],[PROMEDIO]]=1,"SUFICIENTE","")))))</f>
        <v>BUENO</v>
      </c>
      <c r="H1939" s="5">
        <f>MAX(ActividadesCom[[#This Row],[PERÍODO 1]],ActividadesCom[[#This Row],[PERÍODO 2]],ActividadesCom[[#This Row],[PERÍODO 3]],ActividadesCom[[#This Row],[PERÍODO 4]],ActividadesCom[[#This Row],[PERÍODO 5]])</f>
        <v>20201</v>
      </c>
      <c r="I1939" s="6" t="s">
        <v>445</v>
      </c>
      <c r="J1939" s="5">
        <v>20181</v>
      </c>
      <c r="K1939" s="5" t="s">
        <v>4009</v>
      </c>
      <c r="L1939" s="5">
        <f>IF(ActividadesCom[[#This Row],[NIVEL 1]]&lt;&gt;0,VLOOKUP(ActividadesCom[[#This Row],[NIVEL 1]],Catálogo!A:B,2,FALSE),"")</f>
        <v>2</v>
      </c>
      <c r="M1939" s="5">
        <v>2</v>
      </c>
      <c r="N1939" s="6" t="s">
        <v>4177</v>
      </c>
      <c r="O1939" s="5">
        <v>20183</v>
      </c>
      <c r="P1939" s="5" t="s">
        <v>4007</v>
      </c>
      <c r="Q1939" s="5">
        <f>IF(ActividadesCom[[#This Row],[NIVEL 2]]&lt;&gt;0,VLOOKUP(ActividadesCom[[#This Row],[NIVEL 2]],Catálogo!A:B,2,FALSE),"")</f>
        <v>4</v>
      </c>
      <c r="R1939" s="5">
        <v>1</v>
      </c>
      <c r="S1939" s="6" t="s">
        <v>2952</v>
      </c>
      <c r="T1939" s="5">
        <v>20201</v>
      </c>
      <c r="U1939" s="5" t="s">
        <v>4010</v>
      </c>
      <c r="V1939" s="5">
        <f>IF(ActividadesCom[[#This Row],[NIVEL 3]]&lt;&gt;0,VLOOKUP(ActividadesCom[[#This Row],[NIVEL 3]],Catálogo!A:B,2,FALSE),"")</f>
        <v>1</v>
      </c>
      <c r="W1939" s="5">
        <v>1</v>
      </c>
      <c r="X1939" s="6" t="s">
        <v>34</v>
      </c>
      <c r="Y1939" s="5">
        <v>20181</v>
      </c>
      <c r="Z1939" s="5" t="s">
        <v>4009</v>
      </c>
      <c r="AA1939" s="5">
        <f>IF(ActividadesCom[[#This Row],[NIVEL 4]]&lt;&gt;0,VLOOKUP(ActividadesCom[[#This Row],[NIVEL 4]],Catálogo!A:B,2,FALSE),"")</f>
        <v>2</v>
      </c>
      <c r="AB1939" s="5">
        <v>1</v>
      </c>
      <c r="AC1939" s="6" t="s">
        <v>34</v>
      </c>
      <c r="AD1939" s="5">
        <v>20173</v>
      </c>
      <c r="AE1939" s="5" t="s">
        <v>4010</v>
      </c>
      <c r="AF1939" s="5">
        <f>IF(ActividadesCom[[#This Row],[NIVEL 5]]&lt;&gt;0,VLOOKUP(ActividadesCom[[#This Row],[NIVEL 5]],Catálogo!A:B,2,FALSE),"")</f>
        <v>1</v>
      </c>
      <c r="AG1939" s="5">
        <v>1</v>
      </c>
    </row>
    <row r="1940" spans="1:16376" ht="30" hidden="1" customHeight="1" x14ac:dyDescent="0.25">
      <c r="A1940" s="7">
        <v>17470307</v>
      </c>
      <c r="B1940" s="6" t="str">
        <f>VLOOKUP(ActividadesCom[[#This Row],[NO. DE CONTROL]],'LISTADO ESTUDIANTES'!A:C,2,FALSE)</f>
        <v>MOO RAMIREZ BRYAN ALEXIS</v>
      </c>
      <c r="C1940" s="6" t="str">
        <f>VLOOKUP(ActividadesCom[[#This Row],[NO. DE CONTROL]],'LISTADO ESTUDIANTES'!A:C,3,FALSE)</f>
        <v>INGENIERIA EN GESTION EMPRESARIAL</v>
      </c>
      <c r="D1940" s="5" t="str">
        <f>VLOOKUP(ActividadesCom[[#This Row],[NO. DE CONTROL]],'LISTADO ESTUDIANTES'!A:D,4,FALSE)</f>
        <v>BAJA</v>
      </c>
      <c r="E1940" s="5">
        <f>SUM(ActividadesCom[[#This Row],[CRÉD. 1]],ActividadesCom[[#This Row],[CRÉD. 2]],ActividadesCom[[#This Row],[CRÉD. 3]],ActividadesCom[[#This Row],[CRÉD. 4]],ActividadesCom[[#This Row],[CRÉD. 5]])</f>
        <v>5</v>
      </c>
      <c r="F1940" s="17">
        <f>IF(ActividadesCom[[#This Row],[ÚLTIMO SEMESTRE CON CRÉDITOS]]&gt;0,ROUND(AVERAGE(ActividadesCom[[#This Row],[VALOR NIVEL 5]],ActividadesCom[[#This Row],[VALOR NIVEL 4]],ActividadesCom[[#This Row],[VALOR NIVEL 3]],ActividadesCom[[#This Row],[VALOR NIVEL 2]],ActividadesCom[[#This Row],[VALOR NIVEL 1]]),0),"")</f>
        <v>4</v>
      </c>
      <c r="G1940" s="5" t="str">
        <f>IF(ActividadesCom[[#This Row],[PROMEDIO]]="","",IF(ActividadesCom[[#This Row],[PROMEDIO]]&gt;=4,"EXCELENTE",IF(ActividadesCom[[#This Row],[PROMEDIO]]&gt;=3,"NOTABLE",IF(ActividadesCom[[#This Row],[PROMEDIO]]&gt;=2,"BUENO",IF(ActividadesCom[[#This Row],[PROMEDIO]]=1,"SUFICIENTE","")))))</f>
        <v>EXCELENTE</v>
      </c>
      <c r="H1940" s="5">
        <f>MAX(ActividadesCom[[#This Row],[PERÍODO 1]],ActividadesCom[[#This Row],[PERÍODO 2]],ActividadesCom[[#This Row],[PERÍODO 3]],ActividadesCom[[#This Row],[PERÍODO 4]],ActividadesCom[[#This Row],[PERÍODO 5]])</f>
        <v>20211</v>
      </c>
      <c r="I1940" s="6" t="s">
        <v>4099</v>
      </c>
      <c r="J1940" s="5">
        <v>20183</v>
      </c>
      <c r="K1940" s="5" t="s">
        <v>4007</v>
      </c>
      <c r="L1940" s="5">
        <f>IF(ActividadesCom[[#This Row],[NIVEL 1]]&lt;&gt;0,VLOOKUP(ActividadesCom[[#This Row],[NIVEL 1]],Catálogo!A:B,2,FALSE),"")</f>
        <v>4</v>
      </c>
      <c r="M1940" s="5">
        <v>1</v>
      </c>
      <c r="N1940" s="6" t="s">
        <v>4416</v>
      </c>
      <c r="O1940" s="5">
        <v>20211</v>
      </c>
      <c r="P1940" s="5" t="s">
        <v>4007</v>
      </c>
      <c r="Q1940" s="5">
        <f>IF(ActividadesCom[[#This Row],[NIVEL 2]]&lt;&gt;0,VLOOKUP(ActividadesCom[[#This Row],[NIVEL 2]],Catálogo!A:B,2,FALSE),"")</f>
        <v>4</v>
      </c>
      <c r="R1940" s="5">
        <v>1</v>
      </c>
      <c r="S1940" s="9" t="s">
        <v>4563</v>
      </c>
      <c r="T1940" s="8">
        <v>20211</v>
      </c>
      <c r="U1940" s="8" t="s">
        <v>4007</v>
      </c>
      <c r="V1940" s="5">
        <f>IF(ActividadesCom[[#This Row],[NIVEL 3]]&lt;&gt;0,VLOOKUP(ActividadesCom[[#This Row],[NIVEL 3]],Catálogo!A:B,2,FALSE),"")</f>
        <v>4</v>
      </c>
      <c r="W1940" s="8">
        <v>1</v>
      </c>
      <c r="X1940" s="6" t="s">
        <v>615</v>
      </c>
      <c r="Y1940" s="5">
        <v>20211</v>
      </c>
      <c r="Z1940" s="5" t="s">
        <v>4009</v>
      </c>
      <c r="AA1940" s="5">
        <f>IF(ActividadesCom[[#This Row],[NIVEL 4]]&lt;&gt;0,VLOOKUP(ActividadesCom[[#This Row],[NIVEL 4]],Catálogo!A:B,2,FALSE),"")</f>
        <v>2</v>
      </c>
      <c r="AB1940" s="5">
        <v>1</v>
      </c>
      <c r="AC1940" s="6" t="s">
        <v>34</v>
      </c>
      <c r="AD1940" s="5">
        <v>20173</v>
      </c>
      <c r="AE1940" s="5" t="s">
        <v>4007</v>
      </c>
      <c r="AF1940" s="5">
        <f>IF(ActividadesCom[[#This Row],[NIVEL 5]]&lt;&gt;0,VLOOKUP(ActividadesCom[[#This Row],[NIVEL 5]],Catálogo!A:B,2,FALSE),"")</f>
        <v>4</v>
      </c>
      <c r="AG1940" s="5">
        <v>1</v>
      </c>
      <c r="AH1940" s="2"/>
    </row>
    <row r="1941" spans="1:16376" ht="30" hidden="1" customHeight="1" x14ac:dyDescent="0.25">
      <c r="A1941" s="7">
        <v>17470308</v>
      </c>
      <c r="B1941" s="6" t="str">
        <f>VLOOKUP(ActividadesCom[[#This Row],[NO. DE CONTROL]],'LISTADO ESTUDIANTES'!A:C,2,FALSE)</f>
        <v>CAN UH LISETH GUADALUPE</v>
      </c>
      <c r="C1941" s="6" t="str">
        <f>VLOOKUP(ActividadesCom[[#This Row],[NO. DE CONTROL]],'LISTADO ESTUDIANTES'!A:C,3,FALSE)</f>
        <v>INGENIERIA EN GESTION EMPRESARIAL</v>
      </c>
      <c r="D1941" s="5" t="str">
        <f>VLOOKUP(ActividadesCom[[#This Row],[NO. DE CONTROL]],'LISTADO ESTUDIANTES'!A:D,4,FALSE)</f>
        <v>BAJA</v>
      </c>
      <c r="E1941" s="5">
        <f>SUM(ActividadesCom[[#This Row],[CRÉD. 1]],ActividadesCom[[#This Row],[CRÉD. 2]],ActividadesCom[[#This Row],[CRÉD. 3]],ActividadesCom[[#This Row],[CRÉD. 4]],ActividadesCom[[#This Row],[CRÉD. 5]])</f>
        <v>6</v>
      </c>
      <c r="F1941" s="5">
        <f>IF(ActividadesCom[[#This Row],[ÚLTIMO SEMESTRE CON CRÉDITOS]]&gt;0,ROUND(AVERAGE(ActividadesCom[[#This Row],[VALOR NIVEL 5]],ActividadesCom[[#This Row],[VALOR NIVEL 4]],ActividadesCom[[#This Row],[VALOR NIVEL 3]],ActividadesCom[[#This Row],[VALOR NIVEL 2]],ActividadesCom[[#This Row],[VALOR NIVEL 1]]),0),"")</f>
        <v>3</v>
      </c>
      <c r="G1941" s="5" t="str">
        <f>IF(ActividadesCom[[#This Row],[PROMEDIO]]="","",IF(ActividadesCom[[#This Row],[PROMEDIO]]&gt;=4,"EXCELENTE",IF(ActividadesCom[[#This Row],[PROMEDIO]]&gt;=3,"NOTABLE",IF(ActividadesCom[[#This Row],[PROMEDIO]]&gt;=2,"BUENO",IF(ActividadesCom[[#This Row],[PROMEDIO]]=1,"SUFICIENTE","")))))</f>
        <v>NOTABLE</v>
      </c>
      <c r="H1941" s="5">
        <f>MAX(ActividadesCom[[#This Row],[PERÍODO 1]],ActividadesCom[[#This Row],[PERÍODO 2]],ActividadesCom[[#This Row],[PERÍODO 3]],ActividadesCom[[#This Row],[PERÍODO 4]],ActividadesCom[[#This Row],[PERÍODO 5]])</f>
        <v>20213</v>
      </c>
      <c r="I1941" s="6" t="s">
        <v>943</v>
      </c>
      <c r="J1941" s="5">
        <v>20193</v>
      </c>
      <c r="K1941" s="5" t="s">
        <v>4009</v>
      </c>
      <c r="L1941" s="5">
        <f>IF(ActividadesCom[[#This Row],[NIVEL 1]]&lt;&gt;0,VLOOKUP(ActividadesCom[[#This Row],[NIVEL 1]],Catálogo!A:B,2,FALSE),"")</f>
        <v>2</v>
      </c>
      <c r="M1941" s="5">
        <v>2</v>
      </c>
      <c r="N1941" s="6" t="s">
        <v>3332</v>
      </c>
      <c r="O1941" s="5">
        <v>20203</v>
      </c>
      <c r="P1941" s="5" t="s">
        <v>4007</v>
      </c>
      <c r="Q1941" s="5">
        <f>IF(ActividadesCom[[#This Row],[NIVEL 2]]&lt;&gt;0,VLOOKUP(ActividadesCom[[#This Row],[NIVEL 2]],Catálogo!A:B,2,FALSE),"")</f>
        <v>4</v>
      </c>
      <c r="R1941" s="5">
        <v>1</v>
      </c>
      <c r="S1941" s="6" t="s">
        <v>4844</v>
      </c>
      <c r="T1941" s="5">
        <v>20213</v>
      </c>
      <c r="U1941" s="5" t="s">
        <v>4007</v>
      </c>
      <c r="V1941" s="5">
        <f>IF(ActividadesCom[[#This Row],[NIVEL 3]]&lt;&gt;0,VLOOKUP(ActividadesCom[[#This Row],[NIVEL 3]],Catálogo!A:B,2,FALSE),"")</f>
        <v>4</v>
      </c>
      <c r="W1941" s="5">
        <v>1</v>
      </c>
      <c r="X1941" s="6" t="s">
        <v>34</v>
      </c>
      <c r="Y1941" s="5">
        <v>20181</v>
      </c>
      <c r="Z1941" s="5" t="s">
        <v>4008</v>
      </c>
      <c r="AA1941" s="5">
        <f>IF(ActividadesCom[[#This Row],[NIVEL 4]]&lt;&gt;0,VLOOKUP(ActividadesCom[[#This Row],[NIVEL 4]],Catálogo!A:B,2,FALSE),"")</f>
        <v>3</v>
      </c>
      <c r="AB1941" s="5">
        <v>1</v>
      </c>
      <c r="AC1941" s="6" t="s">
        <v>34</v>
      </c>
      <c r="AD1941" s="5">
        <v>20173</v>
      </c>
      <c r="AE1941" s="5" t="s">
        <v>4009</v>
      </c>
      <c r="AF1941" s="5">
        <f>IF(ActividadesCom[[#This Row],[NIVEL 5]]&lt;&gt;0,VLOOKUP(ActividadesCom[[#This Row],[NIVEL 5]],Catálogo!A:B,2,FALSE),"")</f>
        <v>2</v>
      </c>
      <c r="AG1941" s="5">
        <v>1</v>
      </c>
      <c r="AH1941" s="2"/>
    </row>
    <row r="1942" spans="1:16376" s="50" customFormat="1" ht="30" hidden="1" customHeight="1" x14ac:dyDescent="0.25">
      <c r="A1942" s="7">
        <v>17470309</v>
      </c>
      <c r="B1942" s="6" t="str">
        <f>VLOOKUP(ActividadesCom[[#This Row],[NO. DE CONTROL]],'LISTADO ESTUDIANTES'!A:C,2,FALSE)</f>
        <v>CAHUICH USCANGA ERICK GUADALUPE</v>
      </c>
      <c r="C1942" s="6" t="str">
        <f>VLOOKUP(ActividadesCom[[#This Row],[NO. DE CONTROL]],'LISTADO ESTUDIANTES'!A:C,3,FALSE)</f>
        <v>INGENIERIA EN GESTION EMPRESARIAL</v>
      </c>
      <c r="D1942" s="5" t="str">
        <f>VLOOKUP(ActividadesCom[[#This Row],[NO. DE CONTROL]],'LISTADO ESTUDIANTES'!A:D,4,FALSE)</f>
        <v>BAJA</v>
      </c>
      <c r="E1942" s="5">
        <f>SUM(ActividadesCom[[#This Row],[CRÉD. 1]],ActividadesCom[[#This Row],[CRÉD. 2]],ActividadesCom[[#This Row],[CRÉD. 3]],ActividadesCom[[#This Row],[CRÉD. 4]],ActividadesCom[[#This Row],[CRÉD. 5]])</f>
        <v>5</v>
      </c>
      <c r="F1942" s="17">
        <f>IF(ActividadesCom[[#This Row],[ÚLTIMO SEMESTRE CON CRÉDITOS]]&gt;0,ROUND(AVERAGE(ActividadesCom[[#This Row],[VALOR NIVEL 5]],ActividadesCom[[#This Row],[VALOR NIVEL 4]],ActividadesCom[[#This Row],[VALOR NIVEL 3]],ActividadesCom[[#This Row],[VALOR NIVEL 2]],ActividadesCom[[#This Row],[VALOR NIVEL 1]]),0),"")</f>
        <v>3</v>
      </c>
      <c r="G1942" s="5" t="str">
        <f>IF(ActividadesCom[[#This Row],[PROMEDIO]]="","",IF(ActividadesCom[[#This Row],[PROMEDIO]]&gt;=4,"EXCELENTE",IF(ActividadesCom[[#This Row],[PROMEDIO]]&gt;=3,"NOTABLE",IF(ActividadesCom[[#This Row],[PROMEDIO]]&gt;=2,"BUENO",IF(ActividadesCom[[#This Row],[PROMEDIO]]=1,"SUFICIENTE","")))))</f>
        <v>NOTABLE</v>
      </c>
      <c r="H1942" s="5">
        <f>MAX(ActividadesCom[[#This Row],[PERÍODO 1]],ActividadesCom[[#This Row],[PERÍODO 2]],ActividadesCom[[#This Row],[PERÍODO 3]],ActividadesCom[[#This Row],[PERÍODO 4]],ActividadesCom[[#This Row],[PERÍODO 5]])</f>
        <v>20213</v>
      </c>
      <c r="I1942" s="6" t="s">
        <v>4416</v>
      </c>
      <c r="J1942" s="5">
        <v>20211</v>
      </c>
      <c r="K1942" s="5" t="s">
        <v>4007</v>
      </c>
      <c r="L1942" s="5">
        <f>IF(ActividadesCom[[#This Row],[NIVEL 1]]&lt;&gt;0,VLOOKUP(ActividadesCom[[#This Row],[NIVEL 1]],Catálogo!A:B,2,FALSE),"")</f>
        <v>4</v>
      </c>
      <c r="M1942" s="5">
        <v>1</v>
      </c>
      <c r="N1942" s="6" t="s">
        <v>4844</v>
      </c>
      <c r="O1942" s="5">
        <v>20213</v>
      </c>
      <c r="P1942" s="5" t="s">
        <v>4007</v>
      </c>
      <c r="Q1942" s="5">
        <f>IF(ActividadesCom[[#This Row],[NIVEL 2]]&lt;&gt;0,VLOOKUP(ActividadesCom[[#This Row],[NIVEL 2]],Catálogo!A:B,2,FALSE),"")</f>
        <v>4</v>
      </c>
      <c r="R1942" s="5">
        <v>1</v>
      </c>
      <c r="S1942" s="6" t="s">
        <v>615</v>
      </c>
      <c r="T1942" s="5">
        <v>20211</v>
      </c>
      <c r="U1942" s="5" t="s">
        <v>4009</v>
      </c>
      <c r="V1942" s="5">
        <f>IF(ActividadesCom[[#This Row],[NIVEL 3]]&lt;&gt;0,VLOOKUP(ActividadesCom[[#This Row],[NIVEL 3]],Catálogo!A:B,2,FALSE),"")</f>
        <v>2</v>
      </c>
      <c r="W1942" s="5">
        <v>1</v>
      </c>
      <c r="X1942" s="6" t="s">
        <v>34</v>
      </c>
      <c r="Y1942" s="5">
        <v>20181</v>
      </c>
      <c r="Z1942" s="5" t="s">
        <v>4008</v>
      </c>
      <c r="AA1942" s="5">
        <f>IF(ActividadesCom[[#This Row],[NIVEL 4]]&lt;&gt;0,VLOOKUP(ActividadesCom[[#This Row],[NIVEL 4]],Catálogo!A:B,2,FALSE),"")</f>
        <v>3</v>
      </c>
      <c r="AB1942" s="5">
        <v>1</v>
      </c>
      <c r="AC1942" s="6" t="s">
        <v>34</v>
      </c>
      <c r="AD1942" s="5">
        <v>20173</v>
      </c>
      <c r="AE1942" s="5" t="s">
        <v>4008</v>
      </c>
      <c r="AF1942" s="5">
        <f>IF(ActividadesCom[[#This Row],[NIVEL 5]]&lt;&gt;0,VLOOKUP(ActividadesCom[[#This Row],[NIVEL 5]],Catálogo!A:B,2,FALSE),"")</f>
        <v>3</v>
      </c>
      <c r="AG1942" s="5">
        <v>1</v>
      </c>
      <c r="AH1942" s="21"/>
      <c r="AI1942" s="21"/>
      <c r="AJ1942" s="21"/>
      <c r="AK1942" s="21"/>
      <c r="AL1942" s="21"/>
      <c r="AM1942" s="21"/>
      <c r="AN1942" s="21"/>
      <c r="AO1942" s="21"/>
      <c r="AP1942" s="21"/>
      <c r="AQ1942" s="21"/>
      <c r="AR1942" s="21"/>
      <c r="AS1942" s="21"/>
      <c r="AT1942" s="21"/>
      <c r="AU1942" s="21"/>
      <c r="AV1942" s="21"/>
      <c r="AW1942" s="21"/>
      <c r="AX1942" s="21"/>
      <c r="AY1942" s="21"/>
      <c r="AZ1942" s="21"/>
      <c r="BA1942" s="21"/>
      <c r="BB1942" s="21"/>
      <c r="BC1942" s="21"/>
      <c r="BD1942" s="21"/>
      <c r="BE1942" s="21"/>
      <c r="BF1942" s="21"/>
      <c r="BG1942" s="21"/>
      <c r="BH1942" s="21"/>
      <c r="BI1942" s="21"/>
      <c r="BJ1942" s="21"/>
      <c r="BK1942" s="21"/>
      <c r="BL1942" s="21"/>
      <c r="BM1942" s="21"/>
      <c r="BN1942" s="21"/>
      <c r="BO1942" s="21"/>
      <c r="BP1942" s="21"/>
      <c r="BQ1942" s="21"/>
      <c r="BR1942" s="21"/>
      <c r="BS1942" s="21"/>
      <c r="BT1942" s="21"/>
      <c r="BU1942" s="21"/>
      <c r="BV1942" s="21"/>
      <c r="BW1942" s="21"/>
      <c r="BX1942" s="21"/>
      <c r="BY1942" s="21"/>
      <c r="BZ1942" s="21"/>
      <c r="CA1942" s="21"/>
      <c r="CB1942" s="21"/>
      <c r="CC1942" s="21"/>
      <c r="CD1942" s="21"/>
      <c r="CE1942" s="21"/>
      <c r="CF1942" s="21"/>
      <c r="CG1942" s="21"/>
      <c r="CH1942" s="21"/>
      <c r="CI1942" s="21"/>
      <c r="CJ1942" s="21"/>
      <c r="CK1942" s="21"/>
      <c r="CL1942" s="21"/>
      <c r="CM1942" s="21"/>
      <c r="CN1942" s="21"/>
      <c r="CO1942" s="21"/>
      <c r="CP1942" s="21"/>
      <c r="CQ1942" s="21"/>
      <c r="CR1942" s="21"/>
      <c r="CS1942" s="21"/>
      <c r="CT1942" s="21"/>
      <c r="CU1942" s="21"/>
      <c r="CV1942" s="21"/>
      <c r="CW1942" s="21"/>
      <c r="CX1942" s="21"/>
      <c r="CY1942" s="21"/>
      <c r="CZ1942" s="21"/>
      <c r="DA1942" s="21"/>
      <c r="DB1942" s="21"/>
      <c r="DC1942" s="21"/>
      <c r="DD1942" s="21"/>
      <c r="DE1942" s="21"/>
      <c r="DF1942" s="21"/>
      <c r="DG1942" s="21"/>
      <c r="DH1942" s="21"/>
      <c r="DI1942" s="21"/>
      <c r="DJ1942" s="21"/>
      <c r="DK1942" s="21"/>
      <c r="DL1942" s="21"/>
      <c r="DM1942" s="21"/>
      <c r="DN1942" s="21"/>
      <c r="DO1942" s="21"/>
      <c r="DP1942" s="21"/>
      <c r="DQ1942" s="21"/>
      <c r="DR1942" s="21"/>
      <c r="DS1942" s="21"/>
      <c r="DT1942" s="21"/>
      <c r="DU1942" s="21"/>
      <c r="DV1942" s="21"/>
      <c r="DW1942" s="21"/>
      <c r="DX1942" s="21"/>
      <c r="DY1942" s="21"/>
      <c r="DZ1942" s="21"/>
      <c r="EA1942" s="21"/>
      <c r="EB1942" s="21"/>
      <c r="EC1942" s="21"/>
      <c r="ED1942" s="21"/>
      <c r="EE1942" s="21"/>
      <c r="EF1942" s="21"/>
      <c r="EG1942" s="21"/>
      <c r="EH1942" s="21"/>
      <c r="EI1942" s="21"/>
      <c r="EJ1942" s="21"/>
      <c r="EK1942" s="21"/>
      <c r="EL1942" s="21"/>
      <c r="EM1942" s="21"/>
      <c r="EN1942" s="21"/>
      <c r="EO1942" s="21"/>
      <c r="EP1942" s="21"/>
      <c r="EQ1942" s="21"/>
      <c r="ER1942" s="21"/>
      <c r="ES1942" s="21"/>
      <c r="ET1942" s="21"/>
      <c r="EU1942" s="21"/>
      <c r="EV1942" s="21"/>
      <c r="EW1942" s="21"/>
      <c r="EX1942" s="21"/>
      <c r="EY1942" s="21"/>
      <c r="EZ1942" s="21"/>
      <c r="FA1942" s="21"/>
      <c r="FB1942" s="21"/>
      <c r="FC1942" s="21"/>
      <c r="FD1942" s="21"/>
      <c r="FE1942" s="21"/>
      <c r="FF1942" s="21"/>
      <c r="FG1942" s="21"/>
      <c r="FH1942" s="21"/>
      <c r="FI1942" s="21"/>
      <c r="FJ1942" s="21"/>
      <c r="FK1942" s="21"/>
      <c r="FL1942" s="21"/>
      <c r="FM1942" s="21"/>
      <c r="FN1942" s="21"/>
      <c r="FO1942" s="21"/>
      <c r="FP1942" s="21"/>
      <c r="FQ1942" s="21"/>
      <c r="FR1942" s="21"/>
      <c r="FS1942" s="21"/>
      <c r="FT1942" s="21"/>
      <c r="FU1942" s="21"/>
      <c r="FV1942" s="21"/>
      <c r="FW1942" s="21"/>
      <c r="FX1942" s="21"/>
      <c r="FY1942" s="21"/>
      <c r="FZ1942" s="21"/>
      <c r="GA1942" s="21"/>
      <c r="GB1942" s="21"/>
      <c r="GC1942" s="21"/>
      <c r="GD1942" s="21"/>
      <c r="GE1942" s="21"/>
      <c r="GF1942" s="21"/>
      <c r="GG1942" s="21"/>
      <c r="GH1942" s="21"/>
      <c r="GI1942" s="21"/>
      <c r="GJ1942" s="21"/>
      <c r="GK1942" s="21"/>
      <c r="GL1942" s="21"/>
      <c r="GM1942" s="21"/>
      <c r="GN1942" s="21"/>
      <c r="GO1942" s="21"/>
      <c r="GP1942" s="21"/>
      <c r="GQ1942" s="21"/>
      <c r="GR1942" s="21"/>
      <c r="GS1942" s="21"/>
      <c r="GT1942" s="21"/>
      <c r="GU1942" s="21"/>
      <c r="GV1942" s="21"/>
      <c r="GW1942" s="21"/>
      <c r="GX1942" s="21"/>
      <c r="GY1942" s="21"/>
      <c r="GZ1942" s="21"/>
      <c r="HA1942" s="21"/>
      <c r="HB1942" s="21"/>
      <c r="HC1942" s="21"/>
      <c r="HD1942" s="21"/>
      <c r="HE1942" s="21"/>
      <c r="HF1942" s="21"/>
      <c r="HG1942" s="21"/>
      <c r="HH1942" s="21"/>
      <c r="HI1942" s="21"/>
      <c r="HJ1942" s="21"/>
      <c r="HK1942" s="21"/>
      <c r="HL1942" s="21"/>
      <c r="HM1942" s="21"/>
      <c r="HN1942" s="21"/>
      <c r="HO1942" s="21"/>
      <c r="HP1942" s="21"/>
      <c r="HQ1942" s="21"/>
      <c r="HR1942" s="21"/>
      <c r="HS1942" s="21"/>
      <c r="HT1942" s="21"/>
      <c r="HU1942" s="21"/>
      <c r="HV1942" s="21"/>
      <c r="HW1942" s="21"/>
      <c r="HX1942" s="21"/>
      <c r="HY1942" s="21"/>
      <c r="HZ1942" s="21"/>
      <c r="IA1942" s="21"/>
      <c r="IB1942" s="21"/>
      <c r="IC1942" s="21"/>
      <c r="ID1942" s="21"/>
      <c r="IE1942" s="21"/>
      <c r="IF1942" s="21"/>
      <c r="IG1942" s="21"/>
      <c r="IH1942" s="21"/>
      <c r="II1942" s="21"/>
      <c r="IJ1942" s="21"/>
      <c r="IK1942" s="21"/>
      <c r="IL1942" s="21"/>
      <c r="IM1942" s="21"/>
      <c r="IN1942" s="21"/>
      <c r="IO1942" s="21"/>
      <c r="IP1942" s="21"/>
      <c r="IQ1942" s="21"/>
      <c r="IR1942" s="21"/>
      <c r="IS1942" s="21"/>
      <c r="IT1942" s="21"/>
      <c r="IU1942" s="21"/>
      <c r="IV1942" s="21"/>
      <c r="IW1942" s="21"/>
      <c r="IX1942" s="21"/>
      <c r="IY1942" s="21"/>
      <c r="IZ1942" s="21"/>
      <c r="JA1942" s="21"/>
      <c r="JB1942" s="21"/>
      <c r="JC1942" s="21"/>
      <c r="JD1942" s="21"/>
      <c r="JE1942" s="21"/>
      <c r="JF1942" s="21"/>
      <c r="JG1942" s="21"/>
      <c r="JH1942" s="21"/>
      <c r="JI1942" s="21"/>
      <c r="JJ1942" s="21"/>
      <c r="JK1942" s="21"/>
      <c r="JL1942" s="21"/>
      <c r="JM1942" s="21"/>
      <c r="JN1942" s="21"/>
      <c r="JO1942" s="21"/>
      <c r="JP1942" s="21"/>
      <c r="JQ1942" s="21"/>
      <c r="JR1942" s="21"/>
      <c r="JS1942" s="21"/>
      <c r="JT1942" s="21"/>
      <c r="JU1942" s="21"/>
      <c r="JV1942" s="21"/>
      <c r="JW1942" s="21"/>
      <c r="JX1942" s="21"/>
      <c r="JY1942" s="21"/>
      <c r="JZ1942" s="21"/>
      <c r="KA1942" s="21"/>
      <c r="KB1942" s="21"/>
      <c r="KC1942" s="21"/>
      <c r="KD1942" s="21"/>
      <c r="KE1942" s="21"/>
      <c r="KF1942" s="21"/>
      <c r="KG1942" s="21"/>
      <c r="KH1942" s="21"/>
      <c r="KI1942" s="21"/>
      <c r="KJ1942" s="21"/>
      <c r="KK1942" s="21"/>
      <c r="KL1942" s="21"/>
      <c r="KM1942" s="21"/>
      <c r="KN1942" s="21"/>
      <c r="KO1942" s="21"/>
      <c r="KP1942" s="21"/>
      <c r="KQ1942" s="21"/>
      <c r="KR1942" s="21"/>
      <c r="KS1942" s="21"/>
      <c r="KT1942" s="21"/>
      <c r="KU1942" s="21"/>
      <c r="KV1942" s="21"/>
      <c r="KW1942" s="21"/>
      <c r="KX1942" s="21"/>
      <c r="KY1942" s="21"/>
      <c r="KZ1942" s="21"/>
      <c r="LA1942" s="21"/>
      <c r="LB1942" s="21"/>
      <c r="LC1942" s="21"/>
      <c r="LD1942" s="21"/>
      <c r="LE1942" s="21"/>
      <c r="LF1942" s="21"/>
      <c r="LG1942" s="21"/>
      <c r="LH1942" s="21"/>
      <c r="LI1942" s="21"/>
      <c r="LJ1942" s="21"/>
      <c r="LK1942" s="21"/>
      <c r="LL1942" s="21"/>
      <c r="LM1942" s="21"/>
      <c r="LN1942" s="21"/>
      <c r="LO1942" s="21"/>
      <c r="LP1942" s="21"/>
      <c r="LQ1942" s="21"/>
      <c r="LR1942" s="21"/>
      <c r="LS1942" s="21"/>
      <c r="LT1942" s="21"/>
      <c r="LU1942" s="21"/>
      <c r="LV1942" s="21"/>
      <c r="LW1942" s="21"/>
      <c r="LX1942" s="21"/>
      <c r="LY1942" s="21"/>
      <c r="LZ1942" s="21"/>
      <c r="MA1942" s="21"/>
      <c r="MB1942" s="21"/>
      <c r="MC1942" s="21"/>
      <c r="MD1942" s="21"/>
      <c r="ME1942" s="21"/>
      <c r="MF1942" s="21"/>
      <c r="MG1942" s="21"/>
      <c r="MH1942" s="21"/>
      <c r="MI1942" s="21"/>
      <c r="MJ1942" s="21"/>
      <c r="MK1942" s="21"/>
      <c r="ML1942" s="21"/>
      <c r="MM1942" s="21"/>
      <c r="MN1942" s="21"/>
      <c r="MO1942" s="21"/>
      <c r="MP1942" s="21"/>
      <c r="MQ1942" s="21"/>
      <c r="MR1942" s="21"/>
      <c r="MS1942" s="21"/>
      <c r="MT1942" s="21"/>
      <c r="MU1942" s="21"/>
      <c r="MV1942" s="21"/>
      <c r="MW1942" s="21"/>
      <c r="MX1942" s="21"/>
      <c r="MY1942" s="21"/>
      <c r="MZ1942" s="21"/>
      <c r="NA1942" s="21"/>
      <c r="NB1942" s="21"/>
      <c r="NC1942" s="21"/>
      <c r="ND1942" s="21"/>
      <c r="NE1942" s="21"/>
      <c r="NF1942" s="21"/>
      <c r="NG1942" s="21"/>
      <c r="NH1942" s="21"/>
      <c r="NI1942" s="21"/>
      <c r="NJ1942" s="21"/>
      <c r="NK1942" s="21"/>
      <c r="NL1942" s="21"/>
      <c r="NM1942" s="21"/>
      <c r="NN1942" s="21"/>
      <c r="NO1942" s="21"/>
      <c r="NP1942" s="21"/>
      <c r="NQ1942" s="21"/>
      <c r="NR1942" s="21"/>
      <c r="NS1942" s="21"/>
      <c r="NT1942" s="21"/>
      <c r="NU1942" s="21"/>
      <c r="NV1942" s="21"/>
      <c r="NW1942" s="21"/>
      <c r="NX1942" s="21"/>
      <c r="NY1942" s="21"/>
      <c r="NZ1942" s="21"/>
      <c r="OA1942" s="21"/>
      <c r="OB1942" s="21"/>
      <c r="OC1942" s="21"/>
      <c r="OD1942" s="21"/>
      <c r="OE1942" s="21"/>
      <c r="OF1942" s="21"/>
      <c r="OG1942" s="21"/>
      <c r="OH1942" s="21"/>
      <c r="OI1942" s="21"/>
      <c r="OJ1942" s="21"/>
      <c r="OK1942" s="21"/>
      <c r="OL1942" s="21"/>
      <c r="OM1942" s="21"/>
      <c r="ON1942" s="21"/>
      <c r="OO1942" s="21"/>
      <c r="OP1942" s="21"/>
      <c r="OQ1942" s="21"/>
      <c r="OR1942" s="21"/>
      <c r="OS1942" s="21"/>
      <c r="OT1942" s="21"/>
      <c r="OU1942" s="21"/>
      <c r="OV1942" s="21"/>
      <c r="OW1942" s="21"/>
      <c r="OX1942" s="21"/>
      <c r="OY1942" s="21"/>
      <c r="OZ1942" s="21"/>
      <c r="PA1942" s="21"/>
      <c r="PB1942" s="21"/>
      <c r="PC1942" s="21"/>
      <c r="PD1942" s="21"/>
      <c r="PE1942" s="21"/>
      <c r="PF1942" s="21"/>
      <c r="PG1942" s="21"/>
      <c r="PH1942" s="21"/>
      <c r="PI1942" s="21"/>
      <c r="PJ1942" s="21"/>
      <c r="PK1942" s="21"/>
      <c r="PL1942" s="21"/>
      <c r="PM1942" s="21"/>
      <c r="PN1942" s="21"/>
      <c r="PO1942" s="21"/>
      <c r="PP1942" s="21"/>
      <c r="PQ1942" s="21"/>
      <c r="PR1942" s="21"/>
      <c r="PS1942" s="21"/>
      <c r="PT1942" s="21"/>
      <c r="PU1942" s="21"/>
      <c r="PV1942" s="21"/>
      <c r="PW1942" s="21"/>
      <c r="PX1942" s="21"/>
      <c r="PY1942" s="21"/>
      <c r="PZ1942" s="21"/>
      <c r="QA1942" s="21"/>
      <c r="QB1942" s="21"/>
      <c r="QC1942" s="21"/>
      <c r="QD1942" s="21"/>
      <c r="QE1942" s="21"/>
      <c r="QF1942" s="21"/>
      <c r="QG1942" s="21"/>
      <c r="QH1942" s="21"/>
      <c r="QI1942" s="21"/>
      <c r="QJ1942" s="21"/>
      <c r="QK1942" s="21"/>
      <c r="QL1942" s="21"/>
      <c r="QM1942" s="21"/>
      <c r="QN1942" s="21"/>
      <c r="QO1942" s="21"/>
      <c r="QP1942" s="21"/>
      <c r="QQ1942" s="21"/>
      <c r="QR1942" s="21"/>
      <c r="QS1942" s="21"/>
      <c r="QT1942" s="21"/>
      <c r="QU1942" s="21"/>
      <c r="QV1942" s="21"/>
      <c r="QW1942" s="21"/>
      <c r="QX1942" s="21"/>
      <c r="QY1942" s="21"/>
      <c r="QZ1942" s="21"/>
      <c r="RA1942" s="21"/>
      <c r="RB1942" s="21"/>
      <c r="RC1942" s="21"/>
      <c r="RD1942" s="21"/>
      <c r="RE1942" s="21"/>
      <c r="RF1942" s="21"/>
      <c r="RG1942" s="21"/>
      <c r="RH1942" s="21"/>
      <c r="RI1942" s="21"/>
      <c r="RJ1942" s="21"/>
      <c r="RK1942" s="21"/>
      <c r="RL1942" s="21"/>
      <c r="RM1942" s="21"/>
      <c r="RN1942" s="21"/>
      <c r="RO1942" s="21"/>
      <c r="RP1942" s="21"/>
      <c r="RQ1942" s="21"/>
      <c r="RR1942" s="21"/>
      <c r="RS1942" s="21"/>
      <c r="RT1942" s="21"/>
      <c r="RU1942" s="21"/>
      <c r="RV1942" s="21"/>
      <c r="RW1942" s="21"/>
      <c r="RX1942" s="21"/>
      <c r="RY1942" s="21"/>
      <c r="RZ1942" s="21"/>
      <c r="SA1942" s="21"/>
      <c r="SB1942" s="21"/>
      <c r="SC1942" s="21"/>
      <c r="SD1942" s="21"/>
      <c r="SE1942" s="21"/>
      <c r="SF1942" s="21"/>
      <c r="SG1942" s="21"/>
      <c r="SH1942" s="21"/>
      <c r="SI1942" s="21"/>
      <c r="SJ1942" s="21"/>
      <c r="SK1942" s="21"/>
      <c r="SL1942" s="21"/>
      <c r="SM1942" s="21"/>
      <c r="SN1942" s="21"/>
      <c r="SO1942" s="21"/>
      <c r="SP1942" s="21"/>
      <c r="SQ1942" s="21"/>
      <c r="SR1942" s="21"/>
      <c r="SS1942" s="21"/>
      <c r="ST1942" s="21"/>
      <c r="SU1942" s="21"/>
      <c r="SV1942" s="21"/>
      <c r="SW1942" s="21"/>
      <c r="SX1942" s="21"/>
      <c r="SY1942" s="21"/>
      <c r="SZ1942" s="21"/>
      <c r="TA1942" s="21"/>
      <c r="TB1942" s="21"/>
      <c r="TC1942" s="21"/>
      <c r="TD1942" s="21"/>
      <c r="TE1942" s="21"/>
      <c r="TF1942" s="21"/>
      <c r="TG1942" s="21"/>
      <c r="TH1942" s="21"/>
      <c r="TI1942" s="21"/>
      <c r="TJ1942" s="21"/>
      <c r="TK1942" s="21"/>
      <c r="TL1942" s="21"/>
      <c r="TM1942" s="21"/>
      <c r="TN1942" s="21"/>
      <c r="TO1942" s="21"/>
      <c r="TP1942" s="21"/>
      <c r="TQ1942" s="21"/>
      <c r="TR1942" s="21"/>
      <c r="TS1942" s="21"/>
      <c r="TT1942" s="21"/>
      <c r="TU1942" s="21"/>
      <c r="TV1942" s="21"/>
      <c r="TW1942" s="21"/>
      <c r="TX1942" s="21"/>
      <c r="TY1942" s="21"/>
      <c r="TZ1942" s="21"/>
      <c r="UA1942" s="21"/>
      <c r="UB1942" s="21"/>
      <c r="UC1942" s="21"/>
      <c r="UD1942" s="21"/>
      <c r="UE1942" s="21"/>
      <c r="UF1942" s="21"/>
      <c r="UG1942" s="21"/>
      <c r="UH1942" s="21"/>
      <c r="UI1942" s="21"/>
      <c r="UJ1942" s="21"/>
      <c r="UK1942" s="21"/>
      <c r="UL1942" s="21"/>
      <c r="UM1942" s="21"/>
      <c r="UN1942" s="21"/>
      <c r="UO1942" s="21"/>
      <c r="UP1942" s="21"/>
      <c r="UQ1942" s="21"/>
      <c r="UR1942" s="21"/>
      <c r="US1942" s="21"/>
      <c r="UT1942" s="21"/>
      <c r="UU1942" s="21"/>
      <c r="UV1942" s="21"/>
      <c r="UW1942" s="21"/>
      <c r="UX1942" s="21"/>
      <c r="UY1942" s="21"/>
      <c r="UZ1942" s="21"/>
      <c r="VA1942" s="21"/>
      <c r="VB1942" s="21"/>
      <c r="VC1942" s="21"/>
      <c r="VD1942" s="21"/>
      <c r="VE1942" s="21"/>
      <c r="VF1942" s="21"/>
      <c r="VG1942" s="21"/>
      <c r="VH1942" s="21"/>
      <c r="VI1942" s="21"/>
      <c r="VJ1942" s="21"/>
      <c r="VK1942" s="21"/>
      <c r="VL1942" s="21"/>
      <c r="VM1942" s="21"/>
      <c r="VN1942" s="21"/>
      <c r="VO1942" s="21"/>
      <c r="VP1942" s="21"/>
      <c r="VQ1942" s="21"/>
      <c r="VR1942" s="21"/>
      <c r="VS1942" s="21"/>
      <c r="VT1942" s="21"/>
      <c r="VU1942" s="21"/>
      <c r="VV1942" s="21"/>
      <c r="VW1942" s="21"/>
      <c r="VX1942" s="21"/>
      <c r="VY1942" s="21"/>
      <c r="VZ1942" s="21"/>
      <c r="WA1942" s="21"/>
      <c r="WB1942" s="21"/>
      <c r="WC1942" s="21"/>
      <c r="WD1942" s="21"/>
      <c r="WE1942" s="21"/>
      <c r="WF1942" s="21"/>
      <c r="WG1942" s="21"/>
      <c r="WH1942" s="21"/>
      <c r="WI1942" s="21"/>
      <c r="WJ1942" s="21"/>
      <c r="WK1942" s="21"/>
      <c r="WL1942" s="21"/>
      <c r="WM1942" s="21"/>
      <c r="WN1942" s="21"/>
      <c r="WO1942" s="21"/>
      <c r="WP1942" s="21"/>
      <c r="WQ1942" s="21"/>
      <c r="WR1942" s="21"/>
      <c r="WS1942" s="21"/>
      <c r="WT1942" s="21"/>
      <c r="WU1942" s="21"/>
      <c r="WV1942" s="21"/>
      <c r="WW1942" s="21"/>
      <c r="WX1942" s="21"/>
      <c r="WY1942" s="21"/>
      <c r="WZ1942" s="21"/>
      <c r="XA1942" s="21"/>
      <c r="XB1942" s="21"/>
      <c r="XC1942" s="21"/>
      <c r="XD1942" s="21"/>
      <c r="XE1942" s="21"/>
      <c r="XF1942" s="21"/>
      <c r="XG1942" s="21"/>
      <c r="XH1942" s="21"/>
      <c r="XI1942" s="21"/>
      <c r="XJ1942" s="21"/>
      <c r="XK1942" s="21"/>
      <c r="XL1942" s="21"/>
      <c r="XM1942" s="21"/>
      <c r="XN1942" s="21"/>
      <c r="XO1942" s="21"/>
      <c r="XP1942" s="21"/>
      <c r="XQ1942" s="21"/>
      <c r="XR1942" s="21"/>
      <c r="XS1942" s="21"/>
      <c r="XT1942" s="21"/>
      <c r="XU1942" s="21"/>
      <c r="XV1942" s="21"/>
      <c r="XW1942" s="21"/>
      <c r="XX1942" s="21"/>
      <c r="XY1942" s="21"/>
      <c r="XZ1942" s="21"/>
      <c r="YA1942" s="21"/>
      <c r="YB1942" s="21"/>
      <c r="YC1942" s="21"/>
      <c r="YD1942" s="21"/>
      <c r="YE1942" s="21"/>
      <c r="YF1942" s="21"/>
      <c r="YG1942" s="21"/>
      <c r="YH1942" s="21"/>
      <c r="YI1942" s="21"/>
      <c r="YJ1942" s="21"/>
      <c r="YK1942" s="21"/>
      <c r="YL1942" s="21"/>
      <c r="YM1942" s="21"/>
      <c r="YN1942" s="21"/>
      <c r="YO1942" s="21"/>
      <c r="YP1942" s="21"/>
      <c r="YQ1942" s="21"/>
      <c r="YR1942" s="21"/>
      <c r="YS1942" s="21"/>
      <c r="YT1942" s="21"/>
      <c r="YU1942" s="21"/>
      <c r="YV1942" s="21"/>
      <c r="YW1942" s="21"/>
      <c r="YX1942" s="21"/>
      <c r="YY1942" s="21"/>
      <c r="YZ1942" s="21"/>
      <c r="ZA1942" s="21"/>
      <c r="ZB1942" s="21"/>
      <c r="ZC1942" s="21"/>
      <c r="ZD1942" s="21"/>
      <c r="ZE1942" s="21"/>
      <c r="ZF1942" s="21"/>
      <c r="ZG1942" s="21"/>
      <c r="ZH1942" s="21"/>
      <c r="ZI1942" s="21"/>
      <c r="ZJ1942" s="21"/>
      <c r="ZK1942" s="21"/>
      <c r="ZL1942" s="21"/>
      <c r="ZM1942" s="21"/>
      <c r="ZN1942" s="21"/>
      <c r="ZO1942" s="21"/>
      <c r="ZP1942" s="21"/>
      <c r="ZQ1942" s="21"/>
      <c r="ZR1942" s="21"/>
      <c r="ZS1942" s="21"/>
      <c r="ZT1942" s="21"/>
      <c r="ZU1942" s="21"/>
      <c r="ZV1942" s="21"/>
      <c r="ZW1942" s="21"/>
      <c r="ZX1942" s="21"/>
      <c r="ZY1942" s="21"/>
      <c r="ZZ1942" s="21"/>
      <c r="AAA1942" s="21"/>
      <c r="AAB1942" s="21"/>
      <c r="AAC1942" s="21"/>
      <c r="AAD1942" s="21"/>
      <c r="AAE1942" s="21"/>
      <c r="AAF1942" s="21"/>
      <c r="AAG1942" s="21"/>
      <c r="AAH1942" s="21"/>
      <c r="AAI1942" s="21"/>
      <c r="AAJ1942" s="21"/>
      <c r="AAK1942" s="21"/>
      <c r="AAL1942" s="21"/>
      <c r="AAM1942" s="21"/>
      <c r="AAN1942" s="21"/>
      <c r="AAO1942" s="21"/>
      <c r="AAP1942" s="21"/>
      <c r="AAQ1942" s="21"/>
      <c r="AAR1942" s="21"/>
      <c r="AAS1942" s="21"/>
      <c r="AAT1942" s="21"/>
      <c r="AAU1942" s="21"/>
      <c r="AAV1942" s="21"/>
      <c r="AAW1942" s="21"/>
      <c r="AAX1942" s="21"/>
      <c r="AAY1942" s="21"/>
      <c r="AAZ1942" s="21"/>
      <c r="ABA1942" s="21"/>
      <c r="ABB1942" s="21"/>
      <c r="ABC1942" s="21"/>
      <c r="ABD1942" s="21"/>
      <c r="ABE1942" s="21"/>
      <c r="ABF1942" s="21"/>
      <c r="ABG1942" s="21"/>
      <c r="ABH1942" s="21"/>
      <c r="ABI1942" s="21"/>
      <c r="ABJ1942" s="21"/>
      <c r="ABK1942" s="21"/>
      <c r="ABL1942" s="21"/>
      <c r="ABM1942" s="21"/>
      <c r="ABN1942" s="21"/>
      <c r="ABO1942" s="21"/>
      <c r="ABP1942" s="21"/>
      <c r="ABQ1942" s="21"/>
      <c r="ABR1942" s="21"/>
      <c r="ABS1942" s="21"/>
      <c r="ABT1942" s="21"/>
      <c r="ABU1942" s="21"/>
      <c r="ABV1942" s="21"/>
      <c r="ABW1942" s="21"/>
      <c r="ABX1942" s="21"/>
      <c r="ABY1942" s="21"/>
      <c r="ABZ1942" s="21"/>
      <c r="ACA1942" s="21"/>
      <c r="ACB1942" s="21"/>
      <c r="ACC1942" s="21"/>
      <c r="ACD1942" s="21"/>
      <c r="ACE1942" s="21"/>
      <c r="ACF1942" s="21"/>
      <c r="ACG1942" s="21"/>
      <c r="ACH1942" s="21"/>
      <c r="ACI1942" s="21"/>
      <c r="ACJ1942" s="21"/>
      <c r="ACK1942" s="21"/>
      <c r="ACL1942" s="21"/>
      <c r="ACM1942" s="21"/>
      <c r="ACN1942" s="21"/>
      <c r="ACO1942" s="21"/>
      <c r="ACP1942" s="21"/>
      <c r="ACQ1942" s="21"/>
      <c r="ACR1942" s="21"/>
      <c r="ACS1942" s="21"/>
      <c r="ACT1942" s="21"/>
      <c r="ACU1942" s="21"/>
      <c r="ACV1942" s="21"/>
      <c r="ACW1942" s="21"/>
      <c r="ACX1942" s="21"/>
      <c r="ACY1942" s="21"/>
      <c r="ACZ1942" s="21"/>
      <c r="ADA1942" s="21"/>
      <c r="ADB1942" s="21"/>
      <c r="ADC1942" s="21"/>
      <c r="ADD1942" s="21"/>
      <c r="ADE1942" s="21"/>
      <c r="ADF1942" s="21"/>
      <c r="ADG1942" s="21"/>
      <c r="ADH1942" s="21"/>
      <c r="ADI1942" s="21"/>
      <c r="ADJ1942" s="21"/>
      <c r="ADK1942" s="21"/>
      <c r="ADL1942" s="21"/>
      <c r="ADM1942" s="21"/>
      <c r="ADN1942" s="21"/>
      <c r="ADO1942" s="21"/>
      <c r="ADP1942" s="21"/>
      <c r="ADQ1942" s="21"/>
      <c r="ADR1942" s="21"/>
      <c r="ADS1942" s="21"/>
      <c r="ADT1942" s="21"/>
      <c r="ADU1942" s="21"/>
      <c r="ADV1942" s="21"/>
      <c r="ADW1942" s="21"/>
      <c r="ADX1942" s="21"/>
      <c r="ADY1942" s="21"/>
      <c r="ADZ1942" s="21"/>
      <c r="AEA1942" s="21"/>
      <c r="AEB1942" s="21"/>
      <c r="AEC1942" s="21"/>
      <c r="AED1942" s="21"/>
      <c r="AEE1942" s="21"/>
      <c r="AEF1942" s="21"/>
      <c r="AEG1942" s="21"/>
      <c r="AEH1942" s="21"/>
      <c r="AEI1942" s="21"/>
      <c r="AEJ1942" s="21"/>
      <c r="AEK1942" s="21"/>
      <c r="AEL1942" s="21"/>
      <c r="AEM1942" s="21"/>
      <c r="AEN1942" s="21"/>
      <c r="AEO1942" s="21"/>
      <c r="AEP1942" s="21"/>
      <c r="AEQ1942" s="21"/>
      <c r="AER1942" s="21"/>
      <c r="AES1942" s="21"/>
      <c r="AET1942" s="21"/>
      <c r="AEU1942" s="21"/>
      <c r="AEV1942" s="21"/>
      <c r="AEW1942" s="21"/>
      <c r="AEX1942" s="21"/>
      <c r="AEY1942" s="21"/>
      <c r="AEZ1942" s="21"/>
      <c r="AFA1942" s="21"/>
      <c r="AFB1942" s="21"/>
      <c r="AFC1942" s="21"/>
      <c r="AFD1942" s="21"/>
      <c r="AFE1942" s="21"/>
      <c r="AFF1942" s="21"/>
      <c r="AFG1942" s="21"/>
      <c r="AFH1942" s="21"/>
      <c r="AFI1942" s="21"/>
      <c r="AFJ1942" s="21"/>
      <c r="AFK1942" s="21"/>
      <c r="AFL1942" s="21"/>
      <c r="AFM1942" s="21"/>
      <c r="AFN1942" s="21"/>
      <c r="AFO1942" s="21"/>
      <c r="AFP1942" s="21"/>
      <c r="AFQ1942" s="21"/>
      <c r="AFR1942" s="21"/>
      <c r="AFS1942" s="21"/>
      <c r="AFT1942" s="21"/>
      <c r="AFU1942" s="21"/>
      <c r="AFV1942" s="21"/>
      <c r="AFW1942" s="21"/>
      <c r="AFX1942" s="21"/>
      <c r="AFY1942" s="21"/>
      <c r="AFZ1942" s="21"/>
      <c r="AGA1942" s="21"/>
      <c r="AGB1942" s="21"/>
      <c r="AGC1942" s="21"/>
      <c r="AGD1942" s="21"/>
      <c r="AGE1942" s="21"/>
      <c r="AGF1942" s="21"/>
      <c r="AGG1942" s="21"/>
      <c r="AGH1942" s="21"/>
      <c r="AGI1942" s="21"/>
      <c r="AGJ1942" s="21"/>
      <c r="AGK1942" s="21"/>
      <c r="AGL1942" s="21"/>
      <c r="AGM1942" s="21"/>
      <c r="AGN1942" s="21"/>
      <c r="AGO1942" s="21"/>
      <c r="AGP1942" s="21"/>
      <c r="AGQ1942" s="21"/>
      <c r="AGR1942" s="21"/>
      <c r="AGS1942" s="21"/>
      <c r="AGT1942" s="21"/>
      <c r="AGU1942" s="21"/>
      <c r="AGV1942" s="21"/>
      <c r="AGW1942" s="21"/>
      <c r="AGX1942" s="21"/>
      <c r="AGY1942" s="21"/>
      <c r="AGZ1942" s="21"/>
      <c r="AHA1942" s="21"/>
      <c r="AHB1942" s="21"/>
      <c r="AHC1942" s="21"/>
      <c r="AHD1942" s="21"/>
      <c r="AHE1942" s="21"/>
      <c r="AHF1942" s="21"/>
      <c r="AHG1942" s="21"/>
      <c r="AHH1942" s="21"/>
      <c r="AHI1942" s="21"/>
      <c r="AHJ1942" s="21"/>
      <c r="AHK1942" s="21"/>
      <c r="AHL1942" s="21"/>
      <c r="AHM1942" s="21"/>
      <c r="AHN1942" s="21"/>
      <c r="AHO1942" s="21"/>
      <c r="AHP1942" s="21"/>
      <c r="AHQ1942" s="21"/>
      <c r="AHR1942" s="21"/>
      <c r="AHS1942" s="21"/>
      <c r="AHT1942" s="21"/>
      <c r="AHU1942" s="21"/>
      <c r="AHV1942" s="21"/>
      <c r="AHW1942" s="21"/>
      <c r="AHX1942" s="21"/>
      <c r="AHY1942" s="21"/>
      <c r="AHZ1942" s="21"/>
      <c r="AIA1942" s="21"/>
      <c r="AIB1942" s="21"/>
      <c r="AIC1942" s="21"/>
      <c r="AID1942" s="21"/>
      <c r="AIE1942" s="21"/>
      <c r="AIF1942" s="21"/>
      <c r="AIG1942" s="21"/>
      <c r="AIH1942" s="21"/>
      <c r="AII1942" s="21"/>
      <c r="AIJ1942" s="21"/>
      <c r="AIK1942" s="21"/>
      <c r="AIL1942" s="21"/>
      <c r="AIM1942" s="21"/>
      <c r="AIN1942" s="21"/>
      <c r="AIO1942" s="21"/>
      <c r="AIP1942" s="21"/>
      <c r="AIQ1942" s="21"/>
      <c r="AIR1942" s="21"/>
      <c r="AIS1942" s="21"/>
      <c r="AIT1942" s="21"/>
      <c r="AIU1942" s="21"/>
      <c r="AIV1942" s="21"/>
      <c r="AIW1942" s="21"/>
      <c r="AIX1942" s="21"/>
      <c r="AIY1942" s="21"/>
      <c r="AIZ1942" s="21"/>
      <c r="AJA1942" s="21"/>
      <c r="AJB1942" s="21"/>
      <c r="AJC1942" s="21"/>
      <c r="AJD1942" s="21"/>
      <c r="AJE1942" s="21"/>
      <c r="AJF1942" s="21"/>
      <c r="AJG1942" s="21"/>
      <c r="AJH1942" s="21"/>
      <c r="AJI1942" s="21"/>
      <c r="AJJ1942" s="21"/>
      <c r="AJK1942" s="21"/>
      <c r="AJL1942" s="21"/>
      <c r="AJM1942" s="21"/>
      <c r="AJN1942" s="21"/>
      <c r="AJO1942" s="21"/>
      <c r="AJP1942" s="21"/>
      <c r="AJQ1942" s="21"/>
      <c r="AJR1942" s="21"/>
      <c r="AJS1942" s="21"/>
      <c r="AJT1942" s="21"/>
      <c r="AJU1942" s="21"/>
      <c r="AJV1942" s="21"/>
      <c r="AJW1942" s="21"/>
      <c r="AJX1942" s="21"/>
      <c r="AJY1942" s="21"/>
      <c r="AJZ1942" s="21"/>
      <c r="AKA1942" s="21"/>
      <c r="AKB1942" s="21"/>
      <c r="AKC1942" s="21"/>
      <c r="AKD1942" s="21"/>
      <c r="AKE1942" s="21"/>
      <c r="AKF1942" s="21"/>
      <c r="AKG1942" s="21"/>
      <c r="AKH1942" s="21"/>
      <c r="AKI1942" s="21"/>
      <c r="AKJ1942" s="21"/>
      <c r="AKK1942" s="21"/>
      <c r="AKL1942" s="21"/>
      <c r="AKM1942" s="21"/>
      <c r="AKN1942" s="21"/>
      <c r="AKO1942" s="21"/>
      <c r="AKP1942" s="21"/>
      <c r="AKQ1942" s="21"/>
      <c r="AKR1942" s="21"/>
      <c r="AKS1942" s="21"/>
      <c r="AKT1942" s="21"/>
      <c r="AKU1942" s="21"/>
      <c r="AKV1942" s="21"/>
      <c r="AKW1942" s="21"/>
      <c r="AKX1942" s="21"/>
      <c r="AKY1942" s="21"/>
      <c r="AKZ1942" s="21"/>
      <c r="ALA1942" s="21"/>
      <c r="ALB1942" s="21"/>
      <c r="ALC1942" s="21"/>
      <c r="ALD1942" s="21"/>
      <c r="ALE1942" s="21"/>
      <c r="ALF1942" s="21"/>
      <c r="ALG1942" s="21"/>
      <c r="ALH1942" s="21"/>
      <c r="ALI1942" s="21"/>
      <c r="ALJ1942" s="21"/>
      <c r="ALK1942" s="21"/>
      <c r="ALL1942" s="21"/>
      <c r="ALM1942" s="21"/>
      <c r="ALN1942" s="21"/>
      <c r="ALO1942" s="21"/>
      <c r="ALP1942" s="21"/>
      <c r="ALQ1942" s="21"/>
      <c r="ALR1942" s="21"/>
      <c r="ALS1942" s="21"/>
      <c r="ALT1942" s="21"/>
      <c r="ALU1942" s="21"/>
      <c r="ALV1942" s="21"/>
      <c r="ALW1942" s="21"/>
      <c r="ALX1942" s="21"/>
      <c r="ALY1942" s="21"/>
      <c r="ALZ1942" s="21"/>
      <c r="AMA1942" s="21"/>
      <c r="AMB1942" s="21"/>
      <c r="AMC1942" s="21"/>
      <c r="AMD1942" s="21"/>
      <c r="AME1942" s="21"/>
      <c r="AMF1942" s="21"/>
      <c r="AMG1942" s="21"/>
      <c r="AMH1942" s="21"/>
      <c r="AMI1942" s="21"/>
      <c r="AMJ1942" s="21"/>
      <c r="AMK1942" s="21"/>
      <c r="AML1942" s="21"/>
      <c r="AMM1942" s="21"/>
      <c r="AMN1942" s="21"/>
      <c r="AMO1942" s="21"/>
      <c r="AMP1942" s="21"/>
      <c r="AMQ1942" s="21"/>
      <c r="AMR1942" s="21"/>
      <c r="AMS1942" s="21"/>
      <c r="AMT1942" s="21"/>
      <c r="AMU1942" s="21"/>
      <c r="AMV1942" s="21"/>
      <c r="AMW1942" s="21"/>
      <c r="AMX1942" s="21"/>
      <c r="AMY1942" s="21"/>
      <c r="AMZ1942" s="21"/>
      <c r="ANA1942" s="21"/>
      <c r="ANB1942" s="21"/>
      <c r="ANC1942" s="21"/>
      <c r="AND1942" s="21"/>
      <c r="ANE1942" s="21"/>
      <c r="ANF1942" s="21"/>
      <c r="ANG1942" s="21"/>
      <c r="ANH1942" s="21"/>
      <c r="ANI1942" s="21"/>
      <c r="ANJ1942" s="21"/>
      <c r="ANK1942" s="21"/>
      <c r="ANL1942" s="21"/>
      <c r="ANM1942" s="21"/>
      <c r="ANN1942" s="21"/>
      <c r="ANO1942" s="21"/>
      <c r="ANP1942" s="21"/>
      <c r="ANQ1942" s="21"/>
      <c r="ANR1942" s="21"/>
      <c r="ANS1942" s="21"/>
      <c r="ANT1942" s="21"/>
      <c r="ANU1942" s="21"/>
      <c r="ANV1942" s="21"/>
      <c r="ANW1942" s="21"/>
      <c r="ANX1942" s="21"/>
      <c r="ANY1942" s="21"/>
      <c r="ANZ1942" s="21"/>
      <c r="AOA1942" s="21"/>
      <c r="AOB1942" s="21"/>
      <c r="AOC1942" s="21"/>
      <c r="AOD1942" s="21"/>
      <c r="AOE1942" s="21"/>
      <c r="AOF1942" s="21"/>
      <c r="AOG1942" s="21"/>
      <c r="AOH1942" s="21"/>
      <c r="AOI1942" s="21"/>
      <c r="AOJ1942" s="21"/>
      <c r="AOK1942" s="21"/>
      <c r="AOL1942" s="21"/>
      <c r="AOM1942" s="21"/>
      <c r="AON1942" s="21"/>
      <c r="AOO1942" s="21"/>
      <c r="AOP1942" s="21"/>
      <c r="AOQ1942" s="21"/>
      <c r="AOR1942" s="21"/>
      <c r="AOS1942" s="21"/>
      <c r="AOT1942" s="21"/>
      <c r="AOU1942" s="21"/>
      <c r="AOV1942" s="21"/>
      <c r="AOW1942" s="21"/>
      <c r="AOX1942" s="21"/>
      <c r="AOY1942" s="21"/>
      <c r="AOZ1942" s="21"/>
      <c r="APA1942" s="21"/>
      <c r="APB1942" s="21"/>
      <c r="APC1942" s="21"/>
      <c r="APD1942" s="21"/>
      <c r="APE1942" s="21"/>
      <c r="APF1942" s="21"/>
      <c r="APG1942" s="21"/>
      <c r="APH1942" s="21"/>
      <c r="API1942" s="21"/>
      <c r="APJ1942" s="21"/>
      <c r="APK1942" s="21"/>
      <c r="APL1942" s="21"/>
      <c r="APM1942" s="21"/>
      <c r="APN1942" s="21"/>
      <c r="APO1942" s="21"/>
      <c r="APP1942" s="21"/>
      <c r="APQ1942" s="21"/>
      <c r="APR1942" s="21"/>
      <c r="APS1942" s="21"/>
      <c r="APT1942" s="21"/>
      <c r="APU1942" s="21"/>
      <c r="APV1942" s="21"/>
      <c r="APW1942" s="21"/>
      <c r="APX1942" s="21"/>
      <c r="APY1942" s="21"/>
      <c r="APZ1942" s="21"/>
      <c r="AQA1942" s="21"/>
      <c r="AQB1942" s="21"/>
      <c r="AQC1942" s="21"/>
      <c r="AQD1942" s="21"/>
      <c r="AQE1942" s="21"/>
      <c r="AQF1942" s="21"/>
      <c r="AQG1942" s="21"/>
      <c r="AQH1942" s="21"/>
      <c r="AQI1942" s="21"/>
      <c r="AQJ1942" s="21"/>
      <c r="AQK1942" s="21"/>
      <c r="AQL1942" s="21"/>
      <c r="AQM1942" s="21"/>
      <c r="AQN1942" s="21"/>
      <c r="AQO1942" s="21"/>
      <c r="AQP1942" s="21"/>
      <c r="AQQ1942" s="21"/>
      <c r="AQR1942" s="21"/>
      <c r="AQS1942" s="21"/>
      <c r="AQT1942" s="21"/>
      <c r="AQU1942" s="21"/>
      <c r="AQV1942" s="21"/>
      <c r="AQW1942" s="21"/>
      <c r="AQX1942" s="21"/>
      <c r="AQY1942" s="21"/>
      <c r="AQZ1942" s="21"/>
      <c r="ARA1942" s="21"/>
      <c r="ARB1942" s="21"/>
      <c r="ARC1942" s="21"/>
      <c r="ARD1942" s="21"/>
      <c r="ARE1942" s="21"/>
      <c r="ARF1942" s="21"/>
      <c r="ARG1942" s="21"/>
      <c r="ARH1942" s="21"/>
      <c r="ARI1942" s="21"/>
      <c r="ARJ1942" s="21"/>
      <c r="ARK1942" s="21"/>
      <c r="ARL1942" s="21"/>
      <c r="ARM1942" s="21"/>
      <c r="ARN1942" s="21"/>
      <c r="ARO1942" s="21"/>
      <c r="ARP1942" s="21"/>
      <c r="ARQ1942" s="21"/>
      <c r="ARR1942" s="21"/>
      <c r="ARS1942" s="21"/>
      <c r="ART1942" s="21"/>
      <c r="ARU1942" s="21"/>
      <c r="ARV1942" s="21"/>
      <c r="ARW1942" s="21"/>
      <c r="ARX1942" s="21"/>
      <c r="ARY1942" s="21"/>
      <c r="ARZ1942" s="21"/>
      <c r="ASA1942" s="21"/>
      <c r="ASB1942" s="21"/>
      <c r="ASC1942" s="21"/>
      <c r="ASD1942" s="21"/>
      <c r="ASE1942" s="21"/>
      <c r="ASF1942" s="21"/>
      <c r="ASG1942" s="21"/>
      <c r="ASH1942" s="21"/>
      <c r="ASI1942" s="21"/>
      <c r="ASJ1942" s="21"/>
      <c r="ASK1942" s="21"/>
      <c r="ASL1942" s="21"/>
      <c r="ASM1942" s="21"/>
      <c r="ASN1942" s="21"/>
      <c r="ASO1942" s="21"/>
      <c r="ASP1942" s="21"/>
      <c r="ASQ1942" s="21"/>
      <c r="ASR1942" s="21"/>
      <c r="ASS1942" s="21"/>
      <c r="AST1942" s="21"/>
      <c r="ASU1942" s="21"/>
      <c r="ASV1942" s="21"/>
      <c r="ASW1942" s="21"/>
      <c r="ASX1942" s="21"/>
      <c r="ASY1942" s="21"/>
      <c r="ASZ1942" s="21"/>
      <c r="ATA1942" s="21"/>
      <c r="ATB1942" s="21"/>
      <c r="ATC1942" s="21"/>
      <c r="ATD1942" s="21"/>
      <c r="ATE1942" s="21"/>
      <c r="ATF1942" s="21"/>
      <c r="ATG1942" s="21"/>
      <c r="ATH1942" s="21"/>
      <c r="ATI1942" s="21"/>
      <c r="ATJ1942" s="21"/>
      <c r="ATK1942" s="21"/>
      <c r="ATL1942" s="21"/>
      <c r="ATM1942" s="21"/>
      <c r="ATN1942" s="21"/>
      <c r="ATO1942" s="21"/>
      <c r="ATP1942" s="21"/>
      <c r="ATQ1942" s="21"/>
      <c r="ATR1942" s="21"/>
      <c r="ATS1942" s="21"/>
      <c r="ATT1942" s="21"/>
      <c r="ATU1942" s="21"/>
      <c r="ATV1942" s="21"/>
      <c r="ATW1942" s="21"/>
      <c r="ATX1942" s="21"/>
      <c r="ATY1942" s="21"/>
      <c r="ATZ1942" s="21"/>
      <c r="AUA1942" s="21"/>
      <c r="AUB1942" s="21"/>
      <c r="AUC1942" s="21"/>
      <c r="AUD1942" s="21"/>
      <c r="AUE1942" s="21"/>
      <c r="AUF1942" s="21"/>
      <c r="AUG1942" s="21"/>
      <c r="AUH1942" s="21"/>
      <c r="AUI1942" s="21"/>
      <c r="AUJ1942" s="21"/>
      <c r="AUK1942" s="21"/>
      <c r="AUL1942" s="21"/>
      <c r="AUM1942" s="21"/>
      <c r="AUN1942" s="21"/>
      <c r="AUO1942" s="21"/>
      <c r="AUP1942" s="21"/>
      <c r="AUQ1942" s="21"/>
      <c r="AUR1942" s="21"/>
      <c r="AUS1942" s="21"/>
      <c r="AUT1942" s="21"/>
      <c r="AUU1942" s="21"/>
      <c r="AUV1942" s="21"/>
      <c r="AUW1942" s="21"/>
      <c r="AUX1942" s="21"/>
      <c r="AUY1942" s="21"/>
      <c r="AUZ1942" s="21"/>
      <c r="AVA1942" s="21"/>
      <c r="AVB1942" s="21"/>
      <c r="AVC1942" s="21"/>
      <c r="AVD1942" s="21"/>
      <c r="AVE1942" s="21"/>
      <c r="AVF1942" s="21"/>
      <c r="AVG1942" s="21"/>
      <c r="AVH1942" s="21"/>
      <c r="AVI1942" s="21"/>
      <c r="AVJ1942" s="21"/>
      <c r="AVK1942" s="21"/>
      <c r="AVL1942" s="21"/>
      <c r="AVM1942" s="21"/>
      <c r="AVN1942" s="21"/>
      <c r="AVO1942" s="21"/>
      <c r="AVP1942" s="21"/>
      <c r="AVQ1942" s="21"/>
      <c r="AVR1942" s="21"/>
      <c r="AVS1942" s="21"/>
      <c r="AVT1942" s="21"/>
      <c r="AVU1942" s="21"/>
      <c r="AVV1942" s="21"/>
      <c r="AVW1942" s="21"/>
      <c r="AVX1942" s="21"/>
      <c r="AVY1942" s="21"/>
      <c r="AVZ1942" s="21"/>
      <c r="AWA1942" s="21"/>
      <c r="AWB1942" s="21"/>
      <c r="AWC1942" s="21"/>
      <c r="AWD1942" s="21"/>
      <c r="AWE1942" s="21"/>
      <c r="AWF1942" s="21"/>
      <c r="AWG1942" s="21"/>
      <c r="AWH1942" s="21"/>
      <c r="AWI1942" s="21"/>
      <c r="AWJ1942" s="21"/>
      <c r="AWK1942" s="21"/>
      <c r="AWL1942" s="21"/>
      <c r="AWM1942" s="21"/>
      <c r="AWN1942" s="21"/>
      <c r="AWO1942" s="21"/>
      <c r="AWP1942" s="21"/>
      <c r="AWQ1942" s="21"/>
      <c r="AWR1942" s="21"/>
      <c r="AWS1942" s="21"/>
      <c r="AWT1942" s="21"/>
      <c r="AWU1942" s="21"/>
      <c r="AWV1942" s="21"/>
      <c r="AWW1942" s="21"/>
      <c r="AWX1942" s="21"/>
      <c r="AWY1942" s="21"/>
      <c r="AWZ1942" s="21"/>
      <c r="AXA1942" s="21"/>
      <c r="AXB1942" s="21"/>
      <c r="AXC1942" s="21"/>
      <c r="AXD1942" s="21"/>
      <c r="AXE1942" s="21"/>
      <c r="AXF1942" s="21"/>
      <c r="AXG1942" s="21"/>
      <c r="AXH1942" s="21"/>
      <c r="AXI1942" s="21"/>
      <c r="AXJ1942" s="21"/>
      <c r="AXK1942" s="21"/>
      <c r="AXL1942" s="21"/>
      <c r="AXM1942" s="21"/>
      <c r="AXN1942" s="21"/>
      <c r="AXO1942" s="21"/>
      <c r="AXP1942" s="21"/>
      <c r="AXQ1942" s="21"/>
      <c r="AXR1942" s="21"/>
      <c r="AXS1942" s="21"/>
      <c r="AXT1942" s="21"/>
      <c r="AXU1942" s="21"/>
      <c r="AXV1942" s="21"/>
      <c r="AXW1942" s="21"/>
      <c r="AXX1942" s="21"/>
      <c r="AXY1942" s="21"/>
      <c r="AXZ1942" s="21"/>
      <c r="AYA1942" s="21"/>
      <c r="AYB1942" s="21"/>
      <c r="AYC1942" s="21"/>
      <c r="AYD1942" s="21"/>
      <c r="AYE1942" s="21"/>
      <c r="AYF1942" s="21"/>
      <c r="AYG1942" s="21"/>
      <c r="AYH1942" s="21"/>
      <c r="AYI1942" s="21"/>
      <c r="AYJ1942" s="21"/>
      <c r="AYK1942" s="21"/>
      <c r="AYL1942" s="21"/>
      <c r="AYM1942" s="21"/>
      <c r="AYN1942" s="21"/>
      <c r="AYO1942" s="21"/>
      <c r="AYP1942" s="21"/>
      <c r="AYQ1942" s="21"/>
      <c r="AYR1942" s="21"/>
      <c r="AYS1942" s="21"/>
      <c r="AYT1942" s="21"/>
      <c r="AYU1942" s="21"/>
      <c r="AYV1942" s="21"/>
      <c r="AYW1942" s="21"/>
      <c r="AYX1942" s="21"/>
      <c r="AYY1942" s="21"/>
      <c r="AYZ1942" s="21"/>
      <c r="AZA1942" s="21"/>
      <c r="AZB1942" s="21"/>
      <c r="AZC1942" s="21"/>
      <c r="AZD1942" s="21"/>
      <c r="AZE1942" s="21"/>
      <c r="AZF1942" s="21"/>
      <c r="AZG1942" s="21"/>
      <c r="AZH1942" s="21"/>
      <c r="AZI1942" s="21"/>
      <c r="AZJ1942" s="21"/>
      <c r="AZK1942" s="21"/>
      <c r="AZL1942" s="21"/>
      <c r="AZM1942" s="21"/>
      <c r="AZN1942" s="21"/>
      <c r="AZO1942" s="21"/>
      <c r="AZP1942" s="21"/>
      <c r="AZQ1942" s="21"/>
      <c r="AZR1942" s="21"/>
      <c r="AZS1942" s="21"/>
      <c r="AZT1942" s="21"/>
      <c r="AZU1942" s="21"/>
      <c r="AZV1942" s="21"/>
      <c r="AZW1942" s="21"/>
      <c r="AZX1942" s="21"/>
      <c r="AZY1942" s="21"/>
      <c r="AZZ1942" s="21"/>
      <c r="BAA1942" s="21"/>
      <c r="BAB1942" s="21"/>
      <c r="BAC1942" s="21"/>
      <c r="BAD1942" s="21"/>
      <c r="BAE1942" s="21"/>
      <c r="BAF1942" s="21"/>
      <c r="BAG1942" s="21"/>
      <c r="BAH1942" s="21"/>
      <c r="BAI1942" s="21"/>
      <c r="BAJ1942" s="21"/>
      <c r="BAK1942" s="21"/>
      <c r="BAL1942" s="21"/>
      <c r="BAM1942" s="21"/>
      <c r="BAN1942" s="21"/>
      <c r="BAO1942" s="21"/>
      <c r="BAP1942" s="21"/>
      <c r="BAQ1942" s="21"/>
      <c r="BAR1942" s="21"/>
      <c r="BAS1942" s="21"/>
      <c r="BAT1942" s="21"/>
      <c r="BAU1942" s="21"/>
      <c r="BAV1942" s="21"/>
      <c r="BAW1942" s="21"/>
      <c r="BAX1942" s="21"/>
      <c r="BAY1942" s="21"/>
      <c r="BAZ1942" s="21"/>
      <c r="BBA1942" s="21"/>
      <c r="BBB1942" s="21"/>
      <c r="BBC1942" s="21"/>
      <c r="BBD1942" s="21"/>
      <c r="BBE1942" s="21"/>
      <c r="BBF1942" s="21"/>
      <c r="BBG1942" s="21"/>
      <c r="BBH1942" s="21"/>
      <c r="BBI1942" s="21"/>
      <c r="BBJ1942" s="21"/>
      <c r="BBK1942" s="21"/>
      <c r="BBL1942" s="21"/>
      <c r="BBM1942" s="21"/>
      <c r="BBN1942" s="21"/>
      <c r="BBO1942" s="21"/>
      <c r="BBP1942" s="21"/>
      <c r="BBQ1942" s="21"/>
      <c r="BBR1942" s="21"/>
      <c r="BBS1942" s="21"/>
      <c r="BBT1942" s="21"/>
      <c r="BBU1942" s="21"/>
      <c r="BBV1942" s="21"/>
      <c r="BBW1942" s="21"/>
      <c r="BBX1942" s="21"/>
      <c r="BBY1942" s="21"/>
      <c r="BBZ1942" s="21"/>
      <c r="BCA1942" s="21"/>
      <c r="BCB1942" s="21"/>
      <c r="BCC1942" s="21"/>
      <c r="BCD1942" s="21"/>
      <c r="BCE1942" s="21"/>
      <c r="BCF1942" s="21"/>
      <c r="BCG1942" s="21"/>
      <c r="BCH1942" s="21"/>
      <c r="BCI1942" s="21"/>
      <c r="BCJ1942" s="21"/>
      <c r="BCK1942" s="21"/>
      <c r="BCL1942" s="21"/>
      <c r="BCM1942" s="21"/>
      <c r="BCN1942" s="21"/>
      <c r="BCO1942" s="21"/>
      <c r="BCP1942" s="21"/>
      <c r="BCQ1942" s="21"/>
      <c r="BCR1942" s="21"/>
      <c r="BCS1942" s="21"/>
      <c r="BCT1942" s="21"/>
      <c r="BCU1942" s="21"/>
      <c r="BCV1942" s="21"/>
      <c r="BCW1942" s="21"/>
      <c r="BCX1942" s="21"/>
      <c r="BCY1942" s="21"/>
      <c r="BCZ1942" s="21"/>
      <c r="BDA1942" s="21"/>
      <c r="BDB1942" s="21"/>
      <c r="BDC1942" s="21"/>
      <c r="BDD1942" s="21"/>
      <c r="BDE1942" s="21"/>
      <c r="BDF1942" s="21"/>
      <c r="BDG1942" s="21"/>
      <c r="BDH1942" s="21"/>
      <c r="BDI1942" s="21"/>
      <c r="BDJ1942" s="21"/>
      <c r="BDK1942" s="21"/>
      <c r="BDL1942" s="21"/>
      <c r="BDM1942" s="21"/>
      <c r="BDN1942" s="21"/>
      <c r="BDO1942" s="21"/>
      <c r="BDP1942" s="21"/>
      <c r="BDQ1942" s="21"/>
      <c r="BDR1942" s="21"/>
      <c r="BDS1942" s="21"/>
      <c r="BDT1942" s="21"/>
      <c r="BDU1942" s="21"/>
      <c r="BDV1942" s="21"/>
      <c r="BDW1942" s="21"/>
      <c r="BDX1942" s="21"/>
      <c r="BDY1942" s="21"/>
      <c r="BDZ1942" s="21"/>
      <c r="BEA1942" s="21"/>
      <c r="BEB1942" s="21"/>
      <c r="BEC1942" s="21"/>
      <c r="BED1942" s="21"/>
      <c r="BEE1942" s="21"/>
      <c r="BEF1942" s="21"/>
      <c r="BEG1942" s="21"/>
      <c r="BEH1942" s="21"/>
      <c r="BEI1942" s="21"/>
      <c r="BEJ1942" s="21"/>
      <c r="BEK1942" s="21"/>
      <c r="BEL1942" s="21"/>
      <c r="BEM1942" s="21"/>
      <c r="BEN1942" s="21"/>
      <c r="BEO1942" s="21"/>
      <c r="BEP1942" s="21"/>
      <c r="BEQ1942" s="21"/>
      <c r="BER1942" s="21"/>
      <c r="BES1942" s="21"/>
      <c r="BET1942" s="21"/>
      <c r="BEU1942" s="21"/>
      <c r="BEV1942" s="21"/>
      <c r="BEW1942" s="21"/>
      <c r="BEX1942" s="21"/>
      <c r="BEY1942" s="21"/>
      <c r="BEZ1942" s="21"/>
      <c r="BFA1942" s="21"/>
      <c r="BFB1942" s="21"/>
      <c r="BFC1942" s="21"/>
      <c r="BFD1942" s="21"/>
      <c r="BFE1942" s="21"/>
      <c r="BFF1942" s="21"/>
      <c r="BFG1942" s="21"/>
      <c r="BFH1942" s="21"/>
      <c r="BFI1942" s="21"/>
      <c r="BFJ1942" s="21"/>
      <c r="BFK1942" s="21"/>
      <c r="BFL1942" s="21"/>
      <c r="BFM1942" s="21"/>
      <c r="BFN1942" s="21"/>
      <c r="BFO1942" s="21"/>
      <c r="BFP1942" s="21"/>
      <c r="BFQ1942" s="21"/>
      <c r="BFR1942" s="21"/>
      <c r="BFS1942" s="21"/>
      <c r="BFT1942" s="21"/>
      <c r="BFU1942" s="21"/>
      <c r="BFV1942" s="21"/>
      <c r="BFW1942" s="21"/>
      <c r="BFX1942" s="21"/>
      <c r="BFY1942" s="21"/>
      <c r="BFZ1942" s="21"/>
      <c r="BGA1942" s="21"/>
      <c r="BGB1942" s="21"/>
      <c r="BGC1942" s="21"/>
      <c r="BGD1942" s="21"/>
      <c r="BGE1942" s="21"/>
      <c r="BGF1942" s="21"/>
      <c r="BGG1942" s="21"/>
      <c r="BGH1942" s="21"/>
      <c r="BGI1942" s="21"/>
      <c r="BGJ1942" s="21"/>
      <c r="BGK1942" s="21"/>
      <c r="BGL1942" s="21"/>
      <c r="BGM1942" s="21"/>
      <c r="BGN1942" s="21"/>
      <c r="BGO1942" s="21"/>
      <c r="BGP1942" s="21"/>
      <c r="BGQ1942" s="21"/>
      <c r="BGR1942" s="21"/>
      <c r="BGS1942" s="21"/>
      <c r="BGT1942" s="21"/>
      <c r="BGU1942" s="21"/>
      <c r="BGV1942" s="21"/>
      <c r="BGW1942" s="21"/>
      <c r="BGX1942" s="21"/>
      <c r="BGY1942" s="21"/>
      <c r="BGZ1942" s="21"/>
      <c r="BHA1942" s="21"/>
      <c r="BHB1942" s="21"/>
      <c r="BHC1942" s="21"/>
      <c r="BHD1942" s="21"/>
      <c r="BHE1942" s="21"/>
      <c r="BHF1942" s="21"/>
      <c r="BHG1942" s="21"/>
      <c r="BHH1942" s="21"/>
      <c r="BHI1942" s="21"/>
      <c r="BHJ1942" s="21"/>
      <c r="BHK1942" s="21"/>
      <c r="BHL1942" s="21"/>
      <c r="BHM1942" s="21"/>
      <c r="BHN1942" s="21"/>
      <c r="BHO1942" s="21"/>
      <c r="BHP1942" s="21"/>
      <c r="BHQ1942" s="21"/>
      <c r="BHR1942" s="21"/>
      <c r="BHS1942" s="21"/>
      <c r="BHT1942" s="21"/>
      <c r="BHU1942" s="21"/>
      <c r="BHV1942" s="21"/>
      <c r="BHW1942" s="21"/>
      <c r="BHX1942" s="21"/>
      <c r="BHY1942" s="21"/>
      <c r="BHZ1942" s="21"/>
      <c r="BIA1942" s="21"/>
      <c r="BIB1942" s="21"/>
      <c r="BIC1942" s="21"/>
      <c r="BID1942" s="21"/>
      <c r="BIE1942" s="21"/>
      <c r="BIF1942" s="21"/>
      <c r="BIG1942" s="21"/>
      <c r="BIH1942" s="21"/>
      <c r="BII1942" s="21"/>
      <c r="BIJ1942" s="21"/>
      <c r="BIK1942" s="21"/>
      <c r="BIL1942" s="21"/>
      <c r="BIM1942" s="21"/>
      <c r="BIN1942" s="21"/>
      <c r="BIO1942" s="21"/>
      <c r="BIP1942" s="21"/>
      <c r="BIQ1942" s="21"/>
      <c r="BIR1942" s="21"/>
      <c r="BIS1942" s="21"/>
      <c r="BIT1942" s="21"/>
      <c r="BIU1942" s="21"/>
      <c r="BIV1942" s="21"/>
      <c r="BIW1942" s="21"/>
      <c r="BIX1942" s="21"/>
      <c r="BIY1942" s="21"/>
      <c r="BIZ1942" s="21"/>
      <c r="BJA1942" s="21"/>
      <c r="BJB1942" s="21"/>
      <c r="BJC1942" s="21"/>
      <c r="BJD1942" s="21"/>
      <c r="BJE1942" s="21"/>
      <c r="BJF1942" s="21"/>
      <c r="BJG1942" s="21"/>
      <c r="BJH1942" s="21"/>
      <c r="BJI1942" s="21"/>
      <c r="BJJ1942" s="21"/>
      <c r="BJK1942" s="21"/>
      <c r="BJL1942" s="21"/>
      <c r="BJM1942" s="21"/>
      <c r="BJN1942" s="21"/>
      <c r="BJO1942" s="21"/>
      <c r="BJP1942" s="21"/>
      <c r="BJQ1942" s="21"/>
      <c r="BJR1942" s="21"/>
      <c r="BJS1942" s="21"/>
      <c r="BJT1942" s="21"/>
      <c r="BJU1942" s="21"/>
      <c r="BJV1942" s="21"/>
      <c r="BJW1942" s="21"/>
      <c r="BJX1942" s="21"/>
      <c r="BJY1942" s="21"/>
      <c r="BJZ1942" s="21"/>
      <c r="BKA1942" s="21"/>
      <c r="BKB1942" s="21"/>
      <c r="BKC1942" s="21"/>
      <c r="BKD1942" s="21"/>
      <c r="BKE1942" s="21"/>
      <c r="BKF1942" s="21"/>
      <c r="BKG1942" s="21"/>
      <c r="BKH1942" s="21"/>
      <c r="BKI1942" s="21"/>
      <c r="BKJ1942" s="21"/>
      <c r="BKK1942" s="21"/>
      <c r="BKL1942" s="21"/>
      <c r="BKM1942" s="21"/>
      <c r="BKN1942" s="21"/>
      <c r="BKO1942" s="21"/>
      <c r="BKP1942" s="21"/>
      <c r="BKQ1942" s="21"/>
      <c r="BKR1942" s="21"/>
      <c r="BKS1942" s="21"/>
      <c r="BKT1942" s="21"/>
      <c r="BKU1942" s="21"/>
      <c r="BKV1942" s="21"/>
      <c r="BKW1942" s="21"/>
      <c r="BKX1942" s="21"/>
      <c r="BKY1942" s="21"/>
      <c r="BKZ1942" s="21"/>
      <c r="BLA1942" s="21"/>
      <c r="BLB1942" s="21"/>
      <c r="BLC1942" s="21"/>
      <c r="BLD1942" s="21"/>
      <c r="BLE1942" s="21"/>
      <c r="BLF1942" s="21"/>
      <c r="BLG1942" s="21"/>
      <c r="BLH1942" s="21"/>
      <c r="BLI1942" s="21"/>
      <c r="BLJ1942" s="21"/>
      <c r="BLK1942" s="21"/>
      <c r="BLL1942" s="21"/>
      <c r="BLM1942" s="21"/>
      <c r="BLN1942" s="21"/>
      <c r="BLO1942" s="21"/>
      <c r="BLP1942" s="21"/>
      <c r="BLQ1942" s="21"/>
      <c r="BLR1942" s="21"/>
      <c r="BLS1942" s="21"/>
      <c r="BLT1942" s="21"/>
      <c r="BLU1942" s="21"/>
      <c r="BLV1942" s="21"/>
      <c r="BLW1942" s="21"/>
      <c r="BLX1942" s="21"/>
      <c r="BLY1942" s="21"/>
      <c r="BLZ1942" s="21"/>
      <c r="BMA1942" s="21"/>
      <c r="BMB1942" s="21"/>
      <c r="BMC1942" s="21"/>
      <c r="BMD1942" s="21"/>
      <c r="BME1942" s="21"/>
      <c r="BMF1942" s="21"/>
      <c r="BMG1942" s="21"/>
      <c r="BMH1942" s="21"/>
      <c r="BMI1942" s="21"/>
      <c r="BMJ1942" s="21"/>
      <c r="BMK1942" s="21"/>
      <c r="BML1942" s="21"/>
      <c r="BMM1942" s="21"/>
      <c r="BMN1942" s="21"/>
      <c r="BMO1942" s="21"/>
      <c r="BMP1942" s="21"/>
      <c r="BMQ1942" s="21"/>
      <c r="BMR1942" s="21"/>
      <c r="BMS1942" s="21"/>
      <c r="BMT1942" s="21"/>
      <c r="BMU1942" s="21"/>
      <c r="BMV1942" s="21"/>
      <c r="BMW1942" s="21"/>
      <c r="BMX1942" s="21"/>
      <c r="BMY1942" s="21"/>
      <c r="BMZ1942" s="21"/>
      <c r="BNA1942" s="21"/>
      <c r="BNB1942" s="21"/>
      <c r="BNC1942" s="21"/>
      <c r="BND1942" s="21"/>
      <c r="BNE1942" s="21"/>
      <c r="BNF1942" s="21"/>
      <c r="BNG1942" s="21"/>
      <c r="BNH1942" s="21"/>
      <c r="BNI1942" s="21"/>
      <c r="BNJ1942" s="21"/>
      <c r="BNK1942" s="21"/>
      <c r="BNL1942" s="21"/>
      <c r="BNM1942" s="21"/>
      <c r="BNN1942" s="21"/>
      <c r="BNO1942" s="21"/>
      <c r="BNP1942" s="21"/>
      <c r="BNQ1942" s="21"/>
      <c r="BNR1942" s="21"/>
      <c r="BNS1942" s="21"/>
      <c r="BNT1942" s="21"/>
      <c r="BNU1942" s="21"/>
      <c r="BNV1942" s="21"/>
      <c r="BNW1942" s="21"/>
      <c r="BNX1942" s="21"/>
      <c r="BNY1942" s="21"/>
      <c r="BNZ1942" s="21"/>
      <c r="BOA1942" s="21"/>
      <c r="BOB1942" s="21"/>
      <c r="BOC1942" s="21"/>
      <c r="BOD1942" s="21"/>
      <c r="BOE1942" s="21"/>
      <c r="BOF1942" s="21"/>
      <c r="BOG1942" s="21"/>
      <c r="BOH1942" s="21"/>
      <c r="BOI1942" s="21"/>
      <c r="BOJ1942" s="21"/>
      <c r="BOK1942" s="21"/>
      <c r="BOL1942" s="21"/>
      <c r="BOM1942" s="21"/>
      <c r="BON1942" s="21"/>
      <c r="BOO1942" s="21"/>
      <c r="BOP1942" s="21"/>
      <c r="BOQ1942" s="21"/>
      <c r="BOR1942" s="21"/>
      <c r="BOS1942" s="21"/>
      <c r="BOT1942" s="21"/>
      <c r="BOU1942" s="21"/>
      <c r="BOV1942" s="21"/>
      <c r="BOW1942" s="21"/>
      <c r="BOX1942" s="21"/>
      <c r="BOY1942" s="21"/>
      <c r="BOZ1942" s="21"/>
      <c r="BPA1942" s="21"/>
      <c r="BPB1942" s="21"/>
      <c r="BPC1942" s="21"/>
      <c r="BPD1942" s="21"/>
      <c r="BPE1942" s="21"/>
      <c r="BPF1942" s="21"/>
      <c r="BPG1942" s="21"/>
      <c r="BPH1942" s="21"/>
      <c r="BPI1942" s="21"/>
      <c r="BPJ1942" s="21"/>
      <c r="BPK1942" s="21"/>
      <c r="BPL1942" s="21"/>
      <c r="BPM1942" s="21"/>
      <c r="BPN1942" s="21"/>
      <c r="BPO1942" s="21"/>
      <c r="BPP1942" s="21"/>
      <c r="BPQ1942" s="21"/>
      <c r="BPR1942" s="21"/>
      <c r="BPS1942" s="21"/>
      <c r="BPT1942" s="21"/>
      <c r="BPU1942" s="21"/>
      <c r="BPV1942" s="21"/>
      <c r="BPW1942" s="21"/>
      <c r="BPX1942" s="21"/>
      <c r="BPY1942" s="21"/>
      <c r="BPZ1942" s="21"/>
      <c r="BQA1942" s="21"/>
      <c r="BQB1942" s="21"/>
      <c r="BQC1942" s="21"/>
      <c r="BQD1942" s="21"/>
      <c r="BQE1942" s="21"/>
      <c r="BQF1942" s="21"/>
      <c r="BQG1942" s="21"/>
      <c r="BQH1942" s="21"/>
      <c r="BQI1942" s="21"/>
      <c r="BQJ1942" s="21"/>
      <c r="BQK1942" s="21"/>
      <c r="BQL1942" s="21"/>
      <c r="BQM1942" s="21"/>
      <c r="BQN1942" s="21"/>
      <c r="BQO1942" s="21"/>
      <c r="BQP1942" s="21"/>
      <c r="BQQ1942" s="21"/>
      <c r="BQR1942" s="21"/>
      <c r="BQS1942" s="21"/>
      <c r="BQT1942" s="21"/>
      <c r="BQU1942" s="21"/>
      <c r="BQV1942" s="21"/>
      <c r="BQW1942" s="21"/>
      <c r="BQX1942" s="21"/>
      <c r="BQY1942" s="21"/>
      <c r="BQZ1942" s="21"/>
      <c r="BRA1942" s="21"/>
      <c r="BRB1942" s="21"/>
      <c r="BRC1942" s="21"/>
      <c r="BRD1942" s="21"/>
      <c r="BRE1942" s="21"/>
      <c r="BRF1942" s="21"/>
      <c r="BRG1942" s="21"/>
      <c r="BRH1942" s="21"/>
      <c r="BRI1942" s="21"/>
      <c r="BRJ1942" s="21"/>
      <c r="BRK1942" s="21"/>
      <c r="BRL1942" s="21"/>
      <c r="BRM1942" s="21"/>
      <c r="BRN1942" s="21"/>
      <c r="BRO1942" s="21"/>
      <c r="BRP1942" s="21"/>
      <c r="BRQ1942" s="21"/>
      <c r="BRR1942" s="21"/>
      <c r="BRS1942" s="21"/>
      <c r="BRT1942" s="21"/>
      <c r="BRU1942" s="21"/>
      <c r="BRV1942" s="21"/>
      <c r="BRW1942" s="21"/>
      <c r="BRX1942" s="21"/>
      <c r="BRY1942" s="21"/>
      <c r="BRZ1942" s="21"/>
      <c r="BSA1942" s="21"/>
      <c r="BSB1942" s="21"/>
      <c r="BSC1942" s="21"/>
      <c r="BSD1942" s="21"/>
      <c r="BSE1942" s="21"/>
      <c r="BSF1942" s="21"/>
      <c r="BSG1942" s="21"/>
      <c r="BSH1942" s="21"/>
      <c r="BSI1942" s="21"/>
      <c r="BSJ1942" s="21"/>
      <c r="BSK1942" s="21"/>
      <c r="BSL1942" s="21"/>
      <c r="BSM1942" s="21"/>
      <c r="BSN1942" s="21"/>
      <c r="BSO1942" s="21"/>
      <c r="BSP1942" s="21"/>
      <c r="BSQ1942" s="21"/>
      <c r="BSR1942" s="21"/>
      <c r="BSS1942" s="21"/>
      <c r="BST1942" s="21"/>
      <c r="BSU1942" s="21"/>
      <c r="BSV1942" s="21"/>
      <c r="BSW1942" s="21"/>
      <c r="BSX1942" s="21"/>
      <c r="BSY1942" s="21"/>
      <c r="BSZ1942" s="21"/>
      <c r="BTA1942" s="21"/>
      <c r="BTB1942" s="21"/>
      <c r="BTC1942" s="21"/>
      <c r="BTD1942" s="21"/>
      <c r="BTE1942" s="21"/>
      <c r="BTF1942" s="21"/>
      <c r="BTG1942" s="21"/>
      <c r="BTH1942" s="21"/>
      <c r="BTI1942" s="21"/>
      <c r="BTJ1942" s="21"/>
      <c r="BTK1942" s="21"/>
      <c r="BTL1942" s="21"/>
      <c r="BTM1942" s="21"/>
      <c r="BTN1942" s="21"/>
      <c r="BTO1942" s="21"/>
      <c r="BTP1942" s="21"/>
      <c r="BTQ1942" s="21"/>
      <c r="BTR1942" s="21"/>
      <c r="BTS1942" s="21"/>
      <c r="BTT1942" s="21"/>
      <c r="BTU1942" s="21"/>
      <c r="BTV1942" s="21"/>
      <c r="BTW1942" s="21"/>
      <c r="BTX1942" s="21"/>
      <c r="BTY1942" s="21"/>
      <c r="BTZ1942" s="21"/>
      <c r="BUA1942" s="21"/>
      <c r="BUB1942" s="21"/>
      <c r="BUC1942" s="21"/>
      <c r="BUD1942" s="21"/>
      <c r="BUE1942" s="21"/>
      <c r="BUF1942" s="21"/>
      <c r="BUG1942" s="21"/>
      <c r="BUH1942" s="21"/>
      <c r="BUI1942" s="21"/>
      <c r="BUJ1942" s="21"/>
      <c r="BUK1942" s="21"/>
      <c r="BUL1942" s="21"/>
      <c r="BUM1942" s="21"/>
      <c r="BUN1942" s="21"/>
      <c r="BUO1942" s="21"/>
      <c r="BUP1942" s="21"/>
      <c r="BUQ1942" s="21"/>
      <c r="BUR1942" s="21"/>
      <c r="BUS1942" s="21"/>
      <c r="BUT1942" s="21"/>
      <c r="BUU1942" s="21"/>
      <c r="BUV1942" s="21"/>
      <c r="BUW1942" s="21"/>
      <c r="BUX1942" s="21"/>
      <c r="BUY1942" s="21"/>
      <c r="BUZ1942" s="21"/>
      <c r="BVA1942" s="21"/>
      <c r="BVB1942" s="21"/>
      <c r="BVC1942" s="21"/>
      <c r="BVD1942" s="21"/>
      <c r="BVE1942" s="21"/>
      <c r="BVF1942" s="21"/>
      <c r="BVG1942" s="21"/>
      <c r="BVH1942" s="21"/>
      <c r="BVI1942" s="21"/>
      <c r="BVJ1942" s="21"/>
      <c r="BVK1942" s="21"/>
      <c r="BVL1942" s="21"/>
      <c r="BVM1942" s="21"/>
      <c r="BVN1942" s="21"/>
      <c r="BVO1942" s="21"/>
      <c r="BVP1942" s="21"/>
      <c r="BVQ1942" s="21"/>
      <c r="BVR1942" s="21"/>
      <c r="BVS1942" s="21"/>
      <c r="BVT1942" s="21"/>
      <c r="BVU1942" s="21"/>
      <c r="BVV1942" s="21"/>
      <c r="BVW1942" s="21"/>
      <c r="BVX1942" s="21"/>
      <c r="BVY1942" s="21"/>
      <c r="BVZ1942" s="21"/>
      <c r="BWA1942" s="21"/>
      <c r="BWB1942" s="21"/>
      <c r="BWC1942" s="21"/>
      <c r="BWD1942" s="21"/>
      <c r="BWE1942" s="21"/>
      <c r="BWF1942" s="21"/>
      <c r="BWG1942" s="21"/>
      <c r="BWH1942" s="21"/>
      <c r="BWI1942" s="21"/>
      <c r="BWJ1942" s="21"/>
      <c r="BWK1942" s="21"/>
      <c r="BWL1942" s="21"/>
      <c r="BWM1942" s="21"/>
      <c r="BWN1942" s="21"/>
      <c r="BWO1942" s="21"/>
      <c r="BWP1942" s="21"/>
      <c r="BWQ1942" s="21"/>
      <c r="BWR1942" s="21"/>
      <c r="BWS1942" s="21"/>
      <c r="BWT1942" s="21"/>
      <c r="BWU1942" s="21"/>
      <c r="BWV1942" s="21"/>
      <c r="BWW1942" s="21"/>
      <c r="BWX1942" s="21"/>
      <c r="BWY1942" s="21"/>
      <c r="BWZ1942" s="21"/>
      <c r="BXA1942" s="21"/>
      <c r="BXB1942" s="21"/>
      <c r="BXC1942" s="21"/>
      <c r="BXD1942" s="21"/>
      <c r="BXE1942" s="21"/>
      <c r="BXF1942" s="21"/>
      <c r="BXG1942" s="21"/>
      <c r="BXH1942" s="21"/>
      <c r="BXI1942" s="21"/>
      <c r="BXJ1942" s="21"/>
      <c r="BXK1942" s="21"/>
      <c r="BXL1942" s="21"/>
      <c r="BXM1942" s="21"/>
      <c r="BXN1942" s="21"/>
      <c r="BXO1942" s="21"/>
      <c r="BXP1942" s="21"/>
      <c r="BXQ1942" s="21"/>
      <c r="BXR1942" s="21"/>
      <c r="BXS1942" s="21"/>
      <c r="BXT1942" s="21"/>
      <c r="BXU1942" s="21"/>
      <c r="BXV1942" s="21"/>
      <c r="BXW1942" s="21"/>
      <c r="BXX1942" s="21"/>
      <c r="BXY1942" s="21"/>
      <c r="BXZ1942" s="21"/>
      <c r="BYA1942" s="21"/>
      <c r="BYB1942" s="21"/>
      <c r="BYC1942" s="21"/>
      <c r="BYD1942" s="21"/>
      <c r="BYE1942" s="21"/>
      <c r="BYF1942" s="21"/>
      <c r="BYG1942" s="21"/>
      <c r="BYH1942" s="21"/>
      <c r="BYI1942" s="21"/>
      <c r="BYJ1942" s="21"/>
      <c r="BYK1942" s="21"/>
      <c r="BYL1942" s="21"/>
      <c r="BYM1942" s="21"/>
      <c r="BYN1942" s="21"/>
      <c r="BYO1942" s="21"/>
      <c r="BYP1942" s="21"/>
      <c r="BYQ1942" s="21"/>
      <c r="BYR1942" s="21"/>
      <c r="BYS1942" s="21"/>
      <c r="BYT1942" s="21"/>
      <c r="BYU1942" s="21"/>
      <c r="BYV1942" s="21"/>
      <c r="BYW1942" s="21"/>
      <c r="BYX1942" s="21"/>
      <c r="BYY1942" s="21"/>
      <c r="BYZ1942" s="21"/>
      <c r="BZA1942" s="21"/>
      <c r="BZB1942" s="21"/>
      <c r="BZC1942" s="21"/>
      <c r="BZD1942" s="21"/>
      <c r="BZE1942" s="21"/>
      <c r="BZF1942" s="21"/>
      <c r="BZG1942" s="21"/>
      <c r="BZH1942" s="21"/>
      <c r="BZI1942" s="21"/>
      <c r="BZJ1942" s="21"/>
      <c r="BZK1942" s="21"/>
      <c r="BZL1942" s="21"/>
      <c r="BZM1942" s="21"/>
      <c r="BZN1942" s="21"/>
      <c r="BZO1942" s="21"/>
      <c r="BZP1942" s="21"/>
      <c r="BZQ1942" s="21"/>
      <c r="BZR1942" s="21"/>
      <c r="BZS1942" s="21"/>
      <c r="BZT1942" s="21"/>
      <c r="BZU1942" s="21"/>
      <c r="BZV1942" s="21"/>
      <c r="BZW1942" s="21"/>
      <c r="BZX1942" s="21"/>
      <c r="BZY1942" s="21"/>
      <c r="BZZ1942" s="21"/>
      <c r="CAA1942" s="21"/>
      <c r="CAB1942" s="21"/>
      <c r="CAC1942" s="21"/>
      <c r="CAD1942" s="21"/>
      <c r="CAE1942" s="21"/>
      <c r="CAF1942" s="21"/>
      <c r="CAG1942" s="21"/>
      <c r="CAH1942" s="21"/>
      <c r="CAI1942" s="21"/>
      <c r="CAJ1942" s="21"/>
      <c r="CAK1942" s="21"/>
      <c r="CAL1942" s="21"/>
      <c r="CAM1942" s="21"/>
      <c r="CAN1942" s="21"/>
      <c r="CAO1942" s="21"/>
      <c r="CAP1942" s="21"/>
      <c r="CAQ1942" s="21"/>
      <c r="CAR1942" s="21"/>
      <c r="CAS1942" s="21"/>
      <c r="CAT1942" s="21"/>
      <c r="CAU1942" s="21"/>
      <c r="CAV1942" s="21"/>
      <c r="CAW1942" s="21"/>
      <c r="CAX1942" s="21"/>
      <c r="CAY1942" s="21"/>
      <c r="CAZ1942" s="21"/>
      <c r="CBA1942" s="21"/>
      <c r="CBB1942" s="21"/>
      <c r="CBC1942" s="21"/>
      <c r="CBD1942" s="21"/>
      <c r="CBE1942" s="21"/>
      <c r="CBF1942" s="21"/>
      <c r="CBG1942" s="21"/>
      <c r="CBH1942" s="21"/>
      <c r="CBI1942" s="21"/>
      <c r="CBJ1942" s="21"/>
      <c r="CBK1942" s="21"/>
      <c r="CBL1942" s="21"/>
      <c r="CBM1942" s="21"/>
      <c r="CBN1942" s="21"/>
      <c r="CBO1942" s="21"/>
      <c r="CBP1942" s="21"/>
      <c r="CBQ1942" s="21"/>
      <c r="CBR1942" s="21"/>
      <c r="CBS1942" s="21"/>
      <c r="CBT1942" s="21"/>
      <c r="CBU1942" s="21"/>
      <c r="CBV1942" s="21"/>
      <c r="CBW1942" s="21"/>
      <c r="CBX1942" s="21"/>
      <c r="CBY1942" s="21"/>
      <c r="CBZ1942" s="21"/>
      <c r="CCA1942" s="21"/>
      <c r="CCB1942" s="21"/>
      <c r="CCC1942" s="21"/>
      <c r="CCD1942" s="21"/>
      <c r="CCE1942" s="21"/>
      <c r="CCF1942" s="21"/>
      <c r="CCG1942" s="21"/>
      <c r="CCH1942" s="21"/>
      <c r="CCI1942" s="21"/>
      <c r="CCJ1942" s="21"/>
      <c r="CCK1942" s="21"/>
      <c r="CCL1942" s="21"/>
      <c r="CCM1942" s="21"/>
      <c r="CCN1942" s="21"/>
      <c r="CCO1942" s="21"/>
      <c r="CCP1942" s="21"/>
      <c r="CCQ1942" s="21"/>
      <c r="CCR1942" s="21"/>
      <c r="CCS1942" s="21"/>
      <c r="CCT1942" s="21"/>
      <c r="CCU1942" s="21"/>
      <c r="CCV1942" s="21"/>
      <c r="CCW1942" s="21"/>
      <c r="CCX1942" s="21"/>
      <c r="CCY1942" s="21"/>
      <c r="CCZ1942" s="21"/>
      <c r="CDA1942" s="21"/>
      <c r="CDB1942" s="21"/>
      <c r="CDC1942" s="21"/>
      <c r="CDD1942" s="21"/>
      <c r="CDE1942" s="21"/>
      <c r="CDF1942" s="21"/>
      <c r="CDG1942" s="21"/>
      <c r="CDH1942" s="21"/>
      <c r="CDI1942" s="21"/>
      <c r="CDJ1942" s="21"/>
      <c r="CDK1942" s="21"/>
      <c r="CDL1942" s="21"/>
      <c r="CDM1942" s="21"/>
      <c r="CDN1942" s="21"/>
      <c r="CDO1942" s="21"/>
      <c r="CDP1942" s="21"/>
      <c r="CDQ1942" s="21"/>
      <c r="CDR1942" s="21"/>
      <c r="CDS1942" s="21"/>
      <c r="CDT1942" s="21"/>
      <c r="CDU1942" s="21"/>
      <c r="CDV1942" s="21"/>
      <c r="CDW1942" s="21"/>
      <c r="CDX1942" s="21"/>
      <c r="CDY1942" s="21"/>
      <c r="CDZ1942" s="21"/>
      <c r="CEA1942" s="21"/>
      <c r="CEB1942" s="21"/>
      <c r="CEC1942" s="21"/>
      <c r="CED1942" s="21"/>
      <c r="CEE1942" s="21"/>
      <c r="CEF1942" s="21"/>
      <c r="CEG1942" s="21"/>
      <c r="CEH1942" s="21"/>
      <c r="CEI1942" s="21"/>
      <c r="CEJ1942" s="21"/>
      <c r="CEK1942" s="21"/>
      <c r="CEL1942" s="21"/>
      <c r="CEM1942" s="21"/>
      <c r="CEN1942" s="21"/>
      <c r="CEO1942" s="21"/>
      <c r="CEP1942" s="21"/>
      <c r="CEQ1942" s="21"/>
      <c r="CER1942" s="21"/>
      <c r="CES1942" s="21"/>
      <c r="CET1942" s="21"/>
      <c r="CEU1942" s="21"/>
      <c r="CEV1942" s="21"/>
      <c r="CEW1942" s="21"/>
      <c r="CEX1942" s="21"/>
      <c r="CEY1942" s="21"/>
      <c r="CEZ1942" s="21"/>
      <c r="CFA1942" s="21"/>
      <c r="CFB1942" s="21"/>
      <c r="CFC1942" s="21"/>
      <c r="CFD1942" s="21"/>
      <c r="CFE1942" s="21"/>
      <c r="CFF1942" s="21"/>
      <c r="CFG1942" s="21"/>
      <c r="CFH1942" s="21"/>
      <c r="CFI1942" s="21"/>
      <c r="CFJ1942" s="21"/>
      <c r="CFK1942" s="21"/>
      <c r="CFL1942" s="21"/>
      <c r="CFM1942" s="21"/>
      <c r="CFN1942" s="21"/>
      <c r="CFO1942" s="21"/>
      <c r="CFP1942" s="21"/>
      <c r="CFQ1942" s="21"/>
      <c r="CFR1942" s="21"/>
      <c r="CFS1942" s="21"/>
      <c r="CFT1942" s="21"/>
      <c r="CFU1942" s="21"/>
      <c r="CFV1942" s="21"/>
      <c r="CFW1942" s="21"/>
      <c r="CFX1942" s="21"/>
      <c r="CFY1942" s="21"/>
      <c r="CFZ1942" s="21"/>
      <c r="CGA1942" s="21"/>
      <c r="CGB1942" s="21"/>
      <c r="CGC1942" s="21"/>
      <c r="CGD1942" s="21"/>
      <c r="CGE1942" s="21"/>
      <c r="CGF1942" s="21"/>
      <c r="CGG1942" s="21"/>
      <c r="CGH1942" s="21"/>
      <c r="CGI1942" s="21"/>
      <c r="CGJ1942" s="21"/>
      <c r="CGK1942" s="21"/>
      <c r="CGL1942" s="21"/>
      <c r="CGM1942" s="21"/>
      <c r="CGN1942" s="21"/>
      <c r="CGO1942" s="21"/>
      <c r="CGP1942" s="21"/>
      <c r="CGQ1942" s="21"/>
      <c r="CGR1942" s="21"/>
      <c r="CGS1942" s="21"/>
      <c r="CGT1942" s="21"/>
      <c r="CGU1942" s="21"/>
      <c r="CGV1942" s="21"/>
      <c r="CGW1942" s="21"/>
      <c r="CGX1942" s="21"/>
      <c r="CGY1942" s="21"/>
      <c r="CGZ1942" s="21"/>
      <c r="CHA1942" s="21"/>
      <c r="CHB1942" s="21"/>
      <c r="CHC1942" s="21"/>
      <c r="CHD1942" s="21"/>
      <c r="CHE1942" s="21"/>
      <c r="CHF1942" s="21"/>
      <c r="CHG1942" s="21"/>
      <c r="CHH1942" s="21"/>
      <c r="CHI1942" s="21"/>
      <c r="CHJ1942" s="21"/>
      <c r="CHK1942" s="21"/>
      <c r="CHL1942" s="21"/>
      <c r="CHM1942" s="21"/>
      <c r="CHN1942" s="21"/>
      <c r="CHO1942" s="21"/>
      <c r="CHP1942" s="21"/>
      <c r="CHQ1942" s="21"/>
      <c r="CHR1942" s="21"/>
      <c r="CHS1942" s="21"/>
      <c r="CHT1942" s="21"/>
      <c r="CHU1942" s="21"/>
      <c r="CHV1942" s="21"/>
      <c r="CHW1942" s="21"/>
      <c r="CHX1942" s="21"/>
      <c r="CHY1942" s="21"/>
      <c r="CHZ1942" s="21"/>
      <c r="CIA1942" s="21"/>
      <c r="CIB1942" s="21"/>
      <c r="CIC1942" s="21"/>
      <c r="CID1942" s="21"/>
      <c r="CIE1942" s="21"/>
      <c r="CIF1942" s="21"/>
      <c r="CIG1942" s="21"/>
      <c r="CIH1942" s="21"/>
      <c r="CII1942" s="21"/>
      <c r="CIJ1942" s="21"/>
      <c r="CIK1942" s="21"/>
      <c r="CIL1942" s="21"/>
      <c r="CIM1942" s="21"/>
      <c r="CIN1942" s="21"/>
      <c r="CIO1942" s="21"/>
      <c r="CIP1942" s="21"/>
      <c r="CIQ1942" s="21"/>
      <c r="CIR1942" s="21"/>
      <c r="CIS1942" s="21"/>
      <c r="CIT1942" s="21"/>
      <c r="CIU1942" s="21"/>
      <c r="CIV1942" s="21"/>
      <c r="CIW1942" s="21"/>
      <c r="CIX1942" s="21"/>
      <c r="CIY1942" s="21"/>
      <c r="CIZ1942" s="21"/>
      <c r="CJA1942" s="21"/>
      <c r="CJB1942" s="21"/>
      <c r="CJC1942" s="21"/>
      <c r="CJD1942" s="21"/>
      <c r="CJE1942" s="21"/>
      <c r="CJF1942" s="21"/>
      <c r="CJG1942" s="21"/>
      <c r="CJH1942" s="21"/>
      <c r="CJI1942" s="21"/>
      <c r="CJJ1942" s="21"/>
      <c r="CJK1942" s="21"/>
      <c r="CJL1942" s="21"/>
      <c r="CJM1942" s="21"/>
      <c r="CJN1942" s="21"/>
      <c r="CJO1942" s="21"/>
      <c r="CJP1942" s="21"/>
      <c r="CJQ1942" s="21"/>
      <c r="CJR1942" s="21"/>
      <c r="CJS1942" s="21"/>
      <c r="CJT1942" s="21"/>
      <c r="CJU1942" s="21"/>
      <c r="CJV1942" s="21"/>
      <c r="CJW1942" s="21"/>
      <c r="CJX1942" s="21"/>
      <c r="CJY1942" s="21"/>
      <c r="CJZ1942" s="21"/>
      <c r="CKA1942" s="21"/>
      <c r="CKB1942" s="21"/>
      <c r="CKC1942" s="21"/>
      <c r="CKD1942" s="21"/>
      <c r="CKE1942" s="21"/>
      <c r="CKF1942" s="21"/>
      <c r="CKG1942" s="21"/>
      <c r="CKH1942" s="21"/>
      <c r="CKI1942" s="21"/>
      <c r="CKJ1942" s="21"/>
      <c r="CKK1942" s="21"/>
      <c r="CKL1942" s="21"/>
      <c r="CKM1942" s="21"/>
      <c r="CKN1942" s="21"/>
      <c r="CKO1942" s="21"/>
      <c r="CKP1942" s="21"/>
      <c r="CKQ1942" s="21"/>
      <c r="CKR1942" s="21"/>
      <c r="CKS1942" s="21"/>
      <c r="CKT1942" s="21"/>
      <c r="CKU1942" s="21"/>
      <c r="CKV1942" s="21"/>
      <c r="CKW1942" s="21"/>
      <c r="CKX1942" s="21"/>
      <c r="CKY1942" s="21"/>
      <c r="CKZ1942" s="21"/>
      <c r="CLA1942" s="21"/>
      <c r="CLB1942" s="21"/>
      <c r="CLC1942" s="21"/>
      <c r="CLD1942" s="21"/>
      <c r="CLE1942" s="21"/>
      <c r="CLF1942" s="21"/>
      <c r="CLG1942" s="21"/>
      <c r="CLH1942" s="21"/>
      <c r="CLI1942" s="21"/>
      <c r="CLJ1942" s="21"/>
      <c r="CLK1942" s="21"/>
      <c r="CLL1942" s="21"/>
      <c r="CLM1942" s="21"/>
      <c r="CLN1942" s="21"/>
      <c r="CLO1942" s="21"/>
      <c r="CLP1942" s="21"/>
      <c r="CLQ1942" s="21"/>
      <c r="CLR1942" s="21"/>
      <c r="CLS1942" s="21"/>
      <c r="CLT1942" s="21"/>
      <c r="CLU1942" s="21"/>
      <c r="CLV1942" s="21"/>
      <c r="CLW1942" s="21"/>
      <c r="CLX1942" s="21"/>
      <c r="CLY1942" s="21"/>
      <c r="CLZ1942" s="21"/>
      <c r="CMA1942" s="21"/>
      <c r="CMB1942" s="21"/>
      <c r="CMC1942" s="21"/>
      <c r="CMD1942" s="21"/>
      <c r="CME1942" s="21"/>
      <c r="CMF1942" s="21"/>
      <c r="CMG1942" s="21"/>
      <c r="CMH1942" s="21"/>
      <c r="CMI1942" s="21"/>
      <c r="CMJ1942" s="21"/>
      <c r="CMK1942" s="21"/>
      <c r="CML1942" s="21"/>
      <c r="CMM1942" s="21"/>
      <c r="CMN1942" s="21"/>
      <c r="CMO1942" s="21"/>
      <c r="CMP1942" s="21"/>
      <c r="CMQ1942" s="21"/>
      <c r="CMR1942" s="21"/>
      <c r="CMS1942" s="21"/>
      <c r="CMT1942" s="21"/>
      <c r="CMU1942" s="21"/>
      <c r="CMV1942" s="21"/>
      <c r="CMW1942" s="21"/>
      <c r="CMX1942" s="21"/>
      <c r="CMY1942" s="21"/>
      <c r="CMZ1942" s="21"/>
      <c r="CNA1942" s="21"/>
      <c r="CNB1942" s="21"/>
      <c r="CNC1942" s="21"/>
      <c r="CND1942" s="21"/>
      <c r="CNE1942" s="21"/>
      <c r="CNF1942" s="21"/>
      <c r="CNG1942" s="21"/>
      <c r="CNH1942" s="21"/>
      <c r="CNI1942" s="21"/>
      <c r="CNJ1942" s="21"/>
      <c r="CNK1942" s="21"/>
      <c r="CNL1942" s="21"/>
      <c r="CNM1942" s="21"/>
      <c r="CNN1942" s="21"/>
      <c r="CNO1942" s="21"/>
      <c r="CNP1942" s="21"/>
      <c r="CNQ1942" s="21"/>
      <c r="CNR1942" s="21"/>
      <c r="CNS1942" s="21"/>
      <c r="CNT1942" s="21"/>
      <c r="CNU1942" s="21"/>
      <c r="CNV1942" s="21"/>
      <c r="CNW1942" s="21"/>
      <c r="CNX1942" s="21"/>
      <c r="CNY1942" s="21"/>
      <c r="CNZ1942" s="21"/>
      <c r="COA1942" s="21"/>
      <c r="COB1942" s="21"/>
      <c r="COC1942" s="21"/>
      <c r="COD1942" s="21"/>
      <c r="COE1942" s="21"/>
      <c r="COF1942" s="21"/>
      <c r="COG1942" s="21"/>
      <c r="COH1942" s="21"/>
      <c r="COI1942" s="21"/>
      <c r="COJ1942" s="21"/>
      <c r="COK1942" s="21"/>
      <c r="COL1942" s="21"/>
      <c r="COM1942" s="21"/>
      <c r="CON1942" s="21"/>
      <c r="COO1942" s="21"/>
      <c r="COP1942" s="21"/>
      <c r="COQ1942" s="21"/>
      <c r="COR1942" s="21"/>
      <c r="COS1942" s="21"/>
      <c r="COT1942" s="21"/>
      <c r="COU1942" s="21"/>
      <c r="COV1942" s="21"/>
      <c r="COW1942" s="21"/>
      <c r="COX1942" s="21"/>
      <c r="COY1942" s="21"/>
      <c r="COZ1942" s="21"/>
      <c r="CPA1942" s="21"/>
      <c r="CPB1942" s="21"/>
      <c r="CPC1942" s="21"/>
      <c r="CPD1942" s="21"/>
      <c r="CPE1942" s="21"/>
      <c r="CPF1942" s="21"/>
      <c r="CPG1942" s="21"/>
      <c r="CPH1942" s="21"/>
      <c r="CPI1942" s="21"/>
      <c r="CPJ1942" s="21"/>
      <c r="CPK1942" s="21"/>
      <c r="CPL1942" s="21"/>
      <c r="CPM1942" s="21"/>
      <c r="CPN1942" s="21"/>
      <c r="CPO1942" s="21"/>
      <c r="CPP1942" s="21"/>
      <c r="CPQ1942" s="21"/>
      <c r="CPR1942" s="21"/>
      <c r="CPS1942" s="21"/>
      <c r="CPT1942" s="21"/>
      <c r="CPU1942" s="21"/>
      <c r="CPV1942" s="21"/>
      <c r="CPW1942" s="21"/>
      <c r="CPX1942" s="21"/>
      <c r="CPY1942" s="21"/>
      <c r="CPZ1942" s="21"/>
      <c r="CQA1942" s="21"/>
      <c r="CQB1942" s="21"/>
      <c r="CQC1942" s="21"/>
      <c r="CQD1942" s="21"/>
      <c r="CQE1942" s="21"/>
      <c r="CQF1942" s="21"/>
      <c r="CQG1942" s="21"/>
      <c r="CQH1942" s="21"/>
      <c r="CQI1942" s="21"/>
      <c r="CQJ1942" s="21"/>
      <c r="CQK1942" s="21"/>
      <c r="CQL1942" s="21"/>
      <c r="CQM1942" s="21"/>
      <c r="CQN1942" s="21"/>
      <c r="CQO1942" s="21"/>
      <c r="CQP1942" s="21"/>
      <c r="CQQ1942" s="21"/>
      <c r="CQR1942" s="21"/>
      <c r="CQS1942" s="21"/>
      <c r="CQT1942" s="21"/>
      <c r="CQU1942" s="21"/>
      <c r="CQV1942" s="21"/>
      <c r="CQW1942" s="21"/>
      <c r="CQX1942" s="21"/>
      <c r="CQY1942" s="21"/>
      <c r="CQZ1942" s="21"/>
      <c r="CRA1942" s="21"/>
      <c r="CRB1942" s="21"/>
      <c r="CRC1942" s="21"/>
      <c r="CRD1942" s="21"/>
      <c r="CRE1942" s="21"/>
      <c r="CRF1942" s="21"/>
      <c r="CRG1942" s="21"/>
      <c r="CRH1942" s="21"/>
      <c r="CRI1942" s="21"/>
      <c r="CRJ1942" s="21"/>
      <c r="CRK1942" s="21"/>
      <c r="CRL1942" s="21"/>
      <c r="CRM1942" s="21"/>
      <c r="CRN1942" s="21"/>
      <c r="CRO1942" s="21"/>
      <c r="CRP1942" s="21"/>
      <c r="CRQ1942" s="21"/>
      <c r="CRR1942" s="21"/>
      <c r="CRS1942" s="21"/>
      <c r="CRT1942" s="21"/>
      <c r="CRU1942" s="21"/>
      <c r="CRV1942" s="21"/>
      <c r="CRW1942" s="21"/>
      <c r="CRX1942" s="21"/>
      <c r="CRY1942" s="21"/>
      <c r="CRZ1942" s="21"/>
      <c r="CSA1942" s="21"/>
      <c r="CSB1942" s="21"/>
      <c r="CSC1942" s="21"/>
      <c r="CSD1942" s="21"/>
      <c r="CSE1942" s="21"/>
      <c r="CSF1942" s="21"/>
      <c r="CSG1942" s="21"/>
      <c r="CSH1942" s="21"/>
      <c r="CSI1942" s="21"/>
      <c r="CSJ1942" s="21"/>
      <c r="CSK1942" s="21"/>
      <c r="CSL1942" s="21"/>
      <c r="CSM1942" s="21"/>
      <c r="CSN1942" s="21"/>
      <c r="CSO1942" s="21"/>
      <c r="CSP1942" s="21"/>
      <c r="CSQ1942" s="21"/>
      <c r="CSR1942" s="21"/>
      <c r="CSS1942" s="21"/>
      <c r="CST1942" s="21"/>
      <c r="CSU1942" s="21"/>
      <c r="CSV1942" s="21"/>
      <c r="CSW1942" s="21"/>
      <c r="CSX1942" s="21"/>
      <c r="CSY1942" s="21"/>
      <c r="CSZ1942" s="21"/>
      <c r="CTA1942" s="21"/>
      <c r="CTB1942" s="21"/>
      <c r="CTC1942" s="21"/>
      <c r="CTD1942" s="21"/>
      <c r="CTE1942" s="21"/>
      <c r="CTF1942" s="21"/>
      <c r="CTG1942" s="21"/>
      <c r="CTH1942" s="21"/>
      <c r="CTI1942" s="21"/>
      <c r="CTJ1942" s="21"/>
      <c r="CTK1942" s="21"/>
      <c r="CTL1942" s="21"/>
      <c r="CTM1942" s="21"/>
      <c r="CTN1942" s="21"/>
      <c r="CTO1942" s="21"/>
      <c r="CTP1942" s="21"/>
      <c r="CTQ1942" s="21"/>
      <c r="CTR1942" s="21"/>
      <c r="CTS1942" s="21"/>
      <c r="CTT1942" s="21"/>
      <c r="CTU1942" s="21"/>
      <c r="CTV1942" s="21"/>
      <c r="CTW1942" s="21"/>
      <c r="CTX1942" s="21"/>
      <c r="CTY1942" s="21"/>
      <c r="CTZ1942" s="21"/>
      <c r="CUA1942" s="21"/>
      <c r="CUB1942" s="21"/>
      <c r="CUC1942" s="21"/>
      <c r="CUD1942" s="21"/>
      <c r="CUE1942" s="21"/>
      <c r="CUF1942" s="21"/>
      <c r="CUG1942" s="21"/>
      <c r="CUH1942" s="21"/>
      <c r="CUI1942" s="21"/>
      <c r="CUJ1942" s="21"/>
      <c r="CUK1942" s="21"/>
      <c r="CUL1942" s="21"/>
      <c r="CUM1942" s="21"/>
      <c r="CUN1942" s="21"/>
      <c r="CUO1942" s="21"/>
      <c r="CUP1942" s="21"/>
      <c r="CUQ1942" s="21"/>
      <c r="CUR1942" s="21"/>
      <c r="CUS1942" s="21"/>
      <c r="CUT1942" s="21"/>
      <c r="CUU1942" s="21"/>
      <c r="CUV1942" s="21"/>
      <c r="CUW1942" s="21"/>
      <c r="CUX1942" s="21"/>
      <c r="CUY1942" s="21"/>
      <c r="CUZ1942" s="21"/>
      <c r="CVA1942" s="21"/>
      <c r="CVB1942" s="21"/>
      <c r="CVC1942" s="21"/>
      <c r="CVD1942" s="21"/>
      <c r="CVE1942" s="21"/>
      <c r="CVF1942" s="21"/>
      <c r="CVG1942" s="21"/>
      <c r="CVH1942" s="21"/>
      <c r="CVI1942" s="21"/>
      <c r="CVJ1942" s="21"/>
      <c r="CVK1942" s="21"/>
      <c r="CVL1942" s="21"/>
      <c r="CVM1942" s="21"/>
      <c r="CVN1942" s="21"/>
      <c r="CVO1942" s="21"/>
      <c r="CVP1942" s="21"/>
      <c r="CVQ1942" s="21"/>
      <c r="CVR1942" s="21"/>
      <c r="CVS1942" s="21"/>
      <c r="CVT1942" s="21"/>
      <c r="CVU1942" s="21"/>
      <c r="CVV1942" s="21"/>
      <c r="CVW1942" s="21"/>
      <c r="CVX1942" s="21"/>
      <c r="CVY1942" s="21"/>
      <c r="CVZ1942" s="21"/>
      <c r="CWA1942" s="21"/>
      <c r="CWB1942" s="21"/>
      <c r="CWC1942" s="21"/>
      <c r="CWD1942" s="21"/>
      <c r="CWE1942" s="21"/>
      <c r="CWF1942" s="21"/>
      <c r="CWG1942" s="21"/>
      <c r="CWH1942" s="21"/>
      <c r="CWI1942" s="21"/>
      <c r="CWJ1942" s="21"/>
      <c r="CWK1942" s="21"/>
      <c r="CWL1942" s="21"/>
      <c r="CWM1942" s="21"/>
      <c r="CWN1942" s="21"/>
      <c r="CWO1942" s="21"/>
      <c r="CWP1942" s="21"/>
      <c r="CWQ1942" s="21"/>
      <c r="CWR1942" s="21"/>
      <c r="CWS1942" s="21"/>
      <c r="CWT1942" s="21"/>
      <c r="CWU1942" s="21"/>
      <c r="CWV1942" s="21"/>
      <c r="CWW1942" s="21"/>
      <c r="CWX1942" s="21"/>
      <c r="CWY1942" s="21"/>
      <c r="CWZ1942" s="21"/>
      <c r="CXA1942" s="21"/>
      <c r="CXB1942" s="21"/>
      <c r="CXC1942" s="21"/>
      <c r="CXD1942" s="21"/>
      <c r="CXE1942" s="21"/>
      <c r="CXF1942" s="21"/>
      <c r="CXG1942" s="21"/>
      <c r="CXH1942" s="21"/>
      <c r="CXI1942" s="21"/>
      <c r="CXJ1942" s="21"/>
      <c r="CXK1942" s="21"/>
      <c r="CXL1942" s="21"/>
      <c r="CXM1942" s="21"/>
      <c r="CXN1942" s="21"/>
      <c r="CXO1942" s="21"/>
      <c r="CXP1942" s="21"/>
      <c r="CXQ1942" s="21"/>
      <c r="CXR1942" s="21"/>
      <c r="CXS1942" s="21"/>
      <c r="CXT1942" s="21"/>
      <c r="CXU1942" s="21"/>
      <c r="CXV1942" s="21"/>
      <c r="CXW1942" s="21"/>
      <c r="CXX1942" s="21"/>
      <c r="CXY1942" s="21"/>
      <c r="CXZ1942" s="21"/>
      <c r="CYA1942" s="21"/>
      <c r="CYB1942" s="21"/>
      <c r="CYC1942" s="21"/>
      <c r="CYD1942" s="21"/>
      <c r="CYE1942" s="21"/>
      <c r="CYF1942" s="21"/>
      <c r="CYG1942" s="21"/>
      <c r="CYH1942" s="21"/>
      <c r="CYI1942" s="21"/>
      <c r="CYJ1942" s="21"/>
      <c r="CYK1942" s="21"/>
      <c r="CYL1942" s="21"/>
      <c r="CYM1942" s="21"/>
      <c r="CYN1942" s="21"/>
      <c r="CYO1942" s="21"/>
      <c r="CYP1942" s="21"/>
      <c r="CYQ1942" s="21"/>
      <c r="CYR1942" s="21"/>
      <c r="CYS1942" s="21"/>
      <c r="CYT1942" s="21"/>
      <c r="CYU1942" s="21"/>
      <c r="CYV1942" s="21"/>
      <c r="CYW1942" s="21"/>
      <c r="CYX1942" s="21"/>
      <c r="CYY1942" s="21"/>
      <c r="CYZ1942" s="21"/>
      <c r="CZA1942" s="21"/>
      <c r="CZB1942" s="21"/>
      <c r="CZC1942" s="21"/>
      <c r="CZD1942" s="21"/>
      <c r="CZE1942" s="21"/>
      <c r="CZF1942" s="21"/>
      <c r="CZG1942" s="21"/>
      <c r="CZH1942" s="21"/>
      <c r="CZI1942" s="21"/>
      <c r="CZJ1942" s="21"/>
      <c r="CZK1942" s="21"/>
      <c r="CZL1942" s="21"/>
      <c r="CZM1942" s="21"/>
      <c r="CZN1942" s="21"/>
      <c r="CZO1942" s="21"/>
      <c r="CZP1942" s="21"/>
      <c r="CZQ1942" s="21"/>
      <c r="CZR1942" s="21"/>
      <c r="CZS1942" s="21"/>
      <c r="CZT1942" s="21"/>
      <c r="CZU1942" s="21"/>
      <c r="CZV1942" s="21"/>
      <c r="CZW1942" s="21"/>
      <c r="CZX1942" s="21"/>
      <c r="CZY1942" s="21"/>
      <c r="CZZ1942" s="21"/>
      <c r="DAA1942" s="21"/>
      <c r="DAB1942" s="21"/>
      <c r="DAC1942" s="21"/>
      <c r="DAD1942" s="21"/>
      <c r="DAE1942" s="21"/>
      <c r="DAF1942" s="21"/>
      <c r="DAG1942" s="21"/>
      <c r="DAH1942" s="21"/>
      <c r="DAI1942" s="21"/>
      <c r="DAJ1942" s="21"/>
      <c r="DAK1942" s="21"/>
      <c r="DAL1942" s="21"/>
      <c r="DAM1942" s="21"/>
      <c r="DAN1942" s="21"/>
      <c r="DAO1942" s="21"/>
      <c r="DAP1942" s="21"/>
      <c r="DAQ1942" s="21"/>
      <c r="DAR1942" s="21"/>
      <c r="DAS1942" s="21"/>
      <c r="DAT1942" s="21"/>
      <c r="DAU1942" s="21"/>
      <c r="DAV1942" s="21"/>
      <c r="DAW1942" s="21"/>
      <c r="DAX1942" s="21"/>
      <c r="DAY1942" s="21"/>
      <c r="DAZ1942" s="21"/>
      <c r="DBA1942" s="21"/>
      <c r="DBB1942" s="21"/>
      <c r="DBC1942" s="21"/>
      <c r="DBD1942" s="21"/>
      <c r="DBE1942" s="21"/>
      <c r="DBF1942" s="21"/>
      <c r="DBG1942" s="21"/>
      <c r="DBH1942" s="21"/>
      <c r="DBI1942" s="21"/>
      <c r="DBJ1942" s="21"/>
      <c r="DBK1942" s="21"/>
      <c r="DBL1942" s="21"/>
      <c r="DBM1942" s="21"/>
      <c r="DBN1942" s="21"/>
      <c r="DBO1942" s="21"/>
      <c r="DBP1942" s="21"/>
      <c r="DBQ1942" s="21"/>
      <c r="DBR1942" s="21"/>
      <c r="DBS1942" s="21"/>
      <c r="DBT1942" s="21"/>
      <c r="DBU1942" s="21"/>
      <c r="DBV1942" s="21"/>
      <c r="DBW1942" s="21"/>
      <c r="DBX1942" s="21"/>
      <c r="DBY1942" s="21"/>
      <c r="DBZ1942" s="21"/>
      <c r="DCA1942" s="21"/>
      <c r="DCB1942" s="21"/>
      <c r="DCC1942" s="21"/>
      <c r="DCD1942" s="21"/>
      <c r="DCE1942" s="21"/>
      <c r="DCF1942" s="21"/>
      <c r="DCG1942" s="21"/>
      <c r="DCH1942" s="21"/>
      <c r="DCI1942" s="21"/>
      <c r="DCJ1942" s="21"/>
      <c r="DCK1942" s="21"/>
      <c r="DCL1942" s="21"/>
      <c r="DCM1942" s="21"/>
      <c r="DCN1942" s="21"/>
      <c r="DCO1942" s="21"/>
      <c r="DCP1942" s="21"/>
      <c r="DCQ1942" s="21"/>
      <c r="DCR1942" s="21"/>
      <c r="DCS1942" s="21"/>
      <c r="DCT1942" s="21"/>
      <c r="DCU1942" s="21"/>
      <c r="DCV1942" s="21"/>
      <c r="DCW1942" s="21"/>
      <c r="DCX1942" s="21"/>
      <c r="DCY1942" s="21"/>
      <c r="DCZ1942" s="21"/>
      <c r="DDA1942" s="21"/>
      <c r="DDB1942" s="21"/>
      <c r="DDC1942" s="21"/>
      <c r="DDD1942" s="21"/>
      <c r="DDE1942" s="21"/>
      <c r="DDF1942" s="21"/>
      <c r="DDG1942" s="21"/>
      <c r="DDH1942" s="21"/>
      <c r="DDI1942" s="21"/>
      <c r="DDJ1942" s="21"/>
      <c r="DDK1942" s="21"/>
      <c r="DDL1942" s="21"/>
      <c r="DDM1942" s="21"/>
      <c r="DDN1942" s="21"/>
      <c r="DDO1942" s="21"/>
      <c r="DDP1942" s="21"/>
      <c r="DDQ1942" s="21"/>
      <c r="DDR1942" s="21"/>
      <c r="DDS1942" s="21"/>
      <c r="DDT1942" s="21"/>
      <c r="DDU1942" s="21"/>
      <c r="DDV1942" s="21"/>
      <c r="DDW1942" s="21"/>
      <c r="DDX1942" s="21"/>
      <c r="DDY1942" s="21"/>
      <c r="DDZ1942" s="21"/>
      <c r="DEA1942" s="21"/>
      <c r="DEB1942" s="21"/>
      <c r="DEC1942" s="21"/>
      <c r="DED1942" s="21"/>
      <c r="DEE1942" s="21"/>
      <c r="DEF1942" s="21"/>
      <c r="DEG1942" s="21"/>
      <c r="DEH1942" s="21"/>
      <c r="DEI1942" s="21"/>
      <c r="DEJ1942" s="21"/>
      <c r="DEK1942" s="21"/>
      <c r="DEL1942" s="21"/>
      <c r="DEM1942" s="21"/>
      <c r="DEN1942" s="21"/>
      <c r="DEO1942" s="21"/>
      <c r="DEP1942" s="21"/>
      <c r="DEQ1942" s="21"/>
      <c r="DER1942" s="21"/>
      <c r="DES1942" s="21"/>
      <c r="DET1942" s="21"/>
      <c r="DEU1942" s="21"/>
      <c r="DEV1942" s="21"/>
      <c r="DEW1942" s="21"/>
      <c r="DEX1942" s="21"/>
      <c r="DEY1942" s="21"/>
      <c r="DEZ1942" s="21"/>
      <c r="DFA1942" s="21"/>
      <c r="DFB1942" s="21"/>
      <c r="DFC1942" s="21"/>
      <c r="DFD1942" s="21"/>
      <c r="DFE1942" s="21"/>
      <c r="DFF1942" s="21"/>
      <c r="DFG1942" s="21"/>
      <c r="DFH1942" s="21"/>
      <c r="DFI1942" s="21"/>
      <c r="DFJ1942" s="21"/>
      <c r="DFK1942" s="21"/>
      <c r="DFL1942" s="21"/>
      <c r="DFM1942" s="21"/>
      <c r="DFN1942" s="21"/>
      <c r="DFO1942" s="21"/>
      <c r="DFP1942" s="21"/>
      <c r="DFQ1942" s="21"/>
      <c r="DFR1942" s="21"/>
      <c r="DFS1942" s="21"/>
      <c r="DFT1942" s="21"/>
      <c r="DFU1942" s="21"/>
      <c r="DFV1942" s="21"/>
      <c r="DFW1942" s="21"/>
      <c r="DFX1942" s="21"/>
      <c r="DFY1942" s="21"/>
      <c r="DFZ1942" s="21"/>
      <c r="DGA1942" s="21"/>
      <c r="DGB1942" s="21"/>
      <c r="DGC1942" s="21"/>
      <c r="DGD1942" s="21"/>
      <c r="DGE1942" s="21"/>
      <c r="DGF1942" s="21"/>
      <c r="DGG1942" s="21"/>
      <c r="DGH1942" s="21"/>
      <c r="DGI1942" s="21"/>
      <c r="DGJ1942" s="21"/>
      <c r="DGK1942" s="21"/>
      <c r="DGL1942" s="21"/>
      <c r="DGM1942" s="21"/>
      <c r="DGN1942" s="21"/>
      <c r="DGO1942" s="21"/>
      <c r="DGP1942" s="21"/>
      <c r="DGQ1942" s="21"/>
      <c r="DGR1942" s="21"/>
      <c r="DGS1942" s="21"/>
      <c r="DGT1942" s="21"/>
      <c r="DGU1942" s="21"/>
      <c r="DGV1942" s="21"/>
      <c r="DGW1942" s="21"/>
      <c r="DGX1942" s="21"/>
      <c r="DGY1942" s="21"/>
      <c r="DGZ1942" s="21"/>
      <c r="DHA1942" s="21"/>
      <c r="DHB1942" s="21"/>
      <c r="DHC1942" s="21"/>
      <c r="DHD1942" s="21"/>
      <c r="DHE1942" s="21"/>
      <c r="DHF1942" s="21"/>
      <c r="DHG1942" s="21"/>
      <c r="DHH1942" s="21"/>
      <c r="DHI1942" s="21"/>
      <c r="DHJ1942" s="21"/>
      <c r="DHK1942" s="21"/>
      <c r="DHL1942" s="21"/>
      <c r="DHM1942" s="21"/>
      <c r="DHN1942" s="21"/>
      <c r="DHO1942" s="21"/>
      <c r="DHP1942" s="21"/>
      <c r="DHQ1942" s="21"/>
      <c r="DHR1942" s="21"/>
      <c r="DHS1942" s="21"/>
      <c r="DHT1942" s="21"/>
      <c r="DHU1942" s="21"/>
      <c r="DHV1942" s="21"/>
      <c r="DHW1942" s="21"/>
      <c r="DHX1942" s="21"/>
      <c r="DHY1942" s="21"/>
      <c r="DHZ1942" s="21"/>
      <c r="DIA1942" s="21"/>
      <c r="DIB1942" s="21"/>
      <c r="DIC1942" s="21"/>
      <c r="DID1942" s="21"/>
      <c r="DIE1942" s="21"/>
      <c r="DIF1942" s="21"/>
      <c r="DIG1942" s="21"/>
      <c r="DIH1942" s="21"/>
      <c r="DII1942" s="21"/>
      <c r="DIJ1942" s="21"/>
      <c r="DIK1942" s="21"/>
      <c r="DIL1942" s="21"/>
      <c r="DIM1942" s="21"/>
      <c r="DIN1942" s="21"/>
      <c r="DIO1942" s="21"/>
      <c r="DIP1942" s="21"/>
      <c r="DIQ1942" s="21"/>
      <c r="DIR1942" s="21"/>
      <c r="DIS1942" s="21"/>
      <c r="DIT1942" s="21"/>
      <c r="DIU1942" s="21"/>
      <c r="DIV1942" s="21"/>
      <c r="DIW1942" s="21"/>
      <c r="DIX1942" s="21"/>
      <c r="DIY1942" s="21"/>
      <c r="DIZ1942" s="21"/>
      <c r="DJA1942" s="21"/>
      <c r="DJB1942" s="21"/>
      <c r="DJC1942" s="21"/>
      <c r="DJD1942" s="21"/>
      <c r="DJE1942" s="21"/>
      <c r="DJF1942" s="21"/>
      <c r="DJG1942" s="21"/>
      <c r="DJH1942" s="21"/>
      <c r="DJI1942" s="21"/>
      <c r="DJJ1942" s="21"/>
      <c r="DJK1942" s="21"/>
      <c r="DJL1942" s="21"/>
      <c r="DJM1942" s="21"/>
      <c r="DJN1942" s="21"/>
      <c r="DJO1942" s="21"/>
      <c r="DJP1942" s="21"/>
      <c r="DJQ1942" s="21"/>
      <c r="DJR1942" s="21"/>
      <c r="DJS1942" s="21"/>
      <c r="DJT1942" s="21"/>
      <c r="DJU1942" s="21"/>
      <c r="DJV1942" s="21"/>
      <c r="DJW1942" s="21"/>
      <c r="DJX1942" s="21"/>
      <c r="DJY1942" s="21"/>
      <c r="DJZ1942" s="21"/>
      <c r="DKA1942" s="21"/>
      <c r="DKB1942" s="21"/>
      <c r="DKC1942" s="21"/>
      <c r="DKD1942" s="21"/>
      <c r="DKE1942" s="21"/>
      <c r="DKF1942" s="21"/>
      <c r="DKG1942" s="21"/>
      <c r="DKH1942" s="21"/>
      <c r="DKI1942" s="21"/>
      <c r="DKJ1942" s="21"/>
      <c r="DKK1942" s="21"/>
      <c r="DKL1942" s="21"/>
      <c r="DKM1942" s="21"/>
      <c r="DKN1942" s="21"/>
      <c r="DKO1942" s="21"/>
      <c r="DKP1942" s="21"/>
      <c r="DKQ1942" s="21"/>
      <c r="DKR1942" s="21"/>
      <c r="DKS1942" s="21"/>
      <c r="DKT1942" s="21"/>
      <c r="DKU1942" s="21"/>
      <c r="DKV1942" s="21"/>
      <c r="DKW1942" s="21"/>
      <c r="DKX1942" s="21"/>
      <c r="DKY1942" s="21"/>
      <c r="DKZ1942" s="21"/>
      <c r="DLA1942" s="21"/>
      <c r="DLB1942" s="21"/>
      <c r="DLC1942" s="21"/>
      <c r="DLD1942" s="21"/>
      <c r="DLE1942" s="21"/>
      <c r="DLF1942" s="21"/>
      <c r="DLG1942" s="21"/>
      <c r="DLH1942" s="21"/>
      <c r="DLI1942" s="21"/>
      <c r="DLJ1942" s="21"/>
      <c r="DLK1942" s="21"/>
      <c r="DLL1942" s="21"/>
      <c r="DLM1942" s="21"/>
      <c r="DLN1942" s="21"/>
      <c r="DLO1942" s="21"/>
      <c r="DLP1942" s="21"/>
      <c r="DLQ1942" s="21"/>
      <c r="DLR1942" s="21"/>
      <c r="DLS1942" s="21"/>
      <c r="DLT1942" s="21"/>
      <c r="DLU1942" s="21"/>
      <c r="DLV1942" s="21"/>
      <c r="DLW1942" s="21"/>
      <c r="DLX1942" s="21"/>
      <c r="DLY1942" s="21"/>
      <c r="DLZ1942" s="21"/>
      <c r="DMA1942" s="21"/>
      <c r="DMB1942" s="21"/>
      <c r="DMC1942" s="21"/>
      <c r="DMD1942" s="21"/>
      <c r="DME1942" s="21"/>
      <c r="DMF1942" s="21"/>
      <c r="DMG1942" s="21"/>
      <c r="DMH1942" s="21"/>
      <c r="DMI1942" s="21"/>
      <c r="DMJ1942" s="21"/>
      <c r="DMK1942" s="21"/>
      <c r="DML1942" s="21"/>
      <c r="DMM1942" s="21"/>
      <c r="DMN1942" s="21"/>
      <c r="DMO1942" s="21"/>
      <c r="DMP1942" s="21"/>
      <c r="DMQ1942" s="21"/>
      <c r="DMR1942" s="21"/>
      <c r="DMS1942" s="21"/>
      <c r="DMT1942" s="21"/>
      <c r="DMU1942" s="21"/>
      <c r="DMV1942" s="21"/>
      <c r="DMW1942" s="21"/>
      <c r="DMX1942" s="21"/>
      <c r="DMY1942" s="21"/>
      <c r="DMZ1942" s="21"/>
      <c r="DNA1942" s="21"/>
      <c r="DNB1942" s="21"/>
      <c r="DNC1942" s="21"/>
      <c r="DND1942" s="21"/>
      <c r="DNE1942" s="21"/>
      <c r="DNF1942" s="21"/>
      <c r="DNG1942" s="21"/>
      <c r="DNH1942" s="21"/>
      <c r="DNI1942" s="21"/>
      <c r="DNJ1942" s="21"/>
      <c r="DNK1942" s="21"/>
      <c r="DNL1942" s="21"/>
      <c r="DNM1942" s="21"/>
      <c r="DNN1942" s="21"/>
      <c r="DNO1942" s="21"/>
      <c r="DNP1942" s="21"/>
      <c r="DNQ1942" s="21"/>
      <c r="DNR1942" s="21"/>
      <c r="DNS1942" s="21"/>
      <c r="DNT1942" s="21"/>
      <c r="DNU1942" s="21"/>
      <c r="DNV1942" s="21"/>
      <c r="DNW1942" s="21"/>
      <c r="DNX1942" s="21"/>
      <c r="DNY1942" s="21"/>
      <c r="DNZ1942" s="21"/>
      <c r="DOA1942" s="21"/>
      <c r="DOB1942" s="21"/>
      <c r="DOC1942" s="21"/>
      <c r="DOD1942" s="21"/>
      <c r="DOE1942" s="21"/>
      <c r="DOF1942" s="21"/>
      <c r="DOG1942" s="21"/>
      <c r="DOH1942" s="21"/>
      <c r="DOI1942" s="21"/>
      <c r="DOJ1942" s="21"/>
      <c r="DOK1942" s="21"/>
      <c r="DOL1942" s="21"/>
      <c r="DOM1942" s="21"/>
      <c r="DON1942" s="21"/>
      <c r="DOO1942" s="21"/>
      <c r="DOP1942" s="21"/>
      <c r="DOQ1942" s="21"/>
      <c r="DOR1942" s="21"/>
      <c r="DOS1942" s="21"/>
      <c r="DOT1942" s="21"/>
      <c r="DOU1942" s="21"/>
      <c r="DOV1942" s="21"/>
      <c r="DOW1942" s="21"/>
      <c r="DOX1942" s="21"/>
      <c r="DOY1942" s="21"/>
      <c r="DOZ1942" s="21"/>
      <c r="DPA1942" s="21"/>
      <c r="DPB1942" s="21"/>
      <c r="DPC1942" s="21"/>
      <c r="DPD1942" s="21"/>
      <c r="DPE1942" s="21"/>
      <c r="DPF1942" s="21"/>
      <c r="DPG1942" s="21"/>
      <c r="DPH1942" s="21"/>
      <c r="DPI1942" s="21"/>
      <c r="DPJ1942" s="21"/>
      <c r="DPK1942" s="21"/>
      <c r="DPL1942" s="21"/>
      <c r="DPM1942" s="21"/>
      <c r="DPN1942" s="21"/>
      <c r="DPO1942" s="21"/>
      <c r="DPP1942" s="21"/>
      <c r="DPQ1942" s="21"/>
      <c r="DPR1942" s="21"/>
      <c r="DPS1942" s="21"/>
      <c r="DPT1942" s="21"/>
      <c r="DPU1942" s="21"/>
      <c r="DPV1942" s="21"/>
      <c r="DPW1942" s="21"/>
      <c r="DPX1942" s="21"/>
      <c r="DPY1942" s="21"/>
      <c r="DPZ1942" s="21"/>
      <c r="DQA1942" s="21"/>
      <c r="DQB1942" s="21"/>
      <c r="DQC1942" s="21"/>
      <c r="DQD1942" s="21"/>
      <c r="DQE1942" s="21"/>
      <c r="DQF1942" s="21"/>
      <c r="DQG1942" s="21"/>
      <c r="DQH1942" s="21"/>
      <c r="DQI1942" s="21"/>
      <c r="DQJ1942" s="21"/>
      <c r="DQK1942" s="21"/>
      <c r="DQL1942" s="21"/>
      <c r="DQM1942" s="21"/>
      <c r="DQN1942" s="21"/>
      <c r="DQO1942" s="21"/>
      <c r="DQP1942" s="21"/>
      <c r="DQQ1942" s="21"/>
      <c r="DQR1942" s="21"/>
      <c r="DQS1942" s="21"/>
      <c r="DQT1942" s="21"/>
      <c r="DQU1942" s="21"/>
      <c r="DQV1942" s="21"/>
      <c r="DQW1942" s="21"/>
      <c r="DQX1942" s="21"/>
      <c r="DQY1942" s="21"/>
      <c r="DQZ1942" s="21"/>
      <c r="DRA1942" s="21"/>
      <c r="DRB1942" s="21"/>
      <c r="DRC1942" s="21"/>
      <c r="DRD1942" s="21"/>
      <c r="DRE1942" s="21"/>
      <c r="DRF1942" s="21"/>
      <c r="DRG1942" s="21"/>
      <c r="DRH1942" s="21"/>
      <c r="DRI1942" s="21"/>
      <c r="DRJ1942" s="21"/>
      <c r="DRK1942" s="21"/>
      <c r="DRL1942" s="21"/>
      <c r="DRM1942" s="21"/>
      <c r="DRN1942" s="21"/>
      <c r="DRO1942" s="21"/>
      <c r="DRP1942" s="21"/>
      <c r="DRQ1942" s="21"/>
      <c r="DRR1942" s="21"/>
      <c r="DRS1942" s="21"/>
      <c r="DRT1942" s="21"/>
      <c r="DRU1942" s="21"/>
      <c r="DRV1942" s="21"/>
      <c r="DRW1942" s="21"/>
      <c r="DRX1942" s="21"/>
      <c r="DRY1942" s="21"/>
      <c r="DRZ1942" s="21"/>
      <c r="DSA1942" s="21"/>
      <c r="DSB1942" s="21"/>
      <c r="DSC1942" s="21"/>
      <c r="DSD1942" s="21"/>
      <c r="DSE1942" s="21"/>
      <c r="DSF1942" s="21"/>
      <c r="DSG1942" s="21"/>
      <c r="DSH1942" s="21"/>
      <c r="DSI1942" s="21"/>
      <c r="DSJ1942" s="21"/>
      <c r="DSK1942" s="21"/>
      <c r="DSL1942" s="21"/>
      <c r="DSM1942" s="21"/>
      <c r="DSN1942" s="21"/>
      <c r="DSO1942" s="21"/>
      <c r="DSP1942" s="21"/>
      <c r="DSQ1942" s="21"/>
      <c r="DSR1942" s="21"/>
      <c r="DSS1942" s="21"/>
      <c r="DST1942" s="21"/>
      <c r="DSU1942" s="21"/>
      <c r="DSV1942" s="21"/>
      <c r="DSW1942" s="21"/>
      <c r="DSX1942" s="21"/>
      <c r="DSY1942" s="21"/>
      <c r="DSZ1942" s="21"/>
      <c r="DTA1942" s="21"/>
      <c r="DTB1942" s="21"/>
      <c r="DTC1942" s="21"/>
      <c r="DTD1942" s="21"/>
      <c r="DTE1942" s="21"/>
      <c r="DTF1942" s="21"/>
      <c r="DTG1942" s="21"/>
      <c r="DTH1942" s="21"/>
      <c r="DTI1942" s="21"/>
      <c r="DTJ1942" s="21"/>
      <c r="DTK1942" s="21"/>
      <c r="DTL1942" s="21"/>
      <c r="DTM1942" s="21"/>
      <c r="DTN1942" s="21"/>
      <c r="DTO1942" s="21"/>
      <c r="DTP1942" s="21"/>
      <c r="DTQ1942" s="21"/>
      <c r="DTR1942" s="21"/>
      <c r="DTS1942" s="21"/>
      <c r="DTT1942" s="21"/>
      <c r="DTU1942" s="21"/>
      <c r="DTV1942" s="21"/>
      <c r="DTW1942" s="21"/>
      <c r="DTX1942" s="21"/>
      <c r="DTY1942" s="21"/>
      <c r="DTZ1942" s="21"/>
      <c r="DUA1942" s="21"/>
      <c r="DUB1942" s="21"/>
      <c r="DUC1942" s="21"/>
      <c r="DUD1942" s="21"/>
      <c r="DUE1942" s="21"/>
      <c r="DUF1942" s="21"/>
      <c r="DUG1942" s="21"/>
      <c r="DUH1942" s="21"/>
      <c r="DUI1942" s="21"/>
      <c r="DUJ1942" s="21"/>
      <c r="DUK1942" s="21"/>
      <c r="DUL1942" s="21"/>
      <c r="DUM1942" s="21"/>
      <c r="DUN1942" s="21"/>
      <c r="DUO1942" s="21"/>
      <c r="DUP1942" s="21"/>
      <c r="DUQ1942" s="21"/>
      <c r="DUR1942" s="21"/>
      <c r="DUS1942" s="21"/>
      <c r="DUT1942" s="21"/>
      <c r="DUU1942" s="21"/>
      <c r="DUV1942" s="21"/>
      <c r="DUW1942" s="21"/>
      <c r="DUX1942" s="21"/>
      <c r="DUY1942" s="21"/>
      <c r="DUZ1942" s="21"/>
      <c r="DVA1942" s="21"/>
      <c r="DVB1942" s="21"/>
      <c r="DVC1942" s="21"/>
      <c r="DVD1942" s="21"/>
      <c r="DVE1942" s="21"/>
      <c r="DVF1942" s="21"/>
      <c r="DVG1942" s="21"/>
      <c r="DVH1942" s="21"/>
      <c r="DVI1942" s="21"/>
      <c r="DVJ1942" s="21"/>
      <c r="DVK1942" s="21"/>
      <c r="DVL1942" s="21"/>
      <c r="DVM1942" s="21"/>
      <c r="DVN1942" s="21"/>
      <c r="DVO1942" s="21"/>
      <c r="DVP1942" s="21"/>
      <c r="DVQ1942" s="21"/>
      <c r="DVR1942" s="21"/>
      <c r="DVS1942" s="21"/>
      <c r="DVT1942" s="21"/>
      <c r="DVU1942" s="21"/>
      <c r="DVV1942" s="21"/>
      <c r="DVW1942" s="21"/>
      <c r="DVX1942" s="21"/>
      <c r="DVY1942" s="21"/>
      <c r="DVZ1942" s="21"/>
      <c r="DWA1942" s="21"/>
      <c r="DWB1942" s="21"/>
      <c r="DWC1942" s="21"/>
      <c r="DWD1942" s="21"/>
      <c r="DWE1942" s="21"/>
      <c r="DWF1942" s="21"/>
      <c r="DWG1942" s="21"/>
      <c r="DWH1942" s="21"/>
      <c r="DWI1942" s="21"/>
      <c r="DWJ1942" s="21"/>
      <c r="DWK1942" s="21"/>
      <c r="DWL1942" s="21"/>
      <c r="DWM1942" s="21"/>
      <c r="DWN1942" s="21"/>
      <c r="DWO1942" s="21"/>
      <c r="DWP1942" s="21"/>
      <c r="DWQ1942" s="21"/>
      <c r="DWR1942" s="21"/>
      <c r="DWS1942" s="21"/>
      <c r="DWT1942" s="21"/>
      <c r="DWU1942" s="21"/>
      <c r="DWV1942" s="21"/>
      <c r="DWW1942" s="21"/>
      <c r="DWX1942" s="21"/>
      <c r="DWY1942" s="21"/>
      <c r="DWZ1942" s="21"/>
      <c r="DXA1942" s="21"/>
      <c r="DXB1942" s="21"/>
      <c r="DXC1942" s="21"/>
      <c r="DXD1942" s="21"/>
      <c r="DXE1942" s="21"/>
      <c r="DXF1942" s="21"/>
      <c r="DXG1942" s="21"/>
      <c r="DXH1942" s="21"/>
      <c r="DXI1942" s="21"/>
      <c r="DXJ1942" s="21"/>
      <c r="DXK1942" s="21"/>
      <c r="DXL1942" s="21"/>
      <c r="DXM1942" s="21"/>
      <c r="DXN1942" s="21"/>
      <c r="DXO1942" s="21"/>
      <c r="DXP1942" s="21"/>
      <c r="DXQ1942" s="21"/>
      <c r="DXR1942" s="21"/>
      <c r="DXS1942" s="21"/>
      <c r="DXT1942" s="21"/>
      <c r="DXU1942" s="21"/>
      <c r="DXV1942" s="21"/>
      <c r="DXW1942" s="21"/>
      <c r="DXX1942" s="21"/>
      <c r="DXY1942" s="21"/>
      <c r="DXZ1942" s="21"/>
      <c r="DYA1942" s="21"/>
      <c r="DYB1942" s="21"/>
      <c r="DYC1942" s="21"/>
      <c r="DYD1942" s="21"/>
      <c r="DYE1942" s="21"/>
      <c r="DYF1942" s="21"/>
      <c r="DYG1942" s="21"/>
      <c r="DYH1942" s="21"/>
      <c r="DYI1942" s="21"/>
      <c r="DYJ1942" s="21"/>
      <c r="DYK1942" s="21"/>
      <c r="DYL1942" s="21"/>
      <c r="DYM1942" s="21"/>
      <c r="DYN1942" s="21"/>
      <c r="DYO1942" s="21"/>
      <c r="DYP1942" s="21"/>
      <c r="DYQ1942" s="21"/>
      <c r="DYR1942" s="21"/>
      <c r="DYS1942" s="21"/>
      <c r="DYT1942" s="21"/>
      <c r="DYU1942" s="21"/>
      <c r="DYV1942" s="21"/>
      <c r="DYW1942" s="21"/>
      <c r="DYX1942" s="21"/>
      <c r="DYY1942" s="21"/>
      <c r="DYZ1942" s="21"/>
      <c r="DZA1942" s="21"/>
      <c r="DZB1942" s="21"/>
      <c r="DZC1942" s="21"/>
      <c r="DZD1942" s="21"/>
      <c r="DZE1942" s="21"/>
      <c r="DZF1942" s="21"/>
      <c r="DZG1942" s="21"/>
      <c r="DZH1942" s="21"/>
      <c r="DZI1942" s="21"/>
      <c r="DZJ1942" s="21"/>
      <c r="DZK1942" s="21"/>
      <c r="DZL1942" s="21"/>
      <c r="DZM1942" s="21"/>
      <c r="DZN1942" s="21"/>
      <c r="DZO1942" s="21"/>
      <c r="DZP1942" s="21"/>
      <c r="DZQ1942" s="21"/>
      <c r="DZR1942" s="21"/>
      <c r="DZS1942" s="21"/>
      <c r="DZT1942" s="21"/>
      <c r="DZU1942" s="21"/>
      <c r="DZV1942" s="21"/>
      <c r="DZW1942" s="21"/>
      <c r="DZX1942" s="21"/>
      <c r="DZY1942" s="21"/>
      <c r="DZZ1942" s="21"/>
      <c r="EAA1942" s="21"/>
      <c r="EAB1942" s="21"/>
      <c r="EAC1942" s="21"/>
      <c r="EAD1942" s="21"/>
      <c r="EAE1942" s="21"/>
      <c r="EAF1942" s="21"/>
      <c r="EAG1942" s="21"/>
      <c r="EAH1942" s="21"/>
      <c r="EAI1942" s="21"/>
      <c r="EAJ1942" s="21"/>
      <c r="EAK1942" s="21"/>
      <c r="EAL1942" s="21"/>
      <c r="EAM1942" s="21"/>
      <c r="EAN1942" s="21"/>
      <c r="EAO1942" s="21"/>
      <c r="EAP1942" s="21"/>
      <c r="EAQ1942" s="21"/>
      <c r="EAR1942" s="21"/>
      <c r="EAS1942" s="21"/>
      <c r="EAT1942" s="21"/>
      <c r="EAU1942" s="21"/>
      <c r="EAV1942" s="21"/>
      <c r="EAW1942" s="21"/>
      <c r="EAX1942" s="21"/>
      <c r="EAY1942" s="21"/>
      <c r="EAZ1942" s="21"/>
      <c r="EBA1942" s="21"/>
      <c r="EBB1942" s="21"/>
      <c r="EBC1942" s="21"/>
      <c r="EBD1942" s="21"/>
      <c r="EBE1942" s="21"/>
      <c r="EBF1942" s="21"/>
      <c r="EBG1942" s="21"/>
      <c r="EBH1942" s="21"/>
      <c r="EBI1942" s="21"/>
      <c r="EBJ1942" s="21"/>
      <c r="EBK1942" s="21"/>
      <c r="EBL1942" s="21"/>
      <c r="EBM1942" s="21"/>
      <c r="EBN1942" s="21"/>
      <c r="EBO1942" s="21"/>
      <c r="EBP1942" s="21"/>
      <c r="EBQ1942" s="21"/>
      <c r="EBR1942" s="21"/>
      <c r="EBS1942" s="21"/>
      <c r="EBT1942" s="21"/>
      <c r="EBU1942" s="21"/>
      <c r="EBV1942" s="21"/>
      <c r="EBW1942" s="21"/>
      <c r="EBX1942" s="21"/>
      <c r="EBY1942" s="21"/>
      <c r="EBZ1942" s="21"/>
      <c r="ECA1942" s="21"/>
      <c r="ECB1942" s="21"/>
      <c r="ECC1942" s="21"/>
      <c r="ECD1942" s="21"/>
      <c r="ECE1942" s="21"/>
      <c r="ECF1942" s="21"/>
      <c r="ECG1942" s="21"/>
      <c r="ECH1942" s="21"/>
      <c r="ECI1942" s="21"/>
      <c r="ECJ1942" s="21"/>
      <c r="ECK1942" s="21"/>
      <c r="ECL1942" s="21"/>
      <c r="ECM1942" s="21"/>
      <c r="ECN1942" s="21"/>
      <c r="ECO1942" s="21"/>
      <c r="ECP1942" s="21"/>
      <c r="ECQ1942" s="21"/>
      <c r="ECR1942" s="21"/>
      <c r="ECS1942" s="21"/>
      <c r="ECT1942" s="21"/>
      <c r="ECU1942" s="21"/>
      <c r="ECV1942" s="21"/>
      <c r="ECW1942" s="21"/>
      <c r="ECX1942" s="21"/>
      <c r="ECY1942" s="21"/>
      <c r="ECZ1942" s="21"/>
      <c r="EDA1942" s="21"/>
      <c r="EDB1942" s="21"/>
      <c r="EDC1942" s="21"/>
      <c r="EDD1942" s="21"/>
      <c r="EDE1942" s="21"/>
      <c r="EDF1942" s="21"/>
      <c r="EDG1942" s="21"/>
      <c r="EDH1942" s="21"/>
      <c r="EDI1942" s="21"/>
      <c r="EDJ1942" s="21"/>
      <c r="EDK1942" s="21"/>
      <c r="EDL1942" s="21"/>
      <c r="EDM1942" s="21"/>
      <c r="EDN1942" s="21"/>
      <c r="EDO1942" s="21"/>
      <c r="EDP1942" s="21"/>
      <c r="EDQ1942" s="21"/>
      <c r="EDR1942" s="21"/>
      <c r="EDS1942" s="21"/>
      <c r="EDT1942" s="21"/>
      <c r="EDU1942" s="21"/>
      <c r="EDV1942" s="21"/>
      <c r="EDW1942" s="21"/>
      <c r="EDX1942" s="21"/>
      <c r="EDY1942" s="21"/>
      <c r="EDZ1942" s="21"/>
      <c r="EEA1942" s="21"/>
      <c r="EEB1942" s="21"/>
      <c r="EEC1942" s="21"/>
      <c r="EED1942" s="21"/>
      <c r="EEE1942" s="21"/>
      <c r="EEF1942" s="21"/>
      <c r="EEG1942" s="21"/>
      <c r="EEH1942" s="21"/>
      <c r="EEI1942" s="21"/>
      <c r="EEJ1942" s="21"/>
      <c r="EEK1942" s="21"/>
      <c r="EEL1942" s="21"/>
      <c r="EEM1942" s="21"/>
      <c r="EEN1942" s="21"/>
      <c r="EEO1942" s="21"/>
      <c r="EEP1942" s="21"/>
      <c r="EEQ1942" s="21"/>
      <c r="EER1942" s="21"/>
      <c r="EES1942" s="21"/>
      <c r="EET1942" s="21"/>
      <c r="EEU1942" s="21"/>
      <c r="EEV1942" s="21"/>
      <c r="EEW1942" s="21"/>
      <c r="EEX1942" s="21"/>
      <c r="EEY1942" s="21"/>
      <c r="EEZ1942" s="21"/>
      <c r="EFA1942" s="21"/>
      <c r="EFB1942" s="21"/>
      <c r="EFC1942" s="21"/>
      <c r="EFD1942" s="21"/>
      <c r="EFE1942" s="21"/>
      <c r="EFF1942" s="21"/>
      <c r="EFG1942" s="21"/>
      <c r="EFH1942" s="21"/>
      <c r="EFI1942" s="21"/>
      <c r="EFJ1942" s="21"/>
      <c r="EFK1942" s="21"/>
      <c r="EFL1942" s="21"/>
      <c r="EFM1942" s="21"/>
      <c r="EFN1942" s="21"/>
      <c r="EFO1942" s="21"/>
      <c r="EFP1942" s="21"/>
      <c r="EFQ1942" s="21"/>
      <c r="EFR1942" s="21"/>
      <c r="EFS1942" s="21"/>
      <c r="EFT1942" s="21"/>
      <c r="EFU1942" s="21"/>
      <c r="EFV1942" s="21"/>
      <c r="EFW1942" s="21"/>
      <c r="EFX1942" s="21"/>
      <c r="EFY1942" s="21"/>
      <c r="EFZ1942" s="21"/>
      <c r="EGA1942" s="21"/>
      <c r="EGB1942" s="21"/>
      <c r="EGC1942" s="21"/>
      <c r="EGD1942" s="21"/>
      <c r="EGE1942" s="21"/>
      <c r="EGF1942" s="21"/>
      <c r="EGG1942" s="21"/>
      <c r="EGH1942" s="21"/>
      <c r="EGI1942" s="21"/>
      <c r="EGJ1942" s="21"/>
      <c r="EGK1942" s="21"/>
      <c r="EGL1942" s="21"/>
      <c r="EGM1942" s="21"/>
      <c r="EGN1942" s="21"/>
      <c r="EGO1942" s="21"/>
      <c r="EGP1942" s="21"/>
      <c r="EGQ1942" s="21"/>
      <c r="EGR1942" s="21"/>
      <c r="EGS1942" s="21"/>
      <c r="EGT1942" s="21"/>
      <c r="EGU1942" s="21"/>
      <c r="EGV1942" s="21"/>
      <c r="EGW1942" s="21"/>
      <c r="EGX1942" s="21"/>
      <c r="EGY1942" s="21"/>
      <c r="EGZ1942" s="21"/>
      <c r="EHA1942" s="21"/>
      <c r="EHB1942" s="21"/>
      <c r="EHC1942" s="21"/>
      <c r="EHD1942" s="21"/>
      <c r="EHE1942" s="21"/>
      <c r="EHF1942" s="21"/>
      <c r="EHG1942" s="21"/>
      <c r="EHH1942" s="21"/>
      <c r="EHI1942" s="21"/>
      <c r="EHJ1942" s="21"/>
      <c r="EHK1942" s="21"/>
      <c r="EHL1942" s="21"/>
      <c r="EHM1942" s="21"/>
      <c r="EHN1942" s="21"/>
      <c r="EHO1942" s="21"/>
      <c r="EHP1942" s="21"/>
      <c r="EHQ1942" s="21"/>
      <c r="EHR1942" s="21"/>
      <c r="EHS1942" s="21"/>
      <c r="EHT1942" s="21"/>
      <c r="EHU1942" s="21"/>
      <c r="EHV1942" s="21"/>
      <c r="EHW1942" s="21"/>
      <c r="EHX1942" s="21"/>
      <c r="EHY1942" s="21"/>
      <c r="EHZ1942" s="21"/>
      <c r="EIA1942" s="21"/>
      <c r="EIB1942" s="21"/>
      <c r="EIC1942" s="21"/>
      <c r="EID1942" s="21"/>
      <c r="EIE1942" s="21"/>
      <c r="EIF1942" s="21"/>
      <c r="EIG1942" s="21"/>
      <c r="EIH1942" s="21"/>
      <c r="EII1942" s="21"/>
      <c r="EIJ1942" s="21"/>
      <c r="EIK1942" s="21"/>
      <c r="EIL1942" s="21"/>
      <c r="EIM1942" s="21"/>
      <c r="EIN1942" s="21"/>
      <c r="EIO1942" s="21"/>
      <c r="EIP1942" s="21"/>
      <c r="EIQ1942" s="21"/>
      <c r="EIR1942" s="21"/>
      <c r="EIS1942" s="21"/>
      <c r="EIT1942" s="21"/>
      <c r="EIU1942" s="21"/>
      <c r="EIV1942" s="21"/>
      <c r="EIW1942" s="21"/>
      <c r="EIX1942" s="21"/>
      <c r="EIY1942" s="21"/>
      <c r="EIZ1942" s="21"/>
      <c r="EJA1942" s="21"/>
      <c r="EJB1942" s="21"/>
      <c r="EJC1942" s="21"/>
      <c r="EJD1942" s="21"/>
      <c r="EJE1942" s="21"/>
      <c r="EJF1942" s="21"/>
      <c r="EJG1942" s="21"/>
      <c r="EJH1942" s="21"/>
      <c r="EJI1942" s="21"/>
      <c r="EJJ1942" s="21"/>
      <c r="EJK1942" s="21"/>
      <c r="EJL1942" s="21"/>
      <c r="EJM1942" s="21"/>
      <c r="EJN1942" s="21"/>
      <c r="EJO1942" s="21"/>
      <c r="EJP1942" s="21"/>
      <c r="EJQ1942" s="21"/>
      <c r="EJR1942" s="21"/>
      <c r="EJS1942" s="21"/>
      <c r="EJT1942" s="21"/>
      <c r="EJU1942" s="21"/>
      <c r="EJV1942" s="21"/>
      <c r="EJW1942" s="21"/>
      <c r="EJX1942" s="21"/>
      <c r="EJY1942" s="21"/>
      <c r="EJZ1942" s="21"/>
      <c r="EKA1942" s="21"/>
      <c r="EKB1942" s="21"/>
      <c r="EKC1942" s="21"/>
      <c r="EKD1942" s="21"/>
      <c r="EKE1942" s="21"/>
      <c r="EKF1942" s="21"/>
      <c r="EKG1942" s="21"/>
      <c r="EKH1942" s="21"/>
      <c r="EKI1942" s="21"/>
      <c r="EKJ1942" s="21"/>
      <c r="EKK1942" s="21"/>
      <c r="EKL1942" s="21"/>
      <c r="EKM1942" s="21"/>
      <c r="EKN1942" s="21"/>
      <c r="EKO1942" s="21"/>
      <c r="EKP1942" s="21"/>
      <c r="EKQ1942" s="21"/>
      <c r="EKR1942" s="21"/>
      <c r="EKS1942" s="21"/>
      <c r="EKT1942" s="21"/>
      <c r="EKU1942" s="21"/>
      <c r="EKV1942" s="21"/>
      <c r="EKW1942" s="21"/>
      <c r="EKX1942" s="21"/>
      <c r="EKY1942" s="21"/>
      <c r="EKZ1942" s="21"/>
      <c r="ELA1942" s="21"/>
      <c r="ELB1942" s="21"/>
      <c r="ELC1942" s="21"/>
      <c r="ELD1942" s="21"/>
      <c r="ELE1942" s="21"/>
      <c r="ELF1942" s="21"/>
      <c r="ELG1942" s="21"/>
      <c r="ELH1942" s="21"/>
      <c r="ELI1942" s="21"/>
      <c r="ELJ1942" s="21"/>
      <c r="ELK1942" s="21"/>
      <c r="ELL1942" s="21"/>
      <c r="ELM1942" s="21"/>
      <c r="ELN1942" s="21"/>
      <c r="ELO1942" s="21"/>
      <c r="ELP1942" s="21"/>
      <c r="ELQ1942" s="21"/>
      <c r="ELR1942" s="21"/>
      <c r="ELS1942" s="21"/>
      <c r="ELT1942" s="21"/>
      <c r="ELU1942" s="21"/>
      <c r="ELV1942" s="21"/>
      <c r="ELW1942" s="21"/>
      <c r="ELX1942" s="21"/>
      <c r="ELY1942" s="21"/>
      <c r="ELZ1942" s="21"/>
      <c r="EMA1942" s="21"/>
      <c r="EMB1942" s="21"/>
      <c r="EMC1942" s="21"/>
      <c r="EMD1942" s="21"/>
      <c r="EME1942" s="21"/>
      <c r="EMF1942" s="21"/>
      <c r="EMG1942" s="21"/>
      <c r="EMH1942" s="21"/>
      <c r="EMI1942" s="21"/>
      <c r="EMJ1942" s="21"/>
      <c r="EMK1942" s="21"/>
      <c r="EML1942" s="21"/>
      <c r="EMM1942" s="21"/>
      <c r="EMN1942" s="21"/>
      <c r="EMO1942" s="21"/>
      <c r="EMP1942" s="21"/>
      <c r="EMQ1942" s="21"/>
      <c r="EMR1942" s="21"/>
      <c r="EMS1942" s="21"/>
      <c r="EMT1942" s="21"/>
      <c r="EMU1942" s="21"/>
      <c r="EMV1942" s="21"/>
      <c r="EMW1942" s="21"/>
      <c r="EMX1942" s="21"/>
      <c r="EMY1942" s="21"/>
      <c r="EMZ1942" s="21"/>
      <c r="ENA1942" s="21"/>
      <c r="ENB1942" s="21"/>
      <c r="ENC1942" s="21"/>
      <c r="END1942" s="21"/>
      <c r="ENE1942" s="21"/>
      <c r="ENF1942" s="21"/>
      <c r="ENG1942" s="21"/>
      <c r="ENH1942" s="21"/>
      <c r="ENI1942" s="21"/>
      <c r="ENJ1942" s="21"/>
      <c r="ENK1942" s="21"/>
      <c r="ENL1942" s="21"/>
      <c r="ENM1942" s="21"/>
      <c r="ENN1942" s="21"/>
      <c r="ENO1942" s="21"/>
      <c r="ENP1942" s="21"/>
      <c r="ENQ1942" s="21"/>
      <c r="ENR1942" s="21"/>
      <c r="ENS1942" s="21"/>
      <c r="ENT1942" s="21"/>
      <c r="ENU1942" s="21"/>
      <c r="ENV1942" s="21"/>
      <c r="ENW1942" s="21"/>
      <c r="ENX1942" s="21"/>
      <c r="ENY1942" s="21"/>
      <c r="ENZ1942" s="21"/>
      <c r="EOA1942" s="21"/>
      <c r="EOB1942" s="21"/>
      <c r="EOC1942" s="21"/>
      <c r="EOD1942" s="21"/>
      <c r="EOE1942" s="21"/>
      <c r="EOF1942" s="21"/>
      <c r="EOG1942" s="21"/>
      <c r="EOH1942" s="21"/>
      <c r="EOI1942" s="21"/>
      <c r="EOJ1942" s="21"/>
      <c r="EOK1942" s="21"/>
      <c r="EOL1942" s="21"/>
      <c r="EOM1942" s="21"/>
      <c r="EON1942" s="21"/>
      <c r="EOO1942" s="21"/>
      <c r="EOP1942" s="21"/>
      <c r="EOQ1942" s="21"/>
      <c r="EOR1942" s="21"/>
      <c r="EOS1942" s="21"/>
      <c r="EOT1942" s="21"/>
      <c r="EOU1942" s="21"/>
      <c r="EOV1942" s="21"/>
      <c r="EOW1942" s="21"/>
      <c r="EOX1942" s="21"/>
      <c r="EOY1942" s="21"/>
      <c r="EOZ1942" s="21"/>
      <c r="EPA1942" s="21"/>
      <c r="EPB1942" s="21"/>
      <c r="EPC1942" s="21"/>
      <c r="EPD1942" s="21"/>
      <c r="EPE1942" s="21"/>
      <c r="EPF1942" s="21"/>
      <c r="EPG1942" s="21"/>
      <c r="EPH1942" s="21"/>
      <c r="EPI1942" s="21"/>
      <c r="EPJ1942" s="21"/>
      <c r="EPK1942" s="21"/>
      <c r="EPL1942" s="21"/>
      <c r="EPM1942" s="21"/>
      <c r="EPN1942" s="21"/>
      <c r="EPO1942" s="21"/>
      <c r="EPP1942" s="21"/>
      <c r="EPQ1942" s="21"/>
      <c r="EPR1942" s="21"/>
      <c r="EPS1942" s="21"/>
      <c r="EPT1942" s="21"/>
      <c r="EPU1942" s="21"/>
      <c r="EPV1942" s="21"/>
      <c r="EPW1942" s="21"/>
      <c r="EPX1942" s="21"/>
      <c r="EPY1942" s="21"/>
      <c r="EPZ1942" s="21"/>
      <c r="EQA1942" s="21"/>
      <c r="EQB1942" s="21"/>
      <c r="EQC1942" s="21"/>
      <c r="EQD1942" s="21"/>
      <c r="EQE1942" s="21"/>
      <c r="EQF1942" s="21"/>
      <c r="EQG1942" s="21"/>
      <c r="EQH1942" s="21"/>
      <c r="EQI1942" s="21"/>
      <c r="EQJ1942" s="21"/>
      <c r="EQK1942" s="21"/>
      <c r="EQL1942" s="21"/>
      <c r="EQM1942" s="21"/>
      <c r="EQN1942" s="21"/>
      <c r="EQO1942" s="21"/>
      <c r="EQP1942" s="21"/>
      <c r="EQQ1942" s="21"/>
      <c r="EQR1942" s="21"/>
      <c r="EQS1942" s="21"/>
      <c r="EQT1942" s="21"/>
      <c r="EQU1942" s="21"/>
      <c r="EQV1942" s="21"/>
      <c r="EQW1942" s="21"/>
      <c r="EQX1942" s="21"/>
      <c r="EQY1942" s="21"/>
      <c r="EQZ1942" s="21"/>
      <c r="ERA1942" s="21"/>
      <c r="ERB1942" s="21"/>
      <c r="ERC1942" s="21"/>
      <c r="ERD1942" s="21"/>
      <c r="ERE1942" s="21"/>
      <c r="ERF1942" s="21"/>
      <c r="ERG1942" s="21"/>
      <c r="ERH1942" s="21"/>
      <c r="ERI1942" s="21"/>
      <c r="ERJ1942" s="21"/>
      <c r="ERK1942" s="21"/>
      <c r="ERL1942" s="21"/>
      <c r="ERM1942" s="21"/>
      <c r="ERN1942" s="21"/>
      <c r="ERO1942" s="21"/>
      <c r="ERP1942" s="21"/>
      <c r="ERQ1942" s="21"/>
      <c r="ERR1942" s="21"/>
      <c r="ERS1942" s="21"/>
      <c r="ERT1942" s="21"/>
      <c r="ERU1942" s="21"/>
      <c r="ERV1942" s="21"/>
      <c r="ERW1942" s="21"/>
      <c r="ERX1942" s="21"/>
      <c r="ERY1942" s="21"/>
      <c r="ERZ1942" s="21"/>
      <c r="ESA1942" s="21"/>
      <c r="ESB1942" s="21"/>
      <c r="ESC1942" s="21"/>
      <c r="ESD1942" s="21"/>
      <c r="ESE1942" s="21"/>
      <c r="ESF1942" s="21"/>
      <c r="ESG1942" s="21"/>
      <c r="ESH1942" s="21"/>
      <c r="ESI1942" s="21"/>
      <c r="ESJ1942" s="21"/>
      <c r="ESK1942" s="21"/>
      <c r="ESL1942" s="21"/>
      <c r="ESM1942" s="21"/>
      <c r="ESN1942" s="21"/>
      <c r="ESO1942" s="21"/>
      <c r="ESP1942" s="21"/>
      <c r="ESQ1942" s="21"/>
      <c r="ESR1942" s="21"/>
      <c r="ESS1942" s="21"/>
      <c r="EST1942" s="21"/>
      <c r="ESU1942" s="21"/>
      <c r="ESV1942" s="21"/>
      <c r="ESW1942" s="21"/>
      <c r="ESX1942" s="21"/>
      <c r="ESY1942" s="21"/>
      <c r="ESZ1942" s="21"/>
      <c r="ETA1942" s="21"/>
      <c r="ETB1942" s="21"/>
      <c r="ETC1942" s="21"/>
      <c r="ETD1942" s="21"/>
      <c r="ETE1942" s="21"/>
      <c r="ETF1942" s="21"/>
      <c r="ETG1942" s="21"/>
      <c r="ETH1942" s="21"/>
      <c r="ETI1942" s="21"/>
      <c r="ETJ1942" s="21"/>
      <c r="ETK1942" s="21"/>
      <c r="ETL1942" s="21"/>
      <c r="ETM1942" s="21"/>
      <c r="ETN1942" s="21"/>
      <c r="ETO1942" s="21"/>
      <c r="ETP1942" s="21"/>
      <c r="ETQ1942" s="21"/>
      <c r="ETR1942" s="21"/>
      <c r="ETS1942" s="21"/>
      <c r="ETT1942" s="21"/>
      <c r="ETU1942" s="21"/>
      <c r="ETV1942" s="21"/>
      <c r="ETW1942" s="21"/>
      <c r="ETX1942" s="21"/>
      <c r="ETY1942" s="21"/>
      <c r="ETZ1942" s="21"/>
      <c r="EUA1942" s="21"/>
      <c r="EUB1942" s="21"/>
      <c r="EUC1942" s="21"/>
      <c r="EUD1942" s="21"/>
      <c r="EUE1942" s="21"/>
      <c r="EUF1942" s="21"/>
      <c r="EUG1942" s="21"/>
      <c r="EUH1942" s="21"/>
      <c r="EUI1942" s="21"/>
      <c r="EUJ1942" s="21"/>
      <c r="EUK1942" s="21"/>
      <c r="EUL1942" s="21"/>
      <c r="EUM1942" s="21"/>
      <c r="EUN1942" s="21"/>
      <c r="EUO1942" s="21"/>
      <c r="EUP1942" s="21"/>
      <c r="EUQ1942" s="21"/>
      <c r="EUR1942" s="21"/>
      <c r="EUS1942" s="21"/>
      <c r="EUT1942" s="21"/>
      <c r="EUU1942" s="21"/>
      <c r="EUV1942" s="21"/>
      <c r="EUW1942" s="21"/>
      <c r="EUX1942" s="21"/>
      <c r="EUY1942" s="21"/>
      <c r="EUZ1942" s="21"/>
      <c r="EVA1942" s="21"/>
      <c r="EVB1942" s="21"/>
      <c r="EVC1942" s="21"/>
      <c r="EVD1942" s="21"/>
      <c r="EVE1942" s="21"/>
      <c r="EVF1942" s="21"/>
      <c r="EVG1942" s="21"/>
      <c r="EVH1942" s="21"/>
      <c r="EVI1942" s="21"/>
      <c r="EVJ1942" s="21"/>
      <c r="EVK1942" s="21"/>
      <c r="EVL1942" s="21"/>
      <c r="EVM1942" s="21"/>
      <c r="EVN1942" s="21"/>
      <c r="EVO1942" s="21"/>
      <c r="EVP1942" s="21"/>
      <c r="EVQ1942" s="21"/>
      <c r="EVR1942" s="21"/>
      <c r="EVS1942" s="21"/>
      <c r="EVT1942" s="21"/>
      <c r="EVU1942" s="21"/>
      <c r="EVV1942" s="21"/>
      <c r="EVW1942" s="21"/>
      <c r="EVX1942" s="21"/>
      <c r="EVY1942" s="21"/>
      <c r="EVZ1942" s="21"/>
      <c r="EWA1942" s="21"/>
      <c r="EWB1942" s="21"/>
      <c r="EWC1942" s="21"/>
      <c r="EWD1942" s="21"/>
      <c r="EWE1942" s="21"/>
      <c r="EWF1942" s="21"/>
      <c r="EWG1942" s="21"/>
      <c r="EWH1942" s="21"/>
      <c r="EWI1942" s="21"/>
      <c r="EWJ1942" s="21"/>
      <c r="EWK1942" s="21"/>
      <c r="EWL1942" s="21"/>
      <c r="EWM1942" s="21"/>
      <c r="EWN1942" s="21"/>
      <c r="EWO1942" s="21"/>
      <c r="EWP1942" s="21"/>
      <c r="EWQ1942" s="21"/>
      <c r="EWR1942" s="21"/>
      <c r="EWS1942" s="21"/>
      <c r="EWT1942" s="21"/>
      <c r="EWU1942" s="21"/>
      <c r="EWV1942" s="21"/>
      <c r="EWW1942" s="21"/>
      <c r="EWX1942" s="21"/>
      <c r="EWY1942" s="21"/>
      <c r="EWZ1942" s="21"/>
      <c r="EXA1942" s="21"/>
      <c r="EXB1942" s="21"/>
      <c r="EXC1942" s="21"/>
      <c r="EXD1942" s="21"/>
      <c r="EXE1942" s="21"/>
      <c r="EXF1942" s="21"/>
      <c r="EXG1942" s="21"/>
      <c r="EXH1942" s="21"/>
      <c r="EXI1942" s="21"/>
      <c r="EXJ1942" s="21"/>
      <c r="EXK1942" s="21"/>
      <c r="EXL1942" s="21"/>
      <c r="EXM1942" s="21"/>
      <c r="EXN1942" s="21"/>
      <c r="EXO1942" s="21"/>
      <c r="EXP1942" s="21"/>
      <c r="EXQ1942" s="21"/>
      <c r="EXR1942" s="21"/>
      <c r="EXS1942" s="21"/>
      <c r="EXT1942" s="21"/>
      <c r="EXU1942" s="21"/>
      <c r="EXV1942" s="21"/>
      <c r="EXW1942" s="21"/>
      <c r="EXX1942" s="21"/>
      <c r="EXY1942" s="21"/>
      <c r="EXZ1942" s="21"/>
      <c r="EYA1942" s="21"/>
      <c r="EYB1942" s="21"/>
      <c r="EYC1942" s="21"/>
      <c r="EYD1942" s="21"/>
      <c r="EYE1942" s="21"/>
      <c r="EYF1942" s="21"/>
      <c r="EYG1942" s="21"/>
      <c r="EYH1942" s="21"/>
      <c r="EYI1942" s="21"/>
      <c r="EYJ1942" s="21"/>
      <c r="EYK1942" s="21"/>
      <c r="EYL1942" s="21"/>
      <c r="EYM1942" s="21"/>
      <c r="EYN1942" s="21"/>
      <c r="EYO1942" s="21"/>
      <c r="EYP1942" s="21"/>
      <c r="EYQ1942" s="21"/>
      <c r="EYR1942" s="21"/>
      <c r="EYS1942" s="21"/>
      <c r="EYT1942" s="21"/>
      <c r="EYU1942" s="21"/>
      <c r="EYV1942" s="21"/>
      <c r="EYW1942" s="21"/>
      <c r="EYX1942" s="21"/>
      <c r="EYY1942" s="21"/>
      <c r="EYZ1942" s="21"/>
      <c r="EZA1942" s="21"/>
      <c r="EZB1942" s="21"/>
      <c r="EZC1942" s="21"/>
      <c r="EZD1942" s="21"/>
      <c r="EZE1942" s="21"/>
      <c r="EZF1942" s="21"/>
      <c r="EZG1942" s="21"/>
      <c r="EZH1942" s="21"/>
      <c r="EZI1942" s="21"/>
      <c r="EZJ1942" s="21"/>
      <c r="EZK1942" s="21"/>
      <c r="EZL1942" s="21"/>
      <c r="EZM1942" s="21"/>
      <c r="EZN1942" s="21"/>
      <c r="EZO1942" s="21"/>
      <c r="EZP1942" s="21"/>
      <c r="EZQ1942" s="21"/>
      <c r="EZR1942" s="21"/>
      <c r="EZS1942" s="21"/>
      <c r="EZT1942" s="21"/>
      <c r="EZU1942" s="21"/>
      <c r="EZV1942" s="21"/>
      <c r="EZW1942" s="21"/>
      <c r="EZX1942" s="21"/>
      <c r="EZY1942" s="21"/>
      <c r="EZZ1942" s="21"/>
      <c r="FAA1942" s="21"/>
      <c r="FAB1942" s="21"/>
      <c r="FAC1942" s="21"/>
      <c r="FAD1942" s="21"/>
      <c r="FAE1942" s="21"/>
      <c r="FAF1942" s="21"/>
      <c r="FAG1942" s="21"/>
      <c r="FAH1942" s="21"/>
      <c r="FAI1942" s="21"/>
      <c r="FAJ1942" s="21"/>
      <c r="FAK1942" s="21"/>
      <c r="FAL1942" s="21"/>
      <c r="FAM1942" s="21"/>
      <c r="FAN1942" s="21"/>
      <c r="FAO1942" s="21"/>
      <c r="FAP1942" s="21"/>
      <c r="FAQ1942" s="21"/>
      <c r="FAR1942" s="21"/>
      <c r="FAS1942" s="21"/>
      <c r="FAT1942" s="21"/>
      <c r="FAU1942" s="21"/>
      <c r="FAV1942" s="21"/>
      <c r="FAW1942" s="21"/>
      <c r="FAX1942" s="21"/>
      <c r="FAY1942" s="21"/>
      <c r="FAZ1942" s="21"/>
      <c r="FBA1942" s="21"/>
      <c r="FBB1942" s="21"/>
      <c r="FBC1942" s="21"/>
      <c r="FBD1942" s="21"/>
      <c r="FBE1942" s="21"/>
      <c r="FBF1942" s="21"/>
      <c r="FBG1942" s="21"/>
      <c r="FBH1942" s="21"/>
      <c r="FBI1942" s="21"/>
      <c r="FBJ1942" s="21"/>
      <c r="FBK1942" s="21"/>
      <c r="FBL1942" s="21"/>
      <c r="FBM1942" s="21"/>
      <c r="FBN1942" s="21"/>
      <c r="FBO1942" s="21"/>
      <c r="FBP1942" s="21"/>
      <c r="FBQ1942" s="21"/>
      <c r="FBR1942" s="21"/>
      <c r="FBS1942" s="21"/>
      <c r="FBT1942" s="21"/>
      <c r="FBU1942" s="21"/>
      <c r="FBV1942" s="21"/>
      <c r="FBW1942" s="21"/>
      <c r="FBX1942" s="21"/>
      <c r="FBY1942" s="21"/>
      <c r="FBZ1942" s="21"/>
      <c r="FCA1942" s="21"/>
      <c r="FCB1942" s="21"/>
      <c r="FCC1942" s="21"/>
      <c r="FCD1942" s="21"/>
      <c r="FCE1942" s="21"/>
      <c r="FCF1942" s="21"/>
      <c r="FCG1942" s="21"/>
      <c r="FCH1942" s="21"/>
      <c r="FCI1942" s="21"/>
      <c r="FCJ1942" s="21"/>
      <c r="FCK1942" s="21"/>
      <c r="FCL1942" s="21"/>
      <c r="FCM1942" s="21"/>
      <c r="FCN1942" s="21"/>
      <c r="FCO1942" s="21"/>
      <c r="FCP1942" s="21"/>
      <c r="FCQ1942" s="21"/>
      <c r="FCR1942" s="21"/>
      <c r="FCS1942" s="21"/>
      <c r="FCT1942" s="21"/>
      <c r="FCU1942" s="21"/>
      <c r="FCV1942" s="21"/>
      <c r="FCW1942" s="21"/>
      <c r="FCX1942" s="21"/>
      <c r="FCY1942" s="21"/>
      <c r="FCZ1942" s="21"/>
      <c r="FDA1942" s="21"/>
      <c r="FDB1942" s="21"/>
      <c r="FDC1942" s="21"/>
      <c r="FDD1942" s="21"/>
      <c r="FDE1942" s="21"/>
      <c r="FDF1942" s="21"/>
      <c r="FDG1942" s="21"/>
      <c r="FDH1942" s="21"/>
      <c r="FDI1942" s="21"/>
      <c r="FDJ1942" s="21"/>
      <c r="FDK1942" s="21"/>
      <c r="FDL1942" s="21"/>
      <c r="FDM1942" s="21"/>
      <c r="FDN1942" s="21"/>
      <c r="FDO1942" s="21"/>
      <c r="FDP1942" s="21"/>
      <c r="FDQ1942" s="21"/>
      <c r="FDR1942" s="21"/>
      <c r="FDS1942" s="21"/>
      <c r="FDT1942" s="21"/>
      <c r="FDU1942" s="21"/>
      <c r="FDV1942" s="21"/>
      <c r="FDW1942" s="21"/>
      <c r="FDX1942" s="21"/>
      <c r="FDY1942" s="21"/>
      <c r="FDZ1942" s="21"/>
      <c r="FEA1942" s="21"/>
      <c r="FEB1942" s="21"/>
      <c r="FEC1942" s="21"/>
      <c r="FED1942" s="21"/>
      <c r="FEE1942" s="21"/>
      <c r="FEF1942" s="21"/>
      <c r="FEG1942" s="21"/>
      <c r="FEH1942" s="21"/>
      <c r="FEI1942" s="21"/>
      <c r="FEJ1942" s="21"/>
      <c r="FEK1942" s="21"/>
      <c r="FEL1942" s="21"/>
      <c r="FEM1942" s="21"/>
      <c r="FEN1942" s="21"/>
      <c r="FEO1942" s="21"/>
      <c r="FEP1942" s="21"/>
      <c r="FEQ1942" s="21"/>
      <c r="FER1942" s="21"/>
      <c r="FES1942" s="21"/>
      <c r="FET1942" s="21"/>
      <c r="FEU1942" s="21"/>
      <c r="FEV1942" s="21"/>
      <c r="FEW1942" s="21"/>
      <c r="FEX1942" s="21"/>
      <c r="FEY1942" s="21"/>
      <c r="FEZ1942" s="21"/>
      <c r="FFA1942" s="21"/>
      <c r="FFB1942" s="21"/>
      <c r="FFC1942" s="21"/>
      <c r="FFD1942" s="21"/>
      <c r="FFE1942" s="21"/>
      <c r="FFF1942" s="21"/>
      <c r="FFG1942" s="21"/>
      <c r="FFH1942" s="21"/>
      <c r="FFI1942" s="21"/>
      <c r="FFJ1942" s="21"/>
      <c r="FFK1942" s="21"/>
      <c r="FFL1942" s="21"/>
      <c r="FFM1942" s="21"/>
      <c r="FFN1942" s="21"/>
      <c r="FFO1942" s="21"/>
      <c r="FFP1942" s="21"/>
      <c r="FFQ1942" s="21"/>
      <c r="FFR1942" s="21"/>
      <c r="FFS1942" s="21"/>
      <c r="FFT1942" s="21"/>
      <c r="FFU1942" s="21"/>
      <c r="FFV1942" s="21"/>
      <c r="FFW1942" s="21"/>
      <c r="FFX1942" s="21"/>
      <c r="FFY1942" s="21"/>
      <c r="FFZ1942" s="21"/>
      <c r="FGA1942" s="21"/>
      <c r="FGB1942" s="21"/>
      <c r="FGC1942" s="21"/>
      <c r="FGD1942" s="21"/>
      <c r="FGE1942" s="21"/>
      <c r="FGF1942" s="21"/>
      <c r="FGG1942" s="21"/>
      <c r="FGH1942" s="21"/>
      <c r="FGI1942" s="21"/>
      <c r="FGJ1942" s="21"/>
      <c r="FGK1942" s="21"/>
      <c r="FGL1942" s="21"/>
      <c r="FGM1942" s="21"/>
      <c r="FGN1942" s="21"/>
      <c r="FGO1942" s="21"/>
      <c r="FGP1942" s="21"/>
      <c r="FGQ1942" s="21"/>
      <c r="FGR1942" s="21"/>
      <c r="FGS1942" s="21"/>
      <c r="FGT1942" s="21"/>
      <c r="FGU1942" s="21"/>
      <c r="FGV1942" s="21"/>
      <c r="FGW1942" s="21"/>
      <c r="FGX1942" s="21"/>
      <c r="FGY1942" s="21"/>
      <c r="FGZ1942" s="21"/>
      <c r="FHA1942" s="21"/>
      <c r="FHB1942" s="21"/>
      <c r="FHC1942" s="21"/>
      <c r="FHD1942" s="21"/>
      <c r="FHE1942" s="21"/>
      <c r="FHF1942" s="21"/>
      <c r="FHG1942" s="21"/>
      <c r="FHH1942" s="21"/>
      <c r="FHI1942" s="21"/>
      <c r="FHJ1942" s="21"/>
      <c r="FHK1942" s="21"/>
      <c r="FHL1942" s="21"/>
      <c r="FHM1942" s="21"/>
      <c r="FHN1942" s="21"/>
      <c r="FHO1942" s="21"/>
      <c r="FHP1942" s="21"/>
      <c r="FHQ1942" s="21"/>
      <c r="FHR1942" s="21"/>
      <c r="FHS1942" s="21"/>
      <c r="FHT1942" s="21"/>
      <c r="FHU1942" s="21"/>
      <c r="FHV1942" s="21"/>
      <c r="FHW1942" s="21"/>
      <c r="FHX1942" s="21"/>
      <c r="FHY1942" s="21"/>
      <c r="FHZ1942" s="21"/>
      <c r="FIA1942" s="21"/>
      <c r="FIB1942" s="21"/>
      <c r="FIC1942" s="21"/>
      <c r="FID1942" s="21"/>
      <c r="FIE1942" s="21"/>
      <c r="FIF1942" s="21"/>
      <c r="FIG1942" s="21"/>
      <c r="FIH1942" s="21"/>
      <c r="FII1942" s="21"/>
      <c r="FIJ1942" s="21"/>
      <c r="FIK1942" s="21"/>
      <c r="FIL1942" s="21"/>
      <c r="FIM1942" s="21"/>
      <c r="FIN1942" s="21"/>
      <c r="FIO1942" s="21"/>
      <c r="FIP1942" s="21"/>
      <c r="FIQ1942" s="21"/>
      <c r="FIR1942" s="21"/>
      <c r="FIS1942" s="21"/>
      <c r="FIT1942" s="21"/>
      <c r="FIU1942" s="21"/>
      <c r="FIV1942" s="21"/>
      <c r="FIW1942" s="21"/>
      <c r="FIX1942" s="21"/>
      <c r="FIY1942" s="21"/>
      <c r="FIZ1942" s="21"/>
      <c r="FJA1942" s="21"/>
      <c r="FJB1942" s="21"/>
      <c r="FJC1942" s="21"/>
      <c r="FJD1942" s="21"/>
      <c r="FJE1942" s="21"/>
      <c r="FJF1942" s="21"/>
      <c r="FJG1942" s="21"/>
      <c r="FJH1942" s="21"/>
      <c r="FJI1942" s="21"/>
      <c r="FJJ1942" s="21"/>
      <c r="FJK1942" s="21"/>
      <c r="FJL1942" s="21"/>
      <c r="FJM1942" s="21"/>
      <c r="FJN1942" s="21"/>
      <c r="FJO1942" s="21"/>
      <c r="FJP1942" s="21"/>
      <c r="FJQ1942" s="21"/>
      <c r="FJR1942" s="21"/>
      <c r="FJS1942" s="21"/>
      <c r="FJT1942" s="21"/>
      <c r="FJU1942" s="21"/>
      <c r="FJV1942" s="21"/>
      <c r="FJW1942" s="21"/>
      <c r="FJX1942" s="21"/>
      <c r="FJY1942" s="21"/>
      <c r="FJZ1942" s="21"/>
      <c r="FKA1942" s="21"/>
      <c r="FKB1942" s="21"/>
      <c r="FKC1942" s="21"/>
      <c r="FKD1942" s="21"/>
      <c r="FKE1942" s="21"/>
      <c r="FKF1942" s="21"/>
      <c r="FKG1942" s="21"/>
      <c r="FKH1942" s="21"/>
      <c r="FKI1942" s="21"/>
      <c r="FKJ1942" s="21"/>
      <c r="FKK1942" s="21"/>
      <c r="FKL1942" s="21"/>
      <c r="FKM1942" s="21"/>
      <c r="FKN1942" s="21"/>
      <c r="FKO1942" s="21"/>
      <c r="FKP1942" s="21"/>
      <c r="FKQ1942" s="21"/>
      <c r="FKR1942" s="21"/>
      <c r="FKS1942" s="21"/>
      <c r="FKT1942" s="21"/>
      <c r="FKU1942" s="21"/>
      <c r="FKV1942" s="21"/>
      <c r="FKW1942" s="21"/>
      <c r="FKX1942" s="21"/>
      <c r="FKY1942" s="21"/>
      <c r="FKZ1942" s="21"/>
      <c r="FLA1942" s="21"/>
      <c r="FLB1942" s="21"/>
      <c r="FLC1942" s="21"/>
      <c r="FLD1942" s="21"/>
      <c r="FLE1942" s="21"/>
      <c r="FLF1942" s="21"/>
      <c r="FLG1942" s="21"/>
      <c r="FLH1942" s="21"/>
      <c r="FLI1942" s="21"/>
      <c r="FLJ1942" s="21"/>
      <c r="FLK1942" s="21"/>
      <c r="FLL1942" s="21"/>
      <c r="FLM1942" s="21"/>
      <c r="FLN1942" s="21"/>
      <c r="FLO1942" s="21"/>
      <c r="FLP1942" s="21"/>
      <c r="FLQ1942" s="21"/>
      <c r="FLR1942" s="21"/>
      <c r="FLS1942" s="21"/>
      <c r="FLT1942" s="21"/>
      <c r="FLU1942" s="21"/>
      <c r="FLV1942" s="21"/>
      <c r="FLW1942" s="21"/>
      <c r="FLX1942" s="21"/>
      <c r="FLY1942" s="21"/>
      <c r="FLZ1942" s="21"/>
      <c r="FMA1942" s="21"/>
      <c r="FMB1942" s="21"/>
      <c r="FMC1942" s="21"/>
      <c r="FMD1942" s="21"/>
      <c r="FME1942" s="21"/>
      <c r="FMF1942" s="21"/>
      <c r="FMG1942" s="21"/>
      <c r="FMH1942" s="21"/>
      <c r="FMI1942" s="21"/>
      <c r="FMJ1942" s="21"/>
      <c r="FMK1942" s="21"/>
      <c r="FML1942" s="21"/>
      <c r="FMM1942" s="21"/>
      <c r="FMN1942" s="21"/>
      <c r="FMO1942" s="21"/>
      <c r="FMP1942" s="21"/>
      <c r="FMQ1942" s="21"/>
      <c r="FMR1942" s="21"/>
      <c r="FMS1942" s="21"/>
      <c r="FMT1942" s="21"/>
      <c r="FMU1942" s="21"/>
      <c r="FMV1942" s="21"/>
      <c r="FMW1942" s="21"/>
      <c r="FMX1942" s="21"/>
      <c r="FMY1942" s="21"/>
      <c r="FMZ1942" s="21"/>
      <c r="FNA1942" s="21"/>
      <c r="FNB1942" s="21"/>
      <c r="FNC1942" s="21"/>
      <c r="FND1942" s="21"/>
      <c r="FNE1942" s="21"/>
      <c r="FNF1942" s="21"/>
      <c r="FNG1942" s="21"/>
      <c r="FNH1942" s="21"/>
      <c r="FNI1942" s="21"/>
      <c r="FNJ1942" s="21"/>
      <c r="FNK1942" s="21"/>
      <c r="FNL1942" s="21"/>
      <c r="FNM1942" s="21"/>
      <c r="FNN1942" s="21"/>
      <c r="FNO1942" s="21"/>
      <c r="FNP1942" s="21"/>
      <c r="FNQ1942" s="21"/>
      <c r="FNR1942" s="21"/>
      <c r="FNS1942" s="21"/>
      <c r="FNT1942" s="21"/>
      <c r="FNU1942" s="21"/>
      <c r="FNV1942" s="21"/>
      <c r="FNW1942" s="21"/>
      <c r="FNX1942" s="21"/>
      <c r="FNY1942" s="21"/>
      <c r="FNZ1942" s="21"/>
      <c r="FOA1942" s="21"/>
      <c r="FOB1942" s="21"/>
      <c r="FOC1942" s="21"/>
      <c r="FOD1942" s="21"/>
      <c r="FOE1942" s="21"/>
      <c r="FOF1942" s="21"/>
      <c r="FOG1942" s="21"/>
      <c r="FOH1942" s="21"/>
      <c r="FOI1942" s="21"/>
      <c r="FOJ1942" s="21"/>
      <c r="FOK1942" s="21"/>
      <c r="FOL1942" s="21"/>
      <c r="FOM1942" s="21"/>
      <c r="FON1942" s="21"/>
      <c r="FOO1942" s="21"/>
      <c r="FOP1942" s="21"/>
      <c r="FOQ1942" s="21"/>
      <c r="FOR1942" s="21"/>
      <c r="FOS1942" s="21"/>
      <c r="FOT1942" s="21"/>
      <c r="FOU1942" s="21"/>
      <c r="FOV1942" s="21"/>
      <c r="FOW1942" s="21"/>
      <c r="FOX1942" s="21"/>
      <c r="FOY1942" s="21"/>
      <c r="FOZ1942" s="21"/>
      <c r="FPA1942" s="21"/>
      <c r="FPB1942" s="21"/>
      <c r="FPC1942" s="21"/>
      <c r="FPD1942" s="21"/>
      <c r="FPE1942" s="21"/>
      <c r="FPF1942" s="21"/>
      <c r="FPG1942" s="21"/>
      <c r="FPH1942" s="21"/>
      <c r="FPI1942" s="21"/>
      <c r="FPJ1942" s="21"/>
      <c r="FPK1942" s="21"/>
      <c r="FPL1942" s="21"/>
      <c r="FPM1942" s="21"/>
      <c r="FPN1942" s="21"/>
      <c r="FPO1942" s="21"/>
      <c r="FPP1942" s="21"/>
      <c r="FPQ1942" s="21"/>
      <c r="FPR1942" s="21"/>
      <c r="FPS1942" s="21"/>
      <c r="FPT1942" s="21"/>
      <c r="FPU1942" s="21"/>
      <c r="FPV1942" s="21"/>
      <c r="FPW1942" s="21"/>
      <c r="FPX1942" s="21"/>
      <c r="FPY1942" s="21"/>
      <c r="FPZ1942" s="21"/>
      <c r="FQA1942" s="21"/>
      <c r="FQB1942" s="21"/>
      <c r="FQC1942" s="21"/>
      <c r="FQD1942" s="21"/>
      <c r="FQE1942" s="21"/>
      <c r="FQF1942" s="21"/>
      <c r="FQG1942" s="21"/>
      <c r="FQH1942" s="21"/>
      <c r="FQI1942" s="21"/>
      <c r="FQJ1942" s="21"/>
      <c r="FQK1942" s="21"/>
      <c r="FQL1942" s="21"/>
      <c r="FQM1942" s="21"/>
      <c r="FQN1942" s="21"/>
      <c r="FQO1942" s="21"/>
      <c r="FQP1942" s="21"/>
      <c r="FQQ1942" s="21"/>
      <c r="FQR1942" s="21"/>
      <c r="FQS1942" s="21"/>
      <c r="FQT1942" s="21"/>
      <c r="FQU1942" s="21"/>
      <c r="FQV1942" s="21"/>
      <c r="FQW1942" s="21"/>
      <c r="FQX1942" s="21"/>
      <c r="FQY1942" s="21"/>
      <c r="FQZ1942" s="21"/>
      <c r="FRA1942" s="21"/>
      <c r="FRB1942" s="21"/>
      <c r="FRC1942" s="21"/>
      <c r="FRD1942" s="21"/>
      <c r="FRE1942" s="21"/>
      <c r="FRF1942" s="21"/>
      <c r="FRG1942" s="21"/>
      <c r="FRH1942" s="21"/>
      <c r="FRI1942" s="21"/>
      <c r="FRJ1942" s="21"/>
      <c r="FRK1942" s="21"/>
      <c r="FRL1942" s="21"/>
      <c r="FRM1942" s="21"/>
      <c r="FRN1942" s="21"/>
      <c r="FRO1942" s="21"/>
      <c r="FRP1942" s="21"/>
      <c r="FRQ1942" s="21"/>
      <c r="FRR1942" s="21"/>
      <c r="FRS1942" s="21"/>
      <c r="FRT1942" s="21"/>
      <c r="FRU1942" s="21"/>
      <c r="FRV1942" s="21"/>
      <c r="FRW1942" s="21"/>
      <c r="FRX1942" s="21"/>
      <c r="FRY1942" s="21"/>
      <c r="FRZ1942" s="21"/>
      <c r="FSA1942" s="21"/>
      <c r="FSB1942" s="21"/>
      <c r="FSC1942" s="21"/>
      <c r="FSD1942" s="21"/>
      <c r="FSE1942" s="21"/>
      <c r="FSF1942" s="21"/>
      <c r="FSG1942" s="21"/>
      <c r="FSH1942" s="21"/>
      <c r="FSI1942" s="21"/>
      <c r="FSJ1942" s="21"/>
      <c r="FSK1942" s="21"/>
      <c r="FSL1942" s="21"/>
      <c r="FSM1942" s="21"/>
      <c r="FSN1942" s="21"/>
      <c r="FSO1942" s="21"/>
      <c r="FSP1942" s="21"/>
      <c r="FSQ1942" s="21"/>
      <c r="FSR1942" s="21"/>
      <c r="FSS1942" s="21"/>
      <c r="FST1942" s="21"/>
      <c r="FSU1942" s="21"/>
      <c r="FSV1942" s="21"/>
      <c r="FSW1942" s="21"/>
      <c r="FSX1942" s="21"/>
      <c r="FSY1942" s="21"/>
      <c r="FSZ1942" s="21"/>
      <c r="FTA1942" s="21"/>
      <c r="FTB1942" s="21"/>
      <c r="FTC1942" s="21"/>
      <c r="FTD1942" s="21"/>
      <c r="FTE1942" s="21"/>
      <c r="FTF1942" s="21"/>
      <c r="FTG1942" s="21"/>
      <c r="FTH1942" s="21"/>
      <c r="FTI1942" s="21"/>
      <c r="FTJ1942" s="21"/>
      <c r="FTK1942" s="21"/>
      <c r="FTL1942" s="21"/>
      <c r="FTM1942" s="21"/>
      <c r="FTN1942" s="21"/>
      <c r="FTO1942" s="21"/>
      <c r="FTP1942" s="21"/>
      <c r="FTQ1942" s="21"/>
      <c r="FTR1942" s="21"/>
      <c r="FTS1942" s="21"/>
      <c r="FTT1942" s="21"/>
      <c r="FTU1942" s="21"/>
      <c r="FTV1942" s="21"/>
      <c r="FTW1942" s="21"/>
      <c r="FTX1942" s="21"/>
      <c r="FTY1942" s="21"/>
      <c r="FTZ1942" s="21"/>
      <c r="FUA1942" s="21"/>
      <c r="FUB1942" s="21"/>
      <c r="FUC1942" s="21"/>
      <c r="FUD1942" s="21"/>
      <c r="FUE1942" s="21"/>
      <c r="FUF1942" s="21"/>
      <c r="FUG1942" s="21"/>
      <c r="FUH1942" s="21"/>
      <c r="FUI1942" s="21"/>
      <c r="FUJ1942" s="21"/>
      <c r="FUK1942" s="21"/>
      <c r="FUL1942" s="21"/>
      <c r="FUM1942" s="21"/>
      <c r="FUN1942" s="21"/>
      <c r="FUO1942" s="21"/>
      <c r="FUP1942" s="21"/>
      <c r="FUQ1942" s="21"/>
      <c r="FUR1942" s="21"/>
      <c r="FUS1942" s="21"/>
      <c r="FUT1942" s="21"/>
      <c r="FUU1942" s="21"/>
      <c r="FUV1942" s="21"/>
      <c r="FUW1942" s="21"/>
      <c r="FUX1942" s="21"/>
      <c r="FUY1942" s="21"/>
      <c r="FUZ1942" s="21"/>
      <c r="FVA1942" s="21"/>
      <c r="FVB1942" s="21"/>
      <c r="FVC1942" s="21"/>
      <c r="FVD1942" s="21"/>
      <c r="FVE1942" s="21"/>
      <c r="FVF1942" s="21"/>
      <c r="FVG1942" s="21"/>
      <c r="FVH1942" s="21"/>
      <c r="FVI1942" s="21"/>
      <c r="FVJ1942" s="21"/>
      <c r="FVK1942" s="21"/>
      <c r="FVL1942" s="21"/>
      <c r="FVM1942" s="21"/>
      <c r="FVN1942" s="21"/>
      <c r="FVO1942" s="21"/>
      <c r="FVP1942" s="21"/>
      <c r="FVQ1942" s="21"/>
      <c r="FVR1942" s="21"/>
      <c r="FVS1942" s="21"/>
      <c r="FVT1942" s="21"/>
      <c r="FVU1942" s="21"/>
      <c r="FVV1942" s="21"/>
      <c r="FVW1942" s="21"/>
      <c r="FVX1942" s="21"/>
      <c r="FVY1942" s="21"/>
      <c r="FVZ1942" s="21"/>
      <c r="FWA1942" s="21"/>
      <c r="FWB1942" s="21"/>
      <c r="FWC1942" s="21"/>
      <c r="FWD1942" s="21"/>
      <c r="FWE1942" s="21"/>
      <c r="FWF1942" s="21"/>
      <c r="FWG1942" s="21"/>
      <c r="FWH1942" s="21"/>
      <c r="FWI1942" s="21"/>
      <c r="FWJ1942" s="21"/>
      <c r="FWK1942" s="21"/>
      <c r="FWL1942" s="21"/>
      <c r="FWM1942" s="21"/>
      <c r="FWN1942" s="21"/>
      <c r="FWO1942" s="21"/>
      <c r="FWP1942" s="21"/>
      <c r="FWQ1942" s="21"/>
      <c r="FWR1942" s="21"/>
      <c r="FWS1942" s="21"/>
      <c r="FWT1942" s="21"/>
      <c r="FWU1942" s="21"/>
      <c r="FWV1942" s="21"/>
      <c r="FWW1942" s="21"/>
      <c r="FWX1942" s="21"/>
      <c r="FWY1942" s="21"/>
      <c r="FWZ1942" s="21"/>
      <c r="FXA1942" s="21"/>
      <c r="FXB1942" s="21"/>
      <c r="FXC1942" s="21"/>
      <c r="FXD1942" s="21"/>
      <c r="FXE1942" s="21"/>
      <c r="FXF1942" s="21"/>
      <c r="FXG1942" s="21"/>
      <c r="FXH1942" s="21"/>
      <c r="FXI1942" s="21"/>
      <c r="FXJ1942" s="21"/>
      <c r="FXK1942" s="21"/>
      <c r="FXL1942" s="21"/>
      <c r="FXM1942" s="21"/>
      <c r="FXN1942" s="21"/>
      <c r="FXO1942" s="21"/>
      <c r="FXP1942" s="21"/>
      <c r="FXQ1942" s="21"/>
      <c r="FXR1942" s="21"/>
      <c r="FXS1942" s="21"/>
      <c r="FXT1942" s="21"/>
      <c r="FXU1942" s="21"/>
      <c r="FXV1942" s="21"/>
      <c r="FXW1942" s="21"/>
      <c r="FXX1942" s="21"/>
      <c r="FXY1942" s="21"/>
      <c r="FXZ1942" s="21"/>
      <c r="FYA1942" s="21"/>
      <c r="FYB1942" s="21"/>
      <c r="FYC1942" s="21"/>
      <c r="FYD1942" s="21"/>
      <c r="FYE1942" s="21"/>
      <c r="FYF1942" s="21"/>
      <c r="FYG1942" s="21"/>
      <c r="FYH1942" s="21"/>
      <c r="FYI1942" s="21"/>
      <c r="FYJ1942" s="21"/>
      <c r="FYK1942" s="21"/>
      <c r="FYL1942" s="21"/>
      <c r="FYM1942" s="21"/>
      <c r="FYN1942" s="21"/>
      <c r="FYO1942" s="21"/>
      <c r="FYP1942" s="21"/>
      <c r="FYQ1942" s="21"/>
      <c r="FYR1942" s="21"/>
      <c r="FYS1942" s="21"/>
      <c r="FYT1942" s="21"/>
      <c r="FYU1942" s="21"/>
      <c r="FYV1942" s="21"/>
      <c r="FYW1942" s="21"/>
      <c r="FYX1942" s="21"/>
      <c r="FYY1942" s="21"/>
      <c r="FYZ1942" s="21"/>
      <c r="FZA1942" s="21"/>
      <c r="FZB1942" s="21"/>
      <c r="FZC1942" s="21"/>
      <c r="FZD1942" s="21"/>
      <c r="FZE1942" s="21"/>
      <c r="FZF1942" s="21"/>
      <c r="FZG1942" s="21"/>
      <c r="FZH1942" s="21"/>
      <c r="FZI1942" s="21"/>
      <c r="FZJ1942" s="21"/>
      <c r="FZK1942" s="21"/>
      <c r="FZL1942" s="21"/>
      <c r="FZM1942" s="21"/>
      <c r="FZN1942" s="21"/>
      <c r="FZO1942" s="21"/>
      <c r="FZP1942" s="21"/>
      <c r="FZQ1942" s="21"/>
      <c r="FZR1942" s="21"/>
      <c r="FZS1942" s="21"/>
      <c r="FZT1942" s="21"/>
      <c r="FZU1942" s="21"/>
      <c r="FZV1942" s="21"/>
      <c r="FZW1942" s="21"/>
      <c r="FZX1942" s="21"/>
      <c r="FZY1942" s="21"/>
      <c r="FZZ1942" s="21"/>
      <c r="GAA1942" s="21"/>
      <c r="GAB1942" s="21"/>
      <c r="GAC1942" s="21"/>
      <c r="GAD1942" s="21"/>
      <c r="GAE1942" s="21"/>
      <c r="GAF1942" s="21"/>
      <c r="GAG1942" s="21"/>
      <c r="GAH1942" s="21"/>
      <c r="GAI1942" s="21"/>
      <c r="GAJ1942" s="21"/>
      <c r="GAK1942" s="21"/>
      <c r="GAL1942" s="21"/>
      <c r="GAM1942" s="21"/>
      <c r="GAN1942" s="21"/>
      <c r="GAO1942" s="21"/>
      <c r="GAP1942" s="21"/>
      <c r="GAQ1942" s="21"/>
      <c r="GAR1942" s="21"/>
      <c r="GAS1942" s="21"/>
      <c r="GAT1942" s="21"/>
      <c r="GAU1942" s="21"/>
      <c r="GAV1942" s="21"/>
      <c r="GAW1942" s="21"/>
      <c r="GAX1942" s="21"/>
      <c r="GAY1942" s="21"/>
      <c r="GAZ1942" s="21"/>
      <c r="GBA1942" s="21"/>
      <c r="GBB1942" s="21"/>
      <c r="GBC1942" s="21"/>
      <c r="GBD1942" s="21"/>
      <c r="GBE1942" s="21"/>
      <c r="GBF1942" s="21"/>
      <c r="GBG1942" s="21"/>
      <c r="GBH1942" s="21"/>
      <c r="GBI1942" s="21"/>
      <c r="GBJ1942" s="21"/>
      <c r="GBK1942" s="21"/>
      <c r="GBL1942" s="21"/>
      <c r="GBM1942" s="21"/>
      <c r="GBN1942" s="21"/>
      <c r="GBO1942" s="21"/>
      <c r="GBP1942" s="21"/>
      <c r="GBQ1942" s="21"/>
      <c r="GBR1942" s="21"/>
      <c r="GBS1942" s="21"/>
      <c r="GBT1942" s="21"/>
      <c r="GBU1942" s="21"/>
      <c r="GBV1942" s="21"/>
      <c r="GBW1942" s="21"/>
      <c r="GBX1942" s="21"/>
      <c r="GBY1942" s="21"/>
      <c r="GBZ1942" s="21"/>
      <c r="GCA1942" s="21"/>
      <c r="GCB1942" s="21"/>
      <c r="GCC1942" s="21"/>
      <c r="GCD1942" s="21"/>
      <c r="GCE1942" s="21"/>
      <c r="GCF1942" s="21"/>
      <c r="GCG1942" s="21"/>
      <c r="GCH1942" s="21"/>
      <c r="GCI1942" s="21"/>
      <c r="GCJ1942" s="21"/>
      <c r="GCK1942" s="21"/>
      <c r="GCL1942" s="21"/>
      <c r="GCM1942" s="21"/>
      <c r="GCN1942" s="21"/>
      <c r="GCO1942" s="21"/>
      <c r="GCP1942" s="21"/>
      <c r="GCQ1942" s="21"/>
      <c r="GCR1942" s="21"/>
      <c r="GCS1942" s="21"/>
      <c r="GCT1942" s="21"/>
      <c r="GCU1942" s="21"/>
      <c r="GCV1942" s="21"/>
      <c r="GCW1942" s="21"/>
      <c r="GCX1942" s="21"/>
      <c r="GCY1942" s="21"/>
      <c r="GCZ1942" s="21"/>
      <c r="GDA1942" s="21"/>
      <c r="GDB1942" s="21"/>
      <c r="GDC1942" s="21"/>
      <c r="GDD1942" s="21"/>
      <c r="GDE1942" s="21"/>
      <c r="GDF1942" s="21"/>
      <c r="GDG1942" s="21"/>
      <c r="GDH1942" s="21"/>
      <c r="GDI1942" s="21"/>
      <c r="GDJ1942" s="21"/>
      <c r="GDK1942" s="21"/>
      <c r="GDL1942" s="21"/>
      <c r="GDM1942" s="21"/>
      <c r="GDN1942" s="21"/>
      <c r="GDO1942" s="21"/>
      <c r="GDP1942" s="21"/>
      <c r="GDQ1942" s="21"/>
      <c r="GDR1942" s="21"/>
      <c r="GDS1942" s="21"/>
      <c r="GDT1942" s="21"/>
      <c r="GDU1942" s="21"/>
      <c r="GDV1942" s="21"/>
      <c r="GDW1942" s="21"/>
      <c r="GDX1942" s="21"/>
      <c r="GDY1942" s="21"/>
      <c r="GDZ1942" s="21"/>
      <c r="GEA1942" s="21"/>
      <c r="GEB1942" s="21"/>
      <c r="GEC1942" s="21"/>
      <c r="GED1942" s="21"/>
      <c r="GEE1942" s="21"/>
      <c r="GEF1942" s="21"/>
      <c r="GEG1942" s="21"/>
      <c r="GEH1942" s="21"/>
      <c r="GEI1942" s="21"/>
      <c r="GEJ1942" s="21"/>
      <c r="GEK1942" s="21"/>
      <c r="GEL1942" s="21"/>
      <c r="GEM1942" s="21"/>
      <c r="GEN1942" s="21"/>
      <c r="GEO1942" s="21"/>
      <c r="GEP1942" s="21"/>
      <c r="GEQ1942" s="21"/>
      <c r="GER1942" s="21"/>
      <c r="GES1942" s="21"/>
      <c r="GET1942" s="21"/>
      <c r="GEU1942" s="21"/>
      <c r="GEV1942" s="21"/>
      <c r="GEW1942" s="21"/>
      <c r="GEX1942" s="21"/>
      <c r="GEY1942" s="21"/>
      <c r="GEZ1942" s="21"/>
      <c r="GFA1942" s="21"/>
      <c r="GFB1942" s="21"/>
      <c r="GFC1942" s="21"/>
      <c r="GFD1942" s="21"/>
      <c r="GFE1942" s="21"/>
      <c r="GFF1942" s="21"/>
      <c r="GFG1942" s="21"/>
      <c r="GFH1942" s="21"/>
      <c r="GFI1942" s="21"/>
      <c r="GFJ1942" s="21"/>
      <c r="GFK1942" s="21"/>
      <c r="GFL1942" s="21"/>
      <c r="GFM1942" s="21"/>
      <c r="GFN1942" s="21"/>
      <c r="GFO1942" s="21"/>
      <c r="GFP1942" s="21"/>
      <c r="GFQ1942" s="21"/>
      <c r="GFR1942" s="21"/>
      <c r="GFS1942" s="21"/>
      <c r="GFT1942" s="21"/>
      <c r="GFU1942" s="21"/>
      <c r="GFV1942" s="21"/>
      <c r="GFW1942" s="21"/>
      <c r="GFX1942" s="21"/>
      <c r="GFY1942" s="21"/>
      <c r="GFZ1942" s="21"/>
      <c r="GGA1942" s="21"/>
      <c r="GGB1942" s="21"/>
      <c r="GGC1942" s="21"/>
      <c r="GGD1942" s="21"/>
      <c r="GGE1942" s="21"/>
      <c r="GGF1942" s="21"/>
      <c r="GGG1942" s="21"/>
      <c r="GGH1942" s="21"/>
      <c r="GGI1942" s="21"/>
      <c r="GGJ1942" s="21"/>
      <c r="GGK1942" s="21"/>
      <c r="GGL1942" s="21"/>
      <c r="GGM1942" s="21"/>
      <c r="GGN1942" s="21"/>
      <c r="GGO1942" s="21"/>
      <c r="GGP1942" s="21"/>
      <c r="GGQ1942" s="21"/>
      <c r="GGR1942" s="21"/>
      <c r="GGS1942" s="21"/>
      <c r="GGT1942" s="21"/>
      <c r="GGU1942" s="21"/>
      <c r="GGV1942" s="21"/>
      <c r="GGW1942" s="21"/>
      <c r="GGX1942" s="21"/>
      <c r="GGY1942" s="21"/>
      <c r="GGZ1942" s="21"/>
      <c r="GHA1942" s="21"/>
      <c r="GHB1942" s="21"/>
      <c r="GHC1942" s="21"/>
      <c r="GHD1942" s="21"/>
      <c r="GHE1942" s="21"/>
      <c r="GHF1942" s="21"/>
      <c r="GHG1942" s="21"/>
      <c r="GHH1942" s="21"/>
      <c r="GHI1942" s="21"/>
      <c r="GHJ1942" s="21"/>
      <c r="GHK1942" s="21"/>
      <c r="GHL1942" s="21"/>
      <c r="GHM1942" s="21"/>
      <c r="GHN1942" s="21"/>
      <c r="GHO1942" s="21"/>
      <c r="GHP1942" s="21"/>
      <c r="GHQ1942" s="21"/>
      <c r="GHR1942" s="21"/>
      <c r="GHS1942" s="21"/>
      <c r="GHT1942" s="21"/>
      <c r="GHU1942" s="21"/>
      <c r="GHV1942" s="21"/>
      <c r="GHW1942" s="21"/>
      <c r="GHX1942" s="21"/>
      <c r="GHY1942" s="21"/>
      <c r="GHZ1942" s="21"/>
      <c r="GIA1942" s="21"/>
      <c r="GIB1942" s="21"/>
      <c r="GIC1942" s="21"/>
      <c r="GID1942" s="21"/>
      <c r="GIE1942" s="21"/>
      <c r="GIF1942" s="21"/>
      <c r="GIG1942" s="21"/>
      <c r="GIH1942" s="21"/>
      <c r="GII1942" s="21"/>
      <c r="GIJ1942" s="21"/>
      <c r="GIK1942" s="21"/>
      <c r="GIL1942" s="21"/>
      <c r="GIM1942" s="21"/>
      <c r="GIN1942" s="21"/>
      <c r="GIO1942" s="21"/>
      <c r="GIP1942" s="21"/>
      <c r="GIQ1942" s="21"/>
      <c r="GIR1942" s="21"/>
      <c r="GIS1942" s="21"/>
      <c r="GIT1942" s="21"/>
      <c r="GIU1942" s="21"/>
      <c r="GIV1942" s="21"/>
      <c r="GIW1942" s="21"/>
      <c r="GIX1942" s="21"/>
      <c r="GIY1942" s="21"/>
      <c r="GIZ1942" s="21"/>
      <c r="GJA1942" s="21"/>
      <c r="GJB1942" s="21"/>
      <c r="GJC1942" s="21"/>
      <c r="GJD1942" s="21"/>
      <c r="GJE1942" s="21"/>
      <c r="GJF1942" s="21"/>
      <c r="GJG1942" s="21"/>
      <c r="GJH1942" s="21"/>
      <c r="GJI1942" s="21"/>
      <c r="GJJ1942" s="21"/>
      <c r="GJK1942" s="21"/>
      <c r="GJL1942" s="21"/>
      <c r="GJM1942" s="21"/>
      <c r="GJN1942" s="21"/>
      <c r="GJO1942" s="21"/>
      <c r="GJP1942" s="21"/>
      <c r="GJQ1942" s="21"/>
      <c r="GJR1942" s="21"/>
      <c r="GJS1942" s="21"/>
      <c r="GJT1942" s="21"/>
      <c r="GJU1942" s="21"/>
      <c r="GJV1942" s="21"/>
      <c r="GJW1942" s="21"/>
      <c r="GJX1942" s="21"/>
      <c r="GJY1942" s="21"/>
      <c r="GJZ1942" s="21"/>
      <c r="GKA1942" s="21"/>
      <c r="GKB1942" s="21"/>
      <c r="GKC1942" s="21"/>
      <c r="GKD1942" s="21"/>
      <c r="GKE1942" s="21"/>
      <c r="GKF1942" s="21"/>
      <c r="GKG1942" s="21"/>
      <c r="GKH1942" s="21"/>
      <c r="GKI1942" s="21"/>
      <c r="GKJ1942" s="21"/>
      <c r="GKK1942" s="21"/>
      <c r="GKL1942" s="21"/>
      <c r="GKM1942" s="21"/>
      <c r="GKN1942" s="21"/>
      <c r="GKO1942" s="21"/>
      <c r="GKP1942" s="21"/>
      <c r="GKQ1942" s="21"/>
      <c r="GKR1942" s="21"/>
      <c r="GKS1942" s="21"/>
      <c r="GKT1942" s="21"/>
      <c r="GKU1942" s="21"/>
      <c r="GKV1942" s="21"/>
      <c r="GKW1942" s="21"/>
      <c r="GKX1942" s="21"/>
      <c r="GKY1942" s="21"/>
      <c r="GKZ1942" s="21"/>
      <c r="GLA1942" s="21"/>
      <c r="GLB1942" s="21"/>
      <c r="GLC1942" s="21"/>
      <c r="GLD1942" s="21"/>
      <c r="GLE1942" s="21"/>
      <c r="GLF1942" s="21"/>
      <c r="GLG1942" s="21"/>
      <c r="GLH1942" s="21"/>
      <c r="GLI1942" s="21"/>
      <c r="GLJ1942" s="21"/>
      <c r="GLK1942" s="21"/>
      <c r="GLL1942" s="21"/>
      <c r="GLM1942" s="21"/>
      <c r="GLN1942" s="21"/>
      <c r="GLO1942" s="21"/>
      <c r="GLP1942" s="21"/>
      <c r="GLQ1942" s="21"/>
      <c r="GLR1942" s="21"/>
      <c r="GLS1942" s="21"/>
      <c r="GLT1942" s="21"/>
      <c r="GLU1942" s="21"/>
      <c r="GLV1942" s="21"/>
      <c r="GLW1942" s="21"/>
      <c r="GLX1942" s="21"/>
      <c r="GLY1942" s="21"/>
      <c r="GLZ1942" s="21"/>
      <c r="GMA1942" s="21"/>
      <c r="GMB1942" s="21"/>
      <c r="GMC1942" s="21"/>
      <c r="GMD1942" s="21"/>
      <c r="GME1942" s="21"/>
      <c r="GMF1942" s="21"/>
      <c r="GMG1942" s="21"/>
      <c r="GMH1942" s="21"/>
      <c r="GMI1942" s="21"/>
      <c r="GMJ1942" s="21"/>
      <c r="GMK1942" s="21"/>
      <c r="GML1942" s="21"/>
      <c r="GMM1942" s="21"/>
      <c r="GMN1942" s="21"/>
      <c r="GMO1942" s="21"/>
      <c r="GMP1942" s="21"/>
      <c r="GMQ1942" s="21"/>
      <c r="GMR1942" s="21"/>
      <c r="GMS1942" s="21"/>
      <c r="GMT1942" s="21"/>
      <c r="GMU1942" s="21"/>
      <c r="GMV1942" s="21"/>
      <c r="GMW1942" s="21"/>
      <c r="GMX1942" s="21"/>
      <c r="GMY1942" s="21"/>
      <c r="GMZ1942" s="21"/>
      <c r="GNA1942" s="21"/>
      <c r="GNB1942" s="21"/>
      <c r="GNC1942" s="21"/>
      <c r="GND1942" s="21"/>
      <c r="GNE1942" s="21"/>
      <c r="GNF1942" s="21"/>
      <c r="GNG1942" s="21"/>
      <c r="GNH1942" s="21"/>
      <c r="GNI1942" s="21"/>
      <c r="GNJ1942" s="21"/>
      <c r="GNK1942" s="21"/>
      <c r="GNL1942" s="21"/>
      <c r="GNM1942" s="21"/>
      <c r="GNN1942" s="21"/>
      <c r="GNO1942" s="21"/>
      <c r="GNP1942" s="21"/>
      <c r="GNQ1942" s="21"/>
      <c r="GNR1942" s="21"/>
      <c r="GNS1942" s="21"/>
      <c r="GNT1942" s="21"/>
      <c r="GNU1942" s="21"/>
      <c r="GNV1942" s="21"/>
      <c r="GNW1942" s="21"/>
      <c r="GNX1942" s="21"/>
      <c r="GNY1942" s="21"/>
      <c r="GNZ1942" s="21"/>
      <c r="GOA1942" s="21"/>
      <c r="GOB1942" s="21"/>
      <c r="GOC1942" s="21"/>
      <c r="GOD1942" s="21"/>
      <c r="GOE1942" s="21"/>
      <c r="GOF1942" s="21"/>
      <c r="GOG1942" s="21"/>
      <c r="GOH1942" s="21"/>
      <c r="GOI1942" s="21"/>
      <c r="GOJ1942" s="21"/>
      <c r="GOK1942" s="21"/>
      <c r="GOL1942" s="21"/>
      <c r="GOM1942" s="21"/>
      <c r="GON1942" s="21"/>
      <c r="GOO1942" s="21"/>
      <c r="GOP1942" s="21"/>
      <c r="GOQ1942" s="21"/>
      <c r="GOR1942" s="21"/>
      <c r="GOS1942" s="21"/>
      <c r="GOT1942" s="21"/>
      <c r="GOU1942" s="21"/>
      <c r="GOV1942" s="21"/>
      <c r="GOW1942" s="21"/>
      <c r="GOX1942" s="21"/>
      <c r="GOY1942" s="21"/>
      <c r="GOZ1942" s="21"/>
      <c r="GPA1942" s="21"/>
      <c r="GPB1942" s="21"/>
      <c r="GPC1942" s="21"/>
      <c r="GPD1942" s="21"/>
      <c r="GPE1942" s="21"/>
      <c r="GPF1942" s="21"/>
      <c r="GPG1942" s="21"/>
      <c r="GPH1942" s="21"/>
      <c r="GPI1942" s="21"/>
      <c r="GPJ1942" s="21"/>
      <c r="GPK1942" s="21"/>
      <c r="GPL1942" s="21"/>
      <c r="GPM1942" s="21"/>
      <c r="GPN1942" s="21"/>
      <c r="GPO1942" s="21"/>
      <c r="GPP1942" s="21"/>
      <c r="GPQ1942" s="21"/>
      <c r="GPR1942" s="21"/>
      <c r="GPS1942" s="21"/>
      <c r="GPT1942" s="21"/>
      <c r="GPU1942" s="21"/>
      <c r="GPV1942" s="21"/>
      <c r="GPW1942" s="21"/>
      <c r="GPX1942" s="21"/>
      <c r="GPY1942" s="21"/>
      <c r="GPZ1942" s="21"/>
      <c r="GQA1942" s="21"/>
      <c r="GQB1942" s="21"/>
      <c r="GQC1942" s="21"/>
      <c r="GQD1942" s="21"/>
      <c r="GQE1942" s="21"/>
      <c r="GQF1942" s="21"/>
      <c r="GQG1942" s="21"/>
      <c r="GQH1942" s="21"/>
      <c r="GQI1942" s="21"/>
      <c r="GQJ1942" s="21"/>
      <c r="GQK1942" s="21"/>
      <c r="GQL1942" s="21"/>
      <c r="GQM1942" s="21"/>
      <c r="GQN1942" s="21"/>
      <c r="GQO1942" s="21"/>
      <c r="GQP1942" s="21"/>
      <c r="GQQ1942" s="21"/>
      <c r="GQR1942" s="21"/>
      <c r="GQS1942" s="21"/>
      <c r="GQT1942" s="21"/>
      <c r="GQU1942" s="21"/>
      <c r="GQV1942" s="21"/>
      <c r="GQW1942" s="21"/>
      <c r="GQX1942" s="21"/>
      <c r="GQY1942" s="21"/>
      <c r="GQZ1942" s="21"/>
      <c r="GRA1942" s="21"/>
      <c r="GRB1942" s="21"/>
      <c r="GRC1942" s="21"/>
      <c r="GRD1942" s="21"/>
      <c r="GRE1942" s="21"/>
      <c r="GRF1942" s="21"/>
      <c r="GRG1942" s="21"/>
      <c r="GRH1942" s="21"/>
      <c r="GRI1942" s="21"/>
      <c r="GRJ1942" s="21"/>
      <c r="GRK1942" s="21"/>
      <c r="GRL1942" s="21"/>
      <c r="GRM1942" s="21"/>
      <c r="GRN1942" s="21"/>
      <c r="GRO1942" s="21"/>
      <c r="GRP1942" s="21"/>
      <c r="GRQ1942" s="21"/>
      <c r="GRR1942" s="21"/>
      <c r="GRS1942" s="21"/>
      <c r="GRT1942" s="21"/>
      <c r="GRU1942" s="21"/>
      <c r="GRV1942" s="21"/>
      <c r="GRW1942" s="21"/>
      <c r="GRX1942" s="21"/>
      <c r="GRY1942" s="21"/>
      <c r="GRZ1942" s="21"/>
      <c r="GSA1942" s="21"/>
      <c r="GSB1942" s="21"/>
      <c r="GSC1942" s="21"/>
      <c r="GSD1942" s="21"/>
      <c r="GSE1942" s="21"/>
      <c r="GSF1942" s="21"/>
      <c r="GSG1942" s="21"/>
      <c r="GSH1942" s="21"/>
      <c r="GSI1942" s="21"/>
      <c r="GSJ1942" s="21"/>
      <c r="GSK1942" s="21"/>
      <c r="GSL1942" s="21"/>
      <c r="GSM1942" s="21"/>
      <c r="GSN1942" s="21"/>
      <c r="GSO1942" s="21"/>
      <c r="GSP1942" s="21"/>
      <c r="GSQ1942" s="21"/>
      <c r="GSR1942" s="21"/>
      <c r="GSS1942" s="21"/>
      <c r="GST1942" s="21"/>
      <c r="GSU1942" s="21"/>
      <c r="GSV1942" s="21"/>
      <c r="GSW1942" s="21"/>
      <c r="GSX1942" s="21"/>
      <c r="GSY1942" s="21"/>
      <c r="GSZ1942" s="21"/>
      <c r="GTA1942" s="21"/>
      <c r="GTB1942" s="21"/>
      <c r="GTC1942" s="21"/>
      <c r="GTD1942" s="21"/>
      <c r="GTE1942" s="21"/>
      <c r="GTF1942" s="21"/>
      <c r="GTG1942" s="21"/>
      <c r="GTH1942" s="21"/>
      <c r="GTI1942" s="21"/>
      <c r="GTJ1942" s="21"/>
      <c r="GTK1942" s="21"/>
      <c r="GTL1942" s="21"/>
      <c r="GTM1942" s="21"/>
      <c r="GTN1942" s="21"/>
      <c r="GTO1942" s="21"/>
      <c r="GTP1942" s="21"/>
      <c r="GTQ1942" s="21"/>
      <c r="GTR1942" s="21"/>
      <c r="GTS1942" s="21"/>
      <c r="GTT1942" s="21"/>
      <c r="GTU1942" s="21"/>
      <c r="GTV1942" s="21"/>
      <c r="GTW1942" s="21"/>
      <c r="GTX1942" s="21"/>
      <c r="GTY1942" s="21"/>
      <c r="GTZ1942" s="21"/>
      <c r="GUA1942" s="21"/>
      <c r="GUB1942" s="21"/>
      <c r="GUC1942" s="21"/>
      <c r="GUD1942" s="21"/>
      <c r="GUE1942" s="21"/>
      <c r="GUF1942" s="21"/>
      <c r="GUG1942" s="21"/>
      <c r="GUH1942" s="21"/>
      <c r="GUI1942" s="21"/>
      <c r="GUJ1942" s="21"/>
      <c r="GUK1942" s="21"/>
      <c r="GUL1942" s="21"/>
      <c r="GUM1942" s="21"/>
      <c r="GUN1942" s="21"/>
      <c r="GUO1942" s="21"/>
      <c r="GUP1942" s="21"/>
      <c r="GUQ1942" s="21"/>
      <c r="GUR1942" s="21"/>
      <c r="GUS1942" s="21"/>
      <c r="GUT1942" s="21"/>
      <c r="GUU1942" s="21"/>
      <c r="GUV1942" s="21"/>
      <c r="GUW1942" s="21"/>
      <c r="GUX1942" s="21"/>
      <c r="GUY1942" s="21"/>
      <c r="GUZ1942" s="21"/>
      <c r="GVA1942" s="21"/>
      <c r="GVB1942" s="21"/>
      <c r="GVC1942" s="21"/>
      <c r="GVD1942" s="21"/>
      <c r="GVE1942" s="21"/>
      <c r="GVF1942" s="21"/>
      <c r="GVG1942" s="21"/>
      <c r="GVH1942" s="21"/>
      <c r="GVI1942" s="21"/>
      <c r="GVJ1942" s="21"/>
      <c r="GVK1942" s="21"/>
      <c r="GVL1942" s="21"/>
      <c r="GVM1942" s="21"/>
      <c r="GVN1942" s="21"/>
      <c r="GVO1942" s="21"/>
      <c r="GVP1942" s="21"/>
      <c r="GVQ1942" s="21"/>
      <c r="GVR1942" s="21"/>
      <c r="GVS1942" s="21"/>
      <c r="GVT1942" s="21"/>
      <c r="GVU1942" s="21"/>
      <c r="GVV1942" s="21"/>
      <c r="GVW1942" s="21"/>
      <c r="GVX1942" s="21"/>
      <c r="GVY1942" s="21"/>
      <c r="GVZ1942" s="21"/>
      <c r="GWA1942" s="21"/>
      <c r="GWB1942" s="21"/>
      <c r="GWC1942" s="21"/>
      <c r="GWD1942" s="21"/>
      <c r="GWE1942" s="21"/>
      <c r="GWF1942" s="21"/>
      <c r="GWG1942" s="21"/>
      <c r="GWH1942" s="21"/>
      <c r="GWI1942" s="21"/>
      <c r="GWJ1942" s="21"/>
      <c r="GWK1942" s="21"/>
      <c r="GWL1942" s="21"/>
      <c r="GWM1942" s="21"/>
      <c r="GWN1942" s="21"/>
      <c r="GWO1942" s="21"/>
      <c r="GWP1942" s="21"/>
      <c r="GWQ1942" s="21"/>
      <c r="GWR1942" s="21"/>
      <c r="GWS1942" s="21"/>
      <c r="GWT1942" s="21"/>
      <c r="GWU1942" s="21"/>
      <c r="GWV1942" s="21"/>
      <c r="GWW1942" s="21"/>
      <c r="GWX1942" s="21"/>
      <c r="GWY1942" s="21"/>
      <c r="GWZ1942" s="21"/>
      <c r="GXA1942" s="21"/>
      <c r="GXB1942" s="21"/>
      <c r="GXC1942" s="21"/>
      <c r="GXD1942" s="21"/>
      <c r="GXE1942" s="21"/>
      <c r="GXF1942" s="21"/>
      <c r="GXG1942" s="21"/>
      <c r="GXH1942" s="21"/>
      <c r="GXI1942" s="21"/>
      <c r="GXJ1942" s="21"/>
      <c r="GXK1942" s="21"/>
      <c r="GXL1942" s="21"/>
      <c r="GXM1942" s="21"/>
      <c r="GXN1942" s="21"/>
      <c r="GXO1942" s="21"/>
      <c r="GXP1942" s="21"/>
      <c r="GXQ1942" s="21"/>
      <c r="GXR1942" s="21"/>
      <c r="GXS1942" s="21"/>
      <c r="GXT1942" s="21"/>
      <c r="GXU1942" s="21"/>
      <c r="GXV1942" s="21"/>
      <c r="GXW1942" s="21"/>
      <c r="GXX1942" s="21"/>
      <c r="GXY1942" s="21"/>
      <c r="GXZ1942" s="21"/>
      <c r="GYA1942" s="21"/>
      <c r="GYB1942" s="21"/>
      <c r="GYC1942" s="21"/>
      <c r="GYD1942" s="21"/>
      <c r="GYE1942" s="21"/>
      <c r="GYF1942" s="21"/>
      <c r="GYG1942" s="21"/>
      <c r="GYH1942" s="21"/>
      <c r="GYI1942" s="21"/>
      <c r="GYJ1942" s="21"/>
      <c r="GYK1942" s="21"/>
      <c r="GYL1942" s="21"/>
      <c r="GYM1942" s="21"/>
      <c r="GYN1942" s="21"/>
      <c r="GYO1942" s="21"/>
      <c r="GYP1942" s="21"/>
      <c r="GYQ1942" s="21"/>
      <c r="GYR1942" s="21"/>
      <c r="GYS1942" s="21"/>
      <c r="GYT1942" s="21"/>
      <c r="GYU1942" s="21"/>
      <c r="GYV1942" s="21"/>
      <c r="GYW1942" s="21"/>
      <c r="GYX1942" s="21"/>
      <c r="GYY1942" s="21"/>
      <c r="GYZ1942" s="21"/>
      <c r="GZA1942" s="21"/>
      <c r="GZB1942" s="21"/>
      <c r="GZC1942" s="21"/>
      <c r="GZD1942" s="21"/>
      <c r="GZE1942" s="21"/>
      <c r="GZF1942" s="21"/>
      <c r="GZG1942" s="21"/>
      <c r="GZH1942" s="21"/>
      <c r="GZI1942" s="21"/>
      <c r="GZJ1942" s="21"/>
      <c r="GZK1942" s="21"/>
      <c r="GZL1942" s="21"/>
      <c r="GZM1942" s="21"/>
      <c r="GZN1942" s="21"/>
      <c r="GZO1942" s="21"/>
      <c r="GZP1942" s="21"/>
      <c r="GZQ1942" s="21"/>
      <c r="GZR1942" s="21"/>
      <c r="GZS1942" s="21"/>
      <c r="GZT1942" s="21"/>
      <c r="GZU1942" s="21"/>
      <c r="GZV1942" s="21"/>
      <c r="GZW1942" s="21"/>
      <c r="GZX1942" s="21"/>
      <c r="GZY1942" s="21"/>
      <c r="GZZ1942" s="21"/>
      <c r="HAA1942" s="21"/>
      <c r="HAB1942" s="21"/>
      <c r="HAC1942" s="21"/>
      <c r="HAD1942" s="21"/>
      <c r="HAE1942" s="21"/>
      <c r="HAF1942" s="21"/>
      <c r="HAG1942" s="21"/>
      <c r="HAH1942" s="21"/>
      <c r="HAI1942" s="21"/>
      <c r="HAJ1942" s="21"/>
      <c r="HAK1942" s="21"/>
      <c r="HAL1942" s="21"/>
      <c r="HAM1942" s="21"/>
      <c r="HAN1942" s="21"/>
      <c r="HAO1942" s="21"/>
      <c r="HAP1942" s="21"/>
      <c r="HAQ1942" s="21"/>
      <c r="HAR1942" s="21"/>
      <c r="HAS1942" s="21"/>
      <c r="HAT1942" s="21"/>
      <c r="HAU1942" s="21"/>
      <c r="HAV1942" s="21"/>
      <c r="HAW1942" s="21"/>
      <c r="HAX1942" s="21"/>
      <c r="HAY1942" s="21"/>
      <c r="HAZ1942" s="21"/>
      <c r="HBA1942" s="21"/>
      <c r="HBB1942" s="21"/>
      <c r="HBC1942" s="21"/>
      <c r="HBD1942" s="21"/>
      <c r="HBE1942" s="21"/>
      <c r="HBF1942" s="21"/>
      <c r="HBG1942" s="21"/>
      <c r="HBH1942" s="21"/>
      <c r="HBI1942" s="21"/>
      <c r="HBJ1942" s="21"/>
      <c r="HBK1942" s="21"/>
      <c r="HBL1942" s="21"/>
      <c r="HBM1942" s="21"/>
      <c r="HBN1942" s="21"/>
      <c r="HBO1942" s="21"/>
      <c r="HBP1942" s="21"/>
      <c r="HBQ1942" s="21"/>
      <c r="HBR1942" s="21"/>
      <c r="HBS1942" s="21"/>
      <c r="HBT1942" s="21"/>
      <c r="HBU1942" s="21"/>
      <c r="HBV1942" s="21"/>
      <c r="HBW1942" s="21"/>
      <c r="HBX1942" s="21"/>
      <c r="HBY1942" s="21"/>
      <c r="HBZ1942" s="21"/>
      <c r="HCA1942" s="21"/>
      <c r="HCB1942" s="21"/>
      <c r="HCC1942" s="21"/>
      <c r="HCD1942" s="21"/>
      <c r="HCE1942" s="21"/>
      <c r="HCF1942" s="21"/>
      <c r="HCG1942" s="21"/>
      <c r="HCH1942" s="21"/>
      <c r="HCI1942" s="21"/>
      <c r="HCJ1942" s="21"/>
      <c r="HCK1942" s="21"/>
      <c r="HCL1942" s="21"/>
      <c r="HCM1942" s="21"/>
      <c r="HCN1942" s="21"/>
      <c r="HCO1942" s="21"/>
      <c r="HCP1942" s="21"/>
      <c r="HCQ1942" s="21"/>
      <c r="HCR1942" s="21"/>
      <c r="HCS1942" s="21"/>
      <c r="HCT1942" s="21"/>
      <c r="HCU1942" s="21"/>
      <c r="HCV1942" s="21"/>
      <c r="HCW1942" s="21"/>
      <c r="HCX1942" s="21"/>
      <c r="HCY1942" s="21"/>
      <c r="HCZ1942" s="21"/>
      <c r="HDA1942" s="21"/>
      <c r="HDB1942" s="21"/>
      <c r="HDC1942" s="21"/>
      <c r="HDD1942" s="21"/>
      <c r="HDE1942" s="21"/>
      <c r="HDF1942" s="21"/>
      <c r="HDG1942" s="21"/>
      <c r="HDH1942" s="21"/>
      <c r="HDI1942" s="21"/>
      <c r="HDJ1942" s="21"/>
      <c r="HDK1942" s="21"/>
      <c r="HDL1942" s="21"/>
      <c r="HDM1942" s="21"/>
      <c r="HDN1942" s="21"/>
      <c r="HDO1942" s="21"/>
      <c r="HDP1942" s="21"/>
      <c r="HDQ1942" s="21"/>
      <c r="HDR1942" s="21"/>
      <c r="HDS1942" s="21"/>
      <c r="HDT1942" s="21"/>
      <c r="HDU1942" s="21"/>
      <c r="HDV1942" s="21"/>
      <c r="HDW1942" s="21"/>
      <c r="HDX1942" s="21"/>
      <c r="HDY1942" s="21"/>
      <c r="HDZ1942" s="21"/>
      <c r="HEA1942" s="21"/>
      <c r="HEB1942" s="21"/>
      <c r="HEC1942" s="21"/>
      <c r="HED1942" s="21"/>
      <c r="HEE1942" s="21"/>
      <c r="HEF1942" s="21"/>
      <c r="HEG1942" s="21"/>
      <c r="HEH1942" s="21"/>
      <c r="HEI1942" s="21"/>
      <c r="HEJ1942" s="21"/>
      <c r="HEK1942" s="21"/>
      <c r="HEL1942" s="21"/>
      <c r="HEM1942" s="21"/>
      <c r="HEN1942" s="21"/>
      <c r="HEO1942" s="21"/>
      <c r="HEP1942" s="21"/>
      <c r="HEQ1942" s="21"/>
      <c r="HER1942" s="21"/>
      <c r="HES1942" s="21"/>
      <c r="HET1942" s="21"/>
      <c r="HEU1942" s="21"/>
      <c r="HEV1942" s="21"/>
      <c r="HEW1942" s="21"/>
      <c r="HEX1942" s="21"/>
      <c r="HEY1942" s="21"/>
      <c r="HEZ1942" s="21"/>
      <c r="HFA1942" s="21"/>
      <c r="HFB1942" s="21"/>
      <c r="HFC1942" s="21"/>
      <c r="HFD1942" s="21"/>
      <c r="HFE1942" s="21"/>
      <c r="HFF1942" s="21"/>
      <c r="HFG1942" s="21"/>
      <c r="HFH1942" s="21"/>
      <c r="HFI1942" s="21"/>
      <c r="HFJ1942" s="21"/>
      <c r="HFK1942" s="21"/>
      <c r="HFL1942" s="21"/>
      <c r="HFM1942" s="21"/>
      <c r="HFN1942" s="21"/>
      <c r="HFO1942" s="21"/>
      <c r="HFP1942" s="21"/>
      <c r="HFQ1942" s="21"/>
      <c r="HFR1942" s="21"/>
      <c r="HFS1942" s="21"/>
      <c r="HFT1942" s="21"/>
      <c r="HFU1942" s="21"/>
      <c r="HFV1942" s="21"/>
      <c r="HFW1942" s="21"/>
      <c r="HFX1942" s="21"/>
      <c r="HFY1942" s="21"/>
      <c r="HFZ1942" s="21"/>
      <c r="HGA1942" s="21"/>
      <c r="HGB1942" s="21"/>
      <c r="HGC1942" s="21"/>
      <c r="HGD1942" s="21"/>
      <c r="HGE1942" s="21"/>
      <c r="HGF1942" s="21"/>
      <c r="HGG1942" s="21"/>
      <c r="HGH1942" s="21"/>
      <c r="HGI1942" s="21"/>
      <c r="HGJ1942" s="21"/>
      <c r="HGK1942" s="21"/>
      <c r="HGL1942" s="21"/>
      <c r="HGM1942" s="21"/>
      <c r="HGN1942" s="21"/>
      <c r="HGO1942" s="21"/>
      <c r="HGP1942" s="21"/>
      <c r="HGQ1942" s="21"/>
      <c r="HGR1942" s="21"/>
      <c r="HGS1942" s="21"/>
      <c r="HGT1942" s="21"/>
      <c r="HGU1942" s="21"/>
      <c r="HGV1942" s="21"/>
      <c r="HGW1942" s="21"/>
      <c r="HGX1942" s="21"/>
      <c r="HGY1942" s="21"/>
      <c r="HGZ1942" s="21"/>
      <c r="HHA1942" s="21"/>
      <c r="HHB1942" s="21"/>
      <c r="HHC1942" s="21"/>
      <c r="HHD1942" s="21"/>
      <c r="HHE1942" s="21"/>
      <c r="HHF1942" s="21"/>
      <c r="HHG1942" s="21"/>
      <c r="HHH1942" s="21"/>
      <c r="HHI1942" s="21"/>
      <c r="HHJ1942" s="21"/>
      <c r="HHK1942" s="21"/>
      <c r="HHL1942" s="21"/>
      <c r="HHM1942" s="21"/>
      <c r="HHN1942" s="21"/>
      <c r="HHO1942" s="21"/>
      <c r="HHP1942" s="21"/>
      <c r="HHQ1942" s="21"/>
      <c r="HHR1942" s="21"/>
      <c r="HHS1942" s="21"/>
      <c r="HHT1942" s="21"/>
      <c r="HHU1942" s="21"/>
      <c r="HHV1942" s="21"/>
      <c r="HHW1942" s="21"/>
      <c r="HHX1942" s="21"/>
      <c r="HHY1942" s="21"/>
      <c r="HHZ1942" s="21"/>
      <c r="HIA1942" s="21"/>
      <c r="HIB1942" s="21"/>
      <c r="HIC1942" s="21"/>
      <c r="HID1942" s="21"/>
      <c r="HIE1942" s="21"/>
      <c r="HIF1942" s="21"/>
      <c r="HIG1942" s="21"/>
      <c r="HIH1942" s="21"/>
      <c r="HII1942" s="21"/>
      <c r="HIJ1942" s="21"/>
      <c r="HIK1942" s="21"/>
      <c r="HIL1942" s="21"/>
      <c r="HIM1942" s="21"/>
      <c r="HIN1942" s="21"/>
      <c r="HIO1942" s="21"/>
      <c r="HIP1942" s="21"/>
      <c r="HIQ1942" s="21"/>
      <c r="HIR1942" s="21"/>
      <c r="HIS1942" s="21"/>
      <c r="HIT1942" s="21"/>
      <c r="HIU1942" s="21"/>
      <c r="HIV1942" s="21"/>
      <c r="HIW1942" s="21"/>
      <c r="HIX1942" s="21"/>
      <c r="HIY1942" s="21"/>
      <c r="HIZ1942" s="21"/>
      <c r="HJA1942" s="21"/>
      <c r="HJB1942" s="21"/>
      <c r="HJC1942" s="21"/>
      <c r="HJD1942" s="21"/>
      <c r="HJE1942" s="21"/>
      <c r="HJF1942" s="21"/>
      <c r="HJG1942" s="21"/>
      <c r="HJH1942" s="21"/>
      <c r="HJI1942" s="21"/>
      <c r="HJJ1942" s="21"/>
      <c r="HJK1942" s="21"/>
      <c r="HJL1942" s="21"/>
      <c r="HJM1942" s="21"/>
      <c r="HJN1942" s="21"/>
      <c r="HJO1942" s="21"/>
      <c r="HJP1942" s="21"/>
      <c r="HJQ1942" s="21"/>
      <c r="HJR1942" s="21"/>
      <c r="HJS1942" s="21"/>
      <c r="HJT1942" s="21"/>
      <c r="HJU1942" s="21"/>
      <c r="HJV1942" s="21"/>
      <c r="HJW1942" s="21"/>
      <c r="HJX1942" s="21"/>
      <c r="HJY1942" s="21"/>
      <c r="HJZ1942" s="21"/>
      <c r="HKA1942" s="21"/>
      <c r="HKB1942" s="21"/>
      <c r="HKC1942" s="21"/>
      <c r="HKD1942" s="21"/>
      <c r="HKE1942" s="21"/>
      <c r="HKF1942" s="21"/>
      <c r="HKG1942" s="21"/>
      <c r="HKH1942" s="21"/>
      <c r="HKI1942" s="21"/>
      <c r="HKJ1942" s="21"/>
      <c r="HKK1942" s="21"/>
      <c r="HKL1942" s="21"/>
      <c r="HKM1942" s="21"/>
      <c r="HKN1942" s="21"/>
      <c r="HKO1942" s="21"/>
      <c r="HKP1942" s="21"/>
      <c r="HKQ1942" s="21"/>
      <c r="HKR1942" s="21"/>
      <c r="HKS1942" s="21"/>
      <c r="HKT1942" s="21"/>
      <c r="HKU1942" s="21"/>
      <c r="HKV1942" s="21"/>
      <c r="HKW1942" s="21"/>
      <c r="HKX1942" s="21"/>
      <c r="HKY1942" s="21"/>
      <c r="HKZ1942" s="21"/>
      <c r="HLA1942" s="21"/>
      <c r="HLB1942" s="21"/>
      <c r="HLC1942" s="21"/>
      <c r="HLD1942" s="21"/>
      <c r="HLE1942" s="21"/>
      <c r="HLF1942" s="21"/>
      <c r="HLG1942" s="21"/>
      <c r="HLH1942" s="21"/>
      <c r="HLI1942" s="21"/>
      <c r="HLJ1942" s="21"/>
      <c r="HLK1942" s="21"/>
      <c r="HLL1942" s="21"/>
      <c r="HLM1942" s="21"/>
      <c r="HLN1942" s="21"/>
      <c r="HLO1942" s="21"/>
      <c r="HLP1942" s="21"/>
      <c r="HLQ1942" s="21"/>
      <c r="HLR1942" s="21"/>
      <c r="HLS1942" s="21"/>
      <c r="HLT1942" s="21"/>
      <c r="HLU1942" s="21"/>
      <c r="HLV1942" s="21"/>
      <c r="HLW1942" s="21"/>
      <c r="HLX1942" s="21"/>
      <c r="HLY1942" s="21"/>
      <c r="HLZ1942" s="21"/>
      <c r="HMA1942" s="21"/>
      <c r="HMB1942" s="21"/>
      <c r="HMC1942" s="21"/>
      <c r="HMD1942" s="21"/>
      <c r="HME1942" s="21"/>
      <c r="HMF1942" s="21"/>
      <c r="HMG1942" s="21"/>
      <c r="HMH1942" s="21"/>
      <c r="HMI1942" s="21"/>
      <c r="HMJ1942" s="21"/>
      <c r="HMK1942" s="21"/>
      <c r="HML1942" s="21"/>
      <c r="HMM1942" s="21"/>
      <c r="HMN1942" s="21"/>
      <c r="HMO1942" s="21"/>
      <c r="HMP1942" s="21"/>
      <c r="HMQ1942" s="21"/>
      <c r="HMR1942" s="21"/>
      <c r="HMS1942" s="21"/>
      <c r="HMT1942" s="21"/>
      <c r="HMU1942" s="21"/>
      <c r="HMV1942" s="21"/>
      <c r="HMW1942" s="21"/>
      <c r="HMX1942" s="21"/>
      <c r="HMY1942" s="21"/>
      <c r="HMZ1942" s="21"/>
      <c r="HNA1942" s="21"/>
      <c r="HNB1942" s="21"/>
      <c r="HNC1942" s="21"/>
      <c r="HND1942" s="21"/>
      <c r="HNE1942" s="21"/>
      <c r="HNF1942" s="21"/>
      <c r="HNG1942" s="21"/>
      <c r="HNH1942" s="21"/>
      <c r="HNI1942" s="21"/>
      <c r="HNJ1942" s="21"/>
      <c r="HNK1942" s="21"/>
      <c r="HNL1942" s="21"/>
      <c r="HNM1942" s="21"/>
      <c r="HNN1942" s="21"/>
      <c r="HNO1942" s="21"/>
      <c r="HNP1942" s="21"/>
      <c r="HNQ1942" s="21"/>
      <c r="HNR1942" s="21"/>
      <c r="HNS1942" s="21"/>
      <c r="HNT1942" s="21"/>
      <c r="HNU1942" s="21"/>
      <c r="HNV1942" s="21"/>
      <c r="HNW1942" s="21"/>
      <c r="HNX1942" s="21"/>
      <c r="HNY1942" s="21"/>
      <c r="HNZ1942" s="21"/>
      <c r="HOA1942" s="21"/>
      <c r="HOB1942" s="21"/>
      <c r="HOC1942" s="21"/>
      <c r="HOD1942" s="21"/>
      <c r="HOE1942" s="21"/>
      <c r="HOF1942" s="21"/>
      <c r="HOG1942" s="21"/>
      <c r="HOH1942" s="21"/>
      <c r="HOI1942" s="21"/>
      <c r="HOJ1942" s="21"/>
      <c r="HOK1942" s="21"/>
      <c r="HOL1942" s="21"/>
      <c r="HOM1942" s="21"/>
      <c r="HON1942" s="21"/>
      <c r="HOO1942" s="21"/>
      <c r="HOP1942" s="21"/>
      <c r="HOQ1942" s="21"/>
      <c r="HOR1942" s="21"/>
      <c r="HOS1942" s="21"/>
      <c r="HOT1942" s="21"/>
      <c r="HOU1942" s="21"/>
      <c r="HOV1942" s="21"/>
      <c r="HOW1942" s="21"/>
      <c r="HOX1942" s="21"/>
      <c r="HOY1942" s="21"/>
      <c r="HOZ1942" s="21"/>
      <c r="HPA1942" s="21"/>
      <c r="HPB1942" s="21"/>
      <c r="HPC1942" s="21"/>
      <c r="HPD1942" s="21"/>
      <c r="HPE1942" s="21"/>
      <c r="HPF1942" s="21"/>
      <c r="HPG1942" s="21"/>
      <c r="HPH1942" s="21"/>
      <c r="HPI1942" s="21"/>
      <c r="HPJ1942" s="21"/>
      <c r="HPK1942" s="21"/>
      <c r="HPL1942" s="21"/>
      <c r="HPM1942" s="21"/>
      <c r="HPN1942" s="21"/>
      <c r="HPO1942" s="21"/>
      <c r="HPP1942" s="21"/>
      <c r="HPQ1942" s="21"/>
      <c r="HPR1942" s="21"/>
      <c r="HPS1942" s="21"/>
      <c r="HPT1942" s="21"/>
      <c r="HPU1942" s="21"/>
      <c r="HPV1942" s="21"/>
      <c r="HPW1942" s="21"/>
      <c r="HPX1942" s="21"/>
      <c r="HPY1942" s="21"/>
      <c r="HPZ1942" s="21"/>
      <c r="HQA1942" s="21"/>
      <c r="HQB1942" s="21"/>
      <c r="HQC1942" s="21"/>
      <c r="HQD1942" s="21"/>
      <c r="HQE1942" s="21"/>
      <c r="HQF1942" s="21"/>
      <c r="HQG1942" s="21"/>
      <c r="HQH1942" s="21"/>
      <c r="HQI1942" s="21"/>
      <c r="HQJ1942" s="21"/>
      <c r="HQK1942" s="21"/>
      <c r="HQL1942" s="21"/>
      <c r="HQM1942" s="21"/>
      <c r="HQN1942" s="21"/>
      <c r="HQO1942" s="21"/>
      <c r="HQP1942" s="21"/>
      <c r="HQQ1942" s="21"/>
      <c r="HQR1942" s="21"/>
      <c r="HQS1942" s="21"/>
      <c r="HQT1942" s="21"/>
      <c r="HQU1942" s="21"/>
      <c r="HQV1942" s="21"/>
      <c r="HQW1942" s="21"/>
      <c r="HQX1942" s="21"/>
      <c r="HQY1942" s="21"/>
      <c r="HQZ1942" s="21"/>
      <c r="HRA1942" s="21"/>
      <c r="HRB1942" s="21"/>
      <c r="HRC1942" s="21"/>
      <c r="HRD1942" s="21"/>
      <c r="HRE1942" s="21"/>
      <c r="HRF1942" s="21"/>
      <c r="HRG1942" s="21"/>
      <c r="HRH1942" s="21"/>
      <c r="HRI1942" s="21"/>
      <c r="HRJ1942" s="21"/>
      <c r="HRK1942" s="21"/>
      <c r="HRL1942" s="21"/>
      <c r="HRM1942" s="21"/>
      <c r="HRN1942" s="21"/>
      <c r="HRO1942" s="21"/>
      <c r="HRP1942" s="21"/>
      <c r="HRQ1942" s="21"/>
      <c r="HRR1942" s="21"/>
      <c r="HRS1942" s="21"/>
      <c r="HRT1942" s="21"/>
      <c r="HRU1942" s="21"/>
      <c r="HRV1942" s="21"/>
      <c r="HRW1942" s="21"/>
      <c r="HRX1942" s="21"/>
      <c r="HRY1942" s="21"/>
      <c r="HRZ1942" s="21"/>
      <c r="HSA1942" s="21"/>
      <c r="HSB1942" s="21"/>
      <c r="HSC1942" s="21"/>
      <c r="HSD1942" s="21"/>
      <c r="HSE1942" s="21"/>
      <c r="HSF1942" s="21"/>
      <c r="HSG1942" s="21"/>
      <c r="HSH1942" s="21"/>
      <c r="HSI1942" s="21"/>
      <c r="HSJ1942" s="21"/>
      <c r="HSK1942" s="21"/>
      <c r="HSL1942" s="21"/>
      <c r="HSM1942" s="21"/>
      <c r="HSN1942" s="21"/>
      <c r="HSO1942" s="21"/>
      <c r="HSP1942" s="21"/>
      <c r="HSQ1942" s="21"/>
      <c r="HSR1942" s="21"/>
      <c r="HSS1942" s="21"/>
      <c r="HST1942" s="21"/>
      <c r="HSU1942" s="21"/>
      <c r="HSV1942" s="21"/>
      <c r="HSW1942" s="21"/>
      <c r="HSX1942" s="21"/>
      <c r="HSY1942" s="21"/>
      <c r="HSZ1942" s="21"/>
      <c r="HTA1942" s="21"/>
      <c r="HTB1942" s="21"/>
      <c r="HTC1942" s="21"/>
      <c r="HTD1942" s="21"/>
      <c r="HTE1942" s="21"/>
      <c r="HTF1942" s="21"/>
      <c r="HTG1942" s="21"/>
      <c r="HTH1942" s="21"/>
      <c r="HTI1942" s="21"/>
      <c r="HTJ1942" s="21"/>
      <c r="HTK1942" s="21"/>
      <c r="HTL1942" s="21"/>
      <c r="HTM1942" s="21"/>
      <c r="HTN1942" s="21"/>
      <c r="HTO1942" s="21"/>
      <c r="HTP1942" s="21"/>
      <c r="HTQ1942" s="21"/>
      <c r="HTR1942" s="21"/>
      <c r="HTS1942" s="21"/>
      <c r="HTT1942" s="21"/>
      <c r="HTU1942" s="21"/>
      <c r="HTV1942" s="21"/>
      <c r="HTW1942" s="21"/>
      <c r="HTX1942" s="21"/>
      <c r="HTY1942" s="21"/>
      <c r="HTZ1942" s="21"/>
      <c r="HUA1942" s="21"/>
      <c r="HUB1942" s="21"/>
      <c r="HUC1942" s="21"/>
      <c r="HUD1942" s="21"/>
      <c r="HUE1942" s="21"/>
      <c r="HUF1942" s="21"/>
      <c r="HUG1942" s="21"/>
      <c r="HUH1942" s="21"/>
      <c r="HUI1942" s="21"/>
      <c r="HUJ1942" s="21"/>
      <c r="HUK1942" s="21"/>
      <c r="HUL1942" s="21"/>
      <c r="HUM1942" s="21"/>
      <c r="HUN1942" s="21"/>
      <c r="HUO1942" s="21"/>
      <c r="HUP1942" s="21"/>
      <c r="HUQ1942" s="21"/>
      <c r="HUR1942" s="21"/>
      <c r="HUS1942" s="21"/>
      <c r="HUT1942" s="21"/>
      <c r="HUU1942" s="21"/>
      <c r="HUV1942" s="21"/>
      <c r="HUW1942" s="21"/>
      <c r="HUX1942" s="21"/>
      <c r="HUY1942" s="21"/>
      <c r="HUZ1942" s="21"/>
      <c r="HVA1942" s="21"/>
      <c r="HVB1942" s="21"/>
      <c r="HVC1942" s="21"/>
      <c r="HVD1942" s="21"/>
      <c r="HVE1942" s="21"/>
      <c r="HVF1942" s="21"/>
      <c r="HVG1942" s="21"/>
      <c r="HVH1942" s="21"/>
      <c r="HVI1942" s="21"/>
      <c r="HVJ1942" s="21"/>
      <c r="HVK1942" s="21"/>
      <c r="HVL1942" s="21"/>
      <c r="HVM1942" s="21"/>
      <c r="HVN1942" s="21"/>
      <c r="HVO1942" s="21"/>
      <c r="HVP1942" s="21"/>
      <c r="HVQ1942" s="21"/>
      <c r="HVR1942" s="21"/>
      <c r="HVS1942" s="21"/>
      <c r="HVT1942" s="21"/>
      <c r="HVU1942" s="21"/>
      <c r="HVV1942" s="21"/>
      <c r="HVW1942" s="21"/>
      <c r="HVX1942" s="21"/>
      <c r="HVY1942" s="21"/>
      <c r="HVZ1942" s="21"/>
      <c r="HWA1942" s="21"/>
      <c r="HWB1942" s="21"/>
      <c r="HWC1942" s="21"/>
      <c r="HWD1942" s="21"/>
      <c r="HWE1942" s="21"/>
      <c r="HWF1942" s="21"/>
      <c r="HWG1942" s="21"/>
      <c r="HWH1942" s="21"/>
      <c r="HWI1942" s="21"/>
      <c r="HWJ1942" s="21"/>
      <c r="HWK1942" s="21"/>
      <c r="HWL1942" s="21"/>
      <c r="HWM1942" s="21"/>
      <c r="HWN1942" s="21"/>
      <c r="HWO1942" s="21"/>
      <c r="HWP1942" s="21"/>
      <c r="HWQ1942" s="21"/>
      <c r="HWR1942" s="21"/>
      <c r="HWS1942" s="21"/>
      <c r="HWT1942" s="21"/>
      <c r="HWU1942" s="21"/>
      <c r="HWV1942" s="21"/>
      <c r="HWW1942" s="21"/>
      <c r="HWX1942" s="21"/>
      <c r="HWY1942" s="21"/>
      <c r="HWZ1942" s="21"/>
      <c r="HXA1942" s="21"/>
      <c r="HXB1942" s="21"/>
      <c r="HXC1942" s="21"/>
      <c r="HXD1942" s="21"/>
      <c r="HXE1942" s="21"/>
      <c r="HXF1942" s="21"/>
      <c r="HXG1942" s="21"/>
      <c r="HXH1942" s="21"/>
      <c r="HXI1942" s="21"/>
      <c r="HXJ1942" s="21"/>
      <c r="HXK1942" s="21"/>
      <c r="HXL1942" s="21"/>
      <c r="HXM1942" s="21"/>
      <c r="HXN1942" s="21"/>
      <c r="HXO1942" s="21"/>
      <c r="HXP1942" s="21"/>
      <c r="HXQ1942" s="21"/>
      <c r="HXR1942" s="21"/>
      <c r="HXS1942" s="21"/>
      <c r="HXT1942" s="21"/>
      <c r="HXU1942" s="21"/>
      <c r="HXV1942" s="21"/>
      <c r="HXW1942" s="21"/>
      <c r="HXX1942" s="21"/>
      <c r="HXY1942" s="21"/>
      <c r="HXZ1942" s="21"/>
      <c r="HYA1942" s="21"/>
      <c r="HYB1942" s="21"/>
      <c r="HYC1942" s="21"/>
      <c r="HYD1942" s="21"/>
      <c r="HYE1942" s="21"/>
      <c r="HYF1942" s="21"/>
      <c r="HYG1942" s="21"/>
      <c r="HYH1942" s="21"/>
      <c r="HYI1942" s="21"/>
      <c r="HYJ1942" s="21"/>
      <c r="HYK1942" s="21"/>
      <c r="HYL1942" s="21"/>
      <c r="HYM1942" s="21"/>
      <c r="HYN1942" s="21"/>
      <c r="HYO1942" s="21"/>
      <c r="HYP1942" s="21"/>
      <c r="HYQ1942" s="21"/>
      <c r="HYR1942" s="21"/>
      <c r="HYS1942" s="21"/>
      <c r="HYT1942" s="21"/>
      <c r="HYU1942" s="21"/>
      <c r="HYV1942" s="21"/>
      <c r="HYW1942" s="21"/>
      <c r="HYX1942" s="21"/>
      <c r="HYY1942" s="21"/>
      <c r="HYZ1942" s="21"/>
      <c r="HZA1942" s="21"/>
      <c r="HZB1942" s="21"/>
      <c r="HZC1942" s="21"/>
      <c r="HZD1942" s="21"/>
      <c r="HZE1942" s="21"/>
      <c r="HZF1942" s="21"/>
      <c r="HZG1942" s="21"/>
      <c r="HZH1942" s="21"/>
      <c r="HZI1942" s="21"/>
      <c r="HZJ1942" s="21"/>
      <c r="HZK1942" s="21"/>
      <c r="HZL1942" s="21"/>
      <c r="HZM1942" s="21"/>
      <c r="HZN1942" s="21"/>
      <c r="HZO1942" s="21"/>
      <c r="HZP1942" s="21"/>
      <c r="HZQ1942" s="21"/>
      <c r="HZR1942" s="21"/>
      <c r="HZS1942" s="21"/>
      <c r="HZT1942" s="21"/>
      <c r="HZU1942" s="21"/>
      <c r="HZV1942" s="21"/>
      <c r="HZW1942" s="21"/>
      <c r="HZX1942" s="21"/>
      <c r="HZY1942" s="21"/>
      <c r="HZZ1942" s="21"/>
      <c r="IAA1942" s="21"/>
      <c r="IAB1942" s="21"/>
      <c r="IAC1942" s="21"/>
      <c r="IAD1942" s="21"/>
      <c r="IAE1942" s="21"/>
      <c r="IAF1942" s="21"/>
      <c r="IAG1942" s="21"/>
      <c r="IAH1942" s="21"/>
      <c r="IAI1942" s="21"/>
      <c r="IAJ1942" s="21"/>
      <c r="IAK1942" s="21"/>
      <c r="IAL1942" s="21"/>
      <c r="IAM1942" s="21"/>
      <c r="IAN1942" s="21"/>
      <c r="IAO1942" s="21"/>
      <c r="IAP1942" s="21"/>
      <c r="IAQ1942" s="21"/>
      <c r="IAR1942" s="21"/>
      <c r="IAS1942" s="21"/>
      <c r="IAT1942" s="21"/>
      <c r="IAU1942" s="21"/>
      <c r="IAV1942" s="21"/>
      <c r="IAW1942" s="21"/>
      <c r="IAX1942" s="21"/>
      <c r="IAY1942" s="21"/>
      <c r="IAZ1942" s="21"/>
      <c r="IBA1942" s="21"/>
      <c r="IBB1942" s="21"/>
      <c r="IBC1942" s="21"/>
      <c r="IBD1942" s="21"/>
      <c r="IBE1942" s="21"/>
      <c r="IBF1942" s="21"/>
      <c r="IBG1942" s="21"/>
      <c r="IBH1942" s="21"/>
      <c r="IBI1942" s="21"/>
      <c r="IBJ1942" s="21"/>
      <c r="IBK1942" s="21"/>
      <c r="IBL1942" s="21"/>
      <c r="IBM1942" s="21"/>
      <c r="IBN1942" s="21"/>
      <c r="IBO1942" s="21"/>
      <c r="IBP1942" s="21"/>
      <c r="IBQ1942" s="21"/>
      <c r="IBR1942" s="21"/>
      <c r="IBS1942" s="21"/>
      <c r="IBT1942" s="21"/>
      <c r="IBU1942" s="21"/>
      <c r="IBV1942" s="21"/>
      <c r="IBW1942" s="21"/>
      <c r="IBX1942" s="21"/>
      <c r="IBY1942" s="21"/>
      <c r="IBZ1942" s="21"/>
      <c r="ICA1942" s="21"/>
      <c r="ICB1942" s="21"/>
      <c r="ICC1942" s="21"/>
      <c r="ICD1942" s="21"/>
      <c r="ICE1942" s="21"/>
      <c r="ICF1942" s="21"/>
      <c r="ICG1942" s="21"/>
      <c r="ICH1942" s="21"/>
      <c r="ICI1942" s="21"/>
      <c r="ICJ1942" s="21"/>
      <c r="ICK1942" s="21"/>
      <c r="ICL1942" s="21"/>
      <c r="ICM1942" s="21"/>
      <c r="ICN1942" s="21"/>
      <c r="ICO1942" s="21"/>
      <c r="ICP1942" s="21"/>
      <c r="ICQ1942" s="21"/>
      <c r="ICR1942" s="21"/>
      <c r="ICS1942" s="21"/>
      <c r="ICT1942" s="21"/>
      <c r="ICU1942" s="21"/>
      <c r="ICV1942" s="21"/>
      <c r="ICW1942" s="21"/>
      <c r="ICX1942" s="21"/>
      <c r="ICY1942" s="21"/>
      <c r="ICZ1942" s="21"/>
      <c r="IDA1942" s="21"/>
      <c r="IDB1942" s="21"/>
      <c r="IDC1942" s="21"/>
      <c r="IDD1942" s="21"/>
      <c r="IDE1942" s="21"/>
      <c r="IDF1942" s="21"/>
      <c r="IDG1942" s="21"/>
      <c r="IDH1942" s="21"/>
      <c r="IDI1942" s="21"/>
      <c r="IDJ1942" s="21"/>
      <c r="IDK1942" s="21"/>
      <c r="IDL1942" s="21"/>
      <c r="IDM1942" s="21"/>
      <c r="IDN1942" s="21"/>
      <c r="IDO1942" s="21"/>
      <c r="IDP1942" s="21"/>
      <c r="IDQ1942" s="21"/>
      <c r="IDR1942" s="21"/>
      <c r="IDS1942" s="21"/>
      <c r="IDT1942" s="21"/>
      <c r="IDU1942" s="21"/>
      <c r="IDV1942" s="21"/>
      <c r="IDW1942" s="21"/>
      <c r="IDX1942" s="21"/>
      <c r="IDY1942" s="21"/>
      <c r="IDZ1942" s="21"/>
      <c r="IEA1942" s="21"/>
      <c r="IEB1942" s="21"/>
      <c r="IEC1942" s="21"/>
      <c r="IED1942" s="21"/>
      <c r="IEE1942" s="21"/>
      <c r="IEF1942" s="21"/>
      <c r="IEG1942" s="21"/>
      <c r="IEH1942" s="21"/>
      <c r="IEI1942" s="21"/>
      <c r="IEJ1942" s="21"/>
      <c r="IEK1942" s="21"/>
      <c r="IEL1942" s="21"/>
      <c r="IEM1942" s="21"/>
      <c r="IEN1942" s="21"/>
      <c r="IEO1942" s="21"/>
      <c r="IEP1942" s="21"/>
      <c r="IEQ1942" s="21"/>
      <c r="IER1942" s="21"/>
      <c r="IES1942" s="21"/>
      <c r="IET1942" s="21"/>
      <c r="IEU1942" s="21"/>
      <c r="IEV1942" s="21"/>
      <c r="IEW1942" s="21"/>
      <c r="IEX1942" s="21"/>
      <c r="IEY1942" s="21"/>
      <c r="IEZ1942" s="21"/>
      <c r="IFA1942" s="21"/>
      <c r="IFB1942" s="21"/>
      <c r="IFC1942" s="21"/>
      <c r="IFD1942" s="21"/>
      <c r="IFE1942" s="21"/>
      <c r="IFF1942" s="21"/>
      <c r="IFG1942" s="21"/>
      <c r="IFH1942" s="21"/>
      <c r="IFI1942" s="21"/>
      <c r="IFJ1942" s="21"/>
      <c r="IFK1942" s="21"/>
      <c r="IFL1942" s="21"/>
      <c r="IFM1942" s="21"/>
      <c r="IFN1942" s="21"/>
      <c r="IFO1942" s="21"/>
      <c r="IFP1942" s="21"/>
      <c r="IFQ1942" s="21"/>
      <c r="IFR1942" s="21"/>
      <c r="IFS1942" s="21"/>
      <c r="IFT1942" s="21"/>
      <c r="IFU1942" s="21"/>
      <c r="IFV1942" s="21"/>
      <c r="IFW1942" s="21"/>
      <c r="IFX1942" s="21"/>
      <c r="IFY1942" s="21"/>
      <c r="IFZ1942" s="21"/>
      <c r="IGA1942" s="21"/>
      <c r="IGB1942" s="21"/>
      <c r="IGC1942" s="21"/>
      <c r="IGD1942" s="21"/>
      <c r="IGE1942" s="21"/>
      <c r="IGF1942" s="21"/>
      <c r="IGG1942" s="21"/>
      <c r="IGH1942" s="21"/>
      <c r="IGI1942" s="21"/>
      <c r="IGJ1942" s="21"/>
      <c r="IGK1942" s="21"/>
      <c r="IGL1942" s="21"/>
      <c r="IGM1942" s="21"/>
      <c r="IGN1942" s="21"/>
      <c r="IGO1942" s="21"/>
      <c r="IGP1942" s="21"/>
      <c r="IGQ1942" s="21"/>
      <c r="IGR1942" s="21"/>
      <c r="IGS1942" s="21"/>
      <c r="IGT1942" s="21"/>
      <c r="IGU1942" s="21"/>
      <c r="IGV1942" s="21"/>
      <c r="IGW1942" s="21"/>
      <c r="IGX1942" s="21"/>
      <c r="IGY1942" s="21"/>
      <c r="IGZ1942" s="21"/>
      <c r="IHA1942" s="21"/>
      <c r="IHB1942" s="21"/>
      <c r="IHC1942" s="21"/>
      <c r="IHD1942" s="21"/>
      <c r="IHE1942" s="21"/>
      <c r="IHF1942" s="21"/>
      <c r="IHG1942" s="21"/>
      <c r="IHH1942" s="21"/>
      <c r="IHI1942" s="21"/>
      <c r="IHJ1942" s="21"/>
      <c r="IHK1942" s="21"/>
      <c r="IHL1942" s="21"/>
      <c r="IHM1942" s="21"/>
      <c r="IHN1942" s="21"/>
      <c r="IHO1942" s="21"/>
      <c r="IHP1942" s="21"/>
      <c r="IHQ1942" s="21"/>
      <c r="IHR1942" s="21"/>
      <c r="IHS1942" s="21"/>
      <c r="IHT1942" s="21"/>
      <c r="IHU1942" s="21"/>
      <c r="IHV1942" s="21"/>
      <c r="IHW1942" s="21"/>
      <c r="IHX1942" s="21"/>
      <c r="IHY1942" s="21"/>
      <c r="IHZ1942" s="21"/>
      <c r="IIA1942" s="21"/>
      <c r="IIB1942" s="21"/>
      <c r="IIC1942" s="21"/>
      <c r="IID1942" s="21"/>
      <c r="IIE1942" s="21"/>
      <c r="IIF1942" s="21"/>
      <c r="IIG1942" s="21"/>
      <c r="IIH1942" s="21"/>
      <c r="III1942" s="21"/>
      <c r="IIJ1942" s="21"/>
      <c r="IIK1942" s="21"/>
      <c r="IIL1942" s="21"/>
      <c r="IIM1942" s="21"/>
      <c r="IIN1942" s="21"/>
      <c r="IIO1942" s="21"/>
      <c r="IIP1942" s="21"/>
      <c r="IIQ1942" s="21"/>
      <c r="IIR1942" s="21"/>
      <c r="IIS1942" s="21"/>
      <c r="IIT1942" s="21"/>
      <c r="IIU1942" s="21"/>
      <c r="IIV1942" s="21"/>
      <c r="IIW1942" s="21"/>
      <c r="IIX1942" s="21"/>
      <c r="IIY1942" s="21"/>
      <c r="IIZ1942" s="21"/>
      <c r="IJA1942" s="21"/>
      <c r="IJB1942" s="21"/>
      <c r="IJC1942" s="21"/>
      <c r="IJD1942" s="21"/>
      <c r="IJE1942" s="21"/>
      <c r="IJF1942" s="21"/>
      <c r="IJG1942" s="21"/>
      <c r="IJH1942" s="21"/>
      <c r="IJI1942" s="21"/>
      <c r="IJJ1942" s="21"/>
      <c r="IJK1942" s="21"/>
      <c r="IJL1942" s="21"/>
      <c r="IJM1942" s="21"/>
      <c r="IJN1942" s="21"/>
      <c r="IJO1942" s="21"/>
      <c r="IJP1942" s="21"/>
      <c r="IJQ1942" s="21"/>
      <c r="IJR1942" s="21"/>
      <c r="IJS1942" s="21"/>
      <c r="IJT1942" s="21"/>
      <c r="IJU1942" s="21"/>
      <c r="IJV1942" s="21"/>
      <c r="IJW1942" s="21"/>
      <c r="IJX1942" s="21"/>
      <c r="IJY1942" s="21"/>
      <c r="IJZ1942" s="21"/>
      <c r="IKA1942" s="21"/>
      <c r="IKB1942" s="21"/>
      <c r="IKC1942" s="21"/>
      <c r="IKD1942" s="21"/>
      <c r="IKE1942" s="21"/>
      <c r="IKF1942" s="21"/>
      <c r="IKG1942" s="21"/>
      <c r="IKH1942" s="21"/>
      <c r="IKI1942" s="21"/>
      <c r="IKJ1942" s="21"/>
      <c r="IKK1942" s="21"/>
      <c r="IKL1942" s="21"/>
      <c r="IKM1942" s="21"/>
      <c r="IKN1942" s="21"/>
      <c r="IKO1942" s="21"/>
      <c r="IKP1942" s="21"/>
      <c r="IKQ1942" s="21"/>
      <c r="IKR1942" s="21"/>
      <c r="IKS1942" s="21"/>
      <c r="IKT1942" s="21"/>
      <c r="IKU1942" s="21"/>
      <c r="IKV1942" s="21"/>
      <c r="IKW1942" s="21"/>
      <c r="IKX1942" s="21"/>
      <c r="IKY1942" s="21"/>
      <c r="IKZ1942" s="21"/>
      <c r="ILA1942" s="21"/>
      <c r="ILB1942" s="21"/>
      <c r="ILC1942" s="21"/>
      <c r="ILD1942" s="21"/>
      <c r="ILE1942" s="21"/>
      <c r="ILF1942" s="21"/>
      <c r="ILG1942" s="21"/>
      <c r="ILH1942" s="21"/>
      <c r="ILI1942" s="21"/>
      <c r="ILJ1942" s="21"/>
      <c r="ILK1942" s="21"/>
      <c r="ILL1942" s="21"/>
      <c r="ILM1942" s="21"/>
      <c r="ILN1942" s="21"/>
      <c r="ILO1942" s="21"/>
      <c r="ILP1942" s="21"/>
      <c r="ILQ1942" s="21"/>
      <c r="ILR1942" s="21"/>
      <c r="ILS1942" s="21"/>
      <c r="ILT1942" s="21"/>
      <c r="ILU1942" s="21"/>
      <c r="ILV1942" s="21"/>
      <c r="ILW1942" s="21"/>
      <c r="ILX1942" s="21"/>
      <c r="ILY1942" s="21"/>
      <c r="ILZ1942" s="21"/>
      <c r="IMA1942" s="21"/>
      <c r="IMB1942" s="21"/>
      <c r="IMC1942" s="21"/>
      <c r="IMD1942" s="21"/>
      <c r="IME1942" s="21"/>
      <c r="IMF1942" s="21"/>
      <c r="IMG1942" s="21"/>
      <c r="IMH1942" s="21"/>
      <c r="IMI1942" s="21"/>
      <c r="IMJ1942" s="21"/>
      <c r="IMK1942" s="21"/>
      <c r="IML1942" s="21"/>
      <c r="IMM1942" s="21"/>
      <c r="IMN1942" s="21"/>
      <c r="IMO1942" s="21"/>
      <c r="IMP1942" s="21"/>
      <c r="IMQ1942" s="21"/>
      <c r="IMR1942" s="21"/>
      <c r="IMS1942" s="21"/>
      <c r="IMT1942" s="21"/>
      <c r="IMU1942" s="21"/>
      <c r="IMV1942" s="21"/>
      <c r="IMW1942" s="21"/>
      <c r="IMX1942" s="21"/>
      <c r="IMY1942" s="21"/>
      <c r="IMZ1942" s="21"/>
      <c r="INA1942" s="21"/>
      <c r="INB1942" s="21"/>
      <c r="INC1942" s="21"/>
      <c r="IND1942" s="21"/>
      <c r="INE1942" s="21"/>
      <c r="INF1942" s="21"/>
      <c r="ING1942" s="21"/>
      <c r="INH1942" s="21"/>
      <c r="INI1942" s="21"/>
      <c r="INJ1942" s="21"/>
      <c r="INK1942" s="21"/>
      <c r="INL1942" s="21"/>
      <c r="INM1942" s="21"/>
      <c r="INN1942" s="21"/>
      <c r="INO1942" s="21"/>
      <c r="INP1942" s="21"/>
      <c r="INQ1942" s="21"/>
      <c r="INR1942" s="21"/>
      <c r="INS1942" s="21"/>
      <c r="INT1942" s="21"/>
      <c r="INU1942" s="21"/>
      <c r="INV1942" s="21"/>
      <c r="INW1942" s="21"/>
      <c r="INX1942" s="21"/>
      <c r="INY1942" s="21"/>
      <c r="INZ1942" s="21"/>
      <c r="IOA1942" s="21"/>
      <c r="IOB1942" s="21"/>
      <c r="IOC1942" s="21"/>
      <c r="IOD1942" s="21"/>
      <c r="IOE1942" s="21"/>
      <c r="IOF1942" s="21"/>
      <c r="IOG1942" s="21"/>
      <c r="IOH1942" s="21"/>
      <c r="IOI1942" s="21"/>
      <c r="IOJ1942" s="21"/>
      <c r="IOK1942" s="21"/>
      <c r="IOL1942" s="21"/>
      <c r="IOM1942" s="21"/>
      <c r="ION1942" s="21"/>
      <c r="IOO1942" s="21"/>
      <c r="IOP1942" s="21"/>
      <c r="IOQ1942" s="21"/>
      <c r="IOR1942" s="21"/>
      <c r="IOS1942" s="21"/>
      <c r="IOT1942" s="21"/>
      <c r="IOU1942" s="21"/>
      <c r="IOV1942" s="21"/>
      <c r="IOW1942" s="21"/>
      <c r="IOX1942" s="21"/>
      <c r="IOY1942" s="21"/>
      <c r="IOZ1942" s="21"/>
      <c r="IPA1942" s="21"/>
      <c r="IPB1942" s="21"/>
      <c r="IPC1942" s="21"/>
      <c r="IPD1942" s="21"/>
      <c r="IPE1942" s="21"/>
      <c r="IPF1942" s="21"/>
      <c r="IPG1942" s="21"/>
      <c r="IPH1942" s="21"/>
      <c r="IPI1942" s="21"/>
      <c r="IPJ1942" s="21"/>
      <c r="IPK1942" s="21"/>
      <c r="IPL1942" s="21"/>
      <c r="IPM1942" s="21"/>
      <c r="IPN1942" s="21"/>
      <c r="IPO1942" s="21"/>
      <c r="IPP1942" s="21"/>
      <c r="IPQ1942" s="21"/>
      <c r="IPR1942" s="21"/>
      <c r="IPS1942" s="21"/>
      <c r="IPT1942" s="21"/>
      <c r="IPU1942" s="21"/>
      <c r="IPV1942" s="21"/>
      <c r="IPW1942" s="21"/>
      <c r="IPX1942" s="21"/>
      <c r="IPY1942" s="21"/>
      <c r="IPZ1942" s="21"/>
      <c r="IQA1942" s="21"/>
      <c r="IQB1942" s="21"/>
      <c r="IQC1942" s="21"/>
      <c r="IQD1942" s="21"/>
      <c r="IQE1942" s="21"/>
      <c r="IQF1942" s="21"/>
      <c r="IQG1942" s="21"/>
      <c r="IQH1942" s="21"/>
      <c r="IQI1942" s="21"/>
      <c r="IQJ1942" s="21"/>
      <c r="IQK1942" s="21"/>
      <c r="IQL1942" s="21"/>
      <c r="IQM1942" s="21"/>
      <c r="IQN1942" s="21"/>
      <c r="IQO1942" s="21"/>
      <c r="IQP1942" s="21"/>
      <c r="IQQ1942" s="21"/>
      <c r="IQR1942" s="21"/>
      <c r="IQS1942" s="21"/>
      <c r="IQT1942" s="21"/>
      <c r="IQU1942" s="21"/>
      <c r="IQV1942" s="21"/>
      <c r="IQW1942" s="21"/>
      <c r="IQX1942" s="21"/>
      <c r="IQY1942" s="21"/>
      <c r="IQZ1942" s="21"/>
      <c r="IRA1942" s="21"/>
      <c r="IRB1942" s="21"/>
      <c r="IRC1942" s="21"/>
      <c r="IRD1942" s="21"/>
      <c r="IRE1942" s="21"/>
      <c r="IRF1942" s="21"/>
      <c r="IRG1942" s="21"/>
      <c r="IRH1942" s="21"/>
      <c r="IRI1942" s="21"/>
      <c r="IRJ1942" s="21"/>
      <c r="IRK1942" s="21"/>
      <c r="IRL1942" s="21"/>
      <c r="IRM1942" s="21"/>
      <c r="IRN1942" s="21"/>
      <c r="IRO1942" s="21"/>
      <c r="IRP1942" s="21"/>
      <c r="IRQ1942" s="21"/>
      <c r="IRR1942" s="21"/>
      <c r="IRS1942" s="21"/>
      <c r="IRT1942" s="21"/>
      <c r="IRU1942" s="21"/>
      <c r="IRV1942" s="21"/>
      <c r="IRW1942" s="21"/>
      <c r="IRX1942" s="21"/>
      <c r="IRY1942" s="21"/>
      <c r="IRZ1942" s="21"/>
      <c r="ISA1942" s="21"/>
      <c r="ISB1942" s="21"/>
      <c r="ISC1942" s="21"/>
      <c r="ISD1942" s="21"/>
      <c r="ISE1942" s="21"/>
      <c r="ISF1942" s="21"/>
      <c r="ISG1942" s="21"/>
      <c r="ISH1942" s="21"/>
      <c r="ISI1942" s="21"/>
      <c r="ISJ1942" s="21"/>
      <c r="ISK1942" s="21"/>
      <c r="ISL1942" s="21"/>
      <c r="ISM1942" s="21"/>
      <c r="ISN1942" s="21"/>
      <c r="ISO1942" s="21"/>
      <c r="ISP1942" s="21"/>
      <c r="ISQ1942" s="21"/>
      <c r="ISR1942" s="21"/>
      <c r="ISS1942" s="21"/>
      <c r="IST1942" s="21"/>
      <c r="ISU1942" s="21"/>
      <c r="ISV1942" s="21"/>
      <c r="ISW1942" s="21"/>
      <c r="ISX1942" s="21"/>
      <c r="ISY1942" s="21"/>
      <c r="ISZ1942" s="21"/>
      <c r="ITA1942" s="21"/>
      <c r="ITB1942" s="21"/>
      <c r="ITC1942" s="21"/>
      <c r="ITD1942" s="21"/>
      <c r="ITE1942" s="21"/>
      <c r="ITF1942" s="21"/>
      <c r="ITG1942" s="21"/>
      <c r="ITH1942" s="21"/>
      <c r="ITI1942" s="21"/>
      <c r="ITJ1942" s="21"/>
      <c r="ITK1942" s="21"/>
      <c r="ITL1942" s="21"/>
      <c r="ITM1942" s="21"/>
      <c r="ITN1942" s="21"/>
      <c r="ITO1942" s="21"/>
      <c r="ITP1942" s="21"/>
      <c r="ITQ1942" s="21"/>
      <c r="ITR1942" s="21"/>
      <c r="ITS1942" s="21"/>
      <c r="ITT1942" s="21"/>
      <c r="ITU1942" s="21"/>
      <c r="ITV1942" s="21"/>
      <c r="ITW1942" s="21"/>
      <c r="ITX1942" s="21"/>
      <c r="ITY1942" s="21"/>
      <c r="ITZ1942" s="21"/>
      <c r="IUA1942" s="21"/>
      <c r="IUB1942" s="21"/>
      <c r="IUC1942" s="21"/>
      <c r="IUD1942" s="21"/>
      <c r="IUE1942" s="21"/>
      <c r="IUF1942" s="21"/>
      <c r="IUG1942" s="21"/>
      <c r="IUH1942" s="21"/>
      <c r="IUI1942" s="21"/>
      <c r="IUJ1942" s="21"/>
      <c r="IUK1942" s="21"/>
      <c r="IUL1942" s="21"/>
      <c r="IUM1942" s="21"/>
      <c r="IUN1942" s="21"/>
      <c r="IUO1942" s="21"/>
      <c r="IUP1942" s="21"/>
      <c r="IUQ1942" s="21"/>
      <c r="IUR1942" s="21"/>
      <c r="IUS1942" s="21"/>
      <c r="IUT1942" s="21"/>
      <c r="IUU1942" s="21"/>
      <c r="IUV1942" s="21"/>
      <c r="IUW1942" s="21"/>
      <c r="IUX1942" s="21"/>
      <c r="IUY1942" s="21"/>
      <c r="IUZ1942" s="21"/>
      <c r="IVA1942" s="21"/>
      <c r="IVB1942" s="21"/>
      <c r="IVC1942" s="21"/>
      <c r="IVD1942" s="21"/>
      <c r="IVE1942" s="21"/>
      <c r="IVF1942" s="21"/>
      <c r="IVG1942" s="21"/>
      <c r="IVH1942" s="21"/>
      <c r="IVI1942" s="21"/>
      <c r="IVJ1942" s="21"/>
      <c r="IVK1942" s="21"/>
      <c r="IVL1942" s="21"/>
      <c r="IVM1942" s="21"/>
      <c r="IVN1942" s="21"/>
      <c r="IVO1942" s="21"/>
      <c r="IVP1942" s="21"/>
      <c r="IVQ1942" s="21"/>
      <c r="IVR1942" s="21"/>
      <c r="IVS1942" s="21"/>
      <c r="IVT1942" s="21"/>
      <c r="IVU1942" s="21"/>
      <c r="IVV1942" s="21"/>
      <c r="IVW1942" s="21"/>
      <c r="IVX1942" s="21"/>
      <c r="IVY1942" s="21"/>
      <c r="IVZ1942" s="21"/>
      <c r="IWA1942" s="21"/>
      <c r="IWB1942" s="21"/>
      <c r="IWC1942" s="21"/>
      <c r="IWD1942" s="21"/>
      <c r="IWE1942" s="21"/>
      <c r="IWF1942" s="21"/>
      <c r="IWG1942" s="21"/>
      <c r="IWH1942" s="21"/>
      <c r="IWI1942" s="21"/>
      <c r="IWJ1942" s="21"/>
      <c r="IWK1942" s="21"/>
      <c r="IWL1942" s="21"/>
      <c r="IWM1942" s="21"/>
      <c r="IWN1942" s="21"/>
      <c r="IWO1942" s="21"/>
      <c r="IWP1942" s="21"/>
      <c r="IWQ1942" s="21"/>
      <c r="IWR1942" s="21"/>
      <c r="IWS1942" s="21"/>
      <c r="IWT1942" s="21"/>
      <c r="IWU1942" s="21"/>
      <c r="IWV1942" s="21"/>
      <c r="IWW1942" s="21"/>
      <c r="IWX1942" s="21"/>
      <c r="IWY1942" s="21"/>
      <c r="IWZ1942" s="21"/>
      <c r="IXA1942" s="21"/>
      <c r="IXB1942" s="21"/>
      <c r="IXC1942" s="21"/>
      <c r="IXD1942" s="21"/>
      <c r="IXE1942" s="21"/>
      <c r="IXF1942" s="21"/>
      <c r="IXG1942" s="21"/>
      <c r="IXH1942" s="21"/>
      <c r="IXI1942" s="21"/>
      <c r="IXJ1942" s="21"/>
      <c r="IXK1942" s="21"/>
      <c r="IXL1942" s="21"/>
      <c r="IXM1942" s="21"/>
      <c r="IXN1942" s="21"/>
      <c r="IXO1942" s="21"/>
      <c r="IXP1942" s="21"/>
      <c r="IXQ1942" s="21"/>
      <c r="IXR1942" s="21"/>
      <c r="IXS1942" s="21"/>
      <c r="IXT1942" s="21"/>
      <c r="IXU1942" s="21"/>
      <c r="IXV1942" s="21"/>
      <c r="IXW1942" s="21"/>
      <c r="IXX1942" s="21"/>
      <c r="IXY1942" s="21"/>
      <c r="IXZ1942" s="21"/>
      <c r="IYA1942" s="21"/>
      <c r="IYB1942" s="21"/>
      <c r="IYC1942" s="21"/>
      <c r="IYD1942" s="21"/>
      <c r="IYE1942" s="21"/>
      <c r="IYF1942" s="21"/>
      <c r="IYG1942" s="21"/>
      <c r="IYH1942" s="21"/>
      <c r="IYI1942" s="21"/>
      <c r="IYJ1942" s="21"/>
      <c r="IYK1942" s="21"/>
      <c r="IYL1942" s="21"/>
      <c r="IYM1942" s="21"/>
      <c r="IYN1942" s="21"/>
      <c r="IYO1942" s="21"/>
      <c r="IYP1942" s="21"/>
      <c r="IYQ1942" s="21"/>
      <c r="IYR1942" s="21"/>
      <c r="IYS1942" s="21"/>
      <c r="IYT1942" s="21"/>
      <c r="IYU1942" s="21"/>
      <c r="IYV1942" s="21"/>
      <c r="IYW1942" s="21"/>
      <c r="IYX1942" s="21"/>
      <c r="IYY1942" s="21"/>
      <c r="IYZ1942" s="21"/>
      <c r="IZA1942" s="21"/>
      <c r="IZB1942" s="21"/>
      <c r="IZC1942" s="21"/>
      <c r="IZD1942" s="21"/>
      <c r="IZE1942" s="21"/>
      <c r="IZF1942" s="21"/>
      <c r="IZG1942" s="21"/>
      <c r="IZH1942" s="21"/>
      <c r="IZI1942" s="21"/>
      <c r="IZJ1942" s="21"/>
      <c r="IZK1942" s="21"/>
      <c r="IZL1942" s="21"/>
      <c r="IZM1942" s="21"/>
      <c r="IZN1942" s="21"/>
      <c r="IZO1942" s="21"/>
      <c r="IZP1942" s="21"/>
      <c r="IZQ1942" s="21"/>
      <c r="IZR1942" s="21"/>
      <c r="IZS1942" s="21"/>
      <c r="IZT1942" s="21"/>
      <c r="IZU1942" s="21"/>
      <c r="IZV1942" s="21"/>
      <c r="IZW1942" s="21"/>
      <c r="IZX1942" s="21"/>
      <c r="IZY1942" s="21"/>
      <c r="IZZ1942" s="21"/>
      <c r="JAA1942" s="21"/>
      <c r="JAB1942" s="21"/>
      <c r="JAC1942" s="21"/>
      <c r="JAD1942" s="21"/>
      <c r="JAE1942" s="21"/>
      <c r="JAF1942" s="21"/>
      <c r="JAG1942" s="21"/>
      <c r="JAH1942" s="21"/>
      <c r="JAI1942" s="21"/>
      <c r="JAJ1942" s="21"/>
      <c r="JAK1942" s="21"/>
      <c r="JAL1942" s="21"/>
      <c r="JAM1942" s="21"/>
      <c r="JAN1942" s="21"/>
      <c r="JAO1942" s="21"/>
      <c r="JAP1942" s="21"/>
      <c r="JAQ1942" s="21"/>
      <c r="JAR1942" s="21"/>
      <c r="JAS1942" s="21"/>
      <c r="JAT1942" s="21"/>
      <c r="JAU1942" s="21"/>
      <c r="JAV1942" s="21"/>
      <c r="JAW1942" s="21"/>
      <c r="JAX1942" s="21"/>
      <c r="JAY1942" s="21"/>
      <c r="JAZ1942" s="21"/>
      <c r="JBA1942" s="21"/>
      <c r="JBB1942" s="21"/>
      <c r="JBC1942" s="21"/>
      <c r="JBD1942" s="21"/>
      <c r="JBE1942" s="21"/>
      <c r="JBF1942" s="21"/>
      <c r="JBG1942" s="21"/>
      <c r="JBH1942" s="21"/>
      <c r="JBI1942" s="21"/>
      <c r="JBJ1942" s="21"/>
      <c r="JBK1942" s="21"/>
      <c r="JBL1942" s="21"/>
      <c r="JBM1942" s="21"/>
      <c r="JBN1942" s="21"/>
      <c r="JBO1942" s="21"/>
      <c r="JBP1942" s="21"/>
      <c r="JBQ1942" s="21"/>
      <c r="JBR1942" s="21"/>
      <c r="JBS1942" s="21"/>
      <c r="JBT1942" s="21"/>
      <c r="JBU1942" s="21"/>
      <c r="JBV1942" s="21"/>
      <c r="JBW1942" s="21"/>
      <c r="JBX1942" s="21"/>
      <c r="JBY1942" s="21"/>
      <c r="JBZ1942" s="21"/>
      <c r="JCA1942" s="21"/>
      <c r="JCB1942" s="21"/>
      <c r="JCC1942" s="21"/>
      <c r="JCD1942" s="21"/>
      <c r="JCE1942" s="21"/>
      <c r="JCF1942" s="21"/>
      <c r="JCG1942" s="21"/>
      <c r="JCH1942" s="21"/>
      <c r="JCI1942" s="21"/>
      <c r="JCJ1942" s="21"/>
      <c r="JCK1942" s="21"/>
      <c r="JCL1942" s="21"/>
      <c r="JCM1942" s="21"/>
      <c r="JCN1942" s="21"/>
      <c r="JCO1942" s="21"/>
      <c r="JCP1942" s="21"/>
      <c r="JCQ1942" s="21"/>
      <c r="JCR1942" s="21"/>
      <c r="JCS1942" s="21"/>
      <c r="JCT1942" s="21"/>
      <c r="JCU1942" s="21"/>
      <c r="JCV1942" s="21"/>
      <c r="JCW1942" s="21"/>
      <c r="JCX1942" s="21"/>
      <c r="JCY1942" s="21"/>
      <c r="JCZ1942" s="21"/>
      <c r="JDA1942" s="21"/>
      <c r="JDB1942" s="21"/>
      <c r="JDC1942" s="21"/>
      <c r="JDD1942" s="21"/>
      <c r="JDE1942" s="21"/>
      <c r="JDF1942" s="21"/>
      <c r="JDG1942" s="21"/>
      <c r="JDH1942" s="21"/>
      <c r="JDI1942" s="21"/>
      <c r="JDJ1942" s="21"/>
      <c r="JDK1942" s="21"/>
      <c r="JDL1942" s="21"/>
      <c r="JDM1942" s="21"/>
      <c r="JDN1942" s="21"/>
      <c r="JDO1942" s="21"/>
      <c r="JDP1942" s="21"/>
      <c r="JDQ1942" s="21"/>
      <c r="JDR1942" s="21"/>
      <c r="JDS1942" s="21"/>
      <c r="JDT1942" s="21"/>
      <c r="JDU1942" s="21"/>
      <c r="JDV1942" s="21"/>
      <c r="JDW1942" s="21"/>
      <c r="JDX1942" s="21"/>
      <c r="JDY1942" s="21"/>
      <c r="JDZ1942" s="21"/>
      <c r="JEA1942" s="21"/>
      <c r="JEB1942" s="21"/>
      <c r="JEC1942" s="21"/>
      <c r="JED1942" s="21"/>
      <c r="JEE1942" s="21"/>
      <c r="JEF1942" s="21"/>
      <c r="JEG1942" s="21"/>
      <c r="JEH1942" s="21"/>
      <c r="JEI1942" s="21"/>
      <c r="JEJ1942" s="21"/>
      <c r="JEK1942" s="21"/>
      <c r="JEL1942" s="21"/>
      <c r="JEM1942" s="21"/>
      <c r="JEN1942" s="21"/>
      <c r="JEO1942" s="21"/>
      <c r="JEP1942" s="21"/>
      <c r="JEQ1942" s="21"/>
      <c r="JER1942" s="21"/>
      <c r="JES1942" s="21"/>
      <c r="JET1942" s="21"/>
      <c r="JEU1942" s="21"/>
      <c r="JEV1942" s="21"/>
      <c r="JEW1942" s="21"/>
      <c r="JEX1942" s="21"/>
      <c r="JEY1942" s="21"/>
      <c r="JEZ1942" s="21"/>
      <c r="JFA1942" s="21"/>
      <c r="JFB1942" s="21"/>
      <c r="JFC1942" s="21"/>
      <c r="JFD1942" s="21"/>
      <c r="JFE1942" s="21"/>
      <c r="JFF1942" s="21"/>
      <c r="JFG1942" s="21"/>
      <c r="JFH1942" s="21"/>
      <c r="JFI1942" s="21"/>
      <c r="JFJ1942" s="21"/>
      <c r="JFK1942" s="21"/>
      <c r="JFL1942" s="21"/>
      <c r="JFM1942" s="21"/>
      <c r="JFN1942" s="21"/>
      <c r="JFO1942" s="21"/>
      <c r="JFP1942" s="21"/>
      <c r="JFQ1942" s="21"/>
      <c r="JFR1942" s="21"/>
      <c r="JFS1942" s="21"/>
      <c r="JFT1942" s="21"/>
      <c r="JFU1942" s="21"/>
      <c r="JFV1942" s="21"/>
      <c r="JFW1942" s="21"/>
      <c r="JFX1942" s="21"/>
      <c r="JFY1942" s="21"/>
      <c r="JFZ1942" s="21"/>
      <c r="JGA1942" s="21"/>
      <c r="JGB1942" s="21"/>
      <c r="JGC1942" s="21"/>
      <c r="JGD1942" s="21"/>
      <c r="JGE1942" s="21"/>
      <c r="JGF1942" s="21"/>
      <c r="JGG1942" s="21"/>
      <c r="JGH1942" s="21"/>
      <c r="JGI1942" s="21"/>
      <c r="JGJ1942" s="21"/>
      <c r="JGK1942" s="21"/>
      <c r="JGL1942" s="21"/>
      <c r="JGM1942" s="21"/>
      <c r="JGN1942" s="21"/>
      <c r="JGO1942" s="21"/>
      <c r="JGP1942" s="21"/>
      <c r="JGQ1942" s="21"/>
      <c r="JGR1942" s="21"/>
      <c r="JGS1942" s="21"/>
      <c r="JGT1942" s="21"/>
      <c r="JGU1942" s="21"/>
      <c r="JGV1942" s="21"/>
      <c r="JGW1942" s="21"/>
      <c r="JGX1942" s="21"/>
      <c r="JGY1942" s="21"/>
      <c r="JGZ1942" s="21"/>
      <c r="JHA1942" s="21"/>
      <c r="JHB1942" s="21"/>
      <c r="JHC1942" s="21"/>
      <c r="JHD1942" s="21"/>
      <c r="JHE1942" s="21"/>
      <c r="JHF1942" s="21"/>
      <c r="JHG1942" s="21"/>
      <c r="JHH1942" s="21"/>
      <c r="JHI1942" s="21"/>
      <c r="JHJ1942" s="21"/>
      <c r="JHK1942" s="21"/>
      <c r="JHL1942" s="21"/>
      <c r="JHM1942" s="21"/>
      <c r="JHN1942" s="21"/>
      <c r="JHO1942" s="21"/>
      <c r="JHP1942" s="21"/>
      <c r="JHQ1942" s="21"/>
      <c r="JHR1942" s="21"/>
      <c r="JHS1942" s="21"/>
      <c r="JHT1942" s="21"/>
      <c r="JHU1942" s="21"/>
      <c r="JHV1942" s="21"/>
      <c r="JHW1942" s="21"/>
      <c r="JHX1942" s="21"/>
      <c r="JHY1942" s="21"/>
      <c r="JHZ1942" s="21"/>
      <c r="JIA1942" s="21"/>
      <c r="JIB1942" s="21"/>
      <c r="JIC1942" s="21"/>
      <c r="JID1942" s="21"/>
      <c r="JIE1942" s="21"/>
      <c r="JIF1942" s="21"/>
      <c r="JIG1942" s="21"/>
      <c r="JIH1942" s="21"/>
      <c r="JII1942" s="21"/>
      <c r="JIJ1942" s="21"/>
      <c r="JIK1942" s="21"/>
      <c r="JIL1942" s="21"/>
      <c r="JIM1942" s="21"/>
      <c r="JIN1942" s="21"/>
      <c r="JIO1942" s="21"/>
      <c r="JIP1942" s="21"/>
      <c r="JIQ1942" s="21"/>
      <c r="JIR1942" s="21"/>
      <c r="JIS1942" s="21"/>
      <c r="JIT1942" s="21"/>
      <c r="JIU1942" s="21"/>
      <c r="JIV1942" s="21"/>
      <c r="JIW1942" s="21"/>
      <c r="JIX1942" s="21"/>
      <c r="JIY1942" s="21"/>
      <c r="JIZ1942" s="21"/>
      <c r="JJA1942" s="21"/>
      <c r="JJB1942" s="21"/>
      <c r="JJC1942" s="21"/>
      <c r="JJD1942" s="21"/>
      <c r="JJE1942" s="21"/>
      <c r="JJF1942" s="21"/>
      <c r="JJG1942" s="21"/>
      <c r="JJH1942" s="21"/>
      <c r="JJI1942" s="21"/>
      <c r="JJJ1942" s="21"/>
      <c r="JJK1942" s="21"/>
      <c r="JJL1942" s="21"/>
      <c r="JJM1942" s="21"/>
      <c r="JJN1942" s="21"/>
      <c r="JJO1942" s="21"/>
      <c r="JJP1942" s="21"/>
      <c r="JJQ1942" s="21"/>
      <c r="JJR1942" s="21"/>
      <c r="JJS1942" s="21"/>
      <c r="JJT1942" s="21"/>
      <c r="JJU1942" s="21"/>
      <c r="JJV1942" s="21"/>
      <c r="JJW1942" s="21"/>
      <c r="JJX1942" s="21"/>
      <c r="JJY1942" s="21"/>
      <c r="JJZ1942" s="21"/>
      <c r="JKA1942" s="21"/>
      <c r="JKB1942" s="21"/>
      <c r="JKC1942" s="21"/>
      <c r="JKD1942" s="21"/>
      <c r="JKE1942" s="21"/>
      <c r="JKF1942" s="21"/>
      <c r="JKG1942" s="21"/>
      <c r="JKH1942" s="21"/>
      <c r="JKI1942" s="21"/>
      <c r="JKJ1942" s="21"/>
      <c r="JKK1942" s="21"/>
      <c r="JKL1942" s="21"/>
      <c r="JKM1942" s="21"/>
      <c r="JKN1942" s="21"/>
      <c r="JKO1942" s="21"/>
      <c r="JKP1942" s="21"/>
      <c r="JKQ1942" s="21"/>
      <c r="JKR1942" s="21"/>
      <c r="JKS1942" s="21"/>
      <c r="JKT1942" s="21"/>
      <c r="JKU1942" s="21"/>
      <c r="JKV1942" s="21"/>
      <c r="JKW1942" s="21"/>
      <c r="JKX1942" s="21"/>
      <c r="JKY1942" s="21"/>
      <c r="JKZ1942" s="21"/>
      <c r="JLA1942" s="21"/>
      <c r="JLB1942" s="21"/>
      <c r="JLC1942" s="21"/>
      <c r="JLD1942" s="21"/>
      <c r="JLE1942" s="21"/>
      <c r="JLF1942" s="21"/>
      <c r="JLG1942" s="21"/>
      <c r="JLH1942" s="21"/>
      <c r="JLI1942" s="21"/>
      <c r="JLJ1942" s="21"/>
      <c r="JLK1942" s="21"/>
      <c r="JLL1942" s="21"/>
      <c r="JLM1942" s="21"/>
      <c r="JLN1942" s="21"/>
      <c r="JLO1942" s="21"/>
      <c r="JLP1942" s="21"/>
      <c r="JLQ1942" s="21"/>
      <c r="JLR1942" s="21"/>
      <c r="JLS1942" s="21"/>
      <c r="JLT1942" s="21"/>
      <c r="JLU1942" s="21"/>
      <c r="JLV1942" s="21"/>
      <c r="JLW1942" s="21"/>
      <c r="JLX1942" s="21"/>
      <c r="JLY1942" s="21"/>
      <c r="JLZ1942" s="21"/>
      <c r="JMA1942" s="21"/>
      <c r="JMB1942" s="21"/>
      <c r="JMC1942" s="21"/>
      <c r="JMD1942" s="21"/>
      <c r="JME1942" s="21"/>
      <c r="JMF1942" s="21"/>
      <c r="JMG1942" s="21"/>
      <c r="JMH1942" s="21"/>
      <c r="JMI1942" s="21"/>
      <c r="JMJ1942" s="21"/>
      <c r="JMK1942" s="21"/>
      <c r="JML1942" s="21"/>
      <c r="JMM1942" s="21"/>
      <c r="JMN1942" s="21"/>
      <c r="JMO1942" s="21"/>
      <c r="JMP1942" s="21"/>
      <c r="JMQ1942" s="21"/>
      <c r="JMR1942" s="21"/>
      <c r="JMS1942" s="21"/>
      <c r="JMT1942" s="21"/>
      <c r="JMU1942" s="21"/>
      <c r="JMV1942" s="21"/>
      <c r="JMW1942" s="21"/>
      <c r="JMX1942" s="21"/>
      <c r="JMY1942" s="21"/>
      <c r="JMZ1942" s="21"/>
      <c r="JNA1942" s="21"/>
      <c r="JNB1942" s="21"/>
      <c r="JNC1942" s="21"/>
      <c r="JND1942" s="21"/>
      <c r="JNE1942" s="21"/>
      <c r="JNF1942" s="21"/>
      <c r="JNG1942" s="21"/>
      <c r="JNH1942" s="21"/>
      <c r="JNI1942" s="21"/>
      <c r="JNJ1942" s="21"/>
      <c r="JNK1942" s="21"/>
      <c r="JNL1942" s="21"/>
      <c r="JNM1942" s="21"/>
      <c r="JNN1942" s="21"/>
      <c r="JNO1942" s="21"/>
      <c r="JNP1942" s="21"/>
      <c r="JNQ1942" s="21"/>
      <c r="JNR1942" s="21"/>
      <c r="JNS1942" s="21"/>
      <c r="JNT1942" s="21"/>
      <c r="JNU1942" s="21"/>
      <c r="JNV1942" s="21"/>
      <c r="JNW1942" s="21"/>
      <c r="JNX1942" s="21"/>
      <c r="JNY1942" s="21"/>
      <c r="JNZ1942" s="21"/>
      <c r="JOA1942" s="21"/>
      <c r="JOB1942" s="21"/>
      <c r="JOC1942" s="21"/>
      <c r="JOD1942" s="21"/>
      <c r="JOE1942" s="21"/>
      <c r="JOF1942" s="21"/>
      <c r="JOG1942" s="21"/>
      <c r="JOH1942" s="21"/>
      <c r="JOI1942" s="21"/>
      <c r="JOJ1942" s="21"/>
      <c r="JOK1942" s="21"/>
      <c r="JOL1942" s="21"/>
      <c r="JOM1942" s="21"/>
      <c r="JON1942" s="21"/>
      <c r="JOO1942" s="21"/>
      <c r="JOP1942" s="21"/>
      <c r="JOQ1942" s="21"/>
      <c r="JOR1942" s="21"/>
      <c r="JOS1942" s="21"/>
      <c r="JOT1942" s="21"/>
      <c r="JOU1942" s="21"/>
      <c r="JOV1942" s="21"/>
      <c r="JOW1942" s="21"/>
      <c r="JOX1942" s="21"/>
      <c r="JOY1942" s="21"/>
      <c r="JOZ1942" s="21"/>
      <c r="JPA1942" s="21"/>
      <c r="JPB1942" s="21"/>
      <c r="JPC1942" s="21"/>
      <c r="JPD1942" s="21"/>
      <c r="JPE1942" s="21"/>
      <c r="JPF1942" s="21"/>
      <c r="JPG1942" s="21"/>
      <c r="JPH1942" s="21"/>
      <c r="JPI1942" s="21"/>
      <c r="JPJ1942" s="21"/>
      <c r="JPK1942" s="21"/>
      <c r="JPL1942" s="21"/>
      <c r="JPM1942" s="21"/>
      <c r="JPN1942" s="21"/>
      <c r="JPO1942" s="21"/>
      <c r="JPP1942" s="21"/>
      <c r="JPQ1942" s="21"/>
      <c r="JPR1942" s="21"/>
      <c r="JPS1942" s="21"/>
      <c r="JPT1942" s="21"/>
      <c r="JPU1942" s="21"/>
      <c r="JPV1942" s="21"/>
      <c r="JPW1942" s="21"/>
      <c r="JPX1942" s="21"/>
      <c r="JPY1942" s="21"/>
      <c r="JPZ1942" s="21"/>
      <c r="JQA1942" s="21"/>
      <c r="JQB1942" s="21"/>
      <c r="JQC1942" s="21"/>
      <c r="JQD1942" s="21"/>
      <c r="JQE1942" s="21"/>
      <c r="JQF1942" s="21"/>
      <c r="JQG1942" s="21"/>
      <c r="JQH1942" s="21"/>
      <c r="JQI1942" s="21"/>
      <c r="JQJ1942" s="21"/>
      <c r="JQK1942" s="21"/>
      <c r="JQL1942" s="21"/>
      <c r="JQM1942" s="21"/>
      <c r="JQN1942" s="21"/>
      <c r="JQO1942" s="21"/>
      <c r="JQP1942" s="21"/>
      <c r="JQQ1942" s="21"/>
      <c r="JQR1942" s="21"/>
      <c r="JQS1942" s="21"/>
      <c r="JQT1942" s="21"/>
      <c r="JQU1942" s="21"/>
      <c r="JQV1942" s="21"/>
      <c r="JQW1942" s="21"/>
      <c r="JQX1942" s="21"/>
      <c r="JQY1942" s="21"/>
      <c r="JQZ1942" s="21"/>
      <c r="JRA1942" s="21"/>
      <c r="JRB1942" s="21"/>
      <c r="JRC1942" s="21"/>
      <c r="JRD1942" s="21"/>
      <c r="JRE1942" s="21"/>
      <c r="JRF1942" s="21"/>
      <c r="JRG1942" s="21"/>
      <c r="JRH1942" s="21"/>
      <c r="JRI1942" s="21"/>
      <c r="JRJ1942" s="21"/>
      <c r="JRK1942" s="21"/>
      <c r="JRL1942" s="21"/>
      <c r="JRM1942" s="21"/>
      <c r="JRN1942" s="21"/>
      <c r="JRO1942" s="21"/>
      <c r="JRP1942" s="21"/>
      <c r="JRQ1942" s="21"/>
      <c r="JRR1942" s="21"/>
      <c r="JRS1942" s="21"/>
      <c r="JRT1942" s="21"/>
      <c r="JRU1942" s="21"/>
      <c r="JRV1942" s="21"/>
      <c r="JRW1942" s="21"/>
      <c r="JRX1942" s="21"/>
      <c r="JRY1942" s="21"/>
      <c r="JRZ1942" s="21"/>
      <c r="JSA1942" s="21"/>
      <c r="JSB1942" s="21"/>
      <c r="JSC1942" s="21"/>
      <c r="JSD1942" s="21"/>
      <c r="JSE1942" s="21"/>
      <c r="JSF1942" s="21"/>
      <c r="JSG1942" s="21"/>
      <c r="JSH1942" s="21"/>
      <c r="JSI1942" s="21"/>
      <c r="JSJ1942" s="21"/>
      <c r="JSK1942" s="21"/>
      <c r="JSL1942" s="21"/>
      <c r="JSM1942" s="21"/>
      <c r="JSN1942" s="21"/>
      <c r="JSO1942" s="21"/>
      <c r="JSP1942" s="21"/>
      <c r="JSQ1942" s="21"/>
      <c r="JSR1942" s="21"/>
      <c r="JSS1942" s="21"/>
      <c r="JST1942" s="21"/>
      <c r="JSU1942" s="21"/>
      <c r="JSV1942" s="21"/>
      <c r="JSW1942" s="21"/>
      <c r="JSX1942" s="21"/>
      <c r="JSY1942" s="21"/>
      <c r="JSZ1942" s="21"/>
      <c r="JTA1942" s="21"/>
      <c r="JTB1942" s="21"/>
      <c r="JTC1942" s="21"/>
      <c r="JTD1942" s="21"/>
      <c r="JTE1942" s="21"/>
      <c r="JTF1942" s="21"/>
      <c r="JTG1942" s="21"/>
      <c r="JTH1942" s="21"/>
      <c r="JTI1942" s="21"/>
      <c r="JTJ1942" s="21"/>
      <c r="JTK1942" s="21"/>
      <c r="JTL1942" s="21"/>
      <c r="JTM1942" s="21"/>
      <c r="JTN1942" s="21"/>
      <c r="JTO1942" s="21"/>
      <c r="JTP1942" s="21"/>
      <c r="JTQ1942" s="21"/>
      <c r="JTR1942" s="21"/>
      <c r="JTS1942" s="21"/>
      <c r="JTT1942" s="21"/>
      <c r="JTU1942" s="21"/>
      <c r="JTV1942" s="21"/>
      <c r="JTW1942" s="21"/>
      <c r="JTX1942" s="21"/>
      <c r="JTY1942" s="21"/>
      <c r="JTZ1942" s="21"/>
      <c r="JUA1942" s="21"/>
      <c r="JUB1942" s="21"/>
      <c r="JUC1942" s="21"/>
      <c r="JUD1942" s="21"/>
      <c r="JUE1942" s="21"/>
      <c r="JUF1942" s="21"/>
      <c r="JUG1942" s="21"/>
      <c r="JUH1942" s="21"/>
      <c r="JUI1942" s="21"/>
      <c r="JUJ1942" s="21"/>
      <c r="JUK1942" s="21"/>
      <c r="JUL1942" s="21"/>
      <c r="JUM1942" s="21"/>
      <c r="JUN1942" s="21"/>
      <c r="JUO1942" s="21"/>
      <c r="JUP1942" s="21"/>
      <c r="JUQ1942" s="21"/>
      <c r="JUR1942" s="21"/>
      <c r="JUS1942" s="21"/>
      <c r="JUT1942" s="21"/>
      <c r="JUU1942" s="21"/>
      <c r="JUV1942" s="21"/>
      <c r="JUW1942" s="21"/>
      <c r="JUX1942" s="21"/>
      <c r="JUY1942" s="21"/>
      <c r="JUZ1942" s="21"/>
      <c r="JVA1942" s="21"/>
      <c r="JVB1942" s="21"/>
      <c r="JVC1942" s="21"/>
      <c r="JVD1942" s="21"/>
      <c r="JVE1942" s="21"/>
      <c r="JVF1942" s="21"/>
      <c r="JVG1942" s="21"/>
      <c r="JVH1942" s="21"/>
      <c r="JVI1942" s="21"/>
      <c r="JVJ1942" s="21"/>
      <c r="JVK1942" s="21"/>
      <c r="JVL1942" s="21"/>
      <c r="JVM1942" s="21"/>
      <c r="JVN1942" s="21"/>
      <c r="JVO1942" s="21"/>
      <c r="JVP1942" s="21"/>
      <c r="JVQ1942" s="21"/>
      <c r="JVR1942" s="21"/>
      <c r="JVS1942" s="21"/>
      <c r="JVT1942" s="21"/>
      <c r="JVU1942" s="21"/>
      <c r="JVV1942" s="21"/>
      <c r="JVW1942" s="21"/>
      <c r="JVX1942" s="21"/>
      <c r="JVY1942" s="21"/>
      <c r="JVZ1942" s="21"/>
      <c r="JWA1942" s="21"/>
      <c r="JWB1942" s="21"/>
      <c r="JWC1942" s="21"/>
      <c r="JWD1942" s="21"/>
      <c r="JWE1942" s="21"/>
      <c r="JWF1942" s="21"/>
      <c r="JWG1942" s="21"/>
      <c r="JWH1942" s="21"/>
      <c r="JWI1942" s="21"/>
      <c r="JWJ1942" s="21"/>
      <c r="JWK1942" s="21"/>
      <c r="JWL1942" s="21"/>
      <c r="JWM1942" s="21"/>
      <c r="JWN1942" s="21"/>
      <c r="JWO1942" s="21"/>
      <c r="JWP1942" s="21"/>
      <c r="JWQ1942" s="21"/>
      <c r="JWR1942" s="21"/>
      <c r="JWS1942" s="21"/>
      <c r="JWT1942" s="21"/>
      <c r="JWU1942" s="21"/>
      <c r="JWV1942" s="21"/>
      <c r="JWW1942" s="21"/>
      <c r="JWX1942" s="21"/>
      <c r="JWY1942" s="21"/>
      <c r="JWZ1942" s="21"/>
      <c r="JXA1942" s="21"/>
      <c r="JXB1942" s="21"/>
      <c r="JXC1942" s="21"/>
      <c r="JXD1942" s="21"/>
      <c r="JXE1942" s="21"/>
      <c r="JXF1942" s="21"/>
      <c r="JXG1942" s="21"/>
      <c r="JXH1942" s="21"/>
      <c r="JXI1942" s="21"/>
      <c r="JXJ1942" s="21"/>
      <c r="JXK1942" s="21"/>
      <c r="JXL1942" s="21"/>
      <c r="JXM1942" s="21"/>
      <c r="JXN1942" s="21"/>
      <c r="JXO1942" s="21"/>
      <c r="JXP1942" s="21"/>
      <c r="JXQ1942" s="21"/>
      <c r="JXR1942" s="21"/>
      <c r="JXS1942" s="21"/>
      <c r="JXT1942" s="21"/>
      <c r="JXU1942" s="21"/>
      <c r="JXV1942" s="21"/>
      <c r="JXW1942" s="21"/>
      <c r="JXX1942" s="21"/>
      <c r="JXY1942" s="21"/>
      <c r="JXZ1942" s="21"/>
      <c r="JYA1942" s="21"/>
      <c r="JYB1942" s="21"/>
      <c r="JYC1942" s="21"/>
      <c r="JYD1942" s="21"/>
      <c r="JYE1942" s="21"/>
      <c r="JYF1942" s="21"/>
      <c r="JYG1942" s="21"/>
      <c r="JYH1942" s="21"/>
      <c r="JYI1942" s="21"/>
      <c r="JYJ1942" s="21"/>
      <c r="JYK1942" s="21"/>
      <c r="JYL1942" s="21"/>
      <c r="JYM1942" s="21"/>
      <c r="JYN1942" s="21"/>
      <c r="JYO1942" s="21"/>
      <c r="JYP1942" s="21"/>
      <c r="JYQ1942" s="21"/>
      <c r="JYR1942" s="21"/>
      <c r="JYS1942" s="21"/>
      <c r="JYT1942" s="21"/>
      <c r="JYU1942" s="21"/>
      <c r="JYV1942" s="21"/>
      <c r="JYW1942" s="21"/>
      <c r="JYX1942" s="21"/>
      <c r="JYY1942" s="21"/>
      <c r="JYZ1942" s="21"/>
      <c r="JZA1942" s="21"/>
      <c r="JZB1942" s="21"/>
      <c r="JZC1942" s="21"/>
      <c r="JZD1942" s="21"/>
      <c r="JZE1942" s="21"/>
      <c r="JZF1942" s="21"/>
      <c r="JZG1942" s="21"/>
      <c r="JZH1942" s="21"/>
      <c r="JZI1942" s="21"/>
      <c r="JZJ1942" s="21"/>
      <c r="JZK1942" s="21"/>
      <c r="JZL1942" s="21"/>
      <c r="JZM1942" s="21"/>
      <c r="JZN1942" s="21"/>
      <c r="JZO1942" s="21"/>
      <c r="JZP1942" s="21"/>
      <c r="JZQ1942" s="21"/>
      <c r="JZR1942" s="21"/>
      <c r="JZS1942" s="21"/>
      <c r="JZT1942" s="21"/>
      <c r="JZU1942" s="21"/>
      <c r="JZV1942" s="21"/>
      <c r="JZW1942" s="21"/>
      <c r="JZX1942" s="21"/>
      <c r="JZY1942" s="21"/>
      <c r="JZZ1942" s="21"/>
      <c r="KAA1942" s="21"/>
      <c r="KAB1942" s="21"/>
      <c r="KAC1942" s="21"/>
      <c r="KAD1942" s="21"/>
      <c r="KAE1942" s="21"/>
      <c r="KAF1942" s="21"/>
      <c r="KAG1942" s="21"/>
      <c r="KAH1942" s="21"/>
      <c r="KAI1942" s="21"/>
      <c r="KAJ1942" s="21"/>
      <c r="KAK1942" s="21"/>
      <c r="KAL1942" s="21"/>
      <c r="KAM1942" s="21"/>
      <c r="KAN1942" s="21"/>
      <c r="KAO1942" s="21"/>
      <c r="KAP1942" s="21"/>
      <c r="KAQ1942" s="21"/>
      <c r="KAR1942" s="21"/>
      <c r="KAS1942" s="21"/>
      <c r="KAT1942" s="21"/>
      <c r="KAU1942" s="21"/>
      <c r="KAV1942" s="21"/>
      <c r="KAW1942" s="21"/>
      <c r="KAX1942" s="21"/>
      <c r="KAY1942" s="21"/>
      <c r="KAZ1942" s="21"/>
      <c r="KBA1942" s="21"/>
      <c r="KBB1942" s="21"/>
      <c r="KBC1942" s="21"/>
      <c r="KBD1942" s="21"/>
      <c r="KBE1942" s="21"/>
      <c r="KBF1942" s="21"/>
      <c r="KBG1942" s="21"/>
      <c r="KBH1942" s="21"/>
      <c r="KBI1942" s="21"/>
      <c r="KBJ1942" s="21"/>
      <c r="KBK1942" s="21"/>
      <c r="KBL1942" s="21"/>
      <c r="KBM1942" s="21"/>
      <c r="KBN1942" s="21"/>
      <c r="KBO1942" s="21"/>
      <c r="KBP1942" s="21"/>
      <c r="KBQ1942" s="21"/>
      <c r="KBR1942" s="21"/>
      <c r="KBS1942" s="21"/>
      <c r="KBT1942" s="21"/>
      <c r="KBU1942" s="21"/>
      <c r="KBV1942" s="21"/>
      <c r="KBW1942" s="21"/>
      <c r="KBX1942" s="21"/>
      <c r="KBY1942" s="21"/>
      <c r="KBZ1942" s="21"/>
      <c r="KCA1942" s="21"/>
      <c r="KCB1942" s="21"/>
      <c r="KCC1942" s="21"/>
      <c r="KCD1942" s="21"/>
      <c r="KCE1942" s="21"/>
      <c r="KCF1942" s="21"/>
      <c r="KCG1942" s="21"/>
      <c r="KCH1942" s="21"/>
      <c r="KCI1942" s="21"/>
      <c r="KCJ1942" s="21"/>
      <c r="KCK1942" s="21"/>
      <c r="KCL1942" s="21"/>
      <c r="KCM1942" s="21"/>
      <c r="KCN1942" s="21"/>
      <c r="KCO1942" s="21"/>
      <c r="KCP1942" s="21"/>
      <c r="KCQ1942" s="21"/>
      <c r="KCR1942" s="21"/>
      <c r="KCS1942" s="21"/>
      <c r="KCT1942" s="21"/>
      <c r="KCU1942" s="21"/>
      <c r="KCV1942" s="21"/>
      <c r="KCW1942" s="21"/>
      <c r="KCX1942" s="21"/>
      <c r="KCY1942" s="21"/>
      <c r="KCZ1942" s="21"/>
      <c r="KDA1942" s="21"/>
      <c r="KDB1942" s="21"/>
      <c r="KDC1942" s="21"/>
      <c r="KDD1942" s="21"/>
      <c r="KDE1942" s="21"/>
      <c r="KDF1942" s="21"/>
      <c r="KDG1942" s="21"/>
      <c r="KDH1942" s="21"/>
      <c r="KDI1942" s="21"/>
      <c r="KDJ1942" s="21"/>
      <c r="KDK1942" s="21"/>
      <c r="KDL1942" s="21"/>
      <c r="KDM1942" s="21"/>
      <c r="KDN1942" s="21"/>
      <c r="KDO1942" s="21"/>
      <c r="KDP1942" s="21"/>
      <c r="KDQ1942" s="21"/>
      <c r="KDR1942" s="21"/>
      <c r="KDS1942" s="21"/>
      <c r="KDT1942" s="21"/>
      <c r="KDU1942" s="21"/>
      <c r="KDV1942" s="21"/>
      <c r="KDW1942" s="21"/>
      <c r="KDX1942" s="21"/>
      <c r="KDY1942" s="21"/>
      <c r="KDZ1942" s="21"/>
      <c r="KEA1942" s="21"/>
      <c r="KEB1942" s="21"/>
      <c r="KEC1942" s="21"/>
      <c r="KED1942" s="21"/>
      <c r="KEE1942" s="21"/>
      <c r="KEF1942" s="21"/>
      <c r="KEG1942" s="21"/>
      <c r="KEH1942" s="21"/>
      <c r="KEI1942" s="21"/>
      <c r="KEJ1942" s="21"/>
      <c r="KEK1942" s="21"/>
      <c r="KEL1942" s="21"/>
      <c r="KEM1942" s="21"/>
      <c r="KEN1942" s="21"/>
      <c r="KEO1942" s="21"/>
      <c r="KEP1942" s="21"/>
      <c r="KEQ1942" s="21"/>
      <c r="KER1942" s="21"/>
      <c r="KES1942" s="21"/>
      <c r="KET1942" s="21"/>
      <c r="KEU1942" s="21"/>
      <c r="KEV1942" s="21"/>
      <c r="KEW1942" s="21"/>
      <c r="KEX1942" s="21"/>
      <c r="KEY1942" s="21"/>
      <c r="KEZ1942" s="21"/>
      <c r="KFA1942" s="21"/>
      <c r="KFB1942" s="21"/>
      <c r="KFC1942" s="21"/>
      <c r="KFD1942" s="21"/>
      <c r="KFE1942" s="21"/>
      <c r="KFF1942" s="21"/>
      <c r="KFG1942" s="21"/>
      <c r="KFH1942" s="21"/>
      <c r="KFI1942" s="21"/>
      <c r="KFJ1942" s="21"/>
      <c r="KFK1942" s="21"/>
      <c r="KFL1942" s="21"/>
      <c r="KFM1942" s="21"/>
      <c r="KFN1942" s="21"/>
      <c r="KFO1942" s="21"/>
      <c r="KFP1942" s="21"/>
      <c r="KFQ1942" s="21"/>
      <c r="KFR1942" s="21"/>
      <c r="KFS1942" s="21"/>
      <c r="KFT1942" s="21"/>
      <c r="KFU1942" s="21"/>
      <c r="KFV1942" s="21"/>
      <c r="KFW1942" s="21"/>
      <c r="KFX1942" s="21"/>
      <c r="KFY1942" s="21"/>
      <c r="KFZ1942" s="21"/>
      <c r="KGA1942" s="21"/>
      <c r="KGB1942" s="21"/>
      <c r="KGC1942" s="21"/>
      <c r="KGD1942" s="21"/>
      <c r="KGE1942" s="21"/>
      <c r="KGF1942" s="21"/>
      <c r="KGG1942" s="21"/>
      <c r="KGH1942" s="21"/>
      <c r="KGI1942" s="21"/>
      <c r="KGJ1942" s="21"/>
      <c r="KGK1942" s="21"/>
      <c r="KGL1942" s="21"/>
      <c r="KGM1942" s="21"/>
      <c r="KGN1942" s="21"/>
      <c r="KGO1942" s="21"/>
      <c r="KGP1942" s="21"/>
      <c r="KGQ1942" s="21"/>
      <c r="KGR1942" s="21"/>
      <c r="KGS1942" s="21"/>
      <c r="KGT1942" s="21"/>
      <c r="KGU1942" s="21"/>
      <c r="KGV1942" s="21"/>
      <c r="KGW1942" s="21"/>
      <c r="KGX1942" s="21"/>
      <c r="KGY1942" s="21"/>
      <c r="KGZ1942" s="21"/>
      <c r="KHA1942" s="21"/>
      <c r="KHB1942" s="21"/>
      <c r="KHC1942" s="21"/>
      <c r="KHD1942" s="21"/>
      <c r="KHE1942" s="21"/>
      <c r="KHF1942" s="21"/>
      <c r="KHG1942" s="21"/>
      <c r="KHH1942" s="21"/>
      <c r="KHI1942" s="21"/>
      <c r="KHJ1942" s="21"/>
      <c r="KHK1942" s="21"/>
      <c r="KHL1942" s="21"/>
      <c r="KHM1942" s="21"/>
      <c r="KHN1942" s="21"/>
      <c r="KHO1942" s="21"/>
      <c r="KHP1942" s="21"/>
      <c r="KHQ1942" s="21"/>
      <c r="KHR1942" s="21"/>
      <c r="KHS1942" s="21"/>
      <c r="KHT1942" s="21"/>
      <c r="KHU1942" s="21"/>
      <c r="KHV1942" s="21"/>
      <c r="KHW1942" s="21"/>
      <c r="KHX1942" s="21"/>
      <c r="KHY1942" s="21"/>
      <c r="KHZ1942" s="21"/>
      <c r="KIA1942" s="21"/>
      <c r="KIB1942" s="21"/>
      <c r="KIC1942" s="21"/>
      <c r="KID1942" s="21"/>
      <c r="KIE1942" s="21"/>
      <c r="KIF1942" s="21"/>
      <c r="KIG1942" s="21"/>
      <c r="KIH1942" s="21"/>
      <c r="KII1942" s="21"/>
      <c r="KIJ1942" s="21"/>
      <c r="KIK1942" s="21"/>
      <c r="KIL1942" s="21"/>
      <c r="KIM1942" s="21"/>
      <c r="KIN1942" s="21"/>
      <c r="KIO1942" s="21"/>
      <c r="KIP1942" s="21"/>
      <c r="KIQ1942" s="21"/>
      <c r="KIR1942" s="21"/>
      <c r="KIS1942" s="21"/>
      <c r="KIT1942" s="21"/>
      <c r="KIU1942" s="21"/>
      <c r="KIV1942" s="21"/>
      <c r="KIW1942" s="21"/>
      <c r="KIX1942" s="21"/>
      <c r="KIY1942" s="21"/>
      <c r="KIZ1942" s="21"/>
      <c r="KJA1942" s="21"/>
      <c r="KJB1942" s="21"/>
      <c r="KJC1942" s="21"/>
      <c r="KJD1942" s="21"/>
      <c r="KJE1942" s="21"/>
      <c r="KJF1942" s="21"/>
      <c r="KJG1942" s="21"/>
      <c r="KJH1942" s="21"/>
      <c r="KJI1942" s="21"/>
      <c r="KJJ1942" s="21"/>
      <c r="KJK1942" s="21"/>
      <c r="KJL1942" s="21"/>
      <c r="KJM1942" s="21"/>
      <c r="KJN1942" s="21"/>
      <c r="KJO1942" s="21"/>
      <c r="KJP1942" s="21"/>
      <c r="KJQ1942" s="21"/>
      <c r="KJR1942" s="21"/>
      <c r="KJS1942" s="21"/>
      <c r="KJT1942" s="21"/>
      <c r="KJU1942" s="21"/>
      <c r="KJV1942" s="21"/>
      <c r="KJW1942" s="21"/>
      <c r="KJX1942" s="21"/>
      <c r="KJY1942" s="21"/>
      <c r="KJZ1942" s="21"/>
      <c r="KKA1942" s="21"/>
      <c r="KKB1942" s="21"/>
      <c r="KKC1942" s="21"/>
      <c r="KKD1942" s="21"/>
      <c r="KKE1942" s="21"/>
      <c r="KKF1942" s="21"/>
      <c r="KKG1942" s="21"/>
      <c r="KKH1942" s="21"/>
      <c r="KKI1942" s="21"/>
      <c r="KKJ1942" s="21"/>
      <c r="KKK1942" s="21"/>
      <c r="KKL1942" s="21"/>
      <c r="KKM1942" s="21"/>
      <c r="KKN1942" s="21"/>
      <c r="KKO1942" s="21"/>
      <c r="KKP1942" s="21"/>
      <c r="KKQ1942" s="21"/>
      <c r="KKR1942" s="21"/>
      <c r="KKS1942" s="21"/>
      <c r="KKT1942" s="21"/>
      <c r="KKU1942" s="21"/>
      <c r="KKV1942" s="21"/>
      <c r="KKW1942" s="21"/>
      <c r="KKX1942" s="21"/>
      <c r="KKY1942" s="21"/>
      <c r="KKZ1942" s="21"/>
      <c r="KLA1942" s="21"/>
      <c r="KLB1942" s="21"/>
      <c r="KLC1942" s="21"/>
      <c r="KLD1942" s="21"/>
      <c r="KLE1942" s="21"/>
      <c r="KLF1942" s="21"/>
      <c r="KLG1942" s="21"/>
      <c r="KLH1942" s="21"/>
      <c r="KLI1942" s="21"/>
      <c r="KLJ1942" s="21"/>
      <c r="KLK1942" s="21"/>
      <c r="KLL1942" s="21"/>
      <c r="KLM1942" s="21"/>
      <c r="KLN1942" s="21"/>
      <c r="KLO1942" s="21"/>
      <c r="KLP1942" s="21"/>
      <c r="KLQ1942" s="21"/>
      <c r="KLR1942" s="21"/>
      <c r="KLS1942" s="21"/>
      <c r="KLT1942" s="21"/>
      <c r="KLU1942" s="21"/>
      <c r="KLV1942" s="21"/>
      <c r="KLW1942" s="21"/>
      <c r="KLX1942" s="21"/>
      <c r="KLY1942" s="21"/>
      <c r="KLZ1942" s="21"/>
      <c r="KMA1942" s="21"/>
      <c r="KMB1942" s="21"/>
      <c r="KMC1942" s="21"/>
      <c r="KMD1942" s="21"/>
      <c r="KME1942" s="21"/>
      <c r="KMF1942" s="21"/>
      <c r="KMG1942" s="21"/>
      <c r="KMH1942" s="21"/>
      <c r="KMI1942" s="21"/>
      <c r="KMJ1942" s="21"/>
      <c r="KMK1942" s="21"/>
      <c r="KML1942" s="21"/>
      <c r="KMM1942" s="21"/>
      <c r="KMN1942" s="21"/>
      <c r="KMO1942" s="21"/>
      <c r="KMP1942" s="21"/>
      <c r="KMQ1942" s="21"/>
      <c r="KMR1942" s="21"/>
      <c r="KMS1942" s="21"/>
      <c r="KMT1942" s="21"/>
      <c r="KMU1942" s="21"/>
      <c r="KMV1942" s="21"/>
      <c r="KMW1942" s="21"/>
      <c r="KMX1942" s="21"/>
      <c r="KMY1942" s="21"/>
      <c r="KMZ1942" s="21"/>
      <c r="KNA1942" s="21"/>
      <c r="KNB1942" s="21"/>
      <c r="KNC1942" s="21"/>
      <c r="KND1942" s="21"/>
      <c r="KNE1942" s="21"/>
      <c r="KNF1942" s="21"/>
      <c r="KNG1942" s="21"/>
      <c r="KNH1942" s="21"/>
      <c r="KNI1942" s="21"/>
      <c r="KNJ1942" s="21"/>
      <c r="KNK1942" s="21"/>
      <c r="KNL1942" s="21"/>
      <c r="KNM1942" s="21"/>
      <c r="KNN1942" s="21"/>
      <c r="KNO1942" s="21"/>
      <c r="KNP1942" s="21"/>
      <c r="KNQ1942" s="21"/>
      <c r="KNR1942" s="21"/>
      <c r="KNS1942" s="21"/>
      <c r="KNT1942" s="21"/>
      <c r="KNU1942" s="21"/>
      <c r="KNV1942" s="21"/>
      <c r="KNW1942" s="21"/>
      <c r="KNX1942" s="21"/>
      <c r="KNY1942" s="21"/>
      <c r="KNZ1942" s="21"/>
      <c r="KOA1942" s="21"/>
      <c r="KOB1942" s="21"/>
      <c r="KOC1942" s="21"/>
      <c r="KOD1942" s="21"/>
      <c r="KOE1942" s="21"/>
      <c r="KOF1942" s="21"/>
      <c r="KOG1942" s="21"/>
      <c r="KOH1942" s="21"/>
      <c r="KOI1942" s="21"/>
      <c r="KOJ1942" s="21"/>
      <c r="KOK1942" s="21"/>
      <c r="KOL1942" s="21"/>
      <c r="KOM1942" s="21"/>
      <c r="KON1942" s="21"/>
      <c r="KOO1942" s="21"/>
      <c r="KOP1942" s="21"/>
      <c r="KOQ1942" s="21"/>
      <c r="KOR1942" s="21"/>
      <c r="KOS1942" s="21"/>
      <c r="KOT1942" s="21"/>
      <c r="KOU1942" s="21"/>
      <c r="KOV1942" s="21"/>
      <c r="KOW1942" s="21"/>
      <c r="KOX1942" s="21"/>
      <c r="KOY1942" s="21"/>
      <c r="KOZ1942" s="21"/>
      <c r="KPA1942" s="21"/>
      <c r="KPB1942" s="21"/>
      <c r="KPC1942" s="21"/>
      <c r="KPD1942" s="21"/>
      <c r="KPE1942" s="21"/>
      <c r="KPF1942" s="21"/>
      <c r="KPG1942" s="21"/>
      <c r="KPH1942" s="21"/>
      <c r="KPI1942" s="21"/>
      <c r="KPJ1942" s="21"/>
      <c r="KPK1942" s="21"/>
      <c r="KPL1942" s="21"/>
      <c r="KPM1942" s="21"/>
      <c r="KPN1942" s="21"/>
      <c r="KPO1942" s="21"/>
      <c r="KPP1942" s="21"/>
      <c r="KPQ1942" s="21"/>
      <c r="KPR1942" s="21"/>
      <c r="KPS1942" s="21"/>
      <c r="KPT1942" s="21"/>
      <c r="KPU1942" s="21"/>
      <c r="KPV1942" s="21"/>
      <c r="KPW1942" s="21"/>
      <c r="KPX1942" s="21"/>
      <c r="KPY1942" s="21"/>
      <c r="KPZ1942" s="21"/>
      <c r="KQA1942" s="21"/>
      <c r="KQB1942" s="21"/>
      <c r="KQC1942" s="21"/>
      <c r="KQD1942" s="21"/>
      <c r="KQE1942" s="21"/>
      <c r="KQF1942" s="21"/>
      <c r="KQG1942" s="21"/>
      <c r="KQH1942" s="21"/>
      <c r="KQI1942" s="21"/>
      <c r="KQJ1942" s="21"/>
      <c r="KQK1942" s="21"/>
      <c r="KQL1942" s="21"/>
      <c r="KQM1942" s="21"/>
      <c r="KQN1942" s="21"/>
      <c r="KQO1942" s="21"/>
      <c r="KQP1942" s="21"/>
      <c r="KQQ1942" s="21"/>
      <c r="KQR1942" s="21"/>
      <c r="KQS1942" s="21"/>
      <c r="KQT1942" s="21"/>
      <c r="KQU1942" s="21"/>
      <c r="KQV1942" s="21"/>
      <c r="KQW1942" s="21"/>
      <c r="KQX1942" s="21"/>
      <c r="KQY1942" s="21"/>
      <c r="KQZ1942" s="21"/>
      <c r="KRA1942" s="21"/>
      <c r="KRB1942" s="21"/>
      <c r="KRC1942" s="21"/>
      <c r="KRD1942" s="21"/>
      <c r="KRE1942" s="21"/>
      <c r="KRF1942" s="21"/>
      <c r="KRG1942" s="21"/>
      <c r="KRH1942" s="21"/>
      <c r="KRI1942" s="21"/>
      <c r="KRJ1942" s="21"/>
      <c r="KRK1942" s="21"/>
      <c r="KRL1942" s="21"/>
      <c r="KRM1942" s="21"/>
      <c r="KRN1942" s="21"/>
      <c r="KRO1942" s="21"/>
      <c r="KRP1942" s="21"/>
      <c r="KRQ1942" s="21"/>
      <c r="KRR1942" s="21"/>
      <c r="KRS1942" s="21"/>
      <c r="KRT1942" s="21"/>
      <c r="KRU1942" s="21"/>
      <c r="KRV1942" s="21"/>
      <c r="KRW1942" s="21"/>
      <c r="KRX1942" s="21"/>
      <c r="KRY1942" s="21"/>
      <c r="KRZ1942" s="21"/>
      <c r="KSA1942" s="21"/>
      <c r="KSB1942" s="21"/>
      <c r="KSC1942" s="21"/>
      <c r="KSD1942" s="21"/>
      <c r="KSE1942" s="21"/>
      <c r="KSF1942" s="21"/>
      <c r="KSG1942" s="21"/>
      <c r="KSH1942" s="21"/>
      <c r="KSI1942" s="21"/>
      <c r="KSJ1942" s="21"/>
      <c r="KSK1942" s="21"/>
      <c r="KSL1942" s="21"/>
      <c r="KSM1942" s="21"/>
      <c r="KSN1942" s="21"/>
      <c r="KSO1942" s="21"/>
      <c r="KSP1942" s="21"/>
      <c r="KSQ1942" s="21"/>
      <c r="KSR1942" s="21"/>
      <c r="KSS1942" s="21"/>
      <c r="KST1942" s="21"/>
      <c r="KSU1942" s="21"/>
      <c r="KSV1942" s="21"/>
      <c r="KSW1942" s="21"/>
      <c r="KSX1942" s="21"/>
      <c r="KSY1942" s="21"/>
      <c r="KSZ1942" s="21"/>
      <c r="KTA1942" s="21"/>
      <c r="KTB1942" s="21"/>
      <c r="KTC1942" s="21"/>
      <c r="KTD1942" s="21"/>
      <c r="KTE1942" s="21"/>
      <c r="KTF1942" s="21"/>
      <c r="KTG1942" s="21"/>
      <c r="KTH1942" s="21"/>
      <c r="KTI1942" s="21"/>
      <c r="KTJ1942" s="21"/>
      <c r="KTK1942" s="21"/>
      <c r="KTL1942" s="21"/>
      <c r="KTM1942" s="21"/>
      <c r="KTN1942" s="21"/>
      <c r="KTO1942" s="21"/>
      <c r="KTP1942" s="21"/>
      <c r="KTQ1942" s="21"/>
      <c r="KTR1942" s="21"/>
      <c r="KTS1942" s="21"/>
      <c r="KTT1942" s="21"/>
      <c r="KTU1942" s="21"/>
      <c r="KTV1942" s="21"/>
      <c r="KTW1942" s="21"/>
      <c r="KTX1942" s="21"/>
      <c r="KTY1942" s="21"/>
      <c r="KTZ1942" s="21"/>
      <c r="KUA1942" s="21"/>
      <c r="KUB1942" s="21"/>
      <c r="KUC1942" s="21"/>
      <c r="KUD1942" s="21"/>
      <c r="KUE1942" s="21"/>
      <c r="KUF1942" s="21"/>
      <c r="KUG1942" s="21"/>
      <c r="KUH1942" s="21"/>
      <c r="KUI1942" s="21"/>
      <c r="KUJ1942" s="21"/>
      <c r="KUK1942" s="21"/>
      <c r="KUL1942" s="21"/>
      <c r="KUM1942" s="21"/>
      <c r="KUN1942" s="21"/>
      <c r="KUO1942" s="21"/>
      <c r="KUP1942" s="21"/>
      <c r="KUQ1942" s="21"/>
      <c r="KUR1942" s="21"/>
      <c r="KUS1942" s="21"/>
      <c r="KUT1942" s="21"/>
      <c r="KUU1942" s="21"/>
      <c r="KUV1942" s="21"/>
      <c r="KUW1942" s="21"/>
      <c r="KUX1942" s="21"/>
      <c r="KUY1942" s="21"/>
      <c r="KUZ1942" s="21"/>
      <c r="KVA1942" s="21"/>
      <c r="KVB1942" s="21"/>
      <c r="KVC1942" s="21"/>
      <c r="KVD1942" s="21"/>
      <c r="KVE1942" s="21"/>
      <c r="KVF1942" s="21"/>
      <c r="KVG1942" s="21"/>
      <c r="KVH1942" s="21"/>
      <c r="KVI1942" s="21"/>
      <c r="KVJ1942" s="21"/>
      <c r="KVK1942" s="21"/>
      <c r="KVL1942" s="21"/>
      <c r="KVM1942" s="21"/>
      <c r="KVN1942" s="21"/>
      <c r="KVO1942" s="21"/>
      <c r="KVP1942" s="21"/>
      <c r="KVQ1942" s="21"/>
      <c r="KVR1942" s="21"/>
      <c r="KVS1942" s="21"/>
      <c r="KVT1942" s="21"/>
      <c r="KVU1942" s="21"/>
      <c r="KVV1942" s="21"/>
      <c r="KVW1942" s="21"/>
      <c r="KVX1942" s="21"/>
      <c r="KVY1942" s="21"/>
      <c r="KVZ1942" s="21"/>
      <c r="KWA1942" s="21"/>
      <c r="KWB1942" s="21"/>
      <c r="KWC1942" s="21"/>
      <c r="KWD1942" s="21"/>
      <c r="KWE1942" s="21"/>
      <c r="KWF1942" s="21"/>
      <c r="KWG1942" s="21"/>
      <c r="KWH1942" s="21"/>
      <c r="KWI1942" s="21"/>
      <c r="KWJ1942" s="21"/>
      <c r="KWK1942" s="21"/>
      <c r="KWL1942" s="21"/>
      <c r="KWM1942" s="21"/>
      <c r="KWN1942" s="21"/>
      <c r="KWO1942" s="21"/>
      <c r="KWP1942" s="21"/>
      <c r="KWQ1942" s="21"/>
      <c r="KWR1942" s="21"/>
      <c r="KWS1942" s="21"/>
      <c r="KWT1942" s="21"/>
      <c r="KWU1942" s="21"/>
      <c r="KWV1942" s="21"/>
      <c r="KWW1942" s="21"/>
      <c r="KWX1942" s="21"/>
      <c r="KWY1942" s="21"/>
      <c r="KWZ1942" s="21"/>
      <c r="KXA1942" s="21"/>
      <c r="KXB1942" s="21"/>
      <c r="KXC1942" s="21"/>
      <c r="KXD1942" s="21"/>
      <c r="KXE1942" s="21"/>
      <c r="KXF1942" s="21"/>
      <c r="KXG1942" s="21"/>
      <c r="KXH1942" s="21"/>
      <c r="KXI1942" s="21"/>
      <c r="KXJ1942" s="21"/>
      <c r="KXK1942" s="21"/>
      <c r="KXL1942" s="21"/>
      <c r="KXM1942" s="21"/>
      <c r="KXN1942" s="21"/>
      <c r="KXO1942" s="21"/>
      <c r="KXP1942" s="21"/>
      <c r="KXQ1942" s="21"/>
      <c r="KXR1942" s="21"/>
      <c r="KXS1942" s="21"/>
      <c r="KXT1942" s="21"/>
      <c r="KXU1942" s="21"/>
      <c r="KXV1942" s="21"/>
      <c r="KXW1942" s="21"/>
      <c r="KXX1942" s="21"/>
      <c r="KXY1942" s="21"/>
      <c r="KXZ1942" s="21"/>
      <c r="KYA1942" s="21"/>
      <c r="KYB1942" s="21"/>
      <c r="KYC1942" s="21"/>
      <c r="KYD1942" s="21"/>
      <c r="KYE1942" s="21"/>
      <c r="KYF1942" s="21"/>
      <c r="KYG1942" s="21"/>
      <c r="KYH1942" s="21"/>
      <c r="KYI1942" s="21"/>
      <c r="KYJ1942" s="21"/>
      <c r="KYK1942" s="21"/>
      <c r="KYL1942" s="21"/>
      <c r="KYM1942" s="21"/>
      <c r="KYN1942" s="21"/>
      <c r="KYO1942" s="21"/>
      <c r="KYP1942" s="21"/>
      <c r="KYQ1942" s="21"/>
      <c r="KYR1942" s="21"/>
      <c r="KYS1942" s="21"/>
      <c r="KYT1942" s="21"/>
      <c r="KYU1942" s="21"/>
      <c r="KYV1942" s="21"/>
      <c r="KYW1942" s="21"/>
      <c r="KYX1942" s="21"/>
      <c r="KYY1942" s="21"/>
      <c r="KYZ1942" s="21"/>
      <c r="KZA1942" s="21"/>
      <c r="KZB1942" s="21"/>
      <c r="KZC1942" s="21"/>
      <c r="KZD1942" s="21"/>
      <c r="KZE1942" s="21"/>
      <c r="KZF1942" s="21"/>
      <c r="KZG1942" s="21"/>
      <c r="KZH1942" s="21"/>
      <c r="KZI1942" s="21"/>
      <c r="KZJ1942" s="21"/>
      <c r="KZK1942" s="21"/>
      <c r="KZL1942" s="21"/>
      <c r="KZM1942" s="21"/>
      <c r="KZN1942" s="21"/>
      <c r="KZO1942" s="21"/>
      <c r="KZP1942" s="21"/>
      <c r="KZQ1942" s="21"/>
      <c r="KZR1942" s="21"/>
      <c r="KZS1942" s="21"/>
      <c r="KZT1942" s="21"/>
      <c r="KZU1942" s="21"/>
      <c r="KZV1942" s="21"/>
      <c r="KZW1942" s="21"/>
      <c r="KZX1942" s="21"/>
      <c r="KZY1942" s="21"/>
      <c r="KZZ1942" s="21"/>
      <c r="LAA1942" s="21"/>
      <c r="LAB1942" s="21"/>
      <c r="LAC1942" s="21"/>
      <c r="LAD1942" s="21"/>
      <c r="LAE1942" s="21"/>
      <c r="LAF1942" s="21"/>
      <c r="LAG1942" s="21"/>
      <c r="LAH1942" s="21"/>
      <c r="LAI1942" s="21"/>
      <c r="LAJ1942" s="21"/>
      <c r="LAK1942" s="21"/>
      <c r="LAL1942" s="21"/>
      <c r="LAM1942" s="21"/>
      <c r="LAN1942" s="21"/>
      <c r="LAO1942" s="21"/>
      <c r="LAP1942" s="21"/>
      <c r="LAQ1942" s="21"/>
      <c r="LAR1942" s="21"/>
      <c r="LAS1942" s="21"/>
      <c r="LAT1942" s="21"/>
      <c r="LAU1942" s="21"/>
      <c r="LAV1942" s="21"/>
      <c r="LAW1942" s="21"/>
      <c r="LAX1942" s="21"/>
      <c r="LAY1942" s="21"/>
      <c r="LAZ1942" s="21"/>
      <c r="LBA1942" s="21"/>
      <c r="LBB1942" s="21"/>
      <c r="LBC1942" s="21"/>
      <c r="LBD1942" s="21"/>
      <c r="LBE1942" s="21"/>
      <c r="LBF1942" s="21"/>
      <c r="LBG1942" s="21"/>
      <c r="LBH1942" s="21"/>
      <c r="LBI1942" s="21"/>
      <c r="LBJ1942" s="21"/>
      <c r="LBK1942" s="21"/>
      <c r="LBL1942" s="21"/>
      <c r="LBM1942" s="21"/>
      <c r="LBN1942" s="21"/>
      <c r="LBO1942" s="21"/>
      <c r="LBP1942" s="21"/>
      <c r="LBQ1942" s="21"/>
      <c r="LBR1942" s="21"/>
      <c r="LBS1942" s="21"/>
      <c r="LBT1942" s="21"/>
      <c r="LBU1942" s="21"/>
      <c r="LBV1942" s="21"/>
      <c r="LBW1942" s="21"/>
      <c r="LBX1942" s="21"/>
      <c r="LBY1942" s="21"/>
      <c r="LBZ1942" s="21"/>
      <c r="LCA1942" s="21"/>
      <c r="LCB1942" s="21"/>
      <c r="LCC1942" s="21"/>
      <c r="LCD1942" s="21"/>
      <c r="LCE1942" s="21"/>
      <c r="LCF1942" s="21"/>
      <c r="LCG1942" s="21"/>
      <c r="LCH1942" s="21"/>
      <c r="LCI1942" s="21"/>
      <c r="LCJ1942" s="21"/>
      <c r="LCK1942" s="21"/>
      <c r="LCL1942" s="21"/>
      <c r="LCM1942" s="21"/>
      <c r="LCN1942" s="21"/>
      <c r="LCO1942" s="21"/>
      <c r="LCP1942" s="21"/>
      <c r="LCQ1942" s="21"/>
      <c r="LCR1942" s="21"/>
      <c r="LCS1942" s="21"/>
      <c r="LCT1942" s="21"/>
      <c r="LCU1942" s="21"/>
      <c r="LCV1942" s="21"/>
      <c r="LCW1942" s="21"/>
      <c r="LCX1942" s="21"/>
      <c r="LCY1942" s="21"/>
      <c r="LCZ1942" s="21"/>
      <c r="LDA1942" s="21"/>
      <c r="LDB1942" s="21"/>
      <c r="LDC1942" s="21"/>
      <c r="LDD1942" s="21"/>
      <c r="LDE1942" s="21"/>
      <c r="LDF1942" s="21"/>
      <c r="LDG1942" s="21"/>
      <c r="LDH1942" s="21"/>
      <c r="LDI1942" s="21"/>
      <c r="LDJ1942" s="21"/>
      <c r="LDK1942" s="21"/>
      <c r="LDL1942" s="21"/>
      <c r="LDM1942" s="21"/>
      <c r="LDN1942" s="21"/>
      <c r="LDO1942" s="21"/>
      <c r="LDP1942" s="21"/>
      <c r="LDQ1942" s="21"/>
      <c r="LDR1942" s="21"/>
      <c r="LDS1942" s="21"/>
      <c r="LDT1942" s="21"/>
      <c r="LDU1942" s="21"/>
      <c r="LDV1942" s="21"/>
      <c r="LDW1942" s="21"/>
      <c r="LDX1942" s="21"/>
      <c r="LDY1942" s="21"/>
      <c r="LDZ1942" s="21"/>
      <c r="LEA1942" s="21"/>
      <c r="LEB1942" s="21"/>
      <c r="LEC1942" s="21"/>
      <c r="LED1942" s="21"/>
      <c r="LEE1942" s="21"/>
      <c r="LEF1942" s="21"/>
      <c r="LEG1942" s="21"/>
      <c r="LEH1942" s="21"/>
      <c r="LEI1942" s="21"/>
      <c r="LEJ1942" s="21"/>
      <c r="LEK1942" s="21"/>
      <c r="LEL1942" s="21"/>
      <c r="LEM1942" s="21"/>
      <c r="LEN1942" s="21"/>
      <c r="LEO1942" s="21"/>
      <c r="LEP1942" s="21"/>
      <c r="LEQ1942" s="21"/>
      <c r="LER1942" s="21"/>
      <c r="LES1942" s="21"/>
      <c r="LET1942" s="21"/>
      <c r="LEU1942" s="21"/>
      <c r="LEV1942" s="21"/>
      <c r="LEW1942" s="21"/>
      <c r="LEX1942" s="21"/>
      <c r="LEY1942" s="21"/>
      <c r="LEZ1942" s="21"/>
      <c r="LFA1942" s="21"/>
      <c r="LFB1942" s="21"/>
      <c r="LFC1942" s="21"/>
      <c r="LFD1942" s="21"/>
      <c r="LFE1942" s="21"/>
      <c r="LFF1942" s="21"/>
      <c r="LFG1942" s="21"/>
      <c r="LFH1942" s="21"/>
      <c r="LFI1942" s="21"/>
      <c r="LFJ1942" s="21"/>
      <c r="LFK1942" s="21"/>
      <c r="LFL1942" s="21"/>
      <c r="LFM1942" s="21"/>
      <c r="LFN1942" s="21"/>
      <c r="LFO1942" s="21"/>
      <c r="LFP1942" s="21"/>
      <c r="LFQ1942" s="21"/>
      <c r="LFR1942" s="21"/>
      <c r="LFS1942" s="21"/>
      <c r="LFT1942" s="21"/>
      <c r="LFU1942" s="21"/>
      <c r="LFV1942" s="21"/>
      <c r="LFW1942" s="21"/>
      <c r="LFX1942" s="21"/>
      <c r="LFY1942" s="21"/>
      <c r="LFZ1942" s="21"/>
      <c r="LGA1942" s="21"/>
      <c r="LGB1942" s="21"/>
      <c r="LGC1942" s="21"/>
      <c r="LGD1942" s="21"/>
      <c r="LGE1942" s="21"/>
      <c r="LGF1942" s="21"/>
      <c r="LGG1942" s="21"/>
      <c r="LGH1942" s="21"/>
      <c r="LGI1942" s="21"/>
      <c r="LGJ1942" s="21"/>
      <c r="LGK1942" s="21"/>
      <c r="LGL1942" s="21"/>
      <c r="LGM1942" s="21"/>
      <c r="LGN1942" s="21"/>
      <c r="LGO1942" s="21"/>
      <c r="LGP1942" s="21"/>
      <c r="LGQ1942" s="21"/>
      <c r="LGR1942" s="21"/>
      <c r="LGS1942" s="21"/>
      <c r="LGT1942" s="21"/>
      <c r="LGU1942" s="21"/>
      <c r="LGV1942" s="21"/>
      <c r="LGW1942" s="21"/>
      <c r="LGX1942" s="21"/>
      <c r="LGY1942" s="21"/>
      <c r="LGZ1942" s="21"/>
      <c r="LHA1942" s="21"/>
      <c r="LHB1942" s="21"/>
      <c r="LHC1942" s="21"/>
      <c r="LHD1942" s="21"/>
      <c r="LHE1942" s="21"/>
      <c r="LHF1942" s="21"/>
      <c r="LHG1942" s="21"/>
      <c r="LHH1942" s="21"/>
      <c r="LHI1942" s="21"/>
      <c r="LHJ1942" s="21"/>
      <c r="LHK1942" s="21"/>
      <c r="LHL1942" s="21"/>
      <c r="LHM1942" s="21"/>
      <c r="LHN1942" s="21"/>
      <c r="LHO1942" s="21"/>
      <c r="LHP1942" s="21"/>
      <c r="LHQ1942" s="21"/>
      <c r="LHR1942" s="21"/>
      <c r="LHS1942" s="21"/>
      <c r="LHT1942" s="21"/>
      <c r="LHU1942" s="21"/>
      <c r="LHV1942" s="21"/>
      <c r="LHW1942" s="21"/>
      <c r="LHX1942" s="21"/>
      <c r="LHY1942" s="21"/>
      <c r="LHZ1942" s="21"/>
      <c r="LIA1942" s="21"/>
      <c r="LIB1942" s="21"/>
      <c r="LIC1942" s="21"/>
      <c r="LID1942" s="21"/>
      <c r="LIE1942" s="21"/>
      <c r="LIF1942" s="21"/>
      <c r="LIG1942" s="21"/>
      <c r="LIH1942" s="21"/>
      <c r="LII1942" s="21"/>
      <c r="LIJ1942" s="21"/>
      <c r="LIK1942" s="21"/>
      <c r="LIL1942" s="21"/>
      <c r="LIM1942" s="21"/>
      <c r="LIN1942" s="21"/>
      <c r="LIO1942" s="21"/>
      <c r="LIP1942" s="21"/>
      <c r="LIQ1942" s="21"/>
      <c r="LIR1942" s="21"/>
      <c r="LIS1942" s="21"/>
      <c r="LIT1942" s="21"/>
      <c r="LIU1942" s="21"/>
      <c r="LIV1942" s="21"/>
      <c r="LIW1942" s="21"/>
      <c r="LIX1942" s="21"/>
      <c r="LIY1942" s="21"/>
      <c r="LIZ1942" s="21"/>
      <c r="LJA1942" s="21"/>
      <c r="LJB1942" s="21"/>
      <c r="LJC1942" s="21"/>
      <c r="LJD1942" s="21"/>
      <c r="LJE1942" s="21"/>
      <c r="LJF1942" s="21"/>
      <c r="LJG1942" s="21"/>
      <c r="LJH1942" s="21"/>
      <c r="LJI1942" s="21"/>
      <c r="LJJ1942" s="21"/>
      <c r="LJK1942" s="21"/>
      <c r="LJL1942" s="21"/>
      <c r="LJM1942" s="21"/>
      <c r="LJN1942" s="21"/>
      <c r="LJO1942" s="21"/>
      <c r="LJP1942" s="21"/>
      <c r="LJQ1942" s="21"/>
      <c r="LJR1942" s="21"/>
      <c r="LJS1942" s="21"/>
      <c r="LJT1942" s="21"/>
      <c r="LJU1942" s="21"/>
      <c r="LJV1942" s="21"/>
      <c r="LJW1942" s="21"/>
      <c r="LJX1942" s="21"/>
      <c r="LJY1942" s="21"/>
      <c r="LJZ1942" s="21"/>
      <c r="LKA1942" s="21"/>
      <c r="LKB1942" s="21"/>
      <c r="LKC1942" s="21"/>
      <c r="LKD1942" s="21"/>
      <c r="LKE1942" s="21"/>
      <c r="LKF1942" s="21"/>
      <c r="LKG1942" s="21"/>
      <c r="LKH1942" s="21"/>
      <c r="LKI1942" s="21"/>
      <c r="LKJ1942" s="21"/>
      <c r="LKK1942" s="21"/>
      <c r="LKL1942" s="21"/>
      <c r="LKM1942" s="21"/>
      <c r="LKN1942" s="21"/>
      <c r="LKO1942" s="21"/>
      <c r="LKP1942" s="21"/>
      <c r="LKQ1942" s="21"/>
      <c r="LKR1942" s="21"/>
      <c r="LKS1942" s="21"/>
      <c r="LKT1942" s="21"/>
      <c r="LKU1942" s="21"/>
      <c r="LKV1942" s="21"/>
      <c r="LKW1942" s="21"/>
      <c r="LKX1942" s="21"/>
      <c r="LKY1942" s="21"/>
      <c r="LKZ1942" s="21"/>
      <c r="LLA1942" s="21"/>
      <c r="LLB1942" s="21"/>
      <c r="LLC1942" s="21"/>
      <c r="LLD1942" s="21"/>
      <c r="LLE1942" s="21"/>
      <c r="LLF1942" s="21"/>
      <c r="LLG1942" s="21"/>
      <c r="LLH1942" s="21"/>
      <c r="LLI1942" s="21"/>
      <c r="LLJ1942" s="21"/>
      <c r="LLK1942" s="21"/>
      <c r="LLL1942" s="21"/>
      <c r="LLM1942" s="21"/>
      <c r="LLN1942" s="21"/>
      <c r="LLO1942" s="21"/>
      <c r="LLP1942" s="21"/>
      <c r="LLQ1942" s="21"/>
      <c r="LLR1942" s="21"/>
      <c r="LLS1942" s="21"/>
      <c r="LLT1942" s="21"/>
      <c r="LLU1942" s="21"/>
      <c r="LLV1942" s="21"/>
      <c r="LLW1942" s="21"/>
      <c r="LLX1942" s="21"/>
      <c r="LLY1942" s="21"/>
      <c r="LLZ1942" s="21"/>
      <c r="LMA1942" s="21"/>
      <c r="LMB1942" s="21"/>
      <c r="LMC1942" s="21"/>
      <c r="LMD1942" s="21"/>
      <c r="LME1942" s="21"/>
      <c r="LMF1942" s="21"/>
      <c r="LMG1942" s="21"/>
      <c r="LMH1942" s="21"/>
      <c r="LMI1942" s="21"/>
      <c r="LMJ1942" s="21"/>
      <c r="LMK1942" s="21"/>
      <c r="LML1942" s="21"/>
      <c r="LMM1942" s="21"/>
      <c r="LMN1942" s="21"/>
      <c r="LMO1942" s="21"/>
      <c r="LMP1942" s="21"/>
      <c r="LMQ1942" s="21"/>
      <c r="LMR1942" s="21"/>
      <c r="LMS1942" s="21"/>
      <c r="LMT1942" s="21"/>
      <c r="LMU1942" s="21"/>
      <c r="LMV1942" s="21"/>
      <c r="LMW1942" s="21"/>
      <c r="LMX1942" s="21"/>
      <c r="LMY1942" s="21"/>
      <c r="LMZ1942" s="21"/>
      <c r="LNA1942" s="21"/>
      <c r="LNB1942" s="21"/>
      <c r="LNC1942" s="21"/>
      <c r="LND1942" s="21"/>
      <c r="LNE1942" s="21"/>
      <c r="LNF1942" s="21"/>
      <c r="LNG1942" s="21"/>
      <c r="LNH1942" s="21"/>
      <c r="LNI1942" s="21"/>
      <c r="LNJ1942" s="21"/>
      <c r="LNK1942" s="21"/>
      <c r="LNL1942" s="21"/>
      <c r="LNM1942" s="21"/>
      <c r="LNN1942" s="21"/>
      <c r="LNO1942" s="21"/>
      <c r="LNP1942" s="21"/>
      <c r="LNQ1942" s="21"/>
      <c r="LNR1942" s="21"/>
      <c r="LNS1942" s="21"/>
      <c r="LNT1942" s="21"/>
      <c r="LNU1942" s="21"/>
      <c r="LNV1942" s="21"/>
      <c r="LNW1942" s="21"/>
      <c r="LNX1942" s="21"/>
      <c r="LNY1942" s="21"/>
      <c r="LNZ1942" s="21"/>
      <c r="LOA1942" s="21"/>
      <c r="LOB1942" s="21"/>
      <c r="LOC1942" s="21"/>
      <c r="LOD1942" s="21"/>
      <c r="LOE1942" s="21"/>
      <c r="LOF1942" s="21"/>
      <c r="LOG1942" s="21"/>
      <c r="LOH1942" s="21"/>
      <c r="LOI1942" s="21"/>
      <c r="LOJ1942" s="21"/>
      <c r="LOK1942" s="21"/>
      <c r="LOL1942" s="21"/>
      <c r="LOM1942" s="21"/>
      <c r="LON1942" s="21"/>
      <c r="LOO1942" s="21"/>
      <c r="LOP1942" s="21"/>
      <c r="LOQ1942" s="21"/>
      <c r="LOR1942" s="21"/>
      <c r="LOS1942" s="21"/>
      <c r="LOT1942" s="21"/>
      <c r="LOU1942" s="21"/>
      <c r="LOV1942" s="21"/>
      <c r="LOW1942" s="21"/>
      <c r="LOX1942" s="21"/>
      <c r="LOY1942" s="21"/>
      <c r="LOZ1942" s="21"/>
      <c r="LPA1942" s="21"/>
      <c r="LPB1942" s="21"/>
      <c r="LPC1942" s="21"/>
      <c r="LPD1942" s="21"/>
      <c r="LPE1942" s="21"/>
      <c r="LPF1942" s="21"/>
      <c r="LPG1942" s="21"/>
      <c r="LPH1942" s="21"/>
      <c r="LPI1942" s="21"/>
      <c r="LPJ1942" s="21"/>
      <c r="LPK1942" s="21"/>
      <c r="LPL1942" s="21"/>
      <c r="LPM1942" s="21"/>
      <c r="LPN1942" s="21"/>
      <c r="LPO1942" s="21"/>
      <c r="LPP1942" s="21"/>
      <c r="LPQ1942" s="21"/>
      <c r="LPR1942" s="21"/>
      <c r="LPS1942" s="21"/>
      <c r="LPT1942" s="21"/>
      <c r="LPU1942" s="21"/>
      <c r="LPV1942" s="21"/>
      <c r="LPW1942" s="21"/>
      <c r="LPX1942" s="21"/>
      <c r="LPY1942" s="21"/>
      <c r="LPZ1942" s="21"/>
      <c r="LQA1942" s="21"/>
      <c r="LQB1942" s="21"/>
      <c r="LQC1942" s="21"/>
      <c r="LQD1942" s="21"/>
      <c r="LQE1942" s="21"/>
      <c r="LQF1942" s="21"/>
      <c r="LQG1942" s="21"/>
      <c r="LQH1942" s="21"/>
      <c r="LQI1942" s="21"/>
      <c r="LQJ1942" s="21"/>
      <c r="LQK1942" s="21"/>
      <c r="LQL1942" s="21"/>
      <c r="LQM1942" s="21"/>
      <c r="LQN1942" s="21"/>
      <c r="LQO1942" s="21"/>
      <c r="LQP1942" s="21"/>
      <c r="LQQ1942" s="21"/>
      <c r="LQR1942" s="21"/>
      <c r="LQS1942" s="21"/>
      <c r="LQT1942" s="21"/>
      <c r="LQU1942" s="21"/>
      <c r="LQV1942" s="21"/>
      <c r="LQW1942" s="21"/>
      <c r="LQX1942" s="21"/>
      <c r="LQY1942" s="21"/>
      <c r="LQZ1942" s="21"/>
      <c r="LRA1942" s="21"/>
      <c r="LRB1942" s="21"/>
      <c r="LRC1942" s="21"/>
      <c r="LRD1942" s="21"/>
      <c r="LRE1942" s="21"/>
      <c r="LRF1942" s="21"/>
      <c r="LRG1942" s="21"/>
      <c r="LRH1942" s="21"/>
      <c r="LRI1942" s="21"/>
      <c r="LRJ1942" s="21"/>
      <c r="LRK1942" s="21"/>
      <c r="LRL1942" s="21"/>
      <c r="LRM1942" s="21"/>
      <c r="LRN1942" s="21"/>
      <c r="LRO1942" s="21"/>
      <c r="LRP1942" s="21"/>
      <c r="LRQ1942" s="21"/>
      <c r="LRR1942" s="21"/>
      <c r="LRS1942" s="21"/>
      <c r="LRT1942" s="21"/>
      <c r="LRU1942" s="21"/>
      <c r="LRV1942" s="21"/>
      <c r="LRW1942" s="21"/>
      <c r="LRX1942" s="21"/>
      <c r="LRY1942" s="21"/>
      <c r="LRZ1942" s="21"/>
      <c r="LSA1942" s="21"/>
      <c r="LSB1942" s="21"/>
      <c r="LSC1942" s="21"/>
      <c r="LSD1942" s="21"/>
      <c r="LSE1942" s="21"/>
      <c r="LSF1942" s="21"/>
      <c r="LSG1942" s="21"/>
      <c r="LSH1942" s="21"/>
      <c r="LSI1942" s="21"/>
      <c r="LSJ1942" s="21"/>
      <c r="LSK1942" s="21"/>
      <c r="LSL1942" s="21"/>
      <c r="LSM1942" s="21"/>
      <c r="LSN1942" s="21"/>
      <c r="LSO1942" s="21"/>
      <c r="LSP1942" s="21"/>
      <c r="LSQ1942" s="21"/>
      <c r="LSR1942" s="21"/>
      <c r="LSS1942" s="21"/>
      <c r="LST1942" s="21"/>
      <c r="LSU1942" s="21"/>
      <c r="LSV1942" s="21"/>
      <c r="LSW1942" s="21"/>
      <c r="LSX1942" s="21"/>
      <c r="LSY1942" s="21"/>
      <c r="LSZ1942" s="21"/>
      <c r="LTA1942" s="21"/>
      <c r="LTB1942" s="21"/>
      <c r="LTC1942" s="21"/>
      <c r="LTD1942" s="21"/>
      <c r="LTE1942" s="21"/>
      <c r="LTF1942" s="21"/>
      <c r="LTG1942" s="21"/>
      <c r="LTH1942" s="21"/>
      <c r="LTI1942" s="21"/>
      <c r="LTJ1942" s="21"/>
      <c r="LTK1942" s="21"/>
      <c r="LTL1942" s="21"/>
      <c r="LTM1942" s="21"/>
      <c r="LTN1942" s="21"/>
      <c r="LTO1942" s="21"/>
      <c r="LTP1942" s="21"/>
      <c r="LTQ1942" s="21"/>
      <c r="LTR1942" s="21"/>
      <c r="LTS1942" s="21"/>
      <c r="LTT1942" s="21"/>
      <c r="LTU1942" s="21"/>
      <c r="LTV1942" s="21"/>
      <c r="LTW1942" s="21"/>
      <c r="LTX1942" s="21"/>
      <c r="LTY1942" s="21"/>
      <c r="LTZ1942" s="21"/>
      <c r="LUA1942" s="21"/>
      <c r="LUB1942" s="21"/>
      <c r="LUC1942" s="21"/>
      <c r="LUD1942" s="21"/>
      <c r="LUE1942" s="21"/>
      <c r="LUF1942" s="21"/>
      <c r="LUG1942" s="21"/>
      <c r="LUH1942" s="21"/>
      <c r="LUI1942" s="21"/>
      <c r="LUJ1942" s="21"/>
      <c r="LUK1942" s="21"/>
      <c r="LUL1942" s="21"/>
      <c r="LUM1942" s="21"/>
      <c r="LUN1942" s="21"/>
      <c r="LUO1942" s="21"/>
      <c r="LUP1942" s="21"/>
      <c r="LUQ1942" s="21"/>
      <c r="LUR1942" s="21"/>
      <c r="LUS1942" s="21"/>
      <c r="LUT1942" s="21"/>
      <c r="LUU1942" s="21"/>
      <c r="LUV1942" s="21"/>
      <c r="LUW1942" s="21"/>
      <c r="LUX1942" s="21"/>
      <c r="LUY1942" s="21"/>
      <c r="LUZ1942" s="21"/>
      <c r="LVA1942" s="21"/>
      <c r="LVB1942" s="21"/>
      <c r="LVC1942" s="21"/>
      <c r="LVD1942" s="21"/>
      <c r="LVE1942" s="21"/>
      <c r="LVF1942" s="21"/>
      <c r="LVG1942" s="21"/>
      <c r="LVH1942" s="21"/>
      <c r="LVI1942" s="21"/>
      <c r="LVJ1942" s="21"/>
      <c r="LVK1942" s="21"/>
      <c r="LVL1942" s="21"/>
      <c r="LVM1942" s="21"/>
      <c r="LVN1942" s="21"/>
      <c r="LVO1942" s="21"/>
      <c r="LVP1942" s="21"/>
      <c r="LVQ1942" s="21"/>
      <c r="LVR1942" s="21"/>
      <c r="LVS1942" s="21"/>
      <c r="LVT1942" s="21"/>
      <c r="LVU1942" s="21"/>
      <c r="LVV1942" s="21"/>
      <c r="LVW1942" s="21"/>
      <c r="LVX1942" s="21"/>
      <c r="LVY1942" s="21"/>
      <c r="LVZ1942" s="21"/>
      <c r="LWA1942" s="21"/>
      <c r="LWB1942" s="21"/>
      <c r="LWC1942" s="21"/>
      <c r="LWD1942" s="21"/>
      <c r="LWE1942" s="21"/>
      <c r="LWF1942" s="21"/>
      <c r="LWG1942" s="21"/>
      <c r="LWH1942" s="21"/>
      <c r="LWI1942" s="21"/>
      <c r="LWJ1942" s="21"/>
      <c r="LWK1942" s="21"/>
      <c r="LWL1942" s="21"/>
      <c r="LWM1942" s="21"/>
      <c r="LWN1942" s="21"/>
      <c r="LWO1942" s="21"/>
      <c r="LWP1942" s="21"/>
      <c r="LWQ1942" s="21"/>
      <c r="LWR1942" s="21"/>
      <c r="LWS1942" s="21"/>
      <c r="LWT1942" s="21"/>
      <c r="LWU1942" s="21"/>
      <c r="LWV1942" s="21"/>
      <c r="LWW1942" s="21"/>
      <c r="LWX1942" s="21"/>
      <c r="LWY1942" s="21"/>
      <c r="LWZ1942" s="21"/>
      <c r="LXA1942" s="21"/>
      <c r="LXB1942" s="21"/>
      <c r="LXC1942" s="21"/>
      <c r="LXD1942" s="21"/>
      <c r="LXE1942" s="21"/>
      <c r="LXF1942" s="21"/>
      <c r="LXG1942" s="21"/>
      <c r="LXH1942" s="21"/>
      <c r="LXI1942" s="21"/>
      <c r="LXJ1942" s="21"/>
      <c r="LXK1942" s="21"/>
      <c r="LXL1942" s="21"/>
      <c r="LXM1942" s="21"/>
      <c r="LXN1942" s="21"/>
      <c r="LXO1942" s="21"/>
      <c r="LXP1942" s="21"/>
      <c r="LXQ1942" s="21"/>
      <c r="LXR1942" s="21"/>
      <c r="LXS1942" s="21"/>
      <c r="LXT1942" s="21"/>
      <c r="LXU1942" s="21"/>
      <c r="LXV1942" s="21"/>
      <c r="LXW1942" s="21"/>
      <c r="LXX1942" s="21"/>
      <c r="LXY1942" s="21"/>
      <c r="LXZ1942" s="21"/>
      <c r="LYA1942" s="21"/>
      <c r="LYB1942" s="21"/>
      <c r="LYC1942" s="21"/>
      <c r="LYD1942" s="21"/>
      <c r="LYE1942" s="21"/>
      <c r="LYF1942" s="21"/>
      <c r="LYG1942" s="21"/>
      <c r="LYH1942" s="21"/>
      <c r="LYI1942" s="21"/>
      <c r="LYJ1942" s="21"/>
      <c r="LYK1942" s="21"/>
      <c r="LYL1942" s="21"/>
      <c r="LYM1942" s="21"/>
      <c r="LYN1942" s="21"/>
      <c r="LYO1942" s="21"/>
      <c r="LYP1942" s="21"/>
      <c r="LYQ1942" s="21"/>
      <c r="LYR1942" s="21"/>
      <c r="LYS1942" s="21"/>
      <c r="LYT1942" s="21"/>
      <c r="LYU1942" s="21"/>
      <c r="LYV1942" s="21"/>
      <c r="LYW1942" s="21"/>
      <c r="LYX1942" s="21"/>
      <c r="LYY1942" s="21"/>
      <c r="LYZ1942" s="21"/>
      <c r="LZA1942" s="21"/>
      <c r="LZB1942" s="21"/>
      <c r="LZC1942" s="21"/>
      <c r="LZD1942" s="21"/>
      <c r="LZE1942" s="21"/>
      <c r="LZF1942" s="21"/>
      <c r="LZG1942" s="21"/>
      <c r="LZH1942" s="21"/>
      <c r="LZI1942" s="21"/>
      <c r="LZJ1942" s="21"/>
      <c r="LZK1942" s="21"/>
      <c r="LZL1942" s="21"/>
      <c r="LZM1942" s="21"/>
      <c r="LZN1942" s="21"/>
      <c r="LZO1942" s="21"/>
      <c r="LZP1942" s="21"/>
      <c r="LZQ1942" s="21"/>
      <c r="LZR1942" s="21"/>
      <c r="LZS1942" s="21"/>
      <c r="LZT1942" s="21"/>
      <c r="LZU1942" s="21"/>
      <c r="LZV1942" s="21"/>
      <c r="LZW1942" s="21"/>
      <c r="LZX1942" s="21"/>
      <c r="LZY1942" s="21"/>
      <c r="LZZ1942" s="21"/>
      <c r="MAA1942" s="21"/>
      <c r="MAB1942" s="21"/>
      <c r="MAC1942" s="21"/>
      <c r="MAD1942" s="21"/>
      <c r="MAE1942" s="21"/>
      <c r="MAF1942" s="21"/>
      <c r="MAG1942" s="21"/>
      <c r="MAH1942" s="21"/>
      <c r="MAI1942" s="21"/>
      <c r="MAJ1942" s="21"/>
      <c r="MAK1942" s="21"/>
      <c r="MAL1942" s="21"/>
      <c r="MAM1942" s="21"/>
      <c r="MAN1942" s="21"/>
      <c r="MAO1942" s="21"/>
      <c r="MAP1942" s="21"/>
      <c r="MAQ1942" s="21"/>
      <c r="MAR1942" s="21"/>
      <c r="MAS1942" s="21"/>
      <c r="MAT1942" s="21"/>
      <c r="MAU1942" s="21"/>
      <c r="MAV1942" s="21"/>
      <c r="MAW1942" s="21"/>
      <c r="MAX1942" s="21"/>
      <c r="MAY1942" s="21"/>
      <c r="MAZ1942" s="21"/>
      <c r="MBA1942" s="21"/>
      <c r="MBB1942" s="21"/>
      <c r="MBC1942" s="21"/>
      <c r="MBD1942" s="21"/>
      <c r="MBE1942" s="21"/>
      <c r="MBF1942" s="21"/>
      <c r="MBG1942" s="21"/>
      <c r="MBH1942" s="21"/>
      <c r="MBI1942" s="21"/>
      <c r="MBJ1942" s="21"/>
      <c r="MBK1942" s="21"/>
      <c r="MBL1942" s="21"/>
      <c r="MBM1942" s="21"/>
      <c r="MBN1942" s="21"/>
      <c r="MBO1942" s="21"/>
      <c r="MBP1942" s="21"/>
      <c r="MBQ1942" s="21"/>
      <c r="MBR1942" s="21"/>
      <c r="MBS1942" s="21"/>
      <c r="MBT1942" s="21"/>
      <c r="MBU1942" s="21"/>
      <c r="MBV1942" s="21"/>
      <c r="MBW1942" s="21"/>
      <c r="MBX1942" s="21"/>
      <c r="MBY1942" s="21"/>
      <c r="MBZ1942" s="21"/>
      <c r="MCA1942" s="21"/>
      <c r="MCB1942" s="21"/>
      <c r="MCC1942" s="21"/>
      <c r="MCD1942" s="21"/>
      <c r="MCE1942" s="21"/>
      <c r="MCF1942" s="21"/>
      <c r="MCG1942" s="21"/>
      <c r="MCH1942" s="21"/>
      <c r="MCI1942" s="21"/>
      <c r="MCJ1942" s="21"/>
      <c r="MCK1942" s="21"/>
      <c r="MCL1942" s="21"/>
      <c r="MCM1942" s="21"/>
      <c r="MCN1942" s="21"/>
      <c r="MCO1942" s="21"/>
      <c r="MCP1942" s="21"/>
      <c r="MCQ1942" s="21"/>
      <c r="MCR1942" s="21"/>
      <c r="MCS1942" s="21"/>
      <c r="MCT1942" s="21"/>
      <c r="MCU1942" s="21"/>
      <c r="MCV1942" s="21"/>
      <c r="MCW1942" s="21"/>
      <c r="MCX1942" s="21"/>
      <c r="MCY1942" s="21"/>
      <c r="MCZ1942" s="21"/>
      <c r="MDA1942" s="21"/>
      <c r="MDB1942" s="21"/>
      <c r="MDC1942" s="21"/>
      <c r="MDD1942" s="21"/>
      <c r="MDE1942" s="21"/>
      <c r="MDF1942" s="21"/>
      <c r="MDG1942" s="21"/>
      <c r="MDH1942" s="21"/>
      <c r="MDI1942" s="21"/>
      <c r="MDJ1942" s="21"/>
      <c r="MDK1942" s="21"/>
      <c r="MDL1942" s="21"/>
      <c r="MDM1942" s="21"/>
      <c r="MDN1942" s="21"/>
      <c r="MDO1942" s="21"/>
      <c r="MDP1942" s="21"/>
      <c r="MDQ1942" s="21"/>
      <c r="MDR1942" s="21"/>
      <c r="MDS1942" s="21"/>
      <c r="MDT1942" s="21"/>
      <c r="MDU1942" s="21"/>
      <c r="MDV1942" s="21"/>
      <c r="MDW1942" s="21"/>
      <c r="MDX1942" s="21"/>
      <c r="MDY1942" s="21"/>
      <c r="MDZ1942" s="21"/>
      <c r="MEA1942" s="21"/>
      <c r="MEB1942" s="21"/>
      <c r="MEC1942" s="21"/>
      <c r="MED1942" s="21"/>
      <c r="MEE1942" s="21"/>
      <c r="MEF1942" s="21"/>
      <c r="MEG1942" s="21"/>
      <c r="MEH1942" s="21"/>
      <c r="MEI1942" s="21"/>
      <c r="MEJ1942" s="21"/>
      <c r="MEK1942" s="21"/>
      <c r="MEL1942" s="21"/>
      <c r="MEM1942" s="21"/>
      <c r="MEN1942" s="21"/>
      <c r="MEO1942" s="21"/>
      <c r="MEP1942" s="21"/>
      <c r="MEQ1942" s="21"/>
      <c r="MER1942" s="21"/>
      <c r="MES1942" s="21"/>
      <c r="MET1942" s="21"/>
      <c r="MEU1942" s="21"/>
      <c r="MEV1942" s="21"/>
      <c r="MEW1942" s="21"/>
      <c r="MEX1942" s="21"/>
      <c r="MEY1942" s="21"/>
      <c r="MEZ1942" s="21"/>
      <c r="MFA1942" s="21"/>
      <c r="MFB1942" s="21"/>
      <c r="MFC1942" s="21"/>
      <c r="MFD1942" s="21"/>
      <c r="MFE1942" s="21"/>
      <c r="MFF1942" s="21"/>
      <c r="MFG1942" s="21"/>
      <c r="MFH1942" s="21"/>
      <c r="MFI1942" s="21"/>
      <c r="MFJ1942" s="21"/>
      <c r="MFK1942" s="21"/>
      <c r="MFL1942" s="21"/>
      <c r="MFM1942" s="21"/>
      <c r="MFN1942" s="21"/>
      <c r="MFO1942" s="21"/>
      <c r="MFP1942" s="21"/>
      <c r="MFQ1942" s="21"/>
      <c r="MFR1942" s="21"/>
      <c r="MFS1942" s="21"/>
      <c r="MFT1942" s="21"/>
      <c r="MFU1942" s="21"/>
      <c r="MFV1942" s="21"/>
      <c r="MFW1942" s="21"/>
      <c r="MFX1942" s="21"/>
      <c r="MFY1942" s="21"/>
      <c r="MFZ1942" s="21"/>
      <c r="MGA1942" s="21"/>
      <c r="MGB1942" s="21"/>
      <c r="MGC1942" s="21"/>
      <c r="MGD1942" s="21"/>
      <c r="MGE1942" s="21"/>
      <c r="MGF1942" s="21"/>
      <c r="MGG1942" s="21"/>
      <c r="MGH1942" s="21"/>
      <c r="MGI1942" s="21"/>
      <c r="MGJ1942" s="21"/>
      <c r="MGK1942" s="21"/>
      <c r="MGL1942" s="21"/>
      <c r="MGM1942" s="21"/>
      <c r="MGN1942" s="21"/>
      <c r="MGO1942" s="21"/>
      <c r="MGP1942" s="21"/>
      <c r="MGQ1942" s="21"/>
      <c r="MGR1942" s="21"/>
      <c r="MGS1942" s="21"/>
      <c r="MGT1942" s="21"/>
      <c r="MGU1942" s="21"/>
      <c r="MGV1942" s="21"/>
      <c r="MGW1942" s="21"/>
      <c r="MGX1942" s="21"/>
      <c r="MGY1942" s="21"/>
      <c r="MGZ1942" s="21"/>
      <c r="MHA1942" s="21"/>
      <c r="MHB1942" s="21"/>
      <c r="MHC1942" s="21"/>
      <c r="MHD1942" s="21"/>
      <c r="MHE1942" s="21"/>
      <c r="MHF1942" s="21"/>
      <c r="MHG1942" s="21"/>
      <c r="MHH1942" s="21"/>
      <c r="MHI1942" s="21"/>
      <c r="MHJ1942" s="21"/>
      <c r="MHK1942" s="21"/>
      <c r="MHL1942" s="21"/>
      <c r="MHM1942" s="21"/>
      <c r="MHN1942" s="21"/>
      <c r="MHO1942" s="21"/>
      <c r="MHP1942" s="21"/>
      <c r="MHQ1942" s="21"/>
      <c r="MHR1942" s="21"/>
      <c r="MHS1942" s="21"/>
      <c r="MHT1942" s="21"/>
      <c r="MHU1942" s="21"/>
      <c r="MHV1942" s="21"/>
      <c r="MHW1942" s="21"/>
      <c r="MHX1942" s="21"/>
      <c r="MHY1942" s="21"/>
      <c r="MHZ1942" s="21"/>
      <c r="MIA1942" s="21"/>
      <c r="MIB1942" s="21"/>
      <c r="MIC1942" s="21"/>
      <c r="MID1942" s="21"/>
      <c r="MIE1942" s="21"/>
      <c r="MIF1942" s="21"/>
      <c r="MIG1942" s="21"/>
      <c r="MIH1942" s="21"/>
      <c r="MII1942" s="21"/>
      <c r="MIJ1942" s="21"/>
      <c r="MIK1942" s="21"/>
      <c r="MIL1942" s="21"/>
      <c r="MIM1942" s="21"/>
      <c r="MIN1942" s="21"/>
      <c r="MIO1942" s="21"/>
      <c r="MIP1942" s="21"/>
      <c r="MIQ1942" s="21"/>
      <c r="MIR1942" s="21"/>
      <c r="MIS1942" s="21"/>
      <c r="MIT1942" s="21"/>
      <c r="MIU1942" s="21"/>
      <c r="MIV1942" s="21"/>
      <c r="MIW1942" s="21"/>
      <c r="MIX1942" s="21"/>
      <c r="MIY1942" s="21"/>
      <c r="MIZ1942" s="21"/>
      <c r="MJA1942" s="21"/>
      <c r="MJB1942" s="21"/>
      <c r="MJC1942" s="21"/>
      <c r="MJD1942" s="21"/>
      <c r="MJE1942" s="21"/>
      <c r="MJF1942" s="21"/>
      <c r="MJG1942" s="21"/>
      <c r="MJH1942" s="21"/>
      <c r="MJI1942" s="21"/>
      <c r="MJJ1942" s="21"/>
      <c r="MJK1942" s="21"/>
      <c r="MJL1942" s="21"/>
      <c r="MJM1942" s="21"/>
      <c r="MJN1942" s="21"/>
      <c r="MJO1942" s="21"/>
      <c r="MJP1942" s="21"/>
      <c r="MJQ1942" s="21"/>
      <c r="MJR1942" s="21"/>
      <c r="MJS1942" s="21"/>
      <c r="MJT1942" s="21"/>
      <c r="MJU1942" s="21"/>
      <c r="MJV1942" s="21"/>
      <c r="MJW1942" s="21"/>
      <c r="MJX1942" s="21"/>
      <c r="MJY1942" s="21"/>
      <c r="MJZ1942" s="21"/>
      <c r="MKA1942" s="21"/>
      <c r="MKB1942" s="21"/>
      <c r="MKC1942" s="21"/>
      <c r="MKD1942" s="21"/>
      <c r="MKE1942" s="21"/>
      <c r="MKF1942" s="21"/>
      <c r="MKG1942" s="21"/>
      <c r="MKH1942" s="21"/>
      <c r="MKI1942" s="21"/>
      <c r="MKJ1942" s="21"/>
      <c r="MKK1942" s="21"/>
      <c r="MKL1942" s="21"/>
      <c r="MKM1942" s="21"/>
      <c r="MKN1942" s="21"/>
      <c r="MKO1942" s="21"/>
      <c r="MKP1942" s="21"/>
      <c r="MKQ1942" s="21"/>
      <c r="MKR1942" s="21"/>
      <c r="MKS1942" s="21"/>
      <c r="MKT1942" s="21"/>
      <c r="MKU1942" s="21"/>
      <c r="MKV1942" s="21"/>
      <c r="MKW1942" s="21"/>
      <c r="MKX1942" s="21"/>
      <c r="MKY1942" s="21"/>
      <c r="MKZ1942" s="21"/>
      <c r="MLA1942" s="21"/>
      <c r="MLB1942" s="21"/>
      <c r="MLC1942" s="21"/>
      <c r="MLD1942" s="21"/>
      <c r="MLE1942" s="21"/>
      <c r="MLF1942" s="21"/>
      <c r="MLG1942" s="21"/>
      <c r="MLH1942" s="21"/>
      <c r="MLI1942" s="21"/>
      <c r="MLJ1942" s="21"/>
      <c r="MLK1942" s="21"/>
      <c r="MLL1942" s="21"/>
      <c r="MLM1942" s="21"/>
      <c r="MLN1942" s="21"/>
      <c r="MLO1942" s="21"/>
      <c r="MLP1942" s="21"/>
      <c r="MLQ1942" s="21"/>
      <c r="MLR1942" s="21"/>
      <c r="MLS1942" s="21"/>
      <c r="MLT1942" s="21"/>
      <c r="MLU1942" s="21"/>
      <c r="MLV1942" s="21"/>
      <c r="MLW1942" s="21"/>
      <c r="MLX1942" s="21"/>
      <c r="MLY1942" s="21"/>
      <c r="MLZ1942" s="21"/>
      <c r="MMA1942" s="21"/>
      <c r="MMB1942" s="21"/>
      <c r="MMC1942" s="21"/>
      <c r="MMD1942" s="21"/>
      <c r="MME1942" s="21"/>
      <c r="MMF1942" s="21"/>
      <c r="MMG1942" s="21"/>
      <c r="MMH1942" s="21"/>
      <c r="MMI1942" s="21"/>
      <c r="MMJ1942" s="21"/>
      <c r="MMK1942" s="21"/>
      <c r="MML1942" s="21"/>
      <c r="MMM1942" s="21"/>
      <c r="MMN1942" s="21"/>
      <c r="MMO1942" s="21"/>
      <c r="MMP1942" s="21"/>
      <c r="MMQ1942" s="21"/>
      <c r="MMR1942" s="21"/>
      <c r="MMS1942" s="21"/>
      <c r="MMT1942" s="21"/>
      <c r="MMU1942" s="21"/>
      <c r="MMV1942" s="21"/>
      <c r="MMW1942" s="21"/>
      <c r="MMX1942" s="21"/>
      <c r="MMY1942" s="21"/>
      <c r="MMZ1942" s="21"/>
      <c r="MNA1942" s="21"/>
      <c r="MNB1942" s="21"/>
      <c r="MNC1942" s="21"/>
      <c r="MND1942" s="21"/>
      <c r="MNE1942" s="21"/>
      <c r="MNF1942" s="21"/>
      <c r="MNG1942" s="21"/>
      <c r="MNH1942" s="21"/>
      <c r="MNI1942" s="21"/>
      <c r="MNJ1942" s="21"/>
      <c r="MNK1942" s="21"/>
      <c r="MNL1942" s="21"/>
      <c r="MNM1942" s="21"/>
      <c r="MNN1942" s="21"/>
      <c r="MNO1942" s="21"/>
      <c r="MNP1942" s="21"/>
      <c r="MNQ1942" s="21"/>
      <c r="MNR1942" s="21"/>
      <c r="MNS1942" s="21"/>
      <c r="MNT1942" s="21"/>
      <c r="MNU1942" s="21"/>
      <c r="MNV1942" s="21"/>
      <c r="MNW1942" s="21"/>
      <c r="MNX1942" s="21"/>
      <c r="MNY1942" s="21"/>
      <c r="MNZ1942" s="21"/>
      <c r="MOA1942" s="21"/>
      <c r="MOB1942" s="21"/>
      <c r="MOC1942" s="21"/>
      <c r="MOD1942" s="21"/>
      <c r="MOE1942" s="21"/>
      <c r="MOF1942" s="21"/>
      <c r="MOG1942" s="21"/>
      <c r="MOH1942" s="21"/>
      <c r="MOI1942" s="21"/>
      <c r="MOJ1942" s="21"/>
      <c r="MOK1942" s="21"/>
      <c r="MOL1942" s="21"/>
      <c r="MOM1942" s="21"/>
      <c r="MON1942" s="21"/>
      <c r="MOO1942" s="21"/>
      <c r="MOP1942" s="21"/>
      <c r="MOQ1942" s="21"/>
      <c r="MOR1942" s="21"/>
      <c r="MOS1942" s="21"/>
      <c r="MOT1942" s="21"/>
      <c r="MOU1942" s="21"/>
      <c r="MOV1942" s="21"/>
      <c r="MOW1942" s="21"/>
      <c r="MOX1942" s="21"/>
      <c r="MOY1942" s="21"/>
      <c r="MOZ1942" s="21"/>
      <c r="MPA1942" s="21"/>
      <c r="MPB1942" s="21"/>
      <c r="MPC1942" s="21"/>
      <c r="MPD1942" s="21"/>
      <c r="MPE1942" s="21"/>
      <c r="MPF1942" s="21"/>
      <c r="MPG1942" s="21"/>
      <c r="MPH1942" s="21"/>
      <c r="MPI1942" s="21"/>
      <c r="MPJ1942" s="21"/>
      <c r="MPK1942" s="21"/>
      <c r="MPL1942" s="21"/>
      <c r="MPM1942" s="21"/>
      <c r="MPN1942" s="21"/>
      <c r="MPO1942" s="21"/>
      <c r="MPP1942" s="21"/>
      <c r="MPQ1942" s="21"/>
      <c r="MPR1942" s="21"/>
      <c r="MPS1942" s="21"/>
      <c r="MPT1942" s="21"/>
      <c r="MPU1942" s="21"/>
      <c r="MPV1942" s="21"/>
      <c r="MPW1942" s="21"/>
      <c r="MPX1942" s="21"/>
      <c r="MPY1942" s="21"/>
      <c r="MPZ1942" s="21"/>
      <c r="MQA1942" s="21"/>
      <c r="MQB1942" s="21"/>
      <c r="MQC1942" s="21"/>
      <c r="MQD1942" s="21"/>
      <c r="MQE1942" s="21"/>
      <c r="MQF1942" s="21"/>
      <c r="MQG1942" s="21"/>
      <c r="MQH1942" s="21"/>
      <c r="MQI1942" s="21"/>
      <c r="MQJ1942" s="21"/>
      <c r="MQK1942" s="21"/>
      <c r="MQL1942" s="21"/>
      <c r="MQM1942" s="21"/>
      <c r="MQN1942" s="21"/>
      <c r="MQO1942" s="21"/>
      <c r="MQP1942" s="21"/>
      <c r="MQQ1942" s="21"/>
      <c r="MQR1942" s="21"/>
      <c r="MQS1942" s="21"/>
      <c r="MQT1942" s="21"/>
      <c r="MQU1942" s="21"/>
      <c r="MQV1942" s="21"/>
      <c r="MQW1942" s="21"/>
      <c r="MQX1942" s="21"/>
      <c r="MQY1942" s="21"/>
      <c r="MQZ1942" s="21"/>
      <c r="MRA1942" s="21"/>
      <c r="MRB1942" s="21"/>
      <c r="MRC1942" s="21"/>
      <c r="MRD1942" s="21"/>
      <c r="MRE1942" s="21"/>
      <c r="MRF1942" s="21"/>
      <c r="MRG1942" s="21"/>
      <c r="MRH1942" s="21"/>
      <c r="MRI1942" s="21"/>
      <c r="MRJ1942" s="21"/>
      <c r="MRK1942" s="21"/>
      <c r="MRL1942" s="21"/>
      <c r="MRM1942" s="21"/>
      <c r="MRN1942" s="21"/>
      <c r="MRO1942" s="21"/>
      <c r="MRP1942" s="21"/>
      <c r="MRQ1942" s="21"/>
      <c r="MRR1942" s="21"/>
      <c r="MRS1942" s="21"/>
      <c r="MRT1942" s="21"/>
      <c r="MRU1942" s="21"/>
      <c r="MRV1942" s="21"/>
      <c r="MRW1942" s="21"/>
      <c r="MRX1942" s="21"/>
      <c r="MRY1942" s="21"/>
      <c r="MRZ1942" s="21"/>
      <c r="MSA1942" s="21"/>
      <c r="MSB1942" s="21"/>
      <c r="MSC1942" s="21"/>
      <c r="MSD1942" s="21"/>
      <c r="MSE1942" s="21"/>
      <c r="MSF1942" s="21"/>
      <c r="MSG1942" s="21"/>
      <c r="MSH1942" s="21"/>
      <c r="MSI1942" s="21"/>
      <c r="MSJ1942" s="21"/>
      <c r="MSK1942" s="21"/>
      <c r="MSL1942" s="21"/>
      <c r="MSM1942" s="21"/>
      <c r="MSN1942" s="21"/>
      <c r="MSO1942" s="21"/>
      <c r="MSP1942" s="21"/>
      <c r="MSQ1942" s="21"/>
      <c r="MSR1942" s="21"/>
      <c r="MSS1942" s="21"/>
      <c r="MST1942" s="21"/>
      <c r="MSU1942" s="21"/>
      <c r="MSV1942" s="21"/>
      <c r="MSW1942" s="21"/>
      <c r="MSX1942" s="21"/>
      <c r="MSY1942" s="21"/>
      <c r="MSZ1942" s="21"/>
      <c r="MTA1942" s="21"/>
      <c r="MTB1942" s="21"/>
      <c r="MTC1942" s="21"/>
      <c r="MTD1942" s="21"/>
      <c r="MTE1942" s="21"/>
      <c r="MTF1942" s="21"/>
      <c r="MTG1942" s="21"/>
      <c r="MTH1942" s="21"/>
      <c r="MTI1942" s="21"/>
      <c r="MTJ1942" s="21"/>
      <c r="MTK1942" s="21"/>
      <c r="MTL1942" s="21"/>
      <c r="MTM1942" s="21"/>
      <c r="MTN1942" s="21"/>
      <c r="MTO1942" s="21"/>
      <c r="MTP1942" s="21"/>
      <c r="MTQ1942" s="21"/>
      <c r="MTR1942" s="21"/>
      <c r="MTS1942" s="21"/>
      <c r="MTT1942" s="21"/>
      <c r="MTU1942" s="21"/>
      <c r="MTV1942" s="21"/>
      <c r="MTW1942" s="21"/>
      <c r="MTX1942" s="21"/>
      <c r="MTY1942" s="21"/>
      <c r="MTZ1942" s="21"/>
      <c r="MUA1942" s="21"/>
      <c r="MUB1942" s="21"/>
      <c r="MUC1942" s="21"/>
      <c r="MUD1942" s="21"/>
      <c r="MUE1942" s="21"/>
      <c r="MUF1942" s="21"/>
      <c r="MUG1942" s="21"/>
      <c r="MUH1942" s="21"/>
      <c r="MUI1942" s="21"/>
      <c r="MUJ1942" s="21"/>
      <c r="MUK1942" s="21"/>
      <c r="MUL1942" s="21"/>
      <c r="MUM1942" s="21"/>
      <c r="MUN1942" s="21"/>
      <c r="MUO1942" s="21"/>
      <c r="MUP1942" s="21"/>
      <c r="MUQ1942" s="21"/>
      <c r="MUR1942" s="21"/>
      <c r="MUS1942" s="21"/>
      <c r="MUT1942" s="21"/>
      <c r="MUU1942" s="21"/>
      <c r="MUV1942" s="21"/>
      <c r="MUW1942" s="21"/>
      <c r="MUX1942" s="21"/>
      <c r="MUY1942" s="21"/>
      <c r="MUZ1942" s="21"/>
      <c r="MVA1942" s="21"/>
      <c r="MVB1942" s="21"/>
      <c r="MVC1942" s="21"/>
      <c r="MVD1942" s="21"/>
      <c r="MVE1942" s="21"/>
      <c r="MVF1942" s="21"/>
      <c r="MVG1942" s="21"/>
      <c r="MVH1942" s="21"/>
      <c r="MVI1942" s="21"/>
      <c r="MVJ1942" s="21"/>
      <c r="MVK1942" s="21"/>
      <c r="MVL1942" s="21"/>
      <c r="MVM1942" s="21"/>
      <c r="MVN1942" s="21"/>
      <c r="MVO1942" s="21"/>
      <c r="MVP1942" s="21"/>
      <c r="MVQ1942" s="21"/>
      <c r="MVR1942" s="21"/>
      <c r="MVS1942" s="21"/>
      <c r="MVT1942" s="21"/>
      <c r="MVU1942" s="21"/>
      <c r="MVV1942" s="21"/>
      <c r="MVW1942" s="21"/>
      <c r="MVX1942" s="21"/>
      <c r="MVY1942" s="21"/>
      <c r="MVZ1942" s="21"/>
      <c r="MWA1942" s="21"/>
      <c r="MWB1942" s="21"/>
      <c r="MWC1942" s="21"/>
      <c r="MWD1942" s="21"/>
      <c r="MWE1942" s="21"/>
      <c r="MWF1942" s="21"/>
      <c r="MWG1942" s="21"/>
      <c r="MWH1942" s="21"/>
      <c r="MWI1942" s="21"/>
      <c r="MWJ1942" s="21"/>
      <c r="MWK1942" s="21"/>
      <c r="MWL1942" s="21"/>
      <c r="MWM1942" s="21"/>
      <c r="MWN1942" s="21"/>
      <c r="MWO1942" s="21"/>
      <c r="MWP1942" s="21"/>
      <c r="MWQ1942" s="21"/>
      <c r="MWR1942" s="21"/>
      <c r="MWS1942" s="21"/>
      <c r="MWT1942" s="21"/>
      <c r="MWU1942" s="21"/>
      <c r="MWV1942" s="21"/>
      <c r="MWW1942" s="21"/>
      <c r="MWX1942" s="21"/>
      <c r="MWY1942" s="21"/>
      <c r="MWZ1942" s="21"/>
      <c r="MXA1942" s="21"/>
      <c r="MXB1942" s="21"/>
      <c r="MXC1942" s="21"/>
      <c r="MXD1942" s="21"/>
      <c r="MXE1942" s="21"/>
      <c r="MXF1942" s="21"/>
      <c r="MXG1942" s="21"/>
      <c r="MXH1942" s="21"/>
      <c r="MXI1942" s="21"/>
      <c r="MXJ1942" s="21"/>
      <c r="MXK1942" s="21"/>
      <c r="MXL1942" s="21"/>
      <c r="MXM1942" s="21"/>
      <c r="MXN1942" s="21"/>
      <c r="MXO1942" s="21"/>
      <c r="MXP1942" s="21"/>
      <c r="MXQ1942" s="21"/>
      <c r="MXR1942" s="21"/>
      <c r="MXS1942" s="21"/>
      <c r="MXT1942" s="21"/>
      <c r="MXU1942" s="21"/>
      <c r="MXV1942" s="21"/>
      <c r="MXW1942" s="21"/>
      <c r="MXX1942" s="21"/>
      <c r="MXY1942" s="21"/>
      <c r="MXZ1942" s="21"/>
      <c r="MYA1942" s="21"/>
      <c r="MYB1942" s="21"/>
      <c r="MYC1942" s="21"/>
      <c r="MYD1942" s="21"/>
      <c r="MYE1942" s="21"/>
      <c r="MYF1942" s="21"/>
      <c r="MYG1942" s="21"/>
      <c r="MYH1942" s="21"/>
      <c r="MYI1942" s="21"/>
      <c r="MYJ1942" s="21"/>
      <c r="MYK1942" s="21"/>
      <c r="MYL1942" s="21"/>
      <c r="MYM1942" s="21"/>
      <c r="MYN1942" s="21"/>
      <c r="MYO1942" s="21"/>
      <c r="MYP1942" s="21"/>
      <c r="MYQ1942" s="21"/>
      <c r="MYR1942" s="21"/>
      <c r="MYS1942" s="21"/>
      <c r="MYT1942" s="21"/>
      <c r="MYU1942" s="21"/>
      <c r="MYV1942" s="21"/>
      <c r="MYW1942" s="21"/>
      <c r="MYX1942" s="21"/>
      <c r="MYY1942" s="21"/>
      <c r="MYZ1942" s="21"/>
      <c r="MZA1942" s="21"/>
      <c r="MZB1942" s="21"/>
      <c r="MZC1942" s="21"/>
      <c r="MZD1942" s="21"/>
      <c r="MZE1942" s="21"/>
      <c r="MZF1942" s="21"/>
      <c r="MZG1942" s="21"/>
      <c r="MZH1942" s="21"/>
      <c r="MZI1942" s="21"/>
      <c r="MZJ1942" s="21"/>
      <c r="MZK1942" s="21"/>
      <c r="MZL1942" s="21"/>
      <c r="MZM1942" s="21"/>
      <c r="MZN1942" s="21"/>
      <c r="MZO1942" s="21"/>
      <c r="MZP1942" s="21"/>
      <c r="MZQ1942" s="21"/>
      <c r="MZR1942" s="21"/>
      <c r="MZS1942" s="21"/>
      <c r="MZT1942" s="21"/>
      <c r="MZU1942" s="21"/>
      <c r="MZV1942" s="21"/>
      <c r="MZW1942" s="21"/>
      <c r="MZX1942" s="21"/>
      <c r="MZY1942" s="21"/>
      <c r="MZZ1942" s="21"/>
      <c r="NAA1942" s="21"/>
      <c r="NAB1942" s="21"/>
      <c r="NAC1942" s="21"/>
      <c r="NAD1942" s="21"/>
      <c r="NAE1942" s="21"/>
      <c r="NAF1942" s="21"/>
      <c r="NAG1942" s="21"/>
      <c r="NAH1942" s="21"/>
      <c r="NAI1942" s="21"/>
      <c r="NAJ1942" s="21"/>
      <c r="NAK1942" s="21"/>
      <c r="NAL1942" s="21"/>
      <c r="NAM1942" s="21"/>
      <c r="NAN1942" s="21"/>
      <c r="NAO1942" s="21"/>
      <c r="NAP1942" s="21"/>
      <c r="NAQ1942" s="21"/>
      <c r="NAR1942" s="21"/>
      <c r="NAS1942" s="21"/>
      <c r="NAT1942" s="21"/>
      <c r="NAU1942" s="21"/>
      <c r="NAV1942" s="21"/>
      <c r="NAW1942" s="21"/>
      <c r="NAX1942" s="21"/>
      <c r="NAY1942" s="21"/>
      <c r="NAZ1942" s="21"/>
      <c r="NBA1942" s="21"/>
      <c r="NBB1942" s="21"/>
      <c r="NBC1942" s="21"/>
      <c r="NBD1942" s="21"/>
      <c r="NBE1942" s="21"/>
      <c r="NBF1942" s="21"/>
      <c r="NBG1942" s="21"/>
      <c r="NBH1942" s="21"/>
      <c r="NBI1942" s="21"/>
      <c r="NBJ1942" s="21"/>
      <c r="NBK1942" s="21"/>
      <c r="NBL1942" s="21"/>
      <c r="NBM1942" s="21"/>
      <c r="NBN1942" s="21"/>
      <c r="NBO1942" s="21"/>
      <c r="NBP1942" s="21"/>
      <c r="NBQ1942" s="21"/>
      <c r="NBR1942" s="21"/>
      <c r="NBS1942" s="21"/>
      <c r="NBT1942" s="21"/>
      <c r="NBU1942" s="21"/>
      <c r="NBV1942" s="21"/>
      <c r="NBW1942" s="21"/>
      <c r="NBX1942" s="21"/>
      <c r="NBY1942" s="21"/>
      <c r="NBZ1942" s="21"/>
      <c r="NCA1942" s="21"/>
      <c r="NCB1942" s="21"/>
      <c r="NCC1942" s="21"/>
      <c r="NCD1942" s="21"/>
      <c r="NCE1942" s="21"/>
      <c r="NCF1942" s="21"/>
      <c r="NCG1942" s="21"/>
      <c r="NCH1942" s="21"/>
      <c r="NCI1942" s="21"/>
      <c r="NCJ1942" s="21"/>
      <c r="NCK1942" s="21"/>
      <c r="NCL1942" s="21"/>
      <c r="NCM1942" s="21"/>
      <c r="NCN1942" s="21"/>
      <c r="NCO1942" s="21"/>
      <c r="NCP1942" s="21"/>
      <c r="NCQ1942" s="21"/>
      <c r="NCR1942" s="21"/>
      <c r="NCS1942" s="21"/>
      <c r="NCT1942" s="21"/>
      <c r="NCU1942" s="21"/>
      <c r="NCV1942" s="21"/>
      <c r="NCW1942" s="21"/>
      <c r="NCX1942" s="21"/>
      <c r="NCY1942" s="21"/>
      <c r="NCZ1942" s="21"/>
      <c r="NDA1942" s="21"/>
      <c r="NDB1942" s="21"/>
      <c r="NDC1942" s="21"/>
      <c r="NDD1942" s="21"/>
      <c r="NDE1942" s="21"/>
      <c r="NDF1942" s="21"/>
      <c r="NDG1942" s="21"/>
      <c r="NDH1942" s="21"/>
      <c r="NDI1942" s="21"/>
      <c r="NDJ1942" s="21"/>
      <c r="NDK1942" s="21"/>
      <c r="NDL1942" s="21"/>
      <c r="NDM1942" s="21"/>
      <c r="NDN1942" s="21"/>
      <c r="NDO1942" s="21"/>
      <c r="NDP1942" s="21"/>
      <c r="NDQ1942" s="21"/>
      <c r="NDR1942" s="21"/>
      <c r="NDS1942" s="21"/>
      <c r="NDT1942" s="21"/>
      <c r="NDU1942" s="21"/>
      <c r="NDV1942" s="21"/>
      <c r="NDW1942" s="21"/>
      <c r="NDX1942" s="21"/>
      <c r="NDY1942" s="21"/>
      <c r="NDZ1942" s="21"/>
      <c r="NEA1942" s="21"/>
      <c r="NEB1942" s="21"/>
      <c r="NEC1942" s="21"/>
      <c r="NED1942" s="21"/>
      <c r="NEE1942" s="21"/>
      <c r="NEF1942" s="21"/>
      <c r="NEG1942" s="21"/>
      <c r="NEH1942" s="21"/>
      <c r="NEI1942" s="21"/>
      <c r="NEJ1942" s="21"/>
      <c r="NEK1942" s="21"/>
      <c r="NEL1942" s="21"/>
      <c r="NEM1942" s="21"/>
      <c r="NEN1942" s="21"/>
      <c r="NEO1942" s="21"/>
      <c r="NEP1942" s="21"/>
      <c r="NEQ1942" s="21"/>
      <c r="NER1942" s="21"/>
      <c r="NES1942" s="21"/>
      <c r="NET1942" s="21"/>
      <c r="NEU1942" s="21"/>
      <c r="NEV1942" s="21"/>
      <c r="NEW1942" s="21"/>
      <c r="NEX1942" s="21"/>
      <c r="NEY1942" s="21"/>
      <c r="NEZ1942" s="21"/>
      <c r="NFA1942" s="21"/>
      <c r="NFB1942" s="21"/>
      <c r="NFC1942" s="21"/>
      <c r="NFD1942" s="21"/>
      <c r="NFE1942" s="21"/>
      <c r="NFF1942" s="21"/>
      <c r="NFG1942" s="21"/>
      <c r="NFH1942" s="21"/>
      <c r="NFI1942" s="21"/>
      <c r="NFJ1942" s="21"/>
      <c r="NFK1942" s="21"/>
      <c r="NFL1942" s="21"/>
      <c r="NFM1942" s="21"/>
      <c r="NFN1942" s="21"/>
      <c r="NFO1942" s="21"/>
      <c r="NFP1942" s="21"/>
      <c r="NFQ1942" s="21"/>
      <c r="NFR1942" s="21"/>
      <c r="NFS1942" s="21"/>
      <c r="NFT1942" s="21"/>
      <c r="NFU1942" s="21"/>
      <c r="NFV1942" s="21"/>
      <c r="NFW1942" s="21"/>
      <c r="NFX1942" s="21"/>
      <c r="NFY1942" s="21"/>
      <c r="NFZ1942" s="21"/>
      <c r="NGA1942" s="21"/>
      <c r="NGB1942" s="21"/>
      <c r="NGC1942" s="21"/>
      <c r="NGD1942" s="21"/>
      <c r="NGE1942" s="21"/>
      <c r="NGF1942" s="21"/>
      <c r="NGG1942" s="21"/>
      <c r="NGH1942" s="21"/>
      <c r="NGI1942" s="21"/>
      <c r="NGJ1942" s="21"/>
      <c r="NGK1942" s="21"/>
      <c r="NGL1942" s="21"/>
      <c r="NGM1942" s="21"/>
      <c r="NGN1942" s="21"/>
      <c r="NGO1942" s="21"/>
      <c r="NGP1942" s="21"/>
      <c r="NGQ1942" s="21"/>
      <c r="NGR1942" s="21"/>
      <c r="NGS1942" s="21"/>
      <c r="NGT1942" s="21"/>
      <c r="NGU1942" s="21"/>
      <c r="NGV1942" s="21"/>
      <c r="NGW1942" s="21"/>
      <c r="NGX1942" s="21"/>
      <c r="NGY1942" s="21"/>
      <c r="NGZ1942" s="21"/>
      <c r="NHA1942" s="21"/>
      <c r="NHB1942" s="21"/>
      <c r="NHC1942" s="21"/>
      <c r="NHD1942" s="21"/>
      <c r="NHE1942" s="21"/>
      <c r="NHF1942" s="21"/>
      <c r="NHG1942" s="21"/>
      <c r="NHH1942" s="21"/>
      <c r="NHI1942" s="21"/>
      <c r="NHJ1942" s="21"/>
      <c r="NHK1942" s="21"/>
      <c r="NHL1942" s="21"/>
      <c r="NHM1942" s="21"/>
      <c r="NHN1942" s="21"/>
      <c r="NHO1942" s="21"/>
      <c r="NHP1942" s="21"/>
      <c r="NHQ1942" s="21"/>
      <c r="NHR1942" s="21"/>
      <c r="NHS1942" s="21"/>
      <c r="NHT1942" s="21"/>
      <c r="NHU1942" s="21"/>
      <c r="NHV1942" s="21"/>
      <c r="NHW1942" s="21"/>
      <c r="NHX1942" s="21"/>
      <c r="NHY1942" s="21"/>
      <c r="NHZ1942" s="21"/>
      <c r="NIA1942" s="21"/>
      <c r="NIB1942" s="21"/>
      <c r="NIC1942" s="21"/>
      <c r="NID1942" s="21"/>
      <c r="NIE1942" s="21"/>
      <c r="NIF1942" s="21"/>
      <c r="NIG1942" s="21"/>
      <c r="NIH1942" s="21"/>
      <c r="NII1942" s="21"/>
      <c r="NIJ1942" s="21"/>
      <c r="NIK1942" s="21"/>
      <c r="NIL1942" s="21"/>
      <c r="NIM1942" s="21"/>
      <c r="NIN1942" s="21"/>
      <c r="NIO1942" s="21"/>
      <c r="NIP1942" s="21"/>
      <c r="NIQ1942" s="21"/>
      <c r="NIR1942" s="21"/>
      <c r="NIS1942" s="21"/>
      <c r="NIT1942" s="21"/>
      <c r="NIU1942" s="21"/>
      <c r="NIV1942" s="21"/>
      <c r="NIW1942" s="21"/>
      <c r="NIX1942" s="21"/>
      <c r="NIY1942" s="21"/>
      <c r="NIZ1942" s="21"/>
      <c r="NJA1942" s="21"/>
      <c r="NJB1942" s="21"/>
      <c r="NJC1942" s="21"/>
      <c r="NJD1942" s="21"/>
      <c r="NJE1942" s="21"/>
      <c r="NJF1942" s="21"/>
      <c r="NJG1942" s="21"/>
      <c r="NJH1942" s="21"/>
      <c r="NJI1942" s="21"/>
      <c r="NJJ1942" s="21"/>
      <c r="NJK1942" s="21"/>
      <c r="NJL1942" s="21"/>
      <c r="NJM1942" s="21"/>
      <c r="NJN1942" s="21"/>
      <c r="NJO1942" s="21"/>
      <c r="NJP1942" s="21"/>
      <c r="NJQ1942" s="21"/>
      <c r="NJR1942" s="21"/>
      <c r="NJS1942" s="21"/>
      <c r="NJT1942" s="21"/>
      <c r="NJU1942" s="21"/>
      <c r="NJV1942" s="21"/>
      <c r="NJW1942" s="21"/>
      <c r="NJX1942" s="21"/>
      <c r="NJY1942" s="21"/>
      <c r="NJZ1942" s="21"/>
      <c r="NKA1942" s="21"/>
      <c r="NKB1942" s="21"/>
      <c r="NKC1942" s="21"/>
      <c r="NKD1942" s="21"/>
      <c r="NKE1942" s="21"/>
      <c r="NKF1942" s="21"/>
      <c r="NKG1942" s="21"/>
      <c r="NKH1942" s="21"/>
      <c r="NKI1942" s="21"/>
      <c r="NKJ1942" s="21"/>
      <c r="NKK1942" s="21"/>
      <c r="NKL1942" s="21"/>
      <c r="NKM1942" s="21"/>
      <c r="NKN1942" s="21"/>
      <c r="NKO1942" s="21"/>
      <c r="NKP1942" s="21"/>
      <c r="NKQ1942" s="21"/>
      <c r="NKR1942" s="21"/>
      <c r="NKS1942" s="21"/>
      <c r="NKT1942" s="21"/>
      <c r="NKU1942" s="21"/>
      <c r="NKV1942" s="21"/>
      <c r="NKW1942" s="21"/>
      <c r="NKX1942" s="21"/>
      <c r="NKY1942" s="21"/>
      <c r="NKZ1942" s="21"/>
      <c r="NLA1942" s="21"/>
      <c r="NLB1942" s="21"/>
      <c r="NLC1942" s="21"/>
      <c r="NLD1942" s="21"/>
      <c r="NLE1942" s="21"/>
      <c r="NLF1942" s="21"/>
      <c r="NLG1942" s="21"/>
      <c r="NLH1942" s="21"/>
      <c r="NLI1942" s="21"/>
      <c r="NLJ1942" s="21"/>
      <c r="NLK1942" s="21"/>
      <c r="NLL1942" s="21"/>
      <c r="NLM1942" s="21"/>
      <c r="NLN1942" s="21"/>
      <c r="NLO1942" s="21"/>
      <c r="NLP1942" s="21"/>
      <c r="NLQ1942" s="21"/>
      <c r="NLR1942" s="21"/>
      <c r="NLS1942" s="21"/>
      <c r="NLT1942" s="21"/>
      <c r="NLU1942" s="21"/>
      <c r="NLV1942" s="21"/>
      <c r="NLW1942" s="21"/>
      <c r="NLX1942" s="21"/>
      <c r="NLY1942" s="21"/>
      <c r="NLZ1942" s="21"/>
      <c r="NMA1942" s="21"/>
      <c r="NMB1942" s="21"/>
      <c r="NMC1942" s="21"/>
      <c r="NMD1942" s="21"/>
      <c r="NME1942" s="21"/>
      <c r="NMF1942" s="21"/>
      <c r="NMG1942" s="21"/>
      <c r="NMH1942" s="21"/>
      <c r="NMI1942" s="21"/>
      <c r="NMJ1942" s="21"/>
      <c r="NMK1942" s="21"/>
      <c r="NML1942" s="21"/>
      <c r="NMM1942" s="21"/>
      <c r="NMN1942" s="21"/>
      <c r="NMO1942" s="21"/>
      <c r="NMP1942" s="21"/>
      <c r="NMQ1942" s="21"/>
      <c r="NMR1942" s="21"/>
      <c r="NMS1942" s="21"/>
      <c r="NMT1942" s="21"/>
      <c r="NMU1942" s="21"/>
      <c r="NMV1942" s="21"/>
      <c r="NMW1942" s="21"/>
      <c r="NMX1942" s="21"/>
      <c r="NMY1942" s="21"/>
      <c r="NMZ1942" s="21"/>
      <c r="NNA1942" s="21"/>
      <c r="NNB1942" s="21"/>
      <c r="NNC1942" s="21"/>
      <c r="NND1942" s="21"/>
      <c r="NNE1942" s="21"/>
      <c r="NNF1942" s="21"/>
      <c r="NNG1942" s="21"/>
      <c r="NNH1942" s="21"/>
      <c r="NNI1942" s="21"/>
      <c r="NNJ1942" s="21"/>
      <c r="NNK1942" s="21"/>
      <c r="NNL1942" s="21"/>
      <c r="NNM1942" s="21"/>
      <c r="NNN1942" s="21"/>
      <c r="NNO1942" s="21"/>
      <c r="NNP1942" s="21"/>
      <c r="NNQ1942" s="21"/>
      <c r="NNR1942" s="21"/>
      <c r="NNS1942" s="21"/>
      <c r="NNT1942" s="21"/>
      <c r="NNU1942" s="21"/>
      <c r="NNV1942" s="21"/>
      <c r="NNW1942" s="21"/>
      <c r="NNX1942" s="21"/>
      <c r="NNY1942" s="21"/>
      <c r="NNZ1942" s="21"/>
      <c r="NOA1942" s="21"/>
      <c r="NOB1942" s="21"/>
      <c r="NOC1942" s="21"/>
      <c r="NOD1942" s="21"/>
      <c r="NOE1942" s="21"/>
      <c r="NOF1942" s="21"/>
      <c r="NOG1942" s="21"/>
      <c r="NOH1942" s="21"/>
      <c r="NOI1942" s="21"/>
      <c r="NOJ1942" s="21"/>
      <c r="NOK1942" s="21"/>
      <c r="NOL1942" s="21"/>
      <c r="NOM1942" s="21"/>
      <c r="NON1942" s="21"/>
      <c r="NOO1942" s="21"/>
      <c r="NOP1942" s="21"/>
      <c r="NOQ1942" s="21"/>
      <c r="NOR1942" s="21"/>
      <c r="NOS1942" s="21"/>
      <c r="NOT1942" s="21"/>
      <c r="NOU1942" s="21"/>
      <c r="NOV1942" s="21"/>
      <c r="NOW1942" s="21"/>
      <c r="NOX1942" s="21"/>
      <c r="NOY1942" s="21"/>
      <c r="NOZ1942" s="21"/>
      <c r="NPA1942" s="21"/>
      <c r="NPB1942" s="21"/>
      <c r="NPC1942" s="21"/>
      <c r="NPD1942" s="21"/>
      <c r="NPE1942" s="21"/>
      <c r="NPF1942" s="21"/>
      <c r="NPG1942" s="21"/>
      <c r="NPH1942" s="21"/>
      <c r="NPI1942" s="21"/>
      <c r="NPJ1942" s="21"/>
      <c r="NPK1942" s="21"/>
      <c r="NPL1942" s="21"/>
      <c r="NPM1942" s="21"/>
      <c r="NPN1942" s="21"/>
      <c r="NPO1942" s="21"/>
      <c r="NPP1942" s="21"/>
      <c r="NPQ1942" s="21"/>
      <c r="NPR1942" s="21"/>
      <c r="NPS1942" s="21"/>
      <c r="NPT1942" s="21"/>
      <c r="NPU1942" s="21"/>
      <c r="NPV1942" s="21"/>
      <c r="NPW1942" s="21"/>
      <c r="NPX1942" s="21"/>
      <c r="NPY1942" s="21"/>
      <c r="NPZ1942" s="21"/>
      <c r="NQA1942" s="21"/>
      <c r="NQB1942" s="21"/>
      <c r="NQC1942" s="21"/>
      <c r="NQD1942" s="21"/>
      <c r="NQE1942" s="21"/>
      <c r="NQF1942" s="21"/>
      <c r="NQG1942" s="21"/>
      <c r="NQH1942" s="21"/>
      <c r="NQI1942" s="21"/>
      <c r="NQJ1942" s="21"/>
      <c r="NQK1942" s="21"/>
      <c r="NQL1942" s="21"/>
      <c r="NQM1942" s="21"/>
      <c r="NQN1942" s="21"/>
      <c r="NQO1942" s="21"/>
      <c r="NQP1942" s="21"/>
      <c r="NQQ1942" s="21"/>
      <c r="NQR1942" s="21"/>
      <c r="NQS1942" s="21"/>
      <c r="NQT1942" s="21"/>
      <c r="NQU1942" s="21"/>
      <c r="NQV1942" s="21"/>
      <c r="NQW1942" s="21"/>
      <c r="NQX1942" s="21"/>
      <c r="NQY1942" s="21"/>
      <c r="NQZ1942" s="21"/>
      <c r="NRA1942" s="21"/>
      <c r="NRB1942" s="21"/>
      <c r="NRC1942" s="21"/>
      <c r="NRD1942" s="21"/>
      <c r="NRE1942" s="21"/>
      <c r="NRF1942" s="21"/>
      <c r="NRG1942" s="21"/>
      <c r="NRH1942" s="21"/>
      <c r="NRI1942" s="21"/>
      <c r="NRJ1942" s="21"/>
      <c r="NRK1942" s="21"/>
      <c r="NRL1942" s="21"/>
      <c r="NRM1942" s="21"/>
      <c r="NRN1942" s="21"/>
      <c r="NRO1942" s="21"/>
      <c r="NRP1942" s="21"/>
      <c r="NRQ1942" s="21"/>
      <c r="NRR1942" s="21"/>
      <c r="NRS1942" s="21"/>
      <c r="NRT1942" s="21"/>
      <c r="NRU1942" s="21"/>
      <c r="NRV1942" s="21"/>
      <c r="NRW1942" s="21"/>
      <c r="NRX1942" s="21"/>
      <c r="NRY1942" s="21"/>
      <c r="NRZ1942" s="21"/>
      <c r="NSA1942" s="21"/>
      <c r="NSB1942" s="21"/>
      <c r="NSC1942" s="21"/>
      <c r="NSD1942" s="21"/>
      <c r="NSE1942" s="21"/>
      <c r="NSF1942" s="21"/>
      <c r="NSG1942" s="21"/>
      <c r="NSH1942" s="21"/>
      <c r="NSI1942" s="21"/>
      <c r="NSJ1942" s="21"/>
      <c r="NSK1942" s="21"/>
      <c r="NSL1942" s="21"/>
      <c r="NSM1942" s="21"/>
      <c r="NSN1942" s="21"/>
      <c r="NSO1942" s="21"/>
      <c r="NSP1942" s="21"/>
      <c r="NSQ1942" s="21"/>
      <c r="NSR1942" s="21"/>
      <c r="NSS1942" s="21"/>
      <c r="NST1942" s="21"/>
      <c r="NSU1942" s="21"/>
      <c r="NSV1942" s="21"/>
      <c r="NSW1942" s="21"/>
      <c r="NSX1942" s="21"/>
      <c r="NSY1942" s="21"/>
      <c r="NSZ1942" s="21"/>
      <c r="NTA1942" s="21"/>
      <c r="NTB1942" s="21"/>
      <c r="NTC1942" s="21"/>
      <c r="NTD1942" s="21"/>
      <c r="NTE1942" s="21"/>
      <c r="NTF1942" s="21"/>
      <c r="NTG1942" s="21"/>
      <c r="NTH1942" s="21"/>
      <c r="NTI1942" s="21"/>
      <c r="NTJ1942" s="21"/>
      <c r="NTK1942" s="21"/>
      <c r="NTL1942" s="21"/>
      <c r="NTM1942" s="21"/>
      <c r="NTN1942" s="21"/>
      <c r="NTO1942" s="21"/>
      <c r="NTP1942" s="21"/>
      <c r="NTQ1942" s="21"/>
      <c r="NTR1942" s="21"/>
      <c r="NTS1942" s="21"/>
      <c r="NTT1942" s="21"/>
      <c r="NTU1942" s="21"/>
      <c r="NTV1942" s="21"/>
      <c r="NTW1942" s="21"/>
      <c r="NTX1942" s="21"/>
      <c r="NTY1942" s="21"/>
      <c r="NTZ1942" s="21"/>
      <c r="NUA1942" s="21"/>
      <c r="NUB1942" s="21"/>
      <c r="NUC1942" s="21"/>
      <c r="NUD1942" s="21"/>
      <c r="NUE1942" s="21"/>
      <c r="NUF1942" s="21"/>
      <c r="NUG1942" s="21"/>
      <c r="NUH1942" s="21"/>
      <c r="NUI1942" s="21"/>
      <c r="NUJ1942" s="21"/>
      <c r="NUK1942" s="21"/>
      <c r="NUL1942" s="21"/>
      <c r="NUM1942" s="21"/>
      <c r="NUN1942" s="21"/>
      <c r="NUO1942" s="21"/>
      <c r="NUP1942" s="21"/>
      <c r="NUQ1942" s="21"/>
      <c r="NUR1942" s="21"/>
      <c r="NUS1942" s="21"/>
      <c r="NUT1942" s="21"/>
      <c r="NUU1942" s="21"/>
      <c r="NUV1942" s="21"/>
      <c r="NUW1942" s="21"/>
      <c r="NUX1942" s="21"/>
      <c r="NUY1942" s="21"/>
      <c r="NUZ1942" s="21"/>
      <c r="NVA1942" s="21"/>
      <c r="NVB1942" s="21"/>
      <c r="NVC1942" s="21"/>
      <c r="NVD1942" s="21"/>
      <c r="NVE1942" s="21"/>
      <c r="NVF1942" s="21"/>
      <c r="NVG1942" s="21"/>
      <c r="NVH1942" s="21"/>
      <c r="NVI1942" s="21"/>
      <c r="NVJ1942" s="21"/>
      <c r="NVK1942" s="21"/>
      <c r="NVL1942" s="21"/>
      <c r="NVM1942" s="21"/>
      <c r="NVN1942" s="21"/>
      <c r="NVO1942" s="21"/>
      <c r="NVP1942" s="21"/>
      <c r="NVQ1942" s="21"/>
      <c r="NVR1942" s="21"/>
      <c r="NVS1942" s="21"/>
      <c r="NVT1942" s="21"/>
      <c r="NVU1942" s="21"/>
      <c r="NVV1942" s="21"/>
      <c r="NVW1942" s="21"/>
      <c r="NVX1942" s="21"/>
      <c r="NVY1942" s="21"/>
      <c r="NVZ1942" s="21"/>
      <c r="NWA1942" s="21"/>
      <c r="NWB1942" s="21"/>
      <c r="NWC1942" s="21"/>
      <c r="NWD1942" s="21"/>
      <c r="NWE1942" s="21"/>
      <c r="NWF1942" s="21"/>
      <c r="NWG1942" s="21"/>
      <c r="NWH1942" s="21"/>
      <c r="NWI1942" s="21"/>
      <c r="NWJ1942" s="21"/>
      <c r="NWK1942" s="21"/>
      <c r="NWL1942" s="21"/>
      <c r="NWM1942" s="21"/>
      <c r="NWN1942" s="21"/>
      <c r="NWO1942" s="21"/>
      <c r="NWP1942" s="21"/>
      <c r="NWQ1942" s="21"/>
      <c r="NWR1942" s="21"/>
      <c r="NWS1942" s="21"/>
      <c r="NWT1942" s="21"/>
      <c r="NWU1942" s="21"/>
      <c r="NWV1942" s="21"/>
      <c r="NWW1942" s="21"/>
      <c r="NWX1942" s="21"/>
      <c r="NWY1942" s="21"/>
      <c r="NWZ1942" s="21"/>
      <c r="NXA1942" s="21"/>
      <c r="NXB1942" s="21"/>
      <c r="NXC1942" s="21"/>
      <c r="NXD1942" s="21"/>
      <c r="NXE1942" s="21"/>
      <c r="NXF1942" s="21"/>
      <c r="NXG1942" s="21"/>
      <c r="NXH1942" s="21"/>
      <c r="NXI1942" s="21"/>
      <c r="NXJ1942" s="21"/>
      <c r="NXK1942" s="21"/>
      <c r="NXL1942" s="21"/>
      <c r="NXM1942" s="21"/>
      <c r="NXN1942" s="21"/>
      <c r="NXO1942" s="21"/>
      <c r="NXP1942" s="21"/>
      <c r="NXQ1942" s="21"/>
      <c r="NXR1942" s="21"/>
      <c r="NXS1942" s="21"/>
      <c r="NXT1942" s="21"/>
      <c r="NXU1942" s="21"/>
      <c r="NXV1942" s="21"/>
      <c r="NXW1942" s="21"/>
      <c r="NXX1942" s="21"/>
      <c r="NXY1942" s="21"/>
      <c r="NXZ1942" s="21"/>
      <c r="NYA1942" s="21"/>
      <c r="NYB1942" s="21"/>
      <c r="NYC1942" s="21"/>
      <c r="NYD1942" s="21"/>
      <c r="NYE1942" s="21"/>
      <c r="NYF1942" s="21"/>
      <c r="NYG1942" s="21"/>
      <c r="NYH1942" s="21"/>
      <c r="NYI1942" s="21"/>
      <c r="NYJ1942" s="21"/>
      <c r="NYK1942" s="21"/>
      <c r="NYL1942" s="21"/>
      <c r="NYM1942" s="21"/>
      <c r="NYN1942" s="21"/>
      <c r="NYO1942" s="21"/>
      <c r="NYP1942" s="21"/>
      <c r="NYQ1942" s="21"/>
      <c r="NYR1942" s="21"/>
      <c r="NYS1942" s="21"/>
      <c r="NYT1942" s="21"/>
      <c r="NYU1942" s="21"/>
      <c r="NYV1942" s="21"/>
      <c r="NYW1942" s="21"/>
      <c r="NYX1942" s="21"/>
      <c r="NYY1942" s="21"/>
      <c r="NYZ1942" s="21"/>
      <c r="NZA1942" s="21"/>
      <c r="NZB1942" s="21"/>
      <c r="NZC1942" s="21"/>
      <c r="NZD1942" s="21"/>
      <c r="NZE1942" s="21"/>
      <c r="NZF1942" s="21"/>
      <c r="NZG1942" s="21"/>
      <c r="NZH1942" s="21"/>
      <c r="NZI1942" s="21"/>
      <c r="NZJ1942" s="21"/>
      <c r="NZK1942" s="21"/>
      <c r="NZL1942" s="21"/>
      <c r="NZM1942" s="21"/>
      <c r="NZN1942" s="21"/>
      <c r="NZO1942" s="21"/>
      <c r="NZP1942" s="21"/>
      <c r="NZQ1942" s="21"/>
      <c r="NZR1942" s="21"/>
      <c r="NZS1942" s="21"/>
      <c r="NZT1942" s="21"/>
      <c r="NZU1942" s="21"/>
      <c r="NZV1942" s="21"/>
      <c r="NZW1942" s="21"/>
      <c r="NZX1942" s="21"/>
      <c r="NZY1942" s="21"/>
      <c r="NZZ1942" s="21"/>
      <c r="OAA1942" s="21"/>
      <c r="OAB1942" s="21"/>
      <c r="OAC1942" s="21"/>
      <c r="OAD1942" s="21"/>
      <c r="OAE1942" s="21"/>
      <c r="OAF1942" s="21"/>
      <c r="OAG1942" s="21"/>
      <c r="OAH1942" s="21"/>
      <c r="OAI1942" s="21"/>
      <c r="OAJ1942" s="21"/>
      <c r="OAK1942" s="21"/>
      <c r="OAL1942" s="21"/>
      <c r="OAM1942" s="21"/>
      <c r="OAN1942" s="21"/>
      <c r="OAO1942" s="21"/>
      <c r="OAP1942" s="21"/>
      <c r="OAQ1942" s="21"/>
      <c r="OAR1942" s="21"/>
      <c r="OAS1942" s="21"/>
      <c r="OAT1942" s="21"/>
      <c r="OAU1942" s="21"/>
      <c r="OAV1942" s="21"/>
      <c r="OAW1942" s="21"/>
      <c r="OAX1942" s="21"/>
      <c r="OAY1942" s="21"/>
      <c r="OAZ1942" s="21"/>
      <c r="OBA1942" s="21"/>
      <c r="OBB1942" s="21"/>
      <c r="OBC1942" s="21"/>
      <c r="OBD1942" s="21"/>
      <c r="OBE1942" s="21"/>
      <c r="OBF1942" s="21"/>
      <c r="OBG1942" s="21"/>
      <c r="OBH1942" s="21"/>
      <c r="OBI1942" s="21"/>
      <c r="OBJ1942" s="21"/>
      <c r="OBK1942" s="21"/>
      <c r="OBL1942" s="21"/>
      <c r="OBM1942" s="21"/>
      <c r="OBN1942" s="21"/>
      <c r="OBO1942" s="21"/>
      <c r="OBP1942" s="21"/>
      <c r="OBQ1942" s="21"/>
      <c r="OBR1942" s="21"/>
      <c r="OBS1942" s="21"/>
      <c r="OBT1942" s="21"/>
      <c r="OBU1942" s="21"/>
      <c r="OBV1942" s="21"/>
      <c r="OBW1942" s="21"/>
      <c r="OBX1942" s="21"/>
      <c r="OBY1942" s="21"/>
      <c r="OBZ1942" s="21"/>
      <c r="OCA1942" s="21"/>
      <c r="OCB1942" s="21"/>
      <c r="OCC1942" s="21"/>
      <c r="OCD1942" s="21"/>
      <c r="OCE1942" s="21"/>
      <c r="OCF1942" s="21"/>
      <c r="OCG1942" s="21"/>
      <c r="OCH1942" s="21"/>
      <c r="OCI1942" s="21"/>
      <c r="OCJ1942" s="21"/>
      <c r="OCK1942" s="21"/>
      <c r="OCL1942" s="21"/>
      <c r="OCM1942" s="21"/>
      <c r="OCN1942" s="21"/>
      <c r="OCO1942" s="21"/>
      <c r="OCP1942" s="21"/>
      <c r="OCQ1942" s="21"/>
      <c r="OCR1942" s="21"/>
      <c r="OCS1942" s="21"/>
      <c r="OCT1942" s="21"/>
      <c r="OCU1942" s="21"/>
      <c r="OCV1942" s="21"/>
      <c r="OCW1942" s="21"/>
      <c r="OCX1942" s="21"/>
      <c r="OCY1942" s="21"/>
      <c r="OCZ1942" s="21"/>
      <c r="ODA1942" s="21"/>
      <c r="ODB1942" s="21"/>
      <c r="ODC1942" s="21"/>
      <c r="ODD1942" s="21"/>
      <c r="ODE1942" s="21"/>
      <c r="ODF1942" s="21"/>
      <c r="ODG1942" s="21"/>
      <c r="ODH1942" s="21"/>
      <c r="ODI1942" s="21"/>
      <c r="ODJ1942" s="21"/>
      <c r="ODK1942" s="21"/>
      <c r="ODL1942" s="21"/>
      <c r="ODM1942" s="21"/>
      <c r="ODN1942" s="21"/>
      <c r="ODO1942" s="21"/>
      <c r="ODP1942" s="21"/>
      <c r="ODQ1942" s="21"/>
      <c r="ODR1942" s="21"/>
      <c r="ODS1942" s="21"/>
      <c r="ODT1942" s="21"/>
      <c r="ODU1942" s="21"/>
      <c r="ODV1942" s="21"/>
      <c r="ODW1942" s="21"/>
      <c r="ODX1942" s="21"/>
      <c r="ODY1942" s="21"/>
      <c r="ODZ1942" s="21"/>
      <c r="OEA1942" s="21"/>
      <c r="OEB1942" s="21"/>
      <c r="OEC1942" s="21"/>
      <c r="OED1942" s="21"/>
      <c r="OEE1942" s="21"/>
      <c r="OEF1942" s="21"/>
      <c r="OEG1942" s="21"/>
      <c r="OEH1942" s="21"/>
      <c r="OEI1942" s="21"/>
      <c r="OEJ1942" s="21"/>
      <c r="OEK1942" s="21"/>
      <c r="OEL1942" s="21"/>
      <c r="OEM1942" s="21"/>
      <c r="OEN1942" s="21"/>
      <c r="OEO1942" s="21"/>
      <c r="OEP1942" s="21"/>
      <c r="OEQ1942" s="21"/>
      <c r="OER1942" s="21"/>
      <c r="OES1942" s="21"/>
      <c r="OET1942" s="21"/>
      <c r="OEU1942" s="21"/>
      <c r="OEV1942" s="21"/>
      <c r="OEW1942" s="21"/>
      <c r="OEX1942" s="21"/>
      <c r="OEY1942" s="21"/>
      <c r="OEZ1942" s="21"/>
      <c r="OFA1942" s="21"/>
      <c r="OFB1942" s="21"/>
      <c r="OFC1942" s="21"/>
      <c r="OFD1942" s="21"/>
      <c r="OFE1942" s="21"/>
      <c r="OFF1942" s="21"/>
      <c r="OFG1942" s="21"/>
      <c r="OFH1942" s="21"/>
      <c r="OFI1942" s="21"/>
      <c r="OFJ1942" s="21"/>
      <c r="OFK1942" s="21"/>
      <c r="OFL1942" s="21"/>
      <c r="OFM1942" s="21"/>
      <c r="OFN1942" s="21"/>
      <c r="OFO1942" s="21"/>
      <c r="OFP1942" s="21"/>
      <c r="OFQ1942" s="21"/>
      <c r="OFR1942" s="21"/>
      <c r="OFS1942" s="21"/>
      <c r="OFT1942" s="21"/>
      <c r="OFU1942" s="21"/>
      <c r="OFV1942" s="21"/>
      <c r="OFW1942" s="21"/>
      <c r="OFX1942" s="21"/>
      <c r="OFY1942" s="21"/>
      <c r="OFZ1942" s="21"/>
      <c r="OGA1942" s="21"/>
      <c r="OGB1942" s="21"/>
      <c r="OGC1942" s="21"/>
      <c r="OGD1942" s="21"/>
      <c r="OGE1942" s="21"/>
      <c r="OGF1942" s="21"/>
      <c r="OGG1942" s="21"/>
      <c r="OGH1942" s="21"/>
      <c r="OGI1942" s="21"/>
      <c r="OGJ1942" s="21"/>
      <c r="OGK1942" s="21"/>
      <c r="OGL1942" s="21"/>
      <c r="OGM1942" s="21"/>
      <c r="OGN1942" s="21"/>
      <c r="OGO1942" s="21"/>
      <c r="OGP1942" s="21"/>
      <c r="OGQ1942" s="21"/>
      <c r="OGR1942" s="21"/>
      <c r="OGS1942" s="21"/>
      <c r="OGT1942" s="21"/>
      <c r="OGU1942" s="21"/>
      <c r="OGV1942" s="21"/>
      <c r="OGW1942" s="21"/>
      <c r="OGX1942" s="21"/>
      <c r="OGY1942" s="21"/>
      <c r="OGZ1942" s="21"/>
      <c r="OHA1942" s="21"/>
      <c r="OHB1942" s="21"/>
      <c r="OHC1942" s="21"/>
      <c r="OHD1942" s="21"/>
      <c r="OHE1942" s="21"/>
      <c r="OHF1942" s="21"/>
      <c r="OHG1942" s="21"/>
      <c r="OHH1942" s="21"/>
      <c r="OHI1942" s="21"/>
      <c r="OHJ1942" s="21"/>
      <c r="OHK1942" s="21"/>
      <c r="OHL1942" s="21"/>
      <c r="OHM1942" s="21"/>
      <c r="OHN1942" s="21"/>
      <c r="OHO1942" s="21"/>
      <c r="OHP1942" s="21"/>
      <c r="OHQ1942" s="21"/>
      <c r="OHR1942" s="21"/>
      <c r="OHS1942" s="21"/>
      <c r="OHT1942" s="21"/>
      <c r="OHU1942" s="21"/>
      <c r="OHV1942" s="21"/>
      <c r="OHW1942" s="21"/>
      <c r="OHX1942" s="21"/>
      <c r="OHY1942" s="21"/>
      <c r="OHZ1942" s="21"/>
      <c r="OIA1942" s="21"/>
      <c r="OIB1942" s="21"/>
      <c r="OIC1942" s="21"/>
      <c r="OID1942" s="21"/>
      <c r="OIE1942" s="21"/>
      <c r="OIF1942" s="21"/>
      <c r="OIG1942" s="21"/>
      <c r="OIH1942" s="21"/>
      <c r="OII1942" s="21"/>
      <c r="OIJ1942" s="21"/>
      <c r="OIK1942" s="21"/>
      <c r="OIL1942" s="21"/>
      <c r="OIM1942" s="21"/>
      <c r="OIN1942" s="21"/>
      <c r="OIO1942" s="21"/>
      <c r="OIP1942" s="21"/>
      <c r="OIQ1942" s="21"/>
      <c r="OIR1942" s="21"/>
      <c r="OIS1942" s="21"/>
      <c r="OIT1942" s="21"/>
      <c r="OIU1942" s="21"/>
      <c r="OIV1942" s="21"/>
      <c r="OIW1942" s="21"/>
      <c r="OIX1942" s="21"/>
      <c r="OIY1942" s="21"/>
      <c r="OIZ1942" s="21"/>
      <c r="OJA1942" s="21"/>
      <c r="OJB1942" s="21"/>
      <c r="OJC1942" s="21"/>
      <c r="OJD1942" s="21"/>
      <c r="OJE1942" s="21"/>
      <c r="OJF1942" s="21"/>
      <c r="OJG1942" s="21"/>
      <c r="OJH1942" s="21"/>
      <c r="OJI1942" s="21"/>
      <c r="OJJ1942" s="21"/>
      <c r="OJK1942" s="21"/>
      <c r="OJL1942" s="21"/>
      <c r="OJM1942" s="21"/>
      <c r="OJN1942" s="21"/>
      <c r="OJO1942" s="21"/>
      <c r="OJP1942" s="21"/>
      <c r="OJQ1942" s="21"/>
      <c r="OJR1942" s="21"/>
      <c r="OJS1942" s="21"/>
      <c r="OJT1942" s="21"/>
      <c r="OJU1942" s="21"/>
      <c r="OJV1942" s="21"/>
      <c r="OJW1942" s="21"/>
      <c r="OJX1942" s="21"/>
      <c r="OJY1942" s="21"/>
      <c r="OJZ1942" s="21"/>
      <c r="OKA1942" s="21"/>
      <c r="OKB1942" s="21"/>
      <c r="OKC1942" s="21"/>
      <c r="OKD1942" s="21"/>
      <c r="OKE1942" s="21"/>
      <c r="OKF1942" s="21"/>
      <c r="OKG1942" s="21"/>
      <c r="OKH1942" s="21"/>
      <c r="OKI1942" s="21"/>
      <c r="OKJ1942" s="21"/>
      <c r="OKK1942" s="21"/>
      <c r="OKL1942" s="21"/>
      <c r="OKM1942" s="21"/>
      <c r="OKN1942" s="21"/>
      <c r="OKO1942" s="21"/>
      <c r="OKP1942" s="21"/>
      <c r="OKQ1942" s="21"/>
      <c r="OKR1942" s="21"/>
      <c r="OKS1942" s="21"/>
      <c r="OKT1942" s="21"/>
      <c r="OKU1942" s="21"/>
      <c r="OKV1942" s="21"/>
      <c r="OKW1942" s="21"/>
      <c r="OKX1942" s="21"/>
      <c r="OKY1942" s="21"/>
      <c r="OKZ1942" s="21"/>
      <c r="OLA1942" s="21"/>
      <c r="OLB1942" s="21"/>
      <c r="OLC1942" s="21"/>
      <c r="OLD1942" s="21"/>
      <c r="OLE1942" s="21"/>
      <c r="OLF1942" s="21"/>
      <c r="OLG1942" s="21"/>
      <c r="OLH1942" s="21"/>
      <c r="OLI1942" s="21"/>
      <c r="OLJ1942" s="21"/>
      <c r="OLK1942" s="21"/>
      <c r="OLL1942" s="21"/>
      <c r="OLM1942" s="21"/>
      <c r="OLN1942" s="21"/>
      <c r="OLO1942" s="21"/>
      <c r="OLP1942" s="21"/>
      <c r="OLQ1942" s="21"/>
      <c r="OLR1942" s="21"/>
      <c r="OLS1942" s="21"/>
      <c r="OLT1942" s="21"/>
      <c r="OLU1942" s="21"/>
      <c r="OLV1942" s="21"/>
      <c r="OLW1942" s="21"/>
      <c r="OLX1942" s="21"/>
      <c r="OLY1942" s="21"/>
      <c r="OLZ1942" s="21"/>
      <c r="OMA1942" s="21"/>
      <c r="OMB1942" s="21"/>
      <c r="OMC1942" s="21"/>
      <c r="OMD1942" s="21"/>
      <c r="OME1942" s="21"/>
      <c r="OMF1942" s="21"/>
      <c r="OMG1942" s="21"/>
      <c r="OMH1942" s="21"/>
      <c r="OMI1942" s="21"/>
      <c r="OMJ1942" s="21"/>
      <c r="OMK1942" s="21"/>
      <c r="OML1942" s="21"/>
      <c r="OMM1942" s="21"/>
      <c r="OMN1942" s="21"/>
      <c r="OMO1942" s="21"/>
      <c r="OMP1942" s="21"/>
      <c r="OMQ1942" s="21"/>
      <c r="OMR1942" s="21"/>
      <c r="OMS1942" s="21"/>
      <c r="OMT1942" s="21"/>
      <c r="OMU1942" s="21"/>
      <c r="OMV1942" s="21"/>
      <c r="OMW1942" s="21"/>
      <c r="OMX1942" s="21"/>
      <c r="OMY1942" s="21"/>
      <c r="OMZ1942" s="21"/>
      <c r="ONA1942" s="21"/>
      <c r="ONB1942" s="21"/>
      <c r="ONC1942" s="21"/>
      <c r="OND1942" s="21"/>
      <c r="ONE1942" s="21"/>
      <c r="ONF1942" s="21"/>
      <c r="ONG1942" s="21"/>
      <c r="ONH1942" s="21"/>
      <c r="ONI1942" s="21"/>
      <c r="ONJ1942" s="21"/>
      <c r="ONK1942" s="21"/>
      <c r="ONL1942" s="21"/>
      <c r="ONM1942" s="21"/>
      <c r="ONN1942" s="21"/>
      <c r="ONO1942" s="21"/>
      <c r="ONP1942" s="21"/>
      <c r="ONQ1942" s="21"/>
      <c r="ONR1942" s="21"/>
      <c r="ONS1942" s="21"/>
      <c r="ONT1942" s="21"/>
      <c r="ONU1942" s="21"/>
      <c r="ONV1942" s="21"/>
      <c r="ONW1942" s="21"/>
      <c r="ONX1942" s="21"/>
      <c r="ONY1942" s="21"/>
      <c r="ONZ1942" s="21"/>
      <c r="OOA1942" s="21"/>
      <c r="OOB1942" s="21"/>
      <c r="OOC1942" s="21"/>
      <c r="OOD1942" s="21"/>
      <c r="OOE1942" s="21"/>
      <c r="OOF1942" s="21"/>
      <c r="OOG1942" s="21"/>
      <c r="OOH1942" s="21"/>
      <c r="OOI1942" s="21"/>
      <c r="OOJ1942" s="21"/>
      <c r="OOK1942" s="21"/>
      <c r="OOL1942" s="21"/>
      <c r="OOM1942" s="21"/>
      <c r="OON1942" s="21"/>
      <c r="OOO1942" s="21"/>
      <c r="OOP1942" s="21"/>
      <c r="OOQ1942" s="21"/>
      <c r="OOR1942" s="21"/>
      <c r="OOS1942" s="21"/>
      <c r="OOT1942" s="21"/>
      <c r="OOU1942" s="21"/>
      <c r="OOV1942" s="21"/>
      <c r="OOW1942" s="21"/>
      <c r="OOX1942" s="21"/>
      <c r="OOY1942" s="21"/>
      <c r="OOZ1942" s="21"/>
      <c r="OPA1942" s="21"/>
      <c r="OPB1942" s="21"/>
      <c r="OPC1942" s="21"/>
      <c r="OPD1942" s="21"/>
      <c r="OPE1942" s="21"/>
      <c r="OPF1942" s="21"/>
      <c r="OPG1942" s="21"/>
      <c r="OPH1942" s="21"/>
      <c r="OPI1942" s="21"/>
      <c r="OPJ1942" s="21"/>
      <c r="OPK1942" s="21"/>
      <c r="OPL1942" s="21"/>
      <c r="OPM1942" s="21"/>
      <c r="OPN1942" s="21"/>
      <c r="OPO1942" s="21"/>
      <c r="OPP1942" s="21"/>
      <c r="OPQ1942" s="21"/>
      <c r="OPR1942" s="21"/>
      <c r="OPS1942" s="21"/>
      <c r="OPT1942" s="21"/>
      <c r="OPU1942" s="21"/>
      <c r="OPV1942" s="21"/>
      <c r="OPW1942" s="21"/>
      <c r="OPX1942" s="21"/>
      <c r="OPY1942" s="21"/>
      <c r="OPZ1942" s="21"/>
      <c r="OQA1942" s="21"/>
      <c r="OQB1942" s="21"/>
      <c r="OQC1942" s="21"/>
      <c r="OQD1942" s="21"/>
      <c r="OQE1942" s="21"/>
      <c r="OQF1942" s="21"/>
      <c r="OQG1942" s="21"/>
      <c r="OQH1942" s="21"/>
      <c r="OQI1942" s="21"/>
      <c r="OQJ1942" s="21"/>
      <c r="OQK1942" s="21"/>
      <c r="OQL1942" s="21"/>
      <c r="OQM1942" s="21"/>
      <c r="OQN1942" s="21"/>
      <c r="OQO1942" s="21"/>
      <c r="OQP1942" s="21"/>
      <c r="OQQ1942" s="21"/>
      <c r="OQR1942" s="21"/>
      <c r="OQS1942" s="21"/>
      <c r="OQT1942" s="21"/>
      <c r="OQU1942" s="21"/>
      <c r="OQV1942" s="21"/>
      <c r="OQW1942" s="21"/>
      <c r="OQX1942" s="21"/>
      <c r="OQY1942" s="21"/>
      <c r="OQZ1942" s="21"/>
      <c r="ORA1942" s="21"/>
      <c r="ORB1942" s="21"/>
      <c r="ORC1942" s="21"/>
      <c r="ORD1942" s="21"/>
      <c r="ORE1942" s="21"/>
      <c r="ORF1942" s="21"/>
      <c r="ORG1942" s="21"/>
      <c r="ORH1942" s="21"/>
      <c r="ORI1942" s="21"/>
      <c r="ORJ1942" s="21"/>
      <c r="ORK1942" s="21"/>
      <c r="ORL1942" s="21"/>
      <c r="ORM1942" s="21"/>
      <c r="ORN1942" s="21"/>
      <c r="ORO1942" s="21"/>
      <c r="ORP1942" s="21"/>
      <c r="ORQ1942" s="21"/>
      <c r="ORR1942" s="21"/>
      <c r="ORS1942" s="21"/>
      <c r="ORT1942" s="21"/>
      <c r="ORU1942" s="21"/>
      <c r="ORV1942" s="21"/>
      <c r="ORW1942" s="21"/>
      <c r="ORX1942" s="21"/>
      <c r="ORY1942" s="21"/>
      <c r="ORZ1942" s="21"/>
      <c r="OSA1942" s="21"/>
      <c r="OSB1942" s="21"/>
      <c r="OSC1942" s="21"/>
      <c r="OSD1942" s="21"/>
      <c r="OSE1942" s="21"/>
      <c r="OSF1942" s="21"/>
      <c r="OSG1942" s="21"/>
      <c r="OSH1942" s="21"/>
      <c r="OSI1942" s="21"/>
      <c r="OSJ1942" s="21"/>
      <c r="OSK1942" s="21"/>
      <c r="OSL1942" s="21"/>
      <c r="OSM1942" s="21"/>
      <c r="OSN1942" s="21"/>
      <c r="OSO1942" s="21"/>
      <c r="OSP1942" s="21"/>
      <c r="OSQ1942" s="21"/>
      <c r="OSR1942" s="21"/>
      <c r="OSS1942" s="21"/>
      <c r="OST1942" s="21"/>
      <c r="OSU1942" s="21"/>
      <c r="OSV1942" s="21"/>
      <c r="OSW1942" s="21"/>
      <c r="OSX1942" s="21"/>
      <c r="OSY1942" s="21"/>
      <c r="OSZ1942" s="21"/>
      <c r="OTA1942" s="21"/>
      <c r="OTB1942" s="21"/>
      <c r="OTC1942" s="21"/>
      <c r="OTD1942" s="21"/>
      <c r="OTE1942" s="21"/>
      <c r="OTF1942" s="21"/>
      <c r="OTG1942" s="21"/>
      <c r="OTH1942" s="21"/>
      <c r="OTI1942" s="21"/>
      <c r="OTJ1942" s="21"/>
      <c r="OTK1942" s="21"/>
      <c r="OTL1942" s="21"/>
      <c r="OTM1942" s="21"/>
      <c r="OTN1942" s="21"/>
      <c r="OTO1942" s="21"/>
      <c r="OTP1942" s="21"/>
      <c r="OTQ1942" s="21"/>
      <c r="OTR1942" s="21"/>
      <c r="OTS1942" s="21"/>
      <c r="OTT1942" s="21"/>
      <c r="OTU1942" s="21"/>
      <c r="OTV1942" s="21"/>
      <c r="OTW1942" s="21"/>
      <c r="OTX1942" s="21"/>
      <c r="OTY1942" s="21"/>
      <c r="OTZ1942" s="21"/>
      <c r="OUA1942" s="21"/>
      <c r="OUB1942" s="21"/>
      <c r="OUC1942" s="21"/>
      <c r="OUD1942" s="21"/>
      <c r="OUE1942" s="21"/>
      <c r="OUF1942" s="21"/>
      <c r="OUG1942" s="21"/>
      <c r="OUH1942" s="21"/>
      <c r="OUI1942" s="21"/>
      <c r="OUJ1942" s="21"/>
      <c r="OUK1942" s="21"/>
      <c r="OUL1942" s="21"/>
      <c r="OUM1942" s="21"/>
      <c r="OUN1942" s="21"/>
      <c r="OUO1942" s="21"/>
      <c r="OUP1942" s="21"/>
      <c r="OUQ1942" s="21"/>
      <c r="OUR1942" s="21"/>
      <c r="OUS1942" s="21"/>
      <c r="OUT1942" s="21"/>
      <c r="OUU1942" s="21"/>
      <c r="OUV1942" s="21"/>
      <c r="OUW1942" s="21"/>
      <c r="OUX1942" s="21"/>
      <c r="OUY1942" s="21"/>
      <c r="OUZ1942" s="21"/>
      <c r="OVA1942" s="21"/>
      <c r="OVB1942" s="21"/>
      <c r="OVC1942" s="21"/>
      <c r="OVD1942" s="21"/>
      <c r="OVE1942" s="21"/>
      <c r="OVF1942" s="21"/>
      <c r="OVG1942" s="21"/>
      <c r="OVH1942" s="21"/>
      <c r="OVI1942" s="21"/>
      <c r="OVJ1942" s="21"/>
      <c r="OVK1942" s="21"/>
      <c r="OVL1942" s="21"/>
      <c r="OVM1942" s="21"/>
      <c r="OVN1942" s="21"/>
      <c r="OVO1942" s="21"/>
      <c r="OVP1942" s="21"/>
      <c r="OVQ1942" s="21"/>
      <c r="OVR1942" s="21"/>
      <c r="OVS1942" s="21"/>
      <c r="OVT1942" s="21"/>
      <c r="OVU1942" s="21"/>
      <c r="OVV1942" s="21"/>
      <c r="OVW1942" s="21"/>
      <c r="OVX1942" s="21"/>
      <c r="OVY1942" s="21"/>
      <c r="OVZ1942" s="21"/>
      <c r="OWA1942" s="21"/>
      <c r="OWB1942" s="21"/>
      <c r="OWC1942" s="21"/>
      <c r="OWD1942" s="21"/>
      <c r="OWE1942" s="21"/>
      <c r="OWF1942" s="21"/>
      <c r="OWG1942" s="21"/>
      <c r="OWH1942" s="21"/>
      <c r="OWI1942" s="21"/>
      <c r="OWJ1942" s="21"/>
      <c r="OWK1942" s="21"/>
      <c r="OWL1942" s="21"/>
      <c r="OWM1942" s="21"/>
      <c r="OWN1942" s="21"/>
      <c r="OWO1942" s="21"/>
      <c r="OWP1942" s="21"/>
      <c r="OWQ1942" s="21"/>
      <c r="OWR1942" s="21"/>
      <c r="OWS1942" s="21"/>
      <c r="OWT1942" s="21"/>
      <c r="OWU1942" s="21"/>
      <c r="OWV1942" s="21"/>
      <c r="OWW1942" s="21"/>
      <c r="OWX1942" s="21"/>
      <c r="OWY1942" s="21"/>
      <c r="OWZ1942" s="21"/>
      <c r="OXA1942" s="21"/>
      <c r="OXB1942" s="21"/>
      <c r="OXC1942" s="21"/>
      <c r="OXD1942" s="21"/>
      <c r="OXE1942" s="21"/>
      <c r="OXF1942" s="21"/>
      <c r="OXG1942" s="21"/>
      <c r="OXH1942" s="21"/>
      <c r="OXI1942" s="21"/>
      <c r="OXJ1942" s="21"/>
      <c r="OXK1942" s="21"/>
      <c r="OXL1942" s="21"/>
      <c r="OXM1942" s="21"/>
      <c r="OXN1942" s="21"/>
      <c r="OXO1942" s="21"/>
      <c r="OXP1942" s="21"/>
      <c r="OXQ1942" s="21"/>
      <c r="OXR1942" s="21"/>
      <c r="OXS1942" s="21"/>
      <c r="OXT1942" s="21"/>
      <c r="OXU1942" s="21"/>
      <c r="OXV1942" s="21"/>
      <c r="OXW1942" s="21"/>
      <c r="OXX1942" s="21"/>
      <c r="OXY1942" s="21"/>
      <c r="OXZ1942" s="21"/>
      <c r="OYA1942" s="21"/>
      <c r="OYB1942" s="21"/>
      <c r="OYC1942" s="21"/>
      <c r="OYD1942" s="21"/>
      <c r="OYE1942" s="21"/>
      <c r="OYF1942" s="21"/>
      <c r="OYG1942" s="21"/>
      <c r="OYH1942" s="21"/>
      <c r="OYI1942" s="21"/>
      <c r="OYJ1942" s="21"/>
      <c r="OYK1942" s="21"/>
      <c r="OYL1942" s="21"/>
      <c r="OYM1942" s="21"/>
      <c r="OYN1942" s="21"/>
      <c r="OYO1942" s="21"/>
      <c r="OYP1942" s="21"/>
      <c r="OYQ1942" s="21"/>
      <c r="OYR1942" s="21"/>
      <c r="OYS1942" s="21"/>
      <c r="OYT1942" s="21"/>
      <c r="OYU1942" s="21"/>
      <c r="OYV1942" s="21"/>
      <c r="OYW1942" s="21"/>
      <c r="OYX1942" s="21"/>
      <c r="OYY1942" s="21"/>
      <c r="OYZ1942" s="21"/>
      <c r="OZA1942" s="21"/>
      <c r="OZB1942" s="21"/>
      <c r="OZC1942" s="21"/>
      <c r="OZD1942" s="21"/>
      <c r="OZE1942" s="21"/>
      <c r="OZF1942" s="21"/>
      <c r="OZG1942" s="21"/>
      <c r="OZH1942" s="21"/>
      <c r="OZI1942" s="21"/>
      <c r="OZJ1942" s="21"/>
      <c r="OZK1942" s="21"/>
      <c r="OZL1942" s="21"/>
      <c r="OZM1942" s="21"/>
      <c r="OZN1942" s="21"/>
      <c r="OZO1942" s="21"/>
      <c r="OZP1942" s="21"/>
      <c r="OZQ1942" s="21"/>
      <c r="OZR1942" s="21"/>
      <c r="OZS1942" s="21"/>
      <c r="OZT1942" s="21"/>
      <c r="OZU1942" s="21"/>
      <c r="OZV1942" s="21"/>
      <c r="OZW1942" s="21"/>
      <c r="OZX1942" s="21"/>
      <c r="OZY1942" s="21"/>
      <c r="OZZ1942" s="21"/>
      <c r="PAA1942" s="21"/>
      <c r="PAB1942" s="21"/>
      <c r="PAC1942" s="21"/>
      <c r="PAD1942" s="21"/>
      <c r="PAE1942" s="21"/>
      <c r="PAF1942" s="21"/>
      <c r="PAG1942" s="21"/>
      <c r="PAH1942" s="21"/>
      <c r="PAI1942" s="21"/>
      <c r="PAJ1942" s="21"/>
      <c r="PAK1942" s="21"/>
      <c r="PAL1942" s="21"/>
      <c r="PAM1942" s="21"/>
      <c r="PAN1942" s="21"/>
      <c r="PAO1942" s="21"/>
      <c r="PAP1942" s="21"/>
      <c r="PAQ1942" s="21"/>
      <c r="PAR1942" s="21"/>
      <c r="PAS1942" s="21"/>
      <c r="PAT1942" s="21"/>
      <c r="PAU1942" s="21"/>
      <c r="PAV1942" s="21"/>
      <c r="PAW1942" s="21"/>
      <c r="PAX1942" s="21"/>
      <c r="PAY1942" s="21"/>
      <c r="PAZ1942" s="21"/>
      <c r="PBA1942" s="21"/>
      <c r="PBB1942" s="21"/>
      <c r="PBC1942" s="21"/>
      <c r="PBD1942" s="21"/>
      <c r="PBE1942" s="21"/>
      <c r="PBF1942" s="21"/>
      <c r="PBG1942" s="21"/>
      <c r="PBH1942" s="21"/>
      <c r="PBI1942" s="21"/>
      <c r="PBJ1942" s="21"/>
      <c r="PBK1942" s="21"/>
      <c r="PBL1942" s="21"/>
      <c r="PBM1942" s="21"/>
      <c r="PBN1942" s="21"/>
      <c r="PBO1942" s="21"/>
      <c r="PBP1942" s="21"/>
      <c r="PBQ1942" s="21"/>
      <c r="PBR1942" s="21"/>
      <c r="PBS1942" s="21"/>
      <c r="PBT1942" s="21"/>
      <c r="PBU1942" s="21"/>
      <c r="PBV1942" s="21"/>
      <c r="PBW1942" s="21"/>
      <c r="PBX1942" s="21"/>
      <c r="PBY1942" s="21"/>
      <c r="PBZ1942" s="21"/>
      <c r="PCA1942" s="21"/>
      <c r="PCB1942" s="21"/>
      <c r="PCC1942" s="21"/>
      <c r="PCD1942" s="21"/>
      <c r="PCE1942" s="21"/>
      <c r="PCF1942" s="21"/>
      <c r="PCG1942" s="21"/>
      <c r="PCH1942" s="21"/>
      <c r="PCI1942" s="21"/>
      <c r="PCJ1942" s="21"/>
      <c r="PCK1942" s="21"/>
      <c r="PCL1942" s="21"/>
      <c r="PCM1942" s="21"/>
      <c r="PCN1942" s="21"/>
      <c r="PCO1942" s="21"/>
      <c r="PCP1942" s="21"/>
      <c r="PCQ1942" s="21"/>
      <c r="PCR1942" s="21"/>
      <c r="PCS1942" s="21"/>
      <c r="PCT1942" s="21"/>
      <c r="PCU1942" s="21"/>
      <c r="PCV1942" s="21"/>
      <c r="PCW1942" s="21"/>
      <c r="PCX1942" s="21"/>
      <c r="PCY1942" s="21"/>
      <c r="PCZ1942" s="21"/>
      <c r="PDA1942" s="21"/>
      <c r="PDB1942" s="21"/>
      <c r="PDC1942" s="21"/>
      <c r="PDD1942" s="21"/>
      <c r="PDE1942" s="21"/>
      <c r="PDF1942" s="21"/>
      <c r="PDG1942" s="21"/>
      <c r="PDH1942" s="21"/>
      <c r="PDI1942" s="21"/>
      <c r="PDJ1942" s="21"/>
      <c r="PDK1942" s="21"/>
      <c r="PDL1942" s="21"/>
      <c r="PDM1942" s="21"/>
      <c r="PDN1942" s="21"/>
      <c r="PDO1942" s="21"/>
      <c r="PDP1942" s="21"/>
      <c r="PDQ1942" s="21"/>
      <c r="PDR1942" s="21"/>
      <c r="PDS1942" s="21"/>
      <c r="PDT1942" s="21"/>
      <c r="PDU1942" s="21"/>
      <c r="PDV1942" s="21"/>
      <c r="PDW1942" s="21"/>
      <c r="PDX1942" s="21"/>
      <c r="PDY1942" s="21"/>
      <c r="PDZ1942" s="21"/>
      <c r="PEA1942" s="21"/>
      <c r="PEB1942" s="21"/>
      <c r="PEC1942" s="21"/>
      <c r="PED1942" s="21"/>
      <c r="PEE1942" s="21"/>
      <c r="PEF1942" s="21"/>
      <c r="PEG1942" s="21"/>
      <c r="PEH1942" s="21"/>
      <c r="PEI1942" s="21"/>
      <c r="PEJ1942" s="21"/>
      <c r="PEK1942" s="21"/>
      <c r="PEL1942" s="21"/>
      <c r="PEM1942" s="21"/>
      <c r="PEN1942" s="21"/>
      <c r="PEO1942" s="21"/>
      <c r="PEP1942" s="21"/>
      <c r="PEQ1942" s="21"/>
      <c r="PER1942" s="21"/>
      <c r="PES1942" s="21"/>
      <c r="PET1942" s="21"/>
      <c r="PEU1942" s="21"/>
      <c r="PEV1942" s="21"/>
      <c r="PEW1942" s="21"/>
      <c r="PEX1942" s="21"/>
      <c r="PEY1942" s="21"/>
      <c r="PEZ1942" s="21"/>
      <c r="PFA1942" s="21"/>
      <c r="PFB1942" s="21"/>
      <c r="PFC1942" s="21"/>
      <c r="PFD1942" s="21"/>
      <c r="PFE1942" s="21"/>
      <c r="PFF1942" s="21"/>
      <c r="PFG1942" s="21"/>
      <c r="PFH1942" s="21"/>
      <c r="PFI1942" s="21"/>
      <c r="PFJ1942" s="21"/>
      <c r="PFK1942" s="21"/>
      <c r="PFL1942" s="21"/>
      <c r="PFM1942" s="21"/>
      <c r="PFN1942" s="21"/>
      <c r="PFO1942" s="21"/>
      <c r="PFP1942" s="21"/>
      <c r="PFQ1942" s="21"/>
      <c r="PFR1942" s="21"/>
      <c r="PFS1942" s="21"/>
      <c r="PFT1942" s="21"/>
      <c r="PFU1942" s="21"/>
      <c r="PFV1942" s="21"/>
      <c r="PFW1942" s="21"/>
      <c r="PFX1942" s="21"/>
      <c r="PFY1942" s="21"/>
      <c r="PFZ1942" s="21"/>
      <c r="PGA1942" s="21"/>
      <c r="PGB1942" s="21"/>
      <c r="PGC1942" s="21"/>
      <c r="PGD1942" s="21"/>
      <c r="PGE1942" s="21"/>
      <c r="PGF1942" s="21"/>
      <c r="PGG1942" s="21"/>
      <c r="PGH1942" s="21"/>
      <c r="PGI1942" s="21"/>
      <c r="PGJ1942" s="21"/>
      <c r="PGK1942" s="21"/>
      <c r="PGL1942" s="21"/>
      <c r="PGM1942" s="21"/>
      <c r="PGN1942" s="21"/>
      <c r="PGO1942" s="21"/>
      <c r="PGP1942" s="21"/>
      <c r="PGQ1942" s="21"/>
      <c r="PGR1942" s="21"/>
      <c r="PGS1942" s="21"/>
      <c r="PGT1942" s="21"/>
      <c r="PGU1942" s="21"/>
      <c r="PGV1942" s="21"/>
      <c r="PGW1942" s="21"/>
      <c r="PGX1942" s="21"/>
      <c r="PGY1942" s="21"/>
      <c r="PGZ1942" s="21"/>
      <c r="PHA1942" s="21"/>
      <c r="PHB1942" s="21"/>
      <c r="PHC1942" s="21"/>
      <c r="PHD1942" s="21"/>
      <c r="PHE1942" s="21"/>
      <c r="PHF1942" s="21"/>
      <c r="PHG1942" s="21"/>
      <c r="PHH1942" s="21"/>
      <c r="PHI1942" s="21"/>
      <c r="PHJ1942" s="21"/>
      <c r="PHK1942" s="21"/>
      <c r="PHL1942" s="21"/>
      <c r="PHM1942" s="21"/>
      <c r="PHN1942" s="21"/>
      <c r="PHO1942" s="21"/>
      <c r="PHP1942" s="21"/>
      <c r="PHQ1942" s="21"/>
      <c r="PHR1942" s="21"/>
      <c r="PHS1942" s="21"/>
      <c r="PHT1942" s="21"/>
      <c r="PHU1942" s="21"/>
      <c r="PHV1942" s="21"/>
      <c r="PHW1942" s="21"/>
      <c r="PHX1942" s="21"/>
      <c r="PHY1942" s="21"/>
      <c r="PHZ1942" s="21"/>
      <c r="PIA1942" s="21"/>
      <c r="PIB1942" s="21"/>
      <c r="PIC1942" s="21"/>
      <c r="PID1942" s="21"/>
      <c r="PIE1942" s="21"/>
      <c r="PIF1942" s="21"/>
      <c r="PIG1942" s="21"/>
      <c r="PIH1942" s="21"/>
      <c r="PII1942" s="21"/>
      <c r="PIJ1942" s="21"/>
      <c r="PIK1942" s="21"/>
      <c r="PIL1942" s="21"/>
      <c r="PIM1942" s="21"/>
      <c r="PIN1942" s="21"/>
      <c r="PIO1942" s="21"/>
      <c r="PIP1942" s="21"/>
      <c r="PIQ1942" s="21"/>
      <c r="PIR1942" s="21"/>
      <c r="PIS1942" s="21"/>
      <c r="PIT1942" s="21"/>
      <c r="PIU1942" s="21"/>
      <c r="PIV1942" s="21"/>
      <c r="PIW1942" s="21"/>
      <c r="PIX1942" s="21"/>
      <c r="PIY1942" s="21"/>
      <c r="PIZ1942" s="21"/>
      <c r="PJA1942" s="21"/>
      <c r="PJB1942" s="21"/>
      <c r="PJC1942" s="21"/>
      <c r="PJD1942" s="21"/>
      <c r="PJE1942" s="21"/>
      <c r="PJF1942" s="21"/>
      <c r="PJG1942" s="21"/>
      <c r="PJH1942" s="21"/>
      <c r="PJI1942" s="21"/>
      <c r="PJJ1942" s="21"/>
      <c r="PJK1942" s="21"/>
      <c r="PJL1942" s="21"/>
      <c r="PJM1942" s="21"/>
      <c r="PJN1942" s="21"/>
      <c r="PJO1942" s="21"/>
      <c r="PJP1942" s="21"/>
      <c r="PJQ1942" s="21"/>
      <c r="PJR1942" s="21"/>
      <c r="PJS1942" s="21"/>
      <c r="PJT1942" s="21"/>
      <c r="PJU1942" s="21"/>
      <c r="PJV1942" s="21"/>
      <c r="PJW1942" s="21"/>
      <c r="PJX1942" s="21"/>
      <c r="PJY1942" s="21"/>
      <c r="PJZ1942" s="21"/>
      <c r="PKA1942" s="21"/>
      <c r="PKB1942" s="21"/>
      <c r="PKC1942" s="21"/>
      <c r="PKD1942" s="21"/>
      <c r="PKE1942" s="21"/>
      <c r="PKF1942" s="21"/>
      <c r="PKG1942" s="21"/>
      <c r="PKH1942" s="21"/>
      <c r="PKI1942" s="21"/>
      <c r="PKJ1942" s="21"/>
      <c r="PKK1942" s="21"/>
      <c r="PKL1942" s="21"/>
      <c r="PKM1942" s="21"/>
      <c r="PKN1942" s="21"/>
      <c r="PKO1942" s="21"/>
      <c r="PKP1942" s="21"/>
      <c r="PKQ1942" s="21"/>
      <c r="PKR1942" s="21"/>
      <c r="PKS1942" s="21"/>
      <c r="PKT1942" s="21"/>
      <c r="PKU1942" s="21"/>
      <c r="PKV1942" s="21"/>
      <c r="PKW1942" s="21"/>
      <c r="PKX1942" s="21"/>
      <c r="PKY1942" s="21"/>
      <c r="PKZ1942" s="21"/>
      <c r="PLA1942" s="21"/>
      <c r="PLB1942" s="21"/>
      <c r="PLC1942" s="21"/>
      <c r="PLD1942" s="21"/>
      <c r="PLE1942" s="21"/>
      <c r="PLF1942" s="21"/>
      <c r="PLG1942" s="21"/>
      <c r="PLH1942" s="21"/>
      <c r="PLI1942" s="21"/>
      <c r="PLJ1942" s="21"/>
      <c r="PLK1942" s="21"/>
      <c r="PLL1942" s="21"/>
      <c r="PLM1942" s="21"/>
      <c r="PLN1942" s="21"/>
      <c r="PLO1942" s="21"/>
      <c r="PLP1942" s="21"/>
      <c r="PLQ1942" s="21"/>
      <c r="PLR1942" s="21"/>
      <c r="PLS1942" s="21"/>
      <c r="PLT1942" s="21"/>
      <c r="PLU1942" s="21"/>
      <c r="PLV1942" s="21"/>
      <c r="PLW1942" s="21"/>
      <c r="PLX1942" s="21"/>
      <c r="PLY1942" s="21"/>
      <c r="PLZ1942" s="21"/>
      <c r="PMA1942" s="21"/>
      <c r="PMB1942" s="21"/>
      <c r="PMC1942" s="21"/>
      <c r="PMD1942" s="21"/>
      <c r="PME1942" s="21"/>
      <c r="PMF1942" s="21"/>
      <c r="PMG1942" s="21"/>
      <c r="PMH1942" s="21"/>
      <c r="PMI1942" s="21"/>
      <c r="PMJ1942" s="21"/>
      <c r="PMK1942" s="21"/>
      <c r="PML1942" s="21"/>
      <c r="PMM1942" s="21"/>
      <c r="PMN1942" s="21"/>
      <c r="PMO1942" s="21"/>
      <c r="PMP1942" s="21"/>
      <c r="PMQ1942" s="21"/>
      <c r="PMR1942" s="21"/>
      <c r="PMS1942" s="21"/>
      <c r="PMT1942" s="21"/>
      <c r="PMU1942" s="21"/>
      <c r="PMV1942" s="21"/>
      <c r="PMW1942" s="21"/>
      <c r="PMX1942" s="21"/>
      <c r="PMY1942" s="21"/>
      <c r="PMZ1942" s="21"/>
      <c r="PNA1942" s="21"/>
      <c r="PNB1942" s="21"/>
      <c r="PNC1942" s="21"/>
      <c r="PND1942" s="21"/>
      <c r="PNE1942" s="21"/>
      <c r="PNF1942" s="21"/>
      <c r="PNG1942" s="21"/>
      <c r="PNH1942" s="21"/>
      <c r="PNI1942" s="21"/>
      <c r="PNJ1942" s="21"/>
      <c r="PNK1942" s="21"/>
      <c r="PNL1942" s="21"/>
      <c r="PNM1942" s="21"/>
      <c r="PNN1942" s="21"/>
      <c r="PNO1942" s="21"/>
      <c r="PNP1942" s="21"/>
      <c r="PNQ1942" s="21"/>
      <c r="PNR1942" s="21"/>
      <c r="PNS1942" s="21"/>
      <c r="PNT1942" s="21"/>
      <c r="PNU1942" s="21"/>
      <c r="PNV1942" s="21"/>
      <c r="PNW1942" s="21"/>
      <c r="PNX1942" s="21"/>
      <c r="PNY1942" s="21"/>
      <c r="PNZ1942" s="21"/>
      <c r="POA1942" s="21"/>
      <c r="POB1942" s="21"/>
      <c r="POC1942" s="21"/>
      <c r="POD1942" s="21"/>
      <c r="POE1942" s="21"/>
      <c r="POF1942" s="21"/>
      <c r="POG1942" s="21"/>
      <c r="POH1942" s="21"/>
      <c r="POI1942" s="21"/>
      <c r="POJ1942" s="21"/>
      <c r="POK1942" s="21"/>
      <c r="POL1942" s="21"/>
      <c r="POM1942" s="21"/>
      <c r="PON1942" s="21"/>
      <c r="POO1942" s="21"/>
      <c r="POP1942" s="21"/>
      <c r="POQ1942" s="21"/>
      <c r="POR1942" s="21"/>
      <c r="POS1942" s="21"/>
      <c r="POT1942" s="21"/>
      <c r="POU1942" s="21"/>
      <c r="POV1942" s="21"/>
      <c r="POW1942" s="21"/>
      <c r="POX1942" s="21"/>
      <c r="POY1942" s="21"/>
      <c r="POZ1942" s="21"/>
      <c r="PPA1942" s="21"/>
      <c r="PPB1942" s="21"/>
      <c r="PPC1942" s="21"/>
      <c r="PPD1942" s="21"/>
      <c r="PPE1942" s="21"/>
      <c r="PPF1942" s="21"/>
      <c r="PPG1942" s="21"/>
      <c r="PPH1942" s="21"/>
      <c r="PPI1942" s="21"/>
      <c r="PPJ1942" s="21"/>
      <c r="PPK1942" s="21"/>
      <c r="PPL1942" s="21"/>
      <c r="PPM1942" s="21"/>
      <c r="PPN1942" s="21"/>
      <c r="PPO1942" s="21"/>
      <c r="PPP1942" s="21"/>
      <c r="PPQ1942" s="21"/>
      <c r="PPR1942" s="21"/>
      <c r="PPS1942" s="21"/>
      <c r="PPT1942" s="21"/>
      <c r="PPU1942" s="21"/>
      <c r="PPV1942" s="21"/>
      <c r="PPW1942" s="21"/>
      <c r="PPX1942" s="21"/>
      <c r="PPY1942" s="21"/>
      <c r="PPZ1942" s="21"/>
      <c r="PQA1942" s="21"/>
      <c r="PQB1942" s="21"/>
      <c r="PQC1942" s="21"/>
      <c r="PQD1942" s="21"/>
      <c r="PQE1942" s="21"/>
      <c r="PQF1942" s="21"/>
      <c r="PQG1942" s="21"/>
      <c r="PQH1942" s="21"/>
      <c r="PQI1942" s="21"/>
      <c r="PQJ1942" s="21"/>
      <c r="PQK1942" s="21"/>
      <c r="PQL1942" s="21"/>
      <c r="PQM1942" s="21"/>
      <c r="PQN1942" s="21"/>
      <c r="PQO1942" s="21"/>
      <c r="PQP1942" s="21"/>
      <c r="PQQ1942" s="21"/>
      <c r="PQR1942" s="21"/>
      <c r="PQS1942" s="21"/>
      <c r="PQT1942" s="21"/>
      <c r="PQU1942" s="21"/>
      <c r="PQV1942" s="21"/>
      <c r="PQW1942" s="21"/>
      <c r="PQX1942" s="21"/>
      <c r="PQY1942" s="21"/>
      <c r="PQZ1942" s="21"/>
      <c r="PRA1942" s="21"/>
      <c r="PRB1942" s="21"/>
      <c r="PRC1942" s="21"/>
      <c r="PRD1942" s="21"/>
      <c r="PRE1942" s="21"/>
      <c r="PRF1942" s="21"/>
      <c r="PRG1942" s="21"/>
      <c r="PRH1942" s="21"/>
      <c r="PRI1942" s="21"/>
      <c r="PRJ1942" s="21"/>
      <c r="PRK1942" s="21"/>
      <c r="PRL1942" s="21"/>
      <c r="PRM1942" s="21"/>
      <c r="PRN1942" s="21"/>
      <c r="PRO1942" s="21"/>
      <c r="PRP1942" s="21"/>
      <c r="PRQ1942" s="21"/>
      <c r="PRR1942" s="21"/>
      <c r="PRS1942" s="21"/>
      <c r="PRT1942" s="21"/>
      <c r="PRU1942" s="21"/>
      <c r="PRV1942" s="21"/>
      <c r="PRW1942" s="21"/>
      <c r="PRX1942" s="21"/>
      <c r="PRY1942" s="21"/>
      <c r="PRZ1942" s="21"/>
      <c r="PSA1942" s="21"/>
      <c r="PSB1942" s="21"/>
      <c r="PSC1942" s="21"/>
      <c r="PSD1942" s="21"/>
      <c r="PSE1942" s="21"/>
      <c r="PSF1942" s="21"/>
      <c r="PSG1942" s="21"/>
      <c r="PSH1942" s="21"/>
      <c r="PSI1942" s="21"/>
      <c r="PSJ1942" s="21"/>
      <c r="PSK1942" s="21"/>
      <c r="PSL1942" s="21"/>
      <c r="PSM1942" s="21"/>
      <c r="PSN1942" s="21"/>
      <c r="PSO1942" s="21"/>
      <c r="PSP1942" s="21"/>
      <c r="PSQ1942" s="21"/>
      <c r="PSR1942" s="21"/>
      <c r="PSS1942" s="21"/>
      <c r="PST1942" s="21"/>
      <c r="PSU1942" s="21"/>
      <c r="PSV1942" s="21"/>
      <c r="PSW1942" s="21"/>
      <c r="PSX1942" s="21"/>
      <c r="PSY1942" s="21"/>
      <c r="PSZ1942" s="21"/>
      <c r="PTA1942" s="21"/>
      <c r="PTB1942" s="21"/>
      <c r="PTC1942" s="21"/>
      <c r="PTD1942" s="21"/>
      <c r="PTE1942" s="21"/>
      <c r="PTF1942" s="21"/>
      <c r="PTG1942" s="21"/>
      <c r="PTH1942" s="21"/>
      <c r="PTI1942" s="21"/>
      <c r="PTJ1942" s="21"/>
      <c r="PTK1942" s="21"/>
      <c r="PTL1942" s="21"/>
      <c r="PTM1942" s="21"/>
      <c r="PTN1942" s="21"/>
      <c r="PTO1942" s="21"/>
      <c r="PTP1942" s="21"/>
      <c r="PTQ1942" s="21"/>
      <c r="PTR1942" s="21"/>
      <c r="PTS1942" s="21"/>
      <c r="PTT1942" s="21"/>
      <c r="PTU1942" s="21"/>
      <c r="PTV1942" s="21"/>
      <c r="PTW1942" s="21"/>
      <c r="PTX1942" s="21"/>
      <c r="PTY1942" s="21"/>
      <c r="PTZ1942" s="21"/>
      <c r="PUA1942" s="21"/>
      <c r="PUB1942" s="21"/>
      <c r="PUC1942" s="21"/>
      <c r="PUD1942" s="21"/>
      <c r="PUE1942" s="21"/>
      <c r="PUF1942" s="21"/>
      <c r="PUG1942" s="21"/>
      <c r="PUH1942" s="21"/>
      <c r="PUI1942" s="21"/>
      <c r="PUJ1942" s="21"/>
      <c r="PUK1942" s="21"/>
      <c r="PUL1942" s="21"/>
      <c r="PUM1942" s="21"/>
      <c r="PUN1942" s="21"/>
      <c r="PUO1942" s="21"/>
      <c r="PUP1942" s="21"/>
      <c r="PUQ1942" s="21"/>
      <c r="PUR1942" s="21"/>
      <c r="PUS1942" s="21"/>
      <c r="PUT1942" s="21"/>
      <c r="PUU1942" s="21"/>
      <c r="PUV1942" s="21"/>
      <c r="PUW1942" s="21"/>
      <c r="PUX1942" s="21"/>
      <c r="PUY1942" s="21"/>
      <c r="PUZ1942" s="21"/>
      <c r="PVA1942" s="21"/>
      <c r="PVB1942" s="21"/>
      <c r="PVC1942" s="21"/>
      <c r="PVD1942" s="21"/>
      <c r="PVE1942" s="21"/>
      <c r="PVF1942" s="21"/>
      <c r="PVG1942" s="21"/>
      <c r="PVH1942" s="21"/>
      <c r="PVI1942" s="21"/>
      <c r="PVJ1942" s="21"/>
      <c r="PVK1942" s="21"/>
      <c r="PVL1942" s="21"/>
      <c r="PVM1942" s="21"/>
      <c r="PVN1942" s="21"/>
      <c r="PVO1942" s="21"/>
      <c r="PVP1942" s="21"/>
      <c r="PVQ1942" s="21"/>
      <c r="PVR1942" s="21"/>
      <c r="PVS1942" s="21"/>
      <c r="PVT1942" s="21"/>
      <c r="PVU1942" s="21"/>
      <c r="PVV1942" s="21"/>
      <c r="PVW1942" s="21"/>
      <c r="PVX1942" s="21"/>
      <c r="PVY1942" s="21"/>
      <c r="PVZ1942" s="21"/>
      <c r="PWA1942" s="21"/>
      <c r="PWB1942" s="21"/>
      <c r="PWC1942" s="21"/>
      <c r="PWD1942" s="21"/>
      <c r="PWE1942" s="21"/>
      <c r="PWF1942" s="21"/>
      <c r="PWG1942" s="21"/>
      <c r="PWH1942" s="21"/>
      <c r="PWI1942" s="21"/>
      <c r="PWJ1942" s="21"/>
      <c r="PWK1942" s="21"/>
      <c r="PWL1942" s="21"/>
      <c r="PWM1942" s="21"/>
      <c r="PWN1942" s="21"/>
      <c r="PWO1942" s="21"/>
      <c r="PWP1942" s="21"/>
      <c r="PWQ1942" s="21"/>
      <c r="PWR1942" s="21"/>
      <c r="PWS1942" s="21"/>
      <c r="PWT1942" s="21"/>
      <c r="PWU1942" s="21"/>
      <c r="PWV1942" s="21"/>
      <c r="PWW1942" s="21"/>
      <c r="PWX1942" s="21"/>
      <c r="PWY1942" s="21"/>
      <c r="PWZ1942" s="21"/>
      <c r="PXA1942" s="21"/>
      <c r="PXB1942" s="21"/>
      <c r="PXC1942" s="21"/>
      <c r="PXD1942" s="21"/>
      <c r="PXE1942" s="21"/>
      <c r="PXF1942" s="21"/>
      <c r="PXG1942" s="21"/>
      <c r="PXH1942" s="21"/>
      <c r="PXI1942" s="21"/>
      <c r="PXJ1942" s="21"/>
      <c r="PXK1942" s="21"/>
      <c r="PXL1942" s="21"/>
      <c r="PXM1942" s="21"/>
      <c r="PXN1942" s="21"/>
      <c r="PXO1942" s="21"/>
      <c r="PXP1942" s="21"/>
      <c r="PXQ1942" s="21"/>
      <c r="PXR1942" s="21"/>
      <c r="PXS1942" s="21"/>
      <c r="PXT1942" s="21"/>
      <c r="PXU1942" s="21"/>
      <c r="PXV1942" s="21"/>
      <c r="PXW1942" s="21"/>
      <c r="PXX1942" s="21"/>
      <c r="PXY1942" s="21"/>
      <c r="PXZ1942" s="21"/>
      <c r="PYA1942" s="21"/>
      <c r="PYB1942" s="21"/>
      <c r="PYC1942" s="21"/>
      <c r="PYD1942" s="21"/>
      <c r="PYE1942" s="21"/>
      <c r="PYF1942" s="21"/>
      <c r="PYG1942" s="21"/>
      <c r="PYH1942" s="21"/>
      <c r="PYI1942" s="21"/>
      <c r="PYJ1942" s="21"/>
      <c r="PYK1942" s="21"/>
      <c r="PYL1942" s="21"/>
      <c r="PYM1942" s="21"/>
      <c r="PYN1942" s="21"/>
      <c r="PYO1942" s="21"/>
      <c r="PYP1942" s="21"/>
      <c r="PYQ1942" s="21"/>
      <c r="PYR1942" s="21"/>
      <c r="PYS1942" s="21"/>
      <c r="PYT1942" s="21"/>
      <c r="PYU1942" s="21"/>
      <c r="PYV1942" s="21"/>
      <c r="PYW1942" s="21"/>
      <c r="PYX1942" s="21"/>
      <c r="PYY1942" s="21"/>
      <c r="PYZ1942" s="21"/>
      <c r="PZA1942" s="21"/>
      <c r="PZB1942" s="21"/>
      <c r="PZC1942" s="21"/>
      <c r="PZD1942" s="21"/>
      <c r="PZE1942" s="21"/>
      <c r="PZF1942" s="21"/>
      <c r="PZG1942" s="21"/>
      <c r="PZH1942" s="21"/>
      <c r="PZI1942" s="21"/>
      <c r="PZJ1942" s="21"/>
      <c r="PZK1942" s="21"/>
      <c r="PZL1942" s="21"/>
      <c r="PZM1942" s="21"/>
      <c r="PZN1942" s="21"/>
      <c r="PZO1942" s="21"/>
      <c r="PZP1942" s="21"/>
      <c r="PZQ1942" s="21"/>
      <c r="PZR1942" s="21"/>
      <c r="PZS1942" s="21"/>
      <c r="PZT1942" s="21"/>
      <c r="PZU1942" s="21"/>
      <c r="PZV1942" s="21"/>
      <c r="PZW1942" s="21"/>
      <c r="PZX1942" s="21"/>
      <c r="PZY1942" s="21"/>
      <c r="PZZ1942" s="21"/>
      <c r="QAA1942" s="21"/>
      <c r="QAB1942" s="21"/>
      <c r="QAC1942" s="21"/>
      <c r="QAD1942" s="21"/>
      <c r="QAE1942" s="21"/>
      <c r="QAF1942" s="21"/>
      <c r="QAG1942" s="21"/>
      <c r="QAH1942" s="21"/>
      <c r="QAI1942" s="21"/>
      <c r="QAJ1942" s="21"/>
      <c r="QAK1942" s="21"/>
      <c r="QAL1942" s="21"/>
      <c r="QAM1942" s="21"/>
      <c r="QAN1942" s="21"/>
      <c r="QAO1942" s="21"/>
      <c r="QAP1942" s="21"/>
      <c r="QAQ1942" s="21"/>
      <c r="QAR1942" s="21"/>
      <c r="QAS1942" s="21"/>
      <c r="QAT1942" s="21"/>
      <c r="QAU1942" s="21"/>
      <c r="QAV1942" s="21"/>
      <c r="QAW1942" s="21"/>
      <c r="QAX1942" s="21"/>
      <c r="QAY1942" s="21"/>
      <c r="QAZ1942" s="21"/>
      <c r="QBA1942" s="21"/>
      <c r="QBB1942" s="21"/>
      <c r="QBC1942" s="21"/>
      <c r="QBD1942" s="21"/>
      <c r="QBE1942" s="21"/>
      <c r="QBF1942" s="21"/>
      <c r="QBG1942" s="21"/>
      <c r="QBH1942" s="21"/>
      <c r="QBI1942" s="21"/>
      <c r="QBJ1942" s="21"/>
      <c r="QBK1942" s="21"/>
      <c r="QBL1942" s="21"/>
      <c r="QBM1942" s="21"/>
      <c r="QBN1942" s="21"/>
      <c r="QBO1942" s="21"/>
      <c r="QBP1942" s="21"/>
      <c r="QBQ1942" s="21"/>
      <c r="QBR1942" s="21"/>
      <c r="QBS1942" s="21"/>
      <c r="QBT1942" s="21"/>
      <c r="QBU1942" s="21"/>
      <c r="QBV1942" s="21"/>
      <c r="QBW1942" s="21"/>
      <c r="QBX1942" s="21"/>
      <c r="QBY1942" s="21"/>
      <c r="QBZ1942" s="21"/>
      <c r="QCA1942" s="21"/>
      <c r="QCB1942" s="21"/>
      <c r="QCC1942" s="21"/>
      <c r="QCD1942" s="21"/>
      <c r="QCE1942" s="21"/>
      <c r="QCF1942" s="21"/>
      <c r="QCG1942" s="21"/>
      <c r="QCH1942" s="21"/>
      <c r="QCI1942" s="21"/>
      <c r="QCJ1942" s="21"/>
      <c r="QCK1942" s="21"/>
      <c r="QCL1942" s="21"/>
      <c r="QCM1942" s="21"/>
      <c r="QCN1942" s="21"/>
      <c r="QCO1942" s="21"/>
      <c r="QCP1942" s="21"/>
      <c r="QCQ1942" s="21"/>
      <c r="QCR1942" s="21"/>
      <c r="QCS1942" s="21"/>
      <c r="QCT1942" s="21"/>
      <c r="QCU1942" s="21"/>
      <c r="QCV1942" s="21"/>
      <c r="QCW1942" s="21"/>
      <c r="QCX1942" s="21"/>
      <c r="QCY1942" s="21"/>
      <c r="QCZ1942" s="21"/>
      <c r="QDA1942" s="21"/>
      <c r="QDB1942" s="21"/>
      <c r="QDC1942" s="21"/>
      <c r="QDD1942" s="21"/>
      <c r="QDE1942" s="21"/>
      <c r="QDF1942" s="21"/>
      <c r="QDG1942" s="21"/>
      <c r="QDH1942" s="21"/>
      <c r="QDI1942" s="21"/>
      <c r="QDJ1942" s="21"/>
      <c r="QDK1942" s="21"/>
      <c r="QDL1942" s="21"/>
      <c r="QDM1942" s="21"/>
      <c r="QDN1942" s="21"/>
      <c r="QDO1942" s="21"/>
      <c r="QDP1942" s="21"/>
      <c r="QDQ1942" s="21"/>
      <c r="QDR1942" s="21"/>
      <c r="QDS1942" s="21"/>
      <c r="QDT1942" s="21"/>
      <c r="QDU1942" s="21"/>
      <c r="QDV1942" s="21"/>
      <c r="QDW1942" s="21"/>
      <c r="QDX1942" s="21"/>
      <c r="QDY1942" s="21"/>
      <c r="QDZ1942" s="21"/>
      <c r="QEA1942" s="21"/>
      <c r="QEB1942" s="21"/>
      <c r="QEC1942" s="21"/>
      <c r="QED1942" s="21"/>
      <c r="QEE1942" s="21"/>
      <c r="QEF1942" s="21"/>
      <c r="QEG1942" s="21"/>
      <c r="QEH1942" s="21"/>
      <c r="QEI1942" s="21"/>
      <c r="QEJ1942" s="21"/>
      <c r="QEK1942" s="21"/>
      <c r="QEL1942" s="21"/>
      <c r="QEM1942" s="21"/>
      <c r="QEN1942" s="21"/>
      <c r="QEO1942" s="21"/>
      <c r="QEP1942" s="21"/>
      <c r="QEQ1942" s="21"/>
      <c r="QER1942" s="21"/>
      <c r="QES1942" s="21"/>
      <c r="QET1942" s="21"/>
      <c r="QEU1942" s="21"/>
      <c r="QEV1942" s="21"/>
      <c r="QEW1942" s="21"/>
      <c r="QEX1942" s="21"/>
      <c r="QEY1942" s="21"/>
      <c r="QEZ1942" s="21"/>
      <c r="QFA1942" s="21"/>
      <c r="QFB1942" s="21"/>
      <c r="QFC1942" s="21"/>
      <c r="QFD1942" s="21"/>
      <c r="QFE1942" s="21"/>
      <c r="QFF1942" s="21"/>
      <c r="QFG1942" s="21"/>
      <c r="QFH1942" s="21"/>
      <c r="QFI1942" s="21"/>
      <c r="QFJ1942" s="21"/>
      <c r="QFK1942" s="21"/>
      <c r="QFL1942" s="21"/>
      <c r="QFM1942" s="21"/>
      <c r="QFN1942" s="21"/>
      <c r="QFO1942" s="21"/>
      <c r="QFP1942" s="21"/>
      <c r="QFQ1942" s="21"/>
      <c r="QFR1942" s="21"/>
      <c r="QFS1942" s="21"/>
      <c r="QFT1942" s="21"/>
      <c r="QFU1942" s="21"/>
      <c r="QFV1942" s="21"/>
      <c r="QFW1942" s="21"/>
      <c r="QFX1942" s="21"/>
      <c r="QFY1942" s="21"/>
      <c r="QFZ1942" s="21"/>
      <c r="QGA1942" s="21"/>
      <c r="QGB1942" s="21"/>
      <c r="QGC1942" s="21"/>
      <c r="QGD1942" s="21"/>
      <c r="QGE1942" s="21"/>
      <c r="QGF1942" s="21"/>
      <c r="QGG1942" s="21"/>
      <c r="QGH1942" s="21"/>
      <c r="QGI1942" s="21"/>
      <c r="QGJ1942" s="21"/>
      <c r="QGK1942" s="21"/>
      <c r="QGL1942" s="21"/>
      <c r="QGM1942" s="21"/>
      <c r="QGN1942" s="21"/>
      <c r="QGO1942" s="21"/>
      <c r="QGP1942" s="21"/>
      <c r="QGQ1942" s="21"/>
      <c r="QGR1942" s="21"/>
      <c r="QGS1942" s="21"/>
      <c r="QGT1942" s="21"/>
      <c r="QGU1942" s="21"/>
      <c r="QGV1942" s="21"/>
      <c r="QGW1942" s="21"/>
      <c r="QGX1942" s="21"/>
      <c r="QGY1942" s="21"/>
      <c r="QGZ1942" s="21"/>
      <c r="QHA1942" s="21"/>
      <c r="QHB1942" s="21"/>
      <c r="QHC1942" s="21"/>
      <c r="QHD1942" s="21"/>
      <c r="QHE1942" s="21"/>
      <c r="QHF1942" s="21"/>
      <c r="QHG1942" s="21"/>
      <c r="QHH1942" s="21"/>
      <c r="QHI1942" s="21"/>
      <c r="QHJ1942" s="21"/>
      <c r="QHK1942" s="21"/>
      <c r="QHL1942" s="21"/>
      <c r="QHM1942" s="21"/>
      <c r="QHN1942" s="21"/>
      <c r="QHO1942" s="21"/>
      <c r="QHP1942" s="21"/>
      <c r="QHQ1942" s="21"/>
      <c r="QHR1942" s="21"/>
      <c r="QHS1942" s="21"/>
      <c r="QHT1942" s="21"/>
      <c r="QHU1942" s="21"/>
      <c r="QHV1942" s="21"/>
      <c r="QHW1942" s="21"/>
      <c r="QHX1942" s="21"/>
      <c r="QHY1942" s="21"/>
      <c r="QHZ1942" s="21"/>
      <c r="QIA1942" s="21"/>
      <c r="QIB1942" s="21"/>
      <c r="QIC1942" s="21"/>
      <c r="QID1942" s="21"/>
      <c r="QIE1942" s="21"/>
      <c r="QIF1942" s="21"/>
      <c r="QIG1942" s="21"/>
      <c r="QIH1942" s="21"/>
      <c r="QII1942" s="21"/>
      <c r="QIJ1942" s="21"/>
      <c r="QIK1942" s="21"/>
      <c r="QIL1942" s="21"/>
      <c r="QIM1942" s="21"/>
      <c r="QIN1942" s="21"/>
      <c r="QIO1942" s="21"/>
      <c r="QIP1942" s="21"/>
      <c r="QIQ1942" s="21"/>
      <c r="QIR1942" s="21"/>
      <c r="QIS1942" s="21"/>
      <c r="QIT1942" s="21"/>
      <c r="QIU1942" s="21"/>
      <c r="QIV1942" s="21"/>
      <c r="QIW1942" s="21"/>
      <c r="QIX1942" s="21"/>
      <c r="QIY1942" s="21"/>
      <c r="QIZ1942" s="21"/>
      <c r="QJA1942" s="21"/>
      <c r="QJB1942" s="21"/>
      <c r="QJC1942" s="21"/>
      <c r="QJD1942" s="21"/>
      <c r="QJE1942" s="21"/>
      <c r="QJF1942" s="21"/>
      <c r="QJG1942" s="21"/>
      <c r="QJH1942" s="21"/>
      <c r="QJI1942" s="21"/>
      <c r="QJJ1942" s="21"/>
      <c r="QJK1942" s="21"/>
      <c r="QJL1942" s="21"/>
      <c r="QJM1942" s="21"/>
      <c r="QJN1942" s="21"/>
      <c r="QJO1942" s="21"/>
      <c r="QJP1942" s="21"/>
      <c r="QJQ1942" s="21"/>
      <c r="QJR1942" s="21"/>
      <c r="QJS1942" s="21"/>
      <c r="QJT1942" s="21"/>
      <c r="QJU1942" s="21"/>
      <c r="QJV1942" s="21"/>
      <c r="QJW1942" s="21"/>
      <c r="QJX1942" s="21"/>
      <c r="QJY1942" s="21"/>
      <c r="QJZ1942" s="21"/>
      <c r="QKA1942" s="21"/>
      <c r="QKB1942" s="21"/>
      <c r="QKC1942" s="21"/>
      <c r="QKD1942" s="21"/>
      <c r="QKE1942" s="21"/>
      <c r="QKF1942" s="21"/>
      <c r="QKG1942" s="21"/>
      <c r="QKH1942" s="21"/>
      <c r="QKI1942" s="21"/>
      <c r="QKJ1942" s="21"/>
      <c r="QKK1942" s="21"/>
      <c r="QKL1942" s="21"/>
      <c r="QKM1942" s="21"/>
      <c r="QKN1942" s="21"/>
      <c r="QKO1942" s="21"/>
      <c r="QKP1942" s="21"/>
      <c r="QKQ1942" s="21"/>
      <c r="QKR1942" s="21"/>
      <c r="QKS1942" s="21"/>
      <c r="QKT1942" s="21"/>
      <c r="QKU1942" s="21"/>
      <c r="QKV1942" s="21"/>
      <c r="QKW1942" s="21"/>
      <c r="QKX1942" s="21"/>
      <c r="QKY1942" s="21"/>
      <c r="QKZ1942" s="21"/>
      <c r="QLA1942" s="21"/>
      <c r="QLB1942" s="21"/>
      <c r="QLC1942" s="21"/>
      <c r="QLD1942" s="21"/>
      <c r="QLE1942" s="21"/>
      <c r="QLF1942" s="21"/>
      <c r="QLG1942" s="21"/>
      <c r="QLH1942" s="21"/>
      <c r="QLI1942" s="21"/>
      <c r="QLJ1942" s="21"/>
      <c r="QLK1942" s="21"/>
      <c r="QLL1942" s="21"/>
      <c r="QLM1942" s="21"/>
      <c r="QLN1942" s="21"/>
      <c r="QLO1942" s="21"/>
      <c r="QLP1942" s="21"/>
      <c r="QLQ1942" s="21"/>
      <c r="QLR1942" s="21"/>
      <c r="QLS1942" s="21"/>
      <c r="QLT1942" s="21"/>
      <c r="QLU1942" s="21"/>
      <c r="QLV1942" s="21"/>
      <c r="QLW1942" s="21"/>
      <c r="QLX1942" s="21"/>
      <c r="QLY1942" s="21"/>
      <c r="QLZ1942" s="21"/>
      <c r="QMA1942" s="21"/>
      <c r="QMB1942" s="21"/>
      <c r="QMC1942" s="21"/>
      <c r="QMD1942" s="21"/>
      <c r="QME1942" s="21"/>
      <c r="QMF1942" s="21"/>
      <c r="QMG1942" s="21"/>
      <c r="QMH1942" s="21"/>
      <c r="QMI1942" s="21"/>
      <c r="QMJ1942" s="21"/>
      <c r="QMK1942" s="21"/>
      <c r="QML1942" s="21"/>
      <c r="QMM1942" s="21"/>
      <c r="QMN1942" s="21"/>
      <c r="QMO1942" s="21"/>
      <c r="QMP1942" s="21"/>
      <c r="QMQ1942" s="21"/>
      <c r="QMR1942" s="21"/>
      <c r="QMS1942" s="21"/>
      <c r="QMT1942" s="21"/>
      <c r="QMU1942" s="21"/>
      <c r="QMV1942" s="21"/>
      <c r="QMW1942" s="21"/>
      <c r="QMX1942" s="21"/>
      <c r="QMY1942" s="21"/>
      <c r="QMZ1942" s="21"/>
      <c r="QNA1942" s="21"/>
      <c r="QNB1942" s="21"/>
      <c r="QNC1942" s="21"/>
      <c r="QND1942" s="21"/>
      <c r="QNE1942" s="21"/>
      <c r="QNF1942" s="21"/>
      <c r="QNG1942" s="21"/>
      <c r="QNH1942" s="21"/>
      <c r="QNI1942" s="21"/>
      <c r="QNJ1942" s="21"/>
      <c r="QNK1942" s="21"/>
      <c r="QNL1942" s="21"/>
      <c r="QNM1942" s="21"/>
      <c r="QNN1942" s="21"/>
      <c r="QNO1942" s="21"/>
      <c r="QNP1942" s="21"/>
      <c r="QNQ1942" s="21"/>
      <c r="QNR1942" s="21"/>
      <c r="QNS1942" s="21"/>
      <c r="QNT1942" s="21"/>
      <c r="QNU1942" s="21"/>
      <c r="QNV1942" s="21"/>
      <c r="QNW1942" s="21"/>
      <c r="QNX1942" s="21"/>
      <c r="QNY1942" s="21"/>
      <c r="QNZ1942" s="21"/>
      <c r="QOA1942" s="21"/>
      <c r="QOB1942" s="21"/>
      <c r="QOC1942" s="21"/>
      <c r="QOD1942" s="21"/>
      <c r="QOE1942" s="21"/>
      <c r="QOF1942" s="21"/>
      <c r="QOG1942" s="21"/>
      <c r="QOH1942" s="21"/>
      <c r="QOI1942" s="21"/>
      <c r="QOJ1942" s="21"/>
      <c r="QOK1942" s="21"/>
      <c r="QOL1942" s="21"/>
      <c r="QOM1942" s="21"/>
      <c r="QON1942" s="21"/>
      <c r="QOO1942" s="21"/>
      <c r="QOP1942" s="21"/>
      <c r="QOQ1942" s="21"/>
      <c r="QOR1942" s="21"/>
      <c r="QOS1942" s="21"/>
      <c r="QOT1942" s="21"/>
      <c r="QOU1942" s="21"/>
      <c r="QOV1942" s="21"/>
      <c r="QOW1942" s="21"/>
      <c r="QOX1942" s="21"/>
      <c r="QOY1942" s="21"/>
      <c r="QOZ1942" s="21"/>
      <c r="QPA1942" s="21"/>
      <c r="QPB1942" s="21"/>
      <c r="QPC1942" s="21"/>
      <c r="QPD1942" s="21"/>
      <c r="QPE1942" s="21"/>
      <c r="QPF1942" s="21"/>
      <c r="QPG1942" s="21"/>
      <c r="QPH1942" s="21"/>
      <c r="QPI1942" s="21"/>
      <c r="QPJ1942" s="21"/>
      <c r="QPK1942" s="21"/>
      <c r="QPL1942" s="21"/>
      <c r="QPM1942" s="21"/>
      <c r="QPN1942" s="21"/>
      <c r="QPO1942" s="21"/>
      <c r="QPP1942" s="21"/>
      <c r="QPQ1942" s="21"/>
      <c r="QPR1942" s="21"/>
      <c r="QPS1942" s="21"/>
      <c r="QPT1942" s="21"/>
      <c r="QPU1942" s="21"/>
      <c r="QPV1942" s="21"/>
      <c r="QPW1942" s="21"/>
      <c r="QPX1942" s="21"/>
      <c r="QPY1942" s="21"/>
      <c r="QPZ1942" s="21"/>
      <c r="QQA1942" s="21"/>
      <c r="QQB1942" s="21"/>
      <c r="QQC1942" s="21"/>
      <c r="QQD1942" s="21"/>
      <c r="QQE1942" s="21"/>
      <c r="QQF1942" s="21"/>
      <c r="QQG1942" s="21"/>
      <c r="QQH1942" s="21"/>
      <c r="QQI1942" s="21"/>
      <c r="QQJ1942" s="21"/>
      <c r="QQK1942" s="21"/>
      <c r="QQL1942" s="21"/>
      <c r="QQM1942" s="21"/>
      <c r="QQN1942" s="21"/>
      <c r="QQO1942" s="21"/>
      <c r="QQP1942" s="21"/>
      <c r="QQQ1942" s="21"/>
      <c r="QQR1942" s="21"/>
      <c r="QQS1942" s="21"/>
      <c r="QQT1942" s="21"/>
      <c r="QQU1942" s="21"/>
      <c r="QQV1942" s="21"/>
      <c r="QQW1942" s="21"/>
      <c r="QQX1942" s="21"/>
      <c r="QQY1942" s="21"/>
      <c r="QQZ1942" s="21"/>
      <c r="QRA1942" s="21"/>
      <c r="QRB1942" s="21"/>
      <c r="QRC1942" s="21"/>
      <c r="QRD1942" s="21"/>
      <c r="QRE1942" s="21"/>
      <c r="QRF1942" s="21"/>
      <c r="QRG1942" s="21"/>
      <c r="QRH1942" s="21"/>
      <c r="QRI1942" s="21"/>
      <c r="QRJ1942" s="21"/>
      <c r="QRK1942" s="21"/>
      <c r="QRL1942" s="21"/>
      <c r="QRM1942" s="21"/>
      <c r="QRN1942" s="21"/>
      <c r="QRO1942" s="21"/>
      <c r="QRP1942" s="21"/>
      <c r="QRQ1942" s="21"/>
      <c r="QRR1942" s="21"/>
      <c r="QRS1942" s="21"/>
      <c r="QRT1942" s="21"/>
      <c r="QRU1942" s="21"/>
      <c r="QRV1942" s="21"/>
      <c r="QRW1942" s="21"/>
      <c r="QRX1942" s="21"/>
      <c r="QRY1942" s="21"/>
      <c r="QRZ1942" s="21"/>
      <c r="QSA1942" s="21"/>
      <c r="QSB1942" s="21"/>
      <c r="QSC1942" s="21"/>
      <c r="QSD1942" s="21"/>
      <c r="QSE1942" s="21"/>
      <c r="QSF1942" s="21"/>
      <c r="QSG1942" s="21"/>
      <c r="QSH1942" s="21"/>
      <c r="QSI1942" s="21"/>
      <c r="QSJ1942" s="21"/>
      <c r="QSK1942" s="21"/>
      <c r="QSL1942" s="21"/>
      <c r="QSM1942" s="21"/>
      <c r="QSN1942" s="21"/>
      <c r="QSO1942" s="21"/>
      <c r="QSP1942" s="21"/>
      <c r="QSQ1942" s="21"/>
      <c r="QSR1942" s="21"/>
      <c r="QSS1942" s="21"/>
      <c r="QST1942" s="21"/>
      <c r="QSU1942" s="21"/>
      <c r="QSV1942" s="21"/>
      <c r="QSW1942" s="21"/>
      <c r="QSX1942" s="21"/>
      <c r="QSY1942" s="21"/>
      <c r="QSZ1942" s="21"/>
      <c r="QTA1942" s="21"/>
      <c r="QTB1942" s="21"/>
      <c r="QTC1942" s="21"/>
      <c r="QTD1942" s="21"/>
      <c r="QTE1942" s="21"/>
      <c r="QTF1942" s="21"/>
      <c r="QTG1942" s="21"/>
      <c r="QTH1942" s="21"/>
      <c r="QTI1942" s="21"/>
      <c r="QTJ1942" s="21"/>
      <c r="QTK1942" s="21"/>
      <c r="QTL1942" s="21"/>
      <c r="QTM1942" s="21"/>
      <c r="QTN1942" s="21"/>
      <c r="QTO1942" s="21"/>
      <c r="QTP1942" s="21"/>
      <c r="QTQ1942" s="21"/>
      <c r="QTR1942" s="21"/>
      <c r="QTS1942" s="21"/>
      <c r="QTT1942" s="21"/>
      <c r="QTU1942" s="21"/>
      <c r="QTV1942" s="21"/>
      <c r="QTW1942" s="21"/>
      <c r="QTX1942" s="21"/>
      <c r="QTY1942" s="21"/>
      <c r="QTZ1942" s="21"/>
      <c r="QUA1942" s="21"/>
      <c r="QUB1942" s="21"/>
      <c r="QUC1942" s="21"/>
      <c r="QUD1942" s="21"/>
      <c r="QUE1942" s="21"/>
      <c r="QUF1942" s="21"/>
      <c r="QUG1942" s="21"/>
      <c r="QUH1942" s="21"/>
      <c r="QUI1942" s="21"/>
      <c r="QUJ1942" s="21"/>
      <c r="QUK1942" s="21"/>
      <c r="QUL1942" s="21"/>
      <c r="QUM1942" s="21"/>
      <c r="QUN1942" s="21"/>
      <c r="QUO1942" s="21"/>
      <c r="QUP1942" s="21"/>
      <c r="QUQ1942" s="21"/>
      <c r="QUR1942" s="21"/>
      <c r="QUS1942" s="21"/>
      <c r="QUT1942" s="21"/>
      <c r="QUU1942" s="21"/>
      <c r="QUV1942" s="21"/>
      <c r="QUW1942" s="21"/>
      <c r="QUX1942" s="21"/>
      <c r="QUY1942" s="21"/>
      <c r="QUZ1942" s="21"/>
      <c r="QVA1942" s="21"/>
      <c r="QVB1942" s="21"/>
      <c r="QVC1942" s="21"/>
      <c r="QVD1942" s="21"/>
      <c r="QVE1942" s="21"/>
      <c r="QVF1942" s="21"/>
      <c r="QVG1942" s="21"/>
      <c r="QVH1942" s="21"/>
      <c r="QVI1942" s="21"/>
      <c r="QVJ1942" s="21"/>
      <c r="QVK1942" s="21"/>
      <c r="QVL1942" s="21"/>
      <c r="QVM1942" s="21"/>
      <c r="QVN1942" s="21"/>
      <c r="QVO1942" s="21"/>
      <c r="QVP1942" s="21"/>
      <c r="QVQ1942" s="21"/>
      <c r="QVR1942" s="21"/>
      <c r="QVS1942" s="21"/>
      <c r="QVT1942" s="21"/>
      <c r="QVU1942" s="21"/>
      <c r="QVV1942" s="21"/>
      <c r="QVW1942" s="21"/>
      <c r="QVX1942" s="21"/>
      <c r="QVY1942" s="21"/>
      <c r="QVZ1942" s="21"/>
      <c r="QWA1942" s="21"/>
      <c r="QWB1942" s="21"/>
      <c r="QWC1942" s="21"/>
      <c r="QWD1942" s="21"/>
      <c r="QWE1942" s="21"/>
      <c r="QWF1942" s="21"/>
      <c r="QWG1942" s="21"/>
      <c r="QWH1942" s="21"/>
      <c r="QWI1942" s="21"/>
      <c r="QWJ1942" s="21"/>
      <c r="QWK1942" s="21"/>
      <c r="QWL1942" s="21"/>
      <c r="QWM1942" s="21"/>
      <c r="QWN1942" s="21"/>
      <c r="QWO1942" s="21"/>
      <c r="QWP1942" s="21"/>
      <c r="QWQ1942" s="21"/>
      <c r="QWR1942" s="21"/>
      <c r="QWS1942" s="21"/>
      <c r="QWT1942" s="21"/>
      <c r="QWU1942" s="21"/>
      <c r="QWV1942" s="21"/>
      <c r="QWW1942" s="21"/>
      <c r="QWX1942" s="21"/>
      <c r="QWY1942" s="21"/>
      <c r="QWZ1942" s="21"/>
      <c r="QXA1942" s="21"/>
      <c r="QXB1942" s="21"/>
      <c r="QXC1942" s="21"/>
      <c r="QXD1942" s="21"/>
      <c r="QXE1942" s="21"/>
      <c r="QXF1942" s="21"/>
      <c r="QXG1942" s="21"/>
      <c r="QXH1942" s="21"/>
      <c r="QXI1942" s="21"/>
      <c r="QXJ1942" s="21"/>
      <c r="QXK1942" s="21"/>
      <c r="QXL1942" s="21"/>
      <c r="QXM1942" s="21"/>
      <c r="QXN1942" s="21"/>
      <c r="QXO1942" s="21"/>
      <c r="QXP1942" s="21"/>
      <c r="QXQ1942" s="21"/>
      <c r="QXR1942" s="21"/>
      <c r="QXS1942" s="21"/>
      <c r="QXT1942" s="21"/>
      <c r="QXU1942" s="21"/>
      <c r="QXV1942" s="21"/>
      <c r="QXW1942" s="21"/>
      <c r="QXX1942" s="21"/>
      <c r="QXY1942" s="21"/>
      <c r="QXZ1942" s="21"/>
      <c r="QYA1942" s="21"/>
      <c r="QYB1942" s="21"/>
      <c r="QYC1942" s="21"/>
      <c r="QYD1942" s="21"/>
      <c r="QYE1942" s="21"/>
      <c r="QYF1942" s="21"/>
      <c r="QYG1942" s="21"/>
      <c r="QYH1942" s="21"/>
      <c r="QYI1942" s="21"/>
      <c r="QYJ1942" s="21"/>
      <c r="QYK1942" s="21"/>
      <c r="QYL1942" s="21"/>
      <c r="QYM1942" s="21"/>
      <c r="QYN1942" s="21"/>
      <c r="QYO1942" s="21"/>
      <c r="QYP1942" s="21"/>
      <c r="QYQ1942" s="21"/>
      <c r="QYR1942" s="21"/>
      <c r="QYS1942" s="21"/>
      <c r="QYT1942" s="21"/>
      <c r="QYU1942" s="21"/>
      <c r="QYV1942" s="21"/>
      <c r="QYW1942" s="21"/>
      <c r="QYX1942" s="21"/>
      <c r="QYY1942" s="21"/>
      <c r="QYZ1942" s="21"/>
      <c r="QZA1942" s="21"/>
      <c r="QZB1942" s="21"/>
      <c r="QZC1942" s="21"/>
      <c r="QZD1942" s="21"/>
      <c r="QZE1942" s="21"/>
      <c r="QZF1942" s="21"/>
      <c r="QZG1942" s="21"/>
      <c r="QZH1942" s="21"/>
      <c r="QZI1942" s="21"/>
      <c r="QZJ1942" s="21"/>
      <c r="QZK1942" s="21"/>
      <c r="QZL1942" s="21"/>
      <c r="QZM1942" s="21"/>
      <c r="QZN1942" s="21"/>
      <c r="QZO1942" s="21"/>
      <c r="QZP1942" s="21"/>
      <c r="QZQ1942" s="21"/>
      <c r="QZR1942" s="21"/>
      <c r="QZS1942" s="21"/>
      <c r="QZT1942" s="21"/>
      <c r="QZU1942" s="21"/>
      <c r="QZV1942" s="21"/>
      <c r="QZW1942" s="21"/>
      <c r="QZX1942" s="21"/>
      <c r="QZY1942" s="21"/>
      <c r="QZZ1942" s="21"/>
      <c r="RAA1942" s="21"/>
      <c r="RAB1942" s="21"/>
      <c r="RAC1942" s="21"/>
      <c r="RAD1942" s="21"/>
      <c r="RAE1942" s="21"/>
      <c r="RAF1942" s="21"/>
      <c r="RAG1942" s="21"/>
      <c r="RAH1942" s="21"/>
      <c r="RAI1942" s="21"/>
      <c r="RAJ1942" s="21"/>
      <c r="RAK1942" s="21"/>
      <c r="RAL1942" s="21"/>
      <c r="RAM1942" s="21"/>
      <c r="RAN1942" s="21"/>
      <c r="RAO1942" s="21"/>
      <c r="RAP1942" s="21"/>
      <c r="RAQ1942" s="21"/>
      <c r="RAR1942" s="21"/>
      <c r="RAS1942" s="21"/>
      <c r="RAT1942" s="21"/>
      <c r="RAU1942" s="21"/>
      <c r="RAV1942" s="21"/>
      <c r="RAW1942" s="21"/>
      <c r="RAX1942" s="21"/>
      <c r="RAY1942" s="21"/>
      <c r="RAZ1942" s="21"/>
      <c r="RBA1942" s="21"/>
      <c r="RBB1942" s="21"/>
      <c r="RBC1942" s="21"/>
      <c r="RBD1942" s="21"/>
      <c r="RBE1942" s="21"/>
      <c r="RBF1942" s="21"/>
      <c r="RBG1942" s="21"/>
      <c r="RBH1942" s="21"/>
      <c r="RBI1942" s="21"/>
      <c r="RBJ1942" s="21"/>
      <c r="RBK1942" s="21"/>
      <c r="RBL1942" s="21"/>
      <c r="RBM1942" s="21"/>
      <c r="RBN1942" s="21"/>
      <c r="RBO1942" s="21"/>
      <c r="RBP1942" s="21"/>
      <c r="RBQ1942" s="21"/>
      <c r="RBR1942" s="21"/>
      <c r="RBS1942" s="21"/>
      <c r="RBT1942" s="21"/>
      <c r="RBU1942" s="21"/>
      <c r="RBV1942" s="21"/>
      <c r="RBW1942" s="21"/>
      <c r="RBX1942" s="21"/>
      <c r="RBY1942" s="21"/>
      <c r="RBZ1942" s="21"/>
      <c r="RCA1942" s="21"/>
      <c r="RCB1942" s="21"/>
      <c r="RCC1942" s="21"/>
      <c r="RCD1942" s="21"/>
      <c r="RCE1942" s="21"/>
      <c r="RCF1942" s="21"/>
      <c r="RCG1942" s="21"/>
      <c r="RCH1942" s="21"/>
      <c r="RCI1942" s="21"/>
      <c r="RCJ1942" s="21"/>
      <c r="RCK1942" s="21"/>
      <c r="RCL1942" s="21"/>
      <c r="RCM1942" s="21"/>
      <c r="RCN1942" s="21"/>
      <c r="RCO1942" s="21"/>
      <c r="RCP1942" s="21"/>
      <c r="RCQ1942" s="21"/>
      <c r="RCR1942" s="21"/>
      <c r="RCS1942" s="21"/>
      <c r="RCT1942" s="21"/>
      <c r="RCU1942" s="21"/>
      <c r="RCV1942" s="21"/>
      <c r="RCW1942" s="21"/>
      <c r="RCX1942" s="21"/>
      <c r="RCY1942" s="21"/>
      <c r="RCZ1942" s="21"/>
      <c r="RDA1942" s="21"/>
      <c r="RDB1942" s="21"/>
      <c r="RDC1942" s="21"/>
      <c r="RDD1942" s="21"/>
      <c r="RDE1942" s="21"/>
      <c r="RDF1942" s="21"/>
      <c r="RDG1942" s="21"/>
      <c r="RDH1942" s="21"/>
      <c r="RDI1942" s="21"/>
      <c r="RDJ1942" s="21"/>
      <c r="RDK1942" s="21"/>
      <c r="RDL1942" s="21"/>
      <c r="RDM1942" s="21"/>
      <c r="RDN1942" s="21"/>
      <c r="RDO1942" s="21"/>
      <c r="RDP1942" s="21"/>
      <c r="RDQ1942" s="21"/>
      <c r="RDR1942" s="21"/>
      <c r="RDS1942" s="21"/>
      <c r="RDT1942" s="21"/>
      <c r="RDU1942" s="21"/>
      <c r="RDV1942" s="21"/>
      <c r="RDW1942" s="21"/>
      <c r="RDX1942" s="21"/>
      <c r="RDY1942" s="21"/>
      <c r="RDZ1942" s="21"/>
      <c r="REA1942" s="21"/>
      <c r="REB1942" s="21"/>
      <c r="REC1942" s="21"/>
      <c r="RED1942" s="21"/>
      <c r="REE1942" s="21"/>
      <c r="REF1942" s="21"/>
      <c r="REG1942" s="21"/>
      <c r="REH1942" s="21"/>
      <c r="REI1942" s="21"/>
      <c r="REJ1942" s="21"/>
      <c r="REK1942" s="21"/>
      <c r="REL1942" s="21"/>
      <c r="REM1942" s="21"/>
      <c r="REN1942" s="21"/>
      <c r="REO1942" s="21"/>
      <c r="REP1942" s="21"/>
      <c r="REQ1942" s="21"/>
      <c r="RER1942" s="21"/>
      <c r="RES1942" s="21"/>
      <c r="RET1942" s="21"/>
      <c r="REU1942" s="21"/>
      <c r="REV1942" s="21"/>
      <c r="REW1942" s="21"/>
      <c r="REX1942" s="21"/>
      <c r="REY1942" s="21"/>
      <c r="REZ1942" s="21"/>
      <c r="RFA1942" s="21"/>
      <c r="RFB1942" s="21"/>
      <c r="RFC1942" s="21"/>
      <c r="RFD1942" s="21"/>
      <c r="RFE1942" s="21"/>
      <c r="RFF1942" s="21"/>
      <c r="RFG1942" s="21"/>
      <c r="RFH1942" s="21"/>
      <c r="RFI1942" s="21"/>
      <c r="RFJ1942" s="21"/>
      <c r="RFK1942" s="21"/>
      <c r="RFL1942" s="21"/>
      <c r="RFM1942" s="21"/>
      <c r="RFN1942" s="21"/>
      <c r="RFO1942" s="21"/>
      <c r="RFP1942" s="21"/>
      <c r="RFQ1942" s="21"/>
      <c r="RFR1942" s="21"/>
      <c r="RFS1942" s="21"/>
      <c r="RFT1942" s="21"/>
      <c r="RFU1942" s="21"/>
      <c r="RFV1942" s="21"/>
      <c r="RFW1942" s="21"/>
      <c r="RFX1942" s="21"/>
      <c r="RFY1942" s="21"/>
      <c r="RFZ1942" s="21"/>
      <c r="RGA1942" s="21"/>
      <c r="RGB1942" s="21"/>
      <c r="RGC1942" s="21"/>
      <c r="RGD1942" s="21"/>
      <c r="RGE1942" s="21"/>
      <c r="RGF1942" s="21"/>
      <c r="RGG1942" s="21"/>
      <c r="RGH1942" s="21"/>
      <c r="RGI1942" s="21"/>
      <c r="RGJ1942" s="21"/>
      <c r="RGK1942" s="21"/>
      <c r="RGL1942" s="21"/>
      <c r="RGM1942" s="21"/>
      <c r="RGN1942" s="21"/>
      <c r="RGO1942" s="21"/>
      <c r="RGP1942" s="21"/>
      <c r="RGQ1942" s="21"/>
      <c r="RGR1942" s="21"/>
      <c r="RGS1942" s="21"/>
      <c r="RGT1942" s="21"/>
      <c r="RGU1942" s="21"/>
      <c r="RGV1942" s="21"/>
      <c r="RGW1942" s="21"/>
      <c r="RGX1942" s="21"/>
      <c r="RGY1942" s="21"/>
      <c r="RGZ1942" s="21"/>
      <c r="RHA1942" s="21"/>
      <c r="RHB1942" s="21"/>
      <c r="RHC1942" s="21"/>
      <c r="RHD1942" s="21"/>
      <c r="RHE1942" s="21"/>
      <c r="RHF1942" s="21"/>
      <c r="RHG1942" s="21"/>
      <c r="RHH1942" s="21"/>
      <c r="RHI1942" s="21"/>
      <c r="RHJ1942" s="21"/>
      <c r="RHK1942" s="21"/>
      <c r="RHL1942" s="21"/>
      <c r="RHM1942" s="21"/>
      <c r="RHN1942" s="21"/>
      <c r="RHO1942" s="21"/>
      <c r="RHP1942" s="21"/>
      <c r="RHQ1942" s="21"/>
      <c r="RHR1942" s="21"/>
      <c r="RHS1942" s="21"/>
      <c r="RHT1942" s="21"/>
      <c r="RHU1942" s="21"/>
      <c r="RHV1942" s="21"/>
      <c r="RHW1942" s="21"/>
      <c r="RHX1942" s="21"/>
      <c r="RHY1942" s="21"/>
      <c r="RHZ1942" s="21"/>
      <c r="RIA1942" s="21"/>
      <c r="RIB1942" s="21"/>
      <c r="RIC1942" s="21"/>
      <c r="RID1942" s="21"/>
      <c r="RIE1942" s="21"/>
      <c r="RIF1942" s="21"/>
      <c r="RIG1942" s="21"/>
      <c r="RIH1942" s="21"/>
      <c r="RII1942" s="21"/>
      <c r="RIJ1942" s="21"/>
      <c r="RIK1942" s="21"/>
      <c r="RIL1942" s="21"/>
      <c r="RIM1942" s="21"/>
      <c r="RIN1942" s="21"/>
      <c r="RIO1942" s="21"/>
      <c r="RIP1942" s="21"/>
      <c r="RIQ1942" s="21"/>
      <c r="RIR1942" s="21"/>
      <c r="RIS1942" s="21"/>
      <c r="RIT1942" s="21"/>
      <c r="RIU1942" s="21"/>
      <c r="RIV1942" s="21"/>
      <c r="RIW1942" s="21"/>
      <c r="RIX1942" s="21"/>
      <c r="RIY1942" s="21"/>
      <c r="RIZ1942" s="21"/>
      <c r="RJA1942" s="21"/>
      <c r="RJB1942" s="21"/>
      <c r="RJC1942" s="21"/>
      <c r="RJD1942" s="21"/>
      <c r="RJE1942" s="21"/>
      <c r="RJF1942" s="21"/>
      <c r="RJG1942" s="21"/>
      <c r="RJH1942" s="21"/>
      <c r="RJI1942" s="21"/>
      <c r="RJJ1942" s="21"/>
      <c r="RJK1942" s="21"/>
      <c r="RJL1942" s="21"/>
      <c r="RJM1942" s="21"/>
      <c r="RJN1942" s="21"/>
      <c r="RJO1942" s="21"/>
      <c r="RJP1942" s="21"/>
      <c r="RJQ1942" s="21"/>
      <c r="RJR1942" s="21"/>
      <c r="RJS1942" s="21"/>
      <c r="RJT1942" s="21"/>
      <c r="RJU1942" s="21"/>
      <c r="RJV1942" s="21"/>
      <c r="RJW1942" s="21"/>
      <c r="RJX1942" s="21"/>
      <c r="RJY1942" s="21"/>
      <c r="RJZ1942" s="21"/>
      <c r="RKA1942" s="21"/>
      <c r="RKB1942" s="21"/>
      <c r="RKC1942" s="21"/>
      <c r="RKD1942" s="21"/>
      <c r="RKE1942" s="21"/>
      <c r="RKF1942" s="21"/>
      <c r="RKG1942" s="21"/>
      <c r="RKH1942" s="21"/>
      <c r="RKI1942" s="21"/>
      <c r="RKJ1942" s="21"/>
      <c r="RKK1942" s="21"/>
      <c r="RKL1942" s="21"/>
      <c r="RKM1942" s="21"/>
      <c r="RKN1942" s="21"/>
      <c r="RKO1942" s="21"/>
      <c r="RKP1942" s="21"/>
      <c r="RKQ1942" s="21"/>
      <c r="RKR1942" s="21"/>
      <c r="RKS1942" s="21"/>
      <c r="RKT1942" s="21"/>
      <c r="RKU1942" s="21"/>
      <c r="RKV1942" s="21"/>
      <c r="RKW1942" s="21"/>
      <c r="RKX1942" s="21"/>
      <c r="RKY1942" s="21"/>
      <c r="RKZ1942" s="21"/>
      <c r="RLA1942" s="21"/>
      <c r="RLB1942" s="21"/>
      <c r="RLC1942" s="21"/>
      <c r="RLD1942" s="21"/>
      <c r="RLE1942" s="21"/>
      <c r="RLF1942" s="21"/>
      <c r="RLG1942" s="21"/>
      <c r="RLH1942" s="21"/>
      <c r="RLI1942" s="21"/>
      <c r="RLJ1942" s="21"/>
      <c r="RLK1942" s="21"/>
      <c r="RLL1942" s="21"/>
      <c r="RLM1942" s="21"/>
      <c r="RLN1942" s="21"/>
      <c r="RLO1942" s="21"/>
      <c r="RLP1942" s="21"/>
      <c r="RLQ1942" s="21"/>
      <c r="RLR1942" s="21"/>
      <c r="RLS1942" s="21"/>
      <c r="RLT1942" s="21"/>
      <c r="RLU1942" s="21"/>
      <c r="RLV1942" s="21"/>
      <c r="RLW1942" s="21"/>
      <c r="RLX1942" s="21"/>
      <c r="RLY1942" s="21"/>
      <c r="RLZ1942" s="21"/>
      <c r="RMA1942" s="21"/>
      <c r="RMB1942" s="21"/>
      <c r="RMC1942" s="21"/>
      <c r="RMD1942" s="21"/>
      <c r="RME1942" s="21"/>
      <c r="RMF1942" s="21"/>
      <c r="RMG1942" s="21"/>
      <c r="RMH1942" s="21"/>
      <c r="RMI1942" s="21"/>
      <c r="RMJ1942" s="21"/>
      <c r="RMK1942" s="21"/>
      <c r="RML1942" s="21"/>
      <c r="RMM1942" s="21"/>
      <c r="RMN1942" s="21"/>
      <c r="RMO1942" s="21"/>
      <c r="RMP1942" s="21"/>
      <c r="RMQ1942" s="21"/>
      <c r="RMR1942" s="21"/>
      <c r="RMS1942" s="21"/>
      <c r="RMT1942" s="21"/>
      <c r="RMU1942" s="21"/>
      <c r="RMV1942" s="21"/>
      <c r="RMW1942" s="21"/>
      <c r="RMX1942" s="21"/>
      <c r="RMY1942" s="21"/>
      <c r="RMZ1942" s="21"/>
      <c r="RNA1942" s="21"/>
      <c r="RNB1942" s="21"/>
      <c r="RNC1942" s="21"/>
      <c r="RND1942" s="21"/>
      <c r="RNE1942" s="21"/>
      <c r="RNF1942" s="21"/>
      <c r="RNG1942" s="21"/>
      <c r="RNH1942" s="21"/>
      <c r="RNI1942" s="21"/>
      <c r="RNJ1942" s="21"/>
      <c r="RNK1942" s="21"/>
      <c r="RNL1942" s="21"/>
      <c r="RNM1942" s="21"/>
      <c r="RNN1942" s="21"/>
      <c r="RNO1942" s="21"/>
      <c r="RNP1942" s="21"/>
      <c r="RNQ1942" s="21"/>
      <c r="RNR1942" s="21"/>
      <c r="RNS1942" s="21"/>
      <c r="RNT1942" s="21"/>
      <c r="RNU1942" s="21"/>
      <c r="RNV1942" s="21"/>
      <c r="RNW1942" s="21"/>
      <c r="RNX1942" s="21"/>
      <c r="RNY1942" s="21"/>
      <c r="RNZ1942" s="21"/>
      <c r="ROA1942" s="21"/>
      <c r="ROB1942" s="21"/>
      <c r="ROC1942" s="21"/>
      <c r="ROD1942" s="21"/>
      <c r="ROE1942" s="21"/>
      <c r="ROF1942" s="21"/>
      <c r="ROG1942" s="21"/>
      <c r="ROH1942" s="21"/>
      <c r="ROI1942" s="21"/>
      <c r="ROJ1942" s="21"/>
      <c r="ROK1942" s="21"/>
      <c r="ROL1942" s="21"/>
      <c r="ROM1942" s="21"/>
      <c r="RON1942" s="21"/>
      <c r="ROO1942" s="21"/>
      <c r="ROP1942" s="21"/>
      <c r="ROQ1942" s="21"/>
      <c r="ROR1942" s="21"/>
      <c r="ROS1942" s="21"/>
      <c r="ROT1942" s="21"/>
      <c r="ROU1942" s="21"/>
      <c r="ROV1942" s="21"/>
      <c r="ROW1942" s="21"/>
      <c r="ROX1942" s="21"/>
      <c r="ROY1942" s="21"/>
      <c r="ROZ1942" s="21"/>
      <c r="RPA1942" s="21"/>
      <c r="RPB1942" s="21"/>
      <c r="RPC1942" s="21"/>
      <c r="RPD1942" s="21"/>
      <c r="RPE1942" s="21"/>
      <c r="RPF1942" s="21"/>
      <c r="RPG1942" s="21"/>
      <c r="RPH1942" s="21"/>
      <c r="RPI1942" s="21"/>
      <c r="RPJ1942" s="21"/>
      <c r="RPK1942" s="21"/>
      <c r="RPL1942" s="21"/>
      <c r="RPM1942" s="21"/>
      <c r="RPN1942" s="21"/>
      <c r="RPO1942" s="21"/>
      <c r="RPP1942" s="21"/>
      <c r="RPQ1942" s="21"/>
      <c r="RPR1942" s="21"/>
      <c r="RPS1942" s="21"/>
      <c r="RPT1942" s="21"/>
      <c r="RPU1942" s="21"/>
      <c r="RPV1942" s="21"/>
      <c r="RPW1942" s="21"/>
      <c r="RPX1942" s="21"/>
      <c r="RPY1942" s="21"/>
      <c r="RPZ1942" s="21"/>
      <c r="RQA1942" s="21"/>
      <c r="RQB1942" s="21"/>
      <c r="RQC1942" s="21"/>
      <c r="RQD1942" s="21"/>
      <c r="RQE1942" s="21"/>
      <c r="RQF1942" s="21"/>
      <c r="RQG1942" s="21"/>
      <c r="RQH1942" s="21"/>
      <c r="RQI1942" s="21"/>
      <c r="RQJ1942" s="21"/>
      <c r="RQK1942" s="21"/>
      <c r="RQL1942" s="21"/>
      <c r="RQM1942" s="21"/>
      <c r="RQN1942" s="21"/>
      <c r="RQO1942" s="21"/>
      <c r="RQP1942" s="21"/>
      <c r="RQQ1942" s="21"/>
      <c r="RQR1942" s="21"/>
      <c r="RQS1942" s="21"/>
      <c r="RQT1942" s="21"/>
      <c r="RQU1942" s="21"/>
      <c r="RQV1942" s="21"/>
      <c r="RQW1942" s="21"/>
      <c r="RQX1942" s="21"/>
      <c r="RQY1942" s="21"/>
      <c r="RQZ1942" s="21"/>
      <c r="RRA1942" s="21"/>
      <c r="RRB1942" s="21"/>
      <c r="RRC1942" s="21"/>
      <c r="RRD1942" s="21"/>
      <c r="RRE1942" s="21"/>
      <c r="RRF1942" s="21"/>
      <c r="RRG1942" s="21"/>
      <c r="RRH1942" s="21"/>
      <c r="RRI1942" s="21"/>
      <c r="RRJ1942" s="21"/>
      <c r="RRK1942" s="21"/>
      <c r="RRL1942" s="21"/>
      <c r="RRM1942" s="21"/>
      <c r="RRN1942" s="21"/>
      <c r="RRO1942" s="21"/>
      <c r="RRP1942" s="21"/>
      <c r="RRQ1942" s="21"/>
      <c r="RRR1942" s="21"/>
      <c r="RRS1942" s="21"/>
      <c r="RRT1942" s="21"/>
      <c r="RRU1942" s="21"/>
      <c r="RRV1942" s="21"/>
      <c r="RRW1942" s="21"/>
      <c r="RRX1942" s="21"/>
      <c r="RRY1942" s="21"/>
      <c r="RRZ1942" s="21"/>
      <c r="RSA1942" s="21"/>
      <c r="RSB1942" s="21"/>
      <c r="RSC1942" s="21"/>
      <c r="RSD1942" s="21"/>
      <c r="RSE1942" s="21"/>
      <c r="RSF1942" s="21"/>
      <c r="RSG1942" s="21"/>
      <c r="RSH1942" s="21"/>
      <c r="RSI1942" s="21"/>
      <c r="RSJ1942" s="21"/>
      <c r="RSK1942" s="21"/>
      <c r="RSL1942" s="21"/>
      <c r="RSM1942" s="21"/>
      <c r="RSN1942" s="21"/>
      <c r="RSO1942" s="21"/>
      <c r="RSP1942" s="21"/>
      <c r="RSQ1942" s="21"/>
      <c r="RSR1942" s="21"/>
      <c r="RSS1942" s="21"/>
      <c r="RST1942" s="21"/>
      <c r="RSU1942" s="21"/>
      <c r="RSV1942" s="21"/>
      <c r="RSW1942" s="21"/>
      <c r="RSX1942" s="21"/>
      <c r="RSY1942" s="21"/>
      <c r="RSZ1942" s="21"/>
      <c r="RTA1942" s="21"/>
      <c r="RTB1942" s="21"/>
      <c r="RTC1942" s="21"/>
      <c r="RTD1942" s="21"/>
      <c r="RTE1942" s="21"/>
      <c r="RTF1942" s="21"/>
      <c r="RTG1942" s="21"/>
      <c r="RTH1942" s="21"/>
      <c r="RTI1942" s="21"/>
      <c r="RTJ1942" s="21"/>
      <c r="RTK1942" s="21"/>
      <c r="RTL1942" s="21"/>
      <c r="RTM1942" s="21"/>
      <c r="RTN1942" s="21"/>
      <c r="RTO1942" s="21"/>
      <c r="RTP1942" s="21"/>
      <c r="RTQ1942" s="21"/>
      <c r="RTR1942" s="21"/>
      <c r="RTS1942" s="21"/>
      <c r="RTT1942" s="21"/>
      <c r="RTU1942" s="21"/>
      <c r="RTV1942" s="21"/>
      <c r="RTW1942" s="21"/>
      <c r="RTX1942" s="21"/>
      <c r="RTY1942" s="21"/>
      <c r="RTZ1942" s="21"/>
      <c r="RUA1942" s="21"/>
      <c r="RUB1942" s="21"/>
      <c r="RUC1942" s="21"/>
      <c r="RUD1942" s="21"/>
      <c r="RUE1942" s="21"/>
      <c r="RUF1942" s="21"/>
      <c r="RUG1942" s="21"/>
      <c r="RUH1942" s="21"/>
      <c r="RUI1942" s="21"/>
      <c r="RUJ1942" s="21"/>
      <c r="RUK1942" s="21"/>
      <c r="RUL1942" s="21"/>
      <c r="RUM1942" s="21"/>
      <c r="RUN1942" s="21"/>
      <c r="RUO1942" s="21"/>
      <c r="RUP1942" s="21"/>
      <c r="RUQ1942" s="21"/>
      <c r="RUR1942" s="21"/>
      <c r="RUS1942" s="21"/>
      <c r="RUT1942" s="21"/>
      <c r="RUU1942" s="21"/>
      <c r="RUV1942" s="21"/>
      <c r="RUW1942" s="21"/>
      <c r="RUX1942" s="21"/>
      <c r="RUY1942" s="21"/>
      <c r="RUZ1942" s="21"/>
      <c r="RVA1942" s="21"/>
      <c r="RVB1942" s="21"/>
      <c r="RVC1942" s="21"/>
      <c r="RVD1942" s="21"/>
      <c r="RVE1942" s="21"/>
      <c r="RVF1942" s="21"/>
      <c r="RVG1942" s="21"/>
      <c r="RVH1942" s="21"/>
      <c r="RVI1942" s="21"/>
      <c r="RVJ1942" s="21"/>
      <c r="RVK1942" s="21"/>
      <c r="RVL1942" s="21"/>
      <c r="RVM1942" s="21"/>
      <c r="RVN1942" s="21"/>
      <c r="RVO1942" s="21"/>
      <c r="RVP1942" s="21"/>
      <c r="RVQ1942" s="21"/>
      <c r="RVR1942" s="21"/>
      <c r="RVS1942" s="21"/>
      <c r="RVT1942" s="21"/>
      <c r="RVU1942" s="21"/>
      <c r="RVV1942" s="21"/>
      <c r="RVW1942" s="21"/>
      <c r="RVX1942" s="21"/>
      <c r="RVY1942" s="21"/>
      <c r="RVZ1942" s="21"/>
      <c r="RWA1942" s="21"/>
      <c r="RWB1942" s="21"/>
      <c r="RWC1942" s="21"/>
      <c r="RWD1942" s="21"/>
      <c r="RWE1942" s="21"/>
      <c r="RWF1942" s="21"/>
      <c r="RWG1942" s="21"/>
      <c r="RWH1942" s="21"/>
      <c r="RWI1942" s="21"/>
      <c r="RWJ1942" s="21"/>
      <c r="RWK1942" s="21"/>
      <c r="RWL1942" s="21"/>
      <c r="RWM1942" s="21"/>
      <c r="RWN1942" s="21"/>
      <c r="RWO1942" s="21"/>
      <c r="RWP1942" s="21"/>
      <c r="RWQ1942" s="21"/>
      <c r="RWR1942" s="21"/>
      <c r="RWS1942" s="21"/>
      <c r="RWT1942" s="21"/>
      <c r="RWU1942" s="21"/>
      <c r="RWV1942" s="21"/>
      <c r="RWW1942" s="21"/>
      <c r="RWX1942" s="21"/>
      <c r="RWY1942" s="21"/>
      <c r="RWZ1942" s="21"/>
      <c r="RXA1942" s="21"/>
      <c r="RXB1942" s="21"/>
      <c r="RXC1942" s="21"/>
      <c r="RXD1942" s="21"/>
      <c r="RXE1942" s="21"/>
      <c r="RXF1942" s="21"/>
      <c r="RXG1942" s="21"/>
      <c r="RXH1942" s="21"/>
      <c r="RXI1942" s="21"/>
      <c r="RXJ1942" s="21"/>
      <c r="RXK1942" s="21"/>
      <c r="RXL1942" s="21"/>
      <c r="RXM1942" s="21"/>
      <c r="RXN1942" s="21"/>
      <c r="RXO1942" s="21"/>
      <c r="RXP1942" s="21"/>
      <c r="RXQ1942" s="21"/>
      <c r="RXR1942" s="21"/>
      <c r="RXS1942" s="21"/>
      <c r="RXT1942" s="21"/>
      <c r="RXU1942" s="21"/>
      <c r="RXV1942" s="21"/>
      <c r="RXW1942" s="21"/>
      <c r="RXX1942" s="21"/>
      <c r="RXY1942" s="21"/>
      <c r="RXZ1942" s="21"/>
      <c r="RYA1942" s="21"/>
      <c r="RYB1942" s="21"/>
      <c r="RYC1942" s="21"/>
      <c r="RYD1942" s="21"/>
      <c r="RYE1942" s="21"/>
      <c r="RYF1942" s="21"/>
      <c r="RYG1942" s="21"/>
      <c r="RYH1942" s="21"/>
      <c r="RYI1942" s="21"/>
      <c r="RYJ1942" s="21"/>
      <c r="RYK1942" s="21"/>
      <c r="RYL1942" s="21"/>
      <c r="RYM1942" s="21"/>
      <c r="RYN1942" s="21"/>
      <c r="RYO1942" s="21"/>
      <c r="RYP1942" s="21"/>
      <c r="RYQ1942" s="21"/>
      <c r="RYR1942" s="21"/>
      <c r="RYS1942" s="21"/>
      <c r="RYT1942" s="21"/>
      <c r="RYU1942" s="21"/>
      <c r="RYV1942" s="21"/>
      <c r="RYW1942" s="21"/>
      <c r="RYX1942" s="21"/>
      <c r="RYY1942" s="21"/>
      <c r="RYZ1942" s="21"/>
      <c r="RZA1942" s="21"/>
      <c r="RZB1942" s="21"/>
      <c r="RZC1942" s="21"/>
      <c r="RZD1942" s="21"/>
      <c r="RZE1942" s="21"/>
      <c r="RZF1942" s="21"/>
      <c r="RZG1942" s="21"/>
      <c r="RZH1942" s="21"/>
      <c r="RZI1942" s="21"/>
      <c r="RZJ1942" s="21"/>
      <c r="RZK1942" s="21"/>
      <c r="RZL1942" s="21"/>
      <c r="RZM1942" s="21"/>
      <c r="RZN1942" s="21"/>
      <c r="RZO1942" s="21"/>
      <c r="RZP1942" s="21"/>
      <c r="RZQ1942" s="21"/>
      <c r="RZR1942" s="21"/>
      <c r="RZS1942" s="21"/>
      <c r="RZT1942" s="21"/>
      <c r="RZU1942" s="21"/>
      <c r="RZV1942" s="21"/>
      <c r="RZW1942" s="21"/>
      <c r="RZX1942" s="21"/>
      <c r="RZY1942" s="21"/>
      <c r="RZZ1942" s="21"/>
      <c r="SAA1942" s="21"/>
      <c r="SAB1942" s="21"/>
      <c r="SAC1942" s="21"/>
      <c r="SAD1942" s="21"/>
      <c r="SAE1942" s="21"/>
      <c r="SAF1942" s="21"/>
      <c r="SAG1942" s="21"/>
      <c r="SAH1942" s="21"/>
      <c r="SAI1942" s="21"/>
      <c r="SAJ1942" s="21"/>
      <c r="SAK1942" s="21"/>
      <c r="SAL1942" s="21"/>
      <c r="SAM1942" s="21"/>
      <c r="SAN1942" s="21"/>
      <c r="SAO1942" s="21"/>
      <c r="SAP1942" s="21"/>
      <c r="SAQ1942" s="21"/>
      <c r="SAR1942" s="21"/>
      <c r="SAS1942" s="21"/>
      <c r="SAT1942" s="21"/>
      <c r="SAU1942" s="21"/>
      <c r="SAV1942" s="21"/>
      <c r="SAW1942" s="21"/>
      <c r="SAX1942" s="21"/>
      <c r="SAY1942" s="21"/>
      <c r="SAZ1942" s="21"/>
      <c r="SBA1942" s="21"/>
      <c r="SBB1942" s="21"/>
      <c r="SBC1942" s="21"/>
      <c r="SBD1942" s="21"/>
      <c r="SBE1942" s="21"/>
      <c r="SBF1942" s="21"/>
      <c r="SBG1942" s="21"/>
      <c r="SBH1942" s="21"/>
      <c r="SBI1942" s="21"/>
      <c r="SBJ1942" s="21"/>
      <c r="SBK1942" s="21"/>
      <c r="SBL1942" s="21"/>
      <c r="SBM1942" s="21"/>
      <c r="SBN1942" s="21"/>
      <c r="SBO1942" s="21"/>
      <c r="SBP1942" s="21"/>
      <c r="SBQ1942" s="21"/>
      <c r="SBR1942" s="21"/>
      <c r="SBS1942" s="21"/>
      <c r="SBT1942" s="21"/>
      <c r="SBU1942" s="21"/>
      <c r="SBV1942" s="21"/>
      <c r="SBW1942" s="21"/>
      <c r="SBX1942" s="21"/>
      <c r="SBY1942" s="21"/>
      <c r="SBZ1942" s="21"/>
      <c r="SCA1942" s="21"/>
      <c r="SCB1942" s="21"/>
      <c r="SCC1942" s="21"/>
      <c r="SCD1942" s="21"/>
      <c r="SCE1942" s="21"/>
      <c r="SCF1942" s="21"/>
      <c r="SCG1942" s="21"/>
      <c r="SCH1942" s="21"/>
      <c r="SCI1942" s="21"/>
      <c r="SCJ1942" s="21"/>
      <c r="SCK1942" s="21"/>
      <c r="SCL1942" s="21"/>
      <c r="SCM1942" s="21"/>
      <c r="SCN1942" s="21"/>
      <c r="SCO1942" s="21"/>
      <c r="SCP1942" s="21"/>
      <c r="SCQ1942" s="21"/>
      <c r="SCR1942" s="21"/>
      <c r="SCS1942" s="21"/>
      <c r="SCT1942" s="21"/>
      <c r="SCU1942" s="21"/>
      <c r="SCV1942" s="21"/>
      <c r="SCW1942" s="21"/>
      <c r="SCX1942" s="21"/>
      <c r="SCY1942" s="21"/>
      <c r="SCZ1942" s="21"/>
      <c r="SDA1942" s="21"/>
      <c r="SDB1942" s="21"/>
      <c r="SDC1942" s="21"/>
      <c r="SDD1942" s="21"/>
      <c r="SDE1942" s="21"/>
      <c r="SDF1942" s="21"/>
      <c r="SDG1942" s="21"/>
      <c r="SDH1942" s="21"/>
      <c r="SDI1942" s="21"/>
      <c r="SDJ1942" s="21"/>
      <c r="SDK1942" s="21"/>
      <c r="SDL1942" s="21"/>
      <c r="SDM1942" s="21"/>
      <c r="SDN1942" s="21"/>
      <c r="SDO1942" s="21"/>
      <c r="SDP1942" s="21"/>
      <c r="SDQ1942" s="21"/>
      <c r="SDR1942" s="21"/>
      <c r="SDS1942" s="21"/>
      <c r="SDT1942" s="21"/>
      <c r="SDU1942" s="21"/>
      <c r="SDV1942" s="21"/>
      <c r="SDW1942" s="21"/>
      <c r="SDX1942" s="21"/>
      <c r="SDY1942" s="21"/>
      <c r="SDZ1942" s="21"/>
      <c r="SEA1942" s="21"/>
      <c r="SEB1942" s="21"/>
      <c r="SEC1942" s="21"/>
      <c r="SED1942" s="21"/>
      <c r="SEE1942" s="21"/>
      <c r="SEF1942" s="21"/>
      <c r="SEG1942" s="21"/>
      <c r="SEH1942" s="21"/>
      <c r="SEI1942" s="21"/>
      <c r="SEJ1942" s="21"/>
      <c r="SEK1942" s="21"/>
      <c r="SEL1942" s="21"/>
      <c r="SEM1942" s="21"/>
      <c r="SEN1942" s="21"/>
      <c r="SEO1942" s="21"/>
      <c r="SEP1942" s="21"/>
      <c r="SEQ1942" s="21"/>
      <c r="SER1942" s="21"/>
      <c r="SES1942" s="21"/>
      <c r="SET1942" s="21"/>
      <c r="SEU1942" s="21"/>
      <c r="SEV1942" s="21"/>
      <c r="SEW1942" s="21"/>
      <c r="SEX1942" s="21"/>
      <c r="SEY1942" s="21"/>
      <c r="SEZ1942" s="21"/>
      <c r="SFA1942" s="21"/>
      <c r="SFB1942" s="21"/>
      <c r="SFC1942" s="21"/>
      <c r="SFD1942" s="21"/>
      <c r="SFE1942" s="21"/>
      <c r="SFF1942" s="21"/>
      <c r="SFG1942" s="21"/>
      <c r="SFH1942" s="21"/>
      <c r="SFI1942" s="21"/>
      <c r="SFJ1942" s="21"/>
      <c r="SFK1942" s="21"/>
      <c r="SFL1942" s="21"/>
      <c r="SFM1942" s="21"/>
      <c r="SFN1942" s="21"/>
      <c r="SFO1942" s="21"/>
      <c r="SFP1942" s="21"/>
      <c r="SFQ1942" s="21"/>
      <c r="SFR1942" s="21"/>
      <c r="SFS1942" s="21"/>
      <c r="SFT1942" s="21"/>
      <c r="SFU1942" s="21"/>
      <c r="SFV1942" s="21"/>
      <c r="SFW1942" s="21"/>
      <c r="SFX1942" s="21"/>
      <c r="SFY1942" s="21"/>
      <c r="SFZ1942" s="21"/>
      <c r="SGA1942" s="21"/>
      <c r="SGB1942" s="21"/>
      <c r="SGC1942" s="21"/>
      <c r="SGD1942" s="21"/>
      <c r="SGE1942" s="21"/>
      <c r="SGF1942" s="21"/>
      <c r="SGG1942" s="21"/>
      <c r="SGH1942" s="21"/>
      <c r="SGI1942" s="21"/>
      <c r="SGJ1942" s="21"/>
      <c r="SGK1942" s="21"/>
      <c r="SGL1942" s="21"/>
      <c r="SGM1942" s="21"/>
      <c r="SGN1942" s="21"/>
      <c r="SGO1942" s="21"/>
      <c r="SGP1942" s="21"/>
      <c r="SGQ1942" s="21"/>
      <c r="SGR1942" s="21"/>
      <c r="SGS1942" s="21"/>
      <c r="SGT1942" s="21"/>
      <c r="SGU1942" s="21"/>
      <c r="SGV1942" s="21"/>
      <c r="SGW1942" s="21"/>
      <c r="SGX1942" s="21"/>
      <c r="SGY1942" s="21"/>
      <c r="SGZ1942" s="21"/>
      <c r="SHA1942" s="21"/>
      <c r="SHB1942" s="21"/>
      <c r="SHC1942" s="21"/>
      <c r="SHD1942" s="21"/>
      <c r="SHE1942" s="21"/>
      <c r="SHF1942" s="21"/>
      <c r="SHG1942" s="21"/>
      <c r="SHH1942" s="21"/>
      <c r="SHI1942" s="21"/>
      <c r="SHJ1942" s="21"/>
      <c r="SHK1942" s="21"/>
      <c r="SHL1942" s="21"/>
      <c r="SHM1942" s="21"/>
      <c r="SHN1942" s="21"/>
      <c r="SHO1942" s="21"/>
      <c r="SHP1942" s="21"/>
      <c r="SHQ1942" s="21"/>
      <c r="SHR1942" s="21"/>
      <c r="SHS1942" s="21"/>
      <c r="SHT1942" s="21"/>
      <c r="SHU1942" s="21"/>
      <c r="SHV1942" s="21"/>
      <c r="SHW1942" s="21"/>
      <c r="SHX1942" s="21"/>
      <c r="SHY1942" s="21"/>
      <c r="SHZ1942" s="21"/>
      <c r="SIA1942" s="21"/>
      <c r="SIB1942" s="21"/>
      <c r="SIC1942" s="21"/>
      <c r="SID1942" s="21"/>
      <c r="SIE1942" s="21"/>
      <c r="SIF1942" s="21"/>
      <c r="SIG1942" s="21"/>
      <c r="SIH1942" s="21"/>
      <c r="SII1942" s="21"/>
      <c r="SIJ1942" s="21"/>
      <c r="SIK1942" s="21"/>
      <c r="SIL1942" s="21"/>
      <c r="SIM1942" s="21"/>
      <c r="SIN1942" s="21"/>
      <c r="SIO1942" s="21"/>
      <c r="SIP1942" s="21"/>
      <c r="SIQ1942" s="21"/>
      <c r="SIR1942" s="21"/>
      <c r="SIS1942" s="21"/>
      <c r="SIT1942" s="21"/>
      <c r="SIU1942" s="21"/>
      <c r="SIV1942" s="21"/>
      <c r="SIW1942" s="21"/>
      <c r="SIX1942" s="21"/>
      <c r="SIY1942" s="21"/>
      <c r="SIZ1942" s="21"/>
      <c r="SJA1942" s="21"/>
      <c r="SJB1942" s="21"/>
      <c r="SJC1942" s="21"/>
      <c r="SJD1942" s="21"/>
      <c r="SJE1942" s="21"/>
      <c r="SJF1942" s="21"/>
      <c r="SJG1942" s="21"/>
      <c r="SJH1942" s="21"/>
      <c r="SJI1942" s="21"/>
      <c r="SJJ1942" s="21"/>
      <c r="SJK1942" s="21"/>
      <c r="SJL1942" s="21"/>
      <c r="SJM1942" s="21"/>
      <c r="SJN1942" s="21"/>
      <c r="SJO1942" s="21"/>
      <c r="SJP1942" s="21"/>
      <c r="SJQ1942" s="21"/>
      <c r="SJR1942" s="21"/>
      <c r="SJS1942" s="21"/>
      <c r="SJT1942" s="21"/>
      <c r="SJU1942" s="21"/>
      <c r="SJV1942" s="21"/>
      <c r="SJW1942" s="21"/>
      <c r="SJX1942" s="21"/>
      <c r="SJY1942" s="21"/>
      <c r="SJZ1942" s="21"/>
      <c r="SKA1942" s="21"/>
      <c r="SKB1942" s="21"/>
      <c r="SKC1942" s="21"/>
      <c r="SKD1942" s="21"/>
      <c r="SKE1942" s="21"/>
      <c r="SKF1942" s="21"/>
      <c r="SKG1942" s="21"/>
      <c r="SKH1942" s="21"/>
      <c r="SKI1942" s="21"/>
      <c r="SKJ1942" s="21"/>
      <c r="SKK1942" s="21"/>
      <c r="SKL1942" s="21"/>
      <c r="SKM1942" s="21"/>
      <c r="SKN1942" s="21"/>
      <c r="SKO1942" s="21"/>
      <c r="SKP1942" s="21"/>
      <c r="SKQ1942" s="21"/>
      <c r="SKR1942" s="21"/>
      <c r="SKS1942" s="21"/>
      <c r="SKT1942" s="21"/>
      <c r="SKU1942" s="21"/>
      <c r="SKV1942" s="21"/>
      <c r="SKW1942" s="21"/>
      <c r="SKX1942" s="21"/>
      <c r="SKY1942" s="21"/>
      <c r="SKZ1942" s="21"/>
      <c r="SLA1942" s="21"/>
      <c r="SLB1942" s="21"/>
      <c r="SLC1942" s="21"/>
      <c r="SLD1942" s="21"/>
      <c r="SLE1942" s="21"/>
      <c r="SLF1942" s="21"/>
      <c r="SLG1942" s="21"/>
      <c r="SLH1942" s="21"/>
      <c r="SLI1942" s="21"/>
      <c r="SLJ1942" s="21"/>
      <c r="SLK1942" s="21"/>
      <c r="SLL1942" s="21"/>
      <c r="SLM1942" s="21"/>
      <c r="SLN1942" s="21"/>
      <c r="SLO1942" s="21"/>
      <c r="SLP1942" s="21"/>
      <c r="SLQ1942" s="21"/>
      <c r="SLR1942" s="21"/>
      <c r="SLS1942" s="21"/>
      <c r="SLT1942" s="21"/>
      <c r="SLU1942" s="21"/>
      <c r="SLV1942" s="21"/>
      <c r="SLW1942" s="21"/>
      <c r="SLX1942" s="21"/>
      <c r="SLY1942" s="21"/>
      <c r="SLZ1942" s="21"/>
      <c r="SMA1942" s="21"/>
      <c r="SMB1942" s="21"/>
      <c r="SMC1942" s="21"/>
      <c r="SMD1942" s="21"/>
      <c r="SME1942" s="21"/>
      <c r="SMF1942" s="21"/>
      <c r="SMG1942" s="21"/>
      <c r="SMH1942" s="21"/>
      <c r="SMI1942" s="21"/>
      <c r="SMJ1942" s="21"/>
      <c r="SMK1942" s="21"/>
      <c r="SML1942" s="21"/>
      <c r="SMM1942" s="21"/>
      <c r="SMN1942" s="21"/>
      <c r="SMO1942" s="21"/>
      <c r="SMP1942" s="21"/>
      <c r="SMQ1942" s="21"/>
      <c r="SMR1942" s="21"/>
      <c r="SMS1942" s="21"/>
      <c r="SMT1942" s="21"/>
      <c r="SMU1942" s="21"/>
      <c r="SMV1942" s="21"/>
      <c r="SMW1942" s="21"/>
      <c r="SMX1942" s="21"/>
      <c r="SMY1942" s="21"/>
      <c r="SMZ1942" s="21"/>
      <c r="SNA1942" s="21"/>
      <c r="SNB1942" s="21"/>
      <c r="SNC1942" s="21"/>
      <c r="SND1942" s="21"/>
      <c r="SNE1942" s="21"/>
      <c r="SNF1942" s="21"/>
      <c r="SNG1942" s="21"/>
      <c r="SNH1942" s="21"/>
      <c r="SNI1942" s="21"/>
      <c r="SNJ1942" s="21"/>
      <c r="SNK1942" s="21"/>
      <c r="SNL1942" s="21"/>
      <c r="SNM1942" s="21"/>
      <c r="SNN1942" s="21"/>
      <c r="SNO1942" s="21"/>
      <c r="SNP1942" s="21"/>
      <c r="SNQ1942" s="21"/>
      <c r="SNR1942" s="21"/>
      <c r="SNS1942" s="21"/>
      <c r="SNT1942" s="21"/>
      <c r="SNU1942" s="21"/>
      <c r="SNV1942" s="21"/>
      <c r="SNW1942" s="21"/>
      <c r="SNX1942" s="21"/>
      <c r="SNY1942" s="21"/>
      <c r="SNZ1942" s="21"/>
      <c r="SOA1942" s="21"/>
      <c r="SOB1942" s="21"/>
      <c r="SOC1942" s="21"/>
      <c r="SOD1942" s="21"/>
      <c r="SOE1942" s="21"/>
      <c r="SOF1942" s="21"/>
      <c r="SOG1942" s="21"/>
      <c r="SOH1942" s="21"/>
      <c r="SOI1942" s="21"/>
      <c r="SOJ1942" s="21"/>
      <c r="SOK1942" s="21"/>
      <c r="SOL1942" s="21"/>
      <c r="SOM1942" s="21"/>
      <c r="SON1942" s="21"/>
      <c r="SOO1942" s="21"/>
      <c r="SOP1942" s="21"/>
      <c r="SOQ1942" s="21"/>
      <c r="SOR1942" s="21"/>
      <c r="SOS1942" s="21"/>
      <c r="SOT1942" s="21"/>
      <c r="SOU1942" s="21"/>
      <c r="SOV1942" s="21"/>
      <c r="SOW1942" s="21"/>
      <c r="SOX1942" s="21"/>
      <c r="SOY1942" s="21"/>
      <c r="SOZ1942" s="21"/>
      <c r="SPA1942" s="21"/>
      <c r="SPB1942" s="21"/>
      <c r="SPC1942" s="21"/>
      <c r="SPD1942" s="21"/>
      <c r="SPE1942" s="21"/>
      <c r="SPF1942" s="21"/>
      <c r="SPG1942" s="21"/>
      <c r="SPH1942" s="21"/>
      <c r="SPI1942" s="21"/>
      <c r="SPJ1942" s="21"/>
      <c r="SPK1942" s="21"/>
      <c r="SPL1942" s="21"/>
      <c r="SPM1942" s="21"/>
      <c r="SPN1942" s="21"/>
      <c r="SPO1942" s="21"/>
      <c r="SPP1942" s="21"/>
      <c r="SPQ1942" s="21"/>
      <c r="SPR1942" s="21"/>
      <c r="SPS1942" s="21"/>
      <c r="SPT1942" s="21"/>
      <c r="SPU1942" s="21"/>
      <c r="SPV1942" s="21"/>
      <c r="SPW1942" s="21"/>
      <c r="SPX1942" s="21"/>
      <c r="SPY1942" s="21"/>
      <c r="SPZ1942" s="21"/>
      <c r="SQA1942" s="21"/>
      <c r="SQB1942" s="21"/>
      <c r="SQC1942" s="21"/>
      <c r="SQD1942" s="21"/>
      <c r="SQE1942" s="21"/>
      <c r="SQF1942" s="21"/>
      <c r="SQG1942" s="21"/>
      <c r="SQH1942" s="21"/>
      <c r="SQI1942" s="21"/>
      <c r="SQJ1942" s="21"/>
      <c r="SQK1942" s="21"/>
      <c r="SQL1942" s="21"/>
      <c r="SQM1942" s="21"/>
      <c r="SQN1942" s="21"/>
      <c r="SQO1942" s="21"/>
      <c r="SQP1942" s="21"/>
      <c r="SQQ1942" s="21"/>
      <c r="SQR1942" s="21"/>
      <c r="SQS1942" s="21"/>
      <c r="SQT1942" s="21"/>
      <c r="SQU1942" s="21"/>
      <c r="SQV1942" s="21"/>
      <c r="SQW1942" s="21"/>
      <c r="SQX1942" s="21"/>
      <c r="SQY1942" s="21"/>
      <c r="SQZ1942" s="21"/>
      <c r="SRA1942" s="21"/>
      <c r="SRB1942" s="21"/>
      <c r="SRC1942" s="21"/>
      <c r="SRD1942" s="21"/>
      <c r="SRE1942" s="21"/>
      <c r="SRF1942" s="21"/>
      <c r="SRG1942" s="21"/>
      <c r="SRH1942" s="21"/>
      <c r="SRI1942" s="21"/>
      <c r="SRJ1942" s="21"/>
      <c r="SRK1942" s="21"/>
      <c r="SRL1942" s="21"/>
      <c r="SRM1942" s="21"/>
      <c r="SRN1942" s="21"/>
      <c r="SRO1942" s="21"/>
      <c r="SRP1942" s="21"/>
      <c r="SRQ1942" s="21"/>
      <c r="SRR1942" s="21"/>
      <c r="SRS1942" s="21"/>
      <c r="SRT1942" s="21"/>
      <c r="SRU1942" s="21"/>
      <c r="SRV1942" s="21"/>
      <c r="SRW1942" s="21"/>
      <c r="SRX1942" s="21"/>
      <c r="SRY1942" s="21"/>
      <c r="SRZ1942" s="21"/>
      <c r="SSA1942" s="21"/>
      <c r="SSB1942" s="21"/>
      <c r="SSC1942" s="21"/>
      <c r="SSD1942" s="21"/>
      <c r="SSE1942" s="21"/>
      <c r="SSF1942" s="21"/>
      <c r="SSG1942" s="21"/>
      <c r="SSH1942" s="21"/>
      <c r="SSI1942" s="21"/>
      <c r="SSJ1942" s="21"/>
      <c r="SSK1942" s="21"/>
      <c r="SSL1942" s="21"/>
      <c r="SSM1942" s="21"/>
      <c r="SSN1942" s="21"/>
      <c r="SSO1942" s="21"/>
      <c r="SSP1942" s="21"/>
      <c r="SSQ1942" s="21"/>
      <c r="SSR1942" s="21"/>
      <c r="SSS1942" s="21"/>
      <c r="SST1942" s="21"/>
      <c r="SSU1942" s="21"/>
      <c r="SSV1942" s="21"/>
      <c r="SSW1942" s="21"/>
      <c r="SSX1942" s="21"/>
      <c r="SSY1942" s="21"/>
      <c r="SSZ1942" s="21"/>
      <c r="STA1942" s="21"/>
      <c r="STB1942" s="21"/>
      <c r="STC1942" s="21"/>
      <c r="STD1942" s="21"/>
      <c r="STE1942" s="21"/>
      <c r="STF1942" s="21"/>
      <c r="STG1942" s="21"/>
      <c r="STH1942" s="21"/>
      <c r="STI1942" s="21"/>
      <c r="STJ1942" s="21"/>
      <c r="STK1942" s="21"/>
      <c r="STL1942" s="21"/>
      <c r="STM1942" s="21"/>
      <c r="STN1942" s="21"/>
      <c r="STO1942" s="21"/>
      <c r="STP1942" s="21"/>
      <c r="STQ1942" s="21"/>
      <c r="STR1942" s="21"/>
      <c r="STS1942" s="21"/>
      <c r="STT1942" s="21"/>
      <c r="STU1942" s="21"/>
      <c r="STV1942" s="21"/>
      <c r="STW1942" s="21"/>
      <c r="STX1942" s="21"/>
      <c r="STY1942" s="21"/>
      <c r="STZ1942" s="21"/>
      <c r="SUA1942" s="21"/>
      <c r="SUB1942" s="21"/>
      <c r="SUC1942" s="21"/>
      <c r="SUD1942" s="21"/>
      <c r="SUE1942" s="21"/>
      <c r="SUF1942" s="21"/>
      <c r="SUG1942" s="21"/>
      <c r="SUH1942" s="21"/>
      <c r="SUI1942" s="21"/>
      <c r="SUJ1942" s="21"/>
      <c r="SUK1942" s="21"/>
      <c r="SUL1942" s="21"/>
      <c r="SUM1942" s="21"/>
      <c r="SUN1942" s="21"/>
      <c r="SUO1942" s="21"/>
      <c r="SUP1942" s="21"/>
      <c r="SUQ1942" s="21"/>
      <c r="SUR1942" s="21"/>
      <c r="SUS1942" s="21"/>
      <c r="SUT1942" s="21"/>
      <c r="SUU1942" s="21"/>
      <c r="SUV1942" s="21"/>
      <c r="SUW1942" s="21"/>
      <c r="SUX1942" s="21"/>
      <c r="SUY1942" s="21"/>
      <c r="SUZ1942" s="21"/>
      <c r="SVA1942" s="21"/>
      <c r="SVB1942" s="21"/>
      <c r="SVC1942" s="21"/>
      <c r="SVD1942" s="21"/>
      <c r="SVE1942" s="21"/>
      <c r="SVF1942" s="21"/>
      <c r="SVG1942" s="21"/>
      <c r="SVH1942" s="21"/>
      <c r="SVI1942" s="21"/>
      <c r="SVJ1942" s="21"/>
      <c r="SVK1942" s="21"/>
      <c r="SVL1942" s="21"/>
      <c r="SVM1942" s="21"/>
      <c r="SVN1942" s="21"/>
      <c r="SVO1942" s="21"/>
      <c r="SVP1942" s="21"/>
      <c r="SVQ1942" s="21"/>
      <c r="SVR1942" s="21"/>
      <c r="SVS1942" s="21"/>
      <c r="SVT1942" s="21"/>
      <c r="SVU1942" s="21"/>
      <c r="SVV1942" s="21"/>
      <c r="SVW1942" s="21"/>
      <c r="SVX1942" s="21"/>
      <c r="SVY1942" s="21"/>
      <c r="SVZ1942" s="21"/>
      <c r="SWA1942" s="21"/>
      <c r="SWB1942" s="21"/>
      <c r="SWC1942" s="21"/>
      <c r="SWD1942" s="21"/>
      <c r="SWE1942" s="21"/>
      <c r="SWF1942" s="21"/>
      <c r="SWG1942" s="21"/>
      <c r="SWH1942" s="21"/>
      <c r="SWI1942" s="21"/>
      <c r="SWJ1942" s="21"/>
      <c r="SWK1942" s="21"/>
      <c r="SWL1942" s="21"/>
      <c r="SWM1942" s="21"/>
      <c r="SWN1942" s="21"/>
      <c r="SWO1942" s="21"/>
      <c r="SWP1942" s="21"/>
      <c r="SWQ1942" s="21"/>
      <c r="SWR1942" s="21"/>
      <c r="SWS1942" s="21"/>
      <c r="SWT1942" s="21"/>
      <c r="SWU1942" s="21"/>
      <c r="SWV1942" s="21"/>
      <c r="SWW1942" s="21"/>
      <c r="SWX1942" s="21"/>
      <c r="SWY1942" s="21"/>
      <c r="SWZ1942" s="21"/>
      <c r="SXA1942" s="21"/>
      <c r="SXB1942" s="21"/>
      <c r="SXC1942" s="21"/>
      <c r="SXD1942" s="21"/>
      <c r="SXE1942" s="21"/>
      <c r="SXF1942" s="21"/>
      <c r="SXG1942" s="21"/>
      <c r="SXH1942" s="21"/>
      <c r="SXI1942" s="21"/>
      <c r="SXJ1942" s="21"/>
      <c r="SXK1942" s="21"/>
      <c r="SXL1942" s="21"/>
      <c r="SXM1942" s="21"/>
      <c r="SXN1942" s="21"/>
      <c r="SXO1942" s="21"/>
      <c r="SXP1942" s="21"/>
      <c r="SXQ1942" s="21"/>
      <c r="SXR1942" s="21"/>
      <c r="SXS1942" s="21"/>
      <c r="SXT1942" s="21"/>
      <c r="SXU1942" s="21"/>
      <c r="SXV1942" s="21"/>
      <c r="SXW1942" s="21"/>
      <c r="SXX1942" s="21"/>
      <c r="SXY1942" s="21"/>
      <c r="SXZ1942" s="21"/>
      <c r="SYA1942" s="21"/>
      <c r="SYB1942" s="21"/>
      <c r="SYC1942" s="21"/>
      <c r="SYD1942" s="21"/>
      <c r="SYE1942" s="21"/>
      <c r="SYF1942" s="21"/>
      <c r="SYG1942" s="21"/>
      <c r="SYH1942" s="21"/>
      <c r="SYI1942" s="21"/>
      <c r="SYJ1942" s="21"/>
      <c r="SYK1942" s="21"/>
      <c r="SYL1942" s="21"/>
      <c r="SYM1942" s="21"/>
      <c r="SYN1942" s="21"/>
      <c r="SYO1942" s="21"/>
      <c r="SYP1942" s="21"/>
      <c r="SYQ1942" s="21"/>
      <c r="SYR1942" s="21"/>
      <c r="SYS1942" s="21"/>
      <c r="SYT1942" s="21"/>
      <c r="SYU1942" s="21"/>
      <c r="SYV1942" s="21"/>
      <c r="SYW1942" s="21"/>
      <c r="SYX1942" s="21"/>
      <c r="SYY1942" s="21"/>
      <c r="SYZ1942" s="21"/>
      <c r="SZA1942" s="21"/>
      <c r="SZB1942" s="21"/>
      <c r="SZC1942" s="21"/>
      <c r="SZD1942" s="21"/>
      <c r="SZE1942" s="21"/>
      <c r="SZF1942" s="21"/>
      <c r="SZG1942" s="21"/>
      <c r="SZH1942" s="21"/>
      <c r="SZI1942" s="21"/>
      <c r="SZJ1942" s="21"/>
      <c r="SZK1942" s="21"/>
      <c r="SZL1942" s="21"/>
      <c r="SZM1942" s="21"/>
      <c r="SZN1942" s="21"/>
      <c r="SZO1942" s="21"/>
      <c r="SZP1942" s="21"/>
      <c r="SZQ1942" s="21"/>
      <c r="SZR1942" s="21"/>
      <c r="SZS1942" s="21"/>
      <c r="SZT1942" s="21"/>
      <c r="SZU1942" s="21"/>
      <c r="SZV1942" s="21"/>
      <c r="SZW1942" s="21"/>
      <c r="SZX1942" s="21"/>
      <c r="SZY1942" s="21"/>
      <c r="SZZ1942" s="21"/>
      <c r="TAA1942" s="21"/>
      <c r="TAB1942" s="21"/>
      <c r="TAC1942" s="21"/>
      <c r="TAD1942" s="21"/>
      <c r="TAE1942" s="21"/>
      <c r="TAF1942" s="21"/>
      <c r="TAG1942" s="21"/>
      <c r="TAH1942" s="21"/>
      <c r="TAI1942" s="21"/>
      <c r="TAJ1942" s="21"/>
      <c r="TAK1942" s="21"/>
      <c r="TAL1942" s="21"/>
      <c r="TAM1942" s="21"/>
      <c r="TAN1942" s="21"/>
      <c r="TAO1942" s="21"/>
      <c r="TAP1942" s="21"/>
      <c r="TAQ1942" s="21"/>
      <c r="TAR1942" s="21"/>
      <c r="TAS1942" s="21"/>
      <c r="TAT1942" s="21"/>
      <c r="TAU1942" s="21"/>
      <c r="TAV1942" s="21"/>
      <c r="TAW1942" s="21"/>
      <c r="TAX1942" s="21"/>
      <c r="TAY1942" s="21"/>
      <c r="TAZ1942" s="21"/>
      <c r="TBA1942" s="21"/>
      <c r="TBB1942" s="21"/>
      <c r="TBC1942" s="21"/>
      <c r="TBD1942" s="21"/>
      <c r="TBE1942" s="21"/>
      <c r="TBF1942" s="21"/>
      <c r="TBG1942" s="21"/>
      <c r="TBH1942" s="21"/>
      <c r="TBI1942" s="21"/>
      <c r="TBJ1942" s="21"/>
      <c r="TBK1942" s="21"/>
      <c r="TBL1942" s="21"/>
      <c r="TBM1942" s="21"/>
      <c r="TBN1942" s="21"/>
      <c r="TBO1942" s="21"/>
      <c r="TBP1942" s="21"/>
      <c r="TBQ1942" s="21"/>
      <c r="TBR1942" s="21"/>
      <c r="TBS1942" s="21"/>
      <c r="TBT1942" s="21"/>
      <c r="TBU1942" s="21"/>
      <c r="TBV1942" s="21"/>
      <c r="TBW1942" s="21"/>
      <c r="TBX1942" s="21"/>
      <c r="TBY1942" s="21"/>
      <c r="TBZ1942" s="21"/>
      <c r="TCA1942" s="21"/>
      <c r="TCB1942" s="21"/>
      <c r="TCC1942" s="21"/>
      <c r="TCD1942" s="21"/>
      <c r="TCE1942" s="21"/>
      <c r="TCF1942" s="21"/>
      <c r="TCG1942" s="21"/>
      <c r="TCH1942" s="21"/>
      <c r="TCI1942" s="21"/>
      <c r="TCJ1942" s="21"/>
      <c r="TCK1942" s="21"/>
      <c r="TCL1942" s="21"/>
      <c r="TCM1942" s="21"/>
      <c r="TCN1942" s="21"/>
      <c r="TCO1942" s="21"/>
      <c r="TCP1942" s="21"/>
      <c r="TCQ1942" s="21"/>
      <c r="TCR1942" s="21"/>
      <c r="TCS1942" s="21"/>
      <c r="TCT1942" s="21"/>
      <c r="TCU1942" s="21"/>
      <c r="TCV1942" s="21"/>
      <c r="TCW1942" s="21"/>
      <c r="TCX1942" s="21"/>
      <c r="TCY1942" s="21"/>
      <c r="TCZ1942" s="21"/>
      <c r="TDA1942" s="21"/>
      <c r="TDB1942" s="21"/>
      <c r="TDC1942" s="21"/>
      <c r="TDD1942" s="21"/>
      <c r="TDE1942" s="21"/>
      <c r="TDF1942" s="21"/>
      <c r="TDG1942" s="21"/>
      <c r="TDH1942" s="21"/>
      <c r="TDI1942" s="21"/>
      <c r="TDJ1942" s="21"/>
      <c r="TDK1942" s="21"/>
      <c r="TDL1942" s="21"/>
      <c r="TDM1942" s="21"/>
      <c r="TDN1942" s="21"/>
      <c r="TDO1942" s="21"/>
      <c r="TDP1942" s="21"/>
      <c r="TDQ1942" s="21"/>
      <c r="TDR1942" s="21"/>
      <c r="TDS1942" s="21"/>
      <c r="TDT1942" s="21"/>
      <c r="TDU1942" s="21"/>
      <c r="TDV1942" s="21"/>
      <c r="TDW1942" s="21"/>
      <c r="TDX1942" s="21"/>
      <c r="TDY1942" s="21"/>
      <c r="TDZ1942" s="21"/>
      <c r="TEA1942" s="21"/>
      <c r="TEB1942" s="21"/>
      <c r="TEC1942" s="21"/>
      <c r="TED1942" s="21"/>
      <c r="TEE1942" s="21"/>
      <c r="TEF1942" s="21"/>
      <c r="TEG1942" s="21"/>
      <c r="TEH1942" s="21"/>
      <c r="TEI1942" s="21"/>
      <c r="TEJ1942" s="21"/>
      <c r="TEK1942" s="21"/>
      <c r="TEL1942" s="21"/>
      <c r="TEM1942" s="21"/>
      <c r="TEN1942" s="21"/>
      <c r="TEO1942" s="21"/>
      <c r="TEP1942" s="21"/>
      <c r="TEQ1942" s="21"/>
      <c r="TER1942" s="21"/>
      <c r="TES1942" s="21"/>
      <c r="TET1942" s="21"/>
      <c r="TEU1942" s="21"/>
      <c r="TEV1942" s="21"/>
      <c r="TEW1942" s="21"/>
      <c r="TEX1942" s="21"/>
      <c r="TEY1942" s="21"/>
      <c r="TEZ1942" s="21"/>
      <c r="TFA1942" s="21"/>
      <c r="TFB1942" s="21"/>
      <c r="TFC1942" s="21"/>
      <c r="TFD1942" s="21"/>
      <c r="TFE1942" s="21"/>
      <c r="TFF1942" s="21"/>
      <c r="TFG1942" s="21"/>
      <c r="TFH1942" s="21"/>
      <c r="TFI1942" s="21"/>
      <c r="TFJ1942" s="21"/>
      <c r="TFK1942" s="21"/>
      <c r="TFL1942" s="21"/>
      <c r="TFM1942" s="21"/>
      <c r="TFN1942" s="21"/>
      <c r="TFO1942" s="21"/>
      <c r="TFP1942" s="21"/>
      <c r="TFQ1942" s="21"/>
      <c r="TFR1942" s="21"/>
      <c r="TFS1942" s="21"/>
      <c r="TFT1942" s="21"/>
      <c r="TFU1942" s="21"/>
      <c r="TFV1942" s="21"/>
      <c r="TFW1942" s="21"/>
      <c r="TFX1942" s="21"/>
      <c r="TFY1942" s="21"/>
      <c r="TFZ1942" s="21"/>
      <c r="TGA1942" s="21"/>
      <c r="TGB1942" s="21"/>
      <c r="TGC1942" s="21"/>
      <c r="TGD1942" s="21"/>
      <c r="TGE1942" s="21"/>
      <c r="TGF1942" s="21"/>
      <c r="TGG1942" s="21"/>
      <c r="TGH1942" s="21"/>
      <c r="TGI1942" s="21"/>
      <c r="TGJ1942" s="21"/>
      <c r="TGK1942" s="21"/>
      <c r="TGL1942" s="21"/>
      <c r="TGM1942" s="21"/>
      <c r="TGN1942" s="21"/>
      <c r="TGO1942" s="21"/>
      <c r="TGP1942" s="21"/>
      <c r="TGQ1942" s="21"/>
      <c r="TGR1942" s="21"/>
      <c r="TGS1942" s="21"/>
      <c r="TGT1942" s="21"/>
      <c r="TGU1942" s="21"/>
      <c r="TGV1942" s="21"/>
      <c r="TGW1942" s="21"/>
      <c r="TGX1942" s="21"/>
      <c r="TGY1942" s="21"/>
      <c r="TGZ1942" s="21"/>
      <c r="THA1942" s="21"/>
      <c r="THB1942" s="21"/>
      <c r="THC1942" s="21"/>
      <c r="THD1942" s="21"/>
      <c r="THE1942" s="21"/>
      <c r="THF1942" s="21"/>
      <c r="THG1942" s="21"/>
      <c r="THH1942" s="21"/>
      <c r="THI1942" s="21"/>
      <c r="THJ1942" s="21"/>
      <c r="THK1942" s="21"/>
      <c r="THL1942" s="21"/>
      <c r="THM1942" s="21"/>
      <c r="THN1942" s="21"/>
      <c r="THO1942" s="21"/>
      <c r="THP1942" s="21"/>
      <c r="THQ1942" s="21"/>
      <c r="THR1942" s="21"/>
      <c r="THS1942" s="21"/>
      <c r="THT1942" s="21"/>
      <c r="THU1942" s="21"/>
      <c r="THV1942" s="21"/>
      <c r="THW1942" s="21"/>
      <c r="THX1942" s="21"/>
      <c r="THY1942" s="21"/>
      <c r="THZ1942" s="21"/>
      <c r="TIA1942" s="21"/>
      <c r="TIB1942" s="21"/>
      <c r="TIC1942" s="21"/>
      <c r="TID1942" s="21"/>
      <c r="TIE1942" s="21"/>
      <c r="TIF1942" s="21"/>
      <c r="TIG1942" s="21"/>
      <c r="TIH1942" s="21"/>
      <c r="TII1942" s="21"/>
      <c r="TIJ1942" s="21"/>
      <c r="TIK1942" s="21"/>
      <c r="TIL1942" s="21"/>
      <c r="TIM1942" s="21"/>
      <c r="TIN1942" s="21"/>
      <c r="TIO1942" s="21"/>
      <c r="TIP1942" s="21"/>
      <c r="TIQ1942" s="21"/>
      <c r="TIR1942" s="21"/>
      <c r="TIS1942" s="21"/>
      <c r="TIT1942" s="21"/>
      <c r="TIU1942" s="21"/>
      <c r="TIV1942" s="21"/>
      <c r="TIW1942" s="21"/>
      <c r="TIX1942" s="21"/>
      <c r="TIY1942" s="21"/>
      <c r="TIZ1942" s="21"/>
      <c r="TJA1942" s="21"/>
      <c r="TJB1942" s="21"/>
      <c r="TJC1942" s="21"/>
      <c r="TJD1942" s="21"/>
      <c r="TJE1942" s="21"/>
      <c r="TJF1942" s="21"/>
      <c r="TJG1942" s="21"/>
      <c r="TJH1942" s="21"/>
      <c r="TJI1942" s="21"/>
      <c r="TJJ1942" s="21"/>
      <c r="TJK1942" s="21"/>
      <c r="TJL1942" s="21"/>
      <c r="TJM1942" s="21"/>
      <c r="TJN1942" s="21"/>
      <c r="TJO1942" s="21"/>
      <c r="TJP1942" s="21"/>
      <c r="TJQ1942" s="21"/>
      <c r="TJR1942" s="21"/>
      <c r="TJS1942" s="21"/>
      <c r="TJT1942" s="21"/>
      <c r="TJU1942" s="21"/>
      <c r="TJV1942" s="21"/>
      <c r="TJW1942" s="21"/>
      <c r="TJX1942" s="21"/>
      <c r="TJY1942" s="21"/>
      <c r="TJZ1942" s="21"/>
      <c r="TKA1942" s="21"/>
      <c r="TKB1942" s="21"/>
      <c r="TKC1942" s="21"/>
      <c r="TKD1942" s="21"/>
      <c r="TKE1942" s="21"/>
      <c r="TKF1942" s="21"/>
      <c r="TKG1942" s="21"/>
      <c r="TKH1942" s="21"/>
      <c r="TKI1942" s="21"/>
      <c r="TKJ1942" s="21"/>
      <c r="TKK1942" s="21"/>
      <c r="TKL1942" s="21"/>
      <c r="TKM1942" s="21"/>
      <c r="TKN1942" s="21"/>
      <c r="TKO1942" s="21"/>
      <c r="TKP1942" s="21"/>
      <c r="TKQ1942" s="21"/>
      <c r="TKR1942" s="21"/>
      <c r="TKS1942" s="21"/>
      <c r="TKT1942" s="21"/>
      <c r="TKU1942" s="21"/>
      <c r="TKV1942" s="21"/>
      <c r="TKW1942" s="21"/>
      <c r="TKX1942" s="21"/>
      <c r="TKY1942" s="21"/>
      <c r="TKZ1942" s="21"/>
      <c r="TLA1942" s="21"/>
      <c r="TLB1942" s="21"/>
      <c r="TLC1942" s="21"/>
      <c r="TLD1942" s="21"/>
      <c r="TLE1942" s="21"/>
      <c r="TLF1942" s="21"/>
      <c r="TLG1942" s="21"/>
      <c r="TLH1942" s="21"/>
      <c r="TLI1942" s="21"/>
      <c r="TLJ1942" s="21"/>
      <c r="TLK1942" s="21"/>
      <c r="TLL1942" s="21"/>
      <c r="TLM1942" s="21"/>
      <c r="TLN1942" s="21"/>
      <c r="TLO1942" s="21"/>
      <c r="TLP1942" s="21"/>
      <c r="TLQ1942" s="21"/>
      <c r="TLR1942" s="21"/>
      <c r="TLS1942" s="21"/>
      <c r="TLT1942" s="21"/>
      <c r="TLU1942" s="21"/>
      <c r="TLV1942" s="21"/>
      <c r="TLW1942" s="21"/>
      <c r="TLX1942" s="21"/>
      <c r="TLY1942" s="21"/>
      <c r="TLZ1942" s="21"/>
      <c r="TMA1942" s="21"/>
      <c r="TMB1942" s="21"/>
      <c r="TMC1942" s="21"/>
      <c r="TMD1942" s="21"/>
      <c r="TME1942" s="21"/>
      <c r="TMF1942" s="21"/>
      <c r="TMG1942" s="21"/>
      <c r="TMH1942" s="21"/>
      <c r="TMI1942" s="21"/>
      <c r="TMJ1942" s="21"/>
      <c r="TMK1942" s="21"/>
      <c r="TML1942" s="21"/>
      <c r="TMM1942" s="21"/>
      <c r="TMN1942" s="21"/>
      <c r="TMO1942" s="21"/>
      <c r="TMP1942" s="21"/>
      <c r="TMQ1942" s="21"/>
      <c r="TMR1942" s="21"/>
      <c r="TMS1942" s="21"/>
      <c r="TMT1942" s="21"/>
      <c r="TMU1942" s="21"/>
      <c r="TMV1942" s="21"/>
      <c r="TMW1942" s="21"/>
      <c r="TMX1942" s="21"/>
      <c r="TMY1942" s="21"/>
      <c r="TMZ1942" s="21"/>
      <c r="TNA1942" s="21"/>
      <c r="TNB1942" s="21"/>
      <c r="TNC1942" s="21"/>
      <c r="TND1942" s="21"/>
      <c r="TNE1942" s="21"/>
      <c r="TNF1942" s="21"/>
      <c r="TNG1942" s="21"/>
      <c r="TNH1942" s="21"/>
      <c r="TNI1942" s="21"/>
      <c r="TNJ1942" s="21"/>
      <c r="TNK1942" s="21"/>
      <c r="TNL1942" s="21"/>
      <c r="TNM1942" s="21"/>
      <c r="TNN1942" s="21"/>
      <c r="TNO1942" s="21"/>
      <c r="TNP1942" s="21"/>
      <c r="TNQ1942" s="21"/>
      <c r="TNR1942" s="21"/>
      <c r="TNS1942" s="21"/>
      <c r="TNT1942" s="21"/>
      <c r="TNU1942" s="21"/>
      <c r="TNV1942" s="21"/>
      <c r="TNW1942" s="21"/>
      <c r="TNX1942" s="21"/>
      <c r="TNY1942" s="21"/>
      <c r="TNZ1942" s="21"/>
      <c r="TOA1942" s="21"/>
      <c r="TOB1942" s="21"/>
      <c r="TOC1942" s="21"/>
      <c r="TOD1942" s="21"/>
      <c r="TOE1942" s="21"/>
      <c r="TOF1942" s="21"/>
      <c r="TOG1942" s="21"/>
      <c r="TOH1942" s="21"/>
      <c r="TOI1942" s="21"/>
      <c r="TOJ1942" s="21"/>
      <c r="TOK1942" s="21"/>
      <c r="TOL1942" s="21"/>
      <c r="TOM1942" s="21"/>
      <c r="TON1942" s="21"/>
      <c r="TOO1942" s="21"/>
      <c r="TOP1942" s="21"/>
      <c r="TOQ1942" s="21"/>
      <c r="TOR1942" s="21"/>
      <c r="TOS1942" s="21"/>
      <c r="TOT1942" s="21"/>
      <c r="TOU1942" s="21"/>
      <c r="TOV1942" s="21"/>
      <c r="TOW1942" s="21"/>
      <c r="TOX1942" s="21"/>
      <c r="TOY1942" s="21"/>
      <c r="TOZ1942" s="21"/>
      <c r="TPA1942" s="21"/>
      <c r="TPB1942" s="21"/>
      <c r="TPC1942" s="21"/>
      <c r="TPD1942" s="21"/>
      <c r="TPE1942" s="21"/>
      <c r="TPF1942" s="21"/>
      <c r="TPG1942" s="21"/>
      <c r="TPH1942" s="21"/>
      <c r="TPI1942" s="21"/>
      <c r="TPJ1942" s="21"/>
      <c r="TPK1942" s="21"/>
      <c r="TPL1942" s="21"/>
      <c r="TPM1942" s="21"/>
      <c r="TPN1942" s="21"/>
      <c r="TPO1942" s="21"/>
      <c r="TPP1942" s="21"/>
      <c r="TPQ1942" s="21"/>
      <c r="TPR1942" s="21"/>
      <c r="TPS1942" s="21"/>
      <c r="TPT1942" s="21"/>
      <c r="TPU1942" s="21"/>
      <c r="TPV1942" s="21"/>
      <c r="TPW1942" s="21"/>
      <c r="TPX1942" s="21"/>
      <c r="TPY1942" s="21"/>
      <c r="TPZ1942" s="21"/>
      <c r="TQA1942" s="21"/>
      <c r="TQB1942" s="21"/>
      <c r="TQC1942" s="21"/>
      <c r="TQD1942" s="21"/>
      <c r="TQE1942" s="21"/>
      <c r="TQF1942" s="21"/>
      <c r="TQG1942" s="21"/>
      <c r="TQH1942" s="21"/>
      <c r="TQI1942" s="21"/>
      <c r="TQJ1942" s="21"/>
      <c r="TQK1942" s="21"/>
      <c r="TQL1942" s="21"/>
      <c r="TQM1942" s="21"/>
      <c r="TQN1942" s="21"/>
      <c r="TQO1942" s="21"/>
      <c r="TQP1942" s="21"/>
      <c r="TQQ1942" s="21"/>
      <c r="TQR1942" s="21"/>
      <c r="TQS1942" s="21"/>
      <c r="TQT1942" s="21"/>
      <c r="TQU1942" s="21"/>
      <c r="TQV1942" s="21"/>
      <c r="TQW1942" s="21"/>
      <c r="TQX1942" s="21"/>
      <c r="TQY1942" s="21"/>
      <c r="TQZ1942" s="21"/>
      <c r="TRA1942" s="21"/>
      <c r="TRB1942" s="21"/>
      <c r="TRC1942" s="21"/>
      <c r="TRD1942" s="21"/>
      <c r="TRE1942" s="21"/>
      <c r="TRF1942" s="21"/>
      <c r="TRG1942" s="21"/>
      <c r="TRH1942" s="21"/>
      <c r="TRI1942" s="21"/>
      <c r="TRJ1942" s="21"/>
      <c r="TRK1942" s="21"/>
      <c r="TRL1942" s="21"/>
      <c r="TRM1942" s="21"/>
      <c r="TRN1942" s="21"/>
      <c r="TRO1942" s="21"/>
      <c r="TRP1942" s="21"/>
      <c r="TRQ1942" s="21"/>
      <c r="TRR1942" s="21"/>
      <c r="TRS1942" s="21"/>
      <c r="TRT1942" s="21"/>
      <c r="TRU1942" s="21"/>
      <c r="TRV1942" s="21"/>
      <c r="TRW1942" s="21"/>
      <c r="TRX1942" s="21"/>
      <c r="TRY1942" s="21"/>
      <c r="TRZ1942" s="21"/>
      <c r="TSA1942" s="21"/>
      <c r="TSB1942" s="21"/>
      <c r="TSC1942" s="21"/>
      <c r="TSD1942" s="21"/>
      <c r="TSE1942" s="21"/>
      <c r="TSF1942" s="21"/>
      <c r="TSG1942" s="21"/>
      <c r="TSH1942" s="21"/>
      <c r="TSI1942" s="21"/>
      <c r="TSJ1942" s="21"/>
      <c r="TSK1942" s="21"/>
      <c r="TSL1942" s="21"/>
      <c r="TSM1942" s="21"/>
      <c r="TSN1942" s="21"/>
      <c r="TSO1942" s="21"/>
      <c r="TSP1942" s="21"/>
      <c r="TSQ1942" s="21"/>
      <c r="TSR1942" s="21"/>
      <c r="TSS1942" s="21"/>
      <c r="TST1942" s="21"/>
      <c r="TSU1942" s="21"/>
      <c r="TSV1942" s="21"/>
      <c r="TSW1942" s="21"/>
      <c r="TSX1942" s="21"/>
      <c r="TSY1942" s="21"/>
      <c r="TSZ1942" s="21"/>
      <c r="TTA1942" s="21"/>
      <c r="TTB1942" s="21"/>
      <c r="TTC1942" s="21"/>
      <c r="TTD1942" s="21"/>
      <c r="TTE1942" s="21"/>
      <c r="TTF1942" s="21"/>
      <c r="TTG1942" s="21"/>
      <c r="TTH1942" s="21"/>
      <c r="TTI1942" s="21"/>
      <c r="TTJ1942" s="21"/>
      <c r="TTK1942" s="21"/>
      <c r="TTL1942" s="21"/>
      <c r="TTM1942" s="21"/>
      <c r="TTN1942" s="21"/>
      <c r="TTO1942" s="21"/>
      <c r="TTP1942" s="21"/>
      <c r="TTQ1942" s="21"/>
      <c r="TTR1942" s="21"/>
      <c r="TTS1942" s="21"/>
      <c r="TTT1942" s="21"/>
      <c r="TTU1942" s="21"/>
      <c r="TTV1942" s="21"/>
      <c r="TTW1942" s="21"/>
      <c r="TTX1942" s="21"/>
      <c r="TTY1942" s="21"/>
      <c r="TTZ1942" s="21"/>
      <c r="TUA1942" s="21"/>
      <c r="TUB1942" s="21"/>
      <c r="TUC1942" s="21"/>
      <c r="TUD1942" s="21"/>
      <c r="TUE1942" s="21"/>
      <c r="TUF1942" s="21"/>
      <c r="TUG1942" s="21"/>
      <c r="TUH1942" s="21"/>
      <c r="TUI1942" s="21"/>
      <c r="TUJ1942" s="21"/>
      <c r="TUK1942" s="21"/>
      <c r="TUL1942" s="21"/>
      <c r="TUM1942" s="21"/>
      <c r="TUN1942" s="21"/>
      <c r="TUO1942" s="21"/>
      <c r="TUP1942" s="21"/>
      <c r="TUQ1942" s="21"/>
      <c r="TUR1942" s="21"/>
      <c r="TUS1942" s="21"/>
      <c r="TUT1942" s="21"/>
      <c r="TUU1942" s="21"/>
      <c r="TUV1942" s="21"/>
      <c r="TUW1942" s="21"/>
      <c r="TUX1942" s="21"/>
      <c r="TUY1942" s="21"/>
      <c r="TUZ1942" s="21"/>
      <c r="TVA1942" s="21"/>
      <c r="TVB1942" s="21"/>
      <c r="TVC1942" s="21"/>
      <c r="TVD1942" s="21"/>
      <c r="TVE1942" s="21"/>
      <c r="TVF1942" s="21"/>
      <c r="TVG1942" s="21"/>
      <c r="TVH1942" s="21"/>
      <c r="TVI1942" s="21"/>
      <c r="TVJ1942" s="21"/>
      <c r="TVK1942" s="21"/>
      <c r="TVL1942" s="21"/>
      <c r="TVM1942" s="21"/>
      <c r="TVN1942" s="21"/>
      <c r="TVO1942" s="21"/>
      <c r="TVP1942" s="21"/>
      <c r="TVQ1942" s="21"/>
      <c r="TVR1942" s="21"/>
      <c r="TVS1942" s="21"/>
      <c r="TVT1942" s="21"/>
      <c r="TVU1942" s="21"/>
      <c r="TVV1942" s="21"/>
      <c r="TVW1942" s="21"/>
      <c r="TVX1942" s="21"/>
      <c r="TVY1942" s="21"/>
      <c r="TVZ1942" s="21"/>
      <c r="TWA1942" s="21"/>
      <c r="TWB1942" s="21"/>
      <c r="TWC1942" s="21"/>
      <c r="TWD1942" s="21"/>
      <c r="TWE1942" s="21"/>
      <c r="TWF1942" s="21"/>
      <c r="TWG1942" s="21"/>
      <c r="TWH1942" s="21"/>
      <c r="TWI1942" s="21"/>
      <c r="TWJ1942" s="21"/>
      <c r="TWK1942" s="21"/>
      <c r="TWL1942" s="21"/>
      <c r="TWM1942" s="21"/>
      <c r="TWN1942" s="21"/>
      <c r="TWO1942" s="21"/>
      <c r="TWP1942" s="21"/>
      <c r="TWQ1942" s="21"/>
      <c r="TWR1942" s="21"/>
      <c r="TWS1942" s="21"/>
      <c r="TWT1942" s="21"/>
      <c r="TWU1942" s="21"/>
      <c r="TWV1942" s="21"/>
      <c r="TWW1942" s="21"/>
      <c r="TWX1942" s="21"/>
      <c r="TWY1942" s="21"/>
      <c r="TWZ1942" s="21"/>
      <c r="TXA1942" s="21"/>
      <c r="TXB1942" s="21"/>
      <c r="TXC1942" s="21"/>
      <c r="TXD1942" s="21"/>
      <c r="TXE1942" s="21"/>
      <c r="TXF1942" s="21"/>
      <c r="TXG1942" s="21"/>
      <c r="TXH1942" s="21"/>
      <c r="TXI1942" s="21"/>
      <c r="TXJ1942" s="21"/>
      <c r="TXK1942" s="21"/>
      <c r="TXL1942" s="21"/>
      <c r="TXM1942" s="21"/>
      <c r="TXN1942" s="21"/>
      <c r="TXO1942" s="21"/>
      <c r="TXP1942" s="21"/>
      <c r="TXQ1942" s="21"/>
      <c r="TXR1942" s="21"/>
      <c r="TXS1942" s="21"/>
      <c r="TXT1942" s="21"/>
      <c r="TXU1942" s="21"/>
      <c r="TXV1942" s="21"/>
      <c r="TXW1942" s="21"/>
      <c r="TXX1942" s="21"/>
      <c r="TXY1942" s="21"/>
      <c r="TXZ1942" s="21"/>
      <c r="TYA1942" s="21"/>
      <c r="TYB1942" s="21"/>
      <c r="TYC1942" s="21"/>
      <c r="TYD1942" s="21"/>
      <c r="TYE1942" s="21"/>
      <c r="TYF1942" s="21"/>
      <c r="TYG1942" s="21"/>
      <c r="TYH1942" s="21"/>
      <c r="TYI1942" s="21"/>
      <c r="TYJ1942" s="21"/>
      <c r="TYK1942" s="21"/>
      <c r="TYL1942" s="21"/>
      <c r="TYM1942" s="21"/>
      <c r="TYN1942" s="21"/>
      <c r="TYO1942" s="21"/>
      <c r="TYP1942" s="21"/>
      <c r="TYQ1942" s="21"/>
      <c r="TYR1942" s="21"/>
      <c r="TYS1942" s="21"/>
      <c r="TYT1942" s="21"/>
      <c r="TYU1942" s="21"/>
      <c r="TYV1942" s="21"/>
      <c r="TYW1942" s="21"/>
      <c r="TYX1942" s="21"/>
      <c r="TYY1942" s="21"/>
      <c r="TYZ1942" s="21"/>
      <c r="TZA1942" s="21"/>
      <c r="TZB1942" s="21"/>
      <c r="TZC1942" s="21"/>
      <c r="TZD1942" s="21"/>
      <c r="TZE1942" s="21"/>
      <c r="TZF1942" s="21"/>
      <c r="TZG1942" s="21"/>
      <c r="TZH1942" s="21"/>
      <c r="TZI1942" s="21"/>
      <c r="TZJ1942" s="21"/>
      <c r="TZK1942" s="21"/>
      <c r="TZL1942" s="21"/>
      <c r="TZM1942" s="21"/>
      <c r="TZN1942" s="21"/>
      <c r="TZO1942" s="21"/>
      <c r="TZP1942" s="21"/>
      <c r="TZQ1942" s="21"/>
      <c r="TZR1942" s="21"/>
      <c r="TZS1942" s="21"/>
      <c r="TZT1942" s="21"/>
      <c r="TZU1942" s="21"/>
      <c r="TZV1942" s="21"/>
      <c r="TZW1942" s="21"/>
      <c r="TZX1942" s="21"/>
      <c r="TZY1942" s="21"/>
      <c r="TZZ1942" s="21"/>
      <c r="UAA1942" s="21"/>
      <c r="UAB1942" s="21"/>
      <c r="UAC1942" s="21"/>
      <c r="UAD1942" s="21"/>
      <c r="UAE1942" s="21"/>
      <c r="UAF1942" s="21"/>
      <c r="UAG1942" s="21"/>
      <c r="UAH1942" s="21"/>
      <c r="UAI1942" s="21"/>
      <c r="UAJ1942" s="21"/>
      <c r="UAK1942" s="21"/>
      <c r="UAL1942" s="21"/>
      <c r="UAM1942" s="21"/>
      <c r="UAN1942" s="21"/>
      <c r="UAO1942" s="21"/>
      <c r="UAP1942" s="21"/>
      <c r="UAQ1942" s="21"/>
      <c r="UAR1942" s="21"/>
      <c r="UAS1942" s="21"/>
      <c r="UAT1942" s="21"/>
      <c r="UAU1942" s="21"/>
      <c r="UAV1942" s="21"/>
      <c r="UAW1942" s="21"/>
      <c r="UAX1942" s="21"/>
      <c r="UAY1942" s="21"/>
      <c r="UAZ1942" s="21"/>
      <c r="UBA1942" s="21"/>
      <c r="UBB1942" s="21"/>
      <c r="UBC1942" s="21"/>
      <c r="UBD1942" s="21"/>
      <c r="UBE1942" s="21"/>
      <c r="UBF1942" s="21"/>
      <c r="UBG1942" s="21"/>
      <c r="UBH1942" s="21"/>
      <c r="UBI1942" s="21"/>
      <c r="UBJ1942" s="21"/>
      <c r="UBK1942" s="21"/>
      <c r="UBL1942" s="21"/>
      <c r="UBM1942" s="21"/>
      <c r="UBN1942" s="21"/>
      <c r="UBO1942" s="21"/>
      <c r="UBP1942" s="21"/>
      <c r="UBQ1942" s="21"/>
      <c r="UBR1942" s="21"/>
      <c r="UBS1942" s="21"/>
      <c r="UBT1942" s="21"/>
      <c r="UBU1942" s="21"/>
      <c r="UBV1942" s="21"/>
      <c r="UBW1942" s="21"/>
      <c r="UBX1942" s="21"/>
      <c r="UBY1942" s="21"/>
      <c r="UBZ1942" s="21"/>
      <c r="UCA1942" s="21"/>
      <c r="UCB1942" s="21"/>
      <c r="UCC1942" s="21"/>
      <c r="UCD1942" s="21"/>
      <c r="UCE1942" s="21"/>
      <c r="UCF1942" s="21"/>
      <c r="UCG1942" s="21"/>
      <c r="UCH1942" s="21"/>
      <c r="UCI1942" s="21"/>
      <c r="UCJ1942" s="21"/>
      <c r="UCK1942" s="21"/>
      <c r="UCL1942" s="21"/>
      <c r="UCM1942" s="21"/>
      <c r="UCN1942" s="21"/>
      <c r="UCO1942" s="21"/>
      <c r="UCP1942" s="21"/>
      <c r="UCQ1942" s="21"/>
      <c r="UCR1942" s="21"/>
      <c r="UCS1942" s="21"/>
      <c r="UCT1942" s="21"/>
      <c r="UCU1942" s="21"/>
      <c r="UCV1942" s="21"/>
      <c r="UCW1942" s="21"/>
      <c r="UCX1942" s="21"/>
      <c r="UCY1942" s="21"/>
      <c r="UCZ1942" s="21"/>
      <c r="UDA1942" s="21"/>
      <c r="UDB1942" s="21"/>
      <c r="UDC1942" s="21"/>
      <c r="UDD1942" s="21"/>
      <c r="UDE1942" s="21"/>
      <c r="UDF1942" s="21"/>
      <c r="UDG1942" s="21"/>
      <c r="UDH1942" s="21"/>
      <c r="UDI1942" s="21"/>
      <c r="UDJ1942" s="21"/>
      <c r="UDK1942" s="21"/>
      <c r="UDL1942" s="21"/>
      <c r="UDM1942" s="21"/>
      <c r="UDN1942" s="21"/>
      <c r="UDO1942" s="21"/>
      <c r="UDP1942" s="21"/>
      <c r="UDQ1942" s="21"/>
      <c r="UDR1942" s="21"/>
      <c r="UDS1942" s="21"/>
      <c r="UDT1942" s="21"/>
      <c r="UDU1942" s="21"/>
      <c r="UDV1942" s="21"/>
      <c r="UDW1942" s="21"/>
      <c r="UDX1942" s="21"/>
      <c r="UDY1942" s="21"/>
      <c r="UDZ1942" s="21"/>
      <c r="UEA1942" s="21"/>
      <c r="UEB1942" s="21"/>
      <c r="UEC1942" s="21"/>
      <c r="UED1942" s="21"/>
      <c r="UEE1942" s="21"/>
      <c r="UEF1942" s="21"/>
      <c r="UEG1942" s="21"/>
      <c r="UEH1942" s="21"/>
      <c r="UEI1942" s="21"/>
      <c r="UEJ1942" s="21"/>
      <c r="UEK1942" s="21"/>
      <c r="UEL1942" s="21"/>
      <c r="UEM1942" s="21"/>
      <c r="UEN1942" s="21"/>
      <c r="UEO1942" s="21"/>
      <c r="UEP1942" s="21"/>
      <c r="UEQ1942" s="21"/>
      <c r="UER1942" s="21"/>
      <c r="UES1942" s="21"/>
      <c r="UET1942" s="21"/>
      <c r="UEU1942" s="21"/>
      <c r="UEV1942" s="21"/>
      <c r="UEW1942" s="21"/>
      <c r="UEX1942" s="21"/>
      <c r="UEY1942" s="21"/>
      <c r="UEZ1942" s="21"/>
      <c r="UFA1942" s="21"/>
      <c r="UFB1942" s="21"/>
      <c r="UFC1942" s="21"/>
      <c r="UFD1942" s="21"/>
      <c r="UFE1942" s="21"/>
      <c r="UFF1942" s="21"/>
      <c r="UFG1942" s="21"/>
      <c r="UFH1942" s="21"/>
      <c r="UFI1942" s="21"/>
      <c r="UFJ1942" s="21"/>
      <c r="UFK1942" s="21"/>
      <c r="UFL1942" s="21"/>
      <c r="UFM1942" s="21"/>
      <c r="UFN1942" s="21"/>
      <c r="UFO1942" s="21"/>
      <c r="UFP1942" s="21"/>
      <c r="UFQ1942" s="21"/>
      <c r="UFR1942" s="21"/>
      <c r="UFS1942" s="21"/>
      <c r="UFT1942" s="21"/>
      <c r="UFU1942" s="21"/>
      <c r="UFV1942" s="21"/>
      <c r="UFW1942" s="21"/>
      <c r="UFX1942" s="21"/>
      <c r="UFY1942" s="21"/>
      <c r="UFZ1942" s="21"/>
      <c r="UGA1942" s="21"/>
      <c r="UGB1942" s="21"/>
      <c r="UGC1942" s="21"/>
      <c r="UGD1942" s="21"/>
      <c r="UGE1942" s="21"/>
      <c r="UGF1942" s="21"/>
      <c r="UGG1942" s="21"/>
      <c r="UGH1942" s="21"/>
      <c r="UGI1942" s="21"/>
      <c r="UGJ1942" s="21"/>
      <c r="UGK1942" s="21"/>
      <c r="UGL1942" s="21"/>
      <c r="UGM1942" s="21"/>
      <c r="UGN1942" s="21"/>
      <c r="UGO1942" s="21"/>
      <c r="UGP1942" s="21"/>
      <c r="UGQ1942" s="21"/>
      <c r="UGR1942" s="21"/>
      <c r="UGS1942" s="21"/>
      <c r="UGT1942" s="21"/>
      <c r="UGU1942" s="21"/>
      <c r="UGV1942" s="21"/>
      <c r="UGW1942" s="21"/>
      <c r="UGX1942" s="21"/>
      <c r="UGY1942" s="21"/>
      <c r="UGZ1942" s="21"/>
      <c r="UHA1942" s="21"/>
      <c r="UHB1942" s="21"/>
      <c r="UHC1942" s="21"/>
      <c r="UHD1942" s="21"/>
      <c r="UHE1942" s="21"/>
      <c r="UHF1942" s="21"/>
      <c r="UHG1942" s="21"/>
      <c r="UHH1942" s="21"/>
      <c r="UHI1942" s="21"/>
      <c r="UHJ1942" s="21"/>
      <c r="UHK1942" s="21"/>
      <c r="UHL1942" s="21"/>
      <c r="UHM1942" s="21"/>
      <c r="UHN1942" s="21"/>
      <c r="UHO1942" s="21"/>
      <c r="UHP1942" s="21"/>
      <c r="UHQ1942" s="21"/>
      <c r="UHR1942" s="21"/>
      <c r="UHS1942" s="21"/>
      <c r="UHT1942" s="21"/>
      <c r="UHU1942" s="21"/>
      <c r="UHV1942" s="21"/>
      <c r="UHW1942" s="21"/>
      <c r="UHX1942" s="21"/>
      <c r="UHY1942" s="21"/>
      <c r="UHZ1942" s="21"/>
      <c r="UIA1942" s="21"/>
      <c r="UIB1942" s="21"/>
      <c r="UIC1942" s="21"/>
      <c r="UID1942" s="21"/>
      <c r="UIE1942" s="21"/>
      <c r="UIF1942" s="21"/>
      <c r="UIG1942" s="21"/>
      <c r="UIH1942" s="21"/>
      <c r="UII1942" s="21"/>
      <c r="UIJ1942" s="21"/>
      <c r="UIK1942" s="21"/>
      <c r="UIL1942" s="21"/>
      <c r="UIM1942" s="21"/>
      <c r="UIN1942" s="21"/>
      <c r="UIO1942" s="21"/>
      <c r="UIP1942" s="21"/>
      <c r="UIQ1942" s="21"/>
      <c r="UIR1942" s="21"/>
      <c r="UIS1942" s="21"/>
      <c r="UIT1942" s="21"/>
      <c r="UIU1942" s="21"/>
      <c r="UIV1942" s="21"/>
      <c r="UIW1942" s="21"/>
      <c r="UIX1942" s="21"/>
      <c r="UIY1942" s="21"/>
      <c r="UIZ1942" s="21"/>
      <c r="UJA1942" s="21"/>
      <c r="UJB1942" s="21"/>
      <c r="UJC1942" s="21"/>
      <c r="UJD1942" s="21"/>
      <c r="UJE1942" s="21"/>
      <c r="UJF1942" s="21"/>
      <c r="UJG1942" s="21"/>
      <c r="UJH1942" s="21"/>
      <c r="UJI1942" s="21"/>
      <c r="UJJ1942" s="21"/>
      <c r="UJK1942" s="21"/>
      <c r="UJL1942" s="21"/>
      <c r="UJM1942" s="21"/>
      <c r="UJN1942" s="21"/>
      <c r="UJO1942" s="21"/>
      <c r="UJP1942" s="21"/>
      <c r="UJQ1942" s="21"/>
      <c r="UJR1942" s="21"/>
      <c r="UJS1942" s="21"/>
      <c r="UJT1942" s="21"/>
      <c r="UJU1942" s="21"/>
      <c r="UJV1942" s="21"/>
      <c r="UJW1942" s="21"/>
      <c r="UJX1942" s="21"/>
      <c r="UJY1942" s="21"/>
      <c r="UJZ1942" s="21"/>
      <c r="UKA1942" s="21"/>
      <c r="UKB1942" s="21"/>
      <c r="UKC1942" s="21"/>
      <c r="UKD1942" s="21"/>
      <c r="UKE1942" s="21"/>
      <c r="UKF1942" s="21"/>
      <c r="UKG1942" s="21"/>
      <c r="UKH1942" s="21"/>
      <c r="UKI1942" s="21"/>
      <c r="UKJ1942" s="21"/>
      <c r="UKK1942" s="21"/>
      <c r="UKL1942" s="21"/>
      <c r="UKM1942" s="21"/>
      <c r="UKN1942" s="21"/>
      <c r="UKO1942" s="21"/>
      <c r="UKP1942" s="21"/>
      <c r="UKQ1942" s="21"/>
      <c r="UKR1942" s="21"/>
      <c r="UKS1942" s="21"/>
      <c r="UKT1942" s="21"/>
      <c r="UKU1942" s="21"/>
      <c r="UKV1942" s="21"/>
      <c r="UKW1942" s="21"/>
      <c r="UKX1942" s="21"/>
      <c r="UKY1942" s="21"/>
      <c r="UKZ1942" s="21"/>
      <c r="ULA1942" s="21"/>
      <c r="ULB1942" s="21"/>
      <c r="ULC1942" s="21"/>
      <c r="ULD1942" s="21"/>
      <c r="ULE1942" s="21"/>
      <c r="ULF1942" s="21"/>
      <c r="ULG1942" s="21"/>
      <c r="ULH1942" s="21"/>
      <c r="ULI1942" s="21"/>
      <c r="ULJ1942" s="21"/>
      <c r="ULK1942" s="21"/>
      <c r="ULL1942" s="21"/>
      <c r="ULM1942" s="21"/>
      <c r="ULN1942" s="21"/>
      <c r="ULO1942" s="21"/>
      <c r="ULP1942" s="21"/>
      <c r="ULQ1942" s="21"/>
      <c r="ULR1942" s="21"/>
      <c r="ULS1942" s="21"/>
      <c r="ULT1942" s="21"/>
      <c r="ULU1942" s="21"/>
      <c r="ULV1942" s="21"/>
      <c r="ULW1942" s="21"/>
      <c r="ULX1942" s="21"/>
      <c r="ULY1942" s="21"/>
      <c r="ULZ1942" s="21"/>
      <c r="UMA1942" s="21"/>
      <c r="UMB1942" s="21"/>
      <c r="UMC1942" s="21"/>
      <c r="UMD1942" s="21"/>
      <c r="UME1942" s="21"/>
      <c r="UMF1942" s="21"/>
      <c r="UMG1942" s="21"/>
      <c r="UMH1942" s="21"/>
      <c r="UMI1942" s="21"/>
      <c r="UMJ1942" s="21"/>
      <c r="UMK1942" s="21"/>
      <c r="UML1942" s="21"/>
      <c r="UMM1942" s="21"/>
      <c r="UMN1942" s="21"/>
      <c r="UMO1942" s="21"/>
      <c r="UMP1942" s="21"/>
      <c r="UMQ1942" s="21"/>
      <c r="UMR1942" s="21"/>
      <c r="UMS1942" s="21"/>
      <c r="UMT1942" s="21"/>
      <c r="UMU1942" s="21"/>
      <c r="UMV1942" s="21"/>
      <c r="UMW1942" s="21"/>
      <c r="UMX1942" s="21"/>
      <c r="UMY1942" s="21"/>
      <c r="UMZ1942" s="21"/>
      <c r="UNA1942" s="21"/>
      <c r="UNB1942" s="21"/>
      <c r="UNC1942" s="21"/>
      <c r="UND1942" s="21"/>
      <c r="UNE1942" s="21"/>
      <c r="UNF1942" s="21"/>
      <c r="UNG1942" s="21"/>
      <c r="UNH1942" s="21"/>
      <c r="UNI1942" s="21"/>
      <c r="UNJ1942" s="21"/>
      <c r="UNK1942" s="21"/>
      <c r="UNL1942" s="21"/>
      <c r="UNM1942" s="21"/>
      <c r="UNN1942" s="21"/>
      <c r="UNO1942" s="21"/>
      <c r="UNP1942" s="21"/>
      <c r="UNQ1942" s="21"/>
      <c r="UNR1942" s="21"/>
      <c r="UNS1942" s="21"/>
      <c r="UNT1942" s="21"/>
      <c r="UNU1942" s="21"/>
      <c r="UNV1942" s="21"/>
      <c r="UNW1942" s="21"/>
      <c r="UNX1942" s="21"/>
      <c r="UNY1942" s="21"/>
      <c r="UNZ1942" s="21"/>
      <c r="UOA1942" s="21"/>
      <c r="UOB1942" s="21"/>
      <c r="UOC1942" s="21"/>
      <c r="UOD1942" s="21"/>
      <c r="UOE1942" s="21"/>
      <c r="UOF1942" s="21"/>
      <c r="UOG1942" s="21"/>
      <c r="UOH1942" s="21"/>
      <c r="UOI1942" s="21"/>
      <c r="UOJ1942" s="21"/>
      <c r="UOK1942" s="21"/>
      <c r="UOL1942" s="21"/>
      <c r="UOM1942" s="21"/>
      <c r="UON1942" s="21"/>
      <c r="UOO1942" s="21"/>
      <c r="UOP1942" s="21"/>
      <c r="UOQ1942" s="21"/>
      <c r="UOR1942" s="21"/>
      <c r="UOS1942" s="21"/>
      <c r="UOT1942" s="21"/>
      <c r="UOU1942" s="21"/>
      <c r="UOV1942" s="21"/>
      <c r="UOW1942" s="21"/>
      <c r="UOX1942" s="21"/>
      <c r="UOY1942" s="21"/>
      <c r="UOZ1942" s="21"/>
      <c r="UPA1942" s="21"/>
      <c r="UPB1942" s="21"/>
      <c r="UPC1942" s="21"/>
      <c r="UPD1942" s="21"/>
      <c r="UPE1942" s="21"/>
      <c r="UPF1942" s="21"/>
      <c r="UPG1942" s="21"/>
      <c r="UPH1942" s="21"/>
      <c r="UPI1942" s="21"/>
      <c r="UPJ1942" s="21"/>
      <c r="UPK1942" s="21"/>
      <c r="UPL1942" s="21"/>
      <c r="UPM1942" s="21"/>
      <c r="UPN1942" s="21"/>
      <c r="UPO1942" s="21"/>
      <c r="UPP1942" s="21"/>
      <c r="UPQ1942" s="21"/>
      <c r="UPR1942" s="21"/>
      <c r="UPS1942" s="21"/>
      <c r="UPT1942" s="21"/>
      <c r="UPU1942" s="21"/>
      <c r="UPV1942" s="21"/>
      <c r="UPW1942" s="21"/>
      <c r="UPX1942" s="21"/>
      <c r="UPY1942" s="21"/>
      <c r="UPZ1942" s="21"/>
      <c r="UQA1942" s="21"/>
      <c r="UQB1942" s="21"/>
      <c r="UQC1942" s="21"/>
      <c r="UQD1942" s="21"/>
      <c r="UQE1942" s="21"/>
      <c r="UQF1942" s="21"/>
      <c r="UQG1942" s="21"/>
      <c r="UQH1942" s="21"/>
      <c r="UQI1942" s="21"/>
      <c r="UQJ1942" s="21"/>
      <c r="UQK1942" s="21"/>
      <c r="UQL1942" s="21"/>
      <c r="UQM1942" s="21"/>
      <c r="UQN1942" s="21"/>
      <c r="UQO1942" s="21"/>
      <c r="UQP1942" s="21"/>
      <c r="UQQ1942" s="21"/>
      <c r="UQR1942" s="21"/>
      <c r="UQS1942" s="21"/>
      <c r="UQT1942" s="21"/>
      <c r="UQU1942" s="21"/>
      <c r="UQV1942" s="21"/>
      <c r="UQW1942" s="21"/>
      <c r="UQX1942" s="21"/>
      <c r="UQY1942" s="21"/>
      <c r="UQZ1942" s="21"/>
      <c r="URA1942" s="21"/>
      <c r="URB1942" s="21"/>
      <c r="URC1942" s="21"/>
      <c r="URD1942" s="21"/>
      <c r="URE1942" s="21"/>
      <c r="URF1942" s="21"/>
      <c r="URG1942" s="21"/>
      <c r="URH1942" s="21"/>
      <c r="URI1942" s="21"/>
      <c r="URJ1942" s="21"/>
      <c r="URK1942" s="21"/>
      <c r="URL1942" s="21"/>
      <c r="URM1942" s="21"/>
      <c r="URN1942" s="21"/>
      <c r="URO1942" s="21"/>
      <c r="URP1942" s="21"/>
      <c r="URQ1942" s="21"/>
      <c r="URR1942" s="21"/>
      <c r="URS1942" s="21"/>
      <c r="URT1942" s="21"/>
      <c r="URU1942" s="21"/>
      <c r="URV1942" s="21"/>
      <c r="URW1942" s="21"/>
      <c r="URX1942" s="21"/>
      <c r="URY1942" s="21"/>
      <c r="URZ1942" s="21"/>
      <c r="USA1942" s="21"/>
      <c r="USB1942" s="21"/>
      <c r="USC1942" s="21"/>
      <c r="USD1942" s="21"/>
      <c r="USE1942" s="21"/>
      <c r="USF1942" s="21"/>
      <c r="USG1942" s="21"/>
      <c r="USH1942" s="21"/>
      <c r="USI1942" s="21"/>
      <c r="USJ1942" s="21"/>
      <c r="USK1942" s="21"/>
      <c r="USL1942" s="21"/>
      <c r="USM1942" s="21"/>
      <c r="USN1942" s="21"/>
      <c r="USO1942" s="21"/>
      <c r="USP1942" s="21"/>
      <c r="USQ1942" s="21"/>
      <c r="USR1942" s="21"/>
      <c r="USS1942" s="21"/>
      <c r="UST1942" s="21"/>
      <c r="USU1942" s="21"/>
      <c r="USV1942" s="21"/>
      <c r="USW1942" s="21"/>
      <c r="USX1942" s="21"/>
      <c r="USY1942" s="21"/>
      <c r="USZ1942" s="21"/>
      <c r="UTA1942" s="21"/>
      <c r="UTB1942" s="21"/>
      <c r="UTC1942" s="21"/>
      <c r="UTD1942" s="21"/>
      <c r="UTE1942" s="21"/>
      <c r="UTF1942" s="21"/>
      <c r="UTG1942" s="21"/>
      <c r="UTH1942" s="21"/>
      <c r="UTI1942" s="21"/>
      <c r="UTJ1942" s="21"/>
      <c r="UTK1942" s="21"/>
      <c r="UTL1942" s="21"/>
      <c r="UTM1942" s="21"/>
      <c r="UTN1942" s="21"/>
      <c r="UTO1942" s="21"/>
      <c r="UTP1942" s="21"/>
      <c r="UTQ1942" s="21"/>
      <c r="UTR1942" s="21"/>
      <c r="UTS1942" s="21"/>
      <c r="UTT1942" s="21"/>
      <c r="UTU1942" s="21"/>
      <c r="UTV1942" s="21"/>
      <c r="UTW1942" s="21"/>
      <c r="UTX1942" s="21"/>
      <c r="UTY1942" s="21"/>
      <c r="UTZ1942" s="21"/>
      <c r="UUA1942" s="21"/>
      <c r="UUB1942" s="21"/>
      <c r="UUC1942" s="21"/>
      <c r="UUD1942" s="21"/>
      <c r="UUE1942" s="21"/>
      <c r="UUF1942" s="21"/>
      <c r="UUG1942" s="21"/>
      <c r="UUH1942" s="21"/>
      <c r="UUI1942" s="21"/>
      <c r="UUJ1942" s="21"/>
      <c r="UUK1942" s="21"/>
      <c r="UUL1942" s="21"/>
      <c r="UUM1942" s="21"/>
      <c r="UUN1942" s="21"/>
      <c r="UUO1942" s="21"/>
      <c r="UUP1942" s="21"/>
      <c r="UUQ1942" s="21"/>
      <c r="UUR1942" s="21"/>
      <c r="UUS1942" s="21"/>
      <c r="UUT1942" s="21"/>
      <c r="UUU1942" s="21"/>
      <c r="UUV1942" s="21"/>
      <c r="UUW1942" s="21"/>
      <c r="UUX1942" s="21"/>
      <c r="UUY1942" s="21"/>
      <c r="UUZ1942" s="21"/>
      <c r="UVA1942" s="21"/>
      <c r="UVB1942" s="21"/>
      <c r="UVC1942" s="21"/>
      <c r="UVD1942" s="21"/>
      <c r="UVE1942" s="21"/>
      <c r="UVF1942" s="21"/>
      <c r="UVG1942" s="21"/>
      <c r="UVH1942" s="21"/>
      <c r="UVI1942" s="21"/>
      <c r="UVJ1942" s="21"/>
      <c r="UVK1942" s="21"/>
      <c r="UVL1942" s="21"/>
      <c r="UVM1942" s="21"/>
      <c r="UVN1942" s="21"/>
      <c r="UVO1942" s="21"/>
      <c r="UVP1942" s="21"/>
      <c r="UVQ1942" s="21"/>
      <c r="UVR1942" s="21"/>
      <c r="UVS1942" s="21"/>
      <c r="UVT1942" s="21"/>
      <c r="UVU1942" s="21"/>
      <c r="UVV1942" s="21"/>
      <c r="UVW1942" s="21"/>
      <c r="UVX1942" s="21"/>
      <c r="UVY1942" s="21"/>
      <c r="UVZ1942" s="21"/>
      <c r="UWA1942" s="21"/>
      <c r="UWB1942" s="21"/>
      <c r="UWC1942" s="21"/>
      <c r="UWD1942" s="21"/>
      <c r="UWE1942" s="21"/>
      <c r="UWF1942" s="21"/>
      <c r="UWG1942" s="21"/>
      <c r="UWH1942" s="21"/>
      <c r="UWI1942" s="21"/>
      <c r="UWJ1942" s="21"/>
      <c r="UWK1942" s="21"/>
      <c r="UWL1942" s="21"/>
      <c r="UWM1942" s="21"/>
      <c r="UWN1942" s="21"/>
      <c r="UWO1942" s="21"/>
      <c r="UWP1942" s="21"/>
      <c r="UWQ1942" s="21"/>
      <c r="UWR1942" s="21"/>
      <c r="UWS1942" s="21"/>
      <c r="UWT1942" s="21"/>
      <c r="UWU1942" s="21"/>
      <c r="UWV1942" s="21"/>
      <c r="UWW1942" s="21"/>
      <c r="UWX1942" s="21"/>
      <c r="UWY1942" s="21"/>
      <c r="UWZ1942" s="21"/>
      <c r="UXA1942" s="21"/>
      <c r="UXB1942" s="21"/>
      <c r="UXC1942" s="21"/>
      <c r="UXD1942" s="21"/>
      <c r="UXE1942" s="21"/>
      <c r="UXF1942" s="21"/>
      <c r="UXG1942" s="21"/>
      <c r="UXH1942" s="21"/>
      <c r="UXI1942" s="21"/>
      <c r="UXJ1942" s="21"/>
      <c r="UXK1942" s="21"/>
      <c r="UXL1942" s="21"/>
      <c r="UXM1942" s="21"/>
      <c r="UXN1942" s="21"/>
      <c r="UXO1942" s="21"/>
      <c r="UXP1942" s="21"/>
      <c r="UXQ1942" s="21"/>
      <c r="UXR1942" s="21"/>
      <c r="UXS1942" s="21"/>
      <c r="UXT1942" s="21"/>
      <c r="UXU1942" s="21"/>
      <c r="UXV1942" s="21"/>
      <c r="UXW1942" s="21"/>
      <c r="UXX1942" s="21"/>
      <c r="UXY1942" s="21"/>
      <c r="UXZ1942" s="21"/>
      <c r="UYA1942" s="21"/>
      <c r="UYB1942" s="21"/>
      <c r="UYC1942" s="21"/>
      <c r="UYD1942" s="21"/>
      <c r="UYE1942" s="21"/>
      <c r="UYF1942" s="21"/>
      <c r="UYG1942" s="21"/>
      <c r="UYH1942" s="21"/>
      <c r="UYI1942" s="21"/>
      <c r="UYJ1942" s="21"/>
      <c r="UYK1942" s="21"/>
      <c r="UYL1942" s="21"/>
      <c r="UYM1942" s="21"/>
      <c r="UYN1942" s="21"/>
      <c r="UYO1942" s="21"/>
      <c r="UYP1942" s="21"/>
      <c r="UYQ1942" s="21"/>
      <c r="UYR1942" s="21"/>
      <c r="UYS1942" s="21"/>
      <c r="UYT1942" s="21"/>
      <c r="UYU1942" s="21"/>
      <c r="UYV1942" s="21"/>
      <c r="UYW1942" s="21"/>
      <c r="UYX1942" s="21"/>
      <c r="UYY1942" s="21"/>
      <c r="UYZ1942" s="21"/>
      <c r="UZA1942" s="21"/>
      <c r="UZB1942" s="21"/>
      <c r="UZC1942" s="21"/>
      <c r="UZD1942" s="21"/>
      <c r="UZE1942" s="21"/>
      <c r="UZF1942" s="21"/>
      <c r="UZG1942" s="21"/>
      <c r="UZH1942" s="21"/>
      <c r="UZI1942" s="21"/>
      <c r="UZJ1942" s="21"/>
      <c r="UZK1942" s="21"/>
      <c r="UZL1942" s="21"/>
      <c r="UZM1942" s="21"/>
      <c r="UZN1942" s="21"/>
      <c r="UZO1942" s="21"/>
      <c r="UZP1942" s="21"/>
      <c r="UZQ1942" s="21"/>
      <c r="UZR1942" s="21"/>
      <c r="UZS1942" s="21"/>
      <c r="UZT1942" s="21"/>
      <c r="UZU1942" s="21"/>
      <c r="UZV1942" s="21"/>
      <c r="UZW1942" s="21"/>
      <c r="UZX1942" s="21"/>
      <c r="UZY1942" s="21"/>
      <c r="UZZ1942" s="21"/>
      <c r="VAA1942" s="21"/>
      <c r="VAB1942" s="21"/>
      <c r="VAC1942" s="21"/>
      <c r="VAD1942" s="21"/>
      <c r="VAE1942" s="21"/>
      <c r="VAF1942" s="21"/>
      <c r="VAG1942" s="21"/>
      <c r="VAH1942" s="21"/>
      <c r="VAI1942" s="21"/>
      <c r="VAJ1942" s="21"/>
      <c r="VAK1942" s="21"/>
      <c r="VAL1942" s="21"/>
      <c r="VAM1942" s="21"/>
      <c r="VAN1942" s="21"/>
      <c r="VAO1942" s="21"/>
      <c r="VAP1942" s="21"/>
      <c r="VAQ1942" s="21"/>
      <c r="VAR1942" s="21"/>
      <c r="VAS1942" s="21"/>
      <c r="VAT1942" s="21"/>
      <c r="VAU1942" s="21"/>
      <c r="VAV1942" s="21"/>
      <c r="VAW1942" s="21"/>
      <c r="VAX1942" s="21"/>
      <c r="VAY1942" s="21"/>
      <c r="VAZ1942" s="21"/>
      <c r="VBA1942" s="21"/>
      <c r="VBB1942" s="21"/>
      <c r="VBC1942" s="21"/>
      <c r="VBD1942" s="21"/>
      <c r="VBE1942" s="21"/>
      <c r="VBF1942" s="21"/>
      <c r="VBG1942" s="21"/>
      <c r="VBH1942" s="21"/>
      <c r="VBI1942" s="21"/>
      <c r="VBJ1942" s="21"/>
      <c r="VBK1942" s="21"/>
      <c r="VBL1942" s="21"/>
      <c r="VBM1942" s="21"/>
      <c r="VBN1942" s="21"/>
      <c r="VBO1942" s="21"/>
      <c r="VBP1942" s="21"/>
      <c r="VBQ1942" s="21"/>
      <c r="VBR1942" s="21"/>
      <c r="VBS1942" s="21"/>
      <c r="VBT1942" s="21"/>
      <c r="VBU1942" s="21"/>
      <c r="VBV1942" s="21"/>
      <c r="VBW1942" s="21"/>
      <c r="VBX1942" s="21"/>
      <c r="VBY1942" s="21"/>
      <c r="VBZ1942" s="21"/>
      <c r="VCA1942" s="21"/>
      <c r="VCB1942" s="21"/>
      <c r="VCC1942" s="21"/>
      <c r="VCD1942" s="21"/>
      <c r="VCE1942" s="21"/>
      <c r="VCF1942" s="21"/>
      <c r="VCG1942" s="21"/>
      <c r="VCH1942" s="21"/>
      <c r="VCI1942" s="21"/>
      <c r="VCJ1942" s="21"/>
      <c r="VCK1942" s="21"/>
      <c r="VCL1942" s="21"/>
      <c r="VCM1942" s="21"/>
      <c r="VCN1942" s="21"/>
      <c r="VCO1942" s="21"/>
      <c r="VCP1942" s="21"/>
      <c r="VCQ1942" s="21"/>
      <c r="VCR1942" s="21"/>
      <c r="VCS1942" s="21"/>
      <c r="VCT1942" s="21"/>
      <c r="VCU1942" s="21"/>
      <c r="VCV1942" s="21"/>
      <c r="VCW1942" s="21"/>
      <c r="VCX1942" s="21"/>
      <c r="VCY1942" s="21"/>
      <c r="VCZ1942" s="21"/>
      <c r="VDA1942" s="21"/>
      <c r="VDB1942" s="21"/>
      <c r="VDC1942" s="21"/>
      <c r="VDD1942" s="21"/>
      <c r="VDE1942" s="21"/>
      <c r="VDF1942" s="21"/>
      <c r="VDG1942" s="21"/>
      <c r="VDH1942" s="21"/>
      <c r="VDI1942" s="21"/>
      <c r="VDJ1942" s="21"/>
      <c r="VDK1942" s="21"/>
      <c r="VDL1942" s="21"/>
      <c r="VDM1942" s="21"/>
      <c r="VDN1942" s="21"/>
      <c r="VDO1942" s="21"/>
      <c r="VDP1942" s="21"/>
      <c r="VDQ1942" s="21"/>
      <c r="VDR1942" s="21"/>
      <c r="VDS1942" s="21"/>
      <c r="VDT1942" s="21"/>
      <c r="VDU1942" s="21"/>
      <c r="VDV1942" s="21"/>
      <c r="VDW1942" s="21"/>
      <c r="VDX1942" s="21"/>
      <c r="VDY1942" s="21"/>
      <c r="VDZ1942" s="21"/>
      <c r="VEA1942" s="21"/>
      <c r="VEB1942" s="21"/>
      <c r="VEC1942" s="21"/>
      <c r="VED1942" s="21"/>
      <c r="VEE1942" s="21"/>
      <c r="VEF1942" s="21"/>
      <c r="VEG1942" s="21"/>
      <c r="VEH1942" s="21"/>
      <c r="VEI1942" s="21"/>
      <c r="VEJ1942" s="21"/>
      <c r="VEK1942" s="21"/>
      <c r="VEL1942" s="21"/>
      <c r="VEM1942" s="21"/>
      <c r="VEN1942" s="21"/>
      <c r="VEO1942" s="21"/>
      <c r="VEP1942" s="21"/>
      <c r="VEQ1942" s="21"/>
      <c r="VER1942" s="21"/>
      <c r="VES1942" s="21"/>
      <c r="VET1942" s="21"/>
      <c r="VEU1942" s="21"/>
      <c r="VEV1942" s="21"/>
      <c r="VEW1942" s="21"/>
      <c r="VEX1942" s="21"/>
      <c r="VEY1942" s="21"/>
      <c r="VEZ1942" s="21"/>
      <c r="VFA1942" s="21"/>
      <c r="VFB1942" s="21"/>
      <c r="VFC1942" s="21"/>
      <c r="VFD1942" s="21"/>
      <c r="VFE1942" s="21"/>
      <c r="VFF1942" s="21"/>
      <c r="VFG1942" s="21"/>
      <c r="VFH1942" s="21"/>
      <c r="VFI1942" s="21"/>
      <c r="VFJ1942" s="21"/>
      <c r="VFK1942" s="21"/>
      <c r="VFL1942" s="21"/>
      <c r="VFM1942" s="21"/>
      <c r="VFN1942" s="21"/>
      <c r="VFO1942" s="21"/>
      <c r="VFP1942" s="21"/>
      <c r="VFQ1942" s="21"/>
      <c r="VFR1942" s="21"/>
      <c r="VFS1942" s="21"/>
      <c r="VFT1942" s="21"/>
      <c r="VFU1942" s="21"/>
      <c r="VFV1942" s="21"/>
      <c r="VFW1942" s="21"/>
      <c r="VFX1942" s="21"/>
      <c r="VFY1942" s="21"/>
      <c r="VFZ1942" s="21"/>
      <c r="VGA1942" s="21"/>
      <c r="VGB1942" s="21"/>
      <c r="VGC1942" s="21"/>
      <c r="VGD1942" s="21"/>
      <c r="VGE1942" s="21"/>
      <c r="VGF1942" s="21"/>
      <c r="VGG1942" s="21"/>
      <c r="VGH1942" s="21"/>
      <c r="VGI1942" s="21"/>
      <c r="VGJ1942" s="21"/>
      <c r="VGK1942" s="21"/>
      <c r="VGL1942" s="21"/>
      <c r="VGM1942" s="21"/>
      <c r="VGN1942" s="21"/>
      <c r="VGO1942" s="21"/>
      <c r="VGP1942" s="21"/>
      <c r="VGQ1942" s="21"/>
      <c r="VGR1942" s="21"/>
      <c r="VGS1942" s="21"/>
      <c r="VGT1942" s="21"/>
      <c r="VGU1942" s="21"/>
      <c r="VGV1942" s="21"/>
      <c r="VGW1942" s="21"/>
      <c r="VGX1942" s="21"/>
      <c r="VGY1942" s="21"/>
      <c r="VGZ1942" s="21"/>
      <c r="VHA1942" s="21"/>
      <c r="VHB1942" s="21"/>
      <c r="VHC1942" s="21"/>
      <c r="VHD1942" s="21"/>
      <c r="VHE1942" s="21"/>
      <c r="VHF1942" s="21"/>
      <c r="VHG1942" s="21"/>
      <c r="VHH1942" s="21"/>
      <c r="VHI1942" s="21"/>
      <c r="VHJ1942" s="21"/>
      <c r="VHK1942" s="21"/>
      <c r="VHL1942" s="21"/>
      <c r="VHM1942" s="21"/>
      <c r="VHN1942" s="21"/>
      <c r="VHO1942" s="21"/>
      <c r="VHP1942" s="21"/>
      <c r="VHQ1942" s="21"/>
      <c r="VHR1942" s="21"/>
      <c r="VHS1942" s="21"/>
      <c r="VHT1942" s="21"/>
      <c r="VHU1942" s="21"/>
      <c r="VHV1942" s="21"/>
      <c r="VHW1942" s="21"/>
      <c r="VHX1942" s="21"/>
      <c r="VHY1942" s="21"/>
      <c r="VHZ1942" s="21"/>
      <c r="VIA1942" s="21"/>
      <c r="VIB1942" s="21"/>
      <c r="VIC1942" s="21"/>
      <c r="VID1942" s="21"/>
      <c r="VIE1942" s="21"/>
      <c r="VIF1942" s="21"/>
      <c r="VIG1942" s="21"/>
      <c r="VIH1942" s="21"/>
      <c r="VII1942" s="21"/>
      <c r="VIJ1942" s="21"/>
      <c r="VIK1942" s="21"/>
      <c r="VIL1942" s="21"/>
      <c r="VIM1942" s="21"/>
      <c r="VIN1942" s="21"/>
      <c r="VIO1942" s="21"/>
      <c r="VIP1942" s="21"/>
      <c r="VIQ1942" s="21"/>
      <c r="VIR1942" s="21"/>
      <c r="VIS1942" s="21"/>
      <c r="VIT1942" s="21"/>
      <c r="VIU1942" s="21"/>
      <c r="VIV1942" s="21"/>
      <c r="VIW1942" s="21"/>
      <c r="VIX1942" s="21"/>
      <c r="VIY1942" s="21"/>
      <c r="VIZ1942" s="21"/>
      <c r="VJA1942" s="21"/>
      <c r="VJB1942" s="21"/>
      <c r="VJC1942" s="21"/>
      <c r="VJD1942" s="21"/>
      <c r="VJE1942" s="21"/>
      <c r="VJF1942" s="21"/>
      <c r="VJG1942" s="21"/>
      <c r="VJH1942" s="21"/>
      <c r="VJI1942" s="21"/>
      <c r="VJJ1942" s="21"/>
      <c r="VJK1942" s="21"/>
      <c r="VJL1942" s="21"/>
      <c r="VJM1942" s="21"/>
      <c r="VJN1942" s="21"/>
      <c r="VJO1942" s="21"/>
      <c r="VJP1942" s="21"/>
      <c r="VJQ1942" s="21"/>
      <c r="VJR1942" s="21"/>
      <c r="VJS1942" s="21"/>
      <c r="VJT1942" s="21"/>
      <c r="VJU1942" s="21"/>
      <c r="VJV1942" s="21"/>
      <c r="VJW1942" s="21"/>
      <c r="VJX1942" s="21"/>
      <c r="VJY1942" s="21"/>
      <c r="VJZ1942" s="21"/>
      <c r="VKA1942" s="21"/>
      <c r="VKB1942" s="21"/>
      <c r="VKC1942" s="21"/>
      <c r="VKD1942" s="21"/>
      <c r="VKE1942" s="21"/>
      <c r="VKF1942" s="21"/>
      <c r="VKG1942" s="21"/>
      <c r="VKH1942" s="21"/>
      <c r="VKI1942" s="21"/>
      <c r="VKJ1942" s="21"/>
      <c r="VKK1942" s="21"/>
      <c r="VKL1942" s="21"/>
      <c r="VKM1942" s="21"/>
      <c r="VKN1942" s="21"/>
      <c r="VKO1942" s="21"/>
      <c r="VKP1942" s="21"/>
      <c r="VKQ1942" s="21"/>
      <c r="VKR1942" s="21"/>
      <c r="VKS1942" s="21"/>
      <c r="VKT1942" s="21"/>
      <c r="VKU1942" s="21"/>
      <c r="VKV1942" s="21"/>
      <c r="VKW1942" s="21"/>
      <c r="VKX1942" s="21"/>
      <c r="VKY1942" s="21"/>
      <c r="VKZ1942" s="21"/>
      <c r="VLA1942" s="21"/>
      <c r="VLB1942" s="21"/>
      <c r="VLC1942" s="21"/>
      <c r="VLD1942" s="21"/>
      <c r="VLE1942" s="21"/>
      <c r="VLF1942" s="21"/>
      <c r="VLG1942" s="21"/>
      <c r="VLH1942" s="21"/>
      <c r="VLI1942" s="21"/>
      <c r="VLJ1942" s="21"/>
      <c r="VLK1942" s="21"/>
      <c r="VLL1942" s="21"/>
      <c r="VLM1942" s="21"/>
      <c r="VLN1942" s="21"/>
      <c r="VLO1942" s="21"/>
      <c r="VLP1942" s="21"/>
      <c r="VLQ1942" s="21"/>
      <c r="VLR1942" s="21"/>
      <c r="VLS1942" s="21"/>
      <c r="VLT1942" s="21"/>
      <c r="VLU1942" s="21"/>
      <c r="VLV1942" s="21"/>
      <c r="VLW1942" s="21"/>
      <c r="VLX1942" s="21"/>
      <c r="VLY1942" s="21"/>
      <c r="VLZ1942" s="21"/>
      <c r="VMA1942" s="21"/>
      <c r="VMB1942" s="21"/>
      <c r="VMC1942" s="21"/>
      <c r="VMD1942" s="21"/>
      <c r="VME1942" s="21"/>
      <c r="VMF1942" s="21"/>
      <c r="VMG1942" s="21"/>
      <c r="VMH1942" s="21"/>
      <c r="VMI1942" s="21"/>
      <c r="VMJ1942" s="21"/>
      <c r="VMK1942" s="21"/>
      <c r="VML1942" s="21"/>
      <c r="VMM1942" s="21"/>
      <c r="VMN1942" s="21"/>
      <c r="VMO1942" s="21"/>
      <c r="VMP1942" s="21"/>
      <c r="VMQ1942" s="21"/>
      <c r="VMR1942" s="21"/>
      <c r="VMS1942" s="21"/>
      <c r="VMT1942" s="21"/>
      <c r="VMU1942" s="21"/>
      <c r="VMV1942" s="21"/>
      <c r="VMW1942" s="21"/>
      <c r="VMX1942" s="21"/>
      <c r="VMY1942" s="21"/>
      <c r="VMZ1942" s="21"/>
      <c r="VNA1942" s="21"/>
      <c r="VNB1942" s="21"/>
      <c r="VNC1942" s="21"/>
      <c r="VND1942" s="21"/>
      <c r="VNE1942" s="21"/>
      <c r="VNF1942" s="21"/>
      <c r="VNG1942" s="21"/>
      <c r="VNH1942" s="21"/>
      <c r="VNI1942" s="21"/>
      <c r="VNJ1942" s="21"/>
      <c r="VNK1942" s="21"/>
      <c r="VNL1942" s="21"/>
      <c r="VNM1942" s="21"/>
      <c r="VNN1942" s="21"/>
      <c r="VNO1942" s="21"/>
      <c r="VNP1942" s="21"/>
      <c r="VNQ1942" s="21"/>
      <c r="VNR1942" s="21"/>
      <c r="VNS1942" s="21"/>
      <c r="VNT1942" s="21"/>
      <c r="VNU1942" s="21"/>
      <c r="VNV1942" s="21"/>
      <c r="VNW1942" s="21"/>
      <c r="VNX1942" s="21"/>
      <c r="VNY1942" s="21"/>
      <c r="VNZ1942" s="21"/>
      <c r="VOA1942" s="21"/>
      <c r="VOB1942" s="21"/>
      <c r="VOC1942" s="21"/>
      <c r="VOD1942" s="21"/>
      <c r="VOE1942" s="21"/>
      <c r="VOF1942" s="21"/>
      <c r="VOG1942" s="21"/>
      <c r="VOH1942" s="21"/>
      <c r="VOI1942" s="21"/>
      <c r="VOJ1942" s="21"/>
      <c r="VOK1942" s="21"/>
      <c r="VOL1942" s="21"/>
      <c r="VOM1942" s="21"/>
      <c r="VON1942" s="21"/>
      <c r="VOO1942" s="21"/>
      <c r="VOP1942" s="21"/>
      <c r="VOQ1942" s="21"/>
      <c r="VOR1942" s="21"/>
      <c r="VOS1942" s="21"/>
      <c r="VOT1942" s="21"/>
      <c r="VOU1942" s="21"/>
      <c r="VOV1942" s="21"/>
      <c r="VOW1942" s="21"/>
      <c r="VOX1942" s="21"/>
      <c r="VOY1942" s="21"/>
      <c r="VOZ1942" s="21"/>
      <c r="VPA1942" s="21"/>
      <c r="VPB1942" s="21"/>
      <c r="VPC1942" s="21"/>
      <c r="VPD1942" s="21"/>
      <c r="VPE1942" s="21"/>
      <c r="VPF1942" s="21"/>
      <c r="VPG1942" s="21"/>
      <c r="VPH1942" s="21"/>
      <c r="VPI1942" s="21"/>
      <c r="VPJ1942" s="21"/>
      <c r="VPK1942" s="21"/>
      <c r="VPL1942" s="21"/>
      <c r="VPM1942" s="21"/>
      <c r="VPN1942" s="21"/>
      <c r="VPO1942" s="21"/>
      <c r="VPP1942" s="21"/>
      <c r="VPQ1942" s="21"/>
      <c r="VPR1942" s="21"/>
      <c r="VPS1942" s="21"/>
      <c r="VPT1942" s="21"/>
      <c r="VPU1942" s="21"/>
      <c r="VPV1942" s="21"/>
      <c r="VPW1942" s="21"/>
      <c r="VPX1942" s="21"/>
      <c r="VPY1942" s="21"/>
      <c r="VPZ1942" s="21"/>
      <c r="VQA1942" s="21"/>
      <c r="VQB1942" s="21"/>
      <c r="VQC1942" s="21"/>
      <c r="VQD1942" s="21"/>
      <c r="VQE1942" s="21"/>
      <c r="VQF1942" s="21"/>
      <c r="VQG1942" s="21"/>
      <c r="VQH1942" s="21"/>
      <c r="VQI1942" s="21"/>
      <c r="VQJ1942" s="21"/>
      <c r="VQK1942" s="21"/>
      <c r="VQL1942" s="21"/>
      <c r="VQM1942" s="21"/>
      <c r="VQN1942" s="21"/>
      <c r="VQO1942" s="21"/>
      <c r="VQP1942" s="21"/>
      <c r="VQQ1942" s="21"/>
      <c r="VQR1942" s="21"/>
      <c r="VQS1942" s="21"/>
      <c r="VQT1942" s="21"/>
      <c r="VQU1942" s="21"/>
      <c r="VQV1942" s="21"/>
      <c r="VQW1942" s="21"/>
      <c r="VQX1942" s="21"/>
      <c r="VQY1942" s="21"/>
      <c r="VQZ1942" s="21"/>
      <c r="VRA1942" s="21"/>
      <c r="VRB1942" s="21"/>
      <c r="VRC1942" s="21"/>
      <c r="VRD1942" s="21"/>
      <c r="VRE1942" s="21"/>
      <c r="VRF1942" s="21"/>
      <c r="VRG1942" s="21"/>
      <c r="VRH1942" s="21"/>
      <c r="VRI1942" s="21"/>
      <c r="VRJ1942" s="21"/>
      <c r="VRK1942" s="21"/>
      <c r="VRL1942" s="21"/>
      <c r="VRM1942" s="21"/>
      <c r="VRN1942" s="21"/>
      <c r="VRO1942" s="21"/>
      <c r="VRP1942" s="21"/>
      <c r="VRQ1942" s="21"/>
      <c r="VRR1942" s="21"/>
      <c r="VRS1942" s="21"/>
      <c r="VRT1942" s="21"/>
      <c r="VRU1942" s="21"/>
      <c r="VRV1942" s="21"/>
      <c r="VRW1942" s="21"/>
      <c r="VRX1942" s="21"/>
      <c r="VRY1942" s="21"/>
      <c r="VRZ1942" s="21"/>
      <c r="VSA1942" s="21"/>
      <c r="VSB1942" s="21"/>
      <c r="VSC1942" s="21"/>
      <c r="VSD1942" s="21"/>
      <c r="VSE1942" s="21"/>
      <c r="VSF1942" s="21"/>
      <c r="VSG1942" s="21"/>
      <c r="VSH1942" s="21"/>
      <c r="VSI1942" s="21"/>
      <c r="VSJ1942" s="21"/>
      <c r="VSK1942" s="21"/>
      <c r="VSL1942" s="21"/>
      <c r="VSM1942" s="21"/>
      <c r="VSN1942" s="21"/>
      <c r="VSO1942" s="21"/>
      <c r="VSP1942" s="21"/>
      <c r="VSQ1942" s="21"/>
      <c r="VSR1942" s="21"/>
      <c r="VSS1942" s="21"/>
      <c r="VST1942" s="21"/>
      <c r="VSU1942" s="21"/>
      <c r="VSV1942" s="21"/>
      <c r="VSW1942" s="21"/>
      <c r="VSX1942" s="21"/>
      <c r="VSY1942" s="21"/>
      <c r="VSZ1942" s="21"/>
      <c r="VTA1942" s="21"/>
      <c r="VTB1942" s="21"/>
      <c r="VTC1942" s="21"/>
      <c r="VTD1942" s="21"/>
      <c r="VTE1942" s="21"/>
      <c r="VTF1942" s="21"/>
      <c r="VTG1942" s="21"/>
      <c r="VTH1942" s="21"/>
      <c r="VTI1942" s="21"/>
      <c r="VTJ1942" s="21"/>
      <c r="VTK1942" s="21"/>
      <c r="VTL1942" s="21"/>
      <c r="VTM1942" s="21"/>
      <c r="VTN1942" s="21"/>
      <c r="VTO1942" s="21"/>
      <c r="VTP1942" s="21"/>
      <c r="VTQ1942" s="21"/>
      <c r="VTR1942" s="21"/>
      <c r="VTS1942" s="21"/>
      <c r="VTT1942" s="21"/>
      <c r="VTU1942" s="21"/>
      <c r="VTV1942" s="21"/>
      <c r="VTW1942" s="21"/>
      <c r="VTX1942" s="21"/>
      <c r="VTY1942" s="21"/>
      <c r="VTZ1942" s="21"/>
      <c r="VUA1942" s="21"/>
      <c r="VUB1942" s="21"/>
      <c r="VUC1942" s="21"/>
      <c r="VUD1942" s="21"/>
      <c r="VUE1942" s="21"/>
      <c r="VUF1942" s="21"/>
      <c r="VUG1942" s="21"/>
      <c r="VUH1942" s="21"/>
      <c r="VUI1942" s="21"/>
      <c r="VUJ1942" s="21"/>
      <c r="VUK1942" s="21"/>
      <c r="VUL1942" s="21"/>
      <c r="VUM1942" s="21"/>
      <c r="VUN1942" s="21"/>
      <c r="VUO1942" s="21"/>
      <c r="VUP1942" s="21"/>
      <c r="VUQ1942" s="21"/>
      <c r="VUR1942" s="21"/>
      <c r="VUS1942" s="21"/>
      <c r="VUT1942" s="21"/>
      <c r="VUU1942" s="21"/>
      <c r="VUV1942" s="21"/>
      <c r="VUW1942" s="21"/>
      <c r="VUX1942" s="21"/>
      <c r="VUY1942" s="21"/>
      <c r="VUZ1942" s="21"/>
      <c r="VVA1942" s="21"/>
      <c r="VVB1942" s="21"/>
      <c r="VVC1942" s="21"/>
      <c r="VVD1942" s="21"/>
      <c r="VVE1942" s="21"/>
      <c r="VVF1942" s="21"/>
      <c r="VVG1942" s="21"/>
      <c r="VVH1942" s="21"/>
      <c r="VVI1942" s="21"/>
      <c r="VVJ1942" s="21"/>
      <c r="VVK1942" s="21"/>
      <c r="VVL1942" s="21"/>
      <c r="VVM1942" s="21"/>
      <c r="VVN1942" s="21"/>
      <c r="VVO1942" s="21"/>
      <c r="VVP1942" s="21"/>
      <c r="VVQ1942" s="21"/>
      <c r="VVR1942" s="21"/>
      <c r="VVS1942" s="21"/>
      <c r="VVT1942" s="21"/>
      <c r="VVU1942" s="21"/>
      <c r="VVV1942" s="21"/>
      <c r="VVW1942" s="21"/>
      <c r="VVX1942" s="21"/>
      <c r="VVY1942" s="21"/>
      <c r="VVZ1942" s="21"/>
      <c r="VWA1942" s="21"/>
      <c r="VWB1942" s="21"/>
      <c r="VWC1942" s="21"/>
      <c r="VWD1942" s="21"/>
      <c r="VWE1942" s="21"/>
      <c r="VWF1942" s="21"/>
      <c r="VWG1942" s="21"/>
      <c r="VWH1942" s="21"/>
      <c r="VWI1942" s="21"/>
      <c r="VWJ1942" s="21"/>
      <c r="VWK1942" s="21"/>
      <c r="VWL1942" s="21"/>
      <c r="VWM1942" s="21"/>
      <c r="VWN1942" s="21"/>
      <c r="VWO1942" s="21"/>
      <c r="VWP1942" s="21"/>
      <c r="VWQ1942" s="21"/>
      <c r="VWR1942" s="21"/>
      <c r="VWS1942" s="21"/>
      <c r="VWT1942" s="21"/>
      <c r="VWU1942" s="21"/>
      <c r="VWV1942" s="21"/>
      <c r="VWW1942" s="21"/>
      <c r="VWX1942" s="21"/>
      <c r="VWY1942" s="21"/>
      <c r="VWZ1942" s="21"/>
      <c r="VXA1942" s="21"/>
      <c r="VXB1942" s="21"/>
      <c r="VXC1942" s="21"/>
      <c r="VXD1942" s="21"/>
      <c r="VXE1942" s="21"/>
      <c r="VXF1942" s="21"/>
      <c r="VXG1942" s="21"/>
      <c r="VXH1942" s="21"/>
      <c r="VXI1942" s="21"/>
      <c r="VXJ1942" s="21"/>
      <c r="VXK1942" s="21"/>
      <c r="VXL1942" s="21"/>
      <c r="VXM1942" s="21"/>
      <c r="VXN1942" s="21"/>
      <c r="VXO1942" s="21"/>
      <c r="VXP1942" s="21"/>
      <c r="VXQ1942" s="21"/>
      <c r="VXR1942" s="21"/>
      <c r="VXS1942" s="21"/>
      <c r="VXT1942" s="21"/>
      <c r="VXU1942" s="21"/>
      <c r="VXV1942" s="21"/>
      <c r="VXW1942" s="21"/>
      <c r="VXX1942" s="21"/>
      <c r="VXY1942" s="21"/>
      <c r="VXZ1942" s="21"/>
      <c r="VYA1942" s="21"/>
      <c r="VYB1942" s="21"/>
      <c r="VYC1942" s="21"/>
      <c r="VYD1942" s="21"/>
      <c r="VYE1942" s="21"/>
      <c r="VYF1942" s="21"/>
      <c r="VYG1942" s="21"/>
      <c r="VYH1942" s="21"/>
      <c r="VYI1942" s="21"/>
      <c r="VYJ1942" s="21"/>
      <c r="VYK1942" s="21"/>
      <c r="VYL1942" s="21"/>
      <c r="VYM1942" s="21"/>
      <c r="VYN1942" s="21"/>
      <c r="VYO1942" s="21"/>
      <c r="VYP1942" s="21"/>
      <c r="VYQ1942" s="21"/>
      <c r="VYR1942" s="21"/>
      <c r="VYS1942" s="21"/>
      <c r="VYT1942" s="21"/>
      <c r="VYU1942" s="21"/>
      <c r="VYV1942" s="21"/>
      <c r="VYW1942" s="21"/>
      <c r="VYX1942" s="21"/>
      <c r="VYY1942" s="21"/>
      <c r="VYZ1942" s="21"/>
      <c r="VZA1942" s="21"/>
      <c r="VZB1942" s="21"/>
      <c r="VZC1942" s="21"/>
      <c r="VZD1942" s="21"/>
      <c r="VZE1942" s="21"/>
      <c r="VZF1942" s="21"/>
      <c r="VZG1942" s="21"/>
      <c r="VZH1942" s="21"/>
      <c r="VZI1942" s="21"/>
      <c r="VZJ1942" s="21"/>
      <c r="VZK1942" s="21"/>
      <c r="VZL1942" s="21"/>
      <c r="VZM1942" s="21"/>
      <c r="VZN1942" s="21"/>
      <c r="VZO1942" s="21"/>
      <c r="VZP1942" s="21"/>
      <c r="VZQ1942" s="21"/>
      <c r="VZR1942" s="21"/>
      <c r="VZS1942" s="21"/>
      <c r="VZT1942" s="21"/>
      <c r="VZU1942" s="21"/>
      <c r="VZV1942" s="21"/>
      <c r="VZW1942" s="21"/>
      <c r="VZX1942" s="21"/>
      <c r="VZY1942" s="21"/>
      <c r="VZZ1942" s="21"/>
      <c r="WAA1942" s="21"/>
      <c r="WAB1942" s="21"/>
      <c r="WAC1942" s="21"/>
      <c r="WAD1942" s="21"/>
      <c r="WAE1942" s="21"/>
      <c r="WAF1942" s="21"/>
      <c r="WAG1942" s="21"/>
      <c r="WAH1942" s="21"/>
      <c r="WAI1942" s="21"/>
      <c r="WAJ1942" s="21"/>
      <c r="WAK1942" s="21"/>
      <c r="WAL1942" s="21"/>
      <c r="WAM1942" s="21"/>
      <c r="WAN1942" s="21"/>
      <c r="WAO1942" s="21"/>
      <c r="WAP1942" s="21"/>
      <c r="WAQ1942" s="21"/>
      <c r="WAR1942" s="21"/>
      <c r="WAS1942" s="21"/>
      <c r="WAT1942" s="21"/>
      <c r="WAU1942" s="21"/>
      <c r="WAV1942" s="21"/>
      <c r="WAW1942" s="21"/>
      <c r="WAX1942" s="21"/>
      <c r="WAY1942" s="21"/>
      <c r="WAZ1942" s="21"/>
      <c r="WBA1942" s="21"/>
      <c r="WBB1942" s="21"/>
      <c r="WBC1942" s="21"/>
      <c r="WBD1942" s="21"/>
      <c r="WBE1942" s="21"/>
      <c r="WBF1942" s="21"/>
      <c r="WBG1942" s="21"/>
      <c r="WBH1942" s="21"/>
      <c r="WBI1942" s="21"/>
      <c r="WBJ1942" s="21"/>
      <c r="WBK1942" s="21"/>
      <c r="WBL1942" s="21"/>
      <c r="WBM1942" s="21"/>
      <c r="WBN1942" s="21"/>
      <c r="WBO1942" s="21"/>
      <c r="WBP1942" s="21"/>
      <c r="WBQ1942" s="21"/>
      <c r="WBR1942" s="21"/>
      <c r="WBS1942" s="21"/>
      <c r="WBT1942" s="21"/>
      <c r="WBU1942" s="21"/>
      <c r="WBV1942" s="21"/>
      <c r="WBW1942" s="21"/>
      <c r="WBX1942" s="21"/>
      <c r="WBY1942" s="21"/>
      <c r="WBZ1942" s="21"/>
      <c r="WCA1942" s="21"/>
      <c r="WCB1942" s="21"/>
      <c r="WCC1942" s="21"/>
      <c r="WCD1942" s="21"/>
      <c r="WCE1942" s="21"/>
      <c r="WCF1942" s="21"/>
      <c r="WCG1942" s="21"/>
      <c r="WCH1942" s="21"/>
      <c r="WCI1942" s="21"/>
      <c r="WCJ1942" s="21"/>
      <c r="WCK1942" s="21"/>
      <c r="WCL1942" s="21"/>
      <c r="WCM1942" s="21"/>
      <c r="WCN1942" s="21"/>
      <c r="WCO1942" s="21"/>
      <c r="WCP1942" s="21"/>
      <c r="WCQ1942" s="21"/>
      <c r="WCR1942" s="21"/>
      <c r="WCS1942" s="21"/>
      <c r="WCT1942" s="21"/>
      <c r="WCU1942" s="21"/>
      <c r="WCV1942" s="21"/>
      <c r="WCW1942" s="21"/>
      <c r="WCX1942" s="21"/>
      <c r="WCY1942" s="21"/>
      <c r="WCZ1942" s="21"/>
      <c r="WDA1942" s="21"/>
      <c r="WDB1942" s="21"/>
      <c r="WDC1942" s="21"/>
      <c r="WDD1942" s="21"/>
      <c r="WDE1942" s="21"/>
      <c r="WDF1942" s="21"/>
      <c r="WDG1942" s="21"/>
      <c r="WDH1942" s="21"/>
      <c r="WDI1942" s="21"/>
      <c r="WDJ1942" s="21"/>
      <c r="WDK1942" s="21"/>
      <c r="WDL1942" s="21"/>
      <c r="WDM1942" s="21"/>
      <c r="WDN1942" s="21"/>
      <c r="WDO1942" s="21"/>
      <c r="WDP1942" s="21"/>
      <c r="WDQ1942" s="21"/>
      <c r="WDR1942" s="21"/>
      <c r="WDS1942" s="21"/>
      <c r="WDT1942" s="21"/>
      <c r="WDU1942" s="21"/>
      <c r="WDV1942" s="21"/>
      <c r="WDW1942" s="21"/>
      <c r="WDX1942" s="21"/>
      <c r="WDY1942" s="21"/>
      <c r="WDZ1942" s="21"/>
      <c r="WEA1942" s="21"/>
      <c r="WEB1942" s="21"/>
      <c r="WEC1942" s="21"/>
      <c r="WED1942" s="21"/>
      <c r="WEE1942" s="21"/>
      <c r="WEF1942" s="21"/>
      <c r="WEG1942" s="21"/>
      <c r="WEH1942" s="21"/>
      <c r="WEI1942" s="21"/>
      <c r="WEJ1942" s="21"/>
      <c r="WEK1942" s="21"/>
      <c r="WEL1942" s="21"/>
      <c r="WEM1942" s="21"/>
      <c r="WEN1942" s="21"/>
      <c r="WEO1942" s="21"/>
      <c r="WEP1942" s="21"/>
      <c r="WEQ1942" s="21"/>
      <c r="WER1942" s="21"/>
      <c r="WES1942" s="21"/>
      <c r="WET1942" s="21"/>
      <c r="WEU1942" s="21"/>
      <c r="WEV1942" s="21"/>
      <c r="WEW1942" s="21"/>
      <c r="WEX1942" s="21"/>
      <c r="WEY1942" s="21"/>
      <c r="WEZ1942" s="21"/>
      <c r="WFA1942" s="21"/>
      <c r="WFB1942" s="21"/>
      <c r="WFC1942" s="21"/>
      <c r="WFD1942" s="21"/>
      <c r="WFE1942" s="21"/>
      <c r="WFF1942" s="21"/>
      <c r="WFG1942" s="21"/>
      <c r="WFH1942" s="21"/>
      <c r="WFI1942" s="21"/>
      <c r="WFJ1942" s="21"/>
      <c r="WFK1942" s="21"/>
      <c r="WFL1942" s="21"/>
      <c r="WFM1942" s="21"/>
      <c r="WFN1942" s="21"/>
      <c r="WFO1942" s="21"/>
      <c r="WFP1942" s="21"/>
      <c r="WFQ1942" s="21"/>
      <c r="WFR1942" s="21"/>
      <c r="WFS1942" s="21"/>
      <c r="WFT1942" s="21"/>
      <c r="WFU1942" s="21"/>
      <c r="WFV1942" s="21"/>
      <c r="WFW1942" s="21"/>
      <c r="WFX1942" s="21"/>
      <c r="WFY1942" s="21"/>
      <c r="WFZ1942" s="21"/>
      <c r="WGA1942" s="21"/>
      <c r="WGB1942" s="21"/>
      <c r="WGC1942" s="21"/>
      <c r="WGD1942" s="21"/>
      <c r="WGE1942" s="21"/>
      <c r="WGF1942" s="21"/>
      <c r="WGG1942" s="21"/>
      <c r="WGH1942" s="21"/>
      <c r="WGI1942" s="21"/>
      <c r="WGJ1942" s="21"/>
      <c r="WGK1942" s="21"/>
      <c r="WGL1942" s="21"/>
      <c r="WGM1942" s="21"/>
      <c r="WGN1942" s="21"/>
      <c r="WGO1942" s="21"/>
      <c r="WGP1942" s="21"/>
      <c r="WGQ1942" s="21"/>
      <c r="WGR1942" s="21"/>
      <c r="WGS1942" s="21"/>
      <c r="WGT1942" s="21"/>
      <c r="WGU1942" s="21"/>
      <c r="WGV1942" s="21"/>
      <c r="WGW1942" s="21"/>
      <c r="WGX1942" s="21"/>
      <c r="WGY1942" s="21"/>
      <c r="WGZ1942" s="21"/>
      <c r="WHA1942" s="21"/>
      <c r="WHB1942" s="21"/>
      <c r="WHC1942" s="21"/>
      <c r="WHD1942" s="21"/>
      <c r="WHE1942" s="21"/>
      <c r="WHF1942" s="21"/>
      <c r="WHG1942" s="21"/>
      <c r="WHH1942" s="21"/>
      <c r="WHI1942" s="21"/>
      <c r="WHJ1942" s="21"/>
      <c r="WHK1942" s="21"/>
      <c r="WHL1942" s="21"/>
      <c r="WHM1942" s="21"/>
      <c r="WHN1942" s="21"/>
      <c r="WHO1942" s="21"/>
      <c r="WHP1942" s="21"/>
      <c r="WHQ1942" s="21"/>
      <c r="WHR1942" s="21"/>
      <c r="WHS1942" s="21"/>
      <c r="WHT1942" s="21"/>
      <c r="WHU1942" s="21"/>
      <c r="WHV1942" s="21"/>
      <c r="WHW1942" s="21"/>
      <c r="WHX1942" s="21"/>
      <c r="WHY1942" s="21"/>
      <c r="WHZ1942" s="21"/>
      <c r="WIA1942" s="21"/>
      <c r="WIB1942" s="21"/>
      <c r="WIC1942" s="21"/>
      <c r="WID1942" s="21"/>
      <c r="WIE1942" s="21"/>
      <c r="WIF1942" s="21"/>
      <c r="WIG1942" s="21"/>
      <c r="WIH1942" s="21"/>
      <c r="WII1942" s="21"/>
      <c r="WIJ1942" s="21"/>
      <c r="WIK1942" s="21"/>
      <c r="WIL1942" s="21"/>
      <c r="WIM1942" s="21"/>
      <c r="WIN1942" s="21"/>
      <c r="WIO1942" s="21"/>
      <c r="WIP1942" s="21"/>
      <c r="WIQ1942" s="21"/>
      <c r="WIR1942" s="21"/>
      <c r="WIS1942" s="21"/>
      <c r="WIT1942" s="21"/>
      <c r="WIU1942" s="21"/>
      <c r="WIV1942" s="21"/>
      <c r="WIW1942" s="21"/>
      <c r="WIX1942" s="21"/>
      <c r="WIY1942" s="21"/>
      <c r="WIZ1942" s="21"/>
      <c r="WJA1942" s="21"/>
      <c r="WJB1942" s="21"/>
      <c r="WJC1942" s="21"/>
      <c r="WJD1942" s="21"/>
      <c r="WJE1942" s="21"/>
      <c r="WJF1942" s="21"/>
      <c r="WJG1942" s="21"/>
      <c r="WJH1942" s="21"/>
      <c r="WJI1942" s="21"/>
      <c r="WJJ1942" s="21"/>
      <c r="WJK1942" s="21"/>
      <c r="WJL1942" s="21"/>
      <c r="WJM1942" s="21"/>
      <c r="WJN1942" s="21"/>
      <c r="WJO1942" s="21"/>
      <c r="WJP1942" s="21"/>
      <c r="WJQ1942" s="21"/>
      <c r="WJR1942" s="21"/>
      <c r="WJS1942" s="21"/>
      <c r="WJT1942" s="21"/>
      <c r="WJU1942" s="21"/>
      <c r="WJV1942" s="21"/>
      <c r="WJW1942" s="21"/>
      <c r="WJX1942" s="21"/>
      <c r="WJY1942" s="21"/>
      <c r="WJZ1942" s="21"/>
      <c r="WKA1942" s="21"/>
      <c r="WKB1942" s="21"/>
      <c r="WKC1942" s="21"/>
      <c r="WKD1942" s="21"/>
      <c r="WKE1942" s="21"/>
      <c r="WKF1942" s="21"/>
      <c r="WKG1942" s="21"/>
      <c r="WKH1942" s="21"/>
      <c r="WKI1942" s="21"/>
      <c r="WKJ1942" s="21"/>
      <c r="WKK1942" s="21"/>
      <c r="WKL1942" s="21"/>
      <c r="WKM1942" s="21"/>
      <c r="WKN1942" s="21"/>
      <c r="WKO1942" s="21"/>
      <c r="WKP1942" s="21"/>
      <c r="WKQ1942" s="21"/>
      <c r="WKR1942" s="21"/>
      <c r="WKS1942" s="21"/>
      <c r="WKT1942" s="21"/>
      <c r="WKU1942" s="21"/>
      <c r="WKV1942" s="21"/>
      <c r="WKW1942" s="21"/>
      <c r="WKX1942" s="21"/>
      <c r="WKY1942" s="21"/>
      <c r="WKZ1942" s="21"/>
      <c r="WLA1942" s="21"/>
      <c r="WLB1942" s="21"/>
      <c r="WLC1942" s="21"/>
      <c r="WLD1942" s="21"/>
      <c r="WLE1942" s="21"/>
      <c r="WLF1942" s="21"/>
      <c r="WLG1942" s="21"/>
      <c r="WLH1942" s="21"/>
      <c r="WLI1942" s="21"/>
      <c r="WLJ1942" s="21"/>
      <c r="WLK1942" s="21"/>
      <c r="WLL1942" s="21"/>
      <c r="WLM1942" s="21"/>
      <c r="WLN1942" s="21"/>
      <c r="WLO1942" s="21"/>
      <c r="WLP1942" s="21"/>
      <c r="WLQ1942" s="21"/>
      <c r="WLR1942" s="21"/>
      <c r="WLS1942" s="21"/>
      <c r="WLT1942" s="21"/>
      <c r="WLU1942" s="21"/>
      <c r="WLV1942" s="21"/>
      <c r="WLW1942" s="21"/>
      <c r="WLX1942" s="21"/>
      <c r="WLY1942" s="21"/>
      <c r="WLZ1942" s="21"/>
      <c r="WMA1942" s="21"/>
      <c r="WMB1942" s="21"/>
      <c r="WMC1942" s="21"/>
      <c r="WMD1942" s="21"/>
      <c r="WME1942" s="21"/>
      <c r="WMF1942" s="21"/>
      <c r="WMG1942" s="21"/>
      <c r="WMH1942" s="21"/>
      <c r="WMI1942" s="21"/>
      <c r="WMJ1942" s="21"/>
      <c r="WMK1942" s="21"/>
      <c r="WML1942" s="21"/>
      <c r="WMM1942" s="21"/>
      <c r="WMN1942" s="21"/>
      <c r="WMO1942" s="21"/>
      <c r="WMP1942" s="21"/>
      <c r="WMQ1942" s="21"/>
      <c r="WMR1942" s="21"/>
      <c r="WMS1942" s="21"/>
      <c r="WMT1942" s="21"/>
      <c r="WMU1942" s="21"/>
      <c r="WMV1942" s="21"/>
      <c r="WMW1942" s="21"/>
      <c r="WMX1942" s="21"/>
      <c r="WMY1942" s="21"/>
      <c r="WMZ1942" s="21"/>
      <c r="WNA1942" s="21"/>
      <c r="WNB1942" s="21"/>
      <c r="WNC1942" s="21"/>
      <c r="WND1942" s="21"/>
      <c r="WNE1942" s="21"/>
      <c r="WNF1942" s="21"/>
      <c r="WNG1942" s="21"/>
      <c r="WNH1942" s="21"/>
      <c r="WNI1942" s="21"/>
      <c r="WNJ1942" s="21"/>
      <c r="WNK1942" s="21"/>
      <c r="WNL1942" s="21"/>
      <c r="WNM1942" s="21"/>
      <c r="WNN1942" s="21"/>
      <c r="WNO1942" s="21"/>
      <c r="WNP1942" s="21"/>
      <c r="WNQ1942" s="21"/>
      <c r="WNR1942" s="21"/>
      <c r="WNS1942" s="21"/>
      <c r="WNT1942" s="21"/>
      <c r="WNU1942" s="21"/>
      <c r="WNV1942" s="21"/>
      <c r="WNW1942" s="21"/>
      <c r="WNX1942" s="21"/>
      <c r="WNY1942" s="21"/>
      <c r="WNZ1942" s="21"/>
      <c r="WOA1942" s="21"/>
      <c r="WOB1942" s="21"/>
      <c r="WOC1942" s="21"/>
      <c r="WOD1942" s="21"/>
      <c r="WOE1942" s="21"/>
      <c r="WOF1942" s="21"/>
      <c r="WOG1942" s="21"/>
      <c r="WOH1942" s="21"/>
      <c r="WOI1942" s="21"/>
      <c r="WOJ1942" s="21"/>
      <c r="WOK1942" s="21"/>
      <c r="WOL1942" s="21"/>
      <c r="WOM1942" s="21"/>
      <c r="WON1942" s="21"/>
      <c r="WOO1942" s="21"/>
      <c r="WOP1942" s="21"/>
      <c r="WOQ1942" s="21"/>
      <c r="WOR1942" s="21"/>
      <c r="WOS1942" s="21"/>
      <c r="WOT1942" s="21"/>
      <c r="WOU1942" s="21"/>
      <c r="WOV1942" s="21"/>
      <c r="WOW1942" s="21"/>
      <c r="WOX1942" s="21"/>
      <c r="WOY1942" s="21"/>
      <c r="WOZ1942" s="21"/>
      <c r="WPA1942" s="21"/>
      <c r="WPB1942" s="21"/>
      <c r="WPC1942" s="21"/>
      <c r="WPD1942" s="21"/>
      <c r="WPE1942" s="21"/>
      <c r="WPF1942" s="21"/>
      <c r="WPG1942" s="21"/>
      <c r="WPH1942" s="21"/>
      <c r="WPI1942" s="21"/>
      <c r="WPJ1942" s="21"/>
      <c r="WPK1942" s="21"/>
      <c r="WPL1942" s="21"/>
      <c r="WPM1942" s="21"/>
      <c r="WPN1942" s="21"/>
      <c r="WPO1942" s="21"/>
      <c r="WPP1942" s="21"/>
      <c r="WPQ1942" s="21"/>
      <c r="WPR1942" s="21"/>
      <c r="WPS1942" s="21"/>
      <c r="WPT1942" s="21"/>
      <c r="WPU1942" s="21"/>
      <c r="WPV1942" s="21"/>
      <c r="WPW1942" s="21"/>
      <c r="WPX1942" s="21"/>
      <c r="WPY1942" s="21"/>
      <c r="WPZ1942" s="21"/>
      <c r="WQA1942" s="21"/>
      <c r="WQB1942" s="21"/>
      <c r="WQC1942" s="21"/>
      <c r="WQD1942" s="21"/>
      <c r="WQE1942" s="21"/>
      <c r="WQF1942" s="21"/>
      <c r="WQG1942" s="21"/>
      <c r="WQH1942" s="21"/>
      <c r="WQI1942" s="21"/>
      <c r="WQJ1942" s="21"/>
      <c r="WQK1942" s="21"/>
      <c r="WQL1942" s="21"/>
      <c r="WQM1942" s="21"/>
      <c r="WQN1942" s="21"/>
      <c r="WQO1942" s="21"/>
      <c r="WQP1942" s="21"/>
      <c r="WQQ1942" s="21"/>
      <c r="WQR1942" s="21"/>
      <c r="WQS1942" s="21"/>
      <c r="WQT1942" s="21"/>
      <c r="WQU1942" s="21"/>
      <c r="WQV1942" s="21"/>
      <c r="WQW1942" s="21"/>
      <c r="WQX1942" s="21"/>
      <c r="WQY1942" s="21"/>
      <c r="WQZ1942" s="21"/>
      <c r="WRA1942" s="21"/>
      <c r="WRB1942" s="21"/>
      <c r="WRC1942" s="21"/>
      <c r="WRD1942" s="21"/>
      <c r="WRE1942" s="21"/>
      <c r="WRF1942" s="21"/>
      <c r="WRG1942" s="21"/>
      <c r="WRH1942" s="21"/>
      <c r="WRI1942" s="21"/>
      <c r="WRJ1942" s="21"/>
      <c r="WRK1942" s="21"/>
      <c r="WRL1942" s="21"/>
      <c r="WRM1942" s="21"/>
      <c r="WRN1942" s="21"/>
      <c r="WRO1942" s="21"/>
      <c r="WRP1942" s="21"/>
      <c r="WRQ1942" s="21"/>
      <c r="WRR1942" s="21"/>
      <c r="WRS1942" s="21"/>
      <c r="WRT1942" s="21"/>
      <c r="WRU1942" s="21"/>
      <c r="WRV1942" s="21"/>
      <c r="WRW1942" s="21"/>
      <c r="WRX1942" s="21"/>
      <c r="WRY1942" s="21"/>
      <c r="WRZ1942" s="21"/>
      <c r="WSA1942" s="21"/>
      <c r="WSB1942" s="21"/>
      <c r="WSC1942" s="21"/>
      <c r="WSD1942" s="21"/>
      <c r="WSE1942" s="21"/>
      <c r="WSF1942" s="21"/>
      <c r="WSG1942" s="21"/>
      <c r="WSH1942" s="21"/>
      <c r="WSI1942" s="21"/>
      <c r="WSJ1942" s="21"/>
      <c r="WSK1942" s="21"/>
      <c r="WSL1942" s="21"/>
      <c r="WSM1942" s="21"/>
      <c r="WSN1942" s="21"/>
      <c r="WSO1942" s="21"/>
      <c r="WSP1942" s="21"/>
      <c r="WSQ1942" s="21"/>
      <c r="WSR1942" s="21"/>
      <c r="WSS1942" s="21"/>
      <c r="WST1942" s="21"/>
      <c r="WSU1942" s="21"/>
      <c r="WSV1942" s="21"/>
      <c r="WSW1942" s="21"/>
      <c r="WSX1942" s="21"/>
      <c r="WSY1942" s="21"/>
      <c r="WSZ1942" s="21"/>
      <c r="WTA1942" s="21"/>
      <c r="WTB1942" s="21"/>
      <c r="WTC1942" s="21"/>
      <c r="WTD1942" s="21"/>
      <c r="WTE1942" s="21"/>
      <c r="WTF1942" s="21"/>
      <c r="WTG1942" s="21"/>
      <c r="WTH1942" s="21"/>
      <c r="WTI1942" s="21"/>
      <c r="WTJ1942" s="21"/>
      <c r="WTK1942" s="21"/>
      <c r="WTL1942" s="21"/>
      <c r="WTM1942" s="21"/>
      <c r="WTN1942" s="21"/>
      <c r="WTO1942" s="21"/>
      <c r="WTP1942" s="21"/>
      <c r="WTQ1942" s="21"/>
      <c r="WTR1942" s="21"/>
      <c r="WTS1942" s="21"/>
      <c r="WTT1942" s="21"/>
      <c r="WTU1942" s="21"/>
      <c r="WTV1942" s="21"/>
      <c r="WTW1942" s="21"/>
      <c r="WTX1942" s="21"/>
      <c r="WTY1942" s="21"/>
      <c r="WTZ1942" s="21"/>
      <c r="WUA1942" s="21"/>
      <c r="WUB1942" s="21"/>
      <c r="WUC1942" s="21"/>
      <c r="WUD1942" s="21"/>
      <c r="WUE1942" s="21"/>
      <c r="WUF1942" s="21"/>
      <c r="WUG1942" s="21"/>
      <c r="WUH1942" s="21"/>
      <c r="WUI1942" s="21"/>
      <c r="WUJ1942" s="21"/>
      <c r="WUK1942" s="21"/>
      <c r="WUL1942" s="21"/>
      <c r="WUM1942" s="21"/>
      <c r="WUN1942" s="21"/>
      <c r="WUO1942" s="21"/>
      <c r="WUP1942" s="21"/>
      <c r="WUQ1942" s="21"/>
      <c r="WUR1942" s="21"/>
      <c r="WUS1942" s="21"/>
      <c r="WUT1942" s="21"/>
      <c r="WUU1942" s="21"/>
      <c r="WUV1942" s="21"/>
      <c r="WUW1942" s="21"/>
      <c r="WUX1942" s="21"/>
      <c r="WUY1942" s="21"/>
      <c r="WUZ1942" s="21"/>
      <c r="WVA1942" s="21"/>
      <c r="WVB1942" s="21"/>
      <c r="WVC1942" s="21"/>
      <c r="WVD1942" s="21"/>
      <c r="WVE1942" s="21"/>
      <c r="WVF1942" s="21"/>
      <c r="WVG1942" s="21"/>
      <c r="WVH1942" s="21"/>
      <c r="WVI1942" s="21"/>
      <c r="WVJ1942" s="21"/>
      <c r="WVK1942" s="21"/>
      <c r="WVL1942" s="21"/>
      <c r="WVM1942" s="21"/>
      <c r="WVN1942" s="21"/>
      <c r="WVO1942" s="21"/>
      <c r="WVP1942" s="21"/>
      <c r="WVQ1942" s="21"/>
      <c r="WVR1942" s="21"/>
      <c r="WVS1942" s="21"/>
      <c r="WVT1942" s="21"/>
      <c r="WVU1942" s="21"/>
      <c r="WVV1942" s="21"/>
      <c r="WVW1942" s="21"/>
      <c r="WVX1942" s="21"/>
      <c r="WVY1942" s="21"/>
      <c r="WVZ1942" s="21"/>
      <c r="WWA1942" s="21"/>
      <c r="WWB1942" s="21"/>
      <c r="WWC1942" s="21"/>
      <c r="WWD1942" s="21"/>
      <c r="WWE1942" s="21"/>
      <c r="WWF1942" s="21"/>
      <c r="WWG1942" s="21"/>
      <c r="WWH1942" s="21"/>
      <c r="WWI1942" s="21"/>
      <c r="WWJ1942" s="21"/>
      <c r="WWK1942" s="21"/>
      <c r="WWL1942" s="21"/>
      <c r="WWM1942" s="21"/>
      <c r="WWN1942" s="21"/>
      <c r="WWO1942" s="21"/>
      <c r="WWP1942" s="21"/>
      <c r="WWQ1942" s="21"/>
      <c r="WWR1942" s="21"/>
      <c r="WWS1942" s="21"/>
      <c r="WWT1942" s="21"/>
      <c r="WWU1942" s="21"/>
      <c r="WWV1942" s="21"/>
      <c r="WWW1942" s="21"/>
      <c r="WWX1942" s="21"/>
      <c r="WWY1942" s="21"/>
      <c r="WWZ1942" s="21"/>
      <c r="WXA1942" s="21"/>
      <c r="WXB1942" s="21"/>
      <c r="WXC1942" s="21"/>
      <c r="WXD1942" s="21"/>
      <c r="WXE1942" s="21"/>
      <c r="WXF1942" s="21"/>
      <c r="WXG1942" s="21"/>
      <c r="WXH1942" s="21"/>
      <c r="WXI1942" s="21"/>
      <c r="WXJ1942" s="21"/>
      <c r="WXK1942" s="21"/>
      <c r="WXL1942" s="21"/>
      <c r="WXM1942" s="21"/>
      <c r="WXN1942" s="21"/>
      <c r="WXO1942" s="21"/>
      <c r="WXP1942" s="21"/>
      <c r="WXQ1942" s="21"/>
      <c r="WXR1942" s="21"/>
      <c r="WXS1942" s="21"/>
      <c r="WXT1942" s="21"/>
      <c r="WXU1942" s="21"/>
      <c r="WXV1942" s="21"/>
      <c r="WXW1942" s="21"/>
      <c r="WXX1942" s="21"/>
      <c r="WXY1942" s="21"/>
      <c r="WXZ1942" s="21"/>
      <c r="WYA1942" s="21"/>
      <c r="WYB1942" s="21"/>
      <c r="WYC1942" s="21"/>
      <c r="WYD1942" s="21"/>
      <c r="WYE1942" s="21"/>
      <c r="WYF1942" s="21"/>
      <c r="WYG1942" s="21"/>
      <c r="WYH1942" s="21"/>
      <c r="WYI1942" s="21"/>
      <c r="WYJ1942" s="21"/>
      <c r="WYK1942" s="21"/>
      <c r="WYL1942" s="21"/>
      <c r="WYM1942" s="21"/>
      <c r="WYN1942" s="21"/>
      <c r="WYO1942" s="21"/>
      <c r="WYP1942" s="21"/>
      <c r="WYQ1942" s="21"/>
      <c r="WYR1942" s="21"/>
      <c r="WYS1942" s="21"/>
      <c r="WYT1942" s="21"/>
      <c r="WYU1942" s="21"/>
      <c r="WYV1942" s="21"/>
      <c r="WYW1942" s="21"/>
      <c r="WYX1942" s="21"/>
      <c r="WYY1942" s="21"/>
      <c r="WYZ1942" s="21"/>
      <c r="WZA1942" s="21"/>
      <c r="WZB1942" s="21"/>
      <c r="WZC1942" s="21"/>
      <c r="WZD1942" s="21"/>
      <c r="WZE1942" s="21"/>
      <c r="WZF1942" s="21"/>
      <c r="WZG1942" s="21"/>
      <c r="WZH1942" s="21"/>
      <c r="WZI1942" s="21"/>
      <c r="WZJ1942" s="21"/>
      <c r="WZK1942" s="21"/>
      <c r="WZL1942" s="21"/>
      <c r="WZM1942" s="21"/>
      <c r="WZN1942" s="21"/>
      <c r="WZO1942" s="21"/>
      <c r="WZP1942" s="21"/>
      <c r="WZQ1942" s="21"/>
      <c r="WZR1942" s="21"/>
      <c r="WZS1942" s="21"/>
      <c r="WZT1942" s="21"/>
      <c r="WZU1942" s="21"/>
      <c r="WZV1942" s="21"/>
      <c r="WZW1942" s="21"/>
      <c r="WZX1942" s="21"/>
      <c r="WZY1942" s="21"/>
      <c r="WZZ1942" s="21"/>
      <c r="XAA1942" s="21"/>
      <c r="XAB1942" s="21"/>
      <c r="XAC1942" s="21"/>
      <c r="XAD1942" s="21"/>
      <c r="XAE1942" s="21"/>
      <c r="XAF1942" s="21"/>
      <c r="XAG1942" s="21"/>
      <c r="XAH1942" s="21"/>
      <c r="XAI1942" s="21"/>
      <c r="XAJ1942" s="21"/>
      <c r="XAK1942" s="21"/>
      <c r="XAL1942" s="21"/>
      <c r="XAM1942" s="21"/>
      <c r="XAN1942" s="21"/>
      <c r="XAO1942" s="21"/>
      <c r="XAP1942" s="21"/>
      <c r="XAQ1942" s="21"/>
      <c r="XAR1942" s="21"/>
      <c r="XAS1942" s="21"/>
      <c r="XAT1942" s="21"/>
      <c r="XAU1942" s="21"/>
      <c r="XAV1942" s="21"/>
      <c r="XAW1942" s="21"/>
      <c r="XAX1942" s="21"/>
      <c r="XAY1942" s="21"/>
      <c r="XAZ1942" s="21"/>
      <c r="XBA1942" s="21"/>
      <c r="XBB1942" s="21"/>
      <c r="XBC1942" s="21"/>
      <c r="XBD1942" s="21"/>
      <c r="XBE1942" s="21"/>
      <c r="XBF1942" s="21"/>
      <c r="XBG1942" s="21"/>
      <c r="XBH1942" s="21"/>
      <c r="XBI1942" s="21"/>
      <c r="XBJ1942" s="21"/>
      <c r="XBK1942" s="21"/>
      <c r="XBL1942" s="21"/>
      <c r="XBM1942" s="21"/>
      <c r="XBN1942" s="21"/>
      <c r="XBO1942" s="21"/>
      <c r="XBP1942" s="21"/>
      <c r="XBQ1942" s="21"/>
      <c r="XBR1942" s="21"/>
      <c r="XBS1942" s="21"/>
      <c r="XBT1942" s="21"/>
      <c r="XBU1942" s="21"/>
      <c r="XBV1942" s="21"/>
      <c r="XBW1942" s="21"/>
      <c r="XBX1942" s="21"/>
      <c r="XBY1942" s="21"/>
      <c r="XBZ1942" s="21"/>
      <c r="XCA1942" s="21"/>
      <c r="XCB1942" s="21"/>
      <c r="XCC1942" s="21"/>
      <c r="XCD1942" s="21"/>
      <c r="XCE1942" s="21"/>
      <c r="XCF1942" s="21"/>
      <c r="XCG1942" s="21"/>
      <c r="XCH1942" s="21"/>
      <c r="XCI1942" s="21"/>
      <c r="XCJ1942" s="21"/>
      <c r="XCK1942" s="21"/>
      <c r="XCL1942" s="21"/>
      <c r="XCM1942" s="21"/>
      <c r="XCN1942" s="21"/>
      <c r="XCO1942" s="21"/>
      <c r="XCP1942" s="21"/>
      <c r="XCQ1942" s="21"/>
      <c r="XCR1942" s="21"/>
      <c r="XCS1942" s="21"/>
      <c r="XCT1942" s="21"/>
      <c r="XCU1942" s="21"/>
      <c r="XCV1942" s="21"/>
      <c r="XCW1942" s="21"/>
      <c r="XCX1942" s="21"/>
      <c r="XCY1942" s="21"/>
      <c r="XCZ1942" s="21"/>
      <c r="XDA1942" s="21"/>
      <c r="XDB1942" s="21"/>
      <c r="XDC1942" s="21"/>
      <c r="XDD1942" s="21"/>
      <c r="XDE1942" s="21"/>
      <c r="XDF1942" s="21"/>
      <c r="XDG1942" s="21"/>
      <c r="XDH1942" s="21"/>
      <c r="XDI1942" s="21"/>
      <c r="XDJ1942" s="21"/>
      <c r="XDK1942" s="21"/>
      <c r="XDL1942" s="21"/>
      <c r="XDM1942" s="21"/>
      <c r="XDN1942" s="21"/>
      <c r="XDO1942" s="21"/>
      <c r="XDP1942" s="21"/>
      <c r="XDQ1942" s="21"/>
      <c r="XDR1942" s="21"/>
      <c r="XDS1942" s="21"/>
      <c r="XDT1942" s="21"/>
      <c r="XDU1942" s="21"/>
      <c r="XDV1942" s="21"/>
      <c r="XDW1942" s="21"/>
      <c r="XDX1942" s="21"/>
      <c r="XDY1942" s="21"/>
      <c r="XDZ1942" s="21"/>
      <c r="XEA1942" s="21"/>
      <c r="XEB1942" s="21"/>
      <c r="XEC1942" s="21"/>
      <c r="XED1942" s="21"/>
      <c r="XEE1942" s="21"/>
      <c r="XEF1942" s="21"/>
      <c r="XEG1942" s="21"/>
      <c r="XEH1942" s="21"/>
      <c r="XEI1942" s="21"/>
      <c r="XEJ1942" s="21"/>
      <c r="XEK1942" s="21"/>
      <c r="XEL1942" s="21"/>
      <c r="XEM1942" s="21"/>
      <c r="XEN1942" s="21"/>
      <c r="XEO1942" s="21"/>
      <c r="XEP1942" s="21"/>
      <c r="XEQ1942" s="21"/>
      <c r="XER1942" s="21"/>
      <c r="XES1942" s="21"/>
      <c r="XET1942" s="21"/>
      <c r="XEU1942" s="21"/>
      <c r="XEV1942" s="21"/>
    </row>
    <row r="1943" spans="1:16376" ht="30" hidden="1" customHeight="1" x14ac:dyDescent="0.25">
      <c r="A1943" s="7">
        <v>17470310</v>
      </c>
      <c r="B1943" s="6" t="str">
        <f>VLOOKUP(ActividadesCom[[#This Row],[NO. DE CONTROL]],'LISTADO ESTUDIANTES'!A:C,2,FALSE)</f>
        <v>OLIVAS PACHECO JOSE ADRIAN</v>
      </c>
      <c r="C1943" s="6" t="str">
        <f>VLOOKUP(ActividadesCom[[#This Row],[NO. DE CONTROL]],'LISTADO ESTUDIANTES'!A:C,3,FALSE)</f>
        <v>INGENIERIA EN GESTION EMPRESARIAL</v>
      </c>
      <c r="D1943" s="5" t="str">
        <f>VLOOKUP(ActividadesCom[[#This Row],[NO. DE CONTROL]],'LISTADO ESTUDIANTES'!A:D,4,FALSE)</f>
        <v>BAJA</v>
      </c>
      <c r="E1943" s="5">
        <f>SUM(ActividadesCom[[#This Row],[CRÉD. 1]],ActividadesCom[[#This Row],[CRÉD. 2]],ActividadesCom[[#This Row],[CRÉD. 3]],ActividadesCom[[#This Row],[CRÉD. 4]],ActividadesCom[[#This Row],[CRÉD. 5]])</f>
        <v>5</v>
      </c>
      <c r="F1943" s="17">
        <f>IF(ActividadesCom[[#This Row],[ÚLTIMO SEMESTRE CON CRÉDITOS]]&gt;0,ROUND(AVERAGE(ActividadesCom[[#This Row],[VALOR NIVEL 5]],ActividadesCom[[#This Row],[VALOR NIVEL 4]],ActividadesCom[[#This Row],[VALOR NIVEL 3]],ActividadesCom[[#This Row],[VALOR NIVEL 2]],ActividadesCom[[#This Row],[VALOR NIVEL 1]]),0),"")</f>
        <v>3</v>
      </c>
      <c r="G1943" s="5" t="str">
        <f>IF(ActividadesCom[[#This Row],[PROMEDIO]]="","",IF(ActividadesCom[[#This Row],[PROMEDIO]]&gt;=4,"EXCELENTE",IF(ActividadesCom[[#This Row],[PROMEDIO]]&gt;=3,"NOTABLE",IF(ActividadesCom[[#This Row],[PROMEDIO]]&gt;=2,"BUENO",IF(ActividadesCom[[#This Row],[PROMEDIO]]=1,"SUFICIENTE","")))))</f>
        <v>NOTABLE</v>
      </c>
      <c r="H1943" s="5">
        <f>MAX(ActividadesCom[[#This Row],[PERÍODO 1]],ActividadesCom[[#This Row],[PERÍODO 2]],ActividadesCom[[#This Row],[PERÍODO 3]],ActividadesCom[[#This Row],[PERÍODO 4]],ActividadesCom[[#This Row],[PERÍODO 5]])</f>
        <v>20211</v>
      </c>
      <c r="I1943" s="6" t="s">
        <v>4099</v>
      </c>
      <c r="J1943" s="5">
        <v>20183</v>
      </c>
      <c r="K1943" s="5" t="s">
        <v>4007</v>
      </c>
      <c r="L1943" s="5">
        <f>IF(ActividadesCom[[#This Row],[NIVEL 1]]&lt;&gt;0,VLOOKUP(ActividadesCom[[#This Row],[NIVEL 1]],Catálogo!A:B,2,FALSE),"")</f>
        <v>4</v>
      </c>
      <c r="M1943" s="5">
        <v>1</v>
      </c>
      <c r="N1943" s="6" t="s">
        <v>4398</v>
      </c>
      <c r="O1943" s="5">
        <v>20211</v>
      </c>
      <c r="P1943" s="5" t="s">
        <v>4007</v>
      </c>
      <c r="Q1943" s="5">
        <f>IF(ActividadesCom[[#This Row],[NIVEL 2]]&lt;&gt;0,VLOOKUP(ActividadesCom[[#This Row],[NIVEL 2]],Catálogo!A:B,2,FALSE),"")</f>
        <v>4</v>
      </c>
      <c r="R1943" s="5">
        <v>1</v>
      </c>
      <c r="S1943" s="6" t="s">
        <v>4416</v>
      </c>
      <c r="T1943" s="5">
        <v>20211</v>
      </c>
      <c r="U1943" s="5" t="s">
        <v>4007</v>
      </c>
      <c r="V1943" s="5">
        <f>IF(ActividadesCom[[#This Row],[NIVEL 3]]&lt;&gt;0,VLOOKUP(ActividadesCom[[#This Row],[NIVEL 3]],Catálogo!A:B,2,FALSE),"")</f>
        <v>4</v>
      </c>
      <c r="W1943" s="5">
        <v>1</v>
      </c>
      <c r="X1943" s="6" t="s">
        <v>4461</v>
      </c>
      <c r="Y1943" s="5">
        <v>20211</v>
      </c>
      <c r="Z1943" s="5" t="s">
        <v>4010</v>
      </c>
      <c r="AA1943" s="5">
        <f>IF(ActividadesCom[[#This Row],[NIVEL 4]]&lt;&gt;0,VLOOKUP(ActividadesCom[[#This Row],[NIVEL 4]],Catálogo!A:B,2,FALSE),"")</f>
        <v>1</v>
      </c>
      <c r="AB1943" s="5">
        <v>1</v>
      </c>
      <c r="AC1943" s="6" t="s">
        <v>34</v>
      </c>
      <c r="AD1943" s="5">
        <v>20173</v>
      </c>
      <c r="AE1943" s="5" t="s">
        <v>4008</v>
      </c>
      <c r="AF1943" s="5">
        <f>IF(ActividadesCom[[#This Row],[NIVEL 5]]&lt;&gt;0,VLOOKUP(ActividadesCom[[#This Row],[NIVEL 5]],Catálogo!A:B,2,FALSE),"")</f>
        <v>3</v>
      </c>
      <c r="AG1943" s="5">
        <v>1</v>
      </c>
      <c r="AH1943" s="2"/>
    </row>
    <row r="1944" spans="1:16376" ht="30" hidden="1" customHeight="1" x14ac:dyDescent="0.25">
      <c r="A1944" s="7">
        <v>17470311</v>
      </c>
      <c r="B1944" s="6" t="str">
        <f>VLOOKUP(ActividadesCom[[#This Row],[NO. DE CONTROL]],'LISTADO ESTUDIANTES'!A:C,2,FALSE)</f>
        <v>UC GUTIERREZ REINA YAQUELIN</v>
      </c>
      <c r="C1944" s="6" t="str">
        <f>VLOOKUP(ActividadesCom[[#This Row],[NO. DE CONTROL]],'LISTADO ESTUDIANTES'!A:C,3,FALSE)</f>
        <v>INGENIERIA EN GESTION EMPRESARIAL</v>
      </c>
      <c r="D1944" s="5" t="str">
        <f>VLOOKUP(ActividadesCom[[#This Row],[NO. DE CONTROL]],'LISTADO ESTUDIANTES'!A:D,4,FALSE)</f>
        <v>BAJA</v>
      </c>
      <c r="E1944" s="5">
        <f>SUM(ActividadesCom[[#This Row],[CRÉD. 1]],ActividadesCom[[#This Row],[CRÉD. 2]],ActividadesCom[[#This Row],[CRÉD. 3]],ActividadesCom[[#This Row],[CRÉD. 4]],ActividadesCom[[#This Row],[CRÉD. 5]])</f>
        <v>6</v>
      </c>
      <c r="F1944" s="5">
        <f>IF(ActividadesCom[[#This Row],[ÚLTIMO SEMESTRE CON CRÉDITOS]]&gt;0,ROUND(AVERAGE(ActividadesCom[[#This Row],[VALOR NIVEL 5]],ActividadesCom[[#This Row],[VALOR NIVEL 4]],ActividadesCom[[#This Row],[VALOR NIVEL 3]],ActividadesCom[[#This Row],[VALOR NIVEL 2]],ActividadesCom[[#This Row],[VALOR NIVEL 1]]),0),"")</f>
        <v>3</v>
      </c>
      <c r="G1944" s="49" t="str">
        <f>IF(ActividadesCom[[#This Row],[PROMEDIO]]="","",IF(ActividadesCom[[#This Row],[PROMEDIO]]&gt;=4,"EXCELENTE",IF(ActividadesCom[[#This Row],[PROMEDIO]]&gt;=3,"NOTABLE",IF(ActividadesCom[[#This Row],[PROMEDIO]]&gt;=2,"BUENO",IF(ActividadesCom[[#This Row],[PROMEDIO]]=1,"SUFICIENTE","")))))</f>
        <v>NOTABLE</v>
      </c>
      <c r="H1944" s="5">
        <f>MAX(ActividadesCom[[#This Row],[PERÍODO 1]],ActividadesCom[[#This Row],[PERÍODO 2]],ActividadesCom[[#This Row],[PERÍODO 3]],ActividadesCom[[#This Row],[PERÍODO 4]],ActividadesCom[[#This Row],[PERÍODO 5]])</f>
        <v>20213</v>
      </c>
      <c r="I1944" s="6" t="s">
        <v>943</v>
      </c>
      <c r="J1944" s="5">
        <v>20193</v>
      </c>
      <c r="K1944" s="5" t="s">
        <v>4009</v>
      </c>
      <c r="L1944" s="5">
        <f>IF(ActividadesCom[[#This Row],[NIVEL 1]]&lt;&gt;0,VLOOKUP(ActividadesCom[[#This Row],[NIVEL 1]],Catálogo!A:B,2,FALSE),"")</f>
        <v>2</v>
      </c>
      <c r="M1944" s="5">
        <v>2</v>
      </c>
      <c r="N1944" s="6" t="s">
        <v>3332</v>
      </c>
      <c r="O1944" s="5">
        <v>20183</v>
      </c>
      <c r="P1944" s="5" t="s">
        <v>4007</v>
      </c>
      <c r="Q1944" s="5">
        <f>IF(ActividadesCom[[#This Row],[NIVEL 2]]&lt;&gt;0,VLOOKUP(ActividadesCom[[#This Row],[NIVEL 2]],Catálogo!A:B,2,FALSE),"")</f>
        <v>4</v>
      </c>
      <c r="R1944" s="5">
        <v>1</v>
      </c>
      <c r="S1944" s="6" t="s">
        <v>4893</v>
      </c>
      <c r="T1944" s="5">
        <v>20213</v>
      </c>
      <c r="U1944" s="5" t="s">
        <v>4007</v>
      </c>
      <c r="V1944" s="5">
        <f>IF(ActividadesCom[[#This Row],[NIVEL 3]]&lt;&gt;0,VLOOKUP(ActividadesCom[[#This Row],[NIVEL 3]],Catálogo!A:B,2,FALSE),"")</f>
        <v>4</v>
      </c>
      <c r="W1944" s="5">
        <v>1</v>
      </c>
      <c r="X1944" s="6" t="s">
        <v>34</v>
      </c>
      <c r="Y1944" s="5">
        <v>20181</v>
      </c>
      <c r="Z1944" s="5" t="s">
        <v>4009</v>
      </c>
      <c r="AA1944" s="5">
        <f>IF(ActividadesCom[[#This Row],[NIVEL 4]]&lt;&gt;0,VLOOKUP(ActividadesCom[[#This Row],[NIVEL 4]],Catálogo!A:B,2,FALSE),"")</f>
        <v>2</v>
      </c>
      <c r="AB1944" s="5">
        <v>1</v>
      </c>
      <c r="AC1944" s="6" t="s">
        <v>34</v>
      </c>
      <c r="AD1944" s="5">
        <v>20173</v>
      </c>
      <c r="AE1944" s="5" t="s">
        <v>4009</v>
      </c>
      <c r="AF1944" s="5">
        <f>IF(ActividadesCom[[#This Row],[NIVEL 5]]&lt;&gt;0,VLOOKUP(ActividadesCom[[#This Row],[NIVEL 5]],Catálogo!A:B,2,FALSE),"")</f>
        <v>2</v>
      </c>
      <c r="AG1944" s="5">
        <v>1</v>
      </c>
      <c r="AH1944" s="2"/>
    </row>
    <row r="1945" spans="1:16376" ht="30" hidden="1" customHeight="1" x14ac:dyDescent="0.25">
      <c r="A1945" s="7">
        <v>17470312</v>
      </c>
      <c r="B1945" s="6" t="str">
        <f>VLOOKUP(ActividadesCom[[#This Row],[NO. DE CONTROL]],'LISTADO ESTUDIANTES'!A:C,2,FALSE)</f>
        <v>JUAREZ DIAZ JORGE ANGEL</v>
      </c>
      <c r="C1945" s="6" t="str">
        <f>VLOOKUP(ActividadesCom[[#This Row],[NO. DE CONTROL]],'LISTADO ESTUDIANTES'!A:C,3,FALSE)</f>
        <v>INGENIERIA EN GESTION EMPRESARIAL</v>
      </c>
      <c r="D1945" s="5" t="str">
        <f>VLOOKUP(ActividadesCom[[#This Row],[NO. DE CONTROL]],'LISTADO ESTUDIANTES'!A:D,4,FALSE)</f>
        <v>BAJA</v>
      </c>
      <c r="E1945" s="5">
        <f>SUM(ActividadesCom[[#This Row],[CRÉD. 1]],ActividadesCom[[#This Row],[CRÉD. 2]],ActividadesCom[[#This Row],[CRÉD. 3]],ActividadesCom[[#This Row],[CRÉD. 4]],ActividadesCom[[#This Row],[CRÉD. 5]])</f>
        <v>6</v>
      </c>
      <c r="F1945" s="17">
        <f>IF(ActividadesCom[[#This Row],[ÚLTIMO SEMESTRE CON CRÉDITOS]]&gt;0,ROUND(AVERAGE(ActividadesCom[[#This Row],[VALOR NIVEL 5]],ActividadesCom[[#This Row],[VALOR NIVEL 4]],ActividadesCom[[#This Row],[VALOR NIVEL 3]],ActividadesCom[[#This Row],[VALOR NIVEL 2]],ActividadesCom[[#This Row],[VALOR NIVEL 1]]),0),"")</f>
        <v>3</v>
      </c>
      <c r="G1945" s="5" t="str">
        <f>IF(ActividadesCom[[#This Row],[PROMEDIO]]="","",IF(ActividadesCom[[#This Row],[PROMEDIO]]&gt;=4,"EXCELENTE",IF(ActividadesCom[[#This Row],[PROMEDIO]]&gt;=3,"NOTABLE",IF(ActividadesCom[[#This Row],[PROMEDIO]]&gt;=2,"BUENO",IF(ActividadesCom[[#This Row],[PROMEDIO]]=1,"SUFICIENTE","")))))</f>
        <v>NOTABLE</v>
      </c>
      <c r="H1945" s="5">
        <f>MAX(ActividadesCom[[#This Row],[PERÍODO 1]],ActividadesCom[[#This Row],[PERÍODO 2]],ActividadesCom[[#This Row],[PERÍODO 3]],ActividadesCom[[#This Row],[PERÍODO 4]],ActividadesCom[[#This Row],[PERÍODO 5]])</f>
        <v>20213</v>
      </c>
      <c r="I1945" s="6" t="s">
        <v>4099</v>
      </c>
      <c r="J1945" s="5">
        <v>20183</v>
      </c>
      <c r="K1945" s="5" t="s">
        <v>4007</v>
      </c>
      <c r="L1945" s="5">
        <f>IF(ActividadesCom[[#This Row],[NIVEL 1]]&lt;&gt;0,VLOOKUP(ActividadesCom[[#This Row],[NIVEL 1]],Catálogo!A:B,2,FALSE),"")</f>
        <v>4</v>
      </c>
      <c r="M1945" s="5">
        <v>1</v>
      </c>
      <c r="N1945" s="6" t="s">
        <v>4416</v>
      </c>
      <c r="O1945" s="5">
        <v>20211</v>
      </c>
      <c r="P1945" s="5" t="s">
        <v>4007</v>
      </c>
      <c r="Q1945" s="5">
        <f>IF(ActividadesCom[[#This Row],[NIVEL 2]]&lt;&gt;0,VLOOKUP(ActividadesCom[[#This Row],[NIVEL 2]],Catálogo!A:B,2,FALSE),"")</f>
        <v>4</v>
      </c>
      <c r="R1945" s="5">
        <v>1</v>
      </c>
      <c r="S1945" s="6" t="s">
        <v>4747</v>
      </c>
      <c r="T1945" s="5">
        <v>20211</v>
      </c>
      <c r="U1945" s="5" t="s">
        <v>4007</v>
      </c>
      <c r="V1945" s="5">
        <f>IF(ActividadesCom[[#This Row],[NIVEL 3]]&lt;&gt;0,VLOOKUP(ActividadesCom[[#This Row],[NIVEL 3]],Catálogo!A:B,2,FALSE),"")</f>
        <v>4</v>
      </c>
      <c r="W1945" s="5">
        <v>2</v>
      </c>
      <c r="X1945" s="6" t="s">
        <v>615</v>
      </c>
      <c r="Y1945" s="5">
        <v>20213</v>
      </c>
      <c r="Z1945" s="5" t="s">
        <v>4008</v>
      </c>
      <c r="AA1945" s="5">
        <f>IF(ActividadesCom[[#This Row],[NIVEL 4]]&lt;&gt;0,VLOOKUP(ActividadesCom[[#This Row],[NIVEL 4]],Catálogo!A:B,2,FALSE),"")</f>
        <v>3</v>
      </c>
      <c r="AB1945" s="5">
        <v>1</v>
      </c>
      <c r="AC1945" s="6" t="s">
        <v>34</v>
      </c>
      <c r="AD1945" s="5">
        <v>20173</v>
      </c>
      <c r="AE1945" s="5" t="s">
        <v>4009</v>
      </c>
      <c r="AF1945" s="5">
        <f>IF(ActividadesCom[[#This Row],[NIVEL 5]]&lt;&gt;0,VLOOKUP(ActividadesCom[[#This Row],[NIVEL 5]],Catálogo!A:B,2,FALSE),"")</f>
        <v>2</v>
      </c>
      <c r="AG1945" s="5">
        <v>1</v>
      </c>
      <c r="AH1945" s="2"/>
    </row>
    <row r="1946" spans="1:16376" ht="30" hidden="1" customHeight="1" x14ac:dyDescent="0.25">
      <c r="A1946" s="7">
        <v>17470313</v>
      </c>
      <c r="B1946" s="6" t="str">
        <f>VLOOKUP(ActividadesCom[[#This Row],[NO. DE CONTROL]],'LISTADO ESTUDIANTES'!A:C,2,FALSE)</f>
        <v>MARTINEZ MORALES MARLYN GUADALUPE</v>
      </c>
      <c r="C1946" s="6" t="str">
        <f>VLOOKUP(ActividadesCom[[#This Row],[NO. DE CONTROL]],'LISTADO ESTUDIANTES'!A:C,3,FALSE)</f>
        <v>INGENIERIA EN SISTEMAS COMPUTACIONALES</v>
      </c>
      <c r="D1946" s="5" t="str">
        <f>VLOOKUP(ActividadesCom[[#This Row],[NO. DE CONTROL]],'LISTADO ESTUDIANTES'!A:D,4,FALSE)</f>
        <v>BAJA</v>
      </c>
      <c r="E1946" s="5">
        <f>SUM(ActividadesCom[[#This Row],[CRÉD. 1]],ActividadesCom[[#This Row],[CRÉD. 2]],ActividadesCom[[#This Row],[CRÉD. 3]],ActividadesCom[[#This Row],[CRÉD. 4]],ActividadesCom[[#This Row],[CRÉD. 5]])</f>
        <v>5</v>
      </c>
      <c r="F1946" s="17">
        <f>IF(ActividadesCom[[#This Row],[ÚLTIMO SEMESTRE CON CRÉDITOS]]&gt;0,ROUND(AVERAGE(ActividadesCom[[#This Row],[VALOR NIVEL 5]],ActividadesCom[[#This Row],[VALOR NIVEL 4]],ActividadesCom[[#This Row],[VALOR NIVEL 3]],ActividadesCom[[#This Row],[VALOR NIVEL 2]],ActividadesCom[[#This Row],[VALOR NIVEL 1]]),0),"")</f>
        <v>3</v>
      </c>
      <c r="G1946" s="5" t="str">
        <f>IF(ActividadesCom[[#This Row],[PROMEDIO]]="","",IF(ActividadesCom[[#This Row],[PROMEDIO]]&gt;=4,"EXCELENTE",IF(ActividadesCom[[#This Row],[PROMEDIO]]&gt;=3,"NOTABLE",IF(ActividadesCom[[#This Row],[PROMEDIO]]&gt;=2,"BUENO",IF(ActividadesCom[[#This Row],[PROMEDIO]]=1,"SUFICIENTE","")))))</f>
        <v>NOTABLE</v>
      </c>
      <c r="H1946" s="5">
        <f>MAX(ActividadesCom[[#This Row],[PERÍODO 1]],ActividadesCom[[#This Row],[PERÍODO 2]],ActividadesCom[[#This Row],[PERÍODO 3]],ActividadesCom[[#This Row],[PERÍODO 4]],ActividadesCom[[#This Row],[PERÍODO 5]])</f>
        <v>20203</v>
      </c>
      <c r="I1946" s="6" t="s">
        <v>600</v>
      </c>
      <c r="J1946" s="5">
        <v>20181</v>
      </c>
      <c r="K1946" s="5" t="s">
        <v>4009</v>
      </c>
      <c r="L1946" s="5">
        <f>IF(ActividadesCom[[#This Row],[NIVEL 1]]&lt;&gt;0,VLOOKUP(ActividadesCom[[#This Row],[NIVEL 1]],Catálogo!A:B,2,FALSE),"")</f>
        <v>2</v>
      </c>
      <c r="M1946" s="5">
        <v>1</v>
      </c>
      <c r="N1946" s="6" t="s">
        <v>918</v>
      </c>
      <c r="O1946" s="5">
        <v>20191</v>
      </c>
      <c r="P1946" s="5" t="s">
        <v>4009</v>
      </c>
      <c r="Q1946" s="5">
        <f>IF(ActividadesCom[[#This Row],[NIVEL 2]]&lt;&gt;0,VLOOKUP(ActividadesCom[[#This Row],[NIVEL 2]],Catálogo!A:B,2,FALSE),"")</f>
        <v>2</v>
      </c>
      <c r="R1946" s="5">
        <v>1</v>
      </c>
      <c r="S1946" s="6" t="s">
        <v>4168</v>
      </c>
      <c r="T1946" s="5">
        <v>20203</v>
      </c>
      <c r="U1946" s="5" t="s">
        <v>4009</v>
      </c>
      <c r="V1946" s="5">
        <f>IF(ActividadesCom[[#This Row],[NIVEL 3]]&lt;&gt;0,VLOOKUP(ActividadesCom[[#This Row],[NIVEL 3]],Catálogo!A:B,2,FALSE),"")</f>
        <v>2</v>
      </c>
      <c r="W1946" s="5">
        <v>1</v>
      </c>
      <c r="X1946" s="6" t="s">
        <v>4193</v>
      </c>
      <c r="Y1946" s="5">
        <v>20203</v>
      </c>
      <c r="Z1946" s="5" t="s">
        <v>4007</v>
      </c>
      <c r="AA1946" s="5">
        <f>IF(ActividadesCom[[#This Row],[NIVEL 4]]&lt;&gt;0,VLOOKUP(ActividadesCom[[#This Row],[NIVEL 4]],Catálogo!A:B,2,FALSE),"")</f>
        <v>4</v>
      </c>
      <c r="AB1946" s="5">
        <v>1</v>
      </c>
      <c r="AC1946" s="6" t="s">
        <v>34</v>
      </c>
      <c r="AD1946" s="5">
        <v>20173</v>
      </c>
      <c r="AE1946" s="5" t="s">
        <v>4007</v>
      </c>
      <c r="AF1946" s="5">
        <f>IF(ActividadesCom[[#This Row],[NIVEL 5]]&lt;&gt;0,VLOOKUP(ActividadesCom[[#This Row],[NIVEL 5]],Catálogo!A:B,2,FALSE),"")</f>
        <v>4</v>
      </c>
      <c r="AG1946" s="5">
        <v>1</v>
      </c>
      <c r="AH1946" s="2"/>
    </row>
    <row r="1947" spans="1:16376" ht="30" hidden="1" customHeight="1" x14ac:dyDescent="0.25">
      <c r="A1947" s="7">
        <v>17470314</v>
      </c>
      <c r="B1947" s="6" t="str">
        <f>VLOOKUP(ActividadesCom[[#This Row],[NO. DE CONTROL]],'LISTADO ESTUDIANTES'!A:C,2,FALSE)</f>
        <v>MIS PEREZ ANGEL ERNESTO</v>
      </c>
      <c r="C1947" s="6" t="str">
        <f>VLOOKUP(ActividadesCom[[#This Row],[NO. DE CONTROL]],'LISTADO ESTUDIANTES'!A:C,3,FALSE)</f>
        <v>INGENIERIA EN GESTION EMPRESARIAL</v>
      </c>
      <c r="D1947" s="5" t="str">
        <f>VLOOKUP(ActividadesCom[[#This Row],[NO. DE CONTROL]],'LISTADO ESTUDIANTES'!A:D,4,FALSE)</f>
        <v>BAJA</v>
      </c>
      <c r="E1947" s="5">
        <f>SUM(ActividadesCom[[#This Row],[CRÉD. 1]],ActividadesCom[[#This Row],[CRÉD. 2]],ActividadesCom[[#This Row],[CRÉD. 3]],ActividadesCom[[#This Row],[CRÉD. 4]],ActividadesCom[[#This Row],[CRÉD. 5]])</f>
        <v>5</v>
      </c>
      <c r="F1947" s="17">
        <f>IF(ActividadesCom[[#This Row],[ÚLTIMO SEMESTRE CON CRÉDITOS]]&gt;0,ROUND(AVERAGE(ActividadesCom[[#This Row],[VALOR NIVEL 5]],ActividadesCom[[#This Row],[VALOR NIVEL 4]],ActividadesCom[[#This Row],[VALOR NIVEL 3]],ActividadesCom[[#This Row],[VALOR NIVEL 2]],ActividadesCom[[#This Row],[VALOR NIVEL 1]]),0),"")</f>
        <v>3</v>
      </c>
      <c r="G1947" s="5" t="str">
        <f>IF(ActividadesCom[[#This Row],[PROMEDIO]]="","",IF(ActividadesCom[[#This Row],[PROMEDIO]]&gt;=4,"EXCELENTE",IF(ActividadesCom[[#This Row],[PROMEDIO]]&gt;=3,"NOTABLE",IF(ActividadesCom[[#This Row],[PROMEDIO]]&gt;=2,"BUENO",IF(ActividadesCom[[#This Row],[PROMEDIO]]=1,"SUFICIENTE","")))))</f>
        <v>NOTABLE</v>
      </c>
      <c r="H1947" s="5">
        <f>MAX(ActividadesCom[[#This Row],[PERÍODO 1]],ActividadesCom[[#This Row],[PERÍODO 2]],ActividadesCom[[#This Row],[PERÍODO 3]],ActividadesCom[[#This Row],[PERÍODO 4]],ActividadesCom[[#This Row],[PERÍODO 5]])</f>
        <v>20211</v>
      </c>
      <c r="I1947" s="6" t="s">
        <v>4099</v>
      </c>
      <c r="J1947" s="5">
        <v>20183</v>
      </c>
      <c r="K1947" s="5" t="s">
        <v>4007</v>
      </c>
      <c r="L1947" s="5">
        <f>IF(ActividadesCom[[#This Row],[NIVEL 1]]&lt;&gt;0,VLOOKUP(ActividadesCom[[#This Row],[NIVEL 1]],Catálogo!A:B,2,FALSE),"")</f>
        <v>4</v>
      </c>
      <c r="M1947" s="5">
        <v>1</v>
      </c>
      <c r="N1947" s="6" t="s">
        <v>4150</v>
      </c>
      <c r="O1947" s="5">
        <v>20203</v>
      </c>
      <c r="P1947" s="5" t="s">
        <v>4009</v>
      </c>
      <c r="Q1947" s="5">
        <f>IF(ActividadesCom[[#This Row],[NIVEL 2]]&lt;&gt;0,VLOOKUP(ActividadesCom[[#This Row],[NIVEL 2]],Catálogo!A:B,2,FALSE),"")</f>
        <v>2</v>
      </c>
      <c r="R1947" s="5">
        <v>1</v>
      </c>
      <c r="S1947" s="6" t="s">
        <v>4416</v>
      </c>
      <c r="T1947" s="5">
        <v>20211</v>
      </c>
      <c r="U1947" s="5" t="s">
        <v>4007</v>
      </c>
      <c r="V1947" s="5">
        <f>IF(ActividadesCom[[#This Row],[NIVEL 3]]&lt;&gt;0,VLOOKUP(ActividadesCom[[#This Row],[NIVEL 3]],Catálogo!A:B,2,FALSE),"")</f>
        <v>4</v>
      </c>
      <c r="W1947" s="5">
        <v>1</v>
      </c>
      <c r="X1947" s="6" t="s">
        <v>31</v>
      </c>
      <c r="Y1947" s="5">
        <v>20211</v>
      </c>
      <c r="Z1947" s="5" t="s">
        <v>4009</v>
      </c>
      <c r="AA1947" s="5">
        <f>IF(ActividadesCom[[#This Row],[NIVEL 4]]&lt;&gt;0,VLOOKUP(ActividadesCom[[#This Row],[NIVEL 4]],Catálogo!A:B,2,FALSE),"")</f>
        <v>2</v>
      </c>
      <c r="AB1947" s="5">
        <v>1</v>
      </c>
      <c r="AC1947" s="6" t="s">
        <v>34</v>
      </c>
      <c r="AD1947" s="5">
        <v>20173</v>
      </c>
      <c r="AE1947" s="5" t="s">
        <v>4008</v>
      </c>
      <c r="AF1947" s="5">
        <f>IF(ActividadesCom[[#This Row],[NIVEL 5]]&lt;&gt;0,VLOOKUP(ActividadesCom[[#This Row],[NIVEL 5]],Catálogo!A:B,2,FALSE),"")</f>
        <v>3</v>
      </c>
      <c r="AG1947" s="5">
        <v>1</v>
      </c>
      <c r="AH1947" s="2"/>
    </row>
    <row r="1948" spans="1:16376" ht="30" hidden="1" customHeight="1" x14ac:dyDescent="0.25">
      <c r="A1948" s="7">
        <v>17470315</v>
      </c>
      <c r="B1948" s="6" t="str">
        <f>VLOOKUP(ActividadesCom[[#This Row],[NO. DE CONTROL]],'LISTADO ESTUDIANTES'!A:C,2,FALSE)</f>
        <v>MENDOZA GUTIERREZ LAZARO</v>
      </c>
      <c r="C1948" s="6" t="str">
        <f>VLOOKUP(ActividadesCom[[#This Row],[NO. DE CONTROL]],'LISTADO ESTUDIANTES'!A:C,3,FALSE)</f>
        <v>INGENIERIA CIVIL</v>
      </c>
      <c r="D1948" s="5" t="str">
        <f>VLOOKUP(ActividadesCom[[#This Row],[NO. DE CONTROL]],'LISTADO ESTUDIANTES'!A:D,4,FALSE)</f>
        <v>BAJA</v>
      </c>
      <c r="E1948" s="5">
        <f>SUM(ActividadesCom[[#This Row],[CRÉD. 1]],ActividadesCom[[#This Row],[CRÉD. 2]],ActividadesCom[[#This Row],[CRÉD. 3]],ActividadesCom[[#This Row],[CRÉD. 4]],ActividadesCom[[#This Row],[CRÉD. 5]])</f>
        <v>4</v>
      </c>
      <c r="F1948" s="17">
        <f>IF(ActividadesCom[[#This Row],[ÚLTIMO SEMESTRE CON CRÉDITOS]]&gt;0,ROUND(AVERAGE(ActividadesCom[[#This Row],[VALOR NIVEL 5]],ActividadesCom[[#This Row],[VALOR NIVEL 4]],ActividadesCom[[#This Row],[VALOR NIVEL 3]],ActividadesCom[[#This Row],[VALOR NIVEL 2]],ActividadesCom[[#This Row],[VALOR NIVEL 1]]),0),"")</f>
        <v>3</v>
      </c>
      <c r="G1948" s="5" t="str">
        <f>IF(ActividadesCom[[#This Row],[PROMEDIO]]="","",IF(ActividadesCom[[#This Row],[PROMEDIO]]&gt;=4,"EXCELENTE",IF(ActividadesCom[[#This Row],[PROMEDIO]]&gt;=3,"NOTABLE",IF(ActividadesCom[[#This Row],[PROMEDIO]]&gt;=2,"BUENO",IF(ActividadesCom[[#This Row],[PROMEDIO]]=1,"SUFICIENTE","")))))</f>
        <v>NOTABLE</v>
      </c>
      <c r="H1948" s="5">
        <f>MAX(ActividadesCom[[#This Row],[PERÍODO 1]],ActividadesCom[[#This Row],[PERÍODO 2]],ActividadesCom[[#This Row],[PERÍODO 3]],ActividadesCom[[#This Row],[PERÍODO 4]],ActividadesCom[[#This Row],[PERÍODO 5]])</f>
        <v>20181</v>
      </c>
      <c r="I1948" s="6" t="s">
        <v>1138</v>
      </c>
      <c r="J1948" s="5">
        <v>20181</v>
      </c>
      <c r="K1948" s="5" t="s">
        <v>4009</v>
      </c>
      <c r="L1948" s="5">
        <f>IF(ActividadesCom[[#This Row],[NIVEL 1]]&lt;&gt;0,VLOOKUP(ActividadesCom[[#This Row],[NIVEL 1]],Catálogo!A:B,2,FALSE),"")</f>
        <v>2</v>
      </c>
      <c r="M1948" s="5">
        <v>1</v>
      </c>
      <c r="N1948" s="6"/>
      <c r="O1948" s="5"/>
      <c r="P1948" s="5"/>
      <c r="Q1948" s="5" t="str">
        <f>IF(ActividadesCom[[#This Row],[NIVEL 2]]&lt;&gt;0,VLOOKUP(ActividadesCom[[#This Row],[NIVEL 2]],Catálogo!A:B,2,FALSE),"")</f>
        <v/>
      </c>
      <c r="R1948" s="5"/>
      <c r="S1948" s="6"/>
      <c r="T1948" s="5"/>
      <c r="U1948" s="5"/>
      <c r="V1948" s="5" t="str">
        <f>IF(ActividadesCom[[#This Row],[NIVEL 3]]&lt;&gt;0,VLOOKUP(ActividadesCom[[#This Row],[NIVEL 3]],Catálogo!A:B,2,FALSE),"")</f>
        <v/>
      </c>
      <c r="W1948" s="5"/>
      <c r="X1948" s="6" t="s">
        <v>4054</v>
      </c>
      <c r="Y1948" s="5">
        <v>20181</v>
      </c>
      <c r="Z1948" s="5" t="s">
        <v>4008</v>
      </c>
      <c r="AA1948" s="5">
        <f>IF(ActividadesCom[[#This Row],[NIVEL 4]]&lt;&gt;0,VLOOKUP(ActividadesCom[[#This Row],[NIVEL 4]],Catálogo!A:B,2,FALSE),"")</f>
        <v>3</v>
      </c>
      <c r="AB1948" s="5">
        <v>2</v>
      </c>
      <c r="AC1948" s="6" t="s">
        <v>11</v>
      </c>
      <c r="AD1948" s="5">
        <v>20173</v>
      </c>
      <c r="AE1948" s="5" t="s">
        <v>4008</v>
      </c>
      <c r="AF1948" s="5">
        <f>IF(ActividadesCom[[#This Row],[NIVEL 5]]&lt;&gt;0,VLOOKUP(ActividadesCom[[#This Row],[NIVEL 5]],Catálogo!A:B,2,FALSE),"")</f>
        <v>3</v>
      </c>
      <c r="AG1948" s="5">
        <v>1</v>
      </c>
      <c r="AH1948" s="2"/>
    </row>
    <row r="1949" spans="1:16376" ht="30" hidden="1" customHeight="1" x14ac:dyDescent="0.25">
      <c r="A1949" s="7">
        <v>17470316</v>
      </c>
      <c r="B1949" s="6" t="str">
        <f>VLOOKUP(ActividadesCom[[#This Row],[NO. DE CONTROL]],'LISTADO ESTUDIANTES'!A:C,2,FALSE)</f>
        <v>DZUL CAMBRANIS GRISELDA</v>
      </c>
      <c r="C1949" s="6" t="str">
        <f>VLOOKUP(ActividadesCom[[#This Row],[NO. DE CONTROL]],'LISTADO ESTUDIANTES'!A:C,3,FALSE)</f>
        <v>INGENIERIA EN GESTION EMPRESARIAL</v>
      </c>
      <c r="D1949" s="5" t="str">
        <f>VLOOKUP(ActividadesCom[[#This Row],[NO. DE CONTROL]],'LISTADO ESTUDIANTES'!A:D,4,FALSE)</f>
        <v>BAJA</v>
      </c>
      <c r="E1949" s="5">
        <f>SUM(ActividadesCom[[#This Row],[CRÉD. 1]],ActividadesCom[[#This Row],[CRÉD. 2]],ActividadesCom[[#This Row],[CRÉD. 3]],ActividadesCom[[#This Row],[CRÉD. 4]],ActividadesCom[[#This Row],[CRÉD. 5]])</f>
        <v>1</v>
      </c>
      <c r="F1949" s="17">
        <f>IF(ActividadesCom[[#This Row],[ÚLTIMO SEMESTRE CON CRÉDITOS]]&gt;0,ROUND(AVERAGE(ActividadesCom[[#This Row],[VALOR NIVEL 5]],ActividadesCom[[#This Row],[VALOR NIVEL 4]],ActividadesCom[[#This Row],[VALOR NIVEL 3]],ActividadesCom[[#This Row],[VALOR NIVEL 2]],ActividadesCom[[#This Row],[VALOR NIVEL 1]]),0),"")</f>
        <v>2</v>
      </c>
      <c r="G1949" s="5" t="str">
        <f>IF(ActividadesCom[[#This Row],[PROMEDIO]]="","",IF(ActividadesCom[[#This Row],[PROMEDIO]]&gt;=4,"EXCELENTE",IF(ActividadesCom[[#This Row],[PROMEDIO]]&gt;=3,"NOTABLE",IF(ActividadesCom[[#This Row],[PROMEDIO]]&gt;=2,"BUENO",IF(ActividadesCom[[#This Row],[PROMEDIO]]=1,"SUFICIENTE","")))))</f>
        <v>BUENO</v>
      </c>
      <c r="H1949" s="5">
        <f>MAX(ActividadesCom[[#This Row],[PERÍODO 1]],ActividadesCom[[#This Row],[PERÍODO 2]],ActividadesCom[[#This Row],[PERÍODO 3]],ActividadesCom[[#This Row],[PERÍODO 4]],ActividadesCom[[#This Row],[PERÍODO 5]])</f>
        <v>20173</v>
      </c>
      <c r="I1949" s="6"/>
      <c r="J1949" s="5"/>
      <c r="K1949" s="5"/>
      <c r="L1949" s="5" t="str">
        <f>IF(ActividadesCom[[#This Row],[NIVEL 1]]&lt;&gt;0,VLOOKUP(ActividadesCom[[#This Row],[NIVEL 1]],Catálogo!A:B,2,FALSE),"")</f>
        <v/>
      </c>
      <c r="M1949" s="5"/>
      <c r="N1949" s="6"/>
      <c r="O1949" s="5"/>
      <c r="P1949" s="5"/>
      <c r="Q1949" s="5" t="str">
        <f>IF(ActividadesCom[[#This Row],[NIVEL 2]]&lt;&gt;0,VLOOKUP(ActividadesCom[[#This Row],[NIVEL 2]],Catálogo!A:B,2,FALSE),"")</f>
        <v/>
      </c>
      <c r="R1949" s="5"/>
      <c r="S1949" s="6"/>
      <c r="T1949" s="5"/>
      <c r="U1949" s="5"/>
      <c r="V1949" s="5" t="str">
        <f>IF(ActividadesCom[[#This Row],[NIVEL 3]]&lt;&gt;0,VLOOKUP(ActividadesCom[[#This Row],[NIVEL 3]],Catálogo!A:B,2,FALSE),"")</f>
        <v/>
      </c>
      <c r="W1949" s="5"/>
      <c r="X1949" s="6"/>
      <c r="Y1949" s="5"/>
      <c r="Z1949" s="5"/>
      <c r="AA1949" s="5" t="str">
        <f>IF(ActividadesCom[[#This Row],[NIVEL 4]]&lt;&gt;0,VLOOKUP(ActividadesCom[[#This Row],[NIVEL 4]],Catálogo!A:B,2,FALSE),"")</f>
        <v/>
      </c>
      <c r="AB1949" s="5"/>
      <c r="AC1949" s="6" t="s">
        <v>34</v>
      </c>
      <c r="AD1949" s="5">
        <v>20173</v>
      </c>
      <c r="AE1949" s="5" t="s">
        <v>4009</v>
      </c>
      <c r="AF1949" s="5">
        <f>IF(ActividadesCom[[#This Row],[NIVEL 5]]&lt;&gt;0,VLOOKUP(ActividadesCom[[#This Row],[NIVEL 5]],Catálogo!A:B,2,FALSE),"")</f>
        <v>2</v>
      </c>
      <c r="AG1949" s="5">
        <v>1</v>
      </c>
      <c r="AH1949" s="2"/>
    </row>
    <row r="1950" spans="1:16376" ht="30" hidden="1" customHeight="1" x14ac:dyDescent="0.25">
      <c r="A1950" s="7">
        <v>17470317</v>
      </c>
      <c r="B1950" s="6" t="str">
        <f>VLOOKUP(ActividadesCom[[#This Row],[NO. DE CONTROL]],'LISTADO ESTUDIANTES'!A:C,2,FALSE)</f>
        <v>LARA CEBALLOS OMAR IDELFONSO</v>
      </c>
      <c r="C1950" s="6" t="str">
        <f>VLOOKUP(ActividadesCom[[#This Row],[NO. DE CONTROL]],'LISTADO ESTUDIANTES'!A:C,3,FALSE)</f>
        <v>INGENIERIA EN GESTION EMPRESARIAL</v>
      </c>
      <c r="D1950" s="5" t="str">
        <f>VLOOKUP(ActividadesCom[[#This Row],[NO. DE CONTROL]],'LISTADO ESTUDIANTES'!A:D,4,FALSE)</f>
        <v>BAJA</v>
      </c>
      <c r="E1950" s="5">
        <f>SUM(ActividadesCom[[#This Row],[CRÉD. 1]],ActividadesCom[[#This Row],[CRÉD. 2]],ActividadesCom[[#This Row],[CRÉD. 3]],ActividadesCom[[#This Row],[CRÉD. 4]],ActividadesCom[[#This Row],[CRÉD. 5]])</f>
        <v>5</v>
      </c>
      <c r="F1950" s="17">
        <f>IF(ActividadesCom[[#This Row],[ÚLTIMO SEMESTRE CON CRÉDITOS]]&gt;0,ROUND(AVERAGE(ActividadesCom[[#This Row],[VALOR NIVEL 5]],ActividadesCom[[#This Row],[VALOR NIVEL 4]],ActividadesCom[[#This Row],[VALOR NIVEL 3]],ActividadesCom[[#This Row],[VALOR NIVEL 2]],ActividadesCom[[#This Row],[VALOR NIVEL 1]]),0),"")</f>
        <v>3</v>
      </c>
      <c r="G1950" s="5" t="str">
        <f>IF(ActividadesCom[[#This Row],[PROMEDIO]]="","",IF(ActividadesCom[[#This Row],[PROMEDIO]]&gt;=4,"EXCELENTE",IF(ActividadesCom[[#This Row],[PROMEDIO]]&gt;=3,"NOTABLE",IF(ActividadesCom[[#This Row],[PROMEDIO]]&gt;=2,"BUENO",IF(ActividadesCom[[#This Row],[PROMEDIO]]=1,"SUFICIENTE","")))))</f>
        <v>NOTABLE</v>
      </c>
      <c r="H1950" s="5">
        <f>MAX(ActividadesCom[[#This Row],[PERÍODO 1]],ActividadesCom[[#This Row],[PERÍODO 2]],ActividadesCom[[#This Row],[PERÍODO 3]],ActividadesCom[[#This Row],[PERÍODO 4]],ActividadesCom[[#This Row],[PERÍODO 5]])</f>
        <v>20211</v>
      </c>
      <c r="I1950" s="6" t="s">
        <v>4416</v>
      </c>
      <c r="J1950" s="5">
        <v>20211</v>
      </c>
      <c r="K1950" s="5" t="s">
        <v>4007</v>
      </c>
      <c r="L1950" s="5">
        <f>IF(ActividadesCom[[#This Row],[NIVEL 1]]&lt;&gt;0,VLOOKUP(ActividadesCom[[#This Row],[NIVEL 1]],Catálogo!A:B,2,FALSE),"")</f>
        <v>4</v>
      </c>
      <c r="M1950" s="5">
        <v>1</v>
      </c>
      <c r="N1950" s="6" t="s">
        <v>4441</v>
      </c>
      <c r="O1950" s="5">
        <v>20211</v>
      </c>
      <c r="P1950" s="5" t="s">
        <v>4007</v>
      </c>
      <c r="Q1950" s="5">
        <f>IF(ActividadesCom[[#This Row],[NIVEL 2]]&lt;&gt;0,VLOOKUP(ActividadesCom[[#This Row],[NIVEL 2]],Catálogo!A:B,2,FALSE),"")</f>
        <v>4</v>
      </c>
      <c r="R1950" s="5">
        <v>1</v>
      </c>
      <c r="S1950" s="6" t="s">
        <v>4442</v>
      </c>
      <c r="T1950" s="5">
        <v>20211</v>
      </c>
      <c r="U1950" s="5" t="s">
        <v>4007</v>
      </c>
      <c r="V1950" s="5">
        <f>IF(ActividadesCom[[#This Row],[NIVEL 3]]&lt;&gt;0,VLOOKUP(ActividadesCom[[#This Row],[NIVEL 3]],Catálogo!A:B,2,FALSE),"")</f>
        <v>4</v>
      </c>
      <c r="W1950" s="5">
        <v>1</v>
      </c>
      <c r="X1950" s="6" t="s">
        <v>27</v>
      </c>
      <c r="Y1950" s="5">
        <v>20181</v>
      </c>
      <c r="Z1950" s="5" t="s">
        <v>4009</v>
      </c>
      <c r="AA1950" s="5">
        <f>IF(ActividadesCom[[#This Row],[NIVEL 4]]&lt;&gt;0,VLOOKUP(ActividadesCom[[#This Row],[NIVEL 4]],Catálogo!A:B,2,FALSE),"")</f>
        <v>2</v>
      </c>
      <c r="AB1950" s="5">
        <v>1</v>
      </c>
      <c r="AC1950" s="6" t="s">
        <v>27</v>
      </c>
      <c r="AD1950" s="5">
        <v>20173</v>
      </c>
      <c r="AE1950" s="5" t="s">
        <v>4008</v>
      </c>
      <c r="AF1950" s="5">
        <f>IF(ActividadesCom[[#This Row],[NIVEL 5]]&lt;&gt;0,VLOOKUP(ActividadesCom[[#This Row],[NIVEL 5]],Catálogo!A:B,2,FALSE),"")</f>
        <v>3</v>
      </c>
      <c r="AG1950" s="5">
        <v>1</v>
      </c>
      <c r="AH1950" s="2"/>
    </row>
    <row r="1951" spans="1:16376" ht="30" hidden="1" customHeight="1" x14ac:dyDescent="0.25">
      <c r="A1951" s="7">
        <v>17470318</v>
      </c>
      <c r="B1951" s="6" t="str">
        <f>VLOOKUP(ActividadesCom[[#This Row],[NO. DE CONTROL]],'LISTADO ESTUDIANTES'!A:C,2,FALSE)</f>
        <v>CANUL FIGUEROA JANETT BEATRIZ</v>
      </c>
      <c r="C1951" s="6" t="str">
        <f>VLOOKUP(ActividadesCom[[#This Row],[NO. DE CONTROL]],'LISTADO ESTUDIANTES'!A:C,3,FALSE)</f>
        <v>ARQUITECTURA</v>
      </c>
      <c r="D1951" s="5" t="str">
        <f>VLOOKUP(ActividadesCom[[#This Row],[NO. DE CONTROL]],'LISTADO ESTUDIANTES'!A:D,4,FALSE)</f>
        <v>BAJA</v>
      </c>
      <c r="E1951" s="5">
        <f>SUM(ActividadesCom[[#This Row],[CRÉD. 1]],ActividadesCom[[#This Row],[CRÉD. 2]],ActividadesCom[[#This Row],[CRÉD. 3]],ActividadesCom[[#This Row],[CRÉD. 4]],ActividadesCom[[#This Row],[CRÉD. 5]])</f>
        <v>0</v>
      </c>
      <c r="F1951" s="17" t="str">
        <f>IF(ActividadesCom[[#This Row],[ÚLTIMO SEMESTRE CON CRÉDITOS]]&gt;0,ROUND(AVERAGE(ActividadesCom[[#This Row],[VALOR NIVEL 5]],ActividadesCom[[#This Row],[VALOR NIVEL 4]],ActividadesCom[[#This Row],[VALOR NIVEL 3]],ActividadesCom[[#This Row],[VALOR NIVEL 2]],ActividadesCom[[#This Row],[VALOR NIVEL 1]]),0),"")</f>
        <v/>
      </c>
      <c r="G1951" s="5" t="str">
        <f>IF(ActividadesCom[[#This Row],[PROMEDIO]]="","",IF(ActividadesCom[[#This Row],[PROMEDIO]]&gt;=4,"EXCELENTE",IF(ActividadesCom[[#This Row],[PROMEDIO]]&gt;=3,"NOTABLE",IF(ActividadesCom[[#This Row],[PROMEDIO]]&gt;=2,"BUENO",IF(ActividadesCom[[#This Row],[PROMEDIO]]=1,"SUFICIENTE","")))))</f>
        <v/>
      </c>
      <c r="H1951" s="5">
        <f>MAX(ActividadesCom[[#This Row],[PERÍODO 1]],ActividadesCom[[#This Row],[PERÍODO 2]],ActividadesCom[[#This Row],[PERÍODO 3]],ActividadesCom[[#This Row],[PERÍODO 4]],ActividadesCom[[#This Row],[PERÍODO 5]])</f>
        <v>0</v>
      </c>
      <c r="I1951" s="6"/>
      <c r="J1951" s="5"/>
      <c r="K1951" s="5"/>
      <c r="L1951" s="5" t="str">
        <f>IF(ActividadesCom[[#This Row],[NIVEL 1]]&lt;&gt;0,VLOOKUP(ActividadesCom[[#This Row],[NIVEL 1]],Catálogo!A:B,2,FALSE),"")</f>
        <v/>
      </c>
      <c r="M1951" s="5"/>
      <c r="N1951" s="6"/>
      <c r="O1951" s="5"/>
      <c r="P1951" s="5"/>
      <c r="Q1951" s="5" t="str">
        <f>IF(ActividadesCom[[#This Row],[NIVEL 2]]&lt;&gt;0,VLOOKUP(ActividadesCom[[#This Row],[NIVEL 2]],Catálogo!A:B,2,FALSE),"")</f>
        <v/>
      </c>
      <c r="R1951" s="5"/>
      <c r="S1951" s="6"/>
      <c r="T1951" s="5"/>
      <c r="U1951" s="5"/>
      <c r="V1951" s="5" t="str">
        <f>IF(ActividadesCom[[#This Row],[NIVEL 3]]&lt;&gt;0,VLOOKUP(ActividadesCom[[#This Row],[NIVEL 3]],Catálogo!A:B,2,FALSE),"")</f>
        <v/>
      </c>
      <c r="W1951" s="5"/>
      <c r="X1951" s="6"/>
      <c r="Y1951" s="5"/>
      <c r="Z1951" s="5"/>
      <c r="AA1951" s="5" t="str">
        <f>IF(ActividadesCom[[#This Row],[NIVEL 4]]&lt;&gt;0,VLOOKUP(ActividadesCom[[#This Row],[NIVEL 4]],Catálogo!A:B,2,FALSE),"")</f>
        <v/>
      </c>
      <c r="AB1951" s="5"/>
      <c r="AC1951" s="6"/>
      <c r="AD1951" s="5"/>
      <c r="AE1951" s="5"/>
      <c r="AF1951" s="5" t="str">
        <f>IF(ActividadesCom[[#This Row],[NIVEL 5]]&lt;&gt;0,VLOOKUP(ActividadesCom[[#This Row],[NIVEL 5]],Catálogo!A:B,2,FALSE),"")</f>
        <v/>
      </c>
      <c r="AG1951" s="5"/>
      <c r="AH1951" s="2"/>
    </row>
    <row r="1952" spans="1:16376" s="21" customFormat="1" ht="30" hidden="1" customHeight="1" x14ac:dyDescent="0.25">
      <c r="A1952" s="7">
        <v>17470319</v>
      </c>
      <c r="B1952" s="6" t="str">
        <f>VLOOKUP(ActividadesCom[[#This Row],[NO. DE CONTROL]],'LISTADO ESTUDIANTES'!A:C,2,FALSE)</f>
        <v>CHAN CAN ISRAEL URI</v>
      </c>
      <c r="C1952" s="6" t="str">
        <f>VLOOKUP(ActividadesCom[[#This Row],[NO. DE CONTROL]],'LISTADO ESTUDIANTES'!A:C,3,FALSE)</f>
        <v>INGENIERIA INDUSTRIAL</v>
      </c>
      <c r="D1952" s="5" t="str">
        <f>VLOOKUP(ActividadesCom[[#This Row],[NO. DE CONTROL]],'LISTADO ESTUDIANTES'!A:D,4,FALSE)</f>
        <v>BAJA</v>
      </c>
      <c r="E1952" s="5">
        <f>SUM(ActividadesCom[[#This Row],[CRÉD. 1]],ActividadesCom[[#This Row],[CRÉD. 2]],ActividadesCom[[#This Row],[CRÉD. 3]],ActividadesCom[[#This Row],[CRÉD. 4]],ActividadesCom[[#This Row],[CRÉD. 5]])</f>
        <v>0</v>
      </c>
      <c r="F1952" s="17" t="str">
        <f>IF(ActividadesCom[[#This Row],[ÚLTIMO SEMESTRE CON CRÉDITOS]]&gt;0,ROUND(AVERAGE(ActividadesCom[[#This Row],[VALOR NIVEL 5]],ActividadesCom[[#This Row],[VALOR NIVEL 4]],ActividadesCom[[#This Row],[VALOR NIVEL 3]],ActividadesCom[[#This Row],[VALOR NIVEL 2]],ActividadesCom[[#This Row],[VALOR NIVEL 1]]),0),"")</f>
        <v/>
      </c>
      <c r="G1952" s="5" t="str">
        <f>IF(ActividadesCom[[#This Row],[PROMEDIO]]="","",IF(ActividadesCom[[#This Row],[PROMEDIO]]&gt;=4,"EXCELENTE",IF(ActividadesCom[[#This Row],[PROMEDIO]]&gt;=3,"NOTABLE",IF(ActividadesCom[[#This Row],[PROMEDIO]]&gt;=2,"BUENO",IF(ActividadesCom[[#This Row],[PROMEDIO]]=1,"SUFICIENTE","")))))</f>
        <v/>
      </c>
      <c r="H1952" s="5">
        <f>MAX(ActividadesCom[[#This Row],[PERÍODO 1]],ActividadesCom[[#This Row],[PERÍODO 2]],ActividadesCom[[#This Row],[PERÍODO 3]],ActividadesCom[[#This Row],[PERÍODO 4]],ActividadesCom[[#This Row],[PERÍODO 5]])</f>
        <v>0</v>
      </c>
      <c r="I1952" s="6"/>
      <c r="J1952" s="5"/>
      <c r="K1952" s="5"/>
      <c r="L1952" s="5" t="str">
        <f>IF(ActividadesCom[[#This Row],[NIVEL 1]]&lt;&gt;0,VLOOKUP(ActividadesCom[[#This Row],[NIVEL 1]],Catálogo!A:B,2,FALSE),"")</f>
        <v/>
      </c>
      <c r="M1952" s="5"/>
      <c r="N1952" s="6"/>
      <c r="O1952" s="5"/>
      <c r="P1952" s="5"/>
      <c r="Q1952" s="5" t="str">
        <f>IF(ActividadesCom[[#This Row],[NIVEL 2]]&lt;&gt;0,VLOOKUP(ActividadesCom[[#This Row],[NIVEL 2]],Catálogo!A:B,2,FALSE),"")</f>
        <v/>
      </c>
      <c r="R1952" s="5"/>
      <c r="S1952" s="6"/>
      <c r="T1952" s="5"/>
      <c r="U1952" s="5"/>
      <c r="V1952" s="5" t="str">
        <f>IF(ActividadesCom[[#This Row],[NIVEL 3]]&lt;&gt;0,VLOOKUP(ActividadesCom[[#This Row],[NIVEL 3]],Catálogo!A:B,2,FALSE),"")</f>
        <v/>
      </c>
      <c r="W1952" s="5"/>
      <c r="X1952" s="6"/>
      <c r="Y1952" s="5"/>
      <c r="Z1952" s="5"/>
      <c r="AA1952" s="5" t="str">
        <f>IF(ActividadesCom[[#This Row],[NIVEL 4]]&lt;&gt;0,VLOOKUP(ActividadesCom[[#This Row],[NIVEL 4]],Catálogo!A:B,2,FALSE),"")</f>
        <v/>
      </c>
      <c r="AB1952" s="5"/>
      <c r="AC1952" s="6"/>
      <c r="AD1952" s="5"/>
      <c r="AE1952" s="5"/>
      <c r="AF1952" s="5" t="str">
        <f>IF(ActividadesCom[[#This Row],[NIVEL 5]]&lt;&gt;0,VLOOKUP(ActividadesCom[[#This Row],[NIVEL 5]],Catálogo!A:B,2,FALSE),"")</f>
        <v/>
      </c>
      <c r="AG1952" s="5"/>
    </row>
    <row r="1953" spans="1:34" ht="30" hidden="1" customHeight="1" x14ac:dyDescent="0.25">
      <c r="A1953" s="7">
        <v>17470320</v>
      </c>
      <c r="B1953" s="6" t="str">
        <f>VLOOKUP(ActividadesCom[[#This Row],[NO. DE CONTROL]],'LISTADO ESTUDIANTES'!A:C,2,FALSE)</f>
        <v>EK LOPEZ ALBERTO DAVID</v>
      </c>
      <c r="C1953" s="6" t="str">
        <f>VLOOKUP(ActividadesCom[[#This Row],[NO. DE CONTROL]],'LISTADO ESTUDIANTES'!A:C,3,FALSE)</f>
        <v>ARQUITECTURA</v>
      </c>
      <c r="D1953" s="5" t="str">
        <f>VLOOKUP(ActividadesCom[[#This Row],[NO. DE CONTROL]],'LISTADO ESTUDIANTES'!A:D,4,FALSE)</f>
        <v>BAJA</v>
      </c>
      <c r="E1953" s="5">
        <f>SUM(ActividadesCom[[#This Row],[CRÉD. 1]],ActividadesCom[[#This Row],[CRÉD. 2]],ActividadesCom[[#This Row],[CRÉD. 3]],ActividadesCom[[#This Row],[CRÉD. 4]],ActividadesCom[[#This Row],[CRÉD. 5]])</f>
        <v>2</v>
      </c>
      <c r="F1953" s="17">
        <f>IF(ActividadesCom[[#This Row],[ÚLTIMO SEMESTRE CON CRÉDITOS]]&gt;0,ROUND(AVERAGE(ActividadesCom[[#This Row],[VALOR NIVEL 5]],ActividadesCom[[#This Row],[VALOR NIVEL 4]],ActividadesCom[[#This Row],[VALOR NIVEL 3]],ActividadesCom[[#This Row],[VALOR NIVEL 2]],ActividadesCom[[#This Row],[VALOR NIVEL 1]]),0),"")</f>
        <v>4</v>
      </c>
      <c r="G1953" s="5" t="str">
        <f>IF(ActividadesCom[[#This Row],[PROMEDIO]]="","",IF(ActividadesCom[[#This Row],[PROMEDIO]]&gt;=4,"EXCELENTE",IF(ActividadesCom[[#This Row],[PROMEDIO]]&gt;=3,"NOTABLE",IF(ActividadesCom[[#This Row],[PROMEDIO]]&gt;=2,"BUENO",IF(ActividadesCom[[#This Row],[PROMEDIO]]=1,"SUFICIENTE","")))))</f>
        <v>EXCELENTE</v>
      </c>
      <c r="H1953" s="5">
        <f>MAX(ActividadesCom[[#This Row],[PERÍODO 1]],ActividadesCom[[#This Row],[PERÍODO 2]],ActividadesCom[[#This Row],[PERÍODO 3]],ActividadesCom[[#This Row],[PERÍODO 4]],ActividadesCom[[#This Row],[PERÍODO 5]])</f>
        <v>20181</v>
      </c>
      <c r="I1953" s="6"/>
      <c r="J1953" s="5"/>
      <c r="K1953" s="5"/>
      <c r="L1953" s="5" t="str">
        <f>IF(ActividadesCom[[#This Row],[NIVEL 1]]&lt;&gt;0,VLOOKUP(ActividadesCom[[#This Row],[NIVEL 1]],Catálogo!A:B,2,FALSE),"")</f>
        <v/>
      </c>
      <c r="M1953" s="5"/>
      <c r="N1953" s="6"/>
      <c r="O1953" s="5"/>
      <c r="P1953" s="5"/>
      <c r="Q1953" s="5" t="str">
        <f>IF(ActividadesCom[[#This Row],[NIVEL 2]]&lt;&gt;0,VLOOKUP(ActividadesCom[[#This Row],[NIVEL 2]],Catálogo!A:B,2,FALSE),"")</f>
        <v/>
      </c>
      <c r="R1953" s="5"/>
      <c r="S1953" s="6"/>
      <c r="T1953" s="5"/>
      <c r="U1953" s="5"/>
      <c r="V1953" s="5" t="str">
        <f>IF(ActividadesCom[[#This Row],[NIVEL 3]]&lt;&gt;0,VLOOKUP(ActividadesCom[[#This Row],[NIVEL 3]],Catálogo!A:B,2,FALSE),"")</f>
        <v/>
      </c>
      <c r="W1953" s="5"/>
      <c r="X1953" s="6" t="s">
        <v>47</v>
      </c>
      <c r="Y1953" s="5">
        <v>20181</v>
      </c>
      <c r="Z1953" s="5" t="s">
        <v>4007</v>
      </c>
      <c r="AA1953" s="5">
        <f>IF(ActividadesCom[[#This Row],[NIVEL 4]]&lt;&gt;0,VLOOKUP(ActividadesCom[[#This Row],[NIVEL 4]],Catálogo!A:B,2,FALSE),"")</f>
        <v>4</v>
      </c>
      <c r="AB1953" s="5">
        <v>1</v>
      </c>
      <c r="AC1953" s="6" t="s">
        <v>31</v>
      </c>
      <c r="AD1953" s="5">
        <v>20173</v>
      </c>
      <c r="AE1953" s="5" t="s">
        <v>4007</v>
      </c>
      <c r="AF1953" s="5">
        <f>IF(ActividadesCom[[#This Row],[NIVEL 5]]&lt;&gt;0,VLOOKUP(ActividadesCom[[#This Row],[NIVEL 5]],Catálogo!A:B,2,FALSE),"")</f>
        <v>4</v>
      </c>
      <c r="AG1953" s="5">
        <v>1</v>
      </c>
      <c r="AH1953" s="2"/>
    </row>
    <row r="1954" spans="1:34" ht="30" hidden="1" customHeight="1" x14ac:dyDescent="0.25">
      <c r="A1954" s="7">
        <v>17470321</v>
      </c>
      <c r="B1954" s="6" t="str">
        <f>VLOOKUP(ActividadesCom[[#This Row],[NO. DE CONTROL]],'LISTADO ESTUDIANTES'!A:C,2,FALSE)</f>
        <v>CANTE REYES YULIANA ABIGAIL</v>
      </c>
      <c r="C1954" s="6" t="str">
        <f>VLOOKUP(ActividadesCom[[#This Row],[NO. DE CONTROL]],'LISTADO ESTUDIANTES'!A:C,3,FALSE)</f>
        <v>INGENIERIA EN ADMINISTRACION</v>
      </c>
      <c r="D1954" s="5" t="str">
        <f>VLOOKUP(ActividadesCom[[#This Row],[NO. DE CONTROL]],'LISTADO ESTUDIANTES'!A:D,4,FALSE)</f>
        <v>BAJA</v>
      </c>
      <c r="E1954" s="5">
        <f>SUM(ActividadesCom[[#This Row],[CRÉD. 1]],ActividadesCom[[#This Row],[CRÉD. 2]],ActividadesCom[[#This Row],[CRÉD. 3]],ActividadesCom[[#This Row],[CRÉD. 4]],ActividadesCom[[#This Row],[CRÉD. 5]])</f>
        <v>5</v>
      </c>
      <c r="F1954" s="5">
        <f>IF(ActividadesCom[[#This Row],[ÚLTIMO SEMESTRE CON CRÉDITOS]]&gt;0,ROUND(AVERAGE(ActividadesCom[[#This Row],[VALOR NIVEL 5]],ActividadesCom[[#This Row],[VALOR NIVEL 4]],ActividadesCom[[#This Row],[VALOR NIVEL 3]],ActividadesCom[[#This Row],[VALOR NIVEL 2]],ActividadesCom[[#This Row],[VALOR NIVEL 1]]),0),"")</f>
        <v>3</v>
      </c>
      <c r="G1954" s="5" t="str">
        <f>IF(ActividadesCom[[#This Row],[PROMEDIO]]="","",IF(ActividadesCom[[#This Row],[PROMEDIO]]&gt;=4,"EXCELENTE",IF(ActividadesCom[[#This Row],[PROMEDIO]]&gt;=3,"NOTABLE",IF(ActividadesCom[[#This Row],[PROMEDIO]]&gt;=2,"BUENO",IF(ActividadesCom[[#This Row],[PROMEDIO]]=1,"SUFICIENTE","")))))</f>
        <v>NOTABLE</v>
      </c>
      <c r="H1954" s="5">
        <f>MAX(ActividadesCom[[#This Row],[PERÍODO 1]],ActividadesCom[[#This Row],[PERÍODO 2]],ActividadesCom[[#This Row],[PERÍODO 3]],ActividadesCom[[#This Row],[PERÍODO 4]],ActividadesCom[[#This Row],[PERÍODO 5]])</f>
        <v>20193</v>
      </c>
      <c r="I1954" s="6" t="s">
        <v>111</v>
      </c>
      <c r="J1954" s="5">
        <v>20191</v>
      </c>
      <c r="K1954" s="5" t="s">
        <v>4009</v>
      </c>
      <c r="L1954" s="5">
        <f>IF(ActividadesCom[[#This Row],[NIVEL 1]]&lt;&gt;0,VLOOKUP(ActividadesCom[[#This Row],[NIVEL 1]],Catálogo!A:B,2,FALSE),"")</f>
        <v>2</v>
      </c>
      <c r="M1954" s="5">
        <v>1</v>
      </c>
      <c r="N1954" s="6" t="s">
        <v>1100</v>
      </c>
      <c r="O1954" s="5">
        <v>20193</v>
      </c>
      <c r="P1954" s="5" t="s">
        <v>4009</v>
      </c>
      <c r="Q1954" s="5">
        <f>IF(ActividadesCom[[#This Row],[NIVEL 2]]&lt;&gt;0,VLOOKUP(ActividadesCom[[#This Row],[NIVEL 2]],Catálogo!A:B,2,FALSE),"")</f>
        <v>2</v>
      </c>
      <c r="R1954" s="5">
        <v>2</v>
      </c>
      <c r="S1954" s="6"/>
      <c r="T1954" s="5"/>
      <c r="U1954" s="5"/>
      <c r="V1954" s="5" t="str">
        <f>IF(ActividadesCom[[#This Row],[NIVEL 3]]&lt;&gt;0,VLOOKUP(ActividadesCom[[#This Row],[NIVEL 3]],Catálogo!A:B,2,FALSE),"")</f>
        <v/>
      </c>
      <c r="W1954" s="5"/>
      <c r="X1954" s="6" t="s">
        <v>12</v>
      </c>
      <c r="Y1954" s="5">
        <v>20183</v>
      </c>
      <c r="Z1954" s="5" t="s">
        <v>4008</v>
      </c>
      <c r="AA1954" s="5">
        <f>IF(ActividadesCom[[#This Row],[NIVEL 4]]&lt;&gt;0,VLOOKUP(ActividadesCom[[#This Row],[NIVEL 4]],Catálogo!A:B,2,FALSE),"")</f>
        <v>3</v>
      </c>
      <c r="AB1954" s="5">
        <v>1</v>
      </c>
      <c r="AC1954" s="6" t="s">
        <v>11</v>
      </c>
      <c r="AD1954" s="5">
        <v>20173</v>
      </c>
      <c r="AE1954" s="5" t="s">
        <v>4007</v>
      </c>
      <c r="AF1954" s="5">
        <f>IF(ActividadesCom[[#This Row],[NIVEL 5]]&lt;&gt;0,VLOOKUP(ActividadesCom[[#This Row],[NIVEL 5]],Catálogo!A:B,2,FALSE),"")</f>
        <v>4</v>
      </c>
      <c r="AG1954" s="5">
        <v>1</v>
      </c>
      <c r="AH1954" s="2"/>
    </row>
    <row r="1955" spans="1:34" ht="30" hidden="1" customHeight="1" x14ac:dyDescent="0.25">
      <c r="A1955" s="7">
        <v>17470322</v>
      </c>
      <c r="B1955" s="6" t="str">
        <f>VLOOKUP(ActividadesCom[[#This Row],[NO. DE CONTROL]],'LISTADO ESTUDIANTES'!A:C,2,FALSE)</f>
        <v>MARTINEZ OROSCO GUSTAVO JORDIN</v>
      </c>
      <c r="C1955" s="6" t="str">
        <f>VLOOKUP(ActividadesCom[[#This Row],[NO. DE CONTROL]],'LISTADO ESTUDIANTES'!A:C,3,FALSE)</f>
        <v>INGENIERIA MECANICA</v>
      </c>
      <c r="D1955" s="5" t="str">
        <f>VLOOKUP(ActividadesCom[[#This Row],[NO. DE CONTROL]],'LISTADO ESTUDIANTES'!A:D,4,FALSE)</f>
        <v>BAJA</v>
      </c>
      <c r="E1955" s="5">
        <f>SUM(ActividadesCom[[#This Row],[CRÉD. 1]],ActividadesCom[[#This Row],[CRÉD. 2]],ActividadesCom[[#This Row],[CRÉD. 3]],ActividadesCom[[#This Row],[CRÉD. 4]],ActividadesCom[[#This Row],[CRÉD. 5]])</f>
        <v>1</v>
      </c>
      <c r="F1955" s="17">
        <f>IF(ActividadesCom[[#This Row],[ÚLTIMO SEMESTRE CON CRÉDITOS]]&gt;0,ROUND(AVERAGE(ActividadesCom[[#This Row],[VALOR NIVEL 5]],ActividadesCom[[#This Row],[VALOR NIVEL 4]],ActividadesCom[[#This Row],[VALOR NIVEL 3]],ActividadesCom[[#This Row],[VALOR NIVEL 2]],ActividadesCom[[#This Row],[VALOR NIVEL 1]]),0),"")</f>
        <v>2</v>
      </c>
      <c r="G1955" s="5" t="str">
        <f>IF(ActividadesCom[[#This Row],[PROMEDIO]]="","",IF(ActividadesCom[[#This Row],[PROMEDIO]]&gt;=4,"EXCELENTE",IF(ActividadesCom[[#This Row],[PROMEDIO]]&gt;=3,"NOTABLE",IF(ActividadesCom[[#This Row],[PROMEDIO]]&gt;=2,"BUENO",IF(ActividadesCom[[#This Row],[PROMEDIO]]=1,"SUFICIENTE","")))))</f>
        <v>BUENO</v>
      </c>
      <c r="H1955" s="5">
        <f>MAX(ActividadesCom[[#This Row],[PERÍODO 1]],ActividadesCom[[#This Row],[PERÍODO 2]],ActividadesCom[[#This Row],[PERÍODO 3]],ActividadesCom[[#This Row],[PERÍODO 4]],ActividadesCom[[#This Row],[PERÍODO 5]])</f>
        <v>20173</v>
      </c>
      <c r="I1955" s="6"/>
      <c r="J1955" s="5"/>
      <c r="K1955" s="5"/>
      <c r="L1955" s="5" t="str">
        <f>IF(ActividadesCom[[#This Row],[NIVEL 1]]&lt;&gt;0,VLOOKUP(ActividadesCom[[#This Row],[NIVEL 1]],Catálogo!A:B,2,FALSE),"")</f>
        <v/>
      </c>
      <c r="M1955" s="5"/>
      <c r="N1955" s="6"/>
      <c r="O1955" s="5"/>
      <c r="P1955" s="5"/>
      <c r="Q1955" s="5" t="str">
        <f>IF(ActividadesCom[[#This Row],[NIVEL 2]]&lt;&gt;0,VLOOKUP(ActividadesCom[[#This Row],[NIVEL 2]],Catálogo!A:B,2,FALSE),"")</f>
        <v/>
      </c>
      <c r="R1955" s="5"/>
      <c r="S1955" s="6"/>
      <c r="T1955" s="5"/>
      <c r="U1955" s="5"/>
      <c r="V1955" s="5" t="str">
        <f>IF(ActividadesCom[[#This Row],[NIVEL 3]]&lt;&gt;0,VLOOKUP(ActividadesCom[[#This Row],[NIVEL 3]],Catálogo!A:B,2,FALSE),"")</f>
        <v/>
      </c>
      <c r="W1955" s="5"/>
      <c r="X1955" s="6"/>
      <c r="Y1955" s="5"/>
      <c r="Z1955" s="5"/>
      <c r="AA1955" s="5" t="str">
        <f>IF(ActividadesCom[[#This Row],[NIVEL 4]]&lt;&gt;0,VLOOKUP(ActividadesCom[[#This Row],[NIVEL 4]],Catálogo!A:B,2,FALSE),"")</f>
        <v/>
      </c>
      <c r="AB1955" s="5"/>
      <c r="AC1955" s="6" t="s">
        <v>133</v>
      </c>
      <c r="AD1955" s="5">
        <v>20173</v>
      </c>
      <c r="AE1955" s="5" t="s">
        <v>4009</v>
      </c>
      <c r="AF1955" s="5">
        <f>IF(ActividadesCom[[#This Row],[NIVEL 5]]&lt;&gt;0,VLOOKUP(ActividadesCom[[#This Row],[NIVEL 5]],Catálogo!A:B,2,FALSE),"")</f>
        <v>2</v>
      </c>
      <c r="AG1955" s="5">
        <v>1</v>
      </c>
      <c r="AH1955" s="2"/>
    </row>
    <row r="1956" spans="1:34" ht="30" hidden="1" customHeight="1" x14ac:dyDescent="0.25">
      <c r="A1956" s="7">
        <v>17470323</v>
      </c>
      <c r="B1956" s="6" t="str">
        <f>VLOOKUP(ActividadesCom[[#This Row],[NO. DE CONTROL]],'LISTADO ESTUDIANTES'!A:C,2,FALSE)</f>
        <v>DORANTES CRISOSTOMO SUHEY CRISTAL</v>
      </c>
      <c r="C1956" s="6" t="str">
        <f>VLOOKUP(ActividadesCom[[#This Row],[NO. DE CONTROL]],'LISTADO ESTUDIANTES'!A:C,3,FALSE)</f>
        <v>INGENIERIA CIVIL</v>
      </c>
      <c r="D1956" s="5" t="str">
        <f>VLOOKUP(ActividadesCom[[#This Row],[NO. DE CONTROL]],'LISTADO ESTUDIANTES'!A:D,4,FALSE)</f>
        <v>BAJA</v>
      </c>
      <c r="E1956" s="5">
        <f>SUM(ActividadesCom[[#This Row],[CRÉD. 1]],ActividadesCom[[#This Row],[CRÉD. 2]],ActividadesCom[[#This Row],[CRÉD. 3]],ActividadesCom[[#This Row],[CRÉD. 4]],ActividadesCom[[#This Row],[CRÉD. 5]])</f>
        <v>0</v>
      </c>
      <c r="F1956" s="17" t="str">
        <f>IF(ActividadesCom[[#This Row],[ÚLTIMO SEMESTRE CON CRÉDITOS]]&gt;0,ROUND(AVERAGE(ActividadesCom[[#This Row],[VALOR NIVEL 5]],ActividadesCom[[#This Row],[VALOR NIVEL 4]],ActividadesCom[[#This Row],[VALOR NIVEL 3]],ActividadesCom[[#This Row],[VALOR NIVEL 2]],ActividadesCom[[#This Row],[VALOR NIVEL 1]]),0),"")</f>
        <v/>
      </c>
      <c r="G1956" s="5" t="str">
        <f>IF(ActividadesCom[[#This Row],[PROMEDIO]]="","",IF(ActividadesCom[[#This Row],[PROMEDIO]]&gt;=4,"EXCELENTE",IF(ActividadesCom[[#This Row],[PROMEDIO]]&gt;=3,"NOTABLE",IF(ActividadesCom[[#This Row],[PROMEDIO]]&gt;=2,"BUENO",IF(ActividadesCom[[#This Row],[PROMEDIO]]=1,"SUFICIENTE","")))))</f>
        <v/>
      </c>
      <c r="H1956" s="5">
        <f>MAX(ActividadesCom[[#This Row],[PERÍODO 1]],ActividadesCom[[#This Row],[PERÍODO 2]],ActividadesCom[[#This Row],[PERÍODO 3]],ActividadesCom[[#This Row],[PERÍODO 4]],ActividadesCom[[#This Row],[PERÍODO 5]])</f>
        <v>0</v>
      </c>
      <c r="I1956" s="6"/>
      <c r="J1956" s="5"/>
      <c r="K1956" s="5"/>
      <c r="L1956" s="5" t="str">
        <f>IF(ActividadesCom[[#This Row],[NIVEL 1]]&lt;&gt;0,VLOOKUP(ActividadesCom[[#This Row],[NIVEL 1]],Catálogo!A:B,2,FALSE),"")</f>
        <v/>
      </c>
      <c r="M1956" s="5"/>
      <c r="N1956" s="6"/>
      <c r="O1956" s="5"/>
      <c r="P1956" s="5"/>
      <c r="Q1956" s="5" t="str">
        <f>IF(ActividadesCom[[#This Row],[NIVEL 2]]&lt;&gt;0,VLOOKUP(ActividadesCom[[#This Row],[NIVEL 2]],Catálogo!A:B,2,FALSE),"")</f>
        <v/>
      </c>
      <c r="R1956" s="5"/>
      <c r="S1956" s="6"/>
      <c r="T1956" s="5"/>
      <c r="U1956" s="5"/>
      <c r="V1956" s="5" t="str">
        <f>IF(ActividadesCom[[#This Row],[NIVEL 3]]&lt;&gt;0,VLOOKUP(ActividadesCom[[#This Row],[NIVEL 3]],Catálogo!A:B,2,FALSE),"")</f>
        <v/>
      </c>
      <c r="W1956" s="5"/>
      <c r="X1956" s="6"/>
      <c r="Y1956" s="5"/>
      <c r="Z1956" s="5"/>
      <c r="AA1956" s="5" t="str">
        <f>IF(ActividadesCom[[#This Row],[NIVEL 4]]&lt;&gt;0,VLOOKUP(ActividadesCom[[#This Row],[NIVEL 4]],Catálogo!A:B,2,FALSE),"")</f>
        <v/>
      </c>
      <c r="AB1956" s="5"/>
      <c r="AC1956" s="6"/>
      <c r="AD1956" s="5"/>
      <c r="AE1956" s="5"/>
      <c r="AF1956" s="5" t="str">
        <f>IF(ActividadesCom[[#This Row],[NIVEL 5]]&lt;&gt;0,VLOOKUP(ActividadesCom[[#This Row],[NIVEL 5]],Catálogo!A:B,2,FALSE),"")</f>
        <v/>
      </c>
      <c r="AG1956" s="5"/>
      <c r="AH1956" s="2"/>
    </row>
    <row r="1957" spans="1:34" ht="30" hidden="1" customHeight="1" x14ac:dyDescent="0.25">
      <c r="A1957" s="7">
        <v>17470324</v>
      </c>
      <c r="B1957" s="6" t="str">
        <f>VLOOKUP(ActividadesCom[[#This Row],[NO. DE CONTROL]],'LISTADO ESTUDIANTES'!A:C,2,FALSE)</f>
        <v>MARTINEZ MORALES MERLYN SELENE</v>
      </c>
      <c r="C1957" s="6" t="str">
        <f>VLOOKUP(ActividadesCom[[#This Row],[NO. DE CONTROL]],'LISTADO ESTUDIANTES'!A:C,3,FALSE)</f>
        <v>INGENIERIA EN ADMINISTRACION</v>
      </c>
      <c r="D1957" s="5" t="str">
        <f>VLOOKUP(ActividadesCom[[#This Row],[NO. DE CONTROL]],'LISTADO ESTUDIANTES'!A:D,4,FALSE)</f>
        <v>BAJA</v>
      </c>
      <c r="E1957" s="5">
        <f>SUM(ActividadesCom[[#This Row],[CRÉD. 1]],ActividadesCom[[#This Row],[CRÉD. 2]],ActividadesCom[[#This Row],[CRÉD. 3]],ActividadesCom[[#This Row],[CRÉD. 4]],ActividadesCom[[#This Row],[CRÉD. 5]])</f>
        <v>7</v>
      </c>
      <c r="F1957" s="17">
        <f>IF(ActividadesCom[[#This Row],[ÚLTIMO SEMESTRE CON CRÉDITOS]]&gt;0,ROUND(AVERAGE(ActividadesCom[[#This Row],[VALOR NIVEL 5]],ActividadesCom[[#This Row],[VALOR NIVEL 4]],ActividadesCom[[#This Row],[VALOR NIVEL 3]],ActividadesCom[[#This Row],[VALOR NIVEL 2]],ActividadesCom[[#This Row],[VALOR NIVEL 1]]),0),"")</f>
        <v>3</v>
      </c>
      <c r="G1957" s="5" t="str">
        <f>IF(ActividadesCom[[#This Row],[PROMEDIO]]="","",IF(ActividadesCom[[#This Row],[PROMEDIO]]&gt;=4,"EXCELENTE",IF(ActividadesCom[[#This Row],[PROMEDIO]]&gt;=3,"NOTABLE",IF(ActividadesCom[[#This Row],[PROMEDIO]]&gt;=2,"BUENO",IF(ActividadesCom[[#This Row],[PROMEDIO]]=1,"SUFICIENTE","")))))</f>
        <v>NOTABLE</v>
      </c>
      <c r="H1957" s="5">
        <f>MAX(ActividadesCom[[#This Row],[PERÍODO 1]],ActividadesCom[[#This Row],[PERÍODO 2]],ActividadesCom[[#This Row],[PERÍODO 3]],ActividadesCom[[#This Row],[PERÍODO 4]],ActividadesCom[[#This Row],[PERÍODO 5]])</f>
        <v>20203</v>
      </c>
      <c r="I1957" s="6" t="s">
        <v>600</v>
      </c>
      <c r="J1957" s="5">
        <v>20181</v>
      </c>
      <c r="K1957" s="5" t="s">
        <v>4009</v>
      </c>
      <c r="L1957" s="5">
        <f>IF(ActividadesCom[[#This Row],[NIVEL 1]]&lt;&gt;0,VLOOKUP(ActividadesCom[[#This Row],[NIVEL 1]],Catálogo!A:B,2,FALSE),"")</f>
        <v>2</v>
      </c>
      <c r="M1957" s="5">
        <v>1</v>
      </c>
      <c r="N1957" s="6" t="s">
        <v>111</v>
      </c>
      <c r="O1957" s="5">
        <v>20191</v>
      </c>
      <c r="P1957" s="5" t="s">
        <v>4009</v>
      </c>
      <c r="Q1957" s="5">
        <f>IF(ActividadesCom[[#This Row],[NIVEL 2]]&lt;&gt;0,VLOOKUP(ActividadesCom[[#This Row],[NIVEL 2]],Catálogo!A:B,2,FALSE),"")</f>
        <v>2</v>
      </c>
      <c r="R1957" s="5">
        <v>1</v>
      </c>
      <c r="S1957" s="6" t="s">
        <v>318</v>
      </c>
      <c r="T1957" s="5">
        <v>20203</v>
      </c>
      <c r="U1957" s="5" t="s">
        <v>4007</v>
      </c>
      <c r="V1957" s="5">
        <f>IF(ActividadesCom[[#This Row],[NIVEL 3]]&lt;&gt;0,VLOOKUP(ActividadesCom[[#This Row],[NIVEL 3]],Catálogo!A:B,2,FALSE),"")</f>
        <v>4</v>
      </c>
      <c r="W1957" s="5">
        <v>2</v>
      </c>
      <c r="X1957" s="6" t="s">
        <v>4136</v>
      </c>
      <c r="Y1957" s="5">
        <v>20203</v>
      </c>
      <c r="Z1957" s="5" t="s">
        <v>4007</v>
      </c>
      <c r="AA1957" s="5">
        <f>IF(ActividadesCom[[#This Row],[NIVEL 4]]&lt;&gt;0,VLOOKUP(ActividadesCom[[#This Row],[NIVEL 4]],Catálogo!A:B,2,FALSE),"")</f>
        <v>4</v>
      </c>
      <c r="AB1957" s="5">
        <v>2</v>
      </c>
      <c r="AC1957" s="6" t="s">
        <v>11</v>
      </c>
      <c r="AD1957" s="5">
        <v>20173</v>
      </c>
      <c r="AE1957" s="5" t="s">
        <v>4007</v>
      </c>
      <c r="AF1957" s="5">
        <f>IF(ActividadesCom[[#This Row],[NIVEL 5]]&lt;&gt;0,VLOOKUP(ActividadesCom[[#This Row],[NIVEL 5]],Catálogo!A:B,2,FALSE),"")</f>
        <v>4</v>
      </c>
      <c r="AG1957" s="5">
        <v>1</v>
      </c>
      <c r="AH1957" s="2"/>
    </row>
    <row r="1958" spans="1:34" ht="30" hidden="1" customHeight="1" x14ac:dyDescent="0.25">
      <c r="A1958" s="7">
        <v>17470325</v>
      </c>
      <c r="B1958" s="6" t="str">
        <f>VLOOKUP(ActividadesCom[[#This Row],[NO. DE CONTROL]],'LISTADO ESTUDIANTES'!A:C,2,FALSE)</f>
        <v>MADERA SOSA BEATRIZ ADRIANA</v>
      </c>
      <c r="C1958" s="6" t="str">
        <f>VLOOKUP(ActividadesCom[[#This Row],[NO. DE CONTROL]],'LISTADO ESTUDIANTES'!A:C,3,FALSE)</f>
        <v>INGENIERIA INDUSTRIAL</v>
      </c>
      <c r="D1958" s="5" t="str">
        <f>VLOOKUP(ActividadesCom[[#This Row],[NO. DE CONTROL]],'LISTADO ESTUDIANTES'!A:D,4,FALSE)</f>
        <v>BAJA</v>
      </c>
      <c r="E1958" s="5">
        <f>SUM(ActividadesCom[[#This Row],[CRÉD. 1]],ActividadesCom[[#This Row],[CRÉD. 2]],ActividadesCom[[#This Row],[CRÉD. 3]],ActividadesCom[[#This Row],[CRÉD. 4]],ActividadesCom[[#This Row],[CRÉD. 5]])</f>
        <v>1</v>
      </c>
      <c r="F1958" s="17">
        <f>IF(ActividadesCom[[#This Row],[ÚLTIMO SEMESTRE CON CRÉDITOS]]&gt;0,ROUND(AVERAGE(ActividadesCom[[#This Row],[VALOR NIVEL 5]],ActividadesCom[[#This Row],[VALOR NIVEL 4]],ActividadesCom[[#This Row],[VALOR NIVEL 3]],ActividadesCom[[#This Row],[VALOR NIVEL 2]],ActividadesCom[[#This Row],[VALOR NIVEL 1]]),0),"")</f>
        <v>2</v>
      </c>
      <c r="G1958" s="5" t="str">
        <f>IF(ActividadesCom[[#This Row],[PROMEDIO]]="","",IF(ActividadesCom[[#This Row],[PROMEDIO]]&gt;=4,"EXCELENTE",IF(ActividadesCom[[#This Row],[PROMEDIO]]&gt;=3,"NOTABLE",IF(ActividadesCom[[#This Row],[PROMEDIO]]&gt;=2,"BUENO",IF(ActividadesCom[[#This Row],[PROMEDIO]]=1,"SUFICIENTE","")))))</f>
        <v>BUENO</v>
      </c>
      <c r="H1958" s="5">
        <f>MAX(ActividadesCom[[#This Row],[PERÍODO 1]],ActividadesCom[[#This Row],[PERÍODO 2]],ActividadesCom[[#This Row],[PERÍODO 3]],ActividadesCom[[#This Row],[PERÍODO 4]],ActividadesCom[[#This Row],[PERÍODO 5]])</f>
        <v>20173</v>
      </c>
      <c r="I1958" s="6"/>
      <c r="J1958" s="5"/>
      <c r="K1958" s="5"/>
      <c r="L1958" s="5" t="str">
        <f>IF(ActividadesCom[[#This Row],[NIVEL 1]]&lt;&gt;0,VLOOKUP(ActividadesCom[[#This Row],[NIVEL 1]],Catálogo!A:B,2,FALSE),"")</f>
        <v/>
      </c>
      <c r="M1958" s="5"/>
      <c r="N1958" s="6"/>
      <c r="O1958" s="5"/>
      <c r="P1958" s="5"/>
      <c r="Q1958" s="5" t="str">
        <f>IF(ActividadesCom[[#This Row],[NIVEL 2]]&lt;&gt;0,VLOOKUP(ActividadesCom[[#This Row],[NIVEL 2]],Catálogo!A:B,2,FALSE),"")</f>
        <v/>
      </c>
      <c r="R1958" s="5"/>
      <c r="S1958" s="6"/>
      <c r="T1958" s="5"/>
      <c r="U1958" s="5"/>
      <c r="V1958" s="5" t="str">
        <f>IF(ActividadesCom[[#This Row],[NIVEL 3]]&lt;&gt;0,VLOOKUP(ActividadesCom[[#This Row],[NIVEL 3]],Catálogo!A:B,2,FALSE),"")</f>
        <v/>
      </c>
      <c r="W1958" s="5"/>
      <c r="X1958" s="6"/>
      <c r="Y1958" s="5"/>
      <c r="Z1958" s="5"/>
      <c r="AA1958" s="5" t="str">
        <f>IF(ActividadesCom[[#This Row],[NIVEL 4]]&lt;&gt;0,VLOOKUP(ActividadesCom[[#This Row],[NIVEL 4]],Catálogo!A:B,2,FALSE),"")</f>
        <v/>
      </c>
      <c r="AB1958" s="5"/>
      <c r="AC1958" s="6" t="s">
        <v>523</v>
      </c>
      <c r="AD1958" s="5">
        <v>20173</v>
      </c>
      <c r="AE1958" s="5" t="s">
        <v>4009</v>
      </c>
      <c r="AF1958" s="5">
        <f>IF(ActividadesCom[[#This Row],[NIVEL 5]]&lt;&gt;0,VLOOKUP(ActividadesCom[[#This Row],[NIVEL 5]],Catálogo!A:B,2,FALSE),"")</f>
        <v>2</v>
      </c>
      <c r="AG1958" s="5">
        <v>1</v>
      </c>
      <c r="AH1958" s="2"/>
    </row>
    <row r="1959" spans="1:34" ht="30" hidden="1" customHeight="1" x14ac:dyDescent="0.25">
      <c r="A1959" s="7">
        <v>17470326</v>
      </c>
      <c r="B1959" s="6" t="str">
        <f>VLOOKUP(ActividadesCom[[#This Row],[NO. DE CONTROL]],'LISTADO ESTUDIANTES'!A:C,2,FALSE)</f>
        <v>LOPEZ MAY CARLOS ALEJANDRO</v>
      </c>
      <c r="C1959" s="6" t="str">
        <f>VLOOKUP(ActividadesCom[[#This Row],[NO. DE CONTROL]],'LISTADO ESTUDIANTES'!A:C,3,FALSE)</f>
        <v>INGENIERIA INDUSTRIAL</v>
      </c>
      <c r="D1959" s="5" t="str">
        <f>VLOOKUP(ActividadesCom[[#This Row],[NO. DE CONTROL]],'LISTADO ESTUDIANTES'!A:D,4,FALSE)</f>
        <v>BAJA</v>
      </c>
      <c r="E1959" s="5">
        <f>SUM(ActividadesCom[[#This Row],[CRÉD. 1]],ActividadesCom[[#This Row],[CRÉD. 2]],ActividadesCom[[#This Row],[CRÉD. 3]],ActividadesCom[[#This Row],[CRÉD. 4]],ActividadesCom[[#This Row],[CRÉD. 5]])</f>
        <v>5</v>
      </c>
      <c r="F1959" s="17">
        <f>IF(ActividadesCom[[#This Row],[ÚLTIMO SEMESTRE CON CRÉDITOS]]&gt;0,ROUND(AVERAGE(ActividadesCom[[#This Row],[VALOR NIVEL 5]],ActividadesCom[[#This Row],[VALOR NIVEL 4]],ActividadesCom[[#This Row],[VALOR NIVEL 3]],ActividadesCom[[#This Row],[VALOR NIVEL 2]],ActividadesCom[[#This Row],[VALOR NIVEL 1]]),0),"")</f>
        <v>3</v>
      </c>
      <c r="G1959" s="5" t="str">
        <f>IF(ActividadesCom[[#This Row],[PROMEDIO]]="","",IF(ActividadesCom[[#This Row],[PROMEDIO]]&gt;=4,"EXCELENTE",IF(ActividadesCom[[#This Row],[PROMEDIO]]&gt;=3,"NOTABLE",IF(ActividadesCom[[#This Row],[PROMEDIO]]&gt;=2,"BUENO",IF(ActividadesCom[[#This Row],[PROMEDIO]]=1,"SUFICIENTE","")))))</f>
        <v>NOTABLE</v>
      </c>
      <c r="H1959" s="5">
        <f>MAX(ActividadesCom[[#This Row],[PERÍODO 1]],ActividadesCom[[#This Row],[PERÍODO 2]],ActividadesCom[[#This Row],[PERÍODO 3]],ActividadesCom[[#This Row],[PERÍODO 4]],ActividadesCom[[#This Row],[PERÍODO 5]])</f>
        <v>20211</v>
      </c>
      <c r="I1959" s="6" t="s">
        <v>519</v>
      </c>
      <c r="J1959" s="5">
        <v>20173</v>
      </c>
      <c r="K1959" s="5" t="s">
        <v>4009</v>
      </c>
      <c r="L1959" s="5">
        <f>IF(ActividadesCom[[#This Row],[NIVEL 1]]&lt;&gt;0,VLOOKUP(ActividadesCom[[#This Row],[NIVEL 1]],Catálogo!A:B,2,FALSE),"")</f>
        <v>2</v>
      </c>
      <c r="M1959" s="5">
        <v>1</v>
      </c>
      <c r="N1959" s="6" t="s">
        <v>518</v>
      </c>
      <c r="O1959" s="5">
        <v>20181</v>
      </c>
      <c r="P1959" s="5" t="s">
        <v>4009</v>
      </c>
      <c r="Q1959" s="5">
        <f>IF(ActividadesCom[[#This Row],[NIVEL 2]]&lt;&gt;0,VLOOKUP(ActividadesCom[[#This Row],[NIVEL 2]],Catálogo!A:B,2,FALSE),"")</f>
        <v>2</v>
      </c>
      <c r="R1959" s="5">
        <v>1</v>
      </c>
      <c r="S1959" s="6" t="s">
        <v>4026</v>
      </c>
      <c r="T1959" s="5">
        <v>20203</v>
      </c>
      <c r="U1959" s="5" t="s">
        <v>4008</v>
      </c>
      <c r="V1959" s="5">
        <f>IF(ActividadesCom[[#This Row],[NIVEL 3]]&lt;&gt;0,VLOOKUP(ActividadesCom[[#This Row],[NIVEL 3]],Catálogo!A:B,2,FALSE),"")</f>
        <v>3</v>
      </c>
      <c r="W1959" s="5">
        <v>1</v>
      </c>
      <c r="X1959" s="6" t="s">
        <v>4025</v>
      </c>
      <c r="Y1959" s="5">
        <v>20203</v>
      </c>
      <c r="Z1959" s="5" t="s">
        <v>4008</v>
      </c>
      <c r="AA1959" s="5">
        <f>IF(ActividadesCom[[#This Row],[NIVEL 4]]&lt;&gt;0,VLOOKUP(ActividadesCom[[#This Row],[NIVEL 4]],Catálogo!A:B,2,FALSE),"")</f>
        <v>3</v>
      </c>
      <c r="AB1959" s="5">
        <v>1</v>
      </c>
      <c r="AC1959" s="6" t="s">
        <v>4480</v>
      </c>
      <c r="AD1959" s="5">
        <v>20211</v>
      </c>
      <c r="AE1959" s="5" t="s">
        <v>4008</v>
      </c>
      <c r="AF1959" s="5">
        <f>IF(ActividadesCom[[#This Row],[NIVEL 5]]&lt;&gt;0,VLOOKUP(ActividadesCom[[#This Row],[NIVEL 5]],Catálogo!A:B,2,FALSE),"")</f>
        <v>3</v>
      </c>
      <c r="AG1959" s="5">
        <v>1</v>
      </c>
      <c r="AH1959" s="2"/>
    </row>
    <row r="1960" spans="1:34" ht="30" hidden="1" customHeight="1" x14ac:dyDescent="0.25">
      <c r="A1960" s="7">
        <v>17470327</v>
      </c>
      <c r="B1960" s="6" t="str">
        <f>VLOOKUP(ActividadesCom[[#This Row],[NO. DE CONTROL]],'LISTADO ESTUDIANTES'!A:C,2,FALSE)</f>
        <v>MORALES RAMIREZ MARIA GUADALUPE</v>
      </c>
      <c r="C1960" s="6" t="str">
        <f>VLOOKUP(ActividadesCom[[#This Row],[NO. DE CONTROL]],'LISTADO ESTUDIANTES'!A:C,3,FALSE)</f>
        <v>INGENIERIA EN ADMINISTRACION</v>
      </c>
      <c r="D1960" s="5" t="str">
        <f>VLOOKUP(ActividadesCom[[#This Row],[NO. DE CONTROL]],'LISTADO ESTUDIANTES'!A:D,4,FALSE)</f>
        <v>BAJA</v>
      </c>
      <c r="E1960" s="5">
        <f>SUM(ActividadesCom[[#This Row],[CRÉD. 1]],ActividadesCom[[#This Row],[CRÉD. 2]],ActividadesCom[[#This Row],[CRÉD. 3]],ActividadesCom[[#This Row],[CRÉD. 4]],ActividadesCom[[#This Row],[CRÉD. 5]])</f>
        <v>5</v>
      </c>
      <c r="F1960" s="17">
        <f>IF(ActividadesCom[[#This Row],[ÚLTIMO SEMESTRE CON CRÉDITOS]]&gt;0,ROUND(AVERAGE(ActividadesCom[[#This Row],[VALOR NIVEL 5]],ActividadesCom[[#This Row],[VALOR NIVEL 4]],ActividadesCom[[#This Row],[VALOR NIVEL 3]],ActividadesCom[[#This Row],[VALOR NIVEL 2]],ActividadesCom[[#This Row],[VALOR NIVEL 1]]),0),"")</f>
        <v>3</v>
      </c>
      <c r="G1960" s="5" t="str">
        <f>IF(ActividadesCom[[#This Row],[PROMEDIO]]="","",IF(ActividadesCom[[#This Row],[PROMEDIO]]&gt;=4,"EXCELENTE",IF(ActividadesCom[[#This Row],[PROMEDIO]]&gt;=3,"NOTABLE",IF(ActividadesCom[[#This Row],[PROMEDIO]]&gt;=2,"BUENO",IF(ActividadesCom[[#This Row],[PROMEDIO]]=1,"SUFICIENTE","")))))</f>
        <v>NOTABLE</v>
      </c>
      <c r="H1960" s="5">
        <f>MAX(ActividadesCom[[#This Row],[PERÍODO 1]],ActividadesCom[[#This Row],[PERÍODO 2]],ActividadesCom[[#This Row],[PERÍODO 3]],ActividadesCom[[#This Row],[PERÍODO 4]],ActividadesCom[[#This Row],[PERÍODO 5]])</f>
        <v>20211</v>
      </c>
      <c r="I1960" s="6" t="s">
        <v>111</v>
      </c>
      <c r="J1960" s="5">
        <v>20191</v>
      </c>
      <c r="K1960" s="5" t="s">
        <v>4009</v>
      </c>
      <c r="L1960" s="5">
        <f>IF(ActividadesCom[[#This Row],[NIVEL 1]]&lt;&gt;0,VLOOKUP(ActividadesCom[[#This Row],[NIVEL 1]],Catálogo!A:B,2,FALSE),"")</f>
        <v>2</v>
      </c>
      <c r="M1960" s="5">
        <v>1</v>
      </c>
      <c r="N1960" s="6" t="s">
        <v>4120</v>
      </c>
      <c r="O1960" s="5">
        <v>20203</v>
      </c>
      <c r="P1960" s="5" t="s">
        <v>4009</v>
      </c>
      <c r="Q1960" s="5">
        <f>IF(ActividadesCom[[#This Row],[NIVEL 2]]&lt;&gt;0,VLOOKUP(ActividadesCom[[#This Row],[NIVEL 2]],Catálogo!A:B,2,FALSE),"")</f>
        <v>2</v>
      </c>
      <c r="R1960" s="5">
        <v>1</v>
      </c>
      <c r="S1960" s="6" t="s">
        <v>4419</v>
      </c>
      <c r="T1960" s="5">
        <v>20211</v>
      </c>
      <c r="U1960" s="5" t="s">
        <v>4007</v>
      </c>
      <c r="V1960" s="5">
        <f>IF(ActividadesCom[[#This Row],[NIVEL 3]]&lt;&gt;0,VLOOKUP(ActividadesCom[[#This Row],[NIVEL 3]],Catálogo!A:B,2,FALSE),"")</f>
        <v>4</v>
      </c>
      <c r="W1960" s="5">
        <v>1</v>
      </c>
      <c r="X1960" s="6" t="s">
        <v>133</v>
      </c>
      <c r="Y1960" s="5">
        <v>20181</v>
      </c>
      <c r="Z1960" s="5" t="s">
        <v>4008</v>
      </c>
      <c r="AA1960" s="5">
        <f>IF(ActividadesCom[[#This Row],[NIVEL 4]]&lt;&gt;0,VLOOKUP(ActividadesCom[[#This Row],[NIVEL 4]],Catálogo!A:B,2,FALSE),"")</f>
        <v>3</v>
      </c>
      <c r="AB1960" s="5">
        <v>1</v>
      </c>
      <c r="AC1960" s="6" t="s">
        <v>11</v>
      </c>
      <c r="AD1960" s="5">
        <v>20173</v>
      </c>
      <c r="AE1960" s="5" t="s">
        <v>4008</v>
      </c>
      <c r="AF1960" s="5">
        <f>IF(ActividadesCom[[#This Row],[NIVEL 5]]&lt;&gt;0,VLOOKUP(ActividadesCom[[#This Row],[NIVEL 5]],Catálogo!A:B,2,FALSE),"")</f>
        <v>3</v>
      </c>
      <c r="AG1960" s="5">
        <v>1</v>
      </c>
      <c r="AH1960" s="2"/>
    </row>
    <row r="1961" spans="1:34" ht="30" hidden="1" customHeight="1" x14ac:dyDescent="0.25">
      <c r="A1961" s="7">
        <v>17470328</v>
      </c>
      <c r="B1961" s="6" t="str">
        <f>VLOOKUP(ActividadesCom[[#This Row],[NO. DE CONTROL]],'LISTADO ESTUDIANTES'!A:C,2,FALSE)</f>
        <v>RIVAS CAAMAL GABRIELA GUADALUPE</v>
      </c>
      <c r="C1961" s="6" t="str">
        <f>VLOOKUP(ActividadesCom[[#This Row],[NO. DE CONTROL]],'LISTADO ESTUDIANTES'!A:C,3,FALSE)</f>
        <v>INGENIERIA INDUSTRIAL</v>
      </c>
      <c r="D1961" s="5" t="str">
        <f>VLOOKUP(ActividadesCom[[#This Row],[NO. DE CONTROL]],'LISTADO ESTUDIANTES'!A:D,4,FALSE)</f>
        <v>BAJA</v>
      </c>
      <c r="E1961" s="5">
        <f>SUM(ActividadesCom[[#This Row],[CRÉD. 1]],ActividadesCom[[#This Row],[CRÉD. 2]],ActividadesCom[[#This Row],[CRÉD. 3]],ActividadesCom[[#This Row],[CRÉD. 4]],ActividadesCom[[#This Row],[CRÉD. 5]])</f>
        <v>5</v>
      </c>
      <c r="F1961" s="17">
        <f>IF(ActividadesCom[[#This Row],[ÚLTIMO SEMESTRE CON CRÉDITOS]]&gt;0,ROUND(AVERAGE(ActividadesCom[[#This Row],[VALOR NIVEL 5]],ActividadesCom[[#This Row],[VALOR NIVEL 4]],ActividadesCom[[#This Row],[VALOR NIVEL 3]],ActividadesCom[[#This Row],[VALOR NIVEL 2]],ActividadesCom[[#This Row],[VALOR NIVEL 1]]),0),"")</f>
        <v>2</v>
      </c>
      <c r="G1961" s="5" t="str">
        <f>IF(ActividadesCom[[#This Row],[PROMEDIO]]="","",IF(ActividadesCom[[#This Row],[PROMEDIO]]&gt;=4,"EXCELENTE",IF(ActividadesCom[[#This Row],[PROMEDIO]]&gt;=3,"NOTABLE",IF(ActividadesCom[[#This Row],[PROMEDIO]]&gt;=2,"BUENO",IF(ActividadesCom[[#This Row],[PROMEDIO]]=1,"SUFICIENTE","")))))</f>
        <v>BUENO</v>
      </c>
      <c r="H1961" s="5">
        <f>MAX(ActividadesCom[[#This Row],[PERÍODO 1]],ActividadesCom[[#This Row],[PERÍODO 2]],ActividadesCom[[#This Row],[PERÍODO 3]],ActividadesCom[[#This Row],[PERÍODO 4]],ActividadesCom[[#This Row],[PERÍODO 5]])</f>
        <v>20203</v>
      </c>
      <c r="I1961" s="6" t="s">
        <v>519</v>
      </c>
      <c r="J1961" s="5">
        <v>20173</v>
      </c>
      <c r="K1961" s="5" t="s">
        <v>4009</v>
      </c>
      <c r="L1961" s="5">
        <f>IF(ActividadesCom[[#This Row],[NIVEL 1]]&lt;&gt;0,VLOOKUP(ActividadesCom[[#This Row],[NIVEL 1]],Catálogo!A:B,2,FALSE),"")</f>
        <v>2</v>
      </c>
      <c r="M1961" s="5">
        <v>1</v>
      </c>
      <c r="N1961" s="6" t="s">
        <v>4024</v>
      </c>
      <c r="O1961" s="5">
        <v>20201</v>
      </c>
      <c r="P1961" s="5" t="s">
        <v>4009</v>
      </c>
      <c r="Q1961" s="5">
        <f>IF(ActividadesCom[[#This Row],[NIVEL 2]]&lt;&gt;0,VLOOKUP(ActividadesCom[[#This Row],[NIVEL 2]],Catálogo!A:B,2,FALSE),"")</f>
        <v>2</v>
      </c>
      <c r="R1961" s="5">
        <v>1</v>
      </c>
      <c r="S1961" s="6" t="s">
        <v>4025</v>
      </c>
      <c r="T1961" s="5">
        <v>20203</v>
      </c>
      <c r="U1961" s="5" t="s">
        <v>4008</v>
      </c>
      <c r="V1961" s="5">
        <f>IF(ActividadesCom[[#This Row],[NIVEL 3]]&lt;&gt;0,VLOOKUP(ActividadesCom[[#This Row],[NIVEL 3]],Catálogo!A:B,2,FALSE),"")</f>
        <v>3</v>
      </c>
      <c r="W1961" s="5">
        <v>1</v>
      </c>
      <c r="X1961" s="6" t="s">
        <v>615</v>
      </c>
      <c r="Y1961" s="5">
        <v>20201</v>
      </c>
      <c r="Z1961" s="5" t="s">
        <v>4008</v>
      </c>
      <c r="AA1961" s="5">
        <f>IF(ActividadesCom[[#This Row],[NIVEL 4]]&lt;&gt;0,VLOOKUP(ActividadesCom[[#This Row],[NIVEL 4]],Catálogo!A:B,2,FALSE),"")</f>
        <v>3</v>
      </c>
      <c r="AB1961" s="5">
        <v>1</v>
      </c>
      <c r="AC1961" s="6" t="s">
        <v>403</v>
      </c>
      <c r="AD1961" s="5">
        <v>20173</v>
      </c>
      <c r="AE1961" s="5" t="s">
        <v>4009</v>
      </c>
      <c r="AF1961" s="5">
        <f>IF(ActividadesCom[[#This Row],[NIVEL 5]]&lt;&gt;0,VLOOKUP(ActividadesCom[[#This Row],[NIVEL 5]],Catálogo!A:B,2,FALSE),"")</f>
        <v>2</v>
      </c>
      <c r="AG1961" s="5">
        <v>1</v>
      </c>
      <c r="AH1961" s="2"/>
    </row>
    <row r="1962" spans="1:34" ht="30" hidden="1" customHeight="1" x14ac:dyDescent="0.25">
      <c r="A1962" s="7">
        <v>17470329</v>
      </c>
      <c r="B1962" s="6" t="str">
        <f>VLOOKUP(ActividadesCom[[#This Row],[NO. DE CONTROL]],'LISTADO ESTUDIANTES'!A:C,2,FALSE)</f>
        <v>BALAN DZIB MARIA JOSEFA</v>
      </c>
      <c r="C1962" s="6" t="str">
        <f>VLOOKUP(ActividadesCom[[#This Row],[NO. DE CONTROL]],'LISTADO ESTUDIANTES'!A:C,3,FALSE)</f>
        <v>INGENIERIA EN ADMINISTRACION</v>
      </c>
      <c r="D1962" s="5" t="str">
        <f>VLOOKUP(ActividadesCom[[#This Row],[NO. DE CONTROL]],'LISTADO ESTUDIANTES'!A:D,4,FALSE)</f>
        <v>BAJA</v>
      </c>
      <c r="E1962" s="5">
        <f>SUM(ActividadesCom[[#This Row],[CRÉD. 1]],ActividadesCom[[#This Row],[CRÉD. 2]],ActividadesCom[[#This Row],[CRÉD. 3]],ActividadesCom[[#This Row],[CRÉD. 4]],ActividadesCom[[#This Row],[CRÉD. 5]])</f>
        <v>6</v>
      </c>
      <c r="F1962" s="17">
        <f>IF(ActividadesCom[[#This Row],[ÚLTIMO SEMESTRE CON CRÉDITOS]]&gt;0,ROUND(AVERAGE(ActividadesCom[[#This Row],[VALOR NIVEL 5]],ActividadesCom[[#This Row],[VALOR NIVEL 4]],ActividadesCom[[#This Row],[VALOR NIVEL 3]],ActividadesCom[[#This Row],[VALOR NIVEL 2]],ActividadesCom[[#This Row],[VALOR NIVEL 1]]),0),"")</f>
        <v>3</v>
      </c>
      <c r="G1962" s="5" t="str">
        <f>IF(ActividadesCom[[#This Row],[PROMEDIO]]="","",IF(ActividadesCom[[#This Row],[PROMEDIO]]&gt;=4,"EXCELENTE",IF(ActividadesCom[[#This Row],[PROMEDIO]]&gt;=3,"NOTABLE",IF(ActividadesCom[[#This Row],[PROMEDIO]]&gt;=2,"BUENO",IF(ActividadesCom[[#This Row],[PROMEDIO]]=1,"SUFICIENTE","")))))</f>
        <v>NOTABLE</v>
      </c>
      <c r="H1962" s="5">
        <f>MAX(ActividadesCom[[#This Row],[PERÍODO 1]],ActividadesCom[[#This Row],[PERÍODO 2]],ActividadesCom[[#This Row],[PERÍODO 3]],ActividadesCom[[#This Row],[PERÍODO 4]],ActividadesCom[[#This Row],[PERÍODO 5]])</f>
        <v>20203</v>
      </c>
      <c r="I1962" s="6" t="s">
        <v>111</v>
      </c>
      <c r="J1962" s="5">
        <v>20191</v>
      </c>
      <c r="K1962" s="5" t="s">
        <v>4009</v>
      </c>
      <c r="L1962" s="5">
        <f>IF(ActividadesCom[[#This Row],[NIVEL 1]]&lt;&gt;0,VLOOKUP(ActividadesCom[[#This Row],[NIVEL 1]],Catálogo!A:B,2,FALSE),"")</f>
        <v>2</v>
      </c>
      <c r="M1962" s="5">
        <v>1</v>
      </c>
      <c r="N1962" s="6" t="s">
        <v>4023</v>
      </c>
      <c r="O1962" s="5">
        <v>20203</v>
      </c>
      <c r="P1962" s="5" t="s">
        <v>4009</v>
      </c>
      <c r="Q1962" s="5">
        <f>IF(ActividadesCom[[#This Row],[NIVEL 2]]&lt;&gt;0,VLOOKUP(ActividadesCom[[#This Row],[NIVEL 2]],Catálogo!A:B,2,FALSE),"")</f>
        <v>2</v>
      </c>
      <c r="R1962" s="5">
        <v>1</v>
      </c>
      <c r="S1962" s="6" t="s">
        <v>4098</v>
      </c>
      <c r="T1962" s="5">
        <v>20203</v>
      </c>
      <c r="U1962" s="5" t="s">
        <v>4007</v>
      </c>
      <c r="V1962" s="5">
        <f>IF(ActividadesCom[[#This Row],[NIVEL 3]]&lt;&gt;0,VLOOKUP(ActividadesCom[[#This Row],[NIVEL 3]],Catálogo!A:B,2,FALSE),"")</f>
        <v>4</v>
      </c>
      <c r="W1962" s="5">
        <v>1</v>
      </c>
      <c r="X1962" s="6" t="s">
        <v>4136</v>
      </c>
      <c r="Y1962" s="5">
        <v>20203</v>
      </c>
      <c r="Z1962" s="5" t="s">
        <v>4007</v>
      </c>
      <c r="AA1962" s="5">
        <f>IF(ActividadesCom[[#This Row],[NIVEL 4]]&lt;&gt;0,VLOOKUP(ActividadesCom[[#This Row],[NIVEL 4]],Catálogo!A:B,2,FALSE),"")</f>
        <v>4</v>
      </c>
      <c r="AB1962" s="5">
        <v>2</v>
      </c>
      <c r="AC1962" s="6" t="s">
        <v>11</v>
      </c>
      <c r="AD1962" s="5">
        <v>20173</v>
      </c>
      <c r="AE1962" s="5" t="s">
        <v>4008</v>
      </c>
      <c r="AF1962" s="5">
        <f>IF(ActividadesCom[[#This Row],[NIVEL 5]]&lt;&gt;0,VLOOKUP(ActividadesCom[[#This Row],[NIVEL 5]],Catálogo!A:B,2,FALSE),"")</f>
        <v>3</v>
      </c>
      <c r="AG1962" s="5">
        <v>1</v>
      </c>
      <c r="AH1962" s="2"/>
    </row>
    <row r="1963" spans="1:34" ht="30" hidden="1" customHeight="1" x14ac:dyDescent="0.25">
      <c r="A1963" s="7">
        <v>17470330</v>
      </c>
      <c r="B1963" s="6" t="str">
        <f>VLOOKUP(ActividadesCom[[#This Row],[NO. DE CONTROL]],'LISTADO ESTUDIANTES'!A:C,2,FALSE)</f>
        <v>GOMEZ BENCOMO EDUARDO ALBERTO</v>
      </c>
      <c r="C1963" s="6" t="str">
        <f>VLOOKUP(ActividadesCom[[#This Row],[NO. DE CONTROL]],'LISTADO ESTUDIANTES'!A:C,3,FALSE)</f>
        <v>INGENIERIA MECANICA</v>
      </c>
      <c r="D1963" s="5" t="str">
        <f>VLOOKUP(ActividadesCom[[#This Row],[NO. DE CONTROL]],'LISTADO ESTUDIANTES'!A:D,4,FALSE)</f>
        <v>BAJA</v>
      </c>
      <c r="E1963" s="5">
        <f>SUM(ActividadesCom[[#This Row],[CRÉD. 1]],ActividadesCom[[#This Row],[CRÉD. 2]],ActividadesCom[[#This Row],[CRÉD. 3]],ActividadesCom[[#This Row],[CRÉD. 4]],ActividadesCom[[#This Row],[CRÉD. 5]])</f>
        <v>1</v>
      </c>
      <c r="F1963" s="17">
        <f>IF(ActividadesCom[[#This Row],[ÚLTIMO SEMESTRE CON CRÉDITOS]]&gt;0,ROUND(AVERAGE(ActividadesCom[[#This Row],[VALOR NIVEL 5]],ActividadesCom[[#This Row],[VALOR NIVEL 4]],ActividadesCom[[#This Row],[VALOR NIVEL 3]],ActividadesCom[[#This Row],[VALOR NIVEL 2]],ActividadesCom[[#This Row],[VALOR NIVEL 1]]),0),"")</f>
        <v>3</v>
      </c>
      <c r="G1963" s="5" t="str">
        <f>IF(ActividadesCom[[#This Row],[PROMEDIO]]="","",IF(ActividadesCom[[#This Row],[PROMEDIO]]&gt;=4,"EXCELENTE",IF(ActividadesCom[[#This Row],[PROMEDIO]]&gt;=3,"NOTABLE",IF(ActividadesCom[[#This Row],[PROMEDIO]]&gt;=2,"BUENO",IF(ActividadesCom[[#This Row],[PROMEDIO]]=1,"SUFICIENTE","")))))</f>
        <v>NOTABLE</v>
      </c>
      <c r="H1963" s="5">
        <f>MAX(ActividadesCom[[#This Row],[PERÍODO 1]],ActividadesCom[[#This Row],[PERÍODO 2]],ActividadesCom[[#This Row],[PERÍODO 3]],ActividadesCom[[#This Row],[PERÍODO 4]],ActividadesCom[[#This Row],[PERÍODO 5]])</f>
        <v>20173</v>
      </c>
      <c r="I1963" s="6"/>
      <c r="J1963" s="5"/>
      <c r="K1963" s="5"/>
      <c r="L1963" s="5" t="str">
        <f>IF(ActividadesCom[[#This Row],[NIVEL 1]]&lt;&gt;0,VLOOKUP(ActividadesCom[[#This Row],[NIVEL 1]],Catálogo!A:B,2,FALSE),"")</f>
        <v/>
      </c>
      <c r="M1963" s="5"/>
      <c r="N1963" s="6"/>
      <c r="O1963" s="5"/>
      <c r="P1963" s="5"/>
      <c r="Q1963" s="5" t="str">
        <f>IF(ActividadesCom[[#This Row],[NIVEL 2]]&lt;&gt;0,VLOOKUP(ActividadesCom[[#This Row],[NIVEL 2]],Catálogo!A:B,2,FALSE),"")</f>
        <v/>
      </c>
      <c r="R1963" s="5"/>
      <c r="S1963" s="6"/>
      <c r="T1963" s="5"/>
      <c r="U1963" s="5"/>
      <c r="V1963" s="5" t="str">
        <f>IF(ActividadesCom[[#This Row],[NIVEL 3]]&lt;&gt;0,VLOOKUP(ActividadesCom[[#This Row],[NIVEL 3]],Catálogo!A:B,2,FALSE),"")</f>
        <v/>
      </c>
      <c r="W1963" s="5"/>
      <c r="X1963" s="6"/>
      <c r="Y1963" s="5"/>
      <c r="Z1963" s="5"/>
      <c r="AA1963" s="5" t="str">
        <f>IF(ActividadesCom[[#This Row],[NIVEL 4]]&lt;&gt;0,VLOOKUP(ActividadesCom[[#This Row],[NIVEL 4]],Catálogo!A:B,2,FALSE),"")</f>
        <v/>
      </c>
      <c r="AB1963" s="5"/>
      <c r="AC1963" s="6" t="s">
        <v>31</v>
      </c>
      <c r="AD1963" s="5">
        <v>20173</v>
      </c>
      <c r="AE1963" s="5" t="s">
        <v>4008</v>
      </c>
      <c r="AF1963" s="5">
        <f>IF(ActividadesCom[[#This Row],[NIVEL 5]]&lt;&gt;0,VLOOKUP(ActividadesCom[[#This Row],[NIVEL 5]],Catálogo!A:B,2,FALSE),"")</f>
        <v>3</v>
      </c>
      <c r="AG1963" s="5">
        <v>1</v>
      </c>
      <c r="AH1963" s="2"/>
    </row>
    <row r="1964" spans="1:34" ht="30" hidden="1" customHeight="1" x14ac:dyDescent="0.25">
      <c r="A1964" s="7">
        <v>17470331</v>
      </c>
      <c r="B1964" s="6" t="str">
        <f>VLOOKUP(ActividadesCom[[#This Row],[NO. DE CONTROL]],'LISTADO ESTUDIANTES'!A:C,2,FALSE)</f>
        <v>POOT VELA MANUEL JESUS</v>
      </c>
      <c r="C1964" s="6" t="str">
        <f>VLOOKUP(ActividadesCom[[#This Row],[NO. DE CONTROL]],'LISTADO ESTUDIANTES'!A:C,3,FALSE)</f>
        <v>INGENIERIA EN ADMINISTRACION</v>
      </c>
      <c r="D1964" s="5" t="str">
        <f>VLOOKUP(ActividadesCom[[#This Row],[NO. DE CONTROL]],'LISTADO ESTUDIANTES'!A:D,4,FALSE)</f>
        <v>BAJA</v>
      </c>
      <c r="E1964" s="5">
        <f>SUM(ActividadesCom[[#This Row],[CRÉD. 1]],ActividadesCom[[#This Row],[CRÉD. 2]],ActividadesCom[[#This Row],[CRÉD. 3]],ActividadesCom[[#This Row],[CRÉD. 4]],ActividadesCom[[#This Row],[CRÉD. 5]])</f>
        <v>2</v>
      </c>
      <c r="F1964" s="17">
        <f>IF(ActividadesCom[[#This Row],[ÚLTIMO SEMESTRE CON CRÉDITOS]]&gt;0,ROUND(AVERAGE(ActividadesCom[[#This Row],[VALOR NIVEL 5]],ActividadesCom[[#This Row],[VALOR NIVEL 4]],ActividadesCom[[#This Row],[VALOR NIVEL 3]],ActividadesCom[[#This Row],[VALOR NIVEL 2]],ActividadesCom[[#This Row],[VALOR NIVEL 1]]),0),"")</f>
        <v>3</v>
      </c>
      <c r="G1964" s="5" t="str">
        <f>IF(ActividadesCom[[#This Row],[PROMEDIO]]="","",IF(ActividadesCom[[#This Row],[PROMEDIO]]&gt;=4,"EXCELENTE",IF(ActividadesCom[[#This Row],[PROMEDIO]]&gt;=3,"NOTABLE",IF(ActividadesCom[[#This Row],[PROMEDIO]]&gt;=2,"BUENO",IF(ActividadesCom[[#This Row],[PROMEDIO]]=1,"SUFICIENTE","")))))</f>
        <v>NOTABLE</v>
      </c>
      <c r="H1964" s="5">
        <f>MAX(ActividadesCom[[#This Row],[PERÍODO 1]],ActividadesCom[[#This Row],[PERÍODO 2]],ActividadesCom[[#This Row],[PERÍODO 3]],ActividadesCom[[#This Row],[PERÍODO 4]],ActividadesCom[[#This Row],[PERÍODO 5]])</f>
        <v>20181</v>
      </c>
      <c r="I1964" s="6"/>
      <c r="J1964" s="5"/>
      <c r="K1964" s="5"/>
      <c r="L1964" s="5" t="str">
        <f>IF(ActividadesCom[[#This Row],[NIVEL 1]]&lt;&gt;0,VLOOKUP(ActividadesCom[[#This Row],[NIVEL 1]],Catálogo!A:B,2,FALSE),"")</f>
        <v/>
      </c>
      <c r="M1964" s="5"/>
      <c r="N1964" s="6"/>
      <c r="O1964" s="5"/>
      <c r="P1964" s="5"/>
      <c r="Q1964" s="5" t="str">
        <f>IF(ActividadesCom[[#This Row],[NIVEL 2]]&lt;&gt;0,VLOOKUP(ActividadesCom[[#This Row],[NIVEL 2]],Catálogo!A:B,2,FALSE),"")</f>
        <v/>
      </c>
      <c r="R1964" s="5"/>
      <c r="S1964" s="6"/>
      <c r="T1964" s="5"/>
      <c r="U1964" s="5"/>
      <c r="V1964" s="5" t="str">
        <f>IF(ActividadesCom[[#This Row],[NIVEL 3]]&lt;&gt;0,VLOOKUP(ActividadesCom[[#This Row],[NIVEL 3]],Catálogo!A:B,2,FALSE),"")</f>
        <v/>
      </c>
      <c r="W1964" s="5"/>
      <c r="X1964" s="6" t="s">
        <v>11</v>
      </c>
      <c r="Y1964" s="5">
        <v>20181</v>
      </c>
      <c r="Z1964" s="5" t="s">
        <v>4009</v>
      </c>
      <c r="AA1964" s="5">
        <f>IF(ActividadesCom[[#This Row],[NIVEL 4]]&lt;&gt;0,VLOOKUP(ActividadesCom[[#This Row],[NIVEL 4]],Catálogo!A:B,2,FALSE),"")</f>
        <v>2</v>
      </c>
      <c r="AB1964" s="5">
        <v>1</v>
      </c>
      <c r="AC1964" s="6" t="s">
        <v>11</v>
      </c>
      <c r="AD1964" s="5">
        <v>20173</v>
      </c>
      <c r="AE1964" s="5" t="s">
        <v>4008</v>
      </c>
      <c r="AF1964" s="5">
        <f>IF(ActividadesCom[[#This Row],[NIVEL 5]]&lt;&gt;0,VLOOKUP(ActividadesCom[[#This Row],[NIVEL 5]],Catálogo!A:B,2,FALSE),"")</f>
        <v>3</v>
      </c>
      <c r="AG1964" s="5">
        <v>1</v>
      </c>
      <c r="AH1964" s="2"/>
    </row>
    <row r="1965" spans="1:34" s="21" customFormat="1" ht="30" hidden="1" customHeight="1" x14ac:dyDescent="0.25">
      <c r="A1965" s="7">
        <v>17470332</v>
      </c>
      <c r="B1965" s="6" t="str">
        <f>VLOOKUP(ActividadesCom[[#This Row],[NO. DE CONTROL]],'LISTADO ESTUDIANTES'!A:C,2,FALSE)</f>
        <v>AGUILAR VIDAL VICENTE ALFONSO</v>
      </c>
      <c r="C1965" s="6" t="str">
        <f>VLOOKUP(ActividadesCom[[#This Row],[NO. DE CONTROL]],'LISTADO ESTUDIANTES'!A:C,3,FALSE)</f>
        <v>INGENIERIA EN SISTEMAS COMPUTACIONALES</v>
      </c>
      <c r="D1965" s="5" t="str">
        <f>VLOOKUP(ActividadesCom[[#This Row],[NO. DE CONTROL]],'LISTADO ESTUDIANTES'!A:D,4,FALSE)</f>
        <v>BAJA</v>
      </c>
      <c r="E1965" s="5">
        <f>SUM(ActividadesCom[[#This Row],[CRÉD. 1]],ActividadesCom[[#This Row],[CRÉD. 2]],ActividadesCom[[#This Row],[CRÉD. 3]],ActividadesCom[[#This Row],[CRÉD. 4]],ActividadesCom[[#This Row],[CRÉD. 5]])</f>
        <v>5</v>
      </c>
      <c r="F1965" s="17">
        <f>IF(ActividadesCom[[#This Row],[ÚLTIMO SEMESTRE CON CRÉDITOS]]&gt;0,ROUND(AVERAGE(ActividadesCom[[#This Row],[VALOR NIVEL 5]],ActividadesCom[[#This Row],[VALOR NIVEL 4]],ActividadesCom[[#This Row],[VALOR NIVEL 3]],ActividadesCom[[#This Row],[VALOR NIVEL 2]],ActividadesCom[[#This Row],[VALOR NIVEL 1]]),0),"")</f>
        <v>2</v>
      </c>
      <c r="G1965" s="5" t="str">
        <f>IF(ActividadesCom[[#This Row],[PROMEDIO]]="","",IF(ActividadesCom[[#This Row],[PROMEDIO]]&gt;=4,"EXCELENTE",IF(ActividadesCom[[#This Row],[PROMEDIO]]&gt;=3,"NOTABLE",IF(ActividadesCom[[#This Row],[PROMEDIO]]&gt;=2,"BUENO",IF(ActividadesCom[[#This Row],[PROMEDIO]]=1,"SUFICIENTE","")))))</f>
        <v>BUENO</v>
      </c>
      <c r="H1965" s="5">
        <f>MAX(ActividadesCom[[#This Row],[PERÍODO 1]],ActividadesCom[[#This Row],[PERÍODO 2]],ActividadesCom[[#This Row],[PERÍODO 3]],ActividadesCom[[#This Row],[PERÍODO 4]],ActividadesCom[[#This Row],[PERÍODO 5]])</f>
        <v>20213</v>
      </c>
      <c r="I1965" s="6" t="s">
        <v>1037</v>
      </c>
      <c r="J1965" s="5">
        <v>20183</v>
      </c>
      <c r="K1965" s="5" t="s">
        <v>4009</v>
      </c>
      <c r="L1965" s="5">
        <f>IF(ActividadesCom[[#This Row],[NIVEL 1]]&lt;&gt;0,VLOOKUP(ActividadesCom[[#This Row],[NIVEL 1]],Catálogo!A:B,2,FALSE),"")</f>
        <v>2</v>
      </c>
      <c r="M1965" s="5">
        <v>1</v>
      </c>
      <c r="N1965" s="6" t="s">
        <v>834</v>
      </c>
      <c r="O1965" s="5">
        <v>20181</v>
      </c>
      <c r="P1965" s="5" t="s">
        <v>4009</v>
      </c>
      <c r="Q1965" s="5">
        <f>IF(ActividadesCom[[#This Row],[NIVEL 2]]&lt;&gt;0,VLOOKUP(ActividadesCom[[#This Row],[NIVEL 2]],Catálogo!A:B,2,FALSE),"")</f>
        <v>2</v>
      </c>
      <c r="R1965" s="5">
        <v>1</v>
      </c>
      <c r="S1965" s="6" t="s">
        <v>4844</v>
      </c>
      <c r="T1965" s="5">
        <v>20213</v>
      </c>
      <c r="U1965" s="5" t="s">
        <v>4009</v>
      </c>
      <c r="V1965" s="5">
        <f>IF(ActividadesCom[[#This Row],[NIVEL 3]]&lt;&gt;0,VLOOKUP(ActividadesCom[[#This Row],[NIVEL 3]],Catálogo!A:B,2,FALSE),"")</f>
        <v>2</v>
      </c>
      <c r="W1965" s="5">
        <v>1</v>
      </c>
      <c r="X1965" s="6" t="s">
        <v>5</v>
      </c>
      <c r="Y1965" s="5">
        <v>20181</v>
      </c>
      <c r="Z1965" s="5" t="s">
        <v>4008</v>
      </c>
      <c r="AA1965" s="5">
        <f>IF(ActividadesCom[[#This Row],[NIVEL 4]]&lt;&gt;0,VLOOKUP(ActividadesCom[[#This Row],[NIVEL 4]],Catálogo!A:B,2,FALSE),"")</f>
        <v>3</v>
      </c>
      <c r="AB1965" s="5">
        <v>1</v>
      </c>
      <c r="AC1965" s="6" t="s">
        <v>5</v>
      </c>
      <c r="AD1965" s="5">
        <v>20173</v>
      </c>
      <c r="AE1965" s="5" t="s">
        <v>4009</v>
      </c>
      <c r="AF1965" s="5">
        <f>IF(ActividadesCom[[#This Row],[NIVEL 5]]&lt;&gt;0,VLOOKUP(ActividadesCom[[#This Row],[NIVEL 5]],Catálogo!A:B,2,FALSE),"")</f>
        <v>2</v>
      </c>
      <c r="AG1965" s="5">
        <v>1</v>
      </c>
    </row>
    <row r="1966" spans="1:34" ht="30" hidden="1" customHeight="1" x14ac:dyDescent="0.25">
      <c r="A1966" s="7">
        <v>17470333</v>
      </c>
      <c r="B1966" s="6" t="str">
        <f>VLOOKUP(ActividadesCom[[#This Row],[NO. DE CONTROL]],'LISTADO ESTUDIANTES'!A:C,2,FALSE)</f>
        <v>PERUSQUIA CAAMAL JUAN CARLOS</v>
      </c>
      <c r="C1966" s="6" t="str">
        <f>VLOOKUP(ActividadesCom[[#This Row],[NO. DE CONTROL]],'LISTADO ESTUDIANTES'!A:C,3,FALSE)</f>
        <v>ARQUITECTURA</v>
      </c>
      <c r="D1966" s="5" t="str">
        <f>VLOOKUP(ActividadesCom[[#This Row],[NO. DE CONTROL]],'LISTADO ESTUDIANTES'!A:D,4,FALSE)</f>
        <v>BAJA</v>
      </c>
      <c r="E1966" s="5">
        <f>SUM(ActividadesCom[[#This Row],[CRÉD. 1]],ActividadesCom[[#This Row],[CRÉD. 2]],ActividadesCom[[#This Row],[CRÉD. 3]],ActividadesCom[[#This Row],[CRÉD. 4]],ActividadesCom[[#This Row],[CRÉD. 5]])</f>
        <v>0</v>
      </c>
      <c r="F1966" s="17" t="str">
        <f>IF(ActividadesCom[[#This Row],[ÚLTIMO SEMESTRE CON CRÉDITOS]]&gt;0,ROUND(AVERAGE(ActividadesCom[[#This Row],[VALOR NIVEL 5]],ActividadesCom[[#This Row],[VALOR NIVEL 4]],ActividadesCom[[#This Row],[VALOR NIVEL 3]],ActividadesCom[[#This Row],[VALOR NIVEL 2]],ActividadesCom[[#This Row],[VALOR NIVEL 1]]),0),"")</f>
        <v/>
      </c>
      <c r="G1966" s="5" t="str">
        <f>IF(ActividadesCom[[#This Row],[PROMEDIO]]="","",IF(ActividadesCom[[#This Row],[PROMEDIO]]&gt;=4,"EXCELENTE",IF(ActividadesCom[[#This Row],[PROMEDIO]]&gt;=3,"NOTABLE",IF(ActividadesCom[[#This Row],[PROMEDIO]]&gt;=2,"BUENO",IF(ActividadesCom[[#This Row],[PROMEDIO]]=1,"SUFICIENTE","")))))</f>
        <v/>
      </c>
      <c r="H1966" s="5">
        <f>MAX(ActividadesCom[[#This Row],[PERÍODO 1]],ActividadesCom[[#This Row],[PERÍODO 2]],ActividadesCom[[#This Row],[PERÍODO 3]],ActividadesCom[[#This Row],[PERÍODO 4]],ActividadesCom[[#This Row],[PERÍODO 5]])</f>
        <v>0</v>
      </c>
      <c r="I1966" s="6"/>
      <c r="J1966" s="5"/>
      <c r="K1966" s="5"/>
      <c r="L1966" s="5" t="str">
        <f>IF(ActividadesCom[[#This Row],[NIVEL 1]]&lt;&gt;0,VLOOKUP(ActividadesCom[[#This Row],[NIVEL 1]],Catálogo!A:B,2,FALSE),"")</f>
        <v/>
      </c>
      <c r="M1966" s="5"/>
      <c r="N1966" s="6"/>
      <c r="O1966" s="5"/>
      <c r="P1966" s="5"/>
      <c r="Q1966" s="5" t="str">
        <f>IF(ActividadesCom[[#This Row],[NIVEL 2]]&lt;&gt;0,VLOOKUP(ActividadesCom[[#This Row],[NIVEL 2]],Catálogo!A:B,2,FALSE),"")</f>
        <v/>
      </c>
      <c r="R1966" s="5"/>
      <c r="S1966" s="6"/>
      <c r="T1966" s="5"/>
      <c r="U1966" s="5"/>
      <c r="V1966" s="5" t="str">
        <f>IF(ActividadesCom[[#This Row],[NIVEL 3]]&lt;&gt;0,VLOOKUP(ActividadesCom[[#This Row],[NIVEL 3]],Catálogo!A:B,2,FALSE),"")</f>
        <v/>
      </c>
      <c r="W1966" s="5"/>
      <c r="X1966" s="6"/>
      <c r="Y1966" s="5"/>
      <c r="Z1966" s="5"/>
      <c r="AA1966" s="5" t="str">
        <f>IF(ActividadesCom[[#This Row],[NIVEL 4]]&lt;&gt;0,VLOOKUP(ActividadesCom[[#This Row],[NIVEL 4]],Catálogo!A:B,2,FALSE),"")</f>
        <v/>
      </c>
      <c r="AB1966" s="5"/>
      <c r="AC1966" s="6"/>
      <c r="AD1966" s="5"/>
      <c r="AE1966" s="5"/>
      <c r="AF1966" s="5" t="str">
        <f>IF(ActividadesCom[[#This Row],[NIVEL 5]]&lt;&gt;0,VLOOKUP(ActividadesCom[[#This Row],[NIVEL 5]],Catálogo!A:B,2,FALSE),"")</f>
        <v/>
      </c>
      <c r="AG1966" s="5"/>
      <c r="AH1966" s="2"/>
    </row>
    <row r="1967" spans="1:34" ht="30" hidden="1" customHeight="1" x14ac:dyDescent="0.25">
      <c r="A1967" s="7">
        <v>17470334</v>
      </c>
      <c r="B1967" s="6" t="str">
        <f>VLOOKUP(ActividadesCom[[#This Row],[NO. DE CONTROL]],'LISTADO ESTUDIANTES'!A:C,2,FALSE)</f>
        <v>BALAN CAB GABRIEL ROMAN</v>
      </c>
      <c r="C1967" s="6" t="str">
        <f>VLOOKUP(ActividadesCom[[#This Row],[NO. DE CONTROL]],'LISTADO ESTUDIANTES'!A:C,3,FALSE)</f>
        <v>INGENIERIA AMBIENTAL</v>
      </c>
      <c r="D1967" s="5" t="str">
        <f>VLOOKUP(ActividadesCom[[#This Row],[NO. DE CONTROL]],'LISTADO ESTUDIANTES'!A:D,4,FALSE)</f>
        <v>BAJA</v>
      </c>
      <c r="E1967" s="5">
        <f>SUM(ActividadesCom[[#This Row],[CRÉD. 1]],ActividadesCom[[#This Row],[CRÉD. 2]],ActividadesCom[[#This Row],[CRÉD. 3]],ActividadesCom[[#This Row],[CRÉD. 4]],ActividadesCom[[#This Row],[CRÉD. 5]])</f>
        <v>5</v>
      </c>
      <c r="F1967" s="5">
        <f>IF(ActividadesCom[[#This Row],[ÚLTIMO SEMESTRE CON CRÉDITOS]]&gt;0,ROUND(AVERAGE(ActividadesCom[[#This Row],[VALOR NIVEL 5]],ActividadesCom[[#This Row],[VALOR NIVEL 4]],ActividadesCom[[#This Row],[VALOR NIVEL 3]],ActividadesCom[[#This Row],[VALOR NIVEL 2]],ActividadesCom[[#This Row],[VALOR NIVEL 1]]),0),"")</f>
        <v>3</v>
      </c>
      <c r="G1967" s="5" t="str">
        <f>IF(ActividadesCom[[#This Row],[PROMEDIO]]="","",IF(ActividadesCom[[#This Row],[PROMEDIO]]&gt;=4,"EXCELENTE",IF(ActividadesCom[[#This Row],[PROMEDIO]]&gt;=3,"NOTABLE",IF(ActividadesCom[[#This Row],[PROMEDIO]]&gt;=2,"BUENO",IF(ActividadesCom[[#This Row],[PROMEDIO]]=1,"SUFICIENTE","")))))</f>
        <v>NOTABLE</v>
      </c>
      <c r="H1967" s="5">
        <f>MAX(ActividadesCom[[#This Row],[PERÍODO 1]],ActividadesCom[[#This Row],[PERÍODO 2]],ActividadesCom[[#This Row],[PERÍODO 3]],ActividadesCom[[#This Row],[PERÍODO 4]],ActividadesCom[[#This Row],[PERÍODO 5]])</f>
        <v>20183</v>
      </c>
      <c r="I1967" s="6" t="s">
        <v>497</v>
      </c>
      <c r="J1967" s="5">
        <v>20173</v>
      </c>
      <c r="K1967" s="5" t="s">
        <v>4009</v>
      </c>
      <c r="L1967" s="5">
        <f>IF(ActividadesCom[[#This Row],[NIVEL 1]]&lt;&gt;0,VLOOKUP(ActividadesCom[[#This Row],[NIVEL 1]],Catálogo!A:B,2,FALSE),"")</f>
        <v>2</v>
      </c>
      <c r="M1967" s="5">
        <v>1</v>
      </c>
      <c r="N1967" s="6" t="s">
        <v>650</v>
      </c>
      <c r="O1967" s="5">
        <v>20181</v>
      </c>
      <c r="P1967" s="5" t="s">
        <v>4009</v>
      </c>
      <c r="Q1967" s="5">
        <f>IF(ActividadesCom[[#This Row],[NIVEL 2]]&lt;&gt;0,VLOOKUP(ActividadesCom[[#This Row],[NIVEL 2]],Catálogo!A:B,2,FALSE),"")</f>
        <v>2</v>
      </c>
      <c r="R1967" s="5">
        <v>1</v>
      </c>
      <c r="S1967" s="6" t="s">
        <v>775</v>
      </c>
      <c r="T1967" s="5">
        <v>20183</v>
      </c>
      <c r="U1967" s="5" t="s">
        <v>4008</v>
      </c>
      <c r="V1967" s="5">
        <f>IF(ActividadesCom[[#This Row],[NIVEL 3]]&lt;&gt;0,VLOOKUP(ActividadesCom[[#This Row],[NIVEL 3]],Catálogo!A:B,2,FALSE),"")</f>
        <v>3</v>
      </c>
      <c r="W1967" s="5">
        <v>1</v>
      </c>
      <c r="X1967" s="6" t="s">
        <v>12</v>
      </c>
      <c r="Y1967" s="5">
        <v>20183</v>
      </c>
      <c r="Z1967" s="5" t="s">
        <v>4007</v>
      </c>
      <c r="AA1967" s="5">
        <f>IF(ActividadesCom[[#This Row],[NIVEL 4]]&lt;&gt;0,VLOOKUP(ActividadesCom[[#This Row],[NIVEL 4]],Catálogo!A:B,2,FALSE),"")</f>
        <v>4</v>
      </c>
      <c r="AB1967" s="5">
        <v>1</v>
      </c>
      <c r="AC1967" s="6" t="s">
        <v>31</v>
      </c>
      <c r="AD1967" s="5">
        <v>20173</v>
      </c>
      <c r="AE1967" s="5" t="s">
        <v>4007</v>
      </c>
      <c r="AF1967" s="5">
        <f>IF(ActividadesCom[[#This Row],[NIVEL 5]]&lt;&gt;0,VLOOKUP(ActividadesCom[[#This Row],[NIVEL 5]],Catálogo!A:B,2,FALSE),"")</f>
        <v>4</v>
      </c>
      <c r="AG1967" s="5">
        <v>1</v>
      </c>
      <c r="AH1967" s="2"/>
    </row>
    <row r="1968" spans="1:34" ht="30" hidden="1" customHeight="1" x14ac:dyDescent="0.25">
      <c r="A1968" s="7">
        <v>17470335</v>
      </c>
      <c r="B1968" s="6" t="str">
        <f>VLOOKUP(ActividadesCom[[#This Row],[NO. DE CONTROL]],'LISTADO ESTUDIANTES'!A:C,2,FALSE)</f>
        <v>XEQUE MORENO ERICK ADRIAN</v>
      </c>
      <c r="C1968" s="6" t="str">
        <f>VLOOKUP(ActividadesCom[[#This Row],[NO. DE CONTROL]],'LISTADO ESTUDIANTES'!A:C,3,FALSE)</f>
        <v>INGENIERIA EN SISTEMAS COMPUTACIONALES</v>
      </c>
      <c r="D1968" s="5" t="str">
        <f>VLOOKUP(ActividadesCom[[#This Row],[NO. DE CONTROL]],'LISTADO ESTUDIANTES'!A:D,4,FALSE)</f>
        <v>BAJA</v>
      </c>
      <c r="E1968" s="5">
        <f>SUM(ActividadesCom[[#This Row],[CRÉD. 1]],ActividadesCom[[#This Row],[CRÉD. 2]],ActividadesCom[[#This Row],[CRÉD. 3]],ActividadesCom[[#This Row],[CRÉD. 4]],ActividadesCom[[#This Row],[CRÉD. 5]])</f>
        <v>2</v>
      </c>
      <c r="F1968" s="17">
        <f>IF(ActividadesCom[[#This Row],[ÚLTIMO SEMESTRE CON CRÉDITOS]]&gt;0,ROUND(AVERAGE(ActividadesCom[[#This Row],[VALOR NIVEL 5]],ActividadesCom[[#This Row],[VALOR NIVEL 4]],ActividadesCom[[#This Row],[VALOR NIVEL 3]],ActividadesCom[[#This Row],[VALOR NIVEL 2]],ActividadesCom[[#This Row],[VALOR NIVEL 1]]),0),"")</f>
        <v>3</v>
      </c>
      <c r="G1968" s="5" t="str">
        <f>IF(ActividadesCom[[#This Row],[PROMEDIO]]="","",IF(ActividadesCom[[#This Row],[PROMEDIO]]&gt;=4,"EXCELENTE",IF(ActividadesCom[[#This Row],[PROMEDIO]]&gt;=3,"NOTABLE",IF(ActividadesCom[[#This Row],[PROMEDIO]]&gt;=2,"BUENO",IF(ActividadesCom[[#This Row],[PROMEDIO]]=1,"SUFICIENTE","")))))</f>
        <v>NOTABLE</v>
      </c>
      <c r="H1968" s="5">
        <f>MAX(ActividadesCom[[#This Row],[PERÍODO 1]],ActividadesCom[[#This Row],[PERÍODO 2]],ActividadesCom[[#This Row],[PERÍODO 3]],ActividadesCom[[#This Row],[PERÍODO 4]],ActividadesCom[[#This Row],[PERÍODO 5]])</f>
        <v>20181</v>
      </c>
      <c r="I1968" s="6"/>
      <c r="J1968" s="5"/>
      <c r="K1968" s="5"/>
      <c r="L1968" s="5" t="str">
        <f>IF(ActividadesCom[[#This Row],[NIVEL 1]]&lt;&gt;0,VLOOKUP(ActividadesCom[[#This Row],[NIVEL 1]],Catálogo!A:B,2,FALSE),"")</f>
        <v/>
      </c>
      <c r="M1968" s="5"/>
      <c r="N1968" s="6"/>
      <c r="O1968" s="5"/>
      <c r="P1968" s="5"/>
      <c r="Q1968" s="5" t="str">
        <f>IF(ActividadesCom[[#This Row],[NIVEL 2]]&lt;&gt;0,VLOOKUP(ActividadesCom[[#This Row],[NIVEL 2]],Catálogo!A:B,2,FALSE),"")</f>
        <v/>
      </c>
      <c r="R1968" s="5"/>
      <c r="S1968" s="6"/>
      <c r="T1968" s="5"/>
      <c r="U1968" s="5"/>
      <c r="V1968" s="5" t="str">
        <f>IF(ActividadesCom[[#This Row],[NIVEL 3]]&lt;&gt;0,VLOOKUP(ActividadesCom[[#This Row],[NIVEL 3]],Catálogo!A:B,2,FALSE),"")</f>
        <v/>
      </c>
      <c r="W1968" s="5"/>
      <c r="X1968" s="6" t="s">
        <v>5</v>
      </c>
      <c r="Y1968" s="5">
        <v>20181</v>
      </c>
      <c r="Z1968" s="5" t="s">
        <v>4008</v>
      </c>
      <c r="AA1968" s="5">
        <f>IF(ActividadesCom[[#This Row],[NIVEL 4]]&lt;&gt;0,VLOOKUP(ActividadesCom[[#This Row],[NIVEL 4]],Catálogo!A:B,2,FALSE),"")</f>
        <v>3</v>
      </c>
      <c r="AB1968" s="5">
        <v>1</v>
      </c>
      <c r="AC1968" s="6" t="s">
        <v>5</v>
      </c>
      <c r="AD1968" s="5">
        <v>20173</v>
      </c>
      <c r="AE1968" s="5" t="s">
        <v>4008</v>
      </c>
      <c r="AF1968" s="5">
        <f>IF(ActividadesCom[[#This Row],[NIVEL 5]]&lt;&gt;0,VLOOKUP(ActividadesCom[[#This Row],[NIVEL 5]],Catálogo!A:B,2,FALSE),"")</f>
        <v>3</v>
      </c>
      <c r="AG1968" s="5">
        <v>1</v>
      </c>
      <c r="AH1968" s="2"/>
    </row>
    <row r="1969" spans="1:34" ht="30" hidden="1" customHeight="1" x14ac:dyDescent="0.25">
      <c r="A1969" s="7">
        <v>17470336</v>
      </c>
      <c r="B1969" s="6" t="str">
        <f>VLOOKUP(ActividadesCom[[#This Row],[NO. DE CONTROL]],'LISTADO ESTUDIANTES'!A:C,2,FALSE)</f>
        <v>PANTI GARCIA MARLETTI DEL LUCERO</v>
      </c>
      <c r="C1969" s="6" t="str">
        <f>VLOOKUP(ActividadesCom[[#This Row],[NO. DE CONTROL]],'LISTADO ESTUDIANTES'!A:C,3,FALSE)</f>
        <v>INGENIERIA INDUSTRIAL</v>
      </c>
      <c r="D1969" s="5" t="str">
        <f>VLOOKUP(ActividadesCom[[#This Row],[NO. DE CONTROL]],'LISTADO ESTUDIANTES'!A:D,4,FALSE)</f>
        <v>BAJA</v>
      </c>
      <c r="E1969" s="5">
        <f>SUM(ActividadesCom[[#This Row],[CRÉD. 1]],ActividadesCom[[#This Row],[CRÉD. 2]],ActividadesCom[[#This Row],[CRÉD. 3]],ActividadesCom[[#This Row],[CRÉD. 4]],ActividadesCom[[#This Row],[CRÉD. 5]])</f>
        <v>5</v>
      </c>
      <c r="F1969" s="17">
        <f>IF(ActividadesCom[[#This Row],[ÚLTIMO SEMESTRE CON CRÉDITOS]]&gt;0,ROUND(AVERAGE(ActividadesCom[[#This Row],[VALOR NIVEL 5]],ActividadesCom[[#This Row],[VALOR NIVEL 4]],ActividadesCom[[#This Row],[VALOR NIVEL 3]],ActividadesCom[[#This Row],[VALOR NIVEL 2]],ActividadesCom[[#This Row],[VALOR NIVEL 1]]),0),"")</f>
        <v>3</v>
      </c>
      <c r="G1969" s="5" t="str">
        <f>IF(ActividadesCom[[#This Row],[PROMEDIO]]="","",IF(ActividadesCom[[#This Row],[PROMEDIO]]&gt;=4,"EXCELENTE",IF(ActividadesCom[[#This Row],[PROMEDIO]]&gt;=3,"NOTABLE",IF(ActividadesCom[[#This Row],[PROMEDIO]]&gt;=2,"BUENO",IF(ActividadesCom[[#This Row],[PROMEDIO]]=1,"SUFICIENTE","")))))</f>
        <v>NOTABLE</v>
      </c>
      <c r="H1969" s="5">
        <f>MAX(ActividadesCom[[#This Row],[PERÍODO 1]],ActividadesCom[[#This Row],[PERÍODO 2]],ActividadesCom[[#This Row],[PERÍODO 3]],ActividadesCom[[#This Row],[PERÍODO 4]],ActividadesCom[[#This Row],[PERÍODO 5]])</f>
        <v>20213</v>
      </c>
      <c r="I1969" s="6" t="s">
        <v>519</v>
      </c>
      <c r="J1969" s="5">
        <v>20173</v>
      </c>
      <c r="K1969" s="5" t="s">
        <v>4009</v>
      </c>
      <c r="L1969" s="5">
        <f>IF(ActividadesCom[[#This Row],[NIVEL 1]]&lt;&gt;0,VLOOKUP(ActividadesCom[[#This Row],[NIVEL 1]],Catálogo!A:B,2,FALSE),"")</f>
        <v>2</v>
      </c>
      <c r="M1969" s="5">
        <v>1</v>
      </c>
      <c r="N1969" s="6" t="s">
        <v>518</v>
      </c>
      <c r="O1969" s="5">
        <v>20181</v>
      </c>
      <c r="P1969" s="5" t="s">
        <v>4009</v>
      </c>
      <c r="Q1969" s="5">
        <f>IF(ActividadesCom[[#This Row],[NIVEL 2]]&lt;&gt;0,VLOOKUP(ActividadesCom[[#This Row],[NIVEL 2]],Catálogo!A:B,2,FALSE),"")</f>
        <v>2</v>
      </c>
      <c r="R1969" s="5">
        <v>1</v>
      </c>
      <c r="S1969" s="6" t="s">
        <v>4025</v>
      </c>
      <c r="T1969" s="5">
        <v>20203</v>
      </c>
      <c r="U1969" s="5" t="s">
        <v>4008</v>
      </c>
      <c r="V1969" s="5">
        <f>IF(ActividadesCom[[#This Row],[NIVEL 3]]&lt;&gt;0,VLOOKUP(ActividadesCom[[#This Row],[NIVEL 3]],Catálogo!A:B,2,FALSE),"")</f>
        <v>3</v>
      </c>
      <c r="W1969" s="5">
        <v>1</v>
      </c>
      <c r="X1969" s="6" t="s">
        <v>4740</v>
      </c>
      <c r="Y1969" s="5">
        <v>20213</v>
      </c>
      <c r="Z1969" s="5" t="s">
        <v>4007</v>
      </c>
      <c r="AA1969" s="5">
        <f>IF(ActividadesCom[[#This Row],[NIVEL 4]]&lt;&gt;0,VLOOKUP(ActividadesCom[[#This Row],[NIVEL 4]],Catálogo!A:B,2,FALSE),"")</f>
        <v>4</v>
      </c>
      <c r="AB1969" s="5">
        <v>1</v>
      </c>
      <c r="AC1969" s="6" t="s">
        <v>403</v>
      </c>
      <c r="AD1969" s="5">
        <v>20173</v>
      </c>
      <c r="AE1969" s="5" t="s">
        <v>4009</v>
      </c>
      <c r="AF1969" s="5">
        <f>IF(ActividadesCom[[#This Row],[NIVEL 5]]&lt;&gt;0,VLOOKUP(ActividadesCom[[#This Row],[NIVEL 5]],Catálogo!A:B,2,FALSE),"")</f>
        <v>2</v>
      </c>
      <c r="AG1969" s="5">
        <v>1</v>
      </c>
      <c r="AH1969" s="2"/>
    </row>
    <row r="1970" spans="1:34" ht="30" hidden="1" customHeight="1" x14ac:dyDescent="0.25">
      <c r="A1970" s="7">
        <v>17470337</v>
      </c>
      <c r="B1970" s="6" t="str">
        <f>VLOOKUP(ActividadesCom[[#This Row],[NO. DE CONTROL]],'LISTADO ESTUDIANTES'!A:C,2,FALSE)</f>
        <v>COBOS MATOS DAVID EDUARDO</v>
      </c>
      <c r="C1970" s="6" t="str">
        <f>VLOOKUP(ActividadesCom[[#This Row],[NO. DE CONTROL]],'LISTADO ESTUDIANTES'!A:C,3,FALSE)</f>
        <v>INGENIERIA EN ADMINISTRACION</v>
      </c>
      <c r="D1970" s="5" t="str">
        <f>VLOOKUP(ActividadesCom[[#This Row],[NO. DE CONTROL]],'LISTADO ESTUDIANTES'!A:D,4,FALSE)</f>
        <v>BAJA</v>
      </c>
      <c r="E1970" s="5">
        <f>SUM(ActividadesCom[[#This Row],[CRÉD. 1]],ActividadesCom[[#This Row],[CRÉD. 2]],ActividadesCom[[#This Row],[CRÉD. 3]],ActividadesCom[[#This Row],[CRÉD. 4]],ActividadesCom[[#This Row],[CRÉD. 5]])</f>
        <v>0</v>
      </c>
      <c r="F1970" s="17" t="str">
        <f>IF(ActividadesCom[[#This Row],[ÚLTIMO SEMESTRE CON CRÉDITOS]]&gt;0,ROUND(AVERAGE(ActividadesCom[[#This Row],[VALOR NIVEL 5]],ActividadesCom[[#This Row],[VALOR NIVEL 4]],ActividadesCom[[#This Row],[VALOR NIVEL 3]],ActividadesCom[[#This Row],[VALOR NIVEL 2]],ActividadesCom[[#This Row],[VALOR NIVEL 1]]),0),"")</f>
        <v/>
      </c>
      <c r="G1970" s="5" t="str">
        <f>IF(ActividadesCom[[#This Row],[PROMEDIO]]="","",IF(ActividadesCom[[#This Row],[PROMEDIO]]&gt;=4,"EXCELENTE",IF(ActividadesCom[[#This Row],[PROMEDIO]]&gt;=3,"NOTABLE",IF(ActividadesCom[[#This Row],[PROMEDIO]]&gt;=2,"BUENO",IF(ActividadesCom[[#This Row],[PROMEDIO]]=1,"SUFICIENTE","")))))</f>
        <v/>
      </c>
      <c r="H1970" s="5">
        <f>MAX(ActividadesCom[[#This Row],[PERÍODO 1]],ActividadesCom[[#This Row],[PERÍODO 2]],ActividadesCom[[#This Row],[PERÍODO 3]],ActividadesCom[[#This Row],[PERÍODO 4]],ActividadesCom[[#This Row],[PERÍODO 5]])</f>
        <v>0</v>
      </c>
      <c r="I1970" s="6"/>
      <c r="J1970" s="5"/>
      <c r="K1970" s="5"/>
      <c r="L1970" s="5" t="str">
        <f>IF(ActividadesCom[[#This Row],[NIVEL 1]]&lt;&gt;0,VLOOKUP(ActividadesCom[[#This Row],[NIVEL 1]],Catálogo!A:B,2,FALSE),"")</f>
        <v/>
      </c>
      <c r="M1970" s="5"/>
      <c r="N1970" s="6"/>
      <c r="O1970" s="5"/>
      <c r="P1970" s="5"/>
      <c r="Q1970" s="5" t="str">
        <f>IF(ActividadesCom[[#This Row],[NIVEL 2]]&lt;&gt;0,VLOOKUP(ActividadesCom[[#This Row],[NIVEL 2]],Catálogo!A:B,2,FALSE),"")</f>
        <v/>
      </c>
      <c r="R1970" s="5"/>
      <c r="S1970" s="6"/>
      <c r="T1970" s="5"/>
      <c r="U1970" s="5"/>
      <c r="V1970" s="5" t="str">
        <f>IF(ActividadesCom[[#This Row],[NIVEL 3]]&lt;&gt;0,VLOOKUP(ActividadesCom[[#This Row],[NIVEL 3]],Catálogo!A:B,2,FALSE),"")</f>
        <v/>
      </c>
      <c r="W1970" s="5"/>
      <c r="X1970" s="6"/>
      <c r="Y1970" s="5"/>
      <c r="Z1970" s="5"/>
      <c r="AA1970" s="5" t="str">
        <f>IF(ActividadesCom[[#This Row],[NIVEL 4]]&lt;&gt;0,VLOOKUP(ActividadesCom[[#This Row],[NIVEL 4]],Catálogo!A:B,2,FALSE),"")</f>
        <v/>
      </c>
      <c r="AB1970" s="5"/>
      <c r="AC1970" s="6"/>
      <c r="AD1970" s="5"/>
      <c r="AE1970" s="5"/>
      <c r="AF1970" s="5" t="str">
        <f>IF(ActividadesCom[[#This Row],[NIVEL 5]]&lt;&gt;0,VLOOKUP(ActividadesCom[[#This Row],[NIVEL 5]],Catálogo!A:B,2,FALSE),"")</f>
        <v/>
      </c>
      <c r="AG1970" s="5"/>
      <c r="AH1970" s="2"/>
    </row>
    <row r="1971" spans="1:34" ht="30" hidden="1" customHeight="1" x14ac:dyDescent="0.25">
      <c r="A1971" s="7">
        <v>17470338</v>
      </c>
      <c r="B1971" s="6" t="str">
        <f>VLOOKUP(ActividadesCom[[#This Row],[NO. DE CONTROL]],'LISTADO ESTUDIANTES'!A:C,2,FALSE)</f>
        <v>PISTE PEREZ ADRIEL LEONEL</v>
      </c>
      <c r="C1971" s="6" t="str">
        <f>VLOOKUP(ActividadesCom[[#This Row],[NO. DE CONTROL]],'LISTADO ESTUDIANTES'!A:C,3,FALSE)</f>
        <v>INGENIERIA EN ADMINISTRACION</v>
      </c>
      <c r="D1971" s="5" t="str">
        <f>VLOOKUP(ActividadesCom[[#This Row],[NO. DE CONTROL]],'LISTADO ESTUDIANTES'!A:D,4,FALSE)</f>
        <v>BAJA</v>
      </c>
      <c r="E1971" s="5">
        <f>SUM(ActividadesCom[[#This Row],[CRÉD. 1]],ActividadesCom[[#This Row],[CRÉD. 2]],ActividadesCom[[#This Row],[CRÉD. 3]],ActividadesCom[[#This Row],[CRÉD. 4]],ActividadesCom[[#This Row],[CRÉD. 5]])</f>
        <v>0</v>
      </c>
      <c r="F1971" s="17" t="str">
        <f>IF(ActividadesCom[[#This Row],[ÚLTIMO SEMESTRE CON CRÉDITOS]]&gt;0,ROUND(AVERAGE(ActividadesCom[[#This Row],[VALOR NIVEL 5]],ActividadesCom[[#This Row],[VALOR NIVEL 4]],ActividadesCom[[#This Row],[VALOR NIVEL 3]],ActividadesCom[[#This Row],[VALOR NIVEL 2]],ActividadesCom[[#This Row],[VALOR NIVEL 1]]),0),"")</f>
        <v/>
      </c>
      <c r="G1971" s="5" t="str">
        <f>IF(ActividadesCom[[#This Row],[PROMEDIO]]="","",IF(ActividadesCom[[#This Row],[PROMEDIO]]&gt;=4,"EXCELENTE",IF(ActividadesCom[[#This Row],[PROMEDIO]]&gt;=3,"NOTABLE",IF(ActividadesCom[[#This Row],[PROMEDIO]]&gt;=2,"BUENO",IF(ActividadesCom[[#This Row],[PROMEDIO]]=1,"SUFICIENTE","")))))</f>
        <v/>
      </c>
      <c r="H1971" s="5">
        <f>MAX(ActividadesCom[[#This Row],[PERÍODO 1]],ActividadesCom[[#This Row],[PERÍODO 2]],ActividadesCom[[#This Row],[PERÍODO 3]],ActividadesCom[[#This Row],[PERÍODO 4]],ActividadesCom[[#This Row],[PERÍODO 5]])</f>
        <v>0</v>
      </c>
      <c r="I1971" s="6"/>
      <c r="J1971" s="5"/>
      <c r="K1971" s="5"/>
      <c r="L1971" s="5" t="str">
        <f>IF(ActividadesCom[[#This Row],[NIVEL 1]]&lt;&gt;0,VLOOKUP(ActividadesCom[[#This Row],[NIVEL 1]],Catálogo!A:B,2,FALSE),"")</f>
        <v/>
      </c>
      <c r="M1971" s="5"/>
      <c r="N1971" s="6"/>
      <c r="O1971" s="5"/>
      <c r="P1971" s="5"/>
      <c r="Q1971" s="5" t="str">
        <f>IF(ActividadesCom[[#This Row],[NIVEL 2]]&lt;&gt;0,VLOOKUP(ActividadesCom[[#This Row],[NIVEL 2]],Catálogo!A:B,2,FALSE),"")</f>
        <v/>
      </c>
      <c r="R1971" s="5"/>
      <c r="S1971" s="6"/>
      <c r="T1971" s="5"/>
      <c r="U1971" s="5"/>
      <c r="V1971" s="5" t="str">
        <f>IF(ActividadesCom[[#This Row],[NIVEL 3]]&lt;&gt;0,VLOOKUP(ActividadesCom[[#This Row],[NIVEL 3]],Catálogo!A:B,2,FALSE),"")</f>
        <v/>
      </c>
      <c r="W1971" s="5"/>
      <c r="X1971" s="6"/>
      <c r="Y1971" s="5"/>
      <c r="Z1971" s="5"/>
      <c r="AA1971" s="5" t="str">
        <f>IF(ActividadesCom[[#This Row],[NIVEL 4]]&lt;&gt;0,VLOOKUP(ActividadesCom[[#This Row],[NIVEL 4]],Catálogo!A:B,2,FALSE),"")</f>
        <v/>
      </c>
      <c r="AB1971" s="5"/>
      <c r="AC1971" s="6"/>
      <c r="AD1971" s="5"/>
      <c r="AE1971" s="5"/>
      <c r="AF1971" s="5" t="str">
        <f>IF(ActividadesCom[[#This Row],[NIVEL 5]]&lt;&gt;0,VLOOKUP(ActividadesCom[[#This Row],[NIVEL 5]],Catálogo!A:B,2,FALSE),"")</f>
        <v/>
      </c>
      <c r="AG1971" s="5"/>
      <c r="AH1971" s="2"/>
    </row>
    <row r="1972" spans="1:34" ht="30" hidden="1" customHeight="1" x14ac:dyDescent="0.25">
      <c r="A1972" s="7">
        <v>17470339</v>
      </c>
      <c r="B1972" s="6" t="str">
        <f>VLOOKUP(ActividadesCom[[#This Row],[NO. DE CONTROL]],'LISTADO ESTUDIANTES'!A:C,2,FALSE)</f>
        <v>ROSADO LOPEZ MAYRA SUGEY</v>
      </c>
      <c r="C1972" s="6" t="str">
        <f>VLOOKUP(ActividadesCom[[#This Row],[NO. DE CONTROL]],'LISTADO ESTUDIANTES'!A:C,3,FALSE)</f>
        <v>INGENIERIA EN SISTEMAS COMPUTACIONALES</v>
      </c>
      <c r="D1972" s="5" t="str">
        <f>VLOOKUP(ActividadesCom[[#This Row],[NO. DE CONTROL]],'LISTADO ESTUDIANTES'!A:D,4,FALSE)</f>
        <v>BAJA</v>
      </c>
      <c r="E1972" s="5">
        <f>SUM(ActividadesCom[[#This Row],[CRÉD. 1]],ActividadesCom[[#This Row],[CRÉD. 2]],ActividadesCom[[#This Row],[CRÉD. 3]],ActividadesCom[[#This Row],[CRÉD. 4]],ActividadesCom[[#This Row],[CRÉD. 5]])</f>
        <v>0</v>
      </c>
      <c r="F1972" s="17" t="str">
        <f>IF(ActividadesCom[[#This Row],[ÚLTIMO SEMESTRE CON CRÉDITOS]]&gt;0,ROUND(AVERAGE(ActividadesCom[[#This Row],[VALOR NIVEL 5]],ActividadesCom[[#This Row],[VALOR NIVEL 4]],ActividadesCom[[#This Row],[VALOR NIVEL 3]],ActividadesCom[[#This Row],[VALOR NIVEL 2]],ActividadesCom[[#This Row],[VALOR NIVEL 1]]),0),"")</f>
        <v/>
      </c>
      <c r="G1972" s="5" t="str">
        <f>IF(ActividadesCom[[#This Row],[PROMEDIO]]="","",IF(ActividadesCom[[#This Row],[PROMEDIO]]&gt;=4,"EXCELENTE",IF(ActividadesCom[[#This Row],[PROMEDIO]]&gt;=3,"NOTABLE",IF(ActividadesCom[[#This Row],[PROMEDIO]]&gt;=2,"BUENO",IF(ActividadesCom[[#This Row],[PROMEDIO]]=1,"SUFICIENTE","")))))</f>
        <v/>
      </c>
      <c r="H1972" s="5">
        <f>MAX(ActividadesCom[[#This Row],[PERÍODO 1]],ActividadesCom[[#This Row],[PERÍODO 2]],ActividadesCom[[#This Row],[PERÍODO 3]],ActividadesCom[[#This Row],[PERÍODO 4]],ActividadesCom[[#This Row],[PERÍODO 5]])</f>
        <v>0</v>
      </c>
      <c r="I1972" s="6"/>
      <c r="J1972" s="5"/>
      <c r="K1972" s="5"/>
      <c r="L1972" s="5" t="str">
        <f>IF(ActividadesCom[[#This Row],[NIVEL 1]]&lt;&gt;0,VLOOKUP(ActividadesCom[[#This Row],[NIVEL 1]],Catálogo!A:B,2,FALSE),"")</f>
        <v/>
      </c>
      <c r="M1972" s="5"/>
      <c r="N1972" s="6"/>
      <c r="O1972" s="5"/>
      <c r="P1972" s="5"/>
      <c r="Q1972" s="5" t="str">
        <f>IF(ActividadesCom[[#This Row],[NIVEL 2]]&lt;&gt;0,VLOOKUP(ActividadesCom[[#This Row],[NIVEL 2]],Catálogo!A:B,2,FALSE),"")</f>
        <v/>
      </c>
      <c r="R1972" s="5"/>
      <c r="S1972" s="6"/>
      <c r="T1972" s="5"/>
      <c r="U1972" s="5"/>
      <c r="V1972" s="5" t="str">
        <f>IF(ActividadesCom[[#This Row],[NIVEL 3]]&lt;&gt;0,VLOOKUP(ActividadesCom[[#This Row],[NIVEL 3]],Catálogo!A:B,2,FALSE),"")</f>
        <v/>
      </c>
      <c r="W1972" s="5"/>
      <c r="X1972" s="6"/>
      <c r="Y1972" s="5"/>
      <c r="Z1972" s="5"/>
      <c r="AA1972" s="5" t="str">
        <f>IF(ActividadesCom[[#This Row],[NIVEL 4]]&lt;&gt;0,VLOOKUP(ActividadesCom[[#This Row],[NIVEL 4]],Catálogo!A:B,2,FALSE),"")</f>
        <v/>
      </c>
      <c r="AB1972" s="5"/>
      <c r="AC1972" s="6"/>
      <c r="AD1972" s="5"/>
      <c r="AE1972" s="5"/>
      <c r="AF1972" s="5" t="str">
        <f>IF(ActividadesCom[[#This Row],[NIVEL 5]]&lt;&gt;0,VLOOKUP(ActividadesCom[[#This Row],[NIVEL 5]],Catálogo!A:B,2,FALSE),"")</f>
        <v/>
      </c>
      <c r="AG1972" s="5"/>
      <c r="AH1972" s="2"/>
    </row>
    <row r="1973" spans="1:34" s="21" customFormat="1" ht="30" hidden="1" customHeight="1" x14ac:dyDescent="0.25">
      <c r="A1973" s="7">
        <v>17470340</v>
      </c>
      <c r="B1973" s="6" t="str">
        <f>VLOOKUP(ActividadesCom[[#This Row],[NO. DE CONTROL]],'LISTADO ESTUDIANTES'!A:C,2,FALSE)</f>
        <v>UHU KEB JOSE ANTONIO</v>
      </c>
      <c r="C1973" s="6" t="str">
        <f>VLOOKUP(ActividadesCom[[#This Row],[NO. DE CONTROL]],'LISTADO ESTUDIANTES'!A:C,3,FALSE)</f>
        <v>INGENIERIA AMBIENTAL</v>
      </c>
      <c r="D1973" s="5" t="str">
        <f>VLOOKUP(ActividadesCom[[#This Row],[NO. DE CONTROL]],'LISTADO ESTUDIANTES'!A:D,4,FALSE)</f>
        <v>BAJA</v>
      </c>
      <c r="E1973" s="5">
        <f>SUM(ActividadesCom[[#This Row],[CRÉD. 1]],ActividadesCom[[#This Row],[CRÉD. 2]],ActividadesCom[[#This Row],[CRÉD. 3]],ActividadesCom[[#This Row],[CRÉD. 4]],ActividadesCom[[#This Row],[CRÉD. 5]])</f>
        <v>3</v>
      </c>
      <c r="F1973" s="17">
        <f>IF(ActividadesCom[[#This Row],[ÚLTIMO SEMESTRE CON CRÉDITOS]]&gt;0,ROUND(AVERAGE(ActividadesCom[[#This Row],[VALOR NIVEL 5]],ActividadesCom[[#This Row],[VALOR NIVEL 4]],ActividadesCom[[#This Row],[VALOR NIVEL 3]],ActividadesCom[[#This Row],[VALOR NIVEL 2]],ActividadesCom[[#This Row],[VALOR NIVEL 1]]),0),"")</f>
        <v>3</v>
      </c>
      <c r="G1973" s="5" t="str">
        <f>IF(ActividadesCom[[#This Row],[PROMEDIO]]="","",IF(ActividadesCom[[#This Row],[PROMEDIO]]&gt;=4,"EXCELENTE",IF(ActividadesCom[[#This Row],[PROMEDIO]]&gt;=3,"NOTABLE",IF(ActividadesCom[[#This Row],[PROMEDIO]]&gt;=2,"BUENO",IF(ActividadesCom[[#This Row],[PROMEDIO]]=1,"SUFICIENTE","")))))</f>
        <v>NOTABLE</v>
      </c>
      <c r="H1973" s="5">
        <f>MAX(ActividadesCom[[#This Row],[PERÍODO 1]],ActividadesCom[[#This Row],[PERÍODO 2]],ActividadesCom[[#This Row],[PERÍODO 3]],ActividadesCom[[#This Row],[PERÍODO 4]],ActividadesCom[[#This Row],[PERÍODO 5]])</f>
        <v>20183</v>
      </c>
      <c r="I1973" s="6" t="s">
        <v>497</v>
      </c>
      <c r="J1973" s="5">
        <v>20173</v>
      </c>
      <c r="K1973" s="5" t="s">
        <v>4009</v>
      </c>
      <c r="L1973" s="5">
        <f>IF(ActividadesCom[[#This Row],[NIVEL 1]]&lt;&gt;0,VLOOKUP(ActividadesCom[[#This Row],[NIVEL 1]],Catálogo!A:B,2,FALSE),"")</f>
        <v>2</v>
      </c>
      <c r="M1973" s="5">
        <v>1</v>
      </c>
      <c r="N1973" s="6" t="s">
        <v>650</v>
      </c>
      <c r="O1973" s="5">
        <v>20181</v>
      </c>
      <c r="P1973" s="5" t="s">
        <v>4009</v>
      </c>
      <c r="Q1973" s="5">
        <f>IF(ActividadesCom[[#This Row],[NIVEL 2]]&lt;&gt;0,VLOOKUP(ActividadesCom[[#This Row],[NIVEL 2]],Catálogo!A:B,2,FALSE),"")</f>
        <v>2</v>
      </c>
      <c r="R1973" s="5">
        <v>1</v>
      </c>
      <c r="S1973" s="6"/>
      <c r="T1973" s="5"/>
      <c r="U1973" s="5"/>
      <c r="V1973" s="5" t="str">
        <f>IF(ActividadesCom[[#This Row],[NIVEL 3]]&lt;&gt;0,VLOOKUP(ActividadesCom[[#This Row],[NIVEL 3]],Catálogo!A:B,2,FALSE),"")</f>
        <v/>
      </c>
      <c r="W1973" s="5"/>
      <c r="X1973" s="6"/>
      <c r="Y1973" s="5"/>
      <c r="Z1973" s="5"/>
      <c r="AA1973" s="5" t="str">
        <f>IF(ActividadesCom[[#This Row],[NIVEL 4]]&lt;&gt;0,VLOOKUP(ActividadesCom[[#This Row],[NIVEL 4]],Catálogo!A:B,2,FALSE),"")</f>
        <v/>
      </c>
      <c r="AB1973" s="5"/>
      <c r="AC1973" s="6" t="s">
        <v>12</v>
      </c>
      <c r="AD1973" s="5">
        <v>20183</v>
      </c>
      <c r="AE1973" s="5" t="s">
        <v>4007</v>
      </c>
      <c r="AF1973" s="5">
        <f>IF(ActividadesCom[[#This Row],[NIVEL 5]]&lt;&gt;0,VLOOKUP(ActividadesCom[[#This Row],[NIVEL 5]],Catálogo!A:B,2,FALSE),"")</f>
        <v>4</v>
      </c>
      <c r="AG1973" s="5">
        <v>1</v>
      </c>
    </row>
    <row r="1974" spans="1:34" ht="30" hidden="1" customHeight="1" x14ac:dyDescent="0.25">
      <c r="A1974" s="7">
        <v>17470341</v>
      </c>
      <c r="B1974" s="6" t="str">
        <f>VLOOKUP(ActividadesCom[[#This Row],[NO. DE CONTROL]],'LISTADO ESTUDIANTES'!A:C,2,FALSE)</f>
        <v>GOMEZ QUEB WALTER DEL JESUS</v>
      </c>
      <c r="C1974" s="6" t="str">
        <f>VLOOKUP(ActividadesCom[[#This Row],[NO. DE CONTROL]],'LISTADO ESTUDIANTES'!A:C,3,FALSE)</f>
        <v>INGENIERIA CIVIL</v>
      </c>
      <c r="D1974" s="5" t="str">
        <f>VLOOKUP(ActividadesCom[[#This Row],[NO. DE CONTROL]],'LISTADO ESTUDIANTES'!A:D,4,FALSE)</f>
        <v>BAJA</v>
      </c>
      <c r="E1974" s="5">
        <f>SUM(ActividadesCom[[#This Row],[CRÉD. 1]],ActividadesCom[[#This Row],[CRÉD. 2]],ActividadesCom[[#This Row],[CRÉD. 3]],ActividadesCom[[#This Row],[CRÉD. 4]],ActividadesCom[[#This Row],[CRÉD. 5]])</f>
        <v>5</v>
      </c>
      <c r="F1974" s="17">
        <f>IF(ActividadesCom[[#This Row],[ÚLTIMO SEMESTRE CON CRÉDITOS]]&gt;0,ROUND(AVERAGE(ActividadesCom[[#This Row],[VALOR NIVEL 5]],ActividadesCom[[#This Row],[VALOR NIVEL 4]],ActividadesCom[[#This Row],[VALOR NIVEL 3]],ActividadesCom[[#This Row],[VALOR NIVEL 2]],ActividadesCom[[#This Row],[VALOR NIVEL 1]]),0),"")</f>
        <v>3</v>
      </c>
      <c r="G1974" s="5" t="str">
        <f>IF(ActividadesCom[[#This Row],[PROMEDIO]]="","",IF(ActividadesCom[[#This Row],[PROMEDIO]]&gt;=4,"EXCELENTE",IF(ActividadesCom[[#This Row],[PROMEDIO]]&gt;=3,"NOTABLE",IF(ActividadesCom[[#This Row],[PROMEDIO]]&gt;=2,"BUENO",IF(ActividadesCom[[#This Row],[PROMEDIO]]=1,"SUFICIENTE","")))))</f>
        <v>NOTABLE</v>
      </c>
      <c r="H1974" s="5">
        <f>MAX(ActividadesCom[[#This Row],[PERÍODO 1]],ActividadesCom[[#This Row],[PERÍODO 2]],ActividadesCom[[#This Row],[PERÍODO 3]],ActividadesCom[[#This Row],[PERÍODO 4]],ActividadesCom[[#This Row],[PERÍODO 5]])</f>
        <v>20213</v>
      </c>
      <c r="I1974" s="6" t="s">
        <v>9</v>
      </c>
      <c r="J1974" s="5">
        <v>20173</v>
      </c>
      <c r="K1974" s="5" t="s">
        <v>4007</v>
      </c>
      <c r="L1974" s="5">
        <f>IF(ActividadesCom[[#This Row],[NIVEL 1]]&lt;&gt;0,VLOOKUP(ActividadesCom[[#This Row],[NIVEL 1]],Catálogo!A:B,2,FALSE),"")</f>
        <v>4</v>
      </c>
      <c r="M1974" s="5">
        <v>1</v>
      </c>
      <c r="N1974" s="6" t="s">
        <v>4278</v>
      </c>
      <c r="O1974" s="5">
        <v>20213</v>
      </c>
      <c r="P1974" s="5" t="s">
        <v>4010</v>
      </c>
      <c r="Q1974" s="5">
        <f>IF(ActividadesCom[[#This Row],[NIVEL 2]]&lt;&gt;0,VLOOKUP(ActividadesCom[[#This Row],[NIVEL 2]],Catálogo!A:B,2,FALSE),"")</f>
        <v>1</v>
      </c>
      <c r="R1974" s="5">
        <v>1</v>
      </c>
      <c r="S1974" s="6" t="s">
        <v>4476</v>
      </c>
      <c r="T1974" s="5">
        <v>20211</v>
      </c>
      <c r="U1974" s="5" t="s">
        <v>4008</v>
      </c>
      <c r="V1974" s="5">
        <f>IF(ActividadesCom[[#This Row],[NIVEL 3]]&lt;&gt;0,VLOOKUP(ActividadesCom[[#This Row],[NIVEL 3]],Catálogo!A:B,2,FALSE),"")</f>
        <v>3</v>
      </c>
      <c r="W1974" s="5">
        <v>1</v>
      </c>
      <c r="X1974" s="6" t="s">
        <v>1841</v>
      </c>
      <c r="Y1974" s="5">
        <v>20201</v>
      </c>
      <c r="Z1974" s="5" t="s">
        <v>4008</v>
      </c>
      <c r="AA1974" s="5">
        <f>IF(ActividadesCom[[#This Row],[NIVEL 4]]&lt;&gt;0,VLOOKUP(ActividadesCom[[#This Row],[NIVEL 4]],Catálogo!A:B,2,FALSE),"")</f>
        <v>3</v>
      </c>
      <c r="AB1974" s="5">
        <v>1</v>
      </c>
      <c r="AC1974" s="6" t="s">
        <v>978</v>
      </c>
      <c r="AD1974" s="5">
        <v>20193</v>
      </c>
      <c r="AE1974" s="5" t="s">
        <v>4007</v>
      </c>
      <c r="AF1974" s="5">
        <f>IF(ActividadesCom[[#This Row],[NIVEL 5]]&lt;&gt;0,VLOOKUP(ActividadesCom[[#This Row],[NIVEL 5]],Catálogo!A:B,2,FALSE),"")</f>
        <v>4</v>
      </c>
      <c r="AG1974" s="5">
        <v>1</v>
      </c>
      <c r="AH1974" s="2"/>
    </row>
    <row r="1975" spans="1:34" ht="30" hidden="1" customHeight="1" x14ac:dyDescent="0.25">
      <c r="A1975" s="7">
        <v>17470342</v>
      </c>
      <c r="B1975" s="6" t="str">
        <f>VLOOKUP(ActividadesCom[[#This Row],[NO. DE CONTROL]],'LISTADO ESTUDIANTES'!A:C,2,FALSE)</f>
        <v>ALLANDE SANCHEZ ALYSSA ISABELA</v>
      </c>
      <c r="C1975" s="6" t="str">
        <f>VLOOKUP(ActividadesCom[[#This Row],[NO. DE CONTROL]],'LISTADO ESTUDIANTES'!A:C,3,FALSE)</f>
        <v>INGENIERIA AMBIENTAL</v>
      </c>
      <c r="D1975" s="5" t="str">
        <f>VLOOKUP(ActividadesCom[[#This Row],[NO. DE CONTROL]],'LISTADO ESTUDIANTES'!A:D,4,FALSE)</f>
        <v>BAJA</v>
      </c>
      <c r="E1975" s="5">
        <f>SUM(ActividadesCom[[#This Row],[CRÉD. 1]],ActividadesCom[[#This Row],[CRÉD. 2]],ActividadesCom[[#This Row],[CRÉD. 3]],ActividadesCom[[#This Row],[CRÉD. 4]],ActividadesCom[[#This Row],[CRÉD. 5]])</f>
        <v>5</v>
      </c>
      <c r="F1975" s="5">
        <f>IF(ActividadesCom[[#This Row],[ÚLTIMO SEMESTRE CON CRÉDITOS]]&gt;0,ROUND(AVERAGE(ActividadesCom[[#This Row],[VALOR NIVEL 5]],ActividadesCom[[#This Row],[VALOR NIVEL 4]],ActividadesCom[[#This Row],[VALOR NIVEL 3]],ActividadesCom[[#This Row],[VALOR NIVEL 2]],ActividadesCom[[#This Row],[VALOR NIVEL 1]]),0),"")</f>
        <v>3</v>
      </c>
      <c r="G1975" s="5" t="str">
        <f>IF(ActividadesCom[[#This Row],[PROMEDIO]]="","",IF(ActividadesCom[[#This Row],[PROMEDIO]]&gt;=4,"EXCELENTE",IF(ActividadesCom[[#This Row],[PROMEDIO]]&gt;=3,"NOTABLE",IF(ActividadesCom[[#This Row],[PROMEDIO]]&gt;=2,"BUENO",IF(ActividadesCom[[#This Row],[PROMEDIO]]=1,"SUFICIENTE","")))))</f>
        <v>NOTABLE</v>
      </c>
      <c r="H1975" s="5">
        <f>MAX(ActividadesCom[[#This Row],[PERÍODO 1]],ActividadesCom[[#This Row],[PERÍODO 2]],ActividadesCom[[#This Row],[PERÍODO 3]],ActividadesCom[[#This Row],[PERÍODO 4]],ActividadesCom[[#This Row],[PERÍODO 5]])</f>
        <v>20201</v>
      </c>
      <c r="I1975" s="6" t="s">
        <v>445</v>
      </c>
      <c r="J1975" s="5">
        <v>20181</v>
      </c>
      <c r="K1975" s="5" t="s">
        <v>4009</v>
      </c>
      <c r="L1975" s="5">
        <f>IF(ActividadesCom[[#This Row],[NIVEL 1]]&lt;&gt;0,VLOOKUP(ActividadesCom[[#This Row],[NIVEL 1]],Catálogo!A:B,2,FALSE),"")</f>
        <v>2</v>
      </c>
      <c r="M1975" s="5">
        <v>2</v>
      </c>
      <c r="N1975" s="6" t="s">
        <v>498</v>
      </c>
      <c r="O1975" s="5">
        <v>20173</v>
      </c>
      <c r="P1975" s="5" t="s">
        <v>4009</v>
      </c>
      <c r="Q1975" s="5">
        <f>IF(ActividadesCom[[#This Row],[NIVEL 2]]&lt;&gt;0,VLOOKUP(ActividadesCom[[#This Row],[NIVEL 2]],Catálogo!A:B,2,FALSE),"")</f>
        <v>2</v>
      </c>
      <c r="R1975" s="5">
        <v>1</v>
      </c>
      <c r="S1975" s="6" t="s">
        <v>775</v>
      </c>
      <c r="T1975" s="5">
        <v>20183</v>
      </c>
      <c r="U1975" s="5" t="s">
        <v>4008</v>
      </c>
      <c r="V1975" s="5">
        <f>IF(ActividadesCom[[#This Row],[NIVEL 3]]&lt;&gt;0,VLOOKUP(ActividadesCom[[#This Row],[NIVEL 3]],Catálogo!A:B,2,FALSE),"")</f>
        <v>3</v>
      </c>
      <c r="W1975" s="5">
        <v>1</v>
      </c>
      <c r="X1975" s="6"/>
      <c r="Y1975" s="5"/>
      <c r="Z1975" s="5"/>
      <c r="AA1975" s="5" t="str">
        <f>IF(ActividadesCom[[#This Row],[NIVEL 4]]&lt;&gt;0,VLOOKUP(ActividadesCom[[#This Row],[NIVEL 4]],Catálogo!A:B,2,FALSE),"")</f>
        <v/>
      </c>
      <c r="AB1975" s="5"/>
      <c r="AC1975" s="6" t="s">
        <v>1841</v>
      </c>
      <c r="AD1975" s="5">
        <v>20201</v>
      </c>
      <c r="AE1975" s="5" t="s">
        <v>4008</v>
      </c>
      <c r="AF1975" s="5">
        <f>IF(ActividadesCom[[#This Row],[NIVEL 5]]&lt;&gt;0,VLOOKUP(ActividadesCom[[#This Row],[NIVEL 5]],Catálogo!A:B,2,FALSE),"")</f>
        <v>3</v>
      </c>
      <c r="AG1975" s="5">
        <v>1</v>
      </c>
      <c r="AH1975" s="2"/>
    </row>
    <row r="1976" spans="1:34" ht="30" hidden="1" customHeight="1" x14ac:dyDescent="0.25">
      <c r="A1976" s="7">
        <v>17470343</v>
      </c>
      <c r="B1976" s="6" t="str">
        <f>VLOOKUP(ActividadesCom[[#This Row],[NO. DE CONTROL]],'LISTADO ESTUDIANTES'!A:C,2,FALSE)</f>
        <v>MARTIN HERNANDEZ TANIA KARINA</v>
      </c>
      <c r="C1976" s="6" t="str">
        <f>VLOOKUP(ActividadesCom[[#This Row],[NO. DE CONTROL]],'LISTADO ESTUDIANTES'!A:C,3,FALSE)</f>
        <v>INGENIERIA MECANICA</v>
      </c>
      <c r="D1976" s="5" t="str">
        <f>VLOOKUP(ActividadesCom[[#This Row],[NO. DE CONTROL]],'LISTADO ESTUDIANTES'!A:D,4,FALSE)</f>
        <v>BAJA</v>
      </c>
      <c r="E1976" s="5">
        <f>SUM(ActividadesCom[[#This Row],[CRÉD. 1]],ActividadesCom[[#This Row],[CRÉD. 2]],ActividadesCom[[#This Row],[CRÉD. 3]],ActividadesCom[[#This Row],[CRÉD. 4]],ActividadesCom[[#This Row],[CRÉD. 5]])</f>
        <v>1</v>
      </c>
      <c r="F1976" s="17">
        <f>IF(ActividadesCom[[#This Row],[ÚLTIMO SEMESTRE CON CRÉDITOS]]&gt;0,ROUND(AVERAGE(ActividadesCom[[#This Row],[VALOR NIVEL 5]],ActividadesCom[[#This Row],[VALOR NIVEL 4]],ActividadesCom[[#This Row],[VALOR NIVEL 3]],ActividadesCom[[#This Row],[VALOR NIVEL 2]],ActividadesCom[[#This Row],[VALOR NIVEL 1]]),0),"")</f>
        <v>3</v>
      </c>
      <c r="G1976" s="5" t="str">
        <f>IF(ActividadesCom[[#This Row],[PROMEDIO]]="","",IF(ActividadesCom[[#This Row],[PROMEDIO]]&gt;=4,"EXCELENTE",IF(ActividadesCom[[#This Row],[PROMEDIO]]&gt;=3,"NOTABLE",IF(ActividadesCom[[#This Row],[PROMEDIO]]&gt;=2,"BUENO",IF(ActividadesCom[[#This Row],[PROMEDIO]]=1,"SUFICIENTE","")))))</f>
        <v>NOTABLE</v>
      </c>
      <c r="H1976" s="5">
        <f>MAX(ActividadesCom[[#This Row],[PERÍODO 1]],ActividadesCom[[#This Row],[PERÍODO 2]],ActividadesCom[[#This Row],[PERÍODO 3]],ActividadesCom[[#This Row],[PERÍODO 4]],ActividadesCom[[#This Row],[PERÍODO 5]])</f>
        <v>20173</v>
      </c>
      <c r="I1976" s="6"/>
      <c r="J1976" s="5"/>
      <c r="K1976" s="5"/>
      <c r="L1976" s="5" t="str">
        <f>IF(ActividadesCom[[#This Row],[NIVEL 1]]&lt;&gt;0,VLOOKUP(ActividadesCom[[#This Row],[NIVEL 1]],Catálogo!A:B,2,FALSE),"")</f>
        <v/>
      </c>
      <c r="M1976" s="5"/>
      <c r="N1976" s="6"/>
      <c r="O1976" s="5"/>
      <c r="P1976" s="5"/>
      <c r="Q1976" s="5" t="str">
        <f>IF(ActividadesCom[[#This Row],[NIVEL 2]]&lt;&gt;0,VLOOKUP(ActividadesCom[[#This Row],[NIVEL 2]],Catálogo!A:B,2,FALSE),"")</f>
        <v/>
      </c>
      <c r="R1976" s="5"/>
      <c r="S1976" s="6"/>
      <c r="T1976" s="5"/>
      <c r="U1976" s="5"/>
      <c r="V1976" s="5" t="str">
        <f>IF(ActividadesCom[[#This Row],[NIVEL 3]]&lt;&gt;0,VLOOKUP(ActividadesCom[[#This Row],[NIVEL 3]],Catálogo!A:B,2,FALSE),"")</f>
        <v/>
      </c>
      <c r="W1976" s="5"/>
      <c r="X1976" s="6"/>
      <c r="Y1976" s="5"/>
      <c r="Z1976" s="5"/>
      <c r="AA1976" s="5" t="str">
        <f>IF(ActividadesCom[[#This Row],[NIVEL 4]]&lt;&gt;0,VLOOKUP(ActividadesCom[[#This Row],[NIVEL 4]],Catálogo!A:B,2,FALSE),"")</f>
        <v/>
      </c>
      <c r="AB1976" s="5"/>
      <c r="AC1976" s="6" t="s">
        <v>403</v>
      </c>
      <c r="AD1976" s="5">
        <v>20173</v>
      </c>
      <c r="AE1976" s="5" t="s">
        <v>4008</v>
      </c>
      <c r="AF1976" s="5">
        <f>IF(ActividadesCom[[#This Row],[NIVEL 5]]&lt;&gt;0,VLOOKUP(ActividadesCom[[#This Row],[NIVEL 5]],Catálogo!A:B,2,FALSE),"")</f>
        <v>3</v>
      </c>
      <c r="AG1976" s="5">
        <v>1</v>
      </c>
      <c r="AH1976" s="2"/>
    </row>
    <row r="1977" spans="1:34" ht="30" hidden="1" customHeight="1" x14ac:dyDescent="0.25">
      <c r="A1977" s="7">
        <v>17470344</v>
      </c>
      <c r="B1977" s="6" t="str">
        <f>VLOOKUP(ActividadesCom[[#This Row],[NO. DE CONTROL]],'LISTADO ESTUDIANTES'!A:C,2,FALSE)</f>
        <v>BALAN PECH LESLY ESMERALDA DEL JESUS</v>
      </c>
      <c r="C1977" s="6" t="str">
        <f>VLOOKUP(ActividadesCom[[#This Row],[NO. DE CONTROL]],'LISTADO ESTUDIANTES'!A:C,3,FALSE)</f>
        <v>INGENIERIA EN SISTEMAS COMPUTACIONALES</v>
      </c>
      <c r="D1977" s="5" t="str">
        <f>VLOOKUP(ActividadesCom[[#This Row],[NO. DE CONTROL]],'LISTADO ESTUDIANTES'!A:D,4,FALSE)</f>
        <v>BAJA</v>
      </c>
      <c r="E1977" s="5">
        <f>SUM(ActividadesCom[[#This Row],[CRÉD. 1]],ActividadesCom[[#This Row],[CRÉD. 2]],ActividadesCom[[#This Row],[CRÉD. 3]],ActividadesCom[[#This Row],[CRÉD. 4]],ActividadesCom[[#This Row],[CRÉD. 5]])</f>
        <v>0</v>
      </c>
      <c r="F1977" s="17" t="str">
        <f>IF(ActividadesCom[[#This Row],[ÚLTIMO SEMESTRE CON CRÉDITOS]]&gt;0,ROUND(AVERAGE(ActividadesCom[[#This Row],[VALOR NIVEL 5]],ActividadesCom[[#This Row],[VALOR NIVEL 4]],ActividadesCom[[#This Row],[VALOR NIVEL 3]],ActividadesCom[[#This Row],[VALOR NIVEL 2]],ActividadesCom[[#This Row],[VALOR NIVEL 1]]),0),"")</f>
        <v/>
      </c>
      <c r="G1977" s="5" t="str">
        <f>IF(ActividadesCom[[#This Row],[PROMEDIO]]="","",IF(ActividadesCom[[#This Row],[PROMEDIO]]&gt;=4,"EXCELENTE",IF(ActividadesCom[[#This Row],[PROMEDIO]]&gt;=3,"NOTABLE",IF(ActividadesCom[[#This Row],[PROMEDIO]]&gt;=2,"BUENO",IF(ActividadesCom[[#This Row],[PROMEDIO]]=1,"SUFICIENTE","")))))</f>
        <v/>
      </c>
      <c r="H1977" s="5">
        <f>MAX(ActividadesCom[[#This Row],[PERÍODO 1]],ActividadesCom[[#This Row],[PERÍODO 2]],ActividadesCom[[#This Row],[PERÍODO 3]],ActividadesCom[[#This Row],[PERÍODO 4]],ActividadesCom[[#This Row],[PERÍODO 5]])</f>
        <v>0</v>
      </c>
      <c r="I1977" s="6"/>
      <c r="J1977" s="5"/>
      <c r="K1977" s="5"/>
      <c r="L1977" s="5" t="str">
        <f>IF(ActividadesCom[[#This Row],[NIVEL 1]]&lt;&gt;0,VLOOKUP(ActividadesCom[[#This Row],[NIVEL 1]],Catálogo!A:B,2,FALSE),"")</f>
        <v/>
      </c>
      <c r="M1977" s="5"/>
      <c r="N1977" s="6"/>
      <c r="O1977" s="5"/>
      <c r="P1977" s="5"/>
      <c r="Q1977" s="5" t="str">
        <f>IF(ActividadesCom[[#This Row],[NIVEL 2]]&lt;&gt;0,VLOOKUP(ActividadesCom[[#This Row],[NIVEL 2]],Catálogo!A:B,2,FALSE),"")</f>
        <v/>
      </c>
      <c r="R1977" s="5"/>
      <c r="S1977" s="6"/>
      <c r="T1977" s="5"/>
      <c r="U1977" s="5"/>
      <c r="V1977" s="5" t="str">
        <f>IF(ActividadesCom[[#This Row],[NIVEL 3]]&lt;&gt;0,VLOOKUP(ActividadesCom[[#This Row],[NIVEL 3]],Catálogo!A:B,2,FALSE),"")</f>
        <v/>
      </c>
      <c r="W1977" s="5"/>
      <c r="X1977" s="6"/>
      <c r="Y1977" s="5"/>
      <c r="Z1977" s="5"/>
      <c r="AA1977" s="5" t="str">
        <f>IF(ActividadesCom[[#This Row],[NIVEL 4]]&lt;&gt;0,VLOOKUP(ActividadesCom[[#This Row],[NIVEL 4]],Catálogo!A:B,2,FALSE),"")</f>
        <v/>
      </c>
      <c r="AB1977" s="5"/>
      <c r="AC1977" s="6"/>
      <c r="AD1977" s="5"/>
      <c r="AE1977" s="5"/>
      <c r="AF1977" s="5" t="str">
        <f>IF(ActividadesCom[[#This Row],[NIVEL 5]]&lt;&gt;0,VLOOKUP(ActividadesCom[[#This Row],[NIVEL 5]],Catálogo!A:B,2,FALSE),"")</f>
        <v/>
      </c>
      <c r="AG1977" s="5"/>
      <c r="AH1977" s="2"/>
    </row>
    <row r="1978" spans="1:34" s="21" customFormat="1" ht="30" hidden="1" customHeight="1" x14ac:dyDescent="0.25">
      <c r="A1978" s="7">
        <v>17470345</v>
      </c>
      <c r="B1978" s="6" t="str">
        <f>VLOOKUP(ActividadesCom[[#This Row],[NO. DE CONTROL]],'LISTADO ESTUDIANTES'!A:C,2,FALSE)</f>
        <v>ALVARADO RAMOS JONATHAN GUADALUPE</v>
      </c>
      <c r="C1978" s="6" t="str">
        <f>VLOOKUP(ActividadesCom[[#This Row],[NO. DE CONTROL]],'LISTADO ESTUDIANTES'!A:C,3,FALSE)</f>
        <v>INGENIERIA MECANICA</v>
      </c>
      <c r="D1978" s="5" t="str">
        <f>VLOOKUP(ActividadesCom[[#This Row],[NO. DE CONTROL]],'LISTADO ESTUDIANTES'!A:D,4,FALSE)</f>
        <v>BAJA</v>
      </c>
      <c r="E1978" s="5">
        <f>SUM(ActividadesCom[[#This Row],[CRÉD. 1]],ActividadesCom[[#This Row],[CRÉD. 2]],ActividadesCom[[#This Row],[CRÉD. 3]],ActividadesCom[[#This Row],[CRÉD. 4]],ActividadesCom[[#This Row],[CRÉD. 5]])</f>
        <v>5</v>
      </c>
      <c r="F1978" s="17">
        <f>IF(ActividadesCom[[#This Row],[ÚLTIMO SEMESTRE CON CRÉDITOS]]&gt;0,ROUND(AVERAGE(ActividadesCom[[#This Row],[VALOR NIVEL 5]],ActividadesCom[[#This Row],[VALOR NIVEL 4]],ActividadesCom[[#This Row],[VALOR NIVEL 3]],ActividadesCom[[#This Row],[VALOR NIVEL 2]],ActividadesCom[[#This Row],[VALOR NIVEL 1]]),0),"")</f>
        <v>3</v>
      </c>
      <c r="G1978" s="5" t="str">
        <f>IF(ActividadesCom[[#This Row],[PROMEDIO]]="","",IF(ActividadesCom[[#This Row],[PROMEDIO]]&gt;=4,"EXCELENTE",IF(ActividadesCom[[#This Row],[PROMEDIO]]&gt;=3,"NOTABLE",IF(ActividadesCom[[#This Row],[PROMEDIO]]&gt;=2,"BUENO",IF(ActividadesCom[[#This Row],[PROMEDIO]]=1,"SUFICIENTE","")))))</f>
        <v>NOTABLE</v>
      </c>
      <c r="H1978" s="5">
        <f>MAX(ActividadesCom[[#This Row],[PERÍODO 1]],ActividadesCom[[#This Row],[PERÍODO 2]],ActividadesCom[[#This Row],[PERÍODO 3]],ActividadesCom[[#This Row],[PERÍODO 4]],ActividadesCom[[#This Row],[PERÍODO 5]])</f>
        <v>20221</v>
      </c>
      <c r="I1978" s="6" t="s">
        <v>4869</v>
      </c>
      <c r="J1978" s="5">
        <v>20221</v>
      </c>
      <c r="K1978" s="5" t="s">
        <v>4009</v>
      </c>
      <c r="L1978" s="5">
        <f>IF(ActividadesCom[[#This Row],[NIVEL 1]]&lt;&gt;0,VLOOKUP(ActividadesCom[[#This Row],[NIVEL 1]],Catálogo!A:B,2,FALSE),"")</f>
        <v>2</v>
      </c>
      <c r="M1978" s="5">
        <v>1</v>
      </c>
      <c r="N1978" s="6" t="s">
        <v>4911</v>
      </c>
      <c r="O1978" s="5">
        <v>20221</v>
      </c>
      <c r="P1978" s="5" t="s">
        <v>4008</v>
      </c>
      <c r="Q1978" s="5">
        <f>IF(ActividadesCom[[#This Row],[NIVEL 2]]&lt;&gt;0,VLOOKUP(ActividadesCom[[#This Row],[NIVEL 2]],Catálogo!A:B,2,FALSE),"")</f>
        <v>3</v>
      </c>
      <c r="R1978" s="5">
        <v>1</v>
      </c>
      <c r="S1978" s="6" t="s">
        <v>3002</v>
      </c>
      <c r="T1978" s="5">
        <v>20201</v>
      </c>
      <c r="U1978" s="5" t="s">
        <v>4009</v>
      </c>
      <c r="V1978" s="5">
        <f>IF(ActividadesCom[[#This Row],[NIVEL 3]]&lt;&gt;0,VLOOKUP(ActividadesCom[[#This Row],[NIVEL 3]],Catálogo!A:B,2,FALSE),"")</f>
        <v>2</v>
      </c>
      <c r="W1978" s="5">
        <v>1</v>
      </c>
      <c r="X1978" s="6" t="s">
        <v>818</v>
      </c>
      <c r="Y1978" s="5">
        <v>20191</v>
      </c>
      <c r="Z1978" s="5" t="s">
        <v>4008</v>
      </c>
      <c r="AA1978" s="5">
        <f>IF(ActividadesCom[[#This Row],[NIVEL 4]]&lt;&gt;0,VLOOKUP(ActividadesCom[[#This Row],[NIVEL 4]],Catálogo!A:B,2,FALSE),"")</f>
        <v>3</v>
      </c>
      <c r="AB1978" s="5">
        <v>1</v>
      </c>
      <c r="AC1978" s="6" t="s">
        <v>133</v>
      </c>
      <c r="AD1978" s="5">
        <v>20183</v>
      </c>
      <c r="AE1978" s="5" t="s">
        <v>4008</v>
      </c>
      <c r="AF1978" s="5">
        <f>IF(ActividadesCom[[#This Row],[NIVEL 5]]&lt;&gt;0,VLOOKUP(ActividadesCom[[#This Row],[NIVEL 5]],Catálogo!A:B,2,FALSE),"")</f>
        <v>3</v>
      </c>
      <c r="AG1978" s="5">
        <v>1</v>
      </c>
    </row>
    <row r="1979" spans="1:34" ht="30" hidden="1" customHeight="1" x14ac:dyDescent="0.25">
      <c r="A1979" s="7">
        <v>17470346</v>
      </c>
      <c r="B1979" s="6" t="str">
        <f>VLOOKUP(ActividadesCom[[#This Row],[NO. DE CONTROL]],'LISTADO ESTUDIANTES'!A:C,2,FALSE)</f>
        <v>PACHECO ANGULO JUAN MIGUEL</v>
      </c>
      <c r="C1979" s="6" t="str">
        <f>VLOOKUP(ActividadesCom[[#This Row],[NO. DE CONTROL]],'LISTADO ESTUDIANTES'!A:C,3,FALSE)</f>
        <v>INGENIERIA EN ADMINISTRACION</v>
      </c>
      <c r="D1979" s="5" t="str">
        <f>VLOOKUP(ActividadesCom[[#This Row],[NO. DE CONTROL]],'LISTADO ESTUDIANTES'!A:D,4,FALSE)</f>
        <v>BAJA</v>
      </c>
      <c r="E1979" s="5">
        <f>SUM(ActividadesCom[[#This Row],[CRÉD. 1]],ActividadesCom[[#This Row],[CRÉD. 2]],ActividadesCom[[#This Row],[CRÉD. 3]],ActividadesCom[[#This Row],[CRÉD. 4]],ActividadesCom[[#This Row],[CRÉD. 5]])</f>
        <v>1</v>
      </c>
      <c r="F1979" s="17">
        <f>IF(ActividadesCom[[#This Row],[ÚLTIMO SEMESTRE CON CRÉDITOS]]&gt;0,ROUND(AVERAGE(ActividadesCom[[#This Row],[VALOR NIVEL 5]],ActividadesCom[[#This Row],[VALOR NIVEL 4]],ActividadesCom[[#This Row],[VALOR NIVEL 3]],ActividadesCom[[#This Row],[VALOR NIVEL 2]],ActividadesCom[[#This Row],[VALOR NIVEL 1]]),0),"")</f>
        <v>3</v>
      </c>
      <c r="G1979" s="5" t="str">
        <f>IF(ActividadesCom[[#This Row],[PROMEDIO]]="","",IF(ActividadesCom[[#This Row],[PROMEDIO]]&gt;=4,"EXCELENTE",IF(ActividadesCom[[#This Row],[PROMEDIO]]&gt;=3,"NOTABLE",IF(ActividadesCom[[#This Row],[PROMEDIO]]&gt;=2,"BUENO",IF(ActividadesCom[[#This Row],[PROMEDIO]]=1,"SUFICIENTE","")))))</f>
        <v>NOTABLE</v>
      </c>
      <c r="H1979" s="5">
        <f>MAX(ActividadesCom[[#This Row],[PERÍODO 1]],ActividadesCom[[#This Row],[PERÍODO 2]],ActividadesCom[[#This Row],[PERÍODO 3]],ActividadesCom[[#This Row],[PERÍODO 4]],ActividadesCom[[#This Row],[PERÍODO 5]])</f>
        <v>20173</v>
      </c>
      <c r="I1979" s="6"/>
      <c r="J1979" s="5"/>
      <c r="K1979" s="5"/>
      <c r="L1979" s="5" t="str">
        <f>IF(ActividadesCom[[#This Row],[NIVEL 1]]&lt;&gt;0,VLOOKUP(ActividadesCom[[#This Row],[NIVEL 1]],Catálogo!A:B,2,FALSE),"")</f>
        <v/>
      </c>
      <c r="M1979" s="5"/>
      <c r="N1979" s="6"/>
      <c r="O1979" s="5"/>
      <c r="P1979" s="5"/>
      <c r="Q1979" s="5" t="str">
        <f>IF(ActividadesCom[[#This Row],[NIVEL 2]]&lt;&gt;0,VLOOKUP(ActividadesCom[[#This Row],[NIVEL 2]],Catálogo!A:B,2,FALSE),"")</f>
        <v/>
      </c>
      <c r="R1979" s="5"/>
      <c r="S1979" s="6"/>
      <c r="T1979" s="5"/>
      <c r="U1979" s="5"/>
      <c r="V1979" s="5" t="str">
        <f>IF(ActividadesCom[[#This Row],[NIVEL 3]]&lt;&gt;0,VLOOKUP(ActividadesCom[[#This Row],[NIVEL 3]],Catálogo!A:B,2,FALSE),"")</f>
        <v/>
      </c>
      <c r="W1979" s="5"/>
      <c r="X1979" s="6"/>
      <c r="Y1979" s="5"/>
      <c r="Z1979" s="5"/>
      <c r="AA1979" s="5" t="str">
        <f>IF(ActividadesCom[[#This Row],[NIVEL 4]]&lt;&gt;0,VLOOKUP(ActividadesCom[[#This Row],[NIVEL 4]],Catálogo!A:B,2,FALSE),"")</f>
        <v/>
      </c>
      <c r="AB1979" s="5"/>
      <c r="AC1979" s="6" t="s">
        <v>11</v>
      </c>
      <c r="AD1979" s="5">
        <v>20173</v>
      </c>
      <c r="AE1979" s="5" t="s">
        <v>4008</v>
      </c>
      <c r="AF1979" s="5">
        <f>IF(ActividadesCom[[#This Row],[NIVEL 5]]&lt;&gt;0,VLOOKUP(ActividadesCom[[#This Row],[NIVEL 5]],Catálogo!A:B,2,FALSE),"")</f>
        <v>3</v>
      </c>
      <c r="AG1979" s="5">
        <v>1</v>
      </c>
      <c r="AH1979" s="2"/>
    </row>
    <row r="1980" spans="1:34" ht="30" hidden="1" customHeight="1" x14ac:dyDescent="0.25">
      <c r="A1980" s="7">
        <v>17470347</v>
      </c>
      <c r="B1980" s="6" t="str">
        <f>VLOOKUP(ActividadesCom[[#This Row],[NO. DE CONTROL]],'LISTADO ESTUDIANTES'!A:C,2,FALSE)</f>
        <v>HERNANDEZ CORDOVA MAURICIO ALEJANDRO</v>
      </c>
      <c r="C1980" s="6" t="str">
        <f>VLOOKUP(ActividadesCom[[#This Row],[NO. DE CONTROL]],'LISTADO ESTUDIANTES'!A:C,3,FALSE)</f>
        <v>INGENIERIA AMBIENTAL</v>
      </c>
      <c r="D1980" s="5" t="str">
        <f>VLOOKUP(ActividadesCom[[#This Row],[NO. DE CONTROL]],'LISTADO ESTUDIANTES'!A:D,4,FALSE)</f>
        <v>BAJA</v>
      </c>
      <c r="E1980" s="5">
        <f>SUM(ActividadesCom[[#This Row],[CRÉD. 1]],ActividadesCom[[#This Row],[CRÉD. 2]],ActividadesCom[[#This Row],[CRÉD. 3]],ActividadesCom[[#This Row],[CRÉD. 4]],ActividadesCom[[#This Row],[CRÉD. 5]])</f>
        <v>5</v>
      </c>
      <c r="F1980" s="5">
        <f>IF(ActividadesCom[[#This Row],[ÚLTIMO SEMESTRE CON CRÉDITOS]]&gt;0,ROUND(AVERAGE(ActividadesCom[[#This Row],[VALOR NIVEL 5]],ActividadesCom[[#This Row],[VALOR NIVEL 4]],ActividadesCom[[#This Row],[VALOR NIVEL 3]],ActividadesCom[[#This Row],[VALOR NIVEL 2]],ActividadesCom[[#This Row],[VALOR NIVEL 1]]),0),"")</f>
        <v>3</v>
      </c>
      <c r="G1980" s="5" t="str">
        <f>IF(ActividadesCom[[#This Row],[PROMEDIO]]="","",IF(ActividadesCom[[#This Row],[PROMEDIO]]&gt;=4,"EXCELENTE",IF(ActividadesCom[[#This Row],[PROMEDIO]]&gt;=3,"NOTABLE",IF(ActividadesCom[[#This Row],[PROMEDIO]]&gt;=2,"BUENO",IF(ActividadesCom[[#This Row],[PROMEDIO]]=1,"SUFICIENTE","")))))</f>
        <v>NOTABLE</v>
      </c>
      <c r="H1980" s="5">
        <f>MAX(ActividadesCom[[#This Row],[PERÍODO 1]],ActividadesCom[[#This Row],[PERÍODO 2]],ActividadesCom[[#This Row],[PERÍODO 3]],ActividadesCom[[#This Row],[PERÍODO 4]],ActividadesCom[[#This Row],[PERÍODO 5]])</f>
        <v>20201</v>
      </c>
      <c r="I1980" s="6" t="s">
        <v>445</v>
      </c>
      <c r="J1980" s="5">
        <v>20181</v>
      </c>
      <c r="K1980" s="5" t="s">
        <v>4009</v>
      </c>
      <c r="L1980" s="5">
        <f>IF(ActividadesCom[[#This Row],[NIVEL 1]]&lt;&gt;0,VLOOKUP(ActividadesCom[[#This Row],[NIVEL 1]],Catálogo!A:B,2,FALSE),"")</f>
        <v>2</v>
      </c>
      <c r="M1980" s="5">
        <v>2</v>
      </c>
      <c r="N1980" s="6" t="s">
        <v>498</v>
      </c>
      <c r="O1980" s="5">
        <v>20173</v>
      </c>
      <c r="P1980" s="5" t="s">
        <v>4009</v>
      </c>
      <c r="Q1980" s="5">
        <f>IF(ActividadesCom[[#This Row],[NIVEL 2]]&lt;&gt;0,VLOOKUP(ActividadesCom[[#This Row],[NIVEL 2]],Catálogo!A:B,2,FALSE),"")</f>
        <v>2</v>
      </c>
      <c r="R1980" s="5">
        <v>1</v>
      </c>
      <c r="S1980" s="6"/>
      <c r="T1980" s="5"/>
      <c r="U1980" s="5"/>
      <c r="V1980" s="5" t="str">
        <f>IF(ActividadesCom[[#This Row],[NIVEL 3]]&lt;&gt;0,VLOOKUP(ActividadesCom[[#This Row],[NIVEL 3]],Catálogo!A:B,2,FALSE),"")</f>
        <v/>
      </c>
      <c r="W1980" s="5"/>
      <c r="X1980" s="6" t="s">
        <v>2180</v>
      </c>
      <c r="Y1980" s="5">
        <v>20201</v>
      </c>
      <c r="Z1980" s="5" t="s">
        <v>4008</v>
      </c>
      <c r="AA1980" s="5">
        <f>IF(ActividadesCom[[#This Row],[NIVEL 4]]&lt;&gt;0,VLOOKUP(ActividadesCom[[#This Row],[NIVEL 4]],Catálogo!A:B,2,FALSE),"")</f>
        <v>3</v>
      </c>
      <c r="AB1980" s="5">
        <v>1</v>
      </c>
      <c r="AC1980" s="6" t="s">
        <v>133</v>
      </c>
      <c r="AD1980" s="5">
        <v>20183</v>
      </c>
      <c r="AE1980" s="5" t="s">
        <v>4008</v>
      </c>
      <c r="AF1980" s="5">
        <f>IF(ActividadesCom[[#This Row],[NIVEL 5]]&lt;&gt;0,VLOOKUP(ActividadesCom[[#This Row],[NIVEL 5]],Catálogo!A:B,2,FALSE),"")</f>
        <v>3</v>
      </c>
      <c r="AG1980" s="5">
        <v>1</v>
      </c>
      <c r="AH1980" s="2"/>
    </row>
    <row r="1981" spans="1:34" ht="30" hidden="1" customHeight="1" x14ac:dyDescent="0.25">
      <c r="A1981" s="7">
        <v>17470348</v>
      </c>
      <c r="B1981" s="6" t="str">
        <f>VLOOKUP(ActividadesCom[[#This Row],[NO. DE CONTROL]],'LISTADO ESTUDIANTES'!A:C,2,FALSE)</f>
        <v>CRUZ PEREZ PABLO BERNARDO</v>
      </c>
      <c r="C1981" s="6" t="str">
        <f>VLOOKUP(ActividadesCom[[#This Row],[NO. DE CONTROL]],'LISTADO ESTUDIANTES'!A:C,3,FALSE)</f>
        <v>INGENIERIA MECANICA</v>
      </c>
      <c r="D1981" s="5" t="str">
        <f>VLOOKUP(ActividadesCom[[#This Row],[NO. DE CONTROL]],'LISTADO ESTUDIANTES'!A:D,4,FALSE)</f>
        <v>BAJA</v>
      </c>
      <c r="E1981" s="5">
        <f>SUM(ActividadesCom[[#This Row],[CRÉD. 1]],ActividadesCom[[#This Row],[CRÉD. 2]],ActividadesCom[[#This Row],[CRÉD. 3]],ActividadesCom[[#This Row],[CRÉD. 4]],ActividadesCom[[#This Row],[CRÉD. 5]])</f>
        <v>0</v>
      </c>
      <c r="F1981" s="17" t="str">
        <f>IF(ActividadesCom[[#This Row],[ÚLTIMO SEMESTRE CON CRÉDITOS]]&gt;0,ROUND(AVERAGE(ActividadesCom[[#This Row],[VALOR NIVEL 5]],ActividadesCom[[#This Row],[VALOR NIVEL 4]],ActividadesCom[[#This Row],[VALOR NIVEL 3]],ActividadesCom[[#This Row],[VALOR NIVEL 2]],ActividadesCom[[#This Row],[VALOR NIVEL 1]]),0),"")</f>
        <v/>
      </c>
      <c r="G1981" s="5" t="str">
        <f>IF(ActividadesCom[[#This Row],[PROMEDIO]]="","",IF(ActividadesCom[[#This Row],[PROMEDIO]]&gt;=4,"EXCELENTE",IF(ActividadesCom[[#This Row],[PROMEDIO]]&gt;=3,"NOTABLE",IF(ActividadesCom[[#This Row],[PROMEDIO]]&gt;=2,"BUENO",IF(ActividadesCom[[#This Row],[PROMEDIO]]=1,"SUFICIENTE","")))))</f>
        <v/>
      </c>
      <c r="H1981" s="5">
        <f>MAX(ActividadesCom[[#This Row],[PERÍODO 1]],ActividadesCom[[#This Row],[PERÍODO 2]],ActividadesCom[[#This Row],[PERÍODO 3]],ActividadesCom[[#This Row],[PERÍODO 4]],ActividadesCom[[#This Row],[PERÍODO 5]])</f>
        <v>0</v>
      </c>
      <c r="I1981" s="6"/>
      <c r="J1981" s="5"/>
      <c r="K1981" s="5"/>
      <c r="L1981" s="5" t="str">
        <f>IF(ActividadesCom[[#This Row],[NIVEL 1]]&lt;&gt;0,VLOOKUP(ActividadesCom[[#This Row],[NIVEL 1]],Catálogo!A:B,2,FALSE),"")</f>
        <v/>
      </c>
      <c r="M1981" s="5"/>
      <c r="N1981" s="6"/>
      <c r="O1981" s="5"/>
      <c r="P1981" s="5"/>
      <c r="Q1981" s="5" t="str">
        <f>IF(ActividadesCom[[#This Row],[NIVEL 2]]&lt;&gt;0,VLOOKUP(ActividadesCom[[#This Row],[NIVEL 2]],Catálogo!A:B,2,FALSE),"")</f>
        <v/>
      </c>
      <c r="R1981" s="5"/>
      <c r="S1981" s="6"/>
      <c r="T1981" s="5"/>
      <c r="U1981" s="5"/>
      <c r="V1981" s="5" t="str">
        <f>IF(ActividadesCom[[#This Row],[NIVEL 3]]&lt;&gt;0,VLOOKUP(ActividadesCom[[#This Row],[NIVEL 3]],Catálogo!A:B,2,FALSE),"")</f>
        <v/>
      </c>
      <c r="W1981" s="5"/>
      <c r="X1981" s="6"/>
      <c r="Y1981" s="5"/>
      <c r="Z1981" s="5"/>
      <c r="AA1981" s="5" t="str">
        <f>IF(ActividadesCom[[#This Row],[NIVEL 4]]&lt;&gt;0,VLOOKUP(ActividadesCom[[#This Row],[NIVEL 4]],Catálogo!A:B,2,FALSE),"")</f>
        <v/>
      </c>
      <c r="AB1981" s="5"/>
      <c r="AC1981" s="6"/>
      <c r="AD1981" s="5"/>
      <c r="AE1981" s="5"/>
      <c r="AF1981" s="5" t="str">
        <f>IF(ActividadesCom[[#This Row],[NIVEL 5]]&lt;&gt;0,VLOOKUP(ActividadesCom[[#This Row],[NIVEL 5]],Catálogo!A:B,2,FALSE),"")</f>
        <v/>
      </c>
      <c r="AG1981" s="5"/>
      <c r="AH1981" s="2"/>
    </row>
    <row r="1982" spans="1:34" ht="30" hidden="1" customHeight="1" x14ac:dyDescent="0.25">
      <c r="A1982" s="7">
        <v>17470349</v>
      </c>
      <c r="B1982" s="6" t="str">
        <f>VLOOKUP(ActividadesCom[[#This Row],[NO. DE CONTROL]],'LISTADO ESTUDIANTES'!A:C,2,FALSE)</f>
        <v>SEGOVIA XOOL JASSIEL ENRIQUE</v>
      </c>
      <c r="C1982" s="6" t="str">
        <f>VLOOKUP(ActividadesCom[[#This Row],[NO. DE CONTROL]],'LISTADO ESTUDIANTES'!A:C,3,FALSE)</f>
        <v>INGENIERIA INDUSTRIAL</v>
      </c>
      <c r="D1982" s="5" t="str">
        <f>VLOOKUP(ActividadesCom[[#This Row],[NO. DE CONTROL]],'LISTADO ESTUDIANTES'!A:D,4,FALSE)</f>
        <v>BAJA</v>
      </c>
      <c r="E1982" s="5">
        <f>SUM(ActividadesCom[[#This Row],[CRÉD. 1]],ActividadesCom[[#This Row],[CRÉD. 2]],ActividadesCom[[#This Row],[CRÉD. 3]],ActividadesCom[[#This Row],[CRÉD. 4]],ActividadesCom[[#This Row],[CRÉD. 5]])</f>
        <v>3</v>
      </c>
      <c r="F1982" s="17">
        <f>IF(ActividadesCom[[#This Row],[ÚLTIMO SEMESTRE CON CRÉDITOS]]&gt;0,ROUND(AVERAGE(ActividadesCom[[#This Row],[VALOR NIVEL 5]],ActividadesCom[[#This Row],[VALOR NIVEL 4]],ActividadesCom[[#This Row],[VALOR NIVEL 3]],ActividadesCom[[#This Row],[VALOR NIVEL 2]],ActividadesCom[[#This Row],[VALOR NIVEL 1]]),0),"")</f>
        <v>2</v>
      </c>
      <c r="G1982" s="5" t="str">
        <f>IF(ActividadesCom[[#This Row],[PROMEDIO]]="","",IF(ActividadesCom[[#This Row],[PROMEDIO]]&gt;=4,"EXCELENTE",IF(ActividadesCom[[#This Row],[PROMEDIO]]&gt;=3,"NOTABLE",IF(ActividadesCom[[#This Row],[PROMEDIO]]&gt;=2,"BUENO",IF(ActividadesCom[[#This Row],[PROMEDIO]]=1,"SUFICIENTE","")))))</f>
        <v>BUENO</v>
      </c>
      <c r="H1982" s="5">
        <f>MAX(ActividadesCom[[#This Row],[PERÍODO 1]],ActividadesCom[[#This Row],[PERÍODO 2]],ActividadesCom[[#This Row],[PERÍODO 3]],ActividadesCom[[#This Row],[PERÍODO 4]],ActividadesCom[[#This Row],[PERÍODO 5]])</f>
        <v>20181</v>
      </c>
      <c r="I1982" s="6" t="s">
        <v>519</v>
      </c>
      <c r="J1982" s="5">
        <v>20173</v>
      </c>
      <c r="K1982" s="5" t="s">
        <v>4009</v>
      </c>
      <c r="L1982" s="5">
        <f>IF(ActividadesCom[[#This Row],[NIVEL 1]]&lt;&gt;0,VLOOKUP(ActividadesCom[[#This Row],[NIVEL 1]],Catálogo!A:B,2,FALSE),"")</f>
        <v>2</v>
      </c>
      <c r="M1982" s="5">
        <v>1</v>
      </c>
      <c r="N1982" s="6" t="s">
        <v>518</v>
      </c>
      <c r="O1982" s="5">
        <v>20181</v>
      </c>
      <c r="P1982" s="5" t="s">
        <v>4009</v>
      </c>
      <c r="Q1982" s="5">
        <f>IF(ActividadesCom[[#This Row],[NIVEL 2]]&lt;&gt;0,VLOOKUP(ActividadesCom[[#This Row],[NIVEL 2]],Catálogo!A:B,2,FALSE),"")</f>
        <v>2</v>
      </c>
      <c r="R1982" s="5">
        <v>1</v>
      </c>
      <c r="S1982" s="6"/>
      <c r="T1982" s="5"/>
      <c r="U1982" s="5"/>
      <c r="V1982" s="5" t="str">
        <f>IF(ActividadesCom[[#This Row],[NIVEL 3]]&lt;&gt;0,VLOOKUP(ActividadesCom[[#This Row],[NIVEL 3]],Catálogo!A:B,2,FALSE),"")</f>
        <v/>
      </c>
      <c r="W1982" s="5"/>
      <c r="X1982" s="6"/>
      <c r="Y1982" s="5"/>
      <c r="Z1982" s="5"/>
      <c r="AA1982" s="5" t="str">
        <f>IF(ActividadesCom[[#This Row],[NIVEL 4]]&lt;&gt;0,VLOOKUP(ActividadesCom[[#This Row],[NIVEL 4]],Catálogo!A:B,2,FALSE),"")</f>
        <v/>
      </c>
      <c r="AB1982" s="5"/>
      <c r="AC1982" s="6" t="s">
        <v>133</v>
      </c>
      <c r="AD1982" s="5">
        <v>20173</v>
      </c>
      <c r="AE1982" s="5" t="s">
        <v>4009</v>
      </c>
      <c r="AF1982" s="5">
        <f>IF(ActividadesCom[[#This Row],[NIVEL 5]]&lt;&gt;0,VLOOKUP(ActividadesCom[[#This Row],[NIVEL 5]],Catálogo!A:B,2,FALSE),"")</f>
        <v>2</v>
      </c>
      <c r="AG1982" s="5">
        <v>1</v>
      </c>
      <c r="AH1982" s="2"/>
    </row>
    <row r="1983" spans="1:34" ht="30" hidden="1" customHeight="1" x14ac:dyDescent="0.25">
      <c r="A1983" s="7">
        <v>17470350</v>
      </c>
      <c r="B1983" s="6" t="str">
        <f>VLOOKUP(ActividadesCom[[#This Row],[NO. DE CONTROL]],'LISTADO ESTUDIANTES'!A:C,2,FALSE)</f>
        <v>GARCIA PEDRO CATARINA</v>
      </c>
      <c r="C1983" s="6" t="str">
        <f>VLOOKUP(ActividadesCom[[#This Row],[NO. DE CONTROL]],'LISTADO ESTUDIANTES'!A:C,3,FALSE)</f>
        <v>INGENIERIA EN ADMINISTRACION</v>
      </c>
      <c r="D1983" s="5" t="str">
        <f>VLOOKUP(ActividadesCom[[#This Row],[NO. DE CONTROL]],'LISTADO ESTUDIANTES'!A:D,4,FALSE)</f>
        <v>BAJA</v>
      </c>
      <c r="E1983" s="5">
        <f>SUM(ActividadesCom[[#This Row],[CRÉD. 1]],ActividadesCom[[#This Row],[CRÉD. 2]],ActividadesCom[[#This Row],[CRÉD. 3]],ActividadesCom[[#This Row],[CRÉD. 4]],ActividadesCom[[#This Row],[CRÉD. 5]])</f>
        <v>1</v>
      </c>
      <c r="F1983" s="17">
        <f>IF(ActividadesCom[[#This Row],[ÚLTIMO SEMESTRE CON CRÉDITOS]]&gt;0,ROUND(AVERAGE(ActividadesCom[[#This Row],[VALOR NIVEL 5]],ActividadesCom[[#This Row],[VALOR NIVEL 4]],ActividadesCom[[#This Row],[VALOR NIVEL 3]],ActividadesCom[[#This Row],[VALOR NIVEL 2]],ActividadesCom[[#This Row],[VALOR NIVEL 1]]),0),"")</f>
        <v>3</v>
      </c>
      <c r="G1983" s="5" t="str">
        <f>IF(ActividadesCom[[#This Row],[PROMEDIO]]="","",IF(ActividadesCom[[#This Row],[PROMEDIO]]&gt;=4,"EXCELENTE",IF(ActividadesCom[[#This Row],[PROMEDIO]]&gt;=3,"NOTABLE",IF(ActividadesCom[[#This Row],[PROMEDIO]]&gt;=2,"BUENO",IF(ActividadesCom[[#This Row],[PROMEDIO]]=1,"SUFICIENTE","")))))</f>
        <v>NOTABLE</v>
      </c>
      <c r="H1983" s="5">
        <f>MAX(ActividadesCom[[#This Row],[PERÍODO 1]],ActividadesCom[[#This Row],[PERÍODO 2]],ActividadesCom[[#This Row],[PERÍODO 3]],ActividadesCom[[#This Row],[PERÍODO 4]],ActividadesCom[[#This Row],[PERÍODO 5]])</f>
        <v>20173</v>
      </c>
      <c r="I1983" s="6"/>
      <c r="J1983" s="5"/>
      <c r="K1983" s="5"/>
      <c r="L1983" s="5" t="str">
        <f>IF(ActividadesCom[[#This Row],[NIVEL 1]]&lt;&gt;0,VLOOKUP(ActividadesCom[[#This Row],[NIVEL 1]],Catálogo!A:B,2,FALSE),"")</f>
        <v/>
      </c>
      <c r="M1983" s="5"/>
      <c r="N1983" s="6"/>
      <c r="O1983" s="5"/>
      <c r="P1983" s="5"/>
      <c r="Q1983" s="5" t="str">
        <f>IF(ActividadesCom[[#This Row],[NIVEL 2]]&lt;&gt;0,VLOOKUP(ActividadesCom[[#This Row],[NIVEL 2]],Catálogo!A:B,2,FALSE),"")</f>
        <v/>
      </c>
      <c r="R1983" s="5"/>
      <c r="S1983" s="6"/>
      <c r="T1983" s="5"/>
      <c r="U1983" s="5"/>
      <c r="V1983" s="5" t="str">
        <f>IF(ActividadesCom[[#This Row],[NIVEL 3]]&lt;&gt;0,VLOOKUP(ActividadesCom[[#This Row],[NIVEL 3]],Catálogo!A:B,2,FALSE),"")</f>
        <v/>
      </c>
      <c r="W1983" s="5"/>
      <c r="X1983" s="6"/>
      <c r="Y1983" s="5"/>
      <c r="Z1983" s="5"/>
      <c r="AA1983" s="5" t="str">
        <f>IF(ActividadesCom[[#This Row],[NIVEL 4]]&lt;&gt;0,VLOOKUP(ActividadesCom[[#This Row],[NIVEL 4]],Catálogo!A:B,2,FALSE),"")</f>
        <v/>
      </c>
      <c r="AB1983" s="5"/>
      <c r="AC1983" s="6" t="s">
        <v>37</v>
      </c>
      <c r="AD1983" s="5">
        <v>20173</v>
      </c>
      <c r="AE1983" s="5" t="s">
        <v>4008</v>
      </c>
      <c r="AF1983" s="5">
        <f>IF(ActividadesCom[[#This Row],[NIVEL 5]]&lt;&gt;0,VLOOKUP(ActividadesCom[[#This Row],[NIVEL 5]],Catálogo!A:B,2,FALSE),"")</f>
        <v>3</v>
      </c>
      <c r="AG1983" s="5">
        <v>1</v>
      </c>
      <c r="AH1983" s="2"/>
    </row>
    <row r="1984" spans="1:34" ht="30" hidden="1" customHeight="1" x14ac:dyDescent="0.25">
      <c r="A1984" s="7">
        <v>17470351</v>
      </c>
      <c r="B1984" s="6" t="str">
        <f>VLOOKUP(ActividadesCom[[#This Row],[NO. DE CONTROL]],'LISTADO ESTUDIANTES'!A:C,2,FALSE)</f>
        <v>TORRES SANSORES GERARDO MANUEL</v>
      </c>
      <c r="C1984" s="6" t="str">
        <f>VLOOKUP(ActividadesCom[[#This Row],[NO. DE CONTROL]],'LISTADO ESTUDIANTES'!A:C,3,FALSE)</f>
        <v>INGENIERIA MECANICA</v>
      </c>
      <c r="D1984" s="5" t="str">
        <f>VLOOKUP(ActividadesCom[[#This Row],[NO. DE CONTROL]],'LISTADO ESTUDIANTES'!A:D,4,FALSE)</f>
        <v>BAJA</v>
      </c>
      <c r="E1984" s="5">
        <f>SUM(ActividadesCom[[#This Row],[CRÉD. 1]],ActividadesCom[[#This Row],[CRÉD. 2]],ActividadesCom[[#This Row],[CRÉD. 3]],ActividadesCom[[#This Row],[CRÉD. 4]],ActividadesCom[[#This Row],[CRÉD. 5]])</f>
        <v>5</v>
      </c>
      <c r="F1984" s="17">
        <f>IF(ActividadesCom[[#This Row],[ÚLTIMO SEMESTRE CON CRÉDITOS]]&gt;0,ROUND(AVERAGE(ActividadesCom[[#This Row],[VALOR NIVEL 5]],ActividadesCom[[#This Row],[VALOR NIVEL 4]],ActividadesCom[[#This Row],[VALOR NIVEL 3]],ActividadesCom[[#This Row],[VALOR NIVEL 2]],ActividadesCom[[#This Row],[VALOR NIVEL 1]]),0),"")</f>
        <v>2</v>
      </c>
      <c r="G1984" s="5" t="str">
        <f>IF(ActividadesCom[[#This Row],[PROMEDIO]]="","",IF(ActividadesCom[[#This Row],[PROMEDIO]]&gt;=4,"EXCELENTE",IF(ActividadesCom[[#This Row],[PROMEDIO]]&gt;=3,"NOTABLE",IF(ActividadesCom[[#This Row],[PROMEDIO]]&gt;=2,"BUENO",IF(ActividadesCom[[#This Row],[PROMEDIO]]=1,"SUFICIENTE","")))))</f>
        <v>BUENO</v>
      </c>
      <c r="H1984" s="5">
        <f>MAX(ActividadesCom[[#This Row],[PERÍODO 1]],ActividadesCom[[#This Row],[PERÍODO 2]],ActividadesCom[[#This Row],[PERÍODO 3]],ActividadesCom[[#This Row],[PERÍODO 4]],ActividadesCom[[#This Row],[PERÍODO 5]])</f>
        <v>20221</v>
      </c>
      <c r="I1984" s="6" t="s">
        <v>4869</v>
      </c>
      <c r="J1984" s="5">
        <v>20221</v>
      </c>
      <c r="K1984" s="5" t="s">
        <v>4009</v>
      </c>
      <c r="L1984" s="5">
        <v>2</v>
      </c>
      <c r="M1984" s="5">
        <v>1</v>
      </c>
      <c r="N1984" s="6" t="s">
        <v>4745</v>
      </c>
      <c r="O1984" s="5">
        <v>20221</v>
      </c>
      <c r="P1984" s="5" t="s">
        <v>4007</v>
      </c>
      <c r="Q1984" s="5">
        <f>IF(ActividadesCom[[#This Row],[NIVEL 2]]&lt;&gt;0,VLOOKUP(ActividadesCom[[#This Row],[NIVEL 2]],Catálogo!A:B,2,FALSE),"")</f>
        <v>4</v>
      </c>
      <c r="R1984" s="5">
        <v>1</v>
      </c>
      <c r="S1984" s="6" t="s">
        <v>5354</v>
      </c>
      <c r="T1984" s="5">
        <v>20221</v>
      </c>
      <c r="U1984" s="5" t="s">
        <v>4008</v>
      </c>
      <c r="V1984" s="5">
        <f>IF(ActividadesCom[[#This Row],[NIVEL 3]]&lt;&gt;0,VLOOKUP(ActividadesCom[[#This Row],[NIVEL 3]],Catálogo!A:B,2,FALSE),"")</f>
        <v>3</v>
      </c>
      <c r="W1984" s="5">
        <v>1</v>
      </c>
      <c r="X1984" s="6" t="s">
        <v>31</v>
      </c>
      <c r="Y1984" s="5">
        <v>20203</v>
      </c>
      <c r="Z1984" s="5" t="s">
        <v>4009</v>
      </c>
      <c r="AA1984" s="5">
        <f>IF(ActividadesCom[[#This Row],[NIVEL 4]]&lt;&gt;0,VLOOKUP(ActividadesCom[[#This Row],[NIVEL 4]],Catálogo!A:B,2,FALSE),"")</f>
        <v>2</v>
      </c>
      <c r="AB1984" s="5">
        <v>1</v>
      </c>
      <c r="AC1984" s="6" t="s">
        <v>42</v>
      </c>
      <c r="AD1984" s="5">
        <v>20181</v>
      </c>
      <c r="AE1984" s="5" t="s">
        <v>4010</v>
      </c>
      <c r="AF1984" s="5">
        <f>IF(ActividadesCom[[#This Row],[NIVEL 5]]&lt;&gt;0,VLOOKUP(ActividadesCom[[#This Row],[NIVEL 5]],Catálogo!A:B,2,FALSE),"")</f>
        <v>1</v>
      </c>
      <c r="AG1984" s="5">
        <v>1</v>
      </c>
      <c r="AH1984" s="2"/>
    </row>
    <row r="1985" spans="1:34" ht="30" hidden="1" customHeight="1" x14ac:dyDescent="0.25">
      <c r="A1985" s="7">
        <v>17470352</v>
      </c>
      <c r="B1985" s="6" t="str">
        <f>VLOOKUP(ActividadesCom[[#This Row],[NO. DE CONTROL]],'LISTADO ESTUDIANTES'!A:C,2,FALSE)</f>
        <v>SANCHEZ QUINTAL RAUL ESTEBAN</v>
      </c>
      <c r="C1985" s="6" t="str">
        <f>VLOOKUP(ActividadesCom[[#This Row],[NO. DE CONTROL]],'LISTADO ESTUDIANTES'!A:C,3,FALSE)</f>
        <v>INGENIERIA MECANICA</v>
      </c>
      <c r="D1985" s="5" t="str">
        <f>VLOOKUP(ActividadesCom[[#This Row],[NO. DE CONTROL]],'LISTADO ESTUDIANTES'!A:D,4,FALSE)</f>
        <v>BAJA</v>
      </c>
      <c r="E1985" s="5">
        <f>SUM(ActividadesCom[[#This Row],[CRÉD. 1]],ActividadesCom[[#This Row],[CRÉD. 2]],ActividadesCom[[#This Row],[CRÉD. 3]],ActividadesCom[[#This Row],[CRÉD. 4]],ActividadesCom[[#This Row],[CRÉD. 5]])</f>
        <v>5</v>
      </c>
      <c r="F1985" s="17">
        <f>IF(ActividadesCom[[#This Row],[ÚLTIMO SEMESTRE CON CRÉDITOS]]&gt;0,ROUND(AVERAGE(ActividadesCom[[#This Row],[VALOR NIVEL 5]],ActividadesCom[[#This Row],[VALOR NIVEL 4]],ActividadesCom[[#This Row],[VALOR NIVEL 3]],ActividadesCom[[#This Row],[VALOR NIVEL 2]],ActividadesCom[[#This Row],[VALOR NIVEL 1]]),0),"")</f>
        <v>3</v>
      </c>
      <c r="G1985" s="5" t="str">
        <f>IF(ActividadesCom[[#This Row],[PROMEDIO]]="","",IF(ActividadesCom[[#This Row],[PROMEDIO]]&gt;=4,"EXCELENTE",IF(ActividadesCom[[#This Row],[PROMEDIO]]&gt;=3,"NOTABLE",IF(ActividadesCom[[#This Row],[PROMEDIO]]&gt;=2,"BUENO",IF(ActividadesCom[[#This Row],[PROMEDIO]]=1,"SUFICIENTE","")))))</f>
        <v>NOTABLE</v>
      </c>
      <c r="H1985" s="5">
        <f>MAX(ActividadesCom[[#This Row],[PERÍODO 1]],ActividadesCom[[#This Row],[PERÍODO 2]],ActividadesCom[[#This Row],[PERÍODO 3]],ActividadesCom[[#This Row],[PERÍODO 4]],ActividadesCom[[#This Row],[PERÍODO 5]])</f>
        <v>20221</v>
      </c>
      <c r="I1985" s="6" t="s">
        <v>4869</v>
      </c>
      <c r="J1985" s="5">
        <v>20221</v>
      </c>
      <c r="K1985" s="5" t="s">
        <v>4009</v>
      </c>
      <c r="L1985" s="5">
        <f>IF(ActividadesCom[[#This Row],[NIVEL 1]]&lt;&gt;0,VLOOKUP(ActividadesCom[[#This Row],[NIVEL 1]],Catálogo!A:B,2,FALSE),"")</f>
        <v>2</v>
      </c>
      <c r="M1985" s="5">
        <v>1</v>
      </c>
      <c r="N1985" s="6" t="s">
        <v>5639</v>
      </c>
      <c r="O1985" s="5">
        <v>20221</v>
      </c>
      <c r="P1985" s="5" t="s">
        <v>4007</v>
      </c>
      <c r="Q1985" s="5">
        <f>IF(ActividadesCom[[#This Row],[NIVEL 2]]&lt;&gt;0,VLOOKUP(ActividadesCom[[#This Row],[NIVEL 2]],Catálogo!A:B,2,FALSE),"")</f>
        <v>4</v>
      </c>
      <c r="R1985" s="5">
        <v>2</v>
      </c>
      <c r="S1985" s="6"/>
      <c r="T1985" s="5"/>
      <c r="U1985" s="5"/>
      <c r="V1985" s="5" t="str">
        <f>IF(ActividadesCom[[#This Row],[NIVEL 3]]&lt;&gt;0,VLOOKUP(ActividadesCom[[#This Row],[NIVEL 3]],Catálogo!A:B,2,FALSE),"")</f>
        <v/>
      </c>
      <c r="W1985" s="5"/>
      <c r="X1985" s="6" t="s">
        <v>615</v>
      </c>
      <c r="Y1985" s="5">
        <v>20211</v>
      </c>
      <c r="Z1985" s="5" t="s">
        <v>4009</v>
      </c>
      <c r="AA1985" s="5">
        <f>IF(ActividadesCom[[#This Row],[NIVEL 4]]&lt;&gt;0,VLOOKUP(ActividadesCom[[#This Row],[NIVEL 4]],Catálogo!A:B,2,FALSE),"")</f>
        <v>2</v>
      </c>
      <c r="AB1985" s="5">
        <v>1</v>
      </c>
      <c r="AC1985" s="6" t="s">
        <v>818</v>
      </c>
      <c r="AD1985" s="5">
        <v>20191</v>
      </c>
      <c r="AE1985" s="5" t="s">
        <v>4008</v>
      </c>
      <c r="AF1985" s="5">
        <f>IF(ActividadesCom[[#This Row],[NIVEL 5]]&lt;&gt;0,VLOOKUP(ActividadesCom[[#This Row],[NIVEL 5]],Catálogo!A:B,2,FALSE),"")</f>
        <v>3</v>
      </c>
      <c r="AG1985" s="5">
        <v>1</v>
      </c>
      <c r="AH1985" s="2"/>
    </row>
    <row r="1986" spans="1:34" ht="30" hidden="1" customHeight="1" x14ac:dyDescent="0.25">
      <c r="A1986" s="7">
        <v>17470353</v>
      </c>
      <c r="B1986" s="6" t="str">
        <f>VLOOKUP(ActividadesCom[[#This Row],[NO. DE CONTROL]],'LISTADO ESTUDIANTES'!A:C,2,FALSE)</f>
        <v>SARMIENTO DELGADO JOSE ROBERTO</v>
      </c>
      <c r="C1986" s="6" t="str">
        <f>VLOOKUP(ActividadesCom[[#This Row],[NO. DE CONTROL]],'LISTADO ESTUDIANTES'!A:C,3,FALSE)</f>
        <v>INGENIERIA CIVIL</v>
      </c>
      <c r="D1986" s="5" t="str">
        <f>VLOOKUP(ActividadesCom[[#This Row],[NO. DE CONTROL]],'LISTADO ESTUDIANTES'!A:D,4,FALSE)</f>
        <v>BAJA</v>
      </c>
      <c r="E1986" s="5">
        <f>SUM(ActividadesCom[[#This Row],[CRÉD. 1]],ActividadesCom[[#This Row],[CRÉD. 2]],ActividadesCom[[#This Row],[CRÉD. 3]],ActividadesCom[[#This Row],[CRÉD. 4]],ActividadesCom[[#This Row],[CRÉD. 5]])</f>
        <v>0</v>
      </c>
      <c r="F1986" s="17" t="str">
        <f>IF(ActividadesCom[[#This Row],[ÚLTIMO SEMESTRE CON CRÉDITOS]]&gt;0,ROUND(AVERAGE(ActividadesCom[[#This Row],[VALOR NIVEL 5]],ActividadesCom[[#This Row],[VALOR NIVEL 4]],ActividadesCom[[#This Row],[VALOR NIVEL 3]],ActividadesCom[[#This Row],[VALOR NIVEL 2]],ActividadesCom[[#This Row],[VALOR NIVEL 1]]),0),"")</f>
        <v/>
      </c>
      <c r="G1986" s="5" t="str">
        <f>IF(ActividadesCom[[#This Row],[PROMEDIO]]="","",IF(ActividadesCom[[#This Row],[PROMEDIO]]&gt;=4,"EXCELENTE",IF(ActividadesCom[[#This Row],[PROMEDIO]]&gt;=3,"NOTABLE",IF(ActividadesCom[[#This Row],[PROMEDIO]]&gt;=2,"BUENO",IF(ActividadesCom[[#This Row],[PROMEDIO]]=1,"SUFICIENTE","")))))</f>
        <v/>
      </c>
      <c r="H1986" s="5">
        <f>MAX(ActividadesCom[[#This Row],[PERÍODO 1]],ActividadesCom[[#This Row],[PERÍODO 2]],ActividadesCom[[#This Row],[PERÍODO 3]],ActividadesCom[[#This Row],[PERÍODO 4]],ActividadesCom[[#This Row],[PERÍODO 5]])</f>
        <v>0</v>
      </c>
      <c r="I1986" s="6"/>
      <c r="J1986" s="5"/>
      <c r="K1986" s="5"/>
      <c r="L1986" s="5" t="str">
        <f>IF(ActividadesCom[[#This Row],[NIVEL 1]]&lt;&gt;0,VLOOKUP(ActividadesCom[[#This Row],[NIVEL 1]],Catálogo!A:B,2,FALSE),"")</f>
        <v/>
      </c>
      <c r="M1986" s="5"/>
      <c r="N1986" s="6"/>
      <c r="O1986" s="5"/>
      <c r="P1986" s="5"/>
      <c r="Q1986" s="5" t="str">
        <f>IF(ActividadesCom[[#This Row],[NIVEL 2]]&lt;&gt;0,VLOOKUP(ActividadesCom[[#This Row],[NIVEL 2]],Catálogo!A:B,2,FALSE),"")</f>
        <v/>
      </c>
      <c r="R1986" s="5"/>
      <c r="S1986" s="6"/>
      <c r="T1986" s="5"/>
      <c r="U1986" s="5"/>
      <c r="V1986" s="5" t="str">
        <f>IF(ActividadesCom[[#This Row],[NIVEL 3]]&lt;&gt;0,VLOOKUP(ActividadesCom[[#This Row],[NIVEL 3]],Catálogo!A:B,2,FALSE),"")</f>
        <v/>
      </c>
      <c r="W1986" s="5"/>
      <c r="X1986" s="6"/>
      <c r="Y1986" s="5"/>
      <c r="Z1986" s="5"/>
      <c r="AA1986" s="5" t="str">
        <f>IF(ActividadesCom[[#This Row],[NIVEL 4]]&lt;&gt;0,VLOOKUP(ActividadesCom[[#This Row],[NIVEL 4]],Catálogo!A:B,2,FALSE),"")</f>
        <v/>
      </c>
      <c r="AB1986" s="5"/>
      <c r="AC1986" s="6"/>
      <c r="AD1986" s="5"/>
      <c r="AE1986" s="5"/>
      <c r="AF1986" s="5" t="str">
        <f>IF(ActividadesCom[[#This Row],[NIVEL 5]]&lt;&gt;0,VLOOKUP(ActividadesCom[[#This Row],[NIVEL 5]],Catálogo!A:B,2,FALSE),"")</f>
        <v/>
      </c>
      <c r="AG1986" s="5"/>
      <c r="AH1986" s="2"/>
    </row>
    <row r="1987" spans="1:34" ht="30" hidden="1" customHeight="1" x14ac:dyDescent="0.25">
      <c r="A1987" s="7">
        <v>17470355</v>
      </c>
      <c r="B1987" s="6" t="str">
        <f>VLOOKUP(ActividadesCom[[#This Row],[NO. DE CONTROL]],'LISTADO ESTUDIANTES'!A:C,2,FALSE)</f>
        <v>DIEGO PASCUAL DIEGO MARCOS</v>
      </c>
      <c r="C1987" s="6" t="str">
        <f>VLOOKUP(ActividadesCom[[#This Row],[NO. DE CONTROL]],'LISTADO ESTUDIANTES'!A:C,3,FALSE)</f>
        <v>INGENIERIA EN ADMINISTRACION</v>
      </c>
      <c r="D1987" s="5" t="str">
        <f>VLOOKUP(ActividadesCom[[#This Row],[NO. DE CONTROL]],'LISTADO ESTUDIANTES'!A:D,4,FALSE)</f>
        <v>BAJA</v>
      </c>
      <c r="E1987" s="5">
        <f>SUM(ActividadesCom[[#This Row],[CRÉD. 1]],ActividadesCom[[#This Row],[CRÉD. 2]],ActividadesCom[[#This Row],[CRÉD. 3]],ActividadesCom[[#This Row],[CRÉD. 4]],ActividadesCom[[#This Row],[CRÉD. 5]])</f>
        <v>5</v>
      </c>
      <c r="F1987" s="17">
        <f>IF(ActividadesCom[[#This Row],[ÚLTIMO SEMESTRE CON CRÉDITOS]]&gt;0,ROUND(AVERAGE(ActividadesCom[[#This Row],[VALOR NIVEL 5]],ActividadesCom[[#This Row],[VALOR NIVEL 4]],ActividadesCom[[#This Row],[VALOR NIVEL 3]],ActividadesCom[[#This Row],[VALOR NIVEL 2]],ActividadesCom[[#This Row],[VALOR NIVEL 1]]),0),"")</f>
        <v>2</v>
      </c>
      <c r="G1987" s="5" t="str">
        <f>IF(ActividadesCom[[#This Row],[PROMEDIO]]="","",IF(ActividadesCom[[#This Row],[PROMEDIO]]&gt;=4,"EXCELENTE",IF(ActividadesCom[[#This Row],[PROMEDIO]]&gt;=3,"NOTABLE",IF(ActividadesCom[[#This Row],[PROMEDIO]]&gt;=2,"BUENO",IF(ActividadesCom[[#This Row],[PROMEDIO]]=1,"SUFICIENTE","")))))</f>
        <v>BUENO</v>
      </c>
      <c r="H1987" s="5">
        <f>MAX(ActividadesCom[[#This Row],[PERÍODO 1]],ActividadesCom[[#This Row],[PERÍODO 2]],ActividadesCom[[#This Row],[PERÍODO 3]],ActividadesCom[[#This Row],[PERÍODO 4]],ActividadesCom[[#This Row],[PERÍODO 5]])</f>
        <v>20221</v>
      </c>
      <c r="I1987" s="6" t="s">
        <v>4529</v>
      </c>
      <c r="J1987" s="5">
        <v>20211</v>
      </c>
      <c r="K1987" s="5" t="s">
        <v>4010</v>
      </c>
      <c r="L1987" s="5">
        <f>IF(ActividadesCom[[#This Row],[NIVEL 1]]&lt;&gt;0,VLOOKUP(ActividadesCom[[#This Row],[NIVEL 1]],Catálogo!A:B,2,FALSE),"")</f>
        <v>1</v>
      </c>
      <c r="M1987" s="5">
        <v>1</v>
      </c>
      <c r="N1987" s="6" t="s">
        <v>11</v>
      </c>
      <c r="O1987" s="5">
        <v>20173</v>
      </c>
      <c r="P1987" s="5" t="s">
        <v>4008</v>
      </c>
      <c r="Q1987" s="5">
        <f>IF(ActividadesCom[[#This Row],[NIVEL 2]]&lt;&gt;0,VLOOKUP(ActividadesCom[[#This Row],[NIVEL 2]],Catálogo!A:B,2,FALSE),"")</f>
        <v>3</v>
      </c>
      <c r="R1987" s="5">
        <v>1</v>
      </c>
      <c r="S1987" s="6" t="s">
        <v>133</v>
      </c>
      <c r="T1987" s="5">
        <v>20181</v>
      </c>
      <c r="U1987" s="5" t="s">
        <v>4008</v>
      </c>
      <c r="V1987" s="5">
        <f>IF(ActividadesCom[[#This Row],[NIVEL 3]]&lt;&gt;0,VLOOKUP(ActividadesCom[[#This Row],[NIVEL 3]],Catálogo!A:B,2,FALSE),"")</f>
        <v>3</v>
      </c>
      <c r="W1987" s="5">
        <v>1</v>
      </c>
      <c r="X1987" s="6" t="s">
        <v>4529</v>
      </c>
      <c r="Y1987" s="5">
        <v>20213</v>
      </c>
      <c r="Z1987" s="5" t="s">
        <v>4010</v>
      </c>
      <c r="AA1987" s="5">
        <f>IF(ActividadesCom[[#This Row],[NIVEL 4]]&lt;&gt;0,VLOOKUP(ActividadesCom[[#This Row],[NIVEL 4]],Catálogo!A:B,2,FALSE),"")</f>
        <v>1</v>
      </c>
      <c r="AB1987" s="5">
        <v>1</v>
      </c>
      <c r="AC1987" s="6" t="s">
        <v>5631</v>
      </c>
      <c r="AD1987" s="5">
        <v>20221</v>
      </c>
      <c r="AE1987" s="5" t="s">
        <v>4007</v>
      </c>
      <c r="AF1987" s="5">
        <f>IF(ActividadesCom[[#This Row],[NIVEL 5]]&lt;&gt;0,VLOOKUP(ActividadesCom[[#This Row],[NIVEL 5]],Catálogo!A:B,2,FALSE),"")</f>
        <v>4</v>
      </c>
      <c r="AG1987" s="5">
        <v>1</v>
      </c>
      <c r="AH1987" s="2"/>
    </row>
    <row r="1988" spans="1:34" ht="30" hidden="1" customHeight="1" x14ac:dyDescent="0.25">
      <c r="A1988" s="7">
        <v>17470357</v>
      </c>
      <c r="B1988" s="6" t="str">
        <f>VLOOKUP(ActividadesCom[[#This Row],[NO. DE CONTROL]],'LISTADO ESTUDIANTES'!A:C,2,FALSE)</f>
        <v>REBOLLEDO CRUZ ANEL KARINA</v>
      </c>
      <c r="C1988" s="6" t="str">
        <f>VLOOKUP(ActividadesCom[[#This Row],[NO. DE CONTROL]],'LISTADO ESTUDIANTES'!A:C,3,FALSE)</f>
        <v>INGENIERIA EN ADMINISTRACION</v>
      </c>
      <c r="D1988" s="5" t="str">
        <f>VLOOKUP(ActividadesCom[[#This Row],[NO. DE CONTROL]],'LISTADO ESTUDIANTES'!A:D,4,FALSE)</f>
        <v>BAJA</v>
      </c>
      <c r="E1988" s="5">
        <f>SUM(ActividadesCom[[#This Row],[CRÉD. 1]],ActividadesCom[[#This Row],[CRÉD. 2]],ActividadesCom[[#This Row],[CRÉD. 3]],ActividadesCom[[#This Row],[CRÉD. 4]],ActividadesCom[[#This Row],[CRÉD. 5]])</f>
        <v>3</v>
      </c>
      <c r="F1988" s="17">
        <f>IF(ActividadesCom[[#This Row],[ÚLTIMO SEMESTRE CON CRÉDITOS]]&gt;0,ROUND(AVERAGE(ActividadesCom[[#This Row],[VALOR NIVEL 5]],ActividadesCom[[#This Row],[VALOR NIVEL 4]],ActividadesCom[[#This Row],[VALOR NIVEL 3]],ActividadesCom[[#This Row],[VALOR NIVEL 2]],ActividadesCom[[#This Row],[VALOR NIVEL 1]]),0),"")</f>
        <v>3</v>
      </c>
      <c r="G1988" s="5" t="str">
        <f>IF(ActividadesCom[[#This Row],[PROMEDIO]]="","",IF(ActividadesCom[[#This Row],[PROMEDIO]]&gt;=4,"EXCELENTE",IF(ActividadesCom[[#This Row],[PROMEDIO]]&gt;=3,"NOTABLE",IF(ActividadesCom[[#This Row],[PROMEDIO]]&gt;=2,"BUENO",IF(ActividadesCom[[#This Row],[PROMEDIO]]=1,"SUFICIENTE","")))))</f>
        <v>NOTABLE</v>
      </c>
      <c r="H1988" s="5">
        <f>MAX(ActividadesCom[[#This Row],[PERÍODO 1]],ActividadesCom[[#This Row],[PERÍODO 2]],ActividadesCom[[#This Row],[PERÍODO 3]],ActividadesCom[[#This Row],[PERÍODO 4]],ActividadesCom[[#This Row],[PERÍODO 5]])</f>
        <v>20191</v>
      </c>
      <c r="I1988" s="6" t="s">
        <v>111</v>
      </c>
      <c r="J1988" s="5">
        <v>20191</v>
      </c>
      <c r="K1988" s="5" t="s">
        <v>4009</v>
      </c>
      <c r="L1988" s="5">
        <f>IF(ActividadesCom[[#This Row],[NIVEL 1]]&lt;&gt;0,VLOOKUP(ActividadesCom[[#This Row],[NIVEL 1]],Catálogo!A:B,2,FALSE),"")</f>
        <v>2</v>
      </c>
      <c r="M1988" s="5">
        <v>1</v>
      </c>
      <c r="N1988" s="6"/>
      <c r="O1988" s="5"/>
      <c r="P1988" s="5"/>
      <c r="Q1988" s="5" t="str">
        <f>IF(ActividadesCom[[#This Row],[NIVEL 2]]&lt;&gt;0,VLOOKUP(ActividadesCom[[#This Row],[NIVEL 2]],Catálogo!A:B,2,FALSE),"")</f>
        <v/>
      </c>
      <c r="R1988" s="5"/>
      <c r="S1988" s="6"/>
      <c r="T1988" s="5"/>
      <c r="U1988" s="5"/>
      <c r="V1988" s="5" t="str">
        <f>IF(ActividadesCom[[#This Row],[NIVEL 3]]&lt;&gt;0,VLOOKUP(ActividadesCom[[#This Row],[NIVEL 3]],Catálogo!A:B,2,FALSE),"")</f>
        <v/>
      </c>
      <c r="W1988" s="5"/>
      <c r="X1988" s="6" t="s">
        <v>34</v>
      </c>
      <c r="Y1988" s="5">
        <v>20183</v>
      </c>
      <c r="Z1988" s="5" t="s">
        <v>4009</v>
      </c>
      <c r="AA1988" s="5">
        <f>IF(ActividadesCom[[#This Row],[NIVEL 4]]&lt;&gt;0,VLOOKUP(ActividadesCom[[#This Row],[NIVEL 4]],Catálogo!A:B,2,FALSE),"")</f>
        <v>2</v>
      </c>
      <c r="AB1988" s="5">
        <v>1</v>
      </c>
      <c r="AC1988" s="6" t="s">
        <v>11</v>
      </c>
      <c r="AD1988" s="5">
        <v>20173</v>
      </c>
      <c r="AE1988" s="5" t="s">
        <v>4007</v>
      </c>
      <c r="AF1988" s="5">
        <f>IF(ActividadesCom[[#This Row],[NIVEL 5]]&lt;&gt;0,VLOOKUP(ActividadesCom[[#This Row],[NIVEL 5]],Catálogo!A:B,2,FALSE),"")</f>
        <v>4</v>
      </c>
      <c r="AG1988" s="5">
        <v>1</v>
      </c>
      <c r="AH1988" s="2"/>
    </row>
    <row r="1989" spans="1:34" ht="30" hidden="1" customHeight="1" x14ac:dyDescent="0.25">
      <c r="A1989" s="7">
        <v>17470358</v>
      </c>
      <c r="B1989" s="6" t="str">
        <f>VLOOKUP(ActividadesCom[[#This Row],[NO. DE CONTROL]],'LISTADO ESTUDIANTES'!A:C,2,FALSE)</f>
        <v>MATOS PECH RODRIGO EDUARDO</v>
      </c>
      <c r="C1989" s="6" t="str">
        <f>VLOOKUP(ActividadesCom[[#This Row],[NO. DE CONTROL]],'LISTADO ESTUDIANTES'!A:C,3,FALSE)</f>
        <v>INGENIERIA EN GESTION EMPRESARIAL</v>
      </c>
      <c r="D1989" s="5" t="str">
        <f>VLOOKUP(ActividadesCom[[#This Row],[NO. DE CONTROL]],'LISTADO ESTUDIANTES'!A:D,4,FALSE)</f>
        <v>BAJA</v>
      </c>
      <c r="E1989" s="5">
        <f>SUM(ActividadesCom[[#This Row],[CRÉD. 1]],ActividadesCom[[#This Row],[CRÉD. 2]],ActividadesCom[[#This Row],[CRÉD. 3]],ActividadesCom[[#This Row],[CRÉD. 4]],ActividadesCom[[#This Row],[CRÉD. 5]])</f>
        <v>0</v>
      </c>
      <c r="F1989" s="17" t="str">
        <f>IF(ActividadesCom[[#This Row],[ÚLTIMO SEMESTRE CON CRÉDITOS]]&gt;0,ROUND(AVERAGE(ActividadesCom[[#This Row],[VALOR NIVEL 5]],ActividadesCom[[#This Row],[VALOR NIVEL 4]],ActividadesCom[[#This Row],[VALOR NIVEL 3]],ActividadesCom[[#This Row],[VALOR NIVEL 2]],ActividadesCom[[#This Row],[VALOR NIVEL 1]]),0),"")</f>
        <v/>
      </c>
      <c r="G1989" s="5" t="str">
        <f>IF(ActividadesCom[[#This Row],[PROMEDIO]]="","",IF(ActividadesCom[[#This Row],[PROMEDIO]]&gt;=4,"EXCELENTE",IF(ActividadesCom[[#This Row],[PROMEDIO]]&gt;=3,"NOTABLE",IF(ActividadesCom[[#This Row],[PROMEDIO]]&gt;=2,"BUENO",IF(ActividadesCom[[#This Row],[PROMEDIO]]=1,"SUFICIENTE","")))))</f>
        <v/>
      </c>
      <c r="H1989" s="5">
        <f>MAX(ActividadesCom[[#This Row],[PERÍODO 1]],ActividadesCom[[#This Row],[PERÍODO 2]],ActividadesCom[[#This Row],[PERÍODO 3]],ActividadesCom[[#This Row],[PERÍODO 4]],ActividadesCom[[#This Row],[PERÍODO 5]])</f>
        <v>0</v>
      </c>
      <c r="I1989" s="6"/>
      <c r="J1989" s="5"/>
      <c r="K1989" s="5"/>
      <c r="L1989" s="5" t="str">
        <f>IF(ActividadesCom[[#This Row],[NIVEL 1]]&lt;&gt;0,VLOOKUP(ActividadesCom[[#This Row],[NIVEL 1]],Catálogo!A:B,2,FALSE),"")</f>
        <v/>
      </c>
      <c r="M1989" s="5"/>
      <c r="N1989" s="6"/>
      <c r="O1989" s="5"/>
      <c r="P1989" s="5"/>
      <c r="Q1989" s="5" t="str">
        <f>IF(ActividadesCom[[#This Row],[NIVEL 2]]&lt;&gt;0,VLOOKUP(ActividadesCom[[#This Row],[NIVEL 2]],Catálogo!A:B,2,FALSE),"")</f>
        <v/>
      </c>
      <c r="R1989" s="5"/>
      <c r="S1989" s="6"/>
      <c r="T1989" s="5"/>
      <c r="U1989" s="5"/>
      <c r="V1989" s="5" t="str">
        <f>IF(ActividadesCom[[#This Row],[NIVEL 3]]&lt;&gt;0,VLOOKUP(ActividadesCom[[#This Row],[NIVEL 3]],Catálogo!A:B,2,FALSE),"")</f>
        <v/>
      </c>
      <c r="W1989" s="5"/>
      <c r="X1989" s="6"/>
      <c r="Y1989" s="5"/>
      <c r="Z1989" s="5"/>
      <c r="AA1989" s="5" t="str">
        <f>IF(ActividadesCom[[#This Row],[NIVEL 4]]&lt;&gt;0,VLOOKUP(ActividadesCom[[#This Row],[NIVEL 4]],Catálogo!A:B,2,FALSE),"")</f>
        <v/>
      </c>
      <c r="AB1989" s="5"/>
      <c r="AC1989" s="6"/>
      <c r="AD1989" s="5"/>
      <c r="AE1989" s="5"/>
      <c r="AF1989" s="5" t="str">
        <f>IF(ActividadesCom[[#This Row],[NIVEL 5]]&lt;&gt;0,VLOOKUP(ActividadesCom[[#This Row],[NIVEL 5]],Catálogo!A:B,2,FALSE),"")</f>
        <v/>
      </c>
      <c r="AG1989" s="5"/>
      <c r="AH1989" s="2"/>
    </row>
    <row r="1990" spans="1:34" ht="30" hidden="1" customHeight="1" x14ac:dyDescent="0.25">
      <c r="A1990" s="7">
        <v>17470359</v>
      </c>
      <c r="B1990" s="6" t="str">
        <f>VLOOKUP(ActividadesCom[[#This Row],[NO. DE CONTROL]],'LISTADO ESTUDIANTES'!A:C,2,FALSE)</f>
        <v>ABNAL COLLI CARLOS ALBERTO</v>
      </c>
      <c r="C1990" s="6" t="str">
        <f>VLOOKUP(ActividadesCom[[#This Row],[NO. DE CONTROL]],'LISTADO ESTUDIANTES'!A:C,3,FALSE)</f>
        <v>INGENIERIA EN ADMINISTRACION</v>
      </c>
      <c r="D1990" s="5" t="str">
        <f>VLOOKUP(ActividadesCom[[#This Row],[NO. DE CONTROL]],'LISTADO ESTUDIANTES'!A:D,4,FALSE)</f>
        <v>BAJA</v>
      </c>
      <c r="E1990" s="5">
        <f>SUM(ActividadesCom[[#This Row],[CRÉD. 1]],ActividadesCom[[#This Row],[CRÉD. 2]],ActividadesCom[[#This Row],[CRÉD. 3]],ActividadesCom[[#This Row],[CRÉD. 4]],ActividadesCom[[#This Row],[CRÉD. 5]])</f>
        <v>1</v>
      </c>
      <c r="F1990" s="17">
        <f>IF(ActividadesCom[[#This Row],[ÚLTIMO SEMESTRE CON CRÉDITOS]]&gt;0,ROUND(AVERAGE(ActividadesCom[[#This Row],[VALOR NIVEL 5]],ActividadesCom[[#This Row],[VALOR NIVEL 4]],ActividadesCom[[#This Row],[VALOR NIVEL 3]],ActividadesCom[[#This Row],[VALOR NIVEL 2]],ActividadesCom[[#This Row],[VALOR NIVEL 1]]),0),"")</f>
        <v>3</v>
      </c>
      <c r="G1990" s="5" t="str">
        <f>IF(ActividadesCom[[#This Row],[PROMEDIO]]="","",IF(ActividadesCom[[#This Row],[PROMEDIO]]&gt;=4,"EXCELENTE",IF(ActividadesCom[[#This Row],[PROMEDIO]]&gt;=3,"NOTABLE",IF(ActividadesCom[[#This Row],[PROMEDIO]]&gt;=2,"BUENO",IF(ActividadesCom[[#This Row],[PROMEDIO]]=1,"SUFICIENTE","")))))</f>
        <v>NOTABLE</v>
      </c>
      <c r="H1990" s="5">
        <f>MAX(ActividadesCom[[#This Row],[PERÍODO 1]],ActividadesCom[[#This Row],[PERÍODO 2]],ActividadesCom[[#This Row],[PERÍODO 3]],ActividadesCom[[#This Row],[PERÍODO 4]],ActividadesCom[[#This Row],[PERÍODO 5]])</f>
        <v>20173</v>
      </c>
      <c r="I1990" s="6"/>
      <c r="J1990" s="5"/>
      <c r="K1990" s="5"/>
      <c r="L1990" s="5" t="str">
        <f>IF(ActividadesCom[[#This Row],[NIVEL 1]]&lt;&gt;0,VLOOKUP(ActividadesCom[[#This Row],[NIVEL 1]],Catálogo!A:B,2,FALSE),"")</f>
        <v/>
      </c>
      <c r="M1990" s="5"/>
      <c r="N1990" s="6"/>
      <c r="O1990" s="5"/>
      <c r="P1990" s="5"/>
      <c r="Q1990" s="5" t="str">
        <f>IF(ActividadesCom[[#This Row],[NIVEL 2]]&lt;&gt;0,VLOOKUP(ActividadesCom[[#This Row],[NIVEL 2]],Catálogo!A:B,2,FALSE),"")</f>
        <v/>
      </c>
      <c r="R1990" s="5"/>
      <c r="S1990" s="6"/>
      <c r="T1990" s="5"/>
      <c r="U1990" s="5"/>
      <c r="V1990" s="5" t="str">
        <f>IF(ActividadesCom[[#This Row],[NIVEL 3]]&lt;&gt;0,VLOOKUP(ActividadesCom[[#This Row],[NIVEL 3]],Catálogo!A:B,2,FALSE),"")</f>
        <v/>
      </c>
      <c r="W1990" s="5"/>
      <c r="X1990" s="6"/>
      <c r="Y1990" s="5"/>
      <c r="Z1990" s="5"/>
      <c r="AA1990" s="5" t="str">
        <f>IF(ActividadesCom[[#This Row],[NIVEL 4]]&lt;&gt;0,VLOOKUP(ActividadesCom[[#This Row],[NIVEL 4]],Catálogo!A:B,2,FALSE),"")</f>
        <v/>
      </c>
      <c r="AB1990" s="5"/>
      <c r="AC1990" s="6" t="s">
        <v>23</v>
      </c>
      <c r="AD1990" s="5">
        <v>20173</v>
      </c>
      <c r="AE1990" s="5" t="s">
        <v>4008</v>
      </c>
      <c r="AF1990" s="5">
        <f>IF(ActividadesCom[[#This Row],[NIVEL 5]]&lt;&gt;0,VLOOKUP(ActividadesCom[[#This Row],[NIVEL 5]],Catálogo!A:B,2,FALSE),"")</f>
        <v>3</v>
      </c>
      <c r="AG1990" s="5">
        <v>1</v>
      </c>
      <c r="AH1990" s="2"/>
    </row>
    <row r="1991" spans="1:34" ht="30" hidden="1" customHeight="1" x14ac:dyDescent="0.25">
      <c r="A1991" s="7">
        <v>17470360</v>
      </c>
      <c r="B1991" s="6" t="str">
        <f>VLOOKUP(ActividadesCom[[#This Row],[NO. DE CONTROL]],'LISTADO ESTUDIANTES'!A:C,2,FALSE)</f>
        <v>GONZALEZ LEON DANIEL</v>
      </c>
      <c r="C1991" s="6" t="str">
        <f>VLOOKUP(ActividadesCom[[#This Row],[NO. DE CONTROL]],'LISTADO ESTUDIANTES'!A:C,3,FALSE)</f>
        <v>INGENIERIA AMBIENTAL</v>
      </c>
      <c r="D1991" s="5" t="str">
        <f>VLOOKUP(ActividadesCom[[#This Row],[NO. DE CONTROL]],'LISTADO ESTUDIANTES'!A:D,4,FALSE)</f>
        <v>BAJA</v>
      </c>
      <c r="E1991" s="5">
        <f>SUM(ActividadesCom[[#This Row],[CRÉD. 1]],ActividadesCom[[#This Row],[CRÉD. 2]],ActividadesCom[[#This Row],[CRÉD. 3]],ActividadesCom[[#This Row],[CRÉD. 4]],ActividadesCom[[#This Row],[CRÉD. 5]])</f>
        <v>0</v>
      </c>
      <c r="F1991" s="17" t="str">
        <f>IF(ActividadesCom[[#This Row],[ÚLTIMO SEMESTRE CON CRÉDITOS]]&gt;0,ROUND(AVERAGE(ActividadesCom[[#This Row],[VALOR NIVEL 5]],ActividadesCom[[#This Row],[VALOR NIVEL 4]],ActividadesCom[[#This Row],[VALOR NIVEL 3]],ActividadesCom[[#This Row],[VALOR NIVEL 2]],ActividadesCom[[#This Row],[VALOR NIVEL 1]]),0),"")</f>
        <v/>
      </c>
      <c r="G1991" s="5" t="str">
        <f>IF(ActividadesCom[[#This Row],[PROMEDIO]]="","",IF(ActividadesCom[[#This Row],[PROMEDIO]]&gt;=4,"EXCELENTE",IF(ActividadesCom[[#This Row],[PROMEDIO]]&gt;=3,"NOTABLE",IF(ActividadesCom[[#This Row],[PROMEDIO]]&gt;=2,"BUENO",IF(ActividadesCom[[#This Row],[PROMEDIO]]=1,"SUFICIENTE","")))))</f>
        <v/>
      </c>
      <c r="H1991" s="5">
        <f>MAX(ActividadesCom[[#This Row],[PERÍODO 1]],ActividadesCom[[#This Row],[PERÍODO 2]],ActividadesCom[[#This Row],[PERÍODO 3]],ActividadesCom[[#This Row],[PERÍODO 4]],ActividadesCom[[#This Row],[PERÍODO 5]])</f>
        <v>0</v>
      </c>
      <c r="I1991" s="6"/>
      <c r="J1991" s="5"/>
      <c r="K1991" s="5"/>
      <c r="L1991" s="5" t="str">
        <f>IF(ActividadesCom[[#This Row],[NIVEL 1]]&lt;&gt;0,VLOOKUP(ActividadesCom[[#This Row],[NIVEL 1]],Catálogo!A:B,2,FALSE),"")</f>
        <v/>
      </c>
      <c r="M1991" s="5"/>
      <c r="N1991" s="6"/>
      <c r="O1991" s="5"/>
      <c r="P1991" s="5"/>
      <c r="Q1991" s="5" t="str">
        <f>IF(ActividadesCom[[#This Row],[NIVEL 2]]&lt;&gt;0,VLOOKUP(ActividadesCom[[#This Row],[NIVEL 2]],Catálogo!A:B,2,FALSE),"")</f>
        <v/>
      </c>
      <c r="R1991" s="5"/>
      <c r="S1991" s="6"/>
      <c r="T1991" s="5"/>
      <c r="U1991" s="5"/>
      <c r="V1991" s="5" t="str">
        <f>IF(ActividadesCom[[#This Row],[NIVEL 3]]&lt;&gt;0,VLOOKUP(ActividadesCom[[#This Row],[NIVEL 3]],Catálogo!A:B,2,FALSE),"")</f>
        <v/>
      </c>
      <c r="W1991" s="5"/>
      <c r="X1991" s="6"/>
      <c r="Y1991" s="5"/>
      <c r="Z1991" s="5"/>
      <c r="AA1991" s="5" t="str">
        <f>IF(ActividadesCom[[#This Row],[NIVEL 4]]&lt;&gt;0,VLOOKUP(ActividadesCom[[#This Row],[NIVEL 4]],Catálogo!A:B,2,FALSE),"")</f>
        <v/>
      </c>
      <c r="AB1991" s="5"/>
      <c r="AC1991" s="6"/>
      <c r="AD1991" s="5"/>
      <c r="AE1991" s="5"/>
      <c r="AF1991" s="5" t="str">
        <f>IF(ActividadesCom[[#This Row],[NIVEL 5]]&lt;&gt;0,VLOOKUP(ActividadesCom[[#This Row],[NIVEL 5]],Catálogo!A:B,2,FALSE),"")</f>
        <v/>
      </c>
      <c r="AG1991" s="5"/>
      <c r="AH1991" s="2"/>
    </row>
    <row r="1992" spans="1:34" ht="30" hidden="1" customHeight="1" x14ac:dyDescent="0.25">
      <c r="A1992" s="7">
        <v>17470361</v>
      </c>
      <c r="B1992" s="6" t="str">
        <f>VLOOKUP(ActividadesCom[[#This Row],[NO. DE CONTROL]],'LISTADO ESTUDIANTES'!A:C,2,FALSE)</f>
        <v>POOT DIAZ ARELI MARIEL</v>
      </c>
      <c r="C1992" s="6" t="str">
        <f>VLOOKUP(ActividadesCom[[#This Row],[NO. DE CONTROL]],'LISTADO ESTUDIANTES'!A:C,3,FALSE)</f>
        <v>INGENIERIA AMBIENTAL</v>
      </c>
      <c r="D1992" s="5" t="str">
        <f>VLOOKUP(ActividadesCom[[#This Row],[NO. DE CONTROL]],'LISTADO ESTUDIANTES'!A:D,4,FALSE)</f>
        <v>BAJA</v>
      </c>
      <c r="E1992" s="5">
        <f>SUM(ActividadesCom[[#This Row],[CRÉD. 1]],ActividadesCom[[#This Row],[CRÉD. 2]],ActividadesCom[[#This Row],[CRÉD. 3]],ActividadesCom[[#This Row],[CRÉD. 4]],ActividadesCom[[#This Row],[CRÉD. 5]])</f>
        <v>1</v>
      </c>
      <c r="F1992" s="17">
        <f>IF(ActividadesCom[[#This Row],[ÚLTIMO SEMESTRE CON CRÉDITOS]]&gt;0,ROUND(AVERAGE(ActividadesCom[[#This Row],[VALOR NIVEL 5]],ActividadesCom[[#This Row],[VALOR NIVEL 4]],ActividadesCom[[#This Row],[VALOR NIVEL 3]],ActividadesCom[[#This Row],[VALOR NIVEL 2]],ActividadesCom[[#This Row],[VALOR NIVEL 1]]),0),"")</f>
        <v>2</v>
      </c>
      <c r="G1992" s="5" t="str">
        <f>IF(ActividadesCom[[#This Row],[PROMEDIO]]="","",IF(ActividadesCom[[#This Row],[PROMEDIO]]&gt;=4,"EXCELENTE",IF(ActividadesCom[[#This Row],[PROMEDIO]]&gt;=3,"NOTABLE",IF(ActividadesCom[[#This Row],[PROMEDIO]]&gt;=2,"BUENO",IF(ActividadesCom[[#This Row],[PROMEDIO]]=1,"SUFICIENTE","")))))</f>
        <v>BUENO</v>
      </c>
      <c r="H1992" s="5">
        <f>MAX(ActividadesCom[[#This Row],[PERÍODO 1]],ActividadesCom[[#This Row],[PERÍODO 2]],ActividadesCom[[#This Row],[PERÍODO 3]],ActividadesCom[[#This Row],[PERÍODO 4]],ActividadesCom[[#This Row],[PERÍODO 5]])</f>
        <v>20173</v>
      </c>
      <c r="I1992" s="6" t="s">
        <v>497</v>
      </c>
      <c r="J1992" s="5">
        <v>20173</v>
      </c>
      <c r="K1992" s="5" t="s">
        <v>4009</v>
      </c>
      <c r="L1992" s="5">
        <f>IF(ActividadesCom[[#This Row],[NIVEL 1]]&lt;&gt;0,VLOOKUP(ActividadesCom[[#This Row],[NIVEL 1]],Catálogo!A:B,2,FALSE),"")</f>
        <v>2</v>
      </c>
      <c r="M1992" s="5">
        <v>1</v>
      </c>
      <c r="N1992" s="6"/>
      <c r="O1992" s="5"/>
      <c r="P1992" s="5"/>
      <c r="Q1992" s="5" t="str">
        <f>IF(ActividadesCom[[#This Row],[NIVEL 2]]&lt;&gt;0,VLOOKUP(ActividadesCom[[#This Row],[NIVEL 2]],Catálogo!A:B,2,FALSE),"")</f>
        <v/>
      </c>
      <c r="R1992" s="5"/>
      <c r="S1992" s="6"/>
      <c r="T1992" s="5"/>
      <c r="U1992" s="5"/>
      <c r="V1992" s="5" t="str">
        <f>IF(ActividadesCom[[#This Row],[NIVEL 3]]&lt;&gt;0,VLOOKUP(ActividadesCom[[#This Row],[NIVEL 3]],Catálogo!A:B,2,FALSE),"")</f>
        <v/>
      </c>
      <c r="W1992" s="5"/>
      <c r="X1992" s="6"/>
      <c r="Y1992" s="5"/>
      <c r="Z1992" s="5"/>
      <c r="AA1992" s="5" t="str">
        <f>IF(ActividadesCom[[#This Row],[NIVEL 4]]&lt;&gt;0,VLOOKUP(ActividadesCom[[#This Row],[NIVEL 4]],Catálogo!A:B,2,FALSE),"")</f>
        <v/>
      </c>
      <c r="AB1992" s="5"/>
      <c r="AC1992" s="6"/>
      <c r="AD1992" s="5"/>
      <c r="AE1992" s="5"/>
      <c r="AF1992" s="5" t="str">
        <f>IF(ActividadesCom[[#This Row],[NIVEL 5]]&lt;&gt;0,VLOOKUP(ActividadesCom[[#This Row],[NIVEL 5]],Catálogo!A:B,2,FALSE),"")</f>
        <v/>
      </c>
      <c r="AG1992" s="5"/>
      <c r="AH1992" s="2"/>
    </row>
    <row r="1993" spans="1:34" ht="30" hidden="1" customHeight="1" x14ac:dyDescent="0.25">
      <c r="A1993" s="7">
        <v>17470362</v>
      </c>
      <c r="B1993" s="6" t="str">
        <f>VLOOKUP(ActividadesCom[[#This Row],[NO. DE CONTROL]],'LISTADO ESTUDIANTES'!A:C,2,FALSE)</f>
        <v>SOSA MARTINEZ DIANA GUADALUPE</v>
      </c>
      <c r="C1993" s="6" t="str">
        <f>VLOOKUP(ActividadesCom[[#This Row],[NO. DE CONTROL]],'LISTADO ESTUDIANTES'!A:C,3,FALSE)</f>
        <v>INGENIERIA EN ADMINISTRACION</v>
      </c>
      <c r="D1993" s="5" t="str">
        <f>VLOOKUP(ActividadesCom[[#This Row],[NO. DE CONTROL]],'LISTADO ESTUDIANTES'!A:D,4,FALSE)</f>
        <v>BAJA</v>
      </c>
      <c r="E1993" s="5">
        <f>SUM(ActividadesCom[[#This Row],[CRÉD. 1]],ActividadesCom[[#This Row],[CRÉD. 2]],ActividadesCom[[#This Row],[CRÉD. 3]],ActividadesCom[[#This Row],[CRÉD. 4]],ActividadesCom[[#This Row],[CRÉD. 5]])</f>
        <v>0</v>
      </c>
      <c r="F1993" s="17" t="str">
        <f>IF(ActividadesCom[[#This Row],[ÚLTIMO SEMESTRE CON CRÉDITOS]]&gt;0,ROUND(AVERAGE(ActividadesCom[[#This Row],[VALOR NIVEL 5]],ActividadesCom[[#This Row],[VALOR NIVEL 4]],ActividadesCom[[#This Row],[VALOR NIVEL 3]],ActividadesCom[[#This Row],[VALOR NIVEL 2]],ActividadesCom[[#This Row],[VALOR NIVEL 1]]),0),"")</f>
        <v/>
      </c>
      <c r="G1993" s="5" t="str">
        <f>IF(ActividadesCom[[#This Row],[PROMEDIO]]="","",IF(ActividadesCom[[#This Row],[PROMEDIO]]&gt;=4,"EXCELENTE",IF(ActividadesCom[[#This Row],[PROMEDIO]]&gt;=3,"NOTABLE",IF(ActividadesCom[[#This Row],[PROMEDIO]]&gt;=2,"BUENO",IF(ActividadesCom[[#This Row],[PROMEDIO]]=1,"SUFICIENTE","")))))</f>
        <v/>
      </c>
      <c r="H1993" s="5">
        <f>MAX(ActividadesCom[[#This Row],[PERÍODO 1]],ActividadesCom[[#This Row],[PERÍODO 2]],ActividadesCom[[#This Row],[PERÍODO 3]],ActividadesCom[[#This Row],[PERÍODO 4]],ActividadesCom[[#This Row],[PERÍODO 5]])</f>
        <v>0</v>
      </c>
      <c r="I1993" s="6"/>
      <c r="J1993" s="5"/>
      <c r="K1993" s="5"/>
      <c r="L1993" s="5" t="str">
        <f>IF(ActividadesCom[[#This Row],[NIVEL 1]]&lt;&gt;0,VLOOKUP(ActividadesCom[[#This Row],[NIVEL 1]],Catálogo!A:B,2,FALSE),"")</f>
        <v/>
      </c>
      <c r="M1993" s="5"/>
      <c r="N1993" s="6"/>
      <c r="O1993" s="5"/>
      <c r="P1993" s="5"/>
      <c r="Q1993" s="5" t="str">
        <f>IF(ActividadesCom[[#This Row],[NIVEL 2]]&lt;&gt;0,VLOOKUP(ActividadesCom[[#This Row],[NIVEL 2]],Catálogo!A:B,2,FALSE),"")</f>
        <v/>
      </c>
      <c r="R1993" s="5"/>
      <c r="S1993" s="6"/>
      <c r="T1993" s="5"/>
      <c r="U1993" s="5"/>
      <c r="V1993" s="5" t="str">
        <f>IF(ActividadesCom[[#This Row],[NIVEL 3]]&lt;&gt;0,VLOOKUP(ActividadesCom[[#This Row],[NIVEL 3]],Catálogo!A:B,2,FALSE),"")</f>
        <v/>
      </c>
      <c r="W1993" s="5"/>
      <c r="X1993" s="6"/>
      <c r="Y1993" s="5"/>
      <c r="Z1993" s="5"/>
      <c r="AA1993" s="5" t="str">
        <f>IF(ActividadesCom[[#This Row],[NIVEL 4]]&lt;&gt;0,VLOOKUP(ActividadesCom[[#This Row],[NIVEL 4]],Catálogo!A:B,2,FALSE),"")</f>
        <v/>
      </c>
      <c r="AB1993" s="5"/>
      <c r="AC1993" s="6"/>
      <c r="AD1993" s="5"/>
      <c r="AE1993" s="5"/>
      <c r="AF1993" s="5" t="str">
        <f>IF(ActividadesCom[[#This Row],[NIVEL 5]]&lt;&gt;0,VLOOKUP(ActividadesCom[[#This Row],[NIVEL 5]],Catálogo!A:B,2,FALSE),"")</f>
        <v/>
      </c>
      <c r="AG1993" s="5"/>
      <c r="AH1993" s="2"/>
    </row>
    <row r="1994" spans="1:34" ht="30" hidden="1" customHeight="1" x14ac:dyDescent="0.25">
      <c r="A1994" s="7">
        <v>17470363</v>
      </c>
      <c r="B1994" s="6" t="str">
        <f>VLOOKUP(ActividadesCom[[#This Row],[NO. DE CONTROL]],'LISTADO ESTUDIANTES'!A:C,2,FALSE)</f>
        <v>CHUC JARAMILLO JOSE ARTURO</v>
      </c>
      <c r="C1994" s="6" t="str">
        <f>VLOOKUP(ActividadesCom[[#This Row],[NO. DE CONTROL]],'LISTADO ESTUDIANTES'!A:C,3,FALSE)</f>
        <v>INGENIERIA CIVIL</v>
      </c>
      <c r="D1994" s="5" t="str">
        <f>VLOOKUP(ActividadesCom[[#This Row],[NO. DE CONTROL]],'LISTADO ESTUDIANTES'!A:D,4,FALSE)</f>
        <v>BAJA</v>
      </c>
      <c r="E1994" s="5">
        <f>SUM(ActividadesCom[[#This Row],[CRÉD. 1]],ActividadesCom[[#This Row],[CRÉD. 2]],ActividadesCom[[#This Row],[CRÉD. 3]],ActividadesCom[[#This Row],[CRÉD. 4]],ActividadesCom[[#This Row],[CRÉD. 5]])</f>
        <v>5</v>
      </c>
      <c r="F1994" s="17">
        <f>IF(ActividadesCom[[#This Row],[ÚLTIMO SEMESTRE CON CRÉDITOS]]&gt;0,ROUND(AVERAGE(ActividadesCom[[#This Row],[VALOR NIVEL 5]],ActividadesCom[[#This Row],[VALOR NIVEL 4]],ActividadesCom[[#This Row],[VALOR NIVEL 3]],ActividadesCom[[#This Row],[VALOR NIVEL 2]],ActividadesCom[[#This Row],[VALOR NIVEL 1]]),0),"")</f>
        <v>3</v>
      </c>
      <c r="G1994" s="5" t="str">
        <f>IF(ActividadesCom[[#This Row],[PROMEDIO]]="","",IF(ActividadesCom[[#This Row],[PROMEDIO]]&gt;=4,"EXCELENTE",IF(ActividadesCom[[#This Row],[PROMEDIO]]&gt;=3,"NOTABLE",IF(ActividadesCom[[#This Row],[PROMEDIO]]&gt;=2,"BUENO",IF(ActividadesCom[[#This Row],[PROMEDIO]]=1,"SUFICIENTE","")))))</f>
        <v>NOTABLE</v>
      </c>
      <c r="H1994" s="5">
        <f>MAX(ActividadesCom[[#This Row],[PERÍODO 1]],ActividadesCom[[#This Row],[PERÍODO 2]],ActividadesCom[[#This Row],[PERÍODO 3]],ActividadesCom[[#This Row],[PERÍODO 4]],ActividadesCom[[#This Row],[PERÍODO 5]])</f>
        <v>20221</v>
      </c>
      <c r="I1994" s="6" t="s">
        <v>5374</v>
      </c>
      <c r="J1994" s="5">
        <v>20221</v>
      </c>
      <c r="K1994" s="5" t="s">
        <v>4007</v>
      </c>
      <c r="L1994" s="5">
        <f>IF(ActividadesCom[[#This Row],[NIVEL 1]]&lt;&gt;0,VLOOKUP(ActividadesCom[[#This Row],[NIVEL 1]],Catálogo!A:B,2,FALSE),"")</f>
        <v>4</v>
      </c>
      <c r="M1994" s="5">
        <v>1</v>
      </c>
      <c r="N1994" s="6" t="s">
        <v>4857</v>
      </c>
      <c r="O1994" s="5">
        <v>20221</v>
      </c>
      <c r="P1994" s="5" t="s">
        <v>4008</v>
      </c>
      <c r="Q1994" s="5">
        <f>IF(ActividadesCom[[#This Row],[NIVEL 2]]&lt;&gt;0,VLOOKUP(ActividadesCom[[#This Row],[NIVEL 2]],Catálogo!A:B,2,FALSE),"")</f>
        <v>3</v>
      </c>
      <c r="R1994" s="5">
        <v>1</v>
      </c>
      <c r="S1994" s="6" t="s">
        <v>4748</v>
      </c>
      <c r="T1994" s="5">
        <v>20221</v>
      </c>
      <c r="U1994" s="5" t="s">
        <v>4008</v>
      </c>
      <c r="V1994" s="5">
        <f>IF(ActividadesCom[[#This Row],[NIVEL 3]]&lt;&gt;0,VLOOKUP(ActividadesCom[[#This Row],[NIVEL 3]],Catálogo!A:B,2,FALSE),"")</f>
        <v>3</v>
      </c>
      <c r="W1994" s="5">
        <v>1</v>
      </c>
      <c r="X1994" s="6" t="s">
        <v>4476</v>
      </c>
      <c r="Y1994" s="5">
        <v>20211</v>
      </c>
      <c r="Z1994" s="5" t="s">
        <v>4008</v>
      </c>
      <c r="AA1994" s="5">
        <f>IF(ActividadesCom[[#This Row],[NIVEL 4]]&lt;&gt;0,VLOOKUP(ActividadesCom[[#This Row],[NIVEL 4]],Catálogo!A:B,2,FALSE),"")</f>
        <v>3</v>
      </c>
      <c r="AB1994" s="5">
        <v>1</v>
      </c>
      <c r="AC1994" s="6" t="s">
        <v>31</v>
      </c>
      <c r="AD1994" s="5">
        <v>20173</v>
      </c>
      <c r="AE1994" s="5" t="s">
        <v>4008</v>
      </c>
      <c r="AF1994" s="5">
        <f>IF(ActividadesCom[[#This Row],[NIVEL 5]]&lt;&gt;0,VLOOKUP(ActividadesCom[[#This Row],[NIVEL 5]],Catálogo!A:B,2,FALSE),"")</f>
        <v>3</v>
      </c>
      <c r="AG1994" s="5">
        <v>1</v>
      </c>
      <c r="AH1994" s="2"/>
    </row>
    <row r="1995" spans="1:34" ht="30" hidden="1" customHeight="1" x14ac:dyDescent="0.25">
      <c r="A1995" s="7">
        <v>17470365</v>
      </c>
      <c r="B1995" s="6" t="str">
        <f>VLOOKUP(ActividadesCom[[#This Row],[NO. DE CONTROL]],'LISTADO ESTUDIANTES'!A:C,2,FALSE)</f>
        <v>BENCOMO VALLADARES KEVIN HUMBERTO</v>
      </c>
      <c r="C1995" s="6" t="str">
        <f>VLOOKUP(ActividadesCom[[#This Row],[NO. DE CONTROL]],'LISTADO ESTUDIANTES'!A:C,3,FALSE)</f>
        <v>INGENIERIA MECANICA</v>
      </c>
      <c r="D1995" s="5" t="str">
        <f>VLOOKUP(ActividadesCom[[#This Row],[NO. DE CONTROL]],'LISTADO ESTUDIANTES'!A:D,4,FALSE)</f>
        <v>BAJA</v>
      </c>
      <c r="E1995" s="5">
        <f>SUM(ActividadesCom[[#This Row],[CRÉD. 1]],ActividadesCom[[#This Row],[CRÉD. 2]],ActividadesCom[[#This Row],[CRÉD. 3]],ActividadesCom[[#This Row],[CRÉD. 4]],ActividadesCom[[#This Row],[CRÉD. 5]])</f>
        <v>2</v>
      </c>
      <c r="F1995" s="17">
        <f>IF(ActividadesCom[[#This Row],[ÚLTIMO SEMESTRE CON CRÉDITOS]]&gt;0,ROUND(AVERAGE(ActividadesCom[[#This Row],[VALOR NIVEL 5]],ActividadesCom[[#This Row],[VALOR NIVEL 4]],ActividadesCom[[#This Row],[VALOR NIVEL 3]],ActividadesCom[[#This Row],[VALOR NIVEL 2]],ActividadesCom[[#This Row],[VALOR NIVEL 1]]),0),"")</f>
        <v>3</v>
      </c>
      <c r="G1995" s="5" t="str">
        <f>IF(ActividadesCom[[#This Row],[PROMEDIO]]="","",IF(ActividadesCom[[#This Row],[PROMEDIO]]&gt;=4,"EXCELENTE",IF(ActividadesCom[[#This Row],[PROMEDIO]]&gt;=3,"NOTABLE",IF(ActividadesCom[[#This Row],[PROMEDIO]]&gt;=2,"BUENO",IF(ActividadesCom[[#This Row],[PROMEDIO]]=1,"SUFICIENTE","")))))</f>
        <v>NOTABLE</v>
      </c>
      <c r="H1995" s="5">
        <f>MAX(ActividadesCom[[#This Row],[PERÍODO 1]],ActividadesCom[[#This Row],[PERÍODO 2]],ActividadesCom[[#This Row],[PERÍODO 3]],ActividadesCom[[#This Row],[PERÍODO 4]],ActividadesCom[[#This Row],[PERÍODO 5]])</f>
        <v>20221</v>
      </c>
      <c r="I1995" s="6" t="s">
        <v>5639</v>
      </c>
      <c r="J1995" s="5">
        <v>20221</v>
      </c>
      <c r="K1995" s="5" t="s">
        <v>4008</v>
      </c>
      <c r="L1995" s="5">
        <f>IF(ActividadesCom[[#This Row],[NIVEL 1]]&lt;&gt;0,VLOOKUP(ActividadesCom[[#This Row],[NIVEL 1]],Catálogo!A:B,2,FALSE),"")</f>
        <v>3</v>
      </c>
      <c r="M1995" s="5">
        <v>1</v>
      </c>
      <c r="N1995" s="6"/>
      <c r="O1995" s="5"/>
      <c r="P1995" s="5"/>
      <c r="Q1995" s="5" t="str">
        <f>IF(ActividadesCom[[#This Row],[NIVEL 2]]&lt;&gt;0,VLOOKUP(ActividadesCom[[#This Row],[NIVEL 2]],Catálogo!A:B,2,FALSE),"")</f>
        <v/>
      </c>
      <c r="R1995" s="5"/>
      <c r="S1995" s="6"/>
      <c r="T1995" s="5"/>
      <c r="U1995" s="5"/>
      <c r="V1995" s="5" t="str">
        <f>IF(ActividadesCom[[#This Row],[NIVEL 3]]&lt;&gt;0,VLOOKUP(ActividadesCom[[#This Row],[NIVEL 3]],Catálogo!A:B,2,FALSE),"")</f>
        <v/>
      </c>
      <c r="W1995" s="5"/>
      <c r="X1995" s="6"/>
      <c r="Y1995" s="5"/>
      <c r="Z1995" s="5"/>
      <c r="AA1995" s="5" t="str">
        <f>IF(ActividadesCom[[#This Row],[NIVEL 4]]&lt;&gt;0,VLOOKUP(ActividadesCom[[#This Row],[NIVEL 4]],Catálogo!A:B,2,FALSE),"")</f>
        <v/>
      </c>
      <c r="AB1995" s="5"/>
      <c r="AC1995" s="6" t="s">
        <v>31</v>
      </c>
      <c r="AD1995" s="5">
        <v>20173</v>
      </c>
      <c r="AE1995" s="5" t="s">
        <v>4008</v>
      </c>
      <c r="AF1995" s="5">
        <f>IF(ActividadesCom[[#This Row],[NIVEL 5]]&lt;&gt;0,VLOOKUP(ActividadesCom[[#This Row],[NIVEL 5]],Catálogo!A:B,2,FALSE),"")</f>
        <v>3</v>
      </c>
      <c r="AG1995" s="5">
        <v>1</v>
      </c>
      <c r="AH1995" s="2"/>
    </row>
    <row r="1996" spans="1:34" s="21" customFormat="1" ht="30" hidden="1" customHeight="1" x14ac:dyDescent="0.25">
      <c r="A1996" s="7">
        <v>17470366</v>
      </c>
      <c r="B1996" s="6" t="str">
        <f>VLOOKUP(ActividadesCom[[#This Row],[NO. DE CONTROL]],'LISTADO ESTUDIANTES'!A:C,2,FALSE)</f>
        <v>MORALES KOH GUADALUPE ARYDHAI</v>
      </c>
      <c r="C1996" s="6" t="str">
        <f>VLOOKUP(ActividadesCom[[#This Row],[NO. DE CONTROL]],'LISTADO ESTUDIANTES'!A:C,3,FALSE)</f>
        <v>INGENIERIA EN GESTION EMPRESARIAL</v>
      </c>
      <c r="D1996" s="5" t="str">
        <f>VLOOKUP(ActividadesCom[[#This Row],[NO. DE CONTROL]],'LISTADO ESTUDIANTES'!A:D,4,FALSE)</f>
        <v>BAJA</v>
      </c>
      <c r="E1996" s="5">
        <f>SUM(ActividadesCom[[#This Row],[CRÉD. 1]],ActividadesCom[[#This Row],[CRÉD. 2]],ActividadesCom[[#This Row],[CRÉD. 3]],ActividadesCom[[#This Row],[CRÉD. 4]],ActividadesCom[[#This Row],[CRÉD. 5]])</f>
        <v>2</v>
      </c>
      <c r="F1996" s="17">
        <f>IF(ActividadesCom[[#This Row],[ÚLTIMO SEMESTRE CON CRÉDITOS]]&gt;0,ROUND(AVERAGE(ActividadesCom[[#This Row],[VALOR NIVEL 5]],ActividadesCom[[#This Row],[VALOR NIVEL 4]],ActividadesCom[[#This Row],[VALOR NIVEL 3]],ActividadesCom[[#This Row],[VALOR NIVEL 2]],ActividadesCom[[#This Row],[VALOR NIVEL 1]]),0),"")</f>
        <v>3</v>
      </c>
      <c r="G1996" s="5" t="str">
        <f>IF(ActividadesCom[[#This Row],[PROMEDIO]]="","",IF(ActividadesCom[[#This Row],[PROMEDIO]]&gt;=4,"EXCELENTE",IF(ActividadesCom[[#This Row],[PROMEDIO]]&gt;=3,"NOTABLE",IF(ActividadesCom[[#This Row],[PROMEDIO]]&gt;=2,"BUENO",IF(ActividadesCom[[#This Row],[PROMEDIO]]=1,"SUFICIENTE","")))))</f>
        <v>NOTABLE</v>
      </c>
      <c r="H1996" s="5">
        <f>MAX(ActividadesCom[[#This Row],[PERÍODO 1]],ActividadesCom[[#This Row],[PERÍODO 2]],ActividadesCom[[#This Row],[PERÍODO 3]],ActividadesCom[[#This Row],[PERÍODO 4]],ActividadesCom[[#This Row],[PERÍODO 5]])</f>
        <v>20181</v>
      </c>
      <c r="I1996" s="6"/>
      <c r="J1996" s="5"/>
      <c r="K1996" s="5"/>
      <c r="L1996" s="5" t="str">
        <f>IF(ActividadesCom[[#This Row],[NIVEL 1]]&lt;&gt;0,VLOOKUP(ActividadesCom[[#This Row],[NIVEL 1]],Catálogo!A:B,2,FALSE),"")</f>
        <v/>
      </c>
      <c r="M1996" s="5"/>
      <c r="N1996" s="6"/>
      <c r="O1996" s="5"/>
      <c r="P1996" s="5"/>
      <c r="Q1996" s="5" t="str">
        <f>IF(ActividadesCom[[#This Row],[NIVEL 2]]&lt;&gt;0,VLOOKUP(ActividadesCom[[#This Row],[NIVEL 2]],Catálogo!A:B,2,FALSE),"")</f>
        <v/>
      </c>
      <c r="R1996" s="5"/>
      <c r="S1996" s="6"/>
      <c r="T1996" s="5"/>
      <c r="U1996" s="5"/>
      <c r="V1996" s="5" t="str">
        <f>IF(ActividadesCom[[#This Row],[NIVEL 3]]&lt;&gt;0,VLOOKUP(ActividadesCom[[#This Row],[NIVEL 3]],Catálogo!A:B,2,FALSE),"")</f>
        <v/>
      </c>
      <c r="W1996" s="5"/>
      <c r="X1996" s="6" t="s">
        <v>34</v>
      </c>
      <c r="Y1996" s="5">
        <v>20181</v>
      </c>
      <c r="Z1996" s="5" t="s">
        <v>4008</v>
      </c>
      <c r="AA1996" s="5">
        <f>IF(ActividadesCom[[#This Row],[NIVEL 4]]&lt;&gt;0,VLOOKUP(ActividadesCom[[#This Row],[NIVEL 4]],Catálogo!A:B,2,FALSE),"")</f>
        <v>3</v>
      </c>
      <c r="AB1996" s="5">
        <v>1</v>
      </c>
      <c r="AC1996" s="6" t="s">
        <v>34</v>
      </c>
      <c r="AD1996" s="5">
        <v>20173</v>
      </c>
      <c r="AE1996" s="5" t="s">
        <v>4008</v>
      </c>
      <c r="AF1996" s="5">
        <f>IF(ActividadesCom[[#This Row],[NIVEL 5]]&lt;&gt;0,VLOOKUP(ActividadesCom[[#This Row],[NIVEL 5]],Catálogo!A:B,2,FALSE),"")</f>
        <v>3</v>
      </c>
      <c r="AG1996" s="5">
        <v>1</v>
      </c>
    </row>
    <row r="1997" spans="1:34" ht="30" hidden="1" customHeight="1" x14ac:dyDescent="0.25">
      <c r="A1997" s="7">
        <v>17470367</v>
      </c>
      <c r="B1997" s="6" t="str">
        <f>VLOOKUP(ActividadesCom[[#This Row],[NO. DE CONTROL]],'LISTADO ESTUDIANTES'!A:C,2,FALSE)</f>
        <v>DZUL GARCIA MARIO ALBERTO</v>
      </c>
      <c r="C1997" s="6" t="str">
        <f>VLOOKUP(ActividadesCom[[#This Row],[NO. DE CONTROL]],'LISTADO ESTUDIANTES'!A:C,3,FALSE)</f>
        <v>ARQUITECTURA</v>
      </c>
      <c r="D1997" s="5" t="str">
        <f>VLOOKUP(ActividadesCom[[#This Row],[NO. DE CONTROL]],'LISTADO ESTUDIANTES'!A:D,4,FALSE)</f>
        <v>BAJA</v>
      </c>
      <c r="E1997" s="5">
        <f>SUM(ActividadesCom[[#This Row],[CRÉD. 1]],ActividadesCom[[#This Row],[CRÉD. 2]],ActividadesCom[[#This Row],[CRÉD. 3]],ActividadesCom[[#This Row],[CRÉD. 4]],ActividadesCom[[#This Row],[CRÉD. 5]])</f>
        <v>2</v>
      </c>
      <c r="F1997" s="17">
        <f>IF(ActividadesCom[[#This Row],[ÚLTIMO SEMESTRE CON CRÉDITOS]]&gt;0,ROUND(AVERAGE(ActividadesCom[[#This Row],[VALOR NIVEL 5]],ActividadesCom[[#This Row],[VALOR NIVEL 4]],ActividadesCom[[#This Row],[VALOR NIVEL 3]],ActividadesCom[[#This Row],[VALOR NIVEL 2]],ActividadesCom[[#This Row],[VALOR NIVEL 1]]),0),"")</f>
        <v>3</v>
      </c>
      <c r="G1997" s="5" t="str">
        <f>IF(ActividadesCom[[#This Row],[PROMEDIO]]="","",IF(ActividadesCom[[#This Row],[PROMEDIO]]&gt;=4,"EXCELENTE",IF(ActividadesCom[[#This Row],[PROMEDIO]]&gt;=3,"NOTABLE",IF(ActividadesCom[[#This Row],[PROMEDIO]]&gt;=2,"BUENO",IF(ActividadesCom[[#This Row],[PROMEDIO]]=1,"SUFICIENTE","")))))</f>
        <v>NOTABLE</v>
      </c>
      <c r="H1997" s="5">
        <f>MAX(ActividadesCom[[#This Row],[PERÍODO 1]],ActividadesCom[[#This Row],[PERÍODO 2]],ActividadesCom[[#This Row],[PERÍODO 3]],ActividadesCom[[#This Row],[PERÍODO 4]],ActividadesCom[[#This Row],[PERÍODO 5]])</f>
        <v>20181</v>
      </c>
      <c r="I1997" s="6"/>
      <c r="J1997" s="5"/>
      <c r="K1997" s="5"/>
      <c r="L1997" s="5" t="str">
        <f>IF(ActividadesCom[[#This Row],[NIVEL 1]]&lt;&gt;0,VLOOKUP(ActividadesCom[[#This Row],[NIVEL 1]],Catálogo!A:B,2,FALSE),"")</f>
        <v/>
      </c>
      <c r="M1997" s="5"/>
      <c r="N1997" s="6"/>
      <c r="O1997" s="5"/>
      <c r="P1997" s="5"/>
      <c r="Q1997" s="5" t="str">
        <f>IF(ActividadesCom[[#This Row],[NIVEL 2]]&lt;&gt;0,VLOOKUP(ActividadesCom[[#This Row],[NIVEL 2]],Catálogo!A:B,2,FALSE),"")</f>
        <v/>
      </c>
      <c r="R1997" s="5"/>
      <c r="S1997" s="6"/>
      <c r="T1997" s="5"/>
      <c r="U1997" s="5"/>
      <c r="V1997" s="5" t="str">
        <f>IF(ActividadesCom[[#This Row],[NIVEL 3]]&lt;&gt;0,VLOOKUP(ActividadesCom[[#This Row],[NIVEL 3]],Catálogo!A:B,2,FALSE),"")</f>
        <v/>
      </c>
      <c r="W1997" s="5"/>
      <c r="X1997" s="6" t="s">
        <v>42</v>
      </c>
      <c r="Y1997" s="5">
        <v>20181</v>
      </c>
      <c r="Z1997" s="5" t="s">
        <v>4008</v>
      </c>
      <c r="AA1997" s="5">
        <f>IF(ActividadesCom[[#This Row],[NIVEL 4]]&lt;&gt;0,VLOOKUP(ActividadesCom[[#This Row],[NIVEL 4]],Catálogo!A:B,2,FALSE),"")</f>
        <v>3</v>
      </c>
      <c r="AB1997" s="5">
        <v>1</v>
      </c>
      <c r="AC1997" s="6" t="s">
        <v>31</v>
      </c>
      <c r="AD1997" s="5">
        <v>20173</v>
      </c>
      <c r="AE1997" s="5" t="s">
        <v>4008</v>
      </c>
      <c r="AF1997" s="5">
        <f>IF(ActividadesCom[[#This Row],[NIVEL 5]]&lt;&gt;0,VLOOKUP(ActividadesCom[[#This Row],[NIVEL 5]],Catálogo!A:B,2,FALSE),"")</f>
        <v>3</v>
      </c>
      <c r="AG1997" s="5">
        <v>1</v>
      </c>
      <c r="AH1997" s="2"/>
    </row>
    <row r="1998" spans="1:34" ht="30" hidden="1" customHeight="1" x14ac:dyDescent="0.25">
      <c r="A1998" s="7">
        <v>17470368</v>
      </c>
      <c r="B1998" s="6" t="str">
        <f>VLOOKUP(ActividadesCom[[#This Row],[NO. DE CONTROL]],'LISTADO ESTUDIANTES'!A:C,2,FALSE)</f>
        <v>ALCOCER BALLOTE KEYLA BERENICE</v>
      </c>
      <c r="C1998" s="6" t="str">
        <f>VLOOKUP(ActividadesCom[[#This Row],[NO. DE CONTROL]],'LISTADO ESTUDIANTES'!A:C,3,FALSE)</f>
        <v>INGENIERIA EN ADMINISTRACION</v>
      </c>
      <c r="D1998" s="5" t="str">
        <f>VLOOKUP(ActividadesCom[[#This Row],[NO. DE CONTROL]],'LISTADO ESTUDIANTES'!A:D,4,FALSE)</f>
        <v>BAJA</v>
      </c>
      <c r="E1998" s="5">
        <f>SUM(ActividadesCom[[#This Row],[CRÉD. 1]],ActividadesCom[[#This Row],[CRÉD. 2]],ActividadesCom[[#This Row],[CRÉD. 3]],ActividadesCom[[#This Row],[CRÉD. 4]],ActividadesCom[[#This Row],[CRÉD. 5]])</f>
        <v>5</v>
      </c>
      <c r="F1998" s="5">
        <f>IF(ActividadesCom[[#This Row],[ÚLTIMO SEMESTRE CON CRÉDITOS]]&gt;0,ROUND(AVERAGE(ActividadesCom[[#This Row],[VALOR NIVEL 5]],ActividadesCom[[#This Row],[VALOR NIVEL 4]],ActividadesCom[[#This Row],[VALOR NIVEL 3]],ActividadesCom[[#This Row],[VALOR NIVEL 2]],ActividadesCom[[#This Row],[VALOR NIVEL 1]]),0),"")</f>
        <v>3</v>
      </c>
      <c r="G1998" s="5" t="str">
        <f>IF(ActividadesCom[[#This Row],[PROMEDIO]]="","",IF(ActividadesCom[[#This Row],[PROMEDIO]]&gt;=4,"EXCELENTE",IF(ActividadesCom[[#This Row],[PROMEDIO]]&gt;=3,"NOTABLE",IF(ActividadesCom[[#This Row],[PROMEDIO]]&gt;=2,"BUENO",IF(ActividadesCom[[#This Row],[PROMEDIO]]=1,"SUFICIENTE","")))))</f>
        <v>NOTABLE</v>
      </c>
      <c r="H1998" s="5">
        <f>MAX(ActividadesCom[[#This Row],[PERÍODO 1]],ActividadesCom[[#This Row],[PERÍODO 2]],ActividadesCom[[#This Row],[PERÍODO 3]],ActividadesCom[[#This Row],[PERÍODO 4]],ActividadesCom[[#This Row],[PERÍODO 5]])</f>
        <v>20203</v>
      </c>
      <c r="I1998" s="6" t="s">
        <v>111</v>
      </c>
      <c r="J1998" s="5">
        <v>20191</v>
      </c>
      <c r="K1998" s="5" t="s">
        <v>4009</v>
      </c>
      <c r="L1998" s="5">
        <f>IF(ActividadesCom[[#This Row],[NIVEL 1]]&lt;&gt;0,VLOOKUP(ActividadesCom[[#This Row],[NIVEL 1]],Catálogo!A:B,2,FALSE),"")</f>
        <v>2</v>
      </c>
      <c r="M1998" s="5">
        <v>1</v>
      </c>
      <c r="N1998" s="6" t="s">
        <v>4093</v>
      </c>
      <c r="O1998" s="5">
        <v>20203</v>
      </c>
      <c r="P1998" s="5" t="s">
        <v>4009</v>
      </c>
      <c r="Q1998" s="5">
        <f>IF(ActividadesCom[[#This Row],[NIVEL 2]]&lt;&gt;0,VLOOKUP(ActividadesCom[[#This Row],[NIVEL 2]],Catálogo!A:B,2,FALSE),"")</f>
        <v>2</v>
      </c>
      <c r="R1998" s="5">
        <v>1</v>
      </c>
      <c r="S1998" s="6" t="s">
        <v>4094</v>
      </c>
      <c r="T1998" s="5">
        <v>20183</v>
      </c>
      <c r="U1998" s="5" t="s">
        <v>4007</v>
      </c>
      <c r="V1998" s="5">
        <f>IF(ActividadesCom[[#This Row],[NIVEL 3]]&lt;&gt;0,VLOOKUP(ActividadesCom[[#This Row],[NIVEL 3]],Catálogo!A:B,2,FALSE),"")</f>
        <v>4</v>
      </c>
      <c r="W1998" s="5">
        <v>1</v>
      </c>
      <c r="X1998" s="6" t="s">
        <v>665</v>
      </c>
      <c r="Y1998" s="5">
        <v>20183</v>
      </c>
      <c r="Z1998" s="5" t="s">
        <v>4009</v>
      </c>
      <c r="AA1998" s="5">
        <f>IF(ActividadesCom[[#This Row],[NIVEL 4]]&lt;&gt;0,VLOOKUP(ActividadesCom[[#This Row],[NIVEL 4]],Catálogo!A:B,2,FALSE),"")</f>
        <v>2</v>
      </c>
      <c r="AB1998" s="5">
        <v>1</v>
      </c>
      <c r="AC1998" s="6" t="s">
        <v>133</v>
      </c>
      <c r="AD1998" s="5">
        <v>20181</v>
      </c>
      <c r="AE1998" s="5" t="s">
        <v>4008</v>
      </c>
      <c r="AF1998" s="5">
        <f>IF(ActividadesCom[[#This Row],[NIVEL 5]]&lt;&gt;0,VLOOKUP(ActividadesCom[[#This Row],[NIVEL 5]],Catálogo!A:B,2,FALSE),"")</f>
        <v>3</v>
      </c>
      <c r="AG1998" s="5">
        <v>1</v>
      </c>
      <c r="AH1998" s="2"/>
    </row>
    <row r="1999" spans="1:34" ht="30" hidden="1" customHeight="1" x14ac:dyDescent="0.25">
      <c r="A1999" s="7">
        <v>17470369</v>
      </c>
      <c r="B1999" s="6" t="str">
        <f>VLOOKUP(ActividadesCom[[#This Row],[NO. DE CONTROL]],'LISTADO ESTUDIANTES'!A:C,2,FALSE)</f>
        <v>BAEZ CHI GUILLERMO DEL JESUS</v>
      </c>
      <c r="C1999" s="6" t="str">
        <f>VLOOKUP(ActividadesCom[[#This Row],[NO. DE CONTROL]],'LISTADO ESTUDIANTES'!A:C,3,FALSE)</f>
        <v>INGENIERIA MECANICA</v>
      </c>
      <c r="D1999" s="5" t="str">
        <f>VLOOKUP(ActividadesCom[[#This Row],[NO. DE CONTROL]],'LISTADO ESTUDIANTES'!A:D,4,FALSE)</f>
        <v>BAJA</v>
      </c>
      <c r="E1999" s="5">
        <f>SUM(ActividadesCom[[#This Row],[CRÉD. 1]],ActividadesCom[[#This Row],[CRÉD. 2]],ActividadesCom[[#This Row],[CRÉD. 3]],ActividadesCom[[#This Row],[CRÉD. 4]],ActividadesCom[[#This Row],[CRÉD. 5]])</f>
        <v>0</v>
      </c>
      <c r="F1999" s="17" t="str">
        <f>IF(ActividadesCom[[#This Row],[ÚLTIMO SEMESTRE CON CRÉDITOS]]&gt;0,ROUND(AVERAGE(ActividadesCom[[#This Row],[VALOR NIVEL 5]],ActividadesCom[[#This Row],[VALOR NIVEL 4]],ActividadesCom[[#This Row],[VALOR NIVEL 3]],ActividadesCom[[#This Row],[VALOR NIVEL 2]],ActividadesCom[[#This Row],[VALOR NIVEL 1]]),0),"")</f>
        <v/>
      </c>
      <c r="G1999" s="5" t="str">
        <f>IF(ActividadesCom[[#This Row],[PROMEDIO]]="","",IF(ActividadesCom[[#This Row],[PROMEDIO]]&gt;=4,"EXCELENTE",IF(ActividadesCom[[#This Row],[PROMEDIO]]&gt;=3,"NOTABLE",IF(ActividadesCom[[#This Row],[PROMEDIO]]&gt;=2,"BUENO",IF(ActividadesCom[[#This Row],[PROMEDIO]]=1,"SUFICIENTE","")))))</f>
        <v/>
      </c>
      <c r="H1999" s="5">
        <f>MAX(ActividadesCom[[#This Row],[PERÍODO 1]],ActividadesCom[[#This Row],[PERÍODO 2]],ActividadesCom[[#This Row],[PERÍODO 3]],ActividadesCom[[#This Row],[PERÍODO 4]],ActividadesCom[[#This Row],[PERÍODO 5]])</f>
        <v>0</v>
      </c>
      <c r="I1999" s="6"/>
      <c r="J1999" s="5"/>
      <c r="K1999" s="5"/>
      <c r="L1999" s="5" t="str">
        <f>IF(ActividadesCom[[#This Row],[NIVEL 1]]&lt;&gt;0,VLOOKUP(ActividadesCom[[#This Row],[NIVEL 1]],Catálogo!A:B,2,FALSE),"")</f>
        <v/>
      </c>
      <c r="M1999" s="5"/>
      <c r="N1999" s="6"/>
      <c r="O1999" s="5"/>
      <c r="P1999" s="5"/>
      <c r="Q1999" s="5" t="str">
        <f>IF(ActividadesCom[[#This Row],[NIVEL 2]]&lt;&gt;0,VLOOKUP(ActividadesCom[[#This Row],[NIVEL 2]],Catálogo!A:B,2,FALSE),"")</f>
        <v/>
      </c>
      <c r="R1999" s="5"/>
      <c r="S1999" s="6"/>
      <c r="T1999" s="5"/>
      <c r="U1999" s="5"/>
      <c r="V1999" s="5" t="str">
        <f>IF(ActividadesCom[[#This Row],[NIVEL 3]]&lt;&gt;0,VLOOKUP(ActividadesCom[[#This Row],[NIVEL 3]],Catálogo!A:B,2,FALSE),"")</f>
        <v/>
      </c>
      <c r="W1999" s="5"/>
      <c r="X1999" s="6"/>
      <c r="Y1999" s="5"/>
      <c r="Z1999" s="5"/>
      <c r="AA1999" s="5" t="str">
        <f>IF(ActividadesCom[[#This Row],[NIVEL 4]]&lt;&gt;0,VLOOKUP(ActividadesCom[[#This Row],[NIVEL 4]],Catálogo!A:B,2,FALSE),"")</f>
        <v/>
      </c>
      <c r="AB1999" s="5"/>
      <c r="AC1999" s="6"/>
      <c r="AD1999" s="5"/>
      <c r="AE1999" s="5"/>
      <c r="AF1999" s="5" t="str">
        <f>IF(ActividadesCom[[#This Row],[NIVEL 5]]&lt;&gt;0,VLOOKUP(ActividadesCom[[#This Row],[NIVEL 5]],Catálogo!A:B,2,FALSE),"")</f>
        <v/>
      </c>
      <c r="AG1999" s="5"/>
      <c r="AH1999" s="2"/>
    </row>
    <row r="2000" spans="1:34" s="151" customFormat="1" ht="30" hidden="1" customHeight="1" x14ac:dyDescent="0.25">
      <c r="A2000" s="147">
        <v>17470370</v>
      </c>
      <c r="B2000" s="148" t="str">
        <f>VLOOKUP(ActividadesCom[[#This Row],[NO. DE CONTROL]],'LISTADO ESTUDIANTES'!A:C,2,FALSE)</f>
        <v>CRUZ MONTES CHRISTIAN JEFTE</v>
      </c>
      <c r="C2000" s="148" t="str">
        <f>VLOOKUP(ActividadesCom[[#This Row],[NO. DE CONTROL]],'LISTADO ESTUDIANTES'!A:C,3,FALSE)</f>
        <v>INGENIERIA MECANICA</v>
      </c>
      <c r="D2000" s="149" t="str">
        <f>VLOOKUP(ActividadesCom[[#This Row],[NO. DE CONTROL]],'LISTADO ESTUDIANTES'!A:D,4,FALSE)</f>
        <v>BAJA</v>
      </c>
      <c r="E2000" s="149">
        <f>SUM(ActividadesCom[[#This Row],[CRÉD. 1]],ActividadesCom[[#This Row],[CRÉD. 2]],ActividadesCom[[#This Row],[CRÉD. 3]],ActividadesCom[[#This Row],[CRÉD. 4]],ActividadesCom[[#This Row],[CRÉD. 5]])</f>
        <v>5</v>
      </c>
      <c r="F2000" s="150">
        <f>IF(ActividadesCom[[#This Row],[ÚLTIMO SEMESTRE CON CRÉDITOS]]&gt;0,ROUND(AVERAGE(ActividadesCom[[#This Row],[VALOR NIVEL 5]],ActividadesCom[[#This Row],[VALOR NIVEL 4]],ActividadesCom[[#This Row],[VALOR NIVEL 3]],ActividadesCom[[#This Row],[VALOR NIVEL 2]],ActividadesCom[[#This Row],[VALOR NIVEL 1]]),0),"")</f>
        <v>3</v>
      </c>
      <c r="G2000" s="149" t="str">
        <f>IF(ActividadesCom[[#This Row],[PROMEDIO]]="","",IF(ActividadesCom[[#This Row],[PROMEDIO]]&gt;=4,"EXCELENTE",IF(ActividadesCom[[#This Row],[PROMEDIO]]&gt;=3,"NOTABLE",IF(ActividadesCom[[#This Row],[PROMEDIO]]&gt;=2,"BUENO",IF(ActividadesCom[[#This Row],[PROMEDIO]]=1,"SUFICIENTE","")))))</f>
        <v>NOTABLE</v>
      </c>
      <c r="H2000" s="149">
        <f>MAX(ActividadesCom[[#This Row],[PERÍODO 1]],ActividadesCom[[#This Row],[PERÍODO 2]],ActividadesCom[[#This Row],[PERÍODO 3]],ActividadesCom[[#This Row],[PERÍODO 4]],ActividadesCom[[#This Row],[PERÍODO 5]])</f>
        <v>20241</v>
      </c>
      <c r="I2000" s="148" t="s">
        <v>4745</v>
      </c>
      <c r="J2000" s="149">
        <v>20221</v>
      </c>
      <c r="K2000" s="149" t="s">
        <v>4007</v>
      </c>
      <c r="L2000" s="149">
        <f>IF(ActividadesCom[[#This Row],[NIVEL 1]]&lt;&gt;0,VLOOKUP(ActividadesCom[[#This Row],[NIVEL 1]],Catálogo!A:B,2,FALSE),"")</f>
        <v>4</v>
      </c>
      <c r="M2000" s="149">
        <v>1</v>
      </c>
      <c r="N2000" s="148" t="s">
        <v>5639</v>
      </c>
      <c r="O2000" s="149">
        <v>20221</v>
      </c>
      <c r="P2000" s="149" t="s">
        <v>4008</v>
      </c>
      <c r="Q2000" s="149">
        <f>IF(ActividadesCom[[#This Row],[NIVEL 2]]&lt;&gt;0,VLOOKUP(ActividadesCom[[#This Row],[NIVEL 2]],Catálogo!A:B,2,FALSE),"")</f>
        <v>3</v>
      </c>
      <c r="R2000" s="149">
        <v>1</v>
      </c>
      <c r="S2000" s="148" t="s">
        <v>5726</v>
      </c>
      <c r="T2000" s="149">
        <v>20223</v>
      </c>
      <c r="U2000" s="149" t="s">
        <v>4008</v>
      </c>
      <c r="V2000" s="149">
        <f>IF(ActividadesCom[[#This Row],[NIVEL 3]]&lt;&gt;0,VLOOKUP(ActividadesCom[[#This Row],[NIVEL 3]],Catálogo!A:B,2,FALSE),"")</f>
        <v>3</v>
      </c>
      <c r="W2000" s="149">
        <v>1</v>
      </c>
      <c r="X2000" s="148" t="s">
        <v>5728</v>
      </c>
      <c r="Y2000" s="149">
        <v>20223</v>
      </c>
      <c r="Z2000" s="149" t="s">
        <v>4008</v>
      </c>
      <c r="AA2000" s="149">
        <f>IF(ActividadesCom[[#This Row],[NIVEL 4]]&lt;&gt;0,VLOOKUP(ActividadesCom[[#This Row],[NIVEL 4]],Catálogo!A:B,2,FALSE),"")</f>
        <v>3</v>
      </c>
      <c r="AB2000" s="149">
        <v>1</v>
      </c>
      <c r="AC2000" s="148" t="s">
        <v>6316</v>
      </c>
      <c r="AD2000" s="149">
        <v>20241</v>
      </c>
      <c r="AE2000" s="149" t="s">
        <v>4008</v>
      </c>
      <c r="AF2000" s="149">
        <f>IF(ActividadesCom[[#This Row],[NIVEL 5]]&lt;&gt;0,VLOOKUP(ActividadesCom[[#This Row],[NIVEL 5]],Catálogo!A:B,2,FALSE),"")</f>
        <v>3</v>
      </c>
      <c r="AG2000" s="149">
        <v>1</v>
      </c>
    </row>
    <row r="2001" spans="1:34" ht="30" hidden="1" customHeight="1" x14ac:dyDescent="0.25">
      <c r="A2001" s="7">
        <v>17470371</v>
      </c>
      <c r="B2001" s="6" t="str">
        <f>VLOOKUP(ActividadesCom[[#This Row],[NO. DE CONTROL]],'LISTADO ESTUDIANTES'!A:C,2,FALSE)</f>
        <v>GARCIA LOPEZ GINA MARGARITA</v>
      </c>
      <c r="C2001" s="6" t="str">
        <f>VLOOKUP(ActividadesCom[[#This Row],[NO. DE CONTROL]],'LISTADO ESTUDIANTES'!A:C,3,FALSE)</f>
        <v>ARQUITECTURA</v>
      </c>
      <c r="D2001" s="5" t="str">
        <f>VLOOKUP(ActividadesCom[[#This Row],[NO. DE CONTROL]],'LISTADO ESTUDIANTES'!A:D,4,FALSE)</f>
        <v>BAJA</v>
      </c>
      <c r="E2001" s="5">
        <f>SUM(ActividadesCom[[#This Row],[CRÉD. 1]],ActividadesCom[[#This Row],[CRÉD. 2]],ActividadesCom[[#This Row],[CRÉD. 3]],ActividadesCom[[#This Row],[CRÉD. 4]],ActividadesCom[[#This Row],[CRÉD. 5]])</f>
        <v>0</v>
      </c>
      <c r="F2001" s="17" t="str">
        <f>IF(ActividadesCom[[#This Row],[ÚLTIMO SEMESTRE CON CRÉDITOS]]&gt;0,ROUND(AVERAGE(ActividadesCom[[#This Row],[VALOR NIVEL 5]],ActividadesCom[[#This Row],[VALOR NIVEL 4]],ActividadesCom[[#This Row],[VALOR NIVEL 3]],ActividadesCom[[#This Row],[VALOR NIVEL 2]],ActividadesCom[[#This Row],[VALOR NIVEL 1]]),0),"")</f>
        <v/>
      </c>
      <c r="G2001" s="5" t="str">
        <f>IF(ActividadesCom[[#This Row],[PROMEDIO]]="","",IF(ActividadesCom[[#This Row],[PROMEDIO]]&gt;=4,"EXCELENTE",IF(ActividadesCom[[#This Row],[PROMEDIO]]&gt;=3,"NOTABLE",IF(ActividadesCom[[#This Row],[PROMEDIO]]&gt;=2,"BUENO",IF(ActividadesCom[[#This Row],[PROMEDIO]]=1,"SUFICIENTE","")))))</f>
        <v/>
      </c>
      <c r="H2001" s="5">
        <f>MAX(ActividadesCom[[#This Row],[PERÍODO 1]],ActividadesCom[[#This Row],[PERÍODO 2]],ActividadesCom[[#This Row],[PERÍODO 3]],ActividadesCom[[#This Row],[PERÍODO 4]],ActividadesCom[[#This Row],[PERÍODO 5]])</f>
        <v>0</v>
      </c>
      <c r="I2001" s="6"/>
      <c r="J2001" s="5"/>
      <c r="K2001" s="5"/>
      <c r="L2001" s="5" t="str">
        <f>IF(ActividadesCom[[#This Row],[NIVEL 1]]&lt;&gt;0,VLOOKUP(ActividadesCom[[#This Row],[NIVEL 1]],Catálogo!A:B,2,FALSE),"")</f>
        <v/>
      </c>
      <c r="M2001" s="5"/>
      <c r="N2001" s="6"/>
      <c r="O2001" s="5"/>
      <c r="P2001" s="5"/>
      <c r="Q2001" s="5" t="str">
        <f>IF(ActividadesCom[[#This Row],[NIVEL 2]]&lt;&gt;0,VLOOKUP(ActividadesCom[[#This Row],[NIVEL 2]],Catálogo!A:B,2,FALSE),"")</f>
        <v/>
      </c>
      <c r="R2001" s="5"/>
      <c r="S2001" s="6"/>
      <c r="T2001" s="5"/>
      <c r="U2001" s="5"/>
      <c r="V2001" s="5" t="str">
        <f>IF(ActividadesCom[[#This Row],[NIVEL 3]]&lt;&gt;0,VLOOKUP(ActividadesCom[[#This Row],[NIVEL 3]],Catálogo!A:B,2,FALSE),"")</f>
        <v/>
      </c>
      <c r="W2001" s="5"/>
      <c r="X2001" s="6"/>
      <c r="Y2001" s="5"/>
      <c r="Z2001" s="5"/>
      <c r="AA2001" s="5" t="str">
        <f>IF(ActividadesCom[[#This Row],[NIVEL 4]]&lt;&gt;0,VLOOKUP(ActividadesCom[[#This Row],[NIVEL 4]],Catálogo!A:B,2,FALSE),"")</f>
        <v/>
      </c>
      <c r="AB2001" s="5"/>
      <c r="AC2001" s="6"/>
      <c r="AD2001" s="5"/>
      <c r="AE2001" s="5"/>
      <c r="AF2001" s="5" t="str">
        <f>IF(ActividadesCom[[#This Row],[NIVEL 5]]&lt;&gt;0,VLOOKUP(ActividadesCom[[#This Row],[NIVEL 5]],Catálogo!A:B,2,FALSE),"")</f>
        <v/>
      </c>
      <c r="AG2001" s="5"/>
      <c r="AH2001" s="2"/>
    </row>
    <row r="2002" spans="1:34" ht="30" hidden="1" customHeight="1" x14ac:dyDescent="0.25">
      <c r="A2002" s="7">
        <v>17470372</v>
      </c>
      <c r="B2002" s="6" t="str">
        <f>VLOOKUP(ActividadesCom[[#This Row],[NO. DE CONTROL]],'LISTADO ESTUDIANTES'!A:C,2,FALSE)</f>
        <v>IGNACIO FRANCISCO JOSUE</v>
      </c>
      <c r="C2002" s="6" t="str">
        <f>VLOOKUP(ActividadesCom[[#This Row],[NO. DE CONTROL]],'LISTADO ESTUDIANTES'!A:C,3,FALSE)</f>
        <v>ARQUITECTURA</v>
      </c>
      <c r="D2002" s="5" t="str">
        <f>VLOOKUP(ActividadesCom[[#This Row],[NO. DE CONTROL]],'LISTADO ESTUDIANTES'!A:D,4,FALSE)</f>
        <v>BAJA</v>
      </c>
      <c r="E2002" s="5">
        <f>SUM(ActividadesCom[[#This Row],[CRÉD. 1]],ActividadesCom[[#This Row],[CRÉD. 2]],ActividadesCom[[#This Row],[CRÉD. 3]],ActividadesCom[[#This Row],[CRÉD. 4]],ActividadesCom[[#This Row],[CRÉD. 5]])</f>
        <v>2</v>
      </c>
      <c r="F2002" s="17">
        <f>IF(ActividadesCom[[#This Row],[ÚLTIMO SEMESTRE CON CRÉDITOS]]&gt;0,ROUND(AVERAGE(ActividadesCom[[#This Row],[VALOR NIVEL 5]],ActividadesCom[[#This Row],[VALOR NIVEL 4]],ActividadesCom[[#This Row],[VALOR NIVEL 3]],ActividadesCom[[#This Row],[VALOR NIVEL 2]],ActividadesCom[[#This Row],[VALOR NIVEL 1]]),0),"")</f>
        <v>4</v>
      </c>
      <c r="G2002" s="5" t="str">
        <f>IF(ActividadesCom[[#This Row],[PROMEDIO]]="","",IF(ActividadesCom[[#This Row],[PROMEDIO]]&gt;=4,"EXCELENTE",IF(ActividadesCom[[#This Row],[PROMEDIO]]&gt;=3,"NOTABLE",IF(ActividadesCom[[#This Row],[PROMEDIO]]&gt;=2,"BUENO",IF(ActividadesCom[[#This Row],[PROMEDIO]]=1,"SUFICIENTE","")))))</f>
        <v>EXCELENTE</v>
      </c>
      <c r="H2002" s="5">
        <f>MAX(ActividadesCom[[#This Row],[PERÍODO 1]],ActividadesCom[[#This Row],[PERÍODO 2]],ActividadesCom[[#This Row],[PERÍODO 3]],ActividadesCom[[#This Row],[PERÍODO 4]],ActividadesCom[[#This Row],[PERÍODO 5]])</f>
        <v>20181</v>
      </c>
      <c r="I2002" s="6"/>
      <c r="J2002" s="5"/>
      <c r="K2002" s="5"/>
      <c r="L2002" s="5" t="str">
        <f>IF(ActividadesCom[[#This Row],[NIVEL 1]]&lt;&gt;0,VLOOKUP(ActividadesCom[[#This Row],[NIVEL 1]],Catálogo!A:B,2,FALSE),"")</f>
        <v/>
      </c>
      <c r="M2002" s="5"/>
      <c r="N2002" s="6"/>
      <c r="O2002" s="5"/>
      <c r="P2002" s="5"/>
      <c r="Q2002" s="5" t="str">
        <f>IF(ActividadesCom[[#This Row],[NIVEL 2]]&lt;&gt;0,VLOOKUP(ActividadesCom[[#This Row],[NIVEL 2]],Catálogo!A:B,2,FALSE),"")</f>
        <v/>
      </c>
      <c r="R2002" s="5"/>
      <c r="S2002" s="6"/>
      <c r="T2002" s="5"/>
      <c r="U2002" s="5"/>
      <c r="V2002" s="5" t="str">
        <f>IF(ActividadesCom[[#This Row],[NIVEL 3]]&lt;&gt;0,VLOOKUP(ActividadesCom[[#This Row],[NIVEL 3]],Catálogo!A:B,2,FALSE),"")</f>
        <v/>
      </c>
      <c r="W2002" s="5"/>
      <c r="X2002" s="6" t="s">
        <v>5</v>
      </c>
      <c r="Y2002" s="5">
        <v>20181</v>
      </c>
      <c r="Z2002" s="5" t="s">
        <v>4007</v>
      </c>
      <c r="AA2002" s="5">
        <f>IF(ActividadesCom[[#This Row],[NIVEL 4]]&lt;&gt;0,VLOOKUP(ActividadesCom[[#This Row],[NIVEL 4]],Catálogo!A:B,2,FALSE),"")</f>
        <v>4</v>
      </c>
      <c r="AB2002" s="5">
        <v>1</v>
      </c>
      <c r="AC2002" s="6" t="s">
        <v>5</v>
      </c>
      <c r="AD2002" s="5">
        <v>20173</v>
      </c>
      <c r="AE2002" s="5" t="s">
        <v>4007</v>
      </c>
      <c r="AF2002" s="5">
        <f>IF(ActividadesCom[[#This Row],[NIVEL 5]]&lt;&gt;0,VLOOKUP(ActividadesCom[[#This Row],[NIVEL 5]],Catálogo!A:B,2,FALSE),"")</f>
        <v>4</v>
      </c>
      <c r="AG2002" s="5">
        <v>1</v>
      </c>
      <c r="AH2002" s="2"/>
    </row>
    <row r="2003" spans="1:34" ht="30" hidden="1" customHeight="1" x14ac:dyDescent="0.25">
      <c r="A2003" s="7">
        <v>17470373</v>
      </c>
      <c r="B2003" s="6" t="str">
        <f>VLOOKUP(ActividadesCom[[#This Row],[NO. DE CONTROL]],'LISTADO ESTUDIANTES'!A:C,2,FALSE)</f>
        <v>LOPEZ PEREZ BERTHA ANAHI DEL CARMEN</v>
      </c>
      <c r="C2003" s="6" t="str">
        <f>VLOOKUP(ActividadesCom[[#This Row],[NO. DE CONTROL]],'LISTADO ESTUDIANTES'!A:C,3,FALSE)</f>
        <v>INGENIERIA INDUSTRIAL</v>
      </c>
      <c r="D2003" s="5" t="str">
        <f>VLOOKUP(ActividadesCom[[#This Row],[NO. DE CONTROL]],'LISTADO ESTUDIANTES'!A:D,4,FALSE)</f>
        <v>BAJA</v>
      </c>
      <c r="E2003" s="5">
        <f>SUM(ActividadesCom[[#This Row],[CRÉD. 1]],ActividadesCom[[#This Row],[CRÉD. 2]],ActividadesCom[[#This Row],[CRÉD. 3]],ActividadesCom[[#This Row],[CRÉD. 4]],ActividadesCom[[#This Row],[CRÉD. 5]])</f>
        <v>1</v>
      </c>
      <c r="F2003" s="17">
        <f>IF(ActividadesCom[[#This Row],[ÚLTIMO SEMESTRE CON CRÉDITOS]]&gt;0,ROUND(AVERAGE(ActividadesCom[[#This Row],[VALOR NIVEL 5]],ActividadesCom[[#This Row],[VALOR NIVEL 4]],ActividadesCom[[#This Row],[VALOR NIVEL 3]],ActividadesCom[[#This Row],[VALOR NIVEL 2]],ActividadesCom[[#This Row],[VALOR NIVEL 1]]),0),"")</f>
        <v>2</v>
      </c>
      <c r="G2003" s="5" t="str">
        <f>IF(ActividadesCom[[#This Row],[PROMEDIO]]="","",IF(ActividadesCom[[#This Row],[PROMEDIO]]&gt;=4,"EXCELENTE",IF(ActividadesCom[[#This Row],[PROMEDIO]]&gt;=3,"NOTABLE",IF(ActividadesCom[[#This Row],[PROMEDIO]]&gt;=2,"BUENO",IF(ActividadesCom[[#This Row],[PROMEDIO]]=1,"SUFICIENTE","")))))</f>
        <v>BUENO</v>
      </c>
      <c r="H2003" s="5">
        <f>MAX(ActividadesCom[[#This Row],[PERÍODO 1]],ActividadesCom[[#This Row],[PERÍODO 2]],ActividadesCom[[#This Row],[PERÍODO 3]],ActividadesCom[[#This Row],[PERÍODO 4]],ActividadesCom[[#This Row],[PERÍODO 5]])</f>
        <v>20173</v>
      </c>
      <c r="I2003" s="6"/>
      <c r="J2003" s="5"/>
      <c r="K2003" s="5"/>
      <c r="L2003" s="5" t="str">
        <f>IF(ActividadesCom[[#This Row],[NIVEL 1]]&lt;&gt;0,VLOOKUP(ActividadesCom[[#This Row],[NIVEL 1]],Catálogo!A:B,2,FALSE),"")</f>
        <v/>
      </c>
      <c r="M2003" s="5"/>
      <c r="N2003" s="6"/>
      <c r="O2003" s="5"/>
      <c r="P2003" s="5"/>
      <c r="Q2003" s="5" t="str">
        <f>IF(ActividadesCom[[#This Row],[NIVEL 2]]&lt;&gt;0,VLOOKUP(ActividadesCom[[#This Row],[NIVEL 2]],Catálogo!A:B,2,FALSE),"")</f>
        <v/>
      </c>
      <c r="R2003" s="5"/>
      <c r="S2003" s="6"/>
      <c r="T2003" s="5"/>
      <c r="U2003" s="5"/>
      <c r="V2003" s="5" t="str">
        <f>IF(ActividadesCom[[#This Row],[NIVEL 3]]&lt;&gt;0,VLOOKUP(ActividadesCom[[#This Row],[NIVEL 3]],Catálogo!A:B,2,FALSE),"")</f>
        <v/>
      </c>
      <c r="W2003" s="5"/>
      <c r="X2003" s="6"/>
      <c r="Y2003" s="5"/>
      <c r="Z2003" s="5"/>
      <c r="AA2003" s="5" t="str">
        <f>IF(ActividadesCom[[#This Row],[NIVEL 4]]&lt;&gt;0,VLOOKUP(ActividadesCom[[#This Row],[NIVEL 4]],Catálogo!A:B,2,FALSE),"")</f>
        <v/>
      </c>
      <c r="AB2003" s="5"/>
      <c r="AC2003" s="6" t="s">
        <v>23</v>
      </c>
      <c r="AD2003" s="5">
        <v>20173</v>
      </c>
      <c r="AE2003" s="5" t="s">
        <v>4009</v>
      </c>
      <c r="AF2003" s="5">
        <f>IF(ActividadesCom[[#This Row],[NIVEL 5]]&lt;&gt;0,VLOOKUP(ActividadesCom[[#This Row],[NIVEL 5]],Catálogo!A:B,2,FALSE),"")</f>
        <v>2</v>
      </c>
      <c r="AG2003" s="5">
        <v>1</v>
      </c>
      <c r="AH2003" s="2"/>
    </row>
    <row r="2004" spans="1:34" ht="30" hidden="1" customHeight="1" x14ac:dyDescent="0.25">
      <c r="A2004" s="7">
        <v>17470374</v>
      </c>
      <c r="B2004" s="6" t="str">
        <f>VLOOKUP(ActividadesCom[[#This Row],[NO. DE CONTROL]],'LISTADO ESTUDIANTES'!A:C,2,FALSE)</f>
        <v>GONZALEZ DIAZ LUIS FERNANDO</v>
      </c>
      <c r="C2004" s="6" t="str">
        <f>VLOOKUP(ActividadesCom[[#This Row],[NO. DE CONTROL]],'LISTADO ESTUDIANTES'!A:C,3,FALSE)</f>
        <v>INGENIERIA EN SISTEMAS COMPUTACIONALES</v>
      </c>
      <c r="D2004" s="5" t="str">
        <f>VLOOKUP(ActividadesCom[[#This Row],[NO. DE CONTROL]],'LISTADO ESTUDIANTES'!A:D,4,FALSE)</f>
        <v>BAJA</v>
      </c>
      <c r="E2004" s="5">
        <f>SUM(ActividadesCom[[#This Row],[CRÉD. 1]],ActividadesCom[[#This Row],[CRÉD. 2]],ActividadesCom[[#This Row],[CRÉD. 3]],ActividadesCom[[#This Row],[CRÉD. 4]],ActividadesCom[[#This Row],[CRÉD. 5]])</f>
        <v>0</v>
      </c>
      <c r="F2004" s="17" t="str">
        <f>IF(ActividadesCom[[#This Row],[ÚLTIMO SEMESTRE CON CRÉDITOS]]&gt;0,ROUND(AVERAGE(ActividadesCom[[#This Row],[VALOR NIVEL 5]],ActividadesCom[[#This Row],[VALOR NIVEL 4]],ActividadesCom[[#This Row],[VALOR NIVEL 3]],ActividadesCom[[#This Row],[VALOR NIVEL 2]],ActividadesCom[[#This Row],[VALOR NIVEL 1]]),0),"")</f>
        <v/>
      </c>
      <c r="G2004" s="5" t="str">
        <f>IF(ActividadesCom[[#This Row],[PROMEDIO]]="","",IF(ActividadesCom[[#This Row],[PROMEDIO]]&gt;=4,"EXCELENTE",IF(ActividadesCom[[#This Row],[PROMEDIO]]&gt;=3,"NOTABLE",IF(ActividadesCom[[#This Row],[PROMEDIO]]&gt;=2,"BUENO",IF(ActividadesCom[[#This Row],[PROMEDIO]]=1,"SUFICIENTE","")))))</f>
        <v/>
      </c>
      <c r="H2004" s="5">
        <f>MAX(ActividadesCom[[#This Row],[PERÍODO 1]],ActividadesCom[[#This Row],[PERÍODO 2]],ActividadesCom[[#This Row],[PERÍODO 3]],ActividadesCom[[#This Row],[PERÍODO 4]],ActividadesCom[[#This Row],[PERÍODO 5]])</f>
        <v>0</v>
      </c>
      <c r="I2004" s="6"/>
      <c r="J2004" s="5"/>
      <c r="K2004" s="5"/>
      <c r="L2004" s="5" t="str">
        <f>IF(ActividadesCom[[#This Row],[NIVEL 1]]&lt;&gt;0,VLOOKUP(ActividadesCom[[#This Row],[NIVEL 1]],Catálogo!A:B,2,FALSE),"")</f>
        <v/>
      </c>
      <c r="M2004" s="5"/>
      <c r="N2004" s="6"/>
      <c r="O2004" s="5"/>
      <c r="P2004" s="5"/>
      <c r="Q2004" s="5" t="str">
        <f>IF(ActividadesCom[[#This Row],[NIVEL 2]]&lt;&gt;0,VLOOKUP(ActividadesCom[[#This Row],[NIVEL 2]],Catálogo!A:B,2,FALSE),"")</f>
        <v/>
      </c>
      <c r="R2004" s="5"/>
      <c r="S2004" s="6"/>
      <c r="T2004" s="5"/>
      <c r="U2004" s="5"/>
      <c r="V2004" s="5" t="str">
        <f>IF(ActividadesCom[[#This Row],[NIVEL 3]]&lt;&gt;0,VLOOKUP(ActividadesCom[[#This Row],[NIVEL 3]],Catálogo!A:B,2,FALSE),"")</f>
        <v/>
      </c>
      <c r="W2004" s="5"/>
      <c r="X2004" s="6"/>
      <c r="Y2004" s="5"/>
      <c r="Z2004" s="5"/>
      <c r="AA2004" s="5" t="str">
        <f>IF(ActividadesCom[[#This Row],[NIVEL 4]]&lt;&gt;0,VLOOKUP(ActividadesCom[[#This Row],[NIVEL 4]],Catálogo!A:B,2,FALSE),"")</f>
        <v/>
      </c>
      <c r="AB2004" s="5"/>
      <c r="AC2004" s="6"/>
      <c r="AD2004" s="5"/>
      <c r="AE2004" s="5"/>
      <c r="AF2004" s="5" t="str">
        <f>IF(ActividadesCom[[#This Row],[NIVEL 5]]&lt;&gt;0,VLOOKUP(ActividadesCom[[#This Row],[NIVEL 5]],Catálogo!A:B,2,FALSE),"")</f>
        <v/>
      </c>
      <c r="AG2004" s="5"/>
      <c r="AH2004" s="2"/>
    </row>
    <row r="2005" spans="1:34" ht="30" hidden="1" customHeight="1" x14ac:dyDescent="0.25">
      <c r="A2005" s="7">
        <v>17470375</v>
      </c>
      <c r="B2005" s="6" t="str">
        <f>VLOOKUP(ActividadesCom[[#This Row],[NO. DE CONTROL]],'LISTADO ESTUDIANTES'!A:C,2,FALSE)</f>
        <v>PEREZ MUCUL JAIR NEFTALI</v>
      </c>
      <c r="C2005" s="6" t="str">
        <f>VLOOKUP(ActividadesCom[[#This Row],[NO. DE CONTROL]],'LISTADO ESTUDIANTES'!A:C,3,FALSE)</f>
        <v>INGENIERIA INDUSTRIAL</v>
      </c>
      <c r="D2005" s="5" t="str">
        <f>VLOOKUP(ActividadesCom[[#This Row],[NO. DE CONTROL]],'LISTADO ESTUDIANTES'!A:D,4,FALSE)</f>
        <v>BAJA</v>
      </c>
      <c r="E2005" s="5">
        <f>SUM(ActividadesCom[[#This Row],[CRÉD. 1]],ActividadesCom[[#This Row],[CRÉD. 2]],ActividadesCom[[#This Row],[CRÉD. 3]],ActividadesCom[[#This Row],[CRÉD. 4]],ActividadesCom[[#This Row],[CRÉD. 5]])</f>
        <v>1</v>
      </c>
      <c r="F2005" s="17">
        <f>IF(ActividadesCom[[#This Row],[ÚLTIMO SEMESTRE CON CRÉDITOS]]&gt;0,ROUND(AVERAGE(ActividadesCom[[#This Row],[VALOR NIVEL 5]],ActividadesCom[[#This Row],[VALOR NIVEL 4]],ActividadesCom[[#This Row],[VALOR NIVEL 3]],ActividadesCom[[#This Row],[VALOR NIVEL 2]],ActividadesCom[[#This Row],[VALOR NIVEL 1]]),0),"")</f>
        <v>2</v>
      </c>
      <c r="G2005" s="5" t="str">
        <f>IF(ActividadesCom[[#This Row],[PROMEDIO]]="","",IF(ActividadesCom[[#This Row],[PROMEDIO]]&gt;=4,"EXCELENTE",IF(ActividadesCom[[#This Row],[PROMEDIO]]&gt;=3,"NOTABLE",IF(ActividadesCom[[#This Row],[PROMEDIO]]&gt;=2,"BUENO",IF(ActividadesCom[[#This Row],[PROMEDIO]]=1,"SUFICIENTE","")))))</f>
        <v>BUENO</v>
      </c>
      <c r="H2005" s="5">
        <f>MAX(ActividadesCom[[#This Row],[PERÍODO 1]],ActividadesCom[[#This Row],[PERÍODO 2]],ActividadesCom[[#This Row],[PERÍODO 3]],ActividadesCom[[#This Row],[PERÍODO 4]],ActividadesCom[[#This Row],[PERÍODO 5]])</f>
        <v>20173</v>
      </c>
      <c r="I2005" s="6"/>
      <c r="J2005" s="5"/>
      <c r="K2005" s="5"/>
      <c r="L2005" s="5" t="str">
        <f>IF(ActividadesCom[[#This Row],[NIVEL 1]]&lt;&gt;0,VLOOKUP(ActividadesCom[[#This Row],[NIVEL 1]],Catálogo!A:B,2,FALSE),"")</f>
        <v/>
      </c>
      <c r="M2005" s="5"/>
      <c r="N2005" s="6"/>
      <c r="O2005" s="5"/>
      <c r="P2005" s="5"/>
      <c r="Q2005" s="5" t="str">
        <f>IF(ActividadesCom[[#This Row],[NIVEL 2]]&lt;&gt;0,VLOOKUP(ActividadesCom[[#This Row],[NIVEL 2]],Catálogo!A:B,2,FALSE),"")</f>
        <v/>
      </c>
      <c r="R2005" s="5"/>
      <c r="S2005" s="6"/>
      <c r="T2005" s="5"/>
      <c r="U2005" s="5"/>
      <c r="V2005" s="5" t="str">
        <f>IF(ActividadesCom[[#This Row],[NIVEL 3]]&lt;&gt;0,VLOOKUP(ActividadesCom[[#This Row],[NIVEL 3]],Catálogo!A:B,2,FALSE),"")</f>
        <v/>
      </c>
      <c r="W2005" s="5"/>
      <c r="X2005" s="6"/>
      <c r="Y2005" s="5"/>
      <c r="Z2005" s="5"/>
      <c r="AA2005" s="5" t="str">
        <f>IF(ActividadesCom[[#This Row],[NIVEL 4]]&lt;&gt;0,VLOOKUP(ActividadesCom[[#This Row],[NIVEL 4]],Catálogo!A:B,2,FALSE),"")</f>
        <v/>
      </c>
      <c r="AB2005" s="5"/>
      <c r="AC2005" s="6" t="s">
        <v>133</v>
      </c>
      <c r="AD2005" s="5">
        <v>20173</v>
      </c>
      <c r="AE2005" s="5" t="s">
        <v>4009</v>
      </c>
      <c r="AF2005" s="5">
        <f>IF(ActividadesCom[[#This Row],[NIVEL 5]]&lt;&gt;0,VLOOKUP(ActividadesCom[[#This Row],[NIVEL 5]],Catálogo!A:B,2,FALSE),"")</f>
        <v>2</v>
      </c>
      <c r="AG2005" s="5">
        <v>1</v>
      </c>
      <c r="AH2005" s="2"/>
    </row>
    <row r="2006" spans="1:34" ht="30" hidden="1" customHeight="1" x14ac:dyDescent="0.25">
      <c r="A2006" s="7">
        <v>17470376</v>
      </c>
      <c r="B2006" s="6" t="str">
        <f>VLOOKUP(ActividadesCom[[#This Row],[NO. DE CONTROL]],'LISTADO ESTUDIANTES'!A:C,2,FALSE)</f>
        <v>DZIB MARTINEZ DARWIN ORLANDO</v>
      </c>
      <c r="C2006" s="6" t="str">
        <f>VLOOKUP(ActividadesCom[[#This Row],[NO. DE CONTROL]],'LISTADO ESTUDIANTES'!A:C,3,FALSE)</f>
        <v>INGENIERIA EN SISTEMAS COMPUTACIONALES</v>
      </c>
      <c r="D2006" s="5" t="str">
        <f>VLOOKUP(ActividadesCom[[#This Row],[NO. DE CONTROL]],'LISTADO ESTUDIANTES'!A:D,4,FALSE)</f>
        <v>BAJA</v>
      </c>
      <c r="E2006" s="5">
        <f>SUM(ActividadesCom[[#This Row],[CRÉD. 1]],ActividadesCom[[#This Row],[CRÉD. 2]],ActividadesCom[[#This Row],[CRÉD. 3]],ActividadesCom[[#This Row],[CRÉD. 4]],ActividadesCom[[#This Row],[CRÉD. 5]])</f>
        <v>0</v>
      </c>
      <c r="F2006" s="17" t="str">
        <f>IF(ActividadesCom[[#This Row],[ÚLTIMO SEMESTRE CON CRÉDITOS]]&gt;0,ROUND(AVERAGE(ActividadesCom[[#This Row],[VALOR NIVEL 5]],ActividadesCom[[#This Row],[VALOR NIVEL 4]],ActividadesCom[[#This Row],[VALOR NIVEL 3]],ActividadesCom[[#This Row],[VALOR NIVEL 2]],ActividadesCom[[#This Row],[VALOR NIVEL 1]]),0),"")</f>
        <v/>
      </c>
      <c r="G2006" s="5" t="str">
        <f>IF(ActividadesCom[[#This Row],[PROMEDIO]]="","",IF(ActividadesCom[[#This Row],[PROMEDIO]]&gt;=4,"EXCELENTE",IF(ActividadesCom[[#This Row],[PROMEDIO]]&gt;=3,"NOTABLE",IF(ActividadesCom[[#This Row],[PROMEDIO]]&gt;=2,"BUENO",IF(ActividadesCom[[#This Row],[PROMEDIO]]=1,"SUFICIENTE","")))))</f>
        <v/>
      </c>
      <c r="H2006" s="5">
        <f>MAX(ActividadesCom[[#This Row],[PERÍODO 1]],ActividadesCom[[#This Row],[PERÍODO 2]],ActividadesCom[[#This Row],[PERÍODO 3]],ActividadesCom[[#This Row],[PERÍODO 4]],ActividadesCom[[#This Row],[PERÍODO 5]])</f>
        <v>0</v>
      </c>
      <c r="I2006" s="6"/>
      <c r="J2006" s="5"/>
      <c r="K2006" s="5"/>
      <c r="L2006" s="5" t="str">
        <f>IF(ActividadesCom[[#This Row],[NIVEL 1]]&lt;&gt;0,VLOOKUP(ActividadesCom[[#This Row],[NIVEL 1]],Catálogo!A:B,2,FALSE),"")</f>
        <v/>
      </c>
      <c r="M2006" s="5"/>
      <c r="N2006" s="6"/>
      <c r="O2006" s="5"/>
      <c r="P2006" s="5"/>
      <c r="Q2006" s="5" t="str">
        <f>IF(ActividadesCom[[#This Row],[NIVEL 2]]&lt;&gt;0,VLOOKUP(ActividadesCom[[#This Row],[NIVEL 2]],Catálogo!A:B,2,FALSE),"")</f>
        <v/>
      </c>
      <c r="R2006" s="5"/>
      <c r="S2006" s="6"/>
      <c r="T2006" s="5"/>
      <c r="U2006" s="5"/>
      <c r="V2006" s="5" t="str">
        <f>IF(ActividadesCom[[#This Row],[NIVEL 3]]&lt;&gt;0,VLOOKUP(ActividadesCom[[#This Row],[NIVEL 3]],Catálogo!A:B,2,FALSE),"")</f>
        <v/>
      </c>
      <c r="W2006" s="5"/>
      <c r="X2006" s="6"/>
      <c r="Y2006" s="5"/>
      <c r="Z2006" s="5"/>
      <c r="AA2006" s="5" t="str">
        <f>IF(ActividadesCom[[#This Row],[NIVEL 4]]&lt;&gt;0,VLOOKUP(ActividadesCom[[#This Row],[NIVEL 4]],Catálogo!A:B,2,FALSE),"")</f>
        <v/>
      </c>
      <c r="AB2006" s="5"/>
      <c r="AC2006" s="6"/>
      <c r="AD2006" s="5"/>
      <c r="AE2006" s="5"/>
      <c r="AF2006" s="5" t="str">
        <f>IF(ActividadesCom[[#This Row],[NIVEL 5]]&lt;&gt;0,VLOOKUP(ActividadesCom[[#This Row],[NIVEL 5]],Catálogo!A:B,2,FALSE),"")</f>
        <v/>
      </c>
      <c r="AG2006" s="5"/>
      <c r="AH2006" s="2"/>
    </row>
    <row r="2007" spans="1:34" ht="30" hidden="1" customHeight="1" x14ac:dyDescent="0.25">
      <c r="A2007" s="7">
        <v>17470377</v>
      </c>
      <c r="B2007" s="6" t="str">
        <f>VLOOKUP(ActividadesCom[[#This Row],[NO. DE CONTROL]],'LISTADO ESTUDIANTES'!A:C,2,FALSE)</f>
        <v>CALAN CABALLERO ALAN MICHAEL</v>
      </c>
      <c r="C2007" s="6" t="str">
        <f>VLOOKUP(ActividadesCom[[#This Row],[NO. DE CONTROL]],'LISTADO ESTUDIANTES'!A:C,3,FALSE)</f>
        <v>INGENIERIA INDUSTRIAL</v>
      </c>
      <c r="D2007" s="5" t="str">
        <f>VLOOKUP(ActividadesCom[[#This Row],[NO. DE CONTROL]],'LISTADO ESTUDIANTES'!A:D,4,FALSE)</f>
        <v>BAJA</v>
      </c>
      <c r="E2007" s="5">
        <f>SUM(ActividadesCom[[#This Row],[CRÉD. 1]],ActividadesCom[[#This Row],[CRÉD. 2]],ActividadesCom[[#This Row],[CRÉD. 3]],ActividadesCom[[#This Row],[CRÉD. 4]],ActividadesCom[[#This Row],[CRÉD. 5]])</f>
        <v>5</v>
      </c>
      <c r="F2007" s="17">
        <f>IF(ActividadesCom[[#This Row],[ÚLTIMO SEMESTRE CON CRÉDITOS]]&gt;0,ROUND(AVERAGE(ActividadesCom[[#This Row],[VALOR NIVEL 5]],ActividadesCom[[#This Row],[VALOR NIVEL 4]],ActividadesCom[[#This Row],[VALOR NIVEL 3]],ActividadesCom[[#This Row],[VALOR NIVEL 2]],ActividadesCom[[#This Row],[VALOR NIVEL 1]]),0),"")</f>
        <v>2</v>
      </c>
      <c r="G2007" s="5" t="str">
        <f>IF(ActividadesCom[[#This Row],[PROMEDIO]]="","",IF(ActividadesCom[[#This Row],[PROMEDIO]]&gt;=4,"EXCELENTE",IF(ActividadesCom[[#This Row],[PROMEDIO]]&gt;=3,"NOTABLE",IF(ActividadesCom[[#This Row],[PROMEDIO]]&gt;=2,"BUENO",IF(ActividadesCom[[#This Row],[PROMEDIO]]=1,"SUFICIENTE","")))))</f>
        <v>BUENO</v>
      </c>
      <c r="H2007" s="5">
        <f>MAX(ActividadesCom[[#This Row],[PERÍODO 1]],ActividadesCom[[#This Row],[PERÍODO 2]],ActividadesCom[[#This Row],[PERÍODO 3]],ActividadesCom[[#This Row],[PERÍODO 4]],ActividadesCom[[#This Row],[PERÍODO 5]])</f>
        <v>20211</v>
      </c>
      <c r="I2007" s="6" t="s">
        <v>519</v>
      </c>
      <c r="J2007" s="5">
        <v>20173</v>
      </c>
      <c r="K2007" s="5" t="s">
        <v>4009</v>
      </c>
      <c r="L2007" s="5">
        <f>IF(ActividadesCom[[#This Row],[NIVEL 1]]&lt;&gt;0,VLOOKUP(ActividadesCom[[#This Row],[NIVEL 1]],Catálogo!A:B,2,FALSE),"")</f>
        <v>2</v>
      </c>
      <c r="M2007" s="5">
        <v>1</v>
      </c>
      <c r="N2007" s="6" t="s">
        <v>775</v>
      </c>
      <c r="O2007" s="5">
        <v>20183</v>
      </c>
      <c r="P2007" s="5" t="s">
        <v>4009</v>
      </c>
      <c r="Q2007" s="5">
        <f>IF(ActividadesCom[[#This Row],[NIVEL 2]]&lt;&gt;0,VLOOKUP(ActividadesCom[[#This Row],[NIVEL 2]],Catálogo!A:B,2,FALSE),"")</f>
        <v>2</v>
      </c>
      <c r="R2007" s="5">
        <v>1</v>
      </c>
      <c r="S2007" s="6" t="s">
        <v>4419</v>
      </c>
      <c r="T2007" s="5">
        <v>20211</v>
      </c>
      <c r="U2007" s="5" t="s">
        <v>4007</v>
      </c>
      <c r="V2007" s="5">
        <f>IF(ActividadesCom[[#This Row],[NIVEL 3]]&lt;&gt;0,VLOOKUP(ActividadesCom[[#This Row],[NIVEL 3]],Catálogo!A:B,2,FALSE),"")</f>
        <v>4</v>
      </c>
      <c r="W2007" s="5">
        <v>1</v>
      </c>
      <c r="X2007" s="6" t="s">
        <v>27</v>
      </c>
      <c r="Y2007" s="5">
        <v>20181</v>
      </c>
      <c r="Z2007" s="5" t="s">
        <v>4009</v>
      </c>
      <c r="AA2007" s="5">
        <f>IF(ActividadesCom[[#This Row],[NIVEL 4]]&lt;&gt;0,VLOOKUP(ActividadesCom[[#This Row],[NIVEL 4]],Catálogo!A:B,2,FALSE),"")</f>
        <v>2</v>
      </c>
      <c r="AB2007" s="5">
        <v>1</v>
      </c>
      <c r="AC2007" s="6" t="s">
        <v>403</v>
      </c>
      <c r="AD2007" s="5">
        <v>20173</v>
      </c>
      <c r="AE2007" s="5" t="s">
        <v>4009</v>
      </c>
      <c r="AF2007" s="5">
        <f>IF(ActividadesCom[[#This Row],[NIVEL 5]]&lt;&gt;0,VLOOKUP(ActividadesCom[[#This Row],[NIVEL 5]],Catálogo!A:B,2,FALSE),"")</f>
        <v>2</v>
      </c>
      <c r="AG2007" s="5">
        <v>1</v>
      </c>
      <c r="AH2007" s="2"/>
    </row>
    <row r="2008" spans="1:34" ht="30" hidden="1" customHeight="1" x14ac:dyDescent="0.25">
      <c r="A2008" s="7">
        <v>17470378</v>
      </c>
      <c r="B2008" s="6" t="str">
        <f>VLOOKUP(ActividadesCom[[#This Row],[NO. DE CONTROL]],'LISTADO ESTUDIANTES'!A:C,2,FALSE)</f>
        <v>ALVARADO BURGOS LIZBETH MONSERRAT</v>
      </c>
      <c r="C2008" s="6" t="str">
        <f>VLOOKUP(ActividadesCom[[#This Row],[NO. DE CONTROL]],'LISTADO ESTUDIANTES'!A:C,3,FALSE)</f>
        <v>INGENIERIA EN ADMINISTRACION</v>
      </c>
      <c r="D2008" s="5" t="str">
        <f>VLOOKUP(ActividadesCom[[#This Row],[NO. DE CONTROL]],'LISTADO ESTUDIANTES'!A:D,4,FALSE)</f>
        <v>BAJA</v>
      </c>
      <c r="E2008" s="5">
        <f>SUM(ActividadesCom[[#This Row],[CRÉD. 1]],ActividadesCom[[#This Row],[CRÉD. 2]],ActividadesCom[[#This Row],[CRÉD. 3]],ActividadesCom[[#This Row],[CRÉD. 4]],ActividadesCom[[#This Row],[CRÉD. 5]])</f>
        <v>1</v>
      </c>
      <c r="F2008" s="17">
        <f>IF(ActividadesCom[[#This Row],[ÚLTIMO SEMESTRE CON CRÉDITOS]]&gt;0,ROUND(AVERAGE(ActividadesCom[[#This Row],[VALOR NIVEL 5]],ActividadesCom[[#This Row],[VALOR NIVEL 4]],ActividadesCom[[#This Row],[VALOR NIVEL 3]],ActividadesCom[[#This Row],[VALOR NIVEL 2]],ActividadesCom[[#This Row],[VALOR NIVEL 1]]),0),"")</f>
        <v>2</v>
      </c>
      <c r="G2008" s="5" t="str">
        <f>IF(ActividadesCom[[#This Row],[PROMEDIO]]="","",IF(ActividadesCom[[#This Row],[PROMEDIO]]&gt;=4,"EXCELENTE",IF(ActividadesCom[[#This Row],[PROMEDIO]]&gt;=3,"NOTABLE",IF(ActividadesCom[[#This Row],[PROMEDIO]]&gt;=2,"BUENO",IF(ActividadesCom[[#This Row],[PROMEDIO]]=1,"SUFICIENTE","")))))</f>
        <v>BUENO</v>
      </c>
      <c r="H2008" s="5">
        <f>MAX(ActividadesCom[[#This Row],[PERÍODO 1]],ActividadesCom[[#This Row],[PERÍODO 2]],ActividadesCom[[#This Row],[PERÍODO 3]],ActividadesCom[[#This Row],[PERÍODO 4]],ActividadesCom[[#This Row],[PERÍODO 5]])</f>
        <v>20173</v>
      </c>
      <c r="I2008" s="6"/>
      <c r="J2008" s="5"/>
      <c r="K2008" s="5"/>
      <c r="L2008" s="5" t="str">
        <f>IF(ActividadesCom[[#This Row],[NIVEL 1]]&lt;&gt;0,VLOOKUP(ActividadesCom[[#This Row],[NIVEL 1]],Catálogo!A:B,2,FALSE),"")</f>
        <v/>
      </c>
      <c r="M2008" s="5"/>
      <c r="N2008" s="6"/>
      <c r="O2008" s="5"/>
      <c r="P2008" s="5"/>
      <c r="Q2008" s="5" t="str">
        <f>IF(ActividadesCom[[#This Row],[NIVEL 2]]&lt;&gt;0,VLOOKUP(ActividadesCom[[#This Row],[NIVEL 2]],Catálogo!A:B,2,FALSE),"")</f>
        <v/>
      </c>
      <c r="R2008" s="5"/>
      <c r="S2008" s="6"/>
      <c r="T2008" s="5"/>
      <c r="U2008" s="5"/>
      <c r="V2008" s="5" t="str">
        <f>IF(ActividadesCom[[#This Row],[NIVEL 3]]&lt;&gt;0,VLOOKUP(ActividadesCom[[#This Row],[NIVEL 3]],Catálogo!A:B,2,FALSE),"")</f>
        <v/>
      </c>
      <c r="W2008" s="5"/>
      <c r="X2008" s="6"/>
      <c r="Y2008" s="5"/>
      <c r="Z2008" s="5"/>
      <c r="AA2008" s="5" t="str">
        <f>IF(ActividadesCom[[#This Row],[NIVEL 4]]&lt;&gt;0,VLOOKUP(ActividadesCom[[#This Row],[NIVEL 4]],Catálogo!A:B,2,FALSE),"")</f>
        <v/>
      </c>
      <c r="AB2008" s="5"/>
      <c r="AC2008" s="6" t="s">
        <v>403</v>
      </c>
      <c r="AD2008" s="5">
        <v>20173</v>
      </c>
      <c r="AE2008" s="5" t="s">
        <v>4009</v>
      </c>
      <c r="AF2008" s="5">
        <f>IF(ActividadesCom[[#This Row],[NIVEL 5]]&lt;&gt;0,VLOOKUP(ActividadesCom[[#This Row],[NIVEL 5]],Catálogo!A:B,2,FALSE),"")</f>
        <v>2</v>
      </c>
      <c r="AG2008" s="5">
        <v>1</v>
      </c>
      <c r="AH2008" s="2"/>
    </row>
    <row r="2009" spans="1:34" s="21" customFormat="1" ht="30" hidden="1" customHeight="1" x14ac:dyDescent="0.25">
      <c r="A2009" s="7">
        <v>17470379</v>
      </c>
      <c r="B2009" s="6" t="str">
        <f>VLOOKUP(ActividadesCom[[#This Row],[NO. DE CONTROL]],'LISTADO ESTUDIANTES'!A:C,2,FALSE)</f>
        <v>JUAREZ GOMEZ WILLIAM</v>
      </c>
      <c r="C2009" s="6" t="str">
        <f>VLOOKUP(ActividadesCom[[#This Row],[NO. DE CONTROL]],'LISTADO ESTUDIANTES'!A:C,3,FALSE)</f>
        <v>INGENIERIA EN ADMINISTRACION</v>
      </c>
      <c r="D2009" s="5" t="str">
        <f>VLOOKUP(ActividadesCom[[#This Row],[NO. DE CONTROL]],'LISTADO ESTUDIANTES'!A:D,4,FALSE)</f>
        <v>BAJA</v>
      </c>
      <c r="E2009" s="5">
        <f>SUM(ActividadesCom[[#This Row],[CRÉD. 1]],ActividadesCom[[#This Row],[CRÉD. 2]],ActividadesCom[[#This Row],[CRÉD. 3]],ActividadesCom[[#This Row],[CRÉD. 4]],ActividadesCom[[#This Row],[CRÉD. 5]])</f>
        <v>1</v>
      </c>
      <c r="F2009" s="17">
        <f>IF(ActividadesCom[[#This Row],[ÚLTIMO SEMESTRE CON CRÉDITOS]]&gt;0,ROUND(AVERAGE(ActividadesCom[[#This Row],[VALOR NIVEL 5]],ActividadesCom[[#This Row],[VALOR NIVEL 4]],ActividadesCom[[#This Row],[VALOR NIVEL 3]],ActividadesCom[[#This Row],[VALOR NIVEL 2]],ActividadesCom[[#This Row],[VALOR NIVEL 1]]),0),"")</f>
        <v>4</v>
      </c>
      <c r="G2009" s="5" t="str">
        <f>IF(ActividadesCom[[#This Row],[PROMEDIO]]="","",IF(ActividadesCom[[#This Row],[PROMEDIO]]&gt;=4,"EXCELENTE",IF(ActividadesCom[[#This Row],[PROMEDIO]]&gt;=3,"NOTABLE",IF(ActividadesCom[[#This Row],[PROMEDIO]]&gt;=2,"BUENO",IF(ActividadesCom[[#This Row],[PROMEDIO]]=1,"SUFICIENTE","")))))</f>
        <v>EXCELENTE</v>
      </c>
      <c r="H2009" s="5">
        <f>MAX(ActividadesCom[[#This Row],[PERÍODO 1]],ActividadesCom[[#This Row],[PERÍODO 2]],ActividadesCom[[#This Row],[PERÍODO 3]],ActividadesCom[[#This Row],[PERÍODO 4]],ActividadesCom[[#This Row],[PERÍODO 5]])</f>
        <v>20173</v>
      </c>
      <c r="I2009" s="6"/>
      <c r="J2009" s="5"/>
      <c r="K2009" s="5"/>
      <c r="L2009" s="5" t="str">
        <f>IF(ActividadesCom[[#This Row],[NIVEL 1]]&lt;&gt;0,VLOOKUP(ActividadesCom[[#This Row],[NIVEL 1]],Catálogo!A:B,2,FALSE),"")</f>
        <v/>
      </c>
      <c r="M2009" s="5"/>
      <c r="N2009" s="6"/>
      <c r="O2009" s="5"/>
      <c r="P2009" s="5"/>
      <c r="Q2009" s="5" t="str">
        <f>IF(ActividadesCom[[#This Row],[NIVEL 2]]&lt;&gt;0,VLOOKUP(ActividadesCom[[#This Row],[NIVEL 2]],Catálogo!A:B,2,FALSE),"")</f>
        <v/>
      </c>
      <c r="R2009" s="5"/>
      <c r="S2009" s="6"/>
      <c r="T2009" s="5"/>
      <c r="U2009" s="5"/>
      <c r="V2009" s="5" t="str">
        <f>IF(ActividadesCom[[#This Row],[NIVEL 3]]&lt;&gt;0,VLOOKUP(ActividadesCom[[#This Row],[NIVEL 3]],Catálogo!A:B,2,FALSE),"")</f>
        <v/>
      </c>
      <c r="W2009" s="5"/>
      <c r="X2009" s="6"/>
      <c r="Y2009" s="5"/>
      <c r="Z2009" s="5"/>
      <c r="AA2009" s="5" t="str">
        <f>IF(ActividadesCom[[#This Row],[NIVEL 4]]&lt;&gt;0,VLOOKUP(ActividadesCom[[#This Row],[NIVEL 4]],Catálogo!A:B,2,FALSE),"")</f>
        <v/>
      </c>
      <c r="AB2009" s="5"/>
      <c r="AC2009" s="6" t="s">
        <v>31</v>
      </c>
      <c r="AD2009" s="5">
        <v>20173</v>
      </c>
      <c r="AE2009" s="5" t="s">
        <v>4007</v>
      </c>
      <c r="AF2009" s="5">
        <f>IF(ActividadesCom[[#This Row],[NIVEL 5]]&lt;&gt;0,VLOOKUP(ActividadesCom[[#This Row],[NIVEL 5]],Catálogo!A:B,2,FALSE),"")</f>
        <v>4</v>
      </c>
      <c r="AG2009" s="5">
        <v>1</v>
      </c>
    </row>
    <row r="2010" spans="1:34" ht="30" hidden="1" customHeight="1" x14ac:dyDescent="0.25">
      <c r="A2010" s="7">
        <v>17470380</v>
      </c>
      <c r="B2010" s="6" t="str">
        <f>VLOOKUP(ActividadesCom[[#This Row],[NO. DE CONTROL]],'LISTADO ESTUDIANTES'!A:C,2,FALSE)</f>
        <v>PAAT MAY VICTOR GUADALUPE</v>
      </c>
      <c r="C2010" s="6" t="str">
        <f>VLOOKUP(ActividadesCom[[#This Row],[NO. DE CONTROL]],'LISTADO ESTUDIANTES'!A:C,3,FALSE)</f>
        <v>INGENIERIA INDUSTRIAL</v>
      </c>
      <c r="D2010" s="5" t="str">
        <f>VLOOKUP(ActividadesCom[[#This Row],[NO. DE CONTROL]],'LISTADO ESTUDIANTES'!A:D,4,FALSE)</f>
        <v>BAJA</v>
      </c>
      <c r="E2010" s="5">
        <f>SUM(ActividadesCom[[#This Row],[CRÉD. 1]],ActividadesCom[[#This Row],[CRÉD. 2]],ActividadesCom[[#This Row],[CRÉD. 3]],ActividadesCom[[#This Row],[CRÉD. 4]],ActividadesCom[[#This Row],[CRÉD. 5]])</f>
        <v>1</v>
      </c>
      <c r="F2010" s="17">
        <f>IF(ActividadesCom[[#This Row],[ÚLTIMO SEMESTRE CON CRÉDITOS]]&gt;0,ROUND(AVERAGE(ActividadesCom[[#This Row],[VALOR NIVEL 5]],ActividadesCom[[#This Row],[VALOR NIVEL 4]],ActividadesCom[[#This Row],[VALOR NIVEL 3]],ActividadesCom[[#This Row],[VALOR NIVEL 2]],ActividadesCom[[#This Row],[VALOR NIVEL 1]]),0),"")</f>
        <v>2</v>
      </c>
      <c r="G2010" s="5" t="str">
        <f>IF(ActividadesCom[[#This Row],[PROMEDIO]]="","",IF(ActividadesCom[[#This Row],[PROMEDIO]]&gt;=4,"EXCELENTE",IF(ActividadesCom[[#This Row],[PROMEDIO]]&gt;=3,"NOTABLE",IF(ActividadesCom[[#This Row],[PROMEDIO]]&gt;=2,"BUENO",IF(ActividadesCom[[#This Row],[PROMEDIO]]=1,"SUFICIENTE","")))))</f>
        <v>BUENO</v>
      </c>
      <c r="H2010" s="5">
        <f>MAX(ActividadesCom[[#This Row],[PERÍODO 1]],ActividadesCom[[#This Row],[PERÍODO 2]],ActividadesCom[[#This Row],[PERÍODO 3]],ActividadesCom[[#This Row],[PERÍODO 4]],ActividadesCom[[#This Row],[PERÍODO 5]])</f>
        <v>20173</v>
      </c>
      <c r="I2010" s="6" t="s">
        <v>519</v>
      </c>
      <c r="J2010" s="5">
        <v>20173</v>
      </c>
      <c r="K2010" s="5" t="s">
        <v>4009</v>
      </c>
      <c r="L2010" s="5">
        <f>IF(ActividadesCom[[#This Row],[NIVEL 1]]&lt;&gt;0,VLOOKUP(ActividadesCom[[#This Row],[NIVEL 1]],Catálogo!A:B,2,FALSE),"")</f>
        <v>2</v>
      </c>
      <c r="M2010" s="5">
        <v>1</v>
      </c>
      <c r="N2010" s="6"/>
      <c r="O2010" s="5"/>
      <c r="P2010" s="5"/>
      <c r="Q2010" s="5" t="str">
        <f>IF(ActividadesCom[[#This Row],[NIVEL 2]]&lt;&gt;0,VLOOKUP(ActividadesCom[[#This Row],[NIVEL 2]],Catálogo!A:B,2,FALSE),"")</f>
        <v/>
      </c>
      <c r="R2010" s="5"/>
      <c r="S2010" s="6"/>
      <c r="T2010" s="5"/>
      <c r="U2010" s="5"/>
      <c r="V2010" s="5" t="str">
        <f>IF(ActividadesCom[[#This Row],[NIVEL 3]]&lt;&gt;0,VLOOKUP(ActividadesCom[[#This Row],[NIVEL 3]],Catálogo!A:B,2,FALSE),"")</f>
        <v/>
      </c>
      <c r="W2010" s="5"/>
      <c r="X2010" s="6"/>
      <c r="Y2010" s="5"/>
      <c r="Z2010" s="5"/>
      <c r="AA2010" s="5" t="str">
        <f>IF(ActividadesCom[[#This Row],[NIVEL 4]]&lt;&gt;0,VLOOKUP(ActividadesCom[[#This Row],[NIVEL 4]],Catálogo!A:B,2,FALSE),"")</f>
        <v/>
      </c>
      <c r="AB2010" s="5"/>
      <c r="AC2010" s="6"/>
      <c r="AD2010" s="5"/>
      <c r="AE2010" s="5"/>
      <c r="AF2010" s="5" t="str">
        <f>IF(ActividadesCom[[#This Row],[NIVEL 5]]&lt;&gt;0,VLOOKUP(ActividadesCom[[#This Row],[NIVEL 5]],Catálogo!A:B,2,FALSE),"")</f>
        <v/>
      </c>
      <c r="AG2010" s="5"/>
      <c r="AH2010" s="2"/>
    </row>
    <row r="2011" spans="1:34" ht="30" hidden="1" customHeight="1" x14ac:dyDescent="0.25">
      <c r="A2011" s="7">
        <v>17470381</v>
      </c>
      <c r="B2011" s="6" t="str">
        <f>VLOOKUP(ActividadesCom[[#This Row],[NO. DE CONTROL]],'LISTADO ESTUDIANTES'!A:C,2,FALSE)</f>
        <v>RAMIREZ GONGORA MARIA FERNANDA</v>
      </c>
      <c r="C2011" s="6" t="str">
        <f>VLOOKUP(ActividadesCom[[#This Row],[NO. DE CONTROL]],'LISTADO ESTUDIANTES'!A:C,3,FALSE)</f>
        <v>INGENIERIA INDUSTRIAL</v>
      </c>
      <c r="D2011" s="5" t="str">
        <f>VLOOKUP(ActividadesCom[[#This Row],[NO. DE CONTROL]],'LISTADO ESTUDIANTES'!A:D,4,FALSE)</f>
        <v>BAJA</v>
      </c>
      <c r="E2011" s="5">
        <f>SUM(ActividadesCom[[#This Row],[CRÉD. 1]],ActividadesCom[[#This Row],[CRÉD. 2]],ActividadesCom[[#This Row],[CRÉD. 3]],ActividadesCom[[#This Row],[CRÉD. 4]],ActividadesCom[[#This Row],[CRÉD. 5]])</f>
        <v>5</v>
      </c>
      <c r="F2011" s="5">
        <f>IF(ActividadesCom[[#This Row],[ÚLTIMO SEMESTRE CON CRÉDITOS]]&gt;0,ROUND(AVERAGE(ActividadesCom[[#This Row],[VALOR NIVEL 5]],ActividadesCom[[#This Row],[VALOR NIVEL 4]],ActividadesCom[[#This Row],[VALOR NIVEL 3]],ActividadesCom[[#This Row],[VALOR NIVEL 2]],ActividadesCom[[#This Row],[VALOR NIVEL 1]]),0),"")</f>
        <v>3</v>
      </c>
      <c r="G2011" s="5" t="str">
        <f>IF(ActividadesCom[[#This Row],[PROMEDIO]]="","",IF(ActividadesCom[[#This Row],[PROMEDIO]]&gt;=4,"EXCELENTE",IF(ActividadesCom[[#This Row],[PROMEDIO]]&gt;=3,"NOTABLE",IF(ActividadesCom[[#This Row],[PROMEDIO]]&gt;=2,"BUENO",IF(ActividadesCom[[#This Row],[PROMEDIO]]=1,"SUFICIENTE","")))))</f>
        <v>NOTABLE</v>
      </c>
      <c r="H2011" s="5">
        <f>MAX(ActividadesCom[[#This Row],[PERÍODO 1]],ActividadesCom[[#This Row],[PERÍODO 2]],ActividadesCom[[#This Row],[PERÍODO 3]],ActividadesCom[[#This Row],[PERÍODO 4]],ActividadesCom[[#This Row],[PERÍODO 5]])</f>
        <v>20203</v>
      </c>
      <c r="I2011" s="6" t="s">
        <v>600</v>
      </c>
      <c r="J2011" s="5">
        <v>20181</v>
      </c>
      <c r="K2011" s="5" t="s">
        <v>4009</v>
      </c>
      <c r="L2011" s="5">
        <f>IF(ActividadesCom[[#This Row],[NIVEL 1]]&lt;&gt;0,VLOOKUP(ActividadesCom[[#This Row],[NIVEL 1]],Catálogo!A:B,2,FALSE),"")</f>
        <v>2</v>
      </c>
      <c r="M2011" s="5">
        <v>1</v>
      </c>
      <c r="N2011" s="6" t="s">
        <v>4036</v>
      </c>
      <c r="O2011" s="5">
        <v>20201</v>
      </c>
      <c r="P2011" s="5" t="s">
        <v>4009</v>
      </c>
      <c r="Q2011" s="5">
        <f>IF(ActividadesCom[[#This Row],[NIVEL 2]]&lt;&gt;0,VLOOKUP(ActividadesCom[[#This Row],[NIVEL 2]],Catálogo!A:B,2,FALSE),"")</f>
        <v>2</v>
      </c>
      <c r="R2011" s="5">
        <v>1</v>
      </c>
      <c r="S2011" s="6" t="s">
        <v>4025</v>
      </c>
      <c r="T2011" s="5">
        <v>20203</v>
      </c>
      <c r="U2011" s="5" t="s">
        <v>4008</v>
      </c>
      <c r="V2011" s="5">
        <f>IF(ActividadesCom[[#This Row],[NIVEL 3]]&lt;&gt;0,VLOOKUP(ActividadesCom[[#This Row],[NIVEL 3]],Catálogo!A:B,2,FALSE),"")</f>
        <v>3</v>
      </c>
      <c r="W2011" s="5">
        <v>1</v>
      </c>
      <c r="X2011" s="6" t="s">
        <v>4035</v>
      </c>
      <c r="Y2011" s="5">
        <v>20201</v>
      </c>
      <c r="Z2011" s="5" t="s">
        <v>4008</v>
      </c>
      <c r="AA2011" s="5">
        <f>IF(ActividadesCom[[#This Row],[NIVEL 4]]&lt;&gt;0,VLOOKUP(ActividadesCom[[#This Row],[NIVEL 4]],Catálogo!A:B,2,FALSE),"")</f>
        <v>3</v>
      </c>
      <c r="AB2011" s="5">
        <v>1</v>
      </c>
      <c r="AC2011" s="6" t="s">
        <v>523</v>
      </c>
      <c r="AD2011" s="5">
        <v>20173</v>
      </c>
      <c r="AE2011" s="5" t="s">
        <v>4008</v>
      </c>
      <c r="AF2011" s="5">
        <f>IF(ActividadesCom[[#This Row],[NIVEL 5]]&lt;&gt;0,VLOOKUP(ActividadesCom[[#This Row],[NIVEL 5]],Catálogo!A:B,2,FALSE),"")</f>
        <v>3</v>
      </c>
      <c r="AG2011" s="5">
        <v>1</v>
      </c>
      <c r="AH2011" s="2"/>
    </row>
    <row r="2012" spans="1:34" ht="30" hidden="1" customHeight="1" x14ac:dyDescent="0.25">
      <c r="A2012" s="7">
        <v>17470382</v>
      </c>
      <c r="B2012" s="6" t="str">
        <f>VLOOKUP(ActividadesCom[[#This Row],[NO. DE CONTROL]],'LISTADO ESTUDIANTES'!A:C,2,FALSE)</f>
        <v>COSGALLA CHAN SERGIO EDUARDO</v>
      </c>
      <c r="C2012" s="6" t="str">
        <f>VLOOKUP(ActividadesCom[[#This Row],[NO. DE CONTROL]],'LISTADO ESTUDIANTES'!A:C,3,FALSE)</f>
        <v>INGENIERIA EN GESTION EMPRESARIAL</v>
      </c>
      <c r="D2012" s="5" t="str">
        <f>VLOOKUP(ActividadesCom[[#This Row],[NO. DE CONTROL]],'LISTADO ESTUDIANTES'!A:D,4,FALSE)</f>
        <v>BAJA</v>
      </c>
      <c r="E2012" s="5">
        <f>SUM(ActividadesCom[[#This Row],[CRÉD. 1]],ActividadesCom[[#This Row],[CRÉD. 2]],ActividadesCom[[#This Row],[CRÉD. 3]],ActividadesCom[[#This Row],[CRÉD. 4]],ActividadesCom[[#This Row],[CRÉD. 5]])</f>
        <v>0</v>
      </c>
      <c r="F2012" s="17" t="str">
        <f>IF(ActividadesCom[[#This Row],[ÚLTIMO SEMESTRE CON CRÉDITOS]]&gt;0,ROUND(AVERAGE(ActividadesCom[[#This Row],[VALOR NIVEL 5]],ActividadesCom[[#This Row],[VALOR NIVEL 4]],ActividadesCom[[#This Row],[VALOR NIVEL 3]],ActividadesCom[[#This Row],[VALOR NIVEL 2]],ActividadesCom[[#This Row],[VALOR NIVEL 1]]),0),"")</f>
        <v/>
      </c>
      <c r="G2012" s="5" t="str">
        <f>IF(ActividadesCom[[#This Row],[PROMEDIO]]="","",IF(ActividadesCom[[#This Row],[PROMEDIO]]&gt;=4,"EXCELENTE",IF(ActividadesCom[[#This Row],[PROMEDIO]]&gt;=3,"NOTABLE",IF(ActividadesCom[[#This Row],[PROMEDIO]]&gt;=2,"BUENO",IF(ActividadesCom[[#This Row],[PROMEDIO]]=1,"SUFICIENTE","")))))</f>
        <v/>
      </c>
      <c r="H2012" s="5">
        <f>MAX(ActividadesCom[[#This Row],[PERÍODO 1]],ActividadesCom[[#This Row],[PERÍODO 2]],ActividadesCom[[#This Row],[PERÍODO 3]],ActividadesCom[[#This Row],[PERÍODO 4]],ActividadesCom[[#This Row],[PERÍODO 5]])</f>
        <v>0</v>
      </c>
      <c r="I2012" s="6"/>
      <c r="J2012" s="5"/>
      <c r="K2012" s="5"/>
      <c r="L2012" s="5" t="str">
        <f>IF(ActividadesCom[[#This Row],[NIVEL 1]]&lt;&gt;0,VLOOKUP(ActividadesCom[[#This Row],[NIVEL 1]],Catálogo!A:B,2,FALSE),"")</f>
        <v/>
      </c>
      <c r="M2012" s="5"/>
      <c r="N2012" s="6"/>
      <c r="O2012" s="5"/>
      <c r="P2012" s="5"/>
      <c r="Q2012" s="5" t="str">
        <f>IF(ActividadesCom[[#This Row],[NIVEL 2]]&lt;&gt;0,VLOOKUP(ActividadesCom[[#This Row],[NIVEL 2]],Catálogo!A:B,2,FALSE),"")</f>
        <v/>
      </c>
      <c r="R2012" s="5"/>
      <c r="S2012" s="6"/>
      <c r="T2012" s="5"/>
      <c r="U2012" s="5"/>
      <c r="V2012" s="5" t="str">
        <f>IF(ActividadesCom[[#This Row],[NIVEL 3]]&lt;&gt;0,VLOOKUP(ActividadesCom[[#This Row],[NIVEL 3]],Catálogo!A:B,2,FALSE),"")</f>
        <v/>
      </c>
      <c r="W2012" s="5"/>
      <c r="X2012" s="6"/>
      <c r="Y2012" s="5"/>
      <c r="Z2012" s="5"/>
      <c r="AA2012" s="5" t="str">
        <f>IF(ActividadesCom[[#This Row],[NIVEL 4]]&lt;&gt;0,VLOOKUP(ActividadesCom[[#This Row],[NIVEL 4]],Catálogo!A:B,2,FALSE),"")</f>
        <v/>
      </c>
      <c r="AB2012" s="5"/>
      <c r="AC2012" s="6"/>
      <c r="AD2012" s="5"/>
      <c r="AE2012" s="5"/>
      <c r="AF2012" s="5" t="str">
        <f>IF(ActividadesCom[[#This Row],[NIVEL 5]]&lt;&gt;0,VLOOKUP(ActividadesCom[[#This Row],[NIVEL 5]],Catálogo!A:B,2,FALSE),"")</f>
        <v/>
      </c>
      <c r="AG2012" s="5"/>
      <c r="AH2012" s="2"/>
    </row>
    <row r="2013" spans="1:34" ht="30" hidden="1" customHeight="1" x14ac:dyDescent="0.25">
      <c r="A2013" s="7">
        <v>17470383</v>
      </c>
      <c r="B2013" s="6" t="str">
        <f>VLOOKUP(ActividadesCom[[#This Row],[NO. DE CONTROL]],'LISTADO ESTUDIANTES'!A:C,2,FALSE)</f>
        <v>PUGA CHAVEZ BERENICE CRISTEL</v>
      </c>
      <c r="C2013" s="6" t="str">
        <f>VLOOKUP(ActividadesCom[[#This Row],[NO. DE CONTROL]],'LISTADO ESTUDIANTES'!A:C,3,FALSE)</f>
        <v>INGENIERIA MECANICA</v>
      </c>
      <c r="D2013" s="5" t="str">
        <f>VLOOKUP(ActividadesCom[[#This Row],[NO. DE CONTROL]],'LISTADO ESTUDIANTES'!A:D,4,FALSE)</f>
        <v>BAJA</v>
      </c>
      <c r="E2013" s="5">
        <f>SUM(ActividadesCom[[#This Row],[CRÉD. 1]],ActividadesCom[[#This Row],[CRÉD. 2]],ActividadesCom[[#This Row],[CRÉD. 3]],ActividadesCom[[#This Row],[CRÉD. 4]],ActividadesCom[[#This Row],[CRÉD. 5]])</f>
        <v>2</v>
      </c>
      <c r="F2013" s="17">
        <f>IF(ActividadesCom[[#This Row],[ÚLTIMO SEMESTRE CON CRÉDITOS]]&gt;0,ROUND(AVERAGE(ActividadesCom[[#This Row],[VALOR NIVEL 5]],ActividadesCom[[#This Row],[VALOR NIVEL 4]],ActividadesCom[[#This Row],[VALOR NIVEL 3]],ActividadesCom[[#This Row],[VALOR NIVEL 2]],ActividadesCom[[#This Row],[VALOR NIVEL 1]]),0),"")</f>
        <v>3</v>
      </c>
      <c r="G2013" s="5" t="str">
        <f>IF(ActividadesCom[[#This Row],[PROMEDIO]]="","",IF(ActividadesCom[[#This Row],[PROMEDIO]]&gt;=4,"EXCELENTE",IF(ActividadesCom[[#This Row],[PROMEDIO]]&gt;=3,"NOTABLE",IF(ActividadesCom[[#This Row],[PROMEDIO]]&gt;=2,"BUENO",IF(ActividadesCom[[#This Row],[PROMEDIO]]=1,"SUFICIENTE","")))))</f>
        <v>NOTABLE</v>
      </c>
      <c r="H2013" s="5">
        <f>MAX(ActividadesCom[[#This Row],[PERÍODO 1]],ActividadesCom[[#This Row],[PERÍODO 2]],ActividadesCom[[#This Row],[PERÍODO 3]],ActividadesCom[[#This Row],[PERÍODO 4]],ActividadesCom[[#This Row],[PERÍODO 5]])</f>
        <v>20213</v>
      </c>
      <c r="I2013" s="6" t="s">
        <v>4568</v>
      </c>
      <c r="J2013" s="5">
        <v>20213</v>
      </c>
      <c r="K2013" s="5" t="s">
        <v>4008</v>
      </c>
      <c r="L2013" s="5">
        <f>IF(ActividadesCom[[#This Row],[NIVEL 1]]&lt;&gt;0,VLOOKUP(ActividadesCom[[#This Row],[NIVEL 1]],Catálogo!A:B,2,FALSE),"")</f>
        <v>3</v>
      </c>
      <c r="M2013" s="5">
        <v>1</v>
      </c>
      <c r="N2013" s="6" t="s">
        <v>4465</v>
      </c>
      <c r="O2013" s="5">
        <v>20173</v>
      </c>
      <c r="P2013" s="5" t="s">
        <v>4008</v>
      </c>
      <c r="Q2013" s="5">
        <f>IF(ActividadesCom[[#This Row],[NIVEL 2]]&lt;&gt;0,VLOOKUP(ActividadesCom[[#This Row],[NIVEL 2]],Catálogo!A:B,2,FALSE),"")</f>
        <v>3</v>
      </c>
      <c r="R2013" s="5">
        <v>1</v>
      </c>
      <c r="S2013" s="6"/>
      <c r="T2013" s="5"/>
      <c r="U2013" s="5"/>
      <c r="V2013" s="5" t="str">
        <f>IF(ActividadesCom[[#This Row],[NIVEL 3]]&lt;&gt;0,VLOOKUP(ActividadesCom[[#This Row],[NIVEL 3]],Catálogo!A:B,2,FALSE),"")</f>
        <v/>
      </c>
      <c r="W2013" s="5"/>
      <c r="X2013" s="6"/>
      <c r="Y2013" s="5"/>
      <c r="Z2013" s="5"/>
      <c r="AA2013" s="5" t="str">
        <f>IF(ActividadesCom[[#This Row],[NIVEL 4]]&lt;&gt;0,VLOOKUP(ActividadesCom[[#This Row],[NIVEL 4]],Catálogo!A:B,2,FALSE),"")</f>
        <v/>
      </c>
      <c r="AB2013" s="5"/>
      <c r="AC2013" s="6" t="s">
        <v>523</v>
      </c>
      <c r="AD2013" s="5">
        <v>20173</v>
      </c>
      <c r="AE2013" s="5" t="s">
        <v>4008</v>
      </c>
      <c r="AF2013" s="5">
        <f>IF(ActividadesCom[[#This Row],[NIVEL 5]]&lt;&gt;0,VLOOKUP(ActividadesCom[[#This Row],[NIVEL 5]],Catálogo!A:B,2,FALSE),"")</f>
        <v>3</v>
      </c>
      <c r="AG2013" s="5"/>
      <c r="AH2013" s="2"/>
    </row>
    <row r="2014" spans="1:34" ht="30" hidden="1" customHeight="1" x14ac:dyDescent="0.25">
      <c r="A2014" s="7">
        <v>17470384</v>
      </c>
      <c r="B2014" s="6" t="str">
        <f>VLOOKUP(ActividadesCom[[#This Row],[NO. DE CONTROL]],'LISTADO ESTUDIANTES'!A:C,2,FALSE)</f>
        <v>ALVAREZ CASTILLO KEVIN URIEL</v>
      </c>
      <c r="C2014" s="6" t="str">
        <f>VLOOKUP(ActividadesCom[[#This Row],[NO. DE CONTROL]],'LISTADO ESTUDIANTES'!A:C,3,FALSE)</f>
        <v>INGENIERIA EN SISTEMAS COMPUTACIONALES</v>
      </c>
      <c r="D2014" s="5" t="str">
        <f>VLOOKUP(ActividadesCom[[#This Row],[NO. DE CONTROL]],'LISTADO ESTUDIANTES'!A:D,4,FALSE)</f>
        <v>BAJA</v>
      </c>
      <c r="E2014" s="5">
        <f>SUM(ActividadesCom[[#This Row],[CRÉD. 1]],ActividadesCom[[#This Row],[CRÉD. 2]],ActividadesCom[[#This Row],[CRÉD. 3]],ActividadesCom[[#This Row],[CRÉD. 4]],ActividadesCom[[#This Row],[CRÉD. 5]])</f>
        <v>5</v>
      </c>
      <c r="F2014" s="17">
        <f>IF(ActividadesCom[[#This Row],[ÚLTIMO SEMESTRE CON CRÉDITOS]]&gt;0,ROUND(AVERAGE(ActividadesCom[[#This Row],[VALOR NIVEL 5]],ActividadesCom[[#This Row],[VALOR NIVEL 4]],ActividadesCom[[#This Row],[VALOR NIVEL 3]],ActividadesCom[[#This Row],[VALOR NIVEL 2]],ActividadesCom[[#This Row],[VALOR NIVEL 1]]),0),"")</f>
        <v>3</v>
      </c>
      <c r="G2014" s="5" t="str">
        <f>IF(ActividadesCom[[#This Row],[PROMEDIO]]="","",IF(ActividadesCom[[#This Row],[PROMEDIO]]&gt;=4,"EXCELENTE",IF(ActividadesCom[[#This Row],[PROMEDIO]]&gt;=3,"NOTABLE",IF(ActividadesCom[[#This Row],[PROMEDIO]]&gt;=2,"BUENO",IF(ActividadesCom[[#This Row],[PROMEDIO]]=1,"SUFICIENTE","")))))</f>
        <v>NOTABLE</v>
      </c>
      <c r="H2014" s="5">
        <f>MAX(ActividadesCom[[#This Row],[PERÍODO 1]],ActividadesCom[[#This Row],[PERÍODO 2]],ActividadesCom[[#This Row],[PERÍODO 3]],ActividadesCom[[#This Row],[PERÍODO 4]],ActividadesCom[[#This Row],[PERÍODO 5]])</f>
        <v>20231</v>
      </c>
      <c r="I2014" s="6" t="s">
        <v>5819</v>
      </c>
      <c r="J2014" s="5">
        <v>20231</v>
      </c>
      <c r="K2014" s="5" t="s">
        <v>4008</v>
      </c>
      <c r="L2014" s="5">
        <f>IF(ActividadesCom[[#This Row],[NIVEL 1]]&lt;&gt;0,VLOOKUP(ActividadesCom[[#This Row],[NIVEL 1]],Catálogo!A:B,2,FALSE),"")</f>
        <v>3</v>
      </c>
      <c r="M2014" s="5">
        <v>1</v>
      </c>
      <c r="N2014" s="6" t="s">
        <v>5806</v>
      </c>
      <c r="O2014" s="5">
        <v>20231</v>
      </c>
      <c r="P2014" s="5" t="s">
        <v>4008</v>
      </c>
      <c r="Q2014" s="5">
        <f>IF(ActividadesCom[[#This Row],[NIVEL 2]]&lt;&gt;0,VLOOKUP(ActividadesCom[[#This Row],[NIVEL 2]],Catálogo!A:B,2,FALSE),"")</f>
        <v>3</v>
      </c>
      <c r="R2014" s="5">
        <v>1</v>
      </c>
      <c r="S2014" s="6" t="s">
        <v>4518</v>
      </c>
      <c r="T2014" s="5">
        <v>20211</v>
      </c>
      <c r="U2014" s="5" t="s">
        <v>4008</v>
      </c>
      <c r="V2014" s="5">
        <f>IF(ActividadesCom[[#This Row],[NIVEL 3]]&lt;&gt;0,VLOOKUP(ActividadesCom[[#This Row],[NIVEL 3]],Catálogo!A:B,2,FALSE),"")</f>
        <v>3</v>
      </c>
      <c r="W2014" s="5">
        <v>1</v>
      </c>
      <c r="X2014" s="6" t="s">
        <v>2180</v>
      </c>
      <c r="Y2014" s="5">
        <v>20201</v>
      </c>
      <c r="Z2014" s="5" t="s">
        <v>4008</v>
      </c>
      <c r="AA2014" s="5">
        <f>IF(ActividadesCom[[#This Row],[NIVEL 4]]&lt;&gt;0,VLOOKUP(ActividadesCom[[#This Row],[NIVEL 4]],Catálogo!A:B,2,FALSE),"")</f>
        <v>3</v>
      </c>
      <c r="AB2014" s="5">
        <v>1</v>
      </c>
      <c r="AC2014" s="6" t="s">
        <v>47</v>
      </c>
      <c r="AD2014" s="5">
        <v>20191</v>
      </c>
      <c r="AE2014" s="5" t="s">
        <v>4009</v>
      </c>
      <c r="AF2014" s="5">
        <f>IF(ActividadesCom[[#This Row],[NIVEL 5]]&lt;&gt;0,VLOOKUP(ActividadesCom[[#This Row],[NIVEL 5]],Catálogo!A:B,2,FALSE),"")</f>
        <v>2</v>
      </c>
      <c r="AG2014" s="5">
        <v>1</v>
      </c>
      <c r="AH2014" s="2"/>
    </row>
    <row r="2015" spans="1:34" ht="30" hidden="1" customHeight="1" x14ac:dyDescent="0.25">
      <c r="A2015" s="7">
        <v>17470385</v>
      </c>
      <c r="B2015" s="6" t="str">
        <f>VLOOKUP(ActividadesCom[[#This Row],[NO. DE CONTROL]],'LISTADO ESTUDIANTES'!A:C,2,FALSE)</f>
        <v>LOPEZ ESPINOSA JUANA KASSANDRA</v>
      </c>
      <c r="C2015" s="6" t="str">
        <f>VLOOKUP(ActividadesCom[[#This Row],[NO. DE CONTROL]],'LISTADO ESTUDIANTES'!A:C,3,FALSE)</f>
        <v>INGENIERIA EN SISTEMAS COMPUTACIONALES</v>
      </c>
      <c r="D2015" s="5" t="str">
        <f>VLOOKUP(ActividadesCom[[#This Row],[NO. DE CONTROL]],'LISTADO ESTUDIANTES'!A:D,4,FALSE)</f>
        <v>BAJA</v>
      </c>
      <c r="E2015" s="5">
        <f>SUM(ActividadesCom[[#This Row],[CRÉD. 1]],ActividadesCom[[#This Row],[CRÉD. 2]],ActividadesCom[[#This Row],[CRÉD. 3]],ActividadesCom[[#This Row],[CRÉD. 4]],ActividadesCom[[#This Row],[CRÉD. 5]])</f>
        <v>1</v>
      </c>
      <c r="F2015" s="17">
        <f>IF(ActividadesCom[[#This Row],[ÚLTIMO SEMESTRE CON CRÉDITOS]]&gt;0,ROUND(AVERAGE(ActividadesCom[[#This Row],[VALOR NIVEL 5]],ActividadesCom[[#This Row],[VALOR NIVEL 4]],ActividadesCom[[#This Row],[VALOR NIVEL 3]],ActividadesCom[[#This Row],[VALOR NIVEL 2]],ActividadesCom[[#This Row],[VALOR NIVEL 1]]),0),"")</f>
        <v>4</v>
      </c>
      <c r="G2015" s="5" t="str">
        <f>IF(ActividadesCom[[#This Row],[PROMEDIO]]="","",IF(ActividadesCom[[#This Row],[PROMEDIO]]&gt;=4,"EXCELENTE",IF(ActividadesCom[[#This Row],[PROMEDIO]]&gt;=3,"NOTABLE",IF(ActividadesCom[[#This Row],[PROMEDIO]]&gt;=2,"BUENO",IF(ActividadesCom[[#This Row],[PROMEDIO]]=1,"SUFICIENTE","")))))</f>
        <v>EXCELENTE</v>
      </c>
      <c r="H2015" s="5">
        <f>MAX(ActividadesCom[[#This Row],[PERÍODO 1]],ActividadesCom[[#This Row],[PERÍODO 2]],ActividadesCom[[#This Row],[PERÍODO 3]],ActividadesCom[[#This Row],[PERÍODO 4]],ActividadesCom[[#This Row],[PERÍODO 5]])</f>
        <v>20173</v>
      </c>
      <c r="I2015" s="6"/>
      <c r="J2015" s="5"/>
      <c r="K2015" s="5"/>
      <c r="L2015" s="5" t="str">
        <f>IF(ActividadesCom[[#This Row],[NIVEL 1]]&lt;&gt;0,VLOOKUP(ActividadesCom[[#This Row],[NIVEL 1]],Catálogo!A:B,2,FALSE),"")</f>
        <v/>
      </c>
      <c r="M2015" s="5"/>
      <c r="N2015" s="6"/>
      <c r="O2015" s="5"/>
      <c r="P2015" s="5"/>
      <c r="Q2015" s="5" t="str">
        <f>IF(ActividadesCom[[#This Row],[NIVEL 2]]&lt;&gt;0,VLOOKUP(ActividadesCom[[#This Row],[NIVEL 2]],Catálogo!A:B,2,FALSE),"")</f>
        <v/>
      </c>
      <c r="R2015" s="5"/>
      <c r="S2015" s="6"/>
      <c r="T2015" s="5"/>
      <c r="U2015" s="5"/>
      <c r="V2015" s="5" t="str">
        <f>IF(ActividadesCom[[#This Row],[NIVEL 3]]&lt;&gt;0,VLOOKUP(ActividadesCom[[#This Row],[NIVEL 3]],Catálogo!A:B,2,FALSE),"")</f>
        <v/>
      </c>
      <c r="W2015" s="5"/>
      <c r="X2015" s="6"/>
      <c r="Y2015" s="5"/>
      <c r="Z2015" s="5"/>
      <c r="AA2015" s="5" t="str">
        <f>IF(ActividadesCom[[#This Row],[NIVEL 4]]&lt;&gt;0,VLOOKUP(ActividadesCom[[#This Row],[NIVEL 4]],Catálogo!A:B,2,FALSE),"")</f>
        <v/>
      </c>
      <c r="AB2015" s="5"/>
      <c r="AC2015" s="6" t="s">
        <v>34</v>
      </c>
      <c r="AD2015" s="5">
        <v>20173</v>
      </c>
      <c r="AE2015" s="5" t="s">
        <v>4007</v>
      </c>
      <c r="AF2015" s="5">
        <f>IF(ActividadesCom[[#This Row],[NIVEL 5]]&lt;&gt;0,VLOOKUP(ActividadesCom[[#This Row],[NIVEL 5]],Catálogo!A:B,2,FALSE),"")</f>
        <v>4</v>
      </c>
      <c r="AG2015" s="5">
        <v>1</v>
      </c>
      <c r="AH2015" s="2"/>
    </row>
    <row r="2016" spans="1:34" ht="30" hidden="1" customHeight="1" x14ac:dyDescent="0.25">
      <c r="A2016" s="7">
        <v>17470386</v>
      </c>
      <c r="B2016" s="6" t="str">
        <f>VLOOKUP(ActividadesCom[[#This Row],[NO. DE CONTROL]],'LISTADO ESTUDIANTES'!A:C,2,FALSE)</f>
        <v>MAY HUCHIN MONICA GUADALUPE</v>
      </c>
      <c r="C2016" s="6" t="str">
        <f>VLOOKUP(ActividadesCom[[#This Row],[NO. DE CONTROL]],'LISTADO ESTUDIANTES'!A:C,3,FALSE)</f>
        <v>INGENIERIA AMBIENTAL</v>
      </c>
      <c r="D2016" s="5" t="str">
        <f>VLOOKUP(ActividadesCom[[#This Row],[NO. DE CONTROL]],'LISTADO ESTUDIANTES'!A:D,4,FALSE)</f>
        <v>BAJA</v>
      </c>
      <c r="E2016" s="5">
        <f>SUM(ActividadesCom[[#This Row],[CRÉD. 1]],ActividadesCom[[#This Row],[CRÉD. 2]],ActividadesCom[[#This Row],[CRÉD. 3]],ActividadesCom[[#This Row],[CRÉD. 4]],ActividadesCom[[#This Row],[CRÉD. 5]])</f>
        <v>1</v>
      </c>
      <c r="F2016" s="17">
        <f>IF(ActividadesCom[[#This Row],[ÚLTIMO SEMESTRE CON CRÉDITOS]]&gt;0,ROUND(AVERAGE(ActividadesCom[[#This Row],[VALOR NIVEL 5]],ActividadesCom[[#This Row],[VALOR NIVEL 4]],ActividadesCom[[#This Row],[VALOR NIVEL 3]],ActividadesCom[[#This Row],[VALOR NIVEL 2]],ActividadesCom[[#This Row],[VALOR NIVEL 1]]),0),"")</f>
        <v>2</v>
      </c>
      <c r="G2016" s="5" t="str">
        <f>IF(ActividadesCom[[#This Row],[PROMEDIO]]="","",IF(ActividadesCom[[#This Row],[PROMEDIO]]&gt;=4,"EXCELENTE",IF(ActividadesCom[[#This Row],[PROMEDIO]]&gt;=3,"NOTABLE",IF(ActividadesCom[[#This Row],[PROMEDIO]]&gt;=2,"BUENO",IF(ActividadesCom[[#This Row],[PROMEDIO]]=1,"SUFICIENTE","")))))</f>
        <v>BUENO</v>
      </c>
      <c r="H2016" s="5">
        <f>MAX(ActividadesCom[[#This Row],[PERÍODO 1]],ActividadesCom[[#This Row],[PERÍODO 2]],ActividadesCom[[#This Row],[PERÍODO 3]],ActividadesCom[[#This Row],[PERÍODO 4]],ActividadesCom[[#This Row],[PERÍODO 5]])</f>
        <v>20173</v>
      </c>
      <c r="I2016" s="6" t="s">
        <v>497</v>
      </c>
      <c r="J2016" s="5">
        <v>20173</v>
      </c>
      <c r="K2016" s="5" t="s">
        <v>4009</v>
      </c>
      <c r="L2016" s="5">
        <f>IF(ActividadesCom[[#This Row],[NIVEL 1]]&lt;&gt;0,VLOOKUP(ActividadesCom[[#This Row],[NIVEL 1]],Catálogo!A:B,2,FALSE),"")</f>
        <v>2</v>
      </c>
      <c r="M2016" s="5">
        <v>1</v>
      </c>
      <c r="N2016" s="6"/>
      <c r="O2016" s="5"/>
      <c r="P2016" s="5"/>
      <c r="Q2016" s="5" t="str">
        <f>IF(ActividadesCom[[#This Row],[NIVEL 2]]&lt;&gt;0,VLOOKUP(ActividadesCom[[#This Row],[NIVEL 2]],Catálogo!A:B,2,FALSE),"")</f>
        <v/>
      </c>
      <c r="R2016" s="5"/>
      <c r="S2016" s="6"/>
      <c r="T2016" s="5"/>
      <c r="U2016" s="5"/>
      <c r="V2016" s="5" t="str">
        <f>IF(ActividadesCom[[#This Row],[NIVEL 3]]&lt;&gt;0,VLOOKUP(ActividadesCom[[#This Row],[NIVEL 3]],Catálogo!A:B,2,FALSE),"")</f>
        <v/>
      </c>
      <c r="W2016" s="5"/>
      <c r="X2016" s="6"/>
      <c r="Y2016" s="5"/>
      <c r="Z2016" s="5"/>
      <c r="AA2016" s="5" t="str">
        <f>IF(ActividadesCom[[#This Row],[NIVEL 4]]&lt;&gt;0,VLOOKUP(ActividadesCom[[#This Row],[NIVEL 4]],Catálogo!A:B,2,FALSE),"")</f>
        <v/>
      </c>
      <c r="AB2016" s="5"/>
      <c r="AC2016" s="6"/>
      <c r="AD2016" s="5"/>
      <c r="AE2016" s="5"/>
      <c r="AF2016" s="5" t="str">
        <f>IF(ActividadesCom[[#This Row],[NIVEL 5]]&lt;&gt;0,VLOOKUP(ActividadesCom[[#This Row],[NIVEL 5]],Catálogo!A:B,2,FALSE),"")</f>
        <v/>
      </c>
      <c r="AG2016" s="5"/>
      <c r="AH2016" s="2"/>
    </row>
    <row r="2017" spans="1:34" ht="30" hidden="1" customHeight="1" x14ac:dyDescent="0.25">
      <c r="A2017" s="7">
        <v>17470387</v>
      </c>
      <c r="B2017" s="6" t="str">
        <f>VLOOKUP(ActividadesCom[[#This Row],[NO. DE CONTROL]],'LISTADO ESTUDIANTES'!A:C,2,FALSE)</f>
        <v>CABRERA COLLI ROMUALDO</v>
      </c>
      <c r="C2017" s="6" t="str">
        <f>VLOOKUP(ActividadesCom[[#This Row],[NO. DE CONTROL]],'LISTADO ESTUDIANTES'!A:C,3,FALSE)</f>
        <v>INGENIERIA CIVIL</v>
      </c>
      <c r="D2017" s="5" t="str">
        <f>VLOOKUP(ActividadesCom[[#This Row],[NO. DE CONTROL]],'LISTADO ESTUDIANTES'!A:D,4,FALSE)</f>
        <v>BAJA</v>
      </c>
      <c r="E2017" s="5">
        <f>SUM(ActividadesCom[[#This Row],[CRÉD. 1]],ActividadesCom[[#This Row],[CRÉD. 2]],ActividadesCom[[#This Row],[CRÉD. 3]],ActividadesCom[[#This Row],[CRÉD. 4]],ActividadesCom[[#This Row],[CRÉD. 5]])</f>
        <v>2</v>
      </c>
      <c r="F2017" s="17">
        <f>IF(ActividadesCom[[#This Row],[ÚLTIMO SEMESTRE CON CRÉDITOS]]&gt;0,ROUND(AVERAGE(ActividadesCom[[#This Row],[VALOR NIVEL 5]],ActividadesCom[[#This Row],[VALOR NIVEL 4]],ActividadesCom[[#This Row],[VALOR NIVEL 3]],ActividadesCom[[#This Row],[VALOR NIVEL 2]],ActividadesCom[[#This Row],[VALOR NIVEL 1]]),0),"")</f>
        <v>3</v>
      </c>
      <c r="G2017" s="5" t="str">
        <f>IF(ActividadesCom[[#This Row],[PROMEDIO]]="","",IF(ActividadesCom[[#This Row],[PROMEDIO]]&gt;=4,"EXCELENTE",IF(ActividadesCom[[#This Row],[PROMEDIO]]&gt;=3,"NOTABLE",IF(ActividadesCom[[#This Row],[PROMEDIO]]&gt;=2,"BUENO",IF(ActividadesCom[[#This Row],[PROMEDIO]]=1,"SUFICIENTE","")))))</f>
        <v>NOTABLE</v>
      </c>
      <c r="H2017" s="5">
        <f>MAX(ActividadesCom[[#This Row],[PERÍODO 1]],ActividadesCom[[#This Row],[PERÍODO 2]],ActividadesCom[[#This Row],[PERÍODO 3]],ActividadesCom[[#This Row],[PERÍODO 4]],ActividadesCom[[#This Row],[PERÍODO 5]])</f>
        <v>20181</v>
      </c>
      <c r="I2017" s="6" t="s">
        <v>1140</v>
      </c>
      <c r="J2017" s="5">
        <v>20181</v>
      </c>
      <c r="K2017" s="5" t="s">
        <v>4009</v>
      </c>
      <c r="L2017" s="5">
        <f>IF(ActividadesCom[[#This Row],[NIVEL 1]]&lt;&gt;0,VLOOKUP(ActividadesCom[[#This Row],[NIVEL 1]],Catálogo!A:B,2,FALSE),"")</f>
        <v>2</v>
      </c>
      <c r="M2017" s="5">
        <v>1</v>
      </c>
      <c r="N2017" s="6"/>
      <c r="O2017" s="5"/>
      <c r="P2017" s="5"/>
      <c r="Q2017" s="5" t="str">
        <f>IF(ActividadesCom[[#This Row],[NIVEL 2]]&lt;&gt;0,VLOOKUP(ActividadesCom[[#This Row],[NIVEL 2]],Catálogo!A:B,2,FALSE),"")</f>
        <v/>
      </c>
      <c r="R2017" s="5"/>
      <c r="S2017" s="6"/>
      <c r="T2017" s="5"/>
      <c r="U2017" s="5"/>
      <c r="V2017" s="5" t="str">
        <f>IF(ActividadesCom[[#This Row],[NIVEL 3]]&lt;&gt;0,VLOOKUP(ActividadesCom[[#This Row],[NIVEL 3]],Catálogo!A:B,2,FALSE),"")</f>
        <v/>
      </c>
      <c r="W2017" s="5"/>
      <c r="X2017" s="6"/>
      <c r="Y2017" s="5"/>
      <c r="Z2017" s="5"/>
      <c r="AA2017" s="5" t="str">
        <f>IF(ActividadesCom[[#This Row],[NIVEL 4]]&lt;&gt;0,VLOOKUP(ActividadesCom[[#This Row],[NIVEL 4]],Catálogo!A:B,2,FALSE),"")</f>
        <v/>
      </c>
      <c r="AB2017" s="5"/>
      <c r="AC2017" s="6" t="s">
        <v>31</v>
      </c>
      <c r="AD2017" s="5">
        <v>20173</v>
      </c>
      <c r="AE2017" s="5" t="s">
        <v>4008</v>
      </c>
      <c r="AF2017" s="5">
        <f>IF(ActividadesCom[[#This Row],[NIVEL 5]]&lt;&gt;0,VLOOKUP(ActividadesCom[[#This Row],[NIVEL 5]],Catálogo!A:B,2,FALSE),"")</f>
        <v>3</v>
      </c>
      <c r="AG2017" s="5">
        <v>1</v>
      </c>
      <c r="AH2017" s="2"/>
    </row>
    <row r="2018" spans="1:34" ht="30" hidden="1" customHeight="1" x14ac:dyDescent="0.25">
      <c r="A2018" s="7">
        <v>17470388</v>
      </c>
      <c r="B2018" s="6" t="str">
        <f>VLOOKUP(ActividadesCom[[#This Row],[NO. DE CONTROL]],'LISTADO ESTUDIANTES'!A:C,2,FALSE)</f>
        <v>PEREYRA EK EMILLER GABRIEL</v>
      </c>
      <c r="C2018" s="6" t="str">
        <f>VLOOKUP(ActividadesCom[[#This Row],[NO. DE CONTROL]],'LISTADO ESTUDIANTES'!A:C,3,FALSE)</f>
        <v>INGENIERIA MECANICA</v>
      </c>
      <c r="D2018" s="5" t="str">
        <f>VLOOKUP(ActividadesCom[[#This Row],[NO. DE CONTROL]],'LISTADO ESTUDIANTES'!A:D,4,FALSE)</f>
        <v>BAJA</v>
      </c>
      <c r="E2018" s="5">
        <f>SUM(ActividadesCom[[#This Row],[CRÉD. 1]],ActividadesCom[[#This Row],[CRÉD. 2]],ActividadesCom[[#This Row],[CRÉD. 3]],ActividadesCom[[#This Row],[CRÉD. 4]],ActividadesCom[[#This Row],[CRÉD. 5]])</f>
        <v>0</v>
      </c>
      <c r="F2018" s="17" t="str">
        <f>IF(ActividadesCom[[#This Row],[ÚLTIMO SEMESTRE CON CRÉDITOS]]&gt;0,ROUND(AVERAGE(ActividadesCom[[#This Row],[VALOR NIVEL 5]],ActividadesCom[[#This Row],[VALOR NIVEL 4]],ActividadesCom[[#This Row],[VALOR NIVEL 3]],ActividadesCom[[#This Row],[VALOR NIVEL 2]],ActividadesCom[[#This Row],[VALOR NIVEL 1]]),0),"")</f>
        <v/>
      </c>
      <c r="G2018" s="5" t="str">
        <f>IF(ActividadesCom[[#This Row],[PROMEDIO]]="","",IF(ActividadesCom[[#This Row],[PROMEDIO]]&gt;=4,"EXCELENTE",IF(ActividadesCom[[#This Row],[PROMEDIO]]&gt;=3,"NOTABLE",IF(ActividadesCom[[#This Row],[PROMEDIO]]&gt;=2,"BUENO",IF(ActividadesCom[[#This Row],[PROMEDIO]]=1,"SUFICIENTE","")))))</f>
        <v/>
      </c>
      <c r="H2018" s="5">
        <f>MAX(ActividadesCom[[#This Row],[PERÍODO 1]],ActividadesCom[[#This Row],[PERÍODO 2]],ActividadesCom[[#This Row],[PERÍODO 3]],ActividadesCom[[#This Row],[PERÍODO 4]],ActividadesCom[[#This Row],[PERÍODO 5]])</f>
        <v>0</v>
      </c>
      <c r="I2018" s="6"/>
      <c r="J2018" s="5"/>
      <c r="K2018" s="5"/>
      <c r="L2018" s="5" t="str">
        <f>IF(ActividadesCom[[#This Row],[NIVEL 1]]&lt;&gt;0,VLOOKUP(ActividadesCom[[#This Row],[NIVEL 1]],Catálogo!A:B,2,FALSE),"")</f>
        <v/>
      </c>
      <c r="M2018" s="5"/>
      <c r="N2018" s="6"/>
      <c r="O2018" s="5"/>
      <c r="P2018" s="5"/>
      <c r="Q2018" s="5" t="str">
        <f>IF(ActividadesCom[[#This Row],[NIVEL 2]]&lt;&gt;0,VLOOKUP(ActividadesCom[[#This Row],[NIVEL 2]],Catálogo!A:B,2,FALSE),"")</f>
        <v/>
      </c>
      <c r="R2018" s="5"/>
      <c r="S2018" s="6"/>
      <c r="T2018" s="5"/>
      <c r="U2018" s="5"/>
      <c r="V2018" s="5" t="str">
        <f>IF(ActividadesCom[[#This Row],[NIVEL 3]]&lt;&gt;0,VLOOKUP(ActividadesCom[[#This Row],[NIVEL 3]],Catálogo!A:B,2,FALSE),"")</f>
        <v/>
      </c>
      <c r="W2018" s="5"/>
      <c r="X2018" s="6"/>
      <c r="Y2018" s="5"/>
      <c r="Z2018" s="5"/>
      <c r="AA2018" s="5" t="str">
        <f>IF(ActividadesCom[[#This Row],[NIVEL 4]]&lt;&gt;0,VLOOKUP(ActividadesCom[[#This Row],[NIVEL 4]],Catálogo!A:B,2,FALSE),"")</f>
        <v/>
      </c>
      <c r="AB2018" s="5"/>
      <c r="AC2018" s="6"/>
      <c r="AD2018" s="5"/>
      <c r="AE2018" s="5"/>
      <c r="AF2018" s="5" t="str">
        <f>IF(ActividadesCom[[#This Row],[NIVEL 5]]&lt;&gt;0,VLOOKUP(ActividadesCom[[#This Row],[NIVEL 5]],Catálogo!A:B,2,FALSE),"")</f>
        <v/>
      </c>
      <c r="AG2018" s="5"/>
      <c r="AH2018" s="2"/>
    </row>
    <row r="2019" spans="1:34" ht="30" hidden="1" customHeight="1" x14ac:dyDescent="0.25">
      <c r="A2019" s="7">
        <v>17470389</v>
      </c>
      <c r="B2019" s="6" t="str">
        <f>VLOOKUP(ActividadesCom[[#This Row],[NO. DE CONTROL]],'LISTADO ESTUDIANTES'!A:C,2,FALSE)</f>
        <v>CASANOVA SANSORES YERLY ALEJANDRA</v>
      </c>
      <c r="C2019" s="6" t="str">
        <f>VLOOKUP(ActividadesCom[[#This Row],[NO. DE CONTROL]],'LISTADO ESTUDIANTES'!A:C,3,FALSE)</f>
        <v>ARQUITECTURA</v>
      </c>
      <c r="D2019" s="5" t="str">
        <f>VLOOKUP(ActividadesCom[[#This Row],[NO. DE CONTROL]],'LISTADO ESTUDIANTES'!A:D,4,FALSE)</f>
        <v>BAJA</v>
      </c>
      <c r="E2019" s="5">
        <f>SUM(ActividadesCom[[#This Row],[CRÉD. 1]],ActividadesCom[[#This Row],[CRÉD. 2]],ActividadesCom[[#This Row],[CRÉD. 3]],ActividadesCom[[#This Row],[CRÉD. 4]],ActividadesCom[[#This Row],[CRÉD. 5]])</f>
        <v>2</v>
      </c>
      <c r="F2019" s="17">
        <f>IF(ActividadesCom[[#This Row],[ÚLTIMO SEMESTRE CON CRÉDITOS]]&gt;0,ROUND(AVERAGE(ActividadesCom[[#This Row],[VALOR NIVEL 5]],ActividadesCom[[#This Row],[VALOR NIVEL 4]],ActividadesCom[[#This Row],[VALOR NIVEL 3]],ActividadesCom[[#This Row],[VALOR NIVEL 2]],ActividadesCom[[#This Row],[VALOR NIVEL 1]]),0),"")</f>
        <v>4</v>
      </c>
      <c r="G2019" s="5" t="str">
        <f>IF(ActividadesCom[[#This Row],[PROMEDIO]]="","",IF(ActividadesCom[[#This Row],[PROMEDIO]]&gt;=4,"EXCELENTE",IF(ActividadesCom[[#This Row],[PROMEDIO]]&gt;=3,"NOTABLE",IF(ActividadesCom[[#This Row],[PROMEDIO]]&gt;=2,"BUENO",IF(ActividadesCom[[#This Row],[PROMEDIO]]=1,"SUFICIENTE","")))))</f>
        <v>EXCELENTE</v>
      </c>
      <c r="H2019" s="5">
        <f>MAX(ActividadesCom[[#This Row],[PERÍODO 1]],ActividadesCom[[#This Row],[PERÍODO 2]],ActividadesCom[[#This Row],[PERÍODO 3]],ActividadesCom[[#This Row],[PERÍODO 4]],ActividadesCom[[#This Row],[PERÍODO 5]])</f>
        <v>20193</v>
      </c>
      <c r="I2019" s="6"/>
      <c r="J2019" s="5"/>
      <c r="K2019" s="5"/>
      <c r="L2019" s="5" t="str">
        <f>IF(ActividadesCom[[#This Row],[NIVEL 1]]&lt;&gt;0,VLOOKUP(ActividadesCom[[#This Row],[NIVEL 1]],Catálogo!A:B,2,FALSE),"")</f>
        <v/>
      </c>
      <c r="M2019" s="5"/>
      <c r="N2019" s="6"/>
      <c r="O2019" s="5"/>
      <c r="P2019" s="5"/>
      <c r="Q2019" s="5" t="str">
        <f>IF(ActividadesCom[[#This Row],[NIVEL 2]]&lt;&gt;0,VLOOKUP(ActividadesCom[[#This Row],[NIVEL 2]],Catálogo!A:B,2,FALSE),"")</f>
        <v/>
      </c>
      <c r="R2019" s="5"/>
      <c r="S2019" s="6"/>
      <c r="T2019" s="5"/>
      <c r="U2019" s="5"/>
      <c r="V2019" s="5" t="str">
        <f>IF(ActividadesCom[[#This Row],[NIVEL 3]]&lt;&gt;0,VLOOKUP(ActividadesCom[[#This Row],[NIVEL 3]],Catálogo!A:B,2,FALSE),"")</f>
        <v/>
      </c>
      <c r="W2019" s="5"/>
      <c r="X2019" s="6" t="s">
        <v>818</v>
      </c>
      <c r="Y2019" s="5">
        <v>20193</v>
      </c>
      <c r="Z2019" s="5" t="s">
        <v>4007</v>
      </c>
      <c r="AA2019" s="5">
        <f>IF(ActividadesCom[[#This Row],[NIVEL 4]]&lt;&gt;0,VLOOKUP(ActividadesCom[[#This Row],[NIVEL 4]],Catálogo!A:B,2,FALSE),"")</f>
        <v>4</v>
      </c>
      <c r="AB2019" s="5">
        <v>1</v>
      </c>
      <c r="AC2019" s="6" t="s">
        <v>615</v>
      </c>
      <c r="AD2019" s="5">
        <v>20183</v>
      </c>
      <c r="AE2019" s="5" t="s">
        <v>4007</v>
      </c>
      <c r="AF2019" s="5">
        <f>IF(ActividadesCom[[#This Row],[NIVEL 5]]&lt;&gt;0,VLOOKUP(ActividadesCom[[#This Row],[NIVEL 5]],Catálogo!A:B,2,FALSE),"")</f>
        <v>4</v>
      </c>
      <c r="AG2019" s="5">
        <v>1</v>
      </c>
      <c r="AH2019" s="2"/>
    </row>
    <row r="2020" spans="1:34" ht="30" hidden="1" customHeight="1" x14ac:dyDescent="0.25">
      <c r="A2020" s="7">
        <v>17470390</v>
      </c>
      <c r="B2020" s="6" t="str">
        <f>VLOOKUP(ActividadesCom[[#This Row],[NO. DE CONTROL]],'LISTADO ESTUDIANTES'!A:C,2,FALSE)</f>
        <v>ROCHA CAN ARI SAUL</v>
      </c>
      <c r="C2020" s="6" t="str">
        <f>VLOOKUP(ActividadesCom[[#This Row],[NO. DE CONTROL]],'LISTADO ESTUDIANTES'!A:C,3,FALSE)</f>
        <v>INGENIERIA EN SISTEMAS COMPUTACIONALES</v>
      </c>
      <c r="D2020" s="5" t="str">
        <f>VLOOKUP(ActividadesCom[[#This Row],[NO. DE CONTROL]],'LISTADO ESTUDIANTES'!A:D,4,FALSE)</f>
        <v>BAJA</v>
      </c>
      <c r="E2020" s="5">
        <f>SUM(ActividadesCom[[#This Row],[CRÉD. 1]],ActividadesCom[[#This Row],[CRÉD. 2]],ActividadesCom[[#This Row],[CRÉD. 3]],ActividadesCom[[#This Row],[CRÉD. 4]],ActividadesCom[[#This Row],[CRÉD. 5]])</f>
        <v>1</v>
      </c>
      <c r="F2020" s="17">
        <f>IF(ActividadesCom[[#This Row],[ÚLTIMO SEMESTRE CON CRÉDITOS]]&gt;0,ROUND(AVERAGE(ActividadesCom[[#This Row],[VALOR NIVEL 5]],ActividadesCom[[#This Row],[VALOR NIVEL 4]],ActividadesCom[[#This Row],[VALOR NIVEL 3]],ActividadesCom[[#This Row],[VALOR NIVEL 2]],ActividadesCom[[#This Row],[VALOR NIVEL 1]]),0),"")</f>
        <v>4</v>
      </c>
      <c r="G2020" s="5" t="str">
        <f>IF(ActividadesCom[[#This Row],[PROMEDIO]]="","",IF(ActividadesCom[[#This Row],[PROMEDIO]]&gt;=4,"EXCELENTE",IF(ActividadesCom[[#This Row],[PROMEDIO]]&gt;=3,"NOTABLE",IF(ActividadesCom[[#This Row],[PROMEDIO]]&gt;=2,"BUENO",IF(ActividadesCom[[#This Row],[PROMEDIO]]=1,"SUFICIENTE","")))))</f>
        <v>EXCELENTE</v>
      </c>
      <c r="H2020" s="5">
        <f>MAX(ActividadesCom[[#This Row],[PERÍODO 1]],ActividadesCom[[#This Row],[PERÍODO 2]],ActividadesCom[[#This Row],[PERÍODO 3]],ActividadesCom[[#This Row],[PERÍODO 4]],ActividadesCom[[#This Row],[PERÍODO 5]])</f>
        <v>20173</v>
      </c>
      <c r="I2020" s="6"/>
      <c r="J2020" s="5"/>
      <c r="K2020" s="5"/>
      <c r="L2020" s="5" t="str">
        <f>IF(ActividadesCom[[#This Row],[NIVEL 1]]&lt;&gt;0,VLOOKUP(ActividadesCom[[#This Row],[NIVEL 1]],Catálogo!A:B,2,FALSE),"")</f>
        <v/>
      </c>
      <c r="M2020" s="5"/>
      <c r="N2020" s="6"/>
      <c r="O2020" s="5"/>
      <c r="P2020" s="5"/>
      <c r="Q2020" s="5" t="str">
        <f>IF(ActividadesCom[[#This Row],[NIVEL 2]]&lt;&gt;0,VLOOKUP(ActividadesCom[[#This Row],[NIVEL 2]],Catálogo!A:B,2,FALSE),"")</f>
        <v/>
      </c>
      <c r="R2020" s="5"/>
      <c r="S2020" s="6"/>
      <c r="T2020" s="5"/>
      <c r="U2020" s="5"/>
      <c r="V2020" s="5" t="str">
        <f>IF(ActividadesCom[[#This Row],[NIVEL 3]]&lt;&gt;0,VLOOKUP(ActividadesCom[[#This Row],[NIVEL 3]],Catálogo!A:B,2,FALSE),"")</f>
        <v/>
      </c>
      <c r="W2020" s="5"/>
      <c r="X2020" s="6"/>
      <c r="Y2020" s="5"/>
      <c r="Z2020" s="5"/>
      <c r="AA2020" s="5" t="str">
        <f>IF(ActividadesCom[[#This Row],[NIVEL 4]]&lt;&gt;0,VLOOKUP(ActividadesCom[[#This Row],[NIVEL 4]],Catálogo!A:B,2,FALSE),"")</f>
        <v/>
      </c>
      <c r="AB2020" s="5"/>
      <c r="AC2020" s="9" t="s">
        <v>5</v>
      </c>
      <c r="AD2020" s="8">
        <v>20173</v>
      </c>
      <c r="AE2020" s="8" t="s">
        <v>4007</v>
      </c>
      <c r="AF2020" s="5">
        <f>IF(ActividadesCom[[#This Row],[NIVEL 5]]&lt;&gt;0,VLOOKUP(ActividadesCom[[#This Row],[NIVEL 5]],Catálogo!A:B,2,FALSE),"")</f>
        <v>4</v>
      </c>
      <c r="AG2020" s="8">
        <v>1</v>
      </c>
      <c r="AH2020" s="2"/>
    </row>
    <row r="2021" spans="1:34" ht="30" hidden="1" customHeight="1" x14ac:dyDescent="0.25">
      <c r="A2021" s="7">
        <v>17470391</v>
      </c>
      <c r="B2021" s="6" t="str">
        <f>VLOOKUP(ActividadesCom[[#This Row],[NO. DE CONTROL]],'LISTADO ESTUDIANTES'!A:C,2,FALSE)</f>
        <v>CENTURION DOMINGUEZ SONIA DEL CARMEN</v>
      </c>
      <c r="C2021" s="6" t="str">
        <f>VLOOKUP(ActividadesCom[[#This Row],[NO. DE CONTROL]],'LISTADO ESTUDIANTES'!A:C,3,FALSE)</f>
        <v>INGENIERIA EN GESTION EMPRESARIAL</v>
      </c>
      <c r="D2021" s="5" t="str">
        <f>VLOOKUP(ActividadesCom[[#This Row],[NO. DE CONTROL]],'LISTADO ESTUDIANTES'!A:D,4,FALSE)</f>
        <v>BAJA</v>
      </c>
      <c r="E2021" s="5">
        <f>SUM(ActividadesCom[[#This Row],[CRÉD. 1]],ActividadesCom[[#This Row],[CRÉD. 2]],ActividadesCom[[#This Row],[CRÉD. 3]],ActividadesCom[[#This Row],[CRÉD. 4]],ActividadesCom[[#This Row],[CRÉD. 5]])</f>
        <v>0</v>
      </c>
      <c r="F2021" s="17" t="str">
        <f>IF(ActividadesCom[[#This Row],[ÚLTIMO SEMESTRE CON CRÉDITOS]]&gt;0,ROUND(AVERAGE(ActividadesCom[[#This Row],[VALOR NIVEL 5]],ActividadesCom[[#This Row],[VALOR NIVEL 4]],ActividadesCom[[#This Row],[VALOR NIVEL 3]],ActividadesCom[[#This Row],[VALOR NIVEL 2]],ActividadesCom[[#This Row],[VALOR NIVEL 1]]),0),"")</f>
        <v/>
      </c>
      <c r="G2021" s="5" t="str">
        <f>IF(ActividadesCom[[#This Row],[PROMEDIO]]="","",IF(ActividadesCom[[#This Row],[PROMEDIO]]&gt;=4,"EXCELENTE",IF(ActividadesCom[[#This Row],[PROMEDIO]]&gt;=3,"NOTABLE",IF(ActividadesCom[[#This Row],[PROMEDIO]]&gt;=2,"BUENO",IF(ActividadesCom[[#This Row],[PROMEDIO]]=1,"SUFICIENTE","")))))</f>
        <v/>
      </c>
      <c r="H2021" s="5">
        <f>MAX(ActividadesCom[[#This Row],[PERÍODO 1]],ActividadesCom[[#This Row],[PERÍODO 2]],ActividadesCom[[#This Row],[PERÍODO 3]],ActividadesCom[[#This Row],[PERÍODO 4]],ActividadesCom[[#This Row],[PERÍODO 5]])</f>
        <v>0</v>
      </c>
      <c r="I2021" s="6"/>
      <c r="J2021" s="5"/>
      <c r="K2021" s="5"/>
      <c r="L2021" s="5" t="str">
        <f>IF(ActividadesCom[[#This Row],[NIVEL 1]]&lt;&gt;0,VLOOKUP(ActividadesCom[[#This Row],[NIVEL 1]],Catálogo!A:B,2,FALSE),"")</f>
        <v/>
      </c>
      <c r="M2021" s="5"/>
      <c r="N2021" s="6"/>
      <c r="O2021" s="5"/>
      <c r="P2021" s="5"/>
      <c r="Q2021" s="5" t="str">
        <f>IF(ActividadesCom[[#This Row],[NIVEL 2]]&lt;&gt;0,VLOOKUP(ActividadesCom[[#This Row],[NIVEL 2]],Catálogo!A:B,2,FALSE),"")</f>
        <v/>
      </c>
      <c r="R2021" s="5"/>
      <c r="S2021" s="6"/>
      <c r="T2021" s="5"/>
      <c r="U2021" s="5"/>
      <c r="V2021" s="5" t="str">
        <f>IF(ActividadesCom[[#This Row],[NIVEL 3]]&lt;&gt;0,VLOOKUP(ActividadesCom[[#This Row],[NIVEL 3]],Catálogo!A:B,2,FALSE),"")</f>
        <v/>
      </c>
      <c r="W2021" s="5"/>
      <c r="X2021" s="6"/>
      <c r="Y2021" s="5"/>
      <c r="Z2021" s="5"/>
      <c r="AA2021" s="5" t="str">
        <f>IF(ActividadesCom[[#This Row],[NIVEL 4]]&lt;&gt;0,VLOOKUP(ActividadesCom[[#This Row],[NIVEL 4]],Catálogo!A:B,2,FALSE),"")</f>
        <v/>
      </c>
      <c r="AB2021" s="5"/>
      <c r="AC2021" s="6"/>
      <c r="AD2021" s="5"/>
      <c r="AE2021" s="5"/>
      <c r="AF2021" s="5" t="str">
        <f>IF(ActividadesCom[[#This Row],[NIVEL 5]]&lt;&gt;0,VLOOKUP(ActividadesCom[[#This Row],[NIVEL 5]],Catálogo!A:B,2,FALSE),"")</f>
        <v/>
      </c>
      <c r="AG2021" s="5"/>
      <c r="AH2021" s="2"/>
    </row>
    <row r="2022" spans="1:34" ht="30" hidden="1" customHeight="1" x14ac:dyDescent="0.25">
      <c r="A2022" s="7">
        <v>17470392</v>
      </c>
      <c r="B2022" s="6" t="str">
        <f>VLOOKUP(ActividadesCom[[#This Row],[NO. DE CONTROL]],'LISTADO ESTUDIANTES'!A:C,2,FALSE)</f>
        <v>PEREZ MALDONADO ANA LUISA</v>
      </c>
      <c r="C2022" s="6" t="str">
        <f>VLOOKUP(ActividadesCom[[#This Row],[NO. DE CONTROL]],'LISTADO ESTUDIANTES'!A:C,3,FALSE)</f>
        <v>INGENIERIA EN GESTION EMPRESARIAL</v>
      </c>
      <c r="D2022" s="5" t="str">
        <f>VLOOKUP(ActividadesCom[[#This Row],[NO. DE CONTROL]],'LISTADO ESTUDIANTES'!A:D,4,FALSE)</f>
        <v>BAJA</v>
      </c>
      <c r="E2022" s="5">
        <f>SUM(ActividadesCom[[#This Row],[CRÉD. 1]],ActividadesCom[[#This Row],[CRÉD. 2]],ActividadesCom[[#This Row],[CRÉD. 3]],ActividadesCom[[#This Row],[CRÉD. 4]],ActividadesCom[[#This Row],[CRÉD. 5]])</f>
        <v>0</v>
      </c>
      <c r="F2022" s="17" t="str">
        <f>IF(ActividadesCom[[#This Row],[ÚLTIMO SEMESTRE CON CRÉDITOS]]&gt;0,ROUND(AVERAGE(ActividadesCom[[#This Row],[VALOR NIVEL 5]],ActividadesCom[[#This Row],[VALOR NIVEL 4]],ActividadesCom[[#This Row],[VALOR NIVEL 3]],ActividadesCom[[#This Row],[VALOR NIVEL 2]],ActividadesCom[[#This Row],[VALOR NIVEL 1]]),0),"")</f>
        <v/>
      </c>
      <c r="G2022" s="5" t="str">
        <f>IF(ActividadesCom[[#This Row],[PROMEDIO]]="","",IF(ActividadesCom[[#This Row],[PROMEDIO]]&gt;=4,"EXCELENTE",IF(ActividadesCom[[#This Row],[PROMEDIO]]&gt;=3,"NOTABLE",IF(ActividadesCom[[#This Row],[PROMEDIO]]&gt;=2,"BUENO",IF(ActividadesCom[[#This Row],[PROMEDIO]]=1,"SUFICIENTE","")))))</f>
        <v/>
      </c>
      <c r="H2022" s="5">
        <f>MAX(ActividadesCom[[#This Row],[PERÍODO 1]],ActividadesCom[[#This Row],[PERÍODO 2]],ActividadesCom[[#This Row],[PERÍODO 3]],ActividadesCom[[#This Row],[PERÍODO 4]],ActividadesCom[[#This Row],[PERÍODO 5]])</f>
        <v>0</v>
      </c>
      <c r="I2022" s="6"/>
      <c r="J2022" s="5"/>
      <c r="K2022" s="5"/>
      <c r="L2022" s="5" t="str">
        <f>IF(ActividadesCom[[#This Row],[NIVEL 1]]&lt;&gt;0,VLOOKUP(ActividadesCom[[#This Row],[NIVEL 1]],Catálogo!A:B,2,FALSE),"")</f>
        <v/>
      </c>
      <c r="M2022" s="5"/>
      <c r="N2022" s="6"/>
      <c r="O2022" s="5"/>
      <c r="P2022" s="5"/>
      <c r="Q2022" s="5" t="str">
        <f>IF(ActividadesCom[[#This Row],[NIVEL 2]]&lt;&gt;0,VLOOKUP(ActividadesCom[[#This Row],[NIVEL 2]],Catálogo!A:B,2,FALSE),"")</f>
        <v/>
      </c>
      <c r="R2022" s="5"/>
      <c r="S2022" s="6"/>
      <c r="T2022" s="5"/>
      <c r="U2022" s="5"/>
      <c r="V2022" s="5" t="str">
        <f>IF(ActividadesCom[[#This Row],[NIVEL 3]]&lt;&gt;0,VLOOKUP(ActividadesCom[[#This Row],[NIVEL 3]],Catálogo!A:B,2,FALSE),"")</f>
        <v/>
      </c>
      <c r="W2022" s="5"/>
      <c r="X2022" s="6"/>
      <c r="Y2022" s="5"/>
      <c r="Z2022" s="5"/>
      <c r="AA2022" s="5" t="str">
        <f>IF(ActividadesCom[[#This Row],[NIVEL 4]]&lt;&gt;0,VLOOKUP(ActividadesCom[[#This Row],[NIVEL 4]],Catálogo!A:B,2,FALSE),"")</f>
        <v/>
      </c>
      <c r="AB2022" s="5"/>
      <c r="AC2022" s="6"/>
      <c r="AD2022" s="5"/>
      <c r="AE2022" s="5"/>
      <c r="AF2022" s="5" t="str">
        <f>IF(ActividadesCom[[#This Row],[NIVEL 5]]&lt;&gt;0,VLOOKUP(ActividadesCom[[#This Row],[NIVEL 5]],Catálogo!A:B,2,FALSE),"")</f>
        <v/>
      </c>
      <c r="AG2022" s="5"/>
      <c r="AH2022" s="2"/>
    </row>
    <row r="2023" spans="1:34" ht="30" hidden="1" customHeight="1" x14ac:dyDescent="0.25">
      <c r="A2023" s="7">
        <v>17470393</v>
      </c>
      <c r="B2023" s="6" t="str">
        <f>VLOOKUP(ActividadesCom[[#This Row],[NO. DE CONTROL]],'LISTADO ESTUDIANTES'!A:C,2,FALSE)</f>
        <v>VEGA HERRERA CECILIA LUCELY</v>
      </c>
      <c r="C2023" s="6" t="str">
        <f>VLOOKUP(ActividadesCom[[#This Row],[NO. DE CONTROL]],'LISTADO ESTUDIANTES'!A:C,3,FALSE)</f>
        <v>INGENIERIA EN SISTEMAS COMPUTACIONALES</v>
      </c>
      <c r="D2023" s="5" t="str">
        <f>VLOOKUP(ActividadesCom[[#This Row],[NO. DE CONTROL]],'LISTADO ESTUDIANTES'!A:D,4,FALSE)</f>
        <v>BAJA</v>
      </c>
      <c r="E2023" s="5">
        <f>SUM(ActividadesCom[[#This Row],[CRÉD. 1]],ActividadesCom[[#This Row],[CRÉD. 2]],ActividadesCom[[#This Row],[CRÉD. 3]],ActividadesCom[[#This Row],[CRÉD. 4]],ActividadesCom[[#This Row],[CRÉD. 5]])</f>
        <v>0</v>
      </c>
      <c r="F2023" s="17" t="str">
        <f>IF(ActividadesCom[[#This Row],[ÚLTIMO SEMESTRE CON CRÉDITOS]]&gt;0,ROUND(AVERAGE(ActividadesCom[[#This Row],[VALOR NIVEL 5]],ActividadesCom[[#This Row],[VALOR NIVEL 4]],ActividadesCom[[#This Row],[VALOR NIVEL 3]],ActividadesCom[[#This Row],[VALOR NIVEL 2]],ActividadesCom[[#This Row],[VALOR NIVEL 1]]),0),"")</f>
        <v/>
      </c>
      <c r="G2023" s="5" t="str">
        <f>IF(ActividadesCom[[#This Row],[PROMEDIO]]="","",IF(ActividadesCom[[#This Row],[PROMEDIO]]&gt;=4,"EXCELENTE",IF(ActividadesCom[[#This Row],[PROMEDIO]]&gt;=3,"NOTABLE",IF(ActividadesCom[[#This Row],[PROMEDIO]]&gt;=2,"BUENO",IF(ActividadesCom[[#This Row],[PROMEDIO]]=1,"SUFICIENTE","")))))</f>
        <v/>
      </c>
      <c r="H2023" s="5">
        <f>MAX(ActividadesCom[[#This Row],[PERÍODO 1]],ActividadesCom[[#This Row],[PERÍODO 2]],ActividadesCom[[#This Row],[PERÍODO 3]],ActividadesCom[[#This Row],[PERÍODO 4]],ActividadesCom[[#This Row],[PERÍODO 5]])</f>
        <v>0</v>
      </c>
      <c r="I2023" s="6"/>
      <c r="J2023" s="5"/>
      <c r="K2023" s="5"/>
      <c r="L2023" s="5" t="str">
        <f>IF(ActividadesCom[[#This Row],[NIVEL 1]]&lt;&gt;0,VLOOKUP(ActividadesCom[[#This Row],[NIVEL 1]],Catálogo!A:B,2,FALSE),"")</f>
        <v/>
      </c>
      <c r="M2023" s="5"/>
      <c r="N2023" s="6"/>
      <c r="O2023" s="5"/>
      <c r="P2023" s="5"/>
      <c r="Q2023" s="5" t="str">
        <f>IF(ActividadesCom[[#This Row],[NIVEL 2]]&lt;&gt;0,VLOOKUP(ActividadesCom[[#This Row],[NIVEL 2]],Catálogo!A:B,2,FALSE),"")</f>
        <v/>
      </c>
      <c r="R2023" s="5"/>
      <c r="S2023" s="6"/>
      <c r="T2023" s="5"/>
      <c r="U2023" s="5"/>
      <c r="V2023" s="5" t="str">
        <f>IF(ActividadesCom[[#This Row],[NIVEL 3]]&lt;&gt;0,VLOOKUP(ActividadesCom[[#This Row],[NIVEL 3]],Catálogo!A:B,2,FALSE),"")</f>
        <v/>
      </c>
      <c r="W2023" s="5"/>
      <c r="X2023" s="6"/>
      <c r="Y2023" s="5"/>
      <c r="Z2023" s="5"/>
      <c r="AA2023" s="5" t="str">
        <f>IF(ActividadesCom[[#This Row],[NIVEL 4]]&lt;&gt;0,VLOOKUP(ActividadesCom[[#This Row],[NIVEL 4]],Catálogo!A:B,2,FALSE),"")</f>
        <v/>
      </c>
      <c r="AB2023" s="5"/>
      <c r="AC2023" s="6"/>
      <c r="AD2023" s="5"/>
      <c r="AE2023" s="5"/>
      <c r="AF2023" s="5" t="str">
        <f>IF(ActividadesCom[[#This Row],[NIVEL 5]]&lt;&gt;0,VLOOKUP(ActividadesCom[[#This Row],[NIVEL 5]],Catálogo!A:B,2,FALSE),"")</f>
        <v/>
      </c>
      <c r="AG2023" s="5"/>
      <c r="AH2023" s="2"/>
    </row>
    <row r="2024" spans="1:34" ht="30" hidden="1" customHeight="1" x14ac:dyDescent="0.25">
      <c r="A2024" s="7">
        <v>17470394</v>
      </c>
      <c r="B2024" s="6" t="str">
        <f>VLOOKUP(ActividadesCom[[#This Row],[NO. DE CONTROL]],'LISTADO ESTUDIANTES'!A:C,2,FALSE)</f>
        <v>CHI CHI ARLET GUADALUPE</v>
      </c>
      <c r="C2024" s="6" t="str">
        <f>VLOOKUP(ActividadesCom[[#This Row],[NO. DE CONTROL]],'LISTADO ESTUDIANTES'!A:C,3,FALSE)</f>
        <v>INGENIERIA EN ADMINISTRACION</v>
      </c>
      <c r="D2024" s="5" t="str">
        <f>VLOOKUP(ActividadesCom[[#This Row],[NO. DE CONTROL]],'LISTADO ESTUDIANTES'!A:D,4,FALSE)</f>
        <v>BAJA</v>
      </c>
      <c r="E2024" s="5">
        <f>SUM(ActividadesCom[[#This Row],[CRÉD. 1]],ActividadesCom[[#This Row],[CRÉD. 2]],ActividadesCom[[#This Row],[CRÉD. 3]],ActividadesCom[[#This Row],[CRÉD. 4]],ActividadesCom[[#This Row],[CRÉD. 5]])</f>
        <v>0</v>
      </c>
      <c r="F2024" s="17" t="str">
        <f>IF(ActividadesCom[[#This Row],[ÚLTIMO SEMESTRE CON CRÉDITOS]]&gt;0,ROUND(AVERAGE(ActividadesCom[[#This Row],[VALOR NIVEL 5]],ActividadesCom[[#This Row],[VALOR NIVEL 4]],ActividadesCom[[#This Row],[VALOR NIVEL 3]],ActividadesCom[[#This Row],[VALOR NIVEL 2]],ActividadesCom[[#This Row],[VALOR NIVEL 1]]),0),"")</f>
        <v/>
      </c>
      <c r="G2024" s="5" t="str">
        <f>IF(ActividadesCom[[#This Row],[PROMEDIO]]="","",IF(ActividadesCom[[#This Row],[PROMEDIO]]&gt;=4,"EXCELENTE",IF(ActividadesCom[[#This Row],[PROMEDIO]]&gt;=3,"NOTABLE",IF(ActividadesCom[[#This Row],[PROMEDIO]]&gt;=2,"BUENO",IF(ActividadesCom[[#This Row],[PROMEDIO]]=1,"SUFICIENTE","")))))</f>
        <v/>
      </c>
      <c r="H2024" s="5">
        <f>MAX(ActividadesCom[[#This Row],[PERÍODO 1]],ActividadesCom[[#This Row],[PERÍODO 2]],ActividadesCom[[#This Row],[PERÍODO 3]],ActividadesCom[[#This Row],[PERÍODO 4]],ActividadesCom[[#This Row],[PERÍODO 5]])</f>
        <v>0</v>
      </c>
      <c r="I2024" s="6"/>
      <c r="J2024" s="5"/>
      <c r="K2024" s="5"/>
      <c r="L2024" s="5" t="str">
        <f>IF(ActividadesCom[[#This Row],[NIVEL 1]]&lt;&gt;0,VLOOKUP(ActividadesCom[[#This Row],[NIVEL 1]],Catálogo!A:B,2,FALSE),"")</f>
        <v/>
      </c>
      <c r="M2024" s="5"/>
      <c r="N2024" s="6"/>
      <c r="O2024" s="5"/>
      <c r="P2024" s="5"/>
      <c r="Q2024" s="5" t="str">
        <f>IF(ActividadesCom[[#This Row],[NIVEL 2]]&lt;&gt;0,VLOOKUP(ActividadesCom[[#This Row],[NIVEL 2]],Catálogo!A:B,2,FALSE),"")</f>
        <v/>
      </c>
      <c r="R2024" s="5"/>
      <c r="S2024" s="6"/>
      <c r="T2024" s="5"/>
      <c r="U2024" s="5"/>
      <c r="V2024" s="5" t="str">
        <f>IF(ActividadesCom[[#This Row],[NIVEL 3]]&lt;&gt;0,VLOOKUP(ActividadesCom[[#This Row],[NIVEL 3]],Catálogo!A:B,2,FALSE),"")</f>
        <v/>
      </c>
      <c r="W2024" s="5"/>
      <c r="X2024" s="6"/>
      <c r="Y2024" s="5"/>
      <c r="Z2024" s="5"/>
      <c r="AA2024" s="5" t="str">
        <f>IF(ActividadesCom[[#This Row],[NIVEL 4]]&lt;&gt;0,VLOOKUP(ActividadesCom[[#This Row],[NIVEL 4]],Catálogo!A:B,2,FALSE),"")</f>
        <v/>
      </c>
      <c r="AB2024" s="5"/>
      <c r="AC2024" s="6"/>
      <c r="AD2024" s="5"/>
      <c r="AE2024" s="5"/>
      <c r="AF2024" s="5" t="str">
        <f>IF(ActividadesCom[[#This Row],[NIVEL 5]]&lt;&gt;0,VLOOKUP(ActividadesCom[[#This Row],[NIVEL 5]],Catálogo!A:B,2,FALSE),"")</f>
        <v/>
      </c>
      <c r="AG2024" s="5"/>
      <c r="AH2024" s="2"/>
    </row>
    <row r="2025" spans="1:34" ht="30" hidden="1" customHeight="1" x14ac:dyDescent="0.25">
      <c r="A2025" s="7">
        <v>17470395</v>
      </c>
      <c r="B2025" s="6" t="str">
        <f>VLOOKUP(ActividadesCom[[#This Row],[NO. DE CONTROL]],'LISTADO ESTUDIANTES'!A:C,2,FALSE)</f>
        <v>SOLIS RECINOS ALEXIS YOBANY</v>
      </c>
      <c r="C2025" s="6" t="str">
        <f>VLOOKUP(ActividadesCom[[#This Row],[NO. DE CONTROL]],'LISTADO ESTUDIANTES'!A:C,3,FALSE)</f>
        <v>INGENIERIA MECANICA</v>
      </c>
      <c r="D2025" s="5" t="str">
        <f>VLOOKUP(ActividadesCom[[#This Row],[NO. DE CONTROL]],'LISTADO ESTUDIANTES'!A:D,4,FALSE)</f>
        <v>BAJA</v>
      </c>
      <c r="E2025" s="5">
        <f>SUM(ActividadesCom[[#This Row],[CRÉD. 1]],ActividadesCom[[#This Row],[CRÉD. 2]],ActividadesCom[[#This Row],[CRÉD. 3]],ActividadesCom[[#This Row],[CRÉD. 4]],ActividadesCom[[#This Row],[CRÉD. 5]])</f>
        <v>0</v>
      </c>
      <c r="F2025" s="17" t="str">
        <f>IF(ActividadesCom[[#This Row],[ÚLTIMO SEMESTRE CON CRÉDITOS]]&gt;0,ROUND(AVERAGE(ActividadesCom[[#This Row],[VALOR NIVEL 5]],ActividadesCom[[#This Row],[VALOR NIVEL 4]],ActividadesCom[[#This Row],[VALOR NIVEL 3]],ActividadesCom[[#This Row],[VALOR NIVEL 2]],ActividadesCom[[#This Row],[VALOR NIVEL 1]]),0),"")</f>
        <v/>
      </c>
      <c r="G2025" s="5" t="str">
        <f>IF(ActividadesCom[[#This Row],[PROMEDIO]]="","",IF(ActividadesCom[[#This Row],[PROMEDIO]]&gt;=4,"EXCELENTE",IF(ActividadesCom[[#This Row],[PROMEDIO]]&gt;=3,"NOTABLE",IF(ActividadesCom[[#This Row],[PROMEDIO]]&gt;=2,"BUENO",IF(ActividadesCom[[#This Row],[PROMEDIO]]=1,"SUFICIENTE","")))))</f>
        <v/>
      </c>
      <c r="H2025" s="5">
        <f>MAX(ActividadesCom[[#This Row],[PERÍODO 1]],ActividadesCom[[#This Row],[PERÍODO 2]],ActividadesCom[[#This Row],[PERÍODO 3]],ActividadesCom[[#This Row],[PERÍODO 4]],ActividadesCom[[#This Row],[PERÍODO 5]])</f>
        <v>0</v>
      </c>
      <c r="I2025" s="6"/>
      <c r="J2025" s="5"/>
      <c r="K2025" s="5"/>
      <c r="L2025" s="5" t="str">
        <f>IF(ActividadesCom[[#This Row],[NIVEL 1]]&lt;&gt;0,VLOOKUP(ActividadesCom[[#This Row],[NIVEL 1]],Catálogo!A:B,2,FALSE),"")</f>
        <v/>
      </c>
      <c r="M2025" s="5"/>
      <c r="N2025" s="6"/>
      <c r="O2025" s="5"/>
      <c r="P2025" s="5"/>
      <c r="Q2025" s="5" t="str">
        <f>IF(ActividadesCom[[#This Row],[NIVEL 2]]&lt;&gt;0,VLOOKUP(ActividadesCom[[#This Row],[NIVEL 2]],Catálogo!A:B,2,FALSE),"")</f>
        <v/>
      </c>
      <c r="R2025" s="5"/>
      <c r="S2025" s="6"/>
      <c r="T2025" s="5"/>
      <c r="U2025" s="5"/>
      <c r="V2025" s="5" t="str">
        <f>IF(ActividadesCom[[#This Row],[NIVEL 3]]&lt;&gt;0,VLOOKUP(ActividadesCom[[#This Row],[NIVEL 3]],Catálogo!A:B,2,FALSE),"")</f>
        <v/>
      </c>
      <c r="W2025" s="5"/>
      <c r="X2025" s="6"/>
      <c r="Y2025" s="5"/>
      <c r="Z2025" s="5"/>
      <c r="AA2025" s="5" t="str">
        <f>IF(ActividadesCom[[#This Row],[NIVEL 4]]&lt;&gt;0,VLOOKUP(ActividadesCom[[#This Row],[NIVEL 4]],Catálogo!A:B,2,FALSE),"")</f>
        <v/>
      </c>
      <c r="AB2025" s="5"/>
      <c r="AC2025" s="6"/>
      <c r="AD2025" s="5"/>
      <c r="AE2025" s="5"/>
      <c r="AF2025" s="5" t="str">
        <f>IF(ActividadesCom[[#This Row],[NIVEL 5]]&lt;&gt;0,VLOOKUP(ActividadesCom[[#This Row],[NIVEL 5]],Catálogo!A:B,2,FALSE),"")</f>
        <v/>
      </c>
      <c r="AG2025" s="5"/>
      <c r="AH2025" s="2"/>
    </row>
    <row r="2026" spans="1:34" ht="30" hidden="1" customHeight="1" x14ac:dyDescent="0.25">
      <c r="A2026" s="7">
        <v>17470396</v>
      </c>
      <c r="B2026" s="6" t="str">
        <f>VLOOKUP(ActividadesCom[[#This Row],[NO. DE CONTROL]],'LISTADO ESTUDIANTES'!A:C,2,FALSE)</f>
        <v>LOPEZ REYNOSO JENNY SOFIA</v>
      </c>
      <c r="C2026" s="6" t="str">
        <f>VLOOKUP(ActividadesCom[[#This Row],[NO. DE CONTROL]],'LISTADO ESTUDIANTES'!A:C,3,FALSE)</f>
        <v>ARQUITECTURA</v>
      </c>
      <c r="D2026" s="5" t="str">
        <f>VLOOKUP(ActividadesCom[[#This Row],[NO. DE CONTROL]],'LISTADO ESTUDIANTES'!A:D,4,FALSE)</f>
        <v>BAJA</v>
      </c>
      <c r="E2026" s="5">
        <f>SUM(ActividadesCom[[#This Row],[CRÉD. 1]],ActividadesCom[[#This Row],[CRÉD. 2]],ActividadesCom[[#This Row],[CRÉD. 3]],ActividadesCom[[#This Row],[CRÉD. 4]],ActividadesCom[[#This Row],[CRÉD. 5]])</f>
        <v>0</v>
      </c>
      <c r="F2026" s="17" t="str">
        <f>IF(ActividadesCom[[#This Row],[ÚLTIMO SEMESTRE CON CRÉDITOS]]&gt;0,ROUND(AVERAGE(ActividadesCom[[#This Row],[VALOR NIVEL 5]],ActividadesCom[[#This Row],[VALOR NIVEL 4]],ActividadesCom[[#This Row],[VALOR NIVEL 3]],ActividadesCom[[#This Row],[VALOR NIVEL 2]],ActividadesCom[[#This Row],[VALOR NIVEL 1]]),0),"")</f>
        <v/>
      </c>
      <c r="G2026" s="5" t="str">
        <f>IF(ActividadesCom[[#This Row],[PROMEDIO]]="","",IF(ActividadesCom[[#This Row],[PROMEDIO]]&gt;=4,"EXCELENTE",IF(ActividadesCom[[#This Row],[PROMEDIO]]&gt;=3,"NOTABLE",IF(ActividadesCom[[#This Row],[PROMEDIO]]&gt;=2,"BUENO",IF(ActividadesCom[[#This Row],[PROMEDIO]]=1,"SUFICIENTE","")))))</f>
        <v/>
      </c>
      <c r="H2026" s="5">
        <f>MAX(ActividadesCom[[#This Row],[PERÍODO 1]],ActividadesCom[[#This Row],[PERÍODO 2]],ActividadesCom[[#This Row],[PERÍODO 3]],ActividadesCom[[#This Row],[PERÍODO 4]],ActividadesCom[[#This Row],[PERÍODO 5]])</f>
        <v>0</v>
      </c>
      <c r="I2026" s="6"/>
      <c r="J2026" s="5"/>
      <c r="K2026" s="5"/>
      <c r="L2026" s="5" t="str">
        <f>IF(ActividadesCom[[#This Row],[NIVEL 1]]&lt;&gt;0,VLOOKUP(ActividadesCom[[#This Row],[NIVEL 1]],Catálogo!A:B,2,FALSE),"")</f>
        <v/>
      </c>
      <c r="M2026" s="5"/>
      <c r="N2026" s="6"/>
      <c r="O2026" s="5"/>
      <c r="P2026" s="5"/>
      <c r="Q2026" s="5" t="str">
        <f>IF(ActividadesCom[[#This Row],[NIVEL 2]]&lt;&gt;0,VLOOKUP(ActividadesCom[[#This Row],[NIVEL 2]],Catálogo!A:B,2,FALSE),"")</f>
        <v/>
      </c>
      <c r="R2026" s="5"/>
      <c r="S2026" s="6"/>
      <c r="T2026" s="5"/>
      <c r="U2026" s="5"/>
      <c r="V2026" s="5" t="str">
        <f>IF(ActividadesCom[[#This Row],[NIVEL 3]]&lt;&gt;0,VLOOKUP(ActividadesCom[[#This Row],[NIVEL 3]],Catálogo!A:B,2,FALSE),"")</f>
        <v/>
      </c>
      <c r="W2026" s="5"/>
      <c r="X2026" s="6"/>
      <c r="Y2026" s="5"/>
      <c r="Z2026" s="5"/>
      <c r="AA2026" s="5" t="str">
        <f>IF(ActividadesCom[[#This Row],[NIVEL 4]]&lt;&gt;0,VLOOKUP(ActividadesCom[[#This Row],[NIVEL 4]],Catálogo!A:B,2,FALSE),"")</f>
        <v/>
      </c>
      <c r="AB2026" s="5"/>
      <c r="AC2026" s="6"/>
      <c r="AD2026" s="5"/>
      <c r="AE2026" s="5"/>
      <c r="AF2026" s="5" t="str">
        <f>IF(ActividadesCom[[#This Row],[NIVEL 5]]&lt;&gt;0,VLOOKUP(ActividadesCom[[#This Row],[NIVEL 5]],Catálogo!A:B,2,FALSE),"")</f>
        <v/>
      </c>
      <c r="AG2026" s="5"/>
      <c r="AH2026" s="2"/>
    </row>
    <row r="2027" spans="1:34" ht="30" hidden="1" customHeight="1" x14ac:dyDescent="0.25">
      <c r="A2027" s="7">
        <v>17470397</v>
      </c>
      <c r="B2027" s="6" t="str">
        <f>VLOOKUP(ActividadesCom[[#This Row],[NO. DE CONTROL]],'LISTADO ESTUDIANTES'!A:C,2,FALSE)</f>
        <v>GARCIA CARRERA CARLOS ALEXIS</v>
      </c>
      <c r="C2027" s="6" t="str">
        <f>VLOOKUP(ActividadesCom[[#This Row],[NO. DE CONTROL]],'LISTADO ESTUDIANTES'!A:C,3,FALSE)</f>
        <v>INGENIERIA MECANICA</v>
      </c>
      <c r="D2027" s="5" t="str">
        <f>VLOOKUP(ActividadesCom[[#This Row],[NO. DE CONTROL]],'LISTADO ESTUDIANTES'!A:D,4,FALSE)</f>
        <v>BAJA</v>
      </c>
      <c r="E2027" s="5">
        <f>SUM(ActividadesCom[[#This Row],[CRÉD. 1]],ActividadesCom[[#This Row],[CRÉD. 2]],ActividadesCom[[#This Row],[CRÉD. 3]],ActividadesCom[[#This Row],[CRÉD. 4]],ActividadesCom[[#This Row],[CRÉD. 5]])</f>
        <v>2</v>
      </c>
      <c r="F2027" s="17">
        <f>IF(ActividadesCom[[#This Row],[ÚLTIMO SEMESTRE CON CRÉDITOS]]&gt;0,ROUND(AVERAGE(ActividadesCom[[#This Row],[VALOR NIVEL 5]],ActividadesCom[[#This Row],[VALOR NIVEL 4]],ActividadesCom[[#This Row],[VALOR NIVEL 3]],ActividadesCom[[#This Row],[VALOR NIVEL 2]],ActividadesCom[[#This Row],[VALOR NIVEL 1]]),0),"")</f>
        <v>2</v>
      </c>
      <c r="G2027" s="5" t="str">
        <f>IF(ActividadesCom[[#This Row],[PROMEDIO]]="","",IF(ActividadesCom[[#This Row],[PROMEDIO]]&gt;=4,"EXCELENTE",IF(ActividadesCom[[#This Row],[PROMEDIO]]&gt;=3,"NOTABLE",IF(ActividadesCom[[#This Row],[PROMEDIO]]&gt;=2,"BUENO",IF(ActividadesCom[[#This Row],[PROMEDIO]]=1,"SUFICIENTE","")))))</f>
        <v>BUENO</v>
      </c>
      <c r="H2027" s="5">
        <f>MAX(ActividadesCom[[#This Row],[PERÍODO 1]],ActividadesCom[[#This Row],[PERÍODO 2]],ActividadesCom[[#This Row],[PERÍODO 3]],ActividadesCom[[#This Row],[PERÍODO 4]],ActividadesCom[[#This Row],[PERÍODO 5]])</f>
        <v>20181</v>
      </c>
      <c r="I2027" s="6"/>
      <c r="J2027" s="5"/>
      <c r="K2027" s="5"/>
      <c r="L2027" s="5" t="str">
        <f>IF(ActividadesCom[[#This Row],[NIVEL 1]]&lt;&gt;0,VLOOKUP(ActividadesCom[[#This Row],[NIVEL 1]],Catálogo!A:B,2,FALSE),"")</f>
        <v/>
      </c>
      <c r="M2027" s="5"/>
      <c r="N2027" s="6"/>
      <c r="O2027" s="5"/>
      <c r="P2027" s="5"/>
      <c r="Q2027" s="5" t="str">
        <f>IF(ActividadesCom[[#This Row],[NIVEL 2]]&lt;&gt;0,VLOOKUP(ActividadesCom[[#This Row],[NIVEL 2]],Catálogo!A:B,2,FALSE),"")</f>
        <v/>
      </c>
      <c r="R2027" s="5"/>
      <c r="S2027" s="9"/>
      <c r="T2027" s="8"/>
      <c r="U2027" s="8"/>
      <c r="V2027" s="5" t="str">
        <f>IF(ActividadesCom[[#This Row],[NIVEL 3]]&lt;&gt;0,VLOOKUP(ActividadesCom[[#This Row],[NIVEL 3]],Catálogo!A:B,2,FALSE),"")</f>
        <v/>
      </c>
      <c r="W2027" s="8"/>
      <c r="X2027" s="6" t="s">
        <v>27</v>
      </c>
      <c r="Y2027" s="5">
        <v>20181</v>
      </c>
      <c r="Z2027" s="5" t="s">
        <v>4009</v>
      </c>
      <c r="AA2027" s="5">
        <f>IF(ActividadesCom[[#This Row],[NIVEL 4]]&lt;&gt;0,VLOOKUP(ActividadesCom[[#This Row],[NIVEL 4]],Catálogo!A:B,2,FALSE),"")</f>
        <v>2</v>
      </c>
      <c r="AB2027" s="5">
        <v>1</v>
      </c>
      <c r="AC2027" s="6" t="s">
        <v>403</v>
      </c>
      <c r="AD2027" s="5">
        <v>20173</v>
      </c>
      <c r="AE2027" s="5" t="s">
        <v>4009</v>
      </c>
      <c r="AF2027" s="5">
        <f>IF(ActividadesCom[[#This Row],[NIVEL 5]]&lt;&gt;0,VLOOKUP(ActividadesCom[[#This Row],[NIVEL 5]],Catálogo!A:B,2,FALSE),"")</f>
        <v>2</v>
      </c>
      <c r="AG2027" s="5">
        <v>1</v>
      </c>
      <c r="AH2027" s="2"/>
    </row>
    <row r="2028" spans="1:34" ht="30" hidden="1" customHeight="1" x14ac:dyDescent="0.25">
      <c r="A2028" s="7">
        <v>17470398</v>
      </c>
      <c r="B2028" s="6" t="str">
        <f>VLOOKUP(ActividadesCom[[#This Row],[NO. DE CONTROL]],'LISTADO ESTUDIANTES'!A:C,2,FALSE)</f>
        <v>ALOR CAUICH ARMANDO ALBERTO</v>
      </c>
      <c r="C2028" s="6" t="str">
        <f>VLOOKUP(ActividadesCom[[#This Row],[NO. DE CONTROL]],'LISTADO ESTUDIANTES'!A:C,3,FALSE)</f>
        <v>INGENIERIA EN GESTION EMPRESARIAL</v>
      </c>
      <c r="D2028" s="5" t="str">
        <f>VLOOKUP(ActividadesCom[[#This Row],[NO. DE CONTROL]],'LISTADO ESTUDIANTES'!A:D,4,FALSE)</f>
        <v>BAJA</v>
      </c>
      <c r="E2028" s="5">
        <f>SUM(ActividadesCom[[#This Row],[CRÉD. 1]],ActividadesCom[[#This Row],[CRÉD. 2]],ActividadesCom[[#This Row],[CRÉD. 3]],ActividadesCom[[#This Row],[CRÉD. 4]],ActividadesCom[[#This Row],[CRÉD. 5]])</f>
        <v>1</v>
      </c>
      <c r="F2028" s="17">
        <f>IF(ActividadesCom[[#This Row],[ÚLTIMO SEMESTRE CON CRÉDITOS]]&gt;0,ROUND(AVERAGE(ActividadesCom[[#This Row],[VALOR NIVEL 5]],ActividadesCom[[#This Row],[VALOR NIVEL 4]],ActividadesCom[[#This Row],[VALOR NIVEL 3]],ActividadesCom[[#This Row],[VALOR NIVEL 2]],ActividadesCom[[#This Row],[VALOR NIVEL 1]]),0),"")</f>
        <v>2</v>
      </c>
      <c r="G2028" s="5" t="str">
        <f>IF(ActividadesCom[[#This Row],[PROMEDIO]]="","",IF(ActividadesCom[[#This Row],[PROMEDIO]]&gt;=4,"EXCELENTE",IF(ActividadesCom[[#This Row],[PROMEDIO]]&gt;=3,"NOTABLE",IF(ActividadesCom[[#This Row],[PROMEDIO]]&gt;=2,"BUENO",IF(ActividadesCom[[#This Row],[PROMEDIO]]=1,"SUFICIENTE","")))))</f>
        <v>BUENO</v>
      </c>
      <c r="H2028" s="5">
        <f>MAX(ActividadesCom[[#This Row],[PERÍODO 1]],ActividadesCom[[#This Row],[PERÍODO 2]],ActividadesCom[[#This Row],[PERÍODO 3]],ActividadesCom[[#This Row],[PERÍODO 4]],ActividadesCom[[#This Row],[PERÍODO 5]])</f>
        <v>20183</v>
      </c>
      <c r="I2028" s="6" t="s">
        <v>461</v>
      </c>
      <c r="J2028" s="5">
        <v>20183</v>
      </c>
      <c r="K2028" s="5" t="s">
        <v>4009</v>
      </c>
      <c r="L2028" s="5">
        <f>IF(ActividadesCom[[#This Row],[NIVEL 1]]&lt;&gt;0,VLOOKUP(ActividadesCom[[#This Row],[NIVEL 1]],Catálogo!A:B,2,FALSE),"")</f>
        <v>2</v>
      </c>
      <c r="M2028" s="5">
        <v>1</v>
      </c>
      <c r="N2028" s="6"/>
      <c r="O2028" s="5"/>
      <c r="P2028" s="5"/>
      <c r="Q2028" s="5" t="str">
        <f>IF(ActividadesCom[[#This Row],[NIVEL 2]]&lt;&gt;0,VLOOKUP(ActividadesCom[[#This Row],[NIVEL 2]],Catálogo!A:B,2,FALSE),"")</f>
        <v/>
      </c>
      <c r="R2028" s="5"/>
      <c r="S2028" s="6"/>
      <c r="T2028" s="5"/>
      <c r="U2028" s="5"/>
      <c r="V2028" s="5" t="str">
        <f>IF(ActividadesCom[[#This Row],[NIVEL 3]]&lt;&gt;0,VLOOKUP(ActividadesCom[[#This Row],[NIVEL 3]],Catálogo!A:B,2,FALSE),"")</f>
        <v/>
      </c>
      <c r="W2028" s="5"/>
      <c r="X2028" s="6"/>
      <c r="Y2028" s="5"/>
      <c r="Z2028" s="5"/>
      <c r="AA2028" s="5" t="str">
        <f>IF(ActividadesCom[[#This Row],[NIVEL 4]]&lt;&gt;0,VLOOKUP(ActividadesCom[[#This Row],[NIVEL 4]],Catálogo!A:B,2,FALSE),"")</f>
        <v/>
      </c>
      <c r="AB2028" s="5"/>
      <c r="AC2028" s="6"/>
      <c r="AD2028" s="5"/>
      <c r="AE2028" s="5"/>
      <c r="AF2028" s="5" t="str">
        <f>IF(ActividadesCom[[#This Row],[NIVEL 5]]&lt;&gt;0,VLOOKUP(ActividadesCom[[#This Row],[NIVEL 5]],Catálogo!A:B,2,FALSE),"")</f>
        <v/>
      </c>
      <c r="AG2028" s="5"/>
      <c r="AH2028" s="2"/>
    </row>
    <row r="2029" spans="1:34" ht="30" hidden="1" customHeight="1" x14ac:dyDescent="0.25">
      <c r="A2029" s="7">
        <v>17470399</v>
      </c>
      <c r="B2029" s="6" t="str">
        <f>VLOOKUP(ActividadesCom[[#This Row],[NO. DE CONTROL]],'LISTADO ESTUDIANTES'!A:C,2,FALSE)</f>
        <v>FERRER AVILES JUAN DIEGO</v>
      </c>
      <c r="C2029" s="6" t="str">
        <f>VLOOKUP(ActividadesCom[[#This Row],[NO. DE CONTROL]],'LISTADO ESTUDIANTES'!A:C,3,FALSE)</f>
        <v>INGENIERIA EN ADMINISTRACION</v>
      </c>
      <c r="D2029" s="5" t="str">
        <f>VLOOKUP(ActividadesCom[[#This Row],[NO. DE CONTROL]],'LISTADO ESTUDIANTES'!A:D,4,FALSE)</f>
        <v>BAJA</v>
      </c>
      <c r="E2029" s="5">
        <f>SUM(ActividadesCom[[#This Row],[CRÉD. 1]],ActividadesCom[[#This Row],[CRÉD. 2]],ActividadesCom[[#This Row],[CRÉD. 3]],ActividadesCom[[#This Row],[CRÉD. 4]],ActividadesCom[[#This Row],[CRÉD. 5]])</f>
        <v>1</v>
      </c>
      <c r="F2029" s="17">
        <f>IF(ActividadesCom[[#This Row],[ÚLTIMO SEMESTRE CON CRÉDITOS]]&gt;0,ROUND(AVERAGE(ActividadesCom[[#This Row],[VALOR NIVEL 5]],ActividadesCom[[#This Row],[VALOR NIVEL 4]],ActividadesCom[[#This Row],[VALOR NIVEL 3]],ActividadesCom[[#This Row],[VALOR NIVEL 2]],ActividadesCom[[#This Row],[VALOR NIVEL 1]]),0),"")</f>
        <v>2</v>
      </c>
      <c r="G2029" s="5" t="str">
        <f>IF(ActividadesCom[[#This Row],[PROMEDIO]]="","",IF(ActividadesCom[[#This Row],[PROMEDIO]]&gt;=4,"EXCELENTE",IF(ActividadesCom[[#This Row],[PROMEDIO]]&gt;=3,"NOTABLE",IF(ActividadesCom[[#This Row],[PROMEDIO]]&gt;=2,"BUENO",IF(ActividadesCom[[#This Row],[PROMEDIO]]=1,"SUFICIENTE","")))))</f>
        <v>BUENO</v>
      </c>
      <c r="H2029" s="5">
        <f>MAX(ActividadesCom[[#This Row],[PERÍODO 1]],ActividadesCom[[#This Row],[PERÍODO 2]],ActividadesCom[[#This Row],[PERÍODO 3]],ActividadesCom[[#This Row],[PERÍODO 4]],ActividadesCom[[#This Row],[PERÍODO 5]])</f>
        <v>20173</v>
      </c>
      <c r="I2029" s="6"/>
      <c r="J2029" s="5"/>
      <c r="K2029" s="5"/>
      <c r="L2029" s="5" t="str">
        <f>IF(ActividadesCom[[#This Row],[NIVEL 1]]&lt;&gt;0,VLOOKUP(ActividadesCom[[#This Row],[NIVEL 1]],Catálogo!A:B,2,FALSE),"")</f>
        <v/>
      </c>
      <c r="M2029" s="5"/>
      <c r="N2029" s="6"/>
      <c r="O2029" s="5"/>
      <c r="P2029" s="5"/>
      <c r="Q2029" s="5" t="str">
        <f>IF(ActividadesCom[[#This Row],[NIVEL 2]]&lt;&gt;0,VLOOKUP(ActividadesCom[[#This Row],[NIVEL 2]],Catálogo!A:B,2,FALSE),"")</f>
        <v/>
      </c>
      <c r="R2029" s="5"/>
      <c r="S2029" s="6"/>
      <c r="T2029" s="5"/>
      <c r="U2029" s="5"/>
      <c r="V2029" s="5" t="str">
        <f>IF(ActividadesCom[[#This Row],[NIVEL 3]]&lt;&gt;0,VLOOKUP(ActividadesCom[[#This Row],[NIVEL 3]],Catálogo!A:B,2,FALSE),"")</f>
        <v/>
      </c>
      <c r="W2029" s="5"/>
      <c r="X2029" s="9"/>
      <c r="Y2029" s="8"/>
      <c r="Z2029" s="8"/>
      <c r="AA2029" s="5" t="str">
        <f>IF(ActividadesCom[[#This Row],[NIVEL 4]]&lt;&gt;0,VLOOKUP(ActividadesCom[[#This Row],[NIVEL 4]],Catálogo!A:B,2,FALSE),"")</f>
        <v/>
      </c>
      <c r="AB2029" s="8"/>
      <c r="AC2029" s="6" t="s">
        <v>11</v>
      </c>
      <c r="AD2029" s="5">
        <v>20173</v>
      </c>
      <c r="AE2029" s="5" t="s">
        <v>4009</v>
      </c>
      <c r="AF2029" s="5">
        <f>IF(ActividadesCom[[#This Row],[NIVEL 5]]&lt;&gt;0,VLOOKUP(ActividadesCom[[#This Row],[NIVEL 5]],Catálogo!A:B,2,FALSE),"")</f>
        <v>2</v>
      </c>
      <c r="AG2029" s="5">
        <v>1</v>
      </c>
      <c r="AH2029" s="2"/>
    </row>
    <row r="2030" spans="1:34" ht="30" hidden="1" customHeight="1" x14ac:dyDescent="0.25">
      <c r="A2030" s="7">
        <v>17470400</v>
      </c>
      <c r="B2030" s="6" t="str">
        <f>VLOOKUP(ActividadesCom[[#This Row],[NO. DE CONTROL]],'LISTADO ESTUDIANTES'!A:C,2,FALSE)</f>
        <v>ACEVEDO CRUZ DALIA GRITSEL</v>
      </c>
      <c r="C2030" s="6" t="str">
        <f>VLOOKUP(ActividadesCom[[#This Row],[NO. DE CONTROL]],'LISTADO ESTUDIANTES'!A:C,3,FALSE)</f>
        <v>ARQUITECTURA</v>
      </c>
      <c r="D2030" s="5" t="str">
        <f>VLOOKUP(ActividadesCom[[#This Row],[NO. DE CONTROL]],'LISTADO ESTUDIANTES'!A:D,4,FALSE)</f>
        <v>BAJA</v>
      </c>
      <c r="E2030" s="5">
        <f>SUM(ActividadesCom[[#This Row],[CRÉD. 1]],ActividadesCom[[#This Row],[CRÉD. 2]],ActividadesCom[[#This Row],[CRÉD. 3]],ActividadesCom[[#This Row],[CRÉD. 4]],ActividadesCom[[#This Row],[CRÉD. 5]])</f>
        <v>0</v>
      </c>
      <c r="F2030" s="17" t="str">
        <f>IF(ActividadesCom[[#This Row],[ÚLTIMO SEMESTRE CON CRÉDITOS]]&gt;0,ROUND(AVERAGE(ActividadesCom[[#This Row],[VALOR NIVEL 5]],ActividadesCom[[#This Row],[VALOR NIVEL 4]],ActividadesCom[[#This Row],[VALOR NIVEL 3]],ActividadesCom[[#This Row],[VALOR NIVEL 2]],ActividadesCom[[#This Row],[VALOR NIVEL 1]]),0),"")</f>
        <v/>
      </c>
      <c r="G2030" s="5" t="str">
        <f>IF(ActividadesCom[[#This Row],[PROMEDIO]]="","",IF(ActividadesCom[[#This Row],[PROMEDIO]]&gt;=4,"EXCELENTE",IF(ActividadesCom[[#This Row],[PROMEDIO]]&gt;=3,"NOTABLE",IF(ActividadesCom[[#This Row],[PROMEDIO]]&gt;=2,"BUENO",IF(ActividadesCom[[#This Row],[PROMEDIO]]=1,"SUFICIENTE","")))))</f>
        <v/>
      </c>
      <c r="H2030" s="5">
        <f>MAX(ActividadesCom[[#This Row],[PERÍODO 1]],ActividadesCom[[#This Row],[PERÍODO 2]],ActividadesCom[[#This Row],[PERÍODO 3]],ActividadesCom[[#This Row],[PERÍODO 4]],ActividadesCom[[#This Row],[PERÍODO 5]])</f>
        <v>0</v>
      </c>
      <c r="I2030" s="6"/>
      <c r="J2030" s="5"/>
      <c r="K2030" s="5"/>
      <c r="L2030" s="5" t="str">
        <f>IF(ActividadesCom[[#This Row],[NIVEL 1]]&lt;&gt;0,VLOOKUP(ActividadesCom[[#This Row],[NIVEL 1]],Catálogo!A:B,2,FALSE),"")</f>
        <v/>
      </c>
      <c r="M2030" s="5"/>
      <c r="N2030" s="6"/>
      <c r="O2030" s="5"/>
      <c r="P2030" s="5"/>
      <c r="Q2030" s="5" t="str">
        <f>IF(ActividadesCom[[#This Row],[NIVEL 2]]&lt;&gt;0,VLOOKUP(ActividadesCom[[#This Row],[NIVEL 2]],Catálogo!A:B,2,FALSE),"")</f>
        <v/>
      </c>
      <c r="R2030" s="5"/>
      <c r="S2030" s="6"/>
      <c r="T2030" s="5"/>
      <c r="U2030" s="5"/>
      <c r="V2030" s="5" t="str">
        <f>IF(ActividadesCom[[#This Row],[NIVEL 3]]&lt;&gt;0,VLOOKUP(ActividadesCom[[#This Row],[NIVEL 3]],Catálogo!A:B,2,FALSE),"")</f>
        <v/>
      </c>
      <c r="W2030" s="5"/>
      <c r="X2030" s="6"/>
      <c r="Y2030" s="5"/>
      <c r="Z2030" s="5"/>
      <c r="AA2030" s="5" t="str">
        <f>IF(ActividadesCom[[#This Row],[NIVEL 4]]&lt;&gt;0,VLOOKUP(ActividadesCom[[#This Row],[NIVEL 4]],Catálogo!A:B,2,FALSE),"")</f>
        <v/>
      </c>
      <c r="AB2030" s="5"/>
      <c r="AC2030" s="6"/>
      <c r="AD2030" s="5"/>
      <c r="AE2030" s="5"/>
      <c r="AF2030" s="5" t="str">
        <f>IF(ActividadesCom[[#This Row],[NIVEL 5]]&lt;&gt;0,VLOOKUP(ActividadesCom[[#This Row],[NIVEL 5]],Catálogo!A:B,2,FALSE),"")</f>
        <v/>
      </c>
      <c r="AG2030" s="5"/>
      <c r="AH2030" s="2"/>
    </row>
    <row r="2031" spans="1:34" ht="30" hidden="1" customHeight="1" x14ac:dyDescent="0.25">
      <c r="A2031" s="7">
        <v>17470401</v>
      </c>
      <c r="B2031" s="6" t="str">
        <f>VLOOKUP(ActividadesCom[[#This Row],[NO. DE CONTROL]],'LISTADO ESTUDIANTES'!A:C,2,FALSE)</f>
        <v>CHI CHI EDSON ISMAEL</v>
      </c>
      <c r="C2031" s="6" t="str">
        <f>VLOOKUP(ActividadesCom[[#This Row],[NO. DE CONTROL]],'LISTADO ESTUDIANTES'!A:C,3,FALSE)</f>
        <v>INGENIERIA INDUSTRIAL</v>
      </c>
      <c r="D2031" s="5" t="str">
        <f>VLOOKUP(ActividadesCom[[#This Row],[NO. DE CONTROL]],'LISTADO ESTUDIANTES'!A:D,4,FALSE)</f>
        <v>BAJA</v>
      </c>
      <c r="E2031" s="5">
        <f>SUM(ActividadesCom[[#This Row],[CRÉD. 1]],ActividadesCom[[#This Row],[CRÉD. 2]],ActividadesCom[[#This Row],[CRÉD. 3]],ActividadesCom[[#This Row],[CRÉD. 4]],ActividadesCom[[#This Row],[CRÉD. 5]])</f>
        <v>0</v>
      </c>
      <c r="F2031" s="17" t="str">
        <f>IF(ActividadesCom[[#This Row],[ÚLTIMO SEMESTRE CON CRÉDITOS]]&gt;0,ROUND(AVERAGE(ActividadesCom[[#This Row],[VALOR NIVEL 5]],ActividadesCom[[#This Row],[VALOR NIVEL 4]],ActividadesCom[[#This Row],[VALOR NIVEL 3]],ActividadesCom[[#This Row],[VALOR NIVEL 2]],ActividadesCom[[#This Row],[VALOR NIVEL 1]]),0),"")</f>
        <v/>
      </c>
      <c r="G2031" s="5" t="str">
        <f>IF(ActividadesCom[[#This Row],[PROMEDIO]]="","",IF(ActividadesCom[[#This Row],[PROMEDIO]]&gt;=4,"EXCELENTE",IF(ActividadesCom[[#This Row],[PROMEDIO]]&gt;=3,"NOTABLE",IF(ActividadesCom[[#This Row],[PROMEDIO]]&gt;=2,"BUENO",IF(ActividadesCom[[#This Row],[PROMEDIO]]=1,"SUFICIENTE","")))))</f>
        <v/>
      </c>
      <c r="H2031" s="5">
        <f>MAX(ActividadesCom[[#This Row],[PERÍODO 1]],ActividadesCom[[#This Row],[PERÍODO 2]],ActividadesCom[[#This Row],[PERÍODO 3]],ActividadesCom[[#This Row],[PERÍODO 4]],ActividadesCom[[#This Row],[PERÍODO 5]])</f>
        <v>0</v>
      </c>
      <c r="I2031" s="6"/>
      <c r="J2031" s="5"/>
      <c r="K2031" s="5"/>
      <c r="L2031" s="5" t="str">
        <f>IF(ActividadesCom[[#This Row],[NIVEL 1]]&lt;&gt;0,VLOOKUP(ActividadesCom[[#This Row],[NIVEL 1]],Catálogo!A:B,2,FALSE),"")</f>
        <v/>
      </c>
      <c r="M2031" s="5"/>
      <c r="N2031" s="6"/>
      <c r="O2031" s="5"/>
      <c r="P2031" s="5"/>
      <c r="Q2031" s="5" t="str">
        <f>IF(ActividadesCom[[#This Row],[NIVEL 2]]&lt;&gt;0,VLOOKUP(ActividadesCom[[#This Row],[NIVEL 2]],Catálogo!A:B,2,FALSE),"")</f>
        <v/>
      </c>
      <c r="R2031" s="5"/>
      <c r="S2031" s="6"/>
      <c r="T2031" s="5"/>
      <c r="U2031" s="5"/>
      <c r="V2031" s="5" t="str">
        <f>IF(ActividadesCom[[#This Row],[NIVEL 3]]&lt;&gt;0,VLOOKUP(ActividadesCom[[#This Row],[NIVEL 3]],Catálogo!A:B,2,FALSE),"")</f>
        <v/>
      </c>
      <c r="W2031" s="5"/>
      <c r="X2031" s="6"/>
      <c r="Y2031" s="5"/>
      <c r="Z2031" s="5"/>
      <c r="AA2031" s="5" t="str">
        <f>IF(ActividadesCom[[#This Row],[NIVEL 4]]&lt;&gt;0,VLOOKUP(ActividadesCom[[#This Row],[NIVEL 4]],Catálogo!A:B,2,FALSE),"")</f>
        <v/>
      </c>
      <c r="AB2031" s="5"/>
      <c r="AC2031" s="6"/>
      <c r="AD2031" s="5"/>
      <c r="AE2031" s="5"/>
      <c r="AF2031" s="5" t="str">
        <f>IF(ActividadesCom[[#This Row],[NIVEL 5]]&lt;&gt;0,VLOOKUP(ActividadesCom[[#This Row],[NIVEL 5]],Catálogo!A:B,2,FALSE),"")</f>
        <v/>
      </c>
      <c r="AG2031" s="5"/>
      <c r="AH2031" s="2"/>
    </row>
    <row r="2032" spans="1:34" ht="30" hidden="1" customHeight="1" x14ac:dyDescent="0.25">
      <c r="A2032" s="7">
        <v>17470402</v>
      </c>
      <c r="B2032" s="6" t="str">
        <f>VLOOKUP(ActividadesCom[[#This Row],[NO. DE CONTROL]],'LISTADO ESTUDIANTES'!A:C,2,FALSE)</f>
        <v>GONZALEZ RODRIGUEZ CESAR ALBERTO</v>
      </c>
      <c r="C2032" s="6" t="str">
        <f>VLOOKUP(ActividadesCom[[#This Row],[NO. DE CONTROL]],'LISTADO ESTUDIANTES'!A:C,3,FALSE)</f>
        <v>INGENIERIA INDUSTRIAL</v>
      </c>
      <c r="D2032" s="5" t="str">
        <f>VLOOKUP(ActividadesCom[[#This Row],[NO. DE CONTROL]],'LISTADO ESTUDIANTES'!A:D,4,FALSE)</f>
        <v>BAJA</v>
      </c>
      <c r="E2032" s="5">
        <f>SUM(ActividadesCom[[#This Row],[CRÉD. 1]],ActividadesCom[[#This Row],[CRÉD. 2]],ActividadesCom[[#This Row],[CRÉD. 3]],ActividadesCom[[#This Row],[CRÉD. 4]],ActividadesCom[[#This Row],[CRÉD. 5]])</f>
        <v>0</v>
      </c>
      <c r="F2032" s="17" t="str">
        <f>IF(ActividadesCom[[#This Row],[ÚLTIMO SEMESTRE CON CRÉDITOS]]&gt;0,ROUND(AVERAGE(ActividadesCom[[#This Row],[VALOR NIVEL 5]],ActividadesCom[[#This Row],[VALOR NIVEL 4]],ActividadesCom[[#This Row],[VALOR NIVEL 3]],ActividadesCom[[#This Row],[VALOR NIVEL 2]],ActividadesCom[[#This Row],[VALOR NIVEL 1]]),0),"")</f>
        <v/>
      </c>
      <c r="G2032" s="5" t="str">
        <f>IF(ActividadesCom[[#This Row],[PROMEDIO]]="","",IF(ActividadesCom[[#This Row],[PROMEDIO]]&gt;=4,"EXCELENTE",IF(ActividadesCom[[#This Row],[PROMEDIO]]&gt;=3,"NOTABLE",IF(ActividadesCom[[#This Row],[PROMEDIO]]&gt;=2,"BUENO",IF(ActividadesCom[[#This Row],[PROMEDIO]]=1,"SUFICIENTE","")))))</f>
        <v/>
      </c>
      <c r="H2032" s="5">
        <f>MAX(ActividadesCom[[#This Row],[PERÍODO 1]],ActividadesCom[[#This Row],[PERÍODO 2]],ActividadesCom[[#This Row],[PERÍODO 3]],ActividadesCom[[#This Row],[PERÍODO 4]],ActividadesCom[[#This Row],[PERÍODO 5]])</f>
        <v>0</v>
      </c>
      <c r="I2032" s="6"/>
      <c r="J2032" s="5"/>
      <c r="K2032" s="5"/>
      <c r="L2032" s="5" t="str">
        <f>IF(ActividadesCom[[#This Row],[NIVEL 1]]&lt;&gt;0,VLOOKUP(ActividadesCom[[#This Row],[NIVEL 1]],Catálogo!A:B,2,FALSE),"")</f>
        <v/>
      </c>
      <c r="M2032" s="5"/>
      <c r="N2032" s="6"/>
      <c r="O2032" s="5"/>
      <c r="P2032" s="5"/>
      <c r="Q2032" s="5" t="str">
        <f>IF(ActividadesCom[[#This Row],[NIVEL 2]]&lt;&gt;0,VLOOKUP(ActividadesCom[[#This Row],[NIVEL 2]],Catálogo!A:B,2,FALSE),"")</f>
        <v/>
      </c>
      <c r="R2032" s="5"/>
      <c r="S2032" s="6"/>
      <c r="T2032" s="5"/>
      <c r="U2032" s="5"/>
      <c r="V2032" s="5" t="str">
        <f>IF(ActividadesCom[[#This Row],[NIVEL 3]]&lt;&gt;0,VLOOKUP(ActividadesCom[[#This Row],[NIVEL 3]],Catálogo!A:B,2,FALSE),"")</f>
        <v/>
      </c>
      <c r="W2032" s="5"/>
      <c r="X2032" s="6"/>
      <c r="Y2032" s="5"/>
      <c r="Z2032" s="5"/>
      <c r="AA2032" s="5" t="str">
        <f>IF(ActividadesCom[[#This Row],[NIVEL 4]]&lt;&gt;0,VLOOKUP(ActividadesCom[[#This Row],[NIVEL 4]],Catálogo!A:B,2,FALSE),"")</f>
        <v/>
      </c>
      <c r="AB2032" s="5"/>
      <c r="AC2032" s="6"/>
      <c r="AD2032" s="5"/>
      <c r="AE2032" s="5"/>
      <c r="AF2032" s="5" t="str">
        <f>IF(ActividadesCom[[#This Row],[NIVEL 5]]&lt;&gt;0,VLOOKUP(ActividadesCom[[#This Row],[NIVEL 5]],Catálogo!A:B,2,FALSE),"")</f>
        <v/>
      </c>
      <c r="AG2032" s="5"/>
      <c r="AH2032" s="2"/>
    </row>
    <row r="2033" spans="1:34" ht="30" hidden="1" customHeight="1" x14ac:dyDescent="0.25">
      <c r="A2033" s="7">
        <v>17470403</v>
      </c>
      <c r="B2033" s="6" t="str">
        <f>VLOOKUP(ActividadesCom[[#This Row],[NO. DE CONTROL]],'LISTADO ESTUDIANTES'!A:C,2,FALSE)</f>
        <v>ZACARIAS ARIAS LUIS ALBERTO</v>
      </c>
      <c r="C2033" s="6" t="str">
        <f>VLOOKUP(ActividadesCom[[#This Row],[NO. DE CONTROL]],'LISTADO ESTUDIANTES'!A:C,3,FALSE)</f>
        <v>INGENIERIA CIVIL</v>
      </c>
      <c r="D2033" s="5" t="str">
        <f>VLOOKUP(ActividadesCom[[#This Row],[NO. DE CONTROL]],'LISTADO ESTUDIANTES'!A:D,4,FALSE)</f>
        <v>BAJA</v>
      </c>
      <c r="E2033" s="5">
        <f>SUM(ActividadesCom[[#This Row],[CRÉD. 1]],ActividadesCom[[#This Row],[CRÉD. 2]],ActividadesCom[[#This Row],[CRÉD. 3]],ActividadesCom[[#This Row],[CRÉD. 4]],ActividadesCom[[#This Row],[CRÉD. 5]])</f>
        <v>0</v>
      </c>
      <c r="F2033" s="17" t="str">
        <f>IF(ActividadesCom[[#This Row],[ÚLTIMO SEMESTRE CON CRÉDITOS]]&gt;0,ROUND(AVERAGE(ActividadesCom[[#This Row],[VALOR NIVEL 5]],ActividadesCom[[#This Row],[VALOR NIVEL 4]],ActividadesCom[[#This Row],[VALOR NIVEL 3]],ActividadesCom[[#This Row],[VALOR NIVEL 2]],ActividadesCom[[#This Row],[VALOR NIVEL 1]]),0),"")</f>
        <v/>
      </c>
      <c r="G2033" s="5" t="str">
        <f>IF(ActividadesCom[[#This Row],[PROMEDIO]]="","",IF(ActividadesCom[[#This Row],[PROMEDIO]]&gt;=4,"EXCELENTE",IF(ActividadesCom[[#This Row],[PROMEDIO]]&gt;=3,"NOTABLE",IF(ActividadesCom[[#This Row],[PROMEDIO]]&gt;=2,"BUENO",IF(ActividadesCom[[#This Row],[PROMEDIO]]=1,"SUFICIENTE","")))))</f>
        <v/>
      </c>
      <c r="H2033" s="5">
        <f>MAX(ActividadesCom[[#This Row],[PERÍODO 1]],ActividadesCom[[#This Row],[PERÍODO 2]],ActividadesCom[[#This Row],[PERÍODO 3]],ActividadesCom[[#This Row],[PERÍODO 4]],ActividadesCom[[#This Row],[PERÍODO 5]])</f>
        <v>0</v>
      </c>
      <c r="I2033" s="6"/>
      <c r="J2033" s="5"/>
      <c r="K2033" s="5"/>
      <c r="L2033" s="5" t="str">
        <f>IF(ActividadesCom[[#This Row],[NIVEL 1]]&lt;&gt;0,VLOOKUP(ActividadesCom[[#This Row],[NIVEL 1]],Catálogo!A:B,2,FALSE),"")</f>
        <v/>
      </c>
      <c r="M2033" s="5"/>
      <c r="N2033" s="6"/>
      <c r="O2033" s="5"/>
      <c r="P2033" s="5"/>
      <c r="Q2033" s="5" t="str">
        <f>IF(ActividadesCom[[#This Row],[NIVEL 2]]&lt;&gt;0,VLOOKUP(ActividadesCom[[#This Row],[NIVEL 2]],Catálogo!A:B,2,FALSE),"")</f>
        <v/>
      </c>
      <c r="R2033" s="5"/>
      <c r="S2033" s="6"/>
      <c r="T2033" s="5"/>
      <c r="U2033" s="5"/>
      <c r="V2033" s="5" t="str">
        <f>IF(ActividadesCom[[#This Row],[NIVEL 3]]&lt;&gt;0,VLOOKUP(ActividadesCom[[#This Row],[NIVEL 3]],Catálogo!A:B,2,FALSE),"")</f>
        <v/>
      </c>
      <c r="W2033" s="5"/>
      <c r="X2033" s="6"/>
      <c r="Y2033" s="5"/>
      <c r="Z2033" s="5"/>
      <c r="AA2033" s="5" t="str">
        <f>IF(ActividadesCom[[#This Row],[NIVEL 4]]&lt;&gt;0,VLOOKUP(ActividadesCom[[#This Row],[NIVEL 4]],Catálogo!A:B,2,FALSE),"")</f>
        <v/>
      </c>
      <c r="AB2033" s="5"/>
      <c r="AC2033" s="6"/>
      <c r="AD2033" s="5"/>
      <c r="AE2033" s="5"/>
      <c r="AF2033" s="5" t="str">
        <f>IF(ActividadesCom[[#This Row],[NIVEL 5]]&lt;&gt;0,VLOOKUP(ActividadesCom[[#This Row],[NIVEL 5]],Catálogo!A:B,2,FALSE),"")</f>
        <v/>
      </c>
      <c r="AG2033" s="5"/>
      <c r="AH2033" s="2"/>
    </row>
    <row r="2034" spans="1:34" ht="30" hidden="1" customHeight="1" x14ac:dyDescent="0.25">
      <c r="A2034" s="7">
        <v>17470404</v>
      </c>
      <c r="B2034" s="6" t="str">
        <f>VLOOKUP(ActividadesCom[[#This Row],[NO. DE CONTROL]],'LISTADO ESTUDIANTES'!A:C,2,FALSE)</f>
        <v>GONGORA HASS JOSE ALEJANDRO</v>
      </c>
      <c r="C2034" s="6" t="str">
        <f>VLOOKUP(ActividadesCom[[#This Row],[NO. DE CONTROL]],'LISTADO ESTUDIANTES'!A:C,3,FALSE)</f>
        <v>INGENIERIA MECANICA</v>
      </c>
      <c r="D2034" s="5" t="str">
        <f>VLOOKUP(ActividadesCom[[#This Row],[NO. DE CONTROL]],'LISTADO ESTUDIANTES'!A:D,4,FALSE)</f>
        <v>BAJA</v>
      </c>
      <c r="E2034" s="5">
        <f>SUM(ActividadesCom[[#This Row],[CRÉD. 1]],ActividadesCom[[#This Row],[CRÉD. 2]],ActividadesCom[[#This Row],[CRÉD. 3]],ActividadesCom[[#This Row],[CRÉD. 4]],ActividadesCom[[#This Row],[CRÉD. 5]])</f>
        <v>0</v>
      </c>
      <c r="F2034" s="17" t="str">
        <f>IF(ActividadesCom[[#This Row],[ÚLTIMO SEMESTRE CON CRÉDITOS]]&gt;0,ROUND(AVERAGE(ActividadesCom[[#This Row],[VALOR NIVEL 5]],ActividadesCom[[#This Row],[VALOR NIVEL 4]],ActividadesCom[[#This Row],[VALOR NIVEL 3]],ActividadesCom[[#This Row],[VALOR NIVEL 2]],ActividadesCom[[#This Row],[VALOR NIVEL 1]]),0),"")</f>
        <v/>
      </c>
      <c r="G2034" s="5" t="str">
        <f>IF(ActividadesCom[[#This Row],[PROMEDIO]]="","",IF(ActividadesCom[[#This Row],[PROMEDIO]]&gt;=4,"EXCELENTE",IF(ActividadesCom[[#This Row],[PROMEDIO]]&gt;=3,"NOTABLE",IF(ActividadesCom[[#This Row],[PROMEDIO]]&gt;=2,"BUENO",IF(ActividadesCom[[#This Row],[PROMEDIO]]=1,"SUFICIENTE","")))))</f>
        <v/>
      </c>
      <c r="H2034" s="5">
        <f>MAX(ActividadesCom[[#This Row],[PERÍODO 1]],ActividadesCom[[#This Row],[PERÍODO 2]],ActividadesCom[[#This Row],[PERÍODO 3]],ActividadesCom[[#This Row],[PERÍODO 4]],ActividadesCom[[#This Row],[PERÍODO 5]])</f>
        <v>0</v>
      </c>
      <c r="I2034" s="6"/>
      <c r="J2034" s="5"/>
      <c r="K2034" s="5"/>
      <c r="L2034" s="5" t="str">
        <f>IF(ActividadesCom[[#This Row],[NIVEL 1]]&lt;&gt;0,VLOOKUP(ActividadesCom[[#This Row],[NIVEL 1]],Catálogo!A:B,2,FALSE),"")</f>
        <v/>
      </c>
      <c r="M2034" s="5"/>
      <c r="N2034" s="6"/>
      <c r="O2034" s="5"/>
      <c r="P2034" s="5"/>
      <c r="Q2034" s="5" t="str">
        <f>IF(ActividadesCom[[#This Row],[NIVEL 2]]&lt;&gt;0,VLOOKUP(ActividadesCom[[#This Row],[NIVEL 2]],Catálogo!A:B,2,FALSE),"")</f>
        <v/>
      </c>
      <c r="R2034" s="5"/>
      <c r="S2034" s="6"/>
      <c r="T2034" s="5"/>
      <c r="U2034" s="5"/>
      <c r="V2034" s="5" t="str">
        <f>IF(ActividadesCom[[#This Row],[NIVEL 3]]&lt;&gt;0,VLOOKUP(ActividadesCom[[#This Row],[NIVEL 3]],Catálogo!A:B,2,FALSE),"")</f>
        <v/>
      </c>
      <c r="W2034" s="5"/>
      <c r="X2034" s="6"/>
      <c r="Y2034" s="5"/>
      <c r="Z2034" s="5"/>
      <c r="AA2034" s="5" t="str">
        <f>IF(ActividadesCom[[#This Row],[NIVEL 4]]&lt;&gt;0,VLOOKUP(ActividadesCom[[#This Row],[NIVEL 4]],Catálogo!A:B,2,FALSE),"")</f>
        <v/>
      </c>
      <c r="AB2034" s="5"/>
      <c r="AC2034" s="6"/>
      <c r="AD2034" s="5"/>
      <c r="AE2034" s="5"/>
      <c r="AF2034" s="5" t="str">
        <f>IF(ActividadesCom[[#This Row],[NIVEL 5]]&lt;&gt;0,VLOOKUP(ActividadesCom[[#This Row],[NIVEL 5]],Catálogo!A:B,2,FALSE),"")</f>
        <v/>
      </c>
      <c r="AG2034" s="5"/>
      <c r="AH2034" s="2"/>
    </row>
    <row r="2035" spans="1:34" ht="30" hidden="1" customHeight="1" x14ac:dyDescent="0.25">
      <c r="A2035" s="7">
        <v>17470405</v>
      </c>
      <c r="B2035" s="6" t="str">
        <f>VLOOKUP(ActividadesCom[[#This Row],[NO. DE CONTROL]],'LISTADO ESTUDIANTES'!A:C,2,FALSE)</f>
        <v>LOPEZ ORTEGA JOSE MANUEL</v>
      </c>
      <c r="C2035" s="6" t="str">
        <f>VLOOKUP(ActividadesCom[[#This Row],[NO. DE CONTROL]],'LISTADO ESTUDIANTES'!A:C,3,FALSE)</f>
        <v>INGENIERIA CIVIL</v>
      </c>
      <c r="D2035" s="5" t="str">
        <f>VLOOKUP(ActividadesCom[[#This Row],[NO. DE CONTROL]],'LISTADO ESTUDIANTES'!A:D,4,FALSE)</f>
        <v>BAJA</v>
      </c>
      <c r="E2035" s="5">
        <f>SUM(ActividadesCom[[#This Row],[CRÉD. 1]],ActividadesCom[[#This Row],[CRÉD. 2]],ActividadesCom[[#This Row],[CRÉD. 3]],ActividadesCom[[#This Row],[CRÉD. 4]],ActividadesCom[[#This Row],[CRÉD. 5]])</f>
        <v>0</v>
      </c>
      <c r="F2035" s="17" t="str">
        <f>IF(ActividadesCom[[#This Row],[ÚLTIMO SEMESTRE CON CRÉDITOS]]&gt;0,ROUND(AVERAGE(ActividadesCom[[#This Row],[VALOR NIVEL 5]],ActividadesCom[[#This Row],[VALOR NIVEL 4]],ActividadesCom[[#This Row],[VALOR NIVEL 3]],ActividadesCom[[#This Row],[VALOR NIVEL 2]],ActividadesCom[[#This Row],[VALOR NIVEL 1]]),0),"")</f>
        <v/>
      </c>
      <c r="G2035" s="5" t="str">
        <f>IF(ActividadesCom[[#This Row],[PROMEDIO]]="","",IF(ActividadesCom[[#This Row],[PROMEDIO]]&gt;=4,"EXCELENTE",IF(ActividadesCom[[#This Row],[PROMEDIO]]&gt;=3,"NOTABLE",IF(ActividadesCom[[#This Row],[PROMEDIO]]&gt;=2,"BUENO",IF(ActividadesCom[[#This Row],[PROMEDIO]]=1,"SUFICIENTE","")))))</f>
        <v/>
      </c>
      <c r="H2035" s="5">
        <f>MAX(ActividadesCom[[#This Row],[PERÍODO 1]],ActividadesCom[[#This Row],[PERÍODO 2]],ActividadesCom[[#This Row],[PERÍODO 3]],ActividadesCom[[#This Row],[PERÍODO 4]],ActividadesCom[[#This Row],[PERÍODO 5]])</f>
        <v>0</v>
      </c>
      <c r="I2035" s="6"/>
      <c r="J2035" s="5"/>
      <c r="K2035" s="5"/>
      <c r="L2035" s="5" t="str">
        <f>IF(ActividadesCom[[#This Row],[NIVEL 1]]&lt;&gt;0,VLOOKUP(ActividadesCom[[#This Row],[NIVEL 1]],Catálogo!A:B,2,FALSE),"")</f>
        <v/>
      </c>
      <c r="M2035" s="5"/>
      <c r="N2035" s="6"/>
      <c r="O2035" s="5"/>
      <c r="P2035" s="5"/>
      <c r="Q2035" s="5" t="str">
        <f>IF(ActividadesCom[[#This Row],[NIVEL 2]]&lt;&gt;0,VLOOKUP(ActividadesCom[[#This Row],[NIVEL 2]],Catálogo!A:B,2,FALSE),"")</f>
        <v/>
      </c>
      <c r="R2035" s="5"/>
      <c r="S2035" s="6"/>
      <c r="T2035" s="5"/>
      <c r="U2035" s="5"/>
      <c r="V2035" s="5" t="str">
        <f>IF(ActividadesCom[[#This Row],[NIVEL 3]]&lt;&gt;0,VLOOKUP(ActividadesCom[[#This Row],[NIVEL 3]],Catálogo!A:B,2,FALSE),"")</f>
        <v/>
      </c>
      <c r="W2035" s="5"/>
      <c r="X2035" s="6"/>
      <c r="Y2035" s="5"/>
      <c r="Z2035" s="5"/>
      <c r="AA2035" s="5" t="str">
        <f>IF(ActividadesCom[[#This Row],[NIVEL 4]]&lt;&gt;0,VLOOKUP(ActividadesCom[[#This Row],[NIVEL 4]],Catálogo!A:B,2,FALSE),"")</f>
        <v/>
      </c>
      <c r="AB2035" s="5"/>
      <c r="AC2035" s="6"/>
      <c r="AD2035" s="5"/>
      <c r="AE2035" s="5"/>
      <c r="AF2035" s="5" t="str">
        <f>IF(ActividadesCom[[#This Row],[NIVEL 5]]&lt;&gt;0,VLOOKUP(ActividadesCom[[#This Row],[NIVEL 5]],Catálogo!A:B,2,FALSE),"")</f>
        <v/>
      </c>
      <c r="AG2035" s="5"/>
      <c r="AH2035" s="2"/>
    </row>
    <row r="2036" spans="1:34" ht="30" hidden="1" customHeight="1" x14ac:dyDescent="0.25">
      <c r="A2036" s="7">
        <v>17470406</v>
      </c>
      <c r="B2036" s="6" t="str">
        <f>VLOOKUP(ActividadesCom[[#This Row],[NO. DE CONTROL]],'LISTADO ESTUDIANTES'!A:C,2,FALSE)</f>
        <v>MOLINA ORTEGON JOSE ALBERTO</v>
      </c>
      <c r="C2036" s="6" t="str">
        <f>VLOOKUP(ActividadesCom[[#This Row],[NO. DE CONTROL]],'LISTADO ESTUDIANTES'!A:C,3,FALSE)</f>
        <v>INGENIERIA EN ADMINISTRACION</v>
      </c>
      <c r="D2036" s="5" t="str">
        <f>VLOOKUP(ActividadesCom[[#This Row],[NO. DE CONTROL]],'LISTADO ESTUDIANTES'!A:D,4,FALSE)</f>
        <v>BAJA</v>
      </c>
      <c r="E2036" s="5">
        <f>SUM(ActividadesCom[[#This Row],[CRÉD. 1]],ActividadesCom[[#This Row],[CRÉD. 2]],ActividadesCom[[#This Row],[CRÉD. 3]],ActividadesCom[[#This Row],[CRÉD. 4]],ActividadesCom[[#This Row],[CRÉD. 5]])</f>
        <v>0</v>
      </c>
      <c r="F2036" s="17" t="str">
        <f>IF(ActividadesCom[[#This Row],[ÚLTIMO SEMESTRE CON CRÉDITOS]]&gt;0,ROUND(AVERAGE(ActividadesCom[[#This Row],[VALOR NIVEL 5]],ActividadesCom[[#This Row],[VALOR NIVEL 4]],ActividadesCom[[#This Row],[VALOR NIVEL 3]],ActividadesCom[[#This Row],[VALOR NIVEL 2]],ActividadesCom[[#This Row],[VALOR NIVEL 1]]),0),"")</f>
        <v/>
      </c>
      <c r="G2036" s="5" t="str">
        <f>IF(ActividadesCom[[#This Row],[PROMEDIO]]="","",IF(ActividadesCom[[#This Row],[PROMEDIO]]&gt;=4,"EXCELENTE",IF(ActividadesCom[[#This Row],[PROMEDIO]]&gt;=3,"NOTABLE",IF(ActividadesCom[[#This Row],[PROMEDIO]]&gt;=2,"BUENO",IF(ActividadesCom[[#This Row],[PROMEDIO]]=1,"SUFICIENTE","")))))</f>
        <v/>
      </c>
      <c r="H2036" s="5">
        <f>MAX(ActividadesCom[[#This Row],[PERÍODO 1]],ActividadesCom[[#This Row],[PERÍODO 2]],ActividadesCom[[#This Row],[PERÍODO 3]],ActividadesCom[[#This Row],[PERÍODO 4]],ActividadesCom[[#This Row],[PERÍODO 5]])</f>
        <v>0</v>
      </c>
      <c r="I2036" s="6"/>
      <c r="J2036" s="5"/>
      <c r="K2036" s="5"/>
      <c r="L2036" s="5" t="str">
        <f>IF(ActividadesCom[[#This Row],[NIVEL 1]]&lt;&gt;0,VLOOKUP(ActividadesCom[[#This Row],[NIVEL 1]],Catálogo!A:B,2,FALSE),"")</f>
        <v/>
      </c>
      <c r="M2036" s="5"/>
      <c r="N2036" s="6"/>
      <c r="O2036" s="5"/>
      <c r="P2036" s="5"/>
      <c r="Q2036" s="5" t="str">
        <f>IF(ActividadesCom[[#This Row],[NIVEL 2]]&lt;&gt;0,VLOOKUP(ActividadesCom[[#This Row],[NIVEL 2]],Catálogo!A:B,2,FALSE),"")</f>
        <v/>
      </c>
      <c r="R2036" s="5"/>
      <c r="S2036" s="6"/>
      <c r="T2036" s="5"/>
      <c r="U2036" s="5"/>
      <c r="V2036" s="5" t="str">
        <f>IF(ActividadesCom[[#This Row],[NIVEL 3]]&lt;&gt;0,VLOOKUP(ActividadesCom[[#This Row],[NIVEL 3]],Catálogo!A:B,2,FALSE),"")</f>
        <v/>
      </c>
      <c r="W2036" s="5"/>
      <c r="X2036" s="6"/>
      <c r="Y2036" s="5"/>
      <c r="Z2036" s="5"/>
      <c r="AA2036" s="5" t="str">
        <f>IF(ActividadesCom[[#This Row],[NIVEL 4]]&lt;&gt;0,VLOOKUP(ActividadesCom[[#This Row],[NIVEL 4]],Catálogo!A:B,2,FALSE),"")</f>
        <v/>
      </c>
      <c r="AB2036" s="5"/>
      <c r="AC2036" s="6"/>
      <c r="AD2036" s="5"/>
      <c r="AE2036" s="5"/>
      <c r="AF2036" s="5" t="str">
        <f>IF(ActividadesCom[[#This Row],[NIVEL 5]]&lt;&gt;0,VLOOKUP(ActividadesCom[[#This Row],[NIVEL 5]],Catálogo!A:B,2,FALSE),"")</f>
        <v/>
      </c>
      <c r="AG2036" s="5"/>
      <c r="AH2036" s="2"/>
    </row>
    <row r="2037" spans="1:34" ht="30" hidden="1" customHeight="1" x14ac:dyDescent="0.25">
      <c r="A2037" s="7">
        <v>17470407</v>
      </c>
      <c r="B2037" s="6" t="str">
        <f>VLOOKUP(ActividadesCom[[#This Row],[NO. DE CONTROL]],'LISTADO ESTUDIANTES'!A:C,2,FALSE)</f>
        <v>POOT DZUL ROGER ELIBEN</v>
      </c>
      <c r="C2037" s="6" t="str">
        <f>VLOOKUP(ActividadesCom[[#This Row],[NO. DE CONTROL]],'LISTADO ESTUDIANTES'!A:C,3,FALSE)</f>
        <v>INGENIERIA MECANICA</v>
      </c>
      <c r="D2037" s="5" t="str">
        <f>VLOOKUP(ActividadesCom[[#This Row],[NO. DE CONTROL]],'LISTADO ESTUDIANTES'!A:D,4,FALSE)</f>
        <v>BAJA</v>
      </c>
      <c r="E2037" s="5">
        <f>SUM(ActividadesCom[[#This Row],[CRÉD. 1]],ActividadesCom[[#This Row],[CRÉD. 2]],ActividadesCom[[#This Row],[CRÉD. 3]],ActividadesCom[[#This Row],[CRÉD. 4]],ActividadesCom[[#This Row],[CRÉD. 5]])</f>
        <v>0</v>
      </c>
      <c r="F2037" s="17" t="str">
        <f>IF(ActividadesCom[[#This Row],[ÚLTIMO SEMESTRE CON CRÉDITOS]]&gt;0,ROUND(AVERAGE(ActividadesCom[[#This Row],[VALOR NIVEL 5]],ActividadesCom[[#This Row],[VALOR NIVEL 4]],ActividadesCom[[#This Row],[VALOR NIVEL 3]],ActividadesCom[[#This Row],[VALOR NIVEL 2]],ActividadesCom[[#This Row],[VALOR NIVEL 1]]),0),"")</f>
        <v/>
      </c>
      <c r="G2037" s="5" t="str">
        <f>IF(ActividadesCom[[#This Row],[PROMEDIO]]="","",IF(ActividadesCom[[#This Row],[PROMEDIO]]&gt;=4,"EXCELENTE",IF(ActividadesCom[[#This Row],[PROMEDIO]]&gt;=3,"NOTABLE",IF(ActividadesCom[[#This Row],[PROMEDIO]]&gt;=2,"BUENO",IF(ActividadesCom[[#This Row],[PROMEDIO]]=1,"SUFICIENTE","")))))</f>
        <v/>
      </c>
      <c r="H2037" s="5">
        <f>MAX(ActividadesCom[[#This Row],[PERÍODO 1]],ActividadesCom[[#This Row],[PERÍODO 2]],ActividadesCom[[#This Row],[PERÍODO 3]],ActividadesCom[[#This Row],[PERÍODO 4]],ActividadesCom[[#This Row],[PERÍODO 5]])</f>
        <v>0</v>
      </c>
      <c r="I2037" s="6"/>
      <c r="J2037" s="5"/>
      <c r="K2037" s="5"/>
      <c r="L2037" s="5" t="str">
        <f>IF(ActividadesCom[[#This Row],[NIVEL 1]]&lt;&gt;0,VLOOKUP(ActividadesCom[[#This Row],[NIVEL 1]],Catálogo!A:B,2,FALSE),"")</f>
        <v/>
      </c>
      <c r="M2037" s="5"/>
      <c r="N2037" s="6"/>
      <c r="O2037" s="5"/>
      <c r="P2037" s="5"/>
      <c r="Q2037" s="5" t="str">
        <f>IF(ActividadesCom[[#This Row],[NIVEL 2]]&lt;&gt;0,VLOOKUP(ActividadesCom[[#This Row],[NIVEL 2]],Catálogo!A:B,2,FALSE),"")</f>
        <v/>
      </c>
      <c r="R2037" s="5"/>
      <c r="S2037" s="6"/>
      <c r="T2037" s="5"/>
      <c r="U2037" s="5"/>
      <c r="V2037" s="5" t="str">
        <f>IF(ActividadesCom[[#This Row],[NIVEL 3]]&lt;&gt;0,VLOOKUP(ActividadesCom[[#This Row],[NIVEL 3]],Catálogo!A:B,2,FALSE),"")</f>
        <v/>
      </c>
      <c r="W2037" s="5"/>
      <c r="X2037" s="6"/>
      <c r="Y2037" s="5"/>
      <c r="Z2037" s="5"/>
      <c r="AA2037" s="5" t="str">
        <f>IF(ActividadesCom[[#This Row],[NIVEL 4]]&lt;&gt;0,VLOOKUP(ActividadesCom[[#This Row],[NIVEL 4]],Catálogo!A:B,2,FALSE),"")</f>
        <v/>
      </c>
      <c r="AB2037" s="5"/>
      <c r="AC2037" s="6"/>
      <c r="AD2037" s="5"/>
      <c r="AE2037" s="5"/>
      <c r="AF2037" s="5" t="str">
        <f>IF(ActividadesCom[[#This Row],[NIVEL 5]]&lt;&gt;0,VLOOKUP(ActividadesCom[[#This Row],[NIVEL 5]],Catálogo!A:B,2,FALSE),"")</f>
        <v/>
      </c>
      <c r="AG2037" s="5"/>
      <c r="AH2037" s="2"/>
    </row>
    <row r="2038" spans="1:34" ht="30" hidden="1" customHeight="1" x14ac:dyDescent="0.25">
      <c r="A2038" s="7">
        <v>17470408</v>
      </c>
      <c r="B2038" s="6" t="str">
        <f>VLOOKUP(ActividadesCom[[#This Row],[NO. DE CONTROL]],'LISTADO ESTUDIANTES'!A:C,2,FALSE)</f>
        <v>MORAYTA VAZQUEZ KENIA DANILUE</v>
      </c>
      <c r="C2038" s="6" t="str">
        <f>VLOOKUP(ActividadesCom[[#This Row],[NO. DE CONTROL]],'LISTADO ESTUDIANTES'!A:C,3,FALSE)</f>
        <v>INGENIERIA EN ADMINISTRACION</v>
      </c>
      <c r="D2038" s="5" t="str">
        <f>VLOOKUP(ActividadesCom[[#This Row],[NO. DE CONTROL]],'LISTADO ESTUDIANTES'!A:D,4,FALSE)</f>
        <v>BAJA</v>
      </c>
      <c r="E2038" s="5">
        <f>SUM(ActividadesCom[[#This Row],[CRÉD. 1]],ActividadesCom[[#This Row],[CRÉD. 2]],ActividadesCom[[#This Row],[CRÉD. 3]],ActividadesCom[[#This Row],[CRÉD. 4]],ActividadesCom[[#This Row],[CRÉD. 5]])</f>
        <v>5</v>
      </c>
      <c r="F2038" s="17">
        <f>IF(ActividadesCom[[#This Row],[ÚLTIMO SEMESTRE CON CRÉDITOS]]&gt;0,ROUND(AVERAGE(ActividadesCom[[#This Row],[VALOR NIVEL 5]],ActividadesCom[[#This Row],[VALOR NIVEL 4]],ActividadesCom[[#This Row],[VALOR NIVEL 3]],ActividadesCom[[#This Row],[VALOR NIVEL 2]],ActividadesCom[[#This Row],[VALOR NIVEL 1]]),0),"")</f>
        <v>2</v>
      </c>
      <c r="G2038" s="5" t="str">
        <f>IF(ActividadesCom[[#This Row],[PROMEDIO]]="","",IF(ActividadesCom[[#This Row],[PROMEDIO]]&gt;=4,"EXCELENTE",IF(ActividadesCom[[#This Row],[PROMEDIO]]&gt;=3,"NOTABLE",IF(ActividadesCom[[#This Row],[PROMEDIO]]&gt;=2,"BUENO",IF(ActividadesCom[[#This Row],[PROMEDIO]]=1,"SUFICIENTE","")))))</f>
        <v>BUENO</v>
      </c>
      <c r="H2038" s="5">
        <f>MAX(ActividadesCom[[#This Row],[PERÍODO 1]],ActividadesCom[[#This Row],[PERÍODO 2]],ActividadesCom[[#This Row],[PERÍODO 3]],ActividadesCom[[#This Row],[PERÍODO 4]],ActividadesCom[[#This Row],[PERÍODO 5]])</f>
        <v>20211</v>
      </c>
      <c r="I2038" s="6" t="s">
        <v>111</v>
      </c>
      <c r="J2038" s="5">
        <v>20191</v>
      </c>
      <c r="K2038" s="5" t="s">
        <v>4009</v>
      </c>
      <c r="L2038" s="5">
        <f>IF(ActividadesCom[[#This Row],[NIVEL 1]]&lt;&gt;0,VLOOKUP(ActividadesCom[[#This Row],[NIVEL 1]],Catálogo!A:B,2,FALSE),"")</f>
        <v>2</v>
      </c>
      <c r="M2038" s="5">
        <v>1</v>
      </c>
      <c r="N2038" s="6" t="s">
        <v>4419</v>
      </c>
      <c r="O2038" s="5">
        <v>20211</v>
      </c>
      <c r="P2038" s="5" t="s">
        <v>4009</v>
      </c>
      <c r="Q2038" s="5">
        <f>IF(ActividadesCom[[#This Row],[NIVEL 2]]&lt;&gt;0,VLOOKUP(ActividadesCom[[#This Row],[NIVEL 2]],Catálogo!A:B,2,FALSE),"")</f>
        <v>2</v>
      </c>
      <c r="R2038" s="5">
        <v>1</v>
      </c>
      <c r="S2038" s="6" t="s">
        <v>4529</v>
      </c>
      <c r="T2038" s="5">
        <v>20211</v>
      </c>
      <c r="U2038" s="5" t="s">
        <v>4010</v>
      </c>
      <c r="V2038" s="5">
        <f>IF(ActividadesCom[[#This Row],[NIVEL 3]]&lt;&gt;0,VLOOKUP(ActividadesCom[[#This Row],[NIVEL 3]],Catálogo!A:B,2,FALSE),"")</f>
        <v>1</v>
      </c>
      <c r="W2038" s="5">
        <v>1</v>
      </c>
      <c r="X2038" s="6" t="s">
        <v>665</v>
      </c>
      <c r="Y2038" s="5">
        <v>20191</v>
      </c>
      <c r="Z2038" s="5" t="s">
        <v>4009</v>
      </c>
      <c r="AA2038" s="5">
        <f>IF(ActividadesCom[[#This Row],[NIVEL 4]]&lt;&gt;0,VLOOKUP(ActividadesCom[[#This Row],[NIVEL 4]],Catálogo!A:B,2,FALSE),"")</f>
        <v>2</v>
      </c>
      <c r="AB2038" s="5">
        <v>1</v>
      </c>
      <c r="AC2038" s="6" t="s">
        <v>11</v>
      </c>
      <c r="AD2038" s="5">
        <v>20173</v>
      </c>
      <c r="AE2038" s="5" t="s">
        <v>4009</v>
      </c>
      <c r="AF2038" s="5">
        <f>IF(ActividadesCom[[#This Row],[NIVEL 5]]&lt;&gt;0,VLOOKUP(ActividadesCom[[#This Row],[NIVEL 5]],Catálogo!A:B,2,FALSE),"")</f>
        <v>2</v>
      </c>
      <c r="AG2038" s="5">
        <v>1</v>
      </c>
      <c r="AH2038" s="2"/>
    </row>
    <row r="2039" spans="1:34" s="21" customFormat="1" ht="30" hidden="1" customHeight="1" x14ac:dyDescent="0.25">
      <c r="A2039" s="7">
        <v>17470409</v>
      </c>
      <c r="B2039" s="6" t="str">
        <f>VLOOKUP(ActividadesCom[[#This Row],[NO. DE CONTROL]],'LISTADO ESTUDIANTES'!A:C,2,FALSE)</f>
        <v>OVANDO DIAZ CARLOS DANIEL</v>
      </c>
      <c r="C2039" s="6" t="str">
        <f>VLOOKUP(ActividadesCom[[#This Row],[NO. DE CONTROL]],'LISTADO ESTUDIANTES'!A:C,3,FALSE)</f>
        <v>INGENIERIA EN ADMINISTRACION</v>
      </c>
      <c r="D2039" s="5" t="str">
        <f>VLOOKUP(ActividadesCom[[#This Row],[NO. DE CONTROL]],'LISTADO ESTUDIANTES'!A:D,4,FALSE)</f>
        <v>BAJA</v>
      </c>
      <c r="E2039" s="5">
        <f>SUM(ActividadesCom[[#This Row],[CRÉD. 1]],ActividadesCom[[#This Row],[CRÉD. 2]],ActividadesCom[[#This Row],[CRÉD. 3]],ActividadesCom[[#This Row],[CRÉD. 4]],ActividadesCom[[#This Row],[CRÉD. 5]])</f>
        <v>1</v>
      </c>
      <c r="F2039" s="17">
        <f>IF(ActividadesCom[[#This Row],[ÚLTIMO SEMESTRE CON CRÉDITOS]]&gt;0,ROUND(AVERAGE(ActividadesCom[[#This Row],[VALOR NIVEL 5]],ActividadesCom[[#This Row],[VALOR NIVEL 4]],ActividadesCom[[#This Row],[VALOR NIVEL 3]],ActividadesCom[[#This Row],[VALOR NIVEL 2]],ActividadesCom[[#This Row],[VALOR NIVEL 1]]),0),"")</f>
        <v>3</v>
      </c>
      <c r="G2039" s="5" t="str">
        <f>IF(ActividadesCom[[#This Row],[PROMEDIO]]="","",IF(ActividadesCom[[#This Row],[PROMEDIO]]&gt;=4,"EXCELENTE",IF(ActividadesCom[[#This Row],[PROMEDIO]]&gt;=3,"NOTABLE",IF(ActividadesCom[[#This Row],[PROMEDIO]]&gt;=2,"BUENO",IF(ActividadesCom[[#This Row],[PROMEDIO]]=1,"SUFICIENTE","")))))</f>
        <v>NOTABLE</v>
      </c>
      <c r="H2039" s="5">
        <f>MAX(ActividadesCom[[#This Row],[PERÍODO 1]],ActividadesCom[[#This Row],[PERÍODO 2]],ActividadesCom[[#This Row],[PERÍODO 3]],ActividadesCom[[#This Row],[PERÍODO 4]],ActividadesCom[[#This Row],[PERÍODO 5]])</f>
        <v>20173</v>
      </c>
      <c r="I2039" s="6"/>
      <c r="J2039" s="5"/>
      <c r="K2039" s="5"/>
      <c r="L2039" s="5" t="str">
        <f>IF(ActividadesCom[[#This Row],[NIVEL 1]]&lt;&gt;0,VLOOKUP(ActividadesCom[[#This Row],[NIVEL 1]],Catálogo!A:B,2,FALSE),"")</f>
        <v/>
      </c>
      <c r="M2039" s="5"/>
      <c r="N2039" s="6"/>
      <c r="O2039" s="5"/>
      <c r="P2039" s="5"/>
      <c r="Q2039" s="5" t="str">
        <f>IF(ActividadesCom[[#This Row],[NIVEL 2]]&lt;&gt;0,VLOOKUP(ActividadesCom[[#This Row],[NIVEL 2]],Catálogo!A:B,2,FALSE),"")</f>
        <v/>
      </c>
      <c r="R2039" s="5"/>
      <c r="S2039" s="6"/>
      <c r="T2039" s="5"/>
      <c r="U2039" s="5"/>
      <c r="V2039" s="5" t="str">
        <f>IF(ActividadesCom[[#This Row],[NIVEL 3]]&lt;&gt;0,VLOOKUP(ActividadesCom[[#This Row],[NIVEL 3]],Catálogo!A:B,2,FALSE),"")</f>
        <v/>
      </c>
      <c r="W2039" s="5"/>
      <c r="X2039" s="6"/>
      <c r="Y2039" s="5"/>
      <c r="Z2039" s="5"/>
      <c r="AA2039" s="5" t="str">
        <f>IF(ActividadesCom[[#This Row],[NIVEL 4]]&lt;&gt;0,VLOOKUP(ActividadesCom[[#This Row],[NIVEL 4]],Catálogo!A:B,2,FALSE),"")</f>
        <v/>
      </c>
      <c r="AB2039" s="5"/>
      <c r="AC2039" s="6" t="s">
        <v>31</v>
      </c>
      <c r="AD2039" s="5">
        <v>20173</v>
      </c>
      <c r="AE2039" s="5" t="s">
        <v>4008</v>
      </c>
      <c r="AF2039" s="5">
        <f>IF(ActividadesCom[[#This Row],[NIVEL 5]]&lt;&gt;0,VLOOKUP(ActividadesCom[[#This Row],[NIVEL 5]],Catálogo!A:B,2,FALSE),"")</f>
        <v>3</v>
      </c>
      <c r="AG2039" s="5">
        <v>1</v>
      </c>
    </row>
    <row r="2040" spans="1:34" ht="30" hidden="1" customHeight="1" x14ac:dyDescent="0.25">
      <c r="A2040" s="51">
        <v>17470410</v>
      </c>
      <c r="B2040" s="6" t="str">
        <f>VLOOKUP(ActividadesCom[[#This Row],[NO. DE CONTROL]],'LISTADO ESTUDIANTES'!A:C,2,FALSE)</f>
        <v>ESCALANTE ROMERO NAHUM ISAI</v>
      </c>
      <c r="C2040" s="6" t="str">
        <f>VLOOKUP(ActividadesCom[[#This Row],[NO. DE CONTROL]],'LISTADO ESTUDIANTES'!A:C,3,FALSE)</f>
        <v>ARQUITECTURA</v>
      </c>
      <c r="D2040" s="27" t="str">
        <f>VLOOKUP(ActividadesCom[[#This Row],[NO. DE CONTROL]],'LISTADO ESTUDIANTES'!A:D,4,FALSE)</f>
        <v>BAJA</v>
      </c>
      <c r="E2040" s="5">
        <f>SUM(ActividadesCom[[#This Row],[CRÉD. 1]],ActividadesCom[[#This Row],[CRÉD. 2]],ActividadesCom[[#This Row],[CRÉD. 3]],ActividadesCom[[#This Row],[CRÉD. 4]],ActividadesCom[[#This Row],[CRÉD. 5]])</f>
        <v>5</v>
      </c>
      <c r="F2040" s="27">
        <f>IF(ActividadesCom[[#This Row],[ÚLTIMO SEMESTRE CON CRÉDITOS]]&gt;0,ROUND(AVERAGE(ActividadesCom[[#This Row],[VALOR NIVEL 5]],ActividadesCom[[#This Row],[VALOR NIVEL 4]],ActividadesCom[[#This Row],[VALOR NIVEL 3]],ActividadesCom[[#This Row],[VALOR NIVEL 2]],ActividadesCom[[#This Row],[VALOR NIVEL 1]]),0),"")</f>
        <v>4</v>
      </c>
      <c r="G2040" s="27" t="str">
        <f>IF(ActividadesCom[[#This Row],[PROMEDIO]]="","",IF(ActividadesCom[[#This Row],[PROMEDIO]]&gt;=4,"EXCELENTE",IF(ActividadesCom[[#This Row],[PROMEDIO]]&gt;=3,"NOTABLE",IF(ActividadesCom[[#This Row],[PROMEDIO]]&gt;=2,"BUENO",IF(ActividadesCom[[#This Row],[PROMEDIO]]=1,"SUFICIENTE","")))))</f>
        <v>EXCELENTE</v>
      </c>
      <c r="H2040" s="5">
        <f>MAX(ActividadesCom[[#This Row],[PERÍODO 1]],ActividadesCom[[#This Row],[PERÍODO 2]],ActividadesCom[[#This Row],[PERÍODO 3]],ActividadesCom[[#This Row],[PERÍODO 4]],ActividadesCom[[#This Row],[PERÍODO 5]])</f>
        <v>20213</v>
      </c>
      <c r="I2040" s="28" t="s">
        <v>1054</v>
      </c>
      <c r="J2040" s="27">
        <v>20193</v>
      </c>
      <c r="K2040" s="27" t="s">
        <v>4007</v>
      </c>
      <c r="L2040" s="5">
        <f>IF(ActividadesCom[[#This Row],[NIVEL 1]]&lt;&gt;0,VLOOKUP(ActividadesCom[[#This Row],[NIVEL 1]],Catálogo!A:B,2,FALSE),"")</f>
        <v>4</v>
      </c>
      <c r="M2040" s="27">
        <v>1</v>
      </c>
      <c r="N2040" s="28" t="s">
        <v>4475</v>
      </c>
      <c r="O2040" s="27">
        <v>20201</v>
      </c>
      <c r="P2040" s="27" t="s">
        <v>4007</v>
      </c>
      <c r="Q2040" s="5">
        <f>IF(ActividadesCom[[#This Row],[NIVEL 2]]&lt;&gt;0,VLOOKUP(ActividadesCom[[#This Row],[NIVEL 2]],Catálogo!A:B,2,FALSE),"")</f>
        <v>4</v>
      </c>
      <c r="R2040" s="27">
        <v>1</v>
      </c>
      <c r="S2040" s="6" t="s">
        <v>4692</v>
      </c>
      <c r="T2040" s="27">
        <v>20213</v>
      </c>
      <c r="U2040" s="27" t="s">
        <v>4007</v>
      </c>
      <c r="V2040" s="5">
        <f>IF(ActividadesCom[[#This Row],[NIVEL 3]]&lt;&gt;0,VLOOKUP(ActividadesCom[[#This Row],[NIVEL 3]],Catálogo!A:B,2,FALSE),"")</f>
        <v>4</v>
      </c>
      <c r="W2040" s="27">
        <v>1</v>
      </c>
      <c r="X2040" s="6" t="s">
        <v>4476</v>
      </c>
      <c r="Y2040" s="27">
        <v>20211</v>
      </c>
      <c r="Z2040" s="27" t="s">
        <v>4008</v>
      </c>
      <c r="AA2040" s="5">
        <f>IF(ActividadesCom[[#This Row],[NIVEL 4]]&lt;&gt;0,VLOOKUP(ActividadesCom[[#This Row],[NIVEL 4]],Catálogo!A:B,2,FALSE),"")</f>
        <v>3</v>
      </c>
      <c r="AB2040" s="27">
        <v>1</v>
      </c>
      <c r="AC2040" s="6" t="s">
        <v>4495</v>
      </c>
      <c r="AD2040" s="27">
        <v>20202</v>
      </c>
      <c r="AE2040" s="27" t="s">
        <v>4007</v>
      </c>
      <c r="AF2040" s="5">
        <f>IF(ActividadesCom[[#This Row],[NIVEL 5]]&lt;&gt;0,VLOOKUP(ActividadesCom[[#This Row],[NIVEL 5]],Catálogo!A:B,2,FALSE),"")</f>
        <v>4</v>
      </c>
      <c r="AG2040" s="27">
        <v>1</v>
      </c>
      <c r="AH2040" s="2"/>
    </row>
    <row r="2041" spans="1:34" ht="30" hidden="1" customHeight="1" x14ac:dyDescent="0.25">
      <c r="A2041" s="7">
        <v>17830214</v>
      </c>
      <c r="B2041" s="6" t="str">
        <f>VLOOKUP(ActividadesCom[[#This Row],[NO. DE CONTROL]],'LISTADO ESTUDIANTES'!A:C,2,FALSE)</f>
        <v>RODRIGUEZ MOHA JUAN ALBERTO</v>
      </c>
      <c r="C2041" s="6" t="str">
        <f>VLOOKUP(ActividadesCom[[#This Row],[NO. DE CONTROL]],'LISTADO ESTUDIANTES'!A:C,3,FALSE)</f>
        <v>INGENIERIA EN ADMINISTRACION</v>
      </c>
      <c r="D2041" s="5" t="str">
        <f>VLOOKUP(ActividadesCom[[#This Row],[NO. DE CONTROL]],'LISTADO ESTUDIANTES'!A:D,4,FALSE)</f>
        <v>BAJA</v>
      </c>
      <c r="E2041" s="5">
        <f>SUM(ActividadesCom[[#This Row],[CRÉD. 1]],ActividadesCom[[#This Row],[CRÉD. 2]],ActividadesCom[[#This Row],[CRÉD. 3]],ActividadesCom[[#This Row],[CRÉD. 4]],ActividadesCom[[#This Row],[CRÉD. 5]])</f>
        <v>6</v>
      </c>
      <c r="F2041" s="17">
        <f>IF(ActividadesCom[[#This Row],[ÚLTIMO SEMESTRE CON CRÉDITOS]]&gt;0,ROUND(AVERAGE(ActividadesCom[[#This Row],[VALOR NIVEL 5]],ActividadesCom[[#This Row],[VALOR NIVEL 4]],ActividadesCom[[#This Row],[VALOR NIVEL 3]],ActividadesCom[[#This Row],[VALOR NIVEL 2]],ActividadesCom[[#This Row],[VALOR NIVEL 1]]),0),"")</f>
        <v>3</v>
      </c>
      <c r="G2041" s="5" t="str">
        <f>IF(ActividadesCom[[#This Row],[PROMEDIO]]="","",IF(ActividadesCom[[#This Row],[PROMEDIO]]&gt;=4,"EXCELENTE",IF(ActividadesCom[[#This Row],[PROMEDIO]]&gt;=3,"NOTABLE",IF(ActividadesCom[[#This Row],[PROMEDIO]]&gt;=2,"BUENO",IF(ActividadesCom[[#This Row],[PROMEDIO]]=1,"SUFICIENTE","")))))</f>
        <v>NOTABLE</v>
      </c>
      <c r="H2041" s="5">
        <f>MAX(ActividadesCom[[#This Row],[PERÍODO 1]],ActividadesCom[[#This Row],[PERÍODO 2]],ActividadesCom[[#This Row],[PERÍODO 3]],ActividadesCom[[#This Row],[PERÍODO 4]],ActividadesCom[[#This Row],[PERÍODO 5]])</f>
        <v>20213</v>
      </c>
      <c r="I2041" s="6" t="s">
        <v>901</v>
      </c>
      <c r="J2041" s="5">
        <v>20191</v>
      </c>
      <c r="K2041" s="5" t="s">
        <v>4009</v>
      </c>
      <c r="L2041" s="5">
        <f>IF(ActividadesCom[[#This Row],[NIVEL 1]]&lt;&gt;0,VLOOKUP(ActividadesCom[[#This Row],[NIVEL 1]],Catálogo!A:B,2,FALSE),"")</f>
        <v>2</v>
      </c>
      <c r="M2041" s="5">
        <v>1</v>
      </c>
      <c r="N2041" s="6" t="s">
        <v>111</v>
      </c>
      <c r="O2041" s="5">
        <v>20191</v>
      </c>
      <c r="P2041" s="5" t="s">
        <v>4009</v>
      </c>
      <c r="Q2041" s="5">
        <f>IF(ActividadesCom[[#This Row],[NIVEL 2]]&lt;&gt;0,VLOOKUP(ActividadesCom[[#This Row],[NIVEL 2]],Catálogo!A:B,2,FALSE),"")</f>
        <v>2</v>
      </c>
      <c r="R2041" s="11">
        <v>1</v>
      </c>
      <c r="S2041" s="12" t="s">
        <v>4529</v>
      </c>
      <c r="T2041" s="11">
        <v>20211</v>
      </c>
      <c r="U2041" s="11" t="s">
        <v>4008</v>
      </c>
      <c r="V2041" s="5">
        <f>IF(ActividadesCom[[#This Row],[NIVEL 3]]&lt;&gt;0,VLOOKUP(ActividadesCom[[#This Row],[NIVEL 3]],Catálogo!A:B,2,FALSE),"")</f>
        <v>3</v>
      </c>
      <c r="W2041" s="11">
        <v>1</v>
      </c>
      <c r="X2041" s="6" t="s">
        <v>4489</v>
      </c>
      <c r="Y2041" s="5">
        <v>20211</v>
      </c>
      <c r="Z2041" s="5" t="s">
        <v>4007</v>
      </c>
      <c r="AA2041" s="5">
        <f>IF(ActividadesCom[[#This Row],[NIVEL 4]]&lt;&gt;0,VLOOKUP(ActividadesCom[[#This Row],[NIVEL 4]],Catálogo!A:B,2,FALSE),"")</f>
        <v>4</v>
      </c>
      <c r="AB2041" s="5">
        <v>2</v>
      </c>
      <c r="AC2041" s="6" t="s">
        <v>25</v>
      </c>
      <c r="AD2041" s="5">
        <v>20213</v>
      </c>
      <c r="AE2041" s="5" t="s">
        <v>4009</v>
      </c>
      <c r="AF2041" s="5">
        <f>IF(ActividadesCom[[#This Row],[NIVEL 5]]&lt;&gt;0,VLOOKUP(ActividadesCom[[#This Row],[NIVEL 5]],Catálogo!A:B,2,FALSE),"")</f>
        <v>2</v>
      </c>
      <c r="AG2041" s="5">
        <v>1</v>
      </c>
      <c r="AH2041" s="2"/>
    </row>
    <row r="2042" spans="1:34" ht="30" hidden="1" customHeight="1" x14ac:dyDescent="0.25">
      <c r="A2042" s="7">
        <v>18470001</v>
      </c>
      <c r="B2042" s="6" t="str">
        <f>VLOOKUP(ActividadesCom[[#This Row],[NO. DE CONTROL]],'LISTADO ESTUDIANTES'!A:C,2,FALSE)</f>
        <v>PEREZ VAZQUEZ GABRIELA JAHDAI</v>
      </c>
      <c r="C2042" s="6" t="str">
        <f>VLOOKUP(ActividadesCom[[#This Row],[NO. DE CONTROL]],'LISTADO ESTUDIANTES'!A:C,3,FALSE)</f>
        <v>INGENIERIA MECANICA</v>
      </c>
      <c r="D2042" s="5" t="str">
        <f>VLOOKUP(ActividadesCom[[#This Row],[NO. DE CONTROL]],'LISTADO ESTUDIANTES'!A:D,4,FALSE)</f>
        <v>BAJA</v>
      </c>
      <c r="E2042" s="5">
        <f>SUM(ActividadesCom[[#This Row],[CRÉD. 1]],ActividadesCom[[#This Row],[CRÉD. 2]],ActividadesCom[[#This Row],[CRÉD. 3]],ActividadesCom[[#This Row],[CRÉD. 4]],ActividadesCom[[#This Row],[CRÉD. 5]])</f>
        <v>5</v>
      </c>
      <c r="F2042" s="5">
        <f>IF(ActividadesCom[[#This Row],[ÚLTIMO SEMESTRE CON CRÉDITOS]]&gt;0,ROUND(AVERAGE(ActividadesCom[[#This Row],[VALOR NIVEL 5]],ActividadesCom[[#This Row],[VALOR NIVEL 4]],ActividadesCom[[#This Row],[VALOR NIVEL 3]],ActividadesCom[[#This Row],[VALOR NIVEL 2]],ActividadesCom[[#This Row],[VALOR NIVEL 1]]),0),"")</f>
        <v>3</v>
      </c>
      <c r="G2042" s="5" t="str">
        <f>IF(ActividadesCom[[#This Row],[PROMEDIO]]="","",IF(ActividadesCom[[#This Row],[PROMEDIO]]&gt;=4,"EXCELENTE",IF(ActividadesCom[[#This Row],[PROMEDIO]]&gt;=3,"NOTABLE",IF(ActividadesCom[[#This Row],[PROMEDIO]]&gt;=2,"BUENO",IF(ActividadesCom[[#This Row],[PROMEDIO]]=1,"SUFICIENTE","")))))</f>
        <v>NOTABLE</v>
      </c>
      <c r="H2042" s="5">
        <f>MAX(ActividadesCom[[#This Row],[PERÍODO 1]],ActividadesCom[[#This Row],[PERÍODO 2]],ActividadesCom[[#This Row],[PERÍODO 3]],ActividadesCom[[#This Row],[PERÍODO 4]],ActividadesCom[[#This Row],[PERÍODO 5]])</f>
        <v>20193</v>
      </c>
      <c r="I2042" s="6" t="s">
        <v>1081</v>
      </c>
      <c r="J2042" s="5">
        <v>20191</v>
      </c>
      <c r="K2042" s="5" t="s">
        <v>4009</v>
      </c>
      <c r="L2042" s="5">
        <f>IF(ActividadesCom[[#This Row],[NIVEL 1]]&lt;&gt;0,VLOOKUP(ActividadesCom[[#This Row],[NIVEL 1]],Catálogo!A:B,2,FALSE),"")</f>
        <v>2</v>
      </c>
      <c r="M2042" s="5">
        <v>2</v>
      </c>
      <c r="N2042" s="6" t="s">
        <v>1136</v>
      </c>
      <c r="O2042" s="5">
        <v>20193</v>
      </c>
      <c r="P2042" s="5" t="s">
        <v>4009</v>
      </c>
      <c r="Q2042" s="5">
        <f>IF(ActividadesCom[[#This Row],[NIVEL 2]]&lt;&gt;0,VLOOKUP(ActividadesCom[[#This Row],[NIVEL 2]],Catálogo!A:B,2,FALSE),"")</f>
        <v>2</v>
      </c>
      <c r="R2042" s="5">
        <v>1</v>
      </c>
      <c r="S2042" s="6"/>
      <c r="T2042" s="5"/>
      <c r="U2042" s="5"/>
      <c r="V2042" s="5" t="str">
        <f>IF(ActividadesCom[[#This Row],[NIVEL 3]]&lt;&gt;0,VLOOKUP(ActividadesCom[[#This Row],[NIVEL 3]],Catálogo!A:B,2,FALSE),"")</f>
        <v/>
      </c>
      <c r="W2042" s="5"/>
      <c r="X2042" s="6" t="s">
        <v>42</v>
      </c>
      <c r="Y2042" s="5">
        <v>20193</v>
      </c>
      <c r="Z2042" s="5" t="s">
        <v>4008</v>
      </c>
      <c r="AA2042" s="5">
        <f>IF(ActividadesCom[[#This Row],[NIVEL 4]]&lt;&gt;0,VLOOKUP(ActividadesCom[[#This Row],[NIVEL 4]],Catálogo!A:B,2,FALSE),"")</f>
        <v>3</v>
      </c>
      <c r="AB2042" s="5">
        <v>1</v>
      </c>
      <c r="AC2042" s="6" t="s">
        <v>37</v>
      </c>
      <c r="AD2042" s="5">
        <v>20181</v>
      </c>
      <c r="AE2042" s="5" t="s">
        <v>4008</v>
      </c>
      <c r="AF2042" s="5">
        <f>IF(ActividadesCom[[#This Row],[NIVEL 5]]&lt;&gt;0,VLOOKUP(ActividadesCom[[#This Row],[NIVEL 5]],Catálogo!A:B,2,FALSE),"")</f>
        <v>3</v>
      </c>
      <c r="AG2042" s="5">
        <v>1</v>
      </c>
      <c r="AH2042" s="2"/>
    </row>
    <row r="2043" spans="1:34" ht="30" hidden="1" customHeight="1" x14ac:dyDescent="0.25">
      <c r="A2043" s="7">
        <v>18470004</v>
      </c>
      <c r="B2043" s="6" t="str">
        <f>VLOOKUP(ActividadesCom[[#This Row],[NO. DE CONTROL]],'LISTADO ESTUDIANTES'!A:C,2,FALSE)</f>
        <v>GONZALEZ DAMAS JONNI SEMBER</v>
      </c>
      <c r="C2043" s="6" t="str">
        <f>VLOOKUP(ActividadesCom[[#This Row],[NO. DE CONTROL]],'LISTADO ESTUDIANTES'!A:C,3,FALSE)</f>
        <v>INGENIERIA INDUSTRIAL</v>
      </c>
      <c r="D2043" s="5" t="str">
        <f>VLOOKUP(ActividadesCom[[#This Row],[NO. DE CONTROL]],'LISTADO ESTUDIANTES'!A:D,4,FALSE)</f>
        <v>BAJA</v>
      </c>
      <c r="E2043" s="5">
        <f>SUM(ActividadesCom[[#This Row],[CRÉD. 1]],ActividadesCom[[#This Row],[CRÉD. 2]],ActividadesCom[[#This Row],[CRÉD. 3]],ActividadesCom[[#This Row],[CRÉD. 4]],ActividadesCom[[#This Row],[CRÉD. 5]])</f>
        <v>2</v>
      </c>
      <c r="F2043" s="17">
        <f>IF(ActividadesCom[[#This Row],[ÚLTIMO SEMESTRE CON CRÉDITOS]]&gt;0,ROUND(AVERAGE(ActividadesCom[[#This Row],[VALOR NIVEL 5]],ActividadesCom[[#This Row],[VALOR NIVEL 4]],ActividadesCom[[#This Row],[VALOR NIVEL 3]],ActividadesCom[[#This Row],[VALOR NIVEL 2]],ActividadesCom[[#This Row],[VALOR NIVEL 1]]),0),"")</f>
        <v>2</v>
      </c>
      <c r="G2043" s="5" t="str">
        <f>IF(ActividadesCom[[#This Row],[PROMEDIO]]="","",IF(ActividadesCom[[#This Row],[PROMEDIO]]&gt;=4,"EXCELENTE",IF(ActividadesCom[[#This Row],[PROMEDIO]]&gt;=3,"NOTABLE",IF(ActividadesCom[[#This Row],[PROMEDIO]]&gt;=2,"BUENO",IF(ActividadesCom[[#This Row],[PROMEDIO]]=1,"SUFICIENTE","")))))</f>
        <v>BUENO</v>
      </c>
      <c r="H2043" s="5">
        <f>MAX(ActividadesCom[[#This Row],[PERÍODO 1]],ActividadesCom[[#This Row],[PERÍODO 2]],ActividadesCom[[#This Row],[PERÍODO 3]],ActividadesCom[[#This Row],[PERÍODO 4]],ActividadesCom[[#This Row],[PERÍODO 5]])</f>
        <v>20181</v>
      </c>
      <c r="I2043" s="6" t="s">
        <v>519</v>
      </c>
      <c r="J2043" s="5">
        <v>20163</v>
      </c>
      <c r="K2043" s="5" t="s">
        <v>4009</v>
      </c>
      <c r="L2043" s="5">
        <f>IF(ActividadesCom[[#This Row],[NIVEL 1]]&lt;&gt;0,VLOOKUP(ActividadesCom[[#This Row],[NIVEL 1]],Catálogo!A:B,2,FALSE),"")</f>
        <v>2</v>
      </c>
      <c r="M2043" s="5">
        <v>1</v>
      </c>
      <c r="N2043" s="6" t="s">
        <v>574</v>
      </c>
      <c r="O2043" s="5">
        <v>20181</v>
      </c>
      <c r="P2043" s="5" t="s">
        <v>4009</v>
      </c>
      <c r="Q2043" s="5">
        <f>IF(ActividadesCom[[#This Row],[NIVEL 2]]&lt;&gt;0,VLOOKUP(ActividadesCom[[#This Row],[NIVEL 2]],Catálogo!A:B,2,FALSE),"")</f>
        <v>2</v>
      </c>
      <c r="R2043" s="5">
        <v>1</v>
      </c>
      <c r="S2043" s="6"/>
      <c r="T2043" s="5"/>
      <c r="U2043" s="5"/>
      <c r="V2043" s="5" t="str">
        <f>IF(ActividadesCom[[#This Row],[NIVEL 3]]&lt;&gt;0,VLOOKUP(ActividadesCom[[#This Row],[NIVEL 3]],Catálogo!A:B,2,FALSE),"")</f>
        <v/>
      </c>
      <c r="W2043" s="5"/>
      <c r="X2043" s="6"/>
      <c r="Y2043" s="5"/>
      <c r="Z2043" s="5"/>
      <c r="AA2043" s="5" t="str">
        <f>IF(ActividadesCom[[#This Row],[NIVEL 4]]&lt;&gt;0,VLOOKUP(ActividadesCom[[#This Row],[NIVEL 4]],Catálogo!A:B,2,FALSE),"")</f>
        <v/>
      </c>
      <c r="AB2043" s="5"/>
      <c r="AC2043" s="6"/>
      <c r="AD2043" s="5"/>
      <c r="AE2043" s="5"/>
      <c r="AF2043" s="5" t="str">
        <f>IF(ActividadesCom[[#This Row],[NIVEL 5]]&lt;&gt;0,VLOOKUP(ActividadesCom[[#This Row],[NIVEL 5]],Catálogo!A:B,2,FALSE),"")</f>
        <v/>
      </c>
      <c r="AG2043" s="5"/>
      <c r="AH2043" s="2"/>
    </row>
    <row r="2044" spans="1:34" ht="30" hidden="1" customHeight="1" x14ac:dyDescent="0.25">
      <c r="A2044" s="7">
        <v>18470005</v>
      </c>
      <c r="B2044" s="6" t="str">
        <f>VLOOKUP(ActividadesCom[[#This Row],[NO. DE CONTROL]],'LISTADO ESTUDIANTES'!A:C,2,FALSE)</f>
        <v>JACINTO TAPIA SANDRA</v>
      </c>
      <c r="C2044" s="6" t="str">
        <f>VLOOKUP(ActividadesCom[[#This Row],[NO. DE CONTROL]],'LISTADO ESTUDIANTES'!A:C,3,FALSE)</f>
        <v>ARQUITECTURA</v>
      </c>
      <c r="D2044" s="5" t="str">
        <f>VLOOKUP(ActividadesCom[[#This Row],[NO. DE CONTROL]],'LISTADO ESTUDIANTES'!A:D,4,FALSE)</f>
        <v>BAJA</v>
      </c>
      <c r="E2044" s="5">
        <f>SUM(ActividadesCom[[#This Row],[CRÉD. 1]],ActividadesCom[[#This Row],[CRÉD. 2]],ActividadesCom[[#This Row],[CRÉD. 3]],ActividadesCom[[#This Row],[CRÉD. 4]],ActividadesCom[[#This Row],[CRÉD. 5]])</f>
        <v>5</v>
      </c>
      <c r="F2044" s="17">
        <f>IF(ActividadesCom[[#This Row],[ÚLTIMO SEMESTRE CON CRÉDITOS]]&gt;0,ROUND(AVERAGE(ActividadesCom[[#This Row],[VALOR NIVEL 5]],ActividadesCom[[#This Row],[VALOR NIVEL 4]],ActividadesCom[[#This Row],[VALOR NIVEL 3]],ActividadesCom[[#This Row],[VALOR NIVEL 2]],ActividadesCom[[#This Row],[VALOR NIVEL 1]]),0),"")</f>
        <v>4</v>
      </c>
      <c r="G2044" s="5" t="str">
        <f>IF(ActividadesCom[[#This Row],[PROMEDIO]]="","",IF(ActividadesCom[[#This Row],[PROMEDIO]]&gt;=4,"EXCELENTE",IF(ActividadesCom[[#This Row],[PROMEDIO]]&gt;=3,"NOTABLE",IF(ActividadesCom[[#This Row],[PROMEDIO]]&gt;=2,"BUENO",IF(ActividadesCom[[#This Row],[PROMEDIO]]=1,"SUFICIENTE","")))))</f>
        <v>EXCELENTE</v>
      </c>
      <c r="H2044" s="5">
        <f>MAX(ActividadesCom[[#This Row],[PERÍODO 1]],ActividadesCom[[#This Row],[PERÍODO 2]],ActividadesCom[[#This Row],[PERÍODO 3]],ActividadesCom[[#This Row],[PERÍODO 4]],ActividadesCom[[#This Row],[PERÍODO 5]])</f>
        <v>20223</v>
      </c>
      <c r="I2044" s="6" t="s">
        <v>4692</v>
      </c>
      <c r="J2044" s="5">
        <v>20213</v>
      </c>
      <c r="K2044" s="5" t="s">
        <v>4007</v>
      </c>
      <c r="L2044" s="5">
        <f>IF(ActividadesCom[[#This Row],[NIVEL 1]]&lt;&gt;0,VLOOKUP(ActividadesCom[[#This Row],[NIVEL 1]],Catálogo!A:B,2,FALSE),"")</f>
        <v>4</v>
      </c>
      <c r="M2044" s="5">
        <v>1</v>
      </c>
      <c r="N2044" s="6" t="s">
        <v>4857</v>
      </c>
      <c r="O2044" s="5">
        <v>20223</v>
      </c>
      <c r="P2044" s="5" t="s">
        <v>4007</v>
      </c>
      <c r="Q2044" s="5">
        <f>IF(ActividadesCom[[#This Row],[NIVEL 2]]&lt;&gt;0,VLOOKUP(ActividadesCom[[#This Row],[NIVEL 2]],Catálogo!A:B,2,FALSE),"")</f>
        <v>4</v>
      </c>
      <c r="R2044" s="11">
        <v>2</v>
      </c>
      <c r="S2044" s="23" t="s">
        <v>3997</v>
      </c>
      <c r="T2044" s="14">
        <v>20183</v>
      </c>
      <c r="U2044" s="14" t="s">
        <v>4007</v>
      </c>
      <c r="V2044" s="5">
        <f>IF(ActividadesCom[[#This Row],[NIVEL 3]]&lt;&gt;0,VLOOKUP(ActividadesCom[[#This Row],[NIVEL 3]],Catálogo!A:B,2,FALSE),"")</f>
        <v>4</v>
      </c>
      <c r="W2044" s="14">
        <v>1</v>
      </c>
      <c r="X2044" s="6" t="s">
        <v>4046</v>
      </c>
      <c r="Y2044" s="5">
        <v>20183</v>
      </c>
      <c r="Z2044" s="5" t="s">
        <v>4007</v>
      </c>
      <c r="AA2044" s="5">
        <f>IF(ActividadesCom[[#This Row],[NIVEL 4]]&lt;&gt;0,VLOOKUP(ActividadesCom[[#This Row],[NIVEL 4]],Catálogo!A:B,2,FALSE),"")</f>
        <v>4</v>
      </c>
      <c r="AB2044" s="5">
        <v>1</v>
      </c>
      <c r="AC2044" s="6"/>
      <c r="AD2044" s="5"/>
      <c r="AE2044" s="5"/>
      <c r="AF2044" s="5" t="str">
        <f>IF(ActividadesCom[[#This Row],[NIVEL 5]]&lt;&gt;0,VLOOKUP(ActividadesCom[[#This Row],[NIVEL 5]],Catálogo!A:B,2,FALSE),"")</f>
        <v/>
      </c>
      <c r="AG2044" s="5"/>
      <c r="AH2044" s="2"/>
    </row>
    <row r="2045" spans="1:34" ht="30" hidden="1" customHeight="1" x14ac:dyDescent="0.25">
      <c r="A2045" s="7">
        <v>18470006</v>
      </c>
      <c r="B2045" s="6" t="str">
        <f>VLOOKUP(ActividadesCom[[#This Row],[NO. DE CONTROL]],'LISTADO ESTUDIANTES'!A:C,2,FALSE)</f>
        <v>ALPUCHE VIRGILIO MIGUEL ANGEL</v>
      </c>
      <c r="C2045" s="6" t="str">
        <f>VLOOKUP(ActividadesCom[[#This Row],[NO. DE CONTROL]],'LISTADO ESTUDIANTES'!A:C,3,FALSE)</f>
        <v>ARQUITECTURA</v>
      </c>
      <c r="D2045" s="5" t="str">
        <f>VLOOKUP(ActividadesCom[[#This Row],[NO. DE CONTROL]],'LISTADO ESTUDIANTES'!A:D,4,FALSE)</f>
        <v>BAJA</v>
      </c>
      <c r="E2045" s="5">
        <f>SUM(ActividadesCom[[#This Row],[CRÉD. 1]],ActividadesCom[[#This Row],[CRÉD. 2]],ActividadesCom[[#This Row],[CRÉD. 3]],ActividadesCom[[#This Row],[CRÉD. 4]],ActividadesCom[[#This Row],[CRÉD. 5]])</f>
        <v>3</v>
      </c>
      <c r="F2045" s="17">
        <f>IF(ActividadesCom[[#This Row],[ÚLTIMO SEMESTRE CON CRÉDITOS]]&gt;0,ROUND(AVERAGE(ActividadesCom[[#This Row],[VALOR NIVEL 5]],ActividadesCom[[#This Row],[VALOR NIVEL 4]],ActividadesCom[[#This Row],[VALOR NIVEL 3]],ActividadesCom[[#This Row],[VALOR NIVEL 2]],ActividadesCom[[#This Row],[VALOR NIVEL 1]]),0),"")</f>
        <v>3</v>
      </c>
      <c r="G2045" s="5" t="str">
        <f>IF(ActividadesCom[[#This Row],[PROMEDIO]]="","",IF(ActividadesCom[[#This Row],[PROMEDIO]]&gt;=4,"EXCELENTE",IF(ActividadesCom[[#This Row],[PROMEDIO]]&gt;=3,"NOTABLE",IF(ActividadesCom[[#This Row],[PROMEDIO]]&gt;=2,"BUENO",IF(ActividadesCom[[#This Row],[PROMEDIO]]=1,"SUFICIENTE","")))))</f>
        <v>NOTABLE</v>
      </c>
      <c r="H2045" s="5">
        <f>MAX(ActividadesCom[[#This Row],[PERÍODO 1]],ActividadesCom[[#This Row],[PERÍODO 2]],ActividadesCom[[#This Row],[PERÍODO 3]],ActividadesCom[[#This Row],[PERÍODO 4]],ActividadesCom[[#This Row],[PERÍODO 5]])</f>
        <v>20213</v>
      </c>
      <c r="I2045" s="6" t="s">
        <v>900</v>
      </c>
      <c r="J2045" s="5">
        <v>20191</v>
      </c>
      <c r="K2045" s="5" t="s">
        <v>4009</v>
      </c>
      <c r="L2045" s="5">
        <f>IF(ActividadesCom[[#This Row],[NIVEL 1]]&lt;&gt;0,VLOOKUP(ActividadesCom[[#This Row],[NIVEL 1]],Catálogo!A:B,2,FALSE),"")</f>
        <v>2</v>
      </c>
      <c r="M2045" s="5">
        <v>1</v>
      </c>
      <c r="N2045" s="6" t="s">
        <v>4685</v>
      </c>
      <c r="O2045" s="5">
        <v>20213</v>
      </c>
      <c r="P2045" s="5" t="s">
        <v>4007</v>
      </c>
      <c r="Q2045" s="5">
        <f>IF(ActividadesCom[[#This Row],[NIVEL 2]]&lt;&gt;0,VLOOKUP(ActividadesCom[[#This Row],[NIVEL 2]],Catálogo!A:B,2,FALSE),"")</f>
        <v>4</v>
      </c>
      <c r="R2045" s="11">
        <v>1</v>
      </c>
      <c r="S2045" s="12"/>
      <c r="T2045" s="11"/>
      <c r="U2045" s="11"/>
      <c r="V2045" s="5" t="str">
        <f>IF(ActividadesCom[[#This Row],[NIVEL 3]]&lt;&gt;0,VLOOKUP(ActividadesCom[[#This Row],[NIVEL 3]],Catálogo!A:B,2,FALSE),"")</f>
        <v/>
      </c>
      <c r="W2045" s="11"/>
      <c r="X2045" s="6"/>
      <c r="Y2045" s="5"/>
      <c r="Z2045" s="5"/>
      <c r="AA2045" s="5" t="str">
        <f>IF(ActividadesCom[[#This Row],[NIVEL 4]]&lt;&gt;0,VLOOKUP(ActividadesCom[[#This Row],[NIVEL 4]],Catálogo!A:B,2,FALSE),"")</f>
        <v/>
      </c>
      <c r="AB2045" s="5"/>
      <c r="AC2045" s="6" t="s">
        <v>42</v>
      </c>
      <c r="AD2045" s="5">
        <v>20183</v>
      </c>
      <c r="AE2045" s="5" t="s">
        <v>4008</v>
      </c>
      <c r="AF2045" s="5">
        <f>IF(ActividadesCom[[#This Row],[NIVEL 5]]&lt;&gt;0,VLOOKUP(ActividadesCom[[#This Row],[NIVEL 5]],Catálogo!A:B,2,FALSE),"")</f>
        <v>3</v>
      </c>
      <c r="AG2045" s="5">
        <v>1</v>
      </c>
      <c r="AH2045" s="2"/>
    </row>
    <row r="2046" spans="1:34" ht="30" hidden="1" customHeight="1" x14ac:dyDescent="0.25">
      <c r="A2046" s="7">
        <v>18470007</v>
      </c>
      <c r="B2046" s="6" t="str">
        <f>VLOOKUP(ActividadesCom[[#This Row],[NO. DE CONTROL]],'LISTADO ESTUDIANTES'!A:C,2,FALSE)</f>
        <v>AKE CHAN CARLOS GUILLERMO</v>
      </c>
      <c r="C2046" s="6" t="str">
        <f>VLOOKUP(ActividadesCom[[#This Row],[NO. DE CONTROL]],'LISTADO ESTUDIANTES'!A:C,3,FALSE)</f>
        <v>ARQUITECTURA</v>
      </c>
      <c r="D2046" s="5" t="str">
        <f>VLOOKUP(ActividadesCom[[#This Row],[NO. DE CONTROL]],'LISTADO ESTUDIANTES'!A:D,4,FALSE)</f>
        <v>BAJA</v>
      </c>
      <c r="E2046" s="5">
        <f>SUM(ActividadesCom[[#This Row],[CRÉD. 1]],ActividadesCom[[#This Row],[CRÉD. 2]],ActividadesCom[[#This Row],[CRÉD. 3]],ActividadesCom[[#This Row],[CRÉD. 4]],ActividadesCom[[#This Row],[CRÉD. 5]])</f>
        <v>2</v>
      </c>
      <c r="F2046" s="17">
        <f>IF(ActividadesCom[[#This Row],[ÚLTIMO SEMESTRE CON CRÉDITOS]]&gt;0,ROUND(AVERAGE(ActividadesCom[[#This Row],[VALOR NIVEL 5]],ActividadesCom[[#This Row],[VALOR NIVEL 4]],ActividadesCom[[#This Row],[VALOR NIVEL 3]],ActividadesCom[[#This Row],[VALOR NIVEL 2]],ActividadesCom[[#This Row],[VALOR NIVEL 1]]),0),"")</f>
        <v>3</v>
      </c>
      <c r="G2046" s="5" t="str">
        <f>IF(ActividadesCom[[#This Row],[PROMEDIO]]="","",IF(ActividadesCom[[#This Row],[PROMEDIO]]&gt;=4,"EXCELENTE",IF(ActividadesCom[[#This Row],[PROMEDIO]]&gt;=3,"NOTABLE",IF(ActividadesCom[[#This Row],[PROMEDIO]]&gt;=2,"BUENO",IF(ActividadesCom[[#This Row],[PROMEDIO]]=1,"SUFICIENTE","")))))</f>
        <v>NOTABLE</v>
      </c>
      <c r="H2046" s="5">
        <f>MAX(ActividadesCom[[#This Row],[PERÍODO 1]],ActividadesCom[[#This Row],[PERÍODO 2]],ActividadesCom[[#This Row],[PERÍODO 3]],ActividadesCom[[#This Row],[PERÍODO 4]],ActividadesCom[[#This Row],[PERÍODO 5]])</f>
        <v>20183</v>
      </c>
      <c r="I2046" s="6" t="s">
        <v>3996</v>
      </c>
      <c r="J2046" s="5">
        <v>20183</v>
      </c>
      <c r="K2046" s="5" t="s">
        <v>4009</v>
      </c>
      <c r="L2046" s="5">
        <f>IF(ActividadesCom[[#This Row],[NIVEL 1]]&lt;&gt;0,VLOOKUP(ActividadesCom[[#This Row],[NIVEL 1]],Catálogo!A:B,2,FALSE),"")</f>
        <v>2</v>
      </c>
      <c r="M2046" s="5">
        <v>1</v>
      </c>
      <c r="N2046" s="6"/>
      <c r="O2046" s="5"/>
      <c r="P2046" s="5"/>
      <c r="Q2046" s="5" t="str">
        <f>IF(ActividadesCom[[#This Row],[NIVEL 2]]&lt;&gt;0,VLOOKUP(ActividadesCom[[#This Row],[NIVEL 2]],Catálogo!A:B,2,FALSE),"")</f>
        <v/>
      </c>
      <c r="R2046" s="11"/>
      <c r="S2046" s="12"/>
      <c r="T2046" s="11"/>
      <c r="U2046" s="11"/>
      <c r="V2046" s="5" t="str">
        <f>IF(ActividadesCom[[#This Row],[NIVEL 3]]&lt;&gt;0,VLOOKUP(ActividadesCom[[#This Row],[NIVEL 3]],Catálogo!A:B,2,FALSE),"")</f>
        <v/>
      </c>
      <c r="W2046" s="11"/>
      <c r="X2046" s="6"/>
      <c r="Y2046" s="5"/>
      <c r="Z2046" s="5"/>
      <c r="AA2046" s="5" t="str">
        <f>IF(ActividadesCom[[#This Row],[NIVEL 4]]&lt;&gt;0,VLOOKUP(ActividadesCom[[#This Row],[NIVEL 4]],Catálogo!A:B,2,FALSE),"")</f>
        <v/>
      </c>
      <c r="AB2046" s="5"/>
      <c r="AC2046" s="6" t="s">
        <v>11</v>
      </c>
      <c r="AD2046" s="5">
        <v>20183</v>
      </c>
      <c r="AE2046" s="5" t="s">
        <v>4008</v>
      </c>
      <c r="AF2046" s="5">
        <f>IF(ActividadesCom[[#This Row],[NIVEL 5]]&lt;&gt;0,VLOOKUP(ActividadesCom[[#This Row],[NIVEL 5]],Catálogo!A:B,2,FALSE),"")</f>
        <v>3</v>
      </c>
      <c r="AG2046" s="5">
        <v>1</v>
      </c>
      <c r="AH2046" s="2"/>
    </row>
    <row r="2047" spans="1:34" ht="30" hidden="1" customHeight="1" x14ac:dyDescent="0.25">
      <c r="A2047" s="7">
        <v>18470008</v>
      </c>
      <c r="B2047" s="6" t="str">
        <f>VLOOKUP(ActividadesCom[[#This Row],[NO. DE CONTROL]],'LISTADO ESTUDIANTES'!A:C,2,FALSE)</f>
        <v>CRUZ MAY JONATHAN DEL JESUS</v>
      </c>
      <c r="C2047" s="6" t="str">
        <f>VLOOKUP(ActividadesCom[[#This Row],[NO. DE CONTROL]],'LISTADO ESTUDIANTES'!A:C,3,FALSE)</f>
        <v>ARQUITECTURA</v>
      </c>
      <c r="D2047" s="5" t="str">
        <f>VLOOKUP(ActividadesCom[[#This Row],[NO. DE CONTROL]],'LISTADO ESTUDIANTES'!A:D,4,FALSE)</f>
        <v>BAJA</v>
      </c>
      <c r="E2047" s="5">
        <f>SUM(ActividadesCom[[#This Row],[CRÉD. 1]],ActividadesCom[[#This Row],[CRÉD. 2]],ActividadesCom[[#This Row],[CRÉD. 3]],ActividadesCom[[#This Row],[CRÉD. 4]],ActividadesCom[[#This Row],[CRÉD. 5]])</f>
        <v>5</v>
      </c>
      <c r="F2047" s="17">
        <f>IF(ActividadesCom[[#This Row],[ÚLTIMO SEMESTRE CON CRÉDITOS]]&gt;0,ROUND(AVERAGE(ActividadesCom[[#This Row],[VALOR NIVEL 5]],ActividadesCom[[#This Row],[VALOR NIVEL 4]],ActividadesCom[[#This Row],[VALOR NIVEL 3]],ActividadesCom[[#This Row],[VALOR NIVEL 2]],ActividadesCom[[#This Row],[VALOR NIVEL 1]]),0),"")</f>
        <v>3</v>
      </c>
      <c r="G2047" s="5" t="str">
        <f>IF(ActividadesCom[[#This Row],[PROMEDIO]]="","",IF(ActividadesCom[[#This Row],[PROMEDIO]]&gt;=4,"EXCELENTE",IF(ActividadesCom[[#This Row],[PROMEDIO]]&gt;=3,"NOTABLE",IF(ActividadesCom[[#This Row],[PROMEDIO]]&gt;=2,"BUENO",IF(ActividadesCom[[#This Row],[PROMEDIO]]=1,"SUFICIENTE","")))))</f>
        <v>NOTABLE</v>
      </c>
      <c r="H2047" s="5">
        <f>MAX(ActividadesCom[[#This Row],[PERÍODO 1]],ActividadesCom[[#This Row],[PERÍODO 2]],ActividadesCom[[#This Row],[PERÍODO 3]],ActividadesCom[[#This Row],[PERÍODO 4]],ActividadesCom[[#This Row],[PERÍODO 5]])</f>
        <v>20211</v>
      </c>
      <c r="I2047" s="6" t="s">
        <v>4122</v>
      </c>
      <c r="J2047" s="5">
        <v>20203</v>
      </c>
      <c r="K2047" s="5" t="s">
        <v>4009</v>
      </c>
      <c r="L2047" s="5">
        <f>IF(ActividadesCom[[#This Row],[NIVEL 1]]&lt;&gt;0,VLOOKUP(ActividadesCom[[#This Row],[NIVEL 1]],Catálogo!A:B,2,FALSE),"")</f>
        <v>2</v>
      </c>
      <c r="M2047" s="5">
        <v>1</v>
      </c>
      <c r="N2047" s="6" t="s">
        <v>4481</v>
      </c>
      <c r="O2047" s="5">
        <v>20211</v>
      </c>
      <c r="P2047" s="5" t="s">
        <v>4007</v>
      </c>
      <c r="Q2047" s="5">
        <f>IF(ActividadesCom[[#This Row],[NIVEL 2]]&lt;&gt;0,VLOOKUP(ActividadesCom[[#This Row],[NIVEL 2]],Catálogo!A:B,2,FALSE),"")</f>
        <v>4</v>
      </c>
      <c r="R2047" s="14">
        <v>1</v>
      </c>
      <c r="S2047" s="23" t="s">
        <v>4521</v>
      </c>
      <c r="T2047" s="14">
        <v>20191</v>
      </c>
      <c r="U2047" s="14" t="s">
        <v>4007</v>
      </c>
      <c r="V2047" s="5">
        <f>IF(ActividadesCom[[#This Row],[NIVEL 3]]&lt;&gt;0,VLOOKUP(ActividadesCom[[#This Row],[NIVEL 3]],Catálogo!A:B,2,FALSE),"")</f>
        <v>4</v>
      </c>
      <c r="W2047" s="14">
        <v>1</v>
      </c>
      <c r="X2047" s="6" t="s">
        <v>3518</v>
      </c>
      <c r="Y2047" s="5">
        <v>20211</v>
      </c>
      <c r="Z2047" s="5" t="s">
        <v>4008</v>
      </c>
      <c r="AA2047" s="5">
        <f>IF(ActividadesCom[[#This Row],[NIVEL 4]]&lt;&gt;0,VLOOKUP(ActividadesCom[[#This Row],[NIVEL 4]],Catálogo!A:B,2,FALSE),"")</f>
        <v>3</v>
      </c>
      <c r="AB2047" s="5">
        <v>1</v>
      </c>
      <c r="AC2047" s="6" t="s">
        <v>665</v>
      </c>
      <c r="AD2047" s="5">
        <v>20183</v>
      </c>
      <c r="AE2047" s="5" t="s">
        <v>4009</v>
      </c>
      <c r="AF2047" s="5">
        <f>IF(ActividadesCom[[#This Row],[NIVEL 5]]&lt;&gt;0,VLOOKUP(ActividadesCom[[#This Row],[NIVEL 5]],Catálogo!A:B,2,FALSE),"")</f>
        <v>2</v>
      </c>
      <c r="AG2047" s="5">
        <v>1</v>
      </c>
      <c r="AH2047" s="2"/>
    </row>
    <row r="2048" spans="1:34" ht="30" hidden="1" customHeight="1" x14ac:dyDescent="0.25">
      <c r="A2048" s="7">
        <v>18470009</v>
      </c>
      <c r="B2048" s="6" t="str">
        <f>VLOOKUP(ActividadesCom[[#This Row],[NO. DE CONTROL]],'LISTADO ESTUDIANTES'!A:C,2,FALSE)</f>
        <v>HAU IBARRA JOSE EDUARDO</v>
      </c>
      <c r="C2048" s="6" t="str">
        <f>VLOOKUP(ActividadesCom[[#This Row],[NO. DE CONTROL]],'LISTADO ESTUDIANTES'!A:C,3,FALSE)</f>
        <v>ARQUITECTURA</v>
      </c>
      <c r="D2048" s="5" t="str">
        <f>VLOOKUP(ActividadesCom[[#This Row],[NO. DE CONTROL]],'LISTADO ESTUDIANTES'!A:D,4,FALSE)</f>
        <v>BAJA</v>
      </c>
      <c r="E2048" s="5">
        <f>SUM(ActividadesCom[[#This Row],[CRÉD. 1]],ActividadesCom[[#This Row],[CRÉD. 2]],ActividadesCom[[#This Row],[CRÉD. 3]],ActividadesCom[[#This Row],[CRÉD. 4]],ActividadesCom[[#This Row],[CRÉD. 5]])</f>
        <v>0</v>
      </c>
      <c r="F2048" s="17" t="str">
        <f>IF(ActividadesCom[[#This Row],[ÚLTIMO SEMESTRE CON CRÉDITOS]]&gt;0,ROUND(AVERAGE(ActividadesCom[[#This Row],[VALOR NIVEL 5]],ActividadesCom[[#This Row],[VALOR NIVEL 4]],ActividadesCom[[#This Row],[VALOR NIVEL 3]],ActividadesCom[[#This Row],[VALOR NIVEL 2]],ActividadesCom[[#This Row],[VALOR NIVEL 1]]),0),"")</f>
        <v/>
      </c>
      <c r="G2048" s="5" t="str">
        <f>IF(ActividadesCom[[#This Row],[PROMEDIO]]="","",IF(ActividadesCom[[#This Row],[PROMEDIO]]&gt;=4,"EXCELENTE",IF(ActividadesCom[[#This Row],[PROMEDIO]]&gt;=3,"NOTABLE",IF(ActividadesCom[[#This Row],[PROMEDIO]]&gt;=2,"BUENO",IF(ActividadesCom[[#This Row],[PROMEDIO]]=1,"SUFICIENTE","")))))</f>
        <v/>
      </c>
      <c r="H2048" s="5">
        <f>MAX(ActividadesCom[[#This Row],[PERÍODO 1]],ActividadesCom[[#This Row],[PERÍODO 2]],ActividadesCom[[#This Row],[PERÍODO 3]],ActividadesCom[[#This Row],[PERÍODO 4]],ActividadesCom[[#This Row],[PERÍODO 5]])</f>
        <v>0</v>
      </c>
      <c r="I2048" s="6"/>
      <c r="J2048" s="5"/>
      <c r="K2048" s="5"/>
      <c r="L2048" s="5" t="str">
        <f>IF(ActividadesCom[[#This Row],[NIVEL 1]]&lt;&gt;0,VLOOKUP(ActividadesCom[[#This Row],[NIVEL 1]],Catálogo!A:B,2,FALSE),"")</f>
        <v/>
      </c>
      <c r="M2048" s="5"/>
      <c r="N2048" s="6"/>
      <c r="O2048" s="5"/>
      <c r="P2048" s="5"/>
      <c r="Q2048" s="5" t="str">
        <f>IF(ActividadesCom[[#This Row],[NIVEL 2]]&lt;&gt;0,VLOOKUP(ActividadesCom[[#This Row],[NIVEL 2]],Catálogo!A:B,2,FALSE),"")</f>
        <v/>
      </c>
      <c r="R2048" s="14"/>
      <c r="S2048" s="23"/>
      <c r="T2048" s="14"/>
      <c r="U2048" s="14"/>
      <c r="V2048" s="5" t="str">
        <f>IF(ActividadesCom[[#This Row],[NIVEL 3]]&lt;&gt;0,VLOOKUP(ActividadesCom[[#This Row],[NIVEL 3]],Catálogo!A:B,2,FALSE),"")</f>
        <v/>
      </c>
      <c r="W2048" s="14"/>
      <c r="X2048" s="6"/>
      <c r="Y2048" s="5"/>
      <c r="Z2048" s="5"/>
      <c r="AA2048" s="5" t="str">
        <f>IF(ActividadesCom[[#This Row],[NIVEL 4]]&lt;&gt;0,VLOOKUP(ActividadesCom[[#This Row],[NIVEL 4]],Catálogo!A:B,2,FALSE),"")</f>
        <v/>
      </c>
      <c r="AB2048" s="5"/>
      <c r="AC2048" s="6"/>
      <c r="AD2048" s="5"/>
      <c r="AE2048" s="5"/>
      <c r="AF2048" s="5" t="str">
        <f>IF(ActividadesCom[[#This Row],[NIVEL 5]]&lt;&gt;0,VLOOKUP(ActividadesCom[[#This Row],[NIVEL 5]],Catálogo!A:B,2,FALSE),"")</f>
        <v/>
      </c>
      <c r="AG2048" s="5"/>
      <c r="AH2048" s="2"/>
    </row>
    <row r="2049" spans="1:34" ht="30" hidden="1" customHeight="1" x14ac:dyDescent="0.25">
      <c r="A2049" s="7">
        <v>18470010</v>
      </c>
      <c r="B2049" s="6" t="str">
        <f>VLOOKUP(ActividadesCom[[#This Row],[NO. DE CONTROL]],'LISTADO ESTUDIANTES'!A:C,2,FALSE)</f>
        <v>CAMARA CANCHE SAMANTHA DEL PILAR</v>
      </c>
      <c r="C2049" s="6" t="str">
        <f>VLOOKUP(ActividadesCom[[#This Row],[NO. DE CONTROL]],'LISTADO ESTUDIANTES'!A:C,3,FALSE)</f>
        <v>ARQUITECTURA</v>
      </c>
      <c r="D2049" s="5" t="str">
        <f>VLOOKUP(ActividadesCom[[#This Row],[NO. DE CONTROL]],'LISTADO ESTUDIANTES'!A:D,4,FALSE)</f>
        <v>BAJA</v>
      </c>
      <c r="E2049" s="5">
        <f>SUM(ActividadesCom[[#This Row],[CRÉD. 1]],ActividadesCom[[#This Row],[CRÉD. 2]],ActividadesCom[[#This Row],[CRÉD. 3]],ActividadesCom[[#This Row],[CRÉD. 4]],ActividadesCom[[#This Row],[CRÉD. 5]])</f>
        <v>5</v>
      </c>
      <c r="F2049" s="17">
        <f>IF(ActividadesCom[[#This Row],[ÚLTIMO SEMESTRE CON CRÉDITOS]]&gt;0,ROUND(AVERAGE(ActividadesCom[[#This Row],[VALOR NIVEL 5]],ActividadesCom[[#This Row],[VALOR NIVEL 4]],ActividadesCom[[#This Row],[VALOR NIVEL 3]],ActividadesCom[[#This Row],[VALOR NIVEL 2]],ActividadesCom[[#This Row],[VALOR NIVEL 1]]),0),"")</f>
        <v>3</v>
      </c>
      <c r="G2049" s="5" t="str">
        <f>IF(ActividadesCom[[#This Row],[PROMEDIO]]="","",IF(ActividadesCom[[#This Row],[PROMEDIO]]&gt;=4,"EXCELENTE",IF(ActividadesCom[[#This Row],[PROMEDIO]]&gt;=3,"NOTABLE",IF(ActividadesCom[[#This Row],[PROMEDIO]]&gt;=2,"BUENO",IF(ActividadesCom[[#This Row],[PROMEDIO]]=1,"SUFICIENTE","")))))</f>
        <v>NOTABLE</v>
      </c>
      <c r="H2049" s="5">
        <f>MAX(ActividadesCom[[#This Row],[PERÍODO 1]],ActividadesCom[[#This Row],[PERÍODO 2]],ActividadesCom[[#This Row],[PERÍODO 3]],ActividadesCom[[#This Row],[PERÍODO 4]],ActividadesCom[[#This Row],[PERÍODO 5]])</f>
        <v>20213</v>
      </c>
      <c r="I2049" s="6" t="s">
        <v>900</v>
      </c>
      <c r="J2049" s="5">
        <v>20191</v>
      </c>
      <c r="K2049" s="5" t="s">
        <v>4009</v>
      </c>
      <c r="L2049" s="5">
        <f>IF(ActividadesCom[[#This Row],[NIVEL 1]]&lt;&gt;0,VLOOKUP(ActividadesCom[[#This Row],[NIVEL 1]],Catálogo!A:B,2,FALSE),"")</f>
        <v>2</v>
      </c>
      <c r="M2049" s="5">
        <v>1</v>
      </c>
      <c r="N2049" s="6" t="s">
        <v>4692</v>
      </c>
      <c r="O2049" s="5">
        <v>20213</v>
      </c>
      <c r="P2049" s="5" t="s">
        <v>4007</v>
      </c>
      <c r="Q2049" s="5">
        <f>IF(ActividadesCom[[#This Row],[NIVEL 2]]&lt;&gt;0,VLOOKUP(ActividadesCom[[#This Row],[NIVEL 2]],Catálogo!A:B,2,FALSE),"")</f>
        <v>4</v>
      </c>
      <c r="R2049" s="11">
        <v>1</v>
      </c>
      <c r="S2049" s="12" t="s">
        <v>4476</v>
      </c>
      <c r="T2049" s="11">
        <v>20211</v>
      </c>
      <c r="U2049" s="11" t="s">
        <v>4008</v>
      </c>
      <c r="V2049" s="5">
        <f>IF(ActividadesCom[[#This Row],[NIVEL 3]]&lt;&gt;0,VLOOKUP(ActividadesCom[[#This Row],[NIVEL 3]],Catálogo!A:B,2,FALSE),"")</f>
        <v>3</v>
      </c>
      <c r="W2049" s="11">
        <v>1</v>
      </c>
      <c r="X2049" s="6" t="s">
        <v>34</v>
      </c>
      <c r="Y2049" s="5">
        <v>20191</v>
      </c>
      <c r="Z2049" s="5" t="s">
        <v>4007</v>
      </c>
      <c r="AA2049" s="5">
        <f>IF(ActividadesCom[[#This Row],[NIVEL 4]]&lt;&gt;0,VLOOKUP(ActividadesCom[[#This Row],[NIVEL 4]],Catálogo!A:B,2,FALSE),"")</f>
        <v>4</v>
      </c>
      <c r="AB2049" s="5">
        <v>1</v>
      </c>
      <c r="AC2049" s="6" t="s">
        <v>615</v>
      </c>
      <c r="AD2049" s="5">
        <v>20183</v>
      </c>
      <c r="AE2049" s="5" t="s">
        <v>4009</v>
      </c>
      <c r="AF2049" s="5">
        <f>IF(ActividadesCom[[#This Row],[NIVEL 5]]&lt;&gt;0,VLOOKUP(ActividadesCom[[#This Row],[NIVEL 5]],Catálogo!A:B,2,FALSE),"")</f>
        <v>2</v>
      </c>
      <c r="AG2049" s="5">
        <v>1</v>
      </c>
      <c r="AH2049" s="2"/>
    </row>
    <row r="2050" spans="1:34" s="21" customFormat="1" ht="30" hidden="1" customHeight="1" x14ac:dyDescent="0.25">
      <c r="A2050" s="7">
        <v>18470011</v>
      </c>
      <c r="B2050" s="6" t="str">
        <f>VLOOKUP(ActividadesCom[[#This Row],[NO. DE CONTROL]],'LISTADO ESTUDIANTES'!A:C,2,FALSE)</f>
        <v>RODRIGUEZ CONTRERAS FERNANDA GUADALUPE</v>
      </c>
      <c r="C2050" s="6" t="str">
        <f>VLOOKUP(ActividadesCom[[#This Row],[NO. DE CONTROL]],'LISTADO ESTUDIANTES'!A:C,3,FALSE)</f>
        <v>ARQUITECTURA</v>
      </c>
      <c r="D2050" s="5" t="str">
        <f>VLOOKUP(ActividadesCom[[#This Row],[NO. DE CONTROL]],'LISTADO ESTUDIANTES'!A:D,4,FALSE)</f>
        <v>BAJA</v>
      </c>
      <c r="E2050" s="5">
        <f>SUM(ActividadesCom[[#This Row],[CRÉD. 1]],ActividadesCom[[#This Row],[CRÉD. 2]],ActividadesCom[[#This Row],[CRÉD. 3]],ActividadesCom[[#This Row],[CRÉD. 4]],ActividadesCom[[#This Row],[CRÉD. 5]])</f>
        <v>5</v>
      </c>
      <c r="F2050" s="17">
        <f>IF(ActividadesCom[[#This Row],[ÚLTIMO SEMESTRE CON CRÉDITOS]]&gt;0,ROUND(AVERAGE(ActividadesCom[[#This Row],[VALOR NIVEL 5]],ActividadesCom[[#This Row],[VALOR NIVEL 4]],ActividadesCom[[#This Row],[VALOR NIVEL 3]],ActividadesCom[[#This Row],[VALOR NIVEL 2]],ActividadesCom[[#This Row],[VALOR NIVEL 1]]),0),"")</f>
        <v>3</v>
      </c>
      <c r="G2050" s="5" t="str">
        <f>IF(ActividadesCom[[#This Row],[PROMEDIO]]="","",IF(ActividadesCom[[#This Row],[PROMEDIO]]&gt;=4,"EXCELENTE",IF(ActividadesCom[[#This Row],[PROMEDIO]]&gt;=3,"NOTABLE",IF(ActividadesCom[[#This Row],[PROMEDIO]]&gt;=2,"BUENO",IF(ActividadesCom[[#This Row],[PROMEDIO]]=1,"SUFICIENTE","")))))</f>
        <v>NOTABLE</v>
      </c>
      <c r="H2050" s="5">
        <f>MAX(ActividadesCom[[#This Row],[PERÍODO 1]],ActividadesCom[[#This Row],[PERÍODO 2]],ActividadesCom[[#This Row],[PERÍODO 3]],ActividadesCom[[#This Row],[PERÍODO 4]],ActividadesCom[[#This Row],[PERÍODO 5]])</f>
        <v>20211</v>
      </c>
      <c r="I2050" s="6" t="s">
        <v>947</v>
      </c>
      <c r="J2050" s="5">
        <v>20181</v>
      </c>
      <c r="K2050" s="5" t="s">
        <v>4007</v>
      </c>
      <c r="L2050" s="5">
        <f>IF(ActividadesCom[[#This Row],[NIVEL 1]]&lt;&gt;0,VLOOKUP(ActividadesCom[[#This Row],[NIVEL 1]],Catálogo!A:B,2,FALSE),"")</f>
        <v>4</v>
      </c>
      <c r="M2050" s="5">
        <v>1</v>
      </c>
      <c r="N2050" s="6" t="s">
        <v>4046</v>
      </c>
      <c r="O2050" s="5">
        <v>20181</v>
      </c>
      <c r="P2050" s="5" t="s">
        <v>4007</v>
      </c>
      <c r="Q2050" s="5">
        <f>IF(ActividadesCom[[#This Row],[NIVEL 2]]&lt;&gt;0,VLOOKUP(ActividadesCom[[#This Row],[NIVEL 2]],Catálogo!A:B,2,FALSE),"")</f>
        <v>4</v>
      </c>
      <c r="R2050" s="14">
        <v>1</v>
      </c>
      <c r="S2050" s="23" t="s">
        <v>4476</v>
      </c>
      <c r="T2050" s="14">
        <v>20211</v>
      </c>
      <c r="U2050" s="14" t="s">
        <v>4008</v>
      </c>
      <c r="V2050" s="5">
        <f>IF(ActividadesCom[[#This Row],[NIVEL 3]]&lt;&gt;0,VLOOKUP(ActividadesCom[[#This Row],[NIVEL 3]],Catálogo!A:B,2,FALSE),"")</f>
        <v>3</v>
      </c>
      <c r="W2050" s="14">
        <v>1</v>
      </c>
      <c r="X2050" s="6" t="s">
        <v>978</v>
      </c>
      <c r="Y2050" s="5">
        <v>20191</v>
      </c>
      <c r="Z2050" s="5" t="s">
        <v>4007</v>
      </c>
      <c r="AA2050" s="5">
        <f>IF(ActividadesCom[[#This Row],[NIVEL 4]]&lt;&gt;0,VLOOKUP(ActividadesCom[[#This Row],[NIVEL 4]],Catálogo!A:B,2,FALSE),"")</f>
        <v>4</v>
      </c>
      <c r="AB2050" s="5">
        <v>1</v>
      </c>
      <c r="AC2050" s="6" t="s">
        <v>615</v>
      </c>
      <c r="AD2050" s="5">
        <v>20183</v>
      </c>
      <c r="AE2050" s="5" t="s">
        <v>4009</v>
      </c>
      <c r="AF2050" s="5">
        <f>IF(ActividadesCom[[#This Row],[NIVEL 5]]&lt;&gt;0,VLOOKUP(ActividadesCom[[#This Row],[NIVEL 5]],Catálogo!A:B,2,FALSE),"")</f>
        <v>2</v>
      </c>
      <c r="AG2050" s="5">
        <v>1</v>
      </c>
    </row>
    <row r="2051" spans="1:34" ht="30" hidden="1" customHeight="1" x14ac:dyDescent="0.25">
      <c r="A2051" s="15">
        <v>18470012</v>
      </c>
      <c r="B2051" s="6" t="str">
        <f>VLOOKUP(ActividadesCom[[#This Row],[NO. DE CONTROL]],'LISTADO ESTUDIANTES'!A:C,2,FALSE)</f>
        <v>RODRIGUEZ VILLARINO MARIA DANIELA</v>
      </c>
      <c r="C2051" s="6" t="str">
        <f>VLOOKUP(ActividadesCom[[#This Row],[NO. DE CONTROL]],'LISTADO ESTUDIANTES'!A:C,3,FALSE)</f>
        <v>ARQUITECTURA</v>
      </c>
      <c r="D2051" s="70" t="str">
        <f>VLOOKUP(ActividadesCom[[#This Row],[NO. DE CONTROL]],'LISTADO ESTUDIANTES'!A:D,4,FALSE)</f>
        <v>BAJA</v>
      </c>
      <c r="E2051" s="5">
        <f>SUM(ActividadesCom[[#This Row],[CRÉD. 1]],ActividadesCom[[#This Row],[CRÉD. 2]],ActividadesCom[[#This Row],[CRÉD. 3]],ActividadesCom[[#This Row],[CRÉD. 4]],ActividadesCom[[#This Row],[CRÉD. 5]])</f>
        <v>4</v>
      </c>
      <c r="F2051" s="17">
        <f>IF(ActividadesCom[[#This Row],[ÚLTIMO SEMESTRE CON CRÉDITOS]]&gt;0,ROUND(AVERAGE(ActividadesCom[[#This Row],[VALOR NIVEL 5]],ActividadesCom[[#This Row],[VALOR NIVEL 4]],ActividadesCom[[#This Row],[VALOR NIVEL 3]],ActividadesCom[[#This Row],[VALOR NIVEL 2]],ActividadesCom[[#This Row],[VALOR NIVEL 1]]),0),"")</f>
        <v>3</v>
      </c>
      <c r="G2051" s="5" t="str">
        <f>IF(ActividadesCom[[#This Row],[PROMEDIO]]="","",IF(ActividadesCom[[#This Row],[PROMEDIO]]&gt;=4,"EXCELENTE",IF(ActividadesCom[[#This Row],[PROMEDIO]]&gt;=3,"NOTABLE",IF(ActividadesCom[[#This Row],[PROMEDIO]]&gt;=2,"BUENO",IF(ActividadesCom[[#This Row],[PROMEDIO]]=1,"SUFICIENTE","")))))</f>
        <v>NOTABLE</v>
      </c>
      <c r="H2051" s="5">
        <f>MAX(ActividadesCom[[#This Row],[PERÍODO 1]],ActividadesCom[[#This Row],[PERÍODO 2]],ActividadesCom[[#This Row],[PERÍODO 3]],ActividadesCom[[#This Row],[PERÍODO 4]],ActividadesCom[[#This Row],[PERÍODO 5]])</f>
        <v>20191</v>
      </c>
      <c r="I2051" s="6" t="s">
        <v>519</v>
      </c>
      <c r="J2051" s="5">
        <v>20183</v>
      </c>
      <c r="K2051" s="5" t="s">
        <v>4009</v>
      </c>
      <c r="L2051" s="5">
        <f>IF(ActividadesCom[[#This Row],[NIVEL 1]]&lt;&gt;0,VLOOKUP(ActividadesCom[[#This Row],[NIVEL 1]],Catálogo!A:B,2,FALSE),"")</f>
        <v>2</v>
      </c>
      <c r="M2051" s="5">
        <v>1</v>
      </c>
      <c r="N2051" s="6" t="s">
        <v>519</v>
      </c>
      <c r="O2051" s="5">
        <v>20191</v>
      </c>
      <c r="P2051" s="5" t="s">
        <v>4009</v>
      </c>
      <c r="Q2051" s="5">
        <f>IF(ActividadesCom[[#This Row],[NIVEL 2]]&lt;&gt;0,VLOOKUP(ActividadesCom[[#This Row],[NIVEL 2]],Catálogo!A:B,2,FALSE),"")</f>
        <v>2</v>
      </c>
      <c r="R2051" s="11">
        <v>1</v>
      </c>
      <c r="S2051" s="12"/>
      <c r="T2051" s="11"/>
      <c r="U2051" s="11"/>
      <c r="V2051" s="5" t="str">
        <f>IF(ActividadesCom[[#This Row],[NIVEL 3]]&lt;&gt;0,VLOOKUP(ActividadesCom[[#This Row],[NIVEL 3]],Catálogo!A:B,2,FALSE),"")</f>
        <v/>
      </c>
      <c r="W2051" s="11"/>
      <c r="X2051" s="6" t="s">
        <v>978</v>
      </c>
      <c r="Y2051" s="5">
        <v>20191</v>
      </c>
      <c r="Z2051" s="5" t="s">
        <v>4009</v>
      </c>
      <c r="AA2051" s="5">
        <f>IF(ActividadesCom[[#This Row],[NIVEL 4]]&lt;&gt;0,VLOOKUP(ActividadesCom[[#This Row],[NIVEL 4]],Catálogo!A:B,2,FALSE),"")</f>
        <v>2</v>
      </c>
      <c r="AB2051" s="5">
        <v>1</v>
      </c>
      <c r="AC2051" s="6" t="s">
        <v>818</v>
      </c>
      <c r="AD2051" s="5">
        <v>20183</v>
      </c>
      <c r="AE2051" s="5" t="s">
        <v>4007</v>
      </c>
      <c r="AF2051" s="5">
        <f>IF(ActividadesCom[[#This Row],[NIVEL 5]]&lt;&gt;0,VLOOKUP(ActividadesCom[[#This Row],[NIVEL 5]],Catálogo!A:B,2,FALSE),"")</f>
        <v>4</v>
      </c>
      <c r="AG2051" s="5">
        <v>1</v>
      </c>
      <c r="AH2051" s="2"/>
    </row>
    <row r="2052" spans="1:34" ht="30" hidden="1" customHeight="1" x14ac:dyDescent="0.25">
      <c r="A2052" s="7">
        <v>18470013</v>
      </c>
      <c r="B2052" s="6" t="str">
        <f>VLOOKUP(ActividadesCom[[#This Row],[NO. DE CONTROL]],'LISTADO ESTUDIANTES'!A:C,2,FALSE)</f>
        <v>ENCALADA SANCHEZ CARLOS</v>
      </c>
      <c r="C2052" s="6" t="str">
        <f>VLOOKUP(ActividadesCom[[#This Row],[NO. DE CONTROL]],'LISTADO ESTUDIANTES'!A:C,3,FALSE)</f>
        <v>ARQUITECTURA</v>
      </c>
      <c r="D2052" s="5" t="str">
        <f>VLOOKUP(ActividadesCom[[#This Row],[NO. DE CONTROL]],'LISTADO ESTUDIANTES'!A:D,4,FALSE)</f>
        <v>BAJA</v>
      </c>
      <c r="E2052" s="5">
        <f>SUM(ActividadesCom[[#This Row],[CRÉD. 1]],ActividadesCom[[#This Row],[CRÉD. 2]],ActividadesCom[[#This Row],[CRÉD. 3]],ActividadesCom[[#This Row],[CRÉD. 4]],ActividadesCom[[#This Row],[CRÉD. 5]])</f>
        <v>5</v>
      </c>
      <c r="F2052" s="17">
        <f>IF(ActividadesCom[[#This Row],[ÚLTIMO SEMESTRE CON CRÉDITOS]]&gt;0,ROUND(AVERAGE(ActividadesCom[[#This Row],[VALOR NIVEL 5]],ActividadesCom[[#This Row],[VALOR NIVEL 4]],ActividadesCom[[#This Row],[VALOR NIVEL 3]],ActividadesCom[[#This Row],[VALOR NIVEL 2]],ActividadesCom[[#This Row],[VALOR NIVEL 1]]),0),"")</f>
        <v>3</v>
      </c>
      <c r="G2052" s="5" t="str">
        <f>IF(ActividadesCom[[#This Row],[PROMEDIO]]="","",IF(ActividadesCom[[#This Row],[PROMEDIO]]&gt;=4,"EXCELENTE",IF(ActividadesCom[[#This Row],[PROMEDIO]]&gt;=3,"NOTABLE",IF(ActividadesCom[[#This Row],[PROMEDIO]]&gt;=2,"BUENO",IF(ActividadesCom[[#This Row],[PROMEDIO]]=1,"SUFICIENTE","")))))</f>
        <v>NOTABLE</v>
      </c>
      <c r="H2052" s="5">
        <f>MAX(ActividadesCom[[#This Row],[PERÍODO 1]],ActividadesCom[[#This Row],[PERÍODO 2]],ActividadesCom[[#This Row],[PERÍODO 3]],ActividadesCom[[#This Row],[PERÍODO 4]],ActividadesCom[[#This Row],[PERÍODO 5]])</f>
        <v>20213</v>
      </c>
      <c r="I2052" s="6" t="s">
        <v>519</v>
      </c>
      <c r="J2052" s="5">
        <v>20183</v>
      </c>
      <c r="K2052" s="5" t="s">
        <v>4009</v>
      </c>
      <c r="L2052" s="5">
        <f>IF(ActividadesCom[[#This Row],[NIVEL 1]]&lt;&gt;0,VLOOKUP(ActividadesCom[[#This Row],[NIVEL 1]],Catálogo!A:B,2,FALSE),"")</f>
        <v>2</v>
      </c>
      <c r="M2052" s="5">
        <v>1</v>
      </c>
      <c r="N2052" s="6" t="s">
        <v>519</v>
      </c>
      <c r="O2052" s="5">
        <v>20191</v>
      </c>
      <c r="P2052" s="5" t="s">
        <v>4009</v>
      </c>
      <c r="Q2052" s="5">
        <f>IF(ActividadesCom[[#This Row],[NIVEL 2]]&lt;&gt;0,VLOOKUP(ActividadesCom[[#This Row],[NIVEL 2]],Catálogo!A:B,2,FALSE),"")</f>
        <v>2</v>
      </c>
      <c r="R2052" s="14">
        <v>1</v>
      </c>
      <c r="S2052" s="23" t="s">
        <v>4532</v>
      </c>
      <c r="T2052" s="14">
        <v>20183</v>
      </c>
      <c r="U2052" s="14" t="s">
        <v>4007</v>
      </c>
      <c r="V2052" s="5">
        <f>IF(ActividadesCom[[#This Row],[NIVEL 3]]&lt;&gt;0,VLOOKUP(ActividadesCom[[#This Row],[NIVEL 3]],Catálogo!A:B,2,FALSE),"")</f>
        <v>4</v>
      </c>
      <c r="W2052" s="14">
        <v>1</v>
      </c>
      <c r="X2052" s="6" t="s">
        <v>4692</v>
      </c>
      <c r="Y2052" s="5">
        <v>20213</v>
      </c>
      <c r="Z2052" s="5" t="s">
        <v>4007</v>
      </c>
      <c r="AA2052" s="5">
        <f>IF(ActividadesCom[[#This Row],[NIVEL 4]]&lt;&gt;0,VLOOKUP(ActividadesCom[[#This Row],[NIVEL 4]],Catálogo!A:B,2,FALSE),"")</f>
        <v>4</v>
      </c>
      <c r="AB2052" s="5">
        <v>1</v>
      </c>
      <c r="AC2052" s="6" t="s">
        <v>665</v>
      </c>
      <c r="AD2052" s="5">
        <v>20213</v>
      </c>
      <c r="AE2052" s="5" t="s">
        <v>4009</v>
      </c>
      <c r="AF2052" s="5">
        <f>IF(ActividadesCom[[#This Row],[NIVEL 5]]&lt;&gt;0,VLOOKUP(ActividadesCom[[#This Row],[NIVEL 5]],Catálogo!A:B,2,FALSE),"")</f>
        <v>2</v>
      </c>
      <c r="AG2052" s="5">
        <v>1</v>
      </c>
      <c r="AH2052" s="2"/>
    </row>
    <row r="2053" spans="1:34" s="21" customFormat="1" ht="30" hidden="1" customHeight="1" x14ac:dyDescent="0.25">
      <c r="A2053" s="7">
        <v>18470014</v>
      </c>
      <c r="B2053" s="6" t="str">
        <f>VLOOKUP(ActividadesCom[[#This Row],[NO. DE CONTROL]],'LISTADO ESTUDIANTES'!A:C,2,FALSE)</f>
        <v>QUINTANA MADRIGAL WILLIAM EDUARDO</v>
      </c>
      <c r="C2053" s="6" t="str">
        <f>VLOOKUP(ActividadesCom[[#This Row],[NO. DE CONTROL]],'LISTADO ESTUDIANTES'!A:C,3,FALSE)</f>
        <v>ARQUITECTURA</v>
      </c>
      <c r="D2053" s="5" t="str">
        <f>VLOOKUP(ActividadesCom[[#This Row],[NO. DE CONTROL]],'LISTADO ESTUDIANTES'!A:D,4,FALSE)</f>
        <v>BAJA</v>
      </c>
      <c r="E2053" s="5">
        <f>SUM(ActividadesCom[[#This Row],[CRÉD. 1]],ActividadesCom[[#This Row],[CRÉD. 2]],ActividadesCom[[#This Row],[CRÉD. 3]],ActividadesCom[[#This Row],[CRÉD. 4]],ActividadesCom[[#This Row],[CRÉD. 5]])</f>
        <v>5</v>
      </c>
      <c r="F2053" s="5">
        <f>IF(ActividadesCom[[#This Row],[ÚLTIMO SEMESTRE CON CRÉDITOS]]&gt;0,ROUND(AVERAGE(ActividadesCom[[#This Row],[VALOR NIVEL 5]],ActividadesCom[[#This Row],[VALOR NIVEL 4]],ActividadesCom[[#This Row],[VALOR NIVEL 3]],ActividadesCom[[#This Row],[VALOR NIVEL 2]],ActividadesCom[[#This Row],[VALOR NIVEL 1]]),0),"")</f>
        <v>2</v>
      </c>
      <c r="G2053" s="5" t="str">
        <f>IF(ActividadesCom[[#This Row],[PROMEDIO]]="","",IF(ActividadesCom[[#This Row],[PROMEDIO]]&gt;=4,"EXCELENTE",IF(ActividadesCom[[#This Row],[PROMEDIO]]&gt;=3,"NOTABLE",IF(ActividadesCom[[#This Row],[PROMEDIO]]&gt;=2,"BUENO",IF(ActividadesCom[[#This Row],[PROMEDIO]]=1,"SUFICIENTE","")))))</f>
        <v>BUENO</v>
      </c>
      <c r="H2053" s="5">
        <f>MAX(ActividadesCom[[#This Row],[PERÍODO 1]],ActividadesCom[[#This Row],[PERÍODO 2]],ActividadesCom[[#This Row],[PERÍODO 3]],ActividadesCom[[#This Row],[PERÍODO 4]],ActividadesCom[[#This Row],[PERÍODO 5]])</f>
        <v>20191</v>
      </c>
      <c r="I2053" s="6" t="s">
        <v>900</v>
      </c>
      <c r="J2053" s="5">
        <v>20191</v>
      </c>
      <c r="K2053" s="5" t="s">
        <v>4009</v>
      </c>
      <c r="L2053" s="5">
        <f>IF(ActividadesCom[[#This Row],[NIVEL 1]]&lt;&gt;0,VLOOKUP(ActividadesCom[[#This Row],[NIVEL 1]],Catálogo!A:B,2,FALSE),"")</f>
        <v>2</v>
      </c>
      <c r="M2053" s="5">
        <v>1</v>
      </c>
      <c r="N2053" s="6" t="s">
        <v>519</v>
      </c>
      <c r="O2053" s="5">
        <v>20183</v>
      </c>
      <c r="P2053" s="5" t="s">
        <v>4009</v>
      </c>
      <c r="Q2053" s="5">
        <f>IF(ActividadesCom[[#This Row],[NIVEL 2]]&lt;&gt;0,VLOOKUP(ActividadesCom[[#This Row],[NIVEL 2]],Catálogo!A:B,2,FALSE),"")</f>
        <v>2</v>
      </c>
      <c r="R2053" s="11">
        <v>1</v>
      </c>
      <c r="S2053" s="12" t="s">
        <v>519</v>
      </c>
      <c r="T2053" s="11">
        <v>20191</v>
      </c>
      <c r="U2053" s="11" t="s">
        <v>4009</v>
      </c>
      <c r="V2053" s="5">
        <f>IF(ActividadesCom[[#This Row],[NIVEL 3]]&lt;&gt;0,VLOOKUP(ActividadesCom[[#This Row],[NIVEL 3]],Catálogo!A:B,2,FALSE),"")</f>
        <v>2</v>
      </c>
      <c r="W2053" s="11">
        <v>1</v>
      </c>
      <c r="X2053" s="6" t="s">
        <v>3997</v>
      </c>
      <c r="Y2053" s="5">
        <v>20183</v>
      </c>
      <c r="Z2053" s="5" t="s">
        <v>4009</v>
      </c>
      <c r="AA2053" s="5">
        <f>IF(ActividadesCom[[#This Row],[NIVEL 4]]&lt;&gt;0,VLOOKUP(ActividadesCom[[#This Row],[NIVEL 4]],Catálogo!A:B,2,FALSE),"")</f>
        <v>2</v>
      </c>
      <c r="AB2053" s="5">
        <v>1</v>
      </c>
      <c r="AC2053" s="6" t="s">
        <v>42</v>
      </c>
      <c r="AD2053" s="5">
        <v>20183</v>
      </c>
      <c r="AE2053" s="5" t="s">
        <v>4008</v>
      </c>
      <c r="AF2053" s="5">
        <f>IF(ActividadesCom[[#This Row],[NIVEL 5]]&lt;&gt;0,VLOOKUP(ActividadesCom[[#This Row],[NIVEL 5]],Catálogo!A:B,2,FALSE),"")</f>
        <v>3</v>
      </c>
      <c r="AG2053" s="5">
        <v>1</v>
      </c>
    </row>
    <row r="2054" spans="1:34" ht="30" hidden="1" customHeight="1" x14ac:dyDescent="0.25">
      <c r="A2054" s="7">
        <v>18470015</v>
      </c>
      <c r="B2054" s="6" t="str">
        <f>VLOOKUP(ActividadesCom[[#This Row],[NO. DE CONTROL]],'LISTADO ESTUDIANTES'!A:C,2,FALSE)</f>
        <v>CHI CU LIMBERT FERNANDO</v>
      </c>
      <c r="C2054" s="6" t="str">
        <f>VLOOKUP(ActividadesCom[[#This Row],[NO. DE CONTROL]],'LISTADO ESTUDIANTES'!A:C,3,FALSE)</f>
        <v>ARQUITECTURA</v>
      </c>
      <c r="D2054" s="5" t="str">
        <f>VLOOKUP(ActividadesCom[[#This Row],[NO. DE CONTROL]],'LISTADO ESTUDIANTES'!A:D,4,FALSE)</f>
        <v>BAJA</v>
      </c>
      <c r="E2054" s="5">
        <f>SUM(ActividadesCom[[#This Row],[CRÉD. 1]],ActividadesCom[[#This Row],[CRÉD. 2]],ActividadesCom[[#This Row],[CRÉD. 3]],ActividadesCom[[#This Row],[CRÉD. 4]],ActividadesCom[[#This Row],[CRÉD. 5]])</f>
        <v>5</v>
      </c>
      <c r="F2054" s="17">
        <f>IF(ActividadesCom[[#This Row],[ÚLTIMO SEMESTRE CON CRÉDITOS]]&gt;0,ROUND(AVERAGE(ActividadesCom[[#This Row],[VALOR NIVEL 5]],ActividadesCom[[#This Row],[VALOR NIVEL 4]],ActividadesCom[[#This Row],[VALOR NIVEL 3]],ActividadesCom[[#This Row],[VALOR NIVEL 2]],ActividadesCom[[#This Row],[VALOR NIVEL 1]]),0),"")</f>
        <v>3</v>
      </c>
      <c r="G2054" s="5" t="str">
        <f>IF(ActividadesCom[[#This Row],[PROMEDIO]]="","",IF(ActividadesCom[[#This Row],[PROMEDIO]]&gt;=4,"EXCELENTE",IF(ActividadesCom[[#This Row],[PROMEDIO]]&gt;=3,"NOTABLE",IF(ActividadesCom[[#This Row],[PROMEDIO]]&gt;=2,"BUENO",IF(ActividadesCom[[#This Row],[PROMEDIO]]=1,"SUFICIENTE","")))))</f>
        <v>NOTABLE</v>
      </c>
      <c r="H2054" s="5">
        <f>MAX(ActividadesCom[[#This Row],[PERÍODO 1]],ActividadesCom[[#This Row],[PERÍODO 2]],ActividadesCom[[#This Row],[PERÍODO 3]],ActividadesCom[[#This Row],[PERÍODO 4]],ActividadesCom[[#This Row],[PERÍODO 5]])</f>
        <v>20213</v>
      </c>
      <c r="I2054" s="6" t="s">
        <v>4122</v>
      </c>
      <c r="J2054" s="5">
        <v>20203</v>
      </c>
      <c r="K2054" s="5" t="s">
        <v>4009</v>
      </c>
      <c r="L2054" s="5">
        <f>IF(ActividadesCom[[#This Row],[NIVEL 1]]&lt;&gt;0,VLOOKUP(ActividadesCom[[#This Row],[NIVEL 1]],Catálogo!A:B,2,FALSE),"")</f>
        <v>2</v>
      </c>
      <c r="M2054" s="5">
        <v>1</v>
      </c>
      <c r="N2054" s="6" t="s">
        <v>1041</v>
      </c>
      <c r="O2054" s="5">
        <v>20191</v>
      </c>
      <c r="P2054" s="5" t="s">
        <v>4007</v>
      </c>
      <c r="Q2054" s="5">
        <f>IF(ActividadesCom[[#This Row],[NIVEL 2]]&lt;&gt;0,VLOOKUP(ActividadesCom[[#This Row],[NIVEL 2]],Catálogo!A:B,2,FALSE),"")</f>
        <v>4</v>
      </c>
      <c r="R2054" s="14">
        <v>1</v>
      </c>
      <c r="S2054" s="23" t="s">
        <v>3997</v>
      </c>
      <c r="T2054" s="14">
        <v>20181</v>
      </c>
      <c r="U2054" s="14" t="s">
        <v>4007</v>
      </c>
      <c r="V2054" s="5">
        <f>IF(ActividadesCom[[#This Row],[NIVEL 3]]&lt;&gt;0,VLOOKUP(ActividadesCom[[#This Row],[NIVEL 3]],Catálogo!A:B,2,FALSE),"")</f>
        <v>4</v>
      </c>
      <c r="W2054" s="14">
        <v>1</v>
      </c>
      <c r="X2054" s="6" t="s">
        <v>11</v>
      </c>
      <c r="Y2054" s="5">
        <v>20191</v>
      </c>
      <c r="Z2054" s="5" t="s">
        <v>4008</v>
      </c>
      <c r="AA2054" s="5">
        <f>IF(ActividadesCom[[#This Row],[NIVEL 4]]&lt;&gt;0,VLOOKUP(ActividadesCom[[#This Row],[NIVEL 4]],Catálogo!A:B,2,FALSE),"")</f>
        <v>3</v>
      </c>
      <c r="AB2054" s="5">
        <v>1</v>
      </c>
      <c r="AC2054" s="6" t="s">
        <v>4692</v>
      </c>
      <c r="AD2054" s="5">
        <v>20213</v>
      </c>
      <c r="AE2054" s="5" t="s">
        <v>4007</v>
      </c>
      <c r="AF2054" s="5">
        <f>IF(ActividadesCom[[#This Row],[NIVEL 5]]&lt;&gt;0,VLOOKUP(ActividadesCom[[#This Row],[NIVEL 5]],Catálogo!A:B,2,FALSE),"")</f>
        <v>4</v>
      </c>
      <c r="AG2054" s="5">
        <v>1</v>
      </c>
      <c r="AH2054" s="2"/>
    </row>
    <row r="2055" spans="1:34" ht="30" hidden="1" customHeight="1" x14ac:dyDescent="0.25">
      <c r="A2055" s="7">
        <v>18470016</v>
      </c>
      <c r="B2055" s="6" t="str">
        <f>VLOOKUP(ActividadesCom[[#This Row],[NO. DE CONTROL]],'LISTADO ESTUDIANTES'!A:C,2,FALSE)</f>
        <v>LOEZA VEGA ANA CRISTINA</v>
      </c>
      <c r="C2055" s="6" t="str">
        <f>VLOOKUP(ActividadesCom[[#This Row],[NO. DE CONTROL]],'LISTADO ESTUDIANTES'!A:C,3,FALSE)</f>
        <v>ARQUITECTURA</v>
      </c>
      <c r="D2055" s="5" t="str">
        <f>VLOOKUP(ActividadesCom[[#This Row],[NO. DE CONTROL]],'LISTADO ESTUDIANTES'!A:D,4,FALSE)</f>
        <v>BAJA</v>
      </c>
      <c r="E2055" s="5">
        <f>SUM(ActividadesCom[[#This Row],[CRÉD. 1]],ActividadesCom[[#This Row],[CRÉD. 2]],ActividadesCom[[#This Row],[CRÉD. 3]],ActividadesCom[[#This Row],[CRÉD. 4]],ActividadesCom[[#This Row],[CRÉD. 5]])</f>
        <v>5</v>
      </c>
      <c r="F2055" s="17">
        <f>IF(ActividadesCom[[#This Row],[ÚLTIMO SEMESTRE CON CRÉDITOS]]&gt;0,ROUND(AVERAGE(ActividadesCom[[#This Row],[VALOR NIVEL 5]],ActividadesCom[[#This Row],[VALOR NIVEL 4]],ActividadesCom[[#This Row],[VALOR NIVEL 3]],ActividadesCom[[#This Row],[VALOR NIVEL 2]],ActividadesCom[[#This Row],[VALOR NIVEL 1]]),0),"")</f>
        <v>3</v>
      </c>
      <c r="G2055" s="5" t="str">
        <f>IF(ActividadesCom[[#This Row],[PROMEDIO]]="","",IF(ActividadesCom[[#This Row],[PROMEDIO]]&gt;=4,"EXCELENTE",IF(ActividadesCom[[#This Row],[PROMEDIO]]&gt;=3,"NOTABLE",IF(ActividadesCom[[#This Row],[PROMEDIO]]&gt;=2,"BUENO",IF(ActividadesCom[[#This Row],[PROMEDIO]]=1,"SUFICIENTE","")))))</f>
        <v>NOTABLE</v>
      </c>
      <c r="H2055" s="5">
        <f>MAX(ActividadesCom[[#This Row],[PERÍODO 1]],ActividadesCom[[#This Row],[PERÍODO 2]],ActividadesCom[[#This Row],[PERÍODO 3]],ActividadesCom[[#This Row],[PERÍODO 4]],ActividadesCom[[#This Row],[PERÍODO 5]])</f>
        <v>20213</v>
      </c>
      <c r="I2055" s="6" t="s">
        <v>815</v>
      </c>
      <c r="J2055" s="5">
        <v>20183</v>
      </c>
      <c r="K2055" s="5" t="s">
        <v>4009</v>
      </c>
      <c r="L2055" s="5">
        <f>IF(ActividadesCom[[#This Row],[NIVEL 1]]&lt;&gt;0,VLOOKUP(ActividadesCom[[#This Row],[NIVEL 1]],Catálogo!A:B,2,FALSE),"")</f>
        <v>2</v>
      </c>
      <c r="M2055" s="5">
        <v>1</v>
      </c>
      <c r="N2055" s="6" t="s">
        <v>4692</v>
      </c>
      <c r="O2055" s="5">
        <v>20213</v>
      </c>
      <c r="P2055" s="5" t="s">
        <v>4007</v>
      </c>
      <c r="Q2055" s="5">
        <f>IF(ActividadesCom[[#This Row],[NIVEL 2]]&lt;&gt;0,VLOOKUP(ActividadesCom[[#This Row],[NIVEL 2]],Catálogo!A:B,2,FALSE),"")</f>
        <v>4</v>
      </c>
      <c r="R2055" s="14">
        <v>1</v>
      </c>
      <c r="S2055" s="23" t="s">
        <v>4874</v>
      </c>
      <c r="T2055" s="14">
        <v>20192</v>
      </c>
      <c r="U2055" s="14" t="s">
        <v>4007</v>
      </c>
      <c r="V2055" s="5">
        <f>IF(ActividadesCom[[#This Row],[NIVEL 3]]&lt;&gt;0,VLOOKUP(ActividadesCom[[#This Row],[NIVEL 3]],Catálogo!A:B,2,FALSE),"")</f>
        <v>4</v>
      </c>
      <c r="W2055" s="14">
        <v>1</v>
      </c>
      <c r="X2055" s="6" t="s">
        <v>42</v>
      </c>
      <c r="Y2055" s="5">
        <v>20191</v>
      </c>
      <c r="Z2055" s="5" t="s">
        <v>4008</v>
      </c>
      <c r="AA2055" s="5">
        <f>IF(ActividadesCom[[#This Row],[NIVEL 4]]&lt;&gt;0,VLOOKUP(ActividadesCom[[#This Row],[NIVEL 4]],Catálogo!A:B,2,FALSE),"")</f>
        <v>3</v>
      </c>
      <c r="AB2055" s="5">
        <v>1</v>
      </c>
      <c r="AC2055" s="6" t="s">
        <v>42</v>
      </c>
      <c r="AD2055" s="5">
        <v>20183</v>
      </c>
      <c r="AE2055" s="5" t="s">
        <v>4008</v>
      </c>
      <c r="AF2055" s="5">
        <f>IF(ActividadesCom[[#This Row],[NIVEL 5]]&lt;&gt;0,VLOOKUP(ActividadesCom[[#This Row],[NIVEL 5]],Catálogo!A:B,2,FALSE),"")</f>
        <v>3</v>
      </c>
      <c r="AG2055" s="5">
        <v>1</v>
      </c>
      <c r="AH2055" s="2"/>
    </row>
    <row r="2056" spans="1:34" ht="30" hidden="1" customHeight="1" x14ac:dyDescent="0.25">
      <c r="A2056" s="7">
        <v>18470017</v>
      </c>
      <c r="B2056" s="6" t="str">
        <f>VLOOKUP(ActividadesCom[[#This Row],[NO. DE CONTROL]],'LISTADO ESTUDIANTES'!A:C,2,FALSE)</f>
        <v>BASTO ZETINA JENNIFER ARLETT</v>
      </c>
      <c r="C2056" s="6" t="str">
        <f>VLOOKUP(ActividadesCom[[#This Row],[NO. DE CONTROL]],'LISTADO ESTUDIANTES'!A:C,3,FALSE)</f>
        <v>ARQUITECTURA</v>
      </c>
      <c r="D2056" s="5" t="str">
        <f>VLOOKUP(ActividadesCom[[#This Row],[NO. DE CONTROL]],'LISTADO ESTUDIANTES'!A:D,4,FALSE)</f>
        <v>BAJA</v>
      </c>
      <c r="E2056" s="5">
        <f>SUM(ActividadesCom[[#This Row],[CRÉD. 1]],ActividadesCom[[#This Row],[CRÉD. 2]],ActividadesCom[[#This Row],[CRÉD. 3]],ActividadesCom[[#This Row],[CRÉD. 4]],ActividadesCom[[#This Row],[CRÉD. 5]])</f>
        <v>5</v>
      </c>
      <c r="F2056" s="5">
        <f>IF(ActividadesCom[[#This Row],[ÚLTIMO SEMESTRE CON CRÉDITOS]]&gt;0,ROUND(AVERAGE(ActividadesCom[[#This Row],[VALOR NIVEL 5]],ActividadesCom[[#This Row],[VALOR NIVEL 4]],ActividadesCom[[#This Row],[VALOR NIVEL 3]],ActividadesCom[[#This Row],[VALOR NIVEL 2]],ActividadesCom[[#This Row],[VALOR NIVEL 1]]),0),"")</f>
        <v>3</v>
      </c>
      <c r="G2056" s="5" t="str">
        <f>IF(ActividadesCom[[#This Row],[PROMEDIO]]="","",IF(ActividadesCom[[#This Row],[PROMEDIO]]&gt;=4,"EXCELENTE",IF(ActividadesCom[[#This Row],[PROMEDIO]]&gt;=3,"NOTABLE",IF(ActividadesCom[[#This Row],[PROMEDIO]]&gt;=2,"BUENO",IF(ActividadesCom[[#This Row],[PROMEDIO]]=1,"SUFICIENTE","")))))</f>
        <v>NOTABLE</v>
      </c>
      <c r="H2056" s="5">
        <f>MAX(ActividadesCom[[#This Row],[PERÍODO 1]],ActividadesCom[[#This Row],[PERÍODO 2]],ActividadesCom[[#This Row],[PERÍODO 3]],ActividadesCom[[#This Row],[PERÍODO 4]],ActividadesCom[[#This Row],[PERÍODO 5]])</f>
        <v>20213</v>
      </c>
      <c r="I2056" s="6" t="s">
        <v>798</v>
      </c>
      <c r="J2056" s="5">
        <v>20183</v>
      </c>
      <c r="K2056" s="5" t="s">
        <v>4009</v>
      </c>
      <c r="L2056" s="5">
        <f>IF(ActividadesCom[[#This Row],[NIVEL 1]]&lt;&gt;0,VLOOKUP(ActividadesCom[[#This Row],[NIVEL 1]],Catálogo!A:B,2,FALSE),"")</f>
        <v>2</v>
      </c>
      <c r="M2056" s="5">
        <v>1</v>
      </c>
      <c r="N2056" s="6" t="s">
        <v>519</v>
      </c>
      <c r="O2056" s="5">
        <v>20183</v>
      </c>
      <c r="P2056" s="5" t="s">
        <v>4009</v>
      </c>
      <c r="Q2056" s="5">
        <f>IF(ActividadesCom[[#This Row],[NIVEL 2]]&lt;&gt;0,VLOOKUP(ActividadesCom[[#This Row],[NIVEL 2]],Catálogo!A:B,2,FALSE),"")</f>
        <v>2</v>
      </c>
      <c r="R2056" s="14">
        <v>1</v>
      </c>
      <c r="S2056" s="23" t="s">
        <v>519</v>
      </c>
      <c r="T2056" s="14"/>
      <c r="U2056" s="14" t="s">
        <v>4007</v>
      </c>
      <c r="V2056" s="5">
        <f>IF(ActividadesCom[[#This Row],[NIVEL 3]]&lt;&gt;0,VLOOKUP(ActividadesCom[[#This Row],[NIVEL 3]],Catálogo!A:B,2,FALSE),"")</f>
        <v>4</v>
      </c>
      <c r="W2056" s="14">
        <v>1</v>
      </c>
      <c r="X2056" s="6" t="s">
        <v>34</v>
      </c>
      <c r="Y2056" s="5">
        <v>20191</v>
      </c>
      <c r="Z2056" s="5" t="s">
        <v>4007</v>
      </c>
      <c r="AA2056" s="5">
        <f>IF(ActividadesCom[[#This Row],[NIVEL 4]]&lt;&gt;0,VLOOKUP(ActividadesCom[[#This Row],[NIVEL 4]],Catálogo!A:B,2,FALSE),"")</f>
        <v>4</v>
      </c>
      <c r="AB2056" s="5">
        <v>1</v>
      </c>
      <c r="AC2056" s="6" t="s">
        <v>4685</v>
      </c>
      <c r="AD2056" s="5">
        <v>20213</v>
      </c>
      <c r="AE2056" s="5" t="s">
        <v>4007</v>
      </c>
      <c r="AF2056" s="5">
        <f>IF(ActividadesCom[[#This Row],[NIVEL 5]]&lt;&gt;0,VLOOKUP(ActividadesCom[[#This Row],[NIVEL 5]],Catálogo!A:B,2,FALSE),"")</f>
        <v>4</v>
      </c>
      <c r="AG2056" s="5">
        <v>1</v>
      </c>
      <c r="AH2056" s="2"/>
    </row>
    <row r="2057" spans="1:34" ht="30" hidden="1" customHeight="1" x14ac:dyDescent="0.25">
      <c r="A2057" s="7">
        <v>18470018</v>
      </c>
      <c r="B2057" s="6" t="str">
        <f>VLOOKUP(ActividadesCom[[#This Row],[NO. DE CONTROL]],'LISTADO ESTUDIANTES'!A:C,2,FALSE)</f>
        <v>RODRIGUEZ CANUL MARIA JOSE</v>
      </c>
      <c r="C2057" s="6" t="str">
        <f>VLOOKUP(ActividadesCom[[#This Row],[NO. DE CONTROL]],'LISTADO ESTUDIANTES'!A:C,3,FALSE)</f>
        <v>ARQUITECTURA</v>
      </c>
      <c r="D2057" s="5" t="str">
        <f>VLOOKUP(ActividadesCom[[#This Row],[NO. DE CONTROL]],'LISTADO ESTUDIANTES'!A:D,4,FALSE)</f>
        <v>BAJA</v>
      </c>
      <c r="E2057" s="5">
        <f>SUM(ActividadesCom[[#This Row],[CRÉD. 1]],ActividadesCom[[#This Row],[CRÉD. 2]],ActividadesCom[[#This Row],[CRÉD. 3]],ActividadesCom[[#This Row],[CRÉD. 4]],ActividadesCom[[#This Row],[CRÉD. 5]])</f>
        <v>5</v>
      </c>
      <c r="F2057" s="17">
        <f>IF(ActividadesCom[[#This Row],[ÚLTIMO SEMESTRE CON CRÉDITOS]]&gt;0,ROUND(AVERAGE(ActividadesCom[[#This Row],[VALOR NIVEL 5]],ActividadesCom[[#This Row],[VALOR NIVEL 4]],ActividadesCom[[#This Row],[VALOR NIVEL 3]],ActividadesCom[[#This Row],[VALOR NIVEL 2]],ActividadesCom[[#This Row],[VALOR NIVEL 1]]),0),"")</f>
        <v>3</v>
      </c>
      <c r="G2057" s="5" t="str">
        <f>IF(ActividadesCom[[#This Row],[PROMEDIO]]="","",IF(ActividadesCom[[#This Row],[PROMEDIO]]&gt;=4,"EXCELENTE",IF(ActividadesCom[[#This Row],[PROMEDIO]]&gt;=3,"NOTABLE",IF(ActividadesCom[[#This Row],[PROMEDIO]]&gt;=2,"BUENO",IF(ActividadesCom[[#This Row],[PROMEDIO]]=1,"SUFICIENTE","")))))</f>
        <v>NOTABLE</v>
      </c>
      <c r="H2057" s="5">
        <f>MAX(ActividadesCom[[#This Row],[PERÍODO 1]],ActividadesCom[[#This Row],[PERÍODO 2]],ActividadesCom[[#This Row],[PERÍODO 3]],ActividadesCom[[#This Row],[PERÍODO 4]],ActividadesCom[[#This Row],[PERÍODO 5]])</f>
        <v>20213</v>
      </c>
      <c r="I2057" s="6" t="s">
        <v>1041</v>
      </c>
      <c r="J2057" s="5">
        <v>20193</v>
      </c>
      <c r="K2057" s="5" t="s">
        <v>4009</v>
      </c>
      <c r="L2057" s="5">
        <f>IF(ActividadesCom[[#This Row],[NIVEL 1]]&lt;&gt;0,VLOOKUP(ActividadesCom[[#This Row],[NIVEL 1]],Catálogo!A:B,2,FALSE),"")</f>
        <v>2</v>
      </c>
      <c r="M2057" s="5">
        <v>1</v>
      </c>
      <c r="N2057" s="6" t="s">
        <v>3996</v>
      </c>
      <c r="O2057" s="5">
        <v>20183</v>
      </c>
      <c r="P2057" s="5" t="s">
        <v>4009</v>
      </c>
      <c r="Q2057" s="5">
        <f>IF(ActividadesCom[[#This Row],[NIVEL 2]]&lt;&gt;0,VLOOKUP(ActividadesCom[[#This Row],[NIVEL 2]],Catálogo!A:B,2,FALSE),"")</f>
        <v>2</v>
      </c>
      <c r="R2057" s="11">
        <v>1</v>
      </c>
      <c r="S2057" s="12" t="s">
        <v>4692</v>
      </c>
      <c r="T2057" s="11">
        <v>20213</v>
      </c>
      <c r="U2057" s="11" t="s">
        <v>4007</v>
      </c>
      <c r="V2057" s="5">
        <f>IF(ActividadesCom[[#This Row],[NIVEL 3]]&lt;&gt;0,VLOOKUP(ActividadesCom[[#This Row],[NIVEL 3]],Catálogo!A:B,2,FALSE),"")</f>
        <v>4</v>
      </c>
      <c r="W2057" s="11">
        <v>1</v>
      </c>
      <c r="X2057" s="6" t="s">
        <v>34</v>
      </c>
      <c r="Y2057" s="5">
        <v>20191</v>
      </c>
      <c r="Z2057" s="5" t="s">
        <v>4007</v>
      </c>
      <c r="AA2057" s="5">
        <f>IF(ActividadesCom[[#This Row],[NIVEL 4]]&lt;&gt;0,VLOOKUP(ActividadesCom[[#This Row],[NIVEL 4]],Catálogo!A:B,2,FALSE),"")</f>
        <v>4</v>
      </c>
      <c r="AB2057" s="5">
        <v>1</v>
      </c>
      <c r="AC2057" s="6" t="s">
        <v>42</v>
      </c>
      <c r="AD2057" s="5">
        <v>20183</v>
      </c>
      <c r="AE2057" s="5" t="s">
        <v>4009</v>
      </c>
      <c r="AF2057" s="5">
        <f>IF(ActividadesCom[[#This Row],[NIVEL 5]]&lt;&gt;0,VLOOKUP(ActividadesCom[[#This Row],[NIVEL 5]],Catálogo!A:B,2,FALSE),"")</f>
        <v>2</v>
      </c>
      <c r="AG2057" s="5">
        <v>1</v>
      </c>
      <c r="AH2057" s="2"/>
    </row>
    <row r="2058" spans="1:34" ht="30" hidden="1" customHeight="1" x14ac:dyDescent="0.25">
      <c r="A2058" s="7">
        <v>18470019</v>
      </c>
      <c r="B2058" s="6" t="str">
        <f>VLOOKUP(ActividadesCom[[#This Row],[NO. DE CONTROL]],'LISTADO ESTUDIANTES'!A:C,2,FALSE)</f>
        <v>TAMAY LOPEZ PERLA EUNICE</v>
      </c>
      <c r="C2058" s="6" t="str">
        <f>VLOOKUP(ActividadesCom[[#This Row],[NO. DE CONTROL]],'LISTADO ESTUDIANTES'!A:C,3,FALSE)</f>
        <v>ARQUITECTURA</v>
      </c>
      <c r="D2058" s="5" t="str">
        <f>VLOOKUP(ActividadesCom[[#This Row],[NO. DE CONTROL]],'LISTADO ESTUDIANTES'!A:D,4,FALSE)</f>
        <v>BAJA</v>
      </c>
      <c r="E2058" s="5">
        <f>SUM(ActividadesCom[[#This Row],[CRÉD. 1]],ActividadesCom[[#This Row],[CRÉD. 2]],ActividadesCom[[#This Row],[CRÉD. 3]],ActividadesCom[[#This Row],[CRÉD. 4]],ActividadesCom[[#This Row],[CRÉD. 5]])</f>
        <v>5</v>
      </c>
      <c r="F2058" s="17">
        <f>IF(ActividadesCom[[#This Row],[ÚLTIMO SEMESTRE CON CRÉDITOS]]&gt;0,ROUND(AVERAGE(ActividadesCom[[#This Row],[VALOR NIVEL 5]],ActividadesCom[[#This Row],[VALOR NIVEL 4]],ActividadesCom[[#This Row],[VALOR NIVEL 3]],ActividadesCom[[#This Row],[VALOR NIVEL 2]],ActividadesCom[[#This Row],[VALOR NIVEL 1]]),0),"")</f>
        <v>3</v>
      </c>
      <c r="G2058" s="5" t="str">
        <f>IF(ActividadesCom[[#This Row],[PROMEDIO]]="","",IF(ActividadesCom[[#This Row],[PROMEDIO]]&gt;=4,"EXCELENTE",IF(ActividadesCom[[#This Row],[PROMEDIO]]&gt;=3,"NOTABLE",IF(ActividadesCom[[#This Row],[PROMEDIO]]&gt;=2,"BUENO",IF(ActividadesCom[[#This Row],[PROMEDIO]]=1,"SUFICIENTE","")))))</f>
        <v>NOTABLE</v>
      </c>
      <c r="H2058" s="5">
        <f>MAX(ActividadesCom[[#This Row],[PERÍODO 1]],ActividadesCom[[#This Row],[PERÍODO 2]],ActividadesCom[[#This Row],[PERÍODO 3]],ActividadesCom[[#This Row],[PERÍODO 4]],ActividadesCom[[#This Row],[PERÍODO 5]])</f>
        <v>20213</v>
      </c>
      <c r="I2058" s="6" t="s">
        <v>4050</v>
      </c>
      <c r="J2058" s="5">
        <v>20191</v>
      </c>
      <c r="K2058" s="5" t="s">
        <v>4009</v>
      </c>
      <c r="L2058" s="5">
        <f>IF(ActividadesCom[[#This Row],[NIVEL 1]]&lt;&gt;0,VLOOKUP(ActividadesCom[[#This Row],[NIVEL 1]],Catálogo!A:B,2,FALSE),"")</f>
        <v>2</v>
      </c>
      <c r="M2058" s="5">
        <v>1</v>
      </c>
      <c r="N2058" s="6" t="s">
        <v>4692</v>
      </c>
      <c r="O2058" s="5">
        <v>20213</v>
      </c>
      <c r="P2058" s="5" t="s">
        <v>4007</v>
      </c>
      <c r="Q2058" s="5">
        <f>IF(ActividadesCom[[#This Row],[NIVEL 2]]&lt;&gt;0,VLOOKUP(ActividadesCom[[#This Row],[NIVEL 2]],Catálogo!A:B,2,FALSE),"")</f>
        <v>4</v>
      </c>
      <c r="R2058" s="11">
        <v>1</v>
      </c>
      <c r="S2058" s="12" t="s">
        <v>133</v>
      </c>
      <c r="T2058" s="11">
        <v>20203</v>
      </c>
      <c r="U2058" s="11" t="s">
        <v>4009</v>
      </c>
      <c r="V2058" s="5">
        <f>IF(ActividadesCom[[#This Row],[NIVEL 3]]&lt;&gt;0,VLOOKUP(ActividadesCom[[#This Row],[NIVEL 3]],Catálogo!A:B,2,FALSE),"")</f>
        <v>2</v>
      </c>
      <c r="W2058" s="11">
        <v>1</v>
      </c>
      <c r="X2058" s="6" t="s">
        <v>34</v>
      </c>
      <c r="Y2058" s="5">
        <v>20191</v>
      </c>
      <c r="Z2058" s="5" t="s">
        <v>4007</v>
      </c>
      <c r="AA2058" s="5">
        <f>IF(ActividadesCom[[#This Row],[NIVEL 4]]&lt;&gt;0,VLOOKUP(ActividadesCom[[#This Row],[NIVEL 4]],Catálogo!A:B,2,FALSE),"")</f>
        <v>4</v>
      </c>
      <c r="AB2058" s="5">
        <v>1</v>
      </c>
      <c r="AC2058" s="6" t="s">
        <v>615</v>
      </c>
      <c r="AD2058" s="5">
        <v>20183</v>
      </c>
      <c r="AE2058" s="5" t="s">
        <v>4009</v>
      </c>
      <c r="AF2058" s="5">
        <f>IF(ActividadesCom[[#This Row],[NIVEL 5]]&lt;&gt;0,VLOOKUP(ActividadesCom[[#This Row],[NIVEL 5]],Catálogo!A:B,2,FALSE),"")</f>
        <v>2</v>
      </c>
      <c r="AG2058" s="5">
        <v>1</v>
      </c>
      <c r="AH2058" s="2"/>
    </row>
    <row r="2059" spans="1:34" ht="30" hidden="1" customHeight="1" x14ac:dyDescent="0.25">
      <c r="A2059" s="7">
        <v>18470020</v>
      </c>
      <c r="B2059" s="6" t="str">
        <f>VLOOKUP(ActividadesCom[[#This Row],[NO. DE CONTROL]],'LISTADO ESTUDIANTES'!A:C,2,FALSE)</f>
        <v>CAAMAL ZUBIETA DARIANA ISABEL</v>
      </c>
      <c r="C2059" s="6" t="str">
        <f>VLOOKUP(ActividadesCom[[#This Row],[NO. DE CONTROL]],'LISTADO ESTUDIANTES'!A:C,3,FALSE)</f>
        <v>ARQUITECTURA</v>
      </c>
      <c r="D2059" s="5" t="str">
        <f>VLOOKUP(ActividadesCom[[#This Row],[NO. DE CONTROL]],'LISTADO ESTUDIANTES'!A:D,4,FALSE)</f>
        <v>BAJA</v>
      </c>
      <c r="E2059" s="5">
        <f>SUM(ActividadesCom[[#This Row],[CRÉD. 1]],ActividadesCom[[#This Row],[CRÉD. 2]],ActividadesCom[[#This Row],[CRÉD. 3]],ActividadesCom[[#This Row],[CRÉD. 4]],ActividadesCom[[#This Row],[CRÉD. 5]])</f>
        <v>5</v>
      </c>
      <c r="F2059" s="17">
        <f>IF(ActividadesCom[[#This Row],[ÚLTIMO SEMESTRE CON CRÉDITOS]]&gt;0,ROUND(AVERAGE(ActividadesCom[[#This Row],[VALOR NIVEL 5]],ActividadesCom[[#This Row],[VALOR NIVEL 4]],ActividadesCom[[#This Row],[VALOR NIVEL 3]],ActividadesCom[[#This Row],[VALOR NIVEL 2]],ActividadesCom[[#This Row],[VALOR NIVEL 1]]),0),"")</f>
        <v>3</v>
      </c>
      <c r="G2059" s="5" t="str">
        <f>IF(ActividadesCom[[#This Row],[PROMEDIO]]="","",IF(ActividadesCom[[#This Row],[PROMEDIO]]&gt;=4,"EXCELENTE",IF(ActividadesCom[[#This Row],[PROMEDIO]]&gt;=3,"NOTABLE",IF(ActividadesCom[[#This Row],[PROMEDIO]]&gt;=2,"BUENO",IF(ActividadesCom[[#This Row],[PROMEDIO]]=1,"SUFICIENTE","")))))</f>
        <v>NOTABLE</v>
      </c>
      <c r="H2059" s="5">
        <f>MAX(ActividadesCom[[#This Row],[PERÍODO 1]],ActividadesCom[[#This Row],[PERÍODO 2]],ActividadesCom[[#This Row],[PERÍODO 3]],ActividadesCom[[#This Row],[PERÍODO 4]],ActividadesCom[[#This Row],[PERÍODO 5]])</f>
        <v>20213</v>
      </c>
      <c r="I2059" s="6" t="s">
        <v>798</v>
      </c>
      <c r="J2059" s="5">
        <v>20183</v>
      </c>
      <c r="K2059" s="5" t="s">
        <v>4009</v>
      </c>
      <c r="L2059" s="5">
        <f>IF(ActividadesCom[[#This Row],[NIVEL 1]]&lt;&gt;0,VLOOKUP(ActividadesCom[[#This Row],[NIVEL 1]],Catálogo!A:B,2,FALSE),"")</f>
        <v>2</v>
      </c>
      <c r="M2059" s="5">
        <v>1</v>
      </c>
      <c r="N2059" s="6" t="s">
        <v>4685</v>
      </c>
      <c r="O2059" s="5">
        <v>20213</v>
      </c>
      <c r="P2059" s="5" t="s">
        <v>4007</v>
      </c>
      <c r="Q2059" s="5">
        <f>IF(ActividadesCom[[#This Row],[NIVEL 2]]&lt;&gt;0,VLOOKUP(ActividadesCom[[#This Row],[NIVEL 2]],Catálogo!A:B,2,FALSE),"")</f>
        <v>4</v>
      </c>
      <c r="R2059" s="5">
        <v>1</v>
      </c>
      <c r="S2059" s="6" t="s">
        <v>4476</v>
      </c>
      <c r="T2059" s="5">
        <v>20211</v>
      </c>
      <c r="U2059" s="5" t="s">
        <v>4008</v>
      </c>
      <c r="V2059" s="5">
        <f>IF(ActividadesCom[[#This Row],[NIVEL 3]]&lt;&gt;0,VLOOKUP(ActividadesCom[[#This Row],[NIVEL 3]],Catálogo!A:B,2,FALSE),"")</f>
        <v>3</v>
      </c>
      <c r="W2059" s="5">
        <v>1</v>
      </c>
      <c r="X2059" s="6" t="s">
        <v>34</v>
      </c>
      <c r="Y2059" s="5">
        <v>20191</v>
      </c>
      <c r="Z2059" s="5" t="s">
        <v>4007</v>
      </c>
      <c r="AA2059" s="5">
        <f>IF(ActividadesCom[[#This Row],[NIVEL 4]]&lt;&gt;0,VLOOKUP(ActividadesCom[[#This Row],[NIVEL 4]],Catálogo!A:B,2,FALSE),"")</f>
        <v>4</v>
      </c>
      <c r="AB2059" s="5">
        <v>1</v>
      </c>
      <c r="AC2059" s="6" t="s">
        <v>42</v>
      </c>
      <c r="AD2059" s="5">
        <v>20183</v>
      </c>
      <c r="AE2059" s="5" t="s">
        <v>4010</v>
      </c>
      <c r="AF2059" s="5">
        <f>IF(ActividadesCom[[#This Row],[NIVEL 5]]&lt;&gt;0,VLOOKUP(ActividadesCom[[#This Row],[NIVEL 5]],Catálogo!A:B,2,FALSE),"")</f>
        <v>1</v>
      </c>
      <c r="AG2059" s="5">
        <v>1</v>
      </c>
      <c r="AH2059" s="2"/>
    </row>
    <row r="2060" spans="1:34" ht="30" hidden="1" customHeight="1" x14ac:dyDescent="0.25">
      <c r="A2060" s="7">
        <v>18470021</v>
      </c>
      <c r="B2060" s="6" t="str">
        <f>VLOOKUP(ActividadesCom[[#This Row],[NO. DE CONTROL]],'LISTADO ESTUDIANTES'!A:C,2,FALSE)</f>
        <v>PEREZ MENDEZ SIMON DAVID</v>
      </c>
      <c r="C2060" s="6" t="str">
        <f>VLOOKUP(ActividadesCom[[#This Row],[NO. DE CONTROL]],'LISTADO ESTUDIANTES'!A:C,3,FALSE)</f>
        <v>ARQUITECTURA</v>
      </c>
      <c r="D2060" s="5" t="str">
        <f>VLOOKUP(ActividadesCom[[#This Row],[NO. DE CONTROL]],'LISTADO ESTUDIANTES'!A:D,4,FALSE)</f>
        <v>BAJA</v>
      </c>
      <c r="E2060" s="5">
        <f>SUM(ActividadesCom[[#This Row],[CRÉD. 1]],ActividadesCom[[#This Row],[CRÉD. 2]],ActividadesCom[[#This Row],[CRÉD. 3]],ActividadesCom[[#This Row],[CRÉD. 4]],ActividadesCom[[#This Row],[CRÉD. 5]])</f>
        <v>0</v>
      </c>
      <c r="F2060" s="17" t="str">
        <f>IF(ActividadesCom[[#This Row],[ÚLTIMO SEMESTRE CON CRÉDITOS]]&gt;0,ROUND(AVERAGE(ActividadesCom[[#This Row],[VALOR NIVEL 5]],ActividadesCom[[#This Row],[VALOR NIVEL 4]],ActividadesCom[[#This Row],[VALOR NIVEL 3]],ActividadesCom[[#This Row],[VALOR NIVEL 2]],ActividadesCom[[#This Row],[VALOR NIVEL 1]]),0),"")</f>
        <v/>
      </c>
      <c r="G2060" s="5" t="str">
        <f>IF(ActividadesCom[[#This Row],[PROMEDIO]]="","",IF(ActividadesCom[[#This Row],[PROMEDIO]]&gt;=4,"EXCELENTE",IF(ActividadesCom[[#This Row],[PROMEDIO]]&gt;=3,"NOTABLE",IF(ActividadesCom[[#This Row],[PROMEDIO]]&gt;=2,"BUENO",IF(ActividadesCom[[#This Row],[PROMEDIO]]=1,"SUFICIENTE","")))))</f>
        <v/>
      </c>
      <c r="H2060" s="5">
        <f>MAX(ActividadesCom[[#This Row],[PERÍODO 1]],ActividadesCom[[#This Row],[PERÍODO 2]],ActividadesCom[[#This Row],[PERÍODO 3]],ActividadesCom[[#This Row],[PERÍODO 4]],ActividadesCom[[#This Row],[PERÍODO 5]])</f>
        <v>0</v>
      </c>
      <c r="I2060" s="6"/>
      <c r="J2060" s="5"/>
      <c r="K2060" s="5"/>
      <c r="L2060" s="5" t="str">
        <f>IF(ActividadesCom[[#This Row],[NIVEL 1]]&lt;&gt;0,VLOOKUP(ActividadesCom[[#This Row],[NIVEL 1]],Catálogo!A:B,2,FALSE),"")</f>
        <v/>
      </c>
      <c r="M2060" s="5"/>
      <c r="N2060" s="6"/>
      <c r="O2060" s="5"/>
      <c r="P2060" s="5"/>
      <c r="Q2060" s="5" t="str">
        <f>IF(ActividadesCom[[#This Row],[NIVEL 2]]&lt;&gt;0,VLOOKUP(ActividadesCom[[#This Row],[NIVEL 2]],Catálogo!A:B,2,FALSE),"")</f>
        <v/>
      </c>
      <c r="R2060" s="14"/>
      <c r="S2060" s="23"/>
      <c r="T2060" s="14"/>
      <c r="U2060" s="14"/>
      <c r="V2060" s="5" t="str">
        <f>IF(ActividadesCom[[#This Row],[NIVEL 3]]&lt;&gt;0,VLOOKUP(ActividadesCom[[#This Row],[NIVEL 3]],Catálogo!A:B,2,FALSE),"")</f>
        <v/>
      </c>
      <c r="W2060" s="14"/>
      <c r="X2060" s="6"/>
      <c r="Y2060" s="5"/>
      <c r="Z2060" s="5"/>
      <c r="AA2060" s="5" t="str">
        <f>IF(ActividadesCom[[#This Row],[NIVEL 4]]&lt;&gt;0,VLOOKUP(ActividadesCom[[#This Row],[NIVEL 4]],Catálogo!A:B,2,FALSE),"")</f>
        <v/>
      </c>
      <c r="AB2060" s="5"/>
      <c r="AC2060" s="6"/>
      <c r="AD2060" s="5"/>
      <c r="AE2060" s="5"/>
      <c r="AF2060" s="5" t="str">
        <f>IF(ActividadesCom[[#This Row],[NIVEL 5]]&lt;&gt;0,VLOOKUP(ActividadesCom[[#This Row],[NIVEL 5]],Catálogo!A:B,2,FALSE),"")</f>
        <v/>
      </c>
      <c r="AG2060" s="5"/>
      <c r="AH2060" s="2"/>
    </row>
    <row r="2061" spans="1:34" ht="30" hidden="1" customHeight="1" x14ac:dyDescent="0.25">
      <c r="A2061" s="7">
        <v>18470022</v>
      </c>
      <c r="B2061" s="6" t="str">
        <f>VLOOKUP(ActividadesCom[[#This Row],[NO. DE CONTROL]],'LISTADO ESTUDIANTES'!A:C,2,FALSE)</f>
        <v>JIMENEZ ZUMARRAGA IVON</v>
      </c>
      <c r="C2061" s="6" t="str">
        <f>VLOOKUP(ActividadesCom[[#This Row],[NO. DE CONTROL]],'LISTADO ESTUDIANTES'!A:C,3,FALSE)</f>
        <v>ARQUITECTURA</v>
      </c>
      <c r="D2061" s="5" t="str">
        <f>VLOOKUP(ActividadesCom[[#This Row],[NO. DE CONTROL]],'LISTADO ESTUDIANTES'!A:D,4,FALSE)</f>
        <v>BAJA</v>
      </c>
      <c r="E2061" s="5">
        <f>SUM(ActividadesCom[[#This Row],[CRÉD. 1]],ActividadesCom[[#This Row],[CRÉD. 2]],ActividadesCom[[#This Row],[CRÉD. 3]],ActividadesCom[[#This Row],[CRÉD. 4]],ActividadesCom[[#This Row],[CRÉD. 5]])</f>
        <v>5</v>
      </c>
      <c r="F2061" s="17">
        <f>IF(ActividadesCom[[#This Row],[ÚLTIMO SEMESTRE CON CRÉDITOS]]&gt;0,ROUND(AVERAGE(ActividadesCom[[#This Row],[VALOR NIVEL 5]],ActividadesCom[[#This Row],[VALOR NIVEL 4]],ActividadesCom[[#This Row],[VALOR NIVEL 3]],ActividadesCom[[#This Row],[VALOR NIVEL 2]],ActividadesCom[[#This Row],[VALOR NIVEL 1]]),0),"")</f>
        <v>4</v>
      </c>
      <c r="G2061" s="5" t="str">
        <f>IF(ActividadesCom[[#This Row],[PROMEDIO]]="","",IF(ActividadesCom[[#This Row],[PROMEDIO]]&gt;=4,"EXCELENTE",IF(ActividadesCom[[#This Row],[PROMEDIO]]&gt;=3,"NOTABLE",IF(ActividadesCom[[#This Row],[PROMEDIO]]&gt;=2,"BUENO",IF(ActividadesCom[[#This Row],[PROMEDIO]]=1,"SUFICIENTE","")))))</f>
        <v>EXCELENTE</v>
      </c>
      <c r="H2061" s="5">
        <f>MAX(ActividadesCom[[#This Row],[PERÍODO 1]],ActividadesCom[[#This Row],[PERÍODO 2]],ActividadesCom[[#This Row],[PERÍODO 3]],ActividadesCom[[#This Row],[PERÍODO 4]],ActividadesCom[[#This Row],[PERÍODO 5]])</f>
        <v>20213</v>
      </c>
      <c r="I2061" s="6" t="s">
        <v>4393</v>
      </c>
      <c r="J2061" s="5">
        <v>20183</v>
      </c>
      <c r="K2061" s="5" t="s">
        <v>4007</v>
      </c>
      <c r="L2061" s="5">
        <f>IF(ActividadesCom[[#This Row],[NIVEL 1]]&lt;&gt;0,VLOOKUP(ActividadesCom[[#This Row],[NIVEL 1]],Catálogo!A:B,2,FALSE),"")</f>
        <v>4</v>
      </c>
      <c r="M2061" s="5">
        <v>1</v>
      </c>
      <c r="N2061" s="6" t="s">
        <v>4476</v>
      </c>
      <c r="O2061" s="5">
        <v>20211</v>
      </c>
      <c r="P2061" s="5" t="s">
        <v>4008</v>
      </c>
      <c r="Q2061" s="5">
        <f>IF(ActividadesCom[[#This Row],[NIVEL 2]]&lt;&gt;0,VLOOKUP(ActividadesCom[[#This Row],[NIVEL 2]],Catálogo!A:B,2,FALSE),"")</f>
        <v>3</v>
      </c>
      <c r="R2061" s="14">
        <v>1</v>
      </c>
      <c r="S2061" s="23" t="s">
        <v>4692</v>
      </c>
      <c r="T2061" s="14">
        <v>20213</v>
      </c>
      <c r="U2061" s="14" t="s">
        <v>4007</v>
      </c>
      <c r="V2061" s="5">
        <f>IF(ActividadesCom[[#This Row],[NIVEL 3]]&lt;&gt;0,VLOOKUP(ActividadesCom[[#This Row],[NIVEL 3]],Catálogo!A:B,2,FALSE),"")</f>
        <v>4</v>
      </c>
      <c r="W2061" s="14">
        <v>1</v>
      </c>
      <c r="X2061" s="6" t="s">
        <v>978</v>
      </c>
      <c r="Y2061" s="5">
        <v>20191</v>
      </c>
      <c r="Z2061" s="5" t="s">
        <v>4007</v>
      </c>
      <c r="AA2061" s="5">
        <f>IF(ActividadesCom[[#This Row],[NIVEL 4]]&lt;&gt;0,VLOOKUP(ActividadesCom[[#This Row],[NIVEL 4]],Catálogo!A:B,2,FALSE),"")</f>
        <v>4</v>
      </c>
      <c r="AB2061" s="5">
        <v>1</v>
      </c>
      <c r="AC2061" s="6" t="s">
        <v>615</v>
      </c>
      <c r="AD2061" s="5">
        <v>20183</v>
      </c>
      <c r="AE2061" s="5" t="s">
        <v>4007</v>
      </c>
      <c r="AF2061" s="5">
        <f>IF(ActividadesCom[[#This Row],[NIVEL 5]]&lt;&gt;0,VLOOKUP(ActividadesCom[[#This Row],[NIVEL 5]],Catálogo!A:B,2,FALSE),"")</f>
        <v>4</v>
      </c>
      <c r="AG2061" s="5">
        <v>1</v>
      </c>
      <c r="AH2061" s="2"/>
    </row>
    <row r="2062" spans="1:34" ht="30" hidden="1" customHeight="1" x14ac:dyDescent="0.25">
      <c r="A2062" s="7">
        <v>18470023</v>
      </c>
      <c r="B2062" s="6" t="str">
        <f>VLOOKUP(ActividadesCom[[#This Row],[NO. DE CONTROL]],'LISTADO ESTUDIANTES'!A:C,2,FALSE)</f>
        <v>MEDINA CHAN MARIA SOFIA</v>
      </c>
      <c r="C2062" s="6" t="str">
        <f>VLOOKUP(ActividadesCom[[#This Row],[NO. DE CONTROL]],'LISTADO ESTUDIANTES'!A:C,3,FALSE)</f>
        <v>ARQUITECTURA</v>
      </c>
      <c r="D2062" s="5" t="str">
        <f>VLOOKUP(ActividadesCom[[#This Row],[NO. DE CONTROL]],'LISTADO ESTUDIANTES'!A:D,4,FALSE)</f>
        <v>BAJA</v>
      </c>
      <c r="E2062" s="5">
        <f>SUM(ActividadesCom[[#This Row],[CRÉD. 1]],ActividadesCom[[#This Row],[CRÉD. 2]],ActividadesCom[[#This Row],[CRÉD. 3]],ActividadesCom[[#This Row],[CRÉD. 4]],ActividadesCom[[#This Row],[CRÉD. 5]])</f>
        <v>5</v>
      </c>
      <c r="F2062" s="17">
        <f>IF(ActividadesCom[[#This Row],[ÚLTIMO SEMESTRE CON CRÉDITOS]]&gt;0,ROUND(AVERAGE(ActividadesCom[[#This Row],[VALOR NIVEL 5]],ActividadesCom[[#This Row],[VALOR NIVEL 4]],ActividadesCom[[#This Row],[VALOR NIVEL 3]],ActividadesCom[[#This Row],[VALOR NIVEL 2]],ActividadesCom[[#This Row],[VALOR NIVEL 1]]),0),"")</f>
        <v>3</v>
      </c>
      <c r="G2062" s="5" t="str">
        <f>IF(ActividadesCom[[#This Row],[PROMEDIO]]="","",IF(ActividadesCom[[#This Row],[PROMEDIO]]&gt;=4,"EXCELENTE",IF(ActividadesCom[[#This Row],[PROMEDIO]]&gt;=3,"NOTABLE",IF(ActividadesCom[[#This Row],[PROMEDIO]]&gt;=2,"BUENO",IF(ActividadesCom[[#This Row],[PROMEDIO]]=1,"SUFICIENTE","")))))</f>
        <v>NOTABLE</v>
      </c>
      <c r="H2062" s="5">
        <f>MAX(ActividadesCom[[#This Row],[PERÍODO 1]],ActividadesCom[[#This Row],[PERÍODO 2]],ActividadesCom[[#This Row],[PERÍODO 3]],ActividadesCom[[#This Row],[PERÍODO 4]],ActividadesCom[[#This Row],[PERÍODO 5]])</f>
        <v>20221</v>
      </c>
      <c r="I2062" s="6" t="s">
        <v>4692</v>
      </c>
      <c r="J2062" s="5">
        <v>20213</v>
      </c>
      <c r="K2062" s="5" t="s">
        <v>4007</v>
      </c>
      <c r="L2062" s="5">
        <f>IF(ActividadesCom[[#This Row],[NIVEL 1]]&lt;&gt;0,VLOOKUP(ActividadesCom[[#This Row],[NIVEL 1]],Catálogo!A:B,2,FALSE),"")</f>
        <v>4</v>
      </c>
      <c r="M2062" s="5">
        <v>1</v>
      </c>
      <c r="N2062" s="6" t="s">
        <v>4745</v>
      </c>
      <c r="O2062" s="5">
        <v>20213</v>
      </c>
      <c r="P2062" s="5" t="s">
        <v>4007</v>
      </c>
      <c r="Q2062" s="5">
        <f>IF(ActividadesCom[[#This Row],[NIVEL 2]]&lt;&gt;0,VLOOKUP(ActividadesCom[[#This Row],[NIVEL 2]],Catálogo!A:B,2,FALSE),"")</f>
        <v>4</v>
      </c>
      <c r="R2062" s="14">
        <v>1</v>
      </c>
      <c r="S2062" s="12" t="s">
        <v>4745</v>
      </c>
      <c r="T2062" s="11">
        <v>20221</v>
      </c>
      <c r="U2062" s="11" t="s">
        <v>4007</v>
      </c>
      <c r="V2062" s="5">
        <f>IF(ActividadesCom[[#This Row],[NIVEL 3]]&lt;&gt;0,VLOOKUP(ActividadesCom[[#This Row],[NIVEL 3]],Catálogo!A:B,2,FALSE),"")</f>
        <v>4</v>
      </c>
      <c r="W2062" s="11">
        <v>1</v>
      </c>
      <c r="X2062" s="6" t="s">
        <v>34</v>
      </c>
      <c r="Y2062" s="5">
        <v>20191</v>
      </c>
      <c r="Z2062" s="5" t="s">
        <v>4007</v>
      </c>
      <c r="AA2062" s="5">
        <f>IF(ActividadesCom[[#This Row],[NIVEL 4]]&lt;&gt;0,VLOOKUP(ActividadesCom[[#This Row],[NIVEL 4]],Catálogo!A:B,2,FALSE),"")</f>
        <v>4</v>
      </c>
      <c r="AB2062" s="5">
        <v>1</v>
      </c>
      <c r="AC2062" s="6" t="s">
        <v>42</v>
      </c>
      <c r="AD2062" s="5">
        <v>20183</v>
      </c>
      <c r="AE2062" s="5" t="s">
        <v>4010</v>
      </c>
      <c r="AF2062" s="5">
        <f>IF(ActividadesCom[[#This Row],[NIVEL 5]]&lt;&gt;0,VLOOKUP(ActividadesCom[[#This Row],[NIVEL 5]],Catálogo!A:B,2,FALSE),"")</f>
        <v>1</v>
      </c>
      <c r="AG2062" s="5">
        <v>1</v>
      </c>
      <c r="AH2062" s="2"/>
    </row>
    <row r="2063" spans="1:34" ht="30" hidden="1" customHeight="1" x14ac:dyDescent="0.25">
      <c r="A2063" s="7">
        <v>18470024</v>
      </c>
      <c r="B2063" s="6" t="str">
        <f>VLOOKUP(ActividadesCom[[#This Row],[NO. DE CONTROL]],'LISTADO ESTUDIANTES'!A:C,2,FALSE)</f>
        <v>DZIB NAAL ANGEL DANIEL</v>
      </c>
      <c r="C2063" s="6" t="str">
        <f>VLOOKUP(ActividadesCom[[#This Row],[NO. DE CONTROL]],'LISTADO ESTUDIANTES'!A:C,3,FALSE)</f>
        <v>ARQUITECTURA</v>
      </c>
      <c r="D2063" s="5" t="str">
        <f>VLOOKUP(ActividadesCom[[#This Row],[NO. DE CONTROL]],'LISTADO ESTUDIANTES'!A:D,4,FALSE)</f>
        <v>BAJA</v>
      </c>
      <c r="E2063" s="5">
        <f>SUM(ActividadesCom[[#This Row],[CRÉD. 1]],ActividadesCom[[#This Row],[CRÉD. 2]],ActividadesCom[[#This Row],[CRÉD. 3]],ActividadesCom[[#This Row],[CRÉD. 4]],ActividadesCom[[#This Row],[CRÉD. 5]])</f>
        <v>4</v>
      </c>
      <c r="F2063" s="17">
        <f>IF(ActividadesCom[[#This Row],[ÚLTIMO SEMESTRE CON CRÉDITOS]]&gt;0,ROUND(AVERAGE(ActividadesCom[[#This Row],[VALOR NIVEL 5]],ActividadesCom[[#This Row],[VALOR NIVEL 4]],ActividadesCom[[#This Row],[VALOR NIVEL 3]],ActividadesCom[[#This Row],[VALOR NIVEL 2]],ActividadesCom[[#This Row],[VALOR NIVEL 1]]),0),"")</f>
        <v>4</v>
      </c>
      <c r="G2063" s="5" t="str">
        <f>IF(ActividadesCom[[#This Row],[PROMEDIO]]="","",IF(ActividadesCom[[#This Row],[PROMEDIO]]&gt;=4,"EXCELENTE",IF(ActividadesCom[[#This Row],[PROMEDIO]]&gt;=3,"NOTABLE",IF(ActividadesCom[[#This Row],[PROMEDIO]]&gt;=2,"BUENO",IF(ActividadesCom[[#This Row],[PROMEDIO]]=1,"SUFICIENTE","")))))</f>
        <v>EXCELENTE</v>
      </c>
      <c r="H2063" s="5">
        <f>MAX(ActividadesCom[[#This Row],[PERÍODO 1]],ActividadesCom[[#This Row],[PERÍODO 2]],ActividadesCom[[#This Row],[PERÍODO 3]],ActividadesCom[[#This Row],[PERÍODO 4]],ActividadesCom[[#This Row],[PERÍODO 5]])</f>
        <v>20221</v>
      </c>
      <c r="I2063" s="6"/>
      <c r="J2063" s="5"/>
      <c r="K2063" s="5"/>
      <c r="L2063" s="5" t="str">
        <f>IF(ActividadesCom[[#This Row],[NIVEL 1]]&lt;&gt;0,VLOOKUP(ActividadesCom[[#This Row],[NIVEL 1]],Catálogo!A:B,2,FALSE),"")</f>
        <v/>
      </c>
      <c r="M2063" s="5"/>
      <c r="N2063" s="6" t="s">
        <v>4910</v>
      </c>
      <c r="O2063" s="5">
        <v>20221</v>
      </c>
      <c r="P2063" s="5" t="s">
        <v>4008</v>
      </c>
      <c r="Q2063" s="5">
        <f>IF(ActividadesCom[[#This Row],[NIVEL 2]]&lt;&gt;0,VLOOKUP(ActividadesCom[[#This Row],[NIVEL 2]],Catálogo!A:B,2,FALSE),"")</f>
        <v>3</v>
      </c>
      <c r="R2063" s="11">
        <v>1</v>
      </c>
      <c r="S2063" s="12" t="s">
        <v>47</v>
      </c>
      <c r="T2063" s="11">
        <v>20193</v>
      </c>
      <c r="U2063" s="11" t="s">
        <v>4007</v>
      </c>
      <c r="V2063" s="5">
        <f>IF(ActividadesCom[[#This Row],[NIVEL 3]]&lt;&gt;0,VLOOKUP(ActividadesCom[[#This Row],[NIVEL 3]],Catálogo!A:B,2,FALSE),"")</f>
        <v>4</v>
      </c>
      <c r="W2063" s="14">
        <v>1</v>
      </c>
      <c r="X2063" s="6" t="s">
        <v>978</v>
      </c>
      <c r="Y2063" s="5">
        <v>20191</v>
      </c>
      <c r="Z2063" s="5" t="s">
        <v>4008</v>
      </c>
      <c r="AA2063" s="5">
        <f>IF(ActividadesCom[[#This Row],[NIVEL 4]]&lt;&gt;0,VLOOKUP(ActividadesCom[[#This Row],[NIVEL 4]],Catálogo!A:B,2,FALSE),"")</f>
        <v>3</v>
      </c>
      <c r="AB2063" s="5">
        <v>1</v>
      </c>
      <c r="AC2063" s="6" t="s">
        <v>818</v>
      </c>
      <c r="AD2063" s="5">
        <v>20183</v>
      </c>
      <c r="AE2063" s="5" t="s">
        <v>4007</v>
      </c>
      <c r="AF2063" s="5">
        <f>IF(ActividadesCom[[#This Row],[NIVEL 5]]&lt;&gt;0,VLOOKUP(ActividadesCom[[#This Row],[NIVEL 5]],Catálogo!A:B,2,FALSE),"")</f>
        <v>4</v>
      </c>
      <c r="AG2063" s="5">
        <v>1</v>
      </c>
      <c r="AH2063" s="2"/>
    </row>
    <row r="2064" spans="1:34" ht="30" hidden="1" customHeight="1" x14ac:dyDescent="0.25">
      <c r="A2064" s="7">
        <v>18470025</v>
      </c>
      <c r="B2064" s="6" t="str">
        <f>VLOOKUP(ActividadesCom[[#This Row],[NO. DE CONTROL]],'LISTADO ESTUDIANTES'!A:C,2,FALSE)</f>
        <v>CHIN CAHUICH ISMAEL AMISADAI</v>
      </c>
      <c r="C2064" s="6" t="str">
        <f>VLOOKUP(ActividadesCom[[#This Row],[NO. DE CONTROL]],'LISTADO ESTUDIANTES'!A:C,3,FALSE)</f>
        <v>ARQUITECTURA</v>
      </c>
      <c r="D2064" s="5" t="str">
        <f>VLOOKUP(ActividadesCom[[#This Row],[NO. DE CONTROL]],'LISTADO ESTUDIANTES'!A:D,4,FALSE)</f>
        <v>BAJA</v>
      </c>
      <c r="E2064" s="5">
        <f>SUM(ActividadesCom[[#This Row],[CRÉD. 1]],ActividadesCom[[#This Row],[CRÉD. 2]],ActividadesCom[[#This Row],[CRÉD. 3]],ActividadesCom[[#This Row],[CRÉD. 4]],ActividadesCom[[#This Row],[CRÉD. 5]])</f>
        <v>2</v>
      </c>
      <c r="F2064" s="17">
        <f>IF(ActividadesCom[[#This Row],[ÚLTIMO SEMESTRE CON CRÉDITOS]]&gt;0,ROUND(AVERAGE(ActividadesCom[[#This Row],[VALOR NIVEL 5]],ActividadesCom[[#This Row],[VALOR NIVEL 4]],ActividadesCom[[#This Row],[VALOR NIVEL 3]],ActividadesCom[[#This Row],[VALOR NIVEL 2]],ActividadesCom[[#This Row],[VALOR NIVEL 1]]),0),"")</f>
        <v>4</v>
      </c>
      <c r="G2064" s="5" t="str">
        <f>IF(ActividadesCom[[#This Row],[PROMEDIO]]="","",IF(ActividadesCom[[#This Row],[PROMEDIO]]&gt;=4,"EXCELENTE",IF(ActividadesCom[[#This Row],[PROMEDIO]]&gt;=3,"NOTABLE",IF(ActividadesCom[[#This Row],[PROMEDIO]]&gt;=2,"BUENO",IF(ActividadesCom[[#This Row],[PROMEDIO]]=1,"SUFICIENTE","")))))</f>
        <v>EXCELENTE</v>
      </c>
      <c r="H2064" s="5">
        <f>MAX(ActividadesCom[[#This Row],[PERÍODO 1]],ActividadesCom[[#This Row],[PERÍODO 2]],ActividadesCom[[#This Row],[PERÍODO 3]],ActividadesCom[[#This Row],[PERÍODO 4]],ActividadesCom[[#This Row],[PERÍODO 5]])</f>
        <v>20193</v>
      </c>
      <c r="I2064" s="6"/>
      <c r="J2064" s="5"/>
      <c r="K2064" s="5"/>
      <c r="L2064" s="5" t="str">
        <f>IF(ActividadesCom[[#This Row],[NIVEL 1]]&lt;&gt;0,VLOOKUP(ActividadesCom[[#This Row],[NIVEL 1]],Catálogo!A:B,2,FALSE),"")</f>
        <v/>
      </c>
      <c r="M2064" s="5"/>
      <c r="N2064" s="6"/>
      <c r="O2064" s="5"/>
      <c r="P2064" s="5"/>
      <c r="Q2064" s="5" t="str">
        <f>IF(ActividadesCom[[#This Row],[NIVEL 2]]&lt;&gt;0,VLOOKUP(ActividadesCom[[#This Row],[NIVEL 2]],Catálogo!A:B,2,FALSE),"")</f>
        <v/>
      </c>
      <c r="R2064" s="14"/>
      <c r="S2064" s="23"/>
      <c r="T2064" s="14"/>
      <c r="U2064" s="14"/>
      <c r="V2064" s="5" t="str">
        <f>IF(ActividadesCom[[#This Row],[NIVEL 3]]&lt;&gt;0,VLOOKUP(ActividadesCom[[#This Row],[NIVEL 3]],Catálogo!A:B,2,FALSE),"")</f>
        <v/>
      </c>
      <c r="W2064" s="14"/>
      <c r="X2064" s="6" t="s">
        <v>47</v>
      </c>
      <c r="Y2064" s="5">
        <v>20193</v>
      </c>
      <c r="Z2064" s="5" t="s">
        <v>4007</v>
      </c>
      <c r="AA2064" s="5">
        <f>IF(ActividadesCom[[#This Row],[NIVEL 4]]&lt;&gt;0,VLOOKUP(ActividadesCom[[#This Row],[NIVEL 4]],Catálogo!A:B,2,FALSE),"")</f>
        <v>4</v>
      </c>
      <c r="AB2064" s="5">
        <v>1</v>
      </c>
      <c r="AC2064" s="6" t="s">
        <v>31</v>
      </c>
      <c r="AD2064" s="5">
        <v>20183</v>
      </c>
      <c r="AE2064" s="5" t="s">
        <v>4008</v>
      </c>
      <c r="AF2064" s="5">
        <f>IF(ActividadesCom[[#This Row],[NIVEL 5]]&lt;&gt;0,VLOOKUP(ActividadesCom[[#This Row],[NIVEL 5]],Catálogo!A:B,2,FALSE),"")</f>
        <v>3</v>
      </c>
      <c r="AG2064" s="5">
        <v>1</v>
      </c>
      <c r="AH2064" s="2"/>
    </row>
    <row r="2065" spans="1:34" ht="30" hidden="1" customHeight="1" x14ac:dyDescent="0.25">
      <c r="A2065" s="7">
        <v>18470026</v>
      </c>
      <c r="B2065" s="6" t="str">
        <f>VLOOKUP(ActividadesCom[[#This Row],[NO. DE CONTROL]],'LISTADO ESTUDIANTES'!A:C,2,FALSE)</f>
        <v>CHIN CHAN KEVIN MILDREED FRIZZBY</v>
      </c>
      <c r="C2065" s="6" t="str">
        <f>VLOOKUP(ActividadesCom[[#This Row],[NO. DE CONTROL]],'LISTADO ESTUDIANTES'!A:C,3,FALSE)</f>
        <v>ARQUITECTURA</v>
      </c>
      <c r="D2065" s="5" t="str">
        <f>VLOOKUP(ActividadesCom[[#This Row],[NO. DE CONTROL]],'LISTADO ESTUDIANTES'!A:D,4,FALSE)</f>
        <v>BAJA</v>
      </c>
      <c r="E2065" s="5">
        <f>SUM(ActividadesCom[[#This Row],[CRÉD. 1]],ActividadesCom[[#This Row],[CRÉD. 2]],ActividadesCom[[#This Row],[CRÉD. 3]],ActividadesCom[[#This Row],[CRÉD. 4]],ActividadesCom[[#This Row],[CRÉD. 5]])</f>
        <v>1</v>
      </c>
      <c r="F2065" s="17">
        <f>IF(ActividadesCom[[#This Row],[ÚLTIMO SEMESTRE CON CRÉDITOS]]&gt;0,ROUND(AVERAGE(ActividadesCom[[#This Row],[VALOR NIVEL 5]],ActividadesCom[[#This Row],[VALOR NIVEL 4]],ActividadesCom[[#This Row],[VALOR NIVEL 3]],ActividadesCom[[#This Row],[VALOR NIVEL 2]],ActividadesCom[[#This Row],[VALOR NIVEL 1]]),0),"")</f>
        <v>2</v>
      </c>
      <c r="G2065" s="5" t="str">
        <f>IF(ActividadesCom[[#This Row],[PROMEDIO]]="","",IF(ActividadesCom[[#This Row],[PROMEDIO]]&gt;=4,"EXCELENTE",IF(ActividadesCom[[#This Row],[PROMEDIO]]&gt;=3,"NOTABLE",IF(ActividadesCom[[#This Row],[PROMEDIO]]&gt;=2,"BUENO",IF(ActividadesCom[[#This Row],[PROMEDIO]]=1,"SUFICIENTE","")))))</f>
        <v>BUENO</v>
      </c>
      <c r="H2065" s="5">
        <f>MAX(ActividadesCom[[#This Row],[PERÍODO 1]],ActividadesCom[[#This Row],[PERÍODO 2]],ActividadesCom[[#This Row],[PERÍODO 3]],ActividadesCom[[#This Row],[PERÍODO 4]],ActividadesCom[[#This Row],[PERÍODO 5]])</f>
        <v>20183</v>
      </c>
      <c r="I2065" s="6" t="s">
        <v>3996</v>
      </c>
      <c r="J2065" s="5">
        <v>20183</v>
      </c>
      <c r="K2065" s="5" t="s">
        <v>4009</v>
      </c>
      <c r="L2065" s="5">
        <f>IF(ActividadesCom[[#This Row],[NIVEL 1]]&lt;&gt;0,VLOOKUP(ActividadesCom[[#This Row],[NIVEL 1]],Catálogo!A:B,2,FALSE),"")</f>
        <v>2</v>
      </c>
      <c r="M2065" s="5">
        <v>1</v>
      </c>
      <c r="N2065" s="6"/>
      <c r="O2065" s="5"/>
      <c r="P2065" s="5"/>
      <c r="Q2065" s="5" t="str">
        <f>IF(ActividadesCom[[#This Row],[NIVEL 2]]&lt;&gt;0,VLOOKUP(ActividadesCom[[#This Row],[NIVEL 2]],Catálogo!A:B,2,FALSE),"")</f>
        <v/>
      </c>
      <c r="R2065" s="14"/>
      <c r="S2065" s="23"/>
      <c r="T2065" s="14"/>
      <c r="U2065" s="14"/>
      <c r="V2065" s="5" t="str">
        <f>IF(ActividadesCom[[#This Row],[NIVEL 3]]&lt;&gt;0,VLOOKUP(ActividadesCom[[#This Row],[NIVEL 3]],Catálogo!A:B,2,FALSE),"")</f>
        <v/>
      </c>
      <c r="W2065" s="14"/>
      <c r="X2065" s="6"/>
      <c r="Y2065" s="5"/>
      <c r="Z2065" s="5"/>
      <c r="AA2065" s="5" t="str">
        <f>IF(ActividadesCom[[#This Row],[NIVEL 4]]&lt;&gt;0,VLOOKUP(ActividadesCom[[#This Row],[NIVEL 4]],Catálogo!A:B,2,FALSE),"")</f>
        <v/>
      </c>
      <c r="AB2065" s="5"/>
      <c r="AC2065" s="6"/>
      <c r="AD2065" s="5"/>
      <c r="AE2065" s="5"/>
      <c r="AF2065" s="5" t="str">
        <f>IF(ActividadesCom[[#This Row],[NIVEL 5]]&lt;&gt;0,VLOOKUP(ActividadesCom[[#This Row],[NIVEL 5]],Catálogo!A:B,2,FALSE),"")</f>
        <v/>
      </c>
      <c r="AG2065" s="5"/>
      <c r="AH2065" s="2"/>
    </row>
    <row r="2066" spans="1:34" ht="30" hidden="1" customHeight="1" x14ac:dyDescent="0.25">
      <c r="A2066" s="7">
        <v>18470027</v>
      </c>
      <c r="B2066" s="6" t="str">
        <f>VLOOKUP(ActividadesCom[[#This Row],[NO. DE CONTROL]],'LISTADO ESTUDIANTES'!A:C,2,FALSE)</f>
        <v>VALDEZ TOVAR ADRIANA GUADALUPE</v>
      </c>
      <c r="C2066" s="6" t="str">
        <f>VLOOKUP(ActividadesCom[[#This Row],[NO. DE CONTROL]],'LISTADO ESTUDIANTES'!A:C,3,FALSE)</f>
        <v>ARQUITECTURA</v>
      </c>
      <c r="D2066" s="5" t="str">
        <f>VLOOKUP(ActividadesCom[[#This Row],[NO. DE CONTROL]],'LISTADO ESTUDIANTES'!A:D,4,FALSE)</f>
        <v>BAJA</v>
      </c>
      <c r="E2066" s="5">
        <f>SUM(ActividadesCom[[#This Row],[CRÉD. 1]],ActividadesCom[[#This Row],[CRÉD. 2]],ActividadesCom[[#This Row],[CRÉD. 3]],ActividadesCom[[#This Row],[CRÉD. 4]],ActividadesCom[[#This Row],[CRÉD. 5]])</f>
        <v>5</v>
      </c>
      <c r="F2066" s="17">
        <f>IF(ActividadesCom[[#This Row],[ÚLTIMO SEMESTRE CON CRÉDITOS]]&gt;0,ROUND(AVERAGE(ActividadesCom[[#This Row],[VALOR NIVEL 5]],ActividadesCom[[#This Row],[VALOR NIVEL 4]],ActividadesCom[[#This Row],[VALOR NIVEL 3]],ActividadesCom[[#This Row],[VALOR NIVEL 2]],ActividadesCom[[#This Row],[VALOR NIVEL 1]]),0),"")</f>
        <v>3</v>
      </c>
      <c r="G2066" s="5" t="str">
        <f>IF(ActividadesCom[[#This Row],[PROMEDIO]]="","",IF(ActividadesCom[[#This Row],[PROMEDIO]]&gt;=4,"EXCELENTE",IF(ActividadesCom[[#This Row],[PROMEDIO]]&gt;=3,"NOTABLE",IF(ActividadesCom[[#This Row],[PROMEDIO]]&gt;=2,"BUENO",IF(ActividadesCom[[#This Row],[PROMEDIO]]=1,"SUFICIENTE","")))))</f>
        <v>NOTABLE</v>
      </c>
      <c r="H2066" s="5">
        <f>MAX(ActividadesCom[[#This Row],[PERÍODO 1]],ActividadesCom[[#This Row],[PERÍODO 2]],ActividadesCom[[#This Row],[PERÍODO 3]],ActividadesCom[[#This Row],[PERÍODO 4]],ActividadesCom[[#This Row],[PERÍODO 5]])</f>
        <v>20213</v>
      </c>
      <c r="I2066" s="6" t="s">
        <v>4692</v>
      </c>
      <c r="J2066" s="5">
        <v>20213</v>
      </c>
      <c r="K2066" s="5" t="s">
        <v>4007</v>
      </c>
      <c r="L2066" s="5">
        <f>IF(ActividadesCom[[#This Row],[NIVEL 1]]&lt;&gt;0,VLOOKUP(ActividadesCom[[#This Row],[NIVEL 1]],Catálogo!A:B,2,FALSE),"")</f>
        <v>4</v>
      </c>
      <c r="M2066" s="5">
        <v>1</v>
      </c>
      <c r="N2066" s="6" t="s">
        <v>4476</v>
      </c>
      <c r="O2066" s="5">
        <v>20211</v>
      </c>
      <c r="P2066" s="5" t="s">
        <v>4008</v>
      </c>
      <c r="Q2066" s="5">
        <f>IF(ActividadesCom[[#This Row],[NIVEL 2]]&lt;&gt;0,VLOOKUP(ActividadesCom[[#This Row],[NIVEL 2]],Catálogo!A:B,2,FALSE),"")</f>
        <v>3</v>
      </c>
      <c r="R2066" s="5">
        <v>1</v>
      </c>
      <c r="S2066" s="6" t="s">
        <v>3116</v>
      </c>
      <c r="T2066" s="5">
        <v>20201</v>
      </c>
      <c r="U2066" s="5" t="s">
        <v>4009</v>
      </c>
      <c r="V2066" s="5">
        <f>IF(ActividadesCom[[#This Row],[NIVEL 3]]&lt;&gt;0,VLOOKUP(ActividadesCom[[#This Row],[NIVEL 3]],Catálogo!A:B,2,FALSE),"")</f>
        <v>2</v>
      </c>
      <c r="W2066" s="5">
        <v>1</v>
      </c>
      <c r="X2066" s="6" t="s">
        <v>615</v>
      </c>
      <c r="Y2066" s="5">
        <v>20193</v>
      </c>
      <c r="Z2066" s="5" t="s">
        <v>4009</v>
      </c>
      <c r="AA2066" s="5">
        <f>IF(ActividadesCom[[#This Row],[NIVEL 4]]&lt;&gt;0,VLOOKUP(ActividadesCom[[#This Row],[NIVEL 4]],Catálogo!A:B,2,FALSE),"")</f>
        <v>2</v>
      </c>
      <c r="AB2066" s="5">
        <v>1</v>
      </c>
      <c r="AC2066" s="6" t="s">
        <v>615</v>
      </c>
      <c r="AD2066" s="5">
        <v>20183</v>
      </c>
      <c r="AE2066" s="5" t="s">
        <v>4009</v>
      </c>
      <c r="AF2066" s="5">
        <f>IF(ActividadesCom[[#This Row],[NIVEL 5]]&lt;&gt;0,VLOOKUP(ActividadesCom[[#This Row],[NIVEL 5]],Catálogo!A:B,2,FALSE),"")</f>
        <v>2</v>
      </c>
      <c r="AG2066" s="5">
        <v>1</v>
      </c>
      <c r="AH2066" s="2"/>
    </row>
    <row r="2067" spans="1:34" ht="30" hidden="1" customHeight="1" x14ac:dyDescent="0.25">
      <c r="A2067" s="7">
        <v>18470028</v>
      </c>
      <c r="B2067" s="6" t="str">
        <f>VLOOKUP(ActividadesCom[[#This Row],[NO. DE CONTROL]],'LISTADO ESTUDIANTES'!A:C,2,FALSE)</f>
        <v>SANCHEZ LOPEZ ANGEL LUIS</v>
      </c>
      <c r="C2067" s="6" t="str">
        <f>VLOOKUP(ActividadesCom[[#This Row],[NO. DE CONTROL]],'LISTADO ESTUDIANTES'!A:C,3,FALSE)</f>
        <v>ARQUITECTURA</v>
      </c>
      <c r="D2067" s="5" t="str">
        <f>VLOOKUP(ActividadesCom[[#This Row],[NO. DE CONTROL]],'LISTADO ESTUDIANTES'!A:D,4,FALSE)</f>
        <v>BAJA</v>
      </c>
      <c r="E2067" s="5">
        <f>SUM(ActividadesCom[[#This Row],[CRÉD. 1]],ActividadesCom[[#This Row],[CRÉD. 2]],ActividadesCom[[#This Row],[CRÉD. 3]],ActividadesCom[[#This Row],[CRÉD. 4]],ActividadesCom[[#This Row],[CRÉD. 5]])</f>
        <v>4</v>
      </c>
      <c r="F2067" s="17">
        <f>IF(ActividadesCom[[#This Row],[ÚLTIMO SEMESTRE CON CRÉDITOS]]&gt;0,ROUND(AVERAGE(ActividadesCom[[#This Row],[VALOR NIVEL 5]],ActividadesCom[[#This Row],[VALOR NIVEL 4]],ActividadesCom[[#This Row],[VALOR NIVEL 3]],ActividadesCom[[#This Row],[VALOR NIVEL 2]],ActividadesCom[[#This Row],[VALOR NIVEL 1]]),0),"")</f>
        <v>3</v>
      </c>
      <c r="G2067" s="5" t="str">
        <f>IF(ActividadesCom[[#This Row],[PROMEDIO]]="","",IF(ActividadesCom[[#This Row],[PROMEDIO]]&gt;=4,"EXCELENTE",IF(ActividadesCom[[#This Row],[PROMEDIO]]&gt;=3,"NOTABLE",IF(ActividadesCom[[#This Row],[PROMEDIO]]&gt;=2,"BUENO",IF(ActividadesCom[[#This Row],[PROMEDIO]]=1,"SUFICIENTE","")))))</f>
        <v>NOTABLE</v>
      </c>
      <c r="H2067" s="5">
        <f>MAX(ActividadesCom[[#This Row],[PERÍODO 1]],ActividadesCom[[#This Row],[PERÍODO 2]],ActividadesCom[[#This Row],[PERÍODO 3]],ActividadesCom[[#This Row],[PERÍODO 4]],ActividadesCom[[#This Row],[PERÍODO 5]])</f>
        <v>20221</v>
      </c>
      <c r="I2067" s="6" t="s">
        <v>4692</v>
      </c>
      <c r="J2067" s="5">
        <v>20213</v>
      </c>
      <c r="K2067" s="5" t="s">
        <v>4007</v>
      </c>
      <c r="L2067" s="5">
        <f>IF(ActividadesCom[[#This Row],[NIVEL 1]]&lt;&gt;0,VLOOKUP(ActividadesCom[[#This Row],[NIVEL 1]],Catálogo!A:B,2,FALSE),"")</f>
        <v>4</v>
      </c>
      <c r="M2067" s="5">
        <v>1</v>
      </c>
      <c r="N2067" s="6" t="s">
        <v>12</v>
      </c>
      <c r="O2067" s="5">
        <v>20221</v>
      </c>
      <c r="P2067" s="5" t="s">
        <v>4008</v>
      </c>
      <c r="Q2067" s="5">
        <f>IF(ActividadesCom[[#This Row],[NIVEL 2]]&lt;&gt;0,VLOOKUP(ActividadesCom[[#This Row],[NIVEL 2]],Catálogo!A:B,2,FALSE),"")</f>
        <v>3</v>
      </c>
      <c r="R2067" s="11">
        <v>1</v>
      </c>
      <c r="S2067" s="12" t="s">
        <v>5626</v>
      </c>
      <c r="T2067" s="11">
        <v>20221</v>
      </c>
      <c r="U2067" s="11" t="s">
        <v>4007</v>
      </c>
      <c r="V2067" s="5">
        <v>4</v>
      </c>
      <c r="W2067" s="11">
        <v>1</v>
      </c>
      <c r="X2067" s="6"/>
      <c r="Y2067" s="5"/>
      <c r="Z2067" s="5"/>
      <c r="AA2067" s="5" t="str">
        <f>IF(ActividadesCom[[#This Row],[NIVEL 4]]&lt;&gt;0,VLOOKUP(ActividadesCom[[#This Row],[NIVEL 4]],Catálogo!A:B,2,FALSE),"")</f>
        <v/>
      </c>
      <c r="AB2067" s="5"/>
      <c r="AC2067" s="6" t="s">
        <v>42</v>
      </c>
      <c r="AD2067" s="5">
        <v>20193</v>
      </c>
      <c r="AE2067" s="5" t="s">
        <v>4009</v>
      </c>
      <c r="AF2067" s="5">
        <f>IF(ActividadesCom[[#This Row],[NIVEL 5]]&lt;&gt;0,VLOOKUP(ActividadesCom[[#This Row],[NIVEL 5]],Catálogo!A:B,2,FALSE),"")</f>
        <v>2</v>
      </c>
      <c r="AG2067" s="5">
        <v>1</v>
      </c>
      <c r="AH2067" s="2"/>
    </row>
    <row r="2068" spans="1:34" ht="30" hidden="1" customHeight="1" x14ac:dyDescent="0.25">
      <c r="A2068" s="7">
        <v>18470029</v>
      </c>
      <c r="B2068" s="6" t="str">
        <f>VLOOKUP(ActividadesCom[[#This Row],[NO. DE CONTROL]],'LISTADO ESTUDIANTES'!A:C,2,FALSE)</f>
        <v>SANCHEZ CHI JOSE ENRIQUE</v>
      </c>
      <c r="C2068" s="6" t="str">
        <f>VLOOKUP(ActividadesCom[[#This Row],[NO. DE CONTROL]],'LISTADO ESTUDIANTES'!A:C,3,FALSE)</f>
        <v>ARQUITECTURA</v>
      </c>
      <c r="D2068" s="5" t="str">
        <f>VLOOKUP(ActividadesCom[[#This Row],[NO. DE CONTROL]],'LISTADO ESTUDIANTES'!A:D,4,FALSE)</f>
        <v>BAJA</v>
      </c>
      <c r="E2068" s="5">
        <f>SUM(ActividadesCom[[#This Row],[CRÉD. 1]],ActividadesCom[[#This Row],[CRÉD. 2]],ActividadesCom[[#This Row],[CRÉD. 3]],ActividadesCom[[#This Row],[CRÉD. 4]],ActividadesCom[[#This Row],[CRÉD. 5]])</f>
        <v>2</v>
      </c>
      <c r="F2068" s="17">
        <f>IF(ActividadesCom[[#This Row],[ÚLTIMO SEMESTRE CON CRÉDITOS]]&gt;0,ROUND(AVERAGE(ActividadesCom[[#This Row],[VALOR NIVEL 5]],ActividadesCom[[#This Row],[VALOR NIVEL 4]],ActividadesCom[[#This Row],[VALOR NIVEL 3]],ActividadesCom[[#This Row],[VALOR NIVEL 2]],ActividadesCom[[#This Row],[VALOR NIVEL 1]]),0),"")</f>
        <v>3</v>
      </c>
      <c r="G2068" s="5" t="str">
        <f>IF(ActividadesCom[[#This Row],[PROMEDIO]]="","",IF(ActividadesCom[[#This Row],[PROMEDIO]]&gt;=4,"EXCELENTE",IF(ActividadesCom[[#This Row],[PROMEDIO]]&gt;=3,"NOTABLE",IF(ActividadesCom[[#This Row],[PROMEDIO]]&gt;=2,"BUENO",IF(ActividadesCom[[#This Row],[PROMEDIO]]=1,"SUFICIENTE","")))))</f>
        <v>NOTABLE</v>
      </c>
      <c r="H2068" s="5">
        <f>MAX(ActividadesCom[[#This Row],[PERÍODO 1]],ActividadesCom[[#This Row],[PERÍODO 2]],ActividadesCom[[#This Row],[PERÍODO 3]],ActividadesCom[[#This Row],[PERÍODO 4]],ActividadesCom[[#This Row],[PERÍODO 5]])</f>
        <v>20183</v>
      </c>
      <c r="I2068" s="6" t="s">
        <v>3996</v>
      </c>
      <c r="J2068" s="5">
        <v>20183</v>
      </c>
      <c r="K2068" s="5" t="s">
        <v>4009</v>
      </c>
      <c r="L2068" s="5">
        <f>IF(ActividadesCom[[#This Row],[NIVEL 1]]&lt;&gt;0,VLOOKUP(ActividadesCom[[#This Row],[NIVEL 1]],Catálogo!A:B,2,FALSE),"")</f>
        <v>2</v>
      </c>
      <c r="M2068" s="5">
        <v>1</v>
      </c>
      <c r="N2068" s="6"/>
      <c r="O2068" s="5"/>
      <c r="P2068" s="5"/>
      <c r="Q2068" s="5" t="str">
        <f>IF(ActividadesCom[[#This Row],[NIVEL 2]]&lt;&gt;0,VLOOKUP(ActividadesCom[[#This Row],[NIVEL 2]],Catálogo!A:B,2,FALSE),"")</f>
        <v/>
      </c>
      <c r="R2068" s="11"/>
      <c r="S2068" s="12"/>
      <c r="T2068" s="11"/>
      <c r="U2068" s="11"/>
      <c r="V2068" s="5" t="str">
        <f>IF(ActividadesCom[[#This Row],[NIVEL 3]]&lt;&gt;0,VLOOKUP(ActividadesCom[[#This Row],[NIVEL 3]],Catálogo!A:B,2,FALSE),"")</f>
        <v/>
      </c>
      <c r="W2068" s="11"/>
      <c r="X2068" s="6"/>
      <c r="Y2068" s="5"/>
      <c r="Z2068" s="5"/>
      <c r="AA2068" s="5" t="str">
        <f>IF(ActividadesCom[[#This Row],[NIVEL 4]]&lt;&gt;0,VLOOKUP(ActividadesCom[[#This Row],[NIVEL 4]],Catálogo!A:B,2,FALSE),"")</f>
        <v/>
      </c>
      <c r="AB2068" s="5"/>
      <c r="AC2068" s="6" t="s">
        <v>42</v>
      </c>
      <c r="AD2068" s="5">
        <v>20183</v>
      </c>
      <c r="AE2068" s="5" t="s">
        <v>4008</v>
      </c>
      <c r="AF2068" s="5">
        <f>IF(ActividadesCom[[#This Row],[NIVEL 5]]&lt;&gt;0,VLOOKUP(ActividadesCom[[#This Row],[NIVEL 5]],Catálogo!A:B,2,FALSE),"")</f>
        <v>3</v>
      </c>
      <c r="AG2068" s="5">
        <v>1</v>
      </c>
      <c r="AH2068" s="2"/>
    </row>
    <row r="2069" spans="1:34" ht="30" hidden="1" customHeight="1" x14ac:dyDescent="0.25">
      <c r="A2069" s="7">
        <v>18470031</v>
      </c>
      <c r="B2069" s="6" t="str">
        <f>VLOOKUP(ActividadesCom[[#This Row],[NO. DE CONTROL]],'LISTADO ESTUDIANTES'!A:C,2,FALSE)</f>
        <v>PIZA JOSE ANDREA CONCEPCION</v>
      </c>
      <c r="C2069" s="6" t="str">
        <f>VLOOKUP(ActividadesCom[[#This Row],[NO. DE CONTROL]],'LISTADO ESTUDIANTES'!A:C,3,FALSE)</f>
        <v>ARQUITECTURA</v>
      </c>
      <c r="D2069" s="5" t="str">
        <f>VLOOKUP(ActividadesCom[[#This Row],[NO. DE CONTROL]],'LISTADO ESTUDIANTES'!A:D,4,FALSE)</f>
        <v>BAJA</v>
      </c>
      <c r="E2069" s="5">
        <f>SUM(ActividadesCom[[#This Row],[CRÉD. 1]],ActividadesCom[[#This Row],[CRÉD. 2]],ActividadesCom[[#This Row],[CRÉD. 3]],ActividadesCom[[#This Row],[CRÉD. 4]],ActividadesCom[[#This Row],[CRÉD. 5]])</f>
        <v>5</v>
      </c>
      <c r="F2069" s="17">
        <f>IF(ActividadesCom[[#This Row],[ÚLTIMO SEMESTRE CON CRÉDITOS]]&gt;0,ROUND(AVERAGE(ActividadesCom[[#This Row],[VALOR NIVEL 5]],ActividadesCom[[#This Row],[VALOR NIVEL 4]],ActividadesCom[[#This Row],[VALOR NIVEL 3]],ActividadesCom[[#This Row],[VALOR NIVEL 2]],ActividadesCom[[#This Row],[VALOR NIVEL 1]]),0),"")</f>
        <v>3</v>
      </c>
      <c r="G2069" s="5" t="str">
        <f>IF(ActividadesCom[[#This Row],[PROMEDIO]]="","",IF(ActividadesCom[[#This Row],[PROMEDIO]]&gt;=4,"EXCELENTE",IF(ActividadesCom[[#This Row],[PROMEDIO]]&gt;=3,"NOTABLE",IF(ActividadesCom[[#This Row],[PROMEDIO]]&gt;=2,"BUENO",IF(ActividadesCom[[#This Row],[PROMEDIO]]=1,"SUFICIENTE","")))))</f>
        <v>NOTABLE</v>
      </c>
      <c r="H2069" s="5">
        <f>MAX(ActividadesCom[[#This Row],[PERÍODO 1]],ActividadesCom[[#This Row],[PERÍODO 2]],ActividadesCom[[#This Row],[PERÍODO 3]],ActividadesCom[[#This Row],[PERÍODO 4]],ActividadesCom[[#This Row],[PERÍODO 5]])</f>
        <v>20213</v>
      </c>
      <c r="I2069" s="6" t="s">
        <v>519</v>
      </c>
      <c r="J2069" s="5">
        <v>20183</v>
      </c>
      <c r="K2069" s="5" t="s">
        <v>4009</v>
      </c>
      <c r="L2069" s="5">
        <f>IF(ActividadesCom[[#This Row],[NIVEL 1]]&lt;&gt;0,VLOOKUP(ActividadesCom[[#This Row],[NIVEL 1]],Catálogo!A:B,2,FALSE),"")</f>
        <v>2</v>
      </c>
      <c r="M2069" s="5">
        <v>1</v>
      </c>
      <c r="N2069" s="6" t="s">
        <v>519</v>
      </c>
      <c r="O2069" s="5">
        <v>20191</v>
      </c>
      <c r="P2069" s="5" t="s">
        <v>4009</v>
      </c>
      <c r="Q2069" s="5">
        <f>IF(ActividadesCom[[#This Row],[NIVEL 2]]&lt;&gt;0,VLOOKUP(ActividadesCom[[#This Row],[NIVEL 2]],Catálogo!A:B,2,FALSE),"")</f>
        <v>2</v>
      </c>
      <c r="R2069" s="14">
        <v>1</v>
      </c>
      <c r="S2069" s="23" t="s">
        <v>4692</v>
      </c>
      <c r="T2069" s="14">
        <v>20213</v>
      </c>
      <c r="U2069" s="14" t="s">
        <v>4007</v>
      </c>
      <c r="V2069" s="5">
        <f>IF(ActividadesCom[[#This Row],[NIVEL 3]]&lt;&gt;0,VLOOKUP(ActividadesCom[[#This Row],[NIVEL 3]],Catálogo!A:B,2,FALSE),"")</f>
        <v>4</v>
      </c>
      <c r="W2069" s="14">
        <v>1</v>
      </c>
      <c r="X2069" s="6" t="s">
        <v>11</v>
      </c>
      <c r="Y2069" s="5">
        <v>20191</v>
      </c>
      <c r="Z2069" s="5" t="s">
        <v>4008</v>
      </c>
      <c r="AA2069" s="5">
        <f>IF(ActividadesCom[[#This Row],[NIVEL 4]]&lt;&gt;0,VLOOKUP(ActividadesCom[[#This Row],[NIVEL 4]],Catálogo!A:B,2,FALSE),"")</f>
        <v>3</v>
      </c>
      <c r="AB2069" s="5">
        <v>1</v>
      </c>
      <c r="AC2069" s="6" t="s">
        <v>11</v>
      </c>
      <c r="AD2069" s="5">
        <v>20183</v>
      </c>
      <c r="AE2069" s="5" t="s">
        <v>4008</v>
      </c>
      <c r="AF2069" s="5">
        <f>IF(ActividadesCom[[#This Row],[NIVEL 5]]&lt;&gt;0,VLOOKUP(ActividadesCom[[#This Row],[NIVEL 5]],Catálogo!A:B,2,FALSE),"")</f>
        <v>3</v>
      </c>
      <c r="AG2069" s="5">
        <v>1</v>
      </c>
      <c r="AH2069" s="2"/>
    </row>
    <row r="2070" spans="1:34" ht="30" hidden="1" customHeight="1" x14ac:dyDescent="0.25">
      <c r="A2070" s="7">
        <v>18470032</v>
      </c>
      <c r="B2070" s="6" t="str">
        <f>VLOOKUP(ActividadesCom[[#This Row],[NO. DE CONTROL]],'LISTADO ESTUDIANTES'!A:C,2,FALSE)</f>
        <v>RAMIREZ TREJO ZABDY VANESSA</v>
      </c>
      <c r="C2070" s="6" t="str">
        <f>VLOOKUP(ActividadesCom[[#This Row],[NO. DE CONTROL]],'LISTADO ESTUDIANTES'!A:C,3,FALSE)</f>
        <v>ARQUITECTURA</v>
      </c>
      <c r="D2070" s="5" t="str">
        <f>VLOOKUP(ActividadesCom[[#This Row],[NO. DE CONTROL]],'LISTADO ESTUDIANTES'!A:D,4,FALSE)</f>
        <v>BAJA</v>
      </c>
      <c r="E2070" s="5">
        <f>SUM(ActividadesCom[[#This Row],[CRÉD. 1]],ActividadesCom[[#This Row],[CRÉD. 2]],ActividadesCom[[#This Row],[CRÉD. 3]],ActividadesCom[[#This Row],[CRÉD. 4]],ActividadesCom[[#This Row],[CRÉD. 5]])</f>
        <v>0</v>
      </c>
      <c r="F2070" s="17" t="str">
        <f>IF(ActividadesCom[[#This Row],[ÚLTIMO SEMESTRE CON CRÉDITOS]]&gt;0,ROUND(AVERAGE(ActividadesCom[[#This Row],[VALOR NIVEL 5]],ActividadesCom[[#This Row],[VALOR NIVEL 4]],ActividadesCom[[#This Row],[VALOR NIVEL 3]],ActividadesCom[[#This Row],[VALOR NIVEL 2]],ActividadesCom[[#This Row],[VALOR NIVEL 1]]),0),"")</f>
        <v/>
      </c>
      <c r="G2070" s="5" t="str">
        <f>IF(ActividadesCom[[#This Row],[PROMEDIO]]="","",IF(ActividadesCom[[#This Row],[PROMEDIO]]&gt;=4,"EXCELENTE",IF(ActividadesCom[[#This Row],[PROMEDIO]]&gt;=3,"NOTABLE",IF(ActividadesCom[[#This Row],[PROMEDIO]]&gt;=2,"BUENO",IF(ActividadesCom[[#This Row],[PROMEDIO]]=1,"SUFICIENTE","")))))</f>
        <v/>
      </c>
      <c r="H2070" s="5">
        <f>MAX(ActividadesCom[[#This Row],[PERÍODO 1]],ActividadesCom[[#This Row],[PERÍODO 2]],ActividadesCom[[#This Row],[PERÍODO 3]],ActividadesCom[[#This Row],[PERÍODO 4]],ActividadesCom[[#This Row],[PERÍODO 5]])</f>
        <v>0</v>
      </c>
      <c r="I2070" s="6"/>
      <c r="J2070" s="5"/>
      <c r="K2070" s="5"/>
      <c r="L2070" s="5" t="str">
        <f>IF(ActividadesCom[[#This Row],[NIVEL 1]]&lt;&gt;0,VLOOKUP(ActividadesCom[[#This Row],[NIVEL 1]],Catálogo!A:B,2,FALSE),"")</f>
        <v/>
      </c>
      <c r="M2070" s="5"/>
      <c r="N2070" s="6"/>
      <c r="O2070" s="5"/>
      <c r="P2070" s="5"/>
      <c r="Q2070" s="5" t="str">
        <f>IF(ActividadesCom[[#This Row],[NIVEL 2]]&lt;&gt;0,VLOOKUP(ActividadesCom[[#This Row],[NIVEL 2]],Catálogo!A:B,2,FALSE),"")</f>
        <v/>
      </c>
      <c r="R2070" s="14"/>
      <c r="S2070" s="23"/>
      <c r="T2070" s="14"/>
      <c r="U2070" s="14"/>
      <c r="V2070" s="5" t="str">
        <f>IF(ActividadesCom[[#This Row],[NIVEL 3]]&lt;&gt;0,VLOOKUP(ActividadesCom[[#This Row],[NIVEL 3]],Catálogo!A:B,2,FALSE),"")</f>
        <v/>
      </c>
      <c r="W2070" s="14"/>
      <c r="X2070" s="6"/>
      <c r="Y2070" s="5"/>
      <c r="Z2070" s="5"/>
      <c r="AA2070" s="5" t="str">
        <f>IF(ActividadesCom[[#This Row],[NIVEL 4]]&lt;&gt;0,VLOOKUP(ActividadesCom[[#This Row],[NIVEL 4]],Catálogo!A:B,2,FALSE),"")</f>
        <v/>
      </c>
      <c r="AB2070" s="5"/>
      <c r="AC2070" s="6"/>
      <c r="AD2070" s="5"/>
      <c r="AE2070" s="5"/>
      <c r="AF2070" s="5" t="str">
        <f>IF(ActividadesCom[[#This Row],[NIVEL 5]]&lt;&gt;0,VLOOKUP(ActividadesCom[[#This Row],[NIVEL 5]],Catálogo!A:B,2,FALSE),"")</f>
        <v/>
      </c>
      <c r="AG2070" s="5"/>
      <c r="AH2070" s="2"/>
    </row>
    <row r="2071" spans="1:34" ht="30" hidden="1" customHeight="1" x14ac:dyDescent="0.25">
      <c r="A2071" s="7">
        <v>18470033</v>
      </c>
      <c r="B2071" s="6" t="str">
        <f>VLOOKUP(ActividadesCom[[#This Row],[NO. DE CONTROL]],'LISTADO ESTUDIANTES'!A:C,2,FALSE)</f>
        <v>PUERTO CANCHE DAREOLA NOEMI</v>
      </c>
      <c r="C2071" s="6" t="str">
        <f>VLOOKUP(ActividadesCom[[#This Row],[NO. DE CONTROL]],'LISTADO ESTUDIANTES'!A:C,3,FALSE)</f>
        <v>ARQUITECTURA</v>
      </c>
      <c r="D2071" s="5" t="str">
        <f>VLOOKUP(ActividadesCom[[#This Row],[NO. DE CONTROL]],'LISTADO ESTUDIANTES'!A:D,4,FALSE)</f>
        <v>BAJA</v>
      </c>
      <c r="E2071" s="5">
        <f>SUM(ActividadesCom[[#This Row],[CRÉD. 1]],ActividadesCom[[#This Row],[CRÉD. 2]],ActividadesCom[[#This Row],[CRÉD. 3]],ActividadesCom[[#This Row],[CRÉD. 4]],ActividadesCom[[#This Row],[CRÉD. 5]])</f>
        <v>5</v>
      </c>
      <c r="F2071" s="17">
        <f>IF(ActividadesCom[[#This Row],[ÚLTIMO SEMESTRE CON CRÉDITOS]]&gt;0,ROUND(AVERAGE(ActividadesCom[[#This Row],[VALOR NIVEL 5]],ActividadesCom[[#This Row],[VALOR NIVEL 4]],ActividadesCom[[#This Row],[VALOR NIVEL 3]],ActividadesCom[[#This Row],[VALOR NIVEL 2]],ActividadesCom[[#This Row],[VALOR NIVEL 1]]),0),"")</f>
        <v>2</v>
      </c>
      <c r="G2071" s="5" t="str">
        <f>IF(ActividadesCom[[#This Row],[PROMEDIO]]="","",IF(ActividadesCom[[#This Row],[PROMEDIO]]&gt;=4,"EXCELENTE",IF(ActividadesCom[[#This Row],[PROMEDIO]]&gt;=3,"NOTABLE",IF(ActividadesCom[[#This Row],[PROMEDIO]]&gt;=2,"BUENO",IF(ActividadesCom[[#This Row],[PROMEDIO]]=1,"SUFICIENTE","")))))</f>
        <v>BUENO</v>
      </c>
      <c r="H2071" s="5">
        <f>MAX(ActividadesCom[[#This Row],[PERÍODO 1]],ActividadesCom[[#This Row],[PERÍODO 2]],ActividadesCom[[#This Row],[PERÍODO 3]],ActividadesCom[[#This Row],[PERÍODO 4]],ActividadesCom[[#This Row],[PERÍODO 5]])</f>
        <v>20213</v>
      </c>
      <c r="I2071" s="6" t="s">
        <v>1036</v>
      </c>
      <c r="J2071" s="5">
        <v>20193</v>
      </c>
      <c r="K2071" s="5" t="s">
        <v>4009</v>
      </c>
      <c r="L2071" s="5">
        <f>IF(ActividadesCom[[#This Row],[NIVEL 1]]&lt;&gt;0,VLOOKUP(ActividadesCom[[#This Row],[NIVEL 1]],Catálogo!A:B,2,FALSE),"")</f>
        <v>2</v>
      </c>
      <c r="M2071" s="5">
        <v>1</v>
      </c>
      <c r="N2071" s="6" t="s">
        <v>4692</v>
      </c>
      <c r="O2071" s="5">
        <v>20213</v>
      </c>
      <c r="P2071" s="5" t="s">
        <v>4007</v>
      </c>
      <c r="Q2071" s="5">
        <f>IF(ActividadesCom[[#This Row],[NIVEL 2]]&lt;&gt;0,VLOOKUP(ActividadesCom[[#This Row],[NIVEL 2]],Catálogo!A:B,2,FALSE),"")</f>
        <v>4</v>
      </c>
      <c r="R2071" s="14">
        <v>1</v>
      </c>
      <c r="S2071" s="23" t="s">
        <v>4476</v>
      </c>
      <c r="T2071" s="14">
        <v>20211</v>
      </c>
      <c r="U2071" s="14" t="s">
        <v>4008</v>
      </c>
      <c r="V2071" s="5">
        <f>IF(ActividadesCom[[#This Row],[NIVEL 3]]&lt;&gt;0,VLOOKUP(ActividadesCom[[#This Row],[NIVEL 3]],Catálogo!A:B,2,FALSE),"")</f>
        <v>3</v>
      </c>
      <c r="W2071" s="14">
        <v>1</v>
      </c>
      <c r="X2071" s="6" t="s">
        <v>615</v>
      </c>
      <c r="Y2071" s="5">
        <v>20193</v>
      </c>
      <c r="Z2071" s="5" t="s">
        <v>4009</v>
      </c>
      <c r="AA2071" s="5">
        <f>IF(ActividadesCom[[#This Row],[NIVEL 4]]&lt;&gt;0,VLOOKUP(ActividadesCom[[#This Row],[NIVEL 4]],Catálogo!A:B,2,FALSE),"")</f>
        <v>2</v>
      </c>
      <c r="AB2071" s="5">
        <v>1</v>
      </c>
      <c r="AC2071" s="6" t="s">
        <v>27</v>
      </c>
      <c r="AD2071" s="5">
        <v>20183</v>
      </c>
      <c r="AE2071" s="5" t="s">
        <v>4010</v>
      </c>
      <c r="AF2071" s="5">
        <f>IF(ActividadesCom[[#This Row],[NIVEL 5]]&lt;&gt;0,VLOOKUP(ActividadesCom[[#This Row],[NIVEL 5]],Catálogo!A:B,2,FALSE),"")</f>
        <v>1</v>
      </c>
      <c r="AG2071" s="5">
        <v>1</v>
      </c>
      <c r="AH2071" s="2"/>
    </row>
    <row r="2072" spans="1:34" ht="30" hidden="1" customHeight="1" x14ac:dyDescent="0.25">
      <c r="A2072" s="7">
        <v>18470034</v>
      </c>
      <c r="B2072" s="6" t="str">
        <f>VLOOKUP(ActividadesCom[[#This Row],[NO. DE CONTROL]],'LISTADO ESTUDIANTES'!A:C,2,FALSE)</f>
        <v>VALLEJO HERNANDEZ EDUARDO DE JESUS</v>
      </c>
      <c r="C2072" s="6" t="str">
        <f>VLOOKUP(ActividadesCom[[#This Row],[NO. DE CONTROL]],'LISTADO ESTUDIANTES'!A:C,3,FALSE)</f>
        <v>ARQUITECTURA</v>
      </c>
      <c r="D2072" s="5" t="str">
        <f>VLOOKUP(ActividadesCom[[#This Row],[NO. DE CONTROL]],'LISTADO ESTUDIANTES'!A:D,4,FALSE)</f>
        <v>BAJA</v>
      </c>
      <c r="E2072" s="5">
        <f>SUM(ActividadesCom[[#This Row],[CRÉD. 1]],ActividadesCom[[#This Row],[CRÉD. 2]],ActividadesCom[[#This Row],[CRÉD. 3]],ActividadesCom[[#This Row],[CRÉD. 4]],ActividadesCom[[#This Row],[CRÉD. 5]])</f>
        <v>2</v>
      </c>
      <c r="F2072" s="17">
        <f>IF(ActividadesCom[[#This Row],[ÚLTIMO SEMESTRE CON CRÉDITOS]]&gt;0,ROUND(AVERAGE(ActividadesCom[[#This Row],[VALOR NIVEL 5]],ActividadesCom[[#This Row],[VALOR NIVEL 4]],ActividadesCom[[#This Row],[VALOR NIVEL 3]],ActividadesCom[[#This Row],[VALOR NIVEL 2]],ActividadesCom[[#This Row],[VALOR NIVEL 1]]),0),"")</f>
        <v>2</v>
      </c>
      <c r="G2072" s="5" t="str">
        <f>IF(ActividadesCom[[#This Row],[PROMEDIO]]="","",IF(ActividadesCom[[#This Row],[PROMEDIO]]&gt;=4,"EXCELENTE",IF(ActividadesCom[[#This Row],[PROMEDIO]]&gt;=3,"NOTABLE",IF(ActividadesCom[[#This Row],[PROMEDIO]]&gt;=2,"BUENO",IF(ActividadesCom[[#This Row],[PROMEDIO]]=1,"SUFICIENTE","")))))</f>
        <v>BUENO</v>
      </c>
      <c r="H2072" s="5">
        <f>MAX(ActividadesCom[[#This Row],[PERÍODO 1]],ActividadesCom[[#This Row],[PERÍODO 2]],ActividadesCom[[#This Row],[PERÍODO 3]],ActividadesCom[[#This Row],[PERÍODO 4]],ActividadesCom[[#This Row],[PERÍODO 5]])</f>
        <v>20183</v>
      </c>
      <c r="I2072" s="6" t="s">
        <v>3996</v>
      </c>
      <c r="J2072" s="5">
        <v>20183</v>
      </c>
      <c r="K2072" s="5" t="s">
        <v>4009</v>
      </c>
      <c r="L2072" s="5">
        <f>IF(ActividadesCom[[#This Row],[NIVEL 1]]&lt;&gt;0,VLOOKUP(ActividadesCom[[#This Row],[NIVEL 1]],Catálogo!A:B,2,FALSE),"")</f>
        <v>2</v>
      </c>
      <c r="M2072" s="5">
        <v>1</v>
      </c>
      <c r="N2072" s="6"/>
      <c r="O2072" s="5"/>
      <c r="P2072" s="5"/>
      <c r="Q2072" s="5" t="str">
        <f>IF(ActividadesCom[[#This Row],[NIVEL 2]]&lt;&gt;0,VLOOKUP(ActividadesCom[[#This Row],[NIVEL 2]],Catálogo!A:B,2,FALSE),"")</f>
        <v/>
      </c>
      <c r="R2072" s="11"/>
      <c r="S2072" s="12"/>
      <c r="T2072" s="11"/>
      <c r="U2072" s="11"/>
      <c r="V2072" s="5" t="str">
        <f>IF(ActividadesCom[[#This Row],[NIVEL 3]]&lt;&gt;0,VLOOKUP(ActividadesCom[[#This Row],[NIVEL 3]],Catálogo!A:B,2,FALSE),"")</f>
        <v/>
      </c>
      <c r="W2072" s="11"/>
      <c r="X2072" s="6"/>
      <c r="Y2072" s="5"/>
      <c r="Z2072" s="5"/>
      <c r="AA2072" s="5" t="str">
        <f>IF(ActividadesCom[[#This Row],[NIVEL 4]]&lt;&gt;0,VLOOKUP(ActividadesCom[[#This Row],[NIVEL 4]],Catálogo!A:B,2,FALSE),"")</f>
        <v/>
      </c>
      <c r="AB2072" s="5"/>
      <c r="AC2072" s="6" t="s">
        <v>31</v>
      </c>
      <c r="AD2072" s="5">
        <v>20183</v>
      </c>
      <c r="AE2072" s="5" t="s">
        <v>4009</v>
      </c>
      <c r="AF2072" s="5">
        <f>IF(ActividadesCom[[#This Row],[NIVEL 5]]&lt;&gt;0,VLOOKUP(ActividadesCom[[#This Row],[NIVEL 5]],Catálogo!A:B,2,FALSE),"")</f>
        <v>2</v>
      </c>
      <c r="AG2072" s="5">
        <v>1</v>
      </c>
      <c r="AH2072" s="2"/>
    </row>
    <row r="2073" spans="1:34" ht="30" hidden="1" customHeight="1" x14ac:dyDescent="0.25">
      <c r="A2073" s="7">
        <v>18470035</v>
      </c>
      <c r="B2073" s="6" t="str">
        <f>VLOOKUP(ActividadesCom[[#This Row],[NO. DE CONTROL]],'LISTADO ESTUDIANTES'!A:C,2,FALSE)</f>
        <v>JAVIER MACHUCA ANA IRAN</v>
      </c>
      <c r="C2073" s="6" t="str">
        <f>VLOOKUP(ActividadesCom[[#This Row],[NO. DE CONTROL]],'LISTADO ESTUDIANTES'!A:C,3,FALSE)</f>
        <v>ARQUITECTURA</v>
      </c>
      <c r="D2073" s="5" t="str">
        <f>VLOOKUP(ActividadesCom[[#This Row],[NO. DE CONTROL]],'LISTADO ESTUDIANTES'!A:D,4,FALSE)</f>
        <v>BAJA</v>
      </c>
      <c r="E2073" s="5">
        <f>SUM(ActividadesCom[[#This Row],[CRÉD. 1]],ActividadesCom[[#This Row],[CRÉD. 2]],ActividadesCom[[#This Row],[CRÉD. 3]],ActividadesCom[[#This Row],[CRÉD. 4]],ActividadesCom[[#This Row],[CRÉD. 5]])</f>
        <v>1</v>
      </c>
      <c r="F2073" s="17">
        <f>IF(ActividadesCom[[#This Row],[ÚLTIMO SEMESTRE CON CRÉDITOS]]&gt;0,ROUND(AVERAGE(ActividadesCom[[#This Row],[VALOR NIVEL 5]],ActividadesCom[[#This Row],[VALOR NIVEL 4]],ActividadesCom[[#This Row],[VALOR NIVEL 3]],ActividadesCom[[#This Row],[VALOR NIVEL 2]],ActividadesCom[[#This Row],[VALOR NIVEL 1]]),0),"")</f>
        <v>2</v>
      </c>
      <c r="G2073" s="5" t="str">
        <f>IF(ActividadesCom[[#This Row],[PROMEDIO]]="","",IF(ActividadesCom[[#This Row],[PROMEDIO]]&gt;=4,"EXCELENTE",IF(ActividadesCom[[#This Row],[PROMEDIO]]&gt;=3,"NOTABLE",IF(ActividadesCom[[#This Row],[PROMEDIO]]&gt;=2,"BUENO",IF(ActividadesCom[[#This Row],[PROMEDIO]]=1,"SUFICIENTE","")))))</f>
        <v>BUENO</v>
      </c>
      <c r="H2073" s="5">
        <f>MAX(ActividadesCom[[#This Row],[PERÍODO 1]],ActividadesCom[[#This Row],[PERÍODO 2]],ActividadesCom[[#This Row],[PERÍODO 3]],ActividadesCom[[#This Row],[PERÍODO 4]],ActividadesCom[[#This Row],[PERÍODO 5]])</f>
        <v>20183</v>
      </c>
      <c r="I2073" s="6"/>
      <c r="J2073" s="5"/>
      <c r="K2073" s="5"/>
      <c r="L2073" s="5" t="str">
        <f>IF(ActividadesCom[[#This Row],[NIVEL 1]]&lt;&gt;0,VLOOKUP(ActividadesCom[[#This Row],[NIVEL 1]],Catálogo!A:B,2,FALSE),"")</f>
        <v/>
      </c>
      <c r="M2073" s="5"/>
      <c r="N2073" s="6"/>
      <c r="O2073" s="5"/>
      <c r="P2073" s="5"/>
      <c r="Q2073" s="5" t="str">
        <f>IF(ActividadesCom[[#This Row],[NIVEL 2]]&lt;&gt;0,VLOOKUP(ActividadesCom[[#This Row],[NIVEL 2]],Catálogo!A:B,2,FALSE),"")</f>
        <v/>
      </c>
      <c r="R2073" s="14"/>
      <c r="S2073" s="23"/>
      <c r="T2073" s="14"/>
      <c r="U2073" s="14"/>
      <c r="V2073" s="5" t="str">
        <f>IF(ActividadesCom[[#This Row],[NIVEL 3]]&lt;&gt;0,VLOOKUP(ActividadesCom[[#This Row],[NIVEL 3]],Catálogo!A:B,2,FALSE),"")</f>
        <v/>
      </c>
      <c r="W2073" s="14"/>
      <c r="X2073" s="6"/>
      <c r="Y2073" s="5"/>
      <c r="Z2073" s="5"/>
      <c r="AA2073" s="5" t="str">
        <f>IF(ActividadesCom[[#This Row],[NIVEL 4]]&lt;&gt;0,VLOOKUP(ActividadesCom[[#This Row],[NIVEL 4]],Catálogo!A:B,2,FALSE),"")</f>
        <v/>
      </c>
      <c r="AB2073" s="5"/>
      <c r="AC2073" s="6" t="s">
        <v>403</v>
      </c>
      <c r="AD2073" s="5">
        <v>20183</v>
      </c>
      <c r="AE2073" s="5" t="s">
        <v>4009</v>
      </c>
      <c r="AF2073" s="5">
        <f>IF(ActividadesCom[[#This Row],[NIVEL 5]]&lt;&gt;0,VLOOKUP(ActividadesCom[[#This Row],[NIVEL 5]],Catálogo!A:B,2,FALSE),"")</f>
        <v>2</v>
      </c>
      <c r="AG2073" s="5">
        <v>1</v>
      </c>
      <c r="AH2073" s="2"/>
    </row>
    <row r="2074" spans="1:34" ht="30" hidden="1" customHeight="1" x14ac:dyDescent="0.25">
      <c r="A2074" s="7">
        <v>18470036</v>
      </c>
      <c r="B2074" s="6" t="str">
        <f>VLOOKUP(ActividadesCom[[#This Row],[NO. DE CONTROL]],'LISTADO ESTUDIANTES'!A:C,2,FALSE)</f>
        <v>CAN CHI AMAYRANI ELIZABETH</v>
      </c>
      <c r="C2074" s="6" t="str">
        <f>VLOOKUP(ActividadesCom[[#This Row],[NO. DE CONTROL]],'LISTADO ESTUDIANTES'!A:C,3,FALSE)</f>
        <v>ARQUITECTURA</v>
      </c>
      <c r="D2074" s="5" t="str">
        <f>VLOOKUP(ActividadesCom[[#This Row],[NO. DE CONTROL]],'LISTADO ESTUDIANTES'!A:D,4,FALSE)</f>
        <v>BAJA</v>
      </c>
      <c r="E2074" s="5">
        <f>SUM(ActividadesCom[[#This Row],[CRÉD. 1]],ActividadesCom[[#This Row],[CRÉD. 2]],ActividadesCom[[#This Row],[CRÉD. 3]],ActividadesCom[[#This Row],[CRÉD. 4]],ActividadesCom[[#This Row],[CRÉD. 5]])</f>
        <v>5</v>
      </c>
      <c r="F2074" s="17">
        <f>IF(ActividadesCom[[#This Row],[ÚLTIMO SEMESTRE CON CRÉDITOS]]&gt;0,ROUND(AVERAGE(ActividadesCom[[#This Row],[VALOR NIVEL 5]],ActividadesCom[[#This Row],[VALOR NIVEL 4]],ActividadesCom[[#This Row],[VALOR NIVEL 3]],ActividadesCom[[#This Row],[VALOR NIVEL 2]],ActividadesCom[[#This Row],[VALOR NIVEL 1]]),0),"")</f>
        <v>4</v>
      </c>
      <c r="G2074" s="5" t="str">
        <f>IF(ActividadesCom[[#This Row],[PROMEDIO]]="","",IF(ActividadesCom[[#This Row],[PROMEDIO]]&gt;=4,"EXCELENTE",IF(ActividadesCom[[#This Row],[PROMEDIO]]&gt;=3,"NOTABLE",IF(ActividadesCom[[#This Row],[PROMEDIO]]&gt;=2,"BUENO",IF(ActividadesCom[[#This Row],[PROMEDIO]]=1,"SUFICIENTE","")))))</f>
        <v>EXCELENTE</v>
      </c>
      <c r="H2074" s="5">
        <f>MAX(ActividadesCom[[#This Row],[PERÍODO 1]],ActividadesCom[[#This Row],[PERÍODO 2]],ActividadesCom[[#This Row],[PERÍODO 3]],ActividadesCom[[#This Row],[PERÍODO 4]],ActividadesCom[[#This Row],[PERÍODO 5]])</f>
        <v>20221</v>
      </c>
      <c r="I2074" s="6" t="s">
        <v>4393</v>
      </c>
      <c r="J2074" s="5">
        <v>20183</v>
      </c>
      <c r="K2074" s="5" t="s">
        <v>4007</v>
      </c>
      <c r="L2074" s="5">
        <f>IF(ActividadesCom[[#This Row],[NIVEL 1]]&lt;&gt;0,VLOOKUP(ActividadesCom[[#This Row],[NIVEL 1]],Catálogo!A:B,2,FALSE),"")</f>
        <v>4</v>
      </c>
      <c r="M2074" s="5">
        <v>1</v>
      </c>
      <c r="N2074" s="6" t="s">
        <v>4692</v>
      </c>
      <c r="O2074" s="5" t="s">
        <v>4694</v>
      </c>
      <c r="P2074" s="5" t="s">
        <v>4007</v>
      </c>
      <c r="Q2074" s="5">
        <f>IF(ActividadesCom[[#This Row],[NIVEL 2]]&lt;&gt;0,VLOOKUP(ActividadesCom[[#This Row],[NIVEL 2]],Catálogo!A:B,2,FALSE),"")</f>
        <v>4</v>
      </c>
      <c r="R2074" s="11">
        <v>1</v>
      </c>
      <c r="S2074" s="12" t="s">
        <v>4745</v>
      </c>
      <c r="T2074" s="11">
        <v>20221</v>
      </c>
      <c r="U2074" s="11" t="s">
        <v>4007</v>
      </c>
      <c r="V2074" s="5">
        <f>IF(ActividadesCom[[#This Row],[NIVEL 3]]&lt;&gt;0,VLOOKUP(ActividadesCom[[#This Row],[NIVEL 3]],Catálogo!A:B,2,FALSE),"")</f>
        <v>4</v>
      </c>
      <c r="W2074" s="11">
        <v>1</v>
      </c>
      <c r="X2074" s="6" t="s">
        <v>978</v>
      </c>
      <c r="Y2074" s="5">
        <v>20191</v>
      </c>
      <c r="Z2074" s="5" t="s">
        <v>4007</v>
      </c>
      <c r="AA2074" s="5">
        <f>IF(ActividadesCom[[#This Row],[NIVEL 4]]&lt;&gt;0,VLOOKUP(ActividadesCom[[#This Row],[NIVEL 4]],Catálogo!A:B,2,FALSE),"")</f>
        <v>4</v>
      </c>
      <c r="AB2074" s="5">
        <v>1</v>
      </c>
      <c r="AC2074" s="6" t="s">
        <v>818</v>
      </c>
      <c r="AD2074" s="5">
        <v>20183</v>
      </c>
      <c r="AE2074" s="5" t="s">
        <v>4007</v>
      </c>
      <c r="AF2074" s="5">
        <f>IF(ActividadesCom[[#This Row],[NIVEL 5]]&lt;&gt;0,VLOOKUP(ActividadesCom[[#This Row],[NIVEL 5]],Catálogo!A:B,2,FALSE),"")</f>
        <v>4</v>
      </c>
      <c r="AG2074" s="5">
        <v>1</v>
      </c>
      <c r="AH2074" s="2"/>
    </row>
    <row r="2075" spans="1:34" ht="30" hidden="1" customHeight="1" x14ac:dyDescent="0.25">
      <c r="A2075" s="7">
        <v>18470037</v>
      </c>
      <c r="B2075" s="6" t="str">
        <f>VLOOKUP(ActividadesCom[[#This Row],[NO. DE CONTROL]],'LISTADO ESTUDIANTES'!A:C,2,FALSE)</f>
        <v>HERRERA ORTIZ ERICK JOSE</v>
      </c>
      <c r="C2075" s="6" t="str">
        <f>VLOOKUP(ActividadesCom[[#This Row],[NO. DE CONTROL]],'LISTADO ESTUDIANTES'!A:C,3,FALSE)</f>
        <v>ARQUITECTURA</v>
      </c>
      <c r="D2075" s="5" t="str">
        <f>VLOOKUP(ActividadesCom[[#This Row],[NO. DE CONTROL]],'LISTADO ESTUDIANTES'!A:D,4,FALSE)</f>
        <v>BAJA</v>
      </c>
      <c r="E2075" s="5">
        <f>SUM(ActividadesCom[[#This Row],[CRÉD. 1]],ActividadesCom[[#This Row],[CRÉD. 2]],ActividadesCom[[#This Row],[CRÉD. 3]],ActividadesCom[[#This Row],[CRÉD. 4]],ActividadesCom[[#This Row],[CRÉD. 5]])</f>
        <v>5</v>
      </c>
      <c r="F2075" s="17">
        <f>IF(ActividadesCom[[#This Row],[ÚLTIMO SEMESTRE CON CRÉDITOS]]&gt;0,ROUND(AVERAGE(ActividadesCom[[#This Row],[VALOR NIVEL 5]],ActividadesCom[[#This Row],[VALOR NIVEL 4]],ActividadesCom[[#This Row],[VALOR NIVEL 3]],ActividadesCom[[#This Row],[VALOR NIVEL 2]],ActividadesCom[[#This Row],[VALOR NIVEL 1]]),0),"")</f>
        <v>3</v>
      </c>
      <c r="G2075" s="5" t="str">
        <f>IF(ActividadesCom[[#This Row],[PROMEDIO]]="","",IF(ActividadesCom[[#This Row],[PROMEDIO]]&gt;=4,"EXCELENTE",IF(ActividadesCom[[#This Row],[PROMEDIO]]&gt;=3,"NOTABLE",IF(ActividadesCom[[#This Row],[PROMEDIO]]&gt;=2,"BUENO",IF(ActividadesCom[[#This Row],[PROMEDIO]]=1,"SUFICIENTE","")))))</f>
        <v>NOTABLE</v>
      </c>
      <c r="H2075" s="5">
        <f>MAX(ActividadesCom[[#This Row],[PERÍODO 1]],ActividadesCom[[#This Row],[PERÍODO 2]],ActividadesCom[[#This Row],[PERÍODO 3]],ActividadesCom[[#This Row],[PERÍODO 4]],ActividadesCom[[#This Row],[PERÍODO 5]])</f>
        <v>20213</v>
      </c>
      <c r="I2075" s="6" t="s">
        <v>798</v>
      </c>
      <c r="J2075" s="5">
        <v>20183</v>
      </c>
      <c r="K2075" s="5" t="s">
        <v>4009</v>
      </c>
      <c r="L2075" s="5">
        <f>IF(ActividadesCom[[#This Row],[NIVEL 1]]&lt;&gt;0,VLOOKUP(ActividadesCom[[#This Row],[NIVEL 1]],Catálogo!A:B,2,FALSE),"")</f>
        <v>2</v>
      </c>
      <c r="M2075" s="5">
        <v>1</v>
      </c>
      <c r="N2075" s="6" t="s">
        <v>1041</v>
      </c>
      <c r="O2075" s="5">
        <v>20193</v>
      </c>
      <c r="P2075" s="5" t="s">
        <v>4009</v>
      </c>
      <c r="Q2075" s="5">
        <f>IF(ActividadesCom[[#This Row],[NIVEL 2]]&lt;&gt;0,VLOOKUP(ActividadesCom[[#This Row],[NIVEL 2]],Catálogo!A:B,2,FALSE),"")</f>
        <v>2</v>
      </c>
      <c r="R2075" s="14">
        <v>1</v>
      </c>
      <c r="S2075" s="23" t="s">
        <v>4692</v>
      </c>
      <c r="T2075" s="14">
        <v>20213</v>
      </c>
      <c r="U2075" s="14" t="s">
        <v>4007</v>
      </c>
      <c r="V2075" s="5">
        <f>IF(ActividadesCom[[#This Row],[NIVEL 3]]&lt;&gt;0,VLOOKUP(ActividadesCom[[#This Row],[NIVEL 3]],Catálogo!A:B,2,FALSE),"")</f>
        <v>4</v>
      </c>
      <c r="W2075" s="14">
        <v>1</v>
      </c>
      <c r="X2075" s="6" t="s">
        <v>12</v>
      </c>
      <c r="Y2075" s="5">
        <v>20213</v>
      </c>
      <c r="Z2075" s="5" t="s">
        <v>4009</v>
      </c>
      <c r="AA2075" s="5">
        <f>IF(ActividadesCom[[#This Row],[NIVEL 4]]&lt;&gt;0,VLOOKUP(ActividadesCom[[#This Row],[NIVEL 4]],Catálogo!A:B,2,FALSE),"")</f>
        <v>2</v>
      </c>
      <c r="AB2075" s="5">
        <v>1</v>
      </c>
      <c r="AC2075" s="6" t="s">
        <v>34</v>
      </c>
      <c r="AD2075" s="5">
        <v>20191</v>
      </c>
      <c r="AE2075" s="5" t="s">
        <v>4007</v>
      </c>
      <c r="AF2075" s="5">
        <f>IF(ActividadesCom[[#This Row],[NIVEL 5]]&lt;&gt;0,VLOOKUP(ActividadesCom[[#This Row],[NIVEL 5]],Catálogo!A:B,2,FALSE),"")</f>
        <v>4</v>
      </c>
      <c r="AG2075" s="5">
        <v>1</v>
      </c>
      <c r="AH2075" s="2"/>
    </row>
    <row r="2076" spans="1:34" ht="30" hidden="1" customHeight="1" x14ac:dyDescent="0.25">
      <c r="A2076" s="7">
        <v>18470038</v>
      </c>
      <c r="B2076" s="6" t="str">
        <f>VLOOKUP(ActividadesCom[[#This Row],[NO. DE CONTROL]],'LISTADO ESTUDIANTES'!A:C,2,FALSE)</f>
        <v>LOYA CASTILLO JAIR MANUEL</v>
      </c>
      <c r="C2076" s="6" t="str">
        <f>VLOOKUP(ActividadesCom[[#This Row],[NO. DE CONTROL]],'LISTADO ESTUDIANTES'!A:C,3,FALSE)</f>
        <v>ARQUITECTURA</v>
      </c>
      <c r="D2076" s="5" t="str">
        <f>VLOOKUP(ActividadesCom[[#This Row],[NO. DE CONTROL]],'LISTADO ESTUDIANTES'!A:D,4,FALSE)</f>
        <v>BAJA</v>
      </c>
      <c r="E2076" s="5">
        <f>SUM(ActividadesCom[[#This Row],[CRÉD. 1]],ActividadesCom[[#This Row],[CRÉD. 2]],ActividadesCom[[#This Row],[CRÉD. 3]],ActividadesCom[[#This Row],[CRÉD. 4]],ActividadesCom[[#This Row],[CRÉD. 5]])</f>
        <v>2</v>
      </c>
      <c r="F2076" s="17">
        <f>IF(ActividadesCom[[#This Row],[ÚLTIMO SEMESTRE CON CRÉDITOS]]&gt;0,ROUND(AVERAGE(ActividadesCom[[#This Row],[VALOR NIVEL 5]],ActividadesCom[[#This Row],[VALOR NIVEL 4]],ActividadesCom[[#This Row],[VALOR NIVEL 3]],ActividadesCom[[#This Row],[VALOR NIVEL 2]],ActividadesCom[[#This Row],[VALOR NIVEL 1]]),0),"")</f>
        <v>3</v>
      </c>
      <c r="G2076" s="5" t="str">
        <f>IF(ActividadesCom[[#This Row],[PROMEDIO]]="","",IF(ActividadesCom[[#This Row],[PROMEDIO]]&gt;=4,"EXCELENTE",IF(ActividadesCom[[#This Row],[PROMEDIO]]&gt;=3,"NOTABLE",IF(ActividadesCom[[#This Row],[PROMEDIO]]&gt;=2,"BUENO",IF(ActividadesCom[[#This Row],[PROMEDIO]]=1,"SUFICIENTE","")))))</f>
        <v>NOTABLE</v>
      </c>
      <c r="H2076" s="5">
        <f>MAX(ActividadesCom[[#This Row],[PERÍODO 1]],ActividadesCom[[#This Row],[PERÍODO 2]],ActividadesCom[[#This Row],[PERÍODO 3]],ActividadesCom[[#This Row],[PERÍODO 4]],ActividadesCom[[#This Row],[PERÍODO 5]])</f>
        <v>20201</v>
      </c>
      <c r="I2076" s="6"/>
      <c r="J2076" s="5"/>
      <c r="K2076" s="5"/>
      <c r="L2076" s="5" t="str">
        <f>IF(ActividadesCom[[#This Row],[NIVEL 1]]&lt;&gt;0,VLOOKUP(ActividadesCom[[#This Row],[NIVEL 1]],Catálogo!A:B,2,FALSE),"")</f>
        <v/>
      </c>
      <c r="M2076" s="5"/>
      <c r="N2076" s="6"/>
      <c r="O2076" s="5"/>
      <c r="P2076" s="5"/>
      <c r="Q2076" s="5" t="str">
        <f>IF(ActividadesCom[[#This Row],[NIVEL 2]]&lt;&gt;0,VLOOKUP(ActividadesCom[[#This Row],[NIVEL 2]],Catálogo!A:B,2,FALSE),"")</f>
        <v/>
      </c>
      <c r="R2076" s="11"/>
      <c r="S2076" s="12" t="s">
        <v>2777</v>
      </c>
      <c r="T2076" s="11">
        <v>20201</v>
      </c>
      <c r="U2076" s="5" t="s">
        <v>4008</v>
      </c>
      <c r="V2076" s="5">
        <f>IF(ActividadesCom[[#This Row],[NIVEL 3]]&lt;&gt;0,VLOOKUP(ActividadesCom[[#This Row],[NIVEL 3]],Catálogo!A:B,2,FALSE),"")</f>
        <v>3</v>
      </c>
      <c r="W2076" s="11">
        <v>1</v>
      </c>
      <c r="X2076" s="6"/>
      <c r="Y2076" s="5"/>
      <c r="Z2076" s="5"/>
      <c r="AA2076" s="5" t="str">
        <f>IF(ActividadesCom[[#This Row],[NIVEL 4]]&lt;&gt;0,VLOOKUP(ActividadesCom[[#This Row],[NIVEL 4]],Catálogo!A:B,2,FALSE),"")</f>
        <v/>
      </c>
      <c r="AB2076" s="5"/>
      <c r="AC2076" s="6" t="s">
        <v>11</v>
      </c>
      <c r="AD2076" s="5">
        <v>20183</v>
      </c>
      <c r="AE2076" s="5" t="s">
        <v>4009</v>
      </c>
      <c r="AF2076" s="5">
        <f>IF(ActividadesCom[[#This Row],[NIVEL 5]]&lt;&gt;0,VLOOKUP(ActividadesCom[[#This Row],[NIVEL 5]],Catálogo!A:B,2,FALSE),"")</f>
        <v>2</v>
      </c>
      <c r="AG2076" s="5">
        <v>1</v>
      </c>
      <c r="AH2076" s="2"/>
    </row>
    <row r="2077" spans="1:34" ht="30" hidden="1" customHeight="1" x14ac:dyDescent="0.25">
      <c r="A2077" s="7">
        <v>18470039</v>
      </c>
      <c r="B2077" s="6" t="str">
        <f>VLOOKUP(ActividadesCom[[#This Row],[NO. DE CONTROL]],'LISTADO ESTUDIANTES'!A:C,2,FALSE)</f>
        <v>PACHECO NAVARRO GABRIELA ESTEFANIA</v>
      </c>
      <c r="C2077" s="6" t="str">
        <f>VLOOKUP(ActividadesCom[[#This Row],[NO. DE CONTROL]],'LISTADO ESTUDIANTES'!A:C,3,FALSE)</f>
        <v>ARQUITECTURA</v>
      </c>
      <c r="D2077" s="5" t="str">
        <f>VLOOKUP(ActividadesCom[[#This Row],[NO. DE CONTROL]],'LISTADO ESTUDIANTES'!A:D,4,FALSE)</f>
        <v>BAJA</v>
      </c>
      <c r="E2077" s="5">
        <f>SUM(ActividadesCom[[#This Row],[CRÉD. 1]],ActividadesCom[[#This Row],[CRÉD. 2]],ActividadesCom[[#This Row],[CRÉD. 3]],ActividadesCom[[#This Row],[CRÉD. 4]],ActividadesCom[[#This Row],[CRÉD. 5]])</f>
        <v>2</v>
      </c>
      <c r="F2077" s="17">
        <f>IF(ActividadesCom[[#This Row],[ÚLTIMO SEMESTRE CON CRÉDITOS]]&gt;0,ROUND(AVERAGE(ActividadesCom[[#This Row],[VALOR NIVEL 5]],ActividadesCom[[#This Row],[VALOR NIVEL 4]],ActividadesCom[[#This Row],[VALOR NIVEL 3]],ActividadesCom[[#This Row],[VALOR NIVEL 2]],ActividadesCom[[#This Row],[VALOR NIVEL 1]]),0),"")</f>
        <v>2</v>
      </c>
      <c r="G2077" s="5" t="str">
        <f>IF(ActividadesCom[[#This Row],[PROMEDIO]]="","",IF(ActividadesCom[[#This Row],[PROMEDIO]]&gt;=4,"EXCELENTE",IF(ActividadesCom[[#This Row],[PROMEDIO]]&gt;=3,"NOTABLE",IF(ActividadesCom[[#This Row],[PROMEDIO]]&gt;=2,"BUENO",IF(ActividadesCom[[#This Row],[PROMEDIO]]=1,"SUFICIENTE","")))))</f>
        <v>BUENO</v>
      </c>
      <c r="H2077" s="5">
        <f>MAX(ActividadesCom[[#This Row],[PERÍODO 1]],ActividadesCom[[#This Row],[PERÍODO 2]],ActividadesCom[[#This Row],[PERÍODO 3]],ActividadesCom[[#This Row],[PERÍODO 4]],ActividadesCom[[#This Row],[PERÍODO 5]])</f>
        <v>20183</v>
      </c>
      <c r="I2077" s="6" t="s">
        <v>3996</v>
      </c>
      <c r="J2077" s="5">
        <v>20183</v>
      </c>
      <c r="K2077" s="5" t="s">
        <v>4009</v>
      </c>
      <c r="L2077" s="5">
        <f>IF(ActividadesCom[[#This Row],[NIVEL 1]]&lt;&gt;0,VLOOKUP(ActividadesCom[[#This Row],[NIVEL 1]],Catálogo!A:B,2,FALSE),"")</f>
        <v>2</v>
      </c>
      <c r="M2077" s="5">
        <v>1</v>
      </c>
      <c r="N2077" s="6"/>
      <c r="O2077" s="5"/>
      <c r="P2077" s="5"/>
      <c r="Q2077" s="5" t="str">
        <f>IF(ActividadesCom[[#This Row],[NIVEL 2]]&lt;&gt;0,VLOOKUP(ActividadesCom[[#This Row],[NIVEL 2]],Catálogo!A:B,2,FALSE),"")</f>
        <v/>
      </c>
      <c r="R2077" s="14"/>
      <c r="S2077" s="23"/>
      <c r="T2077" s="14"/>
      <c r="U2077" s="14"/>
      <c r="V2077" s="5" t="str">
        <f>IF(ActividadesCom[[#This Row],[NIVEL 3]]&lt;&gt;0,VLOOKUP(ActividadesCom[[#This Row],[NIVEL 3]],Catálogo!A:B,2,FALSE),"")</f>
        <v/>
      </c>
      <c r="W2077" s="14"/>
      <c r="X2077" s="6"/>
      <c r="Y2077" s="5"/>
      <c r="Z2077" s="5"/>
      <c r="AA2077" s="5" t="str">
        <f>IF(ActividadesCom[[#This Row],[NIVEL 4]]&lt;&gt;0,VLOOKUP(ActividadesCom[[#This Row],[NIVEL 4]],Catálogo!A:B,2,FALSE),"")</f>
        <v/>
      </c>
      <c r="AB2077" s="5"/>
      <c r="AC2077" s="6" t="s">
        <v>34</v>
      </c>
      <c r="AD2077" s="5">
        <v>20183</v>
      </c>
      <c r="AE2077" s="5" t="s">
        <v>4009</v>
      </c>
      <c r="AF2077" s="5">
        <f>IF(ActividadesCom[[#This Row],[NIVEL 5]]&lt;&gt;0,VLOOKUP(ActividadesCom[[#This Row],[NIVEL 5]],Catálogo!A:B,2,FALSE),"")</f>
        <v>2</v>
      </c>
      <c r="AG2077" s="5">
        <v>1</v>
      </c>
      <c r="AH2077" s="2"/>
    </row>
    <row r="2078" spans="1:34" ht="30" hidden="1" customHeight="1" x14ac:dyDescent="0.25">
      <c r="A2078" s="7">
        <v>18470040</v>
      </c>
      <c r="B2078" s="6" t="str">
        <f>VLOOKUP(ActividadesCom[[#This Row],[NO. DE CONTROL]],'LISTADO ESTUDIANTES'!A:C,2,FALSE)</f>
        <v>GONZALEZ KAHU RICARDO ALEJANDRO</v>
      </c>
      <c r="C2078" s="6" t="str">
        <f>VLOOKUP(ActividadesCom[[#This Row],[NO. DE CONTROL]],'LISTADO ESTUDIANTES'!A:C,3,FALSE)</f>
        <v>ARQUITECTURA</v>
      </c>
      <c r="D2078" s="5" t="str">
        <f>VLOOKUP(ActividadesCom[[#This Row],[NO. DE CONTROL]],'LISTADO ESTUDIANTES'!A:D,4,FALSE)</f>
        <v>BAJA</v>
      </c>
      <c r="E2078" s="5">
        <f>SUM(ActividadesCom[[#This Row],[CRÉD. 1]],ActividadesCom[[#This Row],[CRÉD. 2]],ActividadesCom[[#This Row],[CRÉD. 3]],ActividadesCom[[#This Row],[CRÉD. 4]],ActividadesCom[[#This Row],[CRÉD. 5]])</f>
        <v>5</v>
      </c>
      <c r="F2078" s="17">
        <f>IF(ActividadesCom[[#This Row],[ÚLTIMO SEMESTRE CON CRÉDITOS]]&gt;0,ROUND(AVERAGE(ActividadesCom[[#This Row],[VALOR NIVEL 5]],ActividadesCom[[#This Row],[VALOR NIVEL 4]],ActividadesCom[[#This Row],[VALOR NIVEL 3]],ActividadesCom[[#This Row],[VALOR NIVEL 2]],ActividadesCom[[#This Row],[VALOR NIVEL 1]]),0),"")</f>
        <v>3</v>
      </c>
      <c r="G2078" s="5" t="str">
        <f>IF(ActividadesCom[[#This Row],[PROMEDIO]]="","",IF(ActividadesCom[[#This Row],[PROMEDIO]]&gt;=4,"EXCELENTE",IF(ActividadesCom[[#This Row],[PROMEDIO]]&gt;=3,"NOTABLE",IF(ActividadesCom[[#This Row],[PROMEDIO]]&gt;=2,"BUENO",IF(ActividadesCom[[#This Row],[PROMEDIO]]=1,"SUFICIENTE","")))))</f>
        <v>NOTABLE</v>
      </c>
      <c r="H2078" s="5">
        <f>MAX(ActividadesCom[[#This Row],[PERÍODO 1]],ActividadesCom[[#This Row],[PERÍODO 2]],ActividadesCom[[#This Row],[PERÍODO 3]],ActividadesCom[[#This Row],[PERÍODO 4]],ActividadesCom[[#This Row],[PERÍODO 5]])</f>
        <v>20213</v>
      </c>
      <c r="I2078" s="6" t="s">
        <v>798</v>
      </c>
      <c r="J2078" s="5">
        <v>20183</v>
      </c>
      <c r="K2078" s="5" t="s">
        <v>4009</v>
      </c>
      <c r="L2078" s="5">
        <f>IF(ActividadesCom[[#This Row],[NIVEL 1]]&lt;&gt;0,VLOOKUP(ActividadesCom[[#This Row],[NIVEL 1]],Catálogo!A:B,2,FALSE),"")</f>
        <v>2</v>
      </c>
      <c r="M2078" s="5">
        <v>1</v>
      </c>
      <c r="N2078" s="6" t="s">
        <v>4692</v>
      </c>
      <c r="O2078" s="5">
        <v>20213</v>
      </c>
      <c r="P2078" s="5" t="s">
        <v>4007</v>
      </c>
      <c r="Q2078" s="5">
        <f>IF(ActividadesCom[[#This Row],[NIVEL 2]]&lt;&gt;0,VLOOKUP(ActividadesCom[[#This Row],[NIVEL 2]],Catálogo!A:B,2,FALSE),"")</f>
        <v>4</v>
      </c>
      <c r="R2078" s="14">
        <v>1</v>
      </c>
      <c r="S2078" s="23" t="s">
        <v>4476</v>
      </c>
      <c r="T2078" s="14">
        <v>20211</v>
      </c>
      <c r="U2078" s="14" t="s">
        <v>4008</v>
      </c>
      <c r="V2078" s="5">
        <f>IF(ActividadesCom[[#This Row],[NIVEL 3]]&lt;&gt;0,VLOOKUP(ActividadesCom[[#This Row],[NIVEL 3]],Catálogo!A:B,2,FALSE),"")</f>
        <v>3</v>
      </c>
      <c r="W2078" s="14">
        <v>1</v>
      </c>
      <c r="X2078" s="6" t="s">
        <v>978</v>
      </c>
      <c r="Y2078" s="5">
        <v>20191</v>
      </c>
      <c r="Z2078" s="5" t="s">
        <v>4009</v>
      </c>
      <c r="AA2078" s="5">
        <f>IF(ActividadesCom[[#This Row],[NIVEL 4]]&lt;&gt;0,VLOOKUP(ActividadesCom[[#This Row],[NIVEL 4]],Catálogo!A:B,2,FALSE),"")</f>
        <v>2</v>
      </c>
      <c r="AB2078" s="5">
        <v>1</v>
      </c>
      <c r="AC2078" s="6" t="s">
        <v>31</v>
      </c>
      <c r="AD2078" s="5">
        <v>20183</v>
      </c>
      <c r="AE2078" s="5" t="s">
        <v>4009</v>
      </c>
      <c r="AF2078" s="5">
        <f>IF(ActividadesCom[[#This Row],[NIVEL 5]]&lt;&gt;0,VLOOKUP(ActividadesCom[[#This Row],[NIVEL 5]],Catálogo!A:B,2,FALSE),"")</f>
        <v>2</v>
      </c>
      <c r="AG2078" s="5">
        <v>1</v>
      </c>
      <c r="AH2078" s="2"/>
    </row>
    <row r="2079" spans="1:34" ht="30" hidden="1" customHeight="1" x14ac:dyDescent="0.25">
      <c r="A2079" s="7">
        <v>18470041</v>
      </c>
      <c r="B2079" s="6" t="str">
        <f>VLOOKUP(ActividadesCom[[#This Row],[NO. DE CONTROL]],'LISTADO ESTUDIANTES'!A:C,2,FALSE)</f>
        <v>VADILLO CASTILLO ABRIL YAMILE</v>
      </c>
      <c r="C2079" s="6" t="str">
        <f>VLOOKUP(ActividadesCom[[#This Row],[NO. DE CONTROL]],'LISTADO ESTUDIANTES'!A:C,3,FALSE)</f>
        <v>ARQUITECTURA</v>
      </c>
      <c r="D2079" s="5" t="str">
        <f>VLOOKUP(ActividadesCom[[#This Row],[NO. DE CONTROL]],'LISTADO ESTUDIANTES'!A:D,4,FALSE)</f>
        <v>BAJA</v>
      </c>
      <c r="E2079" s="5">
        <f>SUM(ActividadesCom[[#This Row],[CRÉD. 1]],ActividadesCom[[#This Row],[CRÉD. 2]],ActividadesCom[[#This Row],[CRÉD. 3]],ActividadesCom[[#This Row],[CRÉD. 4]],ActividadesCom[[#This Row],[CRÉD. 5]])</f>
        <v>6</v>
      </c>
      <c r="F2079" s="17">
        <f>IF(ActividadesCom[[#This Row],[ÚLTIMO SEMESTRE CON CRÉDITOS]]&gt;0,ROUND(AVERAGE(ActividadesCom[[#This Row],[VALOR NIVEL 5]],ActividadesCom[[#This Row],[VALOR NIVEL 4]],ActividadesCom[[#This Row],[VALOR NIVEL 3]],ActividadesCom[[#This Row],[VALOR NIVEL 2]],ActividadesCom[[#This Row],[VALOR NIVEL 1]]),0),"")</f>
        <v>3</v>
      </c>
      <c r="G2079" s="5" t="str">
        <f>IF(ActividadesCom[[#This Row],[PROMEDIO]]="","",IF(ActividadesCom[[#This Row],[PROMEDIO]]&gt;=4,"EXCELENTE",IF(ActividadesCom[[#This Row],[PROMEDIO]]&gt;=3,"NOTABLE",IF(ActividadesCom[[#This Row],[PROMEDIO]]&gt;=2,"BUENO",IF(ActividadesCom[[#This Row],[PROMEDIO]]=1,"SUFICIENTE","")))))</f>
        <v>NOTABLE</v>
      </c>
      <c r="H2079" s="5">
        <f>MAX(ActividadesCom[[#This Row],[PERÍODO 1]],ActividadesCom[[#This Row],[PERÍODO 2]],ActividadesCom[[#This Row],[PERÍODO 3]],ActividadesCom[[#This Row],[PERÍODO 4]],ActividadesCom[[#This Row],[PERÍODO 5]])</f>
        <v>20213</v>
      </c>
      <c r="I2079" s="6" t="s">
        <v>943</v>
      </c>
      <c r="J2079" s="5">
        <v>20193</v>
      </c>
      <c r="K2079" s="5" t="s">
        <v>4009</v>
      </c>
      <c r="L2079" s="5">
        <f>IF(ActividadesCom[[#This Row],[NIVEL 1]]&lt;&gt;0,VLOOKUP(ActividadesCom[[#This Row],[NIVEL 1]],Catálogo!A:B,2,FALSE),"")</f>
        <v>2</v>
      </c>
      <c r="M2079" s="5">
        <v>2</v>
      </c>
      <c r="N2079" s="6" t="s">
        <v>4476</v>
      </c>
      <c r="O2079" s="5">
        <v>20211</v>
      </c>
      <c r="P2079" s="5" t="s">
        <v>4008</v>
      </c>
      <c r="Q2079" s="5">
        <f>IF(ActividadesCom[[#This Row],[NIVEL 2]]&lt;&gt;0,VLOOKUP(ActividadesCom[[#This Row],[NIVEL 2]],Catálogo!A:B,2,FALSE),"")</f>
        <v>3</v>
      </c>
      <c r="R2079" s="11">
        <v>1</v>
      </c>
      <c r="S2079" s="12" t="s">
        <v>2762</v>
      </c>
      <c r="T2079" s="11">
        <v>20201</v>
      </c>
      <c r="U2079" s="5" t="s">
        <v>4009</v>
      </c>
      <c r="V2079" s="5">
        <f>IF(ActividadesCom[[#This Row],[NIVEL 3]]&lt;&gt;0,VLOOKUP(ActividadesCom[[#This Row],[NIVEL 3]],Catálogo!A:B,2,FALSE),"")</f>
        <v>2</v>
      </c>
      <c r="W2079" s="11">
        <v>1</v>
      </c>
      <c r="X2079" s="6" t="s">
        <v>4692</v>
      </c>
      <c r="Y2079" s="5">
        <v>20213</v>
      </c>
      <c r="Z2079" s="5" t="s">
        <v>4007</v>
      </c>
      <c r="AA2079" s="5">
        <f>IF(ActividadesCom[[#This Row],[NIVEL 4]]&lt;&gt;0,VLOOKUP(ActividadesCom[[#This Row],[NIVEL 4]],Catálogo!A:B,2,FALSE),"")</f>
        <v>4</v>
      </c>
      <c r="AB2079" s="5">
        <v>1</v>
      </c>
      <c r="AC2079" s="6" t="s">
        <v>133</v>
      </c>
      <c r="AD2079" s="5">
        <v>20183</v>
      </c>
      <c r="AE2079" s="5" t="s">
        <v>4008</v>
      </c>
      <c r="AF2079" s="5">
        <f>IF(ActividadesCom[[#This Row],[NIVEL 5]]&lt;&gt;0,VLOOKUP(ActividadesCom[[#This Row],[NIVEL 5]],Catálogo!A:B,2,FALSE),"")</f>
        <v>3</v>
      </c>
      <c r="AG2079" s="5">
        <v>1</v>
      </c>
      <c r="AH2079" s="2"/>
    </row>
    <row r="2080" spans="1:34" ht="30" hidden="1" customHeight="1" x14ac:dyDescent="0.25">
      <c r="A2080" s="7">
        <v>18470042</v>
      </c>
      <c r="B2080" s="6" t="str">
        <f>VLOOKUP(ActividadesCom[[#This Row],[NO. DE CONTROL]],'LISTADO ESTUDIANTES'!A:C,2,FALSE)</f>
        <v>TORRES MADERA VICTOR ANDRES</v>
      </c>
      <c r="C2080" s="6" t="str">
        <f>VLOOKUP(ActividadesCom[[#This Row],[NO. DE CONTROL]],'LISTADO ESTUDIANTES'!A:C,3,FALSE)</f>
        <v>ARQUITECTURA</v>
      </c>
      <c r="D2080" s="5" t="str">
        <f>VLOOKUP(ActividadesCom[[#This Row],[NO. DE CONTROL]],'LISTADO ESTUDIANTES'!A:D,4,FALSE)</f>
        <v>BAJA</v>
      </c>
      <c r="E2080" s="5">
        <f>SUM(ActividadesCom[[#This Row],[CRÉD. 1]],ActividadesCom[[#This Row],[CRÉD. 2]],ActividadesCom[[#This Row],[CRÉD. 3]],ActividadesCom[[#This Row],[CRÉD. 4]],ActividadesCom[[#This Row],[CRÉD. 5]])</f>
        <v>1</v>
      </c>
      <c r="F2080" s="17">
        <f>IF(ActividadesCom[[#This Row],[ÚLTIMO SEMESTRE CON CRÉDITOS]]&gt;0,ROUND(AVERAGE(ActividadesCom[[#This Row],[VALOR NIVEL 5]],ActividadesCom[[#This Row],[VALOR NIVEL 4]],ActividadesCom[[#This Row],[VALOR NIVEL 3]],ActividadesCom[[#This Row],[VALOR NIVEL 2]],ActividadesCom[[#This Row],[VALOR NIVEL 1]]),0),"")</f>
        <v>4</v>
      </c>
      <c r="G2080" s="5" t="str">
        <f>IF(ActividadesCom[[#This Row],[PROMEDIO]]="","",IF(ActividadesCom[[#This Row],[PROMEDIO]]&gt;=4,"EXCELENTE",IF(ActividadesCom[[#This Row],[PROMEDIO]]&gt;=3,"NOTABLE",IF(ActividadesCom[[#This Row],[PROMEDIO]]&gt;=2,"BUENO",IF(ActividadesCom[[#This Row],[PROMEDIO]]=1,"SUFICIENTE","")))))</f>
        <v>EXCELENTE</v>
      </c>
      <c r="H2080" s="5">
        <f>MAX(ActividadesCom[[#This Row],[PERÍODO 1]],ActividadesCom[[#This Row],[PERÍODO 2]],ActividadesCom[[#This Row],[PERÍODO 3]],ActividadesCom[[#This Row],[PERÍODO 4]],ActividadesCom[[#This Row],[PERÍODO 5]])</f>
        <v>20191</v>
      </c>
      <c r="I2080" s="6" t="s">
        <v>5361</v>
      </c>
      <c r="J2080" s="5">
        <v>20191</v>
      </c>
      <c r="K2080" s="5" t="s">
        <v>4007</v>
      </c>
      <c r="L2080" s="5">
        <f>IF(ActividadesCom[[#This Row],[NIVEL 1]]&lt;&gt;0,VLOOKUP(ActividadesCom[[#This Row],[NIVEL 1]],Catálogo!A:B,2,FALSE),"")</f>
        <v>4</v>
      </c>
      <c r="M2080" s="5">
        <v>1</v>
      </c>
      <c r="N2080" s="6"/>
      <c r="O2080" s="5"/>
      <c r="P2080" s="5"/>
      <c r="Q2080" s="5" t="str">
        <f>IF(ActividadesCom[[#This Row],[NIVEL 2]]&lt;&gt;0,VLOOKUP(ActividadesCom[[#This Row],[NIVEL 2]],Catálogo!A:B,2,FALSE),"")</f>
        <v/>
      </c>
      <c r="R2080" s="11"/>
      <c r="S2080" s="12"/>
      <c r="T2080" s="11"/>
      <c r="U2080" s="11"/>
      <c r="V2080" s="5" t="str">
        <f>IF(ActividadesCom[[#This Row],[NIVEL 3]]&lt;&gt;0,VLOOKUP(ActividadesCom[[#This Row],[NIVEL 3]],Catálogo!A:B,2,FALSE),"")</f>
        <v/>
      </c>
      <c r="W2080" s="11"/>
      <c r="X2080" s="6"/>
      <c r="Y2080" s="5"/>
      <c r="Z2080" s="5"/>
      <c r="AA2080" s="5" t="str">
        <f>IF(ActividadesCom[[#This Row],[NIVEL 4]]&lt;&gt;0,VLOOKUP(ActividadesCom[[#This Row],[NIVEL 4]],Catálogo!A:B,2,FALSE),"")</f>
        <v/>
      </c>
      <c r="AB2080" s="5"/>
      <c r="AC2080" s="6"/>
      <c r="AD2080" s="5"/>
      <c r="AE2080" s="5"/>
      <c r="AF2080" s="5" t="str">
        <f>IF(ActividadesCom[[#This Row],[NIVEL 5]]&lt;&gt;0,VLOOKUP(ActividadesCom[[#This Row],[NIVEL 5]],Catálogo!A:B,2,FALSE),"")</f>
        <v/>
      </c>
      <c r="AG2080" s="5"/>
      <c r="AH2080" s="2"/>
    </row>
    <row r="2081" spans="1:34" ht="30" hidden="1" customHeight="1" x14ac:dyDescent="0.25">
      <c r="A2081" s="7">
        <v>18470043</v>
      </c>
      <c r="B2081" s="6" t="str">
        <f>VLOOKUP(ActividadesCom[[#This Row],[NO. DE CONTROL]],'LISTADO ESTUDIANTES'!A:C,2,FALSE)</f>
        <v>CAN MOO SEIR AZAEL</v>
      </c>
      <c r="C2081" s="6" t="str">
        <f>VLOOKUP(ActividadesCom[[#This Row],[NO. DE CONTROL]],'LISTADO ESTUDIANTES'!A:C,3,FALSE)</f>
        <v>ARQUITECTURA</v>
      </c>
      <c r="D2081" s="5" t="str">
        <f>VLOOKUP(ActividadesCom[[#This Row],[NO. DE CONTROL]],'LISTADO ESTUDIANTES'!A:D,4,FALSE)</f>
        <v>BAJA</v>
      </c>
      <c r="E2081" s="5">
        <f>SUM(ActividadesCom[[#This Row],[CRÉD. 1]],ActividadesCom[[#This Row],[CRÉD. 2]],ActividadesCom[[#This Row],[CRÉD. 3]],ActividadesCom[[#This Row],[CRÉD. 4]],ActividadesCom[[#This Row],[CRÉD. 5]])</f>
        <v>0</v>
      </c>
      <c r="F2081" s="17" t="str">
        <f>IF(ActividadesCom[[#This Row],[ÚLTIMO SEMESTRE CON CRÉDITOS]]&gt;0,ROUND(AVERAGE(ActividadesCom[[#This Row],[VALOR NIVEL 5]],ActividadesCom[[#This Row],[VALOR NIVEL 4]],ActividadesCom[[#This Row],[VALOR NIVEL 3]],ActividadesCom[[#This Row],[VALOR NIVEL 2]],ActividadesCom[[#This Row],[VALOR NIVEL 1]]),0),"")</f>
        <v/>
      </c>
      <c r="G2081" s="5" t="str">
        <f>IF(ActividadesCom[[#This Row],[PROMEDIO]]="","",IF(ActividadesCom[[#This Row],[PROMEDIO]]&gt;=4,"EXCELENTE",IF(ActividadesCom[[#This Row],[PROMEDIO]]&gt;=3,"NOTABLE",IF(ActividadesCom[[#This Row],[PROMEDIO]]&gt;=2,"BUENO",IF(ActividadesCom[[#This Row],[PROMEDIO]]=1,"SUFICIENTE","")))))</f>
        <v/>
      </c>
      <c r="H2081" s="5">
        <f>MAX(ActividadesCom[[#This Row],[PERÍODO 1]],ActividadesCom[[#This Row],[PERÍODO 2]],ActividadesCom[[#This Row],[PERÍODO 3]],ActividadesCom[[#This Row],[PERÍODO 4]],ActividadesCom[[#This Row],[PERÍODO 5]])</f>
        <v>0</v>
      </c>
      <c r="I2081" s="6"/>
      <c r="J2081" s="5"/>
      <c r="K2081" s="5"/>
      <c r="L2081" s="5" t="str">
        <f>IF(ActividadesCom[[#This Row],[NIVEL 1]]&lt;&gt;0,VLOOKUP(ActividadesCom[[#This Row],[NIVEL 1]],Catálogo!A:B,2,FALSE),"")</f>
        <v/>
      </c>
      <c r="M2081" s="5"/>
      <c r="N2081" s="6"/>
      <c r="O2081" s="5"/>
      <c r="P2081" s="5"/>
      <c r="Q2081" s="5" t="str">
        <f>IF(ActividadesCom[[#This Row],[NIVEL 2]]&lt;&gt;0,VLOOKUP(ActividadesCom[[#This Row],[NIVEL 2]],Catálogo!A:B,2,FALSE),"")</f>
        <v/>
      </c>
      <c r="R2081" s="14"/>
      <c r="S2081" s="23"/>
      <c r="T2081" s="14"/>
      <c r="U2081" s="14"/>
      <c r="V2081" s="5" t="str">
        <f>IF(ActividadesCom[[#This Row],[NIVEL 3]]&lt;&gt;0,VLOOKUP(ActividadesCom[[#This Row],[NIVEL 3]],Catálogo!A:B,2,FALSE),"")</f>
        <v/>
      </c>
      <c r="W2081" s="14"/>
      <c r="X2081" s="6"/>
      <c r="Y2081" s="5"/>
      <c r="Z2081" s="5"/>
      <c r="AA2081" s="5" t="str">
        <f>IF(ActividadesCom[[#This Row],[NIVEL 4]]&lt;&gt;0,VLOOKUP(ActividadesCom[[#This Row],[NIVEL 4]],Catálogo!A:B,2,FALSE),"")</f>
        <v/>
      </c>
      <c r="AB2081" s="5"/>
      <c r="AC2081" s="6"/>
      <c r="AD2081" s="5"/>
      <c r="AE2081" s="5"/>
      <c r="AF2081" s="5" t="str">
        <f>IF(ActividadesCom[[#This Row],[NIVEL 5]]&lt;&gt;0,VLOOKUP(ActividadesCom[[#This Row],[NIVEL 5]],Catálogo!A:B,2,FALSE),"")</f>
        <v/>
      </c>
      <c r="AG2081" s="5"/>
      <c r="AH2081" s="2"/>
    </row>
    <row r="2082" spans="1:34" ht="30" hidden="1" customHeight="1" x14ac:dyDescent="0.25">
      <c r="A2082" s="7">
        <v>18470044</v>
      </c>
      <c r="B2082" s="6" t="str">
        <f>VLOOKUP(ActividadesCom[[#This Row],[NO. DE CONTROL]],'LISTADO ESTUDIANTES'!A:C,2,FALSE)</f>
        <v>JIMENEZ CHABLE DANIEL EDUARDO</v>
      </c>
      <c r="C2082" s="6" t="str">
        <f>VLOOKUP(ActividadesCom[[#This Row],[NO. DE CONTROL]],'LISTADO ESTUDIANTES'!A:C,3,FALSE)</f>
        <v>ARQUITECTURA</v>
      </c>
      <c r="D2082" s="5" t="str">
        <f>VLOOKUP(ActividadesCom[[#This Row],[NO. DE CONTROL]],'LISTADO ESTUDIANTES'!A:D,4,FALSE)</f>
        <v>BAJA</v>
      </c>
      <c r="E2082" s="5">
        <f>SUM(ActividadesCom[[#This Row],[CRÉD. 1]],ActividadesCom[[#This Row],[CRÉD. 2]],ActividadesCom[[#This Row],[CRÉD. 3]],ActividadesCom[[#This Row],[CRÉD. 4]],ActividadesCom[[#This Row],[CRÉD. 5]])</f>
        <v>2</v>
      </c>
      <c r="F2082" s="17">
        <f>IF(ActividadesCom[[#This Row],[ÚLTIMO SEMESTRE CON CRÉDITOS]]&gt;0,ROUND(AVERAGE(ActividadesCom[[#This Row],[VALOR NIVEL 5]],ActividadesCom[[#This Row],[VALOR NIVEL 4]],ActividadesCom[[#This Row],[VALOR NIVEL 3]],ActividadesCom[[#This Row],[VALOR NIVEL 2]],ActividadesCom[[#This Row],[VALOR NIVEL 1]]),0),"")</f>
        <v>4</v>
      </c>
      <c r="G2082" s="5" t="str">
        <f>IF(ActividadesCom[[#This Row],[PROMEDIO]]="","",IF(ActividadesCom[[#This Row],[PROMEDIO]]&gt;=4,"EXCELENTE",IF(ActividadesCom[[#This Row],[PROMEDIO]]&gt;=3,"NOTABLE",IF(ActividadesCom[[#This Row],[PROMEDIO]]&gt;=2,"BUENO",IF(ActividadesCom[[#This Row],[PROMEDIO]]=1,"SUFICIENTE","")))))</f>
        <v>EXCELENTE</v>
      </c>
      <c r="H2082" s="5">
        <f>MAX(ActividadesCom[[#This Row],[PERÍODO 1]],ActividadesCom[[#This Row],[PERÍODO 2]],ActividadesCom[[#This Row],[PERÍODO 3]],ActividadesCom[[#This Row],[PERÍODO 4]],ActividadesCom[[#This Row],[PERÍODO 5]])</f>
        <v>20223</v>
      </c>
      <c r="I2082" s="6" t="s">
        <v>4692</v>
      </c>
      <c r="J2082" s="5">
        <v>20213</v>
      </c>
      <c r="K2082" s="5" t="s">
        <v>4007</v>
      </c>
      <c r="L2082" s="5">
        <f>IF(ActividadesCom[[#This Row],[NIVEL 1]]&lt;&gt;0,VLOOKUP(ActividadesCom[[#This Row],[NIVEL 1]],Catálogo!A:B,2,FALSE),"")</f>
        <v>4</v>
      </c>
      <c r="M2082" s="5">
        <v>1</v>
      </c>
      <c r="N2082" s="6" t="s">
        <v>615</v>
      </c>
      <c r="O2082" s="5">
        <v>20223</v>
      </c>
      <c r="P2082" s="5" t="s">
        <v>4008</v>
      </c>
      <c r="Q2082" s="5">
        <f>IF(ActividadesCom[[#This Row],[NIVEL 2]]&lt;&gt;0,VLOOKUP(ActividadesCom[[#This Row],[NIVEL 2]],Catálogo!A:B,2,FALSE),"")</f>
        <v>3</v>
      </c>
      <c r="R2082" s="14">
        <v>1</v>
      </c>
      <c r="S2082" s="23"/>
      <c r="T2082" s="14"/>
      <c r="U2082" s="14"/>
      <c r="V2082" s="5" t="str">
        <f>IF(ActividadesCom[[#This Row],[NIVEL 3]]&lt;&gt;0,VLOOKUP(ActividadesCom[[#This Row],[NIVEL 3]],Catálogo!A:B,2,FALSE),"")</f>
        <v/>
      </c>
      <c r="W2082" s="14"/>
      <c r="X2082" s="6"/>
      <c r="Y2082" s="5"/>
      <c r="Z2082" s="5"/>
      <c r="AA2082" s="5" t="str">
        <f>IF(ActividadesCom[[#This Row],[NIVEL 4]]&lt;&gt;0,VLOOKUP(ActividadesCom[[#This Row],[NIVEL 4]],Catálogo!A:B,2,FALSE),"")</f>
        <v/>
      </c>
      <c r="AB2082" s="5"/>
      <c r="AC2082" s="6"/>
      <c r="AD2082" s="5"/>
      <c r="AE2082" s="5"/>
      <c r="AF2082" s="5" t="str">
        <f>IF(ActividadesCom[[#This Row],[NIVEL 5]]&lt;&gt;0,VLOOKUP(ActividadesCom[[#This Row],[NIVEL 5]],Catálogo!A:B,2,FALSE),"")</f>
        <v/>
      </c>
      <c r="AG2082" s="5"/>
      <c r="AH2082" s="2"/>
    </row>
    <row r="2083" spans="1:34" ht="30" hidden="1" customHeight="1" x14ac:dyDescent="0.25">
      <c r="A2083" s="7">
        <v>18470045</v>
      </c>
      <c r="B2083" s="6" t="str">
        <f>VLOOKUP(ActividadesCom[[#This Row],[NO. DE CONTROL]],'LISTADO ESTUDIANTES'!A:C,2,FALSE)</f>
        <v>ORTIZ AKE DANIEL ALEJANDRO</v>
      </c>
      <c r="C2083" s="6" t="str">
        <f>VLOOKUP(ActividadesCom[[#This Row],[NO. DE CONTROL]],'LISTADO ESTUDIANTES'!A:C,3,FALSE)</f>
        <v>ARQUITECTURA</v>
      </c>
      <c r="D2083" s="5" t="str">
        <f>VLOOKUP(ActividadesCom[[#This Row],[NO. DE CONTROL]],'LISTADO ESTUDIANTES'!A:D,4,FALSE)</f>
        <v>BAJA</v>
      </c>
      <c r="E2083" s="5">
        <f>SUM(ActividadesCom[[#This Row],[CRÉD. 1]],ActividadesCom[[#This Row],[CRÉD. 2]],ActividadesCom[[#This Row],[CRÉD. 3]],ActividadesCom[[#This Row],[CRÉD. 4]],ActividadesCom[[#This Row],[CRÉD. 5]])</f>
        <v>5</v>
      </c>
      <c r="F2083" s="17">
        <f>IF(ActividadesCom[[#This Row],[ÚLTIMO SEMESTRE CON CRÉDITOS]]&gt;0,ROUND(AVERAGE(ActividadesCom[[#This Row],[VALOR NIVEL 5]],ActividadesCom[[#This Row],[VALOR NIVEL 4]],ActividadesCom[[#This Row],[VALOR NIVEL 3]],ActividadesCom[[#This Row],[VALOR NIVEL 2]],ActividadesCom[[#This Row],[VALOR NIVEL 1]]),0),"")</f>
        <v>4</v>
      </c>
      <c r="G2083" s="5" t="str">
        <f>IF(ActividadesCom[[#This Row],[PROMEDIO]]="","",IF(ActividadesCom[[#This Row],[PROMEDIO]]&gt;=4,"EXCELENTE",IF(ActividadesCom[[#This Row],[PROMEDIO]]&gt;=3,"NOTABLE",IF(ActividadesCom[[#This Row],[PROMEDIO]]&gt;=2,"BUENO",IF(ActividadesCom[[#This Row],[PROMEDIO]]=1,"SUFICIENTE","")))))</f>
        <v>EXCELENTE</v>
      </c>
      <c r="H2083" s="5">
        <f>MAX(ActividadesCom[[#This Row],[PERÍODO 1]],ActividadesCom[[#This Row],[PERÍODO 2]],ActividadesCom[[#This Row],[PERÍODO 3]],ActividadesCom[[#This Row],[PERÍODO 4]],ActividadesCom[[#This Row],[PERÍODO 5]])</f>
        <v>20213</v>
      </c>
      <c r="I2083" s="6" t="s">
        <v>1041</v>
      </c>
      <c r="J2083" s="5">
        <v>20193</v>
      </c>
      <c r="K2083" s="5" t="s">
        <v>4007</v>
      </c>
      <c r="L2083" s="5">
        <f>IF(ActividadesCom[[#This Row],[NIVEL 1]]&lt;&gt;0,VLOOKUP(ActividadesCom[[#This Row],[NIVEL 1]],Catálogo!A:B,2,FALSE),"")</f>
        <v>4</v>
      </c>
      <c r="M2083" s="5">
        <v>1</v>
      </c>
      <c r="N2083" s="6" t="s">
        <v>4692</v>
      </c>
      <c r="O2083" s="5">
        <v>20213</v>
      </c>
      <c r="P2083" s="5" t="s">
        <v>4007</v>
      </c>
      <c r="Q2083" s="5">
        <f>IF(ActividadesCom[[#This Row],[NIVEL 2]]&lt;&gt;0,VLOOKUP(ActividadesCom[[#This Row],[NIVEL 2]],Catálogo!A:B,2,FALSE),"")</f>
        <v>4</v>
      </c>
      <c r="R2083" s="14">
        <v>1</v>
      </c>
      <c r="S2083" s="23" t="s">
        <v>4476</v>
      </c>
      <c r="T2083" s="14">
        <v>20211</v>
      </c>
      <c r="U2083" s="14" t="s">
        <v>4008</v>
      </c>
      <c r="V2083" s="5">
        <f>IF(ActividadesCom[[#This Row],[NIVEL 3]]&lt;&gt;0,VLOOKUP(ActividadesCom[[#This Row],[NIVEL 3]],Catálogo!A:B,2,FALSE),"")</f>
        <v>3</v>
      </c>
      <c r="W2083" s="14">
        <v>1</v>
      </c>
      <c r="X2083" s="6" t="s">
        <v>47</v>
      </c>
      <c r="Y2083" s="5">
        <v>20193</v>
      </c>
      <c r="Z2083" s="5" t="s">
        <v>4007</v>
      </c>
      <c r="AA2083" s="5">
        <f>IF(ActividadesCom[[#This Row],[NIVEL 4]]&lt;&gt;0,VLOOKUP(ActividadesCom[[#This Row],[NIVEL 4]],Catálogo!A:B,2,FALSE),"")</f>
        <v>4</v>
      </c>
      <c r="AB2083" s="5">
        <v>1</v>
      </c>
      <c r="AC2083" s="6" t="s">
        <v>665</v>
      </c>
      <c r="AD2083" s="5">
        <v>20183</v>
      </c>
      <c r="AE2083" s="5" t="s">
        <v>4008</v>
      </c>
      <c r="AF2083" s="5">
        <f>IF(ActividadesCom[[#This Row],[NIVEL 5]]&lt;&gt;0,VLOOKUP(ActividadesCom[[#This Row],[NIVEL 5]],Catálogo!A:B,2,FALSE),"")</f>
        <v>3</v>
      </c>
      <c r="AG2083" s="5">
        <v>1</v>
      </c>
      <c r="AH2083" s="2"/>
    </row>
    <row r="2084" spans="1:34" ht="30" hidden="1" customHeight="1" x14ac:dyDescent="0.25">
      <c r="A2084" s="7">
        <v>18470046</v>
      </c>
      <c r="B2084" s="6" t="str">
        <f>VLOOKUP(ActividadesCom[[#This Row],[NO. DE CONTROL]],'LISTADO ESTUDIANTES'!A:C,2,FALSE)</f>
        <v>MARTINEZ POOL MAURO SEBASTIAN</v>
      </c>
      <c r="C2084" s="6" t="str">
        <f>VLOOKUP(ActividadesCom[[#This Row],[NO. DE CONTROL]],'LISTADO ESTUDIANTES'!A:C,3,FALSE)</f>
        <v>ARQUITECTURA</v>
      </c>
      <c r="D2084" s="5" t="str">
        <f>VLOOKUP(ActividadesCom[[#This Row],[NO. DE CONTROL]],'LISTADO ESTUDIANTES'!A:D,4,FALSE)</f>
        <v>BAJA</v>
      </c>
      <c r="E2084" s="5">
        <f>SUM(ActividadesCom[[#This Row],[CRÉD. 1]],ActividadesCom[[#This Row],[CRÉD. 2]],ActividadesCom[[#This Row],[CRÉD. 3]],ActividadesCom[[#This Row],[CRÉD. 4]],ActividadesCom[[#This Row],[CRÉD. 5]])</f>
        <v>5</v>
      </c>
      <c r="F2084" s="17">
        <f>IF(ActividadesCom[[#This Row],[ÚLTIMO SEMESTRE CON CRÉDITOS]]&gt;0,ROUND(AVERAGE(ActividadesCom[[#This Row],[VALOR NIVEL 5]],ActividadesCom[[#This Row],[VALOR NIVEL 4]],ActividadesCom[[#This Row],[VALOR NIVEL 3]],ActividadesCom[[#This Row],[VALOR NIVEL 2]],ActividadesCom[[#This Row],[VALOR NIVEL 1]]),0),"")</f>
        <v>3</v>
      </c>
      <c r="G2084" s="5" t="str">
        <f>IF(ActividadesCom[[#This Row],[PROMEDIO]]="","",IF(ActividadesCom[[#This Row],[PROMEDIO]]&gt;=4,"EXCELENTE",IF(ActividadesCom[[#This Row],[PROMEDIO]]&gt;=3,"NOTABLE",IF(ActividadesCom[[#This Row],[PROMEDIO]]&gt;=2,"BUENO",IF(ActividadesCom[[#This Row],[PROMEDIO]]=1,"SUFICIENTE","")))))</f>
        <v>NOTABLE</v>
      </c>
      <c r="H2084" s="5">
        <f>MAX(ActividadesCom[[#This Row],[PERÍODO 1]],ActividadesCom[[#This Row],[PERÍODO 2]],ActividadesCom[[#This Row],[PERÍODO 3]],ActividadesCom[[#This Row],[PERÍODO 4]],ActividadesCom[[#This Row],[PERÍODO 5]])</f>
        <v>20211</v>
      </c>
      <c r="I2084" s="6" t="s">
        <v>4122</v>
      </c>
      <c r="J2084" s="5">
        <v>20203</v>
      </c>
      <c r="K2084" s="5" t="s">
        <v>4009</v>
      </c>
      <c r="L2084" s="5">
        <f>IF(ActividadesCom[[#This Row],[NIVEL 1]]&lt;&gt;0,VLOOKUP(ActividadesCom[[#This Row],[NIVEL 1]],Catálogo!A:B,2,FALSE),"")</f>
        <v>2</v>
      </c>
      <c r="M2084" s="5">
        <v>1</v>
      </c>
      <c r="N2084" s="6" t="s">
        <v>1041</v>
      </c>
      <c r="O2084" s="5">
        <v>20193</v>
      </c>
      <c r="P2084" s="5" t="s">
        <v>4007</v>
      </c>
      <c r="Q2084" s="5">
        <f>IF(ActividadesCom[[#This Row],[NIVEL 2]]&lt;&gt;0,VLOOKUP(ActividadesCom[[#This Row],[NIVEL 2]],Catálogo!A:B,2,FALSE),"")</f>
        <v>4</v>
      </c>
      <c r="R2084" s="14">
        <v>1</v>
      </c>
      <c r="S2084" s="23" t="s">
        <v>4476</v>
      </c>
      <c r="T2084" s="14">
        <v>20211</v>
      </c>
      <c r="U2084" s="14" t="s">
        <v>4008</v>
      </c>
      <c r="V2084" s="5">
        <f>IF(ActividadesCom[[#This Row],[NIVEL 3]]&lt;&gt;0,VLOOKUP(ActividadesCom[[#This Row],[NIVEL 3]],Catálogo!A:B,2,FALSE),"")</f>
        <v>3</v>
      </c>
      <c r="W2084" s="14">
        <v>1</v>
      </c>
      <c r="X2084" s="6" t="s">
        <v>47</v>
      </c>
      <c r="Y2084" s="5">
        <v>20193</v>
      </c>
      <c r="Z2084" s="5" t="s">
        <v>4007</v>
      </c>
      <c r="AA2084" s="5">
        <f>IF(ActividadesCom[[#This Row],[NIVEL 4]]&lt;&gt;0,VLOOKUP(ActividadesCom[[#This Row],[NIVEL 4]],Catálogo!A:B,2,FALSE),"")</f>
        <v>4</v>
      </c>
      <c r="AB2084" s="5">
        <v>1</v>
      </c>
      <c r="AC2084" s="6" t="s">
        <v>665</v>
      </c>
      <c r="AD2084" s="5">
        <v>20183</v>
      </c>
      <c r="AE2084" s="5" t="s">
        <v>4008</v>
      </c>
      <c r="AF2084" s="5">
        <f>IF(ActividadesCom[[#This Row],[NIVEL 5]]&lt;&gt;0,VLOOKUP(ActividadesCom[[#This Row],[NIVEL 5]],Catálogo!A:B,2,FALSE),"")</f>
        <v>3</v>
      </c>
      <c r="AG2084" s="5">
        <v>1</v>
      </c>
      <c r="AH2084" s="2"/>
    </row>
    <row r="2085" spans="1:34" ht="30" hidden="1" customHeight="1" x14ac:dyDescent="0.25">
      <c r="A2085" s="7">
        <v>18470047</v>
      </c>
      <c r="B2085" s="6" t="str">
        <f>VLOOKUP(ActividadesCom[[#This Row],[NO. DE CONTROL]],'LISTADO ESTUDIANTES'!A:C,2,FALSE)</f>
        <v>CANUL GONZALEZ FRANCISCO JESUS</v>
      </c>
      <c r="C2085" s="6" t="str">
        <f>VLOOKUP(ActividadesCom[[#This Row],[NO. DE CONTROL]],'LISTADO ESTUDIANTES'!A:C,3,FALSE)</f>
        <v>ARQUITECTURA</v>
      </c>
      <c r="D2085" s="5" t="str">
        <f>VLOOKUP(ActividadesCom[[#This Row],[NO. DE CONTROL]],'LISTADO ESTUDIANTES'!A:D,4,FALSE)</f>
        <v>BAJA</v>
      </c>
      <c r="E2085" s="5">
        <f>SUM(ActividadesCom[[#This Row],[CRÉD. 1]],ActividadesCom[[#This Row],[CRÉD. 2]],ActividadesCom[[#This Row],[CRÉD. 3]],ActividadesCom[[#This Row],[CRÉD. 4]],ActividadesCom[[#This Row],[CRÉD. 5]])</f>
        <v>2</v>
      </c>
      <c r="F2085" s="17">
        <f>IF(ActividadesCom[[#This Row],[ÚLTIMO SEMESTRE CON CRÉDITOS]]&gt;0,ROUND(AVERAGE(ActividadesCom[[#This Row],[VALOR NIVEL 5]],ActividadesCom[[#This Row],[VALOR NIVEL 4]],ActividadesCom[[#This Row],[VALOR NIVEL 3]],ActividadesCom[[#This Row],[VALOR NIVEL 2]],ActividadesCom[[#This Row],[VALOR NIVEL 1]]),0),"")</f>
        <v>2</v>
      </c>
      <c r="G2085" s="5" t="str">
        <f>IF(ActividadesCom[[#This Row],[PROMEDIO]]="","",IF(ActividadesCom[[#This Row],[PROMEDIO]]&gt;=4,"EXCELENTE",IF(ActividadesCom[[#This Row],[PROMEDIO]]&gt;=3,"NOTABLE",IF(ActividadesCom[[#This Row],[PROMEDIO]]&gt;=2,"BUENO",IF(ActividadesCom[[#This Row],[PROMEDIO]]=1,"SUFICIENTE","")))))</f>
        <v>BUENO</v>
      </c>
      <c r="H2085" s="5">
        <f>MAX(ActividadesCom[[#This Row],[PERÍODO 1]],ActividadesCom[[#This Row],[PERÍODO 2]],ActividadesCom[[#This Row],[PERÍODO 3]],ActividadesCom[[#This Row],[PERÍODO 4]],ActividadesCom[[#This Row],[PERÍODO 5]])</f>
        <v>20183</v>
      </c>
      <c r="I2085" s="6" t="s">
        <v>3996</v>
      </c>
      <c r="J2085" s="5">
        <v>20183</v>
      </c>
      <c r="K2085" s="5" t="s">
        <v>4009</v>
      </c>
      <c r="L2085" s="5">
        <f>IF(ActividadesCom[[#This Row],[NIVEL 1]]&lt;&gt;0,VLOOKUP(ActividadesCom[[#This Row],[NIVEL 1]],Catálogo!A:B,2,FALSE),"")</f>
        <v>2</v>
      </c>
      <c r="M2085" s="5">
        <v>1</v>
      </c>
      <c r="N2085" s="6"/>
      <c r="O2085" s="5"/>
      <c r="P2085" s="5"/>
      <c r="Q2085" s="5" t="str">
        <f>IF(ActividadesCom[[#This Row],[NIVEL 2]]&lt;&gt;0,VLOOKUP(ActividadesCom[[#This Row],[NIVEL 2]],Catálogo!A:B,2,FALSE),"")</f>
        <v/>
      </c>
      <c r="R2085" s="11"/>
      <c r="S2085" s="12"/>
      <c r="T2085" s="11"/>
      <c r="U2085" s="11"/>
      <c r="V2085" s="5" t="str">
        <f>IF(ActividadesCom[[#This Row],[NIVEL 3]]&lt;&gt;0,VLOOKUP(ActividadesCom[[#This Row],[NIVEL 3]],Catálogo!A:B,2,FALSE),"")</f>
        <v/>
      </c>
      <c r="W2085" s="11"/>
      <c r="X2085" s="6"/>
      <c r="Y2085" s="5"/>
      <c r="Z2085" s="5"/>
      <c r="AA2085" s="5" t="str">
        <f>IF(ActividadesCom[[#This Row],[NIVEL 4]]&lt;&gt;0,VLOOKUP(ActividadesCom[[#This Row],[NIVEL 4]],Catálogo!A:B,2,FALSE),"")</f>
        <v/>
      </c>
      <c r="AB2085" s="5"/>
      <c r="AC2085" s="6" t="s">
        <v>31</v>
      </c>
      <c r="AD2085" s="5">
        <v>20183</v>
      </c>
      <c r="AE2085" s="5" t="s">
        <v>4009</v>
      </c>
      <c r="AF2085" s="5">
        <f>IF(ActividadesCom[[#This Row],[NIVEL 5]]&lt;&gt;0,VLOOKUP(ActividadesCom[[#This Row],[NIVEL 5]],Catálogo!A:B,2,FALSE),"")</f>
        <v>2</v>
      </c>
      <c r="AG2085" s="5">
        <v>1</v>
      </c>
      <c r="AH2085" s="2"/>
    </row>
    <row r="2086" spans="1:34" ht="30" hidden="1" customHeight="1" x14ac:dyDescent="0.25">
      <c r="A2086" s="7">
        <v>18470048</v>
      </c>
      <c r="B2086" s="6" t="str">
        <f>VLOOKUP(ActividadesCom[[#This Row],[NO. DE CONTROL]],'LISTADO ESTUDIANTES'!A:C,2,FALSE)</f>
        <v>HAAS PECH JESUS EMMANUEL</v>
      </c>
      <c r="C2086" s="6" t="str">
        <f>VLOOKUP(ActividadesCom[[#This Row],[NO. DE CONTROL]],'LISTADO ESTUDIANTES'!A:C,3,FALSE)</f>
        <v>ARQUITECTURA</v>
      </c>
      <c r="D2086" s="5" t="str">
        <f>VLOOKUP(ActividadesCom[[#This Row],[NO. DE CONTROL]],'LISTADO ESTUDIANTES'!A:D,4,FALSE)</f>
        <v>BAJA</v>
      </c>
      <c r="E2086" s="5">
        <f>SUM(ActividadesCom[[#This Row],[CRÉD. 1]],ActividadesCom[[#This Row],[CRÉD. 2]],ActividadesCom[[#This Row],[CRÉD. 3]],ActividadesCom[[#This Row],[CRÉD. 4]],ActividadesCom[[#This Row],[CRÉD. 5]])</f>
        <v>0</v>
      </c>
      <c r="F2086" s="17" t="str">
        <f>IF(ActividadesCom[[#This Row],[ÚLTIMO SEMESTRE CON CRÉDITOS]]&gt;0,ROUND(AVERAGE(ActividadesCom[[#This Row],[VALOR NIVEL 5]],ActividadesCom[[#This Row],[VALOR NIVEL 4]],ActividadesCom[[#This Row],[VALOR NIVEL 3]],ActividadesCom[[#This Row],[VALOR NIVEL 2]],ActividadesCom[[#This Row],[VALOR NIVEL 1]]),0),"")</f>
        <v/>
      </c>
      <c r="G2086" s="5" t="str">
        <f>IF(ActividadesCom[[#This Row],[PROMEDIO]]="","",IF(ActividadesCom[[#This Row],[PROMEDIO]]&gt;=4,"EXCELENTE",IF(ActividadesCom[[#This Row],[PROMEDIO]]&gt;=3,"NOTABLE",IF(ActividadesCom[[#This Row],[PROMEDIO]]&gt;=2,"BUENO",IF(ActividadesCom[[#This Row],[PROMEDIO]]=1,"SUFICIENTE","")))))</f>
        <v/>
      </c>
      <c r="H2086" s="5">
        <f>MAX(ActividadesCom[[#This Row],[PERÍODO 1]],ActividadesCom[[#This Row],[PERÍODO 2]],ActividadesCom[[#This Row],[PERÍODO 3]],ActividadesCom[[#This Row],[PERÍODO 4]],ActividadesCom[[#This Row],[PERÍODO 5]])</f>
        <v>0</v>
      </c>
      <c r="I2086" s="6"/>
      <c r="J2086" s="5"/>
      <c r="K2086" s="5"/>
      <c r="L2086" s="5" t="str">
        <f>IF(ActividadesCom[[#This Row],[NIVEL 1]]&lt;&gt;0,VLOOKUP(ActividadesCom[[#This Row],[NIVEL 1]],Catálogo!A:B,2,FALSE),"")</f>
        <v/>
      </c>
      <c r="M2086" s="5"/>
      <c r="N2086" s="6"/>
      <c r="O2086" s="5"/>
      <c r="P2086" s="5"/>
      <c r="Q2086" s="5" t="str">
        <f>IF(ActividadesCom[[#This Row],[NIVEL 2]]&lt;&gt;0,VLOOKUP(ActividadesCom[[#This Row],[NIVEL 2]],Catálogo!A:B,2,FALSE),"")</f>
        <v/>
      </c>
      <c r="R2086" s="14"/>
      <c r="S2086" s="23"/>
      <c r="T2086" s="14"/>
      <c r="U2086" s="14"/>
      <c r="V2086" s="5" t="str">
        <f>IF(ActividadesCom[[#This Row],[NIVEL 3]]&lt;&gt;0,VLOOKUP(ActividadesCom[[#This Row],[NIVEL 3]],Catálogo!A:B,2,FALSE),"")</f>
        <v/>
      </c>
      <c r="W2086" s="14"/>
      <c r="X2086" s="6"/>
      <c r="Y2086" s="5"/>
      <c r="Z2086" s="5"/>
      <c r="AA2086" s="5" t="str">
        <f>IF(ActividadesCom[[#This Row],[NIVEL 4]]&lt;&gt;0,VLOOKUP(ActividadesCom[[#This Row],[NIVEL 4]],Catálogo!A:B,2,FALSE),"")</f>
        <v/>
      </c>
      <c r="AB2086" s="5"/>
      <c r="AC2086" s="6"/>
      <c r="AD2086" s="5"/>
      <c r="AE2086" s="5"/>
      <c r="AF2086" s="5" t="str">
        <f>IF(ActividadesCom[[#This Row],[NIVEL 5]]&lt;&gt;0,VLOOKUP(ActividadesCom[[#This Row],[NIVEL 5]],Catálogo!A:B,2,FALSE),"")</f>
        <v/>
      </c>
      <c r="AG2086" s="5"/>
      <c r="AH2086" s="2"/>
    </row>
    <row r="2087" spans="1:34" ht="30" hidden="1" customHeight="1" x14ac:dyDescent="0.25">
      <c r="A2087" s="7">
        <v>18470049</v>
      </c>
      <c r="B2087" s="6" t="str">
        <f>VLOOKUP(ActividadesCom[[#This Row],[NO. DE CONTROL]],'LISTADO ESTUDIANTES'!A:C,2,FALSE)</f>
        <v>CONTRERAS MENA JUDITH GUADALUPE</v>
      </c>
      <c r="C2087" s="6" t="str">
        <f>VLOOKUP(ActividadesCom[[#This Row],[NO. DE CONTROL]],'LISTADO ESTUDIANTES'!A:C,3,FALSE)</f>
        <v>ARQUITECTURA</v>
      </c>
      <c r="D2087" s="5" t="str">
        <f>VLOOKUP(ActividadesCom[[#This Row],[NO. DE CONTROL]],'LISTADO ESTUDIANTES'!A:D,4,FALSE)</f>
        <v>BAJA</v>
      </c>
      <c r="E2087" s="5">
        <f>SUM(ActividadesCom[[#This Row],[CRÉD. 1]],ActividadesCom[[#This Row],[CRÉD. 2]],ActividadesCom[[#This Row],[CRÉD. 3]],ActividadesCom[[#This Row],[CRÉD. 4]],ActividadesCom[[#This Row],[CRÉD. 5]])</f>
        <v>5</v>
      </c>
      <c r="F2087" s="17">
        <f>IF(ActividadesCom[[#This Row],[ÚLTIMO SEMESTRE CON CRÉDITOS]]&gt;0,ROUND(AVERAGE(ActividadesCom[[#This Row],[VALOR NIVEL 5]],ActividadesCom[[#This Row],[VALOR NIVEL 4]],ActividadesCom[[#This Row],[VALOR NIVEL 3]],ActividadesCom[[#This Row],[VALOR NIVEL 2]],ActividadesCom[[#This Row],[VALOR NIVEL 1]]),0),"")</f>
        <v>3</v>
      </c>
      <c r="G2087" s="5" t="str">
        <f>IF(ActividadesCom[[#This Row],[PROMEDIO]]="","",IF(ActividadesCom[[#This Row],[PROMEDIO]]&gt;=4,"EXCELENTE",IF(ActividadesCom[[#This Row],[PROMEDIO]]&gt;=3,"NOTABLE",IF(ActividadesCom[[#This Row],[PROMEDIO]]&gt;=2,"BUENO",IF(ActividadesCom[[#This Row],[PROMEDIO]]=1,"SUFICIENTE","")))))</f>
        <v>NOTABLE</v>
      </c>
      <c r="H2087" s="5">
        <f>MAX(ActividadesCom[[#This Row],[PERÍODO 1]],ActividadesCom[[#This Row],[PERÍODO 2]],ActividadesCom[[#This Row],[PERÍODO 3]],ActividadesCom[[#This Row],[PERÍODO 4]],ActividadesCom[[#This Row],[PERÍODO 5]])</f>
        <v>20213</v>
      </c>
      <c r="I2087" s="6" t="s">
        <v>4692</v>
      </c>
      <c r="J2087" s="5">
        <v>20213</v>
      </c>
      <c r="K2087" s="5" t="s">
        <v>4007</v>
      </c>
      <c r="L2087" s="5">
        <f>IF(ActividadesCom[[#This Row],[NIVEL 1]]&lt;&gt;0,VLOOKUP(ActividadesCom[[#This Row],[NIVEL 1]],Catálogo!A:B,2,FALSE),"")</f>
        <v>4</v>
      </c>
      <c r="M2087" s="5">
        <v>1</v>
      </c>
      <c r="N2087" s="6" t="s">
        <v>1041</v>
      </c>
      <c r="O2087" s="5">
        <v>20193</v>
      </c>
      <c r="P2087" s="5" t="s">
        <v>4007</v>
      </c>
      <c r="Q2087" s="5">
        <f>IF(ActividadesCom[[#This Row],[NIVEL 2]]&lt;&gt;0,VLOOKUP(ActividadesCom[[#This Row],[NIVEL 2]],Catálogo!A:B,2,FALSE),"")</f>
        <v>4</v>
      </c>
      <c r="R2087" s="14">
        <v>1</v>
      </c>
      <c r="S2087" s="6" t="s">
        <v>4748</v>
      </c>
      <c r="T2087" s="11">
        <v>20213</v>
      </c>
      <c r="U2087" s="11" t="s">
        <v>4007</v>
      </c>
      <c r="V2087" s="5">
        <f>IF(ActividadesCom[[#This Row],[NIVEL 3]]&lt;&gt;0,VLOOKUP(ActividadesCom[[#This Row],[NIVEL 3]],Catálogo!A:B,2,FALSE),"")</f>
        <v>4</v>
      </c>
      <c r="W2087" s="11">
        <v>1</v>
      </c>
      <c r="X2087" s="6" t="s">
        <v>12</v>
      </c>
      <c r="Y2087" s="5">
        <v>20213</v>
      </c>
      <c r="Z2087" s="5" t="s">
        <v>4009</v>
      </c>
      <c r="AA2087" s="5">
        <f>IF(ActividadesCom[[#This Row],[NIVEL 4]]&lt;&gt;0,VLOOKUP(ActividadesCom[[#This Row],[NIVEL 4]],Catálogo!A:B,2,FALSE),"")</f>
        <v>2</v>
      </c>
      <c r="AB2087" s="5">
        <v>1</v>
      </c>
      <c r="AC2087" s="6" t="s">
        <v>3116</v>
      </c>
      <c r="AD2087" s="5">
        <v>20201</v>
      </c>
      <c r="AE2087" s="5" t="s">
        <v>4009</v>
      </c>
      <c r="AF2087" s="5">
        <f>IF(ActividadesCom[[#This Row],[NIVEL 5]]&lt;&gt;0,VLOOKUP(ActividadesCom[[#This Row],[NIVEL 5]],Catálogo!A:B,2,FALSE),"")</f>
        <v>2</v>
      </c>
      <c r="AG2087" s="5">
        <v>1</v>
      </c>
      <c r="AH2087" s="2"/>
    </row>
    <row r="2088" spans="1:34" ht="30" hidden="1" customHeight="1" x14ac:dyDescent="0.25">
      <c r="A2088" s="7">
        <v>18470050</v>
      </c>
      <c r="B2088" s="6" t="str">
        <f>VLOOKUP(ActividadesCom[[#This Row],[NO. DE CONTROL]],'LISTADO ESTUDIANTES'!A:C,2,FALSE)</f>
        <v>HERNANDEZ YAN CARLOS EDUARDO</v>
      </c>
      <c r="C2088" s="6" t="str">
        <f>VLOOKUP(ActividadesCom[[#This Row],[NO. DE CONTROL]],'LISTADO ESTUDIANTES'!A:C,3,FALSE)</f>
        <v>ARQUITECTURA</v>
      </c>
      <c r="D2088" s="5" t="str">
        <f>VLOOKUP(ActividadesCom[[#This Row],[NO. DE CONTROL]],'LISTADO ESTUDIANTES'!A:D,4,FALSE)</f>
        <v>BAJA</v>
      </c>
      <c r="E2088" s="5">
        <f>SUM(ActividadesCom[[#This Row],[CRÉD. 1]],ActividadesCom[[#This Row],[CRÉD. 2]],ActividadesCom[[#This Row],[CRÉD. 3]],ActividadesCom[[#This Row],[CRÉD. 4]],ActividadesCom[[#This Row],[CRÉD. 5]])</f>
        <v>0</v>
      </c>
      <c r="F2088" s="17" t="str">
        <f>IF(ActividadesCom[[#This Row],[ÚLTIMO SEMESTRE CON CRÉDITOS]]&gt;0,ROUND(AVERAGE(ActividadesCom[[#This Row],[VALOR NIVEL 5]],ActividadesCom[[#This Row],[VALOR NIVEL 4]],ActividadesCom[[#This Row],[VALOR NIVEL 3]],ActividadesCom[[#This Row],[VALOR NIVEL 2]],ActividadesCom[[#This Row],[VALOR NIVEL 1]]),0),"")</f>
        <v/>
      </c>
      <c r="G2088" s="5" t="str">
        <f>IF(ActividadesCom[[#This Row],[PROMEDIO]]="","",IF(ActividadesCom[[#This Row],[PROMEDIO]]&gt;=4,"EXCELENTE",IF(ActividadesCom[[#This Row],[PROMEDIO]]&gt;=3,"NOTABLE",IF(ActividadesCom[[#This Row],[PROMEDIO]]&gt;=2,"BUENO",IF(ActividadesCom[[#This Row],[PROMEDIO]]=1,"SUFICIENTE","")))))</f>
        <v/>
      </c>
      <c r="H2088" s="5">
        <f>MAX(ActividadesCom[[#This Row],[PERÍODO 1]],ActividadesCom[[#This Row],[PERÍODO 2]],ActividadesCom[[#This Row],[PERÍODO 3]],ActividadesCom[[#This Row],[PERÍODO 4]],ActividadesCom[[#This Row],[PERÍODO 5]])</f>
        <v>0</v>
      </c>
      <c r="I2088" s="6"/>
      <c r="J2088" s="5"/>
      <c r="K2088" s="5"/>
      <c r="L2088" s="5" t="str">
        <f>IF(ActividadesCom[[#This Row],[NIVEL 1]]&lt;&gt;0,VLOOKUP(ActividadesCom[[#This Row],[NIVEL 1]],Catálogo!A:B,2,FALSE),"")</f>
        <v/>
      </c>
      <c r="M2088" s="5"/>
      <c r="N2088" s="6"/>
      <c r="O2088" s="5"/>
      <c r="P2088" s="5"/>
      <c r="Q2088" s="5" t="str">
        <f>IF(ActividadesCom[[#This Row],[NIVEL 2]]&lt;&gt;0,VLOOKUP(ActividadesCom[[#This Row],[NIVEL 2]],Catálogo!A:B,2,FALSE),"")</f>
        <v/>
      </c>
      <c r="R2088" s="11"/>
      <c r="S2088" s="12"/>
      <c r="T2088" s="11"/>
      <c r="U2088" s="11"/>
      <c r="V2088" s="5" t="str">
        <f>IF(ActividadesCom[[#This Row],[NIVEL 3]]&lt;&gt;0,VLOOKUP(ActividadesCom[[#This Row],[NIVEL 3]],Catálogo!A:B,2,FALSE),"")</f>
        <v/>
      </c>
      <c r="W2088" s="11"/>
      <c r="X2088" s="6"/>
      <c r="Y2088" s="5"/>
      <c r="Z2088" s="5"/>
      <c r="AA2088" s="5" t="str">
        <f>IF(ActividadesCom[[#This Row],[NIVEL 4]]&lt;&gt;0,VLOOKUP(ActividadesCom[[#This Row],[NIVEL 4]],Catálogo!A:B,2,FALSE),"")</f>
        <v/>
      </c>
      <c r="AB2088" s="5"/>
      <c r="AC2088" s="6"/>
      <c r="AD2088" s="5"/>
      <c r="AE2088" s="5"/>
      <c r="AF2088" s="5" t="str">
        <f>IF(ActividadesCom[[#This Row],[NIVEL 5]]&lt;&gt;0,VLOOKUP(ActividadesCom[[#This Row],[NIVEL 5]],Catálogo!A:B,2,FALSE),"")</f>
        <v/>
      </c>
      <c r="AG2088" s="5"/>
      <c r="AH2088" s="2"/>
    </row>
    <row r="2089" spans="1:34" ht="30" hidden="1" customHeight="1" x14ac:dyDescent="0.25">
      <c r="A2089" s="7">
        <v>18470051</v>
      </c>
      <c r="B2089" s="6" t="str">
        <f>VLOOKUP(ActividadesCom[[#This Row],[NO. DE CONTROL]],'LISTADO ESTUDIANTES'!A:C,2,FALSE)</f>
        <v>LOPEZ QUEJ AREMI GUADALUPE</v>
      </c>
      <c r="C2089" s="6" t="str">
        <f>VLOOKUP(ActividadesCom[[#This Row],[NO. DE CONTROL]],'LISTADO ESTUDIANTES'!A:C,3,FALSE)</f>
        <v>ARQUITECTURA</v>
      </c>
      <c r="D2089" s="5" t="str">
        <f>VLOOKUP(ActividadesCom[[#This Row],[NO. DE CONTROL]],'LISTADO ESTUDIANTES'!A:D,4,FALSE)</f>
        <v>BAJA</v>
      </c>
      <c r="E2089" s="5">
        <f>SUM(ActividadesCom[[#This Row],[CRÉD. 1]],ActividadesCom[[#This Row],[CRÉD. 2]],ActividadesCom[[#This Row],[CRÉD. 3]],ActividadesCom[[#This Row],[CRÉD. 4]],ActividadesCom[[#This Row],[CRÉD. 5]])</f>
        <v>5</v>
      </c>
      <c r="F2089" s="17">
        <f>IF(ActividadesCom[[#This Row],[ÚLTIMO SEMESTRE CON CRÉDITOS]]&gt;0,ROUND(AVERAGE(ActividadesCom[[#This Row],[VALOR NIVEL 5]],ActividadesCom[[#This Row],[VALOR NIVEL 4]],ActividadesCom[[#This Row],[VALOR NIVEL 3]],ActividadesCom[[#This Row],[VALOR NIVEL 2]],ActividadesCom[[#This Row],[VALOR NIVEL 1]]),0),"")</f>
        <v>3</v>
      </c>
      <c r="G2089" s="5" t="str">
        <f>IF(ActividadesCom[[#This Row],[PROMEDIO]]="","",IF(ActividadesCom[[#This Row],[PROMEDIO]]&gt;=4,"EXCELENTE",IF(ActividadesCom[[#This Row],[PROMEDIO]]&gt;=3,"NOTABLE",IF(ActividadesCom[[#This Row],[PROMEDIO]]&gt;=2,"BUENO",IF(ActividadesCom[[#This Row],[PROMEDIO]]=1,"SUFICIENTE","")))))</f>
        <v>NOTABLE</v>
      </c>
      <c r="H2089" s="5">
        <f>MAX(ActividadesCom[[#This Row],[PERÍODO 1]],ActividadesCom[[#This Row],[PERÍODO 2]],ActividadesCom[[#This Row],[PERÍODO 3]],ActividadesCom[[#This Row],[PERÍODO 4]],ActividadesCom[[#This Row],[PERÍODO 5]])</f>
        <v>20221</v>
      </c>
      <c r="I2089" s="6" t="s">
        <v>4692</v>
      </c>
      <c r="J2089" s="5">
        <v>20213</v>
      </c>
      <c r="K2089" s="5" t="s">
        <v>4007</v>
      </c>
      <c r="L2089" s="5">
        <f>IF(ActividadesCom[[#This Row],[NIVEL 1]]&lt;&gt;0,VLOOKUP(ActividadesCom[[#This Row],[NIVEL 1]],Catálogo!A:B,2,FALSE),"")</f>
        <v>4</v>
      </c>
      <c r="M2089" s="5">
        <v>1</v>
      </c>
      <c r="N2089" s="6" t="s">
        <v>4745</v>
      </c>
      <c r="O2089" s="5">
        <v>20221</v>
      </c>
      <c r="P2089" s="5" t="s">
        <v>4007</v>
      </c>
      <c r="Q2089" s="5">
        <f>IF(ActividadesCom[[#This Row],[NIVEL 2]]&lt;&gt;0,VLOOKUP(ActividadesCom[[#This Row],[NIVEL 2]],Catálogo!A:B,2,FALSE),"")</f>
        <v>4</v>
      </c>
      <c r="R2089" s="14">
        <v>1</v>
      </c>
      <c r="S2089" s="23" t="s">
        <v>133</v>
      </c>
      <c r="T2089" s="14">
        <v>20213</v>
      </c>
      <c r="U2089" s="14" t="s">
        <v>4008</v>
      </c>
      <c r="V2089" s="5">
        <f>IF(ActividadesCom[[#This Row],[NIVEL 3]]&lt;&gt;0,VLOOKUP(ActividadesCom[[#This Row],[NIVEL 3]],Catálogo!A:B,2,FALSE),"")</f>
        <v>3</v>
      </c>
      <c r="W2089" s="14">
        <v>1</v>
      </c>
      <c r="X2089" s="6" t="s">
        <v>2762</v>
      </c>
      <c r="Y2089" s="5">
        <v>20201</v>
      </c>
      <c r="Z2089" s="5" t="s">
        <v>4009</v>
      </c>
      <c r="AA2089" s="5">
        <f>IF(ActividadesCom[[#This Row],[NIVEL 4]]&lt;&gt;0,VLOOKUP(ActividadesCom[[#This Row],[NIVEL 4]],Catálogo!A:B,2,FALSE),"")</f>
        <v>2</v>
      </c>
      <c r="AB2089" s="5">
        <v>1</v>
      </c>
      <c r="AC2089" s="6" t="s">
        <v>11</v>
      </c>
      <c r="AD2089" s="5">
        <v>20183</v>
      </c>
      <c r="AE2089" s="5" t="s">
        <v>4008</v>
      </c>
      <c r="AF2089" s="5">
        <f>IF(ActividadesCom[[#This Row],[NIVEL 5]]&lt;&gt;0,VLOOKUP(ActividadesCom[[#This Row],[NIVEL 5]],Catálogo!A:B,2,FALSE),"")</f>
        <v>3</v>
      </c>
      <c r="AG2089" s="5">
        <v>1</v>
      </c>
      <c r="AH2089" s="2"/>
    </row>
    <row r="2090" spans="1:34" ht="30" hidden="1" customHeight="1" x14ac:dyDescent="0.25">
      <c r="A2090" s="7">
        <v>18470052</v>
      </c>
      <c r="B2090" s="6" t="str">
        <f>VLOOKUP(ActividadesCom[[#This Row],[NO. DE CONTROL]],'LISTADO ESTUDIANTES'!A:C,2,FALSE)</f>
        <v>DZIB NAAL ANDREA GUADALUPE</v>
      </c>
      <c r="C2090" s="6" t="str">
        <f>VLOOKUP(ActividadesCom[[#This Row],[NO. DE CONTROL]],'LISTADO ESTUDIANTES'!A:C,3,FALSE)</f>
        <v>ARQUITECTURA</v>
      </c>
      <c r="D2090" s="5" t="str">
        <f>VLOOKUP(ActividadesCom[[#This Row],[NO. DE CONTROL]],'LISTADO ESTUDIANTES'!A:D,4,FALSE)</f>
        <v>BAJA</v>
      </c>
      <c r="E2090" s="5">
        <f>SUM(ActividadesCom[[#This Row],[CRÉD. 1]],ActividadesCom[[#This Row],[CRÉD. 2]],ActividadesCom[[#This Row],[CRÉD. 3]],ActividadesCom[[#This Row],[CRÉD. 4]],ActividadesCom[[#This Row],[CRÉD. 5]])</f>
        <v>2</v>
      </c>
      <c r="F2090" s="17">
        <f>IF(ActividadesCom[[#This Row],[ÚLTIMO SEMESTRE CON CRÉDITOS]]&gt;0,ROUND(AVERAGE(ActividadesCom[[#This Row],[VALOR NIVEL 5]],ActividadesCom[[#This Row],[VALOR NIVEL 4]],ActividadesCom[[#This Row],[VALOR NIVEL 3]],ActividadesCom[[#This Row],[VALOR NIVEL 2]],ActividadesCom[[#This Row],[VALOR NIVEL 1]]),0),"")</f>
        <v>3</v>
      </c>
      <c r="G2090" s="5" t="str">
        <f>IF(ActividadesCom[[#This Row],[PROMEDIO]]="","",IF(ActividadesCom[[#This Row],[PROMEDIO]]&gt;=4,"EXCELENTE",IF(ActividadesCom[[#This Row],[PROMEDIO]]&gt;=3,"NOTABLE",IF(ActividadesCom[[#This Row],[PROMEDIO]]&gt;=2,"BUENO",IF(ActividadesCom[[#This Row],[PROMEDIO]]=1,"SUFICIENTE","")))))</f>
        <v>NOTABLE</v>
      </c>
      <c r="H2090" s="5">
        <f>MAX(ActividadesCom[[#This Row],[PERÍODO 1]],ActividadesCom[[#This Row],[PERÍODO 2]],ActividadesCom[[#This Row],[PERÍODO 3]],ActividadesCom[[#This Row],[PERÍODO 4]],ActividadesCom[[#This Row],[PERÍODO 5]])</f>
        <v>20191</v>
      </c>
      <c r="I2090" s="6"/>
      <c r="J2090" s="5"/>
      <c r="K2090" s="5"/>
      <c r="L2090" s="5" t="str">
        <f>IF(ActividadesCom[[#This Row],[NIVEL 1]]&lt;&gt;0,VLOOKUP(ActividadesCom[[#This Row],[NIVEL 1]],Catálogo!A:B,2,FALSE),"")</f>
        <v/>
      </c>
      <c r="M2090" s="5"/>
      <c r="N2090" s="6"/>
      <c r="O2090" s="5"/>
      <c r="P2090" s="5"/>
      <c r="Q2090" s="5" t="str">
        <f>IF(ActividadesCom[[#This Row],[NIVEL 2]]&lt;&gt;0,VLOOKUP(ActividadesCom[[#This Row],[NIVEL 2]],Catálogo!A:B,2,FALSE),"")</f>
        <v/>
      </c>
      <c r="R2090" s="14"/>
      <c r="S2090" s="23"/>
      <c r="T2090" s="14"/>
      <c r="U2090" s="14"/>
      <c r="V2090" s="5" t="str">
        <f>IF(ActividadesCom[[#This Row],[NIVEL 3]]&lt;&gt;0,VLOOKUP(ActividadesCom[[#This Row],[NIVEL 3]],Catálogo!A:B,2,FALSE),"")</f>
        <v/>
      </c>
      <c r="W2090" s="14"/>
      <c r="X2090" s="6" t="s">
        <v>978</v>
      </c>
      <c r="Y2090" s="5">
        <v>20191</v>
      </c>
      <c r="Z2090" s="5" t="s">
        <v>4008</v>
      </c>
      <c r="AA2090" s="5">
        <f>IF(ActividadesCom[[#This Row],[NIVEL 4]]&lt;&gt;0,VLOOKUP(ActividadesCom[[#This Row],[NIVEL 4]],Catálogo!A:B,2,FALSE),"")</f>
        <v>3</v>
      </c>
      <c r="AB2090" s="5">
        <v>1</v>
      </c>
      <c r="AC2090" s="6" t="s">
        <v>818</v>
      </c>
      <c r="AD2090" s="5">
        <v>20183</v>
      </c>
      <c r="AE2090" s="5" t="s">
        <v>4008</v>
      </c>
      <c r="AF2090" s="5">
        <f>IF(ActividadesCom[[#This Row],[NIVEL 5]]&lt;&gt;0,VLOOKUP(ActividadesCom[[#This Row],[NIVEL 5]],Catálogo!A:B,2,FALSE),"")</f>
        <v>3</v>
      </c>
      <c r="AG2090" s="5">
        <v>1</v>
      </c>
      <c r="AH2090" s="2"/>
    </row>
    <row r="2091" spans="1:34" ht="30" hidden="1" customHeight="1" x14ac:dyDescent="0.25">
      <c r="A2091" s="7">
        <v>18470053</v>
      </c>
      <c r="B2091" s="6" t="str">
        <f>VLOOKUP(ActividadesCom[[#This Row],[NO. DE CONTROL]],'LISTADO ESTUDIANTES'!A:C,2,FALSE)</f>
        <v>CEBALLOS MONTORES FERNANDO ALEXIS</v>
      </c>
      <c r="C2091" s="6" t="str">
        <f>VLOOKUP(ActividadesCom[[#This Row],[NO. DE CONTROL]],'LISTADO ESTUDIANTES'!A:C,3,FALSE)</f>
        <v>ARQUITECTURA</v>
      </c>
      <c r="D2091" s="5" t="str">
        <f>VLOOKUP(ActividadesCom[[#This Row],[NO. DE CONTROL]],'LISTADO ESTUDIANTES'!A:D,4,FALSE)</f>
        <v>BAJA</v>
      </c>
      <c r="E2091" s="5">
        <f>SUM(ActividadesCom[[#This Row],[CRÉD. 1]],ActividadesCom[[#This Row],[CRÉD. 2]],ActividadesCom[[#This Row],[CRÉD. 3]],ActividadesCom[[#This Row],[CRÉD. 4]],ActividadesCom[[#This Row],[CRÉD. 5]])</f>
        <v>5</v>
      </c>
      <c r="F2091" s="17">
        <f>IF(ActividadesCom[[#This Row],[ÚLTIMO SEMESTRE CON CRÉDITOS]]&gt;0,ROUND(AVERAGE(ActividadesCom[[#This Row],[VALOR NIVEL 5]],ActividadesCom[[#This Row],[VALOR NIVEL 4]],ActividadesCom[[#This Row],[VALOR NIVEL 3]],ActividadesCom[[#This Row],[VALOR NIVEL 2]],ActividadesCom[[#This Row],[VALOR NIVEL 1]]),0),"")</f>
        <v>3</v>
      </c>
      <c r="G2091" s="5" t="str">
        <f>IF(ActividadesCom[[#This Row],[PROMEDIO]]="","",IF(ActividadesCom[[#This Row],[PROMEDIO]]&gt;=4,"EXCELENTE",IF(ActividadesCom[[#This Row],[PROMEDIO]]&gt;=3,"NOTABLE",IF(ActividadesCom[[#This Row],[PROMEDIO]]&gt;=2,"BUENO",IF(ActividadesCom[[#This Row],[PROMEDIO]]=1,"SUFICIENTE","")))))</f>
        <v>NOTABLE</v>
      </c>
      <c r="H2091" s="5">
        <f>MAX(ActividadesCom[[#This Row],[PERÍODO 1]],ActividadesCom[[#This Row],[PERÍODO 2]],ActividadesCom[[#This Row],[PERÍODO 3]],ActividadesCom[[#This Row],[PERÍODO 4]],ActividadesCom[[#This Row],[PERÍODO 5]])</f>
        <v>20213</v>
      </c>
      <c r="I2091" s="6" t="s">
        <v>900</v>
      </c>
      <c r="J2091" s="5">
        <v>20191</v>
      </c>
      <c r="K2091" s="5" t="s">
        <v>4009</v>
      </c>
      <c r="L2091" s="5">
        <f>IF(ActividadesCom[[#This Row],[NIVEL 1]]&lt;&gt;0,VLOOKUP(ActividadesCom[[#This Row],[NIVEL 1]],Catálogo!A:B,2,FALSE),"")</f>
        <v>2</v>
      </c>
      <c r="M2091" s="5">
        <v>1</v>
      </c>
      <c r="N2091" s="6" t="s">
        <v>4692</v>
      </c>
      <c r="O2091" s="5">
        <v>20213</v>
      </c>
      <c r="P2091" s="5" t="s">
        <v>4007</v>
      </c>
      <c r="Q2091" s="5">
        <f>IF(ActividadesCom[[#This Row],[NIVEL 2]]&lt;&gt;0,VLOOKUP(ActividadesCom[[#This Row],[NIVEL 2]],Catálogo!A:B,2,FALSE),"")</f>
        <v>4</v>
      </c>
      <c r="R2091" s="11">
        <v>1</v>
      </c>
      <c r="S2091" s="12" t="s">
        <v>665</v>
      </c>
      <c r="T2091" s="11">
        <v>20213</v>
      </c>
      <c r="U2091" s="11" t="s">
        <v>4010</v>
      </c>
      <c r="V2091" s="5">
        <f>IF(ActividadesCom[[#This Row],[NIVEL 3]]&lt;&gt;0,VLOOKUP(ActividadesCom[[#This Row],[NIVEL 3]],Catálogo!A:B,2,FALSE),"")</f>
        <v>1</v>
      </c>
      <c r="W2091" s="11">
        <v>1</v>
      </c>
      <c r="X2091" s="6" t="s">
        <v>4476</v>
      </c>
      <c r="Y2091" s="5">
        <v>20211</v>
      </c>
      <c r="Z2091" s="5" t="s">
        <v>4008</v>
      </c>
      <c r="AA2091" s="5">
        <f>IF(ActividadesCom[[#This Row],[NIVEL 4]]&lt;&gt;0,VLOOKUP(ActividadesCom[[#This Row],[NIVEL 4]],Catálogo!A:B,2,FALSE),"")</f>
        <v>3</v>
      </c>
      <c r="AB2091" s="5">
        <v>1</v>
      </c>
      <c r="AC2091" s="6" t="s">
        <v>665</v>
      </c>
      <c r="AD2091" s="5">
        <v>20183</v>
      </c>
      <c r="AE2091" s="5" t="s">
        <v>4008</v>
      </c>
      <c r="AF2091" s="5">
        <f>IF(ActividadesCom[[#This Row],[NIVEL 5]]&lt;&gt;0,VLOOKUP(ActividadesCom[[#This Row],[NIVEL 5]],Catálogo!A:B,2,FALSE),"")</f>
        <v>3</v>
      </c>
      <c r="AG2091" s="5">
        <v>1</v>
      </c>
      <c r="AH2091" s="2"/>
    </row>
    <row r="2092" spans="1:34" ht="30" hidden="1" customHeight="1" x14ac:dyDescent="0.25">
      <c r="A2092" s="7">
        <v>18470054</v>
      </c>
      <c r="B2092" s="6" t="str">
        <f>VLOOKUP(ActividadesCom[[#This Row],[NO. DE CONTROL]],'LISTADO ESTUDIANTES'!A:C,2,FALSE)</f>
        <v>CRUZ NAAL GILMER EDIEL</v>
      </c>
      <c r="C2092" s="6" t="str">
        <f>VLOOKUP(ActividadesCom[[#This Row],[NO. DE CONTROL]],'LISTADO ESTUDIANTES'!A:C,3,FALSE)</f>
        <v>ARQUITECTURA</v>
      </c>
      <c r="D2092" s="5" t="str">
        <f>VLOOKUP(ActividadesCom[[#This Row],[NO. DE CONTROL]],'LISTADO ESTUDIANTES'!A:D,4,FALSE)</f>
        <v>BAJA</v>
      </c>
      <c r="E2092" s="5">
        <f>SUM(ActividadesCom[[#This Row],[CRÉD. 1]],ActividadesCom[[#This Row],[CRÉD. 2]],ActividadesCom[[#This Row],[CRÉD. 3]],ActividadesCom[[#This Row],[CRÉD. 4]],ActividadesCom[[#This Row],[CRÉD. 5]])</f>
        <v>2</v>
      </c>
      <c r="F2092" s="17">
        <f>IF(ActividadesCom[[#This Row],[ÚLTIMO SEMESTRE CON CRÉDITOS]]&gt;0,ROUND(AVERAGE(ActividadesCom[[#This Row],[VALOR NIVEL 5]],ActividadesCom[[#This Row],[VALOR NIVEL 4]],ActividadesCom[[#This Row],[VALOR NIVEL 3]],ActividadesCom[[#This Row],[VALOR NIVEL 2]],ActividadesCom[[#This Row],[VALOR NIVEL 1]]),0),"")</f>
        <v>3</v>
      </c>
      <c r="G2092" s="5" t="str">
        <f>IF(ActividadesCom[[#This Row],[PROMEDIO]]="","",IF(ActividadesCom[[#This Row],[PROMEDIO]]&gt;=4,"EXCELENTE",IF(ActividadesCom[[#This Row],[PROMEDIO]]&gt;=3,"NOTABLE",IF(ActividadesCom[[#This Row],[PROMEDIO]]&gt;=2,"BUENO",IF(ActividadesCom[[#This Row],[PROMEDIO]]=1,"SUFICIENTE","")))))</f>
        <v>NOTABLE</v>
      </c>
      <c r="H2092" s="5">
        <f>MAX(ActividadesCom[[#This Row],[PERÍODO 1]],ActividadesCom[[#This Row],[PERÍODO 2]],ActividadesCom[[#This Row],[PERÍODO 3]],ActividadesCom[[#This Row],[PERÍODO 4]],ActividadesCom[[#This Row],[PERÍODO 5]])</f>
        <v>20183</v>
      </c>
      <c r="I2092" s="6" t="s">
        <v>3996</v>
      </c>
      <c r="J2092" s="5">
        <v>20183</v>
      </c>
      <c r="K2092" s="5" t="s">
        <v>4009</v>
      </c>
      <c r="L2092" s="5">
        <f>IF(ActividadesCom[[#This Row],[NIVEL 1]]&lt;&gt;0,VLOOKUP(ActividadesCom[[#This Row],[NIVEL 1]],Catálogo!A:B,2,FALSE),"")</f>
        <v>2</v>
      </c>
      <c r="M2092" s="5">
        <v>1</v>
      </c>
      <c r="N2092" s="6"/>
      <c r="O2092" s="5"/>
      <c r="P2092" s="5"/>
      <c r="Q2092" s="5" t="str">
        <f>IF(ActividadesCom[[#This Row],[NIVEL 2]]&lt;&gt;0,VLOOKUP(ActividadesCom[[#This Row],[NIVEL 2]],Catálogo!A:B,2,FALSE),"")</f>
        <v/>
      </c>
      <c r="R2092" s="11"/>
      <c r="S2092" s="12"/>
      <c r="T2092" s="11"/>
      <c r="U2092" s="11"/>
      <c r="V2092" s="5" t="str">
        <f>IF(ActividadesCom[[#This Row],[NIVEL 3]]&lt;&gt;0,VLOOKUP(ActividadesCom[[#This Row],[NIVEL 3]],Catálogo!A:B,2,FALSE),"")</f>
        <v/>
      </c>
      <c r="W2092" s="11"/>
      <c r="X2092" s="6"/>
      <c r="Y2092" s="5"/>
      <c r="Z2092" s="5"/>
      <c r="AA2092" s="5" t="str">
        <f>IF(ActividadesCom[[#This Row],[NIVEL 4]]&lt;&gt;0,VLOOKUP(ActividadesCom[[#This Row],[NIVEL 4]],Catálogo!A:B,2,FALSE),"")</f>
        <v/>
      </c>
      <c r="AB2092" s="5"/>
      <c r="AC2092" s="6" t="s">
        <v>27</v>
      </c>
      <c r="AD2092" s="5">
        <v>20183</v>
      </c>
      <c r="AE2092" s="5" t="s">
        <v>4007</v>
      </c>
      <c r="AF2092" s="5">
        <f>IF(ActividadesCom[[#This Row],[NIVEL 5]]&lt;&gt;0,VLOOKUP(ActividadesCom[[#This Row],[NIVEL 5]],Catálogo!A:B,2,FALSE),"")</f>
        <v>4</v>
      </c>
      <c r="AG2092" s="5">
        <v>1</v>
      </c>
      <c r="AH2092" s="2"/>
    </row>
    <row r="2093" spans="1:34" ht="30" hidden="1" customHeight="1" x14ac:dyDescent="0.25">
      <c r="A2093" s="7">
        <v>18470055</v>
      </c>
      <c r="B2093" s="6" t="str">
        <f>VLOOKUP(ActividadesCom[[#This Row],[NO. DE CONTROL]],'LISTADO ESTUDIANTES'!A:C,2,FALSE)</f>
        <v>CHABLE CHABLE ADDIEL</v>
      </c>
      <c r="C2093" s="6" t="str">
        <f>VLOOKUP(ActividadesCom[[#This Row],[NO. DE CONTROL]],'LISTADO ESTUDIANTES'!A:C,3,FALSE)</f>
        <v>ARQUITECTURA</v>
      </c>
      <c r="D2093" s="5" t="str">
        <f>VLOOKUP(ActividadesCom[[#This Row],[NO. DE CONTROL]],'LISTADO ESTUDIANTES'!A:D,4,FALSE)</f>
        <v>BAJA</v>
      </c>
      <c r="E2093" s="5">
        <f>SUM(ActividadesCom[[#This Row],[CRÉD. 1]],ActividadesCom[[#This Row],[CRÉD. 2]],ActividadesCom[[#This Row],[CRÉD. 3]],ActividadesCom[[#This Row],[CRÉD. 4]],ActividadesCom[[#This Row],[CRÉD. 5]])</f>
        <v>0</v>
      </c>
      <c r="F2093" s="17" t="str">
        <f>IF(ActividadesCom[[#This Row],[ÚLTIMO SEMESTRE CON CRÉDITOS]]&gt;0,ROUND(AVERAGE(ActividadesCom[[#This Row],[VALOR NIVEL 5]],ActividadesCom[[#This Row],[VALOR NIVEL 4]],ActividadesCom[[#This Row],[VALOR NIVEL 3]],ActividadesCom[[#This Row],[VALOR NIVEL 2]],ActividadesCom[[#This Row],[VALOR NIVEL 1]]),0),"")</f>
        <v/>
      </c>
      <c r="G2093" s="5" t="str">
        <f>IF(ActividadesCom[[#This Row],[PROMEDIO]]="","",IF(ActividadesCom[[#This Row],[PROMEDIO]]&gt;=4,"EXCELENTE",IF(ActividadesCom[[#This Row],[PROMEDIO]]&gt;=3,"NOTABLE",IF(ActividadesCom[[#This Row],[PROMEDIO]]&gt;=2,"BUENO",IF(ActividadesCom[[#This Row],[PROMEDIO]]=1,"SUFICIENTE","")))))</f>
        <v/>
      </c>
      <c r="H2093" s="5">
        <f>MAX(ActividadesCom[[#This Row],[PERÍODO 1]],ActividadesCom[[#This Row],[PERÍODO 2]],ActividadesCom[[#This Row],[PERÍODO 3]],ActividadesCom[[#This Row],[PERÍODO 4]],ActividadesCom[[#This Row],[PERÍODO 5]])</f>
        <v>0</v>
      </c>
      <c r="I2093" s="6"/>
      <c r="J2093" s="5"/>
      <c r="K2093" s="5"/>
      <c r="L2093" s="5" t="str">
        <f>IF(ActividadesCom[[#This Row],[NIVEL 1]]&lt;&gt;0,VLOOKUP(ActividadesCom[[#This Row],[NIVEL 1]],Catálogo!A:B,2,FALSE),"")</f>
        <v/>
      </c>
      <c r="M2093" s="5"/>
      <c r="N2093" s="6"/>
      <c r="O2093" s="5"/>
      <c r="P2093" s="5"/>
      <c r="Q2093" s="5" t="str">
        <f>IF(ActividadesCom[[#This Row],[NIVEL 2]]&lt;&gt;0,VLOOKUP(ActividadesCom[[#This Row],[NIVEL 2]],Catálogo!A:B,2,FALSE),"")</f>
        <v/>
      </c>
      <c r="R2093" s="14"/>
      <c r="S2093" s="23"/>
      <c r="T2093" s="14"/>
      <c r="U2093" s="14"/>
      <c r="V2093" s="5" t="str">
        <f>IF(ActividadesCom[[#This Row],[NIVEL 3]]&lt;&gt;0,VLOOKUP(ActividadesCom[[#This Row],[NIVEL 3]],Catálogo!A:B,2,FALSE),"")</f>
        <v/>
      </c>
      <c r="W2093" s="14"/>
      <c r="X2093" s="6"/>
      <c r="Y2093" s="5"/>
      <c r="Z2093" s="5"/>
      <c r="AA2093" s="5" t="str">
        <f>IF(ActividadesCom[[#This Row],[NIVEL 4]]&lt;&gt;0,VLOOKUP(ActividadesCom[[#This Row],[NIVEL 4]],Catálogo!A:B,2,FALSE),"")</f>
        <v/>
      </c>
      <c r="AB2093" s="5"/>
      <c r="AC2093" s="6"/>
      <c r="AD2093" s="5"/>
      <c r="AE2093" s="5"/>
      <c r="AF2093" s="5" t="str">
        <f>IF(ActividadesCom[[#This Row],[NIVEL 5]]&lt;&gt;0,VLOOKUP(ActividadesCom[[#This Row],[NIVEL 5]],Catálogo!A:B,2,FALSE),"")</f>
        <v/>
      </c>
      <c r="AG2093" s="5"/>
      <c r="AH2093" s="2"/>
    </row>
    <row r="2094" spans="1:34" s="151" customFormat="1" ht="30" hidden="1" customHeight="1" x14ac:dyDescent="0.25">
      <c r="A2094" s="147">
        <v>18470056</v>
      </c>
      <c r="B2094" s="148" t="str">
        <f>VLOOKUP(ActividadesCom[[#This Row],[NO. DE CONTROL]],'LISTADO ESTUDIANTES'!A:C,2,FALSE)</f>
        <v>BRITO   FERNANDA LIZETH</v>
      </c>
      <c r="C2094" s="148" t="str">
        <f>VLOOKUP(ActividadesCom[[#This Row],[NO. DE CONTROL]],'LISTADO ESTUDIANTES'!A:C,3,FALSE)</f>
        <v>ARQUITECTURA</v>
      </c>
      <c r="D2094" s="149" t="str">
        <f>VLOOKUP(ActividadesCom[[#This Row],[NO. DE CONTROL]],'LISTADO ESTUDIANTES'!A:D,4,FALSE)</f>
        <v>BAJA</v>
      </c>
      <c r="E2094" s="149">
        <f>SUM(ActividadesCom[[#This Row],[CRÉD. 1]],ActividadesCom[[#This Row],[CRÉD. 2]],ActividadesCom[[#This Row],[CRÉD. 3]],ActividadesCom[[#This Row],[CRÉD. 4]],ActividadesCom[[#This Row],[CRÉD. 5]])</f>
        <v>5</v>
      </c>
      <c r="F2094" s="150">
        <f>IF(ActividadesCom[[#This Row],[ÚLTIMO SEMESTRE CON CRÉDITOS]]&gt;0,ROUND(AVERAGE(ActividadesCom[[#This Row],[VALOR NIVEL 5]],ActividadesCom[[#This Row],[VALOR NIVEL 4]],ActividadesCom[[#This Row],[VALOR NIVEL 3]],ActividadesCom[[#This Row],[VALOR NIVEL 2]],ActividadesCom[[#This Row],[VALOR NIVEL 1]]),0),"")</f>
        <v>3</v>
      </c>
      <c r="G2094" s="149" t="str">
        <f>IF(ActividadesCom[[#This Row],[PROMEDIO]]="","",IF(ActividadesCom[[#This Row],[PROMEDIO]]&gt;=4,"EXCELENTE",IF(ActividadesCom[[#This Row],[PROMEDIO]]&gt;=3,"NOTABLE",IF(ActividadesCom[[#This Row],[PROMEDIO]]&gt;=2,"BUENO",IF(ActividadesCom[[#This Row],[PROMEDIO]]=1,"SUFICIENTE","")))))</f>
        <v>NOTABLE</v>
      </c>
      <c r="H2094" s="149">
        <f>MAX(ActividadesCom[[#This Row],[PERÍODO 1]],ActividadesCom[[#This Row],[PERÍODO 2]],ActividadesCom[[#This Row],[PERÍODO 3]],ActividadesCom[[#This Row],[PERÍODO 4]],ActividadesCom[[#This Row],[PERÍODO 5]])</f>
        <v>20213</v>
      </c>
      <c r="I2094" s="148" t="s">
        <v>6325</v>
      </c>
      <c r="J2094" s="149">
        <v>20193</v>
      </c>
      <c r="K2094" s="149" t="s">
        <v>4007</v>
      </c>
      <c r="L2094" s="149">
        <f>IF(ActividadesCom[[#This Row],[NIVEL 1]]&lt;&gt;0,VLOOKUP(ActividadesCom[[#This Row],[NIVEL 1]],Catálogo!A:B,2,FALSE),"")</f>
        <v>4</v>
      </c>
      <c r="M2094" s="149">
        <v>1</v>
      </c>
      <c r="N2094" s="148" t="s">
        <v>12</v>
      </c>
      <c r="O2094" s="149">
        <v>20213</v>
      </c>
      <c r="P2094" s="149" t="s">
        <v>4008</v>
      </c>
      <c r="Q2094" s="149">
        <f>IF(ActividadesCom[[#This Row],[NIVEL 2]]&lt;&gt;0,VLOOKUP(ActividadesCom[[#This Row],[NIVEL 2]],Catálogo!A:B,2,FALSE),"")</f>
        <v>3</v>
      </c>
      <c r="R2094" s="11">
        <v>1</v>
      </c>
      <c r="S2094" s="12" t="s">
        <v>6317</v>
      </c>
      <c r="T2094" s="11">
        <v>20211</v>
      </c>
      <c r="U2094" s="11" t="s">
        <v>4007</v>
      </c>
      <c r="V2094" s="149">
        <f>IF(ActividadesCom[[#This Row],[NIVEL 3]]&lt;&gt;0,VLOOKUP(ActividadesCom[[#This Row],[NIVEL 3]],Catálogo!A:B,2,FALSE),"")</f>
        <v>4</v>
      </c>
      <c r="W2094" s="11">
        <v>1</v>
      </c>
      <c r="X2094" s="148" t="s">
        <v>4476</v>
      </c>
      <c r="Y2094" s="149">
        <v>20211</v>
      </c>
      <c r="Z2094" s="149" t="s">
        <v>4007</v>
      </c>
      <c r="AA2094" s="149">
        <f>IF(ActividadesCom[[#This Row],[NIVEL 4]]&lt;&gt;0,VLOOKUP(ActividadesCom[[#This Row],[NIVEL 4]],Catálogo!A:B,2,FALSE),"")</f>
        <v>4</v>
      </c>
      <c r="AB2094" s="149">
        <v>1</v>
      </c>
      <c r="AC2094" s="148" t="s">
        <v>665</v>
      </c>
      <c r="AD2094" s="149">
        <v>20183</v>
      </c>
      <c r="AE2094" s="149" t="s">
        <v>4009</v>
      </c>
      <c r="AF2094" s="149">
        <f>IF(ActividadesCom[[#This Row],[NIVEL 5]]&lt;&gt;0,VLOOKUP(ActividadesCom[[#This Row],[NIVEL 5]],Catálogo!A:B,2,FALSE),"")</f>
        <v>2</v>
      </c>
      <c r="AG2094" s="149">
        <v>1</v>
      </c>
    </row>
    <row r="2095" spans="1:34" ht="30" hidden="1" customHeight="1" x14ac:dyDescent="0.25">
      <c r="A2095" s="7">
        <v>18470057</v>
      </c>
      <c r="B2095" s="6" t="str">
        <f>VLOOKUP(ActividadesCom[[#This Row],[NO. DE CONTROL]],'LISTADO ESTUDIANTES'!A:C,2,FALSE)</f>
        <v>MAAS AYIL JESUS ANTONIO</v>
      </c>
      <c r="C2095" s="6" t="str">
        <f>VLOOKUP(ActividadesCom[[#This Row],[NO. DE CONTROL]],'LISTADO ESTUDIANTES'!A:C,3,FALSE)</f>
        <v>ARQUITECTURA</v>
      </c>
      <c r="D2095" s="5" t="str">
        <f>VLOOKUP(ActividadesCom[[#This Row],[NO. DE CONTROL]],'LISTADO ESTUDIANTES'!A:D,4,FALSE)</f>
        <v>BAJA</v>
      </c>
      <c r="E2095" s="5">
        <f>SUM(ActividadesCom[[#This Row],[CRÉD. 1]],ActividadesCom[[#This Row],[CRÉD. 2]],ActividadesCom[[#This Row],[CRÉD. 3]],ActividadesCom[[#This Row],[CRÉD. 4]],ActividadesCom[[#This Row],[CRÉD. 5]])</f>
        <v>1</v>
      </c>
      <c r="F2095" s="17">
        <f>IF(ActividadesCom[[#This Row],[ÚLTIMO SEMESTRE CON CRÉDITOS]]&gt;0,ROUND(AVERAGE(ActividadesCom[[#This Row],[VALOR NIVEL 5]],ActividadesCom[[#This Row],[VALOR NIVEL 4]],ActividadesCom[[#This Row],[VALOR NIVEL 3]],ActividadesCom[[#This Row],[VALOR NIVEL 2]],ActividadesCom[[#This Row],[VALOR NIVEL 1]]),0),"")</f>
        <v>2</v>
      </c>
      <c r="G2095" s="5" t="str">
        <f>IF(ActividadesCom[[#This Row],[PROMEDIO]]="","",IF(ActividadesCom[[#This Row],[PROMEDIO]]&gt;=4,"EXCELENTE",IF(ActividadesCom[[#This Row],[PROMEDIO]]&gt;=3,"NOTABLE",IF(ActividadesCom[[#This Row],[PROMEDIO]]&gt;=2,"BUENO",IF(ActividadesCom[[#This Row],[PROMEDIO]]=1,"SUFICIENTE","")))))</f>
        <v>BUENO</v>
      </c>
      <c r="H2095" s="5">
        <f>MAX(ActividadesCom[[#This Row],[PERÍODO 1]],ActividadesCom[[#This Row],[PERÍODO 2]],ActividadesCom[[#This Row],[PERÍODO 3]],ActividadesCom[[#This Row],[PERÍODO 4]],ActividadesCom[[#This Row],[PERÍODO 5]])</f>
        <v>20183</v>
      </c>
      <c r="I2095" s="6"/>
      <c r="J2095" s="5"/>
      <c r="K2095" s="5"/>
      <c r="L2095" s="5" t="str">
        <f>IF(ActividadesCom[[#This Row],[NIVEL 1]]&lt;&gt;0,VLOOKUP(ActividadesCom[[#This Row],[NIVEL 1]],Catálogo!A:B,2,FALSE),"")</f>
        <v/>
      </c>
      <c r="M2095" s="5"/>
      <c r="N2095" s="6"/>
      <c r="O2095" s="5"/>
      <c r="P2095" s="5"/>
      <c r="Q2095" s="5" t="str">
        <f>IF(ActividadesCom[[#This Row],[NIVEL 2]]&lt;&gt;0,VLOOKUP(ActividadesCom[[#This Row],[NIVEL 2]],Catálogo!A:B,2,FALSE),"")</f>
        <v/>
      </c>
      <c r="R2095" s="14"/>
      <c r="S2095" s="23"/>
      <c r="T2095" s="14"/>
      <c r="U2095" s="14"/>
      <c r="V2095" s="5" t="str">
        <f>IF(ActividadesCom[[#This Row],[NIVEL 3]]&lt;&gt;0,VLOOKUP(ActividadesCom[[#This Row],[NIVEL 3]],Catálogo!A:B,2,FALSE),"")</f>
        <v/>
      </c>
      <c r="W2095" s="14"/>
      <c r="X2095" s="6"/>
      <c r="Y2095" s="5"/>
      <c r="Z2095" s="5"/>
      <c r="AA2095" s="5" t="str">
        <f>IF(ActividadesCom[[#This Row],[NIVEL 4]]&lt;&gt;0,VLOOKUP(ActividadesCom[[#This Row],[NIVEL 4]],Catálogo!A:B,2,FALSE),"")</f>
        <v/>
      </c>
      <c r="AB2095" s="5"/>
      <c r="AC2095" s="6" t="s">
        <v>665</v>
      </c>
      <c r="AD2095" s="5">
        <v>20183</v>
      </c>
      <c r="AE2095" s="5" t="s">
        <v>4009</v>
      </c>
      <c r="AF2095" s="5">
        <f>IF(ActividadesCom[[#This Row],[NIVEL 5]]&lt;&gt;0,VLOOKUP(ActividadesCom[[#This Row],[NIVEL 5]],Catálogo!A:B,2,FALSE),"")</f>
        <v>2</v>
      </c>
      <c r="AG2095" s="5">
        <v>1</v>
      </c>
      <c r="AH2095" s="2"/>
    </row>
    <row r="2096" spans="1:34" ht="30" hidden="1" customHeight="1" x14ac:dyDescent="0.25">
      <c r="A2096" s="7">
        <v>18470058</v>
      </c>
      <c r="B2096" s="6" t="str">
        <f>VLOOKUP(ActividadesCom[[#This Row],[NO. DE CONTROL]],'LISTADO ESTUDIANTES'!A:C,2,FALSE)</f>
        <v>COHUO GONGORA ESTEFANIA YANEILY</v>
      </c>
      <c r="C2096" s="6" t="str">
        <f>VLOOKUP(ActividadesCom[[#This Row],[NO. DE CONTROL]],'LISTADO ESTUDIANTES'!A:C,3,FALSE)</f>
        <v>ARQUITECTURA</v>
      </c>
      <c r="D2096" s="5" t="str">
        <f>VLOOKUP(ActividadesCom[[#This Row],[NO. DE CONTROL]],'LISTADO ESTUDIANTES'!A:D,4,FALSE)</f>
        <v>BAJA</v>
      </c>
      <c r="E2096" s="5">
        <f>SUM(ActividadesCom[[#This Row],[CRÉD. 1]],ActividadesCom[[#This Row],[CRÉD. 2]],ActividadesCom[[#This Row],[CRÉD. 3]],ActividadesCom[[#This Row],[CRÉD. 4]],ActividadesCom[[#This Row],[CRÉD. 5]])</f>
        <v>5</v>
      </c>
      <c r="F2096" s="17">
        <f>IF(ActividadesCom[[#This Row],[ÚLTIMO SEMESTRE CON CRÉDITOS]]&gt;0,ROUND(AVERAGE(ActividadesCom[[#This Row],[VALOR NIVEL 5]],ActividadesCom[[#This Row],[VALOR NIVEL 4]],ActividadesCom[[#This Row],[VALOR NIVEL 3]],ActividadesCom[[#This Row],[VALOR NIVEL 2]],ActividadesCom[[#This Row],[VALOR NIVEL 1]]),0),"")</f>
        <v>3</v>
      </c>
      <c r="G2096" s="5" t="str">
        <f>IF(ActividadesCom[[#This Row],[PROMEDIO]]="","",IF(ActividadesCom[[#This Row],[PROMEDIO]]&gt;=4,"EXCELENTE",IF(ActividadesCom[[#This Row],[PROMEDIO]]&gt;=3,"NOTABLE",IF(ActividadesCom[[#This Row],[PROMEDIO]]&gt;=2,"BUENO",IF(ActividadesCom[[#This Row],[PROMEDIO]]=1,"SUFICIENTE","")))))</f>
        <v>NOTABLE</v>
      </c>
      <c r="H2096" s="5">
        <f>MAX(ActividadesCom[[#This Row],[PERÍODO 1]],ActividadesCom[[#This Row],[PERÍODO 2]],ActividadesCom[[#This Row],[PERÍODO 3]],ActividadesCom[[#This Row],[PERÍODO 4]],ActividadesCom[[#This Row],[PERÍODO 5]])</f>
        <v>20213</v>
      </c>
      <c r="I2096" s="6" t="s">
        <v>4692</v>
      </c>
      <c r="J2096" s="5">
        <v>20213</v>
      </c>
      <c r="K2096" s="5" t="s">
        <v>4007</v>
      </c>
      <c r="L2096" s="5">
        <f>IF(ActividadesCom[[#This Row],[NIVEL 1]]&lt;&gt;0,VLOOKUP(ActividadesCom[[#This Row],[NIVEL 1]],Catálogo!A:B,2,FALSE),"")</f>
        <v>4</v>
      </c>
      <c r="M2096" s="5">
        <v>1</v>
      </c>
      <c r="N2096" s="6" t="s">
        <v>1041</v>
      </c>
      <c r="O2096" s="5">
        <v>20193</v>
      </c>
      <c r="P2096" s="5" t="s">
        <v>4007</v>
      </c>
      <c r="Q2096" s="5">
        <f>IF(ActividadesCom[[#This Row],[NIVEL 2]]&lt;&gt;0,VLOOKUP(ActividadesCom[[#This Row],[NIVEL 2]],Catálogo!A:B,2,FALSE),"")</f>
        <v>4</v>
      </c>
      <c r="R2096" s="14">
        <v>1</v>
      </c>
      <c r="S2096" s="23" t="s">
        <v>4476</v>
      </c>
      <c r="T2096" s="14">
        <v>20211</v>
      </c>
      <c r="U2096" s="14" t="s">
        <v>4008</v>
      </c>
      <c r="V2096" s="5">
        <f>IF(ActividadesCom[[#This Row],[NIVEL 3]]&lt;&gt;0,VLOOKUP(ActividadesCom[[#This Row],[NIVEL 3]],Catálogo!A:B,2,FALSE),"")</f>
        <v>3</v>
      </c>
      <c r="W2096" s="14">
        <v>1</v>
      </c>
      <c r="X2096" s="6" t="s">
        <v>34</v>
      </c>
      <c r="Y2096" s="5">
        <v>20191</v>
      </c>
      <c r="Z2096" s="5" t="s">
        <v>4007</v>
      </c>
      <c r="AA2096" s="5">
        <f>IF(ActividadesCom[[#This Row],[NIVEL 4]]&lt;&gt;0,VLOOKUP(ActividadesCom[[#This Row],[NIVEL 4]],Catálogo!A:B,2,FALSE),"")</f>
        <v>4</v>
      </c>
      <c r="AB2096" s="5">
        <v>1</v>
      </c>
      <c r="AC2096" s="6" t="s">
        <v>615</v>
      </c>
      <c r="AD2096" s="5">
        <v>20183</v>
      </c>
      <c r="AE2096" s="5" t="s">
        <v>4009</v>
      </c>
      <c r="AF2096" s="5">
        <f>IF(ActividadesCom[[#This Row],[NIVEL 5]]&lt;&gt;0,VLOOKUP(ActividadesCom[[#This Row],[NIVEL 5]],Catálogo!A:B,2,FALSE),"")</f>
        <v>2</v>
      </c>
      <c r="AG2096" s="5">
        <v>1</v>
      </c>
      <c r="AH2096" s="2"/>
    </row>
    <row r="2097" spans="1:34" ht="30" hidden="1" customHeight="1" x14ac:dyDescent="0.25">
      <c r="A2097" s="7">
        <v>18470059</v>
      </c>
      <c r="B2097" s="6" t="str">
        <f>VLOOKUP(ActividadesCom[[#This Row],[NO. DE CONTROL]],'LISTADO ESTUDIANTES'!A:C,2,FALSE)</f>
        <v>DOMINGUEZ DE LA CRUZ PERLA KARINA</v>
      </c>
      <c r="C2097" s="6" t="str">
        <f>VLOOKUP(ActividadesCom[[#This Row],[NO. DE CONTROL]],'LISTADO ESTUDIANTES'!A:C,3,FALSE)</f>
        <v>ARQUITECTURA</v>
      </c>
      <c r="D2097" s="5" t="str">
        <f>VLOOKUP(ActividadesCom[[#This Row],[NO. DE CONTROL]],'LISTADO ESTUDIANTES'!A:D,4,FALSE)</f>
        <v>BAJA</v>
      </c>
      <c r="E2097" s="5">
        <f>SUM(ActividadesCom[[#This Row],[CRÉD. 1]],ActividadesCom[[#This Row],[CRÉD. 2]],ActividadesCom[[#This Row],[CRÉD. 3]],ActividadesCom[[#This Row],[CRÉD. 4]],ActividadesCom[[#This Row],[CRÉD. 5]])</f>
        <v>1</v>
      </c>
      <c r="F2097" s="17">
        <f>IF(ActividadesCom[[#This Row],[ÚLTIMO SEMESTRE CON CRÉDITOS]]&gt;0,ROUND(AVERAGE(ActividadesCom[[#This Row],[VALOR NIVEL 5]],ActividadesCom[[#This Row],[VALOR NIVEL 4]],ActividadesCom[[#This Row],[VALOR NIVEL 3]],ActividadesCom[[#This Row],[VALOR NIVEL 2]],ActividadesCom[[#This Row],[VALOR NIVEL 1]]),0),"")</f>
        <v>4</v>
      </c>
      <c r="G2097" s="5" t="str">
        <f>IF(ActividadesCom[[#This Row],[PROMEDIO]]="","",IF(ActividadesCom[[#This Row],[PROMEDIO]]&gt;=4,"EXCELENTE",IF(ActividadesCom[[#This Row],[PROMEDIO]]&gt;=3,"NOTABLE",IF(ActividadesCom[[#This Row],[PROMEDIO]]&gt;=2,"BUENO",IF(ActividadesCom[[#This Row],[PROMEDIO]]=1,"SUFICIENTE","")))))</f>
        <v>EXCELENTE</v>
      </c>
      <c r="H2097" s="5">
        <f>MAX(ActividadesCom[[#This Row],[PERÍODO 1]],ActividadesCom[[#This Row],[PERÍODO 2]],ActividadesCom[[#This Row],[PERÍODO 3]],ActividadesCom[[#This Row],[PERÍODO 4]],ActividadesCom[[#This Row],[PERÍODO 5]])</f>
        <v>20213</v>
      </c>
      <c r="I2097" s="6" t="s">
        <v>4692</v>
      </c>
      <c r="J2097" s="5">
        <v>20213</v>
      </c>
      <c r="K2097" s="5" t="s">
        <v>4007</v>
      </c>
      <c r="L2097" s="5">
        <f>IF(ActividadesCom[[#This Row],[NIVEL 1]]&lt;&gt;0,VLOOKUP(ActividadesCom[[#This Row],[NIVEL 1]],Catálogo!A:B,2,FALSE),"")</f>
        <v>4</v>
      </c>
      <c r="M2097" s="5">
        <v>1</v>
      </c>
      <c r="N2097" s="6"/>
      <c r="O2097" s="5"/>
      <c r="P2097" s="5"/>
      <c r="Q2097" s="5" t="str">
        <f>IF(ActividadesCom[[#This Row],[NIVEL 2]]&lt;&gt;0,VLOOKUP(ActividadesCom[[#This Row],[NIVEL 2]],Catálogo!A:B,2,FALSE),"")</f>
        <v/>
      </c>
      <c r="R2097" s="14"/>
      <c r="S2097" s="23"/>
      <c r="T2097" s="14"/>
      <c r="U2097" s="14"/>
      <c r="V2097" s="5" t="str">
        <f>IF(ActividadesCom[[#This Row],[NIVEL 3]]&lt;&gt;0,VLOOKUP(ActividadesCom[[#This Row],[NIVEL 3]],Catálogo!A:B,2,FALSE),"")</f>
        <v/>
      </c>
      <c r="W2097" s="14"/>
      <c r="X2097" s="6"/>
      <c r="Y2097" s="5"/>
      <c r="Z2097" s="5"/>
      <c r="AA2097" s="5" t="str">
        <f>IF(ActividadesCom[[#This Row],[NIVEL 4]]&lt;&gt;0,VLOOKUP(ActividadesCom[[#This Row],[NIVEL 4]],Catálogo!A:B,2,FALSE),"")</f>
        <v/>
      </c>
      <c r="AB2097" s="5"/>
      <c r="AC2097" s="6"/>
      <c r="AD2097" s="5"/>
      <c r="AE2097" s="5"/>
      <c r="AF2097" s="5" t="str">
        <f>IF(ActividadesCom[[#This Row],[NIVEL 5]]&lt;&gt;0,VLOOKUP(ActividadesCom[[#This Row],[NIVEL 5]],Catálogo!A:B,2,FALSE),"")</f>
        <v/>
      </c>
      <c r="AG2097" s="5"/>
      <c r="AH2097" s="2"/>
    </row>
    <row r="2098" spans="1:34" ht="30" hidden="1" customHeight="1" x14ac:dyDescent="0.25">
      <c r="A2098" s="7">
        <v>18470060</v>
      </c>
      <c r="B2098" s="6" t="str">
        <f>VLOOKUP(ActividadesCom[[#This Row],[NO. DE CONTROL]],'LISTADO ESTUDIANTES'!A:C,2,FALSE)</f>
        <v>SALAZAR SOLIS LUIS ARTURO</v>
      </c>
      <c r="C2098" s="6" t="str">
        <f>VLOOKUP(ActividadesCom[[#This Row],[NO. DE CONTROL]],'LISTADO ESTUDIANTES'!A:C,3,FALSE)</f>
        <v>ARQUITECTURA</v>
      </c>
      <c r="D2098" s="5" t="str">
        <f>VLOOKUP(ActividadesCom[[#This Row],[NO. DE CONTROL]],'LISTADO ESTUDIANTES'!A:D,4,FALSE)</f>
        <v>BAJA</v>
      </c>
      <c r="E2098" s="5">
        <f>SUM(ActividadesCom[[#This Row],[CRÉD. 1]],ActividadesCom[[#This Row],[CRÉD. 2]],ActividadesCom[[#This Row],[CRÉD. 3]],ActividadesCom[[#This Row],[CRÉD. 4]],ActividadesCom[[#This Row],[CRÉD. 5]])</f>
        <v>0</v>
      </c>
      <c r="F2098" s="17" t="str">
        <f>IF(ActividadesCom[[#This Row],[ÚLTIMO SEMESTRE CON CRÉDITOS]]&gt;0,ROUND(AVERAGE(ActividadesCom[[#This Row],[VALOR NIVEL 5]],ActividadesCom[[#This Row],[VALOR NIVEL 4]],ActividadesCom[[#This Row],[VALOR NIVEL 3]],ActividadesCom[[#This Row],[VALOR NIVEL 2]],ActividadesCom[[#This Row],[VALOR NIVEL 1]]),0),"")</f>
        <v/>
      </c>
      <c r="G2098" s="5" t="str">
        <f>IF(ActividadesCom[[#This Row],[PROMEDIO]]="","",IF(ActividadesCom[[#This Row],[PROMEDIO]]&gt;=4,"EXCELENTE",IF(ActividadesCom[[#This Row],[PROMEDIO]]&gt;=3,"NOTABLE",IF(ActividadesCom[[#This Row],[PROMEDIO]]&gt;=2,"BUENO",IF(ActividadesCom[[#This Row],[PROMEDIO]]=1,"SUFICIENTE","")))))</f>
        <v/>
      </c>
      <c r="H2098" s="5">
        <f>MAX(ActividadesCom[[#This Row],[PERÍODO 1]],ActividadesCom[[#This Row],[PERÍODO 2]],ActividadesCom[[#This Row],[PERÍODO 3]],ActividadesCom[[#This Row],[PERÍODO 4]],ActividadesCom[[#This Row],[PERÍODO 5]])</f>
        <v>0</v>
      </c>
      <c r="I2098" s="6"/>
      <c r="J2098" s="5"/>
      <c r="K2098" s="5"/>
      <c r="L2098" s="5" t="str">
        <f>IF(ActividadesCom[[#This Row],[NIVEL 1]]&lt;&gt;0,VLOOKUP(ActividadesCom[[#This Row],[NIVEL 1]],Catálogo!A:B,2,FALSE),"")</f>
        <v/>
      </c>
      <c r="M2098" s="5"/>
      <c r="N2098" s="6"/>
      <c r="O2098" s="5"/>
      <c r="P2098" s="5"/>
      <c r="Q2098" s="5" t="str">
        <f>IF(ActividadesCom[[#This Row],[NIVEL 2]]&lt;&gt;0,VLOOKUP(ActividadesCom[[#This Row],[NIVEL 2]],Catálogo!A:B,2,FALSE),"")</f>
        <v/>
      </c>
      <c r="R2098" s="11"/>
      <c r="S2098" s="12"/>
      <c r="T2098" s="11"/>
      <c r="U2098" s="11"/>
      <c r="V2098" s="5" t="str">
        <f>IF(ActividadesCom[[#This Row],[NIVEL 3]]&lt;&gt;0,VLOOKUP(ActividadesCom[[#This Row],[NIVEL 3]],Catálogo!A:B,2,FALSE),"")</f>
        <v/>
      </c>
      <c r="W2098" s="11"/>
      <c r="X2098" s="6"/>
      <c r="Y2098" s="5"/>
      <c r="Z2098" s="5"/>
      <c r="AA2098" s="5" t="str">
        <f>IF(ActividadesCom[[#This Row],[NIVEL 4]]&lt;&gt;0,VLOOKUP(ActividadesCom[[#This Row],[NIVEL 4]],Catálogo!A:B,2,FALSE),"")</f>
        <v/>
      </c>
      <c r="AB2098" s="5"/>
      <c r="AC2098" s="6"/>
      <c r="AD2098" s="5"/>
      <c r="AE2098" s="5"/>
      <c r="AF2098" s="5" t="str">
        <f>IF(ActividadesCom[[#This Row],[NIVEL 5]]&lt;&gt;0,VLOOKUP(ActividadesCom[[#This Row],[NIVEL 5]],Catálogo!A:B,2,FALSE),"")</f>
        <v/>
      </c>
      <c r="AG2098" s="5"/>
      <c r="AH2098" s="2"/>
    </row>
    <row r="2099" spans="1:34" ht="30" hidden="1" customHeight="1" x14ac:dyDescent="0.25">
      <c r="A2099" s="7">
        <v>18470061</v>
      </c>
      <c r="B2099" s="6" t="str">
        <f>VLOOKUP(ActividadesCom[[#This Row],[NO. DE CONTROL]],'LISTADO ESTUDIANTES'!A:C,2,FALSE)</f>
        <v>VAZQUEZ ROMERO ROGERIO EDUARDO</v>
      </c>
      <c r="C2099" s="6" t="str">
        <f>VLOOKUP(ActividadesCom[[#This Row],[NO. DE CONTROL]],'LISTADO ESTUDIANTES'!A:C,3,FALSE)</f>
        <v>ARQUITECTURA</v>
      </c>
      <c r="D2099" s="5" t="str">
        <f>VLOOKUP(ActividadesCom[[#This Row],[NO. DE CONTROL]],'LISTADO ESTUDIANTES'!A:D,4,FALSE)</f>
        <v>BAJA</v>
      </c>
      <c r="E2099" s="5">
        <f>SUM(ActividadesCom[[#This Row],[CRÉD. 1]],ActividadesCom[[#This Row],[CRÉD. 2]],ActividadesCom[[#This Row],[CRÉD. 3]],ActividadesCom[[#This Row],[CRÉD. 4]],ActividadesCom[[#This Row],[CRÉD. 5]])</f>
        <v>5</v>
      </c>
      <c r="F2099" s="17">
        <f>IF(ActividadesCom[[#This Row],[ÚLTIMO SEMESTRE CON CRÉDITOS]]&gt;0,ROUND(AVERAGE(ActividadesCom[[#This Row],[VALOR NIVEL 5]],ActividadesCom[[#This Row],[VALOR NIVEL 4]],ActividadesCom[[#This Row],[VALOR NIVEL 3]],ActividadesCom[[#This Row],[VALOR NIVEL 2]],ActividadesCom[[#This Row],[VALOR NIVEL 1]]),0),"")</f>
        <v>3</v>
      </c>
      <c r="G2099" s="5" t="str">
        <f>IF(ActividadesCom[[#This Row],[PROMEDIO]]="","",IF(ActividadesCom[[#This Row],[PROMEDIO]]&gt;=4,"EXCELENTE",IF(ActividadesCom[[#This Row],[PROMEDIO]]&gt;=3,"NOTABLE",IF(ActividadesCom[[#This Row],[PROMEDIO]]&gt;=2,"BUENO",IF(ActividadesCom[[#This Row],[PROMEDIO]]=1,"SUFICIENTE","")))))</f>
        <v>NOTABLE</v>
      </c>
      <c r="H2099" s="5">
        <f>MAX(ActividadesCom[[#This Row],[PERÍODO 1]],ActividadesCom[[#This Row],[PERÍODO 2]],ActividadesCom[[#This Row],[PERÍODO 3]],ActividadesCom[[#This Row],[PERÍODO 4]],ActividadesCom[[#This Row],[PERÍODO 5]])</f>
        <v>20213</v>
      </c>
      <c r="I2099" s="6" t="s">
        <v>798</v>
      </c>
      <c r="J2099" s="5">
        <v>20183</v>
      </c>
      <c r="K2099" s="5" t="s">
        <v>4009</v>
      </c>
      <c r="L2099" s="5">
        <f>IF(ActividadesCom[[#This Row],[NIVEL 1]]&lt;&gt;0,VLOOKUP(ActividadesCom[[#This Row],[NIVEL 1]],Catálogo!A:B,2,FALSE),"")</f>
        <v>2</v>
      </c>
      <c r="M2099" s="5">
        <v>1</v>
      </c>
      <c r="N2099" s="6" t="s">
        <v>4692</v>
      </c>
      <c r="O2099" s="5">
        <v>20213</v>
      </c>
      <c r="P2099" s="5" t="s">
        <v>4007</v>
      </c>
      <c r="Q2099" s="5">
        <f>IF(ActividadesCom[[#This Row],[NIVEL 2]]&lt;&gt;0,VLOOKUP(ActividadesCom[[#This Row],[NIVEL 2]],Catálogo!A:B,2,FALSE),"")</f>
        <v>4</v>
      </c>
      <c r="R2099" s="11">
        <v>1</v>
      </c>
      <c r="S2099" s="6" t="s">
        <v>4745</v>
      </c>
      <c r="T2099" s="11">
        <v>20213</v>
      </c>
      <c r="U2099" s="11" t="s">
        <v>4007</v>
      </c>
      <c r="V2099" s="5">
        <f>IF(ActividadesCom[[#This Row],[NIVEL 3]]&lt;&gt;0,VLOOKUP(ActividadesCom[[#This Row],[NIVEL 3]],Catálogo!A:B,2,FALSE),"")</f>
        <v>4</v>
      </c>
      <c r="W2099" s="11">
        <v>1</v>
      </c>
      <c r="X2099" s="6" t="s">
        <v>31</v>
      </c>
      <c r="Y2099" s="5">
        <v>20213</v>
      </c>
      <c r="Z2099" s="5" t="s">
        <v>4008</v>
      </c>
      <c r="AA2099" s="5">
        <f>IF(ActividadesCom[[#This Row],[NIVEL 4]]&lt;&gt;0,VLOOKUP(ActividadesCom[[#This Row],[NIVEL 4]],Catálogo!A:B,2,FALSE),"")</f>
        <v>3</v>
      </c>
      <c r="AB2099" s="5">
        <v>1</v>
      </c>
      <c r="AC2099" s="6" t="s">
        <v>3994</v>
      </c>
      <c r="AD2099" s="5">
        <v>20183</v>
      </c>
      <c r="AE2099" s="5" t="s">
        <v>4007</v>
      </c>
      <c r="AF2099" s="5">
        <f>IF(ActividadesCom[[#This Row],[NIVEL 5]]&lt;&gt;0,VLOOKUP(ActividadesCom[[#This Row],[NIVEL 5]],Catálogo!A:B,2,FALSE),"")</f>
        <v>4</v>
      </c>
      <c r="AG2099" s="5">
        <v>1</v>
      </c>
      <c r="AH2099" s="2"/>
    </row>
    <row r="2100" spans="1:34" ht="30" hidden="1" customHeight="1" x14ac:dyDescent="0.25">
      <c r="A2100" s="7">
        <v>18470062</v>
      </c>
      <c r="B2100" s="6" t="str">
        <f>VLOOKUP(ActividadesCom[[#This Row],[NO. DE CONTROL]],'LISTADO ESTUDIANTES'!A:C,2,FALSE)</f>
        <v>VELUETA PUGA FLOR ESTHER</v>
      </c>
      <c r="C2100" s="6" t="str">
        <f>VLOOKUP(ActividadesCom[[#This Row],[NO. DE CONTROL]],'LISTADO ESTUDIANTES'!A:C,3,FALSE)</f>
        <v>ARQUITECTURA</v>
      </c>
      <c r="D2100" s="5" t="str">
        <f>VLOOKUP(ActividadesCom[[#This Row],[NO. DE CONTROL]],'LISTADO ESTUDIANTES'!A:D,4,FALSE)</f>
        <v>BAJA</v>
      </c>
      <c r="E2100" s="5">
        <f>SUM(ActividadesCom[[#This Row],[CRÉD. 1]],ActividadesCom[[#This Row],[CRÉD. 2]],ActividadesCom[[#This Row],[CRÉD. 3]],ActividadesCom[[#This Row],[CRÉD. 4]],ActividadesCom[[#This Row],[CRÉD. 5]])</f>
        <v>1</v>
      </c>
      <c r="F2100" s="17">
        <f>IF(ActividadesCom[[#This Row],[ÚLTIMO SEMESTRE CON CRÉDITOS]]&gt;0,ROUND(AVERAGE(ActividadesCom[[#This Row],[VALOR NIVEL 5]],ActividadesCom[[#This Row],[VALOR NIVEL 4]],ActividadesCom[[#This Row],[VALOR NIVEL 3]],ActividadesCom[[#This Row],[VALOR NIVEL 2]],ActividadesCom[[#This Row],[VALOR NIVEL 1]]),0),"")</f>
        <v>1</v>
      </c>
      <c r="G2100" s="5" t="str">
        <f>IF(ActividadesCom[[#This Row],[PROMEDIO]]="","",IF(ActividadesCom[[#This Row],[PROMEDIO]]&gt;=4,"EXCELENTE",IF(ActividadesCom[[#This Row],[PROMEDIO]]&gt;=3,"NOTABLE",IF(ActividadesCom[[#This Row],[PROMEDIO]]&gt;=2,"BUENO",IF(ActividadesCom[[#This Row],[PROMEDIO]]=1,"SUFICIENTE","")))))</f>
        <v>SUFICIENTE</v>
      </c>
      <c r="H2100" s="5">
        <f>MAX(ActividadesCom[[#This Row],[PERÍODO 1]],ActividadesCom[[#This Row],[PERÍODO 2]],ActividadesCom[[#This Row],[PERÍODO 3]],ActividadesCom[[#This Row],[PERÍODO 4]],ActividadesCom[[#This Row],[PERÍODO 5]])</f>
        <v>20183</v>
      </c>
      <c r="I2100" s="6"/>
      <c r="J2100" s="5"/>
      <c r="K2100" s="5"/>
      <c r="L2100" s="5" t="str">
        <f>IF(ActividadesCom[[#This Row],[NIVEL 1]]&lt;&gt;0,VLOOKUP(ActividadesCom[[#This Row],[NIVEL 1]],Catálogo!A:B,2,FALSE),"")</f>
        <v/>
      </c>
      <c r="M2100" s="5"/>
      <c r="N2100" s="6"/>
      <c r="O2100" s="5"/>
      <c r="P2100" s="5"/>
      <c r="Q2100" s="5" t="str">
        <f>IF(ActividadesCom[[#This Row],[NIVEL 2]]&lt;&gt;0,VLOOKUP(ActividadesCom[[#This Row],[NIVEL 2]],Catálogo!A:B,2,FALSE),"")</f>
        <v/>
      </c>
      <c r="R2100" s="11"/>
      <c r="S2100" s="12"/>
      <c r="T2100" s="11"/>
      <c r="U2100" s="11"/>
      <c r="V2100" s="5" t="str">
        <f>IF(ActividadesCom[[#This Row],[NIVEL 3]]&lt;&gt;0,VLOOKUP(ActividadesCom[[#This Row],[NIVEL 3]],Catálogo!A:B,2,FALSE),"")</f>
        <v/>
      </c>
      <c r="W2100" s="11"/>
      <c r="X2100" s="6"/>
      <c r="Y2100" s="5"/>
      <c r="Z2100" s="5"/>
      <c r="AA2100" s="5" t="str">
        <f>IF(ActividadesCom[[#This Row],[NIVEL 4]]&lt;&gt;0,VLOOKUP(ActividadesCom[[#This Row],[NIVEL 4]],Catálogo!A:B,2,FALSE),"")</f>
        <v/>
      </c>
      <c r="AB2100" s="5"/>
      <c r="AC2100" s="6" t="s">
        <v>133</v>
      </c>
      <c r="AD2100" s="5">
        <v>20183</v>
      </c>
      <c r="AE2100" s="5" t="s">
        <v>4010</v>
      </c>
      <c r="AF2100" s="5">
        <f>IF(ActividadesCom[[#This Row],[NIVEL 5]]&lt;&gt;0,VLOOKUP(ActividadesCom[[#This Row],[NIVEL 5]],Catálogo!A:B,2,FALSE),"")</f>
        <v>1</v>
      </c>
      <c r="AG2100" s="5">
        <v>1</v>
      </c>
      <c r="AH2100" s="2"/>
    </row>
    <row r="2101" spans="1:34" ht="30" hidden="1" customHeight="1" x14ac:dyDescent="0.25">
      <c r="A2101" s="7">
        <v>18470063</v>
      </c>
      <c r="B2101" s="6" t="str">
        <f>VLOOKUP(ActividadesCom[[#This Row],[NO. DE CONTROL]],'LISTADO ESTUDIANTES'!A:C,2,FALSE)</f>
        <v>RANGEL TRUJEQUE BRYAN JOSUE</v>
      </c>
      <c r="C2101" s="6" t="str">
        <f>VLOOKUP(ActividadesCom[[#This Row],[NO. DE CONTROL]],'LISTADO ESTUDIANTES'!A:C,3,FALSE)</f>
        <v>ARQUITECTURA</v>
      </c>
      <c r="D2101" s="5" t="str">
        <f>VLOOKUP(ActividadesCom[[#This Row],[NO. DE CONTROL]],'LISTADO ESTUDIANTES'!A:D,4,FALSE)</f>
        <v>BAJA</v>
      </c>
      <c r="E2101" s="5">
        <f>SUM(ActividadesCom[[#This Row],[CRÉD. 1]],ActividadesCom[[#This Row],[CRÉD. 2]],ActividadesCom[[#This Row],[CRÉD. 3]],ActividadesCom[[#This Row],[CRÉD. 4]],ActividadesCom[[#This Row],[CRÉD. 5]])</f>
        <v>1</v>
      </c>
      <c r="F2101" s="17">
        <f>IF(ActividadesCom[[#This Row],[ÚLTIMO SEMESTRE CON CRÉDITOS]]&gt;0,ROUND(AVERAGE(ActividadesCom[[#This Row],[VALOR NIVEL 5]],ActividadesCom[[#This Row],[VALOR NIVEL 4]],ActividadesCom[[#This Row],[VALOR NIVEL 3]],ActividadesCom[[#This Row],[VALOR NIVEL 2]],ActividadesCom[[#This Row],[VALOR NIVEL 1]]),0),"")</f>
        <v>2</v>
      </c>
      <c r="G2101" s="5" t="str">
        <f>IF(ActividadesCom[[#This Row],[PROMEDIO]]="","",IF(ActividadesCom[[#This Row],[PROMEDIO]]&gt;=4,"EXCELENTE",IF(ActividadesCom[[#This Row],[PROMEDIO]]&gt;=3,"NOTABLE",IF(ActividadesCom[[#This Row],[PROMEDIO]]&gt;=2,"BUENO",IF(ActividadesCom[[#This Row],[PROMEDIO]]=1,"SUFICIENTE","")))))</f>
        <v>BUENO</v>
      </c>
      <c r="H2101" s="5">
        <f>MAX(ActividadesCom[[#This Row],[PERÍODO 1]],ActividadesCom[[#This Row],[PERÍODO 2]],ActividadesCom[[#This Row],[PERÍODO 3]],ActividadesCom[[#This Row],[PERÍODO 4]],ActividadesCom[[#This Row],[PERÍODO 5]])</f>
        <v>20183</v>
      </c>
      <c r="I2101" s="6" t="s">
        <v>3996</v>
      </c>
      <c r="J2101" s="5">
        <v>20183</v>
      </c>
      <c r="K2101" s="5" t="s">
        <v>4009</v>
      </c>
      <c r="L2101" s="5">
        <f>IF(ActividadesCom[[#This Row],[NIVEL 1]]&lt;&gt;0,VLOOKUP(ActividadesCom[[#This Row],[NIVEL 1]],Catálogo!A:B,2,FALSE),"")</f>
        <v>2</v>
      </c>
      <c r="M2101" s="5">
        <v>1</v>
      </c>
      <c r="N2101" s="6"/>
      <c r="O2101" s="5"/>
      <c r="P2101" s="5"/>
      <c r="Q2101" s="5" t="str">
        <f>IF(ActividadesCom[[#This Row],[NIVEL 2]]&lt;&gt;0,VLOOKUP(ActividadesCom[[#This Row],[NIVEL 2]],Catálogo!A:B,2,FALSE),"")</f>
        <v/>
      </c>
      <c r="R2101" s="14"/>
      <c r="S2101" s="23"/>
      <c r="T2101" s="14"/>
      <c r="U2101" s="14"/>
      <c r="V2101" s="5" t="str">
        <f>IF(ActividadesCom[[#This Row],[NIVEL 3]]&lt;&gt;0,VLOOKUP(ActividadesCom[[#This Row],[NIVEL 3]],Catálogo!A:B,2,FALSE),"")</f>
        <v/>
      </c>
      <c r="W2101" s="14"/>
      <c r="X2101" s="6"/>
      <c r="Y2101" s="5"/>
      <c r="Z2101" s="5"/>
      <c r="AA2101" s="5" t="str">
        <f>IF(ActividadesCom[[#This Row],[NIVEL 4]]&lt;&gt;0,VLOOKUP(ActividadesCom[[#This Row],[NIVEL 4]],Catálogo!A:B,2,FALSE),"")</f>
        <v/>
      </c>
      <c r="AB2101" s="5"/>
      <c r="AC2101" s="6"/>
      <c r="AD2101" s="5"/>
      <c r="AE2101" s="5"/>
      <c r="AF2101" s="5" t="str">
        <f>IF(ActividadesCom[[#This Row],[NIVEL 5]]&lt;&gt;0,VLOOKUP(ActividadesCom[[#This Row],[NIVEL 5]],Catálogo!A:B,2,FALSE),"")</f>
        <v/>
      </c>
      <c r="AG2101" s="5"/>
      <c r="AH2101" s="2"/>
    </row>
    <row r="2102" spans="1:34" ht="30" hidden="1" customHeight="1" x14ac:dyDescent="0.25">
      <c r="A2102" s="7">
        <v>18470064</v>
      </c>
      <c r="B2102" s="6" t="str">
        <f>VLOOKUP(ActividadesCom[[#This Row],[NO. DE CONTROL]],'LISTADO ESTUDIANTES'!A:C,2,FALSE)</f>
        <v>NUÑEZ MORENO ROGER JOSE DE JESUS</v>
      </c>
      <c r="C2102" s="6" t="str">
        <f>VLOOKUP(ActividadesCom[[#This Row],[NO. DE CONTROL]],'LISTADO ESTUDIANTES'!A:C,3,FALSE)</f>
        <v>ARQUITECTURA</v>
      </c>
      <c r="D2102" s="5" t="str">
        <f>VLOOKUP(ActividadesCom[[#This Row],[NO. DE CONTROL]],'LISTADO ESTUDIANTES'!A:D,4,FALSE)</f>
        <v>BAJA</v>
      </c>
      <c r="E2102" s="5">
        <f>SUM(ActividadesCom[[#This Row],[CRÉD. 1]],ActividadesCom[[#This Row],[CRÉD. 2]],ActividadesCom[[#This Row],[CRÉD. 3]],ActividadesCom[[#This Row],[CRÉD. 4]],ActividadesCom[[#This Row],[CRÉD. 5]])</f>
        <v>0</v>
      </c>
      <c r="F2102" s="17" t="str">
        <f>IF(ActividadesCom[[#This Row],[ÚLTIMO SEMESTRE CON CRÉDITOS]]&gt;0,ROUND(AVERAGE(ActividadesCom[[#This Row],[VALOR NIVEL 5]],ActividadesCom[[#This Row],[VALOR NIVEL 4]],ActividadesCom[[#This Row],[VALOR NIVEL 3]],ActividadesCom[[#This Row],[VALOR NIVEL 2]],ActividadesCom[[#This Row],[VALOR NIVEL 1]]),0),"")</f>
        <v/>
      </c>
      <c r="G2102" s="5" t="str">
        <f>IF(ActividadesCom[[#This Row],[PROMEDIO]]="","",IF(ActividadesCom[[#This Row],[PROMEDIO]]&gt;=4,"EXCELENTE",IF(ActividadesCom[[#This Row],[PROMEDIO]]&gt;=3,"NOTABLE",IF(ActividadesCom[[#This Row],[PROMEDIO]]&gt;=2,"BUENO",IF(ActividadesCom[[#This Row],[PROMEDIO]]=1,"SUFICIENTE","")))))</f>
        <v/>
      </c>
      <c r="H2102" s="5">
        <f>MAX(ActividadesCom[[#This Row],[PERÍODO 1]],ActividadesCom[[#This Row],[PERÍODO 2]],ActividadesCom[[#This Row],[PERÍODO 3]],ActividadesCom[[#This Row],[PERÍODO 4]],ActividadesCom[[#This Row],[PERÍODO 5]])</f>
        <v>0</v>
      </c>
      <c r="I2102" s="6"/>
      <c r="J2102" s="5"/>
      <c r="K2102" s="5"/>
      <c r="L2102" s="5" t="str">
        <f>IF(ActividadesCom[[#This Row],[NIVEL 1]]&lt;&gt;0,VLOOKUP(ActividadesCom[[#This Row],[NIVEL 1]],Catálogo!A:B,2,FALSE),"")</f>
        <v/>
      </c>
      <c r="M2102" s="5"/>
      <c r="N2102" s="6"/>
      <c r="O2102" s="5"/>
      <c r="P2102" s="5"/>
      <c r="Q2102" s="5" t="str">
        <f>IF(ActividadesCom[[#This Row],[NIVEL 2]]&lt;&gt;0,VLOOKUP(ActividadesCom[[#This Row],[NIVEL 2]],Catálogo!A:B,2,FALSE),"")</f>
        <v/>
      </c>
      <c r="R2102" s="14"/>
      <c r="S2102" s="23"/>
      <c r="T2102" s="14"/>
      <c r="U2102" s="14"/>
      <c r="V2102" s="5" t="str">
        <f>IF(ActividadesCom[[#This Row],[NIVEL 3]]&lt;&gt;0,VLOOKUP(ActividadesCom[[#This Row],[NIVEL 3]],Catálogo!A:B,2,FALSE),"")</f>
        <v/>
      </c>
      <c r="W2102" s="14"/>
      <c r="X2102" s="6"/>
      <c r="Y2102" s="5"/>
      <c r="Z2102" s="5"/>
      <c r="AA2102" s="5" t="str">
        <f>IF(ActividadesCom[[#This Row],[NIVEL 4]]&lt;&gt;0,VLOOKUP(ActividadesCom[[#This Row],[NIVEL 4]],Catálogo!A:B,2,FALSE),"")</f>
        <v/>
      </c>
      <c r="AB2102" s="5"/>
      <c r="AC2102" s="6"/>
      <c r="AD2102" s="5"/>
      <c r="AE2102" s="5"/>
      <c r="AF2102" s="5" t="str">
        <f>IF(ActividadesCom[[#This Row],[NIVEL 5]]&lt;&gt;0,VLOOKUP(ActividadesCom[[#This Row],[NIVEL 5]],Catálogo!A:B,2,FALSE),"")</f>
        <v/>
      </c>
      <c r="AG2102" s="5"/>
      <c r="AH2102" s="2"/>
    </row>
    <row r="2103" spans="1:34" ht="30" hidden="1" customHeight="1" x14ac:dyDescent="0.25">
      <c r="A2103" s="7">
        <v>18470065</v>
      </c>
      <c r="B2103" s="6" t="str">
        <f>VLOOKUP(ActividadesCom[[#This Row],[NO. DE CONTROL]],'LISTADO ESTUDIANTES'!A:C,2,FALSE)</f>
        <v>GASPAR HUERTA AMELIA ELIZABETH</v>
      </c>
      <c r="C2103" s="6" t="str">
        <f>VLOOKUP(ActividadesCom[[#This Row],[NO. DE CONTROL]],'LISTADO ESTUDIANTES'!A:C,3,FALSE)</f>
        <v>ARQUITECTURA</v>
      </c>
      <c r="D2103" s="5" t="str">
        <f>VLOOKUP(ActividadesCom[[#This Row],[NO. DE CONTROL]],'LISTADO ESTUDIANTES'!A:D,4,FALSE)</f>
        <v>BAJA</v>
      </c>
      <c r="E2103" s="5">
        <f>SUM(ActividadesCom[[#This Row],[CRÉD. 1]],ActividadesCom[[#This Row],[CRÉD. 2]],ActividadesCom[[#This Row],[CRÉD. 3]],ActividadesCom[[#This Row],[CRÉD. 4]],ActividadesCom[[#This Row],[CRÉD. 5]])</f>
        <v>5</v>
      </c>
      <c r="F2103" s="17">
        <f>IF(ActividadesCom[[#This Row],[ÚLTIMO SEMESTRE CON CRÉDITOS]]&gt;0,ROUND(AVERAGE(ActividadesCom[[#This Row],[VALOR NIVEL 5]],ActividadesCom[[#This Row],[VALOR NIVEL 4]],ActividadesCom[[#This Row],[VALOR NIVEL 3]],ActividadesCom[[#This Row],[VALOR NIVEL 2]],ActividadesCom[[#This Row],[VALOR NIVEL 1]]),0),"")</f>
        <v>4</v>
      </c>
      <c r="G2103" s="5" t="str">
        <f>IF(ActividadesCom[[#This Row],[PROMEDIO]]="","",IF(ActividadesCom[[#This Row],[PROMEDIO]]&gt;=4,"EXCELENTE",IF(ActividadesCom[[#This Row],[PROMEDIO]]&gt;=3,"NOTABLE",IF(ActividadesCom[[#This Row],[PROMEDIO]]&gt;=2,"BUENO",IF(ActividadesCom[[#This Row],[PROMEDIO]]=1,"SUFICIENTE","")))))</f>
        <v>EXCELENTE</v>
      </c>
      <c r="H2103" s="5">
        <f>MAX(ActividadesCom[[#This Row],[PERÍODO 1]],ActividadesCom[[#This Row],[PERÍODO 2]],ActividadesCom[[#This Row],[PERÍODO 3]],ActividadesCom[[#This Row],[PERÍODO 4]],ActividadesCom[[#This Row],[PERÍODO 5]])</f>
        <v>20221</v>
      </c>
      <c r="I2103" s="6" t="s">
        <v>4692</v>
      </c>
      <c r="J2103" s="5">
        <v>20213</v>
      </c>
      <c r="K2103" s="5" t="s">
        <v>4007</v>
      </c>
      <c r="L2103" s="5">
        <f>IF(ActividadesCom[[#This Row],[NIVEL 1]]&lt;&gt;0,VLOOKUP(ActividadesCom[[#This Row],[NIVEL 1]],Catálogo!A:B,2,FALSE),"")</f>
        <v>4</v>
      </c>
      <c r="M2103" s="5">
        <v>1</v>
      </c>
      <c r="N2103" s="6" t="s">
        <v>4745</v>
      </c>
      <c r="O2103" s="5">
        <v>20221</v>
      </c>
      <c r="P2103" s="5" t="s">
        <v>4007</v>
      </c>
      <c r="Q2103" s="5">
        <f>IF(ActividadesCom[[#This Row],[NIVEL 2]]&lt;&gt;0,VLOOKUP(ActividadesCom[[#This Row],[NIVEL 2]],Catálogo!A:B,2,FALSE),"")</f>
        <v>4</v>
      </c>
      <c r="R2103" s="11">
        <v>1</v>
      </c>
      <c r="S2103" s="12" t="s">
        <v>3997</v>
      </c>
      <c r="T2103" s="11">
        <v>20181</v>
      </c>
      <c r="U2103" s="11" t="s">
        <v>4007</v>
      </c>
      <c r="V2103" s="5">
        <f>IF(ActividadesCom[[#This Row],[NIVEL 3]]&lt;&gt;0,VLOOKUP(ActividadesCom[[#This Row],[NIVEL 3]],Catálogo!A:B,2,FALSE),"")</f>
        <v>4</v>
      </c>
      <c r="W2103" s="11">
        <v>1</v>
      </c>
      <c r="X2103" s="6" t="s">
        <v>25</v>
      </c>
      <c r="Y2103" s="5">
        <v>20221</v>
      </c>
      <c r="Z2103" s="5" t="s">
        <v>4007</v>
      </c>
      <c r="AA2103" s="5">
        <f>IF(ActividadesCom[[#This Row],[NIVEL 4]]&lt;&gt;0,VLOOKUP(ActividadesCom[[#This Row],[NIVEL 4]],Catálogo!A:B,2,FALSE),"")</f>
        <v>4</v>
      </c>
      <c r="AB2103" s="5">
        <v>1</v>
      </c>
      <c r="AC2103" s="6" t="s">
        <v>34</v>
      </c>
      <c r="AD2103" s="5">
        <v>20183</v>
      </c>
      <c r="AE2103" s="5" t="s">
        <v>4009</v>
      </c>
      <c r="AF2103" s="5">
        <f>IF(ActividadesCom[[#This Row],[NIVEL 5]]&lt;&gt;0,VLOOKUP(ActividadesCom[[#This Row],[NIVEL 5]],Catálogo!A:B,2,FALSE),"")</f>
        <v>2</v>
      </c>
      <c r="AG2103" s="5">
        <v>1</v>
      </c>
      <c r="AH2103" s="2"/>
    </row>
    <row r="2104" spans="1:34" ht="30" hidden="1" customHeight="1" x14ac:dyDescent="0.25">
      <c r="A2104" s="7">
        <v>18470066</v>
      </c>
      <c r="B2104" s="6" t="str">
        <f>VLOOKUP(ActividadesCom[[#This Row],[NO. DE CONTROL]],'LISTADO ESTUDIANTES'!A:C,2,FALSE)</f>
        <v>HERNANDEZ HERNANDEZ ANA KAREN</v>
      </c>
      <c r="C2104" s="6" t="str">
        <f>VLOOKUP(ActividadesCom[[#This Row],[NO. DE CONTROL]],'LISTADO ESTUDIANTES'!A:C,3,FALSE)</f>
        <v>INGENIERIA AMBIENTAL</v>
      </c>
      <c r="D2104" s="5" t="str">
        <f>VLOOKUP(ActividadesCom[[#This Row],[NO. DE CONTROL]],'LISTADO ESTUDIANTES'!A:D,4,FALSE)</f>
        <v>BAJA</v>
      </c>
      <c r="E2104" s="5">
        <f>SUM(ActividadesCom[[#This Row],[CRÉD. 1]],ActividadesCom[[#This Row],[CRÉD. 2]],ActividadesCom[[#This Row],[CRÉD. 3]],ActividadesCom[[#This Row],[CRÉD. 4]],ActividadesCom[[#This Row],[CRÉD. 5]])</f>
        <v>5</v>
      </c>
      <c r="F2104" s="17">
        <f>IF(ActividadesCom[[#This Row],[ÚLTIMO SEMESTRE CON CRÉDITOS]]&gt;0,ROUND(AVERAGE(ActividadesCom[[#This Row],[VALOR NIVEL 5]],ActividadesCom[[#This Row],[VALOR NIVEL 4]],ActividadesCom[[#This Row],[VALOR NIVEL 3]],ActividadesCom[[#This Row],[VALOR NIVEL 2]],ActividadesCom[[#This Row],[VALOR NIVEL 1]]),0),"")</f>
        <v>4</v>
      </c>
      <c r="G2104" s="5" t="str">
        <f>IF(ActividadesCom[[#This Row],[PROMEDIO]]="","",IF(ActividadesCom[[#This Row],[PROMEDIO]]&gt;=4,"EXCELENTE",IF(ActividadesCom[[#This Row],[PROMEDIO]]&gt;=3,"NOTABLE",IF(ActividadesCom[[#This Row],[PROMEDIO]]&gt;=2,"BUENO",IF(ActividadesCom[[#This Row],[PROMEDIO]]=1,"SUFICIENTE","")))))</f>
        <v>EXCELENTE</v>
      </c>
      <c r="H2104" s="5">
        <f>MAX(ActividadesCom[[#This Row],[PERÍODO 1]],ActividadesCom[[#This Row],[PERÍODO 2]],ActividadesCom[[#This Row],[PERÍODO 3]],ActividadesCom[[#This Row],[PERÍODO 4]],ActividadesCom[[#This Row],[PERÍODO 5]])</f>
        <v>20231</v>
      </c>
      <c r="I2104" s="6" t="s">
        <v>5361</v>
      </c>
      <c r="J2104" s="5">
        <v>20193</v>
      </c>
      <c r="K2104" s="5" t="s">
        <v>4007</v>
      </c>
      <c r="L2104" s="5">
        <f>IF(ActividadesCom[[#This Row],[NIVEL 1]]&lt;&gt;0,VLOOKUP(ActividadesCom[[#This Row],[NIVEL 1]],Catálogo!A:B,2,FALSE),"")</f>
        <v>4</v>
      </c>
      <c r="M2104" s="5">
        <v>1</v>
      </c>
      <c r="N2104" s="6" t="s">
        <v>5691</v>
      </c>
      <c r="O2104" s="5">
        <v>20223</v>
      </c>
      <c r="P2104" s="5" t="s">
        <v>4007</v>
      </c>
      <c r="Q2104" s="5">
        <f>IF(ActividadesCom[[#This Row],[NIVEL 2]]&lt;&gt;0,VLOOKUP(ActividadesCom[[#This Row],[NIVEL 2]],Catálogo!A:B,2,FALSE),"")</f>
        <v>4</v>
      </c>
      <c r="R2104" s="14">
        <v>1</v>
      </c>
      <c r="S2104" s="12" t="s">
        <v>5824</v>
      </c>
      <c r="T2104" s="14">
        <v>20183</v>
      </c>
      <c r="U2104" s="14" t="s">
        <v>4007</v>
      </c>
      <c r="V2104" s="5">
        <f>IF(ActividadesCom[[#This Row],[NIVEL 3]]&lt;&gt;0,VLOOKUP(ActividadesCom[[#This Row],[NIVEL 3]],Catálogo!A:B,2,FALSE),"")</f>
        <v>4</v>
      </c>
      <c r="W2104" s="14">
        <v>1</v>
      </c>
      <c r="X2104" s="6" t="s">
        <v>5829</v>
      </c>
      <c r="Y2104" s="5">
        <v>20231</v>
      </c>
      <c r="Z2104" s="5" t="s">
        <v>4007</v>
      </c>
      <c r="AA2104" s="5">
        <f>IF(ActividadesCom[[#This Row],[NIVEL 4]]&lt;&gt;0,VLOOKUP(ActividadesCom[[#This Row],[NIVEL 4]],Catálogo!A:B,2,FALSE),"")</f>
        <v>4</v>
      </c>
      <c r="AB2104" s="5">
        <v>1</v>
      </c>
      <c r="AC2104" s="6" t="s">
        <v>615</v>
      </c>
      <c r="AD2104" s="5">
        <v>20231</v>
      </c>
      <c r="AE2104" s="5" t="s">
        <v>4008</v>
      </c>
      <c r="AF2104" s="5">
        <f>IF(ActividadesCom[[#This Row],[NIVEL 5]]&lt;&gt;0,VLOOKUP(ActividadesCom[[#This Row],[NIVEL 5]],Catálogo!A:B,2,FALSE),"")</f>
        <v>3</v>
      </c>
      <c r="AG2104" s="5">
        <v>1</v>
      </c>
      <c r="AH2104" s="2"/>
    </row>
    <row r="2105" spans="1:34" ht="30" hidden="1" customHeight="1" x14ac:dyDescent="0.25">
      <c r="A2105" s="7">
        <v>18470067</v>
      </c>
      <c r="B2105" s="6" t="str">
        <f>VLOOKUP(ActividadesCom[[#This Row],[NO. DE CONTROL]],'LISTADO ESTUDIANTES'!A:C,2,FALSE)</f>
        <v>HERRERA CALDERON GLORIA ALEJANDRA</v>
      </c>
      <c r="C2105" s="6" t="str">
        <f>VLOOKUP(ActividadesCom[[#This Row],[NO. DE CONTROL]],'LISTADO ESTUDIANTES'!A:C,3,FALSE)</f>
        <v>ARQUITECTURA</v>
      </c>
      <c r="D2105" s="5" t="str">
        <f>VLOOKUP(ActividadesCom[[#This Row],[NO. DE CONTROL]],'LISTADO ESTUDIANTES'!A:D,4,FALSE)</f>
        <v>BAJA</v>
      </c>
      <c r="E2105" s="5">
        <f>SUM(ActividadesCom[[#This Row],[CRÉD. 1]],ActividadesCom[[#This Row],[CRÉD. 2]],ActividadesCom[[#This Row],[CRÉD. 3]],ActividadesCom[[#This Row],[CRÉD. 4]],ActividadesCom[[#This Row],[CRÉD. 5]])</f>
        <v>1</v>
      </c>
      <c r="F2105" s="17">
        <f>IF(ActividadesCom[[#This Row],[ÚLTIMO SEMESTRE CON CRÉDITOS]]&gt;0,ROUND(AVERAGE(ActividadesCom[[#This Row],[VALOR NIVEL 5]],ActividadesCom[[#This Row],[VALOR NIVEL 4]],ActividadesCom[[#This Row],[VALOR NIVEL 3]],ActividadesCom[[#This Row],[VALOR NIVEL 2]],ActividadesCom[[#This Row],[VALOR NIVEL 1]]),0),"")</f>
        <v>2</v>
      </c>
      <c r="G2105" s="5" t="str">
        <f>IF(ActividadesCom[[#This Row],[PROMEDIO]]="","",IF(ActividadesCom[[#This Row],[PROMEDIO]]&gt;=4,"EXCELENTE",IF(ActividadesCom[[#This Row],[PROMEDIO]]&gt;=3,"NOTABLE",IF(ActividadesCom[[#This Row],[PROMEDIO]]&gt;=2,"BUENO",IF(ActividadesCom[[#This Row],[PROMEDIO]]=1,"SUFICIENTE","")))))</f>
        <v>BUENO</v>
      </c>
      <c r="H2105" s="5">
        <f>MAX(ActividadesCom[[#This Row],[PERÍODO 1]],ActividadesCom[[#This Row],[PERÍODO 2]],ActividadesCom[[#This Row],[PERÍODO 3]],ActividadesCom[[#This Row],[PERÍODO 4]],ActividadesCom[[#This Row],[PERÍODO 5]])</f>
        <v>20183</v>
      </c>
      <c r="I2105" s="6"/>
      <c r="J2105" s="5"/>
      <c r="K2105" s="5"/>
      <c r="L2105" s="5" t="str">
        <f>IF(ActividadesCom[[#This Row],[NIVEL 1]]&lt;&gt;0,VLOOKUP(ActividadesCom[[#This Row],[NIVEL 1]],Catálogo!A:B,2,FALSE),"")</f>
        <v/>
      </c>
      <c r="M2105" s="5"/>
      <c r="N2105" s="6"/>
      <c r="O2105" s="5"/>
      <c r="P2105" s="5"/>
      <c r="Q2105" s="5" t="str">
        <f>IF(ActividadesCom[[#This Row],[NIVEL 2]]&lt;&gt;0,VLOOKUP(ActividadesCom[[#This Row],[NIVEL 2]],Catálogo!A:B,2,FALSE),"")</f>
        <v/>
      </c>
      <c r="R2105" s="14"/>
      <c r="S2105" s="23"/>
      <c r="T2105" s="14"/>
      <c r="U2105" s="14"/>
      <c r="V2105" s="5" t="str">
        <f>IF(ActividadesCom[[#This Row],[NIVEL 3]]&lt;&gt;0,VLOOKUP(ActividadesCom[[#This Row],[NIVEL 3]],Catálogo!A:B,2,FALSE),"")</f>
        <v/>
      </c>
      <c r="W2105" s="14"/>
      <c r="X2105" s="6"/>
      <c r="Y2105" s="5"/>
      <c r="Z2105" s="5"/>
      <c r="AA2105" s="5" t="str">
        <f>IF(ActividadesCom[[#This Row],[NIVEL 4]]&lt;&gt;0,VLOOKUP(ActividadesCom[[#This Row],[NIVEL 4]],Catálogo!A:B,2,FALSE),"")</f>
        <v/>
      </c>
      <c r="AB2105" s="5"/>
      <c r="AC2105" s="6" t="s">
        <v>11</v>
      </c>
      <c r="AD2105" s="5">
        <v>20183</v>
      </c>
      <c r="AE2105" s="5" t="s">
        <v>4009</v>
      </c>
      <c r="AF2105" s="5">
        <f>IF(ActividadesCom[[#This Row],[NIVEL 5]]&lt;&gt;0,VLOOKUP(ActividadesCom[[#This Row],[NIVEL 5]],Catálogo!A:B,2,FALSE),"")</f>
        <v>2</v>
      </c>
      <c r="AG2105" s="5">
        <v>1</v>
      </c>
      <c r="AH2105" s="2"/>
    </row>
    <row r="2106" spans="1:34" ht="30" hidden="1" customHeight="1" x14ac:dyDescent="0.25">
      <c r="A2106" s="7">
        <v>18470068</v>
      </c>
      <c r="B2106" s="6" t="str">
        <f>VLOOKUP(ActividadesCom[[#This Row],[NO. DE CONTROL]],'LISTADO ESTUDIANTES'!A:C,2,FALSE)</f>
        <v>ANGELES CABRERA ZULEYMA GRACIELA</v>
      </c>
      <c r="C2106" s="6" t="str">
        <f>VLOOKUP(ActividadesCom[[#This Row],[NO. DE CONTROL]],'LISTADO ESTUDIANTES'!A:C,3,FALSE)</f>
        <v>ARQUITECTURA</v>
      </c>
      <c r="D2106" s="5" t="str">
        <f>VLOOKUP(ActividadesCom[[#This Row],[NO. DE CONTROL]],'LISTADO ESTUDIANTES'!A:D,4,FALSE)</f>
        <v>BAJA</v>
      </c>
      <c r="E2106" s="5">
        <f>SUM(ActividadesCom[[#This Row],[CRÉD. 1]],ActividadesCom[[#This Row],[CRÉD. 2]],ActividadesCom[[#This Row],[CRÉD. 3]],ActividadesCom[[#This Row],[CRÉD. 4]],ActividadesCom[[#This Row],[CRÉD. 5]])</f>
        <v>1</v>
      </c>
      <c r="F2106" s="17">
        <f>IF(ActividadesCom[[#This Row],[ÚLTIMO SEMESTRE CON CRÉDITOS]]&gt;0,ROUND(AVERAGE(ActividadesCom[[#This Row],[VALOR NIVEL 5]],ActividadesCom[[#This Row],[VALOR NIVEL 4]],ActividadesCom[[#This Row],[VALOR NIVEL 3]],ActividadesCom[[#This Row],[VALOR NIVEL 2]],ActividadesCom[[#This Row],[VALOR NIVEL 1]]),0),"")</f>
        <v>4</v>
      </c>
      <c r="G2106" s="5" t="str">
        <f>IF(ActividadesCom[[#This Row],[PROMEDIO]]="","",IF(ActividadesCom[[#This Row],[PROMEDIO]]&gt;=4,"EXCELENTE",IF(ActividadesCom[[#This Row],[PROMEDIO]]&gt;=3,"NOTABLE",IF(ActividadesCom[[#This Row],[PROMEDIO]]&gt;=2,"BUENO",IF(ActividadesCom[[#This Row],[PROMEDIO]]=1,"SUFICIENTE","")))))</f>
        <v>EXCELENTE</v>
      </c>
      <c r="H2106" s="5">
        <f>MAX(ActividadesCom[[#This Row],[PERÍODO 1]],ActividadesCom[[#This Row],[PERÍODO 2]],ActividadesCom[[#This Row],[PERÍODO 3]],ActividadesCom[[#This Row],[PERÍODO 4]],ActividadesCom[[#This Row],[PERÍODO 5]])</f>
        <v>20183</v>
      </c>
      <c r="I2106" s="6"/>
      <c r="J2106" s="5"/>
      <c r="K2106" s="5"/>
      <c r="L2106" s="5" t="str">
        <f>IF(ActividadesCom[[#This Row],[NIVEL 1]]&lt;&gt;0,VLOOKUP(ActividadesCom[[#This Row],[NIVEL 1]],Catálogo!A:B,2,FALSE),"")</f>
        <v/>
      </c>
      <c r="M2106" s="5"/>
      <c r="N2106" s="6"/>
      <c r="O2106" s="5"/>
      <c r="P2106" s="5"/>
      <c r="Q2106" s="5" t="str">
        <f>IF(ActividadesCom[[#This Row],[NIVEL 2]]&lt;&gt;0,VLOOKUP(ActividadesCom[[#This Row],[NIVEL 2]],Catálogo!A:B,2,FALSE),"")</f>
        <v/>
      </c>
      <c r="R2106" s="11"/>
      <c r="S2106" s="12"/>
      <c r="T2106" s="11"/>
      <c r="U2106" s="11"/>
      <c r="V2106" s="5" t="str">
        <f>IF(ActividadesCom[[#This Row],[NIVEL 3]]&lt;&gt;0,VLOOKUP(ActividadesCom[[#This Row],[NIVEL 3]],Catálogo!A:B,2,FALSE),"")</f>
        <v/>
      </c>
      <c r="W2106" s="11"/>
      <c r="X2106" s="6"/>
      <c r="Y2106" s="5"/>
      <c r="Z2106" s="5"/>
      <c r="AA2106" s="5" t="str">
        <f>IF(ActividadesCom[[#This Row],[NIVEL 4]]&lt;&gt;0,VLOOKUP(ActividadesCom[[#This Row],[NIVEL 4]],Catálogo!A:B,2,FALSE),"")</f>
        <v/>
      </c>
      <c r="AB2106" s="5"/>
      <c r="AC2106" s="6" t="s">
        <v>615</v>
      </c>
      <c r="AD2106" s="5">
        <v>20183</v>
      </c>
      <c r="AE2106" s="5" t="s">
        <v>4007</v>
      </c>
      <c r="AF2106" s="5">
        <f>IF(ActividadesCom[[#This Row],[NIVEL 5]]&lt;&gt;0,VLOOKUP(ActividadesCom[[#This Row],[NIVEL 5]],Catálogo!A:B,2,FALSE),"")</f>
        <v>4</v>
      </c>
      <c r="AG2106" s="5">
        <v>1</v>
      </c>
      <c r="AH2106" s="2"/>
    </row>
    <row r="2107" spans="1:34" ht="30" hidden="1" customHeight="1" x14ac:dyDescent="0.25">
      <c r="A2107" s="7">
        <v>18470069</v>
      </c>
      <c r="B2107" s="6" t="str">
        <f>VLOOKUP(ActividadesCom[[#This Row],[NO. DE CONTROL]],'LISTADO ESTUDIANTES'!A:C,2,FALSE)</f>
        <v>HERNANDEZ  BAÑOS AXEL EFRAIN</v>
      </c>
      <c r="C2107" s="6" t="str">
        <f>VLOOKUP(ActividadesCom[[#This Row],[NO. DE CONTROL]],'LISTADO ESTUDIANTES'!A:C,3,FALSE)</f>
        <v>ARQUITECTURA</v>
      </c>
      <c r="D2107" s="5" t="str">
        <f>VLOOKUP(ActividadesCom[[#This Row],[NO. DE CONTROL]],'LISTADO ESTUDIANTES'!A:D,4,FALSE)</f>
        <v>BAJA</v>
      </c>
      <c r="E2107" s="5">
        <f>SUM(ActividadesCom[[#This Row],[CRÉD. 1]],ActividadesCom[[#This Row],[CRÉD. 2]],ActividadesCom[[#This Row],[CRÉD. 3]],ActividadesCom[[#This Row],[CRÉD. 4]],ActividadesCom[[#This Row],[CRÉD. 5]])</f>
        <v>2</v>
      </c>
      <c r="F2107" s="17">
        <f>IF(ActividadesCom[[#This Row],[ÚLTIMO SEMESTRE CON CRÉDITOS]]&gt;0,ROUND(AVERAGE(ActividadesCom[[#This Row],[VALOR NIVEL 5]],ActividadesCom[[#This Row],[VALOR NIVEL 4]],ActividadesCom[[#This Row],[VALOR NIVEL 3]],ActividadesCom[[#This Row],[VALOR NIVEL 2]],ActividadesCom[[#This Row],[VALOR NIVEL 1]]),0),"")</f>
        <v>4</v>
      </c>
      <c r="G2107" s="5" t="str">
        <f>IF(ActividadesCom[[#This Row],[PROMEDIO]]="","",IF(ActividadesCom[[#This Row],[PROMEDIO]]&gt;=4,"EXCELENTE",IF(ActividadesCom[[#This Row],[PROMEDIO]]&gt;=3,"NOTABLE",IF(ActividadesCom[[#This Row],[PROMEDIO]]&gt;=2,"BUENO",IF(ActividadesCom[[#This Row],[PROMEDIO]]=1,"SUFICIENTE","")))))</f>
        <v>EXCELENTE</v>
      </c>
      <c r="H2107" s="5">
        <f>MAX(ActividadesCom[[#This Row],[PERÍODO 1]],ActividadesCom[[#This Row],[PERÍODO 2]],ActividadesCom[[#This Row],[PERÍODO 3]],ActividadesCom[[#This Row],[PERÍODO 4]],ActividadesCom[[#This Row],[PERÍODO 5]])</f>
        <v>20213</v>
      </c>
      <c r="I2107" s="6" t="s">
        <v>4393</v>
      </c>
      <c r="J2107" s="5">
        <v>20183</v>
      </c>
      <c r="K2107" s="5" t="s">
        <v>4007</v>
      </c>
      <c r="L2107" s="5">
        <f>IF(ActividadesCom[[#This Row],[NIVEL 1]]&lt;&gt;0,VLOOKUP(ActividadesCom[[#This Row],[NIVEL 1]],Catálogo!A:B,2,FALSE),"")</f>
        <v>4</v>
      </c>
      <c r="M2107" s="5">
        <v>1</v>
      </c>
      <c r="N2107" s="6" t="s">
        <v>4692</v>
      </c>
      <c r="O2107" s="5">
        <v>20213</v>
      </c>
      <c r="P2107" s="5" t="s">
        <v>4007</v>
      </c>
      <c r="Q2107" s="5">
        <f>IF(ActividadesCom[[#This Row],[NIVEL 2]]&lt;&gt;0,VLOOKUP(ActividadesCom[[#This Row],[NIVEL 2]],Catálogo!A:B,2,FALSE),"")</f>
        <v>4</v>
      </c>
      <c r="R2107" s="14">
        <v>1</v>
      </c>
      <c r="S2107" s="23"/>
      <c r="T2107" s="14"/>
      <c r="U2107" s="14"/>
      <c r="V2107" s="5" t="str">
        <f>IF(ActividadesCom[[#This Row],[NIVEL 3]]&lt;&gt;0,VLOOKUP(ActividadesCom[[#This Row],[NIVEL 3]],Catálogo!A:B,2,FALSE),"")</f>
        <v/>
      </c>
      <c r="W2107" s="14"/>
      <c r="X2107" s="6"/>
      <c r="Y2107" s="5"/>
      <c r="Z2107" s="5"/>
      <c r="AA2107" s="5" t="str">
        <f>IF(ActividadesCom[[#This Row],[NIVEL 4]]&lt;&gt;0,VLOOKUP(ActividadesCom[[#This Row],[NIVEL 4]],Catálogo!A:B,2,FALSE),"")</f>
        <v/>
      </c>
      <c r="AB2107" s="5"/>
      <c r="AC2107" s="6"/>
      <c r="AD2107" s="5"/>
      <c r="AE2107" s="5"/>
      <c r="AF2107" s="5" t="str">
        <f>IF(ActividadesCom[[#This Row],[NIVEL 5]]&lt;&gt;0,VLOOKUP(ActividadesCom[[#This Row],[NIVEL 5]],Catálogo!A:B,2,FALSE),"")</f>
        <v/>
      </c>
      <c r="AG2107" s="5"/>
      <c r="AH2107" s="2"/>
    </row>
    <row r="2108" spans="1:34" ht="30" hidden="1" customHeight="1" x14ac:dyDescent="0.25">
      <c r="A2108" s="7">
        <v>18470070</v>
      </c>
      <c r="B2108" s="6" t="str">
        <f>VLOOKUP(ActividadesCom[[#This Row],[NO. DE CONTROL]],'LISTADO ESTUDIANTES'!A:C,2,FALSE)</f>
        <v>SOLIS POOL RAFAEL ANTONIO</v>
      </c>
      <c r="C2108" s="6" t="str">
        <f>VLOOKUP(ActividadesCom[[#This Row],[NO. DE CONTROL]],'LISTADO ESTUDIANTES'!A:C,3,FALSE)</f>
        <v>ARQUITECTURA</v>
      </c>
      <c r="D2108" s="5" t="str">
        <f>VLOOKUP(ActividadesCom[[#This Row],[NO. DE CONTROL]],'LISTADO ESTUDIANTES'!A:D,4,FALSE)</f>
        <v>BAJA</v>
      </c>
      <c r="E2108" s="5">
        <f>SUM(ActividadesCom[[#This Row],[CRÉD. 1]],ActividadesCom[[#This Row],[CRÉD. 2]],ActividadesCom[[#This Row],[CRÉD. 3]],ActividadesCom[[#This Row],[CRÉD. 4]],ActividadesCom[[#This Row],[CRÉD. 5]])</f>
        <v>2</v>
      </c>
      <c r="F2108" s="17">
        <f>IF(ActividadesCom[[#This Row],[ÚLTIMO SEMESTRE CON CRÉDITOS]]&gt;0,ROUND(AVERAGE(ActividadesCom[[#This Row],[VALOR NIVEL 5]],ActividadesCom[[#This Row],[VALOR NIVEL 4]],ActividadesCom[[#This Row],[VALOR NIVEL 3]],ActividadesCom[[#This Row],[VALOR NIVEL 2]],ActividadesCom[[#This Row],[VALOR NIVEL 1]]),0),"")</f>
        <v>2</v>
      </c>
      <c r="G2108" s="5" t="str">
        <f>IF(ActividadesCom[[#This Row],[PROMEDIO]]="","",IF(ActividadesCom[[#This Row],[PROMEDIO]]&gt;=4,"EXCELENTE",IF(ActividadesCom[[#This Row],[PROMEDIO]]&gt;=3,"NOTABLE",IF(ActividadesCom[[#This Row],[PROMEDIO]]&gt;=2,"BUENO",IF(ActividadesCom[[#This Row],[PROMEDIO]]=1,"SUFICIENTE","")))))</f>
        <v>BUENO</v>
      </c>
      <c r="H2108" s="5">
        <f>MAX(ActividadesCom[[#This Row],[PERÍODO 1]],ActividadesCom[[#This Row],[PERÍODO 2]],ActividadesCom[[#This Row],[PERÍODO 3]],ActividadesCom[[#This Row],[PERÍODO 4]],ActividadesCom[[#This Row],[PERÍODO 5]])</f>
        <v>20183</v>
      </c>
      <c r="I2108" s="6" t="s">
        <v>3996</v>
      </c>
      <c r="J2108" s="5">
        <v>20183</v>
      </c>
      <c r="K2108" s="5" t="s">
        <v>4009</v>
      </c>
      <c r="L2108" s="5">
        <f>IF(ActividadesCom[[#This Row],[NIVEL 1]]&lt;&gt;0,VLOOKUP(ActividadesCom[[#This Row],[NIVEL 1]],Catálogo!A:B,2,FALSE),"")</f>
        <v>2</v>
      </c>
      <c r="M2108" s="5">
        <v>1</v>
      </c>
      <c r="N2108" s="6"/>
      <c r="O2108" s="5"/>
      <c r="P2108" s="5"/>
      <c r="Q2108" s="5" t="str">
        <f>IF(ActividadesCom[[#This Row],[NIVEL 2]]&lt;&gt;0,VLOOKUP(ActividadesCom[[#This Row],[NIVEL 2]],Catálogo!A:B,2,FALSE),"")</f>
        <v/>
      </c>
      <c r="R2108" s="11"/>
      <c r="S2108" s="12"/>
      <c r="T2108" s="11"/>
      <c r="U2108" s="11"/>
      <c r="V2108" s="5" t="str">
        <f>IF(ActividadesCom[[#This Row],[NIVEL 3]]&lt;&gt;0,VLOOKUP(ActividadesCom[[#This Row],[NIVEL 3]],Catálogo!A:B,2,FALSE),"")</f>
        <v/>
      </c>
      <c r="W2108" s="11"/>
      <c r="X2108" s="6"/>
      <c r="Y2108" s="5"/>
      <c r="Z2108" s="5"/>
      <c r="AA2108" s="5" t="str">
        <f>IF(ActividadesCom[[#This Row],[NIVEL 4]]&lt;&gt;0,VLOOKUP(ActividadesCom[[#This Row],[NIVEL 4]],Catálogo!A:B,2,FALSE),"")</f>
        <v/>
      </c>
      <c r="AB2108" s="5"/>
      <c r="AC2108" s="6" t="s">
        <v>42</v>
      </c>
      <c r="AD2108" s="5">
        <v>20183</v>
      </c>
      <c r="AE2108" s="5" t="s">
        <v>4010</v>
      </c>
      <c r="AF2108" s="5">
        <f>IF(ActividadesCom[[#This Row],[NIVEL 5]]&lt;&gt;0,VLOOKUP(ActividadesCom[[#This Row],[NIVEL 5]],Catálogo!A:B,2,FALSE),"")</f>
        <v>1</v>
      </c>
      <c r="AG2108" s="5">
        <v>1</v>
      </c>
      <c r="AH2108" s="2"/>
    </row>
    <row r="2109" spans="1:34" ht="30" hidden="1" customHeight="1" x14ac:dyDescent="0.25">
      <c r="A2109" s="7">
        <v>18470071</v>
      </c>
      <c r="B2109" s="6" t="str">
        <f>VLOOKUP(ActividadesCom[[#This Row],[NO. DE CONTROL]],'LISTADO ESTUDIANTES'!A:C,2,FALSE)</f>
        <v>REBOLLEDO RIOS ANAIRAM ELISA</v>
      </c>
      <c r="C2109" s="6" t="str">
        <f>VLOOKUP(ActividadesCom[[#This Row],[NO. DE CONTROL]],'LISTADO ESTUDIANTES'!A:C,3,FALSE)</f>
        <v>ARQUITECTURA</v>
      </c>
      <c r="D2109" s="5" t="str">
        <f>VLOOKUP(ActividadesCom[[#This Row],[NO. DE CONTROL]],'LISTADO ESTUDIANTES'!A:D,4,FALSE)</f>
        <v>BAJA</v>
      </c>
      <c r="E2109" s="5">
        <f>SUM(ActividadesCom[[#This Row],[CRÉD. 1]],ActividadesCom[[#This Row],[CRÉD. 2]],ActividadesCom[[#This Row],[CRÉD. 3]],ActividadesCom[[#This Row],[CRÉD. 4]],ActividadesCom[[#This Row],[CRÉD. 5]])</f>
        <v>5</v>
      </c>
      <c r="F2109" s="17">
        <f>IF(ActividadesCom[[#This Row],[ÚLTIMO SEMESTRE CON CRÉDITOS]]&gt;0,ROUND(AVERAGE(ActividadesCom[[#This Row],[VALOR NIVEL 5]],ActividadesCom[[#This Row],[VALOR NIVEL 4]],ActividadesCom[[#This Row],[VALOR NIVEL 3]],ActividadesCom[[#This Row],[VALOR NIVEL 2]],ActividadesCom[[#This Row],[VALOR NIVEL 1]]),0),"")</f>
        <v>3</v>
      </c>
      <c r="G2109" s="5" t="str">
        <f>IF(ActividadesCom[[#This Row],[PROMEDIO]]="","",IF(ActividadesCom[[#This Row],[PROMEDIO]]&gt;=4,"EXCELENTE",IF(ActividadesCom[[#This Row],[PROMEDIO]]&gt;=3,"NOTABLE",IF(ActividadesCom[[#This Row],[PROMEDIO]]&gt;=2,"BUENO",IF(ActividadesCom[[#This Row],[PROMEDIO]]=1,"SUFICIENTE","")))))</f>
        <v>NOTABLE</v>
      </c>
      <c r="H2109" s="5">
        <f>MAX(ActividadesCom[[#This Row],[PERÍODO 1]],ActividadesCom[[#This Row],[PERÍODO 2]],ActividadesCom[[#This Row],[PERÍODO 3]],ActividadesCom[[#This Row],[PERÍODO 4]],ActividadesCom[[#This Row],[PERÍODO 5]])</f>
        <v>20213</v>
      </c>
      <c r="I2109" s="6" t="s">
        <v>900</v>
      </c>
      <c r="J2109" s="5">
        <v>20191</v>
      </c>
      <c r="K2109" s="5" t="s">
        <v>4009</v>
      </c>
      <c r="L2109" s="5">
        <f>IF(ActividadesCom[[#This Row],[NIVEL 1]]&lt;&gt;0,VLOOKUP(ActividadesCom[[#This Row],[NIVEL 1]],Catálogo!A:B,2,FALSE),"")</f>
        <v>2</v>
      </c>
      <c r="M2109" s="5">
        <v>1</v>
      </c>
      <c r="N2109" s="6" t="s">
        <v>4692</v>
      </c>
      <c r="O2109" s="5">
        <v>20213</v>
      </c>
      <c r="P2109" s="5" t="s">
        <v>4007</v>
      </c>
      <c r="Q2109" s="5">
        <f>IF(ActividadesCom[[#This Row],[NIVEL 2]]&lt;&gt;0,VLOOKUP(ActividadesCom[[#This Row],[NIVEL 2]],Catálogo!A:B,2,FALSE),"")</f>
        <v>4</v>
      </c>
      <c r="R2109" s="11">
        <v>1</v>
      </c>
      <c r="S2109" s="12" t="s">
        <v>4476</v>
      </c>
      <c r="T2109" s="11">
        <v>20211</v>
      </c>
      <c r="U2109" s="11" t="s">
        <v>4008</v>
      </c>
      <c r="V2109" s="5">
        <f>IF(ActividadesCom[[#This Row],[NIVEL 3]]&lt;&gt;0,VLOOKUP(ActividadesCom[[#This Row],[NIVEL 3]],Catálogo!A:B,2,FALSE),"")</f>
        <v>3</v>
      </c>
      <c r="W2109" s="11">
        <v>1</v>
      </c>
      <c r="X2109" s="6" t="s">
        <v>30</v>
      </c>
      <c r="Y2109" s="5">
        <v>20211</v>
      </c>
      <c r="Z2109" s="5" t="s">
        <v>4007</v>
      </c>
      <c r="AA2109" s="5">
        <f>IF(ActividadesCom[[#This Row],[NIVEL 4]]&lt;&gt;0,VLOOKUP(ActividadesCom[[#This Row],[NIVEL 4]],Catálogo!A:B,2,FALSE),"")</f>
        <v>4</v>
      </c>
      <c r="AB2109" s="5">
        <v>1</v>
      </c>
      <c r="AC2109" s="6" t="s">
        <v>615</v>
      </c>
      <c r="AD2109" s="5">
        <v>20183</v>
      </c>
      <c r="AE2109" s="5" t="s">
        <v>4007</v>
      </c>
      <c r="AF2109" s="5">
        <f>IF(ActividadesCom[[#This Row],[NIVEL 5]]&lt;&gt;0,VLOOKUP(ActividadesCom[[#This Row],[NIVEL 5]],Catálogo!A:B,2,FALSE),"")</f>
        <v>4</v>
      </c>
      <c r="AG2109" s="5">
        <v>1</v>
      </c>
      <c r="AH2109" s="2"/>
    </row>
    <row r="2110" spans="1:34" ht="30" hidden="1" customHeight="1" x14ac:dyDescent="0.25">
      <c r="A2110" s="7">
        <v>18470072</v>
      </c>
      <c r="B2110" s="6" t="str">
        <f>VLOOKUP(ActividadesCom[[#This Row],[NO. DE CONTROL]],'LISTADO ESTUDIANTES'!A:C,2,FALSE)</f>
        <v>HERRERA CAPETILLO BRIAN IVAN</v>
      </c>
      <c r="C2110" s="6" t="str">
        <f>VLOOKUP(ActividadesCom[[#This Row],[NO. DE CONTROL]],'LISTADO ESTUDIANTES'!A:C,3,FALSE)</f>
        <v>ARQUITECTURA</v>
      </c>
      <c r="D2110" s="5" t="str">
        <f>VLOOKUP(ActividadesCom[[#This Row],[NO. DE CONTROL]],'LISTADO ESTUDIANTES'!A:D,4,FALSE)</f>
        <v>BAJA</v>
      </c>
      <c r="E2110" s="5">
        <f>SUM(ActividadesCom[[#This Row],[CRÉD. 1]],ActividadesCom[[#This Row],[CRÉD. 2]],ActividadesCom[[#This Row],[CRÉD. 3]],ActividadesCom[[#This Row],[CRÉD. 4]],ActividadesCom[[#This Row],[CRÉD. 5]])</f>
        <v>1</v>
      </c>
      <c r="F2110" s="17">
        <f>IF(ActividadesCom[[#This Row],[ÚLTIMO SEMESTRE CON CRÉDITOS]]&gt;0,ROUND(AVERAGE(ActividadesCom[[#This Row],[VALOR NIVEL 5]],ActividadesCom[[#This Row],[VALOR NIVEL 4]],ActividadesCom[[#This Row],[VALOR NIVEL 3]],ActividadesCom[[#This Row],[VALOR NIVEL 2]],ActividadesCom[[#This Row],[VALOR NIVEL 1]]),0),"")</f>
        <v>1</v>
      </c>
      <c r="G2110" s="5" t="str">
        <f>IF(ActividadesCom[[#This Row],[PROMEDIO]]="","",IF(ActividadesCom[[#This Row],[PROMEDIO]]&gt;=4,"EXCELENTE",IF(ActividadesCom[[#This Row],[PROMEDIO]]&gt;=3,"NOTABLE",IF(ActividadesCom[[#This Row],[PROMEDIO]]&gt;=2,"BUENO",IF(ActividadesCom[[#This Row],[PROMEDIO]]=1,"SUFICIENTE","")))))</f>
        <v>SUFICIENTE</v>
      </c>
      <c r="H2110" s="5">
        <f>MAX(ActividadesCom[[#This Row],[PERÍODO 1]],ActividadesCom[[#This Row],[PERÍODO 2]],ActividadesCom[[#This Row],[PERÍODO 3]],ActividadesCom[[#This Row],[PERÍODO 4]],ActividadesCom[[#This Row],[PERÍODO 5]])</f>
        <v>20183</v>
      </c>
      <c r="I2110" s="6"/>
      <c r="J2110" s="5"/>
      <c r="K2110" s="5"/>
      <c r="L2110" s="5" t="str">
        <f>IF(ActividadesCom[[#This Row],[NIVEL 1]]&lt;&gt;0,VLOOKUP(ActividadesCom[[#This Row],[NIVEL 1]],Catálogo!A:B,2,FALSE),"")</f>
        <v/>
      </c>
      <c r="M2110" s="5"/>
      <c r="N2110" s="6"/>
      <c r="O2110" s="5"/>
      <c r="P2110" s="5"/>
      <c r="Q2110" s="5" t="str">
        <f>IF(ActividadesCom[[#This Row],[NIVEL 2]]&lt;&gt;0,VLOOKUP(ActividadesCom[[#This Row],[NIVEL 2]],Catálogo!A:B,2,FALSE),"")</f>
        <v/>
      </c>
      <c r="R2110" s="14"/>
      <c r="S2110" s="23"/>
      <c r="T2110" s="14"/>
      <c r="U2110" s="14"/>
      <c r="V2110" s="5" t="str">
        <f>IF(ActividadesCom[[#This Row],[NIVEL 3]]&lt;&gt;0,VLOOKUP(ActividadesCom[[#This Row],[NIVEL 3]],Catálogo!A:B,2,FALSE),"")</f>
        <v/>
      </c>
      <c r="W2110" s="14"/>
      <c r="X2110" s="6"/>
      <c r="Y2110" s="5"/>
      <c r="Z2110" s="5"/>
      <c r="AA2110" s="5" t="str">
        <f>IF(ActividadesCom[[#This Row],[NIVEL 4]]&lt;&gt;0,VLOOKUP(ActividadesCom[[#This Row],[NIVEL 4]],Catálogo!A:B,2,FALSE),"")</f>
        <v/>
      </c>
      <c r="AB2110" s="5"/>
      <c r="AC2110" s="6" t="s">
        <v>42</v>
      </c>
      <c r="AD2110" s="5">
        <v>20183</v>
      </c>
      <c r="AE2110" s="5" t="s">
        <v>4010</v>
      </c>
      <c r="AF2110" s="5">
        <f>IF(ActividadesCom[[#This Row],[NIVEL 5]]&lt;&gt;0,VLOOKUP(ActividadesCom[[#This Row],[NIVEL 5]],Catálogo!A:B,2,FALSE),"")</f>
        <v>1</v>
      </c>
      <c r="AG2110" s="5">
        <v>1</v>
      </c>
      <c r="AH2110" s="2"/>
    </row>
    <row r="2111" spans="1:34" ht="30" hidden="1" customHeight="1" x14ac:dyDescent="0.25">
      <c r="A2111" s="7">
        <v>18470073</v>
      </c>
      <c r="B2111" s="6" t="str">
        <f>VLOOKUP(ActividadesCom[[#This Row],[NO. DE CONTROL]],'LISTADO ESTUDIANTES'!A:C,2,FALSE)</f>
        <v>BARRIENTOS GARCIA PATRICIA GUADALUPE</v>
      </c>
      <c r="C2111" s="6" t="str">
        <f>VLOOKUP(ActividadesCom[[#This Row],[NO. DE CONTROL]],'LISTADO ESTUDIANTES'!A:C,3,FALSE)</f>
        <v>ARQUITECTURA</v>
      </c>
      <c r="D2111" s="5" t="str">
        <f>VLOOKUP(ActividadesCom[[#This Row],[NO. DE CONTROL]],'LISTADO ESTUDIANTES'!A:D,4,FALSE)</f>
        <v>BAJA</v>
      </c>
      <c r="E2111" s="5">
        <f>SUM(ActividadesCom[[#This Row],[CRÉD. 1]],ActividadesCom[[#This Row],[CRÉD. 2]],ActividadesCom[[#This Row],[CRÉD. 3]],ActividadesCom[[#This Row],[CRÉD. 4]],ActividadesCom[[#This Row],[CRÉD. 5]])</f>
        <v>0</v>
      </c>
      <c r="F2111" s="17" t="str">
        <f>IF(ActividadesCom[[#This Row],[ÚLTIMO SEMESTRE CON CRÉDITOS]]&gt;0,ROUND(AVERAGE(ActividadesCom[[#This Row],[VALOR NIVEL 5]],ActividadesCom[[#This Row],[VALOR NIVEL 4]],ActividadesCom[[#This Row],[VALOR NIVEL 3]],ActividadesCom[[#This Row],[VALOR NIVEL 2]],ActividadesCom[[#This Row],[VALOR NIVEL 1]]),0),"")</f>
        <v/>
      </c>
      <c r="G2111" s="5" t="str">
        <f>IF(ActividadesCom[[#This Row],[PROMEDIO]]="","",IF(ActividadesCom[[#This Row],[PROMEDIO]]&gt;=4,"EXCELENTE",IF(ActividadesCom[[#This Row],[PROMEDIO]]&gt;=3,"NOTABLE",IF(ActividadesCom[[#This Row],[PROMEDIO]]&gt;=2,"BUENO",IF(ActividadesCom[[#This Row],[PROMEDIO]]=1,"SUFICIENTE","")))))</f>
        <v/>
      </c>
      <c r="H2111" s="5">
        <f>MAX(ActividadesCom[[#This Row],[PERÍODO 1]],ActividadesCom[[#This Row],[PERÍODO 2]],ActividadesCom[[#This Row],[PERÍODO 3]],ActividadesCom[[#This Row],[PERÍODO 4]],ActividadesCom[[#This Row],[PERÍODO 5]])</f>
        <v>0</v>
      </c>
      <c r="I2111" s="6"/>
      <c r="J2111" s="5"/>
      <c r="K2111" s="5"/>
      <c r="L2111" s="5" t="str">
        <f>IF(ActividadesCom[[#This Row],[NIVEL 1]]&lt;&gt;0,VLOOKUP(ActividadesCom[[#This Row],[NIVEL 1]],Catálogo!A:B,2,FALSE),"")</f>
        <v/>
      </c>
      <c r="M2111" s="5"/>
      <c r="N2111" s="6"/>
      <c r="O2111" s="5"/>
      <c r="P2111" s="5"/>
      <c r="Q2111" s="5" t="str">
        <f>IF(ActividadesCom[[#This Row],[NIVEL 2]]&lt;&gt;0,VLOOKUP(ActividadesCom[[#This Row],[NIVEL 2]],Catálogo!A:B,2,FALSE),"")</f>
        <v/>
      </c>
      <c r="R2111" s="14"/>
      <c r="S2111" s="23"/>
      <c r="T2111" s="14"/>
      <c r="U2111" s="14"/>
      <c r="V2111" s="5" t="str">
        <f>IF(ActividadesCom[[#This Row],[NIVEL 3]]&lt;&gt;0,VLOOKUP(ActividadesCom[[#This Row],[NIVEL 3]],Catálogo!A:B,2,FALSE),"")</f>
        <v/>
      </c>
      <c r="W2111" s="14"/>
      <c r="X2111" s="6"/>
      <c r="Y2111" s="5"/>
      <c r="Z2111" s="5"/>
      <c r="AA2111" s="5" t="str">
        <f>IF(ActividadesCom[[#This Row],[NIVEL 4]]&lt;&gt;0,VLOOKUP(ActividadesCom[[#This Row],[NIVEL 4]],Catálogo!A:B,2,FALSE),"")</f>
        <v/>
      </c>
      <c r="AB2111" s="5"/>
      <c r="AC2111" s="6"/>
      <c r="AD2111" s="5"/>
      <c r="AE2111" s="5"/>
      <c r="AF2111" s="5" t="str">
        <f>IF(ActividadesCom[[#This Row],[NIVEL 5]]&lt;&gt;0,VLOOKUP(ActividadesCom[[#This Row],[NIVEL 5]],Catálogo!A:B,2,FALSE),"")</f>
        <v/>
      </c>
      <c r="AG2111" s="5"/>
      <c r="AH2111" s="2"/>
    </row>
    <row r="2112" spans="1:34" ht="30" hidden="1" customHeight="1" x14ac:dyDescent="0.25">
      <c r="A2112" s="7">
        <v>18470074</v>
      </c>
      <c r="B2112" s="6" t="str">
        <f>VLOOKUP(ActividadesCom[[#This Row],[NO. DE CONTROL]],'LISTADO ESTUDIANTES'!A:C,2,FALSE)</f>
        <v>CASANOVA TUYU VICTOR HUGO</v>
      </c>
      <c r="C2112" s="6" t="str">
        <f>VLOOKUP(ActividadesCom[[#This Row],[NO. DE CONTROL]],'LISTADO ESTUDIANTES'!A:C,3,FALSE)</f>
        <v>ARQUITECTURA</v>
      </c>
      <c r="D2112" s="5" t="str">
        <f>VLOOKUP(ActividadesCom[[#This Row],[NO. DE CONTROL]],'LISTADO ESTUDIANTES'!A:D,4,FALSE)</f>
        <v>BAJA</v>
      </c>
      <c r="E2112" s="5">
        <f>SUM(ActividadesCom[[#This Row],[CRÉD. 1]],ActividadesCom[[#This Row],[CRÉD. 2]],ActividadesCom[[#This Row],[CRÉD. 3]],ActividadesCom[[#This Row],[CRÉD. 4]],ActividadesCom[[#This Row],[CRÉD. 5]])</f>
        <v>1</v>
      </c>
      <c r="F2112" s="17">
        <f>IF(ActividadesCom[[#This Row],[ÚLTIMO SEMESTRE CON CRÉDITOS]]&gt;0,ROUND(AVERAGE(ActividadesCom[[#This Row],[VALOR NIVEL 5]],ActividadesCom[[#This Row],[VALOR NIVEL 4]],ActividadesCom[[#This Row],[VALOR NIVEL 3]],ActividadesCom[[#This Row],[VALOR NIVEL 2]],ActividadesCom[[#This Row],[VALOR NIVEL 1]]),0),"")</f>
        <v>2</v>
      </c>
      <c r="G2112" s="5" t="str">
        <f>IF(ActividadesCom[[#This Row],[PROMEDIO]]="","",IF(ActividadesCom[[#This Row],[PROMEDIO]]&gt;=4,"EXCELENTE",IF(ActividadesCom[[#This Row],[PROMEDIO]]&gt;=3,"NOTABLE",IF(ActividadesCom[[#This Row],[PROMEDIO]]&gt;=2,"BUENO",IF(ActividadesCom[[#This Row],[PROMEDIO]]=1,"SUFICIENTE","")))))</f>
        <v>BUENO</v>
      </c>
      <c r="H2112" s="5">
        <f>MAX(ActividadesCom[[#This Row],[PERÍODO 1]],ActividadesCom[[#This Row],[PERÍODO 2]],ActividadesCom[[#This Row],[PERÍODO 3]],ActividadesCom[[#This Row],[PERÍODO 4]],ActividadesCom[[#This Row],[PERÍODO 5]])</f>
        <v>20183</v>
      </c>
      <c r="I2112" s="6" t="s">
        <v>3996</v>
      </c>
      <c r="J2112" s="5">
        <v>20183</v>
      </c>
      <c r="K2112" s="5" t="s">
        <v>4009</v>
      </c>
      <c r="L2112" s="5">
        <f>IF(ActividadesCom[[#This Row],[NIVEL 1]]&lt;&gt;0,VLOOKUP(ActividadesCom[[#This Row],[NIVEL 1]],Catálogo!A:B,2,FALSE),"")</f>
        <v>2</v>
      </c>
      <c r="M2112" s="5">
        <v>1</v>
      </c>
      <c r="N2112" s="6"/>
      <c r="O2112" s="5"/>
      <c r="P2112" s="5"/>
      <c r="Q2112" s="5" t="str">
        <f>IF(ActividadesCom[[#This Row],[NIVEL 2]]&lt;&gt;0,VLOOKUP(ActividadesCom[[#This Row],[NIVEL 2]],Catálogo!A:B,2,FALSE),"")</f>
        <v/>
      </c>
      <c r="R2112" s="14"/>
      <c r="S2112" s="23"/>
      <c r="T2112" s="14"/>
      <c r="U2112" s="14"/>
      <c r="V2112" s="5" t="str">
        <f>IF(ActividadesCom[[#This Row],[NIVEL 3]]&lt;&gt;0,VLOOKUP(ActividadesCom[[#This Row],[NIVEL 3]],Catálogo!A:B,2,FALSE),"")</f>
        <v/>
      </c>
      <c r="W2112" s="14"/>
      <c r="X2112" s="6"/>
      <c r="Y2112" s="5"/>
      <c r="Z2112" s="5"/>
      <c r="AA2112" s="5" t="str">
        <f>IF(ActividadesCom[[#This Row],[NIVEL 4]]&lt;&gt;0,VLOOKUP(ActividadesCom[[#This Row],[NIVEL 4]],Catálogo!A:B,2,FALSE),"")</f>
        <v/>
      </c>
      <c r="AB2112" s="5"/>
      <c r="AC2112" s="6"/>
      <c r="AD2112" s="5"/>
      <c r="AE2112" s="5"/>
      <c r="AF2112" s="5" t="str">
        <f>IF(ActividadesCom[[#This Row],[NIVEL 5]]&lt;&gt;0,VLOOKUP(ActividadesCom[[#This Row],[NIVEL 5]],Catálogo!A:B,2,FALSE),"")</f>
        <v/>
      </c>
      <c r="AG2112" s="5"/>
      <c r="AH2112" s="2"/>
    </row>
    <row r="2113" spans="1:34" ht="30" hidden="1" customHeight="1" x14ac:dyDescent="0.25">
      <c r="A2113" s="7">
        <v>18470075</v>
      </c>
      <c r="B2113" s="6" t="str">
        <f>VLOOKUP(ActividadesCom[[#This Row],[NO. DE CONTROL]],'LISTADO ESTUDIANTES'!A:C,2,FALSE)</f>
        <v>JIMENEZ HAU ALEXANDREE GUADALUPE</v>
      </c>
      <c r="C2113" s="6" t="str">
        <f>VLOOKUP(ActividadesCom[[#This Row],[NO. DE CONTROL]],'LISTADO ESTUDIANTES'!A:C,3,FALSE)</f>
        <v>ARQUITECTURA</v>
      </c>
      <c r="D2113" s="5" t="str">
        <f>VLOOKUP(ActividadesCom[[#This Row],[NO. DE CONTROL]],'LISTADO ESTUDIANTES'!A:D,4,FALSE)</f>
        <v>BAJA</v>
      </c>
      <c r="E2113" s="5">
        <f>SUM(ActividadesCom[[#This Row],[CRÉD. 1]],ActividadesCom[[#This Row],[CRÉD. 2]],ActividadesCom[[#This Row],[CRÉD. 3]],ActividadesCom[[#This Row],[CRÉD. 4]],ActividadesCom[[#This Row],[CRÉD. 5]])</f>
        <v>2</v>
      </c>
      <c r="F2113" s="17">
        <f>IF(ActividadesCom[[#This Row],[ÚLTIMO SEMESTRE CON CRÉDITOS]]&gt;0,ROUND(AVERAGE(ActividadesCom[[#This Row],[VALOR NIVEL 5]],ActividadesCom[[#This Row],[VALOR NIVEL 4]],ActividadesCom[[#This Row],[VALOR NIVEL 3]],ActividadesCom[[#This Row],[VALOR NIVEL 2]],ActividadesCom[[#This Row],[VALOR NIVEL 1]]),0),"")</f>
        <v>3</v>
      </c>
      <c r="G2113" s="5" t="str">
        <f>IF(ActividadesCom[[#This Row],[PROMEDIO]]="","",IF(ActividadesCom[[#This Row],[PROMEDIO]]&gt;=4,"EXCELENTE",IF(ActividadesCom[[#This Row],[PROMEDIO]]&gt;=3,"NOTABLE",IF(ActividadesCom[[#This Row],[PROMEDIO]]&gt;=2,"BUENO",IF(ActividadesCom[[#This Row],[PROMEDIO]]=1,"SUFICIENTE","")))))</f>
        <v>NOTABLE</v>
      </c>
      <c r="H2113" s="5">
        <f>MAX(ActividadesCom[[#This Row],[PERÍODO 1]],ActividadesCom[[#This Row],[PERÍODO 2]],ActividadesCom[[#This Row],[PERÍODO 3]],ActividadesCom[[#This Row],[PERÍODO 4]],ActividadesCom[[#This Row],[PERÍODO 5]])</f>
        <v>20183</v>
      </c>
      <c r="I2113" s="6" t="s">
        <v>519</v>
      </c>
      <c r="J2113" s="5">
        <v>20183</v>
      </c>
      <c r="K2113" s="5" t="s">
        <v>4009</v>
      </c>
      <c r="L2113" s="5">
        <f>IF(ActividadesCom[[#This Row],[NIVEL 1]]&lt;&gt;0,VLOOKUP(ActividadesCom[[#This Row],[NIVEL 1]],Catálogo!A:B,2,FALSE),"")</f>
        <v>2</v>
      </c>
      <c r="M2113" s="5">
        <v>1</v>
      </c>
      <c r="N2113" s="6"/>
      <c r="O2113" s="5"/>
      <c r="P2113" s="5"/>
      <c r="Q2113" s="5" t="str">
        <f>IF(ActividadesCom[[#This Row],[NIVEL 2]]&lt;&gt;0,VLOOKUP(ActividadesCom[[#This Row],[NIVEL 2]],Catálogo!A:B,2,FALSE),"")</f>
        <v/>
      </c>
      <c r="R2113" s="14"/>
      <c r="S2113" s="23"/>
      <c r="T2113" s="14"/>
      <c r="U2113" s="14"/>
      <c r="V2113" s="5" t="str">
        <f>IF(ActividadesCom[[#This Row],[NIVEL 3]]&lt;&gt;0,VLOOKUP(ActividadesCom[[#This Row],[NIVEL 3]],Catálogo!A:B,2,FALSE),"")</f>
        <v/>
      </c>
      <c r="W2113" s="14"/>
      <c r="X2113" s="6"/>
      <c r="Y2113" s="5"/>
      <c r="Z2113" s="5"/>
      <c r="AA2113" s="5" t="str">
        <f>IF(ActividadesCom[[#This Row],[NIVEL 4]]&lt;&gt;0,VLOOKUP(ActividadesCom[[#This Row],[NIVEL 4]],Catálogo!A:B,2,FALSE),"")</f>
        <v/>
      </c>
      <c r="AB2113" s="5"/>
      <c r="AC2113" s="6" t="s">
        <v>133</v>
      </c>
      <c r="AD2113" s="5">
        <v>20183</v>
      </c>
      <c r="AE2113" s="5" t="s">
        <v>4008</v>
      </c>
      <c r="AF2113" s="5">
        <f>IF(ActividadesCom[[#This Row],[NIVEL 5]]&lt;&gt;0,VLOOKUP(ActividadesCom[[#This Row],[NIVEL 5]],Catálogo!A:B,2,FALSE),"")</f>
        <v>3</v>
      </c>
      <c r="AG2113" s="5">
        <v>1</v>
      </c>
      <c r="AH2113" s="2"/>
    </row>
    <row r="2114" spans="1:34" ht="30" hidden="1" customHeight="1" x14ac:dyDescent="0.25">
      <c r="A2114" s="7">
        <v>18470076</v>
      </c>
      <c r="B2114" s="6" t="str">
        <f>VLOOKUP(ActividadesCom[[#This Row],[NO. DE CONTROL]],'LISTADO ESTUDIANTES'!A:C,2,FALSE)</f>
        <v>ALDANA GARMES ITZEL GUADALUPE</v>
      </c>
      <c r="C2114" s="6" t="str">
        <f>VLOOKUP(ActividadesCom[[#This Row],[NO. DE CONTROL]],'LISTADO ESTUDIANTES'!A:C,3,FALSE)</f>
        <v>ARQUITECTURA</v>
      </c>
      <c r="D2114" s="5" t="str">
        <f>VLOOKUP(ActividadesCom[[#This Row],[NO. DE CONTROL]],'LISTADO ESTUDIANTES'!A:D,4,FALSE)</f>
        <v>BAJA</v>
      </c>
      <c r="E2114" s="5">
        <f>SUM(ActividadesCom[[#This Row],[CRÉD. 1]],ActividadesCom[[#This Row],[CRÉD. 2]],ActividadesCom[[#This Row],[CRÉD. 3]],ActividadesCom[[#This Row],[CRÉD. 4]],ActividadesCom[[#This Row],[CRÉD. 5]])</f>
        <v>5</v>
      </c>
      <c r="F2114" s="17">
        <f>IF(ActividadesCom[[#This Row],[ÚLTIMO SEMESTRE CON CRÉDITOS]]&gt;0,ROUND(AVERAGE(ActividadesCom[[#This Row],[VALOR NIVEL 5]],ActividadesCom[[#This Row],[VALOR NIVEL 4]],ActividadesCom[[#This Row],[VALOR NIVEL 3]],ActividadesCom[[#This Row],[VALOR NIVEL 2]],ActividadesCom[[#This Row],[VALOR NIVEL 1]]),0),"")</f>
        <v>3</v>
      </c>
      <c r="G2114" s="5" t="str">
        <f>IF(ActividadesCom[[#This Row],[PROMEDIO]]="","",IF(ActividadesCom[[#This Row],[PROMEDIO]]&gt;=4,"EXCELENTE",IF(ActividadesCom[[#This Row],[PROMEDIO]]&gt;=3,"NOTABLE",IF(ActividadesCom[[#This Row],[PROMEDIO]]&gt;=2,"BUENO",IF(ActividadesCom[[#This Row],[PROMEDIO]]=1,"SUFICIENTE","")))))</f>
        <v>NOTABLE</v>
      </c>
      <c r="H2114" s="5">
        <f>MAX(ActividadesCom[[#This Row],[PERÍODO 1]],ActividadesCom[[#This Row],[PERÍODO 2]],ActividadesCom[[#This Row],[PERÍODO 3]],ActividadesCom[[#This Row],[PERÍODO 4]],ActividadesCom[[#This Row],[PERÍODO 5]])</f>
        <v>20213</v>
      </c>
      <c r="I2114" s="6" t="s">
        <v>947</v>
      </c>
      <c r="J2114" s="5">
        <v>20181</v>
      </c>
      <c r="K2114" s="5" t="s">
        <v>4007</v>
      </c>
      <c r="L2114" s="5">
        <f>IF(ActividadesCom[[#This Row],[NIVEL 1]]&lt;&gt;0,VLOOKUP(ActividadesCom[[#This Row],[NIVEL 1]],Catálogo!A:B,2,FALSE),"")</f>
        <v>4</v>
      </c>
      <c r="M2114" s="5">
        <v>1</v>
      </c>
      <c r="N2114" s="6" t="s">
        <v>4685</v>
      </c>
      <c r="O2114" s="5">
        <v>20213</v>
      </c>
      <c r="P2114" s="5" t="s">
        <v>4007</v>
      </c>
      <c r="Q2114" s="5">
        <f>IF(ActividadesCom[[#This Row],[NIVEL 2]]&lt;&gt;0,VLOOKUP(ActividadesCom[[#This Row],[NIVEL 2]],Catálogo!A:B,2,FALSE),"")</f>
        <v>4</v>
      </c>
      <c r="R2114" s="11">
        <v>1</v>
      </c>
      <c r="S2114" s="12" t="s">
        <v>4476</v>
      </c>
      <c r="T2114" s="11">
        <v>20211</v>
      </c>
      <c r="U2114" s="11" t="s">
        <v>4008</v>
      </c>
      <c r="V2114" s="5">
        <f>IF(ActividadesCom[[#This Row],[NIVEL 3]]&lt;&gt;0,VLOOKUP(ActividadesCom[[#This Row],[NIVEL 3]],Catálogo!A:B,2,FALSE),"")</f>
        <v>3</v>
      </c>
      <c r="W2114" s="11">
        <v>1</v>
      </c>
      <c r="X2114" s="6" t="s">
        <v>978</v>
      </c>
      <c r="Y2114" s="5">
        <v>20191</v>
      </c>
      <c r="Z2114" s="5" t="s">
        <v>4007</v>
      </c>
      <c r="AA2114" s="5">
        <f>IF(ActividadesCom[[#This Row],[NIVEL 4]]&lt;&gt;0,VLOOKUP(ActividadesCom[[#This Row],[NIVEL 4]],Catálogo!A:B,2,FALSE),"")</f>
        <v>4</v>
      </c>
      <c r="AB2114" s="5">
        <v>1</v>
      </c>
      <c r="AC2114" s="6" t="s">
        <v>615</v>
      </c>
      <c r="AD2114" s="5">
        <v>20183</v>
      </c>
      <c r="AE2114" s="5" t="s">
        <v>4009</v>
      </c>
      <c r="AF2114" s="5">
        <f>IF(ActividadesCom[[#This Row],[NIVEL 5]]&lt;&gt;0,VLOOKUP(ActividadesCom[[#This Row],[NIVEL 5]],Catálogo!A:B,2,FALSE),"")</f>
        <v>2</v>
      </c>
      <c r="AG2114" s="5">
        <v>1</v>
      </c>
      <c r="AH2114" s="2"/>
    </row>
    <row r="2115" spans="1:34" ht="30" hidden="1" customHeight="1" x14ac:dyDescent="0.25">
      <c r="A2115" s="7">
        <v>18470077</v>
      </c>
      <c r="B2115" s="6" t="str">
        <f>VLOOKUP(ActividadesCom[[#This Row],[NO. DE CONTROL]],'LISTADO ESTUDIANTES'!A:C,2,FALSE)</f>
        <v>CHAN MUT MISAEL JAHAZIEL</v>
      </c>
      <c r="C2115" s="6" t="str">
        <f>VLOOKUP(ActividadesCom[[#This Row],[NO. DE CONTROL]],'LISTADO ESTUDIANTES'!A:C,3,FALSE)</f>
        <v>ARQUITECTURA</v>
      </c>
      <c r="D2115" s="5" t="str">
        <f>VLOOKUP(ActividadesCom[[#This Row],[NO. DE CONTROL]],'LISTADO ESTUDIANTES'!A:D,4,FALSE)</f>
        <v>BAJA</v>
      </c>
      <c r="E2115" s="5">
        <f>SUM(ActividadesCom[[#This Row],[CRÉD. 1]],ActividadesCom[[#This Row],[CRÉD. 2]],ActividadesCom[[#This Row],[CRÉD. 3]],ActividadesCom[[#This Row],[CRÉD. 4]],ActividadesCom[[#This Row],[CRÉD. 5]])</f>
        <v>1</v>
      </c>
      <c r="F2115" s="17">
        <f>IF(ActividadesCom[[#This Row],[ÚLTIMO SEMESTRE CON CRÉDITOS]]&gt;0,ROUND(AVERAGE(ActividadesCom[[#This Row],[VALOR NIVEL 5]],ActividadesCom[[#This Row],[VALOR NIVEL 4]],ActividadesCom[[#This Row],[VALOR NIVEL 3]],ActividadesCom[[#This Row],[VALOR NIVEL 2]],ActividadesCom[[#This Row],[VALOR NIVEL 1]]),0),"")</f>
        <v>2</v>
      </c>
      <c r="G2115" s="5" t="str">
        <f>IF(ActividadesCom[[#This Row],[PROMEDIO]]="","",IF(ActividadesCom[[#This Row],[PROMEDIO]]&gt;=4,"EXCELENTE",IF(ActividadesCom[[#This Row],[PROMEDIO]]&gt;=3,"NOTABLE",IF(ActividadesCom[[#This Row],[PROMEDIO]]&gt;=2,"BUENO",IF(ActividadesCom[[#This Row],[PROMEDIO]]=1,"SUFICIENTE","")))))</f>
        <v>BUENO</v>
      </c>
      <c r="H2115" s="5">
        <f>MAX(ActividadesCom[[#This Row],[PERÍODO 1]],ActividadesCom[[#This Row],[PERÍODO 2]],ActividadesCom[[#This Row],[PERÍODO 3]],ActividadesCom[[#This Row],[PERÍODO 4]],ActividadesCom[[#This Row],[PERÍODO 5]])</f>
        <v>20183</v>
      </c>
      <c r="I2115" s="6" t="s">
        <v>3996</v>
      </c>
      <c r="J2115" s="5">
        <v>20183</v>
      </c>
      <c r="K2115" s="5" t="s">
        <v>4009</v>
      </c>
      <c r="L2115" s="5">
        <f>IF(ActividadesCom[[#This Row],[NIVEL 1]]&lt;&gt;0,VLOOKUP(ActividadesCom[[#This Row],[NIVEL 1]],Catálogo!A:B,2,FALSE),"")</f>
        <v>2</v>
      </c>
      <c r="M2115" s="5">
        <v>1</v>
      </c>
      <c r="N2115" s="6"/>
      <c r="O2115" s="5"/>
      <c r="P2115" s="5"/>
      <c r="Q2115" s="5" t="str">
        <f>IF(ActividadesCom[[#This Row],[NIVEL 2]]&lt;&gt;0,VLOOKUP(ActividadesCom[[#This Row],[NIVEL 2]],Catálogo!A:B,2,FALSE),"")</f>
        <v/>
      </c>
      <c r="R2115" s="14"/>
      <c r="S2115" s="23"/>
      <c r="T2115" s="14"/>
      <c r="U2115" s="14"/>
      <c r="V2115" s="5" t="str">
        <f>IF(ActividadesCom[[#This Row],[NIVEL 3]]&lt;&gt;0,VLOOKUP(ActividadesCom[[#This Row],[NIVEL 3]],Catálogo!A:B,2,FALSE),"")</f>
        <v/>
      </c>
      <c r="W2115" s="14"/>
      <c r="X2115" s="6"/>
      <c r="Y2115" s="5"/>
      <c r="Z2115" s="5"/>
      <c r="AA2115" s="5" t="str">
        <f>IF(ActividadesCom[[#This Row],[NIVEL 4]]&lt;&gt;0,VLOOKUP(ActividadesCom[[#This Row],[NIVEL 4]],Catálogo!A:B,2,FALSE),"")</f>
        <v/>
      </c>
      <c r="AB2115" s="5"/>
      <c r="AC2115" s="6"/>
      <c r="AD2115" s="5"/>
      <c r="AE2115" s="5"/>
      <c r="AF2115" s="5" t="str">
        <f>IF(ActividadesCom[[#This Row],[NIVEL 5]]&lt;&gt;0,VLOOKUP(ActividadesCom[[#This Row],[NIVEL 5]],Catálogo!A:B,2,FALSE),"")</f>
        <v/>
      </c>
      <c r="AG2115" s="5"/>
      <c r="AH2115" s="2"/>
    </row>
    <row r="2116" spans="1:34" ht="30" hidden="1" customHeight="1" x14ac:dyDescent="0.25">
      <c r="A2116" s="7">
        <v>18470078</v>
      </c>
      <c r="B2116" s="6" t="str">
        <f>VLOOKUP(ActividadesCom[[#This Row],[NO. DE CONTROL]],'LISTADO ESTUDIANTES'!A:C,2,FALSE)</f>
        <v>BENCOMO VAZQUEZ OCTAVIO ALEJANDRO</v>
      </c>
      <c r="C2116" s="6" t="str">
        <f>VLOOKUP(ActividadesCom[[#This Row],[NO. DE CONTROL]],'LISTADO ESTUDIANTES'!A:C,3,FALSE)</f>
        <v>INGENIERIA AMBIENTAL</v>
      </c>
      <c r="D2116" s="5" t="str">
        <f>VLOOKUP(ActividadesCom[[#This Row],[NO. DE CONTROL]],'LISTADO ESTUDIANTES'!A:D,4,FALSE)</f>
        <v>BAJA</v>
      </c>
      <c r="E2116" s="5">
        <f>SUM(ActividadesCom[[#This Row],[CRÉD. 1]],ActividadesCom[[#This Row],[CRÉD. 2]],ActividadesCom[[#This Row],[CRÉD. 3]],ActividadesCom[[#This Row],[CRÉD. 4]],ActividadesCom[[#This Row],[CRÉD. 5]])</f>
        <v>0</v>
      </c>
      <c r="F2116" s="17" t="str">
        <f>IF(ActividadesCom[[#This Row],[ÚLTIMO SEMESTRE CON CRÉDITOS]]&gt;0,ROUND(AVERAGE(ActividadesCom[[#This Row],[VALOR NIVEL 5]],ActividadesCom[[#This Row],[VALOR NIVEL 4]],ActividadesCom[[#This Row],[VALOR NIVEL 3]],ActividadesCom[[#This Row],[VALOR NIVEL 2]],ActividadesCom[[#This Row],[VALOR NIVEL 1]]),0),"")</f>
        <v/>
      </c>
      <c r="G2116" s="5" t="str">
        <f>IF(ActividadesCom[[#This Row],[PROMEDIO]]="","",IF(ActividadesCom[[#This Row],[PROMEDIO]]&gt;=4,"EXCELENTE",IF(ActividadesCom[[#This Row],[PROMEDIO]]&gt;=3,"NOTABLE",IF(ActividadesCom[[#This Row],[PROMEDIO]]&gt;=2,"BUENO",IF(ActividadesCom[[#This Row],[PROMEDIO]]=1,"SUFICIENTE","")))))</f>
        <v/>
      </c>
      <c r="H2116" s="5">
        <f>MAX(ActividadesCom[[#This Row],[PERÍODO 1]],ActividadesCom[[#This Row],[PERÍODO 2]],ActividadesCom[[#This Row],[PERÍODO 3]],ActividadesCom[[#This Row],[PERÍODO 4]],ActividadesCom[[#This Row],[PERÍODO 5]])</f>
        <v>0</v>
      </c>
      <c r="I2116" s="6"/>
      <c r="J2116" s="5"/>
      <c r="K2116" s="5"/>
      <c r="L2116" s="5" t="str">
        <f>IF(ActividadesCom[[#This Row],[NIVEL 1]]&lt;&gt;0,VLOOKUP(ActividadesCom[[#This Row],[NIVEL 1]],Catálogo!A:B,2,FALSE),"")</f>
        <v/>
      </c>
      <c r="M2116" s="5"/>
      <c r="N2116" s="6"/>
      <c r="O2116" s="5"/>
      <c r="P2116" s="5"/>
      <c r="Q2116" s="5" t="str">
        <f>IF(ActividadesCom[[#This Row],[NIVEL 2]]&lt;&gt;0,VLOOKUP(ActividadesCom[[#This Row],[NIVEL 2]],Catálogo!A:B,2,FALSE),"")</f>
        <v/>
      </c>
      <c r="R2116" s="11"/>
      <c r="S2116" s="12"/>
      <c r="T2116" s="11"/>
      <c r="U2116" s="11"/>
      <c r="V2116" s="5" t="str">
        <f>IF(ActividadesCom[[#This Row],[NIVEL 3]]&lt;&gt;0,VLOOKUP(ActividadesCom[[#This Row],[NIVEL 3]],Catálogo!A:B,2,FALSE),"")</f>
        <v/>
      </c>
      <c r="W2116" s="11"/>
      <c r="X2116" s="6"/>
      <c r="Y2116" s="5"/>
      <c r="Z2116" s="5"/>
      <c r="AA2116" s="5" t="str">
        <f>IF(ActividadesCom[[#This Row],[NIVEL 4]]&lt;&gt;0,VLOOKUP(ActividadesCom[[#This Row],[NIVEL 4]],Catálogo!A:B,2,FALSE),"")</f>
        <v/>
      </c>
      <c r="AB2116" s="5"/>
      <c r="AC2116" s="6"/>
      <c r="AD2116" s="5"/>
      <c r="AE2116" s="5"/>
      <c r="AF2116" s="5" t="str">
        <f>IF(ActividadesCom[[#This Row],[NIVEL 5]]&lt;&gt;0,VLOOKUP(ActividadesCom[[#This Row],[NIVEL 5]],Catálogo!A:B,2,FALSE),"")</f>
        <v/>
      </c>
      <c r="AG2116" s="5"/>
      <c r="AH2116" s="2"/>
    </row>
    <row r="2117" spans="1:34" ht="30" hidden="1" customHeight="1" x14ac:dyDescent="0.25">
      <c r="A2117" s="7">
        <v>18470079</v>
      </c>
      <c r="B2117" s="6" t="str">
        <f>VLOOKUP(ActividadesCom[[#This Row],[NO. DE CONTROL]],'LISTADO ESTUDIANTES'!A:C,2,FALSE)</f>
        <v>SANCHEZ PUC VANESSA DEL CARMEN</v>
      </c>
      <c r="C2117" s="6" t="str">
        <f>VLOOKUP(ActividadesCom[[#This Row],[NO. DE CONTROL]],'LISTADO ESTUDIANTES'!A:C,3,FALSE)</f>
        <v>INGENIERIA AMBIENTAL</v>
      </c>
      <c r="D2117" s="5" t="str">
        <f>VLOOKUP(ActividadesCom[[#This Row],[NO. DE CONTROL]],'LISTADO ESTUDIANTES'!A:D,4,FALSE)</f>
        <v>BAJA</v>
      </c>
      <c r="E2117" s="5">
        <f>SUM(ActividadesCom[[#This Row],[CRÉD. 1]],ActividadesCom[[#This Row],[CRÉD. 2]],ActividadesCom[[#This Row],[CRÉD. 3]],ActividadesCom[[#This Row],[CRÉD. 4]],ActividadesCom[[#This Row],[CRÉD. 5]])</f>
        <v>5</v>
      </c>
      <c r="F2117" s="17">
        <f>IF(ActividadesCom[[#This Row],[ÚLTIMO SEMESTRE CON CRÉDITOS]]&gt;0,ROUND(AVERAGE(ActividadesCom[[#This Row],[VALOR NIVEL 5]],ActividadesCom[[#This Row],[VALOR NIVEL 4]],ActividadesCom[[#This Row],[VALOR NIVEL 3]],ActividadesCom[[#This Row],[VALOR NIVEL 2]],ActividadesCom[[#This Row],[VALOR NIVEL 1]]),0),"")</f>
        <v>3</v>
      </c>
      <c r="G2117" s="5" t="str">
        <f>IF(ActividadesCom[[#This Row],[PROMEDIO]]="","",IF(ActividadesCom[[#This Row],[PROMEDIO]]&gt;=4,"EXCELENTE",IF(ActividadesCom[[#This Row],[PROMEDIO]]&gt;=3,"NOTABLE",IF(ActividadesCom[[#This Row],[PROMEDIO]]&gt;=2,"BUENO",IF(ActividadesCom[[#This Row],[PROMEDIO]]=1,"SUFICIENTE","")))))</f>
        <v>NOTABLE</v>
      </c>
      <c r="H2117" s="5">
        <f>MAX(ActividadesCom[[#This Row],[PERÍODO 1]],ActividadesCom[[#This Row],[PERÍODO 2]],ActividadesCom[[#This Row],[PERÍODO 3]],ActividadesCom[[#This Row],[PERÍODO 4]],ActividadesCom[[#This Row],[PERÍODO 5]])</f>
        <v>20221</v>
      </c>
      <c r="I2117" s="6" t="s">
        <v>4101</v>
      </c>
      <c r="J2117" s="5">
        <v>20203</v>
      </c>
      <c r="K2117" s="5" t="s">
        <v>4009</v>
      </c>
      <c r="L2117" s="5">
        <f>IF(ActividadesCom[[#This Row],[NIVEL 1]]&lt;&gt;0,VLOOKUP(ActividadesCom[[#This Row],[NIVEL 1]],Catálogo!A:B,2,FALSE),"")</f>
        <v>2</v>
      </c>
      <c r="M2117" s="5">
        <v>1</v>
      </c>
      <c r="N2117" s="6" t="s">
        <v>4552</v>
      </c>
      <c r="O2117" s="5">
        <v>20211</v>
      </c>
      <c r="P2117" s="5" t="s">
        <v>4007</v>
      </c>
      <c r="Q2117" s="5">
        <f>IF(ActividadesCom[[#This Row],[NIVEL 2]]&lt;&gt;0,VLOOKUP(ActividadesCom[[#This Row],[NIVEL 2]],Catálogo!A:B,2,FALSE),"")</f>
        <v>4</v>
      </c>
      <c r="R2117" s="14">
        <v>1</v>
      </c>
      <c r="S2117" s="23" t="s">
        <v>42</v>
      </c>
      <c r="T2117" s="14">
        <v>20213</v>
      </c>
      <c r="U2117" s="11" t="s">
        <v>4010</v>
      </c>
      <c r="V2117" s="5">
        <f>IF(ActividadesCom[[#This Row],[NIVEL 3]]&lt;&gt;0,VLOOKUP(ActividadesCom[[#This Row],[NIVEL 3]],Catálogo!A:B,2,FALSE),"")</f>
        <v>1</v>
      </c>
      <c r="W2117" s="14">
        <v>1</v>
      </c>
      <c r="X2117" s="6" t="s">
        <v>4910</v>
      </c>
      <c r="Y2117" s="5">
        <v>20221</v>
      </c>
      <c r="Z2117" s="5" t="s">
        <v>4008</v>
      </c>
      <c r="AA2117" s="5">
        <f>IF(ActividadesCom[[#This Row],[NIVEL 4]]&lt;&gt;0,VLOOKUP(ActividadesCom[[#This Row],[NIVEL 4]],Catálogo!A:B,2,FALSE),"")</f>
        <v>3</v>
      </c>
      <c r="AB2117" s="5">
        <v>1</v>
      </c>
      <c r="AC2117" s="6" t="s">
        <v>5370</v>
      </c>
      <c r="AD2117" s="5">
        <v>20221</v>
      </c>
      <c r="AE2117" s="5" t="s">
        <v>4007</v>
      </c>
      <c r="AF2117" s="5">
        <f>IF(ActividadesCom[[#This Row],[NIVEL 5]]&lt;&gt;0,VLOOKUP(ActividadesCom[[#This Row],[NIVEL 5]],Catálogo!A:B,2,FALSE),"")</f>
        <v>4</v>
      </c>
      <c r="AG2117" s="5">
        <v>1</v>
      </c>
      <c r="AH2117" s="2"/>
    </row>
    <row r="2118" spans="1:34" ht="30" hidden="1" customHeight="1" x14ac:dyDescent="0.25">
      <c r="A2118" s="7">
        <v>18470080</v>
      </c>
      <c r="B2118" s="6" t="str">
        <f>VLOOKUP(ActividadesCom[[#This Row],[NO. DE CONTROL]],'LISTADO ESTUDIANTES'!A:C,2,FALSE)</f>
        <v>CALDERON CAMARA DANIELA GUADALUPE</v>
      </c>
      <c r="C2118" s="6" t="str">
        <f>VLOOKUP(ActividadesCom[[#This Row],[NO. DE CONTROL]],'LISTADO ESTUDIANTES'!A:C,3,FALSE)</f>
        <v>ARQUITECTURA</v>
      </c>
      <c r="D2118" s="5" t="str">
        <f>VLOOKUP(ActividadesCom[[#This Row],[NO. DE CONTROL]],'LISTADO ESTUDIANTES'!A:D,4,FALSE)</f>
        <v>BAJA</v>
      </c>
      <c r="E2118" s="5">
        <f>SUM(ActividadesCom[[#This Row],[CRÉD. 1]],ActividadesCom[[#This Row],[CRÉD. 2]],ActividadesCom[[#This Row],[CRÉD. 3]],ActividadesCom[[#This Row],[CRÉD. 4]],ActividadesCom[[#This Row],[CRÉD. 5]])</f>
        <v>3</v>
      </c>
      <c r="F2118" s="17">
        <f>IF(ActividadesCom[[#This Row],[ÚLTIMO SEMESTRE CON CRÉDITOS]]&gt;0,ROUND(AVERAGE(ActividadesCom[[#This Row],[VALOR NIVEL 5]],ActividadesCom[[#This Row],[VALOR NIVEL 4]],ActividadesCom[[#This Row],[VALOR NIVEL 3]],ActividadesCom[[#This Row],[VALOR NIVEL 2]],ActividadesCom[[#This Row],[VALOR NIVEL 1]]),0),"")</f>
        <v>3</v>
      </c>
      <c r="G2118" s="5" t="str">
        <f>IF(ActividadesCom[[#This Row],[PROMEDIO]]="","",IF(ActividadesCom[[#This Row],[PROMEDIO]]&gt;=4,"EXCELENTE",IF(ActividadesCom[[#This Row],[PROMEDIO]]&gt;=3,"NOTABLE",IF(ActividadesCom[[#This Row],[PROMEDIO]]&gt;=2,"BUENO",IF(ActividadesCom[[#This Row],[PROMEDIO]]=1,"SUFICIENTE","")))))</f>
        <v>NOTABLE</v>
      </c>
      <c r="H2118" s="5">
        <f>MAX(ActividadesCom[[#This Row],[PERÍODO 1]],ActividadesCom[[#This Row],[PERÍODO 2]],ActividadesCom[[#This Row],[PERÍODO 3]],ActividadesCom[[#This Row],[PERÍODO 4]],ActividadesCom[[#This Row],[PERÍODO 5]])</f>
        <v>20191</v>
      </c>
      <c r="I2118" s="6" t="s">
        <v>798</v>
      </c>
      <c r="J2118" s="5">
        <v>20183</v>
      </c>
      <c r="K2118" s="5" t="s">
        <v>4009</v>
      </c>
      <c r="L2118" s="5">
        <f>IF(ActividadesCom[[#This Row],[NIVEL 1]]&lt;&gt;0,VLOOKUP(ActividadesCom[[#This Row],[NIVEL 1]],Catálogo!A:B,2,FALSE),"")</f>
        <v>2</v>
      </c>
      <c r="M2118" s="5">
        <v>1</v>
      </c>
      <c r="N2118" s="6"/>
      <c r="O2118" s="5"/>
      <c r="P2118" s="5"/>
      <c r="Q2118" s="5" t="str">
        <f>IF(ActividadesCom[[#This Row],[NIVEL 2]]&lt;&gt;0,VLOOKUP(ActividadesCom[[#This Row],[NIVEL 2]],Catálogo!A:B,2,FALSE),"")</f>
        <v/>
      </c>
      <c r="R2118" s="14"/>
      <c r="S2118" s="23"/>
      <c r="T2118" s="14"/>
      <c r="U2118" s="14"/>
      <c r="V2118" s="5" t="str">
        <f>IF(ActividadesCom[[#This Row],[NIVEL 3]]&lt;&gt;0,VLOOKUP(ActividadesCom[[#This Row],[NIVEL 3]],Catálogo!A:B,2,FALSE),"")</f>
        <v/>
      </c>
      <c r="W2118" s="14"/>
      <c r="X2118" s="6" t="s">
        <v>978</v>
      </c>
      <c r="Y2118" s="5">
        <v>20191</v>
      </c>
      <c r="Z2118" s="5" t="s">
        <v>4008</v>
      </c>
      <c r="AA2118" s="5">
        <f>IF(ActividadesCom[[#This Row],[NIVEL 4]]&lt;&gt;0,VLOOKUP(ActividadesCom[[#This Row],[NIVEL 4]],Catálogo!A:B,2,FALSE),"")</f>
        <v>3</v>
      </c>
      <c r="AB2118" s="5">
        <v>1</v>
      </c>
      <c r="AC2118" s="6" t="s">
        <v>818</v>
      </c>
      <c r="AD2118" s="5">
        <v>20183</v>
      </c>
      <c r="AE2118" s="5" t="s">
        <v>4007</v>
      </c>
      <c r="AF2118" s="5">
        <f>IF(ActividadesCom[[#This Row],[NIVEL 5]]&lt;&gt;0,VLOOKUP(ActividadesCom[[#This Row],[NIVEL 5]],Catálogo!A:B,2,FALSE),"")</f>
        <v>4</v>
      </c>
      <c r="AG2118" s="5">
        <v>1</v>
      </c>
      <c r="AH2118" s="2"/>
    </row>
    <row r="2119" spans="1:34" ht="30" hidden="1" customHeight="1" x14ac:dyDescent="0.25">
      <c r="A2119" s="7">
        <v>18470081</v>
      </c>
      <c r="B2119" s="6" t="str">
        <f>VLOOKUP(ActividadesCom[[#This Row],[NO. DE CONTROL]],'LISTADO ESTUDIANTES'!A:C,2,FALSE)</f>
        <v>AGUILAR RAMIREZ MONICA MONSERRAT</v>
      </c>
      <c r="C2119" s="6" t="str">
        <f>VLOOKUP(ActividadesCom[[#This Row],[NO. DE CONTROL]],'LISTADO ESTUDIANTES'!A:C,3,FALSE)</f>
        <v>INGENIERIA AMBIENTAL</v>
      </c>
      <c r="D2119" s="5" t="str">
        <f>VLOOKUP(ActividadesCom[[#This Row],[NO. DE CONTROL]],'LISTADO ESTUDIANTES'!A:D,4,FALSE)</f>
        <v>BAJA</v>
      </c>
      <c r="E2119" s="5">
        <f>SUM(ActividadesCom[[#This Row],[CRÉD. 1]],ActividadesCom[[#This Row],[CRÉD. 2]],ActividadesCom[[#This Row],[CRÉD. 3]],ActividadesCom[[#This Row],[CRÉD. 4]],ActividadesCom[[#This Row],[CRÉD. 5]])</f>
        <v>5</v>
      </c>
      <c r="F2119" s="17">
        <f>IF(ActividadesCom[[#This Row],[ÚLTIMO SEMESTRE CON CRÉDITOS]]&gt;0,ROUND(AVERAGE(ActividadesCom[[#This Row],[VALOR NIVEL 5]],ActividadesCom[[#This Row],[VALOR NIVEL 4]],ActividadesCom[[#This Row],[VALOR NIVEL 3]],ActividadesCom[[#This Row],[VALOR NIVEL 2]],ActividadesCom[[#This Row],[VALOR NIVEL 1]]),0),"")</f>
        <v>3</v>
      </c>
      <c r="G2119" s="5" t="str">
        <f>IF(ActividadesCom[[#This Row],[PROMEDIO]]="","",IF(ActividadesCom[[#This Row],[PROMEDIO]]&gt;=4,"EXCELENTE",IF(ActividadesCom[[#This Row],[PROMEDIO]]&gt;=3,"NOTABLE",IF(ActividadesCom[[#This Row],[PROMEDIO]]&gt;=2,"BUENO",IF(ActividadesCom[[#This Row],[PROMEDIO]]=1,"SUFICIENTE","")))))</f>
        <v>NOTABLE</v>
      </c>
      <c r="H2119" s="5">
        <f>MAX(ActividadesCom[[#This Row],[PERÍODO 1]],ActividadesCom[[#This Row],[PERÍODO 2]],ActividadesCom[[#This Row],[PERÍODO 3]],ActividadesCom[[#This Row],[PERÍODO 4]],ActividadesCom[[#This Row],[PERÍODO 5]])</f>
        <v>20203</v>
      </c>
      <c r="I2119" s="6" t="s">
        <v>4101</v>
      </c>
      <c r="J2119" s="5">
        <v>20203</v>
      </c>
      <c r="K2119" s="5" t="s">
        <v>4009</v>
      </c>
      <c r="L2119" s="5">
        <f>IF(ActividadesCom[[#This Row],[NIVEL 1]]&lt;&gt;0,VLOOKUP(ActividadesCom[[#This Row],[NIVEL 1]],Catálogo!A:B,2,FALSE),"")</f>
        <v>2</v>
      </c>
      <c r="M2119" s="5">
        <v>1</v>
      </c>
      <c r="N2119" s="6" t="s">
        <v>4401</v>
      </c>
      <c r="O2119" s="5">
        <v>20203</v>
      </c>
      <c r="P2119" s="5" t="s">
        <v>4007</v>
      </c>
      <c r="Q2119" s="5">
        <f>IF(ActividadesCom[[#This Row],[NIVEL 2]]&lt;&gt;0,VLOOKUP(ActividadesCom[[#This Row],[NIVEL 2]],Catálogo!A:B,2,FALSE),"")</f>
        <v>4</v>
      </c>
      <c r="R2119" s="11">
        <v>1</v>
      </c>
      <c r="S2119" s="12" t="s">
        <v>4407</v>
      </c>
      <c r="T2119" s="11">
        <v>20203</v>
      </c>
      <c r="U2119" s="11" t="s">
        <v>4007</v>
      </c>
      <c r="V2119" s="5">
        <f>IF(ActividadesCom[[#This Row],[NIVEL 3]]&lt;&gt;0,VLOOKUP(ActividadesCom[[#This Row],[NIVEL 3]],Catálogo!A:B,2,FALSE),"")</f>
        <v>4</v>
      </c>
      <c r="W2119" s="11">
        <v>1</v>
      </c>
      <c r="X2119" s="6" t="s">
        <v>11</v>
      </c>
      <c r="Y2119" s="5">
        <v>20193</v>
      </c>
      <c r="Z2119" s="5" t="s">
        <v>4008</v>
      </c>
      <c r="AA2119" s="5">
        <f>IF(ActividadesCom[[#This Row],[NIVEL 4]]&lt;&gt;0,VLOOKUP(ActividadesCom[[#This Row],[NIVEL 4]],Catálogo!A:B,2,FALSE),"")</f>
        <v>3</v>
      </c>
      <c r="AB2119" s="5">
        <v>1</v>
      </c>
      <c r="AC2119" s="6" t="s">
        <v>133</v>
      </c>
      <c r="AD2119" s="5">
        <v>20191</v>
      </c>
      <c r="AE2119" s="5" t="s">
        <v>4008</v>
      </c>
      <c r="AF2119" s="5">
        <f>IF(ActividadesCom[[#This Row],[NIVEL 5]]&lt;&gt;0,VLOOKUP(ActividadesCom[[#This Row],[NIVEL 5]],Catálogo!A:B,2,FALSE),"")</f>
        <v>3</v>
      </c>
      <c r="AG2119" s="5">
        <v>1</v>
      </c>
      <c r="AH2119" s="2"/>
    </row>
    <row r="2120" spans="1:34" ht="30" hidden="1" customHeight="1" x14ac:dyDescent="0.25">
      <c r="A2120" s="7">
        <v>18470082</v>
      </c>
      <c r="B2120" s="6" t="str">
        <f>VLOOKUP(ActividadesCom[[#This Row],[NO. DE CONTROL]],'LISTADO ESTUDIANTES'!A:C,2,FALSE)</f>
        <v>MORALES SALAZAR KARINA ASUNCION</v>
      </c>
      <c r="C2120" s="6" t="str">
        <f>VLOOKUP(ActividadesCom[[#This Row],[NO. DE CONTROL]],'LISTADO ESTUDIANTES'!A:C,3,FALSE)</f>
        <v>ARQUITECTURA</v>
      </c>
      <c r="D2120" s="5" t="str">
        <f>VLOOKUP(ActividadesCom[[#This Row],[NO. DE CONTROL]],'LISTADO ESTUDIANTES'!A:D,4,FALSE)</f>
        <v>BAJA</v>
      </c>
      <c r="E2120" s="5">
        <f>SUM(ActividadesCom[[#This Row],[CRÉD. 1]],ActividadesCom[[#This Row],[CRÉD. 2]],ActividadesCom[[#This Row],[CRÉD. 3]],ActividadesCom[[#This Row],[CRÉD. 4]],ActividadesCom[[#This Row],[CRÉD. 5]])</f>
        <v>0</v>
      </c>
      <c r="F2120" s="17" t="str">
        <f>IF(ActividadesCom[[#This Row],[ÚLTIMO SEMESTRE CON CRÉDITOS]]&gt;0,ROUND(AVERAGE(ActividadesCom[[#This Row],[VALOR NIVEL 5]],ActividadesCom[[#This Row],[VALOR NIVEL 4]],ActividadesCom[[#This Row],[VALOR NIVEL 3]],ActividadesCom[[#This Row],[VALOR NIVEL 2]],ActividadesCom[[#This Row],[VALOR NIVEL 1]]),0),"")</f>
        <v/>
      </c>
      <c r="G2120" s="5" t="str">
        <f>IF(ActividadesCom[[#This Row],[PROMEDIO]]="","",IF(ActividadesCom[[#This Row],[PROMEDIO]]&gt;=4,"EXCELENTE",IF(ActividadesCom[[#This Row],[PROMEDIO]]&gt;=3,"NOTABLE",IF(ActividadesCom[[#This Row],[PROMEDIO]]&gt;=2,"BUENO",IF(ActividadesCom[[#This Row],[PROMEDIO]]=1,"SUFICIENTE","")))))</f>
        <v/>
      </c>
      <c r="H2120" s="5">
        <f>MAX(ActividadesCom[[#This Row],[PERÍODO 1]],ActividadesCom[[#This Row],[PERÍODO 2]],ActividadesCom[[#This Row],[PERÍODO 3]],ActividadesCom[[#This Row],[PERÍODO 4]],ActividadesCom[[#This Row],[PERÍODO 5]])</f>
        <v>0</v>
      </c>
      <c r="I2120" s="6"/>
      <c r="J2120" s="5"/>
      <c r="K2120" s="5"/>
      <c r="L2120" s="5" t="str">
        <f>IF(ActividadesCom[[#This Row],[NIVEL 1]]&lt;&gt;0,VLOOKUP(ActividadesCom[[#This Row],[NIVEL 1]],Catálogo!A:B,2,FALSE),"")</f>
        <v/>
      </c>
      <c r="M2120" s="5"/>
      <c r="N2120" s="6"/>
      <c r="O2120" s="5"/>
      <c r="P2120" s="5"/>
      <c r="Q2120" s="5" t="str">
        <f>IF(ActividadesCom[[#This Row],[NIVEL 2]]&lt;&gt;0,VLOOKUP(ActividadesCom[[#This Row],[NIVEL 2]],Catálogo!A:B,2,FALSE),"")</f>
        <v/>
      </c>
      <c r="R2120" s="14"/>
      <c r="S2120" s="23"/>
      <c r="T2120" s="14"/>
      <c r="U2120" s="14"/>
      <c r="V2120" s="5" t="str">
        <f>IF(ActividadesCom[[#This Row],[NIVEL 3]]&lt;&gt;0,VLOOKUP(ActividadesCom[[#This Row],[NIVEL 3]],Catálogo!A:B,2,FALSE),"")</f>
        <v/>
      </c>
      <c r="W2120" s="14"/>
      <c r="X2120" s="6"/>
      <c r="Y2120" s="5"/>
      <c r="Z2120" s="5"/>
      <c r="AA2120" s="5" t="str">
        <f>IF(ActividadesCom[[#This Row],[NIVEL 4]]&lt;&gt;0,VLOOKUP(ActividadesCom[[#This Row],[NIVEL 4]],Catálogo!A:B,2,FALSE),"")</f>
        <v/>
      </c>
      <c r="AB2120" s="5"/>
      <c r="AC2120" s="6"/>
      <c r="AD2120" s="5"/>
      <c r="AE2120" s="5"/>
      <c r="AF2120" s="5" t="str">
        <f>IF(ActividadesCom[[#This Row],[NIVEL 5]]&lt;&gt;0,VLOOKUP(ActividadesCom[[#This Row],[NIVEL 5]],Catálogo!A:B,2,FALSE),"")</f>
        <v/>
      </c>
      <c r="AG2120" s="5"/>
      <c r="AH2120" s="2"/>
    </row>
    <row r="2121" spans="1:34" ht="30" hidden="1" customHeight="1" x14ac:dyDescent="0.25">
      <c r="A2121" s="7">
        <v>18470083</v>
      </c>
      <c r="B2121" s="6" t="str">
        <f>VLOOKUP(ActividadesCom[[#This Row],[NO. DE CONTROL]],'LISTADO ESTUDIANTES'!A:C,2,FALSE)</f>
        <v>ROMERO MARTINEZ OMAR ALEXANDER</v>
      </c>
      <c r="C2121" s="6" t="str">
        <f>VLOOKUP(ActividadesCom[[#This Row],[NO. DE CONTROL]],'LISTADO ESTUDIANTES'!A:C,3,FALSE)</f>
        <v>ARQUITECTURA</v>
      </c>
      <c r="D2121" s="5" t="str">
        <f>VLOOKUP(ActividadesCom[[#This Row],[NO. DE CONTROL]],'LISTADO ESTUDIANTES'!A:D,4,FALSE)</f>
        <v>BAJA</v>
      </c>
      <c r="E2121" s="5">
        <f>SUM(ActividadesCom[[#This Row],[CRÉD. 1]],ActividadesCom[[#This Row],[CRÉD. 2]],ActividadesCom[[#This Row],[CRÉD. 3]],ActividadesCom[[#This Row],[CRÉD. 4]],ActividadesCom[[#This Row],[CRÉD. 5]])</f>
        <v>1</v>
      </c>
      <c r="F2121" s="17">
        <f>IF(ActividadesCom[[#This Row],[ÚLTIMO SEMESTRE CON CRÉDITOS]]&gt;0,ROUND(AVERAGE(ActividadesCom[[#This Row],[VALOR NIVEL 5]],ActividadesCom[[#This Row],[VALOR NIVEL 4]],ActividadesCom[[#This Row],[VALOR NIVEL 3]],ActividadesCom[[#This Row],[VALOR NIVEL 2]],ActividadesCom[[#This Row],[VALOR NIVEL 1]]),0),"")</f>
        <v>4</v>
      </c>
      <c r="G2121" s="5" t="str">
        <f>IF(ActividadesCom[[#This Row],[PROMEDIO]]="","",IF(ActividadesCom[[#This Row],[PROMEDIO]]&gt;=4,"EXCELENTE",IF(ActividadesCom[[#This Row],[PROMEDIO]]&gt;=3,"NOTABLE",IF(ActividadesCom[[#This Row],[PROMEDIO]]&gt;=2,"BUENO",IF(ActividadesCom[[#This Row],[PROMEDIO]]=1,"SUFICIENTE","")))))</f>
        <v>EXCELENTE</v>
      </c>
      <c r="H2121" s="5">
        <f>MAX(ActividadesCom[[#This Row],[PERÍODO 1]],ActividadesCom[[#This Row],[PERÍODO 2]],ActividadesCom[[#This Row],[PERÍODO 3]],ActividadesCom[[#This Row],[PERÍODO 4]],ActividadesCom[[#This Row],[PERÍODO 5]])</f>
        <v>20213</v>
      </c>
      <c r="I2121" s="6" t="s">
        <v>4692</v>
      </c>
      <c r="J2121" s="5">
        <v>20213</v>
      </c>
      <c r="K2121" s="5" t="s">
        <v>4007</v>
      </c>
      <c r="L2121" s="5">
        <f>IF(ActividadesCom[[#This Row],[NIVEL 1]]&lt;&gt;0,VLOOKUP(ActividadesCom[[#This Row],[NIVEL 1]],Catálogo!A:B,2,FALSE),"")</f>
        <v>4</v>
      </c>
      <c r="M2121" s="5">
        <v>1</v>
      </c>
      <c r="N2121" s="6"/>
      <c r="O2121" s="5"/>
      <c r="P2121" s="5"/>
      <c r="Q2121" s="5" t="str">
        <f>IF(ActividadesCom[[#This Row],[NIVEL 2]]&lt;&gt;0,VLOOKUP(ActividadesCom[[#This Row],[NIVEL 2]],Catálogo!A:B,2,FALSE),"")</f>
        <v/>
      </c>
      <c r="R2121" s="11"/>
      <c r="S2121" s="12"/>
      <c r="T2121" s="11"/>
      <c r="U2121" s="11"/>
      <c r="V2121" s="5" t="str">
        <f>IF(ActividadesCom[[#This Row],[NIVEL 3]]&lt;&gt;0,VLOOKUP(ActividadesCom[[#This Row],[NIVEL 3]],Catálogo!A:B,2,FALSE),"")</f>
        <v/>
      </c>
      <c r="W2121" s="11"/>
      <c r="X2121" s="6"/>
      <c r="Y2121" s="5"/>
      <c r="Z2121" s="5"/>
      <c r="AA2121" s="5" t="str">
        <f>IF(ActividadesCom[[#This Row],[NIVEL 4]]&lt;&gt;0,VLOOKUP(ActividadesCom[[#This Row],[NIVEL 4]],Catálogo!A:B,2,FALSE),"")</f>
        <v/>
      </c>
      <c r="AB2121" s="5"/>
      <c r="AC2121" s="6"/>
      <c r="AD2121" s="5"/>
      <c r="AE2121" s="5"/>
      <c r="AF2121" s="5" t="str">
        <f>IF(ActividadesCom[[#This Row],[NIVEL 5]]&lt;&gt;0,VLOOKUP(ActividadesCom[[#This Row],[NIVEL 5]],Catálogo!A:B,2,FALSE),"")</f>
        <v/>
      </c>
      <c r="AG2121" s="5"/>
      <c r="AH2121" s="2"/>
    </row>
    <row r="2122" spans="1:34" ht="30" hidden="1" customHeight="1" x14ac:dyDescent="0.25">
      <c r="A2122" s="7">
        <v>18470084</v>
      </c>
      <c r="B2122" s="6" t="str">
        <f>VLOOKUP(ActividadesCom[[#This Row],[NO. DE CONTROL]],'LISTADO ESTUDIANTES'!A:C,2,FALSE)</f>
        <v>BASTOS ALCOCER KAREN NOEMI</v>
      </c>
      <c r="C2122" s="6" t="str">
        <f>VLOOKUP(ActividadesCom[[#This Row],[NO. DE CONTROL]],'LISTADO ESTUDIANTES'!A:C,3,FALSE)</f>
        <v>INGENIERIA AMBIENTAL</v>
      </c>
      <c r="D2122" s="5" t="str">
        <f>VLOOKUP(ActividadesCom[[#This Row],[NO. DE CONTROL]],'LISTADO ESTUDIANTES'!A:D,4,FALSE)</f>
        <v>BAJA</v>
      </c>
      <c r="E2122" s="5">
        <f>SUM(ActividadesCom[[#This Row],[CRÉD. 1]],ActividadesCom[[#This Row],[CRÉD. 2]],ActividadesCom[[#This Row],[CRÉD. 3]],ActividadesCom[[#This Row],[CRÉD. 4]],ActividadesCom[[#This Row],[CRÉD. 5]])</f>
        <v>0</v>
      </c>
      <c r="F2122" s="17" t="str">
        <f>IF(ActividadesCom[[#This Row],[ÚLTIMO SEMESTRE CON CRÉDITOS]]&gt;0,ROUND(AVERAGE(ActividadesCom[[#This Row],[VALOR NIVEL 5]],ActividadesCom[[#This Row],[VALOR NIVEL 4]],ActividadesCom[[#This Row],[VALOR NIVEL 3]],ActividadesCom[[#This Row],[VALOR NIVEL 2]],ActividadesCom[[#This Row],[VALOR NIVEL 1]]),0),"")</f>
        <v/>
      </c>
      <c r="G2122" s="5" t="str">
        <f>IF(ActividadesCom[[#This Row],[PROMEDIO]]="","",IF(ActividadesCom[[#This Row],[PROMEDIO]]&gt;=4,"EXCELENTE",IF(ActividadesCom[[#This Row],[PROMEDIO]]&gt;=3,"NOTABLE",IF(ActividadesCom[[#This Row],[PROMEDIO]]&gt;=2,"BUENO",IF(ActividadesCom[[#This Row],[PROMEDIO]]=1,"SUFICIENTE","")))))</f>
        <v/>
      </c>
      <c r="H2122" s="5">
        <f>MAX(ActividadesCom[[#This Row],[PERÍODO 1]],ActividadesCom[[#This Row],[PERÍODO 2]],ActividadesCom[[#This Row],[PERÍODO 3]],ActividadesCom[[#This Row],[PERÍODO 4]],ActividadesCom[[#This Row],[PERÍODO 5]])</f>
        <v>0</v>
      </c>
      <c r="I2122" s="6"/>
      <c r="J2122" s="5"/>
      <c r="K2122" s="5"/>
      <c r="L2122" s="5" t="str">
        <f>IF(ActividadesCom[[#This Row],[NIVEL 1]]&lt;&gt;0,VLOOKUP(ActividadesCom[[#This Row],[NIVEL 1]],Catálogo!A:B,2,FALSE),"")</f>
        <v/>
      </c>
      <c r="M2122" s="5"/>
      <c r="N2122" s="6"/>
      <c r="O2122" s="5"/>
      <c r="P2122" s="5"/>
      <c r="Q2122" s="5" t="str">
        <f>IF(ActividadesCom[[#This Row],[NIVEL 2]]&lt;&gt;0,VLOOKUP(ActividadesCom[[#This Row],[NIVEL 2]],Catálogo!A:B,2,FALSE),"")</f>
        <v/>
      </c>
      <c r="R2122" s="11"/>
      <c r="S2122" s="12"/>
      <c r="T2122" s="11"/>
      <c r="U2122" s="11"/>
      <c r="V2122" s="5" t="str">
        <f>IF(ActividadesCom[[#This Row],[NIVEL 3]]&lt;&gt;0,VLOOKUP(ActividadesCom[[#This Row],[NIVEL 3]],Catálogo!A:B,2,FALSE),"")</f>
        <v/>
      </c>
      <c r="W2122" s="11"/>
      <c r="X2122" s="6"/>
      <c r="Y2122" s="5"/>
      <c r="Z2122" s="5"/>
      <c r="AA2122" s="5" t="str">
        <f>IF(ActividadesCom[[#This Row],[NIVEL 4]]&lt;&gt;0,VLOOKUP(ActividadesCom[[#This Row],[NIVEL 4]],Catálogo!A:B,2,FALSE),"")</f>
        <v/>
      </c>
      <c r="AB2122" s="5"/>
      <c r="AC2122" s="6"/>
      <c r="AD2122" s="5"/>
      <c r="AE2122" s="5"/>
      <c r="AF2122" s="5" t="str">
        <f>IF(ActividadesCom[[#This Row],[NIVEL 5]]&lt;&gt;0,VLOOKUP(ActividadesCom[[#This Row],[NIVEL 5]],Catálogo!A:B,2,FALSE),"")</f>
        <v/>
      </c>
      <c r="AG2122" s="5"/>
      <c r="AH2122" s="2"/>
    </row>
    <row r="2123" spans="1:34" ht="30" hidden="1" customHeight="1" x14ac:dyDescent="0.25">
      <c r="A2123" s="7">
        <v>18470085</v>
      </c>
      <c r="B2123" s="6" t="str">
        <f>VLOOKUP(ActividadesCom[[#This Row],[NO. DE CONTROL]],'LISTADO ESTUDIANTES'!A:C,2,FALSE)</f>
        <v>GUERRERO PEREZ SHELVY NINEL</v>
      </c>
      <c r="C2123" s="6" t="str">
        <f>VLOOKUP(ActividadesCom[[#This Row],[NO. DE CONTROL]],'LISTADO ESTUDIANTES'!A:C,3,FALSE)</f>
        <v>ARQUITECTURA</v>
      </c>
      <c r="D2123" s="5" t="str">
        <f>VLOOKUP(ActividadesCom[[#This Row],[NO. DE CONTROL]],'LISTADO ESTUDIANTES'!A:D,4,FALSE)</f>
        <v>BAJA</v>
      </c>
      <c r="E2123" s="5">
        <f>SUM(ActividadesCom[[#This Row],[CRÉD. 1]],ActividadesCom[[#This Row],[CRÉD. 2]],ActividadesCom[[#This Row],[CRÉD. 3]],ActividadesCom[[#This Row],[CRÉD. 4]],ActividadesCom[[#This Row],[CRÉD. 5]])</f>
        <v>1</v>
      </c>
      <c r="F2123" s="17">
        <f>IF(ActividadesCom[[#This Row],[ÚLTIMO SEMESTRE CON CRÉDITOS]]&gt;0,ROUND(AVERAGE(ActividadesCom[[#This Row],[VALOR NIVEL 5]],ActividadesCom[[#This Row],[VALOR NIVEL 4]],ActividadesCom[[#This Row],[VALOR NIVEL 3]],ActividadesCom[[#This Row],[VALOR NIVEL 2]],ActividadesCom[[#This Row],[VALOR NIVEL 1]]),0),"")</f>
        <v>1</v>
      </c>
      <c r="G2123" s="5" t="str">
        <f>IF(ActividadesCom[[#This Row],[PROMEDIO]]="","",IF(ActividadesCom[[#This Row],[PROMEDIO]]&gt;=4,"EXCELENTE",IF(ActividadesCom[[#This Row],[PROMEDIO]]&gt;=3,"NOTABLE",IF(ActividadesCom[[#This Row],[PROMEDIO]]&gt;=2,"BUENO",IF(ActividadesCom[[#This Row],[PROMEDIO]]=1,"SUFICIENTE","")))))</f>
        <v>SUFICIENTE</v>
      </c>
      <c r="H2123" s="5">
        <f>MAX(ActividadesCom[[#This Row],[PERÍODO 1]],ActividadesCom[[#This Row],[PERÍODO 2]],ActividadesCom[[#This Row],[PERÍODO 3]],ActividadesCom[[#This Row],[PERÍODO 4]],ActividadesCom[[#This Row],[PERÍODO 5]])</f>
        <v>20183</v>
      </c>
      <c r="I2123" s="6"/>
      <c r="J2123" s="5"/>
      <c r="K2123" s="5"/>
      <c r="L2123" s="5" t="str">
        <f>IF(ActividadesCom[[#This Row],[NIVEL 1]]&lt;&gt;0,VLOOKUP(ActividadesCom[[#This Row],[NIVEL 1]],Catálogo!A:B,2,FALSE),"")</f>
        <v/>
      </c>
      <c r="M2123" s="5"/>
      <c r="N2123" s="6"/>
      <c r="O2123" s="5"/>
      <c r="P2123" s="5"/>
      <c r="Q2123" s="5" t="str">
        <f>IF(ActividadesCom[[#This Row],[NIVEL 2]]&lt;&gt;0,VLOOKUP(ActividadesCom[[#This Row],[NIVEL 2]],Catálogo!A:B,2,FALSE),"")</f>
        <v/>
      </c>
      <c r="R2123" s="14"/>
      <c r="S2123" s="23"/>
      <c r="T2123" s="14"/>
      <c r="U2123" s="14"/>
      <c r="V2123" s="5" t="str">
        <f>IF(ActividadesCom[[#This Row],[NIVEL 3]]&lt;&gt;0,VLOOKUP(ActividadesCom[[#This Row],[NIVEL 3]],Catálogo!A:B,2,FALSE),"")</f>
        <v/>
      </c>
      <c r="W2123" s="14"/>
      <c r="X2123" s="6"/>
      <c r="Y2123" s="5"/>
      <c r="Z2123" s="5"/>
      <c r="AA2123" s="5" t="str">
        <f>IF(ActividadesCom[[#This Row],[NIVEL 4]]&lt;&gt;0,VLOOKUP(ActividadesCom[[#This Row],[NIVEL 4]],Catálogo!A:B,2,FALSE),"")</f>
        <v/>
      </c>
      <c r="AB2123" s="5"/>
      <c r="AC2123" s="6" t="s">
        <v>615</v>
      </c>
      <c r="AD2123" s="5">
        <v>20183</v>
      </c>
      <c r="AE2123" s="5" t="s">
        <v>4010</v>
      </c>
      <c r="AF2123" s="5">
        <f>IF(ActividadesCom[[#This Row],[NIVEL 5]]&lt;&gt;0,VLOOKUP(ActividadesCom[[#This Row],[NIVEL 5]],Catálogo!A:B,2,FALSE),"")</f>
        <v>1</v>
      </c>
      <c r="AG2123" s="5">
        <v>1</v>
      </c>
      <c r="AH2123" s="2"/>
    </row>
    <row r="2124" spans="1:34" ht="30" hidden="1" customHeight="1" x14ac:dyDescent="0.25">
      <c r="A2124" s="7">
        <v>18470086</v>
      </c>
      <c r="B2124" s="6" t="str">
        <f>VLOOKUP(ActividadesCom[[#This Row],[NO. DE CONTROL]],'LISTADO ESTUDIANTES'!A:C,2,FALSE)</f>
        <v>GUTIERREZ VAZQUEZ MISAEL</v>
      </c>
      <c r="C2124" s="6" t="str">
        <f>VLOOKUP(ActividadesCom[[#This Row],[NO. DE CONTROL]],'LISTADO ESTUDIANTES'!A:C,3,FALSE)</f>
        <v>ARQUITECTURA</v>
      </c>
      <c r="D2124" s="5" t="str">
        <f>VLOOKUP(ActividadesCom[[#This Row],[NO. DE CONTROL]],'LISTADO ESTUDIANTES'!A:D,4,FALSE)</f>
        <v>BAJA</v>
      </c>
      <c r="E2124" s="5">
        <f>SUM(ActividadesCom[[#This Row],[CRÉD. 1]],ActividadesCom[[#This Row],[CRÉD. 2]],ActividadesCom[[#This Row],[CRÉD. 3]],ActividadesCom[[#This Row],[CRÉD. 4]],ActividadesCom[[#This Row],[CRÉD. 5]])</f>
        <v>1</v>
      </c>
      <c r="F2124" s="17">
        <f>IF(ActividadesCom[[#This Row],[ÚLTIMO SEMESTRE CON CRÉDITOS]]&gt;0,ROUND(AVERAGE(ActividadesCom[[#This Row],[VALOR NIVEL 5]],ActividadesCom[[#This Row],[VALOR NIVEL 4]],ActividadesCom[[#This Row],[VALOR NIVEL 3]],ActividadesCom[[#This Row],[VALOR NIVEL 2]],ActividadesCom[[#This Row],[VALOR NIVEL 1]]),0),"")</f>
        <v>3</v>
      </c>
      <c r="G2124" s="5" t="str">
        <f>IF(ActividadesCom[[#This Row],[PROMEDIO]]="","",IF(ActividadesCom[[#This Row],[PROMEDIO]]&gt;=4,"EXCELENTE",IF(ActividadesCom[[#This Row],[PROMEDIO]]&gt;=3,"NOTABLE",IF(ActividadesCom[[#This Row],[PROMEDIO]]&gt;=2,"BUENO",IF(ActividadesCom[[#This Row],[PROMEDIO]]=1,"SUFICIENTE","")))))</f>
        <v>NOTABLE</v>
      </c>
      <c r="H2124" s="5">
        <f>MAX(ActividadesCom[[#This Row],[PERÍODO 1]],ActividadesCom[[#This Row],[PERÍODO 2]],ActividadesCom[[#This Row],[PERÍODO 3]],ActividadesCom[[#This Row],[PERÍODO 4]],ActividadesCom[[#This Row],[PERÍODO 5]])</f>
        <v>20183</v>
      </c>
      <c r="I2124" s="6"/>
      <c r="J2124" s="5"/>
      <c r="K2124" s="5"/>
      <c r="L2124" s="5" t="str">
        <f>IF(ActividadesCom[[#This Row],[NIVEL 1]]&lt;&gt;0,VLOOKUP(ActividadesCom[[#This Row],[NIVEL 1]],Catálogo!A:B,2,FALSE),"")</f>
        <v/>
      </c>
      <c r="M2124" s="5"/>
      <c r="N2124" s="6"/>
      <c r="O2124" s="5"/>
      <c r="P2124" s="5"/>
      <c r="Q2124" s="5" t="str">
        <f>IF(ActividadesCom[[#This Row],[NIVEL 2]]&lt;&gt;0,VLOOKUP(ActividadesCom[[#This Row],[NIVEL 2]],Catálogo!A:B,2,FALSE),"")</f>
        <v/>
      </c>
      <c r="R2124" s="14"/>
      <c r="S2124" s="23"/>
      <c r="T2124" s="14"/>
      <c r="U2124" s="14"/>
      <c r="V2124" s="5" t="str">
        <f>IF(ActividadesCom[[#This Row],[NIVEL 3]]&lt;&gt;0,VLOOKUP(ActividadesCom[[#This Row],[NIVEL 3]],Catálogo!A:B,2,FALSE),"")</f>
        <v/>
      </c>
      <c r="W2124" s="14"/>
      <c r="X2124" s="6"/>
      <c r="Y2124" s="5"/>
      <c r="Z2124" s="5"/>
      <c r="AA2124" s="5" t="str">
        <f>IF(ActividadesCom[[#This Row],[NIVEL 4]]&lt;&gt;0,VLOOKUP(ActividadesCom[[#This Row],[NIVEL 4]],Catálogo!A:B,2,FALSE),"")</f>
        <v/>
      </c>
      <c r="AB2124" s="5"/>
      <c r="AC2124" s="6" t="s">
        <v>31</v>
      </c>
      <c r="AD2124" s="5">
        <v>20183</v>
      </c>
      <c r="AE2124" s="5" t="s">
        <v>4008</v>
      </c>
      <c r="AF2124" s="5">
        <f>IF(ActividadesCom[[#This Row],[NIVEL 5]]&lt;&gt;0,VLOOKUP(ActividadesCom[[#This Row],[NIVEL 5]],Catálogo!A:B,2,FALSE),"")</f>
        <v>3</v>
      </c>
      <c r="AG2124" s="5">
        <v>1</v>
      </c>
      <c r="AH2124" s="2"/>
    </row>
    <row r="2125" spans="1:34" ht="30" hidden="1" customHeight="1" x14ac:dyDescent="0.25">
      <c r="A2125" s="7">
        <v>18470087</v>
      </c>
      <c r="B2125" s="6" t="str">
        <f>VLOOKUP(ActividadesCom[[#This Row],[NO. DE CONTROL]],'LISTADO ESTUDIANTES'!A:C,2,FALSE)</f>
        <v>ARECHA ALPUCHE LUIS FELIPE</v>
      </c>
      <c r="C2125" s="6" t="str">
        <f>VLOOKUP(ActividadesCom[[#This Row],[NO. DE CONTROL]],'LISTADO ESTUDIANTES'!A:C,3,FALSE)</f>
        <v>INGENIERIA AMBIENTAL</v>
      </c>
      <c r="D2125" s="5" t="str">
        <f>VLOOKUP(ActividadesCom[[#This Row],[NO. DE CONTROL]],'LISTADO ESTUDIANTES'!A:D,4,FALSE)</f>
        <v>BAJA</v>
      </c>
      <c r="E2125" s="5">
        <f>SUM(ActividadesCom[[#This Row],[CRÉD. 1]],ActividadesCom[[#This Row],[CRÉD. 2]],ActividadesCom[[#This Row],[CRÉD. 3]],ActividadesCom[[#This Row],[CRÉD. 4]],ActividadesCom[[#This Row],[CRÉD. 5]])</f>
        <v>5</v>
      </c>
      <c r="F2125" s="17">
        <f>IF(ActividadesCom[[#This Row],[ÚLTIMO SEMESTRE CON CRÉDITOS]]&gt;0,ROUND(AVERAGE(ActividadesCom[[#This Row],[VALOR NIVEL 5]],ActividadesCom[[#This Row],[VALOR NIVEL 4]],ActividadesCom[[#This Row],[VALOR NIVEL 3]],ActividadesCom[[#This Row],[VALOR NIVEL 2]],ActividadesCom[[#This Row],[VALOR NIVEL 1]]),0),"")</f>
        <v>3</v>
      </c>
      <c r="G2125" s="5" t="str">
        <f>IF(ActividadesCom[[#This Row],[PROMEDIO]]="","",IF(ActividadesCom[[#This Row],[PROMEDIO]]&gt;=4,"EXCELENTE",IF(ActividadesCom[[#This Row],[PROMEDIO]]&gt;=3,"NOTABLE",IF(ActividadesCom[[#This Row],[PROMEDIO]]&gt;=2,"BUENO",IF(ActividadesCom[[#This Row],[PROMEDIO]]=1,"SUFICIENTE","")))))</f>
        <v>NOTABLE</v>
      </c>
      <c r="H2125" s="5">
        <f>MAX(ActividadesCom[[#This Row],[PERÍODO 1]],ActividadesCom[[#This Row],[PERÍODO 2]],ActividadesCom[[#This Row],[PERÍODO 3]],ActividadesCom[[#This Row],[PERÍODO 4]],ActividadesCom[[#This Row],[PERÍODO 5]])</f>
        <v>20233</v>
      </c>
      <c r="I2125" s="6" t="s">
        <v>4910</v>
      </c>
      <c r="J2125" s="5">
        <v>20221</v>
      </c>
      <c r="K2125" s="5" t="s">
        <v>4008</v>
      </c>
      <c r="L2125" s="5">
        <f>IF(ActividadesCom[[#This Row],[NIVEL 1]]&lt;&gt;0,VLOOKUP(ActividadesCom[[#This Row],[NIVEL 1]],Catálogo!A:B,2,FALSE),"")</f>
        <v>3</v>
      </c>
      <c r="M2125" s="5">
        <v>1</v>
      </c>
      <c r="N2125" s="6" t="s">
        <v>5353</v>
      </c>
      <c r="O2125" s="5">
        <v>20231</v>
      </c>
      <c r="P2125" s="5" t="s">
        <v>4008</v>
      </c>
      <c r="Q2125" s="5">
        <f>IF(ActividadesCom[[#This Row],[NIVEL 2]]&lt;&gt;0,VLOOKUP(ActividadesCom[[#This Row],[NIVEL 2]],Catálogo!A:B,2,FALSE),"")</f>
        <v>3</v>
      </c>
      <c r="R2125" s="11">
        <v>1</v>
      </c>
      <c r="S2125" s="12" t="s">
        <v>6261</v>
      </c>
      <c r="T2125" s="11">
        <v>20233</v>
      </c>
      <c r="U2125" s="11" t="s">
        <v>4008</v>
      </c>
      <c r="V2125" s="5">
        <f>IF(ActividadesCom[[#This Row],[NIVEL 3]]&lt;&gt;0,VLOOKUP(ActividadesCom[[#This Row],[NIVEL 3]],Catálogo!A:B,2,FALSE),"")</f>
        <v>3</v>
      </c>
      <c r="W2125" s="11">
        <v>1</v>
      </c>
      <c r="X2125" s="6" t="s">
        <v>6266</v>
      </c>
      <c r="Y2125" s="5">
        <v>20233</v>
      </c>
      <c r="Z2125" s="5" t="s">
        <v>4008</v>
      </c>
      <c r="AA2125" s="5">
        <f>IF(ActividadesCom[[#This Row],[NIVEL 4]]&lt;&gt;0,VLOOKUP(ActividadesCom[[#This Row],[NIVEL 4]],Catálogo!A:B,2,FALSE),"")</f>
        <v>3</v>
      </c>
      <c r="AB2125" s="5">
        <v>1</v>
      </c>
      <c r="AC2125" s="6" t="s">
        <v>5819</v>
      </c>
      <c r="AD2125" s="5">
        <v>20233</v>
      </c>
      <c r="AE2125" s="5" t="s">
        <v>4008</v>
      </c>
      <c r="AF2125" s="5">
        <f>IF(ActividadesCom[[#This Row],[NIVEL 5]]&lt;&gt;0,VLOOKUP(ActividadesCom[[#This Row],[NIVEL 5]],Catálogo!A:B,2,FALSE),"")</f>
        <v>3</v>
      </c>
      <c r="AG2125" s="5">
        <v>1</v>
      </c>
      <c r="AH2125" s="2"/>
    </row>
    <row r="2126" spans="1:34" ht="30" hidden="1" customHeight="1" x14ac:dyDescent="0.25">
      <c r="A2126" s="7">
        <v>18470088</v>
      </c>
      <c r="B2126" s="6" t="str">
        <f>VLOOKUP(ActividadesCom[[#This Row],[NO. DE CONTROL]],'LISTADO ESTUDIANTES'!A:C,2,FALSE)</f>
        <v>SOLIS GONGORA FRANCISCO IVAN</v>
      </c>
      <c r="C2126" s="6" t="str">
        <f>VLOOKUP(ActividadesCom[[#This Row],[NO. DE CONTROL]],'LISTADO ESTUDIANTES'!A:C,3,FALSE)</f>
        <v>ARQUITECTURA</v>
      </c>
      <c r="D2126" s="5" t="str">
        <f>VLOOKUP(ActividadesCom[[#This Row],[NO. DE CONTROL]],'LISTADO ESTUDIANTES'!A:D,4,FALSE)</f>
        <v>BAJA</v>
      </c>
      <c r="E2126" s="5">
        <f>SUM(ActividadesCom[[#This Row],[CRÉD. 1]],ActividadesCom[[#This Row],[CRÉD. 2]],ActividadesCom[[#This Row],[CRÉD. 3]],ActividadesCom[[#This Row],[CRÉD. 4]],ActividadesCom[[#This Row],[CRÉD. 5]])</f>
        <v>5</v>
      </c>
      <c r="F2126" s="17">
        <f>IF(ActividadesCom[[#This Row],[ÚLTIMO SEMESTRE CON CRÉDITOS]]&gt;0,ROUND(AVERAGE(ActividadesCom[[#This Row],[VALOR NIVEL 5]],ActividadesCom[[#This Row],[VALOR NIVEL 4]],ActividadesCom[[#This Row],[VALOR NIVEL 3]],ActividadesCom[[#This Row],[VALOR NIVEL 2]],ActividadesCom[[#This Row],[VALOR NIVEL 1]]),0),"")</f>
        <v>3</v>
      </c>
      <c r="G2126" s="5" t="str">
        <f>IF(ActividadesCom[[#This Row],[PROMEDIO]]="","",IF(ActividadesCom[[#This Row],[PROMEDIO]]&gt;=4,"EXCELENTE",IF(ActividadesCom[[#This Row],[PROMEDIO]]&gt;=3,"NOTABLE",IF(ActividadesCom[[#This Row],[PROMEDIO]]&gt;=2,"BUENO",IF(ActividadesCom[[#This Row],[PROMEDIO]]=1,"SUFICIENTE","")))))</f>
        <v>NOTABLE</v>
      </c>
      <c r="H2126" s="5">
        <f>MAX(ActividadesCom[[#This Row],[PERÍODO 1]],ActividadesCom[[#This Row],[PERÍODO 2]],ActividadesCom[[#This Row],[PERÍODO 3]],ActividadesCom[[#This Row],[PERÍODO 4]],ActividadesCom[[#This Row],[PERÍODO 5]])</f>
        <v>20213</v>
      </c>
      <c r="I2126" s="6" t="s">
        <v>4692</v>
      </c>
      <c r="J2126" s="5">
        <v>20213</v>
      </c>
      <c r="K2126" s="5" t="s">
        <v>4007</v>
      </c>
      <c r="L2126" s="5">
        <f>IF(ActividadesCom[[#This Row],[NIVEL 1]]&lt;&gt;0,VLOOKUP(ActividadesCom[[#This Row],[NIVEL 1]],Catálogo!A:B,2,FALSE),"")</f>
        <v>4</v>
      </c>
      <c r="M2126" s="5">
        <v>1</v>
      </c>
      <c r="N2126" s="6" t="s">
        <v>3996</v>
      </c>
      <c r="O2126" s="5">
        <v>20181</v>
      </c>
      <c r="P2126" s="5" t="s">
        <v>4007</v>
      </c>
      <c r="Q2126" s="5">
        <f>IF(ActividadesCom[[#This Row],[NIVEL 2]]&lt;&gt;0,VLOOKUP(ActividadesCom[[#This Row],[NIVEL 2]],Catálogo!A:B,2,FALSE),"")</f>
        <v>4</v>
      </c>
      <c r="R2126" s="11">
        <v>1</v>
      </c>
      <c r="S2126" s="12" t="s">
        <v>4476</v>
      </c>
      <c r="T2126" s="11">
        <v>20211</v>
      </c>
      <c r="U2126" s="11" t="s">
        <v>4008</v>
      </c>
      <c r="V2126" s="5">
        <f>IF(ActividadesCom[[#This Row],[NIVEL 3]]&lt;&gt;0,VLOOKUP(ActividadesCom[[#This Row],[NIVEL 3]],Catálogo!A:B,2,FALSE),"")</f>
        <v>3</v>
      </c>
      <c r="W2126" s="11">
        <v>1</v>
      </c>
      <c r="X2126" s="6" t="s">
        <v>3116</v>
      </c>
      <c r="Y2126" s="5">
        <v>20201</v>
      </c>
      <c r="Z2126" s="5" t="s">
        <v>4009</v>
      </c>
      <c r="AA2126" s="5">
        <f>IF(ActividadesCom[[#This Row],[NIVEL 4]]&lt;&gt;0,VLOOKUP(ActividadesCom[[#This Row],[NIVEL 4]],Catálogo!A:B,2,FALSE),"")</f>
        <v>2</v>
      </c>
      <c r="AB2126" s="5">
        <v>1</v>
      </c>
      <c r="AC2126" s="6" t="s">
        <v>978</v>
      </c>
      <c r="AD2126" s="5">
        <v>20191</v>
      </c>
      <c r="AE2126" s="5" t="s">
        <v>4008</v>
      </c>
      <c r="AF2126" s="5">
        <f>IF(ActividadesCom[[#This Row],[NIVEL 5]]&lt;&gt;0,VLOOKUP(ActividadesCom[[#This Row],[NIVEL 5]],Catálogo!A:B,2,FALSE),"")</f>
        <v>3</v>
      </c>
      <c r="AG2126" s="5">
        <v>1</v>
      </c>
      <c r="AH2126" s="2"/>
    </row>
    <row r="2127" spans="1:34" ht="30" hidden="1" customHeight="1" x14ac:dyDescent="0.25">
      <c r="A2127" s="7">
        <v>18470089</v>
      </c>
      <c r="B2127" s="6" t="str">
        <f>VLOOKUP(ActividadesCom[[#This Row],[NO. DE CONTROL]],'LISTADO ESTUDIANTES'!A:C,2,FALSE)</f>
        <v>CRUZ CANTUN FREDERIK GERARDO</v>
      </c>
      <c r="C2127" s="6" t="str">
        <f>VLOOKUP(ActividadesCom[[#This Row],[NO. DE CONTROL]],'LISTADO ESTUDIANTES'!A:C,3,FALSE)</f>
        <v>ARQUITECTURA</v>
      </c>
      <c r="D2127" s="5" t="str">
        <f>VLOOKUP(ActividadesCom[[#This Row],[NO. DE CONTROL]],'LISTADO ESTUDIANTES'!A:D,4,FALSE)</f>
        <v>BAJA</v>
      </c>
      <c r="E2127" s="5">
        <f>SUM(ActividadesCom[[#This Row],[CRÉD. 1]],ActividadesCom[[#This Row],[CRÉD. 2]],ActividadesCom[[#This Row],[CRÉD. 3]],ActividadesCom[[#This Row],[CRÉD. 4]],ActividadesCom[[#This Row],[CRÉD. 5]])</f>
        <v>1</v>
      </c>
      <c r="F2127" s="17">
        <f>IF(ActividadesCom[[#This Row],[ÚLTIMO SEMESTRE CON CRÉDITOS]]&gt;0,ROUND(AVERAGE(ActividadesCom[[#This Row],[VALOR NIVEL 5]],ActividadesCom[[#This Row],[VALOR NIVEL 4]],ActividadesCom[[#This Row],[VALOR NIVEL 3]],ActividadesCom[[#This Row],[VALOR NIVEL 2]],ActividadesCom[[#This Row],[VALOR NIVEL 1]]),0),"")</f>
        <v>4</v>
      </c>
      <c r="G2127" s="5" t="str">
        <f>IF(ActividadesCom[[#This Row],[PROMEDIO]]="","",IF(ActividadesCom[[#This Row],[PROMEDIO]]&gt;=4,"EXCELENTE",IF(ActividadesCom[[#This Row],[PROMEDIO]]&gt;=3,"NOTABLE",IF(ActividadesCom[[#This Row],[PROMEDIO]]&gt;=2,"BUENO",IF(ActividadesCom[[#This Row],[PROMEDIO]]=1,"SUFICIENTE","")))))</f>
        <v>EXCELENTE</v>
      </c>
      <c r="H2127" s="5">
        <f>MAX(ActividadesCom[[#This Row],[PERÍODO 1]],ActividadesCom[[#This Row],[PERÍODO 2]],ActividadesCom[[#This Row],[PERÍODO 3]],ActividadesCom[[#This Row],[PERÍODO 4]],ActividadesCom[[#This Row],[PERÍODO 5]])</f>
        <v>20213</v>
      </c>
      <c r="I2127" s="6" t="s">
        <v>4692</v>
      </c>
      <c r="J2127" s="5">
        <v>20213</v>
      </c>
      <c r="K2127" s="5" t="s">
        <v>4007</v>
      </c>
      <c r="L2127" s="5">
        <f>IF(ActividadesCom[[#This Row],[NIVEL 1]]&lt;&gt;0,VLOOKUP(ActividadesCom[[#This Row],[NIVEL 1]],Catálogo!A:B,2,FALSE),"")</f>
        <v>4</v>
      </c>
      <c r="M2127" s="5">
        <v>1</v>
      </c>
      <c r="N2127" s="6"/>
      <c r="O2127" s="5"/>
      <c r="P2127" s="5"/>
      <c r="Q2127" s="5" t="str">
        <f>IF(ActividadesCom[[#This Row],[NIVEL 2]]&lt;&gt;0,VLOOKUP(ActividadesCom[[#This Row],[NIVEL 2]],Catálogo!A:B,2,FALSE),"")</f>
        <v/>
      </c>
      <c r="R2127" s="14"/>
      <c r="S2127" s="23"/>
      <c r="T2127" s="14"/>
      <c r="U2127" s="14"/>
      <c r="V2127" s="5" t="str">
        <f>IF(ActividadesCom[[#This Row],[NIVEL 3]]&lt;&gt;0,VLOOKUP(ActividadesCom[[#This Row],[NIVEL 3]],Catálogo!A:B,2,FALSE),"")</f>
        <v/>
      </c>
      <c r="W2127" s="14"/>
      <c r="X2127" s="6"/>
      <c r="Y2127" s="5"/>
      <c r="Z2127" s="5"/>
      <c r="AA2127" s="5" t="str">
        <f>IF(ActividadesCom[[#This Row],[NIVEL 4]]&lt;&gt;0,VLOOKUP(ActividadesCom[[#This Row],[NIVEL 4]],Catálogo!A:B,2,FALSE),"")</f>
        <v/>
      </c>
      <c r="AB2127" s="5"/>
      <c r="AC2127" s="6"/>
      <c r="AD2127" s="5"/>
      <c r="AE2127" s="5"/>
      <c r="AF2127" s="5" t="str">
        <f>IF(ActividadesCom[[#This Row],[NIVEL 5]]&lt;&gt;0,VLOOKUP(ActividadesCom[[#This Row],[NIVEL 5]],Catálogo!A:B,2,FALSE),"")</f>
        <v/>
      </c>
      <c r="AG2127" s="5"/>
      <c r="AH2127" s="2"/>
    </row>
    <row r="2128" spans="1:34" ht="30" hidden="1" customHeight="1" x14ac:dyDescent="0.25">
      <c r="A2128" s="7">
        <v>18470090</v>
      </c>
      <c r="B2128" s="6" t="str">
        <f>VLOOKUP(ActividadesCom[[#This Row],[NO. DE CONTROL]],'LISTADO ESTUDIANTES'!A:C,2,FALSE)</f>
        <v>MONTEJO PEREZ ABRIL AYRYEL</v>
      </c>
      <c r="C2128" s="6" t="str">
        <f>VLOOKUP(ActividadesCom[[#This Row],[NO. DE CONTROL]],'LISTADO ESTUDIANTES'!A:C,3,FALSE)</f>
        <v>ARQUITECTURA</v>
      </c>
      <c r="D2128" s="5" t="str">
        <f>VLOOKUP(ActividadesCom[[#This Row],[NO. DE CONTROL]],'LISTADO ESTUDIANTES'!A:D,4,FALSE)</f>
        <v>BAJA</v>
      </c>
      <c r="E2128" s="5">
        <f>SUM(ActividadesCom[[#This Row],[CRÉD. 1]],ActividadesCom[[#This Row],[CRÉD. 2]],ActividadesCom[[#This Row],[CRÉD. 3]],ActividadesCom[[#This Row],[CRÉD. 4]],ActividadesCom[[#This Row],[CRÉD. 5]])</f>
        <v>0</v>
      </c>
      <c r="F2128" s="17" t="str">
        <f>IF(ActividadesCom[[#This Row],[ÚLTIMO SEMESTRE CON CRÉDITOS]]&gt;0,ROUND(AVERAGE(ActividadesCom[[#This Row],[VALOR NIVEL 5]],ActividadesCom[[#This Row],[VALOR NIVEL 4]],ActividadesCom[[#This Row],[VALOR NIVEL 3]],ActividadesCom[[#This Row],[VALOR NIVEL 2]],ActividadesCom[[#This Row],[VALOR NIVEL 1]]),0),"")</f>
        <v/>
      </c>
      <c r="G2128" s="5" t="str">
        <f>IF(ActividadesCom[[#This Row],[PROMEDIO]]="","",IF(ActividadesCom[[#This Row],[PROMEDIO]]&gt;=4,"EXCELENTE",IF(ActividadesCom[[#This Row],[PROMEDIO]]&gt;=3,"NOTABLE",IF(ActividadesCom[[#This Row],[PROMEDIO]]&gt;=2,"BUENO",IF(ActividadesCom[[#This Row],[PROMEDIO]]=1,"SUFICIENTE","")))))</f>
        <v/>
      </c>
      <c r="H2128" s="5">
        <f>MAX(ActividadesCom[[#This Row],[PERÍODO 1]],ActividadesCom[[#This Row],[PERÍODO 2]],ActividadesCom[[#This Row],[PERÍODO 3]],ActividadesCom[[#This Row],[PERÍODO 4]],ActividadesCom[[#This Row],[PERÍODO 5]])</f>
        <v>0</v>
      </c>
      <c r="I2128" s="6"/>
      <c r="J2128" s="5"/>
      <c r="K2128" s="5"/>
      <c r="L2128" s="5" t="str">
        <f>IF(ActividadesCom[[#This Row],[NIVEL 1]]&lt;&gt;0,VLOOKUP(ActividadesCom[[#This Row],[NIVEL 1]],Catálogo!A:B,2,FALSE),"")</f>
        <v/>
      </c>
      <c r="M2128" s="5"/>
      <c r="N2128" s="6"/>
      <c r="O2128" s="5"/>
      <c r="P2128" s="5"/>
      <c r="Q2128" s="5" t="str">
        <f>IF(ActividadesCom[[#This Row],[NIVEL 2]]&lt;&gt;0,VLOOKUP(ActividadesCom[[#This Row],[NIVEL 2]],Catálogo!A:B,2,FALSE),"")</f>
        <v/>
      </c>
      <c r="R2128" s="14"/>
      <c r="S2128" s="23"/>
      <c r="T2128" s="14"/>
      <c r="U2128" s="14"/>
      <c r="V2128" s="5" t="str">
        <f>IF(ActividadesCom[[#This Row],[NIVEL 3]]&lt;&gt;0,VLOOKUP(ActividadesCom[[#This Row],[NIVEL 3]],Catálogo!A:B,2,FALSE),"")</f>
        <v/>
      </c>
      <c r="W2128" s="14"/>
      <c r="X2128" s="6"/>
      <c r="Y2128" s="5"/>
      <c r="Z2128" s="5"/>
      <c r="AA2128" s="5" t="str">
        <f>IF(ActividadesCom[[#This Row],[NIVEL 4]]&lt;&gt;0,VLOOKUP(ActividadesCom[[#This Row],[NIVEL 4]],Catálogo!A:B,2,FALSE),"")</f>
        <v/>
      </c>
      <c r="AB2128" s="5"/>
      <c r="AC2128" s="6"/>
      <c r="AD2128" s="5"/>
      <c r="AE2128" s="5"/>
      <c r="AF2128" s="5" t="str">
        <f>IF(ActividadesCom[[#This Row],[NIVEL 5]]&lt;&gt;0,VLOOKUP(ActividadesCom[[#This Row],[NIVEL 5]],Catálogo!A:B,2,FALSE),"")</f>
        <v/>
      </c>
      <c r="AG2128" s="5"/>
      <c r="AH2128" s="2"/>
    </row>
    <row r="2129" spans="1:34" s="21" customFormat="1" ht="30" hidden="1" customHeight="1" x14ac:dyDescent="0.25">
      <c r="A2129" s="7">
        <v>18470091</v>
      </c>
      <c r="B2129" s="6" t="str">
        <f>VLOOKUP(ActividadesCom[[#This Row],[NO. DE CONTROL]],'LISTADO ESTUDIANTES'!A:C,2,FALSE)</f>
        <v>LUNA PULIDO ALEJANDRO</v>
      </c>
      <c r="C2129" s="6" t="str">
        <f>VLOOKUP(ActividadesCom[[#This Row],[NO. DE CONTROL]],'LISTADO ESTUDIANTES'!A:C,3,FALSE)</f>
        <v>INGENIERIA AMBIENTAL</v>
      </c>
      <c r="D2129" s="5" t="str">
        <f>VLOOKUP(ActividadesCom[[#This Row],[NO. DE CONTROL]],'LISTADO ESTUDIANTES'!A:D,4,FALSE)</f>
        <v>BAJA</v>
      </c>
      <c r="E2129" s="5">
        <f>SUM(ActividadesCom[[#This Row],[CRÉD. 1]],ActividadesCom[[#This Row],[CRÉD. 2]],ActividadesCom[[#This Row],[CRÉD. 3]],ActividadesCom[[#This Row],[CRÉD. 4]],ActividadesCom[[#This Row],[CRÉD. 5]])</f>
        <v>0</v>
      </c>
      <c r="F2129" s="17" t="str">
        <f>IF(ActividadesCom[[#This Row],[ÚLTIMO SEMESTRE CON CRÉDITOS]]&gt;0,ROUND(AVERAGE(ActividadesCom[[#This Row],[VALOR NIVEL 5]],ActividadesCom[[#This Row],[VALOR NIVEL 4]],ActividadesCom[[#This Row],[VALOR NIVEL 3]],ActividadesCom[[#This Row],[VALOR NIVEL 2]],ActividadesCom[[#This Row],[VALOR NIVEL 1]]),0),"")</f>
        <v/>
      </c>
      <c r="G2129" s="5" t="str">
        <f>IF(ActividadesCom[[#This Row],[PROMEDIO]]="","",IF(ActividadesCom[[#This Row],[PROMEDIO]]&gt;=4,"EXCELENTE",IF(ActividadesCom[[#This Row],[PROMEDIO]]&gt;=3,"NOTABLE",IF(ActividadesCom[[#This Row],[PROMEDIO]]&gt;=2,"BUENO",IF(ActividadesCom[[#This Row],[PROMEDIO]]=1,"SUFICIENTE","")))))</f>
        <v/>
      </c>
      <c r="H2129" s="5">
        <f>MAX(ActividadesCom[[#This Row],[PERÍODO 1]],ActividadesCom[[#This Row],[PERÍODO 2]],ActividadesCom[[#This Row],[PERÍODO 3]],ActividadesCom[[#This Row],[PERÍODO 4]],ActividadesCom[[#This Row],[PERÍODO 5]])</f>
        <v>0</v>
      </c>
      <c r="I2129" s="6"/>
      <c r="J2129" s="5"/>
      <c r="K2129" s="5"/>
      <c r="L2129" s="5" t="str">
        <f>IF(ActividadesCom[[#This Row],[NIVEL 1]]&lt;&gt;0,VLOOKUP(ActividadesCom[[#This Row],[NIVEL 1]],Catálogo!A:B,2,FALSE),"")</f>
        <v/>
      </c>
      <c r="M2129" s="5"/>
      <c r="N2129" s="6"/>
      <c r="O2129" s="5"/>
      <c r="P2129" s="5"/>
      <c r="Q2129" s="5" t="str">
        <f>IF(ActividadesCom[[#This Row],[NIVEL 2]]&lt;&gt;0,VLOOKUP(ActividadesCom[[#This Row],[NIVEL 2]],Catálogo!A:B,2,FALSE),"")</f>
        <v/>
      </c>
      <c r="R2129" s="14"/>
      <c r="S2129" s="23"/>
      <c r="T2129" s="14"/>
      <c r="U2129" s="14"/>
      <c r="V2129" s="5" t="str">
        <f>IF(ActividadesCom[[#This Row],[NIVEL 3]]&lt;&gt;0,VLOOKUP(ActividadesCom[[#This Row],[NIVEL 3]],Catálogo!A:B,2,FALSE),"")</f>
        <v/>
      </c>
      <c r="W2129" s="14"/>
      <c r="X2129" s="6"/>
      <c r="Y2129" s="5"/>
      <c r="Z2129" s="5"/>
      <c r="AA2129" s="5" t="str">
        <f>IF(ActividadesCom[[#This Row],[NIVEL 4]]&lt;&gt;0,VLOOKUP(ActividadesCom[[#This Row],[NIVEL 4]],Catálogo!A:B,2,FALSE),"")</f>
        <v/>
      </c>
      <c r="AB2129" s="5"/>
      <c r="AC2129" s="6"/>
      <c r="AD2129" s="5"/>
      <c r="AE2129" s="5"/>
      <c r="AF2129" s="5" t="str">
        <f>IF(ActividadesCom[[#This Row],[NIVEL 5]]&lt;&gt;0,VLOOKUP(ActividadesCom[[#This Row],[NIVEL 5]],Catálogo!A:B,2,FALSE),"")</f>
        <v/>
      </c>
      <c r="AG2129" s="5"/>
    </row>
    <row r="2130" spans="1:34" ht="30" hidden="1" customHeight="1" x14ac:dyDescent="0.25">
      <c r="A2130" s="7">
        <v>18470092</v>
      </c>
      <c r="B2130" s="6" t="str">
        <f>VLOOKUP(ActividadesCom[[#This Row],[NO. DE CONTROL]],'LISTADO ESTUDIANTES'!A:C,2,FALSE)</f>
        <v>CRUZ JIMENEZ YAJAIRA GUADALUPE</v>
      </c>
      <c r="C2130" s="6" t="str">
        <f>VLOOKUP(ActividadesCom[[#This Row],[NO. DE CONTROL]],'LISTADO ESTUDIANTES'!A:C,3,FALSE)</f>
        <v>INGENIERIA AMBIENTAL</v>
      </c>
      <c r="D2130" s="5" t="str">
        <f>VLOOKUP(ActividadesCom[[#This Row],[NO. DE CONTROL]],'LISTADO ESTUDIANTES'!A:D,4,FALSE)</f>
        <v>BAJA</v>
      </c>
      <c r="E2130" s="5">
        <f>SUM(ActividadesCom[[#This Row],[CRÉD. 1]],ActividadesCom[[#This Row],[CRÉD. 2]],ActividadesCom[[#This Row],[CRÉD. 3]],ActividadesCom[[#This Row],[CRÉD. 4]],ActividadesCom[[#This Row],[CRÉD. 5]])</f>
        <v>5</v>
      </c>
      <c r="F2130" s="17">
        <f>IF(ActividadesCom[[#This Row],[ÚLTIMO SEMESTRE CON CRÉDITOS]]&gt;0,ROUND(AVERAGE(ActividadesCom[[#This Row],[VALOR NIVEL 5]],ActividadesCom[[#This Row],[VALOR NIVEL 4]],ActividadesCom[[#This Row],[VALOR NIVEL 3]],ActividadesCom[[#This Row],[VALOR NIVEL 2]],ActividadesCom[[#This Row],[VALOR NIVEL 1]]),0),"")</f>
        <v>3</v>
      </c>
      <c r="G2130" s="5" t="str">
        <f>IF(ActividadesCom[[#This Row],[PROMEDIO]]="","",IF(ActividadesCom[[#This Row],[PROMEDIO]]&gt;=4,"EXCELENTE",IF(ActividadesCom[[#This Row],[PROMEDIO]]&gt;=3,"NOTABLE",IF(ActividadesCom[[#This Row],[PROMEDIO]]&gt;=2,"BUENO",IF(ActividadesCom[[#This Row],[PROMEDIO]]=1,"SUFICIENTE","")))))</f>
        <v>NOTABLE</v>
      </c>
      <c r="H2130" s="5">
        <f>MAX(ActividadesCom[[#This Row],[PERÍODO 1]],ActividadesCom[[#This Row],[PERÍODO 2]],ActividadesCom[[#This Row],[PERÍODO 3]],ActividadesCom[[#This Row],[PERÍODO 4]],ActividadesCom[[#This Row],[PERÍODO 5]])</f>
        <v>20221</v>
      </c>
      <c r="I2130" s="6" t="s">
        <v>4101</v>
      </c>
      <c r="J2130" s="5">
        <v>20203</v>
      </c>
      <c r="K2130" s="5" t="s">
        <v>4009</v>
      </c>
      <c r="L2130" s="5">
        <f>IF(ActividadesCom[[#This Row],[NIVEL 1]]&lt;&gt;0,VLOOKUP(ActividadesCom[[#This Row],[NIVEL 1]],Catálogo!A:B,2,FALSE),"")</f>
        <v>2</v>
      </c>
      <c r="M2130" s="5">
        <v>1</v>
      </c>
      <c r="N2130" s="6" t="s">
        <v>4409</v>
      </c>
      <c r="O2130" s="5">
        <v>20211</v>
      </c>
      <c r="P2130" s="5" t="s">
        <v>4007</v>
      </c>
      <c r="Q2130" s="5">
        <f>IF(ActividadesCom[[#This Row],[NIVEL 2]]&lt;&gt;0,VLOOKUP(ActividadesCom[[#This Row],[NIVEL 2]],Catálogo!A:B,2,FALSE),"")</f>
        <v>4</v>
      </c>
      <c r="R2130" s="11">
        <v>1</v>
      </c>
      <c r="S2130" s="12" t="s">
        <v>4552</v>
      </c>
      <c r="T2130" s="11">
        <v>20211</v>
      </c>
      <c r="U2130" s="11" t="s">
        <v>4007</v>
      </c>
      <c r="V2130" s="5">
        <f>IF(ActividadesCom[[#This Row],[NIVEL 3]]&lt;&gt;0,VLOOKUP(ActividadesCom[[#This Row],[NIVEL 3]],Catálogo!A:B,2,FALSE),"")</f>
        <v>4</v>
      </c>
      <c r="W2130" s="11">
        <v>1</v>
      </c>
      <c r="X2130" s="6" t="s">
        <v>42</v>
      </c>
      <c r="Y2130" s="5">
        <v>20213</v>
      </c>
      <c r="Z2130" s="5" t="s">
        <v>4010</v>
      </c>
      <c r="AA2130" s="5">
        <f>IF(ActividadesCom[[#This Row],[NIVEL 4]]&lt;&gt;0,VLOOKUP(ActividadesCom[[#This Row],[NIVEL 4]],Catálogo!A:B,2,FALSE),"")</f>
        <v>1</v>
      </c>
      <c r="AB2130" s="5">
        <v>1</v>
      </c>
      <c r="AC2130" s="6" t="s">
        <v>4910</v>
      </c>
      <c r="AD2130" s="5">
        <v>20221</v>
      </c>
      <c r="AE2130" s="5" t="s">
        <v>4008</v>
      </c>
      <c r="AF2130" s="5">
        <f>IF(ActividadesCom[[#This Row],[NIVEL 5]]&lt;&gt;0,VLOOKUP(ActividadesCom[[#This Row],[NIVEL 5]],Catálogo!A:B,2,FALSE),"")</f>
        <v>3</v>
      </c>
      <c r="AG2130" s="5">
        <v>1</v>
      </c>
      <c r="AH2130" s="2"/>
    </row>
    <row r="2131" spans="1:34" s="21" customFormat="1" ht="30" hidden="1" customHeight="1" x14ac:dyDescent="0.25">
      <c r="A2131" s="7">
        <v>18470093</v>
      </c>
      <c r="B2131" s="6" t="str">
        <f>VLOOKUP(ActividadesCom[[#This Row],[NO. DE CONTROL]],'LISTADO ESTUDIANTES'!A:C,2,FALSE)</f>
        <v>GOMEZ MIJANGOS HUGO ALEXANDER</v>
      </c>
      <c r="C2131" s="6" t="str">
        <f>VLOOKUP(ActividadesCom[[#This Row],[NO. DE CONTROL]],'LISTADO ESTUDIANTES'!A:C,3,FALSE)</f>
        <v>INGENIERIA AMBIENTAL</v>
      </c>
      <c r="D2131" s="5" t="str">
        <f>VLOOKUP(ActividadesCom[[#This Row],[NO. DE CONTROL]],'LISTADO ESTUDIANTES'!A:D,4,FALSE)</f>
        <v>BAJA</v>
      </c>
      <c r="E2131" s="5">
        <f>SUM(ActividadesCom[[#This Row],[CRÉD. 1]],ActividadesCom[[#This Row],[CRÉD. 2]],ActividadesCom[[#This Row],[CRÉD. 3]],ActividadesCom[[#This Row],[CRÉD. 4]],ActividadesCom[[#This Row],[CRÉD. 5]])</f>
        <v>0</v>
      </c>
      <c r="F2131" s="17" t="str">
        <f>IF(ActividadesCom[[#This Row],[ÚLTIMO SEMESTRE CON CRÉDITOS]]&gt;0,ROUND(AVERAGE(ActividadesCom[[#This Row],[VALOR NIVEL 5]],ActividadesCom[[#This Row],[VALOR NIVEL 4]],ActividadesCom[[#This Row],[VALOR NIVEL 3]],ActividadesCom[[#This Row],[VALOR NIVEL 2]],ActividadesCom[[#This Row],[VALOR NIVEL 1]]),0),"")</f>
        <v/>
      </c>
      <c r="G2131" s="5" t="str">
        <f>IF(ActividadesCom[[#This Row],[PROMEDIO]]="","",IF(ActividadesCom[[#This Row],[PROMEDIO]]&gt;=4,"EXCELENTE",IF(ActividadesCom[[#This Row],[PROMEDIO]]&gt;=3,"NOTABLE",IF(ActividadesCom[[#This Row],[PROMEDIO]]&gt;=2,"BUENO",IF(ActividadesCom[[#This Row],[PROMEDIO]]=1,"SUFICIENTE","")))))</f>
        <v/>
      </c>
      <c r="H2131" s="5">
        <f>MAX(ActividadesCom[[#This Row],[PERÍODO 1]],ActividadesCom[[#This Row],[PERÍODO 2]],ActividadesCom[[#This Row],[PERÍODO 3]],ActividadesCom[[#This Row],[PERÍODO 4]],ActividadesCom[[#This Row],[PERÍODO 5]])</f>
        <v>0</v>
      </c>
      <c r="I2131" s="6"/>
      <c r="J2131" s="5"/>
      <c r="K2131" s="5"/>
      <c r="L2131" s="5" t="str">
        <f>IF(ActividadesCom[[#This Row],[NIVEL 1]]&lt;&gt;0,VLOOKUP(ActividadesCom[[#This Row],[NIVEL 1]],Catálogo!A:B,2,FALSE),"")</f>
        <v/>
      </c>
      <c r="M2131" s="5"/>
      <c r="N2131" s="6"/>
      <c r="O2131" s="5"/>
      <c r="P2131" s="5"/>
      <c r="Q2131" s="5" t="str">
        <f>IF(ActividadesCom[[#This Row],[NIVEL 2]]&lt;&gt;0,VLOOKUP(ActividadesCom[[#This Row],[NIVEL 2]],Catálogo!A:B,2,FALSE),"")</f>
        <v/>
      </c>
      <c r="R2131" s="14"/>
      <c r="S2131" s="23"/>
      <c r="T2131" s="14"/>
      <c r="U2131" s="14"/>
      <c r="V2131" s="5" t="str">
        <f>IF(ActividadesCom[[#This Row],[NIVEL 3]]&lt;&gt;0,VLOOKUP(ActividadesCom[[#This Row],[NIVEL 3]],Catálogo!A:B,2,FALSE),"")</f>
        <v/>
      </c>
      <c r="W2131" s="14"/>
      <c r="X2131" s="6"/>
      <c r="Y2131" s="5"/>
      <c r="Z2131" s="5"/>
      <c r="AA2131" s="5" t="str">
        <f>IF(ActividadesCom[[#This Row],[NIVEL 4]]&lt;&gt;0,VLOOKUP(ActividadesCom[[#This Row],[NIVEL 4]],Catálogo!A:B,2,FALSE),"")</f>
        <v/>
      </c>
      <c r="AB2131" s="5"/>
      <c r="AC2131" s="6"/>
      <c r="AD2131" s="5"/>
      <c r="AE2131" s="5"/>
      <c r="AF2131" s="5" t="str">
        <f>IF(ActividadesCom[[#This Row],[NIVEL 5]]&lt;&gt;0,VLOOKUP(ActividadesCom[[#This Row],[NIVEL 5]],Catálogo!A:B,2,FALSE),"")</f>
        <v/>
      </c>
      <c r="AG2131" s="5"/>
    </row>
    <row r="2132" spans="1:34" ht="30" hidden="1" customHeight="1" x14ac:dyDescent="0.25">
      <c r="A2132" s="7">
        <v>18470096</v>
      </c>
      <c r="B2132" s="6" t="str">
        <f>VLOOKUP(ActividadesCom[[#This Row],[NO. DE CONTROL]],'LISTADO ESTUDIANTES'!A:C,2,FALSE)</f>
        <v>MACEDO AGUILAR MARLEN</v>
      </c>
      <c r="C2132" s="6" t="str">
        <f>VLOOKUP(ActividadesCom[[#This Row],[NO. DE CONTROL]],'LISTADO ESTUDIANTES'!A:C,3,FALSE)</f>
        <v>INGENIERIA CIVIL</v>
      </c>
      <c r="D2132" s="5" t="str">
        <f>VLOOKUP(ActividadesCom[[#This Row],[NO. DE CONTROL]],'LISTADO ESTUDIANTES'!A:D,4,FALSE)</f>
        <v>BAJA</v>
      </c>
      <c r="E2132" s="5">
        <f>SUM(ActividadesCom[[#This Row],[CRÉD. 1]],ActividadesCom[[#This Row],[CRÉD. 2]],ActividadesCom[[#This Row],[CRÉD. 3]],ActividadesCom[[#This Row],[CRÉD. 4]],ActividadesCom[[#This Row],[CRÉD. 5]])</f>
        <v>5</v>
      </c>
      <c r="F2132" s="5">
        <f>IF(ActividadesCom[[#This Row],[ÚLTIMO SEMESTRE CON CRÉDITOS]]&gt;0,ROUND(AVERAGE(ActividadesCom[[#This Row],[VALOR NIVEL 5]],ActividadesCom[[#This Row],[VALOR NIVEL 4]],ActividadesCom[[#This Row],[VALOR NIVEL 3]],ActividadesCom[[#This Row],[VALOR NIVEL 2]],ActividadesCom[[#This Row],[VALOR NIVEL 1]]),0),"")</f>
        <v>3</v>
      </c>
      <c r="G2132" s="5" t="str">
        <f>IF(ActividadesCom[[#This Row],[PROMEDIO]]="","",IF(ActividadesCom[[#This Row],[PROMEDIO]]&gt;=4,"EXCELENTE",IF(ActividadesCom[[#This Row],[PROMEDIO]]&gt;=3,"NOTABLE",IF(ActividadesCom[[#This Row],[PROMEDIO]]&gt;=2,"BUENO",IF(ActividadesCom[[#This Row],[PROMEDIO]]=1,"SUFICIENTE","")))))</f>
        <v>NOTABLE</v>
      </c>
      <c r="H2132" s="5">
        <f>MAX(ActividadesCom[[#This Row],[PERÍODO 1]],ActividadesCom[[#This Row],[PERÍODO 2]],ActividadesCom[[#This Row],[PERÍODO 3]],ActividadesCom[[#This Row],[PERÍODO 4]],ActividadesCom[[#This Row],[PERÍODO 5]])</f>
        <v>20191</v>
      </c>
      <c r="I2132" s="6" t="s">
        <v>1006</v>
      </c>
      <c r="J2132" s="5">
        <v>20183</v>
      </c>
      <c r="K2132" s="5" t="s">
        <v>4009</v>
      </c>
      <c r="L2132" s="5">
        <f>IF(ActividadesCom[[#This Row],[NIVEL 1]]&lt;&gt;0,VLOOKUP(ActividadesCom[[#This Row],[NIVEL 1]],Catálogo!A:B,2,FALSE),"")</f>
        <v>2</v>
      </c>
      <c r="M2132" s="5">
        <v>1</v>
      </c>
      <c r="N2132" s="6" t="s">
        <v>1006</v>
      </c>
      <c r="O2132" s="5">
        <v>20191</v>
      </c>
      <c r="P2132" s="5" t="s">
        <v>4009</v>
      </c>
      <c r="Q2132" s="5">
        <f>IF(ActividadesCom[[#This Row],[NIVEL 2]]&lt;&gt;0,VLOOKUP(ActividadesCom[[#This Row],[NIVEL 2]],Catálogo!A:B,2,FALSE),"")</f>
        <v>2</v>
      </c>
      <c r="R2132" s="11">
        <v>1</v>
      </c>
      <c r="S2132" s="12" t="s">
        <v>2120</v>
      </c>
      <c r="T2132" s="11">
        <v>20191</v>
      </c>
      <c r="U2132" s="11" t="s">
        <v>4007</v>
      </c>
      <c r="V2132" s="5">
        <f>IF(ActividadesCom[[#This Row],[NIVEL 3]]&lt;&gt;0,VLOOKUP(ActividadesCom[[#This Row],[NIVEL 3]],Catálogo!A:B,2,FALSE),"")</f>
        <v>4</v>
      </c>
      <c r="W2132" s="11">
        <v>1</v>
      </c>
      <c r="X2132" s="6" t="s">
        <v>25</v>
      </c>
      <c r="Y2132" s="5">
        <v>20191</v>
      </c>
      <c r="Z2132" s="5" t="s">
        <v>4007</v>
      </c>
      <c r="AA2132" s="5">
        <f>IF(ActividadesCom[[#This Row],[NIVEL 4]]&lt;&gt;0,VLOOKUP(ActividadesCom[[#This Row],[NIVEL 4]],Catálogo!A:B,2,FALSE),"")</f>
        <v>4</v>
      </c>
      <c r="AB2132" s="5">
        <v>1</v>
      </c>
      <c r="AC2132" s="6" t="s">
        <v>42</v>
      </c>
      <c r="AD2132" s="5">
        <v>20183</v>
      </c>
      <c r="AE2132" s="5" t="s">
        <v>4008</v>
      </c>
      <c r="AF2132" s="5">
        <f>IF(ActividadesCom[[#This Row],[NIVEL 5]]&lt;&gt;0,VLOOKUP(ActividadesCom[[#This Row],[NIVEL 5]],Catálogo!A:B,2,FALSE),"")</f>
        <v>3</v>
      </c>
      <c r="AG2132" s="5">
        <v>1</v>
      </c>
      <c r="AH2132" s="2"/>
    </row>
    <row r="2133" spans="1:34" ht="30" hidden="1" customHeight="1" x14ac:dyDescent="0.25">
      <c r="A2133" s="7">
        <v>18470097</v>
      </c>
      <c r="B2133" s="6" t="str">
        <f>VLOOKUP(ActividadesCom[[#This Row],[NO. DE CONTROL]],'LISTADO ESTUDIANTES'!A:C,2,FALSE)</f>
        <v>CU YAH MISHEL</v>
      </c>
      <c r="C2133" s="6" t="str">
        <f>VLOOKUP(ActividadesCom[[#This Row],[NO. DE CONTROL]],'LISTADO ESTUDIANTES'!A:C,3,FALSE)</f>
        <v>INGENIERIA CIVIL</v>
      </c>
      <c r="D2133" s="5" t="str">
        <f>VLOOKUP(ActividadesCom[[#This Row],[NO. DE CONTROL]],'LISTADO ESTUDIANTES'!A:D,4,FALSE)</f>
        <v>BAJA</v>
      </c>
      <c r="E2133" s="5">
        <f>SUM(ActividadesCom[[#This Row],[CRÉD. 1]],ActividadesCom[[#This Row],[CRÉD. 2]],ActividadesCom[[#This Row],[CRÉD. 3]],ActividadesCom[[#This Row],[CRÉD. 4]],ActividadesCom[[#This Row],[CRÉD. 5]])</f>
        <v>5</v>
      </c>
      <c r="F2133" s="17">
        <f>IF(ActividadesCom[[#This Row],[ÚLTIMO SEMESTRE CON CRÉDITOS]]&gt;0,ROUND(AVERAGE(ActividadesCom[[#This Row],[VALOR NIVEL 5]],ActividadesCom[[#This Row],[VALOR NIVEL 4]],ActividadesCom[[#This Row],[VALOR NIVEL 3]],ActividadesCom[[#This Row],[VALOR NIVEL 2]],ActividadesCom[[#This Row],[VALOR NIVEL 1]]),0),"")</f>
        <v>4</v>
      </c>
      <c r="G2133" s="5" t="str">
        <f>IF(ActividadesCom[[#This Row],[PROMEDIO]]="","",IF(ActividadesCom[[#This Row],[PROMEDIO]]&gt;=4,"EXCELENTE",IF(ActividadesCom[[#This Row],[PROMEDIO]]&gt;=3,"NOTABLE",IF(ActividadesCom[[#This Row],[PROMEDIO]]&gt;=2,"BUENO",IF(ActividadesCom[[#This Row],[PROMEDIO]]=1,"SUFICIENTE","")))))</f>
        <v>EXCELENTE</v>
      </c>
      <c r="H2133" s="5">
        <f>MAX(ActividadesCom[[#This Row],[PERÍODO 1]],ActividadesCom[[#This Row],[PERÍODO 2]],ActividadesCom[[#This Row],[PERÍODO 3]],ActividadesCom[[#This Row],[PERÍODO 4]],ActividadesCom[[#This Row],[PERÍODO 5]])</f>
        <v>20203</v>
      </c>
      <c r="I2133" s="6" t="s">
        <v>519</v>
      </c>
      <c r="J2133" s="5">
        <v>20183</v>
      </c>
      <c r="K2133" s="5" t="s">
        <v>4007</v>
      </c>
      <c r="L2133" s="5">
        <f>IF(ActividadesCom[[#This Row],[NIVEL 1]]&lt;&gt;0,VLOOKUP(ActividadesCom[[#This Row],[NIVEL 1]],Catálogo!A:B,2,FALSE),"")</f>
        <v>4</v>
      </c>
      <c r="M2133" s="5">
        <v>1</v>
      </c>
      <c r="N2133" s="6" t="s">
        <v>519</v>
      </c>
      <c r="O2133" s="5">
        <v>20191</v>
      </c>
      <c r="P2133" s="5" t="s">
        <v>4007</v>
      </c>
      <c r="Q2133" s="5">
        <f>IF(ActividadesCom[[#This Row],[NIVEL 2]]&lt;&gt;0,VLOOKUP(ActividadesCom[[#This Row],[NIVEL 2]],Catálogo!A:B,2,FALSE),"")</f>
        <v>4</v>
      </c>
      <c r="R2133" s="14">
        <v>1</v>
      </c>
      <c r="S2133" s="23" t="s">
        <v>23</v>
      </c>
      <c r="T2133" s="14">
        <v>20203</v>
      </c>
      <c r="U2133" s="14" t="s">
        <v>4008</v>
      </c>
      <c r="V2133" s="5">
        <f>IF(ActividadesCom[[#This Row],[NIVEL 3]]&lt;&gt;0,VLOOKUP(ActividadesCom[[#This Row],[NIVEL 3]],Catálogo!A:B,2,FALSE),"")</f>
        <v>3</v>
      </c>
      <c r="W2133" s="14">
        <v>1</v>
      </c>
      <c r="X2133" s="6" t="s">
        <v>523</v>
      </c>
      <c r="Y2133" s="5">
        <v>20193</v>
      </c>
      <c r="Z2133" s="5" t="s">
        <v>4008</v>
      </c>
      <c r="AA2133" s="5">
        <f>IF(ActividadesCom[[#This Row],[NIVEL 4]]&lt;&gt;0,VLOOKUP(ActividadesCom[[#This Row],[NIVEL 4]],Catálogo!A:B,2,FALSE),"")</f>
        <v>3</v>
      </c>
      <c r="AB2133" s="5">
        <v>1</v>
      </c>
      <c r="AC2133" s="6" t="s">
        <v>523</v>
      </c>
      <c r="AD2133" s="5">
        <v>20183</v>
      </c>
      <c r="AE2133" s="5" t="s">
        <v>4007</v>
      </c>
      <c r="AF2133" s="5">
        <f>IF(ActividadesCom[[#This Row],[NIVEL 5]]&lt;&gt;0,VLOOKUP(ActividadesCom[[#This Row],[NIVEL 5]],Catálogo!A:B,2,FALSE),"")</f>
        <v>4</v>
      </c>
      <c r="AG2133" s="5">
        <v>1</v>
      </c>
      <c r="AH2133" s="2"/>
    </row>
    <row r="2134" spans="1:34" ht="30" hidden="1" customHeight="1" x14ac:dyDescent="0.25">
      <c r="A2134" s="7">
        <v>18470098</v>
      </c>
      <c r="B2134" s="6" t="str">
        <f>VLOOKUP(ActividadesCom[[#This Row],[NO. DE CONTROL]],'LISTADO ESTUDIANTES'!A:C,2,FALSE)</f>
        <v>DZUL CASAS CHRISTIAN ARIEL</v>
      </c>
      <c r="C2134" s="6" t="str">
        <f>VLOOKUP(ActividadesCom[[#This Row],[NO. DE CONTROL]],'LISTADO ESTUDIANTES'!A:C,3,FALSE)</f>
        <v>INGENIERIA EN ADMINISTRACION</v>
      </c>
      <c r="D2134" s="5" t="str">
        <f>VLOOKUP(ActividadesCom[[#This Row],[NO. DE CONTROL]],'LISTADO ESTUDIANTES'!A:D,4,FALSE)</f>
        <v>BAJA</v>
      </c>
      <c r="E2134" s="5">
        <f>SUM(ActividadesCom[[#This Row],[CRÉD. 1]],ActividadesCom[[#This Row],[CRÉD. 2]],ActividadesCom[[#This Row],[CRÉD. 3]],ActividadesCom[[#This Row],[CRÉD. 4]],ActividadesCom[[#This Row],[CRÉD. 5]])</f>
        <v>6</v>
      </c>
      <c r="F2134" s="5">
        <f>IF(ActividadesCom[[#This Row],[ÚLTIMO SEMESTRE CON CRÉDITOS]]&gt;0,ROUND(AVERAGE(ActividadesCom[[#This Row],[VALOR NIVEL 5]],ActividadesCom[[#This Row],[VALOR NIVEL 4]],ActividadesCom[[#This Row],[VALOR NIVEL 3]],ActividadesCom[[#This Row],[VALOR NIVEL 2]],ActividadesCom[[#This Row],[VALOR NIVEL 1]]),0),"")</f>
        <v>3</v>
      </c>
      <c r="G2134" s="5" t="str">
        <f>IF(ActividadesCom[[#This Row],[PROMEDIO]]="","",IF(ActividadesCom[[#This Row],[PROMEDIO]]&gt;=4,"EXCELENTE",IF(ActividadesCom[[#This Row],[PROMEDIO]]&gt;=3,"NOTABLE",IF(ActividadesCom[[#This Row],[PROMEDIO]]&gt;=2,"BUENO",IF(ActividadesCom[[#This Row],[PROMEDIO]]=1,"SUFICIENTE","")))))</f>
        <v>NOTABLE</v>
      </c>
      <c r="H2134" s="5">
        <f>MAX(ActividadesCom[[#This Row],[PERÍODO 1]],ActividadesCom[[#This Row],[PERÍODO 2]],ActividadesCom[[#This Row],[PERÍODO 3]],ActividadesCom[[#This Row],[PERÍODO 4]],ActividadesCom[[#This Row],[PERÍODO 5]])</f>
        <v>20213</v>
      </c>
      <c r="I2134" s="6" t="s">
        <v>943</v>
      </c>
      <c r="J2134" s="5">
        <v>20193</v>
      </c>
      <c r="K2134" s="5" t="s">
        <v>4009</v>
      </c>
      <c r="L2134" s="5">
        <f>IF(ActividadesCom[[#This Row],[NIVEL 1]]&lt;&gt;0,VLOOKUP(ActividadesCom[[#This Row],[NIVEL 1]],Catálogo!A:B,2,FALSE),"")</f>
        <v>2</v>
      </c>
      <c r="M2134" s="5">
        <v>2</v>
      </c>
      <c r="N2134" s="6" t="s">
        <v>461</v>
      </c>
      <c r="O2134" s="5">
        <v>20183</v>
      </c>
      <c r="P2134" s="5" t="s">
        <v>4009</v>
      </c>
      <c r="Q2134" s="5">
        <f>IF(ActividadesCom[[#This Row],[NIVEL 2]]&lt;&gt;0,VLOOKUP(ActividadesCom[[#This Row],[NIVEL 2]],Catálogo!A:B,2,FALSE),"")</f>
        <v>2</v>
      </c>
      <c r="R2134" s="11">
        <v>1</v>
      </c>
      <c r="S2134" s="12" t="s">
        <v>3206</v>
      </c>
      <c r="T2134" s="11">
        <v>20201</v>
      </c>
      <c r="U2134" s="11" t="s">
        <v>4007</v>
      </c>
      <c r="V2134" s="5">
        <f>IF(ActividadesCom[[#This Row],[NIVEL 3]]&lt;&gt;0,VLOOKUP(ActividadesCom[[#This Row],[NIVEL 3]],Catálogo!A:B,2,FALSE),"")</f>
        <v>4</v>
      </c>
      <c r="W2134" s="11">
        <v>1</v>
      </c>
      <c r="X2134" s="6" t="s">
        <v>5695</v>
      </c>
      <c r="Y2134" s="5">
        <v>20213</v>
      </c>
      <c r="Z2134" s="5" t="s">
        <v>4008</v>
      </c>
      <c r="AA2134" s="5">
        <f>IF(ActividadesCom[[#This Row],[NIVEL 4]]&lt;&gt;0,VLOOKUP(ActividadesCom[[#This Row],[NIVEL 4]],Catálogo!A:B,2,FALSE),"")</f>
        <v>3</v>
      </c>
      <c r="AB2134" s="5">
        <v>1</v>
      </c>
      <c r="AC2134" s="6" t="s">
        <v>819</v>
      </c>
      <c r="AD2134" s="5">
        <v>20183</v>
      </c>
      <c r="AE2134" s="5" t="s">
        <v>4007</v>
      </c>
      <c r="AF2134" s="5">
        <f>IF(ActividadesCom[[#This Row],[NIVEL 5]]&lt;&gt;0,VLOOKUP(ActividadesCom[[#This Row],[NIVEL 5]],Catálogo!A:B,2,FALSE),"")</f>
        <v>4</v>
      </c>
      <c r="AG2134" s="5">
        <v>1</v>
      </c>
      <c r="AH2134" s="2"/>
    </row>
    <row r="2135" spans="1:34" ht="30" hidden="1" customHeight="1" x14ac:dyDescent="0.25">
      <c r="A2135" s="7">
        <v>18470099</v>
      </c>
      <c r="B2135" s="6" t="str">
        <f>VLOOKUP(ActividadesCom[[#This Row],[NO. DE CONTROL]],'LISTADO ESTUDIANTES'!A:C,2,FALSE)</f>
        <v>UC POOT JOSE ESTEBAN</v>
      </c>
      <c r="C2135" s="6" t="str">
        <f>VLOOKUP(ActividadesCom[[#This Row],[NO. DE CONTROL]],'LISTADO ESTUDIANTES'!A:C,3,FALSE)</f>
        <v>INGENIERIA CIVIL</v>
      </c>
      <c r="D2135" s="5" t="str">
        <f>VLOOKUP(ActividadesCom[[#This Row],[NO. DE CONTROL]],'LISTADO ESTUDIANTES'!A:D,4,FALSE)</f>
        <v>BAJA</v>
      </c>
      <c r="E2135" s="5">
        <f>SUM(ActividadesCom[[#This Row],[CRÉD. 1]],ActividadesCom[[#This Row],[CRÉD. 2]],ActividadesCom[[#This Row],[CRÉD. 3]],ActividadesCom[[#This Row],[CRÉD. 4]],ActividadesCom[[#This Row],[CRÉD. 5]])</f>
        <v>6</v>
      </c>
      <c r="F2135" s="17">
        <f>IF(ActividadesCom[[#This Row],[ÚLTIMO SEMESTRE CON CRÉDITOS]]&gt;0,ROUND(AVERAGE(ActividadesCom[[#This Row],[VALOR NIVEL 5]],ActividadesCom[[#This Row],[VALOR NIVEL 4]],ActividadesCom[[#This Row],[VALOR NIVEL 3]],ActividadesCom[[#This Row],[VALOR NIVEL 2]],ActividadesCom[[#This Row],[VALOR NIVEL 1]]),0),"")</f>
        <v>4</v>
      </c>
      <c r="G2135" s="5" t="str">
        <f>IF(ActividadesCom[[#This Row],[PROMEDIO]]="","",IF(ActividadesCom[[#This Row],[PROMEDIO]]&gt;=4,"EXCELENTE",IF(ActividadesCom[[#This Row],[PROMEDIO]]&gt;=3,"NOTABLE",IF(ActividadesCom[[#This Row],[PROMEDIO]]&gt;=2,"BUENO",IF(ActividadesCom[[#This Row],[PROMEDIO]]=1,"SUFICIENTE","")))))</f>
        <v>EXCELENTE</v>
      </c>
      <c r="H2135" s="5">
        <f>MAX(ActividadesCom[[#This Row],[PERÍODO 1]],ActividadesCom[[#This Row],[PERÍODO 2]],ActividadesCom[[#This Row],[PERÍODO 3]],ActividadesCom[[#This Row],[PERÍODO 4]],ActividadesCom[[#This Row],[PERÍODO 5]])</f>
        <v>20211</v>
      </c>
      <c r="I2135" s="6" t="s">
        <v>519</v>
      </c>
      <c r="J2135" s="5">
        <v>20193</v>
      </c>
      <c r="K2135" s="5" t="s">
        <v>4007</v>
      </c>
      <c r="L2135" s="5">
        <f>IF(ActividadesCom[[#This Row],[NIVEL 1]]&lt;&gt;0,VLOOKUP(ActividadesCom[[#This Row],[NIVEL 1]],Catálogo!A:B,2,FALSE),"")</f>
        <v>4</v>
      </c>
      <c r="M2135" s="5">
        <v>2</v>
      </c>
      <c r="N2135" s="6" t="s">
        <v>4109</v>
      </c>
      <c r="O2135" s="5">
        <v>20191</v>
      </c>
      <c r="P2135" s="5" t="s">
        <v>4007</v>
      </c>
      <c r="Q2135" s="5">
        <f>IF(ActividadesCom[[#This Row],[NIVEL 2]]&lt;&gt;0,VLOOKUP(ActividadesCom[[#This Row],[NIVEL 2]],Catálogo!A:B,2,FALSE),"")</f>
        <v>4</v>
      </c>
      <c r="R2135" s="5">
        <v>1</v>
      </c>
      <c r="S2135" s="6" t="s">
        <v>4476</v>
      </c>
      <c r="T2135" s="5">
        <v>20211</v>
      </c>
      <c r="U2135" s="5" t="s">
        <v>4008</v>
      </c>
      <c r="V2135" s="5">
        <f>IF(ActividadesCom[[#This Row],[NIVEL 3]]&lt;&gt;0,VLOOKUP(ActividadesCom[[#This Row],[NIVEL 3]],Catálogo!A:B,2,FALSE),"")</f>
        <v>3</v>
      </c>
      <c r="W2135" s="5">
        <v>1</v>
      </c>
      <c r="X2135" s="6" t="s">
        <v>3518</v>
      </c>
      <c r="Y2135" s="5">
        <v>20211</v>
      </c>
      <c r="Z2135" s="5" t="s">
        <v>4008</v>
      </c>
      <c r="AA2135" s="5">
        <f>IF(ActividadesCom[[#This Row],[NIVEL 4]]&lt;&gt;0,VLOOKUP(ActividadesCom[[#This Row],[NIVEL 4]],Catálogo!A:B,2,FALSE),"")</f>
        <v>3</v>
      </c>
      <c r="AB2135" s="5">
        <v>1</v>
      </c>
      <c r="AC2135" s="6" t="s">
        <v>4109</v>
      </c>
      <c r="AD2135" s="5">
        <v>20183</v>
      </c>
      <c r="AE2135" s="5" t="s">
        <v>4007</v>
      </c>
      <c r="AF2135" s="5">
        <f>IF(ActividadesCom[[#This Row],[NIVEL 5]]&lt;&gt;0,VLOOKUP(ActividadesCom[[#This Row],[NIVEL 5]],Catálogo!A:B,2,FALSE),"")</f>
        <v>4</v>
      </c>
      <c r="AG2135" s="5">
        <v>1</v>
      </c>
      <c r="AH2135" s="2"/>
    </row>
    <row r="2136" spans="1:34" ht="30" hidden="1" customHeight="1" x14ac:dyDescent="0.25">
      <c r="A2136" s="7">
        <v>18470100</v>
      </c>
      <c r="B2136" s="6" t="str">
        <f>VLOOKUP(ActividadesCom[[#This Row],[NO. DE CONTROL]],'LISTADO ESTUDIANTES'!A:C,2,FALSE)</f>
        <v>MORALES EHUAN TANIA MARIAN</v>
      </c>
      <c r="C2136" s="6" t="str">
        <f>VLOOKUP(ActividadesCom[[#This Row],[NO. DE CONTROL]],'LISTADO ESTUDIANTES'!A:C,3,FALSE)</f>
        <v>ARQUITECTURA</v>
      </c>
      <c r="D2136" s="5" t="str">
        <f>VLOOKUP(ActividadesCom[[#This Row],[NO. DE CONTROL]],'LISTADO ESTUDIANTES'!A:D,4,FALSE)</f>
        <v>BAJA</v>
      </c>
      <c r="E2136" s="5">
        <f>SUM(ActividadesCom[[#This Row],[CRÉD. 1]],ActividadesCom[[#This Row],[CRÉD. 2]],ActividadesCom[[#This Row],[CRÉD. 3]],ActividadesCom[[#This Row],[CRÉD. 4]],ActividadesCom[[#This Row],[CRÉD. 5]])</f>
        <v>0</v>
      </c>
      <c r="F2136" s="17" t="str">
        <f>IF(ActividadesCom[[#This Row],[ÚLTIMO SEMESTRE CON CRÉDITOS]]&gt;0,ROUND(AVERAGE(ActividadesCom[[#This Row],[VALOR NIVEL 5]],ActividadesCom[[#This Row],[VALOR NIVEL 4]],ActividadesCom[[#This Row],[VALOR NIVEL 3]],ActividadesCom[[#This Row],[VALOR NIVEL 2]],ActividadesCom[[#This Row],[VALOR NIVEL 1]]),0),"")</f>
        <v/>
      </c>
      <c r="G2136" s="5" t="str">
        <f>IF(ActividadesCom[[#This Row],[PROMEDIO]]="","",IF(ActividadesCom[[#This Row],[PROMEDIO]]&gt;=4,"EXCELENTE",IF(ActividadesCom[[#This Row],[PROMEDIO]]&gt;=3,"NOTABLE",IF(ActividadesCom[[#This Row],[PROMEDIO]]&gt;=2,"BUENO",IF(ActividadesCom[[#This Row],[PROMEDIO]]=1,"SUFICIENTE","")))))</f>
        <v/>
      </c>
      <c r="H2136" s="5">
        <f>MAX(ActividadesCom[[#This Row],[PERÍODO 1]],ActividadesCom[[#This Row],[PERÍODO 2]],ActividadesCom[[#This Row],[PERÍODO 3]],ActividadesCom[[#This Row],[PERÍODO 4]],ActividadesCom[[#This Row],[PERÍODO 5]])</f>
        <v>0</v>
      </c>
      <c r="I2136" s="6"/>
      <c r="J2136" s="5"/>
      <c r="K2136" s="5"/>
      <c r="L2136" s="5" t="str">
        <f>IF(ActividadesCom[[#This Row],[NIVEL 1]]&lt;&gt;0,VLOOKUP(ActividadesCom[[#This Row],[NIVEL 1]],Catálogo!A:B,2,FALSE),"")</f>
        <v/>
      </c>
      <c r="M2136" s="5"/>
      <c r="N2136" s="6"/>
      <c r="O2136" s="5"/>
      <c r="P2136" s="5"/>
      <c r="Q2136" s="5" t="str">
        <f>IF(ActividadesCom[[#This Row],[NIVEL 2]]&lt;&gt;0,VLOOKUP(ActividadesCom[[#This Row],[NIVEL 2]],Catálogo!A:B,2,FALSE),"")</f>
        <v/>
      </c>
      <c r="R2136" s="14"/>
      <c r="S2136" s="23"/>
      <c r="T2136" s="14"/>
      <c r="U2136" s="14"/>
      <c r="V2136" s="5" t="str">
        <f>IF(ActividadesCom[[#This Row],[NIVEL 3]]&lt;&gt;0,VLOOKUP(ActividadesCom[[#This Row],[NIVEL 3]],Catálogo!A:B,2,FALSE),"")</f>
        <v/>
      </c>
      <c r="W2136" s="14"/>
      <c r="X2136" s="6"/>
      <c r="Y2136" s="5"/>
      <c r="Z2136" s="5"/>
      <c r="AA2136" s="5" t="str">
        <f>IF(ActividadesCom[[#This Row],[NIVEL 4]]&lt;&gt;0,VLOOKUP(ActividadesCom[[#This Row],[NIVEL 4]],Catálogo!A:B,2,FALSE),"")</f>
        <v/>
      </c>
      <c r="AB2136" s="5"/>
      <c r="AC2136" s="6"/>
      <c r="AD2136" s="5"/>
      <c r="AE2136" s="5"/>
      <c r="AF2136" s="5" t="str">
        <f>IF(ActividadesCom[[#This Row],[NIVEL 5]]&lt;&gt;0,VLOOKUP(ActividadesCom[[#This Row],[NIVEL 5]],Catálogo!A:B,2,FALSE),"")</f>
        <v/>
      </c>
      <c r="AG2136" s="5"/>
      <c r="AH2136" s="2"/>
    </row>
    <row r="2137" spans="1:34" ht="30" hidden="1" customHeight="1" x14ac:dyDescent="0.25">
      <c r="A2137" s="7">
        <v>18470101</v>
      </c>
      <c r="B2137" s="6" t="str">
        <f>VLOOKUP(ActividadesCom[[#This Row],[NO. DE CONTROL]],'LISTADO ESTUDIANTES'!A:C,2,FALSE)</f>
        <v>ARIAS CHI BENJAMIN</v>
      </c>
      <c r="C2137" s="6" t="str">
        <f>VLOOKUP(ActividadesCom[[#This Row],[NO. DE CONTROL]],'LISTADO ESTUDIANTES'!A:C,3,FALSE)</f>
        <v>INGENIERIA CIVIL</v>
      </c>
      <c r="D2137" s="5" t="str">
        <f>VLOOKUP(ActividadesCom[[#This Row],[NO. DE CONTROL]],'LISTADO ESTUDIANTES'!A:D,4,FALSE)</f>
        <v>BAJA</v>
      </c>
      <c r="E2137" s="5">
        <f>SUM(ActividadesCom[[#This Row],[CRÉD. 1]],ActividadesCom[[#This Row],[CRÉD. 2]],ActividadesCom[[#This Row],[CRÉD. 3]],ActividadesCom[[#This Row],[CRÉD. 4]],ActividadesCom[[#This Row],[CRÉD. 5]])</f>
        <v>0</v>
      </c>
      <c r="F2137" s="17" t="str">
        <f>IF(ActividadesCom[[#This Row],[ÚLTIMO SEMESTRE CON CRÉDITOS]]&gt;0,ROUND(AVERAGE(ActividadesCom[[#This Row],[VALOR NIVEL 5]],ActividadesCom[[#This Row],[VALOR NIVEL 4]],ActividadesCom[[#This Row],[VALOR NIVEL 3]],ActividadesCom[[#This Row],[VALOR NIVEL 2]],ActividadesCom[[#This Row],[VALOR NIVEL 1]]),0),"")</f>
        <v/>
      </c>
      <c r="G2137" s="5" t="str">
        <f>IF(ActividadesCom[[#This Row],[PROMEDIO]]="","",IF(ActividadesCom[[#This Row],[PROMEDIO]]&gt;=4,"EXCELENTE",IF(ActividadesCom[[#This Row],[PROMEDIO]]&gt;=3,"NOTABLE",IF(ActividadesCom[[#This Row],[PROMEDIO]]&gt;=2,"BUENO",IF(ActividadesCom[[#This Row],[PROMEDIO]]=1,"SUFICIENTE","")))))</f>
        <v/>
      </c>
      <c r="H2137" s="5">
        <f>MAX(ActividadesCom[[#This Row],[PERÍODO 1]],ActividadesCom[[#This Row],[PERÍODO 2]],ActividadesCom[[#This Row],[PERÍODO 3]],ActividadesCom[[#This Row],[PERÍODO 4]],ActividadesCom[[#This Row],[PERÍODO 5]])</f>
        <v>0</v>
      </c>
      <c r="I2137" s="6"/>
      <c r="J2137" s="5"/>
      <c r="K2137" s="5"/>
      <c r="L2137" s="5" t="str">
        <f>IF(ActividadesCom[[#This Row],[NIVEL 1]]&lt;&gt;0,VLOOKUP(ActividadesCom[[#This Row],[NIVEL 1]],Catálogo!A:B,2,FALSE),"")</f>
        <v/>
      </c>
      <c r="M2137" s="5"/>
      <c r="N2137" s="6"/>
      <c r="O2137" s="5"/>
      <c r="P2137" s="5"/>
      <c r="Q2137" s="5" t="str">
        <f>IF(ActividadesCom[[#This Row],[NIVEL 2]]&lt;&gt;0,VLOOKUP(ActividadesCom[[#This Row],[NIVEL 2]],Catálogo!A:B,2,FALSE),"")</f>
        <v/>
      </c>
      <c r="R2137" s="14"/>
      <c r="S2137" s="23"/>
      <c r="T2137" s="14"/>
      <c r="U2137" s="14"/>
      <c r="V2137" s="5" t="str">
        <f>IF(ActividadesCom[[#This Row],[NIVEL 3]]&lt;&gt;0,VLOOKUP(ActividadesCom[[#This Row],[NIVEL 3]],Catálogo!A:B,2,FALSE),"")</f>
        <v/>
      </c>
      <c r="W2137" s="14"/>
      <c r="X2137" s="6"/>
      <c r="Y2137" s="5"/>
      <c r="Z2137" s="5"/>
      <c r="AA2137" s="5" t="str">
        <f>IF(ActividadesCom[[#This Row],[NIVEL 4]]&lt;&gt;0,VLOOKUP(ActividadesCom[[#This Row],[NIVEL 4]],Catálogo!A:B,2,FALSE),"")</f>
        <v/>
      </c>
      <c r="AB2137" s="5"/>
      <c r="AC2137" s="6"/>
      <c r="AD2137" s="5"/>
      <c r="AE2137" s="5"/>
      <c r="AF2137" s="5" t="str">
        <f>IF(ActividadesCom[[#This Row],[NIVEL 5]]&lt;&gt;0,VLOOKUP(ActividadesCom[[#This Row],[NIVEL 5]],Catálogo!A:B,2,FALSE),"")</f>
        <v/>
      </c>
      <c r="AG2137" s="5"/>
      <c r="AH2137" s="2"/>
    </row>
    <row r="2138" spans="1:34" ht="30" hidden="1" customHeight="1" x14ac:dyDescent="0.25">
      <c r="A2138" s="7">
        <v>18470102</v>
      </c>
      <c r="B2138" s="6" t="str">
        <f>VLOOKUP(ActividadesCom[[#This Row],[NO. DE CONTROL]],'LISTADO ESTUDIANTES'!A:C,2,FALSE)</f>
        <v>MIJANGOS LEZAMA CARLOS JESUS</v>
      </c>
      <c r="C2138" s="6" t="str">
        <f>VLOOKUP(ActividadesCom[[#This Row],[NO. DE CONTROL]],'LISTADO ESTUDIANTES'!A:C,3,FALSE)</f>
        <v>INGENIERIA CIVIL</v>
      </c>
      <c r="D2138" s="5" t="str">
        <f>VLOOKUP(ActividadesCom[[#This Row],[NO. DE CONTROL]],'LISTADO ESTUDIANTES'!A:D,4,FALSE)</f>
        <v>BAJA</v>
      </c>
      <c r="E2138" s="5">
        <f>SUM(ActividadesCom[[#This Row],[CRÉD. 1]],ActividadesCom[[#This Row],[CRÉD. 2]],ActividadesCom[[#This Row],[CRÉD. 3]],ActividadesCom[[#This Row],[CRÉD. 4]],ActividadesCom[[#This Row],[CRÉD. 5]])</f>
        <v>5</v>
      </c>
      <c r="F2138" s="17">
        <f>IF(ActividadesCom[[#This Row],[ÚLTIMO SEMESTRE CON CRÉDITOS]]&gt;0,ROUND(AVERAGE(ActividadesCom[[#This Row],[VALOR NIVEL 5]],ActividadesCom[[#This Row],[VALOR NIVEL 4]],ActividadesCom[[#This Row],[VALOR NIVEL 3]],ActividadesCom[[#This Row],[VALOR NIVEL 2]],ActividadesCom[[#This Row],[VALOR NIVEL 1]]),0),"")</f>
        <v>3</v>
      </c>
      <c r="G2138" s="5" t="str">
        <f>IF(ActividadesCom[[#This Row],[PROMEDIO]]="","",IF(ActividadesCom[[#This Row],[PROMEDIO]]&gt;=4,"EXCELENTE",IF(ActividadesCom[[#This Row],[PROMEDIO]]&gt;=3,"NOTABLE",IF(ActividadesCom[[#This Row],[PROMEDIO]]&gt;=2,"BUENO",IF(ActividadesCom[[#This Row],[PROMEDIO]]=1,"SUFICIENTE","")))))</f>
        <v>NOTABLE</v>
      </c>
      <c r="H2138" s="5">
        <f>MAX(ActividadesCom[[#This Row],[PERÍODO 1]],ActividadesCom[[#This Row],[PERÍODO 2]],ActividadesCom[[#This Row],[PERÍODO 3]],ActividadesCom[[#This Row],[PERÍODO 4]],ActividadesCom[[#This Row],[PERÍODO 5]])</f>
        <v>20211</v>
      </c>
      <c r="I2138" s="6" t="s">
        <v>4916</v>
      </c>
      <c r="J2138" s="5">
        <v>20193</v>
      </c>
      <c r="K2138" s="5" t="s">
        <v>4007</v>
      </c>
      <c r="L2138" s="5">
        <f>IF(ActividadesCom[[#This Row],[NIVEL 1]]&lt;&gt;0,VLOOKUP(ActividadesCom[[#This Row],[NIVEL 1]],Catálogo!A:B,2,FALSE),"")</f>
        <v>4</v>
      </c>
      <c r="M2138" s="5">
        <v>1</v>
      </c>
      <c r="N2138" s="6" t="s">
        <v>4918</v>
      </c>
      <c r="O2138" s="5">
        <v>20191</v>
      </c>
      <c r="P2138" s="5" t="s">
        <v>4007</v>
      </c>
      <c r="Q2138" s="5">
        <f>IF(ActividadesCom[[#This Row],[NIVEL 2]]&lt;&gt;0,VLOOKUP(ActividadesCom[[#This Row],[NIVEL 2]],Catálogo!A:B,2,FALSE),"")</f>
        <v>4</v>
      </c>
      <c r="R2138" s="14">
        <v>1</v>
      </c>
      <c r="S2138" s="12" t="s">
        <v>4476</v>
      </c>
      <c r="T2138" s="11">
        <v>20211</v>
      </c>
      <c r="U2138" s="14" t="s">
        <v>4008</v>
      </c>
      <c r="V2138" s="5">
        <f>IF(ActividadesCom[[#This Row],[NIVEL 3]]&lt;&gt;0,VLOOKUP(ActividadesCom[[#This Row],[NIVEL 3]],Catálogo!A:B,2,FALSE),"")</f>
        <v>3</v>
      </c>
      <c r="W2138" s="14">
        <v>1</v>
      </c>
      <c r="X2138" s="6" t="s">
        <v>31</v>
      </c>
      <c r="Y2138" s="5">
        <v>20191</v>
      </c>
      <c r="Z2138" s="5" t="s">
        <v>4008</v>
      </c>
      <c r="AA2138" s="5">
        <f>IF(ActividadesCom[[#This Row],[NIVEL 4]]&lt;&gt;0,VLOOKUP(ActividadesCom[[#This Row],[NIVEL 4]],Catálogo!A:B,2,FALSE),"")</f>
        <v>3</v>
      </c>
      <c r="AB2138" s="5">
        <v>1</v>
      </c>
      <c r="AC2138" s="6" t="s">
        <v>31</v>
      </c>
      <c r="AD2138" s="5">
        <v>20183</v>
      </c>
      <c r="AE2138" s="5" t="s">
        <v>4008</v>
      </c>
      <c r="AF2138" s="5">
        <f>IF(ActividadesCom[[#This Row],[NIVEL 5]]&lt;&gt;0,VLOOKUP(ActividadesCom[[#This Row],[NIVEL 5]],Catálogo!A:B,2,FALSE),"")</f>
        <v>3</v>
      </c>
      <c r="AG2138" s="5">
        <v>1</v>
      </c>
      <c r="AH2138" s="2"/>
    </row>
    <row r="2139" spans="1:34" ht="30" hidden="1" customHeight="1" x14ac:dyDescent="0.25">
      <c r="A2139" s="7">
        <v>18470103</v>
      </c>
      <c r="B2139" s="6" t="str">
        <f>VLOOKUP(ActividadesCom[[#This Row],[NO. DE CONTROL]],'LISTADO ESTUDIANTES'!A:C,2,FALSE)</f>
        <v>ROSADO CHI LLUVIA GABRIELA</v>
      </c>
      <c r="C2139" s="6" t="str">
        <f>VLOOKUP(ActividadesCom[[#This Row],[NO. DE CONTROL]],'LISTADO ESTUDIANTES'!A:C,3,FALSE)</f>
        <v>INGENIERIA CIVIL</v>
      </c>
      <c r="D2139" s="5" t="str">
        <f>VLOOKUP(ActividadesCom[[#This Row],[NO. DE CONTROL]],'LISTADO ESTUDIANTES'!A:D,4,FALSE)</f>
        <v>BAJA</v>
      </c>
      <c r="E2139" s="5">
        <f>SUM(ActividadesCom[[#This Row],[CRÉD. 1]],ActividadesCom[[#This Row],[CRÉD. 2]],ActividadesCom[[#This Row],[CRÉD. 3]],ActividadesCom[[#This Row],[CRÉD. 4]],ActividadesCom[[#This Row],[CRÉD. 5]])</f>
        <v>5</v>
      </c>
      <c r="F2139" s="17">
        <f>IF(ActividadesCom[[#This Row],[ÚLTIMO SEMESTRE CON CRÉDITOS]]&gt;0,ROUND(AVERAGE(ActividadesCom[[#This Row],[VALOR NIVEL 5]],ActividadesCom[[#This Row],[VALOR NIVEL 4]],ActividadesCom[[#This Row],[VALOR NIVEL 3]],ActividadesCom[[#This Row],[VALOR NIVEL 2]],ActividadesCom[[#This Row],[VALOR NIVEL 1]]),0),"")</f>
        <v>2</v>
      </c>
      <c r="G2139" s="5" t="str">
        <f>IF(ActividadesCom[[#This Row],[PROMEDIO]]="","",IF(ActividadesCom[[#This Row],[PROMEDIO]]&gt;=4,"EXCELENTE",IF(ActividadesCom[[#This Row],[PROMEDIO]]&gt;=3,"NOTABLE",IF(ActividadesCom[[#This Row],[PROMEDIO]]&gt;=2,"BUENO",IF(ActividadesCom[[#This Row],[PROMEDIO]]=1,"SUFICIENTE","")))))</f>
        <v>BUENO</v>
      </c>
      <c r="H2139" s="5">
        <f>MAX(ActividadesCom[[#This Row],[PERÍODO 1]],ActividadesCom[[#This Row],[PERÍODO 2]],ActividadesCom[[#This Row],[PERÍODO 3]],ActividadesCom[[#This Row],[PERÍODO 4]],ActividadesCom[[#This Row],[PERÍODO 5]])</f>
        <v>20211</v>
      </c>
      <c r="I2139" s="6" t="s">
        <v>1006</v>
      </c>
      <c r="J2139" s="5">
        <v>20183</v>
      </c>
      <c r="K2139" s="5" t="s">
        <v>4009</v>
      </c>
      <c r="L2139" s="5">
        <f>IF(ActividadesCom[[#This Row],[NIVEL 1]]&lt;&gt;0,VLOOKUP(ActividadesCom[[#This Row],[NIVEL 1]],Catálogo!A:B,2,FALSE),"")</f>
        <v>2</v>
      </c>
      <c r="M2139" s="5">
        <v>1</v>
      </c>
      <c r="N2139" s="6" t="s">
        <v>1006</v>
      </c>
      <c r="O2139" s="5">
        <v>20191</v>
      </c>
      <c r="P2139" s="5" t="s">
        <v>4009</v>
      </c>
      <c r="Q2139" s="5">
        <f>IF(ActividadesCom[[#This Row],[NIVEL 2]]&lt;&gt;0,VLOOKUP(ActividadesCom[[#This Row],[NIVEL 2]],Catálogo!A:B,2,FALSE),"")</f>
        <v>2</v>
      </c>
      <c r="R2139" s="5">
        <v>1</v>
      </c>
      <c r="S2139" s="6" t="s">
        <v>4476</v>
      </c>
      <c r="T2139" s="5">
        <v>20211</v>
      </c>
      <c r="U2139" s="5" t="s">
        <v>4008</v>
      </c>
      <c r="V2139" s="5">
        <f>IF(ActividadesCom[[#This Row],[NIVEL 3]]&lt;&gt;0,VLOOKUP(ActividadesCom[[#This Row],[NIVEL 3]],Catálogo!A:B,2,FALSE),"")</f>
        <v>3</v>
      </c>
      <c r="W2139" s="5">
        <v>1</v>
      </c>
      <c r="X2139" s="6" t="s">
        <v>42</v>
      </c>
      <c r="Y2139" s="5">
        <v>20191</v>
      </c>
      <c r="Z2139" s="5" t="s">
        <v>4008</v>
      </c>
      <c r="AA2139" s="5">
        <f>IF(ActividadesCom[[#This Row],[NIVEL 4]]&lt;&gt;0,VLOOKUP(ActividadesCom[[#This Row],[NIVEL 4]],Catálogo!A:B,2,FALSE),"")</f>
        <v>3</v>
      </c>
      <c r="AB2139" s="5">
        <v>1</v>
      </c>
      <c r="AC2139" s="6" t="s">
        <v>34</v>
      </c>
      <c r="AD2139" s="5">
        <v>20183</v>
      </c>
      <c r="AE2139" s="5" t="s">
        <v>4009</v>
      </c>
      <c r="AF2139" s="5">
        <f>IF(ActividadesCom[[#This Row],[NIVEL 5]]&lt;&gt;0,VLOOKUP(ActividadesCom[[#This Row],[NIVEL 5]],Catálogo!A:B,2,FALSE),"")</f>
        <v>2</v>
      </c>
      <c r="AG2139" s="5">
        <v>1</v>
      </c>
      <c r="AH2139" s="2"/>
    </row>
    <row r="2140" spans="1:34" ht="30" hidden="1" customHeight="1" x14ac:dyDescent="0.25">
      <c r="A2140" s="7">
        <v>18470104</v>
      </c>
      <c r="B2140" s="6" t="str">
        <f>VLOOKUP(ActividadesCom[[#This Row],[NO. DE CONTROL]],'LISTADO ESTUDIANTES'!A:C,2,FALSE)</f>
        <v>RAMIREZ ZURITA CARLOS SANTIAGO</v>
      </c>
      <c r="C2140" s="6" t="str">
        <f>VLOOKUP(ActividadesCom[[#This Row],[NO. DE CONTROL]],'LISTADO ESTUDIANTES'!A:C,3,FALSE)</f>
        <v>INGENIERIA CIVIL</v>
      </c>
      <c r="D2140" s="5" t="str">
        <f>VLOOKUP(ActividadesCom[[#This Row],[NO. DE CONTROL]],'LISTADO ESTUDIANTES'!A:D,4,FALSE)</f>
        <v>BAJA</v>
      </c>
      <c r="E2140" s="5">
        <f>SUM(ActividadesCom[[#This Row],[CRÉD. 1]],ActividadesCom[[#This Row],[CRÉD. 2]],ActividadesCom[[#This Row],[CRÉD. 3]],ActividadesCom[[#This Row],[CRÉD. 4]],ActividadesCom[[#This Row],[CRÉD. 5]])</f>
        <v>5</v>
      </c>
      <c r="F2140" s="17">
        <f>IF(ActividadesCom[[#This Row],[ÚLTIMO SEMESTRE CON CRÉDITOS]]&gt;0,ROUND(AVERAGE(ActividadesCom[[#This Row],[VALOR NIVEL 5]],ActividadesCom[[#This Row],[VALOR NIVEL 4]],ActividadesCom[[#This Row],[VALOR NIVEL 3]],ActividadesCom[[#This Row],[VALOR NIVEL 2]],ActividadesCom[[#This Row],[VALOR NIVEL 1]]),0),"")</f>
        <v>3</v>
      </c>
      <c r="G2140" s="5" t="str">
        <f>IF(ActividadesCom[[#This Row],[PROMEDIO]]="","",IF(ActividadesCom[[#This Row],[PROMEDIO]]&gt;=4,"EXCELENTE",IF(ActividadesCom[[#This Row],[PROMEDIO]]&gt;=3,"NOTABLE",IF(ActividadesCom[[#This Row],[PROMEDIO]]&gt;=2,"BUENO",IF(ActividadesCom[[#This Row],[PROMEDIO]]=1,"SUFICIENTE","")))))</f>
        <v>NOTABLE</v>
      </c>
      <c r="H2140" s="5">
        <f>MAX(ActividadesCom[[#This Row],[PERÍODO 1]],ActividadesCom[[#This Row],[PERÍODO 2]],ActividadesCom[[#This Row],[PERÍODO 3]],ActividadesCom[[#This Row],[PERÍODO 4]],ActividadesCom[[#This Row],[PERÍODO 5]])</f>
        <v>20221</v>
      </c>
      <c r="I2140" s="6"/>
      <c r="J2140" s="5"/>
      <c r="K2140" s="5"/>
      <c r="L2140" s="5" t="str">
        <f>IF(ActividadesCom[[#This Row],[NIVEL 1]]&lt;&gt;0,VLOOKUP(ActividadesCom[[#This Row],[NIVEL 1]],Catálogo!A:B,2,FALSE),"")</f>
        <v/>
      </c>
      <c r="M2140" s="5"/>
      <c r="N2140" s="6" t="s">
        <v>5374</v>
      </c>
      <c r="O2140" s="5">
        <v>20221</v>
      </c>
      <c r="P2140" s="5" t="s">
        <v>4007</v>
      </c>
      <c r="Q2140" s="5">
        <f>IF(ActividadesCom[[#This Row],[NIVEL 2]]&lt;&gt;0,VLOOKUP(ActividadesCom[[#This Row],[NIVEL 2]],Catálogo!A:B,2,FALSE),"")</f>
        <v>4</v>
      </c>
      <c r="R2140" s="5">
        <v>1</v>
      </c>
      <c r="S2140" s="6" t="s">
        <v>4937</v>
      </c>
      <c r="T2140" s="5">
        <v>20221</v>
      </c>
      <c r="U2140" s="5" t="s">
        <v>4008</v>
      </c>
      <c r="V2140" s="5">
        <f>IF(ActividadesCom[[#This Row],[NIVEL 3]]&lt;&gt;0,VLOOKUP(ActividadesCom[[#This Row],[NIVEL 3]],Catálogo!A:B,2,FALSE),"")</f>
        <v>3</v>
      </c>
      <c r="W2140" s="5">
        <v>2</v>
      </c>
      <c r="X2140" s="6" t="s">
        <v>4476</v>
      </c>
      <c r="Y2140" s="5">
        <v>20211</v>
      </c>
      <c r="Z2140" s="5" t="s">
        <v>4008</v>
      </c>
      <c r="AA2140" s="5">
        <f>IF(ActividadesCom[[#This Row],[NIVEL 4]]&lt;&gt;0,VLOOKUP(ActividadesCom[[#This Row],[NIVEL 4]],Catálogo!A:B,2,FALSE),"")</f>
        <v>3</v>
      </c>
      <c r="AB2140" s="5">
        <v>1</v>
      </c>
      <c r="AC2140" s="6" t="s">
        <v>615</v>
      </c>
      <c r="AD2140" s="5">
        <v>20183</v>
      </c>
      <c r="AE2140" s="5" t="s">
        <v>4008</v>
      </c>
      <c r="AF2140" s="5">
        <f>IF(ActividadesCom[[#This Row],[NIVEL 5]]&lt;&gt;0,VLOOKUP(ActividadesCom[[#This Row],[NIVEL 5]],Catálogo!A:B,2,FALSE),"")</f>
        <v>3</v>
      </c>
      <c r="AG2140" s="5">
        <v>1</v>
      </c>
      <c r="AH2140" s="2"/>
    </row>
    <row r="2141" spans="1:34" ht="30" hidden="1" customHeight="1" x14ac:dyDescent="0.25">
      <c r="A2141" s="7">
        <v>18470105</v>
      </c>
      <c r="B2141" s="6" t="str">
        <f>VLOOKUP(ActividadesCom[[#This Row],[NO. DE CONTROL]],'LISTADO ESTUDIANTES'!A:C,2,FALSE)</f>
        <v>CHAN RIOS BAYRO ENRIQUE</v>
      </c>
      <c r="C2141" s="6" t="str">
        <f>VLOOKUP(ActividadesCom[[#This Row],[NO. DE CONTROL]],'LISTADO ESTUDIANTES'!A:C,3,FALSE)</f>
        <v>INGENIERIA CIVIL</v>
      </c>
      <c r="D2141" s="5" t="str">
        <f>VLOOKUP(ActividadesCom[[#This Row],[NO. DE CONTROL]],'LISTADO ESTUDIANTES'!A:D,4,FALSE)</f>
        <v>BAJA</v>
      </c>
      <c r="E2141" s="5">
        <f>SUM(ActividadesCom[[#This Row],[CRÉD. 1]],ActividadesCom[[#This Row],[CRÉD. 2]],ActividadesCom[[#This Row],[CRÉD. 3]],ActividadesCom[[#This Row],[CRÉD. 4]],ActividadesCom[[#This Row],[CRÉD. 5]])</f>
        <v>5</v>
      </c>
      <c r="F2141" s="17">
        <f>IF(ActividadesCom[[#This Row],[ÚLTIMO SEMESTRE CON CRÉDITOS]]&gt;0,ROUND(AVERAGE(ActividadesCom[[#This Row],[VALOR NIVEL 5]],ActividadesCom[[#This Row],[VALOR NIVEL 4]],ActividadesCom[[#This Row],[VALOR NIVEL 3]],ActividadesCom[[#This Row],[VALOR NIVEL 2]],ActividadesCom[[#This Row],[VALOR NIVEL 1]]),0),"")</f>
        <v>3</v>
      </c>
      <c r="G2141" s="5" t="str">
        <f>IF(ActividadesCom[[#This Row],[PROMEDIO]]="","",IF(ActividadesCom[[#This Row],[PROMEDIO]]&gt;=4,"EXCELENTE",IF(ActividadesCom[[#This Row],[PROMEDIO]]&gt;=3,"NOTABLE",IF(ActividadesCom[[#This Row],[PROMEDIO]]&gt;=2,"BUENO",IF(ActividadesCom[[#This Row],[PROMEDIO]]=1,"SUFICIENTE","")))))</f>
        <v>NOTABLE</v>
      </c>
      <c r="H2141" s="5">
        <f>MAX(ActividadesCom[[#This Row],[PERÍODO 1]],ActividadesCom[[#This Row],[PERÍODO 2]],ActividadesCom[[#This Row],[PERÍODO 3]],ActividadesCom[[#This Row],[PERÍODO 4]],ActividadesCom[[#This Row],[PERÍODO 5]])</f>
        <v>20221</v>
      </c>
      <c r="I2141" s="6"/>
      <c r="J2141" s="5"/>
      <c r="K2141" s="5"/>
      <c r="L2141" s="5" t="str">
        <f>IF(ActividadesCom[[#This Row],[NIVEL 1]]&lt;&gt;0,VLOOKUP(ActividadesCom[[#This Row],[NIVEL 1]],Catálogo!A:B,2,FALSE),"")</f>
        <v/>
      </c>
      <c r="M2141" s="5"/>
      <c r="N2141" s="6" t="s">
        <v>4484</v>
      </c>
      <c r="O2141" s="5">
        <v>20211</v>
      </c>
      <c r="P2141" s="5" t="s">
        <v>4007</v>
      </c>
      <c r="Q2141" s="5">
        <f>IF(ActividadesCom[[#This Row],[NIVEL 2]]&lt;&gt;0,VLOOKUP(ActividadesCom[[#This Row],[NIVEL 2]],Catálogo!A:B,2,FALSE),"")</f>
        <v>4</v>
      </c>
      <c r="R2141" s="14">
        <v>1</v>
      </c>
      <c r="S2141" s="12" t="s">
        <v>4895</v>
      </c>
      <c r="T2141" s="11">
        <v>20221</v>
      </c>
      <c r="U2141" s="11" t="s">
        <v>4008</v>
      </c>
      <c r="V2141" s="5">
        <f>IF(ActividadesCom[[#This Row],[NIVEL 3]]&lt;&gt;0,VLOOKUP(ActividadesCom[[#This Row],[NIVEL 3]],Catálogo!A:B,2,FALSE),"")</f>
        <v>3</v>
      </c>
      <c r="W2141" s="11">
        <v>2</v>
      </c>
      <c r="X2141" s="6" t="s">
        <v>4476</v>
      </c>
      <c r="Y2141" s="5">
        <v>20211</v>
      </c>
      <c r="Z2141" s="5" t="s">
        <v>4008</v>
      </c>
      <c r="AA2141" s="5">
        <f>IF(ActividadesCom[[#This Row],[NIVEL 4]]&lt;&gt;0,VLOOKUP(ActividadesCom[[#This Row],[NIVEL 4]],Catálogo!A:B,2,FALSE),"")</f>
        <v>3</v>
      </c>
      <c r="AB2141" s="5">
        <v>1</v>
      </c>
      <c r="AC2141" s="6" t="s">
        <v>31</v>
      </c>
      <c r="AD2141" s="5">
        <v>20183</v>
      </c>
      <c r="AE2141" s="5" t="s">
        <v>4008</v>
      </c>
      <c r="AF2141" s="5">
        <f>IF(ActividadesCom[[#This Row],[NIVEL 5]]&lt;&gt;0,VLOOKUP(ActividadesCom[[#This Row],[NIVEL 5]],Catálogo!A:B,2,FALSE),"")</f>
        <v>3</v>
      </c>
      <c r="AG2141" s="5">
        <v>1</v>
      </c>
      <c r="AH2141" s="2"/>
    </row>
    <row r="2142" spans="1:34" ht="30" hidden="1" customHeight="1" x14ac:dyDescent="0.25">
      <c r="A2142" s="7">
        <v>18470106</v>
      </c>
      <c r="B2142" s="6" t="str">
        <f>VLOOKUP(ActividadesCom[[#This Row],[NO. DE CONTROL]],'LISTADO ESTUDIANTES'!A:C,2,FALSE)</f>
        <v>CHULIN BAAS MIGUEL ANGEL</v>
      </c>
      <c r="C2142" s="6" t="str">
        <f>VLOOKUP(ActividadesCom[[#This Row],[NO. DE CONTROL]],'LISTADO ESTUDIANTES'!A:C,3,FALSE)</f>
        <v>INGENIERIA CIVIL</v>
      </c>
      <c r="D2142" s="5" t="str">
        <f>VLOOKUP(ActividadesCom[[#This Row],[NO. DE CONTROL]],'LISTADO ESTUDIANTES'!A:D,4,FALSE)</f>
        <v>BAJA</v>
      </c>
      <c r="E2142" s="5">
        <f>SUM(ActividadesCom[[#This Row],[CRÉD. 1]],ActividadesCom[[#This Row],[CRÉD. 2]],ActividadesCom[[#This Row],[CRÉD. 3]],ActividadesCom[[#This Row],[CRÉD. 4]],ActividadesCom[[#This Row],[CRÉD. 5]])</f>
        <v>5</v>
      </c>
      <c r="F2142" s="17">
        <f>IF(ActividadesCom[[#This Row],[ÚLTIMO SEMESTRE CON CRÉDITOS]]&gt;0,ROUND(AVERAGE(ActividadesCom[[#This Row],[VALOR NIVEL 5]],ActividadesCom[[#This Row],[VALOR NIVEL 4]],ActividadesCom[[#This Row],[VALOR NIVEL 3]],ActividadesCom[[#This Row],[VALOR NIVEL 2]],ActividadesCom[[#This Row],[VALOR NIVEL 1]]),0),"")</f>
        <v>3</v>
      </c>
      <c r="G2142" s="5" t="str">
        <f>IF(ActividadesCom[[#This Row],[PROMEDIO]]="","",IF(ActividadesCom[[#This Row],[PROMEDIO]]&gt;=4,"EXCELENTE",IF(ActividadesCom[[#This Row],[PROMEDIO]]&gt;=3,"NOTABLE",IF(ActividadesCom[[#This Row],[PROMEDIO]]&gt;=2,"BUENO",IF(ActividadesCom[[#This Row],[PROMEDIO]]=1,"SUFICIENTE","")))))</f>
        <v>NOTABLE</v>
      </c>
      <c r="H2142" s="5">
        <f>MAX(ActividadesCom[[#This Row],[PERÍODO 1]],ActividadesCom[[#This Row],[PERÍODO 2]],ActividadesCom[[#This Row],[PERÍODO 3]],ActividadesCom[[#This Row],[PERÍODO 4]],ActividadesCom[[#This Row],[PERÍODO 5]])</f>
        <v>20221</v>
      </c>
      <c r="I2142" s="6" t="s">
        <v>47</v>
      </c>
      <c r="J2142" s="5">
        <v>20213</v>
      </c>
      <c r="K2142" s="5" t="s">
        <v>4008</v>
      </c>
      <c r="L2142" s="5">
        <f>IF(ActividadesCom[[#This Row],[NIVEL 1]]&lt;&gt;0,VLOOKUP(ActividadesCom[[#This Row],[NIVEL 1]],Catálogo!A:B,2,FALSE),"")</f>
        <v>3</v>
      </c>
      <c r="M2142" s="5">
        <v>1</v>
      </c>
      <c r="N2142" s="6" t="s">
        <v>4843</v>
      </c>
      <c r="O2142" s="5">
        <v>20213</v>
      </c>
      <c r="P2142" s="5" t="s">
        <v>4009</v>
      </c>
      <c r="Q2142" s="5">
        <f>IF(ActividadesCom[[#This Row],[NIVEL 2]]&lt;&gt;0,VLOOKUP(ActividadesCom[[#This Row],[NIVEL 2]],Catálogo!A:B,2,FALSE),"")</f>
        <v>2</v>
      </c>
      <c r="R2142" s="14">
        <v>1</v>
      </c>
      <c r="S2142" s="23" t="s">
        <v>4476</v>
      </c>
      <c r="T2142" s="14">
        <v>20211</v>
      </c>
      <c r="U2142" s="14" t="s">
        <v>4008</v>
      </c>
      <c r="V2142" s="5">
        <f>IF(ActividadesCom[[#This Row],[NIVEL 3]]&lt;&gt;0,VLOOKUP(ActividadesCom[[#This Row],[NIVEL 3]],Catálogo!A:B,2,FALSE),"")</f>
        <v>3</v>
      </c>
      <c r="W2142" s="14">
        <v>1</v>
      </c>
      <c r="X2142" s="6" t="s">
        <v>4460</v>
      </c>
      <c r="Y2142" s="5">
        <v>20211</v>
      </c>
      <c r="Z2142" s="5" t="s">
        <v>4009</v>
      </c>
      <c r="AA2142" s="5">
        <f>IF(ActividadesCom[[#This Row],[NIVEL 4]]&lt;&gt;0,VLOOKUP(ActividadesCom[[#This Row],[NIVEL 4]],Catálogo!A:B,2,FALSE),"")</f>
        <v>2</v>
      </c>
      <c r="AB2142" s="5">
        <v>1</v>
      </c>
      <c r="AC2142" s="6" t="s">
        <v>4895</v>
      </c>
      <c r="AD2142" s="5">
        <v>20221</v>
      </c>
      <c r="AE2142" s="5" t="s">
        <v>4008</v>
      </c>
      <c r="AF2142" s="5">
        <f>IF(ActividadesCom[[#This Row],[NIVEL 5]]&lt;&gt;0,VLOOKUP(ActividadesCom[[#This Row],[NIVEL 5]],Catálogo!A:B,2,FALSE),"")</f>
        <v>3</v>
      </c>
      <c r="AG2142" s="5">
        <v>1</v>
      </c>
      <c r="AH2142" s="2"/>
    </row>
    <row r="2143" spans="1:34" ht="30" hidden="1" customHeight="1" x14ac:dyDescent="0.25">
      <c r="A2143" s="7">
        <v>18470107</v>
      </c>
      <c r="B2143" s="6" t="str">
        <f>VLOOKUP(ActividadesCom[[#This Row],[NO. DE CONTROL]],'LISTADO ESTUDIANTES'!A:C,2,FALSE)</f>
        <v>BALAN ZAPATA BRAYAN DEL JESUS</v>
      </c>
      <c r="C2143" s="6" t="str">
        <f>VLOOKUP(ActividadesCom[[#This Row],[NO. DE CONTROL]],'LISTADO ESTUDIANTES'!A:C,3,FALSE)</f>
        <v>INGENIERIA CIVIL</v>
      </c>
      <c r="D2143" s="5" t="str">
        <f>VLOOKUP(ActividadesCom[[#This Row],[NO. DE CONTROL]],'LISTADO ESTUDIANTES'!A:D,4,FALSE)</f>
        <v>BAJA</v>
      </c>
      <c r="E2143" s="5">
        <f>SUM(ActividadesCom[[#This Row],[CRÉD. 1]],ActividadesCom[[#This Row],[CRÉD. 2]],ActividadesCom[[#This Row],[CRÉD. 3]],ActividadesCom[[#This Row],[CRÉD. 4]],ActividadesCom[[#This Row],[CRÉD. 5]])</f>
        <v>1</v>
      </c>
      <c r="F2143" s="17">
        <f>IF(ActividadesCom[[#This Row],[ÚLTIMO SEMESTRE CON CRÉDITOS]]&gt;0,ROUND(AVERAGE(ActividadesCom[[#This Row],[VALOR NIVEL 5]],ActividadesCom[[#This Row],[VALOR NIVEL 4]],ActividadesCom[[#This Row],[VALOR NIVEL 3]],ActividadesCom[[#This Row],[VALOR NIVEL 2]],ActividadesCom[[#This Row],[VALOR NIVEL 1]]),0),"")</f>
        <v>2</v>
      </c>
      <c r="G2143" s="5" t="str">
        <f>IF(ActividadesCom[[#This Row],[PROMEDIO]]="","",IF(ActividadesCom[[#This Row],[PROMEDIO]]&gt;=4,"EXCELENTE",IF(ActividadesCom[[#This Row],[PROMEDIO]]&gt;=3,"NOTABLE",IF(ActividadesCom[[#This Row],[PROMEDIO]]&gt;=2,"BUENO",IF(ActividadesCom[[#This Row],[PROMEDIO]]=1,"SUFICIENTE","")))))</f>
        <v>BUENO</v>
      </c>
      <c r="H2143" s="5">
        <f>MAX(ActividadesCom[[#This Row],[PERÍODO 1]],ActividadesCom[[#This Row],[PERÍODO 2]],ActividadesCom[[#This Row],[PERÍODO 3]],ActividadesCom[[#This Row],[PERÍODO 4]],ActividadesCom[[#This Row],[PERÍODO 5]])</f>
        <v>20183</v>
      </c>
      <c r="I2143" s="6"/>
      <c r="J2143" s="5"/>
      <c r="K2143" s="5"/>
      <c r="L2143" s="5" t="str">
        <f>IF(ActividadesCom[[#This Row],[NIVEL 1]]&lt;&gt;0,VLOOKUP(ActividadesCom[[#This Row],[NIVEL 1]],Catálogo!A:B,2,FALSE),"")</f>
        <v/>
      </c>
      <c r="M2143" s="5"/>
      <c r="N2143" s="6"/>
      <c r="O2143" s="5"/>
      <c r="P2143" s="5"/>
      <c r="Q2143" s="5" t="str">
        <f>IF(ActividadesCom[[#This Row],[NIVEL 2]]&lt;&gt;0,VLOOKUP(ActividadesCom[[#This Row],[NIVEL 2]],Catálogo!A:B,2,FALSE),"")</f>
        <v/>
      </c>
      <c r="R2143" s="11"/>
      <c r="S2143" s="12"/>
      <c r="T2143" s="11"/>
      <c r="U2143" s="11"/>
      <c r="V2143" s="5" t="str">
        <f>IF(ActividadesCom[[#This Row],[NIVEL 3]]&lt;&gt;0,VLOOKUP(ActividadesCom[[#This Row],[NIVEL 3]],Catálogo!A:B,2,FALSE),"")</f>
        <v/>
      </c>
      <c r="W2143" s="11"/>
      <c r="X2143" s="6"/>
      <c r="Y2143" s="5"/>
      <c r="Z2143" s="5"/>
      <c r="AA2143" s="5" t="str">
        <f>IF(ActividadesCom[[#This Row],[NIVEL 4]]&lt;&gt;0,VLOOKUP(ActividadesCom[[#This Row],[NIVEL 4]],Catálogo!A:B,2,FALSE),"")</f>
        <v/>
      </c>
      <c r="AB2143" s="5"/>
      <c r="AC2143" s="6" t="s">
        <v>42</v>
      </c>
      <c r="AD2143" s="5">
        <v>20183</v>
      </c>
      <c r="AE2143" s="5" t="s">
        <v>4009</v>
      </c>
      <c r="AF2143" s="5">
        <f>IF(ActividadesCom[[#This Row],[NIVEL 5]]&lt;&gt;0,VLOOKUP(ActividadesCom[[#This Row],[NIVEL 5]],Catálogo!A:B,2,FALSE),"")</f>
        <v>2</v>
      </c>
      <c r="AG2143" s="5">
        <v>1</v>
      </c>
      <c r="AH2143" s="2"/>
    </row>
    <row r="2144" spans="1:34" s="21" customFormat="1" ht="30" hidden="1" customHeight="1" x14ac:dyDescent="0.25">
      <c r="A2144" s="7">
        <v>18470108</v>
      </c>
      <c r="B2144" s="6" t="str">
        <f>VLOOKUP(ActividadesCom[[#This Row],[NO. DE CONTROL]],'LISTADO ESTUDIANTES'!A:C,2,FALSE)</f>
        <v>CASANOVA SOLIS JOHAN ARTURO</v>
      </c>
      <c r="C2144" s="6" t="str">
        <f>VLOOKUP(ActividadesCom[[#This Row],[NO. DE CONTROL]],'LISTADO ESTUDIANTES'!A:C,3,FALSE)</f>
        <v>INGENIERIA EN GESTION EMPRESARIAL</v>
      </c>
      <c r="D2144" s="5" t="str">
        <f>VLOOKUP(ActividadesCom[[#This Row],[NO. DE CONTROL]],'LISTADO ESTUDIANTES'!A:D,4,FALSE)</f>
        <v>BAJA</v>
      </c>
      <c r="E2144" s="5">
        <f>SUM(ActividadesCom[[#This Row],[CRÉD. 1]],ActividadesCom[[#This Row],[CRÉD. 2]],ActividadesCom[[#This Row],[CRÉD. 3]],ActividadesCom[[#This Row],[CRÉD. 4]],ActividadesCom[[#This Row],[CRÉD. 5]])</f>
        <v>4</v>
      </c>
      <c r="F2144" s="17">
        <f>IF(ActividadesCom[[#This Row],[ÚLTIMO SEMESTRE CON CRÉDITOS]]&gt;0,ROUND(AVERAGE(ActividadesCom[[#This Row],[VALOR NIVEL 5]],ActividadesCom[[#This Row],[VALOR NIVEL 4]],ActividadesCom[[#This Row],[VALOR NIVEL 3]],ActividadesCom[[#This Row],[VALOR NIVEL 2]],ActividadesCom[[#This Row],[VALOR NIVEL 1]]),0),"")</f>
        <v>2</v>
      </c>
      <c r="G2144" s="5" t="str">
        <f>IF(ActividadesCom[[#This Row],[PROMEDIO]]="","",IF(ActividadesCom[[#This Row],[PROMEDIO]]&gt;=4,"EXCELENTE",IF(ActividadesCom[[#This Row],[PROMEDIO]]&gt;=3,"NOTABLE",IF(ActividadesCom[[#This Row],[PROMEDIO]]&gt;=2,"BUENO",IF(ActividadesCom[[#This Row],[PROMEDIO]]=1,"SUFICIENTE","")))))</f>
        <v>BUENO</v>
      </c>
      <c r="H2144" s="5">
        <f>MAX(ActividadesCom[[#This Row],[PERÍODO 1]],ActividadesCom[[#This Row],[PERÍODO 2]],ActividadesCom[[#This Row],[PERÍODO 3]],ActividadesCom[[#This Row],[PERÍODO 4]],ActividadesCom[[#This Row],[PERÍODO 5]])</f>
        <v>20223</v>
      </c>
      <c r="I2144" s="6" t="s">
        <v>5631</v>
      </c>
      <c r="J2144" s="5">
        <v>20221</v>
      </c>
      <c r="K2144" s="5" t="s">
        <v>4010</v>
      </c>
      <c r="L2144" s="5">
        <f>IF(ActividadesCom[[#This Row],[NIVEL 1]]&lt;&gt;0,VLOOKUP(ActividadesCom[[#This Row],[NIVEL 1]],Catálogo!A:B,2,FALSE),"")</f>
        <v>1</v>
      </c>
      <c r="M2144" s="5">
        <v>1</v>
      </c>
      <c r="N2144" s="6" t="s">
        <v>5702</v>
      </c>
      <c r="O2144" s="5">
        <v>20223</v>
      </c>
      <c r="P2144" s="5" t="s">
        <v>4007</v>
      </c>
      <c r="Q2144" s="5">
        <f>IF(ActividadesCom[[#This Row],[NIVEL 2]]&lt;&gt;0,VLOOKUP(ActividadesCom[[#This Row],[NIVEL 2]],Catálogo!A:B,2,FALSE),"")</f>
        <v>4</v>
      </c>
      <c r="R2144" s="5">
        <v>1</v>
      </c>
      <c r="S2144" s="6" t="s">
        <v>5715</v>
      </c>
      <c r="T2144" s="5">
        <v>20223</v>
      </c>
      <c r="U2144" s="5" t="s">
        <v>4010</v>
      </c>
      <c r="V2144" s="5">
        <f>IF(ActividadesCom[[#This Row],[NIVEL 3]]&lt;&gt;0,VLOOKUP(ActividadesCom[[#This Row],[NIVEL 3]],Catálogo!A:B,2,FALSE),"")</f>
        <v>1</v>
      </c>
      <c r="W2144" s="5">
        <v>1</v>
      </c>
      <c r="X2144" s="6"/>
      <c r="Y2144" s="5"/>
      <c r="Z2144" s="5"/>
      <c r="AA2144" s="5" t="str">
        <f>IF(ActividadesCom[[#This Row],[NIVEL 4]]&lt;&gt;0,VLOOKUP(ActividadesCom[[#This Row],[NIVEL 4]],Catálogo!A:B,2,FALSE),"")</f>
        <v/>
      </c>
      <c r="AB2144" s="5"/>
      <c r="AC2144" s="6" t="s">
        <v>42</v>
      </c>
      <c r="AD2144" s="5">
        <v>20183</v>
      </c>
      <c r="AE2144" s="5" t="s">
        <v>4009</v>
      </c>
      <c r="AF2144" s="5">
        <f>IF(ActividadesCom[[#This Row],[NIVEL 5]]&lt;&gt;0,VLOOKUP(ActividadesCom[[#This Row],[NIVEL 5]],Catálogo!A:B,2,FALSE),"")</f>
        <v>2</v>
      </c>
      <c r="AG2144" s="5">
        <v>1</v>
      </c>
    </row>
    <row r="2145" spans="1:34" ht="30" hidden="1" customHeight="1" x14ac:dyDescent="0.25">
      <c r="A2145" s="7">
        <v>18470109</v>
      </c>
      <c r="B2145" s="6" t="str">
        <f>VLOOKUP(ActividadesCom[[#This Row],[NO. DE CONTROL]],'LISTADO ESTUDIANTES'!A:C,2,FALSE)</f>
        <v>PANTI ORTEGON SERGIO MANUEL</v>
      </c>
      <c r="C2145" s="6" t="str">
        <f>VLOOKUP(ActividadesCom[[#This Row],[NO. DE CONTROL]],'LISTADO ESTUDIANTES'!A:C,3,FALSE)</f>
        <v>INGENIERIA CIVIL</v>
      </c>
      <c r="D2145" s="5" t="str">
        <f>VLOOKUP(ActividadesCom[[#This Row],[NO. DE CONTROL]],'LISTADO ESTUDIANTES'!A:D,4,FALSE)</f>
        <v>BAJA</v>
      </c>
      <c r="E2145" s="5">
        <f>SUM(ActividadesCom[[#This Row],[CRÉD. 1]],ActividadesCom[[#This Row],[CRÉD. 2]],ActividadesCom[[#This Row],[CRÉD. 3]],ActividadesCom[[#This Row],[CRÉD. 4]],ActividadesCom[[#This Row],[CRÉD. 5]])</f>
        <v>6</v>
      </c>
      <c r="F2145" s="5">
        <f>IF(ActividadesCom[[#This Row],[ÚLTIMO SEMESTRE CON CRÉDITOS]]&gt;0,ROUND(AVERAGE(ActividadesCom[[#This Row],[VALOR NIVEL 5]],ActividadesCom[[#This Row],[VALOR NIVEL 4]],ActividadesCom[[#This Row],[VALOR NIVEL 3]],ActividadesCom[[#This Row],[VALOR NIVEL 2]],ActividadesCom[[#This Row],[VALOR NIVEL 1]]),0),"")</f>
        <v>3</v>
      </c>
      <c r="G2145" s="5" t="str">
        <f>IF(ActividadesCom[[#This Row],[PROMEDIO]]="","",IF(ActividadesCom[[#This Row],[PROMEDIO]]&gt;=4,"EXCELENTE",IF(ActividadesCom[[#This Row],[PROMEDIO]]&gt;=3,"NOTABLE",IF(ActividadesCom[[#This Row],[PROMEDIO]]&gt;=2,"BUENO",IF(ActividadesCom[[#This Row],[PROMEDIO]]=1,"SUFICIENTE","")))))</f>
        <v>NOTABLE</v>
      </c>
      <c r="H2145" s="5">
        <f>MAX(ActividadesCom[[#This Row],[PERÍODO 1]],ActividadesCom[[#This Row],[PERÍODO 2]],ActividadesCom[[#This Row],[PERÍODO 3]],ActividadesCom[[#This Row],[PERÍODO 4]],ActividadesCom[[#This Row],[PERÍODO 5]])</f>
        <v>20213</v>
      </c>
      <c r="I2145" s="6" t="s">
        <v>519</v>
      </c>
      <c r="J2145" s="5">
        <v>20191</v>
      </c>
      <c r="K2145" s="5" t="s">
        <v>4007</v>
      </c>
      <c r="L2145" s="5">
        <f>IF(ActividadesCom[[#This Row],[NIVEL 1]]&lt;&gt;0,VLOOKUP(ActividadesCom[[#This Row],[NIVEL 1]],Catálogo!A:B,2,FALSE),"")</f>
        <v>4</v>
      </c>
      <c r="M2145" s="5">
        <v>2</v>
      </c>
      <c r="N2145" s="6" t="s">
        <v>25</v>
      </c>
      <c r="O2145" s="5">
        <v>20213</v>
      </c>
      <c r="P2145" s="5" t="s">
        <v>4020</v>
      </c>
      <c r="Q2145" s="5">
        <f>IF(ActividadesCom[[#This Row],[NIVEL 2]]&lt;&gt;0,VLOOKUP(ActividadesCom[[#This Row],[NIVEL 2]],Catálogo!A:B,2,FALSE),"")</f>
        <v>3</v>
      </c>
      <c r="R2145" s="5">
        <v>1</v>
      </c>
      <c r="S2145" s="6" t="s">
        <v>4522</v>
      </c>
      <c r="T2145" s="5">
        <v>20192</v>
      </c>
      <c r="U2145" s="5" t="s">
        <v>4007</v>
      </c>
      <c r="V2145" s="5">
        <f>IF(ActividadesCom[[#This Row],[NIVEL 3]]&lt;&gt;0,VLOOKUP(ActividadesCom[[#This Row],[NIVEL 3]],Catálogo!A:B,2,FALSE),"")</f>
        <v>4</v>
      </c>
      <c r="W2145" s="5">
        <v>1</v>
      </c>
      <c r="X2145" s="6" t="s">
        <v>4476</v>
      </c>
      <c r="Y2145" s="5">
        <v>20211</v>
      </c>
      <c r="Z2145" s="5" t="s">
        <v>4008</v>
      </c>
      <c r="AA2145" s="5">
        <f>IF(ActividadesCom[[#This Row],[NIVEL 4]]&lt;&gt;0,VLOOKUP(ActividadesCom[[#This Row],[NIVEL 4]],Catálogo!A:B,2,FALSE),"")</f>
        <v>3</v>
      </c>
      <c r="AB2145" s="5">
        <v>1</v>
      </c>
      <c r="AC2145" s="6" t="s">
        <v>31</v>
      </c>
      <c r="AD2145" s="5">
        <v>20183</v>
      </c>
      <c r="AE2145" s="5" t="s">
        <v>4008</v>
      </c>
      <c r="AF2145" s="5">
        <f>IF(ActividadesCom[[#This Row],[NIVEL 5]]&lt;&gt;0,VLOOKUP(ActividadesCom[[#This Row],[NIVEL 5]],Catálogo!A:B,2,FALSE),"")</f>
        <v>3</v>
      </c>
      <c r="AG2145" s="8">
        <v>1</v>
      </c>
      <c r="AH2145" s="2"/>
    </row>
    <row r="2146" spans="1:34" ht="30" hidden="1" customHeight="1" x14ac:dyDescent="0.25">
      <c r="A2146" s="7">
        <v>18470110</v>
      </c>
      <c r="B2146" s="6" t="str">
        <f>VLOOKUP(ActividadesCom[[#This Row],[NO. DE CONTROL]],'LISTADO ESTUDIANTES'!A:C,2,FALSE)</f>
        <v>ECHEVERRIA CONCHA RUSSEY ALEJANDRO</v>
      </c>
      <c r="C2146" s="6" t="str">
        <f>VLOOKUP(ActividadesCom[[#This Row],[NO. DE CONTROL]],'LISTADO ESTUDIANTES'!A:C,3,FALSE)</f>
        <v>INGENIERIA CIVIL</v>
      </c>
      <c r="D2146" s="5" t="str">
        <f>VLOOKUP(ActividadesCom[[#This Row],[NO. DE CONTROL]],'LISTADO ESTUDIANTES'!A:D,4,FALSE)</f>
        <v>BAJA</v>
      </c>
      <c r="E2146" s="5">
        <f>SUM(ActividadesCom[[#This Row],[CRÉD. 1]],ActividadesCom[[#This Row],[CRÉD. 2]],ActividadesCom[[#This Row],[CRÉD. 3]],ActividadesCom[[#This Row],[CRÉD. 4]],ActividadesCom[[#This Row],[CRÉD. 5]])</f>
        <v>0</v>
      </c>
      <c r="F2146" s="17" t="str">
        <f>IF(ActividadesCom[[#This Row],[ÚLTIMO SEMESTRE CON CRÉDITOS]]&gt;0,ROUND(AVERAGE(ActividadesCom[[#This Row],[VALOR NIVEL 5]],ActividadesCom[[#This Row],[VALOR NIVEL 4]],ActividadesCom[[#This Row],[VALOR NIVEL 3]],ActividadesCom[[#This Row],[VALOR NIVEL 2]],ActividadesCom[[#This Row],[VALOR NIVEL 1]]),0),"")</f>
        <v/>
      </c>
      <c r="G2146" s="5" t="str">
        <f>IF(ActividadesCom[[#This Row],[PROMEDIO]]="","",IF(ActividadesCom[[#This Row],[PROMEDIO]]&gt;=4,"EXCELENTE",IF(ActividadesCom[[#This Row],[PROMEDIO]]&gt;=3,"NOTABLE",IF(ActividadesCom[[#This Row],[PROMEDIO]]&gt;=2,"BUENO",IF(ActividadesCom[[#This Row],[PROMEDIO]]=1,"SUFICIENTE","")))))</f>
        <v/>
      </c>
      <c r="H2146" s="5">
        <f>MAX(ActividadesCom[[#This Row],[PERÍODO 1]],ActividadesCom[[#This Row],[PERÍODO 2]],ActividadesCom[[#This Row],[PERÍODO 3]],ActividadesCom[[#This Row],[PERÍODO 4]],ActividadesCom[[#This Row],[PERÍODO 5]])</f>
        <v>0</v>
      </c>
      <c r="I2146" s="6"/>
      <c r="J2146" s="5"/>
      <c r="K2146" s="5"/>
      <c r="L2146" s="5" t="str">
        <f>IF(ActividadesCom[[#This Row],[NIVEL 1]]&lt;&gt;0,VLOOKUP(ActividadesCom[[#This Row],[NIVEL 1]],Catálogo!A:B,2,FALSE),"")</f>
        <v/>
      </c>
      <c r="M2146" s="5"/>
      <c r="N2146" s="6"/>
      <c r="O2146" s="5"/>
      <c r="P2146" s="5"/>
      <c r="Q2146" s="5" t="str">
        <f>IF(ActividadesCom[[#This Row],[NIVEL 2]]&lt;&gt;0,VLOOKUP(ActividadesCom[[#This Row],[NIVEL 2]],Catálogo!A:B,2,FALSE),"")</f>
        <v/>
      </c>
      <c r="R2146" s="14"/>
      <c r="S2146" s="23"/>
      <c r="T2146" s="14"/>
      <c r="U2146" s="14"/>
      <c r="V2146" s="5" t="str">
        <f>IF(ActividadesCom[[#This Row],[NIVEL 3]]&lt;&gt;0,VLOOKUP(ActividadesCom[[#This Row],[NIVEL 3]],Catálogo!A:B,2,FALSE),"")</f>
        <v/>
      </c>
      <c r="W2146" s="14"/>
      <c r="X2146" s="6"/>
      <c r="Y2146" s="5"/>
      <c r="Z2146" s="5"/>
      <c r="AA2146" s="5" t="str">
        <f>IF(ActividadesCom[[#This Row],[NIVEL 4]]&lt;&gt;0,VLOOKUP(ActividadesCom[[#This Row],[NIVEL 4]],Catálogo!A:B,2,FALSE),"")</f>
        <v/>
      </c>
      <c r="AB2146" s="5"/>
      <c r="AC2146" s="6"/>
      <c r="AD2146" s="5"/>
      <c r="AE2146" s="5"/>
      <c r="AF2146" s="5" t="str">
        <f>IF(ActividadesCom[[#This Row],[NIVEL 5]]&lt;&gt;0,VLOOKUP(ActividadesCom[[#This Row],[NIVEL 5]],Catálogo!A:B,2,FALSE),"")</f>
        <v/>
      </c>
      <c r="AG2146" s="5"/>
      <c r="AH2146" s="2"/>
    </row>
    <row r="2147" spans="1:34" ht="30" hidden="1" customHeight="1" x14ac:dyDescent="0.25">
      <c r="A2147" s="7">
        <v>18470111</v>
      </c>
      <c r="B2147" s="6" t="str">
        <f>VLOOKUP(ActividadesCom[[#This Row],[NO. DE CONTROL]],'LISTADO ESTUDIANTES'!A:C,2,FALSE)</f>
        <v>CASTRO AVILA KASSANDRA GUADALUPE</v>
      </c>
      <c r="C2147" s="6" t="str">
        <f>VLOOKUP(ActividadesCom[[#This Row],[NO. DE CONTROL]],'LISTADO ESTUDIANTES'!A:C,3,FALSE)</f>
        <v>INGENIERIA CIVIL</v>
      </c>
      <c r="D2147" s="5" t="str">
        <f>VLOOKUP(ActividadesCom[[#This Row],[NO. DE CONTROL]],'LISTADO ESTUDIANTES'!A:D,4,FALSE)</f>
        <v>BAJA</v>
      </c>
      <c r="E2147" s="5">
        <f>SUM(ActividadesCom[[#This Row],[CRÉD. 1]],ActividadesCom[[#This Row],[CRÉD. 2]],ActividadesCom[[#This Row],[CRÉD. 3]],ActividadesCom[[#This Row],[CRÉD. 4]],ActividadesCom[[#This Row],[CRÉD. 5]])</f>
        <v>5</v>
      </c>
      <c r="F2147" s="5">
        <f>IF(ActividadesCom[[#This Row],[ÚLTIMO SEMESTRE CON CRÉDITOS]]&gt;0,ROUND(AVERAGE(ActividadesCom[[#This Row],[VALOR NIVEL 5]],ActividadesCom[[#This Row],[VALOR NIVEL 4]],ActividadesCom[[#This Row],[VALOR NIVEL 3]],ActividadesCom[[#This Row],[VALOR NIVEL 2]],ActividadesCom[[#This Row],[VALOR NIVEL 1]]),0),"")</f>
        <v>3</v>
      </c>
      <c r="G2147" s="5" t="str">
        <f>IF(ActividadesCom[[#This Row],[PROMEDIO]]="","",IF(ActividadesCom[[#This Row],[PROMEDIO]]&gt;=4,"EXCELENTE",IF(ActividadesCom[[#This Row],[PROMEDIO]]&gt;=3,"NOTABLE",IF(ActividadesCom[[#This Row],[PROMEDIO]]&gt;=2,"BUENO",IF(ActividadesCom[[#This Row],[PROMEDIO]]=1,"SUFICIENTE","")))))</f>
        <v>NOTABLE</v>
      </c>
      <c r="H2147" s="5">
        <f>MAX(ActividadesCom[[#This Row],[PERÍODO 1]],ActividadesCom[[#This Row],[PERÍODO 2]],ActividadesCom[[#This Row],[PERÍODO 3]],ActividadesCom[[#This Row],[PERÍODO 4]],ActividadesCom[[#This Row],[PERÍODO 5]])</f>
        <v>20191</v>
      </c>
      <c r="I2147" s="6" t="s">
        <v>519</v>
      </c>
      <c r="J2147" s="5">
        <v>20183</v>
      </c>
      <c r="K2147" s="5" t="s">
        <v>4009</v>
      </c>
      <c r="L2147" s="5">
        <f>IF(ActividadesCom[[#This Row],[NIVEL 1]]&lt;&gt;0,VLOOKUP(ActividadesCom[[#This Row],[NIVEL 1]],Catálogo!A:B,2,FALSE),"")</f>
        <v>2</v>
      </c>
      <c r="M2147" s="5">
        <v>1</v>
      </c>
      <c r="N2147" s="6" t="s">
        <v>3091</v>
      </c>
      <c r="O2147" s="5">
        <v>20191</v>
      </c>
      <c r="P2147" s="5" t="s">
        <v>4009</v>
      </c>
      <c r="Q2147" s="5">
        <f>IF(ActividadesCom[[#This Row],[NIVEL 2]]&lt;&gt;0,VLOOKUP(ActividadesCom[[#This Row],[NIVEL 2]],Catálogo!A:B,2,FALSE),"")</f>
        <v>2</v>
      </c>
      <c r="R2147" s="11">
        <v>1</v>
      </c>
      <c r="S2147" s="12" t="s">
        <v>2120</v>
      </c>
      <c r="T2147" s="11">
        <v>20191</v>
      </c>
      <c r="U2147" s="11" t="s">
        <v>4007</v>
      </c>
      <c r="V2147" s="5">
        <f>IF(ActividadesCom[[#This Row],[NIVEL 3]]&lt;&gt;0,VLOOKUP(ActividadesCom[[#This Row],[NIVEL 3]],Catálogo!A:B,2,FALSE),"")</f>
        <v>4</v>
      </c>
      <c r="W2147" s="11">
        <v>1</v>
      </c>
      <c r="X2147" s="6" t="s">
        <v>25</v>
      </c>
      <c r="Y2147" s="5">
        <v>20191</v>
      </c>
      <c r="Z2147" s="5" t="s">
        <v>4007</v>
      </c>
      <c r="AA2147" s="5">
        <f>IF(ActividadesCom[[#This Row],[NIVEL 4]]&lt;&gt;0,VLOOKUP(ActividadesCom[[#This Row],[NIVEL 4]],Catálogo!A:B,2,FALSE),"")</f>
        <v>4</v>
      </c>
      <c r="AB2147" s="5">
        <v>1</v>
      </c>
      <c r="AC2147" s="6" t="s">
        <v>34</v>
      </c>
      <c r="AD2147" s="5">
        <v>20183</v>
      </c>
      <c r="AE2147" s="5" t="s">
        <v>4009</v>
      </c>
      <c r="AF2147" s="5">
        <f>IF(ActividadesCom[[#This Row],[NIVEL 5]]&lt;&gt;0,VLOOKUP(ActividadesCom[[#This Row],[NIVEL 5]],Catálogo!A:B,2,FALSE),"")</f>
        <v>2</v>
      </c>
      <c r="AG2147" s="5">
        <v>1</v>
      </c>
      <c r="AH2147" s="2"/>
    </row>
    <row r="2148" spans="1:34" ht="30" hidden="1" customHeight="1" x14ac:dyDescent="0.25">
      <c r="A2148" s="7">
        <v>18470112</v>
      </c>
      <c r="B2148" s="6" t="str">
        <f>VLOOKUP(ActividadesCom[[#This Row],[NO. DE CONTROL]],'LISTADO ESTUDIANTES'!A:C,2,FALSE)</f>
        <v>ARCOS CAMARA SERGIO ALEJANDRO</v>
      </c>
      <c r="C2148" s="6" t="str">
        <f>VLOOKUP(ActividadesCom[[#This Row],[NO. DE CONTROL]],'LISTADO ESTUDIANTES'!A:C,3,FALSE)</f>
        <v>INGENIERIA CIVIL</v>
      </c>
      <c r="D2148" s="5" t="str">
        <f>VLOOKUP(ActividadesCom[[#This Row],[NO. DE CONTROL]],'LISTADO ESTUDIANTES'!A:D,4,FALSE)</f>
        <v>BAJA</v>
      </c>
      <c r="E2148" s="5">
        <f>SUM(ActividadesCom[[#This Row],[CRÉD. 1]],ActividadesCom[[#This Row],[CRÉD. 2]],ActividadesCom[[#This Row],[CRÉD. 3]],ActividadesCom[[#This Row],[CRÉD. 4]],ActividadesCom[[#This Row],[CRÉD. 5]])</f>
        <v>6</v>
      </c>
      <c r="F2148" s="17">
        <f>IF(ActividadesCom[[#This Row],[ÚLTIMO SEMESTRE CON CRÉDITOS]]&gt;0,ROUND(AVERAGE(ActividadesCom[[#This Row],[VALOR NIVEL 5]],ActividadesCom[[#This Row],[VALOR NIVEL 4]],ActividadesCom[[#This Row],[VALOR NIVEL 3]],ActividadesCom[[#This Row],[VALOR NIVEL 2]],ActividadesCom[[#This Row],[VALOR NIVEL 1]]),0),"")</f>
        <v>4</v>
      </c>
      <c r="G2148" s="5" t="str">
        <f>IF(ActividadesCom[[#This Row],[PROMEDIO]]="","",IF(ActividadesCom[[#This Row],[PROMEDIO]]&gt;=4,"EXCELENTE",IF(ActividadesCom[[#This Row],[PROMEDIO]]&gt;=3,"NOTABLE",IF(ActividadesCom[[#This Row],[PROMEDIO]]&gt;=2,"BUENO",IF(ActividadesCom[[#This Row],[PROMEDIO]]=1,"SUFICIENTE","")))))</f>
        <v>EXCELENTE</v>
      </c>
      <c r="H2148" s="5">
        <f>MAX(ActividadesCom[[#This Row],[PERÍODO 1]],ActividadesCom[[#This Row],[PERÍODO 2]],ActividadesCom[[#This Row],[PERÍODO 3]],ActividadesCom[[#This Row],[PERÍODO 4]],ActividadesCom[[#This Row],[PERÍODO 5]])</f>
        <v>20231</v>
      </c>
      <c r="I2148" s="6" t="s">
        <v>4393</v>
      </c>
      <c r="J2148" s="5">
        <v>20183</v>
      </c>
      <c r="K2148" s="5" t="s">
        <v>4007</v>
      </c>
      <c r="L2148" s="5">
        <f>IF(ActividadesCom[[#This Row],[NIVEL 1]]&lt;&gt;0,VLOOKUP(ActividadesCom[[#This Row],[NIVEL 1]],Catálogo!A:B,2,FALSE),"")</f>
        <v>4</v>
      </c>
      <c r="M2148" s="5">
        <v>1</v>
      </c>
      <c r="N2148" s="6" t="s">
        <v>6249</v>
      </c>
      <c r="O2148" s="5">
        <v>20231</v>
      </c>
      <c r="P2148" s="5" t="s">
        <v>4008</v>
      </c>
      <c r="Q2148" s="5">
        <f>IF(ActividadesCom[[#This Row],[NIVEL 2]]&lt;&gt;0,VLOOKUP(ActividadesCom[[#This Row],[NIVEL 2]],Catálogo!A:B,2,FALSE),"")</f>
        <v>3</v>
      </c>
      <c r="R2148" s="11">
        <v>2</v>
      </c>
      <c r="S2148" s="12" t="s">
        <v>4476</v>
      </c>
      <c r="T2148" s="11">
        <v>20211</v>
      </c>
      <c r="U2148" s="11" t="s">
        <v>4007</v>
      </c>
      <c r="V2148" s="5">
        <f>IF(ActividadesCom[[#This Row],[NIVEL 3]]&lt;&gt;0,VLOOKUP(ActividadesCom[[#This Row],[NIVEL 3]],Catálogo!A:B,2,FALSE),"")</f>
        <v>4</v>
      </c>
      <c r="W2148" s="11">
        <v>1</v>
      </c>
      <c r="X2148" s="6" t="s">
        <v>665</v>
      </c>
      <c r="Y2148" s="5">
        <v>20193</v>
      </c>
      <c r="Z2148" s="5" t="s">
        <v>4007</v>
      </c>
      <c r="AA2148" s="5">
        <f>IF(ActividadesCom[[#This Row],[NIVEL 4]]&lt;&gt;0,VLOOKUP(ActividadesCom[[#This Row],[NIVEL 4]],Catálogo!A:B,2,FALSE),"")</f>
        <v>4</v>
      </c>
      <c r="AB2148" s="5">
        <v>1</v>
      </c>
      <c r="AC2148" s="6" t="s">
        <v>11</v>
      </c>
      <c r="AD2148" s="5">
        <v>20183</v>
      </c>
      <c r="AE2148" s="5" t="s">
        <v>4008</v>
      </c>
      <c r="AF2148" s="5">
        <f>IF(ActividadesCom[[#This Row],[NIVEL 5]]&lt;&gt;0,VLOOKUP(ActividadesCom[[#This Row],[NIVEL 5]],Catálogo!A:B,2,FALSE),"")</f>
        <v>3</v>
      </c>
      <c r="AG2148" s="5">
        <v>1</v>
      </c>
      <c r="AH2148" s="2"/>
    </row>
    <row r="2149" spans="1:34" ht="30" hidden="1" customHeight="1" x14ac:dyDescent="0.25">
      <c r="A2149" s="7">
        <v>18470113</v>
      </c>
      <c r="B2149" s="6" t="str">
        <f>VLOOKUP(ActividadesCom[[#This Row],[NO. DE CONTROL]],'LISTADO ESTUDIANTES'!A:C,2,FALSE)</f>
        <v>FRUTIS HERNANDEZ LEYBER EDUARDO</v>
      </c>
      <c r="C2149" s="6" t="str">
        <f>VLOOKUP(ActividadesCom[[#This Row],[NO. DE CONTROL]],'LISTADO ESTUDIANTES'!A:C,3,FALSE)</f>
        <v>INGENIERIA CIVIL</v>
      </c>
      <c r="D2149" s="5" t="str">
        <f>VLOOKUP(ActividadesCom[[#This Row],[NO. DE CONTROL]],'LISTADO ESTUDIANTES'!A:D,4,FALSE)</f>
        <v>BAJA</v>
      </c>
      <c r="E2149" s="5">
        <f>SUM(ActividadesCom[[#This Row],[CRÉD. 1]],ActividadesCom[[#This Row],[CRÉD. 2]],ActividadesCom[[#This Row],[CRÉD. 3]],ActividadesCom[[#This Row],[CRÉD. 4]],ActividadesCom[[#This Row],[CRÉD. 5]])</f>
        <v>5</v>
      </c>
      <c r="F2149" s="17">
        <f>IF(ActividadesCom[[#This Row],[ÚLTIMO SEMESTRE CON CRÉDITOS]]&gt;0,ROUND(AVERAGE(ActividadesCom[[#This Row],[VALOR NIVEL 5]],ActividadesCom[[#This Row],[VALOR NIVEL 4]],ActividadesCom[[#This Row],[VALOR NIVEL 3]],ActividadesCom[[#This Row],[VALOR NIVEL 2]],ActividadesCom[[#This Row],[VALOR NIVEL 1]]),0),"")</f>
        <v>3</v>
      </c>
      <c r="G2149" s="5" t="str">
        <f>IF(ActividadesCom[[#This Row],[PROMEDIO]]="","",IF(ActividadesCom[[#This Row],[PROMEDIO]]&gt;=4,"EXCELENTE",IF(ActividadesCom[[#This Row],[PROMEDIO]]&gt;=3,"NOTABLE",IF(ActividadesCom[[#This Row],[PROMEDIO]]&gt;=2,"BUENO",IF(ActividadesCom[[#This Row],[PROMEDIO]]=1,"SUFICIENTE","")))))</f>
        <v>NOTABLE</v>
      </c>
      <c r="H2149" s="5">
        <f>MAX(ActividadesCom[[#This Row],[PERÍODO 1]],ActividadesCom[[#This Row],[PERÍODO 2]],ActividadesCom[[#This Row],[PERÍODO 3]],ActividadesCom[[#This Row],[PERÍODO 4]],ActividadesCom[[#This Row],[PERÍODO 5]])</f>
        <v>20213</v>
      </c>
      <c r="I2149" s="6" t="s">
        <v>943</v>
      </c>
      <c r="J2149" s="5">
        <v>20193</v>
      </c>
      <c r="K2149" s="5" t="s">
        <v>4009</v>
      </c>
      <c r="L2149" s="5">
        <f>IF(ActividadesCom[[#This Row],[NIVEL 1]]&lt;&gt;0,VLOOKUP(ActividadesCom[[#This Row],[NIVEL 1]],Catálogo!A:B,2,FALSE),"")</f>
        <v>2</v>
      </c>
      <c r="M2149" s="5">
        <v>2</v>
      </c>
      <c r="N2149" s="6" t="s">
        <v>4089</v>
      </c>
      <c r="O2149" s="5">
        <v>20191</v>
      </c>
      <c r="P2149" s="5" t="s">
        <v>4009</v>
      </c>
      <c r="Q2149" s="5">
        <f>IF(ActividadesCom[[#This Row],[NIVEL 2]]&lt;&gt;0,VLOOKUP(ActividadesCom[[#This Row],[NIVEL 2]],Catálogo!A:B,2,FALSE),"")</f>
        <v>2</v>
      </c>
      <c r="R2149" s="11">
        <v>1</v>
      </c>
      <c r="S2149" s="12" t="s">
        <v>4744</v>
      </c>
      <c r="T2149" s="11">
        <v>20213</v>
      </c>
      <c r="U2149" s="11" t="s">
        <v>4007</v>
      </c>
      <c r="V2149" s="5">
        <f>IF(ActividadesCom[[#This Row],[NIVEL 3]]&lt;&gt;0,VLOOKUP(ActividadesCom[[#This Row],[NIVEL 3]],Catálogo!A:B,2,FALSE),"")</f>
        <v>4</v>
      </c>
      <c r="W2149" s="11">
        <v>1</v>
      </c>
      <c r="X2149" s="6"/>
      <c r="Y2149" s="5"/>
      <c r="Z2149" s="5"/>
      <c r="AA2149" s="5" t="str">
        <f>IF(ActividadesCom[[#This Row],[NIVEL 4]]&lt;&gt;0,VLOOKUP(ActividadesCom[[#This Row],[NIVEL 4]],Catálogo!A:B,2,FALSE),"")</f>
        <v/>
      </c>
      <c r="AB2149" s="5"/>
      <c r="AC2149" s="6" t="s">
        <v>31</v>
      </c>
      <c r="AD2149" s="5">
        <v>20183</v>
      </c>
      <c r="AE2149" s="5" t="s">
        <v>4009</v>
      </c>
      <c r="AF2149" s="5">
        <f>IF(ActividadesCom[[#This Row],[NIVEL 5]]&lt;&gt;0,VLOOKUP(ActividadesCom[[#This Row],[NIVEL 5]],Catálogo!A:B,2,FALSE),"")</f>
        <v>2</v>
      </c>
      <c r="AG2149" s="5">
        <v>1</v>
      </c>
      <c r="AH2149" s="2"/>
    </row>
    <row r="2150" spans="1:34" ht="30" hidden="1" customHeight="1" x14ac:dyDescent="0.25">
      <c r="A2150" s="7">
        <v>18470114</v>
      </c>
      <c r="B2150" s="6" t="str">
        <f>VLOOKUP(ActividadesCom[[#This Row],[NO. DE CONTROL]],'LISTADO ESTUDIANTES'!A:C,2,FALSE)</f>
        <v>CAHUICH DIAZ ARACELY DEL ROCIO</v>
      </c>
      <c r="C2150" s="6" t="str">
        <f>VLOOKUP(ActividadesCom[[#This Row],[NO. DE CONTROL]],'LISTADO ESTUDIANTES'!A:C,3,FALSE)</f>
        <v>INGENIERIA CIVIL</v>
      </c>
      <c r="D2150" s="5" t="str">
        <f>VLOOKUP(ActividadesCom[[#This Row],[NO. DE CONTROL]],'LISTADO ESTUDIANTES'!A:D,4,FALSE)</f>
        <v>BAJA</v>
      </c>
      <c r="E2150" s="5">
        <f>SUM(ActividadesCom[[#This Row],[CRÉD. 1]],ActividadesCom[[#This Row],[CRÉD. 2]],ActividadesCom[[#This Row],[CRÉD. 3]],ActividadesCom[[#This Row],[CRÉD. 4]],ActividadesCom[[#This Row],[CRÉD. 5]])</f>
        <v>5</v>
      </c>
      <c r="F2150" s="17">
        <f>IF(ActividadesCom[[#This Row],[ÚLTIMO SEMESTRE CON CRÉDITOS]]&gt;0,ROUND(AVERAGE(ActividadesCom[[#This Row],[VALOR NIVEL 5]],ActividadesCom[[#This Row],[VALOR NIVEL 4]],ActividadesCom[[#This Row],[VALOR NIVEL 3]],ActividadesCom[[#This Row],[VALOR NIVEL 2]],ActividadesCom[[#This Row],[VALOR NIVEL 1]]),0),"")</f>
        <v>3</v>
      </c>
      <c r="G2150" s="5" t="str">
        <f>IF(ActividadesCom[[#This Row],[PROMEDIO]]="","",IF(ActividadesCom[[#This Row],[PROMEDIO]]&gt;=4,"EXCELENTE",IF(ActividadesCom[[#This Row],[PROMEDIO]]&gt;=3,"NOTABLE",IF(ActividadesCom[[#This Row],[PROMEDIO]]&gt;=2,"BUENO",IF(ActividadesCom[[#This Row],[PROMEDIO]]=1,"SUFICIENTE","")))))</f>
        <v>NOTABLE</v>
      </c>
      <c r="H2150" s="5">
        <f>MAX(ActividadesCom[[#This Row],[PERÍODO 1]],ActividadesCom[[#This Row],[PERÍODO 2]],ActividadesCom[[#This Row],[PERÍODO 3]],ActividadesCom[[#This Row],[PERÍODO 4]],ActividadesCom[[#This Row],[PERÍODO 5]])</f>
        <v>20211</v>
      </c>
      <c r="I2150" s="6" t="s">
        <v>1151</v>
      </c>
      <c r="J2150" s="5">
        <v>20193</v>
      </c>
      <c r="K2150" s="5" t="s">
        <v>4009</v>
      </c>
      <c r="L2150" s="5">
        <f>IF(ActividadesCom[[#This Row],[NIVEL 1]]&lt;&gt;0,VLOOKUP(ActividadesCom[[#This Row],[NIVEL 1]],Catálogo!A:B,2,FALSE),"")</f>
        <v>2</v>
      </c>
      <c r="M2150" s="5">
        <v>1</v>
      </c>
      <c r="N2150" s="6" t="s">
        <v>519</v>
      </c>
      <c r="O2150" s="5">
        <v>20183</v>
      </c>
      <c r="P2150" s="5" t="s">
        <v>4007</v>
      </c>
      <c r="Q2150" s="5">
        <f>IF(ActividadesCom[[#This Row],[NIVEL 2]]&lt;&gt;0,VLOOKUP(ActividadesCom[[#This Row],[NIVEL 2]],Catálogo!A:B,2,FALSE),"")</f>
        <v>4</v>
      </c>
      <c r="R2150" s="14">
        <v>1</v>
      </c>
      <c r="S2150" s="12" t="s">
        <v>4476</v>
      </c>
      <c r="T2150" s="11">
        <v>20211</v>
      </c>
      <c r="U2150" s="11" t="s">
        <v>4008</v>
      </c>
      <c r="V2150" s="5">
        <f>IF(ActividadesCom[[#This Row],[NIVEL 3]]&lt;&gt;0,VLOOKUP(ActividadesCom[[#This Row],[NIVEL 3]],Catálogo!A:B,2,FALSE),"")</f>
        <v>3</v>
      </c>
      <c r="W2150" s="14">
        <v>1</v>
      </c>
      <c r="X2150" s="6" t="s">
        <v>4520</v>
      </c>
      <c r="Y2150" s="5">
        <v>20192</v>
      </c>
      <c r="Z2150" s="5" t="s">
        <v>4007</v>
      </c>
      <c r="AA2150" s="5">
        <f>IF(ActividadesCom[[#This Row],[NIVEL 4]]&lt;&gt;0,VLOOKUP(ActividadesCom[[#This Row],[NIVEL 4]],Catálogo!A:B,2,FALSE),"")</f>
        <v>4</v>
      </c>
      <c r="AB2150" s="5">
        <v>1</v>
      </c>
      <c r="AC2150" s="6" t="s">
        <v>42</v>
      </c>
      <c r="AD2150" s="5">
        <v>20183</v>
      </c>
      <c r="AE2150" s="5" t="s">
        <v>4008</v>
      </c>
      <c r="AF2150" s="5">
        <f>IF(ActividadesCom[[#This Row],[NIVEL 5]]&lt;&gt;0,VLOOKUP(ActividadesCom[[#This Row],[NIVEL 5]],Catálogo!A:B,2,FALSE),"")</f>
        <v>3</v>
      </c>
      <c r="AG2150" s="5">
        <v>1</v>
      </c>
      <c r="AH2150" s="2"/>
    </row>
    <row r="2151" spans="1:34" ht="30" hidden="1" customHeight="1" x14ac:dyDescent="0.25">
      <c r="A2151" s="7">
        <v>18470115</v>
      </c>
      <c r="B2151" s="6" t="str">
        <f>VLOOKUP(ActividadesCom[[#This Row],[NO. DE CONTROL]],'LISTADO ESTUDIANTES'!A:C,2,FALSE)</f>
        <v>DZIB CU KARIME GUADALUPE</v>
      </c>
      <c r="C2151" s="6" t="str">
        <f>VLOOKUP(ActividadesCom[[#This Row],[NO. DE CONTROL]],'LISTADO ESTUDIANTES'!A:C,3,FALSE)</f>
        <v>INGENIERIA CIVIL</v>
      </c>
      <c r="D2151" s="5" t="str">
        <f>VLOOKUP(ActividadesCom[[#This Row],[NO. DE CONTROL]],'LISTADO ESTUDIANTES'!A:D,4,FALSE)</f>
        <v>BAJA</v>
      </c>
      <c r="E2151" s="5">
        <f>SUM(ActividadesCom[[#This Row],[CRÉD. 1]],ActividadesCom[[#This Row],[CRÉD. 2]],ActividadesCom[[#This Row],[CRÉD. 3]],ActividadesCom[[#This Row],[CRÉD. 4]],ActividadesCom[[#This Row],[CRÉD. 5]])</f>
        <v>1</v>
      </c>
      <c r="F2151" s="17">
        <f>IF(ActividadesCom[[#This Row],[ÚLTIMO SEMESTRE CON CRÉDITOS]]&gt;0,ROUND(AVERAGE(ActividadesCom[[#This Row],[VALOR NIVEL 5]],ActividadesCom[[#This Row],[VALOR NIVEL 4]],ActividadesCom[[#This Row],[VALOR NIVEL 3]],ActividadesCom[[#This Row],[VALOR NIVEL 2]],ActividadesCom[[#This Row],[VALOR NIVEL 1]]),0),"")</f>
        <v>4</v>
      </c>
      <c r="G2151" s="5" t="str">
        <f>IF(ActividadesCom[[#This Row],[PROMEDIO]]="","",IF(ActividadesCom[[#This Row],[PROMEDIO]]&gt;=4,"EXCELENTE",IF(ActividadesCom[[#This Row],[PROMEDIO]]&gt;=3,"NOTABLE",IF(ActividadesCom[[#This Row],[PROMEDIO]]&gt;=2,"BUENO",IF(ActividadesCom[[#This Row],[PROMEDIO]]=1,"SUFICIENTE","")))))</f>
        <v>EXCELENTE</v>
      </c>
      <c r="H2151" s="5">
        <f>MAX(ActividadesCom[[#This Row],[PERÍODO 1]],ActividadesCom[[#This Row],[PERÍODO 2]],ActividadesCom[[#This Row],[PERÍODO 3]],ActividadesCom[[#This Row],[PERÍODO 4]],ActividadesCom[[#This Row],[PERÍODO 5]])</f>
        <v>20183</v>
      </c>
      <c r="I2151" s="6"/>
      <c r="J2151" s="5"/>
      <c r="K2151" s="5"/>
      <c r="L2151" s="5" t="str">
        <f>IF(ActividadesCom[[#This Row],[NIVEL 1]]&lt;&gt;0,VLOOKUP(ActividadesCom[[#This Row],[NIVEL 1]],Catálogo!A:B,2,FALSE),"")</f>
        <v/>
      </c>
      <c r="M2151" s="5"/>
      <c r="N2151" s="6"/>
      <c r="O2151" s="5"/>
      <c r="P2151" s="5"/>
      <c r="Q2151" s="5" t="str">
        <f>IF(ActividadesCom[[#This Row],[NIVEL 2]]&lt;&gt;0,VLOOKUP(ActividadesCom[[#This Row],[NIVEL 2]],Catálogo!A:B,2,FALSE),"")</f>
        <v/>
      </c>
      <c r="R2151" s="14"/>
      <c r="S2151" s="23"/>
      <c r="T2151" s="14"/>
      <c r="U2151" s="14"/>
      <c r="V2151" s="5" t="str">
        <f>IF(ActividadesCom[[#This Row],[NIVEL 3]]&lt;&gt;0,VLOOKUP(ActividadesCom[[#This Row],[NIVEL 3]],Catálogo!A:B,2,FALSE),"")</f>
        <v/>
      </c>
      <c r="W2151" s="14"/>
      <c r="X2151" s="6"/>
      <c r="Y2151" s="5"/>
      <c r="Z2151" s="5"/>
      <c r="AA2151" s="5" t="str">
        <f>IF(ActividadesCom[[#This Row],[NIVEL 4]]&lt;&gt;0,VLOOKUP(ActividadesCom[[#This Row],[NIVEL 4]],Catálogo!A:B,2,FALSE),"")</f>
        <v/>
      </c>
      <c r="AB2151" s="5"/>
      <c r="AC2151" s="6" t="s">
        <v>523</v>
      </c>
      <c r="AD2151" s="5">
        <v>20183</v>
      </c>
      <c r="AE2151" s="5" t="s">
        <v>4007</v>
      </c>
      <c r="AF2151" s="5">
        <f>IF(ActividadesCom[[#This Row],[NIVEL 5]]&lt;&gt;0,VLOOKUP(ActividadesCom[[#This Row],[NIVEL 5]],Catálogo!A:B,2,FALSE),"")</f>
        <v>4</v>
      </c>
      <c r="AG2151" s="5">
        <v>1</v>
      </c>
      <c r="AH2151" s="2"/>
    </row>
    <row r="2152" spans="1:34" s="21" customFormat="1" ht="30" hidden="1" customHeight="1" x14ac:dyDescent="0.25">
      <c r="A2152" s="7">
        <v>18470116</v>
      </c>
      <c r="B2152" s="6" t="str">
        <f>VLOOKUP(ActividadesCom[[#This Row],[NO. DE CONTROL]],'LISTADO ESTUDIANTES'!A:C,2,FALSE)</f>
        <v>ALEJOS UC OLGA DANIELA</v>
      </c>
      <c r="C2152" s="6" t="str">
        <f>VLOOKUP(ActividadesCom[[#This Row],[NO. DE CONTROL]],'LISTADO ESTUDIANTES'!A:C,3,FALSE)</f>
        <v>INGENIERIA CIVIL</v>
      </c>
      <c r="D2152" s="5" t="str">
        <f>VLOOKUP(ActividadesCom[[#This Row],[NO. DE CONTROL]],'LISTADO ESTUDIANTES'!A:D,4,FALSE)</f>
        <v>BAJA</v>
      </c>
      <c r="E2152" s="5">
        <f>SUM(ActividadesCom[[#This Row],[CRÉD. 1]],ActividadesCom[[#This Row],[CRÉD. 2]],ActividadesCom[[#This Row],[CRÉD. 3]],ActividadesCom[[#This Row],[CRÉD. 4]],ActividadesCom[[#This Row],[CRÉD. 5]])</f>
        <v>2</v>
      </c>
      <c r="F2152" s="17">
        <f>IF(ActividadesCom[[#This Row],[ÚLTIMO SEMESTRE CON CRÉDITOS]]&gt;0,ROUND(AVERAGE(ActividadesCom[[#This Row],[VALOR NIVEL 5]],ActividadesCom[[#This Row],[VALOR NIVEL 4]],ActividadesCom[[#This Row],[VALOR NIVEL 3]],ActividadesCom[[#This Row],[VALOR NIVEL 2]],ActividadesCom[[#This Row],[VALOR NIVEL 1]]),0),"")</f>
        <v>2</v>
      </c>
      <c r="G2152" s="5" t="str">
        <f>IF(ActividadesCom[[#This Row],[PROMEDIO]]="","",IF(ActividadesCom[[#This Row],[PROMEDIO]]&gt;=4,"EXCELENTE",IF(ActividadesCom[[#This Row],[PROMEDIO]]&gt;=3,"NOTABLE",IF(ActividadesCom[[#This Row],[PROMEDIO]]&gt;=2,"BUENO",IF(ActividadesCom[[#This Row],[PROMEDIO]]=1,"SUFICIENTE","")))))</f>
        <v>BUENO</v>
      </c>
      <c r="H2152" s="5">
        <f>MAX(ActividadesCom[[#This Row],[PERÍODO 1]],ActividadesCom[[#This Row],[PERÍODO 2]],ActividadesCom[[#This Row],[PERÍODO 3]],ActividadesCom[[#This Row],[PERÍODO 4]],ActividadesCom[[#This Row],[PERÍODO 5]])</f>
        <v>20183</v>
      </c>
      <c r="I2152" s="6" t="s">
        <v>519</v>
      </c>
      <c r="J2152" s="5">
        <v>20183</v>
      </c>
      <c r="K2152" s="5" t="s">
        <v>4009</v>
      </c>
      <c r="L2152" s="5">
        <f>IF(ActividadesCom[[#This Row],[NIVEL 1]]&lt;&gt;0,VLOOKUP(ActividadesCom[[#This Row],[NIVEL 1]],Catálogo!A:B,2,FALSE),"")</f>
        <v>2</v>
      </c>
      <c r="M2152" s="5">
        <v>1</v>
      </c>
      <c r="N2152" s="6"/>
      <c r="O2152" s="5"/>
      <c r="P2152" s="5"/>
      <c r="Q2152" s="5" t="str">
        <f>IF(ActividadesCom[[#This Row],[NIVEL 2]]&lt;&gt;0,VLOOKUP(ActividadesCom[[#This Row],[NIVEL 2]],Catálogo!A:B,2,FALSE),"")</f>
        <v/>
      </c>
      <c r="R2152" s="14"/>
      <c r="S2152" s="23"/>
      <c r="T2152" s="14"/>
      <c r="U2152" s="14"/>
      <c r="V2152" s="5" t="str">
        <f>IF(ActividadesCom[[#This Row],[NIVEL 3]]&lt;&gt;0,VLOOKUP(ActividadesCom[[#This Row],[NIVEL 3]],Catálogo!A:B,2,FALSE),"")</f>
        <v/>
      </c>
      <c r="W2152" s="14"/>
      <c r="X2152" s="6"/>
      <c r="Y2152" s="5"/>
      <c r="Z2152" s="5"/>
      <c r="AA2152" s="5" t="str">
        <f>IF(ActividadesCom[[#This Row],[NIVEL 4]]&lt;&gt;0,VLOOKUP(ActividadesCom[[#This Row],[NIVEL 4]],Catálogo!A:B,2,FALSE),"")</f>
        <v/>
      </c>
      <c r="AB2152" s="5"/>
      <c r="AC2152" s="6" t="s">
        <v>34</v>
      </c>
      <c r="AD2152" s="5">
        <v>20183</v>
      </c>
      <c r="AE2152" s="5" t="s">
        <v>4009</v>
      </c>
      <c r="AF2152" s="5">
        <f>IF(ActividadesCom[[#This Row],[NIVEL 5]]&lt;&gt;0,VLOOKUP(ActividadesCom[[#This Row],[NIVEL 5]],Catálogo!A:B,2,FALSE),"")</f>
        <v>2</v>
      </c>
      <c r="AG2152" s="5">
        <v>1</v>
      </c>
    </row>
    <row r="2153" spans="1:34" s="151" customFormat="1" ht="30" hidden="1" customHeight="1" x14ac:dyDescent="0.25">
      <c r="A2153" s="147">
        <v>18470117</v>
      </c>
      <c r="B2153" s="148" t="str">
        <f>VLOOKUP(ActividadesCom[[#This Row],[NO. DE CONTROL]],'LISTADO ESTUDIANTES'!A:C,2,FALSE)</f>
        <v>PEREYRA CHAVEZ LUIS FELIPE</v>
      </c>
      <c r="C2153" s="148" t="str">
        <f>VLOOKUP(ActividadesCom[[#This Row],[NO. DE CONTROL]],'LISTADO ESTUDIANTES'!A:C,3,FALSE)</f>
        <v>INGENIERIA CIVIL</v>
      </c>
      <c r="D2153" s="149" t="str">
        <f>VLOOKUP(ActividadesCom[[#This Row],[NO. DE CONTROL]],'LISTADO ESTUDIANTES'!A:D,4,FALSE)</f>
        <v>BAJA</v>
      </c>
      <c r="E2153" s="149">
        <f>SUM(ActividadesCom[[#This Row],[CRÉD. 1]],ActividadesCom[[#This Row],[CRÉD. 2]],ActividadesCom[[#This Row],[CRÉD. 3]],ActividadesCom[[#This Row],[CRÉD. 4]],ActividadesCom[[#This Row],[CRÉD. 5]])</f>
        <v>6</v>
      </c>
      <c r="F2153" s="150">
        <f>IF(ActividadesCom[[#This Row],[ÚLTIMO SEMESTRE CON CRÉDITOS]]&gt;0,ROUND(AVERAGE(ActividadesCom[[#This Row],[VALOR NIVEL 5]],ActividadesCom[[#This Row],[VALOR NIVEL 4]],ActividadesCom[[#This Row],[VALOR NIVEL 3]],ActividadesCom[[#This Row],[VALOR NIVEL 2]],ActividadesCom[[#This Row],[VALOR NIVEL 1]]),0),"")</f>
        <v>3</v>
      </c>
      <c r="G2153" s="149" t="str">
        <f>IF(ActividadesCom[[#This Row],[PROMEDIO]]="","",IF(ActividadesCom[[#This Row],[PROMEDIO]]&gt;=4,"EXCELENTE",IF(ActividadesCom[[#This Row],[PROMEDIO]]&gt;=3,"NOTABLE",IF(ActividadesCom[[#This Row],[PROMEDIO]]&gt;=2,"BUENO",IF(ActividadesCom[[#This Row],[PROMEDIO]]=1,"SUFICIENTE","")))))</f>
        <v>NOTABLE</v>
      </c>
      <c r="H2153" s="149">
        <f>MAX(ActividadesCom[[#This Row],[PERÍODO 1]],ActividadesCom[[#This Row],[PERÍODO 2]],ActividadesCom[[#This Row],[PERÍODO 3]],ActividadesCom[[#This Row],[PERÍODO 4]],ActividadesCom[[#This Row],[PERÍODO 5]])</f>
        <v>20241</v>
      </c>
      <c r="I2153" s="148" t="s">
        <v>6343</v>
      </c>
      <c r="J2153" s="149">
        <v>20241</v>
      </c>
      <c r="K2153" s="149" t="s">
        <v>4008</v>
      </c>
      <c r="L2153" s="149">
        <f>IF(ActividadesCom[[#This Row],[NIVEL 1]]&lt;&gt;0,VLOOKUP(ActividadesCom[[#This Row],[NIVEL 1]],Catálogo!A:B,2,FALSE),"")</f>
        <v>3</v>
      </c>
      <c r="M2153" s="149">
        <v>1</v>
      </c>
      <c r="N2153" s="148" t="s">
        <v>6312</v>
      </c>
      <c r="O2153" s="149">
        <v>20241</v>
      </c>
      <c r="P2153" s="149" t="s">
        <v>4008</v>
      </c>
      <c r="Q2153" s="149">
        <f>IF(ActividadesCom[[#This Row],[NIVEL 2]]&lt;&gt;0,VLOOKUP(ActividadesCom[[#This Row],[NIVEL 2]],Catálogo!A:B,2,FALSE),"")</f>
        <v>3</v>
      </c>
      <c r="R2153" s="149">
        <v>2</v>
      </c>
      <c r="S2153" s="148" t="s">
        <v>4476</v>
      </c>
      <c r="T2153" s="149">
        <v>20211</v>
      </c>
      <c r="U2153" s="149" t="s">
        <v>4008</v>
      </c>
      <c r="V2153" s="149">
        <f>IF(ActividadesCom[[#This Row],[NIVEL 3]]&lt;&gt;0,VLOOKUP(ActividadesCom[[#This Row],[NIVEL 3]],Catálogo!A:B,2,FALSE),"")</f>
        <v>3</v>
      </c>
      <c r="W2153" s="149">
        <v>1</v>
      </c>
      <c r="X2153" s="148" t="s">
        <v>13</v>
      </c>
      <c r="Y2153" s="149">
        <v>20191</v>
      </c>
      <c r="Z2153" s="149" t="s">
        <v>4009</v>
      </c>
      <c r="AA2153" s="149">
        <f>IF(ActividadesCom[[#This Row],[NIVEL 4]]&lt;&gt;0,VLOOKUP(ActividadesCom[[#This Row],[NIVEL 4]],Catálogo!A:B,2,FALSE),"")</f>
        <v>2</v>
      </c>
      <c r="AB2153" s="149">
        <v>1</v>
      </c>
      <c r="AC2153" s="148" t="s">
        <v>12</v>
      </c>
      <c r="AD2153" s="149">
        <v>20183</v>
      </c>
      <c r="AE2153" s="149" t="s">
        <v>4007</v>
      </c>
      <c r="AF2153" s="149">
        <f>IF(ActividadesCom[[#This Row],[NIVEL 5]]&lt;&gt;0,VLOOKUP(ActividadesCom[[#This Row],[NIVEL 5]],Catálogo!A:B,2,FALSE),"")</f>
        <v>4</v>
      </c>
      <c r="AG2153" s="149">
        <v>1</v>
      </c>
    </row>
    <row r="2154" spans="1:34" ht="30" hidden="1" customHeight="1" x14ac:dyDescent="0.25">
      <c r="A2154" s="7">
        <v>18470118</v>
      </c>
      <c r="B2154" s="6" t="str">
        <f>VLOOKUP(ActividadesCom[[#This Row],[NO. DE CONTROL]],'LISTADO ESTUDIANTES'!A:C,2,FALSE)</f>
        <v>CASANOVA CU WILIAN ISRAEL</v>
      </c>
      <c r="C2154" s="6" t="str">
        <f>VLOOKUP(ActividadesCom[[#This Row],[NO. DE CONTROL]],'LISTADO ESTUDIANTES'!A:C,3,FALSE)</f>
        <v>INGENIERIA CIVIL</v>
      </c>
      <c r="D2154" s="5" t="str">
        <f>VLOOKUP(ActividadesCom[[#This Row],[NO. DE CONTROL]],'LISTADO ESTUDIANTES'!A:D,4,FALSE)</f>
        <v>BAJA</v>
      </c>
      <c r="E2154" s="5">
        <f>SUM(ActividadesCom[[#This Row],[CRÉD. 1]],ActividadesCom[[#This Row],[CRÉD. 2]],ActividadesCom[[#This Row],[CRÉD. 3]],ActividadesCom[[#This Row],[CRÉD. 4]],ActividadesCom[[#This Row],[CRÉD. 5]])</f>
        <v>5</v>
      </c>
      <c r="F2154" s="17">
        <f>IF(ActividadesCom[[#This Row],[ÚLTIMO SEMESTRE CON CRÉDITOS]]&gt;0,ROUND(AVERAGE(ActividadesCom[[#This Row],[VALOR NIVEL 5]],ActividadesCom[[#This Row],[VALOR NIVEL 4]],ActividadesCom[[#This Row],[VALOR NIVEL 3]],ActividadesCom[[#This Row],[VALOR NIVEL 2]],ActividadesCom[[#This Row],[VALOR NIVEL 1]]),0),"")</f>
        <v>3</v>
      </c>
      <c r="G2154" s="5" t="str">
        <f>IF(ActividadesCom[[#This Row],[PROMEDIO]]="","",IF(ActividadesCom[[#This Row],[PROMEDIO]]&gt;=4,"EXCELENTE",IF(ActividadesCom[[#This Row],[PROMEDIO]]&gt;=3,"NOTABLE",IF(ActividadesCom[[#This Row],[PROMEDIO]]&gt;=2,"BUENO",IF(ActividadesCom[[#This Row],[PROMEDIO]]=1,"SUFICIENTE","")))))</f>
        <v>NOTABLE</v>
      </c>
      <c r="H2154" s="5">
        <f>MAX(ActividadesCom[[#This Row],[PERÍODO 1]],ActividadesCom[[#This Row],[PERÍODO 2]],ActividadesCom[[#This Row],[PERÍODO 3]],ActividadesCom[[#This Row],[PERÍODO 4]],ActividadesCom[[#This Row],[PERÍODO 5]])</f>
        <v>20221</v>
      </c>
      <c r="I2154" s="6" t="s">
        <v>4278</v>
      </c>
      <c r="J2154" s="5">
        <v>20213</v>
      </c>
      <c r="K2154" s="5" t="s">
        <v>4010</v>
      </c>
      <c r="L2154" s="5">
        <f>IF(ActividadesCom[[#This Row],[NIVEL 1]]&lt;&gt;0,VLOOKUP(ActividadesCom[[#This Row],[NIVEL 1]],Catálogo!A:B,2,FALSE),"")</f>
        <v>1</v>
      </c>
      <c r="M2154" s="5">
        <v>1</v>
      </c>
      <c r="N2154" s="6" t="s">
        <v>5374</v>
      </c>
      <c r="O2154" s="5">
        <v>20221</v>
      </c>
      <c r="P2154" s="5" t="s">
        <v>4007</v>
      </c>
      <c r="Q2154" s="5">
        <f>IF(ActividadesCom[[#This Row],[NIVEL 2]]&lt;&gt;0,VLOOKUP(ActividadesCom[[#This Row],[NIVEL 2]],Catálogo!A:B,2,FALSE),"")</f>
        <v>4</v>
      </c>
      <c r="R2154" s="14">
        <v>1</v>
      </c>
      <c r="S2154" s="23"/>
      <c r="T2154" s="14"/>
      <c r="U2154" s="14"/>
      <c r="V2154" s="5" t="str">
        <f>IF(ActividadesCom[[#This Row],[NIVEL 3]]&lt;&gt;0,VLOOKUP(ActividadesCom[[#This Row],[NIVEL 3]],Catálogo!A:B,2,FALSE),"")</f>
        <v/>
      </c>
      <c r="W2154" s="14"/>
      <c r="X2154" s="6" t="s">
        <v>4895</v>
      </c>
      <c r="Y2154" s="5">
        <v>20221</v>
      </c>
      <c r="Z2154" s="5" t="s">
        <v>4008</v>
      </c>
      <c r="AA2154" s="5">
        <f>IF(ActividadesCom[[#This Row],[NIVEL 4]]&lt;&gt;0,VLOOKUP(ActividadesCom[[#This Row],[NIVEL 4]],Catálogo!A:B,2,FALSE),"")</f>
        <v>3</v>
      </c>
      <c r="AB2154" s="5">
        <v>2</v>
      </c>
      <c r="AC2154" s="6" t="s">
        <v>4476</v>
      </c>
      <c r="AD2154" s="5">
        <v>20211</v>
      </c>
      <c r="AE2154" s="5" t="s">
        <v>4008</v>
      </c>
      <c r="AF2154" s="5">
        <f>IF(ActividadesCom[[#This Row],[NIVEL 5]]&lt;&gt;0,VLOOKUP(ActividadesCom[[#This Row],[NIVEL 5]],Catálogo!A:B,2,FALSE),"")</f>
        <v>3</v>
      </c>
      <c r="AG2154" s="5">
        <v>1</v>
      </c>
      <c r="AH2154" s="2"/>
    </row>
    <row r="2155" spans="1:34" ht="30" hidden="1" customHeight="1" x14ac:dyDescent="0.25">
      <c r="A2155" s="7">
        <v>18470119</v>
      </c>
      <c r="B2155" s="6" t="str">
        <f>VLOOKUP(ActividadesCom[[#This Row],[NO. DE CONTROL]],'LISTADO ESTUDIANTES'!A:C,2,FALSE)</f>
        <v>GUZMAN VALLES EDGAR ALEJANDRO</v>
      </c>
      <c r="C2155" s="6" t="str">
        <f>VLOOKUP(ActividadesCom[[#This Row],[NO. DE CONTROL]],'LISTADO ESTUDIANTES'!A:C,3,FALSE)</f>
        <v>INGENIERIA CIVIL</v>
      </c>
      <c r="D2155" s="5" t="str">
        <f>VLOOKUP(ActividadesCom[[#This Row],[NO. DE CONTROL]],'LISTADO ESTUDIANTES'!A:D,4,FALSE)</f>
        <v>BAJA</v>
      </c>
      <c r="E2155" s="5">
        <f>SUM(ActividadesCom[[#This Row],[CRÉD. 1]],ActividadesCom[[#This Row],[CRÉD. 2]],ActividadesCom[[#This Row],[CRÉD. 3]],ActividadesCom[[#This Row],[CRÉD. 4]],ActividadesCom[[#This Row],[CRÉD. 5]])</f>
        <v>5</v>
      </c>
      <c r="F2155" s="5">
        <f>IF(ActividadesCom[[#This Row],[ÚLTIMO SEMESTRE CON CRÉDITOS]]&gt;0,ROUND(AVERAGE(ActividadesCom[[#This Row],[VALOR NIVEL 5]],ActividadesCom[[#This Row],[VALOR NIVEL 4]],ActividadesCom[[#This Row],[VALOR NIVEL 3]],ActividadesCom[[#This Row],[VALOR NIVEL 2]],ActividadesCom[[#This Row],[VALOR NIVEL 1]]),0),"")</f>
        <v>3</v>
      </c>
      <c r="G2155" s="5" t="str">
        <f>IF(ActividadesCom[[#This Row],[PROMEDIO]]="","",IF(ActividadesCom[[#This Row],[PROMEDIO]]&gt;=4,"EXCELENTE",IF(ActividadesCom[[#This Row],[PROMEDIO]]&gt;=3,"NOTABLE",IF(ActividadesCom[[#This Row],[PROMEDIO]]&gt;=2,"BUENO",IF(ActividadesCom[[#This Row],[PROMEDIO]]=1,"SUFICIENTE","")))))</f>
        <v>NOTABLE</v>
      </c>
      <c r="H2155" s="5">
        <f>MAX(ActividadesCom[[#This Row],[PERÍODO 1]],ActividadesCom[[#This Row],[PERÍODO 2]],ActividadesCom[[#This Row],[PERÍODO 3]],ActividadesCom[[#This Row],[PERÍODO 4]],ActividadesCom[[#This Row],[PERÍODO 5]])</f>
        <v>20191</v>
      </c>
      <c r="I2155" s="6" t="s">
        <v>1008</v>
      </c>
      <c r="J2155" s="5">
        <v>20191</v>
      </c>
      <c r="K2155" s="5" t="s">
        <v>4009</v>
      </c>
      <c r="L2155" s="5">
        <f>IF(ActividadesCom[[#This Row],[NIVEL 1]]&lt;&gt;0,VLOOKUP(ActividadesCom[[#This Row],[NIVEL 1]],Catálogo!A:B,2,FALSE),"")</f>
        <v>2</v>
      </c>
      <c r="M2155" s="5">
        <v>1</v>
      </c>
      <c r="N2155" s="6" t="s">
        <v>1006</v>
      </c>
      <c r="O2155" s="5">
        <v>20183</v>
      </c>
      <c r="P2155" s="5" t="s">
        <v>4009</v>
      </c>
      <c r="Q2155" s="5">
        <f>IF(ActividadesCom[[#This Row],[NIVEL 2]]&lt;&gt;0,VLOOKUP(ActividadesCom[[#This Row],[NIVEL 2]],Catálogo!A:B,2,FALSE),"")</f>
        <v>2</v>
      </c>
      <c r="R2155" s="14">
        <v>1</v>
      </c>
      <c r="S2155" s="23" t="s">
        <v>1006</v>
      </c>
      <c r="T2155" s="14">
        <v>20191</v>
      </c>
      <c r="U2155" s="5" t="s">
        <v>4009</v>
      </c>
      <c r="V2155" s="5">
        <f>IF(ActividadesCom[[#This Row],[NIVEL 3]]&lt;&gt;0,VLOOKUP(ActividadesCom[[#This Row],[NIVEL 3]],Catálogo!A:B,2,FALSE),"")</f>
        <v>2</v>
      </c>
      <c r="W2155" s="14">
        <v>1</v>
      </c>
      <c r="X2155" s="6" t="s">
        <v>13</v>
      </c>
      <c r="Y2155" s="5">
        <v>20191</v>
      </c>
      <c r="Z2155" s="5" t="s">
        <v>4007</v>
      </c>
      <c r="AA2155" s="5">
        <f>IF(ActividadesCom[[#This Row],[NIVEL 4]]&lt;&gt;0,VLOOKUP(ActividadesCom[[#This Row],[NIVEL 4]],Catálogo!A:B,2,FALSE),"")</f>
        <v>4</v>
      </c>
      <c r="AB2155" s="5">
        <v>1</v>
      </c>
      <c r="AC2155" s="6" t="s">
        <v>27</v>
      </c>
      <c r="AD2155" s="5">
        <v>20183</v>
      </c>
      <c r="AE2155" s="5" t="s">
        <v>4008</v>
      </c>
      <c r="AF2155" s="5">
        <f>IF(ActividadesCom[[#This Row],[NIVEL 5]]&lt;&gt;0,VLOOKUP(ActividadesCom[[#This Row],[NIVEL 5]],Catálogo!A:B,2,FALSE),"")</f>
        <v>3</v>
      </c>
      <c r="AG2155" s="5">
        <v>1</v>
      </c>
      <c r="AH2155" s="2"/>
    </row>
    <row r="2156" spans="1:34" ht="30" hidden="1" customHeight="1" x14ac:dyDescent="0.25">
      <c r="A2156" s="7">
        <v>18470120</v>
      </c>
      <c r="B2156" s="6" t="str">
        <f>VLOOKUP(ActividadesCom[[#This Row],[NO. DE CONTROL]],'LISTADO ESTUDIANTES'!A:C,2,FALSE)</f>
        <v>RODRIGUEZ QUIJANO LOURDES GUADALUPE</v>
      </c>
      <c r="C2156" s="6" t="str">
        <f>VLOOKUP(ActividadesCom[[#This Row],[NO. DE CONTROL]],'LISTADO ESTUDIANTES'!A:C,3,FALSE)</f>
        <v>INGENIERIA CIVIL</v>
      </c>
      <c r="D2156" s="5" t="str">
        <f>VLOOKUP(ActividadesCom[[#This Row],[NO. DE CONTROL]],'LISTADO ESTUDIANTES'!A:D,4,FALSE)</f>
        <v>BAJA</v>
      </c>
      <c r="E2156" s="5">
        <f>SUM(ActividadesCom[[#This Row],[CRÉD. 1]],ActividadesCom[[#This Row],[CRÉD. 2]],ActividadesCom[[#This Row],[CRÉD. 3]],ActividadesCom[[#This Row],[CRÉD. 4]],ActividadesCom[[#This Row],[CRÉD. 5]])</f>
        <v>5</v>
      </c>
      <c r="F2156" s="17">
        <f>IF(ActividadesCom[[#This Row],[ÚLTIMO SEMESTRE CON CRÉDITOS]]&gt;0,ROUND(AVERAGE(ActividadesCom[[#This Row],[VALOR NIVEL 5]],ActividadesCom[[#This Row],[VALOR NIVEL 4]],ActividadesCom[[#This Row],[VALOR NIVEL 3]],ActividadesCom[[#This Row],[VALOR NIVEL 2]],ActividadesCom[[#This Row],[VALOR NIVEL 1]]),0),"")</f>
        <v>2</v>
      </c>
      <c r="G2156" s="5" t="str">
        <f>IF(ActividadesCom[[#This Row],[PROMEDIO]]="","",IF(ActividadesCom[[#This Row],[PROMEDIO]]&gt;=4,"EXCELENTE",IF(ActividadesCom[[#This Row],[PROMEDIO]]&gt;=3,"NOTABLE",IF(ActividadesCom[[#This Row],[PROMEDIO]]&gt;=2,"BUENO",IF(ActividadesCom[[#This Row],[PROMEDIO]]=1,"SUFICIENTE","")))))</f>
        <v>BUENO</v>
      </c>
      <c r="H2156" s="5">
        <f>MAX(ActividadesCom[[#This Row],[PERÍODO 1]],ActividadesCom[[#This Row],[PERÍODO 2]],ActividadesCom[[#This Row],[PERÍODO 3]],ActividadesCom[[#This Row],[PERÍODO 4]],ActividadesCom[[#This Row],[PERÍODO 5]])</f>
        <v>20221</v>
      </c>
      <c r="I2156" s="6" t="s">
        <v>519</v>
      </c>
      <c r="J2156" s="5">
        <v>20183</v>
      </c>
      <c r="K2156" s="5" t="s">
        <v>4009</v>
      </c>
      <c r="L2156" s="5">
        <f>IF(ActividadesCom[[#This Row],[NIVEL 1]]&lt;&gt;0,VLOOKUP(ActividadesCom[[#This Row],[NIVEL 1]],Catálogo!A:B,2,FALSE),"")</f>
        <v>2</v>
      </c>
      <c r="M2156" s="5">
        <v>1</v>
      </c>
      <c r="N2156" s="6" t="s">
        <v>519</v>
      </c>
      <c r="O2156" s="5">
        <v>20191</v>
      </c>
      <c r="P2156" s="5" t="s">
        <v>4009</v>
      </c>
      <c r="Q2156" s="5">
        <f>IF(ActividadesCom[[#This Row],[NIVEL 2]]&lt;&gt;0,VLOOKUP(ActividadesCom[[#This Row],[NIVEL 2]],Catálogo!A:B,2,FALSE),"")</f>
        <v>2</v>
      </c>
      <c r="R2156" s="5">
        <v>1</v>
      </c>
      <c r="S2156" s="6" t="s">
        <v>47</v>
      </c>
      <c r="T2156" s="5">
        <v>20221</v>
      </c>
      <c r="U2156" s="5" t="s">
        <v>4010</v>
      </c>
      <c r="V2156" s="5">
        <f>IF(ActividadesCom[[#This Row],[NIVEL 3]]&lt;&gt;0,VLOOKUP(ActividadesCom[[#This Row],[NIVEL 3]],Catálogo!A:B,2,FALSE),"")</f>
        <v>1</v>
      </c>
      <c r="W2156" s="5">
        <v>1</v>
      </c>
      <c r="X2156" s="6" t="s">
        <v>4476</v>
      </c>
      <c r="Y2156" s="5">
        <v>20211</v>
      </c>
      <c r="Z2156" s="5" t="s">
        <v>4008</v>
      </c>
      <c r="AA2156" s="5">
        <f>IF(ActividadesCom[[#This Row],[NIVEL 4]]&lt;&gt;0,VLOOKUP(ActividadesCom[[#This Row],[NIVEL 4]],Catálogo!A:B,2,FALSE),"")</f>
        <v>3</v>
      </c>
      <c r="AB2156" s="5">
        <v>1</v>
      </c>
      <c r="AC2156" s="6" t="s">
        <v>34</v>
      </c>
      <c r="AD2156" s="5">
        <v>20183</v>
      </c>
      <c r="AE2156" s="5" t="s">
        <v>4007</v>
      </c>
      <c r="AF2156" s="5">
        <f>IF(ActividadesCom[[#This Row],[NIVEL 5]]&lt;&gt;0,VLOOKUP(ActividadesCom[[#This Row],[NIVEL 5]],Catálogo!A:B,2,FALSE),"")</f>
        <v>4</v>
      </c>
      <c r="AG2156" s="5">
        <v>1</v>
      </c>
      <c r="AH2156" s="2"/>
    </row>
    <row r="2157" spans="1:34" ht="30" hidden="1" customHeight="1" x14ac:dyDescent="0.25">
      <c r="A2157" s="7">
        <v>18470121</v>
      </c>
      <c r="B2157" s="6" t="str">
        <f>VLOOKUP(ActividadesCom[[#This Row],[NO. DE CONTROL]],'LISTADO ESTUDIANTES'!A:C,2,FALSE)</f>
        <v>ECHEVERRIA CONCHA LUIS FERNANDO</v>
      </c>
      <c r="C2157" s="6" t="str">
        <f>VLOOKUP(ActividadesCom[[#This Row],[NO. DE CONTROL]],'LISTADO ESTUDIANTES'!A:C,3,FALSE)</f>
        <v>INGENIERIA CIVIL</v>
      </c>
      <c r="D2157" s="5" t="str">
        <f>VLOOKUP(ActividadesCom[[#This Row],[NO. DE CONTROL]],'LISTADO ESTUDIANTES'!A:D,4,FALSE)</f>
        <v>BAJA</v>
      </c>
      <c r="E2157" s="5">
        <f>SUM(ActividadesCom[[#This Row],[CRÉD. 1]],ActividadesCom[[#This Row],[CRÉD. 2]],ActividadesCom[[#This Row],[CRÉD. 3]],ActividadesCom[[#This Row],[CRÉD. 4]],ActividadesCom[[#This Row],[CRÉD. 5]])</f>
        <v>0</v>
      </c>
      <c r="F2157" s="17" t="str">
        <f>IF(ActividadesCom[[#This Row],[ÚLTIMO SEMESTRE CON CRÉDITOS]]&gt;0,ROUND(AVERAGE(ActividadesCom[[#This Row],[VALOR NIVEL 5]],ActividadesCom[[#This Row],[VALOR NIVEL 4]],ActividadesCom[[#This Row],[VALOR NIVEL 3]],ActividadesCom[[#This Row],[VALOR NIVEL 2]],ActividadesCom[[#This Row],[VALOR NIVEL 1]]),0),"")</f>
        <v/>
      </c>
      <c r="G2157" s="5" t="str">
        <f>IF(ActividadesCom[[#This Row],[PROMEDIO]]="","",IF(ActividadesCom[[#This Row],[PROMEDIO]]&gt;=4,"EXCELENTE",IF(ActividadesCom[[#This Row],[PROMEDIO]]&gt;=3,"NOTABLE",IF(ActividadesCom[[#This Row],[PROMEDIO]]&gt;=2,"BUENO",IF(ActividadesCom[[#This Row],[PROMEDIO]]=1,"SUFICIENTE","")))))</f>
        <v/>
      </c>
      <c r="H2157" s="5">
        <f>MAX(ActividadesCom[[#This Row],[PERÍODO 1]],ActividadesCom[[#This Row],[PERÍODO 2]],ActividadesCom[[#This Row],[PERÍODO 3]],ActividadesCom[[#This Row],[PERÍODO 4]],ActividadesCom[[#This Row],[PERÍODO 5]])</f>
        <v>0</v>
      </c>
      <c r="I2157" s="6"/>
      <c r="J2157" s="5"/>
      <c r="K2157" s="5"/>
      <c r="L2157" s="5" t="str">
        <f>IF(ActividadesCom[[#This Row],[NIVEL 1]]&lt;&gt;0,VLOOKUP(ActividadesCom[[#This Row],[NIVEL 1]],Catálogo!A:B,2,FALSE),"")</f>
        <v/>
      </c>
      <c r="M2157" s="5"/>
      <c r="N2157" s="6"/>
      <c r="O2157" s="5"/>
      <c r="P2157" s="5"/>
      <c r="Q2157" s="5" t="str">
        <f>IF(ActividadesCom[[#This Row],[NIVEL 2]]&lt;&gt;0,VLOOKUP(ActividadesCom[[#This Row],[NIVEL 2]],Catálogo!A:B,2,FALSE),"")</f>
        <v/>
      </c>
      <c r="R2157" s="14"/>
      <c r="S2157" s="23"/>
      <c r="T2157" s="14"/>
      <c r="U2157" s="14"/>
      <c r="V2157" s="5" t="str">
        <f>IF(ActividadesCom[[#This Row],[NIVEL 3]]&lt;&gt;0,VLOOKUP(ActividadesCom[[#This Row],[NIVEL 3]],Catálogo!A:B,2,FALSE),"")</f>
        <v/>
      </c>
      <c r="W2157" s="14"/>
      <c r="X2157" s="6"/>
      <c r="Y2157" s="5"/>
      <c r="Z2157" s="5"/>
      <c r="AA2157" s="5" t="str">
        <f>IF(ActividadesCom[[#This Row],[NIVEL 4]]&lt;&gt;0,VLOOKUP(ActividadesCom[[#This Row],[NIVEL 4]],Catálogo!A:B,2,FALSE),"")</f>
        <v/>
      </c>
      <c r="AB2157" s="5"/>
      <c r="AC2157" s="6"/>
      <c r="AD2157" s="5"/>
      <c r="AE2157" s="5"/>
      <c r="AF2157" s="5" t="str">
        <f>IF(ActividadesCom[[#This Row],[NIVEL 5]]&lt;&gt;0,VLOOKUP(ActividadesCom[[#This Row],[NIVEL 5]],Catálogo!A:B,2,FALSE),"")</f>
        <v/>
      </c>
      <c r="AG2157" s="5"/>
      <c r="AH2157" s="2"/>
    </row>
    <row r="2158" spans="1:34" ht="30" hidden="1" customHeight="1" x14ac:dyDescent="0.25">
      <c r="A2158" s="7">
        <v>18470122</v>
      </c>
      <c r="B2158" s="6" t="str">
        <f>VLOOKUP(ActividadesCom[[#This Row],[NO. DE CONTROL]],'LISTADO ESTUDIANTES'!A:C,2,FALSE)</f>
        <v>UC SANTIAGO OMAR ANTONIO</v>
      </c>
      <c r="C2158" s="6" t="str">
        <f>VLOOKUP(ActividadesCom[[#This Row],[NO. DE CONTROL]],'LISTADO ESTUDIANTES'!A:C,3,FALSE)</f>
        <v>INGENIERIA CIVIL</v>
      </c>
      <c r="D2158" s="5" t="str">
        <f>VLOOKUP(ActividadesCom[[#This Row],[NO. DE CONTROL]],'LISTADO ESTUDIANTES'!A:D,4,FALSE)</f>
        <v>BAJA</v>
      </c>
      <c r="E2158" s="5">
        <f>SUM(ActividadesCom[[#This Row],[CRÉD. 1]],ActividadesCom[[#This Row],[CRÉD. 2]],ActividadesCom[[#This Row],[CRÉD. 3]],ActividadesCom[[#This Row],[CRÉD. 4]],ActividadesCom[[#This Row],[CRÉD. 5]])</f>
        <v>0</v>
      </c>
      <c r="F2158" s="17" t="str">
        <f>IF(ActividadesCom[[#This Row],[ÚLTIMO SEMESTRE CON CRÉDITOS]]&gt;0,ROUND(AVERAGE(ActividadesCom[[#This Row],[VALOR NIVEL 5]],ActividadesCom[[#This Row],[VALOR NIVEL 4]],ActividadesCom[[#This Row],[VALOR NIVEL 3]],ActividadesCom[[#This Row],[VALOR NIVEL 2]],ActividadesCom[[#This Row],[VALOR NIVEL 1]]),0),"")</f>
        <v/>
      </c>
      <c r="G2158" s="5" t="str">
        <f>IF(ActividadesCom[[#This Row],[PROMEDIO]]="","",IF(ActividadesCom[[#This Row],[PROMEDIO]]&gt;=4,"EXCELENTE",IF(ActividadesCom[[#This Row],[PROMEDIO]]&gt;=3,"NOTABLE",IF(ActividadesCom[[#This Row],[PROMEDIO]]&gt;=2,"BUENO",IF(ActividadesCom[[#This Row],[PROMEDIO]]=1,"SUFICIENTE","")))))</f>
        <v/>
      </c>
      <c r="H2158" s="5">
        <f>MAX(ActividadesCom[[#This Row],[PERÍODO 1]],ActividadesCom[[#This Row],[PERÍODO 2]],ActividadesCom[[#This Row],[PERÍODO 3]],ActividadesCom[[#This Row],[PERÍODO 4]],ActividadesCom[[#This Row],[PERÍODO 5]])</f>
        <v>0</v>
      </c>
      <c r="I2158" s="6"/>
      <c r="J2158" s="5"/>
      <c r="K2158" s="5"/>
      <c r="L2158" s="5" t="str">
        <f>IF(ActividadesCom[[#This Row],[NIVEL 1]]&lt;&gt;0,VLOOKUP(ActividadesCom[[#This Row],[NIVEL 1]],Catálogo!A:B,2,FALSE),"")</f>
        <v/>
      </c>
      <c r="M2158" s="5"/>
      <c r="N2158" s="6"/>
      <c r="O2158" s="5"/>
      <c r="P2158" s="5"/>
      <c r="Q2158" s="5" t="str">
        <f>IF(ActividadesCom[[#This Row],[NIVEL 2]]&lt;&gt;0,VLOOKUP(ActividadesCom[[#This Row],[NIVEL 2]],Catálogo!A:B,2,FALSE),"")</f>
        <v/>
      </c>
      <c r="R2158" s="5"/>
      <c r="S2158" s="6"/>
      <c r="T2158" s="5"/>
      <c r="U2158" s="5"/>
      <c r="V2158" s="5" t="str">
        <f>IF(ActividadesCom[[#This Row],[NIVEL 3]]&lt;&gt;0,VLOOKUP(ActividadesCom[[#This Row],[NIVEL 3]],Catálogo!A:B,2,FALSE),"")</f>
        <v/>
      </c>
      <c r="W2158" s="5"/>
      <c r="X2158" s="6"/>
      <c r="Y2158" s="5"/>
      <c r="Z2158" s="5"/>
      <c r="AA2158" s="5" t="str">
        <f>IF(ActividadesCom[[#This Row],[NIVEL 4]]&lt;&gt;0,VLOOKUP(ActividadesCom[[#This Row],[NIVEL 4]],Catálogo!A:B,2,FALSE),"")</f>
        <v/>
      </c>
      <c r="AB2158" s="5"/>
      <c r="AC2158" s="6"/>
      <c r="AD2158" s="5"/>
      <c r="AE2158" s="5"/>
      <c r="AF2158" s="5" t="str">
        <f>IF(ActividadesCom[[#This Row],[NIVEL 5]]&lt;&gt;0,VLOOKUP(ActividadesCom[[#This Row],[NIVEL 5]],Catálogo!A:B,2,FALSE),"")</f>
        <v/>
      </c>
      <c r="AG2158" s="5"/>
      <c r="AH2158" s="2"/>
    </row>
    <row r="2159" spans="1:34" ht="30" hidden="1" customHeight="1" x14ac:dyDescent="0.25">
      <c r="A2159" s="7">
        <v>18470123</v>
      </c>
      <c r="B2159" s="6" t="str">
        <f>VLOOKUP(ActividadesCom[[#This Row],[NO. DE CONTROL]],'LISTADO ESTUDIANTES'!A:C,2,FALSE)</f>
        <v>MIJANGOS CHI DAVID ALBERTO</v>
      </c>
      <c r="C2159" s="6" t="str">
        <f>VLOOKUP(ActividadesCom[[#This Row],[NO. DE CONTROL]],'LISTADO ESTUDIANTES'!A:C,3,FALSE)</f>
        <v>INGENIERIA CIVIL</v>
      </c>
      <c r="D2159" s="5" t="str">
        <f>VLOOKUP(ActividadesCom[[#This Row],[NO. DE CONTROL]],'LISTADO ESTUDIANTES'!A:D,4,FALSE)</f>
        <v>BAJA</v>
      </c>
      <c r="E2159" s="5">
        <f>SUM(ActividadesCom[[#This Row],[CRÉD. 1]],ActividadesCom[[#This Row],[CRÉD. 2]],ActividadesCom[[#This Row],[CRÉD. 3]],ActividadesCom[[#This Row],[CRÉD. 4]],ActividadesCom[[#This Row],[CRÉD. 5]])</f>
        <v>5</v>
      </c>
      <c r="F2159" s="17">
        <f>IF(ActividadesCom[[#This Row],[ÚLTIMO SEMESTRE CON CRÉDITOS]]&gt;0,ROUND(AVERAGE(ActividadesCom[[#This Row],[VALOR NIVEL 5]],ActividadesCom[[#This Row],[VALOR NIVEL 4]],ActividadesCom[[#This Row],[VALOR NIVEL 3]],ActividadesCom[[#This Row],[VALOR NIVEL 2]],ActividadesCom[[#This Row],[VALOR NIVEL 1]]),0),"")</f>
        <v>3</v>
      </c>
      <c r="G2159" s="5" t="str">
        <f>IF(ActividadesCom[[#This Row],[PROMEDIO]]="","",IF(ActividadesCom[[#This Row],[PROMEDIO]]&gt;=4,"EXCELENTE",IF(ActividadesCom[[#This Row],[PROMEDIO]]&gt;=3,"NOTABLE",IF(ActividadesCom[[#This Row],[PROMEDIO]]&gt;=2,"BUENO",IF(ActividadesCom[[#This Row],[PROMEDIO]]=1,"SUFICIENTE","")))))</f>
        <v>NOTABLE</v>
      </c>
      <c r="H2159" s="5">
        <f>MAX(ActividadesCom[[#This Row],[PERÍODO 1]],ActividadesCom[[#This Row],[PERÍODO 2]],ActividadesCom[[#This Row],[PERÍODO 3]],ActividadesCom[[#This Row],[PERÍODO 4]],ActividadesCom[[#This Row],[PERÍODO 5]])</f>
        <v>20211</v>
      </c>
      <c r="I2159" s="6" t="s">
        <v>519</v>
      </c>
      <c r="J2159" s="5">
        <v>20191</v>
      </c>
      <c r="K2159" s="5" t="s">
        <v>4007</v>
      </c>
      <c r="L2159" s="5">
        <f>IF(ActividadesCom[[#This Row],[NIVEL 1]]&lt;&gt;0,VLOOKUP(ActividadesCom[[#This Row],[NIVEL 1]],Catálogo!A:B,2,FALSE),"")</f>
        <v>4</v>
      </c>
      <c r="M2159" s="5">
        <v>1</v>
      </c>
      <c r="N2159" s="6" t="s">
        <v>4912</v>
      </c>
      <c r="O2159" s="5">
        <v>20193</v>
      </c>
      <c r="P2159" s="5" t="s">
        <v>4007</v>
      </c>
      <c r="Q2159" s="5">
        <f>IF(ActividadesCom[[#This Row],[NIVEL 2]]&lt;&gt;0,VLOOKUP(ActividadesCom[[#This Row],[NIVEL 2]],Catálogo!A:B,2,FALSE),"")</f>
        <v>4</v>
      </c>
      <c r="R2159" s="14">
        <v>1</v>
      </c>
      <c r="S2159" s="23" t="s">
        <v>4476</v>
      </c>
      <c r="T2159" s="14">
        <v>20211</v>
      </c>
      <c r="U2159" s="14" t="s">
        <v>4008</v>
      </c>
      <c r="V2159" s="5">
        <f>IF(ActividadesCom[[#This Row],[NIVEL 3]]&lt;&gt;0,VLOOKUP(ActividadesCom[[#This Row],[NIVEL 3]],Catálogo!A:B,2,FALSE),"")</f>
        <v>3</v>
      </c>
      <c r="W2159" s="14">
        <v>1</v>
      </c>
      <c r="X2159" s="6" t="s">
        <v>31</v>
      </c>
      <c r="Y2159" s="5">
        <v>20191</v>
      </c>
      <c r="Z2159" s="5" t="s">
        <v>4008</v>
      </c>
      <c r="AA2159" s="5">
        <f>IF(ActividadesCom[[#This Row],[NIVEL 4]]&lt;&gt;0,VLOOKUP(ActividadesCom[[#This Row],[NIVEL 4]],Catálogo!A:B,2,FALSE),"")</f>
        <v>3</v>
      </c>
      <c r="AB2159" s="5">
        <v>1</v>
      </c>
      <c r="AC2159" s="6" t="s">
        <v>42</v>
      </c>
      <c r="AD2159" s="5">
        <v>20183</v>
      </c>
      <c r="AE2159" s="5" t="s">
        <v>4009</v>
      </c>
      <c r="AF2159" s="5">
        <f>IF(ActividadesCom[[#This Row],[NIVEL 5]]&lt;&gt;0,VLOOKUP(ActividadesCom[[#This Row],[NIVEL 5]],Catálogo!A:B,2,FALSE),"")</f>
        <v>2</v>
      </c>
      <c r="AG2159" s="5">
        <v>1</v>
      </c>
      <c r="AH2159" s="2"/>
    </row>
    <row r="2160" spans="1:34" ht="30" hidden="1" customHeight="1" x14ac:dyDescent="0.25">
      <c r="A2160" s="7">
        <v>18470124</v>
      </c>
      <c r="B2160" s="6" t="str">
        <f>VLOOKUP(ActividadesCom[[#This Row],[NO. DE CONTROL]],'LISTADO ESTUDIANTES'!A:C,2,FALSE)</f>
        <v>MARTINEZ ESQUEDA HECTOR FERNANDO</v>
      </c>
      <c r="C2160" s="6" t="str">
        <f>VLOOKUP(ActividadesCom[[#This Row],[NO. DE CONTROL]],'LISTADO ESTUDIANTES'!A:C,3,FALSE)</f>
        <v>INGENIERIA CIVIL</v>
      </c>
      <c r="D2160" s="5" t="str">
        <f>VLOOKUP(ActividadesCom[[#This Row],[NO. DE CONTROL]],'LISTADO ESTUDIANTES'!A:D,4,FALSE)</f>
        <v>BAJA</v>
      </c>
      <c r="E2160" s="5">
        <f>SUM(ActividadesCom[[#This Row],[CRÉD. 1]],ActividadesCom[[#This Row],[CRÉD. 2]],ActividadesCom[[#This Row],[CRÉD. 3]],ActividadesCom[[#This Row],[CRÉD. 4]],ActividadesCom[[#This Row],[CRÉD. 5]])</f>
        <v>1</v>
      </c>
      <c r="F2160" s="17">
        <f>IF(ActividadesCom[[#This Row],[ÚLTIMO SEMESTRE CON CRÉDITOS]]&gt;0,ROUND(AVERAGE(ActividadesCom[[#This Row],[VALOR NIVEL 5]],ActividadesCom[[#This Row],[VALOR NIVEL 4]],ActividadesCom[[#This Row],[VALOR NIVEL 3]],ActividadesCom[[#This Row],[VALOR NIVEL 2]],ActividadesCom[[#This Row],[VALOR NIVEL 1]]),0),"")</f>
        <v>4</v>
      </c>
      <c r="G2160" s="5" t="str">
        <f>IF(ActividadesCom[[#This Row],[PROMEDIO]]="","",IF(ActividadesCom[[#This Row],[PROMEDIO]]&gt;=4,"EXCELENTE",IF(ActividadesCom[[#This Row],[PROMEDIO]]&gt;=3,"NOTABLE",IF(ActividadesCom[[#This Row],[PROMEDIO]]&gt;=2,"BUENO",IF(ActividadesCom[[#This Row],[PROMEDIO]]=1,"SUFICIENTE","")))))</f>
        <v>EXCELENTE</v>
      </c>
      <c r="H2160" s="5">
        <f>MAX(ActividadesCom[[#This Row],[PERÍODO 1]],ActividadesCom[[#This Row],[PERÍODO 2]],ActividadesCom[[#This Row],[PERÍODO 3]],ActividadesCom[[#This Row],[PERÍODO 4]],ActividadesCom[[#This Row],[PERÍODO 5]])</f>
        <v>20183</v>
      </c>
      <c r="I2160" s="6"/>
      <c r="J2160" s="5"/>
      <c r="K2160" s="5"/>
      <c r="L2160" s="5" t="str">
        <f>IF(ActividadesCom[[#This Row],[NIVEL 1]]&lt;&gt;0,VLOOKUP(ActividadesCom[[#This Row],[NIVEL 1]],Catálogo!A:B,2,FALSE),"")</f>
        <v/>
      </c>
      <c r="M2160" s="5"/>
      <c r="N2160" s="6"/>
      <c r="O2160" s="5"/>
      <c r="P2160" s="5"/>
      <c r="Q2160" s="5" t="str">
        <f>IF(ActividadesCom[[#This Row],[NIVEL 2]]&lt;&gt;0,VLOOKUP(ActividadesCom[[#This Row],[NIVEL 2]],Catálogo!A:B,2,FALSE),"")</f>
        <v/>
      </c>
      <c r="R2160" s="14"/>
      <c r="S2160" s="23"/>
      <c r="T2160" s="14"/>
      <c r="U2160" s="14"/>
      <c r="V2160" s="5" t="str">
        <f>IF(ActividadesCom[[#This Row],[NIVEL 3]]&lt;&gt;0,VLOOKUP(ActividadesCom[[#This Row],[NIVEL 3]],Catálogo!A:B,2,FALSE),"")</f>
        <v/>
      </c>
      <c r="W2160" s="14"/>
      <c r="X2160" s="6"/>
      <c r="Y2160" s="5"/>
      <c r="Z2160" s="5"/>
      <c r="AA2160" s="5" t="str">
        <f>IF(ActividadesCom[[#This Row],[NIVEL 4]]&lt;&gt;0,VLOOKUP(ActividadesCom[[#This Row],[NIVEL 4]],Catálogo!A:B,2,FALSE),"")</f>
        <v/>
      </c>
      <c r="AB2160" s="5"/>
      <c r="AC2160" s="6" t="s">
        <v>12</v>
      </c>
      <c r="AD2160" s="5">
        <v>20183</v>
      </c>
      <c r="AE2160" s="5" t="s">
        <v>4007</v>
      </c>
      <c r="AF2160" s="5">
        <f>IF(ActividadesCom[[#This Row],[NIVEL 5]]&lt;&gt;0,VLOOKUP(ActividadesCom[[#This Row],[NIVEL 5]],Catálogo!A:B,2,FALSE),"")</f>
        <v>4</v>
      </c>
      <c r="AG2160" s="5">
        <v>1</v>
      </c>
      <c r="AH2160" s="2"/>
    </row>
    <row r="2161" spans="1:34" ht="30" hidden="1" customHeight="1" x14ac:dyDescent="0.25">
      <c r="A2161" s="7">
        <v>18470125</v>
      </c>
      <c r="B2161" s="6" t="str">
        <f>VLOOKUP(ActividadesCom[[#This Row],[NO. DE CONTROL]],'LISTADO ESTUDIANTES'!A:C,2,FALSE)</f>
        <v>HUCHIN MONTEJO JAQUELINE DEL ROSARIO</v>
      </c>
      <c r="C2161" s="6" t="str">
        <f>VLOOKUP(ActividadesCom[[#This Row],[NO. DE CONTROL]],'LISTADO ESTUDIANTES'!A:C,3,FALSE)</f>
        <v>INGENIERIA CIVIL</v>
      </c>
      <c r="D2161" s="5" t="str">
        <f>VLOOKUP(ActividadesCom[[#This Row],[NO. DE CONTROL]],'LISTADO ESTUDIANTES'!A:D,4,FALSE)</f>
        <v>BAJA</v>
      </c>
      <c r="E2161" s="5">
        <f>SUM(ActividadesCom[[#This Row],[CRÉD. 1]],ActividadesCom[[#This Row],[CRÉD. 2]],ActividadesCom[[#This Row],[CRÉD. 3]],ActividadesCom[[#This Row],[CRÉD. 4]],ActividadesCom[[#This Row],[CRÉD. 5]])</f>
        <v>5</v>
      </c>
      <c r="F2161" s="17">
        <f>IF(ActividadesCom[[#This Row],[ÚLTIMO SEMESTRE CON CRÉDITOS]]&gt;0,ROUND(AVERAGE(ActividadesCom[[#This Row],[VALOR NIVEL 5]],ActividadesCom[[#This Row],[VALOR NIVEL 4]],ActividadesCom[[#This Row],[VALOR NIVEL 3]],ActividadesCom[[#This Row],[VALOR NIVEL 2]],ActividadesCom[[#This Row],[VALOR NIVEL 1]]),0),"")</f>
        <v>3</v>
      </c>
      <c r="G2161" s="5" t="str">
        <f>IF(ActividadesCom[[#This Row],[PROMEDIO]]="","",IF(ActividadesCom[[#This Row],[PROMEDIO]]&gt;=4,"EXCELENTE",IF(ActividadesCom[[#This Row],[PROMEDIO]]&gt;=3,"NOTABLE",IF(ActividadesCom[[#This Row],[PROMEDIO]]&gt;=2,"BUENO",IF(ActividadesCom[[#This Row],[PROMEDIO]]=1,"SUFICIENTE","")))))</f>
        <v>NOTABLE</v>
      </c>
      <c r="H2161" s="5">
        <f>MAX(ActividadesCom[[#This Row],[PERÍODO 1]],ActividadesCom[[#This Row],[PERÍODO 2]],ActividadesCom[[#This Row],[PERÍODO 3]],ActividadesCom[[#This Row],[PERÍODO 4]],ActividadesCom[[#This Row],[PERÍODO 5]])</f>
        <v>20211</v>
      </c>
      <c r="I2161" s="6" t="s">
        <v>519</v>
      </c>
      <c r="J2161" s="5">
        <v>20183</v>
      </c>
      <c r="K2161" s="5" t="s">
        <v>4009</v>
      </c>
      <c r="L2161" s="5">
        <f>IF(ActividadesCom[[#This Row],[NIVEL 1]]&lt;&gt;0,VLOOKUP(ActividadesCom[[#This Row],[NIVEL 1]],Catálogo!A:B,2,FALSE),"")</f>
        <v>2</v>
      </c>
      <c r="M2161" s="5">
        <v>1</v>
      </c>
      <c r="N2161" s="6" t="s">
        <v>4465</v>
      </c>
      <c r="O2161" s="5">
        <v>20211</v>
      </c>
      <c r="P2161" s="5" t="s">
        <v>4007</v>
      </c>
      <c r="Q2161" s="5">
        <f>IF(ActividadesCom[[#This Row],[NIVEL 2]]&lt;&gt;0,VLOOKUP(ActividadesCom[[#This Row],[NIVEL 2]],Catálogo!A:B,2,FALSE),"")</f>
        <v>4</v>
      </c>
      <c r="R2161" s="14">
        <v>1</v>
      </c>
      <c r="S2161" s="23" t="s">
        <v>4033</v>
      </c>
      <c r="T2161" s="14">
        <v>20191</v>
      </c>
      <c r="U2161" s="14" t="s">
        <v>4007</v>
      </c>
      <c r="V2161" s="5">
        <f>IF(ActividadesCom[[#This Row],[NIVEL 3]]&lt;&gt;0,VLOOKUP(ActividadesCom[[#This Row],[NIVEL 3]],Catálogo!A:B,2,FALSE),"")</f>
        <v>4</v>
      </c>
      <c r="W2161" s="14">
        <v>1</v>
      </c>
      <c r="X2161" s="6" t="s">
        <v>23</v>
      </c>
      <c r="Y2161" s="5">
        <v>20203</v>
      </c>
      <c r="Z2161" s="5" t="s">
        <v>4008</v>
      </c>
      <c r="AA2161" s="5">
        <f>IF(ActividadesCom[[#This Row],[NIVEL 4]]&lt;&gt;0,VLOOKUP(ActividadesCom[[#This Row],[NIVEL 4]],Catálogo!A:B,2,FALSE),"")</f>
        <v>3</v>
      </c>
      <c r="AB2161" s="5">
        <v>1</v>
      </c>
      <c r="AC2161" s="6" t="s">
        <v>42</v>
      </c>
      <c r="AD2161" s="5">
        <v>20183</v>
      </c>
      <c r="AE2161" s="5" t="s">
        <v>4009</v>
      </c>
      <c r="AF2161" s="5">
        <f>IF(ActividadesCom[[#This Row],[NIVEL 5]]&lt;&gt;0,VLOOKUP(ActividadesCom[[#This Row],[NIVEL 5]],Catálogo!A:B,2,FALSE),"")</f>
        <v>2</v>
      </c>
      <c r="AG2161" s="5">
        <v>1</v>
      </c>
      <c r="AH2161" s="2"/>
    </row>
    <row r="2162" spans="1:34" ht="30" hidden="1" customHeight="1" x14ac:dyDescent="0.25">
      <c r="A2162" s="7">
        <v>18470126</v>
      </c>
      <c r="B2162" s="6" t="str">
        <f>VLOOKUP(ActividadesCom[[#This Row],[NO. DE CONTROL]],'LISTADO ESTUDIANTES'!A:C,2,FALSE)</f>
        <v>PUGA RONCES LUIS MARIO</v>
      </c>
      <c r="C2162" s="6" t="str">
        <f>VLOOKUP(ActividadesCom[[#This Row],[NO. DE CONTROL]],'LISTADO ESTUDIANTES'!A:C,3,FALSE)</f>
        <v>INGENIERIA CIVIL</v>
      </c>
      <c r="D2162" s="5" t="str">
        <f>VLOOKUP(ActividadesCom[[#This Row],[NO. DE CONTROL]],'LISTADO ESTUDIANTES'!A:D,4,FALSE)</f>
        <v>BAJA</v>
      </c>
      <c r="E2162" s="5">
        <f>SUM(ActividadesCom[[#This Row],[CRÉD. 1]],ActividadesCom[[#This Row],[CRÉD. 2]],ActividadesCom[[#This Row],[CRÉD. 3]],ActividadesCom[[#This Row],[CRÉD. 4]],ActividadesCom[[#This Row],[CRÉD. 5]])</f>
        <v>5</v>
      </c>
      <c r="F2162" s="17">
        <f>IF(ActividadesCom[[#This Row],[ÚLTIMO SEMESTRE CON CRÉDITOS]]&gt;0,ROUND(AVERAGE(ActividadesCom[[#This Row],[VALOR NIVEL 5]],ActividadesCom[[#This Row],[VALOR NIVEL 4]],ActividadesCom[[#This Row],[VALOR NIVEL 3]],ActividadesCom[[#This Row],[VALOR NIVEL 2]],ActividadesCom[[#This Row],[VALOR NIVEL 1]]),0),"")</f>
        <v>2</v>
      </c>
      <c r="G2162" s="5" t="str">
        <f>IF(ActividadesCom[[#This Row],[PROMEDIO]]="","",IF(ActividadesCom[[#This Row],[PROMEDIO]]&gt;=4,"EXCELENTE",IF(ActividadesCom[[#This Row],[PROMEDIO]]&gt;=3,"NOTABLE",IF(ActividadesCom[[#This Row],[PROMEDIO]]&gt;=2,"BUENO",IF(ActividadesCom[[#This Row],[PROMEDIO]]=1,"SUFICIENTE","")))))</f>
        <v>BUENO</v>
      </c>
      <c r="H2162" s="5">
        <f>MAX(ActividadesCom[[#This Row],[PERÍODO 1]],ActividadesCom[[#This Row],[PERÍODO 2]],ActividadesCom[[#This Row],[PERÍODO 3]],ActividadesCom[[#This Row],[PERÍODO 4]],ActividadesCom[[#This Row],[PERÍODO 5]])</f>
        <v>20221</v>
      </c>
      <c r="I2162" s="6" t="s">
        <v>4742</v>
      </c>
      <c r="J2162" s="5">
        <v>20213</v>
      </c>
      <c r="K2162" s="5" t="s">
        <v>4022</v>
      </c>
      <c r="L2162" s="5">
        <f>IF(ActividadesCom[[#This Row],[NIVEL 1]]&lt;&gt;0,VLOOKUP(ActividadesCom[[#This Row],[NIVEL 1]],Catálogo!A:B,2,FALSE),"")</f>
        <v>1</v>
      </c>
      <c r="M2162" s="5">
        <v>1</v>
      </c>
      <c r="N2162" s="6" t="s">
        <v>47</v>
      </c>
      <c r="O2162" s="5">
        <v>20213</v>
      </c>
      <c r="P2162" s="5" t="s">
        <v>4022</v>
      </c>
      <c r="Q2162" s="5">
        <f>IF(ActividadesCom[[#This Row],[NIVEL 2]]&lt;&gt;0,VLOOKUP(ActividadesCom[[#This Row],[NIVEL 2]],Catálogo!A:B,2,FALSE),"")</f>
        <v>1</v>
      </c>
      <c r="R2162" s="5">
        <v>1</v>
      </c>
      <c r="S2162" s="6" t="s">
        <v>4745</v>
      </c>
      <c r="T2162" s="5">
        <v>20221</v>
      </c>
      <c r="U2162" s="5" t="s">
        <v>4007</v>
      </c>
      <c r="V2162" s="5">
        <f>IF(ActividadesCom[[#This Row],[NIVEL 3]]&lt;&gt;0,VLOOKUP(ActividadesCom[[#This Row],[NIVEL 3]],Catálogo!A:B,2,FALSE),"")</f>
        <v>4</v>
      </c>
      <c r="W2162" s="5">
        <v>1</v>
      </c>
      <c r="X2162" s="6" t="s">
        <v>4476</v>
      </c>
      <c r="Y2162" s="5">
        <v>20211</v>
      </c>
      <c r="Z2162" s="5" t="s">
        <v>4008</v>
      </c>
      <c r="AA2162" s="5">
        <f>IF(ActividadesCom[[#This Row],[NIVEL 4]]&lt;&gt;0,VLOOKUP(ActividadesCom[[#This Row],[NIVEL 4]],Catálogo!A:B,2,FALSE),"")</f>
        <v>3</v>
      </c>
      <c r="AB2162" s="5">
        <v>1</v>
      </c>
      <c r="AC2162" s="6" t="s">
        <v>665</v>
      </c>
      <c r="AD2162" s="5">
        <v>20221</v>
      </c>
      <c r="AE2162" s="5" t="s">
        <v>4010</v>
      </c>
      <c r="AF2162" s="5">
        <f>IF(ActividadesCom[[#This Row],[NIVEL 5]]&lt;&gt;0,VLOOKUP(ActividadesCom[[#This Row],[NIVEL 5]],Catálogo!A:B,2,FALSE),"")</f>
        <v>1</v>
      </c>
      <c r="AG2162" s="5">
        <v>1</v>
      </c>
      <c r="AH2162" s="2"/>
    </row>
    <row r="2163" spans="1:34" ht="30" hidden="1" customHeight="1" x14ac:dyDescent="0.25">
      <c r="A2163" s="7">
        <v>18470127</v>
      </c>
      <c r="B2163" s="6" t="str">
        <f>VLOOKUP(ActividadesCom[[#This Row],[NO. DE CONTROL]],'LISTADO ESTUDIANTES'!A:C,2,FALSE)</f>
        <v>ACOSTA ANDRADE ROGER GERARDO</v>
      </c>
      <c r="C2163" s="6" t="str">
        <f>VLOOKUP(ActividadesCom[[#This Row],[NO. DE CONTROL]],'LISTADO ESTUDIANTES'!A:C,3,FALSE)</f>
        <v>INGENIERIA CIVIL</v>
      </c>
      <c r="D2163" s="5" t="str">
        <f>VLOOKUP(ActividadesCom[[#This Row],[NO. DE CONTROL]],'LISTADO ESTUDIANTES'!A:D,4,FALSE)</f>
        <v>BAJA</v>
      </c>
      <c r="E2163" s="5">
        <f>SUM(ActividadesCom[[#This Row],[CRÉD. 1]],ActividadesCom[[#This Row],[CRÉD. 2]],ActividadesCom[[#This Row],[CRÉD. 3]],ActividadesCom[[#This Row],[CRÉD. 4]],ActividadesCom[[#This Row],[CRÉD. 5]])</f>
        <v>5</v>
      </c>
      <c r="F2163" s="17">
        <f>IF(ActividadesCom[[#This Row],[ÚLTIMO SEMESTRE CON CRÉDITOS]]&gt;0,ROUND(AVERAGE(ActividadesCom[[#This Row],[VALOR NIVEL 5]],ActividadesCom[[#This Row],[VALOR NIVEL 4]],ActividadesCom[[#This Row],[VALOR NIVEL 3]],ActividadesCom[[#This Row],[VALOR NIVEL 2]],ActividadesCom[[#This Row],[VALOR NIVEL 1]]),0),"")</f>
        <v>3</v>
      </c>
      <c r="G2163" s="5" t="str">
        <f>IF(ActividadesCom[[#This Row],[PROMEDIO]]="","",IF(ActividadesCom[[#This Row],[PROMEDIO]]&gt;=4,"EXCELENTE",IF(ActividadesCom[[#This Row],[PROMEDIO]]&gt;=3,"NOTABLE",IF(ActividadesCom[[#This Row],[PROMEDIO]]&gt;=2,"BUENO",IF(ActividadesCom[[#This Row],[PROMEDIO]]=1,"SUFICIENTE","")))))</f>
        <v>NOTABLE</v>
      </c>
      <c r="H2163" s="5">
        <f>MAX(ActividadesCom[[#This Row],[PERÍODO 1]],ActividadesCom[[#This Row],[PERÍODO 2]],ActividadesCom[[#This Row],[PERÍODO 3]],ActividadesCom[[#This Row],[PERÍODO 4]],ActividadesCom[[#This Row],[PERÍODO 5]])</f>
        <v>20233</v>
      </c>
      <c r="I2163" s="6" t="s">
        <v>47</v>
      </c>
      <c r="J2163" s="5">
        <v>20223</v>
      </c>
      <c r="K2163" s="5" t="s">
        <v>4008</v>
      </c>
      <c r="L2163" s="5">
        <f>IF(ActividadesCom[[#This Row],[NIVEL 1]]&lt;&gt;0,VLOOKUP(ActividadesCom[[#This Row],[NIVEL 1]],Catálogo!A:B,2,FALSE),"")</f>
        <v>3</v>
      </c>
      <c r="M2163" s="5">
        <v>1</v>
      </c>
      <c r="N2163" s="6" t="s">
        <v>31</v>
      </c>
      <c r="O2163" s="5">
        <v>20201</v>
      </c>
      <c r="P2163" s="5" t="s">
        <v>4020</v>
      </c>
      <c r="Q2163" s="5">
        <f>IF(ActividadesCom[[#This Row],[NIVEL 2]]&lt;&gt;0,VLOOKUP(ActividadesCom[[#This Row],[NIVEL 2]],Catálogo!A:B,2,FALSE),"")</f>
        <v>3</v>
      </c>
      <c r="R2163" s="14">
        <v>1</v>
      </c>
      <c r="S2163" s="23" t="s">
        <v>5819</v>
      </c>
      <c r="T2163" s="14">
        <v>20233</v>
      </c>
      <c r="U2163" s="14" t="s">
        <v>4008</v>
      </c>
      <c r="V2163" s="5">
        <f>IF(ActividadesCom[[#This Row],[NIVEL 3]]&lt;&gt;0,VLOOKUP(ActividadesCom[[#This Row],[NIVEL 3]],Catálogo!A:B,2,FALSE),"")</f>
        <v>3</v>
      </c>
      <c r="W2163" s="14">
        <v>1</v>
      </c>
      <c r="X2163" s="6" t="s">
        <v>6253</v>
      </c>
      <c r="Y2163" s="5">
        <v>20231</v>
      </c>
      <c r="Z2163" s="5" t="s">
        <v>4007</v>
      </c>
      <c r="AA2163" s="5">
        <f>IF(ActividadesCom[[#This Row],[NIVEL 4]]&lt;&gt;0,VLOOKUP(ActividadesCom[[#This Row],[NIVEL 4]],Catálogo!A:B,2,FALSE),"")</f>
        <v>4</v>
      </c>
      <c r="AB2163" s="5">
        <v>1</v>
      </c>
      <c r="AC2163" s="6" t="s">
        <v>4476</v>
      </c>
      <c r="AD2163" s="5">
        <v>20211</v>
      </c>
      <c r="AE2163" s="5" t="s">
        <v>4007</v>
      </c>
      <c r="AF2163" s="5">
        <f>IF(ActividadesCom[[#This Row],[NIVEL 5]]&lt;&gt;0,VLOOKUP(ActividadesCom[[#This Row],[NIVEL 5]],Catálogo!A:B,2,FALSE),"")</f>
        <v>4</v>
      </c>
      <c r="AG2163" s="5">
        <v>1</v>
      </c>
      <c r="AH2163" s="2"/>
    </row>
    <row r="2164" spans="1:34" ht="30" hidden="1" customHeight="1" x14ac:dyDescent="0.25">
      <c r="A2164" s="7">
        <v>18470128</v>
      </c>
      <c r="B2164" s="6" t="str">
        <f>VLOOKUP(ActividadesCom[[#This Row],[NO. DE CONTROL]],'LISTADO ESTUDIANTES'!A:C,2,FALSE)</f>
        <v>SOLIS PEREZ CHRISTOPHER OMAR</v>
      </c>
      <c r="C2164" s="6" t="str">
        <f>VLOOKUP(ActividadesCom[[#This Row],[NO. DE CONTROL]],'LISTADO ESTUDIANTES'!A:C,3,FALSE)</f>
        <v>INGENIERIA CIVIL</v>
      </c>
      <c r="D2164" s="5" t="str">
        <f>VLOOKUP(ActividadesCom[[#This Row],[NO. DE CONTROL]],'LISTADO ESTUDIANTES'!A:D,4,FALSE)</f>
        <v>BAJA</v>
      </c>
      <c r="E2164" s="5">
        <f>SUM(ActividadesCom[[#This Row],[CRÉD. 1]],ActividadesCom[[#This Row],[CRÉD. 2]],ActividadesCom[[#This Row],[CRÉD. 3]],ActividadesCom[[#This Row],[CRÉD. 4]],ActividadesCom[[#This Row],[CRÉD. 5]])</f>
        <v>5</v>
      </c>
      <c r="F2164" s="17">
        <f>IF(ActividadesCom[[#This Row],[ÚLTIMO SEMESTRE CON CRÉDITOS]]&gt;0,ROUND(AVERAGE(ActividadesCom[[#This Row],[VALOR NIVEL 5]],ActividadesCom[[#This Row],[VALOR NIVEL 4]],ActividadesCom[[#This Row],[VALOR NIVEL 3]],ActividadesCom[[#This Row],[VALOR NIVEL 2]],ActividadesCom[[#This Row],[VALOR NIVEL 1]]),0),"")</f>
        <v>2</v>
      </c>
      <c r="G2164" s="5" t="str">
        <f>IF(ActividadesCom[[#This Row],[PROMEDIO]]="","",IF(ActividadesCom[[#This Row],[PROMEDIO]]&gt;=4,"EXCELENTE",IF(ActividadesCom[[#This Row],[PROMEDIO]]&gt;=3,"NOTABLE",IF(ActividadesCom[[#This Row],[PROMEDIO]]&gt;=2,"BUENO",IF(ActividadesCom[[#This Row],[PROMEDIO]]=1,"SUFICIENTE","")))))</f>
        <v>BUENO</v>
      </c>
      <c r="H2164" s="5">
        <f>MAX(ActividadesCom[[#This Row],[PERÍODO 1]],ActividadesCom[[#This Row],[PERÍODO 2]],ActividadesCom[[#This Row],[PERÍODO 3]],ActividadesCom[[#This Row],[PERÍODO 4]],ActividadesCom[[#This Row],[PERÍODO 5]])</f>
        <v>20213</v>
      </c>
      <c r="I2164" s="6" t="s">
        <v>943</v>
      </c>
      <c r="J2164" s="5">
        <v>20193</v>
      </c>
      <c r="K2164" s="5" t="s">
        <v>4009</v>
      </c>
      <c r="L2164" s="5">
        <f>IF(ActividadesCom[[#This Row],[NIVEL 1]]&lt;&gt;0,VLOOKUP(ActividadesCom[[#This Row],[NIVEL 1]],Catálogo!A:B,2,FALSE),"")</f>
        <v>2</v>
      </c>
      <c r="M2164" s="5">
        <v>2</v>
      </c>
      <c r="N2164" s="6" t="s">
        <v>25</v>
      </c>
      <c r="O2164" s="5">
        <v>20213</v>
      </c>
      <c r="P2164" s="5" t="s">
        <v>4022</v>
      </c>
      <c r="Q2164" s="5">
        <f>IF(ActividadesCom[[#This Row],[NIVEL 2]]&lt;&gt;0,VLOOKUP(ActividadesCom[[#This Row],[NIVEL 2]],Catálogo!A:B,2,FALSE),"")</f>
        <v>1</v>
      </c>
      <c r="R2164" s="5">
        <v>1</v>
      </c>
      <c r="S2164" s="6"/>
      <c r="T2164" s="5"/>
      <c r="U2164" s="5"/>
      <c r="V2164" s="5" t="str">
        <f>IF(ActividadesCom[[#This Row],[NIVEL 3]]&lt;&gt;0,VLOOKUP(ActividadesCom[[#This Row],[NIVEL 3]],Catálogo!A:B,2,FALSE),"")</f>
        <v/>
      </c>
      <c r="W2164" s="5"/>
      <c r="X2164" s="6" t="s">
        <v>4476</v>
      </c>
      <c r="Y2164" s="5">
        <v>20211</v>
      </c>
      <c r="Z2164" s="5" t="s">
        <v>4008</v>
      </c>
      <c r="AA2164" s="5">
        <f>IF(ActividadesCom[[#This Row],[NIVEL 4]]&lt;&gt;0,VLOOKUP(ActividadesCom[[#This Row],[NIVEL 4]],Catálogo!A:B,2,FALSE),"")</f>
        <v>3</v>
      </c>
      <c r="AB2164" s="5">
        <v>1</v>
      </c>
      <c r="AC2164" s="6" t="s">
        <v>31</v>
      </c>
      <c r="AD2164" s="5">
        <v>20183</v>
      </c>
      <c r="AE2164" s="5" t="s">
        <v>4009</v>
      </c>
      <c r="AF2164" s="5">
        <f>IF(ActividadesCom[[#This Row],[NIVEL 5]]&lt;&gt;0,VLOOKUP(ActividadesCom[[#This Row],[NIVEL 5]],Catálogo!A:B,2,FALSE),"")</f>
        <v>2</v>
      </c>
      <c r="AG2164" s="5">
        <v>1</v>
      </c>
      <c r="AH2164" s="2"/>
    </row>
    <row r="2165" spans="1:34" ht="30" hidden="1" customHeight="1" x14ac:dyDescent="0.25">
      <c r="A2165" s="7">
        <v>18470129</v>
      </c>
      <c r="B2165" s="6" t="str">
        <f>VLOOKUP(ActividadesCom[[#This Row],[NO. DE CONTROL]],'LISTADO ESTUDIANTES'!A:C,2,FALSE)</f>
        <v>TUT GOMEZ JAVIER IGNACIO</v>
      </c>
      <c r="C2165" s="6" t="str">
        <f>VLOOKUP(ActividadesCom[[#This Row],[NO. DE CONTROL]],'LISTADO ESTUDIANTES'!A:C,3,FALSE)</f>
        <v>INGENIERIA CIVIL</v>
      </c>
      <c r="D2165" s="5" t="str">
        <f>VLOOKUP(ActividadesCom[[#This Row],[NO. DE CONTROL]],'LISTADO ESTUDIANTES'!A:D,4,FALSE)</f>
        <v>BAJA</v>
      </c>
      <c r="E2165" s="5">
        <f>SUM(ActividadesCom[[#This Row],[CRÉD. 1]],ActividadesCom[[#This Row],[CRÉD. 2]],ActividadesCom[[#This Row],[CRÉD. 3]],ActividadesCom[[#This Row],[CRÉD. 4]],ActividadesCom[[#This Row],[CRÉD. 5]])</f>
        <v>5</v>
      </c>
      <c r="F2165" s="17">
        <f>IF(ActividadesCom[[#This Row],[ÚLTIMO SEMESTRE CON CRÉDITOS]]&gt;0,ROUND(AVERAGE(ActividadesCom[[#This Row],[VALOR NIVEL 5]],ActividadesCom[[#This Row],[VALOR NIVEL 4]],ActividadesCom[[#This Row],[VALOR NIVEL 3]],ActividadesCom[[#This Row],[VALOR NIVEL 2]],ActividadesCom[[#This Row],[VALOR NIVEL 1]]),0),"")</f>
        <v>2</v>
      </c>
      <c r="G2165" s="5" t="str">
        <f>IF(ActividadesCom[[#This Row],[PROMEDIO]]="","",IF(ActividadesCom[[#This Row],[PROMEDIO]]&gt;=4,"EXCELENTE",IF(ActividadesCom[[#This Row],[PROMEDIO]]&gt;=3,"NOTABLE",IF(ActividadesCom[[#This Row],[PROMEDIO]]&gt;=2,"BUENO",IF(ActividadesCom[[#This Row],[PROMEDIO]]=1,"SUFICIENTE","")))))</f>
        <v>BUENO</v>
      </c>
      <c r="H2165" s="5">
        <f>MAX(ActividadesCom[[#This Row],[PERÍODO 1]],ActividadesCom[[#This Row],[PERÍODO 2]],ActividadesCom[[#This Row],[PERÍODO 3]],ActividadesCom[[#This Row],[PERÍODO 4]],ActividadesCom[[#This Row],[PERÍODO 5]])</f>
        <v>20211</v>
      </c>
      <c r="I2165" s="6" t="s">
        <v>519</v>
      </c>
      <c r="J2165" s="5">
        <v>20183</v>
      </c>
      <c r="K2165" s="5" t="s">
        <v>4009</v>
      </c>
      <c r="L2165" s="5">
        <f>IF(ActividadesCom[[#This Row],[NIVEL 1]]&lt;&gt;0,VLOOKUP(ActividadesCom[[#This Row],[NIVEL 1]],Catálogo!A:B,2,FALSE),"")</f>
        <v>2</v>
      </c>
      <c r="M2165" s="5">
        <v>1</v>
      </c>
      <c r="N2165" s="6" t="s">
        <v>519</v>
      </c>
      <c r="O2165" s="5">
        <v>20191</v>
      </c>
      <c r="P2165" s="5" t="s">
        <v>4009</v>
      </c>
      <c r="Q2165" s="5">
        <f>IF(ActividadesCom[[#This Row],[NIVEL 2]]&lt;&gt;0,VLOOKUP(ActividadesCom[[#This Row],[NIVEL 2]],Catálogo!A:B,2,FALSE),"")</f>
        <v>2</v>
      </c>
      <c r="R2165" s="5">
        <v>1</v>
      </c>
      <c r="S2165" s="6" t="s">
        <v>4333</v>
      </c>
      <c r="T2165" s="5">
        <v>20203</v>
      </c>
      <c r="U2165" s="5" t="s">
        <v>4008</v>
      </c>
      <c r="V2165" s="5">
        <f>IF(ActividadesCom[[#This Row],[NIVEL 3]]&lt;&gt;0,VLOOKUP(ActividadesCom[[#This Row],[NIVEL 3]],Catálogo!A:B,2,FALSE),"")</f>
        <v>3</v>
      </c>
      <c r="W2165" s="5">
        <v>1</v>
      </c>
      <c r="X2165" s="6" t="s">
        <v>31</v>
      </c>
      <c r="Y2165" s="5">
        <v>20211</v>
      </c>
      <c r="Z2165" s="5" t="s">
        <v>4008</v>
      </c>
      <c r="AA2165" s="5">
        <f>IF(ActividadesCom[[#This Row],[NIVEL 4]]&lt;&gt;0,VLOOKUP(ActividadesCom[[#This Row],[NIVEL 4]],Catálogo!A:B,2,FALSE),"")</f>
        <v>3</v>
      </c>
      <c r="AB2165" s="5">
        <v>1</v>
      </c>
      <c r="AC2165" s="6" t="s">
        <v>5</v>
      </c>
      <c r="AD2165" s="5">
        <v>20191</v>
      </c>
      <c r="AE2165" s="5" t="s">
        <v>4009</v>
      </c>
      <c r="AF2165" s="5">
        <f>IF(ActividadesCom[[#This Row],[NIVEL 5]]&lt;&gt;0,VLOOKUP(ActividadesCom[[#This Row],[NIVEL 5]],Catálogo!A:B,2,FALSE),"")</f>
        <v>2</v>
      </c>
      <c r="AG2165" s="5">
        <v>1</v>
      </c>
      <c r="AH2165" s="2"/>
    </row>
    <row r="2166" spans="1:34" ht="30" hidden="1" customHeight="1" x14ac:dyDescent="0.25">
      <c r="A2166" s="7">
        <v>18470130</v>
      </c>
      <c r="B2166" s="6" t="str">
        <f>VLOOKUP(ActividadesCom[[#This Row],[NO. DE CONTROL]],'LISTADO ESTUDIANTES'!A:C,2,FALSE)</f>
        <v>GONZALEZ VARGAS ROBERTO DANIEL</v>
      </c>
      <c r="C2166" s="6" t="str">
        <f>VLOOKUP(ActividadesCom[[#This Row],[NO. DE CONTROL]],'LISTADO ESTUDIANTES'!A:C,3,FALSE)</f>
        <v>INGENIERIA CIVIL</v>
      </c>
      <c r="D2166" s="5" t="str">
        <f>VLOOKUP(ActividadesCom[[#This Row],[NO. DE CONTROL]],'LISTADO ESTUDIANTES'!A:D,4,FALSE)</f>
        <v>BAJA</v>
      </c>
      <c r="E2166" s="5">
        <f>SUM(ActividadesCom[[#This Row],[CRÉD. 1]],ActividadesCom[[#This Row],[CRÉD. 2]],ActividadesCom[[#This Row],[CRÉD. 3]],ActividadesCom[[#This Row],[CRÉD. 4]],ActividadesCom[[#This Row],[CRÉD. 5]])</f>
        <v>1</v>
      </c>
      <c r="F2166" s="17">
        <f>IF(ActividadesCom[[#This Row],[ÚLTIMO SEMESTRE CON CRÉDITOS]]&gt;0,ROUND(AVERAGE(ActividadesCom[[#This Row],[VALOR NIVEL 5]],ActividadesCom[[#This Row],[VALOR NIVEL 4]],ActividadesCom[[#This Row],[VALOR NIVEL 3]],ActividadesCom[[#This Row],[VALOR NIVEL 2]],ActividadesCom[[#This Row],[VALOR NIVEL 1]]),0),"")</f>
        <v>3</v>
      </c>
      <c r="G2166" s="5" t="str">
        <f>IF(ActividadesCom[[#This Row],[PROMEDIO]]="","",IF(ActividadesCom[[#This Row],[PROMEDIO]]&gt;=4,"EXCELENTE",IF(ActividadesCom[[#This Row],[PROMEDIO]]&gt;=3,"NOTABLE",IF(ActividadesCom[[#This Row],[PROMEDIO]]&gt;=2,"BUENO",IF(ActividadesCom[[#This Row],[PROMEDIO]]=1,"SUFICIENTE","")))))</f>
        <v>NOTABLE</v>
      </c>
      <c r="H2166" s="5">
        <f>MAX(ActividadesCom[[#This Row],[PERÍODO 1]],ActividadesCom[[#This Row],[PERÍODO 2]],ActividadesCom[[#This Row],[PERÍODO 3]],ActividadesCom[[#This Row],[PERÍODO 4]],ActividadesCom[[#This Row],[PERÍODO 5]])</f>
        <v>20183</v>
      </c>
      <c r="I2166" s="6"/>
      <c r="J2166" s="5"/>
      <c r="K2166" s="5"/>
      <c r="L2166" s="5" t="str">
        <f>IF(ActividadesCom[[#This Row],[NIVEL 1]]&lt;&gt;0,VLOOKUP(ActividadesCom[[#This Row],[NIVEL 1]],Catálogo!A:B,2,FALSE),"")</f>
        <v/>
      </c>
      <c r="M2166" s="5"/>
      <c r="N2166" s="6"/>
      <c r="O2166" s="5"/>
      <c r="P2166" s="5"/>
      <c r="Q2166" s="5" t="str">
        <f>IF(ActividadesCom[[#This Row],[NIVEL 2]]&lt;&gt;0,VLOOKUP(ActividadesCom[[#This Row],[NIVEL 2]],Catálogo!A:B,2,FALSE),"")</f>
        <v/>
      </c>
      <c r="R2166" s="14"/>
      <c r="S2166" s="23"/>
      <c r="T2166" s="14"/>
      <c r="U2166" s="14"/>
      <c r="V2166" s="5" t="str">
        <f>IF(ActividadesCom[[#This Row],[NIVEL 3]]&lt;&gt;0,VLOOKUP(ActividadesCom[[#This Row],[NIVEL 3]],Catálogo!A:B,2,FALSE),"")</f>
        <v/>
      </c>
      <c r="W2166" s="14"/>
      <c r="X2166" s="6"/>
      <c r="Y2166" s="5"/>
      <c r="Z2166" s="5"/>
      <c r="AA2166" s="5" t="str">
        <f>IF(ActividadesCom[[#This Row],[NIVEL 4]]&lt;&gt;0,VLOOKUP(ActividadesCom[[#This Row],[NIVEL 4]],Catálogo!A:B,2,FALSE),"")</f>
        <v/>
      </c>
      <c r="AB2166" s="5"/>
      <c r="AC2166" s="6" t="s">
        <v>42</v>
      </c>
      <c r="AD2166" s="5">
        <v>20183</v>
      </c>
      <c r="AE2166" s="5" t="s">
        <v>4008</v>
      </c>
      <c r="AF2166" s="5">
        <f>IF(ActividadesCom[[#This Row],[NIVEL 5]]&lt;&gt;0,VLOOKUP(ActividadesCom[[#This Row],[NIVEL 5]],Catálogo!A:B,2,FALSE),"")</f>
        <v>3</v>
      </c>
      <c r="AG2166" s="5">
        <v>1</v>
      </c>
      <c r="AH2166" s="2"/>
    </row>
    <row r="2167" spans="1:34" ht="30" hidden="1" customHeight="1" x14ac:dyDescent="0.25">
      <c r="A2167" s="7">
        <v>18470131</v>
      </c>
      <c r="B2167" s="6" t="str">
        <f>VLOOKUP(ActividadesCom[[#This Row],[NO. DE CONTROL]],'LISTADO ESTUDIANTES'!A:C,2,FALSE)</f>
        <v>ZUBIETA CHAN SARAI</v>
      </c>
      <c r="C2167" s="6" t="str">
        <f>VLOOKUP(ActividadesCom[[#This Row],[NO. DE CONTROL]],'LISTADO ESTUDIANTES'!A:C,3,FALSE)</f>
        <v>INGENIERIA EN ADMINISTRACION</v>
      </c>
      <c r="D2167" s="5" t="str">
        <f>VLOOKUP(ActividadesCom[[#This Row],[NO. DE CONTROL]],'LISTADO ESTUDIANTES'!A:D,4,FALSE)</f>
        <v>BAJA</v>
      </c>
      <c r="E2167" s="5">
        <f>SUM(ActividadesCom[[#This Row],[CRÉD. 1]],ActividadesCom[[#This Row],[CRÉD. 2]],ActividadesCom[[#This Row],[CRÉD. 3]],ActividadesCom[[#This Row],[CRÉD. 4]],ActividadesCom[[#This Row],[CRÉD. 5]])</f>
        <v>5</v>
      </c>
      <c r="F2167" s="17">
        <f>IF(ActividadesCom[[#This Row],[ÚLTIMO SEMESTRE CON CRÉDITOS]]&gt;0,ROUND(AVERAGE(ActividadesCom[[#This Row],[VALOR NIVEL 5]],ActividadesCom[[#This Row],[VALOR NIVEL 4]],ActividadesCom[[#This Row],[VALOR NIVEL 3]],ActividadesCom[[#This Row],[VALOR NIVEL 2]],ActividadesCom[[#This Row],[VALOR NIVEL 1]]),0),"")</f>
        <v>3</v>
      </c>
      <c r="G2167" s="5" t="str">
        <f>IF(ActividadesCom[[#This Row],[PROMEDIO]]="","",IF(ActividadesCom[[#This Row],[PROMEDIO]]&gt;=4,"EXCELENTE",IF(ActividadesCom[[#This Row],[PROMEDIO]]&gt;=3,"NOTABLE",IF(ActividadesCom[[#This Row],[PROMEDIO]]&gt;=2,"BUENO",IF(ActividadesCom[[#This Row],[PROMEDIO]]=1,"SUFICIENTE","")))))</f>
        <v>NOTABLE</v>
      </c>
      <c r="H2167" s="5">
        <f>MAX(ActividadesCom[[#This Row],[PERÍODO 1]],ActividadesCom[[#This Row],[PERÍODO 2]],ActividadesCom[[#This Row],[PERÍODO 3]],ActividadesCom[[#This Row],[PERÍODO 4]],ActividadesCom[[#This Row],[PERÍODO 5]])</f>
        <v>20211</v>
      </c>
      <c r="I2167" s="6" t="s">
        <v>461</v>
      </c>
      <c r="J2167" s="5">
        <v>20183</v>
      </c>
      <c r="K2167" s="5" t="s">
        <v>4009</v>
      </c>
      <c r="L2167" s="5">
        <f>IF(ActividadesCom[[#This Row],[NIVEL 1]]&lt;&gt;0,VLOOKUP(ActividadesCom[[#This Row],[NIVEL 1]],Catálogo!A:B,2,FALSE),"")</f>
        <v>2</v>
      </c>
      <c r="M2167" s="5">
        <v>1</v>
      </c>
      <c r="N2167" s="6" t="s">
        <v>4395</v>
      </c>
      <c r="O2167" s="17">
        <v>20211</v>
      </c>
      <c r="P2167" s="17" t="s">
        <v>4009</v>
      </c>
      <c r="Q2167" s="5">
        <f>IF(ActividadesCom[[#This Row],[NIVEL 2]]&lt;&gt;0,VLOOKUP(ActividadesCom[[#This Row],[NIVEL 2]],Catálogo!A:B,2,FALSE),"")</f>
        <v>2</v>
      </c>
      <c r="R2167" s="17">
        <v>1</v>
      </c>
      <c r="S2167" s="23" t="s">
        <v>4419</v>
      </c>
      <c r="T2167" s="14">
        <v>20211</v>
      </c>
      <c r="U2167" s="14" t="s">
        <v>4007</v>
      </c>
      <c r="V2167" s="5">
        <f>IF(ActividadesCom[[#This Row],[NIVEL 3]]&lt;&gt;0,VLOOKUP(ActividadesCom[[#This Row],[NIVEL 3]],Catálogo!A:B,2,FALSE),"")</f>
        <v>4</v>
      </c>
      <c r="W2167" s="14">
        <v>1</v>
      </c>
      <c r="X2167" s="6" t="s">
        <v>34</v>
      </c>
      <c r="Y2167" s="5">
        <v>20191</v>
      </c>
      <c r="Z2167" s="5" t="s">
        <v>4007</v>
      </c>
      <c r="AA2167" s="5">
        <f>IF(ActividadesCom[[#This Row],[NIVEL 4]]&lt;&gt;0,VLOOKUP(ActividadesCom[[#This Row],[NIVEL 4]],Catálogo!A:B,2,FALSE),"")</f>
        <v>4</v>
      </c>
      <c r="AB2167" s="5">
        <v>1</v>
      </c>
      <c r="AC2167" s="6" t="s">
        <v>37</v>
      </c>
      <c r="AD2167" s="5">
        <v>20183</v>
      </c>
      <c r="AE2167" s="5" t="s">
        <v>4007</v>
      </c>
      <c r="AF2167" s="5">
        <f>IF(ActividadesCom[[#This Row],[NIVEL 5]]&lt;&gt;0,VLOOKUP(ActividadesCom[[#This Row],[NIVEL 5]],Catálogo!A:B,2,FALSE),"")</f>
        <v>4</v>
      </c>
      <c r="AG2167" s="5">
        <v>1</v>
      </c>
      <c r="AH2167" s="2"/>
    </row>
    <row r="2168" spans="1:34" ht="30" hidden="1" customHeight="1" x14ac:dyDescent="0.25">
      <c r="A2168" s="7">
        <v>18470132</v>
      </c>
      <c r="B2168" s="6" t="str">
        <f>VLOOKUP(ActividadesCom[[#This Row],[NO. DE CONTROL]],'LISTADO ESTUDIANTES'!A:C,2,FALSE)</f>
        <v>CAB DIAZ JOSUE ERNESTO</v>
      </c>
      <c r="C2168" s="6" t="str">
        <f>VLOOKUP(ActividadesCom[[#This Row],[NO. DE CONTROL]],'LISTADO ESTUDIANTES'!A:C,3,FALSE)</f>
        <v>INGENIERIA CIVIL</v>
      </c>
      <c r="D2168" s="5" t="str">
        <f>VLOOKUP(ActividadesCom[[#This Row],[NO. DE CONTROL]],'LISTADO ESTUDIANTES'!A:D,4,FALSE)</f>
        <v>BAJA</v>
      </c>
      <c r="E2168" s="5">
        <f>SUM(ActividadesCom[[#This Row],[CRÉD. 1]],ActividadesCom[[#This Row],[CRÉD. 2]],ActividadesCom[[#This Row],[CRÉD. 3]],ActividadesCom[[#This Row],[CRÉD. 4]],ActividadesCom[[#This Row],[CRÉD. 5]])</f>
        <v>0</v>
      </c>
      <c r="F2168" s="17" t="str">
        <f>IF(ActividadesCom[[#This Row],[ÚLTIMO SEMESTRE CON CRÉDITOS]]&gt;0,ROUND(AVERAGE(ActividadesCom[[#This Row],[VALOR NIVEL 5]],ActividadesCom[[#This Row],[VALOR NIVEL 4]],ActividadesCom[[#This Row],[VALOR NIVEL 3]],ActividadesCom[[#This Row],[VALOR NIVEL 2]],ActividadesCom[[#This Row],[VALOR NIVEL 1]]),0),"")</f>
        <v/>
      </c>
      <c r="G2168" s="5" t="str">
        <f>IF(ActividadesCom[[#This Row],[PROMEDIO]]="","",IF(ActividadesCom[[#This Row],[PROMEDIO]]&gt;=4,"EXCELENTE",IF(ActividadesCom[[#This Row],[PROMEDIO]]&gt;=3,"NOTABLE",IF(ActividadesCom[[#This Row],[PROMEDIO]]&gt;=2,"BUENO",IF(ActividadesCom[[#This Row],[PROMEDIO]]=1,"SUFICIENTE","")))))</f>
        <v/>
      </c>
      <c r="H2168" s="5">
        <f>MAX(ActividadesCom[[#This Row],[PERÍODO 1]],ActividadesCom[[#This Row],[PERÍODO 2]],ActividadesCom[[#This Row],[PERÍODO 3]],ActividadesCom[[#This Row],[PERÍODO 4]],ActividadesCom[[#This Row],[PERÍODO 5]])</f>
        <v>0</v>
      </c>
      <c r="I2168" s="6"/>
      <c r="J2168" s="5"/>
      <c r="K2168" s="5"/>
      <c r="L2168" s="5" t="str">
        <f>IF(ActividadesCom[[#This Row],[NIVEL 1]]&lt;&gt;0,VLOOKUP(ActividadesCom[[#This Row],[NIVEL 1]],Catálogo!A:B,2,FALSE),"")</f>
        <v/>
      </c>
      <c r="M2168" s="5"/>
      <c r="N2168" s="6"/>
      <c r="O2168" s="5"/>
      <c r="P2168" s="5"/>
      <c r="Q2168" s="5" t="str">
        <f>IF(ActividadesCom[[#This Row],[NIVEL 2]]&lt;&gt;0,VLOOKUP(ActividadesCom[[#This Row],[NIVEL 2]],Catálogo!A:B,2,FALSE),"")</f>
        <v/>
      </c>
      <c r="R2168" s="14"/>
      <c r="S2168" s="23"/>
      <c r="T2168" s="14"/>
      <c r="U2168" s="14"/>
      <c r="V2168" s="5" t="str">
        <f>IF(ActividadesCom[[#This Row],[NIVEL 3]]&lt;&gt;0,VLOOKUP(ActividadesCom[[#This Row],[NIVEL 3]],Catálogo!A:B,2,FALSE),"")</f>
        <v/>
      </c>
      <c r="W2168" s="14"/>
      <c r="X2168" s="6"/>
      <c r="Y2168" s="5"/>
      <c r="Z2168" s="5"/>
      <c r="AA2168" s="5" t="str">
        <f>IF(ActividadesCom[[#This Row],[NIVEL 4]]&lt;&gt;0,VLOOKUP(ActividadesCom[[#This Row],[NIVEL 4]],Catálogo!A:B,2,FALSE),"")</f>
        <v/>
      </c>
      <c r="AB2168" s="5"/>
      <c r="AC2168" s="6"/>
      <c r="AD2168" s="5"/>
      <c r="AE2168" s="5"/>
      <c r="AF2168" s="5" t="str">
        <f>IF(ActividadesCom[[#This Row],[NIVEL 5]]&lt;&gt;0,VLOOKUP(ActividadesCom[[#This Row],[NIVEL 5]],Catálogo!A:B,2,FALSE),"")</f>
        <v/>
      </c>
      <c r="AG2168" s="5"/>
      <c r="AH2168" s="2"/>
    </row>
    <row r="2169" spans="1:34" ht="30" hidden="1" customHeight="1" x14ac:dyDescent="0.25">
      <c r="A2169" s="7">
        <v>18470133</v>
      </c>
      <c r="B2169" s="6" t="str">
        <f>VLOOKUP(ActividadesCom[[#This Row],[NO. DE CONTROL]],'LISTADO ESTUDIANTES'!A:C,2,FALSE)</f>
        <v>EHUAN NOH EMMANUEL DE LA LUZ</v>
      </c>
      <c r="C2169" s="6" t="str">
        <f>VLOOKUP(ActividadesCom[[#This Row],[NO. DE CONTROL]],'LISTADO ESTUDIANTES'!A:C,3,FALSE)</f>
        <v>INGENIERIA CIVIL</v>
      </c>
      <c r="D2169" s="5" t="str">
        <f>VLOOKUP(ActividadesCom[[#This Row],[NO. DE CONTROL]],'LISTADO ESTUDIANTES'!A:D,4,FALSE)</f>
        <v>BAJA</v>
      </c>
      <c r="E2169" s="5">
        <f>SUM(ActividadesCom[[#This Row],[CRÉD. 1]],ActividadesCom[[#This Row],[CRÉD. 2]],ActividadesCom[[#This Row],[CRÉD. 3]],ActividadesCom[[#This Row],[CRÉD. 4]],ActividadesCom[[#This Row],[CRÉD. 5]])</f>
        <v>0</v>
      </c>
      <c r="F2169" s="17" t="str">
        <f>IF(ActividadesCom[[#This Row],[ÚLTIMO SEMESTRE CON CRÉDITOS]]&gt;0,ROUND(AVERAGE(ActividadesCom[[#This Row],[VALOR NIVEL 5]],ActividadesCom[[#This Row],[VALOR NIVEL 4]],ActividadesCom[[#This Row],[VALOR NIVEL 3]],ActividadesCom[[#This Row],[VALOR NIVEL 2]],ActividadesCom[[#This Row],[VALOR NIVEL 1]]),0),"")</f>
        <v/>
      </c>
      <c r="G2169" s="5" t="str">
        <f>IF(ActividadesCom[[#This Row],[PROMEDIO]]="","",IF(ActividadesCom[[#This Row],[PROMEDIO]]&gt;=4,"EXCELENTE",IF(ActividadesCom[[#This Row],[PROMEDIO]]&gt;=3,"NOTABLE",IF(ActividadesCom[[#This Row],[PROMEDIO]]&gt;=2,"BUENO",IF(ActividadesCom[[#This Row],[PROMEDIO]]=1,"SUFICIENTE","")))))</f>
        <v/>
      </c>
      <c r="H2169" s="5">
        <f>MAX(ActividadesCom[[#This Row],[PERÍODO 1]],ActividadesCom[[#This Row],[PERÍODO 2]],ActividadesCom[[#This Row],[PERÍODO 3]],ActividadesCom[[#This Row],[PERÍODO 4]],ActividadesCom[[#This Row],[PERÍODO 5]])</f>
        <v>0</v>
      </c>
      <c r="I2169" s="6"/>
      <c r="J2169" s="5"/>
      <c r="K2169" s="5"/>
      <c r="L2169" s="5" t="str">
        <f>IF(ActividadesCom[[#This Row],[NIVEL 1]]&lt;&gt;0,VLOOKUP(ActividadesCom[[#This Row],[NIVEL 1]],Catálogo!A:B,2,FALSE),"")</f>
        <v/>
      </c>
      <c r="M2169" s="5"/>
      <c r="N2169" s="6"/>
      <c r="O2169" s="5"/>
      <c r="P2169" s="5"/>
      <c r="Q2169" s="5" t="str">
        <f>IF(ActividadesCom[[#This Row],[NIVEL 2]]&lt;&gt;0,VLOOKUP(ActividadesCom[[#This Row],[NIVEL 2]],Catálogo!A:B,2,FALSE),"")</f>
        <v/>
      </c>
      <c r="R2169" s="14"/>
      <c r="S2169" s="23"/>
      <c r="T2169" s="14"/>
      <c r="U2169" s="14"/>
      <c r="V2169" s="5" t="str">
        <f>IF(ActividadesCom[[#This Row],[NIVEL 3]]&lt;&gt;0,VLOOKUP(ActividadesCom[[#This Row],[NIVEL 3]],Catálogo!A:B,2,FALSE),"")</f>
        <v/>
      </c>
      <c r="W2169" s="14"/>
      <c r="X2169" s="6"/>
      <c r="Y2169" s="5"/>
      <c r="Z2169" s="5"/>
      <c r="AA2169" s="5" t="str">
        <f>IF(ActividadesCom[[#This Row],[NIVEL 4]]&lt;&gt;0,VLOOKUP(ActividadesCom[[#This Row],[NIVEL 4]],Catálogo!A:B,2,FALSE),"")</f>
        <v/>
      </c>
      <c r="AB2169" s="5"/>
      <c r="AC2169" s="6"/>
      <c r="AD2169" s="5"/>
      <c r="AE2169" s="5"/>
      <c r="AF2169" s="5" t="str">
        <f>IF(ActividadesCom[[#This Row],[NIVEL 5]]&lt;&gt;0,VLOOKUP(ActividadesCom[[#This Row],[NIVEL 5]],Catálogo!A:B,2,FALSE),"")</f>
        <v/>
      </c>
      <c r="AG2169" s="5"/>
      <c r="AH2169" s="2"/>
    </row>
    <row r="2170" spans="1:34" ht="30" hidden="1" customHeight="1" x14ac:dyDescent="0.25">
      <c r="A2170" s="7">
        <v>18470134</v>
      </c>
      <c r="B2170" s="6" t="str">
        <f>VLOOKUP(ActividadesCom[[#This Row],[NO. DE CONTROL]],'LISTADO ESTUDIANTES'!A:C,2,FALSE)</f>
        <v>VELA MAY DANIEL MOISES</v>
      </c>
      <c r="C2170" s="6" t="str">
        <f>VLOOKUP(ActividadesCom[[#This Row],[NO. DE CONTROL]],'LISTADO ESTUDIANTES'!A:C,3,FALSE)</f>
        <v>INGENIERIA EN ADMINISTRACION</v>
      </c>
      <c r="D2170" s="5" t="str">
        <f>VLOOKUP(ActividadesCom[[#This Row],[NO. DE CONTROL]],'LISTADO ESTUDIANTES'!A:D,4,FALSE)</f>
        <v>BAJA</v>
      </c>
      <c r="E2170" s="5">
        <f>SUM(ActividadesCom[[#This Row],[CRÉD. 1]],ActividadesCom[[#This Row],[CRÉD. 2]],ActividadesCom[[#This Row],[CRÉD. 3]],ActividadesCom[[#This Row],[CRÉD. 4]],ActividadesCom[[#This Row],[CRÉD. 5]])</f>
        <v>6</v>
      </c>
      <c r="F2170" s="17">
        <f>IF(ActividadesCom[[#This Row],[ÚLTIMO SEMESTRE CON CRÉDITOS]]&gt;0,ROUND(AVERAGE(ActividadesCom[[#This Row],[VALOR NIVEL 5]],ActividadesCom[[#This Row],[VALOR NIVEL 4]],ActividadesCom[[#This Row],[VALOR NIVEL 3]],ActividadesCom[[#This Row],[VALOR NIVEL 2]],ActividadesCom[[#This Row],[VALOR NIVEL 1]]),0),"")</f>
        <v>3</v>
      </c>
      <c r="G2170" s="5" t="str">
        <f>IF(ActividadesCom[[#This Row],[PROMEDIO]]="","",IF(ActividadesCom[[#This Row],[PROMEDIO]]&gt;=4,"EXCELENTE",IF(ActividadesCom[[#This Row],[PROMEDIO]]&gt;=3,"NOTABLE",IF(ActividadesCom[[#This Row],[PROMEDIO]]&gt;=2,"BUENO",IF(ActividadesCom[[#This Row],[PROMEDIO]]=1,"SUFICIENTE","")))))</f>
        <v>NOTABLE</v>
      </c>
      <c r="H2170" s="5">
        <f>MAX(ActividadesCom[[#This Row],[PERÍODO 1]],ActividadesCom[[#This Row],[PERÍODO 2]],ActividadesCom[[#This Row],[PERÍODO 3]],ActividadesCom[[#This Row],[PERÍODO 4]],ActividadesCom[[#This Row],[PERÍODO 5]])</f>
        <v>20203</v>
      </c>
      <c r="I2170" s="6" t="s">
        <v>943</v>
      </c>
      <c r="J2170" s="5">
        <v>20193</v>
      </c>
      <c r="K2170" s="5" t="s">
        <v>4009</v>
      </c>
      <c r="L2170" s="5">
        <f>IF(ActividadesCom[[#This Row],[NIVEL 1]]&lt;&gt;0,VLOOKUP(ActividadesCom[[#This Row],[NIVEL 1]],Catálogo!A:B,2,FALSE),"")</f>
        <v>2</v>
      </c>
      <c r="M2170" s="5">
        <v>2</v>
      </c>
      <c r="N2170" s="6" t="s">
        <v>4136</v>
      </c>
      <c r="O2170" s="5">
        <v>20203</v>
      </c>
      <c r="P2170" s="5" t="s">
        <v>4009</v>
      </c>
      <c r="Q2170" s="5">
        <f>IF(ActividadesCom[[#This Row],[NIVEL 2]]&lt;&gt;0,VLOOKUP(ActividadesCom[[#This Row],[NIVEL 2]],Catálogo!A:B,2,FALSE),"")</f>
        <v>2</v>
      </c>
      <c r="R2170" s="14">
        <v>2</v>
      </c>
      <c r="S2170" s="23"/>
      <c r="T2170" s="14"/>
      <c r="U2170" s="14"/>
      <c r="V2170" s="5" t="str">
        <f>IF(ActividadesCom[[#This Row],[NIVEL 3]]&lt;&gt;0,VLOOKUP(ActividadesCom[[#This Row],[NIVEL 3]],Catálogo!A:B,2,FALSE),"")</f>
        <v/>
      </c>
      <c r="W2170" s="14"/>
      <c r="X2170" s="6" t="s">
        <v>25</v>
      </c>
      <c r="Y2170" s="5">
        <v>20191</v>
      </c>
      <c r="Z2170" s="5" t="s">
        <v>4008</v>
      </c>
      <c r="AA2170" s="5">
        <f>IF(ActividadesCom[[#This Row],[NIVEL 4]]&lt;&gt;0,VLOOKUP(ActividadesCom[[#This Row],[NIVEL 4]],Catálogo!A:B,2,FALSE),"")</f>
        <v>3</v>
      </c>
      <c r="AB2170" s="5">
        <v>1</v>
      </c>
      <c r="AC2170" s="6" t="s">
        <v>11</v>
      </c>
      <c r="AD2170" s="5">
        <v>20183</v>
      </c>
      <c r="AE2170" s="5" t="s">
        <v>4008</v>
      </c>
      <c r="AF2170" s="5">
        <f>IF(ActividadesCom[[#This Row],[NIVEL 5]]&lt;&gt;0,VLOOKUP(ActividadesCom[[#This Row],[NIVEL 5]],Catálogo!A:B,2,FALSE),"")</f>
        <v>3</v>
      </c>
      <c r="AG2170" s="5">
        <v>1</v>
      </c>
      <c r="AH2170" s="2"/>
    </row>
    <row r="2171" spans="1:34" ht="30" hidden="1" customHeight="1" x14ac:dyDescent="0.25">
      <c r="A2171" s="7">
        <v>18470135</v>
      </c>
      <c r="B2171" s="6" t="str">
        <f>VLOOKUP(ActividadesCom[[#This Row],[NO. DE CONTROL]],'LISTADO ESTUDIANTES'!A:C,2,FALSE)</f>
        <v>CHUC DELGADO DANIELA ALEJANDRA</v>
      </c>
      <c r="C2171" s="6" t="str">
        <f>VLOOKUP(ActividadesCom[[#This Row],[NO. DE CONTROL]],'LISTADO ESTUDIANTES'!A:C,3,FALSE)</f>
        <v>INGENIERIA EN ADMINISTRACION</v>
      </c>
      <c r="D2171" s="5" t="str">
        <f>VLOOKUP(ActividadesCom[[#This Row],[NO. DE CONTROL]],'LISTADO ESTUDIANTES'!A:D,4,FALSE)</f>
        <v>BAJA</v>
      </c>
      <c r="E2171" s="5">
        <f>SUM(ActividadesCom[[#This Row],[CRÉD. 1]],ActividadesCom[[#This Row],[CRÉD. 2]],ActividadesCom[[#This Row],[CRÉD. 3]],ActividadesCom[[#This Row],[CRÉD. 4]],ActividadesCom[[#This Row],[CRÉD. 5]])</f>
        <v>2</v>
      </c>
      <c r="F2171" s="17">
        <f>IF(ActividadesCom[[#This Row],[ÚLTIMO SEMESTRE CON CRÉDITOS]]&gt;0,ROUND(AVERAGE(ActividadesCom[[#This Row],[VALOR NIVEL 5]],ActividadesCom[[#This Row],[VALOR NIVEL 4]],ActividadesCom[[#This Row],[VALOR NIVEL 3]],ActividadesCom[[#This Row],[VALOR NIVEL 2]],ActividadesCom[[#This Row],[VALOR NIVEL 1]]),0),"")</f>
        <v>3</v>
      </c>
      <c r="G2171" s="5" t="str">
        <f>IF(ActividadesCom[[#This Row],[PROMEDIO]]="","",IF(ActividadesCom[[#This Row],[PROMEDIO]]&gt;=4,"EXCELENTE",IF(ActividadesCom[[#This Row],[PROMEDIO]]&gt;=3,"NOTABLE",IF(ActividadesCom[[#This Row],[PROMEDIO]]&gt;=2,"BUENO",IF(ActividadesCom[[#This Row],[PROMEDIO]]=1,"SUFICIENTE","")))))</f>
        <v>NOTABLE</v>
      </c>
      <c r="H2171" s="5">
        <f>MAX(ActividadesCom[[#This Row],[PERÍODO 1]],ActividadesCom[[#This Row],[PERÍODO 2]],ActividadesCom[[#This Row],[PERÍODO 3]],ActividadesCom[[#This Row],[PERÍODO 4]],ActividadesCom[[#This Row],[PERÍODO 5]])</f>
        <v>20183</v>
      </c>
      <c r="I2171" s="6" t="s">
        <v>461</v>
      </c>
      <c r="J2171" s="5">
        <v>20183</v>
      </c>
      <c r="K2171" s="5" t="s">
        <v>4009</v>
      </c>
      <c r="L2171" s="5">
        <f>IF(ActividadesCom[[#This Row],[NIVEL 1]]&lt;&gt;0,VLOOKUP(ActividadesCom[[#This Row],[NIVEL 1]],Catálogo!A:B,2,FALSE),"")</f>
        <v>2</v>
      </c>
      <c r="M2171" s="5">
        <v>1</v>
      </c>
      <c r="N2171" s="6"/>
      <c r="O2171" s="5"/>
      <c r="P2171" s="5"/>
      <c r="Q2171" s="5" t="str">
        <f>IF(ActividadesCom[[#This Row],[NIVEL 2]]&lt;&gt;0,VLOOKUP(ActividadesCom[[#This Row],[NIVEL 2]],Catálogo!A:B,2,FALSE),"")</f>
        <v/>
      </c>
      <c r="R2171" s="11"/>
      <c r="S2171" s="12"/>
      <c r="T2171" s="11"/>
      <c r="U2171" s="11"/>
      <c r="V2171" s="5" t="str">
        <f>IF(ActividadesCom[[#This Row],[NIVEL 3]]&lt;&gt;0,VLOOKUP(ActividadesCom[[#This Row],[NIVEL 3]],Catálogo!A:B,2,FALSE),"")</f>
        <v/>
      </c>
      <c r="W2171" s="11"/>
      <c r="X2171" s="6"/>
      <c r="Y2171" s="5"/>
      <c r="Z2171" s="5"/>
      <c r="AA2171" s="5" t="str">
        <f>IF(ActividadesCom[[#This Row],[NIVEL 4]]&lt;&gt;0,VLOOKUP(ActividadesCom[[#This Row],[NIVEL 4]],Catálogo!A:B,2,FALSE),"")</f>
        <v/>
      </c>
      <c r="AB2171" s="5"/>
      <c r="AC2171" s="6" t="s">
        <v>34</v>
      </c>
      <c r="AD2171" s="5">
        <v>20183</v>
      </c>
      <c r="AE2171" s="5" t="s">
        <v>4007</v>
      </c>
      <c r="AF2171" s="5">
        <f>IF(ActividadesCom[[#This Row],[NIVEL 5]]&lt;&gt;0,VLOOKUP(ActividadesCom[[#This Row],[NIVEL 5]],Catálogo!A:B,2,FALSE),"")</f>
        <v>4</v>
      </c>
      <c r="AG2171" s="5">
        <v>1</v>
      </c>
      <c r="AH2171" s="2"/>
    </row>
    <row r="2172" spans="1:34" s="21" customFormat="1" ht="30" hidden="1" customHeight="1" x14ac:dyDescent="0.25">
      <c r="A2172" s="7">
        <v>18470136</v>
      </c>
      <c r="B2172" s="6" t="str">
        <f>VLOOKUP(ActividadesCom[[#This Row],[NO. DE CONTROL]],'LISTADO ESTUDIANTES'!A:C,2,FALSE)</f>
        <v>CAÑA BALAN ANGEL GUADALUPE</v>
      </c>
      <c r="C2172" s="6" t="str">
        <f>VLOOKUP(ActividadesCom[[#This Row],[NO. DE CONTROL]],'LISTADO ESTUDIANTES'!A:C,3,FALSE)</f>
        <v>INGENIERIA CIVIL</v>
      </c>
      <c r="D2172" s="5" t="str">
        <f>VLOOKUP(ActividadesCom[[#This Row],[NO. DE CONTROL]],'LISTADO ESTUDIANTES'!A:D,4,FALSE)</f>
        <v>BAJA</v>
      </c>
      <c r="E2172" s="5">
        <f>SUM(ActividadesCom[[#This Row],[CRÉD. 1]],ActividadesCom[[#This Row],[CRÉD. 2]],ActividadesCom[[#This Row],[CRÉD. 3]],ActividadesCom[[#This Row],[CRÉD. 4]],ActividadesCom[[#This Row],[CRÉD. 5]])</f>
        <v>5</v>
      </c>
      <c r="F2172" s="17">
        <f>IF(ActividadesCom[[#This Row],[ÚLTIMO SEMESTRE CON CRÉDITOS]]&gt;0,ROUND(AVERAGE(ActividadesCom[[#This Row],[VALOR NIVEL 5]],ActividadesCom[[#This Row],[VALOR NIVEL 4]],ActividadesCom[[#This Row],[VALOR NIVEL 3]],ActividadesCom[[#This Row],[VALOR NIVEL 2]],ActividadesCom[[#This Row],[VALOR NIVEL 1]]),0),"")</f>
        <v>4</v>
      </c>
      <c r="G2172" s="5" t="str">
        <f>IF(ActividadesCom[[#This Row],[PROMEDIO]]="","",IF(ActividadesCom[[#This Row],[PROMEDIO]]&gt;=4,"EXCELENTE",IF(ActividadesCom[[#This Row],[PROMEDIO]]&gt;=3,"NOTABLE",IF(ActividadesCom[[#This Row],[PROMEDIO]]&gt;=2,"BUENO",IF(ActividadesCom[[#This Row],[PROMEDIO]]=1,"SUFICIENTE","")))))</f>
        <v>EXCELENTE</v>
      </c>
      <c r="H2172" s="5">
        <f>MAX(ActividadesCom[[#This Row],[PERÍODO 1]],ActividadesCom[[#This Row],[PERÍODO 2]],ActividadesCom[[#This Row],[PERÍODO 3]],ActividadesCom[[#This Row],[PERÍODO 4]],ActividadesCom[[#This Row],[PERÍODO 5]])</f>
        <v>20211</v>
      </c>
      <c r="I2172" s="6" t="s">
        <v>519</v>
      </c>
      <c r="J2172" s="5">
        <v>20193</v>
      </c>
      <c r="K2172" s="5" t="s">
        <v>4007</v>
      </c>
      <c r="L2172" s="5">
        <f>IF(ActividadesCom[[#This Row],[NIVEL 1]]&lt;&gt;0,VLOOKUP(ActividadesCom[[#This Row],[NIVEL 1]],Catálogo!A:B,2,FALSE),"")</f>
        <v>4</v>
      </c>
      <c r="M2172" s="5">
        <v>2</v>
      </c>
      <c r="N2172" s="6" t="s">
        <v>4439</v>
      </c>
      <c r="O2172" s="5">
        <v>20191</v>
      </c>
      <c r="P2172" s="5" t="s">
        <v>4007</v>
      </c>
      <c r="Q2172" s="5">
        <f>IF(ActividadesCom[[#This Row],[NIVEL 2]]&lt;&gt;0,VLOOKUP(ActividadesCom[[#This Row],[NIVEL 2]],Catálogo!A:B,2,FALSE),"")</f>
        <v>4</v>
      </c>
      <c r="R2172" s="14">
        <v>1</v>
      </c>
      <c r="S2172" s="12" t="s">
        <v>37</v>
      </c>
      <c r="T2172" s="11">
        <v>20211</v>
      </c>
      <c r="U2172" s="11" t="s">
        <v>4007</v>
      </c>
      <c r="V2172" s="5">
        <f>IF(ActividadesCom[[#This Row],[NIVEL 3]]&lt;&gt;0,VLOOKUP(ActividadesCom[[#This Row],[NIVEL 3]],Catálogo!A:B,2,FALSE),"")</f>
        <v>4</v>
      </c>
      <c r="W2172" s="11">
        <v>1</v>
      </c>
      <c r="X2172" s="6"/>
      <c r="Y2172" s="5"/>
      <c r="Z2172" s="5"/>
      <c r="AA2172" s="5" t="str">
        <f>IF(ActividadesCom[[#This Row],[NIVEL 4]]&lt;&gt;0,VLOOKUP(ActividadesCom[[#This Row],[NIVEL 4]],Catálogo!A:B,2,FALSE),"")</f>
        <v/>
      </c>
      <c r="AB2172" s="5"/>
      <c r="AC2172" s="6" t="s">
        <v>37</v>
      </c>
      <c r="AD2172" s="5">
        <v>20183</v>
      </c>
      <c r="AE2172" s="5" t="s">
        <v>4007</v>
      </c>
      <c r="AF2172" s="5">
        <f>IF(ActividadesCom[[#This Row],[NIVEL 5]]&lt;&gt;0,VLOOKUP(ActividadesCom[[#This Row],[NIVEL 5]],Catálogo!A:B,2,FALSE),"")</f>
        <v>4</v>
      </c>
      <c r="AG2172" s="5">
        <v>1</v>
      </c>
    </row>
    <row r="2173" spans="1:34" ht="30" hidden="1" customHeight="1" x14ac:dyDescent="0.25">
      <c r="A2173" s="7">
        <v>18470137</v>
      </c>
      <c r="B2173" s="6" t="str">
        <f>VLOOKUP(ActividadesCom[[#This Row],[NO. DE CONTROL]],'LISTADO ESTUDIANTES'!A:C,2,FALSE)</f>
        <v>GONZALEZ PERALTA MONICA JANETH</v>
      </c>
      <c r="C2173" s="6" t="str">
        <f>VLOOKUP(ActividadesCom[[#This Row],[NO. DE CONTROL]],'LISTADO ESTUDIANTES'!A:C,3,FALSE)</f>
        <v>INGENIERIA CIVIL</v>
      </c>
      <c r="D2173" s="5" t="str">
        <f>VLOOKUP(ActividadesCom[[#This Row],[NO. DE CONTROL]],'LISTADO ESTUDIANTES'!A:D,4,FALSE)</f>
        <v>BAJA</v>
      </c>
      <c r="E2173" s="5">
        <f>SUM(ActividadesCom[[#This Row],[CRÉD. 1]],ActividadesCom[[#This Row],[CRÉD. 2]],ActividadesCom[[#This Row],[CRÉD. 3]],ActividadesCom[[#This Row],[CRÉD. 4]],ActividadesCom[[#This Row],[CRÉD. 5]])</f>
        <v>2</v>
      </c>
      <c r="F2173" s="17">
        <f>IF(ActividadesCom[[#This Row],[ÚLTIMO SEMESTRE CON CRÉDITOS]]&gt;0,ROUND(AVERAGE(ActividadesCom[[#This Row],[VALOR NIVEL 5]],ActividadesCom[[#This Row],[VALOR NIVEL 4]],ActividadesCom[[#This Row],[VALOR NIVEL 3]],ActividadesCom[[#This Row],[VALOR NIVEL 2]],ActividadesCom[[#This Row],[VALOR NIVEL 1]]),0),"")</f>
        <v>2</v>
      </c>
      <c r="G2173" s="5" t="str">
        <f>IF(ActividadesCom[[#This Row],[PROMEDIO]]="","",IF(ActividadesCom[[#This Row],[PROMEDIO]]&gt;=4,"EXCELENTE",IF(ActividadesCom[[#This Row],[PROMEDIO]]&gt;=3,"NOTABLE",IF(ActividadesCom[[#This Row],[PROMEDIO]]&gt;=2,"BUENO",IF(ActividadesCom[[#This Row],[PROMEDIO]]=1,"SUFICIENTE","")))))</f>
        <v>BUENO</v>
      </c>
      <c r="H2173" s="5">
        <f>MAX(ActividadesCom[[#This Row],[PERÍODO 1]],ActividadesCom[[#This Row],[PERÍODO 2]],ActividadesCom[[#This Row],[PERÍODO 3]],ActividadesCom[[#This Row],[PERÍODO 4]],ActividadesCom[[#This Row],[PERÍODO 5]])</f>
        <v>20183</v>
      </c>
      <c r="I2173" s="6" t="s">
        <v>519</v>
      </c>
      <c r="J2173" s="5">
        <v>20183</v>
      </c>
      <c r="K2173" s="5" t="s">
        <v>4009</v>
      </c>
      <c r="L2173" s="5">
        <f>IF(ActividadesCom[[#This Row],[NIVEL 1]]&lt;&gt;0,VLOOKUP(ActividadesCom[[#This Row],[NIVEL 1]],Catálogo!A:B,2,FALSE),"")</f>
        <v>2</v>
      </c>
      <c r="M2173" s="5">
        <v>1</v>
      </c>
      <c r="N2173" s="6"/>
      <c r="O2173" s="5"/>
      <c r="P2173" s="5"/>
      <c r="Q2173" s="5" t="str">
        <f>IF(ActividadesCom[[#This Row],[NIVEL 2]]&lt;&gt;0,VLOOKUP(ActividadesCom[[#This Row],[NIVEL 2]],Catálogo!A:B,2,FALSE),"")</f>
        <v/>
      </c>
      <c r="R2173" s="14"/>
      <c r="S2173" s="23"/>
      <c r="T2173" s="14"/>
      <c r="U2173" s="14"/>
      <c r="V2173" s="5" t="str">
        <f>IF(ActividadesCom[[#This Row],[NIVEL 3]]&lt;&gt;0,VLOOKUP(ActividadesCom[[#This Row],[NIVEL 3]],Catálogo!A:B,2,FALSE),"")</f>
        <v/>
      </c>
      <c r="W2173" s="14"/>
      <c r="X2173" s="6"/>
      <c r="Y2173" s="5"/>
      <c r="Z2173" s="5"/>
      <c r="AA2173" s="5" t="str">
        <f>IF(ActividadesCom[[#This Row],[NIVEL 4]]&lt;&gt;0,VLOOKUP(ActividadesCom[[#This Row],[NIVEL 4]],Catálogo!A:B,2,FALSE),"")</f>
        <v/>
      </c>
      <c r="AB2173" s="5"/>
      <c r="AC2173" s="6" t="s">
        <v>37</v>
      </c>
      <c r="AD2173" s="5">
        <v>20183</v>
      </c>
      <c r="AE2173" s="5" t="s">
        <v>4009</v>
      </c>
      <c r="AF2173" s="5">
        <f>IF(ActividadesCom[[#This Row],[NIVEL 5]]&lt;&gt;0,VLOOKUP(ActividadesCom[[#This Row],[NIVEL 5]],Catálogo!A:B,2,FALSE),"")</f>
        <v>2</v>
      </c>
      <c r="AG2173" s="5">
        <v>1</v>
      </c>
      <c r="AH2173" s="2"/>
    </row>
    <row r="2174" spans="1:34" s="21" customFormat="1" ht="30" hidden="1" customHeight="1" x14ac:dyDescent="0.25">
      <c r="A2174" s="7">
        <v>18470138</v>
      </c>
      <c r="B2174" s="6" t="str">
        <f>VLOOKUP(ActividadesCom[[#This Row],[NO. DE CONTROL]],'LISTADO ESTUDIANTES'!A:C,2,FALSE)</f>
        <v>PUC POOT JAZMIN DEL CARMEN</v>
      </c>
      <c r="C2174" s="6" t="str">
        <f>VLOOKUP(ActividadesCom[[#This Row],[NO. DE CONTROL]],'LISTADO ESTUDIANTES'!A:C,3,FALSE)</f>
        <v>INGENIERIA CIVIL</v>
      </c>
      <c r="D2174" s="5" t="str">
        <f>VLOOKUP(ActividadesCom[[#This Row],[NO. DE CONTROL]],'LISTADO ESTUDIANTES'!A:D,4,FALSE)</f>
        <v>BAJA</v>
      </c>
      <c r="E2174" s="5">
        <f>SUM(ActividadesCom[[#This Row],[CRÉD. 1]],ActividadesCom[[#This Row],[CRÉD. 2]],ActividadesCom[[#This Row],[CRÉD. 3]],ActividadesCom[[#This Row],[CRÉD. 4]],ActividadesCom[[#This Row],[CRÉD. 5]])</f>
        <v>5</v>
      </c>
      <c r="F2174" s="17">
        <f>IF(ActividadesCom[[#This Row],[ÚLTIMO SEMESTRE CON CRÉDITOS]]&gt;0,ROUND(AVERAGE(ActividadesCom[[#This Row],[VALOR NIVEL 5]],ActividadesCom[[#This Row],[VALOR NIVEL 4]],ActividadesCom[[#This Row],[VALOR NIVEL 3]],ActividadesCom[[#This Row],[VALOR NIVEL 2]],ActividadesCom[[#This Row],[VALOR NIVEL 1]]),0),"")</f>
        <v>3</v>
      </c>
      <c r="G2174" s="5" t="str">
        <f>IF(ActividadesCom[[#This Row],[PROMEDIO]]="","",IF(ActividadesCom[[#This Row],[PROMEDIO]]&gt;=4,"EXCELENTE",IF(ActividadesCom[[#This Row],[PROMEDIO]]&gt;=3,"NOTABLE",IF(ActividadesCom[[#This Row],[PROMEDIO]]&gt;=2,"BUENO",IF(ActividadesCom[[#This Row],[PROMEDIO]]=1,"SUFICIENTE","")))))</f>
        <v>NOTABLE</v>
      </c>
      <c r="H2174" s="5">
        <f>MAX(ActividadesCom[[#This Row],[PERÍODO 1]],ActividadesCom[[#This Row],[PERÍODO 2]],ActividadesCom[[#This Row],[PERÍODO 3]],ActividadesCom[[#This Row],[PERÍODO 4]],ActividadesCom[[#This Row],[PERÍODO 5]])</f>
        <v>20221</v>
      </c>
      <c r="I2174" s="6" t="s">
        <v>4937</v>
      </c>
      <c r="J2174" s="5">
        <v>20221</v>
      </c>
      <c r="K2174" s="5" t="s">
        <v>4008</v>
      </c>
      <c r="L2174" s="5">
        <f>IF(ActividadesCom[[#This Row],[NIVEL 1]]&lt;&gt;0,VLOOKUP(ActividadesCom[[#This Row],[NIVEL 1]],Catálogo!A:B,2,FALSE),"")</f>
        <v>3</v>
      </c>
      <c r="M2174" s="5">
        <v>2</v>
      </c>
      <c r="N2174" s="6"/>
      <c r="O2174" s="5"/>
      <c r="P2174" s="5"/>
      <c r="Q2174" s="5" t="str">
        <f>IF(ActividadesCom[[#This Row],[NIVEL 2]]&lt;&gt;0,VLOOKUP(ActividadesCom[[#This Row],[NIVEL 2]],Catálogo!A:B,2,FALSE),"")</f>
        <v/>
      </c>
      <c r="R2174" s="5"/>
      <c r="S2174" s="6" t="s">
        <v>4481</v>
      </c>
      <c r="T2174" s="5">
        <v>20211</v>
      </c>
      <c r="U2174" s="5" t="s">
        <v>4007</v>
      </c>
      <c r="V2174" s="5">
        <f>IF(ActividadesCom[[#This Row],[NIVEL 3]]&lt;&gt;0,VLOOKUP(ActividadesCom[[#This Row],[NIVEL 3]],Catálogo!A:B,2,FALSE),"")</f>
        <v>4</v>
      </c>
      <c r="W2174" s="5">
        <v>1</v>
      </c>
      <c r="X2174" s="6" t="s">
        <v>5374</v>
      </c>
      <c r="Y2174" s="5">
        <v>20221</v>
      </c>
      <c r="Z2174" s="5" t="s">
        <v>4007</v>
      </c>
      <c r="AA2174" s="5">
        <f>IF(ActividadesCom[[#This Row],[NIVEL 4]]&lt;&gt;0,VLOOKUP(ActividadesCom[[#This Row],[NIVEL 4]],Catálogo!A:B,2,FALSE),"")</f>
        <v>4</v>
      </c>
      <c r="AB2174" s="5">
        <v>1</v>
      </c>
      <c r="AC2174" s="6" t="s">
        <v>37</v>
      </c>
      <c r="AD2174" s="5">
        <v>20183</v>
      </c>
      <c r="AE2174" s="5" t="s">
        <v>4009</v>
      </c>
      <c r="AF2174" s="5">
        <f>IF(ActividadesCom[[#This Row],[NIVEL 5]]&lt;&gt;0,VLOOKUP(ActividadesCom[[#This Row],[NIVEL 5]],Catálogo!A:B,2,FALSE),"")</f>
        <v>2</v>
      </c>
      <c r="AG2174" s="5">
        <v>1</v>
      </c>
    </row>
    <row r="2175" spans="1:34" ht="30" hidden="1" customHeight="1" x14ac:dyDescent="0.25">
      <c r="A2175" s="7">
        <v>18470139</v>
      </c>
      <c r="B2175" s="6" t="str">
        <f>VLOOKUP(ActividadesCom[[#This Row],[NO. DE CONTROL]],'LISTADO ESTUDIANTES'!A:C,2,FALSE)</f>
        <v>PECH MARTINEZ ANA MARIA</v>
      </c>
      <c r="C2175" s="6" t="str">
        <f>VLOOKUP(ActividadesCom[[#This Row],[NO. DE CONTROL]],'LISTADO ESTUDIANTES'!A:C,3,FALSE)</f>
        <v>INGENIERIA EN ADMINISTRACION</v>
      </c>
      <c r="D2175" s="5" t="str">
        <f>VLOOKUP(ActividadesCom[[#This Row],[NO. DE CONTROL]],'LISTADO ESTUDIANTES'!A:D,4,FALSE)</f>
        <v>BAJA</v>
      </c>
      <c r="E2175" s="5">
        <f>SUM(ActividadesCom[[#This Row],[CRÉD. 1]],ActividadesCom[[#This Row],[CRÉD. 2]],ActividadesCom[[#This Row],[CRÉD. 3]],ActividadesCom[[#This Row],[CRÉD. 4]],ActividadesCom[[#This Row],[CRÉD. 5]])</f>
        <v>6</v>
      </c>
      <c r="F2175" s="5">
        <f>IF(ActividadesCom[[#This Row],[ÚLTIMO SEMESTRE CON CRÉDITOS]]&gt;0,ROUND(AVERAGE(ActividadesCom[[#This Row],[VALOR NIVEL 5]],ActividadesCom[[#This Row],[VALOR NIVEL 4]],ActividadesCom[[#This Row],[VALOR NIVEL 3]],ActividadesCom[[#This Row],[VALOR NIVEL 2]],ActividadesCom[[#This Row],[VALOR NIVEL 1]]),0),"")</f>
        <v>3</v>
      </c>
      <c r="G2175" s="5" t="str">
        <f>IF(ActividadesCom[[#This Row],[PROMEDIO]]="","",IF(ActividadesCom[[#This Row],[PROMEDIO]]&gt;=4,"EXCELENTE",IF(ActividadesCom[[#This Row],[PROMEDIO]]&gt;=3,"NOTABLE",IF(ActividadesCom[[#This Row],[PROMEDIO]]&gt;=2,"BUENO",IF(ActividadesCom[[#This Row],[PROMEDIO]]=1,"SUFICIENTE","")))))</f>
        <v>NOTABLE</v>
      </c>
      <c r="H2175" s="5">
        <f>MAX(ActividadesCom[[#This Row],[PERÍODO 1]],ActividadesCom[[#This Row],[PERÍODO 2]],ActividadesCom[[#This Row],[PERÍODO 3]],ActividadesCom[[#This Row],[PERÍODO 4]],ActividadesCom[[#This Row],[PERÍODO 5]])</f>
        <v>20213</v>
      </c>
      <c r="I2175" s="6" t="s">
        <v>943</v>
      </c>
      <c r="J2175" s="5">
        <v>20193</v>
      </c>
      <c r="K2175" s="5" t="s">
        <v>4009</v>
      </c>
      <c r="L2175" s="5">
        <f>IF(ActividadesCom[[#This Row],[NIVEL 1]]&lt;&gt;0,VLOOKUP(ActividadesCom[[#This Row],[NIVEL 1]],Catálogo!A:B,2,FALSE),"")</f>
        <v>2</v>
      </c>
      <c r="M2175" s="5">
        <v>2</v>
      </c>
      <c r="N2175" s="6" t="s">
        <v>966</v>
      </c>
      <c r="O2175" s="5">
        <v>20191</v>
      </c>
      <c r="P2175" s="5" t="s">
        <v>4009</v>
      </c>
      <c r="Q2175" s="5">
        <f>IF(ActividadesCom[[#This Row],[NIVEL 2]]&lt;&gt;0,VLOOKUP(ActividadesCom[[#This Row],[NIVEL 2]],Catálogo!A:B,2,FALSE),"")</f>
        <v>2</v>
      </c>
      <c r="R2175" s="14">
        <v>1</v>
      </c>
      <c r="S2175" s="12" t="s">
        <v>5695</v>
      </c>
      <c r="T2175" s="11">
        <v>20213</v>
      </c>
      <c r="U2175" s="11" t="s">
        <v>4008</v>
      </c>
      <c r="V2175" s="5">
        <f>IF(ActividadesCom[[#This Row],[NIVEL 3]]&lt;&gt;0,VLOOKUP(ActividadesCom[[#This Row],[NIVEL 3]],Catálogo!A:B,2,FALSE),"")</f>
        <v>3</v>
      </c>
      <c r="W2175" s="14">
        <v>1</v>
      </c>
      <c r="X2175" s="6" t="s">
        <v>25</v>
      </c>
      <c r="Y2175" s="5">
        <v>20193</v>
      </c>
      <c r="Z2175" s="5" t="s">
        <v>4008</v>
      </c>
      <c r="AA2175" s="5">
        <f>IF(ActividadesCom[[#This Row],[NIVEL 4]]&lt;&gt;0,VLOOKUP(ActividadesCom[[#This Row],[NIVEL 4]],Catálogo!A:B,2,FALSE),"")</f>
        <v>3</v>
      </c>
      <c r="AB2175" s="5">
        <v>1</v>
      </c>
      <c r="AC2175" s="6" t="s">
        <v>615</v>
      </c>
      <c r="AD2175" s="5">
        <v>20183</v>
      </c>
      <c r="AE2175" s="5" t="s">
        <v>4008</v>
      </c>
      <c r="AF2175" s="5">
        <f>IF(ActividadesCom[[#This Row],[NIVEL 5]]&lt;&gt;0,VLOOKUP(ActividadesCom[[#This Row],[NIVEL 5]],Catálogo!A:B,2,FALSE),"")</f>
        <v>3</v>
      </c>
      <c r="AG2175" s="5">
        <v>1</v>
      </c>
      <c r="AH2175" s="2"/>
    </row>
    <row r="2176" spans="1:34" ht="30" hidden="1" customHeight="1" x14ac:dyDescent="0.25">
      <c r="A2176" s="7">
        <v>18470140</v>
      </c>
      <c r="B2176" s="6" t="str">
        <f>VLOOKUP(ActividadesCom[[#This Row],[NO. DE CONTROL]],'LISTADO ESTUDIANTES'!A:C,2,FALSE)</f>
        <v>DZIB CENTURION FELIPE RAYMUNDO</v>
      </c>
      <c r="C2176" s="6" t="str">
        <f>VLOOKUP(ActividadesCom[[#This Row],[NO. DE CONTROL]],'LISTADO ESTUDIANTES'!A:C,3,FALSE)</f>
        <v>INGENIERIA EN GESTION EMPRESARIAL</v>
      </c>
      <c r="D2176" s="5" t="str">
        <f>VLOOKUP(ActividadesCom[[#This Row],[NO. DE CONTROL]],'LISTADO ESTUDIANTES'!A:D,4,FALSE)</f>
        <v>BAJA</v>
      </c>
      <c r="E2176" s="5">
        <f>SUM(ActividadesCom[[#This Row],[CRÉD. 1]],ActividadesCom[[#This Row],[CRÉD. 2]],ActividadesCom[[#This Row],[CRÉD. 3]],ActividadesCom[[#This Row],[CRÉD. 4]],ActividadesCom[[#This Row],[CRÉD. 5]])</f>
        <v>5</v>
      </c>
      <c r="F2176" s="17">
        <f>IF(ActividadesCom[[#This Row],[ÚLTIMO SEMESTRE CON CRÉDITOS]]&gt;0,ROUND(AVERAGE(ActividadesCom[[#This Row],[VALOR NIVEL 5]],ActividadesCom[[#This Row],[VALOR NIVEL 4]],ActividadesCom[[#This Row],[VALOR NIVEL 3]],ActividadesCom[[#This Row],[VALOR NIVEL 2]],ActividadesCom[[#This Row],[VALOR NIVEL 1]]),0),"")</f>
        <v>3</v>
      </c>
      <c r="G2176" s="5" t="str">
        <f>IF(ActividadesCom[[#This Row],[PROMEDIO]]="","",IF(ActividadesCom[[#This Row],[PROMEDIO]]&gt;=4,"EXCELENTE",IF(ActividadesCom[[#This Row],[PROMEDIO]]&gt;=3,"NOTABLE",IF(ActividadesCom[[#This Row],[PROMEDIO]]&gt;=2,"BUENO",IF(ActividadesCom[[#This Row],[PROMEDIO]]=1,"SUFICIENTE","")))))</f>
        <v>NOTABLE</v>
      </c>
      <c r="H2176" s="5">
        <f>MAX(ActividadesCom[[#This Row],[PERÍODO 1]],ActividadesCom[[#This Row],[PERÍODO 2]],ActividadesCom[[#This Row],[PERÍODO 3]],ActividadesCom[[#This Row],[PERÍODO 4]],ActividadesCom[[#This Row],[PERÍODO 5]])</f>
        <v>20221</v>
      </c>
      <c r="I2176" s="6" t="s">
        <v>615</v>
      </c>
      <c r="J2176" s="5">
        <v>20213</v>
      </c>
      <c r="K2176" s="5" t="s">
        <v>4008</v>
      </c>
      <c r="L2176" s="5">
        <f>IF(ActividadesCom[[#This Row],[NIVEL 1]]&lt;&gt;0,VLOOKUP(ActividadesCom[[#This Row],[NIVEL 1]],Catálogo!A:B,2,FALSE),"")</f>
        <v>3</v>
      </c>
      <c r="M2176" s="5">
        <v>1</v>
      </c>
      <c r="N2176" s="34" t="s">
        <v>4844</v>
      </c>
      <c r="O2176" s="33">
        <v>20213</v>
      </c>
      <c r="P2176" s="5" t="s">
        <v>4007</v>
      </c>
      <c r="Q2176" s="5">
        <f>IF(ActividadesCom[[#This Row],[NIVEL 2]]&lt;&gt;0,VLOOKUP(ActividadesCom[[#This Row],[NIVEL 2]],Catálogo!A:B,2,FALSE),"")</f>
        <v>4</v>
      </c>
      <c r="R2176" s="5">
        <v>1</v>
      </c>
      <c r="S2176" s="6" t="s">
        <v>4527</v>
      </c>
      <c r="T2176" s="5">
        <v>20211</v>
      </c>
      <c r="U2176" s="5" t="s">
        <v>4007</v>
      </c>
      <c r="V2176" s="5">
        <f>IF(ActividadesCom[[#This Row],[NIVEL 3]]&lt;&gt;0,VLOOKUP(ActividadesCom[[#This Row],[NIVEL 3]],Catálogo!A:B,2,FALSE),"")</f>
        <v>4</v>
      </c>
      <c r="W2176" s="5">
        <v>1</v>
      </c>
      <c r="X2176" s="6" t="s">
        <v>4863</v>
      </c>
      <c r="Y2176" s="5">
        <v>20221</v>
      </c>
      <c r="Z2176" s="5" t="s">
        <v>4009</v>
      </c>
      <c r="AA2176" s="5">
        <f>IF(ActividadesCom[[#This Row],[NIVEL 4]]&lt;&gt;0,VLOOKUP(ActividadesCom[[#This Row],[NIVEL 4]],Catálogo!A:B,2,FALSE),"")</f>
        <v>2</v>
      </c>
      <c r="AB2176" s="5">
        <v>1</v>
      </c>
      <c r="AC2176" s="6" t="s">
        <v>42</v>
      </c>
      <c r="AD2176" s="5">
        <v>20183</v>
      </c>
      <c r="AE2176" s="5" t="s">
        <v>4008</v>
      </c>
      <c r="AF2176" s="5">
        <f>IF(ActividadesCom[[#This Row],[NIVEL 5]]&lt;&gt;0,VLOOKUP(ActividadesCom[[#This Row],[NIVEL 5]],Catálogo!A:B,2,FALSE),"")</f>
        <v>3</v>
      </c>
      <c r="AG2176" s="5">
        <v>1</v>
      </c>
      <c r="AH2176" s="2"/>
    </row>
    <row r="2177" spans="1:34" ht="30" hidden="1" customHeight="1" x14ac:dyDescent="0.25">
      <c r="A2177" s="7">
        <v>18470141</v>
      </c>
      <c r="B2177" s="6" t="str">
        <f>VLOOKUP(ActividadesCom[[#This Row],[NO. DE CONTROL]],'LISTADO ESTUDIANTES'!A:C,2,FALSE)</f>
        <v>CHAN CRUZ PAULINA JAQUELINNE</v>
      </c>
      <c r="C2177" s="6" t="str">
        <f>VLOOKUP(ActividadesCom[[#This Row],[NO. DE CONTROL]],'LISTADO ESTUDIANTES'!A:C,3,FALSE)</f>
        <v>INGENIERIA EN ADMINISTRACION</v>
      </c>
      <c r="D2177" s="5" t="str">
        <f>VLOOKUP(ActividadesCom[[#This Row],[NO. DE CONTROL]],'LISTADO ESTUDIANTES'!A:D,4,FALSE)</f>
        <v>BAJA</v>
      </c>
      <c r="E2177" s="5">
        <f>SUM(ActividadesCom[[#This Row],[CRÉD. 1]],ActividadesCom[[#This Row],[CRÉD. 2]],ActividadesCom[[#This Row],[CRÉD. 3]],ActividadesCom[[#This Row],[CRÉD. 4]],ActividadesCom[[#This Row],[CRÉD. 5]])</f>
        <v>5</v>
      </c>
      <c r="F2177" s="5">
        <f>IF(ActividadesCom[[#This Row],[ÚLTIMO SEMESTRE CON CRÉDITOS]]&gt;0,ROUND(AVERAGE(ActividadesCom[[#This Row],[VALOR NIVEL 5]],ActividadesCom[[#This Row],[VALOR NIVEL 4]],ActividadesCom[[#This Row],[VALOR NIVEL 3]],ActividadesCom[[#This Row],[VALOR NIVEL 2]],ActividadesCom[[#This Row],[VALOR NIVEL 1]]),0),"")</f>
        <v>2</v>
      </c>
      <c r="G2177" s="5" t="str">
        <f>IF(ActividadesCom[[#This Row],[PROMEDIO]]="","",IF(ActividadesCom[[#This Row],[PROMEDIO]]&gt;=4,"EXCELENTE",IF(ActividadesCom[[#This Row],[PROMEDIO]]&gt;=3,"NOTABLE",IF(ActividadesCom[[#This Row],[PROMEDIO]]&gt;=2,"BUENO",IF(ActividadesCom[[#This Row],[PROMEDIO]]=1,"SUFICIENTE","")))))</f>
        <v>BUENO</v>
      </c>
      <c r="H2177" s="5">
        <f>MAX(ActividadesCom[[#This Row],[PERÍODO 1]],ActividadesCom[[#This Row],[PERÍODO 2]],ActividadesCom[[#This Row],[PERÍODO 3]],ActividadesCom[[#This Row],[PERÍODO 4]],ActividadesCom[[#This Row],[PERÍODO 5]])</f>
        <v>20201</v>
      </c>
      <c r="I2177" s="6" t="s">
        <v>966</v>
      </c>
      <c r="J2177" s="5">
        <v>20191</v>
      </c>
      <c r="K2177" s="5" t="s">
        <v>4009</v>
      </c>
      <c r="L2177" s="5">
        <f>IF(ActividadesCom[[#This Row],[NIVEL 1]]&lt;&gt;0,VLOOKUP(ActividadesCom[[#This Row],[NIVEL 1]],Catálogo!A:B,2,FALSE),"")</f>
        <v>2</v>
      </c>
      <c r="M2177" s="5">
        <v>1</v>
      </c>
      <c r="N2177" s="6" t="s">
        <v>3196</v>
      </c>
      <c r="O2177" s="5">
        <v>20201</v>
      </c>
      <c r="P2177" s="5" t="s">
        <v>4009</v>
      </c>
      <c r="Q2177" s="5">
        <f>IF(ActividadesCom[[#This Row],[NIVEL 2]]&lt;&gt;0,VLOOKUP(ActividadesCom[[#This Row],[NIVEL 2]],Catálogo!A:B,2,FALSE),"")</f>
        <v>2</v>
      </c>
      <c r="R2177" s="11">
        <v>1</v>
      </c>
      <c r="S2177" s="12" t="s">
        <v>615</v>
      </c>
      <c r="T2177" s="11">
        <v>20193</v>
      </c>
      <c r="U2177" s="11" t="s">
        <v>4009</v>
      </c>
      <c r="V2177" s="5">
        <f>IF(ActividadesCom[[#This Row],[NIVEL 3]]&lt;&gt;0,VLOOKUP(ActividadesCom[[#This Row],[NIVEL 3]],Catálogo!A:B,2,FALSE),"")</f>
        <v>2</v>
      </c>
      <c r="W2177" s="11">
        <v>1</v>
      </c>
      <c r="X2177" s="6" t="s">
        <v>615</v>
      </c>
      <c r="Y2177" s="5">
        <v>20191</v>
      </c>
      <c r="Z2177" s="5" t="s">
        <v>4007</v>
      </c>
      <c r="AA2177" s="5">
        <f>IF(ActividadesCom[[#This Row],[NIVEL 4]]&lt;&gt;0,VLOOKUP(ActividadesCom[[#This Row],[NIVEL 4]],Catálogo!A:B,2,FALSE),"")</f>
        <v>4</v>
      </c>
      <c r="AB2177" s="5">
        <v>1</v>
      </c>
      <c r="AC2177" s="6" t="s">
        <v>452</v>
      </c>
      <c r="AD2177" s="5">
        <v>20183</v>
      </c>
      <c r="AE2177" s="5" t="s">
        <v>4009</v>
      </c>
      <c r="AF2177" s="5">
        <f>IF(ActividadesCom[[#This Row],[NIVEL 5]]&lt;&gt;0,VLOOKUP(ActividadesCom[[#This Row],[NIVEL 5]],Catálogo!A:B,2,FALSE),"")</f>
        <v>2</v>
      </c>
      <c r="AG2177" s="5">
        <v>1</v>
      </c>
      <c r="AH2177" s="2"/>
    </row>
    <row r="2178" spans="1:34" ht="30" hidden="1" customHeight="1" x14ac:dyDescent="0.25">
      <c r="A2178" s="5">
        <v>18470142</v>
      </c>
      <c r="B2178" s="6" t="str">
        <f>VLOOKUP(ActividadesCom[[#This Row],[NO. DE CONTROL]],'LISTADO ESTUDIANTES'!A:C,2,FALSE)</f>
        <v>DZUL RAMOS AMISADAI</v>
      </c>
      <c r="C2178" s="6" t="str">
        <f>VLOOKUP(ActividadesCom[[#This Row],[NO. DE CONTROL]],'LISTADO ESTUDIANTES'!A:C,3,FALSE)</f>
        <v>INGENIERIA EN ADMINISTRACION</v>
      </c>
      <c r="D2178" s="5" t="str">
        <f>VLOOKUP(ActividadesCom[[#This Row],[NO. DE CONTROL]],'LISTADO ESTUDIANTES'!A:D,4,FALSE)</f>
        <v>BAJA</v>
      </c>
      <c r="E2178" s="5">
        <f>SUM(ActividadesCom[[#This Row],[CRÉD. 1]],ActividadesCom[[#This Row],[CRÉD. 2]],ActividadesCom[[#This Row],[CRÉD. 3]],ActividadesCom[[#This Row],[CRÉD. 4]],ActividadesCom[[#This Row],[CRÉD. 5]])</f>
        <v>5</v>
      </c>
      <c r="F2178" s="17">
        <f>IF(ActividadesCom[[#This Row],[ÚLTIMO SEMESTRE CON CRÉDITOS]]&gt;0,ROUND(AVERAGE(ActividadesCom[[#This Row],[VALOR NIVEL 5]],ActividadesCom[[#This Row],[VALOR NIVEL 4]],ActividadesCom[[#This Row],[VALOR NIVEL 3]],ActividadesCom[[#This Row],[VALOR NIVEL 2]],ActividadesCom[[#This Row],[VALOR NIVEL 1]]),0),"")</f>
        <v>3</v>
      </c>
      <c r="G2178" s="5" t="str">
        <f>IF(ActividadesCom[[#This Row],[PROMEDIO]]="","",IF(ActividadesCom[[#This Row],[PROMEDIO]]&gt;=4,"EXCELENTE",IF(ActividadesCom[[#This Row],[PROMEDIO]]&gt;=3,"NOTABLE",IF(ActividadesCom[[#This Row],[PROMEDIO]]&gt;=2,"BUENO",IF(ActividadesCom[[#This Row],[PROMEDIO]]=1,"SUFICIENTE","")))))</f>
        <v>NOTABLE</v>
      </c>
      <c r="H2178" s="5">
        <f>MAX(ActividadesCom[[#This Row],[PERÍODO 1]],ActividadesCom[[#This Row],[PERÍODO 2]],ActividadesCom[[#This Row],[PERÍODO 3]],ActividadesCom[[#This Row],[PERÍODO 4]],ActividadesCom[[#This Row],[PERÍODO 5]])</f>
        <v>20213</v>
      </c>
      <c r="I2178" s="6" t="s">
        <v>461</v>
      </c>
      <c r="J2178" s="5">
        <v>20183</v>
      </c>
      <c r="K2178" s="5" t="s">
        <v>4009</v>
      </c>
      <c r="L2178" s="5">
        <f>IF(ActividadesCom[[#This Row],[NIVEL 1]]&lt;&gt;0,VLOOKUP(ActividadesCom[[#This Row],[NIVEL 1]],Catálogo!A:B,2,FALSE),"")</f>
        <v>2</v>
      </c>
      <c r="M2178" s="5">
        <v>1</v>
      </c>
      <c r="N2178" s="6" t="s">
        <v>4529</v>
      </c>
      <c r="O2178" s="5">
        <v>20211</v>
      </c>
      <c r="P2178" s="5" t="s">
        <v>4009</v>
      </c>
      <c r="Q2178" s="5">
        <f>IF(ActividadesCom[[#This Row],[NIVEL 2]]&lt;&gt;0,VLOOKUP(ActividadesCom[[#This Row],[NIVEL 2]],Catálogo!A:B,2,FALSE),"")</f>
        <v>2</v>
      </c>
      <c r="R2178" s="11">
        <v>1</v>
      </c>
      <c r="S2178" s="12" t="s">
        <v>4529</v>
      </c>
      <c r="T2178" s="11">
        <v>20213</v>
      </c>
      <c r="U2178" s="11" t="s">
        <v>4009</v>
      </c>
      <c r="V2178" s="5">
        <f>IF(ActividadesCom[[#This Row],[NIVEL 3]]&lt;&gt;0,VLOOKUP(ActividadesCom[[#This Row],[NIVEL 3]],Catálogo!A:B,2,FALSE),"")</f>
        <v>2</v>
      </c>
      <c r="W2178" s="11">
        <v>1</v>
      </c>
      <c r="X2178" s="6" t="s">
        <v>34</v>
      </c>
      <c r="Y2178" s="5">
        <v>20191</v>
      </c>
      <c r="Z2178" s="5" t="s">
        <v>4007</v>
      </c>
      <c r="AA2178" s="5">
        <f>IF(ActividadesCom[[#This Row],[NIVEL 4]]&lt;&gt;0,VLOOKUP(ActividadesCom[[#This Row],[NIVEL 4]],Catálogo!A:B,2,FALSE),"")</f>
        <v>4</v>
      </c>
      <c r="AB2178" s="5">
        <v>1</v>
      </c>
      <c r="AC2178" s="6" t="s">
        <v>34</v>
      </c>
      <c r="AD2178" s="5">
        <v>20183</v>
      </c>
      <c r="AE2178" s="5" t="s">
        <v>4008</v>
      </c>
      <c r="AF2178" s="5">
        <f>IF(ActividadesCom[[#This Row],[NIVEL 5]]&lt;&gt;0,VLOOKUP(ActividadesCom[[#This Row],[NIVEL 5]],Catálogo!A:B,2,FALSE),"")</f>
        <v>3</v>
      </c>
      <c r="AG2178" s="5">
        <v>1</v>
      </c>
      <c r="AH2178" s="2"/>
    </row>
    <row r="2179" spans="1:34" ht="30" hidden="1" customHeight="1" x14ac:dyDescent="0.25">
      <c r="A2179" s="7">
        <v>18470143</v>
      </c>
      <c r="B2179" s="6" t="str">
        <f>VLOOKUP(ActividadesCom[[#This Row],[NO. DE CONTROL]],'LISTADO ESTUDIANTES'!A:C,2,FALSE)</f>
        <v>DZUL RAMOS ZURISADAI</v>
      </c>
      <c r="C2179" s="6" t="str">
        <f>VLOOKUP(ActividadesCom[[#This Row],[NO. DE CONTROL]],'LISTADO ESTUDIANTES'!A:C,3,FALSE)</f>
        <v>INGENIERIA EN ADMINISTRACION</v>
      </c>
      <c r="D2179" s="5" t="str">
        <f>VLOOKUP(ActividadesCom[[#This Row],[NO. DE CONTROL]],'LISTADO ESTUDIANTES'!A:D,4,FALSE)</f>
        <v>BAJA</v>
      </c>
      <c r="E2179" s="5">
        <f>SUM(ActividadesCom[[#This Row],[CRÉD. 1]],ActividadesCom[[#This Row],[CRÉD. 2]],ActividadesCom[[#This Row],[CRÉD. 3]],ActividadesCom[[#This Row],[CRÉD. 4]],ActividadesCom[[#This Row],[CRÉD. 5]])</f>
        <v>5</v>
      </c>
      <c r="F2179" s="17">
        <f>IF(ActividadesCom[[#This Row],[ÚLTIMO SEMESTRE CON CRÉDITOS]]&gt;0,ROUND(AVERAGE(ActividadesCom[[#This Row],[VALOR NIVEL 5]],ActividadesCom[[#This Row],[VALOR NIVEL 4]],ActividadesCom[[#This Row],[VALOR NIVEL 3]],ActividadesCom[[#This Row],[VALOR NIVEL 2]],ActividadesCom[[#This Row],[VALOR NIVEL 1]]),0),"")</f>
        <v>3</v>
      </c>
      <c r="G2179" s="5" t="str">
        <f>IF(ActividadesCom[[#This Row],[PROMEDIO]]="","",IF(ActividadesCom[[#This Row],[PROMEDIO]]&gt;=4,"EXCELENTE",IF(ActividadesCom[[#This Row],[PROMEDIO]]&gt;=3,"NOTABLE",IF(ActividadesCom[[#This Row],[PROMEDIO]]&gt;=2,"BUENO",IF(ActividadesCom[[#This Row],[PROMEDIO]]=1,"SUFICIENTE","")))))</f>
        <v>NOTABLE</v>
      </c>
      <c r="H2179" s="5">
        <f>MAX(ActividadesCom[[#This Row],[PERÍODO 1]],ActividadesCom[[#This Row],[PERÍODO 2]],ActividadesCom[[#This Row],[PERÍODO 3]],ActividadesCom[[#This Row],[PERÍODO 4]],ActividadesCom[[#This Row],[PERÍODO 5]])</f>
        <v>20213</v>
      </c>
      <c r="I2179" s="6" t="s">
        <v>461</v>
      </c>
      <c r="J2179" s="5">
        <v>20183</v>
      </c>
      <c r="K2179" s="5" t="s">
        <v>4009</v>
      </c>
      <c r="L2179" s="5">
        <f>IF(ActividadesCom[[#This Row],[NIVEL 1]]&lt;&gt;0,VLOOKUP(ActividadesCom[[#This Row],[NIVEL 1]],Catálogo!A:B,2,FALSE),"")</f>
        <v>2</v>
      </c>
      <c r="M2179" s="5">
        <v>1</v>
      </c>
      <c r="N2179" s="6" t="s">
        <v>4529</v>
      </c>
      <c r="O2179" s="5">
        <v>20211</v>
      </c>
      <c r="P2179" s="5" t="s">
        <v>4009</v>
      </c>
      <c r="Q2179" s="5">
        <f>IF(ActividadesCom[[#This Row],[NIVEL 2]]&lt;&gt;0,VLOOKUP(ActividadesCom[[#This Row],[NIVEL 2]],Catálogo!A:B,2,FALSE),"")</f>
        <v>2</v>
      </c>
      <c r="R2179" s="11">
        <v>1</v>
      </c>
      <c r="S2179" s="12" t="s">
        <v>4529</v>
      </c>
      <c r="T2179" s="11">
        <v>20213</v>
      </c>
      <c r="U2179" s="11" t="s">
        <v>4009</v>
      </c>
      <c r="V2179" s="5">
        <f>IF(ActividadesCom[[#This Row],[NIVEL 3]]&lt;&gt;0,VLOOKUP(ActividadesCom[[#This Row],[NIVEL 3]],Catálogo!A:B,2,FALSE),"")</f>
        <v>2</v>
      </c>
      <c r="W2179" s="11">
        <v>1</v>
      </c>
      <c r="X2179" s="6" t="s">
        <v>34</v>
      </c>
      <c r="Y2179" s="5">
        <v>20191</v>
      </c>
      <c r="Z2179" s="5" t="s">
        <v>4007</v>
      </c>
      <c r="AA2179" s="5">
        <f>IF(ActividadesCom[[#This Row],[NIVEL 4]]&lt;&gt;0,VLOOKUP(ActividadesCom[[#This Row],[NIVEL 4]],Catálogo!A:B,2,FALSE),"")</f>
        <v>4</v>
      </c>
      <c r="AB2179" s="5">
        <v>1</v>
      </c>
      <c r="AC2179" s="6" t="s">
        <v>34</v>
      </c>
      <c r="AD2179" s="5">
        <v>20183</v>
      </c>
      <c r="AE2179" s="5" t="s">
        <v>4007</v>
      </c>
      <c r="AF2179" s="5">
        <f>IF(ActividadesCom[[#This Row],[NIVEL 5]]&lt;&gt;0,VLOOKUP(ActividadesCom[[#This Row],[NIVEL 5]],Catálogo!A:B,2,FALSE),"")</f>
        <v>4</v>
      </c>
      <c r="AG2179" s="5">
        <v>1</v>
      </c>
      <c r="AH2179" s="2"/>
    </row>
    <row r="2180" spans="1:34" ht="30" hidden="1" customHeight="1" x14ac:dyDescent="0.25">
      <c r="A2180" s="7">
        <v>18470144</v>
      </c>
      <c r="B2180" s="6" t="str">
        <f>VLOOKUP(ActividadesCom[[#This Row],[NO. DE CONTROL]],'LISTADO ESTUDIANTES'!A:C,2,FALSE)</f>
        <v>ALCOCER PASCUAL ALEJANDRO IVAN</v>
      </c>
      <c r="C2180" s="6" t="str">
        <f>VLOOKUP(ActividadesCom[[#This Row],[NO. DE CONTROL]],'LISTADO ESTUDIANTES'!A:C,3,FALSE)</f>
        <v>INGENIERIA EN ADMINISTRACION</v>
      </c>
      <c r="D2180" s="5" t="str">
        <f>VLOOKUP(ActividadesCom[[#This Row],[NO. DE CONTROL]],'LISTADO ESTUDIANTES'!A:D,4,FALSE)</f>
        <v>BAJA</v>
      </c>
      <c r="E2180" s="5">
        <f>SUM(ActividadesCom[[#This Row],[CRÉD. 1]],ActividadesCom[[#This Row],[CRÉD. 2]],ActividadesCom[[#This Row],[CRÉD. 3]],ActividadesCom[[#This Row],[CRÉD. 4]],ActividadesCom[[#This Row],[CRÉD. 5]])</f>
        <v>6</v>
      </c>
      <c r="F2180" s="17">
        <f>IF(ActividadesCom[[#This Row],[ÚLTIMO SEMESTRE CON CRÉDITOS]]&gt;0,ROUND(AVERAGE(ActividadesCom[[#This Row],[VALOR NIVEL 5]],ActividadesCom[[#This Row],[VALOR NIVEL 4]],ActividadesCom[[#This Row],[VALOR NIVEL 3]],ActividadesCom[[#This Row],[VALOR NIVEL 2]],ActividadesCom[[#This Row],[VALOR NIVEL 1]]),0),"")</f>
        <v>3</v>
      </c>
      <c r="G2180" s="5" t="str">
        <f>IF(ActividadesCom[[#This Row],[PROMEDIO]]="","",IF(ActividadesCom[[#This Row],[PROMEDIO]]&gt;=4,"EXCELENTE",IF(ActividadesCom[[#This Row],[PROMEDIO]]&gt;=3,"NOTABLE",IF(ActividadesCom[[#This Row],[PROMEDIO]]&gt;=2,"BUENO",IF(ActividadesCom[[#This Row],[PROMEDIO]]=1,"SUFICIENTE","")))))</f>
        <v>NOTABLE</v>
      </c>
      <c r="H2180" s="5">
        <f>MAX(ActividadesCom[[#This Row],[PERÍODO 1]],ActividadesCom[[#This Row],[PERÍODO 2]],ActividadesCom[[#This Row],[PERÍODO 3]],ActividadesCom[[#This Row],[PERÍODO 4]],ActividadesCom[[#This Row],[PERÍODO 5]])</f>
        <v>20221</v>
      </c>
      <c r="I2180" s="6" t="s">
        <v>461</v>
      </c>
      <c r="J2180" s="5">
        <v>20183</v>
      </c>
      <c r="K2180" s="5" t="s">
        <v>4009</v>
      </c>
      <c r="L2180" s="5">
        <f>IF(ActividadesCom[[#This Row],[NIVEL 1]]&lt;&gt;0,VLOOKUP(ActividadesCom[[#This Row],[NIVEL 1]],Catálogo!A:B,2,FALSE),"")</f>
        <v>2</v>
      </c>
      <c r="M2180" s="5">
        <v>1</v>
      </c>
      <c r="N2180" s="6" t="s">
        <v>1100</v>
      </c>
      <c r="O2180" s="5">
        <v>20193</v>
      </c>
      <c r="P2180" s="5" t="s">
        <v>4009</v>
      </c>
      <c r="Q2180" s="5">
        <f>IF(ActividadesCom[[#This Row],[NIVEL 2]]&lt;&gt;0,VLOOKUP(ActividadesCom[[#This Row],[NIVEL 2]],Catálogo!A:B,2,FALSE),"")</f>
        <v>2</v>
      </c>
      <c r="R2180" s="11">
        <v>2</v>
      </c>
      <c r="S2180" s="12" t="s">
        <v>615</v>
      </c>
      <c r="T2180" s="11">
        <v>20221</v>
      </c>
      <c r="U2180" s="11" t="s">
        <v>4007</v>
      </c>
      <c r="V2180" s="5">
        <f>IF(ActividadesCom[[#This Row],[NIVEL 3]]&lt;&gt;0,VLOOKUP(ActividadesCom[[#This Row],[NIVEL 3]],Catálogo!A:B,2,FALSE),"")</f>
        <v>4</v>
      </c>
      <c r="W2180" s="11">
        <v>1</v>
      </c>
      <c r="X2180" s="6" t="s">
        <v>25</v>
      </c>
      <c r="Y2180" s="5">
        <v>20221</v>
      </c>
      <c r="Z2180" s="5" t="s">
        <v>4008</v>
      </c>
      <c r="AA2180" s="5">
        <f>IF(ActividadesCom[[#This Row],[NIVEL 4]]&lt;&gt;0,VLOOKUP(ActividadesCom[[#This Row],[NIVEL 4]],Catálogo!A:B,2,FALSE),"")</f>
        <v>3</v>
      </c>
      <c r="AB2180" s="5">
        <v>1</v>
      </c>
      <c r="AC2180" s="6" t="s">
        <v>5695</v>
      </c>
      <c r="AD2180" s="5">
        <v>20213</v>
      </c>
      <c r="AE2180" s="5" t="s">
        <v>4008</v>
      </c>
      <c r="AF2180" s="5">
        <f>IF(ActividadesCom[[#This Row],[NIVEL 5]]&lt;&gt;0,VLOOKUP(ActividadesCom[[#This Row],[NIVEL 5]],Catálogo!A:B,2,FALSE),"")</f>
        <v>3</v>
      </c>
      <c r="AG2180" s="5">
        <v>1</v>
      </c>
      <c r="AH2180" s="2"/>
    </row>
    <row r="2181" spans="1:34" ht="30" hidden="1" customHeight="1" x14ac:dyDescent="0.25">
      <c r="A2181" s="7">
        <v>18470145</v>
      </c>
      <c r="B2181" s="6" t="str">
        <f>VLOOKUP(ActividadesCom[[#This Row],[NO. DE CONTROL]],'LISTADO ESTUDIANTES'!A:C,2,FALSE)</f>
        <v>MAY CAHUICH IRVIN JHOSEFAHT</v>
      </c>
      <c r="C2181" s="6" t="str">
        <f>VLOOKUP(ActividadesCom[[#This Row],[NO. DE CONTROL]],'LISTADO ESTUDIANTES'!A:C,3,FALSE)</f>
        <v>INGENIERIA EN ADMINISTRACION</v>
      </c>
      <c r="D2181" s="5" t="str">
        <f>VLOOKUP(ActividadesCom[[#This Row],[NO. DE CONTROL]],'LISTADO ESTUDIANTES'!A:D,4,FALSE)</f>
        <v>BAJA</v>
      </c>
      <c r="E2181" s="5">
        <f>SUM(ActividadesCom[[#This Row],[CRÉD. 1]],ActividadesCom[[#This Row],[CRÉD. 2]],ActividadesCom[[#This Row],[CRÉD. 3]],ActividadesCom[[#This Row],[CRÉD. 4]],ActividadesCom[[#This Row],[CRÉD. 5]])</f>
        <v>5</v>
      </c>
      <c r="F2181" s="17">
        <f>IF(ActividadesCom[[#This Row],[ÚLTIMO SEMESTRE CON CRÉDITOS]]&gt;0,ROUND(AVERAGE(ActividadesCom[[#This Row],[VALOR NIVEL 5]],ActividadesCom[[#This Row],[VALOR NIVEL 4]],ActividadesCom[[#This Row],[VALOR NIVEL 3]],ActividadesCom[[#This Row],[VALOR NIVEL 2]],ActividadesCom[[#This Row],[VALOR NIVEL 1]]),0),"")</f>
        <v>2</v>
      </c>
      <c r="G2181" s="5" t="str">
        <f>IF(ActividadesCom[[#This Row],[PROMEDIO]]="","",IF(ActividadesCom[[#This Row],[PROMEDIO]]&gt;=4,"EXCELENTE",IF(ActividadesCom[[#This Row],[PROMEDIO]]&gt;=3,"NOTABLE",IF(ActividadesCom[[#This Row],[PROMEDIO]]&gt;=2,"BUENO",IF(ActividadesCom[[#This Row],[PROMEDIO]]=1,"SUFICIENTE","")))))</f>
        <v>BUENO</v>
      </c>
      <c r="H2181" s="5">
        <f>MAX(ActividadesCom[[#This Row],[PERÍODO 1]],ActividadesCom[[#This Row],[PERÍODO 2]],ActividadesCom[[#This Row],[PERÍODO 3]],ActividadesCom[[#This Row],[PERÍODO 4]],ActividadesCom[[#This Row],[PERÍODO 5]])</f>
        <v>20221</v>
      </c>
      <c r="I2181" s="6" t="s">
        <v>966</v>
      </c>
      <c r="J2181" s="5">
        <v>20191</v>
      </c>
      <c r="K2181" s="5" t="s">
        <v>4009</v>
      </c>
      <c r="L2181" s="5">
        <f>IF(ActividadesCom[[#This Row],[NIVEL 1]]&lt;&gt;0,VLOOKUP(ActividadesCom[[#This Row],[NIVEL 1]],Catálogo!A:B,2,FALSE),"")</f>
        <v>2</v>
      </c>
      <c r="M2181" s="5">
        <v>1</v>
      </c>
      <c r="N2181" s="6" t="s">
        <v>4529</v>
      </c>
      <c r="O2181" s="5">
        <v>20211</v>
      </c>
      <c r="P2181" s="5" t="s">
        <v>4010</v>
      </c>
      <c r="Q2181" s="5">
        <f>IF(ActividadesCom[[#This Row],[NIVEL 2]]&lt;&gt;0,VLOOKUP(ActividadesCom[[#This Row],[NIVEL 2]],Catálogo!A:B,2,FALSE),"")</f>
        <v>1</v>
      </c>
      <c r="R2181" s="11">
        <v>1</v>
      </c>
      <c r="S2181" s="12" t="s">
        <v>4529</v>
      </c>
      <c r="T2181" s="11">
        <v>20213</v>
      </c>
      <c r="U2181" s="11" t="s">
        <v>4010</v>
      </c>
      <c r="V2181" s="5">
        <f>IF(ActividadesCom[[#This Row],[NIVEL 3]]&lt;&gt;0,VLOOKUP(ActividadesCom[[#This Row],[NIVEL 3]],Catálogo!A:B,2,FALSE),"")</f>
        <v>1</v>
      </c>
      <c r="W2181" s="11">
        <v>1</v>
      </c>
      <c r="X2181" s="6" t="s">
        <v>4890</v>
      </c>
      <c r="Y2181" s="5">
        <v>20221</v>
      </c>
      <c r="Z2181" s="5" t="s">
        <v>4007</v>
      </c>
      <c r="AA2181" s="5">
        <f>IF(ActividadesCom[[#This Row],[NIVEL 4]]&lt;&gt;0,VLOOKUP(ActividadesCom[[#This Row],[NIVEL 4]],Catálogo!A:B,2,FALSE),"")</f>
        <v>4</v>
      </c>
      <c r="AB2181" s="5">
        <v>1</v>
      </c>
      <c r="AC2181" s="6" t="s">
        <v>403</v>
      </c>
      <c r="AD2181" s="5">
        <v>20183</v>
      </c>
      <c r="AE2181" s="5" t="s">
        <v>4009</v>
      </c>
      <c r="AF2181" s="5">
        <f>IF(ActividadesCom[[#This Row],[NIVEL 5]]&lt;&gt;0,VLOOKUP(ActividadesCom[[#This Row],[NIVEL 5]],Catálogo!A:B,2,FALSE),"")</f>
        <v>2</v>
      </c>
      <c r="AG2181" s="5">
        <v>1</v>
      </c>
      <c r="AH2181" s="2"/>
    </row>
    <row r="2182" spans="1:34" ht="30" hidden="1" customHeight="1" x14ac:dyDescent="0.25">
      <c r="A2182" s="7">
        <v>18470146</v>
      </c>
      <c r="B2182" s="6" t="str">
        <f>VLOOKUP(ActividadesCom[[#This Row],[NO. DE CONTROL]],'LISTADO ESTUDIANTES'!A:C,2,FALSE)</f>
        <v>OJEDA PUC ABDIEL ISAI</v>
      </c>
      <c r="C2182" s="6" t="str">
        <f>VLOOKUP(ActividadesCom[[#This Row],[NO. DE CONTROL]],'LISTADO ESTUDIANTES'!A:C,3,FALSE)</f>
        <v>INGENIERIA EN GESTION EMPRESARIAL</v>
      </c>
      <c r="D2182" s="5" t="str">
        <f>VLOOKUP(ActividadesCom[[#This Row],[NO. DE CONTROL]],'LISTADO ESTUDIANTES'!A:D,4,FALSE)</f>
        <v>BAJA</v>
      </c>
      <c r="E2182" s="5">
        <f>SUM(ActividadesCom[[#This Row],[CRÉD. 1]],ActividadesCom[[#This Row],[CRÉD. 2]],ActividadesCom[[#This Row],[CRÉD. 3]],ActividadesCom[[#This Row],[CRÉD. 4]],ActividadesCom[[#This Row],[CRÉD. 5]])</f>
        <v>5</v>
      </c>
      <c r="F2182" s="17">
        <f>IF(ActividadesCom[[#This Row],[ÚLTIMO SEMESTRE CON CRÉDITOS]]&gt;0,ROUND(AVERAGE(ActividadesCom[[#This Row],[VALOR NIVEL 5]],ActividadesCom[[#This Row],[VALOR NIVEL 4]],ActividadesCom[[#This Row],[VALOR NIVEL 3]],ActividadesCom[[#This Row],[VALOR NIVEL 2]],ActividadesCom[[#This Row],[VALOR NIVEL 1]]),0),"")</f>
        <v>3</v>
      </c>
      <c r="G2182" s="5" t="str">
        <f>IF(ActividadesCom[[#This Row],[PROMEDIO]]="","",IF(ActividadesCom[[#This Row],[PROMEDIO]]&gt;=4,"EXCELENTE",IF(ActividadesCom[[#This Row],[PROMEDIO]]&gt;=3,"NOTABLE",IF(ActividadesCom[[#This Row],[PROMEDIO]]&gt;=2,"BUENO",IF(ActividadesCom[[#This Row],[PROMEDIO]]=1,"SUFICIENTE","")))))</f>
        <v>NOTABLE</v>
      </c>
      <c r="H2182" s="5">
        <f>MAX(ActividadesCom[[#This Row],[PERÍODO 1]],ActividadesCom[[#This Row],[PERÍODO 2]],ActividadesCom[[#This Row],[PERÍODO 3]],ActividadesCom[[#This Row],[PERÍODO 4]],ActividadesCom[[#This Row],[PERÍODO 5]])</f>
        <v>20213</v>
      </c>
      <c r="I2182" s="6" t="s">
        <v>4122</v>
      </c>
      <c r="J2182" s="5">
        <v>20203</v>
      </c>
      <c r="K2182" s="5" t="s">
        <v>4009</v>
      </c>
      <c r="L2182" s="5">
        <f>IF(ActividadesCom[[#This Row],[NIVEL 1]]&lt;&gt;0,VLOOKUP(ActividadesCom[[#This Row],[NIVEL 1]],Catálogo!A:B,2,FALSE),"")</f>
        <v>2</v>
      </c>
      <c r="M2182" s="5">
        <v>1</v>
      </c>
      <c r="N2182" s="6" t="s">
        <v>4527</v>
      </c>
      <c r="O2182" s="5">
        <v>20211</v>
      </c>
      <c r="P2182" s="5" t="s">
        <v>4007</v>
      </c>
      <c r="Q2182" s="5">
        <f>IF(ActividadesCom[[#This Row],[NIVEL 2]]&lt;&gt;0,VLOOKUP(ActividadesCom[[#This Row],[NIVEL 2]],Catálogo!A:B,2,FALSE),"")</f>
        <v>4</v>
      </c>
      <c r="R2182" s="5">
        <v>1</v>
      </c>
      <c r="S2182" s="6" t="s">
        <v>3518</v>
      </c>
      <c r="T2182" s="5">
        <v>20213</v>
      </c>
      <c r="U2182" s="5" t="s">
        <v>4008</v>
      </c>
      <c r="V2182" s="5">
        <f>IF(ActividadesCom[[#This Row],[NIVEL 3]]&lt;&gt;0,VLOOKUP(ActividadesCom[[#This Row],[NIVEL 3]],Catálogo!A:B,2,FALSE),"")</f>
        <v>3</v>
      </c>
      <c r="W2182" s="5">
        <v>1</v>
      </c>
      <c r="X2182" s="6" t="s">
        <v>4844</v>
      </c>
      <c r="Y2182" s="5">
        <v>20213</v>
      </c>
      <c r="Z2182" s="5" t="s">
        <v>4007</v>
      </c>
      <c r="AA2182" s="5">
        <f>IF(ActividadesCom[[#This Row],[NIVEL 4]]&lt;&gt;0,VLOOKUP(ActividadesCom[[#This Row],[NIVEL 4]],Catálogo!A:B,2,FALSE),"")</f>
        <v>4</v>
      </c>
      <c r="AB2182" s="5">
        <v>1</v>
      </c>
      <c r="AC2182" s="6" t="s">
        <v>42</v>
      </c>
      <c r="AD2182" s="5">
        <v>20183</v>
      </c>
      <c r="AE2182" s="5" t="s">
        <v>4008</v>
      </c>
      <c r="AF2182" s="5">
        <f>IF(ActividadesCom[[#This Row],[NIVEL 5]]&lt;&gt;0,VLOOKUP(ActividadesCom[[#This Row],[NIVEL 5]],Catálogo!A:B,2,FALSE),"")</f>
        <v>3</v>
      </c>
      <c r="AG2182" s="5">
        <v>1</v>
      </c>
      <c r="AH2182" s="2"/>
    </row>
    <row r="2183" spans="1:34" s="21" customFormat="1" ht="30" hidden="1" customHeight="1" x14ac:dyDescent="0.25">
      <c r="A2183" s="7">
        <v>18470147</v>
      </c>
      <c r="B2183" s="6" t="str">
        <f>VLOOKUP(ActividadesCom[[#This Row],[NO. DE CONTROL]],'LISTADO ESTUDIANTES'!A:C,2,FALSE)</f>
        <v>HERNANDEZ PEREZ MARIA DEL CARMEN</v>
      </c>
      <c r="C2183" s="6" t="str">
        <f>VLOOKUP(ActividadesCom[[#This Row],[NO. DE CONTROL]],'LISTADO ESTUDIANTES'!A:C,3,FALSE)</f>
        <v>INGENIERIA EN ADMINISTRACION</v>
      </c>
      <c r="D2183" s="5" t="str">
        <f>VLOOKUP(ActividadesCom[[#This Row],[NO. DE CONTROL]],'LISTADO ESTUDIANTES'!A:D,4,FALSE)</f>
        <v>BAJA</v>
      </c>
      <c r="E2183" s="5">
        <f>SUM(ActividadesCom[[#This Row],[CRÉD. 1]],ActividadesCom[[#This Row],[CRÉD. 2]],ActividadesCom[[#This Row],[CRÉD. 3]],ActividadesCom[[#This Row],[CRÉD. 4]],ActividadesCom[[#This Row],[CRÉD. 5]])</f>
        <v>6</v>
      </c>
      <c r="F2183" s="17">
        <f>IF(ActividadesCom[[#This Row],[ÚLTIMO SEMESTRE CON CRÉDITOS]]&gt;0,ROUND(AVERAGE(ActividadesCom[[#This Row],[VALOR NIVEL 5]],ActividadesCom[[#This Row],[VALOR NIVEL 4]],ActividadesCom[[#This Row],[VALOR NIVEL 3]],ActividadesCom[[#This Row],[VALOR NIVEL 2]],ActividadesCom[[#This Row],[VALOR NIVEL 1]]),0),"")</f>
        <v>2</v>
      </c>
      <c r="G2183" s="5" t="str">
        <f>IF(ActividadesCom[[#This Row],[PROMEDIO]]="","",IF(ActividadesCom[[#This Row],[PROMEDIO]]&gt;=4,"EXCELENTE",IF(ActividadesCom[[#This Row],[PROMEDIO]]&gt;=3,"NOTABLE",IF(ActividadesCom[[#This Row],[PROMEDIO]]&gt;=2,"BUENO",IF(ActividadesCom[[#This Row],[PROMEDIO]]=1,"SUFICIENTE","")))))</f>
        <v>BUENO</v>
      </c>
      <c r="H2183" s="5">
        <f>MAX(ActividadesCom[[#This Row],[PERÍODO 1]],ActividadesCom[[#This Row],[PERÍODO 2]],ActividadesCom[[#This Row],[PERÍODO 3]],ActividadesCom[[#This Row],[PERÍODO 4]],ActividadesCom[[#This Row],[PERÍODO 5]])</f>
        <v>20213</v>
      </c>
      <c r="I2183" s="6" t="s">
        <v>1100</v>
      </c>
      <c r="J2183" s="5">
        <v>20193</v>
      </c>
      <c r="K2183" s="5" t="s">
        <v>4009</v>
      </c>
      <c r="L2183" s="5">
        <f>IF(ActividadesCom[[#This Row],[NIVEL 1]]&lt;&gt;0,VLOOKUP(ActividadesCom[[#This Row],[NIVEL 1]],Catálogo!A:B,2,FALSE),"")</f>
        <v>2</v>
      </c>
      <c r="M2183" s="5">
        <v>2</v>
      </c>
      <c r="N2183" s="6" t="s">
        <v>4743</v>
      </c>
      <c r="O2183" s="5">
        <v>20213</v>
      </c>
      <c r="P2183" s="5" t="s">
        <v>4010</v>
      </c>
      <c r="Q2183" s="5">
        <f>IF(ActividadesCom[[#This Row],[NIVEL 2]]&lt;&gt;0,VLOOKUP(ActividadesCom[[#This Row],[NIVEL 2]],Catálogo!A:B,2,FALSE),"")</f>
        <v>1</v>
      </c>
      <c r="R2183" s="11">
        <v>1</v>
      </c>
      <c r="S2183" s="12" t="s">
        <v>615</v>
      </c>
      <c r="T2183" s="11">
        <v>20213</v>
      </c>
      <c r="U2183" s="11" t="s">
        <v>4008</v>
      </c>
      <c r="V2183" s="5">
        <f>IF(ActividadesCom[[#This Row],[NIVEL 3]]&lt;&gt;0,VLOOKUP(ActividadesCom[[#This Row],[NIVEL 3]],Catálogo!A:B,2,FALSE),"")</f>
        <v>3</v>
      </c>
      <c r="W2183" s="11">
        <v>1</v>
      </c>
      <c r="X2183" s="6" t="s">
        <v>5695</v>
      </c>
      <c r="Y2183" s="5">
        <v>20213</v>
      </c>
      <c r="Z2183" s="5" t="s">
        <v>4008</v>
      </c>
      <c r="AA2183" s="5">
        <f>IF(ActividadesCom[[#This Row],[NIVEL 4]]&lt;&gt;0,VLOOKUP(ActividadesCom[[#This Row],[NIVEL 4]],Catálogo!A:B,2,FALSE),"")</f>
        <v>3</v>
      </c>
      <c r="AB2183" s="5">
        <v>1</v>
      </c>
      <c r="AC2183" s="9" t="s">
        <v>34</v>
      </c>
      <c r="AD2183" s="8">
        <v>20183</v>
      </c>
      <c r="AE2183" s="8" t="s">
        <v>4009</v>
      </c>
      <c r="AF2183" s="5">
        <f>IF(ActividadesCom[[#This Row],[NIVEL 5]]&lt;&gt;0,VLOOKUP(ActividadesCom[[#This Row],[NIVEL 5]],Catálogo!A:B,2,FALSE),"")</f>
        <v>2</v>
      </c>
      <c r="AG2183" s="8">
        <v>1</v>
      </c>
    </row>
    <row r="2184" spans="1:34" ht="30" hidden="1" customHeight="1" x14ac:dyDescent="0.25">
      <c r="A2184" s="7">
        <v>18470148</v>
      </c>
      <c r="B2184" s="6" t="str">
        <f>VLOOKUP(ActividadesCom[[#This Row],[NO. DE CONTROL]],'LISTADO ESTUDIANTES'!A:C,2,FALSE)</f>
        <v>MOO REYES MARIELA GUADALUPE</v>
      </c>
      <c r="C2184" s="6" t="str">
        <f>VLOOKUP(ActividadesCom[[#This Row],[NO. DE CONTROL]],'LISTADO ESTUDIANTES'!A:C,3,FALSE)</f>
        <v>INGENIERIA EN ADMINISTRACION</v>
      </c>
      <c r="D2184" s="5" t="str">
        <f>VLOOKUP(ActividadesCom[[#This Row],[NO. DE CONTROL]],'LISTADO ESTUDIANTES'!A:D,4,FALSE)</f>
        <v>BAJA</v>
      </c>
      <c r="E2184" s="5">
        <f>SUM(ActividadesCom[[#This Row],[CRÉD. 1]],ActividadesCom[[#This Row],[CRÉD. 2]],ActividadesCom[[#This Row],[CRÉD. 3]],ActividadesCom[[#This Row],[CRÉD. 4]],ActividadesCom[[#This Row],[CRÉD. 5]])</f>
        <v>6</v>
      </c>
      <c r="F2184" s="17">
        <f>IF(ActividadesCom[[#This Row],[ÚLTIMO SEMESTRE CON CRÉDITOS]]&gt;0,ROUND(AVERAGE(ActividadesCom[[#This Row],[VALOR NIVEL 5]],ActividadesCom[[#This Row],[VALOR NIVEL 4]],ActividadesCom[[#This Row],[VALOR NIVEL 3]],ActividadesCom[[#This Row],[VALOR NIVEL 2]],ActividadesCom[[#This Row],[VALOR NIVEL 1]]),0),"")</f>
        <v>2</v>
      </c>
      <c r="G2184" s="5" t="str">
        <f>IF(ActividadesCom[[#This Row],[PROMEDIO]]="","",IF(ActividadesCom[[#This Row],[PROMEDIO]]&gt;=4,"EXCELENTE",IF(ActividadesCom[[#This Row],[PROMEDIO]]&gt;=3,"NOTABLE",IF(ActividadesCom[[#This Row],[PROMEDIO]]&gt;=2,"BUENO",IF(ActividadesCom[[#This Row],[PROMEDIO]]=1,"SUFICIENTE","")))))</f>
        <v>BUENO</v>
      </c>
      <c r="H2184" s="5">
        <f>MAX(ActividadesCom[[#This Row],[PERÍODO 1]],ActividadesCom[[#This Row],[PERÍODO 2]],ActividadesCom[[#This Row],[PERÍODO 3]],ActividadesCom[[#This Row],[PERÍODO 4]],ActividadesCom[[#This Row],[PERÍODO 5]])</f>
        <v>20213</v>
      </c>
      <c r="I2184" s="6" t="s">
        <v>1100</v>
      </c>
      <c r="J2184" s="5">
        <v>20193</v>
      </c>
      <c r="K2184" s="5" t="s">
        <v>4009</v>
      </c>
      <c r="L2184" s="5">
        <f>IF(ActividadesCom[[#This Row],[NIVEL 1]]&lt;&gt;0,VLOOKUP(ActividadesCom[[#This Row],[NIVEL 1]],Catálogo!A:B,2,FALSE),"")</f>
        <v>2</v>
      </c>
      <c r="M2184" s="5">
        <v>2</v>
      </c>
      <c r="N2184" s="6" t="s">
        <v>4743</v>
      </c>
      <c r="O2184" s="5">
        <v>20213</v>
      </c>
      <c r="P2184" s="5" t="s">
        <v>4010</v>
      </c>
      <c r="Q2184" s="5">
        <f>IF(ActividadesCom[[#This Row],[NIVEL 2]]&lt;&gt;0,VLOOKUP(ActividadesCom[[#This Row],[NIVEL 2]],Catálogo!A:B,2,FALSE),"")</f>
        <v>1</v>
      </c>
      <c r="R2184" s="11">
        <v>1</v>
      </c>
      <c r="S2184" s="12" t="s">
        <v>615</v>
      </c>
      <c r="T2184" s="11">
        <v>20213</v>
      </c>
      <c r="U2184" s="11" t="s">
        <v>4008</v>
      </c>
      <c r="V2184" s="5">
        <f>IF(ActividadesCom[[#This Row],[NIVEL 3]]&lt;&gt;0,VLOOKUP(ActividadesCom[[#This Row],[NIVEL 3]],Catálogo!A:B,2,FALSE),"")</f>
        <v>3</v>
      </c>
      <c r="W2184" s="11">
        <v>1</v>
      </c>
      <c r="X2184" s="6" t="s">
        <v>5695</v>
      </c>
      <c r="Y2184" s="5">
        <v>20213</v>
      </c>
      <c r="Z2184" s="5" t="s">
        <v>4008</v>
      </c>
      <c r="AA2184" s="5">
        <f>IF(ActividadesCom[[#This Row],[NIVEL 4]]&lt;&gt;0,VLOOKUP(ActividadesCom[[#This Row],[NIVEL 4]],Catálogo!A:B,2,FALSE),"")</f>
        <v>3</v>
      </c>
      <c r="AB2184" s="5">
        <v>1</v>
      </c>
      <c r="AC2184" s="6" t="s">
        <v>34</v>
      </c>
      <c r="AD2184" s="5">
        <v>20183</v>
      </c>
      <c r="AE2184" s="5" t="s">
        <v>4008</v>
      </c>
      <c r="AF2184" s="5">
        <f>IF(ActividadesCom[[#This Row],[NIVEL 5]]&lt;&gt;0,VLOOKUP(ActividadesCom[[#This Row],[NIVEL 5]],Catálogo!A:B,2,FALSE),"")</f>
        <v>3</v>
      </c>
      <c r="AG2184" s="5">
        <v>1</v>
      </c>
      <c r="AH2184" s="2"/>
    </row>
    <row r="2185" spans="1:34" ht="30" hidden="1" customHeight="1" x14ac:dyDescent="0.25">
      <c r="A2185" s="7">
        <v>18470149</v>
      </c>
      <c r="B2185" s="6" t="str">
        <f>VLOOKUP(ActividadesCom[[#This Row],[NO. DE CONTROL]],'LISTADO ESTUDIANTES'!A:C,2,FALSE)</f>
        <v>NOH PUC CARLOS EDUARDO GABRIEL</v>
      </c>
      <c r="C2185" s="6" t="str">
        <f>VLOOKUP(ActividadesCom[[#This Row],[NO. DE CONTROL]],'LISTADO ESTUDIANTES'!A:C,3,FALSE)</f>
        <v>INGENIERIA CIVIL</v>
      </c>
      <c r="D2185" s="5" t="str">
        <f>VLOOKUP(ActividadesCom[[#This Row],[NO. DE CONTROL]],'LISTADO ESTUDIANTES'!A:D,4,FALSE)</f>
        <v>BAJA</v>
      </c>
      <c r="E2185" s="5">
        <f>SUM(ActividadesCom[[#This Row],[CRÉD. 1]],ActividadesCom[[#This Row],[CRÉD. 2]],ActividadesCom[[#This Row],[CRÉD. 3]],ActividadesCom[[#This Row],[CRÉD. 4]],ActividadesCom[[#This Row],[CRÉD. 5]])</f>
        <v>5</v>
      </c>
      <c r="F2185" s="17">
        <f>IF(ActividadesCom[[#This Row],[ÚLTIMO SEMESTRE CON CRÉDITOS]]&gt;0,ROUND(AVERAGE(ActividadesCom[[#This Row],[VALOR NIVEL 5]],ActividadesCom[[#This Row],[VALOR NIVEL 4]],ActividadesCom[[#This Row],[VALOR NIVEL 3]],ActividadesCom[[#This Row],[VALOR NIVEL 2]],ActividadesCom[[#This Row],[VALOR NIVEL 1]]),0),"")</f>
        <v>4</v>
      </c>
      <c r="G2185" s="5" t="str">
        <f>IF(ActividadesCom[[#This Row],[PROMEDIO]]="","",IF(ActividadesCom[[#This Row],[PROMEDIO]]&gt;=4,"EXCELENTE",IF(ActividadesCom[[#This Row],[PROMEDIO]]&gt;=3,"NOTABLE",IF(ActividadesCom[[#This Row],[PROMEDIO]]&gt;=2,"BUENO",IF(ActividadesCom[[#This Row],[PROMEDIO]]=1,"SUFICIENTE","")))))</f>
        <v>EXCELENTE</v>
      </c>
      <c r="H2185" s="5">
        <f>MAX(ActividadesCom[[#This Row],[PERÍODO 1]],ActividadesCom[[#This Row],[PERÍODO 2]],ActividadesCom[[#This Row],[PERÍODO 3]],ActividadesCom[[#This Row],[PERÍODO 4]],ActividadesCom[[#This Row],[PERÍODO 5]])</f>
        <v>20221</v>
      </c>
      <c r="I2185" s="6" t="s">
        <v>4519</v>
      </c>
      <c r="J2185" s="5">
        <v>20192</v>
      </c>
      <c r="K2185" s="5" t="s">
        <v>4007</v>
      </c>
      <c r="L2185" s="5">
        <f>IF(ActividadesCom[[#This Row],[NIVEL 1]]&lt;&gt;0,VLOOKUP(ActividadesCom[[#This Row],[NIVEL 1]],Catálogo!A:B,2,FALSE),"")</f>
        <v>4</v>
      </c>
      <c r="M2185" s="5">
        <v>1</v>
      </c>
      <c r="N2185" s="6" t="s">
        <v>4877</v>
      </c>
      <c r="O2185" s="5">
        <v>20221</v>
      </c>
      <c r="P2185" s="5" t="s">
        <v>4007</v>
      </c>
      <c r="Q2185" s="5">
        <f>IF(ActividadesCom[[#This Row],[NIVEL 2]]&lt;&gt;0,VLOOKUP(ActividadesCom[[#This Row],[NIVEL 2]],Catálogo!A:B,2,FALSE),"")</f>
        <v>4</v>
      </c>
      <c r="R2185" s="11">
        <v>1</v>
      </c>
      <c r="S2185" s="12" t="s">
        <v>1008</v>
      </c>
      <c r="T2185" s="11">
        <v>20192</v>
      </c>
      <c r="U2185" s="11" t="s">
        <v>4007</v>
      </c>
      <c r="V2185" s="5">
        <f>IF(ActividadesCom[[#This Row],[NIVEL 3]]&lt;&gt;0,VLOOKUP(ActividadesCom[[#This Row],[NIVEL 3]],Catálogo!A:B,2,FALSE),"")</f>
        <v>4</v>
      </c>
      <c r="W2185" s="11">
        <v>1</v>
      </c>
      <c r="X2185" s="6" t="s">
        <v>4476</v>
      </c>
      <c r="Y2185" s="5">
        <v>20211</v>
      </c>
      <c r="Z2185" s="5" t="s">
        <v>4008</v>
      </c>
      <c r="AA2185" s="5">
        <f>IF(ActividadesCom[[#This Row],[NIVEL 4]]&lt;&gt;0,VLOOKUP(ActividadesCom[[#This Row],[NIVEL 4]],Catálogo!A:B,2,FALSE),"")</f>
        <v>3</v>
      </c>
      <c r="AB2185" s="5">
        <v>1</v>
      </c>
      <c r="AC2185" s="6" t="s">
        <v>42</v>
      </c>
      <c r="AD2185" s="5">
        <v>20183</v>
      </c>
      <c r="AE2185" s="5" t="s">
        <v>4008</v>
      </c>
      <c r="AF2185" s="5">
        <f>IF(ActividadesCom[[#This Row],[NIVEL 5]]&lt;&gt;0,VLOOKUP(ActividadesCom[[#This Row],[NIVEL 5]],Catálogo!A:B,2,FALSE),"")</f>
        <v>3</v>
      </c>
      <c r="AG2185" s="5">
        <v>1</v>
      </c>
      <c r="AH2185" s="2"/>
    </row>
    <row r="2186" spans="1:34" ht="30" hidden="1" customHeight="1" x14ac:dyDescent="0.25">
      <c r="A2186" s="32">
        <v>18470150</v>
      </c>
      <c r="B2186" s="6" t="str">
        <f>VLOOKUP(ActividadesCom[[#This Row],[NO. DE CONTROL]],'LISTADO ESTUDIANTES'!A:C,2,FALSE)</f>
        <v>REQUENA UCAN ANDRES MANUEL</v>
      </c>
      <c r="C2186" s="6" t="str">
        <f>VLOOKUP(ActividadesCom[[#This Row],[NO. DE CONTROL]],'LISTADO ESTUDIANTES'!A:C,3,FALSE)</f>
        <v>INGENIERIA EN ADMINISTRACION</v>
      </c>
      <c r="D2186" s="33" t="str">
        <f>VLOOKUP(ActividadesCom[[#This Row],[NO. DE CONTROL]],'LISTADO ESTUDIANTES'!A:D,4,FALSE)</f>
        <v>BAJA</v>
      </c>
      <c r="E2186" s="5">
        <f>SUM(ActividadesCom[[#This Row],[CRÉD. 1]],ActividadesCom[[#This Row],[CRÉD. 2]],ActividadesCom[[#This Row],[CRÉD. 3]],ActividadesCom[[#This Row],[CRÉD. 4]],ActividadesCom[[#This Row],[CRÉD. 5]])</f>
        <v>5</v>
      </c>
      <c r="F2186" s="33">
        <f>IF(ActividadesCom[[#This Row],[ÚLTIMO SEMESTRE CON CRÉDITOS]]&gt;0,ROUND(AVERAGE(ActividadesCom[[#This Row],[VALOR NIVEL 5]],ActividadesCom[[#This Row],[VALOR NIVEL 4]],ActividadesCom[[#This Row],[VALOR NIVEL 3]],ActividadesCom[[#This Row],[VALOR NIVEL 2]],ActividadesCom[[#This Row],[VALOR NIVEL 1]]),0),"")</f>
        <v>3</v>
      </c>
      <c r="G2186" s="33" t="str">
        <f>IF(ActividadesCom[[#This Row],[PROMEDIO]]="","",IF(ActividadesCom[[#This Row],[PROMEDIO]]&gt;=4,"EXCELENTE",IF(ActividadesCom[[#This Row],[PROMEDIO]]&gt;=3,"NOTABLE",IF(ActividadesCom[[#This Row],[PROMEDIO]]&gt;=2,"BUENO",IF(ActividadesCom[[#This Row],[PROMEDIO]]=1,"SUFICIENTE","")))))</f>
        <v>NOTABLE</v>
      </c>
      <c r="H2186" s="5">
        <f>MAX(ActividadesCom[[#This Row],[PERÍODO 1]],ActividadesCom[[#This Row],[PERÍODO 2]],ActividadesCom[[#This Row],[PERÍODO 3]],ActividadesCom[[#This Row],[PERÍODO 4]],ActividadesCom[[#This Row],[PERÍODO 5]])</f>
        <v>20221</v>
      </c>
      <c r="I2186" s="34" t="s">
        <v>4743</v>
      </c>
      <c r="J2186" s="33">
        <v>20213</v>
      </c>
      <c r="K2186" s="5" t="s">
        <v>4010</v>
      </c>
      <c r="L2186" s="5">
        <f>IF(ActividadesCom[[#This Row],[NIVEL 1]]&lt;&gt;0,VLOOKUP(ActividadesCom[[#This Row],[NIVEL 1]],Catálogo!A:B,2,FALSE),"")</f>
        <v>1</v>
      </c>
      <c r="M2186" s="33">
        <v>1</v>
      </c>
      <c r="N2186" s="6" t="s">
        <v>11</v>
      </c>
      <c r="O2186" s="33">
        <v>20183</v>
      </c>
      <c r="P2186" s="5" t="s">
        <v>4020</v>
      </c>
      <c r="Q2186" s="5">
        <f>IF(ActividadesCom[[#This Row],[NIVEL 2]]&lt;&gt;0,VLOOKUP(ActividadesCom[[#This Row],[NIVEL 2]],Catálogo!A:B,2,FALSE),"")</f>
        <v>3</v>
      </c>
      <c r="R2186" s="33">
        <v>1</v>
      </c>
      <c r="S2186" s="6" t="s">
        <v>4910</v>
      </c>
      <c r="T2186" s="33">
        <v>20221</v>
      </c>
      <c r="U2186" s="5" t="s">
        <v>4008</v>
      </c>
      <c r="V2186" s="5">
        <f>IF(ActividadesCom[[#This Row],[NIVEL 3]]&lt;&gt;0,VLOOKUP(ActividadesCom[[#This Row],[NIVEL 3]],Catálogo!A:B,2,FALSE),"")</f>
        <v>3</v>
      </c>
      <c r="W2186" s="33">
        <v>1</v>
      </c>
      <c r="X2186" s="34" t="s">
        <v>4929</v>
      </c>
      <c r="Y2186" s="33">
        <v>20221</v>
      </c>
      <c r="Z2186" s="5" t="s">
        <v>4007</v>
      </c>
      <c r="AA2186" s="5">
        <f>IF(ActividadesCom[[#This Row],[NIVEL 4]]&lt;&gt;0,VLOOKUP(ActividadesCom[[#This Row],[NIVEL 4]],Catálogo!A:B,2,FALSE),"")</f>
        <v>4</v>
      </c>
      <c r="AB2186" s="33">
        <v>1</v>
      </c>
      <c r="AC2186" s="6" t="s">
        <v>4939</v>
      </c>
      <c r="AD2186" s="33">
        <v>20213</v>
      </c>
      <c r="AE2186" s="33" t="s">
        <v>4008</v>
      </c>
      <c r="AF2186" s="5">
        <f>IF(ActividadesCom[[#This Row],[NIVEL 5]]&lt;&gt;0,VLOOKUP(ActividadesCom[[#This Row],[NIVEL 5]],Catálogo!A:B,2,FALSE),"")</f>
        <v>3</v>
      </c>
      <c r="AG2186" s="33">
        <v>1</v>
      </c>
      <c r="AH2186" s="2"/>
    </row>
    <row r="2187" spans="1:34" s="21" customFormat="1" ht="30" hidden="1" customHeight="1" x14ac:dyDescent="0.25">
      <c r="A2187" s="7">
        <v>18470151</v>
      </c>
      <c r="B2187" s="6" t="str">
        <f>VLOOKUP(ActividadesCom[[#This Row],[NO. DE CONTROL]],'LISTADO ESTUDIANTES'!A:C,2,FALSE)</f>
        <v>SANGUINO TZEC MANUEL ALONZO</v>
      </c>
      <c r="C2187" s="6" t="str">
        <f>VLOOKUP(ActividadesCom[[#This Row],[NO. DE CONTROL]],'LISTADO ESTUDIANTES'!A:C,3,FALSE)</f>
        <v>INGENIERIA EN ADMINISTRACION</v>
      </c>
      <c r="D2187" s="5" t="str">
        <f>VLOOKUP(ActividadesCom[[#This Row],[NO. DE CONTROL]],'LISTADO ESTUDIANTES'!A:D,4,FALSE)</f>
        <v>BAJA</v>
      </c>
      <c r="E2187" s="5">
        <f>SUM(ActividadesCom[[#This Row],[CRÉD. 1]],ActividadesCom[[#This Row],[CRÉD. 2]],ActividadesCom[[#This Row],[CRÉD. 3]],ActividadesCom[[#This Row],[CRÉD. 4]],ActividadesCom[[#This Row],[CRÉD. 5]])</f>
        <v>6</v>
      </c>
      <c r="F2187" s="5">
        <f>IF(ActividadesCom[[#This Row],[ÚLTIMO SEMESTRE CON CRÉDITOS]]&gt;0,ROUND(AVERAGE(ActividadesCom[[#This Row],[VALOR NIVEL 5]],ActividadesCom[[#This Row],[VALOR NIVEL 4]],ActividadesCom[[#This Row],[VALOR NIVEL 3]],ActividadesCom[[#This Row],[VALOR NIVEL 2]],ActividadesCom[[#This Row],[VALOR NIVEL 1]]),0),"")</f>
        <v>2</v>
      </c>
      <c r="G2187" s="5" t="str">
        <f>IF(ActividadesCom[[#This Row],[PROMEDIO]]="","",IF(ActividadesCom[[#This Row],[PROMEDIO]]&gt;=4,"EXCELENTE",IF(ActividadesCom[[#This Row],[PROMEDIO]]&gt;=3,"NOTABLE",IF(ActividadesCom[[#This Row],[PROMEDIO]]&gt;=2,"BUENO",IF(ActividadesCom[[#This Row],[PROMEDIO]]=1,"SUFICIENTE","")))))</f>
        <v>BUENO</v>
      </c>
      <c r="H2187" s="5">
        <f>MAX(ActividadesCom[[#This Row],[PERÍODO 1]],ActividadesCom[[#This Row],[PERÍODO 2]],ActividadesCom[[#This Row],[PERÍODO 3]],ActividadesCom[[#This Row],[PERÍODO 4]],ActividadesCom[[#This Row],[PERÍODO 5]])</f>
        <v>20211</v>
      </c>
      <c r="I2187" s="6" t="s">
        <v>461</v>
      </c>
      <c r="J2187" s="5">
        <v>20183</v>
      </c>
      <c r="K2187" s="5" t="s">
        <v>4009</v>
      </c>
      <c r="L2187" s="5">
        <f>IF(ActividadesCom[[#This Row],[NIVEL 1]]&lt;&gt;0,VLOOKUP(ActividadesCom[[#This Row],[NIVEL 1]],Catálogo!A:B,2,FALSE),"")</f>
        <v>2</v>
      </c>
      <c r="M2187" s="5">
        <v>1</v>
      </c>
      <c r="N2187" s="6" t="s">
        <v>943</v>
      </c>
      <c r="O2187" s="5">
        <v>20193</v>
      </c>
      <c r="P2187" s="5" t="s">
        <v>4009</v>
      </c>
      <c r="Q2187" s="5">
        <f>IF(ActividadesCom[[#This Row],[NIVEL 2]]&lt;&gt;0,VLOOKUP(ActividadesCom[[#This Row],[NIVEL 2]],Catálogo!A:B,2,FALSE),"")</f>
        <v>2</v>
      </c>
      <c r="R2187" s="11">
        <v>2</v>
      </c>
      <c r="S2187" s="12" t="s">
        <v>4529</v>
      </c>
      <c r="T2187" s="11">
        <v>20211</v>
      </c>
      <c r="U2187" s="11" t="s">
        <v>4009</v>
      </c>
      <c r="V2187" s="5">
        <f>IF(ActividadesCom[[#This Row],[NIVEL 3]]&lt;&gt;0,VLOOKUP(ActividadesCom[[#This Row],[NIVEL 3]],Catálogo!A:B,2,FALSE),"")</f>
        <v>2</v>
      </c>
      <c r="W2187" s="11">
        <v>1</v>
      </c>
      <c r="X2187" s="6" t="s">
        <v>42</v>
      </c>
      <c r="Y2187" s="5">
        <v>20191</v>
      </c>
      <c r="Z2187" s="5" t="s">
        <v>4008</v>
      </c>
      <c r="AA2187" s="5">
        <f>IF(ActividadesCom[[#This Row],[NIVEL 4]]&lt;&gt;0,VLOOKUP(ActividadesCom[[#This Row],[NIVEL 4]],Catálogo!A:B,2,FALSE),"")</f>
        <v>3</v>
      </c>
      <c r="AB2187" s="5">
        <v>1</v>
      </c>
      <c r="AC2187" s="6" t="s">
        <v>42</v>
      </c>
      <c r="AD2187" s="5">
        <v>20183</v>
      </c>
      <c r="AE2187" s="5" t="s">
        <v>4009</v>
      </c>
      <c r="AF2187" s="5">
        <f>IF(ActividadesCom[[#This Row],[NIVEL 5]]&lt;&gt;0,VLOOKUP(ActividadesCom[[#This Row],[NIVEL 5]],Catálogo!A:B,2,FALSE),"")</f>
        <v>2</v>
      </c>
      <c r="AG2187" s="5">
        <v>1</v>
      </c>
    </row>
    <row r="2188" spans="1:34" s="21" customFormat="1" ht="30" hidden="1" customHeight="1" x14ac:dyDescent="0.25">
      <c r="A2188" s="7">
        <v>18470152</v>
      </c>
      <c r="B2188" s="6" t="str">
        <f>VLOOKUP(ActividadesCom[[#This Row],[NO. DE CONTROL]],'LISTADO ESTUDIANTES'!A:C,2,FALSE)</f>
        <v>CAHUICH TINAL JUAN JOSE</v>
      </c>
      <c r="C2188" s="6" t="str">
        <f>VLOOKUP(ActividadesCom[[#This Row],[NO. DE CONTROL]],'LISTADO ESTUDIANTES'!A:C,3,FALSE)</f>
        <v>INGENIERIA EN ADMINISTRACION</v>
      </c>
      <c r="D2188" s="5" t="str">
        <f>VLOOKUP(ActividadesCom[[#This Row],[NO. DE CONTROL]],'LISTADO ESTUDIANTES'!A:D,4,FALSE)</f>
        <v>BAJA</v>
      </c>
      <c r="E2188" s="5">
        <f>SUM(ActividadesCom[[#This Row],[CRÉD. 1]],ActividadesCom[[#This Row],[CRÉD. 2]],ActividadesCom[[#This Row],[CRÉD. 3]],ActividadesCom[[#This Row],[CRÉD. 4]],ActividadesCom[[#This Row],[CRÉD. 5]])</f>
        <v>7</v>
      </c>
      <c r="F2188" s="17">
        <f>IF(ActividadesCom[[#This Row],[ÚLTIMO SEMESTRE CON CRÉDITOS]]&gt;0,ROUND(AVERAGE(ActividadesCom[[#This Row],[VALOR NIVEL 5]],ActividadesCom[[#This Row],[VALOR NIVEL 4]],ActividadesCom[[#This Row],[VALOR NIVEL 3]],ActividadesCom[[#This Row],[VALOR NIVEL 2]],ActividadesCom[[#This Row],[VALOR NIVEL 1]]),0),"")</f>
        <v>3</v>
      </c>
      <c r="G2188" s="5" t="str">
        <f>IF(ActividadesCom[[#This Row],[PROMEDIO]]="","",IF(ActividadesCom[[#This Row],[PROMEDIO]]&gt;=4,"EXCELENTE",IF(ActividadesCom[[#This Row],[PROMEDIO]]&gt;=3,"NOTABLE",IF(ActividadesCom[[#This Row],[PROMEDIO]]&gt;=2,"BUENO",IF(ActividadesCom[[#This Row],[PROMEDIO]]=1,"SUFICIENTE","")))))</f>
        <v>NOTABLE</v>
      </c>
      <c r="H2188" s="5">
        <f>MAX(ActividadesCom[[#This Row],[PERÍODO 1]],ActividadesCom[[#This Row],[PERÍODO 2]],ActividadesCom[[#This Row],[PERÍODO 3]],ActividadesCom[[#This Row],[PERÍODO 4]],ActividadesCom[[#This Row],[PERÍODO 5]])</f>
        <v>20211</v>
      </c>
      <c r="I2188" s="6" t="s">
        <v>943</v>
      </c>
      <c r="J2188" s="5">
        <v>20193</v>
      </c>
      <c r="K2188" s="5" t="s">
        <v>4009</v>
      </c>
      <c r="L2188" s="5">
        <f>IF(ActividadesCom[[#This Row],[NIVEL 1]]&lt;&gt;0,VLOOKUP(ActividadesCom[[#This Row],[NIVEL 1]],Catálogo!A:B,2,FALSE),"")</f>
        <v>2</v>
      </c>
      <c r="M2188" s="5">
        <v>2</v>
      </c>
      <c r="N2188" s="6" t="s">
        <v>4136</v>
      </c>
      <c r="O2188" s="5">
        <v>20203</v>
      </c>
      <c r="P2188" s="5" t="s">
        <v>4009</v>
      </c>
      <c r="Q2188" s="5">
        <f>IF(ActividadesCom[[#This Row],[NIVEL 2]]&lt;&gt;0,VLOOKUP(ActividadesCom[[#This Row],[NIVEL 2]],Catálogo!A:B,2,FALSE),"")</f>
        <v>2</v>
      </c>
      <c r="R2188" s="11">
        <v>2</v>
      </c>
      <c r="S2188" s="12" t="s">
        <v>4529</v>
      </c>
      <c r="T2188" s="11">
        <v>20211</v>
      </c>
      <c r="U2188" s="11" t="s">
        <v>4009</v>
      </c>
      <c r="V2188" s="5">
        <f>IF(ActividadesCom[[#This Row],[NIVEL 3]]&lt;&gt;0,VLOOKUP(ActividadesCom[[#This Row],[NIVEL 3]],Catálogo!A:B,2,FALSE),"")</f>
        <v>2</v>
      </c>
      <c r="W2188" s="11">
        <v>1</v>
      </c>
      <c r="X2188" s="6" t="s">
        <v>25</v>
      </c>
      <c r="Y2188" s="5">
        <v>20191</v>
      </c>
      <c r="Z2188" s="5" t="s">
        <v>4007</v>
      </c>
      <c r="AA2188" s="5">
        <f>IF(ActividadesCom[[#This Row],[NIVEL 4]]&lt;&gt;0,VLOOKUP(ActividadesCom[[#This Row],[NIVEL 4]],Catálogo!A:B,2,FALSE),"")</f>
        <v>4</v>
      </c>
      <c r="AB2188" s="5">
        <v>1</v>
      </c>
      <c r="AC2188" s="6" t="s">
        <v>11</v>
      </c>
      <c r="AD2188" s="5">
        <v>20183</v>
      </c>
      <c r="AE2188" s="5" t="s">
        <v>4008</v>
      </c>
      <c r="AF2188" s="5">
        <f>IF(ActividadesCom[[#This Row],[NIVEL 5]]&lt;&gt;0,VLOOKUP(ActividadesCom[[#This Row],[NIVEL 5]],Catálogo!A:B,2,FALSE),"")</f>
        <v>3</v>
      </c>
      <c r="AG2188" s="5">
        <v>1</v>
      </c>
    </row>
    <row r="2189" spans="1:34" ht="30" hidden="1" customHeight="1" x14ac:dyDescent="0.25">
      <c r="A2189" s="7">
        <v>18470153</v>
      </c>
      <c r="B2189" s="6" t="str">
        <f>VLOOKUP(ActividadesCom[[#This Row],[NO. DE CONTROL]],'LISTADO ESTUDIANTES'!A:C,2,FALSE)</f>
        <v>MARTINEZ DOMINGUEZ AMISAEL</v>
      </c>
      <c r="C2189" s="6" t="str">
        <f>VLOOKUP(ActividadesCom[[#This Row],[NO. DE CONTROL]],'LISTADO ESTUDIANTES'!A:C,3,FALSE)</f>
        <v>INGENIERIA EN ADMINISTRACION</v>
      </c>
      <c r="D2189" s="5" t="str">
        <f>VLOOKUP(ActividadesCom[[#This Row],[NO. DE CONTROL]],'LISTADO ESTUDIANTES'!A:D,4,FALSE)</f>
        <v>BAJA</v>
      </c>
      <c r="E2189" s="5">
        <f>SUM(ActividadesCom[[#This Row],[CRÉD. 1]],ActividadesCom[[#This Row],[CRÉD. 2]],ActividadesCom[[#This Row],[CRÉD. 3]],ActividadesCom[[#This Row],[CRÉD. 4]],ActividadesCom[[#This Row],[CRÉD. 5]])</f>
        <v>1</v>
      </c>
      <c r="F2189" s="17">
        <f>IF(ActividadesCom[[#This Row],[ÚLTIMO SEMESTRE CON CRÉDITOS]]&gt;0,ROUND(AVERAGE(ActividadesCom[[#This Row],[VALOR NIVEL 5]],ActividadesCom[[#This Row],[VALOR NIVEL 4]],ActividadesCom[[#This Row],[VALOR NIVEL 3]],ActividadesCom[[#This Row],[VALOR NIVEL 2]],ActividadesCom[[#This Row],[VALOR NIVEL 1]]),0),"")</f>
        <v>2</v>
      </c>
      <c r="G2189" s="5" t="str">
        <f>IF(ActividadesCom[[#This Row],[PROMEDIO]]="","",IF(ActividadesCom[[#This Row],[PROMEDIO]]&gt;=4,"EXCELENTE",IF(ActividadesCom[[#This Row],[PROMEDIO]]&gt;=3,"NOTABLE",IF(ActividadesCom[[#This Row],[PROMEDIO]]&gt;=2,"BUENO",IF(ActividadesCom[[#This Row],[PROMEDIO]]=1,"SUFICIENTE","")))))</f>
        <v>BUENO</v>
      </c>
      <c r="H2189" s="5">
        <f>MAX(ActividadesCom[[#This Row],[PERÍODO 1]],ActividadesCom[[#This Row],[PERÍODO 2]],ActividadesCom[[#This Row],[PERÍODO 3]],ActividadesCom[[#This Row],[PERÍODO 4]],ActividadesCom[[#This Row],[PERÍODO 5]])</f>
        <v>20183</v>
      </c>
      <c r="I2189" s="6" t="s">
        <v>461</v>
      </c>
      <c r="J2189" s="5">
        <v>20183</v>
      </c>
      <c r="K2189" s="5" t="s">
        <v>4009</v>
      </c>
      <c r="L2189" s="5">
        <f>IF(ActividadesCom[[#This Row],[NIVEL 1]]&lt;&gt;0,VLOOKUP(ActividadesCom[[#This Row],[NIVEL 1]],Catálogo!A:B,2,FALSE),"")</f>
        <v>2</v>
      </c>
      <c r="M2189" s="5">
        <v>1</v>
      </c>
      <c r="N2189" s="6"/>
      <c r="O2189" s="5"/>
      <c r="P2189" s="5"/>
      <c r="Q2189" s="5" t="str">
        <f>IF(ActividadesCom[[#This Row],[NIVEL 2]]&lt;&gt;0,VLOOKUP(ActividadesCom[[#This Row],[NIVEL 2]],Catálogo!A:B,2,FALSE),"")</f>
        <v/>
      </c>
      <c r="R2189" s="11"/>
      <c r="S2189" s="12"/>
      <c r="T2189" s="11"/>
      <c r="U2189" s="11"/>
      <c r="V2189" s="5" t="str">
        <f>IF(ActividadesCom[[#This Row],[NIVEL 3]]&lt;&gt;0,VLOOKUP(ActividadesCom[[#This Row],[NIVEL 3]],Catálogo!A:B,2,FALSE),"")</f>
        <v/>
      </c>
      <c r="W2189" s="11"/>
      <c r="X2189" s="6"/>
      <c r="Y2189" s="5"/>
      <c r="Z2189" s="5"/>
      <c r="AA2189" s="5" t="str">
        <f>IF(ActividadesCom[[#This Row],[NIVEL 4]]&lt;&gt;0,VLOOKUP(ActividadesCom[[#This Row],[NIVEL 4]],Catálogo!A:B,2,FALSE),"")</f>
        <v/>
      </c>
      <c r="AB2189" s="5"/>
      <c r="AC2189" s="6"/>
      <c r="AD2189" s="5"/>
      <c r="AE2189" s="5"/>
      <c r="AF2189" s="5" t="str">
        <f>IF(ActividadesCom[[#This Row],[NIVEL 5]]&lt;&gt;0,VLOOKUP(ActividadesCom[[#This Row],[NIVEL 5]],Catálogo!A:B,2,FALSE),"")</f>
        <v/>
      </c>
      <c r="AG2189" s="5"/>
      <c r="AH2189" s="2"/>
    </row>
    <row r="2190" spans="1:34" ht="30" hidden="1" customHeight="1" x14ac:dyDescent="0.25">
      <c r="A2190" s="7">
        <v>18470154</v>
      </c>
      <c r="B2190" s="6" t="str">
        <f>VLOOKUP(ActividadesCom[[#This Row],[NO. DE CONTROL]],'LISTADO ESTUDIANTES'!A:C,2,FALSE)</f>
        <v>UC MEDINA CRISTIAN SAUL</v>
      </c>
      <c r="C2190" s="6" t="str">
        <f>VLOOKUP(ActividadesCom[[#This Row],[NO. DE CONTROL]],'LISTADO ESTUDIANTES'!A:C,3,FALSE)</f>
        <v>INGENIERIA EN ADMINISTRACION</v>
      </c>
      <c r="D2190" s="5" t="str">
        <f>VLOOKUP(ActividadesCom[[#This Row],[NO. DE CONTROL]],'LISTADO ESTUDIANTES'!A:D,4,FALSE)</f>
        <v>BAJA</v>
      </c>
      <c r="E2190" s="5">
        <f>SUM(ActividadesCom[[#This Row],[CRÉD. 1]],ActividadesCom[[#This Row],[CRÉD. 2]],ActividadesCom[[#This Row],[CRÉD. 3]],ActividadesCom[[#This Row],[CRÉD. 4]],ActividadesCom[[#This Row],[CRÉD. 5]])</f>
        <v>5</v>
      </c>
      <c r="F2190" s="17">
        <f>IF(ActividadesCom[[#This Row],[ÚLTIMO SEMESTRE CON CRÉDITOS]]&gt;0,ROUND(AVERAGE(ActividadesCom[[#This Row],[VALOR NIVEL 5]],ActividadesCom[[#This Row],[VALOR NIVEL 4]],ActividadesCom[[#This Row],[VALOR NIVEL 3]],ActividadesCom[[#This Row],[VALOR NIVEL 2]],ActividadesCom[[#This Row],[VALOR NIVEL 1]]),0),"")</f>
        <v>2</v>
      </c>
      <c r="G2190" s="5" t="str">
        <f>IF(ActividadesCom[[#This Row],[PROMEDIO]]="","",IF(ActividadesCom[[#This Row],[PROMEDIO]]&gt;=4,"EXCELENTE",IF(ActividadesCom[[#This Row],[PROMEDIO]]&gt;=3,"NOTABLE",IF(ActividadesCom[[#This Row],[PROMEDIO]]&gt;=2,"BUENO",IF(ActividadesCom[[#This Row],[PROMEDIO]]=1,"SUFICIENTE","")))))</f>
        <v>BUENO</v>
      </c>
      <c r="H2190" s="5">
        <f>MAX(ActividadesCom[[#This Row],[PERÍODO 1]],ActividadesCom[[#This Row],[PERÍODO 2]],ActividadesCom[[#This Row],[PERÍODO 3]],ActividadesCom[[#This Row],[PERÍODO 4]],ActividadesCom[[#This Row],[PERÍODO 5]])</f>
        <v>20213</v>
      </c>
      <c r="I2190" s="6" t="s">
        <v>461</v>
      </c>
      <c r="J2190" s="5">
        <v>20183</v>
      </c>
      <c r="K2190" s="5" t="s">
        <v>4009</v>
      </c>
      <c r="L2190" s="5">
        <f>IF(ActividadesCom[[#This Row],[NIVEL 1]]&lt;&gt;0,VLOOKUP(ActividadesCom[[#This Row],[NIVEL 1]],Catálogo!A:B,2,FALSE),"")</f>
        <v>2</v>
      </c>
      <c r="M2190" s="5">
        <v>1</v>
      </c>
      <c r="N2190" s="6" t="s">
        <v>4529</v>
      </c>
      <c r="O2190" s="5">
        <v>20211</v>
      </c>
      <c r="P2190" s="5" t="s">
        <v>4010</v>
      </c>
      <c r="Q2190" s="5">
        <f>IF(ActividadesCom[[#This Row],[NIVEL 2]]&lt;&gt;0,VLOOKUP(ActividadesCom[[#This Row],[NIVEL 2]],Catálogo!A:B,2,FALSE),"")</f>
        <v>1</v>
      </c>
      <c r="R2190" s="11">
        <v>1</v>
      </c>
      <c r="S2190" s="12" t="s">
        <v>4529</v>
      </c>
      <c r="T2190" s="11">
        <v>20213</v>
      </c>
      <c r="U2190" s="11" t="s">
        <v>4010</v>
      </c>
      <c r="V2190" s="5">
        <f>IF(ActividadesCom[[#This Row],[NIVEL 3]]&lt;&gt;0,VLOOKUP(ActividadesCom[[#This Row],[NIVEL 3]],Catálogo!A:B,2,FALSE),"")</f>
        <v>1</v>
      </c>
      <c r="W2190" s="11">
        <v>1</v>
      </c>
      <c r="X2190" s="6" t="s">
        <v>25</v>
      </c>
      <c r="Y2190" s="5">
        <v>20191</v>
      </c>
      <c r="Z2190" s="5" t="s">
        <v>4007</v>
      </c>
      <c r="AA2190" s="5">
        <f>IF(ActividadesCom[[#This Row],[NIVEL 4]]&lt;&gt;0,VLOOKUP(ActividadesCom[[#This Row],[NIVEL 4]],Catálogo!A:B,2,FALSE),"")</f>
        <v>4</v>
      </c>
      <c r="AB2190" s="5">
        <v>1</v>
      </c>
      <c r="AC2190" s="6" t="s">
        <v>31</v>
      </c>
      <c r="AD2190" s="5">
        <v>20183</v>
      </c>
      <c r="AE2190" s="5" t="s">
        <v>4008</v>
      </c>
      <c r="AF2190" s="5">
        <f>IF(ActividadesCom[[#This Row],[NIVEL 5]]&lt;&gt;0,VLOOKUP(ActividadesCom[[#This Row],[NIVEL 5]],Catálogo!A:B,2,FALSE),"")</f>
        <v>3</v>
      </c>
      <c r="AG2190" s="5">
        <v>1</v>
      </c>
      <c r="AH2190" s="2"/>
    </row>
    <row r="2191" spans="1:34" ht="30" hidden="1" customHeight="1" x14ac:dyDescent="0.25">
      <c r="A2191" s="7">
        <v>18470155</v>
      </c>
      <c r="B2191" s="6" t="str">
        <f>VLOOKUP(ActividadesCom[[#This Row],[NO. DE CONTROL]],'LISTADO ESTUDIANTES'!A:C,2,FALSE)</f>
        <v>CAUICH CEDACI ABDIAS SIMEI</v>
      </c>
      <c r="C2191" s="6" t="str">
        <f>VLOOKUP(ActividadesCom[[#This Row],[NO. DE CONTROL]],'LISTADO ESTUDIANTES'!A:C,3,FALSE)</f>
        <v>INGENIERIA CIVIL</v>
      </c>
      <c r="D2191" s="5" t="str">
        <f>VLOOKUP(ActividadesCom[[#This Row],[NO. DE CONTROL]],'LISTADO ESTUDIANTES'!A:D,4,FALSE)</f>
        <v>BAJA</v>
      </c>
      <c r="E2191" s="5">
        <f>SUM(ActividadesCom[[#This Row],[CRÉD. 1]],ActividadesCom[[#This Row],[CRÉD. 2]],ActividadesCom[[#This Row],[CRÉD. 3]],ActividadesCom[[#This Row],[CRÉD. 4]],ActividadesCom[[#This Row],[CRÉD. 5]])</f>
        <v>5</v>
      </c>
      <c r="F2191" s="5">
        <f>IF(ActividadesCom[[#This Row],[ÚLTIMO SEMESTRE CON CRÉDITOS]]&gt;0,ROUND(AVERAGE(ActividadesCom[[#This Row],[VALOR NIVEL 5]],ActividadesCom[[#This Row],[VALOR NIVEL 4]],ActividadesCom[[#This Row],[VALOR NIVEL 3]],ActividadesCom[[#This Row],[VALOR NIVEL 2]],ActividadesCom[[#This Row],[VALOR NIVEL 1]]),0),"")</f>
        <v>3</v>
      </c>
      <c r="G2191" s="5" t="str">
        <f>IF(ActividadesCom[[#This Row],[PROMEDIO]]="","",IF(ActividadesCom[[#This Row],[PROMEDIO]]&gt;=4,"EXCELENTE",IF(ActividadesCom[[#This Row],[PROMEDIO]]&gt;=3,"NOTABLE",IF(ActividadesCom[[#This Row],[PROMEDIO]]&gt;=2,"BUENO",IF(ActividadesCom[[#This Row],[PROMEDIO]]=1,"SUFICIENTE","")))))</f>
        <v>NOTABLE</v>
      </c>
      <c r="H2191" s="5">
        <f>MAX(ActividadesCom[[#This Row],[PERÍODO 1]],ActividadesCom[[#This Row],[PERÍODO 2]],ActividadesCom[[#This Row],[PERÍODO 3]],ActividadesCom[[#This Row],[PERÍODO 4]],ActividadesCom[[#This Row],[PERÍODO 5]])</f>
        <v>20191</v>
      </c>
      <c r="I2191" s="6" t="s">
        <v>4034</v>
      </c>
      <c r="J2191" s="5">
        <v>20183</v>
      </c>
      <c r="K2191" s="5" t="s">
        <v>4009</v>
      </c>
      <c r="L2191" s="5">
        <f>IF(ActividadesCom[[#This Row],[NIVEL 1]]&lt;&gt;0,VLOOKUP(ActividadesCom[[#This Row],[NIVEL 1]],Catálogo!A:B,2,FALSE),"")</f>
        <v>2</v>
      </c>
      <c r="M2191" s="5">
        <v>1</v>
      </c>
      <c r="N2191" s="6" t="s">
        <v>4034</v>
      </c>
      <c r="O2191" s="5">
        <v>20191</v>
      </c>
      <c r="P2191" s="5" t="s">
        <v>4009</v>
      </c>
      <c r="Q2191" s="5">
        <f>IF(ActividadesCom[[#This Row],[NIVEL 2]]&lt;&gt;0,VLOOKUP(ActividadesCom[[#This Row],[NIVEL 2]],Catálogo!A:B,2,FALSE),"")</f>
        <v>2</v>
      </c>
      <c r="R2191" s="11">
        <v>1</v>
      </c>
      <c r="S2191" s="12" t="s">
        <v>1008</v>
      </c>
      <c r="T2191" s="11">
        <v>20191</v>
      </c>
      <c r="U2191" s="11" t="s">
        <v>4007</v>
      </c>
      <c r="V2191" s="5">
        <f>IF(ActividadesCom[[#This Row],[NIVEL 3]]&lt;&gt;0,VLOOKUP(ActividadesCom[[#This Row],[NIVEL 3]],Catálogo!A:B,2,FALSE),"")</f>
        <v>4</v>
      </c>
      <c r="W2191" s="11">
        <v>1</v>
      </c>
      <c r="X2191" s="6" t="s">
        <v>13</v>
      </c>
      <c r="Y2191" s="5">
        <v>20191</v>
      </c>
      <c r="Z2191" s="5" t="s">
        <v>4007</v>
      </c>
      <c r="AA2191" s="5">
        <f>IF(ActividadesCom[[#This Row],[NIVEL 4]]&lt;&gt;0,VLOOKUP(ActividadesCom[[#This Row],[NIVEL 4]],Catálogo!A:B,2,FALSE),"")</f>
        <v>4</v>
      </c>
      <c r="AB2191" s="5">
        <v>1</v>
      </c>
      <c r="AC2191" s="6" t="s">
        <v>12</v>
      </c>
      <c r="AD2191" s="5">
        <v>20183</v>
      </c>
      <c r="AE2191" s="5" t="s">
        <v>4007</v>
      </c>
      <c r="AF2191" s="5">
        <f>IF(ActividadesCom[[#This Row],[NIVEL 5]]&lt;&gt;0,VLOOKUP(ActividadesCom[[#This Row],[NIVEL 5]],Catálogo!A:B,2,FALSE),"")</f>
        <v>4</v>
      </c>
      <c r="AG2191" s="5">
        <v>1</v>
      </c>
      <c r="AH2191" s="2"/>
    </row>
    <row r="2192" spans="1:34" ht="30" hidden="1" customHeight="1" x14ac:dyDescent="0.25">
      <c r="A2192" s="7">
        <v>18470156</v>
      </c>
      <c r="B2192" s="6" t="str">
        <f>VLOOKUP(ActividadesCom[[#This Row],[NO. DE CONTROL]],'LISTADO ESTUDIANTES'!A:C,2,FALSE)</f>
        <v>PECH MOO YESENIA JAQUELIN</v>
      </c>
      <c r="C2192" s="6" t="str">
        <f>VLOOKUP(ActividadesCom[[#This Row],[NO. DE CONTROL]],'LISTADO ESTUDIANTES'!A:C,3,FALSE)</f>
        <v>INGENIERIA EN ADMINISTRACION</v>
      </c>
      <c r="D2192" s="5" t="str">
        <f>VLOOKUP(ActividadesCom[[#This Row],[NO. DE CONTROL]],'LISTADO ESTUDIANTES'!A:D,4,FALSE)</f>
        <v>BAJA</v>
      </c>
      <c r="E2192" s="5">
        <f>SUM(ActividadesCom[[#This Row],[CRÉD. 1]],ActividadesCom[[#This Row],[CRÉD. 2]],ActividadesCom[[#This Row],[CRÉD. 3]],ActividadesCom[[#This Row],[CRÉD. 4]],ActividadesCom[[#This Row],[CRÉD. 5]])</f>
        <v>6</v>
      </c>
      <c r="F2192" s="5">
        <f>IF(ActividadesCom[[#This Row],[ÚLTIMO SEMESTRE CON CRÉDITOS]]&gt;0,ROUND(AVERAGE(ActividadesCom[[#This Row],[VALOR NIVEL 5]],ActividadesCom[[#This Row],[VALOR NIVEL 4]],ActividadesCom[[#This Row],[VALOR NIVEL 3]],ActividadesCom[[#This Row],[VALOR NIVEL 2]],ActividadesCom[[#This Row],[VALOR NIVEL 1]]),0),"")</f>
        <v>2</v>
      </c>
      <c r="G2192" s="5" t="str">
        <f>IF(ActividadesCom[[#This Row],[PROMEDIO]]="","",IF(ActividadesCom[[#This Row],[PROMEDIO]]&gt;=4,"EXCELENTE",IF(ActividadesCom[[#This Row],[PROMEDIO]]&gt;=3,"NOTABLE",IF(ActividadesCom[[#This Row],[PROMEDIO]]&gt;=2,"BUENO",IF(ActividadesCom[[#This Row],[PROMEDIO]]=1,"SUFICIENTE","")))))</f>
        <v>BUENO</v>
      </c>
      <c r="H2192" s="5">
        <f>MAX(ActividadesCom[[#This Row],[PERÍODO 1]],ActividadesCom[[#This Row],[PERÍODO 2]],ActividadesCom[[#This Row],[PERÍODO 3]],ActividadesCom[[#This Row],[PERÍODO 4]],ActividadesCom[[#This Row],[PERÍODO 5]])</f>
        <v>20213</v>
      </c>
      <c r="I2192" s="6" t="s">
        <v>461</v>
      </c>
      <c r="J2192" s="5">
        <v>20183</v>
      </c>
      <c r="K2192" s="5" t="s">
        <v>4009</v>
      </c>
      <c r="L2192" s="5">
        <f>IF(ActividadesCom[[#This Row],[NIVEL 1]]&lt;&gt;0,VLOOKUP(ActividadesCom[[#This Row],[NIVEL 1]],Catálogo!A:B,2,FALSE),"")</f>
        <v>2</v>
      </c>
      <c r="M2192" s="5">
        <v>1</v>
      </c>
      <c r="N2192" s="6" t="s">
        <v>943</v>
      </c>
      <c r="O2192" s="5">
        <v>20193</v>
      </c>
      <c r="P2192" s="5" t="s">
        <v>4009</v>
      </c>
      <c r="Q2192" s="5">
        <f>IF(ActividadesCom[[#This Row],[NIVEL 2]]&lt;&gt;0,VLOOKUP(ActividadesCom[[#This Row],[NIVEL 2]],Catálogo!A:B,2,FALSE),"")</f>
        <v>2</v>
      </c>
      <c r="R2192" s="11">
        <v>2</v>
      </c>
      <c r="S2192" s="6" t="s">
        <v>47</v>
      </c>
      <c r="T2192" s="5">
        <v>20183</v>
      </c>
      <c r="U2192" s="5" t="s">
        <v>4009</v>
      </c>
      <c r="V2192" s="5">
        <f>IF(ActividadesCom[[#This Row],[NIVEL 3]]&lt;&gt;0,VLOOKUP(ActividadesCom[[#This Row],[NIVEL 3]],Catálogo!A:B,2,FALSE),"")</f>
        <v>2</v>
      </c>
      <c r="W2192" s="11">
        <v>1</v>
      </c>
      <c r="X2192" s="6" t="s">
        <v>47</v>
      </c>
      <c r="Y2192" s="5">
        <v>20191</v>
      </c>
      <c r="Z2192" s="5" t="s">
        <v>4009</v>
      </c>
      <c r="AA2192" s="5">
        <f>IF(ActividadesCom[[#This Row],[NIVEL 4]]&lt;&gt;0,VLOOKUP(ActividadesCom[[#This Row],[NIVEL 4]],Catálogo!A:B,2,FALSE),"")</f>
        <v>2</v>
      </c>
      <c r="AB2192" s="5">
        <v>1</v>
      </c>
      <c r="AC2192" s="6" t="s">
        <v>5695</v>
      </c>
      <c r="AD2192" s="5">
        <v>20213</v>
      </c>
      <c r="AE2192" s="5" t="s">
        <v>4008</v>
      </c>
      <c r="AF2192" s="5">
        <f>IF(ActividadesCom[[#This Row],[NIVEL 5]]&lt;&gt;0,VLOOKUP(ActividadesCom[[#This Row],[NIVEL 5]],Catálogo!A:B,2,FALSE),"")</f>
        <v>3</v>
      </c>
      <c r="AG2192" s="5">
        <v>1</v>
      </c>
      <c r="AH2192" s="2"/>
    </row>
    <row r="2193" spans="1:34" ht="30" hidden="1" customHeight="1" x14ac:dyDescent="0.25">
      <c r="A2193" s="7">
        <v>18470157</v>
      </c>
      <c r="B2193" s="6" t="str">
        <f>VLOOKUP(ActividadesCom[[#This Row],[NO. DE CONTROL]],'LISTADO ESTUDIANTES'!A:C,2,FALSE)</f>
        <v>TAMAY COCON SIMRI DANIEL</v>
      </c>
      <c r="C2193" s="6" t="str">
        <f>VLOOKUP(ActividadesCom[[#This Row],[NO. DE CONTROL]],'LISTADO ESTUDIANTES'!A:C,3,FALSE)</f>
        <v>INGENIERIA MECANICA</v>
      </c>
      <c r="D2193" s="5" t="str">
        <f>VLOOKUP(ActividadesCom[[#This Row],[NO. DE CONTROL]],'LISTADO ESTUDIANTES'!A:D,4,FALSE)</f>
        <v>BAJA</v>
      </c>
      <c r="E2193" s="5">
        <f>SUM(ActividadesCom[[#This Row],[CRÉD. 1]],ActividadesCom[[#This Row],[CRÉD. 2]],ActividadesCom[[#This Row],[CRÉD. 3]],ActividadesCom[[#This Row],[CRÉD. 4]],ActividadesCom[[#This Row],[CRÉD. 5]])</f>
        <v>0</v>
      </c>
      <c r="F2193" s="17" t="str">
        <f>IF(ActividadesCom[[#This Row],[ÚLTIMO SEMESTRE CON CRÉDITOS]]&gt;0,ROUND(AVERAGE(ActividadesCom[[#This Row],[VALOR NIVEL 5]],ActividadesCom[[#This Row],[VALOR NIVEL 4]],ActividadesCom[[#This Row],[VALOR NIVEL 3]],ActividadesCom[[#This Row],[VALOR NIVEL 2]],ActividadesCom[[#This Row],[VALOR NIVEL 1]]),0),"")</f>
        <v/>
      </c>
      <c r="G2193" s="5" t="str">
        <f>IF(ActividadesCom[[#This Row],[PROMEDIO]]="","",IF(ActividadesCom[[#This Row],[PROMEDIO]]&gt;=4,"EXCELENTE",IF(ActividadesCom[[#This Row],[PROMEDIO]]&gt;=3,"NOTABLE",IF(ActividadesCom[[#This Row],[PROMEDIO]]&gt;=2,"BUENO",IF(ActividadesCom[[#This Row],[PROMEDIO]]=1,"SUFICIENTE","")))))</f>
        <v/>
      </c>
      <c r="H2193" s="5">
        <f>MAX(ActividadesCom[[#This Row],[PERÍODO 1]],ActividadesCom[[#This Row],[PERÍODO 2]],ActividadesCom[[#This Row],[PERÍODO 3]],ActividadesCom[[#This Row],[PERÍODO 4]],ActividadesCom[[#This Row],[PERÍODO 5]])</f>
        <v>0</v>
      </c>
      <c r="I2193" s="6"/>
      <c r="J2193" s="5"/>
      <c r="K2193" s="5"/>
      <c r="L2193" s="5" t="str">
        <f>IF(ActividadesCom[[#This Row],[NIVEL 1]]&lt;&gt;0,VLOOKUP(ActividadesCom[[#This Row],[NIVEL 1]],Catálogo!A:B,2,FALSE),"")</f>
        <v/>
      </c>
      <c r="M2193" s="5"/>
      <c r="N2193" s="9"/>
      <c r="O2193" s="8"/>
      <c r="P2193" s="8"/>
      <c r="Q2193" s="5" t="str">
        <f>IF(ActividadesCom[[#This Row],[NIVEL 2]]&lt;&gt;0,VLOOKUP(ActividadesCom[[#This Row],[NIVEL 2]],Catálogo!A:B,2,FALSE),"")</f>
        <v/>
      </c>
      <c r="R2193" s="8"/>
      <c r="S2193" s="6"/>
      <c r="T2193" s="5"/>
      <c r="U2193" s="5"/>
      <c r="V2193" s="5" t="str">
        <f>IF(ActividadesCom[[#This Row],[NIVEL 3]]&lt;&gt;0,VLOOKUP(ActividadesCom[[#This Row],[NIVEL 3]],Catálogo!A:B,2,FALSE),"")</f>
        <v/>
      </c>
      <c r="W2193" s="5"/>
      <c r="X2193" s="6"/>
      <c r="Y2193" s="5"/>
      <c r="Z2193" s="5"/>
      <c r="AA2193" s="5" t="str">
        <f>IF(ActividadesCom[[#This Row],[NIVEL 4]]&lt;&gt;0,VLOOKUP(ActividadesCom[[#This Row],[NIVEL 4]],Catálogo!A:B,2,FALSE),"")</f>
        <v/>
      </c>
      <c r="AB2193" s="5"/>
      <c r="AC2193" s="6"/>
      <c r="AD2193" s="5"/>
      <c r="AE2193" s="5"/>
      <c r="AF2193" s="5" t="str">
        <f>IF(ActividadesCom[[#This Row],[NIVEL 5]]&lt;&gt;0,VLOOKUP(ActividadesCom[[#This Row],[NIVEL 5]],Catálogo!A:B,2,FALSE),"")</f>
        <v/>
      </c>
      <c r="AG2193" s="5"/>
      <c r="AH2193" s="2"/>
    </row>
    <row r="2194" spans="1:34" ht="30" hidden="1" customHeight="1" x14ac:dyDescent="0.25">
      <c r="A2194" s="7">
        <v>18470159</v>
      </c>
      <c r="B2194" s="6" t="str">
        <f>VLOOKUP(ActividadesCom[[#This Row],[NO. DE CONTROL]],'LISTADO ESTUDIANTES'!A:C,2,FALSE)</f>
        <v>FONSECA FLEITES CARLOS ANDRES</v>
      </c>
      <c r="C2194" s="6" t="str">
        <f>VLOOKUP(ActividadesCom[[#This Row],[NO. DE CONTROL]],'LISTADO ESTUDIANTES'!A:C,3,FALSE)</f>
        <v>INGENIERIA INDUSTRIAL</v>
      </c>
      <c r="D2194" s="5" t="str">
        <f>VLOOKUP(ActividadesCom[[#This Row],[NO. DE CONTROL]],'LISTADO ESTUDIANTES'!A:D,4,FALSE)</f>
        <v>BAJA</v>
      </c>
      <c r="E2194" s="5">
        <f>SUM(ActividadesCom[[#This Row],[CRÉD. 1]],ActividadesCom[[#This Row],[CRÉD. 2]],ActividadesCom[[#This Row],[CRÉD. 3]],ActividadesCom[[#This Row],[CRÉD. 4]],ActividadesCom[[#This Row],[CRÉD. 5]])</f>
        <v>1</v>
      </c>
      <c r="F2194" s="17">
        <f>IF(ActividadesCom[[#This Row],[ÚLTIMO SEMESTRE CON CRÉDITOS]]&gt;0,ROUND(AVERAGE(ActividadesCom[[#This Row],[VALOR NIVEL 5]],ActividadesCom[[#This Row],[VALOR NIVEL 4]],ActividadesCom[[#This Row],[VALOR NIVEL 3]],ActividadesCom[[#This Row],[VALOR NIVEL 2]],ActividadesCom[[#This Row],[VALOR NIVEL 1]]),0),"")</f>
        <v>2</v>
      </c>
      <c r="G2194" s="5" t="str">
        <f>IF(ActividadesCom[[#This Row],[PROMEDIO]]="","",IF(ActividadesCom[[#This Row],[PROMEDIO]]&gt;=4,"EXCELENTE",IF(ActividadesCom[[#This Row],[PROMEDIO]]&gt;=3,"NOTABLE",IF(ActividadesCom[[#This Row],[PROMEDIO]]&gt;=2,"BUENO",IF(ActividadesCom[[#This Row],[PROMEDIO]]=1,"SUFICIENTE","")))))</f>
        <v>BUENO</v>
      </c>
      <c r="H2194" s="5">
        <f>MAX(ActividadesCom[[#This Row],[PERÍODO 1]],ActividadesCom[[#This Row],[PERÍODO 2]],ActividadesCom[[#This Row],[PERÍODO 3]],ActividadesCom[[#This Row],[PERÍODO 4]],ActividadesCom[[#This Row],[PERÍODO 5]])</f>
        <v>20183</v>
      </c>
      <c r="I2194" s="6" t="s">
        <v>519</v>
      </c>
      <c r="J2194" s="5">
        <v>20183</v>
      </c>
      <c r="K2194" s="5" t="s">
        <v>4009</v>
      </c>
      <c r="L2194" s="5">
        <f>IF(ActividadesCom[[#This Row],[NIVEL 1]]&lt;&gt;0,VLOOKUP(ActividadesCom[[#This Row],[NIVEL 1]],Catálogo!A:B,2,FALSE),"")</f>
        <v>2</v>
      </c>
      <c r="M2194" s="5">
        <v>1</v>
      </c>
      <c r="N2194" s="6"/>
      <c r="O2194" s="5"/>
      <c r="P2194" s="5"/>
      <c r="Q2194" s="5" t="str">
        <f>IF(ActividadesCom[[#This Row],[NIVEL 2]]&lt;&gt;0,VLOOKUP(ActividadesCom[[#This Row],[NIVEL 2]],Catálogo!A:B,2,FALSE),"")</f>
        <v/>
      </c>
      <c r="R2194" s="5"/>
      <c r="S2194" s="6"/>
      <c r="T2194" s="5"/>
      <c r="U2194" s="5"/>
      <c r="V2194" s="5" t="str">
        <f>IF(ActividadesCom[[#This Row],[NIVEL 3]]&lt;&gt;0,VLOOKUP(ActividadesCom[[#This Row],[NIVEL 3]],Catálogo!A:B,2,FALSE),"")</f>
        <v/>
      </c>
      <c r="W2194" s="5"/>
      <c r="X2194" s="6"/>
      <c r="Y2194" s="5"/>
      <c r="Z2194" s="5"/>
      <c r="AA2194" s="5" t="str">
        <f>IF(ActividadesCom[[#This Row],[NIVEL 4]]&lt;&gt;0,VLOOKUP(ActividadesCom[[#This Row],[NIVEL 4]],Catálogo!A:B,2,FALSE),"")</f>
        <v/>
      </c>
      <c r="AB2194" s="5"/>
      <c r="AC2194" s="6"/>
      <c r="AD2194" s="5"/>
      <c r="AE2194" s="5"/>
      <c r="AF2194" s="5" t="str">
        <f>IF(ActividadesCom[[#This Row],[NIVEL 5]]&lt;&gt;0,VLOOKUP(ActividadesCom[[#This Row],[NIVEL 5]],Catálogo!A:B,2,FALSE),"")</f>
        <v/>
      </c>
      <c r="AG2194" s="5"/>
      <c r="AH2194" s="2"/>
    </row>
    <row r="2195" spans="1:34" ht="30" hidden="1" customHeight="1" x14ac:dyDescent="0.25">
      <c r="A2195" s="7">
        <v>18470160</v>
      </c>
      <c r="B2195" s="6" t="str">
        <f>VLOOKUP(ActividadesCom[[#This Row],[NO. DE CONTROL]],'LISTADO ESTUDIANTES'!A:C,2,FALSE)</f>
        <v>APOLINAR RODRIGUEZ LUIGINA MIDELVIA</v>
      </c>
      <c r="C2195" s="6" t="str">
        <f>VLOOKUP(ActividadesCom[[#This Row],[NO. DE CONTROL]],'LISTADO ESTUDIANTES'!A:C,3,FALSE)</f>
        <v>INGENIERIA EN ADMINISTRACION</v>
      </c>
      <c r="D2195" s="5" t="str">
        <f>VLOOKUP(ActividadesCom[[#This Row],[NO. DE CONTROL]],'LISTADO ESTUDIANTES'!A:D,4,FALSE)</f>
        <v>BAJA</v>
      </c>
      <c r="E2195" s="5">
        <f>SUM(ActividadesCom[[#This Row],[CRÉD. 1]],ActividadesCom[[#This Row],[CRÉD. 2]],ActividadesCom[[#This Row],[CRÉD. 3]],ActividadesCom[[#This Row],[CRÉD. 4]],ActividadesCom[[#This Row],[CRÉD. 5]])</f>
        <v>6</v>
      </c>
      <c r="F2195" s="17">
        <f>IF(ActividadesCom[[#This Row],[ÚLTIMO SEMESTRE CON CRÉDITOS]]&gt;0,ROUND(AVERAGE(ActividadesCom[[#This Row],[VALOR NIVEL 5]],ActividadesCom[[#This Row],[VALOR NIVEL 4]],ActividadesCom[[#This Row],[VALOR NIVEL 3]],ActividadesCom[[#This Row],[VALOR NIVEL 2]],ActividadesCom[[#This Row],[VALOR NIVEL 1]]),0),"")</f>
        <v>3</v>
      </c>
      <c r="G2195" s="5" t="str">
        <f>IF(ActividadesCom[[#This Row],[PROMEDIO]]="","",IF(ActividadesCom[[#This Row],[PROMEDIO]]&gt;=4,"EXCELENTE",IF(ActividadesCom[[#This Row],[PROMEDIO]]&gt;=3,"NOTABLE",IF(ActividadesCom[[#This Row],[PROMEDIO]]&gt;=2,"BUENO",IF(ActividadesCom[[#This Row],[PROMEDIO]]=1,"SUFICIENTE","")))))</f>
        <v>NOTABLE</v>
      </c>
      <c r="H2195" s="5">
        <f>MAX(ActividadesCom[[#This Row],[PERÍODO 1]],ActividadesCom[[#This Row],[PERÍODO 2]],ActividadesCom[[#This Row],[PERÍODO 3]],ActividadesCom[[#This Row],[PERÍODO 4]],ActividadesCom[[#This Row],[PERÍODO 5]])</f>
        <v>20213</v>
      </c>
      <c r="I2195" s="6" t="s">
        <v>4443</v>
      </c>
      <c r="J2195" s="5">
        <v>20203</v>
      </c>
      <c r="K2195" s="5" t="s">
        <v>4007</v>
      </c>
      <c r="L2195" s="5">
        <f>IF(ActividadesCom[[#This Row],[NIVEL 1]]&lt;&gt;0,VLOOKUP(ActividadesCom[[#This Row],[NIVEL 1]],Catálogo!A:B,2,FALSE),"")</f>
        <v>4</v>
      </c>
      <c r="M2195" s="5">
        <v>2</v>
      </c>
      <c r="N2195" s="6" t="s">
        <v>5695</v>
      </c>
      <c r="O2195" s="5">
        <v>20213</v>
      </c>
      <c r="P2195" s="5" t="s">
        <v>4020</v>
      </c>
      <c r="Q2195" s="5">
        <f>IF(ActividadesCom[[#This Row],[NIVEL 2]]&lt;&gt;0,VLOOKUP(ActividadesCom[[#This Row],[NIVEL 2]],Catálogo!A:B,2,FALSE),"")</f>
        <v>3</v>
      </c>
      <c r="R2195" s="11">
        <v>1</v>
      </c>
      <c r="S2195" s="12" t="s">
        <v>25</v>
      </c>
      <c r="T2195" s="11">
        <v>20211</v>
      </c>
      <c r="U2195" s="11" t="s">
        <v>4009</v>
      </c>
      <c r="V2195" s="5">
        <f>IF(ActividadesCom[[#This Row],[NIVEL 3]]&lt;&gt;0,VLOOKUP(ActividadesCom[[#This Row],[NIVEL 3]],Catálogo!A:B,2,FALSE),"")</f>
        <v>2</v>
      </c>
      <c r="W2195" s="11">
        <v>1</v>
      </c>
      <c r="X2195" s="6" t="s">
        <v>615</v>
      </c>
      <c r="Y2195" s="5">
        <v>20193</v>
      </c>
      <c r="Z2195" s="5" t="s">
        <v>4008</v>
      </c>
      <c r="AA2195" s="5">
        <f>IF(ActividadesCom[[#This Row],[NIVEL 4]]&lt;&gt;0,VLOOKUP(ActividadesCom[[#This Row],[NIVEL 4]],Catálogo!A:B,2,FALSE),"")</f>
        <v>3</v>
      </c>
      <c r="AB2195" s="5">
        <v>1</v>
      </c>
      <c r="AC2195" s="6" t="s">
        <v>615</v>
      </c>
      <c r="AD2195" s="5">
        <v>20183</v>
      </c>
      <c r="AE2195" s="5" t="s">
        <v>4008</v>
      </c>
      <c r="AF2195" s="5">
        <f>IF(ActividadesCom[[#This Row],[NIVEL 5]]&lt;&gt;0,VLOOKUP(ActividadesCom[[#This Row],[NIVEL 5]],Catálogo!A:B,2,FALSE),"")</f>
        <v>3</v>
      </c>
      <c r="AG2195" s="5">
        <v>1</v>
      </c>
      <c r="AH2195" s="2"/>
    </row>
    <row r="2196" spans="1:34" ht="30" hidden="1" customHeight="1" x14ac:dyDescent="0.25">
      <c r="A2196" s="7">
        <v>18470161</v>
      </c>
      <c r="B2196" s="6" t="str">
        <f>VLOOKUP(ActividadesCom[[#This Row],[NO. DE CONTROL]],'LISTADO ESTUDIANTES'!A:C,2,FALSE)</f>
        <v>TUN CATZIN ANDREA DE JESUS</v>
      </c>
      <c r="C2196" s="6" t="str">
        <f>VLOOKUP(ActividadesCom[[#This Row],[NO. DE CONTROL]],'LISTADO ESTUDIANTES'!A:C,3,FALSE)</f>
        <v>INGENIERIA EN ADMINISTRACION</v>
      </c>
      <c r="D2196" s="5" t="str">
        <f>VLOOKUP(ActividadesCom[[#This Row],[NO. DE CONTROL]],'LISTADO ESTUDIANTES'!A:D,4,FALSE)</f>
        <v>BAJA</v>
      </c>
      <c r="E2196" s="5">
        <f>SUM(ActividadesCom[[#This Row],[CRÉD. 1]],ActividadesCom[[#This Row],[CRÉD. 2]],ActividadesCom[[#This Row],[CRÉD. 3]],ActividadesCom[[#This Row],[CRÉD. 4]],ActividadesCom[[#This Row],[CRÉD. 5]])</f>
        <v>0</v>
      </c>
      <c r="F2196" s="17" t="str">
        <f>IF(ActividadesCom[[#This Row],[ÚLTIMO SEMESTRE CON CRÉDITOS]]&gt;0,ROUND(AVERAGE(ActividadesCom[[#This Row],[VALOR NIVEL 5]],ActividadesCom[[#This Row],[VALOR NIVEL 4]],ActividadesCom[[#This Row],[VALOR NIVEL 3]],ActividadesCom[[#This Row],[VALOR NIVEL 2]],ActividadesCom[[#This Row],[VALOR NIVEL 1]]),0),"")</f>
        <v/>
      </c>
      <c r="G2196" s="5" t="str">
        <f>IF(ActividadesCom[[#This Row],[PROMEDIO]]="","",IF(ActividadesCom[[#This Row],[PROMEDIO]]&gt;=4,"EXCELENTE",IF(ActividadesCom[[#This Row],[PROMEDIO]]&gt;=3,"NOTABLE",IF(ActividadesCom[[#This Row],[PROMEDIO]]&gt;=2,"BUENO",IF(ActividadesCom[[#This Row],[PROMEDIO]]=1,"SUFICIENTE","")))))</f>
        <v/>
      </c>
      <c r="H2196" s="5">
        <f>MAX(ActividadesCom[[#This Row],[PERÍODO 1]],ActividadesCom[[#This Row],[PERÍODO 2]],ActividadesCom[[#This Row],[PERÍODO 3]],ActividadesCom[[#This Row],[PERÍODO 4]],ActividadesCom[[#This Row],[PERÍODO 5]])</f>
        <v>0</v>
      </c>
      <c r="I2196" s="6"/>
      <c r="J2196" s="5"/>
      <c r="K2196" s="5"/>
      <c r="L2196" s="5" t="str">
        <f>IF(ActividadesCom[[#This Row],[NIVEL 1]]&lt;&gt;0,VLOOKUP(ActividadesCom[[#This Row],[NIVEL 1]],Catálogo!A:B,2,FALSE),"")</f>
        <v/>
      </c>
      <c r="M2196" s="5"/>
      <c r="N2196" s="6"/>
      <c r="O2196" s="5"/>
      <c r="P2196" s="5"/>
      <c r="Q2196" s="5" t="str">
        <f>IF(ActividadesCom[[#This Row],[NIVEL 2]]&lt;&gt;0,VLOOKUP(ActividadesCom[[#This Row],[NIVEL 2]],Catálogo!A:B,2,FALSE),"")</f>
        <v/>
      </c>
      <c r="R2196" s="11"/>
      <c r="S2196" s="12"/>
      <c r="T2196" s="11"/>
      <c r="U2196" s="11"/>
      <c r="V2196" s="5" t="str">
        <f>IF(ActividadesCom[[#This Row],[NIVEL 3]]&lt;&gt;0,VLOOKUP(ActividadesCom[[#This Row],[NIVEL 3]],Catálogo!A:B,2,FALSE),"")</f>
        <v/>
      </c>
      <c r="W2196" s="11"/>
      <c r="X2196" s="6"/>
      <c r="Y2196" s="5"/>
      <c r="Z2196" s="5"/>
      <c r="AA2196" s="5" t="str">
        <f>IF(ActividadesCom[[#This Row],[NIVEL 4]]&lt;&gt;0,VLOOKUP(ActividadesCom[[#This Row],[NIVEL 4]],Catálogo!A:B,2,FALSE),"")</f>
        <v/>
      </c>
      <c r="AB2196" s="5"/>
      <c r="AC2196" s="6"/>
      <c r="AD2196" s="5"/>
      <c r="AE2196" s="5"/>
      <c r="AF2196" s="5" t="str">
        <f>IF(ActividadesCom[[#This Row],[NIVEL 5]]&lt;&gt;0,VLOOKUP(ActividadesCom[[#This Row],[NIVEL 5]],Catálogo!A:B,2,FALSE),"")</f>
        <v/>
      </c>
      <c r="AG2196" s="5"/>
      <c r="AH2196" s="2"/>
    </row>
    <row r="2197" spans="1:34" ht="30" hidden="1" customHeight="1" x14ac:dyDescent="0.25">
      <c r="A2197" s="7">
        <v>18470162</v>
      </c>
      <c r="B2197" s="6" t="str">
        <f>VLOOKUP(ActividadesCom[[#This Row],[NO. DE CONTROL]],'LISTADO ESTUDIANTES'!A:C,2,FALSE)</f>
        <v>PEREZ COCON PABLO CESAR</v>
      </c>
      <c r="C2197" s="6" t="str">
        <f>VLOOKUP(ActividadesCom[[#This Row],[NO. DE CONTROL]],'LISTADO ESTUDIANTES'!A:C,3,FALSE)</f>
        <v>INGENIERIA CIVIL</v>
      </c>
      <c r="D2197" s="5" t="str">
        <f>VLOOKUP(ActividadesCom[[#This Row],[NO. DE CONTROL]],'LISTADO ESTUDIANTES'!A:D,4,FALSE)</f>
        <v>BAJA</v>
      </c>
      <c r="E2197" s="5">
        <f>SUM(ActividadesCom[[#This Row],[CRÉD. 1]],ActividadesCom[[#This Row],[CRÉD. 2]],ActividadesCom[[#This Row],[CRÉD. 3]],ActividadesCom[[#This Row],[CRÉD. 4]],ActividadesCom[[#This Row],[CRÉD. 5]])</f>
        <v>6</v>
      </c>
      <c r="F2197" s="17">
        <f>IF(ActividadesCom[[#This Row],[ÚLTIMO SEMESTRE CON CRÉDITOS]]&gt;0,ROUND(AVERAGE(ActividadesCom[[#This Row],[VALOR NIVEL 5]],ActividadesCom[[#This Row],[VALOR NIVEL 4]],ActividadesCom[[#This Row],[VALOR NIVEL 3]],ActividadesCom[[#This Row],[VALOR NIVEL 2]],ActividadesCom[[#This Row],[VALOR NIVEL 1]]),0),"")</f>
        <v>3</v>
      </c>
      <c r="G2197" s="5" t="str">
        <f>IF(ActividadesCom[[#This Row],[PROMEDIO]]="","",IF(ActividadesCom[[#This Row],[PROMEDIO]]&gt;=4,"EXCELENTE",IF(ActividadesCom[[#This Row],[PROMEDIO]]&gt;=3,"NOTABLE",IF(ActividadesCom[[#This Row],[PROMEDIO]]&gt;=2,"BUENO",IF(ActividadesCom[[#This Row],[PROMEDIO]]=1,"SUFICIENTE","")))))</f>
        <v>NOTABLE</v>
      </c>
      <c r="H2197" s="5">
        <f>MAX(ActividadesCom[[#This Row],[PERÍODO 1]],ActividadesCom[[#This Row],[PERÍODO 2]],ActividadesCom[[#This Row],[PERÍODO 3]],ActividadesCom[[#This Row],[PERÍODO 4]],ActividadesCom[[#This Row],[PERÍODO 5]])</f>
        <v>20221</v>
      </c>
      <c r="I2197" s="6" t="s">
        <v>5374</v>
      </c>
      <c r="J2197" s="5">
        <v>20221</v>
      </c>
      <c r="K2197" s="5" t="s">
        <v>4007</v>
      </c>
      <c r="L2197" s="5">
        <f>IF(ActividadesCom[[#This Row],[NIVEL 1]]&lt;&gt;0,VLOOKUP(ActividadesCom[[#This Row],[NIVEL 1]],Catálogo!A:B,2,FALSE),"")</f>
        <v>4</v>
      </c>
      <c r="M2197" s="5">
        <v>1</v>
      </c>
      <c r="N2197" s="6" t="s">
        <v>4895</v>
      </c>
      <c r="O2197" s="5">
        <v>20221</v>
      </c>
      <c r="P2197" s="5" t="s">
        <v>4020</v>
      </c>
      <c r="Q2197" s="5">
        <f>IF(ActividadesCom[[#This Row],[NIVEL 2]]&lt;&gt;0,VLOOKUP(ActividadesCom[[#This Row],[NIVEL 2]],Catálogo!A:B,2,FALSE),"")</f>
        <v>3</v>
      </c>
      <c r="R2197" s="5">
        <v>2</v>
      </c>
      <c r="S2197" s="6" t="s">
        <v>4476</v>
      </c>
      <c r="T2197" s="5">
        <v>20211</v>
      </c>
      <c r="U2197" s="5" t="s">
        <v>4008</v>
      </c>
      <c r="V2197" s="5">
        <f>IF(ActividadesCom[[#This Row],[NIVEL 3]]&lt;&gt;0,VLOOKUP(ActividadesCom[[#This Row],[NIVEL 3]],Catálogo!A:B,2,FALSE),"")</f>
        <v>3</v>
      </c>
      <c r="W2197" s="5">
        <v>1</v>
      </c>
      <c r="X2197" s="6" t="s">
        <v>665</v>
      </c>
      <c r="Y2197" s="5">
        <v>20193</v>
      </c>
      <c r="Z2197" s="5" t="s">
        <v>4007</v>
      </c>
      <c r="AA2197" s="5">
        <f>IF(ActividadesCom[[#This Row],[NIVEL 4]]&lt;&gt;0,VLOOKUP(ActividadesCom[[#This Row],[NIVEL 4]],Catálogo!A:B,2,FALSE),"")</f>
        <v>4</v>
      </c>
      <c r="AB2197" s="5">
        <v>1</v>
      </c>
      <c r="AC2197" s="6" t="s">
        <v>11</v>
      </c>
      <c r="AD2197" s="5">
        <v>20183</v>
      </c>
      <c r="AE2197" s="5" t="s">
        <v>4008</v>
      </c>
      <c r="AF2197" s="5">
        <f>IF(ActividadesCom[[#This Row],[NIVEL 5]]&lt;&gt;0,VLOOKUP(ActividadesCom[[#This Row],[NIVEL 5]],Catálogo!A:B,2,FALSE),"")</f>
        <v>3</v>
      </c>
      <c r="AG2197" s="5">
        <v>1</v>
      </c>
      <c r="AH2197" s="2"/>
    </row>
    <row r="2198" spans="1:34" ht="30" hidden="1" customHeight="1" x14ac:dyDescent="0.25">
      <c r="A2198" s="7">
        <v>18470163</v>
      </c>
      <c r="B2198" s="6" t="str">
        <f>VLOOKUP(ActividadesCom[[#This Row],[NO. DE CONTROL]],'LISTADO ESTUDIANTES'!A:C,2,FALSE)</f>
        <v>CAUICH MIS CINTHIA YULISSA</v>
      </c>
      <c r="C2198" s="6" t="str">
        <f>VLOOKUP(ActividadesCom[[#This Row],[NO. DE CONTROL]],'LISTADO ESTUDIANTES'!A:C,3,FALSE)</f>
        <v>INGENIERIA EN ADMINISTRACION</v>
      </c>
      <c r="D2198" s="5" t="str">
        <f>VLOOKUP(ActividadesCom[[#This Row],[NO. DE CONTROL]],'LISTADO ESTUDIANTES'!A:D,4,FALSE)</f>
        <v>BAJA</v>
      </c>
      <c r="E2198" s="5">
        <f>SUM(ActividadesCom[[#This Row],[CRÉD. 1]],ActividadesCom[[#This Row],[CRÉD. 2]],ActividadesCom[[#This Row],[CRÉD. 3]],ActividadesCom[[#This Row],[CRÉD. 4]],ActividadesCom[[#This Row],[CRÉD. 5]])</f>
        <v>0</v>
      </c>
      <c r="F2198" s="17" t="str">
        <f>IF(ActividadesCom[[#This Row],[ÚLTIMO SEMESTRE CON CRÉDITOS]]&gt;0,ROUND(AVERAGE(ActividadesCom[[#This Row],[VALOR NIVEL 5]],ActividadesCom[[#This Row],[VALOR NIVEL 4]],ActividadesCom[[#This Row],[VALOR NIVEL 3]],ActividadesCom[[#This Row],[VALOR NIVEL 2]],ActividadesCom[[#This Row],[VALOR NIVEL 1]]),0),"")</f>
        <v/>
      </c>
      <c r="G2198" s="5" t="str">
        <f>IF(ActividadesCom[[#This Row],[PROMEDIO]]="","",IF(ActividadesCom[[#This Row],[PROMEDIO]]&gt;=4,"EXCELENTE",IF(ActividadesCom[[#This Row],[PROMEDIO]]&gt;=3,"NOTABLE",IF(ActividadesCom[[#This Row],[PROMEDIO]]&gt;=2,"BUENO",IF(ActividadesCom[[#This Row],[PROMEDIO]]=1,"SUFICIENTE","")))))</f>
        <v/>
      </c>
      <c r="H2198" s="5">
        <f>MAX(ActividadesCom[[#This Row],[PERÍODO 1]],ActividadesCom[[#This Row],[PERÍODO 2]],ActividadesCom[[#This Row],[PERÍODO 3]],ActividadesCom[[#This Row],[PERÍODO 4]],ActividadesCom[[#This Row],[PERÍODO 5]])</f>
        <v>0</v>
      </c>
      <c r="I2198" s="6"/>
      <c r="J2198" s="5"/>
      <c r="K2198" s="5"/>
      <c r="L2198" s="5" t="str">
        <f>IF(ActividadesCom[[#This Row],[NIVEL 1]]&lt;&gt;0,VLOOKUP(ActividadesCom[[#This Row],[NIVEL 1]],Catálogo!A:B,2,FALSE),"")</f>
        <v/>
      </c>
      <c r="M2198" s="5"/>
      <c r="N2198" s="6"/>
      <c r="O2198" s="5"/>
      <c r="P2198" s="5"/>
      <c r="Q2198" s="5" t="str">
        <f>IF(ActividadesCom[[#This Row],[NIVEL 2]]&lt;&gt;0,VLOOKUP(ActividadesCom[[#This Row],[NIVEL 2]],Catálogo!A:B,2,FALSE),"")</f>
        <v/>
      </c>
      <c r="R2198" s="14"/>
      <c r="S2198" s="23"/>
      <c r="T2198" s="14"/>
      <c r="U2198" s="14"/>
      <c r="V2198" s="5" t="str">
        <f>IF(ActividadesCom[[#This Row],[NIVEL 3]]&lt;&gt;0,VLOOKUP(ActividadesCom[[#This Row],[NIVEL 3]],Catálogo!A:B,2,FALSE),"")</f>
        <v/>
      </c>
      <c r="W2198" s="14"/>
      <c r="X2198" s="6"/>
      <c r="Y2198" s="5"/>
      <c r="Z2198" s="5"/>
      <c r="AA2198" s="5" t="str">
        <f>IF(ActividadesCom[[#This Row],[NIVEL 4]]&lt;&gt;0,VLOOKUP(ActividadesCom[[#This Row],[NIVEL 4]],Catálogo!A:B,2,FALSE),"")</f>
        <v/>
      </c>
      <c r="AB2198" s="5"/>
      <c r="AC2198" s="6"/>
      <c r="AD2198" s="5"/>
      <c r="AE2198" s="5"/>
      <c r="AF2198" s="5" t="str">
        <f>IF(ActividadesCom[[#This Row],[NIVEL 5]]&lt;&gt;0,VLOOKUP(ActividadesCom[[#This Row],[NIVEL 5]],Catálogo!A:B,2,FALSE),"")</f>
        <v/>
      </c>
      <c r="AG2198" s="5"/>
      <c r="AH2198" s="2"/>
    </row>
    <row r="2199" spans="1:34" ht="30" hidden="1" customHeight="1" x14ac:dyDescent="0.25">
      <c r="A2199" s="7">
        <v>18470164</v>
      </c>
      <c r="B2199" s="6" t="str">
        <f>VLOOKUP(ActividadesCom[[#This Row],[NO. DE CONTROL]],'LISTADO ESTUDIANTES'!A:C,2,FALSE)</f>
        <v>CAUICH DZIB ERIKA ZULEMY</v>
      </c>
      <c r="C2199" s="6" t="str">
        <f>VLOOKUP(ActividadesCom[[#This Row],[NO. DE CONTROL]],'LISTADO ESTUDIANTES'!A:C,3,FALSE)</f>
        <v>INGENIERIA EN GESTION EMPRESARIAL</v>
      </c>
      <c r="D2199" s="5" t="str">
        <f>VLOOKUP(ActividadesCom[[#This Row],[NO. DE CONTROL]],'LISTADO ESTUDIANTES'!A:D,4,FALSE)</f>
        <v>BAJA</v>
      </c>
      <c r="E2199" s="5">
        <f>SUM(ActividadesCom[[#This Row],[CRÉD. 1]],ActividadesCom[[#This Row],[CRÉD. 2]],ActividadesCom[[#This Row],[CRÉD. 3]],ActividadesCom[[#This Row],[CRÉD. 4]],ActividadesCom[[#This Row],[CRÉD. 5]])</f>
        <v>2</v>
      </c>
      <c r="F2199" s="17">
        <f>IF(ActividadesCom[[#This Row],[ÚLTIMO SEMESTRE CON CRÉDITOS]]&gt;0,ROUND(AVERAGE(ActividadesCom[[#This Row],[VALOR NIVEL 5]],ActividadesCom[[#This Row],[VALOR NIVEL 4]],ActividadesCom[[#This Row],[VALOR NIVEL 3]],ActividadesCom[[#This Row],[VALOR NIVEL 2]],ActividadesCom[[#This Row],[VALOR NIVEL 1]]),0),"")</f>
        <v>3</v>
      </c>
      <c r="G2199" s="5" t="str">
        <f>IF(ActividadesCom[[#This Row],[PROMEDIO]]="","",IF(ActividadesCom[[#This Row],[PROMEDIO]]&gt;=4,"EXCELENTE",IF(ActividadesCom[[#This Row],[PROMEDIO]]&gt;=3,"NOTABLE",IF(ActividadesCom[[#This Row],[PROMEDIO]]&gt;=2,"BUENO",IF(ActividadesCom[[#This Row],[PROMEDIO]]=1,"SUFICIENTE","")))))</f>
        <v>NOTABLE</v>
      </c>
      <c r="H2199" s="5">
        <f>MAX(ActividadesCom[[#This Row],[PERÍODO 1]],ActividadesCom[[#This Row],[PERÍODO 2]],ActividadesCom[[#This Row],[PERÍODO 3]],ActividadesCom[[#This Row],[PERÍODO 4]],ActividadesCom[[#This Row],[PERÍODO 5]])</f>
        <v>20183</v>
      </c>
      <c r="I2199" s="6" t="s">
        <v>461</v>
      </c>
      <c r="J2199" s="5">
        <v>20183</v>
      </c>
      <c r="K2199" s="5" t="s">
        <v>4009</v>
      </c>
      <c r="L2199" s="5">
        <f>IF(ActividadesCom[[#This Row],[NIVEL 1]]&lt;&gt;0,VLOOKUP(ActividadesCom[[#This Row],[NIVEL 1]],Catálogo!A:B,2,FALSE),"")</f>
        <v>2</v>
      </c>
      <c r="M2199" s="5">
        <v>1</v>
      </c>
      <c r="N2199" s="6"/>
      <c r="O2199" s="5"/>
      <c r="P2199" s="5"/>
      <c r="Q2199" s="5" t="str">
        <f>IF(ActividadesCom[[#This Row],[NIVEL 2]]&lt;&gt;0,VLOOKUP(ActividadesCom[[#This Row],[NIVEL 2]],Catálogo!A:B,2,FALSE),"")</f>
        <v/>
      </c>
      <c r="R2199" s="5"/>
      <c r="S2199" s="6"/>
      <c r="T2199" s="5"/>
      <c r="U2199" s="5"/>
      <c r="V2199" s="5" t="str">
        <f>IF(ActividadesCom[[#This Row],[NIVEL 3]]&lt;&gt;0,VLOOKUP(ActividadesCom[[#This Row],[NIVEL 3]],Catálogo!A:B,2,FALSE),"")</f>
        <v/>
      </c>
      <c r="W2199" s="5"/>
      <c r="X2199" s="6"/>
      <c r="Y2199" s="5"/>
      <c r="Z2199" s="5"/>
      <c r="AA2199" s="5" t="str">
        <f>IF(ActividadesCom[[#This Row],[NIVEL 4]]&lt;&gt;0,VLOOKUP(ActividadesCom[[#This Row],[NIVEL 4]],Catálogo!A:B,2,FALSE),"")</f>
        <v/>
      </c>
      <c r="AB2199" s="5"/>
      <c r="AC2199" s="6" t="s">
        <v>42</v>
      </c>
      <c r="AD2199" s="5">
        <v>20183</v>
      </c>
      <c r="AE2199" s="5" t="s">
        <v>4008</v>
      </c>
      <c r="AF2199" s="5">
        <f>IF(ActividadesCom[[#This Row],[NIVEL 5]]&lt;&gt;0,VLOOKUP(ActividadesCom[[#This Row],[NIVEL 5]],Catálogo!A:B,2,FALSE),"")</f>
        <v>3</v>
      </c>
      <c r="AG2199" s="5">
        <v>1</v>
      </c>
      <c r="AH2199" s="2"/>
    </row>
    <row r="2200" spans="1:34" ht="30" hidden="1" customHeight="1" x14ac:dyDescent="0.25">
      <c r="A2200" s="7">
        <v>18470165</v>
      </c>
      <c r="B2200" s="6" t="str">
        <f>VLOOKUP(ActividadesCom[[#This Row],[NO. DE CONTROL]],'LISTADO ESTUDIANTES'!A:C,2,FALSE)</f>
        <v>ALMANZA ROSALDO LUIS SAMUEL</v>
      </c>
      <c r="C2200" s="6" t="str">
        <f>VLOOKUP(ActividadesCom[[#This Row],[NO. DE CONTROL]],'LISTADO ESTUDIANTES'!A:C,3,FALSE)</f>
        <v>INGENIERIA EN ADMINISTRACION</v>
      </c>
      <c r="D2200" s="5" t="str">
        <f>VLOOKUP(ActividadesCom[[#This Row],[NO. DE CONTROL]],'LISTADO ESTUDIANTES'!A:D,4,FALSE)</f>
        <v>BAJA</v>
      </c>
      <c r="E2200" s="5">
        <f>SUM(ActividadesCom[[#This Row],[CRÉD. 1]],ActividadesCom[[#This Row],[CRÉD. 2]],ActividadesCom[[#This Row],[CRÉD. 3]],ActividadesCom[[#This Row],[CRÉD. 4]],ActividadesCom[[#This Row],[CRÉD. 5]])</f>
        <v>3</v>
      </c>
      <c r="F2200" s="17">
        <f>IF(ActividadesCom[[#This Row],[ÚLTIMO SEMESTRE CON CRÉDITOS]]&gt;0,ROUND(AVERAGE(ActividadesCom[[#This Row],[VALOR NIVEL 5]],ActividadesCom[[#This Row],[VALOR NIVEL 4]],ActividadesCom[[#This Row],[VALOR NIVEL 3]],ActividadesCom[[#This Row],[VALOR NIVEL 2]],ActividadesCom[[#This Row],[VALOR NIVEL 1]]),0),"")</f>
        <v>3</v>
      </c>
      <c r="G2200" s="5" t="str">
        <f>IF(ActividadesCom[[#This Row],[PROMEDIO]]="","",IF(ActividadesCom[[#This Row],[PROMEDIO]]&gt;=4,"EXCELENTE",IF(ActividadesCom[[#This Row],[PROMEDIO]]&gt;=3,"NOTABLE",IF(ActividadesCom[[#This Row],[PROMEDIO]]&gt;=2,"BUENO",IF(ActividadesCom[[#This Row],[PROMEDIO]]=1,"SUFICIENTE","")))))</f>
        <v>NOTABLE</v>
      </c>
      <c r="H2200" s="5">
        <f>MAX(ActividadesCom[[#This Row],[PERÍODO 1]],ActividadesCom[[#This Row],[PERÍODO 2]],ActividadesCom[[#This Row],[PERÍODO 3]],ActividadesCom[[#This Row],[PERÍODO 4]],ActividadesCom[[#This Row],[PERÍODO 5]])</f>
        <v>20193</v>
      </c>
      <c r="I2200" s="6" t="s">
        <v>943</v>
      </c>
      <c r="J2200" s="5">
        <v>20193</v>
      </c>
      <c r="K2200" s="5" t="s">
        <v>4009</v>
      </c>
      <c r="L2200" s="5">
        <f>IF(ActividadesCom[[#This Row],[NIVEL 1]]&lt;&gt;0,VLOOKUP(ActividadesCom[[#This Row],[NIVEL 1]],Catálogo!A:B,2,FALSE),"")</f>
        <v>2</v>
      </c>
      <c r="M2200" s="5">
        <v>2</v>
      </c>
      <c r="N2200" s="6"/>
      <c r="O2200" s="5"/>
      <c r="P2200" s="5"/>
      <c r="Q2200" s="5" t="str">
        <f>IF(ActividadesCom[[#This Row],[NIVEL 2]]&lt;&gt;0,VLOOKUP(ActividadesCom[[#This Row],[NIVEL 2]],Catálogo!A:B,2,FALSE),"")</f>
        <v/>
      </c>
      <c r="R2200" s="11"/>
      <c r="S2200" s="12"/>
      <c r="T2200" s="11"/>
      <c r="U2200" s="11"/>
      <c r="V2200" s="5" t="str">
        <f>IF(ActividadesCom[[#This Row],[NIVEL 3]]&lt;&gt;0,VLOOKUP(ActividadesCom[[#This Row],[NIVEL 3]],Catálogo!A:B,2,FALSE),"")</f>
        <v/>
      </c>
      <c r="W2200" s="11"/>
      <c r="X2200" s="6"/>
      <c r="Y2200" s="5"/>
      <c r="Z2200" s="5"/>
      <c r="AA2200" s="5" t="str">
        <f>IF(ActividadesCom[[#This Row],[NIVEL 4]]&lt;&gt;0,VLOOKUP(ActividadesCom[[#This Row],[NIVEL 4]],Catálogo!A:B,2,FALSE),"")</f>
        <v/>
      </c>
      <c r="AB2200" s="5"/>
      <c r="AC2200" s="6" t="s">
        <v>25</v>
      </c>
      <c r="AD2200" s="5">
        <v>20193</v>
      </c>
      <c r="AE2200" s="5" t="s">
        <v>4007</v>
      </c>
      <c r="AF2200" s="5">
        <f>IF(ActividadesCom[[#This Row],[NIVEL 5]]&lt;&gt;0,VLOOKUP(ActividadesCom[[#This Row],[NIVEL 5]],Catálogo!A:B,2,FALSE),"")</f>
        <v>4</v>
      </c>
      <c r="AG2200" s="5">
        <v>1</v>
      </c>
      <c r="AH2200" s="2"/>
    </row>
    <row r="2201" spans="1:34" ht="30" hidden="1" customHeight="1" x14ac:dyDescent="0.25">
      <c r="A2201" s="7">
        <v>18470166</v>
      </c>
      <c r="B2201" s="6" t="str">
        <f>VLOOKUP(ActividadesCom[[#This Row],[NO. DE CONTROL]],'LISTADO ESTUDIANTES'!A:C,2,FALSE)</f>
        <v>GONGORA QUINTAL EDILBERTO EMMANUEL</v>
      </c>
      <c r="C2201" s="6" t="str">
        <f>VLOOKUP(ActividadesCom[[#This Row],[NO. DE CONTROL]],'LISTADO ESTUDIANTES'!A:C,3,FALSE)</f>
        <v>INGENIERIA EN ADMINISTRACION</v>
      </c>
      <c r="D2201" s="5" t="str">
        <f>VLOOKUP(ActividadesCom[[#This Row],[NO. DE CONTROL]],'LISTADO ESTUDIANTES'!A:D,4,FALSE)</f>
        <v>BAJA</v>
      </c>
      <c r="E2201" s="5">
        <f>SUM(ActividadesCom[[#This Row],[CRÉD. 1]],ActividadesCom[[#This Row],[CRÉD. 2]],ActividadesCom[[#This Row],[CRÉD. 3]],ActividadesCom[[#This Row],[CRÉD. 4]],ActividadesCom[[#This Row],[CRÉD. 5]])</f>
        <v>5</v>
      </c>
      <c r="F2201" s="17">
        <f>IF(ActividadesCom[[#This Row],[ÚLTIMO SEMESTRE CON CRÉDITOS]]&gt;0,ROUND(AVERAGE(ActividadesCom[[#This Row],[VALOR NIVEL 5]],ActividadesCom[[#This Row],[VALOR NIVEL 4]],ActividadesCom[[#This Row],[VALOR NIVEL 3]],ActividadesCom[[#This Row],[VALOR NIVEL 2]],ActividadesCom[[#This Row],[VALOR NIVEL 1]]),0),"")</f>
        <v>2</v>
      </c>
      <c r="G2201" s="5" t="str">
        <f>IF(ActividadesCom[[#This Row],[PROMEDIO]]="","",IF(ActividadesCom[[#This Row],[PROMEDIO]]&gt;=4,"EXCELENTE",IF(ActividadesCom[[#This Row],[PROMEDIO]]&gt;=3,"NOTABLE",IF(ActividadesCom[[#This Row],[PROMEDIO]]&gt;=2,"BUENO",IF(ActividadesCom[[#This Row],[PROMEDIO]]=1,"SUFICIENTE","")))))</f>
        <v>BUENO</v>
      </c>
      <c r="H2201" s="5">
        <f>MAX(ActividadesCom[[#This Row],[PERÍODO 1]],ActividadesCom[[#This Row],[PERÍODO 2]],ActividadesCom[[#This Row],[PERÍODO 3]],ActividadesCom[[#This Row],[PERÍODO 4]],ActividadesCom[[#This Row],[PERÍODO 5]])</f>
        <v>20213</v>
      </c>
      <c r="I2201" s="6" t="s">
        <v>461</v>
      </c>
      <c r="J2201" s="5">
        <v>20183</v>
      </c>
      <c r="K2201" s="5" t="s">
        <v>4009</v>
      </c>
      <c r="L2201" s="5">
        <f>IF(ActividadesCom[[#This Row],[NIVEL 1]]&lt;&gt;0,VLOOKUP(ActividadesCom[[#This Row],[NIVEL 1]],Catálogo!A:B,2,FALSE),"")</f>
        <v>2</v>
      </c>
      <c r="M2201" s="5">
        <v>1</v>
      </c>
      <c r="N2201" s="6" t="s">
        <v>4529</v>
      </c>
      <c r="O2201" s="5">
        <v>20211</v>
      </c>
      <c r="P2201" s="5" t="s">
        <v>4010</v>
      </c>
      <c r="Q2201" s="5">
        <f>IF(ActividadesCom[[#This Row],[NIVEL 2]]&lt;&gt;0,VLOOKUP(ActividadesCom[[#This Row],[NIVEL 2]],Catálogo!A:B,2,FALSE),"")</f>
        <v>1</v>
      </c>
      <c r="R2201" s="11">
        <v>1</v>
      </c>
      <c r="S2201" s="12" t="s">
        <v>4529</v>
      </c>
      <c r="T2201" s="11">
        <v>20213</v>
      </c>
      <c r="U2201" s="11" t="s">
        <v>4010</v>
      </c>
      <c r="V2201" s="5">
        <f>IF(ActividadesCom[[#This Row],[NIVEL 3]]&lt;&gt;0,VLOOKUP(ActividadesCom[[#This Row],[NIVEL 3]],Catálogo!A:B,2,FALSE),"")</f>
        <v>1</v>
      </c>
      <c r="W2201" s="11">
        <v>1</v>
      </c>
      <c r="X2201" s="6" t="s">
        <v>5</v>
      </c>
      <c r="Y2201" s="5">
        <v>20191</v>
      </c>
      <c r="Z2201" s="5" t="s">
        <v>4007</v>
      </c>
      <c r="AA2201" s="5">
        <f>IF(ActividadesCom[[#This Row],[NIVEL 4]]&lt;&gt;0,VLOOKUP(ActividadesCom[[#This Row],[NIVEL 4]],Catálogo!A:B,2,FALSE),"")</f>
        <v>4</v>
      </c>
      <c r="AB2201" s="5">
        <v>1</v>
      </c>
      <c r="AC2201" s="6" t="s">
        <v>5</v>
      </c>
      <c r="AD2201" s="5">
        <v>20183</v>
      </c>
      <c r="AE2201" s="5" t="s">
        <v>4007</v>
      </c>
      <c r="AF2201" s="5">
        <f>IF(ActividadesCom[[#This Row],[NIVEL 5]]&lt;&gt;0,VLOOKUP(ActividadesCom[[#This Row],[NIVEL 5]],Catálogo!A:B,2,FALSE),"")</f>
        <v>4</v>
      </c>
      <c r="AG2201" s="5">
        <v>1</v>
      </c>
      <c r="AH2201" s="2"/>
    </row>
    <row r="2202" spans="1:34" ht="30" hidden="1" customHeight="1" x14ac:dyDescent="0.25">
      <c r="A2202" s="7">
        <v>18470167</v>
      </c>
      <c r="B2202" s="6" t="str">
        <f>VLOOKUP(ActividadesCom[[#This Row],[NO. DE CONTROL]],'LISTADO ESTUDIANTES'!A:C,2,FALSE)</f>
        <v>RAMIREZ TORRES CARLOS ALONSO</v>
      </c>
      <c r="C2202" s="6" t="str">
        <f>VLOOKUP(ActividadesCom[[#This Row],[NO. DE CONTROL]],'LISTADO ESTUDIANTES'!A:C,3,FALSE)</f>
        <v>INGENIERIA EN GESTION EMPRESARIAL</v>
      </c>
      <c r="D2202" s="5" t="str">
        <f>VLOOKUP(ActividadesCom[[#This Row],[NO. DE CONTROL]],'LISTADO ESTUDIANTES'!A:D,4,FALSE)</f>
        <v>BAJA</v>
      </c>
      <c r="E2202" s="5">
        <f>SUM(ActividadesCom[[#This Row],[CRÉD. 1]],ActividadesCom[[#This Row],[CRÉD. 2]],ActividadesCom[[#This Row],[CRÉD. 3]],ActividadesCom[[#This Row],[CRÉD. 4]],ActividadesCom[[#This Row],[CRÉD. 5]])</f>
        <v>4</v>
      </c>
      <c r="F2202" s="17">
        <f>IF(ActividadesCom[[#This Row],[ÚLTIMO SEMESTRE CON CRÉDITOS]]&gt;0,ROUND(AVERAGE(ActividadesCom[[#This Row],[VALOR NIVEL 5]],ActividadesCom[[#This Row],[VALOR NIVEL 4]],ActividadesCom[[#This Row],[VALOR NIVEL 3]],ActividadesCom[[#This Row],[VALOR NIVEL 2]],ActividadesCom[[#This Row],[VALOR NIVEL 1]]),0),"")</f>
        <v>3</v>
      </c>
      <c r="G2202" s="5" t="str">
        <f>IF(ActividadesCom[[#This Row],[PROMEDIO]]="","",IF(ActividadesCom[[#This Row],[PROMEDIO]]&gt;=4,"EXCELENTE",IF(ActividadesCom[[#This Row],[PROMEDIO]]&gt;=3,"NOTABLE",IF(ActividadesCom[[#This Row],[PROMEDIO]]&gt;=2,"BUENO",IF(ActividadesCom[[#This Row],[PROMEDIO]]=1,"SUFICIENTE","")))))</f>
        <v>NOTABLE</v>
      </c>
      <c r="H2202" s="5">
        <f>MAX(ActividadesCom[[#This Row],[PERÍODO 1]],ActividadesCom[[#This Row],[PERÍODO 2]],ActividadesCom[[#This Row],[PERÍODO 3]],ActividadesCom[[#This Row],[PERÍODO 4]],ActividadesCom[[#This Row],[PERÍODO 5]])</f>
        <v>20231</v>
      </c>
      <c r="I2202" s="6" t="s">
        <v>767</v>
      </c>
      <c r="J2202" s="5">
        <v>20183</v>
      </c>
      <c r="K2202" s="5" t="s">
        <v>4009</v>
      </c>
      <c r="L2202" s="5">
        <f>IF(ActividadesCom[[#This Row],[NIVEL 1]]&lt;&gt;0,VLOOKUP(ActividadesCom[[#This Row],[NIVEL 1]],Catálogo!A:B,2,FALSE),"")</f>
        <v>2</v>
      </c>
      <c r="M2202" s="5">
        <v>1</v>
      </c>
      <c r="N2202" s="6" t="s">
        <v>4844</v>
      </c>
      <c r="O2202" s="5">
        <v>20213</v>
      </c>
      <c r="P2202" s="5" t="s">
        <v>4007</v>
      </c>
      <c r="Q2202" s="5">
        <f>IF(ActividadesCom[[#This Row],[NIVEL 2]]&lt;&gt;0,VLOOKUP(ActividadesCom[[#This Row],[NIVEL 2]],Catálogo!A:B,2,FALSE),"")</f>
        <v>4</v>
      </c>
      <c r="R2202" s="5">
        <v>1</v>
      </c>
      <c r="S2202" s="6" t="s">
        <v>9</v>
      </c>
      <c r="T2202" s="5">
        <v>20231</v>
      </c>
      <c r="U2202" s="5" t="s">
        <v>4007</v>
      </c>
      <c r="V2202" s="5">
        <f>IF(ActividadesCom[[#This Row],[NIVEL 3]]&lt;&gt;0,VLOOKUP(ActividadesCom[[#This Row],[NIVEL 3]],Catálogo!A:B,2,FALSE),"")</f>
        <v>4</v>
      </c>
      <c r="W2202" s="5">
        <v>1</v>
      </c>
      <c r="X2202" s="6"/>
      <c r="Y2202" s="5"/>
      <c r="Z2202" s="5"/>
      <c r="AA2202" s="5" t="str">
        <f>IF(ActividadesCom[[#This Row],[NIVEL 4]]&lt;&gt;0,VLOOKUP(ActividadesCom[[#This Row],[NIVEL 4]],Catálogo!A:B,2,FALSE),"")</f>
        <v/>
      </c>
      <c r="AB2202" s="5"/>
      <c r="AC2202" s="6" t="s">
        <v>5</v>
      </c>
      <c r="AD2202" s="5">
        <v>20183</v>
      </c>
      <c r="AE2202" s="5" t="s">
        <v>4009</v>
      </c>
      <c r="AF2202" s="5">
        <f>IF(ActividadesCom[[#This Row],[NIVEL 5]]&lt;&gt;0,VLOOKUP(ActividadesCom[[#This Row],[NIVEL 5]],Catálogo!A:B,2,FALSE),"")</f>
        <v>2</v>
      </c>
      <c r="AG2202" s="5">
        <v>1</v>
      </c>
      <c r="AH2202" s="2"/>
    </row>
    <row r="2203" spans="1:34" ht="30" hidden="1" customHeight="1" x14ac:dyDescent="0.25">
      <c r="A2203" s="7">
        <v>18470168</v>
      </c>
      <c r="B2203" s="6" t="str">
        <f>VLOOKUP(ActividadesCom[[#This Row],[NO. DE CONTROL]],'LISTADO ESTUDIANTES'!A:C,2,FALSE)</f>
        <v>POOT MENDEZ KARIME SARAI</v>
      </c>
      <c r="C2203" s="6" t="str">
        <f>VLOOKUP(ActividadesCom[[#This Row],[NO. DE CONTROL]],'LISTADO ESTUDIANTES'!A:C,3,FALSE)</f>
        <v>INGENIERIA EN GESTION EMPRESARIAL</v>
      </c>
      <c r="D2203" s="5" t="str">
        <f>VLOOKUP(ActividadesCom[[#This Row],[NO. DE CONTROL]],'LISTADO ESTUDIANTES'!A:D,4,FALSE)</f>
        <v>BAJA</v>
      </c>
      <c r="E2203" s="5">
        <f>SUM(ActividadesCom[[#This Row],[CRÉD. 1]],ActividadesCom[[#This Row],[CRÉD. 2]],ActividadesCom[[#This Row],[CRÉD. 3]],ActividadesCom[[#This Row],[CRÉD. 4]],ActividadesCom[[#This Row],[CRÉD. 5]])</f>
        <v>5</v>
      </c>
      <c r="F2203" s="17">
        <f>IF(ActividadesCom[[#This Row],[ÚLTIMO SEMESTRE CON CRÉDITOS]]&gt;0,ROUND(AVERAGE(ActividadesCom[[#This Row],[VALOR NIVEL 5]],ActividadesCom[[#This Row],[VALOR NIVEL 4]],ActividadesCom[[#This Row],[VALOR NIVEL 3]],ActividadesCom[[#This Row],[VALOR NIVEL 2]],ActividadesCom[[#This Row],[VALOR NIVEL 1]]),0),"")</f>
        <v>3</v>
      </c>
      <c r="G2203" s="5" t="str">
        <f>IF(ActividadesCom[[#This Row],[PROMEDIO]]="","",IF(ActividadesCom[[#This Row],[PROMEDIO]]&gt;=4,"EXCELENTE",IF(ActividadesCom[[#This Row],[PROMEDIO]]&gt;=3,"NOTABLE",IF(ActividadesCom[[#This Row],[PROMEDIO]]&gt;=2,"BUENO",IF(ActividadesCom[[#This Row],[PROMEDIO]]=1,"SUFICIENTE","")))))</f>
        <v>NOTABLE</v>
      </c>
      <c r="H2203" s="5">
        <f>MAX(ActividadesCom[[#This Row],[PERÍODO 1]],ActividadesCom[[#This Row],[PERÍODO 2]],ActividadesCom[[#This Row],[PERÍODO 3]],ActividadesCom[[#This Row],[PERÍODO 4]],ActividadesCom[[#This Row],[PERÍODO 5]])</f>
        <v>20211</v>
      </c>
      <c r="I2203" s="6" t="s">
        <v>461</v>
      </c>
      <c r="J2203" s="5">
        <v>20183</v>
      </c>
      <c r="K2203" s="5" t="s">
        <v>4009</v>
      </c>
      <c r="L2203" s="5">
        <f>IF(ActividadesCom[[#This Row],[NIVEL 1]]&lt;&gt;0,VLOOKUP(ActividadesCom[[#This Row],[NIVEL 1]],Catálogo!A:B,2,FALSE),"")</f>
        <v>2</v>
      </c>
      <c r="M2203" s="5">
        <v>1</v>
      </c>
      <c r="N2203" s="6" t="s">
        <v>4122</v>
      </c>
      <c r="O2203" s="5">
        <v>20203</v>
      </c>
      <c r="P2203" s="5" t="s">
        <v>4009</v>
      </c>
      <c r="Q2203" s="5">
        <f>IF(ActividadesCom[[#This Row],[NIVEL 2]]&lt;&gt;0,VLOOKUP(ActividadesCom[[#This Row],[NIVEL 2]],Catálogo!A:B,2,FALSE),"")</f>
        <v>2</v>
      </c>
      <c r="R2203" s="5">
        <v>1</v>
      </c>
      <c r="S2203" s="6" t="s">
        <v>4527</v>
      </c>
      <c r="T2203" s="5">
        <v>20211</v>
      </c>
      <c r="U2203" s="5" t="s">
        <v>4007</v>
      </c>
      <c r="V2203" s="5">
        <f>IF(ActividadesCom[[#This Row],[NIVEL 3]]&lt;&gt;0,VLOOKUP(ActividadesCom[[#This Row],[NIVEL 3]],Catálogo!A:B,2,FALSE),"")</f>
        <v>4</v>
      </c>
      <c r="W2203" s="5">
        <v>1</v>
      </c>
      <c r="X2203" s="6" t="s">
        <v>34</v>
      </c>
      <c r="Y2203" s="5">
        <v>20211</v>
      </c>
      <c r="Z2203" s="5" t="s">
        <v>4007</v>
      </c>
      <c r="AA2203" s="5">
        <f>IF(ActividadesCom[[#This Row],[NIVEL 4]]&lt;&gt;0,VLOOKUP(ActividadesCom[[#This Row],[NIVEL 4]],Catálogo!A:B,2,FALSE),"")</f>
        <v>4</v>
      </c>
      <c r="AB2203" s="5">
        <v>1</v>
      </c>
      <c r="AC2203" s="6" t="s">
        <v>5</v>
      </c>
      <c r="AD2203" s="5">
        <v>20201</v>
      </c>
      <c r="AE2203" s="5" t="s">
        <v>4008</v>
      </c>
      <c r="AF2203" s="5">
        <f>IF(ActividadesCom[[#This Row],[NIVEL 5]]&lt;&gt;0,VLOOKUP(ActividadesCom[[#This Row],[NIVEL 5]],Catálogo!A:B,2,FALSE),"")</f>
        <v>3</v>
      </c>
      <c r="AG2203" s="5">
        <v>1</v>
      </c>
      <c r="AH2203" s="2"/>
    </row>
    <row r="2204" spans="1:34" ht="30" hidden="1" customHeight="1" x14ac:dyDescent="0.25">
      <c r="A2204" s="7">
        <v>18470169</v>
      </c>
      <c r="B2204" s="6" t="str">
        <f>VLOOKUP(ActividadesCom[[#This Row],[NO. DE CONTROL]],'LISTADO ESTUDIANTES'!A:C,2,FALSE)</f>
        <v>GAYTAN UCAN MAURO RAMON</v>
      </c>
      <c r="C2204" s="6" t="str">
        <f>VLOOKUP(ActividadesCom[[#This Row],[NO. DE CONTROL]],'LISTADO ESTUDIANTES'!A:C,3,FALSE)</f>
        <v>INGENIERIA EN GESTION EMPRESARIAL</v>
      </c>
      <c r="D2204" s="5" t="str">
        <f>VLOOKUP(ActividadesCom[[#This Row],[NO. DE CONTROL]],'LISTADO ESTUDIANTES'!A:D,4,FALSE)</f>
        <v>BAJA</v>
      </c>
      <c r="E2204" s="5">
        <f>SUM(ActividadesCom[[#This Row],[CRÉD. 1]],ActividadesCom[[#This Row],[CRÉD. 2]],ActividadesCom[[#This Row],[CRÉD. 3]],ActividadesCom[[#This Row],[CRÉD. 4]],ActividadesCom[[#This Row],[CRÉD. 5]])</f>
        <v>5</v>
      </c>
      <c r="F2204" s="17">
        <f>IF(ActividadesCom[[#This Row],[ÚLTIMO SEMESTRE CON CRÉDITOS]]&gt;0,ROUND(AVERAGE(ActividadesCom[[#This Row],[VALOR NIVEL 5]],ActividadesCom[[#This Row],[VALOR NIVEL 4]],ActividadesCom[[#This Row],[VALOR NIVEL 3]],ActividadesCom[[#This Row],[VALOR NIVEL 2]],ActividadesCom[[#This Row],[VALOR NIVEL 1]]),0),"")</f>
        <v>3</v>
      </c>
      <c r="G2204" s="5" t="str">
        <f>IF(ActividadesCom[[#This Row],[PROMEDIO]]="","",IF(ActividadesCom[[#This Row],[PROMEDIO]]&gt;=4,"EXCELENTE",IF(ActividadesCom[[#This Row],[PROMEDIO]]&gt;=3,"NOTABLE",IF(ActividadesCom[[#This Row],[PROMEDIO]]&gt;=2,"BUENO",IF(ActividadesCom[[#This Row],[PROMEDIO]]=1,"SUFICIENTE","")))))</f>
        <v>NOTABLE</v>
      </c>
      <c r="H2204" s="5">
        <f>MAX(ActividadesCom[[#This Row],[PERÍODO 1]],ActividadesCom[[#This Row],[PERÍODO 2]],ActividadesCom[[#This Row],[PERÍODO 3]],ActividadesCom[[#This Row],[PERÍODO 4]],ActividadesCom[[#This Row],[PERÍODO 5]])</f>
        <v>20213</v>
      </c>
      <c r="I2204" s="6" t="s">
        <v>4120</v>
      </c>
      <c r="J2204" s="5">
        <v>20203</v>
      </c>
      <c r="K2204" s="5" t="s">
        <v>4009</v>
      </c>
      <c r="L2204" s="5">
        <f>IF(ActividadesCom[[#This Row],[NIVEL 1]]&lt;&gt;0,VLOOKUP(ActividadesCom[[#This Row],[NIVEL 1]],Catálogo!A:B,2,FALSE),"")</f>
        <v>2</v>
      </c>
      <c r="M2204" s="5">
        <v>1</v>
      </c>
      <c r="N2204" s="6" t="s">
        <v>4534</v>
      </c>
      <c r="O2204" s="5">
        <v>20183</v>
      </c>
      <c r="P2204" s="5" t="s">
        <v>4007</v>
      </c>
      <c r="Q2204" s="5">
        <f>IF(ActividadesCom[[#This Row],[NIVEL 2]]&lt;&gt;0,VLOOKUP(ActividadesCom[[#This Row],[NIVEL 2]],Catálogo!A:B,2,FALSE),"")</f>
        <v>4</v>
      </c>
      <c r="R2204" s="5">
        <v>1</v>
      </c>
      <c r="S2204" s="6" t="s">
        <v>31</v>
      </c>
      <c r="T2204" s="5">
        <v>20213</v>
      </c>
      <c r="U2204" s="5" t="s">
        <v>4009</v>
      </c>
      <c r="V2204" s="5">
        <f>IF(ActividadesCom[[#This Row],[NIVEL 3]]&lt;&gt;0,VLOOKUP(ActividadesCom[[#This Row],[NIVEL 3]],Catálogo!A:B,2,FALSE),"")</f>
        <v>2</v>
      </c>
      <c r="W2204" s="5">
        <v>1</v>
      </c>
      <c r="X2204" s="6" t="s">
        <v>30</v>
      </c>
      <c r="Y2204" s="5">
        <v>20211</v>
      </c>
      <c r="Z2204" s="5" t="s">
        <v>4007</v>
      </c>
      <c r="AA2204" s="5">
        <f>IF(ActividadesCom[[#This Row],[NIVEL 4]]&lt;&gt;0,VLOOKUP(ActividadesCom[[#This Row],[NIVEL 4]],Catálogo!A:B,2,FALSE),"")</f>
        <v>4</v>
      </c>
      <c r="AB2204" s="5">
        <v>1</v>
      </c>
      <c r="AC2204" s="34" t="s">
        <v>4844</v>
      </c>
      <c r="AD2204" s="33">
        <v>20213</v>
      </c>
      <c r="AE2204" s="5" t="s">
        <v>4007</v>
      </c>
      <c r="AF2204" s="5">
        <f>IF(ActividadesCom[[#This Row],[NIVEL 5]]&lt;&gt;0,VLOOKUP(ActividadesCom[[#This Row],[NIVEL 5]],Catálogo!A:B,2,FALSE),"")</f>
        <v>4</v>
      </c>
      <c r="AG2204" s="5">
        <v>1</v>
      </c>
      <c r="AH2204" s="2"/>
    </row>
    <row r="2205" spans="1:34" ht="30" hidden="1" customHeight="1" x14ac:dyDescent="0.25">
      <c r="A2205" s="7">
        <v>18470170</v>
      </c>
      <c r="B2205" s="6" t="str">
        <f>VLOOKUP(ActividadesCom[[#This Row],[NO. DE CONTROL]],'LISTADO ESTUDIANTES'!A:C,2,FALSE)</f>
        <v>CAMBRANIS CALAN MAYRA DARIANA</v>
      </c>
      <c r="C2205" s="6" t="str">
        <f>VLOOKUP(ActividadesCom[[#This Row],[NO. DE CONTROL]],'LISTADO ESTUDIANTES'!A:C,3,FALSE)</f>
        <v>INGENIERIA EN GESTION EMPRESARIAL</v>
      </c>
      <c r="D2205" s="5" t="str">
        <f>VLOOKUP(ActividadesCom[[#This Row],[NO. DE CONTROL]],'LISTADO ESTUDIANTES'!A:D,4,FALSE)</f>
        <v>BAJA</v>
      </c>
      <c r="E2205" s="5">
        <f>SUM(ActividadesCom[[#This Row],[CRÉD. 1]],ActividadesCom[[#This Row],[CRÉD. 2]],ActividadesCom[[#This Row],[CRÉD. 3]],ActividadesCom[[#This Row],[CRÉD. 4]],ActividadesCom[[#This Row],[CRÉD. 5]])</f>
        <v>1</v>
      </c>
      <c r="F2205" s="17">
        <f>IF(ActividadesCom[[#This Row],[ÚLTIMO SEMESTRE CON CRÉDITOS]]&gt;0,ROUND(AVERAGE(ActividadesCom[[#This Row],[VALOR NIVEL 5]],ActividadesCom[[#This Row],[VALOR NIVEL 4]],ActividadesCom[[#This Row],[VALOR NIVEL 3]],ActividadesCom[[#This Row],[VALOR NIVEL 2]],ActividadesCom[[#This Row],[VALOR NIVEL 1]]),0),"")</f>
        <v>3</v>
      </c>
      <c r="G2205" s="5" t="str">
        <f>IF(ActividadesCom[[#This Row],[PROMEDIO]]="","",IF(ActividadesCom[[#This Row],[PROMEDIO]]&gt;=4,"EXCELENTE",IF(ActividadesCom[[#This Row],[PROMEDIO]]&gt;=3,"NOTABLE",IF(ActividadesCom[[#This Row],[PROMEDIO]]&gt;=2,"BUENO",IF(ActividadesCom[[#This Row],[PROMEDIO]]=1,"SUFICIENTE","")))))</f>
        <v>NOTABLE</v>
      </c>
      <c r="H2205" s="5">
        <f>MAX(ActividadesCom[[#This Row],[PERÍODO 1]],ActividadesCom[[#This Row],[PERÍODO 2]],ActividadesCom[[#This Row],[PERÍODO 3]],ActividadesCom[[#This Row],[PERÍODO 4]],ActividadesCom[[#This Row],[PERÍODO 5]])</f>
        <v>20183</v>
      </c>
      <c r="I2205" s="6"/>
      <c r="J2205" s="5"/>
      <c r="K2205" s="5"/>
      <c r="L2205" s="5" t="str">
        <f>IF(ActividadesCom[[#This Row],[NIVEL 1]]&lt;&gt;0,VLOOKUP(ActividadesCom[[#This Row],[NIVEL 1]],Catálogo!A:B,2,FALSE),"")</f>
        <v/>
      </c>
      <c r="M2205" s="5"/>
      <c r="N2205" s="6"/>
      <c r="O2205" s="5"/>
      <c r="P2205" s="5"/>
      <c r="Q2205" s="5" t="str">
        <f>IF(ActividadesCom[[#This Row],[NIVEL 2]]&lt;&gt;0,VLOOKUP(ActividadesCom[[#This Row],[NIVEL 2]],Catálogo!A:B,2,FALSE),"")</f>
        <v/>
      </c>
      <c r="R2205" s="5"/>
      <c r="S2205" s="6"/>
      <c r="T2205" s="5"/>
      <c r="U2205" s="5"/>
      <c r="V2205" s="5" t="str">
        <f>IF(ActividadesCom[[#This Row],[NIVEL 3]]&lt;&gt;0,VLOOKUP(ActividadesCom[[#This Row],[NIVEL 3]],Catálogo!A:B,2,FALSE),"")</f>
        <v/>
      </c>
      <c r="W2205" s="5"/>
      <c r="X2205" s="6"/>
      <c r="Y2205" s="5"/>
      <c r="Z2205" s="5"/>
      <c r="AA2205" s="5" t="str">
        <f>IF(ActividadesCom[[#This Row],[NIVEL 4]]&lt;&gt;0,VLOOKUP(ActividadesCom[[#This Row],[NIVEL 4]],Catálogo!A:B,2,FALSE),"")</f>
        <v/>
      </c>
      <c r="AB2205" s="5"/>
      <c r="AC2205" s="6" t="s">
        <v>42</v>
      </c>
      <c r="AD2205" s="5">
        <v>20183</v>
      </c>
      <c r="AE2205" s="5" t="s">
        <v>4008</v>
      </c>
      <c r="AF2205" s="5">
        <f>IF(ActividadesCom[[#This Row],[NIVEL 5]]&lt;&gt;0,VLOOKUP(ActividadesCom[[#This Row],[NIVEL 5]],Catálogo!A:B,2,FALSE),"")</f>
        <v>3</v>
      </c>
      <c r="AG2205" s="5">
        <v>1</v>
      </c>
      <c r="AH2205" s="2"/>
    </row>
    <row r="2206" spans="1:34" ht="30" hidden="1" customHeight="1" x14ac:dyDescent="0.25">
      <c r="A2206" s="7">
        <v>18470171</v>
      </c>
      <c r="B2206" s="6" t="str">
        <f>VLOOKUP(ActividadesCom[[#This Row],[NO. DE CONTROL]],'LISTADO ESTUDIANTES'!A:C,2,FALSE)</f>
        <v>CHI DZIB JAVIER ALEJANDRO</v>
      </c>
      <c r="C2206" s="6" t="str">
        <f>VLOOKUP(ActividadesCom[[#This Row],[NO. DE CONTROL]],'LISTADO ESTUDIANTES'!A:C,3,FALSE)</f>
        <v>INGENIERIA EN ADMINISTRACION</v>
      </c>
      <c r="D2206" s="5" t="str">
        <f>VLOOKUP(ActividadesCom[[#This Row],[NO. DE CONTROL]],'LISTADO ESTUDIANTES'!A:D,4,FALSE)</f>
        <v>BAJA</v>
      </c>
      <c r="E2206" s="5">
        <f>SUM(ActividadesCom[[#This Row],[CRÉD. 1]],ActividadesCom[[#This Row],[CRÉD. 2]],ActividadesCom[[#This Row],[CRÉD. 3]],ActividadesCom[[#This Row],[CRÉD. 4]],ActividadesCom[[#This Row],[CRÉD. 5]])</f>
        <v>0</v>
      </c>
      <c r="F2206" s="17" t="str">
        <f>IF(ActividadesCom[[#This Row],[ÚLTIMO SEMESTRE CON CRÉDITOS]]&gt;0,ROUND(AVERAGE(ActividadesCom[[#This Row],[VALOR NIVEL 5]],ActividadesCom[[#This Row],[VALOR NIVEL 4]],ActividadesCom[[#This Row],[VALOR NIVEL 3]],ActividadesCom[[#This Row],[VALOR NIVEL 2]],ActividadesCom[[#This Row],[VALOR NIVEL 1]]),0),"")</f>
        <v/>
      </c>
      <c r="G2206" s="5" t="str">
        <f>IF(ActividadesCom[[#This Row],[PROMEDIO]]="","",IF(ActividadesCom[[#This Row],[PROMEDIO]]&gt;=4,"EXCELENTE",IF(ActividadesCom[[#This Row],[PROMEDIO]]&gt;=3,"NOTABLE",IF(ActividadesCom[[#This Row],[PROMEDIO]]&gt;=2,"BUENO",IF(ActividadesCom[[#This Row],[PROMEDIO]]=1,"SUFICIENTE","")))))</f>
        <v/>
      </c>
      <c r="H2206" s="5">
        <f>MAX(ActividadesCom[[#This Row],[PERÍODO 1]],ActividadesCom[[#This Row],[PERÍODO 2]],ActividadesCom[[#This Row],[PERÍODO 3]],ActividadesCom[[#This Row],[PERÍODO 4]],ActividadesCom[[#This Row],[PERÍODO 5]])</f>
        <v>0</v>
      </c>
      <c r="I2206" s="6"/>
      <c r="J2206" s="5"/>
      <c r="K2206" s="5"/>
      <c r="L2206" s="5" t="str">
        <f>IF(ActividadesCom[[#This Row],[NIVEL 1]]&lt;&gt;0,VLOOKUP(ActividadesCom[[#This Row],[NIVEL 1]],Catálogo!A:B,2,FALSE),"")</f>
        <v/>
      </c>
      <c r="M2206" s="5"/>
      <c r="N2206" s="6"/>
      <c r="O2206" s="5"/>
      <c r="P2206" s="5"/>
      <c r="Q2206" s="5" t="str">
        <f>IF(ActividadesCom[[#This Row],[NIVEL 2]]&lt;&gt;0,VLOOKUP(ActividadesCom[[#This Row],[NIVEL 2]],Catálogo!A:B,2,FALSE),"")</f>
        <v/>
      </c>
      <c r="R2206" s="11"/>
      <c r="S2206" s="12"/>
      <c r="T2206" s="11"/>
      <c r="U2206" s="11"/>
      <c r="V2206" s="5" t="str">
        <f>IF(ActividadesCom[[#This Row],[NIVEL 3]]&lt;&gt;0,VLOOKUP(ActividadesCom[[#This Row],[NIVEL 3]],Catálogo!A:B,2,FALSE),"")</f>
        <v/>
      </c>
      <c r="W2206" s="11"/>
      <c r="X2206" s="6"/>
      <c r="Y2206" s="5"/>
      <c r="Z2206" s="5"/>
      <c r="AA2206" s="5" t="str">
        <f>IF(ActividadesCom[[#This Row],[NIVEL 4]]&lt;&gt;0,VLOOKUP(ActividadesCom[[#This Row],[NIVEL 4]],Catálogo!A:B,2,FALSE),"")</f>
        <v/>
      </c>
      <c r="AB2206" s="5"/>
      <c r="AC2206" s="6"/>
      <c r="AD2206" s="5"/>
      <c r="AE2206" s="5"/>
      <c r="AF2206" s="5" t="str">
        <f>IF(ActividadesCom[[#This Row],[NIVEL 5]]&lt;&gt;0,VLOOKUP(ActividadesCom[[#This Row],[NIVEL 5]],Catálogo!A:B,2,FALSE),"")</f>
        <v/>
      </c>
      <c r="AG2206" s="5"/>
      <c r="AH2206" s="2"/>
    </row>
    <row r="2207" spans="1:34" ht="30" hidden="1" customHeight="1" x14ac:dyDescent="0.25">
      <c r="A2207" s="7">
        <v>18470172</v>
      </c>
      <c r="B2207" s="6" t="str">
        <f>VLOOKUP(ActividadesCom[[#This Row],[NO. DE CONTROL]],'LISTADO ESTUDIANTES'!A:C,2,FALSE)</f>
        <v>QUIJANO VILLAMIL JOSE RODRIGO</v>
      </c>
      <c r="C2207" s="6" t="str">
        <f>VLOOKUP(ActividadesCom[[#This Row],[NO. DE CONTROL]],'LISTADO ESTUDIANTES'!A:C,3,FALSE)</f>
        <v>INGENIERIA EN GESTION EMPRESARIAL</v>
      </c>
      <c r="D2207" s="5" t="str">
        <f>VLOOKUP(ActividadesCom[[#This Row],[NO. DE CONTROL]],'LISTADO ESTUDIANTES'!A:D,4,FALSE)</f>
        <v>BAJA</v>
      </c>
      <c r="E2207" s="5">
        <f>SUM(ActividadesCom[[#This Row],[CRÉD. 1]],ActividadesCom[[#This Row],[CRÉD. 2]],ActividadesCom[[#This Row],[CRÉD. 3]],ActividadesCom[[#This Row],[CRÉD. 4]],ActividadesCom[[#This Row],[CRÉD. 5]])</f>
        <v>2</v>
      </c>
      <c r="F2207" s="17">
        <f>IF(ActividadesCom[[#This Row],[ÚLTIMO SEMESTRE CON CRÉDITOS]]&gt;0,ROUND(AVERAGE(ActividadesCom[[#This Row],[VALOR NIVEL 5]],ActividadesCom[[#This Row],[VALOR NIVEL 4]],ActividadesCom[[#This Row],[VALOR NIVEL 3]],ActividadesCom[[#This Row],[VALOR NIVEL 2]],ActividadesCom[[#This Row],[VALOR NIVEL 1]]),0),"")</f>
        <v>3</v>
      </c>
      <c r="G2207" s="5" t="str">
        <f>IF(ActividadesCom[[#This Row],[PROMEDIO]]="","",IF(ActividadesCom[[#This Row],[PROMEDIO]]&gt;=4,"EXCELENTE",IF(ActividadesCom[[#This Row],[PROMEDIO]]&gt;=3,"NOTABLE",IF(ActividadesCom[[#This Row],[PROMEDIO]]&gt;=2,"BUENO",IF(ActividadesCom[[#This Row],[PROMEDIO]]=1,"SUFICIENTE","")))))</f>
        <v>NOTABLE</v>
      </c>
      <c r="H2207" s="5">
        <f>MAX(ActividadesCom[[#This Row],[PERÍODO 1]],ActividadesCom[[#This Row],[PERÍODO 2]],ActividadesCom[[#This Row],[PERÍODO 3]],ActividadesCom[[#This Row],[PERÍODO 4]],ActividadesCom[[#This Row],[PERÍODO 5]])</f>
        <v>20183</v>
      </c>
      <c r="I2207" s="6" t="s">
        <v>461</v>
      </c>
      <c r="J2207" s="5">
        <v>20183</v>
      </c>
      <c r="K2207" s="5" t="s">
        <v>4009</v>
      </c>
      <c r="L2207" s="5">
        <f>IF(ActividadesCom[[#This Row],[NIVEL 1]]&lt;&gt;0,VLOOKUP(ActividadesCom[[#This Row],[NIVEL 1]],Catálogo!A:B,2,FALSE),"")</f>
        <v>2</v>
      </c>
      <c r="M2207" s="5">
        <v>1</v>
      </c>
      <c r="N2207" s="6"/>
      <c r="O2207" s="5"/>
      <c r="P2207" s="5"/>
      <c r="Q2207" s="5" t="str">
        <f>IF(ActividadesCom[[#This Row],[NIVEL 2]]&lt;&gt;0,VLOOKUP(ActividadesCom[[#This Row],[NIVEL 2]],Catálogo!A:B,2,FALSE),"")</f>
        <v/>
      </c>
      <c r="R2207" s="5"/>
      <c r="S2207" s="6"/>
      <c r="T2207" s="5"/>
      <c r="U2207" s="5"/>
      <c r="V2207" s="5" t="str">
        <f>IF(ActividadesCom[[#This Row],[NIVEL 3]]&lt;&gt;0,VLOOKUP(ActividadesCom[[#This Row],[NIVEL 3]],Catálogo!A:B,2,FALSE),"")</f>
        <v/>
      </c>
      <c r="W2207" s="5"/>
      <c r="X2207" s="6"/>
      <c r="Y2207" s="5"/>
      <c r="Z2207" s="5"/>
      <c r="AA2207" s="5" t="str">
        <f>IF(ActividadesCom[[#This Row],[NIVEL 4]]&lt;&gt;0,VLOOKUP(ActividadesCom[[#This Row],[NIVEL 4]],Catálogo!A:B,2,FALSE),"")</f>
        <v/>
      </c>
      <c r="AB2207" s="5"/>
      <c r="AC2207" s="6" t="s">
        <v>42</v>
      </c>
      <c r="AD2207" s="5">
        <v>20183</v>
      </c>
      <c r="AE2207" s="5" t="s">
        <v>4008</v>
      </c>
      <c r="AF2207" s="5">
        <f>IF(ActividadesCom[[#This Row],[NIVEL 5]]&lt;&gt;0,VLOOKUP(ActividadesCom[[#This Row],[NIVEL 5]],Catálogo!A:B,2,FALSE),"")</f>
        <v>3</v>
      </c>
      <c r="AG2207" s="5">
        <v>1</v>
      </c>
      <c r="AH2207" s="2"/>
    </row>
    <row r="2208" spans="1:34" s="21" customFormat="1" ht="30" hidden="1" customHeight="1" x14ac:dyDescent="0.25">
      <c r="A2208" s="7">
        <v>18470173</v>
      </c>
      <c r="B2208" s="6" t="str">
        <f>VLOOKUP(ActividadesCom[[#This Row],[NO. DE CONTROL]],'LISTADO ESTUDIANTES'!A:C,2,FALSE)</f>
        <v>AVILA VARELA MIGUEL ANGEL</v>
      </c>
      <c r="C2208" s="6" t="str">
        <f>VLOOKUP(ActividadesCom[[#This Row],[NO. DE CONTROL]],'LISTADO ESTUDIANTES'!A:C,3,FALSE)</f>
        <v>INGENIERIA EN GESTION EMPRESARIAL</v>
      </c>
      <c r="D2208" s="5" t="str">
        <f>VLOOKUP(ActividadesCom[[#This Row],[NO. DE CONTROL]],'LISTADO ESTUDIANTES'!A:D,4,FALSE)</f>
        <v>BAJA</v>
      </c>
      <c r="E2208" s="5">
        <f>SUM(ActividadesCom[[#This Row],[CRÉD. 1]],ActividadesCom[[#This Row],[CRÉD. 2]],ActividadesCom[[#This Row],[CRÉD. 3]],ActividadesCom[[#This Row],[CRÉD. 4]],ActividadesCom[[#This Row],[CRÉD. 5]])</f>
        <v>0</v>
      </c>
      <c r="F2208" s="17" t="str">
        <f>IF(ActividadesCom[[#This Row],[ÚLTIMO SEMESTRE CON CRÉDITOS]]&gt;0,ROUND(AVERAGE(ActividadesCom[[#This Row],[VALOR NIVEL 5]],ActividadesCom[[#This Row],[VALOR NIVEL 4]],ActividadesCom[[#This Row],[VALOR NIVEL 3]],ActividadesCom[[#This Row],[VALOR NIVEL 2]],ActividadesCom[[#This Row],[VALOR NIVEL 1]]),0),"")</f>
        <v/>
      </c>
      <c r="G2208" s="5" t="str">
        <f>IF(ActividadesCom[[#This Row],[PROMEDIO]]="","",IF(ActividadesCom[[#This Row],[PROMEDIO]]&gt;=4,"EXCELENTE",IF(ActividadesCom[[#This Row],[PROMEDIO]]&gt;=3,"NOTABLE",IF(ActividadesCom[[#This Row],[PROMEDIO]]&gt;=2,"BUENO",IF(ActividadesCom[[#This Row],[PROMEDIO]]=1,"SUFICIENTE","")))))</f>
        <v/>
      </c>
      <c r="H2208" s="5">
        <f>MAX(ActividadesCom[[#This Row],[PERÍODO 1]],ActividadesCom[[#This Row],[PERÍODO 2]],ActividadesCom[[#This Row],[PERÍODO 3]],ActividadesCom[[#This Row],[PERÍODO 4]],ActividadesCom[[#This Row],[PERÍODO 5]])</f>
        <v>0</v>
      </c>
      <c r="I2208" s="6"/>
      <c r="J2208" s="5"/>
      <c r="K2208" s="5"/>
      <c r="L2208" s="5" t="str">
        <f>IF(ActividadesCom[[#This Row],[NIVEL 1]]&lt;&gt;0,VLOOKUP(ActividadesCom[[#This Row],[NIVEL 1]],Catálogo!A:B,2,FALSE),"")</f>
        <v/>
      </c>
      <c r="M2208" s="5"/>
      <c r="N2208" s="6"/>
      <c r="O2208" s="5"/>
      <c r="P2208" s="5"/>
      <c r="Q2208" s="5" t="str">
        <f>IF(ActividadesCom[[#This Row],[NIVEL 2]]&lt;&gt;0,VLOOKUP(ActividadesCom[[#This Row],[NIVEL 2]],Catálogo!A:B,2,FALSE),"")</f>
        <v/>
      </c>
      <c r="R2208" s="5"/>
      <c r="S2208" s="6"/>
      <c r="T2208" s="5"/>
      <c r="U2208" s="5"/>
      <c r="V2208" s="5" t="str">
        <f>IF(ActividadesCom[[#This Row],[NIVEL 3]]&lt;&gt;0,VLOOKUP(ActividadesCom[[#This Row],[NIVEL 3]],Catálogo!A:B,2,FALSE),"")</f>
        <v/>
      </c>
      <c r="W2208" s="5"/>
      <c r="X2208" s="6"/>
      <c r="Y2208" s="5"/>
      <c r="Z2208" s="5"/>
      <c r="AA2208" s="5" t="str">
        <f>IF(ActividadesCom[[#This Row],[NIVEL 4]]&lt;&gt;0,VLOOKUP(ActividadesCom[[#This Row],[NIVEL 4]],Catálogo!A:B,2,FALSE),"")</f>
        <v/>
      </c>
      <c r="AB2208" s="5"/>
      <c r="AC2208" s="6"/>
      <c r="AD2208" s="5"/>
      <c r="AE2208" s="5"/>
      <c r="AF2208" s="5" t="str">
        <f>IF(ActividadesCom[[#This Row],[NIVEL 5]]&lt;&gt;0,VLOOKUP(ActividadesCom[[#This Row],[NIVEL 5]],Catálogo!A:B,2,FALSE),"")</f>
        <v/>
      </c>
      <c r="AG2208" s="5"/>
    </row>
    <row r="2209" spans="1:34" ht="30" hidden="1" customHeight="1" x14ac:dyDescent="0.25">
      <c r="A2209" s="7">
        <v>18470174</v>
      </c>
      <c r="B2209" s="6" t="str">
        <f>VLOOKUP(ActividadesCom[[#This Row],[NO. DE CONTROL]],'LISTADO ESTUDIANTES'!A:C,2,FALSE)</f>
        <v>AGUILAR PAREDES SHIRLEY ELAINE</v>
      </c>
      <c r="C2209" s="6" t="str">
        <f>VLOOKUP(ActividadesCom[[#This Row],[NO. DE CONTROL]],'LISTADO ESTUDIANTES'!A:C,3,FALSE)</f>
        <v>INGENIERIA EN GESTION EMPRESARIAL</v>
      </c>
      <c r="D2209" s="5" t="str">
        <f>VLOOKUP(ActividadesCom[[#This Row],[NO. DE CONTROL]],'LISTADO ESTUDIANTES'!A:D,4,FALSE)</f>
        <v>BAJA</v>
      </c>
      <c r="E2209" s="5">
        <f>SUM(ActividadesCom[[#This Row],[CRÉD. 1]],ActividadesCom[[#This Row],[CRÉD. 2]],ActividadesCom[[#This Row],[CRÉD. 3]],ActividadesCom[[#This Row],[CRÉD. 4]],ActividadesCom[[#This Row],[CRÉD. 5]])</f>
        <v>5</v>
      </c>
      <c r="F2209" s="17">
        <f>IF(ActividadesCom[[#This Row],[ÚLTIMO SEMESTRE CON CRÉDITOS]]&gt;0,ROUND(AVERAGE(ActividadesCom[[#This Row],[VALOR NIVEL 5]],ActividadesCom[[#This Row],[VALOR NIVEL 4]],ActividadesCom[[#This Row],[VALOR NIVEL 3]],ActividadesCom[[#This Row],[VALOR NIVEL 2]],ActividadesCom[[#This Row],[VALOR NIVEL 1]]),0),"")</f>
        <v>3</v>
      </c>
      <c r="G2209" s="5" t="str">
        <f>IF(ActividadesCom[[#This Row],[PROMEDIO]]="","",IF(ActividadesCom[[#This Row],[PROMEDIO]]&gt;=4,"EXCELENTE",IF(ActividadesCom[[#This Row],[PROMEDIO]]&gt;=3,"NOTABLE",IF(ActividadesCom[[#This Row],[PROMEDIO]]&gt;=2,"BUENO",IF(ActividadesCom[[#This Row],[PROMEDIO]]=1,"SUFICIENTE","")))))</f>
        <v>NOTABLE</v>
      </c>
      <c r="H2209" s="5">
        <f>MAX(ActividadesCom[[#This Row],[PERÍODO 1]],ActividadesCom[[#This Row],[PERÍODO 2]],ActividadesCom[[#This Row],[PERÍODO 3]],ActividadesCom[[#This Row],[PERÍODO 4]],ActividadesCom[[#This Row],[PERÍODO 5]])</f>
        <v>20211</v>
      </c>
      <c r="I2209" s="6" t="s">
        <v>461</v>
      </c>
      <c r="J2209" s="5">
        <v>20183</v>
      </c>
      <c r="K2209" s="5" t="s">
        <v>4009</v>
      </c>
      <c r="L2209" s="5">
        <f>IF(ActividadesCom[[#This Row],[NIVEL 1]]&lt;&gt;0,VLOOKUP(ActividadesCom[[#This Row],[NIVEL 1]],Catálogo!A:B,2,FALSE),"")</f>
        <v>2</v>
      </c>
      <c r="M2209" s="5">
        <v>1</v>
      </c>
      <c r="N2209" s="6" t="s">
        <v>3332</v>
      </c>
      <c r="O2209" s="5">
        <v>20183</v>
      </c>
      <c r="P2209" s="5" t="s">
        <v>4009</v>
      </c>
      <c r="Q2209" s="5">
        <f>IF(ActividadesCom[[#This Row],[NIVEL 2]]&lt;&gt;0,VLOOKUP(ActividadesCom[[#This Row],[NIVEL 2]],Catálogo!A:B,2,FALSE),"")</f>
        <v>2</v>
      </c>
      <c r="R2209" s="5">
        <v>1</v>
      </c>
      <c r="S2209" s="6" t="s">
        <v>4527</v>
      </c>
      <c r="T2209" s="5">
        <v>20211</v>
      </c>
      <c r="U2209" s="5" t="s">
        <v>4007</v>
      </c>
      <c r="V2209" s="5">
        <f>IF(ActividadesCom[[#This Row],[NIVEL 3]]&lt;&gt;0,VLOOKUP(ActividadesCom[[#This Row],[NIVEL 3]],Catálogo!A:B,2,FALSE),"")</f>
        <v>4</v>
      </c>
      <c r="W2209" s="5">
        <v>1</v>
      </c>
      <c r="X2209" s="6" t="s">
        <v>34</v>
      </c>
      <c r="Y2209" s="5">
        <v>20211</v>
      </c>
      <c r="Z2209" s="5" t="s">
        <v>4007</v>
      </c>
      <c r="AA2209" s="5">
        <f>IF(ActividadesCom[[#This Row],[NIVEL 4]]&lt;&gt;0,VLOOKUP(ActividadesCom[[#This Row],[NIVEL 4]],Catálogo!A:B,2,FALSE),"")</f>
        <v>4</v>
      </c>
      <c r="AB2209" s="5">
        <v>1</v>
      </c>
      <c r="AC2209" s="6" t="s">
        <v>42</v>
      </c>
      <c r="AD2209" s="5">
        <v>20183</v>
      </c>
      <c r="AE2209" s="5" t="s">
        <v>4008</v>
      </c>
      <c r="AF2209" s="5">
        <f>IF(ActividadesCom[[#This Row],[NIVEL 5]]&lt;&gt;0,VLOOKUP(ActividadesCom[[#This Row],[NIVEL 5]],Catálogo!A:B,2,FALSE),"")</f>
        <v>3</v>
      </c>
      <c r="AG2209" s="5">
        <v>1</v>
      </c>
      <c r="AH2209" s="2"/>
    </row>
    <row r="2210" spans="1:34" ht="30" hidden="1" customHeight="1" x14ac:dyDescent="0.25">
      <c r="A2210" s="7">
        <v>18470175</v>
      </c>
      <c r="B2210" s="6" t="str">
        <f>VLOOKUP(ActividadesCom[[#This Row],[NO. DE CONTROL]],'LISTADO ESTUDIANTES'!A:C,2,FALSE)</f>
        <v>FUENTES AREVALO CITLALI DEL CARMEN</v>
      </c>
      <c r="C2210" s="6" t="str">
        <f>VLOOKUP(ActividadesCom[[#This Row],[NO. DE CONTROL]],'LISTADO ESTUDIANTES'!A:C,3,FALSE)</f>
        <v>INGENIERIA EN ADMINISTRACION</v>
      </c>
      <c r="D2210" s="5" t="str">
        <f>VLOOKUP(ActividadesCom[[#This Row],[NO. DE CONTROL]],'LISTADO ESTUDIANTES'!A:D,4,FALSE)</f>
        <v>BAJA</v>
      </c>
      <c r="E2210" s="5">
        <f>SUM(ActividadesCom[[#This Row],[CRÉD. 1]],ActividadesCom[[#This Row],[CRÉD. 2]],ActividadesCom[[#This Row],[CRÉD. 3]],ActividadesCom[[#This Row],[CRÉD. 4]],ActividadesCom[[#This Row],[CRÉD. 5]])</f>
        <v>3</v>
      </c>
      <c r="F2210" s="17">
        <f>IF(ActividadesCom[[#This Row],[ÚLTIMO SEMESTRE CON CRÉDITOS]]&gt;0,ROUND(AVERAGE(ActividadesCom[[#This Row],[VALOR NIVEL 5]],ActividadesCom[[#This Row],[VALOR NIVEL 4]],ActividadesCom[[#This Row],[VALOR NIVEL 3]],ActividadesCom[[#This Row],[VALOR NIVEL 2]],ActividadesCom[[#This Row],[VALOR NIVEL 1]]),0),"")</f>
        <v>3</v>
      </c>
      <c r="G2210" s="5" t="str">
        <f>IF(ActividadesCom[[#This Row],[PROMEDIO]]="","",IF(ActividadesCom[[#This Row],[PROMEDIO]]&gt;=4,"EXCELENTE",IF(ActividadesCom[[#This Row],[PROMEDIO]]&gt;=3,"NOTABLE",IF(ActividadesCom[[#This Row],[PROMEDIO]]&gt;=2,"BUENO",IF(ActividadesCom[[#This Row],[PROMEDIO]]=1,"SUFICIENTE","")))))</f>
        <v>NOTABLE</v>
      </c>
      <c r="H2210" s="5">
        <f>MAX(ActividadesCom[[#This Row],[PERÍODO 1]],ActividadesCom[[#This Row],[PERÍODO 2]],ActividadesCom[[#This Row],[PERÍODO 3]],ActividadesCom[[#This Row],[PERÍODO 4]],ActividadesCom[[#This Row],[PERÍODO 5]])</f>
        <v>20191</v>
      </c>
      <c r="I2210" s="6" t="s">
        <v>461</v>
      </c>
      <c r="J2210" s="5">
        <v>20183</v>
      </c>
      <c r="K2210" s="5" t="s">
        <v>4009</v>
      </c>
      <c r="L2210" s="5">
        <f>IF(ActividadesCom[[#This Row],[NIVEL 1]]&lt;&gt;0,VLOOKUP(ActividadesCom[[#This Row],[NIVEL 1]],Catálogo!A:B,2,FALSE),"")</f>
        <v>2</v>
      </c>
      <c r="M2210" s="5">
        <v>1</v>
      </c>
      <c r="N2210" s="6"/>
      <c r="O2210" s="5"/>
      <c r="P2210" s="5"/>
      <c r="Q2210" s="5" t="str">
        <f>IF(ActividadesCom[[#This Row],[NIVEL 2]]&lt;&gt;0,VLOOKUP(ActividadesCom[[#This Row],[NIVEL 2]],Catálogo!A:B,2,FALSE),"")</f>
        <v/>
      </c>
      <c r="R2210" s="14"/>
      <c r="S2210" s="23"/>
      <c r="T2210" s="14"/>
      <c r="U2210" s="14"/>
      <c r="V2210" s="5" t="str">
        <f>IF(ActividadesCom[[#This Row],[NIVEL 3]]&lt;&gt;0,VLOOKUP(ActividadesCom[[#This Row],[NIVEL 3]],Catálogo!A:B,2,FALSE),"")</f>
        <v/>
      </c>
      <c r="W2210" s="14"/>
      <c r="X2210" s="6" t="s">
        <v>34</v>
      </c>
      <c r="Y2210" s="5">
        <v>20191</v>
      </c>
      <c r="Z2210" s="5" t="s">
        <v>4007</v>
      </c>
      <c r="AA2210" s="5">
        <f>IF(ActividadesCom[[#This Row],[NIVEL 4]]&lt;&gt;0,VLOOKUP(ActividadesCom[[#This Row],[NIVEL 4]],Catálogo!A:B,2,FALSE),"")</f>
        <v>4</v>
      </c>
      <c r="AB2210" s="5">
        <v>1</v>
      </c>
      <c r="AC2210" s="6" t="s">
        <v>37</v>
      </c>
      <c r="AD2210" s="5">
        <v>20183</v>
      </c>
      <c r="AE2210" s="5" t="s">
        <v>4009</v>
      </c>
      <c r="AF2210" s="5">
        <f>IF(ActividadesCom[[#This Row],[NIVEL 5]]&lt;&gt;0,VLOOKUP(ActividadesCom[[#This Row],[NIVEL 5]],Catálogo!A:B,2,FALSE),"")</f>
        <v>2</v>
      </c>
      <c r="AG2210" s="5">
        <v>1</v>
      </c>
      <c r="AH2210" s="2"/>
    </row>
    <row r="2211" spans="1:34" ht="30" hidden="1" customHeight="1" x14ac:dyDescent="0.25">
      <c r="A2211" s="7">
        <v>18470176</v>
      </c>
      <c r="B2211" s="6" t="str">
        <f>VLOOKUP(ActividadesCom[[#This Row],[NO. DE CONTROL]],'LISTADO ESTUDIANTES'!A:C,2,FALSE)</f>
        <v>CRISTOBAL JUAN JOSEFA</v>
      </c>
      <c r="C2211" s="6" t="str">
        <f>VLOOKUP(ActividadesCom[[#This Row],[NO. DE CONTROL]],'LISTADO ESTUDIANTES'!A:C,3,FALSE)</f>
        <v>INGENIERIA EN ADMINISTRACION</v>
      </c>
      <c r="D2211" s="5" t="str">
        <f>VLOOKUP(ActividadesCom[[#This Row],[NO. DE CONTROL]],'LISTADO ESTUDIANTES'!A:D,4,FALSE)</f>
        <v>BAJA</v>
      </c>
      <c r="E2211" s="5">
        <f>SUM(ActividadesCom[[#This Row],[CRÉD. 1]],ActividadesCom[[#This Row],[CRÉD. 2]],ActividadesCom[[#This Row],[CRÉD. 3]],ActividadesCom[[#This Row],[CRÉD. 4]],ActividadesCom[[#This Row],[CRÉD. 5]])</f>
        <v>3</v>
      </c>
      <c r="F2211" s="17">
        <f>IF(ActividadesCom[[#This Row],[ÚLTIMO SEMESTRE CON CRÉDITOS]]&gt;0,ROUND(AVERAGE(ActividadesCom[[#This Row],[VALOR NIVEL 5]],ActividadesCom[[#This Row],[VALOR NIVEL 4]],ActividadesCom[[#This Row],[VALOR NIVEL 3]],ActividadesCom[[#This Row],[VALOR NIVEL 2]],ActividadesCom[[#This Row],[VALOR NIVEL 1]]),0),"")</f>
        <v>2</v>
      </c>
      <c r="G2211" s="5" t="str">
        <f>IF(ActividadesCom[[#This Row],[PROMEDIO]]="","",IF(ActividadesCom[[#This Row],[PROMEDIO]]&gt;=4,"EXCELENTE",IF(ActividadesCom[[#This Row],[PROMEDIO]]&gt;=3,"NOTABLE",IF(ActividadesCom[[#This Row],[PROMEDIO]]&gt;=2,"BUENO",IF(ActividadesCom[[#This Row],[PROMEDIO]]=1,"SUFICIENTE","")))))</f>
        <v>BUENO</v>
      </c>
      <c r="H2211" s="5">
        <f>MAX(ActividadesCom[[#This Row],[PERÍODO 1]],ActividadesCom[[#This Row],[PERÍODO 2]],ActividadesCom[[#This Row],[PERÍODO 3]],ActividadesCom[[#This Row],[PERÍODO 4]],ActividadesCom[[#This Row],[PERÍODO 5]])</f>
        <v>20203</v>
      </c>
      <c r="I2211" s="6" t="s">
        <v>4136</v>
      </c>
      <c r="J2211" s="5">
        <v>20203</v>
      </c>
      <c r="K2211" s="5" t="s">
        <v>4009</v>
      </c>
      <c r="L2211" s="5">
        <f>IF(ActividadesCom[[#This Row],[NIVEL 1]]&lt;&gt;0,VLOOKUP(ActividadesCom[[#This Row],[NIVEL 1]],Catálogo!A:B,2,FALSE),"")</f>
        <v>2</v>
      </c>
      <c r="M2211" s="5">
        <v>2</v>
      </c>
      <c r="N2211" s="6"/>
      <c r="O2211" s="5"/>
      <c r="P2211" s="5"/>
      <c r="Q2211" s="5" t="str">
        <f>IF(ActividadesCom[[#This Row],[NIVEL 2]]&lt;&gt;0,VLOOKUP(ActividadesCom[[#This Row],[NIVEL 2]],Catálogo!A:B,2,FALSE),"")</f>
        <v/>
      </c>
      <c r="R2211" s="11"/>
      <c r="S2211" s="12"/>
      <c r="T2211" s="11"/>
      <c r="U2211" s="11"/>
      <c r="V2211" s="5" t="str">
        <f>IF(ActividadesCom[[#This Row],[NIVEL 3]]&lt;&gt;0,VLOOKUP(ActividadesCom[[#This Row],[NIVEL 3]],Catálogo!A:B,2,FALSE),"")</f>
        <v/>
      </c>
      <c r="W2211" s="5"/>
      <c r="X2211" s="6"/>
      <c r="Y2211" s="5"/>
      <c r="Z2211" s="5"/>
      <c r="AA2211" s="5" t="str">
        <f>IF(ActividadesCom[[#This Row],[NIVEL 4]]&lt;&gt;0,VLOOKUP(ActividadesCom[[#This Row],[NIVEL 4]],Catálogo!A:B,2,FALSE),"")</f>
        <v/>
      </c>
      <c r="AB2211" s="5"/>
      <c r="AC2211" s="6" t="s">
        <v>34</v>
      </c>
      <c r="AD2211" s="5">
        <v>20183</v>
      </c>
      <c r="AE2211" s="5" t="s">
        <v>4009</v>
      </c>
      <c r="AF2211" s="5">
        <f>IF(ActividadesCom[[#This Row],[NIVEL 5]]&lt;&gt;0,VLOOKUP(ActividadesCom[[#This Row],[NIVEL 5]],Catálogo!A:B,2,FALSE),"")</f>
        <v>2</v>
      </c>
      <c r="AG2211" s="5">
        <v>1</v>
      </c>
      <c r="AH2211" s="2"/>
    </row>
    <row r="2212" spans="1:34" ht="30" hidden="1" customHeight="1" x14ac:dyDescent="0.25">
      <c r="A2212" s="7">
        <v>18470177</v>
      </c>
      <c r="B2212" s="6" t="str">
        <f>VLOOKUP(ActividadesCom[[#This Row],[NO. DE CONTROL]],'LISTADO ESTUDIANTES'!A:C,2,FALSE)</f>
        <v>OLIVARES RAMAYO AXEL DEL JESUS</v>
      </c>
      <c r="C2212" s="6" t="str">
        <f>VLOOKUP(ActividadesCom[[#This Row],[NO. DE CONTROL]],'LISTADO ESTUDIANTES'!A:C,3,FALSE)</f>
        <v>INGENIERIA INDUSTRIAL</v>
      </c>
      <c r="D2212" s="5" t="str">
        <f>VLOOKUP(ActividadesCom[[#This Row],[NO. DE CONTROL]],'LISTADO ESTUDIANTES'!A:D,4,FALSE)</f>
        <v>BAJA</v>
      </c>
      <c r="E2212" s="5">
        <f>SUM(ActividadesCom[[#This Row],[CRÉD. 1]],ActividadesCom[[#This Row],[CRÉD. 2]],ActividadesCom[[#This Row],[CRÉD. 3]],ActividadesCom[[#This Row],[CRÉD. 4]],ActividadesCom[[#This Row],[CRÉD. 5]])</f>
        <v>5</v>
      </c>
      <c r="F2212" s="5">
        <f>IF(ActividadesCom[[#This Row],[ÚLTIMO SEMESTRE CON CRÉDITOS]]&gt;0,ROUND(AVERAGE(ActividadesCom[[#This Row],[VALOR NIVEL 5]],ActividadesCom[[#This Row],[VALOR NIVEL 4]],ActividadesCom[[#This Row],[VALOR NIVEL 3]],ActividadesCom[[#This Row],[VALOR NIVEL 2]],ActividadesCom[[#This Row],[VALOR NIVEL 1]]),0),"")</f>
        <v>2</v>
      </c>
      <c r="G2212" s="5" t="str">
        <f>IF(ActividadesCom[[#This Row],[PROMEDIO]]="","",IF(ActividadesCom[[#This Row],[PROMEDIO]]&gt;=4,"EXCELENTE",IF(ActividadesCom[[#This Row],[PROMEDIO]]&gt;=3,"NOTABLE",IF(ActividadesCom[[#This Row],[PROMEDIO]]&gt;=2,"BUENO",IF(ActividadesCom[[#This Row],[PROMEDIO]]=1,"SUFICIENTE","")))))</f>
        <v>BUENO</v>
      </c>
      <c r="H2212" s="5">
        <f>MAX(ActividadesCom[[#This Row],[PERÍODO 1]],ActividadesCom[[#This Row],[PERÍODO 2]],ActividadesCom[[#This Row],[PERÍODO 3]],ActividadesCom[[#This Row],[PERÍODO 4]],ActividadesCom[[#This Row],[PERÍODO 5]])</f>
        <v>20193</v>
      </c>
      <c r="I2212" s="6" t="s">
        <v>775</v>
      </c>
      <c r="J2212" s="5">
        <v>20183</v>
      </c>
      <c r="K2212" s="5" t="s">
        <v>4009</v>
      </c>
      <c r="L2212" s="5">
        <f>IF(ActividadesCom[[#This Row],[NIVEL 1]]&lt;&gt;0,VLOOKUP(ActividadesCom[[#This Row],[NIVEL 1]],Catálogo!A:B,2,FALSE),"")</f>
        <v>2</v>
      </c>
      <c r="M2212" s="5">
        <v>1</v>
      </c>
      <c r="N2212" s="6" t="s">
        <v>1013</v>
      </c>
      <c r="O2212" s="5">
        <v>20191</v>
      </c>
      <c r="P2212" s="5" t="s">
        <v>4009</v>
      </c>
      <c r="Q2212" s="5">
        <f>IF(ActividadesCom[[#This Row],[NIVEL 2]]&lt;&gt;0,VLOOKUP(ActividadesCom[[#This Row],[NIVEL 2]],Catálogo!A:B,2,FALSE),"")</f>
        <v>2</v>
      </c>
      <c r="R2212" s="5">
        <v>1</v>
      </c>
      <c r="S2212" s="6" t="s">
        <v>1018</v>
      </c>
      <c r="T2212" s="5">
        <v>20193</v>
      </c>
      <c r="U2212" s="5" t="s">
        <v>4008</v>
      </c>
      <c r="V2212" s="5">
        <f>IF(ActividadesCom[[#This Row],[NIVEL 3]]&lt;&gt;0,VLOOKUP(ActividadesCom[[#This Row],[NIVEL 3]],Catálogo!A:B,2,FALSE),"")</f>
        <v>3</v>
      </c>
      <c r="W2212" s="5">
        <v>1</v>
      </c>
      <c r="X2212" s="6" t="s">
        <v>519</v>
      </c>
      <c r="Y2212" s="5">
        <v>20183</v>
      </c>
      <c r="Z2212" s="5" t="s">
        <v>4008</v>
      </c>
      <c r="AA2212" s="5">
        <f>IF(ActividadesCom[[#This Row],[NIVEL 4]]&lt;&gt;0,VLOOKUP(ActividadesCom[[#This Row],[NIVEL 4]],Catálogo!A:B,2,FALSE),"")</f>
        <v>3</v>
      </c>
      <c r="AB2212" s="5">
        <v>1</v>
      </c>
      <c r="AC2212" s="6" t="s">
        <v>818</v>
      </c>
      <c r="AD2212" s="5">
        <v>20183</v>
      </c>
      <c r="AE2212" s="5" t="s">
        <v>4009</v>
      </c>
      <c r="AF2212" s="5">
        <f>IF(ActividadesCom[[#This Row],[NIVEL 5]]&lt;&gt;0,VLOOKUP(ActividadesCom[[#This Row],[NIVEL 5]],Catálogo!A:B,2,FALSE),"")</f>
        <v>2</v>
      </c>
      <c r="AG2212" s="5">
        <v>1</v>
      </c>
      <c r="AH2212" s="2"/>
    </row>
    <row r="2213" spans="1:34" s="21" customFormat="1" ht="30" hidden="1" customHeight="1" x14ac:dyDescent="0.25">
      <c r="A2213" s="7">
        <v>18470178</v>
      </c>
      <c r="B2213" s="6" t="str">
        <f>VLOOKUP(ActividadesCom[[#This Row],[NO. DE CONTROL]],'LISTADO ESTUDIANTES'!A:C,2,FALSE)</f>
        <v>USCANGA RAMIREZ MERARI YANELI</v>
      </c>
      <c r="C2213" s="6" t="str">
        <f>VLOOKUP(ActividadesCom[[#This Row],[NO. DE CONTROL]],'LISTADO ESTUDIANTES'!A:C,3,FALSE)</f>
        <v>INGENIERIA EN ADMINISTRACION</v>
      </c>
      <c r="D2213" s="5" t="str">
        <f>VLOOKUP(ActividadesCom[[#This Row],[NO. DE CONTROL]],'LISTADO ESTUDIANTES'!A:D,4,FALSE)</f>
        <v>BAJA</v>
      </c>
      <c r="E2213" s="5">
        <f>SUM(ActividadesCom[[#This Row],[CRÉD. 1]],ActividadesCom[[#This Row],[CRÉD. 2]],ActividadesCom[[#This Row],[CRÉD. 3]],ActividadesCom[[#This Row],[CRÉD. 4]],ActividadesCom[[#This Row],[CRÉD. 5]])</f>
        <v>0</v>
      </c>
      <c r="F2213" s="17" t="str">
        <f>IF(ActividadesCom[[#This Row],[ÚLTIMO SEMESTRE CON CRÉDITOS]]&gt;0,ROUND(AVERAGE(ActividadesCom[[#This Row],[VALOR NIVEL 5]],ActividadesCom[[#This Row],[VALOR NIVEL 4]],ActividadesCom[[#This Row],[VALOR NIVEL 3]],ActividadesCom[[#This Row],[VALOR NIVEL 2]],ActividadesCom[[#This Row],[VALOR NIVEL 1]]),0),"")</f>
        <v/>
      </c>
      <c r="G2213" s="5" t="str">
        <f>IF(ActividadesCom[[#This Row],[PROMEDIO]]="","",IF(ActividadesCom[[#This Row],[PROMEDIO]]&gt;=4,"EXCELENTE",IF(ActividadesCom[[#This Row],[PROMEDIO]]&gt;=3,"NOTABLE",IF(ActividadesCom[[#This Row],[PROMEDIO]]&gt;=2,"BUENO",IF(ActividadesCom[[#This Row],[PROMEDIO]]=1,"SUFICIENTE","")))))</f>
        <v/>
      </c>
      <c r="H2213" s="5">
        <f>MAX(ActividadesCom[[#This Row],[PERÍODO 1]],ActividadesCom[[#This Row],[PERÍODO 2]],ActividadesCom[[#This Row],[PERÍODO 3]],ActividadesCom[[#This Row],[PERÍODO 4]],ActividadesCom[[#This Row],[PERÍODO 5]])</f>
        <v>0</v>
      </c>
      <c r="I2213" s="6"/>
      <c r="J2213" s="5"/>
      <c r="K2213" s="5"/>
      <c r="L2213" s="5" t="str">
        <f>IF(ActividadesCom[[#This Row],[NIVEL 1]]&lt;&gt;0,VLOOKUP(ActividadesCom[[#This Row],[NIVEL 1]],Catálogo!A:B,2,FALSE),"")</f>
        <v/>
      </c>
      <c r="M2213" s="5"/>
      <c r="N2213" s="6"/>
      <c r="O2213" s="5"/>
      <c r="P2213" s="5"/>
      <c r="Q2213" s="5" t="str">
        <f>IF(ActividadesCom[[#This Row],[NIVEL 2]]&lt;&gt;0,VLOOKUP(ActividadesCom[[#This Row],[NIVEL 2]],Catálogo!A:B,2,FALSE),"")</f>
        <v/>
      </c>
      <c r="R2213" s="11"/>
      <c r="S2213" s="12"/>
      <c r="T2213" s="11"/>
      <c r="U2213" s="11"/>
      <c r="V2213" s="5" t="str">
        <f>IF(ActividadesCom[[#This Row],[NIVEL 3]]&lt;&gt;0,VLOOKUP(ActividadesCom[[#This Row],[NIVEL 3]],Catálogo!A:B,2,FALSE),"")</f>
        <v/>
      </c>
      <c r="W2213" s="11"/>
      <c r="X2213" s="6"/>
      <c r="Y2213" s="5"/>
      <c r="Z2213" s="5"/>
      <c r="AA2213" s="5" t="str">
        <f>IF(ActividadesCom[[#This Row],[NIVEL 4]]&lt;&gt;0,VLOOKUP(ActividadesCom[[#This Row],[NIVEL 4]],Catálogo!A:B,2,FALSE),"")</f>
        <v/>
      </c>
      <c r="AB2213" s="5"/>
      <c r="AC2213" s="6"/>
      <c r="AD2213" s="5"/>
      <c r="AE2213" s="5"/>
      <c r="AF2213" s="5" t="str">
        <f>IF(ActividadesCom[[#This Row],[NIVEL 5]]&lt;&gt;0,VLOOKUP(ActividadesCom[[#This Row],[NIVEL 5]],Catálogo!A:B,2,FALSE),"")</f>
        <v/>
      </c>
      <c r="AG2213" s="5"/>
    </row>
    <row r="2214" spans="1:34" s="21" customFormat="1" ht="30" hidden="1" customHeight="1" x14ac:dyDescent="0.25">
      <c r="A2214" s="7">
        <v>18470179</v>
      </c>
      <c r="B2214" s="6" t="str">
        <f>VLOOKUP(ActividadesCom[[#This Row],[NO. DE CONTROL]],'LISTADO ESTUDIANTES'!A:C,2,FALSE)</f>
        <v>YAH LEON JOSE NAZARETH</v>
      </c>
      <c r="C2214" s="6" t="str">
        <f>VLOOKUP(ActividadesCom[[#This Row],[NO. DE CONTROL]],'LISTADO ESTUDIANTES'!A:C,3,FALSE)</f>
        <v>INGENIERIA INDUSTRIAL</v>
      </c>
      <c r="D2214" s="5" t="str">
        <f>VLOOKUP(ActividadesCom[[#This Row],[NO. DE CONTROL]],'LISTADO ESTUDIANTES'!A:D,4,FALSE)</f>
        <v>BAJA</v>
      </c>
      <c r="E2214" s="5">
        <f>SUM(ActividadesCom[[#This Row],[CRÉD. 1]],ActividadesCom[[#This Row],[CRÉD. 2]],ActividadesCom[[#This Row],[CRÉD. 3]],ActividadesCom[[#This Row],[CRÉD. 4]],ActividadesCom[[#This Row],[CRÉD. 5]])</f>
        <v>5</v>
      </c>
      <c r="F2214" s="17">
        <f>IF(ActividadesCom[[#This Row],[ÚLTIMO SEMESTRE CON CRÉDITOS]]&gt;0,ROUND(AVERAGE(ActividadesCom[[#This Row],[VALOR NIVEL 5]],ActividadesCom[[#This Row],[VALOR NIVEL 4]],ActividadesCom[[#This Row],[VALOR NIVEL 3]],ActividadesCom[[#This Row],[VALOR NIVEL 2]],ActividadesCom[[#This Row],[VALOR NIVEL 1]]),0),"")</f>
        <v>3</v>
      </c>
      <c r="G2214" s="5" t="str">
        <f>IF(ActividadesCom[[#This Row],[PROMEDIO]]="","",IF(ActividadesCom[[#This Row],[PROMEDIO]]&gt;=4,"EXCELENTE",IF(ActividadesCom[[#This Row],[PROMEDIO]]&gt;=3,"NOTABLE",IF(ActividadesCom[[#This Row],[PROMEDIO]]&gt;=2,"BUENO",IF(ActividadesCom[[#This Row],[PROMEDIO]]=1,"SUFICIENTE","")))))</f>
        <v>NOTABLE</v>
      </c>
      <c r="H2214" s="5">
        <f>MAX(ActividadesCom[[#This Row],[PERÍODO 1]],ActividadesCom[[#This Row],[PERÍODO 2]],ActividadesCom[[#This Row],[PERÍODO 3]],ActividadesCom[[#This Row],[PERÍODO 4]],ActividadesCom[[#This Row],[PERÍODO 5]])</f>
        <v>20221</v>
      </c>
      <c r="I2214" s="6" t="s">
        <v>1012</v>
      </c>
      <c r="J2214" s="5">
        <v>20191</v>
      </c>
      <c r="K2214" s="5" t="s">
        <v>4009</v>
      </c>
      <c r="L2214" s="5">
        <f>IF(ActividadesCom[[#This Row],[NIVEL 1]]&lt;&gt;0,VLOOKUP(ActividadesCom[[#This Row],[NIVEL 1]],Catálogo!A:B,2,FALSE),"")</f>
        <v>2</v>
      </c>
      <c r="M2214" s="5">
        <v>1</v>
      </c>
      <c r="N2214" s="6" t="s">
        <v>4538</v>
      </c>
      <c r="O2214" s="5">
        <v>20213</v>
      </c>
      <c r="P2214" s="5" t="s">
        <v>4008</v>
      </c>
      <c r="Q2214" s="5">
        <f>IF(ActividadesCom[[#This Row],[NIVEL 2]]&lt;&gt;0,VLOOKUP(ActividadesCom[[#This Row],[NIVEL 2]],Catálogo!A:B,2,FALSE),"")</f>
        <v>3</v>
      </c>
      <c r="R2214" s="5">
        <v>1</v>
      </c>
      <c r="S2214" s="6" t="s">
        <v>4738</v>
      </c>
      <c r="T2214" s="5">
        <v>20213</v>
      </c>
      <c r="U2214" s="5" t="s">
        <v>4008</v>
      </c>
      <c r="V2214" s="5">
        <f>IF(ActividadesCom[[#This Row],[NIVEL 3]]&lt;&gt;0,VLOOKUP(ActividadesCom[[#This Row],[NIVEL 3]],Catálogo!A:B,2,FALSE),"")</f>
        <v>3</v>
      </c>
      <c r="W2214" s="5">
        <v>1</v>
      </c>
      <c r="X2214" s="6" t="s">
        <v>4944</v>
      </c>
      <c r="Y2214" s="5">
        <v>20221</v>
      </c>
      <c r="Z2214" s="5" t="s">
        <v>4008</v>
      </c>
      <c r="AA2214" s="5">
        <f>IF(ActividadesCom[[#This Row],[NIVEL 4]]&lt;&gt;0,VLOOKUP(ActividadesCom[[#This Row],[NIVEL 4]],Catálogo!A:B,2,FALSE),"")</f>
        <v>3</v>
      </c>
      <c r="AB2214" s="5">
        <v>1</v>
      </c>
      <c r="AC2214" s="6" t="s">
        <v>27</v>
      </c>
      <c r="AD2214" s="5">
        <v>20183</v>
      </c>
      <c r="AE2214" s="5" t="s">
        <v>4007</v>
      </c>
      <c r="AF2214" s="5">
        <f>IF(ActividadesCom[[#This Row],[NIVEL 5]]&lt;&gt;0,VLOOKUP(ActividadesCom[[#This Row],[NIVEL 5]],Catálogo!A:B,2,FALSE),"")</f>
        <v>4</v>
      </c>
      <c r="AG2214" s="5">
        <v>1</v>
      </c>
    </row>
    <row r="2215" spans="1:34" ht="30" hidden="1" customHeight="1" x14ac:dyDescent="0.25">
      <c r="A2215" s="7">
        <v>18470180</v>
      </c>
      <c r="B2215" s="6" t="str">
        <f>VLOOKUP(ActividadesCom[[#This Row],[NO. DE CONTROL]],'LISTADO ESTUDIANTES'!A:C,2,FALSE)</f>
        <v>LOPEZ DIAZ ANDRES DEL JESUS</v>
      </c>
      <c r="C2215" s="6" t="str">
        <f>VLOOKUP(ActividadesCom[[#This Row],[NO. DE CONTROL]],'LISTADO ESTUDIANTES'!A:C,3,FALSE)</f>
        <v>INGENIERIA INDUSTRIAL</v>
      </c>
      <c r="D2215" s="5" t="str">
        <f>VLOOKUP(ActividadesCom[[#This Row],[NO. DE CONTROL]],'LISTADO ESTUDIANTES'!A:D,4,FALSE)</f>
        <v>BAJA</v>
      </c>
      <c r="E2215" s="5">
        <f>SUM(ActividadesCom[[#This Row],[CRÉD. 1]],ActividadesCom[[#This Row],[CRÉD. 2]],ActividadesCom[[#This Row],[CRÉD. 3]],ActividadesCom[[#This Row],[CRÉD. 4]],ActividadesCom[[#This Row],[CRÉD. 5]])</f>
        <v>3</v>
      </c>
      <c r="F2215" s="17">
        <f>IF(ActividadesCom[[#This Row],[ÚLTIMO SEMESTRE CON CRÉDITOS]]&gt;0,ROUND(AVERAGE(ActividadesCom[[#This Row],[VALOR NIVEL 5]],ActividadesCom[[#This Row],[VALOR NIVEL 4]],ActividadesCom[[#This Row],[VALOR NIVEL 3]],ActividadesCom[[#This Row],[VALOR NIVEL 2]],ActividadesCom[[#This Row],[VALOR NIVEL 1]]),0),"")</f>
        <v>3</v>
      </c>
      <c r="G2215" s="5" t="str">
        <f>IF(ActividadesCom[[#This Row],[PROMEDIO]]="","",IF(ActividadesCom[[#This Row],[PROMEDIO]]&gt;=4,"EXCELENTE",IF(ActividadesCom[[#This Row],[PROMEDIO]]&gt;=3,"NOTABLE",IF(ActividadesCom[[#This Row],[PROMEDIO]]&gt;=2,"BUENO",IF(ActividadesCom[[#This Row],[PROMEDIO]]=1,"SUFICIENTE","")))))</f>
        <v>NOTABLE</v>
      </c>
      <c r="H2215" s="5">
        <f>MAX(ActividadesCom[[#This Row],[PERÍODO 1]],ActividadesCom[[#This Row],[PERÍODO 2]],ActividadesCom[[#This Row],[PERÍODO 3]],ActividadesCom[[#This Row],[PERÍODO 4]],ActividadesCom[[#This Row],[PERÍODO 5]])</f>
        <v>20233</v>
      </c>
      <c r="I2215" s="95" t="s">
        <v>1067</v>
      </c>
      <c r="J2215" s="5">
        <v>20193</v>
      </c>
      <c r="K2215" s="5" t="s">
        <v>4009</v>
      </c>
      <c r="L2215" s="5">
        <f>IF(ActividadesCom[[#This Row],[NIVEL 1]]&lt;&gt;0,VLOOKUP(ActividadesCom[[#This Row],[NIVEL 1]],Catálogo!A:B,2,FALSE),"")</f>
        <v>2</v>
      </c>
      <c r="M2215" s="5"/>
      <c r="N2215" s="6" t="s">
        <v>519</v>
      </c>
      <c r="O2215" s="5">
        <v>20183</v>
      </c>
      <c r="P2215" s="5" t="s">
        <v>4020</v>
      </c>
      <c r="Q2215" s="5">
        <f>IF(ActividadesCom[[#This Row],[NIVEL 2]]&lt;&gt;0,VLOOKUP(ActividadesCom[[#This Row],[NIVEL 2]],Catálogo!A:B,2,FALSE),"")</f>
        <v>3</v>
      </c>
      <c r="R2215" s="5">
        <v>1</v>
      </c>
      <c r="S2215" s="95" t="s">
        <v>5715</v>
      </c>
      <c r="T2215" s="5">
        <v>20223</v>
      </c>
      <c r="U2215" s="5" t="s">
        <v>4010</v>
      </c>
      <c r="V2215" s="5">
        <f>IF(ActividadesCom[[#This Row],[NIVEL 3]]&lt;&gt;0,VLOOKUP(ActividadesCom[[#This Row],[NIVEL 3]],Catálogo!A:B,2,FALSE),"")</f>
        <v>1</v>
      </c>
      <c r="W2215" s="5"/>
      <c r="X2215" s="6" t="s">
        <v>6255</v>
      </c>
      <c r="Y2215" s="5">
        <v>20233</v>
      </c>
      <c r="Z2215" s="5" t="s">
        <v>4008</v>
      </c>
      <c r="AA2215" s="5">
        <f>IF(ActividadesCom[[#This Row],[NIVEL 4]]&lt;&gt;0,VLOOKUP(ActividadesCom[[#This Row],[NIVEL 4]],Catálogo!A:B,2,FALSE),"")</f>
        <v>3</v>
      </c>
      <c r="AB2215" s="5">
        <v>1</v>
      </c>
      <c r="AC2215" s="6" t="s">
        <v>34</v>
      </c>
      <c r="AD2215" s="5">
        <v>20193</v>
      </c>
      <c r="AE2215" s="5" t="s">
        <v>4007</v>
      </c>
      <c r="AF2215" s="5">
        <f>IF(ActividadesCom[[#This Row],[NIVEL 5]]&lt;&gt;0,VLOOKUP(ActividadesCom[[#This Row],[NIVEL 5]],Catálogo!A:B,2,FALSE),"")</f>
        <v>4</v>
      </c>
      <c r="AG2215" s="5">
        <v>1</v>
      </c>
      <c r="AH2215" s="2"/>
    </row>
    <row r="2216" spans="1:34" ht="30" hidden="1" customHeight="1" x14ac:dyDescent="0.25">
      <c r="A2216" s="7">
        <v>18470181</v>
      </c>
      <c r="B2216" s="6" t="str">
        <f>VLOOKUP(ActividadesCom[[#This Row],[NO. DE CONTROL]],'LISTADO ESTUDIANTES'!A:C,2,FALSE)</f>
        <v>LOPEZ ROQUIS LEONARDO JOSE</v>
      </c>
      <c r="C2216" s="6" t="str">
        <f>VLOOKUP(ActividadesCom[[#This Row],[NO. DE CONTROL]],'LISTADO ESTUDIANTES'!A:C,3,FALSE)</f>
        <v>INGENIERIA INDUSTRIAL</v>
      </c>
      <c r="D2216" s="5" t="str">
        <f>VLOOKUP(ActividadesCom[[#This Row],[NO. DE CONTROL]],'LISTADO ESTUDIANTES'!A:D,4,FALSE)</f>
        <v>BAJA</v>
      </c>
      <c r="E2216" s="5">
        <f>SUM(ActividadesCom[[#This Row],[CRÉD. 1]],ActividadesCom[[#This Row],[CRÉD. 2]],ActividadesCom[[#This Row],[CRÉD. 3]],ActividadesCom[[#This Row],[CRÉD. 4]],ActividadesCom[[#This Row],[CRÉD. 5]])</f>
        <v>5</v>
      </c>
      <c r="F2216" s="17">
        <f>IF(ActividadesCom[[#This Row],[ÚLTIMO SEMESTRE CON CRÉDITOS]]&gt;0,ROUND(AVERAGE(ActividadesCom[[#This Row],[VALOR NIVEL 5]],ActividadesCom[[#This Row],[VALOR NIVEL 4]],ActividadesCom[[#This Row],[VALOR NIVEL 3]],ActividadesCom[[#This Row],[VALOR NIVEL 2]],ActividadesCom[[#This Row],[VALOR NIVEL 1]]),0),"")</f>
        <v>3</v>
      </c>
      <c r="G2216" s="5" t="str">
        <f>IF(ActividadesCom[[#This Row],[PROMEDIO]]="","",IF(ActividadesCom[[#This Row],[PROMEDIO]]&gt;=4,"EXCELENTE",IF(ActividadesCom[[#This Row],[PROMEDIO]]&gt;=3,"NOTABLE",IF(ActividadesCom[[#This Row],[PROMEDIO]]&gt;=2,"BUENO",IF(ActividadesCom[[#This Row],[PROMEDIO]]=1,"SUFICIENTE","")))))</f>
        <v>NOTABLE</v>
      </c>
      <c r="H2216" s="5">
        <f>MAX(ActividadesCom[[#This Row],[PERÍODO 1]],ActividadesCom[[#This Row],[PERÍODO 2]],ActividadesCom[[#This Row],[PERÍODO 3]],ActividadesCom[[#This Row],[PERÍODO 4]],ActividadesCom[[#This Row],[PERÍODO 5]])</f>
        <v>20221</v>
      </c>
      <c r="I2216" s="6" t="s">
        <v>4740</v>
      </c>
      <c r="J2216" s="5">
        <v>20213</v>
      </c>
      <c r="K2216" s="5" t="s">
        <v>4008</v>
      </c>
      <c r="L2216" s="5">
        <f>IF(ActividadesCom[[#This Row],[NIVEL 1]]&lt;&gt;0,VLOOKUP(ActividadesCom[[#This Row],[NIVEL 1]],Catálogo!A:B,2,FALSE),"")</f>
        <v>3</v>
      </c>
      <c r="M2216" s="5">
        <v>1</v>
      </c>
      <c r="N2216" s="6" t="s">
        <v>4944</v>
      </c>
      <c r="O2216" s="5">
        <v>20221</v>
      </c>
      <c r="P2216" s="5" t="s">
        <v>4020</v>
      </c>
      <c r="Q2216" s="5">
        <f>IF(ActividadesCom[[#This Row],[NIVEL 2]]&lt;&gt;0,VLOOKUP(ActividadesCom[[#This Row],[NIVEL 2]],Catálogo!A:B,2,FALSE),"")</f>
        <v>3</v>
      </c>
      <c r="R2216" s="5">
        <v>1</v>
      </c>
      <c r="S2216" s="6" t="s">
        <v>4945</v>
      </c>
      <c r="T2216" s="5">
        <v>20221</v>
      </c>
      <c r="U2216" s="5" t="s">
        <v>4008</v>
      </c>
      <c r="V2216" s="5">
        <f>IF(ActividadesCom[[#This Row],[NIVEL 3]]&lt;&gt;0,VLOOKUP(ActividadesCom[[#This Row],[NIVEL 3]],Catálogo!A:B,2,FALSE),"")</f>
        <v>3</v>
      </c>
      <c r="W2216" s="5">
        <v>1</v>
      </c>
      <c r="X2216" s="6" t="s">
        <v>25</v>
      </c>
      <c r="Y2216" s="5">
        <v>20211</v>
      </c>
      <c r="Z2216" s="5" t="s">
        <v>4008</v>
      </c>
      <c r="AA2216" s="5">
        <f>IF(ActividadesCom[[#This Row],[NIVEL 4]]&lt;&gt;0,VLOOKUP(ActividadesCom[[#This Row],[NIVEL 4]],Catálogo!A:B,2,FALSE),"")</f>
        <v>3</v>
      </c>
      <c r="AB2216" s="5">
        <v>1</v>
      </c>
      <c r="AC2216" s="6" t="s">
        <v>2180</v>
      </c>
      <c r="AD2216" s="5">
        <v>20201</v>
      </c>
      <c r="AE2216" s="5" t="s">
        <v>4008</v>
      </c>
      <c r="AF2216" s="5">
        <f>IF(ActividadesCom[[#This Row],[NIVEL 5]]&lt;&gt;0,VLOOKUP(ActividadesCom[[#This Row],[NIVEL 5]],Catálogo!A:B,2,FALSE),"")</f>
        <v>3</v>
      </c>
      <c r="AG2216" s="5">
        <v>1</v>
      </c>
      <c r="AH2216" s="2"/>
    </row>
    <row r="2217" spans="1:34" ht="30" hidden="1" customHeight="1" x14ac:dyDescent="0.25">
      <c r="A2217" s="7">
        <v>18470182</v>
      </c>
      <c r="B2217" s="6" t="str">
        <f>VLOOKUP(ActividadesCom[[#This Row],[NO. DE CONTROL]],'LISTADO ESTUDIANTES'!A:C,2,FALSE)</f>
        <v>BARREDO ORTIZ SOFIA DEL CARMEN</v>
      </c>
      <c r="C2217" s="6" t="str">
        <f>VLOOKUP(ActividadesCom[[#This Row],[NO. DE CONTROL]],'LISTADO ESTUDIANTES'!A:C,3,FALSE)</f>
        <v>INGENIERIA INDUSTRIAL</v>
      </c>
      <c r="D2217" s="5" t="str">
        <f>VLOOKUP(ActividadesCom[[#This Row],[NO. DE CONTROL]],'LISTADO ESTUDIANTES'!A:D,4,FALSE)</f>
        <v>BAJA</v>
      </c>
      <c r="E2217" s="5">
        <f>SUM(ActividadesCom[[#This Row],[CRÉD. 1]],ActividadesCom[[#This Row],[CRÉD. 2]],ActividadesCom[[#This Row],[CRÉD. 3]],ActividadesCom[[#This Row],[CRÉD. 4]],ActividadesCom[[#This Row],[CRÉD. 5]])</f>
        <v>5</v>
      </c>
      <c r="F2217" s="5">
        <f>IF(ActividadesCom[[#This Row],[ÚLTIMO SEMESTRE CON CRÉDITOS]]&gt;0,ROUND(AVERAGE(ActividadesCom[[#This Row],[VALOR NIVEL 5]],ActividadesCom[[#This Row],[VALOR NIVEL 4]],ActividadesCom[[#This Row],[VALOR NIVEL 3]],ActividadesCom[[#This Row],[VALOR NIVEL 2]],ActividadesCom[[#This Row],[VALOR NIVEL 1]]),0),"")</f>
        <v>3</v>
      </c>
      <c r="G2217" s="5" t="str">
        <f>IF(ActividadesCom[[#This Row],[PROMEDIO]]="","",IF(ActividadesCom[[#This Row],[PROMEDIO]]&gt;=4,"EXCELENTE",IF(ActividadesCom[[#This Row],[PROMEDIO]]&gt;=3,"NOTABLE",IF(ActividadesCom[[#This Row],[PROMEDIO]]&gt;=2,"BUENO",IF(ActividadesCom[[#This Row],[PROMEDIO]]=1,"SUFICIENTE","")))))</f>
        <v>NOTABLE</v>
      </c>
      <c r="H2217" s="5">
        <f>MAX(ActividadesCom[[#This Row],[PERÍODO 1]],ActividadesCom[[#This Row],[PERÍODO 2]],ActividadesCom[[#This Row],[PERÍODO 3]],ActividadesCom[[#This Row],[PERÍODO 4]],ActividadesCom[[#This Row],[PERÍODO 5]])</f>
        <v>20201</v>
      </c>
      <c r="I2217" s="6" t="s">
        <v>1013</v>
      </c>
      <c r="J2217" s="5">
        <v>20191</v>
      </c>
      <c r="K2217" s="5" t="s">
        <v>4009</v>
      </c>
      <c r="L2217" s="5">
        <f>IF(ActividadesCom[[#This Row],[NIVEL 1]]&lt;&gt;0,VLOOKUP(ActividadesCom[[#This Row],[NIVEL 1]],Catálogo!A:B,2,FALSE),"")</f>
        <v>2</v>
      </c>
      <c r="M2217" s="5">
        <v>1</v>
      </c>
      <c r="N2217" s="6" t="s">
        <v>1018</v>
      </c>
      <c r="O2217" s="5">
        <v>20193</v>
      </c>
      <c r="P2217" s="5" t="s">
        <v>4009</v>
      </c>
      <c r="Q2217" s="5">
        <f>IF(ActividadesCom[[#This Row],[NIVEL 2]]&lt;&gt;0,VLOOKUP(ActividadesCom[[#This Row],[NIVEL 2]],Catálogo!A:B,2,FALSE),"")</f>
        <v>2</v>
      </c>
      <c r="R2217" s="5">
        <v>1</v>
      </c>
      <c r="S2217" s="6" t="s">
        <v>519</v>
      </c>
      <c r="T2217" s="5">
        <v>20183</v>
      </c>
      <c r="U2217" s="5" t="s">
        <v>4008</v>
      </c>
      <c r="V2217" s="5">
        <f>IF(ActividadesCom[[#This Row],[NIVEL 3]]&lt;&gt;0,VLOOKUP(ActividadesCom[[#This Row],[NIVEL 3]],Catálogo!A:B,2,FALSE),"")</f>
        <v>3</v>
      </c>
      <c r="W2217" s="5">
        <v>1</v>
      </c>
      <c r="X2217" s="6" t="s">
        <v>2531</v>
      </c>
      <c r="Y2217" s="5">
        <v>20201</v>
      </c>
      <c r="Z2217" s="5" t="s">
        <v>4009</v>
      </c>
      <c r="AA2217" s="5">
        <f>IF(ActividadesCom[[#This Row],[NIVEL 4]]&lt;&gt;0,VLOOKUP(ActividadesCom[[#This Row],[NIVEL 4]],Catálogo!A:B,2,FALSE),"")</f>
        <v>2</v>
      </c>
      <c r="AB2217" s="5">
        <v>1</v>
      </c>
      <c r="AC2217" s="6" t="s">
        <v>819</v>
      </c>
      <c r="AD2217" s="5">
        <v>20193</v>
      </c>
      <c r="AE2217" s="5" t="s">
        <v>4007</v>
      </c>
      <c r="AF2217" s="5">
        <f>IF(ActividadesCom[[#This Row],[NIVEL 5]]&lt;&gt;0,VLOOKUP(ActividadesCom[[#This Row],[NIVEL 5]],Catálogo!A:B,2,FALSE),"")</f>
        <v>4</v>
      </c>
      <c r="AG2217" s="5">
        <v>1</v>
      </c>
      <c r="AH2217" s="2"/>
    </row>
    <row r="2218" spans="1:34" s="21" customFormat="1" ht="30" hidden="1" customHeight="1" x14ac:dyDescent="0.25">
      <c r="A2218" s="7">
        <v>18470183</v>
      </c>
      <c r="B2218" s="6" t="str">
        <f>VLOOKUP(ActividadesCom[[#This Row],[NO. DE CONTROL]],'LISTADO ESTUDIANTES'!A:C,2,FALSE)</f>
        <v>MARTIN ROMERO AMBAR CAROL</v>
      </c>
      <c r="C2218" s="6" t="str">
        <f>VLOOKUP(ActividadesCom[[#This Row],[NO. DE CONTROL]],'LISTADO ESTUDIANTES'!A:C,3,FALSE)</f>
        <v>INGENIERIA EN ADMINISTRACION</v>
      </c>
      <c r="D2218" s="5" t="str">
        <f>VLOOKUP(ActividadesCom[[#This Row],[NO. DE CONTROL]],'LISTADO ESTUDIANTES'!A:D,4,FALSE)</f>
        <v>BAJA</v>
      </c>
      <c r="E2218" s="5">
        <f>SUM(ActividadesCom[[#This Row],[CRÉD. 1]],ActividadesCom[[#This Row],[CRÉD. 2]],ActividadesCom[[#This Row],[CRÉD. 3]],ActividadesCom[[#This Row],[CRÉD. 4]],ActividadesCom[[#This Row],[CRÉD. 5]])</f>
        <v>6</v>
      </c>
      <c r="F2218" s="5">
        <f>IF(ActividadesCom[[#This Row],[ÚLTIMO SEMESTRE CON CRÉDITOS]]&gt;0,ROUND(AVERAGE(ActividadesCom[[#This Row],[VALOR NIVEL 5]],ActividadesCom[[#This Row],[VALOR NIVEL 4]],ActividadesCom[[#This Row],[VALOR NIVEL 3]],ActividadesCom[[#This Row],[VALOR NIVEL 2]],ActividadesCom[[#This Row],[VALOR NIVEL 1]]),0),"")</f>
        <v>3</v>
      </c>
      <c r="G2218" s="5" t="str">
        <f>IF(ActividadesCom[[#This Row],[PROMEDIO]]="","",IF(ActividadesCom[[#This Row],[PROMEDIO]]&gt;=4,"EXCELENTE",IF(ActividadesCom[[#This Row],[PROMEDIO]]&gt;=3,"NOTABLE",IF(ActividadesCom[[#This Row],[PROMEDIO]]&gt;=2,"BUENO",IF(ActividadesCom[[#This Row],[PROMEDIO]]=1,"SUFICIENTE","")))))</f>
        <v>NOTABLE</v>
      </c>
      <c r="H2218" s="5">
        <f>MAX(ActividadesCom[[#This Row],[PERÍODO 1]],ActividadesCom[[#This Row],[PERÍODO 2]],ActividadesCom[[#This Row],[PERÍODO 3]],ActividadesCom[[#This Row],[PERÍODO 4]],ActividadesCom[[#This Row],[PERÍODO 5]])</f>
        <v>20213</v>
      </c>
      <c r="I2218" s="6" t="s">
        <v>943</v>
      </c>
      <c r="J2218" s="5">
        <v>20193</v>
      </c>
      <c r="K2218" s="5" t="s">
        <v>4009</v>
      </c>
      <c r="L2218" s="5">
        <f>IF(ActividadesCom[[#This Row],[NIVEL 1]]&lt;&gt;0,VLOOKUP(ActividadesCom[[#This Row],[NIVEL 1]],Catálogo!A:B,2,FALSE),"")</f>
        <v>2</v>
      </c>
      <c r="M2218" s="5">
        <v>2</v>
      </c>
      <c r="N2218" s="6" t="s">
        <v>461</v>
      </c>
      <c r="O2218" s="5">
        <v>20183</v>
      </c>
      <c r="P2218" s="5" t="s">
        <v>4009</v>
      </c>
      <c r="Q2218" s="5">
        <f>IF(ActividadesCom[[#This Row],[NIVEL 2]]&lt;&gt;0,VLOOKUP(ActividadesCom[[#This Row],[NIVEL 2]],Catálogo!A:B,2,FALSE),"")</f>
        <v>2</v>
      </c>
      <c r="R2218" s="11">
        <v>1</v>
      </c>
      <c r="S2218" s="12" t="s">
        <v>3206</v>
      </c>
      <c r="T2218" s="11">
        <v>20201</v>
      </c>
      <c r="U2218" s="11" t="s">
        <v>4007</v>
      </c>
      <c r="V2218" s="5">
        <f>IF(ActividadesCom[[#This Row],[NIVEL 3]]&lt;&gt;0,VLOOKUP(ActividadesCom[[#This Row],[NIVEL 3]],Catálogo!A:B,2,FALSE),"")</f>
        <v>4</v>
      </c>
      <c r="W2218" s="11">
        <v>1</v>
      </c>
      <c r="X2218" s="6" t="s">
        <v>5695</v>
      </c>
      <c r="Y2218" s="5">
        <v>20213</v>
      </c>
      <c r="Z2218" s="5" t="s">
        <v>4008</v>
      </c>
      <c r="AA2218" s="5">
        <f>IF(ActividadesCom[[#This Row],[NIVEL 4]]&lt;&gt;0,VLOOKUP(ActividadesCom[[#This Row],[NIVEL 4]],Catálogo!A:B,2,FALSE),"")</f>
        <v>3</v>
      </c>
      <c r="AB2218" s="5">
        <v>1</v>
      </c>
      <c r="AC2218" s="6" t="s">
        <v>5</v>
      </c>
      <c r="AD2218" s="5">
        <v>20191</v>
      </c>
      <c r="AE2218" s="5" t="s">
        <v>4008</v>
      </c>
      <c r="AF2218" s="5">
        <f>IF(ActividadesCom[[#This Row],[NIVEL 5]]&lt;&gt;0,VLOOKUP(ActividadesCom[[#This Row],[NIVEL 5]],Catálogo!A:B,2,FALSE),"")</f>
        <v>3</v>
      </c>
      <c r="AG2218" s="5">
        <v>1</v>
      </c>
    </row>
    <row r="2219" spans="1:34" ht="30" hidden="1" customHeight="1" x14ac:dyDescent="0.25">
      <c r="A2219" s="7">
        <v>18470184</v>
      </c>
      <c r="B2219" s="6" t="str">
        <f>VLOOKUP(ActividadesCom[[#This Row],[NO. DE CONTROL]],'LISTADO ESTUDIANTES'!A:C,2,FALSE)</f>
        <v>BENCOMO ZAPATA JAFHED ALEJANDRO</v>
      </c>
      <c r="C2219" s="6" t="str">
        <f>VLOOKUP(ActividadesCom[[#This Row],[NO. DE CONTROL]],'LISTADO ESTUDIANTES'!A:C,3,FALSE)</f>
        <v>INGENIERIA INDUSTRIAL</v>
      </c>
      <c r="D2219" s="5" t="str">
        <f>VLOOKUP(ActividadesCom[[#This Row],[NO. DE CONTROL]],'LISTADO ESTUDIANTES'!A:D,4,FALSE)</f>
        <v>BAJA</v>
      </c>
      <c r="E2219" s="5">
        <f>SUM(ActividadesCom[[#This Row],[CRÉD. 1]],ActividadesCom[[#This Row],[CRÉD. 2]],ActividadesCom[[#This Row],[CRÉD. 3]],ActividadesCom[[#This Row],[CRÉD. 4]],ActividadesCom[[#This Row],[CRÉD. 5]])</f>
        <v>5</v>
      </c>
      <c r="F2219" s="17">
        <f>IF(ActividadesCom[[#This Row],[ÚLTIMO SEMESTRE CON CRÉDITOS]]&gt;0,ROUND(AVERAGE(ActividadesCom[[#This Row],[VALOR NIVEL 5]],ActividadesCom[[#This Row],[VALOR NIVEL 4]],ActividadesCom[[#This Row],[VALOR NIVEL 3]],ActividadesCom[[#This Row],[VALOR NIVEL 2]],ActividadesCom[[#This Row],[VALOR NIVEL 1]]),0),"")</f>
        <v>3</v>
      </c>
      <c r="G2219" s="5" t="str">
        <f>IF(ActividadesCom[[#This Row],[PROMEDIO]]="","",IF(ActividadesCom[[#This Row],[PROMEDIO]]&gt;=4,"EXCELENTE",IF(ActividadesCom[[#This Row],[PROMEDIO]]&gt;=3,"NOTABLE",IF(ActividadesCom[[#This Row],[PROMEDIO]]&gt;=2,"BUENO",IF(ActividadesCom[[#This Row],[PROMEDIO]]=1,"SUFICIENTE","")))))</f>
        <v>NOTABLE</v>
      </c>
      <c r="H2219" s="5">
        <f>MAX(ActividadesCom[[#This Row],[PERÍODO 1]],ActividadesCom[[#This Row],[PERÍODO 2]],ActividadesCom[[#This Row],[PERÍODO 3]],ActividadesCom[[#This Row],[PERÍODO 4]],ActividadesCom[[#This Row],[PERÍODO 5]])</f>
        <v>20213</v>
      </c>
      <c r="I2219" s="6" t="s">
        <v>519</v>
      </c>
      <c r="J2219" s="5">
        <v>20183</v>
      </c>
      <c r="K2219" s="5" t="s">
        <v>4009</v>
      </c>
      <c r="L2219" s="5">
        <f>IF(ActividadesCom[[#This Row],[NIVEL 1]]&lt;&gt;0,VLOOKUP(ActividadesCom[[#This Row],[NIVEL 1]],Catálogo!A:B,2,FALSE),"")</f>
        <v>2</v>
      </c>
      <c r="M2219" s="5">
        <v>1</v>
      </c>
      <c r="N2219" s="6" t="s">
        <v>4395</v>
      </c>
      <c r="O2219" s="5">
        <v>20211</v>
      </c>
      <c r="P2219" s="5" t="s">
        <v>4009</v>
      </c>
      <c r="Q2219" s="5">
        <f>IF(ActividadesCom[[#This Row],[NIVEL 2]]&lt;&gt;0,VLOOKUP(ActividadesCom[[#This Row],[NIVEL 2]],Catálogo!A:B,2,FALSE),"")</f>
        <v>2</v>
      </c>
      <c r="R2219" s="5">
        <v>1</v>
      </c>
      <c r="S2219" s="6" t="s">
        <v>4419</v>
      </c>
      <c r="T2219" s="5">
        <v>20211</v>
      </c>
      <c r="U2219" s="5" t="s">
        <v>4007</v>
      </c>
      <c r="V2219" s="5">
        <f>IF(ActividadesCom[[#This Row],[NIVEL 3]]&lt;&gt;0,VLOOKUP(ActividadesCom[[#This Row],[NIVEL 3]],Catálogo!A:B,2,FALSE),"")</f>
        <v>4</v>
      </c>
      <c r="W2219" s="5">
        <v>1</v>
      </c>
      <c r="X2219" s="6" t="s">
        <v>4539</v>
      </c>
      <c r="Y2219" s="5">
        <v>20213</v>
      </c>
      <c r="Z2219" s="5" t="s">
        <v>4007</v>
      </c>
      <c r="AA2219" s="5">
        <f>IF(ActividadesCom[[#This Row],[NIVEL 4]]&lt;&gt;0,VLOOKUP(ActividadesCom[[#This Row],[NIVEL 4]],Catálogo!A:B,2,FALSE),"")</f>
        <v>4</v>
      </c>
      <c r="AB2219" s="5">
        <v>1</v>
      </c>
      <c r="AC2219" s="6" t="s">
        <v>31</v>
      </c>
      <c r="AD2219" s="5">
        <v>20183</v>
      </c>
      <c r="AE2219" s="5" t="s">
        <v>4009</v>
      </c>
      <c r="AF2219" s="5">
        <f>IF(ActividadesCom[[#This Row],[NIVEL 5]]&lt;&gt;0,VLOOKUP(ActividadesCom[[#This Row],[NIVEL 5]],Catálogo!A:B,2,FALSE),"")</f>
        <v>2</v>
      </c>
      <c r="AG2219" s="5">
        <v>1</v>
      </c>
      <c r="AH2219" s="2"/>
    </row>
    <row r="2220" spans="1:34" ht="30" hidden="1" customHeight="1" x14ac:dyDescent="0.25">
      <c r="A2220" s="7">
        <v>18470185</v>
      </c>
      <c r="B2220" s="6" t="str">
        <f>VLOOKUP(ActividadesCom[[#This Row],[NO. DE CONTROL]],'LISTADO ESTUDIANTES'!A:C,2,FALSE)</f>
        <v>VALLE PACHECO CESAR IDEKEL</v>
      </c>
      <c r="C2220" s="6" t="str">
        <f>VLOOKUP(ActividadesCom[[#This Row],[NO. DE CONTROL]],'LISTADO ESTUDIANTES'!A:C,3,FALSE)</f>
        <v>INGENIERIA INDUSTRIAL</v>
      </c>
      <c r="D2220" s="5" t="str">
        <f>VLOOKUP(ActividadesCom[[#This Row],[NO. DE CONTROL]],'LISTADO ESTUDIANTES'!A:D,4,FALSE)</f>
        <v>BAJA</v>
      </c>
      <c r="E2220" s="5">
        <f>SUM(ActividadesCom[[#This Row],[CRÉD. 1]],ActividadesCom[[#This Row],[CRÉD. 2]],ActividadesCom[[#This Row],[CRÉD. 3]],ActividadesCom[[#This Row],[CRÉD. 4]],ActividadesCom[[#This Row],[CRÉD. 5]])</f>
        <v>5</v>
      </c>
      <c r="F2220" s="17">
        <f>IF(ActividadesCom[[#This Row],[ÚLTIMO SEMESTRE CON CRÉDITOS]]&gt;0,ROUND(AVERAGE(ActividadesCom[[#This Row],[VALOR NIVEL 5]],ActividadesCom[[#This Row],[VALOR NIVEL 4]],ActividadesCom[[#This Row],[VALOR NIVEL 3]],ActividadesCom[[#This Row],[VALOR NIVEL 2]],ActividadesCom[[#This Row],[VALOR NIVEL 1]]),0),"")</f>
        <v>3</v>
      </c>
      <c r="G2220" s="5" t="str">
        <f>IF(ActividadesCom[[#This Row],[PROMEDIO]]="","",IF(ActividadesCom[[#This Row],[PROMEDIO]]&gt;=4,"EXCELENTE",IF(ActividadesCom[[#This Row],[PROMEDIO]]&gt;=3,"NOTABLE",IF(ActividadesCom[[#This Row],[PROMEDIO]]&gt;=2,"BUENO",IF(ActividadesCom[[#This Row],[PROMEDIO]]=1,"SUFICIENTE","")))))</f>
        <v>NOTABLE</v>
      </c>
      <c r="H2220" s="5">
        <f>MAX(ActividadesCom[[#This Row],[PERÍODO 1]],ActividadesCom[[#This Row],[PERÍODO 2]],ActividadesCom[[#This Row],[PERÍODO 3]],ActividadesCom[[#This Row],[PERÍODO 4]],ActividadesCom[[#This Row],[PERÍODO 5]])</f>
        <v>20213</v>
      </c>
      <c r="I2220" s="6" t="s">
        <v>4740</v>
      </c>
      <c r="J2220" s="5">
        <v>20213</v>
      </c>
      <c r="K2220" s="5" t="s">
        <v>4008</v>
      </c>
      <c r="L2220" s="5">
        <f>IF(ActividadesCom[[#This Row],[NIVEL 1]]&lt;&gt;0,VLOOKUP(ActividadesCom[[#This Row],[NIVEL 1]],Catálogo!A:B,2,FALSE),"")</f>
        <v>3</v>
      </c>
      <c r="M2220" s="5">
        <v>1</v>
      </c>
      <c r="N2220" s="6" t="s">
        <v>4419</v>
      </c>
      <c r="O2220" s="5">
        <v>20211</v>
      </c>
      <c r="P2220" s="5" t="s">
        <v>4007</v>
      </c>
      <c r="Q2220" s="5">
        <f>IF(ActividadesCom[[#This Row],[NIVEL 2]]&lt;&gt;0,VLOOKUP(ActividadesCom[[#This Row],[NIVEL 2]],Catálogo!A:B,2,FALSE),"")</f>
        <v>4</v>
      </c>
      <c r="R2220" s="5">
        <v>1</v>
      </c>
      <c r="S2220" s="6" t="s">
        <v>4518</v>
      </c>
      <c r="T2220" s="5">
        <v>20212</v>
      </c>
      <c r="U2220" s="5" t="s">
        <v>4010</v>
      </c>
      <c r="V2220" s="5">
        <f>IF(ActividadesCom[[#This Row],[NIVEL 3]]&lt;&gt;0,VLOOKUP(ActividadesCom[[#This Row],[NIVEL 3]],Catálogo!A:B,2,FALSE),"")</f>
        <v>1</v>
      </c>
      <c r="W2220" s="5">
        <v>1</v>
      </c>
      <c r="X2220" s="6" t="s">
        <v>4538</v>
      </c>
      <c r="Y2220" s="5">
        <v>20213</v>
      </c>
      <c r="Z2220" s="5" t="s">
        <v>4007</v>
      </c>
      <c r="AA2220" s="5">
        <f>IF(ActividadesCom[[#This Row],[NIVEL 4]]&lt;&gt;0,VLOOKUP(ActividadesCom[[#This Row],[NIVEL 4]],Catálogo!A:B,2,FALSE),"")</f>
        <v>4</v>
      </c>
      <c r="AB2220" s="5">
        <v>1</v>
      </c>
      <c r="AC2220" s="6" t="s">
        <v>4738</v>
      </c>
      <c r="AD2220" s="5">
        <v>20213</v>
      </c>
      <c r="AE2220" s="5" t="s">
        <v>4007</v>
      </c>
      <c r="AF2220" s="5">
        <f>IF(ActividadesCom[[#This Row],[NIVEL 5]]&lt;&gt;0,VLOOKUP(ActividadesCom[[#This Row],[NIVEL 5]],Catálogo!A:B,2,FALSE),"")</f>
        <v>4</v>
      </c>
      <c r="AG2220" s="5">
        <v>1</v>
      </c>
      <c r="AH2220" s="2"/>
    </row>
    <row r="2221" spans="1:34" ht="30" hidden="1" customHeight="1" x14ac:dyDescent="0.25">
      <c r="A2221" s="7">
        <v>18470186</v>
      </c>
      <c r="B2221" s="6" t="str">
        <f>VLOOKUP(ActividadesCom[[#This Row],[NO. DE CONTROL]],'LISTADO ESTUDIANTES'!A:C,2,FALSE)</f>
        <v>SUAREZ YAN CHARLIE ANTONIO</v>
      </c>
      <c r="C2221" s="6" t="str">
        <f>VLOOKUP(ActividadesCom[[#This Row],[NO. DE CONTROL]],'LISTADO ESTUDIANTES'!A:C,3,FALSE)</f>
        <v>INGENIERIA INDUSTRIAL</v>
      </c>
      <c r="D2221" s="5" t="str">
        <f>VLOOKUP(ActividadesCom[[#This Row],[NO. DE CONTROL]],'LISTADO ESTUDIANTES'!A:D,4,FALSE)</f>
        <v>BAJA</v>
      </c>
      <c r="E2221" s="5">
        <f>SUM(ActividadesCom[[#This Row],[CRÉD. 1]],ActividadesCom[[#This Row],[CRÉD. 2]],ActividadesCom[[#This Row],[CRÉD. 3]],ActividadesCom[[#This Row],[CRÉD. 4]],ActividadesCom[[#This Row],[CRÉD. 5]])</f>
        <v>5</v>
      </c>
      <c r="F2221" s="17">
        <f>IF(ActividadesCom[[#This Row],[ÚLTIMO SEMESTRE CON CRÉDITOS]]&gt;0,ROUND(AVERAGE(ActividadesCom[[#This Row],[VALOR NIVEL 5]],ActividadesCom[[#This Row],[VALOR NIVEL 4]],ActividadesCom[[#This Row],[VALOR NIVEL 3]],ActividadesCom[[#This Row],[VALOR NIVEL 2]],ActividadesCom[[#This Row],[VALOR NIVEL 1]]),0),"")</f>
        <v>3</v>
      </c>
      <c r="G2221" s="5" t="str">
        <f>IF(ActividadesCom[[#This Row],[PROMEDIO]]="","",IF(ActividadesCom[[#This Row],[PROMEDIO]]&gt;=4,"EXCELENTE",IF(ActividadesCom[[#This Row],[PROMEDIO]]&gt;=3,"NOTABLE",IF(ActividadesCom[[#This Row],[PROMEDIO]]&gt;=2,"BUENO",IF(ActividadesCom[[#This Row],[PROMEDIO]]=1,"SUFICIENTE","")))))</f>
        <v>NOTABLE</v>
      </c>
      <c r="H2221" s="5">
        <f>MAX(ActividadesCom[[#This Row],[PERÍODO 1]],ActividadesCom[[#This Row],[PERÍODO 2]],ActividadesCom[[#This Row],[PERÍODO 3]],ActividadesCom[[#This Row],[PERÍODO 4]],ActividadesCom[[#This Row],[PERÍODO 5]])</f>
        <v>20213</v>
      </c>
      <c r="I2221" s="6" t="s">
        <v>4739</v>
      </c>
      <c r="J2221" s="5">
        <v>20213</v>
      </c>
      <c r="K2221" s="5" t="s">
        <v>4007</v>
      </c>
      <c r="L2221" s="5">
        <f>IF(ActividadesCom[[#This Row],[NIVEL 1]]&lt;&gt;0,VLOOKUP(ActividadesCom[[#This Row],[NIVEL 1]],Catálogo!A:B,2,FALSE),"")</f>
        <v>4</v>
      </c>
      <c r="M2221" s="5">
        <v>1</v>
      </c>
      <c r="N2221" s="6" t="s">
        <v>1018</v>
      </c>
      <c r="O2221" s="5">
        <v>20193</v>
      </c>
      <c r="P2221" s="5" t="s">
        <v>4009</v>
      </c>
      <c r="Q2221" s="5">
        <f>IF(ActividadesCom[[#This Row],[NIVEL 2]]&lt;&gt;0,VLOOKUP(ActividadesCom[[#This Row],[NIVEL 2]],Catálogo!A:B,2,FALSE),"")</f>
        <v>2</v>
      </c>
      <c r="R2221" s="5">
        <v>1</v>
      </c>
      <c r="S2221" s="6" t="s">
        <v>1021</v>
      </c>
      <c r="T2221" s="5">
        <v>20193</v>
      </c>
      <c r="U2221" s="5" t="s">
        <v>4008</v>
      </c>
      <c r="V2221" s="5">
        <f>IF(ActividadesCom[[#This Row],[NIVEL 3]]&lt;&gt;0,VLOOKUP(ActividadesCom[[#This Row],[NIVEL 3]],Catálogo!A:B,2,FALSE),"")</f>
        <v>3</v>
      </c>
      <c r="W2221" s="5">
        <v>1</v>
      </c>
      <c r="X2221" s="6" t="s">
        <v>519</v>
      </c>
      <c r="Y2221" s="5">
        <v>20183</v>
      </c>
      <c r="Z2221" s="5" t="s">
        <v>4008</v>
      </c>
      <c r="AA2221" s="5">
        <f>IF(ActividadesCom[[#This Row],[NIVEL 4]]&lt;&gt;0,VLOOKUP(ActividadesCom[[#This Row],[NIVEL 4]],Catálogo!A:B,2,FALSE),"")</f>
        <v>3</v>
      </c>
      <c r="AB2221" s="5">
        <v>1</v>
      </c>
      <c r="AC2221" s="6" t="s">
        <v>4738</v>
      </c>
      <c r="AD2221" s="5">
        <v>20213</v>
      </c>
      <c r="AE2221" s="5" t="s">
        <v>4007</v>
      </c>
      <c r="AF2221" s="5">
        <f>IF(ActividadesCom[[#This Row],[NIVEL 5]]&lt;&gt;0,VLOOKUP(ActividadesCom[[#This Row],[NIVEL 5]],Catálogo!A:B,2,FALSE),"")</f>
        <v>4</v>
      </c>
      <c r="AG2221" s="5">
        <v>1</v>
      </c>
      <c r="AH2221" s="2"/>
    </row>
    <row r="2222" spans="1:34" ht="30" hidden="1" customHeight="1" x14ac:dyDescent="0.25">
      <c r="A2222" s="7">
        <v>18470187</v>
      </c>
      <c r="B2222" s="6" t="str">
        <f>VLOOKUP(ActividadesCom[[#This Row],[NO. DE CONTROL]],'LISTADO ESTUDIANTES'!A:C,2,FALSE)</f>
        <v>BLANCO GONZALEZ MC GREGOR JONATHAN</v>
      </c>
      <c r="C2222" s="6" t="str">
        <f>VLOOKUP(ActividadesCom[[#This Row],[NO. DE CONTROL]],'LISTADO ESTUDIANTES'!A:C,3,FALSE)</f>
        <v>INGENIERIA INDUSTRIAL</v>
      </c>
      <c r="D2222" s="5" t="str">
        <f>VLOOKUP(ActividadesCom[[#This Row],[NO. DE CONTROL]],'LISTADO ESTUDIANTES'!A:D,4,FALSE)</f>
        <v>BAJA</v>
      </c>
      <c r="E2222" s="5">
        <f>SUM(ActividadesCom[[#This Row],[CRÉD. 1]],ActividadesCom[[#This Row],[CRÉD. 2]],ActividadesCom[[#This Row],[CRÉD. 3]],ActividadesCom[[#This Row],[CRÉD. 4]],ActividadesCom[[#This Row],[CRÉD. 5]])</f>
        <v>5</v>
      </c>
      <c r="F2222" s="5">
        <f>IF(ActividadesCom[[#This Row],[ÚLTIMO SEMESTRE CON CRÉDITOS]]&gt;0,ROUND(AVERAGE(ActividadesCom[[#This Row],[VALOR NIVEL 5]],ActividadesCom[[#This Row],[VALOR NIVEL 4]],ActividadesCom[[#This Row],[VALOR NIVEL 3]],ActividadesCom[[#This Row],[VALOR NIVEL 2]],ActividadesCom[[#This Row],[VALOR NIVEL 1]]),0),"")</f>
        <v>2</v>
      </c>
      <c r="G2222" s="5" t="str">
        <f>IF(ActividadesCom[[#This Row],[PROMEDIO]]="","",IF(ActividadesCom[[#This Row],[PROMEDIO]]&gt;=4,"EXCELENTE",IF(ActividadesCom[[#This Row],[PROMEDIO]]&gt;=3,"NOTABLE",IF(ActividadesCom[[#This Row],[PROMEDIO]]&gt;=2,"BUENO",IF(ActividadesCom[[#This Row],[PROMEDIO]]=1,"SUFICIENTE","")))))</f>
        <v>BUENO</v>
      </c>
      <c r="H2222" s="5">
        <f>MAX(ActividadesCom[[#This Row],[PERÍODO 1]],ActividadesCom[[#This Row],[PERÍODO 2]],ActividadesCom[[#This Row],[PERÍODO 3]],ActividadesCom[[#This Row],[PERÍODO 4]],ActividadesCom[[#This Row],[PERÍODO 5]])</f>
        <v>20201</v>
      </c>
      <c r="I2222" s="6" t="s">
        <v>1012</v>
      </c>
      <c r="J2222" s="5">
        <v>20191</v>
      </c>
      <c r="K2222" s="5" t="s">
        <v>4009</v>
      </c>
      <c r="L2222" s="5">
        <f>IF(ActividadesCom[[#This Row],[NIVEL 1]]&lt;&gt;0,VLOOKUP(ActividadesCom[[#This Row],[NIVEL 1]],Catálogo!A:B,2,FALSE),"")</f>
        <v>2</v>
      </c>
      <c r="M2222" s="5">
        <v>1</v>
      </c>
      <c r="N2222" s="6" t="s">
        <v>1018</v>
      </c>
      <c r="O2222" s="5">
        <v>20193</v>
      </c>
      <c r="P2222" s="5" t="s">
        <v>4009</v>
      </c>
      <c r="Q2222" s="5">
        <f>IF(ActividadesCom[[#This Row],[NIVEL 2]]&lt;&gt;0,VLOOKUP(ActividadesCom[[#This Row],[NIVEL 2]],Catálogo!A:B,2,FALSE),"")</f>
        <v>2</v>
      </c>
      <c r="R2222" s="5">
        <v>1</v>
      </c>
      <c r="S2222" s="6" t="s">
        <v>519</v>
      </c>
      <c r="T2222" s="5">
        <v>20183</v>
      </c>
      <c r="U2222" s="5" t="s">
        <v>4008</v>
      </c>
      <c r="V2222" s="5">
        <f>IF(ActividadesCom[[#This Row],[NIVEL 3]]&lt;&gt;0,VLOOKUP(ActividadesCom[[#This Row],[NIVEL 3]],Catálogo!A:B,2,FALSE),"")</f>
        <v>3</v>
      </c>
      <c r="W2222" s="5">
        <v>1</v>
      </c>
      <c r="X2222" s="6" t="s">
        <v>4035</v>
      </c>
      <c r="Y2222" s="5">
        <v>20201</v>
      </c>
      <c r="Z2222" s="5" t="s">
        <v>4008</v>
      </c>
      <c r="AA2222" s="5">
        <f>IF(ActividadesCom[[#This Row],[NIVEL 4]]&lt;&gt;0,VLOOKUP(ActividadesCom[[#This Row],[NIVEL 4]],Catálogo!A:B,2,FALSE),"")</f>
        <v>3</v>
      </c>
      <c r="AB2222" s="5">
        <v>1</v>
      </c>
      <c r="AC2222" s="6" t="s">
        <v>31</v>
      </c>
      <c r="AD2222" s="5">
        <v>20183</v>
      </c>
      <c r="AE2222" s="5" t="s">
        <v>4009</v>
      </c>
      <c r="AF2222" s="5">
        <f>IF(ActividadesCom[[#This Row],[NIVEL 5]]&lt;&gt;0,VLOOKUP(ActividadesCom[[#This Row],[NIVEL 5]],Catálogo!A:B,2,FALSE),"")</f>
        <v>2</v>
      </c>
      <c r="AG2222" s="5">
        <v>1</v>
      </c>
      <c r="AH2222" s="2"/>
    </row>
    <row r="2223" spans="1:34" ht="30" hidden="1" customHeight="1" x14ac:dyDescent="0.25">
      <c r="A2223" s="7">
        <v>18470188</v>
      </c>
      <c r="B2223" s="6" t="str">
        <f>VLOOKUP(ActividadesCom[[#This Row],[NO. DE CONTROL]],'LISTADO ESTUDIANTES'!A:C,2,FALSE)</f>
        <v>PEREZ RODRIGUEZ ERICK JOSUE</v>
      </c>
      <c r="C2223" s="6" t="str">
        <f>VLOOKUP(ActividadesCom[[#This Row],[NO. DE CONTROL]],'LISTADO ESTUDIANTES'!A:C,3,FALSE)</f>
        <v>INGENIERIA INDUSTRIAL</v>
      </c>
      <c r="D2223" s="5" t="str">
        <f>VLOOKUP(ActividadesCom[[#This Row],[NO. DE CONTROL]],'LISTADO ESTUDIANTES'!A:D,4,FALSE)</f>
        <v>BAJA</v>
      </c>
      <c r="E2223" s="5">
        <f>SUM(ActividadesCom[[#This Row],[CRÉD. 1]],ActividadesCom[[#This Row],[CRÉD. 2]],ActividadesCom[[#This Row],[CRÉD. 3]],ActividadesCom[[#This Row],[CRÉD. 4]],ActividadesCom[[#This Row],[CRÉD. 5]])</f>
        <v>5</v>
      </c>
      <c r="F2223" s="17">
        <f>IF(ActividadesCom[[#This Row],[ÚLTIMO SEMESTRE CON CRÉDITOS]]&gt;0,ROUND(AVERAGE(ActividadesCom[[#This Row],[VALOR NIVEL 5]],ActividadesCom[[#This Row],[VALOR NIVEL 4]],ActividadesCom[[#This Row],[VALOR NIVEL 3]],ActividadesCom[[#This Row],[VALOR NIVEL 2]],ActividadesCom[[#This Row],[VALOR NIVEL 1]]),0),"")</f>
        <v>2</v>
      </c>
      <c r="G2223" s="5" t="str">
        <f>IF(ActividadesCom[[#This Row],[PROMEDIO]]="","",IF(ActividadesCom[[#This Row],[PROMEDIO]]&gt;=4,"EXCELENTE",IF(ActividadesCom[[#This Row],[PROMEDIO]]&gt;=3,"NOTABLE",IF(ActividadesCom[[#This Row],[PROMEDIO]]&gt;=2,"BUENO",IF(ActividadesCom[[#This Row],[PROMEDIO]]=1,"SUFICIENTE","")))))</f>
        <v>BUENO</v>
      </c>
      <c r="H2223" s="5">
        <f>MAX(ActividadesCom[[#This Row],[PERÍODO 1]],ActividadesCom[[#This Row],[PERÍODO 2]],ActividadesCom[[#This Row],[PERÍODO 3]],ActividadesCom[[#This Row],[PERÍODO 4]],ActividadesCom[[#This Row],[PERÍODO 5]])</f>
        <v>20211</v>
      </c>
      <c r="I2223" s="6" t="s">
        <v>1012</v>
      </c>
      <c r="J2223" s="5">
        <v>20191</v>
      </c>
      <c r="K2223" s="5" t="s">
        <v>4009</v>
      </c>
      <c r="L2223" s="5">
        <f>IF(ActividadesCom[[#This Row],[NIVEL 1]]&lt;&gt;0,VLOOKUP(ActividadesCom[[#This Row],[NIVEL 1]],Catálogo!A:B,2,FALSE),"")</f>
        <v>2</v>
      </c>
      <c r="M2223" s="5">
        <v>1</v>
      </c>
      <c r="N2223" s="6" t="s">
        <v>1018</v>
      </c>
      <c r="O2223" s="5">
        <v>20193</v>
      </c>
      <c r="P2223" s="5" t="s">
        <v>4009</v>
      </c>
      <c r="Q2223" s="5">
        <f>IF(ActividadesCom[[#This Row],[NIVEL 2]]&lt;&gt;0,VLOOKUP(ActividadesCom[[#This Row],[NIVEL 2]],Catálogo!A:B,2,FALSE),"")</f>
        <v>2</v>
      </c>
      <c r="R2223" s="5">
        <v>1</v>
      </c>
      <c r="S2223" s="6" t="s">
        <v>519</v>
      </c>
      <c r="T2223" s="5">
        <v>20183</v>
      </c>
      <c r="U2223" s="5" t="s">
        <v>4008</v>
      </c>
      <c r="V2223" s="5">
        <f>IF(ActividadesCom[[#This Row],[NIVEL 3]]&lt;&gt;0,VLOOKUP(ActividadesCom[[#This Row],[NIVEL 3]],Catálogo!A:B,2,FALSE),"")</f>
        <v>3</v>
      </c>
      <c r="W2223" s="5">
        <v>1</v>
      </c>
      <c r="X2223" s="6" t="s">
        <v>4502</v>
      </c>
      <c r="Y2223" s="5">
        <v>20211</v>
      </c>
      <c r="Z2223" s="5" t="s">
        <v>4010</v>
      </c>
      <c r="AA2223" s="5">
        <f>IF(ActividadesCom[[#This Row],[NIVEL 4]]&lt;&gt;0,VLOOKUP(ActividadesCom[[#This Row],[NIVEL 4]],Catálogo!A:B,2,FALSE),"")</f>
        <v>1</v>
      </c>
      <c r="AB2223" s="5">
        <v>1</v>
      </c>
      <c r="AC2223" s="6" t="s">
        <v>31</v>
      </c>
      <c r="AD2223" s="5">
        <v>20183</v>
      </c>
      <c r="AE2223" s="5" t="s">
        <v>4009</v>
      </c>
      <c r="AF2223" s="5">
        <f>IF(ActividadesCom[[#This Row],[NIVEL 5]]&lt;&gt;0,VLOOKUP(ActividadesCom[[#This Row],[NIVEL 5]],Catálogo!A:B,2,FALSE),"")</f>
        <v>2</v>
      </c>
      <c r="AG2223" s="5">
        <v>1</v>
      </c>
      <c r="AH2223" s="2"/>
    </row>
    <row r="2224" spans="1:34" ht="30" hidden="1" customHeight="1" x14ac:dyDescent="0.25">
      <c r="A2224" s="7">
        <v>18470189</v>
      </c>
      <c r="B2224" s="6" t="str">
        <f>VLOOKUP(ActividadesCom[[#This Row],[NO. DE CONTROL]],'LISTADO ESTUDIANTES'!A:C,2,FALSE)</f>
        <v>DZIB GOMEZ BRIAN JAIR DEL JESUS</v>
      </c>
      <c r="C2224" s="6" t="str">
        <f>VLOOKUP(ActividadesCom[[#This Row],[NO. DE CONTROL]],'LISTADO ESTUDIANTES'!A:C,3,FALSE)</f>
        <v>INGENIERIA CIVIL</v>
      </c>
      <c r="D2224" s="5" t="str">
        <f>VLOOKUP(ActividadesCom[[#This Row],[NO. DE CONTROL]],'LISTADO ESTUDIANTES'!A:D,4,FALSE)</f>
        <v>BAJA</v>
      </c>
      <c r="E2224" s="5">
        <f>SUM(ActividadesCom[[#This Row],[CRÉD. 1]],ActividadesCom[[#This Row],[CRÉD. 2]],ActividadesCom[[#This Row],[CRÉD. 3]],ActividadesCom[[#This Row],[CRÉD. 4]],ActividadesCom[[#This Row],[CRÉD. 5]])</f>
        <v>1</v>
      </c>
      <c r="F2224" s="17">
        <f>IF(ActividadesCom[[#This Row],[ÚLTIMO SEMESTRE CON CRÉDITOS]]&gt;0,ROUND(AVERAGE(ActividadesCom[[#This Row],[VALOR NIVEL 5]],ActividadesCom[[#This Row],[VALOR NIVEL 4]],ActividadesCom[[#This Row],[VALOR NIVEL 3]],ActividadesCom[[#This Row],[VALOR NIVEL 2]],ActividadesCom[[#This Row],[VALOR NIVEL 1]]),0),"")</f>
        <v>3</v>
      </c>
      <c r="G2224" s="5" t="str">
        <f>IF(ActividadesCom[[#This Row],[PROMEDIO]]="","",IF(ActividadesCom[[#This Row],[PROMEDIO]]&gt;=4,"EXCELENTE",IF(ActividadesCom[[#This Row],[PROMEDIO]]&gt;=3,"NOTABLE",IF(ActividadesCom[[#This Row],[PROMEDIO]]&gt;=2,"BUENO",IF(ActividadesCom[[#This Row],[PROMEDIO]]=1,"SUFICIENTE","")))))</f>
        <v>NOTABLE</v>
      </c>
      <c r="H2224" s="5">
        <f>MAX(ActividadesCom[[#This Row],[PERÍODO 1]],ActividadesCom[[#This Row],[PERÍODO 2]],ActividadesCom[[#This Row],[PERÍODO 3]],ActividadesCom[[#This Row],[PERÍODO 4]],ActividadesCom[[#This Row],[PERÍODO 5]])</f>
        <v>20183</v>
      </c>
      <c r="I2224" s="6"/>
      <c r="J2224" s="5"/>
      <c r="K2224" s="5"/>
      <c r="L2224" s="5" t="str">
        <f>IF(ActividadesCom[[#This Row],[NIVEL 1]]&lt;&gt;0,VLOOKUP(ActividadesCom[[#This Row],[NIVEL 1]],Catálogo!A:B,2,FALSE),"")</f>
        <v/>
      </c>
      <c r="M2224" s="5"/>
      <c r="N2224" s="6"/>
      <c r="O2224" s="5"/>
      <c r="P2224" s="5"/>
      <c r="Q2224" s="5" t="str">
        <f>IF(ActividadesCom[[#This Row],[NIVEL 2]]&lt;&gt;0,VLOOKUP(ActividadesCom[[#This Row],[NIVEL 2]],Catálogo!A:B,2,FALSE),"")</f>
        <v/>
      </c>
      <c r="R2224" s="14"/>
      <c r="S2224" s="23"/>
      <c r="T2224" s="14"/>
      <c r="U2224" s="14"/>
      <c r="V2224" s="5" t="str">
        <f>IF(ActividadesCom[[#This Row],[NIVEL 3]]&lt;&gt;0,VLOOKUP(ActividadesCom[[#This Row],[NIVEL 3]],Catálogo!A:B,2,FALSE),"")</f>
        <v/>
      </c>
      <c r="W2224" s="14"/>
      <c r="X2224" s="6"/>
      <c r="Y2224" s="5"/>
      <c r="Z2224" s="5"/>
      <c r="AA2224" s="5" t="str">
        <f>IF(ActividadesCom[[#This Row],[NIVEL 4]]&lt;&gt;0,VLOOKUP(ActividadesCom[[#This Row],[NIVEL 4]],Catálogo!A:B,2,FALSE),"")</f>
        <v/>
      </c>
      <c r="AB2224" s="5"/>
      <c r="AC2224" s="6" t="s">
        <v>11</v>
      </c>
      <c r="AD2224" s="5">
        <v>20183</v>
      </c>
      <c r="AE2224" s="5" t="s">
        <v>4008</v>
      </c>
      <c r="AF2224" s="5">
        <f>IF(ActividadesCom[[#This Row],[NIVEL 5]]&lt;&gt;0,VLOOKUP(ActividadesCom[[#This Row],[NIVEL 5]],Catálogo!A:B,2,FALSE),"")</f>
        <v>3</v>
      </c>
      <c r="AG2224" s="5">
        <v>1</v>
      </c>
      <c r="AH2224" s="2"/>
    </row>
    <row r="2225" spans="1:34" ht="30" hidden="1" customHeight="1" x14ac:dyDescent="0.25">
      <c r="A2225" s="7">
        <v>18470190</v>
      </c>
      <c r="B2225" s="6" t="str">
        <f>VLOOKUP(ActividadesCom[[#This Row],[NO. DE CONTROL]],'LISTADO ESTUDIANTES'!A:C,2,FALSE)</f>
        <v>MENDOZA DE GANTE CARLOS JESUS</v>
      </c>
      <c r="C2225" s="6" t="str">
        <f>VLOOKUP(ActividadesCom[[#This Row],[NO. DE CONTROL]],'LISTADO ESTUDIANTES'!A:C,3,FALSE)</f>
        <v>INGENIERIA INDUSTRIAL</v>
      </c>
      <c r="D2225" s="5" t="str">
        <f>VLOOKUP(ActividadesCom[[#This Row],[NO. DE CONTROL]],'LISTADO ESTUDIANTES'!A:D,4,FALSE)</f>
        <v>BAJA</v>
      </c>
      <c r="E2225" s="5">
        <f>SUM(ActividadesCom[[#This Row],[CRÉD. 1]],ActividadesCom[[#This Row],[CRÉD. 2]],ActividadesCom[[#This Row],[CRÉD. 3]],ActividadesCom[[#This Row],[CRÉD. 4]],ActividadesCom[[#This Row],[CRÉD. 5]])</f>
        <v>5</v>
      </c>
      <c r="F2225" s="17">
        <f>IF(ActividadesCom[[#This Row],[ÚLTIMO SEMESTRE CON CRÉDITOS]]&gt;0,ROUND(AVERAGE(ActividadesCom[[#This Row],[VALOR NIVEL 5]],ActividadesCom[[#This Row],[VALOR NIVEL 4]],ActividadesCom[[#This Row],[VALOR NIVEL 3]],ActividadesCom[[#This Row],[VALOR NIVEL 2]],ActividadesCom[[#This Row],[VALOR NIVEL 1]]),0),"")</f>
        <v>3</v>
      </c>
      <c r="G2225" s="5" t="str">
        <f>IF(ActividadesCom[[#This Row],[PROMEDIO]]="","",IF(ActividadesCom[[#This Row],[PROMEDIO]]&gt;=4,"EXCELENTE",IF(ActividadesCom[[#This Row],[PROMEDIO]]&gt;=3,"NOTABLE",IF(ActividadesCom[[#This Row],[PROMEDIO]]&gt;=2,"BUENO",IF(ActividadesCom[[#This Row],[PROMEDIO]]=1,"SUFICIENTE","")))))</f>
        <v>NOTABLE</v>
      </c>
      <c r="H2225" s="5">
        <f>MAX(ActividadesCom[[#This Row],[PERÍODO 1]],ActividadesCom[[#This Row],[PERÍODO 2]],ActividadesCom[[#This Row],[PERÍODO 3]],ActividadesCom[[#This Row],[PERÍODO 4]],ActividadesCom[[#This Row],[PERÍODO 5]])</f>
        <v>20221</v>
      </c>
      <c r="I2225" s="6" t="s">
        <v>519</v>
      </c>
      <c r="J2225" s="5">
        <v>20183</v>
      </c>
      <c r="K2225" s="5" t="s">
        <v>4009</v>
      </c>
      <c r="L2225" s="5">
        <f>IF(ActividadesCom[[#This Row],[NIVEL 1]]&lt;&gt;0,VLOOKUP(ActividadesCom[[#This Row],[NIVEL 1]],Catálogo!A:B,2,FALSE),"")</f>
        <v>2</v>
      </c>
      <c r="M2225" s="5">
        <v>1</v>
      </c>
      <c r="N2225" s="6" t="s">
        <v>4746</v>
      </c>
      <c r="O2225" s="5">
        <v>20213</v>
      </c>
      <c r="P2225" s="5" t="s">
        <v>4007</v>
      </c>
      <c r="Q2225" s="5">
        <f>IF(ActividadesCom[[#This Row],[NIVEL 2]]&lt;&gt;0,VLOOKUP(ActividadesCom[[#This Row],[NIVEL 2]],Catálogo!A:B,2,FALSE),"")</f>
        <v>4</v>
      </c>
      <c r="R2225" s="5">
        <v>1</v>
      </c>
      <c r="S2225" s="6" t="s">
        <v>4945</v>
      </c>
      <c r="T2225" s="5">
        <v>20221</v>
      </c>
      <c r="U2225" s="5" t="s">
        <v>4009</v>
      </c>
      <c r="V2225" s="5">
        <f>IF(ActividadesCom[[#This Row],[NIVEL 3]]&lt;&gt;0,VLOOKUP(ActividadesCom[[#This Row],[NIVEL 3]],Catálogo!A:B,2,FALSE),"")</f>
        <v>2</v>
      </c>
      <c r="W2225" s="5">
        <v>1</v>
      </c>
      <c r="X2225" s="6" t="s">
        <v>5376</v>
      </c>
      <c r="Y2225" s="5">
        <v>20221</v>
      </c>
      <c r="Z2225" s="5" t="s">
        <v>4008</v>
      </c>
      <c r="AA2225" s="5">
        <f>IF(ActividadesCom[[#This Row],[NIVEL 4]]&lt;&gt;0,VLOOKUP(ActividadesCom[[#This Row],[NIVEL 4]],Catálogo!A:B,2,FALSE),"")</f>
        <v>3</v>
      </c>
      <c r="AB2225" s="5">
        <v>1</v>
      </c>
      <c r="AC2225" s="6" t="s">
        <v>818</v>
      </c>
      <c r="AD2225" s="5">
        <v>20183</v>
      </c>
      <c r="AE2225" s="5" t="s">
        <v>4007</v>
      </c>
      <c r="AF2225" s="5">
        <f>IF(ActividadesCom[[#This Row],[NIVEL 5]]&lt;&gt;0,VLOOKUP(ActividadesCom[[#This Row],[NIVEL 5]],Catálogo!A:B,2,FALSE),"")</f>
        <v>4</v>
      </c>
      <c r="AG2225" s="5">
        <v>1</v>
      </c>
      <c r="AH2225" s="2"/>
    </row>
    <row r="2226" spans="1:34" ht="30" hidden="1" customHeight="1" x14ac:dyDescent="0.25">
      <c r="A2226" s="7">
        <v>18470191</v>
      </c>
      <c r="B2226" s="6" t="str">
        <f>VLOOKUP(ActividadesCom[[#This Row],[NO. DE CONTROL]],'LISTADO ESTUDIANTES'!A:C,2,FALSE)</f>
        <v>LARA DZIB ANTONIO DEL JESUS</v>
      </c>
      <c r="C2226" s="6" t="str">
        <f>VLOOKUP(ActividadesCom[[#This Row],[NO. DE CONTROL]],'LISTADO ESTUDIANTES'!A:C,3,FALSE)</f>
        <v>INGENIERIA EN GESTION EMPRESARIAL</v>
      </c>
      <c r="D2226" s="5" t="str">
        <f>VLOOKUP(ActividadesCom[[#This Row],[NO. DE CONTROL]],'LISTADO ESTUDIANTES'!A:D,4,FALSE)</f>
        <v>BAJA</v>
      </c>
      <c r="E2226" s="5">
        <f>SUM(ActividadesCom[[#This Row],[CRÉD. 1]],ActividadesCom[[#This Row],[CRÉD. 2]],ActividadesCom[[#This Row],[CRÉD. 3]],ActividadesCom[[#This Row],[CRÉD. 4]],ActividadesCom[[#This Row],[CRÉD. 5]])</f>
        <v>5</v>
      </c>
      <c r="F2226" s="17">
        <f>IF(ActividadesCom[[#This Row],[ÚLTIMO SEMESTRE CON CRÉDITOS]]&gt;0,ROUND(AVERAGE(ActividadesCom[[#This Row],[VALOR NIVEL 5]],ActividadesCom[[#This Row],[VALOR NIVEL 4]],ActividadesCom[[#This Row],[VALOR NIVEL 3]],ActividadesCom[[#This Row],[VALOR NIVEL 2]],ActividadesCom[[#This Row],[VALOR NIVEL 1]]),0),"")</f>
        <v>3</v>
      </c>
      <c r="G2226" s="5" t="str">
        <f>IF(ActividadesCom[[#This Row],[PROMEDIO]]="","",IF(ActividadesCom[[#This Row],[PROMEDIO]]&gt;=4,"EXCELENTE",IF(ActividadesCom[[#This Row],[PROMEDIO]]&gt;=3,"NOTABLE",IF(ActividadesCom[[#This Row],[PROMEDIO]]&gt;=2,"BUENO",IF(ActividadesCom[[#This Row],[PROMEDIO]]=1,"SUFICIENTE","")))))</f>
        <v>NOTABLE</v>
      </c>
      <c r="H2226" s="5">
        <f>MAX(ActividadesCom[[#This Row],[PERÍODO 1]],ActividadesCom[[#This Row],[PERÍODO 2]],ActividadesCom[[#This Row],[PERÍODO 3]],ActividadesCom[[#This Row],[PERÍODO 4]],ActividadesCom[[#This Row],[PERÍODO 5]])</f>
        <v>20221</v>
      </c>
      <c r="I2226" s="6" t="s">
        <v>31</v>
      </c>
      <c r="J2226" s="5">
        <v>20183</v>
      </c>
      <c r="K2226" s="5" t="s">
        <v>4008</v>
      </c>
      <c r="L2226" s="5">
        <f>IF(ActividadesCom[[#This Row],[NIVEL 1]]&lt;&gt;0,VLOOKUP(ActividadesCom[[#This Row],[NIVEL 1]],Catálogo!A:B,2,FALSE),"")</f>
        <v>3</v>
      </c>
      <c r="M2226" s="5">
        <v>1</v>
      </c>
      <c r="N2226" s="6" t="s">
        <v>4527</v>
      </c>
      <c r="O2226" s="5">
        <v>20211</v>
      </c>
      <c r="P2226" s="5" t="s">
        <v>4007</v>
      </c>
      <c r="Q2226" s="5">
        <f>IF(ActividadesCom[[#This Row],[NIVEL 2]]&lt;&gt;0,VLOOKUP(ActividadesCom[[#This Row],[NIVEL 2]],Catálogo!A:B,2,FALSE),"")</f>
        <v>4</v>
      </c>
      <c r="R2226" s="5">
        <v>1</v>
      </c>
      <c r="S2226" s="6" t="s">
        <v>4815</v>
      </c>
      <c r="T2226" s="5">
        <v>20201</v>
      </c>
      <c r="U2226" s="5" t="s">
        <v>4008</v>
      </c>
      <c r="V2226" s="5">
        <f>IF(ActividadesCom[[#This Row],[NIVEL 3]]&lt;&gt;0,VLOOKUP(ActividadesCom[[#This Row],[NIVEL 3]],Catálogo!A:B,2,FALSE),"")</f>
        <v>3</v>
      </c>
      <c r="W2226" s="5">
        <v>1</v>
      </c>
      <c r="X2226" s="6" t="s">
        <v>4863</v>
      </c>
      <c r="Y2226" s="5">
        <v>20221</v>
      </c>
      <c r="Z2226" s="5" t="s">
        <v>4009</v>
      </c>
      <c r="AA2226" s="5">
        <f>IF(ActividadesCom[[#This Row],[NIVEL 4]]&lt;&gt;0,VLOOKUP(ActividadesCom[[#This Row],[NIVEL 4]],Catálogo!A:B,2,FALSE),"")</f>
        <v>2</v>
      </c>
      <c r="AB2226" s="5">
        <v>1</v>
      </c>
      <c r="AC2226" s="6" t="s">
        <v>4893</v>
      </c>
      <c r="AD2226" s="5">
        <v>20213</v>
      </c>
      <c r="AE2226" s="5" t="s">
        <v>4007</v>
      </c>
      <c r="AF2226" s="5">
        <f>IF(ActividadesCom[[#This Row],[NIVEL 5]]&lt;&gt;0,VLOOKUP(ActividadesCom[[#This Row],[NIVEL 5]],Catálogo!A:B,2,FALSE),"")</f>
        <v>4</v>
      </c>
      <c r="AG2226" s="5">
        <v>1</v>
      </c>
      <c r="AH2226" s="2"/>
    </row>
    <row r="2227" spans="1:34" ht="30" hidden="1" customHeight="1" x14ac:dyDescent="0.25">
      <c r="A2227" s="7">
        <v>18470192</v>
      </c>
      <c r="B2227" s="6" t="str">
        <f>VLOOKUP(ActividadesCom[[#This Row],[NO. DE CONTROL]],'LISTADO ESTUDIANTES'!A:C,2,FALSE)</f>
        <v>XON XILOJ MIGUEL ANGEL</v>
      </c>
      <c r="C2227" s="6" t="str">
        <f>VLOOKUP(ActividadesCom[[#This Row],[NO. DE CONTROL]],'LISTADO ESTUDIANTES'!A:C,3,FALSE)</f>
        <v>INGENIERIA EN GESTION EMPRESARIAL</v>
      </c>
      <c r="D2227" s="5" t="str">
        <f>VLOOKUP(ActividadesCom[[#This Row],[NO. DE CONTROL]],'LISTADO ESTUDIANTES'!A:D,4,FALSE)</f>
        <v>BAJA</v>
      </c>
      <c r="E2227" s="5">
        <f>SUM(ActividadesCom[[#This Row],[CRÉD. 1]],ActividadesCom[[#This Row],[CRÉD. 2]],ActividadesCom[[#This Row],[CRÉD. 3]],ActividadesCom[[#This Row],[CRÉD. 4]],ActividadesCom[[#This Row],[CRÉD. 5]])</f>
        <v>5</v>
      </c>
      <c r="F2227" s="17">
        <f>IF(ActividadesCom[[#This Row],[ÚLTIMO SEMESTRE CON CRÉDITOS]]&gt;0,ROUND(AVERAGE(ActividadesCom[[#This Row],[VALOR NIVEL 5]],ActividadesCom[[#This Row],[VALOR NIVEL 4]],ActividadesCom[[#This Row],[VALOR NIVEL 3]],ActividadesCom[[#This Row],[VALOR NIVEL 2]],ActividadesCom[[#This Row],[VALOR NIVEL 1]]),0),"")</f>
        <v>3</v>
      </c>
      <c r="G2227" s="5" t="str">
        <f>IF(ActividadesCom[[#This Row],[PROMEDIO]]="","",IF(ActividadesCom[[#This Row],[PROMEDIO]]&gt;=4,"EXCELENTE",IF(ActividadesCom[[#This Row],[PROMEDIO]]&gt;=3,"NOTABLE",IF(ActividadesCom[[#This Row],[PROMEDIO]]&gt;=2,"BUENO",IF(ActividadesCom[[#This Row],[PROMEDIO]]=1,"SUFICIENTE","")))))</f>
        <v>NOTABLE</v>
      </c>
      <c r="H2227" s="5">
        <f>MAX(ActividadesCom[[#This Row],[PERÍODO 1]],ActividadesCom[[#This Row],[PERÍODO 2]],ActividadesCom[[#This Row],[PERÍODO 3]],ActividadesCom[[#This Row],[PERÍODO 4]],ActividadesCom[[#This Row],[PERÍODO 5]])</f>
        <v>20211</v>
      </c>
      <c r="I2227" s="6" t="s">
        <v>4122</v>
      </c>
      <c r="J2227" s="5">
        <v>20203</v>
      </c>
      <c r="K2227" s="5" t="s">
        <v>4009</v>
      </c>
      <c r="L2227" s="5">
        <f>IF(ActividadesCom[[#This Row],[NIVEL 1]]&lt;&gt;0,VLOOKUP(ActividadesCom[[#This Row],[NIVEL 1]],Catálogo!A:B,2,FALSE),"")</f>
        <v>2</v>
      </c>
      <c r="M2227" s="5">
        <v>1</v>
      </c>
      <c r="N2227" s="6" t="s">
        <v>4178</v>
      </c>
      <c r="O2227" s="5">
        <v>20183</v>
      </c>
      <c r="P2227" s="5" t="s">
        <v>4007</v>
      </c>
      <c r="Q2227" s="5">
        <f>IF(ActividadesCom[[#This Row],[NIVEL 2]]&lt;&gt;0,VLOOKUP(ActividadesCom[[#This Row],[NIVEL 2]],Catálogo!A:B,2,FALSE),"")</f>
        <v>4</v>
      </c>
      <c r="R2227" s="5">
        <v>1</v>
      </c>
      <c r="S2227" s="6" t="s">
        <v>4526</v>
      </c>
      <c r="T2227" s="5">
        <v>20211</v>
      </c>
      <c r="U2227" s="5" t="s">
        <v>4007</v>
      </c>
      <c r="V2227" s="5">
        <f>IF(ActividadesCom[[#This Row],[NIVEL 3]]&lt;&gt;0,VLOOKUP(ActividadesCom[[#This Row],[NIVEL 3]],Catálogo!A:B,2,FALSE),"")</f>
        <v>4</v>
      </c>
      <c r="W2227" s="5">
        <v>1</v>
      </c>
      <c r="X2227" s="6" t="s">
        <v>30</v>
      </c>
      <c r="Y2227" s="5">
        <v>20211</v>
      </c>
      <c r="Z2227" s="5" t="s">
        <v>4007</v>
      </c>
      <c r="AA2227" s="5">
        <f>IF(ActividadesCom[[#This Row],[NIVEL 4]]&lt;&gt;0,VLOOKUP(ActividadesCom[[#This Row],[NIVEL 4]],Catálogo!A:B,2,FALSE),"")</f>
        <v>4</v>
      </c>
      <c r="AB2227" s="5">
        <v>1</v>
      </c>
      <c r="AC2227" s="6" t="s">
        <v>37</v>
      </c>
      <c r="AD2227" s="5">
        <v>20183</v>
      </c>
      <c r="AE2227" s="5" t="s">
        <v>4009</v>
      </c>
      <c r="AF2227" s="5">
        <f>IF(ActividadesCom[[#This Row],[NIVEL 5]]&lt;&gt;0,VLOOKUP(ActividadesCom[[#This Row],[NIVEL 5]],Catálogo!A:B,2,FALSE),"")</f>
        <v>2</v>
      </c>
      <c r="AG2227" s="5">
        <v>1</v>
      </c>
      <c r="AH2227" s="2"/>
    </row>
    <row r="2228" spans="1:34" ht="30" hidden="1" customHeight="1" x14ac:dyDescent="0.25">
      <c r="A2228" s="7">
        <v>18470193</v>
      </c>
      <c r="B2228" s="6" t="str">
        <f>VLOOKUP(ActividadesCom[[#This Row],[NO. DE CONTROL]],'LISTADO ESTUDIANTES'!A:C,2,FALSE)</f>
        <v>CAHUICH MISS FERNANDO ABDIEL</v>
      </c>
      <c r="C2228" s="6" t="str">
        <f>VLOOKUP(ActividadesCom[[#This Row],[NO. DE CONTROL]],'LISTADO ESTUDIANTES'!A:C,3,FALSE)</f>
        <v>INGENIERIA INDUSTRIAL</v>
      </c>
      <c r="D2228" s="5" t="str">
        <f>VLOOKUP(ActividadesCom[[#This Row],[NO. DE CONTROL]],'LISTADO ESTUDIANTES'!A:D,4,FALSE)</f>
        <v>BAJA</v>
      </c>
      <c r="E2228" s="5">
        <f>SUM(ActividadesCom[[#This Row],[CRÉD. 1]],ActividadesCom[[#This Row],[CRÉD. 2]],ActividadesCom[[#This Row],[CRÉD. 3]],ActividadesCom[[#This Row],[CRÉD. 4]],ActividadesCom[[#This Row],[CRÉD. 5]])</f>
        <v>5</v>
      </c>
      <c r="F2228" s="17">
        <f>IF(ActividadesCom[[#This Row],[ÚLTIMO SEMESTRE CON CRÉDITOS]]&gt;0,ROUND(AVERAGE(ActividadesCom[[#This Row],[VALOR NIVEL 5]],ActividadesCom[[#This Row],[VALOR NIVEL 4]],ActividadesCom[[#This Row],[VALOR NIVEL 3]],ActividadesCom[[#This Row],[VALOR NIVEL 2]],ActividadesCom[[#This Row],[VALOR NIVEL 1]]),0),"")</f>
        <v>3</v>
      </c>
      <c r="G2228" s="5" t="str">
        <f>IF(ActividadesCom[[#This Row],[PROMEDIO]]="","",IF(ActividadesCom[[#This Row],[PROMEDIO]]&gt;=4,"EXCELENTE",IF(ActividadesCom[[#This Row],[PROMEDIO]]&gt;=3,"NOTABLE",IF(ActividadesCom[[#This Row],[PROMEDIO]]&gt;=2,"BUENO",IF(ActividadesCom[[#This Row],[PROMEDIO]]=1,"SUFICIENTE","")))))</f>
        <v>NOTABLE</v>
      </c>
      <c r="H2228" s="5">
        <f>MAX(ActividadesCom[[#This Row],[PERÍODO 1]],ActividadesCom[[#This Row],[PERÍODO 2]],ActividadesCom[[#This Row],[PERÍODO 3]],ActividadesCom[[#This Row],[PERÍODO 4]],ActividadesCom[[#This Row],[PERÍODO 5]])</f>
        <v>20211</v>
      </c>
      <c r="I2228" s="6" t="s">
        <v>519</v>
      </c>
      <c r="J2228" s="5">
        <v>20183</v>
      </c>
      <c r="K2228" s="5" t="s">
        <v>4009</v>
      </c>
      <c r="L2228" s="5">
        <f>IF(ActividadesCom[[#This Row],[NIVEL 1]]&lt;&gt;0,VLOOKUP(ActividadesCom[[#This Row],[NIVEL 1]],Catálogo!A:B,2,FALSE),"")</f>
        <v>2</v>
      </c>
      <c r="M2228" s="5">
        <v>1</v>
      </c>
      <c r="N2228" s="6" t="s">
        <v>4419</v>
      </c>
      <c r="O2228" s="5">
        <v>20211</v>
      </c>
      <c r="P2228" s="5" t="s">
        <v>4007</v>
      </c>
      <c r="Q2228" s="5">
        <f>IF(ActividadesCom[[#This Row],[NIVEL 2]]&lt;&gt;0,VLOOKUP(ActividadesCom[[#This Row],[NIVEL 2]],Catálogo!A:B,2,FALSE),"")</f>
        <v>4</v>
      </c>
      <c r="R2228" s="5">
        <v>1</v>
      </c>
      <c r="S2228" s="6" t="s">
        <v>4518</v>
      </c>
      <c r="T2228" s="5">
        <v>20211</v>
      </c>
      <c r="U2228" s="5" t="s">
        <v>4010</v>
      </c>
      <c r="V2228" s="5">
        <f>IF(ActividadesCom[[#This Row],[NIVEL 3]]&lt;&gt;0,VLOOKUP(ActividadesCom[[#This Row],[NIVEL 3]],Catálogo!A:B,2,FALSE),"")</f>
        <v>1</v>
      </c>
      <c r="W2228" s="5">
        <v>1</v>
      </c>
      <c r="X2228" s="6" t="s">
        <v>1841</v>
      </c>
      <c r="Y2228" s="5">
        <v>20201</v>
      </c>
      <c r="Z2228" s="5" t="s">
        <v>4008</v>
      </c>
      <c r="AA2228" s="5">
        <f>IF(ActividadesCom[[#This Row],[NIVEL 4]]&lt;&gt;0,VLOOKUP(ActividadesCom[[#This Row],[NIVEL 4]],Catálogo!A:B,2,FALSE),"")</f>
        <v>3</v>
      </c>
      <c r="AB2228" s="5">
        <v>1</v>
      </c>
      <c r="AC2228" s="6" t="s">
        <v>818</v>
      </c>
      <c r="AD2228" s="5">
        <v>20183</v>
      </c>
      <c r="AE2228" s="5" t="s">
        <v>4008</v>
      </c>
      <c r="AF2228" s="5">
        <f>IF(ActividadesCom[[#This Row],[NIVEL 5]]&lt;&gt;0,VLOOKUP(ActividadesCom[[#This Row],[NIVEL 5]],Catálogo!A:B,2,FALSE),"")</f>
        <v>3</v>
      </c>
      <c r="AG2228" s="5">
        <v>1</v>
      </c>
      <c r="AH2228" s="2"/>
    </row>
    <row r="2229" spans="1:34" ht="30" hidden="1" customHeight="1" x14ac:dyDescent="0.25">
      <c r="A2229" s="7">
        <v>18470194</v>
      </c>
      <c r="B2229" s="6" t="str">
        <f>VLOOKUP(ActividadesCom[[#This Row],[NO. DE CONTROL]],'LISTADO ESTUDIANTES'!A:C,2,FALSE)</f>
        <v>YOTZ RAMIREZ JUDITH ARACELI</v>
      </c>
      <c r="C2229" s="6" t="str">
        <f>VLOOKUP(ActividadesCom[[#This Row],[NO. DE CONTROL]],'LISTADO ESTUDIANTES'!A:C,3,FALSE)</f>
        <v>INGENIERIA EN ADMINISTRACION</v>
      </c>
      <c r="D2229" s="5" t="str">
        <f>VLOOKUP(ActividadesCom[[#This Row],[NO. DE CONTROL]],'LISTADO ESTUDIANTES'!A:D,4,FALSE)</f>
        <v>BAJA</v>
      </c>
      <c r="E2229" s="5">
        <f>SUM(ActividadesCom[[#This Row],[CRÉD. 1]],ActividadesCom[[#This Row],[CRÉD. 2]],ActividadesCom[[#This Row],[CRÉD. 3]],ActividadesCom[[#This Row],[CRÉD. 4]],ActividadesCom[[#This Row],[CRÉD. 5]])</f>
        <v>5</v>
      </c>
      <c r="F2229" s="17">
        <f>IF(ActividadesCom[[#This Row],[ÚLTIMO SEMESTRE CON CRÉDITOS]]&gt;0,ROUND(AVERAGE(ActividadesCom[[#This Row],[VALOR NIVEL 5]],ActividadesCom[[#This Row],[VALOR NIVEL 4]],ActividadesCom[[#This Row],[VALOR NIVEL 3]],ActividadesCom[[#This Row],[VALOR NIVEL 2]],ActividadesCom[[#This Row],[VALOR NIVEL 1]]),0),"")</f>
        <v>3</v>
      </c>
      <c r="G2229" s="5" t="str">
        <f>IF(ActividadesCom[[#This Row],[PROMEDIO]]="","",IF(ActividadesCom[[#This Row],[PROMEDIO]]&gt;=4,"EXCELENTE",IF(ActividadesCom[[#This Row],[PROMEDIO]]&gt;=3,"NOTABLE",IF(ActividadesCom[[#This Row],[PROMEDIO]]&gt;=2,"BUENO",IF(ActividadesCom[[#This Row],[PROMEDIO]]=1,"SUFICIENTE","")))))</f>
        <v>NOTABLE</v>
      </c>
      <c r="H2229" s="5">
        <f>MAX(ActividadesCom[[#This Row],[PERÍODO 1]],ActividadesCom[[#This Row],[PERÍODO 2]],ActividadesCom[[#This Row],[PERÍODO 3]],ActividadesCom[[#This Row],[PERÍODO 4]],ActividadesCom[[#This Row],[PERÍODO 5]])</f>
        <v>20221</v>
      </c>
      <c r="I2229" s="6" t="s">
        <v>5695</v>
      </c>
      <c r="J2229" s="5">
        <v>20213</v>
      </c>
      <c r="K2229" s="5" t="s">
        <v>4008</v>
      </c>
      <c r="L2229" s="5">
        <f>IF(ActividadesCom[[#This Row],[NIVEL 1]]&lt;&gt;0,VLOOKUP(ActividadesCom[[#This Row],[NIVEL 1]],Catálogo!A:B,2,FALSE),"")</f>
        <v>3</v>
      </c>
      <c r="M2229" s="5">
        <v>1</v>
      </c>
      <c r="N2229" s="6" t="s">
        <v>4529</v>
      </c>
      <c r="O2229" s="5">
        <v>20211</v>
      </c>
      <c r="P2229" s="5" t="s">
        <v>4010</v>
      </c>
      <c r="Q2229" s="5">
        <f>IF(ActividadesCom[[#This Row],[NIVEL 2]]&lt;&gt;0,VLOOKUP(ActividadesCom[[#This Row],[NIVEL 2]],Catálogo!A:B,2,FALSE),"")</f>
        <v>1</v>
      </c>
      <c r="R2229" s="14">
        <v>1</v>
      </c>
      <c r="S2229" s="12" t="s">
        <v>4745</v>
      </c>
      <c r="T2229" s="11">
        <v>20221</v>
      </c>
      <c r="U2229" s="11" t="s">
        <v>4007</v>
      </c>
      <c r="V2229" s="5">
        <f>IF(ActividadesCom[[#This Row],[NIVEL 3]]&lt;&gt;0,VLOOKUP(ActividadesCom[[#This Row],[NIVEL 3]],Catálogo!A:B,2,FALSE),"")</f>
        <v>4</v>
      </c>
      <c r="W2229" s="11">
        <v>1</v>
      </c>
      <c r="X2229" s="6" t="s">
        <v>34</v>
      </c>
      <c r="Y2229" s="5">
        <v>20191</v>
      </c>
      <c r="Z2229" s="5" t="s">
        <v>4007</v>
      </c>
      <c r="AA2229" s="5">
        <f>IF(ActividadesCom[[#This Row],[NIVEL 4]]&lt;&gt;0,VLOOKUP(ActividadesCom[[#This Row],[NIVEL 4]],Catálogo!A:B,2,FALSE),"")</f>
        <v>4</v>
      </c>
      <c r="AB2229" s="5">
        <v>1</v>
      </c>
      <c r="AC2229" s="6" t="s">
        <v>37</v>
      </c>
      <c r="AD2229" s="5">
        <v>20183</v>
      </c>
      <c r="AE2229" s="5" t="s">
        <v>4009</v>
      </c>
      <c r="AF2229" s="5">
        <f>IF(ActividadesCom[[#This Row],[NIVEL 5]]&lt;&gt;0,VLOOKUP(ActividadesCom[[#This Row],[NIVEL 5]],Catálogo!A:B,2,FALSE),"")</f>
        <v>2</v>
      </c>
      <c r="AG2229" s="5">
        <v>1</v>
      </c>
      <c r="AH2229" s="2"/>
    </row>
    <row r="2230" spans="1:34" ht="30" hidden="1" customHeight="1" x14ac:dyDescent="0.25">
      <c r="A2230" s="7">
        <v>18470195</v>
      </c>
      <c r="B2230" s="6" t="str">
        <f>VLOOKUP(ActividadesCom[[#This Row],[NO. DE CONTROL]],'LISTADO ESTUDIANTES'!A:C,2,FALSE)</f>
        <v>JACINTO MORALES LUIS MIGUEL</v>
      </c>
      <c r="C2230" s="6" t="str">
        <f>VLOOKUP(ActividadesCom[[#This Row],[NO. DE CONTROL]],'LISTADO ESTUDIANTES'!A:C,3,FALSE)</f>
        <v>INGENIERIA EN GESTION EMPRESARIAL</v>
      </c>
      <c r="D2230" s="5" t="str">
        <f>VLOOKUP(ActividadesCom[[#This Row],[NO. DE CONTROL]],'LISTADO ESTUDIANTES'!A:D,4,FALSE)</f>
        <v>BAJA</v>
      </c>
      <c r="E2230" s="5">
        <f>SUM(ActividadesCom[[#This Row],[CRÉD. 1]],ActividadesCom[[#This Row],[CRÉD. 2]],ActividadesCom[[#This Row],[CRÉD. 3]],ActividadesCom[[#This Row],[CRÉD. 4]],ActividadesCom[[#This Row],[CRÉD. 5]])</f>
        <v>5</v>
      </c>
      <c r="F2230" s="17">
        <f>IF(ActividadesCom[[#This Row],[ÚLTIMO SEMESTRE CON CRÉDITOS]]&gt;0,ROUND(AVERAGE(ActividadesCom[[#This Row],[VALOR NIVEL 5]],ActividadesCom[[#This Row],[VALOR NIVEL 4]],ActividadesCom[[#This Row],[VALOR NIVEL 3]],ActividadesCom[[#This Row],[VALOR NIVEL 2]],ActividadesCom[[#This Row],[VALOR NIVEL 1]]),0),"")</f>
        <v>3</v>
      </c>
      <c r="G2230" s="5" t="str">
        <f>IF(ActividadesCom[[#This Row],[PROMEDIO]]="","",IF(ActividadesCom[[#This Row],[PROMEDIO]]&gt;=4,"EXCELENTE",IF(ActividadesCom[[#This Row],[PROMEDIO]]&gt;=3,"NOTABLE",IF(ActividadesCom[[#This Row],[PROMEDIO]]&gt;=2,"BUENO",IF(ActividadesCom[[#This Row],[PROMEDIO]]=1,"SUFICIENTE","")))))</f>
        <v>NOTABLE</v>
      </c>
      <c r="H2230" s="5">
        <f>MAX(ActividadesCom[[#This Row],[PERÍODO 1]],ActividadesCom[[#This Row],[PERÍODO 2]],ActividadesCom[[#This Row],[PERÍODO 3]],ActividadesCom[[#This Row],[PERÍODO 4]],ActividadesCom[[#This Row],[PERÍODO 5]])</f>
        <v>20213</v>
      </c>
      <c r="I2230" s="6" t="s">
        <v>4120</v>
      </c>
      <c r="J2230" s="5">
        <v>20203</v>
      </c>
      <c r="K2230" s="5" t="s">
        <v>4009</v>
      </c>
      <c r="L2230" s="5">
        <f>IF(ActividadesCom[[#This Row],[NIVEL 1]]&lt;&gt;0,VLOOKUP(ActividadesCom[[#This Row],[NIVEL 1]],Catálogo!A:B,2,FALSE),"")</f>
        <v>2</v>
      </c>
      <c r="M2230" s="5">
        <v>1</v>
      </c>
      <c r="N2230" s="6" t="s">
        <v>4527</v>
      </c>
      <c r="O2230" s="5">
        <v>20211</v>
      </c>
      <c r="P2230" s="5" t="s">
        <v>4007</v>
      </c>
      <c r="Q2230" s="5">
        <f>IF(ActividadesCom[[#This Row],[NIVEL 2]]&lt;&gt;0,VLOOKUP(ActividadesCom[[#This Row],[NIVEL 2]],Catálogo!A:B,2,FALSE),"")</f>
        <v>4</v>
      </c>
      <c r="R2230" s="5">
        <v>1</v>
      </c>
      <c r="S2230" s="6" t="s">
        <v>4844</v>
      </c>
      <c r="T2230" s="5">
        <v>20213</v>
      </c>
      <c r="U2230" s="5" t="s">
        <v>4007</v>
      </c>
      <c r="V2230" s="5">
        <f>IF(ActividadesCom[[#This Row],[NIVEL 3]]&lt;&gt;0,VLOOKUP(ActividadesCom[[#This Row],[NIVEL 3]],Catálogo!A:B,2,FALSE),"")</f>
        <v>4</v>
      </c>
      <c r="W2230" s="5">
        <v>1</v>
      </c>
      <c r="X2230" s="6" t="s">
        <v>133</v>
      </c>
      <c r="Y2230" s="5">
        <v>20193</v>
      </c>
      <c r="Z2230" s="5" t="s">
        <v>4010</v>
      </c>
      <c r="AA2230" s="5">
        <f>IF(ActividadesCom[[#This Row],[NIVEL 4]]&lt;&gt;0,VLOOKUP(ActividadesCom[[#This Row],[NIVEL 4]],Catálogo!A:B,2,FALSE),"")</f>
        <v>1</v>
      </c>
      <c r="AB2230" s="5">
        <v>1</v>
      </c>
      <c r="AC2230" s="6" t="s">
        <v>133</v>
      </c>
      <c r="AD2230" s="5">
        <v>20183</v>
      </c>
      <c r="AE2230" s="5" t="s">
        <v>4008</v>
      </c>
      <c r="AF2230" s="5">
        <f>IF(ActividadesCom[[#This Row],[NIVEL 5]]&lt;&gt;0,VLOOKUP(ActividadesCom[[#This Row],[NIVEL 5]],Catálogo!A:B,2,FALSE),"")</f>
        <v>3</v>
      </c>
      <c r="AG2230" s="5">
        <v>1</v>
      </c>
      <c r="AH2230" s="2"/>
    </row>
    <row r="2231" spans="1:34" ht="30" hidden="1" customHeight="1" x14ac:dyDescent="0.25">
      <c r="A2231" s="7">
        <v>18470196</v>
      </c>
      <c r="B2231" s="6" t="str">
        <f>VLOOKUP(ActividadesCom[[#This Row],[NO. DE CONTROL]],'LISTADO ESTUDIANTES'!A:C,2,FALSE)</f>
        <v>MARCOS CHOC ABELARDO RAMON</v>
      </c>
      <c r="C2231" s="6" t="str">
        <f>VLOOKUP(ActividadesCom[[#This Row],[NO. DE CONTROL]],'LISTADO ESTUDIANTES'!A:C,3,FALSE)</f>
        <v>INGENIERIA INDUSTRIAL</v>
      </c>
      <c r="D2231" s="5" t="str">
        <f>VLOOKUP(ActividadesCom[[#This Row],[NO. DE CONTROL]],'LISTADO ESTUDIANTES'!A:D,4,FALSE)</f>
        <v>BAJA</v>
      </c>
      <c r="E2231" s="5">
        <f>SUM(ActividadesCom[[#This Row],[CRÉD. 1]],ActividadesCom[[#This Row],[CRÉD. 2]],ActividadesCom[[#This Row],[CRÉD. 3]],ActividadesCom[[#This Row],[CRÉD. 4]],ActividadesCom[[#This Row],[CRÉD. 5]])</f>
        <v>1</v>
      </c>
      <c r="F2231" s="17">
        <f>IF(ActividadesCom[[#This Row],[ÚLTIMO SEMESTRE CON CRÉDITOS]]&gt;0,ROUND(AVERAGE(ActividadesCom[[#This Row],[VALOR NIVEL 5]],ActividadesCom[[#This Row],[VALOR NIVEL 4]],ActividadesCom[[#This Row],[VALOR NIVEL 3]],ActividadesCom[[#This Row],[VALOR NIVEL 2]],ActividadesCom[[#This Row],[VALOR NIVEL 1]]),0),"")</f>
        <v>2</v>
      </c>
      <c r="G2231" s="5" t="str">
        <f>IF(ActividadesCom[[#This Row],[PROMEDIO]]="","",IF(ActividadesCom[[#This Row],[PROMEDIO]]&gt;=4,"EXCELENTE",IF(ActividadesCom[[#This Row],[PROMEDIO]]&gt;=3,"NOTABLE",IF(ActividadesCom[[#This Row],[PROMEDIO]]&gt;=2,"BUENO",IF(ActividadesCom[[#This Row],[PROMEDIO]]=1,"SUFICIENTE","")))))</f>
        <v>BUENO</v>
      </c>
      <c r="H2231" s="5">
        <f>MAX(ActividadesCom[[#This Row],[PERÍODO 1]],ActividadesCom[[#This Row],[PERÍODO 2]],ActividadesCom[[#This Row],[PERÍODO 3]],ActividadesCom[[#This Row],[PERÍODO 4]],ActividadesCom[[#This Row],[PERÍODO 5]])</f>
        <v>20183</v>
      </c>
      <c r="I2231" s="6"/>
      <c r="J2231" s="5"/>
      <c r="K2231" s="5"/>
      <c r="L2231" s="5" t="str">
        <f>IF(ActividadesCom[[#This Row],[NIVEL 1]]&lt;&gt;0,VLOOKUP(ActividadesCom[[#This Row],[NIVEL 1]],Catálogo!A:B,2,FALSE),"")</f>
        <v/>
      </c>
      <c r="M2231" s="5"/>
      <c r="N2231" s="6"/>
      <c r="O2231" s="5"/>
      <c r="P2231" s="5"/>
      <c r="Q2231" s="5" t="str">
        <f>IF(ActividadesCom[[#This Row],[NIVEL 2]]&lt;&gt;0,VLOOKUP(ActividadesCom[[#This Row],[NIVEL 2]],Catálogo!A:B,2,FALSE),"")</f>
        <v/>
      </c>
      <c r="R2231" s="5"/>
      <c r="S2231" s="6"/>
      <c r="T2231" s="5"/>
      <c r="U2231" s="5"/>
      <c r="V2231" s="5" t="str">
        <f>IF(ActividadesCom[[#This Row],[NIVEL 3]]&lt;&gt;0,VLOOKUP(ActividadesCom[[#This Row],[NIVEL 3]],Catálogo!A:B,2,FALSE),"")</f>
        <v/>
      </c>
      <c r="W2231" s="5"/>
      <c r="X2231" s="6"/>
      <c r="Y2231" s="5"/>
      <c r="Z2231" s="5"/>
      <c r="AA2231" s="5" t="str">
        <f>IF(ActividadesCom[[#This Row],[NIVEL 4]]&lt;&gt;0,VLOOKUP(ActividadesCom[[#This Row],[NIVEL 4]],Catálogo!A:B,2,FALSE),"")</f>
        <v/>
      </c>
      <c r="AB2231" s="5"/>
      <c r="AC2231" s="6" t="s">
        <v>5</v>
      </c>
      <c r="AD2231" s="5">
        <v>20183</v>
      </c>
      <c r="AE2231" s="5" t="s">
        <v>4009</v>
      </c>
      <c r="AF2231" s="5">
        <f>IF(ActividadesCom[[#This Row],[NIVEL 5]]&lt;&gt;0,VLOOKUP(ActividadesCom[[#This Row],[NIVEL 5]],Catálogo!A:B,2,FALSE),"")</f>
        <v>2</v>
      </c>
      <c r="AG2231" s="5">
        <v>1</v>
      </c>
      <c r="AH2231" s="2"/>
    </row>
    <row r="2232" spans="1:34" ht="30" hidden="1" customHeight="1" x14ac:dyDescent="0.25">
      <c r="A2232" s="7">
        <v>18470197</v>
      </c>
      <c r="B2232" s="6" t="str">
        <f>VLOOKUP(ActividadesCom[[#This Row],[NO. DE CONTROL]],'LISTADO ESTUDIANTES'!A:C,2,FALSE)</f>
        <v>HOMA UC CARLOS MANUEL</v>
      </c>
      <c r="C2232" s="6" t="str">
        <f>VLOOKUP(ActividadesCom[[#This Row],[NO. DE CONTROL]],'LISTADO ESTUDIANTES'!A:C,3,FALSE)</f>
        <v>INGENIERIA INDUSTRIAL</v>
      </c>
      <c r="D2232" s="5" t="str">
        <f>VLOOKUP(ActividadesCom[[#This Row],[NO. DE CONTROL]],'LISTADO ESTUDIANTES'!A:D,4,FALSE)</f>
        <v>BAJA</v>
      </c>
      <c r="E2232" s="5">
        <f>SUM(ActividadesCom[[#This Row],[CRÉD. 1]],ActividadesCom[[#This Row],[CRÉD. 2]],ActividadesCom[[#This Row],[CRÉD. 3]],ActividadesCom[[#This Row],[CRÉD. 4]],ActividadesCom[[#This Row],[CRÉD. 5]])</f>
        <v>5</v>
      </c>
      <c r="F2232" s="17">
        <f>IF(ActividadesCom[[#This Row],[ÚLTIMO SEMESTRE CON CRÉDITOS]]&gt;0,ROUND(AVERAGE(ActividadesCom[[#This Row],[VALOR NIVEL 5]],ActividadesCom[[#This Row],[VALOR NIVEL 4]],ActividadesCom[[#This Row],[VALOR NIVEL 3]],ActividadesCom[[#This Row],[VALOR NIVEL 2]],ActividadesCom[[#This Row],[VALOR NIVEL 1]]),0),"")</f>
        <v>3</v>
      </c>
      <c r="G2232" s="5" t="str">
        <f>IF(ActividadesCom[[#This Row],[PROMEDIO]]="","",IF(ActividadesCom[[#This Row],[PROMEDIO]]&gt;=4,"EXCELENTE",IF(ActividadesCom[[#This Row],[PROMEDIO]]&gt;=3,"NOTABLE",IF(ActividadesCom[[#This Row],[PROMEDIO]]&gt;=2,"BUENO",IF(ActividadesCom[[#This Row],[PROMEDIO]]=1,"SUFICIENTE","")))))</f>
        <v>NOTABLE</v>
      </c>
      <c r="H2232" s="5">
        <f>MAX(ActividadesCom[[#This Row],[PERÍODO 1]],ActividadesCom[[#This Row],[PERÍODO 2]],ActividadesCom[[#This Row],[PERÍODO 3]],ActividadesCom[[#This Row],[PERÍODO 4]],ActividadesCom[[#This Row],[PERÍODO 5]])</f>
        <v>20221</v>
      </c>
      <c r="I2232" s="6" t="s">
        <v>519</v>
      </c>
      <c r="J2232" s="5">
        <v>20183</v>
      </c>
      <c r="K2232" s="5" t="s">
        <v>4009</v>
      </c>
      <c r="L2232" s="5">
        <f>IF(ActividadesCom[[#This Row],[NIVEL 1]]&lt;&gt;0,VLOOKUP(ActividadesCom[[#This Row],[NIVEL 1]],Catálogo!A:B,2,FALSE),"")</f>
        <v>2</v>
      </c>
      <c r="M2232" s="5">
        <v>1</v>
      </c>
      <c r="N2232" s="6" t="s">
        <v>4893</v>
      </c>
      <c r="O2232" s="5">
        <v>20213</v>
      </c>
      <c r="P2232" s="5" t="s">
        <v>4007</v>
      </c>
      <c r="Q2232" s="5">
        <f>IF(ActividadesCom[[#This Row],[NIVEL 2]]&lt;&gt;0,VLOOKUP(ActividadesCom[[#This Row],[NIVEL 2]],Catálogo!A:B,2,FALSE),"")</f>
        <v>4</v>
      </c>
      <c r="R2232" s="5">
        <v>1</v>
      </c>
      <c r="S2232" s="6" t="s">
        <v>4910</v>
      </c>
      <c r="T2232" s="5">
        <v>20221</v>
      </c>
      <c r="U2232" s="5" t="s">
        <v>4008</v>
      </c>
      <c r="V2232" s="5">
        <f>IF(ActividadesCom[[#This Row],[NIVEL 3]]&lt;&gt;0,VLOOKUP(ActividadesCom[[#This Row],[NIVEL 3]],Catálogo!A:B,2,FALSE),"")</f>
        <v>3</v>
      </c>
      <c r="W2232" s="5">
        <v>1</v>
      </c>
      <c r="X2232" s="6" t="s">
        <v>5</v>
      </c>
      <c r="Y2232" s="5">
        <v>20201</v>
      </c>
      <c r="Z2232" s="5" t="s">
        <v>4008</v>
      </c>
      <c r="AA2232" s="5">
        <f>IF(ActividadesCom[[#This Row],[NIVEL 4]]&lt;&gt;0,VLOOKUP(ActividadesCom[[#This Row],[NIVEL 4]],Catálogo!A:B,2,FALSE),"")</f>
        <v>3</v>
      </c>
      <c r="AB2232" s="5">
        <v>1</v>
      </c>
      <c r="AC2232" s="6" t="s">
        <v>5</v>
      </c>
      <c r="AD2232" s="5">
        <v>20183</v>
      </c>
      <c r="AE2232" s="5" t="s">
        <v>4007</v>
      </c>
      <c r="AF2232" s="5">
        <f>IF(ActividadesCom[[#This Row],[NIVEL 5]]&lt;&gt;0,VLOOKUP(ActividadesCom[[#This Row],[NIVEL 5]],Catálogo!A:B,2,FALSE),"")</f>
        <v>4</v>
      </c>
      <c r="AG2232" s="5">
        <v>1</v>
      </c>
      <c r="AH2232" s="2"/>
    </row>
    <row r="2233" spans="1:34" ht="30" hidden="1" customHeight="1" x14ac:dyDescent="0.25">
      <c r="A2233" s="7">
        <v>18470198</v>
      </c>
      <c r="B2233" s="6" t="str">
        <f>VLOOKUP(ActividadesCom[[#This Row],[NO. DE CONTROL]],'LISTADO ESTUDIANTES'!A:C,2,FALSE)</f>
        <v>SARMIENTO CRUZ JOSE HUMBERTO</v>
      </c>
      <c r="C2233" s="6" t="str">
        <f>VLOOKUP(ActividadesCom[[#This Row],[NO. DE CONTROL]],'LISTADO ESTUDIANTES'!A:C,3,FALSE)</f>
        <v>INGENIERIA EN GESTION EMPRESARIAL</v>
      </c>
      <c r="D2233" s="5" t="str">
        <f>VLOOKUP(ActividadesCom[[#This Row],[NO. DE CONTROL]],'LISTADO ESTUDIANTES'!A:D,4,FALSE)</f>
        <v>BAJA</v>
      </c>
      <c r="E2233" s="5">
        <f>SUM(ActividadesCom[[#This Row],[CRÉD. 1]],ActividadesCom[[#This Row],[CRÉD. 2]],ActividadesCom[[#This Row],[CRÉD. 3]],ActividadesCom[[#This Row],[CRÉD. 4]],ActividadesCom[[#This Row],[CRÉD. 5]])</f>
        <v>0</v>
      </c>
      <c r="F2233" s="17" t="str">
        <f>IF(ActividadesCom[[#This Row],[ÚLTIMO SEMESTRE CON CRÉDITOS]]&gt;0,ROUND(AVERAGE(ActividadesCom[[#This Row],[VALOR NIVEL 5]],ActividadesCom[[#This Row],[VALOR NIVEL 4]],ActividadesCom[[#This Row],[VALOR NIVEL 3]],ActividadesCom[[#This Row],[VALOR NIVEL 2]],ActividadesCom[[#This Row],[VALOR NIVEL 1]]),0),"")</f>
        <v/>
      </c>
      <c r="G2233" s="5" t="str">
        <f>IF(ActividadesCom[[#This Row],[PROMEDIO]]="","",IF(ActividadesCom[[#This Row],[PROMEDIO]]&gt;=4,"EXCELENTE",IF(ActividadesCom[[#This Row],[PROMEDIO]]&gt;=3,"NOTABLE",IF(ActividadesCom[[#This Row],[PROMEDIO]]&gt;=2,"BUENO",IF(ActividadesCom[[#This Row],[PROMEDIO]]=1,"SUFICIENTE","")))))</f>
        <v/>
      </c>
      <c r="H2233" s="5">
        <f>MAX(ActividadesCom[[#This Row],[PERÍODO 1]],ActividadesCom[[#This Row],[PERÍODO 2]],ActividadesCom[[#This Row],[PERÍODO 3]],ActividadesCom[[#This Row],[PERÍODO 4]],ActividadesCom[[#This Row],[PERÍODO 5]])</f>
        <v>0</v>
      </c>
      <c r="I2233" s="6"/>
      <c r="J2233" s="5"/>
      <c r="K2233" s="5"/>
      <c r="L2233" s="5" t="str">
        <f>IF(ActividadesCom[[#This Row],[NIVEL 1]]&lt;&gt;0,VLOOKUP(ActividadesCom[[#This Row],[NIVEL 1]],Catálogo!A:B,2,FALSE),"")</f>
        <v/>
      </c>
      <c r="M2233" s="5"/>
      <c r="N2233" s="6"/>
      <c r="O2233" s="5"/>
      <c r="P2233" s="5"/>
      <c r="Q2233" s="5" t="str">
        <f>IF(ActividadesCom[[#This Row],[NIVEL 2]]&lt;&gt;0,VLOOKUP(ActividadesCom[[#This Row],[NIVEL 2]],Catálogo!A:B,2,FALSE),"")</f>
        <v/>
      </c>
      <c r="R2233" s="5"/>
      <c r="S2233" s="6"/>
      <c r="T2233" s="5"/>
      <c r="U2233" s="5"/>
      <c r="V2233" s="5" t="str">
        <f>IF(ActividadesCom[[#This Row],[NIVEL 3]]&lt;&gt;0,VLOOKUP(ActividadesCom[[#This Row],[NIVEL 3]],Catálogo!A:B,2,FALSE),"")</f>
        <v/>
      </c>
      <c r="W2233" s="5"/>
      <c r="X2233" s="9"/>
      <c r="Y2233" s="8"/>
      <c r="Z2233" s="8"/>
      <c r="AA2233" s="5" t="str">
        <f>IF(ActividadesCom[[#This Row],[NIVEL 4]]&lt;&gt;0,VLOOKUP(ActividadesCom[[#This Row],[NIVEL 4]],Catálogo!A:B,2,FALSE),"")</f>
        <v/>
      </c>
      <c r="AB2233" s="5"/>
      <c r="AC2233" s="6"/>
      <c r="AD2233" s="5"/>
      <c r="AE2233" s="5"/>
      <c r="AF2233" s="5" t="str">
        <f>IF(ActividadesCom[[#This Row],[NIVEL 5]]&lt;&gt;0,VLOOKUP(ActividadesCom[[#This Row],[NIVEL 5]],Catálogo!A:B,2,FALSE),"")</f>
        <v/>
      </c>
      <c r="AG2233" s="5"/>
      <c r="AH2233" s="2"/>
    </row>
    <row r="2234" spans="1:34" ht="30" hidden="1" customHeight="1" x14ac:dyDescent="0.25">
      <c r="A2234" s="7">
        <v>18470199</v>
      </c>
      <c r="B2234" s="6" t="str">
        <f>VLOOKUP(ActividadesCom[[#This Row],[NO. DE CONTROL]],'LISTADO ESTUDIANTES'!A:C,2,FALSE)</f>
        <v>ESCOBAR CHI GIANCARLO</v>
      </c>
      <c r="C2234" s="6" t="str">
        <f>VLOOKUP(ActividadesCom[[#This Row],[NO. DE CONTROL]],'LISTADO ESTUDIANTES'!A:C,3,FALSE)</f>
        <v>INGENIERIA EN GESTION EMPRESARIAL</v>
      </c>
      <c r="D2234" s="5" t="str">
        <f>VLOOKUP(ActividadesCom[[#This Row],[NO. DE CONTROL]],'LISTADO ESTUDIANTES'!A:D,4,FALSE)</f>
        <v>BAJA</v>
      </c>
      <c r="E2234" s="5">
        <f>SUM(ActividadesCom[[#This Row],[CRÉD. 1]],ActividadesCom[[#This Row],[CRÉD. 2]],ActividadesCom[[#This Row],[CRÉD. 3]],ActividadesCom[[#This Row],[CRÉD. 4]],ActividadesCom[[#This Row],[CRÉD. 5]])</f>
        <v>0</v>
      </c>
      <c r="F2234" s="17" t="str">
        <f>IF(ActividadesCom[[#This Row],[ÚLTIMO SEMESTRE CON CRÉDITOS]]&gt;0,ROUND(AVERAGE(ActividadesCom[[#This Row],[VALOR NIVEL 5]],ActividadesCom[[#This Row],[VALOR NIVEL 4]],ActividadesCom[[#This Row],[VALOR NIVEL 3]],ActividadesCom[[#This Row],[VALOR NIVEL 2]],ActividadesCom[[#This Row],[VALOR NIVEL 1]]),0),"")</f>
        <v/>
      </c>
      <c r="G2234" s="5" t="str">
        <f>IF(ActividadesCom[[#This Row],[PROMEDIO]]="","",IF(ActividadesCom[[#This Row],[PROMEDIO]]&gt;=4,"EXCELENTE",IF(ActividadesCom[[#This Row],[PROMEDIO]]&gt;=3,"NOTABLE",IF(ActividadesCom[[#This Row],[PROMEDIO]]&gt;=2,"BUENO",IF(ActividadesCom[[#This Row],[PROMEDIO]]=1,"SUFICIENTE","")))))</f>
        <v/>
      </c>
      <c r="H2234" s="5">
        <f>MAX(ActividadesCom[[#This Row],[PERÍODO 1]],ActividadesCom[[#This Row],[PERÍODO 2]],ActividadesCom[[#This Row],[PERÍODO 3]],ActividadesCom[[#This Row],[PERÍODO 4]],ActividadesCom[[#This Row],[PERÍODO 5]])</f>
        <v>0</v>
      </c>
      <c r="I2234" s="6"/>
      <c r="J2234" s="5"/>
      <c r="K2234" s="5"/>
      <c r="L2234" s="5" t="str">
        <f>IF(ActividadesCom[[#This Row],[NIVEL 1]]&lt;&gt;0,VLOOKUP(ActividadesCom[[#This Row],[NIVEL 1]],Catálogo!A:B,2,FALSE),"")</f>
        <v/>
      </c>
      <c r="M2234" s="5"/>
      <c r="N2234" s="6"/>
      <c r="O2234" s="5"/>
      <c r="P2234" s="5"/>
      <c r="Q2234" s="5" t="str">
        <f>IF(ActividadesCom[[#This Row],[NIVEL 2]]&lt;&gt;0,VLOOKUP(ActividadesCom[[#This Row],[NIVEL 2]],Catálogo!A:B,2,FALSE),"")</f>
        <v/>
      </c>
      <c r="R2234" s="5"/>
      <c r="S2234" s="6"/>
      <c r="T2234" s="5"/>
      <c r="U2234" s="5"/>
      <c r="V2234" s="5" t="str">
        <f>IF(ActividadesCom[[#This Row],[NIVEL 3]]&lt;&gt;0,VLOOKUP(ActividadesCom[[#This Row],[NIVEL 3]],Catálogo!A:B,2,FALSE),"")</f>
        <v/>
      </c>
      <c r="W2234" s="5"/>
      <c r="X2234" s="6"/>
      <c r="Y2234" s="5"/>
      <c r="Z2234" s="5"/>
      <c r="AA2234" s="5" t="str">
        <f>IF(ActividadesCom[[#This Row],[NIVEL 4]]&lt;&gt;0,VLOOKUP(ActividadesCom[[#This Row],[NIVEL 4]],Catálogo!A:B,2,FALSE),"")</f>
        <v/>
      </c>
      <c r="AB2234" s="5"/>
      <c r="AC2234" s="25"/>
      <c r="AD2234" s="22"/>
      <c r="AE2234" s="22"/>
      <c r="AF2234" s="5" t="str">
        <f>IF(ActividadesCom[[#This Row],[NIVEL 5]]&lt;&gt;0,VLOOKUP(ActividadesCom[[#This Row],[NIVEL 5]],Catálogo!A:B,2,FALSE),"")</f>
        <v/>
      </c>
      <c r="AG2234" s="5"/>
      <c r="AH2234" s="2"/>
    </row>
    <row r="2235" spans="1:34" ht="30" hidden="1" customHeight="1" x14ac:dyDescent="0.25">
      <c r="A2235" s="7">
        <v>18470200</v>
      </c>
      <c r="B2235" s="6" t="str">
        <f>VLOOKUP(ActividadesCom[[#This Row],[NO. DE CONTROL]],'LISTADO ESTUDIANTES'!A:C,2,FALSE)</f>
        <v>GARCIA LOPEZ KENNER DANIEL</v>
      </c>
      <c r="C2235" s="6" t="str">
        <f>VLOOKUP(ActividadesCom[[#This Row],[NO. DE CONTROL]],'LISTADO ESTUDIANTES'!A:C,3,FALSE)</f>
        <v>INGENIERIA INDUSTRIAL</v>
      </c>
      <c r="D2235" s="5" t="str">
        <f>VLOOKUP(ActividadesCom[[#This Row],[NO. DE CONTROL]],'LISTADO ESTUDIANTES'!A:D,4,FALSE)</f>
        <v>BAJA</v>
      </c>
      <c r="E2235" s="5">
        <f>SUM(ActividadesCom[[#This Row],[CRÉD. 1]],ActividadesCom[[#This Row],[CRÉD. 2]],ActividadesCom[[#This Row],[CRÉD. 3]],ActividadesCom[[#This Row],[CRÉD. 4]],ActividadesCom[[#This Row],[CRÉD. 5]])</f>
        <v>5</v>
      </c>
      <c r="F2235" s="17">
        <f>IF(ActividadesCom[[#This Row],[ÚLTIMO SEMESTRE CON CRÉDITOS]]&gt;0,ROUND(AVERAGE(ActividadesCom[[#This Row],[VALOR NIVEL 5]],ActividadesCom[[#This Row],[VALOR NIVEL 4]],ActividadesCom[[#This Row],[VALOR NIVEL 3]],ActividadesCom[[#This Row],[VALOR NIVEL 2]],ActividadesCom[[#This Row],[VALOR NIVEL 1]]),0),"")</f>
        <v>3</v>
      </c>
      <c r="G2235" s="5" t="str">
        <f>IF(ActividadesCom[[#This Row],[PROMEDIO]]="","",IF(ActividadesCom[[#This Row],[PROMEDIO]]&gt;=4,"EXCELENTE",IF(ActividadesCom[[#This Row],[PROMEDIO]]&gt;=3,"NOTABLE",IF(ActividadesCom[[#This Row],[PROMEDIO]]&gt;=2,"BUENO",IF(ActividadesCom[[#This Row],[PROMEDIO]]=1,"SUFICIENTE","")))))</f>
        <v>NOTABLE</v>
      </c>
      <c r="H2235" s="5">
        <f>MAX(ActividadesCom[[#This Row],[PERÍODO 1]],ActividadesCom[[#This Row],[PERÍODO 2]],ActividadesCom[[#This Row],[PERÍODO 3]],ActividadesCom[[#This Row],[PERÍODO 4]],ActividadesCom[[#This Row],[PERÍODO 5]])</f>
        <v>20221</v>
      </c>
      <c r="I2235" s="6" t="s">
        <v>519</v>
      </c>
      <c r="J2235" s="5">
        <v>20183</v>
      </c>
      <c r="K2235" s="5" t="s">
        <v>4009</v>
      </c>
      <c r="L2235" s="5">
        <f>IF(ActividadesCom[[#This Row],[NIVEL 1]]&lt;&gt;0,VLOOKUP(ActividadesCom[[#This Row],[NIVEL 1]],Catálogo!A:B,2,FALSE),"")</f>
        <v>2</v>
      </c>
      <c r="M2235" s="5">
        <v>1</v>
      </c>
      <c r="N2235" s="6" t="s">
        <v>4035</v>
      </c>
      <c r="O2235" s="5">
        <v>20201</v>
      </c>
      <c r="P2235" s="5" t="s">
        <v>4009</v>
      </c>
      <c r="Q2235" s="5">
        <f>IF(ActividadesCom[[#This Row],[NIVEL 2]]&lt;&gt;0,VLOOKUP(ActividadesCom[[#This Row],[NIVEL 2]],Catálogo!A:B,2,FALSE),"")</f>
        <v>2</v>
      </c>
      <c r="R2235" s="5">
        <v>1</v>
      </c>
      <c r="S2235" s="6" t="s">
        <v>4944</v>
      </c>
      <c r="T2235" s="5">
        <v>20221</v>
      </c>
      <c r="U2235" s="5" t="s">
        <v>4008</v>
      </c>
      <c r="V2235" s="5">
        <f>IF(ActividadesCom[[#This Row],[NIVEL 3]]&lt;&gt;0,VLOOKUP(ActividadesCom[[#This Row],[NIVEL 3]],Catálogo!A:B,2,FALSE),"")</f>
        <v>3</v>
      </c>
      <c r="W2235" s="5">
        <v>1</v>
      </c>
      <c r="X2235" s="6" t="s">
        <v>34</v>
      </c>
      <c r="Y2235" s="5">
        <v>20193</v>
      </c>
      <c r="Z2235" s="5" t="s">
        <v>4007</v>
      </c>
      <c r="AA2235" s="5">
        <f>IF(ActividadesCom[[#This Row],[NIVEL 4]]&lt;&gt;0,VLOOKUP(ActividadesCom[[#This Row],[NIVEL 4]],Catálogo!A:B,2,FALSE),"")</f>
        <v>4</v>
      </c>
      <c r="AB2235" s="5">
        <v>1</v>
      </c>
      <c r="AC2235" s="6" t="s">
        <v>34</v>
      </c>
      <c r="AD2235" s="5">
        <v>20183</v>
      </c>
      <c r="AE2235" s="5" t="s">
        <v>4007</v>
      </c>
      <c r="AF2235" s="5">
        <f>IF(ActividadesCom[[#This Row],[NIVEL 5]]&lt;&gt;0,VLOOKUP(ActividadesCom[[#This Row],[NIVEL 5]],Catálogo!A:B,2,FALSE),"")</f>
        <v>4</v>
      </c>
      <c r="AG2235" s="5">
        <v>1</v>
      </c>
      <c r="AH2235" s="2"/>
    </row>
    <row r="2236" spans="1:34" ht="30" hidden="1" customHeight="1" x14ac:dyDescent="0.25">
      <c r="A2236" s="7">
        <v>18470201</v>
      </c>
      <c r="B2236" s="6" t="str">
        <f>VLOOKUP(ActividadesCom[[#This Row],[NO. DE CONTROL]],'LISTADO ESTUDIANTES'!A:C,2,FALSE)</f>
        <v>JIMENEZ ALMEYDA OSBERT EMMANUEL</v>
      </c>
      <c r="C2236" s="6" t="str">
        <f>VLOOKUP(ActividadesCom[[#This Row],[NO. DE CONTROL]],'LISTADO ESTUDIANTES'!A:C,3,FALSE)</f>
        <v>INGENIERIA INDUSTRIAL</v>
      </c>
      <c r="D2236" s="5" t="str">
        <f>VLOOKUP(ActividadesCom[[#This Row],[NO. DE CONTROL]],'LISTADO ESTUDIANTES'!A:D,4,FALSE)</f>
        <v>BAJA</v>
      </c>
      <c r="E2236" s="5">
        <f>SUM(ActividadesCom[[#This Row],[CRÉD. 1]],ActividadesCom[[#This Row],[CRÉD. 2]],ActividadesCom[[#This Row],[CRÉD. 3]],ActividadesCom[[#This Row],[CRÉD. 4]],ActividadesCom[[#This Row],[CRÉD. 5]])</f>
        <v>5</v>
      </c>
      <c r="F2236" s="17">
        <f>IF(ActividadesCom[[#This Row],[ÚLTIMO SEMESTRE CON CRÉDITOS]]&gt;0,ROUND(AVERAGE(ActividadesCom[[#This Row],[VALOR NIVEL 5]],ActividadesCom[[#This Row],[VALOR NIVEL 4]],ActividadesCom[[#This Row],[VALOR NIVEL 3]],ActividadesCom[[#This Row],[VALOR NIVEL 2]],ActividadesCom[[#This Row],[VALOR NIVEL 1]]),0),"")</f>
        <v>2</v>
      </c>
      <c r="G2236" s="5" t="str">
        <f>IF(ActividadesCom[[#This Row],[PROMEDIO]]="","",IF(ActividadesCom[[#This Row],[PROMEDIO]]&gt;=4,"EXCELENTE",IF(ActividadesCom[[#This Row],[PROMEDIO]]&gt;=3,"NOTABLE",IF(ActividadesCom[[#This Row],[PROMEDIO]]&gt;=2,"BUENO",IF(ActividadesCom[[#This Row],[PROMEDIO]]=1,"SUFICIENTE","")))))</f>
        <v>BUENO</v>
      </c>
      <c r="H2236" s="5">
        <f>MAX(ActividadesCom[[#This Row],[PERÍODO 1]],ActividadesCom[[#This Row],[PERÍODO 2]],ActividadesCom[[#This Row],[PERÍODO 3]],ActividadesCom[[#This Row],[PERÍODO 4]],ActividadesCom[[#This Row],[PERÍODO 5]])</f>
        <v>20211</v>
      </c>
      <c r="I2236" s="6" t="s">
        <v>1012</v>
      </c>
      <c r="J2236" s="5">
        <v>20191</v>
      </c>
      <c r="K2236" s="5" t="s">
        <v>4009</v>
      </c>
      <c r="L2236" s="5">
        <f>IF(ActividadesCom[[#This Row],[NIVEL 1]]&lt;&gt;0,VLOOKUP(ActividadesCom[[#This Row],[NIVEL 1]],Catálogo!A:B,2,FALSE),"")</f>
        <v>2</v>
      </c>
      <c r="M2236" s="5">
        <v>1</v>
      </c>
      <c r="N2236" s="6" t="s">
        <v>1018</v>
      </c>
      <c r="O2236" s="5">
        <v>20193</v>
      </c>
      <c r="P2236" s="5" t="s">
        <v>4009</v>
      </c>
      <c r="Q2236" s="5">
        <f>IF(ActividadesCom[[#This Row],[NIVEL 2]]&lt;&gt;0,VLOOKUP(ActividadesCom[[#This Row],[NIVEL 2]],Catálogo!A:B,2,FALSE),"")</f>
        <v>2</v>
      </c>
      <c r="R2236" s="5">
        <v>1</v>
      </c>
      <c r="S2236" s="6" t="s">
        <v>519</v>
      </c>
      <c r="T2236" s="5">
        <v>20183</v>
      </c>
      <c r="U2236" s="5" t="s">
        <v>4008</v>
      </c>
      <c r="V2236" s="5">
        <f>IF(ActividadesCom[[#This Row],[NIVEL 3]]&lt;&gt;0,VLOOKUP(ActividadesCom[[#This Row],[NIVEL 3]],Catálogo!A:B,2,FALSE),"")</f>
        <v>3</v>
      </c>
      <c r="W2236" s="5">
        <v>1</v>
      </c>
      <c r="X2236" s="6" t="s">
        <v>4478</v>
      </c>
      <c r="Y2236" s="5">
        <v>20211</v>
      </c>
      <c r="Z2236" s="5" t="s">
        <v>4008</v>
      </c>
      <c r="AA2236" s="5">
        <f>IF(ActividadesCom[[#This Row],[NIVEL 4]]&lt;&gt;0,VLOOKUP(ActividadesCom[[#This Row],[NIVEL 4]],Catálogo!A:B,2,FALSE),"")</f>
        <v>3</v>
      </c>
      <c r="AB2236" s="5">
        <v>1</v>
      </c>
      <c r="AC2236" s="6" t="s">
        <v>31</v>
      </c>
      <c r="AD2236" s="5">
        <v>20183</v>
      </c>
      <c r="AE2236" s="5" t="s">
        <v>4009</v>
      </c>
      <c r="AF2236" s="5">
        <f>IF(ActividadesCom[[#This Row],[NIVEL 5]]&lt;&gt;0,VLOOKUP(ActividadesCom[[#This Row],[NIVEL 5]],Catálogo!A:B,2,FALSE),"")</f>
        <v>2</v>
      </c>
      <c r="AG2236" s="5">
        <v>1</v>
      </c>
      <c r="AH2236" s="2"/>
    </row>
    <row r="2237" spans="1:34" ht="30" hidden="1" customHeight="1" x14ac:dyDescent="0.25">
      <c r="A2237" s="7">
        <v>18470202</v>
      </c>
      <c r="B2237" s="6" t="str">
        <f>VLOOKUP(ActividadesCom[[#This Row],[NO. DE CONTROL]],'LISTADO ESTUDIANTES'!A:C,2,FALSE)</f>
        <v>CHAN CORTES KEVIN ALEJANDRO</v>
      </c>
      <c r="C2237" s="6" t="str">
        <f>VLOOKUP(ActividadesCom[[#This Row],[NO. DE CONTROL]],'LISTADO ESTUDIANTES'!A:C,3,FALSE)</f>
        <v>INGENIERIA INDUSTRIAL</v>
      </c>
      <c r="D2237" s="5" t="str">
        <f>VLOOKUP(ActividadesCom[[#This Row],[NO. DE CONTROL]],'LISTADO ESTUDIANTES'!A:D,4,FALSE)</f>
        <v>BAJA</v>
      </c>
      <c r="E2237" s="5">
        <f>SUM(ActividadesCom[[#This Row],[CRÉD. 1]],ActividadesCom[[#This Row],[CRÉD. 2]],ActividadesCom[[#This Row],[CRÉD. 3]],ActividadesCom[[#This Row],[CRÉD. 4]],ActividadesCom[[#This Row],[CRÉD. 5]])</f>
        <v>0</v>
      </c>
      <c r="F2237" s="17" t="str">
        <f>IF(ActividadesCom[[#This Row],[ÚLTIMO SEMESTRE CON CRÉDITOS]]&gt;0,ROUND(AVERAGE(ActividadesCom[[#This Row],[VALOR NIVEL 5]],ActividadesCom[[#This Row],[VALOR NIVEL 4]],ActividadesCom[[#This Row],[VALOR NIVEL 3]],ActividadesCom[[#This Row],[VALOR NIVEL 2]],ActividadesCom[[#This Row],[VALOR NIVEL 1]]),0),"")</f>
        <v/>
      </c>
      <c r="G2237" s="5" t="str">
        <f>IF(ActividadesCom[[#This Row],[PROMEDIO]]="","",IF(ActividadesCom[[#This Row],[PROMEDIO]]&gt;=4,"EXCELENTE",IF(ActividadesCom[[#This Row],[PROMEDIO]]&gt;=3,"NOTABLE",IF(ActividadesCom[[#This Row],[PROMEDIO]]&gt;=2,"BUENO",IF(ActividadesCom[[#This Row],[PROMEDIO]]=1,"SUFICIENTE","")))))</f>
        <v/>
      </c>
      <c r="H2237" s="5">
        <f>MAX(ActividadesCom[[#This Row],[PERÍODO 1]],ActividadesCom[[#This Row],[PERÍODO 2]],ActividadesCom[[#This Row],[PERÍODO 3]],ActividadesCom[[#This Row],[PERÍODO 4]],ActividadesCom[[#This Row],[PERÍODO 5]])</f>
        <v>0</v>
      </c>
      <c r="I2237" s="6"/>
      <c r="J2237" s="5"/>
      <c r="K2237" s="5"/>
      <c r="L2237" s="5" t="str">
        <f>IF(ActividadesCom[[#This Row],[NIVEL 1]]&lt;&gt;0,VLOOKUP(ActividadesCom[[#This Row],[NIVEL 1]],Catálogo!A:B,2,FALSE),"")</f>
        <v/>
      </c>
      <c r="M2237" s="5"/>
      <c r="N2237" s="6"/>
      <c r="O2237" s="5"/>
      <c r="P2237" s="5"/>
      <c r="Q2237" s="5" t="str">
        <f>IF(ActividadesCom[[#This Row],[NIVEL 2]]&lt;&gt;0,VLOOKUP(ActividadesCom[[#This Row],[NIVEL 2]],Catálogo!A:B,2,FALSE),"")</f>
        <v/>
      </c>
      <c r="R2237" s="5"/>
      <c r="S2237" s="6"/>
      <c r="T2237" s="5"/>
      <c r="U2237" s="5"/>
      <c r="V2237" s="5" t="str">
        <f>IF(ActividadesCom[[#This Row],[NIVEL 3]]&lt;&gt;0,VLOOKUP(ActividadesCom[[#This Row],[NIVEL 3]],Catálogo!A:B,2,FALSE),"")</f>
        <v/>
      </c>
      <c r="W2237" s="5"/>
      <c r="X2237" s="6"/>
      <c r="Y2237" s="5"/>
      <c r="Z2237" s="5"/>
      <c r="AA2237" s="5" t="str">
        <f>IF(ActividadesCom[[#This Row],[NIVEL 4]]&lt;&gt;0,VLOOKUP(ActividadesCom[[#This Row],[NIVEL 4]],Catálogo!A:B,2,FALSE),"")</f>
        <v/>
      </c>
      <c r="AB2237" s="5"/>
      <c r="AC2237" s="6"/>
      <c r="AD2237" s="5"/>
      <c r="AE2237" s="5"/>
      <c r="AF2237" s="5" t="str">
        <f>IF(ActividadesCom[[#This Row],[NIVEL 5]]&lt;&gt;0,VLOOKUP(ActividadesCom[[#This Row],[NIVEL 5]],Catálogo!A:B,2,FALSE),"")</f>
        <v/>
      </c>
      <c r="AG2237" s="5"/>
      <c r="AH2237" s="2"/>
    </row>
    <row r="2238" spans="1:34" ht="30" hidden="1" customHeight="1" x14ac:dyDescent="0.25">
      <c r="A2238" s="7">
        <v>18470203</v>
      </c>
      <c r="B2238" s="6" t="str">
        <f>VLOOKUP(ActividadesCom[[#This Row],[NO. DE CONTROL]],'LISTADO ESTUDIANTES'!A:C,2,FALSE)</f>
        <v>ZUBIETA PEREZ JENNIFER LISETTE</v>
      </c>
      <c r="C2238" s="6" t="str">
        <f>VLOOKUP(ActividadesCom[[#This Row],[NO. DE CONTROL]],'LISTADO ESTUDIANTES'!A:C,3,FALSE)</f>
        <v>INGENIERIA INDUSTRIAL</v>
      </c>
      <c r="D2238" s="5" t="str">
        <f>VLOOKUP(ActividadesCom[[#This Row],[NO. DE CONTROL]],'LISTADO ESTUDIANTES'!A:D,4,FALSE)</f>
        <v>BAJA</v>
      </c>
      <c r="E2238" s="5">
        <f>SUM(ActividadesCom[[#This Row],[CRÉD. 1]],ActividadesCom[[#This Row],[CRÉD. 2]],ActividadesCom[[#This Row],[CRÉD. 3]],ActividadesCom[[#This Row],[CRÉD. 4]],ActividadesCom[[#This Row],[CRÉD. 5]])</f>
        <v>5</v>
      </c>
      <c r="F2238" s="17">
        <f>IF(ActividadesCom[[#This Row],[ÚLTIMO SEMESTRE CON CRÉDITOS]]&gt;0,ROUND(AVERAGE(ActividadesCom[[#This Row],[VALOR NIVEL 5]],ActividadesCom[[#This Row],[VALOR NIVEL 4]],ActividadesCom[[#This Row],[VALOR NIVEL 3]],ActividadesCom[[#This Row],[VALOR NIVEL 2]],ActividadesCom[[#This Row],[VALOR NIVEL 1]]),0),"")</f>
        <v>2</v>
      </c>
      <c r="G2238" s="5" t="str">
        <f>IF(ActividadesCom[[#This Row],[PROMEDIO]]="","",IF(ActividadesCom[[#This Row],[PROMEDIO]]&gt;=4,"EXCELENTE",IF(ActividadesCom[[#This Row],[PROMEDIO]]&gt;=3,"NOTABLE",IF(ActividadesCom[[#This Row],[PROMEDIO]]&gt;=2,"BUENO",IF(ActividadesCom[[#This Row],[PROMEDIO]]=1,"SUFICIENTE","")))))</f>
        <v>BUENO</v>
      </c>
      <c r="H2238" s="5">
        <f>MAX(ActividadesCom[[#This Row],[PERÍODO 1]],ActividadesCom[[#This Row],[PERÍODO 2]],ActividadesCom[[#This Row],[PERÍODO 3]],ActividadesCom[[#This Row],[PERÍODO 4]],ActividadesCom[[#This Row],[PERÍODO 5]])</f>
        <v>20211</v>
      </c>
      <c r="I2238" s="6" t="s">
        <v>1018</v>
      </c>
      <c r="J2238" s="5">
        <v>20193</v>
      </c>
      <c r="K2238" s="5" t="s">
        <v>4009</v>
      </c>
      <c r="L2238" s="5">
        <f>IF(ActividadesCom[[#This Row],[NIVEL 1]]&lt;&gt;0,VLOOKUP(ActividadesCom[[#This Row],[NIVEL 1]],Catálogo!A:B,2,FALSE),"")</f>
        <v>2</v>
      </c>
      <c r="M2238" s="5">
        <v>1</v>
      </c>
      <c r="N2238" s="6" t="s">
        <v>519</v>
      </c>
      <c r="O2238" s="5">
        <v>20183</v>
      </c>
      <c r="P2238" s="5" t="s">
        <v>4009</v>
      </c>
      <c r="Q2238" s="5">
        <f>IF(ActividadesCom[[#This Row],[NIVEL 2]]&lt;&gt;0,VLOOKUP(ActividadesCom[[#This Row],[NIVEL 2]],Catálogo!A:B,2,FALSE),"")</f>
        <v>2</v>
      </c>
      <c r="R2238" s="5">
        <v>1</v>
      </c>
      <c r="S2238" s="6" t="s">
        <v>4036</v>
      </c>
      <c r="T2238" s="5">
        <v>20201</v>
      </c>
      <c r="U2238" s="5" t="s">
        <v>4008</v>
      </c>
      <c r="V2238" s="5">
        <f>IF(ActividadesCom[[#This Row],[NIVEL 3]]&lt;&gt;0,VLOOKUP(ActividadesCom[[#This Row],[NIVEL 3]],Catálogo!A:B,2,FALSE),"")</f>
        <v>3</v>
      </c>
      <c r="W2238" s="5">
        <v>1</v>
      </c>
      <c r="X2238" s="6" t="s">
        <v>4035</v>
      </c>
      <c r="Y2238" s="5">
        <v>20201</v>
      </c>
      <c r="Z2238" s="5" t="s">
        <v>4008</v>
      </c>
      <c r="AA2238" s="5">
        <f>IF(ActividadesCom[[#This Row],[NIVEL 4]]&lt;&gt;0,VLOOKUP(ActividadesCom[[#This Row],[NIVEL 4]],Catálogo!A:B,2,FALSE),"")</f>
        <v>3</v>
      </c>
      <c r="AB2238" s="5">
        <v>1</v>
      </c>
      <c r="AC2238" s="6" t="s">
        <v>4395</v>
      </c>
      <c r="AD2238" s="5">
        <v>20211</v>
      </c>
      <c r="AE2238" s="5" t="s">
        <v>4009</v>
      </c>
      <c r="AF2238" s="5">
        <f>IF(ActividadesCom[[#This Row],[NIVEL 5]]&lt;&gt;0,VLOOKUP(ActividadesCom[[#This Row],[NIVEL 5]],Catálogo!A:B,2,FALSE),"")</f>
        <v>2</v>
      </c>
      <c r="AG2238" s="5">
        <v>1</v>
      </c>
      <c r="AH2238" s="2"/>
    </row>
    <row r="2239" spans="1:34" ht="30" hidden="1" customHeight="1" x14ac:dyDescent="0.25">
      <c r="A2239" s="7">
        <v>18470204</v>
      </c>
      <c r="B2239" s="6" t="str">
        <f>VLOOKUP(ActividadesCom[[#This Row],[NO. DE CONTROL]],'LISTADO ESTUDIANTES'!A:C,2,FALSE)</f>
        <v>GUZMAN REBOLLEDO SAMUEL ABRAHAM</v>
      </c>
      <c r="C2239" s="6" t="str">
        <f>VLOOKUP(ActividadesCom[[#This Row],[NO. DE CONTROL]],'LISTADO ESTUDIANTES'!A:C,3,FALSE)</f>
        <v>INGENIERIA INDUSTRIAL</v>
      </c>
      <c r="D2239" s="5" t="str">
        <f>VLOOKUP(ActividadesCom[[#This Row],[NO. DE CONTROL]],'LISTADO ESTUDIANTES'!A:D,4,FALSE)</f>
        <v>BAJA</v>
      </c>
      <c r="E2239" s="5">
        <f>SUM(ActividadesCom[[#This Row],[CRÉD. 1]],ActividadesCom[[#This Row],[CRÉD. 2]],ActividadesCom[[#This Row],[CRÉD. 3]],ActividadesCom[[#This Row],[CRÉD. 4]],ActividadesCom[[#This Row],[CRÉD. 5]])</f>
        <v>1</v>
      </c>
      <c r="F2239" s="17">
        <f>IF(ActividadesCom[[#This Row],[ÚLTIMO SEMESTRE CON CRÉDITOS]]&gt;0,ROUND(AVERAGE(ActividadesCom[[#This Row],[VALOR NIVEL 5]],ActividadesCom[[#This Row],[VALOR NIVEL 4]],ActividadesCom[[#This Row],[VALOR NIVEL 3]],ActividadesCom[[#This Row],[VALOR NIVEL 2]],ActividadesCom[[#This Row],[VALOR NIVEL 1]]),0),"")</f>
        <v>4</v>
      </c>
      <c r="G2239" s="5" t="str">
        <f>IF(ActividadesCom[[#This Row],[PROMEDIO]]="","",IF(ActividadesCom[[#This Row],[PROMEDIO]]&gt;=4,"EXCELENTE",IF(ActividadesCom[[#This Row],[PROMEDIO]]&gt;=3,"NOTABLE",IF(ActividadesCom[[#This Row],[PROMEDIO]]&gt;=2,"BUENO",IF(ActividadesCom[[#This Row],[PROMEDIO]]=1,"SUFICIENTE","")))))</f>
        <v>EXCELENTE</v>
      </c>
      <c r="H2239" s="5">
        <f>MAX(ActividadesCom[[#This Row],[PERÍODO 1]],ActividadesCom[[#This Row],[PERÍODO 2]],ActividadesCom[[#This Row],[PERÍODO 3]],ActividadesCom[[#This Row],[PERÍODO 4]],ActividadesCom[[#This Row],[PERÍODO 5]])</f>
        <v>20183</v>
      </c>
      <c r="I2239" s="6"/>
      <c r="J2239" s="5"/>
      <c r="K2239" s="5"/>
      <c r="L2239" s="5" t="str">
        <f>IF(ActividadesCom[[#This Row],[NIVEL 1]]&lt;&gt;0,VLOOKUP(ActividadesCom[[#This Row],[NIVEL 1]],Catálogo!A:B,2,FALSE),"")</f>
        <v/>
      </c>
      <c r="M2239" s="5"/>
      <c r="N2239" s="6"/>
      <c r="O2239" s="5"/>
      <c r="P2239" s="5"/>
      <c r="Q2239" s="5" t="str">
        <f>IF(ActividadesCom[[#This Row],[NIVEL 2]]&lt;&gt;0,VLOOKUP(ActividadesCom[[#This Row],[NIVEL 2]],Catálogo!A:B,2,FALSE),"")</f>
        <v/>
      </c>
      <c r="R2239" s="5"/>
      <c r="S2239" s="6"/>
      <c r="T2239" s="5"/>
      <c r="U2239" s="5"/>
      <c r="V2239" s="5" t="str">
        <f>IF(ActividadesCom[[#This Row],[NIVEL 3]]&lt;&gt;0,VLOOKUP(ActividadesCom[[#This Row],[NIVEL 3]],Catálogo!A:B,2,FALSE),"")</f>
        <v/>
      </c>
      <c r="W2239" s="5"/>
      <c r="X2239" s="6"/>
      <c r="Y2239" s="5"/>
      <c r="Z2239" s="5"/>
      <c r="AA2239" s="5" t="str">
        <f>IF(ActividadesCom[[#This Row],[NIVEL 4]]&lt;&gt;0,VLOOKUP(ActividadesCom[[#This Row],[NIVEL 4]],Catálogo!A:B,2,FALSE),"")</f>
        <v/>
      </c>
      <c r="AB2239" s="5"/>
      <c r="AC2239" s="6" t="s">
        <v>34</v>
      </c>
      <c r="AD2239" s="5">
        <v>20183</v>
      </c>
      <c r="AE2239" s="5" t="s">
        <v>4007</v>
      </c>
      <c r="AF2239" s="5">
        <f>IF(ActividadesCom[[#This Row],[NIVEL 5]]&lt;&gt;0,VLOOKUP(ActividadesCom[[#This Row],[NIVEL 5]],Catálogo!A:B,2,FALSE),"")</f>
        <v>4</v>
      </c>
      <c r="AG2239" s="5">
        <v>1</v>
      </c>
      <c r="AH2239" s="2"/>
    </row>
    <row r="2240" spans="1:34" ht="30" hidden="1" customHeight="1" x14ac:dyDescent="0.25">
      <c r="A2240" s="7">
        <v>18470205</v>
      </c>
      <c r="B2240" s="6" t="str">
        <f>VLOOKUP(ActividadesCom[[#This Row],[NO. DE CONTROL]],'LISTADO ESTUDIANTES'!A:C,2,FALSE)</f>
        <v>PUCH RODRIGUEZ MERLY PATRICIA</v>
      </c>
      <c r="C2240" s="6" t="str">
        <f>VLOOKUP(ActividadesCom[[#This Row],[NO. DE CONTROL]],'LISTADO ESTUDIANTES'!A:C,3,FALSE)</f>
        <v>INGENIERIA INDUSTRIAL</v>
      </c>
      <c r="D2240" s="5" t="str">
        <f>VLOOKUP(ActividadesCom[[#This Row],[NO. DE CONTROL]],'LISTADO ESTUDIANTES'!A:D,4,FALSE)</f>
        <v>BAJA</v>
      </c>
      <c r="E2240" s="5">
        <f>SUM(ActividadesCom[[#This Row],[CRÉD. 1]],ActividadesCom[[#This Row],[CRÉD. 2]],ActividadesCom[[#This Row],[CRÉD. 3]],ActividadesCom[[#This Row],[CRÉD. 4]],ActividadesCom[[#This Row],[CRÉD. 5]])</f>
        <v>5</v>
      </c>
      <c r="F2240" s="17">
        <f>IF(ActividadesCom[[#This Row],[ÚLTIMO SEMESTRE CON CRÉDITOS]]&gt;0,ROUND(AVERAGE(ActividadesCom[[#This Row],[VALOR NIVEL 5]],ActividadesCom[[#This Row],[VALOR NIVEL 4]],ActividadesCom[[#This Row],[VALOR NIVEL 3]],ActividadesCom[[#This Row],[VALOR NIVEL 2]],ActividadesCom[[#This Row],[VALOR NIVEL 1]]),0),"")</f>
        <v>3</v>
      </c>
      <c r="G2240" s="5" t="str">
        <f>IF(ActividadesCom[[#This Row],[PROMEDIO]]="","",IF(ActividadesCom[[#This Row],[PROMEDIO]]&gt;=4,"EXCELENTE",IF(ActividadesCom[[#This Row],[PROMEDIO]]&gt;=3,"NOTABLE",IF(ActividadesCom[[#This Row],[PROMEDIO]]&gt;=2,"BUENO",IF(ActividadesCom[[#This Row],[PROMEDIO]]=1,"SUFICIENTE","")))))</f>
        <v>NOTABLE</v>
      </c>
      <c r="H2240" s="5">
        <f>MAX(ActividadesCom[[#This Row],[PERÍODO 1]],ActividadesCom[[#This Row],[PERÍODO 2]],ActividadesCom[[#This Row],[PERÍODO 3]],ActividadesCom[[#This Row],[PERÍODO 4]],ActividadesCom[[#This Row],[PERÍODO 5]])</f>
        <v>20221</v>
      </c>
      <c r="I2240" s="6" t="s">
        <v>1018</v>
      </c>
      <c r="J2240" s="5">
        <v>20193</v>
      </c>
      <c r="K2240" s="5" t="s">
        <v>4009</v>
      </c>
      <c r="L2240" s="5">
        <f>IF(ActividadesCom[[#This Row],[NIVEL 1]]&lt;&gt;0,VLOOKUP(ActividadesCom[[#This Row],[NIVEL 1]],Catálogo!A:B,2,FALSE),"")</f>
        <v>2</v>
      </c>
      <c r="M2240" s="5">
        <v>1</v>
      </c>
      <c r="N2240" s="6" t="s">
        <v>519</v>
      </c>
      <c r="O2240" s="5">
        <v>20183</v>
      </c>
      <c r="P2240" s="5" t="s">
        <v>4009</v>
      </c>
      <c r="Q2240" s="5">
        <f>IF(ActividadesCom[[#This Row],[NIVEL 2]]&lt;&gt;0,VLOOKUP(ActividadesCom[[#This Row],[NIVEL 2]],Catálogo!A:B,2,FALSE),"")</f>
        <v>2</v>
      </c>
      <c r="R2240" s="5">
        <v>1</v>
      </c>
      <c r="S2240" s="6" t="s">
        <v>4944</v>
      </c>
      <c r="T2240" s="5">
        <v>20221</v>
      </c>
      <c r="U2240" s="5" t="s">
        <v>4009</v>
      </c>
      <c r="V2240" s="5">
        <f>IF(ActividadesCom[[#This Row],[NIVEL 3]]&lt;&gt;0,VLOOKUP(ActividadesCom[[#This Row],[NIVEL 3]],Catálogo!A:B,2,FALSE),"")</f>
        <v>2</v>
      </c>
      <c r="W2240" s="5">
        <v>1</v>
      </c>
      <c r="X2240" s="6" t="s">
        <v>34</v>
      </c>
      <c r="Y2240" s="5">
        <v>20193</v>
      </c>
      <c r="Z2240" s="5" t="s">
        <v>4007</v>
      </c>
      <c r="AA2240" s="5">
        <f>IF(ActividadesCom[[#This Row],[NIVEL 4]]&lt;&gt;0,VLOOKUP(ActividadesCom[[#This Row],[NIVEL 4]],Catálogo!A:B,2,FALSE),"")</f>
        <v>4</v>
      </c>
      <c r="AB2240" s="5">
        <v>1</v>
      </c>
      <c r="AC2240" s="6" t="s">
        <v>34</v>
      </c>
      <c r="AD2240" s="5">
        <v>20183</v>
      </c>
      <c r="AE2240" s="5" t="s">
        <v>4008</v>
      </c>
      <c r="AF2240" s="5">
        <f>IF(ActividadesCom[[#This Row],[NIVEL 5]]&lt;&gt;0,VLOOKUP(ActividadesCom[[#This Row],[NIVEL 5]],Catálogo!A:B,2,FALSE),"")</f>
        <v>3</v>
      </c>
      <c r="AG2240" s="5">
        <v>1</v>
      </c>
      <c r="AH2240" s="2"/>
    </row>
    <row r="2241" spans="1:34" ht="30" hidden="1" customHeight="1" x14ac:dyDescent="0.25">
      <c r="A2241" s="7">
        <v>18470206</v>
      </c>
      <c r="B2241" s="6" t="str">
        <f>VLOOKUP(ActividadesCom[[#This Row],[NO. DE CONTROL]],'LISTADO ESTUDIANTES'!A:C,2,FALSE)</f>
        <v>NARVAEZ PEREZ ALEJANDRO DE JESUS</v>
      </c>
      <c r="C2241" s="6" t="str">
        <f>VLOOKUP(ActividadesCom[[#This Row],[NO. DE CONTROL]],'LISTADO ESTUDIANTES'!A:C,3,FALSE)</f>
        <v>INGENIERIA INDUSTRIAL</v>
      </c>
      <c r="D2241" s="5" t="str">
        <f>VLOOKUP(ActividadesCom[[#This Row],[NO. DE CONTROL]],'LISTADO ESTUDIANTES'!A:D,4,FALSE)</f>
        <v>BAJA</v>
      </c>
      <c r="E2241" s="5">
        <f>SUM(ActividadesCom[[#This Row],[CRÉD. 1]],ActividadesCom[[#This Row],[CRÉD. 2]],ActividadesCom[[#This Row],[CRÉD. 3]],ActividadesCom[[#This Row],[CRÉD. 4]],ActividadesCom[[#This Row],[CRÉD. 5]])</f>
        <v>0</v>
      </c>
      <c r="F2241" s="17" t="str">
        <f>IF(ActividadesCom[[#This Row],[ÚLTIMO SEMESTRE CON CRÉDITOS]]&gt;0,ROUND(AVERAGE(ActividadesCom[[#This Row],[VALOR NIVEL 5]],ActividadesCom[[#This Row],[VALOR NIVEL 4]],ActividadesCom[[#This Row],[VALOR NIVEL 3]],ActividadesCom[[#This Row],[VALOR NIVEL 2]],ActividadesCom[[#This Row],[VALOR NIVEL 1]]),0),"")</f>
        <v/>
      </c>
      <c r="G2241" s="5" t="str">
        <f>IF(ActividadesCom[[#This Row],[PROMEDIO]]="","",IF(ActividadesCom[[#This Row],[PROMEDIO]]&gt;=4,"EXCELENTE",IF(ActividadesCom[[#This Row],[PROMEDIO]]&gt;=3,"NOTABLE",IF(ActividadesCom[[#This Row],[PROMEDIO]]&gt;=2,"BUENO",IF(ActividadesCom[[#This Row],[PROMEDIO]]=1,"SUFICIENTE","")))))</f>
        <v/>
      </c>
      <c r="H2241" s="5">
        <f>MAX(ActividadesCom[[#This Row],[PERÍODO 1]],ActividadesCom[[#This Row],[PERÍODO 2]],ActividadesCom[[#This Row],[PERÍODO 3]],ActividadesCom[[#This Row],[PERÍODO 4]],ActividadesCom[[#This Row],[PERÍODO 5]])</f>
        <v>0</v>
      </c>
      <c r="I2241" s="6"/>
      <c r="J2241" s="5"/>
      <c r="K2241" s="5"/>
      <c r="L2241" s="5" t="str">
        <f>IF(ActividadesCom[[#This Row],[NIVEL 1]]&lt;&gt;0,VLOOKUP(ActividadesCom[[#This Row],[NIVEL 1]],Catálogo!A:B,2,FALSE),"")</f>
        <v/>
      </c>
      <c r="M2241" s="5"/>
      <c r="N2241" s="6"/>
      <c r="O2241" s="5"/>
      <c r="P2241" s="5"/>
      <c r="Q2241" s="5" t="str">
        <f>IF(ActividadesCom[[#This Row],[NIVEL 2]]&lt;&gt;0,VLOOKUP(ActividadesCom[[#This Row],[NIVEL 2]],Catálogo!A:B,2,FALSE),"")</f>
        <v/>
      </c>
      <c r="R2241" s="5"/>
      <c r="S2241" s="6"/>
      <c r="T2241" s="5"/>
      <c r="U2241" s="5"/>
      <c r="V2241" s="5" t="str">
        <f>IF(ActividadesCom[[#This Row],[NIVEL 3]]&lt;&gt;0,VLOOKUP(ActividadesCom[[#This Row],[NIVEL 3]],Catálogo!A:B,2,FALSE),"")</f>
        <v/>
      </c>
      <c r="W2241" s="5"/>
      <c r="X2241" s="6"/>
      <c r="Y2241" s="5"/>
      <c r="Z2241" s="5"/>
      <c r="AA2241" s="5" t="str">
        <f>IF(ActividadesCom[[#This Row],[NIVEL 4]]&lt;&gt;0,VLOOKUP(ActividadesCom[[#This Row],[NIVEL 4]],Catálogo!A:B,2,FALSE),"")</f>
        <v/>
      </c>
      <c r="AB2241" s="5"/>
      <c r="AC2241" s="6"/>
      <c r="AD2241" s="5"/>
      <c r="AE2241" s="5"/>
      <c r="AF2241" s="5" t="str">
        <f>IF(ActividadesCom[[#This Row],[NIVEL 5]]&lt;&gt;0,VLOOKUP(ActividadesCom[[#This Row],[NIVEL 5]],Catálogo!A:B,2,FALSE),"")</f>
        <v/>
      </c>
      <c r="AG2241" s="5"/>
      <c r="AH2241" s="2"/>
    </row>
    <row r="2242" spans="1:34" ht="30" hidden="1" customHeight="1" x14ac:dyDescent="0.25">
      <c r="A2242" s="7">
        <v>18470207</v>
      </c>
      <c r="B2242" s="6" t="str">
        <f>VLOOKUP(ActividadesCom[[#This Row],[NO. DE CONTROL]],'LISTADO ESTUDIANTES'!A:C,2,FALSE)</f>
        <v>GARMA VAZQUEZ YIMI DE LOS ANGELES</v>
      </c>
      <c r="C2242" s="6" t="str">
        <f>VLOOKUP(ActividadesCom[[#This Row],[NO. DE CONTROL]],'LISTADO ESTUDIANTES'!A:C,3,FALSE)</f>
        <v>INGENIERIA INDUSTRIAL</v>
      </c>
      <c r="D2242" s="5" t="str">
        <f>VLOOKUP(ActividadesCom[[#This Row],[NO. DE CONTROL]],'LISTADO ESTUDIANTES'!A:D,4,FALSE)</f>
        <v>BAJA</v>
      </c>
      <c r="E2242" s="5">
        <f>SUM(ActividadesCom[[#This Row],[CRÉD. 1]],ActividadesCom[[#This Row],[CRÉD. 2]],ActividadesCom[[#This Row],[CRÉD. 3]],ActividadesCom[[#This Row],[CRÉD. 4]],ActividadesCom[[#This Row],[CRÉD. 5]])</f>
        <v>5</v>
      </c>
      <c r="F2242" s="17">
        <f>IF(ActividadesCom[[#This Row],[ÚLTIMO SEMESTRE CON CRÉDITOS]]&gt;0,ROUND(AVERAGE(ActividadesCom[[#This Row],[VALOR NIVEL 5]],ActividadesCom[[#This Row],[VALOR NIVEL 4]],ActividadesCom[[#This Row],[VALOR NIVEL 3]],ActividadesCom[[#This Row],[VALOR NIVEL 2]],ActividadesCom[[#This Row],[VALOR NIVEL 1]]),0),"")</f>
        <v>3</v>
      </c>
      <c r="G2242" s="5" t="str">
        <f>IF(ActividadesCom[[#This Row],[PROMEDIO]]="","",IF(ActividadesCom[[#This Row],[PROMEDIO]]&gt;=4,"EXCELENTE",IF(ActividadesCom[[#This Row],[PROMEDIO]]&gt;=3,"NOTABLE",IF(ActividadesCom[[#This Row],[PROMEDIO]]&gt;=2,"BUENO",IF(ActividadesCom[[#This Row],[PROMEDIO]]=1,"SUFICIENTE","")))))</f>
        <v>NOTABLE</v>
      </c>
      <c r="H2242" s="5">
        <f>MAX(ActividadesCom[[#This Row],[PERÍODO 1]],ActividadesCom[[#This Row],[PERÍODO 2]],ActividadesCom[[#This Row],[PERÍODO 3]],ActividadesCom[[#This Row],[PERÍODO 4]],ActividadesCom[[#This Row],[PERÍODO 5]])</f>
        <v>20221</v>
      </c>
      <c r="I2242" s="6" t="s">
        <v>4944</v>
      </c>
      <c r="J2242" s="5">
        <v>20221</v>
      </c>
      <c r="K2242" s="5" t="s">
        <v>4009</v>
      </c>
      <c r="L2242" s="5">
        <f>IF(ActividadesCom[[#This Row],[NIVEL 1]]&lt;&gt;0,VLOOKUP(ActividadesCom[[#This Row],[NIVEL 1]],Catálogo!A:B,2,FALSE),"")</f>
        <v>2</v>
      </c>
      <c r="M2242" s="5">
        <v>1</v>
      </c>
      <c r="N2242" s="6" t="s">
        <v>4947</v>
      </c>
      <c r="O2242" s="5">
        <v>20221</v>
      </c>
      <c r="P2242" s="5" t="s">
        <v>4009</v>
      </c>
      <c r="Q2242" s="5">
        <f>IF(ActividadesCom[[#This Row],[NIVEL 2]]&lt;&gt;0,VLOOKUP(ActividadesCom[[#This Row],[NIVEL 2]],Catálogo!A:B,2,FALSE),"")</f>
        <v>2</v>
      </c>
      <c r="R2242" s="5">
        <v>1</v>
      </c>
      <c r="S2242" s="6" t="s">
        <v>5376</v>
      </c>
      <c r="T2242" s="5">
        <v>20221</v>
      </c>
      <c r="U2242" s="5" t="s">
        <v>4008</v>
      </c>
      <c r="V2242" s="5">
        <f>IF(ActividadesCom[[#This Row],[NIVEL 3]]&lt;&gt;0,VLOOKUP(ActividadesCom[[#This Row],[NIVEL 3]],Catálogo!A:B,2,FALSE),"")</f>
        <v>3</v>
      </c>
      <c r="W2242" s="5">
        <v>1</v>
      </c>
      <c r="X2242" s="6" t="s">
        <v>34</v>
      </c>
      <c r="Y2242" s="5">
        <v>20193</v>
      </c>
      <c r="Z2242" s="5" t="s">
        <v>4007</v>
      </c>
      <c r="AA2242" s="5">
        <f>IF(ActividadesCom[[#This Row],[NIVEL 4]]&lt;&gt;0,VLOOKUP(ActividadesCom[[#This Row],[NIVEL 4]],Catálogo!A:B,2,FALSE),"")</f>
        <v>4</v>
      </c>
      <c r="AB2242" s="5">
        <v>1</v>
      </c>
      <c r="AC2242" s="6" t="s">
        <v>34</v>
      </c>
      <c r="AD2242" s="5">
        <v>20183</v>
      </c>
      <c r="AE2242" s="5" t="s">
        <v>4007</v>
      </c>
      <c r="AF2242" s="5">
        <f>IF(ActividadesCom[[#This Row],[NIVEL 5]]&lt;&gt;0,VLOOKUP(ActividadesCom[[#This Row],[NIVEL 5]],Catálogo!A:B,2,FALSE),"")</f>
        <v>4</v>
      </c>
      <c r="AG2242" s="5">
        <v>1</v>
      </c>
      <c r="AH2242" s="2"/>
    </row>
    <row r="2243" spans="1:34" ht="30" hidden="1" customHeight="1" x14ac:dyDescent="0.25">
      <c r="A2243" s="7">
        <v>18470208</v>
      </c>
      <c r="B2243" s="6" t="str">
        <f>VLOOKUP(ActividadesCom[[#This Row],[NO. DE CONTROL]],'LISTADO ESTUDIANTES'!A:C,2,FALSE)</f>
        <v>YEH HERNANDEZ JAIRO EFRAIN</v>
      </c>
      <c r="C2243" s="6" t="str">
        <f>VLOOKUP(ActividadesCom[[#This Row],[NO. DE CONTROL]],'LISTADO ESTUDIANTES'!A:C,3,FALSE)</f>
        <v>INGENIERIA INDUSTRIAL</v>
      </c>
      <c r="D2243" s="5" t="str">
        <f>VLOOKUP(ActividadesCom[[#This Row],[NO. DE CONTROL]],'LISTADO ESTUDIANTES'!A:D,4,FALSE)</f>
        <v>BAJA</v>
      </c>
      <c r="E2243" s="5">
        <f>SUM(ActividadesCom[[#This Row],[CRÉD. 1]],ActividadesCom[[#This Row],[CRÉD. 2]],ActividadesCom[[#This Row],[CRÉD. 3]],ActividadesCom[[#This Row],[CRÉD. 4]],ActividadesCom[[#This Row],[CRÉD. 5]])</f>
        <v>5</v>
      </c>
      <c r="F2243" s="17">
        <f>IF(ActividadesCom[[#This Row],[ÚLTIMO SEMESTRE CON CRÉDITOS]]&gt;0,ROUND(AVERAGE(ActividadesCom[[#This Row],[VALOR NIVEL 5]],ActividadesCom[[#This Row],[VALOR NIVEL 4]],ActividadesCom[[#This Row],[VALOR NIVEL 3]],ActividadesCom[[#This Row],[VALOR NIVEL 2]],ActividadesCom[[#This Row],[VALOR NIVEL 1]]),0),"")</f>
        <v>2</v>
      </c>
      <c r="G2243" s="5" t="str">
        <f>IF(ActividadesCom[[#This Row],[PROMEDIO]]="","",IF(ActividadesCom[[#This Row],[PROMEDIO]]&gt;=4,"EXCELENTE",IF(ActividadesCom[[#This Row],[PROMEDIO]]&gt;=3,"NOTABLE",IF(ActividadesCom[[#This Row],[PROMEDIO]]&gt;=2,"BUENO",IF(ActividadesCom[[#This Row],[PROMEDIO]]=1,"SUFICIENTE","")))))</f>
        <v>BUENO</v>
      </c>
      <c r="H2243" s="5">
        <f>MAX(ActividadesCom[[#This Row],[PERÍODO 1]],ActividadesCom[[#This Row],[PERÍODO 2]],ActividadesCom[[#This Row],[PERÍODO 3]],ActividadesCom[[#This Row],[PERÍODO 4]],ActividadesCom[[#This Row],[PERÍODO 5]])</f>
        <v>20221</v>
      </c>
      <c r="I2243" s="6" t="s">
        <v>519</v>
      </c>
      <c r="J2243" s="5">
        <v>20183</v>
      </c>
      <c r="K2243" s="5" t="s">
        <v>4009</v>
      </c>
      <c r="L2243" s="5">
        <f>IF(ActividadesCom[[#This Row],[NIVEL 1]]&lt;&gt;0,VLOOKUP(ActividadesCom[[#This Row],[NIVEL 1]],Catálogo!A:B,2,FALSE),"")</f>
        <v>2</v>
      </c>
      <c r="M2243" s="5">
        <v>1</v>
      </c>
      <c r="N2243" s="6" t="s">
        <v>4944</v>
      </c>
      <c r="O2243" s="5">
        <v>20221</v>
      </c>
      <c r="P2243" s="5" t="s">
        <v>4009</v>
      </c>
      <c r="Q2243" s="5">
        <f>IF(ActividadesCom[[#This Row],[NIVEL 2]]&lt;&gt;0,VLOOKUP(ActividadesCom[[#This Row],[NIVEL 2]],Catálogo!A:B,2,FALSE),"")</f>
        <v>2</v>
      </c>
      <c r="R2243" s="5">
        <v>1</v>
      </c>
      <c r="S2243" s="6" t="s">
        <v>4945</v>
      </c>
      <c r="T2243" s="5">
        <v>20221</v>
      </c>
      <c r="U2243" s="5" t="s">
        <v>4009</v>
      </c>
      <c r="V2243" s="5">
        <f>IF(ActividadesCom[[#This Row],[NIVEL 3]]&lt;&gt;0,VLOOKUP(ActividadesCom[[#This Row],[NIVEL 3]],Catálogo!A:B,2,FALSE),"")</f>
        <v>2</v>
      </c>
      <c r="W2243" s="5">
        <v>1</v>
      </c>
      <c r="X2243" s="6" t="s">
        <v>2180</v>
      </c>
      <c r="Y2243" s="5">
        <v>20201</v>
      </c>
      <c r="Z2243" s="5" t="s">
        <v>4008</v>
      </c>
      <c r="AA2243" s="5">
        <f>IF(ActividadesCom[[#This Row],[NIVEL 4]]&lt;&gt;0,VLOOKUP(ActividadesCom[[#This Row],[NIVEL 4]],Catálogo!A:B,2,FALSE),"")</f>
        <v>3</v>
      </c>
      <c r="AB2243" s="5">
        <v>1</v>
      </c>
      <c r="AC2243" s="6" t="s">
        <v>47</v>
      </c>
      <c r="AD2243" s="5">
        <v>20193</v>
      </c>
      <c r="AE2243" s="5" t="s">
        <v>4008</v>
      </c>
      <c r="AF2243" s="5">
        <f>IF(ActividadesCom[[#This Row],[NIVEL 5]]&lt;&gt;0,VLOOKUP(ActividadesCom[[#This Row],[NIVEL 5]],Catálogo!A:B,2,FALSE),"")</f>
        <v>3</v>
      </c>
      <c r="AG2243" s="5">
        <v>1</v>
      </c>
      <c r="AH2243" s="2"/>
    </row>
    <row r="2244" spans="1:34" ht="30" hidden="1" customHeight="1" x14ac:dyDescent="0.25">
      <c r="A2244" s="7">
        <v>18470209</v>
      </c>
      <c r="B2244" s="6" t="str">
        <f>VLOOKUP(ActividadesCom[[#This Row],[NO. DE CONTROL]],'LISTADO ESTUDIANTES'!A:C,2,FALSE)</f>
        <v>HOIL SILVA ARELY GUADALUPE</v>
      </c>
      <c r="C2244" s="6" t="str">
        <f>VLOOKUP(ActividadesCom[[#This Row],[NO. DE CONTROL]],'LISTADO ESTUDIANTES'!A:C,3,FALSE)</f>
        <v>INGENIERIA EN GESTION EMPRESARIAL</v>
      </c>
      <c r="D2244" s="5" t="str">
        <f>VLOOKUP(ActividadesCom[[#This Row],[NO. DE CONTROL]],'LISTADO ESTUDIANTES'!A:D,4,FALSE)</f>
        <v>BAJA</v>
      </c>
      <c r="E2244" s="5">
        <f>SUM(ActividadesCom[[#This Row],[CRÉD. 1]],ActividadesCom[[#This Row],[CRÉD. 2]],ActividadesCom[[#This Row],[CRÉD. 3]],ActividadesCom[[#This Row],[CRÉD. 4]],ActividadesCom[[#This Row],[CRÉD. 5]])</f>
        <v>5</v>
      </c>
      <c r="F2244" s="17">
        <f>IF(ActividadesCom[[#This Row],[ÚLTIMO SEMESTRE CON CRÉDITOS]]&gt;0,ROUND(AVERAGE(ActividadesCom[[#This Row],[VALOR NIVEL 5]],ActividadesCom[[#This Row],[VALOR NIVEL 4]],ActividadesCom[[#This Row],[VALOR NIVEL 3]],ActividadesCom[[#This Row],[VALOR NIVEL 2]],ActividadesCom[[#This Row],[VALOR NIVEL 1]]),0),"")</f>
        <v>4</v>
      </c>
      <c r="G2244" s="5" t="str">
        <f>IF(ActividadesCom[[#This Row],[PROMEDIO]]="","",IF(ActividadesCom[[#This Row],[PROMEDIO]]&gt;=4,"EXCELENTE",IF(ActividadesCom[[#This Row],[PROMEDIO]]&gt;=3,"NOTABLE",IF(ActividadesCom[[#This Row],[PROMEDIO]]&gt;=2,"BUENO",IF(ActividadesCom[[#This Row],[PROMEDIO]]=1,"SUFICIENTE","")))))</f>
        <v>EXCELENTE</v>
      </c>
      <c r="H2244" s="5">
        <f>MAX(ActividadesCom[[#This Row],[PERÍODO 1]],ActividadesCom[[#This Row],[PERÍODO 2]],ActividadesCom[[#This Row],[PERÍODO 3]],ActividadesCom[[#This Row],[PERÍODO 4]],ActividadesCom[[#This Row],[PERÍODO 5]])</f>
        <v>20211</v>
      </c>
      <c r="I2244" s="6" t="s">
        <v>4122</v>
      </c>
      <c r="J2244" s="5">
        <v>20203</v>
      </c>
      <c r="K2244" s="5" t="s">
        <v>4007</v>
      </c>
      <c r="L2244" s="5">
        <f>IF(ActividadesCom[[#This Row],[NIVEL 1]]&lt;&gt;0,VLOOKUP(ActividadesCom[[#This Row],[NIVEL 1]],Catálogo!A:B,2,FALSE),"")</f>
        <v>4</v>
      </c>
      <c r="M2244" s="5">
        <v>1</v>
      </c>
      <c r="N2244" s="6" t="s">
        <v>4177</v>
      </c>
      <c r="O2244" s="5">
        <v>20183</v>
      </c>
      <c r="P2244" s="5" t="s">
        <v>4007</v>
      </c>
      <c r="Q2244" s="5">
        <f>IF(ActividadesCom[[#This Row],[NIVEL 2]]&lt;&gt;0,VLOOKUP(ActividadesCom[[#This Row],[NIVEL 2]],Catálogo!A:B,2,FALSE),"")</f>
        <v>4</v>
      </c>
      <c r="R2244" s="5">
        <v>1</v>
      </c>
      <c r="S2244" s="6" t="s">
        <v>4527</v>
      </c>
      <c r="T2244" s="5">
        <v>20211</v>
      </c>
      <c r="U2244" s="5" t="s">
        <v>4007</v>
      </c>
      <c r="V2244" s="5">
        <f>IF(ActividadesCom[[#This Row],[NIVEL 3]]&lt;&gt;0,VLOOKUP(ActividadesCom[[#This Row],[NIVEL 3]],Catálogo!A:B,2,FALSE),"")</f>
        <v>4</v>
      </c>
      <c r="W2244" s="5">
        <v>1</v>
      </c>
      <c r="X2244" s="6" t="s">
        <v>30</v>
      </c>
      <c r="Y2244" s="5">
        <v>20211</v>
      </c>
      <c r="Z2244" s="5" t="s">
        <v>4007</v>
      </c>
      <c r="AA2244" s="5">
        <f>IF(ActividadesCom[[#This Row],[NIVEL 4]]&lt;&gt;0,VLOOKUP(ActividadesCom[[#This Row],[NIVEL 4]],Catálogo!A:B,2,FALSE),"")</f>
        <v>4</v>
      </c>
      <c r="AB2244" s="5">
        <v>1</v>
      </c>
      <c r="AC2244" s="6" t="s">
        <v>34</v>
      </c>
      <c r="AD2244" s="5">
        <v>20183</v>
      </c>
      <c r="AE2244" s="5" t="s">
        <v>4009</v>
      </c>
      <c r="AF2244" s="5">
        <f>IF(ActividadesCom[[#This Row],[NIVEL 5]]&lt;&gt;0,VLOOKUP(ActividadesCom[[#This Row],[NIVEL 5]],Catálogo!A:B,2,FALSE),"")</f>
        <v>2</v>
      </c>
      <c r="AG2244" s="5">
        <v>1</v>
      </c>
      <c r="AH2244" s="2"/>
    </row>
    <row r="2245" spans="1:34" ht="30" hidden="1" customHeight="1" x14ac:dyDescent="0.25">
      <c r="A2245" s="7">
        <v>18470210</v>
      </c>
      <c r="B2245" s="6" t="str">
        <f>VLOOKUP(ActividadesCom[[#This Row],[NO. DE CONTROL]],'LISTADO ESTUDIANTES'!A:C,2,FALSE)</f>
        <v>CANCHE KU JAVIER RODRIGO</v>
      </c>
      <c r="C2245" s="6" t="str">
        <f>VLOOKUP(ActividadesCom[[#This Row],[NO. DE CONTROL]],'LISTADO ESTUDIANTES'!A:C,3,FALSE)</f>
        <v>INGENIERIA CIVIL</v>
      </c>
      <c r="D2245" s="5" t="str">
        <f>VLOOKUP(ActividadesCom[[#This Row],[NO. DE CONTROL]],'LISTADO ESTUDIANTES'!A:D,4,FALSE)</f>
        <v>BAJA</v>
      </c>
      <c r="E2245" s="5">
        <f>SUM(ActividadesCom[[#This Row],[CRÉD. 1]],ActividadesCom[[#This Row],[CRÉD. 2]],ActividadesCom[[#This Row],[CRÉD. 3]],ActividadesCom[[#This Row],[CRÉD. 4]],ActividadesCom[[#This Row],[CRÉD. 5]])</f>
        <v>5</v>
      </c>
      <c r="F2245" s="17">
        <f>IF(ActividadesCom[[#This Row],[ÚLTIMO SEMESTRE CON CRÉDITOS]]&gt;0,ROUND(AVERAGE(ActividadesCom[[#This Row],[VALOR NIVEL 5]],ActividadesCom[[#This Row],[VALOR NIVEL 4]],ActividadesCom[[#This Row],[VALOR NIVEL 3]],ActividadesCom[[#This Row],[VALOR NIVEL 2]],ActividadesCom[[#This Row],[VALOR NIVEL 1]]),0),"")</f>
        <v>3</v>
      </c>
      <c r="G2245" s="5" t="str">
        <f>IF(ActividadesCom[[#This Row],[PROMEDIO]]="","",IF(ActividadesCom[[#This Row],[PROMEDIO]]&gt;=4,"EXCELENTE",IF(ActividadesCom[[#This Row],[PROMEDIO]]&gt;=3,"NOTABLE",IF(ActividadesCom[[#This Row],[PROMEDIO]]&gt;=2,"BUENO",IF(ActividadesCom[[#This Row],[PROMEDIO]]=1,"SUFICIENTE","")))))</f>
        <v>NOTABLE</v>
      </c>
      <c r="H2245" s="5">
        <f>MAX(ActividadesCom[[#This Row],[PERÍODO 1]],ActividadesCom[[#This Row],[PERÍODO 2]],ActividadesCom[[#This Row],[PERÍODO 3]],ActividadesCom[[#This Row],[PERÍODO 4]],ActividadesCom[[#This Row],[PERÍODO 5]])</f>
        <v>20221</v>
      </c>
      <c r="I2245" s="6" t="s">
        <v>2120</v>
      </c>
      <c r="J2245" s="5">
        <v>20191</v>
      </c>
      <c r="K2245" s="5" t="s">
        <v>4009</v>
      </c>
      <c r="L2245" s="5">
        <f>IF(ActividadesCom[[#This Row],[NIVEL 1]]&lt;&gt;0,VLOOKUP(ActividadesCom[[#This Row],[NIVEL 1]],Catálogo!A:B,2,FALSE),"")</f>
        <v>2</v>
      </c>
      <c r="M2245" s="5">
        <v>1</v>
      </c>
      <c r="N2245" s="6" t="s">
        <v>615</v>
      </c>
      <c r="O2245" s="5">
        <v>20213</v>
      </c>
      <c r="P2245" s="5" t="s">
        <v>4008</v>
      </c>
      <c r="Q2245" s="5">
        <f>IF(ActividadesCom[[#This Row],[NIVEL 2]]&lt;&gt;0,VLOOKUP(ActividadesCom[[#This Row],[NIVEL 2]],Catálogo!A:B,2,FALSE),"")</f>
        <v>3</v>
      </c>
      <c r="R2245" s="14">
        <v>1</v>
      </c>
      <c r="S2245" s="12" t="s">
        <v>5374</v>
      </c>
      <c r="T2245" s="11">
        <v>20221</v>
      </c>
      <c r="U2245" s="11" t="s">
        <v>4007</v>
      </c>
      <c r="V2245" s="5">
        <f>IF(ActividadesCom[[#This Row],[NIVEL 3]]&lt;&gt;0,VLOOKUP(ActividadesCom[[#This Row],[NIVEL 3]],Catálogo!A:B,2,FALSE),"")</f>
        <v>4</v>
      </c>
      <c r="W2245" s="11">
        <v>1</v>
      </c>
      <c r="X2245" s="6" t="s">
        <v>4476</v>
      </c>
      <c r="Y2245" s="5">
        <v>20211</v>
      </c>
      <c r="Z2245" s="5" t="s">
        <v>4008</v>
      </c>
      <c r="AA2245" s="5">
        <f>IF(ActividadesCom[[#This Row],[NIVEL 4]]&lt;&gt;0,VLOOKUP(ActividadesCom[[#This Row],[NIVEL 4]],Catálogo!A:B,2,FALSE),"")</f>
        <v>3</v>
      </c>
      <c r="AB2245" s="5">
        <v>1</v>
      </c>
      <c r="AC2245" s="6" t="s">
        <v>13</v>
      </c>
      <c r="AD2245" s="5">
        <v>20191</v>
      </c>
      <c r="AE2245" s="5" t="s">
        <v>4007</v>
      </c>
      <c r="AF2245" s="5">
        <f>IF(ActividadesCom[[#This Row],[NIVEL 5]]&lt;&gt;0,VLOOKUP(ActividadesCom[[#This Row],[NIVEL 5]],Catálogo!A:B,2,FALSE),"")</f>
        <v>4</v>
      </c>
      <c r="AG2245" s="5">
        <v>1</v>
      </c>
      <c r="AH2245" s="2"/>
    </row>
    <row r="2246" spans="1:34" ht="30" hidden="1" customHeight="1" x14ac:dyDescent="0.25">
      <c r="A2246" s="7">
        <v>18470211</v>
      </c>
      <c r="B2246" s="6" t="str">
        <f>VLOOKUP(ActividadesCom[[#This Row],[NO. DE CONTROL]],'LISTADO ESTUDIANTES'!A:C,2,FALSE)</f>
        <v>POOT MENDEZ KENIA IVETH</v>
      </c>
      <c r="C2246" s="6" t="str">
        <f>VLOOKUP(ActividadesCom[[#This Row],[NO. DE CONTROL]],'LISTADO ESTUDIANTES'!A:C,3,FALSE)</f>
        <v>INGENIERIA EN SISTEMAS COMPUTACIONALES</v>
      </c>
      <c r="D2246" s="5" t="str">
        <f>VLOOKUP(ActividadesCom[[#This Row],[NO. DE CONTROL]],'LISTADO ESTUDIANTES'!A:D,4,FALSE)</f>
        <v>BAJA</v>
      </c>
      <c r="E2246" s="5">
        <f>SUM(ActividadesCom[[#This Row],[CRÉD. 1]],ActividadesCom[[#This Row],[CRÉD. 2]],ActividadesCom[[#This Row],[CRÉD. 3]],ActividadesCom[[#This Row],[CRÉD. 4]],ActividadesCom[[#This Row],[CRÉD. 5]])</f>
        <v>5</v>
      </c>
      <c r="F2246" s="17">
        <f>IF(ActividadesCom[[#This Row],[ÚLTIMO SEMESTRE CON CRÉDITOS]]&gt;0,ROUND(AVERAGE(ActividadesCom[[#This Row],[VALOR NIVEL 5]],ActividadesCom[[#This Row],[VALOR NIVEL 4]],ActividadesCom[[#This Row],[VALOR NIVEL 3]],ActividadesCom[[#This Row],[VALOR NIVEL 2]],ActividadesCom[[#This Row],[VALOR NIVEL 1]]),0),"")</f>
        <v>3</v>
      </c>
      <c r="G2246" s="5" t="str">
        <f>IF(ActividadesCom[[#This Row],[PROMEDIO]]="","",IF(ActividadesCom[[#This Row],[PROMEDIO]]&gt;=4,"EXCELENTE",IF(ActividadesCom[[#This Row],[PROMEDIO]]&gt;=3,"NOTABLE",IF(ActividadesCom[[#This Row],[PROMEDIO]]&gt;=2,"BUENO",IF(ActividadesCom[[#This Row],[PROMEDIO]]=1,"SUFICIENTE","")))))</f>
        <v>NOTABLE</v>
      </c>
      <c r="H2246" s="5">
        <f>MAX(ActividadesCom[[#This Row],[PERÍODO 1]],ActividadesCom[[#This Row],[PERÍODO 2]],ActividadesCom[[#This Row],[PERÍODO 3]],ActividadesCom[[#This Row],[PERÍODO 4]],ActividadesCom[[#This Row],[PERÍODO 5]])</f>
        <v>20221</v>
      </c>
      <c r="I2246" s="6" t="s">
        <v>1030</v>
      </c>
      <c r="J2246" s="5">
        <v>20193</v>
      </c>
      <c r="K2246" s="5" t="s">
        <v>4009</v>
      </c>
      <c r="L2246" s="5">
        <f>IF(ActividadesCom[[#This Row],[NIVEL 1]]&lt;&gt;0,VLOOKUP(ActividadesCom[[#This Row],[NIVEL 1]],Catálogo!A:B,2,FALSE),"")</f>
        <v>2</v>
      </c>
      <c r="M2246" s="5">
        <v>1</v>
      </c>
      <c r="N2246" s="6" t="s">
        <v>4120</v>
      </c>
      <c r="O2246" s="5">
        <v>20203</v>
      </c>
      <c r="P2246" s="5" t="s">
        <v>4009</v>
      </c>
      <c r="Q2246" s="5">
        <f>IF(ActividadesCom[[#This Row],[NIVEL 2]]&lt;&gt;0,VLOOKUP(ActividadesCom[[#This Row],[NIVEL 2]],Catálogo!A:B,2,FALSE),"")</f>
        <v>2</v>
      </c>
      <c r="R2246" s="5">
        <v>1</v>
      </c>
      <c r="S2246" s="6" t="s">
        <v>5373</v>
      </c>
      <c r="T2246" s="5">
        <v>20221</v>
      </c>
      <c r="U2246" s="5" t="s">
        <v>4007</v>
      </c>
      <c r="V2246" s="5">
        <f>IF(ActividadesCom[[#This Row],[NIVEL 3]]&lt;&gt;0,VLOOKUP(ActividadesCom[[#This Row],[NIVEL 3]],Catálogo!A:B,2,FALSE),"")</f>
        <v>4</v>
      </c>
      <c r="W2246" s="5">
        <v>1</v>
      </c>
      <c r="X2246" s="6" t="s">
        <v>1101</v>
      </c>
      <c r="Y2246" s="5">
        <v>20191</v>
      </c>
      <c r="Z2246" s="5" t="s">
        <v>4007</v>
      </c>
      <c r="AA2246" s="5">
        <f>IF(ActividadesCom[[#This Row],[NIVEL 4]]&lt;&gt;0,VLOOKUP(ActividadesCom[[#This Row],[NIVEL 4]],Catálogo!A:B,2,FALSE),"")</f>
        <v>4</v>
      </c>
      <c r="AB2246" s="5">
        <v>1</v>
      </c>
      <c r="AC2246" s="6" t="s">
        <v>133</v>
      </c>
      <c r="AD2246" s="5">
        <v>20191</v>
      </c>
      <c r="AE2246" s="5" t="s">
        <v>4008</v>
      </c>
      <c r="AF2246" s="5">
        <f>IF(ActividadesCom[[#This Row],[NIVEL 5]]&lt;&gt;0,VLOOKUP(ActividadesCom[[#This Row],[NIVEL 5]],Catálogo!A:B,2,FALSE),"")</f>
        <v>3</v>
      </c>
      <c r="AG2246" s="5">
        <v>1</v>
      </c>
      <c r="AH2246" s="2"/>
    </row>
    <row r="2247" spans="1:34" s="21" customFormat="1" ht="30" hidden="1" customHeight="1" x14ac:dyDescent="0.25">
      <c r="A2247" s="7">
        <v>18470212</v>
      </c>
      <c r="B2247" s="6" t="str">
        <f>VLOOKUP(ActividadesCom[[#This Row],[NO. DE CONTROL]],'LISTADO ESTUDIANTES'!A:C,2,FALSE)</f>
        <v>TUCUCH MATU EDUARDO DAVID</v>
      </c>
      <c r="C2247" s="6" t="str">
        <f>VLOOKUP(ActividadesCom[[#This Row],[NO. DE CONTROL]],'LISTADO ESTUDIANTES'!A:C,3,FALSE)</f>
        <v>INGENIERIA EN SISTEMAS COMPUTACIONALES</v>
      </c>
      <c r="D2247" s="5" t="str">
        <f>VLOOKUP(ActividadesCom[[#This Row],[NO. DE CONTROL]],'LISTADO ESTUDIANTES'!A:D,4,FALSE)</f>
        <v>BAJA</v>
      </c>
      <c r="E2247" s="5">
        <f>SUM(ActividadesCom[[#This Row],[CRÉD. 1]],ActividadesCom[[#This Row],[CRÉD. 2]],ActividadesCom[[#This Row],[CRÉD. 3]],ActividadesCom[[#This Row],[CRÉD. 4]],ActividadesCom[[#This Row],[CRÉD. 5]])</f>
        <v>1</v>
      </c>
      <c r="F2247" s="17">
        <f>IF(ActividadesCom[[#This Row],[ÚLTIMO SEMESTRE CON CRÉDITOS]]&gt;0,ROUND(AVERAGE(ActividadesCom[[#This Row],[VALOR NIVEL 5]],ActividadesCom[[#This Row],[VALOR NIVEL 4]],ActividadesCom[[#This Row],[VALOR NIVEL 3]],ActividadesCom[[#This Row],[VALOR NIVEL 2]],ActividadesCom[[#This Row],[VALOR NIVEL 1]]),0),"")</f>
        <v>3</v>
      </c>
      <c r="G2247" s="5" t="str">
        <f>IF(ActividadesCom[[#This Row],[PROMEDIO]]="","",IF(ActividadesCom[[#This Row],[PROMEDIO]]&gt;=4,"EXCELENTE",IF(ActividadesCom[[#This Row],[PROMEDIO]]&gt;=3,"NOTABLE",IF(ActividadesCom[[#This Row],[PROMEDIO]]&gt;=2,"BUENO",IF(ActividadesCom[[#This Row],[PROMEDIO]]=1,"SUFICIENTE","")))))</f>
        <v>NOTABLE</v>
      </c>
      <c r="H2247" s="5">
        <f>MAX(ActividadesCom[[#This Row],[PERÍODO 1]],ActividadesCom[[#This Row],[PERÍODO 2]],ActividadesCom[[#This Row],[PERÍODO 3]],ActividadesCom[[#This Row],[PERÍODO 4]],ActividadesCom[[#This Row],[PERÍODO 5]])</f>
        <v>20183</v>
      </c>
      <c r="I2247" s="6"/>
      <c r="J2247" s="5"/>
      <c r="K2247" s="5"/>
      <c r="L2247" s="5" t="str">
        <f>IF(ActividadesCom[[#This Row],[NIVEL 1]]&lt;&gt;0,VLOOKUP(ActividadesCom[[#This Row],[NIVEL 1]],Catálogo!A:B,2,FALSE),"")</f>
        <v/>
      </c>
      <c r="M2247" s="5"/>
      <c r="N2247" s="6"/>
      <c r="O2247" s="5"/>
      <c r="P2247" s="5"/>
      <c r="Q2247" s="5" t="str">
        <f>IF(ActividadesCom[[#This Row],[NIVEL 2]]&lt;&gt;0,VLOOKUP(ActividadesCom[[#This Row],[NIVEL 2]],Catálogo!A:B,2,FALSE),"")</f>
        <v/>
      </c>
      <c r="R2247" s="5"/>
      <c r="S2247" s="6"/>
      <c r="T2247" s="5"/>
      <c r="U2247" s="5"/>
      <c r="V2247" s="5" t="str">
        <f>IF(ActividadesCom[[#This Row],[NIVEL 3]]&lt;&gt;0,VLOOKUP(ActividadesCom[[#This Row],[NIVEL 3]],Catálogo!A:B,2,FALSE),"")</f>
        <v/>
      </c>
      <c r="W2247" s="5"/>
      <c r="X2247" s="6"/>
      <c r="Y2247" s="5"/>
      <c r="Z2247" s="5"/>
      <c r="AA2247" s="5" t="str">
        <f>IF(ActividadesCom[[#This Row],[NIVEL 4]]&lt;&gt;0,VLOOKUP(ActividadesCom[[#This Row],[NIVEL 4]],Catálogo!A:B,2,FALSE),"")</f>
        <v/>
      </c>
      <c r="AB2247" s="5"/>
      <c r="AC2247" s="6" t="s">
        <v>42</v>
      </c>
      <c r="AD2247" s="5">
        <v>20183</v>
      </c>
      <c r="AE2247" s="5" t="s">
        <v>4008</v>
      </c>
      <c r="AF2247" s="5">
        <f>IF(ActividadesCom[[#This Row],[NIVEL 5]]&lt;&gt;0,VLOOKUP(ActividadesCom[[#This Row],[NIVEL 5]],Catálogo!A:B,2,FALSE),"")</f>
        <v>3</v>
      </c>
      <c r="AG2247" s="5">
        <v>1</v>
      </c>
    </row>
    <row r="2248" spans="1:34" ht="30" hidden="1" customHeight="1" x14ac:dyDescent="0.25">
      <c r="A2248" s="7">
        <v>18470213</v>
      </c>
      <c r="B2248" s="6" t="str">
        <f>VLOOKUP(ActividadesCom[[#This Row],[NO. DE CONTROL]],'LISTADO ESTUDIANTES'!A:C,2,FALSE)</f>
        <v>SANCHEZ GONGORA YADIRA JOHANA</v>
      </c>
      <c r="C2248" s="6" t="str">
        <f>VLOOKUP(ActividadesCom[[#This Row],[NO. DE CONTROL]],'LISTADO ESTUDIANTES'!A:C,3,FALSE)</f>
        <v>INGENIERIA EN SISTEMAS COMPUTACIONALES</v>
      </c>
      <c r="D2248" s="5" t="str">
        <f>VLOOKUP(ActividadesCom[[#This Row],[NO. DE CONTROL]],'LISTADO ESTUDIANTES'!A:D,4,FALSE)</f>
        <v>BAJA</v>
      </c>
      <c r="E2248" s="5">
        <f>SUM(ActividadesCom[[#This Row],[CRÉD. 1]],ActividadesCom[[#This Row],[CRÉD. 2]],ActividadesCom[[#This Row],[CRÉD. 3]],ActividadesCom[[#This Row],[CRÉD. 4]],ActividadesCom[[#This Row],[CRÉD. 5]])</f>
        <v>2</v>
      </c>
      <c r="F2248" s="17">
        <f>IF(ActividadesCom[[#This Row],[ÚLTIMO SEMESTRE CON CRÉDITOS]]&gt;0,ROUND(AVERAGE(ActividadesCom[[#This Row],[VALOR NIVEL 5]],ActividadesCom[[#This Row],[VALOR NIVEL 4]],ActividadesCom[[#This Row],[VALOR NIVEL 3]],ActividadesCom[[#This Row],[VALOR NIVEL 2]],ActividadesCom[[#This Row],[VALOR NIVEL 1]]),0),"")</f>
        <v>2</v>
      </c>
      <c r="G2248" s="5" t="str">
        <f>IF(ActividadesCom[[#This Row],[PROMEDIO]]="","",IF(ActividadesCom[[#This Row],[PROMEDIO]]&gt;=4,"EXCELENTE",IF(ActividadesCom[[#This Row],[PROMEDIO]]&gt;=3,"NOTABLE",IF(ActividadesCom[[#This Row],[PROMEDIO]]&gt;=2,"BUENO",IF(ActividadesCom[[#This Row],[PROMEDIO]]=1,"SUFICIENTE","")))))</f>
        <v>BUENO</v>
      </c>
      <c r="H2248" s="5">
        <f>MAX(ActividadesCom[[#This Row],[PERÍODO 1]],ActividadesCom[[#This Row],[PERÍODO 2]],ActividadesCom[[#This Row],[PERÍODO 3]],ActividadesCom[[#This Row],[PERÍODO 4]],ActividadesCom[[#This Row],[PERÍODO 5]])</f>
        <v>20203</v>
      </c>
      <c r="I2248" s="6" t="s">
        <v>615</v>
      </c>
      <c r="J2248" s="5">
        <v>20202</v>
      </c>
      <c r="K2248" s="5" t="s">
        <v>4009</v>
      </c>
      <c r="L2248" s="5">
        <f>IF(ActividadesCom[[#This Row],[NIVEL 1]]&lt;&gt;0,VLOOKUP(ActividadesCom[[#This Row],[NIVEL 1]],Catálogo!A:B,2,FALSE),"")</f>
        <v>2</v>
      </c>
      <c r="M2248" s="5">
        <v>1</v>
      </c>
      <c r="N2248" s="6" t="s">
        <v>4150</v>
      </c>
      <c r="O2248" s="5">
        <v>20203</v>
      </c>
      <c r="P2248" s="5" t="s">
        <v>4009</v>
      </c>
      <c r="Q2248" s="5">
        <f>IF(ActividadesCom[[#This Row],[NIVEL 2]]&lt;&gt;0,VLOOKUP(ActividadesCom[[#This Row],[NIVEL 2]],Catálogo!A:B,2,FALSE),"")</f>
        <v>2</v>
      </c>
      <c r="R2248" s="5">
        <v>1</v>
      </c>
      <c r="S2248" s="6"/>
      <c r="T2248" s="5"/>
      <c r="U2248" s="5"/>
      <c r="V2248" s="5" t="str">
        <f>IF(ActividadesCom[[#This Row],[NIVEL 3]]&lt;&gt;0,VLOOKUP(ActividadesCom[[#This Row],[NIVEL 3]],Catálogo!A:B,2,FALSE),"")</f>
        <v/>
      </c>
      <c r="W2248" s="5"/>
      <c r="X2248" s="6"/>
      <c r="Y2248" s="5"/>
      <c r="Z2248" s="5"/>
      <c r="AA2248" s="5" t="str">
        <f>IF(ActividadesCom[[#This Row],[NIVEL 4]]&lt;&gt;0,VLOOKUP(ActividadesCom[[#This Row],[NIVEL 4]],Catálogo!A:B,2,FALSE),"")</f>
        <v/>
      </c>
      <c r="AB2248" s="5"/>
      <c r="AC2248" s="6"/>
      <c r="AD2248" s="5"/>
      <c r="AE2248" s="5"/>
      <c r="AF2248" s="5" t="str">
        <f>IF(ActividadesCom[[#This Row],[NIVEL 5]]&lt;&gt;0,VLOOKUP(ActividadesCom[[#This Row],[NIVEL 5]],Catálogo!A:B,2,FALSE),"")</f>
        <v/>
      </c>
      <c r="AG2248" s="5"/>
      <c r="AH2248" s="2"/>
    </row>
    <row r="2249" spans="1:34" ht="30" hidden="1" customHeight="1" x14ac:dyDescent="0.25">
      <c r="A2249" s="7">
        <v>18470214</v>
      </c>
      <c r="B2249" s="6" t="str">
        <f>VLOOKUP(ActividadesCom[[#This Row],[NO. DE CONTROL]],'LISTADO ESTUDIANTES'!A:C,2,FALSE)</f>
        <v>MIAM HEREDIA GABRIEL DEL JESUS</v>
      </c>
      <c r="C2249" s="6" t="str">
        <f>VLOOKUP(ActividadesCom[[#This Row],[NO. DE CONTROL]],'LISTADO ESTUDIANTES'!A:C,3,FALSE)</f>
        <v>INGENIERIA EN SISTEMAS COMPUTACIONALES</v>
      </c>
      <c r="D2249" s="5" t="str">
        <f>VLOOKUP(ActividadesCom[[#This Row],[NO. DE CONTROL]],'LISTADO ESTUDIANTES'!A:D,4,FALSE)</f>
        <v>BAJA</v>
      </c>
      <c r="E2249" s="5">
        <f>SUM(ActividadesCom[[#This Row],[CRÉD. 1]],ActividadesCom[[#This Row],[CRÉD. 2]],ActividadesCom[[#This Row],[CRÉD. 3]],ActividadesCom[[#This Row],[CRÉD. 4]],ActividadesCom[[#This Row],[CRÉD. 5]])</f>
        <v>5</v>
      </c>
      <c r="F2249" s="17">
        <f>IF(ActividadesCom[[#This Row],[ÚLTIMO SEMESTRE CON CRÉDITOS]]&gt;0,ROUND(AVERAGE(ActividadesCom[[#This Row],[VALOR NIVEL 5]],ActividadesCom[[#This Row],[VALOR NIVEL 4]],ActividadesCom[[#This Row],[VALOR NIVEL 3]],ActividadesCom[[#This Row],[VALOR NIVEL 2]],ActividadesCom[[#This Row],[VALOR NIVEL 1]]),0),"")</f>
        <v>3</v>
      </c>
      <c r="G2249" s="5" t="str">
        <f>IF(ActividadesCom[[#This Row],[PROMEDIO]]="","",IF(ActividadesCom[[#This Row],[PROMEDIO]]&gt;=4,"EXCELENTE",IF(ActividadesCom[[#This Row],[PROMEDIO]]&gt;=3,"NOTABLE",IF(ActividadesCom[[#This Row],[PROMEDIO]]&gt;=2,"BUENO",IF(ActividadesCom[[#This Row],[PROMEDIO]]=1,"SUFICIENTE","")))))</f>
        <v>NOTABLE</v>
      </c>
      <c r="H2249" s="5">
        <f>MAX(ActividadesCom[[#This Row],[PERÍODO 1]],ActividadesCom[[#This Row],[PERÍODO 2]],ActividadesCom[[#This Row],[PERÍODO 3]],ActividadesCom[[#This Row],[PERÍODO 4]],ActividadesCom[[#This Row],[PERÍODO 5]])</f>
        <v>20231</v>
      </c>
      <c r="I2249" s="6" t="s">
        <v>1030</v>
      </c>
      <c r="J2249" s="5">
        <v>20193</v>
      </c>
      <c r="K2249" s="5" t="s">
        <v>4009</v>
      </c>
      <c r="L2249" s="5">
        <f>IF(ActividadesCom[[#This Row],[NIVEL 1]]&lt;&gt;0,VLOOKUP(ActividadesCom[[#This Row],[NIVEL 1]],Catálogo!A:B,2,FALSE),"")</f>
        <v>2</v>
      </c>
      <c r="M2249" s="5">
        <v>1</v>
      </c>
      <c r="N2249" s="6" t="s">
        <v>4745</v>
      </c>
      <c r="O2249" s="5">
        <v>20231</v>
      </c>
      <c r="P2249" s="5" t="s">
        <v>4007</v>
      </c>
      <c r="Q2249" s="5">
        <f>IF(ActividadesCom[[#This Row],[NIVEL 2]]&lt;&gt;0,VLOOKUP(ActividadesCom[[#This Row],[NIVEL 2]],Catálogo!A:B,2,FALSE),"")</f>
        <v>4</v>
      </c>
      <c r="R2249" s="5">
        <v>1</v>
      </c>
      <c r="S2249" s="6" t="s">
        <v>5819</v>
      </c>
      <c r="T2249" s="5">
        <v>20231</v>
      </c>
      <c r="U2249" s="5" t="s">
        <v>4008</v>
      </c>
      <c r="V2249" s="5">
        <f>IF(ActividadesCom[[#This Row],[NIVEL 3]]&lt;&gt;0,VLOOKUP(ActividadesCom[[#This Row],[NIVEL 3]],Catálogo!A:B,2,FALSE),"")</f>
        <v>3</v>
      </c>
      <c r="W2249" s="5">
        <v>1</v>
      </c>
      <c r="X2249" s="6" t="s">
        <v>133</v>
      </c>
      <c r="Y2249" s="5">
        <v>20191</v>
      </c>
      <c r="Z2249" s="5" t="s">
        <v>4008</v>
      </c>
      <c r="AA2249" s="5">
        <f>IF(ActividadesCom[[#This Row],[NIVEL 4]]&lt;&gt;0,VLOOKUP(ActividadesCom[[#This Row],[NIVEL 4]],Catálogo!A:B,2,FALSE),"")</f>
        <v>3</v>
      </c>
      <c r="AB2249" s="5">
        <v>1</v>
      </c>
      <c r="AC2249" s="6" t="s">
        <v>31</v>
      </c>
      <c r="AD2249" s="5">
        <v>20183</v>
      </c>
      <c r="AE2249" s="5" t="s">
        <v>4008</v>
      </c>
      <c r="AF2249" s="5">
        <f>IF(ActividadesCom[[#This Row],[NIVEL 5]]&lt;&gt;0,VLOOKUP(ActividadesCom[[#This Row],[NIVEL 5]],Catálogo!A:B,2,FALSE),"")</f>
        <v>3</v>
      </c>
      <c r="AG2249" s="5">
        <v>1</v>
      </c>
      <c r="AH2249" s="2"/>
    </row>
    <row r="2250" spans="1:34" ht="30" hidden="1" customHeight="1" x14ac:dyDescent="0.25">
      <c r="A2250" s="7">
        <v>18470215</v>
      </c>
      <c r="B2250" s="6" t="str">
        <f>VLOOKUP(ActividadesCom[[#This Row],[NO. DE CONTROL]],'LISTADO ESTUDIANTES'!A:C,2,FALSE)</f>
        <v>AKE FARFAN JOSE ALEJANDRO</v>
      </c>
      <c r="C2250" s="6" t="str">
        <f>VLOOKUP(ActividadesCom[[#This Row],[NO. DE CONTROL]],'LISTADO ESTUDIANTES'!A:C,3,FALSE)</f>
        <v>INGENIERIA EN SISTEMAS COMPUTACIONALES</v>
      </c>
      <c r="D2250" s="5" t="str">
        <f>VLOOKUP(ActividadesCom[[#This Row],[NO. DE CONTROL]],'LISTADO ESTUDIANTES'!A:D,4,FALSE)</f>
        <v>BAJA</v>
      </c>
      <c r="E2250" s="5">
        <f>SUM(ActividadesCom[[#This Row],[CRÉD. 1]],ActividadesCom[[#This Row],[CRÉD. 2]],ActividadesCom[[#This Row],[CRÉD. 3]],ActividadesCom[[#This Row],[CRÉD. 4]],ActividadesCom[[#This Row],[CRÉD. 5]])</f>
        <v>5</v>
      </c>
      <c r="F2250" s="17">
        <f>IF(ActividadesCom[[#This Row],[ÚLTIMO SEMESTRE CON CRÉDITOS]]&gt;0,ROUND(AVERAGE(ActividadesCom[[#This Row],[VALOR NIVEL 5]],ActividadesCom[[#This Row],[VALOR NIVEL 4]],ActividadesCom[[#This Row],[VALOR NIVEL 3]],ActividadesCom[[#This Row],[VALOR NIVEL 2]],ActividadesCom[[#This Row],[VALOR NIVEL 1]]),0),"")</f>
        <v>3</v>
      </c>
      <c r="G2250" s="5" t="str">
        <f>IF(ActividadesCom[[#This Row],[PROMEDIO]]="","",IF(ActividadesCom[[#This Row],[PROMEDIO]]&gt;=4,"EXCELENTE",IF(ActividadesCom[[#This Row],[PROMEDIO]]&gt;=3,"NOTABLE",IF(ActividadesCom[[#This Row],[PROMEDIO]]&gt;=2,"BUENO",IF(ActividadesCom[[#This Row],[PROMEDIO]]=1,"SUFICIENTE","")))))</f>
        <v>NOTABLE</v>
      </c>
      <c r="H2250" s="5">
        <f>MAX(ActividadesCom[[#This Row],[PERÍODO 1]],ActividadesCom[[#This Row],[PERÍODO 2]],ActividadesCom[[#This Row],[PERÍODO 3]],ActividadesCom[[#This Row],[PERÍODO 4]],ActividadesCom[[#This Row],[PERÍODO 5]])</f>
        <v>20203</v>
      </c>
      <c r="I2250" s="6" t="s">
        <v>1030</v>
      </c>
      <c r="J2250" s="5">
        <v>20193</v>
      </c>
      <c r="K2250" s="5" t="s">
        <v>4009</v>
      </c>
      <c r="L2250" s="5">
        <f>IF(ActividadesCom[[#This Row],[NIVEL 1]]&lt;&gt;0,VLOOKUP(ActividadesCom[[#This Row],[NIVEL 1]],Catálogo!A:B,2,FALSE),"")</f>
        <v>2</v>
      </c>
      <c r="M2250" s="5">
        <v>1</v>
      </c>
      <c r="N2250" s="6" t="s">
        <v>4195</v>
      </c>
      <c r="O2250" s="5">
        <v>20203</v>
      </c>
      <c r="P2250" s="5" t="s">
        <v>4007</v>
      </c>
      <c r="Q2250" s="5">
        <f>IF(ActividadesCom[[#This Row],[NIVEL 2]]&lt;&gt;0,VLOOKUP(ActividadesCom[[#This Row],[NIVEL 2]],Catálogo!A:B,2,FALSE),"")</f>
        <v>4</v>
      </c>
      <c r="R2250" s="11">
        <v>2</v>
      </c>
      <c r="S2250" s="6"/>
      <c r="T2250" s="5"/>
      <c r="U2250" s="5"/>
      <c r="V2250" s="5" t="str">
        <f>IF(ActividadesCom[[#This Row],[NIVEL 3]]&lt;&gt;0,VLOOKUP(ActividadesCom[[#This Row],[NIVEL 3]],Catálogo!A:B,2,FALSE),"")</f>
        <v/>
      </c>
      <c r="W2250" s="5"/>
      <c r="X2250" s="6" t="s">
        <v>5</v>
      </c>
      <c r="Y2250" s="5">
        <v>20191</v>
      </c>
      <c r="Z2250" s="5" t="s">
        <v>4008</v>
      </c>
      <c r="AA2250" s="5">
        <f>IF(ActividadesCom[[#This Row],[NIVEL 4]]&lt;&gt;0,VLOOKUP(ActividadesCom[[#This Row],[NIVEL 4]],Catálogo!A:B,2,FALSE),"")</f>
        <v>3</v>
      </c>
      <c r="AB2250" s="5">
        <v>1</v>
      </c>
      <c r="AC2250" s="6" t="s">
        <v>5</v>
      </c>
      <c r="AD2250" s="5">
        <v>20183</v>
      </c>
      <c r="AE2250" s="5" t="s">
        <v>4007</v>
      </c>
      <c r="AF2250" s="5">
        <f>IF(ActividadesCom[[#This Row],[NIVEL 5]]&lt;&gt;0,VLOOKUP(ActividadesCom[[#This Row],[NIVEL 5]],Catálogo!A:B,2,FALSE),"")</f>
        <v>4</v>
      </c>
      <c r="AG2250" s="5">
        <v>1</v>
      </c>
      <c r="AH2250" s="2"/>
    </row>
    <row r="2251" spans="1:34" ht="30" hidden="1" customHeight="1" x14ac:dyDescent="0.25">
      <c r="A2251" s="7">
        <v>18470216</v>
      </c>
      <c r="B2251" s="6" t="str">
        <f>VLOOKUP(ActividadesCom[[#This Row],[NO. DE CONTROL]],'LISTADO ESTUDIANTES'!A:C,2,FALSE)</f>
        <v>CU PEÑALOZA JOSE MANUEL</v>
      </c>
      <c r="C2251" s="6" t="str">
        <f>VLOOKUP(ActividadesCom[[#This Row],[NO. DE CONTROL]],'LISTADO ESTUDIANTES'!A:C,3,FALSE)</f>
        <v>INGENIERIA EN SISTEMAS COMPUTACIONALES</v>
      </c>
      <c r="D2251" s="5" t="str">
        <f>VLOOKUP(ActividadesCom[[#This Row],[NO. DE CONTROL]],'LISTADO ESTUDIANTES'!A:D,4,FALSE)</f>
        <v>BAJA</v>
      </c>
      <c r="E2251" s="5">
        <f>SUM(ActividadesCom[[#This Row],[CRÉD. 1]],ActividadesCom[[#This Row],[CRÉD. 2]],ActividadesCom[[#This Row],[CRÉD. 3]],ActividadesCom[[#This Row],[CRÉD. 4]],ActividadesCom[[#This Row],[CRÉD. 5]])</f>
        <v>5</v>
      </c>
      <c r="F2251" s="5">
        <f>IF(ActividadesCom[[#This Row],[ÚLTIMO SEMESTRE CON CRÉDITOS]]&gt;0,ROUND(AVERAGE(ActividadesCom[[#This Row],[VALOR NIVEL 5]],ActividadesCom[[#This Row],[VALOR NIVEL 4]],ActividadesCom[[#This Row],[VALOR NIVEL 3]],ActividadesCom[[#This Row],[VALOR NIVEL 2]],ActividadesCom[[#This Row],[VALOR NIVEL 1]]),0),"")</f>
        <v>2</v>
      </c>
      <c r="G2251" s="5" t="str">
        <f>IF(ActividadesCom[[#This Row],[PROMEDIO]]="","",IF(ActividadesCom[[#This Row],[PROMEDIO]]&gt;=4,"EXCELENTE",IF(ActividadesCom[[#This Row],[PROMEDIO]]&gt;=3,"NOTABLE",IF(ActividadesCom[[#This Row],[PROMEDIO]]&gt;=2,"BUENO",IF(ActividadesCom[[#This Row],[PROMEDIO]]=1,"SUFICIENTE","")))))</f>
        <v>BUENO</v>
      </c>
      <c r="H2251" s="5">
        <f>MAX(ActividadesCom[[#This Row],[PERÍODO 1]],ActividadesCom[[#This Row],[PERÍODO 2]],ActividadesCom[[#This Row],[PERÍODO 3]],ActividadesCom[[#This Row],[PERÍODO 4]],ActividadesCom[[#This Row],[PERÍODO 5]])</f>
        <v>20193</v>
      </c>
      <c r="I2251" s="6" t="s">
        <v>1030</v>
      </c>
      <c r="J2251" s="5">
        <v>20193</v>
      </c>
      <c r="K2251" s="5" t="s">
        <v>4009</v>
      </c>
      <c r="L2251" s="5">
        <f>IF(ActividadesCom[[#This Row],[NIVEL 1]]&lt;&gt;0,VLOOKUP(ActividadesCom[[#This Row],[NIVEL 1]],Catálogo!A:B,2,FALSE),"")</f>
        <v>2</v>
      </c>
      <c r="M2251" s="5">
        <v>1</v>
      </c>
      <c r="N2251" s="6" t="s">
        <v>1100</v>
      </c>
      <c r="O2251" s="5">
        <v>20193</v>
      </c>
      <c r="P2251" s="5" t="s">
        <v>4009</v>
      </c>
      <c r="Q2251" s="5">
        <f>IF(ActividadesCom[[#This Row],[NIVEL 2]]&lt;&gt;0,VLOOKUP(ActividadesCom[[#This Row],[NIVEL 2]],Catálogo!A:B,2,FALSE),"")</f>
        <v>2</v>
      </c>
      <c r="R2251" s="5">
        <v>2</v>
      </c>
      <c r="S2251" s="6"/>
      <c r="T2251" s="5"/>
      <c r="U2251" s="5"/>
      <c r="V2251" s="5" t="str">
        <f>IF(ActividadesCom[[#This Row],[NIVEL 3]]&lt;&gt;0,VLOOKUP(ActividadesCom[[#This Row],[NIVEL 3]],Catálogo!A:B,2,FALSE),"")</f>
        <v/>
      </c>
      <c r="W2251" s="5"/>
      <c r="X2251" s="6" t="s">
        <v>133</v>
      </c>
      <c r="Y2251" s="5">
        <v>20191</v>
      </c>
      <c r="Z2251" s="5" t="s">
        <v>4009</v>
      </c>
      <c r="AA2251" s="5">
        <f>IF(ActividadesCom[[#This Row],[NIVEL 4]]&lt;&gt;0,VLOOKUP(ActividadesCom[[#This Row],[NIVEL 4]],Catálogo!A:B,2,FALSE),"")</f>
        <v>2</v>
      </c>
      <c r="AB2251" s="5">
        <v>1</v>
      </c>
      <c r="AC2251" s="6" t="s">
        <v>31</v>
      </c>
      <c r="AD2251" s="5">
        <v>20183</v>
      </c>
      <c r="AE2251" s="5" t="s">
        <v>4009</v>
      </c>
      <c r="AF2251" s="5">
        <f>IF(ActividadesCom[[#This Row],[NIVEL 5]]&lt;&gt;0,VLOOKUP(ActividadesCom[[#This Row],[NIVEL 5]],Catálogo!A:B,2,FALSE),"")</f>
        <v>2</v>
      </c>
      <c r="AG2251" s="5">
        <v>1</v>
      </c>
      <c r="AH2251" s="2"/>
    </row>
    <row r="2252" spans="1:34" ht="30" hidden="1" customHeight="1" x14ac:dyDescent="0.25">
      <c r="A2252" s="7">
        <v>18470217</v>
      </c>
      <c r="B2252" s="6" t="str">
        <f>VLOOKUP(ActividadesCom[[#This Row],[NO. DE CONTROL]],'LISTADO ESTUDIANTES'!A:C,2,FALSE)</f>
        <v>DAMAS MERCADO ROMEO ANDRES</v>
      </c>
      <c r="C2252" s="6" t="str">
        <f>VLOOKUP(ActividadesCom[[#This Row],[NO. DE CONTROL]],'LISTADO ESTUDIANTES'!A:C,3,FALSE)</f>
        <v>INGENIERIA EN SISTEMAS COMPUTACIONALES</v>
      </c>
      <c r="D2252" s="5" t="str">
        <f>VLOOKUP(ActividadesCom[[#This Row],[NO. DE CONTROL]],'LISTADO ESTUDIANTES'!A:D,4,FALSE)</f>
        <v>BAJA</v>
      </c>
      <c r="E2252" s="5">
        <f>SUM(ActividadesCom[[#This Row],[CRÉD. 1]],ActividadesCom[[#This Row],[CRÉD. 2]],ActividadesCom[[#This Row],[CRÉD. 3]],ActividadesCom[[#This Row],[CRÉD. 4]],ActividadesCom[[#This Row],[CRÉD. 5]])</f>
        <v>6</v>
      </c>
      <c r="F2252" s="17">
        <f>IF(ActividadesCom[[#This Row],[ÚLTIMO SEMESTRE CON CRÉDITOS]]&gt;0,ROUND(AVERAGE(ActividadesCom[[#This Row],[VALOR NIVEL 5]],ActividadesCom[[#This Row],[VALOR NIVEL 4]],ActividadesCom[[#This Row],[VALOR NIVEL 3]],ActividadesCom[[#This Row],[VALOR NIVEL 2]],ActividadesCom[[#This Row],[VALOR NIVEL 1]]),0),"")</f>
        <v>3</v>
      </c>
      <c r="G2252" s="5" t="str">
        <f>IF(ActividadesCom[[#This Row],[PROMEDIO]]="","",IF(ActividadesCom[[#This Row],[PROMEDIO]]&gt;=4,"EXCELENTE",IF(ActividadesCom[[#This Row],[PROMEDIO]]&gt;=3,"NOTABLE",IF(ActividadesCom[[#This Row],[PROMEDIO]]&gt;=2,"BUENO",IF(ActividadesCom[[#This Row],[PROMEDIO]]=1,"SUFICIENTE","")))))</f>
        <v>NOTABLE</v>
      </c>
      <c r="H2252" s="5">
        <f>MAX(ActividadesCom[[#This Row],[PERÍODO 1]],ActividadesCom[[#This Row],[PERÍODO 2]],ActividadesCom[[#This Row],[PERÍODO 3]],ActividadesCom[[#This Row],[PERÍODO 4]],ActividadesCom[[#This Row],[PERÍODO 5]])</f>
        <v>20213</v>
      </c>
      <c r="I2252" s="6" t="s">
        <v>1030</v>
      </c>
      <c r="J2252" s="5">
        <v>20193</v>
      </c>
      <c r="K2252" s="5" t="s">
        <v>4009</v>
      </c>
      <c r="L2252" s="5">
        <f>IF(ActividadesCom[[#This Row],[NIVEL 1]]&lt;&gt;0,VLOOKUP(ActividadesCom[[#This Row],[NIVEL 1]],Catálogo!A:B,2,FALSE),"")</f>
        <v>2</v>
      </c>
      <c r="M2252" s="5">
        <v>1</v>
      </c>
      <c r="N2252" s="6" t="s">
        <v>4195</v>
      </c>
      <c r="O2252" s="5">
        <v>20203</v>
      </c>
      <c r="P2252" s="5" t="s">
        <v>4007</v>
      </c>
      <c r="Q2252" s="5">
        <f>IF(ActividadesCom[[#This Row],[NIVEL 2]]&lt;&gt;0,VLOOKUP(ActividadesCom[[#This Row],[NIVEL 2]],Catálogo!A:B,2,FALSE),"")</f>
        <v>4</v>
      </c>
      <c r="R2252" s="5">
        <v>2</v>
      </c>
      <c r="S2252" s="6" t="s">
        <v>133</v>
      </c>
      <c r="T2252" s="5">
        <v>20213</v>
      </c>
      <c r="U2252" s="5" t="s">
        <v>4009</v>
      </c>
      <c r="V2252" s="5">
        <f>IF(ActividadesCom[[#This Row],[NIVEL 3]]&lt;&gt;0,VLOOKUP(ActividadesCom[[#This Row],[NIVEL 3]],Catálogo!A:B,2,FALSE),"")</f>
        <v>2</v>
      </c>
      <c r="W2252" s="5">
        <v>1</v>
      </c>
      <c r="X2252" s="6" t="s">
        <v>133</v>
      </c>
      <c r="Y2252" s="5">
        <v>20193</v>
      </c>
      <c r="Z2252" s="5" t="s">
        <v>4007</v>
      </c>
      <c r="AA2252" s="5">
        <f>IF(ActividadesCom[[#This Row],[NIVEL 4]]&lt;&gt;0,VLOOKUP(ActividadesCom[[#This Row],[NIVEL 4]],Catálogo!A:B,2,FALSE),"")</f>
        <v>4</v>
      </c>
      <c r="AB2252" s="5">
        <v>1</v>
      </c>
      <c r="AC2252" s="6" t="s">
        <v>133</v>
      </c>
      <c r="AD2252" s="5">
        <v>20183</v>
      </c>
      <c r="AE2252" s="5" t="s">
        <v>4008</v>
      </c>
      <c r="AF2252" s="5">
        <f>IF(ActividadesCom[[#This Row],[NIVEL 5]]&lt;&gt;0,VLOOKUP(ActividadesCom[[#This Row],[NIVEL 5]],Catálogo!A:B,2,FALSE),"")</f>
        <v>3</v>
      </c>
      <c r="AG2252" s="5">
        <v>1</v>
      </c>
      <c r="AH2252" s="2"/>
    </row>
    <row r="2253" spans="1:34" ht="30" hidden="1" customHeight="1" x14ac:dyDescent="0.25">
      <c r="A2253" s="7">
        <v>18470218</v>
      </c>
      <c r="B2253" s="6" t="str">
        <f>VLOOKUP(ActividadesCom[[#This Row],[NO. DE CONTROL]],'LISTADO ESTUDIANTES'!A:C,2,FALSE)</f>
        <v>CALDERON GARRIDO CONCEPCION DE JESUS</v>
      </c>
      <c r="C2253" s="6" t="str">
        <f>VLOOKUP(ActividadesCom[[#This Row],[NO. DE CONTROL]],'LISTADO ESTUDIANTES'!A:C,3,FALSE)</f>
        <v>INGENIERIA EN SISTEMAS COMPUTACIONALES</v>
      </c>
      <c r="D2253" s="5" t="str">
        <f>VLOOKUP(ActividadesCom[[#This Row],[NO. DE CONTROL]],'LISTADO ESTUDIANTES'!A:D,4,FALSE)</f>
        <v>BAJA</v>
      </c>
      <c r="E2253" s="5">
        <f>SUM(ActividadesCom[[#This Row],[CRÉD. 1]],ActividadesCom[[#This Row],[CRÉD. 2]],ActividadesCom[[#This Row],[CRÉD. 3]],ActividadesCom[[#This Row],[CRÉD. 4]],ActividadesCom[[#This Row],[CRÉD. 5]])</f>
        <v>5</v>
      </c>
      <c r="F2253" s="17">
        <f>IF(ActividadesCom[[#This Row],[ÚLTIMO SEMESTRE CON CRÉDITOS]]&gt;0,ROUND(AVERAGE(ActividadesCom[[#This Row],[VALOR NIVEL 5]],ActividadesCom[[#This Row],[VALOR NIVEL 4]],ActividadesCom[[#This Row],[VALOR NIVEL 3]],ActividadesCom[[#This Row],[VALOR NIVEL 2]],ActividadesCom[[#This Row],[VALOR NIVEL 1]]),0),"")</f>
        <v>3</v>
      </c>
      <c r="G2253" s="5" t="str">
        <f>IF(ActividadesCom[[#This Row],[PROMEDIO]]="","",IF(ActividadesCom[[#This Row],[PROMEDIO]]&gt;=4,"EXCELENTE",IF(ActividadesCom[[#This Row],[PROMEDIO]]&gt;=3,"NOTABLE",IF(ActividadesCom[[#This Row],[PROMEDIO]]&gt;=2,"BUENO",IF(ActividadesCom[[#This Row],[PROMEDIO]]=1,"SUFICIENTE","")))))</f>
        <v>NOTABLE</v>
      </c>
      <c r="H2253" s="5">
        <f>MAX(ActividadesCom[[#This Row],[PERÍODO 1]],ActividadesCom[[#This Row],[PERÍODO 2]],ActividadesCom[[#This Row],[PERÍODO 3]],ActividadesCom[[#This Row],[PERÍODO 4]],ActividadesCom[[#This Row],[PERÍODO 5]])</f>
        <v>20221</v>
      </c>
      <c r="I2253" s="6" t="s">
        <v>4742</v>
      </c>
      <c r="J2253" s="5">
        <v>20213</v>
      </c>
      <c r="K2253" s="5" t="s">
        <v>4008</v>
      </c>
      <c r="L2253" s="5">
        <f>IF(ActividadesCom[[#This Row],[NIVEL 1]]&lt;&gt;0,VLOOKUP(ActividadesCom[[#This Row],[NIVEL 1]],Catálogo!A:B,2,FALSE),"")</f>
        <v>3</v>
      </c>
      <c r="M2253" s="5">
        <v>1</v>
      </c>
      <c r="N2253" s="6" t="s">
        <v>523</v>
      </c>
      <c r="O2253" s="5">
        <v>20213</v>
      </c>
      <c r="P2253" s="5" t="s">
        <v>4009</v>
      </c>
      <c r="Q2253" s="5">
        <f>IF(ActividadesCom[[#This Row],[NIVEL 2]]&lt;&gt;0,VLOOKUP(ActividadesCom[[#This Row],[NIVEL 2]],Catálogo!A:B,2,FALSE),"")</f>
        <v>2</v>
      </c>
      <c r="R2253" s="5">
        <v>1</v>
      </c>
      <c r="S2253" s="6" t="s">
        <v>523</v>
      </c>
      <c r="T2253" s="5">
        <v>20221</v>
      </c>
      <c r="U2253" s="5" t="s">
        <v>4009</v>
      </c>
      <c r="V2253" s="5">
        <f>IF(ActividadesCom[[#This Row],[NIVEL 3]]&lt;&gt;0,VLOOKUP(ActividadesCom[[#This Row],[NIVEL 3]],Catálogo!A:B,2,FALSE),"")</f>
        <v>2</v>
      </c>
      <c r="W2253" s="5">
        <v>1</v>
      </c>
      <c r="X2253" s="6" t="s">
        <v>523</v>
      </c>
      <c r="Y2253" s="5">
        <v>20211</v>
      </c>
      <c r="Z2253" s="5" t="s">
        <v>4007</v>
      </c>
      <c r="AA2253" s="5">
        <f>IF(ActividadesCom[[#This Row],[NIVEL 4]]&lt;&gt;0,VLOOKUP(ActividadesCom[[#This Row],[NIVEL 4]],Catálogo!A:B,2,FALSE),"")</f>
        <v>4</v>
      </c>
      <c r="AB2253" s="5">
        <v>1</v>
      </c>
      <c r="AC2253" s="6" t="s">
        <v>23</v>
      </c>
      <c r="AD2253" s="5">
        <v>20203</v>
      </c>
      <c r="AE2253" s="5" t="s">
        <v>4008</v>
      </c>
      <c r="AF2253" s="5">
        <f>IF(ActividadesCom[[#This Row],[NIVEL 5]]&lt;&gt;0,VLOOKUP(ActividadesCom[[#This Row],[NIVEL 5]],Catálogo!A:B,2,FALSE),"")</f>
        <v>3</v>
      </c>
      <c r="AG2253" s="5">
        <v>1</v>
      </c>
      <c r="AH2253" s="2"/>
    </row>
    <row r="2254" spans="1:34" ht="30" hidden="1" customHeight="1" x14ac:dyDescent="0.25">
      <c r="A2254" s="7">
        <v>18470219</v>
      </c>
      <c r="B2254" s="6" t="str">
        <f>VLOOKUP(ActividadesCom[[#This Row],[NO. DE CONTROL]],'LISTADO ESTUDIANTES'!A:C,2,FALSE)</f>
        <v>GOMEZ CONTRERAS LUISA JULIANA SANDIVEL</v>
      </c>
      <c r="C2254" s="6" t="str">
        <f>VLOOKUP(ActividadesCom[[#This Row],[NO. DE CONTROL]],'LISTADO ESTUDIANTES'!A:C,3,FALSE)</f>
        <v>INGENIERIA EN SISTEMAS COMPUTACIONALES</v>
      </c>
      <c r="D2254" s="5" t="str">
        <f>VLOOKUP(ActividadesCom[[#This Row],[NO. DE CONTROL]],'LISTADO ESTUDIANTES'!A:D,4,FALSE)</f>
        <v>BAJA</v>
      </c>
      <c r="E2254" s="5">
        <f>SUM(ActividadesCom[[#This Row],[CRÉD. 1]],ActividadesCom[[#This Row],[CRÉD. 2]],ActividadesCom[[#This Row],[CRÉD. 3]],ActividadesCom[[#This Row],[CRÉD. 4]],ActividadesCom[[#This Row],[CRÉD. 5]])</f>
        <v>3</v>
      </c>
      <c r="F2254" s="17">
        <f>IF(ActividadesCom[[#This Row],[ÚLTIMO SEMESTRE CON CRÉDITOS]]&gt;0,ROUND(AVERAGE(ActividadesCom[[#This Row],[VALOR NIVEL 5]],ActividadesCom[[#This Row],[VALOR NIVEL 4]],ActividadesCom[[#This Row],[VALOR NIVEL 3]],ActividadesCom[[#This Row],[VALOR NIVEL 2]],ActividadesCom[[#This Row],[VALOR NIVEL 1]]),0),"")</f>
        <v>3</v>
      </c>
      <c r="G2254" s="5" t="str">
        <f>IF(ActividadesCom[[#This Row],[PROMEDIO]]="","",IF(ActividadesCom[[#This Row],[PROMEDIO]]&gt;=4,"EXCELENTE",IF(ActividadesCom[[#This Row],[PROMEDIO]]&gt;=3,"NOTABLE",IF(ActividadesCom[[#This Row],[PROMEDIO]]&gt;=2,"BUENO",IF(ActividadesCom[[#This Row],[PROMEDIO]]=1,"SUFICIENTE","")))))</f>
        <v>NOTABLE</v>
      </c>
      <c r="H2254" s="5">
        <f>MAX(ActividadesCom[[#This Row],[PERÍODO 1]],ActividadesCom[[#This Row],[PERÍODO 2]],ActividadesCom[[#This Row],[PERÍODO 3]],ActividadesCom[[#This Row],[PERÍODO 4]],ActividadesCom[[#This Row],[PERÍODO 5]])</f>
        <v>20193</v>
      </c>
      <c r="I2254" s="6" t="s">
        <v>1018</v>
      </c>
      <c r="J2254" s="5">
        <v>20193</v>
      </c>
      <c r="K2254" s="5" t="s">
        <v>4009</v>
      </c>
      <c r="L2254" s="5">
        <f>IF(ActividadesCom[[#This Row],[NIVEL 1]]&lt;&gt;0,VLOOKUP(ActividadesCom[[#This Row],[NIVEL 1]],Catálogo!A:B,2,FALSE),"")</f>
        <v>2</v>
      </c>
      <c r="M2254" s="5">
        <v>1</v>
      </c>
      <c r="N2254" s="6" t="s">
        <v>1021</v>
      </c>
      <c r="O2254" s="5">
        <v>20193</v>
      </c>
      <c r="P2254" s="5" t="s">
        <v>4009</v>
      </c>
      <c r="Q2254" s="5">
        <f>IF(ActividadesCom[[#This Row],[NIVEL 2]]&lt;&gt;0,VLOOKUP(ActividadesCom[[#This Row],[NIVEL 2]],Catálogo!A:B,2,FALSE),"")</f>
        <v>2</v>
      </c>
      <c r="R2254" s="5">
        <v>1</v>
      </c>
      <c r="S2254" s="6"/>
      <c r="T2254" s="5"/>
      <c r="U2254" s="5"/>
      <c r="V2254" s="5" t="str">
        <f>IF(ActividadesCom[[#This Row],[NIVEL 3]]&lt;&gt;0,VLOOKUP(ActividadesCom[[#This Row],[NIVEL 3]],Catálogo!A:B,2,FALSE),"")</f>
        <v/>
      </c>
      <c r="W2254" s="5"/>
      <c r="X2254" s="6"/>
      <c r="Y2254" s="5"/>
      <c r="Z2254" s="5"/>
      <c r="AA2254" s="5" t="str">
        <f>IF(ActividadesCom[[#This Row],[NIVEL 4]]&lt;&gt;0,VLOOKUP(ActividadesCom[[#This Row],[NIVEL 4]],Catálogo!A:B,2,FALSE),"")</f>
        <v/>
      </c>
      <c r="AB2254" s="5"/>
      <c r="AC2254" s="6" t="s">
        <v>25</v>
      </c>
      <c r="AD2254" s="5">
        <v>20193</v>
      </c>
      <c r="AE2254" s="5" t="s">
        <v>4007</v>
      </c>
      <c r="AF2254" s="5">
        <f>IF(ActividadesCom[[#This Row],[NIVEL 5]]&lt;&gt;0,VLOOKUP(ActividadesCom[[#This Row],[NIVEL 5]],Catálogo!A:B,2,FALSE),"")</f>
        <v>4</v>
      </c>
      <c r="AG2254" s="5">
        <v>1</v>
      </c>
      <c r="AH2254" s="2"/>
    </row>
    <row r="2255" spans="1:34" ht="30" hidden="1" customHeight="1" x14ac:dyDescent="0.25">
      <c r="A2255" s="7">
        <v>18470220</v>
      </c>
      <c r="B2255" s="6" t="str">
        <f>VLOOKUP(ActividadesCom[[#This Row],[NO. DE CONTROL]],'LISTADO ESTUDIANTES'!A:C,2,FALSE)</f>
        <v>RAMIREZ REBOLLEDO MARIA GUADALUPE</v>
      </c>
      <c r="C2255" s="6" t="str">
        <f>VLOOKUP(ActividadesCom[[#This Row],[NO. DE CONTROL]],'LISTADO ESTUDIANTES'!A:C,3,FALSE)</f>
        <v>INGENIERIA EN SISTEMAS COMPUTACIONALES</v>
      </c>
      <c r="D2255" s="5" t="str">
        <f>VLOOKUP(ActividadesCom[[#This Row],[NO. DE CONTROL]],'LISTADO ESTUDIANTES'!A:D,4,FALSE)</f>
        <v>BAJA</v>
      </c>
      <c r="E2255" s="5">
        <f>SUM(ActividadesCom[[#This Row],[CRÉD. 1]],ActividadesCom[[#This Row],[CRÉD. 2]],ActividadesCom[[#This Row],[CRÉD. 3]],ActividadesCom[[#This Row],[CRÉD. 4]],ActividadesCom[[#This Row],[CRÉD. 5]])</f>
        <v>5</v>
      </c>
      <c r="F2255" s="17">
        <f>IF(ActividadesCom[[#This Row],[ÚLTIMO SEMESTRE CON CRÉDITOS]]&gt;0,ROUND(AVERAGE(ActividadesCom[[#This Row],[VALOR NIVEL 5]],ActividadesCom[[#This Row],[VALOR NIVEL 4]],ActividadesCom[[#This Row],[VALOR NIVEL 3]],ActividadesCom[[#This Row],[VALOR NIVEL 2]],ActividadesCom[[#This Row],[VALOR NIVEL 1]]),0),"")</f>
        <v>3</v>
      </c>
      <c r="G2255" s="5" t="str">
        <f>IF(ActividadesCom[[#This Row],[PROMEDIO]]="","",IF(ActividadesCom[[#This Row],[PROMEDIO]]&gt;=4,"EXCELENTE",IF(ActividadesCom[[#This Row],[PROMEDIO]]&gt;=3,"NOTABLE",IF(ActividadesCom[[#This Row],[PROMEDIO]]&gt;=2,"BUENO",IF(ActividadesCom[[#This Row],[PROMEDIO]]=1,"SUFICIENTE","")))))</f>
        <v>NOTABLE</v>
      </c>
      <c r="H2255" s="5">
        <f>MAX(ActividadesCom[[#This Row],[PERÍODO 1]],ActividadesCom[[#This Row],[PERÍODO 2]],ActividadesCom[[#This Row],[PERÍODO 3]],ActividadesCom[[#This Row],[PERÍODO 4]],ActividadesCom[[#This Row],[PERÍODO 5]])</f>
        <v>20221</v>
      </c>
      <c r="I2255" s="6" t="s">
        <v>615</v>
      </c>
      <c r="J2255" s="5">
        <v>20221</v>
      </c>
      <c r="K2255" s="5" t="s">
        <v>4007</v>
      </c>
      <c r="L2255" s="5">
        <f>IF(ActividadesCom[[#This Row],[NIVEL 1]]&lt;&gt;0,VLOOKUP(ActividadesCom[[#This Row],[NIVEL 1]],Catálogo!A:B,2,FALSE),"")</f>
        <v>4</v>
      </c>
      <c r="M2255" s="5">
        <v>1</v>
      </c>
      <c r="N2255" s="6" t="s">
        <v>4398</v>
      </c>
      <c r="O2255" s="5">
        <v>20221</v>
      </c>
      <c r="P2255" s="5" t="s">
        <v>4007</v>
      </c>
      <c r="Q2255" s="5">
        <f>IF(ActividadesCom[[#This Row],[NIVEL 2]]&lt;&gt;0,VLOOKUP(ActividadesCom[[#This Row],[NIVEL 2]],Catálogo!A:B,2,FALSE),"")</f>
        <v>4</v>
      </c>
      <c r="R2255" s="5">
        <v>1</v>
      </c>
      <c r="S2255" s="6" t="s">
        <v>5677</v>
      </c>
      <c r="T2255" s="5">
        <v>20221</v>
      </c>
      <c r="U2255" s="5" t="s">
        <v>4008</v>
      </c>
      <c r="V2255" s="5">
        <f>IF(ActividadesCom[[#This Row],[NIVEL 3]]&lt;&gt;0,VLOOKUP(ActividadesCom[[#This Row],[NIVEL 3]],Catálogo!A:B,2,FALSE),"")</f>
        <v>3</v>
      </c>
      <c r="W2255" s="5">
        <v>1</v>
      </c>
      <c r="X2255" s="6" t="s">
        <v>5678</v>
      </c>
      <c r="Y2255" s="5">
        <v>20221</v>
      </c>
      <c r="Z2255" s="5" t="s">
        <v>4008</v>
      </c>
      <c r="AA2255" s="5">
        <f>IF(ActividadesCom[[#This Row],[NIVEL 4]]&lt;&gt;0,VLOOKUP(ActividadesCom[[#This Row],[NIVEL 4]],Catálogo!A:B,2,FALSE),"")</f>
        <v>3</v>
      </c>
      <c r="AB2255" s="5">
        <v>1</v>
      </c>
      <c r="AC2255" s="6" t="s">
        <v>25</v>
      </c>
      <c r="AD2255" s="5">
        <v>20193</v>
      </c>
      <c r="AE2255" s="5" t="s">
        <v>4008</v>
      </c>
      <c r="AF2255" s="5">
        <f>IF(ActividadesCom[[#This Row],[NIVEL 5]]&lt;&gt;0,VLOOKUP(ActividadesCom[[#This Row],[NIVEL 5]],Catálogo!A:B,2,FALSE),"")</f>
        <v>3</v>
      </c>
      <c r="AG2255" s="5">
        <v>1</v>
      </c>
      <c r="AH2255" s="2"/>
    </row>
    <row r="2256" spans="1:34" ht="30" hidden="1" customHeight="1" x14ac:dyDescent="0.25">
      <c r="A2256" s="7">
        <v>18470221</v>
      </c>
      <c r="B2256" s="6" t="str">
        <f>VLOOKUP(ActividadesCom[[#This Row],[NO. DE CONTROL]],'LISTADO ESTUDIANTES'!A:C,2,FALSE)</f>
        <v>QUEN GUEVARA MARCO SAUL</v>
      </c>
      <c r="C2256" s="6" t="str">
        <f>VLOOKUP(ActividadesCom[[#This Row],[NO. DE CONTROL]],'LISTADO ESTUDIANTES'!A:C,3,FALSE)</f>
        <v>INGENIERIA EN SISTEMAS COMPUTACIONALES</v>
      </c>
      <c r="D2256" s="5" t="str">
        <f>VLOOKUP(ActividadesCom[[#This Row],[NO. DE CONTROL]],'LISTADO ESTUDIANTES'!A:D,4,FALSE)</f>
        <v>BAJA</v>
      </c>
      <c r="E2256" s="5">
        <f>SUM(ActividadesCom[[#This Row],[CRÉD. 1]],ActividadesCom[[#This Row],[CRÉD. 2]],ActividadesCom[[#This Row],[CRÉD. 3]],ActividadesCom[[#This Row],[CRÉD. 4]],ActividadesCom[[#This Row],[CRÉD. 5]])</f>
        <v>5</v>
      </c>
      <c r="F2256" s="17">
        <f>IF(ActividadesCom[[#This Row],[ÚLTIMO SEMESTRE CON CRÉDITOS]]&gt;0,ROUND(AVERAGE(ActividadesCom[[#This Row],[VALOR NIVEL 5]],ActividadesCom[[#This Row],[VALOR NIVEL 4]],ActividadesCom[[#This Row],[VALOR NIVEL 3]],ActividadesCom[[#This Row],[VALOR NIVEL 2]],ActividadesCom[[#This Row],[VALOR NIVEL 1]]),0),"")</f>
        <v>4</v>
      </c>
      <c r="G2256" s="5" t="str">
        <f>IF(ActividadesCom[[#This Row],[PROMEDIO]]="","",IF(ActividadesCom[[#This Row],[PROMEDIO]]&gt;=4,"EXCELENTE",IF(ActividadesCom[[#This Row],[PROMEDIO]]&gt;=3,"NOTABLE",IF(ActividadesCom[[#This Row],[PROMEDIO]]&gt;=2,"BUENO",IF(ActividadesCom[[#This Row],[PROMEDIO]]=1,"SUFICIENTE","")))))</f>
        <v>EXCELENTE</v>
      </c>
      <c r="H2256" s="5">
        <f>MAX(ActividadesCom[[#This Row],[PERÍODO 1]],ActividadesCom[[#This Row],[PERÍODO 2]],ActividadesCom[[#This Row],[PERÍODO 3]],ActividadesCom[[#This Row],[PERÍODO 4]],ActividadesCom[[#This Row],[PERÍODO 5]])</f>
        <v>20231</v>
      </c>
      <c r="I2256" s="6" t="s">
        <v>5641</v>
      </c>
      <c r="J2256" s="5">
        <v>20221</v>
      </c>
      <c r="K2256" s="5" t="s">
        <v>4009</v>
      </c>
      <c r="L2256" s="5">
        <f>IF(ActividadesCom[[#This Row],[NIVEL 1]]&lt;&gt;0,VLOOKUP(ActividadesCom[[#This Row],[NIVEL 1]],Catálogo!A:B,2,FALSE),"")</f>
        <v>2</v>
      </c>
      <c r="M2256" s="5">
        <v>1</v>
      </c>
      <c r="N2256" s="6" t="s">
        <v>5740</v>
      </c>
      <c r="O2256" s="5">
        <v>20223</v>
      </c>
      <c r="P2256" s="5" t="s">
        <v>4007</v>
      </c>
      <c r="Q2256" s="5">
        <f>IF(ActividadesCom[[#This Row],[NIVEL 2]]&lt;&gt;0,VLOOKUP(ActividadesCom[[#This Row],[NIVEL 2]],Catálogo!A:B,2,FALSE),"")</f>
        <v>4</v>
      </c>
      <c r="R2256" s="5">
        <v>1</v>
      </c>
      <c r="S2256" s="6" t="s">
        <v>4745</v>
      </c>
      <c r="T2256" s="5">
        <v>20231</v>
      </c>
      <c r="U2256" s="5" t="s">
        <v>4007</v>
      </c>
      <c r="V2256" s="5">
        <f>IF(ActividadesCom[[#This Row],[NIVEL 3]]&lt;&gt;0,VLOOKUP(ActividadesCom[[#This Row],[NIVEL 3]],Catálogo!A:B,2,FALSE),"")</f>
        <v>4</v>
      </c>
      <c r="W2256" s="5">
        <v>1</v>
      </c>
      <c r="X2256" s="6" t="s">
        <v>4943</v>
      </c>
      <c r="Y2256" s="5">
        <v>20223</v>
      </c>
      <c r="Z2256" s="5" t="s">
        <v>4007</v>
      </c>
      <c r="AA2256" s="5">
        <f>IF(ActividadesCom[[#This Row],[NIVEL 4]]&lt;&gt;0,VLOOKUP(ActividadesCom[[#This Row],[NIVEL 4]],Catálogo!A:B,2,FALSE),"")</f>
        <v>4</v>
      </c>
      <c r="AB2256" s="5">
        <v>2</v>
      </c>
      <c r="AC2256" s="6"/>
      <c r="AD2256" s="5"/>
      <c r="AE2256" s="5"/>
      <c r="AF2256" s="5" t="str">
        <f>IF(ActividadesCom[[#This Row],[NIVEL 5]]&lt;&gt;0,VLOOKUP(ActividadesCom[[#This Row],[NIVEL 5]],Catálogo!A:B,2,FALSE),"")</f>
        <v/>
      </c>
      <c r="AG2256" s="5"/>
      <c r="AH2256" s="2"/>
    </row>
    <row r="2257" spans="1:34" ht="30" hidden="1" customHeight="1" x14ac:dyDescent="0.25">
      <c r="A2257" s="7">
        <v>18470222</v>
      </c>
      <c r="B2257" s="6" t="str">
        <f>VLOOKUP(ActividadesCom[[#This Row],[NO. DE CONTROL]],'LISTADO ESTUDIANTES'!A:C,2,FALSE)</f>
        <v>CANCHE BERZUNZA CARLA MARISOL</v>
      </c>
      <c r="C2257" s="6" t="str">
        <f>VLOOKUP(ActividadesCom[[#This Row],[NO. DE CONTROL]],'LISTADO ESTUDIANTES'!A:C,3,FALSE)</f>
        <v>INGENIERIA EN SISTEMAS COMPUTACIONALES</v>
      </c>
      <c r="D2257" s="5" t="str">
        <f>VLOOKUP(ActividadesCom[[#This Row],[NO. DE CONTROL]],'LISTADO ESTUDIANTES'!A:D,4,FALSE)</f>
        <v>BAJA</v>
      </c>
      <c r="E2257" s="5">
        <f>SUM(ActividadesCom[[#This Row],[CRÉD. 1]],ActividadesCom[[#This Row],[CRÉD. 2]],ActividadesCom[[#This Row],[CRÉD. 3]],ActividadesCom[[#This Row],[CRÉD. 4]],ActividadesCom[[#This Row],[CRÉD. 5]])</f>
        <v>5</v>
      </c>
      <c r="F2257" s="17">
        <f>IF(ActividadesCom[[#This Row],[ÚLTIMO SEMESTRE CON CRÉDITOS]]&gt;0,ROUND(AVERAGE(ActividadesCom[[#This Row],[VALOR NIVEL 5]],ActividadesCom[[#This Row],[VALOR NIVEL 4]],ActividadesCom[[#This Row],[VALOR NIVEL 3]],ActividadesCom[[#This Row],[VALOR NIVEL 2]],ActividadesCom[[#This Row],[VALOR NIVEL 1]]),0),"")</f>
        <v>3</v>
      </c>
      <c r="G2257" s="5" t="str">
        <f>IF(ActividadesCom[[#This Row],[PROMEDIO]]="","",IF(ActividadesCom[[#This Row],[PROMEDIO]]&gt;=4,"EXCELENTE",IF(ActividadesCom[[#This Row],[PROMEDIO]]&gt;=3,"NOTABLE",IF(ActividadesCom[[#This Row],[PROMEDIO]]&gt;=2,"BUENO",IF(ActividadesCom[[#This Row],[PROMEDIO]]=1,"SUFICIENTE","")))))</f>
        <v>NOTABLE</v>
      </c>
      <c r="H2257" s="5">
        <f>MAX(ActividadesCom[[#This Row],[PERÍODO 1]],ActividadesCom[[#This Row],[PERÍODO 2]],ActividadesCom[[#This Row],[PERÍODO 3]],ActividadesCom[[#This Row],[PERÍODO 4]],ActividadesCom[[#This Row],[PERÍODO 5]])</f>
        <v>20211</v>
      </c>
      <c r="I2257" s="6" t="s">
        <v>943</v>
      </c>
      <c r="J2257" s="5">
        <v>20193</v>
      </c>
      <c r="K2257" s="5" t="s">
        <v>4009</v>
      </c>
      <c r="L2257" s="5">
        <f>IF(ActividadesCom[[#This Row],[NIVEL 1]]&lt;&gt;0,VLOOKUP(ActividadesCom[[#This Row],[NIVEL 1]],Catálogo!A:B,2,FALSE),"")</f>
        <v>2</v>
      </c>
      <c r="M2257" s="5">
        <v>2</v>
      </c>
      <c r="N2257" s="6" t="s">
        <v>4184</v>
      </c>
      <c r="O2257" s="5">
        <v>20211</v>
      </c>
      <c r="P2257" s="5" t="s">
        <v>4007</v>
      </c>
      <c r="Q2257" s="5">
        <f>IF(ActividadesCom[[#This Row],[NIVEL 2]]&lt;&gt;0,VLOOKUP(ActividadesCom[[#This Row],[NIVEL 2]],Catálogo!A:B,2,FALSE),"")</f>
        <v>4</v>
      </c>
      <c r="R2257" s="5">
        <v>1</v>
      </c>
      <c r="S2257" s="6" t="s">
        <v>4182</v>
      </c>
      <c r="T2257" s="5">
        <v>20211</v>
      </c>
      <c r="U2257" s="5" t="s">
        <v>4007</v>
      </c>
      <c r="V2257" s="5">
        <f>IF(ActividadesCom[[#This Row],[NIVEL 3]]&lt;&gt;0,VLOOKUP(ActividadesCom[[#This Row],[NIVEL 3]],Catálogo!A:B,2,FALSE),"")</f>
        <v>4</v>
      </c>
      <c r="W2257" s="5">
        <v>1</v>
      </c>
      <c r="X2257" s="6"/>
      <c r="Y2257" s="5"/>
      <c r="Z2257" s="5"/>
      <c r="AA2257" s="5" t="str">
        <f>IF(ActividadesCom[[#This Row],[NIVEL 4]]&lt;&gt;0,VLOOKUP(ActividadesCom[[#This Row],[NIVEL 4]],Catálogo!A:B,2,FALSE),"")</f>
        <v/>
      </c>
      <c r="AB2257" s="5"/>
      <c r="AC2257" s="6" t="s">
        <v>37</v>
      </c>
      <c r="AD2257" s="5">
        <v>20183</v>
      </c>
      <c r="AE2257" s="5" t="s">
        <v>4009</v>
      </c>
      <c r="AF2257" s="5">
        <f>IF(ActividadesCom[[#This Row],[NIVEL 5]]&lt;&gt;0,VLOOKUP(ActividadesCom[[#This Row],[NIVEL 5]],Catálogo!A:B,2,FALSE),"")</f>
        <v>2</v>
      </c>
      <c r="AG2257" s="5">
        <v>1</v>
      </c>
      <c r="AH2257" s="2"/>
    </row>
    <row r="2258" spans="1:34" ht="30" hidden="1" customHeight="1" x14ac:dyDescent="0.25">
      <c r="A2258" s="7">
        <v>18470223</v>
      </c>
      <c r="B2258" s="6" t="str">
        <f>VLOOKUP(ActividadesCom[[#This Row],[NO. DE CONTROL]],'LISTADO ESTUDIANTES'!A:C,2,FALSE)</f>
        <v>CAMBRANIS CARRILLO LUIS MANUEL</v>
      </c>
      <c r="C2258" s="6" t="str">
        <f>VLOOKUP(ActividadesCom[[#This Row],[NO. DE CONTROL]],'LISTADO ESTUDIANTES'!A:C,3,FALSE)</f>
        <v>INGENIERIA EN SISTEMAS COMPUTACIONALES</v>
      </c>
      <c r="D2258" s="5" t="str">
        <f>VLOOKUP(ActividadesCom[[#This Row],[NO. DE CONTROL]],'LISTADO ESTUDIANTES'!A:D,4,FALSE)</f>
        <v>BAJA</v>
      </c>
      <c r="E2258" s="5">
        <f>SUM(ActividadesCom[[#This Row],[CRÉD. 1]],ActividadesCom[[#This Row],[CRÉD. 2]],ActividadesCom[[#This Row],[CRÉD. 3]],ActividadesCom[[#This Row],[CRÉD. 4]],ActividadesCom[[#This Row],[CRÉD. 5]])</f>
        <v>5</v>
      </c>
      <c r="F2258" s="17">
        <f>IF(ActividadesCom[[#This Row],[ÚLTIMO SEMESTRE CON CRÉDITOS]]&gt;0,ROUND(AVERAGE(ActividadesCom[[#This Row],[VALOR NIVEL 5]],ActividadesCom[[#This Row],[VALOR NIVEL 4]],ActividadesCom[[#This Row],[VALOR NIVEL 3]],ActividadesCom[[#This Row],[VALOR NIVEL 2]],ActividadesCom[[#This Row],[VALOR NIVEL 1]]),0),"")</f>
        <v>4</v>
      </c>
      <c r="G2258" s="5" t="str">
        <f>IF(ActividadesCom[[#This Row],[PROMEDIO]]="","",IF(ActividadesCom[[#This Row],[PROMEDIO]]&gt;=4,"EXCELENTE",IF(ActividadesCom[[#This Row],[PROMEDIO]]&gt;=3,"NOTABLE",IF(ActividadesCom[[#This Row],[PROMEDIO]]&gt;=2,"BUENO",IF(ActividadesCom[[#This Row],[PROMEDIO]]=1,"SUFICIENTE","")))))</f>
        <v>EXCELENTE</v>
      </c>
      <c r="H2258" s="5">
        <f>MAX(ActividadesCom[[#This Row],[PERÍODO 1]],ActividadesCom[[#This Row],[PERÍODO 2]],ActividadesCom[[#This Row],[PERÍODO 3]],ActividadesCom[[#This Row],[PERÍODO 4]],ActividadesCom[[#This Row],[PERÍODO 5]])</f>
        <v>20211</v>
      </c>
      <c r="I2258" s="6" t="s">
        <v>4195</v>
      </c>
      <c r="J2258" s="5">
        <v>20203</v>
      </c>
      <c r="K2258" s="5" t="s">
        <v>4007</v>
      </c>
      <c r="L2258" s="5">
        <f>IF(ActividadesCom[[#This Row],[NIVEL 1]]&lt;&gt;0,VLOOKUP(ActividadesCom[[#This Row],[NIVEL 1]],Catálogo!A:B,2,FALSE),"")</f>
        <v>4</v>
      </c>
      <c r="M2258" s="5">
        <v>2</v>
      </c>
      <c r="N2258" s="6"/>
      <c r="O2258" s="5"/>
      <c r="P2258" s="5"/>
      <c r="Q2258" s="5" t="str">
        <f>IF(ActividadesCom[[#This Row],[NIVEL 2]]&lt;&gt;0,VLOOKUP(ActividadesCom[[#This Row],[NIVEL 2]],Catálogo!A:B,2,FALSE),"")</f>
        <v/>
      </c>
      <c r="R2258" s="5"/>
      <c r="S2258" s="6" t="s">
        <v>4506</v>
      </c>
      <c r="T2258" s="5">
        <v>20211</v>
      </c>
      <c r="U2258" s="5" t="s">
        <v>4007</v>
      </c>
      <c r="V2258" s="5">
        <f>IF(ActividadesCom[[#This Row],[NIVEL 3]]&lt;&gt;0,VLOOKUP(ActividadesCom[[#This Row],[NIVEL 3]],Catálogo!A:B,2,FALSE),"")</f>
        <v>4</v>
      </c>
      <c r="W2258" s="5">
        <v>1</v>
      </c>
      <c r="X2258" s="6" t="s">
        <v>42</v>
      </c>
      <c r="Y2258" s="5">
        <v>20191</v>
      </c>
      <c r="Z2258" s="5" t="s">
        <v>4008</v>
      </c>
      <c r="AA2258" s="5">
        <f>IF(ActividadesCom[[#This Row],[NIVEL 4]]&lt;&gt;0,VLOOKUP(ActividadesCom[[#This Row],[NIVEL 4]],Catálogo!A:B,2,FALSE),"")</f>
        <v>3</v>
      </c>
      <c r="AB2258" s="5">
        <v>1</v>
      </c>
      <c r="AC2258" s="6" t="s">
        <v>42</v>
      </c>
      <c r="AD2258" s="5">
        <v>20183</v>
      </c>
      <c r="AE2258" s="5" t="s">
        <v>4008</v>
      </c>
      <c r="AF2258" s="5">
        <f>IF(ActividadesCom[[#This Row],[NIVEL 5]]&lt;&gt;0,VLOOKUP(ActividadesCom[[#This Row],[NIVEL 5]],Catálogo!A:B,2,FALSE),"")</f>
        <v>3</v>
      </c>
      <c r="AG2258" s="5">
        <v>1</v>
      </c>
      <c r="AH2258" s="2"/>
    </row>
    <row r="2259" spans="1:34" ht="30" hidden="1" customHeight="1" x14ac:dyDescent="0.25">
      <c r="A2259" s="7">
        <v>18470224</v>
      </c>
      <c r="B2259" s="6" t="str">
        <f>VLOOKUP(ActividadesCom[[#This Row],[NO. DE CONTROL]],'LISTADO ESTUDIANTES'!A:C,2,FALSE)</f>
        <v>SALAZAR LEON KEVIN ALEXANDER</v>
      </c>
      <c r="C2259" s="6" t="str">
        <f>VLOOKUP(ActividadesCom[[#This Row],[NO. DE CONTROL]],'LISTADO ESTUDIANTES'!A:C,3,FALSE)</f>
        <v>INGENIERIA EN SISTEMAS COMPUTACIONALES</v>
      </c>
      <c r="D2259" s="5" t="str">
        <f>VLOOKUP(ActividadesCom[[#This Row],[NO. DE CONTROL]],'LISTADO ESTUDIANTES'!A:D,4,FALSE)</f>
        <v>BAJA</v>
      </c>
      <c r="E2259" s="5">
        <f>SUM(ActividadesCom[[#This Row],[CRÉD. 1]],ActividadesCom[[#This Row],[CRÉD. 2]],ActividadesCom[[#This Row],[CRÉD. 3]],ActividadesCom[[#This Row],[CRÉD. 4]],ActividadesCom[[#This Row],[CRÉD. 5]])</f>
        <v>5</v>
      </c>
      <c r="F2259" s="17">
        <f>IF(ActividadesCom[[#This Row],[ÚLTIMO SEMESTRE CON CRÉDITOS]]&gt;0,ROUND(AVERAGE(ActividadesCom[[#This Row],[VALOR NIVEL 5]],ActividadesCom[[#This Row],[VALOR NIVEL 4]],ActividadesCom[[#This Row],[VALOR NIVEL 3]],ActividadesCom[[#This Row],[VALOR NIVEL 2]],ActividadesCom[[#This Row],[VALOR NIVEL 1]]),0),"")</f>
        <v>3</v>
      </c>
      <c r="G2259" s="5" t="str">
        <f>IF(ActividadesCom[[#This Row],[PROMEDIO]]="","",IF(ActividadesCom[[#This Row],[PROMEDIO]]&gt;=4,"EXCELENTE",IF(ActividadesCom[[#This Row],[PROMEDIO]]&gt;=3,"NOTABLE",IF(ActividadesCom[[#This Row],[PROMEDIO]]&gt;=2,"BUENO",IF(ActividadesCom[[#This Row],[PROMEDIO]]=1,"SUFICIENTE","")))))</f>
        <v>NOTABLE</v>
      </c>
      <c r="H2259" s="5">
        <f>MAX(ActividadesCom[[#This Row],[PERÍODO 1]],ActividadesCom[[#This Row],[PERÍODO 2]],ActividadesCom[[#This Row],[PERÍODO 3]],ActividadesCom[[#This Row],[PERÍODO 4]],ActividadesCom[[#This Row],[PERÍODO 5]])</f>
        <v>20231</v>
      </c>
      <c r="I2259" s="6"/>
      <c r="J2259" s="5"/>
      <c r="K2259" s="5"/>
      <c r="L2259" s="5" t="str">
        <f>IF(ActividadesCom[[#This Row],[NIVEL 1]]&lt;&gt;0,VLOOKUP(ActividadesCom[[#This Row],[NIVEL 1]],Catálogo!A:B,2,FALSE),"")</f>
        <v/>
      </c>
      <c r="M2259" s="5"/>
      <c r="N2259" s="6"/>
      <c r="O2259" s="5"/>
      <c r="P2259" s="5"/>
      <c r="Q2259" s="5" t="str">
        <f>IF(ActividadesCom[[#This Row],[NIVEL 2]]&lt;&gt;0,VLOOKUP(ActividadesCom[[#This Row],[NIVEL 2]],Catálogo!A:B,2,FALSE),"")</f>
        <v/>
      </c>
      <c r="R2259" s="5"/>
      <c r="S2259" s="6" t="s">
        <v>6266</v>
      </c>
      <c r="T2259" s="5">
        <v>20231</v>
      </c>
      <c r="U2259" s="5" t="s">
        <v>4008</v>
      </c>
      <c r="V2259" s="5">
        <f>IF(ActividadesCom[[#This Row],[NIVEL 3]]&lt;&gt;0,VLOOKUP(ActividadesCom[[#This Row],[NIVEL 3]],Catálogo!A:B,2,FALSE),"")</f>
        <v>3</v>
      </c>
      <c r="W2259" s="5">
        <v>2</v>
      </c>
      <c r="X2259" s="6" t="s">
        <v>6261</v>
      </c>
      <c r="Y2259" s="5">
        <v>20231</v>
      </c>
      <c r="Z2259" s="5" t="s">
        <v>4008</v>
      </c>
      <c r="AA2259" s="5">
        <f>IF(ActividadesCom[[#This Row],[NIVEL 4]]&lt;&gt;0,VLOOKUP(ActividadesCom[[#This Row],[NIVEL 4]],Catálogo!A:B,2,FALSE),"")</f>
        <v>3</v>
      </c>
      <c r="AB2259" s="5">
        <v>2</v>
      </c>
      <c r="AC2259" s="6" t="s">
        <v>818</v>
      </c>
      <c r="AD2259" s="5">
        <v>20191</v>
      </c>
      <c r="AE2259" s="5" t="s">
        <v>4008</v>
      </c>
      <c r="AF2259" s="5">
        <f>IF(ActividadesCom[[#This Row],[NIVEL 5]]&lt;&gt;0,VLOOKUP(ActividadesCom[[#This Row],[NIVEL 5]],Catálogo!A:B,2,FALSE),"")</f>
        <v>3</v>
      </c>
      <c r="AG2259" s="5">
        <v>1</v>
      </c>
      <c r="AH2259" s="2"/>
    </row>
    <row r="2260" spans="1:34" ht="30" hidden="1" customHeight="1" x14ac:dyDescent="0.25">
      <c r="A2260" s="7">
        <v>18470225</v>
      </c>
      <c r="B2260" s="6" t="str">
        <f>VLOOKUP(ActividadesCom[[#This Row],[NO. DE CONTROL]],'LISTADO ESTUDIANTES'!A:C,2,FALSE)</f>
        <v>CHAB CANO JOSE ALEJANDRO</v>
      </c>
      <c r="C2260" s="6" t="str">
        <f>VLOOKUP(ActividadesCom[[#This Row],[NO. DE CONTROL]],'LISTADO ESTUDIANTES'!A:C,3,FALSE)</f>
        <v>INGENIERIA EN SISTEMAS COMPUTACIONALES</v>
      </c>
      <c r="D2260" s="5" t="str">
        <f>VLOOKUP(ActividadesCom[[#This Row],[NO. DE CONTROL]],'LISTADO ESTUDIANTES'!A:D,4,FALSE)</f>
        <v>BAJA</v>
      </c>
      <c r="E2260" s="5">
        <f>SUM(ActividadesCom[[#This Row],[CRÉD. 1]],ActividadesCom[[#This Row],[CRÉD. 2]],ActividadesCom[[#This Row],[CRÉD. 3]],ActividadesCom[[#This Row],[CRÉD. 4]],ActividadesCom[[#This Row],[CRÉD. 5]])</f>
        <v>5</v>
      </c>
      <c r="F2260" s="17">
        <f>IF(ActividadesCom[[#This Row],[ÚLTIMO SEMESTRE CON CRÉDITOS]]&gt;0,ROUND(AVERAGE(ActividadesCom[[#This Row],[VALOR NIVEL 5]],ActividadesCom[[#This Row],[VALOR NIVEL 4]],ActividadesCom[[#This Row],[VALOR NIVEL 3]],ActividadesCom[[#This Row],[VALOR NIVEL 2]],ActividadesCom[[#This Row],[VALOR NIVEL 1]]),0),"")</f>
        <v>3</v>
      </c>
      <c r="G2260" s="5" t="str">
        <f>IF(ActividadesCom[[#This Row],[PROMEDIO]]="","",IF(ActividadesCom[[#This Row],[PROMEDIO]]&gt;=4,"EXCELENTE",IF(ActividadesCom[[#This Row],[PROMEDIO]]&gt;=3,"NOTABLE",IF(ActividadesCom[[#This Row],[PROMEDIO]]&gt;=2,"BUENO",IF(ActividadesCom[[#This Row],[PROMEDIO]]=1,"SUFICIENTE","")))))</f>
        <v>NOTABLE</v>
      </c>
      <c r="H2260" s="5">
        <f>MAX(ActividadesCom[[#This Row],[PERÍODO 1]],ActividadesCom[[#This Row],[PERÍODO 2]],ActividadesCom[[#This Row],[PERÍODO 3]],ActividadesCom[[#This Row],[PERÍODO 4]],ActividadesCom[[#This Row],[PERÍODO 5]])</f>
        <v>20221</v>
      </c>
      <c r="I2260" s="6" t="s">
        <v>1030</v>
      </c>
      <c r="J2260" s="5">
        <v>20193</v>
      </c>
      <c r="K2260" s="5" t="s">
        <v>4009</v>
      </c>
      <c r="L2260" s="5">
        <f>IF(ActividadesCom[[#This Row],[NIVEL 1]]&lt;&gt;0,VLOOKUP(ActividadesCom[[#This Row],[NIVEL 1]],Catálogo!A:B,2,FALSE),"")</f>
        <v>2</v>
      </c>
      <c r="M2260" s="5">
        <v>1</v>
      </c>
      <c r="N2260" s="6" t="s">
        <v>4865</v>
      </c>
      <c r="O2260" s="5">
        <v>20221</v>
      </c>
      <c r="P2260" s="5" t="s">
        <v>4008</v>
      </c>
      <c r="Q2260" s="5">
        <f>IF(ActividadesCom[[#This Row],[NIVEL 2]]&lt;&gt;0,VLOOKUP(ActividadesCom[[#This Row],[NIVEL 2]],Catálogo!A:B,2,FALSE),"")</f>
        <v>3</v>
      </c>
      <c r="R2260" s="5">
        <v>1</v>
      </c>
      <c r="S2260" s="6" t="s">
        <v>4864</v>
      </c>
      <c r="T2260" s="5">
        <v>20212</v>
      </c>
      <c r="U2260" s="5" t="s">
        <v>4007</v>
      </c>
      <c r="V2260" s="5">
        <v>4</v>
      </c>
      <c r="W2260" s="5">
        <v>1</v>
      </c>
      <c r="X2260" s="6" t="s">
        <v>133</v>
      </c>
      <c r="Y2260" s="5">
        <v>20193</v>
      </c>
      <c r="Z2260" s="5" t="s">
        <v>4007</v>
      </c>
      <c r="AA2260" s="5">
        <f>IF(ActividadesCom[[#This Row],[NIVEL 4]]&lt;&gt;0,VLOOKUP(ActividadesCom[[#This Row],[NIVEL 4]],Catálogo!A:B,2,FALSE),"")</f>
        <v>4</v>
      </c>
      <c r="AB2260" s="5">
        <v>1</v>
      </c>
      <c r="AC2260" s="6" t="s">
        <v>27</v>
      </c>
      <c r="AD2260" s="5">
        <v>20183</v>
      </c>
      <c r="AE2260" s="5" t="s">
        <v>4010</v>
      </c>
      <c r="AF2260" s="5">
        <f>IF(ActividadesCom[[#This Row],[NIVEL 5]]&lt;&gt;0,VLOOKUP(ActividadesCom[[#This Row],[NIVEL 5]],Catálogo!A:B,2,FALSE),"")</f>
        <v>1</v>
      </c>
      <c r="AG2260" s="5">
        <v>1</v>
      </c>
      <c r="AH2260" s="2"/>
    </row>
    <row r="2261" spans="1:34" ht="30" hidden="1" customHeight="1" x14ac:dyDescent="0.25">
      <c r="A2261" s="7">
        <v>18470226</v>
      </c>
      <c r="B2261" s="6" t="str">
        <f>VLOOKUP(ActividadesCom[[#This Row],[NO. DE CONTROL]],'LISTADO ESTUDIANTES'!A:C,2,FALSE)</f>
        <v>GASCA EUAN MANUEL PAULINO</v>
      </c>
      <c r="C2261" s="6" t="str">
        <f>VLOOKUP(ActividadesCom[[#This Row],[NO. DE CONTROL]],'LISTADO ESTUDIANTES'!A:C,3,FALSE)</f>
        <v>INGENIERIA EN SISTEMAS COMPUTACIONALES</v>
      </c>
      <c r="D2261" s="5" t="str">
        <f>VLOOKUP(ActividadesCom[[#This Row],[NO. DE CONTROL]],'LISTADO ESTUDIANTES'!A:D,4,FALSE)</f>
        <v>BAJA</v>
      </c>
      <c r="E2261" s="5">
        <f>SUM(ActividadesCom[[#This Row],[CRÉD. 1]],ActividadesCom[[#This Row],[CRÉD. 2]],ActividadesCom[[#This Row],[CRÉD. 3]],ActividadesCom[[#This Row],[CRÉD. 4]],ActividadesCom[[#This Row],[CRÉD. 5]])</f>
        <v>5</v>
      </c>
      <c r="F2261" s="17">
        <f>IF(ActividadesCom[[#This Row],[ÚLTIMO SEMESTRE CON CRÉDITOS]]&gt;0,ROUND(AVERAGE(ActividadesCom[[#This Row],[VALOR NIVEL 5]],ActividadesCom[[#This Row],[VALOR NIVEL 4]],ActividadesCom[[#This Row],[VALOR NIVEL 3]],ActividadesCom[[#This Row],[VALOR NIVEL 2]],ActividadesCom[[#This Row],[VALOR NIVEL 1]]),0),"")</f>
        <v>3</v>
      </c>
      <c r="G2261" s="5" t="str">
        <f>IF(ActividadesCom[[#This Row],[PROMEDIO]]="","",IF(ActividadesCom[[#This Row],[PROMEDIO]]&gt;=4,"EXCELENTE",IF(ActividadesCom[[#This Row],[PROMEDIO]]&gt;=3,"NOTABLE",IF(ActividadesCom[[#This Row],[PROMEDIO]]&gt;=2,"BUENO",IF(ActividadesCom[[#This Row],[PROMEDIO]]=1,"SUFICIENTE","")))))</f>
        <v>NOTABLE</v>
      </c>
      <c r="H2261" s="5">
        <f>MAX(ActividadesCom[[#This Row],[PERÍODO 1]],ActividadesCom[[#This Row],[PERÍODO 2]],ActividadesCom[[#This Row],[PERÍODO 3]],ActividadesCom[[#This Row],[PERÍODO 4]],ActividadesCom[[#This Row],[PERÍODO 5]])</f>
        <v>20211</v>
      </c>
      <c r="I2261" s="6" t="s">
        <v>4194</v>
      </c>
      <c r="J2261" s="5">
        <v>20203</v>
      </c>
      <c r="K2261" s="5" t="s">
        <v>4007</v>
      </c>
      <c r="L2261" s="5">
        <f>IF(ActividadesCom[[#This Row],[NIVEL 1]]&lt;&gt;0,VLOOKUP(ActividadesCom[[#This Row],[NIVEL 1]],Catálogo!A:B,2,FALSE),"")</f>
        <v>4</v>
      </c>
      <c r="M2261" s="11">
        <v>2</v>
      </c>
      <c r="N2261" s="6" t="s">
        <v>4506</v>
      </c>
      <c r="O2261" s="5">
        <v>20211</v>
      </c>
      <c r="P2261" s="5" t="s">
        <v>4007</v>
      </c>
      <c r="Q2261" s="5">
        <f>IF(ActividadesCom[[#This Row],[NIVEL 2]]&lt;&gt;0,VLOOKUP(ActividadesCom[[#This Row],[NIVEL 2]],Catálogo!A:B,2,FALSE),"")</f>
        <v>4</v>
      </c>
      <c r="R2261" s="5">
        <v>1</v>
      </c>
      <c r="S2261" s="6"/>
      <c r="T2261" s="5"/>
      <c r="U2261" s="5"/>
      <c r="V2261" s="5" t="str">
        <f>IF(ActividadesCom[[#This Row],[NIVEL 3]]&lt;&gt;0,VLOOKUP(ActividadesCom[[#This Row],[NIVEL 3]],Catálogo!A:B,2,FALSE),"")</f>
        <v/>
      </c>
      <c r="W2261" s="5"/>
      <c r="X2261" s="6" t="s">
        <v>818</v>
      </c>
      <c r="Y2261" s="5">
        <v>20191</v>
      </c>
      <c r="Z2261" s="5" t="s">
        <v>4009</v>
      </c>
      <c r="AA2261" s="5">
        <f>IF(ActividadesCom[[#This Row],[NIVEL 4]]&lt;&gt;0,VLOOKUP(ActividadesCom[[#This Row],[NIVEL 4]],Catálogo!A:B,2,FALSE),"")</f>
        <v>2</v>
      </c>
      <c r="AB2261" s="5">
        <v>1</v>
      </c>
      <c r="AC2261" s="6" t="s">
        <v>42</v>
      </c>
      <c r="AD2261" s="5">
        <v>20183</v>
      </c>
      <c r="AE2261" s="5" t="s">
        <v>4008</v>
      </c>
      <c r="AF2261" s="5">
        <f>IF(ActividadesCom[[#This Row],[NIVEL 5]]&lt;&gt;0,VLOOKUP(ActividadesCom[[#This Row],[NIVEL 5]],Catálogo!A:B,2,FALSE),"")</f>
        <v>3</v>
      </c>
      <c r="AG2261" s="5">
        <v>1</v>
      </c>
      <c r="AH2261" s="2"/>
    </row>
    <row r="2262" spans="1:34" ht="30" hidden="1" customHeight="1" x14ac:dyDescent="0.25">
      <c r="A2262" s="7">
        <v>18470227</v>
      </c>
      <c r="B2262" s="6" t="str">
        <f>VLOOKUP(ActividadesCom[[#This Row],[NO. DE CONTROL]],'LISTADO ESTUDIANTES'!A:C,2,FALSE)</f>
        <v>CARRILLO GOMEZ LUIS ENRIQUE</v>
      </c>
      <c r="C2262" s="6" t="str">
        <f>VLOOKUP(ActividadesCom[[#This Row],[NO. DE CONTROL]],'LISTADO ESTUDIANTES'!A:C,3,FALSE)</f>
        <v>INGENIERIA EN SISTEMAS COMPUTACIONALES</v>
      </c>
      <c r="D2262" s="5" t="str">
        <f>VLOOKUP(ActividadesCom[[#This Row],[NO. DE CONTROL]],'LISTADO ESTUDIANTES'!A:D,4,FALSE)</f>
        <v>BAJA</v>
      </c>
      <c r="E2262" s="5">
        <f>SUM(ActividadesCom[[#This Row],[CRÉD. 1]],ActividadesCom[[#This Row],[CRÉD. 2]],ActividadesCom[[#This Row],[CRÉD. 3]],ActividadesCom[[#This Row],[CRÉD. 4]],ActividadesCom[[#This Row],[CRÉD. 5]])</f>
        <v>0</v>
      </c>
      <c r="F2262" s="17" t="str">
        <f>IF(ActividadesCom[[#This Row],[ÚLTIMO SEMESTRE CON CRÉDITOS]]&gt;0,ROUND(AVERAGE(ActividadesCom[[#This Row],[VALOR NIVEL 5]],ActividadesCom[[#This Row],[VALOR NIVEL 4]],ActividadesCom[[#This Row],[VALOR NIVEL 3]],ActividadesCom[[#This Row],[VALOR NIVEL 2]],ActividadesCom[[#This Row],[VALOR NIVEL 1]]),0),"")</f>
        <v/>
      </c>
      <c r="G2262" s="5" t="str">
        <f>IF(ActividadesCom[[#This Row],[PROMEDIO]]="","",IF(ActividadesCom[[#This Row],[PROMEDIO]]&gt;=4,"EXCELENTE",IF(ActividadesCom[[#This Row],[PROMEDIO]]&gt;=3,"NOTABLE",IF(ActividadesCom[[#This Row],[PROMEDIO]]&gt;=2,"BUENO",IF(ActividadesCom[[#This Row],[PROMEDIO]]=1,"SUFICIENTE","")))))</f>
        <v/>
      </c>
      <c r="H2262" s="5">
        <f>MAX(ActividadesCom[[#This Row],[PERÍODO 1]],ActividadesCom[[#This Row],[PERÍODO 2]],ActividadesCom[[#This Row],[PERÍODO 3]],ActividadesCom[[#This Row],[PERÍODO 4]],ActividadesCom[[#This Row],[PERÍODO 5]])</f>
        <v>0</v>
      </c>
      <c r="I2262" s="6"/>
      <c r="J2262" s="5"/>
      <c r="K2262" s="5"/>
      <c r="L2262" s="5" t="str">
        <f>IF(ActividadesCom[[#This Row],[NIVEL 1]]&lt;&gt;0,VLOOKUP(ActividadesCom[[#This Row],[NIVEL 1]],Catálogo!A:B,2,FALSE),"")</f>
        <v/>
      </c>
      <c r="M2262" s="5"/>
      <c r="N2262" s="6"/>
      <c r="O2262" s="5"/>
      <c r="P2262" s="5"/>
      <c r="Q2262" s="5" t="str">
        <f>IF(ActividadesCom[[#This Row],[NIVEL 2]]&lt;&gt;0,VLOOKUP(ActividadesCom[[#This Row],[NIVEL 2]],Catálogo!A:B,2,FALSE),"")</f>
        <v/>
      </c>
      <c r="R2262" s="5"/>
      <c r="S2262" s="6"/>
      <c r="T2262" s="5"/>
      <c r="U2262" s="5"/>
      <c r="V2262" s="5" t="str">
        <f>IF(ActividadesCom[[#This Row],[NIVEL 3]]&lt;&gt;0,VLOOKUP(ActividadesCom[[#This Row],[NIVEL 3]],Catálogo!A:B,2,FALSE),"")</f>
        <v/>
      </c>
      <c r="W2262" s="5"/>
      <c r="X2262" s="6"/>
      <c r="Y2262" s="5"/>
      <c r="Z2262" s="5"/>
      <c r="AA2262" s="5" t="str">
        <f>IF(ActividadesCom[[#This Row],[NIVEL 4]]&lt;&gt;0,VLOOKUP(ActividadesCom[[#This Row],[NIVEL 4]],Catálogo!A:B,2,FALSE),"")</f>
        <v/>
      </c>
      <c r="AB2262" s="5"/>
      <c r="AC2262" s="6"/>
      <c r="AD2262" s="5"/>
      <c r="AE2262" s="5"/>
      <c r="AF2262" s="5" t="str">
        <f>IF(ActividadesCom[[#This Row],[NIVEL 5]]&lt;&gt;0,VLOOKUP(ActividadesCom[[#This Row],[NIVEL 5]],Catálogo!A:B,2,FALSE),"")</f>
        <v/>
      </c>
      <c r="AG2262" s="5"/>
      <c r="AH2262" s="2"/>
    </row>
    <row r="2263" spans="1:34" ht="30" hidden="1" customHeight="1" x14ac:dyDescent="0.25">
      <c r="A2263" s="7">
        <v>18470228</v>
      </c>
      <c r="B2263" s="6" t="str">
        <f>VLOOKUP(ActividadesCom[[#This Row],[NO. DE CONTROL]],'LISTADO ESTUDIANTES'!A:C,2,FALSE)</f>
        <v xml:space="preserve"> MONTEJO ANDRES FERNANDO</v>
      </c>
      <c r="C2263" s="6" t="str">
        <f>VLOOKUP(ActividadesCom[[#This Row],[NO. DE CONTROL]],'LISTADO ESTUDIANTES'!A:C,3,FALSE)</f>
        <v>INGENIERIA EN SISTEMAS COMPUTACIONALES</v>
      </c>
      <c r="D2263" s="5" t="str">
        <f>VLOOKUP(ActividadesCom[[#This Row],[NO. DE CONTROL]],'LISTADO ESTUDIANTES'!A:D,4,FALSE)</f>
        <v>BAJA</v>
      </c>
      <c r="E2263" s="5">
        <f>SUM(ActividadesCom[[#This Row],[CRÉD. 1]],ActividadesCom[[#This Row],[CRÉD. 2]],ActividadesCom[[#This Row],[CRÉD. 3]],ActividadesCom[[#This Row],[CRÉD. 4]],ActividadesCom[[#This Row],[CRÉD. 5]])</f>
        <v>2</v>
      </c>
      <c r="F2263" s="17">
        <f>IF(ActividadesCom[[#This Row],[ÚLTIMO SEMESTRE CON CRÉDITOS]]&gt;0,ROUND(AVERAGE(ActividadesCom[[#This Row],[VALOR NIVEL 5]],ActividadesCom[[#This Row],[VALOR NIVEL 4]],ActividadesCom[[#This Row],[VALOR NIVEL 3]],ActividadesCom[[#This Row],[VALOR NIVEL 2]],ActividadesCom[[#This Row],[VALOR NIVEL 1]]),0),"")</f>
        <v>2</v>
      </c>
      <c r="G2263" s="5" t="str">
        <f>IF(ActividadesCom[[#This Row],[PROMEDIO]]="","",IF(ActividadesCom[[#This Row],[PROMEDIO]]&gt;=4,"EXCELENTE",IF(ActividadesCom[[#This Row],[PROMEDIO]]&gt;=3,"NOTABLE",IF(ActividadesCom[[#This Row],[PROMEDIO]]&gt;=2,"BUENO",IF(ActividadesCom[[#This Row],[PROMEDIO]]=1,"SUFICIENTE","")))))</f>
        <v>BUENO</v>
      </c>
      <c r="H2263" s="5">
        <f>MAX(ActividadesCom[[#This Row],[PERÍODO 1]],ActividadesCom[[#This Row],[PERÍODO 2]],ActividadesCom[[#This Row],[PERÍODO 3]],ActividadesCom[[#This Row],[PERÍODO 4]],ActividadesCom[[#This Row],[PERÍODO 5]])</f>
        <v>20191</v>
      </c>
      <c r="I2263" s="6"/>
      <c r="J2263" s="5"/>
      <c r="K2263" s="5"/>
      <c r="L2263" s="5" t="str">
        <f>IF(ActividadesCom[[#This Row],[NIVEL 1]]&lt;&gt;0,VLOOKUP(ActividadesCom[[#This Row],[NIVEL 1]],Catálogo!A:B,2,FALSE),"")</f>
        <v/>
      </c>
      <c r="M2263" s="5"/>
      <c r="N2263" s="6"/>
      <c r="O2263" s="5"/>
      <c r="P2263" s="5"/>
      <c r="Q2263" s="5" t="str">
        <f>IF(ActividadesCom[[#This Row],[NIVEL 2]]&lt;&gt;0,VLOOKUP(ActividadesCom[[#This Row],[NIVEL 2]],Catálogo!A:B,2,FALSE),"")</f>
        <v/>
      </c>
      <c r="R2263" s="5"/>
      <c r="S2263" s="6"/>
      <c r="T2263" s="5"/>
      <c r="U2263" s="5"/>
      <c r="V2263" s="5" t="str">
        <f>IF(ActividadesCom[[#This Row],[NIVEL 3]]&lt;&gt;0,VLOOKUP(ActividadesCom[[#This Row],[NIVEL 3]],Catálogo!A:B,2,FALSE),"")</f>
        <v/>
      </c>
      <c r="W2263" s="5"/>
      <c r="X2263" s="6" t="s">
        <v>31</v>
      </c>
      <c r="Y2263" s="5">
        <v>20191</v>
      </c>
      <c r="Z2263" s="5" t="s">
        <v>4009</v>
      </c>
      <c r="AA2263" s="5">
        <f>IF(ActividadesCom[[#This Row],[NIVEL 4]]&lt;&gt;0,VLOOKUP(ActividadesCom[[#This Row],[NIVEL 4]],Catálogo!A:B,2,FALSE),"")</f>
        <v>2</v>
      </c>
      <c r="AB2263" s="5">
        <v>1</v>
      </c>
      <c r="AC2263" s="6" t="s">
        <v>31</v>
      </c>
      <c r="AD2263" s="5">
        <v>20183</v>
      </c>
      <c r="AE2263" s="5" t="s">
        <v>4009</v>
      </c>
      <c r="AF2263" s="5">
        <f>IF(ActividadesCom[[#This Row],[NIVEL 5]]&lt;&gt;0,VLOOKUP(ActividadesCom[[#This Row],[NIVEL 5]],Catálogo!A:B,2,FALSE),"")</f>
        <v>2</v>
      </c>
      <c r="AG2263" s="5">
        <v>1</v>
      </c>
      <c r="AH2263" s="2"/>
    </row>
    <row r="2264" spans="1:34" ht="30" hidden="1" customHeight="1" x14ac:dyDescent="0.25">
      <c r="A2264" s="7">
        <v>18470229</v>
      </c>
      <c r="B2264" s="6" t="str">
        <f>VLOOKUP(ActividadesCom[[#This Row],[NO. DE CONTROL]],'LISTADO ESTUDIANTES'!A:C,2,FALSE)</f>
        <v>ACEVEDO KEB FRANCISCO ARTURO</v>
      </c>
      <c r="C2264" s="6" t="str">
        <f>VLOOKUP(ActividadesCom[[#This Row],[NO. DE CONTROL]],'LISTADO ESTUDIANTES'!A:C,3,FALSE)</f>
        <v>INGENIERIA MECANICA</v>
      </c>
      <c r="D2264" s="5" t="str">
        <f>VLOOKUP(ActividadesCom[[#This Row],[NO. DE CONTROL]],'LISTADO ESTUDIANTES'!A:D,4,FALSE)</f>
        <v>BAJA</v>
      </c>
      <c r="E2264" s="5">
        <f>SUM(ActividadesCom[[#This Row],[CRÉD. 1]],ActividadesCom[[#This Row],[CRÉD. 2]],ActividadesCom[[#This Row],[CRÉD. 3]],ActividadesCom[[#This Row],[CRÉD. 4]],ActividadesCom[[#This Row],[CRÉD. 5]])</f>
        <v>0</v>
      </c>
      <c r="F2264" s="17" t="str">
        <f>IF(ActividadesCom[[#This Row],[ÚLTIMO SEMESTRE CON CRÉDITOS]]&gt;0,ROUND(AVERAGE(ActividadesCom[[#This Row],[VALOR NIVEL 5]],ActividadesCom[[#This Row],[VALOR NIVEL 4]],ActividadesCom[[#This Row],[VALOR NIVEL 3]],ActividadesCom[[#This Row],[VALOR NIVEL 2]],ActividadesCom[[#This Row],[VALOR NIVEL 1]]),0),"")</f>
        <v/>
      </c>
      <c r="G2264" s="5" t="str">
        <f>IF(ActividadesCom[[#This Row],[PROMEDIO]]="","",IF(ActividadesCom[[#This Row],[PROMEDIO]]&gt;=4,"EXCELENTE",IF(ActividadesCom[[#This Row],[PROMEDIO]]&gt;=3,"NOTABLE",IF(ActividadesCom[[#This Row],[PROMEDIO]]&gt;=2,"BUENO",IF(ActividadesCom[[#This Row],[PROMEDIO]]=1,"SUFICIENTE","")))))</f>
        <v/>
      </c>
      <c r="H2264" s="5">
        <f>MAX(ActividadesCom[[#This Row],[PERÍODO 1]],ActividadesCom[[#This Row],[PERÍODO 2]],ActividadesCom[[#This Row],[PERÍODO 3]],ActividadesCom[[#This Row],[PERÍODO 4]],ActividadesCom[[#This Row],[PERÍODO 5]])</f>
        <v>0</v>
      </c>
      <c r="I2264" s="6"/>
      <c r="J2264" s="5"/>
      <c r="K2264" s="5"/>
      <c r="L2264" s="5" t="str">
        <f>IF(ActividadesCom[[#This Row],[NIVEL 1]]&lt;&gt;0,VLOOKUP(ActividadesCom[[#This Row],[NIVEL 1]],Catálogo!A:B,2,FALSE),"")</f>
        <v/>
      </c>
      <c r="M2264" s="5"/>
      <c r="N2264" s="6"/>
      <c r="O2264" s="5"/>
      <c r="P2264" s="5"/>
      <c r="Q2264" s="5" t="str">
        <f>IF(ActividadesCom[[#This Row],[NIVEL 2]]&lt;&gt;0,VLOOKUP(ActividadesCom[[#This Row],[NIVEL 2]],Catálogo!A:B,2,FALSE),"")</f>
        <v/>
      </c>
      <c r="R2264" s="5"/>
      <c r="S2264" s="6"/>
      <c r="T2264" s="5"/>
      <c r="U2264" s="5"/>
      <c r="V2264" s="5" t="str">
        <f>IF(ActividadesCom[[#This Row],[NIVEL 3]]&lt;&gt;0,VLOOKUP(ActividadesCom[[#This Row],[NIVEL 3]],Catálogo!A:B,2,FALSE),"")</f>
        <v/>
      </c>
      <c r="W2264" s="5"/>
      <c r="X2264" s="6"/>
      <c r="Y2264" s="5"/>
      <c r="Z2264" s="5"/>
      <c r="AA2264" s="5" t="str">
        <f>IF(ActividadesCom[[#This Row],[NIVEL 4]]&lt;&gt;0,VLOOKUP(ActividadesCom[[#This Row],[NIVEL 4]],Catálogo!A:B,2,FALSE),"")</f>
        <v/>
      </c>
      <c r="AB2264" s="5"/>
      <c r="AC2264" s="6"/>
      <c r="AD2264" s="5"/>
      <c r="AE2264" s="5"/>
      <c r="AF2264" s="5" t="str">
        <f>IF(ActividadesCom[[#This Row],[NIVEL 5]]&lt;&gt;0,VLOOKUP(ActividadesCom[[#This Row],[NIVEL 5]],Catálogo!A:B,2,FALSE),"")</f>
        <v/>
      </c>
      <c r="AG2264" s="5"/>
      <c r="AH2264" s="2"/>
    </row>
    <row r="2265" spans="1:34" ht="30" hidden="1" customHeight="1" x14ac:dyDescent="0.25">
      <c r="A2265" s="7">
        <v>18470230</v>
      </c>
      <c r="B2265" s="6" t="str">
        <f>VLOOKUP(ActividadesCom[[#This Row],[NO. DE CONTROL]],'LISTADO ESTUDIANTES'!A:C,2,FALSE)</f>
        <v>CRUZ MARTINEZ ABNER YAZBEK</v>
      </c>
      <c r="C2265" s="6" t="str">
        <f>VLOOKUP(ActividadesCom[[#This Row],[NO. DE CONTROL]],'LISTADO ESTUDIANTES'!A:C,3,FALSE)</f>
        <v>INGENIERIA EN SISTEMAS COMPUTACIONALES</v>
      </c>
      <c r="D2265" s="5" t="str">
        <f>VLOOKUP(ActividadesCom[[#This Row],[NO. DE CONTROL]],'LISTADO ESTUDIANTES'!A:D,4,FALSE)</f>
        <v>BAJA</v>
      </c>
      <c r="E2265" s="5">
        <f>SUM(ActividadesCom[[#This Row],[CRÉD. 1]],ActividadesCom[[#This Row],[CRÉD. 2]],ActividadesCom[[#This Row],[CRÉD. 3]],ActividadesCom[[#This Row],[CRÉD. 4]],ActividadesCom[[#This Row],[CRÉD. 5]])</f>
        <v>6</v>
      </c>
      <c r="F2265" s="17">
        <f>IF(ActividadesCom[[#This Row],[ÚLTIMO SEMESTRE CON CRÉDITOS]]&gt;0,ROUND(AVERAGE(ActividadesCom[[#This Row],[VALOR NIVEL 5]],ActividadesCom[[#This Row],[VALOR NIVEL 4]],ActividadesCom[[#This Row],[VALOR NIVEL 3]],ActividadesCom[[#This Row],[VALOR NIVEL 2]],ActividadesCom[[#This Row],[VALOR NIVEL 1]]),0),"")</f>
        <v>3</v>
      </c>
      <c r="G2265" s="5" t="str">
        <f>IF(ActividadesCom[[#This Row],[PROMEDIO]]="","",IF(ActividadesCom[[#This Row],[PROMEDIO]]&gt;=4,"EXCELENTE",IF(ActividadesCom[[#This Row],[PROMEDIO]]&gt;=3,"NOTABLE",IF(ActividadesCom[[#This Row],[PROMEDIO]]&gt;=2,"BUENO",IF(ActividadesCom[[#This Row],[PROMEDIO]]=1,"SUFICIENTE","")))))</f>
        <v>NOTABLE</v>
      </c>
      <c r="H2265" s="5">
        <f>MAX(ActividadesCom[[#This Row],[PERÍODO 1]],ActividadesCom[[#This Row],[PERÍODO 2]],ActividadesCom[[#This Row],[PERÍODO 3]],ActividadesCom[[#This Row],[PERÍODO 4]],ActividadesCom[[#This Row],[PERÍODO 5]])</f>
        <v>20221</v>
      </c>
      <c r="I2265" s="6" t="s">
        <v>1030</v>
      </c>
      <c r="J2265" s="5">
        <v>20193</v>
      </c>
      <c r="K2265" s="5" t="s">
        <v>4009</v>
      </c>
      <c r="L2265" s="5">
        <f>IF(ActividadesCom[[#This Row],[NIVEL 1]]&lt;&gt;0,VLOOKUP(ActividadesCom[[#This Row],[NIVEL 1]],Catálogo!A:B,2,FALSE),"")</f>
        <v>2</v>
      </c>
      <c r="M2265" s="5">
        <v>1</v>
      </c>
      <c r="N2265" s="6" t="s">
        <v>4943</v>
      </c>
      <c r="O2265" s="5">
        <v>20221</v>
      </c>
      <c r="P2265" s="5" t="s">
        <v>4007</v>
      </c>
      <c r="Q2265" s="5">
        <f>IF(ActividadesCom[[#This Row],[NIVEL 2]]&lt;&gt;0,VLOOKUP(ActividadesCom[[#This Row],[NIVEL 2]],Catálogo!A:B,2,FALSE),"")</f>
        <v>4</v>
      </c>
      <c r="R2265" s="5">
        <v>2</v>
      </c>
      <c r="S2265" s="6" t="s">
        <v>5677</v>
      </c>
      <c r="T2265" s="5">
        <v>20221</v>
      </c>
      <c r="U2265" s="5" t="s">
        <v>4007</v>
      </c>
      <c r="V2265" s="5">
        <f>IF(ActividadesCom[[#This Row],[NIVEL 3]]&lt;&gt;0,VLOOKUP(ActividadesCom[[#This Row],[NIVEL 3]],Catálogo!A:B,2,FALSE),"")</f>
        <v>4</v>
      </c>
      <c r="W2265" s="5">
        <v>1</v>
      </c>
      <c r="X2265" s="6" t="s">
        <v>133</v>
      </c>
      <c r="Y2265" s="5">
        <v>20191</v>
      </c>
      <c r="Z2265" s="5" t="s">
        <v>4009</v>
      </c>
      <c r="AA2265" s="5">
        <f>IF(ActividadesCom[[#This Row],[NIVEL 4]]&lt;&gt;0,VLOOKUP(ActividadesCom[[#This Row],[NIVEL 4]],Catálogo!A:B,2,FALSE),"")</f>
        <v>2</v>
      </c>
      <c r="AB2265" s="5">
        <v>1</v>
      </c>
      <c r="AC2265" s="6" t="s">
        <v>31</v>
      </c>
      <c r="AD2265" s="5">
        <v>20183</v>
      </c>
      <c r="AE2265" s="5" t="s">
        <v>4008</v>
      </c>
      <c r="AF2265" s="5">
        <f>IF(ActividadesCom[[#This Row],[NIVEL 5]]&lt;&gt;0,VLOOKUP(ActividadesCom[[#This Row],[NIVEL 5]],Catálogo!A:B,2,FALSE),"")</f>
        <v>3</v>
      </c>
      <c r="AG2265" s="5">
        <v>1</v>
      </c>
      <c r="AH2265" s="2"/>
    </row>
    <row r="2266" spans="1:34" ht="30" hidden="1" customHeight="1" x14ac:dyDescent="0.25">
      <c r="A2266" s="7">
        <v>18470231</v>
      </c>
      <c r="B2266" s="6" t="str">
        <f>VLOOKUP(ActividadesCom[[#This Row],[NO. DE CONTROL]],'LISTADO ESTUDIANTES'!A:C,2,FALSE)</f>
        <v>GONGORA CAN JOSE EDUARDO DE JESUS</v>
      </c>
      <c r="C2266" s="6" t="str">
        <f>VLOOKUP(ActividadesCom[[#This Row],[NO. DE CONTROL]],'LISTADO ESTUDIANTES'!A:C,3,FALSE)</f>
        <v>INGENIERIA EN SISTEMAS COMPUTACIONALES</v>
      </c>
      <c r="D2266" s="5" t="str">
        <f>VLOOKUP(ActividadesCom[[#This Row],[NO. DE CONTROL]],'LISTADO ESTUDIANTES'!A:D,4,FALSE)</f>
        <v>BAJA</v>
      </c>
      <c r="E2266" s="5">
        <f>SUM(ActividadesCom[[#This Row],[CRÉD. 1]],ActividadesCom[[#This Row],[CRÉD. 2]],ActividadesCom[[#This Row],[CRÉD. 3]],ActividadesCom[[#This Row],[CRÉD. 4]],ActividadesCom[[#This Row],[CRÉD. 5]])</f>
        <v>6</v>
      </c>
      <c r="F2266" s="17">
        <f>IF(ActividadesCom[[#This Row],[ÚLTIMO SEMESTRE CON CRÉDITOS]]&gt;0,ROUND(AVERAGE(ActividadesCom[[#This Row],[VALOR NIVEL 5]],ActividadesCom[[#This Row],[VALOR NIVEL 4]],ActividadesCom[[#This Row],[VALOR NIVEL 3]],ActividadesCom[[#This Row],[VALOR NIVEL 2]],ActividadesCom[[#This Row],[VALOR NIVEL 1]]),0),"")</f>
        <v>3</v>
      </c>
      <c r="G2266" s="5" t="str">
        <f>IF(ActividadesCom[[#This Row],[PROMEDIO]]="","",IF(ActividadesCom[[#This Row],[PROMEDIO]]&gt;=4,"EXCELENTE",IF(ActividadesCom[[#This Row],[PROMEDIO]]&gt;=3,"NOTABLE",IF(ActividadesCom[[#This Row],[PROMEDIO]]&gt;=2,"BUENO",IF(ActividadesCom[[#This Row],[PROMEDIO]]=1,"SUFICIENTE","")))))</f>
        <v>NOTABLE</v>
      </c>
      <c r="H2266" s="5">
        <f>MAX(ActividadesCom[[#This Row],[PERÍODO 1]],ActividadesCom[[#This Row],[PERÍODO 2]],ActividadesCom[[#This Row],[PERÍODO 3]],ActividadesCom[[#This Row],[PERÍODO 4]],ActividadesCom[[#This Row],[PERÍODO 5]])</f>
        <v>20223</v>
      </c>
      <c r="I2266" s="6" t="s">
        <v>4943</v>
      </c>
      <c r="J2266" s="5">
        <v>20223</v>
      </c>
      <c r="K2266" s="5" t="s">
        <v>4009</v>
      </c>
      <c r="L2266" s="5">
        <f>IF(ActividadesCom[[#This Row],[NIVEL 1]]&lt;&gt;0,VLOOKUP(ActividadesCom[[#This Row],[NIVEL 1]],Catálogo!A:B,2,FALSE),"")</f>
        <v>2</v>
      </c>
      <c r="M2266" s="5">
        <v>2</v>
      </c>
      <c r="N2266" s="6" t="s">
        <v>5808</v>
      </c>
      <c r="O2266" s="5">
        <v>20221</v>
      </c>
      <c r="P2266" s="5" t="s">
        <v>4009</v>
      </c>
      <c r="Q2266" s="5">
        <f>IF(ActividadesCom[[#This Row],[NIVEL 2]]&lt;&gt;0,VLOOKUP(ActividadesCom[[#This Row],[NIVEL 2]],Catálogo!A:B,2,FALSE),"")</f>
        <v>2</v>
      </c>
      <c r="R2266" s="5">
        <v>1</v>
      </c>
      <c r="S2266" s="6" t="s">
        <v>5677</v>
      </c>
      <c r="T2266" s="5">
        <v>20213</v>
      </c>
      <c r="U2266" s="5" t="s">
        <v>4008</v>
      </c>
      <c r="V2266" s="5">
        <f>IF(ActividadesCom[[#This Row],[NIVEL 3]]&lt;&gt;0,VLOOKUP(ActividadesCom[[#This Row],[NIVEL 3]],Catálogo!A:B,2,FALSE),"")</f>
        <v>3</v>
      </c>
      <c r="W2266" s="5">
        <v>1</v>
      </c>
      <c r="X2266" s="6" t="s">
        <v>31</v>
      </c>
      <c r="Y2266" s="5">
        <v>20183</v>
      </c>
      <c r="Z2266" s="5" t="s">
        <v>4008</v>
      </c>
      <c r="AA2266" s="5">
        <f>IF(ActividadesCom[[#This Row],[NIVEL 4]]&lt;&gt;0,VLOOKUP(ActividadesCom[[#This Row],[NIVEL 4]],Catálogo!A:B,2,FALSE),"")</f>
        <v>3</v>
      </c>
      <c r="AB2266" s="5">
        <v>1</v>
      </c>
      <c r="AC2266" s="6" t="s">
        <v>31</v>
      </c>
      <c r="AD2266" s="5">
        <v>20191</v>
      </c>
      <c r="AE2266" s="5" t="s">
        <v>4008</v>
      </c>
      <c r="AF2266" s="5">
        <f>IF(ActividadesCom[[#This Row],[NIVEL 5]]&lt;&gt;0,VLOOKUP(ActividadesCom[[#This Row],[NIVEL 5]],Catálogo!A:B,2,FALSE),"")</f>
        <v>3</v>
      </c>
      <c r="AG2266" s="5">
        <v>1</v>
      </c>
      <c r="AH2266" s="2"/>
    </row>
    <row r="2267" spans="1:34" ht="30" hidden="1" customHeight="1" x14ac:dyDescent="0.25">
      <c r="A2267" s="7">
        <v>18470232</v>
      </c>
      <c r="B2267" s="6" t="str">
        <f>VLOOKUP(ActividadesCom[[#This Row],[NO. DE CONTROL]],'LISTADO ESTUDIANTES'!A:C,2,FALSE)</f>
        <v>LOPEZ JIMENEZ SERGIO LUIS</v>
      </c>
      <c r="C2267" s="6" t="str">
        <f>VLOOKUP(ActividadesCom[[#This Row],[NO. DE CONTROL]],'LISTADO ESTUDIANTES'!A:C,3,FALSE)</f>
        <v>INGENIERIA MECANICA</v>
      </c>
      <c r="D2267" s="5" t="str">
        <f>VLOOKUP(ActividadesCom[[#This Row],[NO. DE CONTROL]],'LISTADO ESTUDIANTES'!A:D,4,FALSE)</f>
        <v>BAJA</v>
      </c>
      <c r="E2267" s="5">
        <f>SUM(ActividadesCom[[#This Row],[CRÉD. 1]],ActividadesCom[[#This Row],[CRÉD. 2]],ActividadesCom[[#This Row],[CRÉD. 3]],ActividadesCom[[#This Row],[CRÉD. 4]],ActividadesCom[[#This Row],[CRÉD. 5]])</f>
        <v>5</v>
      </c>
      <c r="F2267" s="17">
        <f>IF(ActividadesCom[[#This Row],[ÚLTIMO SEMESTRE CON CRÉDITOS]]&gt;0,ROUND(AVERAGE(ActividadesCom[[#This Row],[VALOR NIVEL 5]],ActividadesCom[[#This Row],[VALOR NIVEL 4]],ActividadesCom[[#This Row],[VALOR NIVEL 3]],ActividadesCom[[#This Row],[VALOR NIVEL 2]],ActividadesCom[[#This Row],[VALOR NIVEL 1]]),0),"")</f>
        <v>3</v>
      </c>
      <c r="G2267" s="5" t="str">
        <f>IF(ActividadesCom[[#This Row],[PROMEDIO]]="","",IF(ActividadesCom[[#This Row],[PROMEDIO]]&gt;=4,"EXCELENTE",IF(ActividadesCom[[#This Row],[PROMEDIO]]&gt;=3,"NOTABLE",IF(ActividadesCom[[#This Row],[PROMEDIO]]&gt;=2,"BUENO",IF(ActividadesCom[[#This Row],[PROMEDIO]]=1,"SUFICIENTE","")))))</f>
        <v>NOTABLE</v>
      </c>
      <c r="H2267" s="5">
        <f>MAX(ActividadesCom[[#This Row],[PERÍODO 1]],ActividadesCom[[#This Row],[PERÍODO 2]],ActividadesCom[[#This Row],[PERÍODO 3]],ActividadesCom[[#This Row],[PERÍODO 4]],ActividadesCom[[#This Row],[PERÍODO 5]])</f>
        <v>20221</v>
      </c>
      <c r="I2267" s="6" t="s">
        <v>775</v>
      </c>
      <c r="J2267" s="5">
        <v>20183</v>
      </c>
      <c r="K2267" s="5" t="s">
        <v>4009</v>
      </c>
      <c r="L2267" s="5">
        <f>IF(ActividadesCom[[#This Row],[NIVEL 1]]&lt;&gt;0,VLOOKUP(ActividadesCom[[#This Row],[NIVEL 1]],Catálogo!A:B,2,FALSE),"")</f>
        <v>2</v>
      </c>
      <c r="M2267" s="5">
        <v>1</v>
      </c>
      <c r="N2267" s="6" t="s">
        <v>25</v>
      </c>
      <c r="O2267" s="5">
        <v>20213</v>
      </c>
      <c r="P2267" s="5" t="s">
        <v>4021</v>
      </c>
      <c r="Q2267" s="5">
        <f>IF(ActividadesCom[[#This Row],[NIVEL 2]]&lt;&gt;0,VLOOKUP(ActividadesCom[[#This Row],[NIVEL 2]],Catálogo!A:B,2,FALSE),"")</f>
        <v>2</v>
      </c>
      <c r="R2267" s="5">
        <v>1</v>
      </c>
      <c r="S2267" s="6" t="s">
        <v>615</v>
      </c>
      <c r="T2267" s="5">
        <v>20213</v>
      </c>
      <c r="U2267" s="5" t="s">
        <v>4008</v>
      </c>
      <c r="V2267" s="5">
        <f>IF(ActividadesCom[[#This Row],[NIVEL 3]]&lt;&gt;0,VLOOKUP(ActividadesCom[[#This Row],[NIVEL 3]],Catálogo!A:B,2,FALSE),"")</f>
        <v>3</v>
      </c>
      <c r="W2267" s="5">
        <v>1</v>
      </c>
      <c r="X2267" s="6" t="s">
        <v>4842</v>
      </c>
      <c r="Y2267" s="5">
        <v>20213</v>
      </c>
      <c r="Z2267" s="5" t="s">
        <v>4007</v>
      </c>
      <c r="AA2267" s="5">
        <f>IF(ActividadesCom[[#This Row],[NIVEL 4]]&lt;&gt;0,VLOOKUP(ActividadesCom[[#This Row],[NIVEL 4]],Catálogo!A:B,2,FALSE),"")</f>
        <v>4</v>
      </c>
      <c r="AB2267" s="5">
        <v>1</v>
      </c>
      <c r="AC2267" s="6" t="s">
        <v>4867</v>
      </c>
      <c r="AD2267" s="5">
        <v>20221</v>
      </c>
      <c r="AE2267" s="5" t="s">
        <v>4007</v>
      </c>
      <c r="AF2267" s="5">
        <f>IF(ActividadesCom[[#This Row],[NIVEL 5]]&lt;&gt;0,VLOOKUP(ActividadesCom[[#This Row],[NIVEL 5]],Catálogo!A:B,2,FALSE),"")</f>
        <v>4</v>
      </c>
      <c r="AG2267" s="5">
        <v>1</v>
      </c>
      <c r="AH2267" s="2"/>
    </row>
    <row r="2268" spans="1:34" ht="30" hidden="1" customHeight="1" x14ac:dyDescent="0.25">
      <c r="A2268" s="7">
        <v>18470233</v>
      </c>
      <c r="B2268" s="6" t="str">
        <f>VLOOKUP(ActividadesCom[[#This Row],[NO. DE CONTROL]],'LISTADO ESTUDIANTES'!A:C,2,FALSE)</f>
        <v>YEPEZ MEDINA NAHALIEL ISUA</v>
      </c>
      <c r="C2268" s="6" t="str">
        <f>VLOOKUP(ActividadesCom[[#This Row],[NO. DE CONTROL]],'LISTADO ESTUDIANTES'!A:C,3,FALSE)</f>
        <v>INGENIERIA EN SISTEMAS COMPUTACIONALES</v>
      </c>
      <c r="D2268" s="5" t="str">
        <f>VLOOKUP(ActividadesCom[[#This Row],[NO. DE CONTROL]],'LISTADO ESTUDIANTES'!A:D,4,FALSE)</f>
        <v>BAJA</v>
      </c>
      <c r="E2268" s="5">
        <f>SUM(ActividadesCom[[#This Row],[CRÉD. 1]],ActividadesCom[[#This Row],[CRÉD. 2]],ActividadesCom[[#This Row],[CRÉD. 3]],ActividadesCom[[#This Row],[CRÉD. 4]],ActividadesCom[[#This Row],[CRÉD. 5]])</f>
        <v>5</v>
      </c>
      <c r="F2268" s="17">
        <f>IF(ActividadesCom[[#This Row],[ÚLTIMO SEMESTRE CON CRÉDITOS]]&gt;0,ROUND(AVERAGE(ActividadesCom[[#This Row],[VALOR NIVEL 5]],ActividadesCom[[#This Row],[VALOR NIVEL 4]],ActividadesCom[[#This Row],[VALOR NIVEL 3]],ActividadesCom[[#This Row],[VALOR NIVEL 2]],ActividadesCom[[#This Row],[VALOR NIVEL 1]]),0),"")</f>
        <v>3</v>
      </c>
      <c r="G2268" s="5" t="str">
        <f>IF(ActividadesCom[[#This Row],[PROMEDIO]]="","",IF(ActividadesCom[[#This Row],[PROMEDIO]]&gt;=4,"EXCELENTE",IF(ActividadesCom[[#This Row],[PROMEDIO]]&gt;=3,"NOTABLE",IF(ActividadesCom[[#This Row],[PROMEDIO]]&gt;=2,"BUENO",IF(ActividadesCom[[#This Row],[PROMEDIO]]=1,"SUFICIENTE","")))))</f>
        <v>NOTABLE</v>
      </c>
      <c r="H2268" s="5">
        <f>MAX(ActividadesCom[[#This Row],[PERÍODO 1]],ActividadesCom[[#This Row],[PERÍODO 2]],ActividadesCom[[#This Row],[PERÍODO 3]],ActividadesCom[[#This Row],[PERÍODO 4]],ActividadesCom[[#This Row],[PERÍODO 5]])</f>
        <v>20221</v>
      </c>
      <c r="I2268" s="6" t="s">
        <v>4941</v>
      </c>
      <c r="J2268" s="5">
        <v>20213</v>
      </c>
      <c r="K2268" s="5" t="s">
        <v>4007</v>
      </c>
      <c r="L2268" s="5">
        <f>IF(ActividadesCom[[#This Row],[NIVEL 1]]&lt;&gt;0,VLOOKUP(ActividadesCom[[#This Row],[NIVEL 1]],Catálogo!A:B,2,FALSE),"")</f>
        <v>4</v>
      </c>
      <c r="M2268" s="5">
        <v>1</v>
      </c>
      <c r="N2268" s="6" t="s">
        <v>4928</v>
      </c>
      <c r="O2268" s="5">
        <v>20221</v>
      </c>
      <c r="P2268" s="5" t="s">
        <v>4008</v>
      </c>
      <c r="Q2268" s="5">
        <f>IF(ActividadesCom[[#This Row],[NIVEL 2]]&lt;&gt;0,VLOOKUP(ActividadesCom[[#This Row],[NIVEL 2]],Catálogo!A:B,2,FALSE),"")</f>
        <v>3</v>
      </c>
      <c r="R2268" s="5">
        <v>1</v>
      </c>
      <c r="S2268" s="6" t="s">
        <v>4506</v>
      </c>
      <c r="T2268" s="5">
        <v>20211</v>
      </c>
      <c r="U2268" s="5" t="s">
        <v>4007</v>
      </c>
      <c r="V2268" s="5">
        <f>IF(ActividadesCom[[#This Row],[NIVEL 3]]&lt;&gt;0,VLOOKUP(ActividadesCom[[#This Row],[NIVEL 3]],Catálogo!A:B,2,FALSE),"")</f>
        <v>4</v>
      </c>
      <c r="W2268" s="5">
        <v>1</v>
      </c>
      <c r="X2268" s="6" t="s">
        <v>3002</v>
      </c>
      <c r="Y2268" s="5">
        <v>20201</v>
      </c>
      <c r="Z2268" s="5" t="s">
        <v>4009</v>
      </c>
      <c r="AA2268" s="5">
        <f>IF(ActividadesCom[[#This Row],[NIVEL 4]]&lt;&gt;0,VLOOKUP(ActividadesCom[[#This Row],[NIVEL 4]],Catálogo!A:B,2,FALSE),"")</f>
        <v>2</v>
      </c>
      <c r="AB2268" s="5">
        <v>1</v>
      </c>
      <c r="AC2268" s="6" t="s">
        <v>34</v>
      </c>
      <c r="AD2268" s="5">
        <v>20191</v>
      </c>
      <c r="AE2268" s="5" t="s">
        <v>4009</v>
      </c>
      <c r="AF2268" s="5">
        <f>IF(ActividadesCom[[#This Row],[NIVEL 5]]&lt;&gt;0,VLOOKUP(ActividadesCom[[#This Row],[NIVEL 5]],Catálogo!A:B,2,FALSE),"")</f>
        <v>2</v>
      </c>
      <c r="AG2268" s="5">
        <v>1</v>
      </c>
      <c r="AH2268" s="2"/>
    </row>
    <row r="2269" spans="1:34" s="151" customFormat="1" ht="30" hidden="1" customHeight="1" x14ac:dyDescent="0.25">
      <c r="A2269" s="147">
        <v>18470234</v>
      </c>
      <c r="B2269" s="148" t="str">
        <f>VLOOKUP(ActividadesCom[[#This Row],[NO. DE CONTROL]],'LISTADO ESTUDIANTES'!A:C,2,FALSE)</f>
        <v>COUOH PAAT KEVIN NOE</v>
      </c>
      <c r="C2269" s="148" t="str">
        <f>VLOOKUP(ActividadesCom[[#This Row],[NO. DE CONTROL]],'LISTADO ESTUDIANTES'!A:C,3,FALSE)</f>
        <v>INGENIERIA EN SISTEMAS COMPUTACIONALES</v>
      </c>
      <c r="D2269" s="149" t="str">
        <f>VLOOKUP(ActividadesCom[[#This Row],[NO. DE CONTROL]],'LISTADO ESTUDIANTES'!A:D,4,FALSE)</f>
        <v>BAJA</v>
      </c>
      <c r="E2269" s="149">
        <f>SUM(ActividadesCom[[#This Row],[CRÉD. 1]],ActividadesCom[[#This Row],[CRÉD. 2]],ActividadesCom[[#This Row],[CRÉD. 3]],ActividadesCom[[#This Row],[CRÉD. 4]],ActividadesCom[[#This Row],[CRÉD. 5]])</f>
        <v>5</v>
      </c>
      <c r="F2269" s="150">
        <f>IF(ActividadesCom[[#This Row],[ÚLTIMO SEMESTRE CON CRÉDITOS]]&gt;0,ROUND(AVERAGE(ActividadesCom[[#This Row],[VALOR NIVEL 5]],ActividadesCom[[#This Row],[VALOR NIVEL 4]],ActividadesCom[[#This Row],[VALOR NIVEL 3]],ActividadesCom[[#This Row],[VALOR NIVEL 2]],ActividadesCom[[#This Row],[VALOR NIVEL 1]]),0),"")</f>
        <v>3</v>
      </c>
      <c r="G2269" s="149" t="str">
        <f>IF(ActividadesCom[[#This Row],[PROMEDIO]]="","",IF(ActividadesCom[[#This Row],[PROMEDIO]]&gt;=4,"EXCELENTE",IF(ActividadesCom[[#This Row],[PROMEDIO]]&gt;=3,"NOTABLE",IF(ActividadesCom[[#This Row],[PROMEDIO]]&gt;=2,"BUENO",IF(ActividadesCom[[#This Row],[PROMEDIO]]=1,"SUFICIENTE","")))))</f>
        <v>NOTABLE</v>
      </c>
      <c r="H2269" s="149">
        <f>MAX(ActividadesCom[[#This Row],[PERÍODO 1]],ActividadesCom[[#This Row],[PERÍODO 2]],ActividadesCom[[#This Row],[PERÍODO 3]],ActividadesCom[[#This Row],[PERÍODO 4]],ActividadesCom[[#This Row],[PERÍODO 5]])</f>
        <v>20241</v>
      </c>
      <c r="I2269" s="148" t="s">
        <v>4505</v>
      </c>
      <c r="J2269" s="149">
        <v>20211</v>
      </c>
      <c r="K2269" s="149" t="s">
        <v>4007</v>
      </c>
      <c r="L2269" s="149">
        <f>IF(ActividadesCom[[#This Row],[NIVEL 1]]&lt;&gt;0,VLOOKUP(ActividadesCom[[#This Row],[NIVEL 1]],Catálogo!A:B,2,FALSE),"")</f>
        <v>4</v>
      </c>
      <c r="M2269" s="149">
        <v>1</v>
      </c>
      <c r="N2269" s="148" t="s">
        <v>5353</v>
      </c>
      <c r="O2269" s="149">
        <v>20241</v>
      </c>
      <c r="P2269" s="149" t="s">
        <v>4007</v>
      </c>
      <c r="Q2269" s="149">
        <f>IF(ActividadesCom[[#This Row],[NIVEL 2]]&lt;&gt;0,VLOOKUP(ActividadesCom[[#This Row],[NIVEL 2]],Catálogo!A:B,2,FALSE),"")</f>
        <v>4</v>
      </c>
      <c r="R2269" s="149">
        <v>1</v>
      </c>
      <c r="S2269" s="148" t="s">
        <v>5641</v>
      </c>
      <c r="T2269" s="149">
        <v>20221</v>
      </c>
      <c r="U2269" s="149" t="s">
        <v>4010</v>
      </c>
      <c r="V2269" s="149">
        <f>IF(ActividadesCom[[#This Row],[NIVEL 3]]&lt;&gt;0,VLOOKUP(ActividadesCom[[#This Row],[NIVEL 3]],Catálogo!A:B,2,FALSE),"")</f>
        <v>1</v>
      </c>
      <c r="W2269" s="149">
        <v>1</v>
      </c>
      <c r="X2269" s="148" t="s">
        <v>6266</v>
      </c>
      <c r="Y2269" s="149">
        <v>20231</v>
      </c>
      <c r="Z2269" s="149" t="s">
        <v>4008</v>
      </c>
      <c r="AA2269" s="149">
        <f>IF(ActividadesCom[[#This Row],[NIVEL 4]]&lt;&gt;0,VLOOKUP(ActividadesCom[[#This Row],[NIVEL 4]],Catálogo!A:B,2,FALSE),"")</f>
        <v>3</v>
      </c>
      <c r="AB2269" s="149">
        <v>1</v>
      </c>
      <c r="AC2269" s="148" t="s">
        <v>5816</v>
      </c>
      <c r="AD2269" s="149">
        <v>20241</v>
      </c>
      <c r="AE2269" s="149" t="s">
        <v>4007</v>
      </c>
      <c r="AF2269" s="149">
        <f>IF(ActividadesCom[[#This Row],[NIVEL 5]]&lt;&gt;0,VLOOKUP(ActividadesCom[[#This Row],[NIVEL 5]],Catálogo!A:B,2,FALSE),"")</f>
        <v>4</v>
      </c>
      <c r="AG2269" s="149">
        <v>1</v>
      </c>
    </row>
    <row r="2270" spans="1:34" ht="30" hidden="1" customHeight="1" x14ac:dyDescent="0.25">
      <c r="A2270" s="7">
        <v>18470235</v>
      </c>
      <c r="B2270" s="6" t="str">
        <f>VLOOKUP(ActividadesCom[[#This Row],[NO. DE CONTROL]],'LISTADO ESTUDIANTES'!A:C,2,FALSE)</f>
        <v>REJON PUC ERIK AARON</v>
      </c>
      <c r="C2270" s="6" t="str">
        <f>VLOOKUP(ActividadesCom[[#This Row],[NO. DE CONTROL]],'LISTADO ESTUDIANTES'!A:C,3,FALSE)</f>
        <v>INGENIERIA EN SISTEMAS COMPUTACIONALES</v>
      </c>
      <c r="D2270" s="5" t="str">
        <f>VLOOKUP(ActividadesCom[[#This Row],[NO. DE CONTROL]],'LISTADO ESTUDIANTES'!A:D,4,FALSE)</f>
        <v>BAJA</v>
      </c>
      <c r="E2270" s="5">
        <f>SUM(ActividadesCom[[#This Row],[CRÉD. 1]],ActividadesCom[[#This Row],[CRÉD. 2]],ActividadesCom[[#This Row],[CRÉD. 3]],ActividadesCom[[#This Row],[CRÉD. 4]],ActividadesCom[[#This Row],[CRÉD. 5]])</f>
        <v>5</v>
      </c>
      <c r="F2270" s="17">
        <f>IF(ActividadesCom[[#This Row],[ÚLTIMO SEMESTRE CON CRÉDITOS]]&gt;0,ROUND(AVERAGE(ActividadesCom[[#This Row],[VALOR NIVEL 5]],ActividadesCom[[#This Row],[VALOR NIVEL 4]],ActividadesCom[[#This Row],[VALOR NIVEL 3]],ActividadesCom[[#This Row],[VALOR NIVEL 2]],ActividadesCom[[#This Row],[VALOR NIVEL 1]]),0),"")</f>
        <v>3</v>
      </c>
      <c r="G2270" s="5" t="str">
        <f>IF(ActividadesCom[[#This Row],[PROMEDIO]]="","",IF(ActividadesCom[[#This Row],[PROMEDIO]]&gt;=4,"EXCELENTE",IF(ActividadesCom[[#This Row],[PROMEDIO]]&gt;=3,"NOTABLE",IF(ActividadesCom[[#This Row],[PROMEDIO]]&gt;=2,"BUENO",IF(ActividadesCom[[#This Row],[PROMEDIO]]=1,"SUFICIENTE","")))))</f>
        <v>NOTABLE</v>
      </c>
      <c r="H2270" s="5">
        <f>MAX(ActividadesCom[[#This Row],[PERÍODO 1]],ActividadesCom[[#This Row],[PERÍODO 2]],ActividadesCom[[#This Row],[PERÍODO 3]],ActividadesCom[[#This Row],[PERÍODO 4]],ActividadesCom[[#This Row],[PERÍODO 5]])</f>
        <v>20211</v>
      </c>
      <c r="I2270" s="6" t="s">
        <v>1030</v>
      </c>
      <c r="J2270" s="5">
        <v>20193</v>
      </c>
      <c r="K2270" s="5" t="s">
        <v>4009</v>
      </c>
      <c r="L2270" s="5">
        <f>IF(ActividadesCom[[#This Row],[NIVEL 1]]&lt;&gt;0,VLOOKUP(ActividadesCom[[#This Row],[NIVEL 1]],Catálogo!A:B,2,FALSE),"")</f>
        <v>2</v>
      </c>
      <c r="M2270" s="5">
        <v>1</v>
      </c>
      <c r="N2270" s="6" t="s">
        <v>4885</v>
      </c>
      <c r="O2270" s="5">
        <v>20211</v>
      </c>
      <c r="P2270" s="5" t="s">
        <v>4007</v>
      </c>
      <c r="Q2270" s="5">
        <f>IF(ActividadesCom[[#This Row],[NIVEL 2]]&lt;&gt;0,VLOOKUP(ActividadesCom[[#This Row],[NIVEL 2]],Catálogo!A:B,2,FALSE),"")</f>
        <v>4</v>
      </c>
      <c r="R2270" s="5">
        <v>1</v>
      </c>
      <c r="S2270" s="6" t="s">
        <v>133</v>
      </c>
      <c r="T2270" s="5">
        <v>20193</v>
      </c>
      <c r="U2270" s="5" t="s">
        <v>4007</v>
      </c>
      <c r="V2270" s="5">
        <f>IF(ActividadesCom[[#This Row],[NIVEL 3]]&lt;&gt;0,VLOOKUP(ActividadesCom[[#This Row],[NIVEL 3]],Catálogo!A:B,2,FALSE),"")</f>
        <v>4</v>
      </c>
      <c r="W2270" s="5">
        <v>1</v>
      </c>
      <c r="X2270" s="6" t="s">
        <v>42</v>
      </c>
      <c r="Y2270" s="5">
        <v>20191</v>
      </c>
      <c r="Z2270" s="5" t="s">
        <v>4008</v>
      </c>
      <c r="AA2270" s="5">
        <f>IF(ActividadesCom[[#This Row],[NIVEL 4]]&lt;&gt;0,VLOOKUP(ActividadesCom[[#This Row],[NIVEL 4]],Catálogo!A:B,2,FALSE),"")</f>
        <v>3</v>
      </c>
      <c r="AB2270" s="5">
        <v>1</v>
      </c>
      <c r="AC2270" s="6" t="s">
        <v>133</v>
      </c>
      <c r="AD2270" s="5">
        <v>20183</v>
      </c>
      <c r="AE2270" s="5" t="s">
        <v>4008</v>
      </c>
      <c r="AF2270" s="5">
        <f>IF(ActividadesCom[[#This Row],[NIVEL 5]]&lt;&gt;0,VLOOKUP(ActividadesCom[[#This Row],[NIVEL 5]],Catálogo!A:B,2,FALSE),"")</f>
        <v>3</v>
      </c>
      <c r="AG2270" s="5">
        <v>1</v>
      </c>
      <c r="AH2270" s="2"/>
    </row>
    <row r="2271" spans="1:34" ht="30" hidden="1" customHeight="1" x14ac:dyDescent="0.25">
      <c r="A2271" s="7">
        <v>18470236</v>
      </c>
      <c r="B2271" s="6" t="str">
        <f>VLOOKUP(ActividadesCom[[#This Row],[NO. DE CONTROL]],'LISTADO ESTUDIANTES'!A:C,2,FALSE)</f>
        <v>CRUZ MORALES JONNY</v>
      </c>
      <c r="C2271" s="6" t="str">
        <f>VLOOKUP(ActividadesCom[[#This Row],[NO. DE CONTROL]],'LISTADO ESTUDIANTES'!A:C,3,FALSE)</f>
        <v>INGENIERIA EN SISTEMAS COMPUTACIONALES</v>
      </c>
      <c r="D2271" s="5" t="str">
        <f>VLOOKUP(ActividadesCom[[#This Row],[NO. DE CONTROL]],'LISTADO ESTUDIANTES'!A:D,4,FALSE)</f>
        <v>BAJA</v>
      </c>
      <c r="E2271" s="5">
        <f>SUM(ActividadesCom[[#This Row],[CRÉD. 1]],ActividadesCom[[#This Row],[CRÉD. 2]],ActividadesCom[[#This Row],[CRÉD. 3]],ActividadesCom[[#This Row],[CRÉD. 4]],ActividadesCom[[#This Row],[CRÉD. 5]])</f>
        <v>0</v>
      </c>
      <c r="F2271" s="17" t="str">
        <f>IF(ActividadesCom[[#This Row],[ÚLTIMO SEMESTRE CON CRÉDITOS]]&gt;0,ROUND(AVERAGE(ActividadesCom[[#This Row],[VALOR NIVEL 5]],ActividadesCom[[#This Row],[VALOR NIVEL 4]],ActividadesCom[[#This Row],[VALOR NIVEL 3]],ActividadesCom[[#This Row],[VALOR NIVEL 2]],ActividadesCom[[#This Row],[VALOR NIVEL 1]]),0),"")</f>
        <v/>
      </c>
      <c r="G2271" s="5" t="str">
        <f>IF(ActividadesCom[[#This Row],[PROMEDIO]]="","",IF(ActividadesCom[[#This Row],[PROMEDIO]]&gt;=4,"EXCELENTE",IF(ActividadesCom[[#This Row],[PROMEDIO]]&gt;=3,"NOTABLE",IF(ActividadesCom[[#This Row],[PROMEDIO]]&gt;=2,"BUENO",IF(ActividadesCom[[#This Row],[PROMEDIO]]=1,"SUFICIENTE","")))))</f>
        <v/>
      </c>
      <c r="H2271" s="5">
        <f>MAX(ActividadesCom[[#This Row],[PERÍODO 1]],ActividadesCom[[#This Row],[PERÍODO 2]],ActividadesCom[[#This Row],[PERÍODO 3]],ActividadesCom[[#This Row],[PERÍODO 4]],ActividadesCom[[#This Row],[PERÍODO 5]])</f>
        <v>0</v>
      </c>
      <c r="I2271" s="6"/>
      <c r="J2271" s="5"/>
      <c r="K2271" s="5"/>
      <c r="L2271" s="5" t="str">
        <f>IF(ActividadesCom[[#This Row],[NIVEL 1]]&lt;&gt;0,VLOOKUP(ActividadesCom[[#This Row],[NIVEL 1]],Catálogo!A:B,2,FALSE),"")</f>
        <v/>
      </c>
      <c r="M2271" s="5"/>
      <c r="N2271" s="6"/>
      <c r="O2271" s="5"/>
      <c r="P2271" s="5"/>
      <c r="Q2271" s="5" t="str">
        <f>IF(ActividadesCom[[#This Row],[NIVEL 2]]&lt;&gt;0,VLOOKUP(ActividadesCom[[#This Row],[NIVEL 2]],Catálogo!A:B,2,FALSE),"")</f>
        <v/>
      </c>
      <c r="R2271" s="5"/>
      <c r="S2271" s="6"/>
      <c r="T2271" s="5"/>
      <c r="U2271" s="5"/>
      <c r="V2271" s="5" t="str">
        <f>IF(ActividadesCom[[#This Row],[NIVEL 3]]&lt;&gt;0,VLOOKUP(ActividadesCom[[#This Row],[NIVEL 3]],Catálogo!A:B,2,FALSE),"")</f>
        <v/>
      </c>
      <c r="W2271" s="5"/>
      <c r="X2271" s="6"/>
      <c r="Y2271" s="5"/>
      <c r="Z2271" s="5"/>
      <c r="AA2271" s="5" t="str">
        <f>IF(ActividadesCom[[#This Row],[NIVEL 4]]&lt;&gt;0,VLOOKUP(ActividadesCom[[#This Row],[NIVEL 4]],Catálogo!A:B,2,FALSE),"")</f>
        <v/>
      </c>
      <c r="AB2271" s="5"/>
      <c r="AC2271" s="6"/>
      <c r="AD2271" s="5"/>
      <c r="AE2271" s="5"/>
      <c r="AF2271" s="5" t="str">
        <f>IF(ActividadesCom[[#This Row],[NIVEL 5]]&lt;&gt;0,VLOOKUP(ActividadesCom[[#This Row],[NIVEL 5]],Catálogo!A:B,2,FALSE),"")</f>
        <v/>
      </c>
      <c r="AG2271" s="5"/>
      <c r="AH2271" s="2"/>
    </row>
    <row r="2272" spans="1:34" ht="30" hidden="1" customHeight="1" x14ac:dyDescent="0.25">
      <c r="A2272" s="7">
        <v>18470237</v>
      </c>
      <c r="B2272" s="6" t="str">
        <f>VLOOKUP(ActividadesCom[[#This Row],[NO. DE CONTROL]],'LISTADO ESTUDIANTES'!A:C,2,FALSE)</f>
        <v>CHI PUCH EMMANUEL MARTIN</v>
      </c>
      <c r="C2272" s="6" t="str">
        <f>VLOOKUP(ActividadesCom[[#This Row],[NO. DE CONTROL]],'LISTADO ESTUDIANTES'!A:C,3,FALSE)</f>
        <v>INGENIERIA EN ADMINISTRACION</v>
      </c>
      <c r="D2272" s="5" t="str">
        <f>VLOOKUP(ActividadesCom[[#This Row],[NO. DE CONTROL]],'LISTADO ESTUDIANTES'!A:D,4,FALSE)</f>
        <v>BAJA</v>
      </c>
      <c r="E2272" s="5">
        <f>SUM(ActividadesCom[[#This Row],[CRÉD. 1]],ActividadesCom[[#This Row],[CRÉD. 2]],ActividadesCom[[#This Row],[CRÉD. 3]],ActividadesCom[[#This Row],[CRÉD. 4]],ActividadesCom[[#This Row],[CRÉD. 5]])</f>
        <v>6</v>
      </c>
      <c r="F2272" s="17">
        <f>IF(ActividadesCom[[#This Row],[ÚLTIMO SEMESTRE CON CRÉDITOS]]&gt;0,ROUND(AVERAGE(ActividadesCom[[#This Row],[VALOR NIVEL 5]],ActividadesCom[[#This Row],[VALOR NIVEL 4]],ActividadesCom[[#This Row],[VALOR NIVEL 3]],ActividadesCom[[#This Row],[VALOR NIVEL 2]],ActividadesCom[[#This Row],[VALOR NIVEL 1]]),0),"")</f>
        <v>3</v>
      </c>
      <c r="G2272" s="5" t="str">
        <f>IF(ActividadesCom[[#This Row],[PROMEDIO]]="","",IF(ActividadesCom[[#This Row],[PROMEDIO]]&gt;=4,"EXCELENTE",IF(ActividadesCom[[#This Row],[PROMEDIO]]&gt;=3,"NOTABLE",IF(ActividadesCom[[#This Row],[PROMEDIO]]&gt;=2,"BUENO",IF(ActividadesCom[[#This Row],[PROMEDIO]]=1,"SUFICIENTE","")))))</f>
        <v>NOTABLE</v>
      </c>
      <c r="H2272" s="5">
        <f>MAX(ActividadesCom[[#This Row],[PERÍODO 1]],ActividadesCom[[#This Row],[PERÍODO 2]],ActividadesCom[[#This Row],[PERÍODO 3]],ActividadesCom[[#This Row],[PERÍODO 4]],ActividadesCom[[#This Row],[PERÍODO 5]])</f>
        <v>20211</v>
      </c>
      <c r="I2272" s="6" t="s">
        <v>461</v>
      </c>
      <c r="J2272" s="5">
        <v>20183</v>
      </c>
      <c r="K2272" s="5" t="s">
        <v>4009</v>
      </c>
      <c r="L2272" s="5">
        <f>IF(ActividadesCom[[#This Row],[NIVEL 1]]&lt;&gt;0,VLOOKUP(ActividadesCom[[#This Row],[NIVEL 1]],Catálogo!A:B,2,FALSE),"")</f>
        <v>2</v>
      </c>
      <c r="M2272" s="5">
        <v>1</v>
      </c>
      <c r="N2272" s="6" t="s">
        <v>4489</v>
      </c>
      <c r="O2272" s="5">
        <v>20211</v>
      </c>
      <c r="P2272" s="5" t="s">
        <v>4007</v>
      </c>
      <c r="Q2272" s="5">
        <f>IF(ActividadesCom[[#This Row],[NIVEL 2]]&lt;&gt;0,VLOOKUP(ActividadesCom[[#This Row],[NIVEL 2]],Catálogo!A:B,2,FALSE),"")</f>
        <v>4</v>
      </c>
      <c r="R2272" s="11">
        <v>2</v>
      </c>
      <c r="S2272" s="12" t="s">
        <v>4529</v>
      </c>
      <c r="T2272" s="11">
        <v>20211</v>
      </c>
      <c r="U2272" s="11" t="s">
        <v>4010</v>
      </c>
      <c r="V2272" s="5">
        <f>IF(ActividadesCom[[#This Row],[NIVEL 3]]&lt;&gt;0,VLOOKUP(ActividadesCom[[#This Row],[NIVEL 3]],Catálogo!A:B,2,FALSE),"")</f>
        <v>1</v>
      </c>
      <c r="W2272" s="11">
        <v>1</v>
      </c>
      <c r="X2272" s="6" t="s">
        <v>5</v>
      </c>
      <c r="Y2272" s="5">
        <v>20191</v>
      </c>
      <c r="Z2272" s="5" t="s">
        <v>4008</v>
      </c>
      <c r="AA2272" s="5">
        <f>IF(ActividadesCom[[#This Row],[NIVEL 4]]&lt;&gt;0,VLOOKUP(ActividadesCom[[#This Row],[NIVEL 4]],Catálogo!A:B,2,FALSE),"")</f>
        <v>3</v>
      </c>
      <c r="AB2272" s="5">
        <v>1</v>
      </c>
      <c r="AC2272" s="6" t="s">
        <v>12</v>
      </c>
      <c r="AD2272" s="5">
        <v>20183</v>
      </c>
      <c r="AE2272" s="5" t="s">
        <v>4007</v>
      </c>
      <c r="AF2272" s="5">
        <f>IF(ActividadesCom[[#This Row],[NIVEL 5]]&lt;&gt;0,VLOOKUP(ActividadesCom[[#This Row],[NIVEL 5]],Catálogo!A:B,2,FALSE),"")</f>
        <v>4</v>
      </c>
      <c r="AG2272" s="5">
        <v>1</v>
      </c>
      <c r="AH2272" s="2"/>
    </row>
    <row r="2273" spans="1:34" ht="30" hidden="1" customHeight="1" x14ac:dyDescent="0.25">
      <c r="A2273" s="7">
        <v>18470238</v>
      </c>
      <c r="B2273" s="6" t="str">
        <f>VLOOKUP(ActividadesCom[[#This Row],[NO. DE CONTROL]],'LISTADO ESTUDIANTES'!A:C,2,FALSE)</f>
        <v>CHAN TUN ALBERTO ALEJANDRO</v>
      </c>
      <c r="C2273" s="6" t="str">
        <f>VLOOKUP(ActividadesCom[[#This Row],[NO. DE CONTROL]],'LISTADO ESTUDIANTES'!A:C,3,FALSE)</f>
        <v>INGENIERIA EN SISTEMAS COMPUTACIONALES</v>
      </c>
      <c r="D2273" s="5" t="str">
        <f>VLOOKUP(ActividadesCom[[#This Row],[NO. DE CONTROL]],'LISTADO ESTUDIANTES'!A:D,4,FALSE)</f>
        <v>BAJA</v>
      </c>
      <c r="E2273" s="5">
        <f>SUM(ActividadesCom[[#This Row],[CRÉD. 1]],ActividadesCom[[#This Row],[CRÉD. 2]],ActividadesCom[[#This Row],[CRÉD. 3]],ActividadesCom[[#This Row],[CRÉD. 4]],ActividadesCom[[#This Row],[CRÉD. 5]])</f>
        <v>4</v>
      </c>
      <c r="F2273" s="17">
        <f>IF(ActividadesCom[[#This Row],[ÚLTIMO SEMESTRE CON CRÉDITOS]]&gt;0,ROUND(AVERAGE(ActividadesCom[[#This Row],[VALOR NIVEL 5]],ActividadesCom[[#This Row],[VALOR NIVEL 4]],ActividadesCom[[#This Row],[VALOR NIVEL 3]],ActividadesCom[[#This Row],[VALOR NIVEL 2]],ActividadesCom[[#This Row],[VALOR NIVEL 1]]),0),"")</f>
        <v>2</v>
      </c>
      <c r="G2273" s="5" t="str">
        <f>IF(ActividadesCom[[#This Row],[PROMEDIO]]="","",IF(ActividadesCom[[#This Row],[PROMEDIO]]&gt;=4,"EXCELENTE",IF(ActividadesCom[[#This Row],[PROMEDIO]]&gt;=3,"NOTABLE",IF(ActividadesCom[[#This Row],[PROMEDIO]]&gt;=2,"BUENO",IF(ActividadesCom[[#This Row],[PROMEDIO]]=1,"SUFICIENTE","")))))</f>
        <v>BUENO</v>
      </c>
      <c r="H2273" s="5">
        <f>MAX(ActividadesCom[[#This Row],[PERÍODO 1]],ActividadesCom[[#This Row],[PERÍODO 2]],ActividadesCom[[#This Row],[PERÍODO 3]],ActividadesCom[[#This Row],[PERÍODO 4]],ActividadesCom[[#This Row],[PERÍODO 5]])</f>
        <v>20193</v>
      </c>
      <c r="I2273" s="6" t="s">
        <v>1100</v>
      </c>
      <c r="J2273" s="5">
        <v>20193</v>
      </c>
      <c r="K2273" s="5" t="s">
        <v>4009</v>
      </c>
      <c r="L2273" s="5">
        <f>IF(ActividadesCom[[#This Row],[NIVEL 1]]&lt;&gt;0,VLOOKUP(ActividadesCom[[#This Row],[NIVEL 1]],Catálogo!A:B,2,FALSE),"")</f>
        <v>2</v>
      </c>
      <c r="M2273" s="5">
        <v>2</v>
      </c>
      <c r="N2273" s="6"/>
      <c r="O2273" s="5"/>
      <c r="P2273" s="5"/>
      <c r="Q2273" s="5" t="str">
        <f>IF(ActividadesCom[[#This Row],[NIVEL 2]]&lt;&gt;0,VLOOKUP(ActividadesCom[[#This Row],[NIVEL 2]],Catálogo!A:B,2,FALSE),"")</f>
        <v/>
      </c>
      <c r="R2273" s="5"/>
      <c r="S2273" s="6"/>
      <c r="T2273" s="5"/>
      <c r="U2273" s="5"/>
      <c r="V2273" s="5" t="str">
        <f>IF(ActividadesCom[[#This Row],[NIVEL 3]]&lt;&gt;0,VLOOKUP(ActividadesCom[[#This Row],[NIVEL 3]],Catálogo!A:B,2,FALSE),"")</f>
        <v/>
      </c>
      <c r="W2273" s="5"/>
      <c r="X2273" s="6" t="s">
        <v>31</v>
      </c>
      <c r="Y2273" s="5">
        <v>20191</v>
      </c>
      <c r="Z2273" s="5" t="s">
        <v>4008</v>
      </c>
      <c r="AA2273" s="5">
        <f>IF(ActividadesCom[[#This Row],[NIVEL 4]]&lt;&gt;0,VLOOKUP(ActividadesCom[[#This Row],[NIVEL 4]],Catálogo!A:B,2,FALSE),"")</f>
        <v>3</v>
      </c>
      <c r="AB2273" s="5">
        <v>1</v>
      </c>
      <c r="AC2273" s="6" t="s">
        <v>27</v>
      </c>
      <c r="AD2273" s="5">
        <v>20183</v>
      </c>
      <c r="AE2273" s="5" t="s">
        <v>4010</v>
      </c>
      <c r="AF2273" s="5">
        <f>IF(ActividadesCom[[#This Row],[NIVEL 5]]&lt;&gt;0,VLOOKUP(ActividadesCom[[#This Row],[NIVEL 5]],Catálogo!A:B,2,FALSE),"")</f>
        <v>1</v>
      </c>
      <c r="AG2273" s="5">
        <v>1</v>
      </c>
      <c r="AH2273" s="2"/>
    </row>
    <row r="2274" spans="1:34" ht="30" hidden="1" customHeight="1" x14ac:dyDescent="0.25">
      <c r="A2274" s="7">
        <v>18470239</v>
      </c>
      <c r="B2274" s="6" t="str">
        <f>VLOOKUP(ActividadesCom[[#This Row],[NO. DE CONTROL]],'LISTADO ESTUDIANTES'!A:C,2,FALSE)</f>
        <v>AKE HERNANDEZ MARIA DE LOS ANGELES</v>
      </c>
      <c r="C2274" s="6" t="str">
        <f>VLOOKUP(ActividadesCom[[#This Row],[NO. DE CONTROL]],'LISTADO ESTUDIANTES'!A:C,3,FALSE)</f>
        <v>INGENIERIA EN SISTEMAS COMPUTACIONALES</v>
      </c>
      <c r="D2274" s="5" t="str">
        <f>VLOOKUP(ActividadesCom[[#This Row],[NO. DE CONTROL]],'LISTADO ESTUDIANTES'!A:D,4,FALSE)</f>
        <v>BAJA</v>
      </c>
      <c r="E2274" s="5">
        <f>SUM(ActividadesCom[[#This Row],[CRÉD. 1]],ActividadesCom[[#This Row],[CRÉD. 2]],ActividadesCom[[#This Row],[CRÉD. 3]],ActividadesCom[[#This Row],[CRÉD. 4]],ActividadesCom[[#This Row],[CRÉD. 5]])</f>
        <v>1</v>
      </c>
      <c r="F2274" s="17">
        <f>IF(ActividadesCom[[#This Row],[ÚLTIMO SEMESTRE CON CRÉDITOS]]&gt;0,ROUND(AVERAGE(ActividadesCom[[#This Row],[VALOR NIVEL 5]],ActividadesCom[[#This Row],[VALOR NIVEL 4]],ActividadesCom[[#This Row],[VALOR NIVEL 3]],ActividadesCom[[#This Row],[VALOR NIVEL 2]],ActividadesCom[[#This Row],[VALOR NIVEL 1]]),0),"")</f>
        <v>3</v>
      </c>
      <c r="G2274" s="5" t="str">
        <f>IF(ActividadesCom[[#This Row],[PROMEDIO]]="","",IF(ActividadesCom[[#This Row],[PROMEDIO]]&gt;=4,"EXCELENTE",IF(ActividadesCom[[#This Row],[PROMEDIO]]&gt;=3,"NOTABLE",IF(ActividadesCom[[#This Row],[PROMEDIO]]&gt;=2,"BUENO",IF(ActividadesCom[[#This Row],[PROMEDIO]]=1,"SUFICIENTE","")))))</f>
        <v>NOTABLE</v>
      </c>
      <c r="H2274" s="5">
        <f>MAX(ActividadesCom[[#This Row],[PERÍODO 1]],ActividadesCom[[#This Row],[PERÍODO 2]],ActividadesCom[[#This Row],[PERÍODO 3]],ActividadesCom[[#This Row],[PERÍODO 4]],ActividadesCom[[#This Row],[PERÍODO 5]])</f>
        <v>20183</v>
      </c>
      <c r="I2274" s="6"/>
      <c r="J2274" s="5"/>
      <c r="K2274" s="5"/>
      <c r="L2274" s="5" t="str">
        <f>IF(ActividadesCom[[#This Row],[NIVEL 1]]&lt;&gt;0,VLOOKUP(ActividadesCom[[#This Row],[NIVEL 1]],Catálogo!A:B,2,FALSE),"")</f>
        <v/>
      </c>
      <c r="M2274" s="5"/>
      <c r="N2274" s="6"/>
      <c r="O2274" s="5"/>
      <c r="P2274" s="5"/>
      <c r="Q2274" s="5" t="str">
        <f>IF(ActividadesCom[[#This Row],[NIVEL 2]]&lt;&gt;0,VLOOKUP(ActividadesCom[[#This Row],[NIVEL 2]],Catálogo!A:B,2,FALSE),"")</f>
        <v/>
      </c>
      <c r="R2274" s="5"/>
      <c r="S2274" s="6"/>
      <c r="T2274" s="5"/>
      <c r="U2274" s="5"/>
      <c r="V2274" s="5" t="str">
        <f>IF(ActividadesCom[[#This Row],[NIVEL 3]]&lt;&gt;0,VLOOKUP(ActividadesCom[[#This Row],[NIVEL 3]],Catálogo!A:B,2,FALSE),"")</f>
        <v/>
      </c>
      <c r="W2274" s="5"/>
      <c r="X2274" s="6"/>
      <c r="Y2274" s="5"/>
      <c r="Z2274" s="5"/>
      <c r="AA2274" s="5" t="str">
        <f>IF(ActividadesCom[[#This Row],[NIVEL 4]]&lt;&gt;0,VLOOKUP(ActividadesCom[[#This Row],[NIVEL 4]],Catálogo!A:B,2,FALSE),"")</f>
        <v/>
      </c>
      <c r="AB2274" s="5"/>
      <c r="AC2274" s="6" t="s">
        <v>37</v>
      </c>
      <c r="AD2274" s="5">
        <v>20183</v>
      </c>
      <c r="AE2274" s="5" t="s">
        <v>4008</v>
      </c>
      <c r="AF2274" s="5">
        <f>IF(ActividadesCom[[#This Row],[NIVEL 5]]&lt;&gt;0,VLOOKUP(ActividadesCom[[#This Row],[NIVEL 5]],Catálogo!A:B,2,FALSE),"")</f>
        <v>3</v>
      </c>
      <c r="AG2274" s="5">
        <v>1</v>
      </c>
      <c r="AH2274" s="2"/>
    </row>
    <row r="2275" spans="1:34" ht="30" hidden="1" customHeight="1" x14ac:dyDescent="0.25">
      <c r="A2275" s="7">
        <v>18470240</v>
      </c>
      <c r="B2275" s="6" t="str">
        <f>VLOOKUP(ActividadesCom[[#This Row],[NO. DE CONTROL]],'LISTADO ESTUDIANTES'!A:C,2,FALSE)</f>
        <v>MEJIA DURAN JOSUE MISAEL</v>
      </c>
      <c r="C2275" s="6" t="str">
        <f>VLOOKUP(ActividadesCom[[#This Row],[NO. DE CONTROL]],'LISTADO ESTUDIANTES'!A:C,3,FALSE)</f>
        <v>INGENIERIA EN SISTEMAS COMPUTACIONALES</v>
      </c>
      <c r="D2275" s="5" t="str">
        <f>VLOOKUP(ActividadesCom[[#This Row],[NO. DE CONTROL]],'LISTADO ESTUDIANTES'!A:D,4,FALSE)</f>
        <v>BAJA</v>
      </c>
      <c r="E2275" s="5">
        <f>SUM(ActividadesCom[[#This Row],[CRÉD. 1]],ActividadesCom[[#This Row],[CRÉD. 2]],ActividadesCom[[#This Row],[CRÉD. 3]],ActividadesCom[[#This Row],[CRÉD. 4]],ActividadesCom[[#This Row],[CRÉD. 5]])</f>
        <v>1</v>
      </c>
      <c r="F2275" s="17">
        <f>IF(ActividadesCom[[#This Row],[ÚLTIMO SEMESTRE CON CRÉDITOS]]&gt;0,ROUND(AVERAGE(ActividadesCom[[#This Row],[VALOR NIVEL 5]],ActividadesCom[[#This Row],[VALOR NIVEL 4]],ActividadesCom[[#This Row],[VALOR NIVEL 3]],ActividadesCom[[#This Row],[VALOR NIVEL 2]],ActividadesCom[[#This Row],[VALOR NIVEL 1]]),0),"")</f>
        <v>3</v>
      </c>
      <c r="G2275" s="5" t="str">
        <f>IF(ActividadesCom[[#This Row],[PROMEDIO]]="","",IF(ActividadesCom[[#This Row],[PROMEDIO]]&gt;=4,"EXCELENTE",IF(ActividadesCom[[#This Row],[PROMEDIO]]&gt;=3,"NOTABLE",IF(ActividadesCom[[#This Row],[PROMEDIO]]&gt;=2,"BUENO",IF(ActividadesCom[[#This Row],[PROMEDIO]]=1,"SUFICIENTE","")))))</f>
        <v>NOTABLE</v>
      </c>
      <c r="H2275" s="5">
        <f>MAX(ActividadesCom[[#This Row],[PERÍODO 1]],ActividadesCom[[#This Row],[PERÍODO 2]],ActividadesCom[[#This Row],[PERÍODO 3]],ActividadesCom[[#This Row],[PERÍODO 4]],ActividadesCom[[#This Row],[PERÍODO 5]])</f>
        <v>20183</v>
      </c>
      <c r="I2275" s="6"/>
      <c r="J2275" s="5"/>
      <c r="K2275" s="5"/>
      <c r="L2275" s="5" t="str">
        <f>IF(ActividadesCom[[#This Row],[NIVEL 1]]&lt;&gt;0,VLOOKUP(ActividadesCom[[#This Row],[NIVEL 1]],Catálogo!A:B,2,FALSE),"")</f>
        <v/>
      </c>
      <c r="M2275" s="5"/>
      <c r="N2275" s="6"/>
      <c r="O2275" s="5"/>
      <c r="P2275" s="5"/>
      <c r="Q2275" s="5" t="str">
        <f>IF(ActividadesCom[[#This Row],[NIVEL 2]]&lt;&gt;0,VLOOKUP(ActividadesCom[[#This Row],[NIVEL 2]],Catálogo!A:B,2,FALSE),"")</f>
        <v/>
      </c>
      <c r="R2275" s="5"/>
      <c r="S2275" s="6"/>
      <c r="T2275" s="5"/>
      <c r="U2275" s="5"/>
      <c r="V2275" s="5" t="str">
        <f>IF(ActividadesCom[[#This Row],[NIVEL 3]]&lt;&gt;0,VLOOKUP(ActividadesCom[[#This Row],[NIVEL 3]],Catálogo!A:B,2,FALSE),"")</f>
        <v/>
      </c>
      <c r="W2275" s="5"/>
      <c r="X2275" s="6"/>
      <c r="Y2275" s="5"/>
      <c r="Z2275" s="5"/>
      <c r="AA2275" s="5" t="str">
        <f>IF(ActividadesCom[[#This Row],[NIVEL 4]]&lt;&gt;0,VLOOKUP(ActividadesCom[[#This Row],[NIVEL 4]],Catálogo!A:B,2,FALSE),"")</f>
        <v/>
      </c>
      <c r="AB2275" s="5"/>
      <c r="AC2275" s="6" t="s">
        <v>31</v>
      </c>
      <c r="AD2275" s="5">
        <v>20183</v>
      </c>
      <c r="AE2275" s="5" t="s">
        <v>4008</v>
      </c>
      <c r="AF2275" s="5">
        <f>IF(ActividadesCom[[#This Row],[NIVEL 5]]&lt;&gt;0,VLOOKUP(ActividadesCom[[#This Row],[NIVEL 5]],Catálogo!A:B,2,FALSE),"")</f>
        <v>3</v>
      </c>
      <c r="AG2275" s="5">
        <v>1</v>
      </c>
      <c r="AH2275" s="2"/>
    </row>
    <row r="2276" spans="1:34" ht="30" hidden="1" customHeight="1" x14ac:dyDescent="0.25">
      <c r="A2276" s="7">
        <v>18470241</v>
      </c>
      <c r="B2276" s="6" t="str">
        <f>VLOOKUP(ActividadesCom[[#This Row],[NO. DE CONTROL]],'LISTADO ESTUDIANTES'!A:C,2,FALSE)</f>
        <v>ARCOS SANMIGUEL CARLOS ROBERTO</v>
      </c>
      <c r="C2276" s="6" t="str">
        <f>VLOOKUP(ActividadesCom[[#This Row],[NO. DE CONTROL]],'LISTADO ESTUDIANTES'!A:C,3,FALSE)</f>
        <v>INGENIERIA MECANICA</v>
      </c>
      <c r="D2276" s="5" t="str">
        <f>VLOOKUP(ActividadesCom[[#This Row],[NO. DE CONTROL]],'LISTADO ESTUDIANTES'!A:D,4,FALSE)</f>
        <v>BAJA</v>
      </c>
      <c r="E2276" s="5">
        <f>SUM(ActividadesCom[[#This Row],[CRÉD. 1]],ActividadesCom[[#This Row],[CRÉD. 2]],ActividadesCom[[#This Row],[CRÉD. 3]],ActividadesCom[[#This Row],[CRÉD. 4]],ActividadesCom[[#This Row],[CRÉD. 5]])</f>
        <v>0</v>
      </c>
      <c r="F2276" s="17" t="str">
        <f>IF(ActividadesCom[[#This Row],[ÚLTIMO SEMESTRE CON CRÉDITOS]]&gt;0,ROUND(AVERAGE(ActividadesCom[[#This Row],[VALOR NIVEL 5]],ActividadesCom[[#This Row],[VALOR NIVEL 4]],ActividadesCom[[#This Row],[VALOR NIVEL 3]],ActividadesCom[[#This Row],[VALOR NIVEL 2]],ActividadesCom[[#This Row],[VALOR NIVEL 1]]),0),"")</f>
        <v/>
      </c>
      <c r="G2276" s="5" t="str">
        <f>IF(ActividadesCom[[#This Row],[PROMEDIO]]="","",IF(ActividadesCom[[#This Row],[PROMEDIO]]&gt;=4,"EXCELENTE",IF(ActividadesCom[[#This Row],[PROMEDIO]]&gt;=3,"NOTABLE",IF(ActividadesCom[[#This Row],[PROMEDIO]]&gt;=2,"BUENO",IF(ActividadesCom[[#This Row],[PROMEDIO]]=1,"SUFICIENTE","")))))</f>
        <v/>
      </c>
      <c r="H2276" s="5">
        <f>MAX(ActividadesCom[[#This Row],[PERÍODO 1]],ActividadesCom[[#This Row],[PERÍODO 2]],ActividadesCom[[#This Row],[PERÍODO 3]],ActividadesCom[[#This Row],[PERÍODO 4]],ActividadesCom[[#This Row],[PERÍODO 5]])</f>
        <v>0</v>
      </c>
      <c r="I2276" s="6"/>
      <c r="J2276" s="5"/>
      <c r="K2276" s="5"/>
      <c r="L2276" s="5" t="str">
        <f>IF(ActividadesCom[[#This Row],[NIVEL 1]]&lt;&gt;0,VLOOKUP(ActividadesCom[[#This Row],[NIVEL 1]],Catálogo!A:B,2,FALSE),"")</f>
        <v/>
      </c>
      <c r="M2276" s="5"/>
      <c r="N2276" s="6"/>
      <c r="O2276" s="5"/>
      <c r="P2276" s="5"/>
      <c r="Q2276" s="5" t="str">
        <f>IF(ActividadesCom[[#This Row],[NIVEL 2]]&lt;&gt;0,VLOOKUP(ActividadesCom[[#This Row],[NIVEL 2]],Catálogo!A:B,2,FALSE),"")</f>
        <v/>
      </c>
      <c r="R2276" s="5"/>
      <c r="S2276" s="6"/>
      <c r="T2276" s="5"/>
      <c r="U2276" s="5"/>
      <c r="V2276" s="5" t="str">
        <f>IF(ActividadesCom[[#This Row],[NIVEL 3]]&lt;&gt;0,VLOOKUP(ActividadesCom[[#This Row],[NIVEL 3]],Catálogo!A:B,2,FALSE),"")</f>
        <v/>
      </c>
      <c r="W2276" s="5"/>
      <c r="X2276" s="6"/>
      <c r="Y2276" s="5"/>
      <c r="Z2276" s="5"/>
      <c r="AA2276" s="5" t="str">
        <f>IF(ActividadesCom[[#This Row],[NIVEL 4]]&lt;&gt;0,VLOOKUP(ActividadesCom[[#This Row],[NIVEL 4]],Catálogo!A:B,2,FALSE),"")</f>
        <v/>
      </c>
      <c r="AB2276" s="5"/>
      <c r="AC2276" s="9"/>
      <c r="AD2276" s="8"/>
      <c r="AE2276" s="8"/>
      <c r="AF2276" s="5" t="str">
        <f>IF(ActividadesCom[[#This Row],[NIVEL 5]]&lt;&gt;0,VLOOKUP(ActividadesCom[[#This Row],[NIVEL 5]],Catálogo!A:B,2,FALSE),"")</f>
        <v/>
      </c>
      <c r="AG2276" s="8"/>
      <c r="AH2276" s="2"/>
    </row>
    <row r="2277" spans="1:34" ht="30" hidden="1" customHeight="1" x14ac:dyDescent="0.25">
      <c r="A2277" s="7">
        <v>18470242</v>
      </c>
      <c r="B2277" s="6" t="str">
        <f>VLOOKUP(ActividadesCom[[#This Row],[NO. DE CONTROL]],'LISTADO ESTUDIANTES'!A:C,2,FALSE)</f>
        <v>MOO CONTRERAS ORLANDO JOSUE</v>
      </c>
      <c r="C2277" s="6" t="str">
        <f>VLOOKUP(ActividadesCom[[#This Row],[NO. DE CONTROL]],'LISTADO ESTUDIANTES'!A:C,3,FALSE)</f>
        <v>INGENIERIA EN SISTEMAS COMPUTACIONALES</v>
      </c>
      <c r="D2277" s="5" t="str">
        <f>VLOOKUP(ActividadesCom[[#This Row],[NO. DE CONTROL]],'LISTADO ESTUDIANTES'!A:D,4,FALSE)</f>
        <v>BAJA</v>
      </c>
      <c r="E2277" s="5">
        <f>SUM(ActividadesCom[[#This Row],[CRÉD. 1]],ActividadesCom[[#This Row],[CRÉD. 2]],ActividadesCom[[#This Row],[CRÉD. 3]],ActividadesCom[[#This Row],[CRÉD. 4]],ActividadesCom[[#This Row],[CRÉD. 5]])</f>
        <v>5</v>
      </c>
      <c r="F2277" s="17">
        <f>IF(ActividadesCom[[#This Row],[ÚLTIMO SEMESTRE CON CRÉDITOS]]&gt;0,ROUND(AVERAGE(ActividadesCom[[#This Row],[VALOR NIVEL 5]],ActividadesCom[[#This Row],[VALOR NIVEL 4]],ActividadesCom[[#This Row],[VALOR NIVEL 3]],ActividadesCom[[#This Row],[VALOR NIVEL 2]],ActividadesCom[[#This Row],[VALOR NIVEL 1]]),0),"")</f>
        <v>3</v>
      </c>
      <c r="G2277" s="5" t="str">
        <f>IF(ActividadesCom[[#This Row],[PROMEDIO]]="","",IF(ActividadesCom[[#This Row],[PROMEDIO]]&gt;=4,"EXCELENTE",IF(ActividadesCom[[#This Row],[PROMEDIO]]&gt;=3,"NOTABLE",IF(ActividadesCom[[#This Row],[PROMEDIO]]&gt;=2,"BUENO",IF(ActividadesCom[[#This Row],[PROMEDIO]]=1,"SUFICIENTE","")))))</f>
        <v>NOTABLE</v>
      </c>
      <c r="H2277" s="5">
        <f>MAX(ActividadesCom[[#This Row],[PERÍODO 1]],ActividadesCom[[#This Row],[PERÍODO 2]],ActividadesCom[[#This Row],[PERÍODO 3]],ActividadesCom[[#This Row],[PERÍODO 4]],ActividadesCom[[#This Row],[PERÍODO 5]])</f>
        <v>20233</v>
      </c>
      <c r="I2277" s="6" t="s">
        <v>4943</v>
      </c>
      <c r="J2277" s="5">
        <v>20223</v>
      </c>
      <c r="K2277" s="5" t="s">
        <v>4008</v>
      </c>
      <c r="L2277" s="5">
        <f>IF(ActividadesCom[[#This Row],[NIVEL 1]]&lt;&gt;0,VLOOKUP(ActividadesCom[[#This Row],[NIVEL 1]],Catálogo!A:B,2,FALSE),"")</f>
        <v>3</v>
      </c>
      <c r="M2277" s="5">
        <v>2</v>
      </c>
      <c r="N2277" s="6"/>
      <c r="O2277" s="5"/>
      <c r="P2277" s="5"/>
      <c r="Q2277" s="5" t="str">
        <f>IF(ActividadesCom[[#This Row],[NIVEL 2]]&lt;&gt;0,VLOOKUP(ActividadesCom[[#This Row],[NIVEL 2]],Catálogo!A:B,2,FALSE),"")</f>
        <v/>
      </c>
      <c r="R2277" s="5"/>
      <c r="S2277" s="6" t="s">
        <v>6252</v>
      </c>
      <c r="T2277" s="5">
        <v>20233</v>
      </c>
      <c r="U2277" s="5" t="s">
        <v>4007</v>
      </c>
      <c r="V2277" s="5">
        <f>IF(ActividadesCom[[#This Row],[NIVEL 3]]&lt;&gt;0,VLOOKUP(ActividadesCom[[#This Row],[NIVEL 3]],Catálogo!A:B,2,FALSE),"")</f>
        <v>4</v>
      </c>
      <c r="W2277" s="5">
        <v>1</v>
      </c>
      <c r="X2277" s="6" t="s">
        <v>133</v>
      </c>
      <c r="Y2277" s="5">
        <v>20191</v>
      </c>
      <c r="Z2277" s="5" t="s">
        <v>4009</v>
      </c>
      <c r="AA2277" s="5">
        <f>IF(ActividadesCom[[#This Row],[NIVEL 4]]&lt;&gt;0,VLOOKUP(ActividadesCom[[#This Row],[NIVEL 4]],Catálogo!A:B,2,FALSE),"")</f>
        <v>2</v>
      </c>
      <c r="AB2277" s="5">
        <v>1</v>
      </c>
      <c r="AC2277" s="6" t="s">
        <v>133</v>
      </c>
      <c r="AD2277" s="5">
        <v>20183</v>
      </c>
      <c r="AE2277" s="5" t="s">
        <v>4008</v>
      </c>
      <c r="AF2277" s="5">
        <f>IF(ActividadesCom[[#This Row],[NIVEL 5]]&lt;&gt;0,VLOOKUP(ActividadesCom[[#This Row],[NIVEL 5]],Catálogo!A:B,2,FALSE),"")</f>
        <v>3</v>
      </c>
      <c r="AG2277" s="5">
        <v>1</v>
      </c>
      <c r="AH2277" s="2"/>
    </row>
    <row r="2278" spans="1:34" ht="30" hidden="1" customHeight="1" x14ac:dyDescent="0.25">
      <c r="A2278" s="7">
        <v>18470243</v>
      </c>
      <c r="B2278" s="6" t="str">
        <f>VLOOKUP(ActividadesCom[[#This Row],[NO. DE CONTROL]],'LISTADO ESTUDIANTES'!A:C,2,FALSE)</f>
        <v>SANTOS UC MARIELA DE JESUS</v>
      </c>
      <c r="C2278" s="6" t="str">
        <f>VLOOKUP(ActividadesCom[[#This Row],[NO. DE CONTROL]],'LISTADO ESTUDIANTES'!A:C,3,FALSE)</f>
        <v>INGENIERIA EN SISTEMAS COMPUTACIONALES</v>
      </c>
      <c r="D2278" s="5" t="str">
        <f>VLOOKUP(ActividadesCom[[#This Row],[NO. DE CONTROL]],'LISTADO ESTUDIANTES'!A:D,4,FALSE)</f>
        <v>BAJA</v>
      </c>
      <c r="E2278" s="5">
        <f>SUM(ActividadesCom[[#This Row],[CRÉD. 1]],ActividadesCom[[#This Row],[CRÉD. 2]],ActividadesCom[[#This Row],[CRÉD. 3]],ActividadesCom[[#This Row],[CRÉD. 4]],ActividadesCom[[#This Row],[CRÉD. 5]])</f>
        <v>5</v>
      </c>
      <c r="F2278" s="17">
        <f>IF(ActividadesCom[[#This Row],[ÚLTIMO SEMESTRE CON CRÉDITOS]]&gt;0,ROUND(AVERAGE(ActividadesCom[[#This Row],[VALOR NIVEL 5]],ActividadesCom[[#This Row],[VALOR NIVEL 4]],ActividadesCom[[#This Row],[VALOR NIVEL 3]],ActividadesCom[[#This Row],[VALOR NIVEL 2]],ActividadesCom[[#This Row],[VALOR NIVEL 1]]),0),"")</f>
        <v>3</v>
      </c>
      <c r="G2278" s="5" t="str">
        <f>IF(ActividadesCom[[#This Row],[PROMEDIO]]="","",IF(ActividadesCom[[#This Row],[PROMEDIO]]&gt;=4,"EXCELENTE",IF(ActividadesCom[[#This Row],[PROMEDIO]]&gt;=3,"NOTABLE",IF(ActividadesCom[[#This Row],[PROMEDIO]]&gt;=2,"BUENO",IF(ActividadesCom[[#This Row],[PROMEDIO]]=1,"SUFICIENTE","")))))</f>
        <v>NOTABLE</v>
      </c>
      <c r="H2278" s="5">
        <f>MAX(ActividadesCom[[#This Row],[PERÍODO 1]],ActividadesCom[[#This Row],[PERÍODO 2]],ActividadesCom[[#This Row],[PERÍODO 3]],ActividadesCom[[#This Row],[PERÍODO 4]],ActividadesCom[[#This Row],[PERÍODO 5]])</f>
        <v>20231</v>
      </c>
      <c r="I2278" s="6" t="s">
        <v>1030</v>
      </c>
      <c r="J2278" s="5">
        <v>20193</v>
      </c>
      <c r="K2278" s="5" t="s">
        <v>4009</v>
      </c>
      <c r="L2278" s="5">
        <f>IF(ActividadesCom[[#This Row],[NIVEL 1]]&lt;&gt;0,VLOOKUP(ActividadesCom[[#This Row],[NIVEL 1]],Catálogo!A:B,2,FALSE),"")</f>
        <v>2</v>
      </c>
      <c r="M2278" s="5">
        <v>1</v>
      </c>
      <c r="N2278" s="6" t="s">
        <v>4745</v>
      </c>
      <c r="O2278" s="5">
        <v>20231</v>
      </c>
      <c r="P2278" s="5" t="s">
        <v>4007</v>
      </c>
      <c r="Q2278" s="5">
        <f>IF(ActividadesCom[[#This Row],[NIVEL 2]]&lt;&gt;0,VLOOKUP(ActividadesCom[[#This Row],[NIVEL 2]],Catálogo!A:B,2,FALSE),"")</f>
        <v>4</v>
      </c>
      <c r="R2278" s="5">
        <v>1</v>
      </c>
      <c r="S2278" s="6" t="s">
        <v>5819</v>
      </c>
      <c r="T2278" s="5">
        <v>20231</v>
      </c>
      <c r="U2278" s="5" t="s">
        <v>4008</v>
      </c>
      <c r="V2278" s="5">
        <f>IF(ActividadesCom[[#This Row],[NIVEL 3]]&lt;&gt;0,VLOOKUP(ActividadesCom[[#This Row],[NIVEL 3]],Catálogo!A:B,2,FALSE),"")</f>
        <v>3</v>
      </c>
      <c r="W2278" s="5">
        <v>1</v>
      </c>
      <c r="X2278" s="6" t="s">
        <v>133</v>
      </c>
      <c r="Y2278" s="5">
        <v>20191</v>
      </c>
      <c r="Z2278" s="5" t="s">
        <v>4008</v>
      </c>
      <c r="AA2278" s="5">
        <f>IF(ActividadesCom[[#This Row],[NIVEL 4]]&lt;&gt;0,VLOOKUP(ActividadesCom[[#This Row],[NIVEL 4]],Catálogo!A:B,2,FALSE),"")</f>
        <v>3</v>
      </c>
      <c r="AB2278" s="5">
        <v>1</v>
      </c>
      <c r="AC2278" s="6" t="s">
        <v>5</v>
      </c>
      <c r="AD2278" s="5">
        <v>20191</v>
      </c>
      <c r="AE2278" s="5" t="s">
        <v>4009</v>
      </c>
      <c r="AF2278" s="5">
        <f>IF(ActividadesCom[[#This Row],[NIVEL 5]]&lt;&gt;0,VLOOKUP(ActividadesCom[[#This Row],[NIVEL 5]],Catálogo!A:B,2,FALSE),"")</f>
        <v>2</v>
      </c>
      <c r="AG2278" s="5">
        <v>1</v>
      </c>
      <c r="AH2278" s="2"/>
    </row>
    <row r="2279" spans="1:34" ht="30" hidden="1" customHeight="1" x14ac:dyDescent="0.25">
      <c r="A2279" s="7">
        <v>18470244</v>
      </c>
      <c r="B2279" s="6" t="str">
        <f>VLOOKUP(ActividadesCom[[#This Row],[NO. DE CONTROL]],'LISTADO ESTUDIANTES'!A:C,2,FALSE)</f>
        <v>PANTI ORTEGON KEVIN ADONIRAN</v>
      </c>
      <c r="C2279" s="6" t="str">
        <f>VLOOKUP(ActividadesCom[[#This Row],[NO. DE CONTROL]],'LISTADO ESTUDIANTES'!A:C,3,FALSE)</f>
        <v>INGENIERIA EN SISTEMAS COMPUTACIONALES</v>
      </c>
      <c r="D2279" s="5" t="str">
        <f>VLOOKUP(ActividadesCom[[#This Row],[NO. DE CONTROL]],'LISTADO ESTUDIANTES'!A:D,4,FALSE)</f>
        <v>BAJA</v>
      </c>
      <c r="E2279" s="5">
        <f>SUM(ActividadesCom[[#This Row],[CRÉD. 1]],ActividadesCom[[#This Row],[CRÉD. 2]],ActividadesCom[[#This Row],[CRÉD. 3]],ActividadesCom[[#This Row],[CRÉD. 4]],ActividadesCom[[#This Row],[CRÉD. 5]])</f>
        <v>1</v>
      </c>
      <c r="F2279" s="17">
        <f>IF(ActividadesCom[[#This Row],[ÚLTIMO SEMESTRE CON CRÉDITOS]]&gt;0,ROUND(AVERAGE(ActividadesCom[[#This Row],[VALOR NIVEL 5]],ActividadesCom[[#This Row],[VALOR NIVEL 4]],ActividadesCom[[#This Row],[VALOR NIVEL 3]],ActividadesCom[[#This Row],[VALOR NIVEL 2]],ActividadesCom[[#This Row],[VALOR NIVEL 1]]),0),"")</f>
        <v>3</v>
      </c>
      <c r="G2279" s="5" t="str">
        <f>IF(ActividadesCom[[#This Row],[PROMEDIO]]="","",IF(ActividadesCom[[#This Row],[PROMEDIO]]&gt;=4,"EXCELENTE",IF(ActividadesCom[[#This Row],[PROMEDIO]]&gt;=3,"NOTABLE",IF(ActividadesCom[[#This Row],[PROMEDIO]]&gt;=2,"BUENO",IF(ActividadesCom[[#This Row],[PROMEDIO]]=1,"SUFICIENTE","")))))</f>
        <v>NOTABLE</v>
      </c>
      <c r="H2279" s="5">
        <f>MAX(ActividadesCom[[#This Row],[PERÍODO 1]],ActividadesCom[[#This Row],[PERÍODO 2]],ActividadesCom[[#This Row],[PERÍODO 3]],ActividadesCom[[#This Row],[PERÍODO 4]],ActividadesCom[[#This Row],[PERÍODO 5]])</f>
        <v>20183</v>
      </c>
      <c r="I2279" s="6"/>
      <c r="J2279" s="5"/>
      <c r="K2279" s="5"/>
      <c r="L2279" s="5" t="str">
        <f>IF(ActividadesCom[[#This Row],[NIVEL 1]]&lt;&gt;0,VLOOKUP(ActividadesCom[[#This Row],[NIVEL 1]],Catálogo!A:B,2,FALSE),"")</f>
        <v/>
      </c>
      <c r="M2279" s="5"/>
      <c r="N2279" s="6"/>
      <c r="O2279" s="5"/>
      <c r="P2279" s="5"/>
      <c r="Q2279" s="5" t="str">
        <f>IF(ActividadesCom[[#This Row],[NIVEL 2]]&lt;&gt;0,VLOOKUP(ActividadesCom[[#This Row],[NIVEL 2]],Catálogo!A:B,2,FALSE),"")</f>
        <v/>
      </c>
      <c r="R2279" s="5"/>
      <c r="S2279" s="6"/>
      <c r="T2279" s="5"/>
      <c r="U2279" s="5"/>
      <c r="V2279" s="5" t="str">
        <f>IF(ActividadesCom[[#This Row],[NIVEL 3]]&lt;&gt;0,VLOOKUP(ActividadesCom[[#This Row],[NIVEL 3]],Catálogo!A:B,2,FALSE),"")</f>
        <v/>
      </c>
      <c r="W2279" s="5"/>
      <c r="X2279" s="6"/>
      <c r="Y2279" s="5"/>
      <c r="Z2279" s="5"/>
      <c r="AA2279" s="5" t="str">
        <f>IF(ActividadesCom[[#This Row],[NIVEL 4]]&lt;&gt;0,VLOOKUP(ActividadesCom[[#This Row],[NIVEL 4]],Catálogo!A:B,2,FALSE),"")</f>
        <v/>
      </c>
      <c r="AB2279" s="5"/>
      <c r="AC2279" s="6" t="s">
        <v>133</v>
      </c>
      <c r="AD2279" s="5">
        <v>20183</v>
      </c>
      <c r="AE2279" s="5" t="s">
        <v>4008</v>
      </c>
      <c r="AF2279" s="5">
        <f>IF(ActividadesCom[[#This Row],[NIVEL 5]]&lt;&gt;0,VLOOKUP(ActividadesCom[[#This Row],[NIVEL 5]],Catálogo!A:B,2,FALSE),"")</f>
        <v>3</v>
      </c>
      <c r="AG2279" s="5">
        <v>1</v>
      </c>
      <c r="AH2279" s="2"/>
    </row>
    <row r="2280" spans="1:34" ht="30" hidden="1" customHeight="1" x14ac:dyDescent="0.25">
      <c r="A2280" s="7">
        <v>18470245</v>
      </c>
      <c r="B2280" s="6" t="str">
        <f>VLOOKUP(ActividadesCom[[#This Row],[NO. DE CONTROL]],'LISTADO ESTUDIANTES'!A:C,2,FALSE)</f>
        <v>AGUILAR ORTEGON RODRIGO ADRIAN</v>
      </c>
      <c r="C2280" s="6" t="str">
        <f>VLOOKUP(ActividadesCom[[#This Row],[NO. DE CONTROL]],'LISTADO ESTUDIANTES'!A:C,3,FALSE)</f>
        <v>INGENIERIA EN SISTEMAS COMPUTACIONALES</v>
      </c>
      <c r="D2280" s="5" t="str">
        <f>VLOOKUP(ActividadesCom[[#This Row],[NO. DE CONTROL]],'LISTADO ESTUDIANTES'!A:D,4,FALSE)</f>
        <v>BAJA</v>
      </c>
      <c r="E2280" s="5">
        <f>SUM(ActividadesCom[[#This Row],[CRÉD. 1]],ActividadesCom[[#This Row],[CRÉD. 2]],ActividadesCom[[#This Row],[CRÉD. 3]],ActividadesCom[[#This Row],[CRÉD. 4]],ActividadesCom[[#This Row],[CRÉD. 5]])</f>
        <v>0</v>
      </c>
      <c r="F2280" s="17" t="str">
        <f>IF(ActividadesCom[[#This Row],[ÚLTIMO SEMESTRE CON CRÉDITOS]]&gt;0,ROUND(AVERAGE(ActividadesCom[[#This Row],[VALOR NIVEL 5]],ActividadesCom[[#This Row],[VALOR NIVEL 4]],ActividadesCom[[#This Row],[VALOR NIVEL 3]],ActividadesCom[[#This Row],[VALOR NIVEL 2]],ActividadesCom[[#This Row],[VALOR NIVEL 1]]),0),"")</f>
        <v/>
      </c>
      <c r="G2280" s="5" t="str">
        <f>IF(ActividadesCom[[#This Row],[PROMEDIO]]="","",IF(ActividadesCom[[#This Row],[PROMEDIO]]&gt;=4,"EXCELENTE",IF(ActividadesCom[[#This Row],[PROMEDIO]]&gt;=3,"NOTABLE",IF(ActividadesCom[[#This Row],[PROMEDIO]]&gt;=2,"BUENO",IF(ActividadesCom[[#This Row],[PROMEDIO]]=1,"SUFICIENTE","")))))</f>
        <v/>
      </c>
      <c r="H2280" s="5">
        <f>MAX(ActividadesCom[[#This Row],[PERÍODO 1]],ActividadesCom[[#This Row],[PERÍODO 2]],ActividadesCom[[#This Row],[PERÍODO 3]],ActividadesCom[[#This Row],[PERÍODO 4]],ActividadesCom[[#This Row],[PERÍODO 5]])</f>
        <v>0</v>
      </c>
      <c r="I2280" s="6"/>
      <c r="J2280" s="5"/>
      <c r="K2280" s="5"/>
      <c r="L2280" s="5" t="str">
        <f>IF(ActividadesCom[[#This Row],[NIVEL 1]]&lt;&gt;0,VLOOKUP(ActividadesCom[[#This Row],[NIVEL 1]],Catálogo!A:B,2,FALSE),"")</f>
        <v/>
      </c>
      <c r="M2280" s="5"/>
      <c r="N2280" s="6"/>
      <c r="O2280" s="5"/>
      <c r="P2280" s="5"/>
      <c r="Q2280" s="5" t="str">
        <f>IF(ActividadesCom[[#This Row],[NIVEL 2]]&lt;&gt;0,VLOOKUP(ActividadesCom[[#This Row],[NIVEL 2]],Catálogo!A:B,2,FALSE),"")</f>
        <v/>
      </c>
      <c r="R2280" s="5"/>
      <c r="S2280" s="6"/>
      <c r="T2280" s="5"/>
      <c r="U2280" s="5"/>
      <c r="V2280" s="5" t="str">
        <f>IF(ActividadesCom[[#This Row],[NIVEL 3]]&lt;&gt;0,VLOOKUP(ActividadesCom[[#This Row],[NIVEL 3]],Catálogo!A:B,2,FALSE),"")</f>
        <v/>
      </c>
      <c r="W2280" s="5"/>
      <c r="X2280" s="6"/>
      <c r="Y2280" s="5"/>
      <c r="Z2280" s="5"/>
      <c r="AA2280" s="5" t="str">
        <f>IF(ActividadesCom[[#This Row],[NIVEL 4]]&lt;&gt;0,VLOOKUP(ActividadesCom[[#This Row],[NIVEL 4]],Catálogo!A:B,2,FALSE),"")</f>
        <v/>
      </c>
      <c r="AB2280" s="5"/>
      <c r="AC2280" s="6"/>
      <c r="AD2280" s="5"/>
      <c r="AE2280" s="5"/>
      <c r="AF2280" s="5" t="str">
        <f>IF(ActividadesCom[[#This Row],[NIVEL 5]]&lt;&gt;0,VLOOKUP(ActividadesCom[[#This Row],[NIVEL 5]],Catálogo!A:B,2,FALSE),"")</f>
        <v/>
      </c>
      <c r="AG2280" s="5"/>
      <c r="AH2280" s="2"/>
    </row>
    <row r="2281" spans="1:34" ht="30" hidden="1" customHeight="1" x14ac:dyDescent="0.25">
      <c r="A2281" s="7">
        <v>18470246</v>
      </c>
      <c r="B2281" s="6" t="str">
        <f>VLOOKUP(ActividadesCom[[#This Row],[NO. DE CONTROL]],'LISTADO ESTUDIANTES'!A:C,2,FALSE)</f>
        <v>ESPADAS RODRIGUEZ JOSE AUDOMARO</v>
      </c>
      <c r="C2281" s="6" t="str">
        <f>VLOOKUP(ActividadesCom[[#This Row],[NO. DE CONTROL]],'LISTADO ESTUDIANTES'!A:C,3,FALSE)</f>
        <v>INGENIERIA EN SISTEMAS COMPUTACIONALES</v>
      </c>
      <c r="D2281" s="5" t="str">
        <f>VLOOKUP(ActividadesCom[[#This Row],[NO. DE CONTROL]],'LISTADO ESTUDIANTES'!A:D,4,FALSE)</f>
        <v>BAJA</v>
      </c>
      <c r="E2281" s="5">
        <f>SUM(ActividadesCom[[#This Row],[CRÉD. 1]],ActividadesCom[[#This Row],[CRÉD. 2]],ActividadesCom[[#This Row],[CRÉD. 3]],ActividadesCom[[#This Row],[CRÉD. 4]],ActividadesCom[[#This Row],[CRÉD. 5]])</f>
        <v>0</v>
      </c>
      <c r="F2281" s="17" t="str">
        <f>IF(ActividadesCom[[#This Row],[ÚLTIMO SEMESTRE CON CRÉDITOS]]&gt;0,ROUND(AVERAGE(ActividadesCom[[#This Row],[VALOR NIVEL 5]],ActividadesCom[[#This Row],[VALOR NIVEL 4]],ActividadesCom[[#This Row],[VALOR NIVEL 3]],ActividadesCom[[#This Row],[VALOR NIVEL 2]],ActividadesCom[[#This Row],[VALOR NIVEL 1]]),0),"")</f>
        <v/>
      </c>
      <c r="G2281" s="5" t="str">
        <f>IF(ActividadesCom[[#This Row],[PROMEDIO]]="","",IF(ActividadesCom[[#This Row],[PROMEDIO]]&gt;=4,"EXCELENTE",IF(ActividadesCom[[#This Row],[PROMEDIO]]&gt;=3,"NOTABLE",IF(ActividadesCom[[#This Row],[PROMEDIO]]&gt;=2,"BUENO",IF(ActividadesCom[[#This Row],[PROMEDIO]]=1,"SUFICIENTE","")))))</f>
        <v/>
      </c>
      <c r="H2281" s="5">
        <f>MAX(ActividadesCom[[#This Row],[PERÍODO 1]],ActividadesCom[[#This Row],[PERÍODO 2]],ActividadesCom[[#This Row],[PERÍODO 3]],ActividadesCom[[#This Row],[PERÍODO 4]],ActividadesCom[[#This Row],[PERÍODO 5]])</f>
        <v>0</v>
      </c>
      <c r="I2281" s="6"/>
      <c r="J2281" s="5"/>
      <c r="K2281" s="5"/>
      <c r="L2281" s="5" t="str">
        <f>IF(ActividadesCom[[#This Row],[NIVEL 1]]&lt;&gt;0,VLOOKUP(ActividadesCom[[#This Row],[NIVEL 1]],Catálogo!A:B,2,FALSE),"")</f>
        <v/>
      </c>
      <c r="M2281" s="5"/>
      <c r="N2281" s="6"/>
      <c r="O2281" s="5"/>
      <c r="P2281" s="5"/>
      <c r="Q2281" s="5" t="str">
        <f>IF(ActividadesCom[[#This Row],[NIVEL 2]]&lt;&gt;0,VLOOKUP(ActividadesCom[[#This Row],[NIVEL 2]],Catálogo!A:B,2,FALSE),"")</f>
        <v/>
      </c>
      <c r="R2281" s="5"/>
      <c r="S2281" s="6"/>
      <c r="T2281" s="5"/>
      <c r="U2281" s="5"/>
      <c r="V2281" s="5" t="str">
        <f>IF(ActividadesCom[[#This Row],[NIVEL 3]]&lt;&gt;0,VLOOKUP(ActividadesCom[[#This Row],[NIVEL 3]],Catálogo!A:B,2,FALSE),"")</f>
        <v/>
      </c>
      <c r="W2281" s="5"/>
      <c r="X2281" s="6"/>
      <c r="Y2281" s="5"/>
      <c r="Z2281" s="5"/>
      <c r="AA2281" s="5" t="str">
        <f>IF(ActividadesCom[[#This Row],[NIVEL 4]]&lt;&gt;0,VLOOKUP(ActividadesCom[[#This Row],[NIVEL 4]],Catálogo!A:B,2,FALSE),"")</f>
        <v/>
      </c>
      <c r="AB2281" s="5"/>
      <c r="AC2281" s="6"/>
      <c r="AD2281" s="5"/>
      <c r="AE2281" s="5"/>
      <c r="AF2281" s="5" t="str">
        <f>IF(ActividadesCom[[#This Row],[NIVEL 5]]&lt;&gt;0,VLOOKUP(ActividadesCom[[#This Row],[NIVEL 5]],Catálogo!A:B,2,FALSE),"")</f>
        <v/>
      </c>
      <c r="AG2281" s="5"/>
      <c r="AH2281" s="2"/>
    </row>
    <row r="2282" spans="1:34" ht="30" hidden="1" customHeight="1" x14ac:dyDescent="0.25">
      <c r="A2282" s="7">
        <v>18470247</v>
      </c>
      <c r="B2282" s="6" t="str">
        <f>VLOOKUP(ActividadesCom[[#This Row],[NO. DE CONTROL]],'LISTADO ESTUDIANTES'!A:C,2,FALSE)</f>
        <v>ANGELES MENDEZ MARIA ELENA</v>
      </c>
      <c r="C2282" s="6" t="str">
        <f>VLOOKUP(ActividadesCom[[#This Row],[NO. DE CONTROL]],'LISTADO ESTUDIANTES'!A:C,3,FALSE)</f>
        <v>INGENIERIA EN SISTEMAS COMPUTACIONALES</v>
      </c>
      <c r="D2282" s="5" t="str">
        <f>VLOOKUP(ActividadesCom[[#This Row],[NO. DE CONTROL]],'LISTADO ESTUDIANTES'!A:D,4,FALSE)</f>
        <v>BAJA</v>
      </c>
      <c r="E2282" s="5">
        <f>SUM(ActividadesCom[[#This Row],[CRÉD. 1]],ActividadesCom[[#This Row],[CRÉD. 2]],ActividadesCom[[#This Row],[CRÉD. 3]],ActividadesCom[[#This Row],[CRÉD. 4]],ActividadesCom[[#This Row],[CRÉD. 5]])</f>
        <v>0</v>
      </c>
      <c r="F2282" s="17" t="str">
        <f>IF(ActividadesCom[[#This Row],[ÚLTIMO SEMESTRE CON CRÉDITOS]]&gt;0,ROUND(AVERAGE(ActividadesCom[[#This Row],[VALOR NIVEL 5]],ActividadesCom[[#This Row],[VALOR NIVEL 4]],ActividadesCom[[#This Row],[VALOR NIVEL 3]],ActividadesCom[[#This Row],[VALOR NIVEL 2]],ActividadesCom[[#This Row],[VALOR NIVEL 1]]),0),"")</f>
        <v/>
      </c>
      <c r="G2282" s="5" t="str">
        <f>IF(ActividadesCom[[#This Row],[PROMEDIO]]="","",IF(ActividadesCom[[#This Row],[PROMEDIO]]&gt;=4,"EXCELENTE",IF(ActividadesCom[[#This Row],[PROMEDIO]]&gt;=3,"NOTABLE",IF(ActividadesCom[[#This Row],[PROMEDIO]]&gt;=2,"BUENO",IF(ActividadesCom[[#This Row],[PROMEDIO]]=1,"SUFICIENTE","")))))</f>
        <v/>
      </c>
      <c r="H2282" s="5">
        <f>MAX(ActividadesCom[[#This Row],[PERÍODO 1]],ActividadesCom[[#This Row],[PERÍODO 2]],ActividadesCom[[#This Row],[PERÍODO 3]],ActividadesCom[[#This Row],[PERÍODO 4]],ActividadesCom[[#This Row],[PERÍODO 5]])</f>
        <v>0</v>
      </c>
      <c r="I2282" s="6"/>
      <c r="J2282" s="5"/>
      <c r="K2282" s="5"/>
      <c r="L2282" s="5" t="str">
        <f>IF(ActividadesCom[[#This Row],[NIVEL 1]]&lt;&gt;0,VLOOKUP(ActividadesCom[[#This Row],[NIVEL 1]],Catálogo!A:B,2,FALSE),"")</f>
        <v/>
      </c>
      <c r="M2282" s="5"/>
      <c r="N2282" s="6"/>
      <c r="O2282" s="5"/>
      <c r="P2282" s="5"/>
      <c r="Q2282" s="5" t="str">
        <f>IF(ActividadesCom[[#This Row],[NIVEL 2]]&lt;&gt;0,VLOOKUP(ActividadesCom[[#This Row],[NIVEL 2]],Catálogo!A:B,2,FALSE),"")</f>
        <v/>
      </c>
      <c r="R2282" s="5"/>
      <c r="S2282" s="6"/>
      <c r="T2282" s="5"/>
      <c r="U2282" s="5"/>
      <c r="V2282" s="5" t="str">
        <f>IF(ActividadesCom[[#This Row],[NIVEL 3]]&lt;&gt;0,VLOOKUP(ActividadesCom[[#This Row],[NIVEL 3]],Catálogo!A:B,2,FALSE),"")</f>
        <v/>
      </c>
      <c r="W2282" s="5"/>
      <c r="X2282" s="6"/>
      <c r="Y2282" s="5"/>
      <c r="Z2282" s="5"/>
      <c r="AA2282" s="5" t="str">
        <f>IF(ActividadesCom[[#This Row],[NIVEL 4]]&lt;&gt;0,VLOOKUP(ActividadesCom[[#This Row],[NIVEL 4]],Catálogo!A:B,2,FALSE),"")</f>
        <v/>
      </c>
      <c r="AB2282" s="5"/>
      <c r="AC2282" s="6"/>
      <c r="AD2282" s="5"/>
      <c r="AE2282" s="5"/>
      <c r="AF2282" s="5" t="str">
        <f>IF(ActividadesCom[[#This Row],[NIVEL 5]]&lt;&gt;0,VLOOKUP(ActividadesCom[[#This Row],[NIVEL 5]],Catálogo!A:B,2,FALSE),"")</f>
        <v/>
      </c>
      <c r="AG2282" s="5"/>
      <c r="AH2282" s="2"/>
    </row>
    <row r="2283" spans="1:34" ht="30" hidden="1" customHeight="1" x14ac:dyDescent="0.25">
      <c r="A2283" s="7">
        <v>18470248</v>
      </c>
      <c r="B2283" s="6" t="str">
        <f>VLOOKUP(ActividadesCom[[#This Row],[NO. DE CONTROL]],'LISTADO ESTUDIANTES'!A:C,2,FALSE)</f>
        <v>LOPEZ TORRES JOSE ANTONIO</v>
      </c>
      <c r="C2283" s="6" t="str">
        <f>VLOOKUP(ActividadesCom[[#This Row],[NO. DE CONTROL]],'LISTADO ESTUDIANTES'!A:C,3,FALSE)</f>
        <v>INGENIERIA EN SISTEMAS COMPUTACIONALES</v>
      </c>
      <c r="D2283" s="5" t="str">
        <f>VLOOKUP(ActividadesCom[[#This Row],[NO. DE CONTROL]],'LISTADO ESTUDIANTES'!A:D,4,FALSE)</f>
        <v>BAJA</v>
      </c>
      <c r="E2283" s="5">
        <f>SUM(ActividadesCom[[#This Row],[CRÉD. 1]],ActividadesCom[[#This Row],[CRÉD. 2]],ActividadesCom[[#This Row],[CRÉD. 3]],ActividadesCom[[#This Row],[CRÉD. 4]],ActividadesCom[[#This Row],[CRÉD. 5]])</f>
        <v>1</v>
      </c>
      <c r="F2283" s="17">
        <f>IF(ActividadesCom[[#This Row],[ÚLTIMO SEMESTRE CON CRÉDITOS]]&gt;0,ROUND(AVERAGE(ActividadesCom[[#This Row],[VALOR NIVEL 5]],ActividadesCom[[#This Row],[VALOR NIVEL 4]],ActividadesCom[[#This Row],[VALOR NIVEL 3]],ActividadesCom[[#This Row],[VALOR NIVEL 2]],ActividadesCom[[#This Row],[VALOR NIVEL 1]]),0),"")</f>
        <v>2</v>
      </c>
      <c r="G2283" s="5" t="str">
        <f>IF(ActividadesCom[[#This Row],[PROMEDIO]]="","",IF(ActividadesCom[[#This Row],[PROMEDIO]]&gt;=4,"EXCELENTE",IF(ActividadesCom[[#This Row],[PROMEDIO]]&gt;=3,"NOTABLE",IF(ActividadesCom[[#This Row],[PROMEDIO]]&gt;=2,"BUENO",IF(ActividadesCom[[#This Row],[PROMEDIO]]=1,"SUFICIENTE","")))))</f>
        <v>BUENO</v>
      </c>
      <c r="H2283" s="5">
        <f>MAX(ActividadesCom[[#This Row],[PERÍODO 1]],ActividadesCom[[#This Row],[PERÍODO 2]],ActividadesCom[[#This Row],[PERÍODO 3]],ActividadesCom[[#This Row],[PERÍODO 4]],ActividadesCom[[#This Row],[PERÍODO 5]])</f>
        <v>20183</v>
      </c>
      <c r="I2283" s="6"/>
      <c r="J2283" s="5"/>
      <c r="K2283" s="5"/>
      <c r="L2283" s="5" t="str">
        <f>IF(ActividadesCom[[#This Row],[NIVEL 1]]&lt;&gt;0,VLOOKUP(ActividadesCom[[#This Row],[NIVEL 1]],Catálogo!A:B,2,FALSE),"")</f>
        <v/>
      </c>
      <c r="M2283" s="5"/>
      <c r="N2283" s="6"/>
      <c r="O2283" s="5"/>
      <c r="P2283" s="5"/>
      <c r="Q2283" s="5" t="str">
        <f>IF(ActividadesCom[[#This Row],[NIVEL 2]]&lt;&gt;0,VLOOKUP(ActividadesCom[[#This Row],[NIVEL 2]],Catálogo!A:B,2,FALSE),"")</f>
        <v/>
      </c>
      <c r="R2283" s="5"/>
      <c r="S2283" s="6"/>
      <c r="T2283" s="5"/>
      <c r="U2283" s="5"/>
      <c r="V2283" s="5" t="str">
        <f>IF(ActividadesCom[[#This Row],[NIVEL 3]]&lt;&gt;0,VLOOKUP(ActividadesCom[[#This Row],[NIVEL 3]],Catálogo!A:B,2,FALSE),"")</f>
        <v/>
      </c>
      <c r="W2283" s="5"/>
      <c r="X2283" s="6"/>
      <c r="Y2283" s="5"/>
      <c r="Z2283" s="5"/>
      <c r="AA2283" s="5" t="str">
        <f>IF(ActividadesCom[[#This Row],[NIVEL 4]]&lt;&gt;0,VLOOKUP(ActividadesCom[[#This Row],[NIVEL 4]],Catálogo!A:B,2,FALSE),"")</f>
        <v/>
      </c>
      <c r="AB2283" s="5"/>
      <c r="AC2283" s="6" t="s">
        <v>31</v>
      </c>
      <c r="AD2283" s="5">
        <v>20183</v>
      </c>
      <c r="AE2283" s="5" t="s">
        <v>4009</v>
      </c>
      <c r="AF2283" s="5">
        <f>IF(ActividadesCom[[#This Row],[NIVEL 5]]&lt;&gt;0,VLOOKUP(ActividadesCom[[#This Row],[NIVEL 5]],Catálogo!A:B,2,FALSE),"")</f>
        <v>2</v>
      </c>
      <c r="AG2283" s="5">
        <v>1</v>
      </c>
      <c r="AH2283" s="2"/>
    </row>
    <row r="2284" spans="1:34" s="80" customFormat="1" ht="30" hidden="1" customHeight="1" x14ac:dyDescent="0.25">
      <c r="A2284" s="7">
        <v>18470249</v>
      </c>
      <c r="B2284" s="6" t="str">
        <f>VLOOKUP(ActividadesCom[[#This Row],[NO. DE CONTROL]],'LISTADO ESTUDIANTES'!A:C,2,FALSE)</f>
        <v>HERNANDEZ CARRASCO CARLOS CESAR</v>
      </c>
      <c r="C2284" s="6" t="str">
        <f>VLOOKUP(ActividadesCom[[#This Row],[NO. DE CONTROL]],'LISTADO ESTUDIANTES'!A:C,3,FALSE)</f>
        <v>INGENIERIA EN SISTEMAS COMPUTACIONALES</v>
      </c>
      <c r="D2284" s="5" t="str">
        <f>VLOOKUP(ActividadesCom[[#This Row],[NO. DE CONTROL]],'LISTADO ESTUDIANTES'!A:D,4,FALSE)</f>
        <v>BAJA</v>
      </c>
      <c r="E2284" s="5">
        <f>SUM(ActividadesCom[[#This Row],[CRÉD. 1]],ActividadesCom[[#This Row],[CRÉD. 2]],ActividadesCom[[#This Row],[CRÉD. 3]],ActividadesCom[[#This Row],[CRÉD. 4]],ActividadesCom[[#This Row],[CRÉD. 5]])</f>
        <v>2</v>
      </c>
      <c r="F2284" s="17">
        <f>IF(ActividadesCom[[#This Row],[ÚLTIMO SEMESTRE CON CRÉDITOS]]&gt;0,ROUND(AVERAGE(ActividadesCom[[#This Row],[VALOR NIVEL 5]],ActividadesCom[[#This Row],[VALOR NIVEL 4]],ActividadesCom[[#This Row],[VALOR NIVEL 3]],ActividadesCom[[#This Row],[VALOR NIVEL 2]],ActividadesCom[[#This Row],[VALOR NIVEL 1]]),0),"")</f>
        <v>3</v>
      </c>
      <c r="G2284" s="5" t="str">
        <f>IF(ActividadesCom[[#This Row],[PROMEDIO]]="","",IF(ActividadesCom[[#This Row],[PROMEDIO]]&gt;=4,"EXCELENTE",IF(ActividadesCom[[#This Row],[PROMEDIO]]&gt;=3,"NOTABLE",IF(ActividadesCom[[#This Row],[PROMEDIO]]&gt;=2,"BUENO",IF(ActividadesCom[[#This Row],[PROMEDIO]]=1,"SUFICIENTE","")))))</f>
        <v>NOTABLE</v>
      </c>
      <c r="H2284" s="5">
        <f>MAX(ActividadesCom[[#This Row],[PERÍODO 1]],ActividadesCom[[#This Row],[PERÍODO 2]],ActividadesCom[[#This Row],[PERÍODO 3]],ActividadesCom[[#This Row],[PERÍODO 4]],ActividadesCom[[#This Row],[PERÍODO 5]])</f>
        <v>20191</v>
      </c>
      <c r="I2284" s="6"/>
      <c r="J2284" s="5"/>
      <c r="K2284" s="5"/>
      <c r="L2284" s="5" t="str">
        <f>IF(ActividadesCom[[#This Row],[NIVEL 1]]&lt;&gt;0,VLOOKUP(ActividadesCom[[#This Row],[NIVEL 1]],Catálogo!A:B,2,FALSE),"")</f>
        <v/>
      </c>
      <c r="M2284" s="5"/>
      <c r="N2284" s="6"/>
      <c r="O2284" s="5"/>
      <c r="P2284" s="5"/>
      <c r="Q2284" s="5" t="str">
        <f>IF(ActividadesCom[[#This Row],[NIVEL 2]]&lt;&gt;0,VLOOKUP(ActividadesCom[[#This Row],[NIVEL 2]],Catálogo!A:B,2,FALSE),"")</f>
        <v/>
      </c>
      <c r="R2284" s="5"/>
      <c r="S2284" s="6"/>
      <c r="T2284" s="5"/>
      <c r="U2284" s="5"/>
      <c r="V2284" s="5" t="str">
        <f>IF(ActividadesCom[[#This Row],[NIVEL 3]]&lt;&gt;0,VLOOKUP(ActividadesCom[[#This Row],[NIVEL 3]],Catálogo!A:B,2,FALSE),"")</f>
        <v/>
      </c>
      <c r="W2284" s="5"/>
      <c r="X2284" s="6" t="s">
        <v>133</v>
      </c>
      <c r="Y2284" s="5">
        <v>20191</v>
      </c>
      <c r="Z2284" s="5" t="s">
        <v>4008</v>
      </c>
      <c r="AA2284" s="5">
        <f>IF(ActividadesCom[[#This Row],[NIVEL 4]]&lt;&gt;0,VLOOKUP(ActividadesCom[[#This Row],[NIVEL 4]],Catálogo!A:B,2,FALSE),"")</f>
        <v>3</v>
      </c>
      <c r="AB2284" s="5">
        <v>1</v>
      </c>
      <c r="AC2284" s="6" t="s">
        <v>27</v>
      </c>
      <c r="AD2284" s="5">
        <v>20183</v>
      </c>
      <c r="AE2284" s="5" t="s">
        <v>4009</v>
      </c>
      <c r="AF2284" s="5">
        <f>IF(ActividadesCom[[#This Row],[NIVEL 5]]&lt;&gt;0,VLOOKUP(ActividadesCom[[#This Row],[NIVEL 5]],Catálogo!A:B,2,FALSE),"")</f>
        <v>2</v>
      </c>
      <c r="AG2284" s="5">
        <v>1</v>
      </c>
    </row>
    <row r="2285" spans="1:34" ht="30" hidden="1" customHeight="1" x14ac:dyDescent="0.25">
      <c r="A2285" s="7">
        <v>18470250</v>
      </c>
      <c r="B2285" s="6" t="str">
        <f>VLOOKUP(ActividadesCom[[#This Row],[NO. DE CONTROL]],'LISTADO ESTUDIANTES'!A:C,2,FALSE)</f>
        <v>SANCHEZ MORENO ABDIEL URIEL</v>
      </c>
      <c r="C2285" s="6" t="str">
        <f>VLOOKUP(ActividadesCom[[#This Row],[NO. DE CONTROL]],'LISTADO ESTUDIANTES'!A:C,3,FALSE)</f>
        <v>INGENIERIA EN SISTEMAS COMPUTACIONALES</v>
      </c>
      <c r="D2285" s="5" t="str">
        <f>VLOOKUP(ActividadesCom[[#This Row],[NO. DE CONTROL]],'LISTADO ESTUDIANTES'!A:D,4,FALSE)</f>
        <v>BAJA</v>
      </c>
      <c r="E2285" s="5">
        <f>SUM(ActividadesCom[[#This Row],[CRÉD. 1]],ActividadesCom[[#This Row],[CRÉD. 2]],ActividadesCom[[#This Row],[CRÉD. 3]],ActividadesCom[[#This Row],[CRÉD. 4]],ActividadesCom[[#This Row],[CRÉD. 5]])</f>
        <v>6</v>
      </c>
      <c r="F2285" s="17">
        <f>IF(ActividadesCom[[#This Row],[ÚLTIMO SEMESTRE CON CRÉDITOS]]&gt;0,ROUND(AVERAGE(ActividadesCom[[#This Row],[VALOR NIVEL 5]],ActividadesCom[[#This Row],[VALOR NIVEL 4]],ActividadesCom[[#This Row],[VALOR NIVEL 3]],ActividadesCom[[#This Row],[VALOR NIVEL 2]],ActividadesCom[[#This Row],[VALOR NIVEL 1]]),0),"")</f>
        <v>3</v>
      </c>
      <c r="G2285" s="5" t="str">
        <f>IF(ActividadesCom[[#This Row],[PROMEDIO]]="","",IF(ActividadesCom[[#This Row],[PROMEDIO]]&gt;=4,"EXCELENTE",IF(ActividadesCom[[#This Row],[PROMEDIO]]&gt;=3,"NOTABLE",IF(ActividadesCom[[#This Row],[PROMEDIO]]&gt;=2,"BUENO",IF(ActividadesCom[[#This Row],[PROMEDIO]]=1,"SUFICIENTE","")))))</f>
        <v>NOTABLE</v>
      </c>
      <c r="H2285" s="5">
        <f>MAX(ActividadesCom[[#This Row],[PERÍODO 1]],ActividadesCom[[#This Row],[PERÍODO 2]],ActividadesCom[[#This Row],[PERÍODO 3]],ActividadesCom[[#This Row],[PERÍODO 4]],ActividadesCom[[#This Row],[PERÍODO 5]])</f>
        <v>20231</v>
      </c>
      <c r="I2285" s="6" t="s">
        <v>5816</v>
      </c>
      <c r="J2285" s="5">
        <v>20231</v>
      </c>
      <c r="K2285" s="5" t="s">
        <v>4008</v>
      </c>
      <c r="L2285" s="5">
        <f>IF(ActividadesCom[[#This Row],[NIVEL 1]]&lt;&gt;0,VLOOKUP(ActividadesCom[[#This Row],[NIVEL 1]],Catálogo!A:B,2,FALSE),"")</f>
        <v>3</v>
      </c>
      <c r="M2285" s="5">
        <v>2</v>
      </c>
      <c r="N2285" s="6" t="s">
        <v>5819</v>
      </c>
      <c r="O2285" s="5">
        <v>20231</v>
      </c>
      <c r="P2285" s="5" t="s">
        <v>4008</v>
      </c>
      <c r="Q2285" s="5">
        <f>IF(ActividadesCom[[#This Row],[NIVEL 2]]&lt;&gt;0,VLOOKUP(ActividadesCom[[#This Row],[NIVEL 2]],Catálogo!A:B,2,FALSE),"")</f>
        <v>3</v>
      </c>
      <c r="R2285" s="5">
        <v>1</v>
      </c>
      <c r="S2285" s="6" t="s">
        <v>665</v>
      </c>
      <c r="T2285" s="5">
        <v>20223</v>
      </c>
      <c r="U2285" s="5" t="s">
        <v>4008</v>
      </c>
      <c r="V2285" s="5">
        <f>IF(ActividadesCom[[#This Row],[NIVEL 3]]&lt;&gt;0,VLOOKUP(ActividadesCom[[#This Row],[NIVEL 3]],Catálogo!A:B,2,FALSE),"")</f>
        <v>3</v>
      </c>
      <c r="W2285" s="5">
        <v>1</v>
      </c>
      <c r="X2285" s="6" t="s">
        <v>4506</v>
      </c>
      <c r="Y2285" s="5">
        <v>20211</v>
      </c>
      <c r="Z2285" s="5" t="s">
        <v>4007</v>
      </c>
      <c r="AA2285" s="5">
        <f>IF(ActividadesCom[[#This Row],[NIVEL 4]]&lt;&gt;0,VLOOKUP(ActividadesCom[[#This Row],[NIVEL 4]],Catálogo!A:B,2,FALSE),"")</f>
        <v>4</v>
      </c>
      <c r="AB2285" s="5">
        <v>1</v>
      </c>
      <c r="AC2285" s="6" t="s">
        <v>11</v>
      </c>
      <c r="AD2285" s="5">
        <v>20183</v>
      </c>
      <c r="AE2285" s="5" t="s">
        <v>4008</v>
      </c>
      <c r="AF2285" s="5">
        <f>IF(ActividadesCom[[#This Row],[NIVEL 5]]&lt;&gt;0,VLOOKUP(ActividadesCom[[#This Row],[NIVEL 5]],Catálogo!A:B,2,FALSE),"")</f>
        <v>3</v>
      </c>
      <c r="AG2285" s="5">
        <v>1</v>
      </c>
      <c r="AH2285" s="2"/>
    </row>
    <row r="2286" spans="1:34" ht="30" hidden="1" customHeight="1" x14ac:dyDescent="0.25">
      <c r="A2286" s="7">
        <v>18470251</v>
      </c>
      <c r="B2286" s="6" t="str">
        <f>VLOOKUP(ActividadesCom[[#This Row],[NO. DE CONTROL]],'LISTADO ESTUDIANTES'!A:C,2,FALSE)</f>
        <v>MARTINEZ VERA JOSE ARTURO</v>
      </c>
      <c r="C2286" s="6" t="str">
        <f>VLOOKUP(ActividadesCom[[#This Row],[NO. DE CONTROL]],'LISTADO ESTUDIANTES'!A:C,3,FALSE)</f>
        <v>INGENIERIA EN SISTEMAS COMPUTACIONALES</v>
      </c>
      <c r="D2286" s="5" t="str">
        <f>VLOOKUP(ActividadesCom[[#This Row],[NO. DE CONTROL]],'LISTADO ESTUDIANTES'!A:D,4,FALSE)</f>
        <v>BAJA</v>
      </c>
      <c r="E2286" s="5">
        <f>SUM(ActividadesCom[[#This Row],[CRÉD. 1]],ActividadesCom[[#This Row],[CRÉD. 2]],ActividadesCom[[#This Row],[CRÉD. 3]],ActividadesCom[[#This Row],[CRÉD. 4]],ActividadesCom[[#This Row],[CRÉD. 5]])</f>
        <v>5</v>
      </c>
      <c r="F2286" s="17">
        <f>IF(ActividadesCom[[#This Row],[ÚLTIMO SEMESTRE CON CRÉDITOS]]&gt;0,ROUND(AVERAGE(ActividadesCom[[#This Row],[VALOR NIVEL 5]],ActividadesCom[[#This Row],[VALOR NIVEL 4]],ActividadesCom[[#This Row],[VALOR NIVEL 3]],ActividadesCom[[#This Row],[VALOR NIVEL 2]],ActividadesCom[[#This Row],[VALOR NIVEL 1]]),0),"")</f>
        <v>3</v>
      </c>
      <c r="G2286" s="5" t="str">
        <f>IF(ActividadesCom[[#This Row],[PROMEDIO]]="","",IF(ActividadesCom[[#This Row],[PROMEDIO]]&gt;=4,"EXCELENTE",IF(ActividadesCom[[#This Row],[PROMEDIO]]&gt;=3,"NOTABLE",IF(ActividadesCom[[#This Row],[PROMEDIO]]&gt;=2,"BUENO",IF(ActividadesCom[[#This Row],[PROMEDIO]]=1,"SUFICIENTE","")))))</f>
        <v>NOTABLE</v>
      </c>
      <c r="H2286" s="5">
        <f>MAX(ActividadesCom[[#This Row],[PERÍODO 1]],ActividadesCom[[#This Row],[PERÍODO 2]],ActividadesCom[[#This Row],[PERÍODO 3]],ActividadesCom[[#This Row],[PERÍODO 4]],ActividadesCom[[#This Row],[PERÍODO 5]])</f>
        <v>20213</v>
      </c>
      <c r="I2286" s="6" t="s">
        <v>1100</v>
      </c>
      <c r="J2286" s="5">
        <v>20193</v>
      </c>
      <c r="K2286" s="5" t="s">
        <v>4009</v>
      </c>
      <c r="L2286" s="5">
        <f>IF(ActividadesCom[[#This Row],[NIVEL 1]]&lt;&gt;0,VLOOKUP(ActividadesCom[[#This Row],[NIVEL 1]],Catálogo!A:B,2,FALSE),"")</f>
        <v>2</v>
      </c>
      <c r="M2286" s="5">
        <v>2</v>
      </c>
      <c r="N2286" s="6" t="s">
        <v>4942</v>
      </c>
      <c r="O2286" s="5">
        <v>20213</v>
      </c>
      <c r="P2286" s="5" t="s">
        <v>4007</v>
      </c>
      <c r="Q2286" s="5">
        <f>IF(ActividadesCom[[#This Row],[NIVEL 2]]&lt;&gt;0,VLOOKUP(ActividadesCom[[#This Row],[NIVEL 2]],Catálogo!A:B,2,FALSE),"")</f>
        <v>4</v>
      </c>
      <c r="R2286" s="5">
        <v>1</v>
      </c>
      <c r="S2286" s="6"/>
      <c r="T2286" s="5"/>
      <c r="U2286" s="5"/>
      <c r="V2286" s="5" t="str">
        <f>IF(ActividadesCom[[#This Row],[NIVEL 3]]&lt;&gt;0,VLOOKUP(ActividadesCom[[#This Row],[NIVEL 3]],Catálogo!A:B,2,FALSE),"")</f>
        <v/>
      </c>
      <c r="W2286" s="5"/>
      <c r="X2286" s="6" t="s">
        <v>31</v>
      </c>
      <c r="Y2286" s="5">
        <v>20191</v>
      </c>
      <c r="Z2286" s="5" t="s">
        <v>4008</v>
      </c>
      <c r="AA2286" s="5">
        <f>IF(ActividadesCom[[#This Row],[NIVEL 4]]&lt;&gt;0,VLOOKUP(ActividadesCom[[#This Row],[NIVEL 4]],Catálogo!A:B,2,FALSE),"")</f>
        <v>3</v>
      </c>
      <c r="AB2286" s="5">
        <v>1</v>
      </c>
      <c r="AC2286" s="6" t="s">
        <v>31</v>
      </c>
      <c r="AD2286" s="5">
        <v>20183</v>
      </c>
      <c r="AE2286" s="5" t="s">
        <v>4008</v>
      </c>
      <c r="AF2286" s="5">
        <f>IF(ActividadesCom[[#This Row],[NIVEL 5]]&lt;&gt;0,VLOOKUP(ActividadesCom[[#This Row],[NIVEL 5]],Catálogo!A:B,2,FALSE),"")</f>
        <v>3</v>
      </c>
      <c r="AG2286" s="5">
        <v>1</v>
      </c>
      <c r="AH2286" s="2"/>
    </row>
    <row r="2287" spans="1:34" ht="30" hidden="1" customHeight="1" x14ac:dyDescent="0.25">
      <c r="A2287" s="7">
        <v>18470252</v>
      </c>
      <c r="B2287" s="6" t="str">
        <f>VLOOKUP(ActividadesCom[[#This Row],[NO. DE CONTROL]],'LISTADO ESTUDIANTES'!A:C,2,FALSE)</f>
        <v>SANTIAGO RUIZ XAVIER ALEXANDER</v>
      </c>
      <c r="C2287" s="6" t="str">
        <f>VLOOKUP(ActividadesCom[[#This Row],[NO. DE CONTROL]],'LISTADO ESTUDIANTES'!A:C,3,FALSE)</f>
        <v>INGENIERIA MECANICA</v>
      </c>
      <c r="D2287" s="5" t="str">
        <f>VLOOKUP(ActividadesCom[[#This Row],[NO. DE CONTROL]],'LISTADO ESTUDIANTES'!A:D,4,FALSE)</f>
        <v>BAJA</v>
      </c>
      <c r="E2287" s="5">
        <f>SUM(ActividadesCom[[#This Row],[CRÉD. 1]],ActividadesCom[[#This Row],[CRÉD. 2]],ActividadesCom[[#This Row],[CRÉD. 3]],ActividadesCom[[#This Row],[CRÉD. 4]],ActividadesCom[[#This Row],[CRÉD. 5]])</f>
        <v>5</v>
      </c>
      <c r="F2287" s="17">
        <f>IF(ActividadesCom[[#This Row],[ÚLTIMO SEMESTRE CON CRÉDITOS]]&gt;0,ROUND(AVERAGE(ActividadesCom[[#This Row],[VALOR NIVEL 5]],ActividadesCom[[#This Row],[VALOR NIVEL 4]],ActividadesCom[[#This Row],[VALOR NIVEL 3]],ActividadesCom[[#This Row],[VALOR NIVEL 2]],ActividadesCom[[#This Row],[VALOR NIVEL 1]]),0),"")</f>
        <v>3</v>
      </c>
      <c r="G2287" s="5" t="str">
        <f>IF(ActividadesCom[[#This Row],[PROMEDIO]]="","",IF(ActividadesCom[[#This Row],[PROMEDIO]]&gt;=4,"EXCELENTE",IF(ActividadesCom[[#This Row],[PROMEDIO]]&gt;=3,"NOTABLE",IF(ActividadesCom[[#This Row],[PROMEDIO]]&gt;=2,"BUENO",IF(ActividadesCom[[#This Row],[PROMEDIO]]=1,"SUFICIENTE","")))))</f>
        <v>NOTABLE</v>
      </c>
      <c r="H2287" s="5">
        <f>MAX(ActividadesCom[[#This Row],[PERÍODO 1]],ActividadesCom[[#This Row],[PERÍODO 2]],ActividadesCom[[#This Row],[PERÍODO 3]],ActividadesCom[[#This Row],[PERÍODO 4]],ActividadesCom[[#This Row],[PERÍODO 5]])</f>
        <v>20223</v>
      </c>
      <c r="I2287" s="6" t="s">
        <v>4867</v>
      </c>
      <c r="J2287" s="5">
        <v>20221</v>
      </c>
      <c r="K2287" s="5" t="s">
        <v>4009</v>
      </c>
      <c r="L2287" s="5">
        <f>IF(ActividadesCom[[#This Row],[NIVEL 1]]&lt;&gt;0,VLOOKUP(ActividadesCom[[#This Row],[NIVEL 1]],Catálogo!A:B,2,FALSE),"")</f>
        <v>2</v>
      </c>
      <c r="M2287" s="5">
        <v>1</v>
      </c>
      <c r="N2287" s="6" t="s">
        <v>5639</v>
      </c>
      <c r="O2287" s="5">
        <v>20221</v>
      </c>
      <c r="P2287" s="5" t="s">
        <v>4008</v>
      </c>
      <c r="Q2287" s="5">
        <f>IF(ActividadesCom[[#This Row],[NIVEL 2]]&lt;&gt;0,VLOOKUP(ActividadesCom[[#This Row],[NIVEL 2]],Catálogo!A:B,2,FALSE),"")</f>
        <v>3</v>
      </c>
      <c r="R2287" s="5">
        <v>1</v>
      </c>
      <c r="S2287" s="6" t="s">
        <v>5707</v>
      </c>
      <c r="T2287" s="5">
        <v>20223</v>
      </c>
      <c r="U2287" s="5" t="s">
        <v>4008</v>
      </c>
      <c r="V2287" s="5">
        <f>IF(ActividadesCom[[#This Row],[NIVEL 3]]&lt;&gt;0,VLOOKUP(ActividadesCom[[#This Row],[NIVEL 3]],Catálogo!A:B,2,FALSE),"")</f>
        <v>3</v>
      </c>
      <c r="W2287" s="5">
        <v>1</v>
      </c>
      <c r="X2287" s="6" t="s">
        <v>3036</v>
      </c>
      <c r="Y2287" s="5">
        <v>20201</v>
      </c>
      <c r="Z2287" s="5" t="s">
        <v>4008</v>
      </c>
      <c r="AA2287" s="5">
        <f>IF(ActividadesCom[[#This Row],[NIVEL 4]]&lt;&gt;0,VLOOKUP(ActividadesCom[[#This Row],[NIVEL 4]],Catálogo!A:B,2,FALSE),"")</f>
        <v>3</v>
      </c>
      <c r="AB2287" s="5">
        <v>1</v>
      </c>
      <c r="AC2287" s="6" t="s">
        <v>5708</v>
      </c>
      <c r="AD2287" s="5">
        <v>20223</v>
      </c>
      <c r="AE2287" s="5" t="s">
        <v>4007</v>
      </c>
      <c r="AF2287" s="5">
        <f>IF(ActividadesCom[[#This Row],[NIVEL 5]]&lt;&gt;0,VLOOKUP(ActividadesCom[[#This Row],[NIVEL 5]],Catálogo!A:B,2,FALSE),"")</f>
        <v>4</v>
      </c>
      <c r="AG2287" s="5">
        <v>1</v>
      </c>
      <c r="AH2287" s="2"/>
    </row>
    <row r="2288" spans="1:34" ht="30" hidden="1" customHeight="1" x14ac:dyDescent="0.25">
      <c r="A2288" s="7">
        <v>18470253</v>
      </c>
      <c r="B2288" s="6" t="str">
        <f>VLOOKUP(ActividadesCom[[#This Row],[NO. DE CONTROL]],'LISTADO ESTUDIANTES'!A:C,2,FALSE)</f>
        <v>DELGADO CARRILLO GERARDO</v>
      </c>
      <c r="C2288" s="6" t="str">
        <f>VLOOKUP(ActividadesCom[[#This Row],[NO. DE CONTROL]],'LISTADO ESTUDIANTES'!A:C,3,FALSE)</f>
        <v>INGENIERIA EN SISTEMAS COMPUTACIONALES</v>
      </c>
      <c r="D2288" s="5" t="str">
        <f>VLOOKUP(ActividadesCom[[#This Row],[NO. DE CONTROL]],'LISTADO ESTUDIANTES'!A:D,4,FALSE)</f>
        <v>BAJA</v>
      </c>
      <c r="E2288" s="5">
        <f>SUM(ActividadesCom[[#This Row],[CRÉD. 1]],ActividadesCom[[#This Row],[CRÉD. 2]],ActividadesCom[[#This Row],[CRÉD. 3]],ActividadesCom[[#This Row],[CRÉD. 4]],ActividadesCom[[#This Row],[CRÉD. 5]])</f>
        <v>0</v>
      </c>
      <c r="F2288" s="17" t="str">
        <f>IF(ActividadesCom[[#This Row],[ÚLTIMO SEMESTRE CON CRÉDITOS]]&gt;0,ROUND(AVERAGE(ActividadesCom[[#This Row],[VALOR NIVEL 5]],ActividadesCom[[#This Row],[VALOR NIVEL 4]],ActividadesCom[[#This Row],[VALOR NIVEL 3]],ActividadesCom[[#This Row],[VALOR NIVEL 2]],ActividadesCom[[#This Row],[VALOR NIVEL 1]]),0),"")</f>
        <v/>
      </c>
      <c r="G2288" s="5" t="str">
        <f>IF(ActividadesCom[[#This Row],[PROMEDIO]]="","",IF(ActividadesCom[[#This Row],[PROMEDIO]]&gt;=4,"EXCELENTE",IF(ActividadesCom[[#This Row],[PROMEDIO]]&gt;=3,"NOTABLE",IF(ActividadesCom[[#This Row],[PROMEDIO]]&gt;=2,"BUENO",IF(ActividadesCom[[#This Row],[PROMEDIO]]=1,"SUFICIENTE","")))))</f>
        <v/>
      </c>
      <c r="H2288" s="5">
        <f>MAX(ActividadesCom[[#This Row],[PERÍODO 1]],ActividadesCom[[#This Row],[PERÍODO 2]],ActividadesCom[[#This Row],[PERÍODO 3]],ActividadesCom[[#This Row],[PERÍODO 4]],ActividadesCom[[#This Row],[PERÍODO 5]])</f>
        <v>0</v>
      </c>
      <c r="I2288" s="6"/>
      <c r="J2288" s="5"/>
      <c r="K2288" s="5"/>
      <c r="L2288" s="5" t="str">
        <f>IF(ActividadesCom[[#This Row],[NIVEL 1]]&lt;&gt;0,VLOOKUP(ActividadesCom[[#This Row],[NIVEL 1]],Catálogo!A:B,2,FALSE),"")</f>
        <v/>
      </c>
      <c r="M2288" s="5"/>
      <c r="N2288" s="6"/>
      <c r="O2288" s="5"/>
      <c r="P2288" s="5"/>
      <c r="Q2288" s="5" t="str">
        <f>IF(ActividadesCom[[#This Row],[NIVEL 2]]&lt;&gt;0,VLOOKUP(ActividadesCom[[#This Row],[NIVEL 2]],Catálogo!A:B,2,FALSE),"")</f>
        <v/>
      </c>
      <c r="R2288" s="5"/>
      <c r="S2288" s="6"/>
      <c r="T2288" s="5"/>
      <c r="U2288" s="5"/>
      <c r="V2288" s="5" t="str">
        <f>IF(ActividadesCom[[#This Row],[NIVEL 3]]&lt;&gt;0,VLOOKUP(ActividadesCom[[#This Row],[NIVEL 3]],Catálogo!A:B,2,FALSE),"")</f>
        <v/>
      </c>
      <c r="W2288" s="5"/>
      <c r="X2288" s="6"/>
      <c r="Y2288" s="5"/>
      <c r="Z2288" s="5"/>
      <c r="AA2288" s="5" t="str">
        <f>IF(ActividadesCom[[#This Row],[NIVEL 4]]&lt;&gt;0,VLOOKUP(ActividadesCom[[#This Row],[NIVEL 4]],Catálogo!A:B,2,FALSE),"")</f>
        <v/>
      </c>
      <c r="AB2288" s="5"/>
      <c r="AC2288" s="6"/>
      <c r="AD2288" s="5"/>
      <c r="AE2288" s="5"/>
      <c r="AF2288" s="5" t="str">
        <f>IF(ActividadesCom[[#This Row],[NIVEL 5]]&lt;&gt;0,VLOOKUP(ActividadesCom[[#This Row],[NIVEL 5]],Catálogo!A:B,2,FALSE),"")</f>
        <v/>
      </c>
      <c r="AG2288" s="5"/>
      <c r="AH2288" s="2"/>
    </row>
    <row r="2289" spans="1:34" ht="30" hidden="1" customHeight="1" x14ac:dyDescent="0.25">
      <c r="A2289" s="7">
        <v>18470254</v>
      </c>
      <c r="B2289" s="6" t="str">
        <f>VLOOKUP(ActividadesCom[[#This Row],[NO. DE CONTROL]],'LISTADO ESTUDIANTES'!A:C,2,FALSE)</f>
        <v>RODRIGUEZ FABIAN GERARDO FRANCISCO</v>
      </c>
      <c r="C2289" s="6" t="str">
        <f>VLOOKUP(ActividadesCom[[#This Row],[NO. DE CONTROL]],'LISTADO ESTUDIANTES'!A:C,3,FALSE)</f>
        <v>INGENIERIA MECANICA</v>
      </c>
      <c r="D2289" s="5" t="str">
        <f>VLOOKUP(ActividadesCom[[#This Row],[NO. DE CONTROL]],'LISTADO ESTUDIANTES'!A:D,4,FALSE)</f>
        <v>BAJA</v>
      </c>
      <c r="E2289" s="5">
        <f>SUM(ActividadesCom[[#This Row],[CRÉD. 1]],ActividadesCom[[#This Row],[CRÉD. 2]],ActividadesCom[[#This Row],[CRÉD. 3]],ActividadesCom[[#This Row],[CRÉD. 4]],ActividadesCom[[#This Row],[CRÉD. 5]])</f>
        <v>5</v>
      </c>
      <c r="F2289" s="17">
        <f>IF(ActividadesCom[[#This Row],[ÚLTIMO SEMESTRE CON CRÉDITOS]]&gt;0,ROUND(AVERAGE(ActividadesCom[[#This Row],[VALOR NIVEL 5]],ActividadesCom[[#This Row],[VALOR NIVEL 4]],ActividadesCom[[#This Row],[VALOR NIVEL 3]],ActividadesCom[[#This Row],[VALOR NIVEL 2]],ActividadesCom[[#This Row],[VALOR NIVEL 1]]),0),"")</f>
        <v>3</v>
      </c>
      <c r="G2289" s="5" t="str">
        <f>IF(ActividadesCom[[#This Row],[PROMEDIO]]="","",IF(ActividadesCom[[#This Row],[PROMEDIO]]&gt;=4,"EXCELENTE",IF(ActividadesCom[[#This Row],[PROMEDIO]]&gt;=3,"NOTABLE",IF(ActividadesCom[[#This Row],[PROMEDIO]]&gt;=2,"BUENO",IF(ActividadesCom[[#This Row],[PROMEDIO]]=1,"SUFICIENTE","")))))</f>
        <v>NOTABLE</v>
      </c>
      <c r="H2289" s="5">
        <f>MAX(ActividadesCom[[#This Row],[PERÍODO 1]],ActividadesCom[[#This Row],[PERÍODO 2]],ActividadesCom[[#This Row],[PERÍODO 3]],ActividadesCom[[#This Row],[PERÍODO 4]],ActividadesCom[[#This Row],[PERÍODO 5]])</f>
        <v>20221</v>
      </c>
      <c r="I2289" s="6" t="s">
        <v>4869</v>
      </c>
      <c r="J2289" s="5">
        <v>20221</v>
      </c>
      <c r="K2289" s="5" t="s">
        <v>4009</v>
      </c>
      <c r="L2289" s="5">
        <f>IF(ActividadesCom[[#This Row],[NIVEL 1]]&lt;&gt;0,VLOOKUP(ActividadesCom[[#This Row],[NIVEL 1]],Catálogo!A:B,2,FALSE),"")</f>
        <v>2</v>
      </c>
      <c r="M2289" s="5">
        <v>1</v>
      </c>
      <c r="N2289" s="6" t="s">
        <v>4745</v>
      </c>
      <c r="O2289" s="5">
        <v>20221</v>
      </c>
      <c r="P2289" s="5" t="s">
        <v>4007</v>
      </c>
      <c r="Q2289" s="5">
        <f>IF(ActividadesCom[[#This Row],[NIVEL 2]]&lt;&gt;0,VLOOKUP(ActividadesCom[[#This Row],[NIVEL 2]],Catálogo!A:B,2,FALSE),"")</f>
        <v>4</v>
      </c>
      <c r="R2289" s="5">
        <v>1</v>
      </c>
      <c r="S2289" s="6" t="s">
        <v>4910</v>
      </c>
      <c r="T2289" s="5">
        <v>20221</v>
      </c>
      <c r="U2289" s="5" t="s">
        <v>4008</v>
      </c>
      <c r="V2289" s="5">
        <f>IF(ActividadesCom[[#This Row],[NIVEL 3]]&lt;&gt;0,VLOOKUP(ActividadesCom[[#This Row],[NIVEL 3]],Catálogo!A:B,2,FALSE),"")</f>
        <v>3</v>
      </c>
      <c r="W2289" s="5">
        <v>1</v>
      </c>
      <c r="X2289" s="6" t="s">
        <v>31</v>
      </c>
      <c r="Y2289" s="5">
        <v>20191</v>
      </c>
      <c r="Z2289" s="5" t="s">
        <v>4008</v>
      </c>
      <c r="AA2289" s="5">
        <f>IF(ActividadesCom[[#This Row],[NIVEL 4]]&lt;&gt;0,VLOOKUP(ActividadesCom[[#This Row],[NIVEL 4]],Catálogo!A:B,2,FALSE),"")</f>
        <v>3</v>
      </c>
      <c r="AB2289" s="5">
        <v>1</v>
      </c>
      <c r="AC2289" s="6" t="s">
        <v>31</v>
      </c>
      <c r="AD2289" s="5">
        <v>20183</v>
      </c>
      <c r="AE2289" s="5" t="s">
        <v>4009</v>
      </c>
      <c r="AF2289" s="5">
        <f>IF(ActividadesCom[[#This Row],[NIVEL 5]]&lt;&gt;0,VLOOKUP(ActividadesCom[[#This Row],[NIVEL 5]],Catálogo!A:B,2,FALSE),"")</f>
        <v>2</v>
      </c>
      <c r="AG2289" s="5">
        <v>1</v>
      </c>
      <c r="AH2289" s="2"/>
    </row>
    <row r="2290" spans="1:34" ht="30" hidden="1" customHeight="1" x14ac:dyDescent="0.25">
      <c r="A2290" s="7">
        <v>18470255</v>
      </c>
      <c r="B2290" s="6" t="str">
        <f>VLOOKUP(ActividadesCom[[#This Row],[NO. DE CONTROL]],'LISTADO ESTUDIANTES'!A:C,2,FALSE)</f>
        <v>PECH GUTIERREZ ERIK FELIPE</v>
      </c>
      <c r="C2290" s="6" t="str">
        <f>VLOOKUP(ActividadesCom[[#This Row],[NO. DE CONTROL]],'LISTADO ESTUDIANTES'!A:C,3,FALSE)</f>
        <v>INGENIERIA EN SISTEMAS COMPUTACIONALES</v>
      </c>
      <c r="D2290" s="5" t="str">
        <f>VLOOKUP(ActividadesCom[[#This Row],[NO. DE CONTROL]],'LISTADO ESTUDIANTES'!A:D,4,FALSE)</f>
        <v>BAJA</v>
      </c>
      <c r="E2290" s="5">
        <f>SUM(ActividadesCom[[#This Row],[CRÉD. 1]],ActividadesCom[[#This Row],[CRÉD. 2]],ActividadesCom[[#This Row],[CRÉD. 3]],ActividadesCom[[#This Row],[CRÉD. 4]],ActividadesCom[[#This Row],[CRÉD. 5]])</f>
        <v>1</v>
      </c>
      <c r="F2290" s="17">
        <f>IF(ActividadesCom[[#This Row],[ÚLTIMO SEMESTRE CON CRÉDITOS]]&gt;0,ROUND(AVERAGE(ActividadesCom[[#This Row],[VALOR NIVEL 5]],ActividadesCom[[#This Row],[VALOR NIVEL 4]],ActividadesCom[[#This Row],[VALOR NIVEL 3]],ActividadesCom[[#This Row],[VALOR NIVEL 2]],ActividadesCom[[#This Row],[VALOR NIVEL 1]]),0),"")</f>
        <v>3</v>
      </c>
      <c r="G2290" s="5" t="str">
        <f>IF(ActividadesCom[[#This Row],[PROMEDIO]]="","",IF(ActividadesCom[[#This Row],[PROMEDIO]]&gt;=4,"EXCELENTE",IF(ActividadesCom[[#This Row],[PROMEDIO]]&gt;=3,"NOTABLE",IF(ActividadesCom[[#This Row],[PROMEDIO]]&gt;=2,"BUENO",IF(ActividadesCom[[#This Row],[PROMEDIO]]=1,"SUFICIENTE","")))))</f>
        <v>NOTABLE</v>
      </c>
      <c r="H2290" s="5">
        <f>MAX(ActividadesCom[[#This Row],[PERÍODO 1]],ActividadesCom[[#This Row],[PERÍODO 2]],ActividadesCom[[#This Row],[PERÍODO 3]],ActividadesCom[[#This Row],[PERÍODO 4]],ActividadesCom[[#This Row],[PERÍODO 5]])</f>
        <v>20183</v>
      </c>
      <c r="I2290" s="6"/>
      <c r="J2290" s="5"/>
      <c r="K2290" s="5"/>
      <c r="L2290" s="5" t="str">
        <f>IF(ActividadesCom[[#This Row],[NIVEL 1]]&lt;&gt;0,VLOOKUP(ActividadesCom[[#This Row],[NIVEL 1]],Catálogo!A:B,2,FALSE),"")</f>
        <v/>
      </c>
      <c r="M2290" s="5"/>
      <c r="N2290" s="6"/>
      <c r="O2290" s="5"/>
      <c r="P2290" s="5"/>
      <c r="Q2290" s="5" t="str">
        <f>IF(ActividadesCom[[#This Row],[NIVEL 2]]&lt;&gt;0,VLOOKUP(ActividadesCom[[#This Row],[NIVEL 2]],Catálogo!A:B,2,FALSE),"")</f>
        <v/>
      </c>
      <c r="R2290" s="5"/>
      <c r="S2290" s="6"/>
      <c r="T2290" s="5"/>
      <c r="U2290" s="5"/>
      <c r="V2290" s="5" t="str">
        <f>IF(ActividadesCom[[#This Row],[NIVEL 3]]&lt;&gt;0,VLOOKUP(ActividadesCom[[#This Row],[NIVEL 3]],Catálogo!A:B,2,FALSE),"")</f>
        <v/>
      </c>
      <c r="W2290" s="5"/>
      <c r="X2290" s="6"/>
      <c r="Y2290" s="5"/>
      <c r="Z2290" s="5"/>
      <c r="AA2290" s="5" t="str">
        <f>IF(ActividadesCom[[#This Row],[NIVEL 4]]&lt;&gt;0,VLOOKUP(ActividadesCom[[#This Row],[NIVEL 4]],Catálogo!A:B,2,FALSE),"")</f>
        <v/>
      </c>
      <c r="AB2290" s="5"/>
      <c r="AC2290" s="6" t="s">
        <v>27</v>
      </c>
      <c r="AD2290" s="5">
        <v>20183</v>
      </c>
      <c r="AE2290" s="5" t="s">
        <v>4008</v>
      </c>
      <c r="AF2290" s="5">
        <f>IF(ActividadesCom[[#This Row],[NIVEL 5]]&lt;&gt;0,VLOOKUP(ActividadesCom[[#This Row],[NIVEL 5]],Catálogo!A:B,2,FALSE),"")</f>
        <v>3</v>
      </c>
      <c r="AG2290" s="5">
        <v>1</v>
      </c>
      <c r="AH2290" s="2"/>
    </row>
    <row r="2291" spans="1:34" ht="30" hidden="1" customHeight="1" x14ac:dyDescent="0.25">
      <c r="A2291" s="7">
        <v>18470256</v>
      </c>
      <c r="B2291" s="6" t="str">
        <f>VLOOKUP(ActividadesCom[[#This Row],[NO. DE CONTROL]],'LISTADO ESTUDIANTES'!A:C,2,FALSE)</f>
        <v>ANCHEVIDA GOMEZ ANTHONY JAHERS</v>
      </c>
      <c r="C2291" s="6" t="str">
        <f>VLOOKUP(ActividadesCom[[#This Row],[NO. DE CONTROL]],'LISTADO ESTUDIANTES'!A:C,3,FALSE)</f>
        <v>INGENIERIA MECANICA</v>
      </c>
      <c r="D2291" s="5" t="str">
        <f>VLOOKUP(ActividadesCom[[#This Row],[NO. DE CONTROL]],'LISTADO ESTUDIANTES'!A:D,4,FALSE)</f>
        <v>BAJA</v>
      </c>
      <c r="E2291" s="5">
        <f>SUM(ActividadesCom[[#This Row],[CRÉD. 1]],ActividadesCom[[#This Row],[CRÉD. 2]],ActividadesCom[[#This Row],[CRÉD. 3]],ActividadesCom[[#This Row],[CRÉD. 4]],ActividadesCom[[#This Row],[CRÉD. 5]])</f>
        <v>0</v>
      </c>
      <c r="F2291" s="17" t="str">
        <f>IF(ActividadesCom[[#This Row],[ÚLTIMO SEMESTRE CON CRÉDITOS]]&gt;0,ROUND(AVERAGE(ActividadesCom[[#This Row],[VALOR NIVEL 5]],ActividadesCom[[#This Row],[VALOR NIVEL 4]],ActividadesCom[[#This Row],[VALOR NIVEL 3]],ActividadesCom[[#This Row],[VALOR NIVEL 2]],ActividadesCom[[#This Row],[VALOR NIVEL 1]]),0),"")</f>
        <v/>
      </c>
      <c r="G2291" s="5" t="str">
        <f>IF(ActividadesCom[[#This Row],[PROMEDIO]]="","",IF(ActividadesCom[[#This Row],[PROMEDIO]]&gt;=4,"EXCELENTE",IF(ActividadesCom[[#This Row],[PROMEDIO]]&gt;=3,"NOTABLE",IF(ActividadesCom[[#This Row],[PROMEDIO]]&gt;=2,"BUENO",IF(ActividadesCom[[#This Row],[PROMEDIO]]=1,"SUFICIENTE","")))))</f>
        <v/>
      </c>
      <c r="H2291" s="5">
        <f>MAX(ActividadesCom[[#This Row],[PERÍODO 1]],ActividadesCom[[#This Row],[PERÍODO 2]],ActividadesCom[[#This Row],[PERÍODO 3]],ActividadesCom[[#This Row],[PERÍODO 4]],ActividadesCom[[#This Row],[PERÍODO 5]])</f>
        <v>0</v>
      </c>
      <c r="I2291" s="6"/>
      <c r="J2291" s="5"/>
      <c r="K2291" s="5"/>
      <c r="L2291" s="5" t="str">
        <f>IF(ActividadesCom[[#This Row],[NIVEL 1]]&lt;&gt;0,VLOOKUP(ActividadesCom[[#This Row],[NIVEL 1]],Catálogo!A:B,2,FALSE),"")</f>
        <v/>
      </c>
      <c r="M2291" s="5"/>
      <c r="N2291" s="6"/>
      <c r="O2291" s="5"/>
      <c r="P2291" s="5"/>
      <c r="Q2291" s="5" t="str">
        <f>IF(ActividadesCom[[#This Row],[NIVEL 2]]&lt;&gt;0,VLOOKUP(ActividadesCom[[#This Row],[NIVEL 2]],Catálogo!A:B,2,FALSE),"")</f>
        <v/>
      </c>
      <c r="R2291" s="5"/>
      <c r="S2291" s="6"/>
      <c r="T2291" s="5"/>
      <c r="U2291" s="5"/>
      <c r="V2291" s="5" t="str">
        <f>IF(ActividadesCom[[#This Row],[NIVEL 3]]&lt;&gt;0,VLOOKUP(ActividadesCom[[#This Row],[NIVEL 3]],Catálogo!A:B,2,FALSE),"")</f>
        <v/>
      </c>
      <c r="W2291" s="5"/>
      <c r="X2291" s="6"/>
      <c r="Y2291" s="5"/>
      <c r="Z2291" s="5"/>
      <c r="AA2291" s="5" t="str">
        <f>IF(ActividadesCom[[#This Row],[NIVEL 4]]&lt;&gt;0,VLOOKUP(ActividadesCom[[#This Row],[NIVEL 4]],Catálogo!A:B,2,FALSE),"")</f>
        <v/>
      </c>
      <c r="AB2291" s="5"/>
      <c r="AC2291" s="6"/>
      <c r="AD2291" s="5"/>
      <c r="AE2291" s="5"/>
      <c r="AF2291" s="5" t="str">
        <f>IF(ActividadesCom[[#This Row],[NIVEL 5]]&lt;&gt;0,VLOOKUP(ActividadesCom[[#This Row],[NIVEL 5]],Catálogo!A:B,2,FALSE),"")</f>
        <v/>
      </c>
      <c r="AG2291" s="5"/>
      <c r="AH2291" s="2"/>
    </row>
    <row r="2292" spans="1:34" ht="30" hidden="1" customHeight="1" x14ac:dyDescent="0.25">
      <c r="A2292" s="7">
        <v>18470257</v>
      </c>
      <c r="B2292" s="6" t="str">
        <f>VLOOKUP(ActividadesCom[[#This Row],[NO. DE CONTROL]],'LISTADO ESTUDIANTES'!A:C,2,FALSE)</f>
        <v>SANSORES CHAN GERARDO DAVID</v>
      </c>
      <c r="C2292" s="6" t="str">
        <f>VLOOKUP(ActividadesCom[[#This Row],[NO. DE CONTROL]],'LISTADO ESTUDIANTES'!A:C,3,FALSE)</f>
        <v>INGENIERIA EN GESTION EMPRESARIAL</v>
      </c>
      <c r="D2292" s="5" t="str">
        <f>VLOOKUP(ActividadesCom[[#This Row],[NO. DE CONTROL]],'LISTADO ESTUDIANTES'!A:D,4,FALSE)</f>
        <v>BAJA</v>
      </c>
      <c r="E2292" s="5">
        <f>SUM(ActividadesCom[[#This Row],[CRÉD. 1]],ActividadesCom[[#This Row],[CRÉD. 2]],ActividadesCom[[#This Row],[CRÉD. 3]],ActividadesCom[[#This Row],[CRÉD. 4]],ActividadesCom[[#This Row],[CRÉD. 5]])</f>
        <v>5</v>
      </c>
      <c r="F2292" s="17">
        <f>IF(ActividadesCom[[#This Row],[ÚLTIMO SEMESTRE CON CRÉDITOS]]&gt;0,ROUND(AVERAGE(ActividadesCom[[#This Row],[VALOR NIVEL 5]],ActividadesCom[[#This Row],[VALOR NIVEL 4]],ActividadesCom[[#This Row],[VALOR NIVEL 3]],ActividadesCom[[#This Row],[VALOR NIVEL 2]],ActividadesCom[[#This Row],[VALOR NIVEL 1]]),0),"")</f>
        <v>3</v>
      </c>
      <c r="G2292" s="5" t="str">
        <f>IF(ActividadesCom[[#This Row],[PROMEDIO]]="","",IF(ActividadesCom[[#This Row],[PROMEDIO]]&gt;=4,"EXCELENTE",IF(ActividadesCom[[#This Row],[PROMEDIO]]&gt;=3,"NOTABLE",IF(ActividadesCom[[#This Row],[PROMEDIO]]&gt;=2,"BUENO",IF(ActividadesCom[[#This Row],[PROMEDIO]]=1,"SUFICIENTE","")))))</f>
        <v>NOTABLE</v>
      </c>
      <c r="H2292" s="5">
        <f>MAX(ActividadesCom[[#This Row],[PERÍODO 1]],ActividadesCom[[#This Row],[PERÍODO 2]],ActividadesCom[[#This Row],[PERÍODO 3]],ActividadesCom[[#This Row],[PERÍODO 4]],ActividadesCom[[#This Row],[PERÍODO 5]])</f>
        <v>20211</v>
      </c>
      <c r="I2292" s="6" t="s">
        <v>4122</v>
      </c>
      <c r="J2292" s="5">
        <v>20203</v>
      </c>
      <c r="K2292" s="5" t="s">
        <v>4009</v>
      </c>
      <c r="L2292" s="5">
        <f>IF(ActividadesCom[[#This Row],[NIVEL 1]]&lt;&gt;0,VLOOKUP(ActividadesCom[[#This Row],[NIVEL 1]],Catálogo!A:B,2,FALSE),"")</f>
        <v>2</v>
      </c>
      <c r="M2292" s="5">
        <v>1</v>
      </c>
      <c r="N2292" s="6" t="s">
        <v>4527</v>
      </c>
      <c r="O2292" s="5">
        <v>20211</v>
      </c>
      <c r="P2292" s="5" t="s">
        <v>4007</v>
      </c>
      <c r="Q2292" s="5">
        <f>IF(ActividadesCom[[#This Row],[NIVEL 2]]&lt;&gt;0,VLOOKUP(ActividadesCom[[#This Row],[NIVEL 2]],Catálogo!A:B,2,FALSE),"")</f>
        <v>4</v>
      </c>
      <c r="R2292" s="5">
        <v>1</v>
      </c>
      <c r="S2292" s="6" t="s">
        <v>4527</v>
      </c>
      <c r="T2292" s="5">
        <v>20211</v>
      </c>
      <c r="U2292" s="5" t="s">
        <v>4007</v>
      </c>
      <c r="V2292" s="5">
        <f>IF(ActividadesCom[[#This Row],[NIVEL 3]]&lt;&gt;0,VLOOKUP(ActividadesCom[[#This Row],[NIVEL 3]],Catálogo!A:B,2,FALSE),"")</f>
        <v>4</v>
      </c>
      <c r="W2292" s="5">
        <v>1</v>
      </c>
      <c r="X2292" s="6" t="s">
        <v>30</v>
      </c>
      <c r="Y2292" s="5">
        <v>20211</v>
      </c>
      <c r="Z2292" s="5" t="s">
        <v>4007</v>
      </c>
      <c r="AA2292" s="5">
        <f>IF(ActividadesCom[[#This Row],[NIVEL 4]]&lt;&gt;0,VLOOKUP(ActividadesCom[[#This Row],[NIVEL 4]],Catálogo!A:B,2,FALSE),"")</f>
        <v>4</v>
      </c>
      <c r="AB2292" s="5">
        <v>1</v>
      </c>
      <c r="AC2292" s="6" t="s">
        <v>31</v>
      </c>
      <c r="AD2292" s="5">
        <v>20183</v>
      </c>
      <c r="AE2292" s="5" t="s">
        <v>4009</v>
      </c>
      <c r="AF2292" s="5">
        <f>IF(ActividadesCom[[#This Row],[NIVEL 5]]&lt;&gt;0,VLOOKUP(ActividadesCom[[#This Row],[NIVEL 5]],Catálogo!A:B,2,FALSE),"")</f>
        <v>2</v>
      </c>
      <c r="AG2292" s="5">
        <v>1</v>
      </c>
      <c r="AH2292" s="2"/>
    </row>
    <row r="2293" spans="1:34" ht="30" hidden="1" customHeight="1" x14ac:dyDescent="0.25">
      <c r="A2293" s="7">
        <v>18470258</v>
      </c>
      <c r="B2293" s="6" t="str">
        <f>VLOOKUP(ActividadesCom[[#This Row],[NO. DE CONTROL]],'LISTADO ESTUDIANTES'!A:C,2,FALSE)</f>
        <v>SABALA PEREZ DIANA LAURA</v>
      </c>
      <c r="C2293" s="6" t="str">
        <f>VLOOKUP(ActividadesCom[[#This Row],[NO. DE CONTROL]],'LISTADO ESTUDIANTES'!A:C,3,FALSE)</f>
        <v>INGENIERIA EN SISTEMAS COMPUTACIONALES</v>
      </c>
      <c r="D2293" s="5" t="str">
        <f>VLOOKUP(ActividadesCom[[#This Row],[NO. DE CONTROL]],'LISTADO ESTUDIANTES'!A:D,4,FALSE)</f>
        <v>BAJA</v>
      </c>
      <c r="E2293" s="5">
        <f>SUM(ActividadesCom[[#This Row],[CRÉD. 1]],ActividadesCom[[#This Row],[CRÉD. 2]],ActividadesCom[[#This Row],[CRÉD. 3]],ActividadesCom[[#This Row],[CRÉD. 4]],ActividadesCom[[#This Row],[CRÉD. 5]])</f>
        <v>5</v>
      </c>
      <c r="F2293" s="17">
        <f>IF(ActividadesCom[[#This Row],[ÚLTIMO SEMESTRE CON CRÉDITOS]]&gt;0,ROUND(AVERAGE(ActividadesCom[[#This Row],[VALOR NIVEL 5]],ActividadesCom[[#This Row],[VALOR NIVEL 4]],ActividadesCom[[#This Row],[VALOR NIVEL 3]],ActividadesCom[[#This Row],[VALOR NIVEL 2]],ActividadesCom[[#This Row],[VALOR NIVEL 1]]),0),"")</f>
        <v>4</v>
      </c>
      <c r="G2293" s="5" t="str">
        <f>IF(ActividadesCom[[#This Row],[PROMEDIO]]="","",IF(ActividadesCom[[#This Row],[PROMEDIO]]&gt;=4,"EXCELENTE",IF(ActividadesCom[[#This Row],[PROMEDIO]]&gt;=3,"NOTABLE",IF(ActividadesCom[[#This Row],[PROMEDIO]]&gt;=2,"BUENO",IF(ActividadesCom[[#This Row],[PROMEDIO]]=1,"SUFICIENTE","")))))</f>
        <v>EXCELENTE</v>
      </c>
      <c r="H2293" s="5">
        <f>MAX(ActividadesCom[[#This Row],[PERÍODO 1]],ActividadesCom[[#This Row],[PERÍODO 2]],ActividadesCom[[#This Row],[PERÍODO 3]],ActividadesCom[[#This Row],[PERÍODO 4]],ActividadesCom[[#This Row],[PERÍODO 5]])</f>
        <v>20213</v>
      </c>
      <c r="I2293" s="6" t="s">
        <v>4194</v>
      </c>
      <c r="J2293" s="5">
        <v>20203</v>
      </c>
      <c r="K2293" s="5" t="s">
        <v>4007</v>
      </c>
      <c r="L2293" s="5">
        <f>IF(ActividadesCom[[#This Row],[NIVEL 1]]&lt;&gt;0,VLOOKUP(ActividadesCom[[#This Row],[NIVEL 1]],Catálogo!A:B,2,FALSE),"")</f>
        <v>4</v>
      </c>
      <c r="M2293" s="11">
        <v>2</v>
      </c>
      <c r="N2293" s="6" t="s">
        <v>4942</v>
      </c>
      <c r="O2293" s="5">
        <v>20213</v>
      </c>
      <c r="P2293" s="5" t="s">
        <v>4007</v>
      </c>
      <c r="Q2293" s="5">
        <f>IF(ActividadesCom[[#This Row],[NIVEL 2]]&lt;&gt;0,VLOOKUP(ActividadesCom[[#This Row],[NIVEL 2]],Catálogo!A:B,2,FALSE),"")</f>
        <v>4</v>
      </c>
      <c r="R2293" s="5">
        <v>1</v>
      </c>
      <c r="S2293" s="6"/>
      <c r="T2293" s="5"/>
      <c r="U2293" s="5"/>
      <c r="V2293" s="5" t="str">
        <f>IF(ActividadesCom[[#This Row],[NIVEL 3]]&lt;&gt;0,VLOOKUP(ActividadesCom[[#This Row],[NIVEL 3]],Catálogo!A:B,2,FALSE),"")</f>
        <v/>
      </c>
      <c r="W2293" s="5"/>
      <c r="X2293" s="6" t="s">
        <v>818</v>
      </c>
      <c r="Y2293" s="5">
        <v>20191</v>
      </c>
      <c r="Z2293" s="5" t="s">
        <v>4007</v>
      </c>
      <c r="AA2293" s="5">
        <f>IF(ActividadesCom[[#This Row],[NIVEL 4]]&lt;&gt;0,VLOOKUP(ActividadesCom[[#This Row],[NIVEL 4]],Catálogo!A:B,2,FALSE),"")</f>
        <v>4</v>
      </c>
      <c r="AB2293" s="5">
        <v>1</v>
      </c>
      <c r="AC2293" s="6" t="s">
        <v>42</v>
      </c>
      <c r="AD2293" s="5">
        <v>20183</v>
      </c>
      <c r="AE2293" s="5" t="s">
        <v>4008</v>
      </c>
      <c r="AF2293" s="5">
        <f>IF(ActividadesCom[[#This Row],[NIVEL 5]]&lt;&gt;0,VLOOKUP(ActividadesCom[[#This Row],[NIVEL 5]],Catálogo!A:B,2,FALSE),"")</f>
        <v>3</v>
      </c>
      <c r="AG2293" s="5">
        <v>1</v>
      </c>
      <c r="AH2293" s="2"/>
    </row>
    <row r="2294" spans="1:34" ht="30" hidden="1" customHeight="1" x14ac:dyDescent="0.25">
      <c r="A2294" s="7">
        <v>18470259</v>
      </c>
      <c r="B2294" s="6" t="str">
        <f>VLOOKUP(ActividadesCom[[#This Row],[NO. DE CONTROL]],'LISTADO ESTUDIANTES'!A:C,2,FALSE)</f>
        <v>ANCHEVIDA UCO ANGEL JESUS</v>
      </c>
      <c r="C2294" s="6" t="str">
        <f>VLOOKUP(ActividadesCom[[#This Row],[NO. DE CONTROL]],'LISTADO ESTUDIANTES'!A:C,3,FALSE)</f>
        <v>INGENIERIA EN SISTEMAS COMPUTACIONALES</v>
      </c>
      <c r="D2294" s="5" t="str">
        <f>VLOOKUP(ActividadesCom[[#This Row],[NO. DE CONTROL]],'LISTADO ESTUDIANTES'!A:D,4,FALSE)</f>
        <v>BAJA</v>
      </c>
      <c r="E2294" s="5">
        <f>SUM(ActividadesCom[[#This Row],[CRÉD. 1]],ActividadesCom[[#This Row],[CRÉD. 2]],ActividadesCom[[#This Row],[CRÉD. 3]],ActividadesCom[[#This Row],[CRÉD. 4]],ActividadesCom[[#This Row],[CRÉD. 5]])</f>
        <v>5</v>
      </c>
      <c r="F2294" s="17">
        <f>IF(ActividadesCom[[#This Row],[ÚLTIMO SEMESTRE CON CRÉDITOS]]&gt;0,ROUND(AVERAGE(ActividadesCom[[#This Row],[VALOR NIVEL 5]],ActividadesCom[[#This Row],[VALOR NIVEL 4]],ActividadesCom[[#This Row],[VALOR NIVEL 3]],ActividadesCom[[#This Row],[VALOR NIVEL 2]],ActividadesCom[[#This Row],[VALOR NIVEL 1]]),0),"")</f>
        <v>4</v>
      </c>
      <c r="G2294" s="5" t="str">
        <f>IF(ActividadesCom[[#This Row],[PROMEDIO]]="","",IF(ActividadesCom[[#This Row],[PROMEDIO]]&gt;=4,"EXCELENTE",IF(ActividadesCom[[#This Row],[PROMEDIO]]&gt;=3,"NOTABLE",IF(ActividadesCom[[#This Row],[PROMEDIO]]&gt;=2,"BUENO",IF(ActividadesCom[[#This Row],[PROMEDIO]]=1,"SUFICIENTE","")))))</f>
        <v>EXCELENTE</v>
      </c>
      <c r="H2294" s="5">
        <f>MAX(ActividadesCom[[#This Row],[PERÍODO 1]],ActividadesCom[[#This Row],[PERÍODO 2]],ActividadesCom[[#This Row],[PERÍODO 3]],ActividadesCom[[#This Row],[PERÍODO 4]],ActividadesCom[[#This Row],[PERÍODO 5]])</f>
        <v>20211</v>
      </c>
      <c r="I2294" s="6" t="s">
        <v>4195</v>
      </c>
      <c r="J2294" s="5">
        <v>20203</v>
      </c>
      <c r="K2294" s="5" t="s">
        <v>4007</v>
      </c>
      <c r="L2294" s="5">
        <f>IF(ActividadesCom[[#This Row],[NIVEL 1]]&lt;&gt;0,VLOOKUP(ActividadesCom[[#This Row],[NIVEL 1]],Catálogo!A:B,2,FALSE),"")</f>
        <v>4</v>
      </c>
      <c r="M2294" s="5">
        <v>2</v>
      </c>
      <c r="N2294" s="6" t="s">
        <v>4505</v>
      </c>
      <c r="O2294" s="5">
        <v>20211</v>
      </c>
      <c r="P2294" s="5" t="s">
        <v>4007</v>
      </c>
      <c r="Q2294" s="5">
        <f>IF(ActividadesCom[[#This Row],[NIVEL 2]]&lt;&gt;0,VLOOKUP(ActividadesCom[[#This Row],[NIVEL 2]],Catálogo!A:B,2,FALSE),"")</f>
        <v>4</v>
      </c>
      <c r="R2294" s="5">
        <v>1</v>
      </c>
      <c r="S2294" s="6"/>
      <c r="T2294" s="5"/>
      <c r="U2294" s="5"/>
      <c r="V2294" s="5" t="str">
        <f>IF(ActividadesCom[[#This Row],[NIVEL 3]]&lt;&gt;0,VLOOKUP(ActividadesCom[[#This Row],[NIVEL 3]],Catálogo!A:B,2,FALSE),"")</f>
        <v/>
      </c>
      <c r="W2294" s="5"/>
      <c r="X2294" s="6" t="s">
        <v>133</v>
      </c>
      <c r="Y2294" s="5">
        <v>20191</v>
      </c>
      <c r="Z2294" s="5" t="s">
        <v>4008</v>
      </c>
      <c r="AA2294" s="5">
        <f>IF(ActividadesCom[[#This Row],[NIVEL 4]]&lt;&gt;0,VLOOKUP(ActividadesCom[[#This Row],[NIVEL 4]],Catálogo!A:B,2,FALSE),"")</f>
        <v>3</v>
      </c>
      <c r="AB2294" s="5">
        <v>1</v>
      </c>
      <c r="AC2294" s="6" t="s">
        <v>42</v>
      </c>
      <c r="AD2294" s="5">
        <v>20183</v>
      </c>
      <c r="AE2294" s="5" t="s">
        <v>4008</v>
      </c>
      <c r="AF2294" s="5">
        <f>IF(ActividadesCom[[#This Row],[NIVEL 5]]&lt;&gt;0,VLOOKUP(ActividadesCom[[#This Row],[NIVEL 5]],Catálogo!A:B,2,FALSE),"")</f>
        <v>3</v>
      </c>
      <c r="AG2294" s="5">
        <v>1</v>
      </c>
      <c r="AH2294" s="2"/>
    </row>
    <row r="2295" spans="1:34" ht="30" hidden="1" customHeight="1" x14ac:dyDescent="0.25">
      <c r="A2295" s="7">
        <v>18470260</v>
      </c>
      <c r="B2295" s="6" t="str">
        <f>VLOOKUP(ActividadesCom[[#This Row],[NO. DE CONTROL]],'LISTADO ESTUDIANTES'!A:C,2,FALSE)</f>
        <v>NEGRON DIAZ JORGE LUIS</v>
      </c>
      <c r="C2295" s="6" t="str">
        <f>VLOOKUP(ActividadesCom[[#This Row],[NO. DE CONTROL]],'LISTADO ESTUDIANTES'!A:C,3,FALSE)</f>
        <v>INGENIERIA MECANICA</v>
      </c>
      <c r="D2295" s="5" t="str">
        <f>VLOOKUP(ActividadesCom[[#This Row],[NO. DE CONTROL]],'LISTADO ESTUDIANTES'!A:D,4,FALSE)</f>
        <v>BAJA</v>
      </c>
      <c r="E2295" s="5">
        <f>SUM(ActividadesCom[[#This Row],[CRÉD. 1]],ActividadesCom[[#This Row],[CRÉD. 2]],ActividadesCom[[#This Row],[CRÉD. 3]],ActividadesCom[[#This Row],[CRÉD. 4]],ActividadesCom[[#This Row],[CRÉD. 5]])</f>
        <v>1</v>
      </c>
      <c r="F2295" s="17">
        <f>IF(ActividadesCom[[#This Row],[ÚLTIMO SEMESTRE CON CRÉDITOS]]&gt;0,ROUND(AVERAGE(ActividadesCom[[#This Row],[VALOR NIVEL 5]],ActividadesCom[[#This Row],[VALOR NIVEL 4]],ActividadesCom[[#This Row],[VALOR NIVEL 3]],ActividadesCom[[#This Row],[VALOR NIVEL 2]],ActividadesCom[[#This Row],[VALOR NIVEL 1]]),0),"")</f>
        <v>2</v>
      </c>
      <c r="G2295" s="5" t="str">
        <f>IF(ActividadesCom[[#This Row],[PROMEDIO]]="","",IF(ActividadesCom[[#This Row],[PROMEDIO]]&gt;=4,"EXCELENTE",IF(ActividadesCom[[#This Row],[PROMEDIO]]&gt;=3,"NOTABLE",IF(ActividadesCom[[#This Row],[PROMEDIO]]&gt;=2,"BUENO",IF(ActividadesCom[[#This Row],[PROMEDIO]]=1,"SUFICIENTE","")))))</f>
        <v>BUENO</v>
      </c>
      <c r="H2295" s="5">
        <f>MAX(ActividadesCom[[#This Row],[PERÍODO 1]],ActividadesCom[[#This Row],[PERÍODO 2]],ActividadesCom[[#This Row],[PERÍODO 3]],ActividadesCom[[#This Row],[PERÍODO 4]],ActividadesCom[[#This Row],[PERÍODO 5]])</f>
        <v>20183</v>
      </c>
      <c r="I2295" s="6"/>
      <c r="J2295" s="5"/>
      <c r="K2295" s="5"/>
      <c r="L2295" s="5" t="str">
        <f>IF(ActividadesCom[[#This Row],[NIVEL 1]]&lt;&gt;0,VLOOKUP(ActividadesCom[[#This Row],[NIVEL 1]],Catálogo!A:B,2,FALSE),"")</f>
        <v/>
      </c>
      <c r="M2295" s="5"/>
      <c r="N2295" s="6"/>
      <c r="O2295" s="5"/>
      <c r="P2295" s="5"/>
      <c r="Q2295" s="5" t="str">
        <f>IF(ActividadesCom[[#This Row],[NIVEL 2]]&lt;&gt;0,VLOOKUP(ActividadesCom[[#This Row],[NIVEL 2]],Catálogo!A:B,2,FALSE),"")</f>
        <v/>
      </c>
      <c r="R2295" s="5"/>
      <c r="S2295" s="6"/>
      <c r="T2295" s="5"/>
      <c r="U2295" s="5"/>
      <c r="V2295" s="5" t="str">
        <f>IF(ActividadesCom[[#This Row],[NIVEL 3]]&lt;&gt;0,VLOOKUP(ActividadesCom[[#This Row],[NIVEL 3]],Catálogo!A:B,2,FALSE),"")</f>
        <v/>
      </c>
      <c r="W2295" s="5"/>
      <c r="X2295" s="6"/>
      <c r="Y2295" s="5"/>
      <c r="Z2295" s="5"/>
      <c r="AA2295" s="5" t="str">
        <f>IF(ActividadesCom[[#This Row],[NIVEL 4]]&lt;&gt;0,VLOOKUP(ActividadesCom[[#This Row],[NIVEL 4]],Catálogo!A:B,2,FALSE),"")</f>
        <v/>
      </c>
      <c r="AB2295" s="5"/>
      <c r="AC2295" s="6" t="s">
        <v>27</v>
      </c>
      <c r="AD2295" s="5">
        <v>20183</v>
      </c>
      <c r="AE2295" s="5" t="s">
        <v>4009</v>
      </c>
      <c r="AF2295" s="5">
        <f>IF(ActividadesCom[[#This Row],[NIVEL 5]]&lt;&gt;0,VLOOKUP(ActividadesCom[[#This Row],[NIVEL 5]],Catálogo!A:B,2,FALSE),"")</f>
        <v>2</v>
      </c>
      <c r="AG2295" s="5">
        <v>1</v>
      </c>
      <c r="AH2295" s="2"/>
    </row>
    <row r="2296" spans="1:34" ht="30" hidden="1" customHeight="1" x14ac:dyDescent="0.25">
      <c r="A2296" s="7">
        <v>18470261</v>
      </c>
      <c r="B2296" s="6" t="str">
        <f>VLOOKUP(ActividadesCom[[#This Row],[NO. DE CONTROL]],'LISTADO ESTUDIANTES'!A:C,2,FALSE)</f>
        <v xml:space="preserve"> HOIL CHRISTIAN ALEJANDRO</v>
      </c>
      <c r="C2296" s="6" t="str">
        <f>VLOOKUP(ActividadesCom[[#This Row],[NO. DE CONTROL]],'LISTADO ESTUDIANTES'!A:C,3,FALSE)</f>
        <v>INGENIERIA CIVIL</v>
      </c>
      <c r="D2296" s="5" t="str">
        <f>VLOOKUP(ActividadesCom[[#This Row],[NO. DE CONTROL]],'LISTADO ESTUDIANTES'!A:D,4,FALSE)</f>
        <v>BAJA</v>
      </c>
      <c r="E2296" s="5">
        <f>SUM(ActividadesCom[[#This Row],[CRÉD. 1]],ActividadesCom[[#This Row],[CRÉD. 2]],ActividadesCom[[#This Row],[CRÉD. 3]],ActividadesCom[[#This Row],[CRÉD. 4]],ActividadesCom[[#This Row],[CRÉD. 5]])</f>
        <v>0</v>
      </c>
      <c r="F2296" s="17" t="str">
        <f>IF(ActividadesCom[[#This Row],[ÚLTIMO SEMESTRE CON CRÉDITOS]]&gt;0,ROUND(AVERAGE(ActividadesCom[[#This Row],[VALOR NIVEL 5]],ActividadesCom[[#This Row],[VALOR NIVEL 4]],ActividadesCom[[#This Row],[VALOR NIVEL 3]],ActividadesCom[[#This Row],[VALOR NIVEL 2]],ActividadesCom[[#This Row],[VALOR NIVEL 1]]),0),"")</f>
        <v/>
      </c>
      <c r="G2296" s="5" t="str">
        <f>IF(ActividadesCom[[#This Row],[PROMEDIO]]="","",IF(ActividadesCom[[#This Row],[PROMEDIO]]&gt;=4,"EXCELENTE",IF(ActividadesCom[[#This Row],[PROMEDIO]]&gt;=3,"NOTABLE",IF(ActividadesCom[[#This Row],[PROMEDIO]]&gt;=2,"BUENO",IF(ActividadesCom[[#This Row],[PROMEDIO]]=1,"SUFICIENTE","")))))</f>
        <v/>
      </c>
      <c r="H2296" s="5">
        <f>MAX(ActividadesCom[[#This Row],[PERÍODO 1]],ActividadesCom[[#This Row],[PERÍODO 2]],ActividadesCom[[#This Row],[PERÍODO 3]],ActividadesCom[[#This Row],[PERÍODO 4]],ActividadesCom[[#This Row],[PERÍODO 5]])</f>
        <v>0</v>
      </c>
      <c r="I2296" s="6"/>
      <c r="J2296" s="5"/>
      <c r="K2296" s="5"/>
      <c r="L2296" s="5" t="str">
        <f>IF(ActividadesCom[[#This Row],[NIVEL 1]]&lt;&gt;0,VLOOKUP(ActividadesCom[[#This Row],[NIVEL 1]],Catálogo!A:B,2,FALSE),"")</f>
        <v/>
      </c>
      <c r="M2296" s="5"/>
      <c r="N2296" s="6"/>
      <c r="O2296" s="5"/>
      <c r="P2296" s="5"/>
      <c r="Q2296" s="5" t="str">
        <f>IF(ActividadesCom[[#This Row],[NIVEL 2]]&lt;&gt;0,VLOOKUP(ActividadesCom[[#This Row],[NIVEL 2]],Catálogo!A:B,2,FALSE),"")</f>
        <v/>
      </c>
      <c r="R2296" s="14"/>
      <c r="S2296" s="23"/>
      <c r="T2296" s="14"/>
      <c r="U2296" s="14"/>
      <c r="V2296" s="5" t="str">
        <f>IF(ActividadesCom[[#This Row],[NIVEL 3]]&lt;&gt;0,VLOOKUP(ActividadesCom[[#This Row],[NIVEL 3]],Catálogo!A:B,2,FALSE),"")</f>
        <v/>
      </c>
      <c r="W2296" s="14"/>
      <c r="X2296" s="6"/>
      <c r="Y2296" s="5"/>
      <c r="Z2296" s="5"/>
      <c r="AA2296" s="5" t="str">
        <f>IF(ActividadesCom[[#This Row],[NIVEL 4]]&lt;&gt;0,VLOOKUP(ActividadesCom[[#This Row],[NIVEL 4]],Catálogo!A:B,2,FALSE),"")</f>
        <v/>
      </c>
      <c r="AB2296" s="5"/>
      <c r="AC2296" s="6"/>
      <c r="AD2296" s="5"/>
      <c r="AE2296" s="5"/>
      <c r="AF2296" s="5" t="str">
        <f>IF(ActividadesCom[[#This Row],[NIVEL 5]]&lt;&gt;0,VLOOKUP(ActividadesCom[[#This Row],[NIVEL 5]],Catálogo!A:B,2,FALSE),"")</f>
        <v/>
      </c>
      <c r="AG2296" s="5"/>
      <c r="AH2296" s="2"/>
    </row>
    <row r="2297" spans="1:34" ht="30" hidden="1" customHeight="1" x14ac:dyDescent="0.25">
      <c r="A2297" s="7">
        <v>18470262</v>
      </c>
      <c r="B2297" s="6" t="str">
        <f>VLOOKUP(ActividadesCom[[#This Row],[NO. DE CONTROL]],'LISTADO ESTUDIANTES'!A:C,2,FALSE)</f>
        <v>HERRERA VAZQUEZ JOSE ISIDRO</v>
      </c>
      <c r="C2297" s="6" t="str">
        <f>VLOOKUP(ActividadesCom[[#This Row],[NO. DE CONTROL]],'LISTADO ESTUDIANTES'!A:C,3,FALSE)</f>
        <v>INGENIERIA EN SISTEMAS COMPUTACIONALES</v>
      </c>
      <c r="D2297" s="5" t="str">
        <f>VLOOKUP(ActividadesCom[[#This Row],[NO. DE CONTROL]],'LISTADO ESTUDIANTES'!A:D,4,FALSE)</f>
        <v>BAJA</v>
      </c>
      <c r="E2297" s="5">
        <f>SUM(ActividadesCom[[#This Row],[CRÉD. 1]],ActividadesCom[[#This Row],[CRÉD. 2]],ActividadesCom[[#This Row],[CRÉD. 3]],ActividadesCom[[#This Row],[CRÉD. 4]],ActividadesCom[[#This Row],[CRÉD. 5]])</f>
        <v>1</v>
      </c>
      <c r="F2297" s="17">
        <f>IF(ActividadesCom[[#This Row],[ÚLTIMO SEMESTRE CON CRÉDITOS]]&gt;0,ROUND(AVERAGE(ActividadesCom[[#This Row],[VALOR NIVEL 5]],ActividadesCom[[#This Row],[VALOR NIVEL 4]],ActividadesCom[[#This Row],[VALOR NIVEL 3]],ActividadesCom[[#This Row],[VALOR NIVEL 2]],ActividadesCom[[#This Row],[VALOR NIVEL 1]]),0),"")</f>
        <v>3</v>
      </c>
      <c r="G2297" s="5" t="str">
        <f>IF(ActividadesCom[[#This Row],[PROMEDIO]]="","",IF(ActividadesCom[[#This Row],[PROMEDIO]]&gt;=4,"EXCELENTE",IF(ActividadesCom[[#This Row],[PROMEDIO]]&gt;=3,"NOTABLE",IF(ActividadesCom[[#This Row],[PROMEDIO]]&gt;=2,"BUENO",IF(ActividadesCom[[#This Row],[PROMEDIO]]=1,"SUFICIENTE","")))))</f>
        <v>NOTABLE</v>
      </c>
      <c r="H2297" s="5">
        <f>MAX(ActividadesCom[[#This Row],[PERÍODO 1]],ActividadesCom[[#This Row],[PERÍODO 2]],ActividadesCom[[#This Row],[PERÍODO 3]],ActividadesCom[[#This Row],[PERÍODO 4]],ActividadesCom[[#This Row],[PERÍODO 5]])</f>
        <v>20183</v>
      </c>
      <c r="I2297" s="6"/>
      <c r="J2297" s="5"/>
      <c r="K2297" s="5"/>
      <c r="L2297" s="5" t="str">
        <f>IF(ActividadesCom[[#This Row],[NIVEL 1]]&lt;&gt;0,VLOOKUP(ActividadesCom[[#This Row],[NIVEL 1]],Catálogo!A:B,2,FALSE),"")</f>
        <v/>
      </c>
      <c r="M2297" s="5"/>
      <c r="N2297" s="6"/>
      <c r="O2297" s="5"/>
      <c r="P2297" s="5"/>
      <c r="Q2297" s="5" t="str">
        <f>IF(ActividadesCom[[#This Row],[NIVEL 2]]&lt;&gt;0,VLOOKUP(ActividadesCom[[#This Row],[NIVEL 2]],Catálogo!A:B,2,FALSE),"")</f>
        <v/>
      </c>
      <c r="R2297" s="5"/>
      <c r="S2297" s="6"/>
      <c r="T2297" s="5"/>
      <c r="U2297" s="5"/>
      <c r="V2297" s="5" t="str">
        <f>IF(ActividadesCom[[#This Row],[NIVEL 3]]&lt;&gt;0,VLOOKUP(ActividadesCom[[#This Row],[NIVEL 3]],Catálogo!A:B,2,FALSE),"")</f>
        <v/>
      </c>
      <c r="W2297" s="5"/>
      <c r="X2297" s="6"/>
      <c r="Y2297" s="5"/>
      <c r="Z2297" s="5"/>
      <c r="AA2297" s="5" t="str">
        <f>IF(ActividadesCom[[#This Row],[NIVEL 4]]&lt;&gt;0,VLOOKUP(ActividadesCom[[#This Row],[NIVEL 4]],Catálogo!A:B,2,FALSE),"")</f>
        <v/>
      </c>
      <c r="AB2297" s="5"/>
      <c r="AC2297" s="6" t="s">
        <v>47</v>
      </c>
      <c r="AD2297" s="5">
        <v>20183</v>
      </c>
      <c r="AE2297" s="5" t="s">
        <v>4008</v>
      </c>
      <c r="AF2297" s="5">
        <f>IF(ActividadesCom[[#This Row],[NIVEL 5]]&lt;&gt;0,VLOOKUP(ActividadesCom[[#This Row],[NIVEL 5]],Catálogo!A:B,2,FALSE),"")</f>
        <v>3</v>
      </c>
      <c r="AG2297" s="5">
        <v>1</v>
      </c>
      <c r="AH2297" s="2"/>
    </row>
    <row r="2298" spans="1:34" ht="30" hidden="1" customHeight="1" x14ac:dyDescent="0.25">
      <c r="A2298" s="7">
        <v>18470263</v>
      </c>
      <c r="B2298" s="6" t="str">
        <f>VLOOKUP(ActividadesCom[[#This Row],[NO. DE CONTROL]],'LISTADO ESTUDIANTES'!A:C,2,FALSE)</f>
        <v>BALCHE SERRANO ANGEL EDUARDO</v>
      </c>
      <c r="C2298" s="6" t="str">
        <f>VLOOKUP(ActividadesCom[[#This Row],[NO. DE CONTROL]],'LISTADO ESTUDIANTES'!A:C,3,FALSE)</f>
        <v>INGENIERIA MECANICA</v>
      </c>
      <c r="D2298" s="5" t="str">
        <f>VLOOKUP(ActividadesCom[[#This Row],[NO. DE CONTROL]],'LISTADO ESTUDIANTES'!A:D,4,FALSE)</f>
        <v>BAJA</v>
      </c>
      <c r="E2298" s="5">
        <f>SUM(ActividadesCom[[#This Row],[CRÉD. 1]],ActividadesCom[[#This Row],[CRÉD. 2]],ActividadesCom[[#This Row],[CRÉD. 3]],ActividadesCom[[#This Row],[CRÉD. 4]],ActividadesCom[[#This Row],[CRÉD. 5]])</f>
        <v>5</v>
      </c>
      <c r="F2298" s="17">
        <f>IF(ActividadesCom[[#This Row],[ÚLTIMO SEMESTRE CON CRÉDITOS]]&gt;0,ROUND(AVERAGE(ActividadesCom[[#This Row],[VALOR NIVEL 5]],ActividadesCom[[#This Row],[VALOR NIVEL 4]],ActividadesCom[[#This Row],[VALOR NIVEL 3]],ActividadesCom[[#This Row],[VALOR NIVEL 2]],ActividadesCom[[#This Row],[VALOR NIVEL 1]]),0),"")</f>
        <v>2</v>
      </c>
      <c r="G2298" s="5" t="str">
        <f>IF(ActividadesCom[[#This Row],[PROMEDIO]]="","",IF(ActividadesCom[[#This Row],[PROMEDIO]]&gt;=4,"EXCELENTE",IF(ActividadesCom[[#This Row],[PROMEDIO]]&gt;=3,"NOTABLE",IF(ActividadesCom[[#This Row],[PROMEDIO]]&gt;=2,"BUENO",IF(ActividadesCom[[#This Row],[PROMEDIO]]=1,"SUFICIENTE","")))))</f>
        <v>BUENO</v>
      </c>
      <c r="H2298" s="5">
        <f>MAX(ActividadesCom[[#This Row],[PERÍODO 1]],ActividadesCom[[#This Row],[PERÍODO 2]],ActividadesCom[[#This Row],[PERÍODO 3]],ActividadesCom[[#This Row],[PERÍODO 4]],ActividadesCom[[#This Row],[PERÍODO 5]])</f>
        <v>20221</v>
      </c>
      <c r="I2298" s="6" t="s">
        <v>4869</v>
      </c>
      <c r="J2298" s="5">
        <v>20221</v>
      </c>
      <c r="K2298" s="5" t="s">
        <v>4009</v>
      </c>
      <c r="L2298" s="5">
        <f>IF(ActividadesCom[[#This Row],[NIVEL 1]]&lt;&gt;0,VLOOKUP(ActividadesCom[[#This Row],[NIVEL 1]],Catálogo!A:B,2,FALSE),"")</f>
        <v>2</v>
      </c>
      <c r="M2298" s="5">
        <v>1</v>
      </c>
      <c r="N2298" s="6" t="s">
        <v>5344</v>
      </c>
      <c r="O2298" s="5">
        <v>20221</v>
      </c>
      <c r="P2298" s="5" t="s">
        <v>4008</v>
      </c>
      <c r="Q2298" s="5">
        <f>IF(ActividadesCom[[#This Row],[NIVEL 2]]&lt;&gt;0,VLOOKUP(ActividadesCom[[#This Row],[NIVEL 2]],Catálogo!A:B,2,FALSE),"")</f>
        <v>3</v>
      </c>
      <c r="R2298" s="5">
        <v>2</v>
      </c>
      <c r="S2298" s="6"/>
      <c r="T2298" s="5"/>
      <c r="U2298" s="5"/>
      <c r="V2298" s="5" t="str">
        <f>IF(ActividadesCom[[#This Row],[NIVEL 3]]&lt;&gt;0,VLOOKUP(ActividadesCom[[#This Row],[NIVEL 3]],Catálogo!A:B,2,FALSE),"")</f>
        <v/>
      </c>
      <c r="W2298" s="5"/>
      <c r="X2298" s="6" t="s">
        <v>42</v>
      </c>
      <c r="Y2298" s="5">
        <v>20191</v>
      </c>
      <c r="Z2298" s="5" t="s">
        <v>4010</v>
      </c>
      <c r="AA2298" s="5">
        <f>IF(ActividadesCom[[#This Row],[NIVEL 4]]&lt;&gt;0,VLOOKUP(ActividadesCom[[#This Row],[NIVEL 4]],Catálogo!A:B,2,FALSE),"")</f>
        <v>1</v>
      </c>
      <c r="AB2298" s="5">
        <v>1</v>
      </c>
      <c r="AC2298" s="6" t="s">
        <v>42</v>
      </c>
      <c r="AD2298" s="5">
        <v>20183</v>
      </c>
      <c r="AE2298" s="5" t="s">
        <v>4008</v>
      </c>
      <c r="AF2298" s="5">
        <f>IF(ActividadesCom[[#This Row],[NIVEL 5]]&lt;&gt;0,VLOOKUP(ActividadesCom[[#This Row],[NIVEL 5]],Catálogo!A:B,2,FALSE),"")</f>
        <v>3</v>
      </c>
      <c r="AG2298" s="5">
        <v>1</v>
      </c>
      <c r="AH2298" s="2"/>
    </row>
    <row r="2299" spans="1:34" s="21" customFormat="1" ht="30" hidden="1" customHeight="1" x14ac:dyDescent="0.25">
      <c r="A2299" s="7">
        <v>18470264</v>
      </c>
      <c r="B2299" s="6" t="str">
        <f>VLOOKUP(ActividadesCom[[#This Row],[NO. DE CONTROL]],'LISTADO ESTUDIANTES'!A:C,2,FALSE)</f>
        <v>BLANCO TAPIA LEONARDO DANIEL</v>
      </c>
      <c r="C2299" s="6" t="str">
        <f>VLOOKUP(ActividadesCom[[#This Row],[NO. DE CONTROL]],'LISTADO ESTUDIANTES'!A:C,3,FALSE)</f>
        <v>INGENIERIA EN SISTEMAS COMPUTACIONALES</v>
      </c>
      <c r="D2299" s="5" t="str">
        <f>VLOOKUP(ActividadesCom[[#This Row],[NO. DE CONTROL]],'LISTADO ESTUDIANTES'!A:D,4,FALSE)</f>
        <v>BAJA</v>
      </c>
      <c r="E2299" s="5">
        <f>SUM(ActividadesCom[[#This Row],[CRÉD. 1]],ActividadesCom[[#This Row],[CRÉD. 2]],ActividadesCom[[#This Row],[CRÉD. 3]],ActividadesCom[[#This Row],[CRÉD. 4]],ActividadesCom[[#This Row],[CRÉD. 5]])</f>
        <v>0</v>
      </c>
      <c r="F2299" s="17" t="str">
        <f>IF(ActividadesCom[[#This Row],[ÚLTIMO SEMESTRE CON CRÉDITOS]]&gt;0,ROUND(AVERAGE(ActividadesCom[[#This Row],[VALOR NIVEL 5]],ActividadesCom[[#This Row],[VALOR NIVEL 4]],ActividadesCom[[#This Row],[VALOR NIVEL 3]],ActividadesCom[[#This Row],[VALOR NIVEL 2]],ActividadesCom[[#This Row],[VALOR NIVEL 1]]),0),"")</f>
        <v/>
      </c>
      <c r="G2299" s="5" t="str">
        <f>IF(ActividadesCom[[#This Row],[PROMEDIO]]="","",IF(ActividadesCom[[#This Row],[PROMEDIO]]&gt;=4,"EXCELENTE",IF(ActividadesCom[[#This Row],[PROMEDIO]]&gt;=3,"NOTABLE",IF(ActividadesCom[[#This Row],[PROMEDIO]]&gt;=2,"BUENO",IF(ActividadesCom[[#This Row],[PROMEDIO]]=1,"SUFICIENTE","")))))</f>
        <v/>
      </c>
      <c r="H2299" s="5">
        <f>MAX(ActividadesCom[[#This Row],[PERÍODO 1]],ActividadesCom[[#This Row],[PERÍODO 2]],ActividadesCom[[#This Row],[PERÍODO 3]],ActividadesCom[[#This Row],[PERÍODO 4]],ActividadesCom[[#This Row],[PERÍODO 5]])</f>
        <v>0</v>
      </c>
      <c r="I2299" s="6"/>
      <c r="J2299" s="5"/>
      <c r="K2299" s="5"/>
      <c r="L2299" s="5" t="str">
        <f>IF(ActividadesCom[[#This Row],[NIVEL 1]]&lt;&gt;0,VLOOKUP(ActividadesCom[[#This Row],[NIVEL 1]],Catálogo!A:B,2,FALSE),"")</f>
        <v/>
      </c>
      <c r="M2299" s="5"/>
      <c r="N2299" s="6"/>
      <c r="O2299" s="5"/>
      <c r="P2299" s="5"/>
      <c r="Q2299" s="5" t="str">
        <f>IF(ActividadesCom[[#This Row],[NIVEL 2]]&lt;&gt;0,VLOOKUP(ActividadesCom[[#This Row],[NIVEL 2]],Catálogo!A:B,2,FALSE),"")</f>
        <v/>
      </c>
      <c r="R2299" s="5"/>
      <c r="S2299" s="6"/>
      <c r="T2299" s="5"/>
      <c r="U2299" s="5"/>
      <c r="V2299" s="5" t="str">
        <f>IF(ActividadesCom[[#This Row],[NIVEL 3]]&lt;&gt;0,VLOOKUP(ActividadesCom[[#This Row],[NIVEL 3]],Catálogo!A:B,2,FALSE),"")</f>
        <v/>
      </c>
      <c r="W2299" s="5"/>
      <c r="X2299" s="6"/>
      <c r="Y2299" s="5"/>
      <c r="Z2299" s="5"/>
      <c r="AA2299" s="5" t="str">
        <f>IF(ActividadesCom[[#This Row],[NIVEL 4]]&lt;&gt;0,VLOOKUP(ActividadesCom[[#This Row],[NIVEL 4]],Catálogo!A:B,2,FALSE),"")</f>
        <v/>
      </c>
      <c r="AB2299" s="5"/>
      <c r="AC2299" s="6"/>
      <c r="AD2299" s="5"/>
      <c r="AE2299" s="5"/>
      <c r="AF2299" s="5" t="str">
        <f>IF(ActividadesCom[[#This Row],[NIVEL 5]]&lt;&gt;0,VLOOKUP(ActividadesCom[[#This Row],[NIVEL 5]],Catálogo!A:B,2,FALSE),"")</f>
        <v/>
      </c>
      <c r="AG2299" s="5"/>
    </row>
    <row r="2300" spans="1:34" ht="30" hidden="1" customHeight="1" x14ac:dyDescent="0.25">
      <c r="A2300" s="7">
        <v>18470265</v>
      </c>
      <c r="B2300" s="6" t="str">
        <f>VLOOKUP(ActividadesCom[[#This Row],[NO. DE CONTROL]],'LISTADO ESTUDIANTES'!A:C,2,FALSE)</f>
        <v>AC UC JOSE LUIS</v>
      </c>
      <c r="C2300" s="6" t="str">
        <f>VLOOKUP(ActividadesCom[[#This Row],[NO. DE CONTROL]],'LISTADO ESTUDIANTES'!A:C,3,FALSE)</f>
        <v>INGENIERIA MECANICA</v>
      </c>
      <c r="D2300" s="5" t="str">
        <f>VLOOKUP(ActividadesCom[[#This Row],[NO. DE CONTROL]],'LISTADO ESTUDIANTES'!A:D,4,FALSE)</f>
        <v>BAJA</v>
      </c>
      <c r="E2300" s="5">
        <f>SUM(ActividadesCom[[#This Row],[CRÉD. 1]],ActividadesCom[[#This Row],[CRÉD. 2]],ActividadesCom[[#This Row],[CRÉD. 3]],ActividadesCom[[#This Row],[CRÉD. 4]],ActividadesCom[[#This Row],[CRÉD. 5]])</f>
        <v>0</v>
      </c>
      <c r="F2300" s="17" t="str">
        <f>IF(ActividadesCom[[#This Row],[ÚLTIMO SEMESTRE CON CRÉDITOS]]&gt;0,ROUND(AVERAGE(ActividadesCom[[#This Row],[VALOR NIVEL 5]],ActividadesCom[[#This Row],[VALOR NIVEL 4]],ActividadesCom[[#This Row],[VALOR NIVEL 3]],ActividadesCom[[#This Row],[VALOR NIVEL 2]],ActividadesCom[[#This Row],[VALOR NIVEL 1]]),0),"")</f>
        <v/>
      </c>
      <c r="G2300" s="5" t="str">
        <f>IF(ActividadesCom[[#This Row],[PROMEDIO]]="","",IF(ActividadesCom[[#This Row],[PROMEDIO]]&gt;=4,"EXCELENTE",IF(ActividadesCom[[#This Row],[PROMEDIO]]&gt;=3,"NOTABLE",IF(ActividadesCom[[#This Row],[PROMEDIO]]&gt;=2,"BUENO",IF(ActividadesCom[[#This Row],[PROMEDIO]]=1,"SUFICIENTE","")))))</f>
        <v/>
      </c>
      <c r="H2300" s="5">
        <f>MAX(ActividadesCom[[#This Row],[PERÍODO 1]],ActividadesCom[[#This Row],[PERÍODO 2]],ActividadesCom[[#This Row],[PERÍODO 3]],ActividadesCom[[#This Row],[PERÍODO 4]],ActividadesCom[[#This Row],[PERÍODO 5]])</f>
        <v>0</v>
      </c>
      <c r="I2300" s="6"/>
      <c r="J2300" s="5"/>
      <c r="K2300" s="5"/>
      <c r="L2300" s="5" t="str">
        <f>IF(ActividadesCom[[#This Row],[NIVEL 1]]&lt;&gt;0,VLOOKUP(ActividadesCom[[#This Row],[NIVEL 1]],Catálogo!A:B,2,FALSE),"")</f>
        <v/>
      </c>
      <c r="M2300" s="5"/>
      <c r="N2300" s="6"/>
      <c r="O2300" s="5"/>
      <c r="P2300" s="5"/>
      <c r="Q2300" s="5" t="str">
        <f>IF(ActividadesCom[[#This Row],[NIVEL 2]]&lt;&gt;0,VLOOKUP(ActividadesCom[[#This Row],[NIVEL 2]],Catálogo!A:B,2,FALSE),"")</f>
        <v/>
      </c>
      <c r="R2300" s="5"/>
      <c r="S2300" s="6"/>
      <c r="T2300" s="5"/>
      <c r="U2300" s="5"/>
      <c r="V2300" s="5" t="str">
        <f>IF(ActividadesCom[[#This Row],[NIVEL 3]]&lt;&gt;0,VLOOKUP(ActividadesCom[[#This Row],[NIVEL 3]],Catálogo!A:B,2,FALSE),"")</f>
        <v/>
      </c>
      <c r="W2300" s="5"/>
      <c r="X2300" s="6"/>
      <c r="Y2300" s="5"/>
      <c r="Z2300" s="5"/>
      <c r="AA2300" s="5" t="str">
        <f>IF(ActividadesCom[[#This Row],[NIVEL 4]]&lt;&gt;0,VLOOKUP(ActividadesCom[[#This Row],[NIVEL 4]],Catálogo!A:B,2,FALSE),"")</f>
        <v/>
      </c>
      <c r="AB2300" s="5"/>
      <c r="AC2300" s="6"/>
      <c r="AD2300" s="5"/>
      <c r="AE2300" s="5"/>
      <c r="AF2300" s="5" t="str">
        <f>IF(ActividadesCom[[#This Row],[NIVEL 5]]&lt;&gt;0,VLOOKUP(ActividadesCom[[#This Row],[NIVEL 5]],Catálogo!A:B,2,FALSE),"")</f>
        <v/>
      </c>
      <c r="AG2300" s="5"/>
      <c r="AH2300" s="2"/>
    </row>
    <row r="2301" spans="1:34" ht="30" hidden="1" customHeight="1" x14ac:dyDescent="0.25">
      <c r="A2301" s="7">
        <v>18470266</v>
      </c>
      <c r="B2301" s="6" t="str">
        <f>VLOOKUP(ActividadesCom[[#This Row],[NO. DE CONTROL]],'LISTADO ESTUDIANTES'!A:C,2,FALSE)</f>
        <v>MARTINEZ BAEZ RICARDO JESUS</v>
      </c>
      <c r="C2301" s="6" t="str">
        <f>VLOOKUP(ActividadesCom[[#This Row],[NO. DE CONTROL]],'LISTADO ESTUDIANTES'!A:C,3,FALSE)</f>
        <v>INGENIERIA MECANICA</v>
      </c>
      <c r="D2301" s="5" t="str">
        <f>VLOOKUP(ActividadesCom[[#This Row],[NO. DE CONTROL]],'LISTADO ESTUDIANTES'!A:D,4,FALSE)</f>
        <v>BAJA</v>
      </c>
      <c r="E2301" s="5">
        <f>SUM(ActividadesCom[[#This Row],[CRÉD. 1]],ActividadesCom[[#This Row],[CRÉD. 2]],ActividadesCom[[#This Row],[CRÉD. 3]],ActividadesCom[[#This Row],[CRÉD. 4]],ActividadesCom[[#This Row],[CRÉD. 5]])</f>
        <v>5</v>
      </c>
      <c r="F2301" s="17">
        <f>IF(ActividadesCom[[#This Row],[ÚLTIMO SEMESTRE CON CRÉDITOS]]&gt;0,ROUND(AVERAGE(ActividadesCom[[#This Row],[VALOR NIVEL 5]],ActividadesCom[[#This Row],[VALOR NIVEL 4]],ActividadesCom[[#This Row],[VALOR NIVEL 3]],ActividadesCom[[#This Row],[VALOR NIVEL 2]],ActividadesCom[[#This Row],[VALOR NIVEL 1]]),0),"")</f>
        <v>3</v>
      </c>
      <c r="G2301" s="5" t="str">
        <f>IF(ActividadesCom[[#This Row],[PROMEDIO]]="","",IF(ActividadesCom[[#This Row],[PROMEDIO]]&gt;=4,"EXCELENTE",IF(ActividadesCom[[#This Row],[PROMEDIO]]&gt;=3,"NOTABLE",IF(ActividadesCom[[#This Row],[PROMEDIO]]&gt;=2,"BUENO",IF(ActividadesCom[[#This Row],[PROMEDIO]]=1,"SUFICIENTE","")))))</f>
        <v>NOTABLE</v>
      </c>
      <c r="H2301" s="5">
        <f>MAX(ActividadesCom[[#This Row],[PERÍODO 1]],ActividadesCom[[#This Row],[PERÍODO 2]],ActividadesCom[[#This Row],[PERÍODO 3]],ActividadesCom[[#This Row],[PERÍODO 4]],ActividadesCom[[#This Row],[PERÍODO 5]])</f>
        <v>20213</v>
      </c>
      <c r="I2301" s="6" t="s">
        <v>4740</v>
      </c>
      <c r="J2301" s="5">
        <v>20213</v>
      </c>
      <c r="K2301" s="5" t="s">
        <v>4008</v>
      </c>
      <c r="L2301" s="5">
        <f>IF(ActividadesCom[[#This Row],[NIVEL 1]]&lt;&gt;0,VLOOKUP(ActividadesCom[[#This Row],[NIVEL 1]],Catálogo!A:B,2,FALSE),"")</f>
        <v>3</v>
      </c>
      <c r="M2301" s="5">
        <v>1</v>
      </c>
      <c r="N2301" s="6" t="s">
        <v>4745</v>
      </c>
      <c r="O2301" s="5">
        <v>20213</v>
      </c>
      <c r="P2301" s="5" t="s">
        <v>4007</v>
      </c>
      <c r="Q2301" s="5">
        <f>IF(ActividadesCom[[#This Row],[NIVEL 2]]&lt;&gt;0,VLOOKUP(ActividadesCom[[#This Row],[NIVEL 2]],Catálogo!A:B,2,FALSE),"")</f>
        <v>4</v>
      </c>
      <c r="R2301" s="5">
        <v>1</v>
      </c>
      <c r="S2301" s="6" t="s">
        <v>3036</v>
      </c>
      <c r="T2301" s="5">
        <v>20201</v>
      </c>
      <c r="U2301" s="5" t="s">
        <v>4008</v>
      </c>
      <c r="V2301" s="5">
        <f>IF(ActividadesCom[[#This Row],[NIVEL 3]]&lt;&gt;0,VLOOKUP(ActividadesCom[[#This Row],[NIVEL 3]],Catálogo!A:B,2,FALSE),"")</f>
        <v>3</v>
      </c>
      <c r="W2301" s="5">
        <v>1</v>
      </c>
      <c r="X2301" s="6" t="s">
        <v>2762</v>
      </c>
      <c r="Y2301" s="5">
        <v>20201</v>
      </c>
      <c r="Z2301" s="5" t="s">
        <v>4009</v>
      </c>
      <c r="AA2301" s="5">
        <f>IF(ActividadesCom[[#This Row],[NIVEL 4]]&lt;&gt;0,VLOOKUP(ActividadesCom[[#This Row],[NIVEL 4]],Catálogo!A:B,2,FALSE),"")</f>
        <v>2</v>
      </c>
      <c r="AB2301" s="5">
        <v>1</v>
      </c>
      <c r="AC2301" s="6" t="s">
        <v>31</v>
      </c>
      <c r="AD2301" s="5">
        <v>20183</v>
      </c>
      <c r="AE2301" s="5" t="s">
        <v>4008</v>
      </c>
      <c r="AF2301" s="5">
        <f>IF(ActividadesCom[[#This Row],[NIVEL 5]]&lt;&gt;0,VLOOKUP(ActividadesCom[[#This Row],[NIVEL 5]],Catálogo!A:B,2,FALSE),"")</f>
        <v>3</v>
      </c>
      <c r="AG2301" s="5">
        <v>1</v>
      </c>
      <c r="AH2301" s="2"/>
    </row>
    <row r="2302" spans="1:34" s="21" customFormat="1" ht="30" hidden="1" customHeight="1" x14ac:dyDescent="0.25">
      <c r="A2302" s="7">
        <v>18470267</v>
      </c>
      <c r="B2302" s="6" t="str">
        <f>VLOOKUP(ActividadesCom[[#This Row],[NO. DE CONTROL]],'LISTADO ESTUDIANTES'!A:C,2,FALSE)</f>
        <v>ROSEL POLANCO ALEXIS GERARDO</v>
      </c>
      <c r="C2302" s="6" t="str">
        <f>VLOOKUP(ActividadesCom[[#This Row],[NO. DE CONTROL]],'LISTADO ESTUDIANTES'!A:C,3,FALSE)</f>
        <v>INGENIERIA MECANICA</v>
      </c>
      <c r="D2302" s="5" t="str">
        <f>VLOOKUP(ActividadesCom[[#This Row],[NO. DE CONTROL]],'LISTADO ESTUDIANTES'!A:D,4,FALSE)</f>
        <v>BAJA</v>
      </c>
      <c r="E2302" s="5">
        <f>SUM(ActividadesCom[[#This Row],[CRÉD. 1]],ActividadesCom[[#This Row],[CRÉD. 2]],ActividadesCom[[#This Row],[CRÉD. 3]],ActividadesCom[[#This Row],[CRÉD. 4]],ActividadesCom[[#This Row],[CRÉD. 5]])</f>
        <v>5</v>
      </c>
      <c r="F2302" s="17">
        <f>IF(ActividadesCom[[#This Row],[ÚLTIMO SEMESTRE CON CRÉDITOS]]&gt;0,ROUND(AVERAGE(ActividadesCom[[#This Row],[VALOR NIVEL 5]],ActividadesCom[[#This Row],[VALOR NIVEL 4]],ActividadesCom[[#This Row],[VALOR NIVEL 3]],ActividadesCom[[#This Row],[VALOR NIVEL 2]],ActividadesCom[[#This Row],[VALOR NIVEL 1]]),0),"")</f>
        <v>3</v>
      </c>
      <c r="G2302" s="5" t="str">
        <f>IF(ActividadesCom[[#This Row],[PROMEDIO]]="","",IF(ActividadesCom[[#This Row],[PROMEDIO]]&gt;=4,"EXCELENTE",IF(ActividadesCom[[#This Row],[PROMEDIO]]&gt;=3,"NOTABLE",IF(ActividadesCom[[#This Row],[PROMEDIO]]&gt;=2,"BUENO",IF(ActividadesCom[[#This Row],[PROMEDIO]]=1,"SUFICIENTE","")))))</f>
        <v>NOTABLE</v>
      </c>
      <c r="H2302" s="5">
        <f>MAX(ActividadesCom[[#This Row],[PERÍODO 1]],ActividadesCom[[#This Row],[PERÍODO 2]],ActividadesCom[[#This Row],[PERÍODO 3]],ActividadesCom[[#This Row],[PERÍODO 4]],ActividadesCom[[#This Row],[PERÍODO 5]])</f>
        <v>20221</v>
      </c>
      <c r="I2302" s="6" t="s">
        <v>4867</v>
      </c>
      <c r="J2302" s="5">
        <v>20221</v>
      </c>
      <c r="K2302" s="5" t="s">
        <v>4009</v>
      </c>
      <c r="L2302" s="5">
        <f>IF(ActividadesCom[[#This Row],[NIVEL 1]]&lt;&gt;0,VLOOKUP(ActividadesCom[[#This Row],[NIVEL 1]],Catálogo!A:B,2,FALSE),"")</f>
        <v>2</v>
      </c>
      <c r="M2302" s="5">
        <v>1</v>
      </c>
      <c r="N2302" s="6" t="s">
        <v>4745</v>
      </c>
      <c r="O2302" s="5">
        <v>20221</v>
      </c>
      <c r="P2302" s="5" t="s">
        <v>4007</v>
      </c>
      <c r="Q2302" s="5">
        <f>IF(ActividadesCom[[#This Row],[NIVEL 2]]&lt;&gt;0,VLOOKUP(ActividadesCom[[#This Row],[NIVEL 2]],Catálogo!A:B,2,FALSE),"")</f>
        <v>4</v>
      </c>
      <c r="R2302" s="5">
        <v>1</v>
      </c>
      <c r="S2302" s="6" t="s">
        <v>5372</v>
      </c>
      <c r="T2302" s="5">
        <v>20221</v>
      </c>
      <c r="U2302" s="5" t="s">
        <v>4007</v>
      </c>
      <c r="V2302" s="5">
        <f>IF(ActividadesCom[[#This Row],[NIVEL 3]]&lt;&gt;0,VLOOKUP(ActividadesCom[[#This Row],[NIVEL 3]],Catálogo!A:B,2,FALSE),"")</f>
        <v>4</v>
      </c>
      <c r="W2302" s="5">
        <v>1</v>
      </c>
      <c r="X2302" s="6" t="s">
        <v>2348</v>
      </c>
      <c r="Y2302" s="5">
        <v>20201</v>
      </c>
      <c r="Z2302" s="5" t="s">
        <v>4009</v>
      </c>
      <c r="AA2302" s="5">
        <f>IF(ActividadesCom[[#This Row],[NIVEL 4]]&lt;&gt;0,VLOOKUP(ActividadesCom[[#This Row],[NIVEL 4]],Catálogo!A:B,2,FALSE),"")</f>
        <v>2</v>
      </c>
      <c r="AB2302" s="5">
        <v>1</v>
      </c>
      <c r="AC2302" s="6" t="s">
        <v>37</v>
      </c>
      <c r="AD2302" s="5">
        <v>20183</v>
      </c>
      <c r="AE2302" s="5" t="s">
        <v>4007</v>
      </c>
      <c r="AF2302" s="5">
        <f>IF(ActividadesCom[[#This Row],[NIVEL 5]]&lt;&gt;0,VLOOKUP(ActividadesCom[[#This Row],[NIVEL 5]],Catálogo!A:B,2,FALSE),"")</f>
        <v>4</v>
      </c>
      <c r="AG2302" s="5">
        <v>1</v>
      </c>
    </row>
    <row r="2303" spans="1:34" ht="30" hidden="1" customHeight="1" x14ac:dyDescent="0.25">
      <c r="A2303" s="7">
        <v>18470268</v>
      </c>
      <c r="B2303" s="6" t="str">
        <f>VLOOKUP(ActividadesCom[[#This Row],[NO. DE CONTROL]],'LISTADO ESTUDIANTES'!A:C,2,FALSE)</f>
        <v>PORRAS DURAN WUANDA SOFIA</v>
      </c>
      <c r="C2303" s="6" t="str">
        <f>VLOOKUP(ActividadesCom[[#This Row],[NO. DE CONTROL]],'LISTADO ESTUDIANTES'!A:C,3,FALSE)</f>
        <v>INGENIERIA EN SISTEMAS COMPUTACIONALES</v>
      </c>
      <c r="D2303" s="5" t="str">
        <f>VLOOKUP(ActividadesCom[[#This Row],[NO. DE CONTROL]],'LISTADO ESTUDIANTES'!A:D,4,FALSE)</f>
        <v>BAJA</v>
      </c>
      <c r="E2303" s="5">
        <f>SUM(ActividadesCom[[#This Row],[CRÉD. 1]],ActividadesCom[[#This Row],[CRÉD. 2]],ActividadesCom[[#This Row],[CRÉD. 3]],ActividadesCom[[#This Row],[CRÉD. 4]],ActividadesCom[[#This Row],[CRÉD. 5]])</f>
        <v>7</v>
      </c>
      <c r="F2303" s="5">
        <f>IF(ActividadesCom[[#This Row],[ÚLTIMO SEMESTRE CON CRÉDITOS]]&gt;0,ROUND(AVERAGE(ActividadesCom[[#This Row],[VALOR NIVEL 5]],ActividadesCom[[#This Row],[VALOR NIVEL 4]],ActividadesCom[[#This Row],[VALOR NIVEL 3]],ActividadesCom[[#This Row],[VALOR NIVEL 2]],ActividadesCom[[#This Row],[VALOR NIVEL 1]]),0),"")</f>
        <v>3</v>
      </c>
      <c r="G2303" s="5" t="str">
        <f>IF(ActividadesCom[[#This Row],[PROMEDIO]]="","",IF(ActividadesCom[[#This Row],[PROMEDIO]]&gt;=4,"EXCELENTE",IF(ActividadesCom[[#This Row],[PROMEDIO]]&gt;=3,"NOTABLE",IF(ActividadesCom[[#This Row],[PROMEDIO]]&gt;=2,"BUENO",IF(ActividadesCom[[#This Row],[PROMEDIO]]=1,"SUFICIENTE","")))))</f>
        <v>NOTABLE</v>
      </c>
      <c r="H2303" s="5">
        <f>MAX(ActividadesCom[[#This Row],[PERÍODO 1]],ActividadesCom[[#This Row],[PERÍODO 2]],ActividadesCom[[#This Row],[PERÍODO 3]],ActividadesCom[[#This Row],[PERÍODO 4]],ActividadesCom[[#This Row],[PERÍODO 5]])</f>
        <v>20203</v>
      </c>
      <c r="I2303" s="6" t="s">
        <v>943</v>
      </c>
      <c r="J2303" s="5">
        <v>20193</v>
      </c>
      <c r="K2303" s="5" t="s">
        <v>4009</v>
      </c>
      <c r="L2303" s="5">
        <f>IF(ActividadesCom[[#This Row],[NIVEL 1]]&lt;&gt;0,VLOOKUP(ActividadesCom[[#This Row],[NIVEL 1]],Catálogo!A:B,2,FALSE),"")</f>
        <v>2</v>
      </c>
      <c r="M2303" s="5">
        <v>2</v>
      </c>
      <c r="N2303" s="6" t="s">
        <v>4195</v>
      </c>
      <c r="O2303" s="5">
        <v>20203</v>
      </c>
      <c r="P2303" s="5" t="s">
        <v>4007</v>
      </c>
      <c r="Q2303" s="5">
        <f>IF(ActividadesCom[[#This Row],[NIVEL 2]]&lt;&gt;0,VLOOKUP(ActividadesCom[[#This Row],[NIVEL 2]],Catálogo!A:B,2,FALSE),"")</f>
        <v>4</v>
      </c>
      <c r="R2303" s="5">
        <v>2</v>
      </c>
      <c r="S2303" s="6" t="s">
        <v>25</v>
      </c>
      <c r="T2303" s="5">
        <v>20193</v>
      </c>
      <c r="U2303" s="5" t="s">
        <v>4008</v>
      </c>
      <c r="V2303" s="5">
        <f>IF(ActividadesCom[[#This Row],[NIVEL 3]]&lt;&gt;0,VLOOKUP(ActividadesCom[[#This Row],[NIVEL 3]],Catálogo!A:B,2,FALSE),"")</f>
        <v>3</v>
      </c>
      <c r="W2303" s="5">
        <v>1</v>
      </c>
      <c r="X2303" s="6" t="s">
        <v>978</v>
      </c>
      <c r="Y2303" s="5">
        <v>20191</v>
      </c>
      <c r="Z2303" s="5" t="s">
        <v>4008</v>
      </c>
      <c r="AA2303" s="5">
        <f>IF(ActividadesCom[[#This Row],[NIVEL 4]]&lt;&gt;0,VLOOKUP(ActividadesCom[[#This Row],[NIVEL 4]],Catálogo!A:B,2,FALSE),"")</f>
        <v>3</v>
      </c>
      <c r="AB2303" s="5">
        <v>1</v>
      </c>
      <c r="AC2303" s="6" t="s">
        <v>403</v>
      </c>
      <c r="AD2303" s="5">
        <v>20183</v>
      </c>
      <c r="AE2303" s="5" t="s">
        <v>4008</v>
      </c>
      <c r="AF2303" s="5">
        <f>IF(ActividadesCom[[#This Row],[NIVEL 5]]&lt;&gt;0,VLOOKUP(ActividadesCom[[#This Row],[NIVEL 5]],Catálogo!A:B,2,FALSE),"")</f>
        <v>3</v>
      </c>
      <c r="AG2303" s="5">
        <v>1</v>
      </c>
      <c r="AH2303" s="2"/>
    </row>
    <row r="2304" spans="1:34" ht="30" hidden="1" customHeight="1" x14ac:dyDescent="0.25">
      <c r="A2304" s="7">
        <v>18470269</v>
      </c>
      <c r="B2304" s="6" t="str">
        <f>VLOOKUP(ActividadesCom[[#This Row],[NO. DE CONTROL]],'LISTADO ESTUDIANTES'!A:C,2,FALSE)</f>
        <v>LUNA CAB ROMAN ALEJANDRO</v>
      </c>
      <c r="C2304" s="6" t="str">
        <f>VLOOKUP(ActividadesCom[[#This Row],[NO. DE CONTROL]],'LISTADO ESTUDIANTES'!A:C,3,FALSE)</f>
        <v>INGENIERIA EN SISTEMAS COMPUTACIONALES</v>
      </c>
      <c r="D2304" s="5" t="str">
        <f>VLOOKUP(ActividadesCom[[#This Row],[NO. DE CONTROL]],'LISTADO ESTUDIANTES'!A:D,4,FALSE)</f>
        <v>BAJA</v>
      </c>
      <c r="E2304" s="5">
        <f>SUM(ActividadesCom[[#This Row],[CRÉD. 1]],ActividadesCom[[#This Row],[CRÉD. 2]],ActividadesCom[[#This Row],[CRÉD. 3]],ActividadesCom[[#This Row],[CRÉD. 4]],ActividadesCom[[#This Row],[CRÉD. 5]])</f>
        <v>0</v>
      </c>
      <c r="F2304" s="17" t="str">
        <f>IF(ActividadesCom[[#This Row],[ÚLTIMO SEMESTRE CON CRÉDITOS]]&gt;0,ROUND(AVERAGE(ActividadesCom[[#This Row],[VALOR NIVEL 5]],ActividadesCom[[#This Row],[VALOR NIVEL 4]],ActividadesCom[[#This Row],[VALOR NIVEL 3]],ActividadesCom[[#This Row],[VALOR NIVEL 2]],ActividadesCom[[#This Row],[VALOR NIVEL 1]]),0),"")</f>
        <v/>
      </c>
      <c r="G2304" s="5" t="str">
        <f>IF(ActividadesCom[[#This Row],[PROMEDIO]]="","",IF(ActividadesCom[[#This Row],[PROMEDIO]]&gt;=4,"EXCELENTE",IF(ActividadesCom[[#This Row],[PROMEDIO]]&gt;=3,"NOTABLE",IF(ActividadesCom[[#This Row],[PROMEDIO]]&gt;=2,"BUENO",IF(ActividadesCom[[#This Row],[PROMEDIO]]=1,"SUFICIENTE","")))))</f>
        <v/>
      </c>
      <c r="H2304" s="5">
        <f>MAX(ActividadesCom[[#This Row],[PERÍODO 1]],ActividadesCom[[#This Row],[PERÍODO 2]],ActividadesCom[[#This Row],[PERÍODO 3]],ActividadesCom[[#This Row],[PERÍODO 4]],ActividadesCom[[#This Row],[PERÍODO 5]])</f>
        <v>0</v>
      </c>
      <c r="I2304" s="6"/>
      <c r="J2304" s="5"/>
      <c r="K2304" s="5"/>
      <c r="L2304" s="5" t="str">
        <f>IF(ActividadesCom[[#This Row],[NIVEL 1]]&lt;&gt;0,VLOOKUP(ActividadesCom[[#This Row],[NIVEL 1]],Catálogo!A:B,2,FALSE),"")</f>
        <v/>
      </c>
      <c r="M2304" s="5"/>
      <c r="N2304" s="6"/>
      <c r="O2304" s="5"/>
      <c r="P2304" s="5"/>
      <c r="Q2304" s="5" t="str">
        <f>IF(ActividadesCom[[#This Row],[NIVEL 2]]&lt;&gt;0,VLOOKUP(ActividadesCom[[#This Row],[NIVEL 2]],Catálogo!A:B,2,FALSE),"")</f>
        <v/>
      </c>
      <c r="R2304" s="5"/>
      <c r="S2304" s="6"/>
      <c r="T2304" s="5"/>
      <c r="U2304" s="5"/>
      <c r="V2304" s="5" t="str">
        <f>IF(ActividadesCom[[#This Row],[NIVEL 3]]&lt;&gt;0,VLOOKUP(ActividadesCom[[#This Row],[NIVEL 3]],Catálogo!A:B,2,FALSE),"")</f>
        <v/>
      </c>
      <c r="W2304" s="5"/>
      <c r="X2304" s="6"/>
      <c r="Y2304" s="5"/>
      <c r="Z2304" s="5"/>
      <c r="AA2304" s="5" t="str">
        <f>IF(ActividadesCom[[#This Row],[NIVEL 4]]&lt;&gt;0,VLOOKUP(ActividadesCom[[#This Row],[NIVEL 4]],Catálogo!A:B,2,FALSE),"")</f>
        <v/>
      </c>
      <c r="AB2304" s="5"/>
      <c r="AC2304" s="6"/>
      <c r="AD2304" s="5"/>
      <c r="AE2304" s="5"/>
      <c r="AF2304" s="5" t="str">
        <f>IF(ActividadesCom[[#This Row],[NIVEL 5]]&lt;&gt;0,VLOOKUP(ActividadesCom[[#This Row],[NIVEL 5]],Catálogo!A:B,2,FALSE),"")</f>
        <v/>
      </c>
      <c r="AG2304" s="5"/>
      <c r="AH2304" s="2"/>
    </row>
    <row r="2305" spans="1:34" ht="30" hidden="1" customHeight="1" x14ac:dyDescent="0.25">
      <c r="A2305" s="7">
        <v>18470270</v>
      </c>
      <c r="B2305" s="6" t="str">
        <f>VLOOKUP(ActividadesCom[[#This Row],[NO. DE CONTROL]],'LISTADO ESTUDIANTES'!A:C,2,FALSE)</f>
        <v>ZAMUDIO SANCHEZ IRVING RICARDO</v>
      </c>
      <c r="C2305" s="6" t="str">
        <f>VLOOKUP(ActividadesCom[[#This Row],[NO. DE CONTROL]],'LISTADO ESTUDIANTES'!A:C,3,FALSE)</f>
        <v>INGENIERIA QUIMICA</v>
      </c>
      <c r="D2305" s="5" t="str">
        <f>VLOOKUP(ActividadesCom[[#This Row],[NO. DE CONTROL]],'LISTADO ESTUDIANTES'!A:D,4,FALSE)</f>
        <v>BAJA</v>
      </c>
      <c r="E2305" s="5">
        <f>SUM(ActividadesCom[[#This Row],[CRÉD. 1]],ActividadesCom[[#This Row],[CRÉD. 2]],ActividadesCom[[#This Row],[CRÉD. 3]],ActividadesCom[[#This Row],[CRÉD. 4]],ActividadesCom[[#This Row],[CRÉD. 5]])</f>
        <v>0</v>
      </c>
      <c r="F2305" s="17" t="str">
        <f>IF(ActividadesCom[[#This Row],[ÚLTIMO SEMESTRE CON CRÉDITOS]]&gt;0,ROUND(AVERAGE(ActividadesCom[[#This Row],[VALOR NIVEL 5]],ActividadesCom[[#This Row],[VALOR NIVEL 4]],ActividadesCom[[#This Row],[VALOR NIVEL 3]],ActividadesCom[[#This Row],[VALOR NIVEL 2]],ActividadesCom[[#This Row],[VALOR NIVEL 1]]),0),"")</f>
        <v/>
      </c>
      <c r="G2305" s="5" t="str">
        <f>IF(ActividadesCom[[#This Row],[PROMEDIO]]="","",IF(ActividadesCom[[#This Row],[PROMEDIO]]&gt;=4,"EXCELENTE",IF(ActividadesCom[[#This Row],[PROMEDIO]]&gt;=3,"NOTABLE",IF(ActividadesCom[[#This Row],[PROMEDIO]]&gt;=2,"BUENO",IF(ActividadesCom[[#This Row],[PROMEDIO]]=1,"SUFICIENTE","")))))</f>
        <v/>
      </c>
      <c r="H2305" s="5">
        <f>MAX(ActividadesCom[[#This Row],[PERÍODO 1]],ActividadesCom[[#This Row],[PERÍODO 2]],ActividadesCom[[#This Row],[PERÍODO 3]],ActividadesCom[[#This Row],[PERÍODO 4]],ActividadesCom[[#This Row],[PERÍODO 5]])</f>
        <v>0</v>
      </c>
      <c r="I2305" s="6"/>
      <c r="J2305" s="5"/>
      <c r="K2305" s="5"/>
      <c r="L2305" s="5" t="str">
        <f>IF(ActividadesCom[[#This Row],[NIVEL 1]]&lt;&gt;0,VLOOKUP(ActividadesCom[[#This Row],[NIVEL 1]],Catálogo!A:B,2,FALSE),"")</f>
        <v/>
      </c>
      <c r="M2305" s="5"/>
      <c r="N2305" s="6"/>
      <c r="O2305" s="5"/>
      <c r="P2305" s="5"/>
      <c r="Q2305" s="5" t="str">
        <f>IF(ActividadesCom[[#This Row],[NIVEL 2]]&lt;&gt;0,VLOOKUP(ActividadesCom[[#This Row],[NIVEL 2]],Catálogo!A:B,2,FALSE),"")</f>
        <v/>
      </c>
      <c r="R2305" s="5"/>
      <c r="S2305" s="6"/>
      <c r="T2305" s="5"/>
      <c r="U2305" s="5"/>
      <c r="V2305" s="5" t="str">
        <f>IF(ActividadesCom[[#This Row],[NIVEL 3]]&lt;&gt;0,VLOOKUP(ActividadesCom[[#This Row],[NIVEL 3]],Catálogo!A:B,2,FALSE),"")</f>
        <v/>
      </c>
      <c r="W2305" s="5"/>
      <c r="X2305" s="6"/>
      <c r="Y2305" s="5"/>
      <c r="Z2305" s="5"/>
      <c r="AA2305" s="5" t="str">
        <f>IF(ActividadesCom[[#This Row],[NIVEL 4]]&lt;&gt;0,VLOOKUP(ActividadesCom[[#This Row],[NIVEL 4]],Catálogo!A:B,2,FALSE),"")</f>
        <v/>
      </c>
      <c r="AB2305" s="5"/>
      <c r="AC2305" s="6"/>
      <c r="AD2305" s="5"/>
      <c r="AE2305" s="5"/>
      <c r="AF2305" s="5" t="str">
        <f>IF(ActividadesCom[[#This Row],[NIVEL 5]]&lt;&gt;0,VLOOKUP(ActividadesCom[[#This Row],[NIVEL 5]],Catálogo!A:B,2,FALSE),"")</f>
        <v/>
      </c>
      <c r="AG2305" s="5"/>
      <c r="AH2305" s="2"/>
    </row>
    <row r="2306" spans="1:34" ht="30" hidden="1" customHeight="1" x14ac:dyDescent="0.25">
      <c r="A2306" s="7">
        <v>18470271</v>
      </c>
      <c r="B2306" s="6" t="str">
        <f>VLOOKUP(ActividadesCom[[#This Row],[NO. DE CONTROL]],'LISTADO ESTUDIANTES'!A:C,2,FALSE)</f>
        <v>CORDOBA ROJAS MIGUEL ALFONSO</v>
      </c>
      <c r="C2306" s="6" t="str">
        <f>VLOOKUP(ActividadesCom[[#This Row],[NO. DE CONTROL]],'LISTADO ESTUDIANTES'!A:C,3,FALSE)</f>
        <v>INGENIERIA EN SISTEMAS COMPUTACIONALES</v>
      </c>
      <c r="D2306" s="5" t="str">
        <f>VLOOKUP(ActividadesCom[[#This Row],[NO. DE CONTROL]],'LISTADO ESTUDIANTES'!A:D,4,FALSE)</f>
        <v>BAJA</v>
      </c>
      <c r="E2306" s="5">
        <f>SUM(ActividadesCom[[#This Row],[CRÉD. 1]],ActividadesCom[[#This Row],[CRÉD. 2]],ActividadesCom[[#This Row],[CRÉD. 3]],ActividadesCom[[#This Row],[CRÉD. 4]],ActividadesCom[[#This Row],[CRÉD. 5]])</f>
        <v>6</v>
      </c>
      <c r="F2306" s="5">
        <f>IF(ActividadesCom[[#This Row],[ÚLTIMO SEMESTRE CON CRÉDITOS]]&gt;0,ROUND(AVERAGE(ActividadesCom[[#This Row],[VALOR NIVEL 5]],ActividadesCom[[#This Row],[VALOR NIVEL 4]],ActividadesCom[[#This Row],[VALOR NIVEL 3]],ActividadesCom[[#This Row],[VALOR NIVEL 2]],ActividadesCom[[#This Row],[VALOR NIVEL 1]]),0),"")</f>
        <v>3</v>
      </c>
      <c r="G2306" s="5" t="str">
        <f>IF(ActividadesCom[[#This Row],[PROMEDIO]]="","",IF(ActividadesCom[[#This Row],[PROMEDIO]]&gt;=4,"EXCELENTE",IF(ActividadesCom[[#This Row],[PROMEDIO]]&gt;=3,"NOTABLE",IF(ActividadesCom[[#This Row],[PROMEDIO]]&gt;=2,"BUENO",IF(ActividadesCom[[#This Row],[PROMEDIO]]=1,"SUFICIENTE","")))))</f>
        <v>NOTABLE</v>
      </c>
      <c r="H2306" s="5">
        <f>MAX(ActividadesCom[[#This Row],[PERÍODO 1]],ActividadesCom[[#This Row],[PERÍODO 2]],ActividadesCom[[#This Row],[PERÍODO 3]],ActividadesCom[[#This Row],[PERÍODO 4]],ActividadesCom[[#This Row],[PERÍODO 5]])</f>
        <v>20203</v>
      </c>
      <c r="I2306" s="6" t="s">
        <v>943</v>
      </c>
      <c r="J2306" s="5">
        <v>20193</v>
      </c>
      <c r="K2306" s="5" t="s">
        <v>4009</v>
      </c>
      <c r="L2306" s="5">
        <f>IF(ActividadesCom[[#This Row],[NIVEL 1]]&lt;&gt;0,VLOOKUP(ActividadesCom[[#This Row],[NIVEL 1]],Catálogo!A:B,2,FALSE),"")</f>
        <v>2</v>
      </c>
      <c r="M2306" s="5">
        <v>2</v>
      </c>
      <c r="N2306" s="6" t="s">
        <v>4124</v>
      </c>
      <c r="O2306" s="5">
        <v>20203</v>
      </c>
      <c r="P2306" s="5" t="s">
        <v>4009</v>
      </c>
      <c r="Q2306" s="5">
        <f>IF(ActividadesCom[[#This Row],[NIVEL 2]]&lt;&gt;0,VLOOKUP(ActividadesCom[[#This Row],[NIVEL 2]],Catálogo!A:B,2,FALSE),"")</f>
        <v>2</v>
      </c>
      <c r="R2306" s="5">
        <v>1</v>
      </c>
      <c r="S2306" s="6" t="s">
        <v>4923</v>
      </c>
      <c r="T2306" s="5">
        <v>20203</v>
      </c>
      <c r="U2306" s="5" t="s">
        <v>4007</v>
      </c>
      <c r="V2306" s="5">
        <f>IF(ActividadesCom[[#This Row],[NIVEL 3]]&lt;&gt;0,VLOOKUP(ActividadesCom[[#This Row],[NIVEL 3]],Catálogo!A:B,2,FALSE),"")</f>
        <v>4</v>
      </c>
      <c r="W2306" s="5">
        <v>1</v>
      </c>
      <c r="X2306" s="6" t="s">
        <v>133</v>
      </c>
      <c r="Y2306" s="5">
        <v>20191</v>
      </c>
      <c r="Z2306" s="5" t="s">
        <v>4007</v>
      </c>
      <c r="AA2306" s="5">
        <f>IF(ActividadesCom[[#This Row],[NIVEL 4]]&lt;&gt;0,VLOOKUP(ActividadesCom[[#This Row],[NIVEL 4]],Catálogo!A:B,2,FALSE),"")</f>
        <v>4</v>
      </c>
      <c r="AB2306" s="5">
        <v>1</v>
      </c>
      <c r="AC2306" s="6" t="s">
        <v>403</v>
      </c>
      <c r="AD2306" s="5">
        <v>20183</v>
      </c>
      <c r="AE2306" s="5" t="s">
        <v>4008</v>
      </c>
      <c r="AF2306" s="5">
        <f>IF(ActividadesCom[[#This Row],[NIVEL 5]]&lt;&gt;0,VLOOKUP(ActividadesCom[[#This Row],[NIVEL 5]],Catálogo!A:B,2,FALSE),"")</f>
        <v>3</v>
      </c>
      <c r="AG2306" s="5">
        <v>1</v>
      </c>
      <c r="AH2306" s="2"/>
    </row>
    <row r="2307" spans="1:34" ht="30" hidden="1" customHeight="1" x14ac:dyDescent="0.25">
      <c r="A2307" s="7">
        <v>18470272</v>
      </c>
      <c r="B2307" s="6" t="str">
        <f>VLOOKUP(ActividadesCom[[#This Row],[NO. DE CONTROL]],'LISTADO ESTUDIANTES'!A:C,2,FALSE)</f>
        <v>BALAN TUN GENER EDUARDO</v>
      </c>
      <c r="C2307" s="6" t="str">
        <f>VLOOKUP(ActividadesCom[[#This Row],[NO. DE CONTROL]],'LISTADO ESTUDIANTES'!A:C,3,FALSE)</f>
        <v>ARQUITECTURA</v>
      </c>
      <c r="D2307" s="5" t="str">
        <f>VLOOKUP(ActividadesCom[[#This Row],[NO. DE CONTROL]],'LISTADO ESTUDIANTES'!A:D,4,FALSE)</f>
        <v>BAJA</v>
      </c>
      <c r="E2307" s="5">
        <f>SUM(ActividadesCom[[#This Row],[CRÉD. 1]],ActividadesCom[[#This Row],[CRÉD. 2]],ActividadesCom[[#This Row],[CRÉD. 3]],ActividadesCom[[#This Row],[CRÉD. 4]],ActividadesCom[[#This Row],[CRÉD. 5]])</f>
        <v>1</v>
      </c>
      <c r="F2307" s="17">
        <f>IF(ActividadesCom[[#This Row],[ÚLTIMO SEMESTRE CON CRÉDITOS]]&gt;0,ROUND(AVERAGE(ActividadesCom[[#This Row],[VALOR NIVEL 5]],ActividadesCom[[#This Row],[VALOR NIVEL 4]],ActividadesCom[[#This Row],[VALOR NIVEL 3]],ActividadesCom[[#This Row],[VALOR NIVEL 2]],ActividadesCom[[#This Row],[VALOR NIVEL 1]]),0),"")</f>
        <v>4</v>
      </c>
      <c r="G2307" s="5" t="str">
        <f>IF(ActividadesCom[[#This Row],[PROMEDIO]]="","",IF(ActividadesCom[[#This Row],[PROMEDIO]]&gt;=4,"EXCELENTE",IF(ActividadesCom[[#This Row],[PROMEDIO]]&gt;=3,"NOTABLE",IF(ActividadesCom[[#This Row],[PROMEDIO]]&gt;=2,"BUENO",IF(ActividadesCom[[#This Row],[PROMEDIO]]=1,"SUFICIENTE","")))))</f>
        <v>EXCELENTE</v>
      </c>
      <c r="H2307" s="5">
        <f>MAX(ActividadesCom[[#This Row],[PERÍODO 1]],ActividadesCom[[#This Row],[PERÍODO 2]],ActividadesCom[[#This Row],[PERÍODO 3]],ActividadesCom[[#This Row],[PERÍODO 4]],ActividadesCom[[#This Row],[PERÍODO 5]])</f>
        <v>20213</v>
      </c>
      <c r="I2307" s="6" t="s">
        <v>4685</v>
      </c>
      <c r="J2307" s="5">
        <v>20213</v>
      </c>
      <c r="K2307" s="5" t="s">
        <v>4007</v>
      </c>
      <c r="L2307" s="5">
        <f>IF(ActividadesCom[[#This Row],[NIVEL 1]]&lt;&gt;0,VLOOKUP(ActividadesCom[[#This Row],[NIVEL 1]],Catálogo!A:B,2,FALSE),"")</f>
        <v>4</v>
      </c>
      <c r="M2307" s="5">
        <v>1</v>
      </c>
      <c r="N2307" s="6"/>
      <c r="O2307" s="5"/>
      <c r="P2307" s="5"/>
      <c r="Q2307" s="5" t="str">
        <f>IF(ActividadesCom[[#This Row],[NIVEL 2]]&lt;&gt;0,VLOOKUP(ActividadesCom[[#This Row],[NIVEL 2]],Catálogo!A:B,2,FALSE),"")</f>
        <v/>
      </c>
      <c r="R2307" s="11"/>
      <c r="S2307" s="12"/>
      <c r="T2307" s="11"/>
      <c r="U2307" s="11"/>
      <c r="V2307" s="5" t="str">
        <f>IF(ActividadesCom[[#This Row],[NIVEL 3]]&lt;&gt;0,VLOOKUP(ActividadesCom[[#This Row],[NIVEL 3]],Catálogo!A:B,2,FALSE),"")</f>
        <v/>
      </c>
      <c r="W2307" s="11"/>
      <c r="X2307" s="6"/>
      <c r="Y2307" s="5"/>
      <c r="Z2307" s="5"/>
      <c r="AA2307" s="5" t="str">
        <f>IF(ActividadesCom[[#This Row],[NIVEL 4]]&lt;&gt;0,VLOOKUP(ActividadesCom[[#This Row],[NIVEL 4]],Catálogo!A:B,2,FALSE),"")</f>
        <v/>
      </c>
      <c r="AB2307" s="5"/>
      <c r="AC2307" s="6"/>
      <c r="AD2307" s="5"/>
      <c r="AE2307" s="5"/>
      <c r="AF2307" s="5" t="str">
        <f>IF(ActividadesCom[[#This Row],[NIVEL 5]]&lt;&gt;0,VLOOKUP(ActividadesCom[[#This Row],[NIVEL 5]],Catálogo!A:B,2,FALSE),"")</f>
        <v/>
      </c>
      <c r="AG2307" s="5"/>
      <c r="AH2307" s="2"/>
    </row>
    <row r="2308" spans="1:34" ht="30" hidden="1" customHeight="1" x14ac:dyDescent="0.25">
      <c r="A2308" s="7">
        <v>18470273</v>
      </c>
      <c r="B2308" s="6" t="str">
        <f>VLOOKUP(ActividadesCom[[#This Row],[NO. DE CONTROL]],'LISTADO ESTUDIANTES'!A:C,2,FALSE)</f>
        <v>CARBAJAL CORONA KEVIN WILLIAMS</v>
      </c>
      <c r="C2308" s="6" t="str">
        <f>VLOOKUP(ActividadesCom[[#This Row],[NO. DE CONTROL]],'LISTADO ESTUDIANTES'!A:C,3,FALSE)</f>
        <v>INGENIERIA MECANICA</v>
      </c>
      <c r="D2308" s="5" t="str">
        <f>VLOOKUP(ActividadesCom[[#This Row],[NO. DE CONTROL]],'LISTADO ESTUDIANTES'!A:D,4,FALSE)</f>
        <v>BAJA</v>
      </c>
      <c r="E2308" s="5">
        <f>SUM(ActividadesCom[[#This Row],[CRÉD. 1]],ActividadesCom[[#This Row],[CRÉD. 2]],ActividadesCom[[#This Row],[CRÉD. 3]],ActividadesCom[[#This Row],[CRÉD. 4]],ActividadesCom[[#This Row],[CRÉD. 5]])</f>
        <v>1</v>
      </c>
      <c r="F2308" s="17">
        <f>IF(ActividadesCom[[#This Row],[ÚLTIMO SEMESTRE CON CRÉDITOS]]&gt;0,ROUND(AVERAGE(ActividadesCom[[#This Row],[VALOR NIVEL 5]],ActividadesCom[[#This Row],[VALOR NIVEL 4]],ActividadesCom[[#This Row],[VALOR NIVEL 3]],ActividadesCom[[#This Row],[VALOR NIVEL 2]],ActividadesCom[[#This Row],[VALOR NIVEL 1]]),0),"")</f>
        <v>3</v>
      </c>
      <c r="G2308" s="5" t="str">
        <f>IF(ActividadesCom[[#This Row],[PROMEDIO]]="","",IF(ActividadesCom[[#This Row],[PROMEDIO]]&gt;=4,"EXCELENTE",IF(ActividadesCom[[#This Row],[PROMEDIO]]&gt;=3,"NOTABLE",IF(ActividadesCom[[#This Row],[PROMEDIO]]&gt;=2,"BUENO",IF(ActividadesCom[[#This Row],[PROMEDIO]]=1,"SUFICIENTE","")))))</f>
        <v>NOTABLE</v>
      </c>
      <c r="H2308" s="5">
        <f>MAX(ActividadesCom[[#This Row],[PERÍODO 1]],ActividadesCom[[#This Row],[PERÍODO 2]],ActividadesCom[[#This Row],[PERÍODO 3]],ActividadesCom[[#This Row],[PERÍODO 4]],ActividadesCom[[#This Row],[PERÍODO 5]])</f>
        <v>20183</v>
      </c>
      <c r="I2308" s="6"/>
      <c r="J2308" s="5"/>
      <c r="K2308" s="5"/>
      <c r="L2308" s="5" t="str">
        <f>IF(ActividadesCom[[#This Row],[NIVEL 1]]&lt;&gt;0,VLOOKUP(ActividadesCom[[#This Row],[NIVEL 1]],Catálogo!A:B,2,FALSE),"")</f>
        <v/>
      </c>
      <c r="M2308" s="5"/>
      <c r="N2308" s="6"/>
      <c r="O2308" s="5"/>
      <c r="P2308" s="5"/>
      <c r="Q2308" s="5" t="str">
        <f>IF(ActividadesCom[[#This Row],[NIVEL 2]]&lt;&gt;0,VLOOKUP(ActividadesCom[[#This Row],[NIVEL 2]],Catálogo!A:B,2,FALSE),"")</f>
        <v/>
      </c>
      <c r="R2308" s="5"/>
      <c r="S2308" s="6"/>
      <c r="T2308" s="5"/>
      <c r="U2308" s="5"/>
      <c r="V2308" s="5" t="str">
        <f>IF(ActividadesCom[[#This Row],[NIVEL 3]]&lt;&gt;0,VLOOKUP(ActividadesCom[[#This Row],[NIVEL 3]],Catálogo!A:B,2,FALSE),"")</f>
        <v/>
      </c>
      <c r="W2308" s="5"/>
      <c r="X2308" s="6"/>
      <c r="Y2308" s="5"/>
      <c r="Z2308" s="5"/>
      <c r="AA2308" s="5" t="str">
        <f>IF(ActividadesCom[[#This Row],[NIVEL 4]]&lt;&gt;0,VLOOKUP(ActividadesCom[[#This Row],[NIVEL 4]],Catálogo!A:B,2,FALSE),"")</f>
        <v/>
      </c>
      <c r="AB2308" s="5"/>
      <c r="AC2308" s="6" t="s">
        <v>133</v>
      </c>
      <c r="AD2308" s="5">
        <v>20183</v>
      </c>
      <c r="AE2308" s="5" t="s">
        <v>4008</v>
      </c>
      <c r="AF2308" s="5">
        <f>IF(ActividadesCom[[#This Row],[NIVEL 5]]&lt;&gt;0,VLOOKUP(ActividadesCom[[#This Row],[NIVEL 5]],Catálogo!A:B,2,FALSE),"")</f>
        <v>3</v>
      </c>
      <c r="AG2308" s="5">
        <v>1</v>
      </c>
      <c r="AH2308" s="2"/>
    </row>
    <row r="2309" spans="1:34" ht="30" hidden="1" customHeight="1" x14ac:dyDescent="0.25">
      <c r="A2309" s="7">
        <v>18470274</v>
      </c>
      <c r="B2309" s="6" t="str">
        <f>VLOOKUP(ActividadesCom[[#This Row],[NO. DE CONTROL]],'LISTADO ESTUDIANTES'!A:C,2,FALSE)</f>
        <v>HUCHIN CAJUN SAUL IGNACIO</v>
      </c>
      <c r="C2309" s="6" t="str">
        <f>VLOOKUP(ActividadesCom[[#This Row],[NO. DE CONTROL]],'LISTADO ESTUDIANTES'!A:C,3,FALSE)</f>
        <v>INGENIERIA EN SISTEMAS COMPUTACIONALES</v>
      </c>
      <c r="D2309" s="5" t="str">
        <f>VLOOKUP(ActividadesCom[[#This Row],[NO. DE CONTROL]],'LISTADO ESTUDIANTES'!A:D,4,FALSE)</f>
        <v>BAJA</v>
      </c>
      <c r="E2309" s="5">
        <f>SUM(ActividadesCom[[#This Row],[CRÉD. 1]],ActividadesCom[[#This Row],[CRÉD. 2]],ActividadesCom[[#This Row],[CRÉD. 3]],ActividadesCom[[#This Row],[CRÉD. 4]],ActividadesCom[[#This Row],[CRÉD. 5]])</f>
        <v>5</v>
      </c>
      <c r="F2309" s="17">
        <f>IF(ActividadesCom[[#This Row],[ÚLTIMO SEMESTRE CON CRÉDITOS]]&gt;0,ROUND(AVERAGE(ActividadesCom[[#This Row],[VALOR NIVEL 5]],ActividadesCom[[#This Row],[VALOR NIVEL 4]],ActividadesCom[[#This Row],[VALOR NIVEL 3]],ActividadesCom[[#This Row],[VALOR NIVEL 2]],ActividadesCom[[#This Row],[VALOR NIVEL 1]]),0),"")</f>
        <v>3</v>
      </c>
      <c r="G2309" s="5" t="str">
        <f>IF(ActividadesCom[[#This Row],[PROMEDIO]]="","",IF(ActividadesCom[[#This Row],[PROMEDIO]]&gt;=4,"EXCELENTE",IF(ActividadesCom[[#This Row],[PROMEDIO]]&gt;=3,"NOTABLE",IF(ActividadesCom[[#This Row],[PROMEDIO]]&gt;=2,"BUENO",IF(ActividadesCom[[#This Row],[PROMEDIO]]=1,"SUFICIENTE","")))))</f>
        <v>NOTABLE</v>
      </c>
      <c r="H2309" s="5">
        <f>MAX(ActividadesCom[[#This Row],[PERÍODO 1]],ActividadesCom[[#This Row],[PERÍODO 2]],ActividadesCom[[#This Row],[PERÍODO 3]],ActividadesCom[[#This Row],[PERÍODO 4]],ActividadesCom[[#This Row],[PERÍODO 5]])</f>
        <v>20221</v>
      </c>
      <c r="I2309" s="6" t="s">
        <v>11</v>
      </c>
      <c r="J2309" s="5">
        <v>20213</v>
      </c>
      <c r="K2309" s="5" t="s">
        <v>4009</v>
      </c>
      <c r="L2309" s="5">
        <f>IF(ActividadesCom[[#This Row],[NIVEL 1]]&lt;&gt;0,VLOOKUP(ActividadesCom[[#This Row],[NIVEL 1]],Catálogo!A:B,2,FALSE),"")</f>
        <v>2</v>
      </c>
      <c r="M2309" s="5">
        <v>1</v>
      </c>
      <c r="N2309" s="6" t="s">
        <v>4865</v>
      </c>
      <c r="O2309" s="5">
        <v>20221</v>
      </c>
      <c r="P2309" s="5" t="s">
        <v>4007</v>
      </c>
      <c r="Q2309" s="5">
        <f>IF(ActividadesCom[[#This Row],[NIVEL 2]]&lt;&gt;0,VLOOKUP(ActividadesCom[[#This Row],[NIVEL 2]],Catálogo!A:B,2,FALSE),"")</f>
        <v>4</v>
      </c>
      <c r="R2309" s="5">
        <v>1</v>
      </c>
      <c r="S2309" s="6" t="s">
        <v>4864</v>
      </c>
      <c r="T2309" s="5">
        <v>20212</v>
      </c>
      <c r="U2309" s="5" t="s">
        <v>4007</v>
      </c>
      <c r="V2309" s="5">
        <f>IF(ActividadesCom[[#This Row],[NIVEL 3]]&lt;&gt;0,VLOOKUP(ActividadesCom[[#This Row],[NIVEL 3]],Catálogo!A:B,2,FALSE),"")</f>
        <v>4</v>
      </c>
      <c r="W2309" s="5">
        <v>1</v>
      </c>
      <c r="X2309" s="6" t="s">
        <v>4940</v>
      </c>
      <c r="Y2309" s="5">
        <v>20213</v>
      </c>
      <c r="Z2309" s="5" t="s">
        <v>4007</v>
      </c>
      <c r="AA2309" s="5">
        <f>IF(ActividadesCom[[#This Row],[NIVEL 4]]&lt;&gt;0,VLOOKUP(ActividadesCom[[#This Row],[NIVEL 4]],Catálogo!A:B,2,FALSE),"")</f>
        <v>4</v>
      </c>
      <c r="AB2309" s="5">
        <v>1</v>
      </c>
      <c r="AC2309" s="6" t="s">
        <v>133</v>
      </c>
      <c r="AD2309" s="5">
        <v>20191</v>
      </c>
      <c r="AE2309" s="5" t="s">
        <v>4008</v>
      </c>
      <c r="AF2309" s="5">
        <f>IF(ActividadesCom[[#This Row],[NIVEL 5]]&lt;&gt;0,VLOOKUP(ActividadesCom[[#This Row],[NIVEL 5]],Catálogo!A:B,2,FALSE),"")</f>
        <v>3</v>
      </c>
      <c r="AG2309" s="5">
        <v>1</v>
      </c>
      <c r="AH2309" s="2"/>
    </row>
    <row r="2310" spans="1:34" ht="30" hidden="1" customHeight="1" x14ac:dyDescent="0.25">
      <c r="A2310" s="7">
        <v>18470275</v>
      </c>
      <c r="B2310" s="6" t="str">
        <f>VLOOKUP(ActividadesCom[[#This Row],[NO. DE CONTROL]],'LISTADO ESTUDIANTES'!A:C,2,FALSE)</f>
        <v>VELAZQUEZ RIVERA JUAN MANUEL</v>
      </c>
      <c r="C2310" s="6" t="str">
        <f>VLOOKUP(ActividadesCom[[#This Row],[NO. DE CONTROL]],'LISTADO ESTUDIANTES'!A:C,3,FALSE)</f>
        <v>INGENIERIA MECANICA</v>
      </c>
      <c r="D2310" s="5" t="str">
        <f>VLOOKUP(ActividadesCom[[#This Row],[NO. DE CONTROL]],'LISTADO ESTUDIANTES'!A:D,4,FALSE)</f>
        <v>BAJA</v>
      </c>
      <c r="E2310" s="5">
        <f>SUM(ActividadesCom[[#This Row],[CRÉD. 1]],ActividadesCom[[#This Row],[CRÉD. 2]],ActividadesCom[[#This Row],[CRÉD. 3]],ActividadesCom[[#This Row],[CRÉD. 4]],ActividadesCom[[#This Row],[CRÉD. 5]])</f>
        <v>5</v>
      </c>
      <c r="F2310" s="17">
        <f>IF(ActividadesCom[[#This Row],[ÚLTIMO SEMESTRE CON CRÉDITOS]]&gt;0,ROUND(AVERAGE(ActividadesCom[[#This Row],[VALOR NIVEL 5]],ActividadesCom[[#This Row],[VALOR NIVEL 4]],ActividadesCom[[#This Row],[VALOR NIVEL 3]],ActividadesCom[[#This Row],[VALOR NIVEL 2]],ActividadesCom[[#This Row],[VALOR NIVEL 1]]),0),"")</f>
        <v>3</v>
      </c>
      <c r="G2310" s="5" t="str">
        <f>IF(ActividadesCom[[#This Row],[PROMEDIO]]="","",IF(ActividadesCom[[#This Row],[PROMEDIO]]&gt;=4,"EXCELENTE",IF(ActividadesCom[[#This Row],[PROMEDIO]]&gt;=3,"NOTABLE",IF(ActividadesCom[[#This Row],[PROMEDIO]]&gt;=2,"BUENO",IF(ActividadesCom[[#This Row],[PROMEDIO]]=1,"SUFICIENTE","")))))</f>
        <v>NOTABLE</v>
      </c>
      <c r="H2310" s="5">
        <f>MAX(ActividadesCom[[#This Row],[PERÍODO 1]],ActividadesCom[[#This Row],[PERÍODO 2]],ActividadesCom[[#This Row],[PERÍODO 3]],ActividadesCom[[#This Row],[PERÍODO 4]],ActividadesCom[[#This Row],[PERÍODO 5]])</f>
        <v>20203</v>
      </c>
      <c r="I2310" s="6" t="s">
        <v>4122</v>
      </c>
      <c r="J2310" s="5">
        <v>20203</v>
      </c>
      <c r="K2310" s="5" t="s">
        <v>4009</v>
      </c>
      <c r="L2310" s="5">
        <f>IF(ActividadesCom[[#This Row],[NIVEL 1]]&lt;&gt;0,VLOOKUP(ActividadesCom[[#This Row],[NIVEL 1]],Catálogo!A:B,2,FALSE),"")</f>
        <v>2</v>
      </c>
      <c r="M2310" s="5">
        <v>1</v>
      </c>
      <c r="N2310" s="6" t="s">
        <v>4195</v>
      </c>
      <c r="O2310" s="5">
        <v>20203</v>
      </c>
      <c r="P2310" s="5" t="s">
        <v>4007</v>
      </c>
      <c r="Q2310" s="5">
        <f>IF(ActividadesCom[[#This Row],[NIVEL 2]]&lt;&gt;0,VLOOKUP(ActividadesCom[[#This Row],[NIVEL 2]],Catálogo!A:B,2,FALSE),"")</f>
        <v>4</v>
      </c>
      <c r="R2310" s="5">
        <v>2</v>
      </c>
      <c r="S2310" s="6"/>
      <c r="T2310" s="5"/>
      <c r="U2310" s="5"/>
      <c r="V2310" s="5" t="str">
        <f>IF(ActividadesCom[[#This Row],[NIVEL 3]]&lt;&gt;0,VLOOKUP(ActividadesCom[[#This Row],[NIVEL 3]],Catálogo!A:B,2,FALSE),"")</f>
        <v/>
      </c>
      <c r="W2310" s="5"/>
      <c r="X2310" s="6" t="s">
        <v>11</v>
      </c>
      <c r="Y2310" s="5">
        <v>20191</v>
      </c>
      <c r="Z2310" s="5" t="s">
        <v>4008</v>
      </c>
      <c r="AA2310" s="5">
        <f>IF(ActividadesCom[[#This Row],[NIVEL 4]]&lt;&gt;0,VLOOKUP(ActividadesCom[[#This Row],[NIVEL 4]],Catálogo!A:B,2,FALSE),"")</f>
        <v>3</v>
      </c>
      <c r="AB2310" s="5">
        <v>1</v>
      </c>
      <c r="AC2310" s="6" t="s">
        <v>11</v>
      </c>
      <c r="AD2310" s="5">
        <v>20183</v>
      </c>
      <c r="AE2310" s="5" t="s">
        <v>4008</v>
      </c>
      <c r="AF2310" s="5">
        <f>IF(ActividadesCom[[#This Row],[NIVEL 5]]&lt;&gt;0,VLOOKUP(ActividadesCom[[#This Row],[NIVEL 5]],Catálogo!A:B,2,FALSE),"")</f>
        <v>3</v>
      </c>
      <c r="AG2310" s="5">
        <v>1</v>
      </c>
      <c r="AH2310" s="2"/>
    </row>
    <row r="2311" spans="1:34" ht="30" hidden="1" customHeight="1" x14ac:dyDescent="0.25">
      <c r="A2311" s="7">
        <v>18470276</v>
      </c>
      <c r="B2311" s="6" t="str">
        <f>VLOOKUP(ActividadesCom[[#This Row],[NO. DE CONTROL]],'LISTADO ESTUDIANTES'!A:C,2,FALSE)</f>
        <v>HUCHIN UICAB LUIS ANTONIO</v>
      </c>
      <c r="C2311" s="6" t="str">
        <f>VLOOKUP(ActividadesCom[[#This Row],[NO. DE CONTROL]],'LISTADO ESTUDIANTES'!A:C,3,FALSE)</f>
        <v>INGENIERIA MECANICA</v>
      </c>
      <c r="D2311" s="5" t="str">
        <f>VLOOKUP(ActividadesCom[[#This Row],[NO. DE CONTROL]],'LISTADO ESTUDIANTES'!A:D,4,FALSE)</f>
        <v>BAJA</v>
      </c>
      <c r="E2311" s="5">
        <f>SUM(ActividadesCom[[#This Row],[CRÉD. 1]],ActividadesCom[[#This Row],[CRÉD. 2]],ActividadesCom[[#This Row],[CRÉD. 3]],ActividadesCom[[#This Row],[CRÉD. 4]],ActividadesCom[[#This Row],[CRÉD. 5]])</f>
        <v>2</v>
      </c>
      <c r="F2311" s="17">
        <f>IF(ActividadesCom[[#This Row],[ÚLTIMO SEMESTRE CON CRÉDITOS]]&gt;0,ROUND(AVERAGE(ActividadesCom[[#This Row],[VALOR NIVEL 5]],ActividadesCom[[#This Row],[VALOR NIVEL 4]],ActividadesCom[[#This Row],[VALOR NIVEL 3]],ActividadesCom[[#This Row],[VALOR NIVEL 2]],ActividadesCom[[#This Row],[VALOR NIVEL 1]]),0),"")</f>
        <v>3</v>
      </c>
      <c r="G2311" s="5" t="str">
        <f>IF(ActividadesCom[[#This Row],[PROMEDIO]]="","",IF(ActividadesCom[[#This Row],[PROMEDIO]]&gt;=4,"EXCELENTE",IF(ActividadesCom[[#This Row],[PROMEDIO]]&gt;=3,"NOTABLE",IF(ActividadesCom[[#This Row],[PROMEDIO]]&gt;=2,"BUENO",IF(ActividadesCom[[#This Row],[PROMEDIO]]=1,"SUFICIENTE","")))))</f>
        <v>NOTABLE</v>
      </c>
      <c r="H2311" s="5">
        <f>MAX(ActividadesCom[[#This Row],[PERÍODO 1]],ActividadesCom[[#This Row],[PERÍODO 2]],ActividadesCom[[#This Row],[PERÍODO 3]],ActividadesCom[[#This Row],[PERÍODO 4]],ActividadesCom[[#This Row],[PERÍODO 5]])</f>
        <v>20191</v>
      </c>
      <c r="I2311" s="6"/>
      <c r="J2311" s="5"/>
      <c r="K2311" s="5"/>
      <c r="L2311" s="5" t="str">
        <f>IF(ActividadesCom[[#This Row],[NIVEL 1]]&lt;&gt;0,VLOOKUP(ActividadesCom[[#This Row],[NIVEL 1]],Catálogo!A:B,2,FALSE),"")</f>
        <v/>
      </c>
      <c r="M2311" s="5"/>
      <c r="N2311" s="6"/>
      <c r="O2311" s="5"/>
      <c r="P2311" s="5"/>
      <c r="Q2311" s="5" t="str">
        <f>IF(ActividadesCom[[#This Row],[NIVEL 2]]&lt;&gt;0,VLOOKUP(ActividadesCom[[#This Row],[NIVEL 2]],Catálogo!A:B,2,FALSE),"")</f>
        <v/>
      </c>
      <c r="R2311" s="5"/>
      <c r="S2311" s="6"/>
      <c r="T2311" s="5"/>
      <c r="U2311" s="5"/>
      <c r="V2311" s="5" t="str">
        <f>IF(ActividadesCom[[#This Row],[NIVEL 3]]&lt;&gt;0,VLOOKUP(ActividadesCom[[#This Row],[NIVEL 3]],Catálogo!A:B,2,FALSE),"")</f>
        <v/>
      </c>
      <c r="W2311" s="5"/>
      <c r="X2311" s="6" t="s">
        <v>11</v>
      </c>
      <c r="Y2311" s="5">
        <v>20191</v>
      </c>
      <c r="Z2311" s="5" t="s">
        <v>4008</v>
      </c>
      <c r="AA2311" s="5">
        <f>IF(ActividadesCom[[#This Row],[NIVEL 4]]&lt;&gt;0,VLOOKUP(ActividadesCom[[#This Row],[NIVEL 4]],Catálogo!A:B,2,FALSE),"")</f>
        <v>3</v>
      </c>
      <c r="AB2311" s="5">
        <v>1</v>
      </c>
      <c r="AC2311" s="6" t="s">
        <v>11</v>
      </c>
      <c r="AD2311" s="5">
        <v>20183</v>
      </c>
      <c r="AE2311" s="5" t="s">
        <v>4008</v>
      </c>
      <c r="AF2311" s="5">
        <f>IF(ActividadesCom[[#This Row],[NIVEL 5]]&lt;&gt;0,VLOOKUP(ActividadesCom[[#This Row],[NIVEL 5]],Catálogo!A:B,2,FALSE),"")</f>
        <v>3</v>
      </c>
      <c r="AG2311" s="5">
        <v>1</v>
      </c>
      <c r="AH2311" s="2"/>
    </row>
    <row r="2312" spans="1:34" ht="30" hidden="1" customHeight="1" x14ac:dyDescent="0.25">
      <c r="A2312" s="7">
        <v>18470277</v>
      </c>
      <c r="B2312" s="6" t="str">
        <f>VLOOKUP(ActividadesCom[[#This Row],[NO. DE CONTROL]],'LISTADO ESTUDIANTES'!A:C,2,FALSE)</f>
        <v>ZUMARRAGA PERALTA JOHAN NATANAEL</v>
      </c>
      <c r="C2312" s="6" t="str">
        <f>VLOOKUP(ActividadesCom[[#This Row],[NO. DE CONTROL]],'LISTADO ESTUDIANTES'!A:C,3,FALSE)</f>
        <v>INGENIERIA MECANICA</v>
      </c>
      <c r="D2312" s="5" t="str">
        <f>VLOOKUP(ActividadesCom[[#This Row],[NO. DE CONTROL]],'LISTADO ESTUDIANTES'!A:D,4,FALSE)</f>
        <v>BAJA</v>
      </c>
      <c r="E2312" s="5">
        <f>SUM(ActividadesCom[[#This Row],[CRÉD. 1]],ActividadesCom[[#This Row],[CRÉD. 2]],ActividadesCom[[#This Row],[CRÉD. 3]],ActividadesCom[[#This Row],[CRÉD. 4]],ActividadesCom[[#This Row],[CRÉD. 5]])</f>
        <v>5</v>
      </c>
      <c r="F2312" s="17">
        <f>IF(ActividadesCom[[#This Row],[ÚLTIMO SEMESTRE CON CRÉDITOS]]&gt;0,ROUND(AVERAGE(ActividadesCom[[#This Row],[VALOR NIVEL 5]],ActividadesCom[[#This Row],[VALOR NIVEL 4]],ActividadesCom[[#This Row],[VALOR NIVEL 3]],ActividadesCom[[#This Row],[VALOR NIVEL 2]],ActividadesCom[[#This Row],[VALOR NIVEL 1]]),0),"")</f>
        <v>3</v>
      </c>
      <c r="G2312" s="5" t="str">
        <f>IF(ActividadesCom[[#This Row],[PROMEDIO]]="","",IF(ActividadesCom[[#This Row],[PROMEDIO]]&gt;=4,"EXCELENTE",IF(ActividadesCom[[#This Row],[PROMEDIO]]&gt;=3,"NOTABLE",IF(ActividadesCom[[#This Row],[PROMEDIO]]&gt;=2,"BUENO",IF(ActividadesCom[[#This Row],[PROMEDIO]]=1,"SUFICIENTE","")))))</f>
        <v>NOTABLE</v>
      </c>
      <c r="H2312" s="5">
        <f>MAX(ActividadesCom[[#This Row],[PERÍODO 1]],ActividadesCom[[#This Row],[PERÍODO 2]],ActividadesCom[[#This Row],[PERÍODO 3]],ActividadesCom[[#This Row],[PERÍODO 4]],ActividadesCom[[#This Row],[PERÍODO 5]])</f>
        <v>20221</v>
      </c>
      <c r="I2312" s="6" t="s">
        <v>775</v>
      </c>
      <c r="J2312" s="5">
        <v>20183</v>
      </c>
      <c r="K2312" s="5" t="s">
        <v>4009</v>
      </c>
      <c r="L2312" s="5">
        <f>IF(ActividadesCom[[#This Row],[NIVEL 1]]&lt;&gt;0,VLOOKUP(ActividadesCom[[#This Row],[NIVEL 1]],Catálogo!A:B,2,FALSE),"")</f>
        <v>2</v>
      </c>
      <c r="M2312" s="5">
        <v>1</v>
      </c>
      <c r="N2312" s="6" t="s">
        <v>4867</v>
      </c>
      <c r="O2312" s="5">
        <v>20221</v>
      </c>
      <c r="P2312" s="5" t="s">
        <v>4021</v>
      </c>
      <c r="Q2312" s="5">
        <f>IF(ActividadesCom[[#This Row],[NIVEL 2]]&lt;&gt;0,VLOOKUP(ActividadesCom[[#This Row],[NIVEL 2]],Catálogo!A:B,2,FALSE),"")</f>
        <v>2</v>
      </c>
      <c r="R2312" s="5">
        <v>1</v>
      </c>
      <c r="S2312" s="6" t="s">
        <v>4910</v>
      </c>
      <c r="T2312" s="5">
        <v>20221</v>
      </c>
      <c r="U2312" s="5" t="s">
        <v>4008</v>
      </c>
      <c r="V2312" s="5">
        <f>IF(ActividadesCom[[#This Row],[NIVEL 3]]&lt;&gt;0,VLOOKUP(ActividadesCom[[#This Row],[NIVEL 3]],Catálogo!A:B,2,FALSE),"")</f>
        <v>3</v>
      </c>
      <c r="W2312" s="5">
        <v>1</v>
      </c>
      <c r="X2312" s="6" t="s">
        <v>3518</v>
      </c>
      <c r="Y2312" s="5">
        <v>20211</v>
      </c>
      <c r="Z2312" s="5" t="s">
        <v>4008</v>
      </c>
      <c r="AA2312" s="5">
        <f>IF(ActividadesCom[[#This Row],[NIVEL 4]]&lt;&gt;0,VLOOKUP(ActividadesCom[[#This Row],[NIVEL 4]],Catálogo!A:B,2,FALSE),"")</f>
        <v>3</v>
      </c>
      <c r="AB2312" s="5">
        <v>1</v>
      </c>
      <c r="AC2312" s="6" t="s">
        <v>11</v>
      </c>
      <c r="AD2312" s="5">
        <v>20183</v>
      </c>
      <c r="AE2312" s="5" t="s">
        <v>4008</v>
      </c>
      <c r="AF2312" s="5">
        <f>IF(ActividadesCom[[#This Row],[NIVEL 5]]&lt;&gt;0,VLOOKUP(ActividadesCom[[#This Row],[NIVEL 5]],Catálogo!A:B,2,FALSE),"")</f>
        <v>3</v>
      </c>
      <c r="AG2312" s="5">
        <v>1</v>
      </c>
      <c r="AH2312" s="2"/>
    </row>
    <row r="2313" spans="1:34" s="151" customFormat="1" ht="30" hidden="1" customHeight="1" x14ac:dyDescent="0.25">
      <c r="A2313" s="147">
        <v>18470278</v>
      </c>
      <c r="B2313" s="148" t="str">
        <f>VLOOKUP(ActividadesCom[[#This Row],[NO. DE CONTROL]],'LISTADO ESTUDIANTES'!A:C,2,FALSE)</f>
        <v>CHE REQUENA RAFAEL JESUS</v>
      </c>
      <c r="C2313" s="148" t="str">
        <f>VLOOKUP(ActividadesCom[[#This Row],[NO. DE CONTROL]],'LISTADO ESTUDIANTES'!A:C,3,FALSE)</f>
        <v>INGENIERIA MECANICA</v>
      </c>
      <c r="D2313" s="149" t="str">
        <f>VLOOKUP(ActividadesCom[[#This Row],[NO. DE CONTROL]],'LISTADO ESTUDIANTES'!A:D,4,FALSE)</f>
        <v>BAJA</v>
      </c>
      <c r="E2313" s="149">
        <f>SUM(ActividadesCom[[#This Row],[CRÉD. 1]],ActividadesCom[[#This Row],[CRÉD. 2]],ActividadesCom[[#This Row],[CRÉD. 3]],ActividadesCom[[#This Row],[CRÉD. 4]],ActividadesCom[[#This Row],[CRÉD. 5]])</f>
        <v>5</v>
      </c>
      <c r="F2313" s="150">
        <f>IF(ActividadesCom[[#This Row],[ÚLTIMO SEMESTRE CON CRÉDITOS]]&gt;0,ROUND(AVERAGE(ActividadesCom[[#This Row],[VALOR NIVEL 5]],ActividadesCom[[#This Row],[VALOR NIVEL 4]],ActividadesCom[[#This Row],[VALOR NIVEL 3]],ActividadesCom[[#This Row],[VALOR NIVEL 2]],ActividadesCom[[#This Row],[VALOR NIVEL 1]]),0),"")</f>
        <v>3</v>
      </c>
      <c r="G2313" s="149" t="str">
        <f>IF(ActividadesCom[[#This Row],[PROMEDIO]]="","",IF(ActividadesCom[[#This Row],[PROMEDIO]]&gt;=4,"EXCELENTE",IF(ActividadesCom[[#This Row],[PROMEDIO]]&gt;=3,"NOTABLE",IF(ActividadesCom[[#This Row],[PROMEDIO]]&gt;=2,"BUENO",IF(ActividadesCom[[#This Row],[PROMEDIO]]=1,"SUFICIENTE","")))))</f>
        <v>NOTABLE</v>
      </c>
      <c r="H2313" s="149">
        <f>MAX(ActividadesCom[[#This Row],[PERÍODO 1]],ActividadesCom[[#This Row],[PERÍODO 2]],ActividadesCom[[#This Row],[PERÍODO 3]],ActividadesCom[[#This Row],[PERÍODO 4]],ActividadesCom[[#This Row],[PERÍODO 5]])</f>
        <v>20213</v>
      </c>
      <c r="I2313" s="148" t="s">
        <v>4136</v>
      </c>
      <c r="J2313" s="149">
        <v>20203</v>
      </c>
      <c r="K2313" s="149" t="s">
        <v>4009</v>
      </c>
      <c r="L2313" s="149">
        <f>IF(ActividadesCom[[#This Row],[NIVEL 1]]&lt;&gt;0,VLOOKUP(ActividadesCom[[#This Row],[NIVEL 1]],Catálogo!A:B,2,FALSE),"")</f>
        <v>2</v>
      </c>
      <c r="M2313" s="149">
        <v>2</v>
      </c>
      <c r="N2313" s="148" t="s">
        <v>23</v>
      </c>
      <c r="O2313" s="149">
        <v>20213</v>
      </c>
      <c r="P2313" s="149" t="s">
        <v>4009</v>
      </c>
      <c r="Q2313" s="149">
        <f>IF(ActividadesCom[[#This Row],[NIVEL 2]]&lt;&gt;0,VLOOKUP(ActividadesCom[[#This Row],[NIVEL 2]],Catálogo!A:B,2,FALSE),"")</f>
        <v>2</v>
      </c>
      <c r="R2313" s="149">
        <v>1</v>
      </c>
      <c r="S2313" s="148"/>
      <c r="T2313" s="149"/>
      <c r="U2313" s="149"/>
      <c r="V2313" s="149" t="str">
        <f>IF(ActividadesCom[[#This Row],[NIVEL 3]]&lt;&gt;0,VLOOKUP(ActividadesCom[[#This Row],[NIVEL 3]],Catálogo!A:B,2,FALSE),"")</f>
        <v/>
      </c>
      <c r="W2313" s="149"/>
      <c r="X2313" s="148" t="s">
        <v>23</v>
      </c>
      <c r="Y2313" s="149">
        <v>20211</v>
      </c>
      <c r="Z2313" s="149" t="s">
        <v>4008</v>
      </c>
      <c r="AA2313" s="149">
        <f>IF(ActividadesCom[[#This Row],[NIVEL 4]]&lt;&gt;0,VLOOKUP(ActividadesCom[[#This Row],[NIVEL 4]],Catálogo!A:B,2,FALSE),"")</f>
        <v>3</v>
      </c>
      <c r="AB2313" s="149">
        <v>1</v>
      </c>
      <c r="AC2313" s="148" t="s">
        <v>23</v>
      </c>
      <c r="AD2313" s="149">
        <v>20203</v>
      </c>
      <c r="AE2313" s="149" t="s">
        <v>4008</v>
      </c>
      <c r="AF2313" s="149">
        <f>IF(ActividadesCom[[#This Row],[NIVEL 5]]&lt;&gt;0,VLOOKUP(ActividadesCom[[#This Row],[NIVEL 5]],Catálogo!A:B,2,FALSE),"")</f>
        <v>3</v>
      </c>
      <c r="AG2313" s="149">
        <v>1</v>
      </c>
    </row>
    <row r="2314" spans="1:34" ht="30" hidden="1" customHeight="1" x14ac:dyDescent="0.25">
      <c r="A2314" s="7">
        <v>18470279</v>
      </c>
      <c r="B2314" s="6" t="str">
        <f>VLOOKUP(ActividadesCom[[#This Row],[NO. DE CONTROL]],'LISTADO ESTUDIANTES'!A:C,2,FALSE)</f>
        <v>MUÑOZ CHAN RENE ALEJANDRO</v>
      </c>
      <c r="C2314" s="6" t="str">
        <f>VLOOKUP(ActividadesCom[[#This Row],[NO. DE CONTROL]],'LISTADO ESTUDIANTES'!A:C,3,FALSE)</f>
        <v>INGENIERIA MECANICA</v>
      </c>
      <c r="D2314" s="5" t="str">
        <f>VLOOKUP(ActividadesCom[[#This Row],[NO. DE CONTROL]],'LISTADO ESTUDIANTES'!A:D,4,FALSE)</f>
        <v>BAJA</v>
      </c>
      <c r="E2314" s="5">
        <f>SUM(ActividadesCom[[#This Row],[CRÉD. 1]],ActividadesCom[[#This Row],[CRÉD. 2]],ActividadesCom[[#This Row],[CRÉD. 3]],ActividadesCom[[#This Row],[CRÉD. 4]],ActividadesCom[[#This Row],[CRÉD. 5]])</f>
        <v>2</v>
      </c>
      <c r="F2314" s="17">
        <f>IF(ActividadesCom[[#This Row],[ÚLTIMO SEMESTRE CON CRÉDITOS]]&gt;0,ROUND(AVERAGE(ActividadesCom[[#This Row],[VALOR NIVEL 5]],ActividadesCom[[#This Row],[VALOR NIVEL 4]],ActividadesCom[[#This Row],[VALOR NIVEL 3]],ActividadesCom[[#This Row],[VALOR NIVEL 2]],ActividadesCom[[#This Row],[VALOR NIVEL 1]]),0),"")</f>
        <v>3</v>
      </c>
      <c r="G2314" s="5" t="str">
        <f>IF(ActividadesCom[[#This Row],[PROMEDIO]]="","",IF(ActividadesCom[[#This Row],[PROMEDIO]]&gt;=4,"EXCELENTE",IF(ActividadesCom[[#This Row],[PROMEDIO]]&gt;=3,"NOTABLE",IF(ActividadesCom[[#This Row],[PROMEDIO]]&gt;=2,"BUENO",IF(ActividadesCom[[#This Row],[PROMEDIO]]=1,"SUFICIENTE","")))))</f>
        <v>NOTABLE</v>
      </c>
      <c r="H2314" s="5">
        <f>MAX(ActividadesCom[[#This Row],[PERÍODO 1]],ActividadesCom[[#This Row],[PERÍODO 2]],ActividadesCom[[#This Row],[PERÍODO 3]],ActividadesCom[[#This Row],[PERÍODO 4]],ActividadesCom[[#This Row],[PERÍODO 5]])</f>
        <v>20201</v>
      </c>
      <c r="I2314" s="6"/>
      <c r="J2314" s="5"/>
      <c r="K2314" s="5"/>
      <c r="L2314" s="5" t="str">
        <f>IF(ActividadesCom[[#This Row],[NIVEL 1]]&lt;&gt;0,VLOOKUP(ActividadesCom[[#This Row],[NIVEL 1]],Catálogo!A:B,2,FALSE),"")</f>
        <v/>
      </c>
      <c r="M2314" s="5"/>
      <c r="N2314" s="6"/>
      <c r="O2314" s="5"/>
      <c r="P2314" s="5"/>
      <c r="Q2314" s="5" t="str">
        <f>IF(ActividadesCom[[#This Row],[NIVEL 2]]&lt;&gt;0,VLOOKUP(ActividadesCom[[#This Row],[NIVEL 2]],Catálogo!A:B,2,FALSE),"")</f>
        <v/>
      </c>
      <c r="R2314" s="5"/>
      <c r="S2314" s="6" t="s">
        <v>3002</v>
      </c>
      <c r="T2314" s="5">
        <v>20201</v>
      </c>
      <c r="U2314" s="5" t="s">
        <v>4009</v>
      </c>
      <c r="V2314" s="5">
        <f>IF(ActividadesCom[[#This Row],[NIVEL 3]]&lt;&gt;0,VLOOKUP(ActividadesCom[[#This Row],[NIVEL 3]],Catálogo!A:B,2,FALSE),"")</f>
        <v>2</v>
      </c>
      <c r="W2314" s="5">
        <v>1</v>
      </c>
      <c r="X2314" s="6"/>
      <c r="Y2314" s="5"/>
      <c r="Z2314" s="5"/>
      <c r="AA2314" s="5" t="str">
        <f>IF(ActividadesCom[[#This Row],[NIVEL 4]]&lt;&gt;0,VLOOKUP(ActividadesCom[[#This Row],[NIVEL 4]],Catálogo!A:B,2,FALSE),"")</f>
        <v/>
      </c>
      <c r="AB2314" s="5"/>
      <c r="AC2314" s="6" t="s">
        <v>31</v>
      </c>
      <c r="AD2314" s="5">
        <v>20183</v>
      </c>
      <c r="AE2314" s="5" t="s">
        <v>4008</v>
      </c>
      <c r="AF2314" s="5">
        <f>IF(ActividadesCom[[#This Row],[NIVEL 5]]&lt;&gt;0,VLOOKUP(ActividadesCom[[#This Row],[NIVEL 5]],Catálogo!A:B,2,FALSE),"")</f>
        <v>3</v>
      </c>
      <c r="AG2314" s="5">
        <v>1</v>
      </c>
      <c r="AH2314" s="2"/>
    </row>
    <row r="2315" spans="1:34" ht="30" hidden="1" customHeight="1" x14ac:dyDescent="0.25">
      <c r="A2315" s="7">
        <v>18470280</v>
      </c>
      <c r="B2315" s="6" t="str">
        <f>VLOOKUP(ActividadesCom[[#This Row],[NO. DE CONTROL]],'LISTADO ESTUDIANTES'!A:C,2,FALSE)</f>
        <v>VILLAMONTE CHAN JOSE JOAQUIN</v>
      </c>
      <c r="C2315" s="6" t="str">
        <f>VLOOKUP(ActividadesCom[[#This Row],[NO. DE CONTROL]],'LISTADO ESTUDIANTES'!A:C,3,FALSE)</f>
        <v>INGENIERIA MECANICA</v>
      </c>
      <c r="D2315" s="5" t="str">
        <f>VLOOKUP(ActividadesCom[[#This Row],[NO. DE CONTROL]],'LISTADO ESTUDIANTES'!A:D,4,FALSE)</f>
        <v>BAJA</v>
      </c>
      <c r="E2315" s="5">
        <f>SUM(ActividadesCom[[#This Row],[CRÉD. 1]],ActividadesCom[[#This Row],[CRÉD. 2]],ActividadesCom[[#This Row],[CRÉD. 3]],ActividadesCom[[#This Row],[CRÉD. 4]],ActividadesCom[[#This Row],[CRÉD. 5]])</f>
        <v>5</v>
      </c>
      <c r="F2315" s="17">
        <f>IF(ActividadesCom[[#This Row],[ÚLTIMO SEMESTRE CON CRÉDITOS]]&gt;0,ROUND(AVERAGE(ActividadesCom[[#This Row],[VALOR NIVEL 5]],ActividadesCom[[#This Row],[VALOR NIVEL 4]],ActividadesCom[[#This Row],[VALOR NIVEL 3]],ActividadesCom[[#This Row],[VALOR NIVEL 2]],ActividadesCom[[#This Row],[VALOR NIVEL 1]]),0),"")</f>
        <v>2</v>
      </c>
      <c r="G2315" s="5" t="str">
        <f>IF(ActividadesCom[[#This Row],[PROMEDIO]]="","",IF(ActividadesCom[[#This Row],[PROMEDIO]]&gt;=4,"EXCELENTE",IF(ActividadesCom[[#This Row],[PROMEDIO]]&gt;=3,"NOTABLE",IF(ActividadesCom[[#This Row],[PROMEDIO]]&gt;=2,"BUENO",IF(ActividadesCom[[#This Row],[PROMEDIO]]=1,"SUFICIENTE","")))))</f>
        <v>BUENO</v>
      </c>
      <c r="H2315" s="5">
        <f>MAX(ActividadesCom[[#This Row],[PERÍODO 1]],ActividadesCom[[#This Row],[PERÍODO 2]],ActividadesCom[[#This Row],[PERÍODO 3]],ActividadesCom[[#This Row],[PERÍODO 4]],ActividadesCom[[#This Row],[PERÍODO 5]])</f>
        <v>20221</v>
      </c>
      <c r="I2315" s="6" t="s">
        <v>4867</v>
      </c>
      <c r="J2315" s="5">
        <v>20221</v>
      </c>
      <c r="K2315" s="5" t="s">
        <v>4009</v>
      </c>
      <c r="L2315" s="5">
        <f>IF(ActividadesCom[[#This Row],[NIVEL 1]]&lt;&gt;0,VLOOKUP(ActividadesCom[[#This Row],[NIVEL 1]],Catálogo!A:B,2,FALSE),"")</f>
        <v>2</v>
      </c>
      <c r="M2315" s="5">
        <v>1</v>
      </c>
      <c r="N2315" s="6" t="s">
        <v>4936</v>
      </c>
      <c r="O2315" s="5">
        <v>20221</v>
      </c>
      <c r="P2315" s="5" t="s">
        <v>4008</v>
      </c>
      <c r="Q2315" s="5">
        <f>IF(ActividadesCom[[#This Row],[NIVEL 2]]&lt;&gt;0,VLOOKUP(ActividadesCom[[#This Row],[NIVEL 2]],Catálogo!A:B,2,FALSE),"")</f>
        <v>3</v>
      </c>
      <c r="R2315" s="5">
        <v>1</v>
      </c>
      <c r="S2315" s="6" t="s">
        <v>4935</v>
      </c>
      <c r="T2315" s="5">
        <v>20221</v>
      </c>
      <c r="U2315" s="5" t="s">
        <v>4008</v>
      </c>
      <c r="V2315" s="5">
        <f>IF(ActividadesCom[[#This Row],[NIVEL 3]]&lt;&gt;0,VLOOKUP(ActividadesCom[[#This Row],[NIVEL 3]],Catálogo!A:B,2,FALSE),"")</f>
        <v>3</v>
      </c>
      <c r="W2315" s="5">
        <v>1</v>
      </c>
      <c r="X2315" s="6" t="s">
        <v>42</v>
      </c>
      <c r="Y2315" s="5">
        <v>20191</v>
      </c>
      <c r="Z2315" s="5" t="s">
        <v>4009</v>
      </c>
      <c r="AA2315" s="5">
        <f>IF(ActividadesCom[[#This Row],[NIVEL 4]]&lt;&gt;0,VLOOKUP(ActividadesCom[[#This Row],[NIVEL 4]],Catálogo!A:B,2,FALSE),"")</f>
        <v>2</v>
      </c>
      <c r="AB2315" s="5">
        <v>1</v>
      </c>
      <c r="AC2315" s="6" t="s">
        <v>31</v>
      </c>
      <c r="AD2315" s="5">
        <v>20183</v>
      </c>
      <c r="AE2315" s="5" t="s">
        <v>4009</v>
      </c>
      <c r="AF2315" s="5">
        <f>IF(ActividadesCom[[#This Row],[NIVEL 5]]&lt;&gt;0,VLOOKUP(ActividadesCom[[#This Row],[NIVEL 5]],Catálogo!A:B,2,FALSE),"")</f>
        <v>2</v>
      </c>
      <c r="AG2315" s="5">
        <v>1</v>
      </c>
      <c r="AH2315" s="2"/>
    </row>
    <row r="2316" spans="1:34" ht="30" hidden="1" customHeight="1" x14ac:dyDescent="0.25">
      <c r="A2316" s="7">
        <v>18470281</v>
      </c>
      <c r="B2316" s="6" t="str">
        <f>VLOOKUP(ActividadesCom[[#This Row],[NO. DE CONTROL]],'LISTADO ESTUDIANTES'!A:C,2,FALSE)</f>
        <v>SEGURA RODRIGUEZ ALONDRA MADAHI</v>
      </c>
      <c r="C2316" s="6" t="str">
        <f>VLOOKUP(ActividadesCom[[#This Row],[NO. DE CONTROL]],'LISTADO ESTUDIANTES'!A:C,3,FALSE)</f>
        <v>INGENIERIA QUIMICA</v>
      </c>
      <c r="D2316" s="5" t="str">
        <f>VLOOKUP(ActividadesCom[[#This Row],[NO. DE CONTROL]],'LISTADO ESTUDIANTES'!A:D,4,FALSE)</f>
        <v>BAJA</v>
      </c>
      <c r="E2316" s="5">
        <f>SUM(ActividadesCom[[#This Row],[CRÉD. 1]],ActividadesCom[[#This Row],[CRÉD. 2]],ActividadesCom[[#This Row],[CRÉD. 3]],ActividadesCom[[#This Row],[CRÉD. 4]],ActividadesCom[[#This Row],[CRÉD. 5]])</f>
        <v>0</v>
      </c>
      <c r="F2316" s="17" t="str">
        <f>IF(ActividadesCom[[#This Row],[ÚLTIMO SEMESTRE CON CRÉDITOS]]&gt;0,ROUND(AVERAGE(ActividadesCom[[#This Row],[VALOR NIVEL 5]],ActividadesCom[[#This Row],[VALOR NIVEL 4]],ActividadesCom[[#This Row],[VALOR NIVEL 3]],ActividadesCom[[#This Row],[VALOR NIVEL 2]],ActividadesCom[[#This Row],[VALOR NIVEL 1]]),0),"")</f>
        <v/>
      </c>
      <c r="G2316" s="5" t="str">
        <f>IF(ActividadesCom[[#This Row],[PROMEDIO]]="","",IF(ActividadesCom[[#This Row],[PROMEDIO]]&gt;=4,"EXCELENTE",IF(ActividadesCom[[#This Row],[PROMEDIO]]&gt;=3,"NOTABLE",IF(ActividadesCom[[#This Row],[PROMEDIO]]&gt;=2,"BUENO",IF(ActividadesCom[[#This Row],[PROMEDIO]]=1,"SUFICIENTE","")))))</f>
        <v/>
      </c>
      <c r="H2316" s="5">
        <f>MAX(ActividadesCom[[#This Row],[PERÍODO 1]],ActividadesCom[[#This Row],[PERÍODO 2]],ActividadesCom[[#This Row],[PERÍODO 3]],ActividadesCom[[#This Row],[PERÍODO 4]],ActividadesCom[[#This Row],[PERÍODO 5]])</f>
        <v>0</v>
      </c>
      <c r="I2316" s="6"/>
      <c r="J2316" s="5"/>
      <c r="K2316" s="5"/>
      <c r="L2316" s="5" t="str">
        <f>IF(ActividadesCom[[#This Row],[NIVEL 1]]&lt;&gt;0,VLOOKUP(ActividadesCom[[#This Row],[NIVEL 1]],Catálogo!A:B,2,FALSE),"")</f>
        <v/>
      </c>
      <c r="M2316" s="5"/>
      <c r="N2316" s="6"/>
      <c r="O2316" s="5"/>
      <c r="P2316" s="5"/>
      <c r="Q2316" s="5" t="str">
        <f>IF(ActividadesCom[[#This Row],[NIVEL 2]]&lt;&gt;0,VLOOKUP(ActividadesCom[[#This Row],[NIVEL 2]],Catálogo!A:B,2,FALSE),"")</f>
        <v/>
      </c>
      <c r="R2316" s="5"/>
      <c r="S2316" s="6"/>
      <c r="T2316" s="5"/>
      <c r="U2316" s="5"/>
      <c r="V2316" s="5" t="str">
        <f>IF(ActividadesCom[[#This Row],[NIVEL 3]]&lt;&gt;0,VLOOKUP(ActividadesCom[[#This Row],[NIVEL 3]],Catálogo!A:B,2,FALSE),"")</f>
        <v/>
      </c>
      <c r="W2316" s="5"/>
      <c r="X2316" s="6"/>
      <c r="Y2316" s="5"/>
      <c r="Z2316" s="5"/>
      <c r="AA2316" s="5" t="str">
        <f>IF(ActividadesCom[[#This Row],[NIVEL 4]]&lt;&gt;0,VLOOKUP(ActividadesCom[[#This Row],[NIVEL 4]],Catálogo!A:B,2,FALSE),"")</f>
        <v/>
      </c>
      <c r="AB2316" s="5"/>
      <c r="AC2316" s="6"/>
      <c r="AD2316" s="5"/>
      <c r="AE2316" s="5"/>
      <c r="AF2316" s="5" t="str">
        <f>IF(ActividadesCom[[#This Row],[NIVEL 5]]&lt;&gt;0,VLOOKUP(ActividadesCom[[#This Row],[NIVEL 5]],Catálogo!A:B,2,FALSE),"")</f>
        <v/>
      </c>
      <c r="AG2316" s="5"/>
      <c r="AH2316" s="2"/>
    </row>
    <row r="2317" spans="1:34" ht="30" hidden="1" customHeight="1" x14ac:dyDescent="0.25">
      <c r="A2317" s="7">
        <v>18470282</v>
      </c>
      <c r="B2317" s="6" t="str">
        <f>VLOOKUP(ActividadesCom[[#This Row],[NO. DE CONTROL]],'LISTADO ESTUDIANTES'!A:C,2,FALSE)</f>
        <v>HUCHIN ORTIZ ALEJANDRO DEL JESUS</v>
      </c>
      <c r="C2317" s="6" t="str">
        <f>VLOOKUP(ActividadesCom[[#This Row],[NO. DE CONTROL]],'LISTADO ESTUDIANTES'!A:C,3,FALSE)</f>
        <v>INGENIERIA QUIMICA</v>
      </c>
      <c r="D2317" s="5" t="str">
        <f>VLOOKUP(ActividadesCom[[#This Row],[NO. DE CONTROL]],'LISTADO ESTUDIANTES'!A:D,4,FALSE)</f>
        <v>BAJA</v>
      </c>
      <c r="E2317" s="5">
        <f>SUM(ActividadesCom[[#This Row],[CRÉD. 1]],ActividadesCom[[#This Row],[CRÉD. 2]],ActividadesCom[[#This Row],[CRÉD. 3]],ActividadesCom[[#This Row],[CRÉD. 4]],ActividadesCom[[#This Row],[CRÉD. 5]])</f>
        <v>5</v>
      </c>
      <c r="F2317" s="17">
        <f>IF(ActividadesCom[[#This Row],[ÚLTIMO SEMESTRE CON CRÉDITOS]]&gt;0,ROUND(AVERAGE(ActividadesCom[[#This Row],[VALOR NIVEL 5]],ActividadesCom[[#This Row],[VALOR NIVEL 4]],ActividadesCom[[#This Row],[VALOR NIVEL 3]],ActividadesCom[[#This Row],[VALOR NIVEL 2]],ActividadesCom[[#This Row],[VALOR NIVEL 1]]),0),"")</f>
        <v>2</v>
      </c>
      <c r="G2317" s="5" t="str">
        <f>IF(ActividadesCom[[#This Row],[PROMEDIO]]="","",IF(ActividadesCom[[#This Row],[PROMEDIO]]&gt;=4,"EXCELENTE",IF(ActividadesCom[[#This Row],[PROMEDIO]]&gt;=3,"NOTABLE",IF(ActividadesCom[[#This Row],[PROMEDIO]]&gt;=2,"BUENO",IF(ActividadesCom[[#This Row],[PROMEDIO]]=1,"SUFICIENTE","")))))</f>
        <v>BUENO</v>
      </c>
      <c r="H2317" s="5">
        <f>MAX(ActividadesCom[[#This Row],[PERÍODO 1]],ActividadesCom[[#This Row],[PERÍODO 2]],ActividadesCom[[#This Row],[PERÍODO 3]],ActividadesCom[[#This Row],[PERÍODO 4]],ActividadesCom[[#This Row],[PERÍODO 5]])</f>
        <v>20211</v>
      </c>
      <c r="I2317" s="6" t="s">
        <v>1134</v>
      </c>
      <c r="J2317" s="5">
        <v>20193</v>
      </c>
      <c r="K2317" s="5" t="s">
        <v>4009</v>
      </c>
      <c r="L2317" s="5">
        <f>IF(ActividadesCom[[#This Row],[NIVEL 1]]&lt;&gt;0,VLOOKUP(ActividadesCom[[#This Row],[NIVEL 1]],Catálogo!A:B,2,FALSE),"")</f>
        <v>2</v>
      </c>
      <c r="M2317" s="5">
        <v>1</v>
      </c>
      <c r="N2317" s="6" t="s">
        <v>4101</v>
      </c>
      <c r="O2317" s="5">
        <v>20203</v>
      </c>
      <c r="P2317" s="5" t="s">
        <v>4009</v>
      </c>
      <c r="Q2317" s="5">
        <f>IF(ActividadesCom[[#This Row],[NIVEL 2]]&lt;&gt;0,VLOOKUP(ActividadesCom[[#This Row],[NIVEL 2]],Catálogo!A:B,2,FALSE),"")</f>
        <v>2</v>
      </c>
      <c r="R2317" s="5">
        <v>1</v>
      </c>
      <c r="S2317" s="6" t="s">
        <v>4553</v>
      </c>
      <c r="T2317" s="5">
        <v>20211</v>
      </c>
      <c r="U2317" s="5" t="s">
        <v>4007</v>
      </c>
      <c r="V2317" s="5">
        <f>IF(ActividadesCom[[#This Row],[NIVEL 3]]&lt;&gt;0,VLOOKUP(ActividadesCom[[#This Row],[NIVEL 3]],Catálogo!A:B,2,FALSE),"")</f>
        <v>4</v>
      </c>
      <c r="W2317" s="5">
        <v>1</v>
      </c>
      <c r="X2317" s="6" t="s">
        <v>11</v>
      </c>
      <c r="Y2317" s="5">
        <v>20191</v>
      </c>
      <c r="Z2317" s="5" t="s">
        <v>4009</v>
      </c>
      <c r="AA2317" s="5">
        <f>IF(ActividadesCom[[#This Row],[NIVEL 4]]&lt;&gt;0,VLOOKUP(ActividadesCom[[#This Row],[NIVEL 4]],Catálogo!A:B,2,FALSE),"")</f>
        <v>2</v>
      </c>
      <c r="AB2317" s="5">
        <v>1</v>
      </c>
      <c r="AC2317" s="6" t="s">
        <v>31</v>
      </c>
      <c r="AD2317" s="5">
        <v>20183</v>
      </c>
      <c r="AE2317" s="5" t="s">
        <v>4009</v>
      </c>
      <c r="AF2317" s="5">
        <f>IF(ActividadesCom[[#This Row],[NIVEL 5]]&lt;&gt;0,VLOOKUP(ActividadesCom[[#This Row],[NIVEL 5]],Catálogo!A:B,2,FALSE),"")</f>
        <v>2</v>
      </c>
      <c r="AG2317" s="5">
        <v>1</v>
      </c>
      <c r="AH2317" s="2"/>
    </row>
    <row r="2318" spans="1:34" ht="30" hidden="1" customHeight="1" x14ac:dyDescent="0.25">
      <c r="A2318" s="7">
        <v>18470283</v>
      </c>
      <c r="B2318" s="6" t="str">
        <f>VLOOKUP(ActividadesCom[[#This Row],[NO. DE CONTROL]],'LISTADO ESTUDIANTES'!A:C,2,FALSE)</f>
        <v>DOMINGO HERNANDEZ ALEJANDRO</v>
      </c>
      <c r="C2318" s="6" t="str">
        <f>VLOOKUP(ActividadesCom[[#This Row],[NO. DE CONTROL]],'LISTADO ESTUDIANTES'!A:C,3,FALSE)</f>
        <v>INGENIERIA MECANICA</v>
      </c>
      <c r="D2318" s="5" t="str">
        <f>VLOOKUP(ActividadesCom[[#This Row],[NO. DE CONTROL]],'LISTADO ESTUDIANTES'!A:D,4,FALSE)</f>
        <v>BAJA</v>
      </c>
      <c r="E2318" s="5">
        <f>SUM(ActividadesCom[[#This Row],[CRÉD. 1]],ActividadesCom[[#This Row],[CRÉD. 2]],ActividadesCom[[#This Row],[CRÉD. 3]],ActividadesCom[[#This Row],[CRÉD. 4]],ActividadesCom[[#This Row],[CRÉD. 5]])</f>
        <v>5</v>
      </c>
      <c r="F2318" s="17">
        <f>IF(ActividadesCom[[#This Row],[ÚLTIMO SEMESTRE CON CRÉDITOS]]&gt;0,ROUND(AVERAGE(ActividadesCom[[#This Row],[VALOR NIVEL 5]],ActividadesCom[[#This Row],[VALOR NIVEL 4]],ActividadesCom[[#This Row],[VALOR NIVEL 3]],ActividadesCom[[#This Row],[VALOR NIVEL 2]],ActividadesCom[[#This Row],[VALOR NIVEL 1]]),0),"")</f>
        <v>3</v>
      </c>
      <c r="G2318" s="5" t="str">
        <f>IF(ActividadesCom[[#This Row],[PROMEDIO]]="","",IF(ActividadesCom[[#This Row],[PROMEDIO]]&gt;=4,"EXCELENTE",IF(ActividadesCom[[#This Row],[PROMEDIO]]&gt;=3,"NOTABLE",IF(ActividadesCom[[#This Row],[PROMEDIO]]&gt;=2,"BUENO",IF(ActividadesCom[[#This Row],[PROMEDIO]]=1,"SUFICIENTE","")))))</f>
        <v>NOTABLE</v>
      </c>
      <c r="H2318" s="5">
        <f>MAX(ActividadesCom[[#This Row],[PERÍODO 1]],ActividadesCom[[#This Row],[PERÍODO 2]],ActividadesCom[[#This Row],[PERÍODO 3]],ActividadesCom[[#This Row],[PERÍODO 4]],ActividadesCom[[#This Row],[PERÍODO 5]])</f>
        <v>20221</v>
      </c>
      <c r="I2318" s="6" t="s">
        <v>4869</v>
      </c>
      <c r="J2318" s="5">
        <v>20221</v>
      </c>
      <c r="K2318" s="5" t="s">
        <v>4009</v>
      </c>
      <c r="L2318" s="5">
        <f>IF(ActividadesCom[[#This Row],[NIVEL 1]]&lt;&gt;0,VLOOKUP(ActividadesCom[[#This Row],[NIVEL 1]],Catálogo!A:B,2,FALSE),"")</f>
        <v>2</v>
      </c>
      <c r="M2318" s="5">
        <v>1</v>
      </c>
      <c r="N2318" s="6" t="s">
        <v>4745</v>
      </c>
      <c r="O2318" s="5">
        <v>20221</v>
      </c>
      <c r="P2318" s="5" t="s">
        <v>4007</v>
      </c>
      <c r="Q2318" s="5">
        <f>IF(ActividadesCom[[#This Row],[NIVEL 2]]&lt;&gt;0,VLOOKUP(ActividadesCom[[#This Row],[NIVEL 2]],Catálogo!A:B,2,FALSE),"")</f>
        <v>4</v>
      </c>
      <c r="R2318" s="5">
        <v>1</v>
      </c>
      <c r="S2318" s="5" t="s">
        <v>4896</v>
      </c>
      <c r="T2318" s="55">
        <v>20221</v>
      </c>
      <c r="U2318" s="5" t="s">
        <v>4008</v>
      </c>
      <c r="V2318" s="5">
        <f>IF(ActividadesCom[[#This Row],[NIVEL 3]]&lt;&gt;0,VLOOKUP(ActividadesCom[[#This Row],[NIVEL 3]],Catálogo!A:B,2,FALSE),"")</f>
        <v>3</v>
      </c>
      <c r="W2318" s="5">
        <v>1</v>
      </c>
      <c r="X2318" s="6" t="s">
        <v>31</v>
      </c>
      <c r="Y2318" s="5">
        <v>20191</v>
      </c>
      <c r="Z2318" s="5" t="s">
        <v>4008</v>
      </c>
      <c r="AA2318" s="5">
        <f>IF(ActividadesCom[[#This Row],[NIVEL 4]]&lt;&gt;0,VLOOKUP(ActividadesCom[[#This Row],[NIVEL 4]],Catálogo!A:B,2,FALSE),"")</f>
        <v>3</v>
      </c>
      <c r="AB2318" s="5">
        <v>1</v>
      </c>
      <c r="AC2318" s="6" t="s">
        <v>31</v>
      </c>
      <c r="AD2318" s="5">
        <v>20183</v>
      </c>
      <c r="AE2318" s="5" t="s">
        <v>4008</v>
      </c>
      <c r="AF2318" s="5">
        <f>IF(ActividadesCom[[#This Row],[NIVEL 5]]&lt;&gt;0,VLOOKUP(ActividadesCom[[#This Row],[NIVEL 5]],Catálogo!A:B,2,FALSE),"")</f>
        <v>3</v>
      </c>
      <c r="AG2318" s="5">
        <v>1</v>
      </c>
      <c r="AH2318" s="2"/>
    </row>
    <row r="2319" spans="1:34" ht="30" hidden="1" customHeight="1" x14ac:dyDescent="0.25">
      <c r="A2319" s="7">
        <v>18470284</v>
      </c>
      <c r="B2319" s="6" t="str">
        <f>VLOOKUP(ActividadesCom[[#This Row],[NO. DE CONTROL]],'LISTADO ESTUDIANTES'!A:C,2,FALSE)</f>
        <v>FERRER ROSEL LANDY GUADALUPE</v>
      </c>
      <c r="C2319" s="6" t="str">
        <f>VLOOKUP(ActividadesCom[[#This Row],[NO. DE CONTROL]],'LISTADO ESTUDIANTES'!A:C,3,FALSE)</f>
        <v>INGENIERIA QUIMICA</v>
      </c>
      <c r="D2319" s="5" t="str">
        <f>VLOOKUP(ActividadesCom[[#This Row],[NO. DE CONTROL]],'LISTADO ESTUDIANTES'!A:D,4,FALSE)</f>
        <v>BAJA</v>
      </c>
      <c r="E2319" s="5">
        <f>SUM(ActividadesCom[[#This Row],[CRÉD. 1]],ActividadesCom[[#This Row],[CRÉD. 2]],ActividadesCom[[#This Row],[CRÉD. 3]],ActividadesCom[[#This Row],[CRÉD. 4]],ActividadesCom[[#This Row],[CRÉD. 5]])</f>
        <v>5</v>
      </c>
      <c r="F2319" s="17">
        <f>IF(ActividadesCom[[#This Row],[ÚLTIMO SEMESTRE CON CRÉDITOS]]&gt;0,ROUND(AVERAGE(ActividadesCom[[#This Row],[VALOR NIVEL 5]],ActividadesCom[[#This Row],[VALOR NIVEL 4]],ActividadesCom[[#This Row],[VALOR NIVEL 3]],ActividadesCom[[#This Row],[VALOR NIVEL 2]],ActividadesCom[[#This Row],[VALOR NIVEL 1]]),0),"")</f>
        <v>3</v>
      </c>
      <c r="G2319" s="5" t="str">
        <f>IF(ActividadesCom[[#This Row],[PROMEDIO]]="","",IF(ActividadesCom[[#This Row],[PROMEDIO]]&gt;=4,"EXCELENTE",IF(ActividadesCom[[#This Row],[PROMEDIO]]&gt;=3,"NOTABLE",IF(ActividadesCom[[#This Row],[PROMEDIO]]&gt;=2,"BUENO",IF(ActividadesCom[[#This Row],[PROMEDIO]]=1,"SUFICIENTE","")))))</f>
        <v>NOTABLE</v>
      </c>
      <c r="H2319" s="5">
        <f>MAX(ActividadesCom[[#This Row],[PERÍODO 1]],ActividadesCom[[#This Row],[PERÍODO 2]],ActividadesCom[[#This Row],[PERÍODO 3]],ActividadesCom[[#This Row],[PERÍODO 4]],ActividadesCom[[#This Row],[PERÍODO 5]])</f>
        <v>20211</v>
      </c>
      <c r="I2319" s="6" t="s">
        <v>3508</v>
      </c>
      <c r="J2319" s="5">
        <v>20183</v>
      </c>
      <c r="K2319" s="5" t="s">
        <v>4009</v>
      </c>
      <c r="L2319" s="5">
        <f>IF(ActividadesCom[[#This Row],[NIVEL 1]]&lt;&gt;0,VLOOKUP(ActividadesCom[[#This Row],[NIVEL 1]],Catálogo!A:B,2,FALSE),"")</f>
        <v>2</v>
      </c>
      <c r="M2319" s="5">
        <v>1</v>
      </c>
      <c r="N2319" s="6" t="s">
        <v>4101</v>
      </c>
      <c r="O2319" s="5">
        <v>20203</v>
      </c>
      <c r="P2319" s="5" t="s">
        <v>4009</v>
      </c>
      <c r="Q2319" s="5">
        <f>IF(ActividadesCom[[#This Row],[NIVEL 2]]&lt;&gt;0,VLOOKUP(ActividadesCom[[#This Row],[NIVEL 2]],Catálogo!A:B,2,FALSE),"")</f>
        <v>2</v>
      </c>
      <c r="R2319" s="5">
        <v>1</v>
      </c>
      <c r="S2319" s="6" t="s">
        <v>4554</v>
      </c>
      <c r="T2319" s="5">
        <v>20211</v>
      </c>
      <c r="U2319" s="5" t="s">
        <v>4007</v>
      </c>
      <c r="V2319" s="5">
        <f>IF(ActividadesCom[[#This Row],[NIVEL 3]]&lt;&gt;0,VLOOKUP(ActividadesCom[[#This Row],[NIVEL 3]],Catálogo!A:B,2,FALSE),"")</f>
        <v>4</v>
      </c>
      <c r="W2319" s="5">
        <v>1</v>
      </c>
      <c r="X2319" s="6" t="s">
        <v>3256</v>
      </c>
      <c r="Y2319" s="5">
        <v>20201</v>
      </c>
      <c r="Z2319" s="5" t="s">
        <v>4008</v>
      </c>
      <c r="AA2319" s="5">
        <f>IF(ActividadesCom[[#This Row],[NIVEL 4]]&lt;&gt;0,VLOOKUP(ActividadesCom[[#This Row],[NIVEL 4]],Catálogo!A:B,2,FALSE),"")</f>
        <v>3</v>
      </c>
      <c r="AB2319" s="5">
        <v>1</v>
      </c>
      <c r="AC2319" s="6" t="s">
        <v>34</v>
      </c>
      <c r="AD2319" s="5">
        <v>20183</v>
      </c>
      <c r="AE2319" s="5" t="s">
        <v>4009</v>
      </c>
      <c r="AF2319" s="5">
        <f>IF(ActividadesCom[[#This Row],[NIVEL 5]]&lt;&gt;0,VLOOKUP(ActividadesCom[[#This Row],[NIVEL 5]],Catálogo!A:B,2,FALSE),"")</f>
        <v>2</v>
      </c>
      <c r="AG2319" s="5">
        <v>1</v>
      </c>
      <c r="AH2319" s="2"/>
    </row>
    <row r="2320" spans="1:34" s="21" customFormat="1" ht="30" hidden="1" customHeight="1" x14ac:dyDescent="0.25">
      <c r="A2320" s="7">
        <v>18470285</v>
      </c>
      <c r="B2320" s="6" t="str">
        <f>VLOOKUP(ActividadesCom[[#This Row],[NO. DE CONTROL]],'LISTADO ESTUDIANTES'!A:C,2,FALSE)</f>
        <v>NICOLAS MORALES JAVIER</v>
      </c>
      <c r="C2320" s="6" t="str">
        <f>VLOOKUP(ActividadesCom[[#This Row],[NO. DE CONTROL]],'LISTADO ESTUDIANTES'!A:C,3,FALSE)</f>
        <v>INGENIERIA MECANICA</v>
      </c>
      <c r="D2320" s="5" t="str">
        <f>VLOOKUP(ActividadesCom[[#This Row],[NO. DE CONTROL]],'LISTADO ESTUDIANTES'!A:D,4,FALSE)</f>
        <v>BAJA</v>
      </c>
      <c r="E2320" s="5">
        <f>SUM(ActividadesCom[[#This Row],[CRÉD. 1]],ActividadesCom[[#This Row],[CRÉD. 2]],ActividadesCom[[#This Row],[CRÉD. 3]],ActividadesCom[[#This Row],[CRÉD. 4]],ActividadesCom[[#This Row],[CRÉD. 5]])</f>
        <v>1</v>
      </c>
      <c r="F2320" s="17">
        <f>IF(ActividadesCom[[#This Row],[ÚLTIMO SEMESTRE CON CRÉDITOS]]&gt;0,ROUND(AVERAGE(ActividadesCom[[#This Row],[VALOR NIVEL 5]],ActividadesCom[[#This Row],[VALOR NIVEL 4]],ActividadesCom[[#This Row],[VALOR NIVEL 3]],ActividadesCom[[#This Row],[VALOR NIVEL 2]],ActividadesCom[[#This Row],[VALOR NIVEL 1]]),0),"")</f>
        <v>2</v>
      </c>
      <c r="G2320" s="5" t="str">
        <f>IF(ActividadesCom[[#This Row],[PROMEDIO]]="","",IF(ActividadesCom[[#This Row],[PROMEDIO]]&gt;=4,"EXCELENTE",IF(ActividadesCom[[#This Row],[PROMEDIO]]&gt;=3,"NOTABLE",IF(ActividadesCom[[#This Row],[PROMEDIO]]&gt;=2,"BUENO",IF(ActividadesCom[[#This Row],[PROMEDIO]]=1,"SUFICIENTE","")))))</f>
        <v>BUENO</v>
      </c>
      <c r="H2320" s="5">
        <f>MAX(ActividadesCom[[#This Row],[PERÍODO 1]],ActividadesCom[[#This Row],[PERÍODO 2]],ActividadesCom[[#This Row],[PERÍODO 3]],ActividadesCom[[#This Row],[PERÍODO 4]],ActividadesCom[[#This Row],[PERÍODO 5]])</f>
        <v>20183</v>
      </c>
      <c r="I2320" s="6"/>
      <c r="J2320" s="5"/>
      <c r="K2320" s="5"/>
      <c r="L2320" s="5" t="str">
        <f>IF(ActividadesCom[[#This Row],[NIVEL 1]]&lt;&gt;0,VLOOKUP(ActividadesCom[[#This Row],[NIVEL 1]],Catálogo!A:B,2,FALSE),"")</f>
        <v/>
      </c>
      <c r="M2320" s="5"/>
      <c r="N2320" s="6"/>
      <c r="O2320" s="5"/>
      <c r="P2320" s="5"/>
      <c r="Q2320" s="5" t="str">
        <f>IF(ActividadesCom[[#This Row],[NIVEL 2]]&lt;&gt;0,VLOOKUP(ActividadesCom[[#This Row],[NIVEL 2]],Catálogo!A:B,2,FALSE),"")</f>
        <v/>
      </c>
      <c r="R2320" s="5"/>
      <c r="S2320" s="6"/>
      <c r="T2320" s="5"/>
      <c r="U2320" s="5"/>
      <c r="V2320" s="5" t="str">
        <f>IF(ActividadesCom[[#This Row],[NIVEL 3]]&lt;&gt;0,VLOOKUP(ActividadesCom[[#This Row],[NIVEL 3]],Catálogo!A:B,2,FALSE),"")</f>
        <v/>
      </c>
      <c r="W2320" s="5"/>
      <c r="X2320" s="6"/>
      <c r="Y2320" s="5"/>
      <c r="Z2320" s="5"/>
      <c r="AA2320" s="5" t="str">
        <f>IF(ActividadesCom[[#This Row],[NIVEL 4]]&lt;&gt;0,VLOOKUP(ActividadesCom[[#This Row],[NIVEL 4]],Catálogo!A:B,2,FALSE),"")</f>
        <v/>
      </c>
      <c r="AB2320" s="5"/>
      <c r="AC2320" s="6" t="s">
        <v>31</v>
      </c>
      <c r="AD2320" s="5">
        <v>20183</v>
      </c>
      <c r="AE2320" s="5" t="s">
        <v>4009</v>
      </c>
      <c r="AF2320" s="5">
        <f>IF(ActividadesCom[[#This Row],[NIVEL 5]]&lt;&gt;0,VLOOKUP(ActividadesCom[[#This Row],[NIVEL 5]],Catálogo!A:B,2,FALSE),"")</f>
        <v>2</v>
      </c>
      <c r="AG2320" s="5">
        <v>1</v>
      </c>
    </row>
    <row r="2321" spans="1:34" ht="30" hidden="1" customHeight="1" x14ac:dyDescent="0.25">
      <c r="A2321" s="7">
        <v>18470286</v>
      </c>
      <c r="B2321" s="6" t="str">
        <f>VLOOKUP(ActividadesCom[[#This Row],[NO. DE CONTROL]],'LISTADO ESTUDIANTES'!A:C,2,FALSE)</f>
        <v>DZIB COCOM JORGE TONATIUH</v>
      </c>
      <c r="C2321" s="6" t="str">
        <f>VLOOKUP(ActividadesCom[[#This Row],[NO. DE CONTROL]],'LISTADO ESTUDIANTES'!A:C,3,FALSE)</f>
        <v>INGENIERIA MECANICA</v>
      </c>
      <c r="D2321" s="5" t="str">
        <f>VLOOKUP(ActividadesCom[[#This Row],[NO. DE CONTROL]],'LISTADO ESTUDIANTES'!A:D,4,FALSE)</f>
        <v>BAJA</v>
      </c>
      <c r="E2321" s="5">
        <f>SUM(ActividadesCom[[#This Row],[CRÉD. 1]],ActividadesCom[[#This Row],[CRÉD. 2]],ActividadesCom[[#This Row],[CRÉD. 3]],ActividadesCom[[#This Row],[CRÉD. 4]],ActividadesCom[[#This Row],[CRÉD. 5]])</f>
        <v>1</v>
      </c>
      <c r="F2321" s="17">
        <f>IF(ActividadesCom[[#This Row],[ÚLTIMO SEMESTRE CON CRÉDITOS]]&gt;0,ROUND(AVERAGE(ActividadesCom[[#This Row],[VALOR NIVEL 5]],ActividadesCom[[#This Row],[VALOR NIVEL 4]],ActividadesCom[[#This Row],[VALOR NIVEL 3]],ActividadesCom[[#This Row],[VALOR NIVEL 2]],ActividadesCom[[#This Row],[VALOR NIVEL 1]]),0),"")</f>
        <v>4</v>
      </c>
      <c r="G2321" s="5" t="str">
        <f>IF(ActividadesCom[[#This Row],[PROMEDIO]]="","",IF(ActividadesCom[[#This Row],[PROMEDIO]]&gt;=4,"EXCELENTE",IF(ActividadesCom[[#This Row],[PROMEDIO]]&gt;=3,"NOTABLE",IF(ActividadesCom[[#This Row],[PROMEDIO]]&gt;=2,"BUENO",IF(ActividadesCom[[#This Row],[PROMEDIO]]=1,"SUFICIENTE","")))))</f>
        <v>EXCELENTE</v>
      </c>
      <c r="H2321" s="5">
        <f>MAX(ActividadesCom[[#This Row],[PERÍODO 1]],ActividadesCom[[#This Row],[PERÍODO 2]],ActividadesCom[[#This Row],[PERÍODO 3]],ActividadesCom[[#This Row],[PERÍODO 4]],ActividadesCom[[#This Row],[PERÍODO 5]])</f>
        <v>20183</v>
      </c>
      <c r="I2321" s="6"/>
      <c r="J2321" s="5"/>
      <c r="K2321" s="5"/>
      <c r="L2321" s="5" t="str">
        <f>IF(ActividadesCom[[#This Row],[NIVEL 1]]&lt;&gt;0,VLOOKUP(ActividadesCom[[#This Row],[NIVEL 1]],Catálogo!A:B,2,FALSE),"")</f>
        <v/>
      </c>
      <c r="M2321" s="5"/>
      <c r="N2321" s="6"/>
      <c r="O2321" s="5"/>
      <c r="P2321" s="5"/>
      <c r="Q2321" s="5" t="str">
        <f>IF(ActividadesCom[[#This Row],[NIVEL 2]]&lt;&gt;0,VLOOKUP(ActividadesCom[[#This Row],[NIVEL 2]],Catálogo!A:B,2,FALSE),"")</f>
        <v/>
      </c>
      <c r="R2321" s="5"/>
      <c r="S2321" s="6"/>
      <c r="T2321" s="5"/>
      <c r="U2321" s="5"/>
      <c r="V2321" s="5" t="str">
        <f>IF(ActividadesCom[[#This Row],[NIVEL 3]]&lt;&gt;0,VLOOKUP(ActividadesCom[[#This Row],[NIVEL 3]],Catálogo!A:B,2,FALSE),"")</f>
        <v/>
      </c>
      <c r="W2321" s="5"/>
      <c r="X2321" s="6"/>
      <c r="Y2321" s="5"/>
      <c r="Z2321" s="5"/>
      <c r="AA2321" s="5" t="str">
        <f>IF(ActividadesCom[[#This Row],[NIVEL 4]]&lt;&gt;0,VLOOKUP(ActividadesCom[[#This Row],[NIVEL 4]],Catálogo!A:B,2,FALSE),"")</f>
        <v/>
      </c>
      <c r="AB2321" s="5"/>
      <c r="AC2321" s="6" t="s">
        <v>615</v>
      </c>
      <c r="AD2321" s="5">
        <v>20183</v>
      </c>
      <c r="AE2321" s="5" t="s">
        <v>4007</v>
      </c>
      <c r="AF2321" s="5">
        <f>IF(ActividadesCom[[#This Row],[NIVEL 5]]&lt;&gt;0,VLOOKUP(ActividadesCom[[#This Row],[NIVEL 5]],Catálogo!A:B,2,FALSE),"")</f>
        <v>4</v>
      </c>
      <c r="AG2321" s="5">
        <v>1</v>
      </c>
      <c r="AH2321" s="2"/>
    </row>
    <row r="2322" spans="1:34" ht="30" hidden="1" customHeight="1" x14ac:dyDescent="0.25">
      <c r="A2322" s="7">
        <v>18470287</v>
      </c>
      <c r="B2322" s="6" t="str">
        <f>VLOOKUP(ActividadesCom[[#This Row],[NO. DE CONTROL]],'LISTADO ESTUDIANTES'!A:C,2,FALSE)</f>
        <v>ALVAREZ ROCA JOSUE ABRAHAM</v>
      </c>
      <c r="C2322" s="6" t="str">
        <f>VLOOKUP(ActividadesCom[[#This Row],[NO. DE CONTROL]],'LISTADO ESTUDIANTES'!A:C,3,FALSE)</f>
        <v>INGENIERIA QUIMICA</v>
      </c>
      <c r="D2322" s="5" t="str">
        <f>VLOOKUP(ActividadesCom[[#This Row],[NO. DE CONTROL]],'LISTADO ESTUDIANTES'!A:D,4,FALSE)</f>
        <v>BAJA</v>
      </c>
      <c r="E2322" s="5">
        <f>SUM(ActividadesCom[[#This Row],[CRÉD. 1]],ActividadesCom[[#This Row],[CRÉD. 2]],ActividadesCom[[#This Row],[CRÉD. 3]],ActividadesCom[[#This Row],[CRÉD. 4]],ActividadesCom[[#This Row],[CRÉD. 5]])</f>
        <v>5</v>
      </c>
      <c r="F2322" s="17">
        <f>IF(ActividadesCom[[#This Row],[ÚLTIMO SEMESTRE CON CRÉDITOS]]&gt;0,ROUND(AVERAGE(ActividadesCom[[#This Row],[VALOR NIVEL 5]],ActividadesCom[[#This Row],[VALOR NIVEL 4]],ActividadesCom[[#This Row],[VALOR NIVEL 3]],ActividadesCom[[#This Row],[VALOR NIVEL 2]],ActividadesCom[[#This Row],[VALOR NIVEL 1]]),0),"")</f>
        <v>3</v>
      </c>
      <c r="G2322" s="5" t="str">
        <f>IF(ActividadesCom[[#This Row],[PROMEDIO]]="","",IF(ActividadesCom[[#This Row],[PROMEDIO]]&gt;=4,"EXCELENTE",IF(ActividadesCom[[#This Row],[PROMEDIO]]&gt;=3,"NOTABLE",IF(ActividadesCom[[#This Row],[PROMEDIO]]&gt;=2,"BUENO",IF(ActividadesCom[[#This Row],[PROMEDIO]]=1,"SUFICIENTE","")))))</f>
        <v>NOTABLE</v>
      </c>
      <c r="H2322" s="5">
        <f>MAX(ActividadesCom[[#This Row],[PERÍODO 1]],ActividadesCom[[#This Row],[PERÍODO 2]],ActividadesCom[[#This Row],[PERÍODO 3]],ActividadesCom[[#This Row],[PERÍODO 4]],ActividadesCom[[#This Row],[PERÍODO 5]])</f>
        <v>20233</v>
      </c>
      <c r="I2322" s="6" t="s">
        <v>6252</v>
      </c>
      <c r="J2322" s="5">
        <v>20233</v>
      </c>
      <c r="K2322" s="5" t="s">
        <v>4007</v>
      </c>
      <c r="L2322" s="5">
        <f>IF(ActividadesCom[[#This Row],[NIVEL 1]]&lt;&gt;0,VLOOKUP(ActividadesCom[[#This Row],[NIVEL 1]],Catálogo!A:B,2,FALSE),"")</f>
        <v>4</v>
      </c>
      <c r="M2322" s="5">
        <v>1</v>
      </c>
      <c r="N2322" s="45" t="s">
        <v>5353</v>
      </c>
      <c r="O2322" s="5">
        <v>20231</v>
      </c>
      <c r="P2322" s="5" t="s">
        <v>4008</v>
      </c>
      <c r="Q2322" s="5">
        <f>IF(ActividadesCom[[#This Row],[NIVEL 2]]&lt;&gt;0,VLOOKUP(ActividadesCom[[#This Row],[NIVEL 2]],Catálogo!A:B,2,FALSE),"")</f>
        <v>3</v>
      </c>
      <c r="R2322" s="5">
        <v>1</v>
      </c>
      <c r="S2322" s="6" t="s">
        <v>4552</v>
      </c>
      <c r="T2322" s="5">
        <v>20213</v>
      </c>
      <c r="U2322" s="5" t="s">
        <v>4007</v>
      </c>
      <c r="V2322" s="5">
        <f>IF(ActividadesCom[[#This Row],[NIVEL 3]]&lt;&gt;0,VLOOKUP(ActividadesCom[[#This Row],[NIVEL 3]],Catálogo!A:B,2,FALSE),"")</f>
        <v>4</v>
      </c>
      <c r="W2322" s="5">
        <v>1</v>
      </c>
      <c r="X2322" s="6" t="s">
        <v>11</v>
      </c>
      <c r="Y2322" s="5">
        <v>20191</v>
      </c>
      <c r="Z2322" s="5" t="s">
        <v>4009</v>
      </c>
      <c r="AA2322" s="5">
        <f>IF(ActividadesCom[[#This Row],[NIVEL 4]]&lt;&gt;0,VLOOKUP(ActividadesCom[[#This Row],[NIVEL 4]],Catálogo!A:B,2,FALSE),"")</f>
        <v>2</v>
      </c>
      <c r="AB2322" s="5">
        <v>1</v>
      </c>
      <c r="AC2322" s="6" t="s">
        <v>31</v>
      </c>
      <c r="AD2322" s="5">
        <v>20183</v>
      </c>
      <c r="AE2322" s="5" t="s">
        <v>4008</v>
      </c>
      <c r="AF2322" s="5">
        <f>IF(ActividadesCom[[#This Row],[NIVEL 5]]&lt;&gt;0,VLOOKUP(ActividadesCom[[#This Row],[NIVEL 5]],Catálogo!A:B,2,FALSE),"")</f>
        <v>3</v>
      </c>
      <c r="AG2322" s="5">
        <v>1</v>
      </c>
      <c r="AH2322" s="2"/>
    </row>
    <row r="2323" spans="1:34" ht="30" hidden="1" customHeight="1" x14ac:dyDescent="0.25">
      <c r="A2323" s="7">
        <v>18470288</v>
      </c>
      <c r="B2323" s="6" t="str">
        <f>VLOOKUP(ActividadesCom[[#This Row],[NO. DE CONTROL]],'LISTADO ESTUDIANTES'!A:C,2,FALSE)</f>
        <v>KU AKE LEONARDO ELIEZER</v>
      </c>
      <c r="C2323" s="6" t="str">
        <f>VLOOKUP(ActividadesCom[[#This Row],[NO. DE CONTROL]],'LISTADO ESTUDIANTES'!A:C,3,FALSE)</f>
        <v>INGENIERIA MECANICA</v>
      </c>
      <c r="D2323" s="5" t="str">
        <f>VLOOKUP(ActividadesCom[[#This Row],[NO. DE CONTROL]],'LISTADO ESTUDIANTES'!A:D,4,FALSE)</f>
        <v>BAJA</v>
      </c>
      <c r="E2323" s="5">
        <f>SUM(ActividadesCom[[#This Row],[CRÉD. 1]],ActividadesCom[[#This Row],[CRÉD. 2]],ActividadesCom[[#This Row],[CRÉD. 3]],ActividadesCom[[#This Row],[CRÉD. 4]],ActividadesCom[[#This Row],[CRÉD. 5]])</f>
        <v>5</v>
      </c>
      <c r="F2323" s="17">
        <f>IF(ActividadesCom[[#This Row],[ÚLTIMO SEMESTRE CON CRÉDITOS]]&gt;0,ROUND(AVERAGE(ActividadesCom[[#This Row],[VALOR NIVEL 5]],ActividadesCom[[#This Row],[VALOR NIVEL 4]],ActividadesCom[[#This Row],[VALOR NIVEL 3]],ActividadesCom[[#This Row],[VALOR NIVEL 2]],ActividadesCom[[#This Row],[VALOR NIVEL 1]]),0),"")</f>
        <v>3</v>
      </c>
      <c r="G2323" s="5" t="str">
        <f>IF(ActividadesCom[[#This Row],[PROMEDIO]]="","",IF(ActividadesCom[[#This Row],[PROMEDIO]]&gt;=4,"EXCELENTE",IF(ActividadesCom[[#This Row],[PROMEDIO]]&gt;=3,"NOTABLE",IF(ActividadesCom[[#This Row],[PROMEDIO]]&gt;=2,"BUENO",IF(ActividadesCom[[#This Row],[PROMEDIO]]=1,"SUFICIENTE","")))))</f>
        <v>NOTABLE</v>
      </c>
      <c r="H2323" s="5">
        <f>MAX(ActividadesCom[[#This Row],[PERÍODO 1]],ActividadesCom[[#This Row],[PERÍODO 2]],ActividadesCom[[#This Row],[PERÍODO 3]],ActividadesCom[[#This Row],[PERÍODO 4]],ActividadesCom[[#This Row],[PERÍODO 5]])</f>
        <v>20221</v>
      </c>
      <c r="I2323" s="6" t="s">
        <v>4869</v>
      </c>
      <c r="J2323" s="5">
        <v>20221</v>
      </c>
      <c r="K2323" s="5" t="s">
        <v>4009</v>
      </c>
      <c r="L2323" s="5">
        <f>IF(ActividadesCom[[#This Row],[NIVEL 1]]&lt;&gt;0,VLOOKUP(ActividadesCom[[#This Row],[NIVEL 1]],Catálogo!A:B,2,FALSE),"")</f>
        <v>2</v>
      </c>
      <c r="M2323" s="5">
        <v>1</v>
      </c>
      <c r="N2323" s="6" t="s">
        <v>4533</v>
      </c>
      <c r="O2323" s="5">
        <v>20221</v>
      </c>
      <c r="P2323" s="5" t="s">
        <v>4007</v>
      </c>
      <c r="Q2323" s="5">
        <f>IF(ActividadesCom[[#This Row],[NIVEL 2]]&lt;&gt;0,VLOOKUP(ActividadesCom[[#This Row],[NIVEL 2]],Catálogo!A:B,2,FALSE),"")</f>
        <v>4</v>
      </c>
      <c r="R2323" s="5">
        <v>1</v>
      </c>
      <c r="S2323" s="6" t="s">
        <v>4886</v>
      </c>
      <c r="T2323" s="5">
        <v>20221</v>
      </c>
      <c r="U2323" s="5" t="s">
        <v>4007</v>
      </c>
      <c r="V2323" s="5">
        <f>IF(ActividadesCom[[#This Row],[NIVEL 3]]&lt;&gt;0,VLOOKUP(ActividadesCom[[#This Row],[NIVEL 3]],Catálogo!A:B,2,FALSE),"")</f>
        <v>4</v>
      </c>
      <c r="W2323" s="5">
        <v>1</v>
      </c>
      <c r="X2323" s="6" t="s">
        <v>31</v>
      </c>
      <c r="Y2323" s="5">
        <v>20191</v>
      </c>
      <c r="Z2323" s="5" t="s">
        <v>4008</v>
      </c>
      <c r="AA2323" s="5">
        <f>IF(ActividadesCom[[#This Row],[NIVEL 4]]&lt;&gt;0,VLOOKUP(ActividadesCom[[#This Row],[NIVEL 4]],Catálogo!A:B,2,FALSE),"")</f>
        <v>3</v>
      </c>
      <c r="AB2323" s="5">
        <v>1</v>
      </c>
      <c r="AC2323" s="6" t="s">
        <v>31</v>
      </c>
      <c r="AD2323" s="5">
        <v>20183</v>
      </c>
      <c r="AE2323" s="5" t="s">
        <v>4009</v>
      </c>
      <c r="AF2323" s="5">
        <f>IF(ActividadesCom[[#This Row],[NIVEL 5]]&lt;&gt;0,VLOOKUP(ActividadesCom[[#This Row],[NIVEL 5]],Catálogo!A:B,2,FALSE),"")</f>
        <v>2</v>
      </c>
      <c r="AG2323" s="5">
        <v>1</v>
      </c>
      <c r="AH2323" s="2"/>
    </row>
    <row r="2324" spans="1:34" ht="30" hidden="1" customHeight="1" x14ac:dyDescent="0.25">
      <c r="A2324" s="7">
        <v>18470289</v>
      </c>
      <c r="B2324" s="6" t="str">
        <f>VLOOKUP(ActividadesCom[[#This Row],[NO. DE CONTROL]],'LISTADO ESTUDIANTES'!A:C,2,FALSE)</f>
        <v>SUAREZ HERNANDEZ JOSE DE JESUS</v>
      </c>
      <c r="C2324" s="6" t="str">
        <f>VLOOKUP(ActividadesCom[[#This Row],[NO. DE CONTROL]],'LISTADO ESTUDIANTES'!A:C,3,FALSE)</f>
        <v>INGENIERIA QUIMICA</v>
      </c>
      <c r="D2324" s="5" t="str">
        <f>VLOOKUP(ActividadesCom[[#This Row],[NO. DE CONTROL]],'LISTADO ESTUDIANTES'!A:D,4,FALSE)</f>
        <v>BAJA</v>
      </c>
      <c r="E2324" s="5">
        <f>SUM(ActividadesCom[[#This Row],[CRÉD. 1]],ActividadesCom[[#This Row],[CRÉD. 2]],ActividadesCom[[#This Row],[CRÉD. 3]],ActividadesCom[[#This Row],[CRÉD. 4]],ActividadesCom[[#This Row],[CRÉD. 5]])</f>
        <v>5</v>
      </c>
      <c r="F2324" s="5">
        <f>IF(ActividadesCom[[#This Row],[ÚLTIMO SEMESTRE CON CRÉDITOS]]&gt;0,ROUND(AVERAGE(ActividadesCom[[#This Row],[VALOR NIVEL 5]],ActividadesCom[[#This Row],[VALOR NIVEL 4]],ActividadesCom[[#This Row],[VALOR NIVEL 3]],ActividadesCom[[#This Row],[VALOR NIVEL 2]],ActividadesCom[[#This Row],[VALOR NIVEL 1]]),0),"")</f>
        <v>2</v>
      </c>
      <c r="G2324" s="5" t="str">
        <f>IF(ActividadesCom[[#This Row],[PROMEDIO]]="","",IF(ActividadesCom[[#This Row],[PROMEDIO]]&gt;=4,"EXCELENTE",IF(ActividadesCom[[#This Row],[PROMEDIO]]&gt;=3,"NOTABLE",IF(ActividadesCom[[#This Row],[PROMEDIO]]&gt;=2,"BUENO",IF(ActividadesCom[[#This Row],[PROMEDIO]]=1,"SUFICIENTE","")))))</f>
        <v>BUENO</v>
      </c>
      <c r="H2324" s="5">
        <f>MAX(ActividadesCom[[#This Row],[PERÍODO 1]],ActividadesCom[[#This Row],[PERÍODO 2]],ActividadesCom[[#This Row],[PERÍODO 3]],ActividadesCom[[#This Row],[PERÍODO 4]],ActividadesCom[[#This Row],[PERÍODO 5]])</f>
        <v>20203</v>
      </c>
      <c r="I2324" s="6" t="s">
        <v>4040</v>
      </c>
      <c r="J2324" s="5">
        <v>20183</v>
      </c>
      <c r="K2324" s="5" t="s">
        <v>4009</v>
      </c>
      <c r="L2324" s="5">
        <f>IF(ActividadesCom[[#This Row],[NIVEL 1]]&lt;&gt;0,VLOOKUP(ActividadesCom[[#This Row],[NIVEL 1]],Catálogo!A:B,2,FALSE),"")</f>
        <v>2</v>
      </c>
      <c r="M2324" s="5">
        <v>1</v>
      </c>
      <c r="N2324" s="6" t="s">
        <v>4101</v>
      </c>
      <c r="O2324" s="5">
        <v>20203</v>
      </c>
      <c r="P2324" s="5" t="s">
        <v>4009</v>
      </c>
      <c r="Q2324" s="5">
        <f>IF(ActividadesCom[[#This Row],[NIVEL 2]]&lt;&gt;0,VLOOKUP(ActividadesCom[[#This Row],[NIVEL 2]],Catálogo!A:B,2,FALSE),"")</f>
        <v>2</v>
      </c>
      <c r="R2324" s="5">
        <v>1</v>
      </c>
      <c r="S2324" s="6" t="s">
        <v>4105</v>
      </c>
      <c r="T2324" s="5">
        <v>20203</v>
      </c>
      <c r="U2324" s="5" t="s">
        <v>4007</v>
      </c>
      <c r="V2324" s="5">
        <f>IF(ActividadesCom[[#This Row],[NIVEL 3]]&lt;&gt;0,VLOOKUP(ActividadesCom[[#This Row],[NIVEL 3]],Catálogo!A:B,2,FALSE),"")</f>
        <v>4</v>
      </c>
      <c r="W2324" s="5">
        <v>1</v>
      </c>
      <c r="X2324" s="6" t="s">
        <v>11</v>
      </c>
      <c r="Y2324" s="5">
        <v>20191</v>
      </c>
      <c r="Z2324" s="5" t="s">
        <v>4009</v>
      </c>
      <c r="AA2324" s="5">
        <f>IF(ActividadesCom[[#This Row],[NIVEL 4]]&lt;&gt;0,VLOOKUP(ActividadesCom[[#This Row],[NIVEL 4]],Catálogo!A:B,2,FALSE),"")</f>
        <v>2</v>
      </c>
      <c r="AB2324" s="5">
        <v>1</v>
      </c>
      <c r="AC2324" s="6" t="s">
        <v>31</v>
      </c>
      <c r="AD2324" s="5">
        <v>20183</v>
      </c>
      <c r="AE2324" s="5" t="s">
        <v>4009</v>
      </c>
      <c r="AF2324" s="5">
        <f>IF(ActividadesCom[[#This Row],[NIVEL 5]]&lt;&gt;0,VLOOKUP(ActividadesCom[[#This Row],[NIVEL 5]],Catálogo!A:B,2,FALSE),"")</f>
        <v>2</v>
      </c>
      <c r="AG2324" s="5">
        <v>1</v>
      </c>
      <c r="AH2324" s="2"/>
    </row>
    <row r="2325" spans="1:34" ht="30" hidden="1" customHeight="1" x14ac:dyDescent="0.25">
      <c r="A2325" s="7">
        <v>18470290</v>
      </c>
      <c r="B2325" s="6" t="str">
        <f>VLOOKUP(ActividadesCom[[#This Row],[NO. DE CONTROL]],'LISTADO ESTUDIANTES'!A:C,2,FALSE)</f>
        <v>ABNAL COLLI CARLOS ALBERTO</v>
      </c>
      <c r="C2325" s="6" t="str">
        <f>VLOOKUP(ActividadesCom[[#This Row],[NO. DE CONTROL]],'LISTADO ESTUDIANTES'!A:C,3,FALSE)</f>
        <v>INGENIERIA CIVIL</v>
      </c>
      <c r="D2325" s="5" t="str">
        <f>VLOOKUP(ActividadesCom[[#This Row],[NO. DE CONTROL]],'LISTADO ESTUDIANTES'!A:D,4,FALSE)</f>
        <v>BAJA</v>
      </c>
      <c r="E2325" s="5">
        <f>SUM(ActividadesCom[[#This Row],[CRÉD. 1]],ActividadesCom[[#This Row],[CRÉD. 2]],ActividadesCom[[#This Row],[CRÉD. 3]],ActividadesCom[[#This Row],[CRÉD. 4]],ActividadesCom[[#This Row],[CRÉD. 5]])</f>
        <v>5</v>
      </c>
      <c r="F2325" s="17">
        <f>IF(ActividadesCom[[#This Row],[ÚLTIMO SEMESTRE CON CRÉDITOS]]&gt;0,ROUND(AVERAGE(ActividadesCom[[#This Row],[VALOR NIVEL 5]],ActividadesCom[[#This Row],[VALOR NIVEL 4]],ActividadesCom[[#This Row],[VALOR NIVEL 3]],ActividadesCom[[#This Row],[VALOR NIVEL 2]],ActividadesCom[[#This Row],[VALOR NIVEL 1]]),0),"")</f>
        <v>3</v>
      </c>
      <c r="G2325" s="5" t="str">
        <f>IF(ActividadesCom[[#This Row],[PROMEDIO]]="","",IF(ActividadesCom[[#This Row],[PROMEDIO]]&gt;=4,"EXCELENTE",IF(ActividadesCom[[#This Row],[PROMEDIO]]&gt;=3,"NOTABLE",IF(ActividadesCom[[#This Row],[PROMEDIO]]&gt;=2,"BUENO",IF(ActividadesCom[[#This Row],[PROMEDIO]]=1,"SUFICIENTE","")))))</f>
        <v>NOTABLE</v>
      </c>
      <c r="H2325" s="5">
        <f>MAX(ActividadesCom[[#This Row],[PERÍODO 1]],ActividadesCom[[#This Row],[PERÍODO 2]],ActividadesCom[[#This Row],[PERÍODO 3]],ActividadesCom[[#This Row],[PERÍODO 4]],ActividadesCom[[#This Row],[PERÍODO 5]])</f>
        <v>20223</v>
      </c>
      <c r="I2325" s="6" t="s">
        <v>23</v>
      </c>
      <c r="J2325" s="5">
        <v>20211</v>
      </c>
      <c r="K2325" s="5" t="s">
        <v>4008</v>
      </c>
      <c r="L2325" s="5">
        <f>IF(ActividadesCom[[#This Row],[NIVEL 1]]&lt;&gt;0,VLOOKUP(ActividadesCom[[#This Row],[NIVEL 1]],Catálogo!A:B,2,FALSE),"")</f>
        <v>3</v>
      </c>
      <c r="M2325" s="5">
        <v>1</v>
      </c>
      <c r="N2325" s="6" t="s">
        <v>23</v>
      </c>
      <c r="O2325" s="5">
        <v>20213</v>
      </c>
      <c r="P2325" s="5" t="s">
        <v>4021</v>
      </c>
      <c r="Q2325" s="5">
        <f>IF(ActividadesCom[[#This Row],[NIVEL 2]]&lt;&gt;0,VLOOKUP(ActividadesCom[[#This Row],[NIVEL 2]],Catálogo!A:B,2,FALSE),"")</f>
        <v>2</v>
      </c>
      <c r="R2325" s="11">
        <v>1</v>
      </c>
      <c r="S2325" s="12" t="s">
        <v>4476</v>
      </c>
      <c r="T2325" s="11">
        <v>20211</v>
      </c>
      <c r="U2325" s="11" t="s">
        <v>4008</v>
      </c>
      <c r="V2325" s="5">
        <f>IF(ActividadesCom[[#This Row],[NIVEL 3]]&lt;&gt;0,VLOOKUP(ActividadesCom[[#This Row],[NIVEL 3]],Catálogo!A:B,2,FALSE),"")</f>
        <v>3</v>
      </c>
      <c r="W2325" s="11">
        <v>1</v>
      </c>
      <c r="X2325" s="6" t="s">
        <v>23</v>
      </c>
      <c r="Y2325" s="5">
        <v>20221</v>
      </c>
      <c r="Z2325" s="5" t="s">
        <v>4009</v>
      </c>
      <c r="AA2325" s="5">
        <f>IF(ActividadesCom[[#This Row],[NIVEL 4]]&lt;&gt;0,VLOOKUP(ActividadesCom[[#This Row],[NIVEL 4]],Catálogo!A:B,2,FALSE),"")</f>
        <v>2</v>
      </c>
      <c r="AB2325" s="5">
        <v>1</v>
      </c>
      <c r="AC2325" s="6" t="s">
        <v>23</v>
      </c>
      <c r="AD2325" s="5">
        <v>20223</v>
      </c>
      <c r="AE2325" s="5" t="s">
        <v>4008</v>
      </c>
      <c r="AF2325" s="5">
        <f>IF(ActividadesCom[[#This Row],[NIVEL 5]]&lt;&gt;0,VLOOKUP(ActividadesCom[[#This Row],[NIVEL 5]],Catálogo!A:B,2,FALSE),"")</f>
        <v>3</v>
      </c>
      <c r="AG2325" s="5">
        <v>1</v>
      </c>
      <c r="AH2325" s="2"/>
    </row>
    <row r="2326" spans="1:34" ht="30" hidden="1" customHeight="1" x14ac:dyDescent="0.25">
      <c r="A2326" s="7">
        <v>18470291</v>
      </c>
      <c r="B2326" s="6" t="str">
        <f>VLOOKUP(ActividadesCom[[#This Row],[NO. DE CONTROL]],'LISTADO ESTUDIANTES'!A:C,2,FALSE)</f>
        <v>SEGOVIA CAN JOSE DEL CARMEN</v>
      </c>
      <c r="C2326" s="6" t="str">
        <f>VLOOKUP(ActividadesCom[[#This Row],[NO. DE CONTROL]],'LISTADO ESTUDIANTES'!A:C,3,FALSE)</f>
        <v>INGENIERIA EN SISTEMAS COMPUTACIONALES</v>
      </c>
      <c r="D2326" s="5" t="str">
        <f>VLOOKUP(ActividadesCom[[#This Row],[NO. DE CONTROL]],'LISTADO ESTUDIANTES'!A:D,4,FALSE)</f>
        <v>BAJA</v>
      </c>
      <c r="E2326" s="5">
        <f>SUM(ActividadesCom[[#This Row],[CRÉD. 1]],ActividadesCom[[#This Row],[CRÉD. 2]],ActividadesCom[[#This Row],[CRÉD. 3]],ActividadesCom[[#This Row],[CRÉD. 4]],ActividadesCom[[#This Row],[CRÉD. 5]])</f>
        <v>1</v>
      </c>
      <c r="F2326" s="17">
        <f>IF(ActividadesCom[[#This Row],[ÚLTIMO SEMESTRE CON CRÉDITOS]]&gt;0,ROUND(AVERAGE(ActividadesCom[[#This Row],[VALOR NIVEL 5]],ActividadesCom[[#This Row],[VALOR NIVEL 4]],ActividadesCom[[#This Row],[VALOR NIVEL 3]],ActividadesCom[[#This Row],[VALOR NIVEL 2]],ActividadesCom[[#This Row],[VALOR NIVEL 1]]),0),"")</f>
        <v>4</v>
      </c>
      <c r="G2326" s="5" t="str">
        <f>IF(ActividadesCom[[#This Row],[PROMEDIO]]="","",IF(ActividadesCom[[#This Row],[PROMEDIO]]&gt;=4,"EXCELENTE",IF(ActividadesCom[[#This Row],[PROMEDIO]]&gt;=3,"NOTABLE",IF(ActividadesCom[[#This Row],[PROMEDIO]]&gt;=2,"BUENO",IF(ActividadesCom[[#This Row],[PROMEDIO]]=1,"SUFICIENTE","")))))</f>
        <v>EXCELENTE</v>
      </c>
      <c r="H2326" s="5">
        <f>MAX(ActividadesCom[[#This Row],[PERÍODO 1]],ActividadesCom[[#This Row],[PERÍODO 2]],ActividadesCom[[#This Row],[PERÍODO 3]],ActividadesCom[[#This Row],[PERÍODO 4]],ActividadesCom[[#This Row],[PERÍODO 5]])</f>
        <v>20193</v>
      </c>
      <c r="I2326" s="6"/>
      <c r="J2326" s="5"/>
      <c r="K2326" s="5"/>
      <c r="L2326" s="5" t="str">
        <f>IF(ActividadesCom[[#This Row],[NIVEL 1]]&lt;&gt;0,VLOOKUP(ActividadesCom[[#This Row],[NIVEL 1]],Catálogo!A:B,2,FALSE),"")</f>
        <v/>
      </c>
      <c r="M2326" s="5"/>
      <c r="N2326" s="6"/>
      <c r="O2326" s="5"/>
      <c r="P2326" s="5"/>
      <c r="Q2326" s="5" t="str">
        <f>IF(ActividadesCom[[#This Row],[NIVEL 2]]&lt;&gt;0,VLOOKUP(ActividadesCom[[#This Row],[NIVEL 2]],Catálogo!A:B,2,FALSE),"")</f>
        <v/>
      </c>
      <c r="R2326" s="5"/>
      <c r="S2326" s="6"/>
      <c r="T2326" s="5"/>
      <c r="U2326" s="5"/>
      <c r="V2326" s="5" t="str">
        <f>IF(ActividadesCom[[#This Row],[NIVEL 3]]&lt;&gt;0,VLOOKUP(ActividadesCom[[#This Row],[NIVEL 3]],Catálogo!A:B,2,FALSE),"")</f>
        <v/>
      </c>
      <c r="W2326" s="5"/>
      <c r="X2326" s="6"/>
      <c r="Y2326" s="5"/>
      <c r="Z2326" s="5"/>
      <c r="AA2326" s="5" t="str">
        <f>IF(ActividadesCom[[#This Row],[NIVEL 4]]&lt;&gt;0,VLOOKUP(ActividadesCom[[#This Row],[NIVEL 4]],Catálogo!A:B,2,FALSE),"")</f>
        <v/>
      </c>
      <c r="AB2326" s="5"/>
      <c r="AC2326" s="6" t="s">
        <v>133</v>
      </c>
      <c r="AD2326" s="5">
        <v>20193</v>
      </c>
      <c r="AE2326" s="5" t="s">
        <v>4007</v>
      </c>
      <c r="AF2326" s="5">
        <f>IF(ActividadesCom[[#This Row],[NIVEL 5]]&lt;&gt;0,VLOOKUP(ActividadesCom[[#This Row],[NIVEL 5]],Catálogo!A:B,2,FALSE),"")</f>
        <v>4</v>
      </c>
      <c r="AG2326" s="5">
        <v>1</v>
      </c>
      <c r="AH2326" s="2"/>
    </row>
    <row r="2327" spans="1:34" ht="30" hidden="1" customHeight="1" x14ac:dyDescent="0.25">
      <c r="A2327" s="7">
        <v>18470292</v>
      </c>
      <c r="B2327" s="6" t="str">
        <f>VLOOKUP(ActividadesCom[[#This Row],[NO. DE CONTROL]],'LISTADO ESTUDIANTES'!A:C,2,FALSE)</f>
        <v>MANUEL LOPEZ  UZIEL ANTONIO</v>
      </c>
      <c r="C2327" s="6" t="str">
        <f>VLOOKUP(ActividadesCom[[#This Row],[NO. DE CONTROL]],'LISTADO ESTUDIANTES'!A:C,3,FALSE)</f>
        <v>INGENIERIA INDUSTRIAL</v>
      </c>
      <c r="D2327" s="5" t="str">
        <f>VLOOKUP(ActividadesCom[[#This Row],[NO. DE CONTROL]],'LISTADO ESTUDIANTES'!A:D,4,FALSE)</f>
        <v>BAJA</v>
      </c>
      <c r="E2327" s="5">
        <f>SUM(ActividadesCom[[#This Row],[CRÉD. 1]],ActividadesCom[[#This Row],[CRÉD. 2]],ActividadesCom[[#This Row],[CRÉD. 3]],ActividadesCom[[#This Row],[CRÉD. 4]],ActividadesCom[[#This Row],[CRÉD. 5]])</f>
        <v>5</v>
      </c>
      <c r="F2327" s="17">
        <f>IF(ActividadesCom[[#This Row],[ÚLTIMO SEMESTRE CON CRÉDITOS]]&gt;0,ROUND(AVERAGE(ActividadesCom[[#This Row],[VALOR NIVEL 5]],ActividadesCom[[#This Row],[VALOR NIVEL 4]],ActividadesCom[[#This Row],[VALOR NIVEL 3]],ActividadesCom[[#This Row],[VALOR NIVEL 2]],ActividadesCom[[#This Row],[VALOR NIVEL 1]]),0),"")</f>
        <v>3</v>
      </c>
      <c r="G2327" s="5" t="str">
        <f>IF(ActividadesCom[[#This Row],[PROMEDIO]]="","",IF(ActividadesCom[[#This Row],[PROMEDIO]]&gt;=4,"EXCELENTE",IF(ActividadesCom[[#This Row],[PROMEDIO]]&gt;=3,"NOTABLE",IF(ActividadesCom[[#This Row],[PROMEDIO]]&gt;=2,"BUENO",IF(ActividadesCom[[#This Row],[PROMEDIO]]=1,"SUFICIENTE","")))))</f>
        <v>NOTABLE</v>
      </c>
      <c r="H2327" s="5">
        <f>MAX(ActividadesCom[[#This Row],[PERÍODO 1]],ActividadesCom[[#This Row],[PERÍODO 2]],ActividadesCom[[#This Row],[PERÍODO 3]],ActividadesCom[[#This Row],[PERÍODO 4]],ActividadesCom[[#This Row],[PERÍODO 5]])</f>
        <v>20211</v>
      </c>
      <c r="I2327" s="6" t="s">
        <v>41</v>
      </c>
      <c r="J2327" s="5">
        <v>20191</v>
      </c>
      <c r="K2327" s="5" t="s">
        <v>4009</v>
      </c>
      <c r="L2327" s="5">
        <f>IF(ActividadesCom[[#This Row],[NIVEL 1]]&lt;&gt;0,VLOOKUP(ActividadesCom[[#This Row],[NIVEL 1]],Catálogo!A:B,2,FALSE),"")</f>
        <v>2</v>
      </c>
      <c r="M2327" s="5">
        <v>1</v>
      </c>
      <c r="N2327" s="6" t="s">
        <v>519</v>
      </c>
      <c r="O2327" s="5">
        <v>20183</v>
      </c>
      <c r="P2327" s="5" t="s">
        <v>4009</v>
      </c>
      <c r="Q2327" s="5">
        <f>IF(ActividadesCom[[#This Row],[NIVEL 2]]&lt;&gt;0,VLOOKUP(ActividadesCom[[#This Row],[NIVEL 2]],Catálogo!A:B,2,FALSE),"")</f>
        <v>2</v>
      </c>
      <c r="R2327" s="5">
        <v>1</v>
      </c>
      <c r="S2327" s="6" t="s">
        <v>4419</v>
      </c>
      <c r="T2327" s="5">
        <v>20211</v>
      </c>
      <c r="U2327" s="5" t="s">
        <v>4007</v>
      </c>
      <c r="V2327" s="5">
        <f>IF(ActividadesCom[[#This Row],[NIVEL 3]]&lt;&gt;0,VLOOKUP(ActividadesCom[[#This Row],[NIVEL 3]],Catálogo!A:B,2,FALSE),"")</f>
        <v>4</v>
      </c>
      <c r="W2327" s="5">
        <v>1</v>
      </c>
      <c r="X2327" s="6" t="s">
        <v>2286</v>
      </c>
      <c r="Y2327" s="5">
        <v>20201</v>
      </c>
      <c r="Z2327" s="5" t="s">
        <v>4008</v>
      </c>
      <c r="AA2327" s="5">
        <f>IF(ActividadesCom[[#This Row],[NIVEL 4]]&lt;&gt;0,VLOOKUP(ActividadesCom[[#This Row],[NIVEL 4]],Catálogo!A:B,2,FALSE),"")</f>
        <v>3</v>
      </c>
      <c r="AB2327" s="5">
        <v>1</v>
      </c>
      <c r="AC2327" s="6" t="s">
        <v>4568</v>
      </c>
      <c r="AD2327" s="5">
        <v>20211</v>
      </c>
      <c r="AE2327" s="5" t="s">
        <v>4008</v>
      </c>
      <c r="AF2327" s="5">
        <f>IF(ActividadesCom[[#This Row],[NIVEL 5]]&lt;&gt;0,VLOOKUP(ActividadesCom[[#This Row],[NIVEL 5]],Catálogo!A:B,2,FALSE),"")</f>
        <v>3</v>
      </c>
      <c r="AG2327" s="5">
        <v>1</v>
      </c>
      <c r="AH2327" s="2"/>
    </row>
    <row r="2328" spans="1:34" ht="30" hidden="1" customHeight="1" x14ac:dyDescent="0.25">
      <c r="A2328" s="7">
        <v>18470293</v>
      </c>
      <c r="B2328" s="6" t="str">
        <f>VLOOKUP(ActividadesCom[[#This Row],[NO. DE CONTROL]],'LISTADO ESTUDIANTES'!A:C,2,FALSE)</f>
        <v>TACU HERNANDEZ VIANEY DEL CARMEN</v>
      </c>
      <c r="C2328" s="6" t="str">
        <f>VLOOKUP(ActividadesCom[[#This Row],[NO. DE CONTROL]],'LISTADO ESTUDIANTES'!A:C,3,FALSE)</f>
        <v>INGENIERIA QUIMICA</v>
      </c>
      <c r="D2328" s="5" t="str">
        <f>VLOOKUP(ActividadesCom[[#This Row],[NO. DE CONTROL]],'LISTADO ESTUDIANTES'!A:D,4,FALSE)</f>
        <v>BAJA</v>
      </c>
      <c r="E2328" s="5">
        <f>SUM(ActividadesCom[[#This Row],[CRÉD. 1]],ActividadesCom[[#This Row],[CRÉD. 2]],ActividadesCom[[#This Row],[CRÉD. 3]],ActividadesCom[[#This Row],[CRÉD. 4]],ActividadesCom[[#This Row],[CRÉD. 5]])</f>
        <v>5</v>
      </c>
      <c r="F2328" s="17">
        <f>IF(ActividadesCom[[#This Row],[ÚLTIMO SEMESTRE CON CRÉDITOS]]&gt;0,ROUND(AVERAGE(ActividadesCom[[#This Row],[VALOR NIVEL 5]],ActividadesCom[[#This Row],[VALOR NIVEL 4]],ActividadesCom[[#This Row],[VALOR NIVEL 3]],ActividadesCom[[#This Row],[VALOR NIVEL 2]],ActividadesCom[[#This Row],[VALOR NIVEL 1]]),0),"")</f>
        <v>2</v>
      </c>
      <c r="G2328" s="5" t="str">
        <f>IF(ActividadesCom[[#This Row],[PROMEDIO]]="","",IF(ActividadesCom[[#This Row],[PROMEDIO]]&gt;=4,"EXCELENTE",IF(ActividadesCom[[#This Row],[PROMEDIO]]&gt;=3,"NOTABLE",IF(ActividadesCom[[#This Row],[PROMEDIO]]&gt;=2,"BUENO",IF(ActividadesCom[[#This Row],[PROMEDIO]]=1,"SUFICIENTE","")))))</f>
        <v>BUENO</v>
      </c>
      <c r="H2328" s="5">
        <f>MAX(ActividadesCom[[#This Row],[PERÍODO 1]],ActividadesCom[[#This Row],[PERÍODO 2]],ActividadesCom[[#This Row],[PERÍODO 3]],ActividadesCom[[#This Row],[PERÍODO 4]],ActividadesCom[[#This Row],[PERÍODO 5]])</f>
        <v>20211</v>
      </c>
      <c r="I2328" s="6" t="s">
        <v>4101</v>
      </c>
      <c r="J2328" s="5">
        <v>20203</v>
      </c>
      <c r="K2328" s="5" t="s">
        <v>4009</v>
      </c>
      <c r="L2328" s="5">
        <f>IF(ActividadesCom[[#This Row],[NIVEL 1]]&lt;&gt;0,VLOOKUP(ActividadesCom[[#This Row],[NIVEL 1]],Catálogo!A:B,2,FALSE),"")</f>
        <v>2</v>
      </c>
      <c r="M2328" s="5">
        <v>1</v>
      </c>
      <c r="N2328" s="6" t="s">
        <v>4552</v>
      </c>
      <c r="O2328" s="5">
        <v>20211</v>
      </c>
      <c r="P2328" s="5" t="s">
        <v>4007</v>
      </c>
      <c r="Q2328" s="5">
        <f>IF(ActividadesCom[[#This Row],[NIVEL 2]]&lt;&gt;0,VLOOKUP(ActividadesCom[[#This Row],[NIVEL 2]],Catálogo!A:B,2,FALSE),"")</f>
        <v>4</v>
      </c>
      <c r="R2328" s="5">
        <v>1</v>
      </c>
      <c r="S2328" s="6" t="s">
        <v>2902</v>
      </c>
      <c r="T2328" s="5">
        <v>20201</v>
      </c>
      <c r="U2328" s="5" t="s">
        <v>4009</v>
      </c>
      <c r="V2328" s="5">
        <f>IF(ActividadesCom[[#This Row],[NIVEL 3]]&lt;&gt;0,VLOOKUP(ActividadesCom[[#This Row],[NIVEL 3]],Catálogo!A:B,2,FALSE),"")</f>
        <v>2</v>
      </c>
      <c r="W2328" s="5">
        <v>1</v>
      </c>
      <c r="X2328" s="6" t="s">
        <v>5</v>
      </c>
      <c r="Y2328" s="5">
        <v>20191</v>
      </c>
      <c r="Z2328" s="5" t="s">
        <v>4009</v>
      </c>
      <c r="AA2328" s="5">
        <f>IF(ActividadesCom[[#This Row],[NIVEL 4]]&lt;&gt;0,VLOOKUP(ActividadesCom[[#This Row],[NIVEL 4]],Catálogo!A:B,2,FALSE),"")</f>
        <v>2</v>
      </c>
      <c r="AB2328" s="5">
        <v>1</v>
      </c>
      <c r="AC2328" s="6" t="s">
        <v>34</v>
      </c>
      <c r="AD2328" s="5">
        <v>20183</v>
      </c>
      <c r="AE2328" s="5" t="s">
        <v>4009</v>
      </c>
      <c r="AF2328" s="5">
        <f>IF(ActividadesCom[[#This Row],[NIVEL 5]]&lt;&gt;0,VLOOKUP(ActividadesCom[[#This Row],[NIVEL 5]],Catálogo!A:B,2,FALSE),"")</f>
        <v>2</v>
      </c>
      <c r="AG2328" s="5">
        <v>1</v>
      </c>
      <c r="AH2328" s="2"/>
    </row>
    <row r="2329" spans="1:34" ht="30" hidden="1" customHeight="1" x14ac:dyDescent="0.25">
      <c r="A2329" s="7">
        <v>18470294</v>
      </c>
      <c r="B2329" s="6" t="str">
        <f>VLOOKUP(ActividadesCom[[#This Row],[NO. DE CONTROL]],'LISTADO ESTUDIANTES'!A:C,2,FALSE)</f>
        <v>VERA CALDERON RICARDO GABRIEL</v>
      </c>
      <c r="C2329" s="6" t="str">
        <f>VLOOKUP(ActividadesCom[[#This Row],[NO. DE CONTROL]],'LISTADO ESTUDIANTES'!A:C,3,FALSE)</f>
        <v>INGENIERIA MECANICA</v>
      </c>
      <c r="D2329" s="5" t="str">
        <f>VLOOKUP(ActividadesCom[[#This Row],[NO. DE CONTROL]],'LISTADO ESTUDIANTES'!A:D,4,FALSE)</f>
        <v>BAJA</v>
      </c>
      <c r="E2329" s="5">
        <f>SUM(ActividadesCom[[#This Row],[CRÉD. 1]],ActividadesCom[[#This Row],[CRÉD. 2]],ActividadesCom[[#This Row],[CRÉD. 3]],ActividadesCom[[#This Row],[CRÉD. 4]],ActividadesCom[[#This Row],[CRÉD. 5]])</f>
        <v>0</v>
      </c>
      <c r="F2329" s="17" t="str">
        <f>IF(ActividadesCom[[#This Row],[ÚLTIMO SEMESTRE CON CRÉDITOS]]&gt;0,ROUND(AVERAGE(ActividadesCom[[#This Row],[VALOR NIVEL 5]],ActividadesCom[[#This Row],[VALOR NIVEL 4]],ActividadesCom[[#This Row],[VALOR NIVEL 3]],ActividadesCom[[#This Row],[VALOR NIVEL 2]],ActividadesCom[[#This Row],[VALOR NIVEL 1]]),0),"")</f>
        <v/>
      </c>
      <c r="G2329" s="5" t="str">
        <f>IF(ActividadesCom[[#This Row],[PROMEDIO]]="","",IF(ActividadesCom[[#This Row],[PROMEDIO]]&gt;=4,"EXCELENTE",IF(ActividadesCom[[#This Row],[PROMEDIO]]&gt;=3,"NOTABLE",IF(ActividadesCom[[#This Row],[PROMEDIO]]&gt;=2,"BUENO",IF(ActividadesCom[[#This Row],[PROMEDIO]]=1,"SUFICIENTE","")))))</f>
        <v/>
      </c>
      <c r="H2329" s="5">
        <f>MAX(ActividadesCom[[#This Row],[PERÍODO 1]],ActividadesCom[[#This Row],[PERÍODO 2]],ActividadesCom[[#This Row],[PERÍODO 3]],ActividadesCom[[#This Row],[PERÍODO 4]],ActividadesCom[[#This Row],[PERÍODO 5]])</f>
        <v>0</v>
      </c>
      <c r="I2329" s="6"/>
      <c r="J2329" s="5"/>
      <c r="K2329" s="5"/>
      <c r="L2329" s="5" t="str">
        <f>IF(ActividadesCom[[#This Row],[NIVEL 1]]&lt;&gt;0,VLOOKUP(ActividadesCom[[#This Row],[NIVEL 1]],Catálogo!A:B,2,FALSE),"")</f>
        <v/>
      </c>
      <c r="M2329" s="5"/>
      <c r="N2329" s="6"/>
      <c r="O2329" s="5"/>
      <c r="P2329" s="5"/>
      <c r="Q2329" s="5" t="str">
        <f>IF(ActividadesCom[[#This Row],[NIVEL 2]]&lt;&gt;0,VLOOKUP(ActividadesCom[[#This Row],[NIVEL 2]],Catálogo!A:B,2,FALSE),"")</f>
        <v/>
      </c>
      <c r="R2329" s="5"/>
      <c r="S2329" s="6"/>
      <c r="T2329" s="5"/>
      <c r="U2329" s="5"/>
      <c r="V2329" s="5" t="str">
        <f>IF(ActividadesCom[[#This Row],[NIVEL 3]]&lt;&gt;0,VLOOKUP(ActividadesCom[[#This Row],[NIVEL 3]],Catálogo!A:B,2,FALSE),"")</f>
        <v/>
      </c>
      <c r="W2329" s="5"/>
      <c r="X2329" s="6"/>
      <c r="Y2329" s="5"/>
      <c r="Z2329" s="5"/>
      <c r="AA2329" s="5" t="str">
        <f>IF(ActividadesCom[[#This Row],[NIVEL 4]]&lt;&gt;0,VLOOKUP(ActividadesCom[[#This Row],[NIVEL 4]],Catálogo!A:B,2,FALSE),"")</f>
        <v/>
      </c>
      <c r="AB2329" s="5"/>
      <c r="AC2329" s="6"/>
      <c r="AD2329" s="5"/>
      <c r="AE2329" s="5"/>
      <c r="AF2329" s="5" t="str">
        <f>IF(ActividadesCom[[#This Row],[NIVEL 5]]&lt;&gt;0,VLOOKUP(ActividadesCom[[#This Row],[NIVEL 5]],Catálogo!A:B,2,FALSE),"")</f>
        <v/>
      </c>
      <c r="AG2329" s="5"/>
      <c r="AH2329" s="2"/>
    </row>
    <row r="2330" spans="1:34" ht="30" hidden="1" customHeight="1" x14ac:dyDescent="0.25">
      <c r="A2330" s="7">
        <v>18470295</v>
      </c>
      <c r="B2330" s="6" t="str">
        <f>VLOOKUP(ActividadesCom[[#This Row],[NO. DE CONTROL]],'LISTADO ESTUDIANTES'!A:C,2,FALSE)</f>
        <v>SANCHEZ REALPOZO MANUEL EDUARDO</v>
      </c>
      <c r="C2330" s="6" t="str">
        <f>VLOOKUP(ActividadesCom[[#This Row],[NO. DE CONTROL]],'LISTADO ESTUDIANTES'!A:C,3,FALSE)</f>
        <v>INGENIERIA QUIMICA</v>
      </c>
      <c r="D2330" s="5" t="str">
        <f>VLOOKUP(ActividadesCom[[#This Row],[NO. DE CONTROL]],'LISTADO ESTUDIANTES'!A:D,4,FALSE)</f>
        <v>BAJA</v>
      </c>
      <c r="E2330" s="5">
        <f>SUM(ActividadesCom[[#This Row],[CRÉD. 1]],ActividadesCom[[#This Row],[CRÉD. 2]],ActividadesCom[[#This Row],[CRÉD. 3]],ActividadesCom[[#This Row],[CRÉD. 4]],ActividadesCom[[#This Row],[CRÉD. 5]])</f>
        <v>1</v>
      </c>
      <c r="F2330" s="17">
        <f>IF(ActividadesCom[[#This Row],[ÚLTIMO SEMESTRE CON CRÉDITOS]]&gt;0,ROUND(AVERAGE(ActividadesCom[[#This Row],[VALOR NIVEL 5]],ActividadesCom[[#This Row],[VALOR NIVEL 4]],ActividadesCom[[#This Row],[VALOR NIVEL 3]],ActividadesCom[[#This Row],[VALOR NIVEL 2]],ActividadesCom[[#This Row],[VALOR NIVEL 1]]),0),"")</f>
        <v>2</v>
      </c>
      <c r="G2330" s="5" t="str">
        <f>IF(ActividadesCom[[#This Row],[PROMEDIO]]="","",IF(ActividadesCom[[#This Row],[PROMEDIO]]&gt;=4,"EXCELENTE",IF(ActividadesCom[[#This Row],[PROMEDIO]]&gt;=3,"NOTABLE",IF(ActividadesCom[[#This Row],[PROMEDIO]]&gt;=2,"BUENO",IF(ActividadesCom[[#This Row],[PROMEDIO]]=1,"SUFICIENTE","")))))</f>
        <v>BUENO</v>
      </c>
      <c r="H2330" s="5">
        <f>MAX(ActividadesCom[[#This Row],[PERÍODO 1]],ActividadesCom[[#This Row],[PERÍODO 2]],ActividadesCom[[#This Row],[PERÍODO 3]],ActividadesCom[[#This Row],[PERÍODO 4]],ActividadesCom[[#This Row],[PERÍODO 5]])</f>
        <v>20183</v>
      </c>
      <c r="I2330" s="6"/>
      <c r="J2330" s="5"/>
      <c r="K2330" s="5"/>
      <c r="L2330" s="5" t="str">
        <f>IF(ActividadesCom[[#This Row],[NIVEL 1]]&lt;&gt;0,VLOOKUP(ActividadesCom[[#This Row],[NIVEL 1]],Catálogo!A:B,2,FALSE),"")</f>
        <v/>
      </c>
      <c r="M2330" s="5"/>
      <c r="N2330" s="6"/>
      <c r="O2330" s="5"/>
      <c r="P2330" s="5"/>
      <c r="Q2330" s="5" t="str">
        <f>IF(ActividadesCom[[#This Row],[NIVEL 2]]&lt;&gt;0,VLOOKUP(ActividadesCom[[#This Row],[NIVEL 2]],Catálogo!A:B,2,FALSE),"")</f>
        <v/>
      </c>
      <c r="R2330" s="5"/>
      <c r="S2330" s="6"/>
      <c r="T2330" s="5"/>
      <c r="U2330" s="5"/>
      <c r="V2330" s="5" t="str">
        <f>IF(ActividadesCom[[#This Row],[NIVEL 3]]&lt;&gt;0,VLOOKUP(ActividadesCom[[#This Row],[NIVEL 3]],Catálogo!A:B,2,FALSE),"")</f>
        <v/>
      </c>
      <c r="W2330" s="5"/>
      <c r="X2330" s="6"/>
      <c r="Y2330" s="5"/>
      <c r="Z2330" s="5"/>
      <c r="AA2330" s="5" t="str">
        <f>IF(ActividadesCom[[#This Row],[NIVEL 4]]&lt;&gt;0,VLOOKUP(ActividadesCom[[#This Row],[NIVEL 4]],Catálogo!A:B,2,FALSE),"")</f>
        <v/>
      </c>
      <c r="AB2330" s="5"/>
      <c r="AC2330" s="9" t="s">
        <v>42</v>
      </c>
      <c r="AD2330" s="8">
        <v>20183</v>
      </c>
      <c r="AE2330" s="5" t="s">
        <v>4009</v>
      </c>
      <c r="AF2330" s="5">
        <f>IF(ActividadesCom[[#This Row],[NIVEL 5]]&lt;&gt;0,VLOOKUP(ActividadesCom[[#This Row],[NIVEL 5]],Catálogo!A:B,2,FALSE),"")</f>
        <v>2</v>
      </c>
      <c r="AG2330" s="8">
        <v>1</v>
      </c>
      <c r="AH2330" s="2"/>
    </row>
    <row r="2331" spans="1:34" ht="30" hidden="1" customHeight="1" x14ac:dyDescent="0.25">
      <c r="A2331" s="7">
        <v>18470296</v>
      </c>
      <c r="B2331" s="6" t="str">
        <f>VLOOKUP(ActividadesCom[[#This Row],[NO. DE CONTROL]],'LISTADO ESTUDIANTES'!A:C,2,FALSE)</f>
        <v>GUZMAN CAAMAL SHERLY GUADALUPE</v>
      </c>
      <c r="C2331" s="6" t="str">
        <f>VLOOKUP(ActividadesCom[[#This Row],[NO. DE CONTROL]],'LISTADO ESTUDIANTES'!A:C,3,FALSE)</f>
        <v>INGENIERIA QUIMICA</v>
      </c>
      <c r="D2331" s="5" t="str">
        <f>VLOOKUP(ActividadesCom[[#This Row],[NO. DE CONTROL]],'LISTADO ESTUDIANTES'!A:D,4,FALSE)</f>
        <v>BAJA</v>
      </c>
      <c r="E2331" s="5">
        <f>SUM(ActividadesCom[[#This Row],[CRÉD. 1]],ActividadesCom[[#This Row],[CRÉD. 2]],ActividadesCom[[#This Row],[CRÉD. 3]],ActividadesCom[[#This Row],[CRÉD. 4]],ActividadesCom[[#This Row],[CRÉD. 5]])</f>
        <v>0</v>
      </c>
      <c r="F2331" s="17" t="str">
        <f>IF(ActividadesCom[[#This Row],[ÚLTIMO SEMESTRE CON CRÉDITOS]]&gt;0,ROUND(AVERAGE(ActividadesCom[[#This Row],[VALOR NIVEL 5]],ActividadesCom[[#This Row],[VALOR NIVEL 4]],ActividadesCom[[#This Row],[VALOR NIVEL 3]],ActividadesCom[[#This Row],[VALOR NIVEL 2]],ActividadesCom[[#This Row],[VALOR NIVEL 1]]),0),"")</f>
        <v/>
      </c>
      <c r="G2331" s="5" t="str">
        <f>IF(ActividadesCom[[#This Row],[PROMEDIO]]="","",IF(ActividadesCom[[#This Row],[PROMEDIO]]&gt;=4,"EXCELENTE",IF(ActividadesCom[[#This Row],[PROMEDIO]]&gt;=3,"NOTABLE",IF(ActividadesCom[[#This Row],[PROMEDIO]]&gt;=2,"BUENO",IF(ActividadesCom[[#This Row],[PROMEDIO]]=1,"SUFICIENTE","")))))</f>
        <v/>
      </c>
      <c r="H2331" s="5">
        <f>MAX(ActividadesCom[[#This Row],[PERÍODO 1]],ActividadesCom[[#This Row],[PERÍODO 2]],ActividadesCom[[#This Row],[PERÍODO 3]],ActividadesCom[[#This Row],[PERÍODO 4]],ActividadesCom[[#This Row],[PERÍODO 5]])</f>
        <v>0</v>
      </c>
      <c r="I2331" s="6"/>
      <c r="J2331" s="5"/>
      <c r="K2331" s="5"/>
      <c r="L2331" s="5" t="str">
        <f>IF(ActividadesCom[[#This Row],[NIVEL 1]]&lt;&gt;0,VLOOKUP(ActividadesCom[[#This Row],[NIVEL 1]],Catálogo!A:B,2,FALSE),"")</f>
        <v/>
      </c>
      <c r="M2331" s="5"/>
      <c r="N2331" s="6"/>
      <c r="O2331" s="5"/>
      <c r="P2331" s="5"/>
      <c r="Q2331" s="5" t="str">
        <f>IF(ActividadesCom[[#This Row],[NIVEL 2]]&lt;&gt;0,VLOOKUP(ActividadesCom[[#This Row],[NIVEL 2]],Catálogo!A:B,2,FALSE),"")</f>
        <v/>
      </c>
      <c r="R2331" s="5"/>
      <c r="S2331" s="6"/>
      <c r="T2331" s="5"/>
      <c r="U2331" s="5"/>
      <c r="V2331" s="5" t="str">
        <f>IF(ActividadesCom[[#This Row],[NIVEL 3]]&lt;&gt;0,VLOOKUP(ActividadesCom[[#This Row],[NIVEL 3]],Catálogo!A:B,2,FALSE),"")</f>
        <v/>
      </c>
      <c r="W2331" s="5"/>
      <c r="X2331" s="6"/>
      <c r="Y2331" s="5"/>
      <c r="Z2331" s="5"/>
      <c r="AA2331" s="5" t="str">
        <f>IF(ActividadesCom[[#This Row],[NIVEL 4]]&lt;&gt;0,VLOOKUP(ActividadesCom[[#This Row],[NIVEL 4]],Catálogo!A:B,2,FALSE),"")</f>
        <v/>
      </c>
      <c r="AB2331" s="5"/>
      <c r="AC2331" s="6"/>
      <c r="AD2331" s="5"/>
      <c r="AE2331" s="5"/>
      <c r="AF2331" s="5" t="str">
        <f>IF(ActividadesCom[[#This Row],[NIVEL 5]]&lt;&gt;0,VLOOKUP(ActividadesCom[[#This Row],[NIVEL 5]],Catálogo!A:B,2,FALSE),"")</f>
        <v/>
      </c>
      <c r="AG2331" s="5"/>
      <c r="AH2331" s="2"/>
    </row>
    <row r="2332" spans="1:34" ht="30" hidden="1" customHeight="1" x14ac:dyDescent="0.25">
      <c r="A2332" s="7">
        <v>18470297</v>
      </c>
      <c r="B2332" s="6" t="str">
        <f>VLOOKUP(ActividadesCom[[#This Row],[NO. DE CONTROL]],'LISTADO ESTUDIANTES'!A:C,2,FALSE)</f>
        <v>REBOLLEDO HEREDIA RAUL ANTONIO</v>
      </c>
      <c r="C2332" s="6" t="str">
        <f>VLOOKUP(ActividadesCom[[#This Row],[NO. DE CONTROL]],'LISTADO ESTUDIANTES'!A:C,3,FALSE)</f>
        <v>INGENIERIA QUIMICA</v>
      </c>
      <c r="D2332" s="5" t="str">
        <f>VLOOKUP(ActividadesCom[[#This Row],[NO. DE CONTROL]],'LISTADO ESTUDIANTES'!A:D,4,FALSE)</f>
        <v>BAJA</v>
      </c>
      <c r="E2332" s="5">
        <f>SUM(ActividadesCom[[#This Row],[CRÉD. 1]],ActividadesCom[[#This Row],[CRÉD. 2]],ActividadesCom[[#This Row],[CRÉD. 3]],ActividadesCom[[#This Row],[CRÉD. 4]],ActividadesCom[[#This Row],[CRÉD. 5]])</f>
        <v>5</v>
      </c>
      <c r="F2332" s="17">
        <f>IF(ActividadesCom[[#This Row],[ÚLTIMO SEMESTRE CON CRÉDITOS]]&gt;0,ROUND(AVERAGE(ActividadesCom[[#This Row],[VALOR NIVEL 5]],ActividadesCom[[#This Row],[VALOR NIVEL 4]],ActividadesCom[[#This Row],[VALOR NIVEL 3]],ActividadesCom[[#This Row],[VALOR NIVEL 2]],ActividadesCom[[#This Row],[VALOR NIVEL 1]]),0),"")</f>
        <v>2</v>
      </c>
      <c r="G2332" s="5" t="str">
        <f>IF(ActividadesCom[[#This Row],[PROMEDIO]]="","",IF(ActividadesCom[[#This Row],[PROMEDIO]]&gt;=4,"EXCELENTE",IF(ActividadesCom[[#This Row],[PROMEDIO]]&gt;=3,"NOTABLE",IF(ActividadesCom[[#This Row],[PROMEDIO]]&gt;=2,"BUENO",IF(ActividadesCom[[#This Row],[PROMEDIO]]=1,"SUFICIENTE","")))))</f>
        <v>BUENO</v>
      </c>
      <c r="H2332" s="5">
        <f>MAX(ActividadesCom[[#This Row],[PERÍODO 1]],ActividadesCom[[#This Row],[PERÍODO 2]],ActividadesCom[[#This Row],[PERÍODO 3]],ActividadesCom[[#This Row],[PERÍODO 4]],ActividadesCom[[#This Row],[PERÍODO 5]])</f>
        <v>20211</v>
      </c>
      <c r="I2332" s="6" t="s">
        <v>1134</v>
      </c>
      <c r="J2332" s="5">
        <v>20193</v>
      </c>
      <c r="K2332" s="5" t="s">
        <v>4009</v>
      </c>
      <c r="L2332" s="5">
        <f>IF(ActividadesCom[[#This Row],[NIVEL 1]]&lt;&gt;0,VLOOKUP(ActividadesCom[[#This Row],[NIVEL 1]],Catálogo!A:B,2,FALSE),"")</f>
        <v>2</v>
      </c>
      <c r="M2332" s="5">
        <v>1</v>
      </c>
      <c r="N2332" s="6" t="s">
        <v>4101</v>
      </c>
      <c r="O2332" s="5">
        <v>20203</v>
      </c>
      <c r="P2332" s="5" t="s">
        <v>4009</v>
      </c>
      <c r="Q2332" s="5">
        <f>IF(ActividadesCom[[#This Row],[NIVEL 2]]&lt;&gt;0,VLOOKUP(ActividadesCom[[#This Row],[NIVEL 2]],Catálogo!A:B,2,FALSE),"")</f>
        <v>2</v>
      </c>
      <c r="R2332" s="5">
        <v>1</v>
      </c>
      <c r="S2332" s="6" t="s">
        <v>4408</v>
      </c>
      <c r="T2332" s="5">
        <v>20211</v>
      </c>
      <c r="U2332" s="5" t="s">
        <v>4007</v>
      </c>
      <c r="V2332" s="5">
        <f>IF(ActividadesCom[[#This Row],[NIVEL 3]]&lt;&gt;0,VLOOKUP(ActividadesCom[[#This Row],[NIVEL 3]],Catálogo!A:B,2,FALSE),"")</f>
        <v>4</v>
      </c>
      <c r="W2332" s="5">
        <v>1</v>
      </c>
      <c r="X2332" s="6" t="s">
        <v>2531</v>
      </c>
      <c r="Y2332" s="5">
        <v>20201</v>
      </c>
      <c r="Z2332" s="5" t="s">
        <v>4009</v>
      </c>
      <c r="AA2332" s="5">
        <f>IF(ActividadesCom[[#This Row],[NIVEL 4]]&lt;&gt;0,VLOOKUP(ActividadesCom[[#This Row],[NIVEL 4]],Catálogo!A:B,2,FALSE),"")</f>
        <v>2</v>
      </c>
      <c r="AB2332" s="5">
        <v>1</v>
      </c>
      <c r="AC2332" s="6" t="s">
        <v>11</v>
      </c>
      <c r="AD2332" s="5">
        <v>20191</v>
      </c>
      <c r="AE2332" s="5" t="s">
        <v>4009</v>
      </c>
      <c r="AF2332" s="5">
        <f>IF(ActividadesCom[[#This Row],[NIVEL 5]]&lt;&gt;0,VLOOKUP(ActividadesCom[[#This Row],[NIVEL 5]],Catálogo!A:B,2,FALSE),"")</f>
        <v>2</v>
      </c>
      <c r="AG2332" s="5">
        <v>1</v>
      </c>
      <c r="AH2332" s="2"/>
    </row>
    <row r="2333" spans="1:34" s="21" customFormat="1" ht="30" hidden="1" customHeight="1" x14ac:dyDescent="0.25">
      <c r="A2333" s="7">
        <v>18470298</v>
      </c>
      <c r="B2333" s="6" t="str">
        <f>VLOOKUP(ActividadesCom[[#This Row],[NO. DE CONTROL]],'LISTADO ESTUDIANTES'!A:C,2,FALSE)</f>
        <v>MOO DZUL JOSE MANUEL</v>
      </c>
      <c r="C2333" s="6" t="str">
        <f>VLOOKUP(ActividadesCom[[#This Row],[NO. DE CONTROL]],'LISTADO ESTUDIANTES'!A:C,3,FALSE)</f>
        <v>INGENIERIA QUIMICA</v>
      </c>
      <c r="D2333" s="5" t="str">
        <f>VLOOKUP(ActividadesCom[[#This Row],[NO. DE CONTROL]],'LISTADO ESTUDIANTES'!A:D,4,FALSE)</f>
        <v>BAJA</v>
      </c>
      <c r="E2333" s="5">
        <f>SUM(ActividadesCom[[#This Row],[CRÉD. 1]],ActividadesCom[[#This Row],[CRÉD. 2]],ActividadesCom[[#This Row],[CRÉD. 3]],ActividadesCom[[#This Row],[CRÉD. 4]],ActividadesCom[[#This Row],[CRÉD. 5]])</f>
        <v>5</v>
      </c>
      <c r="F2333" s="17">
        <f>IF(ActividadesCom[[#This Row],[ÚLTIMO SEMESTRE CON CRÉDITOS]]&gt;0,ROUND(AVERAGE(ActividadesCom[[#This Row],[VALOR NIVEL 5]],ActividadesCom[[#This Row],[VALOR NIVEL 4]],ActividadesCom[[#This Row],[VALOR NIVEL 3]],ActividadesCom[[#This Row],[VALOR NIVEL 2]],ActividadesCom[[#This Row],[VALOR NIVEL 1]]),0),"")</f>
        <v>2</v>
      </c>
      <c r="G2333" s="5" t="str">
        <f>IF(ActividadesCom[[#This Row],[PROMEDIO]]="","",IF(ActividadesCom[[#This Row],[PROMEDIO]]&gt;=4,"EXCELENTE",IF(ActividadesCom[[#This Row],[PROMEDIO]]&gt;=3,"NOTABLE",IF(ActividadesCom[[#This Row],[PROMEDIO]]&gt;=2,"BUENO",IF(ActividadesCom[[#This Row],[PROMEDIO]]=1,"SUFICIENTE","")))))</f>
        <v>BUENO</v>
      </c>
      <c r="H2333" s="5">
        <f>MAX(ActividadesCom[[#This Row],[PERÍODO 1]],ActividadesCom[[#This Row],[PERÍODO 2]],ActividadesCom[[#This Row],[PERÍODO 3]],ActividadesCom[[#This Row],[PERÍODO 4]],ActividadesCom[[#This Row],[PERÍODO 5]])</f>
        <v>20211</v>
      </c>
      <c r="I2333" s="6" t="s">
        <v>1134</v>
      </c>
      <c r="J2333" s="5">
        <v>20193</v>
      </c>
      <c r="K2333" s="5" t="s">
        <v>4009</v>
      </c>
      <c r="L2333" s="5">
        <f>IF(ActividadesCom[[#This Row],[NIVEL 1]]&lt;&gt;0,VLOOKUP(ActividadesCom[[#This Row],[NIVEL 1]],Catálogo!A:B,2,FALSE),"")</f>
        <v>2</v>
      </c>
      <c r="M2333" s="5">
        <v>1</v>
      </c>
      <c r="N2333" s="6" t="s">
        <v>4101</v>
      </c>
      <c r="O2333" s="5">
        <v>20203</v>
      </c>
      <c r="P2333" s="5" t="s">
        <v>4009</v>
      </c>
      <c r="Q2333" s="5">
        <f>IF(ActividadesCom[[#This Row],[NIVEL 2]]&lt;&gt;0,VLOOKUP(ActividadesCom[[#This Row],[NIVEL 2]],Catálogo!A:B,2,FALSE),"")</f>
        <v>2</v>
      </c>
      <c r="R2333" s="5">
        <v>1</v>
      </c>
      <c r="S2333" s="6" t="s">
        <v>4409</v>
      </c>
      <c r="T2333" s="5">
        <v>20211</v>
      </c>
      <c r="U2333" s="5" t="s">
        <v>4007</v>
      </c>
      <c r="V2333" s="5">
        <f>IF(ActividadesCom[[#This Row],[NIVEL 3]]&lt;&gt;0,VLOOKUP(ActividadesCom[[#This Row],[NIVEL 3]],Catálogo!A:B,2,FALSE),"")</f>
        <v>4</v>
      </c>
      <c r="W2333" s="5">
        <v>1</v>
      </c>
      <c r="X2333" s="6" t="s">
        <v>2902</v>
      </c>
      <c r="Y2333" s="5">
        <v>20201</v>
      </c>
      <c r="Z2333" s="5" t="s">
        <v>4009</v>
      </c>
      <c r="AA2333" s="5">
        <f>IF(ActividadesCom[[#This Row],[NIVEL 4]]&lt;&gt;0,VLOOKUP(ActividadesCom[[#This Row],[NIVEL 4]],Catálogo!A:B,2,FALSE),"")</f>
        <v>2</v>
      </c>
      <c r="AB2333" s="5">
        <v>1</v>
      </c>
      <c r="AC2333" s="6" t="s">
        <v>11</v>
      </c>
      <c r="AD2333" s="5">
        <v>20191</v>
      </c>
      <c r="AE2333" s="5" t="s">
        <v>4009</v>
      </c>
      <c r="AF2333" s="5">
        <f>IF(ActividadesCom[[#This Row],[NIVEL 5]]&lt;&gt;0,VLOOKUP(ActividadesCom[[#This Row],[NIVEL 5]],Catálogo!A:B,2,FALSE),"")</f>
        <v>2</v>
      </c>
      <c r="AG2333" s="5">
        <v>1</v>
      </c>
    </row>
    <row r="2334" spans="1:34" ht="30" hidden="1" customHeight="1" x14ac:dyDescent="0.25">
      <c r="A2334" s="7">
        <v>18470299</v>
      </c>
      <c r="B2334" s="6" t="str">
        <f>VLOOKUP(ActividadesCom[[#This Row],[NO. DE CONTROL]],'LISTADO ESTUDIANTES'!A:C,2,FALSE)</f>
        <v>CRUZ PECH ZULMI CYTLALI</v>
      </c>
      <c r="C2334" s="6" t="str">
        <f>VLOOKUP(ActividadesCom[[#This Row],[NO. DE CONTROL]],'LISTADO ESTUDIANTES'!A:C,3,FALSE)</f>
        <v>INGENIERIA QUIMICA</v>
      </c>
      <c r="D2334" s="5" t="str">
        <f>VLOOKUP(ActividadesCom[[#This Row],[NO. DE CONTROL]],'LISTADO ESTUDIANTES'!A:D,4,FALSE)</f>
        <v>BAJA</v>
      </c>
      <c r="E2334" s="5">
        <f>SUM(ActividadesCom[[#This Row],[CRÉD. 1]],ActividadesCom[[#This Row],[CRÉD. 2]],ActividadesCom[[#This Row],[CRÉD. 3]],ActividadesCom[[#This Row],[CRÉD. 4]],ActividadesCom[[#This Row],[CRÉD. 5]])</f>
        <v>0</v>
      </c>
      <c r="F2334" s="17" t="str">
        <f>IF(ActividadesCom[[#This Row],[ÚLTIMO SEMESTRE CON CRÉDITOS]]&gt;0,ROUND(AVERAGE(ActividadesCom[[#This Row],[VALOR NIVEL 5]],ActividadesCom[[#This Row],[VALOR NIVEL 4]],ActividadesCom[[#This Row],[VALOR NIVEL 3]],ActividadesCom[[#This Row],[VALOR NIVEL 2]],ActividadesCom[[#This Row],[VALOR NIVEL 1]]),0),"")</f>
        <v/>
      </c>
      <c r="G2334" s="5" t="str">
        <f>IF(ActividadesCom[[#This Row],[PROMEDIO]]="","",IF(ActividadesCom[[#This Row],[PROMEDIO]]&gt;=4,"EXCELENTE",IF(ActividadesCom[[#This Row],[PROMEDIO]]&gt;=3,"NOTABLE",IF(ActividadesCom[[#This Row],[PROMEDIO]]&gt;=2,"BUENO",IF(ActividadesCom[[#This Row],[PROMEDIO]]=1,"SUFICIENTE","")))))</f>
        <v/>
      </c>
      <c r="H2334" s="5">
        <f>MAX(ActividadesCom[[#This Row],[PERÍODO 1]],ActividadesCom[[#This Row],[PERÍODO 2]],ActividadesCom[[#This Row],[PERÍODO 3]],ActividadesCom[[#This Row],[PERÍODO 4]],ActividadesCom[[#This Row],[PERÍODO 5]])</f>
        <v>0</v>
      </c>
      <c r="I2334" s="6"/>
      <c r="J2334" s="5"/>
      <c r="K2334" s="5"/>
      <c r="L2334" s="5" t="str">
        <f>IF(ActividadesCom[[#This Row],[NIVEL 1]]&lt;&gt;0,VLOOKUP(ActividadesCom[[#This Row],[NIVEL 1]],Catálogo!A:B,2,FALSE),"")</f>
        <v/>
      </c>
      <c r="M2334" s="5"/>
      <c r="N2334" s="6"/>
      <c r="O2334" s="5"/>
      <c r="P2334" s="5"/>
      <c r="Q2334" s="5" t="str">
        <f>IF(ActividadesCom[[#This Row],[NIVEL 2]]&lt;&gt;0,VLOOKUP(ActividadesCom[[#This Row],[NIVEL 2]],Catálogo!A:B,2,FALSE),"")</f>
        <v/>
      </c>
      <c r="R2334" s="5"/>
      <c r="S2334" s="6"/>
      <c r="T2334" s="5"/>
      <c r="U2334" s="5"/>
      <c r="V2334" s="5" t="str">
        <f>IF(ActividadesCom[[#This Row],[NIVEL 3]]&lt;&gt;0,VLOOKUP(ActividadesCom[[#This Row],[NIVEL 3]],Catálogo!A:B,2,FALSE),"")</f>
        <v/>
      </c>
      <c r="W2334" s="5"/>
      <c r="X2334" s="6"/>
      <c r="Y2334" s="5"/>
      <c r="Z2334" s="5"/>
      <c r="AA2334" s="5" t="str">
        <f>IF(ActividadesCom[[#This Row],[NIVEL 4]]&lt;&gt;0,VLOOKUP(ActividadesCom[[#This Row],[NIVEL 4]],Catálogo!A:B,2,FALSE),"")</f>
        <v/>
      </c>
      <c r="AB2334" s="5"/>
      <c r="AC2334" s="6"/>
      <c r="AD2334" s="5"/>
      <c r="AE2334" s="5"/>
      <c r="AF2334" s="5" t="str">
        <f>IF(ActividadesCom[[#This Row],[NIVEL 5]]&lt;&gt;0,VLOOKUP(ActividadesCom[[#This Row],[NIVEL 5]],Catálogo!A:B,2,FALSE),"")</f>
        <v/>
      </c>
      <c r="AG2334" s="5"/>
      <c r="AH2334" s="2"/>
    </row>
    <row r="2335" spans="1:34" ht="30" hidden="1" customHeight="1" x14ac:dyDescent="0.25">
      <c r="A2335" s="7">
        <v>18470300</v>
      </c>
      <c r="B2335" s="6" t="str">
        <f>VLOOKUP(ActividadesCom[[#This Row],[NO. DE CONTROL]],'LISTADO ESTUDIANTES'!A:C,2,FALSE)</f>
        <v>GARCIA ZAVALA YARIME DARNEY</v>
      </c>
      <c r="C2335" s="6" t="str">
        <f>VLOOKUP(ActividadesCom[[#This Row],[NO. DE CONTROL]],'LISTADO ESTUDIANTES'!A:C,3,FALSE)</f>
        <v>INGENIERIA QUIMICA</v>
      </c>
      <c r="D2335" s="5" t="str">
        <f>VLOOKUP(ActividadesCom[[#This Row],[NO. DE CONTROL]],'LISTADO ESTUDIANTES'!A:D,4,FALSE)</f>
        <v>BAJA</v>
      </c>
      <c r="E2335" s="5">
        <f>SUM(ActividadesCom[[#This Row],[CRÉD. 1]],ActividadesCom[[#This Row],[CRÉD. 2]],ActividadesCom[[#This Row],[CRÉD. 3]],ActividadesCom[[#This Row],[CRÉD. 4]],ActividadesCom[[#This Row],[CRÉD. 5]])</f>
        <v>5</v>
      </c>
      <c r="F2335" s="17">
        <f>IF(ActividadesCom[[#This Row],[ÚLTIMO SEMESTRE CON CRÉDITOS]]&gt;0,ROUND(AVERAGE(ActividadesCom[[#This Row],[VALOR NIVEL 5]],ActividadesCom[[#This Row],[VALOR NIVEL 4]],ActividadesCom[[#This Row],[VALOR NIVEL 3]],ActividadesCom[[#This Row],[VALOR NIVEL 2]],ActividadesCom[[#This Row],[VALOR NIVEL 1]]),0),"")</f>
        <v>3</v>
      </c>
      <c r="G2335" s="5" t="str">
        <f>IF(ActividadesCom[[#This Row],[PROMEDIO]]="","",IF(ActividadesCom[[#This Row],[PROMEDIO]]&gt;=4,"EXCELENTE",IF(ActividadesCom[[#This Row],[PROMEDIO]]&gt;=3,"NOTABLE",IF(ActividadesCom[[#This Row],[PROMEDIO]]&gt;=2,"BUENO",IF(ActividadesCom[[#This Row],[PROMEDIO]]=1,"SUFICIENTE","")))))</f>
        <v>NOTABLE</v>
      </c>
      <c r="H2335" s="5">
        <f>MAX(ActividadesCom[[#This Row],[PERÍODO 1]],ActividadesCom[[#This Row],[PERÍODO 2]],ActividadesCom[[#This Row],[PERÍODO 3]],ActividadesCom[[#This Row],[PERÍODO 4]],ActividadesCom[[#This Row],[PERÍODO 5]])</f>
        <v>20211</v>
      </c>
      <c r="I2335" s="6" t="s">
        <v>4101</v>
      </c>
      <c r="J2335" s="5">
        <v>20203</v>
      </c>
      <c r="K2335" s="5" t="s">
        <v>4009</v>
      </c>
      <c r="L2335" s="5">
        <f>IF(ActividadesCom[[#This Row],[NIVEL 1]]&lt;&gt;0,VLOOKUP(ActividadesCom[[#This Row],[NIVEL 1]],Catálogo!A:B,2,FALSE),"")</f>
        <v>2</v>
      </c>
      <c r="M2335" s="5">
        <v>1</v>
      </c>
      <c r="N2335" s="6" t="s">
        <v>4409</v>
      </c>
      <c r="O2335" s="5">
        <v>20211</v>
      </c>
      <c r="P2335" s="5" t="s">
        <v>4007</v>
      </c>
      <c r="Q2335" s="5">
        <f>IF(ActividadesCom[[#This Row],[NIVEL 2]]&lt;&gt;0,VLOOKUP(ActividadesCom[[#This Row],[NIVEL 2]],Catálogo!A:B,2,FALSE),"")</f>
        <v>4</v>
      </c>
      <c r="R2335" s="5">
        <v>1</v>
      </c>
      <c r="S2335" s="6" t="s">
        <v>4554</v>
      </c>
      <c r="T2335" s="5">
        <v>20211</v>
      </c>
      <c r="U2335" s="5" t="s">
        <v>4007</v>
      </c>
      <c r="V2335" s="5">
        <f>IF(ActividadesCom[[#This Row],[NIVEL 3]]&lt;&gt;0,VLOOKUP(ActividadesCom[[#This Row],[NIVEL 3]],Catálogo!A:B,2,FALSE),"")</f>
        <v>4</v>
      </c>
      <c r="W2335" s="5">
        <v>1</v>
      </c>
      <c r="X2335" s="6" t="s">
        <v>5</v>
      </c>
      <c r="Y2335" s="5">
        <v>20191</v>
      </c>
      <c r="Z2335" s="5" t="s">
        <v>4009</v>
      </c>
      <c r="AA2335" s="5">
        <f>IF(ActividadesCom[[#This Row],[NIVEL 4]]&lt;&gt;0,VLOOKUP(ActividadesCom[[#This Row],[NIVEL 4]],Catálogo!A:B,2,FALSE),"")</f>
        <v>2</v>
      </c>
      <c r="AB2335" s="5">
        <v>1</v>
      </c>
      <c r="AC2335" s="6" t="s">
        <v>5</v>
      </c>
      <c r="AD2335" s="5">
        <v>20183</v>
      </c>
      <c r="AE2335" s="5" t="s">
        <v>4009</v>
      </c>
      <c r="AF2335" s="5">
        <f>IF(ActividadesCom[[#This Row],[NIVEL 5]]&lt;&gt;0,VLOOKUP(ActividadesCom[[#This Row],[NIVEL 5]],Catálogo!A:B,2,FALSE),"")</f>
        <v>2</v>
      </c>
      <c r="AG2335" s="5">
        <v>1</v>
      </c>
      <c r="AH2335" s="2"/>
    </row>
    <row r="2336" spans="1:34" ht="30" hidden="1" customHeight="1" x14ac:dyDescent="0.25">
      <c r="A2336" s="7">
        <v>18470301</v>
      </c>
      <c r="B2336" s="6" t="str">
        <f>VLOOKUP(ActividadesCom[[#This Row],[NO. DE CONTROL]],'LISTADO ESTUDIANTES'!A:C,2,FALSE)</f>
        <v>MEX NAAL CARLOS ALBERTO</v>
      </c>
      <c r="C2336" s="6" t="str">
        <f>VLOOKUP(ActividadesCom[[#This Row],[NO. DE CONTROL]],'LISTADO ESTUDIANTES'!A:C,3,FALSE)</f>
        <v>INGENIERIA QUIMICA</v>
      </c>
      <c r="D2336" s="5" t="str">
        <f>VLOOKUP(ActividadesCom[[#This Row],[NO. DE CONTROL]],'LISTADO ESTUDIANTES'!A:D,4,FALSE)</f>
        <v>BAJA</v>
      </c>
      <c r="E2336" s="5">
        <f>SUM(ActividadesCom[[#This Row],[CRÉD. 1]],ActividadesCom[[#This Row],[CRÉD. 2]],ActividadesCom[[#This Row],[CRÉD. 3]],ActividadesCom[[#This Row],[CRÉD. 4]],ActividadesCom[[#This Row],[CRÉD. 5]])</f>
        <v>1</v>
      </c>
      <c r="F2336" s="17">
        <f>IF(ActividadesCom[[#This Row],[ÚLTIMO SEMESTRE CON CRÉDITOS]]&gt;0,ROUND(AVERAGE(ActividadesCom[[#This Row],[VALOR NIVEL 5]],ActividadesCom[[#This Row],[VALOR NIVEL 4]],ActividadesCom[[#This Row],[VALOR NIVEL 3]],ActividadesCom[[#This Row],[VALOR NIVEL 2]],ActividadesCom[[#This Row],[VALOR NIVEL 1]]),0),"")</f>
        <v>2</v>
      </c>
      <c r="G2336" s="5" t="str">
        <f>IF(ActividadesCom[[#This Row],[PROMEDIO]]="","",IF(ActividadesCom[[#This Row],[PROMEDIO]]&gt;=4,"EXCELENTE",IF(ActividadesCom[[#This Row],[PROMEDIO]]&gt;=3,"NOTABLE",IF(ActividadesCom[[#This Row],[PROMEDIO]]&gt;=2,"BUENO",IF(ActividadesCom[[#This Row],[PROMEDIO]]=1,"SUFICIENTE","")))))</f>
        <v>BUENO</v>
      </c>
      <c r="H2336" s="5">
        <f>MAX(ActividadesCom[[#This Row],[PERÍODO 1]],ActividadesCom[[#This Row],[PERÍODO 2]],ActividadesCom[[#This Row],[PERÍODO 3]],ActividadesCom[[#This Row],[PERÍODO 4]],ActividadesCom[[#This Row],[PERÍODO 5]])</f>
        <v>20183</v>
      </c>
      <c r="I2336" s="6"/>
      <c r="J2336" s="5"/>
      <c r="K2336" s="5"/>
      <c r="L2336" s="5" t="str">
        <f>IF(ActividadesCom[[#This Row],[NIVEL 1]]&lt;&gt;0,VLOOKUP(ActividadesCom[[#This Row],[NIVEL 1]],Catálogo!A:B,2,FALSE),"")</f>
        <v/>
      </c>
      <c r="M2336" s="5"/>
      <c r="N2336" s="6"/>
      <c r="O2336" s="5"/>
      <c r="P2336" s="5"/>
      <c r="Q2336" s="5" t="str">
        <f>IF(ActividadesCom[[#This Row],[NIVEL 2]]&lt;&gt;0,VLOOKUP(ActividadesCom[[#This Row],[NIVEL 2]],Catálogo!A:B,2,FALSE),"")</f>
        <v/>
      </c>
      <c r="R2336" s="5"/>
      <c r="S2336" s="6"/>
      <c r="T2336" s="5"/>
      <c r="U2336" s="5"/>
      <c r="V2336" s="5" t="str">
        <f>IF(ActividadesCom[[#This Row],[NIVEL 3]]&lt;&gt;0,VLOOKUP(ActividadesCom[[#This Row],[NIVEL 3]],Catálogo!A:B,2,FALSE),"")</f>
        <v/>
      </c>
      <c r="W2336" s="5"/>
      <c r="X2336" s="6"/>
      <c r="Y2336" s="16"/>
      <c r="Z2336" s="16"/>
      <c r="AA2336" s="5" t="str">
        <f>IF(ActividadesCom[[#This Row],[NIVEL 4]]&lt;&gt;0,VLOOKUP(ActividadesCom[[#This Row],[NIVEL 4]],Catálogo!A:B,2,FALSE),"")</f>
        <v/>
      </c>
      <c r="AB2336" s="5"/>
      <c r="AC2336" s="6" t="s">
        <v>5</v>
      </c>
      <c r="AD2336" s="5">
        <v>20183</v>
      </c>
      <c r="AE2336" s="5" t="s">
        <v>4009</v>
      </c>
      <c r="AF2336" s="5">
        <f>IF(ActividadesCom[[#This Row],[NIVEL 5]]&lt;&gt;0,VLOOKUP(ActividadesCom[[#This Row],[NIVEL 5]],Catálogo!A:B,2,FALSE),"")</f>
        <v>2</v>
      </c>
      <c r="AG2336" s="5">
        <v>1</v>
      </c>
      <c r="AH2336" s="2"/>
    </row>
    <row r="2337" spans="1:34" ht="30" hidden="1" customHeight="1" x14ac:dyDescent="0.25">
      <c r="A2337" s="7">
        <v>18470302</v>
      </c>
      <c r="B2337" s="6" t="str">
        <f>VLOOKUP(ActividadesCom[[#This Row],[NO. DE CONTROL]],'LISTADO ESTUDIANTES'!A:C,2,FALSE)</f>
        <v>TUN POOT JORGE ALEJANDRO</v>
      </c>
      <c r="C2337" s="6" t="str">
        <f>VLOOKUP(ActividadesCom[[#This Row],[NO. DE CONTROL]],'LISTADO ESTUDIANTES'!A:C,3,FALSE)</f>
        <v>INGENIERIA QUIMICA</v>
      </c>
      <c r="D2337" s="5" t="str">
        <f>VLOOKUP(ActividadesCom[[#This Row],[NO. DE CONTROL]],'LISTADO ESTUDIANTES'!A:D,4,FALSE)</f>
        <v>BAJA</v>
      </c>
      <c r="E2337" s="5">
        <f>SUM(ActividadesCom[[#This Row],[CRÉD. 1]],ActividadesCom[[#This Row],[CRÉD. 2]],ActividadesCom[[#This Row],[CRÉD. 3]],ActividadesCom[[#This Row],[CRÉD. 4]],ActividadesCom[[#This Row],[CRÉD. 5]])</f>
        <v>5</v>
      </c>
      <c r="F2337" s="17">
        <f>IF(ActividadesCom[[#This Row],[ÚLTIMO SEMESTRE CON CRÉDITOS]]&gt;0,ROUND(AVERAGE(ActividadesCom[[#This Row],[VALOR NIVEL 5]],ActividadesCom[[#This Row],[VALOR NIVEL 4]],ActividadesCom[[#This Row],[VALOR NIVEL 3]],ActividadesCom[[#This Row],[VALOR NIVEL 2]],ActividadesCom[[#This Row],[VALOR NIVEL 1]]),0),"")</f>
        <v>3</v>
      </c>
      <c r="G2337" s="5" t="str">
        <f>IF(ActividadesCom[[#This Row],[PROMEDIO]]="","",IF(ActividadesCom[[#This Row],[PROMEDIO]]&gt;=4,"EXCELENTE",IF(ActividadesCom[[#This Row],[PROMEDIO]]&gt;=3,"NOTABLE",IF(ActividadesCom[[#This Row],[PROMEDIO]]&gt;=2,"BUENO",IF(ActividadesCom[[#This Row],[PROMEDIO]]=1,"SUFICIENTE","")))))</f>
        <v>NOTABLE</v>
      </c>
      <c r="H2337" s="5">
        <f>MAX(ActividadesCom[[#This Row],[PERÍODO 1]],ActividadesCom[[#This Row],[PERÍODO 2]],ActividadesCom[[#This Row],[PERÍODO 3]],ActividadesCom[[#This Row],[PERÍODO 4]],ActividadesCom[[#This Row],[PERÍODO 5]])</f>
        <v>20211</v>
      </c>
      <c r="I2337" s="6" t="s">
        <v>3508</v>
      </c>
      <c r="J2337" s="5">
        <v>20183</v>
      </c>
      <c r="K2337" s="5" t="s">
        <v>4009</v>
      </c>
      <c r="L2337" s="5">
        <f>IF(ActividadesCom[[#This Row],[NIVEL 1]]&lt;&gt;0,VLOOKUP(ActividadesCom[[#This Row],[NIVEL 1]],Catálogo!A:B,2,FALSE),"")</f>
        <v>2</v>
      </c>
      <c r="M2337" s="5">
        <v>1</v>
      </c>
      <c r="N2337" s="6" t="s">
        <v>4101</v>
      </c>
      <c r="O2337" s="5">
        <v>20203</v>
      </c>
      <c r="P2337" s="5" t="s">
        <v>4009</v>
      </c>
      <c r="Q2337" s="5">
        <f>IF(ActividadesCom[[#This Row],[NIVEL 2]]&lt;&gt;0,VLOOKUP(ActividadesCom[[#This Row],[NIVEL 2]],Catálogo!A:B,2,FALSE),"")</f>
        <v>2</v>
      </c>
      <c r="R2337" s="5">
        <v>1</v>
      </c>
      <c r="S2337" s="6" t="s">
        <v>4408</v>
      </c>
      <c r="T2337" s="5">
        <v>20211</v>
      </c>
      <c r="U2337" s="5" t="s">
        <v>4007</v>
      </c>
      <c r="V2337" s="5">
        <f>IF(ActividadesCom[[#This Row],[NIVEL 3]]&lt;&gt;0,VLOOKUP(ActividadesCom[[#This Row],[NIVEL 3]],Catálogo!A:B,2,FALSE),"")</f>
        <v>4</v>
      </c>
      <c r="W2337" s="5">
        <v>1</v>
      </c>
      <c r="X2337" s="6" t="s">
        <v>2902</v>
      </c>
      <c r="Y2337" s="5">
        <v>20201</v>
      </c>
      <c r="Z2337" s="5" t="s">
        <v>4009</v>
      </c>
      <c r="AA2337" s="5">
        <f>IF(ActividadesCom[[#This Row],[NIVEL 4]]&lt;&gt;0,VLOOKUP(ActividadesCom[[#This Row],[NIVEL 4]],Catálogo!A:B,2,FALSE),"")</f>
        <v>2</v>
      </c>
      <c r="AB2337" s="5">
        <v>1</v>
      </c>
      <c r="AC2337" s="6" t="s">
        <v>4554</v>
      </c>
      <c r="AD2337" s="5">
        <v>20211</v>
      </c>
      <c r="AE2337" s="5" t="s">
        <v>4007</v>
      </c>
      <c r="AF2337" s="5">
        <f>IF(ActividadesCom[[#This Row],[NIVEL 5]]&lt;&gt;0,VLOOKUP(ActividadesCom[[#This Row],[NIVEL 5]],Catálogo!A:B,2,FALSE),"")</f>
        <v>4</v>
      </c>
      <c r="AG2337" s="5">
        <v>1</v>
      </c>
      <c r="AH2337" s="2"/>
    </row>
    <row r="2338" spans="1:34" ht="30" hidden="1" customHeight="1" x14ac:dyDescent="0.25">
      <c r="A2338" s="7">
        <v>18470303</v>
      </c>
      <c r="B2338" s="6" t="str">
        <f>VLOOKUP(ActividadesCom[[#This Row],[NO. DE CONTROL]],'LISTADO ESTUDIANTES'!A:C,2,FALSE)</f>
        <v>HOIL ZARATE SALMA PAOLA</v>
      </c>
      <c r="C2338" s="6" t="str">
        <f>VLOOKUP(ActividadesCom[[#This Row],[NO. DE CONTROL]],'LISTADO ESTUDIANTES'!A:C,3,FALSE)</f>
        <v>INGENIERIA QUIMICA</v>
      </c>
      <c r="D2338" s="5" t="str">
        <f>VLOOKUP(ActividadesCom[[#This Row],[NO. DE CONTROL]],'LISTADO ESTUDIANTES'!A:D,4,FALSE)</f>
        <v>BAJA</v>
      </c>
      <c r="E2338" s="5">
        <f>SUM(ActividadesCom[[#This Row],[CRÉD. 1]],ActividadesCom[[#This Row],[CRÉD. 2]],ActividadesCom[[#This Row],[CRÉD. 3]],ActividadesCom[[#This Row],[CRÉD. 4]],ActividadesCom[[#This Row],[CRÉD. 5]])</f>
        <v>5</v>
      </c>
      <c r="F2338" s="5">
        <f>IF(ActividadesCom[[#This Row],[ÚLTIMO SEMESTRE CON CRÉDITOS]]&gt;0,ROUND(AVERAGE(ActividadesCom[[#This Row],[VALOR NIVEL 5]],ActividadesCom[[#This Row],[VALOR NIVEL 4]],ActividadesCom[[#This Row],[VALOR NIVEL 3]],ActividadesCom[[#This Row],[VALOR NIVEL 2]],ActividadesCom[[#This Row],[VALOR NIVEL 1]]),0),"")</f>
        <v>2</v>
      </c>
      <c r="G2338" s="5" t="str">
        <f>IF(ActividadesCom[[#This Row],[PROMEDIO]]="","",IF(ActividadesCom[[#This Row],[PROMEDIO]]&gt;=4,"EXCELENTE",IF(ActividadesCom[[#This Row],[PROMEDIO]]&gt;=3,"NOTABLE",IF(ActividadesCom[[#This Row],[PROMEDIO]]&gt;=2,"BUENO",IF(ActividadesCom[[#This Row],[PROMEDIO]]=1,"SUFICIENTE","")))))</f>
        <v>BUENO</v>
      </c>
      <c r="H2338" s="5">
        <f>MAX(ActividadesCom[[#This Row],[PERÍODO 1]],ActividadesCom[[#This Row],[PERÍODO 2]],ActividadesCom[[#This Row],[PERÍODO 3]],ActividadesCom[[#This Row],[PERÍODO 4]],ActividadesCom[[#This Row],[PERÍODO 5]])</f>
        <v>20203</v>
      </c>
      <c r="I2338" s="6" t="s">
        <v>1134</v>
      </c>
      <c r="J2338" s="5">
        <v>20193</v>
      </c>
      <c r="K2338" s="5" t="s">
        <v>4009</v>
      </c>
      <c r="L2338" s="5">
        <f>IF(ActividadesCom[[#This Row],[NIVEL 1]]&lt;&gt;0,VLOOKUP(ActividadesCom[[#This Row],[NIVEL 1]],Catálogo!A:B,2,FALSE),"")</f>
        <v>2</v>
      </c>
      <c r="M2338" s="5">
        <v>1</v>
      </c>
      <c r="N2338" s="6" t="s">
        <v>4101</v>
      </c>
      <c r="O2338" s="5">
        <v>20203</v>
      </c>
      <c r="P2338" s="5" t="s">
        <v>4009</v>
      </c>
      <c r="Q2338" s="5">
        <f>IF(ActividadesCom[[#This Row],[NIVEL 2]]&lt;&gt;0,VLOOKUP(ActividadesCom[[#This Row],[NIVEL 2]],Catálogo!A:B,2,FALSE),"")</f>
        <v>2</v>
      </c>
      <c r="R2338" s="5">
        <v>1</v>
      </c>
      <c r="S2338" s="6" t="s">
        <v>3518</v>
      </c>
      <c r="T2338" s="5">
        <v>20201</v>
      </c>
      <c r="U2338" s="5" t="s">
        <v>4009</v>
      </c>
      <c r="V2338" s="5">
        <f>IF(ActividadesCom[[#This Row],[NIVEL 3]]&lt;&gt;0,VLOOKUP(ActividadesCom[[#This Row],[NIVEL 3]],Catálogo!A:B,2,FALSE),"")</f>
        <v>2</v>
      </c>
      <c r="W2338" s="5">
        <v>1</v>
      </c>
      <c r="X2338" s="6" t="s">
        <v>11</v>
      </c>
      <c r="Y2338" s="5">
        <v>20191</v>
      </c>
      <c r="Z2338" s="5" t="s">
        <v>4009</v>
      </c>
      <c r="AA2338" s="5">
        <f>IF(ActividadesCom[[#This Row],[NIVEL 4]]&lt;&gt;0,VLOOKUP(ActividadesCom[[#This Row],[NIVEL 4]],Catálogo!A:B,2,FALSE),"")</f>
        <v>2</v>
      </c>
      <c r="AB2338" s="5">
        <v>1</v>
      </c>
      <c r="AC2338" s="6" t="s">
        <v>665</v>
      </c>
      <c r="AD2338" s="5">
        <v>20183</v>
      </c>
      <c r="AE2338" s="5" t="s">
        <v>4009</v>
      </c>
      <c r="AF2338" s="5">
        <f>IF(ActividadesCom[[#This Row],[NIVEL 5]]&lt;&gt;0,VLOOKUP(ActividadesCom[[#This Row],[NIVEL 5]],Catálogo!A:B,2,FALSE),"")</f>
        <v>2</v>
      </c>
      <c r="AG2338" s="5">
        <v>1</v>
      </c>
      <c r="AH2338" s="2"/>
    </row>
    <row r="2339" spans="1:34" ht="30" hidden="1" customHeight="1" x14ac:dyDescent="0.25">
      <c r="A2339" s="7">
        <v>18470304</v>
      </c>
      <c r="B2339" s="6" t="str">
        <f>VLOOKUP(ActividadesCom[[#This Row],[NO. DE CONTROL]],'LISTADO ESTUDIANTES'!A:C,2,FALSE)</f>
        <v>GUZMAN XOOL EDWIN DE JESUS</v>
      </c>
      <c r="C2339" s="6" t="str">
        <f>VLOOKUP(ActividadesCom[[#This Row],[NO. DE CONTROL]],'LISTADO ESTUDIANTES'!A:C,3,FALSE)</f>
        <v>INGENIERIA QUIMICA</v>
      </c>
      <c r="D2339" s="5" t="str">
        <f>VLOOKUP(ActividadesCom[[#This Row],[NO. DE CONTROL]],'LISTADO ESTUDIANTES'!A:D,4,FALSE)</f>
        <v>BAJA</v>
      </c>
      <c r="E2339" s="5">
        <f>SUM(ActividadesCom[[#This Row],[CRÉD. 1]],ActividadesCom[[#This Row],[CRÉD. 2]],ActividadesCom[[#This Row],[CRÉD. 3]],ActividadesCom[[#This Row],[CRÉD. 4]],ActividadesCom[[#This Row],[CRÉD. 5]])</f>
        <v>2</v>
      </c>
      <c r="F2339" s="17">
        <f>IF(ActividadesCom[[#This Row],[ÚLTIMO SEMESTRE CON CRÉDITOS]]&gt;0,ROUND(AVERAGE(ActividadesCom[[#This Row],[VALOR NIVEL 5]],ActividadesCom[[#This Row],[VALOR NIVEL 4]],ActividadesCom[[#This Row],[VALOR NIVEL 3]],ActividadesCom[[#This Row],[VALOR NIVEL 2]],ActividadesCom[[#This Row],[VALOR NIVEL 1]]),0),"")</f>
        <v>2</v>
      </c>
      <c r="G2339" s="5" t="str">
        <f>IF(ActividadesCom[[#This Row],[PROMEDIO]]="","",IF(ActividadesCom[[#This Row],[PROMEDIO]]&gt;=4,"EXCELENTE",IF(ActividadesCom[[#This Row],[PROMEDIO]]&gt;=3,"NOTABLE",IF(ActividadesCom[[#This Row],[PROMEDIO]]&gt;=2,"BUENO",IF(ActividadesCom[[#This Row],[PROMEDIO]]=1,"SUFICIENTE","")))))</f>
        <v>BUENO</v>
      </c>
      <c r="H2339" s="5">
        <f>MAX(ActividadesCom[[#This Row],[PERÍODO 1]],ActividadesCom[[#This Row],[PERÍODO 2]],ActividadesCom[[#This Row],[PERÍODO 3]],ActividadesCom[[#This Row],[PERÍODO 4]],ActividadesCom[[#This Row],[PERÍODO 5]])</f>
        <v>20203</v>
      </c>
      <c r="I2339" s="6" t="s">
        <v>1134</v>
      </c>
      <c r="J2339" s="5">
        <v>20193</v>
      </c>
      <c r="K2339" s="5" t="s">
        <v>4009</v>
      </c>
      <c r="L2339" s="5">
        <f>IF(ActividadesCom[[#This Row],[NIVEL 1]]&lt;&gt;0,VLOOKUP(ActividadesCom[[#This Row],[NIVEL 1]],Catálogo!A:B,2,FALSE),"")</f>
        <v>2</v>
      </c>
      <c r="M2339" s="5">
        <v>1</v>
      </c>
      <c r="N2339" s="6" t="s">
        <v>4101</v>
      </c>
      <c r="O2339" s="5">
        <v>20203</v>
      </c>
      <c r="P2339" s="5" t="s">
        <v>4009</v>
      </c>
      <c r="Q2339" s="5">
        <f>IF(ActividadesCom[[#This Row],[NIVEL 2]]&lt;&gt;0,VLOOKUP(ActividadesCom[[#This Row],[NIVEL 2]],Catálogo!A:B,2,FALSE),"")</f>
        <v>2</v>
      </c>
      <c r="R2339" s="5">
        <v>1</v>
      </c>
      <c r="S2339" s="6"/>
      <c r="T2339" s="5"/>
      <c r="U2339" s="5"/>
      <c r="V2339" s="5" t="str">
        <f>IF(ActividadesCom[[#This Row],[NIVEL 3]]&lt;&gt;0,VLOOKUP(ActividadesCom[[#This Row],[NIVEL 3]],Catálogo!A:B,2,FALSE),"")</f>
        <v/>
      </c>
      <c r="W2339" s="5"/>
      <c r="X2339" s="6"/>
      <c r="Y2339" s="5"/>
      <c r="Z2339" s="5"/>
      <c r="AA2339" s="5" t="str">
        <f>IF(ActividadesCom[[#This Row],[NIVEL 4]]&lt;&gt;0,VLOOKUP(ActividadesCom[[#This Row],[NIVEL 4]],Catálogo!A:B,2,FALSE),"")</f>
        <v/>
      </c>
      <c r="AB2339" s="5"/>
      <c r="AC2339" s="6"/>
      <c r="AD2339" s="5"/>
      <c r="AE2339" s="5"/>
      <c r="AF2339" s="5" t="str">
        <f>IF(ActividadesCom[[#This Row],[NIVEL 5]]&lt;&gt;0,VLOOKUP(ActividadesCom[[#This Row],[NIVEL 5]],Catálogo!A:B,2,FALSE),"")</f>
        <v/>
      </c>
      <c r="AG2339" s="5"/>
      <c r="AH2339" s="2"/>
    </row>
    <row r="2340" spans="1:34" s="21" customFormat="1" ht="30" hidden="1" customHeight="1" x14ac:dyDescent="0.25">
      <c r="A2340" s="7">
        <v>18470305</v>
      </c>
      <c r="B2340" s="6" t="str">
        <f>VLOOKUP(ActividadesCom[[#This Row],[NO. DE CONTROL]],'LISTADO ESTUDIANTES'!A:C,2,FALSE)</f>
        <v>RAMIREZ PEREZ GUILLERMO JOEL</v>
      </c>
      <c r="C2340" s="6" t="str">
        <f>VLOOKUP(ActividadesCom[[#This Row],[NO. DE CONTROL]],'LISTADO ESTUDIANTES'!A:C,3,FALSE)</f>
        <v>INGENIERIA EN SISTEMAS COMPUTACIONALES</v>
      </c>
      <c r="D2340" s="5" t="str">
        <f>VLOOKUP(ActividadesCom[[#This Row],[NO. DE CONTROL]],'LISTADO ESTUDIANTES'!A:D,4,FALSE)</f>
        <v>BAJA</v>
      </c>
      <c r="E2340" s="5">
        <f>SUM(ActividadesCom[[#This Row],[CRÉD. 1]],ActividadesCom[[#This Row],[CRÉD. 2]],ActividadesCom[[#This Row],[CRÉD. 3]],ActividadesCom[[#This Row],[CRÉD. 4]],ActividadesCom[[#This Row],[CRÉD. 5]])</f>
        <v>1</v>
      </c>
      <c r="F2340" s="17">
        <f>IF(ActividadesCom[[#This Row],[ÚLTIMO SEMESTRE CON CRÉDITOS]]&gt;0,ROUND(AVERAGE(ActividadesCom[[#This Row],[VALOR NIVEL 5]],ActividadesCom[[#This Row],[VALOR NIVEL 4]],ActividadesCom[[#This Row],[VALOR NIVEL 3]],ActividadesCom[[#This Row],[VALOR NIVEL 2]],ActividadesCom[[#This Row],[VALOR NIVEL 1]]),0),"")</f>
        <v>4</v>
      </c>
      <c r="G2340" s="5" t="str">
        <f>IF(ActividadesCom[[#This Row],[PROMEDIO]]="","",IF(ActividadesCom[[#This Row],[PROMEDIO]]&gt;=4,"EXCELENTE",IF(ActividadesCom[[#This Row],[PROMEDIO]]&gt;=3,"NOTABLE",IF(ActividadesCom[[#This Row],[PROMEDIO]]&gt;=2,"BUENO",IF(ActividadesCom[[#This Row],[PROMEDIO]]=1,"SUFICIENTE","")))))</f>
        <v>EXCELENTE</v>
      </c>
      <c r="H2340" s="5">
        <f>MAX(ActividadesCom[[#This Row],[PERÍODO 1]],ActividadesCom[[#This Row],[PERÍODO 2]],ActividadesCom[[#This Row],[PERÍODO 3]],ActividadesCom[[#This Row],[PERÍODO 4]],ActividadesCom[[#This Row],[PERÍODO 5]])</f>
        <v>20183</v>
      </c>
      <c r="I2340" s="6"/>
      <c r="J2340" s="5"/>
      <c r="K2340" s="5"/>
      <c r="L2340" s="5" t="str">
        <f>IF(ActividadesCom[[#This Row],[NIVEL 1]]&lt;&gt;0,VLOOKUP(ActividadesCom[[#This Row],[NIVEL 1]],Catálogo!A:B,2,FALSE),"")</f>
        <v/>
      </c>
      <c r="M2340" s="5"/>
      <c r="N2340" s="6"/>
      <c r="O2340" s="5"/>
      <c r="P2340" s="5"/>
      <c r="Q2340" s="5" t="str">
        <f>IF(ActividadesCom[[#This Row],[NIVEL 2]]&lt;&gt;0,VLOOKUP(ActividadesCom[[#This Row],[NIVEL 2]],Catálogo!A:B,2,FALSE),"")</f>
        <v/>
      </c>
      <c r="R2340" s="5"/>
      <c r="S2340" s="6"/>
      <c r="T2340" s="5"/>
      <c r="U2340" s="5"/>
      <c r="V2340" s="5" t="str">
        <f>IF(ActividadesCom[[#This Row],[NIVEL 3]]&lt;&gt;0,VLOOKUP(ActividadesCom[[#This Row],[NIVEL 3]],Catálogo!A:B,2,FALSE),"")</f>
        <v/>
      </c>
      <c r="W2340" s="5"/>
      <c r="X2340" s="6"/>
      <c r="Y2340" s="5"/>
      <c r="Z2340" s="5"/>
      <c r="AA2340" s="5" t="str">
        <f>IF(ActividadesCom[[#This Row],[NIVEL 4]]&lt;&gt;0,VLOOKUP(ActividadesCom[[#This Row],[NIVEL 4]],Catálogo!A:B,2,FALSE),"")</f>
        <v/>
      </c>
      <c r="AB2340" s="5"/>
      <c r="AC2340" s="6" t="s">
        <v>12</v>
      </c>
      <c r="AD2340" s="5">
        <v>20183</v>
      </c>
      <c r="AE2340" s="5" t="s">
        <v>4007</v>
      </c>
      <c r="AF2340" s="5">
        <f>IF(ActividadesCom[[#This Row],[NIVEL 5]]&lt;&gt;0,VLOOKUP(ActividadesCom[[#This Row],[NIVEL 5]],Catálogo!A:B,2,FALSE),"")</f>
        <v>4</v>
      </c>
      <c r="AG2340" s="5">
        <v>1</v>
      </c>
    </row>
    <row r="2341" spans="1:34" ht="30" hidden="1" customHeight="1" x14ac:dyDescent="0.25">
      <c r="A2341" s="7">
        <v>18470306</v>
      </c>
      <c r="B2341" s="6" t="str">
        <f>VLOOKUP(ActividadesCom[[#This Row],[NO. DE CONTROL]],'LISTADO ESTUDIANTES'!A:C,2,FALSE)</f>
        <v>MOO MIJANGOS RAYMUNDO</v>
      </c>
      <c r="C2341" s="6" t="str">
        <f>VLOOKUP(ActividadesCom[[#This Row],[NO. DE CONTROL]],'LISTADO ESTUDIANTES'!A:C,3,FALSE)</f>
        <v>INGENIERIA MECANICA</v>
      </c>
      <c r="D2341" s="5" t="str">
        <f>VLOOKUP(ActividadesCom[[#This Row],[NO. DE CONTROL]],'LISTADO ESTUDIANTES'!A:D,4,FALSE)</f>
        <v>BAJA</v>
      </c>
      <c r="E2341" s="5">
        <f>SUM(ActividadesCom[[#This Row],[CRÉD. 1]],ActividadesCom[[#This Row],[CRÉD. 2]],ActividadesCom[[#This Row],[CRÉD. 3]],ActividadesCom[[#This Row],[CRÉD. 4]],ActividadesCom[[#This Row],[CRÉD. 5]])</f>
        <v>0</v>
      </c>
      <c r="F2341" s="17" t="str">
        <f>IF(ActividadesCom[[#This Row],[ÚLTIMO SEMESTRE CON CRÉDITOS]]&gt;0,ROUND(AVERAGE(ActividadesCom[[#This Row],[VALOR NIVEL 5]],ActividadesCom[[#This Row],[VALOR NIVEL 4]],ActividadesCom[[#This Row],[VALOR NIVEL 3]],ActividadesCom[[#This Row],[VALOR NIVEL 2]],ActividadesCom[[#This Row],[VALOR NIVEL 1]]),0),"")</f>
        <v/>
      </c>
      <c r="G2341" s="5" t="str">
        <f>IF(ActividadesCom[[#This Row],[PROMEDIO]]="","",IF(ActividadesCom[[#This Row],[PROMEDIO]]&gt;=4,"EXCELENTE",IF(ActividadesCom[[#This Row],[PROMEDIO]]&gt;=3,"NOTABLE",IF(ActividadesCom[[#This Row],[PROMEDIO]]&gt;=2,"BUENO",IF(ActividadesCom[[#This Row],[PROMEDIO]]=1,"SUFICIENTE","")))))</f>
        <v/>
      </c>
      <c r="H2341" s="5">
        <f>MAX(ActividadesCom[[#This Row],[PERÍODO 1]],ActividadesCom[[#This Row],[PERÍODO 2]],ActividadesCom[[#This Row],[PERÍODO 3]],ActividadesCom[[#This Row],[PERÍODO 4]],ActividadesCom[[#This Row],[PERÍODO 5]])</f>
        <v>0</v>
      </c>
      <c r="I2341" s="6"/>
      <c r="J2341" s="5"/>
      <c r="K2341" s="5"/>
      <c r="L2341" s="5" t="str">
        <f>IF(ActividadesCom[[#This Row],[NIVEL 1]]&lt;&gt;0,VLOOKUP(ActividadesCom[[#This Row],[NIVEL 1]],Catálogo!A:B,2,FALSE),"")</f>
        <v/>
      </c>
      <c r="M2341" s="5"/>
      <c r="N2341" s="6"/>
      <c r="O2341" s="5"/>
      <c r="P2341" s="5"/>
      <c r="Q2341" s="5" t="str">
        <f>IF(ActividadesCom[[#This Row],[NIVEL 2]]&lt;&gt;0,VLOOKUP(ActividadesCom[[#This Row],[NIVEL 2]],Catálogo!A:B,2,FALSE),"")</f>
        <v/>
      </c>
      <c r="R2341" s="5"/>
      <c r="S2341" s="6"/>
      <c r="T2341" s="5"/>
      <c r="U2341" s="5"/>
      <c r="V2341" s="5" t="str">
        <f>IF(ActividadesCom[[#This Row],[NIVEL 3]]&lt;&gt;0,VLOOKUP(ActividadesCom[[#This Row],[NIVEL 3]],Catálogo!A:B,2,FALSE),"")</f>
        <v/>
      </c>
      <c r="W2341" s="5"/>
      <c r="X2341" s="6"/>
      <c r="Y2341" s="5"/>
      <c r="Z2341" s="5"/>
      <c r="AA2341" s="5" t="str">
        <f>IF(ActividadesCom[[#This Row],[NIVEL 4]]&lt;&gt;0,VLOOKUP(ActividadesCom[[#This Row],[NIVEL 4]],Catálogo!A:B,2,FALSE),"")</f>
        <v/>
      </c>
      <c r="AB2341" s="5"/>
      <c r="AC2341" s="6"/>
      <c r="AD2341" s="5"/>
      <c r="AE2341" s="5"/>
      <c r="AF2341" s="5" t="str">
        <f>IF(ActividadesCom[[#This Row],[NIVEL 5]]&lt;&gt;0,VLOOKUP(ActividadesCom[[#This Row],[NIVEL 5]],Catálogo!A:B,2,FALSE),"")</f>
        <v/>
      </c>
      <c r="AG2341" s="5"/>
      <c r="AH2341" s="2"/>
    </row>
    <row r="2342" spans="1:34" ht="30" hidden="1" customHeight="1" x14ac:dyDescent="0.25">
      <c r="A2342" s="7">
        <v>18470307</v>
      </c>
      <c r="B2342" s="6" t="str">
        <f>VLOOKUP(ActividadesCom[[#This Row],[NO. DE CONTROL]],'LISTADO ESTUDIANTES'!A:C,2,FALSE)</f>
        <v>MARTINEZ MARTINEZ MELISSA</v>
      </c>
      <c r="C2342" s="6" t="str">
        <f>VLOOKUP(ActividadesCom[[#This Row],[NO. DE CONTROL]],'LISTADO ESTUDIANTES'!A:C,3,FALSE)</f>
        <v>ARQUITECTURA</v>
      </c>
      <c r="D2342" s="5" t="str">
        <f>VLOOKUP(ActividadesCom[[#This Row],[NO. DE CONTROL]],'LISTADO ESTUDIANTES'!A:D,4,FALSE)</f>
        <v>BAJA</v>
      </c>
      <c r="E2342" s="5">
        <f>SUM(ActividadesCom[[#This Row],[CRÉD. 1]],ActividadesCom[[#This Row],[CRÉD. 2]],ActividadesCom[[#This Row],[CRÉD. 3]],ActividadesCom[[#This Row],[CRÉD. 4]],ActividadesCom[[#This Row],[CRÉD. 5]])</f>
        <v>2</v>
      </c>
      <c r="F2342" s="17">
        <f>IF(ActividadesCom[[#This Row],[ÚLTIMO SEMESTRE CON CRÉDITOS]]&gt;0,ROUND(AVERAGE(ActividadesCom[[#This Row],[VALOR NIVEL 5]],ActividadesCom[[#This Row],[VALOR NIVEL 4]],ActividadesCom[[#This Row],[VALOR NIVEL 3]],ActividadesCom[[#This Row],[VALOR NIVEL 2]],ActividadesCom[[#This Row],[VALOR NIVEL 1]]),0),"")</f>
        <v>3</v>
      </c>
      <c r="G2342" s="5" t="str">
        <f>IF(ActividadesCom[[#This Row],[PROMEDIO]]="","",IF(ActividadesCom[[#This Row],[PROMEDIO]]&gt;=4,"EXCELENTE",IF(ActividadesCom[[#This Row],[PROMEDIO]]&gt;=3,"NOTABLE",IF(ActividadesCom[[#This Row],[PROMEDIO]]&gt;=2,"BUENO",IF(ActividadesCom[[#This Row],[PROMEDIO]]=1,"SUFICIENTE","")))))</f>
        <v>NOTABLE</v>
      </c>
      <c r="H2342" s="5">
        <f>MAX(ActividadesCom[[#This Row],[PERÍODO 1]],ActividadesCom[[#This Row],[PERÍODO 2]],ActividadesCom[[#This Row],[PERÍODO 3]],ActividadesCom[[#This Row],[PERÍODO 4]],ActividadesCom[[#This Row],[PERÍODO 5]])</f>
        <v>20183</v>
      </c>
      <c r="I2342" s="6" t="s">
        <v>3996</v>
      </c>
      <c r="J2342" s="5">
        <v>20183</v>
      </c>
      <c r="K2342" s="5" t="s">
        <v>4009</v>
      </c>
      <c r="L2342" s="5">
        <f>IF(ActividadesCom[[#This Row],[NIVEL 1]]&lt;&gt;0,VLOOKUP(ActividadesCom[[#This Row],[NIVEL 1]],Catálogo!A:B,2,FALSE),"")</f>
        <v>2</v>
      </c>
      <c r="M2342" s="5">
        <v>1</v>
      </c>
      <c r="N2342" s="6"/>
      <c r="O2342" s="5"/>
      <c r="P2342" s="5"/>
      <c r="Q2342" s="5" t="str">
        <f>IF(ActividadesCom[[#This Row],[NIVEL 2]]&lt;&gt;0,VLOOKUP(ActividadesCom[[#This Row],[NIVEL 2]],Catálogo!A:B,2,FALSE),"")</f>
        <v/>
      </c>
      <c r="R2342" s="14"/>
      <c r="S2342" s="23"/>
      <c r="T2342" s="14"/>
      <c r="U2342" s="14"/>
      <c r="V2342" s="5" t="str">
        <f>IF(ActividadesCom[[#This Row],[NIVEL 3]]&lt;&gt;0,VLOOKUP(ActividadesCom[[#This Row],[NIVEL 3]],Catálogo!A:B,2,FALSE),"")</f>
        <v/>
      </c>
      <c r="W2342" s="14"/>
      <c r="X2342" s="6"/>
      <c r="Y2342" s="5"/>
      <c r="Z2342" s="5"/>
      <c r="AA2342" s="5" t="str">
        <f>IF(ActividadesCom[[#This Row],[NIVEL 4]]&lt;&gt;0,VLOOKUP(ActividadesCom[[#This Row],[NIVEL 4]],Catálogo!A:B,2,FALSE),"")</f>
        <v/>
      </c>
      <c r="AB2342" s="5"/>
      <c r="AC2342" s="6" t="s">
        <v>11</v>
      </c>
      <c r="AD2342" s="5">
        <v>20183</v>
      </c>
      <c r="AE2342" s="5" t="s">
        <v>4008</v>
      </c>
      <c r="AF2342" s="5">
        <f>IF(ActividadesCom[[#This Row],[NIVEL 5]]&lt;&gt;0,VLOOKUP(ActividadesCom[[#This Row],[NIVEL 5]],Catálogo!A:B,2,FALSE),"")</f>
        <v>3</v>
      </c>
      <c r="AG2342" s="5">
        <v>1</v>
      </c>
      <c r="AH2342" s="2"/>
    </row>
    <row r="2343" spans="1:34" ht="30" hidden="1" customHeight="1" x14ac:dyDescent="0.25">
      <c r="A2343" s="7">
        <v>18470308</v>
      </c>
      <c r="B2343" s="6" t="str">
        <f>VLOOKUP(ActividadesCom[[#This Row],[NO. DE CONTROL]],'LISTADO ESTUDIANTES'!A:C,2,FALSE)</f>
        <v>RAMON CANELA LUIS RAMON</v>
      </c>
      <c r="C2343" s="6" t="str">
        <f>VLOOKUP(ActividadesCom[[#This Row],[NO. DE CONTROL]],'LISTADO ESTUDIANTES'!A:C,3,FALSE)</f>
        <v>INGENIERIA MECANICA</v>
      </c>
      <c r="D2343" s="5" t="str">
        <f>VLOOKUP(ActividadesCom[[#This Row],[NO. DE CONTROL]],'LISTADO ESTUDIANTES'!A:D,4,FALSE)</f>
        <v>BAJA</v>
      </c>
      <c r="E2343" s="5">
        <f>SUM(ActividadesCom[[#This Row],[CRÉD. 1]],ActividadesCom[[#This Row],[CRÉD. 2]],ActividadesCom[[#This Row],[CRÉD. 3]],ActividadesCom[[#This Row],[CRÉD. 4]],ActividadesCom[[#This Row],[CRÉD. 5]])</f>
        <v>5</v>
      </c>
      <c r="F2343" s="17">
        <f>IF(ActividadesCom[[#This Row],[ÚLTIMO SEMESTRE CON CRÉDITOS]]&gt;0,ROUND(AVERAGE(ActividadesCom[[#This Row],[VALOR NIVEL 5]],ActividadesCom[[#This Row],[VALOR NIVEL 4]],ActividadesCom[[#This Row],[VALOR NIVEL 3]],ActividadesCom[[#This Row],[VALOR NIVEL 2]],ActividadesCom[[#This Row],[VALOR NIVEL 1]]),0),"")</f>
        <v>3</v>
      </c>
      <c r="G2343" s="5" t="str">
        <f>IF(ActividadesCom[[#This Row],[PROMEDIO]]="","",IF(ActividadesCom[[#This Row],[PROMEDIO]]&gt;=4,"EXCELENTE",IF(ActividadesCom[[#This Row],[PROMEDIO]]&gt;=3,"NOTABLE",IF(ActividadesCom[[#This Row],[PROMEDIO]]&gt;=2,"BUENO",IF(ActividadesCom[[#This Row],[PROMEDIO]]=1,"SUFICIENTE","")))))</f>
        <v>NOTABLE</v>
      </c>
      <c r="H2343" s="5">
        <f>MAX(ActividadesCom[[#This Row],[PERÍODO 1]],ActividadesCom[[#This Row],[PERÍODO 2]],ActividadesCom[[#This Row],[PERÍODO 3]],ActividadesCom[[#This Row],[PERÍODO 4]],ActividadesCom[[#This Row],[PERÍODO 5]])</f>
        <v>20221</v>
      </c>
      <c r="I2343" s="6" t="s">
        <v>4867</v>
      </c>
      <c r="J2343" s="5">
        <v>20221</v>
      </c>
      <c r="K2343" s="5" t="s">
        <v>4009</v>
      </c>
      <c r="L2343" s="5">
        <f>IF(ActividadesCom[[#This Row],[NIVEL 1]]&lt;&gt;0,VLOOKUP(ActividadesCom[[#This Row],[NIVEL 1]],Catálogo!A:B,2,FALSE),"")</f>
        <v>2</v>
      </c>
      <c r="M2343" s="5">
        <v>1</v>
      </c>
      <c r="N2343" s="6" t="s">
        <v>5639</v>
      </c>
      <c r="O2343" s="5">
        <v>20221</v>
      </c>
      <c r="P2343" s="5" t="s">
        <v>4008</v>
      </c>
      <c r="Q2343" s="5">
        <f>IF(ActividadesCom[[#This Row],[NIVEL 2]]&lt;&gt;0,VLOOKUP(ActividadesCom[[#This Row],[NIVEL 2]],Catálogo!A:B,2,FALSE),"")</f>
        <v>3</v>
      </c>
      <c r="R2343" s="5">
        <v>1</v>
      </c>
      <c r="S2343" s="6" t="s">
        <v>4745</v>
      </c>
      <c r="T2343" s="5">
        <v>20221</v>
      </c>
      <c r="U2343" s="5" t="s">
        <v>4007</v>
      </c>
      <c r="V2343" s="5">
        <f>IF(ActividadesCom[[#This Row],[NIVEL 3]]&lt;&gt;0,VLOOKUP(ActividadesCom[[#This Row],[NIVEL 3]],Catálogo!A:B,2,FALSE),"")</f>
        <v>4</v>
      </c>
      <c r="W2343" s="5">
        <v>1</v>
      </c>
      <c r="X2343" s="6" t="s">
        <v>11</v>
      </c>
      <c r="Y2343" s="5">
        <v>20191</v>
      </c>
      <c r="Z2343" s="5" t="s">
        <v>4008</v>
      </c>
      <c r="AA2343" s="5">
        <f>IF(ActividadesCom[[#This Row],[NIVEL 4]]&lt;&gt;0,VLOOKUP(ActividadesCom[[#This Row],[NIVEL 4]],Catálogo!A:B,2,FALSE),"")</f>
        <v>3</v>
      </c>
      <c r="AB2343" s="5">
        <v>1</v>
      </c>
      <c r="AC2343" s="6" t="s">
        <v>11</v>
      </c>
      <c r="AD2343" s="5">
        <v>20183</v>
      </c>
      <c r="AE2343" s="5" t="s">
        <v>4008</v>
      </c>
      <c r="AF2343" s="5">
        <f>IF(ActividadesCom[[#This Row],[NIVEL 5]]&lt;&gt;0,VLOOKUP(ActividadesCom[[#This Row],[NIVEL 5]],Catálogo!A:B,2,FALSE),"")</f>
        <v>3</v>
      </c>
      <c r="AG2343" s="5">
        <v>1</v>
      </c>
      <c r="AH2343" s="2"/>
    </row>
    <row r="2344" spans="1:34" ht="30" hidden="1" customHeight="1" x14ac:dyDescent="0.25">
      <c r="A2344" s="7">
        <v>18470309</v>
      </c>
      <c r="B2344" s="6" t="str">
        <f>VLOOKUP(ActividadesCom[[#This Row],[NO. DE CONTROL]],'LISTADO ESTUDIANTES'!A:C,2,FALSE)</f>
        <v>TUN PECH JOSE ANDRES</v>
      </c>
      <c r="C2344" s="6" t="str">
        <f>VLOOKUP(ActividadesCom[[#This Row],[NO. DE CONTROL]],'LISTADO ESTUDIANTES'!A:C,3,FALSE)</f>
        <v>INGENIERIA QUIMICA</v>
      </c>
      <c r="D2344" s="5" t="str">
        <f>VLOOKUP(ActividadesCom[[#This Row],[NO. DE CONTROL]],'LISTADO ESTUDIANTES'!A:D,4,FALSE)</f>
        <v>BAJA</v>
      </c>
      <c r="E2344" s="5">
        <f>SUM(ActividadesCom[[#This Row],[CRÉD. 1]],ActividadesCom[[#This Row],[CRÉD. 2]],ActividadesCom[[#This Row],[CRÉD. 3]],ActividadesCom[[#This Row],[CRÉD. 4]],ActividadesCom[[#This Row],[CRÉD. 5]])</f>
        <v>5</v>
      </c>
      <c r="F2344" s="17">
        <f>IF(ActividadesCom[[#This Row],[ÚLTIMO SEMESTRE CON CRÉDITOS]]&gt;0,ROUND(AVERAGE(ActividadesCom[[#This Row],[VALOR NIVEL 5]],ActividadesCom[[#This Row],[VALOR NIVEL 4]],ActividadesCom[[#This Row],[VALOR NIVEL 3]],ActividadesCom[[#This Row],[VALOR NIVEL 2]],ActividadesCom[[#This Row],[VALOR NIVEL 1]]),0),"")</f>
        <v>2</v>
      </c>
      <c r="G2344" s="5" t="str">
        <f>IF(ActividadesCom[[#This Row],[PROMEDIO]]="","",IF(ActividadesCom[[#This Row],[PROMEDIO]]&gt;=4,"EXCELENTE",IF(ActividadesCom[[#This Row],[PROMEDIO]]&gt;=3,"NOTABLE",IF(ActividadesCom[[#This Row],[PROMEDIO]]&gt;=2,"BUENO",IF(ActividadesCom[[#This Row],[PROMEDIO]]=1,"SUFICIENTE","")))))</f>
        <v>BUENO</v>
      </c>
      <c r="H2344" s="5">
        <f>MAX(ActividadesCom[[#This Row],[PERÍODO 1]],ActividadesCom[[#This Row],[PERÍODO 2]],ActividadesCom[[#This Row],[PERÍODO 3]],ActividadesCom[[#This Row],[PERÍODO 4]],ActividadesCom[[#This Row],[PERÍODO 5]])</f>
        <v>20211</v>
      </c>
      <c r="I2344" s="6" t="s">
        <v>4040</v>
      </c>
      <c r="J2344" s="5">
        <v>20183</v>
      </c>
      <c r="K2344" s="5" t="s">
        <v>4009</v>
      </c>
      <c r="L2344" s="5">
        <f>IF(ActividadesCom[[#This Row],[NIVEL 1]]&lt;&gt;0,VLOOKUP(ActividadesCom[[#This Row],[NIVEL 1]],Catálogo!A:B,2,FALSE),"")</f>
        <v>2</v>
      </c>
      <c r="M2344" s="5">
        <v>1</v>
      </c>
      <c r="N2344" s="6" t="s">
        <v>4101</v>
      </c>
      <c r="O2344" s="5">
        <v>20203</v>
      </c>
      <c r="P2344" s="5" t="s">
        <v>4009</v>
      </c>
      <c r="Q2344" s="5">
        <f>IF(ActividadesCom[[#This Row],[NIVEL 2]]&lt;&gt;0,VLOOKUP(ActividadesCom[[#This Row],[NIVEL 2]],Catálogo!A:B,2,FALSE),"")</f>
        <v>2</v>
      </c>
      <c r="R2344" s="5">
        <v>1</v>
      </c>
      <c r="S2344" s="6" t="s">
        <v>4552</v>
      </c>
      <c r="T2344" s="5">
        <v>20211</v>
      </c>
      <c r="U2344" s="5" t="s">
        <v>4007</v>
      </c>
      <c r="V2344" s="5">
        <f>IF(ActividadesCom[[#This Row],[NIVEL 3]]&lt;&gt;0,VLOOKUP(ActividadesCom[[#This Row],[NIVEL 3]],Catálogo!A:B,2,FALSE),"")</f>
        <v>4</v>
      </c>
      <c r="W2344" s="5">
        <v>1</v>
      </c>
      <c r="X2344" s="6" t="s">
        <v>11</v>
      </c>
      <c r="Y2344" s="5">
        <v>20191</v>
      </c>
      <c r="Z2344" s="5" t="s">
        <v>4009</v>
      </c>
      <c r="AA2344" s="5">
        <f>IF(ActividadesCom[[#This Row],[NIVEL 4]]&lt;&gt;0,VLOOKUP(ActividadesCom[[#This Row],[NIVEL 4]],Catálogo!A:B,2,FALSE),"")</f>
        <v>2</v>
      </c>
      <c r="AB2344" s="5">
        <v>1</v>
      </c>
      <c r="AC2344" s="6" t="s">
        <v>31</v>
      </c>
      <c r="AD2344" s="5">
        <v>20183</v>
      </c>
      <c r="AE2344" s="5" t="s">
        <v>4009</v>
      </c>
      <c r="AF2344" s="5">
        <f>IF(ActividadesCom[[#This Row],[NIVEL 5]]&lt;&gt;0,VLOOKUP(ActividadesCom[[#This Row],[NIVEL 5]],Catálogo!A:B,2,FALSE),"")</f>
        <v>2</v>
      </c>
      <c r="AG2344" s="5">
        <v>1</v>
      </c>
      <c r="AH2344" s="2"/>
    </row>
    <row r="2345" spans="1:34" ht="30" hidden="1" customHeight="1" x14ac:dyDescent="0.25">
      <c r="A2345" s="7">
        <v>18470310</v>
      </c>
      <c r="B2345" s="6" t="str">
        <f>VLOOKUP(ActividadesCom[[#This Row],[NO. DE CONTROL]],'LISTADO ESTUDIANTES'!A:C,2,FALSE)</f>
        <v>GARCIA RAMIREZ MARIA GUADALUPE</v>
      </c>
      <c r="C2345" s="6" t="str">
        <f>VLOOKUP(ActividadesCom[[#This Row],[NO. DE CONTROL]],'LISTADO ESTUDIANTES'!A:C,3,FALSE)</f>
        <v>INGENIERIA QUIMICA</v>
      </c>
      <c r="D2345" s="5" t="str">
        <f>VLOOKUP(ActividadesCom[[#This Row],[NO. DE CONTROL]],'LISTADO ESTUDIANTES'!A:D,4,FALSE)</f>
        <v>BAJA</v>
      </c>
      <c r="E2345" s="5">
        <f>SUM(ActividadesCom[[#This Row],[CRÉD. 1]],ActividadesCom[[#This Row],[CRÉD. 2]],ActividadesCom[[#This Row],[CRÉD. 3]],ActividadesCom[[#This Row],[CRÉD. 4]],ActividadesCom[[#This Row],[CRÉD. 5]])</f>
        <v>5</v>
      </c>
      <c r="F2345" s="5">
        <f>IF(ActividadesCom[[#This Row],[ÚLTIMO SEMESTRE CON CRÉDITOS]]&gt;0,ROUND(AVERAGE(ActividadesCom[[#This Row],[VALOR NIVEL 5]],ActividadesCom[[#This Row],[VALOR NIVEL 4]],ActividadesCom[[#This Row],[VALOR NIVEL 3]],ActividadesCom[[#This Row],[VALOR NIVEL 2]],ActividadesCom[[#This Row],[VALOR NIVEL 1]]),0),"")</f>
        <v>2</v>
      </c>
      <c r="G2345" s="5" t="str">
        <f>IF(ActividadesCom[[#This Row],[PROMEDIO]]="","",IF(ActividadesCom[[#This Row],[PROMEDIO]]&gt;=4,"EXCELENTE",IF(ActividadesCom[[#This Row],[PROMEDIO]]&gt;=3,"NOTABLE",IF(ActividadesCom[[#This Row],[PROMEDIO]]&gt;=2,"BUENO",IF(ActividadesCom[[#This Row],[PROMEDIO]]=1,"SUFICIENTE","")))))</f>
        <v>BUENO</v>
      </c>
      <c r="H2345" s="5">
        <f>MAX(ActividadesCom[[#This Row],[PERÍODO 1]],ActividadesCom[[#This Row],[PERÍODO 2]],ActividadesCom[[#This Row],[PERÍODO 3]],ActividadesCom[[#This Row],[PERÍODO 4]],ActividadesCom[[#This Row],[PERÍODO 5]])</f>
        <v>20203</v>
      </c>
      <c r="I2345" s="6" t="s">
        <v>3508</v>
      </c>
      <c r="J2345" s="5">
        <v>20183</v>
      </c>
      <c r="K2345" s="5" t="s">
        <v>4009</v>
      </c>
      <c r="L2345" s="5">
        <f>IF(ActividadesCom[[#This Row],[NIVEL 1]]&lt;&gt;0,VLOOKUP(ActividadesCom[[#This Row],[NIVEL 1]],Catálogo!A:B,2,FALSE),"")</f>
        <v>2</v>
      </c>
      <c r="M2345" s="5">
        <v>1</v>
      </c>
      <c r="N2345" s="6" t="s">
        <v>4101</v>
      </c>
      <c r="O2345" s="5">
        <v>20203</v>
      </c>
      <c r="P2345" s="5" t="s">
        <v>4009</v>
      </c>
      <c r="Q2345" s="5">
        <f>IF(ActividadesCom[[#This Row],[NIVEL 2]]&lt;&gt;0,VLOOKUP(ActividadesCom[[#This Row],[NIVEL 2]],Catálogo!A:B,2,FALSE),"")</f>
        <v>2</v>
      </c>
      <c r="R2345" s="5">
        <v>1</v>
      </c>
      <c r="S2345" s="6" t="s">
        <v>4104</v>
      </c>
      <c r="T2345" s="5">
        <v>20203</v>
      </c>
      <c r="U2345" s="5" t="s">
        <v>4007</v>
      </c>
      <c r="V2345" s="5">
        <f>IF(ActividadesCom[[#This Row],[NIVEL 3]]&lt;&gt;0,VLOOKUP(ActividadesCom[[#This Row],[NIVEL 3]],Catálogo!A:B,2,FALSE),"")</f>
        <v>4</v>
      </c>
      <c r="W2345" s="5">
        <v>1</v>
      </c>
      <c r="X2345" s="6" t="s">
        <v>11</v>
      </c>
      <c r="Y2345" s="5">
        <v>20191</v>
      </c>
      <c r="Z2345" s="5" t="s">
        <v>4009</v>
      </c>
      <c r="AA2345" s="5">
        <f>IF(ActividadesCom[[#This Row],[NIVEL 4]]&lt;&gt;0,VLOOKUP(ActividadesCom[[#This Row],[NIVEL 4]],Catálogo!A:B,2,FALSE),"")</f>
        <v>2</v>
      </c>
      <c r="AB2345" s="5">
        <v>1</v>
      </c>
      <c r="AC2345" s="6" t="s">
        <v>34</v>
      </c>
      <c r="AD2345" s="5">
        <v>20183</v>
      </c>
      <c r="AE2345" s="5" t="s">
        <v>4009</v>
      </c>
      <c r="AF2345" s="5">
        <f>IF(ActividadesCom[[#This Row],[NIVEL 5]]&lt;&gt;0,VLOOKUP(ActividadesCom[[#This Row],[NIVEL 5]],Catálogo!A:B,2,FALSE),"")</f>
        <v>2</v>
      </c>
      <c r="AG2345" s="5">
        <v>1</v>
      </c>
      <c r="AH2345" s="2"/>
    </row>
    <row r="2346" spans="1:34" ht="30" hidden="1" customHeight="1" x14ac:dyDescent="0.25">
      <c r="A2346" s="7">
        <v>18470311</v>
      </c>
      <c r="B2346" s="6" t="str">
        <f>VLOOKUP(ActividadesCom[[#This Row],[NO. DE CONTROL]],'LISTADO ESTUDIANTES'!A:C,2,FALSE)</f>
        <v>GONGORA SALAZAR JUAN HARIM</v>
      </c>
      <c r="C2346" s="6" t="str">
        <f>VLOOKUP(ActividadesCom[[#This Row],[NO. DE CONTROL]],'LISTADO ESTUDIANTES'!A:C,3,FALSE)</f>
        <v>INGENIERIA MECANICA</v>
      </c>
      <c r="D2346" s="5" t="str">
        <f>VLOOKUP(ActividadesCom[[#This Row],[NO. DE CONTROL]],'LISTADO ESTUDIANTES'!A:D,4,FALSE)</f>
        <v>BAJA</v>
      </c>
      <c r="E2346" s="5">
        <f>SUM(ActividadesCom[[#This Row],[CRÉD. 1]],ActividadesCom[[#This Row],[CRÉD. 2]],ActividadesCom[[#This Row],[CRÉD. 3]],ActividadesCom[[#This Row],[CRÉD. 4]],ActividadesCom[[#This Row],[CRÉD. 5]])</f>
        <v>5</v>
      </c>
      <c r="F2346" s="17">
        <f>IF(ActividadesCom[[#This Row],[ÚLTIMO SEMESTRE CON CRÉDITOS]]&gt;0,ROUND(AVERAGE(ActividadesCom[[#This Row],[VALOR NIVEL 5]],ActividadesCom[[#This Row],[VALOR NIVEL 4]],ActividadesCom[[#This Row],[VALOR NIVEL 3]],ActividadesCom[[#This Row],[VALOR NIVEL 2]],ActividadesCom[[#This Row],[VALOR NIVEL 1]]),0),"")</f>
        <v>3</v>
      </c>
      <c r="G2346" s="5" t="str">
        <f>IF(ActividadesCom[[#This Row],[PROMEDIO]]="","",IF(ActividadesCom[[#This Row],[PROMEDIO]]&gt;=4,"EXCELENTE",IF(ActividadesCom[[#This Row],[PROMEDIO]]&gt;=3,"NOTABLE",IF(ActividadesCom[[#This Row],[PROMEDIO]]&gt;=2,"BUENO",IF(ActividadesCom[[#This Row],[PROMEDIO]]=1,"SUFICIENTE","")))))</f>
        <v>NOTABLE</v>
      </c>
      <c r="H2346" s="5">
        <f>MAX(ActividadesCom[[#This Row],[PERÍODO 1]],ActividadesCom[[#This Row],[PERÍODO 2]],ActividadesCom[[#This Row],[PERÍODO 3]],ActividadesCom[[#This Row],[PERÍODO 4]],ActividadesCom[[#This Row],[PERÍODO 5]])</f>
        <v>20221</v>
      </c>
      <c r="I2346" s="6" t="s">
        <v>775</v>
      </c>
      <c r="J2346" s="5">
        <v>20183</v>
      </c>
      <c r="K2346" s="5" t="s">
        <v>4009</v>
      </c>
      <c r="L2346" s="5">
        <f>IF(ActividadesCom[[#This Row],[NIVEL 1]]&lt;&gt;0,VLOOKUP(ActividadesCom[[#This Row],[NIVEL 1]],Catálogo!A:B,2,FALSE),"")</f>
        <v>2</v>
      </c>
      <c r="M2346" s="5">
        <v>1</v>
      </c>
      <c r="N2346" s="6" t="s">
        <v>4867</v>
      </c>
      <c r="O2346" s="5">
        <v>20221</v>
      </c>
      <c r="P2346" s="5" t="s">
        <v>4009</v>
      </c>
      <c r="Q2346" s="5">
        <f>IF(ActividadesCom[[#This Row],[NIVEL 2]]&lt;&gt;0,VLOOKUP(ActividadesCom[[#This Row],[NIVEL 2]],Catálogo!A:B,2,FALSE),"")</f>
        <v>2</v>
      </c>
      <c r="R2346" s="5">
        <v>1</v>
      </c>
      <c r="S2346" s="6" t="s">
        <v>5639</v>
      </c>
      <c r="T2346" s="5">
        <v>20221</v>
      </c>
      <c r="U2346" s="5" t="s">
        <v>4008</v>
      </c>
      <c r="V2346" s="5">
        <f>IF(ActividadesCom[[#This Row],[NIVEL 3]]&lt;&gt;0,VLOOKUP(ActividadesCom[[#This Row],[NIVEL 3]],Catálogo!A:B,2,FALSE),"")</f>
        <v>3</v>
      </c>
      <c r="W2346" s="5">
        <v>1</v>
      </c>
      <c r="X2346" s="6" t="s">
        <v>11</v>
      </c>
      <c r="Y2346" s="5">
        <v>20191</v>
      </c>
      <c r="Z2346" s="5" t="s">
        <v>4008</v>
      </c>
      <c r="AA2346" s="5">
        <f>IF(ActividadesCom[[#This Row],[NIVEL 4]]&lt;&gt;0,VLOOKUP(ActividadesCom[[#This Row],[NIVEL 4]],Catálogo!A:B,2,FALSE),"")</f>
        <v>3</v>
      </c>
      <c r="AB2346" s="5">
        <v>1</v>
      </c>
      <c r="AC2346" s="6" t="s">
        <v>11</v>
      </c>
      <c r="AD2346" s="5">
        <v>20183</v>
      </c>
      <c r="AE2346" s="5" t="s">
        <v>4008</v>
      </c>
      <c r="AF2346" s="5">
        <f>IF(ActividadesCom[[#This Row],[NIVEL 5]]&lt;&gt;0,VLOOKUP(ActividadesCom[[#This Row],[NIVEL 5]],Catálogo!A:B,2,FALSE),"")</f>
        <v>3</v>
      </c>
      <c r="AG2346" s="5">
        <v>1</v>
      </c>
      <c r="AH2346" s="2"/>
    </row>
    <row r="2347" spans="1:34" ht="30" hidden="1" customHeight="1" x14ac:dyDescent="0.25">
      <c r="A2347" s="7">
        <v>18470312</v>
      </c>
      <c r="B2347" s="6" t="str">
        <f>VLOOKUP(ActividadesCom[[#This Row],[NO. DE CONTROL]],'LISTADO ESTUDIANTES'!A:C,2,FALSE)</f>
        <v>MORAYTA TUN CARLOS ENRIQUE</v>
      </c>
      <c r="C2347" s="6" t="str">
        <f>VLOOKUP(ActividadesCom[[#This Row],[NO. DE CONTROL]],'LISTADO ESTUDIANTES'!A:C,3,FALSE)</f>
        <v>INGENIERIA MECANICA</v>
      </c>
      <c r="D2347" s="5" t="str">
        <f>VLOOKUP(ActividadesCom[[#This Row],[NO. DE CONTROL]],'LISTADO ESTUDIANTES'!A:D,4,FALSE)</f>
        <v>BAJA</v>
      </c>
      <c r="E2347" s="5">
        <f>SUM(ActividadesCom[[#This Row],[CRÉD. 1]],ActividadesCom[[#This Row],[CRÉD. 2]],ActividadesCom[[#This Row],[CRÉD. 3]],ActividadesCom[[#This Row],[CRÉD. 4]],ActividadesCom[[#This Row],[CRÉD. 5]])</f>
        <v>1</v>
      </c>
      <c r="F2347" s="17">
        <f>IF(ActividadesCom[[#This Row],[ÚLTIMO SEMESTRE CON CRÉDITOS]]&gt;0,ROUND(AVERAGE(ActividadesCom[[#This Row],[VALOR NIVEL 5]],ActividadesCom[[#This Row],[VALOR NIVEL 4]],ActividadesCom[[#This Row],[VALOR NIVEL 3]],ActividadesCom[[#This Row],[VALOR NIVEL 2]],ActividadesCom[[#This Row],[VALOR NIVEL 1]]),0),"")</f>
        <v>2</v>
      </c>
      <c r="G2347" s="5" t="str">
        <f>IF(ActividadesCom[[#This Row],[PROMEDIO]]="","",IF(ActividadesCom[[#This Row],[PROMEDIO]]&gt;=4,"EXCELENTE",IF(ActividadesCom[[#This Row],[PROMEDIO]]&gt;=3,"NOTABLE",IF(ActividadesCom[[#This Row],[PROMEDIO]]&gt;=2,"BUENO",IF(ActividadesCom[[#This Row],[PROMEDIO]]=1,"SUFICIENTE","")))))</f>
        <v>BUENO</v>
      </c>
      <c r="H2347" s="5">
        <f>MAX(ActividadesCom[[#This Row],[PERÍODO 1]],ActividadesCom[[#This Row],[PERÍODO 2]],ActividadesCom[[#This Row],[PERÍODO 3]],ActividadesCom[[#This Row],[PERÍODO 4]],ActividadesCom[[#This Row],[PERÍODO 5]])</f>
        <v>20183</v>
      </c>
      <c r="I2347" s="6"/>
      <c r="J2347" s="5"/>
      <c r="K2347" s="5"/>
      <c r="L2347" s="5" t="str">
        <f>IF(ActividadesCom[[#This Row],[NIVEL 1]]&lt;&gt;0,VLOOKUP(ActividadesCom[[#This Row],[NIVEL 1]],Catálogo!A:B,2,FALSE),"")</f>
        <v/>
      </c>
      <c r="M2347" s="5"/>
      <c r="N2347" s="6"/>
      <c r="O2347" s="5"/>
      <c r="P2347" s="5"/>
      <c r="Q2347" s="5" t="str">
        <f>IF(ActividadesCom[[#This Row],[NIVEL 2]]&lt;&gt;0,VLOOKUP(ActividadesCom[[#This Row],[NIVEL 2]],Catálogo!A:B,2,FALSE),"")</f>
        <v/>
      </c>
      <c r="R2347" s="5"/>
      <c r="S2347" s="6"/>
      <c r="T2347" s="5"/>
      <c r="U2347" s="5"/>
      <c r="V2347" s="5" t="str">
        <f>IF(ActividadesCom[[#This Row],[NIVEL 3]]&lt;&gt;0,VLOOKUP(ActividadesCom[[#This Row],[NIVEL 3]],Catálogo!A:B,2,FALSE),"")</f>
        <v/>
      </c>
      <c r="W2347" s="5"/>
      <c r="X2347" s="6"/>
      <c r="Y2347" s="5"/>
      <c r="Z2347" s="5"/>
      <c r="AA2347" s="5" t="str">
        <f>IF(ActividadesCom[[#This Row],[NIVEL 4]]&lt;&gt;0,VLOOKUP(ActividadesCom[[#This Row],[NIVEL 4]],Catálogo!A:B,2,FALSE),"")</f>
        <v/>
      </c>
      <c r="AB2347" s="5"/>
      <c r="AC2347" s="6" t="s">
        <v>133</v>
      </c>
      <c r="AD2347" s="5">
        <v>20183</v>
      </c>
      <c r="AE2347" s="5" t="s">
        <v>4009</v>
      </c>
      <c r="AF2347" s="5">
        <f>IF(ActividadesCom[[#This Row],[NIVEL 5]]&lt;&gt;0,VLOOKUP(ActividadesCom[[#This Row],[NIVEL 5]],Catálogo!A:B,2,FALSE),"")</f>
        <v>2</v>
      </c>
      <c r="AG2347" s="5">
        <v>1</v>
      </c>
      <c r="AH2347" s="2"/>
    </row>
    <row r="2348" spans="1:34" ht="30" hidden="1" customHeight="1" x14ac:dyDescent="0.25">
      <c r="A2348" s="7">
        <v>18470313</v>
      </c>
      <c r="B2348" s="6" t="str">
        <f>VLOOKUP(ActividadesCom[[#This Row],[NO. DE CONTROL]],'LISTADO ESTUDIANTES'!A:C,2,FALSE)</f>
        <v>YES FUENTES EDWING ROMAN</v>
      </c>
      <c r="C2348" s="6" t="str">
        <f>VLOOKUP(ActividadesCom[[#This Row],[NO. DE CONTROL]],'LISTADO ESTUDIANTES'!A:C,3,FALSE)</f>
        <v>INGENIERIA CIVIL</v>
      </c>
      <c r="D2348" s="5" t="str">
        <f>VLOOKUP(ActividadesCom[[#This Row],[NO. DE CONTROL]],'LISTADO ESTUDIANTES'!A:D,4,FALSE)</f>
        <v>BAJA</v>
      </c>
      <c r="E2348" s="5">
        <f>SUM(ActividadesCom[[#This Row],[CRÉD. 1]],ActividadesCom[[#This Row],[CRÉD. 2]],ActividadesCom[[#This Row],[CRÉD. 3]],ActividadesCom[[#This Row],[CRÉD. 4]],ActividadesCom[[#This Row],[CRÉD. 5]])</f>
        <v>1</v>
      </c>
      <c r="F2348" s="17">
        <f>IF(ActividadesCom[[#This Row],[ÚLTIMO SEMESTRE CON CRÉDITOS]]&gt;0,ROUND(AVERAGE(ActividadesCom[[#This Row],[VALOR NIVEL 5]],ActividadesCom[[#This Row],[VALOR NIVEL 4]],ActividadesCom[[#This Row],[VALOR NIVEL 3]],ActividadesCom[[#This Row],[VALOR NIVEL 2]],ActividadesCom[[#This Row],[VALOR NIVEL 1]]),0),"")</f>
        <v>4</v>
      </c>
      <c r="G2348" s="5" t="str">
        <f>IF(ActividadesCom[[#This Row],[PROMEDIO]]="","",IF(ActividadesCom[[#This Row],[PROMEDIO]]&gt;=4,"EXCELENTE",IF(ActividadesCom[[#This Row],[PROMEDIO]]&gt;=3,"NOTABLE",IF(ActividadesCom[[#This Row],[PROMEDIO]]&gt;=2,"BUENO",IF(ActividadesCom[[#This Row],[PROMEDIO]]=1,"SUFICIENTE","")))))</f>
        <v>EXCELENTE</v>
      </c>
      <c r="H2348" s="5">
        <f>MAX(ActividadesCom[[#This Row],[PERÍODO 1]],ActividadesCom[[#This Row],[PERÍODO 2]],ActividadesCom[[#This Row],[PERÍODO 3]],ActividadesCom[[#This Row],[PERÍODO 4]],ActividadesCom[[#This Row],[PERÍODO 5]])</f>
        <v>20183</v>
      </c>
      <c r="I2348" s="6"/>
      <c r="J2348" s="5"/>
      <c r="K2348" s="5"/>
      <c r="L2348" s="5" t="str">
        <f>IF(ActividadesCom[[#This Row],[NIVEL 1]]&lt;&gt;0,VLOOKUP(ActividadesCom[[#This Row],[NIVEL 1]],Catálogo!A:B,2,FALSE),"")</f>
        <v/>
      </c>
      <c r="M2348" s="5"/>
      <c r="N2348" s="6"/>
      <c r="O2348" s="5"/>
      <c r="P2348" s="5"/>
      <c r="Q2348" s="5" t="str">
        <f>IF(ActividadesCom[[#This Row],[NIVEL 2]]&lt;&gt;0,VLOOKUP(ActividadesCom[[#This Row],[NIVEL 2]],Catálogo!A:B,2,FALSE),"")</f>
        <v/>
      </c>
      <c r="R2348" s="5"/>
      <c r="S2348" s="6"/>
      <c r="T2348" s="5"/>
      <c r="U2348" s="5"/>
      <c r="V2348" s="5" t="str">
        <f>IF(ActividadesCom[[#This Row],[NIVEL 3]]&lt;&gt;0,VLOOKUP(ActividadesCom[[#This Row],[NIVEL 3]],Catálogo!A:B,2,FALSE),"")</f>
        <v/>
      </c>
      <c r="W2348" s="5"/>
      <c r="X2348" s="6"/>
      <c r="Y2348" s="5"/>
      <c r="Z2348" s="5"/>
      <c r="AA2348" s="5" t="str">
        <f>IF(ActividadesCom[[#This Row],[NIVEL 4]]&lt;&gt;0,VLOOKUP(ActividadesCom[[#This Row],[NIVEL 4]],Catálogo!A:B,2,FALSE),"")</f>
        <v/>
      </c>
      <c r="AB2348" s="5"/>
      <c r="AC2348" s="6" t="s">
        <v>615</v>
      </c>
      <c r="AD2348" s="5">
        <v>20183</v>
      </c>
      <c r="AE2348" s="5" t="s">
        <v>4007</v>
      </c>
      <c r="AF2348" s="5">
        <f>IF(ActividadesCom[[#This Row],[NIVEL 5]]&lt;&gt;0,VLOOKUP(ActividadesCom[[#This Row],[NIVEL 5]],Catálogo!A:B,2,FALSE),"")</f>
        <v>4</v>
      </c>
      <c r="AG2348" s="5">
        <v>1</v>
      </c>
      <c r="AH2348" s="2"/>
    </row>
    <row r="2349" spans="1:34" s="21" customFormat="1" ht="30" hidden="1" customHeight="1" x14ac:dyDescent="0.25">
      <c r="A2349" s="7">
        <v>18470314</v>
      </c>
      <c r="B2349" s="6" t="str">
        <f>VLOOKUP(ActividadesCom[[#This Row],[NO. DE CONTROL]],'LISTADO ESTUDIANTES'!A:C,2,FALSE)</f>
        <v>JIMENEZ PECH ISAIAS SEBASTIAN</v>
      </c>
      <c r="C2349" s="6" t="str">
        <f>VLOOKUP(ActividadesCom[[#This Row],[NO. DE CONTROL]],'LISTADO ESTUDIANTES'!A:C,3,FALSE)</f>
        <v>INGENIERIA EN ADMINISTRACION</v>
      </c>
      <c r="D2349" s="5" t="str">
        <f>VLOOKUP(ActividadesCom[[#This Row],[NO. DE CONTROL]],'LISTADO ESTUDIANTES'!A:D,4,FALSE)</f>
        <v>BAJA</v>
      </c>
      <c r="E2349" s="5">
        <f>SUM(ActividadesCom[[#This Row],[CRÉD. 1]],ActividadesCom[[#This Row],[CRÉD. 2]],ActividadesCom[[#This Row],[CRÉD. 3]],ActividadesCom[[#This Row],[CRÉD. 4]],ActividadesCom[[#This Row],[CRÉD. 5]])</f>
        <v>0</v>
      </c>
      <c r="F2349" s="17" t="str">
        <f>IF(ActividadesCom[[#This Row],[ÚLTIMO SEMESTRE CON CRÉDITOS]]&gt;0,ROUND(AVERAGE(ActividadesCom[[#This Row],[VALOR NIVEL 5]],ActividadesCom[[#This Row],[VALOR NIVEL 4]],ActividadesCom[[#This Row],[VALOR NIVEL 3]],ActividadesCom[[#This Row],[VALOR NIVEL 2]],ActividadesCom[[#This Row],[VALOR NIVEL 1]]),0),"")</f>
        <v/>
      </c>
      <c r="G2349" s="5" t="str">
        <f>IF(ActividadesCom[[#This Row],[PROMEDIO]]="","",IF(ActividadesCom[[#This Row],[PROMEDIO]]&gt;=4,"EXCELENTE",IF(ActividadesCom[[#This Row],[PROMEDIO]]&gt;=3,"NOTABLE",IF(ActividadesCom[[#This Row],[PROMEDIO]]&gt;=2,"BUENO",IF(ActividadesCom[[#This Row],[PROMEDIO]]=1,"SUFICIENTE","")))))</f>
        <v/>
      </c>
      <c r="H2349" s="5">
        <f>MAX(ActividadesCom[[#This Row],[PERÍODO 1]],ActividadesCom[[#This Row],[PERÍODO 2]],ActividadesCom[[#This Row],[PERÍODO 3]],ActividadesCom[[#This Row],[PERÍODO 4]],ActividadesCom[[#This Row],[PERÍODO 5]])</f>
        <v>0</v>
      </c>
      <c r="I2349" s="6"/>
      <c r="J2349" s="5"/>
      <c r="K2349" s="5"/>
      <c r="L2349" s="5" t="str">
        <f>IF(ActividadesCom[[#This Row],[NIVEL 1]]&lt;&gt;0,VLOOKUP(ActividadesCom[[#This Row],[NIVEL 1]],Catálogo!A:B,2,FALSE),"")</f>
        <v/>
      </c>
      <c r="M2349" s="5"/>
      <c r="N2349" s="6"/>
      <c r="O2349" s="5"/>
      <c r="P2349" s="5"/>
      <c r="Q2349" s="5" t="str">
        <f>IF(ActividadesCom[[#This Row],[NIVEL 2]]&lt;&gt;0,VLOOKUP(ActividadesCom[[#This Row],[NIVEL 2]],Catálogo!A:B,2,FALSE),"")</f>
        <v/>
      </c>
      <c r="R2349" s="11"/>
      <c r="S2349" s="12"/>
      <c r="T2349" s="11"/>
      <c r="U2349" s="11"/>
      <c r="V2349" s="5" t="str">
        <f>IF(ActividadesCom[[#This Row],[NIVEL 3]]&lt;&gt;0,VLOOKUP(ActividadesCom[[#This Row],[NIVEL 3]],Catálogo!A:B,2,FALSE),"")</f>
        <v/>
      </c>
      <c r="W2349" s="11"/>
      <c r="X2349" s="6"/>
      <c r="Y2349" s="5"/>
      <c r="Z2349" s="5"/>
      <c r="AA2349" s="5" t="str">
        <f>IF(ActividadesCom[[#This Row],[NIVEL 4]]&lt;&gt;0,VLOOKUP(ActividadesCom[[#This Row],[NIVEL 4]],Catálogo!A:B,2,FALSE),"")</f>
        <v/>
      </c>
      <c r="AB2349" s="5"/>
      <c r="AC2349" s="6"/>
      <c r="AD2349" s="5"/>
      <c r="AE2349" s="5"/>
      <c r="AF2349" s="5" t="str">
        <f>IF(ActividadesCom[[#This Row],[NIVEL 5]]&lt;&gt;0,VLOOKUP(ActividadesCom[[#This Row],[NIVEL 5]],Catálogo!A:B,2,FALSE),"")</f>
        <v/>
      </c>
      <c r="AG2349" s="5"/>
    </row>
    <row r="2350" spans="1:34" ht="30" hidden="1" customHeight="1" x14ac:dyDescent="0.25">
      <c r="A2350" s="7">
        <v>18470315</v>
      </c>
      <c r="B2350" s="6" t="str">
        <f>VLOOKUP(ActividadesCom[[#This Row],[NO. DE CONTROL]],'LISTADO ESTUDIANTES'!A:C,2,FALSE)</f>
        <v>ACUÑA SANCHEZ MARIANA PAOLA</v>
      </c>
      <c r="C2350" s="6" t="str">
        <f>VLOOKUP(ActividadesCom[[#This Row],[NO. DE CONTROL]],'LISTADO ESTUDIANTES'!A:C,3,FALSE)</f>
        <v>ARQUITECTURA</v>
      </c>
      <c r="D2350" s="5" t="str">
        <f>VLOOKUP(ActividadesCom[[#This Row],[NO. DE CONTROL]],'LISTADO ESTUDIANTES'!A:D,4,FALSE)</f>
        <v>BAJA</v>
      </c>
      <c r="E2350" s="5">
        <f>SUM(ActividadesCom[[#This Row],[CRÉD. 1]],ActividadesCom[[#This Row],[CRÉD. 2]],ActividadesCom[[#This Row],[CRÉD. 3]],ActividadesCom[[#This Row],[CRÉD. 4]],ActividadesCom[[#This Row],[CRÉD. 5]])</f>
        <v>0</v>
      </c>
      <c r="F2350" s="17" t="str">
        <f>IF(ActividadesCom[[#This Row],[ÚLTIMO SEMESTRE CON CRÉDITOS]]&gt;0,ROUND(AVERAGE(ActividadesCom[[#This Row],[VALOR NIVEL 5]],ActividadesCom[[#This Row],[VALOR NIVEL 4]],ActividadesCom[[#This Row],[VALOR NIVEL 3]],ActividadesCom[[#This Row],[VALOR NIVEL 2]],ActividadesCom[[#This Row],[VALOR NIVEL 1]]),0),"")</f>
        <v/>
      </c>
      <c r="G2350" s="5" t="str">
        <f>IF(ActividadesCom[[#This Row],[PROMEDIO]]="","",IF(ActividadesCom[[#This Row],[PROMEDIO]]&gt;=4,"EXCELENTE",IF(ActividadesCom[[#This Row],[PROMEDIO]]&gt;=3,"NOTABLE",IF(ActividadesCom[[#This Row],[PROMEDIO]]&gt;=2,"BUENO",IF(ActividadesCom[[#This Row],[PROMEDIO]]=1,"SUFICIENTE","")))))</f>
        <v/>
      </c>
      <c r="H2350" s="5">
        <f>MAX(ActividadesCom[[#This Row],[PERÍODO 1]],ActividadesCom[[#This Row],[PERÍODO 2]],ActividadesCom[[#This Row],[PERÍODO 3]],ActividadesCom[[#This Row],[PERÍODO 4]],ActividadesCom[[#This Row],[PERÍODO 5]])</f>
        <v>0</v>
      </c>
      <c r="I2350" s="6"/>
      <c r="J2350" s="5"/>
      <c r="K2350" s="5"/>
      <c r="L2350" s="5" t="str">
        <f>IF(ActividadesCom[[#This Row],[NIVEL 1]]&lt;&gt;0,VLOOKUP(ActividadesCom[[#This Row],[NIVEL 1]],Catálogo!A:B,2,FALSE),"")</f>
        <v/>
      </c>
      <c r="M2350" s="5"/>
      <c r="N2350" s="6"/>
      <c r="O2350" s="5"/>
      <c r="P2350" s="5"/>
      <c r="Q2350" s="5" t="str">
        <f>IF(ActividadesCom[[#This Row],[NIVEL 2]]&lt;&gt;0,VLOOKUP(ActividadesCom[[#This Row],[NIVEL 2]],Catálogo!A:B,2,FALSE),"")</f>
        <v/>
      </c>
      <c r="R2350" s="11"/>
      <c r="S2350" s="12"/>
      <c r="T2350" s="11"/>
      <c r="U2350" s="11"/>
      <c r="V2350" s="5" t="str">
        <f>IF(ActividadesCom[[#This Row],[NIVEL 3]]&lt;&gt;0,VLOOKUP(ActividadesCom[[#This Row],[NIVEL 3]],Catálogo!A:B,2,FALSE),"")</f>
        <v/>
      </c>
      <c r="W2350" s="11"/>
      <c r="X2350" s="6"/>
      <c r="Y2350" s="5"/>
      <c r="Z2350" s="5"/>
      <c r="AA2350" s="5" t="str">
        <f>IF(ActividadesCom[[#This Row],[NIVEL 4]]&lt;&gt;0,VLOOKUP(ActividadesCom[[#This Row],[NIVEL 4]],Catálogo!A:B,2,FALSE),"")</f>
        <v/>
      </c>
      <c r="AB2350" s="5"/>
      <c r="AC2350" s="6"/>
      <c r="AD2350" s="5"/>
      <c r="AE2350" s="5"/>
      <c r="AF2350" s="5" t="str">
        <f>IF(ActividadesCom[[#This Row],[NIVEL 5]]&lt;&gt;0,VLOOKUP(ActividadesCom[[#This Row],[NIVEL 5]],Catálogo!A:B,2,FALSE),"")</f>
        <v/>
      </c>
      <c r="AG2350" s="5"/>
      <c r="AH2350" s="2"/>
    </row>
    <row r="2351" spans="1:34" ht="30" hidden="1" customHeight="1" x14ac:dyDescent="0.25">
      <c r="A2351" s="7">
        <v>18470316</v>
      </c>
      <c r="B2351" s="6" t="str">
        <f>VLOOKUP(ActividadesCom[[#This Row],[NO. DE CONTROL]],'LISTADO ESTUDIANTES'!A:C,2,FALSE)</f>
        <v>VASQUEZ ZAVALA MARCO ANGEL</v>
      </c>
      <c r="C2351" s="6" t="str">
        <f>VLOOKUP(ActividadesCom[[#This Row],[NO. DE CONTROL]],'LISTADO ESTUDIANTES'!A:C,3,FALSE)</f>
        <v>INGENIERIA CIVIL</v>
      </c>
      <c r="D2351" s="5" t="str">
        <f>VLOOKUP(ActividadesCom[[#This Row],[NO. DE CONTROL]],'LISTADO ESTUDIANTES'!A:D,4,FALSE)</f>
        <v>BAJA</v>
      </c>
      <c r="E2351" s="5">
        <f>SUM(ActividadesCom[[#This Row],[CRÉD. 1]],ActividadesCom[[#This Row],[CRÉD. 2]],ActividadesCom[[#This Row],[CRÉD. 3]],ActividadesCom[[#This Row],[CRÉD. 4]],ActividadesCom[[#This Row],[CRÉD. 5]])</f>
        <v>1</v>
      </c>
      <c r="F2351" s="17">
        <f>IF(ActividadesCom[[#This Row],[ÚLTIMO SEMESTRE CON CRÉDITOS]]&gt;0,ROUND(AVERAGE(ActividadesCom[[#This Row],[VALOR NIVEL 5]],ActividadesCom[[#This Row],[VALOR NIVEL 4]],ActividadesCom[[#This Row],[VALOR NIVEL 3]],ActividadesCom[[#This Row],[VALOR NIVEL 2]],ActividadesCom[[#This Row],[VALOR NIVEL 1]]),0),"")</f>
        <v>3</v>
      </c>
      <c r="G2351" s="5" t="str">
        <f>IF(ActividadesCom[[#This Row],[PROMEDIO]]="","",IF(ActividadesCom[[#This Row],[PROMEDIO]]&gt;=4,"EXCELENTE",IF(ActividadesCom[[#This Row],[PROMEDIO]]&gt;=3,"NOTABLE",IF(ActividadesCom[[#This Row],[PROMEDIO]]&gt;=2,"BUENO",IF(ActividadesCom[[#This Row],[PROMEDIO]]=1,"SUFICIENTE","")))))</f>
        <v>NOTABLE</v>
      </c>
      <c r="H2351" s="5">
        <f>MAX(ActividadesCom[[#This Row],[PERÍODO 1]],ActividadesCom[[#This Row],[PERÍODO 2]],ActividadesCom[[#This Row],[PERÍODO 3]],ActividadesCom[[#This Row],[PERÍODO 4]],ActividadesCom[[#This Row],[PERÍODO 5]])</f>
        <v>20183</v>
      </c>
      <c r="I2351" s="6"/>
      <c r="J2351" s="5"/>
      <c r="K2351" s="5"/>
      <c r="L2351" s="5" t="str">
        <f>IF(ActividadesCom[[#This Row],[NIVEL 1]]&lt;&gt;0,VLOOKUP(ActividadesCom[[#This Row],[NIVEL 1]],Catálogo!A:B,2,FALSE),"")</f>
        <v/>
      </c>
      <c r="M2351" s="5"/>
      <c r="N2351" s="6"/>
      <c r="O2351" s="5"/>
      <c r="P2351" s="5"/>
      <c r="Q2351" s="5" t="str">
        <f>IF(ActividadesCom[[#This Row],[NIVEL 2]]&lt;&gt;0,VLOOKUP(ActividadesCom[[#This Row],[NIVEL 2]],Catálogo!A:B,2,FALSE),"")</f>
        <v/>
      </c>
      <c r="R2351" s="5"/>
      <c r="S2351" s="6"/>
      <c r="T2351" s="5"/>
      <c r="U2351" s="5"/>
      <c r="V2351" s="5" t="str">
        <f>IF(ActividadesCom[[#This Row],[NIVEL 3]]&lt;&gt;0,VLOOKUP(ActividadesCom[[#This Row],[NIVEL 3]],Catálogo!A:B,2,FALSE),"")</f>
        <v/>
      </c>
      <c r="W2351" s="5"/>
      <c r="X2351" s="6"/>
      <c r="Y2351" s="5"/>
      <c r="Z2351" s="5"/>
      <c r="AA2351" s="5" t="str">
        <f>IF(ActividadesCom[[#This Row],[NIVEL 4]]&lt;&gt;0,VLOOKUP(ActividadesCom[[#This Row],[NIVEL 4]],Catálogo!A:B,2,FALSE),"")</f>
        <v/>
      </c>
      <c r="AB2351" s="5"/>
      <c r="AC2351" s="6" t="s">
        <v>31</v>
      </c>
      <c r="AD2351" s="5">
        <v>20183</v>
      </c>
      <c r="AE2351" s="5" t="s">
        <v>4008</v>
      </c>
      <c r="AF2351" s="5">
        <f>IF(ActividadesCom[[#This Row],[NIVEL 5]]&lt;&gt;0,VLOOKUP(ActividadesCom[[#This Row],[NIVEL 5]],Catálogo!A:B,2,FALSE),"")</f>
        <v>3</v>
      </c>
      <c r="AG2351" s="5">
        <v>1</v>
      </c>
      <c r="AH2351" s="2"/>
    </row>
    <row r="2352" spans="1:34" ht="30" hidden="1" customHeight="1" x14ac:dyDescent="0.25">
      <c r="A2352" s="7">
        <v>18470317</v>
      </c>
      <c r="B2352" s="6" t="str">
        <f>VLOOKUP(ActividadesCom[[#This Row],[NO. DE CONTROL]],'LISTADO ESTUDIANTES'!A:C,2,FALSE)</f>
        <v>RUELAS QUE JESUS ALBERTO</v>
      </c>
      <c r="C2352" s="6" t="str">
        <f>VLOOKUP(ActividadesCom[[#This Row],[NO. DE CONTROL]],'LISTADO ESTUDIANTES'!A:C,3,FALSE)</f>
        <v>INGENIERIA CIVIL</v>
      </c>
      <c r="D2352" s="5" t="str">
        <f>VLOOKUP(ActividadesCom[[#This Row],[NO. DE CONTROL]],'LISTADO ESTUDIANTES'!A:D,4,FALSE)</f>
        <v>BAJA</v>
      </c>
      <c r="E2352" s="5">
        <f>SUM(ActividadesCom[[#This Row],[CRÉD. 1]],ActividadesCom[[#This Row],[CRÉD. 2]],ActividadesCom[[#This Row],[CRÉD. 3]],ActividadesCom[[#This Row],[CRÉD. 4]],ActividadesCom[[#This Row],[CRÉD. 5]])</f>
        <v>4</v>
      </c>
      <c r="F2352" s="17">
        <f>IF(ActividadesCom[[#This Row],[ÚLTIMO SEMESTRE CON CRÉDITOS]]&gt;0,ROUND(AVERAGE(ActividadesCom[[#This Row],[VALOR NIVEL 5]],ActividadesCom[[#This Row],[VALOR NIVEL 4]],ActividadesCom[[#This Row],[VALOR NIVEL 3]],ActividadesCom[[#This Row],[VALOR NIVEL 2]],ActividadesCom[[#This Row],[VALOR NIVEL 1]]),0),"")</f>
        <v>4</v>
      </c>
      <c r="G2352" s="5" t="str">
        <f>IF(ActividadesCom[[#This Row],[PROMEDIO]]="","",IF(ActividadesCom[[#This Row],[PROMEDIO]]&gt;=4,"EXCELENTE",IF(ActividadesCom[[#This Row],[PROMEDIO]]&gt;=3,"NOTABLE",IF(ActividadesCom[[#This Row],[PROMEDIO]]&gt;=2,"BUENO",IF(ActividadesCom[[#This Row],[PROMEDIO]]=1,"SUFICIENTE","")))))</f>
        <v>EXCELENTE</v>
      </c>
      <c r="H2352" s="5">
        <f>MAX(ActividadesCom[[#This Row],[PERÍODO 1]],ActividadesCom[[#This Row],[PERÍODO 2]],ActividadesCom[[#This Row],[PERÍODO 3]],ActividadesCom[[#This Row],[PERÍODO 4]],ActividadesCom[[#This Row],[PERÍODO 5]])</f>
        <v>20231</v>
      </c>
      <c r="I2352" s="6" t="s">
        <v>6253</v>
      </c>
      <c r="J2352" s="5">
        <v>20231</v>
      </c>
      <c r="K2352" s="5" t="s">
        <v>4007</v>
      </c>
      <c r="L2352" s="5">
        <f>IF(ActividadesCom[[#This Row],[NIVEL 1]]&lt;&gt;0,VLOOKUP(ActividadesCom[[#This Row],[NIVEL 1]],Catálogo!A:B,2,FALSE),"")</f>
        <v>4</v>
      </c>
      <c r="M2352" s="5">
        <v>1</v>
      </c>
      <c r="N2352" s="6"/>
      <c r="O2352" s="5"/>
      <c r="P2352" s="5"/>
      <c r="Q2352" s="5" t="str">
        <f>IF(ActividadesCom[[#This Row],[NIVEL 2]]&lt;&gt;0,VLOOKUP(ActividadesCom[[#This Row],[NIVEL 2]],Catálogo!A:B,2,FALSE),"")</f>
        <v/>
      </c>
      <c r="R2352" s="5"/>
      <c r="S2352" s="6" t="s">
        <v>6268</v>
      </c>
      <c r="T2352" s="5">
        <v>20221</v>
      </c>
      <c r="U2352" s="5" t="s">
        <v>4007</v>
      </c>
      <c r="V2352" s="5">
        <f>IF(ActividadesCom[[#This Row],[NIVEL 3]]&lt;&gt;0,VLOOKUP(ActividadesCom[[#This Row],[NIVEL 3]],Catálogo!A:B,2,FALSE),"")</f>
        <v>4</v>
      </c>
      <c r="W2352" s="5">
        <v>1</v>
      </c>
      <c r="X2352" s="6" t="s">
        <v>4476</v>
      </c>
      <c r="Y2352" s="5">
        <v>20211</v>
      </c>
      <c r="Z2352" s="5" t="s">
        <v>4008</v>
      </c>
      <c r="AA2352" s="5">
        <f>IF(ActividadesCom[[#This Row],[NIVEL 4]]&lt;&gt;0,VLOOKUP(ActividadesCom[[#This Row],[NIVEL 4]],Catálogo!A:B,2,FALSE),"")</f>
        <v>3</v>
      </c>
      <c r="AB2352" s="5">
        <v>1</v>
      </c>
      <c r="AC2352" s="6" t="s">
        <v>11</v>
      </c>
      <c r="AD2352" s="5">
        <v>20183</v>
      </c>
      <c r="AE2352" s="5" t="s">
        <v>4008</v>
      </c>
      <c r="AF2352" s="5">
        <f>IF(ActividadesCom[[#This Row],[NIVEL 5]]&lt;&gt;0,VLOOKUP(ActividadesCom[[#This Row],[NIVEL 5]],Catálogo!A:B,2,FALSE),"")</f>
        <v>3</v>
      </c>
      <c r="AG2352" s="5">
        <v>1</v>
      </c>
      <c r="AH2352" s="2"/>
    </row>
    <row r="2353" spans="1:34" ht="30" hidden="1" customHeight="1" x14ac:dyDescent="0.25">
      <c r="A2353" s="7">
        <v>18470318</v>
      </c>
      <c r="B2353" s="6" t="str">
        <f>VLOOKUP(ActividadesCom[[#This Row],[NO. DE CONTROL]],'LISTADO ESTUDIANTES'!A:C,2,FALSE)</f>
        <v>LUNA VAZQUEZ ALAN ISAIAS</v>
      </c>
      <c r="C2353" s="6" t="str">
        <f>VLOOKUP(ActividadesCom[[#This Row],[NO. DE CONTROL]],'LISTADO ESTUDIANTES'!A:C,3,FALSE)</f>
        <v>INGENIERIA CIVIL</v>
      </c>
      <c r="D2353" s="5" t="str">
        <f>VLOOKUP(ActividadesCom[[#This Row],[NO. DE CONTROL]],'LISTADO ESTUDIANTES'!A:D,4,FALSE)</f>
        <v>BAJA</v>
      </c>
      <c r="E2353" s="5">
        <f>SUM(ActividadesCom[[#This Row],[CRÉD. 1]],ActividadesCom[[#This Row],[CRÉD. 2]],ActividadesCom[[#This Row],[CRÉD. 3]],ActividadesCom[[#This Row],[CRÉD. 4]],ActividadesCom[[#This Row],[CRÉD. 5]])</f>
        <v>5</v>
      </c>
      <c r="F2353" s="17">
        <f>IF(ActividadesCom[[#This Row],[ÚLTIMO SEMESTRE CON CRÉDITOS]]&gt;0,ROUND(AVERAGE(ActividadesCom[[#This Row],[VALOR NIVEL 5]],ActividadesCom[[#This Row],[VALOR NIVEL 4]],ActividadesCom[[#This Row],[VALOR NIVEL 3]],ActividadesCom[[#This Row],[VALOR NIVEL 2]],ActividadesCom[[#This Row],[VALOR NIVEL 1]]),0),"")</f>
        <v>3</v>
      </c>
      <c r="G2353" s="5" t="str">
        <f>IF(ActividadesCom[[#This Row],[PROMEDIO]]="","",IF(ActividadesCom[[#This Row],[PROMEDIO]]&gt;=4,"EXCELENTE",IF(ActividadesCom[[#This Row],[PROMEDIO]]&gt;=3,"NOTABLE",IF(ActividadesCom[[#This Row],[PROMEDIO]]&gt;=2,"BUENO",IF(ActividadesCom[[#This Row],[PROMEDIO]]=1,"SUFICIENTE","")))))</f>
        <v>NOTABLE</v>
      </c>
      <c r="H2353" s="5">
        <f>MAX(ActividadesCom[[#This Row],[PERÍODO 1]],ActividadesCom[[#This Row],[PERÍODO 2]],ActividadesCom[[#This Row],[PERÍODO 3]],ActividadesCom[[#This Row],[PERÍODO 4]],ActividadesCom[[#This Row],[PERÍODO 5]])</f>
        <v>20211</v>
      </c>
      <c r="I2353" s="6" t="s">
        <v>4523</v>
      </c>
      <c r="J2353" s="5">
        <v>20181</v>
      </c>
      <c r="K2353" s="5" t="s">
        <v>4007</v>
      </c>
      <c r="L2353" s="5">
        <f>IF(ActividadesCom[[#This Row],[NIVEL 1]]&lt;&gt;0,VLOOKUP(ActividadesCom[[#This Row],[NIVEL 1]],Catálogo!A:B,2,FALSE),"")</f>
        <v>4</v>
      </c>
      <c r="M2353" s="5">
        <v>1</v>
      </c>
      <c r="N2353" s="6" t="s">
        <v>4873</v>
      </c>
      <c r="O2353" s="5">
        <v>20191</v>
      </c>
      <c r="P2353" s="5" t="s">
        <v>4007</v>
      </c>
      <c r="Q2353" s="5">
        <f>IF(ActividadesCom[[#This Row],[NIVEL 2]]&lt;&gt;0,VLOOKUP(ActividadesCom[[#This Row],[NIVEL 2]],Catálogo!A:B,2,FALSE),"")</f>
        <v>4</v>
      </c>
      <c r="R2353" s="14">
        <v>1</v>
      </c>
      <c r="S2353" s="12" t="s">
        <v>4476</v>
      </c>
      <c r="T2353" s="11">
        <v>20211</v>
      </c>
      <c r="U2353" s="11" t="s">
        <v>4008</v>
      </c>
      <c r="V2353" s="5">
        <f>IF(ActividadesCom[[#This Row],[NIVEL 3]]&lt;&gt;0,VLOOKUP(ActividadesCom[[#This Row],[NIVEL 3]],Catálogo!A:B,2,FALSE),"")</f>
        <v>3</v>
      </c>
      <c r="W2353" s="14">
        <v>1</v>
      </c>
      <c r="X2353" s="6" t="s">
        <v>31</v>
      </c>
      <c r="Y2353" s="5">
        <v>20191</v>
      </c>
      <c r="Z2353" s="5" t="s">
        <v>4009</v>
      </c>
      <c r="AA2353" s="5">
        <f>IF(ActividadesCom[[#This Row],[NIVEL 4]]&lt;&gt;0,VLOOKUP(ActividadesCom[[#This Row],[NIVEL 4]],Catálogo!A:B,2,FALSE),"")</f>
        <v>2</v>
      </c>
      <c r="AB2353" s="5">
        <v>1</v>
      </c>
      <c r="AC2353" s="6" t="s">
        <v>27</v>
      </c>
      <c r="AD2353" s="5">
        <v>20183</v>
      </c>
      <c r="AE2353" s="5" t="s">
        <v>4009</v>
      </c>
      <c r="AF2353" s="5">
        <f>IF(ActividadesCom[[#This Row],[NIVEL 5]]&lt;&gt;0,VLOOKUP(ActividadesCom[[#This Row],[NIVEL 5]],Catálogo!A:B,2,FALSE),"")</f>
        <v>2</v>
      </c>
      <c r="AG2353" s="5">
        <v>1</v>
      </c>
      <c r="AH2353" s="2"/>
    </row>
    <row r="2354" spans="1:34" ht="30" hidden="1" customHeight="1" x14ac:dyDescent="0.25">
      <c r="A2354" s="7">
        <v>18470319</v>
      </c>
      <c r="B2354" s="6" t="str">
        <f>VLOOKUP(ActividadesCom[[#This Row],[NO. DE CONTROL]],'LISTADO ESTUDIANTES'!A:C,2,FALSE)</f>
        <v>CESPEDES PEREZ ELISABET</v>
      </c>
      <c r="C2354" s="6" t="str">
        <f>VLOOKUP(ActividadesCom[[#This Row],[NO. DE CONTROL]],'LISTADO ESTUDIANTES'!A:C,3,FALSE)</f>
        <v>INGENIERIA INDUSTRIAL</v>
      </c>
      <c r="D2354" s="5" t="str">
        <f>VLOOKUP(ActividadesCom[[#This Row],[NO. DE CONTROL]],'LISTADO ESTUDIANTES'!A:D,4,FALSE)</f>
        <v>BAJA</v>
      </c>
      <c r="E2354" s="5">
        <f>SUM(ActividadesCom[[#This Row],[CRÉD. 1]],ActividadesCom[[#This Row],[CRÉD. 2]],ActividadesCom[[#This Row],[CRÉD. 3]],ActividadesCom[[#This Row],[CRÉD. 4]],ActividadesCom[[#This Row],[CRÉD. 5]])</f>
        <v>5</v>
      </c>
      <c r="F2354" s="5">
        <f>IF(ActividadesCom[[#This Row],[ÚLTIMO SEMESTRE CON CRÉDITOS]]&gt;0,ROUND(AVERAGE(ActividadesCom[[#This Row],[VALOR NIVEL 5]],ActividadesCom[[#This Row],[VALOR NIVEL 4]],ActividadesCom[[#This Row],[VALOR NIVEL 3]],ActividadesCom[[#This Row],[VALOR NIVEL 2]],ActividadesCom[[#This Row],[VALOR NIVEL 1]]),0),"")</f>
        <v>3</v>
      </c>
      <c r="G2354" s="5" t="str">
        <f>IF(ActividadesCom[[#This Row],[PROMEDIO]]="","",IF(ActividadesCom[[#This Row],[PROMEDIO]]&gt;=4,"EXCELENTE",IF(ActividadesCom[[#This Row],[PROMEDIO]]&gt;=3,"NOTABLE",IF(ActividadesCom[[#This Row],[PROMEDIO]]&gt;=2,"BUENO",IF(ActividadesCom[[#This Row],[PROMEDIO]]=1,"SUFICIENTE","")))))</f>
        <v>NOTABLE</v>
      </c>
      <c r="H2354" s="5">
        <f>MAX(ActividadesCom[[#This Row],[PERÍODO 1]],ActividadesCom[[#This Row],[PERÍODO 2]],ActividadesCom[[#This Row],[PERÍODO 3]],ActividadesCom[[#This Row],[PERÍODO 4]],ActividadesCom[[#This Row],[PERÍODO 5]])</f>
        <v>20193</v>
      </c>
      <c r="I2354" s="6" t="s">
        <v>966</v>
      </c>
      <c r="J2354" s="5">
        <v>20191</v>
      </c>
      <c r="K2354" s="5" t="s">
        <v>4009</v>
      </c>
      <c r="L2354" s="5">
        <f>IF(ActividadesCom[[#This Row],[NIVEL 1]]&lt;&gt;0,VLOOKUP(ActividadesCom[[#This Row],[NIVEL 1]],Catálogo!A:B,2,FALSE),"")</f>
        <v>2</v>
      </c>
      <c r="M2354" s="5">
        <v>1</v>
      </c>
      <c r="N2354" s="6" t="s">
        <v>1018</v>
      </c>
      <c r="O2354" s="5">
        <v>20193</v>
      </c>
      <c r="P2354" s="5" t="s">
        <v>4009</v>
      </c>
      <c r="Q2354" s="5">
        <f>IF(ActividadesCom[[#This Row],[NIVEL 2]]&lt;&gt;0,VLOOKUP(ActividadesCom[[#This Row],[NIVEL 2]],Catálogo!A:B,2,FALSE),"")</f>
        <v>2</v>
      </c>
      <c r="R2354" s="5">
        <v>1</v>
      </c>
      <c r="S2354" s="6" t="s">
        <v>519</v>
      </c>
      <c r="T2354" s="5">
        <v>20183</v>
      </c>
      <c r="U2354" s="5" t="s">
        <v>4008</v>
      </c>
      <c r="V2354" s="5">
        <f>IF(ActividadesCom[[#This Row],[NIVEL 3]]&lt;&gt;0,VLOOKUP(ActividadesCom[[#This Row],[NIVEL 3]],Catálogo!A:B,2,FALSE),"")</f>
        <v>3</v>
      </c>
      <c r="W2354" s="5">
        <v>1</v>
      </c>
      <c r="X2354" s="6" t="s">
        <v>819</v>
      </c>
      <c r="Y2354" s="5">
        <v>20193</v>
      </c>
      <c r="Z2354" s="5" t="s">
        <v>4007</v>
      </c>
      <c r="AA2354" s="5">
        <f>IF(ActividadesCom[[#This Row],[NIVEL 4]]&lt;&gt;0,VLOOKUP(ActividadesCom[[#This Row],[NIVEL 4]],Catálogo!A:B,2,FALSE),"")</f>
        <v>4</v>
      </c>
      <c r="AB2354" s="5">
        <v>1</v>
      </c>
      <c r="AC2354" s="6" t="s">
        <v>5</v>
      </c>
      <c r="AD2354" s="5">
        <v>20191</v>
      </c>
      <c r="AE2354" s="5" t="s">
        <v>4009</v>
      </c>
      <c r="AF2354" s="5">
        <f>IF(ActividadesCom[[#This Row],[NIVEL 5]]&lt;&gt;0,VLOOKUP(ActividadesCom[[#This Row],[NIVEL 5]],Catálogo!A:B,2,FALSE),"")</f>
        <v>2</v>
      </c>
      <c r="AG2354" s="5">
        <v>1</v>
      </c>
      <c r="AH2354" s="2"/>
    </row>
    <row r="2355" spans="1:34" ht="30" hidden="1" customHeight="1" x14ac:dyDescent="0.25">
      <c r="A2355" s="7">
        <v>18470320</v>
      </c>
      <c r="B2355" s="6" t="str">
        <f>VLOOKUP(ActividadesCom[[#This Row],[NO. DE CONTROL]],'LISTADO ESTUDIANTES'!A:C,2,FALSE)</f>
        <v>CAB RUIZ SHERLYN GUADALUPE DEL MILAGRO</v>
      </c>
      <c r="C2355" s="6" t="str">
        <f>VLOOKUP(ActividadesCom[[#This Row],[NO. DE CONTROL]],'LISTADO ESTUDIANTES'!A:C,3,FALSE)</f>
        <v>INGENIERIA EN ADMINISTRACION</v>
      </c>
      <c r="D2355" s="5" t="str">
        <f>VLOOKUP(ActividadesCom[[#This Row],[NO. DE CONTROL]],'LISTADO ESTUDIANTES'!A:D,4,FALSE)</f>
        <v>BAJA</v>
      </c>
      <c r="E2355" s="5">
        <f>SUM(ActividadesCom[[#This Row],[CRÉD. 1]],ActividadesCom[[#This Row],[CRÉD. 2]],ActividadesCom[[#This Row],[CRÉD. 3]],ActividadesCom[[#This Row],[CRÉD. 4]],ActividadesCom[[#This Row],[CRÉD. 5]])</f>
        <v>5</v>
      </c>
      <c r="F2355" s="17">
        <f>IF(ActividadesCom[[#This Row],[ÚLTIMO SEMESTRE CON CRÉDITOS]]&gt;0,ROUND(AVERAGE(ActividadesCom[[#This Row],[VALOR NIVEL 5]],ActividadesCom[[#This Row],[VALOR NIVEL 4]],ActividadesCom[[#This Row],[VALOR NIVEL 3]],ActividadesCom[[#This Row],[VALOR NIVEL 2]],ActividadesCom[[#This Row],[VALOR NIVEL 1]]),0),"")</f>
        <v>2</v>
      </c>
      <c r="G2355" s="5" t="str">
        <f>IF(ActividadesCom[[#This Row],[PROMEDIO]]="","",IF(ActividadesCom[[#This Row],[PROMEDIO]]&gt;=4,"EXCELENTE",IF(ActividadesCom[[#This Row],[PROMEDIO]]&gt;=3,"NOTABLE",IF(ActividadesCom[[#This Row],[PROMEDIO]]&gt;=2,"BUENO",IF(ActividadesCom[[#This Row],[PROMEDIO]]=1,"SUFICIENTE","")))))</f>
        <v>BUENO</v>
      </c>
      <c r="H2355" s="5">
        <f>MAX(ActividadesCom[[#This Row],[PERÍODO 1]],ActividadesCom[[#This Row],[PERÍODO 2]],ActividadesCom[[#This Row],[PERÍODO 3]],ActividadesCom[[#This Row],[PERÍODO 4]],ActividadesCom[[#This Row],[PERÍODO 5]])</f>
        <v>20213</v>
      </c>
      <c r="I2355" s="6" t="s">
        <v>461</v>
      </c>
      <c r="J2355" s="5">
        <v>20183</v>
      </c>
      <c r="K2355" s="5" t="s">
        <v>4009</v>
      </c>
      <c r="L2355" s="5">
        <f>IF(ActividadesCom[[#This Row],[NIVEL 1]]&lt;&gt;0,VLOOKUP(ActividadesCom[[#This Row],[NIVEL 1]],Catálogo!A:B,2,FALSE),"")</f>
        <v>2</v>
      </c>
      <c r="M2355" s="5">
        <v>1</v>
      </c>
      <c r="N2355" s="6" t="s">
        <v>4529</v>
      </c>
      <c r="O2355" s="5">
        <v>20211</v>
      </c>
      <c r="P2355" s="5" t="s">
        <v>4009</v>
      </c>
      <c r="Q2355" s="5">
        <f>IF(ActividadesCom[[#This Row],[NIVEL 2]]&lt;&gt;0,VLOOKUP(ActividadesCom[[#This Row],[NIVEL 2]],Catálogo!A:B,2,FALSE),"")</f>
        <v>2</v>
      </c>
      <c r="R2355" s="11">
        <v>1</v>
      </c>
      <c r="S2355" s="12" t="s">
        <v>4529</v>
      </c>
      <c r="T2355" s="11">
        <v>20213</v>
      </c>
      <c r="U2355" s="11" t="s">
        <v>4009</v>
      </c>
      <c r="V2355" s="5">
        <f>IF(ActividadesCom[[#This Row],[NIVEL 3]]&lt;&gt;0,VLOOKUP(ActividadesCom[[#This Row],[NIVEL 3]],Catálogo!A:B,2,FALSE),"")</f>
        <v>2</v>
      </c>
      <c r="W2355" s="11">
        <v>1</v>
      </c>
      <c r="X2355" s="6" t="s">
        <v>34</v>
      </c>
      <c r="Y2355" s="5">
        <v>20191</v>
      </c>
      <c r="Z2355" s="5" t="s">
        <v>4007</v>
      </c>
      <c r="AA2355" s="5">
        <f>IF(ActividadesCom[[#This Row],[NIVEL 4]]&lt;&gt;0,VLOOKUP(ActividadesCom[[#This Row],[NIVEL 4]],Catálogo!A:B,2,FALSE),"")</f>
        <v>4</v>
      </c>
      <c r="AB2355" s="5">
        <v>1</v>
      </c>
      <c r="AC2355" s="6" t="s">
        <v>34</v>
      </c>
      <c r="AD2355" s="5">
        <v>20183</v>
      </c>
      <c r="AE2355" s="5" t="s">
        <v>4009</v>
      </c>
      <c r="AF2355" s="5">
        <f>IF(ActividadesCom[[#This Row],[NIVEL 5]]&lt;&gt;0,VLOOKUP(ActividadesCom[[#This Row],[NIVEL 5]],Catálogo!A:B,2,FALSE),"")</f>
        <v>2</v>
      </c>
      <c r="AG2355" s="5">
        <v>1</v>
      </c>
      <c r="AH2355" s="2"/>
    </row>
    <row r="2356" spans="1:34" ht="30" hidden="1" customHeight="1" x14ac:dyDescent="0.25">
      <c r="A2356" s="7">
        <v>18470321</v>
      </c>
      <c r="B2356" s="6" t="str">
        <f>VLOOKUP(ActividadesCom[[#This Row],[NO. DE CONTROL]],'LISTADO ESTUDIANTES'!A:C,2,FALSE)</f>
        <v>KOH KU JORGE RICARDO</v>
      </c>
      <c r="C2356" s="6" t="str">
        <f>VLOOKUP(ActividadesCom[[#This Row],[NO. DE CONTROL]],'LISTADO ESTUDIANTES'!A:C,3,FALSE)</f>
        <v>ARQUITECTURA</v>
      </c>
      <c r="D2356" s="5" t="str">
        <f>VLOOKUP(ActividadesCom[[#This Row],[NO. DE CONTROL]],'LISTADO ESTUDIANTES'!A:D,4,FALSE)</f>
        <v>BAJA</v>
      </c>
      <c r="E2356" s="5">
        <f>SUM(ActividadesCom[[#This Row],[CRÉD. 1]],ActividadesCom[[#This Row],[CRÉD. 2]],ActividadesCom[[#This Row],[CRÉD. 3]],ActividadesCom[[#This Row],[CRÉD. 4]],ActividadesCom[[#This Row],[CRÉD. 5]])</f>
        <v>5</v>
      </c>
      <c r="F2356" s="17">
        <f>IF(ActividadesCom[[#This Row],[ÚLTIMO SEMESTRE CON CRÉDITOS]]&gt;0,ROUND(AVERAGE(ActividadesCom[[#This Row],[VALOR NIVEL 5]],ActividadesCom[[#This Row],[VALOR NIVEL 4]],ActividadesCom[[#This Row],[VALOR NIVEL 3]],ActividadesCom[[#This Row],[VALOR NIVEL 2]],ActividadesCom[[#This Row],[VALOR NIVEL 1]]),0),"")</f>
        <v>2</v>
      </c>
      <c r="G2356" s="5" t="str">
        <f>IF(ActividadesCom[[#This Row],[PROMEDIO]]="","",IF(ActividadesCom[[#This Row],[PROMEDIO]]&gt;=4,"EXCELENTE",IF(ActividadesCom[[#This Row],[PROMEDIO]]&gt;=3,"NOTABLE",IF(ActividadesCom[[#This Row],[PROMEDIO]]&gt;=2,"BUENO",IF(ActividadesCom[[#This Row],[PROMEDIO]]=1,"SUFICIENTE","")))))</f>
        <v>BUENO</v>
      </c>
      <c r="H2356" s="5">
        <f>MAX(ActividadesCom[[#This Row],[PERÍODO 1]],ActividadesCom[[#This Row],[PERÍODO 2]],ActividadesCom[[#This Row],[PERÍODO 3]],ActividadesCom[[#This Row],[PERÍODO 4]],ActividadesCom[[#This Row],[PERÍODO 5]])</f>
        <v>20211</v>
      </c>
      <c r="I2356" s="6" t="s">
        <v>4050</v>
      </c>
      <c r="J2356" s="5">
        <v>20191</v>
      </c>
      <c r="K2356" s="5" t="s">
        <v>4009</v>
      </c>
      <c r="L2356" s="5">
        <f>IF(ActividadesCom[[#This Row],[NIVEL 1]]&lt;&gt;0,VLOOKUP(ActividadesCom[[#This Row],[NIVEL 1]],Catálogo!A:B,2,FALSE),"")</f>
        <v>2</v>
      </c>
      <c r="M2356" s="5">
        <v>1</v>
      </c>
      <c r="N2356" s="6" t="s">
        <v>3996</v>
      </c>
      <c r="O2356" s="5">
        <v>20183</v>
      </c>
      <c r="P2356" s="5" t="s">
        <v>4009</v>
      </c>
      <c r="Q2356" s="5">
        <f>IF(ActividadesCom[[#This Row],[NIVEL 2]]&lt;&gt;0,VLOOKUP(ActividadesCom[[#This Row],[NIVEL 2]],Catálogo!A:B,2,FALSE),"")</f>
        <v>2</v>
      </c>
      <c r="R2356" s="14">
        <v>1</v>
      </c>
      <c r="S2356" s="23" t="s">
        <v>4476</v>
      </c>
      <c r="T2356" s="14">
        <v>20211</v>
      </c>
      <c r="U2356" s="14" t="s">
        <v>4008</v>
      </c>
      <c r="V2356" s="5">
        <f>IF(ActividadesCom[[#This Row],[NIVEL 3]]&lt;&gt;0,VLOOKUP(ActividadesCom[[#This Row],[NIVEL 3]],Catálogo!A:B,2,FALSE),"")</f>
        <v>3</v>
      </c>
      <c r="W2356" s="14">
        <v>1</v>
      </c>
      <c r="X2356" s="6" t="s">
        <v>42</v>
      </c>
      <c r="Y2356" s="5">
        <v>20203</v>
      </c>
      <c r="Z2356" s="5" t="s">
        <v>4010</v>
      </c>
      <c r="AA2356" s="5">
        <f>IF(ActividadesCom[[#This Row],[NIVEL 4]]&lt;&gt;0,VLOOKUP(ActividadesCom[[#This Row],[NIVEL 4]],Catálogo!A:B,2,FALSE),"")</f>
        <v>1</v>
      </c>
      <c r="AB2356" s="5">
        <v>1</v>
      </c>
      <c r="AC2356" s="6" t="s">
        <v>42</v>
      </c>
      <c r="AD2356" s="5">
        <v>20183</v>
      </c>
      <c r="AE2356" s="5" t="s">
        <v>4008</v>
      </c>
      <c r="AF2356" s="5">
        <f>IF(ActividadesCom[[#This Row],[NIVEL 5]]&lt;&gt;0,VLOOKUP(ActividadesCom[[#This Row],[NIVEL 5]],Catálogo!A:B,2,FALSE),"")</f>
        <v>3</v>
      </c>
      <c r="AG2356" s="5">
        <v>1</v>
      </c>
      <c r="AH2356" s="2"/>
    </row>
    <row r="2357" spans="1:34" ht="30" hidden="1" customHeight="1" x14ac:dyDescent="0.25">
      <c r="A2357" s="7">
        <v>18470322</v>
      </c>
      <c r="B2357" s="6" t="str">
        <f>VLOOKUP(ActividadesCom[[#This Row],[NO. DE CONTROL]],'LISTADO ESTUDIANTES'!A:C,2,FALSE)</f>
        <v>GONGORA RUIZ MIGUEL YAIR</v>
      </c>
      <c r="C2357" s="6" t="str">
        <f>VLOOKUP(ActividadesCom[[#This Row],[NO. DE CONTROL]],'LISTADO ESTUDIANTES'!A:C,3,FALSE)</f>
        <v>INGENIERIA EN ADMINISTRACION</v>
      </c>
      <c r="D2357" s="5" t="str">
        <f>VLOOKUP(ActividadesCom[[#This Row],[NO. DE CONTROL]],'LISTADO ESTUDIANTES'!A:D,4,FALSE)</f>
        <v>BAJA</v>
      </c>
      <c r="E2357" s="5">
        <f>SUM(ActividadesCom[[#This Row],[CRÉD. 1]],ActividadesCom[[#This Row],[CRÉD. 2]],ActividadesCom[[#This Row],[CRÉD. 3]],ActividadesCom[[#This Row],[CRÉD. 4]],ActividadesCom[[#This Row],[CRÉD. 5]])</f>
        <v>5</v>
      </c>
      <c r="F2357" s="17">
        <f>IF(ActividadesCom[[#This Row],[ÚLTIMO SEMESTRE CON CRÉDITOS]]&gt;0,ROUND(AVERAGE(ActividadesCom[[#This Row],[VALOR NIVEL 5]],ActividadesCom[[#This Row],[VALOR NIVEL 4]],ActividadesCom[[#This Row],[VALOR NIVEL 3]],ActividadesCom[[#This Row],[VALOR NIVEL 2]],ActividadesCom[[#This Row],[VALOR NIVEL 1]]),0),"")</f>
        <v>2</v>
      </c>
      <c r="G2357" s="5" t="str">
        <f>IF(ActividadesCom[[#This Row],[PROMEDIO]]="","",IF(ActividadesCom[[#This Row],[PROMEDIO]]&gt;=4,"EXCELENTE",IF(ActividadesCom[[#This Row],[PROMEDIO]]&gt;=3,"NOTABLE",IF(ActividadesCom[[#This Row],[PROMEDIO]]&gt;=2,"BUENO",IF(ActividadesCom[[#This Row],[PROMEDIO]]=1,"SUFICIENTE","")))))</f>
        <v>BUENO</v>
      </c>
      <c r="H2357" s="5">
        <f>MAX(ActividadesCom[[#This Row],[PERÍODO 1]],ActividadesCom[[#This Row],[PERÍODO 2]],ActividadesCom[[#This Row],[PERÍODO 3]],ActividadesCom[[#This Row],[PERÍODO 4]],ActividadesCom[[#This Row],[PERÍODO 5]])</f>
        <v>20213</v>
      </c>
      <c r="I2357" s="6" t="s">
        <v>461</v>
      </c>
      <c r="J2357" s="5">
        <v>20183</v>
      </c>
      <c r="K2357" s="5" t="s">
        <v>4009</v>
      </c>
      <c r="L2357" s="5">
        <f>IF(ActividadesCom[[#This Row],[NIVEL 1]]&lt;&gt;0,VLOOKUP(ActividadesCom[[#This Row],[NIVEL 1]],Catálogo!A:B,2,FALSE),"")</f>
        <v>2</v>
      </c>
      <c r="M2357" s="5">
        <v>1</v>
      </c>
      <c r="N2357" s="9" t="s">
        <v>4529</v>
      </c>
      <c r="O2357" s="8">
        <v>20211</v>
      </c>
      <c r="P2357" s="8" t="s">
        <v>4009</v>
      </c>
      <c r="Q2357" s="5">
        <f>IF(ActividadesCom[[#This Row],[NIVEL 2]]&lt;&gt;0,VLOOKUP(ActividadesCom[[#This Row],[NIVEL 2]],Catálogo!A:B,2,FALSE),"")</f>
        <v>2</v>
      </c>
      <c r="R2357" s="13">
        <v>1</v>
      </c>
      <c r="S2357" s="74" t="s">
        <v>4529</v>
      </c>
      <c r="T2357" s="13">
        <v>20213</v>
      </c>
      <c r="U2357" s="13" t="s">
        <v>4009</v>
      </c>
      <c r="V2357" s="5">
        <f>IF(ActividadesCom[[#This Row],[NIVEL 3]]&lt;&gt;0,VLOOKUP(ActividadesCom[[#This Row],[NIVEL 3]],Catálogo!A:B,2,FALSE),"")</f>
        <v>2</v>
      </c>
      <c r="W2357" s="13">
        <v>1</v>
      </c>
      <c r="X2357" s="9" t="s">
        <v>818</v>
      </c>
      <c r="Y2357" s="8">
        <v>20191</v>
      </c>
      <c r="Z2357" s="5" t="s">
        <v>4009</v>
      </c>
      <c r="AA2357" s="5">
        <f>IF(ActividadesCom[[#This Row],[NIVEL 4]]&lt;&gt;0,VLOOKUP(ActividadesCom[[#This Row],[NIVEL 4]],Catálogo!A:B,2,FALSE),"")</f>
        <v>2</v>
      </c>
      <c r="AB2357" s="8">
        <v>1</v>
      </c>
      <c r="AC2357" s="9" t="s">
        <v>133</v>
      </c>
      <c r="AD2357" s="8">
        <v>20183</v>
      </c>
      <c r="AE2357" s="5" t="s">
        <v>4009</v>
      </c>
      <c r="AF2357" s="5">
        <f>IF(ActividadesCom[[#This Row],[NIVEL 5]]&lt;&gt;0,VLOOKUP(ActividadesCom[[#This Row],[NIVEL 5]],Catálogo!A:B,2,FALSE),"")</f>
        <v>2</v>
      </c>
      <c r="AG2357" s="8">
        <v>1</v>
      </c>
      <c r="AH2357" s="2"/>
    </row>
    <row r="2358" spans="1:34" s="151" customFormat="1" ht="30" hidden="1" customHeight="1" x14ac:dyDescent="0.25">
      <c r="A2358" s="147">
        <v>18470323</v>
      </c>
      <c r="B2358" s="148" t="str">
        <f>VLOOKUP(ActividadesCom[[#This Row],[NO. DE CONTROL]],'LISTADO ESTUDIANTES'!A:C,2,FALSE)</f>
        <v>TREJO UZCANGA LIZANDRO</v>
      </c>
      <c r="C2358" s="148" t="str">
        <f>VLOOKUP(ActividadesCom[[#This Row],[NO. DE CONTROL]],'LISTADO ESTUDIANTES'!A:C,3,FALSE)</f>
        <v>ARQUITECTURA</v>
      </c>
      <c r="D2358" s="149" t="str">
        <f>VLOOKUP(ActividadesCom[[#This Row],[NO. DE CONTROL]],'LISTADO ESTUDIANTES'!A:D,4,FALSE)</f>
        <v>BAJA</v>
      </c>
      <c r="E2358" s="149">
        <f>SUM(ActividadesCom[[#This Row],[CRÉD. 1]],ActividadesCom[[#This Row],[CRÉD. 2]],ActividadesCom[[#This Row],[CRÉD. 3]],ActividadesCom[[#This Row],[CRÉD. 4]],ActividadesCom[[#This Row],[CRÉD. 5]])</f>
        <v>5</v>
      </c>
      <c r="F2358" s="150">
        <f>IF(ActividadesCom[[#This Row],[ÚLTIMO SEMESTRE CON CRÉDITOS]]&gt;0,ROUND(AVERAGE(ActividadesCom[[#This Row],[VALOR NIVEL 5]],ActividadesCom[[#This Row],[VALOR NIVEL 4]],ActividadesCom[[#This Row],[VALOR NIVEL 3]],ActividadesCom[[#This Row],[VALOR NIVEL 2]],ActividadesCom[[#This Row],[VALOR NIVEL 1]]),0),"")</f>
        <v>4</v>
      </c>
      <c r="G2358" s="149" t="str">
        <f>IF(ActividadesCom[[#This Row],[PROMEDIO]]="","",IF(ActividadesCom[[#This Row],[PROMEDIO]]&gt;=4,"EXCELENTE",IF(ActividadesCom[[#This Row],[PROMEDIO]]&gt;=3,"NOTABLE",IF(ActividadesCom[[#This Row],[PROMEDIO]]&gt;=2,"BUENO",IF(ActividadesCom[[#This Row],[PROMEDIO]]=1,"SUFICIENTE","")))))</f>
        <v>EXCELENTE</v>
      </c>
      <c r="H2358" s="149">
        <f>MAX(ActividadesCom[[#This Row],[PERÍODO 1]],ActividadesCom[[#This Row],[PERÍODO 2]],ActividadesCom[[#This Row],[PERÍODO 3]],ActividadesCom[[#This Row],[PERÍODO 4]],ActividadesCom[[#This Row],[PERÍODO 5]])</f>
        <v>20253</v>
      </c>
      <c r="I2358" s="148" t="s">
        <v>4692</v>
      </c>
      <c r="J2358" s="149">
        <v>20213</v>
      </c>
      <c r="K2358" s="149" t="s">
        <v>4007</v>
      </c>
      <c r="L2358" s="149">
        <f>IF(ActividadesCom[[#This Row],[NIVEL 1]]&lt;&gt;0,VLOOKUP(ActividadesCom[[#This Row],[NIVEL 1]],Catálogo!A:B,2,FALSE),"")</f>
        <v>4</v>
      </c>
      <c r="M2358" s="149">
        <v>1</v>
      </c>
      <c r="N2358" s="148" t="s">
        <v>6340</v>
      </c>
      <c r="O2358" s="149">
        <v>20241</v>
      </c>
      <c r="P2358" s="149" t="s">
        <v>4007</v>
      </c>
      <c r="Q2358" s="149">
        <f>IF(ActividadesCom[[#This Row],[NIVEL 2]]&lt;&gt;0,VLOOKUP(ActividadesCom[[#This Row],[NIVEL 2]],Catálogo!A:B,2,FALSE),"")</f>
        <v>4</v>
      </c>
      <c r="R2358" s="11">
        <v>1</v>
      </c>
      <c r="S2358" s="12" t="s">
        <v>6756</v>
      </c>
      <c r="T2358" s="11">
        <v>20243</v>
      </c>
      <c r="U2358" s="11" t="s">
        <v>4007</v>
      </c>
      <c r="V2358" s="149">
        <f>IF(ActividadesCom[[#This Row],[NIVEL 3]]&lt;&gt;0,VLOOKUP(ActividadesCom[[#This Row],[NIVEL 3]],Catálogo!A:B,2,FALSE),"")</f>
        <v>4</v>
      </c>
      <c r="W2358" s="11">
        <v>1</v>
      </c>
      <c r="X2358" s="148" t="s">
        <v>47</v>
      </c>
      <c r="Y2358" s="149">
        <v>20251</v>
      </c>
      <c r="Z2358" s="149" t="s">
        <v>4008</v>
      </c>
      <c r="AA2358" s="149">
        <f>IF(ActividadesCom[[#This Row],[NIVEL 4]]&lt;&gt;0,VLOOKUP(ActividadesCom[[#This Row],[NIVEL 4]],Catálogo!A:B,2,FALSE),"")</f>
        <v>3</v>
      </c>
      <c r="AB2358" s="149">
        <v>1</v>
      </c>
      <c r="AC2358" s="148" t="s">
        <v>6821</v>
      </c>
      <c r="AD2358" s="149">
        <v>20253</v>
      </c>
      <c r="AE2358" s="149" t="s">
        <v>4008</v>
      </c>
      <c r="AF2358" s="149">
        <f>IF(ActividadesCom[[#This Row],[NIVEL 5]]&lt;&gt;0,VLOOKUP(ActividadesCom[[#This Row],[NIVEL 5]],Catálogo!A:B,2,FALSE),"")</f>
        <v>3</v>
      </c>
      <c r="AG2358" s="149">
        <v>1</v>
      </c>
    </row>
    <row r="2359" spans="1:34" ht="30" hidden="1" customHeight="1" x14ac:dyDescent="0.25">
      <c r="A2359" s="7">
        <v>18470324</v>
      </c>
      <c r="B2359" s="6" t="str">
        <f>VLOOKUP(ActividadesCom[[#This Row],[NO. DE CONTROL]],'LISTADO ESTUDIANTES'!A:C,2,FALSE)</f>
        <v>CHE ESTAU JUAN ALEJANDRO</v>
      </c>
      <c r="C2359" s="6" t="str">
        <f>VLOOKUP(ActividadesCom[[#This Row],[NO. DE CONTROL]],'LISTADO ESTUDIANTES'!A:C,3,FALSE)</f>
        <v>ARQUITECTURA</v>
      </c>
      <c r="D2359" s="5" t="str">
        <f>VLOOKUP(ActividadesCom[[#This Row],[NO. DE CONTROL]],'LISTADO ESTUDIANTES'!A:D,4,FALSE)</f>
        <v>BAJA</v>
      </c>
      <c r="E2359" s="5">
        <f>SUM(ActividadesCom[[#This Row],[CRÉD. 1]],ActividadesCom[[#This Row],[CRÉD. 2]],ActividadesCom[[#This Row],[CRÉD. 3]],ActividadesCom[[#This Row],[CRÉD. 4]],ActividadesCom[[#This Row],[CRÉD. 5]])</f>
        <v>1</v>
      </c>
      <c r="F2359" s="17">
        <f>IF(ActividadesCom[[#This Row],[ÚLTIMO SEMESTRE CON CRÉDITOS]]&gt;0,ROUND(AVERAGE(ActividadesCom[[#This Row],[VALOR NIVEL 5]],ActividadesCom[[#This Row],[VALOR NIVEL 4]],ActividadesCom[[#This Row],[VALOR NIVEL 3]],ActividadesCom[[#This Row],[VALOR NIVEL 2]],ActividadesCom[[#This Row],[VALOR NIVEL 1]]),0),"")</f>
        <v>2</v>
      </c>
      <c r="G2359" s="5" t="str">
        <f>IF(ActividadesCom[[#This Row],[PROMEDIO]]="","",IF(ActividadesCom[[#This Row],[PROMEDIO]]&gt;=4,"EXCELENTE",IF(ActividadesCom[[#This Row],[PROMEDIO]]&gt;=3,"NOTABLE",IF(ActividadesCom[[#This Row],[PROMEDIO]]&gt;=2,"BUENO",IF(ActividadesCom[[#This Row],[PROMEDIO]]=1,"SUFICIENTE","")))))</f>
        <v>BUENO</v>
      </c>
      <c r="H2359" s="5">
        <f>MAX(ActividadesCom[[#This Row],[PERÍODO 1]],ActividadesCom[[#This Row],[PERÍODO 2]],ActividadesCom[[#This Row],[PERÍODO 3]],ActividadesCom[[#This Row],[PERÍODO 4]],ActividadesCom[[#This Row],[PERÍODO 5]])</f>
        <v>20183</v>
      </c>
      <c r="I2359" s="6" t="s">
        <v>3996</v>
      </c>
      <c r="J2359" s="5">
        <v>20183</v>
      </c>
      <c r="K2359" s="5" t="s">
        <v>4009</v>
      </c>
      <c r="L2359" s="5">
        <f>IF(ActividadesCom[[#This Row],[NIVEL 1]]&lt;&gt;0,VLOOKUP(ActividadesCom[[#This Row],[NIVEL 1]],Catálogo!A:B,2,FALSE),"")</f>
        <v>2</v>
      </c>
      <c r="M2359" s="5">
        <v>1</v>
      </c>
      <c r="N2359" s="6"/>
      <c r="O2359" s="5"/>
      <c r="P2359" s="5"/>
      <c r="Q2359" s="5" t="str">
        <f>IF(ActividadesCom[[#This Row],[NIVEL 2]]&lt;&gt;0,VLOOKUP(ActividadesCom[[#This Row],[NIVEL 2]],Catálogo!A:B,2,FALSE),"")</f>
        <v/>
      </c>
      <c r="R2359" s="14"/>
      <c r="S2359" s="23"/>
      <c r="T2359" s="14"/>
      <c r="U2359" s="14"/>
      <c r="V2359" s="5" t="str">
        <f>IF(ActividadesCom[[#This Row],[NIVEL 3]]&lt;&gt;0,VLOOKUP(ActividadesCom[[#This Row],[NIVEL 3]],Catálogo!A:B,2,FALSE),"")</f>
        <v/>
      </c>
      <c r="W2359" s="14"/>
      <c r="X2359" s="6"/>
      <c r="Y2359" s="5"/>
      <c r="Z2359" s="5"/>
      <c r="AA2359" s="5" t="str">
        <f>IF(ActividadesCom[[#This Row],[NIVEL 4]]&lt;&gt;0,VLOOKUP(ActividadesCom[[#This Row],[NIVEL 4]],Catálogo!A:B,2,FALSE),"")</f>
        <v/>
      </c>
      <c r="AB2359" s="5"/>
      <c r="AC2359" s="6"/>
      <c r="AD2359" s="5"/>
      <c r="AE2359" s="5"/>
      <c r="AF2359" s="5" t="str">
        <f>IF(ActividadesCom[[#This Row],[NIVEL 5]]&lt;&gt;0,VLOOKUP(ActividadesCom[[#This Row],[NIVEL 5]],Catálogo!A:B,2,FALSE),"")</f>
        <v/>
      </c>
      <c r="AG2359" s="5"/>
      <c r="AH2359" s="2"/>
    </row>
    <row r="2360" spans="1:34" ht="30" hidden="1" customHeight="1" x14ac:dyDescent="0.25">
      <c r="A2360" s="7">
        <v>18470325</v>
      </c>
      <c r="B2360" s="6" t="str">
        <f>VLOOKUP(ActividadesCom[[#This Row],[NO. DE CONTROL]],'LISTADO ESTUDIANTES'!A:C,2,FALSE)</f>
        <v>TORRES PEREZ MAYRA AURORA</v>
      </c>
      <c r="C2360" s="6" t="str">
        <f>VLOOKUP(ActividadesCom[[#This Row],[NO. DE CONTROL]],'LISTADO ESTUDIANTES'!A:C,3,FALSE)</f>
        <v>INGENIERIA EN ADMINISTRACION</v>
      </c>
      <c r="D2360" s="5" t="str">
        <f>VLOOKUP(ActividadesCom[[#This Row],[NO. DE CONTROL]],'LISTADO ESTUDIANTES'!A:D,4,FALSE)</f>
        <v>BAJA</v>
      </c>
      <c r="E2360" s="5">
        <f>SUM(ActividadesCom[[#This Row],[CRÉD. 1]],ActividadesCom[[#This Row],[CRÉD. 2]],ActividadesCom[[#This Row],[CRÉD. 3]],ActividadesCom[[#This Row],[CRÉD. 4]],ActividadesCom[[#This Row],[CRÉD. 5]])</f>
        <v>2</v>
      </c>
      <c r="F2360" s="17">
        <f>IF(ActividadesCom[[#This Row],[ÚLTIMO SEMESTRE CON CRÉDITOS]]&gt;0,ROUND(AVERAGE(ActividadesCom[[#This Row],[VALOR NIVEL 5]],ActividadesCom[[#This Row],[VALOR NIVEL 4]],ActividadesCom[[#This Row],[VALOR NIVEL 3]],ActividadesCom[[#This Row],[VALOR NIVEL 2]],ActividadesCom[[#This Row],[VALOR NIVEL 1]]),0),"")</f>
        <v>3</v>
      </c>
      <c r="G2360" s="5" t="str">
        <f>IF(ActividadesCom[[#This Row],[PROMEDIO]]="","",IF(ActividadesCom[[#This Row],[PROMEDIO]]&gt;=4,"EXCELENTE",IF(ActividadesCom[[#This Row],[PROMEDIO]]&gt;=3,"NOTABLE",IF(ActividadesCom[[#This Row],[PROMEDIO]]&gt;=2,"BUENO",IF(ActividadesCom[[#This Row],[PROMEDIO]]=1,"SUFICIENTE","")))))</f>
        <v>NOTABLE</v>
      </c>
      <c r="H2360" s="5">
        <f>MAX(ActividadesCom[[#This Row],[PERÍODO 1]],ActividadesCom[[#This Row],[PERÍODO 2]],ActividadesCom[[#This Row],[PERÍODO 3]],ActividadesCom[[#This Row],[PERÍODO 4]],ActividadesCom[[#This Row],[PERÍODO 5]])</f>
        <v>20201</v>
      </c>
      <c r="I2360" s="6"/>
      <c r="J2360" s="5"/>
      <c r="K2360" s="5"/>
      <c r="L2360" s="5" t="str">
        <f>IF(ActividadesCom[[#This Row],[NIVEL 1]]&lt;&gt;0,VLOOKUP(ActividadesCom[[#This Row],[NIVEL 1]],Catálogo!A:B,2,FALSE),"")</f>
        <v/>
      </c>
      <c r="M2360" s="5"/>
      <c r="N2360" s="6"/>
      <c r="O2360" s="5"/>
      <c r="P2360" s="5"/>
      <c r="Q2360" s="5" t="str">
        <f>IF(ActividadesCom[[#This Row],[NIVEL 2]]&lt;&gt;0,VLOOKUP(ActividadesCom[[#This Row],[NIVEL 2]],Catálogo!A:B,2,FALSE),"")</f>
        <v/>
      </c>
      <c r="R2360" s="11"/>
      <c r="S2360" s="12"/>
      <c r="T2360" s="11"/>
      <c r="U2360" s="11"/>
      <c r="V2360" s="5" t="str">
        <f>IF(ActividadesCom[[#This Row],[NIVEL 3]]&lt;&gt;0,VLOOKUP(ActividadesCom[[#This Row],[NIVEL 3]],Catálogo!A:B,2,FALSE),"")</f>
        <v/>
      </c>
      <c r="W2360" s="11"/>
      <c r="X2360" s="6" t="s">
        <v>2762</v>
      </c>
      <c r="Y2360" s="5">
        <v>20201</v>
      </c>
      <c r="Z2360" s="5" t="s">
        <v>4009</v>
      </c>
      <c r="AA2360" s="5">
        <f>IF(ActividadesCom[[#This Row],[NIVEL 4]]&lt;&gt;0,VLOOKUP(ActividadesCom[[#This Row],[NIVEL 4]],Catálogo!A:B,2,FALSE),"")</f>
        <v>2</v>
      </c>
      <c r="AB2360" s="5">
        <v>1</v>
      </c>
      <c r="AC2360" s="6" t="s">
        <v>31</v>
      </c>
      <c r="AD2360" s="5">
        <v>20183</v>
      </c>
      <c r="AE2360" s="5" t="s">
        <v>4008</v>
      </c>
      <c r="AF2360" s="5">
        <f>IF(ActividadesCom[[#This Row],[NIVEL 5]]&lt;&gt;0,VLOOKUP(ActividadesCom[[#This Row],[NIVEL 5]],Catálogo!A:B,2,FALSE),"")</f>
        <v>3</v>
      </c>
      <c r="AG2360" s="5">
        <v>1</v>
      </c>
      <c r="AH2360" s="2"/>
    </row>
    <row r="2361" spans="1:34" ht="30" hidden="1" customHeight="1" x14ac:dyDescent="0.25">
      <c r="A2361" s="7">
        <v>18470326</v>
      </c>
      <c r="B2361" s="6" t="str">
        <f>VLOOKUP(ActividadesCom[[#This Row],[NO. DE CONTROL]],'LISTADO ESTUDIANTES'!A:C,2,FALSE)</f>
        <v>ROMAN ESTRADA SANTOS</v>
      </c>
      <c r="C2361" s="6" t="str">
        <f>VLOOKUP(ActividadesCom[[#This Row],[NO. DE CONTROL]],'LISTADO ESTUDIANTES'!A:C,3,FALSE)</f>
        <v>INGENIERIA MECANICA</v>
      </c>
      <c r="D2361" s="5" t="str">
        <f>VLOOKUP(ActividadesCom[[#This Row],[NO. DE CONTROL]],'LISTADO ESTUDIANTES'!A:D,4,FALSE)</f>
        <v>BAJA</v>
      </c>
      <c r="E2361" s="5">
        <f>SUM(ActividadesCom[[#This Row],[CRÉD. 1]],ActividadesCom[[#This Row],[CRÉD. 2]],ActividadesCom[[#This Row],[CRÉD. 3]],ActividadesCom[[#This Row],[CRÉD. 4]],ActividadesCom[[#This Row],[CRÉD. 5]])</f>
        <v>1</v>
      </c>
      <c r="F2361" s="17">
        <f>IF(ActividadesCom[[#This Row],[ÚLTIMO SEMESTRE CON CRÉDITOS]]&gt;0,ROUND(AVERAGE(ActividadesCom[[#This Row],[VALOR NIVEL 5]],ActividadesCom[[#This Row],[VALOR NIVEL 4]],ActividadesCom[[#This Row],[VALOR NIVEL 3]],ActividadesCom[[#This Row],[VALOR NIVEL 2]],ActividadesCom[[#This Row],[VALOR NIVEL 1]]),0),"")</f>
        <v>2</v>
      </c>
      <c r="G2361" s="5" t="str">
        <f>IF(ActividadesCom[[#This Row],[PROMEDIO]]="","",IF(ActividadesCom[[#This Row],[PROMEDIO]]&gt;=4,"EXCELENTE",IF(ActividadesCom[[#This Row],[PROMEDIO]]&gt;=3,"NOTABLE",IF(ActividadesCom[[#This Row],[PROMEDIO]]&gt;=2,"BUENO",IF(ActividadesCom[[#This Row],[PROMEDIO]]=1,"SUFICIENTE","")))))</f>
        <v>BUENO</v>
      </c>
      <c r="H2361" s="5">
        <f>MAX(ActividadesCom[[#This Row],[PERÍODO 1]],ActividadesCom[[#This Row],[PERÍODO 2]],ActividadesCom[[#This Row],[PERÍODO 3]],ActividadesCom[[#This Row],[PERÍODO 4]],ActividadesCom[[#This Row],[PERÍODO 5]])</f>
        <v>20183</v>
      </c>
      <c r="I2361" s="6"/>
      <c r="J2361" s="5"/>
      <c r="K2361" s="5"/>
      <c r="L2361" s="5" t="str">
        <f>IF(ActividadesCom[[#This Row],[NIVEL 1]]&lt;&gt;0,VLOOKUP(ActividadesCom[[#This Row],[NIVEL 1]],Catálogo!A:B,2,FALSE),"")</f>
        <v/>
      </c>
      <c r="M2361" s="5"/>
      <c r="N2361" s="6"/>
      <c r="O2361" s="5"/>
      <c r="P2361" s="5"/>
      <c r="Q2361" s="5" t="str">
        <f>IF(ActividadesCom[[#This Row],[NIVEL 2]]&lt;&gt;0,VLOOKUP(ActividadesCom[[#This Row],[NIVEL 2]],Catálogo!A:B,2,FALSE),"")</f>
        <v/>
      </c>
      <c r="R2361" s="5"/>
      <c r="S2361" s="6"/>
      <c r="T2361" s="5"/>
      <c r="U2361" s="5"/>
      <c r="V2361" s="5" t="str">
        <f>IF(ActividadesCom[[#This Row],[NIVEL 3]]&lt;&gt;0,VLOOKUP(ActividadesCom[[#This Row],[NIVEL 3]],Catálogo!A:B,2,FALSE),"")</f>
        <v/>
      </c>
      <c r="W2361" s="5"/>
      <c r="X2361" s="6"/>
      <c r="Y2361" s="5"/>
      <c r="Z2361" s="5"/>
      <c r="AA2361" s="5" t="str">
        <f>IF(ActividadesCom[[#This Row],[NIVEL 4]]&lt;&gt;0,VLOOKUP(ActividadesCom[[#This Row],[NIVEL 4]],Catálogo!A:B,2,FALSE),"")</f>
        <v/>
      </c>
      <c r="AB2361" s="5"/>
      <c r="AC2361" s="6" t="s">
        <v>133</v>
      </c>
      <c r="AD2361" s="5">
        <v>20183</v>
      </c>
      <c r="AE2361" s="5" t="s">
        <v>4009</v>
      </c>
      <c r="AF2361" s="5">
        <f>IF(ActividadesCom[[#This Row],[NIVEL 5]]&lt;&gt;0,VLOOKUP(ActividadesCom[[#This Row],[NIVEL 5]],Catálogo!A:B,2,FALSE),"")</f>
        <v>2</v>
      </c>
      <c r="AG2361" s="5">
        <v>1</v>
      </c>
      <c r="AH2361" s="2"/>
    </row>
    <row r="2362" spans="1:34" ht="30" hidden="1" customHeight="1" x14ac:dyDescent="0.25">
      <c r="A2362" s="7">
        <v>18470327</v>
      </c>
      <c r="B2362" s="6" t="str">
        <f>VLOOKUP(ActividadesCom[[#This Row],[NO. DE CONTROL]],'LISTADO ESTUDIANTES'!A:C,2,FALSE)</f>
        <v>MEJIA DURAN JUAN MANUEL</v>
      </c>
      <c r="C2362" s="6" t="str">
        <f>VLOOKUP(ActividadesCom[[#This Row],[NO. DE CONTROL]],'LISTADO ESTUDIANTES'!A:C,3,FALSE)</f>
        <v>INGENIERIA QUIMICA</v>
      </c>
      <c r="D2362" s="5" t="str">
        <f>VLOOKUP(ActividadesCom[[#This Row],[NO. DE CONTROL]],'LISTADO ESTUDIANTES'!A:D,4,FALSE)</f>
        <v>BAJA</v>
      </c>
      <c r="E2362" s="5">
        <f>SUM(ActividadesCom[[#This Row],[CRÉD. 1]],ActividadesCom[[#This Row],[CRÉD. 2]],ActividadesCom[[#This Row],[CRÉD. 3]],ActividadesCom[[#This Row],[CRÉD. 4]],ActividadesCom[[#This Row],[CRÉD. 5]])</f>
        <v>5</v>
      </c>
      <c r="F2362" s="17">
        <f>IF(ActividadesCom[[#This Row],[ÚLTIMO SEMESTRE CON CRÉDITOS]]&gt;0,ROUND(AVERAGE(ActividadesCom[[#This Row],[VALOR NIVEL 5]],ActividadesCom[[#This Row],[VALOR NIVEL 4]],ActividadesCom[[#This Row],[VALOR NIVEL 3]],ActividadesCom[[#This Row],[VALOR NIVEL 2]],ActividadesCom[[#This Row],[VALOR NIVEL 1]]),0),"")</f>
        <v>2</v>
      </c>
      <c r="G2362" s="5" t="str">
        <f>IF(ActividadesCom[[#This Row],[PROMEDIO]]="","",IF(ActividadesCom[[#This Row],[PROMEDIO]]&gt;=4,"EXCELENTE",IF(ActividadesCom[[#This Row],[PROMEDIO]]&gt;=3,"NOTABLE",IF(ActividadesCom[[#This Row],[PROMEDIO]]&gt;=2,"BUENO",IF(ActividadesCom[[#This Row],[PROMEDIO]]=1,"SUFICIENTE","")))))</f>
        <v>BUENO</v>
      </c>
      <c r="H2362" s="5">
        <f>MAX(ActividadesCom[[#This Row],[PERÍODO 1]],ActividadesCom[[#This Row],[PERÍODO 2]],ActividadesCom[[#This Row],[PERÍODO 3]],ActividadesCom[[#This Row],[PERÍODO 4]],ActividadesCom[[#This Row],[PERÍODO 5]])</f>
        <v>20211</v>
      </c>
      <c r="I2362" s="6" t="s">
        <v>3508</v>
      </c>
      <c r="J2362" s="5">
        <v>20183</v>
      </c>
      <c r="K2362" s="5" t="s">
        <v>4009</v>
      </c>
      <c r="L2362" s="5">
        <f>IF(ActividadesCom[[#This Row],[NIVEL 1]]&lt;&gt;0,VLOOKUP(ActividadesCom[[#This Row],[NIVEL 1]],Catálogo!A:B,2,FALSE),"")</f>
        <v>2</v>
      </c>
      <c r="M2362" s="5">
        <v>1</v>
      </c>
      <c r="N2362" s="6" t="s">
        <v>4101</v>
      </c>
      <c r="O2362" s="5">
        <v>20203</v>
      </c>
      <c r="P2362" s="5" t="s">
        <v>4009</v>
      </c>
      <c r="Q2362" s="5">
        <f>IF(ActividadesCom[[#This Row],[NIVEL 2]]&lt;&gt;0,VLOOKUP(ActividadesCom[[#This Row],[NIVEL 2]],Catálogo!A:B,2,FALSE),"")</f>
        <v>2</v>
      </c>
      <c r="R2362" s="5">
        <v>1</v>
      </c>
      <c r="S2362" s="6" t="s">
        <v>4552</v>
      </c>
      <c r="T2362" s="5">
        <v>20211</v>
      </c>
      <c r="U2362" s="5" t="s">
        <v>4007</v>
      </c>
      <c r="V2362" s="5">
        <f>IF(ActividadesCom[[#This Row],[NIVEL 3]]&lt;&gt;0,VLOOKUP(ActividadesCom[[#This Row],[NIVEL 3]],Catálogo!A:B,2,FALSE),"")</f>
        <v>4</v>
      </c>
      <c r="W2362" s="5">
        <v>1</v>
      </c>
      <c r="X2362" s="6" t="s">
        <v>42</v>
      </c>
      <c r="Y2362" s="5">
        <v>20191</v>
      </c>
      <c r="Z2362" s="5" t="s">
        <v>4009</v>
      </c>
      <c r="AA2362" s="5">
        <f>IF(ActividadesCom[[#This Row],[NIVEL 4]]&lt;&gt;0,VLOOKUP(ActividadesCom[[#This Row],[NIVEL 4]],Catálogo!A:B,2,FALSE),"")</f>
        <v>2</v>
      </c>
      <c r="AB2362" s="5">
        <v>1</v>
      </c>
      <c r="AC2362" s="6" t="s">
        <v>31</v>
      </c>
      <c r="AD2362" s="5">
        <v>20183</v>
      </c>
      <c r="AE2362" s="5" t="s">
        <v>4009</v>
      </c>
      <c r="AF2362" s="5">
        <f>IF(ActividadesCom[[#This Row],[NIVEL 5]]&lt;&gt;0,VLOOKUP(ActividadesCom[[#This Row],[NIVEL 5]],Catálogo!A:B,2,FALSE),"")</f>
        <v>2</v>
      </c>
      <c r="AG2362" s="5">
        <v>1</v>
      </c>
      <c r="AH2362" s="2"/>
    </row>
    <row r="2363" spans="1:34" ht="30" hidden="1" customHeight="1" x14ac:dyDescent="0.25">
      <c r="A2363" s="7">
        <v>18470328</v>
      </c>
      <c r="B2363" s="6" t="str">
        <f>VLOOKUP(ActividadesCom[[#This Row],[NO. DE CONTROL]],'LISTADO ESTUDIANTES'!A:C,2,FALSE)</f>
        <v>OTOLAZA XEQUE JORGE AIRAM</v>
      </c>
      <c r="C2363" s="6" t="str">
        <f>VLOOKUP(ActividadesCom[[#This Row],[NO. DE CONTROL]],'LISTADO ESTUDIANTES'!A:C,3,FALSE)</f>
        <v>INGENIERIA EN ADMINISTRACION</v>
      </c>
      <c r="D2363" s="5" t="str">
        <f>VLOOKUP(ActividadesCom[[#This Row],[NO. DE CONTROL]],'LISTADO ESTUDIANTES'!A:D,4,FALSE)</f>
        <v>BAJA</v>
      </c>
      <c r="E2363" s="5">
        <f>SUM(ActividadesCom[[#This Row],[CRÉD. 1]],ActividadesCom[[#This Row],[CRÉD. 2]],ActividadesCom[[#This Row],[CRÉD. 3]],ActividadesCom[[#This Row],[CRÉD. 4]],ActividadesCom[[#This Row],[CRÉD. 5]])</f>
        <v>5</v>
      </c>
      <c r="F2363" s="17">
        <f>IF(ActividadesCom[[#This Row],[ÚLTIMO SEMESTRE CON CRÉDITOS]]&gt;0,ROUND(AVERAGE(ActividadesCom[[#This Row],[VALOR NIVEL 5]],ActividadesCom[[#This Row],[VALOR NIVEL 4]],ActividadesCom[[#This Row],[VALOR NIVEL 3]],ActividadesCom[[#This Row],[VALOR NIVEL 2]],ActividadesCom[[#This Row],[VALOR NIVEL 1]]),0),"")</f>
        <v>3</v>
      </c>
      <c r="G2363" s="5" t="str">
        <f>IF(ActividadesCom[[#This Row],[PROMEDIO]]="","",IF(ActividadesCom[[#This Row],[PROMEDIO]]&gt;=4,"EXCELENTE",IF(ActividadesCom[[#This Row],[PROMEDIO]]&gt;=3,"NOTABLE",IF(ActividadesCom[[#This Row],[PROMEDIO]]&gt;=2,"BUENO",IF(ActividadesCom[[#This Row],[PROMEDIO]]=1,"SUFICIENTE","")))))</f>
        <v>NOTABLE</v>
      </c>
      <c r="H2363" s="5">
        <f>MAX(ActividadesCom[[#This Row],[PERÍODO 1]],ActividadesCom[[#This Row],[PERÍODO 2]],ActividadesCom[[#This Row],[PERÍODO 3]],ActividadesCom[[#This Row],[PERÍODO 4]],ActividadesCom[[#This Row],[PERÍODO 5]])</f>
        <v>20213</v>
      </c>
      <c r="I2363" s="6" t="s">
        <v>461</v>
      </c>
      <c r="J2363" s="5">
        <v>20183</v>
      </c>
      <c r="K2363" s="5" t="s">
        <v>4009</v>
      </c>
      <c r="L2363" s="5">
        <f>IF(ActividadesCom[[#This Row],[NIVEL 1]]&lt;&gt;0,VLOOKUP(ActividadesCom[[#This Row],[NIVEL 1]],Catálogo!A:B,2,FALSE),"")</f>
        <v>2</v>
      </c>
      <c r="M2363" s="5">
        <v>1</v>
      </c>
      <c r="N2363" s="6" t="s">
        <v>4529</v>
      </c>
      <c r="O2363" s="5">
        <v>20211</v>
      </c>
      <c r="P2363" s="5" t="s">
        <v>4009</v>
      </c>
      <c r="Q2363" s="5">
        <f>IF(ActividadesCom[[#This Row],[NIVEL 2]]&lt;&gt;0,VLOOKUP(ActividadesCom[[#This Row],[NIVEL 2]],Catálogo!A:B,2,FALSE),"")</f>
        <v>2</v>
      </c>
      <c r="R2363" s="14">
        <v>1</v>
      </c>
      <c r="S2363" s="23" t="s">
        <v>4529</v>
      </c>
      <c r="T2363" s="14">
        <v>20213</v>
      </c>
      <c r="U2363" s="14" t="s">
        <v>4009</v>
      </c>
      <c r="V2363" s="5">
        <f>IF(ActividadesCom[[#This Row],[NIVEL 3]]&lt;&gt;0,VLOOKUP(ActividadesCom[[#This Row],[NIVEL 3]],Catálogo!A:B,2,FALSE),"")</f>
        <v>2</v>
      </c>
      <c r="W2363" s="14">
        <v>1</v>
      </c>
      <c r="X2363" s="6" t="s">
        <v>31</v>
      </c>
      <c r="Y2363" s="5">
        <v>20181</v>
      </c>
      <c r="Z2363" s="5" t="s">
        <v>4007</v>
      </c>
      <c r="AA2363" s="5">
        <f>IF(ActividadesCom[[#This Row],[NIVEL 4]]&lt;&gt;0,VLOOKUP(ActividadesCom[[#This Row],[NIVEL 4]],Catálogo!A:B,2,FALSE),"")</f>
        <v>4</v>
      </c>
      <c r="AB2363" s="5">
        <v>1</v>
      </c>
      <c r="AC2363" s="6" t="s">
        <v>42</v>
      </c>
      <c r="AD2363" s="5">
        <v>20191</v>
      </c>
      <c r="AE2363" s="5" t="s">
        <v>4008</v>
      </c>
      <c r="AF2363" s="5">
        <f>IF(ActividadesCom[[#This Row],[NIVEL 5]]&lt;&gt;0,VLOOKUP(ActividadesCom[[#This Row],[NIVEL 5]],Catálogo!A:B,2,FALSE),"")</f>
        <v>3</v>
      </c>
      <c r="AG2363" s="5">
        <v>1</v>
      </c>
      <c r="AH2363" s="2"/>
    </row>
    <row r="2364" spans="1:34" ht="30" hidden="1" customHeight="1" x14ac:dyDescent="0.25">
      <c r="A2364" s="7">
        <v>18470329</v>
      </c>
      <c r="B2364" s="6" t="str">
        <f>VLOOKUP(ActividadesCom[[#This Row],[NO. DE CONTROL]],'LISTADO ESTUDIANTES'!A:C,2,FALSE)</f>
        <v>MEDINA LEONIDES GUILLERMO ALBERTO</v>
      </c>
      <c r="C2364" s="6" t="str">
        <f>VLOOKUP(ActividadesCom[[#This Row],[NO. DE CONTROL]],'LISTADO ESTUDIANTES'!A:C,3,FALSE)</f>
        <v>INGENIERIA AMBIENTAL</v>
      </c>
      <c r="D2364" s="5" t="str">
        <f>VLOOKUP(ActividadesCom[[#This Row],[NO. DE CONTROL]],'LISTADO ESTUDIANTES'!A:D,4,FALSE)</f>
        <v>BAJA</v>
      </c>
      <c r="E2364" s="5">
        <f>SUM(ActividadesCom[[#This Row],[CRÉD. 1]],ActividadesCom[[#This Row],[CRÉD. 2]],ActividadesCom[[#This Row],[CRÉD. 3]],ActividadesCom[[#This Row],[CRÉD. 4]],ActividadesCom[[#This Row],[CRÉD. 5]])</f>
        <v>0</v>
      </c>
      <c r="F2364" s="17" t="str">
        <f>IF(ActividadesCom[[#This Row],[ÚLTIMO SEMESTRE CON CRÉDITOS]]&gt;0,ROUND(AVERAGE(ActividadesCom[[#This Row],[VALOR NIVEL 5]],ActividadesCom[[#This Row],[VALOR NIVEL 4]],ActividadesCom[[#This Row],[VALOR NIVEL 3]],ActividadesCom[[#This Row],[VALOR NIVEL 2]],ActividadesCom[[#This Row],[VALOR NIVEL 1]]),0),"")</f>
        <v/>
      </c>
      <c r="G2364" s="5" t="str">
        <f>IF(ActividadesCom[[#This Row],[PROMEDIO]]="","",IF(ActividadesCom[[#This Row],[PROMEDIO]]&gt;=4,"EXCELENTE",IF(ActividadesCom[[#This Row],[PROMEDIO]]&gt;=3,"NOTABLE",IF(ActividadesCom[[#This Row],[PROMEDIO]]&gt;=2,"BUENO",IF(ActividadesCom[[#This Row],[PROMEDIO]]=1,"SUFICIENTE","")))))</f>
        <v/>
      </c>
      <c r="H2364" s="5">
        <f>MAX(ActividadesCom[[#This Row],[PERÍODO 1]],ActividadesCom[[#This Row],[PERÍODO 2]],ActividadesCom[[#This Row],[PERÍODO 3]],ActividadesCom[[#This Row],[PERÍODO 4]],ActividadesCom[[#This Row],[PERÍODO 5]])</f>
        <v>0</v>
      </c>
      <c r="I2364" s="6"/>
      <c r="J2364" s="5"/>
      <c r="K2364" s="5"/>
      <c r="L2364" s="5" t="str">
        <f>IF(ActividadesCom[[#This Row],[NIVEL 1]]&lt;&gt;0,VLOOKUP(ActividadesCom[[#This Row],[NIVEL 1]],Catálogo!A:B,2,FALSE),"")</f>
        <v/>
      </c>
      <c r="M2364" s="5"/>
      <c r="N2364" s="6"/>
      <c r="O2364" s="5"/>
      <c r="P2364" s="5"/>
      <c r="Q2364" s="5" t="str">
        <f>IF(ActividadesCom[[#This Row],[NIVEL 2]]&lt;&gt;0,VLOOKUP(ActividadesCom[[#This Row],[NIVEL 2]],Catálogo!A:B,2,FALSE),"")</f>
        <v/>
      </c>
      <c r="R2364" s="14"/>
      <c r="S2364" s="23"/>
      <c r="T2364" s="14"/>
      <c r="U2364" s="14"/>
      <c r="V2364" s="5" t="str">
        <f>IF(ActividadesCom[[#This Row],[NIVEL 3]]&lt;&gt;0,VLOOKUP(ActividadesCom[[#This Row],[NIVEL 3]],Catálogo!A:B,2,FALSE),"")</f>
        <v/>
      </c>
      <c r="W2364" s="14"/>
      <c r="X2364" s="6"/>
      <c r="Y2364" s="5"/>
      <c r="Z2364" s="5"/>
      <c r="AA2364" s="5" t="str">
        <f>IF(ActividadesCom[[#This Row],[NIVEL 4]]&lt;&gt;0,VLOOKUP(ActividadesCom[[#This Row],[NIVEL 4]],Catálogo!A:B,2,FALSE),"")</f>
        <v/>
      </c>
      <c r="AB2364" s="5"/>
      <c r="AC2364" s="6"/>
      <c r="AD2364" s="5"/>
      <c r="AE2364" s="5"/>
      <c r="AF2364" s="5" t="str">
        <f>IF(ActividadesCom[[#This Row],[NIVEL 5]]&lt;&gt;0,VLOOKUP(ActividadesCom[[#This Row],[NIVEL 5]],Catálogo!A:B,2,FALSE),"")</f>
        <v/>
      </c>
      <c r="AG2364" s="5"/>
      <c r="AH2364" s="2"/>
    </row>
    <row r="2365" spans="1:34" ht="30" hidden="1" customHeight="1" x14ac:dyDescent="0.25">
      <c r="A2365" s="7">
        <v>18470330</v>
      </c>
      <c r="B2365" s="6" t="str">
        <f>VLOOKUP(ActividadesCom[[#This Row],[NO. DE CONTROL]],'LISTADO ESTUDIANTES'!A:C,2,FALSE)</f>
        <v>HAAS PEREZ EMANUEL IVAN</v>
      </c>
      <c r="C2365" s="6" t="str">
        <f>VLOOKUP(ActividadesCom[[#This Row],[NO. DE CONTROL]],'LISTADO ESTUDIANTES'!A:C,3,FALSE)</f>
        <v>INGENIERIA INDUSTRIAL</v>
      </c>
      <c r="D2365" s="5" t="str">
        <f>VLOOKUP(ActividadesCom[[#This Row],[NO. DE CONTROL]],'LISTADO ESTUDIANTES'!A:D,4,FALSE)</f>
        <v>BAJA</v>
      </c>
      <c r="E2365" s="5">
        <f>SUM(ActividadesCom[[#This Row],[CRÉD. 1]],ActividadesCom[[#This Row],[CRÉD. 2]],ActividadesCom[[#This Row],[CRÉD. 3]],ActividadesCom[[#This Row],[CRÉD. 4]],ActividadesCom[[#This Row],[CRÉD. 5]])</f>
        <v>0</v>
      </c>
      <c r="F2365" s="17" t="str">
        <f>IF(ActividadesCom[[#This Row],[ÚLTIMO SEMESTRE CON CRÉDITOS]]&gt;0,ROUND(AVERAGE(ActividadesCom[[#This Row],[VALOR NIVEL 5]],ActividadesCom[[#This Row],[VALOR NIVEL 4]],ActividadesCom[[#This Row],[VALOR NIVEL 3]],ActividadesCom[[#This Row],[VALOR NIVEL 2]],ActividadesCom[[#This Row],[VALOR NIVEL 1]]),0),"")</f>
        <v/>
      </c>
      <c r="G2365" s="5" t="str">
        <f>IF(ActividadesCom[[#This Row],[PROMEDIO]]="","",IF(ActividadesCom[[#This Row],[PROMEDIO]]&gt;=4,"EXCELENTE",IF(ActividadesCom[[#This Row],[PROMEDIO]]&gt;=3,"NOTABLE",IF(ActividadesCom[[#This Row],[PROMEDIO]]&gt;=2,"BUENO",IF(ActividadesCom[[#This Row],[PROMEDIO]]=1,"SUFICIENTE","")))))</f>
        <v/>
      </c>
      <c r="H2365" s="5">
        <f>MAX(ActividadesCom[[#This Row],[PERÍODO 1]],ActividadesCom[[#This Row],[PERÍODO 2]],ActividadesCom[[#This Row],[PERÍODO 3]],ActividadesCom[[#This Row],[PERÍODO 4]],ActividadesCom[[#This Row],[PERÍODO 5]])</f>
        <v>0</v>
      </c>
      <c r="I2365" s="6"/>
      <c r="J2365" s="5"/>
      <c r="K2365" s="5"/>
      <c r="L2365" s="5" t="str">
        <f>IF(ActividadesCom[[#This Row],[NIVEL 1]]&lt;&gt;0,VLOOKUP(ActividadesCom[[#This Row],[NIVEL 1]],Catálogo!A:B,2,FALSE),"")</f>
        <v/>
      </c>
      <c r="M2365" s="5"/>
      <c r="N2365" s="6"/>
      <c r="O2365" s="5"/>
      <c r="P2365" s="5"/>
      <c r="Q2365" s="5" t="str">
        <f>IF(ActividadesCom[[#This Row],[NIVEL 2]]&lt;&gt;0,VLOOKUP(ActividadesCom[[#This Row],[NIVEL 2]],Catálogo!A:B,2,FALSE),"")</f>
        <v/>
      </c>
      <c r="R2365" s="5"/>
      <c r="S2365" s="6"/>
      <c r="T2365" s="5"/>
      <c r="U2365" s="5"/>
      <c r="V2365" s="5" t="str">
        <f>IF(ActividadesCom[[#This Row],[NIVEL 3]]&lt;&gt;0,VLOOKUP(ActividadesCom[[#This Row],[NIVEL 3]],Catálogo!A:B,2,FALSE),"")</f>
        <v/>
      </c>
      <c r="W2365" s="5"/>
      <c r="X2365" s="6"/>
      <c r="Y2365" s="5"/>
      <c r="Z2365" s="5"/>
      <c r="AA2365" s="5" t="str">
        <f>IF(ActividadesCom[[#This Row],[NIVEL 4]]&lt;&gt;0,VLOOKUP(ActividadesCom[[#This Row],[NIVEL 4]],Catálogo!A:B,2,FALSE),"")</f>
        <v/>
      </c>
      <c r="AB2365" s="5"/>
      <c r="AC2365" s="6"/>
      <c r="AD2365" s="5"/>
      <c r="AE2365" s="5"/>
      <c r="AF2365" s="5" t="str">
        <f>IF(ActividadesCom[[#This Row],[NIVEL 5]]&lt;&gt;0,VLOOKUP(ActividadesCom[[#This Row],[NIVEL 5]],Catálogo!A:B,2,FALSE),"")</f>
        <v/>
      </c>
      <c r="AG2365" s="5"/>
      <c r="AH2365" s="2"/>
    </row>
    <row r="2366" spans="1:34" ht="30" hidden="1" customHeight="1" x14ac:dyDescent="0.25">
      <c r="A2366" s="7">
        <v>18470331</v>
      </c>
      <c r="B2366" s="6" t="str">
        <f>VLOOKUP(ActividadesCom[[#This Row],[NO. DE CONTROL]],'LISTADO ESTUDIANTES'!A:C,2,FALSE)</f>
        <v>RAMIREZ TAMAYO MARIA ISABEL</v>
      </c>
      <c r="C2366" s="6" t="str">
        <f>VLOOKUP(ActividadesCom[[#This Row],[NO. DE CONTROL]],'LISTADO ESTUDIANTES'!A:C,3,FALSE)</f>
        <v>INGENIERIA EN ADMINISTRACION</v>
      </c>
      <c r="D2366" s="5" t="str">
        <f>VLOOKUP(ActividadesCom[[#This Row],[NO. DE CONTROL]],'LISTADO ESTUDIANTES'!A:D,4,FALSE)</f>
        <v>BAJA</v>
      </c>
      <c r="E2366" s="5">
        <f>SUM(ActividadesCom[[#This Row],[CRÉD. 1]],ActividadesCom[[#This Row],[CRÉD. 2]],ActividadesCom[[#This Row],[CRÉD. 3]],ActividadesCom[[#This Row],[CRÉD. 4]],ActividadesCom[[#This Row],[CRÉD. 5]])</f>
        <v>5</v>
      </c>
      <c r="F2366" s="17">
        <f>IF(ActividadesCom[[#This Row],[ÚLTIMO SEMESTRE CON CRÉDITOS]]&gt;0,ROUND(AVERAGE(ActividadesCom[[#This Row],[VALOR NIVEL 5]],ActividadesCom[[#This Row],[VALOR NIVEL 4]],ActividadesCom[[#This Row],[VALOR NIVEL 3]],ActividadesCom[[#This Row],[VALOR NIVEL 2]],ActividadesCom[[#This Row],[VALOR NIVEL 1]]),0),"")</f>
        <v>3</v>
      </c>
      <c r="G2366" s="5" t="str">
        <f>IF(ActividadesCom[[#This Row],[PROMEDIO]]="","",IF(ActividadesCom[[#This Row],[PROMEDIO]]&gt;=4,"EXCELENTE",IF(ActividadesCom[[#This Row],[PROMEDIO]]&gt;=3,"NOTABLE",IF(ActividadesCom[[#This Row],[PROMEDIO]]&gt;=2,"BUENO",IF(ActividadesCom[[#This Row],[PROMEDIO]]=1,"SUFICIENTE","")))))</f>
        <v>NOTABLE</v>
      </c>
      <c r="H2366" s="5">
        <f>MAX(ActividadesCom[[#This Row],[PERÍODO 1]],ActividadesCom[[#This Row],[PERÍODO 2]],ActividadesCom[[#This Row],[PERÍODO 3]],ActividadesCom[[#This Row],[PERÍODO 4]],ActividadesCom[[#This Row],[PERÍODO 5]])</f>
        <v>20221</v>
      </c>
      <c r="I2366" s="6" t="s">
        <v>4743</v>
      </c>
      <c r="J2366" s="5">
        <v>20213</v>
      </c>
      <c r="K2366" s="5" t="s">
        <v>4010</v>
      </c>
      <c r="L2366" s="5">
        <f>IF(ActividadesCom[[#This Row],[NIVEL 1]]&lt;&gt;0,VLOOKUP(ActividadesCom[[#This Row],[NIVEL 1]],Catálogo!A:B,2,FALSE),"")</f>
        <v>1</v>
      </c>
      <c r="M2366" s="5">
        <v>1</v>
      </c>
      <c r="N2366" s="6" t="s">
        <v>4887</v>
      </c>
      <c r="O2366" s="5">
        <v>20221</v>
      </c>
      <c r="P2366" s="5" t="s">
        <v>4007</v>
      </c>
      <c r="Q2366" s="5">
        <f>IF(ActividadesCom[[#This Row],[NIVEL 2]]&lt;&gt;0,VLOOKUP(ActividadesCom[[#This Row],[NIVEL 2]],Catálogo!A:B,2,FALSE),"")</f>
        <v>4</v>
      </c>
      <c r="R2366" s="11">
        <v>1</v>
      </c>
      <c r="S2366" s="12" t="s">
        <v>615</v>
      </c>
      <c r="T2366" s="11">
        <v>20213</v>
      </c>
      <c r="U2366" s="11" t="s">
        <v>4008</v>
      </c>
      <c r="V2366" s="5">
        <f>IF(ActividadesCom[[#This Row],[NIVEL 3]]&lt;&gt;0,VLOOKUP(ActividadesCom[[#This Row],[NIVEL 3]],Catálogo!A:B,2,FALSE),"")</f>
        <v>3</v>
      </c>
      <c r="W2366" s="11">
        <v>1</v>
      </c>
      <c r="X2366" s="6" t="s">
        <v>4911</v>
      </c>
      <c r="Y2366" s="5">
        <v>20221</v>
      </c>
      <c r="Z2366" s="5" t="s">
        <v>4008</v>
      </c>
      <c r="AA2366" s="5">
        <f>IF(ActividadesCom[[#This Row],[NIVEL 4]]&lt;&gt;0,VLOOKUP(ActividadesCom[[#This Row],[NIVEL 4]],Catálogo!A:B,2,FALSE),"")</f>
        <v>3</v>
      </c>
      <c r="AB2366" s="5">
        <v>1</v>
      </c>
      <c r="AC2366" s="6" t="s">
        <v>34</v>
      </c>
      <c r="AD2366" s="5">
        <v>20183</v>
      </c>
      <c r="AE2366" s="5" t="s">
        <v>4009</v>
      </c>
      <c r="AF2366" s="5">
        <f>IF(ActividadesCom[[#This Row],[NIVEL 5]]&lt;&gt;0,VLOOKUP(ActividadesCom[[#This Row],[NIVEL 5]],Catálogo!A:B,2,FALSE),"")</f>
        <v>2</v>
      </c>
      <c r="AG2366" s="5">
        <v>1</v>
      </c>
      <c r="AH2366" s="2"/>
    </row>
    <row r="2367" spans="1:34" ht="30" hidden="1" customHeight="1" x14ac:dyDescent="0.25">
      <c r="A2367" s="7">
        <v>18470332</v>
      </c>
      <c r="B2367" s="6" t="str">
        <f>VLOOKUP(ActividadesCom[[#This Row],[NO. DE CONTROL]],'LISTADO ESTUDIANTES'!A:C,2,FALSE)</f>
        <v>YX SONDA ANDRES ALBERTO</v>
      </c>
      <c r="C2367" s="6" t="str">
        <f>VLOOKUP(ActividadesCom[[#This Row],[NO. DE CONTROL]],'LISTADO ESTUDIANTES'!A:C,3,FALSE)</f>
        <v>INGENIERIA CIVIL</v>
      </c>
      <c r="D2367" s="5" t="str">
        <f>VLOOKUP(ActividadesCom[[#This Row],[NO. DE CONTROL]],'LISTADO ESTUDIANTES'!A:D,4,FALSE)</f>
        <v>BAJA</v>
      </c>
      <c r="E2367" s="5">
        <f>SUM(ActividadesCom[[#This Row],[CRÉD. 1]],ActividadesCom[[#This Row],[CRÉD. 2]],ActividadesCom[[#This Row],[CRÉD. 3]],ActividadesCom[[#This Row],[CRÉD. 4]],ActividadesCom[[#This Row],[CRÉD. 5]])</f>
        <v>1</v>
      </c>
      <c r="F2367" s="17">
        <f>IF(ActividadesCom[[#This Row],[ÚLTIMO SEMESTRE CON CRÉDITOS]]&gt;0,ROUND(AVERAGE(ActividadesCom[[#This Row],[VALOR NIVEL 5]],ActividadesCom[[#This Row],[VALOR NIVEL 4]],ActividadesCom[[#This Row],[VALOR NIVEL 3]],ActividadesCom[[#This Row],[VALOR NIVEL 2]],ActividadesCom[[#This Row],[VALOR NIVEL 1]]),0),"")</f>
        <v>3</v>
      </c>
      <c r="G2367" s="5" t="str">
        <f>IF(ActividadesCom[[#This Row],[PROMEDIO]]="","",IF(ActividadesCom[[#This Row],[PROMEDIO]]&gt;=4,"EXCELENTE",IF(ActividadesCom[[#This Row],[PROMEDIO]]&gt;=3,"NOTABLE",IF(ActividadesCom[[#This Row],[PROMEDIO]]&gt;=2,"BUENO",IF(ActividadesCom[[#This Row],[PROMEDIO]]=1,"SUFICIENTE","")))))</f>
        <v>NOTABLE</v>
      </c>
      <c r="H2367" s="5">
        <f>MAX(ActividadesCom[[#This Row],[PERÍODO 1]],ActividadesCom[[#This Row],[PERÍODO 2]],ActividadesCom[[#This Row],[PERÍODO 3]],ActividadesCom[[#This Row],[PERÍODO 4]],ActividadesCom[[#This Row],[PERÍODO 5]])</f>
        <v>20183</v>
      </c>
      <c r="I2367" s="6"/>
      <c r="J2367" s="5"/>
      <c r="K2367" s="5"/>
      <c r="L2367" s="5" t="str">
        <f>IF(ActividadesCom[[#This Row],[NIVEL 1]]&lt;&gt;0,VLOOKUP(ActividadesCom[[#This Row],[NIVEL 1]],Catálogo!A:B,2,FALSE),"")</f>
        <v/>
      </c>
      <c r="M2367" s="5"/>
      <c r="N2367" s="6"/>
      <c r="O2367" s="5"/>
      <c r="P2367" s="5"/>
      <c r="Q2367" s="5" t="str">
        <f>IF(ActividadesCom[[#This Row],[NIVEL 2]]&lt;&gt;0,VLOOKUP(ActividadesCom[[#This Row],[NIVEL 2]],Catálogo!A:B,2,FALSE),"")</f>
        <v/>
      </c>
      <c r="R2367" s="5"/>
      <c r="S2367" s="6"/>
      <c r="T2367" s="5"/>
      <c r="U2367" s="5"/>
      <c r="V2367" s="5" t="str">
        <f>IF(ActividadesCom[[#This Row],[NIVEL 3]]&lt;&gt;0,VLOOKUP(ActividadesCom[[#This Row],[NIVEL 3]],Catálogo!A:B,2,FALSE),"")</f>
        <v/>
      </c>
      <c r="W2367" s="5"/>
      <c r="X2367" s="6"/>
      <c r="Y2367" s="5"/>
      <c r="Z2367" s="5"/>
      <c r="AA2367" s="5" t="str">
        <f>IF(ActividadesCom[[#This Row],[NIVEL 4]]&lt;&gt;0,VLOOKUP(ActividadesCom[[#This Row],[NIVEL 4]],Catálogo!A:B,2,FALSE),"")</f>
        <v/>
      </c>
      <c r="AB2367" s="5"/>
      <c r="AC2367" s="6" t="s">
        <v>42</v>
      </c>
      <c r="AD2367" s="5">
        <v>20183</v>
      </c>
      <c r="AE2367" s="5" t="s">
        <v>4008</v>
      </c>
      <c r="AF2367" s="5">
        <f>IF(ActividadesCom[[#This Row],[NIVEL 5]]&lt;&gt;0,VLOOKUP(ActividadesCom[[#This Row],[NIVEL 5]],Catálogo!A:B,2,FALSE),"")</f>
        <v>3</v>
      </c>
      <c r="AG2367" s="5">
        <v>1</v>
      </c>
      <c r="AH2367" s="2"/>
    </row>
    <row r="2368" spans="1:34" ht="30" hidden="1" customHeight="1" x14ac:dyDescent="0.25">
      <c r="A2368" s="7">
        <v>18470333</v>
      </c>
      <c r="B2368" s="6" t="str">
        <f>VLOOKUP(ActividadesCom[[#This Row],[NO. DE CONTROL]],'LISTADO ESTUDIANTES'!A:C,2,FALSE)</f>
        <v>CAHUICH CALAN FERNANDA LIZETH</v>
      </c>
      <c r="C2368" s="6" t="str">
        <f>VLOOKUP(ActividadesCom[[#This Row],[NO. DE CONTROL]],'LISTADO ESTUDIANTES'!A:C,3,FALSE)</f>
        <v>INGENIERIA EN ADMINISTRACION</v>
      </c>
      <c r="D2368" s="5" t="str">
        <f>VLOOKUP(ActividadesCom[[#This Row],[NO. DE CONTROL]],'LISTADO ESTUDIANTES'!A:D,4,FALSE)</f>
        <v>BAJA</v>
      </c>
      <c r="E2368" s="5">
        <f>SUM(ActividadesCom[[#This Row],[CRÉD. 1]],ActividadesCom[[#This Row],[CRÉD. 2]],ActividadesCom[[#This Row],[CRÉD. 3]],ActividadesCom[[#This Row],[CRÉD. 4]],ActividadesCom[[#This Row],[CRÉD. 5]])</f>
        <v>6</v>
      </c>
      <c r="F2368" s="17">
        <f>IF(ActividadesCom[[#This Row],[ÚLTIMO SEMESTRE CON CRÉDITOS]]&gt;0,ROUND(AVERAGE(ActividadesCom[[#This Row],[VALOR NIVEL 5]],ActividadesCom[[#This Row],[VALOR NIVEL 4]],ActividadesCom[[#This Row],[VALOR NIVEL 3]],ActividadesCom[[#This Row],[VALOR NIVEL 2]],ActividadesCom[[#This Row],[VALOR NIVEL 1]]),0),"")</f>
        <v>2</v>
      </c>
      <c r="G2368" s="5" t="str">
        <f>IF(ActividadesCom[[#This Row],[PROMEDIO]]="","",IF(ActividadesCom[[#This Row],[PROMEDIO]]&gt;=4,"EXCELENTE",IF(ActividadesCom[[#This Row],[PROMEDIO]]&gt;=3,"NOTABLE",IF(ActividadesCom[[#This Row],[PROMEDIO]]&gt;=2,"BUENO",IF(ActividadesCom[[#This Row],[PROMEDIO]]=1,"SUFICIENTE","")))))</f>
        <v>BUENO</v>
      </c>
      <c r="H2368" s="5">
        <f>MAX(ActividadesCom[[#This Row],[PERÍODO 1]],ActividadesCom[[#This Row],[PERÍODO 2]],ActividadesCom[[#This Row],[PERÍODO 3]],ActividadesCom[[#This Row],[PERÍODO 4]],ActividadesCom[[#This Row],[PERÍODO 5]])</f>
        <v>20213</v>
      </c>
      <c r="I2368" s="6" t="s">
        <v>4136</v>
      </c>
      <c r="J2368" s="5">
        <v>20203</v>
      </c>
      <c r="K2368" s="5" t="s">
        <v>4009</v>
      </c>
      <c r="L2368" s="5">
        <f>IF(ActividadesCom[[#This Row],[NIVEL 1]]&lt;&gt;0,VLOOKUP(ActividadesCom[[#This Row],[NIVEL 1]],Catálogo!A:B,2,FALSE),"")</f>
        <v>2</v>
      </c>
      <c r="M2368" s="5">
        <v>2</v>
      </c>
      <c r="N2368" s="6" t="s">
        <v>4529</v>
      </c>
      <c r="O2368" s="5">
        <v>20211</v>
      </c>
      <c r="P2368" s="5" t="s">
        <v>4009</v>
      </c>
      <c r="Q2368" s="5">
        <f>IF(ActividadesCom[[#This Row],[NIVEL 2]]&lt;&gt;0,VLOOKUP(ActividadesCom[[#This Row],[NIVEL 2]],Catálogo!A:B,2,FALSE),"")</f>
        <v>2</v>
      </c>
      <c r="R2368" s="14">
        <v>1</v>
      </c>
      <c r="S2368" s="23" t="s">
        <v>4529</v>
      </c>
      <c r="T2368" s="14">
        <v>20213</v>
      </c>
      <c r="U2368" s="14" t="s">
        <v>4009</v>
      </c>
      <c r="V2368" s="5">
        <f>IF(ActividadesCom[[#This Row],[NIVEL 3]]&lt;&gt;0,VLOOKUP(ActividadesCom[[#This Row],[NIVEL 3]],Catálogo!A:B,2,FALSE),"")</f>
        <v>2</v>
      </c>
      <c r="W2368" s="14">
        <v>1</v>
      </c>
      <c r="X2368" s="6" t="s">
        <v>11</v>
      </c>
      <c r="Y2368" s="5">
        <v>20191</v>
      </c>
      <c r="Z2368" s="5" t="s">
        <v>4009</v>
      </c>
      <c r="AA2368" s="5">
        <f>IF(ActividadesCom[[#This Row],[NIVEL 4]]&lt;&gt;0,VLOOKUP(ActividadesCom[[#This Row],[NIVEL 4]],Catálogo!A:B,2,FALSE),"")</f>
        <v>2</v>
      </c>
      <c r="AB2368" s="5">
        <v>1</v>
      </c>
      <c r="AC2368" s="6" t="s">
        <v>34</v>
      </c>
      <c r="AD2368" s="5">
        <v>20183</v>
      </c>
      <c r="AE2368" s="5" t="s">
        <v>4009</v>
      </c>
      <c r="AF2368" s="5">
        <f>IF(ActividadesCom[[#This Row],[NIVEL 5]]&lt;&gt;0,VLOOKUP(ActividadesCom[[#This Row],[NIVEL 5]],Catálogo!A:B,2,FALSE),"")</f>
        <v>2</v>
      </c>
      <c r="AG2368" s="5">
        <v>1</v>
      </c>
      <c r="AH2368" s="2"/>
    </row>
    <row r="2369" spans="1:34" ht="30" hidden="1" customHeight="1" x14ac:dyDescent="0.25">
      <c r="A2369" s="7">
        <v>18470334</v>
      </c>
      <c r="B2369" s="6" t="str">
        <f>VLOOKUP(ActividadesCom[[#This Row],[NO. DE CONTROL]],'LISTADO ESTUDIANTES'!A:C,2,FALSE)</f>
        <v>UC MAY JOSE MARIA ANDRES</v>
      </c>
      <c r="C2369" s="6" t="str">
        <f>VLOOKUP(ActividadesCom[[#This Row],[NO. DE CONTROL]],'LISTADO ESTUDIANTES'!A:C,3,FALSE)</f>
        <v>INGENIERIA EN SISTEMAS COMPUTACIONALES</v>
      </c>
      <c r="D2369" s="5" t="str">
        <f>VLOOKUP(ActividadesCom[[#This Row],[NO. DE CONTROL]],'LISTADO ESTUDIANTES'!A:D,4,FALSE)</f>
        <v>BAJA</v>
      </c>
      <c r="E2369" s="5">
        <f>SUM(ActividadesCom[[#This Row],[CRÉD. 1]],ActividadesCom[[#This Row],[CRÉD. 2]],ActividadesCom[[#This Row],[CRÉD. 3]],ActividadesCom[[#This Row],[CRÉD. 4]],ActividadesCom[[#This Row],[CRÉD. 5]])</f>
        <v>0</v>
      </c>
      <c r="F2369" s="17" t="str">
        <f>IF(ActividadesCom[[#This Row],[ÚLTIMO SEMESTRE CON CRÉDITOS]]&gt;0,ROUND(AVERAGE(ActividadesCom[[#This Row],[VALOR NIVEL 5]],ActividadesCom[[#This Row],[VALOR NIVEL 4]],ActividadesCom[[#This Row],[VALOR NIVEL 3]],ActividadesCom[[#This Row],[VALOR NIVEL 2]],ActividadesCom[[#This Row],[VALOR NIVEL 1]]),0),"")</f>
        <v/>
      </c>
      <c r="G2369" s="5" t="str">
        <f>IF(ActividadesCom[[#This Row],[PROMEDIO]]="","",IF(ActividadesCom[[#This Row],[PROMEDIO]]&gt;=4,"EXCELENTE",IF(ActividadesCom[[#This Row],[PROMEDIO]]&gt;=3,"NOTABLE",IF(ActividadesCom[[#This Row],[PROMEDIO]]&gt;=2,"BUENO",IF(ActividadesCom[[#This Row],[PROMEDIO]]=1,"SUFICIENTE","")))))</f>
        <v/>
      </c>
      <c r="H2369" s="5">
        <f>MAX(ActividadesCom[[#This Row],[PERÍODO 1]],ActividadesCom[[#This Row],[PERÍODO 2]],ActividadesCom[[#This Row],[PERÍODO 3]],ActividadesCom[[#This Row],[PERÍODO 4]],ActividadesCom[[#This Row],[PERÍODO 5]])</f>
        <v>0</v>
      </c>
      <c r="I2369" s="6"/>
      <c r="J2369" s="5"/>
      <c r="K2369" s="5"/>
      <c r="L2369" s="5" t="str">
        <f>IF(ActividadesCom[[#This Row],[NIVEL 1]]&lt;&gt;0,VLOOKUP(ActividadesCom[[#This Row],[NIVEL 1]],Catálogo!A:B,2,FALSE),"")</f>
        <v/>
      </c>
      <c r="M2369" s="5"/>
      <c r="N2369" s="6"/>
      <c r="O2369" s="5"/>
      <c r="P2369" s="5"/>
      <c r="Q2369" s="5" t="str">
        <f>IF(ActividadesCom[[#This Row],[NIVEL 2]]&lt;&gt;0,VLOOKUP(ActividadesCom[[#This Row],[NIVEL 2]],Catálogo!A:B,2,FALSE),"")</f>
        <v/>
      </c>
      <c r="R2369" s="5"/>
      <c r="S2369" s="6"/>
      <c r="T2369" s="5"/>
      <c r="U2369" s="5"/>
      <c r="V2369" s="5" t="str">
        <f>IF(ActividadesCom[[#This Row],[NIVEL 3]]&lt;&gt;0,VLOOKUP(ActividadesCom[[#This Row],[NIVEL 3]],Catálogo!A:B,2,FALSE),"")</f>
        <v/>
      </c>
      <c r="W2369" s="5"/>
      <c r="X2369" s="6"/>
      <c r="Y2369" s="5"/>
      <c r="Z2369" s="5"/>
      <c r="AA2369" s="5" t="str">
        <f>IF(ActividadesCom[[#This Row],[NIVEL 4]]&lt;&gt;0,VLOOKUP(ActividadesCom[[#This Row],[NIVEL 4]],Catálogo!A:B,2,FALSE),"")</f>
        <v/>
      </c>
      <c r="AB2369" s="5"/>
      <c r="AC2369" s="6"/>
      <c r="AD2369" s="5"/>
      <c r="AE2369" s="5"/>
      <c r="AF2369" s="5" t="str">
        <f>IF(ActividadesCom[[#This Row],[NIVEL 5]]&lt;&gt;0,VLOOKUP(ActividadesCom[[#This Row],[NIVEL 5]],Catálogo!A:B,2,FALSE),"")</f>
        <v/>
      </c>
      <c r="AG2369" s="5"/>
      <c r="AH2369" s="2"/>
    </row>
    <row r="2370" spans="1:34" ht="30" hidden="1" customHeight="1" x14ac:dyDescent="0.25">
      <c r="A2370" s="7">
        <v>18470335</v>
      </c>
      <c r="B2370" s="6" t="str">
        <f>VLOOKUP(ActividadesCom[[#This Row],[NO. DE CONTROL]],'LISTADO ESTUDIANTES'!A:C,2,FALSE)</f>
        <v>HERNANDEZ BOLON YEINMI SELENE GISELLE</v>
      </c>
      <c r="C2370" s="6" t="str">
        <f>VLOOKUP(ActividadesCom[[#This Row],[NO. DE CONTROL]],'LISTADO ESTUDIANTES'!A:C,3,FALSE)</f>
        <v>INGENIERIA CIVIL</v>
      </c>
      <c r="D2370" s="5" t="str">
        <f>VLOOKUP(ActividadesCom[[#This Row],[NO. DE CONTROL]],'LISTADO ESTUDIANTES'!A:D,4,FALSE)</f>
        <v>BAJA</v>
      </c>
      <c r="E2370" s="5">
        <f>SUM(ActividadesCom[[#This Row],[CRÉD. 1]],ActividadesCom[[#This Row],[CRÉD. 2]],ActividadesCom[[#This Row],[CRÉD. 3]],ActividadesCom[[#This Row],[CRÉD. 4]],ActividadesCom[[#This Row],[CRÉD. 5]])</f>
        <v>4</v>
      </c>
      <c r="F2370" s="17">
        <f>IF(ActividadesCom[[#This Row],[ÚLTIMO SEMESTRE CON CRÉDITOS]]&gt;0,ROUND(AVERAGE(ActividadesCom[[#This Row],[VALOR NIVEL 5]],ActividadesCom[[#This Row],[VALOR NIVEL 4]],ActividadesCom[[#This Row],[VALOR NIVEL 3]],ActividadesCom[[#This Row],[VALOR NIVEL 2]],ActividadesCom[[#This Row],[VALOR NIVEL 1]]),0),"")</f>
        <v>3</v>
      </c>
      <c r="G2370" s="5" t="str">
        <f>IF(ActividadesCom[[#This Row],[PROMEDIO]]="","",IF(ActividadesCom[[#This Row],[PROMEDIO]]&gt;=4,"EXCELENTE",IF(ActividadesCom[[#This Row],[PROMEDIO]]&gt;=3,"NOTABLE",IF(ActividadesCom[[#This Row],[PROMEDIO]]&gt;=2,"BUENO",IF(ActividadesCom[[#This Row],[PROMEDIO]]=1,"SUFICIENTE","")))))</f>
        <v>NOTABLE</v>
      </c>
      <c r="H2370" s="5">
        <f>MAX(ActividadesCom[[#This Row],[PERÍODO 1]],ActividadesCom[[#This Row],[PERÍODO 2]],ActividadesCom[[#This Row],[PERÍODO 3]],ActividadesCom[[#This Row],[PERÍODO 4]],ActividadesCom[[#This Row],[PERÍODO 5]])</f>
        <v>20213</v>
      </c>
      <c r="I2370" s="6" t="s">
        <v>11</v>
      </c>
      <c r="J2370" s="5">
        <v>20213</v>
      </c>
      <c r="K2370" s="5" t="s">
        <v>4010</v>
      </c>
      <c r="L2370" s="5">
        <f>IF(ActividadesCom[[#This Row],[NIVEL 1]]&lt;&gt;0,VLOOKUP(ActividadesCom[[#This Row],[NIVEL 1]],Catálogo!A:B,2,FALSE),"")</f>
        <v>1</v>
      </c>
      <c r="M2370" s="5">
        <v>1</v>
      </c>
      <c r="N2370" s="6"/>
      <c r="O2370" s="5"/>
      <c r="P2370" s="5"/>
      <c r="Q2370" s="5" t="str">
        <f>IF(ActividadesCom[[#This Row],[NIVEL 2]]&lt;&gt;0,VLOOKUP(ActividadesCom[[#This Row],[NIVEL 2]],Catálogo!A:B,2,FALSE),"")</f>
        <v/>
      </c>
      <c r="R2370" s="14"/>
      <c r="S2370" s="23" t="s">
        <v>4476</v>
      </c>
      <c r="T2370" s="14">
        <v>20211</v>
      </c>
      <c r="U2370" s="14" t="s">
        <v>4008</v>
      </c>
      <c r="V2370" s="5">
        <f>IF(ActividadesCom[[#This Row],[NIVEL 3]]&lt;&gt;0,VLOOKUP(ActividadesCom[[#This Row],[NIVEL 3]],Catálogo!A:B,2,FALSE),"")</f>
        <v>3</v>
      </c>
      <c r="W2370" s="14">
        <v>1</v>
      </c>
      <c r="X2370" s="6" t="s">
        <v>4312</v>
      </c>
      <c r="Y2370" s="5">
        <v>20211</v>
      </c>
      <c r="Z2370" s="5" t="s">
        <v>4007</v>
      </c>
      <c r="AA2370" s="5">
        <f>IF(ActividadesCom[[#This Row],[NIVEL 4]]&lt;&gt;0,VLOOKUP(ActividadesCom[[#This Row],[NIVEL 4]],Catálogo!A:B,2,FALSE),"")</f>
        <v>4</v>
      </c>
      <c r="AB2370" s="5">
        <v>1</v>
      </c>
      <c r="AC2370" s="6" t="s">
        <v>615</v>
      </c>
      <c r="AD2370" s="5">
        <v>20183</v>
      </c>
      <c r="AE2370" s="5" t="s">
        <v>4007</v>
      </c>
      <c r="AF2370" s="5">
        <f>IF(ActividadesCom[[#This Row],[NIVEL 5]]&lt;&gt;0,VLOOKUP(ActividadesCom[[#This Row],[NIVEL 5]],Catálogo!A:B,2,FALSE),"")</f>
        <v>4</v>
      </c>
      <c r="AG2370" s="5">
        <v>1</v>
      </c>
      <c r="AH2370" s="2"/>
    </row>
    <row r="2371" spans="1:34" ht="30" hidden="1" customHeight="1" x14ac:dyDescent="0.25">
      <c r="A2371" s="7">
        <v>18470336</v>
      </c>
      <c r="B2371" s="6" t="str">
        <f>VLOOKUP(ActividadesCom[[#This Row],[NO. DE CONTROL]],'LISTADO ESTUDIANTES'!A:C,2,FALSE)</f>
        <v>GARCIA CHABLE JUNIOR FRANCISCO</v>
      </c>
      <c r="C2371" s="6" t="str">
        <f>VLOOKUP(ActividadesCom[[#This Row],[NO. DE CONTROL]],'LISTADO ESTUDIANTES'!A:C,3,FALSE)</f>
        <v>INGENIERIA EN ADMINISTRACION</v>
      </c>
      <c r="D2371" s="5" t="str">
        <f>VLOOKUP(ActividadesCom[[#This Row],[NO. DE CONTROL]],'LISTADO ESTUDIANTES'!A:D,4,FALSE)</f>
        <v>BAJA</v>
      </c>
      <c r="E2371" s="5">
        <f>SUM(ActividadesCom[[#This Row],[CRÉD. 1]],ActividadesCom[[#This Row],[CRÉD. 2]],ActividadesCom[[#This Row],[CRÉD. 3]],ActividadesCom[[#This Row],[CRÉD. 4]],ActividadesCom[[#This Row],[CRÉD. 5]])</f>
        <v>5</v>
      </c>
      <c r="F2371" s="17">
        <f>IF(ActividadesCom[[#This Row],[ÚLTIMO SEMESTRE CON CRÉDITOS]]&gt;0,ROUND(AVERAGE(ActividadesCom[[#This Row],[VALOR NIVEL 5]],ActividadesCom[[#This Row],[VALOR NIVEL 4]],ActividadesCom[[#This Row],[VALOR NIVEL 3]],ActividadesCom[[#This Row],[VALOR NIVEL 2]],ActividadesCom[[#This Row],[VALOR NIVEL 1]]),0),"")</f>
        <v>3</v>
      </c>
      <c r="G2371" s="5" t="str">
        <f>IF(ActividadesCom[[#This Row],[PROMEDIO]]="","",IF(ActividadesCom[[#This Row],[PROMEDIO]]&gt;=4,"EXCELENTE",IF(ActividadesCom[[#This Row],[PROMEDIO]]&gt;=3,"NOTABLE",IF(ActividadesCom[[#This Row],[PROMEDIO]]&gt;=2,"BUENO",IF(ActividadesCom[[#This Row],[PROMEDIO]]=1,"SUFICIENTE","")))))</f>
        <v>NOTABLE</v>
      </c>
      <c r="H2371" s="5">
        <f>MAX(ActividadesCom[[#This Row],[PERÍODO 1]],ActividadesCom[[#This Row],[PERÍODO 2]],ActividadesCom[[#This Row],[PERÍODO 3]],ActividadesCom[[#This Row],[PERÍODO 4]],ActividadesCom[[#This Row],[PERÍODO 5]])</f>
        <v>20211</v>
      </c>
      <c r="I2371" s="6" t="s">
        <v>461</v>
      </c>
      <c r="J2371" s="5">
        <v>20183</v>
      </c>
      <c r="K2371" s="5" t="s">
        <v>4009</v>
      </c>
      <c r="L2371" s="5">
        <f>IF(ActividadesCom[[#This Row],[NIVEL 1]]&lt;&gt;0,VLOOKUP(ActividadesCom[[#This Row],[NIVEL 1]],Catálogo!A:B,2,FALSE),"")</f>
        <v>2</v>
      </c>
      <c r="M2371" s="5">
        <v>1</v>
      </c>
      <c r="N2371" s="6" t="s">
        <v>966</v>
      </c>
      <c r="O2371" s="5">
        <v>20191</v>
      </c>
      <c r="P2371" s="5" t="s">
        <v>4009</v>
      </c>
      <c r="Q2371" s="5">
        <f>IF(ActividadesCom[[#This Row],[NIVEL 2]]&lt;&gt;0,VLOOKUP(ActividadesCom[[#This Row],[NIVEL 2]],Catálogo!A:B,2,FALSE),"")</f>
        <v>2</v>
      </c>
      <c r="R2371" s="11">
        <v>1</v>
      </c>
      <c r="S2371" s="12" t="s">
        <v>4151</v>
      </c>
      <c r="T2371" s="11">
        <v>20203</v>
      </c>
      <c r="U2371" s="11" t="s">
        <v>4007</v>
      </c>
      <c r="V2371" s="5">
        <f>IF(ActividadesCom[[#This Row],[NIVEL 3]]&lt;&gt;0,VLOOKUP(ActividadesCom[[#This Row],[NIVEL 3]],Catálogo!A:B,2,FALSE),"")</f>
        <v>4</v>
      </c>
      <c r="W2371" s="11">
        <v>1</v>
      </c>
      <c r="X2371" s="6" t="s">
        <v>4529</v>
      </c>
      <c r="Y2371" s="5">
        <v>20211</v>
      </c>
      <c r="Z2371" s="5" t="s">
        <v>4009</v>
      </c>
      <c r="AA2371" s="5">
        <f>IF(ActividadesCom[[#This Row],[NIVEL 4]]&lt;&gt;0,VLOOKUP(ActividadesCom[[#This Row],[NIVEL 4]],Catálogo!A:B,2,FALSE),"")</f>
        <v>2</v>
      </c>
      <c r="AB2371" s="5">
        <v>1</v>
      </c>
      <c r="AC2371" s="6" t="s">
        <v>133</v>
      </c>
      <c r="AD2371" s="5">
        <v>20183</v>
      </c>
      <c r="AE2371" s="5" t="s">
        <v>4008</v>
      </c>
      <c r="AF2371" s="5">
        <f>IF(ActividadesCom[[#This Row],[NIVEL 5]]&lt;&gt;0,VLOOKUP(ActividadesCom[[#This Row],[NIVEL 5]],Catálogo!A:B,2,FALSE),"")</f>
        <v>3</v>
      </c>
      <c r="AG2371" s="5">
        <v>1</v>
      </c>
      <c r="AH2371" s="2"/>
    </row>
    <row r="2372" spans="1:34" ht="30" hidden="1" customHeight="1" x14ac:dyDescent="0.25">
      <c r="A2372" s="7">
        <v>18470337</v>
      </c>
      <c r="B2372" s="6" t="str">
        <f>VLOOKUP(ActividadesCom[[#This Row],[NO. DE CONTROL]],'LISTADO ESTUDIANTES'!A:C,2,FALSE)</f>
        <v>UC BAAZ BENITA MARGARITA</v>
      </c>
      <c r="C2372" s="6" t="str">
        <f>VLOOKUP(ActividadesCom[[#This Row],[NO. DE CONTROL]],'LISTADO ESTUDIANTES'!A:C,3,FALSE)</f>
        <v>INGENIERIA EN ADMINISTRACION</v>
      </c>
      <c r="D2372" s="5" t="str">
        <f>VLOOKUP(ActividadesCom[[#This Row],[NO. DE CONTROL]],'LISTADO ESTUDIANTES'!A:D,4,FALSE)</f>
        <v>BAJA</v>
      </c>
      <c r="E2372" s="5">
        <f>SUM(ActividadesCom[[#This Row],[CRÉD. 1]],ActividadesCom[[#This Row],[CRÉD. 2]],ActividadesCom[[#This Row],[CRÉD. 3]],ActividadesCom[[#This Row],[CRÉD. 4]],ActividadesCom[[#This Row],[CRÉD. 5]])</f>
        <v>3</v>
      </c>
      <c r="F2372" s="17">
        <f>IF(ActividadesCom[[#This Row],[ÚLTIMO SEMESTRE CON CRÉDITOS]]&gt;0,ROUND(AVERAGE(ActividadesCom[[#This Row],[VALOR NIVEL 5]],ActividadesCom[[#This Row],[VALOR NIVEL 4]],ActividadesCom[[#This Row],[VALOR NIVEL 3]],ActividadesCom[[#This Row],[VALOR NIVEL 2]],ActividadesCom[[#This Row],[VALOR NIVEL 1]]),0),"")</f>
        <v>3</v>
      </c>
      <c r="G2372" s="5" t="str">
        <f>IF(ActividadesCom[[#This Row],[PROMEDIO]]="","",IF(ActividadesCom[[#This Row],[PROMEDIO]]&gt;=4,"EXCELENTE",IF(ActividadesCom[[#This Row],[PROMEDIO]]&gt;=3,"NOTABLE",IF(ActividadesCom[[#This Row],[PROMEDIO]]&gt;=2,"BUENO",IF(ActividadesCom[[#This Row],[PROMEDIO]]=1,"SUFICIENTE","")))))</f>
        <v>NOTABLE</v>
      </c>
      <c r="H2372" s="5">
        <f>MAX(ActividadesCom[[#This Row],[PERÍODO 1]],ActividadesCom[[#This Row],[PERÍODO 2]],ActividadesCom[[#This Row],[PERÍODO 3]],ActividadesCom[[#This Row],[PERÍODO 4]],ActividadesCom[[#This Row],[PERÍODO 5]])</f>
        <v>20193</v>
      </c>
      <c r="I2372" s="6" t="s">
        <v>943</v>
      </c>
      <c r="J2372" s="5">
        <v>20193</v>
      </c>
      <c r="K2372" s="5" t="s">
        <v>4009</v>
      </c>
      <c r="L2372" s="5">
        <f>IF(ActividadesCom[[#This Row],[NIVEL 1]]&lt;&gt;0,VLOOKUP(ActividadesCom[[#This Row],[NIVEL 1]],Catálogo!A:B,2,FALSE),"")</f>
        <v>2</v>
      </c>
      <c r="M2372" s="5">
        <v>2</v>
      </c>
      <c r="N2372" s="6"/>
      <c r="O2372" s="5"/>
      <c r="P2372" s="5"/>
      <c r="Q2372" s="5" t="str">
        <f>IF(ActividadesCom[[#This Row],[NIVEL 2]]&lt;&gt;0,VLOOKUP(ActividadesCom[[#This Row],[NIVEL 2]],Catálogo!A:B,2,FALSE),"")</f>
        <v/>
      </c>
      <c r="R2372" s="11"/>
      <c r="S2372" s="12"/>
      <c r="T2372" s="11"/>
      <c r="U2372" s="11"/>
      <c r="V2372" s="5" t="str">
        <f>IF(ActividadesCom[[#This Row],[NIVEL 3]]&lt;&gt;0,VLOOKUP(ActividadesCom[[#This Row],[NIVEL 3]],Catálogo!A:B,2,FALSE),"")</f>
        <v/>
      </c>
      <c r="W2372" s="11"/>
      <c r="X2372" s="6"/>
      <c r="Y2372" s="5"/>
      <c r="Z2372" s="5"/>
      <c r="AA2372" s="5" t="str">
        <f>IF(ActividadesCom[[#This Row],[NIVEL 4]]&lt;&gt;0,VLOOKUP(ActividadesCom[[#This Row],[NIVEL 4]],Catálogo!A:B,2,FALSE),"")</f>
        <v/>
      </c>
      <c r="AB2372" s="5"/>
      <c r="AC2372" s="6" t="s">
        <v>34</v>
      </c>
      <c r="AD2372" s="5">
        <v>20183</v>
      </c>
      <c r="AE2372" s="5" t="s">
        <v>4008</v>
      </c>
      <c r="AF2372" s="5">
        <f>IF(ActividadesCom[[#This Row],[NIVEL 5]]&lt;&gt;0,VLOOKUP(ActividadesCom[[#This Row],[NIVEL 5]],Catálogo!A:B,2,FALSE),"")</f>
        <v>3</v>
      </c>
      <c r="AG2372" s="5">
        <v>1</v>
      </c>
      <c r="AH2372" s="2"/>
    </row>
    <row r="2373" spans="1:34" ht="30" hidden="1" customHeight="1" x14ac:dyDescent="0.25">
      <c r="A2373" s="7">
        <v>18470338</v>
      </c>
      <c r="B2373" s="6" t="str">
        <f>VLOOKUP(ActividadesCom[[#This Row],[NO. DE CONTROL]],'LISTADO ESTUDIANTES'!A:C,2,FALSE)</f>
        <v>CHAVEZ ALONSO LUZ KARINA</v>
      </c>
      <c r="C2373" s="6" t="str">
        <f>VLOOKUP(ActividadesCom[[#This Row],[NO. DE CONTROL]],'LISTADO ESTUDIANTES'!A:C,3,FALSE)</f>
        <v>INGENIERIA QUIMICA</v>
      </c>
      <c r="D2373" s="5" t="str">
        <f>VLOOKUP(ActividadesCom[[#This Row],[NO. DE CONTROL]],'LISTADO ESTUDIANTES'!A:D,4,FALSE)</f>
        <v>BAJA</v>
      </c>
      <c r="E2373" s="5">
        <f>SUM(ActividadesCom[[#This Row],[CRÉD. 1]],ActividadesCom[[#This Row],[CRÉD. 2]],ActividadesCom[[#This Row],[CRÉD. 3]],ActividadesCom[[#This Row],[CRÉD. 4]],ActividadesCom[[#This Row],[CRÉD. 5]])</f>
        <v>5</v>
      </c>
      <c r="F2373" s="17">
        <f>IF(ActividadesCom[[#This Row],[ÚLTIMO SEMESTRE CON CRÉDITOS]]&gt;0,ROUND(AVERAGE(ActividadesCom[[#This Row],[VALOR NIVEL 5]],ActividadesCom[[#This Row],[VALOR NIVEL 4]],ActividadesCom[[#This Row],[VALOR NIVEL 3]],ActividadesCom[[#This Row],[VALOR NIVEL 2]],ActividadesCom[[#This Row],[VALOR NIVEL 1]]),0),"")</f>
        <v>3</v>
      </c>
      <c r="G2373" s="5" t="str">
        <f>IF(ActividadesCom[[#This Row],[PROMEDIO]]="","",IF(ActividadesCom[[#This Row],[PROMEDIO]]&gt;=4,"EXCELENTE",IF(ActividadesCom[[#This Row],[PROMEDIO]]&gt;=3,"NOTABLE",IF(ActividadesCom[[#This Row],[PROMEDIO]]&gt;=2,"BUENO",IF(ActividadesCom[[#This Row],[PROMEDIO]]=1,"SUFICIENTE","")))))</f>
        <v>NOTABLE</v>
      </c>
      <c r="H2373" s="5">
        <f>MAX(ActividadesCom[[#This Row],[PERÍODO 1]],ActividadesCom[[#This Row],[PERÍODO 2]],ActividadesCom[[#This Row],[PERÍODO 3]],ActividadesCom[[#This Row],[PERÍODO 4]],ActividadesCom[[#This Row],[PERÍODO 5]])</f>
        <v>20211</v>
      </c>
      <c r="I2373" s="9" t="s">
        <v>3508</v>
      </c>
      <c r="J2373" s="8">
        <v>20183</v>
      </c>
      <c r="K2373" s="8" t="s">
        <v>4009</v>
      </c>
      <c r="L2373" s="5">
        <f>IF(ActividadesCom[[#This Row],[NIVEL 1]]&lt;&gt;0,VLOOKUP(ActividadesCom[[#This Row],[NIVEL 1]],Catálogo!A:B,2,FALSE),"")</f>
        <v>2</v>
      </c>
      <c r="M2373" s="8">
        <v>1</v>
      </c>
      <c r="N2373" s="6" t="s">
        <v>4405</v>
      </c>
      <c r="O2373" s="5">
        <v>20203</v>
      </c>
      <c r="P2373" s="5" t="s">
        <v>4007</v>
      </c>
      <c r="Q2373" s="5">
        <f>IF(ActividadesCom[[#This Row],[NIVEL 2]]&lt;&gt;0,VLOOKUP(ActividadesCom[[#This Row],[NIVEL 2]],Catálogo!A:B,2,FALSE),"")</f>
        <v>4</v>
      </c>
      <c r="R2373" s="5">
        <v>1</v>
      </c>
      <c r="S2373" s="6" t="s">
        <v>4409</v>
      </c>
      <c r="T2373" s="5">
        <v>20211</v>
      </c>
      <c r="U2373" s="5" t="s">
        <v>4007</v>
      </c>
      <c r="V2373" s="5">
        <f>IF(ActividadesCom[[#This Row],[NIVEL 3]]&lt;&gt;0,VLOOKUP(ActividadesCom[[#This Row],[NIVEL 3]],Catálogo!A:B,2,FALSE),"")</f>
        <v>4</v>
      </c>
      <c r="W2373" s="5">
        <v>1</v>
      </c>
      <c r="X2373" s="6" t="s">
        <v>2902</v>
      </c>
      <c r="Y2373" s="5">
        <v>20201</v>
      </c>
      <c r="Z2373" s="5" t="s">
        <v>4009</v>
      </c>
      <c r="AA2373" s="5">
        <f>IF(ActividadesCom[[#This Row],[NIVEL 4]]&lt;&gt;0,VLOOKUP(ActividadesCom[[#This Row],[NIVEL 4]],Catálogo!A:B,2,FALSE),"")</f>
        <v>2</v>
      </c>
      <c r="AB2373" s="5">
        <v>1</v>
      </c>
      <c r="AC2373" s="6" t="s">
        <v>11</v>
      </c>
      <c r="AD2373" s="5">
        <v>20191</v>
      </c>
      <c r="AE2373" s="5" t="s">
        <v>4009</v>
      </c>
      <c r="AF2373" s="5">
        <f>IF(ActividadesCom[[#This Row],[NIVEL 5]]&lt;&gt;0,VLOOKUP(ActividadesCom[[#This Row],[NIVEL 5]],Catálogo!A:B,2,FALSE),"")</f>
        <v>2</v>
      </c>
      <c r="AG2373" s="5">
        <v>1</v>
      </c>
      <c r="AH2373" s="2"/>
    </row>
    <row r="2374" spans="1:34" ht="30" hidden="1" customHeight="1" x14ac:dyDescent="0.25">
      <c r="A2374" s="7">
        <v>18470339</v>
      </c>
      <c r="B2374" s="6" t="str">
        <f>VLOOKUP(ActividadesCom[[#This Row],[NO. DE CONTROL]],'LISTADO ESTUDIANTES'!A:C,2,FALSE)</f>
        <v>MARIN VEGA ASTRID DESIREE</v>
      </c>
      <c r="C2374" s="6" t="str">
        <f>VLOOKUP(ActividadesCom[[#This Row],[NO. DE CONTROL]],'LISTADO ESTUDIANTES'!A:C,3,FALSE)</f>
        <v>ARQUITECTURA</v>
      </c>
      <c r="D2374" s="5" t="str">
        <f>VLOOKUP(ActividadesCom[[#This Row],[NO. DE CONTROL]],'LISTADO ESTUDIANTES'!A:D,4,FALSE)</f>
        <v>BAJA</v>
      </c>
      <c r="E2374" s="5">
        <f>SUM(ActividadesCom[[#This Row],[CRÉD. 1]],ActividadesCom[[#This Row],[CRÉD. 2]],ActividadesCom[[#This Row],[CRÉD. 3]],ActividadesCom[[#This Row],[CRÉD. 4]],ActividadesCom[[#This Row],[CRÉD. 5]])</f>
        <v>5</v>
      </c>
      <c r="F2374" s="17">
        <f>IF(ActividadesCom[[#This Row],[ÚLTIMO SEMESTRE CON CRÉDITOS]]&gt;0,ROUND(AVERAGE(ActividadesCom[[#This Row],[VALOR NIVEL 5]],ActividadesCom[[#This Row],[VALOR NIVEL 4]],ActividadesCom[[#This Row],[VALOR NIVEL 3]],ActividadesCom[[#This Row],[VALOR NIVEL 2]],ActividadesCom[[#This Row],[VALOR NIVEL 1]]),0),"")</f>
        <v>4</v>
      </c>
      <c r="G2374" s="5" t="str">
        <f>IF(ActividadesCom[[#This Row],[PROMEDIO]]="","",IF(ActividadesCom[[#This Row],[PROMEDIO]]&gt;=4,"EXCELENTE",IF(ActividadesCom[[#This Row],[PROMEDIO]]&gt;=3,"NOTABLE",IF(ActividadesCom[[#This Row],[PROMEDIO]]&gt;=2,"BUENO",IF(ActividadesCom[[#This Row],[PROMEDIO]]=1,"SUFICIENTE","")))))</f>
        <v>EXCELENTE</v>
      </c>
      <c r="H2374" s="5">
        <f>MAX(ActividadesCom[[#This Row],[PERÍODO 1]],ActividadesCom[[#This Row],[PERÍODO 2]],ActividadesCom[[#This Row],[PERÍODO 3]],ActividadesCom[[#This Row],[PERÍODO 4]],ActividadesCom[[#This Row],[PERÍODO 5]])</f>
        <v>20221</v>
      </c>
      <c r="I2374" s="6" t="s">
        <v>947</v>
      </c>
      <c r="J2374" s="5">
        <v>20183</v>
      </c>
      <c r="K2374" s="5" t="s">
        <v>4007</v>
      </c>
      <c r="L2374" s="5">
        <f>IF(ActividadesCom[[#This Row],[NIVEL 1]]&lt;&gt;0,VLOOKUP(ActividadesCom[[#This Row],[NIVEL 1]],Catálogo!A:B,2,FALSE),"")</f>
        <v>4</v>
      </c>
      <c r="M2374" s="5">
        <v>1</v>
      </c>
      <c r="N2374" s="6" t="s">
        <v>4692</v>
      </c>
      <c r="O2374" s="5">
        <v>20213</v>
      </c>
      <c r="P2374" s="5" t="s">
        <v>4007</v>
      </c>
      <c r="Q2374" s="5">
        <f>IF(ActividadesCom[[#This Row],[NIVEL 2]]&lt;&gt;0,VLOOKUP(ActividadesCom[[#This Row],[NIVEL 2]],Catálogo!A:B,2,FALSE),"")</f>
        <v>4</v>
      </c>
      <c r="R2374" s="14">
        <v>1</v>
      </c>
      <c r="S2374" s="23" t="s">
        <v>25</v>
      </c>
      <c r="T2374" s="14">
        <v>20221</v>
      </c>
      <c r="U2374" s="14" t="s">
        <v>4008</v>
      </c>
      <c r="V2374" s="5">
        <f>IF(ActividadesCom[[#This Row],[NIVEL 3]]&lt;&gt;0,VLOOKUP(ActividadesCom[[#This Row],[NIVEL 3]],Catálogo!A:B,2,FALSE),"")</f>
        <v>3</v>
      </c>
      <c r="W2374" s="14">
        <v>1</v>
      </c>
      <c r="X2374" s="6" t="s">
        <v>4476</v>
      </c>
      <c r="Y2374" s="5">
        <v>20211</v>
      </c>
      <c r="Z2374" s="5" t="s">
        <v>4008</v>
      </c>
      <c r="AA2374" s="5">
        <f>IF(ActividadesCom[[#This Row],[NIVEL 4]]&lt;&gt;0,VLOOKUP(ActividadesCom[[#This Row],[NIVEL 4]],Catálogo!A:B,2,FALSE),"")</f>
        <v>3</v>
      </c>
      <c r="AB2374" s="5">
        <v>1</v>
      </c>
      <c r="AC2374" s="6" t="s">
        <v>978</v>
      </c>
      <c r="AD2374" s="5">
        <v>20191</v>
      </c>
      <c r="AE2374" s="5" t="s">
        <v>4007</v>
      </c>
      <c r="AF2374" s="5">
        <f>IF(ActividadesCom[[#This Row],[NIVEL 5]]&lt;&gt;0,VLOOKUP(ActividadesCom[[#This Row],[NIVEL 5]],Catálogo!A:B,2,FALSE),"")</f>
        <v>4</v>
      </c>
      <c r="AG2374" s="5">
        <v>1</v>
      </c>
      <c r="AH2374" s="2"/>
    </row>
    <row r="2375" spans="1:34" ht="30" hidden="1" customHeight="1" x14ac:dyDescent="0.25">
      <c r="A2375" s="7">
        <v>18470340</v>
      </c>
      <c r="B2375" s="6" t="str">
        <f>VLOOKUP(ActividadesCom[[#This Row],[NO. DE CONTROL]],'LISTADO ESTUDIANTES'!A:C,2,FALSE)</f>
        <v>GUAZOSON WITZIL ITZEL GUADALUPE</v>
      </c>
      <c r="C2375" s="6" t="str">
        <f>VLOOKUP(ActividadesCom[[#This Row],[NO. DE CONTROL]],'LISTADO ESTUDIANTES'!A:C,3,FALSE)</f>
        <v>INGENIERIA INDUSTRIAL</v>
      </c>
      <c r="D2375" s="5" t="str">
        <f>VLOOKUP(ActividadesCom[[#This Row],[NO. DE CONTROL]],'LISTADO ESTUDIANTES'!A:D,4,FALSE)</f>
        <v>BAJA</v>
      </c>
      <c r="E2375" s="5">
        <f>SUM(ActividadesCom[[#This Row],[CRÉD. 1]],ActividadesCom[[#This Row],[CRÉD. 2]],ActividadesCom[[#This Row],[CRÉD. 3]],ActividadesCom[[#This Row],[CRÉD. 4]],ActividadesCom[[#This Row],[CRÉD. 5]])</f>
        <v>1</v>
      </c>
      <c r="F2375" s="17">
        <f>IF(ActividadesCom[[#This Row],[ÚLTIMO SEMESTRE CON CRÉDITOS]]&gt;0,ROUND(AVERAGE(ActividadesCom[[#This Row],[VALOR NIVEL 5]],ActividadesCom[[#This Row],[VALOR NIVEL 4]],ActividadesCom[[#This Row],[VALOR NIVEL 3]],ActividadesCom[[#This Row],[VALOR NIVEL 2]],ActividadesCom[[#This Row],[VALOR NIVEL 1]]),0),"")</f>
        <v>3</v>
      </c>
      <c r="G2375" s="5" t="str">
        <f>IF(ActividadesCom[[#This Row],[PROMEDIO]]="","",IF(ActividadesCom[[#This Row],[PROMEDIO]]&gt;=4,"EXCELENTE",IF(ActividadesCom[[#This Row],[PROMEDIO]]&gt;=3,"NOTABLE",IF(ActividadesCom[[#This Row],[PROMEDIO]]&gt;=2,"BUENO",IF(ActividadesCom[[#This Row],[PROMEDIO]]=1,"SUFICIENTE","")))))</f>
        <v>NOTABLE</v>
      </c>
      <c r="H2375" s="5">
        <f>MAX(ActividadesCom[[#This Row],[PERÍODO 1]],ActividadesCom[[#This Row],[PERÍODO 2]],ActividadesCom[[#This Row],[PERÍODO 3]],ActividadesCom[[#This Row],[PERÍODO 4]],ActividadesCom[[#This Row],[PERÍODO 5]])</f>
        <v>20183</v>
      </c>
      <c r="I2375" s="6"/>
      <c r="J2375" s="5"/>
      <c r="K2375" s="5"/>
      <c r="L2375" s="5" t="str">
        <f>IF(ActividadesCom[[#This Row],[NIVEL 1]]&lt;&gt;0,VLOOKUP(ActividadesCom[[#This Row],[NIVEL 1]],Catálogo!A:B,2,FALSE),"")</f>
        <v/>
      </c>
      <c r="M2375" s="5"/>
      <c r="N2375" s="6"/>
      <c r="O2375" s="5"/>
      <c r="P2375" s="5"/>
      <c r="Q2375" s="5" t="str">
        <f>IF(ActividadesCom[[#This Row],[NIVEL 2]]&lt;&gt;0,VLOOKUP(ActividadesCom[[#This Row],[NIVEL 2]],Catálogo!A:B,2,FALSE),"")</f>
        <v/>
      </c>
      <c r="R2375" s="5"/>
      <c r="S2375" s="6"/>
      <c r="T2375" s="5"/>
      <c r="U2375" s="5"/>
      <c r="V2375" s="5" t="str">
        <f>IF(ActividadesCom[[#This Row],[NIVEL 3]]&lt;&gt;0,VLOOKUP(ActividadesCom[[#This Row],[NIVEL 3]],Catálogo!A:B,2,FALSE),"")</f>
        <v/>
      </c>
      <c r="W2375" s="5"/>
      <c r="X2375" s="6"/>
      <c r="Y2375" s="5"/>
      <c r="Z2375" s="5"/>
      <c r="AA2375" s="5" t="str">
        <f>IF(ActividadesCom[[#This Row],[NIVEL 4]]&lt;&gt;0,VLOOKUP(ActividadesCom[[#This Row],[NIVEL 4]],Catálogo!A:B,2,FALSE),"")</f>
        <v/>
      </c>
      <c r="AB2375" s="5"/>
      <c r="AC2375" s="6" t="s">
        <v>34</v>
      </c>
      <c r="AD2375" s="5">
        <v>20183</v>
      </c>
      <c r="AE2375" s="5" t="s">
        <v>4008</v>
      </c>
      <c r="AF2375" s="5">
        <f>IF(ActividadesCom[[#This Row],[NIVEL 5]]&lt;&gt;0,VLOOKUP(ActividadesCom[[#This Row],[NIVEL 5]],Catálogo!A:B,2,FALSE),"")</f>
        <v>3</v>
      </c>
      <c r="AG2375" s="5">
        <v>1</v>
      </c>
      <c r="AH2375" s="2"/>
    </row>
    <row r="2376" spans="1:34" ht="30" hidden="1" customHeight="1" x14ac:dyDescent="0.25">
      <c r="A2376" s="7">
        <v>18470341</v>
      </c>
      <c r="B2376" s="6" t="str">
        <f>VLOOKUP(ActividadesCom[[#This Row],[NO. DE CONTROL]],'LISTADO ESTUDIANTES'!A:C,2,FALSE)</f>
        <v>NOVELO FRAZ RAMON EDUARDO</v>
      </c>
      <c r="C2376" s="6" t="str">
        <f>VLOOKUP(ActividadesCom[[#This Row],[NO. DE CONTROL]],'LISTADO ESTUDIANTES'!A:C,3,FALSE)</f>
        <v>INGENIERIA EN SISTEMAS COMPUTACIONALES</v>
      </c>
      <c r="D2376" s="5" t="str">
        <f>VLOOKUP(ActividadesCom[[#This Row],[NO. DE CONTROL]],'LISTADO ESTUDIANTES'!A:D,4,FALSE)</f>
        <v>BAJA</v>
      </c>
      <c r="E2376" s="5">
        <f>SUM(ActividadesCom[[#This Row],[CRÉD. 1]],ActividadesCom[[#This Row],[CRÉD. 2]],ActividadesCom[[#This Row],[CRÉD. 3]],ActividadesCom[[#This Row],[CRÉD. 4]],ActividadesCom[[#This Row],[CRÉD. 5]])</f>
        <v>5</v>
      </c>
      <c r="F2376" s="17">
        <f>IF(ActividadesCom[[#This Row],[ÚLTIMO SEMESTRE CON CRÉDITOS]]&gt;0,ROUND(AVERAGE(ActividadesCom[[#This Row],[VALOR NIVEL 5]],ActividadesCom[[#This Row],[VALOR NIVEL 4]],ActividadesCom[[#This Row],[VALOR NIVEL 3]],ActividadesCom[[#This Row],[VALOR NIVEL 2]],ActividadesCom[[#This Row],[VALOR NIVEL 1]]),0),"")</f>
        <v>3</v>
      </c>
      <c r="G2376" s="5" t="str">
        <f>IF(ActividadesCom[[#This Row],[PROMEDIO]]="","",IF(ActividadesCom[[#This Row],[PROMEDIO]]&gt;=4,"EXCELENTE",IF(ActividadesCom[[#This Row],[PROMEDIO]]&gt;=3,"NOTABLE",IF(ActividadesCom[[#This Row],[PROMEDIO]]&gt;=2,"BUENO",IF(ActividadesCom[[#This Row],[PROMEDIO]]=1,"SUFICIENTE","")))))</f>
        <v>NOTABLE</v>
      </c>
      <c r="H2376" s="5">
        <f>MAX(ActividadesCom[[#This Row],[PERÍODO 1]],ActividadesCom[[#This Row],[PERÍODO 2]],ActividadesCom[[#This Row],[PERÍODO 3]],ActividadesCom[[#This Row],[PERÍODO 4]],ActividadesCom[[#This Row],[PERÍODO 5]])</f>
        <v>20213</v>
      </c>
      <c r="I2376" s="6" t="s">
        <v>4195</v>
      </c>
      <c r="J2376" s="5">
        <v>20203</v>
      </c>
      <c r="K2376" s="5" t="s">
        <v>4007</v>
      </c>
      <c r="L2376" s="5">
        <f>IF(ActividadesCom[[#This Row],[NIVEL 1]]&lt;&gt;0,VLOOKUP(ActividadesCom[[#This Row],[NIVEL 1]],Catálogo!A:B,2,FALSE),"")</f>
        <v>4</v>
      </c>
      <c r="M2376" s="5">
        <v>2</v>
      </c>
      <c r="N2376" s="6" t="s">
        <v>4928</v>
      </c>
      <c r="O2376" s="5">
        <v>20213</v>
      </c>
      <c r="P2376" s="5" t="s">
        <v>4008</v>
      </c>
      <c r="Q2376" s="5">
        <f>IF(ActividadesCom[[#This Row],[NIVEL 2]]&lt;&gt;0,VLOOKUP(ActividadesCom[[#This Row],[NIVEL 2]],Catálogo!A:B,2,FALSE),"")</f>
        <v>3</v>
      </c>
      <c r="R2376" s="5">
        <v>1</v>
      </c>
      <c r="S2376" s="6"/>
      <c r="T2376" s="5"/>
      <c r="U2376" s="5"/>
      <c r="V2376" s="5" t="str">
        <f>IF(ActividadesCom[[#This Row],[NIVEL 3]]&lt;&gt;0,VLOOKUP(ActividadesCom[[#This Row],[NIVEL 3]],Catálogo!A:B,2,FALSE),"")</f>
        <v/>
      </c>
      <c r="W2376" s="5"/>
      <c r="X2376" s="6" t="s">
        <v>4299</v>
      </c>
      <c r="Y2376" s="5">
        <v>20211</v>
      </c>
      <c r="Z2376" s="5" t="s">
        <v>4008</v>
      </c>
      <c r="AA2376" s="5">
        <f>IF(ActividadesCom[[#This Row],[NIVEL 4]]&lt;&gt;0,VLOOKUP(ActividadesCom[[#This Row],[NIVEL 4]],Catálogo!A:B,2,FALSE),"")</f>
        <v>3</v>
      </c>
      <c r="AB2376" s="5">
        <v>1</v>
      </c>
      <c r="AC2376" s="6" t="s">
        <v>31</v>
      </c>
      <c r="AD2376" s="5">
        <v>20183</v>
      </c>
      <c r="AE2376" s="5" t="s">
        <v>4008</v>
      </c>
      <c r="AF2376" s="5">
        <f>IF(ActividadesCom[[#This Row],[NIVEL 5]]&lt;&gt;0,VLOOKUP(ActividadesCom[[#This Row],[NIVEL 5]],Catálogo!A:B,2,FALSE),"")</f>
        <v>3</v>
      </c>
      <c r="AG2376" s="5">
        <v>1</v>
      </c>
      <c r="AH2376" s="2"/>
    </row>
    <row r="2377" spans="1:34" ht="30" hidden="1" customHeight="1" x14ac:dyDescent="0.25">
      <c r="A2377" s="7">
        <v>18470342</v>
      </c>
      <c r="B2377" s="6" t="str">
        <f>VLOOKUP(ActividadesCom[[#This Row],[NO. DE CONTROL]],'LISTADO ESTUDIANTES'!A:C,2,FALSE)</f>
        <v>HERNANDEZ GOMEZ FERNANDO ADRIAN</v>
      </c>
      <c r="C2377" s="6" t="str">
        <f>VLOOKUP(ActividadesCom[[#This Row],[NO. DE CONTROL]],'LISTADO ESTUDIANTES'!A:C,3,FALSE)</f>
        <v>INGENIERIA AMBIENTAL</v>
      </c>
      <c r="D2377" s="5" t="str">
        <f>VLOOKUP(ActividadesCom[[#This Row],[NO. DE CONTROL]],'LISTADO ESTUDIANTES'!A:D,4,FALSE)</f>
        <v>BAJA</v>
      </c>
      <c r="E2377" s="5">
        <f>SUM(ActividadesCom[[#This Row],[CRÉD. 1]],ActividadesCom[[#This Row],[CRÉD. 2]],ActividadesCom[[#This Row],[CRÉD. 3]],ActividadesCom[[#This Row],[CRÉD. 4]],ActividadesCom[[#This Row],[CRÉD. 5]])</f>
        <v>5</v>
      </c>
      <c r="F2377" s="17">
        <f>IF(ActividadesCom[[#This Row],[ÚLTIMO SEMESTRE CON CRÉDITOS]]&gt;0,ROUND(AVERAGE(ActividadesCom[[#This Row],[VALOR NIVEL 5]],ActividadesCom[[#This Row],[VALOR NIVEL 4]],ActividadesCom[[#This Row],[VALOR NIVEL 3]],ActividadesCom[[#This Row],[VALOR NIVEL 2]],ActividadesCom[[#This Row],[VALOR NIVEL 1]]),0),"")</f>
        <v>3</v>
      </c>
      <c r="G2377" s="5" t="str">
        <f>IF(ActividadesCom[[#This Row],[PROMEDIO]]="","",IF(ActividadesCom[[#This Row],[PROMEDIO]]&gt;=4,"EXCELENTE",IF(ActividadesCom[[#This Row],[PROMEDIO]]&gt;=3,"NOTABLE",IF(ActividadesCom[[#This Row],[PROMEDIO]]&gt;=2,"BUENO",IF(ActividadesCom[[#This Row],[PROMEDIO]]=1,"SUFICIENTE","")))))</f>
        <v>NOTABLE</v>
      </c>
      <c r="H2377" s="5">
        <f>MAX(ActividadesCom[[#This Row],[PERÍODO 1]],ActividadesCom[[#This Row],[PERÍODO 2]],ActividadesCom[[#This Row],[PERÍODO 3]],ActividadesCom[[#This Row],[PERÍODO 4]],ActividadesCom[[#This Row],[PERÍODO 5]])</f>
        <v>20221</v>
      </c>
      <c r="I2377" s="6" t="s">
        <v>4101</v>
      </c>
      <c r="J2377" s="5">
        <v>20203</v>
      </c>
      <c r="K2377" s="5" t="s">
        <v>4009</v>
      </c>
      <c r="L2377" s="5">
        <f>IF(ActividadesCom[[#This Row],[NIVEL 1]]&lt;&gt;0,VLOOKUP(ActividadesCom[[#This Row],[NIVEL 1]],Catálogo!A:B,2,FALSE),"")</f>
        <v>2</v>
      </c>
      <c r="M2377" s="5">
        <v>1</v>
      </c>
      <c r="N2377" s="6" t="s">
        <v>4867</v>
      </c>
      <c r="O2377" s="5">
        <v>20221</v>
      </c>
      <c r="P2377" s="5" t="s">
        <v>4009</v>
      </c>
      <c r="Q2377" s="5">
        <f>IF(ActividadesCom[[#This Row],[NIVEL 2]]&lt;&gt;0,VLOOKUP(ActividadesCom[[#This Row],[NIVEL 2]],Catálogo!A:B,2,FALSE),"")</f>
        <v>2</v>
      </c>
      <c r="R2377" s="14">
        <v>1</v>
      </c>
      <c r="S2377" s="12" t="s">
        <v>4910</v>
      </c>
      <c r="T2377" s="11">
        <v>20221</v>
      </c>
      <c r="U2377" s="11" t="s">
        <v>4008</v>
      </c>
      <c r="V2377" s="5">
        <f>IF(ActividadesCom[[#This Row],[NIVEL 3]]&lt;&gt;0,VLOOKUP(ActividadesCom[[#This Row],[NIVEL 3]],Catálogo!A:B,2,FALSE),"")</f>
        <v>3</v>
      </c>
      <c r="W2377" s="11">
        <v>1</v>
      </c>
      <c r="X2377" s="6" t="s">
        <v>5366</v>
      </c>
      <c r="Y2377" s="5">
        <v>20221</v>
      </c>
      <c r="Z2377" s="5" t="s">
        <v>4007</v>
      </c>
      <c r="AA2377" s="5">
        <f>IF(ActividadesCom[[#This Row],[NIVEL 4]]&lt;&gt;0,VLOOKUP(ActividadesCom[[#This Row],[NIVEL 4]],Catálogo!A:B,2,FALSE),"")</f>
        <v>4</v>
      </c>
      <c r="AB2377" s="5">
        <v>1</v>
      </c>
      <c r="AC2377" s="6" t="s">
        <v>5667</v>
      </c>
      <c r="AD2377" s="5">
        <v>20183</v>
      </c>
      <c r="AE2377" s="5" t="s">
        <v>4007</v>
      </c>
      <c r="AF2377" s="5">
        <f>IF(ActividadesCom[[#This Row],[NIVEL 5]]&lt;&gt;0,VLOOKUP(ActividadesCom[[#This Row],[NIVEL 5]],Catálogo!A:B,2,FALSE),"")</f>
        <v>4</v>
      </c>
      <c r="AG2377" s="5">
        <v>1</v>
      </c>
      <c r="AH2377" s="2"/>
    </row>
    <row r="2378" spans="1:34" ht="30" hidden="1" customHeight="1" x14ac:dyDescent="0.25">
      <c r="A2378" s="7">
        <v>18470343</v>
      </c>
      <c r="B2378" s="6" t="str">
        <f>VLOOKUP(ActividadesCom[[#This Row],[NO. DE CONTROL]],'LISTADO ESTUDIANTES'!A:C,2,FALSE)</f>
        <v>MARTINEZ MARTINEZ LIMBER ABIEL</v>
      </c>
      <c r="C2378" s="6" t="str">
        <f>VLOOKUP(ActividadesCom[[#This Row],[NO. DE CONTROL]],'LISTADO ESTUDIANTES'!A:C,3,FALSE)</f>
        <v>INGENIERIA EN SISTEMAS COMPUTACIONALES</v>
      </c>
      <c r="D2378" s="5" t="str">
        <f>VLOOKUP(ActividadesCom[[#This Row],[NO. DE CONTROL]],'LISTADO ESTUDIANTES'!A:D,4,FALSE)</f>
        <v>BAJA</v>
      </c>
      <c r="E2378" s="5">
        <f>SUM(ActividadesCom[[#This Row],[CRÉD. 1]],ActividadesCom[[#This Row],[CRÉD. 2]],ActividadesCom[[#This Row],[CRÉD. 3]],ActividadesCom[[#This Row],[CRÉD. 4]],ActividadesCom[[#This Row],[CRÉD. 5]])</f>
        <v>5</v>
      </c>
      <c r="F2378" s="17">
        <f>IF(ActividadesCom[[#This Row],[ÚLTIMO SEMESTRE CON CRÉDITOS]]&gt;0,ROUND(AVERAGE(ActividadesCom[[#This Row],[VALOR NIVEL 5]],ActividadesCom[[#This Row],[VALOR NIVEL 4]],ActividadesCom[[#This Row],[VALOR NIVEL 3]],ActividadesCom[[#This Row],[VALOR NIVEL 2]],ActividadesCom[[#This Row],[VALOR NIVEL 1]]),0),"")</f>
        <v>3</v>
      </c>
      <c r="G2378" s="5" t="str">
        <f>IF(ActividadesCom[[#This Row],[PROMEDIO]]="","",IF(ActividadesCom[[#This Row],[PROMEDIO]]&gt;=4,"EXCELENTE",IF(ActividadesCom[[#This Row],[PROMEDIO]]&gt;=3,"NOTABLE",IF(ActividadesCom[[#This Row],[PROMEDIO]]&gt;=2,"BUENO",IF(ActividadesCom[[#This Row],[PROMEDIO]]=1,"SUFICIENTE","")))))</f>
        <v>NOTABLE</v>
      </c>
      <c r="H2378" s="5">
        <f>MAX(ActividadesCom[[#This Row],[PERÍODO 1]],ActividadesCom[[#This Row],[PERÍODO 2]],ActividadesCom[[#This Row],[PERÍODO 3]],ActividadesCom[[#This Row],[PERÍODO 4]],ActividadesCom[[#This Row],[PERÍODO 5]])</f>
        <v>20211</v>
      </c>
      <c r="I2378" s="6" t="s">
        <v>1030</v>
      </c>
      <c r="J2378" s="5">
        <v>20193</v>
      </c>
      <c r="K2378" s="5" t="s">
        <v>4009</v>
      </c>
      <c r="L2378" s="5">
        <f>IF(ActividadesCom[[#This Row],[NIVEL 1]]&lt;&gt;0,VLOOKUP(ActividadesCom[[#This Row],[NIVEL 1]],Catálogo!A:B,2,FALSE),"")</f>
        <v>2</v>
      </c>
      <c r="M2378" s="5">
        <v>1</v>
      </c>
      <c r="N2378" s="6" t="s">
        <v>4182</v>
      </c>
      <c r="O2378" s="5">
        <v>20211</v>
      </c>
      <c r="P2378" s="5" t="s">
        <v>4007</v>
      </c>
      <c r="Q2378" s="5">
        <f>IF(ActividadesCom[[#This Row],[NIVEL 2]]&lt;&gt;0,VLOOKUP(ActividadesCom[[#This Row],[NIVEL 2]],Catálogo!A:B,2,FALSE),"")</f>
        <v>4</v>
      </c>
      <c r="R2378" s="5">
        <v>1</v>
      </c>
      <c r="S2378" s="6" t="s">
        <v>133</v>
      </c>
      <c r="T2378" s="5">
        <v>20193</v>
      </c>
      <c r="U2378" s="5" t="s">
        <v>4007</v>
      </c>
      <c r="V2378" s="5">
        <f>IF(ActividadesCom[[#This Row],[NIVEL 3]]&lt;&gt;0,VLOOKUP(ActividadesCom[[#This Row],[NIVEL 3]],Catálogo!A:B,2,FALSE),"")</f>
        <v>4</v>
      </c>
      <c r="W2378" s="5">
        <v>1</v>
      </c>
      <c r="X2378" s="6" t="s">
        <v>133</v>
      </c>
      <c r="Y2378" s="5">
        <v>20191</v>
      </c>
      <c r="Z2378" s="5" t="s">
        <v>4008</v>
      </c>
      <c r="AA2378" s="5">
        <f>IF(ActividadesCom[[#This Row],[NIVEL 4]]&lt;&gt;0,VLOOKUP(ActividadesCom[[#This Row],[NIVEL 4]],Catálogo!A:B,2,FALSE),"")</f>
        <v>3</v>
      </c>
      <c r="AB2378" s="5">
        <v>1</v>
      </c>
      <c r="AC2378" s="6" t="s">
        <v>133</v>
      </c>
      <c r="AD2378" s="5">
        <v>20183</v>
      </c>
      <c r="AE2378" s="5" t="s">
        <v>4008</v>
      </c>
      <c r="AF2378" s="5">
        <f>IF(ActividadesCom[[#This Row],[NIVEL 5]]&lt;&gt;0,VLOOKUP(ActividadesCom[[#This Row],[NIVEL 5]],Catálogo!A:B,2,FALSE),"")</f>
        <v>3</v>
      </c>
      <c r="AG2378" s="5">
        <v>1</v>
      </c>
      <c r="AH2378" s="2"/>
    </row>
    <row r="2379" spans="1:34" ht="30" hidden="1" customHeight="1" x14ac:dyDescent="0.25">
      <c r="A2379" s="7">
        <v>18470344</v>
      </c>
      <c r="B2379" s="6" t="str">
        <f>VLOOKUP(ActividadesCom[[#This Row],[NO. DE CONTROL]],'LISTADO ESTUDIANTES'!A:C,2,FALSE)</f>
        <v>CHAN CHACHA EMANORIS VIANETH</v>
      </c>
      <c r="C2379" s="6" t="str">
        <f>VLOOKUP(ActividadesCom[[#This Row],[NO. DE CONTROL]],'LISTADO ESTUDIANTES'!A:C,3,FALSE)</f>
        <v>INGENIERIA EN ADMINISTRACION</v>
      </c>
      <c r="D2379" s="5" t="str">
        <f>VLOOKUP(ActividadesCom[[#This Row],[NO. DE CONTROL]],'LISTADO ESTUDIANTES'!A:D,4,FALSE)</f>
        <v>BAJA</v>
      </c>
      <c r="E2379" s="5">
        <f>SUM(ActividadesCom[[#This Row],[CRÉD. 1]],ActividadesCom[[#This Row],[CRÉD. 2]],ActividadesCom[[#This Row],[CRÉD. 3]],ActividadesCom[[#This Row],[CRÉD. 4]],ActividadesCom[[#This Row],[CRÉD. 5]])</f>
        <v>5</v>
      </c>
      <c r="F2379" s="17">
        <f>IF(ActividadesCom[[#This Row],[ÚLTIMO SEMESTRE CON CRÉDITOS]]&gt;0,ROUND(AVERAGE(ActividadesCom[[#This Row],[VALOR NIVEL 5]],ActividadesCom[[#This Row],[VALOR NIVEL 4]],ActividadesCom[[#This Row],[VALOR NIVEL 3]],ActividadesCom[[#This Row],[VALOR NIVEL 2]],ActividadesCom[[#This Row],[VALOR NIVEL 1]]),0),"")</f>
        <v>3</v>
      </c>
      <c r="G2379" s="5" t="str">
        <f>IF(ActividadesCom[[#This Row],[PROMEDIO]]="","",IF(ActividadesCom[[#This Row],[PROMEDIO]]&gt;=4,"EXCELENTE",IF(ActividadesCom[[#This Row],[PROMEDIO]]&gt;=3,"NOTABLE",IF(ActividadesCom[[#This Row],[PROMEDIO]]&gt;=2,"BUENO",IF(ActividadesCom[[#This Row],[PROMEDIO]]=1,"SUFICIENTE","")))))</f>
        <v>NOTABLE</v>
      </c>
      <c r="H2379" s="5">
        <f>MAX(ActividadesCom[[#This Row],[PERÍODO 1]],ActividadesCom[[#This Row],[PERÍODO 2]],ActividadesCom[[#This Row],[PERÍODO 3]],ActividadesCom[[#This Row],[PERÍODO 4]],ActividadesCom[[#This Row],[PERÍODO 5]])</f>
        <v>20211</v>
      </c>
      <c r="I2379" s="6" t="s">
        <v>461</v>
      </c>
      <c r="J2379" s="5">
        <v>20183</v>
      </c>
      <c r="K2379" s="5" t="s">
        <v>4009</v>
      </c>
      <c r="L2379" s="5">
        <f>IF(ActividadesCom[[#This Row],[NIVEL 1]]&lt;&gt;0,VLOOKUP(ActividadesCom[[#This Row],[NIVEL 1]],Catálogo!A:B,2,FALSE),"")</f>
        <v>2</v>
      </c>
      <c r="M2379" s="5">
        <v>1</v>
      </c>
      <c r="N2379" s="6" t="s">
        <v>966</v>
      </c>
      <c r="O2379" s="5">
        <v>20191</v>
      </c>
      <c r="P2379" s="5" t="s">
        <v>4009</v>
      </c>
      <c r="Q2379" s="5">
        <f>IF(ActividadesCom[[#This Row],[NIVEL 2]]&lt;&gt;0,VLOOKUP(ActividadesCom[[#This Row],[NIVEL 2]],Catálogo!A:B,2,FALSE),"")</f>
        <v>2</v>
      </c>
      <c r="R2379" s="11">
        <v>1</v>
      </c>
      <c r="S2379" s="12" t="s">
        <v>4151</v>
      </c>
      <c r="T2379" s="11">
        <v>20203</v>
      </c>
      <c r="U2379" s="11" t="s">
        <v>4007</v>
      </c>
      <c r="V2379" s="5">
        <f>IF(ActividadesCom[[#This Row],[NIVEL 3]]&lt;&gt;0,VLOOKUP(ActividadesCom[[#This Row],[NIVEL 3]],Catálogo!A:B,2,FALSE),"")</f>
        <v>4</v>
      </c>
      <c r="W2379" s="11">
        <v>1</v>
      </c>
      <c r="X2379" s="6" t="s">
        <v>4529</v>
      </c>
      <c r="Y2379" s="5">
        <v>20211</v>
      </c>
      <c r="Z2379" s="5" t="s">
        <v>4009</v>
      </c>
      <c r="AA2379" s="5">
        <f>IF(ActividadesCom[[#This Row],[NIVEL 4]]&lt;&gt;0,VLOOKUP(ActividadesCom[[#This Row],[NIVEL 4]],Catálogo!A:B,2,FALSE),"")</f>
        <v>2</v>
      </c>
      <c r="AB2379" s="5">
        <v>1</v>
      </c>
      <c r="AC2379" s="6" t="s">
        <v>5</v>
      </c>
      <c r="AD2379" s="5">
        <v>20183</v>
      </c>
      <c r="AE2379" s="5" t="s">
        <v>4008</v>
      </c>
      <c r="AF2379" s="5">
        <f>IF(ActividadesCom[[#This Row],[NIVEL 5]]&lt;&gt;0,VLOOKUP(ActividadesCom[[#This Row],[NIVEL 5]],Catálogo!A:B,2,FALSE),"")</f>
        <v>3</v>
      </c>
      <c r="AG2379" s="5">
        <v>1</v>
      </c>
      <c r="AH2379" s="2"/>
    </row>
    <row r="2380" spans="1:34" ht="30" hidden="1" customHeight="1" x14ac:dyDescent="0.25">
      <c r="A2380" s="7">
        <v>18470345</v>
      </c>
      <c r="B2380" s="6" t="str">
        <f>VLOOKUP(ActividadesCom[[#This Row],[NO. DE CONTROL]],'LISTADO ESTUDIANTES'!A:C,2,FALSE)</f>
        <v>FUENTES ORDOÑEZ ERIK ALEXANDER</v>
      </c>
      <c r="C2380" s="6" t="str">
        <f>VLOOKUP(ActividadesCom[[#This Row],[NO. DE CONTROL]],'LISTADO ESTUDIANTES'!A:C,3,FALSE)</f>
        <v>INGENIERIA CIVIL</v>
      </c>
      <c r="D2380" s="5" t="str">
        <f>VLOOKUP(ActividadesCom[[#This Row],[NO. DE CONTROL]],'LISTADO ESTUDIANTES'!A:D,4,FALSE)</f>
        <v>BAJA</v>
      </c>
      <c r="E2380" s="5">
        <f>SUM(ActividadesCom[[#This Row],[CRÉD. 1]],ActividadesCom[[#This Row],[CRÉD. 2]],ActividadesCom[[#This Row],[CRÉD. 3]],ActividadesCom[[#This Row],[CRÉD. 4]],ActividadesCom[[#This Row],[CRÉD. 5]])</f>
        <v>4</v>
      </c>
      <c r="F2380" s="17">
        <f>IF(ActividadesCom[[#This Row],[ÚLTIMO SEMESTRE CON CRÉDITOS]]&gt;0,ROUND(AVERAGE(ActividadesCom[[#This Row],[VALOR NIVEL 5]],ActividadesCom[[#This Row],[VALOR NIVEL 4]],ActividadesCom[[#This Row],[VALOR NIVEL 3]],ActividadesCom[[#This Row],[VALOR NIVEL 2]],ActividadesCom[[#This Row],[VALOR NIVEL 1]]),0),"")</f>
        <v>4</v>
      </c>
      <c r="G2380" s="5" t="str">
        <f>IF(ActividadesCom[[#This Row],[PROMEDIO]]="","",IF(ActividadesCom[[#This Row],[PROMEDIO]]&gt;=4,"EXCELENTE",IF(ActividadesCom[[#This Row],[PROMEDIO]]&gt;=3,"NOTABLE",IF(ActividadesCom[[#This Row],[PROMEDIO]]&gt;=2,"BUENO",IF(ActividadesCom[[#This Row],[PROMEDIO]]=1,"SUFICIENTE","")))))</f>
        <v>EXCELENTE</v>
      </c>
      <c r="H2380" s="5">
        <f>MAX(ActividadesCom[[#This Row],[PERÍODO 1]],ActividadesCom[[#This Row],[PERÍODO 2]],ActividadesCom[[#This Row],[PERÍODO 3]],ActividadesCom[[#This Row],[PERÍODO 4]],ActividadesCom[[#This Row],[PERÍODO 5]])</f>
        <v>20211</v>
      </c>
      <c r="I2380" s="6"/>
      <c r="J2380" s="5"/>
      <c r="K2380" s="5"/>
      <c r="L2380" s="5" t="str">
        <f>IF(ActividadesCom[[#This Row],[NIVEL 1]]&lt;&gt;0,VLOOKUP(ActividadesCom[[#This Row],[NIVEL 1]],Catálogo!A:B,2,FALSE),"")</f>
        <v/>
      </c>
      <c r="M2380" s="5"/>
      <c r="N2380" s="6" t="s">
        <v>4917</v>
      </c>
      <c r="O2380" s="5">
        <v>20211</v>
      </c>
      <c r="P2380" s="5" t="s">
        <v>4007</v>
      </c>
      <c r="Q2380" s="5">
        <f>IF(ActividadesCom[[#This Row],[NIVEL 2]]&lt;&gt;0,VLOOKUP(ActividadesCom[[#This Row],[NIVEL 2]],Catálogo!A:B,2,FALSE),"")</f>
        <v>4</v>
      </c>
      <c r="R2380" s="14">
        <v>1</v>
      </c>
      <c r="S2380" s="12" t="s">
        <v>4938</v>
      </c>
      <c r="T2380" s="11">
        <v>20193</v>
      </c>
      <c r="U2380" s="11" t="s">
        <v>4007</v>
      </c>
      <c r="V2380" s="5">
        <f>IF(ActividadesCom[[#This Row],[NIVEL 3]]&lt;&gt;0,VLOOKUP(ActividadesCom[[#This Row],[NIVEL 3]],Catálogo!A:B,2,FALSE),"")</f>
        <v>4</v>
      </c>
      <c r="W2380" s="11">
        <v>1</v>
      </c>
      <c r="X2380" s="6" t="s">
        <v>12</v>
      </c>
      <c r="Y2380" s="5">
        <v>20191</v>
      </c>
      <c r="Z2380" s="5" t="s">
        <v>4008</v>
      </c>
      <c r="AA2380" s="5">
        <f>IF(ActividadesCom[[#This Row],[NIVEL 4]]&lt;&gt;0,VLOOKUP(ActividadesCom[[#This Row],[NIVEL 4]],Catálogo!A:B,2,FALSE),"")</f>
        <v>3</v>
      </c>
      <c r="AB2380" s="5">
        <v>1</v>
      </c>
      <c r="AC2380" s="6" t="s">
        <v>12</v>
      </c>
      <c r="AD2380" s="5">
        <v>20183</v>
      </c>
      <c r="AE2380" s="5" t="s">
        <v>4007</v>
      </c>
      <c r="AF2380" s="5">
        <f>IF(ActividadesCom[[#This Row],[NIVEL 5]]&lt;&gt;0,VLOOKUP(ActividadesCom[[#This Row],[NIVEL 5]],Catálogo!A:B,2,FALSE),"")</f>
        <v>4</v>
      </c>
      <c r="AG2380" s="5">
        <v>1</v>
      </c>
      <c r="AH2380" s="2"/>
    </row>
    <row r="2381" spans="1:34" ht="30" hidden="1" customHeight="1" x14ac:dyDescent="0.25">
      <c r="A2381" s="7">
        <v>18470346</v>
      </c>
      <c r="B2381" s="6" t="str">
        <f>VLOOKUP(ActividadesCom[[#This Row],[NO. DE CONTROL]],'LISTADO ESTUDIANTES'!A:C,2,FALSE)</f>
        <v>MONTOYA ZEPEDA PAULINA</v>
      </c>
      <c r="C2381" s="6" t="str">
        <f>VLOOKUP(ActividadesCom[[#This Row],[NO. DE CONTROL]],'LISTADO ESTUDIANTES'!A:C,3,FALSE)</f>
        <v>INGENIERIA EN GESTION EMPRESARIAL</v>
      </c>
      <c r="D2381" s="5" t="str">
        <f>VLOOKUP(ActividadesCom[[#This Row],[NO. DE CONTROL]],'LISTADO ESTUDIANTES'!A:D,4,FALSE)</f>
        <v>BAJA</v>
      </c>
      <c r="E2381" s="5">
        <f>SUM(ActividadesCom[[#This Row],[CRÉD. 1]],ActividadesCom[[#This Row],[CRÉD. 2]],ActividadesCom[[#This Row],[CRÉD. 3]],ActividadesCom[[#This Row],[CRÉD. 4]],ActividadesCom[[#This Row],[CRÉD. 5]])</f>
        <v>5</v>
      </c>
      <c r="F2381" s="17">
        <f>IF(ActividadesCom[[#This Row],[ÚLTIMO SEMESTRE CON CRÉDITOS]]&gt;0,ROUND(AVERAGE(ActividadesCom[[#This Row],[VALOR NIVEL 5]],ActividadesCom[[#This Row],[VALOR NIVEL 4]],ActividadesCom[[#This Row],[VALOR NIVEL 3]],ActividadesCom[[#This Row],[VALOR NIVEL 2]],ActividadesCom[[#This Row],[VALOR NIVEL 1]]),0),"")</f>
        <v>3</v>
      </c>
      <c r="G2381" s="5" t="str">
        <f>IF(ActividadesCom[[#This Row],[PROMEDIO]]="","",IF(ActividadesCom[[#This Row],[PROMEDIO]]&gt;=4,"EXCELENTE",IF(ActividadesCom[[#This Row],[PROMEDIO]]&gt;=3,"NOTABLE",IF(ActividadesCom[[#This Row],[PROMEDIO]]&gt;=2,"BUENO",IF(ActividadesCom[[#This Row],[PROMEDIO]]=1,"SUFICIENTE","")))))</f>
        <v>NOTABLE</v>
      </c>
      <c r="H2381" s="5">
        <f>MAX(ActividadesCom[[#This Row],[PERÍODO 1]],ActividadesCom[[#This Row],[PERÍODO 2]],ActividadesCom[[#This Row],[PERÍODO 3]],ActividadesCom[[#This Row],[PERÍODO 4]],ActividadesCom[[#This Row],[PERÍODO 5]])</f>
        <v>20213</v>
      </c>
      <c r="I2381" s="6" t="s">
        <v>4122</v>
      </c>
      <c r="J2381" s="5">
        <v>20203</v>
      </c>
      <c r="K2381" s="5" t="s">
        <v>4009</v>
      </c>
      <c r="L2381" s="5">
        <f>IF(ActividadesCom[[#This Row],[NIVEL 1]]&lt;&gt;0,VLOOKUP(ActividadesCom[[#This Row],[NIVEL 1]],Catálogo!A:B,2,FALSE),"")</f>
        <v>2</v>
      </c>
      <c r="M2381" s="5">
        <v>1</v>
      </c>
      <c r="N2381" s="6" t="s">
        <v>4527</v>
      </c>
      <c r="O2381" s="5">
        <v>20211</v>
      </c>
      <c r="P2381" s="5" t="s">
        <v>4007</v>
      </c>
      <c r="Q2381" s="5">
        <f>IF(ActividadesCom[[#This Row],[NIVEL 2]]&lt;&gt;0,VLOOKUP(ActividadesCom[[#This Row],[NIVEL 2]],Catálogo!A:B,2,FALSE),"")</f>
        <v>4</v>
      </c>
      <c r="R2381" s="5">
        <v>1</v>
      </c>
      <c r="S2381" s="6" t="s">
        <v>30</v>
      </c>
      <c r="T2381" s="5">
        <v>20213</v>
      </c>
      <c r="U2381" s="5" t="s">
        <v>4007</v>
      </c>
      <c r="V2381" s="5">
        <f>IF(ActividadesCom[[#This Row],[NIVEL 3]]&lt;&gt;0,VLOOKUP(ActividadesCom[[#This Row],[NIVEL 3]],Catálogo!A:B,2,FALSE),"")</f>
        <v>4</v>
      </c>
      <c r="W2381" s="5">
        <v>1</v>
      </c>
      <c r="X2381" s="6" t="s">
        <v>30</v>
      </c>
      <c r="Y2381" s="5">
        <v>20211</v>
      </c>
      <c r="Z2381" s="5" t="s">
        <v>4007</v>
      </c>
      <c r="AA2381" s="5">
        <f>IF(ActividadesCom[[#This Row],[NIVEL 4]]&lt;&gt;0,VLOOKUP(ActividadesCom[[#This Row],[NIVEL 4]],Catálogo!A:B,2,FALSE),"")</f>
        <v>4</v>
      </c>
      <c r="AB2381" s="5">
        <v>1</v>
      </c>
      <c r="AC2381" s="6" t="s">
        <v>34</v>
      </c>
      <c r="AD2381" s="5">
        <v>20183</v>
      </c>
      <c r="AE2381" s="5" t="s">
        <v>4009</v>
      </c>
      <c r="AF2381" s="5">
        <f>IF(ActividadesCom[[#This Row],[NIVEL 5]]&lt;&gt;0,VLOOKUP(ActividadesCom[[#This Row],[NIVEL 5]],Catálogo!A:B,2,FALSE),"")</f>
        <v>2</v>
      </c>
      <c r="AG2381" s="5">
        <v>1</v>
      </c>
      <c r="AH2381" s="2"/>
    </row>
    <row r="2382" spans="1:34" ht="30" hidden="1" customHeight="1" x14ac:dyDescent="0.25">
      <c r="A2382" s="7">
        <v>18470347</v>
      </c>
      <c r="B2382" s="6" t="str">
        <f>VLOOKUP(ActividadesCom[[#This Row],[NO. DE CONTROL]],'LISTADO ESTUDIANTES'!A:C,2,FALSE)</f>
        <v>GARCIA CASTILLO LUIS GERMAN</v>
      </c>
      <c r="C2382" s="6" t="str">
        <f>VLOOKUP(ActividadesCom[[#This Row],[NO. DE CONTROL]],'LISTADO ESTUDIANTES'!A:C,3,FALSE)</f>
        <v>ARQUITECTURA</v>
      </c>
      <c r="D2382" s="5" t="str">
        <f>VLOOKUP(ActividadesCom[[#This Row],[NO. DE CONTROL]],'LISTADO ESTUDIANTES'!A:D,4,FALSE)</f>
        <v>BAJA</v>
      </c>
      <c r="E2382" s="5">
        <f>SUM(ActividadesCom[[#This Row],[CRÉD. 1]],ActividadesCom[[#This Row],[CRÉD. 2]],ActividadesCom[[#This Row],[CRÉD. 3]],ActividadesCom[[#This Row],[CRÉD. 4]],ActividadesCom[[#This Row],[CRÉD. 5]])</f>
        <v>5</v>
      </c>
      <c r="F2382" s="17">
        <f>IF(ActividadesCom[[#This Row],[ÚLTIMO SEMESTRE CON CRÉDITOS]]&gt;0,ROUND(AVERAGE(ActividadesCom[[#This Row],[VALOR NIVEL 5]],ActividadesCom[[#This Row],[VALOR NIVEL 4]],ActividadesCom[[#This Row],[VALOR NIVEL 3]],ActividadesCom[[#This Row],[VALOR NIVEL 2]],ActividadesCom[[#This Row],[VALOR NIVEL 1]]),0),"")</f>
        <v>3</v>
      </c>
      <c r="G2382" s="5" t="str">
        <f>IF(ActividadesCom[[#This Row],[PROMEDIO]]="","",IF(ActividadesCom[[#This Row],[PROMEDIO]]&gt;=4,"EXCELENTE",IF(ActividadesCom[[#This Row],[PROMEDIO]]&gt;=3,"NOTABLE",IF(ActividadesCom[[#This Row],[PROMEDIO]]&gt;=2,"BUENO",IF(ActividadesCom[[#This Row],[PROMEDIO]]=1,"SUFICIENTE","")))))</f>
        <v>NOTABLE</v>
      </c>
      <c r="H2382" s="5">
        <f>MAX(ActividadesCom[[#This Row],[PERÍODO 1]],ActividadesCom[[#This Row],[PERÍODO 2]],ActividadesCom[[#This Row],[PERÍODO 3]],ActividadesCom[[#This Row],[PERÍODO 4]],ActividadesCom[[#This Row],[PERÍODO 5]])</f>
        <v>20211</v>
      </c>
      <c r="I2382" s="6" t="s">
        <v>900</v>
      </c>
      <c r="J2382" s="5">
        <v>20191</v>
      </c>
      <c r="K2382" s="5" t="s">
        <v>4009</v>
      </c>
      <c r="L2382" s="5">
        <f>IF(ActividadesCom[[#This Row],[NIVEL 1]]&lt;&gt;0,VLOOKUP(ActividadesCom[[#This Row],[NIVEL 1]],Catálogo!A:B,2,FALSE),"")</f>
        <v>2</v>
      </c>
      <c r="M2382" s="5">
        <v>1</v>
      </c>
      <c r="N2382" s="6" t="s">
        <v>4278</v>
      </c>
      <c r="O2382" s="5">
        <v>20211</v>
      </c>
      <c r="P2382" s="5" t="s">
        <v>4008</v>
      </c>
      <c r="Q2382" s="5">
        <f>IF(ActividadesCom[[#This Row],[NIVEL 2]]&lt;&gt;0,VLOOKUP(ActividadesCom[[#This Row],[NIVEL 2]],Catálogo!A:B,2,FALSE),"")</f>
        <v>3</v>
      </c>
      <c r="R2382" s="14">
        <v>1</v>
      </c>
      <c r="S2382" s="23" t="s">
        <v>4476</v>
      </c>
      <c r="T2382" s="14">
        <v>20211</v>
      </c>
      <c r="U2382" s="14" t="s">
        <v>4008</v>
      </c>
      <c r="V2382" s="5">
        <f>IF(ActividadesCom[[#This Row],[NIVEL 3]]&lt;&gt;0,VLOOKUP(ActividadesCom[[#This Row],[NIVEL 3]],Catálogo!A:B,2,FALSE),"")</f>
        <v>3</v>
      </c>
      <c r="W2382" s="14">
        <v>1</v>
      </c>
      <c r="X2382" s="6" t="s">
        <v>133</v>
      </c>
      <c r="Y2382" s="5">
        <v>20203</v>
      </c>
      <c r="Z2382" s="5" t="s">
        <v>4007</v>
      </c>
      <c r="AA2382" s="5">
        <f>IF(ActividadesCom[[#This Row],[NIVEL 4]]&lt;&gt;0,VLOOKUP(ActividadesCom[[#This Row],[NIVEL 4]],Catálogo!A:B,2,FALSE),"")</f>
        <v>4</v>
      </c>
      <c r="AB2382" s="5">
        <v>1</v>
      </c>
      <c r="AC2382" s="6" t="s">
        <v>615</v>
      </c>
      <c r="AD2382" s="5">
        <v>20183</v>
      </c>
      <c r="AE2382" s="5" t="s">
        <v>4008</v>
      </c>
      <c r="AF2382" s="5">
        <f>IF(ActividadesCom[[#This Row],[NIVEL 5]]&lt;&gt;0,VLOOKUP(ActividadesCom[[#This Row],[NIVEL 5]],Catálogo!A:B,2,FALSE),"")</f>
        <v>3</v>
      </c>
      <c r="AG2382" s="5">
        <v>1</v>
      </c>
      <c r="AH2382" s="2"/>
    </row>
    <row r="2383" spans="1:34" ht="30" hidden="1" customHeight="1" x14ac:dyDescent="0.25">
      <c r="A2383" s="7">
        <v>18470348</v>
      </c>
      <c r="B2383" s="6" t="str">
        <f>VLOOKUP(ActividadesCom[[#This Row],[NO. DE CONTROL]],'LISTADO ESTUDIANTES'!A:C,2,FALSE)</f>
        <v>JUAREZ AJU ELVIRA ROSIRENE</v>
      </c>
      <c r="C2383" s="6" t="str">
        <f>VLOOKUP(ActividadesCom[[#This Row],[NO. DE CONTROL]],'LISTADO ESTUDIANTES'!A:C,3,FALSE)</f>
        <v>INGENIERIA EN ADMINISTRACION</v>
      </c>
      <c r="D2383" s="5" t="str">
        <f>VLOOKUP(ActividadesCom[[#This Row],[NO. DE CONTROL]],'LISTADO ESTUDIANTES'!A:D,4,FALSE)</f>
        <v>BAJA</v>
      </c>
      <c r="E2383" s="5">
        <f>SUM(ActividadesCom[[#This Row],[CRÉD. 1]],ActividadesCom[[#This Row],[CRÉD. 2]],ActividadesCom[[#This Row],[CRÉD. 3]],ActividadesCom[[#This Row],[CRÉD. 4]],ActividadesCom[[#This Row],[CRÉD. 5]])</f>
        <v>2</v>
      </c>
      <c r="F2383" s="17">
        <f>IF(ActividadesCom[[#This Row],[ÚLTIMO SEMESTRE CON CRÉDITOS]]&gt;0,ROUND(AVERAGE(ActividadesCom[[#This Row],[VALOR NIVEL 5]],ActividadesCom[[#This Row],[VALOR NIVEL 4]],ActividadesCom[[#This Row],[VALOR NIVEL 3]],ActividadesCom[[#This Row],[VALOR NIVEL 2]],ActividadesCom[[#This Row],[VALOR NIVEL 1]]),0),"")</f>
        <v>3</v>
      </c>
      <c r="G2383" s="5" t="str">
        <f>IF(ActividadesCom[[#This Row],[PROMEDIO]]="","",IF(ActividadesCom[[#This Row],[PROMEDIO]]&gt;=4,"EXCELENTE",IF(ActividadesCom[[#This Row],[PROMEDIO]]&gt;=3,"NOTABLE",IF(ActividadesCom[[#This Row],[PROMEDIO]]&gt;=2,"BUENO",IF(ActividadesCom[[#This Row],[PROMEDIO]]=1,"SUFICIENTE","")))))</f>
        <v>NOTABLE</v>
      </c>
      <c r="H2383" s="5">
        <f>MAX(ActividadesCom[[#This Row],[PERÍODO 1]],ActividadesCom[[#This Row],[PERÍODO 2]],ActividadesCom[[#This Row],[PERÍODO 3]],ActividadesCom[[#This Row],[PERÍODO 4]],ActividadesCom[[#This Row],[PERÍODO 5]])</f>
        <v>20183</v>
      </c>
      <c r="I2383" s="6" t="s">
        <v>461</v>
      </c>
      <c r="J2383" s="5">
        <v>20183</v>
      </c>
      <c r="K2383" s="5" t="s">
        <v>4009</v>
      </c>
      <c r="L2383" s="5">
        <f>IF(ActividadesCom[[#This Row],[NIVEL 1]]&lt;&gt;0,VLOOKUP(ActividadesCom[[#This Row],[NIVEL 1]],Catálogo!A:B,2,FALSE),"")</f>
        <v>2</v>
      </c>
      <c r="M2383" s="5">
        <v>1</v>
      </c>
      <c r="N2383" s="6"/>
      <c r="O2383" s="5"/>
      <c r="P2383" s="5"/>
      <c r="Q2383" s="5" t="str">
        <f>IF(ActividadesCom[[#This Row],[NIVEL 2]]&lt;&gt;0,VLOOKUP(ActividadesCom[[#This Row],[NIVEL 2]],Catálogo!A:B,2,FALSE),"")</f>
        <v/>
      </c>
      <c r="R2383" s="11"/>
      <c r="S2383" s="12"/>
      <c r="T2383" s="11"/>
      <c r="U2383" s="11"/>
      <c r="V2383" s="5" t="str">
        <f>IF(ActividadesCom[[#This Row],[NIVEL 3]]&lt;&gt;0,VLOOKUP(ActividadesCom[[#This Row],[NIVEL 3]],Catálogo!A:B,2,FALSE),"")</f>
        <v/>
      </c>
      <c r="W2383" s="11"/>
      <c r="X2383" s="6"/>
      <c r="Y2383" s="5"/>
      <c r="Z2383" s="5"/>
      <c r="AA2383" s="5" t="str">
        <f>IF(ActividadesCom[[#This Row],[NIVEL 4]]&lt;&gt;0,VLOOKUP(ActividadesCom[[#This Row],[NIVEL 4]],Catálogo!A:B,2,FALSE),"")</f>
        <v/>
      </c>
      <c r="AB2383" s="5"/>
      <c r="AC2383" s="6" t="s">
        <v>37</v>
      </c>
      <c r="AD2383" s="5">
        <v>20183</v>
      </c>
      <c r="AE2383" s="5" t="s">
        <v>4008</v>
      </c>
      <c r="AF2383" s="5">
        <f>IF(ActividadesCom[[#This Row],[NIVEL 5]]&lt;&gt;0,VLOOKUP(ActividadesCom[[#This Row],[NIVEL 5]],Catálogo!A:B,2,FALSE),"")</f>
        <v>3</v>
      </c>
      <c r="AG2383" s="5">
        <v>1</v>
      </c>
      <c r="AH2383" s="2"/>
    </row>
    <row r="2384" spans="1:34" ht="30" hidden="1" customHeight="1" x14ac:dyDescent="0.25">
      <c r="A2384" s="7">
        <v>18470349</v>
      </c>
      <c r="B2384" s="6" t="str">
        <f>VLOOKUP(ActividadesCom[[#This Row],[NO. DE CONTROL]],'LISTADO ESTUDIANTES'!A:C,2,FALSE)</f>
        <v>DEL ANGEL GONZALEZ ALEJANDRO</v>
      </c>
      <c r="C2384" s="6" t="str">
        <f>VLOOKUP(ActividadesCom[[#This Row],[NO. DE CONTROL]],'LISTADO ESTUDIANTES'!A:C,3,FALSE)</f>
        <v>INGENIERIA INDUSTRIAL</v>
      </c>
      <c r="D2384" s="5" t="str">
        <f>VLOOKUP(ActividadesCom[[#This Row],[NO. DE CONTROL]],'LISTADO ESTUDIANTES'!A:D,4,FALSE)</f>
        <v>BAJA</v>
      </c>
      <c r="E2384" s="5">
        <f>SUM(ActividadesCom[[#This Row],[CRÉD. 1]],ActividadesCom[[#This Row],[CRÉD. 2]],ActividadesCom[[#This Row],[CRÉD. 3]],ActividadesCom[[#This Row],[CRÉD. 4]],ActividadesCom[[#This Row],[CRÉD. 5]])</f>
        <v>1</v>
      </c>
      <c r="F2384" s="17">
        <f>IF(ActividadesCom[[#This Row],[ÚLTIMO SEMESTRE CON CRÉDITOS]]&gt;0,ROUND(AVERAGE(ActividadesCom[[#This Row],[VALOR NIVEL 5]],ActividadesCom[[#This Row],[VALOR NIVEL 4]],ActividadesCom[[#This Row],[VALOR NIVEL 3]],ActividadesCom[[#This Row],[VALOR NIVEL 2]],ActividadesCom[[#This Row],[VALOR NIVEL 1]]),0),"")</f>
        <v>2</v>
      </c>
      <c r="G2384" s="5" t="str">
        <f>IF(ActividadesCom[[#This Row],[PROMEDIO]]="","",IF(ActividadesCom[[#This Row],[PROMEDIO]]&gt;=4,"EXCELENTE",IF(ActividadesCom[[#This Row],[PROMEDIO]]&gt;=3,"NOTABLE",IF(ActividadesCom[[#This Row],[PROMEDIO]]&gt;=2,"BUENO",IF(ActividadesCom[[#This Row],[PROMEDIO]]=1,"SUFICIENTE","")))))</f>
        <v>BUENO</v>
      </c>
      <c r="H2384" s="5">
        <f>MAX(ActividadesCom[[#This Row],[PERÍODO 1]],ActividadesCom[[#This Row],[PERÍODO 2]],ActividadesCom[[#This Row],[PERÍODO 3]],ActividadesCom[[#This Row],[PERÍODO 4]],ActividadesCom[[#This Row],[PERÍODO 5]])</f>
        <v>20183</v>
      </c>
      <c r="I2384" s="6" t="s">
        <v>519</v>
      </c>
      <c r="J2384" s="5">
        <v>20183</v>
      </c>
      <c r="K2384" s="5" t="s">
        <v>4009</v>
      </c>
      <c r="L2384" s="5">
        <f>IF(ActividadesCom[[#This Row],[NIVEL 1]]&lt;&gt;0,VLOOKUP(ActividadesCom[[#This Row],[NIVEL 1]],Catálogo!A:B,2,FALSE),"")</f>
        <v>2</v>
      </c>
      <c r="M2384" s="5">
        <v>1</v>
      </c>
      <c r="N2384" s="6"/>
      <c r="O2384" s="5"/>
      <c r="P2384" s="5"/>
      <c r="Q2384" s="5" t="str">
        <f>IF(ActividadesCom[[#This Row],[NIVEL 2]]&lt;&gt;0,VLOOKUP(ActividadesCom[[#This Row],[NIVEL 2]],Catálogo!A:B,2,FALSE),"")</f>
        <v/>
      </c>
      <c r="R2384" s="5"/>
      <c r="S2384" s="6"/>
      <c r="T2384" s="5"/>
      <c r="U2384" s="5"/>
      <c r="V2384" s="5" t="str">
        <f>IF(ActividadesCom[[#This Row],[NIVEL 3]]&lt;&gt;0,VLOOKUP(ActividadesCom[[#This Row],[NIVEL 3]],Catálogo!A:B,2,FALSE),"")</f>
        <v/>
      </c>
      <c r="W2384" s="5"/>
      <c r="X2384" s="6"/>
      <c r="Y2384" s="5"/>
      <c r="Z2384" s="5"/>
      <c r="AA2384" s="5" t="str">
        <f>IF(ActividadesCom[[#This Row],[NIVEL 4]]&lt;&gt;0,VLOOKUP(ActividadesCom[[#This Row],[NIVEL 4]],Catálogo!A:B,2,FALSE),"")</f>
        <v/>
      </c>
      <c r="AB2384" s="5"/>
      <c r="AC2384" s="6"/>
      <c r="AD2384" s="5"/>
      <c r="AE2384" s="5"/>
      <c r="AF2384" s="5" t="str">
        <f>IF(ActividadesCom[[#This Row],[NIVEL 5]]&lt;&gt;0,VLOOKUP(ActividadesCom[[#This Row],[NIVEL 5]],Catálogo!A:B,2,FALSE),"")</f>
        <v/>
      </c>
      <c r="AG2384" s="5"/>
      <c r="AH2384" s="2"/>
    </row>
    <row r="2385" spans="1:34" ht="30" hidden="1" customHeight="1" x14ac:dyDescent="0.25">
      <c r="A2385" s="7">
        <v>18470350</v>
      </c>
      <c r="B2385" s="6" t="str">
        <f>VLOOKUP(ActividadesCom[[#This Row],[NO. DE CONTROL]],'LISTADO ESTUDIANTES'!A:C,2,FALSE)</f>
        <v>SALAZAR ALBARADO LUIS DANIEL</v>
      </c>
      <c r="C2385" s="6" t="str">
        <f>VLOOKUP(ActividadesCom[[#This Row],[NO. DE CONTROL]],'LISTADO ESTUDIANTES'!A:C,3,FALSE)</f>
        <v>INGENIERIA INDUSTRIAL</v>
      </c>
      <c r="D2385" s="5" t="str">
        <f>VLOOKUP(ActividadesCom[[#This Row],[NO. DE CONTROL]],'LISTADO ESTUDIANTES'!A:D,4,FALSE)</f>
        <v>BAJA</v>
      </c>
      <c r="E2385" s="5">
        <f>SUM(ActividadesCom[[#This Row],[CRÉD. 1]],ActividadesCom[[#This Row],[CRÉD. 2]],ActividadesCom[[#This Row],[CRÉD. 3]],ActividadesCom[[#This Row],[CRÉD. 4]],ActividadesCom[[#This Row],[CRÉD. 5]])</f>
        <v>5</v>
      </c>
      <c r="F2385" s="17">
        <f>IF(ActividadesCom[[#This Row],[ÚLTIMO SEMESTRE CON CRÉDITOS]]&gt;0,ROUND(AVERAGE(ActividadesCom[[#This Row],[VALOR NIVEL 5]],ActividadesCom[[#This Row],[VALOR NIVEL 4]],ActividadesCom[[#This Row],[VALOR NIVEL 3]],ActividadesCom[[#This Row],[VALOR NIVEL 2]],ActividadesCom[[#This Row],[VALOR NIVEL 1]]),0),"")</f>
        <v>2</v>
      </c>
      <c r="G2385" s="5" t="str">
        <f>IF(ActividadesCom[[#This Row],[PROMEDIO]]="","",IF(ActividadesCom[[#This Row],[PROMEDIO]]&gt;=4,"EXCELENTE",IF(ActividadesCom[[#This Row],[PROMEDIO]]&gt;=3,"NOTABLE",IF(ActividadesCom[[#This Row],[PROMEDIO]]&gt;=2,"BUENO",IF(ActividadesCom[[#This Row],[PROMEDIO]]=1,"SUFICIENTE","")))))</f>
        <v>BUENO</v>
      </c>
      <c r="H2385" s="5">
        <f>MAX(ActividadesCom[[#This Row],[PERÍODO 1]],ActividadesCom[[#This Row],[PERÍODO 2]],ActividadesCom[[#This Row],[PERÍODO 3]],ActividadesCom[[#This Row],[PERÍODO 4]],ActividadesCom[[#This Row],[PERÍODO 5]])</f>
        <v>20221</v>
      </c>
      <c r="I2385" s="6" t="s">
        <v>519</v>
      </c>
      <c r="J2385" s="5">
        <v>20183</v>
      </c>
      <c r="K2385" s="5" t="s">
        <v>4009</v>
      </c>
      <c r="L2385" s="5">
        <f>IF(ActividadesCom[[#This Row],[NIVEL 1]]&lt;&gt;0,VLOOKUP(ActividadesCom[[#This Row],[NIVEL 1]],Catálogo!A:B,2,FALSE),"")</f>
        <v>2</v>
      </c>
      <c r="M2385" s="5">
        <v>1</v>
      </c>
      <c r="N2385" s="6" t="s">
        <v>47</v>
      </c>
      <c r="O2385" s="5">
        <v>20213</v>
      </c>
      <c r="P2385" s="5" t="s">
        <v>4010</v>
      </c>
      <c r="Q2385" s="5">
        <f>IF(ActividadesCom[[#This Row],[NIVEL 2]]&lt;&gt;0,VLOOKUP(ActividadesCom[[#This Row],[NIVEL 2]],Catálogo!A:B,2,FALSE),"")</f>
        <v>1</v>
      </c>
      <c r="R2385" s="5">
        <v>1</v>
      </c>
      <c r="S2385" s="6" t="s">
        <v>4944</v>
      </c>
      <c r="T2385" s="5">
        <v>20221</v>
      </c>
      <c r="U2385" s="5" t="s">
        <v>4008</v>
      </c>
      <c r="V2385" s="5">
        <f>IF(ActividadesCom[[#This Row],[NIVEL 3]]&lt;&gt;0,VLOOKUP(ActividadesCom[[#This Row],[NIVEL 3]],Catálogo!A:B,2,FALSE),"")</f>
        <v>3</v>
      </c>
      <c r="W2385" s="5">
        <v>1</v>
      </c>
      <c r="X2385" s="6" t="s">
        <v>4945</v>
      </c>
      <c r="Y2385" s="5">
        <v>20221</v>
      </c>
      <c r="Z2385" s="5" t="s">
        <v>4008</v>
      </c>
      <c r="AA2385" s="5">
        <f>IF(ActividadesCom[[#This Row],[NIVEL 4]]&lt;&gt;0,VLOOKUP(ActividadesCom[[#This Row],[NIVEL 4]],Catálogo!A:B,2,FALSE),"")</f>
        <v>3</v>
      </c>
      <c r="AB2385" s="5">
        <v>1</v>
      </c>
      <c r="AC2385" s="6" t="s">
        <v>31</v>
      </c>
      <c r="AD2385" s="5">
        <v>20183</v>
      </c>
      <c r="AE2385" s="5" t="s">
        <v>4008</v>
      </c>
      <c r="AF2385" s="5">
        <f>IF(ActividadesCom[[#This Row],[NIVEL 5]]&lt;&gt;0,VLOOKUP(ActividadesCom[[#This Row],[NIVEL 5]],Catálogo!A:B,2,FALSE),"")</f>
        <v>3</v>
      </c>
      <c r="AG2385" s="5">
        <v>1</v>
      </c>
      <c r="AH2385" s="2"/>
    </row>
    <row r="2386" spans="1:34" ht="30" hidden="1" customHeight="1" x14ac:dyDescent="0.25">
      <c r="A2386" s="7">
        <v>18470351</v>
      </c>
      <c r="B2386" s="6" t="str">
        <f>VLOOKUP(ActividadesCom[[#This Row],[NO. DE CONTROL]],'LISTADO ESTUDIANTES'!A:C,2,FALSE)</f>
        <v>JIMENEZ LOPEZ MIGUEL ANGEL</v>
      </c>
      <c r="C2386" s="6" t="str">
        <f>VLOOKUP(ActividadesCom[[#This Row],[NO. DE CONTROL]],'LISTADO ESTUDIANTES'!A:C,3,FALSE)</f>
        <v>INGENIERIA EN SISTEMAS COMPUTACIONALES</v>
      </c>
      <c r="D2386" s="5" t="str">
        <f>VLOOKUP(ActividadesCom[[#This Row],[NO. DE CONTROL]],'LISTADO ESTUDIANTES'!A:D,4,FALSE)</f>
        <v>BAJA</v>
      </c>
      <c r="E2386" s="5">
        <f>SUM(ActividadesCom[[#This Row],[CRÉD. 1]],ActividadesCom[[#This Row],[CRÉD. 2]],ActividadesCom[[#This Row],[CRÉD. 3]],ActividadesCom[[#This Row],[CRÉD. 4]],ActividadesCom[[#This Row],[CRÉD. 5]])</f>
        <v>6</v>
      </c>
      <c r="F2386" s="17">
        <f>IF(ActividadesCom[[#This Row],[ÚLTIMO SEMESTRE CON CRÉDITOS]]&gt;0,ROUND(AVERAGE(ActividadesCom[[#This Row],[VALOR NIVEL 5]],ActividadesCom[[#This Row],[VALOR NIVEL 4]],ActividadesCom[[#This Row],[VALOR NIVEL 3]],ActividadesCom[[#This Row],[VALOR NIVEL 2]],ActividadesCom[[#This Row],[VALOR NIVEL 1]]),0),"")</f>
        <v>4</v>
      </c>
      <c r="G2386" s="5" t="str">
        <f>IF(ActividadesCom[[#This Row],[PROMEDIO]]="","",IF(ActividadesCom[[#This Row],[PROMEDIO]]&gt;=4,"EXCELENTE",IF(ActividadesCom[[#This Row],[PROMEDIO]]&gt;=3,"NOTABLE",IF(ActividadesCom[[#This Row],[PROMEDIO]]&gt;=2,"BUENO",IF(ActividadesCom[[#This Row],[PROMEDIO]]=1,"SUFICIENTE","")))))</f>
        <v>EXCELENTE</v>
      </c>
      <c r="H2386" s="5">
        <f>MAX(ActividadesCom[[#This Row],[PERÍODO 1]],ActividadesCom[[#This Row],[PERÍODO 2]],ActividadesCom[[#This Row],[PERÍODO 3]],ActividadesCom[[#This Row],[PERÍODO 4]],ActividadesCom[[#This Row],[PERÍODO 5]])</f>
        <v>20223</v>
      </c>
      <c r="I2386" s="6" t="s">
        <v>4942</v>
      </c>
      <c r="J2386" s="5">
        <v>20213</v>
      </c>
      <c r="K2386" s="5" t="s">
        <v>4007</v>
      </c>
      <c r="L2386" s="5">
        <f>IF(ActividadesCom[[#This Row],[NIVEL 1]]&lt;&gt;0,VLOOKUP(ActividadesCom[[#This Row],[NIVEL 1]],Catálogo!A:B,2,FALSE),"")</f>
        <v>4</v>
      </c>
      <c r="M2386" s="5">
        <v>1</v>
      </c>
      <c r="N2386" s="6" t="s">
        <v>47</v>
      </c>
      <c r="O2386" s="5">
        <v>20223</v>
      </c>
      <c r="P2386" s="5" t="s">
        <v>4008</v>
      </c>
      <c r="Q2386" s="5">
        <f>IF(ActividadesCom[[#This Row],[NIVEL 2]]&lt;&gt;0,VLOOKUP(ActividadesCom[[#This Row],[NIVEL 2]],Catálogo!A:B,2,FALSE),"")</f>
        <v>3</v>
      </c>
      <c r="R2386" s="5">
        <v>1</v>
      </c>
      <c r="S2386" s="6" t="s">
        <v>4943</v>
      </c>
      <c r="T2386" s="5">
        <v>20223</v>
      </c>
      <c r="U2386" s="5" t="s">
        <v>4008</v>
      </c>
      <c r="V2386" s="5">
        <f>IF(ActividadesCom[[#This Row],[NIVEL 3]]&lt;&gt;0,VLOOKUP(ActividadesCom[[#This Row],[NIVEL 3]],Catálogo!A:B,2,FALSE),"")</f>
        <v>3</v>
      </c>
      <c r="W2386" s="5">
        <v>2</v>
      </c>
      <c r="X2386" s="6" t="s">
        <v>9</v>
      </c>
      <c r="Y2386" s="5">
        <v>20223</v>
      </c>
      <c r="Z2386" s="5" t="s">
        <v>4007</v>
      </c>
      <c r="AA2386" s="5">
        <f>IF(ActividadesCom[[#This Row],[NIVEL 4]]&lt;&gt;0,VLOOKUP(ActividadesCom[[#This Row],[NIVEL 4]],Catálogo!A:B,2,FALSE),"")</f>
        <v>4</v>
      </c>
      <c r="AB2386" s="5">
        <v>1</v>
      </c>
      <c r="AC2386" s="6" t="s">
        <v>5817</v>
      </c>
      <c r="AD2386" s="5">
        <v>20223</v>
      </c>
      <c r="AE2386" s="5" t="s">
        <v>4007</v>
      </c>
      <c r="AF2386" s="5">
        <f>IF(ActividadesCom[[#This Row],[NIVEL 5]]&lt;&gt;0,VLOOKUP(ActividadesCom[[#This Row],[NIVEL 5]],Catálogo!A:B,2,FALSE),"")</f>
        <v>4</v>
      </c>
      <c r="AG2386" s="5">
        <v>1</v>
      </c>
      <c r="AH2386" s="2"/>
    </row>
    <row r="2387" spans="1:34" ht="30" hidden="1" customHeight="1" x14ac:dyDescent="0.25">
      <c r="A2387" s="7">
        <v>18470352</v>
      </c>
      <c r="B2387" s="6" t="str">
        <f>VLOOKUP(ActividadesCom[[#This Row],[NO. DE CONTROL]],'LISTADO ESTUDIANTES'!A:C,2,FALSE)</f>
        <v>PAAT ORDOÑEZ ALONDRA JANETH</v>
      </c>
      <c r="C2387" s="6" t="str">
        <f>VLOOKUP(ActividadesCom[[#This Row],[NO. DE CONTROL]],'LISTADO ESTUDIANTES'!A:C,3,FALSE)</f>
        <v>INGENIERIA EN ADMINISTRACION</v>
      </c>
      <c r="D2387" s="5" t="str">
        <f>VLOOKUP(ActividadesCom[[#This Row],[NO. DE CONTROL]],'LISTADO ESTUDIANTES'!A:D,4,FALSE)</f>
        <v>BAJA</v>
      </c>
      <c r="E2387" s="5">
        <f>SUM(ActividadesCom[[#This Row],[CRÉD. 1]],ActividadesCom[[#This Row],[CRÉD. 2]],ActividadesCom[[#This Row],[CRÉD. 3]],ActividadesCom[[#This Row],[CRÉD. 4]],ActividadesCom[[#This Row],[CRÉD. 5]])</f>
        <v>5</v>
      </c>
      <c r="F2387" s="17">
        <f>IF(ActividadesCom[[#This Row],[ÚLTIMO SEMESTRE CON CRÉDITOS]]&gt;0,ROUND(AVERAGE(ActividadesCom[[#This Row],[VALOR NIVEL 5]],ActividadesCom[[#This Row],[VALOR NIVEL 4]],ActividadesCom[[#This Row],[VALOR NIVEL 3]],ActividadesCom[[#This Row],[VALOR NIVEL 2]],ActividadesCom[[#This Row],[VALOR NIVEL 1]]),0),"")</f>
        <v>2</v>
      </c>
      <c r="G2387" s="5" t="str">
        <f>IF(ActividadesCom[[#This Row],[PROMEDIO]]="","",IF(ActividadesCom[[#This Row],[PROMEDIO]]&gt;=4,"EXCELENTE",IF(ActividadesCom[[#This Row],[PROMEDIO]]&gt;=3,"NOTABLE",IF(ActividadesCom[[#This Row],[PROMEDIO]]&gt;=2,"BUENO",IF(ActividadesCom[[#This Row],[PROMEDIO]]=1,"SUFICIENTE","")))))</f>
        <v>BUENO</v>
      </c>
      <c r="H2387" s="5">
        <f>MAX(ActividadesCom[[#This Row],[PERÍODO 1]],ActividadesCom[[#This Row],[PERÍODO 2]],ActividadesCom[[#This Row],[PERÍODO 3]],ActividadesCom[[#This Row],[PERÍODO 4]],ActividadesCom[[#This Row],[PERÍODO 5]])</f>
        <v>20221</v>
      </c>
      <c r="I2387" s="6" t="s">
        <v>4529</v>
      </c>
      <c r="J2387" s="5">
        <v>20211</v>
      </c>
      <c r="K2387" s="5" t="s">
        <v>4010</v>
      </c>
      <c r="L2387" s="5">
        <f>IF(ActividadesCom[[#This Row],[NIVEL 1]]&lt;&gt;0,VLOOKUP(ActividadesCom[[#This Row],[NIVEL 1]],Catálogo!A:B,2,FALSE),"")</f>
        <v>1</v>
      </c>
      <c r="M2387" s="5">
        <v>1</v>
      </c>
      <c r="N2387" s="6" t="s">
        <v>4529</v>
      </c>
      <c r="O2387" s="5">
        <v>20213</v>
      </c>
      <c r="P2387" s="5" t="s">
        <v>4010</v>
      </c>
      <c r="Q2387" s="5">
        <v>1</v>
      </c>
      <c r="R2387" s="11">
        <v>1</v>
      </c>
      <c r="S2387" s="12" t="s">
        <v>2762</v>
      </c>
      <c r="T2387" s="11">
        <v>20201</v>
      </c>
      <c r="U2387" s="5" t="s">
        <v>4009</v>
      </c>
      <c r="V2387" s="5">
        <f>IF(ActividadesCom[[#This Row],[NIVEL 3]]&lt;&gt;0,VLOOKUP(ActividadesCom[[#This Row],[NIVEL 3]],Catálogo!A:B,2,FALSE),"")</f>
        <v>2</v>
      </c>
      <c r="W2387" s="11">
        <v>1</v>
      </c>
      <c r="X2387" s="6" t="s">
        <v>4929</v>
      </c>
      <c r="Y2387" s="5">
        <v>20221</v>
      </c>
      <c r="Z2387" s="5" t="s">
        <v>4007</v>
      </c>
      <c r="AA2387" s="5">
        <f>IF(ActividadesCom[[#This Row],[NIVEL 4]]&lt;&gt;0,VLOOKUP(ActividadesCom[[#This Row],[NIVEL 4]],Catálogo!A:B,2,FALSE),"")</f>
        <v>4</v>
      </c>
      <c r="AB2387" s="5">
        <v>1</v>
      </c>
      <c r="AC2387" s="6" t="s">
        <v>133</v>
      </c>
      <c r="AD2387" s="5">
        <v>20183</v>
      </c>
      <c r="AE2387" s="5" t="s">
        <v>4008</v>
      </c>
      <c r="AF2387" s="5">
        <f>IF(ActividadesCom[[#This Row],[NIVEL 5]]&lt;&gt;0,VLOOKUP(ActividadesCom[[#This Row],[NIVEL 5]],Catálogo!A:B,2,FALSE),"")</f>
        <v>3</v>
      </c>
      <c r="AG2387" s="5">
        <v>1</v>
      </c>
      <c r="AH2387" s="2"/>
    </row>
    <row r="2388" spans="1:34" ht="30" hidden="1" customHeight="1" x14ac:dyDescent="0.25">
      <c r="A2388" s="7">
        <v>18470353</v>
      </c>
      <c r="B2388" s="6" t="str">
        <f>VLOOKUP(ActividadesCom[[#This Row],[NO. DE CONTROL]],'LISTADO ESTUDIANTES'!A:C,2,FALSE)</f>
        <v>PEREZ PEREZ LUIS LEONEL</v>
      </c>
      <c r="C2388" s="6" t="str">
        <f>VLOOKUP(ActividadesCom[[#This Row],[NO. DE CONTROL]],'LISTADO ESTUDIANTES'!A:C,3,FALSE)</f>
        <v>INGENIERIA INDUSTRIAL</v>
      </c>
      <c r="D2388" s="5" t="str">
        <f>VLOOKUP(ActividadesCom[[#This Row],[NO. DE CONTROL]],'LISTADO ESTUDIANTES'!A:D,4,FALSE)</f>
        <v>BAJA</v>
      </c>
      <c r="E2388" s="5">
        <f>SUM(ActividadesCom[[#This Row],[CRÉD. 1]],ActividadesCom[[#This Row],[CRÉD. 2]],ActividadesCom[[#This Row],[CRÉD. 3]],ActividadesCom[[#This Row],[CRÉD. 4]],ActividadesCom[[#This Row],[CRÉD. 5]])</f>
        <v>5</v>
      </c>
      <c r="F2388" s="17">
        <f>IF(ActividadesCom[[#This Row],[ÚLTIMO SEMESTRE CON CRÉDITOS]]&gt;0,ROUND(AVERAGE(ActividadesCom[[#This Row],[VALOR NIVEL 5]],ActividadesCom[[#This Row],[VALOR NIVEL 4]],ActividadesCom[[#This Row],[VALOR NIVEL 3]],ActividadesCom[[#This Row],[VALOR NIVEL 2]],ActividadesCom[[#This Row],[VALOR NIVEL 1]]),0),"")</f>
        <v>2</v>
      </c>
      <c r="G2388" s="5" t="str">
        <f>IF(ActividadesCom[[#This Row],[PROMEDIO]]="","",IF(ActividadesCom[[#This Row],[PROMEDIO]]&gt;=4,"EXCELENTE",IF(ActividadesCom[[#This Row],[PROMEDIO]]&gt;=3,"NOTABLE",IF(ActividadesCom[[#This Row],[PROMEDIO]]&gt;=2,"BUENO",IF(ActividadesCom[[#This Row],[PROMEDIO]]=1,"SUFICIENTE","")))))</f>
        <v>BUENO</v>
      </c>
      <c r="H2388" s="5">
        <f>MAX(ActividadesCom[[#This Row],[PERÍODO 1]],ActividadesCom[[#This Row],[PERÍODO 2]],ActividadesCom[[#This Row],[PERÍODO 3]],ActividadesCom[[#This Row],[PERÍODO 4]],ActividadesCom[[#This Row],[PERÍODO 5]])</f>
        <v>20221</v>
      </c>
      <c r="I2388" s="6" t="s">
        <v>1012</v>
      </c>
      <c r="J2388" s="5">
        <v>20191</v>
      </c>
      <c r="K2388" s="5" t="s">
        <v>4009</v>
      </c>
      <c r="L2388" s="5">
        <f>IF(ActividadesCom[[#This Row],[NIVEL 1]]&lt;&gt;0,VLOOKUP(ActividadesCom[[#This Row],[NIVEL 1]],Catálogo!A:B,2,FALSE),"")</f>
        <v>2</v>
      </c>
      <c r="M2388" s="5">
        <v>1</v>
      </c>
      <c r="N2388" s="6" t="s">
        <v>519</v>
      </c>
      <c r="O2388" s="5">
        <v>20183</v>
      </c>
      <c r="P2388" s="5" t="s">
        <v>4009</v>
      </c>
      <c r="Q2388" s="5">
        <f>IF(ActividadesCom[[#This Row],[NIVEL 2]]&lt;&gt;0,VLOOKUP(ActividadesCom[[#This Row],[NIVEL 2]],Catálogo!A:B,2,FALSE),"")</f>
        <v>2</v>
      </c>
      <c r="R2388" s="5">
        <v>1</v>
      </c>
      <c r="S2388" s="6" t="s">
        <v>4944</v>
      </c>
      <c r="T2388" s="5">
        <v>20221</v>
      </c>
      <c r="U2388" s="5" t="s">
        <v>4009</v>
      </c>
      <c r="V2388" s="5">
        <f>IF(ActividadesCom[[#This Row],[NIVEL 3]]&lt;&gt;0,VLOOKUP(ActividadesCom[[#This Row],[NIVEL 3]],Catálogo!A:B,2,FALSE),"")</f>
        <v>2</v>
      </c>
      <c r="W2388" s="5">
        <v>1</v>
      </c>
      <c r="X2388" s="6" t="s">
        <v>47</v>
      </c>
      <c r="Y2388" s="5">
        <v>20193</v>
      </c>
      <c r="Z2388" s="5" t="s">
        <v>4009</v>
      </c>
      <c r="AA2388" s="5">
        <f>IF(ActividadesCom[[#This Row],[NIVEL 4]]&lt;&gt;0,VLOOKUP(ActividadesCom[[#This Row],[NIVEL 4]],Catálogo!A:B,2,FALSE),"")</f>
        <v>2</v>
      </c>
      <c r="AB2388" s="5">
        <v>1</v>
      </c>
      <c r="AC2388" s="6" t="s">
        <v>31</v>
      </c>
      <c r="AD2388" s="5">
        <v>20183</v>
      </c>
      <c r="AE2388" s="5" t="s">
        <v>4008</v>
      </c>
      <c r="AF2388" s="5">
        <f>IF(ActividadesCom[[#This Row],[NIVEL 5]]&lt;&gt;0,VLOOKUP(ActividadesCom[[#This Row],[NIVEL 5]],Catálogo!A:B,2,FALSE),"")</f>
        <v>3</v>
      </c>
      <c r="AG2388" s="5">
        <v>1</v>
      </c>
      <c r="AH2388" s="2"/>
    </row>
    <row r="2389" spans="1:34" ht="30" hidden="1" customHeight="1" x14ac:dyDescent="0.25">
      <c r="A2389" s="7">
        <v>18470354</v>
      </c>
      <c r="B2389" s="6" t="str">
        <f>VLOOKUP(ActividadesCom[[#This Row],[NO. DE CONTROL]],'LISTADO ESTUDIANTES'!A:C,2,FALSE)</f>
        <v>CAB GUZMAN ANA LUISA</v>
      </c>
      <c r="C2389" s="6" t="str">
        <f>VLOOKUP(ActividadesCom[[#This Row],[NO. DE CONTROL]],'LISTADO ESTUDIANTES'!A:C,3,FALSE)</f>
        <v>INGENIERIA EN ADMINISTRACION</v>
      </c>
      <c r="D2389" s="5" t="str">
        <f>VLOOKUP(ActividadesCom[[#This Row],[NO. DE CONTROL]],'LISTADO ESTUDIANTES'!A:D,4,FALSE)</f>
        <v>BAJA</v>
      </c>
      <c r="E2389" s="5">
        <f>SUM(ActividadesCom[[#This Row],[CRÉD. 1]],ActividadesCom[[#This Row],[CRÉD. 2]],ActividadesCom[[#This Row],[CRÉD. 3]],ActividadesCom[[#This Row],[CRÉD. 4]],ActividadesCom[[#This Row],[CRÉD. 5]])</f>
        <v>5</v>
      </c>
      <c r="F2389" s="17">
        <f>IF(ActividadesCom[[#This Row],[ÚLTIMO SEMESTRE CON CRÉDITOS]]&gt;0,ROUND(AVERAGE(ActividadesCom[[#This Row],[VALOR NIVEL 5]],ActividadesCom[[#This Row],[VALOR NIVEL 4]],ActividadesCom[[#This Row],[VALOR NIVEL 3]],ActividadesCom[[#This Row],[VALOR NIVEL 2]],ActividadesCom[[#This Row],[VALOR NIVEL 1]]),0),"")</f>
        <v>2</v>
      </c>
      <c r="G2389" s="5" t="str">
        <f>IF(ActividadesCom[[#This Row],[PROMEDIO]]="","",IF(ActividadesCom[[#This Row],[PROMEDIO]]&gt;=4,"EXCELENTE",IF(ActividadesCom[[#This Row],[PROMEDIO]]&gt;=3,"NOTABLE",IF(ActividadesCom[[#This Row],[PROMEDIO]]&gt;=2,"BUENO",IF(ActividadesCom[[#This Row],[PROMEDIO]]=1,"SUFICIENTE","")))))</f>
        <v>BUENO</v>
      </c>
      <c r="H2389" s="5">
        <f>MAX(ActividadesCom[[#This Row],[PERÍODO 1]],ActividadesCom[[#This Row],[PERÍODO 2]],ActividadesCom[[#This Row],[PERÍODO 3]],ActividadesCom[[#This Row],[PERÍODO 4]],ActividadesCom[[#This Row],[PERÍODO 5]])</f>
        <v>20213</v>
      </c>
      <c r="I2389" s="6" t="s">
        <v>5695</v>
      </c>
      <c r="J2389" s="5">
        <v>20213</v>
      </c>
      <c r="K2389" s="5" t="s">
        <v>4008</v>
      </c>
      <c r="L2389" s="5">
        <v>3</v>
      </c>
      <c r="M2389" s="5">
        <v>1</v>
      </c>
      <c r="N2389" s="6" t="s">
        <v>4529</v>
      </c>
      <c r="O2389" s="5">
        <v>20213</v>
      </c>
      <c r="P2389" s="5" t="s">
        <v>4010</v>
      </c>
      <c r="Q2389" s="5">
        <f>IF(ActividadesCom[[#This Row],[NIVEL 2]]&lt;&gt;0,VLOOKUP(ActividadesCom[[#This Row],[NIVEL 2]],Catálogo!A:B,2,FALSE),"")</f>
        <v>1</v>
      </c>
      <c r="R2389" s="11">
        <v>1</v>
      </c>
      <c r="S2389" s="12" t="s">
        <v>4529</v>
      </c>
      <c r="T2389" s="11">
        <v>20211</v>
      </c>
      <c r="U2389" s="11" t="s">
        <v>4009</v>
      </c>
      <c r="V2389" s="5">
        <f>IF(ActividadesCom[[#This Row],[NIVEL 3]]&lt;&gt;0,VLOOKUP(ActividadesCom[[#This Row],[NIVEL 3]],Catálogo!A:B,2,FALSE),"")</f>
        <v>2</v>
      </c>
      <c r="W2389" s="11">
        <v>1</v>
      </c>
      <c r="X2389" s="6" t="s">
        <v>2762</v>
      </c>
      <c r="Y2389" s="5">
        <v>20201</v>
      </c>
      <c r="Z2389" s="5" t="s">
        <v>4008</v>
      </c>
      <c r="AA2389" s="5">
        <f>IF(ActividadesCom[[#This Row],[NIVEL 4]]&lt;&gt;0,VLOOKUP(ActividadesCom[[#This Row],[NIVEL 4]],Catálogo!A:B,2,FALSE),"")</f>
        <v>3</v>
      </c>
      <c r="AB2389" s="5">
        <v>1</v>
      </c>
      <c r="AC2389" s="6" t="s">
        <v>133</v>
      </c>
      <c r="AD2389" s="5">
        <v>20183</v>
      </c>
      <c r="AE2389" s="5" t="s">
        <v>4009</v>
      </c>
      <c r="AF2389" s="5">
        <f>IF(ActividadesCom[[#This Row],[NIVEL 5]]&lt;&gt;0,VLOOKUP(ActividadesCom[[#This Row],[NIVEL 5]],Catálogo!A:B,2,FALSE),"")</f>
        <v>2</v>
      </c>
      <c r="AG2389" s="5">
        <v>1</v>
      </c>
      <c r="AH2389" s="2"/>
    </row>
    <row r="2390" spans="1:34" ht="30" hidden="1" customHeight="1" x14ac:dyDescent="0.25">
      <c r="A2390" s="7">
        <v>18470355</v>
      </c>
      <c r="B2390" s="6" t="str">
        <f>VLOOKUP(ActividadesCom[[#This Row],[NO. DE CONTROL]],'LISTADO ESTUDIANTES'!A:C,2,FALSE)</f>
        <v>LEON HERNANDEZ MARIA FERNANDA</v>
      </c>
      <c r="C2390" s="6" t="str">
        <f>VLOOKUP(ActividadesCom[[#This Row],[NO. DE CONTROL]],'LISTADO ESTUDIANTES'!A:C,3,FALSE)</f>
        <v>INGENIERIA CIVIL</v>
      </c>
      <c r="D2390" s="5" t="str">
        <f>VLOOKUP(ActividadesCom[[#This Row],[NO. DE CONTROL]],'LISTADO ESTUDIANTES'!A:D,4,FALSE)</f>
        <v>BAJA</v>
      </c>
      <c r="E2390" s="5">
        <f>SUM(ActividadesCom[[#This Row],[CRÉD. 1]],ActividadesCom[[#This Row],[CRÉD. 2]],ActividadesCom[[#This Row],[CRÉD. 3]],ActividadesCom[[#This Row],[CRÉD. 4]],ActividadesCom[[#This Row],[CRÉD. 5]])</f>
        <v>5</v>
      </c>
      <c r="F2390" s="17">
        <f>IF(ActividadesCom[[#This Row],[ÚLTIMO SEMESTRE CON CRÉDITOS]]&gt;0,ROUND(AVERAGE(ActividadesCom[[#This Row],[VALOR NIVEL 5]],ActividadesCom[[#This Row],[VALOR NIVEL 4]],ActividadesCom[[#This Row],[VALOR NIVEL 3]],ActividadesCom[[#This Row],[VALOR NIVEL 2]],ActividadesCom[[#This Row],[VALOR NIVEL 1]]),0),"")</f>
        <v>3</v>
      </c>
      <c r="G2390" s="5" t="str">
        <f>IF(ActividadesCom[[#This Row],[PROMEDIO]]="","",IF(ActividadesCom[[#This Row],[PROMEDIO]]&gt;=4,"EXCELENTE",IF(ActividadesCom[[#This Row],[PROMEDIO]]&gt;=3,"NOTABLE",IF(ActividadesCom[[#This Row],[PROMEDIO]]&gt;=2,"BUENO",IF(ActividadesCom[[#This Row],[PROMEDIO]]=1,"SUFICIENTE","")))))</f>
        <v>NOTABLE</v>
      </c>
      <c r="H2390" s="5">
        <f>MAX(ActividadesCom[[#This Row],[PERÍODO 1]],ActividadesCom[[#This Row],[PERÍODO 2]],ActividadesCom[[#This Row],[PERÍODO 3]],ActividadesCom[[#This Row],[PERÍODO 4]],ActividadesCom[[#This Row],[PERÍODO 5]])</f>
        <v>20221</v>
      </c>
      <c r="I2390" s="6" t="s">
        <v>11</v>
      </c>
      <c r="J2390" s="5">
        <v>20213</v>
      </c>
      <c r="K2390" s="5" t="s">
        <v>4009</v>
      </c>
      <c r="L2390" s="5">
        <f>IF(ActividadesCom[[#This Row],[NIVEL 1]]&lt;&gt;0,VLOOKUP(ActividadesCom[[#This Row],[NIVEL 1]],Catálogo!A:B,2,FALSE),"")</f>
        <v>2</v>
      </c>
      <c r="M2390" s="5">
        <v>1</v>
      </c>
      <c r="N2390" s="6"/>
      <c r="O2390" s="5"/>
      <c r="P2390" s="5"/>
      <c r="Q2390" s="5" t="str">
        <f>IF(ActividadesCom[[#This Row],[NIVEL 2]]&lt;&gt;0,VLOOKUP(ActividadesCom[[#This Row],[NIVEL 2]],Catálogo!A:B,2,FALSE),"")</f>
        <v/>
      </c>
      <c r="R2390" s="14"/>
      <c r="S2390" s="12" t="s">
        <v>4895</v>
      </c>
      <c r="T2390" s="11">
        <v>20221</v>
      </c>
      <c r="U2390" s="11" t="s">
        <v>4008</v>
      </c>
      <c r="V2390" s="5">
        <f>IF(ActividadesCom[[#This Row],[NIVEL 3]]&lt;&gt;0,VLOOKUP(ActividadesCom[[#This Row],[NIVEL 3]],Catálogo!A:B,2,FALSE),"")</f>
        <v>3</v>
      </c>
      <c r="W2390" s="11">
        <v>2</v>
      </c>
      <c r="X2390" s="6" t="s">
        <v>615</v>
      </c>
      <c r="Y2390" s="5">
        <v>20213</v>
      </c>
      <c r="Z2390" s="5" t="s">
        <v>4008</v>
      </c>
      <c r="AA2390" s="5">
        <f>IF(ActividadesCom[[#This Row],[NIVEL 4]]&lt;&gt;0,VLOOKUP(ActividadesCom[[#This Row],[NIVEL 4]],Catálogo!A:B,2,FALSE),"")</f>
        <v>3</v>
      </c>
      <c r="AB2390" s="5">
        <v>1</v>
      </c>
      <c r="AC2390" s="6" t="s">
        <v>615</v>
      </c>
      <c r="AD2390" s="5">
        <v>20183</v>
      </c>
      <c r="AE2390" s="5" t="s">
        <v>4007</v>
      </c>
      <c r="AF2390" s="5">
        <f>IF(ActividadesCom[[#This Row],[NIVEL 5]]&lt;&gt;0,VLOOKUP(ActividadesCom[[#This Row],[NIVEL 5]],Catálogo!A:B,2,FALSE),"")</f>
        <v>4</v>
      </c>
      <c r="AG2390" s="5">
        <v>1</v>
      </c>
      <c r="AH2390" s="2"/>
    </row>
    <row r="2391" spans="1:34" ht="30" hidden="1" customHeight="1" x14ac:dyDescent="0.25">
      <c r="A2391" s="7">
        <v>18470356</v>
      </c>
      <c r="B2391" s="6" t="str">
        <f>VLOOKUP(ActividadesCom[[#This Row],[NO. DE CONTROL]],'LISTADO ESTUDIANTES'!A:C,2,FALSE)</f>
        <v>CASTELLANOS TOACHE EDITH CAROLINA</v>
      </c>
      <c r="C2391" s="6" t="str">
        <f>VLOOKUP(ActividadesCom[[#This Row],[NO. DE CONTROL]],'LISTADO ESTUDIANTES'!A:C,3,FALSE)</f>
        <v>INGENIERIA EN SISTEMAS COMPUTACIONALES</v>
      </c>
      <c r="D2391" s="5" t="str">
        <f>VLOOKUP(ActividadesCom[[#This Row],[NO. DE CONTROL]],'LISTADO ESTUDIANTES'!A:D,4,FALSE)</f>
        <v>BAJA</v>
      </c>
      <c r="E2391" s="5">
        <f>SUM(ActividadesCom[[#This Row],[CRÉD. 1]],ActividadesCom[[#This Row],[CRÉD. 2]],ActividadesCom[[#This Row],[CRÉD. 3]],ActividadesCom[[#This Row],[CRÉD. 4]],ActividadesCom[[#This Row],[CRÉD. 5]])</f>
        <v>5</v>
      </c>
      <c r="F2391" s="17">
        <f>IF(ActividadesCom[[#This Row],[ÚLTIMO SEMESTRE CON CRÉDITOS]]&gt;0,ROUND(AVERAGE(ActividadesCom[[#This Row],[VALOR NIVEL 5]],ActividadesCom[[#This Row],[VALOR NIVEL 4]],ActividadesCom[[#This Row],[VALOR NIVEL 3]],ActividadesCom[[#This Row],[VALOR NIVEL 2]],ActividadesCom[[#This Row],[VALOR NIVEL 1]]),0),"")</f>
        <v>3</v>
      </c>
      <c r="G2391" s="5" t="str">
        <f>IF(ActividadesCom[[#This Row],[PROMEDIO]]="","",IF(ActividadesCom[[#This Row],[PROMEDIO]]&gt;=4,"EXCELENTE",IF(ActividadesCom[[#This Row],[PROMEDIO]]&gt;=3,"NOTABLE",IF(ActividadesCom[[#This Row],[PROMEDIO]]&gt;=2,"BUENO",IF(ActividadesCom[[#This Row],[PROMEDIO]]=1,"SUFICIENTE","")))))</f>
        <v>NOTABLE</v>
      </c>
      <c r="H2391" s="5">
        <f>MAX(ActividadesCom[[#This Row],[PERÍODO 1]],ActividadesCom[[#This Row],[PERÍODO 2]],ActividadesCom[[#This Row],[PERÍODO 3]],ActividadesCom[[#This Row],[PERÍODO 4]],ActividadesCom[[#This Row],[PERÍODO 5]])</f>
        <v>20233</v>
      </c>
      <c r="I2391" s="6" t="s">
        <v>5641</v>
      </c>
      <c r="J2391" s="5">
        <v>20221</v>
      </c>
      <c r="K2391" s="5" t="s">
        <v>4010</v>
      </c>
      <c r="L2391" s="5">
        <f>IF(ActividadesCom[[#This Row],[NIVEL 1]]&lt;&gt;0,VLOOKUP(ActividadesCom[[#This Row],[NIVEL 1]],Catálogo!A:B,2,FALSE),"")</f>
        <v>1</v>
      </c>
      <c r="M2391" s="5">
        <v>1</v>
      </c>
      <c r="N2391" s="6" t="s">
        <v>4745</v>
      </c>
      <c r="O2391" s="5">
        <v>20223</v>
      </c>
      <c r="P2391" s="5" t="s">
        <v>4007</v>
      </c>
      <c r="Q2391" s="5">
        <f>IF(ActividadesCom[[#This Row],[NIVEL 2]]&lt;&gt;0,VLOOKUP(ActividadesCom[[#This Row],[NIVEL 2]],Catálogo!A:B,2,FALSE),"")</f>
        <v>4</v>
      </c>
      <c r="R2391" s="5">
        <v>1</v>
      </c>
      <c r="S2391" s="6" t="s">
        <v>6294</v>
      </c>
      <c r="T2391" s="5">
        <v>20233</v>
      </c>
      <c r="U2391" s="5" t="s">
        <v>4007</v>
      </c>
      <c r="V2391" s="5">
        <f>IF(ActividadesCom[[#This Row],[NIVEL 3]]&lt;&gt;0,VLOOKUP(ActividadesCom[[#This Row],[NIVEL 3]],Catálogo!A:B,2,FALSE),"")</f>
        <v>4</v>
      </c>
      <c r="W2391" s="5">
        <v>1</v>
      </c>
      <c r="X2391" s="6" t="s">
        <v>452</v>
      </c>
      <c r="Y2391" s="5">
        <v>20193</v>
      </c>
      <c r="Z2391" s="5" t="s">
        <v>4009</v>
      </c>
      <c r="AA2391" s="5">
        <f>IF(ActividadesCom[[#This Row],[NIVEL 4]]&lt;&gt;0,VLOOKUP(ActividadesCom[[#This Row],[NIVEL 4]],Catálogo!A:B,2,FALSE),"")</f>
        <v>2</v>
      </c>
      <c r="AB2391" s="5">
        <v>1</v>
      </c>
      <c r="AC2391" s="6" t="s">
        <v>37</v>
      </c>
      <c r="AD2391" s="5">
        <v>20183</v>
      </c>
      <c r="AE2391" s="5" t="s">
        <v>4009</v>
      </c>
      <c r="AF2391" s="5">
        <f>IF(ActividadesCom[[#This Row],[NIVEL 5]]&lt;&gt;0,VLOOKUP(ActividadesCom[[#This Row],[NIVEL 5]],Catálogo!A:B,2,FALSE),"")</f>
        <v>2</v>
      </c>
      <c r="AG2391" s="5">
        <v>1</v>
      </c>
      <c r="AH2391" s="2"/>
    </row>
    <row r="2392" spans="1:34" ht="30" hidden="1" customHeight="1" x14ac:dyDescent="0.25">
      <c r="A2392" s="7">
        <v>18470357</v>
      </c>
      <c r="B2392" s="6" t="str">
        <f>VLOOKUP(ActividadesCom[[#This Row],[NO. DE CONTROL]],'LISTADO ESTUDIANTES'!A:C,2,FALSE)</f>
        <v>RUIZ LOPEZ LIZETH GUADALUPE</v>
      </c>
      <c r="C2392" s="6" t="str">
        <f>VLOOKUP(ActividadesCom[[#This Row],[NO. DE CONTROL]],'LISTADO ESTUDIANTES'!A:C,3,FALSE)</f>
        <v>INGENIERIA EN ADMINISTRACION</v>
      </c>
      <c r="D2392" s="5" t="str">
        <f>VLOOKUP(ActividadesCom[[#This Row],[NO. DE CONTROL]],'LISTADO ESTUDIANTES'!A:D,4,FALSE)</f>
        <v>BAJA</v>
      </c>
      <c r="E2392" s="5">
        <f>SUM(ActividadesCom[[#This Row],[CRÉD. 1]],ActividadesCom[[#This Row],[CRÉD. 2]],ActividadesCom[[#This Row],[CRÉD. 3]],ActividadesCom[[#This Row],[CRÉD. 4]],ActividadesCom[[#This Row],[CRÉD. 5]])</f>
        <v>6</v>
      </c>
      <c r="F2392" s="17">
        <f>IF(ActividadesCom[[#This Row],[ÚLTIMO SEMESTRE CON CRÉDITOS]]&gt;0,ROUND(AVERAGE(ActividadesCom[[#This Row],[VALOR NIVEL 5]],ActividadesCom[[#This Row],[VALOR NIVEL 4]],ActividadesCom[[#This Row],[VALOR NIVEL 3]],ActividadesCom[[#This Row],[VALOR NIVEL 2]],ActividadesCom[[#This Row],[VALOR NIVEL 1]]),0),"")</f>
        <v>3</v>
      </c>
      <c r="G2392" s="5" t="str">
        <f>IF(ActividadesCom[[#This Row],[PROMEDIO]]="","",IF(ActividadesCom[[#This Row],[PROMEDIO]]&gt;=4,"EXCELENTE",IF(ActividadesCom[[#This Row],[PROMEDIO]]&gt;=3,"NOTABLE",IF(ActividadesCom[[#This Row],[PROMEDIO]]&gt;=2,"BUENO",IF(ActividadesCom[[#This Row],[PROMEDIO]]=1,"SUFICIENTE","")))))</f>
        <v>NOTABLE</v>
      </c>
      <c r="H2392" s="5">
        <f>MAX(ActividadesCom[[#This Row],[PERÍODO 1]],ActividadesCom[[#This Row],[PERÍODO 2]],ActividadesCom[[#This Row],[PERÍODO 3]],ActividadesCom[[#This Row],[PERÍODO 4]],ActividadesCom[[#This Row],[PERÍODO 5]])</f>
        <v>20213</v>
      </c>
      <c r="I2392" s="6" t="s">
        <v>1100</v>
      </c>
      <c r="J2392" s="5">
        <v>20193</v>
      </c>
      <c r="K2392" s="5" t="s">
        <v>4009</v>
      </c>
      <c r="L2392" s="5">
        <f>IF(ActividadesCom[[#This Row],[NIVEL 1]]&lt;&gt;0,VLOOKUP(ActividadesCom[[#This Row],[NIVEL 1]],Catálogo!A:B,2,FALSE),"")</f>
        <v>2</v>
      </c>
      <c r="M2392" s="5">
        <v>2</v>
      </c>
      <c r="N2392" s="6" t="s">
        <v>4529</v>
      </c>
      <c r="O2392" s="5">
        <v>20211</v>
      </c>
      <c r="P2392" s="5" t="s">
        <v>4009</v>
      </c>
      <c r="Q2392" s="5">
        <f>IF(ActividadesCom[[#This Row],[NIVEL 2]]&lt;&gt;0,VLOOKUP(ActividadesCom[[#This Row],[NIVEL 2]],Catálogo!A:B,2,FALSE),"")</f>
        <v>2</v>
      </c>
      <c r="R2392" s="14">
        <v>1</v>
      </c>
      <c r="S2392" s="23" t="s">
        <v>4529</v>
      </c>
      <c r="T2392" s="14">
        <v>20213</v>
      </c>
      <c r="U2392" s="14" t="s">
        <v>4009</v>
      </c>
      <c r="V2392" s="5">
        <f>IF(ActividadesCom[[#This Row],[NIVEL 3]]&lt;&gt;0,VLOOKUP(ActividadesCom[[#This Row],[NIVEL 3]],Catálogo!A:B,2,FALSE),"")</f>
        <v>2</v>
      </c>
      <c r="W2392" s="14">
        <v>1</v>
      </c>
      <c r="X2392" s="6" t="s">
        <v>819</v>
      </c>
      <c r="Y2392" s="5">
        <v>20191</v>
      </c>
      <c r="Z2392" s="5" t="s">
        <v>4008</v>
      </c>
      <c r="AA2392" s="5">
        <f>IF(ActividadesCom[[#This Row],[NIVEL 4]]&lt;&gt;0,VLOOKUP(ActividadesCom[[#This Row],[NIVEL 4]],Catálogo!A:B,2,FALSE),"")</f>
        <v>3</v>
      </c>
      <c r="AB2392" s="5">
        <v>1</v>
      </c>
      <c r="AC2392" s="6" t="s">
        <v>34</v>
      </c>
      <c r="AD2392" s="5">
        <v>20183</v>
      </c>
      <c r="AE2392" s="5" t="s">
        <v>4007</v>
      </c>
      <c r="AF2392" s="5">
        <f>IF(ActividadesCom[[#This Row],[NIVEL 5]]&lt;&gt;0,VLOOKUP(ActividadesCom[[#This Row],[NIVEL 5]],Catálogo!A:B,2,FALSE),"")</f>
        <v>4</v>
      </c>
      <c r="AG2392" s="5">
        <v>1</v>
      </c>
      <c r="AH2392" s="2"/>
    </row>
    <row r="2393" spans="1:34" ht="30" hidden="1" customHeight="1" x14ac:dyDescent="0.25">
      <c r="A2393" s="7">
        <v>18470358</v>
      </c>
      <c r="B2393" s="6" t="str">
        <f>VLOOKUP(ActividadesCom[[#This Row],[NO. DE CONTROL]],'LISTADO ESTUDIANTES'!A:C,2,FALSE)</f>
        <v>PECH CHABLE JOSE MARIA</v>
      </c>
      <c r="C2393" s="6" t="str">
        <f>VLOOKUP(ActividadesCom[[#This Row],[NO. DE CONTROL]],'LISTADO ESTUDIANTES'!A:C,3,FALSE)</f>
        <v>INGENIERIA MECANICA</v>
      </c>
      <c r="D2393" s="5" t="str">
        <f>VLOOKUP(ActividadesCom[[#This Row],[NO. DE CONTROL]],'LISTADO ESTUDIANTES'!A:D,4,FALSE)</f>
        <v>BAJA</v>
      </c>
      <c r="E2393" s="5">
        <f>SUM(ActividadesCom[[#This Row],[CRÉD. 1]],ActividadesCom[[#This Row],[CRÉD. 2]],ActividadesCom[[#This Row],[CRÉD. 3]],ActividadesCom[[#This Row],[CRÉD. 4]],ActividadesCom[[#This Row],[CRÉD. 5]])</f>
        <v>1</v>
      </c>
      <c r="F2393" s="17">
        <f>IF(ActividadesCom[[#This Row],[ÚLTIMO SEMESTRE CON CRÉDITOS]]&gt;0,ROUND(AVERAGE(ActividadesCom[[#This Row],[VALOR NIVEL 5]],ActividadesCom[[#This Row],[VALOR NIVEL 4]],ActividadesCom[[#This Row],[VALOR NIVEL 3]],ActividadesCom[[#This Row],[VALOR NIVEL 2]],ActividadesCom[[#This Row],[VALOR NIVEL 1]]),0),"")</f>
        <v>2</v>
      </c>
      <c r="G2393" s="5" t="str">
        <f>IF(ActividadesCom[[#This Row],[PROMEDIO]]="","",IF(ActividadesCom[[#This Row],[PROMEDIO]]&gt;=4,"EXCELENTE",IF(ActividadesCom[[#This Row],[PROMEDIO]]&gt;=3,"NOTABLE",IF(ActividadesCom[[#This Row],[PROMEDIO]]&gt;=2,"BUENO",IF(ActividadesCom[[#This Row],[PROMEDIO]]=1,"SUFICIENTE","")))))</f>
        <v>BUENO</v>
      </c>
      <c r="H2393" s="5">
        <f>MAX(ActividadesCom[[#This Row],[PERÍODO 1]],ActividadesCom[[#This Row],[PERÍODO 2]],ActividadesCom[[#This Row],[PERÍODO 3]],ActividadesCom[[#This Row],[PERÍODO 4]],ActividadesCom[[#This Row],[PERÍODO 5]])</f>
        <v>20183</v>
      </c>
      <c r="I2393" s="6"/>
      <c r="J2393" s="5"/>
      <c r="K2393" s="5"/>
      <c r="L2393" s="5" t="str">
        <f>IF(ActividadesCom[[#This Row],[NIVEL 1]]&lt;&gt;0,VLOOKUP(ActividadesCom[[#This Row],[NIVEL 1]],Catálogo!A:B,2,FALSE),"")</f>
        <v/>
      </c>
      <c r="M2393" s="5"/>
      <c r="N2393" s="6"/>
      <c r="O2393" s="5"/>
      <c r="P2393" s="5"/>
      <c r="Q2393" s="5" t="str">
        <f>IF(ActividadesCom[[#This Row],[NIVEL 2]]&lt;&gt;0,VLOOKUP(ActividadesCom[[#This Row],[NIVEL 2]],Catálogo!A:B,2,FALSE),"")</f>
        <v/>
      </c>
      <c r="R2393" s="5"/>
      <c r="S2393" s="6"/>
      <c r="T2393" s="5"/>
      <c r="U2393" s="5"/>
      <c r="V2393" s="5" t="str">
        <f>IF(ActividadesCom[[#This Row],[NIVEL 3]]&lt;&gt;0,VLOOKUP(ActividadesCom[[#This Row],[NIVEL 3]],Catálogo!A:B,2,FALSE),"")</f>
        <v/>
      </c>
      <c r="W2393" s="5"/>
      <c r="X2393" s="6"/>
      <c r="Y2393" s="5"/>
      <c r="Z2393" s="5"/>
      <c r="AA2393" s="5" t="str">
        <f>IF(ActividadesCom[[#This Row],[NIVEL 4]]&lt;&gt;0,VLOOKUP(ActividadesCom[[#This Row],[NIVEL 4]],Catálogo!A:B,2,FALSE),"")</f>
        <v/>
      </c>
      <c r="AB2393" s="5"/>
      <c r="AC2393" s="6" t="s">
        <v>27</v>
      </c>
      <c r="AD2393" s="5">
        <v>20183</v>
      </c>
      <c r="AE2393" s="5" t="s">
        <v>4009</v>
      </c>
      <c r="AF2393" s="5">
        <f>IF(ActividadesCom[[#This Row],[NIVEL 5]]&lt;&gt;0,VLOOKUP(ActividadesCom[[#This Row],[NIVEL 5]],Catálogo!A:B,2,FALSE),"")</f>
        <v>2</v>
      </c>
      <c r="AG2393" s="5">
        <v>1</v>
      </c>
      <c r="AH2393" s="2"/>
    </row>
    <row r="2394" spans="1:34" ht="30" hidden="1" customHeight="1" x14ac:dyDescent="0.25">
      <c r="A2394" s="7">
        <v>18470359</v>
      </c>
      <c r="B2394" s="6" t="str">
        <f>VLOOKUP(ActividadesCom[[#This Row],[NO. DE CONTROL]],'LISTADO ESTUDIANTES'!A:C,2,FALSE)</f>
        <v>MIAN SANCHEZ KAREN JAQUELINE</v>
      </c>
      <c r="C2394" s="6" t="str">
        <f>VLOOKUP(ActividadesCom[[#This Row],[NO. DE CONTROL]],'LISTADO ESTUDIANTES'!A:C,3,FALSE)</f>
        <v>INGENIERIA EN GESTION EMPRESARIAL</v>
      </c>
      <c r="D2394" s="5" t="str">
        <f>VLOOKUP(ActividadesCom[[#This Row],[NO. DE CONTROL]],'LISTADO ESTUDIANTES'!A:D,4,FALSE)</f>
        <v>BAJA</v>
      </c>
      <c r="E2394" s="5">
        <f>SUM(ActividadesCom[[#This Row],[CRÉD. 1]],ActividadesCom[[#This Row],[CRÉD. 2]],ActividadesCom[[#This Row],[CRÉD. 3]],ActividadesCom[[#This Row],[CRÉD. 4]],ActividadesCom[[#This Row],[CRÉD. 5]])</f>
        <v>4</v>
      </c>
      <c r="F2394" s="17">
        <f>IF(ActividadesCom[[#This Row],[ÚLTIMO SEMESTRE CON CRÉDITOS]]&gt;0,ROUND(AVERAGE(ActividadesCom[[#This Row],[VALOR NIVEL 5]],ActividadesCom[[#This Row],[VALOR NIVEL 4]],ActividadesCom[[#This Row],[VALOR NIVEL 3]],ActividadesCom[[#This Row],[VALOR NIVEL 2]],ActividadesCom[[#This Row],[VALOR NIVEL 1]]),0),"")</f>
        <v>4</v>
      </c>
      <c r="G2394" s="5" t="str">
        <f>IF(ActividadesCom[[#This Row],[PROMEDIO]]="","",IF(ActividadesCom[[#This Row],[PROMEDIO]]&gt;=4,"EXCELENTE",IF(ActividadesCom[[#This Row],[PROMEDIO]]&gt;=3,"NOTABLE",IF(ActividadesCom[[#This Row],[PROMEDIO]]&gt;=2,"BUENO",IF(ActividadesCom[[#This Row],[PROMEDIO]]=1,"SUFICIENTE","")))))</f>
        <v>EXCELENTE</v>
      </c>
      <c r="H2394" s="5">
        <f>MAX(ActividadesCom[[#This Row],[PERÍODO 1]],ActividadesCom[[#This Row],[PERÍODO 2]],ActividadesCom[[#This Row],[PERÍODO 3]],ActividadesCom[[#This Row],[PERÍODO 4]],ActividadesCom[[#This Row],[PERÍODO 5]])</f>
        <v>20213</v>
      </c>
      <c r="I2394" s="6" t="s">
        <v>4844</v>
      </c>
      <c r="J2394" s="5">
        <v>20213</v>
      </c>
      <c r="K2394" s="5" t="s">
        <v>4007</v>
      </c>
      <c r="L2394" s="5">
        <f>IF(ActividadesCom[[#This Row],[NIVEL 1]]&lt;&gt;0,VLOOKUP(ActividadesCom[[#This Row],[NIVEL 1]],Catálogo!A:B,2,FALSE),"")</f>
        <v>4</v>
      </c>
      <c r="M2394" s="5">
        <v>1</v>
      </c>
      <c r="N2394" s="6"/>
      <c r="O2394" s="5"/>
      <c r="P2394" s="5"/>
      <c r="Q2394" s="5" t="str">
        <f>IF(ActividadesCom[[#This Row],[NIVEL 2]]&lt;&gt;0,VLOOKUP(ActividadesCom[[#This Row],[NIVEL 2]],Catálogo!A:B,2,FALSE),"")</f>
        <v/>
      </c>
      <c r="R2394" s="5"/>
      <c r="S2394" s="6" t="s">
        <v>615</v>
      </c>
      <c r="T2394" s="5">
        <v>20213</v>
      </c>
      <c r="U2394" s="5" t="s">
        <v>4008</v>
      </c>
      <c r="V2394" s="5">
        <f>IF(ActividadesCom[[#This Row],[NIVEL 3]]&lt;&gt;0,VLOOKUP(ActividadesCom[[#This Row],[NIVEL 3]],Catálogo!A:B,2,FALSE),"")</f>
        <v>3</v>
      </c>
      <c r="W2394" s="5">
        <v>1</v>
      </c>
      <c r="X2394" s="6" t="s">
        <v>4527</v>
      </c>
      <c r="Y2394" s="5">
        <v>20211</v>
      </c>
      <c r="Z2394" s="5" t="s">
        <v>4007</v>
      </c>
      <c r="AA2394" s="5">
        <f>IF(ActividadesCom[[#This Row],[NIVEL 4]]&lt;&gt;0,VLOOKUP(ActividadesCom[[#This Row],[NIVEL 4]],Catálogo!A:B,2,FALSE),"")</f>
        <v>4</v>
      </c>
      <c r="AB2394" s="5">
        <v>1</v>
      </c>
      <c r="AC2394" s="6" t="s">
        <v>42</v>
      </c>
      <c r="AD2394" s="5">
        <v>20183</v>
      </c>
      <c r="AE2394" s="5" t="s">
        <v>4008</v>
      </c>
      <c r="AF2394" s="5">
        <f>IF(ActividadesCom[[#This Row],[NIVEL 5]]&lt;&gt;0,VLOOKUP(ActividadesCom[[#This Row],[NIVEL 5]],Catálogo!A:B,2,FALSE),"")</f>
        <v>3</v>
      </c>
      <c r="AG2394" s="5">
        <v>1</v>
      </c>
      <c r="AH2394" s="2"/>
    </row>
    <row r="2395" spans="1:34" s="21" customFormat="1" ht="30" hidden="1" customHeight="1" x14ac:dyDescent="0.25">
      <c r="A2395" s="7">
        <v>18470360</v>
      </c>
      <c r="B2395" s="6" t="str">
        <f>VLOOKUP(ActividadesCom[[#This Row],[NO. DE CONTROL]],'LISTADO ESTUDIANTES'!A:C,2,FALSE)</f>
        <v>CRUZ QUEB KEVIN JAFETH</v>
      </c>
      <c r="C2395" s="6" t="str">
        <f>VLOOKUP(ActividadesCom[[#This Row],[NO. DE CONTROL]],'LISTADO ESTUDIANTES'!A:C,3,FALSE)</f>
        <v>INGENIERIA INDUSTRIAL</v>
      </c>
      <c r="D2395" s="5" t="str">
        <f>VLOOKUP(ActividadesCom[[#This Row],[NO. DE CONTROL]],'LISTADO ESTUDIANTES'!A:D,4,FALSE)</f>
        <v>BAJA</v>
      </c>
      <c r="E2395" s="5">
        <f>SUM(ActividadesCom[[#This Row],[CRÉD. 1]],ActividadesCom[[#This Row],[CRÉD. 2]],ActividadesCom[[#This Row],[CRÉD. 3]],ActividadesCom[[#This Row],[CRÉD. 4]],ActividadesCom[[#This Row],[CRÉD. 5]])</f>
        <v>0</v>
      </c>
      <c r="F2395" s="17" t="str">
        <f>IF(ActividadesCom[[#This Row],[ÚLTIMO SEMESTRE CON CRÉDITOS]]&gt;0,ROUND(AVERAGE(ActividadesCom[[#This Row],[VALOR NIVEL 5]],ActividadesCom[[#This Row],[VALOR NIVEL 4]],ActividadesCom[[#This Row],[VALOR NIVEL 3]],ActividadesCom[[#This Row],[VALOR NIVEL 2]],ActividadesCom[[#This Row],[VALOR NIVEL 1]]),0),"")</f>
        <v/>
      </c>
      <c r="G2395" s="5" t="str">
        <f>IF(ActividadesCom[[#This Row],[PROMEDIO]]="","",IF(ActividadesCom[[#This Row],[PROMEDIO]]&gt;=4,"EXCELENTE",IF(ActividadesCom[[#This Row],[PROMEDIO]]&gt;=3,"NOTABLE",IF(ActividadesCom[[#This Row],[PROMEDIO]]&gt;=2,"BUENO",IF(ActividadesCom[[#This Row],[PROMEDIO]]=1,"SUFICIENTE","")))))</f>
        <v/>
      </c>
      <c r="H2395" s="5">
        <f>MAX(ActividadesCom[[#This Row],[PERÍODO 1]],ActividadesCom[[#This Row],[PERÍODO 2]],ActividadesCom[[#This Row],[PERÍODO 3]],ActividadesCom[[#This Row],[PERÍODO 4]],ActividadesCom[[#This Row],[PERÍODO 5]])</f>
        <v>0</v>
      </c>
      <c r="I2395" s="6"/>
      <c r="J2395" s="5"/>
      <c r="K2395" s="5"/>
      <c r="L2395" s="5" t="str">
        <f>IF(ActividadesCom[[#This Row],[NIVEL 1]]&lt;&gt;0,VLOOKUP(ActividadesCom[[#This Row],[NIVEL 1]],Catálogo!A:B,2,FALSE),"")</f>
        <v/>
      </c>
      <c r="M2395" s="5"/>
      <c r="N2395" s="6"/>
      <c r="O2395" s="5"/>
      <c r="P2395" s="5"/>
      <c r="Q2395" s="5" t="str">
        <f>IF(ActividadesCom[[#This Row],[NIVEL 2]]&lt;&gt;0,VLOOKUP(ActividadesCom[[#This Row],[NIVEL 2]],Catálogo!A:B,2,FALSE),"")</f>
        <v/>
      </c>
      <c r="R2395" s="5"/>
      <c r="S2395" s="6"/>
      <c r="T2395" s="5"/>
      <c r="U2395" s="5"/>
      <c r="V2395" s="5" t="str">
        <f>IF(ActividadesCom[[#This Row],[NIVEL 3]]&lt;&gt;0,VLOOKUP(ActividadesCom[[#This Row],[NIVEL 3]],Catálogo!A:B,2,FALSE),"")</f>
        <v/>
      </c>
      <c r="W2395" s="5"/>
      <c r="X2395" s="6"/>
      <c r="Y2395" s="5"/>
      <c r="Z2395" s="5"/>
      <c r="AA2395" s="5" t="str">
        <f>IF(ActividadesCom[[#This Row],[NIVEL 4]]&lt;&gt;0,VLOOKUP(ActividadesCom[[#This Row],[NIVEL 4]],Catálogo!A:B,2,FALSE),"")</f>
        <v/>
      </c>
      <c r="AB2395" s="5"/>
      <c r="AC2395" s="6"/>
      <c r="AD2395" s="5"/>
      <c r="AE2395" s="5"/>
      <c r="AF2395" s="5" t="str">
        <f>IF(ActividadesCom[[#This Row],[NIVEL 5]]&lt;&gt;0,VLOOKUP(ActividadesCom[[#This Row],[NIVEL 5]],Catálogo!A:B,2,FALSE),"")</f>
        <v/>
      </c>
      <c r="AG2395" s="5"/>
    </row>
    <row r="2396" spans="1:34" ht="30" hidden="1" customHeight="1" x14ac:dyDescent="0.25">
      <c r="A2396" s="7">
        <v>18470361</v>
      </c>
      <c r="B2396" s="6" t="str">
        <f>VLOOKUP(ActividadesCom[[#This Row],[NO. DE CONTROL]],'LISTADO ESTUDIANTES'!A:C,2,FALSE)</f>
        <v>SARMIENTO SANTOYO JOSE ENRIQUE</v>
      </c>
      <c r="C2396" s="6" t="str">
        <f>VLOOKUP(ActividadesCom[[#This Row],[NO. DE CONTROL]],'LISTADO ESTUDIANTES'!A:C,3,FALSE)</f>
        <v>INGENIERIA MECANICA</v>
      </c>
      <c r="D2396" s="5" t="str">
        <f>VLOOKUP(ActividadesCom[[#This Row],[NO. DE CONTROL]],'LISTADO ESTUDIANTES'!A:D,4,FALSE)</f>
        <v>BAJA</v>
      </c>
      <c r="E2396" s="5">
        <f>SUM(ActividadesCom[[#This Row],[CRÉD. 1]],ActividadesCom[[#This Row],[CRÉD. 2]],ActividadesCom[[#This Row],[CRÉD. 3]],ActividadesCom[[#This Row],[CRÉD. 4]],ActividadesCom[[#This Row],[CRÉD. 5]])</f>
        <v>1</v>
      </c>
      <c r="F2396" s="17">
        <f>IF(ActividadesCom[[#This Row],[ÚLTIMO SEMESTRE CON CRÉDITOS]]&gt;0,ROUND(AVERAGE(ActividadesCom[[#This Row],[VALOR NIVEL 5]],ActividadesCom[[#This Row],[VALOR NIVEL 4]],ActividadesCom[[#This Row],[VALOR NIVEL 3]],ActividadesCom[[#This Row],[VALOR NIVEL 2]],ActividadesCom[[#This Row],[VALOR NIVEL 1]]),0),"")</f>
        <v>2</v>
      </c>
      <c r="G2396" s="5" t="str">
        <f>IF(ActividadesCom[[#This Row],[PROMEDIO]]="","",IF(ActividadesCom[[#This Row],[PROMEDIO]]&gt;=4,"EXCELENTE",IF(ActividadesCom[[#This Row],[PROMEDIO]]&gt;=3,"NOTABLE",IF(ActividadesCom[[#This Row],[PROMEDIO]]&gt;=2,"BUENO",IF(ActividadesCom[[#This Row],[PROMEDIO]]=1,"SUFICIENTE","")))))</f>
        <v>BUENO</v>
      </c>
      <c r="H2396" s="5">
        <f>MAX(ActividadesCom[[#This Row],[PERÍODO 1]],ActividadesCom[[#This Row],[PERÍODO 2]],ActividadesCom[[#This Row],[PERÍODO 3]],ActividadesCom[[#This Row],[PERÍODO 4]],ActividadesCom[[#This Row],[PERÍODO 5]])</f>
        <v>20183</v>
      </c>
      <c r="I2396" s="6"/>
      <c r="J2396" s="5"/>
      <c r="K2396" s="5"/>
      <c r="L2396" s="5" t="str">
        <f>IF(ActividadesCom[[#This Row],[NIVEL 1]]&lt;&gt;0,VLOOKUP(ActividadesCom[[#This Row],[NIVEL 1]],Catálogo!A:B,2,FALSE),"")</f>
        <v/>
      </c>
      <c r="M2396" s="5"/>
      <c r="N2396" s="6"/>
      <c r="O2396" s="5"/>
      <c r="P2396" s="5"/>
      <c r="Q2396" s="5" t="str">
        <f>IF(ActividadesCom[[#This Row],[NIVEL 2]]&lt;&gt;0,VLOOKUP(ActividadesCom[[#This Row],[NIVEL 2]],Catálogo!A:B,2,FALSE),"")</f>
        <v/>
      </c>
      <c r="R2396" s="5"/>
      <c r="S2396" s="6"/>
      <c r="T2396" s="5"/>
      <c r="U2396" s="5"/>
      <c r="V2396" s="5" t="str">
        <f>IF(ActividadesCom[[#This Row],[NIVEL 3]]&lt;&gt;0,VLOOKUP(ActividadesCom[[#This Row],[NIVEL 3]],Catálogo!A:B,2,FALSE),"")</f>
        <v/>
      </c>
      <c r="W2396" s="5"/>
      <c r="X2396" s="6"/>
      <c r="Y2396" s="5"/>
      <c r="Z2396" s="5"/>
      <c r="AA2396" s="5" t="str">
        <f>IF(ActividadesCom[[#This Row],[NIVEL 4]]&lt;&gt;0,VLOOKUP(ActividadesCom[[#This Row],[NIVEL 4]],Catálogo!A:B,2,FALSE),"")</f>
        <v/>
      </c>
      <c r="AB2396" s="5"/>
      <c r="AC2396" s="6" t="s">
        <v>31</v>
      </c>
      <c r="AD2396" s="5">
        <v>20183</v>
      </c>
      <c r="AE2396" s="5" t="s">
        <v>4009</v>
      </c>
      <c r="AF2396" s="5">
        <f>IF(ActividadesCom[[#This Row],[NIVEL 5]]&lt;&gt;0,VLOOKUP(ActividadesCom[[#This Row],[NIVEL 5]],Catálogo!A:B,2,FALSE),"")</f>
        <v>2</v>
      </c>
      <c r="AG2396" s="5">
        <v>1</v>
      </c>
      <c r="AH2396" s="2"/>
    </row>
    <row r="2397" spans="1:34" ht="30" hidden="1" customHeight="1" x14ac:dyDescent="0.25">
      <c r="A2397" s="7">
        <v>18470362</v>
      </c>
      <c r="B2397" s="6" t="str">
        <f>VLOOKUP(ActividadesCom[[#This Row],[NO. DE CONTROL]],'LISTADO ESTUDIANTES'!A:C,2,FALSE)</f>
        <v>AGUIRRE MAY DAYANA NOEMI</v>
      </c>
      <c r="C2397" s="6" t="str">
        <f>VLOOKUP(ActividadesCom[[#This Row],[NO. DE CONTROL]],'LISTADO ESTUDIANTES'!A:C,3,FALSE)</f>
        <v>INGENIERIA INDUSTRIAL</v>
      </c>
      <c r="D2397" s="5" t="str">
        <f>VLOOKUP(ActividadesCom[[#This Row],[NO. DE CONTROL]],'LISTADO ESTUDIANTES'!A:D,4,FALSE)</f>
        <v>BAJA</v>
      </c>
      <c r="E2397" s="5">
        <f>SUM(ActividadesCom[[#This Row],[CRÉD. 1]],ActividadesCom[[#This Row],[CRÉD. 2]],ActividadesCom[[#This Row],[CRÉD. 3]],ActividadesCom[[#This Row],[CRÉD. 4]],ActividadesCom[[#This Row],[CRÉD. 5]])</f>
        <v>5</v>
      </c>
      <c r="F2397" s="17">
        <f>IF(ActividadesCom[[#This Row],[ÚLTIMO SEMESTRE CON CRÉDITOS]]&gt;0,ROUND(AVERAGE(ActividadesCom[[#This Row],[VALOR NIVEL 5]],ActividadesCom[[#This Row],[VALOR NIVEL 4]],ActividadesCom[[#This Row],[VALOR NIVEL 3]],ActividadesCom[[#This Row],[VALOR NIVEL 2]],ActividadesCom[[#This Row],[VALOR NIVEL 1]]),0),"")</f>
        <v>3</v>
      </c>
      <c r="G2397" s="5" t="str">
        <f>IF(ActividadesCom[[#This Row],[PROMEDIO]]="","",IF(ActividadesCom[[#This Row],[PROMEDIO]]&gt;=4,"EXCELENTE",IF(ActividadesCom[[#This Row],[PROMEDIO]]&gt;=3,"NOTABLE",IF(ActividadesCom[[#This Row],[PROMEDIO]]&gt;=2,"BUENO",IF(ActividadesCom[[#This Row],[PROMEDIO]]=1,"SUFICIENTE","")))))</f>
        <v>NOTABLE</v>
      </c>
      <c r="H2397" s="5">
        <f>MAX(ActividadesCom[[#This Row],[PERÍODO 1]],ActividadesCom[[#This Row],[PERÍODO 2]],ActividadesCom[[#This Row],[PERÍODO 3]],ActividadesCom[[#This Row],[PERÍODO 4]],ActividadesCom[[#This Row],[PERÍODO 5]])</f>
        <v>20221</v>
      </c>
      <c r="I2397" s="6" t="s">
        <v>4537</v>
      </c>
      <c r="J2397" s="5">
        <v>20213</v>
      </c>
      <c r="K2397" s="5" t="s">
        <v>4008</v>
      </c>
      <c r="L2397" s="5">
        <f>IF(ActividadesCom[[#This Row],[NIVEL 1]]&lt;&gt;0,VLOOKUP(ActividadesCom[[#This Row],[NIVEL 1]],Catálogo!A:B,2,FALSE),"")</f>
        <v>3</v>
      </c>
      <c r="M2397" s="5">
        <v>1</v>
      </c>
      <c r="N2397" s="6" t="s">
        <v>4944</v>
      </c>
      <c r="O2397" s="5">
        <v>20221</v>
      </c>
      <c r="P2397" s="5" t="s">
        <v>4008</v>
      </c>
      <c r="Q2397" s="5">
        <v>1</v>
      </c>
      <c r="R2397" s="5">
        <v>1</v>
      </c>
      <c r="S2397" s="6" t="s">
        <v>519</v>
      </c>
      <c r="T2397" s="5">
        <v>20183</v>
      </c>
      <c r="U2397" s="5" t="s">
        <v>4008</v>
      </c>
      <c r="V2397" s="5">
        <f>IF(ActividadesCom[[#This Row],[NIVEL 3]]&lt;&gt;0,VLOOKUP(ActividadesCom[[#This Row],[NIVEL 3]],Catálogo!A:B,2,FALSE),"")</f>
        <v>3</v>
      </c>
      <c r="W2397" s="5">
        <v>1</v>
      </c>
      <c r="X2397" s="6" t="s">
        <v>47</v>
      </c>
      <c r="Y2397" s="5">
        <v>20201</v>
      </c>
      <c r="Z2397" s="5" t="s">
        <v>4008</v>
      </c>
      <c r="AA2397" s="5">
        <f>IF(ActividadesCom[[#This Row],[NIVEL 4]]&lt;&gt;0,VLOOKUP(ActividadesCom[[#This Row],[NIVEL 4]],Catálogo!A:B,2,FALSE),"")</f>
        <v>3</v>
      </c>
      <c r="AB2397" s="5">
        <v>1</v>
      </c>
      <c r="AC2397" s="6" t="s">
        <v>34</v>
      </c>
      <c r="AD2397" s="5">
        <v>20183</v>
      </c>
      <c r="AE2397" s="5" t="s">
        <v>4008</v>
      </c>
      <c r="AF2397" s="5">
        <f>IF(ActividadesCom[[#This Row],[NIVEL 5]]&lt;&gt;0,VLOOKUP(ActividadesCom[[#This Row],[NIVEL 5]],Catálogo!A:B,2,FALSE),"")</f>
        <v>3</v>
      </c>
      <c r="AG2397" s="5">
        <v>1</v>
      </c>
      <c r="AH2397" s="2"/>
    </row>
    <row r="2398" spans="1:34" ht="30" hidden="1" customHeight="1" x14ac:dyDescent="0.25">
      <c r="A2398" s="7">
        <v>18470363</v>
      </c>
      <c r="B2398" s="6" t="str">
        <f>VLOOKUP(ActividadesCom[[#This Row],[NO. DE CONTROL]],'LISTADO ESTUDIANTES'!A:C,2,FALSE)</f>
        <v>RODRIGUEZ INURRETA GEBA PAMELA</v>
      </c>
      <c r="C2398" s="6" t="str">
        <f>VLOOKUP(ActividadesCom[[#This Row],[NO. DE CONTROL]],'LISTADO ESTUDIANTES'!A:C,3,FALSE)</f>
        <v>INGENIERIA EN ADMINISTRACION</v>
      </c>
      <c r="D2398" s="5" t="str">
        <f>VLOOKUP(ActividadesCom[[#This Row],[NO. DE CONTROL]],'LISTADO ESTUDIANTES'!A:D,4,FALSE)</f>
        <v>BAJA</v>
      </c>
      <c r="E2398" s="5">
        <f>SUM(ActividadesCom[[#This Row],[CRÉD. 1]],ActividadesCom[[#This Row],[CRÉD. 2]],ActividadesCom[[#This Row],[CRÉD. 3]],ActividadesCom[[#This Row],[CRÉD. 4]],ActividadesCom[[#This Row],[CRÉD. 5]])</f>
        <v>5</v>
      </c>
      <c r="F2398" s="17">
        <f>IF(ActividadesCom[[#This Row],[ÚLTIMO SEMESTRE CON CRÉDITOS]]&gt;0,ROUND(AVERAGE(ActividadesCom[[#This Row],[VALOR NIVEL 5]],ActividadesCom[[#This Row],[VALOR NIVEL 4]],ActividadesCom[[#This Row],[VALOR NIVEL 3]],ActividadesCom[[#This Row],[VALOR NIVEL 2]],ActividadesCom[[#This Row],[VALOR NIVEL 1]]),0),"")</f>
        <v>2</v>
      </c>
      <c r="G2398" s="5" t="str">
        <f>IF(ActividadesCom[[#This Row],[PROMEDIO]]="","",IF(ActividadesCom[[#This Row],[PROMEDIO]]&gt;=4,"EXCELENTE",IF(ActividadesCom[[#This Row],[PROMEDIO]]&gt;=3,"NOTABLE",IF(ActividadesCom[[#This Row],[PROMEDIO]]&gt;=2,"BUENO",IF(ActividadesCom[[#This Row],[PROMEDIO]]=1,"SUFICIENTE","")))))</f>
        <v>BUENO</v>
      </c>
      <c r="H2398" s="5">
        <f>MAX(ActividadesCom[[#This Row],[PERÍODO 1]],ActividadesCom[[#This Row],[PERÍODO 2]],ActividadesCom[[#This Row],[PERÍODO 3]],ActividadesCom[[#This Row],[PERÍODO 4]],ActividadesCom[[#This Row],[PERÍODO 5]])</f>
        <v>20221</v>
      </c>
      <c r="I2398" s="6" t="s">
        <v>4529</v>
      </c>
      <c r="J2398" s="5">
        <v>20211</v>
      </c>
      <c r="K2398" s="5" t="s">
        <v>4010</v>
      </c>
      <c r="L2398" s="5">
        <f>IF(ActividadesCom[[#This Row],[NIVEL 1]]&lt;&gt;0,VLOOKUP(ActividadesCom[[#This Row],[NIVEL 1]],Catálogo!A:B,2,FALSE),"")</f>
        <v>1</v>
      </c>
      <c r="M2398" s="5">
        <v>1</v>
      </c>
      <c r="N2398" s="6" t="s">
        <v>4529</v>
      </c>
      <c r="O2398" s="5">
        <v>20213</v>
      </c>
      <c r="P2398" s="5" t="s">
        <v>4010</v>
      </c>
      <c r="Q2398" s="5">
        <f>IF(ActividadesCom[[#This Row],[NIVEL 2]]&lt;&gt;0,VLOOKUP(ActividadesCom[[#This Row],[NIVEL 2]],Catálogo!A:B,2,FALSE),"")</f>
        <v>1</v>
      </c>
      <c r="R2398" s="11">
        <v>1</v>
      </c>
      <c r="S2398" s="12" t="s">
        <v>4929</v>
      </c>
      <c r="T2398" s="11">
        <v>20221</v>
      </c>
      <c r="U2398" s="11" t="s">
        <v>4007</v>
      </c>
      <c r="V2398" s="5">
        <f>IF(ActividadesCom[[#This Row],[NIVEL 3]]&lt;&gt;0,VLOOKUP(ActividadesCom[[#This Row],[NIVEL 3]],Catálogo!A:B,2,FALSE),"")</f>
        <v>4</v>
      </c>
      <c r="W2398" s="11">
        <v>1</v>
      </c>
      <c r="X2398" s="6" t="s">
        <v>11</v>
      </c>
      <c r="Y2398" s="5">
        <v>20191</v>
      </c>
      <c r="Z2398" s="5" t="s">
        <v>4009</v>
      </c>
      <c r="AA2398" s="5">
        <f>IF(ActividadesCom[[#This Row],[NIVEL 4]]&lt;&gt;0,VLOOKUP(ActividadesCom[[#This Row],[NIVEL 4]],Catálogo!A:B,2,FALSE),"")</f>
        <v>2</v>
      </c>
      <c r="AB2398" s="5">
        <v>1</v>
      </c>
      <c r="AC2398" s="6" t="s">
        <v>11</v>
      </c>
      <c r="AD2398" s="5">
        <v>20183</v>
      </c>
      <c r="AE2398" s="5" t="s">
        <v>4009</v>
      </c>
      <c r="AF2398" s="5">
        <f>IF(ActividadesCom[[#This Row],[NIVEL 5]]&lt;&gt;0,VLOOKUP(ActividadesCom[[#This Row],[NIVEL 5]],Catálogo!A:B,2,FALSE),"")</f>
        <v>2</v>
      </c>
      <c r="AG2398" s="5">
        <v>1</v>
      </c>
      <c r="AH2398" s="2"/>
    </row>
    <row r="2399" spans="1:34" ht="30" hidden="1" customHeight="1" x14ac:dyDescent="0.25">
      <c r="A2399" s="7">
        <v>18470364</v>
      </c>
      <c r="B2399" s="6" t="str">
        <f>VLOOKUP(ActividadesCom[[#This Row],[NO. DE CONTROL]],'LISTADO ESTUDIANTES'!A:C,2,FALSE)</f>
        <v>SALAS VILLASEÑOR LUIS ENRIQUE</v>
      </c>
      <c r="C2399" s="6" t="str">
        <f>VLOOKUP(ActividadesCom[[#This Row],[NO. DE CONTROL]],'LISTADO ESTUDIANTES'!A:C,3,FALSE)</f>
        <v>INGENIERIA EN ADMINISTRACION</v>
      </c>
      <c r="D2399" s="5" t="str">
        <f>VLOOKUP(ActividadesCom[[#This Row],[NO. DE CONTROL]],'LISTADO ESTUDIANTES'!A:D,4,FALSE)</f>
        <v>BAJA</v>
      </c>
      <c r="E2399" s="5">
        <f>SUM(ActividadesCom[[#This Row],[CRÉD. 1]],ActividadesCom[[#This Row],[CRÉD. 2]],ActividadesCom[[#This Row],[CRÉD. 3]],ActividadesCom[[#This Row],[CRÉD. 4]],ActividadesCom[[#This Row],[CRÉD. 5]])</f>
        <v>5</v>
      </c>
      <c r="F2399" s="17">
        <f>IF(ActividadesCom[[#This Row],[ÚLTIMO SEMESTRE CON CRÉDITOS]]&gt;0,ROUND(AVERAGE(ActividadesCom[[#This Row],[VALOR NIVEL 5]],ActividadesCom[[#This Row],[VALOR NIVEL 4]],ActividadesCom[[#This Row],[VALOR NIVEL 3]],ActividadesCom[[#This Row],[VALOR NIVEL 2]],ActividadesCom[[#This Row],[VALOR NIVEL 1]]),0),"")</f>
        <v>2</v>
      </c>
      <c r="G2399" s="5" t="str">
        <f>IF(ActividadesCom[[#This Row],[PROMEDIO]]="","",IF(ActividadesCom[[#This Row],[PROMEDIO]]&gt;=4,"EXCELENTE",IF(ActividadesCom[[#This Row],[PROMEDIO]]&gt;=3,"NOTABLE",IF(ActividadesCom[[#This Row],[PROMEDIO]]&gt;=2,"BUENO",IF(ActividadesCom[[#This Row],[PROMEDIO]]=1,"SUFICIENTE","")))))</f>
        <v>BUENO</v>
      </c>
      <c r="H2399" s="5">
        <f>MAX(ActividadesCom[[#This Row],[PERÍODO 1]],ActividadesCom[[#This Row],[PERÍODO 2]],ActividadesCom[[#This Row],[PERÍODO 3]],ActividadesCom[[#This Row],[PERÍODO 4]],ActividadesCom[[#This Row],[PERÍODO 5]])</f>
        <v>20221</v>
      </c>
      <c r="I2399" s="6" t="s">
        <v>4529</v>
      </c>
      <c r="J2399" s="5">
        <v>20211</v>
      </c>
      <c r="K2399" s="5" t="s">
        <v>4009</v>
      </c>
      <c r="L2399" s="5">
        <f>IF(ActividadesCom[[#This Row],[NIVEL 1]]&lt;&gt;0,VLOOKUP(ActividadesCom[[#This Row],[NIVEL 1]],Catálogo!A:B,2,FALSE),"")</f>
        <v>2</v>
      </c>
      <c r="M2399" s="5">
        <v>1</v>
      </c>
      <c r="N2399" s="25" t="s">
        <v>4910</v>
      </c>
      <c r="O2399" s="22">
        <v>20221</v>
      </c>
      <c r="P2399" s="22" t="s">
        <v>4008</v>
      </c>
      <c r="Q2399" s="5">
        <f>IF(ActividadesCom[[#This Row],[NIVEL 2]]&lt;&gt;0,VLOOKUP(ActividadesCom[[#This Row],[NIVEL 2]],Catálogo!A:B,2,FALSE),"")</f>
        <v>3</v>
      </c>
      <c r="R2399" s="14">
        <v>1</v>
      </c>
      <c r="S2399" s="23" t="s">
        <v>4529</v>
      </c>
      <c r="T2399" s="14">
        <v>20213</v>
      </c>
      <c r="U2399" s="14" t="s">
        <v>4009</v>
      </c>
      <c r="V2399" s="5">
        <v>2</v>
      </c>
      <c r="W2399" s="14">
        <v>1</v>
      </c>
      <c r="X2399" s="6" t="s">
        <v>25</v>
      </c>
      <c r="Y2399" s="5">
        <v>20191</v>
      </c>
      <c r="Z2399" s="5" t="s">
        <v>4010</v>
      </c>
      <c r="AA2399" s="5">
        <f>IF(ActividadesCom[[#This Row],[NIVEL 4]]&lt;&gt;0,VLOOKUP(ActividadesCom[[#This Row],[NIVEL 4]],Catálogo!A:B,2,FALSE),"")</f>
        <v>1</v>
      </c>
      <c r="AB2399" s="5">
        <v>1</v>
      </c>
      <c r="AC2399" s="6" t="s">
        <v>818</v>
      </c>
      <c r="AD2399" s="5">
        <v>20183</v>
      </c>
      <c r="AE2399" s="5" t="s">
        <v>4007</v>
      </c>
      <c r="AF2399" s="5">
        <f>IF(ActividadesCom[[#This Row],[NIVEL 5]]&lt;&gt;0,VLOOKUP(ActividadesCom[[#This Row],[NIVEL 5]],Catálogo!A:B,2,FALSE),"")</f>
        <v>4</v>
      </c>
      <c r="AG2399" s="5">
        <v>1</v>
      </c>
      <c r="AH2399" s="2"/>
    </row>
    <row r="2400" spans="1:34" ht="30" hidden="1" customHeight="1" x14ac:dyDescent="0.25">
      <c r="A2400" s="7">
        <v>18470365</v>
      </c>
      <c r="B2400" s="6" t="str">
        <f>VLOOKUP(ActividadesCom[[#This Row],[NO. DE CONTROL]],'LISTADO ESTUDIANTES'!A:C,2,FALSE)</f>
        <v>NOVELO CUTZ FRIDA ALEJANDRA</v>
      </c>
      <c r="C2400" s="6" t="str">
        <f>VLOOKUP(ActividadesCom[[#This Row],[NO. DE CONTROL]],'LISTADO ESTUDIANTES'!A:C,3,FALSE)</f>
        <v>INGENIERIA EN ADMINISTRACION</v>
      </c>
      <c r="D2400" s="5" t="str">
        <f>VLOOKUP(ActividadesCom[[#This Row],[NO. DE CONTROL]],'LISTADO ESTUDIANTES'!A:D,4,FALSE)</f>
        <v>BAJA</v>
      </c>
      <c r="E2400" s="5">
        <f>SUM(ActividadesCom[[#This Row],[CRÉD. 1]],ActividadesCom[[#This Row],[CRÉD. 2]],ActividadesCom[[#This Row],[CRÉD. 3]],ActividadesCom[[#This Row],[CRÉD. 4]],ActividadesCom[[#This Row],[CRÉD. 5]])</f>
        <v>6</v>
      </c>
      <c r="F2400" s="5">
        <f>IF(ActividadesCom[[#This Row],[ÚLTIMO SEMESTRE CON CRÉDITOS]]&gt;0,ROUND(AVERAGE(ActividadesCom[[#This Row],[VALOR NIVEL 5]],ActividadesCom[[#This Row],[VALOR NIVEL 4]],ActividadesCom[[#This Row],[VALOR NIVEL 3]],ActividadesCom[[#This Row],[VALOR NIVEL 2]],ActividadesCom[[#This Row],[VALOR NIVEL 1]]),0),"")</f>
        <v>3</v>
      </c>
      <c r="G2400" s="5" t="str">
        <f>IF(ActividadesCom[[#This Row],[PROMEDIO]]="","",IF(ActividadesCom[[#This Row],[PROMEDIO]]&gt;=4,"EXCELENTE",IF(ActividadesCom[[#This Row],[PROMEDIO]]&gt;=3,"NOTABLE",IF(ActividadesCom[[#This Row],[PROMEDIO]]&gt;=2,"BUENO",IF(ActividadesCom[[#This Row],[PROMEDIO]]=1,"SUFICIENTE","")))))</f>
        <v>NOTABLE</v>
      </c>
      <c r="H2400" s="5">
        <f>MAX(ActividadesCom[[#This Row],[PERÍODO 1]],ActividadesCom[[#This Row],[PERÍODO 2]],ActividadesCom[[#This Row],[PERÍODO 3]],ActividadesCom[[#This Row],[PERÍODO 4]],ActividadesCom[[#This Row],[PERÍODO 5]])</f>
        <v>20213</v>
      </c>
      <c r="I2400" s="6" t="s">
        <v>461</v>
      </c>
      <c r="J2400" s="5">
        <v>20183</v>
      </c>
      <c r="K2400" s="5" t="s">
        <v>4009</v>
      </c>
      <c r="L2400" s="5">
        <f>IF(ActividadesCom[[#This Row],[NIVEL 1]]&lt;&gt;0,VLOOKUP(ActividadesCom[[#This Row],[NIVEL 1]],Catálogo!A:B,2,FALSE),"")</f>
        <v>2</v>
      </c>
      <c r="M2400" s="5">
        <v>1</v>
      </c>
      <c r="N2400" s="6" t="s">
        <v>943</v>
      </c>
      <c r="O2400" s="5">
        <v>20193</v>
      </c>
      <c r="P2400" s="5" t="s">
        <v>4009</v>
      </c>
      <c r="Q2400" s="5">
        <f>IF(ActividadesCom[[#This Row],[NIVEL 2]]&lt;&gt;0,VLOOKUP(ActividadesCom[[#This Row],[NIVEL 2]],Catálogo!A:B,2,FALSE),"")</f>
        <v>2</v>
      </c>
      <c r="R2400" s="14">
        <v>2</v>
      </c>
      <c r="S2400" s="12" t="s">
        <v>5695</v>
      </c>
      <c r="T2400" s="11">
        <v>20213</v>
      </c>
      <c r="U2400" s="14" t="s">
        <v>4008</v>
      </c>
      <c r="V2400" s="5">
        <f>IF(ActividadesCom[[#This Row],[NIVEL 3]]&lt;&gt;0,VLOOKUP(ActividadesCom[[#This Row],[NIVEL 3]],Catálogo!A:B,2,FALSE),"")</f>
        <v>3</v>
      </c>
      <c r="W2400" s="14">
        <v>1</v>
      </c>
      <c r="X2400" s="6" t="s">
        <v>42</v>
      </c>
      <c r="Y2400" s="5">
        <v>20191</v>
      </c>
      <c r="Z2400" s="5" t="s">
        <v>4008</v>
      </c>
      <c r="AA2400" s="5">
        <f>IF(ActividadesCom[[#This Row],[NIVEL 4]]&lt;&gt;0,VLOOKUP(ActividadesCom[[#This Row],[NIVEL 4]],Catálogo!A:B,2,FALSE),"")</f>
        <v>3</v>
      </c>
      <c r="AB2400" s="5">
        <v>1</v>
      </c>
      <c r="AC2400" s="6" t="s">
        <v>5</v>
      </c>
      <c r="AD2400" s="5">
        <v>20183</v>
      </c>
      <c r="AE2400" s="5" t="s">
        <v>4008</v>
      </c>
      <c r="AF2400" s="5">
        <f>IF(ActividadesCom[[#This Row],[NIVEL 5]]&lt;&gt;0,VLOOKUP(ActividadesCom[[#This Row],[NIVEL 5]],Catálogo!A:B,2,FALSE),"")</f>
        <v>3</v>
      </c>
      <c r="AG2400" s="5">
        <v>1</v>
      </c>
      <c r="AH2400" s="2"/>
    </row>
    <row r="2401" spans="1:34" ht="30" hidden="1" customHeight="1" x14ac:dyDescent="0.25">
      <c r="A2401" s="7">
        <v>18470366</v>
      </c>
      <c r="B2401" s="6" t="str">
        <f>VLOOKUP(ActividadesCom[[#This Row],[NO. DE CONTROL]],'LISTADO ESTUDIANTES'!A:C,2,FALSE)</f>
        <v>VIVAS CRUZ MIRIAM DEL JESUS</v>
      </c>
      <c r="C2401" s="6" t="str">
        <f>VLOOKUP(ActividadesCom[[#This Row],[NO. DE CONTROL]],'LISTADO ESTUDIANTES'!A:C,3,FALSE)</f>
        <v>INGENIERIA AMBIENTAL</v>
      </c>
      <c r="D2401" s="5" t="str">
        <f>VLOOKUP(ActividadesCom[[#This Row],[NO. DE CONTROL]],'LISTADO ESTUDIANTES'!A:D,4,FALSE)</f>
        <v>BAJA</v>
      </c>
      <c r="E2401" s="5">
        <f>SUM(ActividadesCom[[#This Row],[CRÉD. 1]],ActividadesCom[[#This Row],[CRÉD. 2]],ActividadesCom[[#This Row],[CRÉD. 3]],ActividadesCom[[#This Row],[CRÉD. 4]],ActividadesCom[[#This Row],[CRÉD. 5]])</f>
        <v>0</v>
      </c>
      <c r="F2401" s="17" t="str">
        <f>IF(ActividadesCom[[#This Row],[ÚLTIMO SEMESTRE CON CRÉDITOS]]&gt;0,ROUND(AVERAGE(ActividadesCom[[#This Row],[VALOR NIVEL 5]],ActividadesCom[[#This Row],[VALOR NIVEL 4]],ActividadesCom[[#This Row],[VALOR NIVEL 3]],ActividadesCom[[#This Row],[VALOR NIVEL 2]],ActividadesCom[[#This Row],[VALOR NIVEL 1]]),0),"")</f>
        <v/>
      </c>
      <c r="G2401" s="5" t="str">
        <f>IF(ActividadesCom[[#This Row],[PROMEDIO]]="","",IF(ActividadesCom[[#This Row],[PROMEDIO]]&gt;=4,"EXCELENTE",IF(ActividadesCom[[#This Row],[PROMEDIO]]&gt;=3,"NOTABLE",IF(ActividadesCom[[#This Row],[PROMEDIO]]&gt;=2,"BUENO",IF(ActividadesCom[[#This Row],[PROMEDIO]]=1,"SUFICIENTE","")))))</f>
        <v/>
      </c>
      <c r="H2401" s="5">
        <f>MAX(ActividadesCom[[#This Row],[PERÍODO 1]],ActividadesCom[[#This Row],[PERÍODO 2]],ActividadesCom[[#This Row],[PERÍODO 3]],ActividadesCom[[#This Row],[PERÍODO 4]],ActividadesCom[[#This Row],[PERÍODO 5]])</f>
        <v>0</v>
      </c>
      <c r="I2401" s="6"/>
      <c r="J2401" s="5"/>
      <c r="K2401" s="5"/>
      <c r="L2401" s="5" t="str">
        <f>IF(ActividadesCom[[#This Row],[NIVEL 1]]&lt;&gt;0,VLOOKUP(ActividadesCom[[#This Row],[NIVEL 1]],Catálogo!A:B,2,FALSE),"")</f>
        <v/>
      </c>
      <c r="M2401" s="5"/>
      <c r="N2401" s="6"/>
      <c r="O2401" s="5"/>
      <c r="P2401" s="5"/>
      <c r="Q2401" s="5" t="str">
        <f>IF(ActividadesCom[[#This Row],[NIVEL 2]]&lt;&gt;0,VLOOKUP(ActividadesCom[[#This Row],[NIVEL 2]],Catálogo!A:B,2,FALSE),"")</f>
        <v/>
      </c>
      <c r="R2401" s="14"/>
      <c r="S2401" s="23"/>
      <c r="T2401" s="14"/>
      <c r="U2401" s="14"/>
      <c r="V2401" s="5" t="str">
        <f>IF(ActividadesCom[[#This Row],[NIVEL 3]]&lt;&gt;0,VLOOKUP(ActividadesCom[[#This Row],[NIVEL 3]],Catálogo!A:B,2,FALSE),"")</f>
        <v/>
      </c>
      <c r="W2401" s="14"/>
      <c r="X2401" s="6"/>
      <c r="Y2401" s="5"/>
      <c r="Z2401" s="5"/>
      <c r="AA2401" s="5" t="str">
        <f>IF(ActividadesCom[[#This Row],[NIVEL 4]]&lt;&gt;0,VLOOKUP(ActividadesCom[[#This Row],[NIVEL 4]],Catálogo!A:B,2,FALSE),"")</f>
        <v/>
      </c>
      <c r="AB2401" s="5"/>
      <c r="AC2401" s="6"/>
      <c r="AD2401" s="5"/>
      <c r="AE2401" s="5"/>
      <c r="AF2401" s="5" t="str">
        <f>IF(ActividadesCom[[#This Row],[NIVEL 5]]&lt;&gt;0,VLOOKUP(ActividadesCom[[#This Row],[NIVEL 5]],Catálogo!A:B,2,FALSE),"")</f>
        <v/>
      </c>
      <c r="AG2401" s="5"/>
      <c r="AH2401" s="2"/>
    </row>
    <row r="2402" spans="1:34" ht="30" hidden="1" customHeight="1" x14ac:dyDescent="0.25">
      <c r="A2402" s="7">
        <v>18470367</v>
      </c>
      <c r="B2402" s="6" t="str">
        <f>VLOOKUP(ActividadesCom[[#This Row],[NO. DE CONTROL]],'LISTADO ESTUDIANTES'!A:C,2,FALSE)</f>
        <v>PEREZ CHAN PABLO DANIEL</v>
      </c>
      <c r="C2402" s="6" t="str">
        <f>VLOOKUP(ActividadesCom[[#This Row],[NO. DE CONTROL]],'LISTADO ESTUDIANTES'!A:C,3,FALSE)</f>
        <v>INGENIERIA CIVIL</v>
      </c>
      <c r="D2402" s="5" t="str">
        <f>VLOOKUP(ActividadesCom[[#This Row],[NO. DE CONTROL]],'LISTADO ESTUDIANTES'!A:D,4,FALSE)</f>
        <v>BAJA</v>
      </c>
      <c r="E2402" s="5">
        <f>SUM(ActividadesCom[[#This Row],[CRÉD. 1]],ActividadesCom[[#This Row],[CRÉD. 2]],ActividadesCom[[#This Row],[CRÉD. 3]],ActividadesCom[[#This Row],[CRÉD. 4]],ActividadesCom[[#This Row],[CRÉD. 5]])</f>
        <v>2</v>
      </c>
      <c r="F2402" s="17">
        <f>IF(ActividadesCom[[#This Row],[ÚLTIMO SEMESTRE CON CRÉDITOS]]&gt;0,ROUND(AVERAGE(ActividadesCom[[#This Row],[VALOR NIVEL 5]],ActividadesCom[[#This Row],[VALOR NIVEL 4]],ActividadesCom[[#This Row],[VALOR NIVEL 3]],ActividadesCom[[#This Row],[VALOR NIVEL 2]],ActividadesCom[[#This Row],[VALOR NIVEL 1]]),0),"")</f>
        <v>3</v>
      </c>
      <c r="G2402" s="5" t="str">
        <f>IF(ActividadesCom[[#This Row],[PROMEDIO]]="","",IF(ActividadesCom[[#This Row],[PROMEDIO]]&gt;=4,"EXCELENTE",IF(ActividadesCom[[#This Row],[PROMEDIO]]&gt;=3,"NOTABLE",IF(ActividadesCom[[#This Row],[PROMEDIO]]&gt;=2,"BUENO",IF(ActividadesCom[[#This Row],[PROMEDIO]]=1,"SUFICIENTE","")))))</f>
        <v>NOTABLE</v>
      </c>
      <c r="H2402" s="5">
        <f>MAX(ActividadesCom[[#This Row],[PERÍODO 1]],ActividadesCom[[#This Row],[PERÍODO 2]],ActividadesCom[[#This Row],[PERÍODO 3]],ActividadesCom[[#This Row],[PERÍODO 4]],ActividadesCom[[#This Row],[PERÍODO 5]])</f>
        <v>20191</v>
      </c>
      <c r="I2402" s="6"/>
      <c r="J2402" s="5"/>
      <c r="K2402" s="5"/>
      <c r="L2402" s="5" t="str">
        <f>IF(ActividadesCom[[#This Row],[NIVEL 1]]&lt;&gt;0,VLOOKUP(ActividadesCom[[#This Row],[NIVEL 1]],Catálogo!A:B,2,FALSE),"")</f>
        <v/>
      </c>
      <c r="M2402" s="5"/>
      <c r="N2402" s="6"/>
      <c r="O2402" s="5"/>
      <c r="P2402" s="5"/>
      <c r="Q2402" s="5" t="str">
        <f>IF(ActividadesCom[[#This Row],[NIVEL 2]]&lt;&gt;0,VLOOKUP(ActividadesCom[[#This Row],[NIVEL 2]],Catálogo!A:B,2,FALSE),"")</f>
        <v/>
      </c>
      <c r="R2402" s="5"/>
      <c r="S2402" s="6"/>
      <c r="T2402" s="5"/>
      <c r="U2402" s="5"/>
      <c r="V2402" s="5" t="str">
        <f>IF(ActividadesCom[[#This Row],[NIVEL 3]]&lt;&gt;0,VLOOKUP(ActividadesCom[[#This Row],[NIVEL 3]],Catálogo!A:B,2,FALSE),"")</f>
        <v/>
      </c>
      <c r="W2402" s="5"/>
      <c r="X2402" s="6" t="s">
        <v>42</v>
      </c>
      <c r="Y2402" s="5">
        <v>20191</v>
      </c>
      <c r="Z2402" s="5" t="s">
        <v>4008</v>
      </c>
      <c r="AA2402" s="5">
        <f>IF(ActividadesCom[[#This Row],[NIVEL 4]]&lt;&gt;0,VLOOKUP(ActividadesCom[[#This Row],[NIVEL 4]],Catálogo!A:B,2,FALSE),"")</f>
        <v>3</v>
      </c>
      <c r="AB2402" s="5">
        <v>1</v>
      </c>
      <c r="AC2402" s="6" t="s">
        <v>42</v>
      </c>
      <c r="AD2402" s="5">
        <v>20183</v>
      </c>
      <c r="AE2402" s="5" t="s">
        <v>4008</v>
      </c>
      <c r="AF2402" s="5">
        <f>IF(ActividadesCom[[#This Row],[NIVEL 5]]&lt;&gt;0,VLOOKUP(ActividadesCom[[#This Row],[NIVEL 5]],Catálogo!A:B,2,FALSE),"")</f>
        <v>3</v>
      </c>
      <c r="AG2402" s="5">
        <v>1</v>
      </c>
      <c r="AH2402" s="2"/>
    </row>
    <row r="2403" spans="1:34" ht="30" hidden="1" customHeight="1" x14ac:dyDescent="0.25">
      <c r="A2403" s="7">
        <v>18470368</v>
      </c>
      <c r="B2403" s="6" t="str">
        <f>VLOOKUP(ActividadesCom[[#This Row],[NO. DE CONTROL]],'LISTADO ESTUDIANTES'!A:C,2,FALSE)</f>
        <v>MAY DZIB YAMILE ANTONIA</v>
      </c>
      <c r="C2403" s="6" t="str">
        <f>VLOOKUP(ActividadesCom[[#This Row],[NO. DE CONTROL]],'LISTADO ESTUDIANTES'!A:C,3,FALSE)</f>
        <v>INGENIERIA EN ADMINISTRACION</v>
      </c>
      <c r="D2403" s="5" t="str">
        <f>VLOOKUP(ActividadesCom[[#This Row],[NO. DE CONTROL]],'LISTADO ESTUDIANTES'!A:D,4,FALSE)</f>
        <v>BAJA</v>
      </c>
      <c r="E2403" s="5">
        <f>SUM(ActividadesCom[[#This Row],[CRÉD. 1]],ActividadesCom[[#This Row],[CRÉD. 2]],ActividadesCom[[#This Row],[CRÉD. 3]],ActividadesCom[[#This Row],[CRÉD. 4]],ActividadesCom[[#This Row],[CRÉD. 5]])</f>
        <v>3</v>
      </c>
      <c r="F2403" s="17">
        <f>IF(ActividadesCom[[#This Row],[ÚLTIMO SEMESTRE CON CRÉDITOS]]&gt;0,ROUND(AVERAGE(ActividadesCom[[#This Row],[VALOR NIVEL 5]],ActividadesCom[[#This Row],[VALOR NIVEL 4]],ActividadesCom[[#This Row],[VALOR NIVEL 3]],ActividadesCom[[#This Row],[VALOR NIVEL 2]],ActividadesCom[[#This Row],[VALOR NIVEL 1]]),0),"")</f>
        <v>3</v>
      </c>
      <c r="G2403" s="5" t="str">
        <f>IF(ActividadesCom[[#This Row],[PROMEDIO]]="","",IF(ActividadesCom[[#This Row],[PROMEDIO]]&gt;=4,"EXCELENTE",IF(ActividadesCom[[#This Row],[PROMEDIO]]&gt;=3,"NOTABLE",IF(ActividadesCom[[#This Row],[PROMEDIO]]&gt;=2,"BUENO",IF(ActividadesCom[[#This Row],[PROMEDIO]]=1,"SUFICIENTE","")))))</f>
        <v>NOTABLE</v>
      </c>
      <c r="H2403" s="5">
        <f>MAX(ActividadesCom[[#This Row],[PERÍODO 1]],ActividadesCom[[#This Row],[PERÍODO 2]],ActividadesCom[[#This Row],[PERÍODO 3]],ActividadesCom[[#This Row],[PERÍODO 4]],ActividadesCom[[#This Row],[PERÍODO 5]])</f>
        <v>20221</v>
      </c>
      <c r="I2403" s="6"/>
      <c r="J2403" s="5"/>
      <c r="K2403" s="5"/>
      <c r="L2403" s="5" t="str">
        <f>IF(ActividadesCom[[#This Row],[NIVEL 1]]&lt;&gt;0,VLOOKUP(ActividadesCom[[#This Row],[NIVEL 1]],Catálogo!A:B,2,FALSE),"")</f>
        <v/>
      </c>
      <c r="M2403" s="5"/>
      <c r="N2403" s="6"/>
      <c r="O2403" s="5"/>
      <c r="P2403" s="5"/>
      <c r="Q2403" s="5" t="str">
        <f>IF(ActividadesCom[[#This Row],[NIVEL 2]]&lt;&gt;0,VLOOKUP(ActividadesCom[[#This Row],[NIVEL 2]],Catálogo!A:B,2,FALSE),"")</f>
        <v/>
      </c>
      <c r="R2403" s="11"/>
      <c r="S2403" s="12" t="s">
        <v>5373</v>
      </c>
      <c r="T2403" s="11">
        <v>20221</v>
      </c>
      <c r="U2403" s="11" t="s">
        <v>4007</v>
      </c>
      <c r="V2403" s="5">
        <f>IF(ActividadesCom[[#This Row],[NIVEL 3]]&lt;&gt;0,VLOOKUP(ActividadesCom[[#This Row],[NIVEL 3]],Catálogo!A:B,2,FALSE),"")</f>
        <v>4</v>
      </c>
      <c r="W2403" s="11">
        <v>1</v>
      </c>
      <c r="X2403" s="6" t="s">
        <v>42</v>
      </c>
      <c r="Y2403" s="5">
        <v>20191</v>
      </c>
      <c r="Z2403" s="5" t="s">
        <v>4008</v>
      </c>
      <c r="AA2403" s="5">
        <f>IF(ActividadesCom[[#This Row],[NIVEL 4]]&lt;&gt;0,VLOOKUP(ActividadesCom[[#This Row],[NIVEL 4]],Catálogo!A:B,2,FALSE),"")</f>
        <v>3</v>
      </c>
      <c r="AB2403" s="5">
        <v>1</v>
      </c>
      <c r="AC2403" s="6" t="s">
        <v>37</v>
      </c>
      <c r="AD2403" s="5">
        <v>20183</v>
      </c>
      <c r="AE2403" s="5" t="s">
        <v>4009</v>
      </c>
      <c r="AF2403" s="5">
        <f>IF(ActividadesCom[[#This Row],[NIVEL 5]]&lt;&gt;0,VLOOKUP(ActividadesCom[[#This Row],[NIVEL 5]],Catálogo!A:B,2,FALSE),"")</f>
        <v>2</v>
      </c>
      <c r="AG2403" s="5">
        <v>1</v>
      </c>
      <c r="AH2403" s="2"/>
    </row>
    <row r="2404" spans="1:34" ht="30" hidden="1" customHeight="1" x14ac:dyDescent="0.25">
      <c r="A2404" s="7">
        <v>18470369</v>
      </c>
      <c r="B2404" s="6" t="str">
        <f>VLOOKUP(ActividadesCom[[#This Row],[NO. DE CONTROL]],'LISTADO ESTUDIANTES'!A:C,2,FALSE)</f>
        <v>SANCHEZ ALVARO MARIA MAGDALENA</v>
      </c>
      <c r="C2404" s="6" t="str">
        <f>VLOOKUP(ActividadesCom[[#This Row],[NO. DE CONTROL]],'LISTADO ESTUDIANTES'!A:C,3,FALSE)</f>
        <v>INGENIERIA EN ADMINISTRACION</v>
      </c>
      <c r="D2404" s="5" t="str">
        <f>VLOOKUP(ActividadesCom[[#This Row],[NO. DE CONTROL]],'LISTADO ESTUDIANTES'!A:D,4,FALSE)</f>
        <v>BAJA</v>
      </c>
      <c r="E2404" s="5">
        <f>SUM(ActividadesCom[[#This Row],[CRÉD. 1]],ActividadesCom[[#This Row],[CRÉD. 2]],ActividadesCom[[#This Row],[CRÉD. 3]],ActividadesCom[[#This Row],[CRÉD. 4]],ActividadesCom[[#This Row],[CRÉD. 5]])</f>
        <v>5</v>
      </c>
      <c r="F2404" s="17">
        <f>IF(ActividadesCom[[#This Row],[ÚLTIMO SEMESTRE CON CRÉDITOS]]&gt;0,ROUND(AVERAGE(ActividadesCom[[#This Row],[VALOR NIVEL 5]],ActividadesCom[[#This Row],[VALOR NIVEL 4]],ActividadesCom[[#This Row],[VALOR NIVEL 3]],ActividadesCom[[#This Row],[VALOR NIVEL 2]],ActividadesCom[[#This Row],[VALOR NIVEL 1]]),0),"")</f>
        <v>3</v>
      </c>
      <c r="G2404" s="5" t="str">
        <f>IF(ActividadesCom[[#This Row],[PROMEDIO]]="","",IF(ActividadesCom[[#This Row],[PROMEDIO]]&gt;=4,"EXCELENTE",IF(ActividadesCom[[#This Row],[PROMEDIO]]&gt;=3,"NOTABLE",IF(ActividadesCom[[#This Row],[PROMEDIO]]&gt;=2,"BUENO",IF(ActividadesCom[[#This Row],[PROMEDIO]]=1,"SUFICIENTE","")))))</f>
        <v>NOTABLE</v>
      </c>
      <c r="H2404" s="5">
        <f>MAX(ActividadesCom[[#This Row],[PERÍODO 1]],ActividadesCom[[#This Row],[PERÍODO 2]],ActividadesCom[[#This Row],[PERÍODO 3]],ActividadesCom[[#This Row],[PERÍODO 4]],ActividadesCom[[#This Row],[PERÍODO 5]])</f>
        <v>20211</v>
      </c>
      <c r="I2404" s="6" t="s">
        <v>615</v>
      </c>
      <c r="J2404" s="5">
        <v>20191</v>
      </c>
      <c r="K2404" s="5" t="s">
        <v>4009</v>
      </c>
      <c r="L2404" s="5">
        <f>IF(ActividadesCom[[#This Row],[NIVEL 1]]&lt;&gt;0,VLOOKUP(ActividadesCom[[#This Row],[NIVEL 1]],Catálogo!A:B,2,FALSE),"")</f>
        <v>2</v>
      </c>
      <c r="M2404" s="5">
        <v>1</v>
      </c>
      <c r="N2404" s="6" t="s">
        <v>4395</v>
      </c>
      <c r="O2404" s="5">
        <v>20211</v>
      </c>
      <c r="P2404" s="5" t="s">
        <v>4009</v>
      </c>
      <c r="Q2404" s="5">
        <f>IF(ActividadesCom[[#This Row],[NIVEL 2]]&lt;&gt;0,VLOOKUP(ActividadesCom[[#This Row],[NIVEL 2]],Catálogo!A:B,2,FALSE),"")</f>
        <v>2</v>
      </c>
      <c r="R2404" s="14">
        <v>1</v>
      </c>
      <c r="S2404" s="23" t="s">
        <v>4419</v>
      </c>
      <c r="T2404" s="14">
        <v>20211</v>
      </c>
      <c r="U2404" s="14" t="s">
        <v>4007</v>
      </c>
      <c r="V2404" s="5">
        <f>IF(ActividadesCom[[#This Row],[NIVEL 3]]&lt;&gt;0,VLOOKUP(ActividadesCom[[#This Row],[NIVEL 3]],Catálogo!A:B,2,FALSE),"")</f>
        <v>4</v>
      </c>
      <c r="W2404" s="14">
        <v>1</v>
      </c>
      <c r="X2404" s="6" t="s">
        <v>4527</v>
      </c>
      <c r="Y2404" s="5">
        <v>20211</v>
      </c>
      <c r="Z2404" s="5" t="s">
        <v>4007</v>
      </c>
      <c r="AA2404" s="5">
        <f>IF(ActividadesCom[[#This Row],[NIVEL 4]]&lt;&gt;0,VLOOKUP(ActividadesCom[[#This Row],[NIVEL 4]],Catálogo!A:B,2,FALSE),"")</f>
        <v>4</v>
      </c>
      <c r="AB2404" s="5">
        <v>1</v>
      </c>
      <c r="AC2404" s="6" t="s">
        <v>31</v>
      </c>
      <c r="AD2404" s="5">
        <v>20183</v>
      </c>
      <c r="AE2404" s="5" t="s">
        <v>4009</v>
      </c>
      <c r="AF2404" s="5">
        <f>IF(ActividadesCom[[#This Row],[NIVEL 5]]&lt;&gt;0,VLOOKUP(ActividadesCom[[#This Row],[NIVEL 5]],Catálogo!A:B,2,FALSE),"")</f>
        <v>2</v>
      </c>
      <c r="AG2404" s="5">
        <v>1</v>
      </c>
      <c r="AH2404" s="2"/>
    </row>
    <row r="2405" spans="1:34" ht="30" hidden="1" customHeight="1" x14ac:dyDescent="0.25">
      <c r="A2405" s="7">
        <v>18470370</v>
      </c>
      <c r="B2405" s="6" t="str">
        <f>VLOOKUP(ActividadesCom[[#This Row],[NO. DE CONTROL]],'LISTADO ESTUDIANTES'!A:C,2,FALSE)</f>
        <v>KU CHI AMAIRANI BEATRIZ</v>
      </c>
      <c r="C2405" s="6" t="str">
        <f>VLOOKUP(ActividadesCom[[#This Row],[NO. DE CONTROL]],'LISTADO ESTUDIANTES'!A:C,3,FALSE)</f>
        <v>INGENIERIA AMBIENTAL</v>
      </c>
      <c r="D2405" s="5" t="str">
        <f>VLOOKUP(ActividadesCom[[#This Row],[NO. DE CONTROL]],'LISTADO ESTUDIANTES'!A:D,4,FALSE)</f>
        <v>BAJA</v>
      </c>
      <c r="E2405" s="5">
        <f>SUM(ActividadesCom[[#This Row],[CRÉD. 1]],ActividadesCom[[#This Row],[CRÉD. 2]],ActividadesCom[[#This Row],[CRÉD. 3]],ActividadesCom[[#This Row],[CRÉD. 4]],ActividadesCom[[#This Row],[CRÉD. 5]])</f>
        <v>5</v>
      </c>
      <c r="F2405" s="17">
        <f>IF(ActividadesCom[[#This Row],[ÚLTIMO SEMESTRE CON CRÉDITOS]]&gt;0,ROUND(AVERAGE(ActividadesCom[[#This Row],[VALOR NIVEL 5]],ActividadesCom[[#This Row],[VALOR NIVEL 4]],ActividadesCom[[#This Row],[VALOR NIVEL 3]],ActividadesCom[[#This Row],[VALOR NIVEL 2]],ActividadesCom[[#This Row],[VALOR NIVEL 1]]),0),"")</f>
        <v>3</v>
      </c>
      <c r="G2405" s="5" t="str">
        <f>IF(ActividadesCom[[#This Row],[PROMEDIO]]="","",IF(ActividadesCom[[#This Row],[PROMEDIO]]&gt;=4,"EXCELENTE",IF(ActividadesCom[[#This Row],[PROMEDIO]]&gt;=3,"NOTABLE",IF(ActividadesCom[[#This Row],[PROMEDIO]]&gt;=2,"BUENO",IF(ActividadesCom[[#This Row],[PROMEDIO]]=1,"SUFICIENTE","")))))</f>
        <v>NOTABLE</v>
      </c>
      <c r="H2405" s="5">
        <f>MAX(ActividadesCom[[#This Row],[PERÍODO 1]],ActividadesCom[[#This Row],[PERÍODO 2]],ActividadesCom[[#This Row],[PERÍODO 3]],ActividadesCom[[#This Row],[PERÍODO 4]],ActividadesCom[[#This Row],[PERÍODO 5]])</f>
        <v>20221</v>
      </c>
      <c r="I2405" s="6" t="s">
        <v>4101</v>
      </c>
      <c r="J2405" s="5">
        <v>20203</v>
      </c>
      <c r="K2405" s="5" t="s">
        <v>4009</v>
      </c>
      <c r="L2405" s="5">
        <f>IF(ActividadesCom[[#This Row],[NIVEL 1]]&lt;&gt;0,VLOOKUP(ActividadesCom[[#This Row],[NIVEL 1]],Catálogo!A:B,2,FALSE),"")</f>
        <v>2</v>
      </c>
      <c r="M2405" s="5">
        <v>1</v>
      </c>
      <c r="N2405" s="6" t="s">
        <v>4552</v>
      </c>
      <c r="O2405" s="5">
        <v>20211</v>
      </c>
      <c r="P2405" s="5" t="s">
        <v>4007</v>
      </c>
      <c r="Q2405" s="5">
        <f>IF(ActividadesCom[[#This Row],[NIVEL 2]]&lt;&gt;0,VLOOKUP(ActividadesCom[[#This Row],[NIVEL 2]],Catálogo!A:B,2,FALSE),"")</f>
        <v>4</v>
      </c>
      <c r="R2405" s="14">
        <v>1</v>
      </c>
      <c r="S2405" s="23" t="s">
        <v>4745</v>
      </c>
      <c r="T2405" s="14">
        <v>20213</v>
      </c>
      <c r="U2405" s="14" t="s">
        <v>4007</v>
      </c>
      <c r="V2405" s="5">
        <f>IF(ActividadesCom[[#This Row],[NIVEL 3]]&lt;&gt;0,VLOOKUP(ActividadesCom[[#This Row],[NIVEL 3]],Catálogo!A:B,2,FALSE),"")</f>
        <v>4</v>
      </c>
      <c r="W2405" s="14">
        <v>1</v>
      </c>
      <c r="X2405" s="6" t="s">
        <v>4815</v>
      </c>
      <c r="Y2405" s="5">
        <v>20213</v>
      </c>
      <c r="Z2405" s="5" t="s">
        <v>4007</v>
      </c>
      <c r="AA2405" s="5">
        <f>IF(ActividadesCom[[#This Row],[NIVEL 4]]&lt;&gt;0,VLOOKUP(ActividadesCom[[#This Row],[NIVEL 4]],Catálogo!A:B,2,FALSE),"")</f>
        <v>4</v>
      </c>
      <c r="AB2405" s="5">
        <v>1</v>
      </c>
      <c r="AC2405" s="6" t="s">
        <v>34</v>
      </c>
      <c r="AD2405" s="5">
        <v>20221</v>
      </c>
      <c r="AE2405" s="5" t="s">
        <v>4009</v>
      </c>
      <c r="AF2405" s="5">
        <f>IF(ActividadesCom[[#This Row],[NIVEL 5]]&lt;&gt;0,VLOOKUP(ActividadesCom[[#This Row],[NIVEL 5]],Catálogo!A:B,2,FALSE),"")</f>
        <v>2</v>
      </c>
      <c r="AG2405" s="5">
        <v>1</v>
      </c>
      <c r="AH2405" s="2"/>
    </row>
    <row r="2406" spans="1:34" ht="30" hidden="1" customHeight="1" x14ac:dyDescent="0.25">
      <c r="A2406" s="7">
        <v>18470371</v>
      </c>
      <c r="B2406" s="6" t="str">
        <f>VLOOKUP(ActividadesCom[[#This Row],[NO. DE CONTROL]],'LISTADO ESTUDIANTES'!A:C,2,FALSE)</f>
        <v>SANTOYO SANDOVAL GAMALIEL ALBERTO</v>
      </c>
      <c r="C2406" s="6" t="str">
        <f>VLOOKUP(ActividadesCom[[#This Row],[NO. DE CONTROL]],'LISTADO ESTUDIANTES'!A:C,3,FALSE)</f>
        <v>INGENIERIA AMBIENTAL</v>
      </c>
      <c r="D2406" s="5" t="str">
        <f>VLOOKUP(ActividadesCom[[#This Row],[NO. DE CONTROL]],'LISTADO ESTUDIANTES'!A:D,4,FALSE)</f>
        <v>BAJA</v>
      </c>
      <c r="E2406" s="5">
        <f>SUM(ActividadesCom[[#This Row],[CRÉD. 1]],ActividadesCom[[#This Row],[CRÉD. 2]],ActividadesCom[[#This Row],[CRÉD. 3]],ActividadesCom[[#This Row],[CRÉD. 4]],ActividadesCom[[#This Row],[CRÉD. 5]])</f>
        <v>0</v>
      </c>
      <c r="F2406" s="17" t="str">
        <f>IF(ActividadesCom[[#This Row],[ÚLTIMO SEMESTRE CON CRÉDITOS]]&gt;0,ROUND(AVERAGE(ActividadesCom[[#This Row],[VALOR NIVEL 5]],ActividadesCom[[#This Row],[VALOR NIVEL 4]],ActividadesCom[[#This Row],[VALOR NIVEL 3]],ActividadesCom[[#This Row],[VALOR NIVEL 2]],ActividadesCom[[#This Row],[VALOR NIVEL 1]]),0),"")</f>
        <v/>
      </c>
      <c r="G2406" s="5" t="str">
        <f>IF(ActividadesCom[[#This Row],[PROMEDIO]]="","",IF(ActividadesCom[[#This Row],[PROMEDIO]]&gt;=4,"EXCELENTE",IF(ActividadesCom[[#This Row],[PROMEDIO]]&gt;=3,"NOTABLE",IF(ActividadesCom[[#This Row],[PROMEDIO]]&gt;=2,"BUENO",IF(ActividadesCom[[#This Row],[PROMEDIO]]=1,"SUFICIENTE","")))))</f>
        <v/>
      </c>
      <c r="H2406" s="5">
        <f>MAX(ActividadesCom[[#This Row],[PERÍODO 1]],ActividadesCom[[#This Row],[PERÍODO 2]],ActividadesCom[[#This Row],[PERÍODO 3]],ActividadesCom[[#This Row],[PERÍODO 4]],ActividadesCom[[#This Row],[PERÍODO 5]])</f>
        <v>0</v>
      </c>
      <c r="I2406" s="6"/>
      <c r="J2406" s="5"/>
      <c r="K2406" s="5"/>
      <c r="L2406" s="5" t="str">
        <f>IF(ActividadesCom[[#This Row],[NIVEL 1]]&lt;&gt;0,VLOOKUP(ActividadesCom[[#This Row],[NIVEL 1]],Catálogo!A:B,2,FALSE),"")</f>
        <v/>
      </c>
      <c r="M2406" s="5"/>
      <c r="N2406" s="6"/>
      <c r="O2406" s="5"/>
      <c r="P2406" s="5"/>
      <c r="Q2406" s="5" t="str">
        <f>IF(ActividadesCom[[#This Row],[NIVEL 2]]&lt;&gt;0,VLOOKUP(ActividadesCom[[#This Row],[NIVEL 2]],Catálogo!A:B,2,FALSE),"")</f>
        <v/>
      </c>
      <c r="R2406" s="14"/>
      <c r="S2406" s="23"/>
      <c r="T2406" s="14"/>
      <c r="U2406" s="14"/>
      <c r="V2406" s="5" t="str">
        <f>IF(ActividadesCom[[#This Row],[NIVEL 3]]&lt;&gt;0,VLOOKUP(ActividadesCom[[#This Row],[NIVEL 3]],Catálogo!A:B,2,FALSE),"")</f>
        <v/>
      </c>
      <c r="W2406" s="14"/>
      <c r="X2406" s="6"/>
      <c r="Y2406" s="5"/>
      <c r="Z2406" s="5"/>
      <c r="AA2406" s="5" t="str">
        <f>IF(ActividadesCom[[#This Row],[NIVEL 4]]&lt;&gt;0,VLOOKUP(ActividadesCom[[#This Row],[NIVEL 4]],Catálogo!A:B,2,FALSE),"")</f>
        <v/>
      </c>
      <c r="AB2406" s="5"/>
      <c r="AC2406" s="6"/>
      <c r="AD2406" s="5"/>
      <c r="AE2406" s="5"/>
      <c r="AF2406" s="5" t="str">
        <f>IF(ActividadesCom[[#This Row],[NIVEL 5]]&lt;&gt;0,VLOOKUP(ActividadesCom[[#This Row],[NIVEL 5]],Catálogo!A:B,2,FALSE),"")</f>
        <v/>
      </c>
      <c r="AG2406" s="5"/>
      <c r="AH2406" s="2"/>
    </row>
    <row r="2407" spans="1:34" s="21" customFormat="1" ht="30" hidden="1" customHeight="1" x14ac:dyDescent="0.25">
      <c r="A2407" s="7">
        <v>18470372</v>
      </c>
      <c r="B2407" s="6" t="str">
        <f>VLOOKUP(ActividadesCom[[#This Row],[NO. DE CONTROL]],'LISTADO ESTUDIANTES'!A:C,2,FALSE)</f>
        <v>HUCHIN AC IGNACIO REYMUNDO</v>
      </c>
      <c r="C2407" s="6" t="str">
        <f>VLOOKUP(ActividadesCom[[#This Row],[NO. DE CONTROL]],'LISTADO ESTUDIANTES'!A:C,3,FALSE)</f>
        <v>INGENIERIA QUIMICA</v>
      </c>
      <c r="D2407" s="5" t="str">
        <f>VLOOKUP(ActividadesCom[[#This Row],[NO. DE CONTROL]],'LISTADO ESTUDIANTES'!A:D,4,FALSE)</f>
        <v>BAJA</v>
      </c>
      <c r="E2407" s="5">
        <f>SUM(ActividadesCom[[#This Row],[CRÉD. 1]],ActividadesCom[[#This Row],[CRÉD. 2]],ActividadesCom[[#This Row],[CRÉD. 3]],ActividadesCom[[#This Row],[CRÉD. 4]],ActividadesCom[[#This Row],[CRÉD. 5]])</f>
        <v>5</v>
      </c>
      <c r="F2407" s="17">
        <f>IF(ActividadesCom[[#This Row],[ÚLTIMO SEMESTRE CON CRÉDITOS]]&gt;0,ROUND(AVERAGE(ActividadesCom[[#This Row],[VALOR NIVEL 5]],ActividadesCom[[#This Row],[VALOR NIVEL 4]],ActividadesCom[[#This Row],[VALOR NIVEL 3]],ActividadesCom[[#This Row],[VALOR NIVEL 2]],ActividadesCom[[#This Row],[VALOR NIVEL 1]]),0),"")</f>
        <v>3</v>
      </c>
      <c r="G2407" s="5" t="str">
        <f>IF(ActividadesCom[[#This Row],[PROMEDIO]]="","",IF(ActividadesCom[[#This Row],[PROMEDIO]]&gt;=4,"EXCELENTE",IF(ActividadesCom[[#This Row],[PROMEDIO]]&gt;=3,"NOTABLE",IF(ActividadesCom[[#This Row],[PROMEDIO]]&gt;=2,"BUENO",IF(ActividadesCom[[#This Row],[PROMEDIO]]=1,"SUFICIENTE","")))))</f>
        <v>NOTABLE</v>
      </c>
      <c r="H2407" s="5">
        <f>MAX(ActividadesCom[[#This Row],[PERÍODO 1]],ActividadesCom[[#This Row],[PERÍODO 2]],ActividadesCom[[#This Row],[PERÍODO 3]],ActividadesCom[[#This Row],[PERÍODO 4]],ActividadesCom[[#This Row],[PERÍODO 5]])</f>
        <v>20211</v>
      </c>
      <c r="I2407" s="6" t="s">
        <v>4101</v>
      </c>
      <c r="J2407" s="5">
        <v>20203</v>
      </c>
      <c r="K2407" s="5" t="s">
        <v>4009</v>
      </c>
      <c r="L2407" s="5">
        <f>IF(ActividadesCom[[#This Row],[NIVEL 1]]&lt;&gt;0,VLOOKUP(ActividadesCom[[#This Row],[NIVEL 1]],Catálogo!A:B,2,FALSE),"")</f>
        <v>2</v>
      </c>
      <c r="M2407" s="5">
        <v>1</v>
      </c>
      <c r="N2407" s="6" t="s">
        <v>4546</v>
      </c>
      <c r="O2407" s="5">
        <v>20181</v>
      </c>
      <c r="P2407" s="5" t="s">
        <v>4007</v>
      </c>
      <c r="Q2407" s="5">
        <f>IF(ActividadesCom[[#This Row],[NIVEL 2]]&lt;&gt;0,VLOOKUP(ActividadesCom[[#This Row],[NIVEL 2]],Catálogo!A:B,2,FALSE),"")</f>
        <v>4</v>
      </c>
      <c r="R2407" s="5">
        <v>1</v>
      </c>
      <c r="S2407" s="6" t="s">
        <v>4278</v>
      </c>
      <c r="T2407" s="5">
        <v>20211</v>
      </c>
      <c r="U2407" s="5" t="s">
        <v>4008</v>
      </c>
      <c r="V2407" s="5">
        <f>IF(ActividadesCom[[#This Row],[NIVEL 3]]&lt;&gt;0,VLOOKUP(ActividadesCom[[#This Row],[NIVEL 3]],Catálogo!A:B,2,FALSE),"")</f>
        <v>3</v>
      </c>
      <c r="W2407" s="5">
        <v>1</v>
      </c>
      <c r="X2407" s="6" t="s">
        <v>11</v>
      </c>
      <c r="Y2407" s="5">
        <v>20191</v>
      </c>
      <c r="Z2407" s="5" t="s">
        <v>4009</v>
      </c>
      <c r="AA2407" s="5">
        <f>IF(ActividadesCom[[#This Row],[NIVEL 4]]&lt;&gt;0,VLOOKUP(ActividadesCom[[#This Row],[NIVEL 4]],Catálogo!A:B,2,FALSE),"")</f>
        <v>2</v>
      </c>
      <c r="AB2407" s="5">
        <v>1</v>
      </c>
      <c r="AC2407" s="6" t="s">
        <v>615</v>
      </c>
      <c r="AD2407" s="5">
        <v>20183</v>
      </c>
      <c r="AE2407" s="5" t="s">
        <v>4009</v>
      </c>
      <c r="AF2407" s="5">
        <f>IF(ActividadesCom[[#This Row],[NIVEL 5]]&lt;&gt;0,VLOOKUP(ActividadesCom[[#This Row],[NIVEL 5]],Catálogo!A:B,2,FALSE),"")</f>
        <v>2</v>
      </c>
      <c r="AG2407" s="5">
        <v>1</v>
      </c>
    </row>
    <row r="2408" spans="1:34" ht="30" hidden="1" customHeight="1" x14ac:dyDescent="0.25">
      <c r="A2408" s="7">
        <v>18470373</v>
      </c>
      <c r="B2408" s="6" t="str">
        <f>VLOOKUP(ActividadesCom[[#This Row],[NO. DE CONTROL]],'LISTADO ESTUDIANTES'!A:C,2,FALSE)</f>
        <v>BAZARTE POOT ALONDRA BERENICE</v>
      </c>
      <c r="C2408" s="6" t="str">
        <f>VLOOKUP(ActividadesCom[[#This Row],[NO. DE CONTROL]],'LISTADO ESTUDIANTES'!A:C,3,FALSE)</f>
        <v>INGENIERIA QUIMICA</v>
      </c>
      <c r="D2408" s="5" t="str">
        <f>VLOOKUP(ActividadesCom[[#This Row],[NO. DE CONTROL]],'LISTADO ESTUDIANTES'!A:D,4,FALSE)</f>
        <v>BAJA</v>
      </c>
      <c r="E2408" s="5">
        <f>SUM(ActividadesCom[[#This Row],[CRÉD. 1]],ActividadesCom[[#This Row],[CRÉD. 2]],ActividadesCom[[#This Row],[CRÉD. 3]],ActividadesCom[[#This Row],[CRÉD. 4]],ActividadesCom[[#This Row],[CRÉD. 5]])</f>
        <v>0</v>
      </c>
      <c r="F2408" s="17" t="str">
        <f>IF(ActividadesCom[[#This Row],[ÚLTIMO SEMESTRE CON CRÉDITOS]]&gt;0,ROUND(AVERAGE(ActividadesCom[[#This Row],[VALOR NIVEL 5]],ActividadesCom[[#This Row],[VALOR NIVEL 4]],ActividadesCom[[#This Row],[VALOR NIVEL 3]],ActividadesCom[[#This Row],[VALOR NIVEL 2]],ActividadesCom[[#This Row],[VALOR NIVEL 1]]),0),"")</f>
        <v/>
      </c>
      <c r="G2408" s="5" t="str">
        <f>IF(ActividadesCom[[#This Row],[PROMEDIO]]="","",IF(ActividadesCom[[#This Row],[PROMEDIO]]&gt;=4,"EXCELENTE",IF(ActividadesCom[[#This Row],[PROMEDIO]]&gt;=3,"NOTABLE",IF(ActividadesCom[[#This Row],[PROMEDIO]]&gt;=2,"BUENO",IF(ActividadesCom[[#This Row],[PROMEDIO]]=1,"SUFICIENTE","")))))</f>
        <v/>
      </c>
      <c r="H2408" s="5">
        <f>MAX(ActividadesCom[[#This Row],[PERÍODO 1]],ActividadesCom[[#This Row],[PERÍODO 2]],ActividadesCom[[#This Row],[PERÍODO 3]],ActividadesCom[[#This Row],[PERÍODO 4]],ActividadesCom[[#This Row],[PERÍODO 5]])</f>
        <v>0</v>
      </c>
      <c r="I2408" s="6"/>
      <c r="J2408" s="5"/>
      <c r="K2408" s="5"/>
      <c r="L2408" s="5" t="str">
        <f>IF(ActividadesCom[[#This Row],[NIVEL 1]]&lt;&gt;0,VLOOKUP(ActividadesCom[[#This Row],[NIVEL 1]],Catálogo!A:B,2,FALSE),"")</f>
        <v/>
      </c>
      <c r="M2408" s="5"/>
      <c r="N2408" s="6"/>
      <c r="O2408" s="5"/>
      <c r="P2408" s="5"/>
      <c r="Q2408" s="5" t="str">
        <f>IF(ActividadesCom[[#This Row],[NIVEL 2]]&lt;&gt;0,VLOOKUP(ActividadesCom[[#This Row],[NIVEL 2]],Catálogo!A:B,2,FALSE),"")</f>
        <v/>
      </c>
      <c r="R2408" s="5"/>
      <c r="S2408" s="6"/>
      <c r="T2408" s="5"/>
      <c r="U2408" s="5"/>
      <c r="V2408" s="5" t="str">
        <f>IF(ActividadesCom[[#This Row],[NIVEL 3]]&lt;&gt;0,VLOOKUP(ActividadesCom[[#This Row],[NIVEL 3]],Catálogo!A:B,2,FALSE),"")</f>
        <v/>
      </c>
      <c r="W2408" s="5"/>
      <c r="X2408" s="6"/>
      <c r="Y2408" s="5"/>
      <c r="Z2408" s="5"/>
      <c r="AA2408" s="5" t="str">
        <f>IF(ActividadesCom[[#This Row],[NIVEL 4]]&lt;&gt;0,VLOOKUP(ActividadesCom[[#This Row],[NIVEL 4]],Catálogo!A:B,2,FALSE),"")</f>
        <v/>
      </c>
      <c r="AB2408" s="5"/>
      <c r="AC2408" s="6"/>
      <c r="AD2408" s="5"/>
      <c r="AE2408" s="5"/>
      <c r="AF2408" s="5" t="str">
        <f>IF(ActividadesCom[[#This Row],[NIVEL 5]]&lt;&gt;0,VLOOKUP(ActividadesCom[[#This Row],[NIVEL 5]],Catálogo!A:B,2,FALSE),"")</f>
        <v/>
      </c>
      <c r="AG2408" s="5"/>
      <c r="AH2408" s="2"/>
    </row>
    <row r="2409" spans="1:34" ht="30" hidden="1" customHeight="1" x14ac:dyDescent="0.25">
      <c r="A2409" s="7">
        <v>18470374</v>
      </c>
      <c r="B2409" s="6" t="str">
        <f>VLOOKUP(ActividadesCom[[#This Row],[NO. DE CONTROL]],'LISTADO ESTUDIANTES'!A:C,2,FALSE)</f>
        <v>DEL ROSARIO CHE RICARDO EMIR</v>
      </c>
      <c r="C2409" s="6" t="str">
        <f>VLOOKUP(ActividadesCom[[#This Row],[NO. DE CONTROL]],'LISTADO ESTUDIANTES'!A:C,3,FALSE)</f>
        <v>INGENIERIA QUIMICA</v>
      </c>
      <c r="D2409" s="5" t="str">
        <f>VLOOKUP(ActividadesCom[[#This Row],[NO. DE CONTROL]],'LISTADO ESTUDIANTES'!A:D,4,FALSE)</f>
        <v>BAJA</v>
      </c>
      <c r="E2409" s="5">
        <f>SUM(ActividadesCom[[#This Row],[CRÉD. 1]],ActividadesCom[[#This Row],[CRÉD. 2]],ActividadesCom[[#This Row],[CRÉD. 3]],ActividadesCom[[#This Row],[CRÉD. 4]],ActividadesCom[[#This Row],[CRÉD. 5]])</f>
        <v>0</v>
      </c>
      <c r="F2409" s="17" t="str">
        <f>IF(ActividadesCom[[#This Row],[ÚLTIMO SEMESTRE CON CRÉDITOS]]&gt;0,ROUND(AVERAGE(ActividadesCom[[#This Row],[VALOR NIVEL 5]],ActividadesCom[[#This Row],[VALOR NIVEL 4]],ActividadesCom[[#This Row],[VALOR NIVEL 3]],ActividadesCom[[#This Row],[VALOR NIVEL 2]],ActividadesCom[[#This Row],[VALOR NIVEL 1]]),0),"")</f>
        <v/>
      </c>
      <c r="G2409" s="5" t="str">
        <f>IF(ActividadesCom[[#This Row],[PROMEDIO]]="","",IF(ActividadesCom[[#This Row],[PROMEDIO]]&gt;=4,"EXCELENTE",IF(ActividadesCom[[#This Row],[PROMEDIO]]&gt;=3,"NOTABLE",IF(ActividadesCom[[#This Row],[PROMEDIO]]&gt;=2,"BUENO",IF(ActividadesCom[[#This Row],[PROMEDIO]]=1,"SUFICIENTE","")))))</f>
        <v/>
      </c>
      <c r="H2409" s="5">
        <f>MAX(ActividadesCom[[#This Row],[PERÍODO 1]],ActividadesCom[[#This Row],[PERÍODO 2]],ActividadesCom[[#This Row],[PERÍODO 3]],ActividadesCom[[#This Row],[PERÍODO 4]],ActividadesCom[[#This Row],[PERÍODO 5]])</f>
        <v>0</v>
      </c>
      <c r="I2409" s="6"/>
      <c r="J2409" s="5"/>
      <c r="K2409" s="5"/>
      <c r="L2409" s="5" t="str">
        <f>IF(ActividadesCom[[#This Row],[NIVEL 1]]&lt;&gt;0,VLOOKUP(ActividadesCom[[#This Row],[NIVEL 1]],Catálogo!A:B,2,FALSE),"")</f>
        <v/>
      </c>
      <c r="M2409" s="5"/>
      <c r="N2409" s="6"/>
      <c r="O2409" s="5"/>
      <c r="P2409" s="5"/>
      <c r="Q2409" s="5" t="str">
        <f>IF(ActividadesCom[[#This Row],[NIVEL 2]]&lt;&gt;0,VLOOKUP(ActividadesCom[[#This Row],[NIVEL 2]],Catálogo!A:B,2,FALSE),"")</f>
        <v/>
      </c>
      <c r="R2409" s="5"/>
      <c r="S2409" s="6"/>
      <c r="T2409" s="5"/>
      <c r="U2409" s="5"/>
      <c r="V2409" s="5" t="str">
        <f>IF(ActividadesCom[[#This Row],[NIVEL 3]]&lt;&gt;0,VLOOKUP(ActividadesCom[[#This Row],[NIVEL 3]],Catálogo!A:B,2,FALSE),"")</f>
        <v/>
      </c>
      <c r="W2409" s="5"/>
      <c r="X2409" s="6"/>
      <c r="Y2409" s="5"/>
      <c r="Z2409" s="5"/>
      <c r="AA2409" s="5" t="str">
        <f>IF(ActividadesCom[[#This Row],[NIVEL 4]]&lt;&gt;0,VLOOKUP(ActividadesCom[[#This Row],[NIVEL 4]],Catálogo!A:B,2,FALSE),"")</f>
        <v/>
      </c>
      <c r="AB2409" s="5"/>
      <c r="AC2409" s="6"/>
      <c r="AD2409" s="5"/>
      <c r="AE2409" s="5"/>
      <c r="AF2409" s="5" t="str">
        <f>IF(ActividadesCom[[#This Row],[NIVEL 5]]&lt;&gt;0,VLOOKUP(ActividadesCom[[#This Row],[NIVEL 5]],Catálogo!A:B,2,FALSE),"")</f>
        <v/>
      </c>
      <c r="AG2409" s="5"/>
      <c r="AH2409" s="2"/>
    </row>
    <row r="2410" spans="1:34" ht="30" hidden="1" customHeight="1" x14ac:dyDescent="0.25">
      <c r="A2410" s="7">
        <v>18470375</v>
      </c>
      <c r="B2410" s="6" t="str">
        <f>VLOOKUP(ActividadesCom[[#This Row],[NO. DE CONTROL]],'LISTADO ESTUDIANTES'!A:C,2,FALSE)</f>
        <v>ESTRELLA CHAN PAULINA GUADALUPE</v>
      </c>
      <c r="C2410" s="6" t="str">
        <f>VLOOKUP(ActividadesCom[[#This Row],[NO. DE CONTROL]],'LISTADO ESTUDIANTES'!A:C,3,FALSE)</f>
        <v>INGENIERIA CIVIL</v>
      </c>
      <c r="D2410" s="5" t="str">
        <f>VLOOKUP(ActividadesCom[[#This Row],[NO. DE CONTROL]],'LISTADO ESTUDIANTES'!A:D,4,FALSE)</f>
        <v>BAJA</v>
      </c>
      <c r="E2410" s="5">
        <f>SUM(ActividadesCom[[#This Row],[CRÉD. 1]],ActividadesCom[[#This Row],[CRÉD. 2]],ActividadesCom[[#This Row],[CRÉD. 3]],ActividadesCom[[#This Row],[CRÉD. 4]],ActividadesCom[[#This Row],[CRÉD. 5]])</f>
        <v>5</v>
      </c>
      <c r="F2410" s="17">
        <f>IF(ActividadesCom[[#This Row],[ÚLTIMO SEMESTRE CON CRÉDITOS]]&gt;0,ROUND(AVERAGE(ActividadesCom[[#This Row],[VALOR NIVEL 5]],ActividadesCom[[#This Row],[VALOR NIVEL 4]],ActividadesCom[[#This Row],[VALOR NIVEL 3]],ActividadesCom[[#This Row],[VALOR NIVEL 2]],ActividadesCom[[#This Row],[VALOR NIVEL 1]]),0),"")</f>
        <v>3</v>
      </c>
      <c r="G2410" s="5" t="str">
        <f>IF(ActividadesCom[[#This Row],[PROMEDIO]]="","",IF(ActividadesCom[[#This Row],[PROMEDIO]]&gt;=4,"EXCELENTE",IF(ActividadesCom[[#This Row],[PROMEDIO]]&gt;=3,"NOTABLE",IF(ActividadesCom[[#This Row],[PROMEDIO]]&gt;=2,"BUENO",IF(ActividadesCom[[#This Row],[PROMEDIO]]=1,"SUFICIENTE","")))))</f>
        <v>NOTABLE</v>
      </c>
      <c r="H2410" s="5">
        <f>MAX(ActividadesCom[[#This Row],[PERÍODO 1]],ActividadesCom[[#This Row],[PERÍODO 2]],ActividadesCom[[#This Row],[PERÍODO 3]],ActividadesCom[[#This Row],[PERÍODO 4]],ActividadesCom[[#This Row],[PERÍODO 5]])</f>
        <v>20221</v>
      </c>
      <c r="I2410" s="6" t="s">
        <v>615</v>
      </c>
      <c r="J2410" s="5">
        <v>20221</v>
      </c>
      <c r="K2410" s="5" t="s">
        <v>4007</v>
      </c>
      <c r="L2410" s="5">
        <f>IF(ActividadesCom[[#This Row],[NIVEL 1]]&lt;&gt;0,VLOOKUP(ActividadesCom[[#This Row],[NIVEL 1]],Catálogo!A:B,2,FALSE),"")</f>
        <v>4</v>
      </c>
      <c r="M2410" s="5">
        <v>1</v>
      </c>
      <c r="N2410" s="6" t="s">
        <v>5374</v>
      </c>
      <c r="O2410" s="5">
        <v>20221</v>
      </c>
      <c r="P2410" s="5" t="s">
        <v>4007</v>
      </c>
      <c r="Q2410" s="5">
        <f>IF(ActividadesCom[[#This Row],[NIVEL 2]]&lt;&gt;0,VLOOKUP(ActividadesCom[[#This Row],[NIVEL 2]],Catálogo!A:B,2,FALSE),"")</f>
        <v>4</v>
      </c>
      <c r="R2410" s="11">
        <v>1</v>
      </c>
      <c r="S2410" s="12" t="s">
        <v>4895</v>
      </c>
      <c r="T2410" s="11">
        <v>20221</v>
      </c>
      <c r="U2410" s="11" t="s">
        <v>4008</v>
      </c>
      <c r="V2410" s="5">
        <f>IF(ActividadesCom[[#This Row],[NIVEL 3]]&lt;&gt;0,VLOOKUP(ActividadesCom[[#This Row],[NIVEL 3]],Catálogo!A:B,2,FALSE),"")</f>
        <v>3</v>
      </c>
      <c r="W2410" s="11">
        <v>1</v>
      </c>
      <c r="X2410" s="6" t="s">
        <v>4476</v>
      </c>
      <c r="Y2410" s="5">
        <v>20211</v>
      </c>
      <c r="Z2410" s="5" t="s">
        <v>4008</v>
      </c>
      <c r="AA2410" s="5">
        <f>IF(ActividadesCom[[#This Row],[NIVEL 4]]&lt;&gt;0,VLOOKUP(ActividadesCom[[#This Row],[NIVEL 4]],Catálogo!A:B,2,FALSE),"")</f>
        <v>3</v>
      </c>
      <c r="AB2410" s="5">
        <v>1</v>
      </c>
      <c r="AC2410" s="6" t="s">
        <v>37</v>
      </c>
      <c r="AD2410" s="5">
        <v>20183</v>
      </c>
      <c r="AE2410" s="5" t="s">
        <v>4008</v>
      </c>
      <c r="AF2410" s="5">
        <f>IF(ActividadesCom[[#This Row],[NIVEL 5]]&lt;&gt;0,VLOOKUP(ActividadesCom[[#This Row],[NIVEL 5]],Catálogo!A:B,2,FALSE),"")</f>
        <v>3</v>
      </c>
      <c r="AG2410" s="5">
        <v>1</v>
      </c>
      <c r="AH2410" s="2"/>
    </row>
    <row r="2411" spans="1:34" ht="30" hidden="1" customHeight="1" x14ac:dyDescent="0.25">
      <c r="A2411" s="7">
        <v>18470376</v>
      </c>
      <c r="B2411" s="6" t="str">
        <f>VLOOKUP(ActividadesCom[[#This Row],[NO. DE CONTROL]],'LISTADO ESTUDIANTES'!A:C,2,FALSE)</f>
        <v>CANUL LIRA EMILI GUADALUPE</v>
      </c>
      <c r="C2411" s="6" t="str">
        <f>VLOOKUP(ActividadesCom[[#This Row],[NO. DE CONTROL]],'LISTADO ESTUDIANTES'!A:C,3,FALSE)</f>
        <v>INGENIERIA INDUSTRIAL</v>
      </c>
      <c r="D2411" s="5" t="str">
        <f>VLOOKUP(ActividadesCom[[#This Row],[NO. DE CONTROL]],'LISTADO ESTUDIANTES'!A:D,4,FALSE)</f>
        <v>BAJA</v>
      </c>
      <c r="E2411" s="5">
        <f>SUM(ActividadesCom[[#This Row],[CRÉD. 1]],ActividadesCom[[#This Row],[CRÉD. 2]],ActividadesCom[[#This Row],[CRÉD. 3]],ActividadesCom[[#This Row],[CRÉD. 4]],ActividadesCom[[#This Row],[CRÉD. 5]])</f>
        <v>5</v>
      </c>
      <c r="F2411" s="17">
        <f>IF(ActividadesCom[[#This Row],[ÚLTIMO SEMESTRE CON CRÉDITOS]]&gt;0,ROUND(AVERAGE(ActividadesCom[[#This Row],[VALOR NIVEL 5]],ActividadesCom[[#This Row],[VALOR NIVEL 4]],ActividadesCom[[#This Row],[VALOR NIVEL 3]],ActividadesCom[[#This Row],[VALOR NIVEL 2]],ActividadesCom[[#This Row],[VALOR NIVEL 1]]),0),"")</f>
        <v>2</v>
      </c>
      <c r="G2411" s="5" t="str">
        <f>IF(ActividadesCom[[#This Row],[PROMEDIO]]="","",IF(ActividadesCom[[#This Row],[PROMEDIO]]&gt;=4,"EXCELENTE",IF(ActividadesCom[[#This Row],[PROMEDIO]]&gt;=3,"NOTABLE",IF(ActividadesCom[[#This Row],[PROMEDIO]]&gt;=2,"BUENO",IF(ActividadesCom[[#This Row],[PROMEDIO]]=1,"SUFICIENTE","")))))</f>
        <v>BUENO</v>
      </c>
      <c r="H2411" s="5">
        <f>MAX(ActividadesCom[[#This Row],[PERÍODO 1]],ActividadesCom[[#This Row],[PERÍODO 2]],ActividadesCom[[#This Row],[PERÍODO 3]],ActividadesCom[[#This Row],[PERÍODO 4]],ActividadesCom[[#This Row],[PERÍODO 5]])</f>
        <v>20213</v>
      </c>
      <c r="I2411" s="6" t="s">
        <v>1018</v>
      </c>
      <c r="J2411" s="5">
        <v>20193</v>
      </c>
      <c r="K2411" s="5" t="s">
        <v>4009</v>
      </c>
      <c r="L2411" s="5">
        <f>IF(ActividadesCom[[#This Row],[NIVEL 1]]&lt;&gt;0,VLOOKUP(ActividadesCom[[#This Row],[NIVEL 1]],Catálogo!A:B,2,FALSE),"")</f>
        <v>2</v>
      </c>
      <c r="M2411" s="5">
        <v>1</v>
      </c>
      <c r="N2411" s="6" t="s">
        <v>519</v>
      </c>
      <c r="O2411" s="5">
        <v>20183</v>
      </c>
      <c r="P2411" s="5" t="s">
        <v>4009</v>
      </c>
      <c r="Q2411" s="5">
        <f>IF(ActividadesCom[[#This Row],[NIVEL 2]]&lt;&gt;0,VLOOKUP(ActividadesCom[[#This Row],[NIVEL 2]],Catálogo!A:B,2,FALSE),"")</f>
        <v>2</v>
      </c>
      <c r="R2411" s="5">
        <v>1</v>
      </c>
      <c r="S2411" s="6" t="s">
        <v>4035</v>
      </c>
      <c r="T2411" s="5">
        <v>20201</v>
      </c>
      <c r="U2411" s="5" t="s">
        <v>4008</v>
      </c>
      <c r="V2411" s="5">
        <f>IF(ActividadesCom[[#This Row],[NIVEL 3]]&lt;&gt;0,VLOOKUP(ActividadesCom[[#This Row],[NIVEL 3]],Catálogo!A:B,2,FALSE),"")</f>
        <v>3</v>
      </c>
      <c r="W2411" s="5">
        <v>1</v>
      </c>
      <c r="X2411" s="6" t="s">
        <v>4417</v>
      </c>
      <c r="Y2411" s="5">
        <v>20211</v>
      </c>
      <c r="Z2411" s="5" t="s">
        <v>4010</v>
      </c>
      <c r="AA2411" s="5">
        <f>IF(ActividadesCom[[#This Row],[NIVEL 4]]&lt;&gt;0,VLOOKUP(ActividadesCom[[#This Row],[NIVEL 4]],Catálogo!A:B,2,FALSE),"")</f>
        <v>1</v>
      </c>
      <c r="AB2411" s="5">
        <v>1</v>
      </c>
      <c r="AC2411" s="6" t="s">
        <v>4739</v>
      </c>
      <c r="AD2411" s="5">
        <v>20213</v>
      </c>
      <c r="AE2411" s="5" t="s">
        <v>4008</v>
      </c>
      <c r="AF2411" s="5">
        <f>IF(ActividadesCom[[#This Row],[NIVEL 5]]&lt;&gt;0,VLOOKUP(ActividadesCom[[#This Row],[NIVEL 5]],Catálogo!A:B,2,FALSE),"")</f>
        <v>3</v>
      </c>
      <c r="AG2411" s="5">
        <v>1</v>
      </c>
      <c r="AH2411" s="2"/>
    </row>
    <row r="2412" spans="1:34" ht="30" hidden="1" customHeight="1" x14ac:dyDescent="0.25">
      <c r="A2412" s="7">
        <v>18470377</v>
      </c>
      <c r="B2412" s="6" t="str">
        <f>VLOOKUP(ActividadesCom[[#This Row],[NO. DE CONTROL]],'LISTADO ESTUDIANTES'!A:C,2,FALSE)</f>
        <v>HERNANDEZ SANCHEZ ANDREA ANAID</v>
      </c>
      <c r="C2412" s="6" t="str">
        <f>VLOOKUP(ActividadesCom[[#This Row],[NO. DE CONTROL]],'LISTADO ESTUDIANTES'!A:C,3,FALSE)</f>
        <v>INGENIERIA EN ADMINISTRACION</v>
      </c>
      <c r="D2412" s="5" t="str">
        <f>VLOOKUP(ActividadesCom[[#This Row],[NO. DE CONTROL]],'LISTADO ESTUDIANTES'!A:D,4,FALSE)</f>
        <v>BAJA</v>
      </c>
      <c r="E2412" s="5">
        <f>SUM(ActividadesCom[[#This Row],[CRÉD. 1]],ActividadesCom[[#This Row],[CRÉD. 2]],ActividadesCom[[#This Row],[CRÉD. 3]],ActividadesCom[[#This Row],[CRÉD. 4]],ActividadesCom[[#This Row],[CRÉD. 5]])</f>
        <v>6</v>
      </c>
      <c r="F2412" s="5">
        <f>IF(ActividadesCom[[#This Row],[ÚLTIMO SEMESTRE CON CRÉDITOS]]&gt;0,ROUND(AVERAGE(ActividadesCom[[#This Row],[VALOR NIVEL 5]],ActividadesCom[[#This Row],[VALOR NIVEL 4]],ActividadesCom[[#This Row],[VALOR NIVEL 3]],ActividadesCom[[#This Row],[VALOR NIVEL 2]],ActividadesCom[[#This Row],[VALOR NIVEL 1]]),0),"")</f>
        <v>2</v>
      </c>
      <c r="G2412" s="5" t="str">
        <f>IF(ActividadesCom[[#This Row],[PROMEDIO]]="","",IF(ActividadesCom[[#This Row],[PROMEDIO]]&gt;=4,"EXCELENTE",IF(ActividadesCom[[#This Row],[PROMEDIO]]&gt;=3,"NOTABLE",IF(ActividadesCom[[#This Row],[PROMEDIO]]&gt;=2,"BUENO",IF(ActividadesCom[[#This Row],[PROMEDIO]]=1,"SUFICIENTE","")))))</f>
        <v>BUENO</v>
      </c>
      <c r="H2412" s="5">
        <f>MAX(ActividadesCom[[#This Row],[PERÍODO 1]],ActividadesCom[[#This Row],[PERÍODO 2]],ActividadesCom[[#This Row],[PERÍODO 3]],ActividadesCom[[#This Row],[PERÍODO 4]],ActividadesCom[[#This Row],[PERÍODO 5]])</f>
        <v>20213</v>
      </c>
      <c r="I2412" s="6" t="s">
        <v>1100</v>
      </c>
      <c r="J2412" s="5">
        <v>20193</v>
      </c>
      <c r="K2412" s="5" t="s">
        <v>4009</v>
      </c>
      <c r="L2412" s="5">
        <f>IF(ActividadesCom[[#This Row],[NIVEL 1]]&lt;&gt;0,VLOOKUP(ActividadesCom[[#This Row],[NIVEL 1]],Catálogo!A:B,2,FALSE),"")</f>
        <v>2</v>
      </c>
      <c r="M2412" s="5">
        <v>2</v>
      </c>
      <c r="N2412" s="6" t="s">
        <v>5695</v>
      </c>
      <c r="O2412" s="5">
        <v>20213</v>
      </c>
      <c r="P2412" s="5" t="s">
        <v>4008</v>
      </c>
      <c r="Q2412" s="5">
        <f>IF(ActividadesCom[[#This Row],[NIVEL 2]]&lt;&gt;0,VLOOKUP(ActividadesCom[[#This Row],[NIVEL 2]],Catálogo!A:B,2,FALSE),"")</f>
        <v>3</v>
      </c>
      <c r="R2412" s="11">
        <v>1</v>
      </c>
      <c r="S2412" s="12"/>
      <c r="T2412" s="11"/>
      <c r="U2412" s="11"/>
      <c r="V2412" s="5" t="str">
        <f>IF(ActividadesCom[[#This Row],[NIVEL 3]]&lt;&gt;0,VLOOKUP(ActividadesCom[[#This Row],[NIVEL 3]],Catálogo!A:B,2,FALSE),"")</f>
        <v/>
      </c>
      <c r="W2412" s="11"/>
      <c r="X2412" s="6" t="s">
        <v>1119</v>
      </c>
      <c r="Y2412" s="5" t="s">
        <v>1118</v>
      </c>
      <c r="Z2412" s="5" t="s">
        <v>4008</v>
      </c>
      <c r="AA2412" s="5">
        <f>IF(ActividadesCom[[#This Row],[NIVEL 4]]&lt;&gt;0,VLOOKUP(ActividadesCom[[#This Row],[NIVEL 4]],Catálogo!A:B,2,FALSE),"")</f>
        <v>3</v>
      </c>
      <c r="AB2412" s="5">
        <v>2</v>
      </c>
      <c r="AC2412" s="6" t="s">
        <v>42</v>
      </c>
      <c r="AD2412" s="5">
        <v>20183</v>
      </c>
      <c r="AE2412" s="5" t="s">
        <v>4010</v>
      </c>
      <c r="AF2412" s="5">
        <f>IF(ActividadesCom[[#This Row],[NIVEL 5]]&lt;&gt;0,VLOOKUP(ActividadesCom[[#This Row],[NIVEL 5]],Catálogo!A:B,2,FALSE),"")</f>
        <v>1</v>
      </c>
      <c r="AG2412" s="5">
        <v>1</v>
      </c>
      <c r="AH2412" s="2"/>
    </row>
    <row r="2413" spans="1:34" ht="30" hidden="1" customHeight="1" x14ac:dyDescent="0.25">
      <c r="A2413" s="7">
        <v>18470378</v>
      </c>
      <c r="B2413" s="6" t="str">
        <f>VLOOKUP(ActividadesCom[[#This Row],[NO. DE CONTROL]],'LISTADO ESTUDIANTES'!A:C,2,FALSE)</f>
        <v>CANUL LIRA ERIK JESUS</v>
      </c>
      <c r="C2413" s="6" t="str">
        <f>VLOOKUP(ActividadesCom[[#This Row],[NO. DE CONTROL]],'LISTADO ESTUDIANTES'!A:C,3,FALSE)</f>
        <v>INGENIERIA CIVIL</v>
      </c>
      <c r="D2413" s="5" t="str">
        <f>VLOOKUP(ActividadesCom[[#This Row],[NO. DE CONTROL]],'LISTADO ESTUDIANTES'!A:D,4,FALSE)</f>
        <v>BAJA</v>
      </c>
      <c r="E2413" s="5">
        <f>SUM(ActividadesCom[[#This Row],[CRÉD. 1]],ActividadesCom[[#This Row],[CRÉD. 2]],ActividadesCom[[#This Row],[CRÉD. 3]],ActividadesCom[[#This Row],[CRÉD. 4]],ActividadesCom[[#This Row],[CRÉD. 5]])</f>
        <v>5</v>
      </c>
      <c r="F2413" s="17">
        <f>IF(ActividadesCom[[#This Row],[ÚLTIMO SEMESTRE CON CRÉDITOS]]&gt;0,ROUND(AVERAGE(ActividadesCom[[#This Row],[VALOR NIVEL 5]],ActividadesCom[[#This Row],[VALOR NIVEL 4]],ActividadesCom[[#This Row],[VALOR NIVEL 3]],ActividadesCom[[#This Row],[VALOR NIVEL 2]],ActividadesCom[[#This Row],[VALOR NIVEL 1]]),0),"")</f>
        <v>3</v>
      </c>
      <c r="G2413" s="5" t="str">
        <f>IF(ActividadesCom[[#This Row],[PROMEDIO]]="","",IF(ActividadesCom[[#This Row],[PROMEDIO]]&gt;=4,"EXCELENTE",IF(ActividadesCom[[#This Row],[PROMEDIO]]&gt;=3,"NOTABLE",IF(ActividadesCom[[#This Row],[PROMEDIO]]&gt;=2,"BUENO",IF(ActividadesCom[[#This Row],[PROMEDIO]]=1,"SUFICIENTE","")))))</f>
        <v>NOTABLE</v>
      </c>
      <c r="H2413" s="5">
        <f>MAX(ActividadesCom[[#This Row],[PERÍODO 1]],ActividadesCom[[#This Row],[PERÍODO 2]],ActividadesCom[[#This Row],[PERÍODO 3]],ActividadesCom[[#This Row],[PERÍODO 4]],ActividadesCom[[#This Row],[PERÍODO 5]])</f>
        <v>20193</v>
      </c>
      <c r="I2413" s="6" t="s">
        <v>1008</v>
      </c>
      <c r="J2413" s="5">
        <v>20191</v>
      </c>
      <c r="K2413" s="5" t="s">
        <v>4009</v>
      </c>
      <c r="L2413" s="5">
        <f>IF(ActividadesCom[[#This Row],[NIVEL 1]]&lt;&gt;0,VLOOKUP(ActividadesCom[[#This Row],[NIVEL 1]],Catálogo!A:B,2,FALSE),"")</f>
        <v>2</v>
      </c>
      <c r="M2413" s="5">
        <v>1</v>
      </c>
      <c r="N2413" s="6" t="s">
        <v>1042</v>
      </c>
      <c r="O2413" s="5">
        <v>20193</v>
      </c>
      <c r="P2413" s="5" t="s">
        <v>4009</v>
      </c>
      <c r="Q2413" s="5">
        <f>IF(ActividadesCom[[#This Row],[NIVEL 2]]&lt;&gt;0,VLOOKUP(ActividadesCom[[#This Row],[NIVEL 2]],Catálogo!A:B,2,FALSE),"")</f>
        <v>2</v>
      </c>
      <c r="R2413" s="14">
        <v>1</v>
      </c>
      <c r="S2413" s="23" t="s">
        <v>4393</v>
      </c>
      <c r="T2413" s="14">
        <v>20183</v>
      </c>
      <c r="U2413" s="14" t="s">
        <v>4007</v>
      </c>
      <c r="V2413" s="5">
        <f>IF(ActividadesCom[[#This Row],[NIVEL 3]]&lt;&gt;0,VLOOKUP(ActividadesCom[[#This Row],[NIVEL 3]],Catálogo!A:B,2,FALSE),"")</f>
        <v>4</v>
      </c>
      <c r="W2413" s="14">
        <v>1</v>
      </c>
      <c r="X2413" s="6" t="s">
        <v>978</v>
      </c>
      <c r="Y2413" s="5">
        <v>20193</v>
      </c>
      <c r="Z2413" s="5" t="s">
        <v>4007</v>
      </c>
      <c r="AA2413" s="5">
        <f>IF(ActividadesCom[[#This Row],[NIVEL 4]]&lt;&gt;0,VLOOKUP(ActividadesCom[[#This Row],[NIVEL 4]],Catálogo!A:B,2,FALSE),"")</f>
        <v>4</v>
      </c>
      <c r="AB2413" s="5">
        <v>1</v>
      </c>
      <c r="AC2413" s="6" t="s">
        <v>819</v>
      </c>
      <c r="AD2413" s="5">
        <v>20183</v>
      </c>
      <c r="AE2413" s="5" t="s">
        <v>4008</v>
      </c>
      <c r="AF2413" s="5">
        <f>IF(ActividadesCom[[#This Row],[NIVEL 5]]&lt;&gt;0,VLOOKUP(ActividadesCom[[#This Row],[NIVEL 5]],Catálogo!A:B,2,FALSE),"")</f>
        <v>3</v>
      </c>
      <c r="AG2413" s="5">
        <v>1</v>
      </c>
      <c r="AH2413" s="2"/>
    </row>
    <row r="2414" spans="1:34" ht="30" hidden="1" customHeight="1" x14ac:dyDescent="0.25">
      <c r="A2414" s="7">
        <v>18470379</v>
      </c>
      <c r="B2414" s="6" t="str">
        <f>VLOOKUP(ActividadesCom[[#This Row],[NO. DE CONTROL]],'LISTADO ESTUDIANTES'!A:C,2,FALSE)</f>
        <v>TUT LEMUS ELIO DAVID</v>
      </c>
      <c r="C2414" s="6" t="str">
        <f>VLOOKUP(ActividadesCom[[#This Row],[NO. DE CONTROL]],'LISTADO ESTUDIANTES'!A:C,3,FALSE)</f>
        <v>INGENIERIA EN SISTEMAS COMPUTACIONALES</v>
      </c>
      <c r="D2414" s="5" t="str">
        <f>VLOOKUP(ActividadesCom[[#This Row],[NO. DE CONTROL]],'LISTADO ESTUDIANTES'!A:D,4,FALSE)</f>
        <v>BAJA</v>
      </c>
      <c r="E2414" s="5">
        <f>SUM(ActividadesCom[[#This Row],[CRÉD. 1]],ActividadesCom[[#This Row],[CRÉD. 2]],ActividadesCom[[#This Row],[CRÉD. 3]],ActividadesCom[[#This Row],[CRÉD. 4]],ActividadesCom[[#This Row],[CRÉD. 5]])</f>
        <v>5</v>
      </c>
      <c r="F2414" s="17">
        <f>IF(ActividadesCom[[#This Row],[ÚLTIMO SEMESTRE CON CRÉDITOS]]&gt;0,ROUND(AVERAGE(ActividadesCom[[#This Row],[VALOR NIVEL 5]],ActividadesCom[[#This Row],[VALOR NIVEL 4]],ActividadesCom[[#This Row],[VALOR NIVEL 3]],ActividadesCom[[#This Row],[VALOR NIVEL 2]],ActividadesCom[[#This Row],[VALOR NIVEL 1]]),0),"")</f>
        <v>3</v>
      </c>
      <c r="G2414" s="5" t="str">
        <f>IF(ActividadesCom[[#This Row],[PROMEDIO]]="","",IF(ActividadesCom[[#This Row],[PROMEDIO]]&gt;=4,"EXCELENTE",IF(ActividadesCom[[#This Row],[PROMEDIO]]&gt;=3,"NOTABLE",IF(ActividadesCom[[#This Row],[PROMEDIO]]&gt;=2,"BUENO",IF(ActividadesCom[[#This Row],[PROMEDIO]]=1,"SUFICIENTE","")))))</f>
        <v>NOTABLE</v>
      </c>
      <c r="H2414" s="5">
        <f>MAX(ActividadesCom[[#This Row],[PERÍODO 1]],ActividadesCom[[#This Row],[PERÍODO 2]],ActividadesCom[[#This Row],[PERÍODO 3]],ActividadesCom[[#This Row],[PERÍODO 4]],ActividadesCom[[#This Row],[PERÍODO 5]])</f>
        <v>20221</v>
      </c>
      <c r="I2414" s="6" t="s">
        <v>943</v>
      </c>
      <c r="J2414" s="5">
        <v>20193</v>
      </c>
      <c r="K2414" s="5" t="s">
        <v>4009</v>
      </c>
      <c r="L2414" s="5">
        <f>IF(ActividadesCom[[#This Row],[NIVEL 1]]&lt;&gt;0,VLOOKUP(ActividadesCom[[#This Row],[NIVEL 1]],Catálogo!A:B,2,FALSE),"")</f>
        <v>2</v>
      </c>
      <c r="M2414" s="5">
        <v>2</v>
      </c>
      <c r="N2414" s="6" t="s">
        <v>27</v>
      </c>
      <c r="O2414" s="5">
        <v>20193</v>
      </c>
      <c r="P2414" s="5" t="s">
        <v>4008</v>
      </c>
      <c r="Q2414" s="5">
        <f>IF(ActividadesCom[[#This Row],[NIVEL 2]]&lt;&gt;0,VLOOKUP(ActividadesCom[[#This Row],[NIVEL 2]],Catálogo!A:B,2,FALSE),"")</f>
        <v>3</v>
      </c>
      <c r="R2414" s="5">
        <v>1</v>
      </c>
      <c r="S2414" s="6" t="s">
        <v>4921</v>
      </c>
      <c r="T2414" s="5">
        <v>20221</v>
      </c>
      <c r="U2414" s="5" t="s">
        <v>4007</v>
      </c>
      <c r="V2414" s="5">
        <f>IF(ActividadesCom[[#This Row],[NIVEL 3]]&lt;&gt;0,VLOOKUP(ActividadesCom[[#This Row],[NIVEL 3]],Catálogo!A:B,2,FALSE),"")</f>
        <v>4</v>
      </c>
      <c r="W2414" s="5">
        <v>1</v>
      </c>
      <c r="X2414" s="6" t="s">
        <v>818</v>
      </c>
      <c r="Y2414" s="5">
        <v>20191</v>
      </c>
      <c r="Z2414" s="5" t="s">
        <v>4008</v>
      </c>
      <c r="AA2414" s="5">
        <f>IF(ActividadesCom[[#This Row],[NIVEL 4]]&lt;&gt;0,VLOOKUP(ActividadesCom[[#This Row],[NIVEL 4]],Catálogo!A:B,2,FALSE),"")</f>
        <v>3</v>
      </c>
      <c r="AB2414" s="5">
        <v>1</v>
      </c>
      <c r="AC2414" s="6"/>
      <c r="AD2414" s="5"/>
      <c r="AE2414" s="5"/>
      <c r="AF2414" s="5"/>
      <c r="AG2414" s="5"/>
      <c r="AH2414" s="2"/>
    </row>
    <row r="2415" spans="1:34" ht="30" hidden="1" customHeight="1" x14ac:dyDescent="0.25">
      <c r="A2415" s="7">
        <v>18470380</v>
      </c>
      <c r="B2415" s="6" t="str">
        <f>VLOOKUP(ActividadesCom[[#This Row],[NO. DE CONTROL]],'LISTADO ESTUDIANTES'!A:C,2,FALSE)</f>
        <v>URDAPILLETA AYIL NATALIA DE LA CRUZ</v>
      </c>
      <c r="C2415" s="6" t="str">
        <f>VLOOKUP(ActividadesCom[[#This Row],[NO. DE CONTROL]],'LISTADO ESTUDIANTES'!A:C,3,FALSE)</f>
        <v>INGENIERIA EN SISTEMAS COMPUTACIONALES</v>
      </c>
      <c r="D2415" s="5" t="str">
        <f>VLOOKUP(ActividadesCom[[#This Row],[NO. DE CONTROL]],'LISTADO ESTUDIANTES'!A:D,4,FALSE)</f>
        <v>BAJA</v>
      </c>
      <c r="E2415" s="5">
        <f>SUM(ActividadesCom[[#This Row],[CRÉD. 1]],ActividadesCom[[#This Row],[CRÉD. 2]],ActividadesCom[[#This Row],[CRÉD. 3]],ActividadesCom[[#This Row],[CRÉD. 4]],ActividadesCom[[#This Row],[CRÉD. 5]])</f>
        <v>6</v>
      </c>
      <c r="F2415" s="17">
        <f>IF(ActividadesCom[[#This Row],[ÚLTIMO SEMESTRE CON CRÉDITOS]]&gt;0,ROUND(AVERAGE(ActividadesCom[[#This Row],[VALOR NIVEL 5]],ActividadesCom[[#This Row],[VALOR NIVEL 4]],ActividadesCom[[#This Row],[VALOR NIVEL 3]],ActividadesCom[[#This Row],[VALOR NIVEL 2]],ActividadesCom[[#This Row],[VALOR NIVEL 1]]),0),"")</f>
        <v>3</v>
      </c>
      <c r="G2415" s="5" t="str">
        <f>IF(ActividadesCom[[#This Row],[PROMEDIO]]="","",IF(ActividadesCom[[#This Row],[PROMEDIO]]&gt;=4,"EXCELENTE",IF(ActividadesCom[[#This Row],[PROMEDIO]]&gt;=3,"NOTABLE",IF(ActividadesCom[[#This Row],[PROMEDIO]]&gt;=2,"BUENO",IF(ActividadesCom[[#This Row],[PROMEDIO]]=1,"SUFICIENTE","")))))</f>
        <v>NOTABLE</v>
      </c>
      <c r="H2415" s="5">
        <f>MAX(ActividadesCom[[#This Row],[PERÍODO 1]],ActividadesCom[[#This Row],[PERÍODO 2]],ActividadesCom[[#This Row],[PERÍODO 3]],ActividadesCom[[#This Row],[PERÍODO 4]],ActividadesCom[[#This Row],[PERÍODO 5]])</f>
        <v>20211</v>
      </c>
      <c r="I2415" s="6" t="s">
        <v>1100</v>
      </c>
      <c r="J2415" s="5">
        <v>20193</v>
      </c>
      <c r="K2415" s="5" t="s">
        <v>4009</v>
      </c>
      <c r="L2415" s="5">
        <f>IF(ActividadesCom[[#This Row],[NIVEL 1]]&lt;&gt;0,VLOOKUP(ActividadesCom[[#This Row],[NIVEL 1]],Catálogo!A:B,2,FALSE),"")</f>
        <v>2</v>
      </c>
      <c r="M2415" s="5">
        <v>2</v>
      </c>
      <c r="N2415" s="6" t="s">
        <v>4182</v>
      </c>
      <c r="O2415" s="5">
        <v>20211</v>
      </c>
      <c r="P2415" s="5" t="s">
        <v>4007</v>
      </c>
      <c r="Q2415" s="5">
        <f>IF(ActividadesCom[[#This Row],[NIVEL 2]]&lt;&gt;0,VLOOKUP(ActividadesCom[[#This Row],[NIVEL 2]],Catálogo!A:B,2,FALSE),"")</f>
        <v>4</v>
      </c>
      <c r="R2415" s="5">
        <v>1</v>
      </c>
      <c r="S2415" s="6" t="s">
        <v>4184</v>
      </c>
      <c r="T2415" s="5">
        <v>20211</v>
      </c>
      <c r="U2415" s="5" t="s">
        <v>4007</v>
      </c>
      <c r="V2415" s="5">
        <f>IF(ActividadesCom[[#This Row],[NIVEL 3]]&lt;&gt;0,VLOOKUP(ActividadesCom[[#This Row],[NIVEL 3]],Catálogo!A:B,2,FALSE),"")</f>
        <v>4</v>
      </c>
      <c r="W2415" s="5">
        <v>1</v>
      </c>
      <c r="X2415" s="6" t="s">
        <v>23</v>
      </c>
      <c r="Y2415" s="5">
        <v>20203</v>
      </c>
      <c r="Z2415" s="5" t="s">
        <v>4008</v>
      </c>
      <c r="AA2415" s="5">
        <f>IF(ActividadesCom[[#This Row],[NIVEL 4]]&lt;&gt;0,VLOOKUP(ActividadesCom[[#This Row],[NIVEL 4]],Catálogo!A:B,2,FALSE),"")</f>
        <v>3</v>
      </c>
      <c r="AB2415" s="5">
        <v>1</v>
      </c>
      <c r="AC2415" s="6" t="s">
        <v>523</v>
      </c>
      <c r="AD2415" s="5">
        <v>20183</v>
      </c>
      <c r="AE2415" s="5" t="s">
        <v>4007</v>
      </c>
      <c r="AF2415" s="5">
        <f>IF(ActividadesCom[[#This Row],[NIVEL 5]]&lt;&gt;0,VLOOKUP(ActividadesCom[[#This Row],[NIVEL 5]],Catálogo!A:B,2,FALSE),"")</f>
        <v>4</v>
      </c>
      <c r="AG2415" s="5">
        <v>1</v>
      </c>
      <c r="AH2415" s="2"/>
    </row>
    <row r="2416" spans="1:34" ht="30" hidden="1" customHeight="1" x14ac:dyDescent="0.25">
      <c r="A2416" s="7">
        <v>18470381</v>
      </c>
      <c r="B2416" s="6" t="str">
        <f>VLOOKUP(ActividadesCom[[#This Row],[NO. DE CONTROL]],'LISTADO ESTUDIANTES'!A:C,2,FALSE)</f>
        <v>CAB VAZQUEZ DAINY RAFAELA</v>
      </c>
      <c r="C2416" s="6" t="str">
        <f>VLOOKUP(ActividadesCom[[#This Row],[NO. DE CONTROL]],'LISTADO ESTUDIANTES'!A:C,3,FALSE)</f>
        <v>INGENIERIA EN GESTION EMPRESARIAL</v>
      </c>
      <c r="D2416" s="5" t="str">
        <f>VLOOKUP(ActividadesCom[[#This Row],[NO. DE CONTROL]],'LISTADO ESTUDIANTES'!A:D,4,FALSE)</f>
        <v>BAJA</v>
      </c>
      <c r="E2416" s="5">
        <f>SUM(ActividadesCom[[#This Row],[CRÉD. 1]],ActividadesCom[[#This Row],[CRÉD. 2]],ActividadesCom[[#This Row],[CRÉD. 3]],ActividadesCom[[#This Row],[CRÉD. 4]],ActividadesCom[[#This Row],[CRÉD. 5]])</f>
        <v>5</v>
      </c>
      <c r="F2416" s="17">
        <f>IF(ActividadesCom[[#This Row],[ÚLTIMO SEMESTRE CON CRÉDITOS]]&gt;0,ROUND(AVERAGE(ActividadesCom[[#This Row],[VALOR NIVEL 5]],ActividadesCom[[#This Row],[VALOR NIVEL 4]],ActividadesCom[[#This Row],[VALOR NIVEL 3]],ActividadesCom[[#This Row],[VALOR NIVEL 2]],ActividadesCom[[#This Row],[VALOR NIVEL 1]]),0),"")</f>
        <v>4</v>
      </c>
      <c r="G2416" s="5" t="str">
        <f>IF(ActividadesCom[[#This Row],[PROMEDIO]]="","",IF(ActividadesCom[[#This Row],[PROMEDIO]]&gt;=4,"EXCELENTE",IF(ActividadesCom[[#This Row],[PROMEDIO]]&gt;=3,"NOTABLE",IF(ActividadesCom[[#This Row],[PROMEDIO]]&gt;=2,"BUENO",IF(ActividadesCom[[#This Row],[PROMEDIO]]=1,"SUFICIENTE","")))))</f>
        <v>EXCELENTE</v>
      </c>
      <c r="H2416" s="5">
        <f>MAX(ActividadesCom[[#This Row],[PERÍODO 1]],ActividadesCom[[#This Row],[PERÍODO 2]],ActividadesCom[[#This Row],[PERÍODO 3]],ActividadesCom[[#This Row],[PERÍODO 4]],ActividadesCom[[#This Row],[PERÍODO 5]])</f>
        <v>20213</v>
      </c>
      <c r="I2416" s="6" t="s">
        <v>615</v>
      </c>
      <c r="J2416" s="5">
        <v>20213</v>
      </c>
      <c r="K2416" s="5" t="s">
        <v>4008</v>
      </c>
      <c r="L2416" s="5">
        <f>IF(ActividadesCom[[#This Row],[NIVEL 1]]&lt;&gt;0,VLOOKUP(ActividadesCom[[#This Row],[NIVEL 1]],Catálogo!A:B,2,FALSE),"")</f>
        <v>3</v>
      </c>
      <c r="M2416" s="5">
        <v>1</v>
      </c>
      <c r="N2416" s="6" t="s">
        <v>4488</v>
      </c>
      <c r="O2416" s="5">
        <v>20211</v>
      </c>
      <c r="P2416" s="5" t="s">
        <v>4007</v>
      </c>
      <c r="Q2416" s="5">
        <f>IF(ActividadesCom[[#This Row],[NIVEL 2]]&lt;&gt;0,VLOOKUP(ActividadesCom[[#This Row],[NIVEL 2]],Catálogo!A:B,2,FALSE),"")</f>
        <v>4</v>
      </c>
      <c r="R2416" s="5">
        <v>1</v>
      </c>
      <c r="S2416" s="6" t="s">
        <v>4487</v>
      </c>
      <c r="T2416" s="5">
        <v>20181</v>
      </c>
      <c r="U2416" s="5" t="s">
        <v>4007</v>
      </c>
      <c r="V2416" s="5">
        <f>IF(ActividadesCom[[#This Row],[NIVEL 3]]&lt;&gt;0,VLOOKUP(ActividadesCom[[#This Row],[NIVEL 3]],Catálogo!A:B,2,FALSE),"")</f>
        <v>4</v>
      </c>
      <c r="W2416" s="5">
        <v>1</v>
      </c>
      <c r="X2416" s="6" t="s">
        <v>4487</v>
      </c>
      <c r="Y2416" s="5">
        <v>20181</v>
      </c>
      <c r="Z2416" s="5" t="s">
        <v>4007</v>
      </c>
      <c r="AA2416" s="5">
        <f>IF(ActividadesCom[[#This Row],[NIVEL 4]]&lt;&gt;0,VLOOKUP(ActividadesCom[[#This Row],[NIVEL 4]],Catálogo!A:B,2,FALSE),"")</f>
        <v>4</v>
      </c>
      <c r="AB2416" s="5">
        <v>1</v>
      </c>
      <c r="AC2416" s="6" t="s">
        <v>42</v>
      </c>
      <c r="AD2416" s="5">
        <v>20183</v>
      </c>
      <c r="AE2416" s="5" t="s">
        <v>4008</v>
      </c>
      <c r="AF2416" s="5">
        <f>IF(ActividadesCom[[#This Row],[NIVEL 5]]&lt;&gt;0,VLOOKUP(ActividadesCom[[#This Row],[NIVEL 5]],Catálogo!A:B,2,FALSE),"")</f>
        <v>3</v>
      </c>
      <c r="AG2416" s="5">
        <v>1</v>
      </c>
      <c r="AH2416" s="2"/>
    </row>
    <row r="2417" spans="1:34" ht="30" hidden="1" customHeight="1" x14ac:dyDescent="0.25">
      <c r="A2417" s="7">
        <v>18470382</v>
      </c>
      <c r="B2417" s="6" t="str">
        <f>VLOOKUP(ActividadesCom[[#This Row],[NO. DE CONTROL]],'LISTADO ESTUDIANTES'!A:C,2,FALSE)</f>
        <v>ECHEVERRIA PEREZ GUILLERMO GEOVANY</v>
      </c>
      <c r="C2417" s="6" t="str">
        <f>VLOOKUP(ActividadesCom[[#This Row],[NO. DE CONTROL]],'LISTADO ESTUDIANTES'!A:C,3,FALSE)</f>
        <v>INGENIERIA CIVIL</v>
      </c>
      <c r="D2417" s="5" t="str">
        <f>VLOOKUP(ActividadesCom[[#This Row],[NO. DE CONTROL]],'LISTADO ESTUDIANTES'!A:D,4,FALSE)</f>
        <v>BAJA</v>
      </c>
      <c r="E2417" s="5">
        <f>SUM(ActividadesCom[[#This Row],[CRÉD. 1]],ActividadesCom[[#This Row],[CRÉD. 2]],ActividadesCom[[#This Row],[CRÉD. 3]],ActividadesCom[[#This Row],[CRÉD. 4]],ActividadesCom[[#This Row],[CRÉD. 5]])</f>
        <v>2</v>
      </c>
      <c r="F2417" s="17">
        <f>IF(ActividadesCom[[#This Row],[ÚLTIMO SEMESTRE CON CRÉDITOS]]&gt;0,ROUND(AVERAGE(ActividadesCom[[#This Row],[VALOR NIVEL 5]],ActividadesCom[[#This Row],[VALOR NIVEL 4]],ActividadesCom[[#This Row],[VALOR NIVEL 3]],ActividadesCom[[#This Row],[VALOR NIVEL 2]],ActividadesCom[[#This Row],[VALOR NIVEL 1]]),0),"")</f>
        <v>3</v>
      </c>
      <c r="G2417" s="5" t="str">
        <f>IF(ActividadesCom[[#This Row],[PROMEDIO]]="","",IF(ActividadesCom[[#This Row],[PROMEDIO]]&gt;=4,"EXCELENTE",IF(ActividadesCom[[#This Row],[PROMEDIO]]&gt;=3,"NOTABLE",IF(ActividadesCom[[#This Row],[PROMEDIO]]&gt;=2,"BUENO",IF(ActividadesCom[[#This Row],[PROMEDIO]]=1,"SUFICIENTE","")))))</f>
        <v>NOTABLE</v>
      </c>
      <c r="H2417" s="5">
        <f>MAX(ActividadesCom[[#This Row],[PERÍODO 1]],ActividadesCom[[#This Row],[PERÍODO 2]],ActividadesCom[[#This Row],[PERÍODO 3]],ActividadesCom[[#This Row],[PERÍODO 4]],ActividadesCom[[#This Row],[PERÍODO 5]])</f>
        <v>20183</v>
      </c>
      <c r="I2417" s="6" t="s">
        <v>4393</v>
      </c>
      <c r="J2417" s="5">
        <v>20183</v>
      </c>
      <c r="K2417" s="5" t="s">
        <v>4007</v>
      </c>
      <c r="L2417" s="5">
        <f>IF(ActividadesCom[[#This Row],[NIVEL 1]]&lt;&gt;0,VLOOKUP(ActividadesCom[[#This Row],[NIVEL 1]],Catálogo!A:B,2,FALSE),"")</f>
        <v>4</v>
      </c>
      <c r="M2417" s="5">
        <v>1</v>
      </c>
      <c r="N2417" s="6"/>
      <c r="O2417" s="5"/>
      <c r="P2417" s="5"/>
      <c r="Q2417" s="5" t="str">
        <f>IF(ActividadesCom[[#This Row],[NIVEL 2]]&lt;&gt;0,VLOOKUP(ActividadesCom[[#This Row],[NIVEL 2]],Catálogo!A:B,2,FALSE),"")</f>
        <v/>
      </c>
      <c r="R2417" s="14"/>
      <c r="S2417" s="23"/>
      <c r="T2417" s="14"/>
      <c r="U2417" s="14"/>
      <c r="V2417" s="5" t="str">
        <f>IF(ActividadesCom[[#This Row],[NIVEL 3]]&lt;&gt;0,VLOOKUP(ActividadesCom[[#This Row],[NIVEL 3]],Catálogo!A:B,2,FALSE),"")</f>
        <v/>
      </c>
      <c r="W2417" s="14"/>
      <c r="X2417" s="6"/>
      <c r="Y2417" s="5"/>
      <c r="Z2417" s="5"/>
      <c r="AA2417" s="5" t="str">
        <f>IF(ActividadesCom[[#This Row],[NIVEL 4]]&lt;&gt;0,VLOOKUP(ActividadesCom[[#This Row],[NIVEL 4]],Catálogo!A:B,2,FALSE),"")</f>
        <v/>
      </c>
      <c r="AB2417" s="5"/>
      <c r="AC2417" s="6" t="s">
        <v>42</v>
      </c>
      <c r="AD2417" s="5">
        <v>20183</v>
      </c>
      <c r="AE2417" s="5" t="s">
        <v>4009</v>
      </c>
      <c r="AF2417" s="5">
        <f>IF(ActividadesCom[[#This Row],[NIVEL 5]]&lt;&gt;0,VLOOKUP(ActividadesCom[[#This Row],[NIVEL 5]],Catálogo!A:B,2,FALSE),"")</f>
        <v>2</v>
      </c>
      <c r="AG2417" s="5">
        <v>1</v>
      </c>
      <c r="AH2417" s="2"/>
    </row>
    <row r="2418" spans="1:34" ht="30" hidden="1" customHeight="1" x14ac:dyDescent="0.25">
      <c r="A2418" s="7">
        <v>18470383</v>
      </c>
      <c r="B2418" s="6" t="str">
        <f>VLOOKUP(ActividadesCom[[#This Row],[NO. DE CONTROL]],'LISTADO ESTUDIANTES'!A:C,2,FALSE)</f>
        <v>SERRANO UICAB ABRAHAM ALEJANDRO</v>
      </c>
      <c r="C2418" s="6" t="str">
        <f>VLOOKUP(ActividadesCom[[#This Row],[NO. DE CONTROL]],'LISTADO ESTUDIANTES'!A:C,3,FALSE)</f>
        <v>INGENIERIA MECANICA</v>
      </c>
      <c r="D2418" s="5" t="str">
        <f>VLOOKUP(ActividadesCom[[#This Row],[NO. DE CONTROL]],'LISTADO ESTUDIANTES'!A:D,4,FALSE)</f>
        <v>BAJA</v>
      </c>
      <c r="E2418" s="5">
        <f>SUM(ActividadesCom[[#This Row],[CRÉD. 1]],ActividadesCom[[#This Row],[CRÉD. 2]],ActividadesCom[[#This Row],[CRÉD. 3]],ActividadesCom[[#This Row],[CRÉD. 4]],ActividadesCom[[#This Row],[CRÉD. 5]])</f>
        <v>3</v>
      </c>
      <c r="F2418" s="17">
        <f>IF(ActividadesCom[[#This Row],[ÚLTIMO SEMESTRE CON CRÉDITOS]]&gt;0,ROUND(AVERAGE(ActividadesCom[[#This Row],[VALOR NIVEL 5]],ActividadesCom[[#This Row],[VALOR NIVEL 4]],ActividadesCom[[#This Row],[VALOR NIVEL 3]],ActividadesCom[[#This Row],[VALOR NIVEL 2]],ActividadesCom[[#This Row],[VALOR NIVEL 1]]),0),"")</f>
        <v>3</v>
      </c>
      <c r="G2418" s="5" t="str">
        <f>IF(ActividadesCom[[#This Row],[PROMEDIO]]="","",IF(ActividadesCom[[#This Row],[PROMEDIO]]&gt;=4,"EXCELENTE",IF(ActividadesCom[[#This Row],[PROMEDIO]]&gt;=3,"NOTABLE",IF(ActividadesCom[[#This Row],[PROMEDIO]]&gt;=2,"BUENO",IF(ActividadesCom[[#This Row],[PROMEDIO]]=1,"SUFICIENTE","")))))</f>
        <v>NOTABLE</v>
      </c>
      <c r="H2418" s="5">
        <f>MAX(ActividadesCom[[#This Row],[PERÍODO 1]],ActividadesCom[[#This Row],[PERÍODO 2]],ActividadesCom[[#This Row],[PERÍODO 3]],ActividadesCom[[#This Row],[PERÍODO 4]],ActividadesCom[[#This Row],[PERÍODO 5]])</f>
        <v>20211</v>
      </c>
      <c r="I2418" s="6"/>
      <c r="J2418" s="5"/>
      <c r="K2418" s="5"/>
      <c r="L2418" s="5" t="str">
        <f>IF(ActividadesCom[[#This Row],[NIVEL 1]]&lt;&gt;0,VLOOKUP(ActividadesCom[[#This Row],[NIVEL 1]],Catálogo!A:B,2,FALSE),"")</f>
        <v/>
      </c>
      <c r="M2418" s="5"/>
      <c r="N2418" s="6"/>
      <c r="O2418" s="5"/>
      <c r="P2418" s="5"/>
      <c r="Q2418" s="5" t="str">
        <f>IF(ActividadesCom[[#This Row],[NIVEL 2]]&lt;&gt;0,VLOOKUP(ActividadesCom[[#This Row],[NIVEL 2]],Catálogo!A:B,2,FALSE),"")</f>
        <v/>
      </c>
      <c r="R2418" s="5"/>
      <c r="S2418" s="6" t="s">
        <v>23</v>
      </c>
      <c r="T2418" s="5">
        <v>20211</v>
      </c>
      <c r="U2418" s="5" t="s">
        <v>4008</v>
      </c>
      <c r="V2418" s="5">
        <f>IF(ActividadesCom[[#This Row],[NIVEL 3]]&lt;&gt;0,VLOOKUP(ActividadesCom[[#This Row],[NIVEL 3]],Catálogo!A:B,2,FALSE),"")</f>
        <v>3</v>
      </c>
      <c r="W2418" s="5">
        <v>1</v>
      </c>
      <c r="X2418" s="6" t="s">
        <v>23</v>
      </c>
      <c r="Y2418" s="5">
        <v>20203</v>
      </c>
      <c r="Z2418" s="5" t="s">
        <v>4008</v>
      </c>
      <c r="AA2418" s="5">
        <f>IF(ActividadesCom[[#This Row],[NIVEL 4]]&lt;&gt;0,VLOOKUP(ActividadesCom[[#This Row],[NIVEL 4]],Catálogo!A:B,2,FALSE),"")</f>
        <v>3</v>
      </c>
      <c r="AB2418" s="5">
        <v>1</v>
      </c>
      <c r="AC2418" s="6" t="s">
        <v>31</v>
      </c>
      <c r="AD2418" s="5">
        <v>20183</v>
      </c>
      <c r="AE2418" s="5" t="s">
        <v>4009</v>
      </c>
      <c r="AF2418" s="5">
        <f>IF(ActividadesCom[[#This Row],[NIVEL 5]]&lt;&gt;0,VLOOKUP(ActividadesCom[[#This Row],[NIVEL 5]],Catálogo!A:B,2,FALSE),"")</f>
        <v>2</v>
      </c>
      <c r="AG2418" s="5">
        <v>1</v>
      </c>
      <c r="AH2418" s="2"/>
    </row>
    <row r="2419" spans="1:34" ht="30" hidden="1" customHeight="1" x14ac:dyDescent="0.25">
      <c r="A2419" s="7">
        <v>18470384</v>
      </c>
      <c r="B2419" s="6" t="str">
        <f>VLOOKUP(ActividadesCom[[#This Row],[NO. DE CONTROL]],'LISTADO ESTUDIANTES'!A:C,2,FALSE)</f>
        <v>PASTRANA GOMEZ DANIEL ABRAHAM</v>
      </c>
      <c r="C2419" s="6" t="str">
        <f>VLOOKUP(ActividadesCom[[#This Row],[NO. DE CONTROL]],'LISTADO ESTUDIANTES'!A:C,3,FALSE)</f>
        <v>INGENIERIA EN ADMINISTRACION</v>
      </c>
      <c r="D2419" s="5" t="str">
        <f>VLOOKUP(ActividadesCom[[#This Row],[NO. DE CONTROL]],'LISTADO ESTUDIANTES'!A:D,4,FALSE)</f>
        <v>BAJA</v>
      </c>
      <c r="E2419" s="5">
        <f>SUM(ActividadesCom[[#This Row],[CRÉD. 1]],ActividadesCom[[#This Row],[CRÉD. 2]],ActividadesCom[[#This Row],[CRÉD. 3]],ActividadesCom[[#This Row],[CRÉD. 4]],ActividadesCom[[#This Row],[CRÉD. 5]])</f>
        <v>4</v>
      </c>
      <c r="F2419" s="17">
        <f>IF(ActividadesCom[[#This Row],[ÚLTIMO SEMESTRE CON CRÉDITOS]]&gt;0,ROUND(AVERAGE(ActividadesCom[[#This Row],[VALOR NIVEL 5]],ActividadesCom[[#This Row],[VALOR NIVEL 4]],ActividadesCom[[#This Row],[VALOR NIVEL 3]],ActividadesCom[[#This Row],[VALOR NIVEL 2]],ActividadesCom[[#This Row],[VALOR NIVEL 1]]),0),"")</f>
        <v>2</v>
      </c>
      <c r="G2419" s="5" t="str">
        <f>IF(ActividadesCom[[#This Row],[PROMEDIO]]="","",IF(ActividadesCom[[#This Row],[PROMEDIO]]&gt;=4,"EXCELENTE",IF(ActividadesCom[[#This Row],[PROMEDIO]]&gt;=3,"NOTABLE",IF(ActividadesCom[[#This Row],[PROMEDIO]]&gt;=2,"BUENO",IF(ActividadesCom[[#This Row],[PROMEDIO]]=1,"SUFICIENTE","")))))</f>
        <v>BUENO</v>
      </c>
      <c r="H2419" s="5">
        <f>MAX(ActividadesCom[[#This Row],[PERÍODO 1]],ActividadesCom[[#This Row],[PERÍODO 2]],ActividadesCom[[#This Row],[PERÍODO 3]],ActividadesCom[[#This Row],[PERÍODO 4]],ActividadesCom[[#This Row],[PERÍODO 5]])</f>
        <v>20193</v>
      </c>
      <c r="I2419" s="6" t="s">
        <v>943</v>
      </c>
      <c r="J2419" s="5">
        <v>20193</v>
      </c>
      <c r="K2419" s="5" t="s">
        <v>4009</v>
      </c>
      <c r="L2419" s="5">
        <f>IF(ActividadesCom[[#This Row],[NIVEL 1]]&lt;&gt;0,VLOOKUP(ActividadesCom[[#This Row],[NIVEL 1]],Catálogo!A:B,2,FALSE),"")</f>
        <v>2</v>
      </c>
      <c r="M2419" s="5">
        <v>2</v>
      </c>
      <c r="N2419" s="6"/>
      <c r="O2419" s="5"/>
      <c r="P2419" s="5"/>
      <c r="Q2419" s="5" t="str">
        <f>IF(ActividadesCom[[#This Row],[NIVEL 2]]&lt;&gt;0,VLOOKUP(ActividadesCom[[#This Row],[NIVEL 2]],Catálogo!A:B,2,FALSE),"")</f>
        <v/>
      </c>
      <c r="R2419" s="11"/>
      <c r="S2419" s="12"/>
      <c r="T2419" s="11"/>
      <c r="U2419" s="11"/>
      <c r="V2419" s="5" t="str">
        <f>IF(ActividadesCom[[#This Row],[NIVEL 3]]&lt;&gt;0,VLOOKUP(ActividadesCom[[#This Row],[NIVEL 3]],Catálogo!A:B,2,FALSE),"")</f>
        <v/>
      </c>
      <c r="W2419" s="11"/>
      <c r="X2419" s="6" t="s">
        <v>42</v>
      </c>
      <c r="Y2419" s="5">
        <v>20191</v>
      </c>
      <c r="Z2419" s="5" t="s">
        <v>4009</v>
      </c>
      <c r="AA2419" s="5">
        <f>IF(ActividadesCom[[#This Row],[NIVEL 4]]&lt;&gt;0,VLOOKUP(ActividadesCom[[#This Row],[NIVEL 4]],Catálogo!A:B,2,FALSE),"")</f>
        <v>2</v>
      </c>
      <c r="AB2419" s="5">
        <v>1</v>
      </c>
      <c r="AC2419" s="6" t="s">
        <v>37</v>
      </c>
      <c r="AD2419" s="5">
        <v>20183</v>
      </c>
      <c r="AE2419" s="5" t="s">
        <v>4008</v>
      </c>
      <c r="AF2419" s="5">
        <f>IF(ActividadesCom[[#This Row],[NIVEL 5]]&lt;&gt;0,VLOOKUP(ActividadesCom[[#This Row],[NIVEL 5]],Catálogo!A:B,2,FALSE),"")</f>
        <v>3</v>
      </c>
      <c r="AG2419" s="5">
        <v>1</v>
      </c>
      <c r="AH2419" s="2"/>
    </row>
    <row r="2420" spans="1:34" ht="30" hidden="1" customHeight="1" x14ac:dyDescent="0.25">
      <c r="A2420" s="7">
        <v>18470385</v>
      </c>
      <c r="B2420" s="6" t="str">
        <f>VLOOKUP(ActividadesCom[[#This Row],[NO. DE CONTROL]],'LISTADO ESTUDIANTES'!A:C,2,FALSE)</f>
        <v>REYNAGA PEREZ CLAUDIA LISET</v>
      </c>
      <c r="C2420" s="6" t="str">
        <f>VLOOKUP(ActividadesCom[[#This Row],[NO. DE CONTROL]],'LISTADO ESTUDIANTES'!A:C,3,FALSE)</f>
        <v>INGENIERIA AMBIENTAL</v>
      </c>
      <c r="D2420" s="5" t="str">
        <f>VLOOKUP(ActividadesCom[[#This Row],[NO. DE CONTROL]],'LISTADO ESTUDIANTES'!A:D,4,FALSE)</f>
        <v>BAJA</v>
      </c>
      <c r="E2420" s="5">
        <f>SUM(ActividadesCom[[#This Row],[CRÉD. 1]],ActividadesCom[[#This Row],[CRÉD. 2]],ActividadesCom[[#This Row],[CRÉD. 3]],ActividadesCom[[#This Row],[CRÉD. 4]],ActividadesCom[[#This Row],[CRÉD. 5]])</f>
        <v>0</v>
      </c>
      <c r="F2420" s="17" t="str">
        <f>IF(ActividadesCom[[#This Row],[ÚLTIMO SEMESTRE CON CRÉDITOS]]&gt;0,ROUND(AVERAGE(ActividadesCom[[#This Row],[VALOR NIVEL 5]],ActividadesCom[[#This Row],[VALOR NIVEL 4]],ActividadesCom[[#This Row],[VALOR NIVEL 3]],ActividadesCom[[#This Row],[VALOR NIVEL 2]],ActividadesCom[[#This Row],[VALOR NIVEL 1]]),0),"")</f>
        <v/>
      </c>
      <c r="G2420" s="5" t="str">
        <f>IF(ActividadesCom[[#This Row],[PROMEDIO]]="","",IF(ActividadesCom[[#This Row],[PROMEDIO]]&gt;=4,"EXCELENTE",IF(ActividadesCom[[#This Row],[PROMEDIO]]&gt;=3,"NOTABLE",IF(ActividadesCom[[#This Row],[PROMEDIO]]&gt;=2,"BUENO",IF(ActividadesCom[[#This Row],[PROMEDIO]]=1,"SUFICIENTE","")))))</f>
        <v/>
      </c>
      <c r="H2420" s="5">
        <f>MAX(ActividadesCom[[#This Row],[PERÍODO 1]],ActividadesCom[[#This Row],[PERÍODO 2]],ActividadesCom[[#This Row],[PERÍODO 3]],ActividadesCom[[#This Row],[PERÍODO 4]],ActividadesCom[[#This Row],[PERÍODO 5]])</f>
        <v>0</v>
      </c>
      <c r="I2420" s="6"/>
      <c r="J2420" s="5"/>
      <c r="K2420" s="5"/>
      <c r="L2420" s="5" t="str">
        <f>IF(ActividadesCom[[#This Row],[NIVEL 1]]&lt;&gt;0,VLOOKUP(ActividadesCom[[#This Row],[NIVEL 1]],Catálogo!A:B,2,FALSE),"")</f>
        <v/>
      </c>
      <c r="M2420" s="5"/>
      <c r="N2420" s="6"/>
      <c r="O2420" s="5"/>
      <c r="P2420" s="5"/>
      <c r="Q2420" s="5" t="str">
        <f>IF(ActividadesCom[[#This Row],[NIVEL 2]]&lt;&gt;0,VLOOKUP(ActividadesCom[[#This Row],[NIVEL 2]],Catálogo!A:B,2,FALSE),"")</f>
        <v/>
      </c>
      <c r="R2420" s="11"/>
      <c r="S2420" s="12"/>
      <c r="T2420" s="11"/>
      <c r="U2420" s="11"/>
      <c r="V2420" s="5" t="str">
        <f>IF(ActividadesCom[[#This Row],[NIVEL 3]]&lt;&gt;0,VLOOKUP(ActividadesCom[[#This Row],[NIVEL 3]],Catálogo!A:B,2,FALSE),"")</f>
        <v/>
      </c>
      <c r="W2420" s="11"/>
      <c r="X2420" s="6"/>
      <c r="Y2420" s="5"/>
      <c r="Z2420" s="5"/>
      <c r="AA2420" s="5" t="str">
        <f>IF(ActividadesCom[[#This Row],[NIVEL 4]]&lt;&gt;0,VLOOKUP(ActividadesCom[[#This Row],[NIVEL 4]],Catálogo!A:B,2,FALSE),"")</f>
        <v/>
      </c>
      <c r="AB2420" s="5"/>
      <c r="AC2420" s="6"/>
      <c r="AD2420" s="5"/>
      <c r="AE2420" s="5"/>
      <c r="AF2420" s="5" t="str">
        <f>IF(ActividadesCom[[#This Row],[NIVEL 5]]&lt;&gt;0,VLOOKUP(ActividadesCom[[#This Row],[NIVEL 5]],Catálogo!A:B,2,FALSE),"")</f>
        <v/>
      </c>
      <c r="AG2420" s="5"/>
      <c r="AH2420" s="2"/>
    </row>
    <row r="2421" spans="1:34" ht="30" hidden="1" customHeight="1" x14ac:dyDescent="0.25">
      <c r="A2421" s="7">
        <v>18470386</v>
      </c>
      <c r="B2421" s="6" t="str">
        <f>VLOOKUP(ActividadesCom[[#This Row],[NO. DE CONTROL]],'LISTADO ESTUDIANTES'!A:C,2,FALSE)</f>
        <v>DURAN MAYO GUADALUPE MONTSERRAT</v>
      </c>
      <c r="C2421" s="6" t="str">
        <f>VLOOKUP(ActividadesCom[[#This Row],[NO. DE CONTROL]],'LISTADO ESTUDIANTES'!A:C,3,FALSE)</f>
        <v>INGENIERIA EN SISTEMAS COMPUTACIONALES</v>
      </c>
      <c r="D2421" s="5" t="str">
        <f>VLOOKUP(ActividadesCom[[#This Row],[NO. DE CONTROL]],'LISTADO ESTUDIANTES'!A:D,4,FALSE)</f>
        <v>BAJA</v>
      </c>
      <c r="E2421" s="5">
        <f>SUM(ActividadesCom[[#This Row],[CRÉD. 1]],ActividadesCom[[#This Row],[CRÉD. 2]],ActividadesCom[[#This Row],[CRÉD. 3]],ActividadesCom[[#This Row],[CRÉD. 4]],ActividadesCom[[#This Row],[CRÉD. 5]])</f>
        <v>1</v>
      </c>
      <c r="F2421" s="17">
        <f>IF(ActividadesCom[[#This Row],[ÚLTIMO SEMESTRE CON CRÉDITOS]]&gt;0,ROUND(AVERAGE(ActividadesCom[[#This Row],[VALOR NIVEL 5]],ActividadesCom[[#This Row],[VALOR NIVEL 4]],ActividadesCom[[#This Row],[VALOR NIVEL 3]],ActividadesCom[[#This Row],[VALOR NIVEL 2]],ActividadesCom[[#This Row],[VALOR NIVEL 1]]),0),"")</f>
        <v>4</v>
      </c>
      <c r="G2421" s="5" t="str">
        <f>IF(ActividadesCom[[#This Row],[PROMEDIO]]="","",IF(ActividadesCom[[#This Row],[PROMEDIO]]&gt;=4,"EXCELENTE",IF(ActividadesCom[[#This Row],[PROMEDIO]]&gt;=3,"NOTABLE",IF(ActividadesCom[[#This Row],[PROMEDIO]]&gt;=2,"BUENO",IF(ActividadesCom[[#This Row],[PROMEDIO]]=1,"SUFICIENTE","")))))</f>
        <v>EXCELENTE</v>
      </c>
      <c r="H2421" s="5">
        <f>MAX(ActividadesCom[[#This Row],[PERÍODO 1]],ActividadesCom[[#This Row],[PERÍODO 2]],ActividadesCom[[#This Row],[PERÍODO 3]],ActividadesCom[[#This Row],[PERÍODO 4]],ActividadesCom[[#This Row],[PERÍODO 5]])</f>
        <v>20183</v>
      </c>
      <c r="I2421" s="6"/>
      <c r="J2421" s="5"/>
      <c r="K2421" s="5"/>
      <c r="L2421" s="5" t="str">
        <f>IF(ActividadesCom[[#This Row],[NIVEL 1]]&lt;&gt;0,VLOOKUP(ActividadesCom[[#This Row],[NIVEL 1]],Catálogo!A:B,2,FALSE),"")</f>
        <v/>
      </c>
      <c r="M2421" s="5"/>
      <c r="N2421" s="6"/>
      <c r="O2421" s="5"/>
      <c r="P2421" s="5"/>
      <c r="Q2421" s="5" t="str">
        <f>IF(ActividadesCom[[#This Row],[NIVEL 2]]&lt;&gt;0,VLOOKUP(ActividadesCom[[#This Row],[NIVEL 2]],Catálogo!A:B,2,FALSE),"")</f>
        <v/>
      </c>
      <c r="R2421" s="5"/>
      <c r="S2421" s="6"/>
      <c r="T2421" s="5"/>
      <c r="U2421" s="5"/>
      <c r="V2421" s="5" t="str">
        <f>IF(ActividadesCom[[#This Row],[NIVEL 3]]&lt;&gt;0,VLOOKUP(ActividadesCom[[#This Row],[NIVEL 3]],Catálogo!A:B,2,FALSE),"")</f>
        <v/>
      </c>
      <c r="W2421" s="5"/>
      <c r="X2421" s="6"/>
      <c r="Y2421" s="5"/>
      <c r="Z2421" s="5"/>
      <c r="AA2421" s="5" t="str">
        <f>IF(ActividadesCom[[#This Row],[NIVEL 4]]&lt;&gt;0,VLOOKUP(ActividadesCom[[#This Row],[NIVEL 4]],Catálogo!A:B,2,FALSE),"")</f>
        <v/>
      </c>
      <c r="AB2421" s="5"/>
      <c r="AC2421" s="6" t="s">
        <v>23</v>
      </c>
      <c r="AD2421" s="5">
        <v>20183</v>
      </c>
      <c r="AE2421" s="5" t="s">
        <v>4007</v>
      </c>
      <c r="AF2421" s="5">
        <f>IF(ActividadesCom[[#This Row],[NIVEL 5]]&lt;&gt;0,VLOOKUP(ActividadesCom[[#This Row],[NIVEL 5]],Catálogo!A:B,2,FALSE),"")</f>
        <v>4</v>
      </c>
      <c r="AG2421" s="5">
        <v>1</v>
      </c>
      <c r="AH2421" s="2"/>
    </row>
    <row r="2422" spans="1:34" ht="30" hidden="1" customHeight="1" x14ac:dyDescent="0.25">
      <c r="A2422" s="7">
        <v>18470387</v>
      </c>
      <c r="B2422" s="6" t="str">
        <f>VLOOKUP(ActividadesCom[[#This Row],[NO. DE CONTROL]],'LISTADO ESTUDIANTES'!A:C,2,FALSE)</f>
        <v>PEREZ MORALES OSIRIS CRISTHELL</v>
      </c>
      <c r="C2422" s="6" t="str">
        <f>VLOOKUP(ActividadesCom[[#This Row],[NO. DE CONTROL]],'LISTADO ESTUDIANTES'!A:C,3,FALSE)</f>
        <v>INGENIERIA EN GESTION EMPRESARIAL</v>
      </c>
      <c r="D2422" s="5" t="str">
        <f>VLOOKUP(ActividadesCom[[#This Row],[NO. DE CONTROL]],'LISTADO ESTUDIANTES'!A:D,4,FALSE)</f>
        <v>BAJA</v>
      </c>
      <c r="E2422" s="5">
        <f>SUM(ActividadesCom[[#This Row],[CRÉD. 1]],ActividadesCom[[#This Row],[CRÉD. 2]],ActividadesCom[[#This Row],[CRÉD. 3]],ActividadesCom[[#This Row],[CRÉD. 4]],ActividadesCom[[#This Row],[CRÉD. 5]])</f>
        <v>3</v>
      </c>
      <c r="F2422" s="17">
        <f>IF(ActividadesCom[[#This Row],[ÚLTIMO SEMESTRE CON CRÉDITOS]]&gt;0,ROUND(AVERAGE(ActividadesCom[[#This Row],[VALOR NIVEL 5]],ActividadesCom[[#This Row],[VALOR NIVEL 4]],ActividadesCom[[#This Row],[VALOR NIVEL 3]],ActividadesCom[[#This Row],[VALOR NIVEL 2]],ActividadesCom[[#This Row],[VALOR NIVEL 1]]),0),"")</f>
        <v>2</v>
      </c>
      <c r="G2422" s="5" t="str">
        <f>IF(ActividadesCom[[#This Row],[PROMEDIO]]="","",IF(ActividadesCom[[#This Row],[PROMEDIO]]&gt;=4,"EXCELENTE",IF(ActividadesCom[[#This Row],[PROMEDIO]]&gt;=3,"NOTABLE",IF(ActividadesCom[[#This Row],[PROMEDIO]]&gt;=2,"BUENO",IF(ActividadesCom[[#This Row],[PROMEDIO]]=1,"SUFICIENTE","")))))</f>
        <v>BUENO</v>
      </c>
      <c r="H2422" s="5">
        <f>MAX(ActividadesCom[[#This Row],[PERÍODO 1]],ActividadesCom[[#This Row],[PERÍODO 2]],ActividadesCom[[#This Row],[PERÍODO 3]],ActividadesCom[[#This Row],[PERÍODO 4]],ActividadesCom[[#This Row],[PERÍODO 5]])</f>
        <v>20193</v>
      </c>
      <c r="I2422" s="6" t="s">
        <v>196</v>
      </c>
      <c r="J2422" s="5">
        <v>20183</v>
      </c>
      <c r="K2422" s="5" t="s">
        <v>4009</v>
      </c>
      <c r="L2422" s="5">
        <f>IF(ActividadesCom[[#This Row],[NIVEL 1]]&lt;&gt;0,VLOOKUP(ActividadesCom[[#This Row],[NIVEL 1]],Catálogo!A:B,2,FALSE),"")</f>
        <v>2</v>
      </c>
      <c r="M2422" s="5">
        <v>1</v>
      </c>
      <c r="N2422" s="6" t="s">
        <v>196</v>
      </c>
      <c r="O2422" s="5">
        <v>20193</v>
      </c>
      <c r="P2422" s="5" t="s">
        <v>4009</v>
      </c>
      <c r="Q2422" s="5">
        <f>IF(ActividadesCom[[#This Row],[NIVEL 2]]&lt;&gt;0,VLOOKUP(ActividadesCom[[#This Row],[NIVEL 2]],Catálogo!A:B,2,FALSE),"")</f>
        <v>2</v>
      </c>
      <c r="R2422" s="5">
        <v>1</v>
      </c>
      <c r="S2422" s="6"/>
      <c r="T2422" s="5"/>
      <c r="U2422" s="5"/>
      <c r="V2422" s="5" t="str">
        <f>IF(ActividadesCom[[#This Row],[NIVEL 3]]&lt;&gt;0,VLOOKUP(ActividadesCom[[#This Row],[NIVEL 3]],Catálogo!A:B,2,FALSE),"")</f>
        <v/>
      </c>
      <c r="W2422" s="5"/>
      <c r="X2422" s="6"/>
      <c r="Y2422" s="5"/>
      <c r="Z2422" s="5"/>
      <c r="AA2422" s="5" t="str">
        <f>IF(ActividadesCom[[#This Row],[NIVEL 4]]&lt;&gt;0,VLOOKUP(ActividadesCom[[#This Row],[NIVEL 4]],Catálogo!A:B,2,FALSE),"")</f>
        <v/>
      </c>
      <c r="AB2422" s="5"/>
      <c r="AC2422" s="6" t="s">
        <v>34</v>
      </c>
      <c r="AD2422" s="5">
        <v>20183</v>
      </c>
      <c r="AE2422" s="5" t="s">
        <v>4009</v>
      </c>
      <c r="AF2422" s="5">
        <f>IF(ActividadesCom[[#This Row],[NIVEL 5]]&lt;&gt;0,VLOOKUP(ActividadesCom[[#This Row],[NIVEL 5]],Catálogo!A:B,2,FALSE),"")</f>
        <v>2</v>
      </c>
      <c r="AG2422" s="5">
        <v>1</v>
      </c>
      <c r="AH2422" s="2"/>
    </row>
    <row r="2423" spans="1:34" ht="30" hidden="1" customHeight="1" x14ac:dyDescent="0.25">
      <c r="A2423" s="7">
        <v>18470388</v>
      </c>
      <c r="B2423" s="6" t="str">
        <f>VLOOKUP(ActividadesCom[[#This Row],[NO. DE CONTROL]],'LISTADO ESTUDIANTES'!A:C,2,FALSE)</f>
        <v>CALAN CAN ROSA MARIA</v>
      </c>
      <c r="C2423" s="6" t="str">
        <f>VLOOKUP(ActividadesCom[[#This Row],[NO. DE CONTROL]],'LISTADO ESTUDIANTES'!A:C,3,FALSE)</f>
        <v>INGENIERIA AMBIENTAL</v>
      </c>
      <c r="D2423" s="5" t="str">
        <f>VLOOKUP(ActividadesCom[[#This Row],[NO. DE CONTROL]],'LISTADO ESTUDIANTES'!A:D,4,FALSE)</f>
        <v>BAJA</v>
      </c>
      <c r="E2423" s="5">
        <f>SUM(ActividadesCom[[#This Row],[CRÉD. 1]],ActividadesCom[[#This Row],[CRÉD. 2]],ActividadesCom[[#This Row],[CRÉD. 3]],ActividadesCom[[#This Row],[CRÉD. 4]],ActividadesCom[[#This Row],[CRÉD. 5]])</f>
        <v>5</v>
      </c>
      <c r="F2423" s="17">
        <f>IF(ActividadesCom[[#This Row],[ÚLTIMO SEMESTRE CON CRÉDITOS]]&gt;0,ROUND(AVERAGE(ActividadesCom[[#This Row],[VALOR NIVEL 5]],ActividadesCom[[#This Row],[VALOR NIVEL 4]],ActividadesCom[[#This Row],[VALOR NIVEL 3]],ActividadesCom[[#This Row],[VALOR NIVEL 2]],ActividadesCom[[#This Row],[VALOR NIVEL 1]]),0),"")</f>
        <v>4</v>
      </c>
      <c r="G2423" s="5" t="str">
        <f>IF(ActividadesCom[[#This Row],[PROMEDIO]]="","",IF(ActividadesCom[[#This Row],[PROMEDIO]]&gt;=4,"EXCELENTE",IF(ActividadesCom[[#This Row],[PROMEDIO]]&gt;=3,"NOTABLE",IF(ActividadesCom[[#This Row],[PROMEDIO]]&gt;=2,"BUENO",IF(ActividadesCom[[#This Row],[PROMEDIO]]=1,"SUFICIENTE","")))))</f>
        <v>EXCELENTE</v>
      </c>
      <c r="H2423" s="5">
        <f>MAX(ActividadesCom[[#This Row],[PERÍODO 1]],ActividadesCom[[#This Row],[PERÍODO 2]],ActividadesCom[[#This Row],[PERÍODO 3]],ActividadesCom[[#This Row],[PERÍODO 4]],ActividadesCom[[#This Row],[PERÍODO 5]])</f>
        <v>20221</v>
      </c>
      <c r="I2423" s="6" t="s">
        <v>5348</v>
      </c>
      <c r="J2423" s="5">
        <v>20221</v>
      </c>
      <c r="K2423" s="5" t="s">
        <v>4007</v>
      </c>
      <c r="L2423" s="5">
        <f>IF(ActividadesCom[[#This Row],[NIVEL 1]]&lt;&gt;0,VLOOKUP(ActividadesCom[[#This Row],[NIVEL 1]],Catálogo!A:B,2,FALSE),"")</f>
        <v>4</v>
      </c>
      <c r="M2423" s="5">
        <v>1</v>
      </c>
      <c r="N2423" s="6" t="s">
        <v>5366</v>
      </c>
      <c r="O2423" s="5">
        <v>20221</v>
      </c>
      <c r="P2423" s="5" t="s">
        <v>4007</v>
      </c>
      <c r="Q2423" s="5">
        <f>IF(ActividadesCom[[#This Row],[NIVEL 2]]&lt;&gt;0,VLOOKUP(ActividadesCom[[#This Row],[NIVEL 2]],Catálogo!A:B,2,FALSE),"")</f>
        <v>4</v>
      </c>
      <c r="R2423" s="11">
        <v>1</v>
      </c>
      <c r="S2423" s="12" t="s">
        <v>37</v>
      </c>
      <c r="T2423" s="11">
        <v>20203</v>
      </c>
      <c r="U2423" s="11" t="s">
        <v>4008</v>
      </c>
      <c r="V2423" s="5">
        <f>IF(ActividadesCom[[#This Row],[NIVEL 3]]&lt;&gt;0,VLOOKUP(ActividadesCom[[#This Row],[NIVEL 3]],Catálogo!A:B,2,FALSE),"")</f>
        <v>3</v>
      </c>
      <c r="W2423" s="11">
        <v>1</v>
      </c>
      <c r="X2423" s="6" t="s">
        <v>3256</v>
      </c>
      <c r="Y2423" s="5">
        <v>20201</v>
      </c>
      <c r="Z2423" s="5" t="s">
        <v>4008</v>
      </c>
      <c r="AA2423" s="5">
        <f>IF(ActividadesCom[[#This Row],[NIVEL 4]]&lt;&gt;0,VLOOKUP(ActividadesCom[[#This Row],[NIVEL 4]],Catálogo!A:B,2,FALSE),"")</f>
        <v>3</v>
      </c>
      <c r="AB2423" s="5">
        <v>1</v>
      </c>
      <c r="AC2423" s="6" t="s">
        <v>4101</v>
      </c>
      <c r="AD2423" s="5">
        <v>20203</v>
      </c>
      <c r="AE2423" s="5" t="s">
        <v>4007</v>
      </c>
      <c r="AF2423" s="5">
        <f>IF(ActividadesCom[[#This Row],[NIVEL 5]]&lt;&gt;0,VLOOKUP(ActividadesCom[[#This Row],[NIVEL 5]],Catálogo!A:B,2,FALSE),"")</f>
        <v>4</v>
      </c>
      <c r="AG2423" s="5">
        <v>1</v>
      </c>
      <c r="AH2423" s="2"/>
    </row>
    <row r="2424" spans="1:34" ht="30" hidden="1" customHeight="1" x14ac:dyDescent="0.25">
      <c r="A2424" s="7">
        <v>18470389</v>
      </c>
      <c r="B2424" s="6" t="str">
        <f>VLOOKUP(ActividadesCom[[#This Row],[NO. DE CONTROL]],'LISTADO ESTUDIANTES'!A:C,2,FALSE)</f>
        <v>PECH COUHO ARMANDO GABRIEL</v>
      </c>
      <c r="C2424" s="6" t="str">
        <f>VLOOKUP(ActividadesCom[[#This Row],[NO. DE CONTROL]],'LISTADO ESTUDIANTES'!A:C,3,FALSE)</f>
        <v>INGENIERIA EN ADMINISTRACION</v>
      </c>
      <c r="D2424" s="5" t="str">
        <f>VLOOKUP(ActividadesCom[[#This Row],[NO. DE CONTROL]],'LISTADO ESTUDIANTES'!A:D,4,FALSE)</f>
        <v>BAJA</v>
      </c>
      <c r="E2424" s="5">
        <f>SUM(ActividadesCom[[#This Row],[CRÉD. 1]],ActividadesCom[[#This Row],[CRÉD. 2]],ActividadesCom[[#This Row],[CRÉD. 3]],ActividadesCom[[#This Row],[CRÉD. 4]],ActividadesCom[[#This Row],[CRÉD. 5]])</f>
        <v>1</v>
      </c>
      <c r="F2424" s="17">
        <f>IF(ActividadesCom[[#This Row],[ÚLTIMO SEMESTRE CON CRÉDITOS]]&gt;0,ROUND(AVERAGE(ActividadesCom[[#This Row],[VALOR NIVEL 5]],ActividadesCom[[#This Row],[VALOR NIVEL 4]],ActividadesCom[[#This Row],[VALOR NIVEL 3]],ActividadesCom[[#This Row],[VALOR NIVEL 2]],ActividadesCom[[#This Row],[VALOR NIVEL 1]]),0),"")</f>
        <v>3</v>
      </c>
      <c r="G2424" s="5" t="str">
        <f>IF(ActividadesCom[[#This Row],[PROMEDIO]]="","",IF(ActividadesCom[[#This Row],[PROMEDIO]]&gt;=4,"EXCELENTE",IF(ActividadesCom[[#This Row],[PROMEDIO]]&gt;=3,"NOTABLE",IF(ActividadesCom[[#This Row],[PROMEDIO]]&gt;=2,"BUENO",IF(ActividadesCom[[#This Row],[PROMEDIO]]=1,"SUFICIENTE","")))))</f>
        <v>NOTABLE</v>
      </c>
      <c r="H2424" s="5">
        <f>MAX(ActividadesCom[[#This Row],[PERÍODO 1]],ActividadesCom[[#This Row],[PERÍODO 2]],ActividadesCom[[#This Row],[PERÍODO 3]],ActividadesCom[[#This Row],[PERÍODO 4]],ActividadesCom[[#This Row],[PERÍODO 5]])</f>
        <v>20183</v>
      </c>
      <c r="I2424" s="6"/>
      <c r="J2424" s="5"/>
      <c r="K2424" s="5"/>
      <c r="L2424" s="5" t="str">
        <f>IF(ActividadesCom[[#This Row],[NIVEL 1]]&lt;&gt;0,VLOOKUP(ActividadesCom[[#This Row],[NIVEL 1]],Catálogo!A:B,2,FALSE),"")</f>
        <v/>
      </c>
      <c r="M2424" s="5"/>
      <c r="N2424" s="6"/>
      <c r="O2424" s="5"/>
      <c r="P2424" s="5"/>
      <c r="Q2424" s="5" t="str">
        <f>IF(ActividadesCom[[#This Row],[NIVEL 2]]&lt;&gt;0,VLOOKUP(ActividadesCom[[#This Row],[NIVEL 2]],Catálogo!A:B,2,FALSE),"")</f>
        <v/>
      </c>
      <c r="R2424" s="11"/>
      <c r="S2424" s="12"/>
      <c r="T2424" s="11"/>
      <c r="U2424" s="11"/>
      <c r="V2424" s="5" t="str">
        <f>IF(ActividadesCom[[#This Row],[NIVEL 3]]&lt;&gt;0,VLOOKUP(ActividadesCom[[#This Row],[NIVEL 3]],Catálogo!A:B,2,FALSE),"")</f>
        <v/>
      </c>
      <c r="W2424" s="11"/>
      <c r="X2424" s="6"/>
      <c r="Y2424" s="5"/>
      <c r="Z2424" s="5"/>
      <c r="AA2424" s="5" t="str">
        <f>IF(ActividadesCom[[#This Row],[NIVEL 4]]&lt;&gt;0,VLOOKUP(ActividadesCom[[#This Row],[NIVEL 4]],Catálogo!A:B,2,FALSE),"")</f>
        <v/>
      </c>
      <c r="AB2424" s="5"/>
      <c r="AC2424" s="6" t="s">
        <v>37</v>
      </c>
      <c r="AD2424" s="5">
        <v>20183</v>
      </c>
      <c r="AE2424" s="5" t="s">
        <v>4008</v>
      </c>
      <c r="AF2424" s="5">
        <f>IF(ActividadesCom[[#This Row],[NIVEL 5]]&lt;&gt;0,VLOOKUP(ActividadesCom[[#This Row],[NIVEL 5]],Catálogo!A:B,2,FALSE),"")</f>
        <v>3</v>
      </c>
      <c r="AG2424" s="5">
        <v>1</v>
      </c>
      <c r="AH2424" s="2"/>
    </row>
    <row r="2425" spans="1:34" ht="30" hidden="1" customHeight="1" x14ac:dyDescent="0.25">
      <c r="A2425" s="7">
        <v>18470390</v>
      </c>
      <c r="B2425" s="6" t="str">
        <f>VLOOKUP(ActividadesCom[[#This Row],[NO. DE CONTROL]],'LISTADO ESTUDIANTES'!A:C,2,FALSE)</f>
        <v>BAÑOS CHAN CAROLINA DE JESUS</v>
      </c>
      <c r="C2425" s="6" t="str">
        <f>VLOOKUP(ActividadesCom[[#This Row],[NO. DE CONTROL]],'LISTADO ESTUDIANTES'!A:C,3,FALSE)</f>
        <v>INGENIERIA EN ADMINISTRACION</v>
      </c>
      <c r="D2425" s="5" t="str">
        <f>VLOOKUP(ActividadesCom[[#This Row],[NO. DE CONTROL]],'LISTADO ESTUDIANTES'!A:D,4,FALSE)</f>
        <v>BAJA</v>
      </c>
      <c r="E2425" s="5">
        <f>SUM(ActividadesCom[[#This Row],[CRÉD. 1]],ActividadesCom[[#This Row],[CRÉD. 2]],ActividadesCom[[#This Row],[CRÉD. 3]],ActividadesCom[[#This Row],[CRÉD. 4]],ActividadesCom[[#This Row],[CRÉD. 5]])</f>
        <v>0</v>
      </c>
      <c r="F2425" s="17" t="str">
        <f>IF(ActividadesCom[[#This Row],[ÚLTIMO SEMESTRE CON CRÉDITOS]]&gt;0,ROUND(AVERAGE(ActividadesCom[[#This Row],[VALOR NIVEL 5]],ActividadesCom[[#This Row],[VALOR NIVEL 4]],ActividadesCom[[#This Row],[VALOR NIVEL 3]],ActividadesCom[[#This Row],[VALOR NIVEL 2]],ActividadesCom[[#This Row],[VALOR NIVEL 1]]),0),"")</f>
        <v/>
      </c>
      <c r="G2425" s="5" t="str">
        <f>IF(ActividadesCom[[#This Row],[PROMEDIO]]="","",IF(ActividadesCom[[#This Row],[PROMEDIO]]&gt;=4,"EXCELENTE",IF(ActividadesCom[[#This Row],[PROMEDIO]]&gt;=3,"NOTABLE",IF(ActividadesCom[[#This Row],[PROMEDIO]]&gt;=2,"BUENO",IF(ActividadesCom[[#This Row],[PROMEDIO]]=1,"SUFICIENTE","")))))</f>
        <v/>
      </c>
      <c r="H2425" s="5">
        <f>MAX(ActividadesCom[[#This Row],[PERÍODO 1]],ActividadesCom[[#This Row],[PERÍODO 2]],ActividadesCom[[#This Row],[PERÍODO 3]],ActividadesCom[[#This Row],[PERÍODO 4]],ActividadesCom[[#This Row],[PERÍODO 5]])</f>
        <v>0</v>
      </c>
      <c r="I2425" s="6"/>
      <c r="J2425" s="5"/>
      <c r="K2425" s="5"/>
      <c r="L2425" s="5" t="str">
        <f>IF(ActividadesCom[[#This Row],[NIVEL 1]]&lt;&gt;0,VLOOKUP(ActividadesCom[[#This Row],[NIVEL 1]],Catálogo!A:B,2,FALSE),"")</f>
        <v/>
      </c>
      <c r="M2425" s="5"/>
      <c r="N2425" s="6"/>
      <c r="O2425" s="5"/>
      <c r="P2425" s="5"/>
      <c r="Q2425" s="5" t="str">
        <f>IF(ActividadesCom[[#This Row],[NIVEL 2]]&lt;&gt;0,VLOOKUP(ActividadesCom[[#This Row],[NIVEL 2]],Catálogo!A:B,2,FALSE),"")</f>
        <v/>
      </c>
      <c r="R2425" s="11"/>
      <c r="S2425" s="12"/>
      <c r="T2425" s="11"/>
      <c r="U2425" s="11"/>
      <c r="V2425" s="5" t="str">
        <f>IF(ActividadesCom[[#This Row],[NIVEL 3]]&lt;&gt;0,VLOOKUP(ActividadesCom[[#This Row],[NIVEL 3]],Catálogo!A:B,2,FALSE),"")</f>
        <v/>
      </c>
      <c r="W2425" s="11"/>
      <c r="X2425" s="6"/>
      <c r="Y2425" s="5"/>
      <c r="Z2425" s="5"/>
      <c r="AA2425" s="5" t="str">
        <f>IF(ActividadesCom[[#This Row],[NIVEL 4]]&lt;&gt;0,VLOOKUP(ActividadesCom[[#This Row],[NIVEL 4]],Catálogo!A:B,2,FALSE),"")</f>
        <v/>
      </c>
      <c r="AB2425" s="5"/>
      <c r="AC2425" s="6"/>
      <c r="AD2425" s="5"/>
      <c r="AE2425" s="5"/>
      <c r="AF2425" s="5" t="str">
        <f>IF(ActividadesCom[[#This Row],[NIVEL 5]]&lt;&gt;0,VLOOKUP(ActividadesCom[[#This Row],[NIVEL 5]],Catálogo!A:B,2,FALSE),"")</f>
        <v/>
      </c>
      <c r="AG2425" s="5"/>
      <c r="AH2425" s="2"/>
    </row>
    <row r="2426" spans="1:34" ht="30" hidden="1" customHeight="1" x14ac:dyDescent="0.25">
      <c r="A2426" s="7">
        <v>18470391</v>
      </c>
      <c r="B2426" s="6" t="str">
        <f>VLOOKUP(ActividadesCom[[#This Row],[NO. DE CONTROL]],'LISTADO ESTUDIANTES'!A:C,2,FALSE)</f>
        <v>GARRIDO TZAB WENDY ESTHER</v>
      </c>
      <c r="C2426" s="6" t="str">
        <f>VLOOKUP(ActividadesCom[[#This Row],[NO. DE CONTROL]],'LISTADO ESTUDIANTES'!A:C,3,FALSE)</f>
        <v>INGENIERIA EN ADMINISTRACION</v>
      </c>
      <c r="D2426" s="5" t="str">
        <f>VLOOKUP(ActividadesCom[[#This Row],[NO. DE CONTROL]],'LISTADO ESTUDIANTES'!A:D,4,FALSE)</f>
        <v>BAJA</v>
      </c>
      <c r="E2426" s="5">
        <f>SUM(ActividadesCom[[#This Row],[CRÉD. 1]],ActividadesCom[[#This Row],[CRÉD. 2]],ActividadesCom[[#This Row],[CRÉD. 3]],ActividadesCom[[#This Row],[CRÉD. 4]],ActividadesCom[[#This Row],[CRÉD. 5]])</f>
        <v>5</v>
      </c>
      <c r="F2426" s="17">
        <f>IF(ActividadesCom[[#This Row],[ÚLTIMO SEMESTRE CON CRÉDITOS]]&gt;0,ROUND(AVERAGE(ActividadesCom[[#This Row],[VALOR NIVEL 5]],ActividadesCom[[#This Row],[VALOR NIVEL 4]],ActividadesCom[[#This Row],[VALOR NIVEL 3]],ActividadesCom[[#This Row],[VALOR NIVEL 2]],ActividadesCom[[#This Row],[VALOR NIVEL 1]]),0),"")</f>
        <v>2</v>
      </c>
      <c r="G2426" s="5" t="str">
        <f>IF(ActividadesCom[[#This Row],[PROMEDIO]]="","",IF(ActividadesCom[[#This Row],[PROMEDIO]]&gt;=4,"EXCELENTE",IF(ActividadesCom[[#This Row],[PROMEDIO]]&gt;=3,"NOTABLE",IF(ActividadesCom[[#This Row],[PROMEDIO]]&gt;=2,"BUENO",IF(ActividadesCom[[#This Row],[PROMEDIO]]=1,"SUFICIENTE","")))))</f>
        <v>BUENO</v>
      </c>
      <c r="H2426" s="5">
        <f>MAX(ActividadesCom[[#This Row],[PERÍODO 1]],ActividadesCom[[#This Row],[PERÍODO 2]],ActividadesCom[[#This Row],[PERÍODO 3]],ActividadesCom[[#This Row],[PERÍODO 4]],ActividadesCom[[#This Row],[PERÍODO 5]])</f>
        <v>20221</v>
      </c>
      <c r="I2426" s="6" t="s">
        <v>461</v>
      </c>
      <c r="J2426" s="5">
        <v>20183</v>
      </c>
      <c r="K2426" s="5" t="s">
        <v>4009</v>
      </c>
      <c r="L2426" s="5">
        <f>IF(ActividadesCom[[#This Row],[NIVEL 1]]&lt;&gt;0,VLOOKUP(ActividadesCom[[#This Row],[NIVEL 1]],Catálogo!A:B,2,FALSE),"")</f>
        <v>2</v>
      </c>
      <c r="M2426" s="5">
        <v>1</v>
      </c>
      <c r="N2426" s="6" t="s">
        <v>4909</v>
      </c>
      <c r="O2426" s="5">
        <v>20213</v>
      </c>
      <c r="P2426" s="5" t="s">
        <v>4009</v>
      </c>
      <c r="Q2426" s="5">
        <f>IF(ActividadesCom[[#This Row],[NIVEL 2]]&lt;&gt;0,VLOOKUP(ActividadesCom[[#This Row],[NIVEL 2]],Catálogo!A:B,2,FALSE),"")</f>
        <v>2</v>
      </c>
      <c r="R2426" s="11">
        <v>1</v>
      </c>
      <c r="S2426" s="12" t="s">
        <v>4929</v>
      </c>
      <c r="T2426" s="11">
        <v>20221</v>
      </c>
      <c r="U2426" s="11" t="s">
        <v>4007</v>
      </c>
      <c r="V2426" s="5">
        <f>IF(ActividadesCom[[#This Row],[NIVEL 3]]&lt;&gt;0,VLOOKUP(ActividadesCom[[#This Row],[NIVEL 3]],Catálogo!A:B,2,FALSE),"")</f>
        <v>4</v>
      </c>
      <c r="W2426" s="11">
        <v>1</v>
      </c>
      <c r="X2426" s="6" t="s">
        <v>2762</v>
      </c>
      <c r="Y2426" s="5">
        <v>20201</v>
      </c>
      <c r="Z2426" s="5" t="s">
        <v>4009</v>
      </c>
      <c r="AA2426" s="5">
        <f>IF(ActividadesCom[[#This Row],[NIVEL 4]]&lt;&gt;0,VLOOKUP(ActividadesCom[[#This Row],[NIVEL 4]],Catálogo!A:B,2,FALSE),"")</f>
        <v>2</v>
      </c>
      <c r="AB2426" s="5">
        <v>1</v>
      </c>
      <c r="AC2426" s="6" t="s">
        <v>34</v>
      </c>
      <c r="AD2426" s="5">
        <v>20183</v>
      </c>
      <c r="AE2426" s="5" t="s">
        <v>4009</v>
      </c>
      <c r="AF2426" s="5">
        <f>IF(ActividadesCom[[#This Row],[NIVEL 5]]&lt;&gt;0,VLOOKUP(ActividadesCom[[#This Row],[NIVEL 5]],Catálogo!A:B,2,FALSE),"")</f>
        <v>2</v>
      </c>
      <c r="AG2426" s="5">
        <v>1</v>
      </c>
      <c r="AH2426" s="2"/>
    </row>
    <row r="2427" spans="1:34" ht="30" hidden="1" customHeight="1" x14ac:dyDescent="0.25">
      <c r="A2427" s="7">
        <v>18470392</v>
      </c>
      <c r="B2427" s="6" t="str">
        <f>VLOOKUP(ActividadesCom[[#This Row],[NO. DE CONTROL]],'LISTADO ESTUDIANTES'!A:C,2,FALSE)</f>
        <v>GARCIA QUINTAL JOSE ALFREDO</v>
      </c>
      <c r="C2427" s="6" t="str">
        <f>VLOOKUP(ActividadesCom[[#This Row],[NO. DE CONTROL]],'LISTADO ESTUDIANTES'!A:C,3,FALSE)</f>
        <v>INGENIERIA EN ADMINISTRACION</v>
      </c>
      <c r="D2427" s="5" t="str">
        <f>VLOOKUP(ActividadesCom[[#This Row],[NO. DE CONTROL]],'LISTADO ESTUDIANTES'!A:D,4,FALSE)</f>
        <v>BAJA</v>
      </c>
      <c r="E2427" s="5">
        <f>SUM(ActividadesCom[[#This Row],[CRÉD. 1]],ActividadesCom[[#This Row],[CRÉD. 2]],ActividadesCom[[#This Row],[CRÉD. 3]],ActividadesCom[[#This Row],[CRÉD. 4]],ActividadesCom[[#This Row],[CRÉD. 5]])</f>
        <v>0</v>
      </c>
      <c r="F2427" s="17" t="str">
        <f>IF(ActividadesCom[[#This Row],[ÚLTIMO SEMESTRE CON CRÉDITOS]]&gt;0,ROUND(AVERAGE(ActividadesCom[[#This Row],[VALOR NIVEL 5]],ActividadesCom[[#This Row],[VALOR NIVEL 4]],ActividadesCom[[#This Row],[VALOR NIVEL 3]],ActividadesCom[[#This Row],[VALOR NIVEL 2]],ActividadesCom[[#This Row],[VALOR NIVEL 1]]),0),"")</f>
        <v/>
      </c>
      <c r="G2427" s="5" t="str">
        <f>IF(ActividadesCom[[#This Row],[PROMEDIO]]="","",IF(ActividadesCom[[#This Row],[PROMEDIO]]&gt;=4,"EXCELENTE",IF(ActividadesCom[[#This Row],[PROMEDIO]]&gt;=3,"NOTABLE",IF(ActividadesCom[[#This Row],[PROMEDIO]]&gt;=2,"BUENO",IF(ActividadesCom[[#This Row],[PROMEDIO]]=1,"SUFICIENTE","")))))</f>
        <v/>
      </c>
      <c r="H2427" s="5">
        <f>MAX(ActividadesCom[[#This Row],[PERÍODO 1]],ActividadesCom[[#This Row],[PERÍODO 2]],ActividadesCom[[#This Row],[PERÍODO 3]],ActividadesCom[[#This Row],[PERÍODO 4]],ActividadesCom[[#This Row],[PERÍODO 5]])</f>
        <v>0</v>
      </c>
      <c r="I2427" s="6"/>
      <c r="J2427" s="5"/>
      <c r="K2427" s="5"/>
      <c r="L2427" s="5" t="str">
        <f>IF(ActividadesCom[[#This Row],[NIVEL 1]]&lt;&gt;0,VLOOKUP(ActividadesCom[[#This Row],[NIVEL 1]],Catálogo!A:B,2,FALSE),"")</f>
        <v/>
      </c>
      <c r="M2427" s="5"/>
      <c r="N2427" s="6"/>
      <c r="O2427" s="5"/>
      <c r="P2427" s="5"/>
      <c r="Q2427" s="5" t="str">
        <f>IF(ActividadesCom[[#This Row],[NIVEL 2]]&lt;&gt;0,VLOOKUP(ActividadesCom[[#This Row],[NIVEL 2]],Catálogo!A:B,2,FALSE),"")</f>
        <v/>
      </c>
      <c r="R2427" s="11"/>
      <c r="S2427" s="12"/>
      <c r="T2427" s="11"/>
      <c r="U2427" s="11"/>
      <c r="V2427" s="5" t="str">
        <f>IF(ActividadesCom[[#This Row],[NIVEL 3]]&lt;&gt;0,VLOOKUP(ActividadesCom[[#This Row],[NIVEL 3]],Catálogo!A:B,2,FALSE),"")</f>
        <v/>
      </c>
      <c r="W2427" s="11"/>
      <c r="X2427" s="6"/>
      <c r="Y2427" s="5"/>
      <c r="Z2427" s="5"/>
      <c r="AA2427" s="5" t="str">
        <f>IF(ActividadesCom[[#This Row],[NIVEL 4]]&lt;&gt;0,VLOOKUP(ActividadesCom[[#This Row],[NIVEL 4]],Catálogo!A:B,2,FALSE),"")</f>
        <v/>
      </c>
      <c r="AB2427" s="5"/>
      <c r="AC2427" s="6"/>
      <c r="AD2427" s="5"/>
      <c r="AE2427" s="5"/>
      <c r="AF2427" s="5" t="str">
        <f>IF(ActividadesCom[[#This Row],[NIVEL 5]]&lt;&gt;0,VLOOKUP(ActividadesCom[[#This Row],[NIVEL 5]],Catálogo!A:B,2,FALSE),"")</f>
        <v/>
      </c>
      <c r="AG2427" s="5"/>
      <c r="AH2427" s="2"/>
    </row>
    <row r="2428" spans="1:34" ht="30" hidden="1" customHeight="1" x14ac:dyDescent="0.25">
      <c r="A2428" s="7">
        <v>18470393</v>
      </c>
      <c r="B2428" s="6" t="str">
        <f>VLOOKUP(ActividadesCom[[#This Row],[NO. DE CONTROL]],'LISTADO ESTUDIANTES'!A:C,2,FALSE)</f>
        <v>CAMPOS JIMENEZ GIOVANA GUADALUPE</v>
      </c>
      <c r="C2428" s="6" t="str">
        <f>VLOOKUP(ActividadesCom[[#This Row],[NO. DE CONTROL]],'LISTADO ESTUDIANTES'!A:C,3,FALSE)</f>
        <v>INGENIERIA EN SISTEMAS COMPUTACIONALES</v>
      </c>
      <c r="D2428" s="5" t="str">
        <f>VLOOKUP(ActividadesCom[[#This Row],[NO. DE CONTROL]],'LISTADO ESTUDIANTES'!A:D,4,FALSE)</f>
        <v>BAJA</v>
      </c>
      <c r="E2428" s="5">
        <f>SUM(ActividadesCom[[#This Row],[CRÉD. 1]],ActividadesCom[[#This Row],[CRÉD. 2]],ActividadesCom[[#This Row],[CRÉD. 3]],ActividadesCom[[#This Row],[CRÉD. 4]],ActividadesCom[[#This Row],[CRÉD. 5]])</f>
        <v>5</v>
      </c>
      <c r="F2428" s="17">
        <f>IF(ActividadesCom[[#This Row],[ÚLTIMO SEMESTRE CON CRÉDITOS]]&gt;0,ROUND(AVERAGE(ActividadesCom[[#This Row],[VALOR NIVEL 5]],ActividadesCom[[#This Row],[VALOR NIVEL 4]],ActividadesCom[[#This Row],[VALOR NIVEL 3]],ActividadesCom[[#This Row],[VALOR NIVEL 2]],ActividadesCom[[#This Row],[VALOR NIVEL 1]]),0),"")</f>
        <v>3</v>
      </c>
      <c r="G2428" s="5" t="str">
        <f>IF(ActividadesCom[[#This Row],[PROMEDIO]]="","",IF(ActividadesCom[[#This Row],[PROMEDIO]]&gt;=4,"EXCELENTE",IF(ActividadesCom[[#This Row],[PROMEDIO]]&gt;=3,"NOTABLE",IF(ActividadesCom[[#This Row],[PROMEDIO]]&gt;=2,"BUENO",IF(ActividadesCom[[#This Row],[PROMEDIO]]=1,"SUFICIENTE","")))))</f>
        <v>NOTABLE</v>
      </c>
      <c r="H2428" s="5">
        <f>MAX(ActividadesCom[[#This Row],[PERÍODO 1]],ActividadesCom[[#This Row],[PERÍODO 2]],ActividadesCom[[#This Row],[PERÍODO 3]],ActividadesCom[[#This Row],[PERÍODO 4]],ActividadesCom[[#This Row],[PERÍODO 5]])</f>
        <v>20213</v>
      </c>
      <c r="I2428" s="6" t="s">
        <v>23</v>
      </c>
      <c r="J2428" s="5">
        <v>20213</v>
      </c>
      <c r="K2428" s="5" t="s">
        <v>4009</v>
      </c>
      <c r="L2428" s="5">
        <f>IF(ActividadesCom[[#This Row],[NIVEL 1]]&lt;&gt;0,VLOOKUP(ActividadesCom[[#This Row],[NIVEL 1]],Catálogo!A:B,2,FALSE),"")</f>
        <v>2</v>
      </c>
      <c r="M2428" s="5">
        <v>1</v>
      </c>
      <c r="N2428" s="6" t="s">
        <v>23</v>
      </c>
      <c r="O2428" s="5">
        <v>20211</v>
      </c>
      <c r="P2428" s="5" t="s">
        <v>4008</v>
      </c>
      <c r="Q2428" s="5">
        <f>IF(ActividadesCom[[#This Row],[NIVEL 2]]&lt;&gt;0,VLOOKUP(ActividadesCom[[#This Row],[NIVEL 2]],Catálogo!A:B,2,FALSE),"")</f>
        <v>3</v>
      </c>
      <c r="R2428" s="5">
        <v>1</v>
      </c>
      <c r="S2428" s="6" t="s">
        <v>23</v>
      </c>
      <c r="T2428" s="5">
        <v>20203</v>
      </c>
      <c r="U2428" s="5" t="s">
        <v>4008</v>
      </c>
      <c r="V2428" s="5">
        <f>IF(ActividadesCom[[#This Row],[NIVEL 3]]&lt;&gt;0,VLOOKUP(ActividadesCom[[#This Row],[NIVEL 3]],Catálogo!A:B,2,FALSE),"")</f>
        <v>3</v>
      </c>
      <c r="W2428" s="5">
        <v>1</v>
      </c>
      <c r="X2428" s="6" t="s">
        <v>23</v>
      </c>
      <c r="Y2428" s="5">
        <v>20193</v>
      </c>
      <c r="Z2428" s="5" t="s">
        <v>4008</v>
      </c>
      <c r="AA2428" s="5">
        <f>IF(ActividadesCom[[#This Row],[NIVEL 4]]&lt;&gt;0,VLOOKUP(ActividadesCom[[#This Row],[NIVEL 4]],Catálogo!A:B,2,FALSE),"")</f>
        <v>3</v>
      </c>
      <c r="AB2428" s="5">
        <v>1</v>
      </c>
      <c r="AC2428" s="6" t="s">
        <v>23</v>
      </c>
      <c r="AD2428" s="5">
        <v>20183</v>
      </c>
      <c r="AE2428" s="5" t="s">
        <v>4007</v>
      </c>
      <c r="AF2428" s="5">
        <f>IF(ActividadesCom[[#This Row],[NIVEL 5]]&lt;&gt;0,VLOOKUP(ActividadesCom[[#This Row],[NIVEL 5]],Catálogo!A:B,2,FALSE),"")</f>
        <v>4</v>
      </c>
      <c r="AG2428" s="5">
        <v>1</v>
      </c>
      <c r="AH2428" s="2"/>
    </row>
    <row r="2429" spans="1:34" ht="30" hidden="1" customHeight="1" x14ac:dyDescent="0.25">
      <c r="A2429" s="7">
        <v>18470394</v>
      </c>
      <c r="B2429" s="6" t="str">
        <f>VLOOKUP(ActividadesCom[[#This Row],[NO. DE CONTROL]],'LISTADO ESTUDIANTES'!A:C,2,FALSE)</f>
        <v>COCOM GONGORA JORGE EULICES</v>
      </c>
      <c r="C2429" s="6" t="str">
        <f>VLOOKUP(ActividadesCom[[#This Row],[NO. DE CONTROL]],'LISTADO ESTUDIANTES'!A:C,3,FALSE)</f>
        <v>INGENIERIA EN ADMINISTRACION</v>
      </c>
      <c r="D2429" s="5" t="str">
        <f>VLOOKUP(ActividadesCom[[#This Row],[NO. DE CONTROL]],'LISTADO ESTUDIANTES'!A:D,4,FALSE)</f>
        <v>BAJA</v>
      </c>
      <c r="E2429" s="5">
        <f>SUM(ActividadesCom[[#This Row],[CRÉD. 1]],ActividadesCom[[#This Row],[CRÉD. 2]],ActividadesCom[[#This Row],[CRÉD. 3]],ActividadesCom[[#This Row],[CRÉD. 4]],ActividadesCom[[#This Row],[CRÉD. 5]])</f>
        <v>0</v>
      </c>
      <c r="F2429" s="17" t="str">
        <f>IF(ActividadesCom[[#This Row],[ÚLTIMO SEMESTRE CON CRÉDITOS]]&gt;0,ROUND(AVERAGE(ActividadesCom[[#This Row],[VALOR NIVEL 5]],ActividadesCom[[#This Row],[VALOR NIVEL 4]],ActividadesCom[[#This Row],[VALOR NIVEL 3]],ActividadesCom[[#This Row],[VALOR NIVEL 2]],ActividadesCom[[#This Row],[VALOR NIVEL 1]]),0),"")</f>
        <v/>
      </c>
      <c r="G2429" s="5" t="str">
        <f>IF(ActividadesCom[[#This Row],[PROMEDIO]]="","",IF(ActividadesCom[[#This Row],[PROMEDIO]]&gt;=4,"EXCELENTE",IF(ActividadesCom[[#This Row],[PROMEDIO]]&gt;=3,"NOTABLE",IF(ActividadesCom[[#This Row],[PROMEDIO]]&gt;=2,"BUENO",IF(ActividadesCom[[#This Row],[PROMEDIO]]=1,"SUFICIENTE","")))))</f>
        <v/>
      </c>
      <c r="H2429" s="5">
        <f>MAX(ActividadesCom[[#This Row],[PERÍODO 1]],ActividadesCom[[#This Row],[PERÍODO 2]],ActividadesCom[[#This Row],[PERÍODO 3]],ActividadesCom[[#This Row],[PERÍODO 4]],ActividadesCom[[#This Row],[PERÍODO 5]])</f>
        <v>0</v>
      </c>
      <c r="I2429" s="6"/>
      <c r="J2429" s="5"/>
      <c r="K2429" s="5"/>
      <c r="L2429" s="5" t="str">
        <f>IF(ActividadesCom[[#This Row],[NIVEL 1]]&lt;&gt;0,VLOOKUP(ActividadesCom[[#This Row],[NIVEL 1]],Catálogo!A:B,2,FALSE),"")</f>
        <v/>
      </c>
      <c r="M2429" s="5"/>
      <c r="N2429" s="6"/>
      <c r="O2429" s="5"/>
      <c r="P2429" s="5"/>
      <c r="Q2429" s="5" t="str">
        <f>IF(ActividadesCom[[#This Row],[NIVEL 2]]&lt;&gt;0,VLOOKUP(ActividadesCom[[#This Row],[NIVEL 2]],Catálogo!A:B,2,FALSE),"")</f>
        <v/>
      </c>
      <c r="R2429" s="11"/>
      <c r="S2429" s="12"/>
      <c r="T2429" s="11"/>
      <c r="U2429" s="11"/>
      <c r="V2429" s="5" t="str">
        <f>IF(ActividadesCom[[#This Row],[NIVEL 3]]&lt;&gt;0,VLOOKUP(ActividadesCom[[#This Row],[NIVEL 3]],Catálogo!A:B,2,FALSE),"")</f>
        <v/>
      </c>
      <c r="W2429" s="11"/>
      <c r="X2429" s="6"/>
      <c r="Y2429" s="5"/>
      <c r="Z2429" s="5"/>
      <c r="AA2429" s="5" t="str">
        <f>IF(ActividadesCom[[#This Row],[NIVEL 4]]&lt;&gt;0,VLOOKUP(ActividadesCom[[#This Row],[NIVEL 4]],Catálogo!A:B,2,FALSE),"")</f>
        <v/>
      </c>
      <c r="AB2429" s="5"/>
      <c r="AC2429" s="6"/>
      <c r="AD2429" s="5"/>
      <c r="AE2429" s="5"/>
      <c r="AF2429" s="5" t="str">
        <f>IF(ActividadesCom[[#This Row],[NIVEL 5]]&lt;&gt;0,VLOOKUP(ActividadesCom[[#This Row],[NIVEL 5]],Catálogo!A:B,2,FALSE),"")</f>
        <v/>
      </c>
      <c r="AG2429" s="5"/>
      <c r="AH2429" s="2"/>
    </row>
    <row r="2430" spans="1:34" ht="30" hidden="1" customHeight="1" x14ac:dyDescent="0.25">
      <c r="A2430" s="7">
        <v>18470395</v>
      </c>
      <c r="B2430" s="6" t="str">
        <f>VLOOKUP(ActividadesCom[[#This Row],[NO. DE CONTROL]],'LISTADO ESTUDIANTES'!A:C,2,FALSE)</f>
        <v>CU TUZ PABLO HUMBERTO</v>
      </c>
      <c r="C2430" s="6" t="str">
        <f>VLOOKUP(ActividadesCom[[#This Row],[NO. DE CONTROL]],'LISTADO ESTUDIANTES'!A:C,3,FALSE)</f>
        <v>INGENIERIA EN ADMINISTRACION</v>
      </c>
      <c r="D2430" s="5" t="str">
        <f>VLOOKUP(ActividadesCom[[#This Row],[NO. DE CONTROL]],'LISTADO ESTUDIANTES'!A:D,4,FALSE)</f>
        <v>BAJA</v>
      </c>
      <c r="E2430" s="5">
        <f>SUM(ActividadesCom[[#This Row],[CRÉD. 1]],ActividadesCom[[#This Row],[CRÉD. 2]],ActividadesCom[[#This Row],[CRÉD. 3]],ActividadesCom[[#This Row],[CRÉD. 4]],ActividadesCom[[#This Row],[CRÉD. 5]])</f>
        <v>5</v>
      </c>
      <c r="F2430" s="17">
        <f>IF(ActividadesCom[[#This Row],[ÚLTIMO SEMESTRE CON CRÉDITOS]]&gt;0,ROUND(AVERAGE(ActividadesCom[[#This Row],[VALOR NIVEL 5]],ActividadesCom[[#This Row],[VALOR NIVEL 4]],ActividadesCom[[#This Row],[VALOR NIVEL 3]],ActividadesCom[[#This Row],[VALOR NIVEL 2]],ActividadesCom[[#This Row],[VALOR NIVEL 1]]),0),"")</f>
        <v>2</v>
      </c>
      <c r="G2430" s="5" t="str">
        <f>IF(ActividadesCom[[#This Row],[PROMEDIO]]="","",IF(ActividadesCom[[#This Row],[PROMEDIO]]&gt;=4,"EXCELENTE",IF(ActividadesCom[[#This Row],[PROMEDIO]]&gt;=3,"NOTABLE",IF(ActividadesCom[[#This Row],[PROMEDIO]]&gt;=2,"BUENO",IF(ActividadesCom[[#This Row],[PROMEDIO]]=1,"SUFICIENTE","")))))</f>
        <v>BUENO</v>
      </c>
      <c r="H2430" s="5">
        <f>MAX(ActividadesCom[[#This Row],[PERÍODO 1]],ActividadesCom[[#This Row],[PERÍODO 2]],ActividadesCom[[#This Row],[PERÍODO 3]],ActividadesCom[[#This Row],[PERÍODO 4]],ActividadesCom[[#This Row],[PERÍODO 5]])</f>
        <v>20211</v>
      </c>
      <c r="I2430" s="6" t="s">
        <v>461</v>
      </c>
      <c r="J2430" s="5">
        <v>20183</v>
      </c>
      <c r="K2430" s="5" t="s">
        <v>4009</v>
      </c>
      <c r="L2430" s="5">
        <f>IF(ActividadesCom[[#This Row],[NIVEL 1]]&lt;&gt;0,VLOOKUP(ActividadesCom[[#This Row],[NIVEL 1]],Catálogo!A:B,2,FALSE),"")</f>
        <v>2</v>
      </c>
      <c r="M2430" s="5">
        <v>1</v>
      </c>
      <c r="N2430" s="6" t="s">
        <v>4529</v>
      </c>
      <c r="O2430" s="5">
        <v>20211</v>
      </c>
      <c r="P2430" s="5" t="s">
        <v>4010</v>
      </c>
      <c r="Q2430" s="5">
        <f>IF(ActividadesCom[[#This Row],[NIVEL 2]]&lt;&gt;0,VLOOKUP(ActividadesCom[[#This Row],[NIVEL 2]],Catálogo!A:B,2,FALSE),"")</f>
        <v>1</v>
      </c>
      <c r="R2430" s="11">
        <v>1</v>
      </c>
      <c r="S2430" s="12" t="s">
        <v>523</v>
      </c>
      <c r="T2430" s="11">
        <v>20211</v>
      </c>
      <c r="U2430" s="11" t="s">
        <v>4007</v>
      </c>
      <c r="V2430" s="5">
        <f>IF(ActividadesCom[[#This Row],[NIVEL 3]]&lt;&gt;0,VLOOKUP(ActividadesCom[[#This Row],[NIVEL 3]],Catálogo!A:B,2,FALSE),"")</f>
        <v>4</v>
      </c>
      <c r="W2430" s="11">
        <v>1</v>
      </c>
      <c r="X2430" s="6" t="s">
        <v>23</v>
      </c>
      <c r="Y2430" s="5">
        <v>20203</v>
      </c>
      <c r="Z2430" s="5" t="s">
        <v>4008</v>
      </c>
      <c r="AA2430" s="5">
        <f>IF(ActividadesCom[[#This Row],[NIVEL 4]]&lt;&gt;0,VLOOKUP(ActividadesCom[[#This Row],[NIVEL 4]],Catálogo!A:B,2,FALSE),"")</f>
        <v>3</v>
      </c>
      <c r="AB2430" s="5">
        <v>1</v>
      </c>
      <c r="AC2430" s="6" t="s">
        <v>523</v>
      </c>
      <c r="AD2430" s="5">
        <v>20183</v>
      </c>
      <c r="AE2430" s="5" t="s">
        <v>4009</v>
      </c>
      <c r="AF2430" s="5">
        <f>IF(ActividadesCom[[#This Row],[NIVEL 5]]&lt;&gt;0,VLOOKUP(ActividadesCom[[#This Row],[NIVEL 5]],Catálogo!A:B,2,FALSE),"")</f>
        <v>2</v>
      </c>
      <c r="AG2430" s="5">
        <v>1</v>
      </c>
      <c r="AH2430" s="2"/>
    </row>
    <row r="2431" spans="1:34" ht="30" hidden="1" customHeight="1" x14ac:dyDescent="0.25">
      <c r="A2431" s="7">
        <v>18470396</v>
      </c>
      <c r="B2431" s="6" t="str">
        <f>VLOOKUP(ActividadesCom[[#This Row],[NO. DE CONTROL]],'LISTADO ESTUDIANTES'!A:C,2,FALSE)</f>
        <v>KU GARRIDO RICARDO ANTONIO</v>
      </c>
      <c r="C2431" s="6" t="str">
        <f>VLOOKUP(ActividadesCom[[#This Row],[NO. DE CONTROL]],'LISTADO ESTUDIANTES'!A:C,3,FALSE)</f>
        <v>INGENIERIA EN ADMINISTRACION</v>
      </c>
      <c r="D2431" s="5" t="str">
        <f>VLOOKUP(ActividadesCom[[#This Row],[NO. DE CONTROL]],'LISTADO ESTUDIANTES'!A:D,4,FALSE)</f>
        <v>BAJA</v>
      </c>
      <c r="E2431" s="5">
        <f>SUM(ActividadesCom[[#This Row],[CRÉD. 1]],ActividadesCom[[#This Row],[CRÉD. 2]],ActividadesCom[[#This Row],[CRÉD. 3]],ActividadesCom[[#This Row],[CRÉD. 4]],ActividadesCom[[#This Row],[CRÉD. 5]])</f>
        <v>0</v>
      </c>
      <c r="F2431" s="17" t="str">
        <f>IF(ActividadesCom[[#This Row],[ÚLTIMO SEMESTRE CON CRÉDITOS]]&gt;0,ROUND(AVERAGE(ActividadesCom[[#This Row],[VALOR NIVEL 5]],ActividadesCom[[#This Row],[VALOR NIVEL 4]],ActividadesCom[[#This Row],[VALOR NIVEL 3]],ActividadesCom[[#This Row],[VALOR NIVEL 2]],ActividadesCom[[#This Row],[VALOR NIVEL 1]]),0),"")</f>
        <v/>
      </c>
      <c r="G2431" s="5" t="str">
        <f>IF(ActividadesCom[[#This Row],[PROMEDIO]]="","",IF(ActividadesCom[[#This Row],[PROMEDIO]]&gt;=4,"EXCELENTE",IF(ActividadesCom[[#This Row],[PROMEDIO]]&gt;=3,"NOTABLE",IF(ActividadesCom[[#This Row],[PROMEDIO]]&gt;=2,"BUENO",IF(ActividadesCom[[#This Row],[PROMEDIO]]=1,"SUFICIENTE","")))))</f>
        <v/>
      </c>
      <c r="H2431" s="5">
        <f>MAX(ActividadesCom[[#This Row],[PERÍODO 1]],ActividadesCom[[#This Row],[PERÍODO 2]],ActividadesCom[[#This Row],[PERÍODO 3]],ActividadesCom[[#This Row],[PERÍODO 4]],ActividadesCom[[#This Row],[PERÍODO 5]])</f>
        <v>0</v>
      </c>
      <c r="I2431" s="6"/>
      <c r="J2431" s="5"/>
      <c r="K2431" s="5"/>
      <c r="L2431" s="5" t="str">
        <f>IF(ActividadesCom[[#This Row],[NIVEL 1]]&lt;&gt;0,VLOOKUP(ActividadesCom[[#This Row],[NIVEL 1]],Catálogo!A:B,2,FALSE),"")</f>
        <v/>
      </c>
      <c r="M2431" s="5"/>
      <c r="N2431" s="6"/>
      <c r="O2431" s="5"/>
      <c r="P2431" s="5"/>
      <c r="Q2431" s="5" t="str">
        <f>IF(ActividadesCom[[#This Row],[NIVEL 2]]&lt;&gt;0,VLOOKUP(ActividadesCom[[#This Row],[NIVEL 2]],Catálogo!A:B,2,FALSE),"")</f>
        <v/>
      </c>
      <c r="R2431" s="14"/>
      <c r="S2431" s="23"/>
      <c r="T2431" s="14"/>
      <c r="U2431" s="14"/>
      <c r="V2431" s="5" t="str">
        <f>IF(ActividadesCom[[#This Row],[NIVEL 3]]&lt;&gt;0,VLOOKUP(ActividadesCom[[#This Row],[NIVEL 3]],Catálogo!A:B,2,FALSE),"")</f>
        <v/>
      </c>
      <c r="W2431" s="14"/>
      <c r="X2431" s="6"/>
      <c r="Y2431" s="5"/>
      <c r="Z2431" s="5"/>
      <c r="AA2431" s="5" t="str">
        <f>IF(ActividadesCom[[#This Row],[NIVEL 4]]&lt;&gt;0,VLOOKUP(ActividadesCom[[#This Row],[NIVEL 4]],Catálogo!A:B,2,FALSE),"")</f>
        <v/>
      </c>
      <c r="AB2431" s="5"/>
      <c r="AC2431" s="6"/>
      <c r="AD2431" s="5"/>
      <c r="AE2431" s="5"/>
      <c r="AF2431" s="5" t="str">
        <f>IF(ActividadesCom[[#This Row],[NIVEL 5]]&lt;&gt;0,VLOOKUP(ActividadesCom[[#This Row],[NIVEL 5]],Catálogo!A:B,2,FALSE),"")</f>
        <v/>
      </c>
      <c r="AG2431" s="5"/>
      <c r="AH2431" s="2"/>
    </row>
    <row r="2432" spans="1:34" ht="30" hidden="1" customHeight="1" x14ac:dyDescent="0.25">
      <c r="A2432" s="7">
        <v>18470397</v>
      </c>
      <c r="B2432" s="6" t="str">
        <f>VLOOKUP(ActividadesCom[[#This Row],[NO. DE CONTROL]],'LISTADO ESTUDIANTES'!A:C,2,FALSE)</f>
        <v>MAAS DZIB JOEL FRANCISCO</v>
      </c>
      <c r="C2432" s="6" t="str">
        <f>VLOOKUP(ActividadesCom[[#This Row],[NO. DE CONTROL]],'LISTADO ESTUDIANTES'!A:C,3,FALSE)</f>
        <v>INGENIERIA QUIMICA</v>
      </c>
      <c r="D2432" s="5" t="str">
        <f>VLOOKUP(ActividadesCom[[#This Row],[NO. DE CONTROL]],'LISTADO ESTUDIANTES'!A:D,4,FALSE)</f>
        <v>BAJA</v>
      </c>
      <c r="E2432" s="5">
        <f>SUM(ActividadesCom[[#This Row],[CRÉD. 1]],ActividadesCom[[#This Row],[CRÉD. 2]],ActividadesCom[[#This Row],[CRÉD. 3]],ActividadesCom[[#This Row],[CRÉD. 4]],ActividadesCom[[#This Row],[CRÉD. 5]])</f>
        <v>5</v>
      </c>
      <c r="F2432" s="17">
        <f>IF(ActividadesCom[[#This Row],[ÚLTIMO SEMESTRE CON CRÉDITOS]]&gt;0,ROUND(AVERAGE(ActividadesCom[[#This Row],[VALOR NIVEL 5]],ActividadesCom[[#This Row],[VALOR NIVEL 4]],ActividadesCom[[#This Row],[VALOR NIVEL 3]],ActividadesCom[[#This Row],[VALOR NIVEL 2]],ActividadesCom[[#This Row],[VALOR NIVEL 1]]),0),"")</f>
        <v>3</v>
      </c>
      <c r="G2432" s="5" t="str">
        <f>IF(ActividadesCom[[#This Row],[PROMEDIO]]="","",IF(ActividadesCom[[#This Row],[PROMEDIO]]&gt;=4,"EXCELENTE",IF(ActividadesCom[[#This Row],[PROMEDIO]]&gt;=3,"NOTABLE",IF(ActividadesCom[[#This Row],[PROMEDIO]]&gt;=2,"BUENO",IF(ActividadesCom[[#This Row],[PROMEDIO]]=1,"SUFICIENTE","")))))</f>
        <v>NOTABLE</v>
      </c>
      <c r="H2432" s="5">
        <f>MAX(ActividadesCom[[#This Row],[PERÍODO 1]],ActividadesCom[[#This Row],[PERÍODO 2]],ActividadesCom[[#This Row],[PERÍODO 3]],ActividadesCom[[#This Row],[PERÍODO 4]],ActividadesCom[[#This Row],[PERÍODO 5]])</f>
        <v>20211</v>
      </c>
      <c r="I2432" s="6" t="s">
        <v>4101</v>
      </c>
      <c r="J2432" s="5">
        <v>20203</v>
      </c>
      <c r="K2432" s="5" t="s">
        <v>4009</v>
      </c>
      <c r="L2432" s="5">
        <f>IF(ActividadesCom[[#This Row],[NIVEL 1]]&lt;&gt;0,VLOOKUP(ActividadesCom[[#This Row],[NIVEL 1]],Catálogo!A:B,2,FALSE),"")</f>
        <v>2</v>
      </c>
      <c r="M2432" s="5">
        <v>1</v>
      </c>
      <c r="N2432" s="6" t="s">
        <v>4405</v>
      </c>
      <c r="O2432" s="5">
        <v>20203</v>
      </c>
      <c r="P2432" s="5" t="s">
        <v>4007</v>
      </c>
      <c r="Q2432" s="5">
        <f>IF(ActividadesCom[[#This Row],[NIVEL 2]]&lt;&gt;0,VLOOKUP(ActividadesCom[[#This Row],[NIVEL 2]],Catálogo!A:B,2,FALSE),"")</f>
        <v>4</v>
      </c>
      <c r="R2432" s="5">
        <v>1</v>
      </c>
      <c r="S2432" s="6" t="s">
        <v>4409</v>
      </c>
      <c r="T2432" s="5">
        <v>20211</v>
      </c>
      <c r="U2432" s="5" t="s">
        <v>4007</v>
      </c>
      <c r="V2432" s="5">
        <f>IF(ActividadesCom[[#This Row],[NIVEL 3]]&lt;&gt;0,VLOOKUP(ActividadesCom[[#This Row],[NIVEL 3]],Catálogo!A:B,2,FALSE),"")</f>
        <v>4</v>
      </c>
      <c r="W2432" s="5">
        <v>1</v>
      </c>
      <c r="X2432" s="6" t="s">
        <v>4278</v>
      </c>
      <c r="Y2432" s="5">
        <v>20211</v>
      </c>
      <c r="Z2432" s="5" t="s">
        <v>4008</v>
      </c>
      <c r="AA2432" s="5">
        <f>IF(ActividadesCom[[#This Row],[NIVEL 4]]&lt;&gt;0,VLOOKUP(ActividadesCom[[#This Row],[NIVEL 4]],Catálogo!A:B,2,FALSE),"")</f>
        <v>3</v>
      </c>
      <c r="AB2432" s="5">
        <v>1</v>
      </c>
      <c r="AC2432" s="6" t="s">
        <v>11</v>
      </c>
      <c r="AD2432" s="5">
        <v>20191</v>
      </c>
      <c r="AE2432" s="5" t="s">
        <v>4009</v>
      </c>
      <c r="AF2432" s="5">
        <f>IF(ActividadesCom[[#This Row],[NIVEL 5]]&lt;&gt;0,VLOOKUP(ActividadesCom[[#This Row],[NIVEL 5]],Catálogo!A:B,2,FALSE),"")</f>
        <v>2</v>
      </c>
      <c r="AG2432" s="5">
        <v>1</v>
      </c>
      <c r="AH2432" s="2"/>
    </row>
    <row r="2433" spans="1:34" ht="30" hidden="1" customHeight="1" x14ac:dyDescent="0.25">
      <c r="A2433" s="7">
        <v>18470398</v>
      </c>
      <c r="B2433" s="6" t="str">
        <f>VLOOKUP(ActividadesCom[[#This Row],[NO. DE CONTROL]],'LISTADO ESTUDIANTES'!A:C,2,FALSE)</f>
        <v>FELIX VAZQUEZ MIGUEL AGUSTIN</v>
      </c>
      <c r="C2433" s="6" t="str">
        <f>VLOOKUP(ActividadesCom[[#This Row],[NO. DE CONTROL]],'LISTADO ESTUDIANTES'!A:C,3,FALSE)</f>
        <v>INGENIERIA EN SISTEMAS COMPUTACIONALES</v>
      </c>
      <c r="D2433" s="5" t="str">
        <f>VLOOKUP(ActividadesCom[[#This Row],[NO. DE CONTROL]],'LISTADO ESTUDIANTES'!A:D,4,FALSE)</f>
        <v>BAJA</v>
      </c>
      <c r="E2433" s="5">
        <f>SUM(ActividadesCom[[#This Row],[CRÉD. 1]],ActividadesCom[[#This Row],[CRÉD. 2]],ActividadesCom[[#This Row],[CRÉD. 3]],ActividadesCom[[#This Row],[CRÉD. 4]],ActividadesCom[[#This Row],[CRÉD. 5]])</f>
        <v>1</v>
      </c>
      <c r="F2433" s="17">
        <f>IF(ActividadesCom[[#This Row],[ÚLTIMO SEMESTRE CON CRÉDITOS]]&gt;0,ROUND(AVERAGE(ActividadesCom[[#This Row],[VALOR NIVEL 5]],ActividadesCom[[#This Row],[VALOR NIVEL 4]],ActividadesCom[[#This Row],[VALOR NIVEL 3]],ActividadesCom[[#This Row],[VALOR NIVEL 2]],ActividadesCom[[#This Row],[VALOR NIVEL 1]]),0),"")</f>
        <v>3</v>
      </c>
      <c r="G2433" s="5" t="str">
        <f>IF(ActividadesCom[[#This Row],[PROMEDIO]]="","",IF(ActividadesCom[[#This Row],[PROMEDIO]]&gt;=4,"EXCELENTE",IF(ActividadesCom[[#This Row],[PROMEDIO]]&gt;=3,"NOTABLE",IF(ActividadesCom[[#This Row],[PROMEDIO]]&gt;=2,"BUENO",IF(ActividadesCom[[#This Row],[PROMEDIO]]=1,"SUFICIENTE","")))))</f>
        <v>NOTABLE</v>
      </c>
      <c r="H2433" s="5">
        <f>MAX(ActividadesCom[[#This Row],[PERÍODO 1]],ActividadesCom[[#This Row],[PERÍODO 2]],ActividadesCom[[#This Row],[PERÍODO 3]],ActividadesCom[[#This Row],[PERÍODO 4]],ActividadesCom[[#This Row],[PERÍODO 5]])</f>
        <v>20183</v>
      </c>
      <c r="I2433" s="6"/>
      <c r="J2433" s="5"/>
      <c r="K2433" s="5"/>
      <c r="L2433" s="5" t="str">
        <f>IF(ActividadesCom[[#This Row],[NIVEL 1]]&lt;&gt;0,VLOOKUP(ActividadesCom[[#This Row],[NIVEL 1]],Catálogo!A:B,2,FALSE),"")</f>
        <v/>
      </c>
      <c r="M2433" s="5"/>
      <c r="N2433" s="6"/>
      <c r="O2433" s="5"/>
      <c r="P2433" s="5"/>
      <c r="Q2433" s="5" t="str">
        <f>IF(ActividadesCom[[#This Row],[NIVEL 2]]&lt;&gt;0,VLOOKUP(ActividadesCom[[#This Row],[NIVEL 2]],Catálogo!A:B,2,FALSE),"")</f>
        <v/>
      </c>
      <c r="R2433" s="5"/>
      <c r="S2433" s="6"/>
      <c r="T2433" s="5"/>
      <c r="U2433" s="5"/>
      <c r="V2433" s="5" t="str">
        <f>IF(ActividadesCom[[#This Row],[NIVEL 3]]&lt;&gt;0,VLOOKUP(ActividadesCom[[#This Row],[NIVEL 3]],Catálogo!A:B,2,FALSE),"")</f>
        <v/>
      </c>
      <c r="W2433" s="5"/>
      <c r="X2433" s="6"/>
      <c r="Y2433" s="5"/>
      <c r="Z2433" s="5"/>
      <c r="AA2433" s="5" t="str">
        <f>IF(ActividadesCom[[#This Row],[NIVEL 4]]&lt;&gt;0,VLOOKUP(ActividadesCom[[#This Row],[NIVEL 4]],Catálogo!A:B,2,FALSE),"")</f>
        <v/>
      </c>
      <c r="AB2433" s="5"/>
      <c r="AC2433" s="6" t="s">
        <v>133</v>
      </c>
      <c r="AD2433" s="5">
        <v>20183</v>
      </c>
      <c r="AE2433" s="5" t="s">
        <v>4008</v>
      </c>
      <c r="AF2433" s="5">
        <f>IF(ActividadesCom[[#This Row],[NIVEL 5]]&lt;&gt;0,VLOOKUP(ActividadesCom[[#This Row],[NIVEL 5]],Catálogo!A:B,2,FALSE),"")</f>
        <v>3</v>
      </c>
      <c r="AG2433" s="5">
        <v>1</v>
      </c>
      <c r="AH2433" s="2"/>
    </row>
    <row r="2434" spans="1:34" ht="30" hidden="1" customHeight="1" x14ac:dyDescent="0.25">
      <c r="A2434" s="7">
        <v>18470399</v>
      </c>
      <c r="B2434" s="6" t="str">
        <f>VLOOKUP(ActividadesCom[[#This Row],[NO. DE CONTROL]],'LISTADO ESTUDIANTES'!A:C,2,FALSE)</f>
        <v>GALMICHE DE LA CRUZ MANOLO ADRIAN</v>
      </c>
      <c r="C2434" s="6" t="str">
        <f>VLOOKUP(ActividadesCom[[#This Row],[NO. DE CONTROL]],'LISTADO ESTUDIANTES'!A:C,3,FALSE)</f>
        <v>INGENIERIA CIVIL</v>
      </c>
      <c r="D2434" s="5" t="str">
        <f>VLOOKUP(ActividadesCom[[#This Row],[NO. DE CONTROL]],'LISTADO ESTUDIANTES'!A:D,4,FALSE)</f>
        <v>BAJA</v>
      </c>
      <c r="E2434" s="5">
        <f>SUM(ActividadesCom[[#This Row],[CRÉD. 1]],ActividadesCom[[#This Row],[CRÉD. 2]],ActividadesCom[[#This Row],[CRÉD. 3]],ActividadesCom[[#This Row],[CRÉD. 4]],ActividadesCom[[#This Row],[CRÉD. 5]])</f>
        <v>2</v>
      </c>
      <c r="F2434" s="17">
        <f>IF(ActividadesCom[[#This Row],[ÚLTIMO SEMESTRE CON CRÉDITOS]]&gt;0,ROUND(AVERAGE(ActividadesCom[[#This Row],[VALOR NIVEL 5]],ActividadesCom[[#This Row],[VALOR NIVEL 4]],ActividadesCom[[#This Row],[VALOR NIVEL 3]],ActividadesCom[[#This Row],[VALOR NIVEL 2]],ActividadesCom[[#This Row],[VALOR NIVEL 1]]),0),"")</f>
        <v>4</v>
      </c>
      <c r="G2434" s="5" t="str">
        <f>IF(ActividadesCom[[#This Row],[PROMEDIO]]="","",IF(ActividadesCom[[#This Row],[PROMEDIO]]&gt;=4,"EXCELENTE",IF(ActividadesCom[[#This Row],[PROMEDIO]]&gt;=3,"NOTABLE",IF(ActividadesCom[[#This Row],[PROMEDIO]]&gt;=2,"BUENO",IF(ActividadesCom[[#This Row],[PROMEDIO]]=1,"SUFICIENTE","")))))</f>
        <v>EXCELENTE</v>
      </c>
      <c r="H2434" s="5">
        <f>MAX(ActividadesCom[[#This Row],[PERÍODO 1]],ActividadesCom[[#This Row],[PERÍODO 2]],ActividadesCom[[#This Row],[PERÍODO 3]],ActividadesCom[[#This Row],[PERÍODO 4]],ActividadesCom[[#This Row],[PERÍODO 5]])</f>
        <v>20193</v>
      </c>
      <c r="I2434" s="6"/>
      <c r="J2434" s="5"/>
      <c r="K2434" s="5"/>
      <c r="L2434" s="5" t="str">
        <f>IF(ActividadesCom[[#This Row],[NIVEL 1]]&lt;&gt;0,VLOOKUP(ActividadesCom[[#This Row],[NIVEL 1]],Catálogo!A:B,2,FALSE),"")</f>
        <v/>
      </c>
      <c r="M2434" s="5"/>
      <c r="N2434" s="6"/>
      <c r="O2434" s="5"/>
      <c r="P2434" s="5"/>
      <c r="Q2434" s="5" t="str">
        <f>IF(ActividadesCom[[#This Row],[NIVEL 2]]&lt;&gt;0,VLOOKUP(ActividadesCom[[#This Row],[NIVEL 2]],Catálogo!A:B,2,FALSE),"")</f>
        <v/>
      </c>
      <c r="R2434" s="14"/>
      <c r="S2434" s="23"/>
      <c r="T2434" s="14"/>
      <c r="U2434" s="14"/>
      <c r="V2434" s="5" t="str">
        <f>IF(ActividadesCom[[#This Row],[NIVEL 3]]&lt;&gt;0,VLOOKUP(ActividadesCom[[#This Row],[NIVEL 3]],Catálogo!A:B,2,FALSE),"")</f>
        <v/>
      </c>
      <c r="W2434" s="14"/>
      <c r="X2434" s="6" t="s">
        <v>25</v>
      </c>
      <c r="Y2434" s="5">
        <v>20193</v>
      </c>
      <c r="Z2434" s="5" t="s">
        <v>4007</v>
      </c>
      <c r="AA2434" s="5">
        <f>IF(ActividadesCom[[#This Row],[NIVEL 4]]&lt;&gt;0,VLOOKUP(ActividadesCom[[#This Row],[NIVEL 4]],Catálogo!A:B,2,FALSE),"")</f>
        <v>4</v>
      </c>
      <c r="AB2434" s="5">
        <v>1</v>
      </c>
      <c r="AC2434" s="6" t="s">
        <v>31</v>
      </c>
      <c r="AD2434" s="5">
        <v>20183</v>
      </c>
      <c r="AE2434" s="5" t="s">
        <v>4008</v>
      </c>
      <c r="AF2434" s="5">
        <f>IF(ActividadesCom[[#This Row],[NIVEL 5]]&lt;&gt;0,VLOOKUP(ActividadesCom[[#This Row],[NIVEL 5]],Catálogo!A:B,2,FALSE),"")</f>
        <v>3</v>
      </c>
      <c r="AG2434" s="5">
        <v>1</v>
      </c>
      <c r="AH2434" s="2"/>
    </row>
    <row r="2435" spans="1:34" ht="30" hidden="1" customHeight="1" x14ac:dyDescent="0.25">
      <c r="A2435" s="7">
        <v>18470400</v>
      </c>
      <c r="B2435" s="6" t="str">
        <f>VLOOKUP(ActividadesCom[[#This Row],[NO. DE CONTROL]],'LISTADO ESTUDIANTES'!A:C,2,FALSE)</f>
        <v>KU MENA ABRAHAM ABINADAB</v>
      </c>
      <c r="C2435" s="6" t="str">
        <f>VLOOKUP(ActividadesCom[[#This Row],[NO. DE CONTROL]],'LISTADO ESTUDIANTES'!A:C,3,FALSE)</f>
        <v>INGENIERIA MECANICA</v>
      </c>
      <c r="D2435" s="5" t="str">
        <f>VLOOKUP(ActividadesCom[[#This Row],[NO. DE CONTROL]],'LISTADO ESTUDIANTES'!A:D,4,FALSE)</f>
        <v>BAJA</v>
      </c>
      <c r="E2435" s="5">
        <f>SUM(ActividadesCom[[#This Row],[CRÉD. 1]],ActividadesCom[[#This Row],[CRÉD. 2]],ActividadesCom[[#This Row],[CRÉD. 3]],ActividadesCom[[#This Row],[CRÉD. 4]],ActividadesCom[[#This Row],[CRÉD. 5]])</f>
        <v>2</v>
      </c>
      <c r="F2435" s="17">
        <f>IF(ActividadesCom[[#This Row],[ÚLTIMO SEMESTRE CON CRÉDITOS]]&gt;0,ROUND(AVERAGE(ActividadesCom[[#This Row],[VALOR NIVEL 5]],ActividadesCom[[#This Row],[VALOR NIVEL 4]],ActividadesCom[[#This Row],[VALOR NIVEL 3]],ActividadesCom[[#This Row],[VALOR NIVEL 2]],ActividadesCom[[#This Row],[VALOR NIVEL 1]]),0),"")</f>
        <v>3</v>
      </c>
      <c r="G2435" s="5" t="str">
        <f>IF(ActividadesCom[[#This Row],[PROMEDIO]]="","",IF(ActividadesCom[[#This Row],[PROMEDIO]]&gt;=4,"EXCELENTE",IF(ActividadesCom[[#This Row],[PROMEDIO]]&gt;=3,"NOTABLE",IF(ActividadesCom[[#This Row],[PROMEDIO]]&gt;=2,"BUENO",IF(ActividadesCom[[#This Row],[PROMEDIO]]=1,"SUFICIENTE","")))))</f>
        <v>NOTABLE</v>
      </c>
      <c r="H2435" s="5">
        <f>MAX(ActividadesCom[[#This Row],[PERÍODO 1]],ActividadesCom[[#This Row],[PERÍODO 2]],ActividadesCom[[#This Row],[PERÍODO 3]],ActividadesCom[[#This Row],[PERÍODO 4]],ActividadesCom[[#This Row],[PERÍODO 5]])</f>
        <v>20201</v>
      </c>
      <c r="I2435" s="6"/>
      <c r="J2435" s="5"/>
      <c r="K2435" s="5"/>
      <c r="L2435" s="5" t="str">
        <f>IF(ActividadesCom[[#This Row],[NIVEL 1]]&lt;&gt;0,VLOOKUP(ActividadesCom[[#This Row],[NIVEL 1]],Catálogo!A:B,2,FALSE),"")</f>
        <v/>
      </c>
      <c r="M2435" s="5"/>
      <c r="N2435" s="6"/>
      <c r="O2435" s="5"/>
      <c r="P2435" s="5"/>
      <c r="Q2435" s="5" t="str">
        <f>IF(ActividadesCom[[#This Row],[NIVEL 2]]&lt;&gt;0,VLOOKUP(ActividadesCom[[#This Row],[NIVEL 2]],Catálogo!A:B,2,FALSE),"")</f>
        <v/>
      </c>
      <c r="R2435" s="5"/>
      <c r="S2435" s="6"/>
      <c r="T2435" s="5"/>
      <c r="U2435" s="5"/>
      <c r="V2435" s="5" t="str">
        <f>IF(ActividadesCom[[#This Row],[NIVEL 3]]&lt;&gt;0,VLOOKUP(ActividadesCom[[#This Row],[NIVEL 3]],Catálogo!A:B,2,FALSE),"")</f>
        <v/>
      </c>
      <c r="W2435" s="5"/>
      <c r="X2435" s="6" t="s">
        <v>3002</v>
      </c>
      <c r="Y2435" s="5">
        <v>20201</v>
      </c>
      <c r="Z2435" s="5" t="s">
        <v>4009</v>
      </c>
      <c r="AA2435" s="5">
        <f>IF(ActividadesCom[[#This Row],[NIVEL 4]]&lt;&gt;0,VLOOKUP(ActividadesCom[[#This Row],[NIVEL 4]],Catálogo!A:B,2,FALSE),"")</f>
        <v>2</v>
      </c>
      <c r="AB2435" s="5">
        <v>1</v>
      </c>
      <c r="AC2435" s="6" t="s">
        <v>133</v>
      </c>
      <c r="AD2435" s="5">
        <v>20183</v>
      </c>
      <c r="AE2435" s="5" t="s">
        <v>4008</v>
      </c>
      <c r="AF2435" s="5">
        <f>IF(ActividadesCom[[#This Row],[NIVEL 5]]&lt;&gt;0,VLOOKUP(ActividadesCom[[#This Row],[NIVEL 5]],Catálogo!A:B,2,FALSE),"")</f>
        <v>3</v>
      </c>
      <c r="AG2435" s="5">
        <v>1</v>
      </c>
      <c r="AH2435" s="2"/>
    </row>
    <row r="2436" spans="1:34" ht="30" hidden="1" customHeight="1" x14ac:dyDescent="0.25">
      <c r="A2436" s="7">
        <v>18470401</v>
      </c>
      <c r="B2436" s="6" t="str">
        <f>VLOOKUP(ActividadesCom[[#This Row],[NO. DE CONTROL]],'LISTADO ESTUDIANTES'!A:C,2,FALSE)</f>
        <v>CHIQUINI SANCHEZ PAOLA GUADALUPE</v>
      </c>
      <c r="C2436" s="6" t="str">
        <f>VLOOKUP(ActividadesCom[[#This Row],[NO. DE CONTROL]],'LISTADO ESTUDIANTES'!A:C,3,FALSE)</f>
        <v>INGENIERIA EN ADMINISTRACION</v>
      </c>
      <c r="D2436" s="5" t="str">
        <f>VLOOKUP(ActividadesCom[[#This Row],[NO. DE CONTROL]],'LISTADO ESTUDIANTES'!A:D,4,FALSE)</f>
        <v>BAJA</v>
      </c>
      <c r="E2436" s="5">
        <f>SUM(ActividadesCom[[#This Row],[CRÉD. 1]],ActividadesCom[[#This Row],[CRÉD. 2]],ActividadesCom[[#This Row],[CRÉD. 3]],ActividadesCom[[#This Row],[CRÉD. 4]],ActividadesCom[[#This Row],[CRÉD. 5]])</f>
        <v>0</v>
      </c>
      <c r="F2436" s="17" t="str">
        <f>IF(ActividadesCom[[#This Row],[ÚLTIMO SEMESTRE CON CRÉDITOS]]&gt;0,ROUND(AVERAGE(ActividadesCom[[#This Row],[VALOR NIVEL 5]],ActividadesCom[[#This Row],[VALOR NIVEL 4]],ActividadesCom[[#This Row],[VALOR NIVEL 3]],ActividadesCom[[#This Row],[VALOR NIVEL 2]],ActividadesCom[[#This Row],[VALOR NIVEL 1]]),0),"")</f>
        <v/>
      </c>
      <c r="G2436" s="5" t="str">
        <f>IF(ActividadesCom[[#This Row],[PROMEDIO]]="","",IF(ActividadesCom[[#This Row],[PROMEDIO]]&gt;=4,"EXCELENTE",IF(ActividadesCom[[#This Row],[PROMEDIO]]&gt;=3,"NOTABLE",IF(ActividadesCom[[#This Row],[PROMEDIO]]&gt;=2,"BUENO",IF(ActividadesCom[[#This Row],[PROMEDIO]]=1,"SUFICIENTE","")))))</f>
        <v/>
      </c>
      <c r="H2436" s="5">
        <f>MAX(ActividadesCom[[#This Row],[PERÍODO 1]],ActividadesCom[[#This Row],[PERÍODO 2]],ActividadesCom[[#This Row],[PERÍODO 3]],ActividadesCom[[#This Row],[PERÍODO 4]],ActividadesCom[[#This Row],[PERÍODO 5]])</f>
        <v>0</v>
      </c>
      <c r="I2436" s="6"/>
      <c r="J2436" s="5"/>
      <c r="K2436" s="5"/>
      <c r="L2436" s="5" t="str">
        <f>IF(ActividadesCom[[#This Row],[NIVEL 1]]&lt;&gt;0,VLOOKUP(ActividadesCom[[#This Row],[NIVEL 1]],Catálogo!A:B,2,FALSE),"")</f>
        <v/>
      </c>
      <c r="M2436" s="5"/>
      <c r="N2436" s="6"/>
      <c r="O2436" s="5"/>
      <c r="P2436" s="5"/>
      <c r="Q2436" s="5" t="str">
        <f>IF(ActividadesCom[[#This Row],[NIVEL 2]]&lt;&gt;0,VLOOKUP(ActividadesCom[[#This Row],[NIVEL 2]],Catálogo!A:B,2,FALSE),"")</f>
        <v/>
      </c>
      <c r="R2436" s="11"/>
      <c r="S2436" s="12"/>
      <c r="T2436" s="11"/>
      <c r="U2436" s="11"/>
      <c r="V2436" s="5" t="str">
        <f>IF(ActividadesCom[[#This Row],[NIVEL 3]]&lt;&gt;0,VLOOKUP(ActividadesCom[[#This Row],[NIVEL 3]],Catálogo!A:B,2,FALSE),"")</f>
        <v/>
      </c>
      <c r="W2436" s="11"/>
      <c r="X2436" s="6"/>
      <c r="Y2436" s="5"/>
      <c r="Z2436" s="5"/>
      <c r="AA2436" s="5" t="str">
        <f>IF(ActividadesCom[[#This Row],[NIVEL 4]]&lt;&gt;0,VLOOKUP(ActividadesCom[[#This Row],[NIVEL 4]],Catálogo!A:B,2,FALSE),"")</f>
        <v/>
      </c>
      <c r="AB2436" s="5"/>
      <c r="AC2436" s="6"/>
      <c r="AD2436" s="5"/>
      <c r="AE2436" s="5"/>
      <c r="AF2436" s="5" t="str">
        <f>IF(ActividadesCom[[#This Row],[NIVEL 5]]&lt;&gt;0,VLOOKUP(ActividadesCom[[#This Row],[NIVEL 5]],Catálogo!A:B,2,FALSE),"")</f>
        <v/>
      </c>
      <c r="AG2436" s="5"/>
      <c r="AH2436" s="2"/>
    </row>
    <row r="2437" spans="1:34" ht="30" hidden="1" customHeight="1" x14ac:dyDescent="0.25">
      <c r="A2437" s="7">
        <v>18470402</v>
      </c>
      <c r="B2437" s="6" t="str">
        <f>VLOOKUP(ActividadesCom[[#This Row],[NO. DE CONTROL]],'LISTADO ESTUDIANTES'!A:C,2,FALSE)</f>
        <v>AVILA PAREDES AZAREL</v>
      </c>
      <c r="C2437" s="6" t="str">
        <f>VLOOKUP(ActividadesCom[[#This Row],[NO. DE CONTROL]],'LISTADO ESTUDIANTES'!A:C,3,FALSE)</f>
        <v>INGENIERIA CIVIL</v>
      </c>
      <c r="D2437" s="5" t="str">
        <f>VLOOKUP(ActividadesCom[[#This Row],[NO. DE CONTROL]],'LISTADO ESTUDIANTES'!A:D,4,FALSE)</f>
        <v>BAJA</v>
      </c>
      <c r="E2437" s="5">
        <f>SUM(ActividadesCom[[#This Row],[CRÉD. 1]],ActividadesCom[[#This Row],[CRÉD. 2]],ActividadesCom[[#This Row],[CRÉD. 3]],ActividadesCom[[#This Row],[CRÉD. 4]],ActividadesCom[[#This Row],[CRÉD. 5]])</f>
        <v>0</v>
      </c>
      <c r="F2437" s="17" t="str">
        <f>IF(ActividadesCom[[#This Row],[ÚLTIMO SEMESTRE CON CRÉDITOS]]&gt;0,ROUND(AVERAGE(ActividadesCom[[#This Row],[VALOR NIVEL 5]],ActividadesCom[[#This Row],[VALOR NIVEL 4]],ActividadesCom[[#This Row],[VALOR NIVEL 3]],ActividadesCom[[#This Row],[VALOR NIVEL 2]],ActividadesCom[[#This Row],[VALOR NIVEL 1]]),0),"")</f>
        <v/>
      </c>
      <c r="G2437" s="5" t="str">
        <f>IF(ActividadesCom[[#This Row],[PROMEDIO]]="","",IF(ActividadesCom[[#This Row],[PROMEDIO]]&gt;=4,"EXCELENTE",IF(ActividadesCom[[#This Row],[PROMEDIO]]&gt;=3,"NOTABLE",IF(ActividadesCom[[#This Row],[PROMEDIO]]&gt;=2,"BUENO",IF(ActividadesCom[[#This Row],[PROMEDIO]]=1,"SUFICIENTE","")))))</f>
        <v/>
      </c>
      <c r="H2437" s="5">
        <f>MAX(ActividadesCom[[#This Row],[PERÍODO 1]],ActividadesCom[[#This Row],[PERÍODO 2]],ActividadesCom[[#This Row],[PERÍODO 3]],ActividadesCom[[#This Row],[PERÍODO 4]],ActividadesCom[[#This Row],[PERÍODO 5]])</f>
        <v>0</v>
      </c>
      <c r="I2437" s="6"/>
      <c r="J2437" s="5"/>
      <c r="K2437" s="5"/>
      <c r="L2437" s="5" t="str">
        <f>IF(ActividadesCom[[#This Row],[NIVEL 1]]&lt;&gt;0,VLOOKUP(ActividadesCom[[#This Row],[NIVEL 1]],Catálogo!A:B,2,FALSE),"")</f>
        <v/>
      </c>
      <c r="M2437" s="5"/>
      <c r="N2437" s="6"/>
      <c r="O2437" s="5"/>
      <c r="P2437" s="5"/>
      <c r="Q2437" s="5" t="str">
        <f>IF(ActividadesCom[[#This Row],[NIVEL 2]]&lt;&gt;0,VLOOKUP(ActividadesCom[[#This Row],[NIVEL 2]],Catálogo!A:B,2,FALSE),"")</f>
        <v/>
      </c>
      <c r="R2437" s="14"/>
      <c r="S2437" s="23"/>
      <c r="T2437" s="14"/>
      <c r="U2437" s="14"/>
      <c r="V2437" s="5" t="str">
        <f>IF(ActividadesCom[[#This Row],[NIVEL 3]]&lt;&gt;0,VLOOKUP(ActividadesCom[[#This Row],[NIVEL 3]],Catálogo!A:B,2,FALSE),"")</f>
        <v/>
      </c>
      <c r="W2437" s="14"/>
      <c r="X2437" s="6"/>
      <c r="Y2437" s="5"/>
      <c r="Z2437" s="5"/>
      <c r="AA2437" s="5" t="str">
        <f>IF(ActividadesCom[[#This Row],[NIVEL 4]]&lt;&gt;0,VLOOKUP(ActividadesCom[[#This Row],[NIVEL 4]],Catálogo!A:B,2,FALSE),"")</f>
        <v/>
      </c>
      <c r="AB2437" s="5"/>
      <c r="AC2437" s="6"/>
      <c r="AD2437" s="5"/>
      <c r="AE2437" s="5"/>
      <c r="AF2437" s="5" t="str">
        <f>IF(ActividadesCom[[#This Row],[NIVEL 5]]&lt;&gt;0,VLOOKUP(ActividadesCom[[#This Row],[NIVEL 5]],Catálogo!A:B,2,FALSE),"")</f>
        <v/>
      </c>
      <c r="AG2437" s="5"/>
      <c r="AH2437" s="2"/>
    </row>
    <row r="2438" spans="1:34" ht="30" hidden="1" customHeight="1" x14ac:dyDescent="0.25">
      <c r="A2438" s="7">
        <v>18470403</v>
      </c>
      <c r="B2438" s="6" t="str">
        <f>VLOOKUP(ActividadesCom[[#This Row],[NO. DE CONTROL]],'LISTADO ESTUDIANTES'!A:C,2,FALSE)</f>
        <v>SULUB REYES LUIS FERNANDO</v>
      </c>
      <c r="C2438" s="6" t="str">
        <f>VLOOKUP(ActividadesCom[[#This Row],[NO. DE CONTROL]],'LISTADO ESTUDIANTES'!A:C,3,FALSE)</f>
        <v>INGENIERIA MECANICA</v>
      </c>
      <c r="D2438" s="5" t="str">
        <f>VLOOKUP(ActividadesCom[[#This Row],[NO. DE CONTROL]],'LISTADO ESTUDIANTES'!A:D,4,FALSE)</f>
        <v>BAJA</v>
      </c>
      <c r="E2438" s="5">
        <f>SUM(ActividadesCom[[#This Row],[CRÉD. 1]],ActividadesCom[[#This Row],[CRÉD. 2]],ActividadesCom[[#This Row],[CRÉD. 3]],ActividadesCom[[#This Row],[CRÉD. 4]],ActividadesCom[[#This Row],[CRÉD. 5]])</f>
        <v>5</v>
      </c>
      <c r="F2438" s="17">
        <f>IF(ActividadesCom[[#This Row],[ÚLTIMO SEMESTRE CON CRÉDITOS]]&gt;0,ROUND(AVERAGE(ActividadesCom[[#This Row],[VALOR NIVEL 5]],ActividadesCom[[#This Row],[VALOR NIVEL 4]],ActividadesCom[[#This Row],[VALOR NIVEL 3]],ActividadesCom[[#This Row],[VALOR NIVEL 2]],ActividadesCom[[#This Row],[VALOR NIVEL 1]]),0),"")</f>
        <v>2</v>
      </c>
      <c r="G2438" s="5" t="str">
        <f>IF(ActividadesCom[[#This Row],[PROMEDIO]]="","",IF(ActividadesCom[[#This Row],[PROMEDIO]]&gt;=4,"EXCELENTE",IF(ActividadesCom[[#This Row],[PROMEDIO]]&gt;=3,"NOTABLE",IF(ActividadesCom[[#This Row],[PROMEDIO]]&gt;=2,"BUENO",IF(ActividadesCom[[#This Row],[PROMEDIO]]=1,"SUFICIENTE","")))))</f>
        <v>BUENO</v>
      </c>
      <c r="H2438" s="5">
        <f>MAX(ActividadesCom[[#This Row],[PERÍODO 1]],ActividadesCom[[#This Row],[PERÍODO 2]],ActividadesCom[[#This Row],[PERÍODO 3]],ActividadesCom[[#This Row],[PERÍODO 4]],ActividadesCom[[#This Row],[PERÍODO 5]])</f>
        <v>20221</v>
      </c>
      <c r="I2438" s="6" t="s">
        <v>4122</v>
      </c>
      <c r="J2438" s="5">
        <v>20203</v>
      </c>
      <c r="K2438" s="5" t="s">
        <v>4009</v>
      </c>
      <c r="L2438" s="5">
        <f>IF(ActividadesCom[[#This Row],[NIVEL 1]]&lt;&gt;0,VLOOKUP(ActividadesCom[[#This Row],[NIVEL 1]],Catálogo!A:B,2,FALSE),"")</f>
        <v>2</v>
      </c>
      <c r="M2438" s="5">
        <v>1</v>
      </c>
      <c r="N2438" s="6" t="s">
        <v>23</v>
      </c>
      <c r="O2438" s="5">
        <v>20213</v>
      </c>
      <c r="P2438" s="5" t="s">
        <v>4009</v>
      </c>
      <c r="Q2438" s="5">
        <f>IF(ActividadesCom[[#This Row],[NIVEL 2]]&lt;&gt;0,VLOOKUP(ActividadesCom[[#This Row],[NIVEL 2]],Catálogo!A:B,2,FALSE),"")</f>
        <v>2</v>
      </c>
      <c r="R2438" s="5">
        <v>1</v>
      </c>
      <c r="S2438" s="6" t="s">
        <v>4867</v>
      </c>
      <c r="T2438" s="5">
        <v>20221</v>
      </c>
      <c r="U2438" s="5" t="s">
        <v>4009</v>
      </c>
      <c r="V2438" s="5">
        <v>2</v>
      </c>
      <c r="W2438" s="5">
        <v>1</v>
      </c>
      <c r="X2438" s="6" t="s">
        <v>4922</v>
      </c>
      <c r="Y2438" s="5">
        <v>20221</v>
      </c>
      <c r="Z2438" s="5" t="s">
        <v>4007</v>
      </c>
      <c r="AA2438" s="5">
        <f>IF(ActividadesCom[[#This Row],[NIVEL 4]]&lt;&gt;0,VLOOKUP(ActividadesCom[[#This Row],[NIVEL 4]],Catálogo!A:B,2,FALSE),"")</f>
        <v>4</v>
      </c>
      <c r="AB2438" s="5">
        <v>1</v>
      </c>
      <c r="AC2438" s="6" t="s">
        <v>11</v>
      </c>
      <c r="AD2438" s="5">
        <v>20191</v>
      </c>
      <c r="AE2438" s="5" t="s">
        <v>4009</v>
      </c>
      <c r="AF2438" s="5">
        <f>IF(ActividadesCom[[#This Row],[NIVEL 5]]&lt;&gt;0,VLOOKUP(ActividadesCom[[#This Row],[NIVEL 5]],Catálogo!A:B,2,FALSE),"")</f>
        <v>2</v>
      </c>
      <c r="AG2438" s="5">
        <v>1</v>
      </c>
      <c r="AH2438" s="2"/>
    </row>
    <row r="2439" spans="1:34" ht="30" hidden="1" customHeight="1" x14ac:dyDescent="0.25">
      <c r="A2439" s="7">
        <v>18470404</v>
      </c>
      <c r="B2439" s="6" t="str">
        <f>VLOOKUP(ActividadesCom[[#This Row],[NO. DE CONTROL]],'LISTADO ESTUDIANTES'!A:C,2,FALSE)</f>
        <v>RAMIREZ PINO JULIO ROMAN</v>
      </c>
      <c r="C2439" s="6" t="str">
        <f>VLOOKUP(ActividadesCom[[#This Row],[NO. DE CONTROL]],'LISTADO ESTUDIANTES'!A:C,3,FALSE)</f>
        <v>INGENIERIA QUIMICA</v>
      </c>
      <c r="D2439" s="5" t="str">
        <f>VLOOKUP(ActividadesCom[[#This Row],[NO. DE CONTROL]],'LISTADO ESTUDIANTES'!A:D,4,FALSE)</f>
        <v>BAJA</v>
      </c>
      <c r="E2439" s="5">
        <f>SUM(ActividadesCom[[#This Row],[CRÉD. 1]],ActividadesCom[[#This Row],[CRÉD. 2]],ActividadesCom[[#This Row],[CRÉD. 3]],ActividadesCom[[#This Row],[CRÉD. 4]],ActividadesCom[[#This Row],[CRÉD. 5]])</f>
        <v>5</v>
      </c>
      <c r="F2439" s="5">
        <f>IF(ActividadesCom[[#This Row],[ÚLTIMO SEMESTRE CON CRÉDITOS]]&gt;0,ROUND(AVERAGE(ActividadesCom[[#This Row],[VALOR NIVEL 5]],ActividadesCom[[#This Row],[VALOR NIVEL 4]],ActividadesCom[[#This Row],[VALOR NIVEL 3]],ActividadesCom[[#This Row],[VALOR NIVEL 2]],ActividadesCom[[#This Row],[VALOR NIVEL 1]]),0),"")</f>
        <v>3</v>
      </c>
      <c r="G2439" s="5" t="str">
        <f>IF(ActividadesCom[[#This Row],[PROMEDIO]]="","",IF(ActividadesCom[[#This Row],[PROMEDIO]]&gt;=4,"EXCELENTE",IF(ActividadesCom[[#This Row],[PROMEDIO]]&gt;=3,"NOTABLE",IF(ActividadesCom[[#This Row],[PROMEDIO]]&gt;=2,"BUENO",IF(ActividadesCom[[#This Row],[PROMEDIO]]=1,"SUFICIENTE","")))))</f>
        <v>NOTABLE</v>
      </c>
      <c r="H2439" s="5">
        <f>MAX(ActividadesCom[[#This Row],[PERÍODO 1]],ActividadesCom[[#This Row],[PERÍODO 2]],ActividadesCom[[#This Row],[PERÍODO 3]],ActividadesCom[[#This Row],[PERÍODO 4]],ActividadesCom[[#This Row],[PERÍODO 5]])</f>
        <v>20211</v>
      </c>
      <c r="I2439" s="6" t="s">
        <v>3508</v>
      </c>
      <c r="J2439" s="5">
        <v>20183</v>
      </c>
      <c r="K2439" s="5" t="s">
        <v>4009</v>
      </c>
      <c r="L2439" s="5">
        <f>IF(ActividadesCom[[#This Row],[NIVEL 1]]&lt;&gt;0,VLOOKUP(ActividadesCom[[#This Row],[NIVEL 1]],Catálogo!A:B,2,FALSE),"")</f>
        <v>2</v>
      </c>
      <c r="M2439" s="5">
        <v>1</v>
      </c>
      <c r="N2439" s="6" t="s">
        <v>4101</v>
      </c>
      <c r="O2439" s="5">
        <v>20203</v>
      </c>
      <c r="P2439" s="5" t="s">
        <v>4009</v>
      </c>
      <c r="Q2439" s="5">
        <f>IF(ActividadesCom[[#This Row],[NIVEL 2]]&lt;&gt;0,VLOOKUP(ActividadesCom[[#This Row],[NIVEL 2]],Catálogo!A:B,2,FALSE),"")</f>
        <v>2</v>
      </c>
      <c r="R2439" s="5">
        <v>1</v>
      </c>
      <c r="S2439" s="6" t="s">
        <v>4547</v>
      </c>
      <c r="T2439" s="5">
        <v>20191</v>
      </c>
      <c r="U2439" s="5" t="s">
        <v>4007</v>
      </c>
      <c r="V2439" s="5">
        <f>IF(ActividadesCom[[#This Row],[NIVEL 3]]&lt;&gt;0,VLOOKUP(ActividadesCom[[#This Row],[NIVEL 3]],Catálogo!A:B,2,FALSE),"")</f>
        <v>4</v>
      </c>
      <c r="W2439" s="5">
        <v>1</v>
      </c>
      <c r="X2439" s="6" t="s">
        <v>4554</v>
      </c>
      <c r="Y2439" s="5">
        <v>20211</v>
      </c>
      <c r="Z2439" s="5" t="s">
        <v>4007</v>
      </c>
      <c r="AA2439" s="5">
        <f>IF(ActividadesCom[[#This Row],[NIVEL 4]]&lt;&gt;0,VLOOKUP(ActividadesCom[[#This Row],[NIVEL 4]],Catálogo!A:B,2,FALSE),"")</f>
        <v>4</v>
      </c>
      <c r="AB2439" s="5">
        <v>1</v>
      </c>
      <c r="AC2439" s="6" t="s">
        <v>34</v>
      </c>
      <c r="AD2439" s="5">
        <v>20183</v>
      </c>
      <c r="AE2439" s="5" t="s">
        <v>4009</v>
      </c>
      <c r="AF2439" s="5">
        <f>IF(ActividadesCom[[#This Row],[NIVEL 5]]&lt;&gt;0,VLOOKUP(ActividadesCom[[#This Row],[NIVEL 5]],Catálogo!A:B,2,FALSE),"")</f>
        <v>2</v>
      </c>
      <c r="AG2439" s="5">
        <v>1</v>
      </c>
      <c r="AH2439" s="2"/>
    </row>
    <row r="2440" spans="1:34" ht="30" hidden="1" customHeight="1" x14ac:dyDescent="0.25">
      <c r="A2440" s="7">
        <v>18470405</v>
      </c>
      <c r="B2440" s="6" t="str">
        <f>VLOOKUP(ActividadesCom[[#This Row],[NO. DE CONTROL]],'LISTADO ESTUDIANTES'!A:C,2,FALSE)</f>
        <v>CASTILLO CHAN SERGIO ALBERTO</v>
      </c>
      <c r="C2440" s="6" t="str">
        <f>VLOOKUP(ActividadesCom[[#This Row],[NO. DE CONTROL]],'LISTADO ESTUDIANTES'!A:C,3,FALSE)</f>
        <v>INGENIERIA EN ADMINISTRACION</v>
      </c>
      <c r="D2440" s="5" t="str">
        <f>VLOOKUP(ActividadesCom[[#This Row],[NO. DE CONTROL]],'LISTADO ESTUDIANTES'!A:D,4,FALSE)</f>
        <v>BAJA</v>
      </c>
      <c r="E2440" s="5">
        <f>SUM(ActividadesCom[[#This Row],[CRÉD. 1]],ActividadesCom[[#This Row],[CRÉD. 2]],ActividadesCom[[#This Row],[CRÉD. 3]],ActividadesCom[[#This Row],[CRÉD. 4]],ActividadesCom[[#This Row],[CRÉD. 5]])</f>
        <v>1</v>
      </c>
      <c r="F2440" s="17">
        <f>IF(ActividadesCom[[#This Row],[ÚLTIMO SEMESTRE CON CRÉDITOS]]&gt;0,ROUND(AVERAGE(ActividadesCom[[#This Row],[VALOR NIVEL 5]],ActividadesCom[[#This Row],[VALOR NIVEL 4]],ActividadesCom[[#This Row],[VALOR NIVEL 3]],ActividadesCom[[#This Row],[VALOR NIVEL 2]],ActividadesCom[[#This Row],[VALOR NIVEL 1]]),0),"")</f>
        <v>3</v>
      </c>
      <c r="G2440" s="5" t="str">
        <f>IF(ActividadesCom[[#This Row],[PROMEDIO]]="","",IF(ActividadesCom[[#This Row],[PROMEDIO]]&gt;=4,"EXCELENTE",IF(ActividadesCom[[#This Row],[PROMEDIO]]&gt;=3,"NOTABLE",IF(ActividadesCom[[#This Row],[PROMEDIO]]&gt;=2,"BUENO",IF(ActividadesCom[[#This Row],[PROMEDIO]]=1,"SUFICIENTE","")))))</f>
        <v>NOTABLE</v>
      </c>
      <c r="H2440" s="5">
        <f>MAX(ActividadesCom[[#This Row],[PERÍODO 1]],ActividadesCom[[#This Row],[PERÍODO 2]],ActividadesCom[[#This Row],[PERÍODO 3]],ActividadesCom[[#This Row],[PERÍODO 4]],ActividadesCom[[#This Row],[PERÍODO 5]])</f>
        <v>20183</v>
      </c>
      <c r="I2440" s="6"/>
      <c r="J2440" s="5"/>
      <c r="K2440" s="5"/>
      <c r="L2440" s="5" t="str">
        <f>IF(ActividadesCom[[#This Row],[NIVEL 1]]&lt;&gt;0,VLOOKUP(ActividadesCom[[#This Row],[NIVEL 1]],Catálogo!A:B,2,FALSE),"")</f>
        <v/>
      </c>
      <c r="M2440" s="5"/>
      <c r="N2440" s="6"/>
      <c r="O2440" s="5"/>
      <c r="P2440" s="5"/>
      <c r="Q2440" s="5" t="str">
        <f>IF(ActividadesCom[[#This Row],[NIVEL 2]]&lt;&gt;0,VLOOKUP(ActividadesCom[[#This Row],[NIVEL 2]],Catálogo!A:B,2,FALSE),"")</f>
        <v/>
      </c>
      <c r="R2440" s="11"/>
      <c r="S2440" s="12"/>
      <c r="T2440" s="11"/>
      <c r="U2440" s="11"/>
      <c r="V2440" s="5" t="str">
        <f>IF(ActividadesCom[[#This Row],[NIVEL 3]]&lt;&gt;0,VLOOKUP(ActividadesCom[[#This Row],[NIVEL 3]],Catálogo!A:B,2,FALSE),"")</f>
        <v/>
      </c>
      <c r="W2440" s="11"/>
      <c r="X2440" s="6"/>
      <c r="Y2440" s="5"/>
      <c r="Z2440" s="5"/>
      <c r="AA2440" s="5" t="str">
        <f>IF(ActividadesCom[[#This Row],[NIVEL 4]]&lt;&gt;0,VLOOKUP(ActividadesCom[[#This Row],[NIVEL 4]],Catálogo!A:B,2,FALSE),"")</f>
        <v/>
      </c>
      <c r="AB2440" s="5"/>
      <c r="AC2440" s="6" t="s">
        <v>31</v>
      </c>
      <c r="AD2440" s="5">
        <v>20183</v>
      </c>
      <c r="AE2440" s="5" t="s">
        <v>4008</v>
      </c>
      <c r="AF2440" s="5">
        <f>IF(ActividadesCom[[#This Row],[NIVEL 5]]&lt;&gt;0,VLOOKUP(ActividadesCom[[#This Row],[NIVEL 5]],Catálogo!A:B,2,FALSE),"")</f>
        <v>3</v>
      </c>
      <c r="AG2440" s="5">
        <v>1</v>
      </c>
      <c r="AH2440" s="2"/>
    </row>
    <row r="2441" spans="1:34" ht="30" hidden="1" customHeight="1" x14ac:dyDescent="0.25">
      <c r="A2441" s="7">
        <v>18470406</v>
      </c>
      <c r="B2441" s="6" t="str">
        <f>VLOOKUP(ActividadesCom[[#This Row],[NO. DE CONTROL]],'LISTADO ESTUDIANTES'!A:C,2,FALSE)</f>
        <v>CHAVEZ RIVERA GERARDO ISRAEL</v>
      </c>
      <c r="C2441" s="6" t="str">
        <f>VLOOKUP(ActividadesCom[[#This Row],[NO. DE CONTROL]],'LISTADO ESTUDIANTES'!A:C,3,FALSE)</f>
        <v>INGENIERIA INDUSTRIAL</v>
      </c>
      <c r="D2441" s="5" t="str">
        <f>VLOOKUP(ActividadesCom[[#This Row],[NO. DE CONTROL]],'LISTADO ESTUDIANTES'!A:D,4,FALSE)</f>
        <v>BAJA</v>
      </c>
      <c r="E2441" s="5">
        <f>SUM(ActividadesCom[[#This Row],[CRÉD. 1]],ActividadesCom[[#This Row],[CRÉD. 2]],ActividadesCom[[#This Row],[CRÉD. 3]],ActividadesCom[[#This Row],[CRÉD. 4]],ActividadesCom[[#This Row],[CRÉD. 5]])</f>
        <v>3</v>
      </c>
      <c r="F2441" s="17">
        <f>IF(ActividadesCom[[#This Row],[ÚLTIMO SEMESTRE CON CRÉDITOS]]&gt;0,ROUND(AVERAGE(ActividadesCom[[#This Row],[VALOR NIVEL 5]],ActividadesCom[[#This Row],[VALOR NIVEL 4]],ActividadesCom[[#This Row],[VALOR NIVEL 3]],ActividadesCom[[#This Row],[VALOR NIVEL 2]],ActividadesCom[[#This Row],[VALOR NIVEL 1]]),0),"")</f>
        <v>2</v>
      </c>
      <c r="G2441" s="5" t="str">
        <f>IF(ActividadesCom[[#This Row],[PROMEDIO]]="","",IF(ActividadesCom[[#This Row],[PROMEDIO]]&gt;=4,"EXCELENTE",IF(ActividadesCom[[#This Row],[PROMEDIO]]&gt;=3,"NOTABLE",IF(ActividadesCom[[#This Row],[PROMEDIO]]&gt;=2,"BUENO",IF(ActividadesCom[[#This Row],[PROMEDIO]]=1,"SUFICIENTE","")))))</f>
        <v>BUENO</v>
      </c>
      <c r="H2441" s="5">
        <f>MAX(ActividadesCom[[#This Row],[PERÍODO 1]],ActividadesCom[[#This Row],[PERÍODO 2]],ActividadesCom[[#This Row],[PERÍODO 3]],ActividadesCom[[#This Row],[PERÍODO 4]],ActividadesCom[[#This Row],[PERÍODO 5]])</f>
        <v>20201</v>
      </c>
      <c r="I2441" s="6" t="s">
        <v>519</v>
      </c>
      <c r="J2441" s="5">
        <v>20183</v>
      </c>
      <c r="K2441" s="5" t="s">
        <v>4009</v>
      </c>
      <c r="L2441" s="5">
        <f>IF(ActividadesCom[[#This Row],[NIVEL 1]]&lt;&gt;0,VLOOKUP(ActividadesCom[[#This Row],[NIVEL 1]],Catálogo!A:B,2,FALSE),"")</f>
        <v>2</v>
      </c>
      <c r="M2441" s="5">
        <v>1</v>
      </c>
      <c r="N2441" s="6" t="s">
        <v>4035</v>
      </c>
      <c r="O2441" s="5">
        <v>20201</v>
      </c>
      <c r="P2441" s="5" t="s">
        <v>4009</v>
      </c>
      <c r="Q2441" s="5">
        <f>IF(ActividadesCom[[#This Row],[NIVEL 2]]&lt;&gt;0,VLOOKUP(ActividadesCom[[#This Row],[NIVEL 2]],Catálogo!A:B,2,FALSE),"")</f>
        <v>2</v>
      </c>
      <c r="R2441" s="5">
        <v>1</v>
      </c>
      <c r="S2441" s="6"/>
      <c r="T2441" s="5"/>
      <c r="U2441" s="5"/>
      <c r="V2441" s="5" t="str">
        <f>IF(ActividadesCom[[#This Row],[NIVEL 3]]&lt;&gt;0,VLOOKUP(ActividadesCom[[#This Row],[NIVEL 3]],Catálogo!A:B,2,FALSE),"")</f>
        <v/>
      </c>
      <c r="W2441" s="5"/>
      <c r="X2441" s="6"/>
      <c r="Y2441" s="5"/>
      <c r="Z2441" s="5"/>
      <c r="AA2441" s="5" t="str">
        <f>IF(ActividadesCom[[#This Row],[NIVEL 4]]&lt;&gt;0,VLOOKUP(ActividadesCom[[#This Row],[NIVEL 4]],Catálogo!A:B,2,FALSE),"")</f>
        <v/>
      </c>
      <c r="AB2441" s="5"/>
      <c r="AC2441" s="6" t="s">
        <v>2286</v>
      </c>
      <c r="AD2441" s="5">
        <v>20201</v>
      </c>
      <c r="AE2441" s="5" t="s">
        <v>4008</v>
      </c>
      <c r="AF2441" s="5">
        <f>IF(ActividadesCom[[#This Row],[NIVEL 5]]&lt;&gt;0,VLOOKUP(ActividadesCom[[#This Row],[NIVEL 5]],Catálogo!A:B,2,FALSE),"")</f>
        <v>3</v>
      </c>
      <c r="AG2441" s="5">
        <v>1</v>
      </c>
      <c r="AH2441" s="2"/>
    </row>
    <row r="2442" spans="1:34" ht="30" hidden="1" customHeight="1" x14ac:dyDescent="0.25">
      <c r="A2442" s="7">
        <v>18470407</v>
      </c>
      <c r="B2442" s="6" t="str">
        <f>VLOOKUP(ActividadesCom[[#This Row],[NO. DE CONTROL]],'LISTADO ESTUDIANTES'!A:C,2,FALSE)</f>
        <v>SARMIENTO PACHECO EMMANUEL DAVID</v>
      </c>
      <c r="C2442" s="6" t="str">
        <f>VLOOKUP(ActividadesCom[[#This Row],[NO. DE CONTROL]],'LISTADO ESTUDIANTES'!A:C,3,FALSE)</f>
        <v>INGENIERIA MECANICA</v>
      </c>
      <c r="D2442" s="5" t="str">
        <f>VLOOKUP(ActividadesCom[[#This Row],[NO. DE CONTROL]],'LISTADO ESTUDIANTES'!A:D,4,FALSE)</f>
        <v>BAJA</v>
      </c>
      <c r="E2442" s="5">
        <f>SUM(ActividadesCom[[#This Row],[CRÉD. 1]],ActividadesCom[[#This Row],[CRÉD. 2]],ActividadesCom[[#This Row],[CRÉD. 3]],ActividadesCom[[#This Row],[CRÉD. 4]],ActividadesCom[[#This Row],[CRÉD. 5]])</f>
        <v>1</v>
      </c>
      <c r="F2442" s="17">
        <f>IF(ActividadesCom[[#This Row],[ÚLTIMO SEMESTRE CON CRÉDITOS]]&gt;0,ROUND(AVERAGE(ActividadesCom[[#This Row],[VALOR NIVEL 5]],ActividadesCom[[#This Row],[VALOR NIVEL 4]],ActividadesCom[[#This Row],[VALOR NIVEL 3]],ActividadesCom[[#This Row],[VALOR NIVEL 2]],ActividadesCom[[#This Row],[VALOR NIVEL 1]]),0),"")</f>
        <v>2</v>
      </c>
      <c r="G2442" s="5" t="str">
        <f>IF(ActividadesCom[[#This Row],[PROMEDIO]]="","",IF(ActividadesCom[[#This Row],[PROMEDIO]]&gt;=4,"EXCELENTE",IF(ActividadesCom[[#This Row],[PROMEDIO]]&gt;=3,"NOTABLE",IF(ActividadesCom[[#This Row],[PROMEDIO]]&gt;=2,"BUENO",IF(ActividadesCom[[#This Row],[PROMEDIO]]=1,"SUFICIENTE","")))))</f>
        <v>BUENO</v>
      </c>
      <c r="H2442" s="5">
        <f>MAX(ActividadesCom[[#This Row],[PERÍODO 1]],ActividadesCom[[#This Row],[PERÍODO 2]],ActividadesCom[[#This Row],[PERÍODO 3]],ActividadesCom[[#This Row],[PERÍODO 4]],ActividadesCom[[#This Row],[PERÍODO 5]])</f>
        <v>20201</v>
      </c>
      <c r="I2442" s="6"/>
      <c r="J2442" s="5"/>
      <c r="K2442" s="5"/>
      <c r="L2442" s="5" t="str">
        <f>IF(ActividadesCom[[#This Row],[NIVEL 1]]&lt;&gt;0,VLOOKUP(ActividadesCom[[#This Row],[NIVEL 1]],Catálogo!A:B,2,FALSE),"")</f>
        <v/>
      </c>
      <c r="M2442" s="5"/>
      <c r="N2442" s="6"/>
      <c r="O2442" s="5"/>
      <c r="P2442" s="5"/>
      <c r="Q2442" s="5" t="str">
        <f>IF(ActividadesCom[[#This Row],[NIVEL 2]]&lt;&gt;0,VLOOKUP(ActividadesCom[[#This Row],[NIVEL 2]],Catálogo!A:B,2,FALSE),"")</f>
        <v/>
      </c>
      <c r="R2442" s="5"/>
      <c r="S2442" s="6"/>
      <c r="T2442" s="5"/>
      <c r="U2442" s="5"/>
      <c r="V2442" s="5" t="str">
        <f>IF(ActividadesCom[[#This Row],[NIVEL 3]]&lt;&gt;0,VLOOKUP(ActividadesCom[[#This Row],[NIVEL 3]],Catálogo!A:B,2,FALSE),"")</f>
        <v/>
      </c>
      <c r="W2442" s="5"/>
      <c r="X2442" s="6" t="s">
        <v>3002</v>
      </c>
      <c r="Y2442" s="5">
        <v>20201</v>
      </c>
      <c r="Z2442" s="5" t="s">
        <v>4009</v>
      </c>
      <c r="AA2442" s="5">
        <f>IF(ActividadesCom[[#This Row],[NIVEL 4]]&lt;&gt;0,VLOOKUP(ActividadesCom[[#This Row],[NIVEL 4]],Catálogo!A:B,2,FALSE),"")</f>
        <v>2</v>
      </c>
      <c r="AB2442" s="5">
        <v>1</v>
      </c>
      <c r="AC2442" s="6"/>
      <c r="AD2442" s="5"/>
      <c r="AE2442" s="5"/>
      <c r="AF2442" s="5" t="str">
        <f>IF(ActividadesCom[[#This Row],[NIVEL 5]]&lt;&gt;0,VLOOKUP(ActividadesCom[[#This Row],[NIVEL 5]],Catálogo!A:B,2,FALSE),"")</f>
        <v/>
      </c>
      <c r="AG2442" s="5"/>
      <c r="AH2442" s="2"/>
    </row>
    <row r="2443" spans="1:34" ht="30" hidden="1" customHeight="1" x14ac:dyDescent="0.25">
      <c r="A2443" s="7">
        <v>18470408</v>
      </c>
      <c r="B2443" s="6" t="str">
        <f>VLOOKUP(ActividadesCom[[#This Row],[NO. DE CONTROL]],'LISTADO ESTUDIANTES'!A:C,2,FALSE)</f>
        <v>VILLASIS VALDEZ KEVIN AARON</v>
      </c>
      <c r="C2443" s="6" t="str">
        <f>VLOOKUP(ActividadesCom[[#This Row],[NO. DE CONTROL]],'LISTADO ESTUDIANTES'!A:C,3,FALSE)</f>
        <v>INGENIERIA EN ADMINISTRACION</v>
      </c>
      <c r="D2443" s="5" t="str">
        <f>VLOOKUP(ActividadesCom[[#This Row],[NO. DE CONTROL]],'LISTADO ESTUDIANTES'!A:D,4,FALSE)</f>
        <v>BAJA</v>
      </c>
      <c r="E2443" s="5">
        <f>SUM(ActividadesCom[[#This Row],[CRÉD. 1]],ActividadesCom[[#This Row],[CRÉD. 2]],ActividadesCom[[#This Row],[CRÉD. 3]],ActividadesCom[[#This Row],[CRÉD. 4]],ActividadesCom[[#This Row],[CRÉD. 5]])</f>
        <v>0</v>
      </c>
      <c r="F2443" s="17" t="str">
        <f>IF(ActividadesCom[[#This Row],[ÚLTIMO SEMESTRE CON CRÉDITOS]]&gt;0,ROUND(AVERAGE(ActividadesCom[[#This Row],[VALOR NIVEL 5]],ActividadesCom[[#This Row],[VALOR NIVEL 4]],ActividadesCom[[#This Row],[VALOR NIVEL 3]],ActividadesCom[[#This Row],[VALOR NIVEL 2]],ActividadesCom[[#This Row],[VALOR NIVEL 1]]),0),"")</f>
        <v/>
      </c>
      <c r="G2443" s="5" t="str">
        <f>IF(ActividadesCom[[#This Row],[PROMEDIO]]="","",IF(ActividadesCom[[#This Row],[PROMEDIO]]&gt;=4,"EXCELENTE",IF(ActividadesCom[[#This Row],[PROMEDIO]]&gt;=3,"NOTABLE",IF(ActividadesCom[[#This Row],[PROMEDIO]]&gt;=2,"BUENO",IF(ActividadesCom[[#This Row],[PROMEDIO]]=1,"SUFICIENTE","")))))</f>
        <v/>
      </c>
      <c r="H2443" s="5">
        <f>MAX(ActividadesCom[[#This Row],[PERÍODO 1]],ActividadesCom[[#This Row],[PERÍODO 2]],ActividadesCom[[#This Row],[PERÍODO 3]],ActividadesCom[[#This Row],[PERÍODO 4]],ActividadesCom[[#This Row],[PERÍODO 5]])</f>
        <v>0</v>
      </c>
      <c r="I2443" s="6"/>
      <c r="J2443" s="5"/>
      <c r="K2443" s="5"/>
      <c r="L2443" s="5" t="str">
        <f>IF(ActividadesCom[[#This Row],[NIVEL 1]]&lt;&gt;0,VLOOKUP(ActividadesCom[[#This Row],[NIVEL 1]],Catálogo!A:B,2,FALSE),"")</f>
        <v/>
      </c>
      <c r="M2443" s="5"/>
      <c r="N2443" s="6"/>
      <c r="O2443" s="5"/>
      <c r="P2443" s="5"/>
      <c r="Q2443" s="5" t="str">
        <f>IF(ActividadesCom[[#This Row],[NIVEL 2]]&lt;&gt;0,VLOOKUP(ActividadesCom[[#This Row],[NIVEL 2]],Catálogo!A:B,2,FALSE),"")</f>
        <v/>
      </c>
      <c r="R2443" s="14"/>
      <c r="S2443" s="23"/>
      <c r="T2443" s="14"/>
      <c r="U2443" s="14"/>
      <c r="V2443" s="5" t="str">
        <f>IF(ActividadesCom[[#This Row],[NIVEL 3]]&lt;&gt;0,VLOOKUP(ActividadesCom[[#This Row],[NIVEL 3]],Catálogo!A:B,2,FALSE),"")</f>
        <v/>
      </c>
      <c r="W2443" s="14"/>
      <c r="X2443" s="6"/>
      <c r="Y2443" s="5"/>
      <c r="Z2443" s="5"/>
      <c r="AA2443" s="5" t="str">
        <f>IF(ActividadesCom[[#This Row],[NIVEL 4]]&lt;&gt;0,VLOOKUP(ActividadesCom[[#This Row],[NIVEL 4]],Catálogo!A:B,2,FALSE),"")</f>
        <v/>
      </c>
      <c r="AB2443" s="5"/>
      <c r="AC2443" s="6"/>
      <c r="AD2443" s="5"/>
      <c r="AE2443" s="5"/>
      <c r="AF2443" s="5" t="str">
        <f>IF(ActividadesCom[[#This Row],[NIVEL 5]]&lt;&gt;0,VLOOKUP(ActividadesCom[[#This Row],[NIVEL 5]],Catálogo!A:B,2,FALSE),"")</f>
        <v/>
      </c>
      <c r="AG2443" s="5"/>
      <c r="AH2443" s="2"/>
    </row>
    <row r="2444" spans="1:34" ht="30" hidden="1" customHeight="1" x14ac:dyDescent="0.25">
      <c r="A2444" s="7">
        <v>18470409</v>
      </c>
      <c r="B2444" s="6" t="str">
        <f>VLOOKUP(ActividadesCom[[#This Row],[NO. DE CONTROL]],'LISTADO ESTUDIANTES'!A:C,2,FALSE)</f>
        <v>AZCORRA BALAM MARIA JOSE</v>
      </c>
      <c r="C2444" s="6" t="str">
        <f>VLOOKUP(ActividadesCom[[#This Row],[NO. DE CONTROL]],'LISTADO ESTUDIANTES'!A:C,3,FALSE)</f>
        <v>INGENIERIA EN SISTEMAS COMPUTACIONALES</v>
      </c>
      <c r="D2444" s="5" t="str">
        <f>VLOOKUP(ActividadesCom[[#This Row],[NO. DE CONTROL]],'LISTADO ESTUDIANTES'!A:D,4,FALSE)</f>
        <v>BAJA</v>
      </c>
      <c r="E2444" s="5">
        <f>SUM(ActividadesCom[[#This Row],[CRÉD. 1]],ActividadesCom[[#This Row],[CRÉD. 2]],ActividadesCom[[#This Row],[CRÉD. 3]],ActividadesCom[[#This Row],[CRÉD. 4]],ActividadesCom[[#This Row],[CRÉD. 5]])</f>
        <v>0</v>
      </c>
      <c r="F2444" s="17" t="str">
        <f>IF(ActividadesCom[[#This Row],[ÚLTIMO SEMESTRE CON CRÉDITOS]]&gt;0,ROUND(AVERAGE(ActividadesCom[[#This Row],[VALOR NIVEL 5]],ActividadesCom[[#This Row],[VALOR NIVEL 4]],ActividadesCom[[#This Row],[VALOR NIVEL 3]],ActividadesCom[[#This Row],[VALOR NIVEL 2]],ActividadesCom[[#This Row],[VALOR NIVEL 1]]),0),"")</f>
        <v/>
      </c>
      <c r="G2444" s="5" t="str">
        <f>IF(ActividadesCom[[#This Row],[PROMEDIO]]="","",IF(ActividadesCom[[#This Row],[PROMEDIO]]&gt;=4,"EXCELENTE",IF(ActividadesCom[[#This Row],[PROMEDIO]]&gt;=3,"NOTABLE",IF(ActividadesCom[[#This Row],[PROMEDIO]]&gt;=2,"BUENO",IF(ActividadesCom[[#This Row],[PROMEDIO]]=1,"SUFICIENTE","")))))</f>
        <v/>
      </c>
      <c r="H2444" s="5">
        <f>MAX(ActividadesCom[[#This Row],[PERÍODO 1]],ActividadesCom[[#This Row],[PERÍODO 2]],ActividadesCom[[#This Row],[PERÍODO 3]],ActividadesCom[[#This Row],[PERÍODO 4]],ActividadesCom[[#This Row],[PERÍODO 5]])</f>
        <v>0</v>
      </c>
      <c r="I2444" s="6"/>
      <c r="J2444" s="5"/>
      <c r="K2444" s="5"/>
      <c r="L2444" s="5" t="str">
        <f>IF(ActividadesCom[[#This Row],[NIVEL 1]]&lt;&gt;0,VLOOKUP(ActividadesCom[[#This Row],[NIVEL 1]],Catálogo!A:B,2,FALSE),"")</f>
        <v/>
      </c>
      <c r="M2444" s="5"/>
      <c r="N2444" s="6"/>
      <c r="O2444" s="5"/>
      <c r="P2444" s="5"/>
      <c r="Q2444" s="5" t="str">
        <f>IF(ActividadesCom[[#This Row],[NIVEL 2]]&lt;&gt;0,VLOOKUP(ActividadesCom[[#This Row],[NIVEL 2]],Catálogo!A:B,2,FALSE),"")</f>
        <v/>
      </c>
      <c r="R2444" s="5"/>
      <c r="S2444" s="6"/>
      <c r="T2444" s="5"/>
      <c r="U2444" s="5"/>
      <c r="V2444" s="5" t="str">
        <f>IF(ActividadesCom[[#This Row],[NIVEL 3]]&lt;&gt;0,VLOOKUP(ActividadesCom[[#This Row],[NIVEL 3]],Catálogo!A:B,2,FALSE),"")</f>
        <v/>
      </c>
      <c r="W2444" s="5"/>
      <c r="X2444" s="6"/>
      <c r="Y2444" s="5"/>
      <c r="Z2444" s="5"/>
      <c r="AA2444" s="5" t="str">
        <f>IF(ActividadesCom[[#This Row],[NIVEL 4]]&lt;&gt;0,VLOOKUP(ActividadesCom[[#This Row],[NIVEL 4]],Catálogo!A:B,2,FALSE),"")</f>
        <v/>
      </c>
      <c r="AB2444" s="5"/>
      <c r="AC2444" s="6"/>
      <c r="AD2444" s="5"/>
      <c r="AE2444" s="5"/>
      <c r="AF2444" s="5" t="str">
        <f>IF(ActividadesCom[[#This Row],[NIVEL 5]]&lt;&gt;0,VLOOKUP(ActividadesCom[[#This Row],[NIVEL 5]],Catálogo!A:B,2,FALSE),"")</f>
        <v/>
      </c>
      <c r="AG2444" s="5"/>
      <c r="AH2444" s="2"/>
    </row>
    <row r="2445" spans="1:34" ht="30" hidden="1" customHeight="1" x14ac:dyDescent="0.25">
      <c r="A2445" s="7">
        <v>18470410</v>
      </c>
      <c r="B2445" s="6" t="str">
        <f>VLOOKUP(ActividadesCom[[#This Row],[NO. DE CONTROL]],'LISTADO ESTUDIANTES'!A:C,2,FALSE)</f>
        <v>JARAMILLO MIJANGOS ANDREA CRISTINA</v>
      </c>
      <c r="C2445" s="6" t="str">
        <f>VLOOKUP(ActividadesCom[[#This Row],[NO. DE CONTROL]],'LISTADO ESTUDIANTES'!A:C,3,FALSE)</f>
        <v>ARQUITECTURA</v>
      </c>
      <c r="D2445" s="5" t="str">
        <f>VLOOKUP(ActividadesCom[[#This Row],[NO. DE CONTROL]],'LISTADO ESTUDIANTES'!A:D,4,FALSE)</f>
        <v>BAJA</v>
      </c>
      <c r="E2445" s="5">
        <f>SUM(ActividadesCom[[#This Row],[CRÉD. 1]],ActividadesCom[[#This Row],[CRÉD. 2]],ActividadesCom[[#This Row],[CRÉD. 3]],ActividadesCom[[#This Row],[CRÉD. 4]],ActividadesCom[[#This Row],[CRÉD. 5]])</f>
        <v>0</v>
      </c>
      <c r="F2445" s="17" t="str">
        <f>IF(ActividadesCom[[#This Row],[ÚLTIMO SEMESTRE CON CRÉDITOS]]&gt;0,ROUND(AVERAGE(ActividadesCom[[#This Row],[VALOR NIVEL 5]],ActividadesCom[[#This Row],[VALOR NIVEL 4]],ActividadesCom[[#This Row],[VALOR NIVEL 3]],ActividadesCom[[#This Row],[VALOR NIVEL 2]],ActividadesCom[[#This Row],[VALOR NIVEL 1]]),0),"")</f>
        <v/>
      </c>
      <c r="G2445" s="5" t="str">
        <f>IF(ActividadesCom[[#This Row],[PROMEDIO]]="","",IF(ActividadesCom[[#This Row],[PROMEDIO]]&gt;=4,"EXCELENTE",IF(ActividadesCom[[#This Row],[PROMEDIO]]&gt;=3,"NOTABLE",IF(ActividadesCom[[#This Row],[PROMEDIO]]&gt;=2,"BUENO",IF(ActividadesCom[[#This Row],[PROMEDIO]]=1,"SUFICIENTE","")))))</f>
        <v/>
      </c>
      <c r="H2445" s="5">
        <f>MAX(ActividadesCom[[#This Row],[PERÍODO 1]],ActividadesCom[[#This Row],[PERÍODO 2]],ActividadesCom[[#This Row],[PERÍODO 3]],ActividadesCom[[#This Row],[PERÍODO 4]],ActividadesCom[[#This Row],[PERÍODO 5]])</f>
        <v>0</v>
      </c>
      <c r="I2445" s="6"/>
      <c r="J2445" s="5"/>
      <c r="K2445" s="5"/>
      <c r="L2445" s="5" t="str">
        <f>IF(ActividadesCom[[#This Row],[NIVEL 1]]&lt;&gt;0,VLOOKUP(ActividadesCom[[#This Row],[NIVEL 1]],Catálogo!A:B,2,FALSE),"")</f>
        <v/>
      </c>
      <c r="M2445" s="5"/>
      <c r="N2445" s="6"/>
      <c r="O2445" s="5"/>
      <c r="P2445" s="5"/>
      <c r="Q2445" s="5" t="str">
        <f>IF(ActividadesCom[[#This Row],[NIVEL 2]]&lt;&gt;0,VLOOKUP(ActividadesCom[[#This Row],[NIVEL 2]],Catálogo!A:B,2,FALSE),"")</f>
        <v/>
      </c>
      <c r="R2445" s="11"/>
      <c r="S2445" s="12"/>
      <c r="T2445" s="11"/>
      <c r="U2445" s="11"/>
      <c r="V2445" s="5" t="str">
        <f>IF(ActividadesCom[[#This Row],[NIVEL 3]]&lt;&gt;0,VLOOKUP(ActividadesCom[[#This Row],[NIVEL 3]],Catálogo!A:B,2,FALSE),"")</f>
        <v/>
      </c>
      <c r="W2445" s="11"/>
      <c r="X2445" s="6"/>
      <c r="Y2445" s="5"/>
      <c r="Z2445" s="5"/>
      <c r="AA2445" s="5" t="str">
        <f>IF(ActividadesCom[[#This Row],[NIVEL 4]]&lt;&gt;0,VLOOKUP(ActividadesCom[[#This Row],[NIVEL 4]],Catálogo!A:B,2,FALSE),"")</f>
        <v/>
      </c>
      <c r="AB2445" s="5"/>
      <c r="AC2445" s="6"/>
      <c r="AD2445" s="5"/>
      <c r="AE2445" s="5"/>
      <c r="AF2445" s="5" t="str">
        <f>IF(ActividadesCom[[#This Row],[NIVEL 5]]&lt;&gt;0,VLOOKUP(ActividadesCom[[#This Row],[NIVEL 5]],Catálogo!A:B,2,FALSE),"")</f>
        <v/>
      </c>
      <c r="AG2445" s="5"/>
      <c r="AH2445" s="2"/>
    </row>
    <row r="2446" spans="1:34" ht="30" hidden="1" customHeight="1" x14ac:dyDescent="0.25">
      <c r="A2446" s="7">
        <v>18470411</v>
      </c>
      <c r="B2446" s="6" t="str">
        <f>VLOOKUP(ActividadesCom[[#This Row],[NO. DE CONTROL]],'LISTADO ESTUDIANTES'!A:C,2,FALSE)</f>
        <v>TAMAY MOO FATIMA DEL ROSARIO</v>
      </c>
      <c r="C2446" s="6" t="str">
        <f>VLOOKUP(ActividadesCom[[#This Row],[NO. DE CONTROL]],'LISTADO ESTUDIANTES'!A:C,3,FALSE)</f>
        <v>ARQUITECTURA</v>
      </c>
      <c r="D2446" s="5" t="str">
        <f>VLOOKUP(ActividadesCom[[#This Row],[NO. DE CONTROL]],'LISTADO ESTUDIANTES'!A:D,4,FALSE)</f>
        <v>BAJA</v>
      </c>
      <c r="E2446" s="5">
        <f>SUM(ActividadesCom[[#This Row],[CRÉD. 1]],ActividadesCom[[#This Row],[CRÉD. 2]],ActividadesCom[[#This Row],[CRÉD. 3]],ActividadesCom[[#This Row],[CRÉD. 4]],ActividadesCom[[#This Row],[CRÉD. 5]])</f>
        <v>5</v>
      </c>
      <c r="F2446" s="17">
        <f>IF(ActividadesCom[[#This Row],[ÚLTIMO SEMESTRE CON CRÉDITOS]]&gt;0,ROUND(AVERAGE(ActividadesCom[[#This Row],[VALOR NIVEL 5]],ActividadesCom[[#This Row],[VALOR NIVEL 4]],ActividadesCom[[#This Row],[VALOR NIVEL 3]],ActividadesCom[[#This Row],[VALOR NIVEL 2]],ActividadesCom[[#This Row],[VALOR NIVEL 1]]),0),"")</f>
        <v>2</v>
      </c>
      <c r="G2446" s="5" t="str">
        <f>IF(ActividadesCom[[#This Row],[PROMEDIO]]="","",IF(ActividadesCom[[#This Row],[PROMEDIO]]&gt;=4,"EXCELENTE",IF(ActividadesCom[[#This Row],[PROMEDIO]]&gt;=3,"NOTABLE",IF(ActividadesCom[[#This Row],[PROMEDIO]]&gt;=2,"BUENO",IF(ActividadesCom[[#This Row],[PROMEDIO]]=1,"SUFICIENTE","")))))</f>
        <v>BUENO</v>
      </c>
      <c r="H2446" s="5">
        <f>MAX(ActividadesCom[[#This Row],[PERÍODO 1]],ActividadesCom[[#This Row],[PERÍODO 2]],ActividadesCom[[#This Row],[PERÍODO 3]],ActividadesCom[[#This Row],[PERÍODO 4]],ActividadesCom[[#This Row],[PERÍODO 5]])</f>
        <v>20213</v>
      </c>
      <c r="I2446" s="6" t="s">
        <v>798</v>
      </c>
      <c r="J2446" s="5">
        <v>20183</v>
      </c>
      <c r="K2446" s="5" t="s">
        <v>4009</v>
      </c>
      <c r="L2446" s="5">
        <f>IF(ActividadesCom[[#This Row],[NIVEL 1]]&lt;&gt;0,VLOOKUP(ActividadesCom[[#This Row],[NIVEL 1]],Catálogo!A:B,2,FALSE),"")</f>
        <v>2</v>
      </c>
      <c r="M2446" s="5">
        <v>1</v>
      </c>
      <c r="N2446" s="6" t="s">
        <v>4124</v>
      </c>
      <c r="O2446" s="5">
        <v>20203</v>
      </c>
      <c r="P2446" s="5" t="s">
        <v>4009</v>
      </c>
      <c r="Q2446" s="5">
        <f>IF(ActividadesCom[[#This Row],[NIVEL 2]]&lt;&gt;0,VLOOKUP(ActividadesCom[[#This Row],[NIVEL 2]],Catálogo!A:B,2,FALSE),"")</f>
        <v>2</v>
      </c>
      <c r="R2446" s="11">
        <v>1</v>
      </c>
      <c r="S2446" s="12" t="s">
        <v>4692</v>
      </c>
      <c r="T2446" s="11">
        <v>20213</v>
      </c>
      <c r="U2446" s="11" t="s">
        <v>4007</v>
      </c>
      <c r="V2446" s="5">
        <f>IF(ActividadesCom[[#This Row],[NIVEL 3]]&lt;&gt;0,VLOOKUP(ActividadesCom[[#This Row],[NIVEL 3]],Catálogo!A:B,2,FALSE),"")</f>
        <v>4</v>
      </c>
      <c r="W2446" s="11">
        <v>1</v>
      </c>
      <c r="X2446" s="6" t="s">
        <v>4391</v>
      </c>
      <c r="Y2446" s="5">
        <v>20203</v>
      </c>
      <c r="Z2446" s="5" t="s">
        <v>4008</v>
      </c>
      <c r="AA2446" s="5">
        <f>IF(ActividadesCom[[#This Row],[NIVEL 4]]&lt;&gt;0,VLOOKUP(ActividadesCom[[#This Row],[NIVEL 4]],Catálogo!A:B,2,FALSE),"")</f>
        <v>3</v>
      </c>
      <c r="AB2446" s="5">
        <v>1</v>
      </c>
      <c r="AC2446" s="6" t="s">
        <v>3518</v>
      </c>
      <c r="AD2446" s="5">
        <v>20213</v>
      </c>
      <c r="AE2446" s="5" t="s">
        <v>4010</v>
      </c>
      <c r="AF2446" s="5">
        <f>IF(ActividadesCom[[#This Row],[NIVEL 5]]&lt;&gt;0,VLOOKUP(ActividadesCom[[#This Row],[NIVEL 5]],Catálogo!A:B,2,FALSE),"")</f>
        <v>1</v>
      </c>
      <c r="AG2446" s="5">
        <v>1</v>
      </c>
      <c r="AH2446" s="2"/>
    </row>
    <row r="2447" spans="1:34" ht="30" hidden="1" customHeight="1" x14ac:dyDescent="0.25">
      <c r="A2447" s="7">
        <v>18470412</v>
      </c>
      <c r="B2447" s="6" t="str">
        <f>VLOOKUP(ActividadesCom[[#This Row],[NO. DE CONTROL]],'LISTADO ESTUDIANTES'!A:C,2,FALSE)</f>
        <v>CABALLERO ORDOÑEZ JOHANA NOHEMI</v>
      </c>
      <c r="C2447" s="6" t="str">
        <f>VLOOKUP(ActividadesCom[[#This Row],[NO. DE CONTROL]],'LISTADO ESTUDIANTES'!A:C,3,FALSE)</f>
        <v>INGENIERIA QUIMICA</v>
      </c>
      <c r="D2447" s="5" t="str">
        <f>VLOOKUP(ActividadesCom[[#This Row],[NO. DE CONTROL]],'LISTADO ESTUDIANTES'!A:D,4,FALSE)</f>
        <v>BAJA</v>
      </c>
      <c r="E2447" s="5">
        <f>SUM(ActividadesCom[[#This Row],[CRÉD. 1]],ActividadesCom[[#This Row],[CRÉD. 2]],ActividadesCom[[#This Row],[CRÉD. 3]],ActividadesCom[[#This Row],[CRÉD. 4]],ActividadesCom[[#This Row],[CRÉD. 5]])</f>
        <v>5</v>
      </c>
      <c r="F2447" s="17">
        <f>IF(ActividadesCom[[#This Row],[ÚLTIMO SEMESTRE CON CRÉDITOS]]&gt;0,ROUND(AVERAGE(ActividadesCom[[#This Row],[VALOR NIVEL 5]],ActividadesCom[[#This Row],[VALOR NIVEL 4]],ActividadesCom[[#This Row],[VALOR NIVEL 3]],ActividadesCom[[#This Row],[VALOR NIVEL 2]],ActividadesCom[[#This Row],[VALOR NIVEL 1]]),0),"")</f>
        <v>3</v>
      </c>
      <c r="G2447" s="5" t="str">
        <f>IF(ActividadesCom[[#This Row],[PROMEDIO]]="","",IF(ActividadesCom[[#This Row],[PROMEDIO]]&gt;=4,"EXCELENTE",IF(ActividadesCom[[#This Row],[PROMEDIO]]&gt;=3,"NOTABLE",IF(ActividadesCom[[#This Row],[PROMEDIO]]&gt;=2,"BUENO",IF(ActividadesCom[[#This Row],[PROMEDIO]]=1,"SUFICIENTE","")))))</f>
        <v>NOTABLE</v>
      </c>
      <c r="H2447" s="5">
        <f>MAX(ActividadesCom[[#This Row],[PERÍODO 1]],ActividadesCom[[#This Row],[PERÍODO 2]],ActividadesCom[[#This Row],[PERÍODO 3]],ActividadesCom[[#This Row],[PERÍODO 4]],ActividadesCom[[#This Row],[PERÍODO 5]])</f>
        <v>20221</v>
      </c>
      <c r="I2447" s="6" t="s">
        <v>5345</v>
      </c>
      <c r="J2447" s="5">
        <v>20221</v>
      </c>
      <c r="K2447" s="5" t="s">
        <v>4008</v>
      </c>
      <c r="L2447" s="5">
        <f>IF(ActividadesCom[[#This Row],[NIVEL 1]]&lt;&gt;0,VLOOKUP(ActividadesCom[[#This Row],[NIVEL 1]],Catálogo!A:B,2,FALSE),"")</f>
        <v>3</v>
      </c>
      <c r="M2447" s="5">
        <v>1</v>
      </c>
      <c r="N2447" s="6" t="s">
        <v>5372</v>
      </c>
      <c r="O2447" s="5">
        <v>20221</v>
      </c>
      <c r="P2447" s="5" t="s">
        <v>4007</v>
      </c>
      <c r="Q2447" s="5">
        <f>IF(ActividadesCom[[#This Row],[NIVEL 2]]&lt;&gt;0,VLOOKUP(ActividadesCom[[#This Row],[NIVEL 2]],Catálogo!A:B,2,FALSE),"")</f>
        <v>4</v>
      </c>
      <c r="R2447" s="5">
        <v>1</v>
      </c>
      <c r="S2447" s="6" t="s">
        <v>4554</v>
      </c>
      <c r="T2447" s="5">
        <v>20211</v>
      </c>
      <c r="U2447" s="5" t="s">
        <v>4007</v>
      </c>
      <c r="V2447" s="5">
        <f>IF(ActividadesCom[[#This Row],[NIVEL 3]]&lt;&gt;0,VLOOKUP(ActividadesCom[[#This Row],[NIVEL 3]],Catálogo!A:B,2,FALSE),"")</f>
        <v>4</v>
      </c>
      <c r="W2447" s="5">
        <v>1</v>
      </c>
      <c r="X2447" s="6" t="s">
        <v>42</v>
      </c>
      <c r="Y2447" s="5">
        <v>20191</v>
      </c>
      <c r="Z2447" s="5" t="s">
        <v>4009</v>
      </c>
      <c r="AA2447" s="5">
        <f>IF(ActividadesCom[[#This Row],[NIVEL 4]]&lt;&gt;0,VLOOKUP(ActividadesCom[[#This Row],[NIVEL 4]],Catálogo!A:B,2,FALSE),"")</f>
        <v>2</v>
      </c>
      <c r="AB2447" s="5">
        <v>1</v>
      </c>
      <c r="AC2447" s="6" t="s">
        <v>42</v>
      </c>
      <c r="AD2447" s="5">
        <v>20183</v>
      </c>
      <c r="AE2447" s="5" t="s">
        <v>4009</v>
      </c>
      <c r="AF2447" s="5">
        <f>IF(ActividadesCom[[#This Row],[NIVEL 5]]&lt;&gt;0,VLOOKUP(ActividadesCom[[#This Row],[NIVEL 5]],Catálogo!A:B,2,FALSE),"")</f>
        <v>2</v>
      </c>
      <c r="AG2447" s="5">
        <v>1</v>
      </c>
      <c r="AH2447" s="2"/>
    </row>
    <row r="2448" spans="1:34" ht="30" hidden="1" customHeight="1" x14ac:dyDescent="0.25">
      <c r="A2448" s="7">
        <v>18470413</v>
      </c>
      <c r="B2448" s="6" t="str">
        <f>VLOOKUP(ActividadesCom[[#This Row],[NO. DE CONTROL]],'LISTADO ESTUDIANTES'!A:C,2,FALSE)</f>
        <v>PECH FUENTES EVELYN CELESTE</v>
      </c>
      <c r="C2448" s="6" t="str">
        <f>VLOOKUP(ActividadesCom[[#This Row],[NO. DE CONTROL]],'LISTADO ESTUDIANTES'!A:C,3,FALSE)</f>
        <v>INGENIERIA EN GESTION EMPRESARIAL</v>
      </c>
      <c r="D2448" s="5" t="str">
        <f>VLOOKUP(ActividadesCom[[#This Row],[NO. DE CONTROL]],'LISTADO ESTUDIANTES'!A:D,4,FALSE)</f>
        <v>BAJA</v>
      </c>
      <c r="E2448" s="5">
        <f>SUM(ActividadesCom[[#This Row],[CRÉD. 1]],ActividadesCom[[#This Row],[CRÉD. 2]],ActividadesCom[[#This Row],[CRÉD. 3]],ActividadesCom[[#This Row],[CRÉD. 4]],ActividadesCom[[#This Row],[CRÉD. 5]])</f>
        <v>5</v>
      </c>
      <c r="F2448" s="17">
        <f>IF(ActividadesCom[[#This Row],[ÚLTIMO SEMESTRE CON CRÉDITOS]]&gt;0,ROUND(AVERAGE(ActividadesCom[[#This Row],[VALOR NIVEL 5]],ActividadesCom[[#This Row],[VALOR NIVEL 4]],ActividadesCom[[#This Row],[VALOR NIVEL 3]],ActividadesCom[[#This Row],[VALOR NIVEL 2]],ActividadesCom[[#This Row],[VALOR NIVEL 1]]),0),"")</f>
        <v>4</v>
      </c>
      <c r="G2448" s="5" t="str">
        <f>IF(ActividadesCom[[#This Row],[PROMEDIO]]="","",IF(ActividadesCom[[#This Row],[PROMEDIO]]&gt;=4,"EXCELENTE",IF(ActividadesCom[[#This Row],[PROMEDIO]]&gt;=3,"NOTABLE",IF(ActividadesCom[[#This Row],[PROMEDIO]]&gt;=2,"BUENO",IF(ActividadesCom[[#This Row],[PROMEDIO]]=1,"SUFICIENTE","")))))</f>
        <v>EXCELENTE</v>
      </c>
      <c r="H2448" s="5">
        <f>MAX(ActividadesCom[[#This Row],[PERÍODO 1]],ActividadesCom[[#This Row],[PERÍODO 2]],ActividadesCom[[#This Row],[PERÍODO 3]],ActividadesCom[[#This Row],[PERÍODO 4]],ActividadesCom[[#This Row],[PERÍODO 5]])</f>
        <v>20231</v>
      </c>
      <c r="I2448" s="6" t="s">
        <v>4815</v>
      </c>
      <c r="J2448" s="5">
        <v>20213</v>
      </c>
      <c r="K2448" s="5" t="s">
        <v>4007</v>
      </c>
      <c r="L2448" s="5">
        <f>IF(ActividadesCom[[#This Row],[NIVEL 1]]&lt;&gt;0,VLOOKUP(ActividadesCom[[#This Row],[NIVEL 1]],Catálogo!A:B,2,FALSE),"")</f>
        <v>4</v>
      </c>
      <c r="M2448" s="5">
        <v>1</v>
      </c>
      <c r="N2448" s="6" t="s">
        <v>5702</v>
      </c>
      <c r="O2448" s="5">
        <v>20223</v>
      </c>
      <c r="P2448" s="5" t="s">
        <v>4007</v>
      </c>
      <c r="Q2448" s="5">
        <f>IF(ActividadesCom[[#This Row],[NIVEL 2]]&lt;&gt;0,VLOOKUP(ActividadesCom[[#This Row],[NIVEL 2]],Catálogo!A:B,2,FALSE),"")</f>
        <v>4</v>
      </c>
      <c r="R2448" s="5">
        <v>1</v>
      </c>
      <c r="S2448" s="6" t="s">
        <v>9</v>
      </c>
      <c r="T2448" s="5">
        <v>20231</v>
      </c>
      <c r="U2448" s="5" t="s">
        <v>4007</v>
      </c>
      <c r="V2448" s="5">
        <f>IF(ActividadesCom[[#This Row],[NIVEL 3]]&lt;&gt;0,VLOOKUP(ActividadesCom[[#This Row],[NIVEL 3]],Catálogo!A:B,2,FALSE),"")</f>
        <v>4</v>
      </c>
      <c r="W2448" s="5">
        <v>1</v>
      </c>
      <c r="X2448" s="6" t="s">
        <v>4893</v>
      </c>
      <c r="Y2448" s="5">
        <v>20213</v>
      </c>
      <c r="Z2448" s="5" t="s">
        <v>4007</v>
      </c>
      <c r="AA2448" s="5">
        <f>IF(ActividadesCom[[#This Row],[NIVEL 4]]&lt;&gt;0,VLOOKUP(ActividadesCom[[#This Row],[NIVEL 4]],Catálogo!A:B,2,FALSE),"")</f>
        <v>4</v>
      </c>
      <c r="AB2448" s="5">
        <v>1</v>
      </c>
      <c r="AC2448" s="6" t="s">
        <v>615</v>
      </c>
      <c r="AD2448" s="5">
        <v>20231</v>
      </c>
      <c r="AE2448" s="5" t="s">
        <v>4008</v>
      </c>
      <c r="AF2448" s="5">
        <f>IF(ActividadesCom[[#This Row],[NIVEL 5]]&lt;&gt;0,VLOOKUP(ActividadesCom[[#This Row],[NIVEL 5]],Catálogo!A:B,2,FALSE),"")</f>
        <v>3</v>
      </c>
      <c r="AG2448" s="5">
        <v>1</v>
      </c>
      <c r="AH2448" s="2"/>
    </row>
    <row r="2449" spans="1:34" ht="30" hidden="1" customHeight="1" x14ac:dyDescent="0.25">
      <c r="A2449" s="7">
        <v>18470414</v>
      </c>
      <c r="B2449" s="6" t="str">
        <f>VLOOKUP(ActividadesCom[[#This Row],[NO. DE CONTROL]],'LISTADO ESTUDIANTES'!A:C,2,FALSE)</f>
        <v>JIMENEZ MOO JULIO CESAR</v>
      </c>
      <c r="C2449" s="6" t="str">
        <f>VLOOKUP(ActividadesCom[[#This Row],[NO. DE CONTROL]],'LISTADO ESTUDIANTES'!A:C,3,FALSE)</f>
        <v>INGENIERIA CIVIL</v>
      </c>
      <c r="D2449" s="5" t="str">
        <f>VLOOKUP(ActividadesCom[[#This Row],[NO. DE CONTROL]],'LISTADO ESTUDIANTES'!A:D,4,FALSE)</f>
        <v>BAJA</v>
      </c>
      <c r="E2449" s="5">
        <f>SUM(ActividadesCom[[#This Row],[CRÉD. 1]],ActividadesCom[[#This Row],[CRÉD. 2]],ActividadesCom[[#This Row],[CRÉD. 3]],ActividadesCom[[#This Row],[CRÉD. 4]],ActividadesCom[[#This Row],[CRÉD. 5]])</f>
        <v>0</v>
      </c>
      <c r="F2449" s="17" t="str">
        <f>IF(ActividadesCom[[#This Row],[ÚLTIMO SEMESTRE CON CRÉDITOS]]&gt;0,ROUND(AVERAGE(ActividadesCom[[#This Row],[VALOR NIVEL 5]],ActividadesCom[[#This Row],[VALOR NIVEL 4]],ActividadesCom[[#This Row],[VALOR NIVEL 3]],ActividadesCom[[#This Row],[VALOR NIVEL 2]],ActividadesCom[[#This Row],[VALOR NIVEL 1]]),0),"")</f>
        <v/>
      </c>
      <c r="G2449" s="5" t="str">
        <f>IF(ActividadesCom[[#This Row],[PROMEDIO]]="","",IF(ActividadesCom[[#This Row],[PROMEDIO]]&gt;=4,"EXCELENTE",IF(ActividadesCom[[#This Row],[PROMEDIO]]&gt;=3,"NOTABLE",IF(ActividadesCom[[#This Row],[PROMEDIO]]&gt;=2,"BUENO",IF(ActividadesCom[[#This Row],[PROMEDIO]]=1,"SUFICIENTE","")))))</f>
        <v/>
      </c>
      <c r="H2449" s="5">
        <f>MAX(ActividadesCom[[#This Row],[PERÍODO 1]],ActividadesCom[[#This Row],[PERÍODO 2]],ActividadesCom[[#This Row],[PERÍODO 3]],ActividadesCom[[#This Row],[PERÍODO 4]],ActividadesCom[[#This Row],[PERÍODO 5]])</f>
        <v>0</v>
      </c>
      <c r="I2449" s="6"/>
      <c r="J2449" s="5"/>
      <c r="K2449" s="5"/>
      <c r="L2449" s="5" t="str">
        <f>IF(ActividadesCom[[#This Row],[NIVEL 1]]&lt;&gt;0,VLOOKUP(ActividadesCom[[#This Row],[NIVEL 1]],Catálogo!A:B,2,FALSE),"")</f>
        <v/>
      </c>
      <c r="M2449" s="5"/>
      <c r="N2449" s="6"/>
      <c r="O2449" s="5"/>
      <c r="P2449" s="5"/>
      <c r="Q2449" s="5" t="str">
        <f>IF(ActividadesCom[[#This Row],[NIVEL 2]]&lt;&gt;0,VLOOKUP(ActividadesCom[[#This Row],[NIVEL 2]],Catálogo!A:B,2,FALSE),"")</f>
        <v/>
      </c>
      <c r="R2449" s="14"/>
      <c r="S2449" s="23"/>
      <c r="T2449" s="14"/>
      <c r="U2449" s="14"/>
      <c r="V2449" s="5" t="str">
        <f>IF(ActividadesCom[[#This Row],[NIVEL 3]]&lt;&gt;0,VLOOKUP(ActividadesCom[[#This Row],[NIVEL 3]],Catálogo!A:B,2,FALSE),"")</f>
        <v/>
      </c>
      <c r="W2449" s="14"/>
      <c r="X2449" s="6"/>
      <c r="Y2449" s="5"/>
      <c r="Z2449" s="5"/>
      <c r="AA2449" s="5" t="str">
        <f>IF(ActividadesCom[[#This Row],[NIVEL 4]]&lt;&gt;0,VLOOKUP(ActividadesCom[[#This Row],[NIVEL 4]],Catálogo!A:B,2,FALSE),"")</f>
        <v/>
      </c>
      <c r="AB2449" s="5"/>
      <c r="AC2449" s="6"/>
      <c r="AD2449" s="5"/>
      <c r="AE2449" s="5"/>
      <c r="AF2449" s="5" t="str">
        <f>IF(ActividadesCom[[#This Row],[NIVEL 5]]&lt;&gt;0,VLOOKUP(ActividadesCom[[#This Row],[NIVEL 5]],Catálogo!A:B,2,FALSE),"")</f>
        <v/>
      </c>
      <c r="AG2449" s="5"/>
      <c r="AH2449" s="2"/>
    </row>
    <row r="2450" spans="1:34" ht="30" hidden="1" customHeight="1" x14ac:dyDescent="0.25">
      <c r="A2450" s="7">
        <v>18470415</v>
      </c>
      <c r="B2450" s="6" t="str">
        <f>VLOOKUP(ActividadesCom[[#This Row],[NO. DE CONTROL]],'LISTADO ESTUDIANTES'!A:C,2,FALSE)</f>
        <v>LOPEZ PEREZ BERTHA ANAHI DEL CARMEN</v>
      </c>
      <c r="C2450" s="6" t="str">
        <f>VLOOKUP(ActividadesCom[[#This Row],[NO. DE CONTROL]],'LISTADO ESTUDIANTES'!A:C,3,FALSE)</f>
        <v>INGENIERIA CIVIL</v>
      </c>
      <c r="D2450" s="5" t="str">
        <f>VLOOKUP(ActividadesCom[[#This Row],[NO. DE CONTROL]],'LISTADO ESTUDIANTES'!A:D,4,FALSE)</f>
        <v>BAJA</v>
      </c>
      <c r="E2450" s="5">
        <f>SUM(ActividadesCom[[#This Row],[CRÉD. 1]],ActividadesCom[[#This Row],[CRÉD. 2]],ActividadesCom[[#This Row],[CRÉD. 3]],ActividadesCom[[#This Row],[CRÉD. 4]],ActividadesCom[[#This Row],[CRÉD. 5]])</f>
        <v>0</v>
      </c>
      <c r="F2450" s="17" t="str">
        <f>IF(ActividadesCom[[#This Row],[ÚLTIMO SEMESTRE CON CRÉDITOS]]&gt;0,ROUND(AVERAGE(ActividadesCom[[#This Row],[VALOR NIVEL 5]],ActividadesCom[[#This Row],[VALOR NIVEL 4]],ActividadesCom[[#This Row],[VALOR NIVEL 3]],ActividadesCom[[#This Row],[VALOR NIVEL 2]],ActividadesCom[[#This Row],[VALOR NIVEL 1]]),0),"")</f>
        <v/>
      </c>
      <c r="G2450" s="5" t="str">
        <f>IF(ActividadesCom[[#This Row],[PROMEDIO]]="","",IF(ActividadesCom[[#This Row],[PROMEDIO]]&gt;=4,"EXCELENTE",IF(ActividadesCom[[#This Row],[PROMEDIO]]&gt;=3,"NOTABLE",IF(ActividadesCom[[#This Row],[PROMEDIO]]&gt;=2,"BUENO",IF(ActividadesCom[[#This Row],[PROMEDIO]]=1,"SUFICIENTE","")))))</f>
        <v/>
      </c>
      <c r="H2450" s="5">
        <f>MAX(ActividadesCom[[#This Row],[PERÍODO 1]],ActividadesCom[[#This Row],[PERÍODO 2]],ActividadesCom[[#This Row],[PERÍODO 3]],ActividadesCom[[#This Row],[PERÍODO 4]],ActividadesCom[[#This Row],[PERÍODO 5]])</f>
        <v>0</v>
      </c>
      <c r="I2450" s="6"/>
      <c r="J2450" s="5"/>
      <c r="K2450" s="5"/>
      <c r="L2450" s="5" t="str">
        <f>IF(ActividadesCom[[#This Row],[NIVEL 1]]&lt;&gt;0,VLOOKUP(ActividadesCom[[#This Row],[NIVEL 1]],Catálogo!A:B,2,FALSE),"")</f>
        <v/>
      </c>
      <c r="M2450" s="5"/>
      <c r="N2450" s="6"/>
      <c r="O2450" s="5"/>
      <c r="P2450" s="5"/>
      <c r="Q2450" s="5" t="str">
        <f>IF(ActividadesCom[[#This Row],[NIVEL 2]]&lt;&gt;0,VLOOKUP(ActividadesCom[[#This Row],[NIVEL 2]],Catálogo!A:B,2,FALSE),"")</f>
        <v/>
      </c>
      <c r="R2450" s="14"/>
      <c r="S2450" s="23"/>
      <c r="T2450" s="14"/>
      <c r="U2450" s="14"/>
      <c r="V2450" s="5" t="str">
        <f>IF(ActividadesCom[[#This Row],[NIVEL 3]]&lt;&gt;0,VLOOKUP(ActividadesCom[[#This Row],[NIVEL 3]],Catálogo!A:B,2,FALSE),"")</f>
        <v/>
      </c>
      <c r="W2450" s="14"/>
      <c r="X2450" s="6"/>
      <c r="Y2450" s="5"/>
      <c r="Z2450" s="5"/>
      <c r="AA2450" s="5" t="str">
        <f>IF(ActividadesCom[[#This Row],[NIVEL 4]]&lt;&gt;0,VLOOKUP(ActividadesCom[[#This Row],[NIVEL 4]],Catálogo!A:B,2,FALSE),"")</f>
        <v/>
      </c>
      <c r="AB2450" s="5"/>
      <c r="AC2450" s="6"/>
      <c r="AD2450" s="5"/>
      <c r="AE2450" s="5"/>
      <c r="AF2450" s="5" t="str">
        <f>IF(ActividadesCom[[#This Row],[NIVEL 5]]&lt;&gt;0,VLOOKUP(ActividadesCom[[#This Row],[NIVEL 5]],Catálogo!A:B,2,FALSE),"")</f>
        <v/>
      </c>
      <c r="AG2450" s="5"/>
      <c r="AH2450" s="2"/>
    </row>
    <row r="2451" spans="1:34" ht="30" hidden="1" customHeight="1" x14ac:dyDescent="0.25">
      <c r="A2451" s="7">
        <v>18470416</v>
      </c>
      <c r="B2451" s="6" t="str">
        <f>VLOOKUP(ActividadesCom[[#This Row],[NO. DE CONTROL]],'LISTADO ESTUDIANTES'!A:C,2,FALSE)</f>
        <v>BRITO BRICEÑO LUIS ALBERTO</v>
      </c>
      <c r="C2451" s="6" t="str">
        <f>VLOOKUP(ActividadesCom[[#This Row],[NO. DE CONTROL]],'LISTADO ESTUDIANTES'!A:C,3,FALSE)</f>
        <v>ARQUITECTURA</v>
      </c>
      <c r="D2451" s="5" t="str">
        <f>VLOOKUP(ActividadesCom[[#This Row],[NO. DE CONTROL]],'LISTADO ESTUDIANTES'!A:D,4,FALSE)</f>
        <v>BAJA</v>
      </c>
      <c r="E2451" s="5">
        <f>SUM(ActividadesCom[[#This Row],[CRÉD. 1]],ActividadesCom[[#This Row],[CRÉD. 2]],ActividadesCom[[#This Row],[CRÉD. 3]],ActividadesCom[[#This Row],[CRÉD. 4]],ActividadesCom[[#This Row],[CRÉD. 5]])</f>
        <v>1</v>
      </c>
      <c r="F2451" s="17">
        <f>IF(ActividadesCom[[#This Row],[ÚLTIMO SEMESTRE CON CRÉDITOS]]&gt;0,ROUND(AVERAGE(ActividadesCom[[#This Row],[VALOR NIVEL 5]],ActividadesCom[[#This Row],[VALOR NIVEL 4]],ActividadesCom[[#This Row],[VALOR NIVEL 3]],ActividadesCom[[#This Row],[VALOR NIVEL 2]],ActividadesCom[[#This Row],[VALOR NIVEL 1]]),0),"")</f>
        <v>2</v>
      </c>
      <c r="G2451" s="5" t="str">
        <f>IF(ActividadesCom[[#This Row],[PROMEDIO]]="","",IF(ActividadesCom[[#This Row],[PROMEDIO]]&gt;=4,"EXCELENTE",IF(ActividadesCom[[#This Row],[PROMEDIO]]&gt;=3,"NOTABLE",IF(ActividadesCom[[#This Row],[PROMEDIO]]&gt;=2,"BUENO",IF(ActividadesCom[[#This Row],[PROMEDIO]]=1,"SUFICIENTE","")))))</f>
        <v>BUENO</v>
      </c>
      <c r="H2451" s="5">
        <f>MAX(ActividadesCom[[#This Row],[PERÍODO 1]],ActividadesCom[[#This Row],[PERÍODO 2]],ActividadesCom[[#This Row],[PERÍODO 3]],ActividadesCom[[#This Row],[PERÍODO 4]],ActividadesCom[[#This Row],[PERÍODO 5]])</f>
        <v>20183</v>
      </c>
      <c r="I2451" s="6" t="s">
        <v>3996</v>
      </c>
      <c r="J2451" s="5">
        <v>20183</v>
      </c>
      <c r="K2451" s="5" t="s">
        <v>4009</v>
      </c>
      <c r="L2451" s="5">
        <f>IF(ActividadesCom[[#This Row],[NIVEL 1]]&lt;&gt;0,VLOOKUP(ActividadesCom[[#This Row],[NIVEL 1]],Catálogo!A:B,2,FALSE),"")</f>
        <v>2</v>
      </c>
      <c r="M2451" s="5">
        <v>1</v>
      </c>
      <c r="N2451" s="6"/>
      <c r="O2451" s="5"/>
      <c r="P2451" s="5"/>
      <c r="Q2451" s="5" t="str">
        <f>IF(ActividadesCom[[#This Row],[NIVEL 2]]&lt;&gt;0,VLOOKUP(ActividadesCom[[#This Row],[NIVEL 2]],Catálogo!A:B,2,FALSE),"")</f>
        <v/>
      </c>
      <c r="R2451" s="11"/>
      <c r="S2451" s="12"/>
      <c r="T2451" s="11"/>
      <c r="U2451" s="11"/>
      <c r="V2451" s="5" t="str">
        <f>IF(ActividadesCom[[#This Row],[NIVEL 3]]&lt;&gt;0,VLOOKUP(ActividadesCom[[#This Row],[NIVEL 3]],Catálogo!A:B,2,FALSE),"")</f>
        <v/>
      </c>
      <c r="W2451" s="11"/>
      <c r="X2451" s="6"/>
      <c r="Y2451" s="5"/>
      <c r="Z2451" s="5"/>
      <c r="AA2451" s="5" t="str">
        <f>IF(ActividadesCom[[#This Row],[NIVEL 4]]&lt;&gt;0,VLOOKUP(ActividadesCom[[#This Row],[NIVEL 4]],Catálogo!A:B,2,FALSE),"")</f>
        <v/>
      </c>
      <c r="AB2451" s="5"/>
      <c r="AC2451" s="6"/>
      <c r="AD2451" s="5"/>
      <c r="AE2451" s="5"/>
      <c r="AF2451" s="5" t="str">
        <f>IF(ActividadesCom[[#This Row],[NIVEL 5]]&lt;&gt;0,VLOOKUP(ActividadesCom[[#This Row],[NIVEL 5]],Catálogo!A:B,2,FALSE),"")</f>
        <v/>
      </c>
      <c r="AG2451" s="5"/>
      <c r="AH2451" s="2"/>
    </row>
    <row r="2452" spans="1:34" ht="30" hidden="1" customHeight="1" x14ac:dyDescent="0.25">
      <c r="A2452" s="7">
        <v>18470417</v>
      </c>
      <c r="B2452" s="6" t="str">
        <f>VLOOKUP(ActividadesCom[[#This Row],[NO. DE CONTROL]],'LISTADO ESTUDIANTES'!A:C,2,FALSE)</f>
        <v>SANSORES DZUL YULENI ANAHI</v>
      </c>
      <c r="C2452" s="6" t="str">
        <f>VLOOKUP(ActividadesCom[[#This Row],[NO. DE CONTROL]],'LISTADO ESTUDIANTES'!A:C,3,FALSE)</f>
        <v>INGENIERIA CIVIL</v>
      </c>
      <c r="D2452" s="5" t="str">
        <f>VLOOKUP(ActividadesCom[[#This Row],[NO. DE CONTROL]],'LISTADO ESTUDIANTES'!A:D,4,FALSE)</f>
        <v>BAJA</v>
      </c>
      <c r="E2452" s="5">
        <f>SUM(ActividadesCom[[#This Row],[CRÉD. 1]],ActividadesCom[[#This Row],[CRÉD. 2]],ActividadesCom[[#This Row],[CRÉD. 3]],ActividadesCom[[#This Row],[CRÉD. 4]],ActividadesCom[[#This Row],[CRÉD. 5]])</f>
        <v>5</v>
      </c>
      <c r="F2452" s="17">
        <f>IF(ActividadesCom[[#This Row],[ÚLTIMO SEMESTRE CON CRÉDITOS]]&gt;0,ROUND(AVERAGE(ActividadesCom[[#This Row],[VALOR NIVEL 5]],ActividadesCom[[#This Row],[VALOR NIVEL 4]],ActividadesCom[[#This Row],[VALOR NIVEL 3]],ActividadesCom[[#This Row],[VALOR NIVEL 2]],ActividadesCom[[#This Row],[VALOR NIVEL 1]]),0),"")</f>
        <v>3</v>
      </c>
      <c r="G2452" s="5" t="str">
        <f>IF(ActividadesCom[[#This Row],[PROMEDIO]]="","",IF(ActividadesCom[[#This Row],[PROMEDIO]]&gt;=4,"EXCELENTE",IF(ActividadesCom[[#This Row],[PROMEDIO]]&gt;=3,"NOTABLE",IF(ActividadesCom[[#This Row],[PROMEDIO]]&gt;=2,"BUENO",IF(ActividadesCom[[#This Row],[PROMEDIO]]=1,"SUFICIENTE","")))))</f>
        <v>NOTABLE</v>
      </c>
      <c r="H2452" s="5">
        <f>MAX(ActividadesCom[[#This Row],[PERÍODO 1]],ActividadesCom[[#This Row],[PERÍODO 2]],ActividadesCom[[#This Row],[PERÍODO 3]],ActividadesCom[[#This Row],[PERÍODO 4]],ActividadesCom[[#This Row],[PERÍODO 5]])</f>
        <v>20221</v>
      </c>
      <c r="I2452" s="6" t="s">
        <v>4484</v>
      </c>
      <c r="J2452" s="5">
        <v>20211</v>
      </c>
      <c r="K2452" s="5" t="s">
        <v>4007</v>
      </c>
      <c r="L2452" s="5">
        <f>IF(ActividadesCom[[#This Row],[NIVEL 1]]&lt;&gt;0,VLOOKUP(ActividadesCom[[#This Row],[NIVEL 1]],Catálogo!A:B,2,FALSE),"")</f>
        <v>4</v>
      </c>
      <c r="M2452" s="5">
        <v>1</v>
      </c>
      <c r="N2452" s="6" t="s">
        <v>4745</v>
      </c>
      <c r="O2452" s="5">
        <v>20221</v>
      </c>
      <c r="P2452" s="5" t="s">
        <v>4007</v>
      </c>
      <c r="Q2452" s="5">
        <f>IF(ActividadesCom[[#This Row],[NIVEL 2]]&lt;&gt;0,VLOOKUP(ActividadesCom[[#This Row],[NIVEL 2]],Catálogo!A:B,2,FALSE),"")</f>
        <v>4</v>
      </c>
      <c r="R2452" s="5">
        <v>1</v>
      </c>
      <c r="S2452" s="6" t="s">
        <v>4476</v>
      </c>
      <c r="T2452" s="5">
        <v>20211</v>
      </c>
      <c r="U2452" s="5" t="s">
        <v>4008</v>
      </c>
      <c r="V2452" s="5">
        <f>IF(ActividadesCom[[#This Row],[NIVEL 3]]&lt;&gt;0,VLOOKUP(ActividadesCom[[#This Row],[NIVEL 3]],Catálogo!A:B,2,FALSE),"")</f>
        <v>3</v>
      </c>
      <c r="W2452" s="5">
        <v>1</v>
      </c>
      <c r="X2452" s="6" t="s">
        <v>133</v>
      </c>
      <c r="Y2452" s="5">
        <v>20191</v>
      </c>
      <c r="Z2452" s="5" t="s">
        <v>4008</v>
      </c>
      <c r="AA2452" s="5">
        <f>IF(ActividadesCom[[#This Row],[NIVEL 4]]&lt;&gt;0,VLOOKUP(ActividadesCom[[#This Row],[NIVEL 4]],Catálogo!A:B,2,FALSE),"")</f>
        <v>3</v>
      </c>
      <c r="AB2452" s="5">
        <v>1</v>
      </c>
      <c r="AC2452" s="6" t="s">
        <v>11</v>
      </c>
      <c r="AD2452" s="5">
        <v>20183</v>
      </c>
      <c r="AE2452" s="5" t="s">
        <v>4008</v>
      </c>
      <c r="AF2452" s="5">
        <f>IF(ActividadesCom[[#This Row],[NIVEL 5]]&lt;&gt;0,VLOOKUP(ActividadesCom[[#This Row],[NIVEL 5]],Catálogo!A:B,2,FALSE),"")</f>
        <v>3</v>
      </c>
      <c r="AG2452" s="5">
        <v>1</v>
      </c>
      <c r="AH2452" s="2"/>
    </row>
    <row r="2453" spans="1:34" ht="30" hidden="1" customHeight="1" x14ac:dyDescent="0.25">
      <c r="A2453" s="7">
        <v>18470418</v>
      </c>
      <c r="B2453" s="6" t="str">
        <f>VLOOKUP(ActividadesCom[[#This Row],[NO. DE CONTROL]],'LISTADO ESTUDIANTES'!A:C,2,FALSE)</f>
        <v>AGUILAR MARTINEZ BEATRIZ ASUNCION</v>
      </c>
      <c r="C2453" s="6" t="str">
        <f>VLOOKUP(ActividadesCom[[#This Row],[NO. DE CONTROL]],'LISTADO ESTUDIANTES'!A:C,3,FALSE)</f>
        <v>INGENIERIA EN GESTION EMPRESARIAL</v>
      </c>
      <c r="D2453" s="5" t="str">
        <f>VLOOKUP(ActividadesCom[[#This Row],[NO. DE CONTROL]],'LISTADO ESTUDIANTES'!A:D,4,FALSE)</f>
        <v>BAJA</v>
      </c>
      <c r="E2453" s="5">
        <f>SUM(ActividadesCom[[#This Row],[CRÉD. 1]],ActividadesCom[[#This Row],[CRÉD. 2]],ActividadesCom[[#This Row],[CRÉD. 3]],ActividadesCom[[#This Row],[CRÉD. 4]],ActividadesCom[[#This Row],[CRÉD. 5]])</f>
        <v>0</v>
      </c>
      <c r="F2453" s="17" t="str">
        <f>IF(ActividadesCom[[#This Row],[ÚLTIMO SEMESTRE CON CRÉDITOS]]&gt;0,ROUND(AVERAGE(ActividadesCom[[#This Row],[VALOR NIVEL 5]],ActividadesCom[[#This Row],[VALOR NIVEL 4]],ActividadesCom[[#This Row],[VALOR NIVEL 3]],ActividadesCom[[#This Row],[VALOR NIVEL 2]],ActividadesCom[[#This Row],[VALOR NIVEL 1]]),0),"")</f>
        <v/>
      </c>
      <c r="G2453" s="5" t="str">
        <f>IF(ActividadesCom[[#This Row],[PROMEDIO]]="","",IF(ActividadesCom[[#This Row],[PROMEDIO]]&gt;=4,"EXCELENTE",IF(ActividadesCom[[#This Row],[PROMEDIO]]&gt;=3,"NOTABLE",IF(ActividadesCom[[#This Row],[PROMEDIO]]&gt;=2,"BUENO",IF(ActividadesCom[[#This Row],[PROMEDIO]]=1,"SUFICIENTE","")))))</f>
        <v/>
      </c>
      <c r="H2453" s="5">
        <f>MAX(ActividadesCom[[#This Row],[PERÍODO 1]],ActividadesCom[[#This Row],[PERÍODO 2]],ActividadesCom[[#This Row],[PERÍODO 3]],ActividadesCom[[#This Row],[PERÍODO 4]],ActividadesCom[[#This Row],[PERÍODO 5]])</f>
        <v>0</v>
      </c>
      <c r="I2453" s="6"/>
      <c r="J2453" s="5"/>
      <c r="K2453" s="5"/>
      <c r="L2453" s="5" t="str">
        <f>IF(ActividadesCom[[#This Row],[NIVEL 1]]&lt;&gt;0,VLOOKUP(ActividadesCom[[#This Row],[NIVEL 1]],Catálogo!A:B,2,FALSE),"")</f>
        <v/>
      </c>
      <c r="M2453" s="5"/>
      <c r="N2453" s="6"/>
      <c r="O2453" s="5"/>
      <c r="P2453" s="5"/>
      <c r="Q2453" s="5" t="str">
        <f>IF(ActividadesCom[[#This Row],[NIVEL 2]]&lt;&gt;0,VLOOKUP(ActividadesCom[[#This Row],[NIVEL 2]],Catálogo!A:B,2,FALSE),"")</f>
        <v/>
      </c>
      <c r="R2453" s="5"/>
      <c r="S2453" s="6"/>
      <c r="T2453" s="5"/>
      <c r="U2453" s="5"/>
      <c r="V2453" s="5" t="str">
        <f>IF(ActividadesCom[[#This Row],[NIVEL 3]]&lt;&gt;0,VLOOKUP(ActividadesCom[[#This Row],[NIVEL 3]],Catálogo!A:B,2,FALSE),"")</f>
        <v/>
      </c>
      <c r="W2453" s="5"/>
      <c r="X2453" s="6"/>
      <c r="Y2453" s="5"/>
      <c r="Z2453" s="5"/>
      <c r="AA2453" s="5" t="str">
        <f>IF(ActividadesCom[[#This Row],[NIVEL 4]]&lt;&gt;0,VLOOKUP(ActividadesCom[[#This Row],[NIVEL 4]],Catálogo!A:B,2,FALSE),"")</f>
        <v/>
      </c>
      <c r="AB2453" s="5"/>
      <c r="AC2453" s="6"/>
      <c r="AD2453" s="5"/>
      <c r="AE2453" s="5"/>
      <c r="AF2453" s="5" t="str">
        <f>IF(ActividadesCom[[#This Row],[NIVEL 5]]&lt;&gt;0,VLOOKUP(ActividadesCom[[#This Row],[NIVEL 5]],Catálogo!A:B,2,FALSE),"")</f>
        <v/>
      </c>
      <c r="AG2453" s="5"/>
      <c r="AH2453" s="2"/>
    </row>
    <row r="2454" spans="1:34" s="21" customFormat="1" ht="30" hidden="1" customHeight="1" x14ac:dyDescent="0.25">
      <c r="A2454" s="7">
        <v>18470419</v>
      </c>
      <c r="B2454" s="6" t="str">
        <f>VLOOKUP(ActividadesCom[[#This Row],[NO. DE CONTROL]],'LISTADO ESTUDIANTES'!A:C,2,FALSE)</f>
        <v>GAITAN EHUAN CARLOS MARIO</v>
      </c>
      <c r="C2454" s="6" t="str">
        <f>VLOOKUP(ActividadesCom[[#This Row],[NO. DE CONTROL]],'LISTADO ESTUDIANTES'!A:C,3,FALSE)</f>
        <v>INGENIERIA EN SISTEMAS COMPUTACIONALES</v>
      </c>
      <c r="D2454" s="5" t="str">
        <f>VLOOKUP(ActividadesCom[[#This Row],[NO. DE CONTROL]],'LISTADO ESTUDIANTES'!A:D,4,FALSE)</f>
        <v>BAJA</v>
      </c>
      <c r="E2454" s="5">
        <f>SUM(ActividadesCom[[#This Row],[CRÉD. 1]],ActividadesCom[[#This Row],[CRÉD. 2]],ActividadesCom[[#This Row],[CRÉD. 3]],ActividadesCom[[#This Row],[CRÉD. 4]],ActividadesCom[[#This Row],[CRÉD. 5]])</f>
        <v>0</v>
      </c>
      <c r="F2454" s="17" t="str">
        <f>IF(ActividadesCom[[#This Row],[ÚLTIMO SEMESTRE CON CRÉDITOS]]&gt;0,ROUND(AVERAGE(ActividadesCom[[#This Row],[VALOR NIVEL 5]],ActividadesCom[[#This Row],[VALOR NIVEL 4]],ActividadesCom[[#This Row],[VALOR NIVEL 3]],ActividadesCom[[#This Row],[VALOR NIVEL 2]],ActividadesCom[[#This Row],[VALOR NIVEL 1]]),0),"")</f>
        <v/>
      </c>
      <c r="G2454" s="5" t="str">
        <f>IF(ActividadesCom[[#This Row],[PROMEDIO]]="","",IF(ActividadesCom[[#This Row],[PROMEDIO]]&gt;=4,"EXCELENTE",IF(ActividadesCom[[#This Row],[PROMEDIO]]&gt;=3,"NOTABLE",IF(ActividadesCom[[#This Row],[PROMEDIO]]&gt;=2,"BUENO",IF(ActividadesCom[[#This Row],[PROMEDIO]]=1,"SUFICIENTE","")))))</f>
        <v/>
      </c>
      <c r="H2454" s="5">
        <f>MAX(ActividadesCom[[#This Row],[PERÍODO 1]],ActividadesCom[[#This Row],[PERÍODO 2]],ActividadesCom[[#This Row],[PERÍODO 3]],ActividadesCom[[#This Row],[PERÍODO 4]],ActividadesCom[[#This Row],[PERÍODO 5]])</f>
        <v>0</v>
      </c>
      <c r="I2454" s="6"/>
      <c r="J2454" s="5"/>
      <c r="K2454" s="5"/>
      <c r="L2454" s="5" t="str">
        <f>IF(ActividadesCom[[#This Row],[NIVEL 1]]&lt;&gt;0,VLOOKUP(ActividadesCom[[#This Row],[NIVEL 1]],Catálogo!A:B,2,FALSE),"")</f>
        <v/>
      </c>
      <c r="M2454" s="5"/>
      <c r="N2454" s="6"/>
      <c r="O2454" s="5"/>
      <c r="P2454" s="5"/>
      <c r="Q2454" s="5" t="str">
        <f>IF(ActividadesCom[[#This Row],[NIVEL 2]]&lt;&gt;0,VLOOKUP(ActividadesCom[[#This Row],[NIVEL 2]],Catálogo!A:B,2,FALSE),"")</f>
        <v/>
      </c>
      <c r="R2454" s="5"/>
      <c r="S2454" s="6"/>
      <c r="T2454" s="5"/>
      <c r="U2454" s="5"/>
      <c r="V2454" s="5" t="str">
        <f>IF(ActividadesCom[[#This Row],[NIVEL 3]]&lt;&gt;0,VLOOKUP(ActividadesCom[[#This Row],[NIVEL 3]],Catálogo!A:B,2,FALSE),"")</f>
        <v/>
      </c>
      <c r="W2454" s="5"/>
      <c r="X2454" s="6"/>
      <c r="Y2454" s="5"/>
      <c r="Z2454" s="5"/>
      <c r="AA2454" s="5" t="str">
        <f>IF(ActividadesCom[[#This Row],[NIVEL 4]]&lt;&gt;0,VLOOKUP(ActividadesCom[[#This Row],[NIVEL 4]],Catálogo!A:B,2,FALSE),"")</f>
        <v/>
      </c>
      <c r="AB2454" s="5"/>
      <c r="AC2454" s="6"/>
      <c r="AD2454" s="5"/>
      <c r="AE2454" s="5"/>
      <c r="AF2454" s="5" t="str">
        <f>IF(ActividadesCom[[#This Row],[NIVEL 5]]&lt;&gt;0,VLOOKUP(ActividadesCom[[#This Row],[NIVEL 5]],Catálogo!A:B,2,FALSE),"")</f>
        <v/>
      </c>
      <c r="AG2454" s="5"/>
    </row>
    <row r="2455" spans="1:34" ht="30" hidden="1" customHeight="1" x14ac:dyDescent="0.25">
      <c r="A2455" s="7">
        <v>18470420</v>
      </c>
      <c r="B2455" s="6" t="str">
        <f>VLOOKUP(ActividadesCom[[#This Row],[NO. DE CONTROL]],'LISTADO ESTUDIANTES'!A:C,2,FALSE)</f>
        <v>MATEO SOSA FARID ALDAIR</v>
      </c>
      <c r="C2455" s="6" t="str">
        <f>VLOOKUP(ActividadesCom[[#This Row],[NO. DE CONTROL]],'LISTADO ESTUDIANTES'!A:C,3,FALSE)</f>
        <v>INGENIERIA INDUSTRIAL</v>
      </c>
      <c r="D2455" s="5" t="str">
        <f>VLOOKUP(ActividadesCom[[#This Row],[NO. DE CONTROL]],'LISTADO ESTUDIANTES'!A:D,4,FALSE)</f>
        <v>BAJA</v>
      </c>
      <c r="E2455" s="5">
        <f>SUM(ActividadesCom[[#This Row],[CRÉD. 1]],ActividadesCom[[#This Row],[CRÉD. 2]],ActividadesCom[[#This Row],[CRÉD. 3]],ActividadesCom[[#This Row],[CRÉD. 4]],ActividadesCom[[#This Row],[CRÉD. 5]])</f>
        <v>2</v>
      </c>
      <c r="F2455" s="17">
        <f>IF(ActividadesCom[[#This Row],[ÚLTIMO SEMESTRE CON CRÉDITOS]]&gt;0,ROUND(AVERAGE(ActividadesCom[[#This Row],[VALOR NIVEL 5]],ActividadesCom[[#This Row],[VALOR NIVEL 4]],ActividadesCom[[#This Row],[VALOR NIVEL 3]],ActividadesCom[[#This Row],[VALOR NIVEL 2]],ActividadesCom[[#This Row],[VALOR NIVEL 1]]),0),"")</f>
        <v>3</v>
      </c>
      <c r="G2455" s="5" t="str">
        <f>IF(ActividadesCom[[#This Row],[PROMEDIO]]="","",IF(ActividadesCom[[#This Row],[PROMEDIO]]&gt;=4,"EXCELENTE",IF(ActividadesCom[[#This Row],[PROMEDIO]]&gt;=3,"NOTABLE",IF(ActividadesCom[[#This Row],[PROMEDIO]]&gt;=2,"BUENO",IF(ActividadesCom[[#This Row],[PROMEDIO]]=1,"SUFICIENTE","")))))</f>
        <v>NOTABLE</v>
      </c>
      <c r="H2455" s="5">
        <f>MAX(ActividadesCom[[#This Row],[PERÍODO 1]],ActividadesCom[[#This Row],[PERÍODO 2]],ActividadesCom[[#This Row],[PERÍODO 3]],ActividadesCom[[#This Row],[PERÍODO 4]],ActividadesCom[[#This Row],[PERÍODO 5]])</f>
        <v>20201</v>
      </c>
      <c r="I2455" s="6" t="s">
        <v>1012</v>
      </c>
      <c r="J2455" s="5">
        <v>20191</v>
      </c>
      <c r="K2455" s="5" t="s">
        <v>4009</v>
      </c>
      <c r="L2455" s="5">
        <f>IF(ActividadesCom[[#This Row],[NIVEL 1]]&lt;&gt;0,VLOOKUP(ActividadesCom[[#This Row],[NIVEL 1]],Catálogo!A:B,2,FALSE),"")</f>
        <v>2</v>
      </c>
      <c r="M2455" s="5">
        <v>1</v>
      </c>
      <c r="N2455" s="6"/>
      <c r="O2455" s="5"/>
      <c r="P2455" s="5"/>
      <c r="Q2455" s="5" t="str">
        <f>IF(ActividadesCom[[#This Row],[NIVEL 2]]&lt;&gt;0,VLOOKUP(ActividadesCom[[#This Row],[NIVEL 2]],Catálogo!A:B,2,FALSE),"")</f>
        <v/>
      </c>
      <c r="R2455" s="5"/>
      <c r="S2455" s="6"/>
      <c r="T2455" s="5"/>
      <c r="U2455" s="5"/>
      <c r="V2455" s="5" t="str">
        <f>IF(ActividadesCom[[#This Row],[NIVEL 3]]&lt;&gt;0,VLOOKUP(ActividadesCom[[#This Row],[NIVEL 3]],Catálogo!A:B,2,FALSE),"")</f>
        <v/>
      </c>
      <c r="W2455" s="5"/>
      <c r="X2455" s="6" t="s">
        <v>2180</v>
      </c>
      <c r="Y2455" s="5">
        <v>20201</v>
      </c>
      <c r="Z2455" s="5" t="s">
        <v>4008</v>
      </c>
      <c r="AA2455" s="5">
        <f>IF(ActividadesCom[[#This Row],[NIVEL 4]]&lt;&gt;0,VLOOKUP(ActividadesCom[[#This Row],[NIVEL 4]],Catálogo!A:B,2,FALSE),"")</f>
        <v>3</v>
      </c>
      <c r="AB2455" s="5">
        <v>1</v>
      </c>
      <c r="AC2455" s="6"/>
      <c r="AD2455" s="5"/>
      <c r="AE2455" s="5"/>
      <c r="AF2455" s="5" t="str">
        <f>IF(ActividadesCom[[#This Row],[NIVEL 5]]&lt;&gt;0,VLOOKUP(ActividadesCom[[#This Row],[NIVEL 5]],Catálogo!A:B,2,FALSE),"")</f>
        <v/>
      </c>
      <c r="AG2455" s="5"/>
      <c r="AH2455" s="2"/>
    </row>
    <row r="2456" spans="1:34" ht="30" hidden="1" customHeight="1" x14ac:dyDescent="0.25">
      <c r="A2456" s="7">
        <v>18470421</v>
      </c>
      <c r="B2456" s="6" t="str">
        <f>VLOOKUP(ActividadesCom[[#This Row],[NO. DE CONTROL]],'LISTADO ESTUDIANTES'!A:C,2,FALSE)</f>
        <v>ESPINOZA CAN MARTIN ADOLFO</v>
      </c>
      <c r="C2456" s="6" t="str">
        <f>VLOOKUP(ActividadesCom[[#This Row],[NO. DE CONTROL]],'LISTADO ESTUDIANTES'!A:C,3,FALSE)</f>
        <v>INGENIERIA CIVIL</v>
      </c>
      <c r="D2456" s="5" t="str">
        <f>VLOOKUP(ActividadesCom[[#This Row],[NO. DE CONTROL]],'LISTADO ESTUDIANTES'!A:D,4,FALSE)</f>
        <v>BAJA</v>
      </c>
      <c r="E2456" s="5">
        <f>SUM(ActividadesCom[[#This Row],[CRÉD. 1]],ActividadesCom[[#This Row],[CRÉD. 2]],ActividadesCom[[#This Row],[CRÉD. 3]],ActividadesCom[[#This Row],[CRÉD. 4]],ActividadesCom[[#This Row],[CRÉD. 5]])</f>
        <v>1</v>
      </c>
      <c r="F2456" s="17">
        <f>IF(ActividadesCom[[#This Row],[ÚLTIMO SEMESTRE CON CRÉDITOS]]&gt;0,ROUND(AVERAGE(ActividadesCom[[#This Row],[VALOR NIVEL 5]],ActividadesCom[[#This Row],[VALOR NIVEL 4]],ActividadesCom[[#This Row],[VALOR NIVEL 3]],ActividadesCom[[#This Row],[VALOR NIVEL 2]],ActividadesCom[[#This Row],[VALOR NIVEL 1]]),0),"")</f>
        <v>3</v>
      </c>
      <c r="G2456" s="5" t="str">
        <f>IF(ActividadesCom[[#This Row],[PROMEDIO]]="","",IF(ActividadesCom[[#This Row],[PROMEDIO]]&gt;=4,"EXCELENTE",IF(ActividadesCom[[#This Row],[PROMEDIO]]&gt;=3,"NOTABLE",IF(ActividadesCom[[#This Row],[PROMEDIO]]&gt;=2,"BUENO",IF(ActividadesCom[[#This Row],[PROMEDIO]]=1,"SUFICIENTE","")))))</f>
        <v>NOTABLE</v>
      </c>
      <c r="H2456" s="5">
        <f>MAX(ActividadesCom[[#This Row],[PERÍODO 1]],ActividadesCom[[#This Row],[PERÍODO 2]],ActividadesCom[[#This Row],[PERÍODO 3]],ActividadesCom[[#This Row],[PERÍODO 4]],ActividadesCom[[#This Row],[PERÍODO 5]])</f>
        <v>20183</v>
      </c>
      <c r="I2456" s="6"/>
      <c r="J2456" s="5"/>
      <c r="K2456" s="5"/>
      <c r="L2456" s="5" t="str">
        <f>IF(ActividadesCom[[#This Row],[NIVEL 1]]&lt;&gt;0,VLOOKUP(ActividadesCom[[#This Row],[NIVEL 1]],Catálogo!A:B,2,FALSE),"")</f>
        <v/>
      </c>
      <c r="M2456" s="5"/>
      <c r="N2456" s="6"/>
      <c r="O2456" s="5"/>
      <c r="P2456" s="5"/>
      <c r="Q2456" s="5" t="str">
        <f>IF(ActividadesCom[[#This Row],[NIVEL 2]]&lt;&gt;0,VLOOKUP(ActividadesCom[[#This Row],[NIVEL 2]],Catálogo!A:B,2,FALSE),"")</f>
        <v/>
      </c>
      <c r="R2456" s="14"/>
      <c r="S2456" s="23"/>
      <c r="T2456" s="14"/>
      <c r="U2456" s="14"/>
      <c r="V2456" s="5" t="str">
        <f>IF(ActividadesCom[[#This Row],[NIVEL 3]]&lt;&gt;0,VLOOKUP(ActividadesCom[[#This Row],[NIVEL 3]],Catálogo!A:B,2,FALSE),"")</f>
        <v/>
      </c>
      <c r="W2456" s="14"/>
      <c r="X2456" s="6"/>
      <c r="Y2456" s="5"/>
      <c r="Z2456" s="5"/>
      <c r="AA2456" s="5" t="str">
        <f>IF(ActividadesCom[[#This Row],[NIVEL 4]]&lt;&gt;0,VLOOKUP(ActividadesCom[[#This Row],[NIVEL 4]],Catálogo!A:B,2,FALSE),"")</f>
        <v/>
      </c>
      <c r="AB2456" s="5"/>
      <c r="AC2456" s="6" t="s">
        <v>47</v>
      </c>
      <c r="AD2456" s="5">
        <v>20183</v>
      </c>
      <c r="AE2456" s="5" t="s">
        <v>4008</v>
      </c>
      <c r="AF2456" s="5">
        <f>IF(ActividadesCom[[#This Row],[NIVEL 5]]&lt;&gt;0,VLOOKUP(ActividadesCom[[#This Row],[NIVEL 5]],Catálogo!A:B,2,FALSE),"")</f>
        <v>3</v>
      </c>
      <c r="AG2456" s="5">
        <v>1</v>
      </c>
      <c r="AH2456" s="2"/>
    </row>
    <row r="2457" spans="1:34" ht="30" hidden="1" customHeight="1" x14ac:dyDescent="0.25">
      <c r="A2457" s="7">
        <v>18470422</v>
      </c>
      <c r="B2457" s="6" t="str">
        <f>VLOOKUP(ActividadesCom[[#This Row],[NO. DE CONTROL]],'LISTADO ESTUDIANTES'!A:C,2,FALSE)</f>
        <v>RAMIREZ SALAZAR KAREN GUADALUPE</v>
      </c>
      <c r="C2457" s="6" t="str">
        <f>VLOOKUP(ActividadesCom[[#This Row],[NO. DE CONTROL]],'LISTADO ESTUDIANTES'!A:C,3,FALSE)</f>
        <v>INGENIERIA EN GESTION EMPRESARIAL</v>
      </c>
      <c r="D2457" s="5" t="str">
        <f>VLOOKUP(ActividadesCom[[#This Row],[NO. DE CONTROL]],'LISTADO ESTUDIANTES'!A:D,4,FALSE)</f>
        <v>BAJA</v>
      </c>
      <c r="E2457" s="5">
        <f>SUM(ActividadesCom[[#This Row],[CRÉD. 1]],ActividadesCom[[#This Row],[CRÉD. 2]],ActividadesCom[[#This Row],[CRÉD. 3]],ActividadesCom[[#This Row],[CRÉD. 4]],ActividadesCom[[#This Row],[CRÉD. 5]])</f>
        <v>1</v>
      </c>
      <c r="F2457" s="17">
        <f>IF(ActividadesCom[[#This Row],[ÚLTIMO SEMESTRE CON CRÉDITOS]]&gt;0,ROUND(AVERAGE(ActividadesCom[[#This Row],[VALOR NIVEL 5]],ActividadesCom[[#This Row],[VALOR NIVEL 4]],ActividadesCom[[#This Row],[VALOR NIVEL 3]],ActividadesCom[[#This Row],[VALOR NIVEL 2]],ActividadesCom[[#This Row],[VALOR NIVEL 1]]),0),"")</f>
        <v>2</v>
      </c>
      <c r="G2457" s="5" t="str">
        <f>IF(ActividadesCom[[#This Row],[PROMEDIO]]="","",IF(ActividadesCom[[#This Row],[PROMEDIO]]&gt;=4,"EXCELENTE",IF(ActividadesCom[[#This Row],[PROMEDIO]]&gt;=3,"NOTABLE",IF(ActividadesCom[[#This Row],[PROMEDIO]]&gt;=2,"BUENO",IF(ActividadesCom[[#This Row],[PROMEDIO]]=1,"SUFICIENTE","")))))</f>
        <v>BUENO</v>
      </c>
      <c r="H2457" s="5">
        <f>MAX(ActividadesCom[[#This Row],[PERÍODO 1]],ActividadesCom[[#This Row],[PERÍODO 2]],ActividadesCom[[#This Row],[PERÍODO 3]],ActividadesCom[[#This Row],[PERÍODO 4]],ActividadesCom[[#This Row],[PERÍODO 5]])</f>
        <v>20183</v>
      </c>
      <c r="I2457" s="6"/>
      <c r="J2457" s="5"/>
      <c r="K2457" s="5"/>
      <c r="L2457" s="5" t="str">
        <f>IF(ActividadesCom[[#This Row],[NIVEL 1]]&lt;&gt;0,VLOOKUP(ActividadesCom[[#This Row],[NIVEL 1]],Catálogo!A:B,2,FALSE),"")</f>
        <v/>
      </c>
      <c r="M2457" s="5"/>
      <c r="N2457" s="6"/>
      <c r="O2457" s="5"/>
      <c r="P2457" s="5"/>
      <c r="Q2457" s="5" t="str">
        <f>IF(ActividadesCom[[#This Row],[NIVEL 2]]&lt;&gt;0,VLOOKUP(ActividadesCom[[#This Row],[NIVEL 2]],Catálogo!A:B,2,FALSE),"")</f>
        <v/>
      </c>
      <c r="R2457" s="5"/>
      <c r="S2457" s="6"/>
      <c r="T2457" s="5"/>
      <c r="U2457" s="5"/>
      <c r="V2457" s="5" t="str">
        <f>IF(ActividadesCom[[#This Row],[NIVEL 3]]&lt;&gt;0,VLOOKUP(ActividadesCom[[#This Row],[NIVEL 3]],Catálogo!A:B,2,FALSE),"")</f>
        <v/>
      </c>
      <c r="W2457" s="5"/>
      <c r="X2457" s="6"/>
      <c r="Y2457" s="5"/>
      <c r="Z2457" s="5"/>
      <c r="AA2457" s="5" t="str">
        <f>IF(ActividadesCom[[#This Row],[NIVEL 4]]&lt;&gt;0,VLOOKUP(ActividadesCom[[#This Row],[NIVEL 4]],Catálogo!A:B,2,FALSE),"")</f>
        <v/>
      </c>
      <c r="AB2457" s="5"/>
      <c r="AC2457" s="6" t="s">
        <v>34</v>
      </c>
      <c r="AD2457" s="5">
        <v>20183</v>
      </c>
      <c r="AE2457" s="5" t="s">
        <v>4009</v>
      </c>
      <c r="AF2457" s="5">
        <f>IF(ActividadesCom[[#This Row],[NIVEL 5]]&lt;&gt;0,VLOOKUP(ActividadesCom[[#This Row],[NIVEL 5]],Catálogo!A:B,2,FALSE),"")</f>
        <v>2</v>
      </c>
      <c r="AG2457" s="5">
        <v>1</v>
      </c>
      <c r="AH2457" s="2"/>
    </row>
    <row r="2458" spans="1:34" ht="30" hidden="1" customHeight="1" x14ac:dyDescent="0.25">
      <c r="A2458" s="7">
        <v>18470423</v>
      </c>
      <c r="B2458" s="6" t="str">
        <f>VLOOKUP(ActividadesCom[[#This Row],[NO. DE CONTROL]],'LISTADO ESTUDIANTES'!A:C,2,FALSE)</f>
        <v>MARTINEZ GONZALEZ ANDREA PAOLA</v>
      </c>
      <c r="C2458" s="6" t="str">
        <f>VLOOKUP(ActividadesCom[[#This Row],[NO. DE CONTROL]],'LISTADO ESTUDIANTES'!A:C,3,FALSE)</f>
        <v>INGENIERIA EN ADMINISTRACION</v>
      </c>
      <c r="D2458" s="5" t="str">
        <f>VLOOKUP(ActividadesCom[[#This Row],[NO. DE CONTROL]],'LISTADO ESTUDIANTES'!A:D,4,FALSE)</f>
        <v>BAJA</v>
      </c>
      <c r="E2458" s="5">
        <f>SUM(ActividadesCom[[#This Row],[CRÉD. 1]],ActividadesCom[[#This Row],[CRÉD. 2]],ActividadesCom[[#This Row],[CRÉD. 3]],ActividadesCom[[#This Row],[CRÉD. 4]],ActividadesCom[[#This Row],[CRÉD. 5]])</f>
        <v>0</v>
      </c>
      <c r="F2458" s="17" t="str">
        <f>IF(ActividadesCom[[#This Row],[ÚLTIMO SEMESTRE CON CRÉDITOS]]&gt;0,ROUND(AVERAGE(ActividadesCom[[#This Row],[VALOR NIVEL 5]],ActividadesCom[[#This Row],[VALOR NIVEL 4]],ActividadesCom[[#This Row],[VALOR NIVEL 3]],ActividadesCom[[#This Row],[VALOR NIVEL 2]],ActividadesCom[[#This Row],[VALOR NIVEL 1]]),0),"")</f>
        <v/>
      </c>
      <c r="G2458" s="5" t="str">
        <f>IF(ActividadesCom[[#This Row],[PROMEDIO]]="","",IF(ActividadesCom[[#This Row],[PROMEDIO]]&gt;=4,"EXCELENTE",IF(ActividadesCom[[#This Row],[PROMEDIO]]&gt;=3,"NOTABLE",IF(ActividadesCom[[#This Row],[PROMEDIO]]&gt;=2,"BUENO",IF(ActividadesCom[[#This Row],[PROMEDIO]]=1,"SUFICIENTE","")))))</f>
        <v/>
      </c>
      <c r="H2458" s="5">
        <f>MAX(ActividadesCom[[#This Row],[PERÍODO 1]],ActividadesCom[[#This Row],[PERÍODO 2]],ActividadesCom[[#This Row],[PERÍODO 3]],ActividadesCom[[#This Row],[PERÍODO 4]],ActividadesCom[[#This Row],[PERÍODO 5]])</f>
        <v>0</v>
      </c>
      <c r="I2458" s="6"/>
      <c r="J2458" s="5"/>
      <c r="K2458" s="5"/>
      <c r="L2458" s="5" t="str">
        <f>IF(ActividadesCom[[#This Row],[NIVEL 1]]&lt;&gt;0,VLOOKUP(ActividadesCom[[#This Row],[NIVEL 1]],Catálogo!A:B,2,FALSE),"")</f>
        <v/>
      </c>
      <c r="M2458" s="5"/>
      <c r="N2458" s="6"/>
      <c r="O2458" s="5"/>
      <c r="P2458" s="5"/>
      <c r="Q2458" s="5" t="str">
        <f>IF(ActividadesCom[[#This Row],[NIVEL 2]]&lt;&gt;0,VLOOKUP(ActividadesCom[[#This Row],[NIVEL 2]],Catálogo!A:B,2,FALSE),"")</f>
        <v/>
      </c>
      <c r="R2458" s="11"/>
      <c r="S2458" s="12"/>
      <c r="T2458" s="11"/>
      <c r="U2458" s="11"/>
      <c r="V2458" s="5" t="str">
        <f>IF(ActividadesCom[[#This Row],[NIVEL 3]]&lt;&gt;0,VLOOKUP(ActividadesCom[[#This Row],[NIVEL 3]],Catálogo!A:B,2,FALSE),"")</f>
        <v/>
      </c>
      <c r="W2458" s="11"/>
      <c r="X2458" s="6"/>
      <c r="Y2458" s="5"/>
      <c r="Z2458" s="5"/>
      <c r="AA2458" s="5" t="str">
        <f>IF(ActividadesCom[[#This Row],[NIVEL 4]]&lt;&gt;0,VLOOKUP(ActividadesCom[[#This Row],[NIVEL 4]],Catálogo!A:B,2,FALSE),"")</f>
        <v/>
      </c>
      <c r="AB2458" s="5"/>
      <c r="AC2458" s="6"/>
      <c r="AD2458" s="5"/>
      <c r="AE2458" s="5"/>
      <c r="AF2458" s="5" t="str">
        <f>IF(ActividadesCom[[#This Row],[NIVEL 5]]&lt;&gt;0,VLOOKUP(ActividadesCom[[#This Row],[NIVEL 5]],Catálogo!A:B,2,FALSE),"")</f>
        <v/>
      </c>
      <c r="AG2458" s="5"/>
      <c r="AH2458" s="2"/>
    </row>
    <row r="2459" spans="1:34" ht="30" hidden="1" customHeight="1" x14ac:dyDescent="0.25">
      <c r="A2459" s="7">
        <v>18470424</v>
      </c>
      <c r="B2459" s="6" t="str">
        <f>VLOOKUP(ActividadesCom[[#This Row],[NO. DE CONTROL]],'LISTADO ESTUDIANTES'!A:C,2,FALSE)</f>
        <v>ACOSTA MARIN ANGEL MARTIN</v>
      </c>
      <c r="C2459" s="6" t="str">
        <f>VLOOKUP(ActividadesCom[[#This Row],[NO. DE CONTROL]],'LISTADO ESTUDIANTES'!A:C,3,FALSE)</f>
        <v>INGENIERIA EN ADMINISTRACION</v>
      </c>
      <c r="D2459" s="5" t="str">
        <f>VLOOKUP(ActividadesCom[[#This Row],[NO. DE CONTROL]],'LISTADO ESTUDIANTES'!A:D,4,FALSE)</f>
        <v>BAJA</v>
      </c>
      <c r="E2459" s="5">
        <f>SUM(ActividadesCom[[#This Row],[CRÉD. 1]],ActividadesCom[[#This Row],[CRÉD. 2]],ActividadesCom[[#This Row],[CRÉD. 3]],ActividadesCom[[#This Row],[CRÉD. 4]],ActividadesCom[[#This Row],[CRÉD. 5]])</f>
        <v>7</v>
      </c>
      <c r="F2459" s="5">
        <f>IF(ActividadesCom[[#This Row],[ÚLTIMO SEMESTRE CON CRÉDITOS]]&gt;0,ROUND(AVERAGE(ActividadesCom[[#This Row],[VALOR NIVEL 5]],ActividadesCom[[#This Row],[VALOR NIVEL 4]],ActividadesCom[[#This Row],[VALOR NIVEL 3]],ActividadesCom[[#This Row],[VALOR NIVEL 2]],ActividadesCom[[#This Row],[VALOR NIVEL 1]]),0),"")</f>
        <v>3</v>
      </c>
      <c r="G2459" s="5" t="str">
        <f>IF(ActividadesCom[[#This Row],[PROMEDIO]]="","",IF(ActividadesCom[[#This Row],[PROMEDIO]]&gt;=4,"EXCELENTE",IF(ActividadesCom[[#This Row],[PROMEDIO]]&gt;=3,"NOTABLE",IF(ActividadesCom[[#This Row],[PROMEDIO]]&gt;=2,"BUENO",IF(ActividadesCom[[#This Row],[PROMEDIO]]=1,"SUFICIENTE","")))))</f>
        <v>NOTABLE</v>
      </c>
      <c r="H2459" s="5">
        <f>MAX(ActividadesCom[[#This Row],[PERÍODO 1]],ActividadesCom[[#This Row],[PERÍODO 2]],ActividadesCom[[#This Row],[PERÍODO 3]],ActividadesCom[[#This Row],[PERÍODO 4]],ActividadesCom[[#This Row],[PERÍODO 5]])</f>
        <v>20203</v>
      </c>
      <c r="I2459" s="6" t="s">
        <v>461</v>
      </c>
      <c r="J2459" s="5">
        <v>20183</v>
      </c>
      <c r="K2459" s="5" t="s">
        <v>4009</v>
      </c>
      <c r="L2459" s="5">
        <f>IF(ActividadesCom[[#This Row],[NIVEL 1]]&lt;&gt;0,VLOOKUP(ActividadesCom[[#This Row],[NIVEL 1]],Catálogo!A:B,2,FALSE),"")</f>
        <v>2</v>
      </c>
      <c r="M2459" s="5">
        <v>1</v>
      </c>
      <c r="N2459" s="6" t="s">
        <v>943</v>
      </c>
      <c r="O2459" s="5">
        <v>20193</v>
      </c>
      <c r="P2459" s="5" t="s">
        <v>4009</v>
      </c>
      <c r="Q2459" s="5">
        <f>IF(ActividadesCom[[#This Row],[NIVEL 2]]&lt;&gt;0,VLOOKUP(ActividadesCom[[#This Row],[NIVEL 2]],Catálogo!A:B,2,FALSE),"")</f>
        <v>2</v>
      </c>
      <c r="R2459" s="11">
        <v>2</v>
      </c>
      <c r="S2459" s="12" t="s">
        <v>4136</v>
      </c>
      <c r="T2459" s="11">
        <v>20203</v>
      </c>
      <c r="U2459" s="11" t="s">
        <v>4007</v>
      </c>
      <c r="V2459" s="5">
        <f>IF(ActividadesCom[[#This Row],[NIVEL 3]]&lt;&gt;0,VLOOKUP(ActividadesCom[[#This Row],[NIVEL 3]],Catálogo!A:B,2,FALSE),"")</f>
        <v>4</v>
      </c>
      <c r="W2459" s="11">
        <v>2</v>
      </c>
      <c r="X2459" s="6" t="s">
        <v>25</v>
      </c>
      <c r="Y2459" s="5">
        <v>20191</v>
      </c>
      <c r="Z2459" s="5" t="s">
        <v>4009</v>
      </c>
      <c r="AA2459" s="5">
        <f>IF(ActividadesCom[[#This Row],[NIVEL 4]]&lt;&gt;0,VLOOKUP(ActividadesCom[[#This Row],[NIVEL 4]],Catálogo!A:B,2,FALSE),"")</f>
        <v>2</v>
      </c>
      <c r="AB2459" s="5">
        <v>1</v>
      </c>
      <c r="AC2459" s="6" t="s">
        <v>11</v>
      </c>
      <c r="AD2459" s="5">
        <v>20183</v>
      </c>
      <c r="AE2459" s="5" t="s">
        <v>4008</v>
      </c>
      <c r="AF2459" s="5">
        <f>IF(ActividadesCom[[#This Row],[NIVEL 5]]&lt;&gt;0,VLOOKUP(ActividadesCom[[#This Row],[NIVEL 5]],Catálogo!A:B,2,FALSE),"")</f>
        <v>3</v>
      </c>
      <c r="AG2459" s="5">
        <v>1</v>
      </c>
      <c r="AH2459" s="2"/>
    </row>
    <row r="2460" spans="1:34" ht="30" hidden="1" customHeight="1" x14ac:dyDescent="0.25">
      <c r="A2460" s="7">
        <v>18470425</v>
      </c>
      <c r="B2460" s="6" t="str">
        <f>VLOOKUP(ActividadesCom[[#This Row],[NO. DE CONTROL]],'LISTADO ESTUDIANTES'!A:C,2,FALSE)</f>
        <v>RODRIGUEZ HERRERA JULIO EZEQUIEL</v>
      </c>
      <c r="C2460" s="6" t="str">
        <f>VLOOKUP(ActividadesCom[[#This Row],[NO. DE CONTROL]],'LISTADO ESTUDIANTES'!A:C,3,FALSE)</f>
        <v>INGENIERIA CIVIL</v>
      </c>
      <c r="D2460" s="5" t="str">
        <f>VLOOKUP(ActividadesCom[[#This Row],[NO. DE CONTROL]],'LISTADO ESTUDIANTES'!A:D,4,FALSE)</f>
        <v>BAJA</v>
      </c>
      <c r="E2460" s="5">
        <f>SUM(ActividadesCom[[#This Row],[CRÉD. 1]],ActividadesCom[[#This Row],[CRÉD. 2]],ActividadesCom[[#This Row],[CRÉD. 3]],ActividadesCom[[#This Row],[CRÉD. 4]],ActividadesCom[[#This Row],[CRÉD. 5]])</f>
        <v>0</v>
      </c>
      <c r="F2460" s="17" t="str">
        <f>IF(ActividadesCom[[#This Row],[ÚLTIMO SEMESTRE CON CRÉDITOS]]&gt;0,ROUND(AVERAGE(ActividadesCom[[#This Row],[VALOR NIVEL 5]],ActividadesCom[[#This Row],[VALOR NIVEL 4]],ActividadesCom[[#This Row],[VALOR NIVEL 3]],ActividadesCom[[#This Row],[VALOR NIVEL 2]],ActividadesCom[[#This Row],[VALOR NIVEL 1]]),0),"")</f>
        <v/>
      </c>
      <c r="G2460" s="5" t="str">
        <f>IF(ActividadesCom[[#This Row],[PROMEDIO]]="","",IF(ActividadesCom[[#This Row],[PROMEDIO]]&gt;=4,"EXCELENTE",IF(ActividadesCom[[#This Row],[PROMEDIO]]&gt;=3,"NOTABLE",IF(ActividadesCom[[#This Row],[PROMEDIO]]&gt;=2,"BUENO",IF(ActividadesCom[[#This Row],[PROMEDIO]]=1,"SUFICIENTE","")))))</f>
        <v/>
      </c>
      <c r="H2460" s="5">
        <f>MAX(ActividadesCom[[#This Row],[PERÍODO 1]],ActividadesCom[[#This Row],[PERÍODO 2]],ActividadesCom[[#This Row],[PERÍODO 3]],ActividadesCom[[#This Row],[PERÍODO 4]],ActividadesCom[[#This Row],[PERÍODO 5]])</f>
        <v>0</v>
      </c>
      <c r="I2460" s="6"/>
      <c r="J2460" s="5"/>
      <c r="K2460" s="5"/>
      <c r="L2460" s="5" t="str">
        <f>IF(ActividadesCom[[#This Row],[NIVEL 1]]&lt;&gt;0,VLOOKUP(ActividadesCom[[#This Row],[NIVEL 1]],Catálogo!A:B,2,FALSE),"")</f>
        <v/>
      </c>
      <c r="M2460" s="5"/>
      <c r="N2460" s="6"/>
      <c r="O2460" s="5"/>
      <c r="P2460" s="5"/>
      <c r="Q2460" s="5" t="str">
        <f>IF(ActividadesCom[[#This Row],[NIVEL 2]]&lt;&gt;0,VLOOKUP(ActividadesCom[[#This Row],[NIVEL 2]],Catálogo!A:B,2,FALSE),"")</f>
        <v/>
      </c>
      <c r="R2460" s="5"/>
      <c r="S2460" s="6"/>
      <c r="T2460" s="5"/>
      <c r="U2460" s="5"/>
      <c r="V2460" s="5" t="str">
        <f>IF(ActividadesCom[[#This Row],[NIVEL 3]]&lt;&gt;0,VLOOKUP(ActividadesCom[[#This Row],[NIVEL 3]],Catálogo!A:B,2,FALSE),"")</f>
        <v/>
      </c>
      <c r="W2460" s="5"/>
      <c r="X2460" s="6"/>
      <c r="Y2460" s="5"/>
      <c r="Z2460" s="5"/>
      <c r="AA2460" s="5" t="str">
        <f>IF(ActividadesCom[[#This Row],[NIVEL 4]]&lt;&gt;0,VLOOKUP(ActividadesCom[[#This Row],[NIVEL 4]],Catálogo!A:B,2,FALSE),"")</f>
        <v/>
      </c>
      <c r="AB2460" s="5"/>
      <c r="AC2460" s="6"/>
      <c r="AD2460" s="5"/>
      <c r="AE2460" s="5"/>
      <c r="AF2460" s="5" t="str">
        <f>IF(ActividadesCom[[#This Row],[NIVEL 5]]&lt;&gt;0,VLOOKUP(ActividadesCom[[#This Row],[NIVEL 5]],Catálogo!A:B,2,FALSE),"")</f>
        <v/>
      </c>
      <c r="AG2460" s="5"/>
      <c r="AH2460" s="2"/>
    </row>
    <row r="2461" spans="1:34" ht="30" hidden="1" customHeight="1" x14ac:dyDescent="0.25">
      <c r="A2461" s="7">
        <v>18470426</v>
      </c>
      <c r="B2461" s="6" t="str">
        <f>VLOOKUP(ActividadesCom[[#This Row],[NO. DE CONTROL]],'LISTADO ESTUDIANTES'!A:C,2,FALSE)</f>
        <v>COLLI HERNANDEZ PABLO EDUARDO</v>
      </c>
      <c r="C2461" s="6" t="str">
        <f>VLOOKUP(ActividadesCom[[#This Row],[NO. DE CONTROL]],'LISTADO ESTUDIANTES'!A:C,3,FALSE)</f>
        <v>INGENIERIA EN SISTEMAS COMPUTACIONALES</v>
      </c>
      <c r="D2461" s="5" t="str">
        <f>VLOOKUP(ActividadesCom[[#This Row],[NO. DE CONTROL]],'LISTADO ESTUDIANTES'!A:D,4,FALSE)</f>
        <v>BAJA</v>
      </c>
      <c r="E2461" s="5">
        <f>SUM(ActividadesCom[[#This Row],[CRÉD. 1]],ActividadesCom[[#This Row],[CRÉD. 2]],ActividadesCom[[#This Row],[CRÉD. 3]],ActividadesCom[[#This Row],[CRÉD. 4]],ActividadesCom[[#This Row],[CRÉD. 5]])</f>
        <v>0</v>
      </c>
      <c r="F2461" s="17" t="str">
        <f>IF(ActividadesCom[[#This Row],[ÚLTIMO SEMESTRE CON CRÉDITOS]]&gt;0,ROUND(AVERAGE(ActividadesCom[[#This Row],[VALOR NIVEL 5]],ActividadesCom[[#This Row],[VALOR NIVEL 4]],ActividadesCom[[#This Row],[VALOR NIVEL 3]],ActividadesCom[[#This Row],[VALOR NIVEL 2]],ActividadesCom[[#This Row],[VALOR NIVEL 1]]),0),"")</f>
        <v/>
      </c>
      <c r="G2461" s="5" t="str">
        <f>IF(ActividadesCom[[#This Row],[PROMEDIO]]="","",IF(ActividadesCom[[#This Row],[PROMEDIO]]&gt;=4,"EXCELENTE",IF(ActividadesCom[[#This Row],[PROMEDIO]]&gt;=3,"NOTABLE",IF(ActividadesCom[[#This Row],[PROMEDIO]]&gt;=2,"BUENO",IF(ActividadesCom[[#This Row],[PROMEDIO]]=1,"SUFICIENTE","")))))</f>
        <v/>
      </c>
      <c r="H2461" s="5">
        <f>MAX(ActividadesCom[[#This Row],[PERÍODO 1]],ActividadesCom[[#This Row],[PERÍODO 2]],ActividadesCom[[#This Row],[PERÍODO 3]],ActividadesCom[[#This Row],[PERÍODO 4]],ActividadesCom[[#This Row],[PERÍODO 5]])</f>
        <v>0</v>
      </c>
      <c r="I2461" s="6"/>
      <c r="J2461" s="5"/>
      <c r="K2461" s="5"/>
      <c r="L2461" s="5" t="str">
        <f>IF(ActividadesCom[[#This Row],[NIVEL 1]]&lt;&gt;0,VLOOKUP(ActividadesCom[[#This Row],[NIVEL 1]],Catálogo!A:B,2,FALSE),"")</f>
        <v/>
      </c>
      <c r="M2461" s="5"/>
      <c r="N2461" s="6"/>
      <c r="O2461" s="5"/>
      <c r="P2461" s="5"/>
      <c r="Q2461" s="5" t="str">
        <f>IF(ActividadesCom[[#This Row],[NIVEL 2]]&lt;&gt;0,VLOOKUP(ActividadesCom[[#This Row],[NIVEL 2]],Catálogo!A:B,2,FALSE),"")</f>
        <v/>
      </c>
      <c r="R2461" s="5"/>
      <c r="S2461" s="6"/>
      <c r="T2461" s="5"/>
      <c r="U2461" s="5"/>
      <c r="V2461" s="5" t="str">
        <f>IF(ActividadesCom[[#This Row],[NIVEL 3]]&lt;&gt;0,VLOOKUP(ActividadesCom[[#This Row],[NIVEL 3]],Catálogo!A:B,2,FALSE),"")</f>
        <v/>
      </c>
      <c r="W2461" s="5"/>
      <c r="X2461" s="6"/>
      <c r="Y2461" s="5"/>
      <c r="Z2461" s="5"/>
      <c r="AA2461" s="5" t="str">
        <f>IF(ActividadesCom[[#This Row],[NIVEL 4]]&lt;&gt;0,VLOOKUP(ActividadesCom[[#This Row],[NIVEL 4]],Catálogo!A:B,2,FALSE),"")</f>
        <v/>
      </c>
      <c r="AB2461" s="5"/>
      <c r="AC2461" s="6"/>
      <c r="AD2461" s="5"/>
      <c r="AE2461" s="5"/>
      <c r="AF2461" s="5" t="str">
        <f>IF(ActividadesCom[[#This Row],[NIVEL 5]]&lt;&gt;0,VLOOKUP(ActividadesCom[[#This Row],[NIVEL 5]],Catálogo!A:B,2,FALSE),"")</f>
        <v/>
      </c>
      <c r="AG2461" s="5"/>
      <c r="AH2461" s="2"/>
    </row>
    <row r="2462" spans="1:34" ht="30" hidden="1" customHeight="1" x14ac:dyDescent="0.25">
      <c r="A2462" s="7">
        <v>18470427</v>
      </c>
      <c r="B2462" s="6" t="str">
        <f>VLOOKUP(ActividadesCom[[#This Row],[NO. DE CONTROL]],'LISTADO ESTUDIANTES'!A:C,2,FALSE)</f>
        <v>MISS CANUL JUAN EDUARDO</v>
      </c>
      <c r="C2462" s="6" t="str">
        <f>VLOOKUP(ActividadesCom[[#This Row],[NO. DE CONTROL]],'LISTADO ESTUDIANTES'!A:C,3,FALSE)</f>
        <v>INGENIERIA EN ADMINISTRACION</v>
      </c>
      <c r="D2462" s="5" t="str">
        <f>VLOOKUP(ActividadesCom[[#This Row],[NO. DE CONTROL]],'LISTADO ESTUDIANTES'!A:D,4,FALSE)</f>
        <v>EGRESADO(A)</v>
      </c>
      <c r="E2462" s="5">
        <f>SUM(ActividadesCom[[#This Row],[CRÉD. 1]],ActividadesCom[[#This Row],[CRÉD. 2]],ActividadesCom[[#This Row],[CRÉD. 3]],ActividadesCom[[#This Row],[CRÉD. 4]],ActividadesCom[[#This Row],[CRÉD. 5]])</f>
        <v>4</v>
      </c>
      <c r="F2462" s="17">
        <f>IF(ActividadesCom[[#This Row],[ÚLTIMO SEMESTRE CON CRÉDITOS]]&gt;0,ROUND(AVERAGE(ActividadesCom[[#This Row],[VALOR NIVEL 5]],ActividadesCom[[#This Row],[VALOR NIVEL 4]],ActividadesCom[[#This Row],[VALOR NIVEL 3]],ActividadesCom[[#This Row],[VALOR NIVEL 2]],ActividadesCom[[#This Row],[VALOR NIVEL 1]]),0),"")</f>
        <v>3</v>
      </c>
      <c r="G2462" s="5" t="str">
        <f>IF(ActividadesCom[[#This Row],[PROMEDIO]]="","",IF(ActividadesCom[[#This Row],[PROMEDIO]]&gt;=4,"EXCELENTE",IF(ActividadesCom[[#This Row],[PROMEDIO]]&gt;=3,"NOTABLE",IF(ActividadesCom[[#This Row],[PROMEDIO]]&gt;=2,"BUENO",IF(ActividadesCom[[#This Row],[PROMEDIO]]=1,"SUFICIENTE","")))))</f>
        <v>NOTABLE</v>
      </c>
      <c r="H2462" s="5">
        <f>MAX(ActividadesCom[[#This Row],[PERÍODO 1]],ActividadesCom[[#This Row],[PERÍODO 2]],ActividadesCom[[#This Row],[PERÍODO 3]],ActividadesCom[[#This Row],[PERÍODO 4]],ActividadesCom[[#This Row],[PERÍODO 5]])</f>
        <v>20261</v>
      </c>
      <c r="I2462" s="6" t="s">
        <v>4299</v>
      </c>
      <c r="J2462" s="5">
        <v>20211</v>
      </c>
      <c r="K2462" s="5" t="s">
        <v>4008</v>
      </c>
      <c r="L2462" s="5">
        <f>IF(ActividadesCom[[#This Row],[NIVEL 1]]&lt;&gt;0,VLOOKUP(ActividadesCom[[#This Row],[NIVEL 1]],Catálogo!A:B,2,FALSE),"")</f>
        <v>3</v>
      </c>
      <c r="M2462" s="5">
        <v>1</v>
      </c>
      <c r="N2462" s="6" t="s">
        <v>6821</v>
      </c>
      <c r="O2462" s="5">
        <v>20253</v>
      </c>
      <c r="P2462" s="5" t="s">
        <v>4008</v>
      </c>
      <c r="Q2462" s="5">
        <f>IF(ActividadesCom[[#This Row],[NIVEL 2]]&lt;&gt;0,VLOOKUP(ActividadesCom[[#This Row],[NIVEL 2]],Catálogo!A:B,2,FALSE),"")</f>
        <v>3</v>
      </c>
      <c r="R2462" s="11">
        <v>1</v>
      </c>
      <c r="S2462" s="12" t="s">
        <v>7359</v>
      </c>
      <c r="T2462" s="11">
        <v>20261</v>
      </c>
      <c r="U2462" s="11" t="s">
        <v>4007</v>
      </c>
      <c r="V2462" s="5">
        <f>IF(ActividadesCom[[#This Row],[NIVEL 3]]&lt;&gt;0,VLOOKUP(ActividadesCom[[#This Row],[NIVEL 3]],Catálogo!A:B,2,FALSE),"")</f>
        <v>4</v>
      </c>
      <c r="W2462" s="11">
        <v>1</v>
      </c>
      <c r="X2462" s="6" t="s">
        <v>5741</v>
      </c>
      <c r="Y2462" s="5">
        <v>20231</v>
      </c>
      <c r="Z2462" s="5" t="s">
        <v>4009</v>
      </c>
      <c r="AA2462" s="5">
        <f>IF(ActividadesCom[[#This Row],[NIVEL 4]]&lt;&gt;0,VLOOKUP(ActividadesCom[[#This Row],[NIVEL 4]],Catálogo!A:B,2,FALSE),"")</f>
        <v>2</v>
      </c>
      <c r="AB2462" s="5">
        <v>1</v>
      </c>
      <c r="AC2462" s="6"/>
      <c r="AD2462" s="5"/>
      <c r="AE2462" s="5"/>
      <c r="AF2462" s="5" t="str">
        <f>IF(ActividadesCom[[#This Row],[NIVEL 5]]&lt;&gt;0,VLOOKUP(ActividadesCom[[#This Row],[NIVEL 5]],Catálogo!A:B,2,FALSE),"")</f>
        <v/>
      </c>
      <c r="AG2462" s="5"/>
      <c r="AH2462" s="2"/>
    </row>
    <row r="2463" spans="1:34" ht="30" hidden="1" customHeight="1" x14ac:dyDescent="0.25">
      <c r="A2463" s="7">
        <v>18470429</v>
      </c>
      <c r="B2463" s="6" t="str">
        <f>VLOOKUP(ActividadesCom[[#This Row],[NO. DE CONTROL]],'LISTADO ESTUDIANTES'!A:C,2,FALSE)</f>
        <v>PETUN TUN GUSTAVO ALFONSO</v>
      </c>
      <c r="C2463" s="6" t="str">
        <f>VLOOKUP(ActividadesCom[[#This Row],[NO. DE CONTROL]],'LISTADO ESTUDIANTES'!A:C,3,FALSE)</f>
        <v>ARQUITECTURA</v>
      </c>
      <c r="D2463" s="5" t="str">
        <f>VLOOKUP(ActividadesCom[[#This Row],[NO. DE CONTROL]],'LISTADO ESTUDIANTES'!A:D,4,FALSE)</f>
        <v>EGRESADO(A)</v>
      </c>
      <c r="E2463" s="5">
        <f>SUM(ActividadesCom[[#This Row],[CRÉD. 1]],ActividadesCom[[#This Row],[CRÉD. 2]],ActividadesCom[[#This Row],[CRÉD. 3]],ActividadesCom[[#This Row],[CRÉD. 4]],ActividadesCom[[#This Row],[CRÉD. 5]])</f>
        <v>1</v>
      </c>
      <c r="F2463" s="17">
        <f>IF(ActividadesCom[[#This Row],[ÚLTIMO SEMESTRE CON CRÉDITOS]]&gt;0,ROUND(AVERAGE(ActividadesCom[[#This Row],[VALOR NIVEL 5]],ActividadesCom[[#This Row],[VALOR NIVEL 4]],ActividadesCom[[#This Row],[VALOR NIVEL 3]],ActividadesCom[[#This Row],[VALOR NIVEL 2]],ActividadesCom[[#This Row],[VALOR NIVEL 1]]),0),"")</f>
        <v>2</v>
      </c>
      <c r="G2463" s="5" t="str">
        <f>IF(ActividadesCom[[#This Row],[PROMEDIO]]="","",IF(ActividadesCom[[#This Row],[PROMEDIO]]&gt;=4,"EXCELENTE",IF(ActividadesCom[[#This Row],[PROMEDIO]]&gt;=3,"NOTABLE",IF(ActividadesCom[[#This Row],[PROMEDIO]]&gt;=2,"BUENO",IF(ActividadesCom[[#This Row],[PROMEDIO]]=1,"SUFICIENTE","")))))</f>
        <v>BUENO</v>
      </c>
      <c r="H2463" s="5">
        <f>MAX(ActividadesCom[[#This Row],[PERÍODO 1]],ActividadesCom[[#This Row],[PERÍODO 2]],ActividadesCom[[#This Row],[PERÍODO 3]],ActividadesCom[[#This Row],[PERÍODO 4]],ActividadesCom[[#This Row],[PERÍODO 5]])</f>
        <v>20183</v>
      </c>
      <c r="I2463" s="6" t="s">
        <v>3996</v>
      </c>
      <c r="J2463" s="5">
        <v>20183</v>
      </c>
      <c r="K2463" s="5" t="s">
        <v>4009</v>
      </c>
      <c r="L2463" s="5">
        <f>IF(ActividadesCom[[#This Row],[NIVEL 1]]&lt;&gt;0,VLOOKUP(ActividadesCom[[#This Row],[NIVEL 1]],Catálogo!A:B,2,FALSE),"")</f>
        <v>2</v>
      </c>
      <c r="M2463" s="5">
        <v>1</v>
      </c>
      <c r="N2463" s="6"/>
      <c r="O2463" s="5"/>
      <c r="P2463" s="5"/>
      <c r="Q2463" s="5" t="str">
        <f>IF(ActividadesCom[[#This Row],[NIVEL 2]]&lt;&gt;0,VLOOKUP(ActividadesCom[[#This Row],[NIVEL 2]],Catálogo!A:B,2,FALSE),"")</f>
        <v/>
      </c>
      <c r="R2463" s="14"/>
      <c r="S2463" s="23"/>
      <c r="T2463" s="14"/>
      <c r="U2463" s="14"/>
      <c r="V2463" s="5" t="str">
        <f>IF(ActividadesCom[[#This Row],[NIVEL 3]]&lt;&gt;0,VLOOKUP(ActividadesCom[[#This Row],[NIVEL 3]],Catálogo!A:B,2,FALSE),"")</f>
        <v/>
      </c>
      <c r="W2463" s="14"/>
      <c r="X2463" s="6"/>
      <c r="Y2463" s="5"/>
      <c r="Z2463" s="5"/>
      <c r="AA2463" s="5" t="str">
        <f>IF(ActividadesCom[[#This Row],[NIVEL 4]]&lt;&gt;0,VLOOKUP(ActividadesCom[[#This Row],[NIVEL 4]],Catálogo!A:B,2,FALSE),"")</f>
        <v/>
      </c>
      <c r="AB2463" s="5"/>
      <c r="AC2463" s="6"/>
      <c r="AD2463" s="5"/>
      <c r="AE2463" s="5"/>
      <c r="AF2463" s="5" t="str">
        <f>IF(ActividadesCom[[#This Row],[NIVEL 5]]&lt;&gt;0,VLOOKUP(ActividadesCom[[#This Row],[NIVEL 5]],Catálogo!A:B,2,FALSE),"")</f>
        <v/>
      </c>
      <c r="AG2463" s="5"/>
      <c r="AH2463" s="2"/>
    </row>
    <row r="2464" spans="1:34" ht="30" hidden="1" customHeight="1" x14ac:dyDescent="0.25">
      <c r="A2464" s="7">
        <v>18470430</v>
      </c>
      <c r="B2464" s="6" t="str">
        <f>VLOOKUP(ActividadesCom[[#This Row],[NO. DE CONTROL]],'LISTADO ESTUDIANTES'!A:C,2,FALSE)</f>
        <v>ALVAREZ DZIB HECTOR  JESUS</v>
      </c>
      <c r="C2464" s="6" t="str">
        <f>VLOOKUP(ActividadesCom[[#This Row],[NO. DE CONTROL]],'LISTADO ESTUDIANTES'!A:C,3,FALSE)</f>
        <v>INGENIERIA QUIMICA</v>
      </c>
      <c r="D2464" s="5" t="str">
        <f>VLOOKUP(ActividadesCom[[#This Row],[NO. DE CONTROL]],'LISTADO ESTUDIANTES'!A:D,4,FALSE)</f>
        <v>EGRESADO(A)</v>
      </c>
      <c r="E2464" s="5">
        <f>SUM(ActividadesCom[[#This Row],[CRÉD. 1]],ActividadesCom[[#This Row],[CRÉD. 2]],ActividadesCom[[#This Row],[CRÉD. 3]],ActividadesCom[[#This Row],[CRÉD. 4]],ActividadesCom[[#This Row],[CRÉD. 5]])</f>
        <v>5</v>
      </c>
      <c r="F2464" s="17">
        <f>IF(ActividadesCom[[#This Row],[ÚLTIMO SEMESTRE CON CRÉDITOS]]&gt;0,ROUND(AVERAGE(ActividadesCom[[#This Row],[VALOR NIVEL 5]],ActividadesCom[[#This Row],[VALOR NIVEL 4]],ActividadesCom[[#This Row],[VALOR NIVEL 3]],ActividadesCom[[#This Row],[VALOR NIVEL 2]],ActividadesCom[[#This Row],[VALOR NIVEL 1]]),0),"")</f>
        <v>3</v>
      </c>
      <c r="G2464" s="5" t="str">
        <f>IF(ActividadesCom[[#This Row],[PROMEDIO]]="","",IF(ActividadesCom[[#This Row],[PROMEDIO]]&gt;=4,"EXCELENTE",IF(ActividadesCom[[#This Row],[PROMEDIO]]&gt;=3,"NOTABLE",IF(ActividadesCom[[#This Row],[PROMEDIO]]&gt;=2,"BUENO",IF(ActividadesCom[[#This Row],[PROMEDIO]]=1,"SUFICIENTE","")))))</f>
        <v>NOTABLE</v>
      </c>
      <c r="H2464" s="5">
        <f>MAX(ActividadesCom[[#This Row],[PERÍODO 1]],ActividadesCom[[#This Row],[PERÍODO 2]],ActividadesCom[[#This Row],[PERÍODO 3]],ActividadesCom[[#This Row],[PERÍODO 4]],ActividadesCom[[#This Row],[PERÍODO 5]])</f>
        <v>20211</v>
      </c>
      <c r="I2464" s="6" t="s">
        <v>4101</v>
      </c>
      <c r="J2464" s="5">
        <v>20203</v>
      </c>
      <c r="K2464" s="5" t="s">
        <v>4009</v>
      </c>
      <c r="L2464" s="5">
        <f>IF(ActividadesCom[[#This Row],[NIVEL 1]]&lt;&gt;0,VLOOKUP(ActividadesCom[[#This Row],[NIVEL 1]],Catálogo!A:B,2,FALSE),"")</f>
        <v>2</v>
      </c>
      <c r="M2464" s="5">
        <v>1</v>
      </c>
      <c r="N2464" s="6" t="s">
        <v>4409</v>
      </c>
      <c r="O2464" s="5">
        <v>20211</v>
      </c>
      <c r="P2464" s="5" t="s">
        <v>4007</v>
      </c>
      <c r="Q2464" s="5">
        <f>IF(ActividadesCom[[#This Row],[NIVEL 2]]&lt;&gt;0,VLOOKUP(ActividadesCom[[#This Row],[NIVEL 2]],Catálogo!A:B,2,FALSE),"")</f>
        <v>4</v>
      </c>
      <c r="R2464" s="5">
        <v>1</v>
      </c>
      <c r="S2464" s="6" t="s">
        <v>4546</v>
      </c>
      <c r="T2464" s="5">
        <v>20181</v>
      </c>
      <c r="U2464" s="5" t="s">
        <v>4007</v>
      </c>
      <c r="V2464" s="5">
        <f>IF(ActividadesCom[[#This Row],[NIVEL 3]]&lt;&gt;0,VLOOKUP(ActividadesCom[[#This Row],[NIVEL 3]],Catálogo!A:B,2,FALSE),"")</f>
        <v>4</v>
      </c>
      <c r="W2464" s="5">
        <v>1</v>
      </c>
      <c r="X2464" s="6" t="s">
        <v>2902</v>
      </c>
      <c r="Y2464" s="5">
        <v>20201</v>
      </c>
      <c r="Z2464" s="5" t="s">
        <v>4009</v>
      </c>
      <c r="AA2464" s="5">
        <f>IF(ActividadesCom[[#This Row],[NIVEL 4]]&lt;&gt;0,VLOOKUP(ActividadesCom[[#This Row],[NIVEL 4]],Catálogo!A:B,2,FALSE),"")</f>
        <v>2</v>
      </c>
      <c r="AB2464" s="5">
        <v>1</v>
      </c>
      <c r="AC2464" s="6" t="s">
        <v>4554</v>
      </c>
      <c r="AD2464" s="5">
        <v>20211</v>
      </c>
      <c r="AE2464" s="5" t="s">
        <v>4007</v>
      </c>
      <c r="AF2464" s="5">
        <f>IF(ActividadesCom[[#This Row],[NIVEL 5]]&lt;&gt;0,VLOOKUP(ActividadesCom[[#This Row],[NIVEL 5]],Catálogo!A:B,2,FALSE),"")</f>
        <v>4</v>
      </c>
      <c r="AG2464" s="5">
        <v>1</v>
      </c>
      <c r="AH2464" s="2"/>
    </row>
    <row r="2465" spans="1:34" ht="30" hidden="1" customHeight="1" x14ac:dyDescent="0.25">
      <c r="A2465" s="7">
        <v>18470431</v>
      </c>
      <c r="B2465" s="6" t="str">
        <f>VLOOKUP(ActividadesCom[[#This Row],[NO. DE CONTROL]],'LISTADO ESTUDIANTES'!A:C,2,FALSE)</f>
        <v>HERNANDEZ UC ISRAEL ALEXANDER</v>
      </c>
      <c r="C2465" s="6" t="str">
        <f>VLOOKUP(ActividadesCom[[#This Row],[NO. DE CONTROL]],'LISTADO ESTUDIANTES'!A:C,3,FALSE)</f>
        <v>INGENIERIA EN ADMINISTRACION</v>
      </c>
      <c r="D2465" s="5" t="str">
        <f>VLOOKUP(ActividadesCom[[#This Row],[NO. DE CONTROL]],'LISTADO ESTUDIANTES'!A:D,4,FALSE)</f>
        <v>EGRESADO(A)</v>
      </c>
      <c r="E2465" s="5">
        <f>SUM(ActividadesCom[[#This Row],[CRÉD. 1]],ActividadesCom[[#This Row],[CRÉD. 2]],ActividadesCom[[#This Row],[CRÉD. 3]],ActividadesCom[[#This Row],[CRÉD. 4]],ActividadesCom[[#This Row],[CRÉD. 5]])</f>
        <v>3</v>
      </c>
      <c r="F2465" s="17">
        <f>IF(ActividadesCom[[#This Row],[ÚLTIMO SEMESTRE CON CRÉDITOS]]&gt;0,ROUND(AVERAGE(ActividadesCom[[#This Row],[VALOR NIVEL 5]],ActividadesCom[[#This Row],[VALOR NIVEL 4]],ActividadesCom[[#This Row],[VALOR NIVEL 3]],ActividadesCom[[#This Row],[VALOR NIVEL 2]],ActividadesCom[[#This Row],[VALOR NIVEL 1]]),0),"")</f>
        <v>3</v>
      </c>
      <c r="G2465" s="5" t="str">
        <f>IF(ActividadesCom[[#This Row],[PROMEDIO]]="","",IF(ActividadesCom[[#This Row],[PROMEDIO]]&gt;=4,"EXCELENTE",IF(ActividadesCom[[#This Row],[PROMEDIO]]&gt;=3,"NOTABLE",IF(ActividadesCom[[#This Row],[PROMEDIO]]&gt;=2,"BUENO",IF(ActividadesCom[[#This Row],[PROMEDIO]]=1,"SUFICIENTE","")))))</f>
        <v>NOTABLE</v>
      </c>
      <c r="H2465" s="5">
        <f>MAX(ActividadesCom[[#This Row],[PERÍODO 1]],ActividadesCom[[#This Row],[PERÍODO 2]],ActividadesCom[[#This Row],[PERÍODO 3]],ActividadesCom[[#This Row],[PERÍODO 4]],ActividadesCom[[#This Row],[PERÍODO 5]])</f>
        <v>20213</v>
      </c>
      <c r="I2465" s="6" t="s">
        <v>4743</v>
      </c>
      <c r="J2465" s="5">
        <v>20213</v>
      </c>
      <c r="K2465" s="5" t="s">
        <v>4009</v>
      </c>
      <c r="L2465" s="5">
        <f>IF(ActividadesCom[[#This Row],[NIVEL 1]]&lt;&gt;0,VLOOKUP(ActividadesCom[[#This Row],[NIVEL 1]],Catálogo!A:B,2,FALSE),"")</f>
        <v>2</v>
      </c>
      <c r="M2465" s="5">
        <v>1</v>
      </c>
      <c r="N2465" s="6" t="s">
        <v>5695</v>
      </c>
      <c r="O2465" s="5">
        <v>20213</v>
      </c>
      <c r="P2465" s="5" t="s">
        <v>4008</v>
      </c>
      <c r="Q2465" s="5">
        <f>IF(ActividadesCom[[#This Row],[NIVEL 2]]&lt;&gt;0,VLOOKUP(ActividadesCom[[#This Row],[NIVEL 2]],Catálogo!A:B,2,FALSE),"")</f>
        <v>3</v>
      </c>
      <c r="R2465" s="11">
        <v>1</v>
      </c>
      <c r="S2465" s="12"/>
      <c r="T2465" s="11"/>
      <c r="U2465" s="11"/>
      <c r="V2465" s="5" t="str">
        <f>IF(ActividadesCom[[#This Row],[NIVEL 3]]&lt;&gt;0,VLOOKUP(ActividadesCom[[#This Row],[NIVEL 3]],Catálogo!A:B,2,FALSE),"")</f>
        <v/>
      </c>
      <c r="W2465" s="11"/>
      <c r="X2465" s="6"/>
      <c r="Y2465" s="5"/>
      <c r="Z2465" s="5"/>
      <c r="AA2465" s="5" t="str">
        <f>IF(ActividadesCom[[#This Row],[NIVEL 4]]&lt;&gt;0,VLOOKUP(ActividadesCom[[#This Row],[NIVEL 4]],Catálogo!A:B,2,FALSE),"")</f>
        <v/>
      </c>
      <c r="AB2465" s="5"/>
      <c r="AC2465" s="6" t="s">
        <v>11</v>
      </c>
      <c r="AD2465" s="5">
        <v>20183</v>
      </c>
      <c r="AE2465" s="5" t="s">
        <v>4008</v>
      </c>
      <c r="AF2465" s="5">
        <f>IF(ActividadesCom[[#This Row],[NIVEL 5]]&lt;&gt;0,VLOOKUP(ActividadesCom[[#This Row],[NIVEL 5]],Catálogo!A:B,2,FALSE),"")</f>
        <v>3</v>
      </c>
      <c r="AG2465" s="5">
        <v>1</v>
      </c>
      <c r="AH2465" s="2"/>
    </row>
    <row r="2466" spans="1:34" ht="30" hidden="1" customHeight="1" x14ac:dyDescent="0.25">
      <c r="A2466" s="7">
        <v>18470432</v>
      </c>
      <c r="B2466" s="6" t="str">
        <f>VLOOKUP(ActividadesCom[[#This Row],[NO. DE CONTROL]],'LISTADO ESTUDIANTES'!A:C,2,FALSE)</f>
        <v>CASANOVA ROMERO FABIOLA LIZETH</v>
      </c>
      <c r="C2466" s="6" t="str">
        <f>VLOOKUP(ActividadesCom[[#This Row],[NO. DE CONTROL]],'LISTADO ESTUDIANTES'!A:C,3,FALSE)</f>
        <v>INGENIERIA INDUSTRIAL</v>
      </c>
      <c r="D2466" s="5" t="str">
        <f>VLOOKUP(ActividadesCom[[#This Row],[NO. DE CONTROL]],'LISTADO ESTUDIANTES'!A:D,4,FALSE)</f>
        <v>EGRESADO(A)</v>
      </c>
      <c r="E2466" s="5">
        <f>SUM(ActividadesCom[[#This Row],[CRÉD. 1]],ActividadesCom[[#This Row],[CRÉD. 2]],ActividadesCom[[#This Row],[CRÉD. 3]],ActividadesCom[[#This Row],[CRÉD. 4]],ActividadesCom[[#This Row],[CRÉD. 5]])</f>
        <v>1</v>
      </c>
      <c r="F2466" s="17">
        <f>IF(ActividadesCom[[#This Row],[ÚLTIMO SEMESTRE CON CRÉDITOS]]&gt;0,ROUND(AVERAGE(ActividadesCom[[#This Row],[VALOR NIVEL 5]],ActividadesCom[[#This Row],[VALOR NIVEL 4]],ActividadesCom[[#This Row],[VALOR NIVEL 3]],ActividadesCom[[#This Row],[VALOR NIVEL 2]],ActividadesCom[[#This Row],[VALOR NIVEL 1]]),0),"")</f>
        <v>2</v>
      </c>
      <c r="G2466" s="5" t="str">
        <f>IF(ActividadesCom[[#This Row],[PROMEDIO]]="","",IF(ActividadesCom[[#This Row],[PROMEDIO]]&gt;=4,"EXCELENTE",IF(ActividadesCom[[#This Row],[PROMEDIO]]&gt;=3,"NOTABLE",IF(ActividadesCom[[#This Row],[PROMEDIO]]&gt;=2,"BUENO",IF(ActividadesCom[[#This Row],[PROMEDIO]]=1,"SUFICIENTE","")))))</f>
        <v>BUENO</v>
      </c>
      <c r="H2466" s="5">
        <f>MAX(ActividadesCom[[#This Row],[PERÍODO 1]],ActividadesCom[[#This Row],[PERÍODO 2]],ActividadesCom[[#This Row],[PERÍODO 3]],ActividadesCom[[#This Row],[PERÍODO 4]],ActividadesCom[[#This Row],[PERÍODO 5]])</f>
        <v>20183</v>
      </c>
      <c r="I2466" s="6"/>
      <c r="J2466" s="5"/>
      <c r="K2466" s="5"/>
      <c r="L2466" s="5" t="str">
        <f>IF(ActividadesCom[[#This Row],[NIVEL 1]]&lt;&gt;0,VLOOKUP(ActividadesCom[[#This Row],[NIVEL 1]],Catálogo!A:B,2,FALSE),"")</f>
        <v/>
      </c>
      <c r="M2466" s="5"/>
      <c r="N2466" s="6"/>
      <c r="O2466" s="5"/>
      <c r="P2466" s="5"/>
      <c r="Q2466" s="5" t="str">
        <f>IF(ActividadesCom[[#This Row],[NIVEL 2]]&lt;&gt;0,VLOOKUP(ActividadesCom[[#This Row],[NIVEL 2]],Catálogo!A:B,2,FALSE),"")</f>
        <v/>
      </c>
      <c r="R2466" s="5"/>
      <c r="S2466" s="6"/>
      <c r="T2466" s="5"/>
      <c r="U2466" s="5"/>
      <c r="V2466" s="5" t="str">
        <f>IF(ActividadesCom[[#This Row],[NIVEL 3]]&lt;&gt;0,VLOOKUP(ActividadesCom[[#This Row],[NIVEL 3]],Catálogo!A:B,2,FALSE),"")</f>
        <v/>
      </c>
      <c r="W2466" s="5"/>
      <c r="X2466" s="6"/>
      <c r="Y2466" s="5"/>
      <c r="Z2466" s="5"/>
      <c r="AA2466" s="5" t="str">
        <f>IF(ActividadesCom[[#This Row],[NIVEL 4]]&lt;&gt;0,VLOOKUP(ActividadesCom[[#This Row],[NIVEL 4]],Catálogo!A:B,2,FALSE),"")</f>
        <v/>
      </c>
      <c r="AB2466" s="5"/>
      <c r="AC2466" s="6" t="s">
        <v>34</v>
      </c>
      <c r="AD2466" s="5">
        <v>20183</v>
      </c>
      <c r="AE2466" s="5" t="s">
        <v>4009</v>
      </c>
      <c r="AF2466" s="5">
        <f>IF(ActividadesCom[[#This Row],[NIVEL 5]]&lt;&gt;0,VLOOKUP(ActividadesCom[[#This Row],[NIVEL 5]],Catálogo!A:B,2,FALSE),"")</f>
        <v>2</v>
      </c>
      <c r="AG2466" s="5">
        <v>1</v>
      </c>
      <c r="AH2466" s="2"/>
    </row>
    <row r="2467" spans="1:34" ht="30" hidden="1" customHeight="1" x14ac:dyDescent="0.25">
      <c r="A2467" s="7">
        <v>18470433</v>
      </c>
      <c r="B2467" s="6" t="str">
        <f>VLOOKUP(ActividadesCom[[#This Row],[NO. DE CONTROL]],'LISTADO ESTUDIANTES'!A:C,2,FALSE)</f>
        <v>MINAYA CAN JUAN PABLO</v>
      </c>
      <c r="C2467" s="6" t="str">
        <f>VLOOKUP(ActividadesCom[[#This Row],[NO. DE CONTROL]],'LISTADO ESTUDIANTES'!A:C,3,FALSE)</f>
        <v>INGENIERIA AMBIENTAL</v>
      </c>
      <c r="D2467" s="5" t="str">
        <f>VLOOKUP(ActividadesCom[[#This Row],[NO. DE CONTROL]],'LISTADO ESTUDIANTES'!A:D,4,FALSE)</f>
        <v>EGRESADO(A)</v>
      </c>
      <c r="E2467" s="5">
        <f>SUM(ActividadesCom[[#This Row],[CRÉD. 1]],ActividadesCom[[#This Row],[CRÉD. 2]],ActividadesCom[[#This Row],[CRÉD. 3]],ActividadesCom[[#This Row],[CRÉD. 4]],ActividadesCom[[#This Row],[CRÉD. 5]])</f>
        <v>0</v>
      </c>
      <c r="F2467" s="17" t="str">
        <f>IF(ActividadesCom[[#This Row],[ÚLTIMO SEMESTRE CON CRÉDITOS]]&gt;0,ROUND(AVERAGE(ActividadesCom[[#This Row],[VALOR NIVEL 5]],ActividadesCom[[#This Row],[VALOR NIVEL 4]],ActividadesCom[[#This Row],[VALOR NIVEL 3]],ActividadesCom[[#This Row],[VALOR NIVEL 2]],ActividadesCom[[#This Row],[VALOR NIVEL 1]]),0),"")</f>
        <v/>
      </c>
      <c r="G2467" s="5" t="str">
        <f>IF(ActividadesCom[[#This Row],[PROMEDIO]]="","",IF(ActividadesCom[[#This Row],[PROMEDIO]]&gt;=4,"EXCELENTE",IF(ActividadesCom[[#This Row],[PROMEDIO]]&gt;=3,"NOTABLE",IF(ActividadesCom[[#This Row],[PROMEDIO]]&gt;=2,"BUENO",IF(ActividadesCom[[#This Row],[PROMEDIO]]=1,"SUFICIENTE","")))))</f>
        <v/>
      </c>
      <c r="H2467" s="5">
        <f>MAX(ActividadesCom[[#This Row],[PERÍODO 1]],ActividadesCom[[#This Row],[PERÍODO 2]],ActividadesCom[[#This Row],[PERÍODO 3]],ActividadesCom[[#This Row],[PERÍODO 4]],ActividadesCom[[#This Row],[PERÍODO 5]])</f>
        <v>0</v>
      </c>
      <c r="I2467" s="6"/>
      <c r="J2467" s="5"/>
      <c r="K2467" s="5"/>
      <c r="L2467" s="5" t="str">
        <f>IF(ActividadesCom[[#This Row],[NIVEL 1]]&lt;&gt;0,VLOOKUP(ActividadesCom[[#This Row],[NIVEL 1]],Catálogo!A:B,2,FALSE),"")</f>
        <v/>
      </c>
      <c r="M2467" s="5"/>
      <c r="N2467" s="6"/>
      <c r="O2467" s="5"/>
      <c r="P2467" s="5"/>
      <c r="Q2467" s="5" t="str">
        <f>IF(ActividadesCom[[#This Row],[NIVEL 2]]&lt;&gt;0,VLOOKUP(ActividadesCom[[#This Row],[NIVEL 2]],Catálogo!A:B,2,FALSE),"")</f>
        <v/>
      </c>
      <c r="R2467" s="14"/>
      <c r="S2467" s="23"/>
      <c r="T2467" s="14"/>
      <c r="U2467" s="14"/>
      <c r="V2467" s="5" t="str">
        <f>IF(ActividadesCom[[#This Row],[NIVEL 3]]&lt;&gt;0,VLOOKUP(ActividadesCom[[#This Row],[NIVEL 3]],Catálogo!A:B,2,FALSE),"")</f>
        <v/>
      </c>
      <c r="W2467" s="14"/>
      <c r="X2467" s="6"/>
      <c r="Y2467" s="5"/>
      <c r="Z2467" s="5"/>
      <c r="AA2467" s="5" t="str">
        <f>IF(ActividadesCom[[#This Row],[NIVEL 4]]&lt;&gt;0,VLOOKUP(ActividadesCom[[#This Row],[NIVEL 4]],Catálogo!A:B,2,FALSE),"")</f>
        <v/>
      </c>
      <c r="AB2467" s="5"/>
      <c r="AC2467" s="6"/>
      <c r="AD2467" s="5"/>
      <c r="AE2467" s="5"/>
      <c r="AF2467" s="5" t="str">
        <f>IF(ActividadesCom[[#This Row],[NIVEL 5]]&lt;&gt;0,VLOOKUP(ActividadesCom[[#This Row],[NIVEL 5]],Catálogo!A:B,2,FALSE),"")</f>
        <v/>
      </c>
      <c r="AG2467" s="5"/>
      <c r="AH2467" s="2"/>
    </row>
    <row r="2468" spans="1:34" ht="30" hidden="1" customHeight="1" x14ac:dyDescent="0.25">
      <c r="A2468" s="7">
        <v>18470434</v>
      </c>
      <c r="B2468" s="6" t="str">
        <f>VLOOKUP(ActividadesCom[[#This Row],[NO. DE CONTROL]],'LISTADO ESTUDIANTES'!A:C,2,FALSE)</f>
        <v>HERNANDEZ PECH DALBER URIEL</v>
      </c>
      <c r="C2468" s="6" t="str">
        <f>VLOOKUP(ActividadesCom[[#This Row],[NO. DE CONTROL]],'LISTADO ESTUDIANTES'!A:C,3,FALSE)</f>
        <v>INGENIERIA CIVIL</v>
      </c>
      <c r="D2468" s="5" t="str">
        <f>VLOOKUP(ActividadesCom[[#This Row],[NO. DE CONTROL]],'LISTADO ESTUDIANTES'!A:D,4,FALSE)</f>
        <v>EGRESADO(A)</v>
      </c>
      <c r="E2468" s="5">
        <f>SUM(ActividadesCom[[#This Row],[CRÉD. 1]],ActividadesCom[[#This Row],[CRÉD. 2]],ActividadesCom[[#This Row],[CRÉD. 3]],ActividadesCom[[#This Row],[CRÉD. 4]],ActividadesCom[[#This Row],[CRÉD. 5]])</f>
        <v>5</v>
      </c>
      <c r="F2468" s="17">
        <f>IF(ActividadesCom[[#This Row],[ÚLTIMO SEMESTRE CON CRÉDITOS]]&gt;0,ROUND(AVERAGE(ActividadesCom[[#This Row],[VALOR NIVEL 5]],ActividadesCom[[#This Row],[VALOR NIVEL 4]],ActividadesCom[[#This Row],[VALOR NIVEL 3]],ActividadesCom[[#This Row],[VALOR NIVEL 2]],ActividadesCom[[#This Row],[VALOR NIVEL 1]]),0),"")</f>
        <v>3</v>
      </c>
      <c r="G2468" s="5" t="str">
        <f>IF(ActividadesCom[[#This Row],[PROMEDIO]]="","",IF(ActividadesCom[[#This Row],[PROMEDIO]]&gt;=4,"EXCELENTE",IF(ActividadesCom[[#This Row],[PROMEDIO]]&gt;=3,"NOTABLE",IF(ActividadesCom[[#This Row],[PROMEDIO]]&gt;=2,"BUENO",IF(ActividadesCom[[#This Row],[PROMEDIO]]=1,"SUFICIENTE","")))))</f>
        <v>NOTABLE</v>
      </c>
      <c r="H2468" s="5">
        <f>MAX(ActividadesCom[[#This Row],[PERÍODO 1]],ActividadesCom[[#This Row],[PERÍODO 2]],ActividadesCom[[#This Row],[PERÍODO 3]],ActividadesCom[[#This Row],[PERÍODO 4]],ActividadesCom[[#This Row],[PERÍODO 5]])</f>
        <v>20221</v>
      </c>
      <c r="I2468" s="6" t="s">
        <v>1008</v>
      </c>
      <c r="J2468" s="5">
        <v>20191</v>
      </c>
      <c r="K2468" s="5" t="s">
        <v>4009</v>
      </c>
      <c r="L2468" s="5">
        <f>IF(ActividadesCom[[#This Row],[NIVEL 1]]&lt;&gt;0,VLOOKUP(ActividadesCom[[#This Row],[NIVEL 1]],Catálogo!A:B,2,FALSE),"")</f>
        <v>2</v>
      </c>
      <c r="M2468" s="5">
        <v>1</v>
      </c>
      <c r="N2468" s="6" t="s">
        <v>615</v>
      </c>
      <c r="O2468" s="5">
        <v>20213</v>
      </c>
      <c r="P2468" s="5" t="s">
        <v>4008</v>
      </c>
      <c r="Q2468" s="5">
        <f>IF(ActividadesCom[[#This Row],[NIVEL 2]]&lt;&gt;0,VLOOKUP(ActividadesCom[[#This Row],[NIVEL 2]],Catálogo!A:B,2,FALSE),"")</f>
        <v>3</v>
      </c>
      <c r="R2468" s="14">
        <v>1</v>
      </c>
      <c r="S2468" s="12" t="s">
        <v>4916</v>
      </c>
      <c r="T2468" s="11">
        <v>20193</v>
      </c>
      <c r="U2468" s="11" t="s">
        <v>4007</v>
      </c>
      <c r="V2468" s="5">
        <f>IF(ActividadesCom[[#This Row],[NIVEL 3]]&lt;&gt;0,VLOOKUP(ActividadesCom[[#This Row],[NIVEL 3]],Catálogo!A:B,2,FALSE),"")</f>
        <v>4</v>
      </c>
      <c r="W2468" s="11">
        <v>1</v>
      </c>
      <c r="X2468" s="6" t="s">
        <v>4476</v>
      </c>
      <c r="Y2468" s="5">
        <v>20211</v>
      </c>
      <c r="Z2468" s="5" t="s">
        <v>4008</v>
      </c>
      <c r="AA2468" s="5">
        <f>IF(ActividadesCom[[#This Row],[NIVEL 4]]&lt;&gt;0,VLOOKUP(ActividadesCom[[#This Row],[NIVEL 4]],Catálogo!A:B,2,FALSE),"")</f>
        <v>3</v>
      </c>
      <c r="AB2468" s="5">
        <v>1</v>
      </c>
      <c r="AC2468" s="6" t="s">
        <v>5353</v>
      </c>
      <c r="AD2468" s="5">
        <v>20221</v>
      </c>
      <c r="AE2468" s="5" t="s">
        <v>4007</v>
      </c>
      <c r="AF2468" s="5">
        <f>IF(ActividadesCom[[#This Row],[NIVEL 5]]&lt;&gt;0,VLOOKUP(ActividadesCom[[#This Row],[NIVEL 5]],Catálogo!A:B,2,FALSE),"")</f>
        <v>4</v>
      </c>
      <c r="AG2468" s="5">
        <v>1</v>
      </c>
      <c r="AH2468" s="2"/>
    </row>
    <row r="2469" spans="1:34" ht="30" hidden="1" customHeight="1" x14ac:dyDescent="0.25">
      <c r="A2469" s="7">
        <v>18470435</v>
      </c>
      <c r="B2469" s="6" t="str">
        <f>VLOOKUP(ActividadesCom[[#This Row],[NO. DE CONTROL]],'LISTADO ESTUDIANTES'!A:C,2,FALSE)</f>
        <v>FERNANDEZ NAAL JOSE RAUL</v>
      </c>
      <c r="C2469" s="6" t="str">
        <f>VLOOKUP(ActividadesCom[[#This Row],[NO. DE CONTROL]],'LISTADO ESTUDIANTES'!A:C,3,FALSE)</f>
        <v>INGENIERIA EN SISTEMAS COMPUTACIONALES</v>
      </c>
      <c r="D2469" s="5" t="str">
        <f>VLOOKUP(ActividadesCom[[#This Row],[NO. DE CONTROL]],'LISTADO ESTUDIANTES'!A:D,4,FALSE)</f>
        <v>EGRESADO(A)</v>
      </c>
      <c r="E2469" s="5">
        <f>SUM(ActividadesCom[[#This Row],[CRÉD. 1]],ActividadesCom[[#This Row],[CRÉD. 2]],ActividadesCom[[#This Row],[CRÉD. 3]],ActividadesCom[[#This Row],[CRÉD. 4]],ActividadesCom[[#This Row],[CRÉD. 5]])</f>
        <v>5</v>
      </c>
      <c r="F2469" s="17">
        <f>IF(ActividadesCom[[#This Row],[ÚLTIMO SEMESTRE CON CRÉDITOS]]&gt;0,ROUND(AVERAGE(ActividadesCom[[#This Row],[VALOR NIVEL 5]],ActividadesCom[[#This Row],[VALOR NIVEL 4]],ActividadesCom[[#This Row],[VALOR NIVEL 3]],ActividadesCom[[#This Row],[VALOR NIVEL 2]],ActividadesCom[[#This Row],[VALOR NIVEL 1]]),0),"")</f>
        <v>3</v>
      </c>
      <c r="G2469" s="5" t="str">
        <f>IF(ActividadesCom[[#This Row],[PROMEDIO]]="","",IF(ActividadesCom[[#This Row],[PROMEDIO]]&gt;=4,"EXCELENTE",IF(ActividadesCom[[#This Row],[PROMEDIO]]&gt;=3,"NOTABLE",IF(ActividadesCom[[#This Row],[PROMEDIO]]&gt;=2,"BUENO",IF(ActividadesCom[[#This Row],[PROMEDIO]]=1,"SUFICIENTE","")))))</f>
        <v>NOTABLE</v>
      </c>
      <c r="H2469" s="5">
        <f>MAX(ActividadesCom[[#This Row],[PERÍODO 1]],ActividadesCom[[#This Row],[PERÍODO 2]],ActividadesCom[[#This Row],[PERÍODO 3]],ActividadesCom[[#This Row],[PERÍODO 4]],ActividadesCom[[#This Row],[PERÍODO 5]])</f>
        <v>20231</v>
      </c>
      <c r="I2469" s="6" t="s">
        <v>4943</v>
      </c>
      <c r="J2469" s="5">
        <v>20223</v>
      </c>
      <c r="K2469" s="5" t="s">
        <v>4008</v>
      </c>
      <c r="L2469" s="5">
        <f>IF(ActividadesCom[[#This Row],[NIVEL 1]]&lt;&gt;0,VLOOKUP(ActividadesCom[[#This Row],[NIVEL 1]],Catálogo!A:B,2,FALSE),"")</f>
        <v>3</v>
      </c>
      <c r="M2469" s="5">
        <v>2</v>
      </c>
      <c r="N2469" s="6" t="s">
        <v>5819</v>
      </c>
      <c r="O2469" s="5">
        <v>20231</v>
      </c>
      <c r="P2469" s="5" t="s">
        <v>4008</v>
      </c>
      <c r="Q2469" s="5">
        <f>IF(ActividadesCom[[#This Row],[NIVEL 2]]&lt;&gt;0,VLOOKUP(ActividadesCom[[#This Row],[NIVEL 2]],Catálogo!A:B,2,FALSE),"")</f>
        <v>3</v>
      </c>
      <c r="R2469" s="5">
        <v>1</v>
      </c>
      <c r="S2469" s="6" t="s">
        <v>5819</v>
      </c>
      <c r="T2469" s="5">
        <v>20231</v>
      </c>
      <c r="U2469" s="5" t="s">
        <v>4008</v>
      </c>
      <c r="V2469" s="5">
        <f>IF(ActividadesCom[[#This Row],[NIVEL 3]]&lt;&gt;0,VLOOKUP(ActividadesCom[[#This Row],[NIVEL 3]],Catálogo!A:B,2,FALSE),"")</f>
        <v>3</v>
      </c>
      <c r="W2469" s="5">
        <v>1</v>
      </c>
      <c r="X2469" s="6"/>
      <c r="Y2469" s="5"/>
      <c r="Z2469" s="5"/>
      <c r="AA2469" s="5" t="str">
        <f>IF(ActividadesCom[[#This Row],[NIVEL 4]]&lt;&gt;0,VLOOKUP(ActividadesCom[[#This Row],[NIVEL 4]],Catálogo!A:B,2,FALSE),"")</f>
        <v/>
      </c>
      <c r="AB2469" s="5"/>
      <c r="AC2469" s="6" t="s">
        <v>31</v>
      </c>
      <c r="AD2469" s="5">
        <v>20183</v>
      </c>
      <c r="AE2469" s="5" t="s">
        <v>4008</v>
      </c>
      <c r="AF2469" s="5">
        <f>IF(ActividadesCom[[#This Row],[NIVEL 5]]&lt;&gt;0,VLOOKUP(ActividadesCom[[#This Row],[NIVEL 5]],Catálogo!A:B,2,FALSE),"")</f>
        <v>3</v>
      </c>
      <c r="AG2469" s="5">
        <v>1</v>
      </c>
      <c r="AH2469" s="2"/>
    </row>
    <row r="2470" spans="1:34" ht="30" hidden="1" customHeight="1" x14ac:dyDescent="0.25">
      <c r="A2470" s="7">
        <v>18470436</v>
      </c>
      <c r="B2470" s="6" t="str">
        <f>VLOOKUP(ActividadesCom[[#This Row],[NO. DE CONTROL]],'LISTADO ESTUDIANTES'!A:C,2,FALSE)</f>
        <v>MUT CHUC ANTONIO ALEXANDER</v>
      </c>
      <c r="C2470" s="6" t="str">
        <f>VLOOKUP(ActividadesCom[[#This Row],[NO. DE CONTROL]],'LISTADO ESTUDIANTES'!A:C,3,FALSE)</f>
        <v>INGENIERIA MECANICA</v>
      </c>
      <c r="D2470" s="5" t="str">
        <f>VLOOKUP(ActividadesCom[[#This Row],[NO. DE CONTROL]],'LISTADO ESTUDIANTES'!A:D,4,FALSE)</f>
        <v>EGRESADO(A)</v>
      </c>
      <c r="E2470" s="5">
        <f>SUM(ActividadesCom[[#This Row],[CRÉD. 1]],ActividadesCom[[#This Row],[CRÉD. 2]],ActividadesCom[[#This Row],[CRÉD. 3]],ActividadesCom[[#This Row],[CRÉD. 4]],ActividadesCom[[#This Row],[CRÉD. 5]])</f>
        <v>5</v>
      </c>
      <c r="F2470" s="17">
        <f>IF(ActividadesCom[[#This Row],[ÚLTIMO SEMESTRE CON CRÉDITOS]]&gt;0,ROUND(AVERAGE(ActividadesCom[[#This Row],[VALOR NIVEL 5]],ActividadesCom[[#This Row],[VALOR NIVEL 4]],ActividadesCom[[#This Row],[VALOR NIVEL 3]],ActividadesCom[[#This Row],[VALOR NIVEL 2]],ActividadesCom[[#This Row],[VALOR NIVEL 1]]),0),"")</f>
        <v>2</v>
      </c>
      <c r="G2470" s="5" t="str">
        <f>IF(ActividadesCom[[#This Row],[PROMEDIO]]="","",IF(ActividadesCom[[#This Row],[PROMEDIO]]&gt;=4,"EXCELENTE",IF(ActividadesCom[[#This Row],[PROMEDIO]]&gt;=3,"NOTABLE",IF(ActividadesCom[[#This Row],[PROMEDIO]]&gt;=2,"BUENO",IF(ActividadesCom[[#This Row],[PROMEDIO]]=1,"SUFICIENTE","")))))</f>
        <v>BUENO</v>
      </c>
      <c r="H2470" s="5">
        <f>MAX(ActividadesCom[[#This Row],[PERÍODO 1]],ActividadesCom[[#This Row],[PERÍODO 2]],ActividadesCom[[#This Row],[PERÍODO 3]],ActividadesCom[[#This Row],[PERÍODO 4]],ActividadesCom[[#This Row],[PERÍODO 5]])</f>
        <v>20221</v>
      </c>
      <c r="I2470" s="6" t="s">
        <v>775</v>
      </c>
      <c r="J2470" s="5">
        <v>20183</v>
      </c>
      <c r="K2470" s="5" t="s">
        <v>4009</v>
      </c>
      <c r="L2470" s="5">
        <f>IF(ActividadesCom[[#This Row],[NIVEL 1]]&lt;&gt;0,VLOOKUP(ActividadesCom[[#This Row],[NIVEL 1]],Catálogo!A:B,2,FALSE),"")</f>
        <v>2</v>
      </c>
      <c r="M2470" s="5">
        <v>1</v>
      </c>
      <c r="N2470" s="6" t="s">
        <v>4122</v>
      </c>
      <c r="O2470" s="5">
        <v>20203</v>
      </c>
      <c r="P2470" s="5" t="s">
        <v>4009</v>
      </c>
      <c r="Q2470" s="5">
        <f>IF(ActividadesCom[[#This Row],[NIVEL 2]]&lt;&gt;0,VLOOKUP(ActividadesCom[[#This Row],[NIVEL 2]],Catálogo!A:B,2,FALSE),"")</f>
        <v>2</v>
      </c>
      <c r="R2470" s="5">
        <v>1</v>
      </c>
      <c r="S2470" s="6" t="s">
        <v>4867</v>
      </c>
      <c r="T2470" s="5">
        <v>20221</v>
      </c>
      <c r="U2470" s="5" t="s">
        <v>4009</v>
      </c>
      <c r="V2470" s="5">
        <v>2</v>
      </c>
      <c r="W2470" s="5">
        <v>1</v>
      </c>
      <c r="X2470" s="6" t="s">
        <v>11</v>
      </c>
      <c r="Y2470" s="5">
        <v>20191</v>
      </c>
      <c r="Z2470" s="5" t="s">
        <v>4008</v>
      </c>
      <c r="AA2470" s="5">
        <f>IF(ActividadesCom[[#This Row],[NIVEL 4]]&lt;&gt;0,VLOOKUP(ActividadesCom[[#This Row],[NIVEL 4]],Catálogo!A:B,2,FALSE),"")</f>
        <v>3</v>
      </c>
      <c r="AB2470" s="5">
        <v>1</v>
      </c>
      <c r="AC2470" s="6" t="s">
        <v>11</v>
      </c>
      <c r="AD2470" s="5">
        <v>20183</v>
      </c>
      <c r="AE2470" s="5" t="s">
        <v>4008</v>
      </c>
      <c r="AF2470" s="5">
        <f>IF(ActividadesCom[[#This Row],[NIVEL 5]]&lt;&gt;0,VLOOKUP(ActividadesCom[[#This Row],[NIVEL 5]],Catálogo!A:B,2,FALSE),"")</f>
        <v>3</v>
      </c>
      <c r="AG2470" s="5">
        <v>1</v>
      </c>
      <c r="AH2470" s="2"/>
    </row>
    <row r="2471" spans="1:34" ht="30" hidden="1" customHeight="1" x14ac:dyDescent="0.25">
      <c r="A2471" s="7">
        <v>18470437</v>
      </c>
      <c r="B2471" s="6" t="str">
        <f>VLOOKUP(ActividadesCom[[#This Row],[NO. DE CONTROL]],'LISTADO ESTUDIANTES'!A:C,2,FALSE)</f>
        <v>DURAN FLORES MARIA JOSE</v>
      </c>
      <c r="C2471" s="6" t="str">
        <f>VLOOKUP(ActividadesCom[[#This Row],[NO. DE CONTROL]],'LISTADO ESTUDIANTES'!A:C,3,FALSE)</f>
        <v>ARQUITECTURA</v>
      </c>
      <c r="D2471" s="5" t="str">
        <f>VLOOKUP(ActividadesCom[[#This Row],[NO. DE CONTROL]],'LISTADO ESTUDIANTES'!A:D,4,FALSE)</f>
        <v>EGRESADO(A)</v>
      </c>
      <c r="E2471" s="5">
        <f>SUM(ActividadesCom[[#This Row],[CRÉD. 1]],ActividadesCom[[#This Row],[CRÉD. 2]],ActividadesCom[[#This Row],[CRÉD. 3]],ActividadesCom[[#This Row],[CRÉD. 4]],ActividadesCom[[#This Row],[CRÉD. 5]])</f>
        <v>3</v>
      </c>
      <c r="F2471" s="17">
        <f>IF(ActividadesCom[[#This Row],[ÚLTIMO SEMESTRE CON CRÉDITOS]]&gt;0,ROUND(AVERAGE(ActividadesCom[[#This Row],[VALOR NIVEL 5]],ActividadesCom[[#This Row],[VALOR NIVEL 4]],ActividadesCom[[#This Row],[VALOR NIVEL 3]],ActividadesCom[[#This Row],[VALOR NIVEL 2]],ActividadesCom[[#This Row],[VALOR NIVEL 1]]),0),"")</f>
        <v>3</v>
      </c>
      <c r="G2471" s="5" t="str">
        <f>IF(ActividadesCom[[#This Row],[PROMEDIO]]="","",IF(ActividadesCom[[#This Row],[PROMEDIO]]&gt;=4,"EXCELENTE",IF(ActividadesCom[[#This Row],[PROMEDIO]]&gt;=3,"NOTABLE",IF(ActividadesCom[[#This Row],[PROMEDIO]]&gt;=2,"BUENO",IF(ActividadesCom[[#This Row],[PROMEDIO]]=1,"SUFICIENTE","")))))</f>
        <v>NOTABLE</v>
      </c>
      <c r="H2471" s="5">
        <f>MAX(ActividadesCom[[#This Row],[PERÍODO 1]],ActividadesCom[[#This Row],[PERÍODO 2]],ActividadesCom[[#This Row],[PERÍODO 3]],ActividadesCom[[#This Row],[PERÍODO 4]],ActividadesCom[[#This Row],[PERÍODO 5]])</f>
        <v>20193</v>
      </c>
      <c r="I2471" s="6" t="s">
        <v>798</v>
      </c>
      <c r="J2471" s="5">
        <v>20183</v>
      </c>
      <c r="K2471" s="5" t="s">
        <v>4009</v>
      </c>
      <c r="L2471" s="5">
        <f>IF(ActividadesCom[[#This Row],[NIVEL 1]]&lt;&gt;0,VLOOKUP(ActividadesCom[[#This Row],[NIVEL 1]],Catálogo!A:B,2,FALSE),"")</f>
        <v>2</v>
      </c>
      <c r="M2471" s="5">
        <v>1</v>
      </c>
      <c r="N2471" s="6"/>
      <c r="O2471" s="5"/>
      <c r="P2471" s="5"/>
      <c r="Q2471" s="5" t="str">
        <f>IF(ActividadesCom[[#This Row],[NIVEL 2]]&lt;&gt;0,VLOOKUP(ActividadesCom[[#This Row],[NIVEL 2]],Catálogo!A:B,2,FALSE),"")</f>
        <v/>
      </c>
      <c r="R2471" s="14"/>
      <c r="S2471" s="23"/>
      <c r="T2471" s="14"/>
      <c r="U2471" s="14"/>
      <c r="V2471" s="5" t="str">
        <f>IF(ActividadesCom[[#This Row],[NIVEL 3]]&lt;&gt;0,VLOOKUP(ActividadesCom[[#This Row],[NIVEL 3]],Catálogo!A:B,2,FALSE),"")</f>
        <v/>
      </c>
      <c r="W2471" s="14"/>
      <c r="X2471" s="6" t="s">
        <v>25</v>
      </c>
      <c r="Y2471" s="5">
        <v>20193</v>
      </c>
      <c r="Z2471" s="5" t="s">
        <v>4007</v>
      </c>
      <c r="AA2471" s="5">
        <f>IF(ActividadesCom[[#This Row],[NIVEL 4]]&lt;&gt;0,VLOOKUP(ActividadesCom[[#This Row],[NIVEL 4]],Catálogo!A:B,2,FALSE),"")</f>
        <v>4</v>
      </c>
      <c r="AB2471" s="5">
        <v>1</v>
      </c>
      <c r="AC2471" s="6" t="s">
        <v>42</v>
      </c>
      <c r="AD2471" s="5">
        <v>20183</v>
      </c>
      <c r="AE2471" s="5" t="s">
        <v>4009</v>
      </c>
      <c r="AF2471" s="5">
        <f>IF(ActividadesCom[[#This Row],[NIVEL 5]]&lt;&gt;0,VLOOKUP(ActividadesCom[[#This Row],[NIVEL 5]],Catálogo!A:B,2,FALSE),"")</f>
        <v>2</v>
      </c>
      <c r="AG2471" s="5">
        <v>1</v>
      </c>
      <c r="AH2471" s="2"/>
    </row>
    <row r="2472" spans="1:34" ht="30" hidden="1" customHeight="1" x14ac:dyDescent="0.25">
      <c r="A2472" s="7">
        <v>18470438</v>
      </c>
      <c r="B2472" s="6" t="str">
        <f>VLOOKUP(ActividadesCom[[#This Row],[NO. DE CONTROL]],'LISTADO ESTUDIANTES'!A:C,2,FALSE)</f>
        <v>HERNANDEZ VALERIANO SHADANNI ELIZABETH</v>
      </c>
      <c r="C2472" s="6" t="str">
        <f>VLOOKUP(ActividadesCom[[#This Row],[NO. DE CONTROL]],'LISTADO ESTUDIANTES'!A:C,3,FALSE)</f>
        <v>INGENIERIA CIVIL</v>
      </c>
      <c r="D2472" s="5" t="str">
        <f>VLOOKUP(ActividadesCom[[#This Row],[NO. DE CONTROL]],'LISTADO ESTUDIANTES'!A:D,4,FALSE)</f>
        <v>EGRESADO(A)</v>
      </c>
      <c r="E2472" s="5">
        <f>SUM(ActividadesCom[[#This Row],[CRÉD. 1]],ActividadesCom[[#This Row],[CRÉD. 2]],ActividadesCom[[#This Row],[CRÉD. 3]],ActividadesCom[[#This Row],[CRÉD. 4]],ActividadesCom[[#This Row],[CRÉD. 5]])</f>
        <v>5</v>
      </c>
      <c r="F2472" s="17">
        <f>IF(ActividadesCom[[#This Row],[ÚLTIMO SEMESTRE CON CRÉDITOS]]&gt;0,ROUND(AVERAGE(ActividadesCom[[#This Row],[VALOR NIVEL 5]],ActividadesCom[[#This Row],[VALOR NIVEL 4]],ActividadesCom[[#This Row],[VALOR NIVEL 3]],ActividadesCom[[#This Row],[VALOR NIVEL 2]],ActividadesCom[[#This Row],[VALOR NIVEL 1]]),0),"")</f>
        <v>4</v>
      </c>
      <c r="G2472" s="5" t="str">
        <f>IF(ActividadesCom[[#This Row],[PROMEDIO]]="","",IF(ActividadesCom[[#This Row],[PROMEDIO]]&gt;=4,"EXCELENTE",IF(ActividadesCom[[#This Row],[PROMEDIO]]&gt;=3,"NOTABLE",IF(ActividadesCom[[#This Row],[PROMEDIO]]&gt;=2,"BUENO",IF(ActividadesCom[[#This Row],[PROMEDIO]]=1,"SUFICIENTE","")))))</f>
        <v>EXCELENTE</v>
      </c>
      <c r="H2472" s="5">
        <f>MAX(ActividadesCom[[#This Row],[PERÍODO 1]],ActividadesCom[[#This Row],[PERÍODO 2]],ActividadesCom[[#This Row],[PERÍODO 3]],ActividadesCom[[#This Row],[PERÍODO 4]],ActividadesCom[[#This Row],[PERÍODO 5]])</f>
        <v>20211</v>
      </c>
      <c r="I2472" s="6" t="s">
        <v>4393</v>
      </c>
      <c r="J2472" s="5">
        <v>20183</v>
      </c>
      <c r="K2472" s="5" t="s">
        <v>4007</v>
      </c>
      <c r="L2472" s="5">
        <f>IF(ActividadesCom[[#This Row],[NIVEL 1]]&lt;&gt;0,VLOOKUP(ActividadesCom[[#This Row],[NIVEL 1]],Catálogo!A:B,2,FALSE),"")</f>
        <v>4</v>
      </c>
      <c r="M2472" s="5">
        <v>1</v>
      </c>
      <c r="N2472" s="6" t="s">
        <v>4920</v>
      </c>
      <c r="O2472" s="5">
        <v>20211</v>
      </c>
      <c r="P2472" s="5" t="s">
        <v>4007</v>
      </c>
      <c r="Q2472" s="5">
        <f>IF(ActividadesCom[[#This Row],[NIVEL 2]]&lt;&gt;0,VLOOKUP(ActividadesCom[[#This Row],[NIVEL 2]],Catálogo!A:B,2,FALSE),"")</f>
        <v>4</v>
      </c>
      <c r="R2472" s="14">
        <v>1</v>
      </c>
      <c r="S2472" s="12" t="s">
        <v>4476</v>
      </c>
      <c r="T2472" s="11">
        <v>20211</v>
      </c>
      <c r="U2472" s="11" t="s">
        <v>4008</v>
      </c>
      <c r="V2472" s="5">
        <f>IF(ActividadesCom[[#This Row],[NIVEL 3]]&lt;&gt;0,VLOOKUP(ActividadesCom[[#This Row],[NIVEL 3]],Catálogo!A:B,2,FALSE),"")</f>
        <v>3</v>
      </c>
      <c r="W2472" s="11">
        <v>1</v>
      </c>
      <c r="X2472" s="6" t="s">
        <v>34</v>
      </c>
      <c r="Y2472" s="5">
        <v>20191</v>
      </c>
      <c r="Z2472" s="5" t="s">
        <v>4007</v>
      </c>
      <c r="AA2472" s="5">
        <f>IF(ActividadesCom[[#This Row],[NIVEL 4]]&lt;&gt;0,VLOOKUP(ActividadesCom[[#This Row],[NIVEL 4]],Catálogo!A:B,2,FALSE),"")</f>
        <v>4</v>
      </c>
      <c r="AB2472" s="5">
        <v>1</v>
      </c>
      <c r="AC2472" s="6" t="s">
        <v>11</v>
      </c>
      <c r="AD2472" s="5">
        <v>20183</v>
      </c>
      <c r="AE2472" s="5" t="s">
        <v>4008</v>
      </c>
      <c r="AF2472" s="5">
        <f>IF(ActividadesCom[[#This Row],[NIVEL 5]]&lt;&gt;0,VLOOKUP(ActividadesCom[[#This Row],[NIVEL 5]],Catálogo!A:B,2,FALSE),"")</f>
        <v>3</v>
      </c>
      <c r="AG2472" s="5">
        <v>1</v>
      </c>
      <c r="AH2472" s="2"/>
    </row>
    <row r="2473" spans="1:34" ht="30" hidden="1" customHeight="1" x14ac:dyDescent="0.25">
      <c r="A2473" s="7">
        <v>18470439</v>
      </c>
      <c r="B2473" s="6" t="str">
        <f>VLOOKUP(ActividadesCom[[#This Row],[NO. DE CONTROL]],'LISTADO ESTUDIANTES'!A:C,2,FALSE)</f>
        <v>SANCHEZ GARCIA KAREN ITZEL</v>
      </c>
      <c r="C2473" s="6" t="str">
        <f>VLOOKUP(ActividadesCom[[#This Row],[NO. DE CONTROL]],'LISTADO ESTUDIANTES'!A:C,3,FALSE)</f>
        <v>INGENIERIA EN ADMINISTRACION</v>
      </c>
      <c r="D2473" s="5" t="str">
        <f>VLOOKUP(ActividadesCom[[#This Row],[NO. DE CONTROL]],'LISTADO ESTUDIANTES'!A:D,4,FALSE)</f>
        <v>EGRESADO(A)</v>
      </c>
      <c r="E2473" s="5">
        <f>SUM(ActividadesCom[[#This Row],[CRÉD. 1]],ActividadesCom[[#This Row],[CRÉD. 2]],ActividadesCom[[#This Row],[CRÉD. 3]],ActividadesCom[[#This Row],[CRÉD. 4]],ActividadesCom[[#This Row],[CRÉD. 5]])</f>
        <v>5</v>
      </c>
      <c r="F2473" s="17">
        <f>IF(ActividadesCom[[#This Row],[ÚLTIMO SEMESTRE CON CRÉDITOS]]&gt;0,ROUND(AVERAGE(ActividadesCom[[#This Row],[VALOR NIVEL 5]],ActividadesCom[[#This Row],[VALOR NIVEL 4]],ActividadesCom[[#This Row],[VALOR NIVEL 3]],ActividadesCom[[#This Row],[VALOR NIVEL 2]],ActividadesCom[[#This Row],[VALOR NIVEL 1]]),0),"")</f>
        <v>3</v>
      </c>
      <c r="G2473" s="5" t="str">
        <f>IF(ActividadesCom[[#This Row],[PROMEDIO]]="","",IF(ActividadesCom[[#This Row],[PROMEDIO]]&gt;=4,"EXCELENTE",IF(ActividadesCom[[#This Row],[PROMEDIO]]&gt;=3,"NOTABLE",IF(ActividadesCom[[#This Row],[PROMEDIO]]&gt;=2,"BUENO",IF(ActividadesCom[[#This Row],[PROMEDIO]]=1,"SUFICIENTE","")))))</f>
        <v>NOTABLE</v>
      </c>
      <c r="H2473" s="5">
        <f>MAX(ActividadesCom[[#This Row],[PERÍODO 1]],ActividadesCom[[#This Row],[PERÍODO 2]],ActividadesCom[[#This Row],[PERÍODO 3]],ActividadesCom[[#This Row],[PERÍODO 4]],ActividadesCom[[#This Row],[PERÍODO 5]])</f>
        <v>20221</v>
      </c>
      <c r="I2473" s="6" t="s">
        <v>943</v>
      </c>
      <c r="J2473" s="5">
        <v>20193</v>
      </c>
      <c r="K2473" s="5" t="s">
        <v>4009</v>
      </c>
      <c r="L2473" s="5">
        <f>IF(ActividadesCom[[#This Row],[NIVEL 1]]&lt;&gt;0,VLOOKUP(ActividadesCom[[#This Row],[NIVEL 1]],Catálogo!A:B,2,FALSE),"")</f>
        <v>2</v>
      </c>
      <c r="M2473" s="5">
        <v>2</v>
      </c>
      <c r="N2473" s="6" t="s">
        <v>5701</v>
      </c>
      <c r="O2473" s="5">
        <v>20213</v>
      </c>
      <c r="P2473" s="5" t="s">
        <v>4008</v>
      </c>
      <c r="Q2473" s="5">
        <f>IF(ActividadesCom[[#This Row],[NIVEL 2]]&lt;&gt;0,VLOOKUP(ActividadesCom[[#This Row],[NIVEL 2]],Catálogo!A:B,2,FALSE),"")</f>
        <v>3</v>
      </c>
      <c r="R2473" s="14">
        <v>1</v>
      </c>
      <c r="S2473" s="23"/>
      <c r="T2473" s="14"/>
      <c r="U2473" s="14"/>
      <c r="V2473" s="5" t="str">
        <f>IF(ActividadesCom[[#This Row],[NIVEL 3]]&lt;&gt;0,VLOOKUP(ActividadesCom[[#This Row],[NIVEL 3]],Catálogo!A:B,2,FALSE),"")</f>
        <v/>
      </c>
      <c r="W2473" s="14"/>
      <c r="X2473" s="6" t="s">
        <v>4929</v>
      </c>
      <c r="Y2473" s="5">
        <v>20221</v>
      </c>
      <c r="Z2473" s="5" t="s">
        <v>4007</v>
      </c>
      <c r="AA2473" s="5">
        <f>IF(ActividadesCom[[#This Row],[NIVEL 4]]&lt;&gt;0,VLOOKUP(ActividadesCom[[#This Row],[NIVEL 4]],Catálogo!A:B,2,FALSE),"")</f>
        <v>4</v>
      </c>
      <c r="AB2473" s="5">
        <v>1</v>
      </c>
      <c r="AC2473" s="6" t="s">
        <v>615</v>
      </c>
      <c r="AD2473" s="5">
        <v>20183</v>
      </c>
      <c r="AE2473" s="5" t="s">
        <v>4007</v>
      </c>
      <c r="AF2473" s="5">
        <f>IF(ActividadesCom[[#This Row],[NIVEL 5]]&lt;&gt;0,VLOOKUP(ActividadesCom[[#This Row],[NIVEL 5]],Catálogo!A:B,2,FALSE),"")</f>
        <v>4</v>
      </c>
      <c r="AG2473" s="5">
        <v>1</v>
      </c>
      <c r="AH2473" s="2"/>
    </row>
    <row r="2474" spans="1:34" ht="30" hidden="1" customHeight="1" x14ac:dyDescent="0.25">
      <c r="A2474" s="7">
        <v>18470440</v>
      </c>
      <c r="B2474" s="6" t="str">
        <f>VLOOKUP(ActividadesCom[[#This Row],[NO. DE CONTROL]],'LISTADO ESTUDIANTES'!A:C,2,FALSE)</f>
        <v>ROBLES SANCHEZ DALINA</v>
      </c>
      <c r="C2474" s="6" t="str">
        <f>VLOOKUP(ActividadesCom[[#This Row],[NO. DE CONTROL]],'LISTADO ESTUDIANTES'!A:C,3,FALSE)</f>
        <v>INGENIERIA EN GESTION EMPRESARIAL</v>
      </c>
      <c r="D2474" s="5" t="str">
        <f>VLOOKUP(ActividadesCom[[#This Row],[NO. DE CONTROL]],'LISTADO ESTUDIANTES'!A:D,4,FALSE)</f>
        <v>EGRESADO(A)</v>
      </c>
      <c r="E2474" s="5">
        <f>SUM(ActividadesCom[[#This Row],[CRÉD. 1]],ActividadesCom[[#This Row],[CRÉD. 2]],ActividadesCom[[#This Row],[CRÉD. 3]],ActividadesCom[[#This Row],[CRÉD. 4]],ActividadesCom[[#This Row],[CRÉD. 5]])</f>
        <v>1</v>
      </c>
      <c r="F2474" s="17">
        <f>IF(ActividadesCom[[#This Row],[ÚLTIMO SEMESTRE CON CRÉDITOS]]&gt;0,ROUND(AVERAGE(ActividadesCom[[#This Row],[VALOR NIVEL 5]],ActividadesCom[[#This Row],[VALOR NIVEL 4]],ActividadesCom[[#This Row],[VALOR NIVEL 3]],ActividadesCom[[#This Row],[VALOR NIVEL 2]],ActividadesCom[[#This Row],[VALOR NIVEL 1]]),0),"")</f>
        <v>2</v>
      </c>
      <c r="G2474" s="5" t="str">
        <f>IF(ActividadesCom[[#This Row],[PROMEDIO]]="","",IF(ActividadesCom[[#This Row],[PROMEDIO]]&gt;=4,"EXCELENTE",IF(ActividadesCom[[#This Row],[PROMEDIO]]&gt;=3,"NOTABLE",IF(ActividadesCom[[#This Row],[PROMEDIO]]&gt;=2,"BUENO",IF(ActividadesCom[[#This Row],[PROMEDIO]]=1,"SUFICIENTE","")))))</f>
        <v>BUENO</v>
      </c>
      <c r="H2474" s="5">
        <f>MAX(ActividadesCom[[#This Row],[PERÍODO 1]],ActividadesCom[[#This Row],[PERÍODO 2]],ActividadesCom[[#This Row],[PERÍODO 3]],ActividadesCom[[#This Row],[PERÍODO 4]],ActividadesCom[[#This Row],[PERÍODO 5]])</f>
        <v>20183</v>
      </c>
      <c r="I2474" s="6" t="s">
        <v>461</v>
      </c>
      <c r="J2474" s="5">
        <v>20183</v>
      </c>
      <c r="K2474" s="5" t="s">
        <v>4009</v>
      </c>
      <c r="L2474" s="5">
        <f>IF(ActividadesCom[[#This Row],[NIVEL 1]]&lt;&gt;0,VLOOKUP(ActividadesCom[[#This Row],[NIVEL 1]],Catálogo!A:B,2,FALSE),"")</f>
        <v>2</v>
      </c>
      <c r="M2474" s="5">
        <v>1</v>
      </c>
      <c r="N2474" s="6"/>
      <c r="O2474" s="5"/>
      <c r="P2474" s="5"/>
      <c r="Q2474" s="5" t="str">
        <f>IF(ActividadesCom[[#This Row],[NIVEL 2]]&lt;&gt;0,VLOOKUP(ActividadesCom[[#This Row],[NIVEL 2]],Catálogo!A:B,2,FALSE),"")</f>
        <v/>
      </c>
      <c r="R2474" s="5"/>
      <c r="S2474" s="6"/>
      <c r="T2474" s="5"/>
      <c r="U2474" s="5"/>
      <c r="V2474" s="5" t="str">
        <f>IF(ActividadesCom[[#This Row],[NIVEL 3]]&lt;&gt;0,VLOOKUP(ActividadesCom[[#This Row],[NIVEL 3]],Catálogo!A:B,2,FALSE),"")</f>
        <v/>
      </c>
      <c r="W2474" s="5"/>
      <c r="X2474" s="6"/>
      <c r="Y2474" s="5"/>
      <c r="Z2474" s="5"/>
      <c r="AA2474" s="5" t="str">
        <f>IF(ActividadesCom[[#This Row],[NIVEL 4]]&lt;&gt;0,VLOOKUP(ActividadesCom[[#This Row],[NIVEL 4]],Catálogo!A:B,2,FALSE),"")</f>
        <v/>
      </c>
      <c r="AB2474" s="5"/>
      <c r="AC2474" s="6"/>
      <c r="AD2474" s="5"/>
      <c r="AE2474" s="5"/>
      <c r="AF2474" s="5" t="str">
        <f>IF(ActividadesCom[[#This Row],[NIVEL 5]]&lt;&gt;0,VLOOKUP(ActividadesCom[[#This Row],[NIVEL 5]],Catálogo!A:B,2,FALSE),"")</f>
        <v/>
      </c>
      <c r="AG2474" s="5"/>
      <c r="AH2474" s="2"/>
    </row>
    <row r="2475" spans="1:34" ht="30" hidden="1" customHeight="1" x14ac:dyDescent="0.25">
      <c r="A2475" s="7">
        <v>18470441</v>
      </c>
      <c r="B2475" s="6" t="str">
        <f>VLOOKUP(ActividadesCom[[#This Row],[NO. DE CONTROL]],'LISTADO ESTUDIANTES'!A:C,2,FALSE)</f>
        <v>TORRES CRUZ EDGAR</v>
      </c>
      <c r="C2475" s="6" t="str">
        <f>VLOOKUP(ActividadesCom[[#This Row],[NO. DE CONTROL]],'LISTADO ESTUDIANTES'!A:C,3,FALSE)</f>
        <v>INGENIERIA EN GESTION EMPRESARIAL</v>
      </c>
      <c r="D2475" s="5" t="str">
        <f>VLOOKUP(ActividadesCom[[#This Row],[NO. DE CONTROL]],'LISTADO ESTUDIANTES'!A:D,4,FALSE)</f>
        <v>EGRESADO(A)</v>
      </c>
      <c r="E2475" s="5">
        <f>SUM(ActividadesCom[[#This Row],[CRÉD. 1]],ActividadesCom[[#This Row],[CRÉD. 2]],ActividadesCom[[#This Row],[CRÉD. 3]],ActividadesCom[[#This Row],[CRÉD. 4]],ActividadesCom[[#This Row],[CRÉD. 5]])</f>
        <v>0</v>
      </c>
      <c r="F2475" s="17" t="str">
        <f>IF(ActividadesCom[[#This Row],[ÚLTIMO SEMESTRE CON CRÉDITOS]]&gt;0,ROUND(AVERAGE(ActividadesCom[[#This Row],[VALOR NIVEL 5]],ActividadesCom[[#This Row],[VALOR NIVEL 4]],ActividadesCom[[#This Row],[VALOR NIVEL 3]],ActividadesCom[[#This Row],[VALOR NIVEL 2]],ActividadesCom[[#This Row],[VALOR NIVEL 1]]),0),"")</f>
        <v/>
      </c>
      <c r="G2475" s="5" t="str">
        <f>IF(ActividadesCom[[#This Row],[PROMEDIO]]="","",IF(ActividadesCom[[#This Row],[PROMEDIO]]&gt;=4,"EXCELENTE",IF(ActividadesCom[[#This Row],[PROMEDIO]]&gt;=3,"NOTABLE",IF(ActividadesCom[[#This Row],[PROMEDIO]]&gt;=2,"BUENO",IF(ActividadesCom[[#This Row],[PROMEDIO]]=1,"SUFICIENTE","")))))</f>
        <v/>
      </c>
      <c r="H2475" s="5">
        <f>MAX(ActividadesCom[[#This Row],[PERÍODO 1]],ActividadesCom[[#This Row],[PERÍODO 2]],ActividadesCom[[#This Row],[PERÍODO 3]],ActividadesCom[[#This Row],[PERÍODO 4]],ActividadesCom[[#This Row],[PERÍODO 5]])</f>
        <v>0</v>
      </c>
      <c r="I2475" s="6"/>
      <c r="J2475" s="5"/>
      <c r="K2475" s="5"/>
      <c r="L2475" s="5" t="str">
        <f>IF(ActividadesCom[[#This Row],[NIVEL 1]]&lt;&gt;0,VLOOKUP(ActividadesCom[[#This Row],[NIVEL 1]],Catálogo!A:B,2,FALSE),"")</f>
        <v/>
      </c>
      <c r="M2475" s="5"/>
      <c r="N2475" s="6"/>
      <c r="O2475" s="5"/>
      <c r="P2475" s="5"/>
      <c r="Q2475" s="5" t="str">
        <f>IF(ActividadesCom[[#This Row],[NIVEL 2]]&lt;&gt;0,VLOOKUP(ActividadesCom[[#This Row],[NIVEL 2]],Catálogo!A:B,2,FALSE),"")</f>
        <v/>
      </c>
      <c r="R2475" s="5"/>
      <c r="S2475" s="6"/>
      <c r="T2475" s="5"/>
      <c r="U2475" s="5"/>
      <c r="V2475" s="5" t="str">
        <f>IF(ActividadesCom[[#This Row],[NIVEL 3]]&lt;&gt;0,VLOOKUP(ActividadesCom[[#This Row],[NIVEL 3]],Catálogo!A:B,2,FALSE),"")</f>
        <v/>
      </c>
      <c r="W2475" s="5"/>
      <c r="X2475" s="6"/>
      <c r="Y2475" s="5"/>
      <c r="Z2475" s="5"/>
      <c r="AA2475" s="5" t="str">
        <f>IF(ActividadesCom[[#This Row],[NIVEL 4]]&lt;&gt;0,VLOOKUP(ActividadesCom[[#This Row],[NIVEL 4]],Catálogo!A:B,2,FALSE),"")</f>
        <v/>
      </c>
      <c r="AB2475" s="5"/>
      <c r="AC2475" s="6"/>
      <c r="AD2475" s="5"/>
      <c r="AE2475" s="5"/>
      <c r="AF2475" s="5" t="str">
        <f>IF(ActividadesCom[[#This Row],[NIVEL 5]]&lt;&gt;0,VLOOKUP(ActividadesCom[[#This Row],[NIVEL 5]],Catálogo!A:B,2,FALSE),"")</f>
        <v/>
      </c>
      <c r="AG2475" s="5"/>
      <c r="AH2475" s="2"/>
    </row>
    <row r="2476" spans="1:34" ht="30" hidden="1" customHeight="1" x14ac:dyDescent="0.25">
      <c r="A2476" s="7">
        <v>18470442</v>
      </c>
      <c r="B2476" s="6" t="str">
        <f>VLOOKUP(ActividadesCom[[#This Row],[NO. DE CONTROL]],'LISTADO ESTUDIANTES'!A:C,2,FALSE)</f>
        <v>QUEB PECH ABELARDO ALEJANDRO</v>
      </c>
      <c r="C2476" s="6" t="str">
        <f>VLOOKUP(ActividadesCom[[#This Row],[NO. DE CONTROL]],'LISTADO ESTUDIANTES'!A:C,3,FALSE)</f>
        <v>INGENIERIA EN GESTION EMPRESARIAL</v>
      </c>
      <c r="D2476" s="5" t="str">
        <f>VLOOKUP(ActividadesCom[[#This Row],[NO. DE CONTROL]],'LISTADO ESTUDIANTES'!A:D,4,FALSE)</f>
        <v>EGRESADO(A)</v>
      </c>
      <c r="E2476" s="5">
        <f>SUM(ActividadesCom[[#This Row],[CRÉD. 1]],ActividadesCom[[#This Row],[CRÉD. 2]],ActividadesCom[[#This Row],[CRÉD. 3]],ActividadesCom[[#This Row],[CRÉD. 4]],ActividadesCom[[#This Row],[CRÉD. 5]])</f>
        <v>1</v>
      </c>
      <c r="F2476" s="17">
        <f>IF(ActividadesCom[[#This Row],[ÚLTIMO SEMESTRE CON CRÉDITOS]]&gt;0,ROUND(AVERAGE(ActividadesCom[[#This Row],[VALOR NIVEL 5]],ActividadesCom[[#This Row],[VALOR NIVEL 4]],ActividadesCom[[#This Row],[VALOR NIVEL 3]],ActividadesCom[[#This Row],[VALOR NIVEL 2]],ActividadesCom[[#This Row],[VALOR NIVEL 1]]),0),"")</f>
        <v>4</v>
      </c>
      <c r="G2476" s="5" t="str">
        <f>IF(ActividadesCom[[#This Row],[PROMEDIO]]="","",IF(ActividadesCom[[#This Row],[PROMEDIO]]&gt;=4,"EXCELENTE",IF(ActividadesCom[[#This Row],[PROMEDIO]]&gt;=3,"NOTABLE",IF(ActividadesCom[[#This Row],[PROMEDIO]]&gt;=2,"BUENO",IF(ActividadesCom[[#This Row],[PROMEDIO]]=1,"SUFICIENTE","")))))</f>
        <v>EXCELENTE</v>
      </c>
      <c r="H2476" s="5">
        <f>MAX(ActividadesCom[[#This Row],[PERÍODO 1]],ActividadesCom[[#This Row],[PERÍODO 2]],ActividadesCom[[#This Row],[PERÍODO 3]],ActividadesCom[[#This Row],[PERÍODO 4]],ActividadesCom[[#This Row],[PERÍODO 5]])</f>
        <v>20183</v>
      </c>
      <c r="I2476" s="6"/>
      <c r="J2476" s="5"/>
      <c r="K2476" s="5"/>
      <c r="L2476" s="5" t="str">
        <f>IF(ActividadesCom[[#This Row],[NIVEL 1]]&lt;&gt;0,VLOOKUP(ActividadesCom[[#This Row],[NIVEL 1]],Catálogo!A:B,2,FALSE),"")</f>
        <v/>
      </c>
      <c r="M2476" s="5"/>
      <c r="N2476" s="6"/>
      <c r="O2476" s="5"/>
      <c r="P2476" s="5"/>
      <c r="Q2476" s="5" t="str">
        <f>IF(ActividadesCom[[#This Row],[NIVEL 2]]&lt;&gt;0,VLOOKUP(ActividadesCom[[#This Row],[NIVEL 2]],Catálogo!A:B,2,FALSE),"")</f>
        <v/>
      </c>
      <c r="R2476" s="5"/>
      <c r="S2476" s="6"/>
      <c r="T2476" s="5"/>
      <c r="U2476" s="5"/>
      <c r="V2476" s="5" t="str">
        <f>IF(ActividadesCom[[#This Row],[NIVEL 3]]&lt;&gt;0,VLOOKUP(ActividadesCom[[#This Row],[NIVEL 3]],Catálogo!A:B,2,FALSE),"")</f>
        <v/>
      </c>
      <c r="W2476" s="5"/>
      <c r="X2476" s="6"/>
      <c r="Y2476" s="5"/>
      <c r="Z2476" s="5"/>
      <c r="AA2476" s="5" t="str">
        <f>IF(ActividadesCom[[#This Row],[NIVEL 4]]&lt;&gt;0,VLOOKUP(ActividadesCom[[#This Row],[NIVEL 4]],Catálogo!A:B,2,FALSE),"")</f>
        <v/>
      </c>
      <c r="AB2476" s="5"/>
      <c r="AC2476" s="6" t="s">
        <v>27</v>
      </c>
      <c r="AD2476" s="5">
        <v>20183</v>
      </c>
      <c r="AE2476" s="5" t="s">
        <v>4007</v>
      </c>
      <c r="AF2476" s="5">
        <f>IF(ActividadesCom[[#This Row],[NIVEL 5]]&lt;&gt;0,VLOOKUP(ActividadesCom[[#This Row],[NIVEL 5]],Catálogo!A:B,2,FALSE),"")</f>
        <v>4</v>
      </c>
      <c r="AG2476" s="5">
        <v>1</v>
      </c>
      <c r="AH2476" s="2"/>
    </row>
    <row r="2477" spans="1:34" ht="30" hidden="1" customHeight="1" x14ac:dyDescent="0.25">
      <c r="A2477" s="7">
        <v>18470443</v>
      </c>
      <c r="B2477" s="6" t="str">
        <f>VLOOKUP(ActividadesCom[[#This Row],[NO. DE CONTROL]],'LISTADO ESTUDIANTES'!A:C,2,FALSE)</f>
        <v>COLLI TUN YONATHAN DEL JESUS</v>
      </c>
      <c r="C2477" s="6" t="str">
        <f>VLOOKUP(ActividadesCom[[#This Row],[NO. DE CONTROL]],'LISTADO ESTUDIANTES'!A:C,3,FALSE)</f>
        <v>INGENIERIA MECANICA</v>
      </c>
      <c r="D2477" s="5" t="str">
        <f>VLOOKUP(ActividadesCom[[#This Row],[NO. DE CONTROL]],'LISTADO ESTUDIANTES'!A:D,4,FALSE)</f>
        <v>EGRESADO(A)</v>
      </c>
      <c r="E2477" s="5">
        <f>SUM(ActividadesCom[[#This Row],[CRÉD. 1]],ActividadesCom[[#This Row],[CRÉD. 2]],ActividadesCom[[#This Row],[CRÉD. 3]],ActividadesCom[[#This Row],[CRÉD. 4]],ActividadesCom[[#This Row],[CRÉD. 5]])</f>
        <v>1</v>
      </c>
      <c r="F2477" s="17">
        <f>IF(ActividadesCom[[#This Row],[ÚLTIMO SEMESTRE CON CRÉDITOS]]&gt;0,ROUND(AVERAGE(ActividadesCom[[#This Row],[VALOR NIVEL 5]],ActividadesCom[[#This Row],[VALOR NIVEL 4]],ActividadesCom[[#This Row],[VALOR NIVEL 3]],ActividadesCom[[#This Row],[VALOR NIVEL 2]],ActividadesCom[[#This Row],[VALOR NIVEL 1]]),0),"")</f>
        <v>3</v>
      </c>
      <c r="G2477" s="5" t="str">
        <f>IF(ActividadesCom[[#This Row],[PROMEDIO]]="","",IF(ActividadesCom[[#This Row],[PROMEDIO]]&gt;=4,"EXCELENTE",IF(ActividadesCom[[#This Row],[PROMEDIO]]&gt;=3,"NOTABLE",IF(ActividadesCom[[#This Row],[PROMEDIO]]&gt;=2,"BUENO",IF(ActividadesCom[[#This Row],[PROMEDIO]]=1,"SUFICIENTE","")))))</f>
        <v>NOTABLE</v>
      </c>
      <c r="H2477" s="5">
        <f>MAX(ActividadesCom[[#This Row],[PERÍODO 1]],ActividadesCom[[#This Row],[PERÍODO 2]],ActividadesCom[[#This Row],[PERÍODO 3]],ActividadesCom[[#This Row],[PERÍODO 4]],ActividadesCom[[#This Row],[PERÍODO 5]])</f>
        <v>20183</v>
      </c>
      <c r="I2477" s="6"/>
      <c r="J2477" s="5"/>
      <c r="K2477" s="5"/>
      <c r="L2477" s="5" t="str">
        <f>IF(ActividadesCom[[#This Row],[NIVEL 1]]&lt;&gt;0,VLOOKUP(ActividadesCom[[#This Row],[NIVEL 1]],Catálogo!A:B,2,FALSE),"")</f>
        <v/>
      </c>
      <c r="M2477" s="5"/>
      <c r="N2477" s="6"/>
      <c r="O2477" s="5"/>
      <c r="P2477" s="5"/>
      <c r="Q2477" s="5" t="str">
        <f>IF(ActividadesCom[[#This Row],[NIVEL 2]]&lt;&gt;0,VLOOKUP(ActividadesCom[[#This Row],[NIVEL 2]],Catálogo!A:B,2,FALSE),"")</f>
        <v/>
      </c>
      <c r="R2477" s="5"/>
      <c r="S2477" s="6"/>
      <c r="T2477" s="5"/>
      <c r="U2477" s="5"/>
      <c r="V2477" s="5" t="str">
        <f>IF(ActividadesCom[[#This Row],[NIVEL 3]]&lt;&gt;0,VLOOKUP(ActividadesCom[[#This Row],[NIVEL 3]],Catálogo!A:B,2,FALSE),"")</f>
        <v/>
      </c>
      <c r="W2477" s="5"/>
      <c r="X2477" s="6"/>
      <c r="Y2477" s="5"/>
      <c r="Z2477" s="5"/>
      <c r="AA2477" s="5" t="str">
        <f>IF(ActividadesCom[[#This Row],[NIVEL 4]]&lt;&gt;0,VLOOKUP(ActividadesCom[[#This Row],[NIVEL 4]],Catálogo!A:B,2,FALSE),"")</f>
        <v/>
      </c>
      <c r="AB2477" s="5"/>
      <c r="AC2477" s="6" t="s">
        <v>31</v>
      </c>
      <c r="AD2477" s="5">
        <v>20183</v>
      </c>
      <c r="AE2477" s="5" t="s">
        <v>4008</v>
      </c>
      <c r="AF2477" s="5">
        <f>IF(ActividadesCom[[#This Row],[NIVEL 5]]&lt;&gt;0,VLOOKUP(ActividadesCom[[#This Row],[NIVEL 5]],Catálogo!A:B,2,FALSE),"")</f>
        <v>3</v>
      </c>
      <c r="AG2477" s="5">
        <v>1</v>
      </c>
      <c r="AH2477" s="2"/>
    </row>
    <row r="2478" spans="1:34" ht="30" hidden="1" customHeight="1" x14ac:dyDescent="0.25">
      <c r="A2478" s="7">
        <v>18470444</v>
      </c>
      <c r="B2478" s="6" t="str">
        <f>VLOOKUP(ActividadesCom[[#This Row],[NO. DE CONTROL]],'LISTADO ESTUDIANTES'!A:C,2,FALSE)</f>
        <v>MORALES ROMERO ELIAN EDEL</v>
      </c>
      <c r="C2478" s="6" t="str">
        <f>VLOOKUP(ActividadesCom[[#This Row],[NO. DE CONTROL]],'LISTADO ESTUDIANTES'!A:C,3,FALSE)</f>
        <v>INGENIERIA INDUSTRIAL</v>
      </c>
      <c r="D2478" s="5" t="str">
        <f>VLOOKUP(ActividadesCom[[#This Row],[NO. DE CONTROL]],'LISTADO ESTUDIANTES'!A:D,4,FALSE)</f>
        <v>EGRESADO(A)</v>
      </c>
      <c r="E2478" s="5">
        <f>SUM(ActividadesCom[[#This Row],[CRÉD. 1]],ActividadesCom[[#This Row],[CRÉD. 2]],ActividadesCom[[#This Row],[CRÉD. 3]],ActividadesCom[[#This Row],[CRÉD. 4]],ActividadesCom[[#This Row],[CRÉD. 5]])</f>
        <v>0</v>
      </c>
      <c r="F2478" s="17" t="str">
        <f>IF(ActividadesCom[[#This Row],[ÚLTIMO SEMESTRE CON CRÉDITOS]]&gt;0,ROUND(AVERAGE(ActividadesCom[[#This Row],[VALOR NIVEL 5]],ActividadesCom[[#This Row],[VALOR NIVEL 4]],ActividadesCom[[#This Row],[VALOR NIVEL 3]],ActividadesCom[[#This Row],[VALOR NIVEL 2]],ActividadesCom[[#This Row],[VALOR NIVEL 1]]),0),"")</f>
        <v/>
      </c>
      <c r="G2478" s="5" t="str">
        <f>IF(ActividadesCom[[#This Row],[PROMEDIO]]="","",IF(ActividadesCom[[#This Row],[PROMEDIO]]&gt;=4,"EXCELENTE",IF(ActividadesCom[[#This Row],[PROMEDIO]]&gt;=3,"NOTABLE",IF(ActividadesCom[[#This Row],[PROMEDIO]]&gt;=2,"BUENO",IF(ActividadesCom[[#This Row],[PROMEDIO]]=1,"SUFICIENTE","")))))</f>
        <v/>
      </c>
      <c r="H2478" s="5">
        <f>MAX(ActividadesCom[[#This Row],[PERÍODO 1]],ActividadesCom[[#This Row],[PERÍODO 2]],ActividadesCom[[#This Row],[PERÍODO 3]],ActividadesCom[[#This Row],[PERÍODO 4]],ActividadesCom[[#This Row],[PERÍODO 5]])</f>
        <v>0</v>
      </c>
      <c r="I2478" s="6"/>
      <c r="J2478" s="5"/>
      <c r="K2478" s="5"/>
      <c r="L2478" s="5" t="str">
        <f>IF(ActividadesCom[[#This Row],[NIVEL 1]]&lt;&gt;0,VLOOKUP(ActividadesCom[[#This Row],[NIVEL 1]],Catálogo!A:B,2,FALSE),"")</f>
        <v/>
      </c>
      <c r="M2478" s="5"/>
      <c r="N2478" s="6"/>
      <c r="O2478" s="5"/>
      <c r="P2478" s="5"/>
      <c r="Q2478" s="5" t="str">
        <f>IF(ActividadesCom[[#This Row],[NIVEL 2]]&lt;&gt;0,VLOOKUP(ActividadesCom[[#This Row],[NIVEL 2]],Catálogo!A:B,2,FALSE),"")</f>
        <v/>
      </c>
      <c r="R2478" s="5"/>
      <c r="S2478" s="6"/>
      <c r="T2478" s="5"/>
      <c r="U2478" s="5"/>
      <c r="V2478" s="5" t="str">
        <f>IF(ActividadesCom[[#This Row],[NIVEL 3]]&lt;&gt;0,VLOOKUP(ActividadesCom[[#This Row],[NIVEL 3]],Catálogo!A:B,2,FALSE),"")</f>
        <v/>
      </c>
      <c r="W2478" s="5"/>
      <c r="X2478" s="6"/>
      <c r="Y2478" s="5"/>
      <c r="Z2478" s="5"/>
      <c r="AA2478" s="5" t="str">
        <f>IF(ActividadesCom[[#This Row],[NIVEL 4]]&lt;&gt;0,VLOOKUP(ActividadesCom[[#This Row],[NIVEL 4]],Catálogo!A:B,2,FALSE),"")</f>
        <v/>
      </c>
      <c r="AB2478" s="5"/>
      <c r="AC2478" s="6"/>
      <c r="AD2478" s="5"/>
      <c r="AE2478" s="5"/>
      <c r="AF2478" s="5" t="str">
        <f>IF(ActividadesCom[[#This Row],[NIVEL 5]]&lt;&gt;0,VLOOKUP(ActividadesCom[[#This Row],[NIVEL 5]],Catálogo!A:B,2,FALSE),"")</f>
        <v/>
      </c>
      <c r="AG2478" s="5"/>
      <c r="AH2478" s="2"/>
    </row>
    <row r="2479" spans="1:34" ht="30" hidden="1" customHeight="1" x14ac:dyDescent="0.25">
      <c r="A2479" s="7">
        <v>18470445</v>
      </c>
      <c r="B2479" s="6" t="str">
        <f>VLOOKUP(ActividadesCom[[#This Row],[NO. DE CONTROL]],'LISTADO ESTUDIANTES'!A:C,2,FALSE)</f>
        <v>COLLI CHAN AURORA ELIZABET</v>
      </c>
      <c r="C2479" s="6" t="str">
        <f>VLOOKUP(ActividadesCom[[#This Row],[NO. DE CONTROL]],'LISTADO ESTUDIANTES'!A:C,3,FALSE)</f>
        <v>INGENIERIA QUIMICA</v>
      </c>
      <c r="D2479" s="5" t="str">
        <f>VLOOKUP(ActividadesCom[[#This Row],[NO. DE CONTROL]],'LISTADO ESTUDIANTES'!A:D,4,FALSE)</f>
        <v>EGRESADO(A)</v>
      </c>
      <c r="E2479" s="5">
        <f>SUM(ActividadesCom[[#This Row],[CRÉD. 1]],ActividadesCom[[#This Row],[CRÉD. 2]],ActividadesCom[[#This Row],[CRÉD. 3]],ActividadesCom[[#This Row],[CRÉD. 4]],ActividadesCom[[#This Row],[CRÉD. 5]])</f>
        <v>5</v>
      </c>
      <c r="F2479" s="17">
        <f>IF(ActividadesCom[[#This Row],[ÚLTIMO SEMESTRE CON CRÉDITOS]]&gt;0,ROUND(AVERAGE(ActividadesCom[[#This Row],[VALOR NIVEL 5]],ActividadesCom[[#This Row],[VALOR NIVEL 4]],ActividadesCom[[#This Row],[VALOR NIVEL 3]],ActividadesCom[[#This Row],[VALOR NIVEL 2]],ActividadesCom[[#This Row],[VALOR NIVEL 1]]),0),"")</f>
        <v>2</v>
      </c>
      <c r="G2479" s="5" t="str">
        <f>IF(ActividadesCom[[#This Row],[PROMEDIO]]="","",IF(ActividadesCom[[#This Row],[PROMEDIO]]&gt;=4,"EXCELENTE",IF(ActividadesCom[[#This Row],[PROMEDIO]]&gt;=3,"NOTABLE",IF(ActividadesCom[[#This Row],[PROMEDIO]]&gt;=2,"BUENO",IF(ActividadesCom[[#This Row],[PROMEDIO]]=1,"SUFICIENTE","")))))</f>
        <v>BUENO</v>
      </c>
      <c r="H2479" s="5">
        <f>MAX(ActividadesCom[[#This Row],[PERÍODO 1]],ActividadesCom[[#This Row],[PERÍODO 2]],ActividadesCom[[#This Row],[PERÍODO 3]],ActividadesCom[[#This Row],[PERÍODO 4]],ActividadesCom[[#This Row],[PERÍODO 5]])</f>
        <v>20211</v>
      </c>
      <c r="I2479" s="6" t="s">
        <v>4101</v>
      </c>
      <c r="J2479" s="5">
        <v>20203</v>
      </c>
      <c r="K2479" s="5" t="s">
        <v>4009</v>
      </c>
      <c r="L2479" s="5">
        <f>IF(ActividadesCom[[#This Row],[NIVEL 1]]&lt;&gt;0,VLOOKUP(ActividadesCom[[#This Row],[NIVEL 1]],Catálogo!A:B,2,FALSE),"")</f>
        <v>2</v>
      </c>
      <c r="M2479" s="5">
        <v>1</v>
      </c>
      <c r="N2479" s="6" t="s">
        <v>4105</v>
      </c>
      <c r="O2479" s="5">
        <v>20203</v>
      </c>
      <c r="P2479" s="5" t="s">
        <v>4009</v>
      </c>
      <c r="Q2479" s="5">
        <f>IF(ActividadesCom[[#This Row],[NIVEL 2]]&lt;&gt;0,VLOOKUP(ActividadesCom[[#This Row],[NIVEL 2]],Catálogo!A:B,2,FALSE),"")</f>
        <v>2</v>
      </c>
      <c r="R2479" s="5">
        <v>1</v>
      </c>
      <c r="S2479" s="6" t="s">
        <v>4552</v>
      </c>
      <c r="T2479" s="5">
        <v>20211</v>
      </c>
      <c r="U2479" s="5" t="s">
        <v>4007</v>
      </c>
      <c r="V2479" s="5">
        <f>IF(ActividadesCom[[#This Row],[NIVEL 3]]&lt;&gt;0,VLOOKUP(ActividadesCom[[#This Row],[NIVEL 3]],Catálogo!A:B,2,FALSE),"")</f>
        <v>4</v>
      </c>
      <c r="W2479" s="5">
        <v>1</v>
      </c>
      <c r="X2479" s="6" t="s">
        <v>5</v>
      </c>
      <c r="Y2479" s="5">
        <v>20191</v>
      </c>
      <c r="Z2479" s="5" t="s">
        <v>4009</v>
      </c>
      <c r="AA2479" s="5">
        <f>IF(ActividadesCom[[#This Row],[NIVEL 4]]&lt;&gt;0,VLOOKUP(ActividadesCom[[#This Row],[NIVEL 4]],Catálogo!A:B,2,FALSE),"")</f>
        <v>2</v>
      </c>
      <c r="AB2479" s="5">
        <v>1</v>
      </c>
      <c r="AC2479" s="6" t="s">
        <v>34</v>
      </c>
      <c r="AD2479" s="5">
        <v>20183</v>
      </c>
      <c r="AE2479" s="5" t="s">
        <v>4009</v>
      </c>
      <c r="AF2479" s="5">
        <f>IF(ActividadesCom[[#This Row],[NIVEL 5]]&lt;&gt;0,VLOOKUP(ActividadesCom[[#This Row],[NIVEL 5]],Catálogo!A:B,2,FALSE),"")</f>
        <v>2</v>
      </c>
      <c r="AG2479" s="5">
        <v>1</v>
      </c>
      <c r="AH2479" s="2"/>
    </row>
    <row r="2480" spans="1:34" ht="30" hidden="1" customHeight="1" x14ac:dyDescent="0.25">
      <c r="A2480" s="7">
        <v>18470446</v>
      </c>
      <c r="B2480" s="6" t="str">
        <f>VLOOKUP(ActividadesCom[[#This Row],[NO. DE CONTROL]],'LISTADO ESTUDIANTES'!A:C,2,FALSE)</f>
        <v>ESTRADA FELIX SANTA</v>
      </c>
      <c r="C2480" s="6" t="str">
        <f>VLOOKUP(ActividadesCom[[#This Row],[NO. DE CONTROL]],'LISTADO ESTUDIANTES'!A:C,3,FALSE)</f>
        <v>INGENIERIA EN ADMINISTRACION</v>
      </c>
      <c r="D2480" s="5" t="str">
        <f>VLOOKUP(ActividadesCom[[#This Row],[NO. DE CONTROL]],'LISTADO ESTUDIANTES'!A:D,4,FALSE)</f>
        <v>EGRESADO(A)</v>
      </c>
      <c r="E2480" s="5">
        <f>SUM(ActividadesCom[[#This Row],[CRÉD. 1]],ActividadesCom[[#This Row],[CRÉD. 2]],ActividadesCom[[#This Row],[CRÉD. 3]],ActividadesCom[[#This Row],[CRÉD. 4]],ActividadesCom[[#This Row],[CRÉD. 5]])</f>
        <v>6</v>
      </c>
      <c r="F2480" s="17">
        <f>IF(ActividadesCom[[#This Row],[ÚLTIMO SEMESTRE CON CRÉDITOS]]&gt;0,ROUND(AVERAGE(ActividadesCom[[#This Row],[VALOR NIVEL 5]],ActividadesCom[[#This Row],[VALOR NIVEL 4]],ActividadesCom[[#This Row],[VALOR NIVEL 3]],ActividadesCom[[#This Row],[VALOR NIVEL 2]],ActividadesCom[[#This Row],[VALOR NIVEL 1]]),0),"")</f>
        <v>3</v>
      </c>
      <c r="G2480" s="5" t="str">
        <f>IF(ActividadesCom[[#This Row],[PROMEDIO]]="","",IF(ActividadesCom[[#This Row],[PROMEDIO]]&gt;=4,"EXCELENTE",IF(ActividadesCom[[#This Row],[PROMEDIO]]&gt;=3,"NOTABLE",IF(ActividadesCom[[#This Row],[PROMEDIO]]&gt;=2,"BUENO",IF(ActividadesCom[[#This Row],[PROMEDIO]]=1,"SUFICIENTE","")))))</f>
        <v>NOTABLE</v>
      </c>
      <c r="H2480" s="5">
        <f>MAX(ActividadesCom[[#This Row],[PERÍODO 1]],ActividadesCom[[#This Row],[PERÍODO 2]],ActividadesCom[[#This Row],[PERÍODO 3]],ActividadesCom[[#This Row],[PERÍODO 4]],ActividadesCom[[#This Row],[PERÍODO 5]])</f>
        <v>20223</v>
      </c>
      <c r="I2480" s="6" t="s">
        <v>461</v>
      </c>
      <c r="J2480" s="5">
        <v>20183</v>
      </c>
      <c r="K2480" s="5" t="s">
        <v>4009</v>
      </c>
      <c r="L2480" s="5">
        <f>IF(ActividadesCom[[#This Row],[NIVEL 1]]&lt;&gt;0,VLOOKUP(ActividadesCom[[#This Row],[NIVEL 1]],Catálogo!A:B,2,FALSE),"")</f>
        <v>2</v>
      </c>
      <c r="M2480" s="5">
        <v>1</v>
      </c>
      <c r="N2480" s="6" t="s">
        <v>4124</v>
      </c>
      <c r="O2480" s="5">
        <v>20203</v>
      </c>
      <c r="P2480" s="5" t="s">
        <v>4009</v>
      </c>
      <c r="Q2480" s="5">
        <f>IF(ActividadesCom[[#This Row],[NIVEL 2]]&lt;&gt;0,VLOOKUP(ActividadesCom[[#This Row],[NIVEL 2]],Catálogo!A:B,2,FALSE),"")</f>
        <v>2</v>
      </c>
      <c r="R2480" s="11">
        <v>1</v>
      </c>
      <c r="S2480" s="12" t="s">
        <v>5685</v>
      </c>
      <c r="T2480" s="11">
        <v>20223</v>
      </c>
      <c r="U2480" s="11" t="s">
        <v>4007</v>
      </c>
      <c r="V2480" s="5">
        <f>IF(ActividadesCom[[#This Row],[NIVEL 3]]&lt;&gt;0,VLOOKUP(ActividadesCom[[#This Row],[NIVEL 3]],Catálogo!A:B,2,FALSE),"")</f>
        <v>4</v>
      </c>
      <c r="W2480" s="11">
        <v>2</v>
      </c>
      <c r="X2480" s="6" t="s">
        <v>4312</v>
      </c>
      <c r="Y2480" s="5">
        <v>20211</v>
      </c>
      <c r="Z2480" s="5" t="s">
        <v>4007</v>
      </c>
      <c r="AA2480" s="5">
        <f>IF(ActividadesCom[[#This Row],[NIVEL 4]]&lt;&gt;0,VLOOKUP(ActividadesCom[[#This Row],[NIVEL 4]],Catálogo!A:B,2,FALSE),"")</f>
        <v>4</v>
      </c>
      <c r="AB2480" s="5">
        <v>1</v>
      </c>
      <c r="AC2480" s="6" t="s">
        <v>11</v>
      </c>
      <c r="AD2480" s="5">
        <v>20183</v>
      </c>
      <c r="AE2480" s="5" t="s">
        <v>4008</v>
      </c>
      <c r="AF2480" s="5">
        <f>IF(ActividadesCom[[#This Row],[NIVEL 5]]&lt;&gt;0,VLOOKUP(ActividadesCom[[#This Row],[NIVEL 5]],Catálogo!A:B,2,FALSE),"")</f>
        <v>3</v>
      </c>
      <c r="AG2480" s="5">
        <v>1</v>
      </c>
      <c r="AH2480" s="2"/>
    </row>
    <row r="2481" spans="1:34" ht="30" hidden="1" customHeight="1" x14ac:dyDescent="0.25">
      <c r="A2481" s="7">
        <v>18470447</v>
      </c>
      <c r="B2481" s="6" t="str">
        <f>VLOOKUP(ActividadesCom[[#This Row],[NO. DE CONTROL]],'LISTADO ESTUDIANTES'!A:C,2,FALSE)</f>
        <v>BALLINA IZQUIERDO YOSELIN GUADALUPE</v>
      </c>
      <c r="C2481" s="6" t="str">
        <f>VLOOKUP(ActividadesCom[[#This Row],[NO. DE CONTROL]],'LISTADO ESTUDIANTES'!A:C,3,FALSE)</f>
        <v>ARQUITECTURA</v>
      </c>
      <c r="D2481" s="5" t="str">
        <f>VLOOKUP(ActividadesCom[[#This Row],[NO. DE CONTROL]],'LISTADO ESTUDIANTES'!A:D,4,FALSE)</f>
        <v>EGRESADO(A)</v>
      </c>
      <c r="E2481" s="5">
        <f>SUM(ActividadesCom[[#This Row],[CRÉD. 1]],ActividadesCom[[#This Row],[CRÉD. 2]],ActividadesCom[[#This Row],[CRÉD. 3]],ActividadesCom[[#This Row],[CRÉD. 4]],ActividadesCom[[#This Row],[CRÉD. 5]])</f>
        <v>1</v>
      </c>
      <c r="F2481" s="17">
        <f>IF(ActividadesCom[[#This Row],[ÚLTIMO SEMESTRE CON CRÉDITOS]]&gt;0,ROUND(AVERAGE(ActividadesCom[[#This Row],[VALOR NIVEL 5]],ActividadesCom[[#This Row],[VALOR NIVEL 4]],ActividadesCom[[#This Row],[VALOR NIVEL 3]],ActividadesCom[[#This Row],[VALOR NIVEL 2]],ActividadesCom[[#This Row],[VALOR NIVEL 1]]),0),"")</f>
        <v>2</v>
      </c>
      <c r="G2481" s="5" t="str">
        <f>IF(ActividadesCom[[#This Row],[PROMEDIO]]="","",IF(ActividadesCom[[#This Row],[PROMEDIO]]&gt;=4,"EXCELENTE",IF(ActividadesCom[[#This Row],[PROMEDIO]]&gt;=3,"NOTABLE",IF(ActividadesCom[[#This Row],[PROMEDIO]]&gt;=2,"BUENO",IF(ActividadesCom[[#This Row],[PROMEDIO]]=1,"SUFICIENTE","")))))</f>
        <v>BUENO</v>
      </c>
      <c r="H2481" s="5">
        <f>MAX(ActividadesCom[[#This Row],[PERÍODO 1]],ActividadesCom[[#This Row],[PERÍODO 2]],ActividadesCom[[#This Row],[PERÍODO 3]],ActividadesCom[[#This Row],[PERÍODO 4]],ActividadesCom[[#This Row],[PERÍODO 5]])</f>
        <v>20183</v>
      </c>
      <c r="I2481" s="6"/>
      <c r="J2481" s="5"/>
      <c r="K2481" s="5"/>
      <c r="L2481" s="5" t="str">
        <f>IF(ActividadesCom[[#This Row],[NIVEL 1]]&lt;&gt;0,VLOOKUP(ActividadesCom[[#This Row],[NIVEL 1]],Catálogo!A:B,2,FALSE),"")</f>
        <v/>
      </c>
      <c r="M2481" s="5"/>
      <c r="N2481" s="6"/>
      <c r="O2481" s="5"/>
      <c r="P2481" s="5"/>
      <c r="Q2481" s="5" t="str">
        <f>IF(ActividadesCom[[#This Row],[NIVEL 2]]&lt;&gt;0,VLOOKUP(ActividadesCom[[#This Row],[NIVEL 2]],Catálogo!A:B,2,FALSE),"")</f>
        <v/>
      </c>
      <c r="R2481" s="14"/>
      <c r="S2481" s="23"/>
      <c r="T2481" s="14"/>
      <c r="U2481" s="14"/>
      <c r="V2481" s="5" t="str">
        <f>IF(ActividadesCom[[#This Row],[NIVEL 3]]&lt;&gt;0,VLOOKUP(ActividadesCom[[#This Row],[NIVEL 3]],Catálogo!A:B,2,FALSE),"")</f>
        <v/>
      </c>
      <c r="W2481" s="14"/>
      <c r="X2481" s="6"/>
      <c r="Y2481" s="5"/>
      <c r="Z2481" s="5"/>
      <c r="AA2481" s="5" t="str">
        <f>IF(ActividadesCom[[#This Row],[NIVEL 4]]&lt;&gt;0,VLOOKUP(ActividadesCom[[#This Row],[NIVEL 4]],Catálogo!A:B,2,FALSE),"")</f>
        <v/>
      </c>
      <c r="AB2481" s="5"/>
      <c r="AC2481" s="6" t="s">
        <v>42</v>
      </c>
      <c r="AD2481" s="5">
        <v>20183</v>
      </c>
      <c r="AE2481" s="5" t="s">
        <v>4009</v>
      </c>
      <c r="AF2481" s="5">
        <f>IF(ActividadesCom[[#This Row],[NIVEL 5]]&lt;&gt;0,VLOOKUP(ActividadesCom[[#This Row],[NIVEL 5]],Catálogo!A:B,2,FALSE),"")</f>
        <v>2</v>
      </c>
      <c r="AG2481" s="5">
        <v>1</v>
      </c>
      <c r="AH2481" s="2"/>
    </row>
    <row r="2482" spans="1:34" ht="30" hidden="1" customHeight="1" x14ac:dyDescent="0.25">
      <c r="A2482" s="7">
        <v>18470448</v>
      </c>
      <c r="B2482" s="6" t="str">
        <f>VLOOKUP(ActividadesCom[[#This Row],[NO. DE CONTROL]],'LISTADO ESTUDIANTES'!A:C,2,FALSE)</f>
        <v>CHI HERNANDEZ DAVID ARTURO</v>
      </c>
      <c r="C2482" s="6" t="str">
        <f>VLOOKUP(ActividadesCom[[#This Row],[NO. DE CONTROL]],'LISTADO ESTUDIANTES'!A:C,3,FALSE)</f>
        <v>INGENIERIA CIVIL</v>
      </c>
      <c r="D2482" s="5" t="str">
        <f>VLOOKUP(ActividadesCom[[#This Row],[NO. DE CONTROL]],'LISTADO ESTUDIANTES'!A:D,4,FALSE)</f>
        <v>EGRESADO(A)</v>
      </c>
      <c r="E2482" s="5">
        <f>SUM(ActividadesCom[[#This Row],[CRÉD. 1]],ActividadesCom[[#This Row],[CRÉD. 2]],ActividadesCom[[#This Row],[CRÉD. 3]],ActividadesCom[[#This Row],[CRÉD. 4]],ActividadesCom[[#This Row],[CRÉD. 5]])</f>
        <v>5</v>
      </c>
      <c r="F2482" s="17">
        <f>IF(ActividadesCom[[#This Row],[ÚLTIMO SEMESTRE CON CRÉDITOS]]&gt;0,ROUND(AVERAGE(ActividadesCom[[#This Row],[VALOR NIVEL 5]],ActividadesCom[[#This Row],[VALOR NIVEL 4]],ActividadesCom[[#This Row],[VALOR NIVEL 3]],ActividadesCom[[#This Row],[VALOR NIVEL 2]],ActividadesCom[[#This Row],[VALOR NIVEL 1]]),0),"")</f>
        <v>3</v>
      </c>
      <c r="G2482" s="5" t="str">
        <f>IF(ActividadesCom[[#This Row],[PROMEDIO]]="","",IF(ActividadesCom[[#This Row],[PROMEDIO]]&gt;=4,"EXCELENTE",IF(ActividadesCom[[#This Row],[PROMEDIO]]&gt;=3,"NOTABLE",IF(ActividadesCom[[#This Row],[PROMEDIO]]&gt;=2,"BUENO",IF(ActividadesCom[[#This Row],[PROMEDIO]]=1,"SUFICIENTE","")))))</f>
        <v>NOTABLE</v>
      </c>
      <c r="H2482" s="5">
        <f>MAX(ActividadesCom[[#This Row],[PERÍODO 1]],ActividadesCom[[#This Row],[PERÍODO 2]],ActividadesCom[[#This Row],[PERÍODO 3]],ActividadesCom[[#This Row],[PERÍODO 4]],ActividadesCom[[#This Row],[PERÍODO 5]])</f>
        <v>20221</v>
      </c>
      <c r="I2482" s="6" t="s">
        <v>4122</v>
      </c>
      <c r="J2482" s="5">
        <v>20203</v>
      </c>
      <c r="K2482" s="5" t="s">
        <v>4009</v>
      </c>
      <c r="L2482" s="5">
        <f>IF(ActividadesCom[[#This Row],[NIVEL 1]]&lt;&gt;0,VLOOKUP(ActividadesCom[[#This Row],[NIVEL 1]],Catálogo!A:B,2,FALSE),"")</f>
        <v>2</v>
      </c>
      <c r="M2482" s="5">
        <v>1</v>
      </c>
      <c r="N2482" s="6" t="s">
        <v>4393</v>
      </c>
      <c r="O2482" s="5">
        <v>20183</v>
      </c>
      <c r="P2482" s="5" t="s">
        <v>4007</v>
      </c>
      <c r="Q2482" s="5">
        <f>IF(ActividadesCom[[#This Row],[NIVEL 2]]&lt;&gt;0,VLOOKUP(ActividadesCom[[#This Row],[NIVEL 2]],Catálogo!A:B,2,FALSE),"")</f>
        <v>4</v>
      </c>
      <c r="R2482" s="14">
        <v>1</v>
      </c>
      <c r="S2482" s="12" t="s">
        <v>4895</v>
      </c>
      <c r="T2482" s="11">
        <v>20221</v>
      </c>
      <c r="U2482" s="11" t="s">
        <v>4008</v>
      </c>
      <c r="V2482" s="5">
        <f>IF(ActividadesCom[[#This Row],[NIVEL 3]]&lt;&gt;0,VLOOKUP(ActividadesCom[[#This Row],[NIVEL 3]],Catálogo!A:B,2,FALSE),"")</f>
        <v>3</v>
      </c>
      <c r="W2482" s="11">
        <v>2</v>
      </c>
      <c r="X2482" s="6"/>
      <c r="Y2482" s="5"/>
      <c r="Z2482" s="5"/>
      <c r="AA2482" s="5" t="str">
        <f>IF(ActividadesCom[[#This Row],[NIVEL 4]]&lt;&gt;0,VLOOKUP(ActividadesCom[[#This Row],[NIVEL 4]],Catálogo!A:B,2,FALSE),"")</f>
        <v/>
      </c>
      <c r="AB2482" s="5"/>
      <c r="AC2482" s="6" t="s">
        <v>31</v>
      </c>
      <c r="AD2482" s="5">
        <v>20183</v>
      </c>
      <c r="AE2482" s="5" t="s">
        <v>4008</v>
      </c>
      <c r="AF2482" s="5">
        <f>IF(ActividadesCom[[#This Row],[NIVEL 5]]&lt;&gt;0,VLOOKUP(ActividadesCom[[#This Row],[NIVEL 5]],Catálogo!A:B,2,FALSE),"")</f>
        <v>3</v>
      </c>
      <c r="AG2482" s="5">
        <v>1</v>
      </c>
      <c r="AH2482" s="2"/>
    </row>
    <row r="2483" spans="1:34" ht="30" hidden="1" customHeight="1" x14ac:dyDescent="0.25">
      <c r="A2483" s="7">
        <v>18470449</v>
      </c>
      <c r="B2483" s="6" t="str">
        <f>VLOOKUP(ActividadesCom[[#This Row],[NO. DE CONTROL]],'LISTADO ESTUDIANTES'!A:C,2,FALSE)</f>
        <v>PALACIOS ROSADO CARLOS ADRIAN</v>
      </c>
      <c r="C2483" s="6" t="str">
        <f>VLOOKUP(ActividadesCom[[#This Row],[NO. DE CONTROL]],'LISTADO ESTUDIANTES'!A:C,3,FALSE)</f>
        <v>INGENIERIA MECANICA</v>
      </c>
      <c r="D2483" s="5" t="str">
        <f>VLOOKUP(ActividadesCom[[#This Row],[NO. DE CONTROL]],'LISTADO ESTUDIANTES'!A:D,4,FALSE)</f>
        <v>EGRESADO(A)</v>
      </c>
      <c r="E2483" s="5">
        <f>SUM(ActividadesCom[[#This Row],[CRÉD. 1]],ActividadesCom[[#This Row],[CRÉD. 2]],ActividadesCom[[#This Row],[CRÉD. 3]],ActividadesCom[[#This Row],[CRÉD. 4]],ActividadesCom[[#This Row],[CRÉD. 5]])</f>
        <v>5</v>
      </c>
      <c r="F2483" s="17">
        <f>IF(ActividadesCom[[#This Row],[ÚLTIMO SEMESTRE CON CRÉDITOS]]&gt;0,ROUND(AVERAGE(ActividadesCom[[#This Row],[VALOR NIVEL 5]],ActividadesCom[[#This Row],[VALOR NIVEL 4]],ActividadesCom[[#This Row],[VALOR NIVEL 3]],ActividadesCom[[#This Row],[VALOR NIVEL 2]],ActividadesCom[[#This Row],[VALOR NIVEL 1]]),0),"")</f>
        <v>2</v>
      </c>
      <c r="G2483" s="5" t="str">
        <f>IF(ActividadesCom[[#This Row],[PROMEDIO]]="","",IF(ActividadesCom[[#This Row],[PROMEDIO]]&gt;=4,"EXCELENTE",IF(ActividadesCom[[#This Row],[PROMEDIO]]&gt;=3,"NOTABLE",IF(ActividadesCom[[#This Row],[PROMEDIO]]&gt;=2,"BUENO",IF(ActividadesCom[[#This Row],[PROMEDIO]]=1,"SUFICIENTE","")))))</f>
        <v>BUENO</v>
      </c>
      <c r="H2483" s="5">
        <f>MAX(ActividadesCom[[#This Row],[PERÍODO 1]],ActividadesCom[[#This Row],[PERÍODO 2]],ActividadesCom[[#This Row],[PERÍODO 3]],ActividadesCom[[#This Row],[PERÍODO 4]],ActividadesCom[[#This Row],[PERÍODO 5]])</f>
        <v>20221</v>
      </c>
      <c r="I2483" s="6" t="s">
        <v>4136</v>
      </c>
      <c r="J2483" s="5">
        <v>20203</v>
      </c>
      <c r="K2483" s="5" t="s">
        <v>4009</v>
      </c>
      <c r="L2483" s="5">
        <f>IF(ActividadesCom[[#This Row],[NIVEL 1]]&lt;&gt;0,VLOOKUP(ActividadesCom[[#This Row],[NIVEL 1]],Catálogo!A:B,2,FALSE),"")</f>
        <v>2</v>
      </c>
      <c r="M2483" s="5">
        <v>2</v>
      </c>
      <c r="N2483" s="6" t="s">
        <v>4867</v>
      </c>
      <c r="O2483" s="5">
        <v>20221</v>
      </c>
      <c r="P2483" s="5" t="s">
        <v>4009</v>
      </c>
      <c r="Q2483" s="5">
        <f>IF(ActividadesCom[[#This Row],[NIVEL 2]]&lt;&gt;0,VLOOKUP(ActividadesCom[[#This Row],[NIVEL 2]],Catálogo!A:B,2,FALSE),"")</f>
        <v>2</v>
      </c>
      <c r="R2483" s="5">
        <v>1</v>
      </c>
      <c r="S2483" s="6"/>
      <c r="T2483" s="5"/>
      <c r="U2483" s="5"/>
      <c r="V2483" s="5" t="str">
        <f>IF(ActividadesCom[[#This Row],[NIVEL 3]]&lt;&gt;0,VLOOKUP(ActividadesCom[[#This Row],[NIVEL 3]],Catálogo!A:B,2,FALSE),"")</f>
        <v/>
      </c>
      <c r="W2483" s="5"/>
      <c r="X2483" s="6" t="s">
        <v>133</v>
      </c>
      <c r="Y2483" s="5">
        <v>20191</v>
      </c>
      <c r="Z2483" s="5" t="s">
        <v>4009</v>
      </c>
      <c r="AA2483" s="5">
        <f>IF(ActividadesCom[[#This Row],[NIVEL 4]]&lt;&gt;0,VLOOKUP(ActividadesCom[[#This Row],[NIVEL 4]],Catálogo!A:B,2,FALSE),"")</f>
        <v>2</v>
      </c>
      <c r="AB2483" s="5">
        <v>1</v>
      </c>
      <c r="AC2483" s="6" t="s">
        <v>133</v>
      </c>
      <c r="AD2483" s="5">
        <v>20183</v>
      </c>
      <c r="AE2483" s="5" t="s">
        <v>4009</v>
      </c>
      <c r="AF2483" s="5">
        <f>IF(ActividadesCom[[#This Row],[NIVEL 5]]&lt;&gt;0,VLOOKUP(ActividadesCom[[#This Row],[NIVEL 5]],Catálogo!A:B,2,FALSE),"")</f>
        <v>2</v>
      </c>
      <c r="AG2483" s="5">
        <v>1</v>
      </c>
      <c r="AH2483" s="2"/>
    </row>
    <row r="2484" spans="1:34" ht="30" hidden="1" customHeight="1" x14ac:dyDescent="0.25">
      <c r="A2484" s="7">
        <v>18470450</v>
      </c>
      <c r="B2484" s="6" t="str">
        <f>VLOOKUP(ActividadesCom[[#This Row],[NO. DE CONTROL]],'LISTADO ESTUDIANTES'!A:C,2,FALSE)</f>
        <v>COYOC CANTUN LUIS DAVID</v>
      </c>
      <c r="C2484" s="6" t="str">
        <f>VLOOKUP(ActividadesCom[[#This Row],[NO. DE CONTROL]],'LISTADO ESTUDIANTES'!A:C,3,FALSE)</f>
        <v>INGENIERIA EN ADMINISTRACION</v>
      </c>
      <c r="D2484" s="5" t="str">
        <f>VLOOKUP(ActividadesCom[[#This Row],[NO. DE CONTROL]],'LISTADO ESTUDIANTES'!A:D,4,FALSE)</f>
        <v>EGRESADO(A)</v>
      </c>
      <c r="E2484" s="5">
        <f>SUM(ActividadesCom[[#This Row],[CRÉD. 1]],ActividadesCom[[#This Row],[CRÉD. 2]],ActividadesCom[[#This Row],[CRÉD. 3]],ActividadesCom[[#This Row],[CRÉD. 4]],ActividadesCom[[#This Row],[CRÉD. 5]])</f>
        <v>7</v>
      </c>
      <c r="F2484" s="17">
        <f>IF(ActividadesCom[[#This Row],[ÚLTIMO SEMESTRE CON CRÉDITOS]]&gt;0,ROUND(AVERAGE(ActividadesCom[[#This Row],[VALOR NIVEL 5]],ActividadesCom[[#This Row],[VALOR NIVEL 4]],ActividadesCom[[#This Row],[VALOR NIVEL 3]],ActividadesCom[[#This Row],[VALOR NIVEL 2]],ActividadesCom[[#This Row],[VALOR NIVEL 1]]),0),"")</f>
        <v>3</v>
      </c>
      <c r="G2484" s="5" t="str">
        <f>IF(ActividadesCom[[#This Row],[PROMEDIO]]="","",IF(ActividadesCom[[#This Row],[PROMEDIO]]&gt;=4,"EXCELENTE",IF(ActividadesCom[[#This Row],[PROMEDIO]]&gt;=3,"NOTABLE",IF(ActividadesCom[[#This Row],[PROMEDIO]]&gt;=2,"BUENO",IF(ActividadesCom[[#This Row],[PROMEDIO]]=1,"SUFICIENTE","")))))</f>
        <v>NOTABLE</v>
      </c>
      <c r="H2484" s="5">
        <f>MAX(ActividadesCom[[#This Row],[PERÍODO 1]],ActividadesCom[[#This Row],[PERÍODO 2]],ActividadesCom[[#This Row],[PERÍODO 3]],ActividadesCom[[#This Row],[PERÍODO 4]],ActividadesCom[[#This Row],[PERÍODO 5]])</f>
        <v>20211</v>
      </c>
      <c r="I2484" s="6" t="s">
        <v>943</v>
      </c>
      <c r="J2484" s="5">
        <v>20193</v>
      </c>
      <c r="K2484" s="5" t="s">
        <v>4009</v>
      </c>
      <c r="L2484" s="5">
        <f>IF(ActividadesCom[[#This Row],[NIVEL 1]]&lt;&gt;0,VLOOKUP(ActividadesCom[[#This Row],[NIVEL 1]],Catálogo!A:B,2,FALSE),"")</f>
        <v>2</v>
      </c>
      <c r="M2484" s="5">
        <v>2</v>
      </c>
      <c r="N2484" s="6" t="s">
        <v>4136</v>
      </c>
      <c r="O2484" s="5">
        <v>20203</v>
      </c>
      <c r="P2484" s="5" t="s">
        <v>4009</v>
      </c>
      <c r="Q2484" s="5">
        <f>IF(ActividadesCom[[#This Row],[NIVEL 2]]&lt;&gt;0,VLOOKUP(ActividadesCom[[#This Row],[NIVEL 2]],Catálogo!A:B,2,FALSE),"")</f>
        <v>2</v>
      </c>
      <c r="R2484" s="11">
        <v>2</v>
      </c>
      <c r="S2484" s="12" t="s">
        <v>4529</v>
      </c>
      <c r="T2484" s="11">
        <v>20211</v>
      </c>
      <c r="U2484" s="11" t="s">
        <v>4009</v>
      </c>
      <c r="V2484" s="5">
        <f>IF(ActividadesCom[[#This Row],[NIVEL 3]]&lt;&gt;0,VLOOKUP(ActividadesCom[[#This Row],[NIVEL 3]],Catálogo!A:B,2,FALSE),"")</f>
        <v>2</v>
      </c>
      <c r="W2484" s="11">
        <v>1</v>
      </c>
      <c r="X2484" s="6" t="s">
        <v>25</v>
      </c>
      <c r="Y2484" s="5">
        <v>20191</v>
      </c>
      <c r="Z2484" s="5" t="s">
        <v>4008</v>
      </c>
      <c r="AA2484" s="5">
        <f>IF(ActividadesCom[[#This Row],[NIVEL 4]]&lt;&gt;0,VLOOKUP(ActividadesCom[[#This Row],[NIVEL 4]],Catálogo!A:B,2,FALSE),"")</f>
        <v>3</v>
      </c>
      <c r="AB2484" s="5">
        <v>1</v>
      </c>
      <c r="AC2484" s="6" t="s">
        <v>31</v>
      </c>
      <c r="AD2484" s="5">
        <v>20183</v>
      </c>
      <c r="AE2484" s="5" t="s">
        <v>4007</v>
      </c>
      <c r="AF2484" s="5">
        <f>IF(ActividadesCom[[#This Row],[NIVEL 5]]&lt;&gt;0,VLOOKUP(ActividadesCom[[#This Row],[NIVEL 5]],Catálogo!A:B,2,FALSE),"")</f>
        <v>4</v>
      </c>
      <c r="AG2484" s="5">
        <v>1</v>
      </c>
      <c r="AH2484" s="2"/>
    </row>
    <row r="2485" spans="1:34" ht="30" hidden="1" customHeight="1" x14ac:dyDescent="0.25">
      <c r="A2485" s="7">
        <v>18470451</v>
      </c>
      <c r="B2485" s="6" t="str">
        <f>VLOOKUP(ActividadesCom[[#This Row],[NO. DE CONTROL]],'LISTADO ESTUDIANTES'!A:C,2,FALSE)</f>
        <v>PEREZ CORDOVA INGRI</v>
      </c>
      <c r="C2485" s="6" t="str">
        <f>VLOOKUP(ActividadesCom[[#This Row],[NO. DE CONTROL]],'LISTADO ESTUDIANTES'!A:C,3,FALSE)</f>
        <v>INGENIERIA INDUSTRIAL</v>
      </c>
      <c r="D2485" s="5" t="str">
        <f>VLOOKUP(ActividadesCom[[#This Row],[NO. DE CONTROL]],'LISTADO ESTUDIANTES'!A:D,4,FALSE)</f>
        <v>EGRESADO(A)</v>
      </c>
      <c r="E2485" s="5">
        <f>SUM(ActividadesCom[[#This Row],[CRÉD. 1]],ActividadesCom[[#This Row],[CRÉD. 2]],ActividadesCom[[#This Row],[CRÉD. 3]],ActividadesCom[[#This Row],[CRÉD. 4]],ActividadesCom[[#This Row],[CRÉD. 5]])</f>
        <v>0</v>
      </c>
      <c r="F2485" s="17" t="str">
        <f>IF(ActividadesCom[[#This Row],[ÚLTIMO SEMESTRE CON CRÉDITOS]]&gt;0,ROUND(AVERAGE(ActividadesCom[[#This Row],[VALOR NIVEL 5]],ActividadesCom[[#This Row],[VALOR NIVEL 4]],ActividadesCom[[#This Row],[VALOR NIVEL 3]],ActividadesCom[[#This Row],[VALOR NIVEL 2]],ActividadesCom[[#This Row],[VALOR NIVEL 1]]),0),"")</f>
        <v/>
      </c>
      <c r="G2485" s="5" t="str">
        <f>IF(ActividadesCom[[#This Row],[PROMEDIO]]="","",IF(ActividadesCom[[#This Row],[PROMEDIO]]&gt;=4,"EXCELENTE",IF(ActividadesCom[[#This Row],[PROMEDIO]]&gt;=3,"NOTABLE",IF(ActividadesCom[[#This Row],[PROMEDIO]]&gt;=2,"BUENO",IF(ActividadesCom[[#This Row],[PROMEDIO]]=1,"SUFICIENTE","")))))</f>
        <v/>
      </c>
      <c r="H2485" s="5">
        <f>MAX(ActividadesCom[[#This Row],[PERÍODO 1]],ActividadesCom[[#This Row],[PERÍODO 2]],ActividadesCom[[#This Row],[PERÍODO 3]],ActividadesCom[[#This Row],[PERÍODO 4]],ActividadesCom[[#This Row],[PERÍODO 5]])</f>
        <v>0</v>
      </c>
      <c r="I2485" s="6"/>
      <c r="J2485" s="5"/>
      <c r="K2485" s="5"/>
      <c r="L2485" s="5" t="str">
        <f>IF(ActividadesCom[[#This Row],[NIVEL 1]]&lt;&gt;0,VLOOKUP(ActividadesCom[[#This Row],[NIVEL 1]],Catálogo!A:B,2,FALSE),"")</f>
        <v/>
      </c>
      <c r="M2485" s="5"/>
      <c r="N2485" s="6"/>
      <c r="O2485" s="5"/>
      <c r="P2485" s="5"/>
      <c r="Q2485" s="5" t="str">
        <f>IF(ActividadesCom[[#This Row],[NIVEL 2]]&lt;&gt;0,VLOOKUP(ActividadesCom[[#This Row],[NIVEL 2]],Catálogo!A:B,2,FALSE),"")</f>
        <v/>
      </c>
      <c r="R2485" s="5"/>
      <c r="S2485" s="6"/>
      <c r="T2485" s="5"/>
      <c r="U2485" s="5"/>
      <c r="V2485" s="5" t="str">
        <f>IF(ActividadesCom[[#This Row],[NIVEL 3]]&lt;&gt;0,VLOOKUP(ActividadesCom[[#This Row],[NIVEL 3]],Catálogo!A:B,2,FALSE),"")</f>
        <v/>
      </c>
      <c r="W2485" s="5"/>
      <c r="X2485" s="6"/>
      <c r="Y2485" s="5"/>
      <c r="Z2485" s="5"/>
      <c r="AA2485" s="5" t="str">
        <f>IF(ActividadesCom[[#This Row],[NIVEL 4]]&lt;&gt;0,VLOOKUP(ActividadesCom[[#This Row],[NIVEL 4]],Catálogo!A:B,2,FALSE),"")</f>
        <v/>
      </c>
      <c r="AB2485" s="5"/>
      <c r="AC2485" s="6"/>
      <c r="AD2485" s="5"/>
      <c r="AE2485" s="5"/>
      <c r="AF2485" s="5" t="str">
        <f>IF(ActividadesCom[[#This Row],[NIVEL 5]]&lt;&gt;0,VLOOKUP(ActividadesCom[[#This Row],[NIVEL 5]],Catálogo!A:B,2,FALSE),"")</f>
        <v/>
      </c>
      <c r="AG2485" s="5"/>
      <c r="AH2485" s="2"/>
    </row>
    <row r="2486" spans="1:34" ht="30" hidden="1" customHeight="1" x14ac:dyDescent="0.25">
      <c r="A2486" s="7">
        <v>18470452</v>
      </c>
      <c r="B2486" s="6" t="str">
        <f>VLOOKUP(ActividadesCom[[#This Row],[NO. DE CONTROL]],'LISTADO ESTUDIANTES'!A:C,2,FALSE)</f>
        <v>MENDEZ CAMARA ELIAS NAIN</v>
      </c>
      <c r="C2486" s="6" t="str">
        <f>VLOOKUP(ActividadesCom[[#This Row],[NO. DE CONTROL]],'LISTADO ESTUDIANTES'!A:C,3,FALSE)</f>
        <v>INGENIERIA MECANICA</v>
      </c>
      <c r="D2486" s="5" t="str">
        <f>VLOOKUP(ActividadesCom[[#This Row],[NO. DE CONTROL]],'LISTADO ESTUDIANTES'!A:D,4,FALSE)</f>
        <v>EGRESADO(A)</v>
      </c>
      <c r="E2486" s="5">
        <f>SUM(ActividadesCom[[#This Row],[CRÉD. 1]],ActividadesCom[[#This Row],[CRÉD. 2]],ActividadesCom[[#This Row],[CRÉD. 3]],ActividadesCom[[#This Row],[CRÉD. 4]],ActividadesCom[[#This Row],[CRÉD. 5]])</f>
        <v>0</v>
      </c>
      <c r="F2486" s="17" t="str">
        <f>IF(ActividadesCom[[#This Row],[ÚLTIMO SEMESTRE CON CRÉDITOS]]&gt;0,ROUND(AVERAGE(ActividadesCom[[#This Row],[VALOR NIVEL 5]],ActividadesCom[[#This Row],[VALOR NIVEL 4]],ActividadesCom[[#This Row],[VALOR NIVEL 3]],ActividadesCom[[#This Row],[VALOR NIVEL 2]],ActividadesCom[[#This Row],[VALOR NIVEL 1]]),0),"")</f>
        <v/>
      </c>
      <c r="G2486" s="5" t="str">
        <f>IF(ActividadesCom[[#This Row],[PROMEDIO]]="","",IF(ActividadesCom[[#This Row],[PROMEDIO]]&gt;=4,"EXCELENTE",IF(ActividadesCom[[#This Row],[PROMEDIO]]&gt;=3,"NOTABLE",IF(ActividadesCom[[#This Row],[PROMEDIO]]&gt;=2,"BUENO",IF(ActividadesCom[[#This Row],[PROMEDIO]]=1,"SUFICIENTE","")))))</f>
        <v/>
      </c>
      <c r="H2486" s="5">
        <f>MAX(ActividadesCom[[#This Row],[PERÍODO 1]],ActividadesCom[[#This Row],[PERÍODO 2]],ActividadesCom[[#This Row],[PERÍODO 3]],ActividadesCom[[#This Row],[PERÍODO 4]],ActividadesCom[[#This Row],[PERÍODO 5]])</f>
        <v>0</v>
      </c>
      <c r="I2486" s="6"/>
      <c r="J2486" s="5"/>
      <c r="K2486" s="5"/>
      <c r="L2486" s="5" t="str">
        <f>IF(ActividadesCom[[#This Row],[NIVEL 1]]&lt;&gt;0,VLOOKUP(ActividadesCom[[#This Row],[NIVEL 1]],Catálogo!A:B,2,FALSE),"")</f>
        <v/>
      </c>
      <c r="M2486" s="5"/>
      <c r="N2486" s="6"/>
      <c r="O2486" s="5"/>
      <c r="P2486" s="5"/>
      <c r="Q2486" s="5" t="str">
        <f>IF(ActividadesCom[[#This Row],[NIVEL 2]]&lt;&gt;0,VLOOKUP(ActividadesCom[[#This Row],[NIVEL 2]],Catálogo!A:B,2,FALSE),"")</f>
        <v/>
      </c>
      <c r="R2486" s="5"/>
      <c r="S2486" s="6"/>
      <c r="T2486" s="5"/>
      <c r="U2486" s="5"/>
      <c r="V2486" s="5" t="str">
        <f>IF(ActividadesCom[[#This Row],[NIVEL 3]]&lt;&gt;0,VLOOKUP(ActividadesCom[[#This Row],[NIVEL 3]],Catálogo!A:B,2,FALSE),"")</f>
        <v/>
      </c>
      <c r="W2486" s="5"/>
      <c r="X2486" s="6"/>
      <c r="Y2486" s="5"/>
      <c r="Z2486" s="5"/>
      <c r="AA2486" s="5" t="str">
        <f>IF(ActividadesCom[[#This Row],[NIVEL 4]]&lt;&gt;0,VLOOKUP(ActividadesCom[[#This Row],[NIVEL 4]],Catálogo!A:B,2,FALSE),"")</f>
        <v/>
      </c>
      <c r="AB2486" s="5"/>
      <c r="AC2486" s="6"/>
      <c r="AD2486" s="5"/>
      <c r="AE2486" s="5"/>
      <c r="AF2486" s="5" t="str">
        <f>IF(ActividadesCom[[#This Row],[NIVEL 5]]&lt;&gt;0,VLOOKUP(ActividadesCom[[#This Row],[NIVEL 5]],Catálogo!A:B,2,FALSE),"")</f>
        <v/>
      </c>
      <c r="AG2486" s="5"/>
      <c r="AH2486" s="2"/>
    </row>
    <row r="2487" spans="1:34" ht="30" hidden="1" customHeight="1" x14ac:dyDescent="0.25">
      <c r="A2487" s="7">
        <v>18470453</v>
      </c>
      <c r="B2487" s="6" t="str">
        <f>VLOOKUP(ActividadesCom[[#This Row],[NO. DE CONTROL]],'LISTADO ESTUDIANTES'!A:C,2,FALSE)</f>
        <v>CANUL MAY MERARY SADAY</v>
      </c>
      <c r="C2487" s="6" t="str">
        <f>VLOOKUP(ActividadesCom[[#This Row],[NO. DE CONTROL]],'LISTADO ESTUDIANTES'!A:C,3,FALSE)</f>
        <v>INGENIERIA EN ADMINISTRACION</v>
      </c>
      <c r="D2487" s="5" t="str">
        <f>VLOOKUP(ActividadesCom[[#This Row],[NO. DE CONTROL]],'LISTADO ESTUDIANTES'!A:D,4,FALSE)</f>
        <v>EGRESADO(A)</v>
      </c>
      <c r="E2487" s="5">
        <f>SUM(ActividadesCom[[#This Row],[CRÉD. 1]],ActividadesCom[[#This Row],[CRÉD. 2]],ActividadesCom[[#This Row],[CRÉD. 3]],ActividadesCom[[#This Row],[CRÉD. 4]],ActividadesCom[[#This Row],[CRÉD. 5]])</f>
        <v>5</v>
      </c>
      <c r="F2487" s="17">
        <f>IF(ActividadesCom[[#This Row],[ÚLTIMO SEMESTRE CON CRÉDITOS]]&gt;0,ROUND(AVERAGE(ActividadesCom[[#This Row],[VALOR NIVEL 5]],ActividadesCom[[#This Row],[VALOR NIVEL 4]],ActividadesCom[[#This Row],[VALOR NIVEL 3]],ActividadesCom[[#This Row],[VALOR NIVEL 2]],ActividadesCom[[#This Row],[VALOR NIVEL 1]]),0),"")</f>
        <v>2</v>
      </c>
      <c r="G2487" s="5" t="str">
        <f>IF(ActividadesCom[[#This Row],[PROMEDIO]]="","",IF(ActividadesCom[[#This Row],[PROMEDIO]]&gt;=4,"EXCELENTE",IF(ActividadesCom[[#This Row],[PROMEDIO]]&gt;=3,"NOTABLE",IF(ActividadesCom[[#This Row],[PROMEDIO]]&gt;=2,"BUENO",IF(ActividadesCom[[#This Row],[PROMEDIO]]=1,"SUFICIENTE","")))))</f>
        <v>BUENO</v>
      </c>
      <c r="H2487" s="5">
        <f>MAX(ActividadesCom[[#This Row],[PERÍODO 1]],ActividadesCom[[#This Row],[PERÍODO 2]],ActividadesCom[[#This Row],[PERÍODO 3]],ActividadesCom[[#This Row],[PERÍODO 4]],ActividadesCom[[#This Row],[PERÍODO 5]])</f>
        <v>20211</v>
      </c>
      <c r="I2487" s="6" t="s">
        <v>943</v>
      </c>
      <c r="J2487" s="5">
        <v>20193</v>
      </c>
      <c r="K2487" s="5" t="s">
        <v>4009</v>
      </c>
      <c r="L2487" s="5">
        <f>IF(ActividadesCom[[#This Row],[NIVEL 1]]&lt;&gt;0,VLOOKUP(ActividadesCom[[#This Row],[NIVEL 1]],Catálogo!A:B,2,FALSE),"")</f>
        <v>2</v>
      </c>
      <c r="M2487" s="5">
        <v>2</v>
      </c>
      <c r="N2487" s="6" t="s">
        <v>4529</v>
      </c>
      <c r="O2487" s="5">
        <v>20211</v>
      </c>
      <c r="P2487" s="5" t="s">
        <v>4010</v>
      </c>
      <c r="Q2487" s="5">
        <f>IF(ActividadesCom[[#This Row],[NIVEL 2]]&lt;&gt;0,VLOOKUP(ActividadesCom[[#This Row],[NIVEL 2]],Catálogo!A:B,2,FALSE),"")</f>
        <v>1</v>
      </c>
      <c r="R2487" s="11">
        <v>1</v>
      </c>
      <c r="S2487" s="12"/>
      <c r="T2487" s="11"/>
      <c r="U2487" s="11"/>
      <c r="V2487" s="5" t="str">
        <f>IF(ActividadesCom[[#This Row],[NIVEL 3]]&lt;&gt;0,VLOOKUP(ActividadesCom[[#This Row],[NIVEL 3]],Catálogo!A:B,2,FALSE),"")</f>
        <v/>
      </c>
      <c r="W2487" s="11"/>
      <c r="X2487" s="6" t="s">
        <v>25</v>
      </c>
      <c r="Y2487" s="5">
        <v>20193</v>
      </c>
      <c r="Z2487" s="5" t="s">
        <v>4007</v>
      </c>
      <c r="AA2487" s="5">
        <f>IF(ActividadesCom[[#This Row],[NIVEL 4]]&lt;&gt;0,VLOOKUP(ActividadesCom[[#This Row],[NIVEL 4]],Catálogo!A:B,2,FALSE),"")</f>
        <v>4</v>
      </c>
      <c r="AB2487" s="5">
        <v>1</v>
      </c>
      <c r="AC2487" s="6" t="s">
        <v>34</v>
      </c>
      <c r="AD2487" s="5">
        <v>20183</v>
      </c>
      <c r="AE2487" s="5" t="s">
        <v>4009</v>
      </c>
      <c r="AF2487" s="5">
        <f>IF(ActividadesCom[[#This Row],[NIVEL 5]]&lt;&gt;0,VLOOKUP(ActividadesCom[[#This Row],[NIVEL 5]],Catálogo!A:B,2,FALSE),"")</f>
        <v>2</v>
      </c>
      <c r="AG2487" s="5">
        <v>1</v>
      </c>
      <c r="AH2487" s="2"/>
    </row>
    <row r="2488" spans="1:34" ht="30" hidden="1" customHeight="1" x14ac:dyDescent="0.25">
      <c r="A2488" s="7">
        <v>18470454</v>
      </c>
      <c r="B2488" s="6" t="str">
        <f>VLOOKUP(ActividadesCom[[#This Row],[NO. DE CONTROL]],'LISTADO ESTUDIANTES'!A:C,2,FALSE)</f>
        <v>EUAN CRUZ CESAR RAUL</v>
      </c>
      <c r="C2488" s="6" t="str">
        <f>VLOOKUP(ActividadesCom[[#This Row],[NO. DE CONTROL]],'LISTADO ESTUDIANTES'!A:C,3,FALSE)</f>
        <v>ARQUITECTURA</v>
      </c>
      <c r="D2488" s="5" t="str">
        <f>VLOOKUP(ActividadesCom[[#This Row],[NO. DE CONTROL]],'LISTADO ESTUDIANTES'!A:D,4,FALSE)</f>
        <v>EGRESADO(A)</v>
      </c>
      <c r="E2488" s="5">
        <f>SUM(ActividadesCom[[#This Row],[CRÉD. 1]],ActividadesCom[[#This Row],[CRÉD. 2]],ActividadesCom[[#This Row],[CRÉD. 3]],ActividadesCom[[#This Row],[CRÉD. 4]],ActividadesCom[[#This Row],[CRÉD. 5]])</f>
        <v>1</v>
      </c>
      <c r="F2488" s="17">
        <f>IF(ActividadesCom[[#This Row],[ÚLTIMO SEMESTRE CON CRÉDITOS]]&gt;0,ROUND(AVERAGE(ActividadesCom[[#This Row],[VALOR NIVEL 5]],ActividadesCom[[#This Row],[VALOR NIVEL 4]],ActividadesCom[[#This Row],[VALOR NIVEL 3]],ActividadesCom[[#This Row],[VALOR NIVEL 2]],ActividadesCom[[#This Row],[VALOR NIVEL 1]]),0),"")</f>
        <v>2</v>
      </c>
      <c r="G2488" s="5" t="str">
        <f>IF(ActividadesCom[[#This Row],[PROMEDIO]]="","",IF(ActividadesCom[[#This Row],[PROMEDIO]]&gt;=4,"EXCELENTE",IF(ActividadesCom[[#This Row],[PROMEDIO]]&gt;=3,"NOTABLE",IF(ActividadesCom[[#This Row],[PROMEDIO]]&gt;=2,"BUENO",IF(ActividadesCom[[#This Row],[PROMEDIO]]=1,"SUFICIENTE","")))))</f>
        <v>BUENO</v>
      </c>
      <c r="H2488" s="5">
        <f>MAX(ActividadesCom[[#This Row],[PERÍODO 1]],ActividadesCom[[#This Row],[PERÍODO 2]],ActividadesCom[[#This Row],[PERÍODO 3]],ActividadesCom[[#This Row],[PERÍODO 4]],ActividadesCom[[#This Row],[PERÍODO 5]])</f>
        <v>20183</v>
      </c>
      <c r="I2488" s="6" t="s">
        <v>3996</v>
      </c>
      <c r="J2488" s="5">
        <v>20183</v>
      </c>
      <c r="K2488" s="5" t="s">
        <v>4009</v>
      </c>
      <c r="L2488" s="5">
        <f>IF(ActividadesCom[[#This Row],[NIVEL 1]]&lt;&gt;0,VLOOKUP(ActividadesCom[[#This Row],[NIVEL 1]],Catálogo!A:B,2,FALSE),"")</f>
        <v>2</v>
      </c>
      <c r="M2488" s="5">
        <v>1</v>
      </c>
      <c r="N2488" s="6"/>
      <c r="O2488" s="5"/>
      <c r="P2488" s="5"/>
      <c r="Q2488" s="5" t="str">
        <f>IF(ActividadesCom[[#This Row],[NIVEL 2]]&lt;&gt;0,VLOOKUP(ActividadesCom[[#This Row],[NIVEL 2]],Catálogo!A:B,2,FALSE),"")</f>
        <v/>
      </c>
      <c r="R2488" s="14"/>
      <c r="S2488" s="23"/>
      <c r="T2488" s="14"/>
      <c r="U2488" s="14"/>
      <c r="V2488" s="5" t="str">
        <f>IF(ActividadesCom[[#This Row],[NIVEL 3]]&lt;&gt;0,VLOOKUP(ActividadesCom[[#This Row],[NIVEL 3]],Catálogo!A:B,2,FALSE),"")</f>
        <v/>
      </c>
      <c r="W2488" s="14"/>
      <c r="X2488" s="6"/>
      <c r="Y2488" s="5"/>
      <c r="Z2488" s="5"/>
      <c r="AA2488" s="5" t="str">
        <f>IF(ActividadesCom[[#This Row],[NIVEL 4]]&lt;&gt;0,VLOOKUP(ActividadesCom[[#This Row],[NIVEL 4]],Catálogo!A:B,2,FALSE),"")</f>
        <v/>
      </c>
      <c r="AB2488" s="5"/>
      <c r="AC2488" s="6"/>
      <c r="AD2488" s="5"/>
      <c r="AE2488" s="5"/>
      <c r="AF2488" s="5" t="str">
        <f>IF(ActividadesCom[[#This Row],[NIVEL 5]]&lt;&gt;0,VLOOKUP(ActividadesCom[[#This Row],[NIVEL 5]],Catálogo!A:B,2,FALSE),"")</f>
        <v/>
      </c>
      <c r="AG2488" s="5"/>
      <c r="AH2488" s="2"/>
    </row>
    <row r="2489" spans="1:34" ht="30" hidden="1" customHeight="1" x14ac:dyDescent="0.25">
      <c r="A2489" s="7">
        <v>18470455</v>
      </c>
      <c r="B2489" s="6" t="str">
        <f>VLOOKUP(ActividadesCom[[#This Row],[NO. DE CONTROL]],'LISTADO ESTUDIANTES'!A:C,2,FALSE)</f>
        <v>POOT PEREZ SERGIO EMMANUEL</v>
      </c>
      <c r="C2489" s="6" t="str">
        <f>VLOOKUP(ActividadesCom[[#This Row],[NO. DE CONTROL]],'LISTADO ESTUDIANTES'!A:C,3,FALSE)</f>
        <v>INGENIERIA QUIMICA</v>
      </c>
      <c r="D2489" s="5" t="str">
        <f>VLOOKUP(ActividadesCom[[#This Row],[NO. DE CONTROL]],'LISTADO ESTUDIANTES'!A:D,4,FALSE)</f>
        <v>EGRESADO(A)</v>
      </c>
      <c r="E2489" s="5">
        <f>SUM(ActividadesCom[[#This Row],[CRÉD. 1]],ActividadesCom[[#This Row],[CRÉD. 2]],ActividadesCom[[#This Row],[CRÉD. 3]],ActividadesCom[[#This Row],[CRÉD. 4]],ActividadesCom[[#This Row],[CRÉD. 5]])</f>
        <v>5</v>
      </c>
      <c r="F2489" s="17">
        <f>IF(ActividadesCom[[#This Row],[ÚLTIMO SEMESTRE CON CRÉDITOS]]&gt;0,ROUND(AVERAGE(ActividadesCom[[#This Row],[VALOR NIVEL 5]],ActividadesCom[[#This Row],[VALOR NIVEL 4]],ActividadesCom[[#This Row],[VALOR NIVEL 3]],ActividadesCom[[#This Row],[VALOR NIVEL 2]],ActividadesCom[[#This Row],[VALOR NIVEL 1]]),0),"")</f>
        <v>3</v>
      </c>
      <c r="G2489" s="5" t="str">
        <f>IF(ActividadesCom[[#This Row],[PROMEDIO]]="","",IF(ActividadesCom[[#This Row],[PROMEDIO]]&gt;=4,"EXCELENTE",IF(ActividadesCom[[#This Row],[PROMEDIO]]&gt;=3,"NOTABLE",IF(ActividadesCom[[#This Row],[PROMEDIO]]&gt;=2,"BUENO",IF(ActividadesCom[[#This Row],[PROMEDIO]]=1,"SUFICIENTE","")))))</f>
        <v>NOTABLE</v>
      </c>
      <c r="H2489" s="5">
        <f>MAX(ActividadesCom[[#This Row],[PERÍODO 1]],ActividadesCom[[#This Row],[PERÍODO 2]],ActividadesCom[[#This Row],[PERÍODO 3]],ActividadesCom[[#This Row],[PERÍODO 4]],ActividadesCom[[#This Row],[PERÍODO 5]])</f>
        <v>20213</v>
      </c>
      <c r="I2489" s="6" t="s">
        <v>4101</v>
      </c>
      <c r="J2489" s="5">
        <v>20203</v>
      </c>
      <c r="K2489" s="5" t="s">
        <v>4009</v>
      </c>
      <c r="L2489" s="5">
        <f>IF(ActividadesCom[[#This Row],[NIVEL 1]]&lt;&gt;0,VLOOKUP(ActividadesCom[[#This Row],[NIVEL 1]],Catálogo!A:B,2,FALSE),"")</f>
        <v>2</v>
      </c>
      <c r="M2489" s="5">
        <v>1</v>
      </c>
      <c r="N2489" s="6" t="s">
        <v>4554</v>
      </c>
      <c r="O2489" s="5">
        <v>20211</v>
      </c>
      <c r="P2489" s="5" t="s">
        <v>4007</v>
      </c>
      <c r="Q2489" s="5">
        <f>IF(ActividadesCom[[#This Row],[NIVEL 2]]&lt;&gt;0,VLOOKUP(ActividadesCom[[#This Row],[NIVEL 2]],Catálogo!A:B,2,FALSE),"")</f>
        <v>4</v>
      </c>
      <c r="R2489" s="5">
        <v>1</v>
      </c>
      <c r="S2489" s="6" t="s">
        <v>4571</v>
      </c>
      <c r="T2489" s="5">
        <v>20211</v>
      </c>
      <c r="U2489" s="5" t="s">
        <v>4007</v>
      </c>
      <c r="V2489" s="5">
        <f>IF(ActividadesCom[[#This Row],[NIVEL 3]]&lt;&gt;0,VLOOKUP(ActividadesCom[[#This Row],[NIVEL 3]],Catálogo!A:B,2,FALSE),"")</f>
        <v>4</v>
      </c>
      <c r="W2489" s="5">
        <v>1</v>
      </c>
      <c r="X2489" s="6" t="s">
        <v>4892</v>
      </c>
      <c r="Y2489" s="5">
        <v>20213</v>
      </c>
      <c r="Z2489" s="5" t="s">
        <v>4007</v>
      </c>
      <c r="AA2489" s="5">
        <f>IF(ActividadesCom[[#This Row],[NIVEL 4]]&lt;&gt;0,VLOOKUP(ActividadesCom[[#This Row],[NIVEL 4]],Catálogo!A:B,2,FALSE),"")</f>
        <v>4</v>
      </c>
      <c r="AB2489" s="5">
        <v>1</v>
      </c>
      <c r="AC2489" s="6" t="s">
        <v>11</v>
      </c>
      <c r="AD2489" s="5">
        <v>20191</v>
      </c>
      <c r="AE2489" s="5" t="s">
        <v>4009</v>
      </c>
      <c r="AF2489" s="5">
        <f>IF(ActividadesCom[[#This Row],[NIVEL 5]]&lt;&gt;0,VLOOKUP(ActividadesCom[[#This Row],[NIVEL 5]],Catálogo!A:B,2,FALSE),"")</f>
        <v>2</v>
      </c>
      <c r="AG2489" s="5">
        <v>1</v>
      </c>
      <c r="AH2489" s="2"/>
    </row>
    <row r="2490" spans="1:34" ht="30" hidden="1" customHeight="1" x14ac:dyDescent="0.25">
      <c r="A2490" s="7">
        <v>18470456</v>
      </c>
      <c r="B2490" s="6" t="str">
        <f>VLOOKUP(ActividadesCom[[#This Row],[NO. DE CONTROL]],'LISTADO ESTUDIANTES'!A:C,2,FALSE)</f>
        <v>ESPAÑA CACH JESUS CARLOS AARON</v>
      </c>
      <c r="C2490" s="6" t="str">
        <f>VLOOKUP(ActividadesCom[[#This Row],[NO. DE CONTROL]],'LISTADO ESTUDIANTES'!A:C,3,FALSE)</f>
        <v>INGENIERIA EN GESTION EMPRESARIAL</v>
      </c>
      <c r="D2490" s="5" t="str">
        <f>VLOOKUP(ActividadesCom[[#This Row],[NO. DE CONTROL]],'LISTADO ESTUDIANTES'!A:D,4,FALSE)</f>
        <v>EGRESADO(A)</v>
      </c>
      <c r="E2490" s="5">
        <f>SUM(ActividadesCom[[#This Row],[CRÉD. 1]],ActividadesCom[[#This Row],[CRÉD. 2]],ActividadesCom[[#This Row],[CRÉD. 3]],ActividadesCom[[#This Row],[CRÉD. 4]],ActividadesCom[[#This Row],[CRÉD. 5]])</f>
        <v>0</v>
      </c>
      <c r="F2490" s="17" t="str">
        <f>IF(ActividadesCom[[#This Row],[ÚLTIMO SEMESTRE CON CRÉDITOS]]&gt;0,ROUND(AVERAGE(ActividadesCom[[#This Row],[VALOR NIVEL 5]],ActividadesCom[[#This Row],[VALOR NIVEL 4]],ActividadesCom[[#This Row],[VALOR NIVEL 3]],ActividadesCom[[#This Row],[VALOR NIVEL 2]],ActividadesCom[[#This Row],[VALOR NIVEL 1]]),0),"")</f>
        <v/>
      </c>
      <c r="G2490" s="5" t="str">
        <f>IF(ActividadesCom[[#This Row],[PROMEDIO]]="","",IF(ActividadesCom[[#This Row],[PROMEDIO]]&gt;=4,"EXCELENTE",IF(ActividadesCom[[#This Row],[PROMEDIO]]&gt;=3,"NOTABLE",IF(ActividadesCom[[#This Row],[PROMEDIO]]&gt;=2,"BUENO",IF(ActividadesCom[[#This Row],[PROMEDIO]]=1,"SUFICIENTE","")))))</f>
        <v/>
      </c>
      <c r="H2490" s="5">
        <f>MAX(ActividadesCom[[#This Row],[PERÍODO 1]],ActividadesCom[[#This Row],[PERÍODO 2]],ActividadesCom[[#This Row],[PERÍODO 3]],ActividadesCom[[#This Row],[PERÍODO 4]],ActividadesCom[[#This Row],[PERÍODO 5]])</f>
        <v>0</v>
      </c>
      <c r="I2490" s="6"/>
      <c r="J2490" s="5"/>
      <c r="K2490" s="5"/>
      <c r="L2490" s="5" t="str">
        <f>IF(ActividadesCom[[#This Row],[NIVEL 1]]&lt;&gt;0,VLOOKUP(ActividadesCom[[#This Row],[NIVEL 1]],Catálogo!A:B,2,FALSE),"")</f>
        <v/>
      </c>
      <c r="M2490" s="5"/>
      <c r="N2490" s="6"/>
      <c r="O2490" s="5"/>
      <c r="P2490" s="5"/>
      <c r="Q2490" s="5" t="str">
        <f>IF(ActividadesCom[[#This Row],[NIVEL 2]]&lt;&gt;0,VLOOKUP(ActividadesCom[[#This Row],[NIVEL 2]],Catálogo!A:B,2,FALSE),"")</f>
        <v/>
      </c>
      <c r="R2490" s="5"/>
      <c r="S2490" s="6"/>
      <c r="T2490" s="5"/>
      <c r="U2490" s="5"/>
      <c r="V2490" s="5" t="str">
        <f>IF(ActividadesCom[[#This Row],[NIVEL 3]]&lt;&gt;0,VLOOKUP(ActividadesCom[[#This Row],[NIVEL 3]],Catálogo!A:B,2,FALSE),"")</f>
        <v/>
      </c>
      <c r="W2490" s="5"/>
      <c r="X2490" s="6"/>
      <c r="Y2490" s="5"/>
      <c r="Z2490" s="5"/>
      <c r="AA2490" s="5" t="str">
        <f>IF(ActividadesCom[[#This Row],[NIVEL 4]]&lt;&gt;0,VLOOKUP(ActividadesCom[[#This Row],[NIVEL 4]],Catálogo!A:B,2,FALSE),"")</f>
        <v/>
      </c>
      <c r="AB2490" s="5"/>
      <c r="AC2490" s="6"/>
      <c r="AD2490" s="5"/>
      <c r="AE2490" s="5"/>
      <c r="AF2490" s="5" t="str">
        <f>IF(ActividadesCom[[#This Row],[NIVEL 5]]&lt;&gt;0,VLOOKUP(ActividadesCom[[#This Row],[NIVEL 5]],Catálogo!A:B,2,FALSE),"")</f>
        <v/>
      </c>
      <c r="AG2490" s="5"/>
      <c r="AH2490" s="2"/>
    </row>
    <row r="2491" spans="1:34" ht="30" hidden="1" customHeight="1" x14ac:dyDescent="0.25">
      <c r="A2491" s="7">
        <v>18470457</v>
      </c>
      <c r="B2491" s="6" t="str">
        <f>VLOOKUP(ActividadesCom[[#This Row],[NO. DE CONTROL]],'LISTADO ESTUDIANTES'!A:C,2,FALSE)</f>
        <v>LOPEZ QUINTAL ANGELLI  JOAQUINA</v>
      </c>
      <c r="C2491" s="6" t="str">
        <f>VLOOKUP(ActividadesCom[[#This Row],[NO. DE CONTROL]],'LISTADO ESTUDIANTES'!A:C,3,FALSE)</f>
        <v>ARQUITECTURA</v>
      </c>
      <c r="D2491" s="5" t="str">
        <f>VLOOKUP(ActividadesCom[[#This Row],[NO. DE CONTROL]],'LISTADO ESTUDIANTES'!A:D,4,FALSE)</f>
        <v>EGRESADO(A)</v>
      </c>
      <c r="E2491" s="5">
        <f>SUM(ActividadesCom[[#This Row],[CRÉD. 1]],ActividadesCom[[#This Row],[CRÉD. 2]],ActividadesCom[[#This Row],[CRÉD. 3]],ActividadesCom[[#This Row],[CRÉD. 4]],ActividadesCom[[#This Row],[CRÉD. 5]])</f>
        <v>0</v>
      </c>
      <c r="F2491" s="17" t="str">
        <f>IF(ActividadesCom[[#This Row],[ÚLTIMO SEMESTRE CON CRÉDITOS]]&gt;0,ROUND(AVERAGE(ActividadesCom[[#This Row],[VALOR NIVEL 5]],ActividadesCom[[#This Row],[VALOR NIVEL 4]],ActividadesCom[[#This Row],[VALOR NIVEL 3]],ActividadesCom[[#This Row],[VALOR NIVEL 2]],ActividadesCom[[#This Row],[VALOR NIVEL 1]]),0),"")</f>
        <v/>
      </c>
      <c r="G2491" s="5" t="str">
        <f>IF(ActividadesCom[[#This Row],[PROMEDIO]]="","",IF(ActividadesCom[[#This Row],[PROMEDIO]]&gt;=4,"EXCELENTE",IF(ActividadesCom[[#This Row],[PROMEDIO]]&gt;=3,"NOTABLE",IF(ActividadesCom[[#This Row],[PROMEDIO]]&gt;=2,"BUENO",IF(ActividadesCom[[#This Row],[PROMEDIO]]=1,"SUFICIENTE","")))))</f>
        <v/>
      </c>
      <c r="H2491" s="5">
        <f>MAX(ActividadesCom[[#This Row],[PERÍODO 1]],ActividadesCom[[#This Row],[PERÍODO 2]],ActividadesCom[[#This Row],[PERÍODO 3]],ActividadesCom[[#This Row],[PERÍODO 4]],ActividadesCom[[#This Row],[PERÍODO 5]])</f>
        <v>0</v>
      </c>
      <c r="I2491" s="6"/>
      <c r="J2491" s="5"/>
      <c r="K2491" s="5"/>
      <c r="L2491" s="5" t="str">
        <f>IF(ActividadesCom[[#This Row],[NIVEL 1]]&lt;&gt;0,VLOOKUP(ActividadesCom[[#This Row],[NIVEL 1]],Catálogo!A:B,2,FALSE),"")</f>
        <v/>
      </c>
      <c r="M2491" s="5"/>
      <c r="N2491" s="6"/>
      <c r="O2491" s="5"/>
      <c r="P2491" s="5"/>
      <c r="Q2491" s="5" t="str">
        <f>IF(ActividadesCom[[#This Row],[NIVEL 2]]&lt;&gt;0,VLOOKUP(ActividadesCom[[#This Row],[NIVEL 2]],Catálogo!A:B,2,FALSE),"")</f>
        <v/>
      </c>
      <c r="R2491" s="14"/>
      <c r="S2491" s="23"/>
      <c r="T2491" s="14"/>
      <c r="U2491" s="14"/>
      <c r="V2491" s="5" t="str">
        <f>IF(ActividadesCom[[#This Row],[NIVEL 3]]&lt;&gt;0,VLOOKUP(ActividadesCom[[#This Row],[NIVEL 3]],Catálogo!A:B,2,FALSE),"")</f>
        <v/>
      </c>
      <c r="W2491" s="14"/>
      <c r="X2491" s="6"/>
      <c r="Y2491" s="5"/>
      <c r="Z2491" s="5"/>
      <c r="AA2491" s="5" t="str">
        <f>IF(ActividadesCom[[#This Row],[NIVEL 4]]&lt;&gt;0,VLOOKUP(ActividadesCom[[#This Row],[NIVEL 4]],Catálogo!A:B,2,FALSE),"")</f>
        <v/>
      </c>
      <c r="AB2491" s="5"/>
      <c r="AC2491" s="6"/>
      <c r="AD2491" s="5"/>
      <c r="AE2491" s="5"/>
      <c r="AF2491" s="5" t="str">
        <f>IF(ActividadesCom[[#This Row],[NIVEL 5]]&lt;&gt;0,VLOOKUP(ActividadesCom[[#This Row],[NIVEL 5]],Catálogo!A:B,2,FALSE),"")</f>
        <v/>
      </c>
      <c r="AG2491" s="5"/>
      <c r="AH2491" s="2"/>
    </row>
    <row r="2492" spans="1:34" ht="30" hidden="1" customHeight="1" x14ac:dyDescent="0.25">
      <c r="A2492" s="7">
        <v>18470458</v>
      </c>
      <c r="B2492" s="6" t="str">
        <f>VLOOKUP(ActividadesCom[[#This Row],[NO. DE CONTROL]],'LISTADO ESTUDIANTES'!A:C,2,FALSE)</f>
        <v>FRANCO CHUC SANDY YANETH</v>
      </c>
      <c r="C2492" s="6" t="str">
        <f>VLOOKUP(ActividadesCom[[#This Row],[NO. DE CONTROL]],'LISTADO ESTUDIANTES'!A:C,3,FALSE)</f>
        <v>INGENIERIA EN GESTION EMPRESARIAL</v>
      </c>
      <c r="D2492" s="5" t="str">
        <f>VLOOKUP(ActividadesCom[[#This Row],[NO. DE CONTROL]],'LISTADO ESTUDIANTES'!A:D,4,FALSE)</f>
        <v>EGRESADO(A)</v>
      </c>
      <c r="E2492" s="5">
        <f>SUM(ActividadesCom[[#This Row],[CRÉD. 1]],ActividadesCom[[#This Row],[CRÉD. 2]],ActividadesCom[[#This Row],[CRÉD. 3]],ActividadesCom[[#This Row],[CRÉD. 4]],ActividadesCom[[#This Row],[CRÉD. 5]])</f>
        <v>0</v>
      </c>
      <c r="F2492" s="17" t="str">
        <f>IF(ActividadesCom[[#This Row],[ÚLTIMO SEMESTRE CON CRÉDITOS]]&gt;0,ROUND(AVERAGE(ActividadesCom[[#This Row],[VALOR NIVEL 5]],ActividadesCom[[#This Row],[VALOR NIVEL 4]],ActividadesCom[[#This Row],[VALOR NIVEL 3]],ActividadesCom[[#This Row],[VALOR NIVEL 2]],ActividadesCom[[#This Row],[VALOR NIVEL 1]]),0),"")</f>
        <v/>
      </c>
      <c r="G2492" s="5" t="str">
        <f>IF(ActividadesCom[[#This Row],[PROMEDIO]]="","",IF(ActividadesCom[[#This Row],[PROMEDIO]]&gt;=4,"EXCELENTE",IF(ActividadesCom[[#This Row],[PROMEDIO]]&gt;=3,"NOTABLE",IF(ActividadesCom[[#This Row],[PROMEDIO]]&gt;=2,"BUENO",IF(ActividadesCom[[#This Row],[PROMEDIO]]=1,"SUFICIENTE","")))))</f>
        <v/>
      </c>
      <c r="H2492" s="5">
        <f>MAX(ActividadesCom[[#This Row],[PERÍODO 1]],ActividadesCom[[#This Row],[PERÍODO 2]],ActividadesCom[[#This Row],[PERÍODO 3]],ActividadesCom[[#This Row],[PERÍODO 4]],ActividadesCom[[#This Row],[PERÍODO 5]])</f>
        <v>0</v>
      </c>
      <c r="I2492" s="6"/>
      <c r="J2492" s="5"/>
      <c r="K2492" s="5"/>
      <c r="L2492" s="5" t="str">
        <f>IF(ActividadesCom[[#This Row],[NIVEL 1]]&lt;&gt;0,VLOOKUP(ActividadesCom[[#This Row],[NIVEL 1]],Catálogo!A:B,2,FALSE),"")</f>
        <v/>
      </c>
      <c r="M2492" s="5"/>
      <c r="N2492" s="6"/>
      <c r="O2492" s="5"/>
      <c r="P2492" s="5"/>
      <c r="Q2492" s="5" t="str">
        <f>IF(ActividadesCom[[#This Row],[NIVEL 2]]&lt;&gt;0,VLOOKUP(ActividadesCom[[#This Row],[NIVEL 2]],Catálogo!A:B,2,FALSE),"")</f>
        <v/>
      </c>
      <c r="R2492" s="5"/>
      <c r="S2492" s="6"/>
      <c r="T2492" s="5"/>
      <c r="U2492" s="5"/>
      <c r="V2492" s="5" t="str">
        <f>IF(ActividadesCom[[#This Row],[NIVEL 3]]&lt;&gt;0,VLOOKUP(ActividadesCom[[#This Row],[NIVEL 3]],Catálogo!A:B,2,FALSE),"")</f>
        <v/>
      </c>
      <c r="W2492" s="5"/>
      <c r="X2492" s="6"/>
      <c r="Y2492" s="5"/>
      <c r="Z2492" s="5"/>
      <c r="AA2492" s="5" t="str">
        <f>IF(ActividadesCom[[#This Row],[NIVEL 4]]&lt;&gt;0,VLOOKUP(ActividadesCom[[#This Row],[NIVEL 4]],Catálogo!A:B,2,FALSE),"")</f>
        <v/>
      </c>
      <c r="AB2492" s="5"/>
      <c r="AC2492" s="6"/>
      <c r="AD2492" s="5"/>
      <c r="AE2492" s="5"/>
      <c r="AF2492" s="5" t="str">
        <f>IF(ActividadesCom[[#This Row],[NIVEL 5]]&lt;&gt;0,VLOOKUP(ActividadesCom[[#This Row],[NIVEL 5]],Catálogo!A:B,2,FALSE),"")</f>
        <v/>
      </c>
      <c r="AG2492" s="5"/>
      <c r="AH2492" s="2"/>
    </row>
    <row r="2493" spans="1:34" s="88" customFormat="1" ht="30" hidden="1" customHeight="1" x14ac:dyDescent="0.25">
      <c r="A2493" s="7">
        <v>18470459</v>
      </c>
      <c r="B2493" s="6" t="str">
        <f>VLOOKUP(ActividadesCom[[#This Row],[NO. DE CONTROL]],'LISTADO ESTUDIANTES'!A:C,2,FALSE)</f>
        <v>TAMAYO ALCOCER JOSE NEFTALY</v>
      </c>
      <c r="C2493" s="6" t="str">
        <f>VLOOKUP(ActividadesCom[[#This Row],[NO. DE CONTROL]],'LISTADO ESTUDIANTES'!A:C,3,FALSE)</f>
        <v>INGENIERIA MECANICA</v>
      </c>
      <c r="D2493" s="5" t="str">
        <f>VLOOKUP(ActividadesCom[[#This Row],[NO. DE CONTROL]],'LISTADO ESTUDIANTES'!A:D,4,FALSE)</f>
        <v>EGRESADO(A)</v>
      </c>
      <c r="E2493" s="5">
        <f>SUM(ActividadesCom[[#This Row],[CRÉD. 1]],ActividadesCom[[#This Row],[CRÉD. 2]],ActividadesCom[[#This Row],[CRÉD. 3]],ActividadesCom[[#This Row],[CRÉD. 4]],ActividadesCom[[#This Row],[CRÉD. 5]])</f>
        <v>0</v>
      </c>
      <c r="F2493" s="17" t="str">
        <f>IF(ActividadesCom[[#This Row],[ÚLTIMO SEMESTRE CON CRÉDITOS]]&gt;0,ROUND(AVERAGE(ActividadesCom[[#This Row],[VALOR NIVEL 5]],ActividadesCom[[#This Row],[VALOR NIVEL 4]],ActividadesCom[[#This Row],[VALOR NIVEL 3]],ActividadesCom[[#This Row],[VALOR NIVEL 2]],ActividadesCom[[#This Row],[VALOR NIVEL 1]]),0),"")</f>
        <v/>
      </c>
      <c r="G2493" s="5" t="str">
        <f>IF(ActividadesCom[[#This Row],[PROMEDIO]]="","",IF(ActividadesCom[[#This Row],[PROMEDIO]]&gt;=4,"EXCELENTE",IF(ActividadesCom[[#This Row],[PROMEDIO]]&gt;=3,"NOTABLE",IF(ActividadesCom[[#This Row],[PROMEDIO]]&gt;=2,"BUENO",IF(ActividadesCom[[#This Row],[PROMEDIO]]=1,"SUFICIENTE","")))))</f>
        <v/>
      </c>
      <c r="H2493" s="5">
        <f>MAX(ActividadesCom[[#This Row],[PERÍODO 1]],ActividadesCom[[#This Row],[PERÍODO 2]],ActividadesCom[[#This Row],[PERÍODO 3]],ActividadesCom[[#This Row],[PERÍODO 4]],ActividadesCom[[#This Row],[PERÍODO 5]])</f>
        <v>0</v>
      </c>
      <c r="I2493" s="6"/>
      <c r="J2493" s="5"/>
      <c r="K2493" s="5"/>
      <c r="L2493" s="5" t="str">
        <f>IF(ActividadesCom[[#This Row],[NIVEL 1]]&lt;&gt;0,VLOOKUP(ActividadesCom[[#This Row],[NIVEL 1]],Catálogo!A:B,2,FALSE),"")</f>
        <v/>
      </c>
      <c r="M2493" s="5"/>
      <c r="N2493" s="6"/>
      <c r="O2493" s="5"/>
      <c r="P2493" s="5"/>
      <c r="Q2493" s="5" t="str">
        <f>IF(ActividadesCom[[#This Row],[NIVEL 2]]&lt;&gt;0,VLOOKUP(ActividadesCom[[#This Row],[NIVEL 2]],Catálogo!A:B,2,FALSE),"")</f>
        <v/>
      </c>
      <c r="R2493" s="5"/>
      <c r="S2493" s="6"/>
      <c r="T2493" s="5"/>
      <c r="U2493" s="5"/>
      <c r="V2493" s="5" t="str">
        <f>IF(ActividadesCom[[#This Row],[NIVEL 3]]&lt;&gt;0,VLOOKUP(ActividadesCom[[#This Row],[NIVEL 3]],Catálogo!A:B,2,FALSE),"")</f>
        <v/>
      </c>
      <c r="W2493" s="5"/>
      <c r="X2493" s="6"/>
      <c r="Y2493" s="5"/>
      <c r="Z2493" s="5"/>
      <c r="AA2493" s="5" t="str">
        <f>IF(ActividadesCom[[#This Row],[NIVEL 4]]&lt;&gt;0,VLOOKUP(ActividadesCom[[#This Row],[NIVEL 4]],Catálogo!A:B,2,FALSE),"")</f>
        <v/>
      </c>
      <c r="AB2493" s="5"/>
      <c r="AC2493" s="6"/>
      <c r="AD2493" s="5"/>
      <c r="AE2493" s="5"/>
      <c r="AF2493" s="5" t="str">
        <f>IF(ActividadesCom[[#This Row],[NIVEL 5]]&lt;&gt;0,VLOOKUP(ActividadesCom[[#This Row],[NIVEL 5]],Catálogo!A:B,2,FALSE),"")</f>
        <v/>
      </c>
      <c r="AG2493" s="5"/>
    </row>
    <row r="2494" spans="1:34" ht="30" hidden="1" customHeight="1" x14ac:dyDescent="0.25">
      <c r="A2494" s="7">
        <v>18470460</v>
      </c>
      <c r="B2494" s="6" t="str">
        <f>VLOOKUP(ActividadesCom[[#This Row],[NO. DE CONTROL]],'LISTADO ESTUDIANTES'!A:C,2,FALSE)</f>
        <v>MOO YAH DARIANA ABIGAIL</v>
      </c>
      <c r="C2494" s="6" t="str">
        <f>VLOOKUP(ActividadesCom[[#This Row],[NO. DE CONTROL]],'LISTADO ESTUDIANTES'!A:C,3,FALSE)</f>
        <v>INGENIERIA AMBIENTAL</v>
      </c>
      <c r="D2494" s="5" t="str">
        <f>VLOOKUP(ActividadesCom[[#This Row],[NO. DE CONTROL]],'LISTADO ESTUDIANTES'!A:D,4,FALSE)</f>
        <v>EGRESADO(A)</v>
      </c>
      <c r="E2494" s="5">
        <f>SUM(ActividadesCom[[#This Row],[CRÉD. 1]],ActividadesCom[[#This Row],[CRÉD. 2]],ActividadesCom[[#This Row],[CRÉD. 3]],ActividadesCom[[#This Row],[CRÉD. 4]],ActividadesCom[[#This Row],[CRÉD. 5]])</f>
        <v>0</v>
      </c>
      <c r="F2494" s="17" t="str">
        <f>IF(ActividadesCom[[#This Row],[ÚLTIMO SEMESTRE CON CRÉDITOS]]&gt;0,ROUND(AVERAGE(ActividadesCom[[#This Row],[VALOR NIVEL 5]],ActividadesCom[[#This Row],[VALOR NIVEL 4]],ActividadesCom[[#This Row],[VALOR NIVEL 3]],ActividadesCom[[#This Row],[VALOR NIVEL 2]],ActividadesCom[[#This Row],[VALOR NIVEL 1]]),0),"")</f>
        <v/>
      </c>
      <c r="G2494" s="5" t="str">
        <f>IF(ActividadesCom[[#This Row],[PROMEDIO]]="","",IF(ActividadesCom[[#This Row],[PROMEDIO]]&gt;=4,"EXCELENTE",IF(ActividadesCom[[#This Row],[PROMEDIO]]&gt;=3,"NOTABLE",IF(ActividadesCom[[#This Row],[PROMEDIO]]&gt;=2,"BUENO",IF(ActividadesCom[[#This Row],[PROMEDIO]]=1,"SUFICIENTE","")))))</f>
        <v/>
      </c>
      <c r="H2494" s="5">
        <f>MAX(ActividadesCom[[#This Row],[PERÍODO 1]],ActividadesCom[[#This Row],[PERÍODO 2]],ActividadesCom[[#This Row],[PERÍODO 3]],ActividadesCom[[#This Row],[PERÍODO 4]],ActividadesCom[[#This Row],[PERÍODO 5]])</f>
        <v>0</v>
      </c>
      <c r="I2494" s="6"/>
      <c r="J2494" s="5"/>
      <c r="K2494" s="5"/>
      <c r="L2494" s="5" t="str">
        <f>IF(ActividadesCom[[#This Row],[NIVEL 1]]&lt;&gt;0,VLOOKUP(ActividadesCom[[#This Row],[NIVEL 1]],Catálogo!A:B,2,FALSE),"")</f>
        <v/>
      </c>
      <c r="M2494" s="5"/>
      <c r="N2494" s="6"/>
      <c r="O2494" s="5"/>
      <c r="P2494" s="5"/>
      <c r="Q2494" s="5" t="str">
        <f>IF(ActividadesCom[[#This Row],[NIVEL 2]]&lt;&gt;0,VLOOKUP(ActividadesCom[[#This Row],[NIVEL 2]],Catálogo!A:B,2,FALSE),"")</f>
        <v/>
      </c>
      <c r="R2494" s="14"/>
      <c r="S2494" s="23"/>
      <c r="T2494" s="14"/>
      <c r="U2494" s="14"/>
      <c r="V2494" s="5" t="str">
        <f>IF(ActividadesCom[[#This Row],[NIVEL 3]]&lt;&gt;0,VLOOKUP(ActividadesCom[[#This Row],[NIVEL 3]],Catálogo!A:B,2,FALSE),"")</f>
        <v/>
      </c>
      <c r="W2494" s="14"/>
      <c r="X2494" s="6"/>
      <c r="Y2494" s="5"/>
      <c r="Z2494" s="5"/>
      <c r="AA2494" s="5" t="str">
        <f>IF(ActividadesCom[[#This Row],[NIVEL 4]]&lt;&gt;0,VLOOKUP(ActividadesCom[[#This Row],[NIVEL 4]],Catálogo!A:B,2,FALSE),"")</f>
        <v/>
      </c>
      <c r="AB2494" s="5"/>
      <c r="AC2494" s="6"/>
      <c r="AD2494" s="5"/>
      <c r="AE2494" s="5"/>
      <c r="AF2494" s="5" t="str">
        <f>IF(ActividadesCom[[#This Row],[NIVEL 5]]&lt;&gt;0,VLOOKUP(ActividadesCom[[#This Row],[NIVEL 5]],Catálogo!A:B,2,FALSE),"")</f>
        <v/>
      </c>
      <c r="AG2494" s="5"/>
      <c r="AH2494" s="2"/>
    </row>
    <row r="2495" spans="1:34" ht="30" hidden="1" customHeight="1" x14ac:dyDescent="0.25">
      <c r="A2495" s="7">
        <v>18470461</v>
      </c>
      <c r="B2495" s="6" t="str">
        <f>VLOOKUP(ActividadesCom[[#This Row],[NO. DE CONTROL]],'LISTADO ESTUDIANTES'!A:C,2,FALSE)</f>
        <v>PECH DZIB MARCOS EDUARDO</v>
      </c>
      <c r="C2495" s="6" t="str">
        <f>VLOOKUP(ActividadesCom[[#This Row],[NO. DE CONTROL]],'LISTADO ESTUDIANTES'!A:C,3,FALSE)</f>
        <v>ARQUITECTURA</v>
      </c>
      <c r="D2495" s="5" t="str">
        <f>VLOOKUP(ActividadesCom[[#This Row],[NO. DE CONTROL]],'LISTADO ESTUDIANTES'!A:D,4,FALSE)</f>
        <v>EGRESADO(A)</v>
      </c>
      <c r="E2495" s="5">
        <f>SUM(ActividadesCom[[#This Row],[CRÉD. 1]],ActividadesCom[[#This Row],[CRÉD. 2]],ActividadesCom[[#This Row],[CRÉD. 3]],ActividadesCom[[#This Row],[CRÉD. 4]],ActividadesCom[[#This Row],[CRÉD. 5]])</f>
        <v>1</v>
      </c>
      <c r="F2495" s="17">
        <f>IF(ActividadesCom[[#This Row],[ÚLTIMO SEMESTRE CON CRÉDITOS]]&gt;0,ROUND(AVERAGE(ActividadesCom[[#This Row],[VALOR NIVEL 5]],ActividadesCom[[#This Row],[VALOR NIVEL 4]],ActividadesCom[[#This Row],[VALOR NIVEL 3]],ActividadesCom[[#This Row],[VALOR NIVEL 2]],ActividadesCom[[#This Row],[VALOR NIVEL 1]]),0),"")</f>
        <v>3</v>
      </c>
      <c r="G2495" s="5" t="str">
        <f>IF(ActividadesCom[[#This Row],[PROMEDIO]]="","",IF(ActividadesCom[[#This Row],[PROMEDIO]]&gt;=4,"EXCELENTE",IF(ActividadesCom[[#This Row],[PROMEDIO]]&gt;=3,"NOTABLE",IF(ActividadesCom[[#This Row],[PROMEDIO]]&gt;=2,"BUENO",IF(ActividadesCom[[#This Row],[PROMEDIO]]=1,"SUFICIENTE","")))))</f>
        <v>NOTABLE</v>
      </c>
      <c r="H2495" s="5">
        <f>MAX(ActividadesCom[[#This Row],[PERÍODO 1]],ActividadesCom[[#This Row],[PERÍODO 2]],ActividadesCom[[#This Row],[PERÍODO 3]],ActividadesCom[[#This Row],[PERÍODO 4]],ActividadesCom[[#This Row],[PERÍODO 5]])</f>
        <v>20191</v>
      </c>
      <c r="I2495" s="6"/>
      <c r="J2495" s="5"/>
      <c r="K2495" s="5"/>
      <c r="L2495" s="5" t="str">
        <f>IF(ActividadesCom[[#This Row],[NIVEL 1]]&lt;&gt;0,VLOOKUP(ActividadesCom[[#This Row],[NIVEL 1]],Catálogo!A:B,2,FALSE),"")</f>
        <v/>
      </c>
      <c r="M2495" s="5"/>
      <c r="N2495" s="6"/>
      <c r="O2495" s="5"/>
      <c r="P2495" s="5"/>
      <c r="Q2495" s="5" t="str">
        <f>IF(ActividadesCom[[#This Row],[NIVEL 2]]&lt;&gt;0,VLOOKUP(ActividadesCom[[#This Row],[NIVEL 2]],Catálogo!A:B,2,FALSE),"")</f>
        <v/>
      </c>
      <c r="R2495" s="14"/>
      <c r="S2495" s="23"/>
      <c r="T2495" s="14"/>
      <c r="U2495" s="14"/>
      <c r="V2495" s="5" t="str">
        <f>IF(ActividadesCom[[#This Row],[NIVEL 3]]&lt;&gt;0,VLOOKUP(ActividadesCom[[#This Row],[NIVEL 3]],Catálogo!A:B,2,FALSE),"")</f>
        <v/>
      </c>
      <c r="W2495" s="14"/>
      <c r="X2495" s="6"/>
      <c r="Y2495" s="5"/>
      <c r="Z2495" s="5"/>
      <c r="AA2495" s="5" t="str">
        <f>IF(ActividadesCom[[#This Row],[NIVEL 4]]&lt;&gt;0,VLOOKUP(ActividadesCom[[#This Row],[NIVEL 4]],Catálogo!A:B,2,FALSE),"")</f>
        <v/>
      </c>
      <c r="AB2495" s="5"/>
      <c r="AC2495" s="6" t="s">
        <v>978</v>
      </c>
      <c r="AD2495" s="5">
        <v>20191</v>
      </c>
      <c r="AE2495" s="5" t="s">
        <v>4008</v>
      </c>
      <c r="AF2495" s="5">
        <f>IF(ActividadesCom[[#This Row],[NIVEL 5]]&lt;&gt;0,VLOOKUP(ActividadesCom[[#This Row],[NIVEL 5]],Catálogo!A:B,2,FALSE),"")</f>
        <v>3</v>
      </c>
      <c r="AG2495" s="5">
        <v>1</v>
      </c>
      <c r="AH2495" s="2"/>
    </row>
    <row r="2496" spans="1:34" ht="30" hidden="1" customHeight="1" x14ac:dyDescent="0.25">
      <c r="A2496" s="7">
        <v>18470462</v>
      </c>
      <c r="B2496" s="6" t="str">
        <f>VLOOKUP(ActividadesCom[[#This Row],[NO. DE CONTROL]],'LISTADO ESTUDIANTES'!A:C,2,FALSE)</f>
        <v>POOT DIAZ ARELI MARIEL</v>
      </c>
      <c r="C2496" s="6" t="str">
        <f>VLOOKUP(ActividadesCom[[#This Row],[NO. DE CONTROL]],'LISTADO ESTUDIANTES'!A:C,3,FALSE)</f>
        <v>INGENIERIA EN ADMINISTRACION</v>
      </c>
      <c r="D2496" s="5" t="str">
        <f>VLOOKUP(ActividadesCom[[#This Row],[NO. DE CONTROL]],'LISTADO ESTUDIANTES'!A:D,4,FALSE)</f>
        <v>EGRESADO(A)</v>
      </c>
      <c r="E2496" s="5">
        <f>SUM(ActividadesCom[[#This Row],[CRÉD. 1]],ActividadesCom[[#This Row],[CRÉD. 2]],ActividadesCom[[#This Row],[CRÉD. 3]],ActividadesCom[[#This Row],[CRÉD. 4]],ActividadesCom[[#This Row],[CRÉD. 5]])</f>
        <v>0</v>
      </c>
      <c r="F2496" s="17" t="str">
        <f>IF(ActividadesCom[[#This Row],[ÚLTIMO SEMESTRE CON CRÉDITOS]]&gt;0,ROUND(AVERAGE(ActividadesCom[[#This Row],[VALOR NIVEL 5]],ActividadesCom[[#This Row],[VALOR NIVEL 4]],ActividadesCom[[#This Row],[VALOR NIVEL 3]],ActividadesCom[[#This Row],[VALOR NIVEL 2]],ActividadesCom[[#This Row],[VALOR NIVEL 1]]),0),"")</f>
        <v/>
      </c>
      <c r="G2496" s="5" t="str">
        <f>IF(ActividadesCom[[#This Row],[PROMEDIO]]="","",IF(ActividadesCom[[#This Row],[PROMEDIO]]&gt;=4,"EXCELENTE",IF(ActividadesCom[[#This Row],[PROMEDIO]]&gt;=3,"NOTABLE",IF(ActividadesCom[[#This Row],[PROMEDIO]]&gt;=2,"BUENO",IF(ActividadesCom[[#This Row],[PROMEDIO]]=1,"SUFICIENTE","")))))</f>
        <v/>
      </c>
      <c r="H2496" s="5">
        <f>MAX(ActividadesCom[[#This Row],[PERÍODO 1]],ActividadesCom[[#This Row],[PERÍODO 2]],ActividadesCom[[#This Row],[PERÍODO 3]],ActividadesCom[[#This Row],[PERÍODO 4]],ActividadesCom[[#This Row],[PERÍODO 5]])</f>
        <v>0</v>
      </c>
      <c r="I2496" s="6"/>
      <c r="J2496" s="5"/>
      <c r="K2496" s="5"/>
      <c r="L2496" s="5" t="str">
        <f>IF(ActividadesCom[[#This Row],[NIVEL 1]]&lt;&gt;0,VLOOKUP(ActividadesCom[[#This Row],[NIVEL 1]],Catálogo!A:B,2,FALSE),"")</f>
        <v/>
      </c>
      <c r="M2496" s="5"/>
      <c r="N2496" s="6"/>
      <c r="O2496" s="5"/>
      <c r="P2496" s="5"/>
      <c r="Q2496" s="5" t="str">
        <f>IF(ActividadesCom[[#This Row],[NIVEL 2]]&lt;&gt;0,VLOOKUP(ActividadesCom[[#This Row],[NIVEL 2]],Catálogo!A:B,2,FALSE),"")</f>
        <v/>
      </c>
      <c r="R2496" s="11"/>
      <c r="S2496" s="12"/>
      <c r="T2496" s="11"/>
      <c r="U2496" s="11"/>
      <c r="V2496" s="5" t="str">
        <f>IF(ActividadesCom[[#This Row],[NIVEL 3]]&lt;&gt;0,VLOOKUP(ActividadesCom[[#This Row],[NIVEL 3]],Catálogo!A:B,2,FALSE),"")</f>
        <v/>
      </c>
      <c r="W2496" s="11"/>
      <c r="X2496" s="6"/>
      <c r="Y2496" s="5"/>
      <c r="Z2496" s="5"/>
      <c r="AA2496" s="5" t="str">
        <f>IF(ActividadesCom[[#This Row],[NIVEL 4]]&lt;&gt;0,VLOOKUP(ActividadesCom[[#This Row],[NIVEL 4]],Catálogo!A:B,2,FALSE),"")</f>
        <v/>
      </c>
      <c r="AB2496" s="5"/>
      <c r="AC2496" s="6"/>
      <c r="AD2496" s="5"/>
      <c r="AE2496" s="5"/>
      <c r="AF2496" s="5" t="str">
        <f>IF(ActividadesCom[[#This Row],[NIVEL 5]]&lt;&gt;0,VLOOKUP(ActividadesCom[[#This Row],[NIVEL 5]],Catálogo!A:B,2,FALSE),"")</f>
        <v/>
      </c>
      <c r="AG2496" s="5"/>
      <c r="AH2496" s="2"/>
    </row>
    <row r="2497" spans="1:34" ht="30" hidden="1" customHeight="1" x14ac:dyDescent="0.25">
      <c r="A2497" s="7">
        <v>18470463</v>
      </c>
      <c r="B2497" s="6" t="str">
        <f>VLOOKUP(ActividadesCom[[#This Row],[NO. DE CONTROL]],'LISTADO ESTUDIANTES'!A:C,2,FALSE)</f>
        <v>POOT DIAZ ARELI MARIEL</v>
      </c>
      <c r="C2497" s="6" t="str">
        <f>VLOOKUP(ActividadesCom[[#This Row],[NO. DE CONTROL]],'LISTADO ESTUDIANTES'!A:C,3,FALSE)</f>
        <v>INGENIERIA EN ADMINISTRACION</v>
      </c>
      <c r="D2497" s="5" t="str">
        <f>VLOOKUP(ActividadesCom[[#This Row],[NO. DE CONTROL]],'LISTADO ESTUDIANTES'!A:D,4,FALSE)</f>
        <v>EGRESADO(A)</v>
      </c>
      <c r="E2497" s="5">
        <f>SUM(ActividadesCom[[#This Row],[CRÉD. 1]],ActividadesCom[[#This Row],[CRÉD. 2]],ActividadesCom[[#This Row],[CRÉD. 3]],ActividadesCom[[#This Row],[CRÉD. 4]],ActividadesCom[[#This Row],[CRÉD. 5]])</f>
        <v>5</v>
      </c>
      <c r="F2497" s="17">
        <f>IF(ActividadesCom[[#This Row],[ÚLTIMO SEMESTRE CON CRÉDITOS]]&gt;0,ROUND(AVERAGE(ActividadesCom[[#This Row],[VALOR NIVEL 5]],ActividadesCom[[#This Row],[VALOR NIVEL 4]],ActividadesCom[[#This Row],[VALOR NIVEL 3]],ActividadesCom[[#This Row],[VALOR NIVEL 2]],ActividadesCom[[#This Row],[VALOR NIVEL 1]]),0),"")</f>
        <v>3</v>
      </c>
      <c r="G2497" s="5" t="str">
        <f>IF(ActividadesCom[[#This Row],[PROMEDIO]]="","",IF(ActividadesCom[[#This Row],[PROMEDIO]]&gt;=4,"EXCELENTE",IF(ActividadesCom[[#This Row],[PROMEDIO]]&gt;=3,"NOTABLE",IF(ActividadesCom[[#This Row],[PROMEDIO]]&gt;=2,"BUENO",IF(ActividadesCom[[#This Row],[PROMEDIO]]=1,"SUFICIENTE","")))))</f>
        <v>NOTABLE</v>
      </c>
      <c r="H2497" s="5">
        <f>MAX(ActividadesCom[[#This Row],[PERÍODO 1]],ActividadesCom[[#This Row],[PERÍODO 2]],ActividadesCom[[#This Row],[PERÍODO 3]],ActividadesCom[[#This Row],[PERÍODO 4]],ActividadesCom[[#This Row],[PERÍODO 5]])</f>
        <v>20223</v>
      </c>
      <c r="I2497" s="6" t="s">
        <v>3518</v>
      </c>
      <c r="J2497" s="5">
        <v>20221</v>
      </c>
      <c r="K2497" s="5" t="s">
        <v>4010</v>
      </c>
      <c r="L2497" s="5">
        <f>IF(ActividadesCom[[#This Row],[NIVEL 1]]&lt;&gt;0,VLOOKUP(ActividadesCom[[#This Row],[NIVEL 1]],Catálogo!A:B,2,FALSE),"")</f>
        <v>1</v>
      </c>
      <c r="M2497" s="5">
        <v>1</v>
      </c>
      <c r="N2497" s="6" t="s">
        <v>5373</v>
      </c>
      <c r="O2497" s="5">
        <v>20221</v>
      </c>
      <c r="P2497" s="5" t="s">
        <v>4007</v>
      </c>
      <c r="Q2497" s="5">
        <f>IF(ActividadesCom[[#This Row],[NIVEL 2]]&lt;&gt;0,VLOOKUP(ActividadesCom[[#This Row],[NIVEL 2]],Catálogo!A:B,2,FALSE),"")</f>
        <v>4</v>
      </c>
      <c r="R2497" s="11">
        <v>1</v>
      </c>
      <c r="S2497" s="12" t="s">
        <v>5715</v>
      </c>
      <c r="T2497" s="11">
        <v>20223</v>
      </c>
      <c r="U2497" s="11" t="s">
        <v>4010</v>
      </c>
      <c r="V2497" s="5">
        <f>IF(ActividadesCom[[#This Row],[NIVEL 3]]&lt;&gt;0,VLOOKUP(ActividadesCom[[#This Row],[NIVEL 3]],Catálogo!A:B,2,FALSE),"")</f>
        <v>1</v>
      </c>
      <c r="W2497" s="11">
        <v>1</v>
      </c>
      <c r="X2497" s="6" t="s">
        <v>4887</v>
      </c>
      <c r="Y2497" s="5">
        <v>20221</v>
      </c>
      <c r="Z2497" s="5" t="s">
        <v>4007</v>
      </c>
      <c r="AA2497" s="5">
        <f>IF(ActividadesCom[[#This Row],[NIVEL 4]]&lt;&gt;0,VLOOKUP(ActividadesCom[[#This Row],[NIVEL 4]],Catálogo!A:B,2,FALSE),"")</f>
        <v>4</v>
      </c>
      <c r="AB2497" s="5">
        <v>1</v>
      </c>
      <c r="AC2497" s="6" t="s">
        <v>11</v>
      </c>
      <c r="AD2497" s="5">
        <v>20193</v>
      </c>
      <c r="AE2497" s="5" t="s">
        <v>4008</v>
      </c>
      <c r="AF2497" s="5">
        <f>IF(ActividadesCom[[#This Row],[NIVEL 5]]&lt;&gt;0,VLOOKUP(ActividadesCom[[#This Row],[NIVEL 5]],Catálogo!A:B,2,FALSE),"")</f>
        <v>3</v>
      </c>
      <c r="AG2497" s="5">
        <v>1</v>
      </c>
      <c r="AH2497" s="2"/>
    </row>
    <row r="2498" spans="1:34" ht="30" hidden="1" customHeight="1" x14ac:dyDescent="0.25">
      <c r="A2498" s="7">
        <v>18470464</v>
      </c>
      <c r="B2498" s="6" t="str">
        <f>VLOOKUP(ActividadesCom[[#This Row],[NO. DE CONTROL]],'LISTADO ESTUDIANTES'!A:C,2,FALSE)</f>
        <v>SOLIS RECINOS ALEXIS YOBANY</v>
      </c>
      <c r="C2498" s="6" t="str">
        <f>VLOOKUP(ActividadesCom[[#This Row],[NO. DE CONTROL]],'LISTADO ESTUDIANTES'!A:C,3,FALSE)</f>
        <v>INGENIERIA MECANICA</v>
      </c>
      <c r="D2498" s="5" t="str">
        <f>VLOOKUP(ActividadesCom[[#This Row],[NO. DE CONTROL]],'LISTADO ESTUDIANTES'!A:D,4,FALSE)</f>
        <v>EGRESADO(A)</v>
      </c>
      <c r="E2498" s="5">
        <f>SUM(ActividadesCom[[#This Row],[CRÉD. 1]],ActividadesCom[[#This Row],[CRÉD. 2]],ActividadesCom[[#This Row],[CRÉD. 3]],ActividadesCom[[#This Row],[CRÉD. 4]],ActividadesCom[[#This Row],[CRÉD. 5]])</f>
        <v>0</v>
      </c>
      <c r="F2498" s="17" t="str">
        <f>IF(ActividadesCom[[#This Row],[ÚLTIMO SEMESTRE CON CRÉDITOS]]&gt;0,ROUND(AVERAGE(ActividadesCom[[#This Row],[VALOR NIVEL 5]],ActividadesCom[[#This Row],[VALOR NIVEL 4]],ActividadesCom[[#This Row],[VALOR NIVEL 3]],ActividadesCom[[#This Row],[VALOR NIVEL 2]],ActividadesCom[[#This Row],[VALOR NIVEL 1]]),0),"")</f>
        <v/>
      </c>
      <c r="G2498" s="5" t="str">
        <f>IF(ActividadesCom[[#This Row],[PROMEDIO]]="","",IF(ActividadesCom[[#This Row],[PROMEDIO]]&gt;=4,"EXCELENTE",IF(ActividadesCom[[#This Row],[PROMEDIO]]&gt;=3,"NOTABLE",IF(ActividadesCom[[#This Row],[PROMEDIO]]&gt;=2,"BUENO",IF(ActividadesCom[[#This Row],[PROMEDIO]]=1,"SUFICIENTE","")))))</f>
        <v/>
      </c>
      <c r="H2498" s="5">
        <f>MAX(ActividadesCom[[#This Row],[PERÍODO 1]],ActividadesCom[[#This Row],[PERÍODO 2]],ActividadesCom[[#This Row],[PERÍODO 3]],ActividadesCom[[#This Row],[PERÍODO 4]],ActividadesCom[[#This Row],[PERÍODO 5]])</f>
        <v>0</v>
      </c>
      <c r="I2498" s="6"/>
      <c r="J2498" s="5"/>
      <c r="K2498" s="5"/>
      <c r="L2498" s="5" t="str">
        <f>IF(ActividadesCom[[#This Row],[NIVEL 1]]&lt;&gt;0,VLOOKUP(ActividadesCom[[#This Row],[NIVEL 1]],Catálogo!A:B,2,FALSE),"")</f>
        <v/>
      </c>
      <c r="M2498" s="5"/>
      <c r="N2498" s="6"/>
      <c r="O2498" s="5"/>
      <c r="P2498" s="5"/>
      <c r="Q2498" s="5" t="str">
        <f>IF(ActividadesCom[[#This Row],[NIVEL 2]]&lt;&gt;0,VLOOKUP(ActividadesCom[[#This Row],[NIVEL 2]],Catálogo!A:B,2,FALSE),"")</f>
        <v/>
      </c>
      <c r="R2498" s="5"/>
      <c r="S2498" s="6"/>
      <c r="T2498" s="5"/>
      <c r="U2498" s="5"/>
      <c r="V2498" s="5" t="str">
        <f>IF(ActividadesCom[[#This Row],[NIVEL 3]]&lt;&gt;0,VLOOKUP(ActividadesCom[[#This Row],[NIVEL 3]],Catálogo!A:B,2,FALSE),"")</f>
        <v/>
      </c>
      <c r="W2498" s="5"/>
      <c r="X2498" s="6"/>
      <c r="Y2498" s="5"/>
      <c r="Z2498" s="5"/>
      <c r="AA2498" s="5" t="str">
        <f>IF(ActividadesCom[[#This Row],[NIVEL 4]]&lt;&gt;0,VLOOKUP(ActividadesCom[[#This Row],[NIVEL 4]],Catálogo!A:B,2,FALSE),"")</f>
        <v/>
      </c>
      <c r="AB2498" s="5"/>
      <c r="AC2498" s="6"/>
      <c r="AD2498" s="5"/>
      <c r="AE2498" s="5"/>
      <c r="AF2498" s="5" t="str">
        <f>IF(ActividadesCom[[#This Row],[NIVEL 5]]&lt;&gt;0,VLOOKUP(ActividadesCom[[#This Row],[NIVEL 5]],Catálogo!A:B,2,FALSE),"")</f>
        <v/>
      </c>
      <c r="AG2498" s="5"/>
      <c r="AH2498" s="2"/>
    </row>
    <row r="2499" spans="1:34" ht="30" hidden="1" customHeight="1" x14ac:dyDescent="0.25">
      <c r="A2499" s="7">
        <v>18470465</v>
      </c>
      <c r="B2499" s="6" t="str">
        <f>VLOOKUP(ActividadesCom[[#This Row],[NO. DE CONTROL]],'LISTADO ESTUDIANTES'!A:C,2,FALSE)</f>
        <v>GONGORA MOHA ESTEFANIA CONCEPCION</v>
      </c>
      <c r="C2499" s="6" t="str">
        <f>VLOOKUP(ActividadesCom[[#This Row],[NO. DE CONTROL]],'LISTADO ESTUDIANTES'!A:C,3,FALSE)</f>
        <v>INGENIERIA AMBIENTAL</v>
      </c>
      <c r="D2499" s="5" t="str">
        <f>VLOOKUP(ActividadesCom[[#This Row],[NO. DE CONTROL]],'LISTADO ESTUDIANTES'!A:D,4,FALSE)</f>
        <v>EGRESADO(A)</v>
      </c>
      <c r="E2499" s="5">
        <f>SUM(ActividadesCom[[#This Row],[CRÉD. 1]],ActividadesCom[[#This Row],[CRÉD. 2]],ActividadesCom[[#This Row],[CRÉD. 3]],ActividadesCom[[#This Row],[CRÉD. 4]],ActividadesCom[[#This Row],[CRÉD. 5]])</f>
        <v>0</v>
      </c>
      <c r="F2499" s="17" t="str">
        <f>IF(ActividadesCom[[#This Row],[ÚLTIMO SEMESTRE CON CRÉDITOS]]&gt;0,ROUND(AVERAGE(ActividadesCom[[#This Row],[VALOR NIVEL 5]],ActividadesCom[[#This Row],[VALOR NIVEL 4]],ActividadesCom[[#This Row],[VALOR NIVEL 3]],ActividadesCom[[#This Row],[VALOR NIVEL 2]],ActividadesCom[[#This Row],[VALOR NIVEL 1]]),0),"")</f>
        <v/>
      </c>
      <c r="G2499" s="5" t="str">
        <f>IF(ActividadesCom[[#This Row],[PROMEDIO]]="","",IF(ActividadesCom[[#This Row],[PROMEDIO]]&gt;=4,"EXCELENTE",IF(ActividadesCom[[#This Row],[PROMEDIO]]&gt;=3,"NOTABLE",IF(ActividadesCom[[#This Row],[PROMEDIO]]&gt;=2,"BUENO",IF(ActividadesCom[[#This Row],[PROMEDIO]]=1,"SUFICIENTE","")))))</f>
        <v/>
      </c>
      <c r="H2499" s="5">
        <f>MAX(ActividadesCom[[#This Row],[PERÍODO 1]],ActividadesCom[[#This Row],[PERÍODO 2]],ActividadesCom[[#This Row],[PERÍODO 3]],ActividadesCom[[#This Row],[PERÍODO 4]],ActividadesCom[[#This Row],[PERÍODO 5]])</f>
        <v>0</v>
      </c>
      <c r="I2499" s="6"/>
      <c r="J2499" s="5"/>
      <c r="K2499" s="5"/>
      <c r="L2499" s="5" t="str">
        <f>IF(ActividadesCom[[#This Row],[NIVEL 1]]&lt;&gt;0,VLOOKUP(ActividadesCom[[#This Row],[NIVEL 1]],Catálogo!A:B,2,FALSE),"")</f>
        <v/>
      </c>
      <c r="M2499" s="5"/>
      <c r="N2499" s="6"/>
      <c r="O2499" s="5"/>
      <c r="P2499" s="5"/>
      <c r="Q2499" s="5" t="str">
        <f>IF(ActividadesCom[[#This Row],[NIVEL 2]]&lt;&gt;0,VLOOKUP(ActividadesCom[[#This Row],[NIVEL 2]],Catálogo!A:B,2,FALSE),"")</f>
        <v/>
      </c>
      <c r="R2499" s="14"/>
      <c r="S2499" s="23"/>
      <c r="T2499" s="14"/>
      <c r="U2499" s="14"/>
      <c r="V2499" s="5" t="str">
        <f>IF(ActividadesCom[[#This Row],[NIVEL 3]]&lt;&gt;0,VLOOKUP(ActividadesCom[[#This Row],[NIVEL 3]],Catálogo!A:B,2,FALSE),"")</f>
        <v/>
      </c>
      <c r="W2499" s="14"/>
      <c r="X2499" s="6"/>
      <c r="Y2499" s="5"/>
      <c r="Z2499" s="5"/>
      <c r="AA2499" s="5" t="str">
        <f>IF(ActividadesCom[[#This Row],[NIVEL 4]]&lt;&gt;0,VLOOKUP(ActividadesCom[[#This Row],[NIVEL 4]],Catálogo!A:B,2,FALSE),"")</f>
        <v/>
      </c>
      <c r="AB2499" s="5"/>
      <c r="AC2499" s="6"/>
      <c r="AD2499" s="5"/>
      <c r="AE2499" s="5"/>
      <c r="AF2499" s="5" t="str">
        <f>IF(ActividadesCom[[#This Row],[NIVEL 5]]&lt;&gt;0,VLOOKUP(ActividadesCom[[#This Row],[NIVEL 5]],Catálogo!A:B,2,FALSE),"")</f>
        <v/>
      </c>
      <c r="AG2499" s="5"/>
      <c r="AH2499" s="2"/>
    </row>
    <row r="2500" spans="1:34" ht="30" hidden="1" customHeight="1" x14ac:dyDescent="0.25">
      <c r="A2500" s="7">
        <v>18470466</v>
      </c>
      <c r="B2500" s="6" t="str">
        <f>VLOOKUP(ActividadesCom[[#This Row],[NO. DE CONTROL]],'LISTADO ESTUDIANTES'!A:C,2,FALSE)</f>
        <v>DOMINGUEZ LIRA NATALIA ISABEL</v>
      </c>
      <c r="C2500" s="6" t="str">
        <f>VLOOKUP(ActividadesCom[[#This Row],[NO. DE CONTROL]],'LISTADO ESTUDIANTES'!A:C,3,FALSE)</f>
        <v>ARQUITECTURA</v>
      </c>
      <c r="D2500" s="5" t="str">
        <f>VLOOKUP(ActividadesCom[[#This Row],[NO. DE CONTROL]],'LISTADO ESTUDIANTES'!A:D,4,FALSE)</f>
        <v>EGRESADO(A)</v>
      </c>
      <c r="E2500" s="5">
        <f>SUM(ActividadesCom[[#This Row],[CRÉD. 1]],ActividadesCom[[#This Row],[CRÉD. 2]],ActividadesCom[[#This Row],[CRÉD. 3]],ActividadesCom[[#This Row],[CRÉD. 4]],ActividadesCom[[#This Row],[CRÉD. 5]])</f>
        <v>1</v>
      </c>
      <c r="F2500" s="17">
        <f>IF(ActividadesCom[[#This Row],[ÚLTIMO SEMESTRE CON CRÉDITOS]]&gt;0,ROUND(AVERAGE(ActividadesCom[[#This Row],[VALOR NIVEL 5]],ActividadesCom[[#This Row],[VALOR NIVEL 4]],ActividadesCom[[#This Row],[VALOR NIVEL 3]],ActividadesCom[[#This Row],[VALOR NIVEL 2]],ActividadesCom[[#This Row],[VALOR NIVEL 1]]),0),"")</f>
        <v>2</v>
      </c>
      <c r="G2500" s="5" t="str">
        <f>IF(ActividadesCom[[#This Row],[PROMEDIO]]="","",IF(ActividadesCom[[#This Row],[PROMEDIO]]&gt;=4,"EXCELENTE",IF(ActividadesCom[[#This Row],[PROMEDIO]]&gt;=3,"NOTABLE",IF(ActividadesCom[[#This Row],[PROMEDIO]]&gt;=2,"BUENO",IF(ActividadesCom[[#This Row],[PROMEDIO]]=1,"SUFICIENTE","")))))</f>
        <v>BUENO</v>
      </c>
      <c r="H2500" s="5">
        <f>MAX(ActividadesCom[[#This Row],[PERÍODO 1]],ActividadesCom[[#This Row],[PERÍODO 2]],ActividadesCom[[#This Row],[PERÍODO 3]],ActividadesCom[[#This Row],[PERÍODO 4]],ActividadesCom[[#This Row],[PERÍODO 5]])</f>
        <v>20183</v>
      </c>
      <c r="I2500" s="6" t="s">
        <v>3996</v>
      </c>
      <c r="J2500" s="5">
        <v>20183</v>
      </c>
      <c r="K2500" s="5" t="s">
        <v>4009</v>
      </c>
      <c r="L2500" s="5">
        <f>IF(ActividadesCom[[#This Row],[NIVEL 1]]&lt;&gt;0,VLOOKUP(ActividadesCom[[#This Row],[NIVEL 1]],Catálogo!A:B,2,FALSE),"")</f>
        <v>2</v>
      </c>
      <c r="M2500" s="5">
        <v>1</v>
      </c>
      <c r="N2500" s="6"/>
      <c r="O2500" s="5"/>
      <c r="P2500" s="5"/>
      <c r="Q2500" s="5" t="str">
        <f>IF(ActividadesCom[[#This Row],[NIVEL 2]]&lt;&gt;0,VLOOKUP(ActividadesCom[[#This Row],[NIVEL 2]],Catálogo!A:B,2,FALSE),"")</f>
        <v/>
      </c>
      <c r="R2500" s="14"/>
      <c r="S2500" s="23"/>
      <c r="T2500" s="14"/>
      <c r="U2500" s="14"/>
      <c r="V2500" s="5" t="str">
        <f>IF(ActividadesCom[[#This Row],[NIVEL 3]]&lt;&gt;0,VLOOKUP(ActividadesCom[[#This Row],[NIVEL 3]],Catálogo!A:B,2,FALSE),"")</f>
        <v/>
      </c>
      <c r="W2500" s="14"/>
      <c r="X2500" s="6"/>
      <c r="Y2500" s="5"/>
      <c r="Z2500" s="5"/>
      <c r="AA2500" s="5" t="str">
        <f>IF(ActividadesCom[[#This Row],[NIVEL 4]]&lt;&gt;0,VLOOKUP(ActividadesCom[[#This Row],[NIVEL 4]],Catálogo!A:B,2,FALSE),"")</f>
        <v/>
      </c>
      <c r="AB2500" s="5"/>
      <c r="AC2500" s="6"/>
      <c r="AD2500" s="5"/>
      <c r="AE2500" s="5"/>
      <c r="AF2500" s="5" t="str">
        <f>IF(ActividadesCom[[#This Row],[NIVEL 5]]&lt;&gt;0,VLOOKUP(ActividadesCom[[#This Row],[NIVEL 5]],Catálogo!A:B,2,FALSE),"")</f>
        <v/>
      </c>
      <c r="AG2500" s="5"/>
      <c r="AH2500" s="2"/>
    </row>
    <row r="2501" spans="1:34" ht="30" customHeight="1" x14ac:dyDescent="0.25">
      <c r="A2501" s="7">
        <v>19080488</v>
      </c>
      <c r="B2501" s="10" t="str">
        <f>VLOOKUP(ActividadesCom[[#This Row],[NO. DE CONTROL]],'LISTADO ESTUDIANTES'!A:C,2,FALSE)</f>
        <v>PRIEGO ZAMANO JOSE MARIA</v>
      </c>
      <c r="C2501" s="6" t="str">
        <f>VLOOKUP(ActividadesCom[[#This Row],[NO. DE CONTROL]],'LISTADO ESTUDIANTES'!A:C,3,FALSE)</f>
        <v>INGENIERIA MECANICA</v>
      </c>
      <c r="D2501" s="5" t="str">
        <f>VLOOKUP(ActividadesCom[[#This Row],[NO. DE CONTROL]],'LISTADO ESTUDIANTES'!A:D,4,FALSE)</f>
        <v>ACTIVO(A)</v>
      </c>
      <c r="E2501" s="7">
        <f>SUM(ActividadesCom[[#This Row],[CRÉD. 1]],ActividadesCom[[#This Row],[CRÉD. 2]],ActividadesCom[[#This Row],[CRÉD. 3]],ActividadesCom[[#This Row],[CRÉD. 4]],ActividadesCom[[#This Row],[CRÉD. 5]])</f>
        <v>0</v>
      </c>
      <c r="F2501" s="5" t="str">
        <f>IF(ActividadesCom[[#This Row],[ÚLTIMO SEMESTRE CON CRÉDITOS]]&gt;0,ROUND(AVERAGE(ActividadesCom[[#This Row],[VALOR NIVEL 5]],ActividadesCom[[#This Row],[VALOR NIVEL 4]],ActividadesCom[[#This Row],[VALOR NIVEL 3]],ActividadesCom[[#This Row],[VALOR NIVEL 2]],ActividadesCom[[#This Row],[VALOR NIVEL 1]]),0),"")</f>
        <v/>
      </c>
      <c r="G2501" s="7" t="str">
        <f>IF(ActividadesCom[[#This Row],[PROMEDIO]]="","",IF(ActividadesCom[[#This Row],[PROMEDIO]]&gt;=4,"EXCELENTE",IF(ActividadesCom[[#This Row],[PROMEDIO]]&gt;=3,"NOTABLE",IF(ActividadesCom[[#This Row],[PROMEDIO]]&gt;=2,"BUENO",IF(ActividadesCom[[#This Row],[PROMEDIO]]=1,"SUFICIENTE","")))))</f>
        <v/>
      </c>
      <c r="H2501" s="5">
        <f>MAX(ActividadesCom[[#This Row],[PERÍODO 1]],ActividadesCom[[#This Row],[PERÍODO 2]],ActividadesCom[[#This Row],[PERÍODO 3]],ActividadesCom[[#This Row],[PERÍODO 4]],ActividadesCom[[#This Row],[PERÍODO 5]])</f>
        <v>0</v>
      </c>
      <c r="I2501" s="6"/>
      <c r="J2501" s="5"/>
      <c r="K2501" s="5"/>
      <c r="L2501" s="5" t="str">
        <f>IF(ActividadesCom[[#This Row],[NIVEL 1]]&lt;&gt;0,VLOOKUP(ActividadesCom[[#This Row],[NIVEL 1]],Catálogo!A:B,2,FALSE),"")</f>
        <v/>
      </c>
      <c r="M2501" s="5"/>
      <c r="N2501" s="6"/>
      <c r="O2501" s="5"/>
      <c r="P2501" s="5"/>
      <c r="Q2501" s="5" t="str">
        <f>IF(ActividadesCom[[#This Row],[NIVEL 2]]&lt;&gt;0,VLOOKUP(ActividadesCom[[#This Row],[NIVEL 2]],Catálogo!A:B,2,FALSE),"")</f>
        <v/>
      </c>
      <c r="R2501" s="5"/>
      <c r="S2501" s="6"/>
      <c r="T2501" s="5"/>
      <c r="U2501" s="5"/>
      <c r="V2501" s="5" t="str">
        <f>IF(ActividadesCom[[#This Row],[NIVEL 3]]&lt;&gt;0,VLOOKUP(ActividadesCom[[#This Row],[NIVEL 3]],Catálogo!A:B,2,FALSE),"")</f>
        <v/>
      </c>
      <c r="W2501" s="5"/>
      <c r="X2501" s="6"/>
      <c r="Y2501" s="5"/>
      <c r="Z2501" s="5"/>
      <c r="AA2501" s="5" t="str">
        <f>IF(ActividadesCom[[#This Row],[NIVEL 4]]&lt;&gt;0,VLOOKUP(ActividadesCom[[#This Row],[NIVEL 4]],Catálogo!A:B,2,FALSE),"")</f>
        <v/>
      </c>
      <c r="AB2501" s="5"/>
      <c r="AC2501" s="6"/>
      <c r="AD2501" s="5"/>
      <c r="AE2501" s="5"/>
      <c r="AF2501" s="5" t="str">
        <f>IF(ActividadesCom[[#This Row],[NIVEL 5]]&lt;&gt;0,VLOOKUP(ActividadesCom[[#This Row],[NIVEL 5]],Catálogo!A:B,2,FALSE),"")</f>
        <v/>
      </c>
      <c r="AG2501" s="5"/>
      <c r="AH2501" s="2"/>
    </row>
    <row r="2502" spans="1:34" s="151" customFormat="1" ht="30" hidden="1" customHeight="1" x14ac:dyDescent="0.25">
      <c r="A2502" s="147">
        <v>19470001</v>
      </c>
      <c r="B2502" s="148" t="str">
        <f>VLOOKUP(ActividadesCom[[#This Row],[NO. DE CONTROL]],'LISTADO ESTUDIANTES'!A:C,2,FALSE)</f>
        <v>DIAZ ROCHA KAREN ESTEFANIA</v>
      </c>
      <c r="C2502" s="148" t="str">
        <f>VLOOKUP(ActividadesCom[[#This Row],[NO. DE CONTROL]],'LISTADO ESTUDIANTES'!A:C,3,FALSE)</f>
        <v>ARQUITECTURA</v>
      </c>
      <c r="D2502" s="149" t="str">
        <f>VLOOKUP(ActividadesCom[[#This Row],[NO. DE CONTROL]],'LISTADO ESTUDIANTES'!A:D,4,FALSE)</f>
        <v>EGRESADO(A)</v>
      </c>
      <c r="E2502" s="149">
        <f>SUM(ActividadesCom[[#This Row],[CRÉD. 1]],ActividadesCom[[#This Row],[CRÉD. 2]],ActividadesCom[[#This Row],[CRÉD. 3]],ActividadesCom[[#This Row],[CRÉD. 4]],ActividadesCom[[#This Row],[CRÉD. 5]])</f>
        <v>5</v>
      </c>
      <c r="F2502" s="150">
        <f>IF(ActividadesCom[[#This Row],[ÚLTIMO SEMESTRE CON CRÉDITOS]]&gt;0,ROUND(AVERAGE(ActividadesCom[[#This Row],[VALOR NIVEL 5]],ActividadesCom[[#This Row],[VALOR NIVEL 4]],ActividadesCom[[#This Row],[VALOR NIVEL 3]],ActividadesCom[[#This Row],[VALOR NIVEL 2]],ActividadesCom[[#This Row],[VALOR NIVEL 1]]),0),"")</f>
        <v>3</v>
      </c>
      <c r="G2502" s="149" t="str">
        <f>IF(ActividadesCom[[#This Row],[PROMEDIO]]="","",IF(ActividadesCom[[#This Row],[PROMEDIO]]&gt;=4,"EXCELENTE",IF(ActividadesCom[[#This Row],[PROMEDIO]]&gt;=3,"NOTABLE",IF(ActividadesCom[[#This Row],[PROMEDIO]]&gt;=2,"BUENO",IF(ActividadesCom[[#This Row],[PROMEDIO]]=1,"SUFICIENTE","")))))</f>
        <v>NOTABLE</v>
      </c>
      <c r="H2502" s="149">
        <f>MAX(ActividadesCom[[#This Row],[PERÍODO 1]],ActividadesCom[[#This Row],[PERÍODO 2]],ActividadesCom[[#This Row],[PERÍODO 3]],ActividadesCom[[#This Row],[PERÍODO 4]],ActividadesCom[[#This Row],[PERÍODO 5]])</f>
        <v>20213</v>
      </c>
      <c r="I2502" s="148" t="s">
        <v>4692</v>
      </c>
      <c r="J2502" s="149">
        <v>20213</v>
      </c>
      <c r="K2502" s="149" t="s">
        <v>4007</v>
      </c>
      <c r="L2502" s="149">
        <f>IF(ActividadesCom[[#This Row],[NIVEL 1]]&lt;&gt;0,VLOOKUP(ActividadesCom[[#This Row],[NIVEL 1]],Catálogo!A:B,2,FALSE),"")</f>
        <v>4</v>
      </c>
      <c r="M2502" s="149">
        <v>1</v>
      </c>
      <c r="N2502" s="148" t="s">
        <v>4476</v>
      </c>
      <c r="O2502" s="149">
        <v>20211</v>
      </c>
      <c r="P2502" s="149" t="s">
        <v>4008</v>
      </c>
      <c r="Q2502" s="149">
        <f>IF(ActividadesCom[[#This Row],[NIVEL 2]]&lt;&gt;0,VLOOKUP(ActividadesCom[[#This Row],[NIVEL 2]],Catálogo!A:B,2,FALSE),"")</f>
        <v>3</v>
      </c>
      <c r="R2502" s="149">
        <v>1</v>
      </c>
      <c r="S2502" s="148" t="s">
        <v>2952</v>
      </c>
      <c r="T2502" s="149">
        <v>20201</v>
      </c>
      <c r="U2502" s="149" t="s">
        <v>4008</v>
      </c>
      <c r="V2502" s="149">
        <f>IF(ActividadesCom[[#This Row],[NIVEL 3]]&lt;&gt;0,VLOOKUP(ActividadesCom[[#This Row],[NIVEL 3]],Catálogo!A:B,2,FALSE),"")</f>
        <v>3</v>
      </c>
      <c r="W2502" s="149">
        <v>1</v>
      </c>
      <c r="X2502" s="148" t="s">
        <v>615</v>
      </c>
      <c r="Y2502" s="149">
        <v>20193</v>
      </c>
      <c r="Z2502" s="149" t="s">
        <v>4009</v>
      </c>
      <c r="AA2502" s="149">
        <f>IF(ActividadesCom[[#This Row],[NIVEL 4]]&lt;&gt;0,VLOOKUP(ActividadesCom[[#This Row],[NIVEL 4]],Catálogo!A:B,2,FALSE),"")</f>
        <v>2</v>
      </c>
      <c r="AB2502" s="149">
        <v>1</v>
      </c>
      <c r="AC2502" s="148" t="s">
        <v>42</v>
      </c>
      <c r="AD2502" s="149">
        <v>20193</v>
      </c>
      <c r="AE2502" s="149" t="s">
        <v>4008</v>
      </c>
      <c r="AF2502" s="149">
        <f>IF(ActividadesCom[[#This Row],[NIVEL 5]]&lt;&gt;0,VLOOKUP(ActividadesCom[[#This Row],[NIVEL 5]],Catálogo!A:B,2,FALSE),"")</f>
        <v>3</v>
      </c>
      <c r="AG2502" s="149">
        <v>1</v>
      </c>
    </row>
    <row r="2503" spans="1:34" ht="30" hidden="1" customHeight="1" x14ac:dyDescent="0.25">
      <c r="A2503" s="7">
        <v>19470002</v>
      </c>
      <c r="B2503" s="6" t="str">
        <f>VLOOKUP(ActividadesCom[[#This Row],[NO. DE CONTROL]],'LISTADO ESTUDIANTES'!A:C,2,FALSE)</f>
        <v>PUC SANCHEZ IVAN ABISAI</v>
      </c>
      <c r="C2503" s="6" t="str">
        <f>VLOOKUP(ActividadesCom[[#This Row],[NO. DE CONTROL]],'LISTADO ESTUDIANTES'!A:C,3,FALSE)</f>
        <v>ARQUITECTURA</v>
      </c>
      <c r="D2503" s="5" t="str">
        <f>VLOOKUP(ActividadesCom[[#This Row],[NO. DE CONTROL]],'LISTADO ESTUDIANTES'!A:D,4,FALSE)</f>
        <v>EGRESADO(A)</v>
      </c>
      <c r="E2503" s="5">
        <f>SUM(ActividadesCom[[#This Row],[CRÉD. 1]],ActividadesCom[[#This Row],[CRÉD. 2]],ActividadesCom[[#This Row],[CRÉD. 3]],ActividadesCom[[#This Row],[CRÉD. 4]],ActividadesCom[[#This Row],[CRÉD. 5]])</f>
        <v>1</v>
      </c>
      <c r="F2503" s="17">
        <f>IF(ActividadesCom[[#This Row],[ÚLTIMO SEMESTRE CON CRÉDITOS]]&gt;0,ROUND(AVERAGE(ActividadesCom[[#This Row],[VALOR NIVEL 5]],ActividadesCom[[#This Row],[VALOR NIVEL 4]],ActividadesCom[[#This Row],[VALOR NIVEL 3]],ActividadesCom[[#This Row],[VALOR NIVEL 2]],ActividadesCom[[#This Row],[VALOR NIVEL 1]]),0),"")</f>
        <v>4</v>
      </c>
      <c r="G2503" s="5" t="str">
        <f>IF(ActividadesCom[[#This Row],[PROMEDIO]]="","",IF(ActividadesCom[[#This Row],[PROMEDIO]]&gt;=4,"EXCELENTE",IF(ActividadesCom[[#This Row],[PROMEDIO]]&gt;=3,"NOTABLE",IF(ActividadesCom[[#This Row],[PROMEDIO]]&gt;=2,"BUENO",IF(ActividadesCom[[#This Row],[PROMEDIO]]=1,"SUFICIENTE","")))))</f>
        <v>EXCELENTE</v>
      </c>
      <c r="H2503" s="5">
        <f>MAX(ActividadesCom[[#This Row],[PERÍODO 1]],ActividadesCom[[#This Row],[PERÍODO 2]],ActividadesCom[[#This Row],[PERÍODO 3]],ActividadesCom[[#This Row],[PERÍODO 4]],ActividadesCom[[#This Row],[PERÍODO 5]])</f>
        <v>20213</v>
      </c>
      <c r="I2503" s="6"/>
      <c r="J2503" s="5"/>
      <c r="K2503" s="5"/>
      <c r="L2503" s="5" t="str">
        <f>IF(ActividadesCom[[#This Row],[NIVEL 1]]&lt;&gt;0,VLOOKUP(ActividadesCom[[#This Row],[NIVEL 1]],Catálogo!A:B,2,FALSE),"")</f>
        <v/>
      </c>
      <c r="M2503" s="5"/>
      <c r="N2503" s="6" t="s">
        <v>4692</v>
      </c>
      <c r="O2503" s="5">
        <v>20213</v>
      </c>
      <c r="P2503" s="5" t="s">
        <v>4007</v>
      </c>
      <c r="Q2503" s="5">
        <f>IF(ActividadesCom[[#This Row],[NIVEL 2]]&lt;&gt;0,VLOOKUP(ActividadesCom[[#This Row],[NIVEL 2]],Catálogo!A:B,2,FALSE),"")</f>
        <v>4</v>
      </c>
      <c r="R2503" s="5">
        <v>1</v>
      </c>
      <c r="S2503" s="6"/>
      <c r="T2503" s="5"/>
      <c r="U2503" s="5"/>
      <c r="V2503" s="5" t="str">
        <f>IF(ActividadesCom[[#This Row],[NIVEL 3]]&lt;&gt;0,VLOOKUP(ActividadesCom[[#This Row],[NIVEL 3]],Catálogo!A:B,2,FALSE),"")</f>
        <v/>
      </c>
      <c r="W2503" s="5"/>
      <c r="X2503" s="6"/>
      <c r="Y2503" s="5"/>
      <c r="Z2503" s="5"/>
      <c r="AA2503" s="5" t="str">
        <f>IF(ActividadesCom[[#This Row],[NIVEL 4]]&lt;&gt;0,VLOOKUP(ActividadesCom[[#This Row],[NIVEL 4]],Catálogo!A:B,2,FALSE),"")</f>
        <v/>
      </c>
      <c r="AB2503" s="5"/>
      <c r="AC2503" s="6"/>
      <c r="AD2503" s="5"/>
      <c r="AE2503" s="5"/>
      <c r="AF2503" s="5" t="str">
        <f>IF(ActividadesCom[[#This Row],[NIVEL 5]]&lt;&gt;0,VLOOKUP(ActividadesCom[[#This Row],[NIVEL 5]],Catálogo!A:B,2,FALSE),"")</f>
        <v/>
      </c>
      <c r="AG2503" s="5"/>
      <c r="AH2503" s="2"/>
    </row>
    <row r="2504" spans="1:34" ht="30" hidden="1" customHeight="1" x14ac:dyDescent="0.25">
      <c r="A2504" s="7">
        <v>19470003</v>
      </c>
      <c r="B2504" s="6" t="str">
        <f>VLOOKUP(ActividadesCom[[#This Row],[NO. DE CONTROL]],'LISTADO ESTUDIANTES'!A:C,2,FALSE)</f>
        <v>AYUSO GUERRERO ALEXIS IVAN</v>
      </c>
      <c r="C2504" s="6" t="str">
        <f>VLOOKUP(ActividadesCom[[#This Row],[NO. DE CONTROL]],'LISTADO ESTUDIANTES'!A:C,3,FALSE)</f>
        <v>ARQUITECTURA</v>
      </c>
      <c r="D2504" s="5" t="str">
        <f>VLOOKUP(ActividadesCom[[#This Row],[NO. DE CONTROL]],'LISTADO ESTUDIANTES'!A:D,4,FALSE)</f>
        <v>EGRESADO(A)</v>
      </c>
      <c r="E2504" s="5">
        <f>SUM(ActividadesCom[[#This Row],[CRÉD. 1]],ActividadesCom[[#This Row],[CRÉD. 2]],ActividadesCom[[#This Row],[CRÉD. 3]],ActividadesCom[[#This Row],[CRÉD. 4]],ActividadesCom[[#This Row],[CRÉD. 5]])</f>
        <v>4</v>
      </c>
      <c r="F2504" s="17">
        <f>IF(ActividadesCom[[#This Row],[ÚLTIMO SEMESTRE CON CRÉDITOS]]&gt;0,ROUND(AVERAGE(ActividadesCom[[#This Row],[VALOR NIVEL 5]],ActividadesCom[[#This Row],[VALOR NIVEL 4]],ActividadesCom[[#This Row],[VALOR NIVEL 3]],ActividadesCom[[#This Row],[VALOR NIVEL 2]],ActividadesCom[[#This Row],[VALOR NIVEL 1]]),0),"")</f>
        <v>3</v>
      </c>
      <c r="G2504" s="5" t="str">
        <f>IF(ActividadesCom[[#This Row],[PROMEDIO]]="","",IF(ActividadesCom[[#This Row],[PROMEDIO]]&gt;=4,"EXCELENTE",IF(ActividadesCom[[#This Row],[PROMEDIO]]&gt;=3,"NOTABLE",IF(ActividadesCom[[#This Row],[PROMEDIO]]&gt;=2,"BUENO",IF(ActividadesCom[[#This Row],[PROMEDIO]]=1,"SUFICIENTE","")))))</f>
        <v>NOTABLE</v>
      </c>
      <c r="H2504" s="5">
        <f>MAX(ActividadesCom[[#This Row],[PERÍODO 1]],ActividadesCom[[#This Row],[PERÍODO 2]],ActividadesCom[[#This Row],[PERÍODO 3]],ActividadesCom[[#This Row],[PERÍODO 4]],ActividadesCom[[#This Row],[PERÍODO 5]])</f>
        <v>20201</v>
      </c>
      <c r="I2504" s="6" t="s">
        <v>0</v>
      </c>
      <c r="J2504" s="5">
        <v>20121</v>
      </c>
      <c r="K2504" s="5" t="s">
        <v>4009</v>
      </c>
      <c r="L2504" s="5">
        <f>IF(ActividadesCom[[#This Row],[NIVEL 1]]&lt;&gt;0,VLOOKUP(ActividadesCom[[#This Row],[NIVEL 1]],Catálogo!A:B,2,FALSE),"")</f>
        <v>2</v>
      </c>
      <c r="M2504" s="5">
        <v>1</v>
      </c>
      <c r="N2504" s="6" t="s">
        <v>1</v>
      </c>
      <c r="O2504" s="5">
        <v>20121</v>
      </c>
      <c r="P2504" s="5" t="s">
        <v>4009</v>
      </c>
      <c r="Q2504" s="5">
        <f>IF(ActividadesCom[[#This Row],[NIVEL 2]]&lt;&gt;0,VLOOKUP(ActividadesCom[[#This Row],[NIVEL 2]],Catálogo!A:B,2,FALSE),"")</f>
        <v>2</v>
      </c>
      <c r="R2504" s="5">
        <v>1</v>
      </c>
      <c r="S2504" s="6"/>
      <c r="T2504" s="5"/>
      <c r="U2504" s="5"/>
      <c r="V2504" s="5" t="str">
        <f>IF(ActividadesCom[[#This Row],[NIVEL 3]]&lt;&gt;0,VLOOKUP(ActividadesCom[[#This Row],[NIVEL 3]],Catálogo!A:B,2,FALSE),"")</f>
        <v/>
      </c>
      <c r="W2504" s="5"/>
      <c r="X2504" s="6" t="s">
        <v>2180</v>
      </c>
      <c r="Y2504" s="5">
        <v>20201</v>
      </c>
      <c r="Z2504" s="5" t="s">
        <v>4008</v>
      </c>
      <c r="AA2504" s="5">
        <f>IF(ActividadesCom[[#This Row],[NIVEL 4]]&lt;&gt;0,VLOOKUP(ActividadesCom[[#This Row],[NIVEL 4]],Catálogo!A:B,2,FALSE),"")</f>
        <v>3</v>
      </c>
      <c r="AB2504" s="5">
        <v>1</v>
      </c>
      <c r="AC2504" s="6" t="s">
        <v>978</v>
      </c>
      <c r="AD2504" s="5">
        <v>20193</v>
      </c>
      <c r="AE2504" s="5" t="s">
        <v>4007</v>
      </c>
      <c r="AF2504" s="5">
        <f>IF(ActividadesCom[[#This Row],[NIVEL 5]]&lt;&gt;0,VLOOKUP(ActividadesCom[[#This Row],[NIVEL 5]],Catálogo!A:B,2,FALSE),"")</f>
        <v>4</v>
      </c>
      <c r="AG2504" s="5">
        <v>1</v>
      </c>
      <c r="AH2504" s="2"/>
    </row>
    <row r="2505" spans="1:34" ht="30" hidden="1" customHeight="1" x14ac:dyDescent="0.25">
      <c r="A2505" s="7">
        <v>19470004</v>
      </c>
      <c r="B2505" s="6" t="str">
        <f>VLOOKUP(ActividadesCom[[#This Row],[NO. DE CONTROL]],'LISTADO ESTUDIANTES'!A:C,2,FALSE)</f>
        <v>CHUC HORTA PEDRO ESTEBAN</v>
      </c>
      <c r="C2505" s="6" t="str">
        <f>VLOOKUP(ActividadesCom[[#This Row],[NO. DE CONTROL]],'LISTADO ESTUDIANTES'!A:C,3,FALSE)</f>
        <v>ARQUITECTURA</v>
      </c>
      <c r="D2505" s="5" t="str">
        <f>VLOOKUP(ActividadesCom[[#This Row],[NO. DE CONTROL]],'LISTADO ESTUDIANTES'!A:D,4,FALSE)</f>
        <v>EGRESADO(A)</v>
      </c>
      <c r="E2505" s="5">
        <f>SUM(ActividadesCom[[#This Row],[CRÉD. 1]],ActividadesCom[[#This Row],[CRÉD. 2]],ActividadesCom[[#This Row],[CRÉD. 3]],ActividadesCom[[#This Row],[CRÉD. 4]],ActividadesCom[[#This Row],[CRÉD. 5]])</f>
        <v>3</v>
      </c>
      <c r="F2505" s="17">
        <f>IF(ActividadesCom[[#This Row],[ÚLTIMO SEMESTRE CON CRÉDITOS]]&gt;0,ROUND(AVERAGE(ActividadesCom[[#This Row],[VALOR NIVEL 5]],ActividadesCom[[#This Row],[VALOR NIVEL 4]],ActividadesCom[[#This Row],[VALOR NIVEL 3]],ActividadesCom[[#This Row],[VALOR NIVEL 2]],ActividadesCom[[#This Row],[VALOR NIVEL 1]]),0),"")</f>
        <v>2</v>
      </c>
      <c r="G2505" s="5" t="str">
        <f>IF(ActividadesCom[[#This Row],[PROMEDIO]]="","",IF(ActividadesCom[[#This Row],[PROMEDIO]]&gt;=4,"EXCELENTE",IF(ActividadesCom[[#This Row],[PROMEDIO]]&gt;=3,"NOTABLE",IF(ActividadesCom[[#This Row],[PROMEDIO]]&gt;=2,"BUENO",IF(ActividadesCom[[#This Row],[PROMEDIO]]=1,"SUFICIENTE","")))))</f>
        <v>BUENO</v>
      </c>
      <c r="H2505" s="5">
        <f>MAX(ActividadesCom[[#This Row],[PERÍODO 1]],ActividadesCom[[#This Row],[PERÍODO 2]],ActividadesCom[[#This Row],[PERÍODO 3]],ActividadesCom[[#This Row],[PERÍODO 4]],ActividadesCom[[#This Row],[PERÍODO 5]])</f>
        <v>20201</v>
      </c>
      <c r="I2505" s="6" t="s">
        <v>4090</v>
      </c>
      <c r="J2505" s="5">
        <v>20193</v>
      </c>
      <c r="K2505" s="5" t="s">
        <v>4009</v>
      </c>
      <c r="L2505" s="5">
        <f>IF(ActividadesCom[[#This Row],[NIVEL 1]]&lt;&gt;0,VLOOKUP(ActividadesCom[[#This Row],[NIVEL 1]],Catálogo!A:B,2,FALSE),"")</f>
        <v>2</v>
      </c>
      <c r="M2505" s="5">
        <v>1</v>
      </c>
      <c r="N2505" s="6"/>
      <c r="O2505" s="5"/>
      <c r="P2505" s="5"/>
      <c r="Q2505" s="5" t="str">
        <f>IF(ActividadesCom[[#This Row],[NIVEL 2]]&lt;&gt;0,VLOOKUP(ActividadesCom[[#This Row],[NIVEL 2]],Catálogo!A:B,2,FALSE),"")</f>
        <v/>
      </c>
      <c r="R2505" s="5"/>
      <c r="S2505" s="6"/>
      <c r="T2505" s="5"/>
      <c r="U2505" s="5"/>
      <c r="V2505" s="5" t="str">
        <f>IF(ActividadesCom[[#This Row],[NIVEL 3]]&lt;&gt;0,VLOOKUP(ActividadesCom[[#This Row],[NIVEL 3]],Catálogo!A:B,2,FALSE),"")</f>
        <v/>
      </c>
      <c r="W2505" s="5"/>
      <c r="X2505" s="6" t="s">
        <v>2952</v>
      </c>
      <c r="Y2505" s="5">
        <v>20201</v>
      </c>
      <c r="Z2505" s="5" t="s">
        <v>4010</v>
      </c>
      <c r="AA2505" s="5">
        <f>IF(ActividadesCom[[#This Row],[NIVEL 4]]&lt;&gt;0,VLOOKUP(ActividadesCom[[#This Row],[NIVEL 4]],Catálogo!A:B,2,FALSE),"")</f>
        <v>1</v>
      </c>
      <c r="AB2505" s="5">
        <v>1</v>
      </c>
      <c r="AC2505" s="6" t="s">
        <v>31</v>
      </c>
      <c r="AD2505" s="5">
        <v>20193</v>
      </c>
      <c r="AE2505" s="5" t="s">
        <v>4007</v>
      </c>
      <c r="AF2505" s="5">
        <f>IF(ActividadesCom[[#This Row],[NIVEL 5]]&lt;&gt;0,VLOOKUP(ActividadesCom[[#This Row],[NIVEL 5]],Catálogo!A:B,2,FALSE),"")</f>
        <v>4</v>
      </c>
      <c r="AG2505" s="5">
        <v>1</v>
      </c>
      <c r="AH2505" s="2"/>
    </row>
    <row r="2506" spans="1:34" s="151" customFormat="1" ht="30" hidden="1" customHeight="1" x14ac:dyDescent="0.25">
      <c r="A2506" s="147">
        <v>19470005</v>
      </c>
      <c r="B2506" s="148" t="str">
        <f>VLOOKUP(ActividadesCom[[#This Row],[NO. DE CONTROL]],'LISTADO ESTUDIANTES'!A:C,2,FALSE)</f>
        <v>GONGORA HERRERA EILLEN AZARETH</v>
      </c>
      <c r="C2506" s="148" t="str">
        <f>VLOOKUP(ActividadesCom[[#This Row],[NO. DE CONTROL]],'LISTADO ESTUDIANTES'!A:C,3,FALSE)</f>
        <v>ARQUITECTURA</v>
      </c>
      <c r="D2506" s="149" t="str">
        <f>VLOOKUP(ActividadesCom[[#This Row],[NO. DE CONTROL]],'LISTADO ESTUDIANTES'!A:D,4,FALSE)</f>
        <v>EGRESADO(A)</v>
      </c>
      <c r="E2506" s="149">
        <f>SUM(ActividadesCom[[#This Row],[CRÉD. 1]],ActividadesCom[[#This Row],[CRÉD. 2]],ActividadesCom[[#This Row],[CRÉD. 3]],ActividadesCom[[#This Row],[CRÉD. 4]],ActividadesCom[[#This Row],[CRÉD. 5]])</f>
        <v>5</v>
      </c>
      <c r="F2506" s="150">
        <f>IF(ActividadesCom[[#This Row],[ÚLTIMO SEMESTRE CON CRÉDITOS]]&gt;0,ROUND(AVERAGE(ActividadesCom[[#This Row],[VALOR NIVEL 5]],ActividadesCom[[#This Row],[VALOR NIVEL 4]],ActividadesCom[[#This Row],[VALOR NIVEL 3]],ActividadesCom[[#This Row],[VALOR NIVEL 2]],ActividadesCom[[#This Row],[VALOR NIVEL 1]]),0),"")</f>
        <v>4</v>
      </c>
      <c r="G2506" s="149" t="str">
        <f>IF(ActividadesCom[[#This Row],[PROMEDIO]]="","",IF(ActividadesCom[[#This Row],[PROMEDIO]]&gt;=4,"EXCELENTE",IF(ActividadesCom[[#This Row],[PROMEDIO]]&gt;=3,"NOTABLE",IF(ActividadesCom[[#This Row],[PROMEDIO]]&gt;=2,"BUENO",IF(ActividadesCom[[#This Row],[PROMEDIO]]=1,"SUFICIENTE","")))))</f>
        <v>EXCELENTE</v>
      </c>
      <c r="H2506" s="149">
        <f>MAX(ActividadesCom[[#This Row],[PERÍODO 1]],ActividadesCom[[#This Row],[PERÍODO 2]],ActividadesCom[[#This Row],[PERÍODO 3]],ActividadesCom[[#This Row],[PERÍODO 4]],ActividadesCom[[#This Row],[PERÍODO 5]])</f>
        <v>20213</v>
      </c>
      <c r="I2506" s="148" t="s">
        <v>1078</v>
      </c>
      <c r="J2506" s="149">
        <v>20201</v>
      </c>
      <c r="K2506" s="149" t="s">
        <v>4007</v>
      </c>
      <c r="L2506" s="149">
        <f>IF(ActividadesCom[[#This Row],[NIVEL 1]]&lt;&gt;0,VLOOKUP(ActividadesCom[[#This Row],[NIVEL 1]],Catálogo!A:B,2,FALSE),"")</f>
        <v>4</v>
      </c>
      <c r="M2506" s="149">
        <v>1</v>
      </c>
      <c r="N2506" s="148" t="s">
        <v>4048</v>
      </c>
      <c r="O2506" s="149">
        <v>20201</v>
      </c>
      <c r="P2506" s="149" t="s">
        <v>4008</v>
      </c>
      <c r="Q2506" s="149">
        <f>IF(ActividadesCom[[#This Row],[NIVEL 2]]&lt;&gt;0,VLOOKUP(ActividadesCom[[#This Row],[NIVEL 2]],Catálogo!A:B,2,FALSE),"")</f>
        <v>3</v>
      </c>
      <c r="R2506" s="149">
        <v>1</v>
      </c>
      <c r="S2506" s="148" t="s">
        <v>4476</v>
      </c>
      <c r="T2506" s="149">
        <v>20211</v>
      </c>
      <c r="U2506" s="149" t="s">
        <v>4007</v>
      </c>
      <c r="V2506" s="149">
        <f>IF(ActividadesCom[[#This Row],[NIVEL 3]]&lt;&gt;0,VLOOKUP(ActividadesCom[[#This Row],[NIVEL 3]],Catálogo!A:B,2,FALSE),"")</f>
        <v>4</v>
      </c>
      <c r="W2506" s="149">
        <v>1</v>
      </c>
      <c r="X2506" s="148" t="s">
        <v>615</v>
      </c>
      <c r="Y2506" s="149">
        <v>20193</v>
      </c>
      <c r="Z2506" s="149" t="s">
        <v>4008</v>
      </c>
      <c r="AA2506" s="149">
        <f>IF(ActividadesCom[[#This Row],[NIVEL 4]]&lt;&gt;0,VLOOKUP(ActividadesCom[[#This Row],[NIVEL 4]],Catálogo!A:B,2,FALSE),"")</f>
        <v>3</v>
      </c>
      <c r="AB2506" s="149">
        <v>1</v>
      </c>
      <c r="AC2506" s="148" t="s">
        <v>4692</v>
      </c>
      <c r="AD2506" s="149">
        <v>20213</v>
      </c>
      <c r="AE2506" s="149" t="s">
        <v>4007</v>
      </c>
      <c r="AF2506" s="149">
        <f>IF(ActividadesCom[[#This Row],[NIVEL 5]]&lt;&gt;0,VLOOKUP(ActividadesCom[[#This Row],[NIVEL 5]],Catálogo!A:B,2,FALSE),"")</f>
        <v>4</v>
      </c>
      <c r="AG2506" s="149">
        <v>1</v>
      </c>
    </row>
    <row r="2507" spans="1:34" ht="30" hidden="1" customHeight="1" x14ac:dyDescent="0.25">
      <c r="A2507" s="7">
        <v>19470006</v>
      </c>
      <c r="B2507" s="6" t="str">
        <f>VLOOKUP(ActividadesCom[[#This Row],[NO. DE CONTROL]],'LISTADO ESTUDIANTES'!A:C,2,FALSE)</f>
        <v>HERNANDEZ CU ALEJANDRO GUADALUPE</v>
      </c>
      <c r="C2507" s="6" t="str">
        <f>VLOOKUP(ActividadesCom[[#This Row],[NO. DE CONTROL]],'LISTADO ESTUDIANTES'!A:C,3,FALSE)</f>
        <v>ARQUITECTURA</v>
      </c>
      <c r="D2507" s="5" t="str">
        <f>VLOOKUP(ActividadesCom[[#This Row],[NO. DE CONTROL]],'LISTADO ESTUDIANTES'!A:D,4,FALSE)</f>
        <v>EGRESADO(A)</v>
      </c>
      <c r="E2507" s="5">
        <f>SUM(ActividadesCom[[#This Row],[CRÉD. 1]],ActividadesCom[[#This Row],[CRÉD. 2]],ActividadesCom[[#This Row],[CRÉD. 3]],ActividadesCom[[#This Row],[CRÉD. 4]],ActividadesCom[[#This Row],[CRÉD. 5]])</f>
        <v>0</v>
      </c>
      <c r="F2507" s="17" t="str">
        <f>IF(ActividadesCom[[#This Row],[ÚLTIMO SEMESTRE CON CRÉDITOS]]&gt;0,ROUND(AVERAGE(ActividadesCom[[#This Row],[VALOR NIVEL 5]],ActividadesCom[[#This Row],[VALOR NIVEL 4]],ActividadesCom[[#This Row],[VALOR NIVEL 3]],ActividadesCom[[#This Row],[VALOR NIVEL 2]],ActividadesCom[[#This Row],[VALOR NIVEL 1]]),0),"")</f>
        <v/>
      </c>
      <c r="G2507" s="5" t="str">
        <f>IF(ActividadesCom[[#This Row],[PROMEDIO]]="","",IF(ActividadesCom[[#This Row],[PROMEDIO]]&gt;=4,"EXCELENTE",IF(ActividadesCom[[#This Row],[PROMEDIO]]&gt;=3,"NOTABLE",IF(ActividadesCom[[#This Row],[PROMEDIO]]&gt;=2,"BUENO",IF(ActividadesCom[[#This Row],[PROMEDIO]]=1,"SUFICIENTE","")))))</f>
        <v/>
      </c>
      <c r="H2507" s="5">
        <f>MAX(ActividadesCom[[#This Row],[PERÍODO 1]],ActividadesCom[[#This Row],[PERÍODO 2]],ActividadesCom[[#This Row],[PERÍODO 3]],ActividadesCom[[#This Row],[PERÍODO 4]],ActividadesCom[[#This Row],[PERÍODO 5]])</f>
        <v>0</v>
      </c>
      <c r="I2507" s="6"/>
      <c r="J2507" s="5"/>
      <c r="K2507" s="5"/>
      <c r="L2507" s="5" t="str">
        <f>IF(ActividadesCom[[#This Row],[NIVEL 1]]&lt;&gt;0,VLOOKUP(ActividadesCom[[#This Row],[NIVEL 1]],Catálogo!A:B,2,FALSE),"")</f>
        <v/>
      </c>
      <c r="M2507" s="5"/>
      <c r="N2507" s="6"/>
      <c r="O2507" s="5"/>
      <c r="P2507" s="5"/>
      <c r="Q2507" s="5" t="str">
        <f>IF(ActividadesCom[[#This Row],[NIVEL 2]]&lt;&gt;0,VLOOKUP(ActividadesCom[[#This Row],[NIVEL 2]],Catálogo!A:B,2,FALSE),"")</f>
        <v/>
      </c>
      <c r="R2507" s="5"/>
      <c r="S2507" s="6"/>
      <c r="T2507" s="5"/>
      <c r="U2507" s="5"/>
      <c r="V2507" s="5" t="str">
        <f>IF(ActividadesCom[[#This Row],[NIVEL 3]]&lt;&gt;0,VLOOKUP(ActividadesCom[[#This Row],[NIVEL 3]],Catálogo!A:B,2,FALSE),"")</f>
        <v/>
      </c>
      <c r="W2507" s="5"/>
      <c r="X2507" s="6"/>
      <c r="Y2507" s="5"/>
      <c r="Z2507" s="5"/>
      <c r="AA2507" s="5" t="str">
        <f>IF(ActividadesCom[[#This Row],[NIVEL 4]]&lt;&gt;0,VLOOKUP(ActividadesCom[[#This Row],[NIVEL 4]],Catálogo!A:B,2,FALSE),"")</f>
        <v/>
      </c>
      <c r="AB2507" s="5"/>
      <c r="AC2507" s="6"/>
      <c r="AD2507" s="5"/>
      <c r="AE2507" s="5"/>
      <c r="AF2507" s="5" t="str">
        <f>IF(ActividadesCom[[#This Row],[NIVEL 5]]&lt;&gt;0,VLOOKUP(ActividadesCom[[#This Row],[NIVEL 5]],Catálogo!A:B,2,FALSE),"")</f>
        <v/>
      </c>
      <c r="AG2507" s="5"/>
      <c r="AH2507" s="2"/>
    </row>
    <row r="2508" spans="1:34" ht="30" hidden="1" customHeight="1" x14ac:dyDescent="0.25">
      <c r="A2508" s="7">
        <v>19470007</v>
      </c>
      <c r="B2508" s="6" t="str">
        <f>VLOOKUP(ActividadesCom[[#This Row],[NO. DE CONTROL]],'LISTADO ESTUDIANTES'!A:C,2,FALSE)</f>
        <v>HERNANDEZ LOPEZ DANIEL</v>
      </c>
      <c r="C2508" s="6" t="str">
        <f>VLOOKUP(ActividadesCom[[#This Row],[NO. DE CONTROL]],'LISTADO ESTUDIANTES'!A:C,3,FALSE)</f>
        <v>INGENIERIA CIVIL</v>
      </c>
      <c r="D2508" s="5" t="str">
        <f>VLOOKUP(ActividadesCom[[#This Row],[NO. DE CONTROL]],'LISTADO ESTUDIANTES'!A:D,4,FALSE)</f>
        <v>EGRESADO(A)</v>
      </c>
      <c r="E2508" s="5">
        <f>SUM(ActividadesCom[[#This Row],[CRÉD. 1]],ActividadesCom[[#This Row],[CRÉD. 2]],ActividadesCom[[#This Row],[CRÉD. 3]],ActividadesCom[[#This Row],[CRÉD. 4]],ActividadesCom[[#This Row],[CRÉD. 5]])</f>
        <v>5</v>
      </c>
      <c r="F2508" s="17">
        <f>IF(ActividadesCom[[#This Row],[ÚLTIMO SEMESTRE CON CRÉDITOS]]&gt;0,ROUND(AVERAGE(ActividadesCom[[#This Row],[VALOR NIVEL 5]],ActividadesCom[[#This Row],[VALOR NIVEL 4]],ActividadesCom[[#This Row],[VALOR NIVEL 3]],ActividadesCom[[#This Row],[VALOR NIVEL 2]],ActividadesCom[[#This Row],[VALOR NIVEL 1]]),0),"")</f>
        <v>3</v>
      </c>
      <c r="G2508" s="5" t="str">
        <f>IF(ActividadesCom[[#This Row],[PROMEDIO]]="","",IF(ActividadesCom[[#This Row],[PROMEDIO]]&gt;=4,"EXCELENTE",IF(ActividadesCom[[#This Row],[PROMEDIO]]&gt;=3,"NOTABLE",IF(ActividadesCom[[#This Row],[PROMEDIO]]&gt;=2,"BUENO",IF(ActividadesCom[[#This Row],[PROMEDIO]]=1,"SUFICIENTE","")))))</f>
        <v>NOTABLE</v>
      </c>
      <c r="H2508" s="5">
        <f>MAX(ActividadesCom[[#This Row],[PERÍODO 1]],ActividadesCom[[#This Row],[PERÍODO 2]],ActividadesCom[[#This Row],[PERÍODO 3]],ActividadesCom[[#This Row],[PERÍODO 4]],ActividadesCom[[#This Row],[PERÍODO 5]])</f>
        <v>20213</v>
      </c>
      <c r="I2508" s="6" t="s">
        <v>1078</v>
      </c>
      <c r="J2508" s="5">
        <v>20201</v>
      </c>
      <c r="K2508" s="5" t="s">
        <v>4009</v>
      </c>
      <c r="L2508" s="5">
        <f>IF(ActividadesCom[[#This Row],[NIVEL 1]]&lt;&gt;0,VLOOKUP(ActividadesCom[[#This Row],[NIVEL 1]],Catálogo!A:B,2,FALSE),"")</f>
        <v>2</v>
      </c>
      <c r="M2508" s="5">
        <v>1</v>
      </c>
      <c r="N2508" s="6" t="s">
        <v>316</v>
      </c>
      <c r="O2508" s="5">
        <v>20213</v>
      </c>
      <c r="P2508" s="5" t="s">
        <v>4008</v>
      </c>
      <c r="Q2508" s="5">
        <f>IF(ActividadesCom[[#This Row],[NIVEL 2]]&lt;&gt;0,VLOOKUP(ActividadesCom[[#This Row],[NIVEL 2]],Catálogo!A:B,2,FALSE),"")</f>
        <v>3</v>
      </c>
      <c r="R2508" s="5">
        <v>1</v>
      </c>
      <c r="S2508" s="6" t="s">
        <v>4476</v>
      </c>
      <c r="T2508" s="5">
        <v>20211</v>
      </c>
      <c r="U2508" s="5" t="s">
        <v>4008</v>
      </c>
      <c r="V2508" s="5">
        <f>IF(ActividadesCom[[#This Row],[NIVEL 3]]&lt;&gt;0,VLOOKUP(ActividadesCom[[#This Row],[NIVEL 3]],Catálogo!A:B,2,FALSE),"")</f>
        <v>3</v>
      </c>
      <c r="W2508" s="5">
        <v>1</v>
      </c>
      <c r="X2508" s="6" t="s">
        <v>2952</v>
      </c>
      <c r="Y2508" s="5">
        <v>20201</v>
      </c>
      <c r="Z2508" s="5" t="s">
        <v>4009</v>
      </c>
      <c r="AA2508" s="5">
        <f>IF(ActividadesCom[[#This Row],[NIVEL 4]]&lt;&gt;0,VLOOKUP(ActividadesCom[[#This Row],[NIVEL 4]],Catálogo!A:B,2,FALSE),"")</f>
        <v>2</v>
      </c>
      <c r="AB2508" s="5">
        <v>1</v>
      </c>
      <c r="AC2508" s="6" t="s">
        <v>42</v>
      </c>
      <c r="AD2508" s="5">
        <v>20193</v>
      </c>
      <c r="AE2508" s="5" t="s">
        <v>4008</v>
      </c>
      <c r="AF2508" s="5">
        <f>IF(ActividadesCom[[#This Row],[NIVEL 5]]&lt;&gt;0,VLOOKUP(ActividadesCom[[#This Row],[NIVEL 5]],Catálogo!A:B,2,FALSE),"")</f>
        <v>3</v>
      </c>
      <c r="AG2508" s="5">
        <v>1</v>
      </c>
      <c r="AH2508" s="2"/>
    </row>
    <row r="2509" spans="1:34" ht="30" hidden="1" customHeight="1" x14ac:dyDescent="0.25">
      <c r="A2509" s="7">
        <v>19470008</v>
      </c>
      <c r="B2509" s="6" t="str">
        <f>VLOOKUP(ActividadesCom[[#This Row],[NO. DE CONTROL]],'LISTADO ESTUDIANTES'!A:C,2,FALSE)</f>
        <v>DZIB CHABLE MICHELLE JAQUELINE</v>
      </c>
      <c r="C2509" s="6" t="str">
        <f>VLOOKUP(ActividadesCom[[#This Row],[NO. DE CONTROL]],'LISTADO ESTUDIANTES'!A:C,3,FALSE)</f>
        <v>ARQUITECTURA</v>
      </c>
      <c r="D2509" s="5" t="str">
        <f>VLOOKUP(ActividadesCom[[#This Row],[NO. DE CONTROL]],'LISTADO ESTUDIANTES'!A:D,4,FALSE)</f>
        <v>EGRESADO(A)</v>
      </c>
      <c r="E2509" s="5">
        <f>SUM(ActividadesCom[[#This Row],[CRÉD. 1]],ActividadesCom[[#This Row],[CRÉD. 2]],ActividadesCom[[#This Row],[CRÉD. 3]],ActividadesCom[[#This Row],[CRÉD. 4]],ActividadesCom[[#This Row],[CRÉD. 5]])</f>
        <v>2</v>
      </c>
      <c r="F2509" s="17">
        <f>IF(ActividadesCom[[#This Row],[ÚLTIMO SEMESTRE CON CRÉDITOS]]&gt;0,ROUND(AVERAGE(ActividadesCom[[#This Row],[VALOR NIVEL 5]],ActividadesCom[[#This Row],[VALOR NIVEL 4]],ActividadesCom[[#This Row],[VALOR NIVEL 3]],ActividadesCom[[#This Row],[VALOR NIVEL 2]],ActividadesCom[[#This Row],[VALOR NIVEL 1]]),0),"")</f>
        <v>4</v>
      </c>
      <c r="G2509" s="5" t="str">
        <f>IF(ActividadesCom[[#This Row],[PROMEDIO]]="","",IF(ActividadesCom[[#This Row],[PROMEDIO]]&gt;=4,"EXCELENTE",IF(ActividadesCom[[#This Row],[PROMEDIO]]&gt;=3,"NOTABLE",IF(ActividadesCom[[#This Row],[PROMEDIO]]&gt;=2,"BUENO",IF(ActividadesCom[[#This Row],[PROMEDIO]]=1,"SUFICIENTE","")))))</f>
        <v>EXCELENTE</v>
      </c>
      <c r="H2509" s="5">
        <f>MAX(ActividadesCom[[#This Row],[PERÍODO 1]],ActividadesCom[[#This Row],[PERÍODO 2]],ActividadesCom[[#This Row],[PERÍODO 3]],ActividadesCom[[#This Row],[PERÍODO 4]],ActividadesCom[[#This Row],[PERÍODO 5]])</f>
        <v>20213</v>
      </c>
      <c r="I2509" s="6" t="s">
        <v>4692</v>
      </c>
      <c r="J2509" s="5">
        <v>20213</v>
      </c>
      <c r="K2509" s="5" t="s">
        <v>4007</v>
      </c>
      <c r="L2509" s="5">
        <f>IF(ActividadesCom[[#This Row],[NIVEL 1]]&lt;&gt;0,VLOOKUP(ActividadesCom[[#This Row],[NIVEL 1]],Catálogo!A:B,2,FALSE),"")</f>
        <v>4</v>
      </c>
      <c r="M2509" s="5">
        <v>1</v>
      </c>
      <c r="N2509" s="6" t="s">
        <v>37</v>
      </c>
      <c r="O2509" s="5">
        <v>20213</v>
      </c>
      <c r="P2509" s="5" t="s">
        <v>4007</v>
      </c>
      <c r="Q2509" s="5">
        <f>IF(ActividadesCom[[#This Row],[NIVEL 2]]&lt;&gt;0,VLOOKUP(ActividadesCom[[#This Row],[NIVEL 2]],Catálogo!A:B,2,FALSE),"")</f>
        <v>4</v>
      </c>
      <c r="R2509" s="5">
        <v>1</v>
      </c>
      <c r="S2509" s="6"/>
      <c r="T2509" s="5"/>
      <c r="U2509" s="5"/>
      <c r="V2509" s="5" t="str">
        <f>IF(ActividadesCom[[#This Row],[NIVEL 3]]&lt;&gt;0,VLOOKUP(ActividadesCom[[#This Row],[NIVEL 3]],Catálogo!A:B,2,FALSE),"")</f>
        <v/>
      </c>
      <c r="W2509" s="5"/>
      <c r="X2509" s="6"/>
      <c r="Y2509" s="5"/>
      <c r="Z2509" s="5"/>
      <c r="AA2509" s="5" t="str">
        <f>IF(ActividadesCom[[#This Row],[NIVEL 4]]&lt;&gt;0,VLOOKUP(ActividadesCom[[#This Row],[NIVEL 4]],Catálogo!A:B,2,FALSE),"")</f>
        <v/>
      </c>
      <c r="AB2509" s="5"/>
      <c r="AC2509" s="6"/>
      <c r="AD2509" s="5"/>
      <c r="AE2509" s="5"/>
      <c r="AF2509" s="5" t="str">
        <f>IF(ActividadesCom[[#This Row],[NIVEL 5]]&lt;&gt;0,VLOOKUP(ActividadesCom[[#This Row],[NIVEL 5]],Catálogo!A:B,2,FALSE),"")</f>
        <v/>
      </c>
      <c r="AG2509" s="5"/>
      <c r="AH2509" s="2"/>
    </row>
    <row r="2510" spans="1:34" s="151" customFormat="1" ht="30" hidden="1" customHeight="1" x14ac:dyDescent="0.25">
      <c r="A2510" s="147">
        <v>19470009</v>
      </c>
      <c r="B2510" s="148" t="str">
        <f>VLOOKUP(ActividadesCom[[#This Row],[NO. DE CONTROL]],'LISTADO ESTUDIANTES'!A:C,2,FALSE)</f>
        <v>BENITEZ MARTINEZ ALEXIR</v>
      </c>
      <c r="C2510" s="148" t="str">
        <f>VLOOKUP(ActividadesCom[[#This Row],[NO. DE CONTROL]],'LISTADO ESTUDIANTES'!A:C,3,FALSE)</f>
        <v>ARQUITECTURA</v>
      </c>
      <c r="D2510" s="149" t="str">
        <f>VLOOKUP(ActividadesCom[[#This Row],[NO. DE CONTROL]],'LISTADO ESTUDIANTES'!A:D,4,FALSE)</f>
        <v>EGRESADO(A)</v>
      </c>
      <c r="E2510" s="149">
        <f>SUM(ActividadesCom[[#This Row],[CRÉD. 1]],ActividadesCom[[#This Row],[CRÉD. 2]],ActividadesCom[[#This Row],[CRÉD. 3]],ActividadesCom[[#This Row],[CRÉD. 4]],ActividadesCom[[#This Row],[CRÉD. 5]])</f>
        <v>5</v>
      </c>
      <c r="F2510" s="150">
        <f>IF(ActividadesCom[[#This Row],[ÚLTIMO SEMESTRE CON CRÉDITOS]]&gt;0,ROUND(AVERAGE(ActividadesCom[[#This Row],[VALOR NIVEL 5]],ActividadesCom[[#This Row],[VALOR NIVEL 4]],ActividadesCom[[#This Row],[VALOR NIVEL 3]],ActividadesCom[[#This Row],[VALOR NIVEL 2]],ActividadesCom[[#This Row],[VALOR NIVEL 1]]),0),"")</f>
        <v>3</v>
      </c>
      <c r="G2510" s="149" t="str">
        <f>IF(ActividadesCom[[#This Row],[PROMEDIO]]="","",IF(ActividadesCom[[#This Row],[PROMEDIO]]&gt;=4,"EXCELENTE",IF(ActividadesCom[[#This Row],[PROMEDIO]]&gt;=3,"NOTABLE",IF(ActividadesCom[[#This Row],[PROMEDIO]]&gt;=2,"BUENO",IF(ActividadesCom[[#This Row],[PROMEDIO]]=1,"SUFICIENTE","")))))</f>
        <v>NOTABLE</v>
      </c>
      <c r="H2510" s="149">
        <f>MAX(ActividadesCom[[#This Row],[PERÍODO 1]],ActividadesCom[[#This Row],[PERÍODO 2]],ActividadesCom[[#This Row],[PERÍODO 3]],ActividadesCom[[#This Row],[PERÍODO 4]],ActividadesCom[[#This Row],[PERÍODO 5]])</f>
        <v>20243</v>
      </c>
      <c r="I2510" s="148" t="s">
        <v>1079</v>
      </c>
      <c r="J2510" s="149">
        <v>20201</v>
      </c>
      <c r="K2510" s="149" t="s">
        <v>4007</v>
      </c>
      <c r="L2510" s="149">
        <f>IF(ActividadesCom[[#This Row],[NIVEL 1]]&lt;&gt;0,VLOOKUP(ActividadesCom[[#This Row],[NIVEL 1]],Catálogo!A:B,2,FALSE),"")</f>
        <v>4</v>
      </c>
      <c r="M2510" s="149">
        <v>1</v>
      </c>
      <c r="N2510" s="148" t="s">
        <v>4685</v>
      </c>
      <c r="O2510" s="149">
        <v>20213</v>
      </c>
      <c r="P2510" s="149" t="s">
        <v>4007</v>
      </c>
      <c r="Q2510" s="149">
        <f>IF(ActividadesCom[[#This Row],[NIVEL 2]]&lt;&gt;0,VLOOKUP(ActividadesCom[[#This Row],[NIVEL 2]],Catálogo!A:B,2,FALSE),"")</f>
        <v>4</v>
      </c>
      <c r="R2510" s="149">
        <v>1</v>
      </c>
      <c r="S2510" s="148" t="s">
        <v>5354</v>
      </c>
      <c r="T2510" s="149">
        <v>20231</v>
      </c>
      <c r="U2510" s="149" t="s">
        <v>4008</v>
      </c>
      <c r="V2510" s="149">
        <f>IF(ActividadesCom[[#This Row],[NIVEL 3]]&lt;&gt;0,VLOOKUP(ActividadesCom[[#This Row],[NIVEL 3]],Catálogo!A:B,2,FALSE),"")</f>
        <v>3</v>
      </c>
      <c r="W2510" s="149">
        <v>1</v>
      </c>
      <c r="X2510" s="148" t="s">
        <v>6725</v>
      </c>
      <c r="Y2510" s="149">
        <v>20243</v>
      </c>
      <c r="Z2510" s="149" t="s">
        <v>4008</v>
      </c>
      <c r="AA2510" s="149">
        <f>IF(ActividadesCom[[#This Row],[NIVEL 4]]&lt;&gt;0,VLOOKUP(ActividadesCom[[#This Row],[NIVEL 4]],Catálogo!A:B,2,FALSE),"")</f>
        <v>3</v>
      </c>
      <c r="AB2510" s="149">
        <v>1</v>
      </c>
      <c r="AC2510" s="148" t="s">
        <v>42</v>
      </c>
      <c r="AD2510" s="149">
        <v>20193</v>
      </c>
      <c r="AE2510" s="149" t="s">
        <v>4010</v>
      </c>
      <c r="AF2510" s="149">
        <f>IF(ActividadesCom[[#This Row],[NIVEL 5]]&lt;&gt;0,VLOOKUP(ActividadesCom[[#This Row],[NIVEL 5]],Catálogo!A:B,2,FALSE),"")</f>
        <v>1</v>
      </c>
      <c r="AG2510" s="149">
        <v>1</v>
      </c>
    </row>
    <row r="2511" spans="1:34" ht="30" hidden="1" customHeight="1" x14ac:dyDescent="0.25">
      <c r="A2511" s="7">
        <v>19470010</v>
      </c>
      <c r="B2511" s="6" t="str">
        <f>VLOOKUP(ActividadesCom[[#This Row],[NO. DE CONTROL]],'LISTADO ESTUDIANTES'!A:C,2,FALSE)</f>
        <v>BARRERA CHAN KENIA CAROLINA</v>
      </c>
      <c r="C2511" s="6" t="str">
        <f>VLOOKUP(ActividadesCom[[#This Row],[NO. DE CONTROL]],'LISTADO ESTUDIANTES'!A:C,3,FALSE)</f>
        <v>INGENIERIA EN ADMINISTRACION</v>
      </c>
      <c r="D2511" s="5" t="str">
        <f>VLOOKUP(ActividadesCom[[#This Row],[NO. DE CONTROL]],'LISTADO ESTUDIANTES'!A:D,4,FALSE)</f>
        <v>EGRESADO(A)</v>
      </c>
      <c r="E2511" s="5">
        <f>SUM(ActividadesCom[[#This Row],[CRÉD. 1]],ActividadesCom[[#This Row],[CRÉD. 2]],ActividadesCom[[#This Row],[CRÉD. 3]],ActividadesCom[[#This Row],[CRÉD. 4]],ActividadesCom[[#This Row],[CRÉD. 5]])</f>
        <v>7</v>
      </c>
      <c r="F2511" s="17">
        <f>IF(ActividadesCom[[#This Row],[ÚLTIMO SEMESTRE CON CRÉDITOS]]&gt;0,ROUND(AVERAGE(ActividadesCom[[#This Row],[VALOR NIVEL 5]],ActividadesCom[[#This Row],[VALOR NIVEL 4]],ActividadesCom[[#This Row],[VALOR NIVEL 3]],ActividadesCom[[#This Row],[VALOR NIVEL 2]],ActividadesCom[[#This Row],[VALOR NIVEL 1]]),0),"")</f>
        <v>3</v>
      </c>
      <c r="G2511" s="5" t="str">
        <f>IF(ActividadesCom[[#This Row],[PROMEDIO]]="","",IF(ActividadesCom[[#This Row],[PROMEDIO]]&gt;=4,"EXCELENTE",IF(ActividadesCom[[#This Row],[PROMEDIO]]&gt;=3,"NOTABLE",IF(ActividadesCom[[#This Row],[PROMEDIO]]&gt;=2,"BUENO",IF(ActividadesCom[[#This Row],[PROMEDIO]]=1,"SUFICIENTE","")))))</f>
        <v>NOTABLE</v>
      </c>
      <c r="H2511" s="5">
        <f>MAX(ActividadesCom[[#This Row],[PERÍODO 1]],ActividadesCom[[#This Row],[PERÍODO 2]],ActividadesCom[[#This Row],[PERÍODO 3]],ActividadesCom[[#This Row],[PERÍODO 4]],ActividadesCom[[#This Row],[PERÍODO 5]])</f>
        <v>20233</v>
      </c>
      <c r="I2511" s="6" t="s">
        <v>4535</v>
      </c>
      <c r="J2511" s="5">
        <v>20213</v>
      </c>
      <c r="K2511" s="5" t="s">
        <v>4008</v>
      </c>
      <c r="L2511" s="5">
        <f>IF(ActividadesCom[[#This Row],[NIVEL 1]]&lt;&gt;0,VLOOKUP(ActividadesCom[[#This Row],[NIVEL 1]],Catálogo!A:B,2,FALSE),"")</f>
        <v>3</v>
      </c>
      <c r="M2511" s="5">
        <v>2</v>
      </c>
      <c r="N2511" s="6" t="s">
        <v>5816</v>
      </c>
      <c r="O2511" s="5">
        <v>20231</v>
      </c>
      <c r="P2511" s="5" t="s">
        <v>4007</v>
      </c>
      <c r="Q2511" s="5">
        <f>IF(ActividadesCom[[#This Row],[NIVEL 2]]&lt;&gt;0,VLOOKUP(ActividadesCom[[#This Row],[NIVEL 2]],Catálogo!A:B,2,FALSE),"")</f>
        <v>4</v>
      </c>
      <c r="R2511" s="5">
        <v>2</v>
      </c>
      <c r="S2511" s="6" t="s">
        <v>5715</v>
      </c>
      <c r="T2511" s="5">
        <v>20223</v>
      </c>
      <c r="U2511" s="5" t="s">
        <v>4010</v>
      </c>
      <c r="V2511" s="5">
        <f>IF(ActividadesCom[[#This Row],[NIVEL 3]]&lt;&gt;0,VLOOKUP(ActividadesCom[[#This Row],[NIVEL 3]],Catálogo!A:B,2,FALSE),"")</f>
        <v>1</v>
      </c>
      <c r="W2511" s="5">
        <v>1</v>
      </c>
      <c r="X2511" s="6" t="s">
        <v>3256</v>
      </c>
      <c r="Y2511" s="5">
        <v>20201</v>
      </c>
      <c r="Z2511" s="5" t="s">
        <v>4008</v>
      </c>
      <c r="AA2511" s="5">
        <f>IF(ActividadesCom[[#This Row],[NIVEL 4]]&lt;&gt;0,VLOOKUP(ActividadesCom[[#This Row],[NIVEL 4]],Catálogo!A:B,2,FALSE),"")</f>
        <v>3</v>
      </c>
      <c r="AB2511" s="5">
        <v>1</v>
      </c>
      <c r="AC2511" s="6" t="s">
        <v>4886</v>
      </c>
      <c r="AD2511" s="5">
        <v>20233</v>
      </c>
      <c r="AE2511" s="5" t="s">
        <v>4007</v>
      </c>
      <c r="AF2511" s="5">
        <f>IF(ActividadesCom[[#This Row],[NIVEL 5]]&lt;&gt;0,VLOOKUP(ActividadesCom[[#This Row],[NIVEL 5]],Catálogo!A:B,2,FALSE),"")</f>
        <v>4</v>
      </c>
      <c r="AG2511" s="5">
        <v>1</v>
      </c>
      <c r="AH2511" s="2"/>
    </row>
    <row r="2512" spans="1:34" ht="30" hidden="1" customHeight="1" x14ac:dyDescent="0.25">
      <c r="A2512" s="7">
        <v>19470011</v>
      </c>
      <c r="B2512" s="6" t="str">
        <f>VLOOKUP(ActividadesCom[[#This Row],[NO. DE CONTROL]],'LISTADO ESTUDIANTES'!A:C,2,FALSE)</f>
        <v>GIL LOPEZ ILIANA GUADALUPE</v>
      </c>
      <c r="C2512" s="6" t="str">
        <f>VLOOKUP(ActividadesCom[[#This Row],[NO. DE CONTROL]],'LISTADO ESTUDIANTES'!A:C,3,FALSE)</f>
        <v>ARQUITECTURA</v>
      </c>
      <c r="D2512" s="5" t="str">
        <f>VLOOKUP(ActividadesCom[[#This Row],[NO. DE CONTROL]],'LISTADO ESTUDIANTES'!A:D,4,FALSE)</f>
        <v>EGRESADO(A)</v>
      </c>
      <c r="E2512" s="5">
        <f>SUM(ActividadesCom[[#This Row],[CRÉD. 1]],ActividadesCom[[#This Row],[CRÉD. 2]],ActividadesCom[[#This Row],[CRÉD. 3]],ActividadesCom[[#This Row],[CRÉD. 4]],ActividadesCom[[#This Row],[CRÉD. 5]])</f>
        <v>1</v>
      </c>
      <c r="F2512" s="17">
        <f>IF(ActividadesCom[[#This Row],[ÚLTIMO SEMESTRE CON CRÉDITOS]]&gt;0,ROUND(AVERAGE(ActividadesCom[[#This Row],[VALOR NIVEL 5]],ActividadesCom[[#This Row],[VALOR NIVEL 4]],ActividadesCom[[#This Row],[VALOR NIVEL 3]],ActividadesCom[[#This Row],[VALOR NIVEL 2]],ActividadesCom[[#This Row],[VALOR NIVEL 1]]),0),"")</f>
        <v>4</v>
      </c>
      <c r="G2512" s="5" t="str">
        <f>IF(ActividadesCom[[#This Row],[PROMEDIO]]="","",IF(ActividadesCom[[#This Row],[PROMEDIO]]&gt;=4,"EXCELENTE",IF(ActividadesCom[[#This Row],[PROMEDIO]]&gt;=3,"NOTABLE",IF(ActividadesCom[[#This Row],[PROMEDIO]]&gt;=2,"BUENO",IF(ActividadesCom[[#This Row],[PROMEDIO]]=1,"SUFICIENTE","")))))</f>
        <v>EXCELENTE</v>
      </c>
      <c r="H2512" s="5">
        <f>MAX(ActividadesCom[[#This Row],[PERÍODO 1]],ActividadesCom[[#This Row],[PERÍODO 2]],ActividadesCom[[#This Row],[PERÍODO 3]],ActividadesCom[[#This Row],[PERÍODO 4]],ActividadesCom[[#This Row],[PERÍODO 5]])</f>
        <v>20193</v>
      </c>
      <c r="I2512" s="6"/>
      <c r="J2512" s="5"/>
      <c r="K2512" s="5"/>
      <c r="L2512" s="5" t="str">
        <f>IF(ActividadesCom[[#This Row],[NIVEL 1]]&lt;&gt;0,VLOOKUP(ActividadesCom[[#This Row],[NIVEL 1]],Catálogo!A:B,2,FALSE),"")</f>
        <v/>
      </c>
      <c r="M2512" s="5"/>
      <c r="N2512" s="6"/>
      <c r="O2512" s="5"/>
      <c r="P2512" s="5"/>
      <c r="Q2512" s="5" t="str">
        <f>IF(ActividadesCom[[#This Row],[NIVEL 2]]&lt;&gt;0,VLOOKUP(ActividadesCom[[#This Row],[NIVEL 2]],Catálogo!A:B,2,FALSE),"")</f>
        <v/>
      </c>
      <c r="R2512" s="5"/>
      <c r="S2512" s="6"/>
      <c r="T2512" s="5"/>
      <c r="U2512" s="5"/>
      <c r="V2512" s="5" t="str">
        <f>IF(ActividadesCom[[#This Row],[NIVEL 3]]&lt;&gt;0,VLOOKUP(ActividadesCom[[#This Row],[NIVEL 3]],Catálogo!A:B,2,FALSE),"")</f>
        <v/>
      </c>
      <c r="W2512" s="5"/>
      <c r="X2512" s="6"/>
      <c r="Y2512" s="5"/>
      <c r="Z2512" s="5"/>
      <c r="AA2512" s="5" t="str">
        <f>IF(ActividadesCom[[#This Row],[NIVEL 4]]&lt;&gt;0,VLOOKUP(ActividadesCom[[#This Row],[NIVEL 4]],Catálogo!A:B,2,FALSE),"")</f>
        <v/>
      </c>
      <c r="AB2512" s="5"/>
      <c r="AC2512" s="6" t="s">
        <v>818</v>
      </c>
      <c r="AD2512" s="5">
        <v>20193</v>
      </c>
      <c r="AE2512" s="5" t="s">
        <v>4007</v>
      </c>
      <c r="AF2512" s="5">
        <f>IF(ActividadesCom[[#This Row],[NIVEL 5]]&lt;&gt;0,VLOOKUP(ActividadesCom[[#This Row],[NIVEL 5]],Catálogo!A:B,2,FALSE),"")</f>
        <v>4</v>
      </c>
      <c r="AG2512" s="5">
        <v>1</v>
      </c>
      <c r="AH2512" s="2"/>
    </row>
    <row r="2513" spans="1:34" ht="30" hidden="1" customHeight="1" x14ac:dyDescent="0.25">
      <c r="A2513" s="7">
        <v>19470012</v>
      </c>
      <c r="B2513" s="6" t="str">
        <f>VLOOKUP(ActividadesCom[[#This Row],[NO. DE CONTROL]],'LISTADO ESTUDIANTES'!A:C,2,FALSE)</f>
        <v>ZARATE MEDINA IRVING ARAY</v>
      </c>
      <c r="C2513" s="6" t="str">
        <f>VLOOKUP(ActividadesCom[[#This Row],[NO. DE CONTROL]],'LISTADO ESTUDIANTES'!A:C,3,FALSE)</f>
        <v>ARQUITECTURA</v>
      </c>
      <c r="D2513" s="5" t="str">
        <f>VLOOKUP(ActividadesCom[[#This Row],[NO. DE CONTROL]],'LISTADO ESTUDIANTES'!A:D,4,FALSE)</f>
        <v>EGRESADO(A)</v>
      </c>
      <c r="E2513" s="5">
        <f>SUM(ActividadesCom[[#This Row],[CRÉD. 1]],ActividadesCom[[#This Row],[CRÉD. 2]],ActividadesCom[[#This Row],[CRÉD. 3]],ActividadesCom[[#This Row],[CRÉD. 4]],ActividadesCom[[#This Row],[CRÉD. 5]])</f>
        <v>5</v>
      </c>
      <c r="F2513" s="17">
        <f>IF(ActividadesCom[[#This Row],[ÚLTIMO SEMESTRE CON CRÉDITOS]]&gt;0,ROUND(AVERAGE(ActividadesCom[[#This Row],[VALOR NIVEL 5]],ActividadesCom[[#This Row],[VALOR NIVEL 4]],ActividadesCom[[#This Row],[VALOR NIVEL 3]],ActividadesCom[[#This Row],[VALOR NIVEL 2]],ActividadesCom[[#This Row],[VALOR NIVEL 1]]),0),"")</f>
        <v>3</v>
      </c>
      <c r="G2513" s="5" t="str">
        <f>IF(ActividadesCom[[#This Row],[PROMEDIO]]="","",IF(ActividadesCom[[#This Row],[PROMEDIO]]&gt;=4,"EXCELENTE",IF(ActividadesCom[[#This Row],[PROMEDIO]]&gt;=3,"NOTABLE",IF(ActividadesCom[[#This Row],[PROMEDIO]]&gt;=2,"BUENO",IF(ActividadesCom[[#This Row],[PROMEDIO]]=1,"SUFICIENTE","")))))</f>
        <v>NOTABLE</v>
      </c>
      <c r="H2513" s="5">
        <f>MAX(ActividadesCom[[#This Row],[PERÍODO 1]],ActividadesCom[[#This Row],[PERÍODO 2]],ActividadesCom[[#This Row],[PERÍODO 3]],ActividadesCom[[#This Row],[PERÍODO 4]],ActividadesCom[[#This Row],[PERÍODO 5]])</f>
        <v>20213</v>
      </c>
      <c r="I2513" s="6" t="s">
        <v>4531</v>
      </c>
      <c r="J2513" s="5">
        <v>20211</v>
      </c>
      <c r="K2513" s="5" t="s">
        <v>4008</v>
      </c>
      <c r="L2513" s="5">
        <f>IF(ActividadesCom[[#This Row],[NIVEL 1]]&lt;&gt;0,VLOOKUP(ActividadesCom[[#This Row],[NIVEL 1]],Catálogo!A:B,2,FALSE),"")</f>
        <v>3</v>
      </c>
      <c r="M2513" s="5">
        <v>1</v>
      </c>
      <c r="N2513" s="6" t="s">
        <v>4533</v>
      </c>
      <c r="O2513" s="5">
        <v>20213</v>
      </c>
      <c r="P2513" s="5" t="s">
        <v>4007</v>
      </c>
      <c r="Q2513" s="5">
        <f>IF(ActividadesCom[[#This Row],[NIVEL 2]]&lt;&gt;0,VLOOKUP(ActividadesCom[[#This Row],[NIVEL 2]],Catálogo!A:B,2,FALSE),"")</f>
        <v>4</v>
      </c>
      <c r="R2513" s="5">
        <v>1</v>
      </c>
      <c r="S2513" s="6" t="s">
        <v>4512</v>
      </c>
      <c r="T2513" s="5">
        <v>20211</v>
      </c>
      <c r="U2513" s="5" t="s">
        <v>4009</v>
      </c>
      <c r="V2513" s="5">
        <f>IF(ActividadesCom[[#This Row],[NIVEL 3]]&lt;&gt;0,VLOOKUP(ActividadesCom[[#This Row],[NIVEL 3]],Catálogo!A:B,2,FALSE),"")</f>
        <v>2</v>
      </c>
      <c r="W2513" s="5">
        <v>1</v>
      </c>
      <c r="X2513" s="6" t="s">
        <v>2762</v>
      </c>
      <c r="Y2513" s="5">
        <v>20201</v>
      </c>
      <c r="Z2513" s="5" t="s">
        <v>4009</v>
      </c>
      <c r="AA2513" s="5">
        <f>IF(ActividadesCom[[#This Row],[NIVEL 4]]&lt;&gt;0,VLOOKUP(ActividadesCom[[#This Row],[NIVEL 4]],Catálogo!A:B,2,FALSE),"")</f>
        <v>2</v>
      </c>
      <c r="AB2513" s="5">
        <v>1</v>
      </c>
      <c r="AC2513" s="6" t="s">
        <v>37</v>
      </c>
      <c r="AD2513" s="5">
        <v>20193</v>
      </c>
      <c r="AE2513" s="5" t="s">
        <v>4007</v>
      </c>
      <c r="AF2513" s="5">
        <f>IF(ActividadesCom[[#This Row],[NIVEL 5]]&lt;&gt;0,VLOOKUP(ActividadesCom[[#This Row],[NIVEL 5]],Catálogo!A:B,2,FALSE),"")</f>
        <v>4</v>
      </c>
      <c r="AG2513" s="5">
        <v>1</v>
      </c>
      <c r="AH2513" s="2"/>
    </row>
    <row r="2514" spans="1:34" ht="30" hidden="1" customHeight="1" x14ac:dyDescent="0.25">
      <c r="A2514" s="7">
        <v>19470013</v>
      </c>
      <c r="B2514" s="6" t="str">
        <f>VLOOKUP(ActividadesCom[[#This Row],[NO. DE CONTROL]],'LISTADO ESTUDIANTES'!A:C,2,FALSE)</f>
        <v>FELIX PEREZ JIMENA ABIGAIL</v>
      </c>
      <c r="C2514" s="6" t="str">
        <f>VLOOKUP(ActividadesCom[[#This Row],[NO. DE CONTROL]],'LISTADO ESTUDIANTES'!A:C,3,FALSE)</f>
        <v>ARQUITECTURA</v>
      </c>
      <c r="D2514" s="5" t="str">
        <f>VLOOKUP(ActividadesCom[[#This Row],[NO. DE CONTROL]],'LISTADO ESTUDIANTES'!A:D,4,FALSE)</f>
        <v>EGRESADO(A)</v>
      </c>
      <c r="E2514" s="5">
        <f>SUM(ActividadesCom[[#This Row],[CRÉD. 1]],ActividadesCom[[#This Row],[CRÉD. 2]],ActividadesCom[[#This Row],[CRÉD. 3]],ActividadesCom[[#This Row],[CRÉD. 4]],ActividadesCom[[#This Row],[CRÉD. 5]])</f>
        <v>5</v>
      </c>
      <c r="F2514" s="17">
        <f>IF(ActividadesCom[[#This Row],[ÚLTIMO SEMESTRE CON CRÉDITOS]]&gt;0,ROUND(AVERAGE(ActividadesCom[[#This Row],[VALOR NIVEL 5]],ActividadesCom[[#This Row],[VALOR NIVEL 4]],ActividadesCom[[#This Row],[VALOR NIVEL 3]],ActividadesCom[[#This Row],[VALOR NIVEL 2]],ActividadesCom[[#This Row],[VALOR NIVEL 1]]),0),"")</f>
        <v>2</v>
      </c>
      <c r="G2514" s="5" t="str">
        <f>IF(ActividadesCom[[#This Row],[PROMEDIO]]="","",IF(ActividadesCom[[#This Row],[PROMEDIO]]&gt;=4,"EXCELENTE",IF(ActividadesCom[[#This Row],[PROMEDIO]]&gt;=3,"NOTABLE",IF(ActividadesCom[[#This Row],[PROMEDIO]]&gt;=2,"BUENO",IF(ActividadesCom[[#This Row],[PROMEDIO]]=1,"SUFICIENTE","")))))</f>
        <v>BUENO</v>
      </c>
      <c r="H2514" s="5">
        <f>MAX(ActividadesCom[[#This Row],[PERÍODO 1]],ActividadesCom[[#This Row],[PERÍODO 2]],ActividadesCom[[#This Row],[PERÍODO 3]],ActividadesCom[[#This Row],[PERÍODO 4]],ActividadesCom[[#This Row],[PERÍODO 5]])</f>
        <v>20213</v>
      </c>
      <c r="I2514" s="6" t="s">
        <v>4044</v>
      </c>
      <c r="J2514" s="5">
        <v>20201</v>
      </c>
      <c r="K2514" s="5" t="s">
        <v>4009</v>
      </c>
      <c r="L2514" s="5">
        <f>IF(ActividadesCom[[#This Row],[NIVEL 1]]&lt;&gt;0,VLOOKUP(ActividadesCom[[#This Row],[NIVEL 1]],Catálogo!A:B,2,FALSE),"")</f>
        <v>2</v>
      </c>
      <c r="M2514" s="5">
        <v>1</v>
      </c>
      <c r="N2514" s="6" t="s">
        <v>4692</v>
      </c>
      <c r="O2514" s="5">
        <v>20213</v>
      </c>
      <c r="P2514" s="5" t="s">
        <v>4007</v>
      </c>
      <c r="Q2514" s="5">
        <f>IF(ActividadesCom[[#This Row],[NIVEL 2]]&lt;&gt;0,VLOOKUP(ActividadesCom[[#This Row],[NIVEL 2]],Catálogo!A:B,2,FALSE),"")</f>
        <v>4</v>
      </c>
      <c r="R2514" s="5">
        <v>1</v>
      </c>
      <c r="S2514" s="6" t="s">
        <v>4476</v>
      </c>
      <c r="T2514" s="5">
        <v>20211</v>
      </c>
      <c r="U2514" s="5" t="s">
        <v>4008</v>
      </c>
      <c r="V2514" s="5">
        <f>IF(ActividadesCom[[#This Row],[NIVEL 3]]&lt;&gt;0,VLOOKUP(ActividadesCom[[#This Row],[NIVEL 3]],Catálogo!A:B,2,FALSE),"")</f>
        <v>3</v>
      </c>
      <c r="W2514" s="5">
        <v>1</v>
      </c>
      <c r="X2514" s="6" t="s">
        <v>12</v>
      </c>
      <c r="Y2514" s="5">
        <v>20213</v>
      </c>
      <c r="Z2514" s="5" t="s">
        <v>4010</v>
      </c>
      <c r="AA2514" s="5">
        <f>IF(ActividadesCom[[#This Row],[NIVEL 4]]&lt;&gt;0,VLOOKUP(ActividadesCom[[#This Row],[NIVEL 4]],Catálogo!A:B,2,FALSE),"")</f>
        <v>1</v>
      </c>
      <c r="AB2514" s="5">
        <v>1</v>
      </c>
      <c r="AC2514" s="6" t="s">
        <v>3116</v>
      </c>
      <c r="AD2514" s="5">
        <v>20201</v>
      </c>
      <c r="AE2514" s="5" t="s">
        <v>4009</v>
      </c>
      <c r="AF2514" s="5">
        <f>IF(ActividadesCom[[#This Row],[NIVEL 5]]&lt;&gt;0,VLOOKUP(ActividadesCom[[#This Row],[NIVEL 5]],Catálogo!A:B,2,FALSE),"")</f>
        <v>2</v>
      </c>
      <c r="AG2514" s="5">
        <v>1</v>
      </c>
      <c r="AH2514" s="2"/>
    </row>
    <row r="2515" spans="1:34" ht="30" hidden="1" customHeight="1" x14ac:dyDescent="0.25">
      <c r="A2515" s="7">
        <v>19470014</v>
      </c>
      <c r="B2515" s="6" t="str">
        <f>VLOOKUP(ActividadesCom[[#This Row],[NO. DE CONTROL]],'LISTADO ESTUDIANTES'!A:C,2,FALSE)</f>
        <v xml:space="preserve"> MORENO BARRERA EYTON ELI</v>
      </c>
      <c r="C2515" s="6" t="str">
        <f>VLOOKUP(ActividadesCom[[#This Row],[NO. DE CONTROL]],'LISTADO ESTUDIANTES'!A:C,3,FALSE)</f>
        <v>INGENIERIA CIVIL</v>
      </c>
      <c r="D2515" s="5" t="str">
        <f>VLOOKUP(ActividadesCom[[#This Row],[NO. DE CONTROL]],'LISTADO ESTUDIANTES'!A:D,4,FALSE)</f>
        <v>EGRESADO(A)</v>
      </c>
      <c r="E2515" s="5">
        <f>SUM(ActividadesCom[[#This Row],[CRÉD. 1]],ActividadesCom[[#This Row],[CRÉD. 2]],ActividadesCom[[#This Row],[CRÉD. 3]],ActividadesCom[[#This Row],[CRÉD. 4]],ActividadesCom[[#This Row],[CRÉD. 5]])</f>
        <v>0</v>
      </c>
      <c r="F2515" s="17" t="str">
        <f>IF(ActividadesCom[[#This Row],[ÚLTIMO SEMESTRE CON CRÉDITOS]]&gt;0,ROUND(AVERAGE(ActividadesCom[[#This Row],[VALOR NIVEL 5]],ActividadesCom[[#This Row],[VALOR NIVEL 4]],ActividadesCom[[#This Row],[VALOR NIVEL 3]],ActividadesCom[[#This Row],[VALOR NIVEL 2]],ActividadesCom[[#This Row],[VALOR NIVEL 1]]),0),"")</f>
        <v/>
      </c>
      <c r="G2515" s="5" t="str">
        <f>IF(ActividadesCom[[#This Row],[PROMEDIO]]="","",IF(ActividadesCom[[#This Row],[PROMEDIO]]&gt;=4,"EXCELENTE",IF(ActividadesCom[[#This Row],[PROMEDIO]]&gt;=3,"NOTABLE",IF(ActividadesCom[[#This Row],[PROMEDIO]]&gt;=2,"BUENO",IF(ActividadesCom[[#This Row],[PROMEDIO]]=1,"SUFICIENTE","")))))</f>
        <v/>
      </c>
      <c r="H2515" s="5">
        <f>MAX(ActividadesCom[[#This Row],[PERÍODO 1]],ActividadesCom[[#This Row],[PERÍODO 2]],ActividadesCom[[#This Row],[PERÍODO 3]],ActividadesCom[[#This Row],[PERÍODO 4]],ActividadesCom[[#This Row],[PERÍODO 5]])</f>
        <v>0</v>
      </c>
      <c r="I2515" s="6"/>
      <c r="J2515" s="5"/>
      <c r="K2515" s="5"/>
      <c r="L2515" s="5" t="str">
        <f>IF(ActividadesCom[[#This Row],[NIVEL 1]]&lt;&gt;0,VLOOKUP(ActividadesCom[[#This Row],[NIVEL 1]],Catálogo!A:B,2,FALSE),"")</f>
        <v/>
      </c>
      <c r="M2515" s="5"/>
      <c r="N2515" s="6"/>
      <c r="O2515" s="5"/>
      <c r="P2515" s="5"/>
      <c r="Q2515" s="5" t="str">
        <f>IF(ActividadesCom[[#This Row],[NIVEL 2]]&lt;&gt;0,VLOOKUP(ActividadesCom[[#This Row],[NIVEL 2]],Catálogo!A:B,2,FALSE),"")</f>
        <v/>
      </c>
      <c r="R2515" s="5"/>
      <c r="S2515" s="6"/>
      <c r="T2515" s="5"/>
      <c r="U2515" s="5"/>
      <c r="V2515" s="5" t="str">
        <f>IF(ActividadesCom[[#This Row],[NIVEL 3]]&lt;&gt;0,VLOOKUP(ActividadesCom[[#This Row],[NIVEL 3]],Catálogo!A:B,2,FALSE),"")</f>
        <v/>
      </c>
      <c r="W2515" s="5"/>
      <c r="X2515" s="6"/>
      <c r="Y2515" s="5"/>
      <c r="Z2515" s="5"/>
      <c r="AA2515" s="5" t="str">
        <f>IF(ActividadesCom[[#This Row],[NIVEL 4]]&lt;&gt;0,VLOOKUP(ActividadesCom[[#This Row],[NIVEL 4]],Catálogo!A:B,2,FALSE),"")</f>
        <v/>
      </c>
      <c r="AB2515" s="5"/>
      <c r="AC2515" s="6"/>
      <c r="AD2515" s="5"/>
      <c r="AE2515" s="5"/>
      <c r="AF2515" s="5" t="str">
        <f>IF(ActividadesCom[[#This Row],[NIVEL 5]]&lt;&gt;0,VLOOKUP(ActividadesCom[[#This Row],[NIVEL 5]],Catálogo!A:B,2,FALSE),"")</f>
        <v/>
      </c>
      <c r="AG2515" s="5"/>
      <c r="AH2515" s="2"/>
    </row>
    <row r="2516" spans="1:34" ht="30" hidden="1" customHeight="1" x14ac:dyDescent="0.25">
      <c r="A2516" s="7">
        <v>19470015</v>
      </c>
      <c r="B2516" s="6" t="str">
        <f>VLOOKUP(ActividadesCom[[#This Row],[NO. DE CONTROL]],'LISTADO ESTUDIANTES'!A:C,2,FALSE)</f>
        <v>CARRILLO TORREZ JANDY RUBI</v>
      </c>
      <c r="C2516" s="6" t="str">
        <f>VLOOKUP(ActividadesCom[[#This Row],[NO. DE CONTROL]],'LISTADO ESTUDIANTES'!A:C,3,FALSE)</f>
        <v>ARQUITECTURA</v>
      </c>
      <c r="D2516" s="5" t="str">
        <f>VLOOKUP(ActividadesCom[[#This Row],[NO. DE CONTROL]],'LISTADO ESTUDIANTES'!A:D,4,FALSE)</f>
        <v>EGRESADO(A)</v>
      </c>
      <c r="E2516" s="5">
        <f>SUM(ActividadesCom[[#This Row],[CRÉD. 1]],ActividadesCom[[#This Row],[CRÉD. 2]],ActividadesCom[[#This Row],[CRÉD. 3]],ActividadesCom[[#This Row],[CRÉD. 4]],ActividadesCom[[#This Row],[CRÉD. 5]])</f>
        <v>1</v>
      </c>
      <c r="F2516" s="17">
        <f>IF(ActividadesCom[[#This Row],[ÚLTIMO SEMESTRE CON CRÉDITOS]]&gt;0,ROUND(AVERAGE(ActividadesCom[[#This Row],[VALOR NIVEL 5]],ActividadesCom[[#This Row],[VALOR NIVEL 4]],ActividadesCom[[#This Row],[VALOR NIVEL 3]],ActividadesCom[[#This Row],[VALOR NIVEL 2]],ActividadesCom[[#This Row],[VALOR NIVEL 1]]),0),"")</f>
        <v>4</v>
      </c>
      <c r="G2516" s="5" t="str">
        <f>IF(ActividadesCom[[#This Row],[PROMEDIO]]="","",IF(ActividadesCom[[#This Row],[PROMEDIO]]&gt;=4,"EXCELENTE",IF(ActividadesCom[[#This Row],[PROMEDIO]]&gt;=3,"NOTABLE",IF(ActividadesCom[[#This Row],[PROMEDIO]]&gt;=2,"BUENO",IF(ActividadesCom[[#This Row],[PROMEDIO]]=1,"SUFICIENTE","")))))</f>
        <v>EXCELENTE</v>
      </c>
      <c r="H2516" s="5">
        <f>MAX(ActividadesCom[[#This Row],[PERÍODO 1]],ActividadesCom[[#This Row],[PERÍODO 2]],ActividadesCom[[#This Row],[PERÍODO 3]],ActividadesCom[[#This Row],[PERÍODO 4]],ActividadesCom[[#This Row],[PERÍODO 5]])</f>
        <v>20221</v>
      </c>
      <c r="I2516" s="6" t="s">
        <v>11</v>
      </c>
      <c r="J2516" s="5">
        <v>20221</v>
      </c>
      <c r="K2516" s="5" t="s">
        <v>4007</v>
      </c>
      <c r="L2516" s="5">
        <f>IF(ActividadesCom[[#This Row],[NIVEL 1]]&lt;&gt;0,VLOOKUP(ActividadesCom[[#This Row],[NIVEL 1]],Catálogo!A:B,2,FALSE),"")</f>
        <v>4</v>
      </c>
      <c r="M2516" s="5">
        <v>1</v>
      </c>
      <c r="N2516" s="6"/>
      <c r="O2516" s="5"/>
      <c r="P2516" s="5"/>
      <c r="Q2516" s="5" t="str">
        <f>IF(ActividadesCom[[#This Row],[NIVEL 2]]&lt;&gt;0,VLOOKUP(ActividadesCom[[#This Row],[NIVEL 2]],Catálogo!A:B,2,FALSE),"")</f>
        <v/>
      </c>
      <c r="R2516" s="5"/>
      <c r="S2516" s="6"/>
      <c r="T2516" s="5"/>
      <c r="U2516" s="5"/>
      <c r="V2516" s="5" t="str">
        <f>IF(ActividadesCom[[#This Row],[NIVEL 3]]&lt;&gt;0,VLOOKUP(ActividadesCom[[#This Row],[NIVEL 3]],Catálogo!A:B,2,FALSE),"")</f>
        <v/>
      </c>
      <c r="W2516" s="5"/>
      <c r="X2516" s="6"/>
      <c r="Y2516" s="5"/>
      <c r="Z2516" s="5"/>
      <c r="AA2516" s="5" t="str">
        <f>IF(ActividadesCom[[#This Row],[NIVEL 4]]&lt;&gt;0,VLOOKUP(ActividadesCom[[#This Row],[NIVEL 4]],Catálogo!A:B,2,FALSE),"")</f>
        <v/>
      </c>
      <c r="AB2516" s="5"/>
      <c r="AC2516" s="6"/>
      <c r="AD2516" s="5"/>
      <c r="AE2516" s="5"/>
      <c r="AF2516" s="5" t="str">
        <f>IF(ActividadesCom[[#This Row],[NIVEL 5]]&lt;&gt;0,VLOOKUP(ActividadesCom[[#This Row],[NIVEL 5]],Catálogo!A:B,2,FALSE),"")</f>
        <v/>
      </c>
      <c r="AG2516" s="5"/>
      <c r="AH2516" s="2"/>
    </row>
    <row r="2517" spans="1:34" ht="30" hidden="1" customHeight="1" x14ac:dyDescent="0.25">
      <c r="A2517" s="7">
        <v>19470016</v>
      </c>
      <c r="B2517" s="6" t="str">
        <f>VLOOKUP(ActividadesCom[[#This Row],[NO. DE CONTROL]],'LISTADO ESTUDIANTES'!A:C,2,FALSE)</f>
        <v>POOT OCAÑA JESUS GONZALO</v>
      </c>
      <c r="C2517" s="6" t="str">
        <f>VLOOKUP(ActividadesCom[[#This Row],[NO. DE CONTROL]],'LISTADO ESTUDIANTES'!A:C,3,FALSE)</f>
        <v>ARQUITECTURA</v>
      </c>
      <c r="D2517" s="5" t="str">
        <f>VLOOKUP(ActividadesCom[[#This Row],[NO. DE CONTROL]],'LISTADO ESTUDIANTES'!A:D,4,FALSE)</f>
        <v>EGRESADO(A)</v>
      </c>
      <c r="E2517" s="5">
        <f>SUM(ActividadesCom[[#This Row],[CRÉD. 1]],ActividadesCom[[#This Row],[CRÉD. 2]],ActividadesCom[[#This Row],[CRÉD. 3]],ActividadesCom[[#This Row],[CRÉD. 4]],ActividadesCom[[#This Row],[CRÉD. 5]])</f>
        <v>0</v>
      </c>
      <c r="F2517" s="17" t="str">
        <f>IF(ActividadesCom[[#This Row],[ÚLTIMO SEMESTRE CON CRÉDITOS]]&gt;0,ROUND(AVERAGE(ActividadesCom[[#This Row],[VALOR NIVEL 5]],ActividadesCom[[#This Row],[VALOR NIVEL 4]],ActividadesCom[[#This Row],[VALOR NIVEL 3]],ActividadesCom[[#This Row],[VALOR NIVEL 2]],ActividadesCom[[#This Row],[VALOR NIVEL 1]]),0),"")</f>
        <v/>
      </c>
      <c r="G2517" s="5" t="str">
        <f>IF(ActividadesCom[[#This Row],[PROMEDIO]]="","",IF(ActividadesCom[[#This Row],[PROMEDIO]]&gt;=4,"EXCELENTE",IF(ActividadesCom[[#This Row],[PROMEDIO]]&gt;=3,"NOTABLE",IF(ActividadesCom[[#This Row],[PROMEDIO]]&gt;=2,"BUENO",IF(ActividadesCom[[#This Row],[PROMEDIO]]=1,"SUFICIENTE","")))))</f>
        <v/>
      </c>
      <c r="H2517" s="5">
        <f>MAX(ActividadesCom[[#This Row],[PERÍODO 1]],ActividadesCom[[#This Row],[PERÍODO 2]],ActividadesCom[[#This Row],[PERÍODO 3]],ActividadesCom[[#This Row],[PERÍODO 4]],ActividadesCom[[#This Row],[PERÍODO 5]])</f>
        <v>0</v>
      </c>
      <c r="I2517" s="6"/>
      <c r="J2517" s="5"/>
      <c r="K2517" s="5"/>
      <c r="L2517" s="5" t="str">
        <f>IF(ActividadesCom[[#This Row],[NIVEL 1]]&lt;&gt;0,VLOOKUP(ActividadesCom[[#This Row],[NIVEL 1]],Catálogo!A:B,2,FALSE),"")</f>
        <v/>
      </c>
      <c r="M2517" s="5"/>
      <c r="N2517" s="6"/>
      <c r="O2517" s="5"/>
      <c r="P2517" s="5"/>
      <c r="Q2517" s="5" t="str">
        <f>IF(ActividadesCom[[#This Row],[NIVEL 2]]&lt;&gt;0,VLOOKUP(ActividadesCom[[#This Row],[NIVEL 2]],Catálogo!A:B,2,FALSE),"")</f>
        <v/>
      </c>
      <c r="R2517" s="5"/>
      <c r="S2517" s="6"/>
      <c r="T2517" s="5"/>
      <c r="U2517" s="5"/>
      <c r="V2517" s="5" t="str">
        <f>IF(ActividadesCom[[#This Row],[NIVEL 3]]&lt;&gt;0,VLOOKUP(ActividadesCom[[#This Row],[NIVEL 3]],Catálogo!A:B,2,FALSE),"")</f>
        <v/>
      </c>
      <c r="W2517" s="5"/>
      <c r="X2517" s="6"/>
      <c r="Y2517" s="5"/>
      <c r="Z2517" s="5"/>
      <c r="AA2517" s="5" t="str">
        <f>IF(ActividadesCom[[#This Row],[NIVEL 4]]&lt;&gt;0,VLOOKUP(ActividadesCom[[#This Row],[NIVEL 4]],Catálogo!A:B,2,FALSE),"")</f>
        <v/>
      </c>
      <c r="AB2517" s="5"/>
      <c r="AC2517" s="6"/>
      <c r="AD2517" s="5"/>
      <c r="AE2517" s="5"/>
      <c r="AF2517" s="5" t="str">
        <f>IF(ActividadesCom[[#This Row],[NIVEL 5]]&lt;&gt;0,VLOOKUP(ActividadesCom[[#This Row],[NIVEL 5]],Catálogo!A:B,2,FALSE),"")</f>
        <v/>
      </c>
      <c r="AG2517" s="5"/>
      <c r="AH2517" s="2"/>
    </row>
    <row r="2518" spans="1:34" ht="30" hidden="1" customHeight="1" x14ac:dyDescent="0.25">
      <c r="A2518" s="7">
        <v>19470017</v>
      </c>
      <c r="B2518" s="6" t="str">
        <f>VLOOKUP(ActividadesCom[[#This Row],[NO. DE CONTROL]],'LISTADO ESTUDIANTES'!A:C,2,FALSE)</f>
        <v>MACOSSAY DZUL CRISTIAN JESUS</v>
      </c>
      <c r="C2518" s="6" t="str">
        <f>VLOOKUP(ActividadesCom[[#This Row],[NO. DE CONTROL]],'LISTADO ESTUDIANTES'!A:C,3,FALSE)</f>
        <v>ARQUITECTURA</v>
      </c>
      <c r="D2518" s="5" t="str">
        <f>VLOOKUP(ActividadesCom[[#This Row],[NO. DE CONTROL]],'LISTADO ESTUDIANTES'!A:D,4,FALSE)</f>
        <v>EGRESADO(A)</v>
      </c>
      <c r="E2518" s="5">
        <f>SUM(ActividadesCom[[#This Row],[CRÉD. 1]],ActividadesCom[[#This Row],[CRÉD. 2]],ActividadesCom[[#This Row],[CRÉD. 3]],ActividadesCom[[#This Row],[CRÉD. 4]],ActividadesCom[[#This Row],[CRÉD. 5]])</f>
        <v>4</v>
      </c>
      <c r="F2518" s="17">
        <f>IF(ActividadesCom[[#This Row],[ÚLTIMO SEMESTRE CON CRÉDITOS]]&gt;0,ROUND(AVERAGE(ActividadesCom[[#This Row],[VALOR NIVEL 5]],ActividadesCom[[#This Row],[VALOR NIVEL 4]],ActividadesCom[[#This Row],[VALOR NIVEL 3]],ActividadesCom[[#This Row],[VALOR NIVEL 2]],ActividadesCom[[#This Row],[VALOR NIVEL 1]]),0),"")</f>
        <v>3</v>
      </c>
      <c r="G2518" s="5" t="str">
        <f>IF(ActividadesCom[[#This Row],[PROMEDIO]]="","",IF(ActividadesCom[[#This Row],[PROMEDIO]]&gt;=4,"EXCELENTE",IF(ActividadesCom[[#This Row],[PROMEDIO]]&gt;=3,"NOTABLE",IF(ActividadesCom[[#This Row],[PROMEDIO]]&gt;=2,"BUENO",IF(ActividadesCom[[#This Row],[PROMEDIO]]=1,"SUFICIENTE","")))))</f>
        <v>NOTABLE</v>
      </c>
      <c r="H2518" s="5">
        <f>MAX(ActividadesCom[[#This Row],[PERÍODO 1]],ActividadesCom[[#This Row],[PERÍODO 2]],ActividadesCom[[#This Row],[PERÍODO 3]],ActividadesCom[[#This Row],[PERÍODO 4]],ActividadesCom[[#This Row],[PERÍODO 5]])</f>
        <v>20243</v>
      </c>
      <c r="I2518" s="6" t="s">
        <v>4692</v>
      </c>
      <c r="J2518" s="5">
        <v>20213</v>
      </c>
      <c r="K2518" s="5" t="s">
        <v>4007</v>
      </c>
      <c r="L2518" s="5">
        <f>IF(ActividadesCom[[#This Row],[NIVEL 1]]&lt;&gt;0,VLOOKUP(ActividadesCom[[#This Row],[NIVEL 1]],Catálogo!A:B,2,FALSE),"")</f>
        <v>4</v>
      </c>
      <c r="M2518" s="5">
        <v>1</v>
      </c>
      <c r="N2518" s="6"/>
      <c r="O2518" s="5"/>
      <c r="P2518" s="5"/>
      <c r="Q2518" s="5" t="str">
        <f>IF(ActividadesCom[[#This Row],[NIVEL 2]]&lt;&gt;0,VLOOKUP(ActividadesCom[[#This Row],[NIVEL 2]],Catálogo!A:B,2,FALSE),"")</f>
        <v/>
      </c>
      <c r="R2518" s="5"/>
      <c r="S2518" s="6" t="s">
        <v>6725</v>
      </c>
      <c r="T2518" s="5">
        <v>20243</v>
      </c>
      <c r="U2518" s="5" t="s">
        <v>4009</v>
      </c>
      <c r="V2518" s="5">
        <f>IF(ActividadesCom[[#This Row],[NIVEL 3]]&lt;&gt;0,VLOOKUP(ActividadesCom[[#This Row],[NIVEL 3]],Catálogo!A:B,2,FALSE),"")</f>
        <v>2</v>
      </c>
      <c r="W2518" s="5">
        <v>1</v>
      </c>
      <c r="X2518" s="6" t="s">
        <v>3036</v>
      </c>
      <c r="Y2518" s="5">
        <v>20201</v>
      </c>
      <c r="Z2518" s="5" t="s">
        <v>4008</v>
      </c>
      <c r="AA2518" s="5">
        <f>IF(ActividadesCom[[#This Row],[NIVEL 4]]&lt;&gt;0,VLOOKUP(ActividadesCom[[#This Row],[NIVEL 4]],Catálogo!A:B,2,FALSE),"")</f>
        <v>3</v>
      </c>
      <c r="AB2518" s="5">
        <v>1</v>
      </c>
      <c r="AC2518" s="9" t="s">
        <v>31</v>
      </c>
      <c r="AD2518" s="8">
        <v>20193</v>
      </c>
      <c r="AE2518" s="8" t="s">
        <v>4007</v>
      </c>
      <c r="AF2518" s="5">
        <f>IF(ActividadesCom[[#This Row],[NIVEL 5]]&lt;&gt;0,VLOOKUP(ActividadesCom[[#This Row],[NIVEL 5]],Catálogo!A:B,2,FALSE),"")</f>
        <v>4</v>
      </c>
      <c r="AG2518" s="8">
        <v>1</v>
      </c>
      <c r="AH2518" s="2"/>
    </row>
    <row r="2519" spans="1:34" ht="30" hidden="1" customHeight="1" x14ac:dyDescent="0.25">
      <c r="A2519" s="7">
        <v>19470018</v>
      </c>
      <c r="B2519" s="6" t="str">
        <f>VLOOKUP(ActividadesCom[[#This Row],[NO. DE CONTROL]],'LISTADO ESTUDIANTES'!A:C,2,FALSE)</f>
        <v>MEDINA VAZQUEZ MANUEL ADRIAN</v>
      </c>
      <c r="C2519" s="6" t="str">
        <f>VLOOKUP(ActividadesCom[[#This Row],[NO. DE CONTROL]],'LISTADO ESTUDIANTES'!A:C,3,FALSE)</f>
        <v>ARQUITECTURA</v>
      </c>
      <c r="D2519" s="5" t="str">
        <f>VLOOKUP(ActividadesCom[[#This Row],[NO. DE CONTROL]],'LISTADO ESTUDIANTES'!A:D,4,FALSE)</f>
        <v>EGRESADO(A)</v>
      </c>
      <c r="E2519" s="5">
        <f>SUM(ActividadesCom[[#This Row],[CRÉD. 1]],ActividadesCom[[#This Row],[CRÉD. 2]],ActividadesCom[[#This Row],[CRÉD. 3]],ActividadesCom[[#This Row],[CRÉD. 4]],ActividadesCom[[#This Row],[CRÉD. 5]])</f>
        <v>5</v>
      </c>
      <c r="F2519" s="17">
        <f>IF(ActividadesCom[[#This Row],[ÚLTIMO SEMESTRE CON CRÉDITOS]]&gt;0,ROUND(AVERAGE(ActividadesCom[[#This Row],[VALOR NIVEL 5]],ActividadesCom[[#This Row],[VALOR NIVEL 4]],ActividadesCom[[#This Row],[VALOR NIVEL 3]],ActividadesCom[[#This Row],[VALOR NIVEL 2]],ActividadesCom[[#This Row],[VALOR NIVEL 1]]),0),"")</f>
        <v>3</v>
      </c>
      <c r="G2519" s="5" t="str">
        <f>IF(ActividadesCom[[#This Row],[PROMEDIO]]="","",IF(ActividadesCom[[#This Row],[PROMEDIO]]&gt;=4,"EXCELENTE",IF(ActividadesCom[[#This Row],[PROMEDIO]]&gt;=3,"NOTABLE",IF(ActividadesCom[[#This Row],[PROMEDIO]]&gt;=2,"BUENO",IF(ActividadesCom[[#This Row],[PROMEDIO]]=1,"SUFICIENTE","")))))</f>
        <v>NOTABLE</v>
      </c>
      <c r="H2519" s="5">
        <f>MAX(ActividadesCom[[#This Row],[PERÍODO 1]],ActividadesCom[[#This Row],[PERÍODO 2]],ActividadesCom[[#This Row],[PERÍODO 3]],ActividadesCom[[#This Row],[PERÍODO 4]],ActividadesCom[[#This Row],[PERÍODO 5]])</f>
        <v>20221</v>
      </c>
      <c r="I2519" s="6" t="s">
        <v>4692</v>
      </c>
      <c r="J2519" s="5">
        <v>20213</v>
      </c>
      <c r="K2519" s="5" t="s">
        <v>4007</v>
      </c>
      <c r="L2519" s="5">
        <f>IF(ActividadesCom[[#This Row],[NIVEL 1]]&lt;&gt;0,VLOOKUP(ActividadesCom[[#This Row],[NIVEL 1]],Catálogo!A:B,2,FALSE),"")</f>
        <v>4</v>
      </c>
      <c r="M2519" s="5">
        <v>1</v>
      </c>
      <c r="N2519" s="6" t="s">
        <v>5626</v>
      </c>
      <c r="O2519" s="5">
        <v>20221</v>
      </c>
      <c r="P2519" s="5" t="s">
        <v>4007</v>
      </c>
      <c r="Q2519" s="5">
        <f>IF(ActividadesCom[[#This Row],[NIVEL 2]]&lt;&gt;0,VLOOKUP(ActividadesCom[[#This Row],[NIVEL 2]],Catálogo!A:B,2,FALSE),"")</f>
        <v>4</v>
      </c>
      <c r="R2519" s="5">
        <v>1</v>
      </c>
      <c r="S2519" s="6" t="s">
        <v>4476</v>
      </c>
      <c r="T2519" s="5">
        <v>20211</v>
      </c>
      <c r="U2519" s="5" t="s">
        <v>4008</v>
      </c>
      <c r="V2519" s="5">
        <f>IF(ActividadesCom[[#This Row],[NIVEL 3]]&lt;&gt;0,VLOOKUP(ActividadesCom[[#This Row],[NIVEL 3]],Catálogo!A:B,2,FALSE),"")</f>
        <v>3</v>
      </c>
      <c r="W2519" s="5">
        <v>1</v>
      </c>
      <c r="X2519" s="6" t="s">
        <v>2180</v>
      </c>
      <c r="Y2519" s="5">
        <v>20201</v>
      </c>
      <c r="Z2519" s="5" t="s">
        <v>4008</v>
      </c>
      <c r="AA2519" s="5">
        <f>IF(ActividadesCom[[#This Row],[NIVEL 4]]&lt;&gt;0,VLOOKUP(ActividadesCom[[#This Row],[NIVEL 4]],Catálogo!A:B,2,FALSE),"")</f>
        <v>3</v>
      </c>
      <c r="AB2519" s="5">
        <v>1</v>
      </c>
      <c r="AC2519" s="6" t="s">
        <v>31</v>
      </c>
      <c r="AD2519" s="5">
        <v>20193</v>
      </c>
      <c r="AE2519" s="5" t="s">
        <v>4008</v>
      </c>
      <c r="AF2519" s="5">
        <f>IF(ActividadesCom[[#This Row],[NIVEL 5]]&lt;&gt;0,VLOOKUP(ActividadesCom[[#This Row],[NIVEL 5]],Catálogo!A:B,2,FALSE),"")</f>
        <v>3</v>
      </c>
      <c r="AG2519" s="5">
        <v>1</v>
      </c>
      <c r="AH2519" s="2"/>
    </row>
    <row r="2520" spans="1:34" s="151" customFormat="1" ht="30" hidden="1" customHeight="1" x14ac:dyDescent="0.25">
      <c r="A2520" s="147">
        <v>19470019</v>
      </c>
      <c r="B2520" s="148" t="str">
        <f>VLOOKUP(ActividadesCom[[#This Row],[NO. DE CONTROL]],'LISTADO ESTUDIANTES'!A:C,2,FALSE)</f>
        <v>LAGUNA CASANOVA AMI SHADAI</v>
      </c>
      <c r="C2520" s="148" t="str">
        <f>VLOOKUP(ActividadesCom[[#This Row],[NO. DE CONTROL]],'LISTADO ESTUDIANTES'!A:C,3,FALSE)</f>
        <v>ARQUITECTURA</v>
      </c>
      <c r="D2520" s="149" t="str">
        <f>VLOOKUP(ActividadesCom[[#This Row],[NO. DE CONTROL]],'LISTADO ESTUDIANTES'!A:D,4,FALSE)</f>
        <v>EGRESADO(A)</v>
      </c>
      <c r="E2520" s="149">
        <f>SUM(ActividadesCom[[#This Row],[CRÉD. 1]],ActividadesCom[[#This Row],[CRÉD. 2]],ActividadesCom[[#This Row],[CRÉD. 3]],ActividadesCom[[#This Row],[CRÉD. 4]],ActividadesCom[[#This Row],[CRÉD. 5]])</f>
        <v>5</v>
      </c>
      <c r="F2520" s="150">
        <f>IF(ActividadesCom[[#This Row],[ÚLTIMO SEMESTRE CON CRÉDITOS]]&gt;0,ROUND(AVERAGE(ActividadesCom[[#This Row],[VALOR NIVEL 5]],ActividadesCom[[#This Row],[VALOR NIVEL 4]],ActividadesCom[[#This Row],[VALOR NIVEL 3]],ActividadesCom[[#This Row],[VALOR NIVEL 2]],ActividadesCom[[#This Row],[VALOR NIVEL 1]]),0),"")</f>
        <v>3</v>
      </c>
      <c r="G2520" s="149" t="str">
        <f>IF(ActividadesCom[[#This Row],[PROMEDIO]]="","",IF(ActividadesCom[[#This Row],[PROMEDIO]]&gt;=4,"EXCELENTE",IF(ActividadesCom[[#This Row],[PROMEDIO]]&gt;=3,"NOTABLE",IF(ActividadesCom[[#This Row],[PROMEDIO]]&gt;=2,"BUENO",IF(ActividadesCom[[#This Row],[PROMEDIO]]=1,"SUFICIENTE","")))))</f>
        <v>NOTABLE</v>
      </c>
      <c r="H2520" s="149">
        <f>MAX(ActividadesCom[[#This Row],[PERÍODO 1]],ActividadesCom[[#This Row],[PERÍODO 2]],ActividadesCom[[#This Row],[PERÍODO 3]],ActividadesCom[[#This Row],[PERÍODO 4]],ActividadesCom[[#This Row],[PERÍODO 5]])</f>
        <v>20213</v>
      </c>
      <c r="I2520" s="148" t="s">
        <v>1078</v>
      </c>
      <c r="J2520" s="149">
        <v>20201</v>
      </c>
      <c r="K2520" s="149" t="s">
        <v>4009</v>
      </c>
      <c r="L2520" s="149">
        <f>IF(ActividadesCom[[#This Row],[NIVEL 1]]&lt;&gt;0,VLOOKUP(ActividadesCom[[#This Row],[NIVEL 1]],Catálogo!A:B,2,FALSE),"")</f>
        <v>2</v>
      </c>
      <c r="M2520" s="149">
        <v>1</v>
      </c>
      <c r="N2520" s="148" t="s">
        <v>4692</v>
      </c>
      <c r="O2520" s="149">
        <v>20213</v>
      </c>
      <c r="P2520" s="149" t="s">
        <v>4007</v>
      </c>
      <c r="Q2520" s="149">
        <f>IF(ActividadesCom[[#This Row],[NIVEL 2]]&lt;&gt;0,VLOOKUP(ActividadesCom[[#This Row],[NIVEL 2]],Catálogo!A:B,2,FALSE),"")</f>
        <v>4</v>
      </c>
      <c r="R2520" s="149">
        <v>1</v>
      </c>
      <c r="S2520" s="148" t="s">
        <v>4927</v>
      </c>
      <c r="T2520" s="149">
        <v>20193</v>
      </c>
      <c r="U2520" s="149" t="s">
        <v>4007</v>
      </c>
      <c r="V2520" s="149">
        <f>IF(ActividadesCom[[#This Row],[NIVEL 3]]&lt;&gt;0,VLOOKUP(ActividadesCom[[#This Row],[NIVEL 3]],Catálogo!A:B,2,FALSE),"")</f>
        <v>4</v>
      </c>
      <c r="W2520" s="149">
        <v>1</v>
      </c>
      <c r="X2520" s="148" t="s">
        <v>4378</v>
      </c>
      <c r="Y2520" s="149">
        <v>20203</v>
      </c>
      <c r="Z2520" s="149" t="s">
        <v>4008</v>
      </c>
      <c r="AA2520" s="149">
        <f>IF(ActividadesCom[[#This Row],[NIVEL 4]]&lt;&gt;0,VLOOKUP(ActividadesCom[[#This Row],[NIVEL 4]],Catálogo!A:B,2,FALSE),"")</f>
        <v>3</v>
      </c>
      <c r="AB2520" s="149">
        <v>1</v>
      </c>
      <c r="AC2520" s="148" t="s">
        <v>2180</v>
      </c>
      <c r="AD2520" s="149">
        <v>20201</v>
      </c>
      <c r="AE2520" s="149" t="s">
        <v>4008</v>
      </c>
      <c r="AF2520" s="149">
        <f>IF(ActividadesCom[[#This Row],[NIVEL 5]]&lt;&gt;0,VLOOKUP(ActividadesCom[[#This Row],[NIVEL 5]],Catálogo!A:B,2,FALSE),"")</f>
        <v>3</v>
      </c>
      <c r="AG2520" s="149">
        <v>1</v>
      </c>
    </row>
    <row r="2521" spans="1:34" ht="30" hidden="1" customHeight="1" x14ac:dyDescent="0.25">
      <c r="A2521" s="7">
        <v>19470020</v>
      </c>
      <c r="B2521" s="6" t="str">
        <f>VLOOKUP(ActividadesCom[[#This Row],[NO. DE CONTROL]],'LISTADO ESTUDIANTES'!A:C,2,FALSE)</f>
        <v>DZUL QUIJANO SAMUEL DAVID</v>
      </c>
      <c r="C2521" s="6" t="str">
        <f>VLOOKUP(ActividadesCom[[#This Row],[NO. DE CONTROL]],'LISTADO ESTUDIANTES'!A:C,3,FALSE)</f>
        <v>ARQUITECTURA</v>
      </c>
      <c r="D2521" s="5" t="str">
        <f>VLOOKUP(ActividadesCom[[#This Row],[NO. DE CONTROL]],'LISTADO ESTUDIANTES'!A:D,4,FALSE)</f>
        <v>EGRESADO(A)</v>
      </c>
      <c r="E2521" s="5">
        <f>SUM(ActividadesCom[[#This Row],[CRÉD. 1]],ActividadesCom[[#This Row],[CRÉD. 2]],ActividadesCom[[#This Row],[CRÉD. 3]],ActividadesCom[[#This Row],[CRÉD. 4]],ActividadesCom[[#This Row],[CRÉD. 5]])</f>
        <v>5</v>
      </c>
      <c r="F2521" s="17">
        <f>IF(ActividadesCom[[#This Row],[ÚLTIMO SEMESTRE CON CRÉDITOS]]&gt;0,ROUND(AVERAGE(ActividadesCom[[#This Row],[VALOR NIVEL 5]],ActividadesCom[[#This Row],[VALOR NIVEL 4]],ActividadesCom[[#This Row],[VALOR NIVEL 3]],ActividadesCom[[#This Row],[VALOR NIVEL 2]],ActividadesCom[[#This Row],[VALOR NIVEL 1]]),0),"")</f>
        <v>3</v>
      </c>
      <c r="G2521" s="5" t="str">
        <f>IF(ActividadesCom[[#This Row],[PROMEDIO]]="","",IF(ActividadesCom[[#This Row],[PROMEDIO]]&gt;=4,"EXCELENTE",IF(ActividadesCom[[#This Row],[PROMEDIO]]&gt;=3,"NOTABLE",IF(ActividadesCom[[#This Row],[PROMEDIO]]&gt;=2,"BUENO",IF(ActividadesCom[[#This Row],[PROMEDIO]]=1,"SUFICIENTE","")))))</f>
        <v>NOTABLE</v>
      </c>
      <c r="H2521" s="5">
        <f>MAX(ActividadesCom[[#This Row],[PERÍODO 1]],ActividadesCom[[#This Row],[PERÍODO 2]],ActividadesCom[[#This Row],[PERÍODO 3]],ActividadesCom[[#This Row],[PERÍODO 4]],ActividadesCom[[#This Row],[PERÍODO 5]])</f>
        <v>20213</v>
      </c>
      <c r="I2521" s="6" t="s">
        <v>4692</v>
      </c>
      <c r="J2521" s="5">
        <v>20213</v>
      </c>
      <c r="K2521" s="5" t="s">
        <v>4007</v>
      </c>
      <c r="L2521" s="5">
        <f>IF(ActividadesCom[[#This Row],[NIVEL 1]]&lt;&gt;0,VLOOKUP(ActividadesCom[[#This Row],[NIVEL 1]],Catálogo!A:B,2,FALSE),"")</f>
        <v>4</v>
      </c>
      <c r="M2521" s="5">
        <v>1</v>
      </c>
      <c r="N2521" s="6" t="s">
        <v>4891</v>
      </c>
      <c r="O2521" s="5">
        <v>20193</v>
      </c>
      <c r="P2521" s="5" t="s">
        <v>4007</v>
      </c>
      <c r="Q2521" s="5">
        <f>IF(ActividadesCom[[#This Row],[NIVEL 2]]&lt;&gt;0,VLOOKUP(ActividadesCom[[#This Row],[NIVEL 2]],Catálogo!A:B,2,FALSE),"")</f>
        <v>4</v>
      </c>
      <c r="R2521" s="5">
        <v>1</v>
      </c>
      <c r="S2521" s="6" t="s">
        <v>1054</v>
      </c>
      <c r="T2521" s="5">
        <v>20193</v>
      </c>
      <c r="U2521" s="5" t="s">
        <v>4007</v>
      </c>
      <c r="V2521" s="5">
        <f>IF(ActividadesCom[[#This Row],[NIVEL 3]]&lt;&gt;0,VLOOKUP(ActividadesCom[[#This Row],[NIVEL 3]],Catálogo!A:B,2,FALSE),"")</f>
        <v>4</v>
      </c>
      <c r="W2521" s="5">
        <v>1</v>
      </c>
      <c r="X2521" s="6" t="s">
        <v>2952</v>
      </c>
      <c r="Y2521" s="5">
        <v>20201</v>
      </c>
      <c r="Z2521" s="5" t="s">
        <v>4010</v>
      </c>
      <c r="AA2521" s="5">
        <f>IF(ActividadesCom[[#This Row],[NIVEL 4]]&lt;&gt;0,VLOOKUP(ActividadesCom[[#This Row],[NIVEL 4]],Catálogo!A:B,2,FALSE),"")</f>
        <v>1</v>
      </c>
      <c r="AB2521" s="5">
        <v>1</v>
      </c>
      <c r="AC2521" s="6" t="s">
        <v>31</v>
      </c>
      <c r="AD2521" s="5">
        <v>20193</v>
      </c>
      <c r="AE2521" s="5" t="s">
        <v>4008</v>
      </c>
      <c r="AF2521" s="5">
        <f>IF(ActividadesCom[[#This Row],[NIVEL 5]]&lt;&gt;0,VLOOKUP(ActividadesCom[[#This Row],[NIVEL 5]],Catálogo!A:B,2,FALSE),"")</f>
        <v>3</v>
      </c>
      <c r="AG2521" s="5">
        <v>1</v>
      </c>
      <c r="AH2521" s="2"/>
    </row>
    <row r="2522" spans="1:34" ht="30" customHeight="1" x14ac:dyDescent="0.25">
      <c r="A2522" s="7">
        <v>19470021</v>
      </c>
      <c r="B2522" s="6" t="str">
        <f>VLOOKUP(ActividadesCom[[#This Row],[NO. DE CONTROL]],'LISTADO ESTUDIANTES'!A:C,2,FALSE)</f>
        <v>CRISTOBAL MARTINEZ ANDY ALEXIS</v>
      </c>
      <c r="C2522" s="6" t="str">
        <f>VLOOKUP(ActividadesCom[[#This Row],[NO. DE CONTROL]],'LISTADO ESTUDIANTES'!A:C,3,FALSE)</f>
        <v>ARQUITECTURA</v>
      </c>
      <c r="D2522" s="5" t="str">
        <f>VLOOKUP(ActividadesCom[[#This Row],[NO. DE CONTROL]],'LISTADO ESTUDIANTES'!A:D,4,FALSE)</f>
        <v>ACTIVO(A)</v>
      </c>
      <c r="E2522" s="5">
        <f>SUM(ActividadesCom[[#This Row],[CRÉD. 1]],ActividadesCom[[#This Row],[CRÉD. 2]],ActividadesCom[[#This Row],[CRÉD. 3]],ActividadesCom[[#This Row],[CRÉD. 4]],ActividadesCom[[#This Row],[CRÉD. 5]])</f>
        <v>4</v>
      </c>
      <c r="F2522" s="17">
        <f>IF(ActividadesCom[[#This Row],[ÚLTIMO SEMESTRE CON CRÉDITOS]]&gt;0,ROUND(AVERAGE(ActividadesCom[[#This Row],[VALOR NIVEL 5]],ActividadesCom[[#This Row],[VALOR NIVEL 4]],ActividadesCom[[#This Row],[VALOR NIVEL 3]],ActividadesCom[[#This Row],[VALOR NIVEL 2]],ActividadesCom[[#This Row],[VALOR NIVEL 1]]),0),"")</f>
        <v>4</v>
      </c>
      <c r="G2522" s="5" t="str">
        <f>IF(ActividadesCom[[#This Row],[PROMEDIO]]="","",IF(ActividadesCom[[#This Row],[PROMEDIO]]&gt;=4,"EXCELENTE",IF(ActividadesCom[[#This Row],[PROMEDIO]]&gt;=3,"NOTABLE",IF(ActividadesCom[[#This Row],[PROMEDIO]]&gt;=2,"BUENO",IF(ActividadesCom[[#This Row],[PROMEDIO]]=1,"SUFICIENTE","")))))</f>
        <v>EXCELENTE</v>
      </c>
      <c r="H2522" s="5">
        <f>MAX(ActividadesCom[[#This Row],[PERÍODO 1]],ActividadesCom[[#This Row],[PERÍODO 2]],ActividadesCom[[#This Row],[PERÍODO 3]],ActividadesCom[[#This Row],[PERÍODO 4]],ActividadesCom[[#This Row],[PERÍODO 5]])</f>
        <v>20241</v>
      </c>
      <c r="I2522" s="6" t="s">
        <v>4692</v>
      </c>
      <c r="J2522" s="5">
        <v>20213</v>
      </c>
      <c r="K2522" s="5" t="s">
        <v>4007</v>
      </c>
      <c r="L2522" s="5">
        <f>IF(ActividadesCom[[#This Row],[NIVEL 1]]&lt;&gt;0,VLOOKUP(ActividadesCom[[#This Row],[NIVEL 1]],Catálogo!A:B,2,FALSE),"")</f>
        <v>4</v>
      </c>
      <c r="M2522" s="5">
        <v>1</v>
      </c>
      <c r="N2522" s="6"/>
      <c r="O2522" s="5"/>
      <c r="P2522" s="5"/>
      <c r="Q2522" s="5" t="str">
        <f>IF(ActividadesCom[[#This Row],[NIVEL 2]]&lt;&gt;0,VLOOKUP(ActividadesCom[[#This Row],[NIVEL 2]],Catálogo!A:B,2,FALSE),"")</f>
        <v/>
      </c>
      <c r="R2522" s="5"/>
      <c r="S2522" s="6"/>
      <c r="T2522" s="5"/>
      <c r="U2522" s="5"/>
      <c r="V2522" s="5" t="str">
        <f>IF(ActividadesCom[[#This Row],[NIVEL 3]]&lt;&gt;0,VLOOKUP(ActividadesCom[[#This Row],[NIVEL 3]],Catálogo!A:B,2,FALSE),"")</f>
        <v/>
      </c>
      <c r="W2522" s="5"/>
      <c r="X2522" s="6" t="s">
        <v>6340</v>
      </c>
      <c r="Y2522" s="5">
        <v>20241</v>
      </c>
      <c r="Z2522" s="5" t="s">
        <v>4007</v>
      </c>
      <c r="AA2522" s="5">
        <f>IF(ActividadesCom[[#This Row],[NIVEL 4]]&lt;&gt;0,VLOOKUP(ActividadesCom[[#This Row],[NIVEL 4]],Catálogo!A:B,2,FALSE),"")</f>
        <v>4</v>
      </c>
      <c r="AB2522" s="5">
        <v>2</v>
      </c>
      <c r="AC2522" s="6" t="s">
        <v>31</v>
      </c>
      <c r="AD2522" s="5">
        <v>20193</v>
      </c>
      <c r="AE2522" s="5" t="s">
        <v>4008</v>
      </c>
      <c r="AF2522" s="5">
        <f>IF(ActividadesCom[[#This Row],[NIVEL 5]]&lt;&gt;0,VLOOKUP(ActividadesCom[[#This Row],[NIVEL 5]],Catálogo!A:B,2,FALSE),"")</f>
        <v>3</v>
      </c>
      <c r="AG2522" s="5">
        <v>1</v>
      </c>
      <c r="AH2522" s="2"/>
    </row>
    <row r="2523" spans="1:34" s="151" customFormat="1" ht="30" hidden="1" customHeight="1" x14ac:dyDescent="0.25">
      <c r="A2523" s="147">
        <v>19470022</v>
      </c>
      <c r="B2523" s="148" t="str">
        <f>VLOOKUP(ActividadesCom[[#This Row],[NO. DE CONTROL]],'LISTADO ESTUDIANTES'!A:C,2,FALSE)</f>
        <v>CERDA LARA JUAN ANTONIO</v>
      </c>
      <c r="C2523" s="148" t="str">
        <f>VLOOKUP(ActividadesCom[[#This Row],[NO. DE CONTROL]],'LISTADO ESTUDIANTES'!A:C,3,FALSE)</f>
        <v>ARQUITECTURA</v>
      </c>
      <c r="D2523" s="149" t="str">
        <f>VLOOKUP(ActividadesCom[[#This Row],[NO. DE CONTROL]],'LISTADO ESTUDIANTES'!A:D,4,FALSE)</f>
        <v>EGRESADO(A)</v>
      </c>
      <c r="E2523" s="149">
        <f>SUM(ActividadesCom[[#This Row],[CRÉD. 1]],ActividadesCom[[#This Row],[CRÉD. 2]],ActividadesCom[[#This Row],[CRÉD. 3]],ActividadesCom[[#This Row],[CRÉD. 4]],ActividadesCom[[#This Row],[CRÉD. 5]])</f>
        <v>5</v>
      </c>
      <c r="F2523" s="150">
        <f>IF(ActividadesCom[[#This Row],[ÚLTIMO SEMESTRE CON CRÉDITOS]]&gt;0,ROUND(AVERAGE(ActividadesCom[[#This Row],[VALOR NIVEL 5]],ActividadesCom[[#This Row],[VALOR NIVEL 4]],ActividadesCom[[#This Row],[VALOR NIVEL 3]],ActividadesCom[[#This Row],[VALOR NIVEL 2]],ActividadesCom[[#This Row],[VALOR NIVEL 1]]),0),"")</f>
        <v>3</v>
      </c>
      <c r="G2523" s="149" t="str">
        <f>IF(ActividadesCom[[#This Row],[PROMEDIO]]="","",IF(ActividadesCom[[#This Row],[PROMEDIO]]&gt;=4,"EXCELENTE",IF(ActividadesCom[[#This Row],[PROMEDIO]]&gt;=3,"NOTABLE",IF(ActividadesCom[[#This Row],[PROMEDIO]]&gt;=2,"BUENO",IF(ActividadesCom[[#This Row],[PROMEDIO]]=1,"SUFICIENTE","")))))</f>
        <v>NOTABLE</v>
      </c>
      <c r="H2523" s="149">
        <f>MAX(ActividadesCom[[#This Row],[PERÍODO 1]],ActividadesCom[[#This Row],[PERÍODO 2]],ActividadesCom[[#This Row],[PERÍODO 3]],ActividadesCom[[#This Row],[PERÍODO 4]],ActividadesCom[[#This Row],[PERÍODO 5]])</f>
        <v>20223</v>
      </c>
      <c r="I2523" s="148" t="s">
        <v>4692</v>
      </c>
      <c r="J2523" s="149">
        <v>20213</v>
      </c>
      <c r="K2523" s="149" t="s">
        <v>4007</v>
      </c>
      <c r="L2523" s="149">
        <f>IF(ActividadesCom[[#This Row],[NIVEL 1]]&lt;&gt;0,VLOOKUP(ActividadesCom[[#This Row],[NIVEL 1]],Catálogo!A:B,2,FALSE),"")</f>
        <v>4</v>
      </c>
      <c r="M2523" s="149">
        <v>1</v>
      </c>
      <c r="N2523" s="148" t="s">
        <v>5797</v>
      </c>
      <c r="O2523" s="149">
        <v>20221</v>
      </c>
      <c r="P2523" s="149" t="s">
        <v>4007</v>
      </c>
      <c r="Q2523" s="149">
        <f>IF(ActividadesCom[[#This Row],[NIVEL 2]]&lt;&gt;0,VLOOKUP(ActividadesCom[[#This Row],[NIVEL 2]],Catálogo!A:B,2,FALSE),"")</f>
        <v>4</v>
      </c>
      <c r="R2523" s="149">
        <v>1</v>
      </c>
      <c r="S2523" s="148" t="s">
        <v>5663</v>
      </c>
      <c r="T2523" s="149">
        <v>20223</v>
      </c>
      <c r="U2523" s="149" t="s">
        <v>4007</v>
      </c>
      <c r="V2523" s="149">
        <f>IF(ActividadesCom[[#This Row],[NIVEL 3]]&lt;&gt;0,VLOOKUP(ActividadesCom[[#This Row],[NIVEL 3]],Catálogo!A:B,2,FALSE),"")</f>
        <v>4</v>
      </c>
      <c r="W2523" s="149">
        <v>1</v>
      </c>
      <c r="X2523" s="148" t="s">
        <v>2531</v>
      </c>
      <c r="Y2523" s="149">
        <v>20201</v>
      </c>
      <c r="Z2523" s="149" t="s">
        <v>4009</v>
      </c>
      <c r="AA2523" s="149">
        <f>IF(ActividadesCom[[#This Row],[NIVEL 4]]&lt;&gt;0,VLOOKUP(ActividadesCom[[#This Row],[NIVEL 4]],Catálogo!A:B,2,FALSE),"")</f>
        <v>2</v>
      </c>
      <c r="AB2523" s="149">
        <v>1</v>
      </c>
      <c r="AC2523" s="148" t="s">
        <v>47</v>
      </c>
      <c r="AD2523" s="149">
        <v>20193</v>
      </c>
      <c r="AE2523" s="149" t="s">
        <v>4009</v>
      </c>
      <c r="AF2523" s="149">
        <f>IF(ActividadesCom[[#This Row],[NIVEL 5]]&lt;&gt;0,VLOOKUP(ActividadesCom[[#This Row],[NIVEL 5]],Catálogo!A:B,2,FALSE),"")</f>
        <v>2</v>
      </c>
      <c r="AG2523" s="149">
        <v>1</v>
      </c>
    </row>
    <row r="2524" spans="1:34" ht="30" hidden="1" customHeight="1" x14ac:dyDescent="0.25">
      <c r="A2524" s="7">
        <v>19470023</v>
      </c>
      <c r="B2524" s="6" t="str">
        <f>VLOOKUP(ActividadesCom[[#This Row],[NO. DE CONTROL]],'LISTADO ESTUDIANTES'!A:C,2,FALSE)</f>
        <v>PEREZ KANTUN ARTURO</v>
      </c>
      <c r="C2524" s="6" t="str">
        <f>VLOOKUP(ActividadesCom[[#This Row],[NO. DE CONTROL]],'LISTADO ESTUDIANTES'!A:C,3,FALSE)</f>
        <v>ARQUITECTURA</v>
      </c>
      <c r="D2524" s="5" t="str">
        <f>VLOOKUP(ActividadesCom[[#This Row],[NO. DE CONTROL]],'LISTADO ESTUDIANTES'!A:D,4,FALSE)</f>
        <v>EGRESADO(A)</v>
      </c>
      <c r="E2524" s="5">
        <f>SUM(ActividadesCom[[#This Row],[CRÉD. 1]],ActividadesCom[[#This Row],[CRÉD. 2]],ActividadesCom[[#This Row],[CRÉD. 3]],ActividadesCom[[#This Row],[CRÉD. 4]],ActividadesCom[[#This Row],[CRÉD. 5]])</f>
        <v>0</v>
      </c>
      <c r="F2524" s="17" t="str">
        <f>IF(ActividadesCom[[#This Row],[ÚLTIMO SEMESTRE CON CRÉDITOS]]&gt;0,ROUND(AVERAGE(ActividadesCom[[#This Row],[VALOR NIVEL 5]],ActividadesCom[[#This Row],[VALOR NIVEL 4]],ActividadesCom[[#This Row],[VALOR NIVEL 3]],ActividadesCom[[#This Row],[VALOR NIVEL 2]],ActividadesCom[[#This Row],[VALOR NIVEL 1]]),0),"")</f>
        <v/>
      </c>
      <c r="G2524" s="5" t="str">
        <f>IF(ActividadesCom[[#This Row],[PROMEDIO]]="","",IF(ActividadesCom[[#This Row],[PROMEDIO]]&gt;=4,"EXCELENTE",IF(ActividadesCom[[#This Row],[PROMEDIO]]&gt;=3,"NOTABLE",IF(ActividadesCom[[#This Row],[PROMEDIO]]&gt;=2,"BUENO",IF(ActividadesCom[[#This Row],[PROMEDIO]]=1,"SUFICIENTE","")))))</f>
        <v/>
      </c>
      <c r="H2524" s="5">
        <f>MAX(ActividadesCom[[#This Row],[PERÍODO 1]],ActividadesCom[[#This Row],[PERÍODO 2]],ActividadesCom[[#This Row],[PERÍODO 3]],ActividadesCom[[#This Row],[PERÍODO 4]],ActividadesCom[[#This Row],[PERÍODO 5]])</f>
        <v>0</v>
      </c>
      <c r="I2524" s="6"/>
      <c r="J2524" s="5"/>
      <c r="K2524" s="5"/>
      <c r="L2524" s="5" t="str">
        <f>IF(ActividadesCom[[#This Row],[NIVEL 1]]&lt;&gt;0,VLOOKUP(ActividadesCom[[#This Row],[NIVEL 1]],Catálogo!A:B,2,FALSE),"")</f>
        <v/>
      </c>
      <c r="M2524" s="5"/>
      <c r="N2524" s="6"/>
      <c r="O2524" s="5"/>
      <c r="P2524" s="5"/>
      <c r="Q2524" s="5" t="str">
        <f>IF(ActividadesCom[[#This Row],[NIVEL 2]]&lt;&gt;0,VLOOKUP(ActividadesCom[[#This Row],[NIVEL 2]],Catálogo!A:B,2,FALSE),"")</f>
        <v/>
      </c>
      <c r="R2524" s="5"/>
      <c r="S2524" s="6"/>
      <c r="T2524" s="5"/>
      <c r="U2524" s="5"/>
      <c r="V2524" s="5" t="str">
        <f>IF(ActividadesCom[[#This Row],[NIVEL 3]]&lt;&gt;0,VLOOKUP(ActividadesCom[[#This Row],[NIVEL 3]],Catálogo!A:B,2,FALSE),"")</f>
        <v/>
      </c>
      <c r="W2524" s="5"/>
      <c r="X2524" s="6"/>
      <c r="Y2524" s="5"/>
      <c r="Z2524" s="5"/>
      <c r="AA2524" s="5" t="str">
        <f>IF(ActividadesCom[[#This Row],[NIVEL 4]]&lt;&gt;0,VLOOKUP(ActividadesCom[[#This Row],[NIVEL 4]],Catálogo!A:B,2,FALSE),"")</f>
        <v/>
      </c>
      <c r="AB2524" s="5"/>
      <c r="AC2524" s="6"/>
      <c r="AD2524" s="5"/>
      <c r="AE2524" s="5"/>
      <c r="AF2524" s="5" t="str">
        <f>IF(ActividadesCom[[#This Row],[NIVEL 5]]&lt;&gt;0,VLOOKUP(ActividadesCom[[#This Row],[NIVEL 5]],Catálogo!A:B,2,FALSE),"")</f>
        <v/>
      </c>
      <c r="AG2524" s="5"/>
      <c r="AH2524" s="2"/>
    </row>
    <row r="2525" spans="1:34" s="151" customFormat="1" ht="30" customHeight="1" x14ac:dyDescent="0.25">
      <c r="A2525" s="147">
        <v>19470024</v>
      </c>
      <c r="B2525" s="148" t="str">
        <f>VLOOKUP(ActividadesCom[[#This Row],[NO. DE CONTROL]],'LISTADO ESTUDIANTES'!A:C,2,FALSE)</f>
        <v>GUTIERREZ SANTOS MARIAN ZURYSADAI</v>
      </c>
      <c r="C2525" s="148" t="str">
        <f>VLOOKUP(ActividadesCom[[#This Row],[NO. DE CONTROL]],'LISTADO ESTUDIANTES'!A:C,3,FALSE)</f>
        <v>ARQUITECTURA</v>
      </c>
      <c r="D2525" s="149" t="str">
        <f>VLOOKUP(ActividadesCom[[#This Row],[NO. DE CONTROL]],'LISTADO ESTUDIANTES'!A:D,4,FALSE)</f>
        <v>ACTIVO(A)</v>
      </c>
      <c r="E2525" s="149">
        <f>SUM(ActividadesCom[[#This Row],[CRÉD. 1]],ActividadesCom[[#This Row],[CRÉD. 2]],ActividadesCom[[#This Row],[CRÉD. 3]],ActividadesCom[[#This Row],[CRÉD. 4]],ActividadesCom[[#This Row],[CRÉD. 5]])</f>
        <v>5</v>
      </c>
      <c r="F2525" s="150">
        <f>IF(ActividadesCom[[#This Row],[ÚLTIMO SEMESTRE CON CRÉDITOS]]&gt;0,ROUND(AVERAGE(ActividadesCom[[#This Row],[VALOR NIVEL 5]],ActividadesCom[[#This Row],[VALOR NIVEL 4]],ActividadesCom[[#This Row],[VALOR NIVEL 3]],ActividadesCom[[#This Row],[VALOR NIVEL 2]],ActividadesCom[[#This Row],[VALOR NIVEL 1]]),0),"")</f>
        <v>3</v>
      </c>
      <c r="G2525" s="149" t="str">
        <f>IF(ActividadesCom[[#This Row],[PROMEDIO]]="","",IF(ActividadesCom[[#This Row],[PROMEDIO]]&gt;=4,"EXCELENTE",IF(ActividadesCom[[#This Row],[PROMEDIO]]&gt;=3,"NOTABLE",IF(ActividadesCom[[#This Row],[PROMEDIO]]&gt;=2,"BUENO",IF(ActividadesCom[[#This Row],[PROMEDIO]]=1,"SUFICIENTE","")))))</f>
        <v>NOTABLE</v>
      </c>
      <c r="H2525" s="149">
        <f>MAX(ActividadesCom[[#This Row],[PERÍODO 1]],ActividadesCom[[#This Row],[PERÍODO 2]],ActividadesCom[[#This Row],[PERÍODO 3]],ActividadesCom[[#This Row],[PERÍODO 4]],ActividadesCom[[#This Row],[PERÍODO 5]])</f>
        <v>20221</v>
      </c>
      <c r="I2525" s="148" t="s">
        <v>4692</v>
      </c>
      <c r="J2525" s="149">
        <v>20213</v>
      </c>
      <c r="K2525" s="149" t="s">
        <v>4007</v>
      </c>
      <c r="L2525" s="149">
        <f>IF(ActividadesCom[[#This Row],[NIVEL 1]]&lt;&gt;0,VLOOKUP(ActividadesCom[[#This Row],[NIVEL 1]],Catálogo!A:B,2,FALSE),"")</f>
        <v>4</v>
      </c>
      <c r="M2525" s="149">
        <v>1</v>
      </c>
      <c r="N2525" s="148" t="s">
        <v>11</v>
      </c>
      <c r="O2525" s="149">
        <v>20221</v>
      </c>
      <c r="P2525" s="149" t="s">
        <v>4007</v>
      </c>
      <c r="Q2525" s="149">
        <f>IF(ActividadesCom[[#This Row],[NIVEL 2]]&lt;&gt;0,VLOOKUP(ActividadesCom[[#This Row],[NIVEL 2]],Catálogo!A:B,2,FALSE),"")</f>
        <v>4</v>
      </c>
      <c r="R2525" s="149">
        <v>1</v>
      </c>
      <c r="S2525" s="148" t="s">
        <v>4493</v>
      </c>
      <c r="T2525" s="149">
        <v>20191</v>
      </c>
      <c r="U2525" s="149" t="s">
        <v>4007</v>
      </c>
      <c r="V2525" s="149">
        <f>IF(ActividadesCom[[#This Row],[NIVEL 3]]&lt;&gt;0,VLOOKUP(ActividadesCom[[#This Row],[NIVEL 3]],Catálogo!A:B,2,FALSE),"")</f>
        <v>4</v>
      </c>
      <c r="W2525" s="149">
        <v>1</v>
      </c>
      <c r="X2525" s="148" t="s">
        <v>1841</v>
      </c>
      <c r="Y2525" s="149">
        <v>20201</v>
      </c>
      <c r="Z2525" s="149" t="s">
        <v>4009</v>
      </c>
      <c r="AA2525" s="149">
        <f>IF(ActividadesCom[[#This Row],[NIVEL 4]]&lt;&gt;0,VLOOKUP(ActividadesCom[[#This Row],[NIVEL 4]],Catálogo!A:B,2,FALSE),"")</f>
        <v>2</v>
      </c>
      <c r="AB2525" s="149">
        <v>1</v>
      </c>
      <c r="AC2525" s="148" t="s">
        <v>11</v>
      </c>
      <c r="AD2525" s="149">
        <v>20193</v>
      </c>
      <c r="AE2525" s="149" t="s">
        <v>4010</v>
      </c>
      <c r="AF2525" s="149">
        <f>IF(ActividadesCom[[#This Row],[NIVEL 5]]&lt;&gt;0,VLOOKUP(ActividadesCom[[#This Row],[NIVEL 5]],Catálogo!A:B,2,FALSE),"")</f>
        <v>1</v>
      </c>
      <c r="AG2525" s="149">
        <v>1</v>
      </c>
    </row>
    <row r="2526" spans="1:34" ht="30" hidden="1" customHeight="1" x14ac:dyDescent="0.25">
      <c r="A2526" s="7">
        <v>19470025</v>
      </c>
      <c r="B2526" s="6" t="str">
        <f>VLOOKUP(ActividadesCom[[#This Row],[NO. DE CONTROL]],'LISTADO ESTUDIANTES'!A:C,2,FALSE)</f>
        <v>CHAN MARIN VICENTE JAIR</v>
      </c>
      <c r="C2526" s="6" t="str">
        <f>VLOOKUP(ActividadesCom[[#This Row],[NO. DE CONTROL]],'LISTADO ESTUDIANTES'!A:C,3,FALSE)</f>
        <v>ARQUITECTURA</v>
      </c>
      <c r="D2526" s="5" t="str">
        <f>VLOOKUP(ActividadesCom[[#This Row],[NO. DE CONTROL]],'LISTADO ESTUDIANTES'!A:D,4,FALSE)</f>
        <v>EGRESADO(A)</v>
      </c>
      <c r="E2526" s="5">
        <f>SUM(ActividadesCom[[#This Row],[CRÉD. 1]],ActividadesCom[[#This Row],[CRÉD. 2]],ActividadesCom[[#This Row],[CRÉD. 3]],ActividadesCom[[#This Row],[CRÉD. 4]],ActividadesCom[[#This Row],[CRÉD. 5]])</f>
        <v>0</v>
      </c>
      <c r="F2526" s="17" t="str">
        <f>IF(ActividadesCom[[#This Row],[ÚLTIMO SEMESTRE CON CRÉDITOS]]&gt;0,ROUND(AVERAGE(ActividadesCom[[#This Row],[VALOR NIVEL 5]],ActividadesCom[[#This Row],[VALOR NIVEL 4]],ActividadesCom[[#This Row],[VALOR NIVEL 3]],ActividadesCom[[#This Row],[VALOR NIVEL 2]],ActividadesCom[[#This Row],[VALOR NIVEL 1]]),0),"")</f>
        <v/>
      </c>
      <c r="G2526" s="5" t="str">
        <f>IF(ActividadesCom[[#This Row],[PROMEDIO]]="","",IF(ActividadesCom[[#This Row],[PROMEDIO]]&gt;=4,"EXCELENTE",IF(ActividadesCom[[#This Row],[PROMEDIO]]&gt;=3,"NOTABLE",IF(ActividadesCom[[#This Row],[PROMEDIO]]&gt;=2,"BUENO",IF(ActividadesCom[[#This Row],[PROMEDIO]]=1,"SUFICIENTE","")))))</f>
        <v/>
      </c>
      <c r="H2526" s="5">
        <f>MAX(ActividadesCom[[#This Row],[PERÍODO 1]],ActividadesCom[[#This Row],[PERÍODO 2]],ActividadesCom[[#This Row],[PERÍODO 3]],ActividadesCom[[#This Row],[PERÍODO 4]],ActividadesCom[[#This Row],[PERÍODO 5]])</f>
        <v>0</v>
      </c>
      <c r="I2526" s="6"/>
      <c r="J2526" s="5"/>
      <c r="K2526" s="5"/>
      <c r="L2526" s="5" t="str">
        <f>IF(ActividadesCom[[#This Row],[NIVEL 1]]&lt;&gt;0,VLOOKUP(ActividadesCom[[#This Row],[NIVEL 1]],Catálogo!A:B,2,FALSE),"")</f>
        <v/>
      </c>
      <c r="M2526" s="5"/>
      <c r="N2526" s="6"/>
      <c r="O2526" s="5"/>
      <c r="P2526" s="5"/>
      <c r="Q2526" s="5" t="str">
        <f>IF(ActividadesCom[[#This Row],[NIVEL 2]]&lt;&gt;0,VLOOKUP(ActividadesCom[[#This Row],[NIVEL 2]],Catálogo!A:B,2,FALSE),"")</f>
        <v/>
      </c>
      <c r="R2526" s="5"/>
      <c r="S2526" s="6"/>
      <c r="T2526" s="5"/>
      <c r="U2526" s="5"/>
      <c r="V2526" s="5" t="str">
        <f>IF(ActividadesCom[[#This Row],[NIVEL 3]]&lt;&gt;0,VLOOKUP(ActividadesCom[[#This Row],[NIVEL 3]],Catálogo!A:B,2,FALSE),"")</f>
        <v/>
      </c>
      <c r="W2526" s="5"/>
      <c r="X2526" s="6"/>
      <c r="Y2526" s="5"/>
      <c r="Z2526" s="5"/>
      <c r="AA2526" s="5" t="str">
        <f>IF(ActividadesCom[[#This Row],[NIVEL 4]]&lt;&gt;0,VLOOKUP(ActividadesCom[[#This Row],[NIVEL 4]],Catálogo!A:B,2,FALSE),"")</f>
        <v/>
      </c>
      <c r="AB2526" s="5"/>
      <c r="AC2526" s="6"/>
      <c r="AD2526" s="5"/>
      <c r="AE2526" s="5"/>
      <c r="AF2526" s="5" t="str">
        <f>IF(ActividadesCom[[#This Row],[NIVEL 5]]&lt;&gt;0,VLOOKUP(ActividadesCom[[#This Row],[NIVEL 5]],Catálogo!A:B,2,FALSE),"")</f>
        <v/>
      </c>
      <c r="AG2526" s="5"/>
      <c r="AH2526" s="2"/>
    </row>
    <row r="2527" spans="1:34" ht="30" hidden="1" customHeight="1" x14ac:dyDescent="0.25">
      <c r="A2527" s="7">
        <v>19470026</v>
      </c>
      <c r="B2527" s="6" t="str">
        <f>VLOOKUP(ActividadesCom[[#This Row],[NO. DE CONTROL]],'LISTADO ESTUDIANTES'!A:C,2,FALSE)</f>
        <v>CANTO VELA AMAURI RUBEN</v>
      </c>
      <c r="C2527" s="6" t="str">
        <f>VLOOKUP(ActividadesCom[[#This Row],[NO. DE CONTROL]],'LISTADO ESTUDIANTES'!A:C,3,FALSE)</f>
        <v>ARQUITECTURA</v>
      </c>
      <c r="D2527" s="5" t="str">
        <f>VLOOKUP(ActividadesCom[[#This Row],[NO. DE CONTROL]],'LISTADO ESTUDIANTES'!A:D,4,FALSE)</f>
        <v>EGRESADO(A)</v>
      </c>
      <c r="E2527" s="5">
        <f>SUM(ActividadesCom[[#This Row],[CRÉD. 1]],ActividadesCom[[#This Row],[CRÉD. 2]],ActividadesCom[[#This Row],[CRÉD. 3]],ActividadesCom[[#This Row],[CRÉD. 4]],ActividadesCom[[#This Row],[CRÉD. 5]])</f>
        <v>2</v>
      </c>
      <c r="F2527" s="17">
        <f>IF(ActividadesCom[[#This Row],[ÚLTIMO SEMESTRE CON CRÉDITOS]]&gt;0,ROUND(AVERAGE(ActividadesCom[[#This Row],[VALOR NIVEL 5]],ActividadesCom[[#This Row],[VALOR NIVEL 4]],ActividadesCom[[#This Row],[VALOR NIVEL 3]],ActividadesCom[[#This Row],[VALOR NIVEL 2]],ActividadesCom[[#This Row],[VALOR NIVEL 1]]),0),"")</f>
        <v>3</v>
      </c>
      <c r="G2527" s="5" t="str">
        <f>IF(ActividadesCom[[#This Row],[PROMEDIO]]="","",IF(ActividadesCom[[#This Row],[PROMEDIO]]&gt;=4,"EXCELENTE",IF(ActividadesCom[[#This Row],[PROMEDIO]]&gt;=3,"NOTABLE",IF(ActividadesCom[[#This Row],[PROMEDIO]]&gt;=2,"BUENO",IF(ActividadesCom[[#This Row],[PROMEDIO]]=1,"SUFICIENTE","")))))</f>
        <v>NOTABLE</v>
      </c>
      <c r="H2527" s="5">
        <f>MAX(ActividadesCom[[#This Row],[PERÍODO 1]],ActividadesCom[[#This Row],[PERÍODO 2]],ActividadesCom[[#This Row],[PERÍODO 3]],ActividadesCom[[#This Row],[PERÍODO 4]],ActividadesCom[[#This Row],[PERÍODO 5]])</f>
        <v>20213</v>
      </c>
      <c r="I2527" s="6" t="s">
        <v>4692</v>
      </c>
      <c r="J2527" s="5">
        <v>20213</v>
      </c>
      <c r="K2527" s="5" t="s">
        <v>4007</v>
      </c>
      <c r="L2527" s="5">
        <f>IF(ActividadesCom[[#This Row],[NIVEL 1]]&lt;&gt;0,VLOOKUP(ActividadesCom[[#This Row],[NIVEL 1]],Catálogo!A:B,2,FALSE),"")</f>
        <v>4</v>
      </c>
      <c r="M2527" s="5">
        <v>1</v>
      </c>
      <c r="N2527" s="6"/>
      <c r="O2527" s="5"/>
      <c r="P2527" s="5"/>
      <c r="Q2527" s="5" t="str">
        <f>IF(ActividadesCom[[#This Row],[NIVEL 2]]&lt;&gt;0,VLOOKUP(ActividadesCom[[#This Row],[NIVEL 2]],Catálogo!A:B,2,FALSE),"")</f>
        <v/>
      </c>
      <c r="R2527" s="5"/>
      <c r="S2527" s="6"/>
      <c r="T2527" s="5"/>
      <c r="U2527" s="5"/>
      <c r="V2527" s="5" t="str">
        <f>IF(ActividadesCom[[#This Row],[NIVEL 3]]&lt;&gt;0,VLOOKUP(ActividadesCom[[#This Row],[NIVEL 3]],Catálogo!A:B,2,FALSE),"")</f>
        <v/>
      </c>
      <c r="W2527" s="5"/>
      <c r="X2527" s="6" t="s">
        <v>2777</v>
      </c>
      <c r="Y2527" s="5">
        <v>20201</v>
      </c>
      <c r="Z2527" s="5" t="s">
        <v>4010</v>
      </c>
      <c r="AA2527" s="5">
        <f>IF(ActividadesCom[[#This Row],[NIVEL 4]]&lt;&gt;0,VLOOKUP(ActividadesCom[[#This Row],[NIVEL 4]],Catálogo!A:B,2,FALSE),"")</f>
        <v>1</v>
      </c>
      <c r="AB2527" s="5">
        <v>1</v>
      </c>
      <c r="AC2527" s="6"/>
      <c r="AD2527" s="5"/>
      <c r="AE2527" s="5"/>
      <c r="AF2527" s="5" t="str">
        <f>IF(ActividadesCom[[#This Row],[NIVEL 5]]&lt;&gt;0,VLOOKUP(ActividadesCom[[#This Row],[NIVEL 5]],Catálogo!A:B,2,FALSE),"")</f>
        <v/>
      </c>
      <c r="AG2527" s="5"/>
      <c r="AH2527" s="2"/>
    </row>
    <row r="2528" spans="1:34" ht="30" hidden="1" customHeight="1" x14ac:dyDescent="0.25">
      <c r="A2528" s="7">
        <v>19470027</v>
      </c>
      <c r="B2528" s="6" t="str">
        <f>VLOOKUP(ActividadesCom[[#This Row],[NO. DE CONTROL]],'LISTADO ESTUDIANTES'!A:C,2,FALSE)</f>
        <v>LOPEZ GARCIA JULIO</v>
      </c>
      <c r="C2528" s="6" t="str">
        <f>VLOOKUP(ActividadesCom[[#This Row],[NO. DE CONTROL]],'LISTADO ESTUDIANTES'!A:C,3,FALSE)</f>
        <v>INGENIERIA CIVIL</v>
      </c>
      <c r="D2528" s="5" t="str">
        <f>VLOOKUP(ActividadesCom[[#This Row],[NO. DE CONTROL]],'LISTADO ESTUDIANTES'!A:D,4,FALSE)</f>
        <v>EGRESADO(A)</v>
      </c>
      <c r="E2528" s="5">
        <f>SUM(ActividadesCom[[#This Row],[CRÉD. 1]],ActividadesCom[[#This Row],[CRÉD. 2]],ActividadesCom[[#This Row],[CRÉD. 3]],ActividadesCom[[#This Row],[CRÉD. 4]],ActividadesCom[[#This Row],[CRÉD. 5]])</f>
        <v>2</v>
      </c>
      <c r="F2528" s="17">
        <f>IF(ActividadesCom[[#This Row],[ÚLTIMO SEMESTRE CON CRÉDITOS]]&gt;0,ROUND(AVERAGE(ActividadesCom[[#This Row],[VALOR NIVEL 5]],ActividadesCom[[#This Row],[VALOR NIVEL 4]],ActividadesCom[[#This Row],[VALOR NIVEL 3]],ActividadesCom[[#This Row],[VALOR NIVEL 2]],ActividadesCom[[#This Row],[VALOR NIVEL 1]]),0),"")</f>
        <v>3</v>
      </c>
      <c r="G2528" s="5" t="str">
        <f>IF(ActividadesCom[[#This Row],[PROMEDIO]]="","",IF(ActividadesCom[[#This Row],[PROMEDIO]]&gt;=4,"EXCELENTE",IF(ActividadesCom[[#This Row],[PROMEDIO]]&gt;=3,"NOTABLE",IF(ActividadesCom[[#This Row],[PROMEDIO]]&gt;=2,"BUENO",IF(ActividadesCom[[#This Row],[PROMEDIO]]=1,"SUFICIENTE","")))))</f>
        <v>NOTABLE</v>
      </c>
      <c r="H2528" s="5">
        <f>MAX(ActividadesCom[[#This Row],[PERÍODO 1]],ActividadesCom[[#This Row],[PERÍODO 2]],ActividadesCom[[#This Row],[PERÍODO 3]],ActividadesCom[[#This Row],[PERÍODO 4]],ActividadesCom[[#This Row],[PERÍODO 5]])</f>
        <v>20201</v>
      </c>
      <c r="I2528" s="6"/>
      <c r="J2528" s="5"/>
      <c r="K2528" s="5"/>
      <c r="L2528" s="5" t="str">
        <f>IF(ActividadesCom[[#This Row],[NIVEL 1]]&lt;&gt;0,VLOOKUP(ActividadesCom[[#This Row],[NIVEL 1]],Catálogo!A:B,2,FALSE),"")</f>
        <v/>
      </c>
      <c r="M2528" s="5"/>
      <c r="N2528" s="6"/>
      <c r="O2528" s="5"/>
      <c r="P2528" s="5"/>
      <c r="Q2528" s="5" t="str">
        <f>IF(ActividadesCom[[#This Row],[NIVEL 2]]&lt;&gt;0,VLOOKUP(ActividadesCom[[#This Row],[NIVEL 2]],Catálogo!A:B,2,FALSE),"")</f>
        <v/>
      </c>
      <c r="R2528" s="5"/>
      <c r="S2528" s="6"/>
      <c r="T2528" s="5"/>
      <c r="U2528" s="5"/>
      <c r="V2528" s="5" t="str">
        <f>IF(ActividadesCom[[#This Row],[NIVEL 3]]&lt;&gt;0,VLOOKUP(ActividadesCom[[#This Row],[NIVEL 3]],Catálogo!A:B,2,FALSE),"")</f>
        <v/>
      </c>
      <c r="W2528" s="5"/>
      <c r="X2528" s="6" t="s">
        <v>2286</v>
      </c>
      <c r="Y2528" s="5">
        <v>20201</v>
      </c>
      <c r="Z2528" s="5" t="s">
        <v>4008</v>
      </c>
      <c r="AA2528" s="5">
        <f>IF(ActividadesCom[[#This Row],[NIVEL 4]]&lt;&gt;0,VLOOKUP(ActividadesCom[[#This Row],[NIVEL 4]],Catálogo!A:B,2,FALSE),"")</f>
        <v>3</v>
      </c>
      <c r="AB2528" s="5">
        <v>1</v>
      </c>
      <c r="AC2528" s="6" t="s">
        <v>31</v>
      </c>
      <c r="AD2528" s="5">
        <v>20193</v>
      </c>
      <c r="AE2528" s="5" t="s">
        <v>4008</v>
      </c>
      <c r="AF2528" s="5">
        <f>IF(ActividadesCom[[#This Row],[NIVEL 5]]&lt;&gt;0,VLOOKUP(ActividadesCom[[#This Row],[NIVEL 5]],Catálogo!A:B,2,FALSE),"")</f>
        <v>3</v>
      </c>
      <c r="AG2528" s="5">
        <v>1</v>
      </c>
      <c r="AH2528" s="2"/>
    </row>
    <row r="2529" spans="1:34" ht="30" hidden="1" customHeight="1" x14ac:dyDescent="0.25">
      <c r="A2529" s="7">
        <v>19470028</v>
      </c>
      <c r="B2529" s="6" t="str">
        <f>VLOOKUP(ActividadesCom[[#This Row],[NO. DE CONTROL]],'LISTADO ESTUDIANTES'!A:C,2,FALSE)</f>
        <v>VILLARINO PALMA WILBERTH HUMBERTO</v>
      </c>
      <c r="C2529" s="6" t="str">
        <f>VLOOKUP(ActividadesCom[[#This Row],[NO. DE CONTROL]],'LISTADO ESTUDIANTES'!A:C,3,FALSE)</f>
        <v>ARQUITECTURA</v>
      </c>
      <c r="D2529" s="5" t="str">
        <f>VLOOKUP(ActividadesCom[[#This Row],[NO. DE CONTROL]],'LISTADO ESTUDIANTES'!A:D,4,FALSE)</f>
        <v>EGRESADO(A)</v>
      </c>
      <c r="E2529" s="5">
        <f>SUM(ActividadesCom[[#This Row],[CRÉD. 1]],ActividadesCom[[#This Row],[CRÉD. 2]],ActividadesCom[[#This Row],[CRÉD. 3]],ActividadesCom[[#This Row],[CRÉD. 4]],ActividadesCom[[#This Row],[CRÉD. 5]])</f>
        <v>0</v>
      </c>
      <c r="F2529" s="17" t="str">
        <f>IF(ActividadesCom[[#This Row],[ÚLTIMO SEMESTRE CON CRÉDITOS]]&gt;0,ROUND(AVERAGE(ActividadesCom[[#This Row],[VALOR NIVEL 5]],ActividadesCom[[#This Row],[VALOR NIVEL 4]],ActividadesCom[[#This Row],[VALOR NIVEL 3]],ActividadesCom[[#This Row],[VALOR NIVEL 2]],ActividadesCom[[#This Row],[VALOR NIVEL 1]]),0),"")</f>
        <v/>
      </c>
      <c r="G2529" s="5" t="str">
        <f>IF(ActividadesCom[[#This Row],[PROMEDIO]]="","",IF(ActividadesCom[[#This Row],[PROMEDIO]]&gt;=4,"EXCELENTE",IF(ActividadesCom[[#This Row],[PROMEDIO]]&gt;=3,"NOTABLE",IF(ActividadesCom[[#This Row],[PROMEDIO]]&gt;=2,"BUENO",IF(ActividadesCom[[#This Row],[PROMEDIO]]=1,"SUFICIENTE","")))))</f>
        <v/>
      </c>
      <c r="H2529" s="5">
        <f>MAX(ActividadesCom[[#This Row],[PERÍODO 1]],ActividadesCom[[#This Row],[PERÍODO 2]],ActividadesCom[[#This Row],[PERÍODO 3]],ActividadesCom[[#This Row],[PERÍODO 4]],ActividadesCom[[#This Row],[PERÍODO 5]])</f>
        <v>0</v>
      </c>
      <c r="I2529" s="6"/>
      <c r="J2529" s="5"/>
      <c r="K2529" s="5"/>
      <c r="L2529" s="5" t="str">
        <f>IF(ActividadesCom[[#This Row],[NIVEL 1]]&lt;&gt;0,VLOOKUP(ActividadesCom[[#This Row],[NIVEL 1]],Catálogo!A:B,2,FALSE),"")</f>
        <v/>
      </c>
      <c r="M2529" s="5"/>
      <c r="N2529" s="6"/>
      <c r="O2529" s="5"/>
      <c r="P2529" s="5"/>
      <c r="Q2529" s="5" t="str">
        <f>IF(ActividadesCom[[#This Row],[NIVEL 2]]&lt;&gt;0,VLOOKUP(ActividadesCom[[#This Row],[NIVEL 2]],Catálogo!A:B,2,FALSE),"")</f>
        <v/>
      </c>
      <c r="R2529" s="5"/>
      <c r="S2529" s="6"/>
      <c r="T2529" s="5"/>
      <c r="U2529" s="5"/>
      <c r="V2529" s="5" t="str">
        <f>IF(ActividadesCom[[#This Row],[NIVEL 3]]&lt;&gt;0,VLOOKUP(ActividadesCom[[#This Row],[NIVEL 3]],Catálogo!A:B,2,FALSE),"")</f>
        <v/>
      </c>
      <c r="W2529" s="5"/>
      <c r="X2529" s="6"/>
      <c r="Y2529" s="5"/>
      <c r="Z2529" s="5"/>
      <c r="AA2529" s="5" t="str">
        <f>IF(ActividadesCom[[#This Row],[NIVEL 4]]&lt;&gt;0,VLOOKUP(ActividadesCom[[#This Row],[NIVEL 4]],Catálogo!A:B,2,FALSE),"")</f>
        <v/>
      </c>
      <c r="AB2529" s="5"/>
      <c r="AC2529" s="6"/>
      <c r="AD2529" s="5"/>
      <c r="AE2529" s="5"/>
      <c r="AF2529" s="5" t="str">
        <f>IF(ActividadesCom[[#This Row],[NIVEL 5]]&lt;&gt;0,VLOOKUP(ActividadesCom[[#This Row],[NIVEL 5]],Catálogo!A:B,2,FALSE),"")</f>
        <v/>
      </c>
      <c r="AG2529" s="5"/>
      <c r="AH2529" s="2"/>
    </row>
    <row r="2530" spans="1:34" s="151" customFormat="1" ht="30" hidden="1" customHeight="1" x14ac:dyDescent="0.25">
      <c r="A2530" s="147">
        <v>19470029</v>
      </c>
      <c r="B2530" s="148" t="str">
        <f>VLOOKUP(ActividadesCom[[#This Row],[NO. DE CONTROL]],'LISTADO ESTUDIANTES'!A:C,2,FALSE)</f>
        <v>KANTUN AGUILAR LIPSCI NATALI</v>
      </c>
      <c r="C2530" s="148" t="str">
        <f>VLOOKUP(ActividadesCom[[#This Row],[NO. DE CONTROL]],'LISTADO ESTUDIANTES'!A:C,3,FALSE)</f>
        <v>ARQUITECTURA</v>
      </c>
      <c r="D2530" s="149" t="str">
        <f>VLOOKUP(ActividadesCom[[#This Row],[NO. DE CONTROL]],'LISTADO ESTUDIANTES'!A:D,4,FALSE)</f>
        <v>EGRESADO(A)</v>
      </c>
      <c r="E2530" s="149">
        <f>SUM(ActividadesCom[[#This Row],[CRÉD. 1]],ActividadesCom[[#This Row],[CRÉD. 2]],ActividadesCom[[#This Row],[CRÉD. 3]],ActividadesCom[[#This Row],[CRÉD. 4]],ActividadesCom[[#This Row],[CRÉD. 5]])</f>
        <v>5</v>
      </c>
      <c r="F2530" s="150">
        <f>IF(ActividadesCom[[#This Row],[ÚLTIMO SEMESTRE CON CRÉDITOS]]&gt;0,ROUND(AVERAGE(ActividadesCom[[#This Row],[VALOR NIVEL 5]],ActividadesCom[[#This Row],[VALOR NIVEL 4]],ActividadesCom[[#This Row],[VALOR NIVEL 3]],ActividadesCom[[#This Row],[VALOR NIVEL 2]],ActividadesCom[[#This Row],[VALOR NIVEL 1]]),0),"")</f>
        <v>4</v>
      </c>
      <c r="G2530" s="149" t="str">
        <f>IF(ActividadesCom[[#This Row],[PROMEDIO]]="","",IF(ActividadesCom[[#This Row],[PROMEDIO]]&gt;=4,"EXCELENTE",IF(ActividadesCom[[#This Row],[PROMEDIO]]&gt;=3,"NOTABLE",IF(ActividadesCom[[#This Row],[PROMEDIO]]&gt;=2,"BUENO",IF(ActividadesCom[[#This Row],[PROMEDIO]]=1,"SUFICIENTE","")))))</f>
        <v>EXCELENTE</v>
      </c>
      <c r="H2530" s="149">
        <f>MAX(ActividadesCom[[#This Row],[PERÍODO 1]],ActividadesCom[[#This Row],[PERÍODO 2]],ActividadesCom[[#This Row],[PERÍODO 3]],ActividadesCom[[#This Row],[PERÍODO 4]],ActividadesCom[[#This Row],[PERÍODO 5]])</f>
        <v>20213</v>
      </c>
      <c r="I2530" s="148" t="s">
        <v>1078</v>
      </c>
      <c r="J2530" s="149">
        <v>20201</v>
      </c>
      <c r="K2530" s="149" t="s">
        <v>4009</v>
      </c>
      <c r="L2530" s="149">
        <f>IF(ActividadesCom[[#This Row],[NIVEL 1]]&lt;&gt;0,VLOOKUP(ActividadesCom[[#This Row],[NIVEL 1]],Catálogo!A:B,2,FALSE),"")</f>
        <v>2</v>
      </c>
      <c r="M2530" s="149">
        <v>1</v>
      </c>
      <c r="N2530" s="148" t="s">
        <v>4692</v>
      </c>
      <c r="O2530" s="149">
        <v>20213</v>
      </c>
      <c r="P2530" s="149" t="s">
        <v>4007</v>
      </c>
      <c r="Q2530" s="149">
        <f>IF(ActividadesCom[[#This Row],[NIVEL 2]]&lt;&gt;0,VLOOKUP(ActividadesCom[[#This Row],[NIVEL 2]],Catálogo!A:B,2,FALSE),"")</f>
        <v>4</v>
      </c>
      <c r="R2530" s="149">
        <v>1</v>
      </c>
      <c r="S2530" s="148" t="s">
        <v>4914</v>
      </c>
      <c r="T2530" s="149">
        <v>20193</v>
      </c>
      <c r="U2530" s="149" t="s">
        <v>4007</v>
      </c>
      <c r="V2530" s="149">
        <f>IF(ActividadesCom[[#This Row],[NIVEL 3]]&lt;&gt;0,VLOOKUP(ActividadesCom[[#This Row],[NIVEL 3]],Catálogo!A:B,2,FALSE),"")</f>
        <v>4</v>
      </c>
      <c r="W2530" s="149">
        <v>1</v>
      </c>
      <c r="X2530" s="148" t="s">
        <v>4915</v>
      </c>
      <c r="Y2530" s="149">
        <v>20193</v>
      </c>
      <c r="Z2530" s="149" t="s">
        <v>4007</v>
      </c>
      <c r="AA2530" s="149">
        <f>IF(ActividadesCom[[#This Row],[NIVEL 4]]&lt;&gt;0,VLOOKUP(ActividadesCom[[#This Row],[NIVEL 4]],Catálogo!A:B,2,FALSE),"")</f>
        <v>4</v>
      </c>
      <c r="AB2530" s="149">
        <v>1</v>
      </c>
      <c r="AC2530" s="148" t="s">
        <v>978</v>
      </c>
      <c r="AD2530" s="149">
        <v>20193</v>
      </c>
      <c r="AE2530" s="149" t="s">
        <v>4007</v>
      </c>
      <c r="AF2530" s="149">
        <f>IF(ActividadesCom[[#This Row],[NIVEL 5]]&lt;&gt;0,VLOOKUP(ActividadesCom[[#This Row],[NIVEL 5]],Catálogo!A:B,2,FALSE),"")</f>
        <v>4</v>
      </c>
      <c r="AG2530" s="149">
        <v>1</v>
      </c>
    </row>
    <row r="2531" spans="1:34" ht="30" hidden="1" customHeight="1" x14ac:dyDescent="0.25">
      <c r="A2531" s="7">
        <v>19470030</v>
      </c>
      <c r="B2531" s="6" t="str">
        <f>VLOOKUP(ActividadesCom[[#This Row],[NO. DE CONTROL]],'LISTADO ESTUDIANTES'!A:C,2,FALSE)</f>
        <v>CAUICH CHAN LUIS ANGEL</v>
      </c>
      <c r="C2531" s="6" t="str">
        <f>VLOOKUP(ActividadesCom[[#This Row],[NO. DE CONTROL]],'LISTADO ESTUDIANTES'!A:C,3,FALSE)</f>
        <v>ARQUITECTURA</v>
      </c>
      <c r="D2531" s="5" t="str">
        <f>VLOOKUP(ActividadesCom[[#This Row],[NO. DE CONTROL]],'LISTADO ESTUDIANTES'!A:D,4,FALSE)</f>
        <v>EGRESADO(A)</v>
      </c>
      <c r="E2531" s="5">
        <f>SUM(ActividadesCom[[#This Row],[CRÉD. 1]],ActividadesCom[[#This Row],[CRÉD. 2]],ActividadesCom[[#This Row],[CRÉD. 3]],ActividadesCom[[#This Row],[CRÉD. 4]],ActividadesCom[[#This Row],[CRÉD. 5]])</f>
        <v>3</v>
      </c>
      <c r="F2531" s="17">
        <f>IF(ActividadesCom[[#This Row],[ÚLTIMO SEMESTRE CON CRÉDITOS]]&gt;0,ROUND(AVERAGE(ActividadesCom[[#This Row],[VALOR NIVEL 5]],ActividadesCom[[#This Row],[VALOR NIVEL 4]],ActividadesCom[[#This Row],[VALOR NIVEL 3]],ActividadesCom[[#This Row],[VALOR NIVEL 2]],ActividadesCom[[#This Row],[VALOR NIVEL 1]]),0),"")</f>
        <v>3</v>
      </c>
      <c r="G2531" s="5" t="str">
        <f>IF(ActividadesCom[[#This Row],[PROMEDIO]]="","",IF(ActividadesCom[[#This Row],[PROMEDIO]]&gt;=4,"EXCELENTE",IF(ActividadesCom[[#This Row],[PROMEDIO]]&gt;=3,"NOTABLE",IF(ActividadesCom[[#This Row],[PROMEDIO]]&gt;=2,"BUENO",IF(ActividadesCom[[#This Row],[PROMEDIO]]=1,"SUFICIENTE","")))))</f>
        <v>NOTABLE</v>
      </c>
      <c r="H2531" s="5">
        <f>MAX(ActividadesCom[[#This Row],[PERÍODO 1]],ActividadesCom[[#This Row],[PERÍODO 2]],ActividadesCom[[#This Row],[PERÍODO 3]],ActividadesCom[[#This Row],[PERÍODO 4]],ActividadesCom[[#This Row],[PERÍODO 5]])</f>
        <v>20213</v>
      </c>
      <c r="I2531" s="6" t="s">
        <v>4692</v>
      </c>
      <c r="J2531" s="5">
        <v>20213</v>
      </c>
      <c r="K2531" s="5" t="s">
        <v>4007</v>
      </c>
      <c r="L2531" s="5">
        <f>IF(ActividadesCom[[#This Row],[NIVEL 1]]&lt;&gt;0,VLOOKUP(ActividadesCom[[#This Row],[NIVEL 1]],Catálogo!A:B,2,FALSE),"")</f>
        <v>4</v>
      </c>
      <c r="M2531" s="5">
        <v>1</v>
      </c>
      <c r="N2531" s="6"/>
      <c r="O2531" s="5"/>
      <c r="P2531" s="5"/>
      <c r="Q2531" s="5" t="str">
        <f>IF(ActividadesCom[[#This Row],[NIVEL 2]]&lt;&gt;0,VLOOKUP(ActividadesCom[[#This Row],[NIVEL 2]],Catálogo!A:B,2,FALSE),"")</f>
        <v/>
      </c>
      <c r="R2531" s="5"/>
      <c r="S2531" s="6"/>
      <c r="T2531" s="5"/>
      <c r="U2531" s="5"/>
      <c r="V2531" s="5" t="str">
        <f>IF(ActividadesCom[[#This Row],[NIVEL 3]]&lt;&gt;0,VLOOKUP(ActividadesCom[[#This Row],[NIVEL 3]],Catálogo!A:B,2,FALSE),"")</f>
        <v/>
      </c>
      <c r="W2531" s="5"/>
      <c r="X2531" s="6" t="s">
        <v>2777</v>
      </c>
      <c r="Y2531" s="5">
        <v>20201</v>
      </c>
      <c r="Z2531" s="5" t="s">
        <v>4008</v>
      </c>
      <c r="AA2531" s="5">
        <f>IF(ActividadesCom[[#This Row],[NIVEL 4]]&lt;&gt;0,VLOOKUP(ActividadesCom[[#This Row],[NIVEL 4]],Catálogo!A:B,2,FALSE),"")</f>
        <v>3</v>
      </c>
      <c r="AB2531" s="5">
        <v>1</v>
      </c>
      <c r="AC2531" s="6" t="s">
        <v>805</v>
      </c>
      <c r="AD2531" s="5">
        <v>20193</v>
      </c>
      <c r="AE2531" s="5" t="s">
        <v>4008</v>
      </c>
      <c r="AF2531" s="5">
        <f>IF(ActividadesCom[[#This Row],[NIVEL 5]]&lt;&gt;0,VLOOKUP(ActividadesCom[[#This Row],[NIVEL 5]],Catálogo!A:B,2,FALSE),"")</f>
        <v>3</v>
      </c>
      <c r="AG2531" s="5">
        <v>1</v>
      </c>
      <c r="AH2531" s="2"/>
    </row>
    <row r="2532" spans="1:34" ht="30" hidden="1" customHeight="1" x14ac:dyDescent="0.25">
      <c r="A2532" s="7">
        <v>19470031</v>
      </c>
      <c r="B2532" s="6" t="str">
        <f>VLOOKUP(ActividadesCom[[#This Row],[NO. DE CONTROL]],'LISTADO ESTUDIANTES'!A:C,2,FALSE)</f>
        <v>ANGELES JIMENEZ RAFAEL</v>
      </c>
      <c r="C2532" s="6" t="str">
        <f>VLOOKUP(ActividadesCom[[#This Row],[NO. DE CONTROL]],'LISTADO ESTUDIANTES'!A:C,3,FALSE)</f>
        <v>ARQUITECTURA</v>
      </c>
      <c r="D2532" s="5" t="str">
        <f>VLOOKUP(ActividadesCom[[#This Row],[NO. DE CONTROL]],'LISTADO ESTUDIANTES'!A:D,4,FALSE)</f>
        <v>EGRESADO(A)</v>
      </c>
      <c r="E2532" s="5">
        <f>SUM(ActividadesCom[[#This Row],[CRÉD. 1]],ActividadesCom[[#This Row],[CRÉD. 2]],ActividadesCom[[#This Row],[CRÉD. 3]],ActividadesCom[[#This Row],[CRÉD. 4]],ActividadesCom[[#This Row],[CRÉD. 5]])</f>
        <v>0</v>
      </c>
      <c r="F2532" s="17" t="str">
        <f>IF(ActividadesCom[[#This Row],[ÚLTIMO SEMESTRE CON CRÉDITOS]]&gt;0,ROUND(AVERAGE(ActividadesCom[[#This Row],[VALOR NIVEL 5]],ActividadesCom[[#This Row],[VALOR NIVEL 4]],ActividadesCom[[#This Row],[VALOR NIVEL 3]],ActividadesCom[[#This Row],[VALOR NIVEL 2]],ActividadesCom[[#This Row],[VALOR NIVEL 1]]),0),"")</f>
        <v/>
      </c>
      <c r="G2532" s="5" t="str">
        <f>IF(ActividadesCom[[#This Row],[PROMEDIO]]="","",IF(ActividadesCom[[#This Row],[PROMEDIO]]&gt;=4,"EXCELENTE",IF(ActividadesCom[[#This Row],[PROMEDIO]]&gt;=3,"NOTABLE",IF(ActividadesCom[[#This Row],[PROMEDIO]]&gt;=2,"BUENO",IF(ActividadesCom[[#This Row],[PROMEDIO]]=1,"SUFICIENTE","")))))</f>
        <v/>
      </c>
      <c r="H2532" s="5">
        <f>MAX(ActividadesCom[[#This Row],[PERÍODO 1]],ActividadesCom[[#This Row],[PERÍODO 2]],ActividadesCom[[#This Row],[PERÍODO 3]],ActividadesCom[[#This Row],[PERÍODO 4]],ActividadesCom[[#This Row],[PERÍODO 5]])</f>
        <v>0</v>
      </c>
      <c r="I2532" s="6"/>
      <c r="J2532" s="5"/>
      <c r="K2532" s="5"/>
      <c r="L2532" s="5" t="str">
        <f>IF(ActividadesCom[[#This Row],[NIVEL 1]]&lt;&gt;0,VLOOKUP(ActividadesCom[[#This Row],[NIVEL 1]],Catálogo!A:B,2,FALSE),"")</f>
        <v/>
      </c>
      <c r="M2532" s="5"/>
      <c r="N2532" s="6"/>
      <c r="O2532" s="5"/>
      <c r="P2532" s="5"/>
      <c r="Q2532" s="5" t="str">
        <f>IF(ActividadesCom[[#This Row],[NIVEL 2]]&lt;&gt;0,VLOOKUP(ActividadesCom[[#This Row],[NIVEL 2]],Catálogo!A:B,2,FALSE),"")</f>
        <v/>
      </c>
      <c r="R2532" s="5"/>
      <c r="S2532" s="6"/>
      <c r="T2532" s="5"/>
      <c r="U2532" s="5"/>
      <c r="V2532" s="5" t="str">
        <f>IF(ActividadesCom[[#This Row],[NIVEL 3]]&lt;&gt;0,VLOOKUP(ActividadesCom[[#This Row],[NIVEL 3]],Catálogo!A:B,2,FALSE),"")</f>
        <v/>
      </c>
      <c r="W2532" s="5"/>
      <c r="X2532" s="6"/>
      <c r="Y2532" s="5"/>
      <c r="Z2532" s="5"/>
      <c r="AA2532" s="5" t="str">
        <f>IF(ActividadesCom[[#This Row],[NIVEL 4]]&lt;&gt;0,VLOOKUP(ActividadesCom[[#This Row],[NIVEL 4]],Catálogo!A:B,2,FALSE),"")</f>
        <v/>
      </c>
      <c r="AB2532" s="5"/>
      <c r="AC2532" s="6"/>
      <c r="AD2532" s="5"/>
      <c r="AE2532" s="5"/>
      <c r="AF2532" s="5" t="str">
        <f>IF(ActividadesCom[[#This Row],[NIVEL 5]]&lt;&gt;0,VLOOKUP(ActividadesCom[[#This Row],[NIVEL 5]],Catálogo!A:B,2,FALSE),"")</f>
        <v/>
      </c>
      <c r="AG2532" s="5"/>
      <c r="AH2532" s="2"/>
    </row>
    <row r="2533" spans="1:34" s="151" customFormat="1" ht="30" hidden="1" customHeight="1" x14ac:dyDescent="0.25">
      <c r="A2533" s="147">
        <v>19470032</v>
      </c>
      <c r="B2533" s="148" t="str">
        <f>VLOOKUP(ActividadesCom[[#This Row],[NO. DE CONTROL]],'LISTADO ESTUDIANTES'!A:C,2,FALSE)</f>
        <v>RUIZ PANTOJA RONALDO ABEL</v>
      </c>
      <c r="C2533" s="148" t="str">
        <f>VLOOKUP(ActividadesCom[[#This Row],[NO. DE CONTROL]],'LISTADO ESTUDIANTES'!A:C,3,FALSE)</f>
        <v>ARQUITECTURA</v>
      </c>
      <c r="D2533" s="149" t="str">
        <f>VLOOKUP(ActividadesCom[[#This Row],[NO. DE CONTROL]],'LISTADO ESTUDIANTES'!A:D,4,FALSE)</f>
        <v>EGRESADO(A)</v>
      </c>
      <c r="E2533" s="149">
        <f>SUM(ActividadesCom[[#This Row],[CRÉD. 1]],ActividadesCom[[#This Row],[CRÉD. 2]],ActividadesCom[[#This Row],[CRÉD. 3]],ActividadesCom[[#This Row],[CRÉD. 4]],ActividadesCom[[#This Row],[CRÉD. 5]])</f>
        <v>5</v>
      </c>
      <c r="F2533" s="150">
        <f>IF(ActividadesCom[[#This Row],[ÚLTIMO SEMESTRE CON CRÉDITOS]]&gt;0,ROUND(AVERAGE(ActividadesCom[[#This Row],[VALOR NIVEL 5]],ActividadesCom[[#This Row],[VALOR NIVEL 4]],ActividadesCom[[#This Row],[VALOR NIVEL 3]],ActividadesCom[[#This Row],[VALOR NIVEL 2]],ActividadesCom[[#This Row],[VALOR NIVEL 1]]),0),"")</f>
        <v>3</v>
      </c>
      <c r="G2533" s="149" t="str">
        <f>IF(ActividadesCom[[#This Row],[PROMEDIO]]="","",IF(ActividadesCom[[#This Row],[PROMEDIO]]&gt;=4,"EXCELENTE",IF(ActividadesCom[[#This Row],[PROMEDIO]]&gt;=3,"NOTABLE",IF(ActividadesCom[[#This Row],[PROMEDIO]]&gt;=2,"BUENO",IF(ActividadesCom[[#This Row],[PROMEDIO]]=1,"SUFICIENTE","")))))</f>
        <v>NOTABLE</v>
      </c>
      <c r="H2533" s="149">
        <f>MAX(ActividadesCom[[#This Row],[PERÍODO 1]],ActividadesCom[[#This Row],[PERÍODO 2]],ActividadesCom[[#This Row],[PERÍODO 3]],ActividadesCom[[#This Row],[PERÍODO 4]],ActividadesCom[[#This Row],[PERÍODO 5]])</f>
        <v>20213</v>
      </c>
      <c r="I2533" s="148" t="s">
        <v>4090</v>
      </c>
      <c r="J2533" s="149">
        <v>20193</v>
      </c>
      <c r="K2533" s="149" t="s">
        <v>4009</v>
      </c>
      <c r="L2533" s="149">
        <f>IF(ActividadesCom[[#This Row],[NIVEL 1]]&lt;&gt;0,VLOOKUP(ActividadesCom[[#This Row],[NIVEL 1]],Catálogo!A:B,2,FALSE),"")</f>
        <v>2</v>
      </c>
      <c r="M2533" s="149">
        <v>1</v>
      </c>
      <c r="N2533" s="148" t="s">
        <v>4692</v>
      </c>
      <c r="O2533" s="149">
        <v>20213</v>
      </c>
      <c r="P2533" s="149" t="s">
        <v>4007</v>
      </c>
      <c r="Q2533" s="149">
        <f>IF(ActividadesCom[[#This Row],[NIVEL 2]]&lt;&gt;0,VLOOKUP(ActividadesCom[[#This Row],[NIVEL 2]],Catálogo!A:B,2,FALSE),"")</f>
        <v>4</v>
      </c>
      <c r="R2533" s="149">
        <v>1</v>
      </c>
      <c r="S2533" s="148" t="s">
        <v>4049</v>
      </c>
      <c r="T2533" s="149">
        <v>20193</v>
      </c>
      <c r="U2533" s="149" t="s">
        <v>4007</v>
      </c>
      <c r="V2533" s="149">
        <f>IF(ActividadesCom[[#This Row],[NIVEL 3]]&lt;&gt;0,VLOOKUP(ActividadesCom[[#This Row],[NIVEL 3]],Catálogo!A:B,2,FALSE),"")</f>
        <v>4</v>
      </c>
      <c r="W2533" s="149">
        <v>1</v>
      </c>
      <c r="X2533" s="148" t="s">
        <v>3036</v>
      </c>
      <c r="Y2533" s="149">
        <v>20201</v>
      </c>
      <c r="Z2533" s="149" t="s">
        <v>4008</v>
      </c>
      <c r="AA2533" s="149">
        <f>IF(ActividadesCom[[#This Row],[NIVEL 4]]&lt;&gt;0,VLOOKUP(ActividadesCom[[#This Row],[NIVEL 4]],Catálogo!A:B,2,FALSE),"")</f>
        <v>3</v>
      </c>
      <c r="AB2533" s="149">
        <v>1</v>
      </c>
      <c r="AC2533" s="148" t="s">
        <v>31</v>
      </c>
      <c r="AD2533" s="149">
        <v>20193</v>
      </c>
      <c r="AE2533" s="149" t="s">
        <v>4008</v>
      </c>
      <c r="AF2533" s="149">
        <f>IF(ActividadesCom[[#This Row],[NIVEL 5]]&lt;&gt;0,VLOOKUP(ActividadesCom[[#This Row],[NIVEL 5]],Catálogo!A:B,2,FALSE),"")</f>
        <v>3</v>
      </c>
      <c r="AG2533" s="149">
        <v>1</v>
      </c>
    </row>
    <row r="2534" spans="1:34" ht="30" hidden="1" customHeight="1" x14ac:dyDescent="0.25">
      <c r="A2534" s="7">
        <v>19470033</v>
      </c>
      <c r="B2534" s="6" t="str">
        <f>VLOOKUP(ActividadesCom[[#This Row],[NO. DE CONTROL]],'LISTADO ESTUDIANTES'!A:C,2,FALSE)</f>
        <v>PINTO SANTOYO ISIS ROSELY</v>
      </c>
      <c r="C2534" s="6" t="str">
        <f>VLOOKUP(ActividadesCom[[#This Row],[NO. DE CONTROL]],'LISTADO ESTUDIANTES'!A:C,3,FALSE)</f>
        <v>ARQUITECTURA</v>
      </c>
      <c r="D2534" s="5" t="str">
        <f>VLOOKUP(ActividadesCom[[#This Row],[NO. DE CONTROL]],'LISTADO ESTUDIANTES'!A:D,4,FALSE)</f>
        <v>EGRESADO(A)</v>
      </c>
      <c r="E2534" s="5">
        <f>SUM(ActividadesCom[[#This Row],[CRÉD. 1]],ActividadesCom[[#This Row],[CRÉD. 2]],ActividadesCom[[#This Row],[CRÉD. 3]],ActividadesCom[[#This Row],[CRÉD. 4]],ActividadesCom[[#This Row],[CRÉD. 5]])</f>
        <v>2</v>
      </c>
      <c r="F2534" s="17">
        <f>IF(ActividadesCom[[#This Row],[ÚLTIMO SEMESTRE CON CRÉDITOS]]&gt;0,ROUND(AVERAGE(ActividadesCom[[#This Row],[VALOR NIVEL 5]],ActividadesCom[[#This Row],[VALOR NIVEL 4]],ActividadesCom[[#This Row],[VALOR NIVEL 3]],ActividadesCom[[#This Row],[VALOR NIVEL 2]],ActividadesCom[[#This Row],[VALOR NIVEL 1]]),0),"")</f>
        <v>3</v>
      </c>
      <c r="G2534" s="5" t="str">
        <f>IF(ActividadesCom[[#This Row],[PROMEDIO]]="","",IF(ActividadesCom[[#This Row],[PROMEDIO]]&gt;=4,"EXCELENTE",IF(ActividadesCom[[#This Row],[PROMEDIO]]&gt;=3,"NOTABLE",IF(ActividadesCom[[#This Row],[PROMEDIO]]&gt;=2,"BUENO",IF(ActividadesCom[[#This Row],[PROMEDIO]]=1,"SUFICIENTE","")))))</f>
        <v>NOTABLE</v>
      </c>
      <c r="H2534" s="5">
        <f>MAX(ActividadesCom[[#This Row],[PERÍODO 1]],ActividadesCom[[#This Row],[PERÍODO 2]],ActividadesCom[[#This Row],[PERÍODO 3]],ActividadesCom[[#This Row],[PERÍODO 4]],ActividadesCom[[#This Row],[PERÍODO 5]])</f>
        <v>20213</v>
      </c>
      <c r="I2534" s="6" t="s">
        <v>4692</v>
      </c>
      <c r="J2534" s="5">
        <v>20213</v>
      </c>
      <c r="K2534" s="5" t="s">
        <v>4007</v>
      </c>
      <c r="L2534" s="5">
        <f>IF(ActividadesCom[[#This Row],[NIVEL 1]]&lt;&gt;0,VLOOKUP(ActividadesCom[[#This Row],[NIVEL 1]],Catálogo!A:B,2,FALSE),"")</f>
        <v>4</v>
      </c>
      <c r="M2534" s="5">
        <v>1</v>
      </c>
      <c r="N2534" s="6"/>
      <c r="O2534" s="5"/>
      <c r="P2534" s="5"/>
      <c r="Q2534" s="5" t="str">
        <f>IF(ActividadesCom[[#This Row],[NIVEL 2]]&lt;&gt;0,VLOOKUP(ActividadesCom[[#This Row],[NIVEL 2]],Catálogo!A:B,2,FALSE),"")</f>
        <v/>
      </c>
      <c r="R2534" s="5"/>
      <c r="S2534" s="6"/>
      <c r="T2534" s="5"/>
      <c r="U2534" s="5"/>
      <c r="V2534" s="5" t="str">
        <f>IF(ActividadesCom[[#This Row],[NIVEL 3]]&lt;&gt;0,VLOOKUP(ActividadesCom[[#This Row],[NIVEL 3]],Catálogo!A:B,2,FALSE),"")</f>
        <v/>
      </c>
      <c r="W2534" s="5"/>
      <c r="X2534" s="6" t="s">
        <v>2952</v>
      </c>
      <c r="Y2534" s="5">
        <v>20201</v>
      </c>
      <c r="Z2534" s="5" t="s">
        <v>4010</v>
      </c>
      <c r="AA2534" s="5">
        <f>IF(ActividadesCom[[#This Row],[NIVEL 4]]&lt;&gt;0,VLOOKUP(ActividadesCom[[#This Row],[NIVEL 4]],Catálogo!A:B,2,FALSE),"")</f>
        <v>1</v>
      </c>
      <c r="AB2534" s="5">
        <v>1</v>
      </c>
      <c r="AC2534" s="6"/>
      <c r="AD2534" s="5"/>
      <c r="AE2534" s="5"/>
      <c r="AF2534" s="5" t="str">
        <f>IF(ActividadesCom[[#This Row],[NIVEL 5]]&lt;&gt;0,VLOOKUP(ActividadesCom[[#This Row],[NIVEL 5]],Catálogo!A:B,2,FALSE),"")</f>
        <v/>
      </c>
      <c r="AG2534" s="5"/>
      <c r="AH2534" s="2"/>
    </row>
    <row r="2535" spans="1:34" ht="30" hidden="1" customHeight="1" x14ac:dyDescent="0.25">
      <c r="A2535" s="7">
        <v>19470034</v>
      </c>
      <c r="B2535" s="6" t="str">
        <f>VLOOKUP(ActividadesCom[[#This Row],[NO. DE CONTROL]],'LISTADO ESTUDIANTES'!A:C,2,FALSE)</f>
        <v>CERVERA PEREZ VALERIA</v>
      </c>
      <c r="C2535" s="6" t="str">
        <f>VLOOKUP(ActividadesCom[[#This Row],[NO. DE CONTROL]],'LISTADO ESTUDIANTES'!A:C,3,FALSE)</f>
        <v>ARQUITECTURA</v>
      </c>
      <c r="D2535" s="5" t="str">
        <f>VLOOKUP(ActividadesCom[[#This Row],[NO. DE CONTROL]],'LISTADO ESTUDIANTES'!A:D,4,FALSE)</f>
        <v>EGRESADO(A)</v>
      </c>
      <c r="E2535" s="5">
        <f>SUM(ActividadesCom[[#This Row],[CRÉD. 1]],ActividadesCom[[#This Row],[CRÉD. 2]],ActividadesCom[[#This Row],[CRÉD. 3]],ActividadesCom[[#This Row],[CRÉD. 4]],ActividadesCom[[#This Row],[CRÉD. 5]])</f>
        <v>1</v>
      </c>
      <c r="F2535" s="17">
        <f>IF(ActividadesCom[[#This Row],[ÚLTIMO SEMESTRE CON CRÉDITOS]]&gt;0,ROUND(AVERAGE(ActividadesCom[[#This Row],[VALOR NIVEL 5]],ActividadesCom[[#This Row],[VALOR NIVEL 4]],ActividadesCom[[#This Row],[VALOR NIVEL 3]],ActividadesCom[[#This Row],[VALOR NIVEL 2]],ActividadesCom[[#This Row],[VALOR NIVEL 1]]),0),"")</f>
        <v>2</v>
      </c>
      <c r="G2535" s="5" t="str">
        <f>IF(ActividadesCom[[#This Row],[PROMEDIO]]="","",IF(ActividadesCom[[#This Row],[PROMEDIO]]&gt;=4,"EXCELENTE",IF(ActividadesCom[[#This Row],[PROMEDIO]]&gt;=3,"NOTABLE",IF(ActividadesCom[[#This Row],[PROMEDIO]]&gt;=2,"BUENO",IF(ActividadesCom[[#This Row],[PROMEDIO]]=1,"SUFICIENTE","")))))</f>
        <v>BUENO</v>
      </c>
      <c r="H2535" s="5">
        <f>MAX(ActividadesCom[[#This Row],[PERÍODO 1]],ActividadesCom[[#This Row],[PERÍODO 2]],ActividadesCom[[#This Row],[PERÍODO 3]],ActividadesCom[[#This Row],[PERÍODO 4]],ActividadesCom[[#This Row],[PERÍODO 5]])</f>
        <v>20193</v>
      </c>
      <c r="I2535" s="6"/>
      <c r="J2535" s="5"/>
      <c r="K2535" s="5"/>
      <c r="L2535" s="5" t="str">
        <f>IF(ActividadesCom[[#This Row],[NIVEL 1]]&lt;&gt;0,VLOOKUP(ActividadesCom[[#This Row],[NIVEL 1]],Catálogo!A:B,2,FALSE),"")</f>
        <v/>
      </c>
      <c r="M2535" s="5"/>
      <c r="N2535" s="6"/>
      <c r="O2535" s="5"/>
      <c r="P2535" s="5"/>
      <c r="Q2535" s="5" t="str">
        <f>IF(ActividadesCom[[#This Row],[NIVEL 2]]&lt;&gt;0,VLOOKUP(ActividadesCom[[#This Row],[NIVEL 2]],Catálogo!A:B,2,FALSE),"")</f>
        <v/>
      </c>
      <c r="R2535" s="5"/>
      <c r="S2535" s="6"/>
      <c r="T2535" s="5"/>
      <c r="U2535" s="5"/>
      <c r="V2535" s="5" t="str">
        <f>IF(ActividadesCom[[#This Row],[NIVEL 3]]&lt;&gt;0,VLOOKUP(ActividadesCom[[#This Row],[NIVEL 3]],Catálogo!A:B,2,FALSE),"")</f>
        <v/>
      </c>
      <c r="W2535" s="5"/>
      <c r="X2535" s="6"/>
      <c r="Y2535" s="5"/>
      <c r="Z2535" s="5"/>
      <c r="AA2535" s="5" t="str">
        <f>IF(ActividadesCom[[#This Row],[NIVEL 4]]&lt;&gt;0,VLOOKUP(ActividadesCom[[#This Row],[NIVEL 4]],Catálogo!A:B,2,FALSE),"")</f>
        <v/>
      </c>
      <c r="AB2535" s="5"/>
      <c r="AC2535" s="6" t="s">
        <v>615</v>
      </c>
      <c r="AD2535" s="5">
        <v>20193</v>
      </c>
      <c r="AE2535" s="5" t="s">
        <v>4009</v>
      </c>
      <c r="AF2535" s="5">
        <f>IF(ActividadesCom[[#This Row],[NIVEL 5]]&lt;&gt;0,VLOOKUP(ActividadesCom[[#This Row],[NIVEL 5]],Catálogo!A:B,2,FALSE),"")</f>
        <v>2</v>
      </c>
      <c r="AG2535" s="5">
        <v>1</v>
      </c>
      <c r="AH2535" s="2"/>
    </row>
    <row r="2536" spans="1:34" s="151" customFormat="1" ht="30" hidden="1" customHeight="1" x14ac:dyDescent="0.25">
      <c r="A2536" s="147">
        <v>19470035</v>
      </c>
      <c r="B2536" s="148" t="str">
        <f>VLOOKUP(ActividadesCom[[#This Row],[NO. DE CONTROL]],'LISTADO ESTUDIANTES'!A:C,2,FALSE)</f>
        <v>INURRETA TAMAY MARIA FERNANDA</v>
      </c>
      <c r="C2536" s="148" t="str">
        <f>VLOOKUP(ActividadesCom[[#This Row],[NO. DE CONTROL]],'LISTADO ESTUDIANTES'!A:C,3,FALSE)</f>
        <v>ARQUITECTURA</v>
      </c>
      <c r="D2536" s="149" t="str">
        <f>VLOOKUP(ActividadesCom[[#This Row],[NO. DE CONTROL]],'LISTADO ESTUDIANTES'!A:D,4,FALSE)</f>
        <v>EGRESADO(A)</v>
      </c>
      <c r="E2536" s="149">
        <f>SUM(ActividadesCom[[#This Row],[CRÉD. 1]],ActividadesCom[[#This Row],[CRÉD. 2]],ActividadesCom[[#This Row],[CRÉD. 3]],ActividadesCom[[#This Row],[CRÉD. 4]],ActividadesCom[[#This Row],[CRÉD. 5]])</f>
        <v>5</v>
      </c>
      <c r="F2536" s="150">
        <f>IF(ActividadesCom[[#This Row],[ÚLTIMO SEMESTRE CON CRÉDITOS]]&gt;0,ROUND(AVERAGE(ActividadesCom[[#This Row],[VALOR NIVEL 5]],ActividadesCom[[#This Row],[VALOR NIVEL 4]],ActividadesCom[[#This Row],[VALOR NIVEL 3]],ActividadesCom[[#This Row],[VALOR NIVEL 2]],ActividadesCom[[#This Row],[VALOR NIVEL 1]]),0),"")</f>
        <v>4</v>
      </c>
      <c r="G2536" s="149" t="str">
        <f>IF(ActividadesCom[[#This Row],[PROMEDIO]]="","",IF(ActividadesCom[[#This Row],[PROMEDIO]]&gt;=4,"EXCELENTE",IF(ActividadesCom[[#This Row],[PROMEDIO]]&gt;=3,"NOTABLE",IF(ActividadesCom[[#This Row],[PROMEDIO]]&gt;=2,"BUENO",IF(ActividadesCom[[#This Row],[PROMEDIO]]=1,"SUFICIENTE","")))))</f>
        <v>EXCELENTE</v>
      </c>
      <c r="H2536" s="149">
        <f>MAX(ActividadesCom[[#This Row],[PERÍODO 1]],ActividadesCom[[#This Row],[PERÍODO 2]],ActividadesCom[[#This Row],[PERÍODO 3]],ActividadesCom[[#This Row],[PERÍODO 4]],ActividadesCom[[#This Row],[PERÍODO 5]])</f>
        <v>20223</v>
      </c>
      <c r="I2536" s="148" t="s">
        <v>4692</v>
      </c>
      <c r="J2536" s="149">
        <v>20213</v>
      </c>
      <c r="K2536" s="149" t="s">
        <v>4007</v>
      </c>
      <c r="L2536" s="149">
        <f>IF(ActividadesCom[[#This Row],[NIVEL 1]]&lt;&gt;0,VLOOKUP(ActividadesCom[[#This Row],[NIVEL 1]],Catálogo!A:B,2,FALSE),"")</f>
        <v>4</v>
      </c>
      <c r="M2536" s="149">
        <v>1</v>
      </c>
      <c r="N2536" s="148" t="s">
        <v>5659</v>
      </c>
      <c r="O2536" s="149">
        <v>20223</v>
      </c>
      <c r="P2536" s="149" t="s">
        <v>4007</v>
      </c>
      <c r="Q2536" s="149">
        <f>IF(ActividadesCom[[#This Row],[NIVEL 2]]&lt;&gt;0,VLOOKUP(ActividadesCom[[#This Row],[NIVEL 2]],Catálogo!A:B,2,FALSE),"")</f>
        <v>4</v>
      </c>
      <c r="R2536" s="149">
        <v>1</v>
      </c>
      <c r="S2536" s="148" t="s">
        <v>5660</v>
      </c>
      <c r="T2536" s="149">
        <v>20223</v>
      </c>
      <c r="U2536" s="149" t="s">
        <v>4007</v>
      </c>
      <c r="V2536" s="149">
        <f>IF(ActividadesCom[[#This Row],[NIVEL 3]]&lt;&gt;0,VLOOKUP(ActividadesCom[[#This Row],[NIVEL 3]],Catálogo!A:B,2,FALSE),"")</f>
        <v>4</v>
      </c>
      <c r="W2536" s="149">
        <v>1</v>
      </c>
      <c r="X2536" s="148" t="s">
        <v>5661</v>
      </c>
      <c r="Y2536" s="149">
        <v>20223</v>
      </c>
      <c r="Z2536" s="149" t="s">
        <v>4007</v>
      </c>
      <c r="AA2536" s="149">
        <f>IF(ActividadesCom[[#This Row],[NIVEL 4]]&lt;&gt;0,VLOOKUP(ActividadesCom[[#This Row],[NIVEL 4]],Catálogo!A:B,2,FALSE),"")</f>
        <v>4</v>
      </c>
      <c r="AB2536" s="149">
        <v>2</v>
      </c>
      <c r="AC2536" s="148"/>
      <c r="AD2536" s="149"/>
      <c r="AE2536" s="149"/>
      <c r="AF2536" s="149" t="str">
        <f>IF(ActividadesCom[[#This Row],[NIVEL 5]]&lt;&gt;0,VLOOKUP(ActividadesCom[[#This Row],[NIVEL 5]],Catálogo!A:B,2,FALSE),"")</f>
        <v/>
      </c>
      <c r="AG2536" s="149"/>
    </row>
    <row r="2537" spans="1:34" ht="30" hidden="1" customHeight="1" x14ac:dyDescent="0.25">
      <c r="A2537" s="7">
        <v>19470036</v>
      </c>
      <c r="B2537" s="6" t="str">
        <f>VLOOKUP(ActividadesCom[[#This Row],[NO. DE CONTROL]],'LISTADO ESTUDIANTES'!A:C,2,FALSE)</f>
        <v>XOOL MISS LITZY GUADALUPE</v>
      </c>
      <c r="C2537" s="6" t="str">
        <f>VLOOKUP(ActividadesCom[[#This Row],[NO. DE CONTROL]],'LISTADO ESTUDIANTES'!A:C,3,FALSE)</f>
        <v>ARQUITECTURA</v>
      </c>
      <c r="D2537" s="5" t="str">
        <f>VLOOKUP(ActividadesCom[[#This Row],[NO. DE CONTROL]],'LISTADO ESTUDIANTES'!A:D,4,FALSE)</f>
        <v>EGRESADO(A)</v>
      </c>
      <c r="E2537" s="5">
        <f>SUM(ActividadesCom[[#This Row],[CRÉD. 1]],ActividadesCom[[#This Row],[CRÉD. 2]],ActividadesCom[[#This Row],[CRÉD. 3]],ActividadesCom[[#This Row],[CRÉD. 4]],ActividadesCom[[#This Row],[CRÉD. 5]])</f>
        <v>4</v>
      </c>
      <c r="F2537" s="17">
        <f>IF(ActividadesCom[[#This Row],[ÚLTIMO SEMESTRE CON CRÉDITOS]]&gt;0,ROUND(AVERAGE(ActividadesCom[[#This Row],[VALOR NIVEL 5]],ActividadesCom[[#This Row],[VALOR NIVEL 4]],ActividadesCom[[#This Row],[VALOR NIVEL 3]],ActividadesCom[[#This Row],[VALOR NIVEL 2]],ActividadesCom[[#This Row],[VALOR NIVEL 1]]),0),"")</f>
        <v>4</v>
      </c>
      <c r="G2537" s="5" t="str">
        <f>IF(ActividadesCom[[#This Row],[PROMEDIO]]="","",IF(ActividadesCom[[#This Row],[PROMEDIO]]&gt;=4,"EXCELENTE",IF(ActividadesCom[[#This Row],[PROMEDIO]]&gt;=3,"NOTABLE",IF(ActividadesCom[[#This Row],[PROMEDIO]]&gt;=2,"BUENO",IF(ActividadesCom[[#This Row],[PROMEDIO]]=1,"SUFICIENTE","")))))</f>
        <v>EXCELENTE</v>
      </c>
      <c r="H2537" s="5">
        <f>MAX(ActividadesCom[[#This Row],[PERÍODO 1]],ActividadesCom[[#This Row],[PERÍODO 2]],ActividadesCom[[#This Row],[PERÍODO 3]],ActividadesCom[[#This Row],[PERÍODO 4]],ActividadesCom[[#This Row],[PERÍODO 5]])</f>
        <v>20221</v>
      </c>
      <c r="I2537" s="6" t="s">
        <v>4692</v>
      </c>
      <c r="J2537" s="5">
        <v>20213</v>
      </c>
      <c r="K2537" s="5" t="s">
        <v>4007</v>
      </c>
      <c r="L2537" s="5">
        <f>IF(ActividadesCom[[#This Row],[NIVEL 1]]&lt;&gt;0,VLOOKUP(ActividadesCom[[#This Row],[NIVEL 1]],Catálogo!A:B,2,FALSE),"")</f>
        <v>4</v>
      </c>
      <c r="M2537" s="5">
        <v>1</v>
      </c>
      <c r="N2537" s="6" t="s">
        <v>615</v>
      </c>
      <c r="O2537" s="5">
        <v>20221</v>
      </c>
      <c r="P2537" s="5" t="s">
        <v>4007</v>
      </c>
      <c r="Q2537" s="5">
        <f>IF(ActividadesCom[[#This Row],[NIVEL 2]]&lt;&gt;0,VLOOKUP(ActividadesCom[[#This Row],[NIVEL 2]],Catálogo!A:B,2,FALSE),"")</f>
        <v>4</v>
      </c>
      <c r="R2537" s="5">
        <v>1</v>
      </c>
      <c r="S2537" s="6"/>
      <c r="T2537" s="5"/>
      <c r="U2537" s="5"/>
      <c r="V2537" s="5" t="str">
        <f>IF(ActividadesCom[[#This Row],[NIVEL 3]]&lt;&gt;0,VLOOKUP(ActividadesCom[[#This Row],[NIVEL 3]],Catálogo!A:B,2,FALSE),"")</f>
        <v/>
      </c>
      <c r="W2537" s="5"/>
      <c r="X2537" s="6" t="s">
        <v>5</v>
      </c>
      <c r="Y2537" s="5">
        <v>20201</v>
      </c>
      <c r="Z2537" s="5" t="s">
        <v>4008</v>
      </c>
      <c r="AA2537" s="5">
        <f>IF(ActividadesCom[[#This Row],[NIVEL 4]]&lt;&gt;0,VLOOKUP(ActividadesCom[[#This Row],[NIVEL 4]],Catálogo!A:B,2,FALSE),"")</f>
        <v>3</v>
      </c>
      <c r="AB2537" s="5">
        <v>1</v>
      </c>
      <c r="AC2537" s="6" t="s">
        <v>34</v>
      </c>
      <c r="AD2537" s="5">
        <v>20193</v>
      </c>
      <c r="AE2537" s="5" t="s">
        <v>4007</v>
      </c>
      <c r="AF2537" s="5">
        <f>IF(ActividadesCom[[#This Row],[NIVEL 5]]&lt;&gt;0,VLOOKUP(ActividadesCom[[#This Row],[NIVEL 5]],Catálogo!A:B,2,FALSE),"")</f>
        <v>4</v>
      </c>
      <c r="AG2537" s="5">
        <v>1</v>
      </c>
      <c r="AH2537" s="2"/>
    </row>
    <row r="2538" spans="1:34" s="151" customFormat="1" ht="30" hidden="1" customHeight="1" x14ac:dyDescent="0.25">
      <c r="A2538" s="147">
        <v>19470037</v>
      </c>
      <c r="B2538" s="148" t="str">
        <f>VLOOKUP(ActividadesCom[[#This Row],[NO. DE CONTROL]],'LISTADO ESTUDIANTES'!A:C,2,FALSE)</f>
        <v>MAY MISS OSCAR ELIGIO</v>
      </c>
      <c r="C2538" s="148" t="str">
        <f>VLOOKUP(ActividadesCom[[#This Row],[NO. DE CONTROL]],'LISTADO ESTUDIANTES'!A:C,3,FALSE)</f>
        <v>ARQUITECTURA</v>
      </c>
      <c r="D2538" s="149" t="str">
        <f>VLOOKUP(ActividadesCom[[#This Row],[NO. DE CONTROL]],'LISTADO ESTUDIANTES'!A:D,4,FALSE)</f>
        <v>EGRESADO(A)</v>
      </c>
      <c r="E2538" s="149">
        <f>SUM(ActividadesCom[[#This Row],[CRÉD. 1]],ActividadesCom[[#This Row],[CRÉD. 2]],ActividadesCom[[#This Row],[CRÉD. 3]],ActividadesCom[[#This Row],[CRÉD. 4]],ActividadesCom[[#This Row],[CRÉD. 5]])</f>
        <v>5</v>
      </c>
      <c r="F2538" s="150">
        <f>IF(ActividadesCom[[#This Row],[ÚLTIMO SEMESTRE CON CRÉDITOS]]&gt;0,ROUND(AVERAGE(ActividadesCom[[#This Row],[VALOR NIVEL 5]],ActividadesCom[[#This Row],[VALOR NIVEL 4]],ActividadesCom[[#This Row],[VALOR NIVEL 3]],ActividadesCom[[#This Row],[VALOR NIVEL 2]],ActividadesCom[[#This Row],[VALOR NIVEL 1]]),0),"")</f>
        <v>4</v>
      </c>
      <c r="G2538" s="149" t="str">
        <f>IF(ActividadesCom[[#This Row],[PROMEDIO]]="","",IF(ActividadesCom[[#This Row],[PROMEDIO]]&gt;=4,"EXCELENTE",IF(ActividadesCom[[#This Row],[PROMEDIO]]&gt;=3,"NOTABLE",IF(ActividadesCom[[#This Row],[PROMEDIO]]&gt;=2,"BUENO",IF(ActividadesCom[[#This Row],[PROMEDIO]]=1,"SUFICIENTE","")))))</f>
        <v>EXCELENTE</v>
      </c>
      <c r="H2538" s="149">
        <f>MAX(ActividadesCom[[#This Row],[PERÍODO 1]],ActividadesCom[[#This Row],[PERÍODO 2]],ActividadesCom[[#This Row],[PERÍODO 3]],ActividadesCom[[#This Row],[PERÍODO 4]],ActividadesCom[[#This Row],[PERÍODO 5]])</f>
        <v>20223</v>
      </c>
      <c r="I2538" s="148" t="s">
        <v>4692</v>
      </c>
      <c r="J2538" s="149">
        <v>20213</v>
      </c>
      <c r="K2538" s="149" t="s">
        <v>4007</v>
      </c>
      <c r="L2538" s="149">
        <f>IF(ActividadesCom[[#This Row],[NIVEL 1]]&lt;&gt;0,VLOOKUP(ActividadesCom[[#This Row],[NIVEL 1]],Catálogo!A:B,2,FALSE),"")</f>
        <v>4</v>
      </c>
      <c r="M2538" s="149">
        <v>1</v>
      </c>
      <c r="N2538" s="148" t="s">
        <v>5663</v>
      </c>
      <c r="O2538" s="149">
        <v>20223</v>
      </c>
      <c r="P2538" s="149" t="s">
        <v>4007</v>
      </c>
      <c r="Q2538" s="149">
        <f>IF(ActividadesCom[[#This Row],[NIVEL 2]]&lt;&gt;0,VLOOKUP(ActividadesCom[[#This Row],[NIVEL 2]],Catálogo!A:B,2,FALSE),"")</f>
        <v>4</v>
      </c>
      <c r="R2538" s="149">
        <v>1</v>
      </c>
      <c r="S2538" s="148" t="s">
        <v>5831</v>
      </c>
      <c r="T2538" s="149">
        <v>20221</v>
      </c>
      <c r="U2538" s="149" t="s">
        <v>4007</v>
      </c>
      <c r="V2538" s="149">
        <f>IF(ActividadesCom[[#This Row],[NIVEL 3]]&lt;&gt;0,VLOOKUP(ActividadesCom[[#This Row],[NIVEL 3]],Catálogo!A:B,2,FALSE),"")</f>
        <v>4</v>
      </c>
      <c r="W2538" s="149">
        <v>1</v>
      </c>
      <c r="X2538" s="148" t="s">
        <v>5</v>
      </c>
      <c r="Y2538" s="149">
        <v>20201</v>
      </c>
      <c r="Z2538" s="149" t="s">
        <v>4008</v>
      </c>
      <c r="AA2538" s="149">
        <f>IF(ActividadesCom[[#This Row],[NIVEL 4]]&lt;&gt;0,VLOOKUP(ActividadesCom[[#This Row],[NIVEL 4]],Catálogo!A:B,2,FALSE),"")</f>
        <v>3</v>
      </c>
      <c r="AB2538" s="149">
        <v>1</v>
      </c>
      <c r="AC2538" s="148" t="s">
        <v>31</v>
      </c>
      <c r="AD2538" s="149">
        <v>20193</v>
      </c>
      <c r="AE2538" s="149" t="s">
        <v>4008</v>
      </c>
      <c r="AF2538" s="149">
        <f>IF(ActividadesCom[[#This Row],[NIVEL 5]]&lt;&gt;0,VLOOKUP(ActividadesCom[[#This Row],[NIVEL 5]],Catálogo!A:B,2,FALSE),"")</f>
        <v>3</v>
      </c>
      <c r="AG2538" s="149">
        <v>1</v>
      </c>
    </row>
    <row r="2539" spans="1:34" ht="30" hidden="1" customHeight="1" x14ac:dyDescent="0.25">
      <c r="A2539" s="7">
        <v>19470038</v>
      </c>
      <c r="B2539" s="6" t="str">
        <f>VLOOKUP(ActividadesCom[[#This Row],[NO. DE CONTROL]],'LISTADO ESTUDIANTES'!A:C,2,FALSE)</f>
        <v>AC  NOH FERNANDO JOSE</v>
      </c>
      <c r="C2539" s="6" t="str">
        <f>VLOOKUP(ActividadesCom[[#This Row],[NO. DE CONTROL]],'LISTADO ESTUDIANTES'!A:C,3,FALSE)</f>
        <v>ARQUITECTURA</v>
      </c>
      <c r="D2539" s="5" t="str">
        <f>VLOOKUP(ActividadesCom[[#This Row],[NO. DE CONTROL]],'LISTADO ESTUDIANTES'!A:D,4,FALSE)</f>
        <v>EGRESADO(A)</v>
      </c>
      <c r="E2539" s="5">
        <f>SUM(ActividadesCom[[#This Row],[CRÉD. 1]],ActividadesCom[[#This Row],[CRÉD. 2]],ActividadesCom[[#This Row],[CRÉD. 3]],ActividadesCom[[#This Row],[CRÉD. 4]],ActividadesCom[[#This Row],[CRÉD. 5]])</f>
        <v>5</v>
      </c>
      <c r="F2539" s="17">
        <f>IF(ActividadesCom[[#This Row],[ÚLTIMO SEMESTRE CON CRÉDITOS]]&gt;0,ROUND(AVERAGE(ActividadesCom[[#This Row],[VALOR NIVEL 5]],ActividadesCom[[#This Row],[VALOR NIVEL 4]],ActividadesCom[[#This Row],[VALOR NIVEL 3]],ActividadesCom[[#This Row],[VALOR NIVEL 2]],ActividadesCom[[#This Row],[VALOR NIVEL 1]]),0),"")</f>
        <v>3</v>
      </c>
      <c r="G2539" s="5" t="str">
        <f>IF(ActividadesCom[[#This Row],[PROMEDIO]]="","",IF(ActividadesCom[[#This Row],[PROMEDIO]]&gt;=4,"EXCELENTE",IF(ActividadesCom[[#This Row],[PROMEDIO]]&gt;=3,"NOTABLE",IF(ActividadesCom[[#This Row],[PROMEDIO]]&gt;=2,"BUENO",IF(ActividadesCom[[#This Row],[PROMEDIO]]=1,"SUFICIENTE","")))))</f>
        <v>NOTABLE</v>
      </c>
      <c r="H2539" s="5">
        <f>MAX(ActividadesCom[[#This Row],[PERÍODO 1]],ActividadesCom[[#This Row],[PERÍODO 2]],ActividadesCom[[#This Row],[PERÍODO 3]],ActividadesCom[[#This Row],[PERÍODO 4]],ActividadesCom[[#This Row],[PERÍODO 5]])</f>
        <v>20213</v>
      </c>
      <c r="I2539" s="6" t="s">
        <v>4049</v>
      </c>
      <c r="J2539" s="5">
        <v>20193</v>
      </c>
      <c r="K2539" s="5" t="s">
        <v>4009</v>
      </c>
      <c r="L2539" s="5">
        <f>IF(ActividadesCom[[#This Row],[NIVEL 1]]&lt;&gt;0,VLOOKUP(ActividadesCom[[#This Row],[NIVEL 1]],Catálogo!A:B,2,FALSE),"")</f>
        <v>2</v>
      </c>
      <c r="M2539" s="5">
        <v>1</v>
      </c>
      <c r="N2539" s="6" t="s">
        <v>4150</v>
      </c>
      <c r="O2539" s="5">
        <v>20203</v>
      </c>
      <c r="P2539" s="5" t="s">
        <v>4009</v>
      </c>
      <c r="Q2539" s="5">
        <f>IF(ActividadesCom[[#This Row],[NIVEL 2]]&lt;&gt;0,VLOOKUP(ActividadesCom[[#This Row],[NIVEL 2]],Catálogo!A:B,2,FALSE),"")</f>
        <v>2</v>
      </c>
      <c r="R2539" s="5">
        <v>1</v>
      </c>
      <c r="S2539" s="6" t="s">
        <v>4476</v>
      </c>
      <c r="T2539" s="5">
        <v>20211</v>
      </c>
      <c r="U2539" s="5" t="s">
        <v>4008</v>
      </c>
      <c r="V2539" s="5">
        <f>IF(ActividadesCom[[#This Row],[NIVEL 3]]&lt;&gt;0,VLOOKUP(ActividadesCom[[#This Row],[NIVEL 3]],Catálogo!A:B,2,FALSE),"")</f>
        <v>3</v>
      </c>
      <c r="W2539" s="5">
        <v>1</v>
      </c>
      <c r="X2539" s="6" t="s">
        <v>4692</v>
      </c>
      <c r="Y2539" s="5">
        <v>20213</v>
      </c>
      <c r="Z2539" s="5" t="s">
        <v>4007</v>
      </c>
      <c r="AA2539" s="5">
        <f>IF(ActividadesCom[[#This Row],[NIVEL 4]]&lt;&gt;0,VLOOKUP(ActividadesCom[[#This Row],[NIVEL 4]],Catálogo!A:B,2,FALSE),"")</f>
        <v>4</v>
      </c>
      <c r="AB2539" s="5">
        <v>1</v>
      </c>
      <c r="AC2539" s="6" t="s">
        <v>978</v>
      </c>
      <c r="AD2539" s="5">
        <v>20193</v>
      </c>
      <c r="AE2539" s="5" t="s">
        <v>4007</v>
      </c>
      <c r="AF2539" s="5">
        <f>IF(ActividadesCom[[#This Row],[NIVEL 5]]&lt;&gt;0,VLOOKUP(ActividadesCom[[#This Row],[NIVEL 5]],Catálogo!A:B,2,FALSE),"")</f>
        <v>4</v>
      </c>
      <c r="AG2539" s="5">
        <v>1</v>
      </c>
      <c r="AH2539" s="2"/>
    </row>
    <row r="2540" spans="1:34" ht="30" hidden="1" customHeight="1" x14ac:dyDescent="0.25">
      <c r="A2540" s="7">
        <v>19470039</v>
      </c>
      <c r="B2540" s="6" t="str">
        <f>VLOOKUP(ActividadesCom[[#This Row],[NO. DE CONTROL]],'LISTADO ESTUDIANTES'!A:C,2,FALSE)</f>
        <v>LOPEZ MAGDONEL DELICIA MARBELLA</v>
      </c>
      <c r="C2540" s="6" t="str">
        <f>VLOOKUP(ActividadesCom[[#This Row],[NO. DE CONTROL]],'LISTADO ESTUDIANTES'!A:C,3,FALSE)</f>
        <v>ARQUITECTURA</v>
      </c>
      <c r="D2540" s="5" t="str">
        <f>VLOOKUP(ActividadesCom[[#This Row],[NO. DE CONTROL]],'LISTADO ESTUDIANTES'!A:D,4,FALSE)</f>
        <v>EGRESADO(A)</v>
      </c>
      <c r="E2540" s="5">
        <f>SUM(ActividadesCom[[#This Row],[CRÉD. 1]],ActividadesCom[[#This Row],[CRÉD. 2]],ActividadesCom[[#This Row],[CRÉD. 3]],ActividadesCom[[#This Row],[CRÉD. 4]],ActividadesCom[[#This Row],[CRÉD. 5]])</f>
        <v>0</v>
      </c>
      <c r="F2540" s="17" t="str">
        <f>IF(ActividadesCom[[#This Row],[ÚLTIMO SEMESTRE CON CRÉDITOS]]&gt;0,ROUND(AVERAGE(ActividadesCom[[#This Row],[VALOR NIVEL 5]],ActividadesCom[[#This Row],[VALOR NIVEL 4]],ActividadesCom[[#This Row],[VALOR NIVEL 3]],ActividadesCom[[#This Row],[VALOR NIVEL 2]],ActividadesCom[[#This Row],[VALOR NIVEL 1]]),0),"")</f>
        <v/>
      </c>
      <c r="G2540" s="5" t="str">
        <f>IF(ActividadesCom[[#This Row],[PROMEDIO]]="","",IF(ActividadesCom[[#This Row],[PROMEDIO]]&gt;=4,"EXCELENTE",IF(ActividadesCom[[#This Row],[PROMEDIO]]&gt;=3,"NOTABLE",IF(ActividadesCom[[#This Row],[PROMEDIO]]&gt;=2,"BUENO",IF(ActividadesCom[[#This Row],[PROMEDIO]]=1,"SUFICIENTE","")))))</f>
        <v/>
      </c>
      <c r="H2540" s="5">
        <f>MAX(ActividadesCom[[#This Row],[PERÍODO 1]],ActividadesCom[[#This Row],[PERÍODO 2]],ActividadesCom[[#This Row],[PERÍODO 3]],ActividadesCom[[#This Row],[PERÍODO 4]],ActividadesCom[[#This Row],[PERÍODO 5]])</f>
        <v>0</v>
      </c>
      <c r="I2540" s="6"/>
      <c r="J2540" s="5"/>
      <c r="K2540" s="5"/>
      <c r="L2540" s="5" t="str">
        <f>IF(ActividadesCom[[#This Row],[NIVEL 1]]&lt;&gt;0,VLOOKUP(ActividadesCom[[#This Row],[NIVEL 1]],Catálogo!A:B,2,FALSE),"")</f>
        <v/>
      </c>
      <c r="M2540" s="5"/>
      <c r="N2540" s="6"/>
      <c r="O2540" s="5"/>
      <c r="P2540" s="5"/>
      <c r="Q2540" s="5" t="str">
        <f>IF(ActividadesCom[[#This Row],[NIVEL 2]]&lt;&gt;0,VLOOKUP(ActividadesCom[[#This Row],[NIVEL 2]],Catálogo!A:B,2,FALSE),"")</f>
        <v/>
      </c>
      <c r="R2540" s="5"/>
      <c r="S2540" s="6"/>
      <c r="T2540" s="5"/>
      <c r="U2540" s="5"/>
      <c r="V2540" s="5" t="str">
        <f>IF(ActividadesCom[[#This Row],[NIVEL 3]]&lt;&gt;0,VLOOKUP(ActividadesCom[[#This Row],[NIVEL 3]],Catálogo!A:B,2,FALSE),"")</f>
        <v/>
      </c>
      <c r="W2540" s="5"/>
      <c r="X2540" s="6"/>
      <c r="Y2540" s="5"/>
      <c r="Z2540" s="5"/>
      <c r="AA2540" s="5" t="str">
        <f>IF(ActividadesCom[[#This Row],[NIVEL 4]]&lt;&gt;0,VLOOKUP(ActividadesCom[[#This Row],[NIVEL 4]],Catálogo!A:B,2,FALSE),"")</f>
        <v/>
      </c>
      <c r="AB2540" s="5"/>
      <c r="AC2540" s="9"/>
      <c r="AD2540" s="8"/>
      <c r="AE2540" s="8"/>
      <c r="AF2540" s="5" t="str">
        <f>IF(ActividadesCom[[#This Row],[NIVEL 5]]&lt;&gt;0,VLOOKUP(ActividadesCom[[#This Row],[NIVEL 5]],Catálogo!A:B,2,FALSE),"")</f>
        <v/>
      </c>
      <c r="AG2540" s="8"/>
      <c r="AH2540" s="2"/>
    </row>
    <row r="2541" spans="1:34" s="151" customFormat="1" ht="30" hidden="1" customHeight="1" x14ac:dyDescent="0.25">
      <c r="A2541" s="147">
        <v>19470040</v>
      </c>
      <c r="B2541" s="148" t="str">
        <f>VLOOKUP(ActividadesCom[[#This Row],[NO. DE CONTROL]],'LISTADO ESTUDIANTES'!A:C,2,FALSE)</f>
        <v>CHI GOMEZ ITZEL GUADALUPE</v>
      </c>
      <c r="C2541" s="148" t="str">
        <f>VLOOKUP(ActividadesCom[[#This Row],[NO. DE CONTROL]],'LISTADO ESTUDIANTES'!A:C,3,FALSE)</f>
        <v>ARQUITECTURA</v>
      </c>
      <c r="D2541" s="149" t="str">
        <f>VLOOKUP(ActividadesCom[[#This Row],[NO. DE CONTROL]],'LISTADO ESTUDIANTES'!A:D,4,FALSE)</f>
        <v>EGRESADO(A)</v>
      </c>
      <c r="E2541" s="149">
        <f>SUM(ActividadesCom[[#This Row],[CRÉD. 1]],ActividadesCom[[#This Row],[CRÉD. 2]],ActividadesCom[[#This Row],[CRÉD. 3]],ActividadesCom[[#This Row],[CRÉD. 4]],ActividadesCom[[#This Row],[CRÉD. 5]])</f>
        <v>5</v>
      </c>
      <c r="F2541" s="150">
        <f>IF(ActividadesCom[[#This Row],[ÚLTIMO SEMESTRE CON CRÉDITOS]]&gt;0,ROUND(AVERAGE(ActividadesCom[[#This Row],[VALOR NIVEL 5]],ActividadesCom[[#This Row],[VALOR NIVEL 4]],ActividadesCom[[#This Row],[VALOR NIVEL 3]],ActividadesCom[[#This Row],[VALOR NIVEL 2]],ActividadesCom[[#This Row],[VALOR NIVEL 1]]),0),"")</f>
        <v>3</v>
      </c>
      <c r="G2541" s="149" t="str">
        <f>IF(ActividadesCom[[#This Row],[PROMEDIO]]="","",IF(ActividadesCom[[#This Row],[PROMEDIO]]&gt;=4,"EXCELENTE",IF(ActividadesCom[[#This Row],[PROMEDIO]]&gt;=3,"NOTABLE",IF(ActividadesCom[[#This Row],[PROMEDIO]]&gt;=2,"BUENO",IF(ActividadesCom[[#This Row],[PROMEDIO]]=1,"SUFICIENTE","")))))</f>
        <v>NOTABLE</v>
      </c>
      <c r="H2541" s="149">
        <f>MAX(ActividadesCom[[#This Row],[PERÍODO 1]],ActividadesCom[[#This Row],[PERÍODO 2]],ActividadesCom[[#This Row],[PERÍODO 3]],ActividadesCom[[#This Row],[PERÍODO 4]],ActividadesCom[[#This Row],[PERÍODO 5]])</f>
        <v>20221</v>
      </c>
      <c r="I2541" s="148" t="s">
        <v>519</v>
      </c>
      <c r="J2541" s="149">
        <v>20191</v>
      </c>
      <c r="K2541" s="149" t="s">
        <v>4007</v>
      </c>
      <c r="L2541" s="149">
        <f>IF(ActividadesCom[[#This Row],[NIVEL 1]]&lt;&gt;0,VLOOKUP(ActividadesCom[[#This Row],[NIVEL 1]],Catálogo!A:B,2,FALSE),"")</f>
        <v>4</v>
      </c>
      <c r="M2541" s="149">
        <v>1</v>
      </c>
      <c r="N2541" s="148" t="s">
        <v>4692</v>
      </c>
      <c r="O2541" s="149">
        <v>20213</v>
      </c>
      <c r="P2541" s="149" t="s">
        <v>4007</v>
      </c>
      <c r="Q2541" s="149">
        <f>IF(ActividadesCom[[#This Row],[NIVEL 2]]&lt;&gt;0,VLOOKUP(ActividadesCom[[#This Row],[NIVEL 2]],Catálogo!A:B,2,FALSE),"")</f>
        <v>4</v>
      </c>
      <c r="R2541" s="149">
        <v>1</v>
      </c>
      <c r="S2541" s="148" t="s">
        <v>3518</v>
      </c>
      <c r="T2541" s="149">
        <v>20221</v>
      </c>
      <c r="U2541" s="149" t="s">
        <v>4010</v>
      </c>
      <c r="V2541" s="149">
        <f>IF(ActividadesCom[[#This Row],[NIVEL 3]]&lt;&gt;0,VLOOKUP(ActividadesCom[[#This Row],[NIVEL 3]],Catálogo!A:B,2,FALSE),"")</f>
        <v>1</v>
      </c>
      <c r="W2541" s="149">
        <v>1</v>
      </c>
      <c r="X2541" s="148" t="s">
        <v>4493</v>
      </c>
      <c r="Y2541" s="149">
        <v>20191</v>
      </c>
      <c r="Z2541" s="149" t="s">
        <v>4007</v>
      </c>
      <c r="AA2541" s="149">
        <f>IF(ActividadesCom[[#This Row],[NIVEL 4]]&lt;&gt;0,VLOOKUP(ActividadesCom[[#This Row],[NIVEL 4]],Catálogo!A:B,2,FALSE),"")</f>
        <v>4</v>
      </c>
      <c r="AB2541" s="149">
        <v>1</v>
      </c>
      <c r="AC2541" s="148" t="s">
        <v>3042</v>
      </c>
      <c r="AD2541" s="149">
        <v>20201</v>
      </c>
      <c r="AE2541" s="149" t="s">
        <v>4008</v>
      </c>
      <c r="AF2541" s="149">
        <f>IF(ActividadesCom[[#This Row],[NIVEL 5]]&lt;&gt;0,VLOOKUP(ActividadesCom[[#This Row],[NIVEL 5]],Catálogo!A:B,2,FALSE),"")</f>
        <v>3</v>
      </c>
      <c r="AG2541" s="149">
        <v>1</v>
      </c>
    </row>
    <row r="2542" spans="1:34" s="151" customFormat="1" ht="30" hidden="1" customHeight="1" x14ac:dyDescent="0.25">
      <c r="A2542" s="153">
        <v>19470041</v>
      </c>
      <c r="B2542" s="148" t="str">
        <f>VLOOKUP(ActividadesCom[[#This Row],[NO. DE CONTROL]],'LISTADO ESTUDIANTES'!A:C,2,FALSE)</f>
        <v>AYALA PECH DAVID ELIUD</v>
      </c>
      <c r="C2542" s="148" t="str">
        <f>VLOOKUP(ActividadesCom[[#This Row],[NO. DE CONTROL]],'LISTADO ESTUDIANTES'!A:C,3,FALSE)</f>
        <v>ARQUITECTURA</v>
      </c>
      <c r="D2542" s="149" t="str">
        <f>VLOOKUP(ActividadesCom[[#This Row],[NO. DE CONTROL]],'LISTADO ESTUDIANTES'!A:D,4,FALSE)</f>
        <v>EGRESADO(A)</v>
      </c>
      <c r="E2542" s="149">
        <f>SUM(ActividadesCom[[#This Row],[CRÉD. 1]],ActividadesCom[[#This Row],[CRÉD. 2]],ActividadesCom[[#This Row],[CRÉD. 3]],ActividadesCom[[#This Row],[CRÉD. 4]],ActividadesCom[[#This Row],[CRÉD. 5]])</f>
        <v>5</v>
      </c>
      <c r="F2542" s="150">
        <f>IF(ActividadesCom[[#This Row],[ÚLTIMO SEMESTRE CON CRÉDITOS]]&gt;0,ROUND(AVERAGE(ActividadesCom[[#This Row],[VALOR NIVEL 5]],ActividadesCom[[#This Row],[VALOR NIVEL 4]],ActividadesCom[[#This Row],[VALOR NIVEL 3]],ActividadesCom[[#This Row],[VALOR NIVEL 2]],ActividadesCom[[#This Row],[VALOR NIVEL 1]]),0),"")</f>
        <v>3</v>
      </c>
      <c r="G2542" s="149" t="str">
        <f>IF(ActividadesCom[[#This Row],[PROMEDIO]]="","",IF(ActividadesCom[[#This Row],[PROMEDIO]]&gt;=4,"EXCELENTE",IF(ActividadesCom[[#This Row],[PROMEDIO]]&gt;=3,"NOTABLE",IF(ActividadesCom[[#This Row],[PROMEDIO]]&gt;=2,"BUENO",IF(ActividadesCom[[#This Row],[PROMEDIO]]=1,"SUFICIENTE","")))))</f>
        <v>NOTABLE</v>
      </c>
      <c r="H2542" s="149">
        <f>MAX(ActividadesCom[[#This Row],[PERÍODO 1]],ActividadesCom[[#This Row],[PERÍODO 2]],ActividadesCom[[#This Row],[PERÍODO 3]],ActividadesCom[[#This Row],[PERÍODO 4]],ActividadesCom[[#This Row],[PERÍODO 5]])</f>
        <v>20213</v>
      </c>
      <c r="I2542" s="148" t="s">
        <v>1036</v>
      </c>
      <c r="J2542" s="149">
        <v>20193</v>
      </c>
      <c r="K2542" s="149" t="s">
        <v>4009</v>
      </c>
      <c r="L2542" s="149">
        <f>IF(ActividadesCom[[#This Row],[NIVEL 1]]&lt;&gt;0,VLOOKUP(ActividadesCom[[#This Row],[NIVEL 1]],Catálogo!A:B,2,FALSE),"")</f>
        <v>2</v>
      </c>
      <c r="M2542" s="149">
        <v>1</v>
      </c>
      <c r="N2542" s="148" t="s">
        <v>4150</v>
      </c>
      <c r="O2542" s="149">
        <v>20203</v>
      </c>
      <c r="P2542" s="149" t="s">
        <v>4009</v>
      </c>
      <c r="Q2542" s="149">
        <f>IF(ActividadesCom[[#This Row],[NIVEL 2]]&lt;&gt;0,VLOOKUP(ActividadesCom[[#This Row],[NIVEL 2]],Catálogo!A:B,2,FALSE),"")</f>
        <v>2</v>
      </c>
      <c r="R2542" s="149">
        <v>1</v>
      </c>
      <c r="S2542" s="148" t="s">
        <v>4476</v>
      </c>
      <c r="T2542" s="149">
        <v>20211</v>
      </c>
      <c r="U2542" s="149" t="s">
        <v>4008</v>
      </c>
      <c r="V2542" s="149">
        <f>IF(ActividadesCom[[#This Row],[NIVEL 3]]&lt;&gt;0,VLOOKUP(ActividadesCom[[#This Row],[NIVEL 3]],Catálogo!A:B,2,FALSE),"")</f>
        <v>3</v>
      </c>
      <c r="W2542" s="149">
        <v>1</v>
      </c>
      <c r="X2542" s="148" t="s">
        <v>615</v>
      </c>
      <c r="Y2542" s="149">
        <v>20193</v>
      </c>
      <c r="Z2542" s="149" t="s">
        <v>4009</v>
      </c>
      <c r="AA2542" s="149">
        <f>IF(ActividadesCom[[#This Row],[NIVEL 4]]&lt;&gt;0,VLOOKUP(ActividadesCom[[#This Row],[NIVEL 4]],Catálogo!A:B,2,FALSE),"")</f>
        <v>2</v>
      </c>
      <c r="AB2542" s="149">
        <v>1</v>
      </c>
      <c r="AC2542" s="148" t="s">
        <v>4685</v>
      </c>
      <c r="AD2542" s="149">
        <v>20213</v>
      </c>
      <c r="AE2542" s="149" t="s">
        <v>4007</v>
      </c>
      <c r="AF2542" s="149">
        <f>IF(ActividadesCom[[#This Row],[NIVEL 5]]&lt;&gt;0,VLOOKUP(ActividadesCom[[#This Row],[NIVEL 5]],Catálogo!A:B,2,FALSE),"")</f>
        <v>4</v>
      </c>
      <c r="AG2542" s="149">
        <v>1</v>
      </c>
    </row>
    <row r="2543" spans="1:34" s="151" customFormat="1" ht="30" customHeight="1" x14ac:dyDescent="0.25">
      <c r="A2543" s="147">
        <v>19470042</v>
      </c>
      <c r="B2543" s="148" t="str">
        <f>VLOOKUP(ActividadesCom[[#This Row],[NO. DE CONTROL]],'LISTADO ESTUDIANTES'!A:C,2,FALSE)</f>
        <v>HUERTA VALENZUELA SHEYLA YADIRA</v>
      </c>
      <c r="C2543" s="148" t="str">
        <f>VLOOKUP(ActividadesCom[[#This Row],[NO. DE CONTROL]],'LISTADO ESTUDIANTES'!A:C,3,FALSE)</f>
        <v>ARQUITECTURA</v>
      </c>
      <c r="D2543" s="149" t="str">
        <f>VLOOKUP(ActividadesCom[[#This Row],[NO. DE CONTROL]],'LISTADO ESTUDIANTES'!A:D,4,FALSE)</f>
        <v>ACTIVO(A)</v>
      </c>
      <c r="E2543" s="149">
        <f>SUM(ActividadesCom[[#This Row],[CRÉD. 1]],ActividadesCom[[#This Row],[CRÉD. 2]],ActividadesCom[[#This Row],[CRÉD. 3]],ActividadesCom[[#This Row],[CRÉD. 4]],ActividadesCom[[#This Row],[CRÉD. 5]])</f>
        <v>5</v>
      </c>
      <c r="F2543" s="150">
        <f>IF(ActividadesCom[[#This Row],[ÚLTIMO SEMESTRE CON CRÉDITOS]]&gt;0,ROUND(AVERAGE(ActividadesCom[[#This Row],[VALOR NIVEL 5]],ActividadesCom[[#This Row],[VALOR NIVEL 4]],ActividadesCom[[#This Row],[VALOR NIVEL 3]],ActividadesCom[[#This Row],[VALOR NIVEL 2]],ActividadesCom[[#This Row],[VALOR NIVEL 1]]),0),"")</f>
        <v>3</v>
      </c>
      <c r="G2543" s="149" t="str">
        <f>IF(ActividadesCom[[#This Row],[PROMEDIO]]="","",IF(ActividadesCom[[#This Row],[PROMEDIO]]&gt;=4,"EXCELENTE",IF(ActividadesCom[[#This Row],[PROMEDIO]]&gt;=3,"NOTABLE",IF(ActividadesCom[[#This Row],[PROMEDIO]]&gt;=2,"BUENO",IF(ActividadesCom[[#This Row],[PROMEDIO]]=1,"SUFICIENTE","")))))</f>
        <v>NOTABLE</v>
      </c>
      <c r="H2543" s="149">
        <f>MAX(ActividadesCom[[#This Row],[PERÍODO 1]],ActividadesCom[[#This Row],[PERÍODO 2]],ActividadesCom[[#This Row],[PERÍODO 3]],ActividadesCom[[#This Row],[PERÍODO 4]],ActividadesCom[[#This Row],[PERÍODO 5]])</f>
        <v>20251</v>
      </c>
      <c r="I2543" s="148" t="s">
        <v>4692</v>
      </c>
      <c r="J2543" s="149">
        <v>20213</v>
      </c>
      <c r="K2543" s="149" t="s">
        <v>4007</v>
      </c>
      <c r="L2543" s="149">
        <f>IF(ActividadesCom[[#This Row],[NIVEL 1]]&lt;&gt;0,VLOOKUP(ActividadesCom[[#This Row],[NIVEL 1]],Catálogo!A:B,2,FALSE),"")</f>
        <v>4</v>
      </c>
      <c r="M2543" s="149">
        <v>1</v>
      </c>
      <c r="N2543" s="148" t="s">
        <v>6713</v>
      </c>
      <c r="O2543" s="149">
        <v>20251</v>
      </c>
      <c r="P2543" s="149" t="s">
        <v>4008</v>
      </c>
      <c r="Q2543" s="149">
        <f>IF(ActividadesCom[[#This Row],[NIVEL 2]]&lt;&gt;0,VLOOKUP(ActividadesCom[[#This Row],[NIVEL 2]],Catálogo!A:B,2,FALSE),"")</f>
        <v>3</v>
      </c>
      <c r="R2543" s="149">
        <v>1</v>
      </c>
      <c r="S2543" s="148" t="s">
        <v>7597</v>
      </c>
      <c r="T2543" s="149">
        <v>2026</v>
      </c>
      <c r="U2543" s="149" t="s">
        <v>4008</v>
      </c>
      <c r="V2543" s="149">
        <f>IF(ActividadesCom[[#This Row],[NIVEL 3]]&lt;&gt;0,VLOOKUP(ActividadesCom[[#This Row],[NIVEL 3]],Catálogo!A:B,2,FALSE),"")</f>
        <v>3</v>
      </c>
      <c r="W2543" s="149">
        <v>1</v>
      </c>
      <c r="X2543" s="148" t="s">
        <v>2180</v>
      </c>
      <c r="Y2543" s="149">
        <v>20201</v>
      </c>
      <c r="Z2543" s="149" t="s">
        <v>4008</v>
      </c>
      <c r="AA2543" s="149">
        <f>IF(ActividadesCom[[#This Row],[NIVEL 4]]&lt;&gt;0,VLOOKUP(ActividadesCom[[#This Row],[NIVEL 4]],Catálogo!A:B,2,FALSE),"")</f>
        <v>3</v>
      </c>
      <c r="AB2543" s="149">
        <v>1</v>
      </c>
      <c r="AC2543" s="148" t="s">
        <v>403</v>
      </c>
      <c r="AD2543" s="149">
        <v>20193</v>
      </c>
      <c r="AE2543" s="149" t="s">
        <v>4007</v>
      </c>
      <c r="AF2543" s="149">
        <f>IF(ActividadesCom[[#This Row],[NIVEL 5]]&lt;&gt;0,VLOOKUP(ActividadesCom[[#This Row],[NIVEL 5]],Catálogo!A:B,2,FALSE),"")</f>
        <v>4</v>
      </c>
      <c r="AG2543" s="149">
        <v>1</v>
      </c>
    </row>
    <row r="2544" spans="1:34" ht="30" hidden="1" customHeight="1" x14ac:dyDescent="0.25">
      <c r="A2544" s="7">
        <v>19470043</v>
      </c>
      <c r="B2544" s="6" t="str">
        <f>VLOOKUP(ActividadesCom[[#This Row],[NO. DE CONTROL]],'LISTADO ESTUDIANTES'!A:C,2,FALSE)</f>
        <v>PEÑA MENDEZ LIRIO ESTEFANIA</v>
      </c>
      <c r="C2544" s="6" t="str">
        <f>VLOOKUP(ActividadesCom[[#This Row],[NO. DE CONTROL]],'LISTADO ESTUDIANTES'!A:C,3,FALSE)</f>
        <v>INGENIERIA CIVIL</v>
      </c>
      <c r="D2544" s="5" t="str">
        <f>VLOOKUP(ActividadesCom[[#This Row],[NO. DE CONTROL]],'LISTADO ESTUDIANTES'!A:D,4,FALSE)</f>
        <v>EGRESADO(A)</v>
      </c>
      <c r="E2544" s="5">
        <f>SUM(ActividadesCom[[#This Row],[CRÉD. 1]],ActividadesCom[[#This Row],[CRÉD. 2]],ActividadesCom[[#This Row],[CRÉD. 3]],ActividadesCom[[#This Row],[CRÉD. 4]],ActividadesCom[[#This Row],[CRÉD. 5]])</f>
        <v>0</v>
      </c>
      <c r="F2544" s="17" t="str">
        <f>IF(ActividadesCom[[#This Row],[ÚLTIMO SEMESTRE CON CRÉDITOS]]&gt;0,ROUND(AVERAGE(ActividadesCom[[#This Row],[VALOR NIVEL 5]],ActividadesCom[[#This Row],[VALOR NIVEL 4]],ActividadesCom[[#This Row],[VALOR NIVEL 3]],ActividadesCom[[#This Row],[VALOR NIVEL 2]],ActividadesCom[[#This Row],[VALOR NIVEL 1]]),0),"")</f>
        <v/>
      </c>
      <c r="G2544" s="5" t="str">
        <f>IF(ActividadesCom[[#This Row],[PROMEDIO]]="","",IF(ActividadesCom[[#This Row],[PROMEDIO]]&gt;=4,"EXCELENTE",IF(ActividadesCom[[#This Row],[PROMEDIO]]&gt;=3,"NOTABLE",IF(ActividadesCom[[#This Row],[PROMEDIO]]&gt;=2,"BUENO",IF(ActividadesCom[[#This Row],[PROMEDIO]]=1,"SUFICIENTE","")))))</f>
        <v/>
      </c>
      <c r="H2544" s="5">
        <f>MAX(ActividadesCom[[#This Row],[PERÍODO 1]],ActividadesCom[[#This Row],[PERÍODO 2]],ActividadesCom[[#This Row],[PERÍODO 3]],ActividadesCom[[#This Row],[PERÍODO 4]],ActividadesCom[[#This Row],[PERÍODO 5]])</f>
        <v>0</v>
      </c>
      <c r="I2544" s="6"/>
      <c r="J2544" s="5"/>
      <c r="K2544" s="5"/>
      <c r="L2544" s="5" t="str">
        <f>IF(ActividadesCom[[#This Row],[NIVEL 1]]&lt;&gt;0,VLOOKUP(ActividadesCom[[#This Row],[NIVEL 1]],Catálogo!A:B,2,FALSE),"")</f>
        <v/>
      </c>
      <c r="M2544" s="5"/>
      <c r="N2544" s="6"/>
      <c r="O2544" s="5"/>
      <c r="P2544" s="5"/>
      <c r="Q2544" s="5" t="str">
        <f>IF(ActividadesCom[[#This Row],[NIVEL 2]]&lt;&gt;0,VLOOKUP(ActividadesCom[[#This Row],[NIVEL 2]],Catálogo!A:B,2,FALSE),"")</f>
        <v/>
      </c>
      <c r="R2544" s="5"/>
      <c r="S2544" s="6"/>
      <c r="T2544" s="5"/>
      <c r="U2544" s="5"/>
      <c r="V2544" s="5" t="str">
        <f>IF(ActividadesCom[[#This Row],[NIVEL 3]]&lt;&gt;0,VLOOKUP(ActividadesCom[[#This Row],[NIVEL 3]],Catálogo!A:B,2,FALSE),"")</f>
        <v/>
      </c>
      <c r="W2544" s="5"/>
      <c r="X2544" s="6"/>
      <c r="Y2544" s="5"/>
      <c r="Z2544" s="5"/>
      <c r="AA2544" s="5" t="str">
        <f>IF(ActividadesCom[[#This Row],[NIVEL 4]]&lt;&gt;0,VLOOKUP(ActividadesCom[[#This Row],[NIVEL 4]],Catálogo!A:B,2,FALSE),"")</f>
        <v/>
      </c>
      <c r="AB2544" s="5"/>
      <c r="AC2544" s="6"/>
      <c r="AD2544" s="5"/>
      <c r="AE2544" s="5"/>
      <c r="AF2544" s="5" t="str">
        <f>IF(ActividadesCom[[#This Row],[NIVEL 5]]&lt;&gt;0,VLOOKUP(ActividadesCom[[#This Row],[NIVEL 5]],Catálogo!A:B,2,FALSE),"")</f>
        <v/>
      </c>
      <c r="AG2544" s="5"/>
      <c r="AH2544" s="2"/>
    </row>
    <row r="2545" spans="1:34" ht="30" hidden="1" customHeight="1" x14ac:dyDescent="0.25">
      <c r="A2545" s="7">
        <v>19470044</v>
      </c>
      <c r="B2545" s="6" t="str">
        <f>VLOOKUP(ActividadesCom[[#This Row],[NO. DE CONTROL]],'LISTADO ESTUDIANTES'!A:C,2,FALSE)</f>
        <v>CERVANTES CERVERA ALBERTO CARLOS</v>
      </c>
      <c r="C2545" s="6" t="str">
        <f>VLOOKUP(ActividadesCom[[#This Row],[NO. DE CONTROL]],'LISTADO ESTUDIANTES'!A:C,3,FALSE)</f>
        <v>INGENIERIA CIVIL</v>
      </c>
      <c r="D2545" s="5" t="str">
        <f>VLOOKUP(ActividadesCom[[#This Row],[NO. DE CONTROL]],'LISTADO ESTUDIANTES'!A:D,4,FALSE)</f>
        <v>EGRESADO(A)</v>
      </c>
      <c r="E2545" s="5">
        <f>SUM(ActividadesCom[[#This Row],[CRÉD. 1]],ActividadesCom[[#This Row],[CRÉD. 2]],ActividadesCom[[#This Row],[CRÉD. 3]],ActividadesCom[[#This Row],[CRÉD. 4]],ActividadesCom[[#This Row],[CRÉD. 5]])</f>
        <v>5</v>
      </c>
      <c r="F2545" s="17">
        <f>IF(ActividadesCom[[#This Row],[ÚLTIMO SEMESTRE CON CRÉDITOS]]&gt;0,ROUND(AVERAGE(ActividadesCom[[#This Row],[VALOR NIVEL 5]],ActividadesCom[[#This Row],[VALOR NIVEL 4]],ActividadesCom[[#This Row],[VALOR NIVEL 3]],ActividadesCom[[#This Row],[VALOR NIVEL 2]],ActividadesCom[[#This Row],[VALOR NIVEL 1]]),0),"")</f>
        <v>3</v>
      </c>
      <c r="G2545" s="5" t="str">
        <f>IF(ActividadesCom[[#This Row],[PROMEDIO]]="","",IF(ActividadesCom[[#This Row],[PROMEDIO]]&gt;=4,"EXCELENTE",IF(ActividadesCom[[#This Row],[PROMEDIO]]&gt;=3,"NOTABLE",IF(ActividadesCom[[#This Row],[PROMEDIO]]&gt;=2,"BUENO",IF(ActividadesCom[[#This Row],[PROMEDIO]]=1,"SUFICIENTE","")))))</f>
        <v>NOTABLE</v>
      </c>
      <c r="H2545" s="5">
        <f>MAX(ActividadesCom[[#This Row],[PERÍODO 1]],ActividadesCom[[#This Row],[PERÍODO 2]],ActividadesCom[[#This Row],[PERÍODO 3]],ActividadesCom[[#This Row],[PERÍODO 4]],ActividadesCom[[#This Row],[PERÍODO 5]])</f>
        <v>20211</v>
      </c>
      <c r="I2545" s="6" t="s">
        <v>1067</v>
      </c>
      <c r="J2545" s="5">
        <v>20193</v>
      </c>
      <c r="K2545" s="5" t="s">
        <v>4009</v>
      </c>
      <c r="L2545" s="5">
        <f>IF(ActividadesCom[[#This Row],[NIVEL 1]]&lt;&gt;0,VLOOKUP(ActividadesCom[[#This Row],[NIVEL 1]],Catálogo!A:B,2,FALSE),"")</f>
        <v>2</v>
      </c>
      <c r="M2545" s="5">
        <v>2</v>
      </c>
      <c r="N2545" s="6" t="s">
        <v>4476</v>
      </c>
      <c r="O2545" s="5">
        <v>20211</v>
      </c>
      <c r="P2545" s="5" t="s">
        <v>4008</v>
      </c>
      <c r="Q2545" s="5">
        <f>IF(ActividadesCom[[#This Row],[NIVEL 2]]&lt;&gt;0,VLOOKUP(ActividadesCom[[#This Row],[NIVEL 2]],Catálogo!A:B,2,FALSE),"")</f>
        <v>3</v>
      </c>
      <c r="R2545" s="5">
        <v>1</v>
      </c>
      <c r="S2545" s="6"/>
      <c r="T2545" s="5"/>
      <c r="U2545" s="5"/>
      <c r="V2545" s="5" t="str">
        <f>IF(ActividadesCom[[#This Row],[NIVEL 3]]&lt;&gt;0,VLOOKUP(ActividadesCom[[#This Row],[NIVEL 3]],Catálogo!A:B,2,FALSE),"")</f>
        <v/>
      </c>
      <c r="W2545" s="5"/>
      <c r="X2545" s="6" t="s">
        <v>3518</v>
      </c>
      <c r="Y2545" s="5">
        <v>20211</v>
      </c>
      <c r="Z2545" s="5" t="s">
        <v>4008</v>
      </c>
      <c r="AA2545" s="5">
        <f>IF(ActividadesCom[[#This Row],[NIVEL 4]]&lt;&gt;0,VLOOKUP(ActividadesCom[[#This Row],[NIVEL 4]],Catálogo!A:B,2,FALSE),"")</f>
        <v>3</v>
      </c>
      <c r="AB2545" s="5">
        <v>1</v>
      </c>
      <c r="AC2545" s="6" t="s">
        <v>31</v>
      </c>
      <c r="AD2545" s="5">
        <v>20193</v>
      </c>
      <c r="AE2545" s="5" t="s">
        <v>4008</v>
      </c>
      <c r="AF2545" s="5">
        <f>IF(ActividadesCom[[#This Row],[NIVEL 5]]&lt;&gt;0,VLOOKUP(ActividadesCom[[#This Row],[NIVEL 5]],Catálogo!A:B,2,FALSE),"")</f>
        <v>3</v>
      </c>
      <c r="AG2545" s="5">
        <v>1</v>
      </c>
      <c r="AH2545" s="2"/>
    </row>
    <row r="2546" spans="1:34" s="151" customFormat="1" ht="30" hidden="1" customHeight="1" x14ac:dyDescent="0.25">
      <c r="A2546" s="147">
        <v>19470045</v>
      </c>
      <c r="B2546" s="148" t="str">
        <f>VLOOKUP(ActividadesCom[[#This Row],[NO. DE CONTROL]],'LISTADO ESTUDIANTES'!A:C,2,FALSE)</f>
        <v>HERNANDEZ PEREZ JHONATAN ABIMAEL</v>
      </c>
      <c r="C2546" s="148" t="str">
        <f>VLOOKUP(ActividadesCom[[#This Row],[NO. DE CONTROL]],'LISTADO ESTUDIANTES'!A:C,3,FALSE)</f>
        <v>ARQUITECTURA</v>
      </c>
      <c r="D2546" s="149" t="str">
        <f>VLOOKUP(ActividadesCom[[#This Row],[NO. DE CONTROL]],'LISTADO ESTUDIANTES'!A:D,4,FALSE)</f>
        <v>EGRESADO(A)</v>
      </c>
      <c r="E2546" s="149">
        <f>SUM(ActividadesCom[[#This Row],[CRÉD. 1]],ActividadesCom[[#This Row],[CRÉD. 2]],ActividadesCom[[#This Row],[CRÉD. 3]],ActividadesCom[[#This Row],[CRÉD. 4]],ActividadesCom[[#This Row],[CRÉD. 5]])</f>
        <v>5</v>
      </c>
      <c r="F2546" s="150">
        <f>IF(ActividadesCom[[#This Row],[ÚLTIMO SEMESTRE CON CRÉDITOS]]&gt;0,ROUND(AVERAGE(ActividadesCom[[#This Row],[VALOR NIVEL 5]],ActividadesCom[[#This Row],[VALOR NIVEL 4]],ActividadesCom[[#This Row],[VALOR NIVEL 3]],ActividadesCom[[#This Row],[VALOR NIVEL 2]],ActividadesCom[[#This Row],[VALOR NIVEL 1]]),0),"")</f>
        <v>3</v>
      </c>
      <c r="G2546" s="149" t="str">
        <f>IF(ActividadesCom[[#This Row],[PROMEDIO]]="","",IF(ActividadesCom[[#This Row],[PROMEDIO]]&gt;=4,"EXCELENTE",IF(ActividadesCom[[#This Row],[PROMEDIO]]&gt;=3,"NOTABLE",IF(ActividadesCom[[#This Row],[PROMEDIO]]&gt;=2,"BUENO",IF(ActividadesCom[[#This Row],[PROMEDIO]]=1,"SUFICIENTE","")))))</f>
        <v>NOTABLE</v>
      </c>
      <c r="H2546" s="149">
        <f>MAX(ActividadesCom[[#This Row],[PERÍODO 1]],ActividadesCom[[#This Row],[PERÍODO 2]],ActividadesCom[[#This Row],[PERÍODO 3]],ActividadesCom[[#This Row],[PERÍODO 4]],ActividadesCom[[#This Row],[PERÍODO 5]])</f>
        <v>20213</v>
      </c>
      <c r="I2546" s="148" t="s">
        <v>4692</v>
      </c>
      <c r="J2546" s="149">
        <v>20213</v>
      </c>
      <c r="K2546" s="149" t="s">
        <v>4007</v>
      </c>
      <c r="L2546" s="149">
        <f>IF(ActividadesCom[[#This Row],[NIVEL 1]]&lt;&gt;0,VLOOKUP(ActividadesCom[[#This Row],[NIVEL 1]],Catálogo!A:B,2,FALSE),"")</f>
        <v>4</v>
      </c>
      <c r="M2546" s="149">
        <v>1</v>
      </c>
      <c r="N2546" s="148" t="s">
        <v>23</v>
      </c>
      <c r="O2546" s="149">
        <v>20211</v>
      </c>
      <c r="P2546" s="149" t="s">
        <v>4008</v>
      </c>
      <c r="Q2546" s="149">
        <f>IF(ActividadesCom[[#This Row],[NIVEL 2]]&lt;&gt;0,VLOOKUP(ActividadesCom[[#This Row],[NIVEL 2]],Catálogo!A:B,2,FALSE),"")</f>
        <v>3</v>
      </c>
      <c r="R2546" s="149">
        <v>1</v>
      </c>
      <c r="S2546" s="148" t="s">
        <v>4317</v>
      </c>
      <c r="T2546" s="149">
        <v>20203</v>
      </c>
      <c r="U2546" s="149" t="s">
        <v>4008</v>
      </c>
      <c r="V2546" s="149">
        <f>IF(ActividadesCom[[#This Row],[NIVEL 3]]&lt;&gt;0,VLOOKUP(ActividadesCom[[#This Row],[NIVEL 3]],Catálogo!A:B,2,FALSE),"")</f>
        <v>3</v>
      </c>
      <c r="W2546" s="149">
        <v>1</v>
      </c>
      <c r="X2546" s="148" t="s">
        <v>23</v>
      </c>
      <c r="Y2546" s="149">
        <v>20201</v>
      </c>
      <c r="Z2546" s="149" t="s">
        <v>4008</v>
      </c>
      <c r="AA2546" s="149">
        <f>IF(ActividadesCom[[#This Row],[NIVEL 4]]&lt;&gt;0,VLOOKUP(ActividadesCom[[#This Row],[NIVEL 4]],Catálogo!A:B,2,FALSE),"")</f>
        <v>3</v>
      </c>
      <c r="AB2546" s="149">
        <v>1</v>
      </c>
      <c r="AC2546" s="148" t="s">
        <v>23</v>
      </c>
      <c r="AD2546" s="149">
        <v>20193</v>
      </c>
      <c r="AE2546" s="149" t="s">
        <v>4008</v>
      </c>
      <c r="AF2546" s="149">
        <f>IF(ActividadesCom[[#This Row],[NIVEL 5]]&lt;&gt;0,VLOOKUP(ActividadesCom[[#This Row],[NIVEL 5]],Catálogo!A:B,2,FALSE),"")</f>
        <v>3</v>
      </c>
      <c r="AG2546" s="149">
        <v>1</v>
      </c>
    </row>
    <row r="2547" spans="1:34" s="151" customFormat="1" ht="30" hidden="1" customHeight="1" x14ac:dyDescent="0.25">
      <c r="A2547" s="147">
        <v>19470046</v>
      </c>
      <c r="B2547" s="148" t="str">
        <f>VLOOKUP(ActividadesCom[[#This Row],[NO. DE CONTROL]],'LISTADO ESTUDIANTES'!A:C,2,FALSE)</f>
        <v>CAHUICH YAM JAVIER ANTONIO</v>
      </c>
      <c r="C2547" s="148" t="str">
        <f>VLOOKUP(ActividadesCom[[#This Row],[NO. DE CONTROL]],'LISTADO ESTUDIANTES'!A:C,3,FALSE)</f>
        <v>ARQUITECTURA</v>
      </c>
      <c r="D2547" s="149" t="str">
        <f>VLOOKUP(ActividadesCom[[#This Row],[NO. DE CONTROL]],'LISTADO ESTUDIANTES'!A:D,4,FALSE)</f>
        <v>EGRESADO(A)</v>
      </c>
      <c r="E2547" s="149">
        <f>SUM(ActividadesCom[[#This Row],[CRÉD. 1]],ActividadesCom[[#This Row],[CRÉD. 2]],ActividadesCom[[#This Row],[CRÉD. 3]],ActividadesCom[[#This Row],[CRÉD. 4]],ActividadesCom[[#This Row],[CRÉD. 5]])</f>
        <v>5</v>
      </c>
      <c r="F2547" s="150">
        <f>IF(ActividadesCom[[#This Row],[ÚLTIMO SEMESTRE CON CRÉDITOS]]&gt;0,ROUND(AVERAGE(ActividadesCom[[#This Row],[VALOR NIVEL 5]],ActividadesCom[[#This Row],[VALOR NIVEL 4]],ActividadesCom[[#This Row],[VALOR NIVEL 3]],ActividadesCom[[#This Row],[VALOR NIVEL 2]],ActividadesCom[[#This Row],[VALOR NIVEL 1]]),0),"")</f>
        <v>3</v>
      </c>
      <c r="G2547" s="149" t="str">
        <f>IF(ActividadesCom[[#This Row],[PROMEDIO]]="","",IF(ActividadesCom[[#This Row],[PROMEDIO]]&gt;=4,"EXCELENTE",IF(ActividadesCom[[#This Row],[PROMEDIO]]&gt;=3,"NOTABLE",IF(ActividadesCom[[#This Row],[PROMEDIO]]&gt;=2,"BUENO",IF(ActividadesCom[[#This Row],[PROMEDIO]]=1,"SUFICIENTE","")))))</f>
        <v>NOTABLE</v>
      </c>
      <c r="H2547" s="149">
        <f>MAX(ActividadesCom[[#This Row],[PERÍODO 1]],ActividadesCom[[#This Row],[PERÍODO 2]],ActividadesCom[[#This Row],[PERÍODO 3]],ActividadesCom[[#This Row],[PERÍODO 4]],ActividadesCom[[#This Row],[PERÍODO 5]])</f>
        <v>20233</v>
      </c>
      <c r="I2547" s="148" t="s">
        <v>1079</v>
      </c>
      <c r="J2547" s="149">
        <v>20201</v>
      </c>
      <c r="K2547" s="149" t="s">
        <v>4007</v>
      </c>
      <c r="L2547" s="149">
        <f>IF(ActividadesCom[[#This Row],[NIVEL 1]]&lt;&gt;0,VLOOKUP(ActividadesCom[[#This Row],[NIVEL 1]],Catálogo!A:B,2,FALSE),"")</f>
        <v>4</v>
      </c>
      <c r="M2547" s="149">
        <v>1</v>
      </c>
      <c r="N2547" s="148" t="s">
        <v>4692</v>
      </c>
      <c r="O2547" s="149">
        <v>20213</v>
      </c>
      <c r="P2547" s="149" t="s">
        <v>4007</v>
      </c>
      <c r="Q2547" s="149">
        <f>IF(ActividadesCom[[#This Row],[NIVEL 2]]&lt;&gt;0,VLOOKUP(ActividadesCom[[#This Row],[NIVEL 2]],Catálogo!A:B,2,FALSE),"")</f>
        <v>4</v>
      </c>
      <c r="R2547" s="149">
        <v>1</v>
      </c>
      <c r="S2547" s="148" t="s">
        <v>5819</v>
      </c>
      <c r="T2547" s="149">
        <v>20233</v>
      </c>
      <c r="U2547" s="149" t="s">
        <v>4008</v>
      </c>
      <c r="V2547" s="149">
        <f>IF(ActividadesCom[[#This Row],[NIVEL 3]]&lt;&gt;0,VLOOKUP(ActividadesCom[[#This Row],[NIVEL 3]],Catálogo!A:B,2,FALSE),"")</f>
        <v>3</v>
      </c>
      <c r="W2547" s="149">
        <v>1</v>
      </c>
      <c r="X2547" s="148" t="s">
        <v>6248</v>
      </c>
      <c r="Y2547" s="149">
        <v>20233</v>
      </c>
      <c r="Z2547" s="149" t="s">
        <v>4008</v>
      </c>
      <c r="AA2547" s="149">
        <f>IF(ActividadesCom[[#This Row],[NIVEL 4]]&lt;&gt;0,VLOOKUP(ActividadesCom[[#This Row],[NIVEL 4]],Catálogo!A:B,2,FALSE),"")</f>
        <v>3</v>
      </c>
      <c r="AB2547" s="149">
        <v>1</v>
      </c>
      <c r="AC2547" s="148" t="s">
        <v>5</v>
      </c>
      <c r="AD2547" s="149">
        <v>20201</v>
      </c>
      <c r="AE2547" s="149" t="s">
        <v>4008</v>
      </c>
      <c r="AF2547" s="149">
        <f>IF(ActividadesCom[[#This Row],[NIVEL 5]]&lt;&gt;0,VLOOKUP(ActividadesCom[[#This Row],[NIVEL 5]],Catálogo!A:B,2,FALSE),"")</f>
        <v>3</v>
      </c>
      <c r="AG2547" s="149">
        <v>1</v>
      </c>
    </row>
    <row r="2548" spans="1:34" s="151" customFormat="1" ht="30" hidden="1" customHeight="1" x14ac:dyDescent="0.25">
      <c r="A2548" s="147">
        <v>19470047</v>
      </c>
      <c r="B2548" s="148" t="str">
        <f>VLOOKUP(ActividadesCom[[#This Row],[NO. DE CONTROL]],'LISTADO ESTUDIANTES'!A:C,2,FALSE)</f>
        <v>LEON PERERA ANDREA</v>
      </c>
      <c r="C2548" s="148" t="str">
        <f>VLOOKUP(ActividadesCom[[#This Row],[NO. DE CONTROL]],'LISTADO ESTUDIANTES'!A:C,3,FALSE)</f>
        <v>ARQUITECTURA</v>
      </c>
      <c r="D2548" s="149" t="str">
        <f>VLOOKUP(ActividadesCom[[#This Row],[NO. DE CONTROL]],'LISTADO ESTUDIANTES'!A:D,4,FALSE)</f>
        <v>EGRESADO(A)</v>
      </c>
      <c r="E2548" s="149">
        <f>SUM(ActividadesCom[[#This Row],[CRÉD. 1]],ActividadesCom[[#This Row],[CRÉD. 2]],ActividadesCom[[#This Row],[CRÉD. 3]],ActividadesCom[[#This Row],[CRÉD. 4]],ActividadesCom[[#This Row],[CRÉD. 5]])</f>
        <v>5</v>
      </c>
      <c r="F2548" s="150">
        <f>IF(ActividadesCom[[#This Row],[ÚLTIMO SEMESTRE CON CRÉDITOS]]&gt;0,ROUND(AVERAGE(ActividadesCom[[#This Row],[VALOR NIVEL 5]],ActividadesCom[[#This Row],[VALOR NIVEL 4]],ActividadesCom[[#This Row],[VALOR NIVEL 3]],ActividadesCom[[#This Row],[VALOR NIVEL 2]],ActividadesCom[[#This Row],[VALOR NIVEL 1]]),0),"")</f>
        <v>3</v>
      </c>
      <c r="G2548" s="149" t="str">
        <f>IF(ActividadesCom[[#This Row],[PROMEDIO]]="","",IF(ActividadesCom[[#This Row],[PROMEDIO]]&gt;=4,"EXCELENTE",IF(ActividadesCom[[#This Row],[PROMEDIO]]&gt;=3,"NOTABLE",IF(ActividadesCom[[#This Row],[PROMEDIO]]&gt;=2,"BUENO",IF(ActividadesCom[[#This Row],[PROMEDIO]]=1,"SUFICIENTE","")))))</f>
        <v>NOTABLE</v>
      </c>
      <c r="H2548" s="149">
        <f>MAX(ActividadesCom[[#This Row],[PERÍODO 1]],ActividadesCom[[#This Row],[PERÍODO 2]],ActividadesCom[[#This Row],[PERÍODO 3]],ActividadesCom[[#This Row],[PERÍODO 4]],ActividadesCom[[#This Row],[PERÍODO 5]])</f>
        <v>20213</v>
      </c>
      <c r="I2548" s="148" t="s">
        <v>4692</v>
      </c>
      <c r="J2548" s="149">
        <v>20213</v>
      </c>
      <c r="K2548" s="149" t="s">
        <v>4007</v>
      </c>
      <c r="L2548" s="149">
        <f>IF(ActividadesCom[[#This Row],[NIVEL 1]]&lt;&gt;0,VLOOKUP(ActividadesCom[[#This Row],[NIVEL 1]],Catálogo!A:B,2,FALSE),"")</f>
        <v>4</v>
      </c>
      <c r="M2548" s="149">
        <v>1</v>
      </c>
      <c r="N2548" s="148" t="s">
        <v>4919</v>
      </c>
      <c r="O2548" s="149">
        <v>20193</v>
      </c>
      <c r="P2548" s="149" t="s">
        <v>4007</v>
      </c>
      <c r="Q2548" s="149">
        <f>IF(ActividadesCom[[#This Row],[NIVEL 2]]&lt;&gt;0,VLOOKUP(ActividadesCom[[#This Row],[NIVEL 2]],Catálogo!A:B,2,FALSE),"")</f>
        <v>4</v>
      </c>
      <c r="R2548" s="149">
        <v>1</v>
      </c>
      <c r="S2548" s="148" t="s">
        <v>4476</v>
      </c>
      <c r="T2548" s="149">
        <v>20211</v>
      </c>
      <c r="U2548" s="149" t="s">
        <v>4008</v>
      </c>
      <c r="V2548" s="149">
        <f>IF(ActividadesCom[[#This Row],[NIVEL 3]]&lt;&gt;0,VLOOKUP(ActividadesCom[[#This Row],[NIVEL 3]],Catálogo!A:B,2,FALSE),"")</f>
        <v>3</v>
      </c>
      <c r="W2548" s="149">
        <v>1</v>
      </c>
      <c r="X2548" s="148" t="s">
        <v>3116</v>
      </c>
      <c r="Y2548" s="149">
        <v>20201</v>
      </c>
      <c r="Z2548" s="149" t="s">
        <v>4009</v>
      </c>
      <c r="AA2548" s="149">
        <f>IF(ActividadesCom[[#This Row],[NIVEL 4]]&lt;&gt;0,VLOOKUP(ActividadesCom[[#This Row],[NIVEL 4]],Catálogo!A:B,2,FALSE),"")</f>
        <v>2</v>
      </c>
      <c r="AB2548" s="149">
        <v>1</v>
      </c>
      <c r="AC2548" s="148" t="s">
        <v>978</v>
      </c>
      <c r="AD2548" s="149">
        <v>20193</v>
      </c>
      <c r="AE2548" s="149" t="s">
        <v>4007</v>
      </c>
      <c r="AF2548" s="149">
        <f>IF(ActividadesCom[[#This Row],[NIVEL 5]]&lt;&gt;0,VLOOKUP(ActividadesCom[[#This Row],[NIVEL 5]],Catálogo!A:B,2,FALSE),"")</f>
        <v>4</v>
      </c>
      <c r="AG2548" s="149">
        <v>1</v>
      </c>
    </row>
    <row r="2549" spans="1:34" ht="30" hidden="1" customHeight="1" x14ac:dyDescent="0.25">
      <c r="A2549" s="7">
        <v>19470048</v>
      </c>
      <c r="B2549" s="6" t="str">
        <f>VLOOKUP(ActividadesCom[[#This Row],[NO. DE CONTROL]],'LISTADO ESTUDIANTES'!A:C,2,FALSE)</f>
        <v>SOSA MERA ORLANDO LEONEL</v>
      </c>
      <c r="C2549" s="6" t="str">
        <f>VLOOKUP(ActividadesCom[[#This Row],[NO. DE CONTROL]],'LISTADO ESTUDIANTES'!A:C,3,FALSE)</f>
        <v>ARQUITECTURA</v>
      </c>
      <c r="D2549" s="5" t="str">
        <f>VLOOKUP(ActividadesCom[[#This Row],[NO. DE CONTROL]],'LISTADO ESTUDIANTES'!A:D,4,FALSE)</f>
        <v>EGRESADO(A)</v>
      </c>
      <c r="E2549" s="5">
        <f>SUM(ActividadesCom[[#This Row],[CRÉD. 1]],ActividadesCom[[#This Row],[CRÉD. 2]],ActividadesCom[[#This Row],[CRÉD. 3]],ActividadesCom[[#This Row],[CRÉD. 4]],ActividadesCom[[#This Row],[CRÉD. 5]])</f>
        <v>2</v>
      </c>
      <c r="F2549" s="17">
        <f>IF(ActividadesCom[[#This Row],[ÚLTIMO SEMESTRE CON CRÉDITOS]]&gt;0,ROUND(AVERAGE(ActividadesCom[[#This Row],[VALOR NIVEL 5]],ActividadesCom[[#This Row],[VALOR NIVEL 4]],ActividadesCom[[#This Row],[VALOR NIVEL 3]],ActividadesCom[[#This Row],[VALOR NIVEL 2]],ActividadesCom[[#This Row],[VALOR NIVEL 1]]),0),"")</f>
        <v>4</v>
      </c>
      <c r="G2549" s="5" t="str">
        <f>IF(ActividadesCom[[#This Row],[PROMEDIO]]="","",IF(ActividadesCom[[#This Row],[PROMEDIO]]&gt;=4,"EXCELENTE",IF(ActividadesCom[[#This Row],[PROMEDIO]]&gt;=3,"NOTABLE",IF(ActividadesCom[[#This Row],[PROMEDIO]]&gt;=2,"BUENO",IF(ActividadesCom[[#This Row],[PROMEDIO]]=1,"SUFICIENTE","")))))</f>
        <v>EXCELENTE</v>
      </c>
      <c r="H2549" s="5">
        <f>MAX(ActividadesCom[[#This Row],[PERÍODO 1]],ActividadesCom[[#This Row],[PERÍODO 2]],ActividadesCom[[#This Row],[PERÍODO 3]],ActividadesCom[[#This Row],[PERÍODO 4]],ActividadesCom[[#This Row],[PERÍODO 5]])</f>
        <v>20213</v>
      </c>
      <c r="I2549" s="6" t="s">
        <v>4692</v>
      </c>
      <c r="J2549" s="5">
        <v>20213</v>
      </c>
      <c r="K2549" s="5" t="s">
        <v>4007</v>
      </c>
      <c r="L2549" s="5">
        <f>IF(ActividadesCom[[#This Row],[NIVEL 1]]&lt;&gt;0,VLOOKUP(ActividadesCom[[#This Row],[NIVEL 1]],Catálogo!A:B,2,FALSE),"")</f>
        <v>4</v>
      </c>
      <c r="M2549" s="5">
        <v>1</v>
      </c>
      <c r="N2549" s="6"/>
      <c r="O2549" s="5"/>
      <c r="P2549" s="5"/>
      <c r="Q2549" s="5" t="str">
        <f>IF(ActividadesCom[[#This Row],[NIVEL 2]]&lt;&gt;0,VLOOKUP(ActividadesCom[[#This Row],[NIVEL 2]],Catálogo!A:B,2,FALSE),"")</f>
        <v/>
      </c>
      <c r="R2549" s="5"/>
      <c r="S2549" s="6"/>
      <c r="T2549" s="5"/>
      <c r="U2549" s="5"/>
      <c r="V2549" s="5" t="str">
        <f>IF(ActividadesCom[[#This Row],[NIVEL 3]]&lt;&gt;0,VLOOKUP(ActividadesCom[[#This Row],[NIVEL 3]],Catálogo!A:B,2,FALSE),"")</f>
        <v/>
      </c>
      <c r="W2549" s="5"/>
      <c r="X2549" s="6"/>
      <c r="Y2549" s="5"/>
      <c r="Z2549" s="5"/>
      <c r="AA2549" s="5" t="str">
        <f>IF(ActividadesCom[[#This Row],[NIVEL 4]]&lt;&gt;0,VLOOKUP(ActividadesCom[[#This Row],[NIVEL 4]],Catálogo!A:B,2,FALSE),"")</f>
        <v/>
      </c>
      <c r="AB2549" s="5"/>
      <c r="AC2549" s="6" t="s">
        <v>2180</v>
      </c>
      <c r="AD2549" s="5">
        <v>20201</v>
      </c>
      <c r="AE2549" s="5" t="s">
        <v>4008</v>
      </c>
      <c r="AF2549" s="5">
        <f>IF(ActividadesCom[[#This Row],[NIVEL 5]]&lt;&gt;0,VLOOKUP(ActividadesCom[[#This Row],[NIVEL 5]],Catálogo!A:B,2,FALSE),"")</f>
        <v>3</v>
      </c>
      <c r="AG2549" s="5">
        <v>1</v>
      </c>
      <c r="AH2549" s="2"/>
    </row>
    <row r="2550" spans="1:34" ht="30" hidden="1" customHeight="1" x14ac:dyDescent="0.25">
      <c r="A2550" s="7">
        <v>19470049</v>
      </c>
      <c r="B2550" s="6" t="str">
        <f>VLOOKUP(ActividadesCom[[#This Row],[NO. DE CONTROL]],'LISTADO ESTUDIANTES'!A:C,2,FALSE)</f>
        <v>CHUC DZIB JAIRO ALDHAIR</v>
      </c>
      <c r="C2550" s="6" t="str">
        <f>VLOOKUP(ActividadesCom[[#This Row],[NO. DE CONTROL]],'LISTADO ESTUDIANTES'!A:C,3,FALSE)</f>
        <v>ARQUITECTURA</v>
      </c>
      <c r="D2550" s="5" t="str">
        <f>VLOOKUP(ActividadesCom[[#This Row],[NO. DE CONTROL]],'LISTADO ESTUDIANTES'!A:D,4,FALSE)</f>
        <v>EGRESADO(A)</v>
      </c>
      <c r="E2550" s="5">
        <f>SUM(ActividadesCom[[#This Row],[CRÉD. 1]],ActividadesCom[[#This Row],[CRÉD. 2]],ActividadesCom[[#This Row],[CRÉD. 3]],ActividadesCom[[#This Row],[CRÉD. 4]],ActividadesCom[[#This Row],[CRÉD. 5]])</f>
        <v>3</v>
      </c>
      <c r="F2550" s="17">
        <f>IF(ActividadesCom[[#This Row],[ÚLTIMO SEMESTRE CON CRÉDITOS]]&gt;0,ROUND(AVERAGE(ActividadesCom[[#This Row],[VALOR NIVEL 5]],ActividadesCom[[#This Row],[VALOR NIVEL 4]],ActividadesCom[[#This Row],[VALOR NIVEL 3]],ActividadesCom[[#This Row],[VALOR NIVEL 2]],ActividadesCom[[#This Row],[VALOR NIVEL 1]]),0),"")</f>
        <v>3</v>
      </c>
      <c r="G2550" s="5" t="str">
        <f>IF(ActividadesCom[[#This Row],[PROMEDIO]]="","",IF(ActividadesCom[[#This Row],[PROMEDIO]]&gt;=4,"EXCELENTE",IF(ActividadesCom[[#This Row],[PROMEDIO]]&gt;=3,"NOTABLE",IF(ActividadesCom[[#This Row],[PROMEDIO]]&gt;=2,"BUENO",IF(ActividadesCom[[#This Row],[PROMEDIO]]=1,"SUFICIENTE","")))))</f>
        <v>NOTABLE</v>
      </c>
      <c r="H2550" s="5">
        <f>MAX(ActividadesCom[[#This Row],[PERÍODO 1]],ActividadesCom[[#This Row],[PERÍODO 2]],ActividadesCom[[#This Row],[PERÍODO 3]],ActividadesCom[[#This Row],[PERÍODO 4]],ActividadesCom[[#This Row],[PERÍODO 5]])</f>
        <v>20213</v>
      </c>
      <c r="I2550" s="6" t="s">
        <v>4692</v>
      </c>
      <c r="J2550" s="5">
        <v>20213</v>
      </c>
      <c r="K2550" s="5" t="s">
        <v>4007</v>
      </c>
      <c r="L2550" s="5">
        <f>IF(ActividadesCom[[#This Row],[NIVEL 1]]&lt;&gt;0,VLOOKUP(ActividadesCom[[#This Row],[NIVEL 1]],Catálogo!A:B,2,FALSE),"")</f>
        <v>4</v>
      </c>
      <c r="M2550" s="5">
        <v>1</v>
      </c>
      <c r="N2550" s="6"/>
      <c r="O2550" s="5"/>
      <c r="P2550" s="5"/>
      <c r="Q2550" s="5" t="str">
        <f>IF(ActividadesCom[[#This Row],[NIVEL 2]]&lt;&gt;0,VLOOKUP(ActividadesCom[[#This Row],[NIVEL 2]],Catálogo!A:B,2,FALSE),"")</f>
        <v/>
      </c>
      <c r="R2550" s="5"/>
      <c r="S2550" s="6"/>
      <c r="T2550" s="5"/>
      <c r="U2550" s="5"/>
      <c r="V2550" s="5" t="str">
        <f>IF(ActividadesCom[[#This Row],[NIVEL 3]]&lt;&gt;0,VLOOKUP(ActividadesCom[[#This Row],[NIVEL 3]],Catálogo!A:B,2,FALSE),"")</f>
        <v/>
      </c>
      <c r="W2550" s="5"/>
      <c r="X2550" s="6" t="s">
        <v>4476</v>
      </c>
      <c r="Y2550" s="5">
        <v>20211</v>
      </c>
      <c r="Z2550" s="5" t="s">
        <v>4008</v>
      </c>
      <c r="AA2550" s="5">
        <f>IF(ActividadesCom[[#This Row],[NIVEL 4]]&lt;&gt;0,VLOOKUP(ActividadesCom[[#This Row],[NIVEL 4]],Catálogo!A:B,2,FALSE),"")</f>
        <v>3</v>
      </c>
      <c r="AB2550" s="5">
        <v>1</v>
      </c>
      <c r="AC2550" s="9" t="s">
        <v>47</v>
      </c>
      <c r="AD2550" s="8">
        <v>20193</v>
      </c>
      <c r="AE2550" s="8" t="s">
        <v>4008</v>
      </c>
      <c r="AF2550" s="5">
        <f>IF(ActividadesCom[[#This Row],[NIVEL 5]]&lt;&gt;0,VLOOKUP(ActividadesCom[[#This Row],[NIVEL 5]],Catálogo!A:B,2,FALSE),"")</f>
        <v>3</v>
      </c>
      <c r="AG2550" s="8">
        <v>1</v>
      </c>
      <c r="AH2550" s="2"/>
    </row>
    <row r="2551" spans="1:34" ht="30" hidden="1" customHeight="1" x14ac:dyDescent="0.25">
      <c r="A2551" s="7">
        <v>19470050</v>
      </c>
      <c r="B2551" s="6" t="str">
        <f>VLOOKUP(ActividadesCom[[#This Row],[NO. DE CONTROL]],'LISTADO ESTUDIANTES'!A:C,2,FALSE)</f>
        <v>MORALES OROPEZA FARIDE ALEJANDRA</v>
      </c>
      <c r="C2551" s="6" t="str">
        <f>VLOOKUP(ActividadesCom[[#This Row],[NO. DE CONTROL]],'LISTADO ESTUDIANTES'!A:C,3,FALSE)</f>
        <v>ARQUITECTURA</v>
      </c>
      <c r="D2551" s="5" t="str">
        <f>VLOOKUP(ActividadesCom[[#This Row],[NO. DE CONTROL]],'LISTADO ESTUDIANTES'!A:D,4,FALSE)</f>
        <v>EGRESADO(A)</v>
      </c>
      <c r="E2551" s="5">
        <f>SUM(ActividadesCom[[#This Row],[CRÉD. 1]],ActividadesCom[[#This Row],[CRÉD. 2]],ActividadesCom[[#This Row],[CRÉD. 3]],ActividadesCom[[#This Row],[CRÉD. 4]],ActividadesCom[[#This Row],[CRÉD. 5]])</f>
        <v>0</v>
      </c>
      <c r="F2551" s="17" t="str">
        <f>IF(ActividadesCom[[#This Row],[ÚLTIMO SEMESTRE CON CRÉDITOS]]&gt;0,ROUND(AVERAGE(ActividadesCom[[#This Row],[VALOR NIVEL 5]],ActividadesCom[[#This Row],[VALOR NIVEL 4]],ActividadesCom[[#This Row],[VALOR NIVEL 3]],ActividadesCom[[#This Row],[VALOR NIVEL 2]],ActividadesCom[[#This Row],[VALOR NIVEL 1]]),0),"")</f>
        <v/>
      </c>
      <c r="G2551" s="5" t="str">
        <f>IF(ActividadesCom[[#This Row],[PROMEDIO]]="","",IF(ActividadesCom[[#This Row],[PROMEDIO]]&gt;=4,"EXCELENTE",IF(ActividadesCom[[#This Row],[PROMEDIO]]&gt;=3,"NOTABLE",IF(ActividadesCom[[#This Row],[PROMEDIO]]&gt;=2,"BUENO",IF(ActividadesCom[[#This Row],[PROMEDIO]]=1,"SUFICIENTE","")))))</f>
        <v/>
      </c>
      <c r="H2551" s="5">
        <f>MAX(ActividadesCom[[#This Row],[PERÍODO 1]],ActividadesCom[[#This Row],[PERÍODO 2]],ActividadesCom[[#This Row],[PERÍODO 3]],ActividadesCom[[#This Row],[PERÍODO 4]],ActividadesCom[[#This Row],[PERÍODO 5]])</f>
        <v>0</v>
      </c>
      <c r="I2551" s="6"/>
      <c r="J2551" s="5"/>
      <c r="K2551" s="5"/>
      <c r="L2551" s="5" t="str">
        <f>IF(ActividadesCom[[#This Row],[NIVEL 1]]&lt;&gt;0,VLOOKUP(ActividadesCom[[#This Row],[NIVEL 1]],Catálogo!A:B,2,FALSE),"")</f>
        <v/>
      </c>
      <c r="M2551" s="5"/>
      <c r="N2551" s="6"/>
      <c r="O2551" s="5"/>
      <c r="P2551" s="5"/>
      <c r="Q2551" s="5" t="str">
        <f>IF(ActividadesCom[[#This Row],[NIVEL 2]]&lt;&gt;0,VLOOKUP(ActividadesCom[[#This Row],[NIVEL 2]],Catálogo!A:B,2,FALSE),"")</f>
        <v/>
      </c>
      <c r="R2551" s="5"/>
      <c r="S2551" s="6"/>
      <c r="T2551" s="5"/>
      <c r="U2551" s="5"/>
      <c r="V2551" s="5" t="str">
        <f>IF(ActividadesCom[[#This Row],[NIVEL 3]]&lt;&gt;0,VLOOKUP(ActividadesCom[[#This Row],[NIVEL 3]],Catálogo!A:B,2,FALSE),"")</f>
        <v/>
      </c>
      <c r="W2551" s="5"/>
      <c r="X2551" s="6"/>
      <c r="Y2551" s="5"/>
      <c r="Z2551" s="5"/>
      <c r="AA2551" s="5" t="str">
        <f>IF(ActividadesCom[[#This Row],[NIVEL 4]]&lt;&gt;0,VLOOKUP(ActividadesCom[[#This Row],[NIVEL 4]],Catálogo!A:B,2,FALSE),"")</f>
        <v/>
      </c>
      <c r="AB2551" s="5"/>
      <c r="AC2551" s="6"/>
      <c r="AD2551" s="5"/>
      <c r="AE2551" s="5"/>
      <c r="AF2551" s="5" t="str">
        <f>IF(ActividadesCom[[#This Row],[NIVEL 5]]&lt;&gt;0,VLOOKUP(ActividadesCom[[#This Row],[NIVEL 5]],Catálogo!A:B,2,FALSE),"")</f>
        <v/>
      </c>
      <c r="AG2551" s="5"/>
      <c r="AH2551" s="2"/>
    </row>
    <row r="2552" spans="1:34" ht="30" hidden="1" customHeight="1" x14ac:dyDescent="0.25">
      <c r="A2552" s="7">
        <v>19470051</v>
      </c>
      <c r="B2552" s="6" t="str">
        <f>VLOOKUP(ActividadesCom[[#This Row],[NO. DE CONTROL]],'LISTADO ESTUDIANTES'!A:C,2,FALSE)</f>
        <v>COL CAAMAL FERNANDO AZAEL</v>
      </c>
      <c r="C2552" s="6" t="str">
        <f>VLOOKUP(ActividadesCom[[#This Row],[NO. DE CONTROL]],'LISTADO ESTUDIANTES'!A:C,3,FALSE)</f>
        <v>ARQUITECTURA</v>
      </c>
      <c r="D2552" s="5" t="str">
        <f>VLOOKUP(ActividadesCom[[#This Row],[NO. DE CONTROL]],'LISTADO ESTUDIANTES'!A:D,4,FALSE)</f>
        <v>EGRESADO(A)</v>
      </c>
      <c r="E2552" s="5">
        <f>SUM(ActividadesCom[[#This Row],[CRÉD. 1]],ActividadesCom[[#This Row],[CRÉD. 2]],ActividadesCom[[#This Row],[CRÉD. 3]],ActividadesCom[[#This Row],[CRÉD. 4]],ActividadesCom[[#This Row],[CRÉD. 5]])</f>
        <v>1</v>
      </c>
      <c r="F2552" s="17">
        <f>IF(ActividadesCom[[#This Row],[ÚLTIMO SEMESTRE CON CRÉDITOS]]&gt;0,ROUND(AVERAGE(ActividadesCom[[#This Row],[VALOR NIVEL 5]],ActividadesCom[[#This Row],[VALOR NIVEL 4]],ActividadesCom[[#This Row],[VALOR NIVEL 3]],ActividadesCom[[#This Row],[VALOR NIVEL 2]],ActividadesCom[[#This Row],[VALOR NIVEL 1]]),0),"")</f>
        <v>4</v>
      </c>
      <c r="G2552" s="5" t="str">
        <f>IF(ActividadesCom[[#This Row],[PROMEDIO]]="","",IF(ActividadesCom[[#This Row],[PROMEDIO]]&gt;=4,"EXCELENTE",IF(ActividadesCom[[#This Row],[PROMEDIO]]&gt;=3,"NOTABLE",IF(ActividadesCom[[#This Row],[PROMEDIO]]&gt;=2,"BUENO",IF(ActividadesCom[[#This Row],[PROMEDIO]]=1,"SUFICIENTE","")))))</f>
        <v>EXCELENTE</v>
      </c>
      <c r="H2552" s="5">
        <f>MAX(ActividadesCom[[#This Row],[PERÍODO 1]],ActividadesCom[[#This Row],[PERÍODO 2]],ActividadesCom[[#This Row],[PERÍODO 3]],ActividadesCom[[#This Row],[PERÍODO 4]],ActividadesCom[[#This Row],[PERÍODO 5]])</f>
        <v>20193</v>
      </c>
      <c r="I2552" s="6"/>
      <c r="J2552" s="5"/>
      <c r="K2552" s="5"/>
      <c r="L2552" s="5" t="str">
        <f>IF(ActividadesCom[[#This Row],[NIVEL 1]]&lt;&gt;0,VLOOKUP(ActividadesCom[[#This Row],[NIVEL 1]],Catálogo!A:B,2,FALSE),"")</f>
        <v/>
      </c>
      <c r="M2552" s="5"/>
      <c r="N2552" s="6"/>
      <c r="O2552" s="5"/>
      <c r="P2552" s="5"/>
      <c r="Q2552" s="5" t="str">
        <f>IF(ActividadesCom[[#This Row],[NIVEL 2]]&lt;&gt;0,VLOOKUP(ActividadesCom[[#This Row],[NIVEL 2]],Catálogo!A:B,2,FALSE),"")</f>
        <v/>
      </c>
      <c r="R2552" s="5"/>
      <c r="S2552" s="6"/>
      <c r="T2552" s="5"/>
      <c r="U2552" s="5"/>
      <c r="V2552" s="5" t="str">
        <f>IF(ActividadesCom[[#This Row],[NIVEL 3]]&lt;&gt;0,VLOOKUP(ActividadesCom[[#This Row],[NIVEL 3]],Catálogo!A:B,2,FALSE),"")</f>
        <v/>
      </c>
      <c r="W2552" s="5"/>
      <c r="X2552" s="6"/>
      <c r="Y2552" s="5"/>
      <c r="Z2552" s="5"/>
      <c r="AA2552" s="5" t="str">
        <f>IF(ActividadesCom[[#This Row],[NIVEL 4]]&lt;&gt;0,VLOOKUP(ActividadesCom[[#This Row],[NIVEL 4]],Catálogo!A:B,2,FALSE),"")</f>
        <v/>
      </c>
      <c r="AB2552" s="5"/>
      <c r="AC2552" s="6" t="s">
        <v>978</v>
      </c>
      <c r="AD2552" s="5">
        <v>20193</v>
      </c>
      <c r="AE2552" s="5" t="s">
        <v>4007</v>
      </c>
      <c r="AF2552" s="5">
        <f>IF(ActividadesCom[[#This Row],[NIVEL 5]]&lt;&gt;0,VLOOKUP(ActividadesCom[[#This Row],[NIVEL 5]],Catálogo!A:B,2,FALSE),"")</f>
        <v>4</v>
      </c>
      <c r="AG2552" s="5">
        <v>1</v>
      </c>
      <c r="AH2552" s="2"/>
    </row>
    <row r="2553" spans="1:34" ht="30" hidden="1" customHeight="1" x14ac:dyDescent="0.25">
      <c r="A2553" s="7">
        <v>19470052</v>
      </c>
      <c r="B2553" s="6" t="str">
        <f>VLOOKUP(ActividadesCom[[#This Row],[NO. DE CONTROL]],'LISTADO ESTUDIANTES'!A:C,2,FALSE)</f>
        <v>SANTIAGO YAÑEZ LUIS CARLOS</v>
      </c>
      <c r="C2553" s="6" t="str">
        <f>VLOOKUP(ActividadesCom[[#This Row],[NO. DE CONTROL]],'LISTADO ESTUDIANTES'!A:C,3,FALSE)</f>
        <v>ARQUITECTURA</v>
      </c>
      <c r="D2553" s="5" t="str">
        <f>VLOOKUP(ActividadesCom[[#This Row],[NO. DE CONTROL]],'LISTADO ESTUDIANTES'!A:D,4,FALSE)</f>
        <v>EGRESADO(A)</v>
      </c>
      <c r="E2553" s="5">
        <f>SUM(ActividadesCom[[#This Row],[CRÉD. 1]],ActividadesCom[[#This Row],[CRÉD. 2]],ActividadesCom[[#This Row],[CRÉD. 3]],ActividadesCom[[#This Row],[CRÉD. 4]],ActividadesCom[[#This Row],[CRÉD. 5]])</f>
        <v>5</v>
      </c>
      <c r="F2553" s="17">
        <f>IF(ActividadesCom[[#This Row],[ÚLTIMO SEMESTRE CON CRÉDITOS]]&gt;0,ROUND(AVERAGE(ActividadesCom[[#This Row],[VALOR NIVEL 5]],ActividadesCom[[#This Row],[VALOR NIVEL 4]],ActividadesCom[[#This Row],[VALOR NIVEL 3]],ActividadesCom[[#This Row],[VALOR NIVEL 2]],ActividadesCom[[#This Row],[VALOR NIVEL 1]]),0),"")</f>
        <v>3</v>
      </c>
      <c r="G2553" s="5" t="str">
        <f>IF(ActividadesCom[[#This Row],[PROMEDIO]]="","",IF(ActividadesCom[[#This Row],[PROMEDIO]]&gt;=4,"EXCELENTE",IF(ActividadesCom[[#This Row],[PROMEDIO]]&gt;=3,"NOTABLE",IF(ActividadesCom[[#This Row],[PROMEDIO]]&gt;=2,"BUENO",IF(ActividadesCom[[#This Row],[PROMEDIO]]=1,"SUFICIENTE","")))))</f>
        <v>NOTABLE</v>
      </c>
      <c r="H2553" s="5">
        <f>MAX(ActividadesCom[[#This Row],[PERÍODO 1]],ActividadesCom[[#This Row],[PERÍODO 2]],ActividadesCom[[#This Row],[PERÍODO 3]],ActividadesCom[[#This Row],[PERÍODO 4]],ActividadesCom[[#This Row],[PERÍODO 5]])</f>
        <v>20233</v>
      </c>
      <c r="I2553" s="6" t="s">
        <v>4692</v>
      </c>
      <c r="J2553" s="5">
        <v>20213</v>
      </c>
      <c r="K2553" s="5" t="s">
        <v>4007</v>
      </c>
      <c r="L2553" s="5">
        <f>IF(ActividadesCom[[#This Row],[NIVEL 1]]&lt;&gt;0,VLOOKUP(ActividadesCom[[#This Row],[NIVEL 1]],Catálogo!A:B,2,FALSE),"")</f>
        <v>4</v>
      </c>
      <c r="M2553" s="5">
        <v>1</v>
      </c>
      <c r="N2553" s="6" t="s">
        <v>6300</v>
      </c>
      <c r="O2553" s="5">
        <v>20233</v>
      </c>
      <c r="P2553" s="5" t="s">
        <v>4008</v>
      </c>
      <c r="Q2553" s="5">
        <f>IF(ActividadesCom[[#This Row],[NIVEL 2]]&lt;&gt;0,VLOOKUP(ActividadesCom[[#This Row],[NIVEL 2]],Catálogo!A:B,2,FALSE),"")</f>
        <v>3</v>
      </c>
      <c r="R2553" s="5">
        <v>1</v>
      </c>
      <c r="S2553" s="6" t="s">
        <v>4512</v>
      </c>
      <c r="T2553" s="5">
        <v>20211</v>
      </c>
      <c r="U2553" s="5" t="s">
        <v>4007</v>
      </c>
      <c r="V2553" s="5">
        <f>IF(ActividadesCom[[#This Row],[NIVEL 3]]&lt;&gt;0,VLOOKUP(ActividadesCom[[#This Row],[NIVEL 3]],Catálogo!A:B,2,FALSE),"")</f>
        <v>4</v>
      </c>
      <c r="W2553" s="5">
        <v>1</v>
      </c>
      <c r="X2553" s="6" t="s">
        <v>615</v>
      </c>
      <c r="Y2553" s="5">
        <v>20193</v>
      </c>
      <c r="Z2553" s="5" t="s">
        <v>4009</v>
      </c>
      <c r="AA2553" s="5">
        <f>IF(ActividadesCom[[#This Row],[NIVEL 4]]&lt;&gt;0,VLOOKUP(ActividadesCom[[#This Row],[NIVEL 4]],Catálogo!A:B,2,FALSE),"")</f>
        <v>2</v>
      </c>
      <c r="AB2553" s="5">
        <v>1</v>
      </c>
      <c r="AC2553" s="6" t="s">
        <v>47</v>
      </c>
      <c r="AD2553" s="5">
        <v>20193</v>
      </c>
      <c r="AE2553" s="5" t="s">
        <v>4008</v>
      </c>
      <c r="AF2553" s="5">
        <f>IF(ActividadesCom[[#This Row],[NIVEL 5]]&lt;&gt;0,VLOOKUP(ActividadesCom[[#This Row],[NIVEL 5]],Catálogo!A:B,2,FALSE),"")</f>
        <v>3</v>
      </c>
      <c r="AG2553" s="5">
        <v>1</v>
      </c>
      <c r="AH2553" s="2"/>
    </row>
    <row r="2554" spans="1:34" ht="30" hidden="1" customHeight="1" x14ac:dyDescent="0.25">
      <c r="A2554" s="7">
        <v>19470053</v>
      </c>
      <c r="B2554" s="6" t="str">
        <f>VLOOKUP(ActividadesCom[[#This Row],[NO. DE CONTROL]],'LISTADO ESTUDIANTES'!A:C,2,FALSE)</f>
        <v>NAH MANRIQUE MIGUEL ALEJANDRO</v>
      </c>
      <c r="C2554" s="6" t="str">
        <f>VLOOKUP(ActividadesCom[[#This Row],[NO. DE CONTROL]],'LISTADO ESTUDIANTES'!A:C,3,FALSE)</f>
        <v>ARQUITECTURA</v>
      </c>
      <c r="D2554" s="5" t="str">
        <f>VLOOKUP(ActividadesCom[[#This Row],[NO. DE CONTROL]],'LISTADO ESTUDIANTES'!A:D,4,FALSE)</f>
        <v>EGRESADO(A)</v>
      </c>
      <c r="E2554" s="5">
        <f>SUM(ActividadesCom[[#This Row],[CRÉD. 1]],ActividadesCom[[#This Row],[CRÉD. 2]],ActividadesCom[[#This Row],[CRÉD. 3]],ActividadesCom[[#This Row],[CRÉD. 4]],ActividadesCom[[#This Row],[CRÉD. 5]])</f>
        <v>5</v>
      </c>
      <c r="F2554" s="17">
        <f>IF(ActividadesCom[[#This Row],[ÚLTIMO SEMESTRE CON CRÉDITOS]]&gt;0,ROUND(AVERAGE(ActividadesCom[[#This Row],[VALOR NIVEL 5]],ActividadesCom[[#This Row],[VALOR NIVEL 4]],ActividadesCom[[#This Row],[VALOR NIVEL 3]],ActividadesCom[[#This Row],[VALOR NIVEL 2]],ActividadesCom[[#This Row],[VALOR NIVEL 1]]),0),"")</f>
        <v>4</v>
      </c>
      <c r="G2554" s="5" t="str">
        <f>IF(ActividadesCom[[#This Row],[PROMEDIO]]="","",IF(ActividadesCom[[#This Row],[PROMEDIO]]&gt;=4,"EXCELENTE",IF(ActividadesCom[[#This Row],[PROMEDIO]]&gt;=3,"NOTABLE",IF(ActividadesCom[[#This Row],[PROMEDIO]]&gt;=2,"BUENO",IF(ActividadesCom[[#This Row],[PROMEDIO]]=1,"SUFICIENTE","")))))</f>
        <v>EXCELENTE</v>
      </c>
      <c r="H2554" s="5">
        <f>MAX(ActividadesCom[[#This Row],[PERÍODO 1]],ActividadesCom[[#This Row],[PERÍODO 2]],ActividadesCom[[#This Row],[PERÍODO 3]],ActividadesCom[[#This Row],[PERÍODO 4]],ActividadesCom[[#This Row],[PERÍODO 5]])</f>
        <v>20223</v>
      </c>
      <c r="I2554" s="6" t="s">
        <v>4692</v>
      </c>
      <c r="J2554" s="5">
        <v>20213</v>
      </c>
      <c r="K2554" s="5" t="s">
        <v>4007</v>
      </c>
      <c r="L2554" s="5">
        <f>IF(ActividadesCom[[#This Row],[NIVEL 1]]&lt;&gt;0,VLOOKUP(ActividadesCom[[#This Row],[NIVEL 1]],Catálogo!A:B,2,FALSE),"")</f>
        <v>4</v>
      </c>
      <c r="M2554" s="5">
        <v>1</v>
      </c>
      <c r="N2554" s="6" t="s">
        <v>5626</v>
      </c>
      <c r="O2554" s="5">
        <v>20221</v>
      </c>
      <c r="P2554" s="5" t="s">
        <v>4007</v>
      </c>
      <c r="Q2554" s="5">
        <f>IF(ActividadesCom[[#This Row],[NIVEL 2]]&lt;&gt;0,VLOOKUP(ActividadesCom[[#This Row],[NIVEL 2]],Catálogo!A:B,2,FALSE),"")</f>
        <v>4</v>
      </c>
      <c r="R2554" s="5">
        <v>1</v>
      </c>
      <c r="S2554" s="6" t="s">
        <v>5663</v>
      </c>
      <c r="T2554" s="5">
        <v>20223</v>
      </c>
      <c r="U2554" s="5" t="s">
        <v>4007</v>
      </c>
      <c r="V2554" s="5">
        <f>IF(ActividadesCom[[#This Row],[NIVEL 3]]&lt;&gt;0,VLOOKUP(ActividadesCom[[#This Row],[NIVEL 3]],Catálogo!A:B,2,FALSE),"")</f>
        <v>4</v>
      </c>
      <c r="W2554" s="5">
        <v>1</v>
      </c>
      <c r="X2554" s="6" t="s">
        <v>2952</v>
      </c>
      <c r="Y2554" s="5">
        <v>20201</v>
      </c>
      <c r="Z2554" s="5" t="s">
        <v>4008</v>
      </c>
      <c r="AA2554" s="5">
        <f>IF(ActividadesCom[[#This Row],[NIVEL 4]]&lt;&gt;0,VLOOKUP(ActividadesCom[[#This Row],[NIVEL 4]],Catálogo!A:B,2,FALSE),"")</f>
        <v>3</v>
      </c>
      <c r="AB2554" s="5">
        <v>1</v>
      </c>
      <c r="AC2554" s="6" t="s">
        <v>42</v>
      </c>
      <c r="AD2554" s="5">
        <v>20193</v>
      </c>
      <c r="AE2554" s="5" t="s">
        <v>4008</v>
      </c>
      <c r="AF2554" s="5">
        <f>IF(ActividadesCom[[#This Row],[NIVEL 5]]&lt;&gt;0,VLOOKUP(ActividadesCom[[#This Row],[NIVEL 5]],Catálogo!A:B,2,FALSE),"")</f>
        <v>3</v>
      </c>
      <c r="AG2554" s="5">
        <v>1</v>
      </c>
      <c r="AH2554" s="2"/>
    </row>
    <row r="2555" spans="1:34" ht="30" hidden="1" customHeight="1" x14ac:dyDescent="0.25">
      <c r="A2555" s="7">
        <v>19470054</v>
      </c>
      <c r="B2555" s="6" t="str">
        <f>VLOOKUP(ActividadesCom[[#This Row],[NO. DE CONTROL]],'LISTADO ESTUDIANTES'!A:C,2,FALSE)</f>
        <v>PECH DZIB EMANUEL ALBERTO</v>
      </c>
      <c r="C2555" s="6" t="str">
        <f>VLOOKUP(ActividadesCom[[#This Row],[NO. DE CONTROL]],'LISTADO ESTUDIANTES'!A:C,3,FALSE)</f>
        <v>ARQUITECTURA</v>
      </c>
      <c r="D2555" s="5" t="str">
        <f>VLOOKUP(ActividadesCom[[#This Row],[NO. DE CONTROL]],'LISTADO ESTUDIANTES'!A:D,4,FALSE)</f>
        <v>EGRESADO(A)</v>
      </c>
      <c r="E2555" s="5">
        <f>SUM(ActividadesCom[[#This Row],[CRÉD. 1]],ActividadesCom[[#This Row],[CRÉD. 2]],ActividadesCom[[#This Row],[CRÉD. 3]],ActividadesCom[[#This Row],[CRÉD. 4]],ActividadesCom[[#This Row],[CRÉD. 5]])</f>
        <v>5</v>
      </c>
      <c r="F2555" s="17">
        <f>IF(ActividadesCom[[#This Row],[ÚLTIMO SEMESTRE CON CRÉDITOS]]&gt;0,ROUND(AVERAGE(ActividadesCom[[#This Row],[VALOR NIVEL 5]],ActividadesCom[[#This Row],[VALOR NIVEL 4]],ActividadesCom[[#This Row],[VALOR NIVEL 3]],ActividadesCom[[#This Row],[VALOR NIVEL 2]],ActividadesCom[[#This Row],[VALOR NIVEL 1]]),0),"")</f>
        <v>3</v>
      </c>
      <c r="G2555" s="5" t="str">
        <f>IF(ActividadesCom[[#This Row],[PROMEDIO]]="","",IF(ActividadesCom[[#This Row],[PROMEDIO]]&gt;=4,"EXCELENTE",IF(ActividadesCom[[#This Row],[PROMEDIO]]&gt;=3,"NOTABLE",IF(ActividadesCom[[#This Row],[PROMEDIO]]&gt;=2,"BUENO",IF(ActividadesCom[[#This Row],[PROMEDIO]]=1,"SUFICIENTE","")))))</f>
        <v>NOTABLE</v>
      </c>
      <c r="H2555" s="5">
        <f>MAX(ActividadesCom[[#This Row],[PERÍODO 1]],ActividadesCom[[#This Row],[PERÍODO 2]],ActividadesCom[[#This Row],[PERÍODO 3]],ActividadesCom[[#This Row],[PERÍODO 4]],ActividadesCom[[#This Row],[PERÍODO 5]])</f>
        <v>20213</v>
      </c>
      <c r="I2555" s="6" t="s">
        <v>615</v>
      </c>
      <c r="J2555" s="5">
        <v>20202</v>
      </c>
      <c r="K2555" s="5" t="s">
        <v>4009</v>
      </c>
      <c r="L2555" s="5">
        <f>IF(ActividadesCom[[#This Row],[NIVEL 1]]&lt;&gt;0,VLOOKUP(ActividadesCom[[#This Row],[NIVEL 1]],Catálogo!A:B,2,FALSE),"")</f>
        <v>2</v>
      </c>
      <c r="M2555" s="5">
        <v>1</v>
      </c>
      <c r="N2555" s="6" t="s">
        <v>615</v>
      </c>
      <c r="O2555" s="5">
        <v>20201</v>
      </c>
      <c r="P2555" s="5" t="s">
        <v>4008</v>
      </c>
      <c r="Q2555" s="5">
        <f>IF(ActividadesCom[[#This Row],[NIVEL 2]]&lt;&gt;0,VLOOKUP(ActividadesCom[[#This Row],[NIVEL 2]],Catálogo!A:B,2,FALSE),"")</f>
        <v>3</v>
      </c>
      <c r="R2555" s="5">
        <v>1</v>
      </c>
      <c r="S2555" s="6" t="s">
        <v>4692</v>
      </c>
      <c r="T2555" s="5">
        <v>20213</v>
      </c>
      <c r="U2555" s="5" t="s">
        <v>4007</v>
      </c>
      <c r="V2555" s="5">
        <f>IF(ActividadesCom[[#This Row],[NIVEL 3]]&lt;&gt;0,VLOOKUP(ActividadesCom[[#This Row],[NIVEL 3]],Catálogo!A:B,2,FALSE),"")</f>
        <v>4</v>
      </c>
      <c r="W2555" s="5">
        <v>1</v>
      </c>
      <c r="X2555" s="6" t="s">
        <v>2777</v>
      </c>
      <c r="Y2555" s="5">
        <v>20201</v>
      </c>
      <c r="Z2555" s="5" t="s">
        <v>4008</v>
      </c>
      <c r="AA2555" s="5">
        <f>IF(ActividadesCom[[#This Row],[NIVEL 4]]&lt;&gt;0,VLOOKUP(ActividadesCom[[#This Row],[NIVEL 4]],Catálogo!A:B,2,FALSE),"")</f>
        <v>3</v>
      </c>
      <c r="AB2555" s="5">
        <v>1</v>
      </c>
      <c r="AC2555" s="6" t="s">
        <v>978</v>
      </c>
      <c r="AD2555" s="5">
        <v>20193</v>
      </c>
      <c r="AE2555" s="5" t="s">
        <v>4007</v>
      </c>
      <c r="AF2555" s="5">
        <f>IF(ActividadesCom[[#This Row],[NIVEL 5]]&lt;&gt;0,VLOOKUP(ActividadesCom[[#This Row],[NIVEL 5]],Catálogo!A:B,2,FALSE),"")</f>
        <v>4</v>
      </c>
      <c r="AG2555" s="5">
        <v>1</v>
      </c>
      <c r="AH2555" s="2"/>
    </row>
    <row r="2556" spans="1:34" ht="30" hidden="1" customHeight="1" x14ac:dyDescent="0.25">
      <c r="A2556" s="7">
        <v>19470055</v>
      </c>
      <c r="B2556" s="6" t="str">
        <f>VLOOKUP(ActividadesCom[[#This Row],[NO. DE CONTROL]],'LISTADO ESTUDIANTES'!A:C,2,FALSE)</f>
        <v>SANTANA CHI JARED</v>
      </c>
      <c r="C2556" s="6" t="str">
        <f>VLOOKUP(ActividadesCom[[#This Row],[NO. DE CONTROL]],'LISTADO ESTUDIANTES'!A:C,3,FALSE)</f>
        <v>ARQUITECTURA</v>
      </c>
      <c r="D2556" s="5" t="str">
        <f>VLOOKUP(ActividadesCom[[#This Row],[NO. DE CONTROL]],'LISTADO ESTUDIANTES'!A:D,4,FALSE)</f>
        <v>EGRESADO(A)</v>
      </c>
      <c r="E2556" s="5">
        <f>SUM(ActividadesCom[[#This Row],[CRÉD. 1]],ActividadesCom[[#This Row],[CRÉD. 2]],ActividadesCom[[#This Row],[CRÉD. 3]],ActividadesCom[[#This Row],[CRÉD. 4]],ActividadesCom[[#This Row],[CRÉD. 5]])</f>
        <v>2</v>
      </c>
      <c r="F2556" s="17">
        <f>IF(ActividadesCom[[#This Row],[ÚLTIMO SEMESTRE CON CRÉDITOS]]&gt;0,ROUND(AVERAGE(ActividadesCom[[#This Row],[VALOR NIVEL 5]],ActividadesCom[[#This Row],[VALOR NIVEL 4]],ActividadesCom[[#This Row],[VALOR NIVEL 3]],ActividadesCom[[#This Row],[VALOR NIVEL 2]],ActividadesCom[[#This Row],[VALOR NIVEL 1]]),0),"")</f>
        <v>4</v>
      </c>
      <c r="G2556" s="5" t="str">
        <f>IF(ActividadesCom[[#This Row],[PROMEDIO]]="","",IF(ActividadesCom[[#This Row],[PROMEDIO]]&gt;=4,"EXCELENTE",IF(ActividadesCom[[#This Row],[PROMEDIO]]&gt;=3,"NOTABLE",IF(ActividadesCom[[#This Row],[PROMEDIO]]&gt;=2,"BUENO",IF(ActividadesCom[[#This Row],[PROMEDIO]]=1,"SUFICIENTE","")))))</f>
        <v>EXCELENTE</v>
      </c>
      <c r="H2556" s="5">
        <f>MAX(ActividadesCom[[#This Row],[PERÍODO 1]],ActividadesCom[[#This Row],[PERÍODO 2]],ActividadesCom[[#This Row],[PERÍODO 3]],ActividadesCom[[#This Row],[PERÍODO 4]],ActividadesCom[[#This Row],[PERÍODO 5]])</f>
        <v>20201</v>
      </c>
      <c r="I2556" s="6"/>
      <c r="J2556" s="5"/>
      <c r="K2556" s="5"/>
      <c r="L2556" s="5" t="str">
        <f>IF(ActividadesCom[[#This Row],[NIVEL 1]]&lt;&gt;0,VLOOKUP(ActividadesCom[[#This Row],[NIVEL 1]],Catálogo!A:B,2,FALSE),"")</f>
        <v/>
      </c>
      <c r="M2556" s="5"/>
      <c r="N2556" s="6"/>
      <c r="O2556" s="5"/>
      <c r="P2556" s="5"/>
      <c r="Q2556" s="5" t="str">
        <f>IF(ActividadesCom[[#This Row],[NIVEL 2]]&lt;&gt;0,VLOOKUP(ActividadesCom[[#This Row],[NIVEL 2]],Catálogo!A:B,2,FALSE),"")</f>
        <v/>
      </c>
      <c r="R2556" s="5"/>
      <c r="S2556" s="6"/>
      <c r="T2556" s="5"/>
      <c r="U2556" s="5"/>
      <c r="V2556" s="5" t="str">
        <f>IF(ActividadesCom[[#This Row],[NIVEL 3]]&lt;&gt;0,VLOOKUP(ActividadesCom[[#This Row],[NIVEL 3]],Catálogo!A:B,2,FALSE),"")</f>
        <v/>
      </c>
      <c r="W2556" s="5"/>
      <c r="X2556" s="5" t="s">
        <v>978</v>
      </c>
      <c r="Y2556" s="5">
        <v>20201</v>
      </c>
      <c r="Z2556" s="5" t="s">
        <v>4008</v>
      </c>
      <c r="AA2556" s="5">
        <f>IF(ActividadesCom[[#This Row],[NIVEL 4]]&lt;&gt;0,VLOOKUP(ActividadesCom[[#This Row],[NIVEL 4]],Catálogo!A:B,2,FALSE),"")</f>
        <v>3</v>
      </c>
      <c r="AB2556" s="5">
        <v>1</v>
      </c>
      <c r="AC2556" s="6" t="s">
        <v>34</v>
      </c>
      <c r="AD2556" s="5">
        <v>20193</v>
      </c>
      <c r="AE2556" s="5" t="s">
        <v>4007</v>
      </c>
      <c r="AF2556" s="5">
        <f>IF(ActividadesCom[[#This Row],[NIVEL 5]]&lt;&gt;0,VLOOKUP(ActividadesCom[[#This Row],[NIVEL 5]],Catálogo!A:B,2,FALSE),"")</f>
        <v>4</v>
      </c>
      <c r="AG2556" s="5">
        <v>1</v>
      </c>
      <c r="AH2556" s="2"/>
    </row>
    <row r="2557" spans="1:34" ht="30" hidden="1" customHeight="1" x14ac:dyDescent="0.25">
      <c r="A2557" s="7">
        <v>19470056</v>
      </c>
      <c r="B2557" s="6" t="str">
        <f>VLOOKUP(ActividadesCom[[#This Row],[NO. DE CONTROL]],'LISTADO ESTUDIANTES'!A:C,2,FALSE)</f>
        <v>CHAN MARTINEZ GERARDO ALEJANDRO</v>
      </c>
      <c r="C2557" s="6" t="str">
        <f>VLOOKUP(ActividadesCom[[#This Row],[NO. DE CONTROL]],'LISTADO ESTUDIANTES'!A:C,3,FALSE)</f>
        <v>INGENIERIA CIVIL</v>
      </c>
      <c r="D2557" s="5" t="str">
        <f>VLOOKUP(ActividadesCom[[#This Row],[NO. DE CONTROL]],'LISTADO ESTUDIANTES'!A:D,4,FALSE)</f>
        <v>EGRESADO(A)</v>
      </c>
      <c r="E2557" s="5">
        <f>SUM(ActividadesCom[[#This Row],[CRÉD. 1]],ActividadesCom[[#This Row],[CRÉD. 2]],ActividadesCom[[#This Row],[CRÉD. 3]],ActividadesCom[[#This Row],[CRÉD. 4]],ActividadesCom[[#This Row],[CRÉD. 5]])</f>
        <v>6</v>
      </c>
      <c r="F2557" s="17">
        <f>IF(ActividadesCom[[#This Row],[ÚLTIMO SEMESTRE CON CRÉDITOS]]&gt;0,ROUND(AVERAGE(ActividadesCom[[#This Row],[VALOR NIVEL 5]],ActividadesCom[[#This Row],[VALOR NIVEL 4]],ActividadesCom[[#This Row],[VALOR NIVEL 3]],ActividadesCom[[#This Row],[VALOR NIVEL 2]],ActividadesCom[[#This Row],[VALOR NIVEL 1]]),0),"")</f>
        <v>3</v>
      </c>
      <c r="G2557" s="5" t="str">
        <f>IF(ActividadesCom[[#This Row],[PROMEDIO]]="","",IF(ActividadesCom[[#This Row],[PROMEDIO]]&gt;=4,"EXCELENTE",IF(ActividadesCom[[#This Row],[PROMEDIO]]&gt;=3,"NOTABLE",IF(ActividadesCom[[#This Row],[PROMEDIO]]&gt;=2,"BUENO",IF(ActividadesCom[[#This Row],[PROMEDIO]]=1,"SUFICIENTE","")))))</f>
        <v>NOTABLE</v>
      </c>
      <c r="H2557" s="5">
        <f>MAX(ActividadesCom[[#This Row],[PERÍODO 1]],ActividadesCom[[#This Row],[PERÍODO 2]],ActividadesCom[[#This Row],[PERÍODO 3]],ActividadesCom[[#This Row],[PERÍODO 4]],ActividadesCom[[#This Row],[PERÍODO 5]])</f>
        <v>20211</v>
      </c>
      <c r="I2557" s="6" t="s">
        <v>1067</v>
      </c>
      <c r="J2557" s="5">
        <v>20193</v>
      </c>
      <c r="K2557" s="5" t="s">
        <v>4009</v>
      </c>
      <c r="L2557" s="5">
        <f>IF(ActividadesCom[[#This Row],[NIVEL 1]]&lt;&gt;0,VLOOKUP(ActividadesCom[[#This Row],[NIVEL 1]],Catálogo!A:B,2,FALSE),"")</f>
        <v>2</v>
      </c>
      <c r="M2557" s="5">
        <v>2</v>
      </c>
      <c r="N2557" s="6" t="s">
        <v>4476</v>
      </c>
      <c r="O2557" s="5">
        <v>20211</v>
      </c>
      <c r="P2557" s="5" t="s">
        <v>4008</v>
      </c>
      <c r="Q2557" s="5">
        <f>IF(ActividadesCom[[#This Row],[NIVEL 2]]&lt;&gt;0,VLOOKUP(ActividadesCom[[#This Row],[NIVEL 2]],Catálogo!A:B,2,FALSE),"")</f>
        <v>3</v>
      </c>
      <c r="R2557" s="5">
        <v>1</v>
      </c>
      <c r="S2557" s="6" t="s">
        <v>3518</v>
      </c>
      <c r="T2557" s="5">
        <v>20211</v>
      </c>
      <c r="U2557" s="5" t="s">
        <v>4008</v>
      </c>
      <c r="V2557" s="5">
        <f>IF(ActividadesCom[[#This Row],[NIVEL 3]]&lt;&gt;0,VLOOKUP(ActividadesCom[[#This Row],[NIVEL 3]],Catálogo!A:B,2,FALSE),"")</f>
        <v>3</v>
      </c>
      <c r="W2557" s="5">
        <v>1</v>
      </c>
      <c r="X2557" s="6" t="s">
        <v>5</v>
      </c>
      <c r="Y2557" s="5">
        <v>20201</v>
      </c>
      <c r="Z2557" s="5" t="s">
        <v>4008</v>
      </c>
      <c r="AA2557" s="5">
        <f>IF(ActividadesCom[[#This Row],[NIVEL 4]]&lt;&gt;0,VLOOKUP(ActividadesCom[[#This Row],[NIVEL 4]],Catálogo!A:B,2,FALSE),"")</f>
        <v>3</v>
      </c>
      <c r="AB2557" s="5">
        <v>1</v>
      </c>
      <c r="AC2557" s="6" t="s">
        <v>5</v>
      </c>
      <c r="AD2557" s="5">
        <v>20193</v>
      </c>
      <c r="AE2557" s="5" t="s">
        <v>4007</v>
      </c>
      <c r="AF2557" s="5">
        <f>IF(ActividadesCom[[#This Row],[NIVEL 5]]&lt;&gt;0,VLOOKUP(ActividadesCom[[#This Row],[NIVEL 5]],Catálogo!A:B,2,FALSE),"")</f>
        <v>4</v>
      </c>
      <c r="AG2557" s="5">
        <v>1</v>
      </c>
      <c r="AH2557" s="2"/>
    </row>
    <row r="2558" spans="1:34" s="151" customFormat="1" ht="30" hidden="1" customHeight="1" x14ac:dyDescent="0.25">
      <c r="A2558" s="147">
        <v>19470057</v>
      </c>
      <c r="B2558" s="148" t="str">
        <f>VLOOKUP(ActividadesCom[[#This Row],[NO. DE CONTROL]],'LISTADO ESTUDIANTES'!A:C,2,FALSE)</f>
        <v>CRUZ NAAL GILMER EDIEL</v>
      </c>
      <c r="C2558" s="148" t="str">
        <f>VLOOKUP(ActividadesCom[[#This Row],[NO. DE CONTROL]],'LISTADO ESTUDIANTES'!A:C,3,FALSE)</f>
        <v>INGENIERIA CIVIL</v>
      </c>
      <c r="D2558" s="149" t="str">
        <f>VLOOKUP(ActividadesCom[[#This Row],[NO. DE CONTROL]],'LISTADO ESTUDIANTES'!A:D,4,FALSE)</f>
        <v>EGRESADO(A)</v>
      </c>
      <c r="E2558" s="149">
        <f>SUM(ActividadesCom[[#This Row],[CRÉD. 1]],ActividadesCom[[#This Row],[CRÉD. 2]],ActividadesCom[[#This Row],[CRÉD. 3]],ActividadesCom[[#This Row],[CRÉD. 4]],ActividadesCom[[#This Row],[CRÉD. 5]])</f>
        <v>5</v>
      </c>
      <c r="F2558" s="150">
        <f>IF(ActividadesCom[[#This Row],[ÚLTIMO SEMESTRE CON CRÉDITOS]]&gt;0,ROUND(AVERAGE(ActividadesCom[[#This Row],[VALOR NIVEL 5]],ActividadesCom[[#This Row],[VALOR NIVEL 4]],ActividadesCom[[#This Row],[VALOR NIVEL 3]],ActividadesCom[[#This Row],[VALOR NIVEL 2]],ActividadesCom[[#This Row],[VALOR NIVEL 1]]),0),"")</f>
        <v>3</v>
      </c>
      <c r="G2558" s="149" t="str">
        <f>IF(ActividadesCom[[#This Row],[PROMEDIO]]="","",IF(ActividadesCom[[#This Row],[PROMEDIO]]&gt;=4,"EXCELENTE",IF(ActividadesCom[[#This Row],[PROMEDIO]]&gt;=3,"NOTABLE",IF(ActividadesCom[[#This Row],[PROMEDIO]]&gt;=2,"BUENO",IF(ActividadesCom[[#This Row],[PROMEDIO]]=1,"SUFICIENTE","")))))</f>
        <v>NOTABLE</v>
      </c>
      <c r="H2558" s="149">
        <f>MAX(ActividadesCom[[#This Row],[PERÍODO 1]],ActividadesCom[[#This Row],[PERÍODO 2]],ActividadesCom[[#This Row],[PERÍODO 3]],ActividadesCom[[#This Row],[PERÍODO 4]],ActividadesCom[[#This Row],[PERÍODO 5]])</f>
        <v>20243</v>
      </c>
      <c r="I2558" s="148" t="s">
        <v>27</v>
      </c>
      <c r="J2558" s="149">
        <v>20231</v>
      </c>
      <c r="K2558" s="149" t="s">
        <v>4007</v>
      </c>
      <c r="L2558" s="149">
        <f>IF(ActividadesCom[[#This Row],[NIVEL 1]]&lt;&gt;0,VLOOKUP(ActividadesCom[[#This Row],[NIVEL 1]],Catálogo!A:B,2,FALSE),"")</f>
        <v>4</v>
      </c>
      <c r="M2558" s="149">
        <v>1</v>
      </c>
      <c r="N2558" s="148" t="s">
        <v>5819</v>
      </c>
      <c r="O2558" s="149">
        <v>20233</v>
      </c>
      <c r="P2558" s="149" t="s">
        <v>4008</v>
      </c>
      <c r="Q2558" s="149">
        <f>IF(ActividadesCom[[#This Row],[NIVEL 2]]&lt;&gt;0,VLOOKUP(ActividadesCom[[#This Row],[NIVEL 2]],Catálogo!A:B,2,FALSE),"")</f>
        <v>3</v>
      </c>
      <c r="R2558" s="149">
        <v>1</v>
      </c>
      <c r="S2558" s="148" t="s">
        <v>4476</v>
      </c>
      <c r="T2558" s="149">
        <v>20211</v>
      </c>
      <c r="U2558" s="149" t="s">
        <v>4007</v>
      </c>
      <c r="V2558" s="149">
        <f>IF(ActividadesCom[[#This Row],[NIVEL 3]]&lt;&gt;0,VLOOKUP(ActividadesCom[[#This Row],[NIVEL 3]],Catálogo!A:B,2,FALSE),"")</f>
        <v>4</v>
      </c>
      <c r="W2558" s="149">
        <v>1</v>
      </c>
      <c r="X2558" s="148" t="s">
        <v>25</v>
      </c>
      <c r="Y2558" s="149">
        <v>20211</v>
      </c>
      <c r="Z2558" s="149" t="s">
        <v>4009</v>
      </c>
      <c r="AA2558" s="149">
        <f>IF(ActividadesCom[[#This Row],[NIVEL 4]]&lt;&gt;0,VLOOKUP(ActividadesCom[[#This Row],[NIVEL 4]],Catálogo!A:B,2,FALSE),"")</f>
        <v>2</v>
      </c>
      <c r="AB2558" s="149">
        <v>1</v>
      </c>
      <c r="AC2558" s="148" t="s">
        <v>6319</v>
      </c>
      <c r="AD2558" s="149">
        <v>20243</v>
      </c>
      <c r="AE2558" s="149" t="s">
        <v>4008</v>
      </c>
      <c r="AF2558" s="149">
        <f>IF(ActividadesCom[[#This Row],[NIVEL 5]]&lt;&gt;0,VLOOKUP(ActividadesCom[[#This Row],[NIVEL 5]],Catálogo!A:B,2,FALSE),"")</f>
        <v>3</v>
      </c>
      <c r="AG2558" s="149">
        <v>1</v>
      </c>
    </row>
    <row r="2559" spans="1:34" ht="30" hidden="1" customHeight="1" x14ac:dyDescent="0.25">
      <c r="A2559" s="7">
        <v>19470058</v>
      </c>
      <c r="B2559" s="6" t="str">
        <f>VLOOKUP(ActividadesCom[[#This Row],[NO. DE CONTROL]],'LISTADO ESTUDIANTES'!A:C,2,FALSE)</f>
        <v>ROSETTE HEREDIA VANESA MARISOL</v>
      </c>
      <c r="C2559" s="6" t="str">
        <f>VLOOKUP(ActividadesCom[[#This Row],[NO. DE CONTROL]],'LISTADO ESTUDIANTES'!A:C,3,FALSE)</f>
        <v>ARQUITECTURA</v>
      </c>
      <c r="D2559" s="5" t="str">
        <f>VLOOKUP(ActividadesCom[[#This Row],[NO. DE CONTROL]],'LISTADO ESTUDIANTES'!A:D,4,FALSE)</f>
        <v>EGRESADO(A)</v>
      </c>
      <c r="E2559" s="5">
        <f>SUM(ActividadesCom[[#This Row],[CRÉD. 1]],ActividadesCom[[#This Row],[CRÉD. 2]],ActividadesCom[[#This Row],[CRÉD. 3]],ActividadesCom[[#This Row],[CRÉD. 4]],ActividadesCom[[#This Row],[CRÉD. 5]])</f>
        <v>4</v>
      </c>
      <c r="F2559" s="17">
        <f>IF(ActividadesCom[[#This Row],[ÚLTIMO SEMESTRE CON CRÉDITOS]]&gt;0,ROUND(AVERAGE(ActividadesCom[[#This Row],[VALOR NIVEL 5]],ActividadesCom[[#This Row],[VALOR NIVEL 4]],ActividadesCom[[#This Row],[VALOR NIVEL 3]],ActividadesCom[[#This Row],[VALOR NIVEL 2]],ActividadesCom[[#This Row],[VALOR NIVEL 1]]),0),"")</f>
        <v>4</v>
      </c>
      <c r="G2559" s="5" t="str">
        <f>IF(ActividadesCom[[#This Row],[PROMEDIO]]="","",IF(ActividadesCom[[#This Row],[PROMEDIO]]&gt;=4,"EXCELENTE",IF(ActividadesCom[[#This Row],[PROMEDIO]]&gt;=3,"NOTABLE",IF(ActividadesCom[[#This Row],[PROMEDIO]]&gt;=2,"BUENO",IF(ActividadesCom[[#This Row],[PROMEDIO]]=1,"SUFICIENTE","")))))</f>
        <v>EXCELENTE</v>
      </c>
      <c r="H2559" s="5">
        <f>MAX(ActividadesCom[[#This Row],[PERÍODO 1]],ActividadesCom[[#This Row],[PERÍODO 2]],ActividadesCom[[#This Row],[PERÍODO 3]],ActividadesCom[[#This Row],[PERÍODO 4]],ActividadesCom[[#This Row],[PERÍODO 5]])</f>
        <v>20221</v>
      </c>
      <c r="I2559" s="6" t="s">
        <v>4692</v>
      </c>
      <c r="J2559" s="5">
        <v>20213</v>
      </c>
      <c r="K2559" s="5" t="s">
        <v>4007</v>
      </c>
      <c r="L2559" s="5">
        <f>IF(ActividadesCom[[#This Row],[NIVEL 1]]&lt;&gt;0,VLOOKUP(ActividadesCom[[#This Row],[NIVEL 1]],Catálogo!A:B,2,FALSE),"")</f>
        <v>4</v>
      </c>
      <c r="M2559" s="5">
        <v>1</v>
      </c>
      <c r="N2559" s="6" t="s">
        <v>5626</v>
      </c>
      <c r="O2559" s="5">
        <v>20221</v>
      </c>
      <c r="P2559" s="5" t="s">
        <v>4007</v>
      </c>
      <c r="Q2559" s="5">
        <f>IF(ActividadesCom[[#This Row],[NIVEL 2]]&lt;&gt;0,VLOOKUP(ActividadesCom[[#This Row],[NIVEL 2]],Catálogo!A:B,2,FALSE),"")</f>
        <v>4</v>
      </c>
      <c r="R2559" s="5">
        <v>1</v>
      </c>
      <c r="S2559" s="6"/>
      <c r="T2559" s="5"/>
      <c r="U2559" s="5"/>
      <c r="V2559" s="5" t="str">
        <f>IF(ActividadesCom[[#This Row],[NIVEL 3]]&lt;&gt;0,VLOOKUP(ActividadesCom[[#This Row],[NIVEL 3]],Catálogo!A:B,2,FALSE),"")</f>
        <v/>
      </c>
      <c r="W2559" s="5"/>
      <c r="X2559" s="6" t="s">
        <v>978</v>
      </c>
      <c r="Y2559" s="5">
        <v>20201</v>
      </c>
      <c r="Z2559" s="5" t="s">
        <v>4008</v>
      </c>
      <c r="AA2559" s="5">
        <f>IF(ActividadesCom[[#This Row],[NIVEL 4]]&lt;&gt;0,VLOOKUP(ActividadesCom[[#This Row],[NIVEL 4]],Catálogo!A:B,2,FALSE),"")</f>
        <v>3</v>
      </c>
      <c r="AB2559" s="5">
        <v>1</v>
      </c>
      <c r="AC2559" s="6" t="s">
        <v>34</v>
      </c>
      <c r="AD2559" s="5">
        <v>20193</v>
      </c>
      <c r="AE2559" s="5" t="s">
        <v>4007</v>
      </c>
      <c r="AF2559" s="5">
        <f>IF(ActividadesCom[[#This Row],[NIVEL 5]]&lt;&gt;0,VLOOKUP(ActividadesCom[[#This Row],[NIVEL 5]],Catálogo!A:B,2,FALSE),"")</f>
        <v>4</v>
      </c>
      <c r="AG2559" s="5">
        <v>1</v>
      </c>
      <c r="AH2559" s="2"/>
    </row>
    <row r="2560" spans="1:34" ht="30" hidden="1" customHeight="1" x14ac:dyDescent="0.25">
      <c r="A2560" s="7">
        <v>19470059</v>
      </c>
      <c r="B2560" s="6" t="str">
        <f>VLOOKUP(ActividadesCom[[#This Row],[NO. DE CONTROL]],'LISTADO ESTUDIANTES'!A:C,2,FALSE)</f>
        <v>LOPEZ COBOS ADRIANA GUADALUPE</v>
      </c>
      <c r="C2560" s="6" t="str">
        <f>VLOOKUP(ActividadesCom[[#This Row],[NO. DE CONTROL]],'LISTADO ESTUDIANTES'!A:C,3,FALSE)</f>
        <v>ARQUITECTURA</v>
      </c>
      <c r="D2560" s="5" t="str">
        <f>VLOOKUP(ActividadesCom[[#This Row],[NO. DE CONTROL]],'LISTADO ESTUDIANTES'!A:D,4,FALSE)</f>
        <v>EGRESADO(A)</v>
      </c>
      <c r="E2560" s="5">
        <f>SUM(ActividadesCom[[#This Row],[CRÉD. 1]],ActividadesCom[[#This Row],[CRÉD. 2]],ActividadesCom[[#This Row],[CRÉD. 3]],ActividadesCom[[#This Row],[CRÉD. 4]],ActividadesCom[[#This Row],[CRÉD. 5]])</f>
        <v>1</v>
      </c>
      <c r="F2560" s="17">
        <f>IF(ActividadesCom[[#This Row],[ÚLTIMO SEMESTRE CON CRÉDITOS]]&gt;0,ROUND(AVERAGE(ActividadesCom[[#This Row],[VALOR NIVEL 5]],ActividadesCom[[#This Row],[VALOR NIVEL 4]],ActividadesCom[[#This Row],[VALOR NIVEL 3]],ActividadesCom[[#This Row],[VALOR NIVEL 2]],ActividadesCom[[#This Row],[VALOR NIVEL 1]]),0),"")</f>
        <v>4</v>
      </c>
      <c r="G2560" s="5" t="str">
        <f>IF(ActividadesCom[[#This Row],[PROMEDIO]]="","",IF(ActividadesCom[[#This Row],[PROMEDIO]]&gt;=4,"EXCELENTE",IF(ActividadesCom[[#This Row],[PROMEDIO]]&gt;=3,"NOTABLE",IF(ActividadesCom[[#This Row],[PROMEDIO]]&gt;=2,"BUENO",IF(ActividadesCom[[#This Row],[PROMEDIO]]=1,"SUFICIENTE","")))))</f>
        <v>EXCELENTE</v>
      </c>
      <c r="H2560" s="5">
        <f>MAX(ActividadesCom[[#This Row],[PERÍODO 1]],ActividadesCom[[#This Row],[PERÍODO 2]],ActividadesCom[[#This Row],[PERÍODO 3]],ActividadesCom[[#This Row],[PERÍODO 4]],ActividadesCom[[#This Row],[PERÍODO 5]])</f>
        <v>20193</v>
      </c>
      <c r="I2560" s="6"/>
      <c r="J2560" s="5"/>
      <c r="K2560" s="5"/>
      <c r="L2560" s="5" t="str">
        <f>IF(ActividadesCom[[#This Row],[NIVEL 1]]&lt;&gt;0,VLOOKUP(ActividadesCom[[#This Row],[NIVEL 1]],Catálogo!A:B,2,FALSE),"")</f>
        <v/>
      </c>
      <c r="M2560" s="5"/>
      <c r="N2560" s="6"/>
      <c r="O2560" s="5"/>
      <c r="P2560" s="5"/>
      <c r="Q2560" s="5" t="str">
        <f>IF(ActividadesCom[[#This Row],[NIVEL 2]]&lt;&gt;0,VLOOKUP(ActividadesCom[[#This Row],[NIVEL 2]],Catálogo!A:B,2,FALSE),"")</f>
        <v/>
      </c>
      <c r="R2560" s="5"/>
      <c r="S2560" s="6"/>
      <c r="T2560" s="5"/>
      <c r="U2560" s="5"/>
      <c r="V2560" s="5" t="str">
        <f>IF(ActividadesCom[[#This Row],[NIVEL 3]]&lt;&gt;0,VLOOKUP(ActividadesCom[[#This Row],[NIVEL 3]],Catálogo!A:B,2,FALSE),"")</f>
        <v/>
      </c>
      <c r="W2560" s="5"/>
      <c r="X2560" s="6"/>
      <c r="Y2560" s="5"/>
      <c r="Z2560" s="5"/>
      <c r="AA2560" s="5" t="str">
        <f>IF(ActividadesCom[[#This Row],[NIVEL 4]]&lt;&gt;0,VLOOKUP(ActividadesCom[[#This Row],[NIVEL 4]],Catálogo!A:B,2,FALSE),"")</f>
        <v/>
      </c>
      <c r="AB2560" s="5"/>
      <c r="AC2560" s="6" t="s">
        <v>819</v>
      </c>
      <c r="AD2560" s="5">
        <v>20193</v>
      </c>
      <c r="AE2560" s="5" t="s">
        <v>4007</v>
      </c>
      <c r="AF2560" s="5">
        <f>IF(ActividadesCom[[#This Row],[NIVEL 5]]&lt;&gt;0,VLOOKUP(ActividadesCom[[#This Row],[NIVEL 5]],Catálogo!A:B,2,FALSE),"")</f>
        <v>4</v>
      </c>
      <c r="AG2560" s="5">
        <v>1</v>
      </c>
      <c r="AH2560" s="2"/>
    </row>
    <row r="2561" spans="1:34" ht="30" hidden="1" customHeight="1" x14ac:dyDescent="0.25">
      <c r="A2561" s="7">
        <v>19470060</v>
      </c>
      <c r="B2561" s="6" t="str">
        <f>VLOOKUP(ActividadesCom[[#This Row],[NO. DE CONTROL]],'LISTADO ESTUDIANTES'!A:C,2,FALSE)</f>
        <v>PAN KU ABNER</v>
      </c>
      <c r="C2561" s="6" t="str">
        <f>VLOOKUP(ActividadesCom[[#This Row],[NO. DE CONTROL]],'LISTADO ESTUDIANTES'!A:C,3,FALSE)</f>
        <v>ARQUITECTURA</v>
      </c>
      <c r="D2561" s="5" t="str">
        <f>VLOOKUP(ActividadesCom[[#This Row],[NO. DE CONTROL]],'LISTADO ESTUDIANTES'!A:D,4,FALSE)</f>
        <v>EGRESADO(A)</v>
      </c>
      <c r="E2561" s="5">
        <f>SUM(ActividadesCom[[#This Row],[CRÉD. 1]],ActividadesCom[[#This Row],[CRÉD. 2]],ActividadesCom[[#This Row],[CRÉD. 3]],ActividadesCom[[#This Row],[CRÉD. 4]],ActividadesCom[[#This Row],[CRÉD. 5]])</f>
        <v>3</v>
      </c>
      <c r="F2561" s="17">
        <f>IF(ActividadesCom[[#This Row],[ÚLTIMO SEMESTRE CON CRÉDITOS]]&gt;0,ROUND(AVERAGE(ActividadesCom[[#This Row],[VALOR NIVEL 5]],ActividadesCom[[#This Row],[VALOR NIVEL 4]],ActividadesCom[[#This Row],[VALOR NIVEL 3]],ActividadesCom[[#This Row],[VALOR NIVEL 2]],ActividadesCom[[#This Row],[VALOR NIVEL 1]]),0),"")</f>
        <v>2</v>
      </c>
      <c r="G2561" s="5" t="str">
        <f>IF(ActividadesCom[[#This Row],[PROMEDIO]]="","",IF(ActividadesCom[[#This Row],[PROMEDIO]]&gt;=4,"EXCELENTE",IF(ActividadesCom[[#This Row],[PROMEDIO]]&gt;=3,"NOTABLE",IF(ActividadesCom[[#This Row],[PROMEDIO]]&gt;=2,"BUENO",IF(ActividadesCom[[#This Row],[PROMEDIO]]=1,"SUFICIENTE","")))))</f>
        <v>BUENO</v>
      </c>
      <c r="H2561" s="5">
        <f>MAX(ActividadesCom[[#This Row],[PERÍODO 1]],ActividadesCom[[#This Row],[PERÍODO 2]],ActividadesCom[[#This Row],[PERÍODO 3]],ActividadesCom[[#This Row],[PERÍODO 4]],ActividadesCom[[#This Row],[PERÍODO 5]])</f>
        <v>20201</v>
      </c>
      <c r="I2561" s="6"/>
      <c r="J2561" s="5"/>
      <c r="K2561" s="5"/>
      <c r="L2561" s="5" t="str">
        <f>IF(ActividadesCom[[#This Row],[NIVEL 1]]&lt;&gt;0,VLOOKUP(ActividadesCom[[#This Row],[NIVEL 1]],Catálogo!A:B,2,FALSE),"")</f>
        <v/>
      </c>
      <c r="M2561" s="5"/>
      <c r="N2561" s="6"/>
      <c r="O2561" s="5"/>
      <c r="P2561" s="5"/>
      <c r="Q2561" s="5" t="str">
        <f>IF(ActividadesCom[[#This Row],[NIVEL 2]]&lt;&gt;0,VLOOKUP(ActividadesCom[[#This Row],[NIVEL 2]],Catálogo!A:B,2,FALSE),"")</f>
        <v/>
      </c>
      <c r="R2561" s="5"/>
      <c r="S2561" s="6" t="s">
        <v>2952</v>
      </c>
      <c r="T2561" s="5">
        <v>20201</v>
      </c>
      <c r="U2561" s="5" t="s">
        <v>4010</v>
      </c>
      <c r="V2561" s="5">
        <f>IF(ActividadesCom[[#This Row],[NIVEL 3]]&lt;&gt;0,VLOOKUP(ActividadesCom[[#This Row],[NIVEL 3]],Catálogo!A:B,2,FALSE),"")</f>
        <v>1</v>
      </c>
      <c r="W2561" s="5">
        <v>1</v>
      </c>
      <c r="X2561" s="6" t="s">
        <v>2180</v>
      </c>
      <c r="Y2561" s="5">
        <v>20201</v>
      </c>
      <c r="Z2561" s="5" t="s">
        <v>4008</v>
      </c>
      <c r="AA2561" s="5">
        <f>IF(ActividadesCom[[#This Row],[NIVEL 4]]&lt;&gt;0,VLOOKUP(ActividadesCom[[#This Row],[NIVEL 4]],Catálogo!A:B,2,FALSE),"")</f>
        <v>3</v>
      </c>
      <c r="AB2561" s="5">
        <v>1</v>
      </c>
      <c r="AC2561" s="6" t="s">
        <v>47</v>
      </c>
      <c r="AD2561" s="5">
        <v>20193</v>
      </c>
      <c r="AE2561" s="5" t="s">
        <v>4008</v>
      </c>
      <c r="AF2561" s="5">
        <f>IF(ActividadesCom[[#This Row],[NIVEL 5]]&lt;&gt;0,VLOOKUP(ActividadesCom[[#This Row],[NIVEL 5]],Catálogo!A:B,2,FALSE),"")</f>
        <v>3</v>
      </c>
      <c r="AG2561" s="5">
        <v>1</v>
      </c>
      <c r="AH2561" s="2"/>
    </row>
    <row r="2562" spans="1:34" s="151" customFormat="1" ht="30" customHeight="1" x14ac:dyDescent="0.25">
      <c r="A2562" s="147">
        <v>19470061</v>
      </c>
      <c r="B2562" s="148" t="str">
        <f>VLOOKUP(ActividadesCom[[#This Row],[NO. DE CONTROL]],'LISTADO ESTUDIANTES'!A:C,2,FALSE)</f>
        <v>ALCUDIA SANCHEZ ERIK GUADALUPE</v>
      </c>
      <c r="C2562" s="148" t="str">
        <f>VLOOKUP(ActividadesCom[[#This Row],[NO. DE CONTROL]],'LISTADO ESTUDIANTES'!A:C,3,FALSE)</f>
        <v>ARQUITECTURA</v>
      </c>
      <c r="D2562" s="149" t="str">
        <f>VLOOKUP(ActividadesCom[[#This Row],[NO. DE CONTROL]],'LISTADO ESTUDIANTES'!A:D,4,FALSE)</f>
        <v>ACTIVO(A)</v>
      </c>
      <c r="E2562" s="149">
        <f>SUM(ActividadesCom[[#This Row],[CRÉD. 1]],ActividadesCom[[#This Row],[CRÉD. 2]],ActividadesCom[[#This Row],[CRÉD. 3]],ActividadesCom[[#This Row],[CRÉD. 4]],ActividadesCom[[#This Row],[CRÉD. 5]])</f>
        <v>5</v>
      </c>
      <c r="F2562" s="150">
        <f>IF(ActividadesCom[[#This Row],[ÚLTIMO SEMESTRE CON CRÉDITOS]]&gt;0,ROUND(AVERAGE(ActividadesCom[[#This Row],[VALOR NIVEL 5]],ActividadesCom[[#This Row],[VALOR NIVEL 4]],ActividadesCom[[#This Row],[VALOR NIVEL 3]],ActividadesCom[[#This Row],[VALOR NIVEL 2]],ActividadesCom[[#This Row],[VALOR NIVEL 1]]),0),"")</f>
        <v>4</v>
      </c>
      <c r="G2562" s="149" t="str">
        <f>IF(ActividadesCom[[#This Row],[PROMEDIO]]="","",IF(ActividadesCom[[#This Row],[PROMEDIO]]&gt;=4,"EXCELENTE",IF(ActividadesCom[[#This Row],[PROMEDIO]]&gt;=3,"NOTABLE",IF(ActividadesCom[[#This Row],[PROMEDIO]]&gt;=2,"BUENO",IF(ActividadesCom[[#This Row],[PROMEDIO]]=1,"SUFICIENTE","")))))</f>
        <v>EXCELENTE</v>
      </c>
      <c r="H2562" s="149">
        <f>MAX(ActividadesCom[[#This Row],[PERÍODO 1]],ActividadesCom[[#This Row],[PERÍODO 2]],ActividadesCom[[#This Row],[PERÍODO 3]],ActividadesCom[[#This Row],[PERÍODO 4]],ActividadesCom[[#This Row],[PERÍODO 5]])</f>
        <v>20243</v>
      </c>
      <c r="I2562" s="148" t="s">
        <v>4685</v>
      </c>
      <c r="J2562" s="149">
        <v>20213</v>
      </c>
      <c r="K2562" s="149" t="s">
        <v>4007</v>
      </c>
      <c r="L2562" s="149">
        <f>IF(ActividadesCom[[#This Row],[NIVEL 1]]&lt;&gt;0,VLOOKUP(ActividadesCom[[#This Row],[NIVEL 1]],Catálogo!A:B,2,FALSE),"")</f>
        <v>4</v>
      </c>
      <c r="M2562" s="149">
        <v>1</v>
      </c>
      <c r="N2562" s="148" t="s">
        <v>6725</v>
      </c>
      <c r="O2562" s="149">
        <v>20243</v>
      </c>
      <c r="P2562" s="149" t="s">
        <v>4008</v>
      </c>
      <c r="Q2562" s="149">
        <f>IF(ActividadesCom[[#This Row],[NIVEL 2]]&lt;&gt;0,VLOOKUP(ActividadesCom[[#This Row],[NIVEL 2]],Catálogo!A:B,2,FALSE),"")</f>
        <v>3</v>
      </c>
      <c r="R2562" s="149">
        <v>1</v>
      </c>
      <c r="S2562" s="148" t="s">
        <v>4914</v>
      </c>
      <c r="T2562" s="149">
        <v>20193</v>
      </c>
      <c r="U2562" s="149" t="s">
        <v>4007</v>
      </c>
      <c r="V2562" s="149">
        <f>IF(ActividadesCom[[#This Row],[NIVEL 3]]&lt;&gt;0,VLOOKUP(ActividadesCom[[#This Row],[NIVEL 3]],Catálogo!A:B,2,FALSE),"")</f>
        <v>4</v>
      </c>
      <c r="W2562" s="149">
        <v>1</v>
      </c>
      <c r="X2562" s="148" t="s">
        <v>4461</v>
      </c>
      <c r="Y2562" s="149">
        <v>20211</v>
      </c>
      <c r="Z2562" s="149" t="s">
        <v>4008</v>
      </c>
      <c r="AA2562" s="149">
        <f>IF(ActividadesCom[[#This Row],[NIVEL 4]]&lt;&gt;0,VLOOKUP(ActividadesCom[[#This Row],[NIVEL 4]],Catálogo!A:B,2,FALSE),"")</f>
        <v>3</v>
      </c>
      <c r="AB2562" s="149">
        <v>1</v>
      </c>
      <c r="AC2562" s="148" t="s">
        <v>3042</v>
      </c>
      <c r="AD2562" s="149">
        <v>20201</v>
      </c>
      <c r="AE2562" s="149" t="s">
        <v>4007</v>
      </c>
      <c r="AF2562" s="149">
        <f>IF(ActividadesCom[[#This Row],[NIVEL 5]]&lt;&gt;0,VLOOKUP(ActividadesCom[[#This Row],[NIVEL 5]],Catálogo!A:B,2,FALSE),"")</f>
        <v>4</v>
      </c>
      <c r="AG2562" s="149">
        <v>1</v>
      </c>
    </row>
    <row r="2563" spans="1:34" ht="30" hidden="1" customHeight="1" x14ac:dyDescent="0.25">
      <c r="A2563" s="7">
        <v>19470062</v>
      </c>
      <c r="B2563" s="6" t="str">
        <f>VLOOKUP(ActividadesCom[[#This Row],[NO. DE CONTROL]],'LISTADO ESTUDIANTES'!A:C,2,FALSE)</f>
        <v>LOPEZ BARTOLO CARLOS EFREN</v>
      </c>
      <c r="C2563" s="6" t="str">
        <f>VLOOKUP(ActividadesCom[[#This Row],[NO. DE CONTROL]],'LISTADO ESTUDIANTES'!A:C,3,FALSE)</f>
        <v>INGENIERIA CIVIL</v>
      </c>
      <c r="D2563" s="5" t="str">
        <f>VLOOKUP(ActividadesCom[[#This Row],[NO. DE CONTROL]],'LISTADO ESTUDIANTES'!A:D,4,FALSE)</f>
        <v>EGRESADO(A)</v>
      </c>
      <c r="E2563" s="5">
        <f>SUM(ActividadesCom[[#This Row],[CRÉD. 1]],ActividadesCom[[#This Row],[CRÉD. 2]],ActividadesCom[[#This Row],[CRÉD. 3]],ActividadesCom[[#This Row],[CRÉD. 4]],ActividadesCom[[#This Row],[CRÉD. 5]])</f>
        <v>5</v>
      </c>
      <c r="F2563" s="17">
        <f>IF(ActividadesCom[[#This Row],[ÚLTIMO SEMESTRE CON CRÉDITOS]]&gt;0,ROUND(AVERAGE(ActividadesCom[[#This Row],[VALOR NIVEL 5]],ActividadesCom[[#This Row],[VALOR NIVEL 4]],ActividadesCom[[#This Row],[VALOR NIVEL 3]],ActividadesCom[[#This Row],[VALOR NIVEL 2]],ActividadesCom[[#This Row],[VALOR NIVEL 1]]),0),"")</f>
        <v>3</v>
      </c>
      <c r="G2563" s="5" t="str">
        <f>IF(ActividadesCom[[#This Row],[PROMEDIO]]="","",IF(ActividadesCom[[#This Row],[PROMEDIO]]&gt;=4,"EXCELENTE",IF(ActividadesCom[[#This Row],[PROMEDIO]]&gt;=3,"NOTABLE",IF(ActividadesCom[[#This Row],[PROMEDIO]]&gt;=2,"BUENO",IF(ActividadesCom[[#This Row],[PROMEDIO]]=1,"SUFICIENTE","")))))</f>
        <v>NOTABLE</v>
      </c>
      <c r="H2563" s="5">
        <f>MAX(ActividadesCom[[#This Row],[PERÍODO 1]],ActividadesCom[[#This Row],[PERÍODO 2]],ActividadesCom[[#This Row],[PERÍODO 3]],ActividadesCom[[#This Row],[PERÍODO 4]],ActividadesCom[[#This Row],[PERÍODO 5]])</f>
        <v>20211</v>
      </c>
      <c r="I2563" s="6" t="s">
        <v>4150</v>
      </c>
      <c r="J2563" s="5">
        <v>20203</v>
      </c>
      <c r="K2563" s="5" t="s">
        <v>4008</v>
      </c>
      <c r="L2563" s="5">
        <f>IF(ActividadesCom[[#This Row],[NIVEL 1]]&lt;&gt;0,VLOOKUP(ActividadesCom[[#This Row],[NIVEL 1]],Catálogo!A:B,2,FALSE),"")</f>
        <v>3</v>
      </c>
      <c r="M2563" s="5">
        <v>1</v>
      </c>
      <c r="N2563" s="6" t="s">
        <v>4476</v>
      </c>
      <c r="O2563" s="5">
        <v>20211</v>
      </c>
      <c r="P2563" s="5" t="s">
        <v>4008</v>
      </c>
      <c r="Q2563" s="5">
        <f>IF(ActividadesCom[[#This Row],[NIVEL 2]]&lt;&gt;0,VLOOKUP(ActividadesCom[[#This Row],[NIVEL 2]],Catálogo!A:B,2,FALSE),"")</f>
        <v>3</v>
      </c>
      <c r="R2563" s="5">
        <v>1</v>
      </c>
      <c r="S2563" s="6" t="s">
        <v>615</v>
      </c>
      <c r="T2563" s="5">
        <v>20211</v>
      </c>
      <c r="U2563" s="5" t="s">
        <v>4009</v>
      </c>
      <c r="V2563" s="5">
        <f>IF(ActividadesCom[[#This Row],[NIVEL 3]]&lt;&gt;0,VLOOKUP(ActividadesCom[[#This Row],[NIVEL 3]],Catálogo!A:B,2,FALSE),"")</f>
        <v>2</v>
      </c>
      <c r="W2563" s="5">
        <v>1</v>
      </c>
      <c r="X2563" s="6" t="s">
        <v>3042</v>
      </c>
      <c r="Y2563" s="5">
        <v>20201</v>
      </c>
      <c r="Z2563" s="5" t="s">
        <v>4008</v>
      </c>
      <c r="AA2563" s="5">
        <f>IF(ActividadesCom[[#This Row],[NIVEL 4]]&lt;&gt;0,VLOOKUP(ActividadesCom[[#This Row],[NIVEL 4]],Catálogo!A:B,2,FALSE),"")</f>
        <v>3</v>
      </c>
      <c r="AB2563" s="5">
        <v>1</v>
      </c>
      <c r="AC2563" s="6" t="s">
        <v>818</v>
      </c>
      <c r="AD2563" s="5">
        <v>20193</v>
      </c>
      <c r="AE2563" s="5" t="s">
        <v>4007</v>
      </c>
      <c r="AF2563" s="5">
        <f>IF(ActividadesCom[[#This Row],[NIVEL 5]]&lt;&gt;0,VLOOKUP(ActividadesCom[[#This Row],[NIVEL 5]],Catálogo!A:B,2,FALSE),"")</f>
        <v>4</v>
      </c>
      <c r="AG2563" s="5">
        <v>1</v>
      </c>
      <c r="AH2563" s="2"/>
    </row>
    <row r="2564" spans="1:34" ht="30" hidden="1" customHeight="1" x14ac:dyDescent="0.25">
      <c r="A2564" s="7">
        <v>19470063</v>
      </c>
      <c r="B2564" s="6" t="str">
        <f>VLOOKUP(ActividadesCom[[#This Row],[NO. DE CONTROL]],'LISTADO ESTUDIANTES'!A:C,2,FALSE)</f>
        <v>TAMAY HUICAB LAZARO EMANUEL</v>
      </c>
      <c r="C2564" s="6" t="str">
        <f>VLOOKUP(ActividadesCom[[#This Row],[NO. DE CONTROL]],'LISTADO ESTUDIANTES'!A:C,3,FALSE)</f>
        <v>ARQUITECTURA</v>
      </c>
      <c r="D2564" s="5" t="str">
        <f>VLOOKUP(ActividadesCom[[#This Row],[NO. DE CONTROL]],'LISTADO ESTUDIANTES'!A:D,4,FALSE)</f>
        <v>EGRESADO(A)</v>
      </c>
      <c r="E2564" s="5">
        <f>SUM(ActividadesCom[[#This Row],[CRÉD. 1]],ActividadesCom[[#This Row],[CRÉD. 2]],ActividadesCom[[#This Row],[CRÉD. 3]],ActividadesCom[[#This Row],[CRÉD. 4]],ActividadesCom[[#This Row],[CRÉD. 5]])</f>
        <v>1</v>
      </c>
      <c r="F2564" s="17">
        <f>IF(ActividadesCom[[#This Row],[ÚLTIMO SEMESTRE CON CRÉDITOS]]&gt;0,ROUND(AVERAGE(ActividadesCom[[#This Row],[VALOR NIVEL 5]],ActividadesCom[[#This Row],[VALOR NIVEL 4]],ActividadesCom[[#This Row],[VALOR NIVEL 3]],ActividadesCom[[#This Row],[VALOR NIVEL 2]],ActividadesCom[[#This Row],[VALOR NIVEL 1]]),0),"")</f>
        <v>2</v>
      </c>
      <c r="G2564" s="5" t="str">
        <f>IF(ActividadesCom[[#This Row],[PROMEDIO]]="","",IF(ActividadesCom[[#This Row],[PROMEDIO]]&gt;=4,"EXCELENTE",IF(ActividadesCom[[#This Row],[PROMEDIO]]&gt;=3,"NOTABLE",IF(ActividadesCom[[#This Row],[PROMEDIO]]&gt;=2,"BUENO",IF(ActividadesCom[[#This Row],[PROMEDIO]]=1,"SUFICIENTE","")))))</f>
        <v>BUENO</v>
      </c>
      <c r="H2564" s="5">
        <f>MAX(ActividadesCom[[#This Row],[PERÍODO 1]],ActividadesCom[[#This Row],[PERÍODO 2]],ActividadesCom[[#This Row],[PERÍODO 3]],ActividadesCom[[#This Row],[PERÍODO 4]],ActividadesCom[[#This Row],[PERÍODO 5]])</f>
        <v>20201</v>
      </c>
      <c r="I2564" s="6"/>
      <c r="J2564" s="5"/>
      <c r="K2564" s="5"/>
      <c r="L2564" s="5" t="str">
        <f>IF(ActividadesCom[[#This Row],[NIVEL 1]]&lt;&gt;0,VLOOKUP(ActividadesCom[[#This Row],[NIVEL 1]],Catálogo!A:B,2,FALSE),"")</f>
        <v/>
      </c>
      <c r="M2564" s="5"/>
      <c r="N2564" s="6"/>
      <c r="O2564" s="5"/>
      <c r="P2564" s="5"/>
      <c r="Q2564" s="5" t="str">
        <f>IF(ActividadesCom[[#This Row],[NIVEL 2]]&lt;&gt;0,VLOOKUP(ActividadesCom[[#This Row],[NIVEL 2]],Catálogo!A:B,2,FALSE),"")</f>
        <v/>
      </c>
      <c r="R2564" s="5"/>
      <c r="S2564" s="6"/>
      <c r="T2564" s="5"/>
      <c r="U2564" s="5"/>
      <c r="V2564" s="5" t="str">
        <f>IF(ActividadesCom[[#This Row],[NIVEL 3]]&lt;&gt;0,VLOOKUP(ActividadesCom[[#This Row],[NIVEL 3]],Catálogo!A:B,2,FALSE),"")</f>
        <v/>
      </c>
      <c r="W2564" s="5"/>
      <c r="X2564" s="6"/>
      <c r="Y2564" s="5"/>
      <c r="Z2564" s="5"/>
      <c r="AA2564" s="5" t="str">
        <f>IF(ActividadesCom[[#This Row],[NIVEL 4]]&lt;&gt;0,VLOOKUP(ActividadesCom[[#This Row],[NIVEL 4]],Catálogo!A:B,2,FALSE),"")</f>
        <v/>
      </c>
      <c r="AB2564" s="5"/>
      <c r="AC2564" s="6" t="s">
        <v>3116</v>
      </c>
      <c r="AD2564" s="5">
        <v>20201</v>
      </c>
      <c r="AE2564" s="5" t="s">
        <v>4009</v>
      </c>
      <c r="AF2564" s="5">
        <f>IF(ActividadesCom[[#This Row],[NIVEL 5]]&lt;&gt;0,VLOOKUP(ActividadesCom[[#This Row],[NIVEL 5]],Catálogo!A:B,2,FALSE),"")</f>
        <v>2</v>
      </c>
      <c r="AG2564" s="5">
        <v>1</v>
      </c>
      <c r="AH2564" s="2"/>
    </row>
    <row r="2565" spans="1:34" ht="30" hidden="1" customHeight="1" x14ac:dyDescent="0.25">
      <c r="A2565" s="7">
        <v>19470064</v>
      </c>
      <c r="B2565" s="6" t="str">
        <f>VLOOKUP(ActividadesCom[[#This Row],[NO. DE CONTROL]],'LISTADO ESTUDIANTES'!A:C,2,FALSE)</f>
        <v>CANCHE CHAN CARLOS JESUS</v>
      </c>
      <c r="C2565" s="6" t="str">
        <f>VLOOKUP(ActividadesCom[[#This Row],[NO. DE CONTROL]],'LISTADO ESTUDIANTES'!A:C,3,FALSE)</f>
        <v>ARQUITECTURA</v>
      </c>
      <c r="D2565" s="5" t="str">
        <f>VLOOKUP(ActividadesCom[[#This Row],[NO. DE CONTROL]],'LISTADO ESTUDIANTES'!A:D,4,FALSE)</f>
        <v>EGRESADO(A)</v>
      </c>
      <c r="E2565" s="5">
        <f>SUM(ActividadesCom[[#This Row],[CRÉD. 1]],ActividadesCom[[#This Row],[CRÉD. 2]],ActividadesCom[[#This Row],[CRÉD. 3]],ActividadesCom[[#This Row],[CRÉD. 4]],ActividadesCom[[#This Row],[CRÉD. 5]])</f>
        <v>4</v>
      </c>
      <c r="F2565" s="17">
        <f>IF(ActividadesCom[[#This Row],[ÚLTIMO SEMESTRE CON CRÉDITOS]]&gt;0,ROUND(AVERAGE(ActividadesCom[[#This Row],[VALOR NIVEL 5]],ActividadesCom[[#This Row],[VALOR NIVEL 4]],ActividadesCom[[#This Row],[VALOR NIVEL 3]],ActividadesCom[[#This Row],[VALOR NIVEL 2]],ActividadesCom[[#This Row],[VALOR NIVEL 1]]),0),"")</f>
        <v>3</v>
      </c>
      <c r="G2565" s="5" t="str">
        <f>IF(ActividadesCom[[#This Row],[PROMEDIO]]="","",IF(ActividadesCom[[#This Row],[PROMEDIO]]&gt;=4,"EXCELENTE",IF(ActividadesCom[[#This Row],[PROMEDIO]]&gt;=3,"NOTABLE",IF(ActividadesCom[[#This Row],[PROMEDIO]]&gt;=2,"BUENO",IF(ActividadesCom[[#This Row],[PROMEDIO]]=1,"SUFICIENTE","")))))</f>
        <v>NOTABLE</v>
      </c>
      <c r="H2565" s="5">
        <f>MAX(ActividadesCom[[#This Row],[PERÍODO 1]],ActividadesCom[[#This Row],[PERÍODO 2]],ActividadesCom[[#This Row],[PERÍODO 3]],ActividadesCom[[#This Row],[PERÍODO 4]],ActividadesCom[[#This Row],[PERÍODO 5]])</f>
        <v>20213</v>
      </c>
      <c r="I2565" s="6" t="s">
        <v>4049</v>
      </c>
      <c r="J2565" s="5">
        <v>20193</v>
      </c>
      <c r="K2565" s="5" t="s">
        <v>4009</v>
      </c>
      <c r="L2565" s="5">
        <f>IF(ActividadesCom[[#This Row],[NIVEL 1]]&lt;&gt;0,VLOOKUP(ActividadesCom[[#This Row],[NIVEL 1]],Catálogo!A:B,2,FALSE),"")</f>
        <v>2</v>
      </c>
      <c r="M2565" s="5">
        <v>1</v>
      </c>
      <c r="N2565" s="6" t="s">
        <v>4692</v>
      </c>
      <c r="O2565" s="5">
        <v>20213</v>
      </c>
      <c r="P2565" s="5" t="s">
        <v>4007</v>
      </c>
      <c r="Q2565" s="5">
        <f>IF(ActividadesCom[[#This Row],[NIVEL 2]]&lt;&gt;0,VLOOKUP(ActividadesCom[[#This Row],[NIVEL 2]],Catálogo!A:B,2,FALSE),"")</f>
        <v>4</v>
      </c>
      <c r="R2565" s="5">
        <v>1</v>
      </c>
      <c r="S2565" s="6"/>
      <c r="T2565" s="5"/>
      <c r="U2565" s="5"/>
      <c r="V2565" s="5" t="str">
        <f>IF(ActividadesCom[[#This Row],[NIVEL 3]]&lt;&gt;0,VLOOKUP(ActividadesCom[[#This Row],[NIVEL 3]],Catálogo!A:B,2,FALSE),"")</f>
        <v/>
      </c>
      <c r="W2565" s="5"/>
      <c r="X2565" s="6" t="s">
        <v>2777</v>
      </c>
      <c r="Y2565" s="5">
        <v>20201</v>
      </c>
      <c r="Z2565" s="5" t="s">
        <v>4009</v>
      </c>
      <c r="AA2565" s="5">
        <f>IF(ActividadesCom[[#This Row],[NIVEL 4]]&lt;&gt;0,VLOOKUP(ActividadesCom[[#This Row],[NIVEL 4]],Catálogo!A:B,2,FALSE),"")</f>
        <v>2</v>
      </c>
      <c r="AB2565" s="5">
        <v>1</v>
      </c>
      <c r="AC2565" s="6" t="s">
        <v>818</v>
      </c>
      <c r="AD2565" s="5">
        <v>20193</v>
      </c>
      <c r="AE2565" s="5" t="s">
        <v>4007</v>
      </c>
      <c r="AF2565" s="5">
        <f>IF(ActividadesCom[[#This Row],[NIVEL 5]]&lt;&gt;0,VLOOKUP(ActividadesCom[[#This Row],[NIVEL 5]],Catálogo!A:B,2,FALSE),"")</f>
        <v>4</v>
      </c>
      <c r="AG2565" s="5">
        <v>1</v>
      </c>
      <c r="AH2565" s="2"/>
    </row>
    <row r="2566" spans="1:34" ht="30" hidden="1" customHeight="1" x14ac:dyDescent="0.25">
      <c r="A2566" s="7">
        <v>19470065</v>
      </c>
      <c r="B2566" s="6" t="str">
        <f>VLOOKUP(ActividadesCom[[#This Row],[NO. DE CONTROL]],'LISTADO ESTUDIANTES'!A:C,2,FALSE)</f>
        <v>AMIGO APOLINAR LUIS ANGEL</v>
      </c>
      <c r="C2566" s="6" t="str">
        <f>VLOOKUP(ActividadesCom[[#This Row],[NO. DE CONTROL]],'LISTADO ESTUDIANTES'!A:C,3,FALSE)</f>
        <v>INGENIERIA CIVIL</v>
      </c>
      <c r="D2566" s="5" t="str">
        <f>VLOOKUP(ActividadesCom[[#This Row],[NO. DE CONTROL]],'LISTADO ESTUDIANTES'!A:D,4,FALSE)</f>
        <v>EGRESADO(A)</v>
      </c>
      <c r="E2566" s="5">
        <f>SUM(ActividadesCom[[#This Row],[CRÉD. 1]],ActividadesCom[[#This Row],[CRÉD. 2]],ActividadesCom[[#This Row],[CRÉD. 3]],ActividadesCom[[#This Row],[CRÉD. 4]],ActividadesCom[[#This Row],[CRÉD. 5]])</f>
        <v>1</v>
      </c>
      <c r="F2566" s="17">
        <f>IF(ActividadesCom[[#This Row],[ÚLTIMO SEMESTRE CON CRÉDITOS]]&gt;0,ROUND(AVERAGE(ActividadesCom[[#This Row],[VALOR NIVEL 5]],ActividadesCom[[#This Row],[VALOR NIVEL 4]],ActividadesCom[[#This Row],[VALOR NIVEL 3]],ActividadesCom[[#This Row],[VALOR NIVEL 2]],ActividadesCom[[#This Row],[VALOR NIVEL 1]]),0),"")</f>
        <v>2</v>
      </c>
      <c r="G2566" s="5" t="str">
        <f>IF(ActividadesCom[[#This Row],[PROMEDIO]]="","",IF(ActividadesCom[[#This Row],[PROMEDIO]]&gt;=4,"EXCELENTE",IF(ActividadesCom[[#This Row],[PROMEDIO]]&gt;=3,"NOTABLE",IF(ActividadesCom[[#This Row],[PROMEDIO]]&gt;=2,"BUENO",IF(ActividadesCom[[#This Row],[PROMEDIO]]=1,"SUFICIENTE","")))))</f>
        <v>BUENO</v>
      </c>
      <c r="H2566" s="5">
        <f>MAX(ActividadesCom[[#This Row],[PERÍODO 1]],ActividadesCom[[#This Row],[PERÍODO 2]],ActividadesCom[[#This Row],[PERÍODO 3]],ActividadesCom[[#This Row],[PERÍODO 4]],ActividadesCom[[#This Row],[PERÍODO 5]])</f>
        <v>20203</v>
      </c>
      <c r="I2566" s="6" t="s">
        <v>4122</v>
      </c>
      <c r="J2566" s="5">
        <v>20203</v>
      </c>
      <c r="K2566" s="5" t="s">
        <v>4009</v>
      </c>
      <c r="L2566" s="5">
        <f>IF(ActividadesCom[[#This Row],[NIVEL 1]]&lt;&gt;0,VLOOKUP(ActividadesCom[[#This Row],[NIVEL 1]],Catálogo!A:B,2,FALSE),"")</f>
        <v>2</v>
      </c>
      <c r="M2566" s="5">
        <v>1</v>
      </c>
      <c r="N2566" s="6"/>
      <c r="O2566" s="5"/>
      <c r="P2566" s="5"/>
      <c r="Q2566" s="5" t="str">
        <f>IF(ActividadesCom[[#This Row],[NIVEL 2]]&lt;&gt;0,VLOOKUP(ActividadesCom[[#This Row],[NIVEL 2]],Catálogo!A:B,2,FALSE),"")</f>
        <v/>
      </c>
      <c r="R2566" s="5"/>
      <c r="S2566" s="6"/>
      <c r="T2566" s="5"/>
      <c r="U2566" s="5"/>
      <c r="V2566" s="5" t="str">
        <f>IF(ActividadesCom[[#This Row],[NIVEL 3]]&lt;&gt;0,VLOOKUP(ActividadesCom[[#This Row],[NIVEL 3]],Catálogo!A:B,2,FALSE),"")</f>
        <v/>
      </c>
      <c r="W2566" s="5"/>
      <c r="X2566" s="6"/>
      <c r="Y2566" s="5"/>
      <c r="Z2566" s="5"/>
      <c r="AA2566" s="5" t="str">
        <f>IF(ActividadesCom[[#This Row],[NIVEL 4]]&lt;&gt;0,VLOOKUP(ActividadesCom[[#This Row],[NIVEL 4]],Catálogo!A:B,2,FALSE),"")</f>
        <v/>
      </c>
      <c r="AB2566" s="5"/>
      <c r="AC2566" s="6"/>
      <c r="AD2566" s="5"/>
      <c r="AE2566" s="5"/>
      <c r="AF2566" s="5" t="str">
        <f>IF(ActividadesCom[[#This Row],[NIVEL 5]]&lt;&gt;0,VLOOKUP(ActividadesCom[[#This Row],[NIVEL 5]],Catálogo!A:B,2,FALSE),"")</f>
        <v/>
      </c>
      <c r="AG2566" s="5"/>
      <c r="AH2566" s="2"/>
    </row>
    <row r="2567" spans="1:34" ht="30" hidden="1" customHeight="1" x14ac:dyDescent="0.25">
      <c r="A2567" s="7">
        <v>19470066</v>
      </c>
      <c r="B2567" s="6" t="str">
        <f>VLOOKUP(ActividadesCom[[#This Row],[NO. DE CONTROL]],'LISTADO ESTUDIANTES'!A:C,2,FALSE)</f>
        <v>CHUC MARTIN ANGEL JULIAN</v>
      </c>
      <c r="C2567" s="6" t="str">
        <f>VLOOKUP(ActividadesCom[[#This Row],[NO. DE CONTROL]],'LISTADO ESTUDIANTES'!A:C,3,FALSE)</f>
        <v>INGENIERIA CIVIL</v>
      </c>
      <c r="D2567" s="5" t="str">
        <f>VLOOKUP(ActividadesCom[[#This Row],[NO. DE CONTROL]],'LISTADO ESTUDIANTES'!A:D,4,FALSE)</f>
        <v>EGRESADO(A)</v>
      </c>
      <c r="E2567" s="5">
        <f>SUM(ActividadesCom[[#This Row],[CRÉD. 1]],ActividadesCom[[#This Row],[CRÉD. 2]],ActividadesCom[[#This Row],[CRÉD. 3]],ActividadesCom[[#This Row],[CRÉD. 4]],ActividadesCom[[#This Row],[CRÉD. 5]])</f>
        <v>5</v>
      </c>
      <c r="F2567" s="17">
        <f>IF(ActividadesCom[[#This Row],[ÚLTIMO SEMESTRE CON CRÉDITOS]]&gt;0,ROUND(AVERAGE(ActividadesCom[[#This Row],[VALOR NIVEL 5]],ActividadesCom[[#This Row],[VALOR NIVEL 4]],ActividadesCom[[#This Row],[VALOR NIVEL 3]],ActividadesCom[[#This Row],[VALOR NIVEL 2]],ActividadesCom[[#This Row],[VALOR NIVEL 1]]),0),"")</f>
        <v>3</v>
      </c>
      <c r="G2567" s="5" t="str">
        <f>IF(ActividadesCom[[#This Row],[PROMEDIO]]="","",IF(ActividadesCom[[#This Row],[PROMEDIO]]&gt;=4,"EXCELENTE",IF(ActividadesCom[[#This Row],[PROMEDIO]]&gt;=3,"NOTABLE",IF(ActividadesCom[[#This Row],[PROMEDIO]]&gt;=2,"BUENO",IF(ActividadesCom[[#This Row],[PROMEDIO]]=1,"SUFICIENTE","")))))</f>
        <v>NOTABLE</v>
      </c>
      <c r="H2567" s="5">
        <f>MAX(ActividadesCom[[#This Row],[PERÍODO 1]],ActividadesCom[[#This Row],[PERÍODO 2]],ActividadesCom[[#This Row],[PERÍODO 3]],ActividadesCom[[#This Row],[PERÍODO 4]],ActividadesCom[[#This Row],[PERÍODO 5]])</f>
        <v>20223</v>
      </c>
      <c r="I2567" s="6" t="s">
        <v>3518</v>
      </c>
      <c r="J2567" s="5">
        <v>20221</v>
      </c>
      <c r="K2567" s="5" t="s">
        <v>4009</v>
      </c>
      <c r="L2567" s="5">
        <f>IF(ActividadesCom[[#This Row],[NIVEL 1]]&lt;&gt;0,VLOOKUP(ActividadesCom[[#This Row],[NIVEL 1]],Catálogo!A:B,2,FALSE),"")</f>
        <v>2</v>
      </c>
      <c r="M2567" s="5">
        <v>1</v>
      </c>
      <c r="N2567" s="6" t="s">
        <v>5656</v>
      </c>
      <c r="O2567" s="5">
        <v>20223</v>
      </c>
      <c r="P2567" s="5" t="s">
        <v>4008</v>
      </c>
      <c r="Q2567" s="5">
        <f>IF(ActividadesCom[[#This Row],[NIVEL 2]]&lt;&gt;0,VLOOKUP(ActividadesCom[[#This Row],[NIVEL 2]],Catálogo!A:B,2,FALSE),"")</f>
        <v>3</v>
      </c>
      <c r="R2567" s="5">
        <v>1</v>
      </c>
      <c r="S2567" s="6" t="s">
        <v>4476</v>
      </c>
      <c r="T2567" s="5">
        <v>20211</v>
      </c>
      <c r="U2567" s="5" t="s">
        <v>4008</v>
      </c>
      <c r="V2567" s="5">
        <f>IF(ActividadesCom[[#This Row],[NIVEL 3]]&lt;&gt;0,VLOOKUP(ActividadesCom[[#This Row],[NIVEL 3]],Catálogo!A:B,2,FALSE),"")</f>
        <v>3</v>
      </c>
      <c r="W2567" s="5">
        <v>1</v>
      </c>
      <c r="X2567" s="6" t="s">
        <v>5374</v>
      </c>
      <c r="Y2567" s="5">
        <v>20221</v>
      </c>
      <c r="Z2567" s="5" t="s">
        <v>4007</v>
      </c>
      <c r="AA2567" s="5">
        <f>IF(ActividadesCom[[#This Row],[NIVEL 4]]&lt;&gt;0,VLOOKUP(ActividadesCom[[#This Row],[NIVEL 4]],Catálogo!A:B,2,FALSE),"")</f>
        <v>4</v>
      </c>
      <c r="AB2567" s="5">
        <v>1</v>
      </c>
      <c r="AC2567" s="6" t="s">
        <v>133</v>
      </c>
      <c r="AD2567" s="5">
        <v>20193</v>
      </c>
      <c r="AE2567" s="5" t="s">
        <v>4007</v>
      </c>
      <c r="AF2567" s="5">
        <f>IF(ActividadesCom[[#This Row],[NIVEL 5]]&lt;&gt;0,VLOOKUP(ActividadesCom[[#This Row],[NIVEL 5]],Catálogo!A:B,2,FALSE),"")</f>
        <v>4</v>
      </c>
      <c r="AG2567" s="5">
        <v>1</v>
      </c>
      <c r="AH2567" s="2"/>
    </row>
    <row r="2568" spans="1:34" ht="30" hidden="1" customHeight="1" x14ac:dyDescent="0.25">
      <c r="A2568" s="7">
        <v>19470067</v>
      </c>
      <c r="B2568" s="6" t="str">
        <f>VLOOKUP(ActividadesCom[[#This Row],[NO. DE CONTROL]],'LISTADO ESTUDIANTES'!A:C,2,FALSE)</f>
        <v>GOMEZ CAUICH JULIO MANUEL</v>
      </c>
      <c r="C2568" s="6" t="str">
        <f>VLOOKUP(ActividadesCom[[#This Row],[NO. DE CONTROL]],'LISTADO ESTUDIANTES'!A:C,3,FALSE)</f>
        <v>INGENIERIA CIVIL</v>
      </c>
      <c r="D2568" s="5" t="str">
        <f>VLOOKUP(ActividadesCom[[#This Row],[NO. DE CONTROL]],'LISTADO ESTUDIANTES'!A:D,4,FALSE)</f>
        <v>EGRESADO(A)</v>
      </c>
      <c r="E2568" s="5">
        <f>SUM(ActividadesCom[[#This Row],[CRÉD. 1]],ActividadesCom[[#This Row],[CRÉD. 2]],ActividadesCom[[#This Row],[CRÉD. 3]],ActividadesCom[[#This Row],[CRÉD. 4]],ActividadesCom[[#This Row],[CRÉD. 5]])</f>
        <v>5</v>
      </c>
      <c r="F2568" s="17">
        <f>IF(ActividadesCom[[#This Row],[ÚLTIMO SEMESTRE CON CRÉDITOS]]&gt;0,ROUND(AVERAGE(ActividadesCom[[#This Row],[VALOR NIVEL 5]],ActividadesCom[[#This Row],[VALOR NIVEL 4]],ActividadesCom[[#This Row],[VALOR NIVEL 3]],ActividadesCom[[#This Row],[VALOR NIVEL 2]],ActividadesCom[[#This Row],[VALOR NIVEL 1]]),0),"")</f>
        <v>4</v>
      </c>
      <c r="G2568" s="5" t="str">
        <f>IF(ActividadesCom[[#This Row],[PROMEDIO]]="","",IF(ActividadesCom[[#This Row],[PROMEDIO]]&gt;=4,"EXCELENTE",IF(ActividadesCom[[#This Row],[PROMEDIO]]&gt;=3,"NOTABLE",IF(ActividadesCom[[#This Row],[PROMEDIO]]&gt;=2,"BUENO",IF(ActividadesCom[[#This Row],[PROMEDIO]]=1,"SUFICIENTE","")))))</f>
        <v>EXCELENTE</v>
      </c>
      <c r="H2568" s="5">
        <f>MAX(ActividadesCom[[#This Row],[PERÍODO 1]],ActividadesCom[[#This Row],[PERÍODO 2]],ActividadesCom[[#This Row],[PERÍODO 3]],ActividadesCom[[#This Row],[PERÍODO 4]],ActividadesCom[[#This Row],[PERÍODO 5]])</f>
        <v>20231</v>
      </c>
      <c r="I2568" s="6" t="s">
        <v>4535</v>
      </c>
      <c r="J2568" s="5">
        <v>20213</v>
      </c>
      <c r="K2568" s="5" t="s">
        <v>4007</v>
      </c>
      <c r="L2568" s="5">
        <f>IF(ActividadesCom[[#This Row],[NIVEL 1]]&lt;&gt;0,VLOOKUP(ActividadesCom[[#This Row],[NIVEL 1]],Catálogo!A:B,2,FALSE),"")</f>
        <v>4</v>
      </c>
      <c r="M2568" s="5">
        <v>2</v>
      </c>
      <c r="N2568" s="6" t="s">
        <v>25</v>
      </c>
      <c r="O2568" s="5">
        <v>20213</v>
      </c>
      <c r="P2568" s="5" t="s">
        <v>4009</v>
      </c>
      <c r="Q2568" s="5">
        <f>IF(ActividadesCom[[#This Row],[NIVEL 2]]&lt;&gt;0,VLOOKUP(ActividadesCom[[#This Row],[NIVEL 2]],Catálogo!A:B,2,FALSE),"")</f>
        <v>2</v>
      </c>
      <c r="R2568" s="5">
        <v>1</v>
      </c>
      <c r="S2568" s="6" t="s">
        <v>4481</v>
      </c>
      <c r="T2568" s="5">
        <v>20211</v>
      </c>
      <c r="U2568" s="5" t="s">
        <v>4007</v>
      </c>
      <c r="V2568" s="5">
        <f>IF(ActividadesCom[[#This Row],[NIVEL 3]]&lt;&gt;0,VLOOKUP(ActividadesCom[[#This Row],[NIVEL 3]],Catálogo!A:B,2,FALSE),"")</f>
        <v>4</v>
      </c>
      <c r="W2568" s="5">
        <v>1</v>
      </c>
      <c r="X2568" s="6" t="s">
        <v>4842</v>
      </c>
      <c r="Y2568" s="5">
        <v>20231</v>
      </c>
      <c r="Z2568" s="5" t="s">
        <v>4007</v>
      </c>
      <c r="AA2568" s="5">
        <f>IF(ActividadesCom[[#This Row],[NIVEL 4]]&lt;&gt;0,VLOOKUP(ActividadesCom[[#This Row],[NIVEL 4]],Catálogo!A:B,2,FALSE),"")</f>
        <v>4</v>
      </c>
      <c r="AB2568" s="5">
        <v>1</v>
      </c>
      <c r="AC2568" s="6"/>
      <c r="AD2568" s="5"/>
      <c r="AE2568" s="5"/>
      <c r="AF2568" s="5" t="str">
        <f>IF(ActividadesCom[[#This Row],[NIVEL 5]]&lt;&gt;0,VLOOKUP(ActividadesCom[[#This Row],[NIVEL 5]],Catálogo!A:B,2,FALSE),"")</f>
        <v/>
      </c>
      <c r="AG2568" s="5"/>
      <c r="AH2568" s="2"/>
    </row>
    <row r="2569" spans="1:34" s="151" customFormat="1" ht="30" hidden="1" customHeight="1" x14ac:dyDescent="0.25">
      <c r="A2569" s="147">
        <v>19470068</v>
      </c>
      <c r="B2569" s="148" t="str">
        <f>VLOOKUP(ActividadesCom[[#This Row],[NO. DE CONTROL]],'LISTADO ESTUDIANTES'!A:C,2,FALSE)</f>
        <v>CEL CEN LUIS FERNANDO</v>
      </c>
      <c r="C2569" s="148" t="str">
        <f>VLOOKUP(ActividadesCom[[#This Row],[NO. DE CONTROL]],'LISTADO ESTUDIANTES'!A:C,3,FALSE)</f>
        <v>ARQUITECTURA</v>
      </c>
      <c r="D2569" s="149" t="str">
        <f>VLOOKUP(ActividadesCom[[#This Row],[NO. DE CONTROL]],'LISTADO ESTUDIANTES'!A:D,4,FALSE)</f>
        <v>EGRESADO(A)</v>
      </c>
      <c r="E2569" s="149">
        <f>SUM(ActividadesCom[[#This Row],[CRÉD. 1]],ActividadesCom[[#This Row],[CRÉD. 2]],ActividadesCom[[#This Row],[CRÉD. 3]],ActividadesCom[[#This Row],[CRÉD. 4]],ActividadesCom[[#This Row],[CRÉD. 5]])</f>
        <v>5</v>
      </c>
      <c r="F2569" s="150">
        <f>IF(ActividadesCom[[#This Row],[ÚLTIMO SEMESTRE CON CRÉDITOS]]&gt;0,ROUND(AVERAGE(ActividadesCom[[#This Row],[VALOR NIVEL 5]],ActividadesCom[[#This Row],[VALOR NIVEL 4]],ActividadesCom[[#This Row],[VALOR NIVEL 3]],ActividadesCom[[#This Row],[VALOR NIVEL 2]],ActividadesCom[[#This Row],[VALOR NIVEL 1]]),0),"")</f>
        <v>4</v>
      </c>
      <c r="G2569" s="149" t="str">
        <f>IF(ActividadesCom[[#This Row],[PROMEDIO]]="","",IF(ActividadesCom[[#This Row],[PROMEDIO]]&gt;=4,"EXCELENTE",IF(ActividadesCom[[#This Row],[PROMEDIO]]&gt;=3,"NOTABLE",IF(ActividadesCom[[#This Row],[PROMEDIO]]&gt;=2,"BUENO",IF(ActividadesCom[[#This Row],[PROMEDIO]]=1,"SUFICIENTE","")))))</f>
        <v>EXCELENTE</v>
      </c>
      <c r="H2569" s="149">
        <f>MAX(ActividadesCom[[#This Row],[PERÍODO 1]],ActividadesCom[[#This Row],[PERÍODO 2]],ActividadesCom[[#This Row],[PERÍODO 3]],ActividadesCom[[#This Row],[PERÍODO 4]],ActividadesCom[[#This Row],[PERÍODO 5]])</f>
        <v>20243</v>
      </c>
      <c r="I2569" s="148" t="s">
        <v>4692</v>
      </c>
      <c r="J2569" s="149">
        <v>20213</v>
      </c>
      <c r="K2569" s="149" t="s">
        <v>4007</v>
      </c>
      <c r="L2569" s="149">
        <f>IF(ActividadesCom[[#This Row],[NIVEL 1]]&lt;&gt;0,VLOOKUP(ActividadesCom[[#This Row],[NIVEL 1]],Catálogo!A:B,2,FALSE),"")</f>
        <v>4</v>
      </c>
      <c r="M2569" s="149">
        <v>1</v>
      </c>
      <c r="N2569" s="148" t="s">
        <v>6704</v>
      </c>
      <c r="O2569" s="149">
        <v>20243</v>
      </c>
      <c r="P2569" s="149" t="s">
        <v>4008</v>
      </c>
      <c r="Q2569" s="149">
        <f>IF(ActividadesCom[[#This Row],[NIVEL 2]]&lt;&gt;0,VLOOKUP(ActividadesCom[[#This Row],[NIVEL 2]],Catálogo!A:B,2,FALSE),"")</f>
        <v>3</v>
      </c>
      <c r="R2569" s="149">
        <v>2</v>
      </c>
      <c r="S2569" s="148"/>
      <c r="T2569" s="149"/>
      <c r="U2569" s="149"/>
      <c r="V2569" s="149" t="str">
        <f>IF(ActividadesCom[[#This Row],[NIVEL 3]]&lt;&gt;0,VLOOKUP(ActividadesCom[[#This Row],[NIVEL 3]],Catálogo!A:B,2,FALSE),"")</f>
        <v/>
      </c>
      <c r="W2569" s="149"/>
      <c r="X2569" s="148" t="s">
        <v>3036</v>
      </c>
      <c r="Y2569" s="149">
        <v>20201</v>
      </c>
      <c r="Z2569" s="149" t="s">
        <v>4008</v>
      </c>
      <c r="AA2569" s="149">
        <f>IF(ActividadesCom[[#This Row],[NIVEL 4]]&lt;&gt;0,VLOOKUP(ActividadesCom[[#This Row],[NIVEL 4]],Catálogo!A:B,2,FALSE),"")</f>
        <v>3</v>
      </c>
      <c r="AB2569" s="149">
        <v>1</v>
      </c>
      <c r="AC2569" s="148" t="s">
        <v>31</v>
      </c>
      <c r="AD2569" s="149">
        <v>20193</v>
      </c>
      <c r="AE2569" s="149" t="s">
        <v>4007</v>
      </c>
      <c r="AF2569" s="149">
        <f>IF(ActividadesCom[[#This Row],[NIVEL 5]]&lt;&gt;0,VLOOKUP(ActividadesCom[[#This Row],[NIVEL 5]],Catálogo!A:B,2,FALSE),"")</f>
        <v>4</v>
      </c>
      <c r="AG2569" s="149">
        <v>1</v>
      </c>
    </row>
    <row r="2570" spans="1:34" ht="30" hidden="1" customHeight="1" x14ac:dyDescent="0.25">
      <c r="A2570" s="7">
        <v>19470069</v>
      </c>
      <c r="B2570" s="6" t="str">
        <f>VLOOKUP(ActividadesCom[[#This Row],[NO. DE CONTROL]],'LISTADO ESTUDIANTES'!A:C,2,FALSE)</f>
        <v>GASCA PINZON JULIO ADOLFO</v>
      </c>
      <c r="C2570" s="6" t="str">
        <f>VLOOKUP(ActividadesCom[[#This Row],[NO. DE CONTROL]],'LISTADO ESTUDIANTES'!A:C,3,FALSE)</f>
        <v>INGENIERIA EN ADMINISTRACION</v>
      </c>
      <c r="D2570" s="5" t="str">
        <f>VLOOKUP(ActividadesCom[[#This Row],[NO. DE CONTROL]],'LISTADO ESTUDIANTES'!A:D,4,FALSE)</f>
        <v>EGRESADO(A)</v>
      </c>
      <c r="E2570" s="5">
        <f>SUM(ActividadesCom[[#This Row],[CRÉD. 1]],ActividadesCom[[#This Row],[CRÉD. 2]],ActividadesCom[[#This Row],[CRÉD. 3]],ActividadesCom[[#This Row],[CRÉD. 4]],ActividadesCom[[#This Row],[CRÉD. 5]])</f>
        <v>3</v>
      </c>
      <c r="F2570" s="17">
        <f>IF(ActividadesCom[[#This Row],[ÚLTIMO SEMESTRE CON CRÉDITOS]]&gt;0,ROUND(AVERAGE(ActividadesCom[[#This Row],[VALOR NIVEL 5]],ActividadesCom[[#This Row],[VALOR NIVEL 4]],ActividadesCom[[#This Row],[VALOR NIVEL 3]],ActividadesCom[[#This Row],[VALOR NIVEL 2]],ActividadesCom[[#This Row],[VALOR NIVEL 1]]),0),"")</f>
        <v>3</v>
      </c>
      <c r="G2570" s="5" t="str">
        <f>IF(ActividadesCom[[#This Row],[PROMEDIO]]="","",IF(ActividadesCom[[#This Row],[PROMEDIO]]&gt;=4,"EXCELENTE",IF(ActividadesCom[[#This Row],[PROMEDIO]]&gt;=3,"NOTABLE",IF(ActividadesCom[[#This Row],[PROMEDIO]]&gt;=2,"BUENO",IF(ActividadesCom[[#This Row],[PROMEDIO]]=1,"SUFICIENTE","")))))</f>
        <v>NOTABLE</v>
      </c>
      <c r="H2570" s="5">
        <f>MAX(ActividadesCom[[#This Row],[PERÍODO 1]],ActividadesCom[[#This Row],[PERÍODO 2]],ActividadesCom[[#This Row],[PERÍODO 3]],ActividadesCom[[#This Row],[PERÍODO 4]],ActividadesCom[[#This Row],[PERÍODO 5]])</f>
        <v>20203</v>
      </c>
      <c r="I2570" s="6" t="s">
        <v>4120</v>
      </c>
      <c r="J2570" s="5">
        <v>20203</v>
      </c>
      <c r="K2570" s="5" t="s">
        <v>4009</v>
      </c>
      <c r="L2570" s="5">
        <f>IF(ActividadesCom[[#This Row],[NIVEL 1]]&lt;&gt;0,VLOOKUP(ActividadesCom[[#This Row],[NIVEL 1]],Catálogo!A:B,2,FALSE),"")</f>
        <v>2</v>
      </c>
      <c r="M2570" s="5">
        <v>1</v>
      </c>
      <c r="N2570" s="6"/>
      <c r="O2570" s="5"/>
      <c r="P2570" s="5"/>
      <c r="Q2570" s="5" t="str">
        <f>IF(ActividadesCom[[#This Row],[NIVEL 2]]&lt;&gt;0,VLOOKUP(ActividadesCom[[#This Row],[NIVEL 2]],Catálogo!A:B,2,FALSE),"")</f>
        <v/>
      </c>
      <c r="R2570" s="5"/>
      <c r="S2570" s="6"/>
      <c r="T2570" s="5"/>
      <c r="U2570" s="5"/>
      <c r="V2570" s="5" t="str">
        <f>IF(ActividadesCom[[#This Row],[NIVEL 3]]&lt;&gt;0,VLOOKUP(ActividadesCom[[#This Row],[NIVEL 3]],Catálogo!A:B,2,FALSE),"")</f>
        <v/>
      </c>
      <c r="W2570" s="5"/>
      <c r="X2570" s="6" t="s">
        <v>2286</v>
      </c>
      <c r="Y2570" s="5">
        <v>20201</v>
      </c>
      <c r="Z2570" s="5" t="s">
        <v>4008</v>
      </c>
      <c r="AA2570" s="5">
        <f>IF(ActividadesCom[[#This Row],[NIVEL 4]]&lt;&gt;0,VLOOKUP(ActividadesCom[[#This Row],[NIVEL 4]],Catálogo!A:B,2,FALSE),"")</f>
        <v>3</v>
      </c>
      <c r="AB2570" s="5">
        <v>1</v>
      </c>
      <c r="AC2570" s="6" t="s">
        <v>31</v>
      </c>
      <c r="AD2570" s="5">
        <v>20193</v>
      </c>
      <c r="AE2570" s="5" t="s">
        <v>4008</v>
      </c>
      <c r="AF2570" s="5">
        <f>IF(ActividadesCom[[#This Row],[NIVEL 5]]&lt;&gt;0,VLOOKUP(ActividadesCom[[#This Row],[NIVEL 5]],Catálogo!A:B,2,FALSE),"")</f>
        <v>3</v>
      </c>
      <c r="AG2570" s="5">
        <v>1</v>
      </c>
      <c r="AH2570" s="2"/>
    </row>
    <row r="2571" spans="1:34" ht="30" hidden="1" customHeight="1" x14ac:dyDescent="0.25">
      <c r="A2571" s="7">
        <v>19470070</v>
      </c>
      <c r="B2571" s="6" t="str">
        <f>VLOOKUP(ActividadesCom[[#This Row],[NO. DE CONTROL]],'LISTADO ESTUDIANTES'!A:C,2,FALSE)</f>
        <v>ESPADAS BRICEÑO ROMAN JOSMAR</v>
      </c>
      <c r="C2571" s="6" t="str">
        <f>VLOOKUP(ActividadesCom[[#This Row],[NO. DE CONTROL]],'LISTADO ESTUDIANTES'!A:C,3,FALSE)</f>
        <v>INGENIERIA CIVIL</v>
      </c>
      <c r="D2571" s="5" t="str">
        <f>VLOOKUP(ActividadesCom[[#This Row],[NO. DE CONTROL]],'LISTADO ESTUDIANTES'!A:D,4,FALSE)</f>
        <v>EGRESADO(A)</v>
      </c>
      <c r="E2571" s="5">
        <f>SUM(ActividadesCom[[#This Row],[CRÉD. 1]],ActividadesCom[[#This Row],[CRÉD. 2]],ActividadesCom[[#This Row],[CRÉD. 3]],ActividadesCom[[#This Row],[CRÉD. 4]],ActividadesCom[[#This Row],[CRÉD. 5]])</f>
        <v>5</v>
      </c>
      <c r="F2571" s="17">
        <f>IF(ActividadesCom[[#This Row],[ÚLTIMO SEMESTRE CON CRÉDITOS]]&gt;0,ROUND(AVERAGE(ActividadesCom[[#This Row],[VALOR NIVEL 5]],ActividadesCom[[#This Row],[VALOR NIVEL 4]],ActividadesCom[[#This Row],[VALOR NIVEL 3]],ActividadesCom[[#This Row],[VALOR NIVEL 2]],ActividadesCom[[#This Row],[VALOR NIVEL 1]]),0),"")</f>
        <v>4</v>
      </c>
      <c r="G2571" s="5" t="str">
        <f>IF(ActividadesCom[[#This Row],[PROMEDIO]]="","",IF(ActividadesCom[[#This Row],[PROMEDIO]]&gt;=4,"EXCELENTE",IF(ActividadesCom[[#This Row],[PROMEDIO]]&gt;=3,"NOTABLE",IF(ActividadesCom[[#This Row],[PROMEDIO]]&gt;=2,"BUENO",IF(ActividadesCom[[#This Row],[PROMEDIO]]=1,"SUFICIENTE","")))))</f>
        <v>EXCELENTE</v>
      </c>
      <c r="H2571" s="5">
        <f>MAX(ActividadesCom[[#This Row],[PERÍODO 1]],ActividadesCom[[#This Row],[PERÍODO 2]],ActividadesCom[[#This Row],[PERÍODO 3]],ActividadesCom[[#This Row],[PERÍODO 4]],ActividadesCom[[#This Row],[PERÍODO 5]])</f>
        <v>20251</v>
      </c>
      <c r="I2571" s="6" t="s">
        <v>5645</v>
      </c>
      <c r="J2571" s="5">
        <v>20223</v>
      </c>
      <c r="K2571" s="5" t="s">
        <v>4008</v>
      </c>
      <c r="L2571" s="5">
        <f>IF(ActividadesCom[[#This Row],[NIVEL 1]]&lt;&gt;0,VLOOKUP(ActividadesCom[[#This Row],[NIVEL 1]],Catálogo!A:B,2,FALSE),"")</f>
        <v>3</v>
      </c>
      <c r="M2571" s="5">
        <v>1</v>
      </c>
      <c r="N2571" s="6" t="s">
        <v>27</v>
      </c>
      <c r="O2571" s="5">
        <v>20231</v>
      </c>
      <c r="P2571" s="5" t="s">
        <v>4007</v>
      </c>
      <c r="Q2571" s="5">
        <f>IF(ActividadesCom[[#This Row],[NIVEL 2]]&lt;&gt;0,VLOOKUP(ActividadesCom[[#This Row],[NIVEL 2]],Catálogo!A:B,2,FALSE),"")</f>
        <v>4</v>
      </c>
      <c r="R2571" s="5">
        <v>1</v>
      </c>
      <c r="S2571" s="6" t="s">
        <v>27</v>
      </c>
      <c r="T2571" s="5">
        <v>20251</v>
      </c>
      <c r="U2571" s="5" t="s">
        <v>4007</v>
      </c>
      <c r="V2571" s="5">
        <f>IF(ActividadesCom[[#This Row],[NIVEL 3]]&lt;&gt;0,VLOOKUP(ActividadesCom[[#This Row],[NIVEL 3]],Catálogo!A:B,2,FALSE),"")</f>
        <v>4</v>
      </c>
      <c r="W2571" s="5">
        <v>1</v>
      </c>
      <c r="X2571" s="6" t="s">
        <v>4476</v>
      </c>
      <c r="Y2571" s="5">
        <v>20211</v>
      </c>
      <c r="Z2571" s="5" t="s">
        <v>4007</v>
      </c>
      <c r="AA2571" s="5">
        <f>IF(ActividadesCom[[#This Row],[NIVEL 4]]&lt;&gt;0,VLOOKUP(ActividadesCom[[#This Row],[NIVEL 4]],Catálogo!A:B,2,FALSE),"")</f>
        <v>4</v>
      </c>
      <c r="AB2571" s="5">
        <v>1</v>
      </c>
      <c r="AC2571" s="6" t="s">
        <v>27</v>
      </c>
      <c r="AD2571" s="5">
        <v>20193</v>
      </c>
      <c r="AE2571" s="5" t="s">
        <v>4007</v>
      </c>
      <c r="AF2571" s="5">
        <f>IF(ActividadesCom[[#This Row],[NIVEL 5]]&lt;&gt;0,VLOOKUP(ActividadesCom[[#This Row],[NIVEL 5]],Catálogo!A:B,2,FALSE),"")</f>
        <v>4</v>
      </c>
      <c r="AG2571" s="5">
        <v>1</v>
      </c>
      <c r="AH2571" s="2"/>
    </row>
    <row r="2572" spans="1:34" ht="30" hidden="1" customHeight="1" x14ac:dyDescent="0.25">
      <c r="A2572" s="7">
        <v>19470071</v>
      </c>
      <c r="B2572" s="6" t="str">
        <f>VLOOKUP(ActividadesCom[[#This Row],[NO. DE CONTROL]],'LISTADO ESTUDIANTES'!A:C,2,FALSE)</f>
        <v>PUGA MOHOM RAUL ADAN</v>
      </c>
      <c r="C2572" s="6" t="str">
        <f>VLOOKUP(ActividadesCom[[#This Row],[NO. DE CONTROL]],'LISTADO ESTUDIANTES'!A:C,3,FALSE)</f>
        <v>INGENIERIA CIVIL</v>
      </c>
      <c r="D2572" s="5" t="str">
        <f>VLOOKUP(ActividadesCom[[#This Row],[NO. DE CONTROL]],'LISTADO ESTUDIANTES'!A:D,4,FALSE)</f>
        <v>EGRESADO(A)</v>
      </c>
      <c r="E2572" s="5">
        <f>SUM(ActividadesCom[[#This Row],[CRÉD. 1]],ActividadesCom[[#This Row],[CRÉD. 2]],ActividadesCom[[#This Row],[CRÉD. 3]],ActividadesCom[[#This Row],[CRÉD. 4]],ActividadesCom[[#This Row],[CRÉD. 5]])</f>
        <v>0</v>
      </c>
      <c r="F2572" s="17" t="str">
        <f>IF(ActividadesCom[[#This Row],[ÚLTIMO SEMESTRE CON CRÉDITOS]]&gt;0,ROUND(AVERAGE(ActividadesCom[[#This Row],[VALOR NIVEL 5]],ActividadesCom[[#This Row],[VALOR NIVEL 4]],ActividadesCom[[#This Row],[VALOR NIVEL 3]],ActividadesCom[[#This Row],[VALOR NIVEL 2]],ActividadesCom[[#This Row],[VALOR NIVEL 1]]),0),"")</f>
        <v/>
      </c>
      <c r="G2572" s="5" t="str">
        <f>IF(ActividadesCom[[#This Row],[PROMEDIO]]="","",IF(ActividadesCom[[#This Row],[PROMEDIO]]&gt;=4,"EXCELENTE",IF(ActividadesCom[[#This Row],[PROMEDIO]]&gt;=3,"NOTABLE",IF(ActividadesCom[[#This Row],[PROMEDIO]]&gt;=2,"BUENO",IF(ActividadesCom[[#This Row],[PROMEDIO]]=1,"SUFICIENTE","")))))</f>
        <v/>
      </c>
      <c r="H2572" s="5">
        <f>MAX(ActividadesCom[[#This Row],[PERÍODO 1]],ActividadesCom[[#This Row],[PERÍODO 2]],ActividadesCom[[#This Row],[PERÍODO 3]],ActividadesCom[[#This Row],[PERÍODO 4]],ActividadesCom[[#This Row],[PERÍODO 5]])</f>
        <v>0</v>
      </c>
      <c r="I2572" s="6"/>
      <c r="J2572" s="5"/>
      <c r="K2572" s="5"/>
      <c r="L2572" s="5" t="str">
        <f>IF(ActividadesCom[[#This Row],[NIVEL 1]]&lt;&gt;0,VLOOKUP(ActividadesCom[[#This Row],[NIVEL 1]],Catálogo!A:B,2,FALSE),"")</f>
        <v/>
      </c>
      <c r="M2572" s="5"/>
      <c r="N2572" s="6"/>
      <c r="O2572" s="5"/>
      <c r="P2572" s="5"/>
      <c r="Q2572" s="5" t="str">
        <f>IF(ActividadesCom[[#This Row],[NIVEL 2]]&lt;&gt;0,VLOOKUP(ActividadesCom[[#This Row],[NIVEL 2]],Catálogo!A:B,2,FALSE),"")</f>
        <v/>
      </c>
      <c r="R2572" s="5"/>
      <c r="S2572" s="6"/>
      <c r="T2572" s="5"/>
      <c r="U2572" s="5"/>
      <c r="V2572" s="5" t="str">
        <f>IF(ActividadesCom[[#This Row],[NIVEL 3]]&lt;&gt;0,VLOOKUP(ActividadesCom[[#This Row],[NIVEL 3]],Catálogo!A:B,2,FALSE),"")</f>
        <v/>
      </c>
      <c r="W2572" s="5"/>
      <c r="X2572" s="6"/>
      <c r="Y2572" s="5"/>
      <c r="Z2572" s="5"/>
      <c r="AA2572" s="5" t="str">
        <f>IF(ActividadesCom[[#This Row],[NIVEL 4]]&lt;&gt;0,VLOOKUP(ActividadesCom[[#This Row],[NIVEL 4]],Catálogo!A:B,2,FALSE),"")</f>
        <v/>
      </c>
      <c r="AB2572" s="5"/>
      <c r="AC2572" s="6"/>
      <c r="AD2572" s="5"/>
      <c r="AE2572" s="5"/>
      <c r="AF2572" s="5" t="str">
        <f>IF(ActividadesCom[[#This Row],[NIVEL 5]]&lt;&gt;0,VLOOKUP(ActividadesCom[[#This Row],[NIVEL 5]],Catálogo!A:B,2,FALSE),"")</f>
        <v/>
      </c>
      <c r="AG2572" s="5"/>
      <c r="AH2572" s="2"/>
    </row>
    <row r="2573" spans="1:34" ht="30" hidden="1" customHeight="1" x14ac:dyDescent="0.25">
      <c r="A2573" s="7">
        <v>19470072</v>
      </c>
      <c r="B2573" s="6" t="str">
        <f>VLOOKUP(ActividadesCom[[#This Row],[NO. DE CONTROL]],'LISTADO ESTUDIANTES'!A:C,2,FALSE)</f>
        <v>VEGA HERNANDEZ GUILLERMO ENRIQUE</v>
      </c>
      <c r="C2573" s="6" t="str">
        <f>VLOOKUP(ActividadesCom[[#This Row],[NO. DE CONTROL]],'LISTADO ESTUDIANTES'!A:C,3,FALSE)</f>
        <v>INGENIERIA CIVIL</v>
      </c>
      <c r="D2573" s="5" t="str">
        <f>VLOOKUP(ActividadesCom[[#This Row],[NO. DE CONTROL]],'LISTADO ESTUDIANTES'!A:D,4,FALSE)</f>
        <v>EGRESADO(A)</v>
      </c>
      <c r="E2573" s="5">
        <f>SUM(ActividadesCom[[#This Row],[CRÉD. 1]],ActividadesCom[[#This Row],[CRÉD. 2]],ActividadesCom[[#This Row],[CRÉD. 3]],ActividadesCom[[#This Row],[CRÉD. 4]],ActividadesCom[[#This Row],[CRÉD. 5]])</f>
        <v>5</v>
      </c>
      <c r="F2573" s="17">
        <f>IF(ActividadesCom[[#This Row],[ÚLTIMO SEMESTRE CON CRÉDITOS]]&gt;0,ROUND(AVERAGE(ActividadesCom[[#This Row],[VALOR NIVEL 5]],ActividadesCom[[#This Row],[VALOR NIVEL 4]],ActividadesCom[[#This Row],[VALOR NIVEL 3]],ActividadesCom[[#This Row],[VALOR NIVEL 2]],ActividadesCom[[#This Row],[VALOR NIVEL 1]]),0),"")</f>
        <v>4</v>
      </c>
      <c r="G2573" s="5" t="str">
        <f>IF(ActividadesCom[[#This Row],[PROMEDIO]]="","",IF(ActividadesCom[[#This Row],[PROMEDIO]]&gt;=4,"EXCELENTE",IF(ActividadesCom[[#This Row],[PROMEDIO]]&gt;=3,"NOTABLE",IF(ActividadesCom[[#This Row],[PROMEDIO]]&gt;=2,"BUENO",IF(ActividadesCom[[#This Row],[PROMEDIO]]=1,"SUFICIENTE","")))))</f>
        <v>EXCELENTE</v>
      </c>
      <c r="H2573" s="5">
        <f>MAX(ActividadesCom[[#This Row],[PERÍODO 1]],ActividadesCom[[#This Row],[PERÍODO 2]],ActividadesCom[[#This Row],[PERÍODO 3]],ActividadesCom[[#This Row],[PERÍODO 4]],ActividadesCom[[#This Row],[PERÍODO 5]])</f>
        <v>20221</v>
      </c>
      <c r="I2573" s="6" t="s">
        <v>519</v>
      </c>
      <c r="J2573" s="5">
        <v>20171</v>
      </c>
      <c r="K2573" s="5" t="s">
        <v>4007</v>
      </c>
      <c r="L2573" s="5">
        <f>IF(ActividadesCom[[#This Row],[NIVEL 1]]&lt;&gt;0,VLOOKUP(ActividadesCom[[#This Row],[NIVEL 1]],Catálogo!A:B,2,FALSE),"")</f>
        <v>4</v>
      </c>
      <c r="M2573" s="5">
        <v>1</v>
      </c>
      <c r="N2573" s="6" t="s">
        <v>133</v>
      </c>
      <c r="O2573" s="5">
        <v>20221</v>
      </c>
      <c r="P2573" s="5" t="s">
        <v>4007</v>
      </c>
      <c r="Q2573" s="5">
        <f>IF(ActividadesCom[[#This Row],[NIVEL 2]]&lt;&gt;0,VLOOKUP(ActividadesCom[[#This Row],[NIVEL 2]],Catálogo!A:B,2,FALSE),"")</f>
        <v>4</v>
      </c>
      <c r="R2573" s="5">
        <v>1</v>
      </c>
      <c r="S2573" s="6" t="s">
        <v>519</v>
      </c>
      <c r="T2573" s="5">
        <v>20191</v>
      </c>
      <c r="U2573" s="5" t="s">
        <v>4007</v>
      </c>
      <c r="V2573" s="5">
        <f>IF(ActividadesCom[[#This Row],[NIVEL 3]]&lt;&gt;0,VLOOKUP(ActividadesCom[[#This Row],[NIVEL 3]],Catálogo!A:B,2,FALSE),"")</f>
        <v>4</v>
      </c>
      <c r="W2573" s="5">
        <v>1</v>
      </c>
      <c r="X2573" s="6" t="s">
        <v>4476</v>
      </c>
      <c r="Y2573" s="5">
        <v>20211</v>
      </c>
      <c r="Z2573" s="5" t="s">
        <v>4008</v>
      </c>
      <c r="AA2573" s="5">
        <f>IF(ActividadesCom[[#This Row],[NIVEL 4]]&lt;&gt;0,VLOOKUP(ActividadesCom[[#This Row],[NIVEL 4]],Catálogo!A:B,2,FALSE),"")</f>
        <v>3</v>
      </c>
      <c r="AB2573" s="5">
        <v>1</v>
      </c>
      <c r="AC2573" s="6" t="s">
        <v>403</v>
      </c>
      <c r="AD2573" s="5">
        <v>20193</v>
      </c>
      <c r="AE2573" s="5" t="s">
        <v>4007</v>
      </c>
      <c r="AF2573" s="5">
        <f>IF(ActividadesCom[[#This Row],[NIVEL 5]]&lt;&gt;0,VLOOKUP(ActividadesCom[[#This Row],[NIVEL 5]],Catálogo!A:B,2,FALSE),"")</f>
        <v>4</v>
      </c>
      <c r="AG2573" s="5">
        <v>1</v>
      </c>
      <c r="AH2573" s="2"/>
    </row>
    <row r="2574" spans="1:34" s="151" customFormat="1" ht="30" hidden="1" customHeight="1" x14ac:dyDescent="0.25">
      <c r="A2574" s="147">
        <v>19470073</v>
      </c>
      <c r="B2574" s="148" t="str">
        <f>VLOOKUP(ActividadesCom[[#This Row],[NO. DE CONTROL]],'LISTADO ESTUDIANTES'!A:C,2,FALSE)</f>
        <v>GUTIERREZ CAB JAVIER ELIAS</v>
      </c>
      <c r="C2574" s="148" t="str">
        <f>VLOOKUP(ActividadesCom[[#This Row],[NO. DE CONTROL]],'LISTADO ESTUDIANTES'!A:C,3,FALSE)</f>
        <v>INGENIERIA EN ADMINISTRACION</v>
      </c>
      <c r="D2574" s="149" t="str">
        <f>VLOOKUP(ActividadesCom[[#This Row],[NO. DE CONTROL]],'LISTADO ESTUDIANTES'!A:D,4,FALSE)</f>
        <v>EGRESADO(A)</v>
      </c>
      <c r="E2574" s="149">
        <f>SUM(ActividadesCom[[#This Row],[CRÉD. 1]],ActividadesCom[[#This Row],[CRÉD. 2]],ActividadesCom[[#This Row],[CRÉD. 3]],ActividadesCom[[#This Row],[CRÉD. 4]],ActividadesCom[[#This Row],[CRÉD. 5]])</f>
        <v>5</v>
      </c>
      <c r="F2574" s="150">
        <f>IF(ActividadesCom[[#This Row],[ÚLTIMO SEMESTRE CON CRÉDITOS]]&gt;0,ROUND(AVERAGE(ActividadesCom[[#This Row],[VALOR NIVEL 5]],ActividadesCom[[#This Row],[VALOR NIVEL 4]],ActividadesCom[[#This Row],[VALOR NIVEL 3]],ActividadesCom[[#This Row],[VALOR NIVEL 2]],ActividadesCom[[#This Row],[VALOR NIVEL 1]]),0),"")</f>
        <v>3</v>
      </c>
      <c r="G2574" s="149" t="str">
        <f>IF(ActividadesCom[[#This Row],[PROMEDIO]]="","",IF(ActividadesCom[[#This Row],[PROMEDIO]]&gt;=4,"EXCELENTE",IF(ActividadesCom[[#This Row],[PROMEDIO]]&gt;=3,"NOTABLE",IF(ActividadesCom[[#This Row],[PROMEDIO]]&gt;=2,"BUENO",IF(ActividadesCom[[#This Row],[PROMEDIO]]=1,"SUFICIENTE","")))))</f>
        <v>NOTABLE</v>
      </c>
      <c r="H2574" s="149">
        <f>MAX(ActividadesCom[[#This Row],[PERÍODO 1]],ActividadesCom[[#This Row],[PERÍODO 2]],ActividadesCom[[#This Row],[PERÍODO 3]],ActividadesCom[[#This Row],[PERÍODO 4]],ActividadesCom[[#This Row],[PERÍODO 5]])</f>
        <v>20211</v>
      </c>
      <c r="I2574" s="148" t="s">
        <v>4120</v>
      </c>
      <c r="J2574" s="149">
        <v>20203</v>
      </c>
      <c r="K2574" s="149" t="s">
        <v>4009</v>
      </c>
      <c r="L2574" s="149">
        <f>IF(ActividadesCom[[#This Row],[NIVEL 1]]&lt;&gt;0,VLOOKUP(ActividadesCom[[#This Row],[NIVEL 1]],Catálogo!A:B,2,FALSE),"")</f>
        <v>2</v>
      </c>
      <c r="M2574" s="149">
        <v>1</v>
      </c>
      <c r="N2574" s="148" t="s">
        <v>23</v>
      </c>
      <c r="O2574" s="149">
        <v>20211</v>
      </c>
      <c r="P2574" s="149" t="s">
        <v>4007</v>
      </c>
      <c r="Q2574" s="149">
        <f>IF(ActividadesCom[[#This Row],[NIVEL 2]]&lt;&gt;0,VLOOKUP(ActividadesCom[[#This Row],[NIVEL 2]],Catálogo!A:B,2,FALSE),"")</f>
        <v>4</v>
      </c>
      <c r="R2574" s="149">
        <v>1</v>
      </c>
      <c r="S2574" s="148" t="s">
        <v>23</v>
      </c>
      <c r="T2574" s="149">
        <v>20203</v>
      </c>
      <c r="U2574" s="149" t="s">
        <v>4008</v>
      </c>
      <c r="V2574" s="149">
        <f>IF(ActividadesCom[[#This Row],[NIVEL 3]]&lt;&gt;0,VLOOKUP(ActividadesCom[[#This Row],[NIVEL 3]],Catálogo!A:B,2,FALSE),"")</f>
        <v>3</v>
      </c>
      <c r="W2574" s="149">
        <v>1</v>
      </c>
      <c r="X2574" s="148" t="s">
        <v>23</v>
      </c>
      <c r="Y2574" s="149">
        <v>20201</v>
      </c>
      <c r="Z2574" s="149" t="s">
        <v>4008</v>
      </c>
      <c r="AA2574" s="149">
        <f>IF(ActividadesCom[[#This Row],[NIVEL 4]]&lt;&gt;0,VLOOKUP(ActividadesCom[[#This Row],[NIVEL 4]],Catálogo!A:B,2,FALSE),"")</f>
        <v>3</v>
      </c>
      <c r="AB2574" s="149">
        <v>1</v>
      </c>
      <c r="AC2574" s="148" t="s">
        <v>23</v>
      </c>
      <c r="AD2574" s="149">
        <v>20193</v>
      </c>
      <c r="AE2574" s="149" t="s">
        <v>4008</v>
      </c>
      <c r="AF2574" s="149">
        <f>IF(ActividadesCom[[#This Row],[NIVEL 5]]&lt;&gt;0,VLOOKUP(ActividadesCom[[#This Row],[NIVEL 5]],Catálogo!A:B,2,FALSE),"")</f>
        <v>3</v>
      </c>
      <c r="AG2574" s="149">
        <v>1</v>
      </c>
    </row>
    <row r="2575" spans="1:34" ht="30" hidden="1" customHeight="1" x14ac:dyDescent="0.25">
      <c r="A2575" s="7">
        <v>19470074</v>
      </c>
      <c r="B2575" s="6" t="str">
        <f>VLOOKUP(ActividadesCom[[#This Row],[NO. DE CONTROL]],'LISTADO ESTUDIANTES'!A:C,2,FALSE)</f>
        <v>GOMEZ HERNANDEZ JORGE ROMAN</v>
      </c>
      <c r="C2575" s="6" t="str">
        <f>VLOOKUP(ActividadesCom[[#This Row],[NO. DE CONTROL]],'LISTADO ESTUDIANTES'!A:C,3,FALSE)</f>
        <v>INGENIERIA CIVIL</v>
      </c>
      <c r="D2575" s="5" t="str">
        <f>VLOOKUP(ActividadesCom[[#This Row],[NO. DE CONTROL]],'LISTADO ESTUDIANTES'!A:D,4,FALSE)</f>
        <v>EGRESADO(A)</v>
      </c>
      <c r="E2575" s="5">
        <f>SUM(ActividadesCom[[#This Row],[CRÉD. 1]],ActividadesCom[[#This Row],[CRÉD. 2]],ActividadesCom[[#This Row],[CRÉD. 3]],ActividadesCom[[#This Row],[CRÉD. 4]],ActividadesCom[[#This Row],[CRÉD. 5]])</f>
        <v>4</v>
      </c>
      <c r="F2575" s="17">
        <f>IF(ActividadesCom[[#This Row],[ÚLTIMO SEMESTRE CON CRÉDITOS]]&gt;0,ROUND(AVERAGE(ActividadesCom[[#This Row],[VALOR NIVEL 5]],ActividadesCom[[#This Row],[VALOR NIVEL 4]],ActividadesCom[[#This Row],[VALOR NIVEL 3]],ActividadesCom[[#This Row],[VALOR NIVEL 2]],ActividadesCom[[#This Row],[VALOR NIVEL 1]]),0),"")</f>
        <v>3</v>
      </c>
      <c r="G2575" s="5" t="str">
        <f>IF(ActividadesCom[[#This Row],[PROMEDIO]]="","",IF(ActividadesCom[[#This Row],[PROMEDIO]]&gt;=4,"EXCELENTE",IF(ActividadesCom[[#This Row],[PROMEDIO]]&gt;=3,"NOTABLE",IF(ActividadesCom[[#This Row],[PROMEDIO]]&gt;=2,"BUENO",IF(ActividadesCom[[#This Row],[PROMEDIO]]=1,"SUFICIENTE","")))))</f>
        <v>NOTABLE</v>
      </c>
      <c r="H2575" s="5">
        <f>MAX(ActividadesCom[[#This Row],[PERÍODO 1]],ActividadesCom[[#This Row],[PERÍODO 2]],ActividadesCom[[#This Row],[PERÍODO 3]],ActividadesCom[[#This Row],[PERÍODO 4]],ActividadesCom[[#This Row],[PERÍODO 5]])</f>
        <v>20231</v>
      </c>
      <c r="I2575" s="6" t="s">
        <v>6253</v>
      </c>
      <c r="J2575" s="5">
        <v>20231</v>
      </c>
      <c r="K2575" s="5" t="s">
        <v>4007</v>
      </c>
      <c r="L2575" s="5">
        <f>IF(ActividadesCom[[#This Row],[NIVEL 1]]&lt;&gt;0,VLOOKUP(ActividadesCom[[#This Row],[NIVEL 1]],Catálogo!A:B,2,FALSE),"")</f>
        <v>4</v>
      </c>
      <c r="M2575" s="5">
        <v>1</v>
      </c>
      <c r="N2575" s="6" t="s">
        <v>6268</v>
      </c>
      <c r="O2575" s="5">
        <v>20211</v>
      </c>
      <c r="P2575" s="5" t="s">
        <v>4007</v>
      </c>
      <c r="Q2575" s="5">
        <f>IF(ActividadesCom[[#This Row],[NIVEL 2]]&lt;&gt;0,VLOOKUP(ActividadesCom[[#This Row],[NIVEL 2]],Catálogo!A:B,2,FALSE),"")</f>
        <v>4</v>
      </c>
      <c r="R2575" s="5">
        <v>1</v>
      </c>
      <c r="S2575" s="6" t="s">
        <v>6317</v>
      </c>
      <c r="T2575" s="5">
        <v>20211</v>
      </c>
      <c r="U2575" s="5" t="s">
        <v>4007</v>
      </c>
      <c r="V2575" s="5">
        <f>IF(ActividadesCom[[#This Row],[NIVEL 3]]&lt;&gt;0,VLOOKUP(ActividadesCom[[#This Row],[NIVEL 3]],Catálogo!A:B,2,FALSE),"")</f>
        <v>4</v>
      </c>
      <c r="W2575" s="5">
        <v>1</v>
      </c>
      <c r="X2575" s="6" t="s">
        <v>2952</v>
      </c>
      <c r="Y2575" s="5">
        <v>20201</v>
      </c>
      <c r="Z2575" s="5" t="s">
        <v>4010</v>
      </c>
      <c r="AA2575" s="5">
        <f>IF(ActividadesCom[[#This Row],[NIVEL 4]]&lt;&gt;0,VLOOKUP(ActividadesCom[[#This Row],[NIVEL 4]],Catálogo!A:B,2,FALSE),"")</f>
        <v>1</v>
      </c>
      <c r="AB2575" s="5">
        <v>1</v>
      </c>
      <c r="AC2575" s="6"/>
      <c r="AD2575" s="5"/>
      <c r="AE2575" s="5"/>
      <c r="AF2575" s="5" t="str">
        <f>IF(ActividadesCom[[#This Row],[NIVEL 5]]&lt;&gt;0,VLOOKUP(ActividadesCom[[#This Row],[NIVEL 5]],Catálogo!A:B,2,FALSE),"")</f>
        <v/>
      </c>
      <c r="AG2575" s="5"/>
      <c r="AH2575" s="2"/>
    </row>
    <row r="2576" spans="1:34" ht="30" hidden="1" customHeight="1" x14ac:dyDescent="0.25">
      <c r="A2576" s="7">
        <v>19470075</v>
      </c>
      <c r="B2576" s="6" t="str">
        <f>VLOOKUP(ActividadesCom[[#This Row],[NO. DE CONTROL]],'LISTADO ESTUDIANTES'!A:C,2,FALSE)</f>
        <v>ALVAREZ CRUZ RENE</v>
      </c>
      <c r="C2576" s="6" t="str">
        <f>VLOOKUP(ActividadesCom[[#This Row],[NO. DE CONTROL]],'LISTADO ESTUDIANTES'!A:C,3,FALSE)</f>
        <v>INGENIERIA CIVIL</v>
      </c>
      <c r="D2576" s="5" t="str">
        <f>VLOOKUP(ActividadesCom[[#This Row],[NO. DE CONTROL]],'LISTADO ESTUDIANTES'!A:D,4,FALSE)</f>
        <v>EGRESADO(A)</v>
      </c>
      <c r="E2576" s="5">
        <f>SUM(ActividadesCom[[#This Row],[CRÉD. 1]],ActividadesCom[[#This Row],[CRÉD. 2]],ActividadesCom[[#This Row],[CRÉD. 3]],ActividadesCom[[#This Row],[CRÉD. 4]],ActividadesCom[[#This Row],[CRÉD. 5]])</f>
        <v>4</v>
      </c>
      <c r="F2576" s="17">
        <f>IF(ActividadesCom[[#This Row],[ÚLTIMO SEMESTRE CON CRÉDITOS]]&gt;0,ROUND(AVERAGE(ActividadesCom[[#This Row],[VALOR NIVEL 5]],ActividadesCom[[#This Row],[VALOR NIVEL 4]],ActividadesCom[[#This Row],[VALOR NIVEL 3]],ActividadesCom[[#This Row],[VALOR NIVEL 2]],ActividadesCom[[#This Row],[VALOR NIVEL 1]]),0),"")</f>
        <v>3</v>
      </c>
      <c r="G2576" s="5" t="str">
        <f>IF(ActividadesCom[[#This Row],[PROMEDIO]]="","",IF(ActividadesCom[[#This Row],[PROMEDIO]]&gt;=4,"EXCELENTE",IF(ActividadesCom[[#This Row],[PROMEDIO]]&gt;=3,"NOTABLE",IF(ActividadesCom[[#This Row],[PROMEDIO]]&gt;=2,"BUENO",IF(ActividadesCom[[#This Row],[PROMEDIO]]=1,"SUFICIENTE","")))))</f>
        <v>NOTABLE</v>
      </c>
      <c r="H2576" s="5">
        <f>MAX(ActividadesCom[[#This Row],[PERÍODO 1]],ActividadesCom[[#This Row],[PERÍODO 2]],ActividadesCom[[#This Row],[PERÍODO 3]],ActividadesCom[[#This Row],[PERÍODO 4]],ActividadesCom[[#This Row],[PERÍODO 5]])</f>
        <v>20221</v>
      </c>
      <c r="I2576" s="6"/>
      <c r="J2576" s="5"/>
      <c r="K2576" s="5"/>
      <c r="L2576" s="5" t="str">
        <f>IF(ActividadesCom[[#This Row],[NIVEL 1]]&lt;&gt;0,VLOOKUP(ActividadesCom[[#This Row],[NIVEL 1]],Catálogo!A:B,2,FALSE),"")</f>
        <v/>
      </c>
      <c r="M2576" s="5"/>
      <c r="N2576" s="6" t="s">
        <v>5374</v>
      </c>
      <c r="O2576" s="5">
        <v>20221</v>
      </c>
      <c r="P2576" s="5" t="s">
        <v>4007</v>
      </c>
      <c r="Q2576" s="5">
        <f>IF(ActividadesCom[[#This Row],[NIVEL 2]]&lt;&gt;0,VLOOKUP(ActividadesCom[[#This Row],[NIVEL 2]],Catálogo!A:B,2,FALSE),"")</f>
        <v>4</v>
      </c>
      <c r="R2576" s="5">
        <v>1</v>
      </c>
      <c r="S2576" s="6" t="s">
        <v>4476</v>
      </c>
      <c r="T2576" s="5">
        <v>20211</v>
      </c>
      <c r="U2576" s="5" t="s">
        <v>4008</v>
      </c>
      <c r="V2576" s="5">
        <f>IF(ActividadesCom[[#This Row],[NIVEL 3]]&lt;&gt;0,VLOOKUP(ActividadesCom[[#This Row],[NIVEL 3]],Catálogo!A:B,2,FALSE),"")</f>
        <v>3</v>
      </c>
      <c r="W2576" s="5">
        <v>1</v>
      </c>
      <c r="X2576" s="6" t="s">
        <v>2952</v>
      </c>
      <c r="Y2576" s="5">
        <v>20201</v>
      </c>
      <c r="Z2576" s="5" t="s">
        <v>4008</v>
      </c>
      <c r="AA2576" s="5">
        <f>IF(ActividadesCom[[#This Row],[NIVEL 4]]&lt;&gt;0,VLOOKUP(ActividadesCom[[#This Row],[NIVEL 4]],Catálogo!A:B,2,FALSE),"")</f>
        <v>3</v>
      </c>
      <c r="AB2576" s="5">
        <v>1</v>
      </c>
      <c r="AC2576" s="6" t="s">
        <v>42</v>
      </c>
      <c r="AD2576" s="5">
        <v>20193</v>
      </c>
      <c r="AE2576" s="5" t="s">
        <v>4008</v>
      </c>
      <c r="AF2576" s="5">
        <f>IF(ActividadesCom[[#This Row],[NIVEL 5]]&lt;&gt;0,VLOOKUP(ActividadesCom[[#This Row],[NIVEL 5]],Catálogo!A:B,2,FALSE),"")</f>
        <v>3</v>
      </c>
      <c r="AG2576" s="5">
        <v>1</v>
      </c>
      <c r="AH2576" s="2"/>
    </row>
    <row r="2577" spans="1:34" ht="30" hidden="1" customHeight="1" x14ac:dyDescent="0.25">
      <c r="A2577" s="7">
        <v>19470076</v>
      </c>
      <c r="B2577" s="6" t="str">
        <f>VLOOKUP(ActividadesCom[[#This Row],[NO. DE CONTROL]],'LISTADO ESTUDIANTES'!A:C,2,FALSE)</f>
        <v>FOSTER MANZANILLA BLANCA CAROLINA</v>
      </c>
      <c r="C2577" s="6" t="str">
        <f>VLOOKUP(ActividadesCom[[#This Row],[NO. DE CONTROL]],'LISTADO ESTUDIANTES'!A:C,3,FALSE)</f>
        <v>INGENIERIA CIVIL</v>
      </c>
      <c r="D2577" s="5" t="str">
        <f>VLOOKUP(ActividadesCom[[#This Row],[NO. DE CONTROL]],'LISTADO ESTUDIANTES'!A:D,4,FALSE)</f>
        <v>EGRESADO(A)</v>
      </c>
      <c r="E2577" s="5">
        <f>SUM(ActividadesCom[[#This Row],[CRÉD. 1]],ActividadesCom[[#This Row],[CRÉD. 2]],ActividadesCom[[#This Row],[CRÉD. 3]],ActividadesCom[[#This Row],[CRÉD. 4]],ActividadesCom[[#This Row],[CRÉD. 5]])</f>
        <v>5</v>
      </c>
      <c r="F2577" s="17">
        <f>IF(ActividadesCom[[#This Row],[ÚLTIMO SEMESTRE CON CRÉDITOS]]&gt;0,ROUND(AVERAGE(ActividadesCom[[#This Row],[VALOR NIVEL 5]],ActividadesCom[[#This Row],[VALOR NIVEL 4]],ActividadesCom[[#This Row],[VALOR NIVEL 3]],ActividadesCom[[#This Row],[VALOR NIVEL 2]],ActividadesCom[[#This Row],[VALOR NIVEL 1]]),0),"")</f>
        <v>3</v>
      </c>
      <c r="G2577" s="5" t="str">
        <f>IF(ActividadesCom[[#This Row],[PROMEDIO]]="","",IF(ActividadesCom[[#This Row],[PROMEDIO]]&gt;=4,"EXCELENTE",IF(ActividadesCom[[#This Row],[PROMEDIO]]&gt;=3,"NOTABLE",IF(ActividadesCom[[#This Row],[PROMEDIO]]&gt;=2,"BUENO",IF(ActividadesCom[[#This Row],[PROMEDIO]]=1,"SUFICIENTE","")))))</f>
        <v>NOTABLE</v>
      </c>
      <c r="H2577" s="5">
        <f>MAX(ActividadesCom[[#This Row],[PERÍODO 1]],ActividadesCom[[#This Row],[PERÍODO 2]],ActividadesCom[[#This Row],[PERÍODO 3]],ActividadesCom[[#This Row],[PERÍODO 4]],ActividadesCom[[#This Row],[PERÍODO 5]])</f>
        <v>20221</v>
      </c>
      <c r="I2577" s="6" t="s">
        <v>11</v>
      </c>
      <c r="J2577" s="5">
        <v>20221</v>
      </c>
      <c r="K2577" s="5" t="s">
        <v>4007</v>
      </c>
      <c r="L2577" s="5">
        <f>IF(ActividadesCom[[#This Row],[NIVEL 1]]&lt;&gt;0,VLOOKUP(ActividadesCom[[#This Row],[NIVEL 1]],Catálogo!A:B,2,FALSE),"")</f>
        <v>4</v>
      </c>
      <c r="M2577" s="5">
        <v>1</v>
      </c>
      <c r="N2577" s="6" t="s">
        <v>5374</v>
      </c>
      <c r="O2577" s="5">
        <v>20221</v>
      </c>
      <c r="P2577" s="5" t="s">
        <v>4007</v>
      </c>
      <c r="Q2577" s="5">
        <f>IF(ActividadesCom[[#This Row],[NIVEL 2]]&lt;&gt;0,VLOOKUP(ActividadesCom[[#This Row],[NIVEL 2]],Catálogo!A:B,2,FALSE),"")</f>
        <v>4</v>
      </c>
      <c r="R2577" s="5">
        <v>1</v>
      </c>
      <c r="S2577" s="6" t="s">
        <v>4476</v>
      </c>
      <c r="T2577" s="5">
        <v>20211</v>
      </c>
      <c r="U2577" s="5" t="s">
        <v>4008</v>
      </c>
      <c r="V2577" s="5">
        <f>IF(ActividadesCom[[#This Row],[NIVEL 3]]&lt;&gt;0,VLOOKUP(ActividadesCom[[#This Row],[NIVEL 3]],Catálogo!A:B,2,FALSE),"")</f>
        <v>3</v>
      </c>
      <c r="W2577" s="5">
        <v>1</v>
      </c>
      <c r="X2577" s="6" t="s">
        <v>2952</v>
      </c>
      <c r="Y2577" s="5">
        <v>20201</v>
      </c>
      <c r="Z2577" s="5" t="s">
        <v>4010</v>
      </c>
      <c r="AA2577" s="5">
        <f>IF(ActividadesCom[[#This Row],[NIVEL 4]]&lt;&gt;0,VLOOKUP(ActividadesCom[[#This Row],[NIVEL 4]],Catálogo!A:B,2,FALSE),"")</f>
        <v>1</v>
      </c>
      <c r="AB2577" s="5">
        <v>1</v>
      </c>
      <c r="AC2577" s="6" t="s">
        <v>34</v>
      </c>
      <c r="AD2577" s="5">
        <v>20211</v>
      </c>
      <c r="AE2577" s="5" t="s">
        <v>4007</v>
      </c>
      <c r="AF2577" s="5">
        <f>IF(ActividadesCom[[#This Row],[NIVEL 5]]&lt;&gt;0,VLOOKUP(ActividadesCom[[#This Row],[NIVEL 5]],Catálogo!A:B,2,FALSE),"")</f>
        <v>4</v>
      </c>
      <c r="AG2577" s="5">
        <v>1</v>
      </c>
      <c r="AH2577" s="2"/>
    </row>
    <row r="2578" spans="1:34" ht="30" hidden="1" customHeight="1" x14ac:dyDescent="0.25">
      <c r="A2578" s="7">
        <v>19470077</v>
      </c>
      <c r="B2578" s="6" t="str">
        <f>VLOOKUP(ActividadesCom[[#This Row],[NO. DE CONTROL]],'LISTADO ESTUDIANTES'!A:C,2,FALSE)</f>
        <v>BERNABE UC LUIS FRANCISCO</v>
      </c>
      <c r="C2578" s="6" t="str">
        <f>VLOOKUP(ActividadesCom[[#This Row],[NO. DE CONTROL]],'LISTADO ESTUDIANTES'!A:C,3,FALSE)</f>
        <v>ARQUITECTURA</v>
      </c>
      <c r="D2578" s="5" t="str">
        <f>VLOOKUP(ActividadesCom[[#This Row],[NO. DE CONTROL]],'LISTADO ESTUDIANTES'!A:D,4,FALSE)</f>
        <v>EGRESADO(A)</v>
      </c>
      <c r="E2578" s="5">
        <f>SUM(ActividadesCom[[#This Row],[CRÉD. 1]],ActividadesCom[[#This Row],[CRÉD. 2]],ActividadesCom[[#This Row],[CRÉD. 3]],ActividadesCom[[#This Row],[CRÉD. 4]],ActividadesCom[[#This Row],[CRÉD. 5]])</f>
        <v>1</v>
      </c>
      <c r="F2578" s="17">
        <f>IF(ActividadesCom[[#This Row],[ÚLTIMO SEMESTRE CON CRÉDITOS]]&gt;0,ROUND(AVERAGE(ActividadesCom[[#This Row],[VALOR NIVEL 5]],ActividadesCom[[#This Row],[VALOR NIVEL 4]],ActividadesCom[[#This Row],[VALOR NIVEL 3]],ActividadesCom[[#This Row],[VALOR NIVEL 2]],ActividadesCom[[#This Row],[VALOR NIVEL 1]]),0),"")</f>
        <v>4</v>
      </c>
      <c r="G2578" s="5" t="str">
        <f>IF(ActividadesCom[[#This Row],[PROMEDIO]]="","",IF(ActividadesCom[[#This Row],[PROMEDIO]]&gt;=4,"EXCELENTE",IF(ActividadesCom[[#This Row],[PROMEDIO]]&gt;=3,"NOTABLE",IF(ActividadesCom[[#This Row],[PROMEDIO]]&gt;=2,"BUENO",IF(ActividadesCom[[#This Row],[PROMEDIO]]=1,"SUFICIENTE","")))))</f>
        <v>EXCELENTE</v>
      </c>
      <c r="H2578" s="5">
        <f>MAX(ActividadesCom[[#This Row],[PERÍODO 1]],ActividadesCom[[#This Row],[PERÍODO 2]],ActividadesCom[[#This Row],[PERÍODO 3]],ActividadesCom[[#This Row],[PERÍODO 4]],ActividadesCom[[#This Row],[PERÍODO 5]])</f>
        <v>20193</v>
      </c>
      <c r="I2578" s="6"/>
      <c r="J2578" s="5"/>
      <c r="K2578" s="5"/>
      <c r="L2578" s="5" t="str">
        <f>IF(ActividadesCom[[#This Row],[NIVEL 1]]&lt;&gt;0,VLOOKUP(ActividadesCom[[#This Row],[NIVEL 1]],Catálogo!A:B,2,FALSE),"")</f>
        <v/>
      </c>
      <c r="M2578" s="5"/>
      <c r="N2578" s="6"/>
      <c r="O2578" s="5"/>
      <c r="P2578" s="5"/>
      <c r="Q2578" s="5" t="str">
        <f>IF(ActividadesCom[[#This Row],[NIVEL 2]]&lt;&gt;0,VLOOKUP(ActividadesCom[[#This Row],[NIVEL 2]],Catálogo!A:B,2,FALSE),"")</f>
        <v/>
      </c>
      <c r="R2578" s="5"/>
      <c r="S2578" s="6"/>
      <c r="T2578" s="5"/>
      <c r="U2578" s="5"/>
      <c r="V2578" s="5" t="str">
        <f>IF(ActividadesCom[[#This Row],[NIVEL 3]]&lt;&gt;0,VLOOKUP(ActividadesCom[[#This Row],[NIVEL 3]],Catálogo!A:B,2,FALSE),"")</f>
        <v/>
      </c>
      <c r="W2578" s="5"/>
      <c r="X2578" s="6"/>
      <c r="Y2578" s="5"/>
      <c r="Z2578" s="5"/>
      <c r="AA2578" s="5" t="str">
        <f>IF(ActividadesCom[[#This Row],[NIVEL 4]]&lt;&gt;0,VLOOKUP(ActividadesCom[[#This Row],[NIVEL 4]],Catálogo!A:B,2,FALSE),"")</f>
        <v/>
      </c>
      <c r="AB2578" s="5"/>
      <c r="AC2578" s="6" t="s">
        <v>403</v>
      </c>
      <c r="AD2578" s="5">
        <v>20193</v>
      </c>
      <c r="AE2578" s="5" t="s">
        <v>4007</v>
      </c>
      <c r="AF2578" s="5">
        <f>IF(ActividadesCom[[#This Row],[NIVEL 5]]&lt;&gt;0,VLOOKUP(ActividadesCom[[#This Row],[NIVEL 5]],Catálogo!A:B,2,FALSE),"")</f>
        <v>4</v>
      </c>
      <c r="AG2578" s="5">
        <v>1</v>
      </c>
      <c r="AH2578" s="2"/>
    </row>
    <row r="2579" spans="1:34" ht="30" hidden="1" customHeight="1" x14ac:dyDescent="0.25">
      <c r="A2579" s="7">
        <v>19470078</v>
      </c>
      <c r="B2579" s="6" t="str">
        <f>VLOOKUP(ActividadesCom[[#This Row],[NO. DE CONTROL]],'LISTADO ESTUDIANTES'!A:C,2,FALSE)</f>
        <v>FRANCISCO DIEGO MAURICIO</v>
      </c>
      <c r="C2579" s="6" t="str">
        <f>VLOOKUP(ActividadesCom[[#This Row],[NO. DE CONTROL]],'LISTADO ESTUDIANTES'!A:C,3,FALSE)</f>
        <v>INGENIERIA CIVIL</v>
      </c>
      <c r="D2579" s="5" t="str">
        <f>VLOOKUP(ActividadesCom[[#This Row],[NO. DE CONTROL]],'LISTADO ESTUDIANTES'!A:D,4,FALSE)</f>
        <v>EGRESADO(A)</v>
      </c>
      <c r="E2579" s="5">
        <f>SUM(ActividadesCom[[#This Row],[CRÉD. 1]],ActividadesCom[[#This Row],[CRÉD. 2]],ActividadesCom[[#This Row],[CRÉD. 3]],ActividadesCom[[#This Row],[CRÉD. 4]],ActividadesCom[[#This Row],[CRÉD. 5]])</f>
        <v>5</v>
      </c>
      <c r="F2579" s="17">
        <f>IF(ActividadesCom[[#This Row],[ÚLTIMO SEMESTRE CON CRÉDITOS]]&gt;0,ROUND(AVERAGE(ActividadesCom[[#This Row],[VALOR NIVEL 5]],ActividadesCom[[#This Row],[VALOR NIVEL 4]],ActividadesCom[[#This Row],[VALOR NIVEL 3]],ActividadesCom[[#This Row],[VALOR NIVEL 2]],ActividadesCom[[#This Row],[VALOR NIVEL 1]]),0),"")</f>
        <v>2</v>
      </c>
      <c r="G2579" s="5" t="str">
        <f>IF(ActividadesCom[[#This Row],[PROMEDIO]]="","",IF(ActividadesCom[[#This Row],[PROMEDIO]]&gt;=4,"EXCELENTE",IF(ActividadesCom[[#This Row],[PROMEDIO]]&gt;=3,"NOTABLE",IF(ActividadesCom[[#This Row],[PROMEDIO]]&gt;=2,"BUENO",IF(ActividadesCom[[#This Row],[PROMEDIO]]=1,"SUFICIENTE","")))))</f>
        <v>BUENO</v>
      </c>
      <c r="H2579" s="5">
        <f>MAX(ActividadesCom[[#This Row],[PERÍODO 1]],ActividadesCom[[#This Row],[PERÍODO 2]],ActividadesCom[[#This Row],[PERÍODO 3]],ActividadesCom[[#This Row],[PERÍODO 4]],ActividadesCom[[#This Row],[PERÍODO 5]])</f>
        <v>20211</v>
      </c>
      <c r="I2579" s="6" t="s">
        <v>615</v>
      </c>
      <c r="J2579" s="5">
        <v>20203</v>
      </c>
      <c r="K2579" s="5" t="s">
        <v>4009</v>
      </c>
      <c r="L2579" s="5">
        <f>IF(ActividadesCom[[#This Row],[NIVEL 1]]&lt;&gt;0,VLOOKUP(ActividadesCom[[#This Row],[NIVEL 1]],Catálogo!A:B,2,FALSE),"")</f>
        <v>2</v>
      </c>
      <c r="M2579" s="5">
        <v>1</v>
      </c>
      <c r="N2579" s="6" t="s">
        <v>4150</v>
      </c>
      <c r="O2579" s="5">
        <v>20203</v>
      </c>
      <c r="P2579" s="5" t="s">
        <v>4009</v>
      </c>
      <c r="Q2579" s="5">
        <f>IF(ActividadesCom[[#This Row],[NIVEL 2]]&lt;&gt;0,VLOOKUP(ActividadesCom[[#This Row],[NIVEL 2]],Catálogo!A:B,2,FALSE),"")</f>
        <v>2</v>
      </c>
      <c r="R2579" s="5">
        <v>1</v>
      </c>
      <c r="S2579" s="6" t="s">
        <v>615</v>
      </c>
      <c r="T2579" s="5">
        <v>20201</v>
      </c>
      <c r="U2579" s="5" t="s">
        <v>4008</v>
      </c>
      <c r="V2579" s="5">
        <f>IF(ActividadesCom[[#This Row],[NIVEL 3]]&lt;&gt;0,VLOOKUP(ActividadesCom[[#This Row],[NIVEL 3]],Catálogo!A:B,2,FALSE),"")</f>
        <v>3</v>
      </c>
      <c r="W2579" s="5">
        <v>1</v>
      </c>
      <c r="X2579" s="6" t="s">
        <v>133</v>
      </c>
      <c r="Y2579" s="5">
        <v>20211</v>
      </c>
      <c r="Z2579" s="5" t="s">
        <v>4010</v>
      </c>
      <c r="AA2579" s="5">
        <f>IF(ActividadesCom[[#This Row],[NIVEL 4]]&lt;&gt;0,VLOOKUP(ActividadesCom[[#This Row],[NIVEL 4]],Catálogo!A:B,2,FALSE),"")</f>
        <v>1</v>
      </c>
      <c r="AB2579" s="5">
        <v>1</v>
      </c>
      <c r="AC2579" s="6" t="s">
        <v>31</v>
      </c>
      <c r="AD2579" s="5">
        <v>20203</v>
      </c>
      <c r="AE2579" s="5" t="s">
        <v>4009</v>
      </c>
      <c r="AF2579" s="5">
        <f>IF(ActividadesCom[[#This Row],[NIVEL 5]]&lt;&gt;0,VLOOKUP(ActividadesCom[[#This Row],[NIVEL 5]],Catálogo!A:B,2,FALSE),"")</f>
        <v>2</v>
      </c>
      <c r="AG2579" s="5">
        <v>1</v>
      </c>
      <c r="AH2579" s="2"/>
    </row>
    <row r="2580" spans="1:34" s="151" customFormat="1" ht="30" hidden="1" customHeight="1" x14ac:dyDescent="0.25">
      <c r="A2580" s="147">
        <v>19470079</v>
      </c>
      <c r="B2580" s="148" t="str">
        <f>VLOOKUP(ActividadesCom[[#This Row],[NO. DE CONTROL]],'LISTADO ESTUDIANTES'!A:C,2,FALSE)</f>
        <v>TEC CHI JOSE DANIEL</v>
      </c>
      <c r="C2580" s="148" t="str">
        <f>VLOOKUP(ActividadesCom[[#This Row],[NO. DE CONTROL]],'LISTADO ESTUDIANTES'!A:C,3,FALSE)</f>
        <v>ARQUITECTURA</v>
      </c>
      <c r="D2580" s="149" t="str">
        <f>VLOOKUP(ActividadesCom[[#This Row],[NO. DE CONTROL]],'LISTADO ESTUDIANTES'!A:D,4,FALSE)</f>
        <v>EGRESADO(A)</v>
      </c>
      <c r="E2580" s="149">
        <f>SUM(ActividadesCom[[#This Row],[CRÉD. 1]],ActividadesCom[[#This Row],[CRÉD. 2]],ActividadesCom[[#This Row],[CRÉD. 3]],ActividadesCom[[#This Row],[CRÉD. 4]],ActividadesCom[[#This Row],[CRÉD. 5]])</f>
        <v>5</v>
      </c>
      <c r="F2580" s="150">
        <f>IF(ActividadesCom[[#This Row],[ÚLTIMO SEMESTRE CON CRÉDITOS]]&gt;0,ROUND(AVERAGE(ActividadesCom[[#This Row],[VALOR NIVEL 5]],ActividadesCom[[#This Row],[VALOR NIVEL 4]],ActividadesCom[[#This Row],[VALOR NIVEL 3]],ActividadesCom[[#This Row],[VALOR NIVEL 2]],ActividadesCom[[#This Row],[VALOR NIVEL 1]]),0),"")</f>
        <v>4</v>
      </c>
      <c r="G2580" s="149" t="str">
        <f>IF(ActividadesCom[[#This Row],[PROMEDIO]]="","",IF(ActividadesCom[[#This Row],[PROMEDIO]]&gt;=4,"EXCELENTE",IF(ActividadesCom[[#This Row],[PROMEDIO]]&gt;=3,"NOTABLE",IF(ActividadesCom[[#This Row],[PROMEDIO]]&gt;=2,"BUENO",IF(ActividadesCom[[#This Row],[PROMEDIO]]=1,"SUFICIENTE","")))))</f>
        <v>EXCELENTE</v>
      </c>
      <c r="H2580" s="149">
        <f>MAX(ActividadesCom[[#This Row],[PERÍODO 1]],ActividadesCom[[#This Row],[PERÍODO 2]],ActividadesCom[[#This Row],[PERÍODO 3]],ActividadesCom[[#This Row],[PERÍODO 4]],ActividadesCom[[#This Row],[PERÍODO 5]])</f>
        <v>20231</v>
      </c>
      <c r="I2580" s="148" t="s">
        <v>6268</v>
      </c>
      <c r="J2580" s="149">
        <v>20221</v>
      </c>
      <c r="K2580" s="149" t="s">
        <v>4007</v>
      </c>
      <c r="L2580" s="149">
        <f>IF(ActividadesCom[[#This Row],[NIVEL 1]]&lt;&gt;0,VLOOKUP(ActividadesCom[[#This Row],[NIVEL 1]],Catálogo!A:B,2,FALSE),"")</f>
        <v>4</v>
      </c>
      <c r="M2580" s="149">
        <v>1</v>
      </c>
      <c r="N2580" s="148" t="s">
        <v>6317</v>
      </c>
      <c r="O2580" s="149">
        <v>20211</v>
      </c>
      <c r="P2580" s="149" t="s">
        <v>4007</v>
      </c>
      <c r="Q2580" s="149">
        <f>IF(ActividadesCom[[#This Row],[NIVEL 2]]&lt;&gt;0,VLOOKUP(ActividadesCom[[#This Row],[NIVEL 2]],Catálogo!A:B,2,FALSE),"")</f>
        <v>4</v>
      </c>
      <c r="R2580" s="149">
        <v>1</v>
      </c>
      <c r="S2580" s="148" t="s">
        <v>6253</v>
      </c>
      <c r="T2580" s="149">
        <v>20231</v>
      </c>
      <c r="U2580" s="149" t="s">
        <v>4007</v>
      </c>
      <c r="V2580" s="149">
        <f>IF(ActividadesCom[[#This Row],[NIVEL 3]]&lt;&gt;0,VLOOKUP(ActividadesCom[[#This Row],[NIVEL 3]],Catálogo!A:B,2,FALSE),"")</f>
        <v>4</v>
      </c>
      <c r="W2580" s="149">
        <v>1</v>
      </c>
      <c r="X2580" s="148" t="s">
        <v>27</v>
      </c>
      <c r="Y2580" s="149">
        <v>20193</v>
      </c>
      <c r="Z2580" s="149" t="s">
        <v>4007</v>
      </c>
      <c r="AA2580" s="149">
        <f>IF(ActividadesCom[[#This Row],[NIVEL 4]]&lt;&gt;0,VLOOKUP(ActividadesCom[[#This Row],[NIVEL 4]],Catálogo!A:B,2,FALSE),"")</f>
        <v>4</v>
      </c>
      <c r="AB2580" s="149">
        <v>1</v>
      </c>
      <c r="AC2580" s="148" t="s">
        <v>27</v>
      </c>
      <c r="AD2580" s="149">
        <v>20201</v>
      </c>
      <c r="AE2580" s="149" t="s">
        <v>4008</v>
      </c>
      <c r="AF2580" s="149">
        <f>IF(ActividadesCom[[#This Row],[NIVEL 5]]&lt;&gt;0,VLOOKUP(ActividadesCom[[#This Row],[NIVEL 5]],Catálogo!A:B,2,FALSE),"")</f>
        <v>3</v>
      </c>
      <c r="AG2580" s="149">
        <v>1</v>
      </c>
    </row>
    <row r="2581" spans="1:34" ht="30" hidden="1" customHeight="1" x14ac:dyDescent="0.25">
      <c r="A2581" s="7">
        <v>19470080</v>
      </c>
      <c r="B2581" s="6" t="str">
        <f>VLOOKUP(ActividadesCom[[#This Row],[NO. DE CONTROL]],'LISTADO ESTUDIANTES'!A:C,2,FALSE)</f>
        <v>UC FOSTER ORLENE AYERIM</v>
      </c>
      <c r="C2581" s="6" t="str">
        <f>VLOOKUP(ActividadesCom[[#This Row],[NO. DE CONTROL]],'LISTADO ESTUDIANTES'!A:C,3,FALSE)</f>
        <v>INGENIERIA EN ADMINISTRACION</v>
      </c>
      <c r="D2581" s="5" t="str">
        <f>VLOOKUP(ActividadesCom[[#This Row],[NO. DE CONTROL]],'LISTADO ESTUDIANTES'!A:D,4,FALSE)</f>
        <v>EGRESADO(A)</v>
      </c>
      <c r="E2581" s="5">
        <f>SUM(ActividadesCom[[#This Row],[CRÉD. 1]],ActividadesCom[[#This Row],[CRÉD. 2]],ActividadesCom[[#This Row],[CRÉD. 3]],ActividadesCom[[#This Row],[CRÉD. 4]],ActividadesCom[[#This Row],[CRÉD. 5]])</f>
        <v>5</v>
      </c>
      <c r="F2581" s="17">
        <f>IF(ActividadesCom[[#This Row],[ÚLTIMO SEMESTRE CON CRÉDITOS]]&gt;0,ROUND(AVERAGE(ActividadesCom[[#This Row],[VALOR NIVEL 5]],ActividadesCom[[#This Row],[VALOR NIVEL 4]],ActividadesCom[[#This Row],[VALOR NIVEL 3]],ActividadesCom[[#This Row],[VALOR NIVEL 2]],ActividadesCom[[#This Row],[VALOR NIVEL 1]]),0),"")</f>
        <v>3</v>
      </c>
      <c r="G2581" s="5" t="str">
        <f>IF(ActividadesCom[[#This Row],[PROMEDIO]]="","",IF(ActividadesCom[[#This Row],[PROMEDIO]]&gt;=4,"EXCELENTE",IF(ActividadesCom[[#This Row],[PROMEDIO]]&gt;=3,"NOTABLE",IF(ActividadesCom[[#This Row],[PROMEDIO]]&gt;=2,"BUENO",IF(ActividadesCom[[#This Row],[PROMEDIO]]=1,"SUFICIENTE","")))))</f>
        <v>NOTABLE</v>
      </c>
      <c r="H2581" s="5">
        <f>MAX(ActividadesCom[[#This Row],[PERÍODO 1]],ActividadesCom[[#This Row],[PERÍODO 2]],ActividadesCom[[#This Row],[PERÍODO 3]],ActividadesCom[[#This Row],[PERÍODO 4]],ActividadesCom[[#This Row],[PERÍODO 5]])</f>
        <v>20223</v>
      </c>
      <c r="I2581" s="6" t="s">
        <v>4743</v>
      </c>
      <c r="J2581" s="5">
        <v>20213</v>
      </c>
      <c r="K2581" s="5" t="s">
        <v>4010</v>
      </c>
      <c r="L2581" s="5">
        <f>IF(ActividadesCom[[#This Row],[NIVEL 1]]&lt;&gt;0,VLOOKUP(ActividadesCom[[#This Row],[NIVEL 1]],Catálogo!A:B,2,FALSE),"")</f>
        <v>1</v>
      </c>
      <c r="M2581" s="5">
        <v>1</v>
      </c>
      <c r="N2581" s="6" t="s">
        <v>5353</v>
      </c>
      <c r="O2581" s="5">
        <v>20221</v>
      </c>
      <c r="P2581" s="5" t="s">
        <v>4007</v>
      </c>
      <c r="Q2581" s="5">
        <f>IF(ActividadesCom[[#This Row],[NIVEL 2]]&lt;&gt;0,VLOOKUP(ActividadesCom[[#This Row],[NIVEL 2]],Catálogo!A:B,2,FALSE),"")</f>
        <v>4</v>
      </c>
      <c r="R2581" s="5">
        <v>1</v>
      </c>
      <c r="S2581" s="6" t="s">
        <v>5670</v>
      </c>
      <c r="T2581" s="5">
        <v>20223</v>
      </c>
      <c r="U2581" s="5" t="s">
        <v>4007</v>
      </c>
      <c r="V2581" s="5">
        <f>IF(ActividadesCom[[#This Row],[NIVEL 3]]&lt;&gt;0,VLOOKUP(ActividadesCom[[#This Row],[NIVEL 3]],Catálogo!A:B,2,FALSE),"")</f>
        <v>4</v>
      </c>
      <c r="W2581" s="5">
        <v>1</v>
      </c>
      <c r="X2581" s="6" t="s">
        <v>3256</v>
      </c>
      <c r="Y2581" s="5">
        <v>20201</v>
      </c>
      <c r="Z2581" s="5" t="s">
        <v>4008</v>
      </c>
      <c r="AA2581" s="5">
        <f>IF(ActividadesCom[[#This Row],[NIVEL 4]]&lt;&gt;0,VLOOKUP(ActividadesCom[[#This Row],[NIVEL 4]],Catálogo!A:B,2,FALSE),"")</f>
        <v>3</v>
      </c>
      <c r="AB2581" s="5">
        <v>1</v>
      </c>
      <c r="AC2581" s="6" t="s">
        <v>34</v>
      </c>
      <c r="AD2581" s="5">
        <v>20193</v>
      </c>
      <c r="AE2581" s="5" t="s">
        <v>4007</v>
      </c>
      <c r="AF2581" s="5">
        <f>IF(ActividadesCom[[#This Row],[NIVEL 5]]&lt;&gt;0,VLOOKUP(ActividadesCom[[#This Row],[NIVEL 5]],Catálogo!A:B,2,FALSE),"")</f>
        <v>4</v>
      </c>
      <c r="AG2581" s="5">
        <v>1</v>
      </c>
      <c r="AH2581" s="2"/>
    </row>
    <row r="2582" spans="1:34" ht="30" hidden="1" customHeight="1" x14ac:dyDescent="0.25">
      <c r="A2582" s="7">
        <v>19470081</v>
      </c>
      <c r="B2582" s="6" t="str">
        <f>VLOOKUP(ActividadesCom[[#This Row],[NO. DE CONTROL]],'LISTADO ESTUDIANTES'!A:C,2,FALSE)</f>
        <v>PEREZ HERNANDEZ KARLA CECILIA</v>
      </c>
      <c r="C2582" s="6" t="str">
        <f>VLOOKUP(ActividadesCom[[#This Row],[NO. DE CONTROL]],'LISTADO ESTUDIANTES'!A:C,3,FALSE)</f>
        <v>INGENIERIA CIVIL</v>
      </c>
      <c r="D2582" s="5" t="str">
        <f>VLOOKUP(ActividadesCom[[#This Row],[NO. DE CONTROL]],'LISTADO ESTUDIANTES'!A:D,4,FALSE)</f>
        <v>EGRESADO(A)</v>
      </c>
      <c r="E2582" s="5">
        <f>SUM(ActividadesCom[[#This Row],[CRÉD. 1]],ActividadesCom[[#This Row],[CRÉD. 2]],ActividadesCom[[#This Row],[CRÉD. 3]],ActividadesCom[[#This Row],[CRÉD. 4]],ActividadesCom[[#This Row],[CRÉD. 5]])</f>
        <v>4</v>
      </c>
      <c r="F2582" s="17">
        <f>IF(ActividadesCom[[#This Row],[ÚLTIMO SEMESTRE CON CRÉDITOS]]&gt;0,ROUND(AVERAGE(ActividadesCom[[#This Row],[VALOR NIVEL 5]],ActividadesCom[[#This Row],[VALOR NIVEL 4]],ActividadesCom[[#This Row],[VALOR NIVEL 3]],ActividadesCom[[#This Row],[VALOR NIVEL 2]],ActividadesCom[[#This Row],[VALOR NIVEL 1]]),0),"")</f>
        <v>3</v>
      </c>
      <c r="G2582" s="5" t="str">
        <f>IF(ActividadesCom[[#This Row],[PROMEDIO]]="","",IF(ActividadesCom[[#This Row],[PROMEDIO]]&gt;=4,"EXCELENTE",IF(ActividadesCom[[#This Row],[PROMEDIO]]&gt;=3,"NOTABLE",IF(ActividadesCom[[#This Row],[PROMEDIO]]&gt;=2,"BUENO",IF(ActividadesCom[[#This Row],[PROMEDIO]]=1,"SUFICIENTE","")))))</f>
        <v>NOTABLE</v>
      </c>
      <c r="H2582" s="5">
        <f>MAX(ActividadesCom[[#This Row],[PERÍODO 1]],ActividadesCom[[#This Row],[PERÍODO 2]],ActividadesCom[[#This Row],[PERÍODO 3]],ActividadesCom[[#This Row],[PERÍODO 4]],ActividadesCom[[#This Row],[PERÍODO 5]])</f>
        <v>20211</v>
      </c>
      <c r="I2582" s="6" t="s">
        <v>4049</v>
      </c>
      <c r="J2582" s="5">
        <v>20193</v>
      </c>
      <c r="K2582" s="5" t="s">
        <v>4009</v>
      </c>
      <c r="L2582" s="5">
        <f>IF(ActividadesCom[[#This Row],[NIVEL 1]]&lt;&gt;0,VLOOKUP(ActividadesCom[[#This Row],[NIVEL 1]],Catálogo!A:B,2,FALSE),"")</f>
        <v>2</v>
      </c>
      <c r="M2582" s="5">
        <v>1</v>
      </c>
      <c r="N2582" s="6"/>
      <c r="O2582" s="5"/>
      <c r="P2582" s="5"/>
      <c r="Q2582" s="5" t="str">
        <f>IF(ActividadesCom[[#This Row],[NIVEL 2]]&lt;&gt;0,VLOOKUP(ActividadesCom[[#This Row],[NIVEL 2]],Catálogo!A:B,2,FALSE),"")</f>
        <v/>
      </c>
      <c r="R2582" s="5"/>
      <c r="S2582" s="6" t="s">
        <v>4476</v>
      </c>
      <c r="T2582" s="5">
        <v>20211</v>
      </c>
      <c r="U2582" s="5" t="s">
        <v>4008</v>
      </c>
      <c r="V2582" s="5">
        <f>IF(ActividadesCom[[#This Row],[NIVEL 3]]&lt;&gt;0,VLOOKUP(ActividadesCom[[#This Row],[NIVEL 3]],Catálogo!A:B,2,FALSE),"")</f>
        <v>3</v>
      </c>
      <c r="W2582" s="5">
        <v>1</v>
      </c>
      <c r="X2582" s="6" t="s">
        <v>5</v>
      </c>
      <c r="Y2582" s="5">
        <v>20201</v>
      </c>
      <c r="Z2582" s="5" t="s">
        <v>4008</v>
      </c>
      <c r="AA2582" s="5">
        <f>IF(ActividadesCom[[#This Row],[NIVEL 4]]&lt;&gt;0,VLOOKUP(ActividadesCom[[#This Row],[NIVEL 4]],Catálogo!A:B,2,FALSE),"")</f>
        <v>3</v>
      </c>
      <c r="AB2582" s="5">
        <v>1</v>
      </c>
      <c r="AC2582" s="6" t="s">
        <v>5</v>
      </c>
      <c r="AD2582" s="5">
        <v>20193</v>
      </c>
      <c r="AE2582" s="5" t="s">
        <v>4008</v>
      </c>
      <c r="AF2582" s="5">
        <f>IF(ActividadesCom[[#This Row],[NIVEL 5]]&lt;&gt;0,VLOOKUP(ActividadesCom[[#This Row],[NIVEL 5]],Catálogo!A:B,2,FALSE),"")</f>
        <v>3</v>
      </c>
      <c r="AG2582" s="5">
        <v>1</v>
      </c>
      <c r="AH2582" s="2"/>
    </row>
    <row r="2583" spans="1:34" ht="30" hidden="1" customHeight="1" x14ac:dyDescent="0.25">
      <c r="A2583" s="7">
        <v>19470082</v>
      </c>
      <c r="B2583" s="6" t="str">
        <f>VLOOKUP(ActividadesCom[[#This Row],[NO. DE CONTROL]],'LISTADO ESTUDIANTES'!A:C,2,FALSE)</f>
        <v>RODRIGUEZ MANZANERO ERIKA NATALIA</v>
      </c>
      <c r="C2583" s="6" t="str">
        <f>VLOOKUP(ActividadesCom[[#This Row],[NO. DE CONTROL]],'LISTADO ESTUDIANTES'!A:C,3,FALSE)</f>
        <v>INGENIERIA CIVIL</v>
      </c>
      <c r="D2583" s="5" t="str">
        <f>VLOOKUP(ActividadesCom[[#This Row],[NO. DE CONTROL]],'LISTADO ESTUDIANTES'!A:D,4,FALSE)</f>
        <v>EGRESADO(A)</v>
      </c>
      <c r="E2583" s="5">
        <f>SUM(ActividadesCom[[#This Row],[CRÉD. 1]],ActividadesCom[[#This Row],[CRÉD. 2]],ActividadesCom[[#This Row],[CRÉD. 3]],ActividadesCom[[#This Row],[CRÉD. 4]],ActividadesCom[[#This Row],[CRÉD. 5]])</f>
        <v>5</v>
      </c>
      <c r="F2583" s="17">
        <f>IF(ActividadesCom[[#This Row],[ÚLTIMO SEMESTRE CON CRÉDITOS]]&gt;0,ROUND(AVERAGE(ActividadesCom[[#This Row],[VALOR NIVEL 5]],ActividadesCom[[#This Row],[VALOR NIVEL 4]],ActividadesCom[[#This Row],[VALOR NIVEL 3]],ActividadesCom[[#This Row],[VALOR NIVEL 2]],ActividadesCom[[#This Row],[VALOR NIVEL 1]]),0),"")</f>
        <v>3</v>
      </c>
      <c r="G2583" s="5" t="str">
        <f>IF(ActividadesCom[[#This Row],[PROMEDIO]]="","",IF(ActividadesCom[[#This Row],[PROMEDIO]]&gt;=4,"EXCELENTE",IF(ActividadesCom[[#This Row],[PROMEDIO]]&gt;=3,"NOTABLE",IF(ActividadesCom[[#This Row],[PROMEDIO]]&gt;=2,"BUENO",IF(ActividadesCom[[#This Row],[PROMEDIO]]=1,"SUFICIENTE","")))))</f>
        <v>NOTABLE</v>
      </c>
      <c r="H2583" s="5">
        <f>MAX(ActividadesCom[[#This Row],[PERÍODO 1]],ActividadesCom[[#This Row],[PERÍODO 2]],ActividadesCom[[#This Row],[PERÍODO 3]],ActividadesCom[[#This Row],[PERÍODO 4]],ActividadesCom[[#This Row],[PERÍODO 5]])</f>
        <v>20221</v>
      </c>
      <c r="I2583" s="6" t="s">
        <v>4049</v>
      </c>
      <c r="J2583" s="5">
        <v>20193</v>
      </c>
      <c r="K2583" s="5" t="s">
        <v>4007</v>
      </c>
      <c r="L2583" s="5">
        <f>IF(ActividadesCom[[#This Row],[NIVEL 1]]&lt;&gt;0,VLOOKUP(ActividadesCom[[#This Row],[NIVEL 1]],Catálogo!A:B,2,FALSE),"")</f>
        <v>4</v>
      </c>
      <c r="M2583" s="5">
        <v>1</v>
      </c>
      <c r="N2583" s="6" t="s">
        <v>5374</v>
      </c>
      <c r="O2583" s="5">
        <v>20221</v>
      </c>
      <c r="P2583" s="5" t="s">
        <v>4007</v>
      </c>
      <c r="Q2583" s="5">
        <f>IF(ActividadesCom[[#This Row],[NIVEL 2]]&lt;&gt;0,VLOOKUP(ActividadesCom[[#This Row],[NIVEL 2]],Catálogo!A:B,2,FALSE),"")</f>
        <v>4</v>
      </c>
      <c r="R2583" s="5">
        <v>1</v>
      </c>
      <c r="S2583" s="6" t="s">
        <v>4476</v>
      </c>
      <c r="T2583" s="5">
        <v>20211</v>
      </c>
      <c r="U2583" s="5" t="s">
        <v>4008</v>
      </c>
      <c r="V2583" s="5">
        <f>IF(ActividadesCom[[#This Row],[NIVEL 3]]&lt;&gt;0,VLOOKUP(ActividadesCom[[#This Row],[NIVEL 3]],Catálogo!A:B,2,FALSE),"")</f>
        <v>3</v>
      </c>
      <c r="W2583" s="5">
        <v>1</v>
      </c>
      <c r="X2583" s="6" t="s">
        <v>1979</v>
      </c>
      <c r="Y2583" s="5">
        <v>20201</v>
      </c>
      <c r="Z2583" s="5" t="s">
        <v>4009</v>
      </c>
      <c r="AA2583" s="5">
        <f>IF(ActividadesCom[[#This Row],[NIVEL 4]]&lt;&gt;0,VLOOKUP(ActividadesCom[[#This Row],[NIVEL 4]],Catálogo!A:B,2,FALSE),"")</f>
        <v>2</v>
      </c>
      <c r="AB2583" s="5">
        <v>1</v>
      </c>
      <c r="AC2583" s="6" t="s">
        <v>37</v>
      </c>
      <c r="AD2583" s="5">
        <v>20193</v>
      </c>
      <c r="AE2583" s="5" t="s">
        <v>4007</v>
      </c>
      <c r="AF2583" s="5">
        <f>IF(ActividadesCom[[#This Row],[NIVEL 5]]&lt;&gt;0,VLOOKUP(ActividadesCom[[#This Row],[NIVEL 5]],Catálogo!A:B,2,FALSE),"")</f>
        <v>4</v>
      </c>
      <c r="AG2583" s="5">
        <v>1</v>
      </c>
      <c r="AH2583" s="2"/>
    </row>
    <row r="2584" spans="1:34" ht="30" hidden="1" customHeight="1" x14ac:dyDescent="0.25">
      <c r="A2584" s="7">
        <v>19470083</v>
      </c>
      <c r="B2584" s="6" t="str">
        <f>VLOOKUP(ActividadesCom[[#This Row],[NO. DE CONTROL]],'LISTADO ESTUDIANTES'!A:C,2,FALSE)</f>
        <v>WITZ FERNANDEZ YESSENIA JACQUELINE</v>
      </c>
      <c r="C2584" s="6" t="str">
        <f>VLOOKUP(ActividadesCom[[#This Row],[NO. DE CONTROL]],'LISTADO ESTUDIANTES'!A:C,3,FALSE)</f>
        <v>ARQUITECTURA</v>
      </c>
      <c r="D2584" s="5" t="str">
        <f>VLOOKUP(ActividadesCom[[#This Row],[NO. DE CONTROL]],'LISTADO ESTUDIANTES'!A:D,4,FALSE)</f>
        <v>EGRESADO(A)</v>
      </c>
      <c r="E2584" s="5">
        <f>SUM(ActividadesCom[[#This Row],[CRÉD. 1]],ActividadesCom[[#This Row],[CRÉD. 2]],ActividadesCom[[#This Row],[CRÉD. 3]],ActividadesCom[[#This Row],[CRÉD. 4]],ActividadesCom[[#This Row],[CRÉD. 5]])</f>
        <v>0</v>
      </c>
      <c r="F2584" s="17" t="str">
        <f>IF(ActividadesCom[[#This Row],[ÚLTIMO SEMESTRE CON CRÉDITOS]]&gt;0,ROUND(AVERAGE(ActividadesCom[[#This Row],[VALOR NIVEL 5]],ActividadesCom[[#This Row],[VALOR NIVEL 4]],ActividadesCom[[#This Row],[VALOR NIVEL 3]],ActividadesCom[[#This Row],[VALOR NIVEL 2]],ActividadesCom[[#This Row],[VALOR NIVEL 1]]),0),"")</f>
        <v/>
      </c>
      <c r="G2584" s="5" t="str">
        <f>IF(ActividadesCom[[#This Row],[PROMEDIO]]="","",IF(ActividadesCom[[#This Row],[PROMEDIO]]&gt;=4,"EXCELENTE",IF(ActividadesCom[[#This Row],[PROMEDIO]]&gt;=3,"NOTABLE",IF(ActividadesCom[[#This Row],[PROMEDIO]]&gt;=2,"BUENO",IF(ActividadesCom[[#This Row],[PROMEDIO]]=1,"SUFICIENTE","")))))</f>
        <v/>
      </c>
      <c r="H2584" s="5">
        <f>MAX(ActividadesCom[[#This Row],[PERÍODO 1]],ActividadesCom[[#This Row],[PERÍODO 2]],ActividadesCom[[#This Row],[PERÍODO 3]],ActividadesCom[[#This Row],[PERÍODO 4]],ActividadesCom[[#This Row],[PERÍODO 5]])</f>
        <v>0</v>
      </c>
      <c r="I2584" s="6"/>
      <c r="J2584" s="5"/>
      <c r="K2584" s="5"/>
      <c r="L2584" s="5" t="str">
        <f>IF(ActividadesCom[[#This Row],[NIVEL 1]]&lt;&gt;0,VLOOKUP(ActividadesCom[[#This Row],[NIVEL 1]],Catálogo!A:B,2,FALSE),"")</f>
        <v/>
      </c>
      <c r="M2584" s="5"/>
      <c r="N2584" s="6"/>
      <c r="O2584" s="5"/>
      <c r="P2584" s="5"/>
      <c r="Q2584" s="5" t="str">
        <f>IF(ActividadesCom[[#This Row],[NIVEL 2]]&lt;&gt;0,VLOOKUP(ActividadesCom[[#This Row],[NIVEL 2]],Catálogo!A:B,2,FALSE),"")</f>
        <v/>
      </c>
      <c r="R2584" s="5"/>
      <c r="S2584" s="6"/>
      <c r="T2584" s="5"/>
      <c r="U2584" s="5"/>
      <c r="V2584" s="5" t="str">
        <f>IF(ActividadesCom[[#This Row],[NIVEL 3]]&lt;&gt;0,VLOOKUP(ActividadesCom[[#This Row],[NIVEL 3]],Catálogo!A:B,2,FALSE),"")</f>
        <v/>
      </c>
      <c r="W2584" s="5"/>
      <c r="X2584" s="6"/>
      <c r="Y2584" s="5"/>
      <c r="Z2584" s="5"/>
      <c r="AA2584" s="5" t="str">
        <f>IF(ActividadesCom[[#This Row],[NIVEL 4]]&lt;&gt;0,VLOOKUP(ActividadesCom[[#This Row],[NIVEL 4]],Catálogo!A:B,2,FALSE),"")</f>
        <v/>
      </c>
      <c r="AB2584" s="5"/>
      <c r="AC2584" s="6"/>
      <c r="AD2584" s="5"/>
      <c r="AE2584" s="5"/>
      <c r="AF2584" s="5" t="str">
        <f>IF(ActividadesCom[[#This Row],[NIVEL 5]]&lt;&gt;0,VLOOKUP(ActividadesCom[[#This Row],[NIVEL 5]],Catálogo!A:B,2,FALSE),"")</f>
        <v/>
      </c>
      <c r="AG2584" s="5"/>
      <c r="AH2584" s="2"/>
    </row>
    <row r="2585" spans="1:34" ht="30" hidden="1" customHeight="1" x14ac:dyDescent="0.25">
      <c r="A2585" s="7">
        <v>19470084</v>
      </c>
      <c r="B2585" s="6" t="str">
        <f>VLOOKUP(ActividadesCom[[#This Row],[NO. DE CONTROL]],'LISTADO ESTUDIANTES'!A:C,2,FALSE)</f>
        <v>TUN KU ALAN LEOBARDO</v>
      </c>
      <c r="C2585" s="6" t="str">
        <f>VLOOKUP(ActividadesCom[[#This Row],[NO. DE CONTROL]],'LISTADO ESTUDIANTES'!A:C,3,FALSE)</f>
        <v>ARQUITECTURA</v>
      </c>
      <c r="D2585" s="5" t="str">
        <f>VLOOKUP(ActividadesCom[[#This Row],[NO. DE CONTROL]],'LISTADO ESTUDIANTES'!A:D,4,FALSE)</f>
        <v>EGRESADO(A)</v>
      </c>
      <c r="E2585" s="5">
        <f>SUM(ActividadesCom[[#This Row],[CRÉD. 1]],ActividadesCom[[#This Row],[CRÉD. 2]],ActividadesCom[[#This Row],[CRÉD. 3]],ActividadesCom[[#This Row],[CRÉD. 4]],ActividadesCom[[#This Row],[CRÉD. 5]])</f>
        <v>1</v>
      </c>
      <c r="F2585" s="17">
        <f>IF(ActividadesCom[[#This Row],[ÚLTIMO SEMESTRE CON CRÉDITOS]]&gt;0,ROUND(AVERAGE(ActividadesCom[[#This Row],[VALOR NIVEL 5]],ActividadesCom[[#This Row],[VALOR NIVEL 4]],ActividadesCom[[#This Row],[VALOR NIVEL 3]],ActividadesCom[[#This Row],[VALOR NIVEL 2]],ActividadesCom[[#This Row],[VALOR NIVEL 1]]),0),"")</f>
        <v>3</v>
      </c>
      <c r="G2585" s="5" t="str">
        <f>IF(ActividadesCom[[#This Row],[PROMEDIO]]="","",IF(ActividadesCom[[#This Row],[PROMEDIO]]&gt;=4,"EXCELENTE",IF(ActividadesCom[[#This Row],[PROMEDIO]]&gt;=3,"NOTABLE",IF(ActividadesCom[[#This Row],[PROMEDIO]]&gt;=2,"BUENO",IF(ActividadesCom[[#This Row],[PROMEDIO]]=1,"SUFICIENTE","")))))</f>
        <v>NOTABLE</v>
      </c>
      <c r="H2585" s="5">
        <f>MAX(ActividadesCom[[#This Row],[PERÍODO 1]],ActividadesCom[[#This Row],[PERÍODO 2]],ActividadesCom[[#This Row],[PERÍODO 3]],ActividadesCom[[#This Row],[PERÍODO 4]],ActividadesCom[[#This Row],[PERÍODO 5]])</f>
        <v>20193</v>
      </c>
      <c r="I2585" s="6"/>
      <c r="J2585" s="5"/>
      <c r="K2585" s="5"/>
      <c r="L2585" s="5" t="str">
        <f>IF(ActividadesCom[[#This Row],[NIVEL 1]]&lt;&gt;0,VLOOKUP(ActividadesCom[[#This Row],[NIVEL 1]],Catálogo!A:B,2,FALSE),"")</f>
        <v/>
      </c>
      <c r="M2585" s="5"/>
      <c r="N2585" s="6"/>
      <c r="O2585" s="5"/>
      <c r="P2585" s="5"/>
      <c r="Q2585" s="5" t="str">
        <f>IF(ActividadesCom[[#This Row],[NIVEL 2]]&lt;&gt;0,VLOOKUP(ActividadesCom[[#This Row],[NIVEL 2]],Catálogo!A:B,2,FALSE),"")</f>
        <v/>
      </c>
      <c r="R2585" s="5"/>
      <c r="S2585" s="6"/>
      <c r="T2585" s="5"/>
      <c r="U2585" s="5"/>
      <c r="V2585" s="5" t="str">
        <f>IF(ActividadesCom[[#This Row],[NIVEL 3]]&lt;&gt;0,VLOOKUP(ActividadesCom[[#This Row],[NIVEL 3]],Catálogo!A:B,2,FALSE),"")</f>
        <v/>
      </c>
      <c r="W2585" s="5"/>
      <c r="X2585" s="6"/>
      <c r="Y2585" s="5"/>
      <c r="Z2585" s="5"/>
      <c r="AA2585" s="5" t="str">
        <f>IF(ActividadesCom[[#This Row],[NIVEL 4]]&lt;&gt;0,VLOOKUP(ActividadesCom[[#This Row],[NIVEL 4]],Catálogo!A:B,2,FALSE),"")</f>
        <v/>
      </c>
      <c r="AB2585" s="5"/>
      <c r="AC2585" s="6" t="s">
        <v>47</v>
      </c>
      <c r="AD2585" s="5">
        <v>20193</v>
      </c>
      <c r="AE2585" s="5" t="s">
        <v>4008</v>
      </c>
      <c r="AF2585" s="5">
        <f>IF(ActividadesCom[[#This Row],[NIVEL 5]]&lt;&gt;0,VLOOKUP(ActividadesCom[[#This Row],[NIVEL 5]],Catálogo!A:B,2,FALSE),"")</f>
        <v>3</v>
      </c>
      <c r="AG2585" s="5">
        <v>1</v>
      </c>
      <c r="AH2585" s="2"/>
    </row>
    <row r="2586" spans="1:34" ht="30" hidden="1" customHeight="1" x14ac:dyDescent="0.25">
      <c r="A2586" s="7">
        <v>19470085</v>
      </c>
      <c r="B2586" s="6" t="str">
        <f>VLOOKUP(ActividadesCom[[#This Row],[NO. DE CONTROL]],'LISTADO ESTUDIANTES'!A:C,2,FALSE)</f>
        <v>BARRERA LANDEROS JORGE ARMANDO</v>
      </c>
      <c r="C2586" s="6" t="str">
        <f>VLOOKUP(ActividadesCom[[#This Row],[NO. DE CONTROL]],'LISTADO ESTUDIANTES'!A:C,3,FALSE)</f>
        <v>INGENIERIA CIVIL</v>
      </c>
      <c r="D2586" s="5" t="str">
        <f>VLOOKUP(ActividadesCom[[#This Row],[NO. DE CONTROL]],'LISTADO ESTUDIANTES'!A:D,4,FALSE)</f>
        <v>EGRESADO(A)</v>
      </c>
      <c r="E2586" s="5">
        <f>SUM(ActividadesCom[[#This Row],[CRÉD. 1]],ActividadesCom[[#This Row],[CRÉD. 2]],ActividadesCom[[#This Row],[CRÉD. 3]],ActividadesCom[[#This Row],[CRÉD. 4]],ActividadesCom[[#This Row],[CRÉD. 5]])</f>
        <v>0</v>
      </c>
      <c r="F2586" s="17" t="str">
        <f>IF(ActividadesCom[[#This Row],[ÚLTIMO SEMESTRE CON CRÉDITOS]]&gt;0,ROUND(AVERAGE(ActividadesCom[[#This Row],[VALOR NIVEL 5]],ActividadesCom[[#This Row],[VALOR NIVEL 4]],ActividadesCom[[#This Row],[VALOR NIVEL 3]],ActividadesCom[[#This Row],[VALOR NIVEL 2]],ActividadesCom[[#This Row],[VALOR NIVEL 1]]),0),"")</f>
        <v/>
      </c>
      <c r="G2586" s="5" t="str">
        <f>IF(ActividadesCom[[#This Row],[PROMEDIO]]="","",IF(ActividadesCom[[#This Row],[PROMEDIO]]&gt;=4,"EXCELENTE",IF(ActividadesCom[[#This Row],[PROMEDIO]]&gt;=3,"NOTABLE",IF(ActividadesCom[[#This Row],[PROMEDIO]]&gt;=2,"BUENO",IF(ActividadesCom[[#This Row],[PROMEDIO]]=1,"SUFICIENTE","")))))</f>
        <v/>
      </c>
      <c r="H2586" s="5">
        <f>MAX(ActividadesCom[[#This Row],[PERÍODO 1]],ActividadesCom[[#This Row],[PERÍODO 2]],ActividadesCom[[#This Row],[PERÍODO 3]],ActividadesCom[[#This Row],[PERÍODO 4]],ActividadesCom[[#This Row],[PERÍODO 5]])</f>
        <v>0</v>
      </c>
      <c r="I2586" s="6"/>
      <c r="J2586" s="5"/>
      <c r="K2586" s="5"/>
      <c r="L2586" s="5" t="str">
        <f>IF(ActividadesCom[[#This Row],[NIVEL 1]]&lt;&gt;0,VLOOKUP(ActividadesCom[[#This Row],[NIVEL 1]],Catálogo!A:B,2,FALSE),"")</f>
        <v/>
      </c>
      <c r="M2586" s="5"/>
      <c r="N2586" s="6"/>
      <c r="O2586" s="5"/>
      <c r="P2586" s="5"/>
      <c r="Q2586" s="5" t="str">
        <f>IF(ActividadesCom[[#This Row],[NIVEL 2]]&lt;&gt;0,VLOOKUP(ActividadesCom[[#This Row],[NIVEL 2]],Catálogo!A:B,2,FALSE),"")</f>
        <v/>
      </c>
      <c r="R2586" s="5"/>
      <c r="S2586" s="6"/>
      <c r="T2586" s="5"/>
      <c r="U2586" s="5"/>
      <c r="V2586" s="5" t="str">
        <f>IF(ActividadesCom[[#This Row],[NIVEL 3]]&lt;&gt;0,VLOOKUP(ActividadesCom[[#This Row],[NIVEL 3]],Catálogo!A:B,2,FALSE),"")</f>
        <v/>
      </c>
      <c r="W2586" s="5"/>
      <c r="X2586" s="6"/>
      <c r="Y2586" s="5"/>
      <c r="Z2586" s="5"/>
      <c r="AA2586" s="5" t="str">
        <f>IF(ActividadesCom[[#This Row],[NIVEL 4]]&lt;&gt;0,VLOOKUP(ActividadesCom[[#This Row],[NIVEL 4]],Catálogo!A:B,2,FALSE),"")</f>
        <v/>
      </c>
      <c r="AB2586" s="5"/>
      <c r="AC2586" s="6"/>
      <c r="AD2586" s="5"/>
      <c r="AE2586" s="5"/>
      <c r="AF2586" s="5" t="str">
        <f>IF(ActividadesCom[[#This Row],[NIVEL 5]]&lt;&gt;0,VLOOKUP(ActividadesCom[[#This Row],[NIVEL 5]],Catálogo!A:B,2,FALSE),"")</f>
        <v/>
      </c>
      <c r="AG2586" s="5"/>
      <c r="AH2586" s="2"/>
    </row>
    <row r="2587" spans="1:34" ht="30" hidden="1" customHeight="1" x14ac:dyDescent="0.25">
      <c r="A2587" s="7">
        <v>19470086</v>
      </c>
      <c r="B2587" s="6" t="str">
        <f>VLOOKUP(ActividadesCom[[#This Row],[NO. DE CONTROL]],'LISTADO ESTUDIANTES'!A:C,2,FALSE)</f>
        <v>UICAB CHE HUGO FERNANDO</v>
      </c>
      <c r="C2587" s="6" t="str">
        <f>VLOOKUP(ActividadesCom[[#This Row],[NO. DE CONTROL]],'LISTADO ESTUDIANTES'!A:C,3,FALSE)</f>
        <v>ARQUITECTURA</v>
      </c>
      <c r="D2587" s="5" t="str">
        <f>VLOOKUP(ActividadesCom[[#This Row],[NO. DE CONTROL]],'LISTADO ESTUDIANTES'!A:D,4,FALSE)</f>
        <v>EGRESADO(A)</v>
      </c>
      <c r="E2587" s="5">
        <f>SUM(ActividadesCom[[#This Row],[CRÉD. 1]],ActividadesCom[[#This Row],[CRÉD. 2]],ActividadesCom[[#This Row],[CRÉD. 3]],ActividadesCom[[#This Row],[CRÉD. 4]],ActividadesCom[[#This Row],[CRÉD. 5]])</f>
        <v>0</v>
      </c>
      <c r="F2587" s="17" t="str">
        <f>IF(ActividadesCom[[#This Row],[ÚLTIMO SEMESTRE CON CRÉDITOS]]&gt;0,ROUND(AVERAGE(ActividadesCom[[#This Row],[VALOR NIVEL 5]],ActividadesCom[[#This Row],[VALOR NIVEL 4]],ActividadesCom[[#This Row],[VALOR NIVEL 3]],ActividadesCom[[#This Row],[VALOR NIVEL 2]],ActividadesCom[[#This Row],[VALOR NIVEL 1]]),0),"")</f>
        <v/>
      </c>
      <c r="G2587" s="5" t="str">
        <f>IF(ActividadesCom[[#This Row],[PROMEDIO]]="","",IF(ActividadesCom[[#This Row],[PROMEDIO]]&gt;=4,"EXCELENTE",IF(ActividadesCom[[#This Row],[PROMEDIO]]&gt;=3,"NOTABLE",IF(ActividadesCom[[#This Row],[PROMEDIO]]&gt;=2,"BUENO",IF(ActividadesCom[[#This Row],[PROMEDIO]]=1,"SUFICIENTE","")))))</f>
        <v/>
      </c>
      <c r="H2587" s="5">
        <f>MAX(ActividadesCom[[#This Row],[PERÍODO 1]],ActividadesCom[[#This Row],[PERÍODO 2]],ActividadesCom[[#This Row],[PERÍODO 3]],ActividadesCom[[#This Row],[PERÍODO 4]],ActividadesCom[[#This Row],[PERÍODO 5]])</f>
        <v>0</v>
      </c>
      <c r="I2587" s="6"/>
      <c r="J2587" s="5"/>
      <c r="K2587" s="5"/>
      <c r="L2587" s="5" t="str">
        <f>IF(ActividadesCom[[#This Row],[NIVEL 1]]&lt;&gt;0,VLOOKUP(ActividadesCom[[#This Row],[NIVEL 1]],Catálogo!A:B,2,FALSE),"")</f>
        <v/>
      </c>
      <c r="M2587" s="5"/>
      <c r="N2587" s="6"/>
      <c r="O2587" s="5"/>
      <c r="P2587" s="5"/>
      <c r="Q2587" s="5" t="str">
        <f>IF(ActividadesCom[[#This Row],[NIVEL 2]]&lt;&gt;0,VLOOKUP(ActividadesCom[[#This Row],[NIVEL 2]],Catálogo!A:B,2,FALSE),"")</f>
        <v/>
      </c>
      <c r="R2587" s="5"/>
      <c r="S2587" s="6"/>
      <c r="T2587" s="5"/>
      <c r="U2587" s="5"/>
      <c r="V2587" s="5" t="str">
        <f>IF(ActividadesCom[[#This Row],[NIVEL 3]]&lt;&gt;0,VLOOKUP(ActividadesCom[[#This Row],[NIVEL 3]],Catálogo!A:B,2,FALSE),"")</f>
        <v/>
      </c>
      <c r="W2587" s="5"/>
      <c r="X2587" s="6"/>
      <c r="Y2587" s="5"/>
      <c r="Z2587" s="5"/>
      <c r="AA2587" s="5" t="str">
        <f>IF(ActividadesCom[[#This Row],[NIVEL 4]]&lt;&gt;0,VLOOKUP(ActividadesCom[[#This Row],[NIVEL 4]],Catálogo!A:B,2,FALSE),"")</f>
        <v/>
      </c>
      <c r="AB2587" s="5"/>
      <c r="AC2587" s="6"/>
      <c r="AD2587" s="5"/>
      <c r="AE2587" s="5"/>
      <c r="AF2587" s="5" t="str">
        <f>IF(ActividadesCom[[#This Row],[NIVEL 5]]&lt;&gt;0,VLOOKUP(ActividadesCom[[#This Row],[NIVEL 5]],Catálogo!A:B,2,FALSE),"")</f>
        <v/>
      </c>
      <c r="AG2587" s="5"/>
      <c r="AH2587" s="2"/>
    </row>
    <row r="2588" spans="1:34" s="151" customFormat="1" ht="30" hidden="1" customHeight="1" x14ac:dyDescent="0.25">
      <c r="A2588" s="147">
        <v>19470087</v>
      </c>
      <c r="B2588" s="148" t="str">
        <f>VLOOKUP(ActividadesCom[[#This Row],[NO. DE CONTROL]],'LISTADO ESTUDIANTES'!A:C,2,FALSE)</f>
        <v>MENDEZ SANTOS ABDIEL ADEMIR</v>
      </c>
      <c r="C2588" s="148" t="str">
        <f>VLOOKUP(ActividadesCom[[#This Row],[NO. DE CONTROL]],'LISTADO ESTUDIANTES'!A:C,3,FALSE)</f>
        <v>ARQUITECTURA</v>
      </c>
      <c r="D2588" s="149" t="str">
        <f>VLOOKUP(ActividadesCom[[#This Row],[NO. DE CONTROL]],'LISTADO ESTUDIANTES'!A:D,4,FALSE)</f>
        <v>EGRESADO(A)</v>
      </c>
      <c r="E2588" s="149">
        <f>SUM(ActividadesCom[[#This Row],[CRÉD. 1]],ActividadesCom[[#This Row],[CRÉD. 2]],ActividadesCom[[#This Row],[CRÉD. 3]],ActividadesCom[[#This Row],[CRÉD. 4]],ActividadesCom[[#This Row],[CRÉD. 5]])</f>
        <v>5</v>
      </c>
      <c r="F2588" s="150">
        <f>IF(ActividadesCom[[#This Row],[ÚLTIMO SEMESTRE CON CRÉDITOS]]&gt;0,ROUND(AVERAGE(ActividadesCom[[#This Row],[VALOR NIVEL 5]],ActividadesCom[[#This Row],[VALOR NIVEL 4]],ActividadesCom[[#This Row],[VALOR NIVEL 3]],ActividadesCom[[#This Row],[VALOR NIVEL 2]],ActividadesCom[[#This Row],[VALOR NIVEL 1]]),0),"")</f>
        <v>3</v>
      </c>
      <c r="G2588" s="149" t="str">
        <f>IF(ActividadesCom[[#This Row],[PROMEDIO]]="","",IF(ActividadesCom[[#This Row],[PROMEDIO]]&gt;=4,"EXCELENTE",IF(ActividadesCom[[#This Row],[PROMEDIO]]&gt;=3,"NOTABLE",IF(ActividadesCom[[#This Row],[PROMEDIO]]&gt;=2,"BUENO",IF(ActividadesCom[[#This Row],[PROMEDIO]]=1,"SUFICIENTE","")))))</f>
        <v>NOTABLE</v>
      </c>
      <c r="H2588" s="149">
        <f>MAX(ActividadesCom[[#This Row],[PERÍODO 1]],ActividadesCom[[#This Row],[PERÍODO 2]],ActividadesCom[[#This Row],[PERÍODO 3]],ActividadesCom[[#This Row],[PERÍODO 4]],ActividadesCom[[#This Row],[PERÍODO 5]])</f>
        <v>20231</v>
      </c>
      <c r="I2588" s="148" t="s">
        <v>4692</v>
      </c>
      <c r="J2588" s="149">
        <v>20213</v>
      </c>
      <c r="K2588" s="149" t="s">
        <v>4007</v>
      </c>
      <c r="L2588" s="149">
        <f>IF(ActividadesCom[[#This Row],[NIVEL 1]]&lt;&gt;0,VLOOKUP(ActividadesCom[[#This Row],[NIVEL 1]],Catálogo!A:B,2,FALSE),"")</f>
        <v>4</v>
      </c>
      <c r="M2588" s="149">
        <v>1</v>
      </c>
      <c r="N2588" s="148" t="s">
        <v>6268</v>
      </c>
      <c r="O2588" s="149">
        <v>20221</v>
      </c>
      <c r="P2588" s="149" t="s">
        <v>4007</v>
      </c>
      <c r="Q2588" s="149">
        <f>IF(ActividadesCom[[#This Row],[NIVEL 2]]&lt;&gt;0,VLOOKUP(ActividadesCom[[#This Row],[NIVEL 2]],Catálogo!A:B,2,FALSE),"")</f>
        <v>4</v>
      </c>
      <c r="R2588" s="149">
        <v>1</v>
      </c>
      <c r="S2588" s="148" t="s">
        <v>6253</v>
      </c>
      <c r="T2588" s="149">
        <v>20231</v>
      </c>
      <c r="U2588" s="149" t="s">
        <v>4007</v>
      </c>
      <c r="V2588" s="149">
        <f>IF(ActividadesCom[[#This Row],[NIVEL 3]]&lt;&gt;0,VLOOKUP(ActividadesCom[[#This Row],[NIVEL 3]],Catálogo!A:B,2,FALSE),"")</f>
        <v>4</v>
      </c>
      <c r="W2588" s="149">
        <v>1</v>
      </c>
      <c r="X2588" s="148" t="s">
        <v>2952</v>
      </c>
      <c r="Y2588" s="149">
        <v>20201</v>
      </c>
      <c r="Z2588" s="149" t="s">
        <v>4010</v>
      </c>
      <c r="AA2588" s="149">
        <f>IF(ActividadesCom[[#This Row],[NIVEL 4]]&lt;&gt;0,VLOOKUP(ActividadesCom[[#This Row],[NIVEL 4]],Catálogo!A:B,2,FALSE),"")</f>
        <v>1</v>
      </c>
      <c r="AB2588" s="149">
        <v>1</v>
      </c>
      <c r="AC2588" s="148" t="s">
        <v>31</v>
      </c>
      <c r="AD2588" s="149">
        <v>20193</v>
      </c>
      <c r="AE2588" s="149" t="s">
        <v>4008</v>
      </c>
      <c r="AF2588" s="149">
        <f>IF(ActividadesCom[[#This Row],[NIVEL 5]]&lt;&gt;0,VLOOKUP(ActividadesCom[[#This Row],[NIVEL 5]],Catálogo!A:B,2,FALSE),"")</f>
        <v>3</v>
      </c>
      <c r="AG2588" s="149">
        <v>1</v>
      </c>
    </row>
    <row r="2589" spans="1:34" ht="30" hidden="1" customHeight="1" x14ac:dyDescent="0.25">
      <c r="A2589" s="7">
        <v>19470088</v>
      </c>
      <c r="B2589" s="6" t="str">
        <f>VLOOKUP(ActividadesCom[[#This Row],[NO. DE CONTROL]],'LISTADO ESTUDIANTES'!A:C,2,FALSE)</f>
        <v>CABRERA MIJANGOS DAYRA MARIANA</v>
      </c>
      <c r="C2589" s="6" t="str">
        <f>VLOOKUP(ActividadesCom[[#This Row],[NO. DE CONTROL]],'LISTADO ESTUDIANTES'!A:C,3,FALSE)</f>
        <v>INGENIERIA CIVIL</v>
      </c>
      <c r="D2589" s="5" t="str">
        <f>VLOOKUP(ActividadesCom[[#This Row],[NO. DE CONTROL]],'LISTADO ESTUDIANTES'!A:D,4,FALSE)</f>
        <v>EGRESADO(A)</v>
      </c>
      <c r="E2589" s="5">
        <f>SUM(ActividadesCom[[#This Row],[CRÉD. 1]],ActividadesCom[[#This Row],[CRÉD. 2]],ActividadesCom[[#This Row],[CRÉD. 3]],ActividadesCom[[#This Row],[CRÉD. 4]],ActividadesCom[[#This Row],[CRÉD. 5]])</f>
        <v>3</v>
      </c>
      <c r="F2589" s="17">
        <f>IF(ActividadesCom[[#This Row],[ÚLTIMO SEMESTRE CON CRÉDITOS]]&gt;0,ROUND(AVERAGE(ActividadesCom[[#This Row],[VALOR NIVEL 5]],ActividadesCom[[#This Row],[VALOR NIVEL 4]],ActividadesCom[[#This Row],[VALOR NIVEL 3]],ActividadesCom[[#This Row],[VALOR NIVEL 2]],ActividadesCom[[#This Row],[VALOR NIVEL 1]]),0),"")</f>
        <v>3</v>
      </c>
      <c r="G2589" s="5" t="str">
        <f>IF(ActividadesCom[[#This Row],[PROMEDIO]]="","",IF(ActividadesCom[[#This Row],[PROMEDIO]]&gt;=4,"EXCELENTE",IF(ActividadesCom[[#This Row],[PROMEDIO]]&gt;=3,"NOTABLE",IF(ActividadesCom[[#This Row],[PROMEDIO]]&gt;=2,"BUENO",IF(ActividadesCom[[#This Row],[PROMEDIO]]=1,"SUFICIENTE","")))))</f>
        <v>NOTABLE</v>
      </c>
      <c r="H2589" s="5">
        <f>MAX(ActividadesCom[[#This Row],[PERÍODO 1]],ActividadesCom[[#This Row],[PERÍODO 2]],ActividadesCom[[#This Row],[PERÍODO 3]],ActividadesCom[[#This Row],[PERÍODO 4]],ActividadesCom[[#This Row],[PERÍODO 5]])</f>
        <v>20201</v>
      </c>
      <c r="I2589" s="6" t="s">
        <v>1078</v>
      </c>
      <c r="J2589" s="5">
        <v>20201</v>
      </c>
      <c r="K2589" s="5" t="s">
        <v>4009</v>
      </c>
      <c r="L2589" s="5">
        <f>IF(ActividadesCom[[#This Row],[NIVEL 1]]&lt;&gt;0,VLOOKUP(ActividadesCom[[#This Row],[NIVEL 1]],Catálogo!A:B,2,FALSE),"")</f>
        <v>2</v>
      </c>
      <c r="M2589" s="5">
        <v>1</v>
      </c>
      <c r="N2589" s="6"/>
      <c r="O2589" s="5"/>
      <c r="P2589" s="5"/>
      <c r="Q2589" s="5" t="str">
        <f>IF(ActividadesCom[[#This Row],[NIVEL 2]]&lt;&gt;0,VLOOKUP(ActividadesCom[[#This Row],[NIVEL 2]],Catálogo!A:B,2,FALSE),"")</f>
        <v/>
      </c>
      <c r="R2589" s="5"/>
      <c r="S2589" s="6"/>
      <c r="T2589" s="5"/>
      <c r="U2589" s="5"/>
      <c r="V2589" s="5" t="str">
        <f>IF(ActividadesCom[[#This Row],[NIVEL 3]]&lt;&gt;0,VLOOKUP(ActividadesCom[[#This Row],[NIVEL 3]],Catálogo!A:B,2,FALSE),"")</f>
        <v/>
      </c>
      <c r="W2589" s="5"/>
      <c r="X2589" s="6" t="s">
        <v>2952</v>
      </c>
      <c r="Y2589" s="5">
        <v>20201</v>
      </c>
      <c r="Z2589" s="5" t="s">
        <v>4008</v>
      </c>
      <c r="AA2589" s="5">
        <f>IF(ActividadesCom[[#This Row],[NIVEL 4]]&lt;&gt;0,VLOOKUP(ActividadesCom[[#This Row],[NIVEL 4]],Catálogo!A:B,2,FALSE),"")</f>
        <v>3</v>
      </c>
      <c r="AB2589" s="5">
        <v>1</v>
      </c>
      <c r="AC2589" s="6" t="s">
        <v>42</v>
      </c>
      <c r="AD2589" s="5">
        <v>20193</v>
      </c>
      <c r="AE2589" s="5" t="s">
        <v>4008</v>
      </c>
      <c r="AF2589" s="5">
        <f>IF(ActividadesCom[[#This Row],[NIVEL 5]]&lt;&gt;0,VLOOKUP(ActividadesCom[[#This Row],[NIVEL 5]],Catálogo!A:B,2,FALSE),"")</f>
        <v>3</v>
      </c>
      <c r="AG2589" s="5">
        <v>1</v>
      </c>
      <c r="AH2589" s="2"/>
    </row>
    <row r="2590" spans="1:34" ht="30" hidden="1" customHeight="1" x14ac:dyDescent="0.25">
      <c r="A2590" s="7">
        <v>19470089</v>
      </c>
      <c r="B2590" s="6" t="str">
        <f>VLOOKUP(ActividadesCom[[#This Row],[NO. DE CONTROL]],'LISTADO ESTUDIANTES'!A:C,2,FALSE)</f>
        <v>LOEZA TREJO HEBER ABIEL</v>
      </c>
      <c r="C2590" s="6" t="str">
        <f>VLOOKUP(ActividadesCom[[#This Row],[NO. DE CONTROL]],'LISTADO ESTUDIANTES'!A:C,3,FALSE)</f>
        <v>INGENIERIA CIVIL</v>
      </c>
      <c r="D2590" s="5" t="str">
        <f>VLOOKUP(ActividadesCom[[#This Row],[NO. DE CONTROL]],'LISTADO ESTUDIANTES'!A:D,4,FALSE)</f>
        <v>EGRESADO(A)</v>
      </c>
      <c r="E2590" s="5">
        <f>SUM(ActividadesCom[[#This Row],[CRÉD. 1]],ActividadesCom[[#This Row],[CRÉD. 2]],ActividadesCom[[#This Row],[CRÉD. 3]],ActividadesCom[[#This Row],[CRÉD. 4]],ActividadesCom[[#This Row],[CRÉD. 5]])</f>
        <v>2</v>
      </c>
      <c r="F2590" s="17">
        <f>IF(ActividadesCom[[#This Row],[ÚLTIMO SEMESTRE CON CRÉDITOS]]&gt;0,ROUND(AVERAGE(ActividadesCom[[#This Row],[VALOR NIVEL 5]],ActividadesCom[[#This Row],[VALOR NIVEL 4]],ActividadesCom[[#This Row],[VALOR NIVEL 3]],ActividadesCom[[#This Row],[VALOR NIVEL 2]],ActividadesCom[[#This Row],[VALOR NIVEL 1]]),0),"")</f>
        <v>3</v>
      </c>
      <c r="G2590" s="5" t="str">
        <f>IF(ActividadesCom[[#This Row],[PROMEDIO]]="","",IF(ActividadesCom[[#This Row],[PROMEDIO]]&gt;=4,"EXCELENTE",IF(ActividadesCom[[#This Row],[PROMEDIO]]&gt;=3,"NOTABLE",IF(ActividadesCom[[#This Row],[PROMEDIO]]&gt;=2,"BUENO",IF(ActividadesCom[[#This Row],[PROMEDIO]]=1,"SUFICIENTE","")))))</f>
        <v>NOTABLE</v>
      </c>
      <c r="H2590" s="5">
        <f>MAX(ActividadesCom[[#This Row],[PERÍODO 1]],ActividadesCom[[#This Row],[PERÍODO 2]],ActividadesCom[[#This Row],[PERÍODO 3]],ActividadesCom[[#This Row],[PERÍODO 4]],ActividadesCom[[#This Row],[PERÍODO 5]])</f>
        <v>20201</v>
      </c>
      <c r="I2590" s="6"/>
      <c r="J2590" s="5"/>
      <c r="K2590" s="5"/>
      <c r="L2590" s="5" t="str">
        <f>IF(ActividadesCom[[#This Row],[NIVEL 1]]&lt;&gt;0,VLOOKUP(ActividadesCom[[#This Row],[NIVEL 1]],Catálogo!A:B,2,FALSE),"")</f>
        <v/>
      </c>
      <c r="M2590" s="5"/>
      <c r="N2590" s="6"/>
      <c r="O2590" s="5"/>
      <c r="P2590" s="5"/>
      <c r="Q2590" s="5" t="str">
        <f>IF(ActividadesCom[[#This Row],[NIVEL 2]]&lt;&gt;0,VLOOKUP(ActividadesCom[[#This Row],[NIVEL 2]],Catálogo!A:B,2,FALSE),"")</f>
        <v/>
      </c>
      <c r="R2590" s="5"/>
      <c r="S2590" s="6"/>
      <c r="T2590" s="5"/>
      <c r="U2590" s="5"/>
      <c r="V2590" s="5" t="str">
        <f>IF(ActividadesCom[[#This Row],[NIVEL 3]]&lt;&gt;0,VLOOKUP(ActividadesCom[[#This Row],[NIVEL 3]],Catálogo!A:B,2,FALSE),"")</f>
        <v/>
      </c>
      <c r="W2590" s="5"/>
      <c r="X2590" s="6" t="s">
        <v>2180</v>
      </c>
      <c r="Y2590" s="5">
        <v>20201</v>
      </c>
      <c r="Z2590" s="5" t="s">
        <v>4008</v>
      </c>
      <c r="AA2590" s="5">
        <f>IF(ActividadesCom[[#This Row],[NIVEL 4]]&lt;&gt;0,VLOOKUP(ActividadesCom[[#This Row],[NIVEL 4]],Catálogo!A:B,2,FALSE),"")</f>
        <v>3</v>
      </c>
      <c r="AB2590" s="5">
        <v>1</v>
      </c>
      <c r="AC2590" s="6" t="s">
        <v>31</v>
      </c>
      <c r="AD2590" s="5">
        <v>20193</v>
      </c>
      <c r="AE2590" s="5" t="s">
        <v>4008</v>
      </c>
      <c r="AF2590" s="5">
        <f>IF(ActividadesCom[[#This Row],[NIVEL 5]]&lt;&gt;0,VLOOKUP(ActividadesCom[[#This Row],[NIVEL 5]],Catálogo!A:B,2,FALSE),"")</f>
        <v>3</v>
      </c>
      <c r="AG2590" s="5">
        <v>1</v>
      </c>
      <c r="AH2590" s="2"/>
    </row>
    <row r="2591" spans="1:34" ht="30" hidden="1" customHeight="1" x14ac:dyDescent="0.25">
      <c r="A2591" s="7">
        <v>19470090</v>
      </c>
      <c r="B2591" s="6" t="str">
        <f>VLOOKUP(ActividadesCom[[#This Row],[NO. DE CONTROL]],'LISTADO ESTUDIANTES'!A:C,2,FALSE)</f>
        <v>QUIJANO AYUSO CARLA GUADALUPE</v>
      </c>
      <c r="C2591" s="6" t="str">
        <f>VLOOKUP(ActividadesCom[[#This Row],[NO. DE CONTROL]],'LISTADO ESTUDIANTES'!A:C,3,FALSE)</f>
        <v>INGENIERIA EN ADMINISTRACION</v>
      </c>
      <c r="D2591" s="5" t="str">
        <f>VLOOKUP(ActividadesCom[[#This Row],[NO. DE CONTROL]],'LISTADO ESTUDIANTES'!A:D,4,FALSE)</f>
        <v>EGRESADO(A)</v>
      </c>
      <c r="E2591" s="5">
        <f>SUM(ActividadesCom[[#This Row],[CRÉD. 1]],ActividadesCom[[#This Row],[CRÉD. 2]],ActividadesCom[[#This Row],[CRÉD. 3]],ActividadesCom[[#This Row],[CRÉD. 4]],ActividadesCom[[#This Row],[CRÉD. 5]])</f>
        <v>5</v>
      </c>
      <c r="F2591" s="17">
        <f>IF(ActividadesCom[[#This Row],[ÚLTIMO SEMESTRE CON CRÉDITOS]]&gt;0,ROUND(AVERAGE(ActividadesCom[[#This Row],[VALOR NIVEL 5]],ActividadesCom[[#This Row],[VALOR NIVEL 4]],ActividadesCom[[#This Row],[VALOR NIVEL 3]],ActividadesCom[[#This Row],[VALOR NIVEL 2]],ActividadesCom[[#This Row],[VALOR NIVEL 1]]),0),"")</f>
        <v>3</v>
      </c>
      <c r="G2591" s="5" t="str">
        <f>IF(ActividadesCom[[#This Row],[PROMEDIO]]="","",IF(ActividadesCom[[#This Row],[PROMEDIO]]&gt;=4,"EXCELENTE",IF(ActividadesCom[[#This Row],[PROMEDIO]]&gt;=3,"NOTABLE",IF(ActividadesCom[[#This Row],[PROMEDIO]]&gt;=2,"BUENO",IF(ActividadesCom[[#This Row],[PROMEDIO]]=1,"SUFICIENTE","")))))</f>
        <v>NOTABLE</v>
      </c>
      <c r="H2591" s="5">
        <f>MAX(ActividadesCom[[#This Row],[PERÍODO 1]],ActividadesCom[[#This Row],[PERÍODO 2]],ActividadesCom[[#This Row],[PERÍODO 3]],ActividadesCom[[#This Row],[PERÍODO 4]],ActividadesCom[[#This Row],[PERÍODO 5]])</f>
        <v>20221</v>
      </c>
      <c r="I2591" s="6" t="s">
        <v>4120</v>
      </c>
      <c r="J2591" s="5">
        <v>20203</v>
      </c>
      <c r="K2591" s="5" t="s">
        <v>4009</v>
      </c>
      <c r="L2591" s="5">
        <f>IF(ActividadesCom[[#This Row],[NIVEL 1]]&lt;&gt;0,VLOOKUP(ActividadesCom[[#This Row],[NIVEL 1]],Catálogo!A:B,2,FALSE),"")</f>
        <v>2</v>
      </c>
      <c r="M2591" s="5">
        <v>1</v>
      </c>
      <c r="N2591" s="6" t="s">
        <v>4894</v>
      </c>
      <c r="O2591" s="5">
        <v>20221</v>
      </c>
      <c r="P2591" s="5" t="s">
        <v>4007</v>
      </c>
      <c r="Q2591" s="5">
        <f>IF(ActividadesCom[[#This Row],[NIVEL 2]]&lt;&gt;0,VLOOKUP(ActividadesCom[[#This Row],[NIVEL 2]],Catálogo!A:B,2,FALSE),"")</f>
        <v>4</v>
      </c>
      <c r="R2591" s="5">
        <v>1</v>
      </c>
      <c r="S2591" s="6" t="s">
        <v>5695</v>
      </c>
      <c r="T2591" s="5">
        <v>20213</v>
      </c>
      <c r="U2591" s="5" t="s">
        <v>4008</v>
      </c>
      <c r="V2591" s="5">
        <f>IF(ActividadesCom[[#This Row],[NIVEL 3]]&lt;&gt;0,VLOOKUP(ActividadesCom[[#This Row],[NIVEL 3]],Catálogo!A:B,2,FALSE),"")</f>
        <v>3</v>
      </c>
      <c r="W2591" s="5">
        <v>1</v>
      </c>
      <c r="X2591" s="6" t="s">
        <v>2531</v>
      </c>
      <c r="Y2591" s="5">
        <v>20201</v>
      </c>
      <c r="Z2591" s="5" t="s">
        <v>4009</v>
      </c>
      <c r="AA2591" s="5">
        <f>IF(ActividadesCom[[#This Row],[NIVEL 4]]&lt;&gt;0,VLOOKUP(ActividadesCom[[#This Row],[NIVEL 4]],Catálogo!A:B,2,FALSE),"")</f>
        <v>2</v>
      </c>
      <c r="AB2591" s="5">
        <v>1</v>
      </c>
      <c r="AC2591" s="6" t="s">
        <v>34</v>
      </c>
      <c r="AD2591" s="5">
        <v>20193</v>
      </c>
      <c r="AE2591" s="5" t="s">
        <v>4007</v>
      </c>
      <c r="AF2591" s="5">
        <f>IF(ActividadesCom[[#This Row],[NIVEL 5]]&lt;&gt;0,VLOOKUP(ActividadesCom[[#This Row],[NIVEL 5]],Catálogo!A:B,2,FALSE),"")</f>
        <v>4</v>
      </c>
      <c r="AG2591" s="5">
        <v>1</v>
      </c>
      <c r="AH2591" s="2"/>
    </row>
    <row r="2592" spans="1:34" s="151" customFormat="1" ht="30" hidden="1" customHeight="1" x14ac:dyDescent="0.25">
      <c r="A2592" s="147">
        <v>19470091</v>
      </c>
      <c r="B2592" s="148" t="str">
        <f>VLOOKUP(ActividadesCom[[#This Row],[NO. DE CONTROL]],'LISTADO ESTUDIANTES'!A:C,2,FALSE)</f>
        <v>SANCHEZ CASTILLO CARLOS JOSUE</v>
      </c>
      <c r="C2592" s="148" t="str">
        <f>VLOOKUP(ActividadesCom[[#This Row],[NO. DE CONTROL]],'LISTADO ESTUDIANTES'!A:C,3,FALSE)</f>
        <v>INGENIERIA CIVIL</v>
      </c>
      <c r="D2592" s="149" t="str">
        <f>VLOOKUP(ActividadesCom[[#This Row],[NO. DE CONTROL]],'LISTADO ESTUDIANTES'!A:D,4,FALSE)</f>
        <v>EGRESADO(A)</v>
      </c>
      <c r="E2592" s="149">
        <f>SUM(ActividadesCom[[#This Row],[CRÉD. 1]],ActividadesCom[[#This Row],[CRÉD. 2]],ActividadesCom[[#This Row],[CRÉD. 3]],ActividadesCom[[#This Row],[CRÉD. 4]],ActividadesCom[[#This Row],[CRÉD. 5]])</f>
        <v>5</v>
      </c>
      <c r="F2592" s="150">
        <f>IF(ActividadesCom[[#This Row],[ÚLTIMO SEMESTRE CON CRÉDITOS]]&gt;0,ROUND(AVERAGE(ActividadesCom[[#This Row],[VALOR NIVEL 5]],ActividadesCom[[#This Row],[VALOR NIVEL 4]],ActividadesCom[[#This Row],[VALOR NIVEL 3]],ActividadesCom[[#This Row],[VALOR NIVEL 2]],ActividadesCom[[#This Row],[VALOR NIVEL 1]]),0),"")</f>
        <v>4</v>
      </c>
      <c r="G2592" s="149" t="str">
        <f>IF(ActividadesCom[[#This Row],[PROMEDIO]]="","",IF(ActividadesCom[[#This Row],[PROMEDIO]]&gt;=4,"EXCELENTE",IF(ActividadesCom[[#This Row],[PROMEDIO]]&gt;=3,"NOTABLE",IF(ActividadesCom[[#This Row],[PROMEDIO]]&gt;=2,"BUENO",IF(ActividadesCom[[#This Row],[PROMEDIO]]=1,"SUFICIENTE","")))))</f>
        <v>EXCELENTE</v>
      </c>
      <c r="H2592" s="149">
        <f>MAX(ActividadesCom[[#This Row],[PERÍODO 1]],ActividadesCom[[#This Row],[PERÍODO 2]],ActividadesCom[[#This Row],[PERÍODO 3]],ActividadesCom[[#This Row],[PERÍODO 4]],ActividadesCom[[#This Row],[PERÍODO 5]])</f>
        <v>20241</v>
      </c>
      <c r="I2592" s="148" t="s">
        <v>6253</v>
      </c>
      <c r="J2592" s="149">
        <v>20231</v>
      </c>
      <c r="K2592" s="149" t="s">
        <v>4007</v>
      </c>
      <c r="L2592" s="149">
        <f>IF(ActividadesCom[[#This Row],[NIVEL 1]]&lt;&gt;0,VLOOKUP(ActividadesCom[[#This Row],[NIVEL 1]],Catálogo!A:B,2,FALSE),"")</f>
        <v>4</v>
      </c>
      <c r="M2592" s="149">
        <v>1</v>
      </c>
      <c r="N2592" s="148" t="s">
        <v>6340</v>
      </c>
      <c r="O2592" s="149">
        <v>20231</v>
      </c>
      <c r="P2592" s="149" t="s">
        <v>4007</v>
      </c>
      <c r="Q2592" s="149">
        <f>IF(ActividadesCom[[#This Row],[NIVEL 2]]&lt;&gt;0,VLOOKUP(ActividadesCom[[#This Row],[NIVEL 2]],Catálogo!A:B,2,FALSE),"")</f>
        <v>4</v>
      </c>
      <c r="R2592" s="149">
        <v>1</v>
      </c>
      <c r="S2592" s="148" t="s">
        <v>316</v>
      </c>
      <c r="T2592" s="149">
        <v>20241</v>
      </c>
      <c r="U2592" s="149" t="s">
        <v>4008</v>
      </c>
      <c r="V2592" s="149">
        <f>IF(ActividadesCom[[#This Row],[NIVEL 3]]&lt;&gt;0,VLOOKUP(ActividadesCom[[#This Row],[NIVEL 3]],Catálogo!A:B,2,FALSE),"")</f>
        <v>3</v>
      </c>
      <c r="W2592" s="149">
        <v>1</v>
      </c>
      <c r="X2592" s="148" t="s">
        <v>4476</v>
      </c>
      <c r="Y2592" s="149">
        <v>20211</v>
      </c>
      <c r="Z2592" s="149" t="s">
        <v>4008</v>
      </c>
      <c r="AA2592" s="149">
        <f>IF(ActividadesCom[[#This Row],[NIVEL 4]]&lt;&gt;0,VLOOKUP(ActividadesCom[[#This Row],[NIVEL 4]],Catálogo!A:B,2,FALSE),"")</f>
        <v>3</v>
      </c>
      <c r="AB2592" s="149">
        <v>1</v>
      </c>
      <c r="AC2592" s="148" t="s">
        <v>316</v>
      </c>
      <c r="AD2592" s="149">
        <v>20233</v>
      </c>
      <c r="AE2592" s="149" t="s">
        <v>4007</v>
      </c>
      <c r="AF2592" s="149">
        <f>IF(ActividadesCom[[#This Row],[NIVEL 5]]&lt;&gt;0,VLOOKUP(ActividadesCom[[#This Row],[NIVEL 5]],Catálogo!A:B,2,FALSE),"")</f>
        <v>4</v>
      </c>
      <c r="AG2592" s="149">
        <v>1</v>
      </c>
    </row>
    <row r="2593" spans="1:34" ht="30" hidden="1" customHeight="1" x14ac:dyDescent="0.25">
      <c r="A2593" s="7">
        <v>19470092</v>
      </c>
      <c r="B2593" s="6" t="str">
        <f>VLOOKUP(ActividadesCom[[#This Row],[NO. DE CONTROL]],'LISTADO ESTUDIANTES'!A:C,2,FALSE)</f>
        <v>POOX EK JAIRO ISRAEL</v>
      </c>
      <c r="C2593" s="6" t="str">
        <f>VLOOKUP(ActividadesCom[[#This Row],[NO. DE CONTROL]],'LISTADO ESTUDIANTES'!A:C,3,FALSE)</f>
        <v>INGENIERIA CIVIL</v>
      </c>
      <c r="D2593" s="5" t="str">
        <f>VLOOKUP(ActividadesCom[[#This Row],[NO. DE CONTROL]],'LISTADO ESTUDIANTES'!A:D,4,FALSE)</f>
        <v>EGRESADO(A)</v>
      </c>
      <c r="E2593" s="5">
        <f>SUM(ActividadesCom[[#This Row],[CRÉD. 1]],ActividadesCom[[#This Row],[CRÉD. 2]],ActividadesCom[[#This Row],[CRÉD. 3]],ActividadesCom[[#This Row],[CRÉD. 4]],ActividadesCom[[#This Row],[CRÉD. 5]])</f>
        <v>5</v>
      </c>
      <c r="F2593" s="17">
        <f>IF(ActividadesCom[[#This Row],[ÚLTIMO SEMESTRE CON CRÉDITOS]]&gt;0,ROUND(AVERAGE(ActividadesCom[[#This Row],[VALOR NIVEL 5]],ActividadesCom[[#This Row],[VALOR NIVEL 4]],ActividadesCom[[#This Row],[VALOR NIVEL 3]],ActividadesCom[[#This Row],[VALOR NIVEL 2]],ActividadesCom[[#This Row],[VALOR NIVEL 1]]),0),"")</f>
        <v>3</v>
      </c>
      <c r="G2593" s="5" t="str">
        <f>IF(ActividadesCom[[#This Row],[PROMEDIO]]="","",IF(ActividadesCom[[#This Row],[PROMEDIO]]&gt;=4,"EXCELENTE",IF(ActividadesCom[[#This Row],[PROMEDIO]]&gt;=3,"NOTABLE",IF(ActividadesCom[[#This Row],[PROMEDIO]]&gt;=2,"BUENO",IF(ActividadesCom[[#This Row],[PROMEDIO]]=1,"SUFICIENTE","")))))</f>
        <v>NOTABLE</v>
      </c>
      <c r="H2593" s="5">
        <f>MAX(ActividadesCom[[#This Row],[PERÍODO 1]],ActividadesCom[[#This Row],[PERÍODO 2]],ActividadesCom[[#This Row],[PERÍODO 3]],ActividadesCom[[#This Row],[PERÍODO 4]],ActividadesCom[[#This Row],[PERÍODO 5]])</f>
        <v>20221</v>
      </c>
      <c r="I2593" s="6" t="s">
        <v>4496</v>
      </c>
      <c r="J2593" s="5">
        <v>20201</v>
      </c>
      <c r="K2593" s="5" t="s">
        <v>4007</v>
      </c>
      <c r="L2593" s="5">
        <f>IF(ActividadesCom[[#This Row],[NIVEL 1]]&lt;&gt;0,VLOOKUP(ActividadesCom[[#This Row],[NIVEL 1]],Catálogo!A:B,2,FALSE),"")</f>
        <v>4</v>
      </c>
      <c r="M2593" s="5">
        <v>1</v>
      </c>
      <c r="N2593" s="6" t="s">
        <v>5374</v>
      </c>
      <c r="O2593" s="5">
        <v>20221</v>
      </c>
      <c r="P2593" s="5" t="s">
        <v>4007</v>
      </c>
      <c r="Q2593" s="5">
        <f>IF(ActividadesCom[[#This Row],[NIVEL 2]]&lt;&gt;0,VLOOKUP(ActividadesCom[[#This Row],[NIVEL 2]],Catálogo!A:B,2,FALSE),"")</f>
        <v>4</v>
      </c>
      <c r="R2593" s="5">
        <v>1</v>
      </c>
      <c r="S2593" s="6" t="s">
        <v>4476</v>
      </c>
      <c r="T2593" s="5">
        <v>20211</v>
      </c>
      <c r="U2593" s="5" t="s">
        <v>4008</v>
      </c>
      <c r="V2593" s="5">
        <f>IF(ActividadesCom[[#This Row],[NIVEL 3]]&lt;&gt;0,VLOOKUP(ActividadesCom[[#This Row],[NIVEL 3]],Catálogo!A:B,2,FALSE),"")</f>
        <v>3</v>
      </c>
      <c r="W2593" s="5">
        <v>1</v>
      </c>
      <c r="X2593" s="6" t="s">
        <v>2180</v>
      </c>
      <c r="Y2593" s="5">
        <v>20201</v>
      </c>
      <c r="Z2593" s="5" t="s">
        <v>4008</v>
      </c>
      <c r="AA2593" s="5">
        <f>IF(ActividadesCom[[#This Row],[NIVEL 4]]&lt;&gt;0,VLOOKUP(ActividadesCom[[#This Row],[NIVEL 4]],Catálogo!A:B,2,FALSE),"")</f>
        <v>3</v>
      </c>
      <c r="AB2593" s="5">
        <v>1</v>
      </c>
      <c r="AC2593" s="6" t="s">
        <v>31</v>
      </c>
      <c r="AD2593" s="5">
        <v>20193</v>
      </c>
      <c r="AE2593" s="5" t="s">
        <v>4008</v>
      </c>
      <c r="AF2593" s="5">
        <f>IF(ActividadesCom[[#This Row],[NIVEL 5]]&lt;&gt;0,VLOOKUP(ActividadesCom[[#This Row],[NIVEL 5]],Catálogo!A:B,2,FALSE),"")</f>
        <v>3</v>
      </c>
      <c r="AG2593" s="5">
        <v>1</v>
      </c>
      <c r="AH2593" s="2"/>
    </row>
    <row r="2594" spans="1:34" ht="30" hidden="1" customHeight="1" x14ac:dyDescent="0.25">
      <c r="A2594" s="7">
        <v>19470093</v>
      </c>
      <c r="B2594" s="6" t="str">
        <f>VLOOKUP(ActividadesCom[[#This Row],[NO. DE CONTROL]],'LISTADO ESTUDIANTES'!A:C,2,FALSE)</f>
        <v>GAMEZ MEDINA OSVALDO AUGUSTO</v>
      </c>
      <c r="C2594" s="6" t="str">
        <f>VLOOKUP(ActividadesCom[[#This Row],[NO. DE CONTROL]],'LISTADO ESTUDIANTES'!A:C,3,FALSE)</f>
        <v>INGENIERIA CIVIL</v>
      </c>
      <c r="D2594" s="5" t="str">
        <f>VLOOKUP(ActividadesCom[[#This Row],[NO. DE CONTROL]],'LISTADO ESTUDIANTES'!A:D,4,FALSE)</f>
        <v>EGRESADO(A)</v>
      </c>
      <c r="E2594" s="5">
        <f>SUM(ActividadesCom[[#This Row],[CRÉD. 1]],ActividadesCom[[#This Row],[CRÉD. 2]],ActividadesCom[[#This Row],[CRÉD. 3]],ActividadesCom[[#This Row],[CRÉD. 4]],ActividadesCom[[#This Row],[CRÉD. 5]])</f>
        <v>0</v>
      </c>
      <c r="F2594" s="17" t="str">
        <f>IF(ActividadesCom[[#This Row],[ÚLTIMO SEMESTRE CON CRÉDITOS]]&gt;0,ROUND(AVERAGE(ActividadesCom[[#This Row],[VALOR NIVEL 5]],ActividadesCom[[#This Row],[VALOR NIVEL 4]],ActividadesCom[[#This Row],[VALOR NIVEL 3]],ActividadesCom[[#This Row],[VALOR NIVEL 2]],ActividadesCom[[#This Row],[VALOR NIVEL 1]]),0),"")</f>
        <v/>
      </c>
      <c r="G2594" s="5" t="str">
        <f>IF(ActividadesCom[[#This Row],[PROMEDIO]]="","",IF(ActividadesCom[[#This Row],[PROMEDIO]]&gt;=4,"EXCELENTE",IF(ActividadesCom[[#This Row],[PROMEDIO]]&gt;=3,"NOTABLE",IF(ActividadesCom[[#This Row],[PROMEDIO]]&gt;=2,"BUENO",IF(ActividadesCom[[#This Row],[PROMEDIO]]=1,"SUFICIENTE","")))))</f>
        <v/>
      </c>
      <c r="H2594" s="5">
        <f>MAX(ActividadesCom[[#This Row],[PERÍODO 1]],ActividadesCom[[#This Row],[PERÍODO 2]],ActividadesCom[[#This Row],[PERÍODO 3]],ActividadesCom[[#This Row],[PERÍODO 4]],ActividadesCom[[#This Row],[PERÍODO 5]])</f>
        <v>0</v>
      </c>
      <c r="I2594" s="6"/>
      <c r="J2594" s="5"/>
      <c r="K2594" s="5"/>
      <c r="L2594" s="5" t="str">
        <f>IF(ActividadesCom[[#This Row],[NIVEL 1]]&lt;&gt;0,VLOOKUP(ActividadesCom[[#This Row],[NIVEL 1]],Catálogo!A:B,2,FALSE),"")</f>
        <v/>
      </c>
      <c r="M2594" s="5"/>
      <c r="N2594" s="6"/>
      <c r="O2594" s="5"/>
      <c r="P2594" s="5"/>
      <c r="Q2594" s="5" t="str">
        <f>IF(ActividadesCom[[#This Row],[NIVEL 2]]&lt;&gt;0,VLOOKUP(ActividadesCom[[#This Row],[NIVEL 2]],Catálogo!A:B,2,FALSE),"")</f>
        <v/>
      </c>
      <c r="R2594" s="5"/>
      <c r="S2594" s="6"/>
      <c r="T2594" s="5"/>
      <c r="U2594" s="5"/>
      <c r="V2594" s="5" t="str">
        <f>IF(ActividadesCom[[#This Row],[NIVEL 3]]&lt;&gt;0,VLOOKUP(ActividadesCom[[#This Row],[NIVEL 3]],Catálogo!A:B,2,FALSE),"")</f>
        <v/>
      </c>
      <c r="W2594" s="5"/>
      <c r="X2594" s="6"/>
      <c r="Y2594" s="5"/>
      <c r="Z2594" s="5"/>
      <c r="AA2594" s="5" t="str">
        <f>IF(ActividadesCom[[#This Row],[NIVEL 4]]&lt;&gt;0,VLOOKUP(ActividadesCom[[#This Row],[NIVEL 4]],Catálogo!A:B,2,FALSE),"")</f>
        <v/>
      </c>
      <c r="AB2594" s="5"/>
      <c r="AC2594" s="6"/>
      <c r="AD2594" s="5"/>
      <c r="AE2594" s="5"/>
      <c r="AF2594" s="5" t="str">
        <f>IF(ActividadesCom[[#This Row],[NIVEL 5]]&lt;&gt;0,VLOOKUP(ActividadesCom[[#This Row],[NIVEL 5]],Catálogo!A:B,2,FALSE),"")</f>
        <v/>
      </c>
      <c r="AG2594" s="5"/>
      <c r="AH2594" s="2"/>
    </row>
    <row r="2595" spans="1:34" ht="30" hidden="1" customHeight="1" x14ac:dyDescent="0.25">
      <c r="A2595" s="7">
        <v>19470094</v>
      </c>
      <c r="B2595" s="6" t="str">
        <f>VLOOKUP(ActividadesCom[[#This Row],[NO. DE CONTROL]],'LISTADO ESTUDIANTES'!A:C,2,FALSE)</f>
        <v>CHAN MIJANGOS GUILLERMO ANDRES</v>
      </c>
      <c r="C2595" s="6" t="str">
        <f>VLOOKUP(ActividadesCom[[#This Row],[NO. DE CONTROL]],'LISTADO ESTUDIANTES'!A:C,3,FALSE)</f>
        <v>INGENIERIA CIVIL</v>
      </c>
      <c r="D2595" s="5" t="str">
        <f>VLOOKUP(ActividadesCom[[#This Row],[NO. DE CONTROL]],'LISTADO ESTUDIANTES'!A:D,4,FALSE)</f>
        <v>EGRESADO(A)</v>
      </c>
      <c r="E2595" s="5">
        <f>SUM(ActividadesCom[[#This Row],[CRÉD. 1]],ActividadesCom[[#This Row],[CRÉD. 2]],ActividadesCom[[#This Row],[CRÉD. 3]],ActividadesCom[[#This Row],[CRÉD. 4]],ActividadesCom[[#This Row],[CRÉD. 5]])</f>
        <v>5</v>
      </c>
      <c r="F2595" s="17">
        <f>IF(ActividadesCom[[#This Row],[ÚLTIMO SEMESTRE CON CRÉDITOS]]&gt;0,ROUND(AVERAGE(ActividadesCom[[#This Row],[VALOR NIVEL 5]],ActividadesCom[[#This Row],[VALOR NIVEL 4]],ActividadesCom[[#This Row],[VALOR NIVEL 3]],ActividadesCom[[#This Row],[VALOR NIVEL 2]],ActividadesCom[[#This Row],[VALOR NIVEL 1]]),0),"")</f>
        <v>3</v>
      </c>
      <c r="G2595" s="5" t="str">
        <f>IF(ActividadesCom[[#This Row],[PROMEDIO]]="","",IF(ActividadesCom[[#This Row],[PROMEDIO]]&gt;=4,"EXCELENTE",IF(ActividadesCom[[#This Row],[PROMEDIO]]&gt;=3,"NOTABLE",IF(ActividadesCom[[#This Row],[PROMEDIO]]&gt;=2,"BUENO",IF(ActividadesCom[[#This Row],[PROMEDIO]]=1,"SUFICIENTE","")))))</f>
        <v>NOTABLE</v>
      </c>
      <c r="H2595" s="5">
        <f>MAX(ActividadesCom[[#This Row],[PERÍODO 1]],ActividadesCom[[#This Row],[PERÍODO 2]],ActividadesCom[[#This Row],[PERÍODO 3]],ActividadesCom[[#This Row],[PERÍODO 4]],ActividadesCom[[#This Row],[PERÍODO 5]])</f>
        <v>20211</v>
      </c>
      <c r="I2595" s="6" t="s">
        <v>1067</v>
      </c>
      <c r="J2595" s="5">
        <v>20193</v>
      </c>
      <c r="K2595" s="5" t="s">
        <v>4009</v>
      </c>
      <c r="L2595" s="5">
        <f>IF(ActividadesCom[[#This Row],[NIVEL 1]]&lt;&gt;0,VLOOKUP(ActividadesCom[[#This Row],[NIVEL 1]],Catálogo!A:B,2,FALSE),"")</f>
        <v>2</v>
      </c>
      <c r="M2595" s="5">
        <v>2</v>
      </c>
      <c r="N2595" s="6"/>
      <c r="O2595" s="5"/>
      <c r="P2595" s="5"/>
      <c r="Q2595" s="5" t="str">
        <f>IF(ActividadesCom[[#This Row],[NIVEL 2]]&lt;&gt;0,VLOOKUP(ActividadesCom[[#This Row],[NIVEL 2]],Catálogo!A:B,2,FALSE),"")</f>
        <v/>
      </c>
      <c r="R2595" s="5"/>
      <c r="S2595" s="6" t="s">
        <v>4476</v>
      </c>
      <c r="T2595" s="5">
        <v>20211</v>
      </c>
      <c r="U2595" s="5" t="s">
        <v>4008</v>
      </c>
      <c r="V2595" s="5">
        <f>IF(ActividadesCom[[#This Row],[NIVEL 3]]&lt;&gt;0,VLOOKUP(ActividadesCom[[#This Row],[NIVEL 3]],Catálogo!A:B,2,FALSE),"")</f>
        <v>3</v>
      </c>
      <c r="W2595" s="5">
        <v>1</v>
      </c>
      <c r="X2595" s="6" t="s">
        <v>2952</v>
      </c>
      <c r="Y2595" s="5">
        <v>20201</v>
      </c>
      <c r="Z2595" s="5" t="s">
        <v>4008</v>
      </c>
      <c r="AA2595" s="5">
        <f>IF(ActividadesCom[[#This Row],[NIVEL 4]]&lt;&gt;0,VLOOKUP(ActividadesCom[[#This Row],[NIVEL 4]],Catálogo!A:B,2,FALSE),"")</f>
        <v>3</v>
      </c>
      <c r="AB2595" s="5">
        <v>1</v>
      </c>
      <c r="AC2595" s="6" t="s">
        <v>42</v>
      </c>
      <c r="AD2595" s="5">
        <v>20193</v>
      </c>
      <c r="AE2595" s="5" t="s">
        <v>4008</v>
      </c>
      <c r="AF2595" s="5">
        <f>IF(ActividadesCom[[#This Row],[NIVEL 5]]&lt;&gt;0,VLOOKUP(ActividadesCom[[#This Row],[NIVEL 5]],Catálogo!A:B,2,FALSE),"")</f>
        <v>3</v>
      </c>
      <c r="AG2595" s="5">
        <v>1</v>
      </c>
      <c r="AH2595" s="2"/>
    </row>
    <row r="2596" spans="1:34" ht="30" hidden="1" customHeight="1" x14ac:dyDescent="0.25">
      <c r="A2596" s="7">
        <v>19470095</v>
      </c>
      <c r="B2596" s="6" t="str">
        <f>VLOOKUP(ActividadesCom[[#This Row],[NO. DE CONTROL]],'LISTADO ESTUDIANTES'!A:C,2,FALSE)</f>
        <v>VICENCIO GONZALEZ JOSE ASAEL</v>
      </c>
      <c r="C2596" s="6" t="str">
        <f>VLOOKUP(ActividadesCom[[#This Row],[NO. DE CONTROL]],'LISTADO ESTUDIANTES'!A:C,3,FALSE)</f>
        <v>INGENIERIA CIVIL</v>
      </c>
      <c r="D2596" s="5" t="str">
        <f>VLOOKUP(ActividadesCom[[#This Row],[NO. DE CONTROL]],'LISTADO ESTUDIANTES'!A:D,4,FALSE)</f>
        <v>EGRESADO(A)</v>
      </c>
      <c r="E2596" s="5">
        <f>SUM(ActividadesCom[[#This Row],[CRÉD. 1]],ActividadesCom[[#This Row],[CRÉD. 2]],ActividadesCom[[#This Row],[CRÉD. 3]],ActividadesCom[[#This Row],[CRÉD. 4]],ActividadesCom[[#This Row],[CRÉD. 5]])</f>
        <v>5</v>
      </c>
      <c r="F2596" s="17">
        <f>IF(ActividadesCom[[#This Row],[ÚLTIMO SEMESTRE CON CRÉDITOS]]&gt;0,ROUND(AVERAGE(ActividadesCom[[#This Row],[VALOR NIVEL 5]],ActividadesCom[[#This Row],[VALOR NIVEL 4]],ActividadesCom[[#This Row],[VALOR NIVEL 3]],ActividadesCom[[#This Row],[VALOR NIVEL 2]],ActividadesCom[[#This Row],[VALOR NIVEL 1]]),0),"")</f>
        <v>3</v>
      </c>
      <c r="G2596" s="5" t="str">
        <f>IF(ActividadesCom[[#This Row],[PROMEDIO]]="","",IF(ActividadesCom[[#This Row],[PROMEDIO]]&gt;=4,"EXCELENTE",IF(ActividadesCom[[#This Row],[PROMEDIO]]&gt;=3,"NOTABLE",IF(ActividadesCom[[#This Row],[PROMEDIO]]&gt;=2,"BUENO",IF(ActividadesCom[[#This Row],[PROMEDIO]]=1,"SUFICIENTE","")))))</f>
        <v>NOTABLE</v>
      </c>
      <c r="H2596" s="5">
        <f>MAX(ActividadesCom[[#This Row],[PERÍODO 1]],ActividadesCom[[#This Row],[PERÍODO 2]],ActividadesCom[[#This Row],[PERÍODO 3]],ActividadesCom[[#This Row],[PERÍODO 4]],ActividadesCom[[#This Row],[PERÍODO 5]])</f>
        <v>20211</v>
      </c>
      <c r="I2596" s="6" t="s">
        <v>1067</v>
      </c>
      <c r="J2596" s="5">
        <v>20193</v>
      </c>
      <c r="K2596" s="5" t="s">
        <v>4009</v>
      </c>
      <c r="L2596" s="5">
        <f>IF(ActividadesCom[[#This Row],[NIVEL 1]]&lt;&gt;0,VLOOKUP(ActividadesCom[[#This Row],[NIVEL 1]],Catálogo!A:B,2,FALSE),"")</f>
        <v>2</v>
      </c>
      <c r="M2596" s="5">
        <v>2</v>
      </c>
      <c r="N2596" s="6"/>
      <c r="O2596" s="5"/>
      <c r="P2596" s="5"/>
      <c r="Q2596" s="5" t="str">
        <f>IF(ActividadesCom[[#This Row],[NIVEL 2]]&lt;&gt;0,VLOOKUP(ActividadesCom[[#This Row],[NIVEL 2]],Catálogo!A:B,2,FALSE),"")</f>
        <v/>
      </c>
      <c r="R2596" s="5"/>
      <c r="S2596" s="6" t="s">
        <v>4476</v>
      </c>
      <c r="T2596" s="5">
        <v>20211</v>
      </c>
      <c r="U2596" s="5" t="s">
        <v>4008</v>
      </c>
      <c r="V2596" s="5">
        <f>IF(ActividadesCom[[#This Row],[NIVEL 3]]&lt;&gt;0,VLOOKUP(ActividadesCom[[#This Row],[NIVEL 3]],Catálogo!A:B,2,FALSE),"")</f>
        <v>3</v>
      </c>
      <c r="W2596" s="5">
        <v>1</v>
      </c>
      <c r="X2596" s="6" t="s">
        <v>3518</v>
      </c>
      <c r="Y2596" s="5">
        <v>20211</v>
      </c>
      <c r="Z2596" s="5" t="s">
        <v>4008</v>
      </c>
      <c r="AA2596" s="5">
        <f>IF(ActividadesCom[[#This Row],[NIVEL 4]]&lt;&gt;0,VLOOKUP(ActividadesCom[[#This Row],[NIVEL 4]],Catálogo!A:B,2,FALSE),"")</f>
        <v>3</v>
      </c>
      <c r="AB2596" s="5">
        <v>1</v>
      </c>
      <c r="AC2596" s="6" t="s">
        <v>42</v>
      </c>
      <c r="AD2596" s="5">
        <v>20193</v>
      </c>
      <c r="AE2596" s="5" t="s">
        <v>4008</v>
      </c>
      <c r="AF2596" s="5">
        <f>IF(ActividadesCom[[#This Row],[NIVEL 5]]&lt;&gt;0,VLOOKUP(ActividadesCom[[#This Row],[NIVEL 5]],Catálogo!A:B,2,FALSE),"")</f>
        <v>3</v>
      </c>
      <c r="AG2596" s="5">
        <v>1</v>
      </c>
      <c r="AH2596" s="2"/>
    </row>
    <row r="2597" spans="1:34" ht="30" hidden="1" customHeight="1" x14ac:dyDescent="0.25">
      <c r="A2597" s="7">
        <v>19470096</v>
      </c>
      <c r="B2597" s="6" t="str">
        <f>VLOOKUP(ActividadesCom[[#This Row],[NO. DE CONTROL]],'LISTADO ESTUDIANTES'!A:C,2,FALSE)</f>
        <v>HAAS UC VIVIANA NOEMI</v>
      </c>
      <c r="C2597" s="6" t="str">
        <f>VLOOKUP(ActividadesCom[[#This Row],[NO. DE CONTROL]],'LISTADO ESTUDIANTES'!A:C,3,FALSE)</f>
        <v>INGENIERIA CIVIL</v>
      </c>
      <c r="D2597" s="5" t="str">
        <f>VLOOKUP(ActividadesCom[[#This Row],[NO. DE CONTROL]],'LISTADO ESTUDIANTES'!A:D,4,FALSE)</f>
        <v>EGRESADO(A)</v>
      </c>
      <c r="E2597" s="5">
        <f>SUM(ActividadesCom[[#This Row],[CRÉD. 1]],ActividadesCom[[#This Row],[CRÉD. 2]],ActividadesCom[[#This Row],[CRÉD. 3]],ActividadesCom[[#This Row],[CRÉD. 4]],ActividadesCom[[#This Row],[CRÉD. 5]])</f>
        <v>5</v>
      </c>
      <c r="F2597" s="17">
        <f>IF(ActividadesCom[[#This Row],[ÚLTIMO SEMESTRE CON CRÉDITOS]]&gt;0,ROUND(AVERAGE(ActividadesCom[[#This Row],[VALOR NIVEL 5]],ActividadesCom[[#This Row],[VALOR NIVEL 4]],ActividadesCom[[#This Row],[VALOR NIVEL 3]],ActividadesCom[[#This Row],[VALOR NIVEL 2]],ActividadesCom[[#This Row],[VALOR NIVEL 1]]),0),"")</f>
        <v>3</v>
      </c>
      <c r="G2597" s="5" t="str">
        <f>IF(ActividadesCom[[#This Row],[PROMEDIO]]="","",IF(ActividadesCom[[#This Row],[PROMEDIO]]&gt;=4,"EXCELENTE",IF(ActividadesCom[[#This Row],[PROMEDIO]]&gt;=3,"NOTABLE",IF(ActividadesCom[[#This Row],[PROMEDIO]]&gt;=2,"BUENO",IF(ActividadesCom[[#This Row],[PROMEDIO]]=1,"SUFICIENTE","")))))</f>
        <v>NOTABLE</v>
      </c>
      <c r="H2597" s="5">
        <f>MAX(ActividadesCom[[#This Row],[PERÍODO 1]],ActividadesCom[[#This Row],[PERÍODO 2]],ActividadesCom[[#This Row],[PERÍODO 3]],ActividadesCom[[#This Row],[PERÍODO 4]],ActividadesCom[[#This Row],[PERÍODO 5]])</f>
        <v>20233</v>
      </c>
      <c r="I2597" s="6" t="s">
        <v>34</v>
      </c>
      <c r="J2597" s="5">
        <v>20221</v>
      </c>
      <c r="K2597" s="5" t="s">
        <v>4009</v>
      </c>
      <c r="L2597" s="5">
        <f>IF(ActividadesCom[[#This Row],[NIVEL 1]]&lt;&gt;0,VLOOKUP(ActividadesCom[[#This Row],[NIVEL 1]],Catálogo!A:B,2,FALSE),"")</f>
        <v>2</v>
      </c>
      <c r="M2597" s="5">
        <v>1</v>
      </c>
      <c r="N2597" s="6" t="s">
        <v>4745</v>
      </c>
      <c r="O2597" s="5">
        <v>20231</v>
      </c>
      <c r="P2597" s="5" t="s">
        <v>4007</v>
      </c>
      <c r="Q2597" s="5">
        <f>IF(ActividadesCom[[#This Row],[NIVEL 2]]&lt;&gt;0,VLOOKUP(ActividadesCom[[#This Row],[NIVEL 2]],Catálogo!A:B,2,FALSE),"")</f>
        <v>4</v>
      </c>
      <c r="R2597" s="5">
        <v>1</v>
      </c>
      <c r="S2597" s="6" t="s">
        <v>5819</v>
      </c>
      <c r="T2597" s="5">
        <v>20233</v>
      </c>
      <c r="U2597" s="5" t="s">
        <v>4008</v>
      </c>
      <c r="V2597" s="5">
        <f>IF(ActividadesCom[[#This Row],[NIVEL 3]]&lt;&gt;0,VLOOKUP(ActividadesCom[[#This Row],[NIVEL 3]],Catálogo!A:B,2,FALSE),"")</f>
        <v>3</v>
      </c>
      <c r="W2597" s="5">
        <v>1</v>
      </c>
      <c r="X2597" s="6" t="s">
        <v>4476</v>
      </c>
      <c r="Y2597" s="5">
        <v>20211</v>
      </c>
      <c r="Z2597" s="5" t="s">
        <v>4007</v>
      </c>
      <c r="AA2597" s="5">
        <f>IF(ActividadesCom[[#This Row],[NIVEL 4]]&lt;&gt;0,VLOOKUP(ActividadesCom[[#This Row],[NIVEL 4]],Catálogo!A:B,2,FALSE),"")</f>
        <v>4</v>
      </c>
      <c r="AB2597" s="5">
        <v>1</v>
      </c>
      <c r="AC2597" s="6" t="s">
        <v>37</v>
      </c>
      <c r="AD2597" s="5">
        <v>20201</v>
      </c>
      <c r="AE2597" s="5" t="s">
        <v>4008</v>
      </c>
      <c r="AF2597" s="5">
        <f>IF(ActividadesCom[[#This Row],[NIVEL 5]]&lt;&gt;0,VLOOKUP(ActividadesCom[[#This Row],[NIVEL 5]],Catálogo!A:B,2,FALSE),"")</f>
        <v>3</v>
      </c>
      <c r="AG2597" s="5">
        <v>1</v>
      </c>
      <c r="AH2597" s="2"/>
    </row>
    <row r="2598" spans="1:34" ht="30" hidden="1" customHeight="1" x14ac:dyDescent="0.25">
      <c r="A2598" s="7">
        <v>19470097</v>
      </c>
      <c r="B2598" s="6" t="str">
        <f>VLOOKUP(ActividadesCom[[#This Row],[NO. DE CONTROL]],'LISTADO ESTUDIANTES'!A:C,2,FALSE)</f>
        <v>LOPEZ SALAZAR DAFNE NAOMI GUADALUPE</v>
      </c>
      <c r="C2598" s="6" t="str">
        <f>VLOOKUP(ActividadesCom[[#This Row],[NO. DE CONTROL]],'LISTADO ESTUDIANTES'!A:C,3,FALSE)</f>
        <v>INGENIERIA CIVIL</v>
      </c>
      <c r="D2598" s="5" t="str">
        <f>VLOOKUP(ActividadesCom[[#This Row],[NO. DE CONTROL]],'LISTADO ESTUDIANTES'!A:D,4,FALSE)</f>
        <v>EGRESADO(A)</v>
      </c>
      <c r="E2598" s="5">
        <f>SUM(ActividadesCom[[#This Row],[CRÉD. 1]],ActividadesCom[[#This Row],[CRÉD. 2]],ActividadesCom[[#This Row],[CRÉD. 3]],ActividadesCom[[#This Row],[CRÉD. 4]],ActividadesCom[[#This Row],[CRÉD. 5]])</f>
        <v>1</v>
      </c>
      <c r="F2598" s="17">
        <f>IF(ActividadesCom[[#This Row],[ÚLTIMO SEMESTRE CON CRÉDITOS]]&gt;0,ROUND(AVERAGE(ActividadesCom[[#This Row],[VALOR NIVEL 5]],ActividadesCom[[#This Row],[VALOR NIVEL 4]],ActividadesCom[[#This Row],[VALOR NIVEL 3]],ActividadesCom[[#This Row],[VALOR NIVEL 2]],ActividadesCom[[#This Row],[VALOR NIVEL 1]]),0),"")</f>
        <v>2</v>
      </c>
      <c r="G2598" s="5" t="str">
        <f>IF(ActividadesCom[[#This Row],[PROMEDIO]]="","",IF(ActividadesCom[[#This Row],[PROMEDIO]]&gt;=4,"EXCELENTE",IF(ActividadesCom[[#This Row],[PROMEDIO]]&gt;=3,"NOTABLE",IF(ActividadesCom[[#This Row],[PROMEDIO]]&gt;=2,"BUENO",IF(ActividadesCom[[#This Row],[PROMEDIO]]=1,"SUFICIENTE","")))))</f>
        <v>BUENO</v>
      </c>
      <c r="H2598" s="5">
        <f>MAX(ActividadesCom[[#This Row],[PERÍODO 1]],ActividadesCom[[#This Row],[PERÍODO 2]],ActividadesCom[[#This Row],[PERÍODO 3]],ActividadesCom[[#This Row],[PERÍODO 4]],ActividadesCom[[#This Row],[PERÍODO 5]])</f>
        <v>20193</v>
      </c>
      <c r="I2598" s="6"/>
      <c r="J2598" s="5"/>
      <c r="K2598" s="5"/>
      <c r="L2598" s="5" t="str">
        <f>IF(ActividadesCom[[#This Row],[NIVEL 1]]&lt;&gt;0,VLOOKUP(ActividadesCom[[#This Row],[NIVEL 1]],Catálogo!A:B,2,FALSE),"")</f>
        <v/>
      </c>
      <c r="M2598" s="5"/>
      <c r="N2598" s="6"/>
      <c r="O2598" s="5"/>
      <c r="P2598" s="5"/>
      <c r="Q2598" s="5" t="str">
        <f>IF(ActividadesCom[[#This Row],[NIVEL 2]]&lt;&gt;0,VLOOKUP(ActividadesCom[[#This Row],[NIVEL 2]],Catálogo!A:B,2,FALSE),"")</f>
        <v/>
      </c>
      <c r="R2598" s="5"/>
      <c r="S2598" s="6"/>
      <c r="T2598" s="5"/>
      <c r="U2598" s="5"/>
      <c r="V2598" s="5" t="str">
        <f>IF(ActividadesCom[[#This Row],[NIVEL 3]]&lt;&gt;0,VLOOKUP(ActividadesCom[[#This Row],[NIVEL 3]],Catálogo!A:B,2,FALSE),"")</f>
        <v/>
      </c>
      <c r="W2598" s="5"/>
      <c r="X2598" s="6"/>
      <c r="Y2598" s="5"/>
      <c r="Z2598" s="5"/>
      <c r="AA2598" s="5" t="str">
        <f>IF(ActividadesCom[[#This Row],[NIVEL 4]]&lt;&gt;0,VLOOKUP(ActividadesCom[[#This Row],[NIVEL 4]],Catálogo!A:B,2,FALSE),"")</f>
        <v/>
      </c>
      <c r="AB2598" s="5"/>
      <c r="AC2598" s="6" t="s">
        <v>42</v>
      </c>
      <c r="AD2598" s="5">
        <v>20193</v>
      </c>
      <c r="AE2598" s="5" t="s">
        <v>4009</v>
      </c>
      <c r="AF2598" s="5">
        <f>IF(ActividadesCom[[#This Row],[NIVEL 5]]&lt;&gt;0,VLOOKUP(ActividadesCom[[#This Row],[NIVEL 5]],Catálogo!A:B,2,FALSE),"")</f>
        <v>2</v>
      </c>
      <c r="AG2598" s="5">
        <v>1</v>
      </c>
      <c r="AH2598" s="2"/>
    </row>
    <row r="2599" spans="1:34" ht="30" hidden="1" customHeight="1" x14ac:dyDescent="0.25">
      <c r="A2599" s="7">
        <v>19470098</v>
      </c>
      <c r="B2599" s="6" t="str">
        <f>VLOOKUP(ActividadesCom[[#This Row],[NO. DE CONTROL]],'LISTADO ESTUDIANTES'!A:C,2,FALSE)</f>
        <v>CANCHE YAM SIMEI ESAU</v>
      </c>
      <c r="C2599" s="6" t="str">
        <f>VLOOKUP(ActividadesCom[[#This Row],[NO. DE CONTROL]],'LISTADO ESTUDIANTES'!A:C,3,FALSE)</f>
        <v>INGENIERIA EN ADMINISTRACION</v>
      </c>
      <c r="D2599" s="5" t="str">
        <f>VLOOKUP(ActividadesCom[[#This Row],[NO. DE CONTROL]],'LISTADO ESTUDIANTES'!A:D,4,FALSE)</f>
        <v>EGRESADO(A)</v>
      </c>
      <c r="E2599" s="5">
        <f>SUM(ActividadesCom[[#This Row],[CRÉD. 1]],ActividadesCom[[#This Row],[CRÉD. 2]],ActividadesCom[[#This Row],[CRÉD. 3]],ActividadesCom[[#This Row],[CRÉD. 4]],ActividadesCom[[#This Row],[CRÉD. 5]])</f>
        <v>5</v>
      </c>
      <c r="F2599" s="17">
        <f>IF(ActividadesCom[[#This Row],[ÚLTIMO SEMESTRE CON CRÉDITOS]]&gt;0,ROUND(AVERAGE(ActividadesCom[[#This Row],[VALOR NIVEL 5]],ActividadesCom[[#This Row],[VALOR NIVEL 4]],ActividadesCom[[#This Row],[VALOR NIVEL 3]],ActividadesCom[[#This Row],[VALOR NIVEL 2]],ActividadesCom[[#This Row],[VALOR NIVEL 1]]),0),"")</f>
        <v>3</v>
      </c>
      <c r="G2599" s="5" t="str">
        <f>IF(ActividadesCom[[#This Row],[PROMEDIO]]="","",IF(ActividadesCom[[#This Row],[PROMEDIO]]&gt;=4,"EXCELENTE",IF(ActividadesCom[[#This Row],[PROMEDIO]]&gt;=3,"NOTABLE",IF(ActividadesCom[[#This Row],[PROMEDIO]]&gt;=2,"BUENO",IF(ActividadesCom[[#This Row],[PROMEDIO]]=1,"SUFICIENTE","")))))</f>
        <v>NOTABLE</v>
      </c>
      <c r="H2599" s="5">
        <f>MAX(ActividadesCom[[#This Row],[PERÍODO 1]],ActividadesCom[[#This Row],[PERÍODO 2]],ActividadesCom[[#This Row],[PERÍODO 3]],ActividadesCom[[#This Row],[PERÍODO 4]],ActividadesCom[[#This Row],[PERÍODO 5]])</f>
        <v>20223</v>
      </c>
      <c r="I2599" s="6" t="s">
        <v>4120</v>
      </c>
      <c r="J2599" s="5">
        <v>20203</v>
      </c>
      <c r="K2599" s="5" t="s">
        <v>4009</v>
      </c>
      <c r="L2599" s="5">
        <f>IF(ActividadesCom[[#This Row],[NIVEL 1]]&lt;&gt;0,VLOOKUP(ActividadesCom[[#This Row],[NIVEL 1]],Catálogo!A:B,2,FALSE),"")</f>
        <v>2</v>
      </c>
      <c r="M2599" s="5">
        <v>1</v>
      </c>
      <c r="N2599" s="6" t="s">
        <v>316</v>
      </c>
      <c r="O2599" s="5">
        <v>20213</v>
      </c>
      <c r="P2599" s="5" t="s">
        <v>4008</v>
      </c>
      <c r="Q2599" s="5">
        <f>IF(ActividadesCom[[#This Row],[NIVEL 2]]&lt;&gt;0,VLOOKUP(ActividadesCom[[#This Row],[NIVEL 2]],Catálogo!A:B,2,FALSE),"")</f>
        <v>3</v>
      </c>
      <c r="R2599" s="5">
        <v>1</v>
      </c>
      <c r="S2599" s="6" t="s">
        <v>5670</v>
      </c>
      <c r="T2599" s="5">
        <v>20223</v>
      </c>
      <c r="U2599" s="5" t="s">
        <v>4007</v>
      </c>
      <c r="V2599" s="5">
        <f>IF(ActividadesCom[[#This Row],[NIVEL 3]]&lt;&gt;0,VLOOKUP(ActividadesCom[[#This Row],[NIVEL 3]],Catálogo!A:B,2,FALSE),"")</f>
        <v>4</v>
      </c>
      <c r="W2599" s="5">
        <v>1</v>
      </c>
      <c r="X2599" s="6" t="s">
        <v>3036</v>
      </c>
      <c r="Y2599" s="5">
        <v>20201</v>
      </c>
      <c r="Z2599" s="5" t="s">
        <v>4008</v>
      </c>
      <c r="AA2599" s="5">
        <f>IF(ActividadesCom[[#This Row],[NIVEL 4]]&lt;&gt;0,VLOOKUP(ActividadesCom[[#This Row],[NIVEL 4]],Catálogo!A:B,2,FALSE),"")</f>
        <v>3</v>
      </c>
      <c r="AB2599" s="5">
        <v>1</v>
      </c>
      <c r="AC2599" s="6" t="s">
        <v>31</v>
      </c>
      <c r="AD2599" s="5">
        <v>20193</v>
      </c>
      <c r="AE2599" s="5" t="s">
        <v>4008</v>
      </c>
      <c r="AF2599" s="5">
        <f>IF(ActividadesCom[[#This Row],[NIVEL 5]]&lt;&gt;0,VLOOKUP(ActividadesCom[[#This Row],[NIVEL 5]],Catálogo!A:B,2,FALSE),"")</f>
        <v>3</v>
      </c>
      <c r="AG2599" s="5">
        <v>1</v>
      </c>
      <c r="AH2599" s="2"/>
    </row>
    <row r="2600" spans="1:34" ht="30" hidden="1" customHeight="1" x14ac:dyDescent="0.25">
      <c r="A2600" s="7">
        <v>19470099</v>
      </c>
      <c r="B2600" s="6" t="str">
        <f>VLOOKUP(ActividadesCom[[#This Row],[NO. DE CONTROL]],'LISTADO ESTUDIANTES'!A:C,2,FALSE)</f>
        <v>MARTINEZ GARCIA CANDIDO</v>
      </c>
      <c r="C2600" s="6" t="str">
        <f>VLOOKUP(ActividadesCom[[#This Row],[NO. DE CONTROL]],'LISTADO ESTUDIANTES'!A:C,3,FALSE)</f>
        <v>INGENIERIA CIVIL</v>
      </c>
      <c r="D2600" s="5" t="str">
        <f>VLOOKUP(ActividadesCom[[#This Row],[NO. DE CONTROL]],'LISTADO ESTUDIANTES'!A:D,4,FALSE)</f>
        <v>EGRESADO(A)</v>
      </c>
      <c r="E2600" s="5">
        <f>SUM(ActividadesCom[[#This Row],[CRÉD. 1]],ActividadesCom[[#This Row],[CRÉD. 2]],ActividadesCom[[#This Row],[CRÉD. 3]],ActividadesCom[[#This Row],[CRÉD. 4]],ActividadesCom[[#This Row],[CRÉD. 5]])</f>
        <v>4</v>
      </c>
      <c r="F2600" s="17">
        <f>IF(ActividadesCom[[#This Row],[ÚLTIMO SEMESTRE CON CRÉDITOS]]&gt;0,ROUND(AVERAGE(ActividadesCom[[#This Row],[VALOR NIVEL 5]],ActividadesCom[[#This Row],[VALOR NIVEL 4]],ActividadesCom[[#This Row],[VALOR NIVEL 3]],ActividadesCom[[#This Row],[VALOR NIVEL 2]],ActividadesCom[[#This Row],[VALOR NIVEL 1]]),0),"")</f>
        <v>3</v>
      </c>
      <c r="G2600" s="5" t="str">
        <f>IF(ActividadesCom[[#This Row],[PROMEDIO]]="","",IF(ActividadesCom[[#This Row],[PROMEDIO]]&gt;=4,"EXCELENTE",IF(ActividadesCom[[#This Row],[PROMEDIO]]&gt;=3,"NOTABLE",IF(ActividadesCom[[#This Row],[PROMEDIO]]&gt;=2,"BUENO",IF(ActividadesCom[[#This Row],[PROMEDIO]]=1,"SUFICIENTE","")))))</f>
        <v>NOTABLE</v>
      </c>
      <c r="H2600" s="5">
        <f>MAX(ActividadesCom[[#This Row],[PERÍODO 1]],ActividadesCom[[#This Row],[PERÍODO 2]],ActividadesCom[[#This Row],[PERÍODO 3]],ActividadesCom[[#This Row],[PERÍODO 4]],ActividadesCom[[#This Row],[PERÍODO 5]])</f>
        <v>20223</v>
      </c>
      <c r="I2600" s="6"/>
      <c r="J2600" s="5"/>
      <c r="K2600" s="5"/>
      <c r="L2600" s="5" t="str">
        <f>IF(ActividadesCom[[#This Row],[NIVEL 1]]&lt;&gt;0,VLOOKUP(ActividadesCom[[#This Row],[NIVEL 1]],Catálogo!A:B,2,FALSE),"")</f>
        <v/>
      </c>
      <c r="M2600" s="5"/>
      <c r="N2600" s="6" t="s">
        <v>615</v>
      </c>
      <c r="O2600" s="5">
        <v>20223</v>
      </c>
      <c r="P2600" s="5" t="s">
        <v>4008</v>
      </c>
      <c r="Q2600" s="5">
        <f>IF(ActividadesCom[[#This Row],[NIVEL 2]]&lt;&gt;0,VLOOKUP(ActividadesCom[[#This Row],[NIVEL 2]],Catálogo!A:B,2,FALSE),"")</f>
        <v>3</v>
      </c>
      <c r="R2600" s="5">
        <v>1</v>
      </c>
      <c r="S2600" s="6" t="s">
        <v>5374</v>
      </c>
      <c r="T2600" s="5">
        <v>20221</v>
      </c>
      <c r="U2600" s="5" t="s">
        <v>4007</v>
      </c>
      <c r="V2600" s="5">
        <f>IF(ActividadesCom[[#This Row],[NIVEL 3]]&lt;&gt;0,VLOOKUP(ActividadesCom[[#This Row],[NIVEL 3]],Catálogo!A:B,2,FALSE),"")</f>
        <v>4</v>
      </c>
      <c r="W2600" s="5">
        <v>1</v>
      </c>
      <c r="X2600" s="6" t="s">
        <v>4476</v>
      </c>
      <c r="Y2600" s="5">
        <v>20211</v>
      </c>
      <c r="Z2600" s="5" t="s">
        <v>4008</v>
      </c>
      <c r="AA2600" s="5">
        <f>IF(ActividadesCom[[#This Row],[NIVEL 4]]&lt;&gt;0,VLOOKUP(ActividadesCom[[#This Row],[NIVEL 4]],Catálogo!A:B,2,FALSE),"")</f>
        <v>3</v>
      </c>
      <c r="AB2600" s="5">
        <v>1</v>
      </c>
      <c r="AC2600" s="6" t="s">
        <v>11</v>
      </c>
      <c r="AD2600" s="5">
        <v>20193</v>
      </c>
      <c r="AE2600" s="5" t="s">
        <v>4008</v>
      </c>
      <c r="AF2600" s="5">
        <f>IF(ActividadesCom[[#This Row],[NIVEL 5]]&lt;&gt;0,VLOOKUP(ActividadesCom[[#This Row],[NIVEL 5]],Catálogo!A:B,2,FALSE),"")</f>
        <v>3</v>
      </c>
      <c r="AG2600" s="5">
        <v>1</v>
      </c>
      <c r="AH2600" s="2"/>
    </row>
    <row r="2601" spans="1:34" ht="30" hidden="1" customHeight="1" x14ac:dyDescent="0.25">
      <c r="A2601" s="7">
        <v>19470100</v>
      </c>
      <c r="B2601" s="6" t="str">
        <f>VLOOKUP(ActividadesCom[[#This Row],[NO. DE CONTROL]],'LISTADO ESTUDIANTES'!A:C,2,FALSE)</f>
        <v>CAHUICH POOT ROGER JESUS</v>
      </c>
      <c r="C2601" s="6" t="str">
        <f>VLOOKUP(ActividadesCom[[#This Row],[NO. DE CONTROL]],'LISTADO ESTUDIANTES'!A:C,3,FALSE)</f>
        <v>INGENIERIA CIVIL</v>
      </c>
      <c r="D2601" s="5" t="str">
        <f>VLOOKUP(ActividadesCom[[#This Row],[NO. DE CONTROL]],'LISTADO ESTUDIANTES'!A:D,4,FALSE)</f>
        <v>EGRESADO(A)</v>
      </c>
      <c r="E2601" s="5">
        <f>SUM(ActividadesCom[[#This Row],[CRÉD. 1]],ActividadesCom[[#This Row],[CRÉD. 2]],ActividadesCom[[#This Row],[CRÉD. 3]],ActividadesCom[[#This Row],[CRÉD. 4]],ActividadesCom[[#This Row],[CRÉD. 5]])</f>
        <v>5</v>
      </c>
      <c r="F2601" s="17">
        <f>IF(ActividadesCom[[#This Row],[ÚLTIMO SEMESTRE CON CRÉDITOS]]&gt;0,ROUND(AVERAGE(ActividadesCom[[#This Row],[VALOR NIVEL 5]],ActividadesCom[[#This Row],[VALOR NIVEL 4]],ActividadesCom[[#This Row],[VALOR NIVEL 3]],ActividadesCom[[#This Row],[VALOR NIVEL 2]],ActividadesCom[[#This Row],[VALOR NIVEL 1]]),0),"")</f>
        <v>3</v>
      </c>
      <c r="G2601" s="5" t="str">
        <f>IF(ActividadesCom[[#This Row],[PROMEDIO]]="","",IF(ActividadesCom[[#This Row],[PROMEDIO]]&gt;=4,"EXCELENTE",IF(ActividadesCom[[#This Row],[PROMEDIO]]&gt;=3,"NOTABLE",IF(ActividadesCom[[#This Row],[PROMEDIO]]&gt;=2,"BUENO",IF(ActividadesCom[[#This Row],[PROMEDIO]]=1,"SUFICIENTE","")))))</f>
        <v>NOTABLE</v>
      </c>
      <c r="H2601" s="5">
        <f>MAX(ActividadesCom[[#This Row],[PERÍODO 1]],ActividadesCom[[#This Row],[PERÍODO 2]],ActividadesCom[[#This Row],[PERÍODO 3]],ActividadesCom[[#This Row],[PERÍODO 4]],ActividadesCom[[#This Row],[PERÍODO 5]])</f>
        <v>20211</v>
      </c>
      <c r="I2601" s="6" t="s">
        <v>4150</v>
      </c>
      <c r="J2601" s="5">
        <v>20203</v>
      </c>
      <c r="K2601" s="5" t="s">
        <v>4009</v>
      </c>
      <c r="L2601" s="5">
        <f>IF(ActividadesCom[[#This Row],[NIVEL 1]]&lt;&gt;0,VLOOKUP(ActividadesCom[[#This Row],[NIVEL 1]],Catálogo!A:B,2,FALSE),"")</f>
        <v>2</v>
      </c>
      <c r="M2601" s="5">
        <v>1</v>
      </c>
      <c r="N2601" s="6" t="s">
        <v>615</v>
      </c>
      <c r="O2601" s="5">
        <v>20211</v>
      </c>
      <c r="P2601" s="5" t="s">
        <v>4009</v>
      </c>
      <c r="Q2601" s="5">
        <f>IF(ActividadesCom[[#This Row],[NIVEL 2]]&lt;&gt;0,VLOOKUP(ActividadesCom[[#This Row],[NIVEL 2]],Catálogo!A:B,2,FALSE),"")</f>
        <v>2</v>
      </c>
      <c r="R2601" s="5">
        <v>1</v>
      </c>
      <c r="S2601" s="6" t="s">
        <v>23</v>
      </c>
      <c r="T2601" s="5">
        <v>20211</v>
      </c>
      <c r="U2601" s="5" t="s">
        <v>4008</v>
      </c>
      <c r="V2601" s="5">
        <f>IF(ActividadesCom[[#This Row],[NIVEL 3]]&lt;&gt;0,VLOOKUP(ActividadesCom[[#This Row],[NIVEL 3]],Catálogo!A:B,2,FALSE),"")</f>
        <v>3</v>
      </c>
      <c r="W2601" s="5">
        <v>1</v>
      </c>
      <c r="X2601" s="6" t="s">
        <v>25</v>
      </c>
      <c r="Y2601" s="5">
        <v>20201</v>
      </c>
      <c r="Z2601" s="5" t="s">
        <v>4008</v>
      </c>
      <c r="AA2601" s="5">
        <f>IF(ActividadesCom[[#This Row],[NIVEL 4]]&lt;&gt;0,VLOOKUP(ActividadesCom[[#This Row],[NIVEL 4]],Catálogo!A:B,2,FALSE),"")</f>
        <v>3</v>
      </c>
      <c r="AB2601" s="5">
        <v>1</v>
      </c>
      <c r="AC2601" s="6" t="s">
        <v>23</v>
      </c>
      <c r="AD2601" s="5">
        <v>20193</v>
      </c>
      <c r="AE2601" s="5" t="s">
        <v>4008</v>
      </c>
      <c r="AF2601" s="5">
        <f>IF(ActividadesCom[[#This Row],[NIVEL 5]]&lt;&gt;0,VLOOKUP(ActividadesCom[[#This Row],[NIVEL 5]],Catálogo!A:B,2,FALSE),"")</f>
        <v>3</v>
      </c>
      <c r="AG2601" s="5">
        <v>1</v>
      </c>
      <c r="AH2601" s="2"/>
    </row>
    <row r="2602" spans="1:34" s="151" customFormat="1" ht="30" hidden="1" customHeight="1" x14ac:dyDescent="0.25">
      <c r="A2602" s="147">
        <v>19470101</v>
      </c>
      <c r="B2602" s="148" t="str">
        <f>VLOOKUP(ActividadesCom[[#This Row],[NO. DE CONTROL]],'LISTADO ESTUDIANTES'!A:C,2,FALSE)</f>
        <v>UC TURRIZA PABLO GABRIEL</v>
      </c>
      <c r="C2602" s="148" t="str">
        <f>VLOOKUP(ActividadesCom[[#This Row],[NO. DE CONTROL]],'LISTADO ESTUDIANTES'!A:C,3,FALSE)</f>
        <v>INGENIERIA CIVIL</v>
      </c>
      <c r="D2602" s="149" t="str">
        <f>VLOOKUP(ActividadesCom[[#This Row],[NO. DE CONTROL]],'LISTADO ESTUDIANTES'!A:D,4,FALSE)</f>
        <v>EGRESADO(A)</v>
      </c>
      <c r="E2602" s="149">
        <f>SUM(ActividadesCom[[#This Row],[CRÉD. 1]],ActividadesCom[[#This Row],[CRÉD. 2]],ActividadesCom[[#This Row],[CRÉD. 3]],ActividadesCom[[#This Row],[CRÉD. 4]],ActividadesCom[[#This Row],[CRÉD. 5]])</f>
        <v>5</v>
      </c>
      <c r="F2602" s="150">
        <f>IF(ActividadesCom[[#This Row],[ÚLTIMO SEMESTRE CON CRÉDITOS]]&gt;0,ROUND(AVERAGE(ActividadesCom[[#This Row],[VALOR NIVEL 5]],ActividadesCom[[#This Row],[VALOR NIVEL 4]],ActividadesCom[[#This Row],[VALOR NIVEL 3]],ActividadesCom[[#This Row],[VALOR NIVEL 2]],ActividadesCom[[#This Row],[VALOR NIVEL 1]]),0),"")</f>
        <v>3</v>
      </c>
      <c r="G2602" s="149" t="str">
        <f>IF(ActividadesCom[[#This Row],[PROMEDIO]]="","",IF(ActividadesCom[[#This Row],[PROMEDIO]]&gt;=4,"EXCELENTE",IF(ActividadesCom[[#This Row],[PROMEDIO]]&gt;=3,"NOTABLE",IF(ActividadesCom[[#This Row],[PROMEDIO]]&gt;=2,"BUENO",IF(ActividadesCom[[#This Row],[PROMEDIO]]=1,"SUFICIENTE","")))))</f>
        <v>NOTABLE</v>
      </c>
      <c r="H2602" s="149">
        <f>MAX(ActividadesCom[[#This Row],[PERÍODO 1]],ActividadesCom[[#This Row],[PERÍODO 2]],ActividadesCom[[#This Row],[PERÍODO 3]],ActividadesCom[[#This Row],[PERÍODO 4]],ActividadesCom[[#This Row],[PERÍODO 5]])</f>
        <v>20251</v>
      </c>
      <c r="I2602" s="148" t="s">
        <v>6788</v>
      </c>
      <c r="J2602" s="149">
        <v>20251</v>
      </c>
      <c r="K2602" s="149" t="s">
        <v>4007</v>
      </c>
      <c r="L2602" s="149">
        <f>IF(ActividadesCom[[#This Row],[NIVEL 1]]&lt;&gt;0,VLOOKUP(ActividadesCom[[#This Row],[NIVEL 1]],Catálogo!A:B,2,FALSE),"")</f>
        <v>4</v>
      </c>
      <c r="M2602" s="149">
        <v>1</v>
      </c>
      <c r="N2602" s="148" t="s">
        <v>7286</v>
      </c>
      <c r="O2602" s="149">
        <v>20251</v>
      </c>
      <c r="P2602" s="149" t="s">
        <v>4007</v>
      </c>
      <c r="Q2602" s="149">
        <f>IF(ActividadesCom[[#This Row],[NIVEL 2]]&lt;&gt;0,VLOOKUP(ActividadesCom[[#This Row],[NIVEL 2]],Catálogo!A:B,2,FALSE),"")</f>
        <v>4</v>
      </c>
      <c r="R2602" s="149">
        <v>2</v>
      </c>
      <c r="S2602" s="148" t="s">
        <v>4476</v>
      </c>
      <c r="T2602" s="149">
        <v>20211</v>
      </c>
      <c r="U2602" s="149" t="s">
        <v>4007</v>
      </c>
      <c r="V2602" s="149">
        <f>IF(ActividadesCom[[#This Row],[NIVEL 3]]&lt;&gt;0,VLOOKUP(ActividadesCom[[#This Row],[NIVEL 3]],Catálogo!A:B,2,FALSE),"")</f>
        <v>4</v>
      </c>
      <c r="W2602" s="149">
        <v>1</v>
      </c>
      <c r="X2602" s="148" t="s">
        <v>2952</v>
      </c>
      <c r="Y2602" s="149">
        <v>20201</v>
      </c>
      <c r="Z2602" s="149" t="s">
        <v>4010</v>
      </c>
      <c r="AA2602" s="149">
        <f>IF(ActividadesCom[[#This Row],[NIVEL 4]]&lt;&gt;0,VLOOKUP(ActividadesCom[[#This Row],[NIVEL 4]],Catálogo!A:B,2,FALSE),"")</f>
        <v>1</v>
      </c>
      <c r="AB2602" s="149">
        <v>1</v>
      </c>
      <c r="AC2602" s="148"/>
      <c r="AD2602" s="149"/>
      <c r="AE2602" s="149"/>
      <c r="AF2602" s="149" t="str">
        <f>IF(ActividadesCom[[#This Row],[NIVEL 5]]&lt;&gt;0,VLOOKUP(ActividadesCom[[#This Row],[NIVEL 5]],Catálogo!A:B,2,FALSE),"")</f>
        <v/>
      </c>
      <c r="AG2602" s="149"/>
    </row>
    <row r="2603" spans="1:34" ht="30" customHeight="1" x14ac:dyDescent="0.25">
      <c r="A2603" s="7">
        <v>19470102</v>
      </c>
      <c r="B2603" s="6" t="str">
        <f>VLOOKUP(ActividadesCom[[#This Row],[NO. DE CONTROL]],'LISTADO ESTUDIANTES'!A:C,2,FALSE)</f>
        <v>GARCIA VIDAL LIMBERTH DEL JESUS</v>
      </c>
      <c r="C2603" s="6" t="str">
        <f>VLOOKUP(ActividadesCom[[#This Row],[NO. DE CONTROL]],'LISTADO ESTUDIANTES'!A:C,3,FALSE)</f>
        <v>INGENIERIA CIVIL</v>
      </c>
      <c r="D2603" s="5" t="str">
        <f>VLOOKUP(ActividadesCom[[#This Row],[NO. DE CONTROL]],'LISTADO ESTUDIANTES'!A:D,4,FALSE)</f>
        <v>ACTIVO(A)</v>
      </c>
      <c r="E2603" s="5">
        <f>SUM(ActividadesCom[[#This Row],[CRÉD. 1]],ActividadesCom[[#This Row],[CRÉD. 2]],ActividadesCom[[#This Row],[CRÉD. 3]],ActividadesCom[[#This Row],[CRÉD. 4]],ActividadesCom[[#This Row],[CRÉD. 5]])</f>
        <v>6</v>
      </c>
      <c r="F2603" s="17">
        <f>IF(ActividadesCom[[#This Row],[ÚLTIMO SEMESTRE CON CRÉDITOS]]&gt;0,ROUND(AVERAGE(ActividadesCom[[#This Row],[VALOR NIVEL 5]],ActividadesCom[[#This Row],[VALOR NIVEL 4]],ActividadesCom[[#This Row],[VALOR NIVEL 3]],ActividadesCom[[#This Row],[VALOR NIVEL 2]],ActividadesCom[[#This Row],[VALOR NIVEL 1]]),0),"")</f>
        <v>3</v>
      </c>
      <c r="G2603" s="5" t="str">
        <f>IF(ActividadesCom[[#This Row],[PROMEDIO]]="","",IF(ActividadesCom[[#This Row],[PROMEDIO]]&gt;=4,"EXCELENTE",IF(ActividadesCom[[#This Row],[PROMEDIO]]&gt;=3,"NOTABLE",IF(ActividadesCom[[#This Row],[PROMEDIO]]&gt;=2,"BUENO",IF(ActividadesCom[[#This Row],[PROMEDIO]]=1,"SUFICIENTE","")))))</f>
        <v>NOTABLE</v>
      </c>
      <c r="H2603" s="5">
        <f>MAX(ActividadesCom[[#This Row],[PERÍODO 1]],ActividadesCom[[#This Row],[PERÍODO 2]],ActividadesCom[[#This Row],[PERÍODO 3]],ActividadesCom[[#This Row],[PERÍODO 4]],ActividadesCom[[#This Row],[PERÍODO 5]])</f>
        <v>20261</v>
      </c>
      <c r="I2603" s="6" t="s">
        <v>1067</v>
      </c>
      <c r="J2603" s="5">
        <v>20193</v>
      </c>
      <c r="K2603" s="5" t="s">
        <v>4009</v>
      </c>
      <c r="L2603" s="5">
        <f>IF(ActividadesCom[[#This Row],[NIVEL 1]]&lt;&gt;0,VLOOKUP(ActividadesCom[[#This Row],[NIVEL 1]],Catálogo!A:B,2,FALSE),"")</f>
        <v>2</v>
      </c>
      <c r="M2603" s="5">
        <v>2</v>
      </c>
      <c r="N2603" s="6" t="s">
        <v>7389</v>
      </c>
      <c r="O2603" s="5">
        <v>20261</v>
      </c>
      <c r="P2603" s="5" t="s">
        <v>4007</v>
      </c>
      <c r="Q2603" s="5">
        <f>IF(ActividadesCom[[#This Row],[NIVEL 2]]&lt;&gt;0,VLOOKUP(ActividadesCom[[#This Row],[NIVEL 2]],Catálogo!A:B,2,FALSE),"")</f>
        <v>4</v>
      </c>
      <c r="R2603" s="5">
        <v>1</v>
      </c>
      <c r="S2603" s="6" t="s">
        <v>4476</v>
      </c>
      <c r="T2603" s="5">
        <v>20211</v>
      </c>
      <c r="U2603" s="5" t="s">
        <v>4008</v>
      </c>
      <c r="V2603" s="5">
        <f>IF(ActividadesCom[[#This Row],[NIVEL 3]]&lt;&gt;0,VLOOKUP(ActividadesCom[[#This Row],[NIVEL 3]],Catálogo!A:B,2,FALSE),"")</f>
        <v>3</v>
      </c>
      <c r="W2603" s="5">
        <v>1</v>
      </c>
      <c r="X2603" s="6" t="s">
        <v>2952</v>
      </c>
      <c r="Y2603" s="5">
        <v>20201</v>
      </c>
      <c r="Z2603" s="5" t="s">
        <v>4008</v>
      </c>
      <c r="AA2603" s="5">
        <f>IF(ActividadesCom[[#This Row],[NIVEL 4]]&lt;&gt;0,VLOOKUP(ActividadesCom[[#This Row],[NIVEL 4]],Catálogo!A:B,2,FALSE),"")</f>
        <v>3</v>
      </c>
      <c r="AB2603" s="5">
        <v>1</v>
      </c>
      <c r="AC2603" s="6" t="s">
        <v>42</v>
      </c>
      <c r="AD2603" s="5">
        <v>20193</v>
      </c>
      <c r="AE2603" s="5" t="s">
        <v>4008</v>
      </c>
      <c r="AF2603" s="5">
        <f>IF(ActividadesCom[[#This Row],[NIVEL 5]]&lt;&gt;0,VLOOKUP(ActividadesCom[[#This Row],[NIVEL 5]],Catálogo!A:B,2,FALSE),"")</f>
        <v>3</v>
      </c>
      <c r="AG2603" s="5">
        <v>1</v>
      </c>
      <c r="AH2603" s="2"/>
    </row>
    <row r="2604" spans="1:34" ht="30" hidden="1" customHeight="1" x14ac:dyDescent="0.25">
      <c r="A2604" s="7">
        <v>19470103</v>
      </c>
      <c r="B2604" s="6" t="str">
        <f>VLOOKUP(ActividadesCom[[#This Row],[NO. DE CONTROL]],'LISTADO ESTUDIANTES'!A:C,2,FALSE)</f>
        <v>NAAL CONTRERAS CINDY ANAHI</v>
      </c>
      <c r="C2604" s="6" t="str">
        <f>VLOOKUP(ActividadesCom[[#This Row],[NO. DE CONTROL]],'LISTADO ESTUDIANTES'!A:C,3,FALSE)</f>
        <v>INGENIERIA EN ADMINISTRACION</v>
      </c>
      <c r="D2604" s="5" t="str">
        <f>VLOOKUP(ActividadesCom[[#This Row],[NO. DE CONTROL]],'LISTADO ESTUDIANTES'!A:D,4,FALSE)</f>
        <v>EGRESADO(A)</v>
      </c>
      <c r="E2604" s="5">
        <f>SUM(ActividadesCom[[#This Row],[CRÉD. 1]],ActividadesCom[[#This Row],[CRÉD. 2]],ActividadesCom[[#This Row],[CRÉD. 3]],ActividadesCom[[#This Row],[CRÉD. 4]],ActividadesCom[[#This Row],[CRÉD. 5]])</f>
        <v>5</v>
      </c>
      <c r="F2604" s="17">
        <f>IF(ActividadesCom[[#This Row],[ÚLTIMO SEMESTRE CON CRÉDITOS]]&gt;0,ROUND(AVERAGE(ActividadesCom[[#This Row],[VALOR NIVEL 5]],ActividadesCom[[#This Row],[VALOR NIVEL 4]],ActividadesCom[[#This Row],[VALOR NIVEL 3]],ActividadesCom[[#This Row],[VALOR NIVEL 2]],ActividadesCom[[#This Row],[VALOR NIVEL 1]]),0),"")</f>
        <v>3</v>
      </c>
      <c r="G2604" s="5" t="str">
        <f>IF(ActividadesCom[[#This Row],[PROMEDIO]]="","",IF(ActividadesCom[[#This Row],[PROMEDIO]]&gt;=4,"EXCELENTE",IF(ActividadesCom[[#This Row],[PROMEDIO]]&gt;=3,"NOTABLE",IF(ActividadesCom[[#This Row],[PROMEDIO]]&gt;=2,"BUENO",IF(ActividadesCom[[#This Row],[PROMEDIO]]=1,"SUFICIENTE","")))))</f>
        <v>NOTABLE</v>
      </c>
      <c r="H2604" s="5">
        <f>MAX(ActividadesCom[[#This Row],[PERÍODO 1]],ActividadesCom[[#This Row],[PERÍODO 2]],ActividadesCom[[#This Row],[PERÍODO 3]],ActividadesCom[[#This Row],[PERÍODO 4]],ActividadesCom[[#This Row],[PERÍODO 5]])</f>
        <v>20221</v>
      </c>
      <c r="I2604" s="6" t="s">
        <v>5353</v>
      </c>
      <c r="J2604" s="5">
        <v>20221</v>
      </c>
      <c r="K2604" s="5" t="s">
        <v>4007</v>
      </c>
      <c r="L2604" s="5">
        <f>IF(ActividadesCom[[#This Row],[NIVEL 1]]&lt;&gt;0,VLOOKUP(ActividadesCom[[#This Row],[NIVEL 1]],Catálogo!A:B,2,FALSE),"")</f>
        <v>4</v>
      </c>
      <c r="M2604" s="5">
        <v>1</v>
      </c>
      <c r="N2604" s="6" t="s">
        <v>5634</v>
      </c>
      <c r="O2604" s="5">
        <v>20221</v>
      </c>
      <c r="P2604" s="5" t="s">
        <v>4007</v>
      </c>
      <c r="Q2604" s="5">
        <v>4</v>
      </c>
      <c r="R2604" s="5">
        <v>1</v>
      </c>
      <c r="S2604" s="6" t="s">
        <v>4887</v>
      </c>
      <c r="T2604" s="5">
        <v>20221</v>
      </c>
      <c r="U2604" s="5" t="s">
        <v>4007</v>
      </c>
      <c r="V2604" s="5">
        <f>IF(ActividadesCom[[#This Row],[NIVEL 3]]&lt;&gt;0,VLOOKUP(ActividadesCom[[#This Row],[NIVEL 3]],Catálogo!A:B,2,FALSE),"")</f>
        <v>4</v>
      </c>
      <c r="W2604" s="5">
        <v>1</v>
      </c>
      <c r="X2604" s="6" t="s">
        <v>2777</v>
      </c>
      <c r="Y2604" s="5">
        <v>20201</v>
      </c>
      <c r="Z2604" s="5" t="s">
        <v>4009</v>
      </c>
      <c r="AA2604" s="5">
        <f>IF(ActividadesCom[[#This Row],[NIVEL 4]]&lt;&gt;0,VLOOKUP(ActividadesCom[[#This Row],[NIVEL 4]],Catálogo!A:B,2,FALSE),"")</f>
        <v>2</v>
      </c>
      <c r="AB2604" s="5">
        <v>1</v>
      </c>
      <c r="AC2604" s="6" t="s">
        <v>11</v>
      </c>
      <c r="AD2604" s="5">
        <v>20193</v>
      </c>
      <c r="AE2604" s="5" t="s">
        <v>4009</v>
      </c>
      <c r="AF2604" s="5">
        <f>IF(ActividadesCom[[#This Row],[NIVEL 5]]&lt;&gt;0,VLOOKUP(ActividadesCom[[#This Row],[NIVEL 5]],Catálogo!A:B,2,FALSE),"")</f>
        <v>2</v>
      </c>
      <c r="AG2604" s="5">
        <v>1</v>
      </c>
      <c r="AH2604" s="2"/>
    </row>
    <row r="2605" spans="1:34" ht="30" hidden="1" customHeight="1" x14ac:dyDescent="0.25">
      <c r="A2605" s="7">
        <v>19470104</v>
      </c>
      <c r="B2605" s="6" t="str">
        <f>VLOOKUP(ActividadesCom[[#This Row],[NO. DE CONTROL]],'LISTADO ESTUDIANTES'!A:C,2,FALSE)</f>
        <v>BAQUEIRO SULU CARLOS EMMANUEL</v>
      </c>
      <c r="C2605" s="6" t="str">
        <f>VLOOKUP(ActividadesCom[[#This Row],[NO. DE CONTROL]],'LISTADO ESTUDIANTES'!A:C,3,FALSE)</f>
        <v>INGENIERIA EN ADMINISTRACION</v>
      </c>
      <c r="D2605" s="5" t="str">
        <f>VLOOKUP(ActividadesCom[[#This Row],[NO. DE CONTROL]],'LISTADO ESTUDIANTES'!A:D,4,FALSE)</f>
        <v>EGRESADO(A)</v>
      </c>
      <c r="E2605" s="5">
        <f>SUM(ActividadesCom[[#This Row],[CRÉD. 1]],ActividadesCom[[#This Row],[CRÉD. 2]],ActividadesCom[[#This Row],[CRÉD. 3]],ActividadesCom[[#This Row],[CRÉD. 4]],ActividadesCom[[#This Row],[CRÉD. 5]])</f>
        <v>5</v>
      </c>
      <c r="F2605" s="17">
        <f>IF(ActividadesCom[[#This Row],[ÚLTIMO SEMESTRE CON CRÉDITOS]]&gt;0,ROUND(AVERAGE(ActividadesCom[[#This Row],[VALOR NIVEL 5]],ActividadesCom[[#This Row],[VALOR NIVEL 4]],ActividadesCom[[#This Row],[VALOR NIVEL 3]],ActividadesCom[[#This Row],[VALOR NIVEL 2]],ActividadesCom[[#This Row],[VALOR NIVEL 1]]),0),"")</f>
        <v>3</v>
      </c>
      <c r="G2605" s="5" t="str">
        <f>IF(ActividadesCom[[#This Row],[PROMEDIO]]="","",IF(ActividadesCom[[#This Row],[PROMEDIO]]&gt;=4,"EXCELENTE",IF(ActividadesCom[[#This Row],[PROMEDIO]]&gt;=3,"NOTABLE",IF(ActividadesCom[[#This Row],[PROMEDIO]]&gt;=2,"BUENO",IF(ActividadesCom[[#This Row],[PROMEDIO]]=1,"SUFICIENTE","")))))</f>
        <v>NOTABLE</v>
      </c>
      <c r="H2605" s="5">
        <f>MAX(ActividadesCom[[#This Row],[PERÍODO 1]],ActividadesCom[[#This Row],[PERÍODO 2]],ActividadesCom[[#This Row],[PERÍODO 3]],ActividadesCom[[#This Row],[PERÍODO 4]],ActividadesCom[[#This Row],[PERÍODO 5]])</f>
        <v>20231</v>
      </c>
      <c r="I2605" s="45" t="s">
        <v>5741</v>
      </c>
      <c r="J2605" s="44">
        <v>20223</v>
      </c>
      <c r="K2605" s="44" t="s">
        <v>4010</v>
      </c>
      <c r="L2605" s="44">
        <f>IF(ActividadesCom[[#This Row],[NIVEL 1]]&lt;&gt;0,VLOOKUP(ActividadesCom[[#This Row],[NIVEL 1]],Catálogo!A:B,2,FALSE),"")</f>
        <v>1</v>
      </c>
      <c r="M2605" s="44">
        <v>1</v>
      </c>
      <c r="N2605" s="6" t="s">
        <v>5695</v>
      </c>
      <c r="O2605" s="5">
        <v>20213</v>
      </c>
      <c r="P2605" s="5" t="s">
        <v>4008</v>
      </c>
      <c r="Q2605" s="5">
        <f>IF(ActividadesCom[[#This Row],[NIVEL 2]]&lt;&gt;0,VLOOKUP(ActividadesCom[[#This Row],[NIVEL 2]],Catálogo!A:B,2,FALSE),"")</f>
        <v>3</v>
      </c>
      <c r="R2605" s="5">
        <v>1</v>
      </c>
      <c r="S2605" s="6" t="s">
        <v>5354</v>
      </c>
      <c r="T2605" s="5">
        <v>20231</v>
      </c>
      <c r="U2605" s="5" t="s">
        <v>4008</v>
      </c>
      <c r="V2605" s="5">
        <f>IF(ActividadesCom[[#This Row],[NIVEL 3]]&lt;&gt;0,VLOOKUP(ActividadesCom[[#This Row],[NIVEL 3]],Catálogo!A:B,2,FALSE),"")</f>
        <v>3</v>
      </c>
      <c r="W2605" s="5">
        <v>1</v>
      </c>
      <c r="X2605" s="6" t="s">
        <v>2531</v>
      </c>
      <c r="Y2605" s="5">
        <v>20201</v>
      </c>
      <c r="Z2605" s="5" t="s">
        <v>4008</v>
      </c>
      <c r="AA2605" s="5">
        <f>IF(ActividadesCom[[#This Row],[NIVEL 4]]&lt;&gt;0,VLOOKUP(ActividadesCom[[#This Row],[NIVEL 4]],Catálogo!A:B,2,FALSE),"")</f>
        <v>3</v>
      </c>
      <c r="AB2605" s="5">
        <v>1</v>
      </c>
      <c r="AC2605" s="6" t="s">
        <v>31</v>
      </c>
      <c r="AD2605" s="5">
        <v>20193</v>
      </c>
      <c r="AE2605" s="5" t="s">
        <v>4008</v>
      </c>
      <c r="AF2605" s="5">
        <f>IF(ActividadesCom[[#This Row],[NIVEL 5]]&lt;&gt;0,VLOOKUP(ActividadesCom[[#This Row],[NIVEL 5]],Catálogo!A:B,2,FALSE),"")</f>
        <v>3</v>
      </c>
      <c r="AG2605" s="5">
        <v>1</v>
      </c>
      <c r="AH2605" s="2"/>
    </row>
    <row r="2606" spans="1:34" ht="30" hidden="1" customHeight="1" x14ac:dyDescent="0.25">
      <c r="A2606" s="7">
        <v>19470105</v>
      </c>
      <c r="B2606" s="6" t="str">
        <f>VLOOKUP(ActividadesCom[[#This Row],[NO. DE CONTROL]],'LISTADO ESTUDIANTES'!A:C,2,FALSE)</f>
        <v>EUAN COLLI YAURI LAYESVKA</v>
      </c>
      <c r="C2606" s="6" t="str">
        <f>VLOOKUP(ActividadesCom[[#This Row],[NO. DE CONTROL]],'LISTADO ESTUDIANTES'!A:C,3,FALSE)</f>
        <v>INGENIERIA CIVIL</v>
      </c>
      <c r="D2606" s="5" t="str">
        <f>VLOOKUP(ActividadesCom[[#This Row],[NO. DE CONTROL]],'LISTADO ESTUDIANTES'!A:D,4,FALSE)</f>
        <v>EGRESADO(A)</v>
      </c>
      <c r="E2606" s="5">
        <f>SUM(ActividadesCom[[#This Row],[CRÉD. 1]],ActividadesCom[[#This Row],[CRÉD. 2]],ActividadesCom[[#This Row],[CRÉD. 3]],ActividadesCom[[#This Row],[CRÉD. 4]],ActividadesCom[[#This Row],[CRÉD. 5]])</f>
        <v>5</v>
      </c>
      <c r="F2606" s="17">
        <f>IF(ActividadesCom[[#This Row],[ÚLTIMO SEMESTRE CON CRÉDITOS]]&gt;0,ROUND(AVERAGE(ActividadesCom[[#This Row],[VALOR NIVEL 5]],ActividadesCom[[#This Row],[VALOR NIVEL 4]],ActividadesCom[[#This Row],[VALOR NIVEL 3]],ActividadesCom[[#This Row],[VALOR NIVEL 2]],ActividadesCom[[#This Row],[VALOR NIVEL 1]]),0),"")</f>
        <v>3</v>
      </c>
      <c r="G2606" s="5" t="str">
        <f>IF(ActividadesCom[[#This Row],[PROMEDIO]]="","",IF(ActividadesCom[[#This Row],[PROMEDIO]]&gt;=4,"EXCELENTE",IF(ActividadesCom[[#This Row],[PROMEDIO]]&gt;=3,"NOTABLE",IF(ActividadesCom[[#This Row],[PROMEDIO]]&gt;=2,"BUENO",IF(ActividadesCom[[#This Row],[PROMEDIO]]=1,"SUFICIENTE","")))))</f>
        <v>NOTABLE</v>
      </c>
      <c r="H2606" s="5">
        <f>MAX(ActividadesCom[[#This Row],[PERÍODO 1]],ActividadesCom[[#This Row],[PERÍODO 2]],ActividadesCom[[#This Row],[PERÍODO 3]],ActividadesCom[[#This Row],[PERÍODO 4]],ActividadesCom[[#This Row],[PERÍODO 5]])</f>
        <v>20221</v>
      </c>
      <c r="I2606" s="6" t="s">
        <v>523</v>
      </c>
      <c r="J2606" s="5">
        <v>20193</v>
      </c>
      <c r="K2606" s="5" t="s">
        <v>4009</v>
      </c>
      <c r="L2606" s="5">
        <f>IF(ActividadesCom[[#This Row],[NIVEL 1]]&lt;&gt;0,VLOOKUP(ActividadesCom[[#This Row],[NIVEL 1]],Catálogo!A:B,2,FALSE),"")</f>
        <v>2</v>
      </c>
      <c r="M2606" s="5">
        <v>1</v>
      </c>
      <c r="N2606" s="6" t="s">
        <v>523</v>
      </c>
      <c r="O2606" s="5">
        <v>20201</v>
      </c>
      <c r="P2606" s="5" t="s">
        <v>4008</v>
      </c>
      <c r="Q2606" s="5">
        <f>IF(ActividadesCom[[#This Row],[NIVEL 2]]&lt;&gt;0,VLOOKUP(ActividadesCom[[#This Row],[NIVEL 2]],Catálogo!A:B,2,FALSE),"")</f>
        <v>3</v>
      </c>
      <c r="R2606" s="5">
        <v>1</v>
      </c>
      <c r="S2606" s="6" t="s">
        <v>4910</v>
      </c>
      <c r="T2606" s="5">
        <v>20221</v>
      </c>
      <c r="U2606" s="5" t="s">
        <v>4008</v>
      </c>
      <c r="V2606" s="5">
        <f>IF(ActividadesCom[[#This Row],[NIVEL 3]]&lt;&gt;0,VLOOKUP(ActividadesCom[[#This Row],[NIVEL 3]],Catálogo!A:B,2,FALSE),"")</f>
        <v>3</v>
      </c>
      <c r="W2606" s="5">
        <v>1</v>
      </c>
      <c r="X2606" s="6" t="s">
        <v>523</v>
      </c>
      <c r="Y2606" s="5">
        <v>20221</v>
      </c>
      <c r="Z2606" s="5" t="s">
        <v>4009</v>
      </c>
      <c r="AA2606" s="5">
        <f>IF(ActividadesCom[[#This Row],[NIVEL 4]]&lt;&gt;0,VLOOKUP(ActividadesCom[[#This Row],[NIVEL 4]],Catálogo!A:B,2,FALSE),"")</f>
        <v>2</v>
      </c>
      <c r="AB2606" s="5">
        <v>1</v>
      </c>
      <c r="AC2606" s="6" t="s">
        <v>5374</v>
      </c>
      <c r="AD2606" s="5">
        <v>20221</v>
      </c>
      <c r="AE2606" s="5" t="s">
        <v>4007</v>
      </c>
      <c r="AF2606" s="5">
        <f>IF(ActividadesCom[[#This Row],[NIVEL 5]]&lt;&gt;0,VLOOKUP(ActividadesCom[[#This Row],[NIVEL 5]],Catálogo!A:B,2,FALSE),"")</f>
        <v>4</v>
      </c>
      <c r="AG2606" s="5">
        <v>1</v>
      </c>
      <c r="AH2606" s="2"/>
    </row>
    <row r="2607" spans="1:34" ht="30" hidden="1" customHeight="1" x14ac:dyDescent="0.25">
      <c r="A2607" s="7">
        <v>19470106</v>
      </c>
      <c r="B2607" s="6" t="str">
        <f>VLOOKUP(ActividadesCom[[#This Row],[NO. DE CONTROL]],'LISTADO ESTUDIANTES'!A:C,2,FALSE)</f>
        <v>CASTELLANOS PEREZ REINA DEL JESUS</v>
      </c>
      <c r="C2607" s="6" t="str">
        <f>VLOOKUP(ActividadesCom[[#This Row],[NO. DE CONTROL]],'LISTADO ESTUDIANTES'!A:C,3,FALSE)</f>
        <v>INGENIERIA EN ADMINISTRACION</v>
      </c>
      <c r="D2607" s="5" t="str">
        <f>VLOOKUP(ActividadesCom[[#This Row],[NO. DE CONTROL]],'LISTADO ESTUDIANTES'!A:D,4,FALSE)</f>
        <v>EGRESADO(A)</v>
      </c>
      <c r="E2607" s="5">
        <f>SUM(ActividadesCom[[#This Row],[CRÉD. 1]],ActividadesCom[[#This Row],[CRÉD. 2]],ActividadesCom[[#This Row],[CRÉD. 3]],ActividadesCom[[#This Row],[CRÉD. 4]],ActividadesCom[[#This Row],[CRÉD. 5]])</f>
        <v>5</v>
      </c>
      <c r="F2607" s="17">
        <f>IF(ActividadesCom[[#This Row],[ÚLTIMO SEMESTRE CON CRÉDITOS]]&gt;0,ROUND(AVERAGE(ActividadesCom[[#This Row],[VALOR NIVEL 5]],ActividadesCom[[#This Row],[VALOR NIVEL 4]],ActividadesCom[[#This Row],[VALOR NIVEL 3]],ActividadesCom[[#This Row],[VALOR NIVEL 2]],ActividadesCom[[#This Row],[VALOR NIVEL 1]]),0),"")</f>
        <v>3</v>
      </c>
      <c r="G2607" s="5" t="str">
        <f>IF(ActividadesCom[[#This Row],[PROMEDIO]]="","",IF(ActividadesCom[[#This Row],[PROMEDIO]]&gt;=4,"EXCELENTE",IF(ActividadesCom[[#This Row],[PROMEDIO]]&gt;=3,"NOTABLE",IF(ActividadesCom[[#This Row],[PROMEDIO]]&gt;=2,"BUENO",IF(ActividadesCom[[#This Row],[PROMEDIO]]=1,"SUFICIENTE","")))))</f>
        <v>NOTABLE</v>
      </c>
      <c r="H2607" s="5">
        <f>MAX(ActividadesCom[[#This Row],[PERÍODO 1]],ActividadesCom[[#This Row],[PERÍODO 2]],ActividadesCom[[#This Row],[PERÍODO 3]],ActividadesCom[[#This Row],[PERÍODO 4]],ActividadesCom[[#This Row],[PERÍODO 5]])</f>
        <v>20221</v>
      </c>
      <c r="I2607" s="6" t="s">
        <v>1100</v>
      </c>
      <c r="J2607" s="5">
        <v>20193</v>
      </c>
      <c r="K2607" s="5" t="s">
        <v>4009</v>
      </c>
      <c r="L2607" s="5">
        <f>IF(ActividadesCom[[#This Row],[NIVEL 1]]&lt;&gt;0,VLOOKUP(ActividadesCom[[#This Row],[NIVEL 1]],Catálogo!A:B,2,FALSE),"")</f>
        <v>2</v>
      </c>
      <c r="M2607" s="5">
        <v>2</v>
      </c>
      <c r="N2607" s="6" t="s">
        <v>5353</v>
      </c>
      <c r="O2607" s="5">
        <v>20221</v>
      </c>
      <c r="P2607" s="5" t="s">
        <v>4007</v>
      </c>
      <c r="Q2607" s="5">
        <f>IF(ActividadesCom[[#This Row],[NIVEL 2]]&lt;&gt;0,VLOOKUP(ActividadesCom[[#This Row],[NIVEL 2]],Catálogo!A:B,2,FALSE),"")</f>
        <v>4</v>
      </c>
      <c r="R2607" s="5">
        <v>1</v>
      </c>
      <c r="S2607" s="6"/>
      <c r="T2607" s="5"/>
      <c r="U2607" s="5"/>
      <c r="V2607" s="5" t="str">
        <f>IF(ActividadesCom[[#This Row],[NIVEL 3]]&lt;&gt;0,VLOOKUP(ActividadesCom[[#This Row],[NIVEL 3]],Catálogo!A:B,2,FALSE),"")</f>
        <v/>
      </c>
      <c r="W2607" s="5"/>
      <c r="X2607" s="6" t="s">
        <v>3036</v>
      </c>
      <c r="Y2607" s="5">
        <v>20201</v>
      </c>
      <c r="Z2607" s="5" t="s">
        <v>4008</v>
      </c>
      <c r="AA2607" s="5">
        <f>IF(ActividadesCom[[#This Row],[NIVEL 4]]&lt;&gt;0,VLOOKUP(ActividadesCom[[#This Row],[NIVEL 4]],Catálogo!A:B,2,FALSE),"")</f>
        <v>3</v>
      </c>
      <c r="AB2607" s="5">
        <v>1</v>
      </c>
      <c r="AC2607" s="6" t="s">
        <v>34</v>
      </c>
      <c r="AD2607" s="5">
        <v>20193</v>
      </c>
      <c r="AE2607" s="5" t="s">
        <v>4007</v>
      </c>
      <c r="AF2607" s="5">
        <f>IF(ActividadesCom[[#This Row],[NIVEL 5]]&lt;&gt;0,VLOOKUP(ActividadesCom[[#This Row],[NIVEL 5]],Catálogo!A:B,2,FALSE),"")</f>
        <v>4</v>
      </c>
      <c r="AG2607" s="5">
        <v>1</v>
      </c>
      <c r="AH2607" s="2"/>
    </row>
    <row r="2608" spans="1:34" ht="30" hidden="1" customHeight="1" x14ac:dyDescent="0.25">
      <c r="A2608" s="7">
        <v>19470107</v>
      </c>
      <c r="B2608" s="6" t="str">
        <f>VLOOKUP(ActividadesCom[[#This Row],[NO. DE CONTROL]],'LISTADO ESTUDIANTES'!A:C,2,FALSE)</f>
        <v>JIMENEZ ROSADO DAYANA</v>
      </c>
      <c r="C2608" s="6" t="str">
        <f>VLOOKUP(ActividadesCom[[#This Row],[NO. DE CONTROL]],'LISTADO ESTUDIANTES'!A:C,3,FALSE)</f>
        <v>INGENIERIA EN ADMINISTRACION</v>
      </c>
      <c r="D2608" s="5" t="str">
        <f>VLOOKUP(ActividadesCom[[#This Row],[NO. DE CONTROL]],'LISTADO ESTUDIANTES'!A:D,4,FALSE)</f>
        <v>EGRESADO(A)</v>
      </c>
      <c r="E2608" s="5">
        <f>SUM(ActividadesCom[[#This Row],[CRÉD. 1]],ActividadesCom[[#This Row],[CRÉD. 2]],ActividadesCom[[#This Row],[CRÉD. 3]],ActividadesCom[[#This Row],[CRÉD. 4]],ActividadesCom[[#This Row],[CRÉD. 5]])</f>
        <v>6</v>
      </c>
      <c r="F2608" s="17">
        <f>IF(ActividadesCom[[#This Row],[ÚLTIMO SEMESTRE CON CRÉDITOS]]&gt;0,ROUND(AVERAGE(ActividadesCom[[#This Row],[VALOR NIVEL 5]],ActividadesCom[[#This Row],[VALOR NIVEL 4]],ActividadesCom[[#This Row],[VALOR NIVEL 3]],ActividadesCom[[#This Row],[VALOR NIVEL 2]],ActividadesCom[[#This Row],[VALOR NIVEL 1]]),0),"")</f>
        <v>3</v>
      </c>
      <c r="G2608" s="5" t="str">
        <f>IF(ActividadesCom[[#This Row],[PROMEDIO]]="","",IF(ActividadesCom[[#This Row],[PROMEDIO]]&gt;=4,"EXCELENTE",IF(ActividadesCom[[#This Row],[PROMEDIO]]&gt;=3,"NOTABLE",IF(ActividadesCom[[#This Row],[PROMEDIO]]&gt;=2,"BUENO",IF(ActividadesCom[[#This Row],[PROMEDIO]]=1,"SUFICIENTE","")))))</f>
        <v>NOTABLE</v>
      </c>
      <c r="H2608" s="5">
        <f>MAX(ActividadesCom[[#This Row],[PERÍODO 1]],ActividadesCom[[#This Row],[PERÍODO 2]],ActividadesCom[[#This Row],[PERÍODO 3]],ActividadesCom[[#This Row],[PERÍODO 4]],ActividadesCom[[#This Row],[PERÍODO 5]])</f>
        <v>20233</v>
      </c>
      <c r="I2608" s="6" t="s">
        <v>3518</v>
      </c>
      <c r="J2608" s="5">
        <v>20221</v>
      </c>
      <c r="K2608" s="5" t="s">
        <v>4009</v>
      </c>
      <c r="L2608" s="5">
        <f>IF(ActividadesCom[[#This Row],[NIVEL 1]]&lt;&gt;0,VLOOKUP(ActividadesCom[[#This Row],[NIVEL 1]],Catálogo!A:B,2,FALSE),"")</f>
        <v>2</v>
      </c>
      <c r="M2608" s="5">
        <v>1</v>
      </c>
      <c r="N2608" s="6" t="s">
        <v>5634</v>
      </c>
      <c r="O2608" s="5">
        <v>20221</v>
      </c>
      <c r="P2608" s="5" t="s">
        <v>4007</v>
      </c>
      <c r="Q2608" s="5">
        <f>IF(ActividadesCom[[#This Row],[NIVEL 2]]&lt;&gt;0,VLOOKUP(ActividadesCom[[#This Row],[NIVEL 2]],Catálogo!A:B,2,FALSE),"")</f>
        <v>4</v>
      </c>
      <c r="R2608" s="5">
        <v>1</v>
      </c>
      <c r="S2608" s="6" t="s">
        <v>6265</v>
      </c>
      <c r="T2608" s="5">
        <v>20233</v>
      </c>
      <c r="U2608" s="5" t="s">
        <v>4007</v>
      </c>
      <c r="V2608" s="5">
        <f>IF(ActividadesCom[[#This Row],[NIVEL 3]]&lt;&gt;0,VLOOKUP(ActividadesCom[[#This Row],[NIVEL 3]],Catálogo!A:B,2,FALSE),"")</f>
        <v>4</v>
      </c>
      <c r="W2608" s="5">
        <v>2</v>
      </c>
      <c r="X2608" s="6" t="s">
        <v>2777</v>
      </c>
      <c r="Y2608" s="5">
        <v>20201</v>
      </c>
      <c r="Z2608" s="5" t="s">
        <v>4009</v>
      </c>
      <c r="AA2608" s="5">
        <f>IF(ActividadesCom[[#This Row],[NIVEL 4]]&lt;&gt;0,VLOOKUP(ActividadesCom[[#This Row],[NIVEL 4]],Catálogo!A:B,2,FALSE),"")</f>
        <v>2</v>
      </c>
      <c r="AB2608" s="5">
        <v>1</v>
      </c>
      <c r="AC2608" s="6" t="s">
        <v>133</v>
      </c>
      <c r="AD2608" s="5">
        <v>20193</v>
      </c>
      <c r="AE2608" s="5" t="s">
        <v>4008</v>
      </c>
      <c r="AF2608" s="5">
        <f>IF(ActividadesCom[[#This Row],[NIVEL 5]]&lt;&gt;0,VLOOKUP(ActividadesCom[[#This Row],[NIVEL 5]],Catálogo!A:B,2,FALSE),"")</f>
        <v>3</v>
      </c>
      <c r="AG2608" s="5">
        <v>1</v>
      </c>
      <c r="AH2608" s="2"/>
    </row>
    <row r="2609" spans="1:34" ht="30" hidden="1" customHeight="1" x14ac:dyDescent="0.25">
      <c r="A2609" s="7">
        <v>19470108</v>
      </c>
      <c r="B2609" s="6" t="str">
        <f>VLOOKUP(ActividadesCom[[#This Row],[NO. DE CONTROL]],'LISTADO ESTUDIANTES'!A:C,2,FALSE)</f>
        <v>OLAN QUINTAL ARI EDUARDO</v>
      </c>
      <c r="C2609" s="6" t="str">
        <f>VLOOKUP(ActividadesCom[[#This Row],[NO. DE CONTROL]],'LISTADO ESTUDIANTES'!A:C,3,FALSE)</f>
        <v>INGENIERIA EN ADMINISTRACION</v>
      </c>
      <c r="D2609" s="5" t="str">
        <f>VLOOKUP(ActividadesCom[[#This Row],[NO. DE CONTROL]],'LISTADO ESTUDIANTES'!A:D,4,FALSE)</f>
        <v>EGRESADO(A)</v>
      </c>
      <c r="E2609" s="5">
        <f>SUM(ActividadesCom[[#This Row],[CRÉD. 1]],ActividadesCom[[#This Row],[CRÉD. 2]],ActividadesCom[[#This Row],[CRÉD. 3]],ActividadesCom[[#This Row],[CRÉD. 4]],ActividadesCom[[#This Row],[CRÉD. 5]])</f>
        <v>5</v>
      </c>
      <c r="F2609" s="17">
        <f>IF(ActividadesCom[[#This Row],[ÚLTIMO SEMESTRE CON CRÉDITOS]]&gt;0,ROUND(AVERAGE(ActividadesCom[[#This Row],[VALOR NIVEL 5]],ActividadesCom[[#This Row],[VALOR NIVEL 4]],ActividadesCom[[#This Row],[VALOR NIVEL 3]],ActividadesCom[[#This Row],[VALOR NIVEL 2]],ActividadesCom[[#This Row],[VALOR NIVEL 1]]),0),"")</f>
        <v>4</v>
      </c>
      <c r="G2609" s="5" t="str">
        <f>IF(ActividadesCom[[#This Row],[PROMEDIO]]="","",IF(ActividadesCom[[#This Row],[PROMEDIO]]&gt;=4,"EXCELENTE",IF(ActividadesCom[[#This Row],[PROMEDIO]]&gt;=3,"NOTABLE",IF(ActividadesCom[[#This Row],[PROMEDIO]]&gt;=2,"BUENO",IF(ActividadesCom[[#This Row],[PROMEDIO]]=1,"SUFICIENTE","")))))</f>
        <v>EXCELENTE</v>
      </c>
      <c r="H2609" s="5">
        <f>MAX(ActividadesCom[[#This Row],[PERÍODO 1]],ActividadesCom[[#This Row],[PERÍODO 2]],ActividadesCom[[#This Row],[PERÍODO 3]],ActividadesCom[[#This Row],[PERÍODO 4]],ActividadesCom[[#This Row],[PERÍODO 5]])</f>
        <v>20221</v>
      </c>
      <c r="I2609" s="6" t="s">
        <v>5353</v>
      </c>
      <c r="J2609" s="5">
        <v>20221</v>
      </c>
      <c r="K2609" s="5" t="s">
        <v>4007</v>
      </c>
      <c r="L2609" s="5">
        <f>IF(ActividadesCom[[#This Row],[NIVEL 1]]&lt;&gt;0,VLOOKUP(ActividadesCom[[#This Row],[NIVEL 1]],Catálogo!A:B,2,FALSE),"")</f>
        <v>4</v>
      </c>
      <c r="M2609" s="5">
        <v>1</v>
      </c>
      <c r="N2609" s="6" t="s">
        <v>5634</v>
      </c>
      <c r="O2609" s="5">
        <v>20221</v>
      </c>
      <c r="P2609" s="5" t="s">
        <v>4007</v>
      </c>
      <c r="Q2609" s="5">
        <f>IF(ActividadesCom[[#This Row],[NIVEL 2]]&lt;&gt;0,VLOOKUP(ActividadesCom[[#This Row],[NIVEL 2]],Catálogo!A:B,2,FALSE),"")</f>
        <v>4</v>
      </c>
      <c r="R2609" s="5">
        <v>1</v>
      </c>
      <c r="S2609" s="6" t="s">
        <v>5695</v>
      </c>
      <c r="T2609" s="5">
        <v>20213</v>
      </c>
      <c r="U2609" s="5" t="s">
        <v>4008</v>
      </c>
      <c r="V2609" s="5">
        <f>IF(ActividadesCom[[#This Row],[NIVEL 3]]&lt;&gt;0,VLOOKUP(ActividadesCom[[#This Row],[NIVEL 3]],Catálogo!A:B,2,FALSE),"")</f>
        <v>3</v>
      </c>
      <c r="W2609" s="5">
        <v>1</v>
      </c>
      <c r="X2609" s="6" t="s">
        <v>3036</v>
      </c>
      <c r="Y2609" s="5">
        <v>20201</v>
      </c>
      <c r="Z2609" s="5" t="s">
        <v>4008</v>
      </c>
      <c r="AA2609" s="5">
        <f>IF(ActividadesCom[[#This Row],[NIVEL 4]]&lt;&gt;0,VLOOKUP(ActividadesCom[[#This Row],[NIVEL 4]],Catálogo!A:B,2,FALSE),"")</f>
        <v>3</v>
      </c>
      <c r="AB2609" s="5">
        <v>1</v>
      </c>
      <c r="AC2609" s="6" t="s">
        <v>133</v>
      </c>
      <c r="AD2609" s="5">
        <v>20193</v>
      </c>
      <c r="AE2609" s="5" t="s">
        <v>4007</v>
      </c>
      <c r="AF2609" s="5">
        <f>IF(ActividadesCom[[#This Row],[NIVEL 5]]&lt;&gt;0,VLOOKUP(ActividadesCom[[#This Row],[NIVEL 5]],Catálogo!A:B,2,FALSE),"")</f>
        <v>4</v>
      </c>
      <c r="AG2609" s="5">
        <v>1</v>
      </c>
      <c r="AH2609" s="2"/>
    </row>
    <row r="2610" spans="1:34" ht="30" hidden="1" customHeight="1" x14ac:dyDescent="0.25">
      <c r="A2610" s="7">
        <v>19470109</v>
      </c>
      <c r="B2610" s="6" t="str">
        <f>VLOOKUP(ActividadesCom[[#This Row],[NO. DE CONTROL]],'LISTADO ESTUDIANTES'!A:C,2,FALSE)</f>
        <v>ORDOÑEZ MAAS LIDIA CECILIA</v>
      </c>
      <c r="C2610" s="6" t="str">
        <f>VLOOKUP(ActividadesCom[[#This Row],[NO. DE CONTROL]],'LISTADO ESTUDIANTES'!A:C,3,FALSE)</f>
        <v>INGENIERIA EN ADMINISTRACION</v>
      </c>
      <c r="D2610" s="5" t="str">
        <f>VLOOKUP(ActividadesCom[[#This Row],[NO. DE CONTROL]],'LISTADO ESTUDIANTES'!A:D,4,FALSE)</f>
        <v>EGRESADO(A)</v>
      </c>
      <c r="E2610" s="5">
        <f>SUM(ActividadesCom[[#This Row],[CRÉD. 1]],ActividadesCom[[#This Row],[CRÉD. 2]],ActividadesCom[[#This Row],[CRÉD. 3]],ActividadesCom[[#This Row],[CRÉD. 4]],ActividadesCom[[#This Row],[CRÉD. 5]])</f>
        <v>5</v>
      </c>
      <c r="F2610" s="17">
        <f>IF(ActividadesCom[[#This Row],[ÚLTIMO SEMESTRE CON CRÉDITOS]]&gt;0,ROUND(AVERAGE(ActividadesCom[[#This Row],[VALOR NIVEL 5]],ActividadesCom[[#This Row],[VALOR NIVEL 4]],ActividadesCom[[#This Row],[VALOR NIVEL 3]],ActividadesCom[[#This Row],[VALOR NIVEL 2]],ActividadesCom[[#This Row],[VALOR NIVEL 1]]),0),"")</f>
        <v>4</v>
      </c>
      <c r="G2610" s="5" t="str">
        <f>IF(ActividadesCom[[#This Row],[PROMEDIO]]="","",IF(ActividadesCom[[#This Row],[PROMEDIO]]&gt;=4,"EXCELENTE",IF(ActividadesCom[[#This Row],[PROMEDIO]]&gt;=3,"NOTABLE",IF(ActividadesCom[[#This Row],[PROMEDIO]]&gt;=2,"BUENO",IF(ActividadesCom[[#This Row],[PROMEDIO]]=1,"SUFICIENTE","")))))</f>
        <v>EXCELENTE</v>
      </c>
      <c r="H2610" s="5">
        <f>MAX(ActividadesCom[[#This Row],[PERÍODO 1]],ActividadesCom[[#This Row],[PERÍODO 2]],ActividadesCom[[#This Row],[PERÍODO 3]],ActividadesCom[[#This Row],[PERÍODO 4]],ActividadesCom[[#This Row],[PERÍODO 5]])</f>
        <v>20231</v>
      </c>
      <c r="I2610" s="6" t="s">
        <v>5353</v>
      </c>
      <c r="J2610" s="5">
        <v>20231</v>
      </c>
      <c r="K2610" s="5" t="s">
        <v>4007</v>
      </c>
      <c r="L2610" s="5">
        <f>IF(ActividadesCom[[#This Row],[NIVEL 1]]&lt;&gt;0,VLOOKUP(ActividadesCom[[#This Row],[NIVEL 1]],Catálogo!A:B,2,FALSE),"")</f>
        <v>4</v>
      </c>
      <c r="M2610" s="5">
        <v>1</v>
      </c>
      <c r="N2610" s="6" t="s">
        <v>5806</v>
      </c>
      <c r="O2610" s="5">
        <v>20231</v>
      </c>
      <c r="P2610" s="5" t="s">
        <v>4008</v>
      </c>
      <c r="Q2610" s="5">
        <f>IF(ActividadesCom[[#This Row],[NIVEL 2]]&lt;&gt;0,VLOOKUP(ActividadesCom[[#This Row],[NIVEL 2]],Catálogo!A:B,2,FALSE),"")</f>
        <v>3</v>
      </c>
      <c r="R2610" s="5">
        <v>1</v>
      </c>
      <c r="S2610" s="6" t="s">
        <v>4887</v>
      </c>
      <c r="T2610" s="5">
        <v>20221</v>
      </c>
      <c r="U2610" s="5" t="s">
        <v>4007</v>
      </c>
      <c r="V2610" s="5">
        <f>IF(ActividadesCom[[#This Row],[NIVEL 3]]&lt;&gt;0,VLOOKUP(ActividadesCom[[#This Row],[NIVEL 3]],Catálogo!A:B,2,FALSE),"")</f>
        <v>4</v>
      </c>
      <c r="W2610" s="5">
        <v>1</v>
      </c>
      <c r="X2610" s="6" t="s">
        <v>3256</v>
      </c>
      <c r="Y2610" s="5">
        <v>20201</v>
      </c>
      <c r="Z2610" s="5" t="s">
        <v>4008</v>
      </c>
      <c r="AA2610" s="5">
        <f>IF(ActividadesCom[[#This Row],[NIVEL 4]]&lt;&gt;0,VLOOKUP(ActividadesCom[[#This Row],[NIVEL 4]],Catálogo!A:B,2,FALSE),"")</f>
        <v>3</v>
      </c>
      <c r="AB2610" s="5">
        <v>1</v>
      </c>
      <c r="AC2610" s="6" t="s">
        <v>34</v>
      </c>
      <c r="AD2610" s="5">
        <v>20193</v>
      </c>
      <c r="AE2610" s="5" t="s">
        <v>4007</v>
      </c>
      <c r="AF2610" s="5">
        <f>IF(ActividadesCom[[#This Row],[NIVEL 5]]&lt;&gt;0,VLOOKUP(ActividadesCom[[#This Row],[NIVEL 5]],Catálogo!A:B,2,FALSE),"")</f>
        <v>4</v>
      </c>
      <c r="AG2610" s="5">
        <v>1</v>
      </c>
      <c r="AH2610" s="2"/>
    </row>
    <row r="2611" spans="1:34" ht="30" hidden="1" customHeight="1" x14ac:dyDescent="0.25">
      <c r="A2611" s="7">
        <v>19470110</v>
      </c>
      <c r="B2611" s="6" t="str">
        <f>VLOOKUP(ActividadesCom[[#This Row],[NO. DE CONTROL]],'LISTADO ESTUDIANTES'!A:C,2,FALSE)</f>
        <v>NAAL BALAN ERICK FERNANDO</v>
      </c>
      <c r="C2611" s="6" t="str">
        <f>VLOOKUP(ActividadesCom[[#This Row],[NO. DE CONTROL]],'LISTADO ESTUDIANTES'!A:C,3,FALSE)</f>
        <v>INGENIERIA EN ADMINISTRACION</v>
      </c>
      <c r="D2611" s="5" t="str">
        <f>VLOOKUP(ActividadesCom[[#This Row],[NO. DE CONTROL]],'LISTADO ESTUDIANTES'!A:D,4,FALSE)</f>
        <v>EGRESADO(A)</v>
      </c>
      <c r="E2611" s="5">
        <f>SUM(ActividadesCom[[#This Row],[CRÉD. 1]],ActividadesCom[[#This Row],[CRÉD. 2]],ActividadesCom[[#This Row],[CRÉD. 3]],ActividadesCom[[#This Row],[CRÉD. 4]],ActividadesCom[[#This Row],[CRÉD. 5]])</f>
        <v>1</v>
      </c>
      <c r="F2611" s="17">
        <f>IF(ActividadesCom[[#This Row],[ÚLTIMO SEMESTRE CON CRÉDITOS]]&gt;0,ROUND(AVERAGE(ActividadesCom[[#This Row],[VALOR NIVEL 5]],ActividadesCom[[#This Row],[VALOR NIVEL 4]],ActividadesCom[[#This Row],[VALOR NIVEL 3]],ActividadesCom[[#This Row],[VALOR NIVEL 2]],ActividadesCom[[#This Row],[VALOR NIVEL 1]]),0),"")</f>
        <v>4</v>
      </c>
      <c r="G2611" s="5" t="str">
        <f>IF(ActividadesCom[[#This Row],[PROMEDIO]]="","",IF(ActividadesCom[[#This Row],[PROMEDIO]]&gt;=4,"EXCELENTE",IF(ActividadesCom[[#This Row],[PROMEDIO]]&gt;=3,"NOTABLE",IF(ActividadesCom[[#This Row],[PROMEDIO]]&gt;=2,"BUENO",IF(ActividadesCom[[#This Row],[PROMEDIO]]=1,"SUFICIENTE","")))))</f>
        <v>EXCELENTE</v>
      </c>
      <c r="H2611" s="5">
        <f>MAX(ActividadesCom[[#This Row],[PERÍODO 1]],ActividadesCom[[#This Row],[PERÍODO 2]],ActividadesCom[[#This Row],[PERÍODO 3]],ActividadesCom[[#This Row],[PERÍODO 4]],ActividadesCom[[#This Row],[PERÍODO 5]])</f>
        <v>20193</v>
      </c>
      <c r="I2611" s="6"/>
      <c r="J2611" s="5"/>
      <c r="K2611" s="5"/>
      <c r="L2611" s="5" t="str">
        <f>IF(ActividadesCom[[#This Row],[NIVEL 1]]&lt;&gt;0,VLOOKUP(ActividadesCom[[#This Row],[NIVEL 1]],Catálogo!A:B,2,FALSE),"")</f>
        <v/>
      </c>
      <c r="M2611" s="5"/>
      <c r="N2611" s="6"/>
      <c r="O2611" s="5"/>
      <c r="P2611" s="5"/>
      <c r="Q2611" s="5" t="str">
        <f>IF(ActividadesCom[[#This Row],[NIVEL 2]]&lt;&gt;0,VLOOKUP(ActividadesCom[[#This Row],[NIVEL 2]],Catálogo!A:B,2,FALSE),"")</f>
        <v/>
      </c>
      <c r="R2611" s="5"/>
      <c r="S2611" s="6"/>
      <c r="T2611" s="5"/>
      <c r="U2611" s="5"/>
      <c r="V2611" s="5" t="str">
        <f>IF(ActividadesCom[[#This Row],[NIVEL 3]]&lt;&gt;0,VLOOKUP(ActividadesCom[[#This Row],[NIVEL 3]],Catálogo!A:B,2,FALSE),"")</f>
        <v/>
      </c>
      <c r="W2611" s="5"/>
      <c r="X2611" s="6"/>
      <c r="Y2611" s="5"/>
      <c r="Z2611" s="5"/>
      <c r="AA2611" s="5" t="str">
        <f>IF(ActividadesCom[[#This Row],[NIVEL 4]]&lt;&gt;0,VLOOKUP(ActividadesCom[[#This Row],[NIVEL 4]],Catálogo!A:B,2,FALSE),"")</f>
        <v/>
      </c>
      <c r="AB2611" s="5"/>
      <c r="AC2611" s="6" t="s">
        <v>34</v>
      </c>
      <c r="AD2611" s="5">
        <v>20193</v>
      </c>
      <c r="AE2611" s="5" t="s">
        <v>4007</v>
      </c>
      <c r="AF2611" s="5">
        <f>IF(ActividadesCom[[#This Row],[NIVEL 5]]&lt;&gt;0,VLOOKUP(ActividadesCom[[#This Row],[NIVEL 5]],Catálogo!A:B,2,FALSE),"")</f>
        <v>4</v>
      </c>
      <c r="AG2611" s="5">
        <v>1</v>
      </c>
      <c r="AH2611" s="2"/>
    </row>
    <row r="2612" spans="1:34" ht="30" hidden="1" customHeight="1" x14ac:dyDescent="0.25">
      <c r="A2612" s="7">
        <v>19470111</v>
      </c>
      <c r="B2612" s="6" t="str">
        <f>VLOOKUP(ActividadesCom[[#This Row],[NO. DE CONTROL]],'LISTADO ESTUDIANTES'!A:C,2,FALSE)</f>
        <v>CUPUL YERBES JANETH BERENICE</v>
      </c>
      <c r="C2612" s="6" t="str">
        <f>VLOOKUP(ActividadesCom[[#This Row],[NO. DE CONTROL]],'LISTADO ESTUDIANTES'!A:C,3,FALSE)</f>
        <v>INGENIERIA EN ADMINISTRACION</v>
      </c>
      <c r="D2612" s="5" t="str">
        <f>VLOOKUP(ActividadesCom[[#This Row],[NO. DE CONTROL]],'LISTADO ESTUDIANTES'!A:D,4,FALSE)</f>
        <v>EGRESADO(A)</v>
      </c>
      <c r="E2612" s="5">
        <f>SUM(ActividadesCom[[#This Row],[CRÉD. 1]],ActividadesCom[[#This Row],[CRÉD. 2]],ActividadesCom[[#This Row],[CRÉD. 3]],ActividadesCom[[#This Row],[CRÉD. 4]],ActividadesCom[[#This Row],[CRÉD. 5]])</f>
        <v>3</v>
      </c>
      <c r="F2612" s="17">
        <f>IF(ActividadesCom[[#This Row],[ÚLTIMO SEMESTRE CON CRÉDITOS]]&gt;0,ROUND(AVERAGE(ActividadesCom[[#This Row],[VALOR NIVEL 5]],ActividadesCom[[#This Row],[VALOR NIVEL 4]],ActividadesCom[[#This Row],[VALOR NIVEL 3]],ActividadesCom[[#This Row],[VALOR NIVEL 2]],ActividadesCom[[#This Row],[VALOR NIVEL 1]]),0),"")</f>
        <v>2</v>
      </c>
      <c r="G2612" s="5" t="str">
        <f>IF(ActividadesCom[[#This Row],[PROMEDIO]]="","",IF(ActividadesCom[[#This Row],[PROMEDIO]]&gt;=4,"EXCELENTE",IF(ActividadesCom[[#This Row],[PROMEDIO]]&gt;=3,"NOTABLE",IF(ActividadesCom[[#This Row],[PROMEDIO]]&gt;=2,"BUENO",IF(ActividadesCom[[#This Row],[PROMEDIO]]=1,"SUFICIENTE","")))))</f>
        <v>BUENO</v>
      </c>
      <c r="H2612" s="5">
        <f>MAX(ActividadesCom[[#This Row],[PERÍODO 1]],ActividadesCom[[#This Row],[PERÍODO 2]],ActividadesCom[[#This Row],[PERÍODO 3]],ActividadesCom[[#This Row],[PERÍODO 4]],ActividadesCom[[#This Row],[PERÍODO 5]])</f>
        <v>20203</v>
      </c>
      <c r="I2612" s="6"/>
      <c r="J2612" s="5"/>
      <c r="K2612" s="5"/>
      <c r="L2612" s="5" t="str">
        <f>IF(ActividadesCom[[#This Row],[NIVEL 1]]&lt;&gt;0,VLOOKUP(ActividadesCom[[#This Row],[NIVEL 1]],Catálogo!A:B,2,FALSE),"")</f>
        <v/>
      </c>
      <c r="M2612" s="5"/>
      <c r="N2612" s="6"/>
      <c r="O2612" s="5"/>
      <c r="P2612" s="5"/>
      <c r="Q2612" s="5" t="str">
        <f>IF(ActividadesCom[[#This Row],[NIVEL 2]]&lt;&gt;0,VLOOKUP(ActividadesCom[[#This Row],[NIVEL 2]],Catálogo!A:B,2,FALSE),"")</f>
        <v/>
      </c>
      <c r="R2612" s="5"/>
      <c r="S2612" s="6" t="s">
        <v>11</v>
      </c>
      <c r="T2612" s="5">
        <v>20203</v>
      </c>
      <c r="U2612" s="5" t="s">
        <v>4010</v>
      </c>
      <c r="V2612" s="5">
        <f>IF(ActividadesCom[[#This Row],[NIVEL 3]]&lt;&gt;0,VLOOKUP(ActividadesCom[[#This Row],[NIVEL 3]],Catálogo!A:B,2,FALSE),"")</f>
        <v>1</v>
      </c>
      <c r="W2612" s="5">
        <v>1</v>
      </c>
      <c r="X2612" s="6" t="s">
        <v>2531</v>
      </c>
      <c r="Y2612" s="5">
        <v>20201</v>
      </c>
      <c r="Z2612" s="5" t="s">
        <v>4009</v>
      </c>
      <c r="AA2612" s="5">
        <f>IF(ActividadesCom[[#This Row],[NIVEL 4]]&lt;&gt;0,VLOOKUP(ActividadesCom[[#This Row],[NIVEL 4]],Catálogo!A:B,2,FALSE),"")</f>
        <v>2</v>
      </c>
      <c r="AB2612" s="5">
        <v>1</v>
      </c>
      <c r="AC2612" s="6" t="s">
        <v>37</v>
      </c>
      <c r="AD2612" s="5">
        <v>20193</v>
      </c>
      <c r="AE2612" s="5" t="s">
        <v>4007</v>
      </c>
      <c r="AF2612" s="5">
        <f>IF(ActividadesCom[[#This Row],[NIVEL 5]]&lt;&gt;0,VLOOKUP(ActividadesCom[[#This Row],[NIVEL 5]],Catálogo!A:B,2,FALSE),"")</f>
        <v>4</v>
      </c>
      <c r="AG2612" s="5">
        <v>1</v>
      </c>
      <c r="AH2612" s="2"/>
    </row>
    <row r="2613" spans="1:34" ht="30" hidden="1" customHeight="1" x14ac:dyDescent="0.25">
      <c r="A2613" s="7">
        <v>19470112</v>
      </c>
      <c r="B2613" s="6" t="str">
        <f>VLOOKUP(ActividadesCom[[#This Row],[NO. DE CONTROL]],'LISTADO ESTUDIANTES'!A:C,2,FALSE)</f>
        <v>GARCIA SANTIAGO JUAN EDUARDO</v>
      </c>
      <c r="C2613" s="6" t="str">
        <f>VLOOKUP(ActividadesCom[[#This Row],[NO. DE CONTROL]],'LISTADO ESTUDIANTES'!A:C,3,FALSE)</f>
        <v>INGENIERIA CIVIL</v>
      </c>
      <c r="D2613" s="5" t="str">
        <f>VLOOKUP(ActividadesCom[[#This Row],[NO. DE CONTROL]],'LISTADO ESTUDIANTES'!A:D,4,FALSE)</f>
        <v>EGRESADO(A)</v>
      </c>
      <c r="E2613" s="5">
        <f>SUM(ActividadesCom[[#This Row],[CRÉD. 1]],ActividadesCom[[#This Row],[CRÉD. 2]],ActividadesCom[[#This Row],[CRÉD. 3]],ActividadesCom[[#This Row],[CRÉD. 4]],ActividadesCom[[#This Row],[CRÉD. 5]])</f>
        <v>0</v>
      </c>
      <c r="F2613" s="17" t="str">
        <f>IF(ActividadesCom[[#This Row],[ÚLTIMO SEMESTRE CON CRÉDITOS]]&gt;0,ROUND(AVERAGE(ActividadesCom[[#This Row],[VALOR NIVEL 5]],ActividadesCom[[#This Row],[VALOR NIVEL 4]],ActividadesCom[[#This Row],[VALOR NIVEL 3]],ActividadesCom[[#This Row],[VALOR NIVEL 2]],ActividadesCom[[#This Row],[VALOR NIVEL 1]]),0),"")</f>
        <v/>
      </c>
      <c r="G2613" s="5" t="str">
        <f>IF(ActividadesCom[[#This Row],[PROMEDIO]]="","",IF(ActividadesCom[[#This Row],[PROMEDIO]]&gt;=4,"EXCELENTE",IF(ActividadesCom[[#This Row],[PROMEDIO]]&gt;=3,"NOTABLE",IF(ActividadesCom[[#This Row],[PROMEDIO]]&gt;=2,"BUENO",IF(ActividadesCom[[#This Row],[PROMEDIO]]=1,"SUFICIENTE","")))))</f>
        <v/>
      </c>
      <c r="H2613" s="5">
        <f>MAX(ActividadesCom[[#This Row],[PERÍODO 1]],ActividadesCom[[#This Row],[PERÍODO 2]],ActividadesCom[[#This Row],[PERÍODO 3]],ActividadesCom[[#This Row],[PERÍODO 4]],ActividadesCom[[#This Row],[PERÍODO 5]])</f>
        <v>0</v>
      </c>
      <c r="I2613" s="6"/>
      <c r="J2613" s="5"/>
      <c r="K2613" s="5"/>
      <c r="L2613" s="5" t="str">
        <f>IF(ActividadesCom[[#This Row],[NIVEL 1]]&lt;&gt;0,VLOOKUP(ActividadesCom[[#This Row],[NIVEL 1]],Catálogo!A:B,2,FALSE),"")</f>
        <v/>
      </c>
      <c r="M2613" s="5"/>
      <c r="N2613" s="6"/>
      <c r="O2613" s="5"/>
      <c r="P2613" s="5"/>
      <c r="Q2613" s="5" t="str">
        <f>IF(ActividadesCom[[#This Row],[NIVEL 2]]&lt;&gt;0,VLOOKUP(ActividadesCom[[#This Row],[NIVEL 2]],Catálogo!A:B,2,FALSE),"")</f>
        <v/>
      </c>
      <c r="R2613" s="5"/>
      <c r="S2613" s="6"/>
      <c r="T2613" s="5"/>
      <c r="U2613" s="5"/>
      <c r="V2613" s="5" t="str">
        <f>IF(ActividadesCom[[#This Row],[NIVEL 3]]&lt;&gt;0,VLOOKUP(ActividadesCom[[#This Row],[NIVEL 3]],Catálogo!A:B,2,FALSE),"")</f>
        <v/>
      </c>
      <c r="W2613" s="5"/>
      <c r="X2613" s="6"/>
      <c r="Y2613" s="5"/>
      <c r="Z2613" s="5"/>
      <c r="AA2613" s="5" t="str">
        <f>IF(ActividadesCom[[#This Row],[NIVEL 4]]&lt;&gt;0,VLOOKUP(ActividadesCom[[#This Row],[NIVEL 4]],Catálogo!A:B,2,FALSE),"")</f>
        <v/>
      </c>
      <c r="AB2613" s="5"/>
      <c r="AC2613" s="6"/>
      <c r="AD2613" s="5"/>
      <c r="AE2613" s="5"/>
      <c r="AF2613" s="5" t="str">
        <f>IF(ActividadesCom[[#This Row],[NIVEL 5]]&lt;&gt;0,VLOOKUP(ActividadesCom[[#This Row],[NIVEL 5]],Catálogo!A:B,2,FALSE),"")</f>
        <v/>
      </c>
      <c r="AG2613" s="5"/>
      <c r="AH2613" s="2"/>
    </row>
    <row r="2614" spans="1:34" ht="30" hidden="1" customHeight="1" x14ac:dyDescent="0.25">
      <c r="A2614" s="7">
        <v>19470113</v>
      </c>
      <c r="B2614" s="6" t="str">
        <f>VLOOKUP(ActividadesCom[[#This Row],[NO. DE CONTROL]],'LISTADO ESTUDIANTES'!A:C,2,FALSE)</f>
        <v>MENDEZ DZIB DANIEL ALEXANDER</v>
      </c>
      <c r="C2614" s="6" t="str">
        <f>VLOOKUP(ActividadesCom[[#This Row],[NO. DE CONTROL]],'LISTADO ESTUDIANTES'!A:C,3,FALSE)</f>
        <v>INGENIERIA EN ADMINISTRACION</v>
      </c>
      <c r="D2614" s="5" t="str">
        <f>VLOOKUP(ActividadesCom[[#This Row],[NO. DE CONTROL]],'LISTADO ESTUDIANTES'!A:D,4,FALSE)</f>
        <v>EGRESADO(A)</v>
      </c>
      <c r="E2614" s="5">
        <f>SUM(ActividadesCom[[#This Row],[CRÉD. 1]],ActividadesCom[[#This Row],[CRÉD. 2]],ActividadesCom[[#This Row],[CRÉD. 3]],ActividadesCom[[#This Row],[CRÉD. 4]],ActividadesCom[[#This Row],[CRÉD. 5]])</f>
        <v>0</v>
      </c>
      <c r="F2614" s="17" t="str">
        <f>IF(ActividadesCom[[#This Row],[ÚLTIMO SEMESTRE CON CRÉDITOS]]&gt;0,ROUND(AVERAGE(ActividadesCom[[#This Row],[VALOR NIVEL 5]],ActividadesCom[[#This Row],[VALOR NIVEL 4]],ActividadesCom[[#This Row],[VALOR NIVEL 3]],ActividadesCom[[#This Row],[VALOR NIVEL 2]],ActividadesCom[[#This Row],[VALOR NIVEL 1]]),0),"")</f>
        <v/>
      </c>
      <c r="G2614" s="5" t="str">
        <f>IF(ActividadesCom[[#This Row],[PROMEDIO]]="","",IF(ActividadesCom[[#This Row],[PROMEDIO]]&gt;=4,"EXCELENTE",IF(ActividadesCom[[#This Row],[PROMEDIO]]&gt;=3,"NOTABLE",IF(ActividadesCom[[#This Row],[PROMEDIO]]&gt;=2,"BUENO",IF(ActividadesCom[[#This Row],[PROMEDIO]]=1,"SUFICIENTE","")))))</f>
        <v/>
      </c>
      <c r="H2614" s="5">
        <f>MAX(ActividadesCom[[#This Row],[PERÍODO 1]],ActividadesCom[[#This Row],[PERÍODO 2]],ActividadesCom[[#This Row],[PERÍODO 3]],ActividadesCom[[#This Row],[PERÍODO 4]],ActividadesCom[[#This Row],[PERÍODO 5]])</f>
        <v>0</v>
      </c>
      <c r="I2614" s="6"/>
      <c r="J2614" s="5"/>
      <c r="K2614" s="5"/>
      <c r="L2614" s="5" t="str">
        <f>IF(ActividadesCom[[#This Row],[NIVEL 1]]&lt;&gt;0,VLOOKUP(ActividadesCom[[#This Row],[NIVEL 1]],Catálogo!A:B,2,FALSE),"")</f>
        <v/>
      </c>
      <c r="M2614" s="5"/>
      <c r="N2614" s="6"/>
      <c r="O2614" s="5"/>
      <c r="P2614" s="5"/>
      <c r="Q2614" s="5" t="str">
        <f>IF(ActividadesCom[[#This Row],[NIVEL 2]]&lt;&gt;0,VLOOKUP(ActividadesCom[[#This Row],[NIVEL 2]],Catálogo!A:B,2,FALSE),"")</f>
        <v/>
      </c>
      <c r="R2614" s="5"/>
      <c r="S2614" s="6"/>
      <c r="T2614" s="5"/>
      <c r="U2614" s="5"/>
      <c r="V2614" s="5" t="str">
        <f>IF(ActividadesCom[[#This Row],[NIVEL 3]]&lt;&gt;0,VLOOKUP(ActividadesCom[[#This Row],[NIVEL 3]],Catálogo!A:B,2,FALSE),"")</f>
        <v/>
      </c>
      <c r="W2614" s="5"/>
      <c r="X2614" s="6"/>
      <c r="Y2614" s="5"/>
      <c r="Z2614" s="5"/>
      <c r="AA2614" s="5" t="str">
        <f>IF(ActividadesCom[[#This Row],[NIVEL 4]]&lt;&gt;0,VLOOKUP(ActividadesCom[[#This Row],[NIVEL 4]],Catálogo!A:B,2,FALSE),"")</f>
        <v/>
      </c>
      <c r="AB2614" s="5"/>
      <c r="AC2614" s="6"/>
      <c r="AD2614" s="5"/>
      <c r="AE2614" s="5"/>
      <c r="AF2614" s="5" t="str">
        <f>IF(ActividadesCom[[#This Row],[NIVEL 5]]&lt;&gt;0,VLOOKUP(ActividadesCom[[#This Row],[NIVEL 5]],Catálogo!A:B,2,FALSE),"")</f>
        <v/>
      </c>
      <c r="AG2614" s="5"/>
      <c r="AH2614" s="2"/>
    </row>
    <row r="2615" spans="1:34" ht="30" hidden="1" customHeight="1" x14ac:dyDescent="0.25">
      <c r="A2615" s="7">
        <v>19470114</v>
      </c>
      <c r="B2615" s="6" t="str">
        <f>VLOOKUP(ActividadesCom[[#This Row],[NO. DE CONTROL]],'LISTADO ESTUDIANTES'!A:C,2,FALSE)</f>
        <v>CHAN SANTOS CECILIA NAYELI</v>
      </c>
      <c r="C2615" s="6" t="str">
        <f>VLOOKUP(ActividadesCom[[#This Row],[NO. DE CONTROL]],'LISTADO ESTUDIANTES'!A:C,3,FALSE)</f>
        <v>INGENIERIA EN ADMINISTRACION</v>
      </c>
      <c r="D2615" s="5" t="str">
        <f>VLOOKUP(ActividadesCom[[#This Row],[NO. DE CONTROL]],'LISTADO ESTUDIANTES'!A:D,4,FALSE)</f>
        <v>EGRESADO(A)</v>
      </c>
      <c r="E2615" s="5">
        <f>SUM(ActividadesCom[[#This Row],[CRÉD. 1]],ActividadesCom[[#This Row],[CRÉD. 2]],ActividadesCom[[#This Row],[CRÉD. 3]],ActividadesCom[[#This Row],[CRÉD. 4]],ActividadesCom[[#This Row],[CRÉD. 5]])</f>
        <v>5</v>
      </c>
      <c r="F2615" s="17">
        <f>IF(ActividadesCom[[#This Row],[ÚLTIMO SEMESTRE CON CRÉDITOS]]&gt;0,ROUND(AVERAGE(ActividadesCom[[#This Row],[VALOR NIVEL 5]],ActividadesCom[[#This Row],[VALOR NIVEL 4]],ActividadesCom[[#This Row],[VALOR NIVEL 3]],ActividadesCom[[#This Row],[VALOR NIVEL 2]],ActividadesCom[[#This Row],[VALOR NIVEL 1]]),0),"")</f>
        <v>3</v>
      </c>
      <c r="G2615" s="5" t="str">
        <f>IF(ActividadesCom[[#This Row],[PROMEDIO]]="","",IF(ActividadesCom[[#This Row],[PROMEDIO]]&gt;=4,"EXCELENTE",IF(ActividadesCom[[#This Row],[PROMEDIO]]&gt;=3,"NOTABLE",IF(ActividadesCom[[#This Row],[PROMEDIO]]&gt;=2,"BUENO",IF(ActividadesCom[[#This Row],[PROMEDIO]]=1,"SUFICIENTE","")))))</f>
        <v>NOTABLE</v>
      </c>
      <c r="H2615" s="5">
        <f>MAX(ActividadesCom[[#This Row],[PERÍODO 1]],ActividadesCom[[#This Row],[PERÍODO 2]],ActividadesCom[[#This Row],[PERÍODO 3]],ActividadesCom[[#This Row],[PERÍODO 4]],ActividadesCom[[#This Row],[PERÍODO 5]])</f>
        <v>20233</v>
      </c>
      <c r="I2615" s="6" t="s">
        <v>4535</v>
      </c>
      <c r="J2615" s="5">
        <v>20213</v>
      </c>
      <c r="K2615" s="5" t="s">
        <v>4008</v>
      </c>
      <c r="L2615" s="5">
        <f>IF(ActividadesCom[[#This Row],[NIVEL 1]]&lt;&gt;0,VLOOKUP(ActividadesCom[[#This Row],[NIVEL 1]],Catálogo!A:B,2,FALSE),"")</f>
        <v>3</v>
      </c>
      <c r="M2615" s="5">
        <v>2</v>
      </c>
      <c r="N2615" s="6" t="s">
        <v>6297</v>
      </c>
      <c r="O2615" s="5">
        <v>20233</v>
      </c>
      <c r="P2615" s="5" t="s">
        <v>4007</v>
      </c>
      <c r="Q2615" s="5">
        <f>IF(ActividadesCom[[#This Row],[NIVEL 2]]&lt;&gt;0,VLOOKUP(ActividadesCom[[#This Row],[NIVEL 2]],Catálogo!A:B,2,FALSE),"")</f>
        <v>4</v>
      </c>
      <c r="R2615" s="5">
        <v>1</v>
      </c>
      <c r="S2615" s="6"/>
      <c r="T2615" s="5"/>
      <c r="U2615" s="5"/>
      <c r="V2615" s="5" t="str">
        <f>IF(ActividadesCom[[#This Row],[NIVEL 3]]&lt;&gt;0,VLOOKUP(ActividadesCom[[#This Row],[NIVEL 3]],Catálogo!A:B,2,FALSE),"")</f>
        <v/>
      </c>
      <c r="W2615" s="5"/>
      <c r="X2615" s="9" t="s">
        <v>2777</v>
      </c>
      <c r="Y2615" s="8">
        <v>20201</v>
      </c>
      <c r="Z2615" s="5" t="s">
        <v>4010</v>
      </c>
      <c r="AA2615" s="5">
        <f>IF(ActividadesCom[[#This Row],[NIVEL 4]]&lt;&gt;0,VLOOKUP(ActividadesCom[[#This Row],[NIVEL 4]],Catálogo!A:B,2,FALSE),"")</f>
        <v>1</v>
      </c>
      <c r="AB2615" s="8">
        <v>1</v>
      </c>
      <c r="AC2615" s="6" t="s">
        <v>42</v>
      </c>
      <c r="AD2615" s="5">
        <v>20193</v>
      </c>
      <c r="AE2615" s="5" t="s">
        <v>4009</v>
      </c>
      <c r="AF2615" s="5">
        <f>IF(ActividadesCom[[#This Row],[NIVEL 5]]&lt;&gt;0,VLOOKUP(ActividadesCom[[#This Row],[NIVEL 5]],Catálogo!A:B,2,FALSE),"")</f>
        <v>2</v>
      </c>
      <c r="AG2615" s="5">
        <v>1</v>
      </c>
      <c r="AH2615" s="2"/>
    </row>
    <row r="2616" spans="1:34" ht="30" hidden="1" customHeight="1" x14ac:dyDescent="0.25">
      <c r="A2616" s="7">
        <v>19470115</v>
      </c>
      <c r="B2616" s="6" t="str">
        <f>VLOOKUP(ActividadesCom[[#This Row],[NO. DE CONTROL]],'LISTADO ESTUDIANTES'!A:C,2,FALSE)</f>
        <v>CHAB QUEH ROCIO GUADALUPE</v>
      </c>
      <c r="C2616" s="6" t="str">
        <f>VLOOKUP(ActividadesCom[[#This Row],[NO. DE CONTROL]],'LISTADO ESTUDIANTES'!A:C,3,FALSE)</f>
        <v>INGENIERIA EN GESTION EMPRESARIAL</v>
      </c>
      <c r="D2616" s="5" t="str">
        <f>VLOOKUP(ActividadesCom[[#This Row],[NO. DE CONTROL]],'LISTADO ESTUDIANTES'!A:D,4,FALSE)</f>
        <v>EGRESADO(A)</v>
      </c>
      <c r="E2616" s="5">
        <f>SUM(ActividadesCom[[#This Row],[CRÉD. 1]],ActividadesCom[[#This Row],[CRÉD. 2]],ActividadesCom[[#This Row],[CRÉD. 3]],ActividadesCom[[#This Row],[CRÉD. 4]],ActividadesCom[[#This Row],[CRÉD. 5]])</f>
        <v>1</v>
      </c>
      <c r="F2616" s="17">
        <f>IF(ActividadesCom[[#This Row],[ÚLTIMO SEMESTRE CON CRÉDITOS]]&gt;0,ROUND(AVERAGE(ActividadesCom[[#This Row],[VALOR NIVEL 5]],ActividadesCom[[#This Row],[VALOR NIVEL 4]],ActividadesCom[[#This Row],[VALOR NIVEL 3]],ActividadesCom[[#This Row],[VALOR NIVEL 2]],ActividadesCom[[#This Row],[VALOR NIVEL 1]]),0),"")</f>
        <v>3</v>
      </c>
      <c r="G2616" s="5" t="str">
        <f>IF(ActividadesCom[[#This Row],[PROMEDIO]]="","",IF(ActividadesCom[[#This Row],[PROMEDIO]]&gt;=4,"EXCELENTE",IF(ActividadesCom[[#This Row],[PROMEDIO]]&gt;=3,"NOTABLE",IF(ActividadesCom[[#This Row],[PROMEDIO]]&gt;=2,"BUENO",IF(ActividadesCom[[#This Row],[PROMEDIO]]=1,"SUFICIENTE","")))))</f>
        <v>NOTABLE</v>
      </c>
      <c r="H2616" s="5">
        <f>MAX(ActividadesCom[[#This Row],[PERÍODO 1]],ActividadesCom[[#This Row],[PERÍODO 2]],ActividadesCom[[#This Row],[PERÍODO 3]],ActividadesCom[[#This Row],[PERÍODO 4]],ActividadesCom[[#This Row],[PERÍODO 5]])</f>
        <v>20201</v>
      </c>
      <c r="I2616" s="6"/>
      <c r="J2616" s="5"/>
      <c r="K2616" s="5"/>
      <c r="L2616" s="5" t="str">
        <f>IF(ActividadesCom[[#This Row],[NIVEL 1]]&lt;&gt;0,VLOOKUP(ActividadesCom[[#This Row],[NIVEL 1]],Catálogo!A:B,2,FALSE),"")</f>
        <v/>
      </c>
      <c r="M2616" s="5"/>
      <c r="N2616" s="6"/>
      <c r="O2616" s="5"/>
      <c r="P2616" s="5"/>
      <c r="Q2616" s="5" t="str">
        <f>IF(ActividadesCom[[#This Row],[NIVEL 2]]&lt;&gt;0,VLOOKUP(ActividadesCom[[#This Row],[NIVEL 2]],Catálogo!A:B,2,FALSE),"")</f>
        <v/>
      </c>
      <c r="R2616" s="5"/>
      <c r="S2616" s="6"/>
      <c r="T2616" s="5"/>
      <c r="U2616" s="5"/>
      <c r="V2616" s="5" t="str">
        <f>IF(ActividadesCom[[#This Row],[NIVEL 3]]&lt;&gt;0,VLOOKUP(ActividadesCom[[#This Row],[NIVEL 3]],Catálogo!A:B,2,FALSE),"")</f>
        <v/>
      </c>
      <c r="W2616" s="5"/>
      <c r="X2616" s="6"/>
      <c r="Y2616" s="5"/>
      <c r="Z2616" s="5"/>
      <c r="AA2616" s="5" t="str">
        <f>IF(ActividadesCom[[#This Row],[NIVEL 4]]&lt;&gt;0,VLOOKUP(ActividadesCom[[#This Row],[NIVEL 4]],Catálogo!A:B,2,FALSE),"")</f>
        <v/>
      </c>
      <c r="AB2616" s="5"/>
      <c r="AC2616" s="6" t="s">
        <v>5</v>
      </c>
      <c r="AD2616" s="5">
        <v>20201</v>
      </c>
      <c r="AE2616" s="5" t="s">
        <v>4008</v>
      </c>
      <c r="AF2616" s="5">
        <f>IF(ActividadesCom[[#This Row],[NIVEL 5]]&lt;&gt;0,VLOOKUP(ActividadesCom[[#This Row],[NIVEL 5]],Catálogo!A:B,2,FALSE),"")</f>
        <v>3</v>
      </c>
      <c r="AG2616" s="5">
        <v>1</v>
      </c>
      <c r="AH2616" s="2"/>
    </row>
    <row r="2617" spans="1:34" ht="30" hidden="1" customHeight="1" x14ac:dyDescent="0.25">
      <c r="A2617" s="7">
        <v>19470116</v>
      </c>
      <c r="B2617" s="6" t="str">
        <f>VLOOKUP(ActividadesCom[[#This Row],[NO. DE CONTROL]],'LISTADO ESTUDIANTES'!A:C,2,FALSE)</f>
        <v>RUIZ CARRILLO YELITZA DE LOS ANGELES</v>
      </c>
      <c r="C2617" s="6" t="str">
        <f>VLOOKUP(ActividadesCom[[#This Row],[NO. DE CONTROL]],'LISTADO ESTUDIANTES'!A:C,3,FALSE)</f>
        <v>INGENIERIA EN ADMINISTRACION</v>
      </c>
      <c r="D2617" s="5" t="str">
        <f>VLOOKUP(ActividadesCom[[#This Row],[NO. DE CONTROL]],'LISTADO ESTUDIANTES'!A:D,4,FALSE)</f>
        <v>EGRESADO(A)</v>
      </c>
      <c r="E2617" s="5">
        <f>SUM(ActividadesCom[[#This Row],[CRÉD. 1]],ActividadesCom[[#This Row],[CRÉD. 2]],ActividadesCom[[#This Row],[CRÉD. 3]],ActividadesCom[[#This Row],[CRÉD. 4]],ActividadesCom[[#This Row],[CRÉD. 5]])</f>
        <v>2</v>
      </c>
      <c r="F2617" s="17">
        <f>IF(ActividadesCom[[#This Row],[ÚLTIMO SEMESTRE CON CRÉDITOS]]&gt;0,ROUND(AVERAGE(ActividadesCom[[#This Row],[VALOR NIVEL 5]],ActividadesCom[[#This Row],[VALOR NIVEL 4]],ActividadesCom[[#This Row],[VALOR NIVEL 3]],ActividadesCom[[#This Row],[VALOR NIVEL 2]],ActividadesCom[[#This Row],[VALOR NIVEL 1]]),0),"")</f>
        <v>3</v>
      </c>
      <c r="G2617" s="5" t="str">
        <f>IF(ActividadesCom[[#This Row],[PROMEDIO]]="","",IF(ActividadesCom[[#This Row],[PROMEDIO]]&gt;=4,"EXCELENTE",IF(ActividadesCom[[#This Row],[PROMEDIO]]&gt;=3,"NOTABLE",IF(ActividadesCom[[#This Row],[PROMEDIO]]&gt;=2,"BUENO",IF(ActividadesCom[[#This Row],[PROMEDIO]]=1,"SUFICIENTE","")))))</f>
        <v>NOTABLE</v>
      </c>
      <c r="H2617" s="5">
        <f>MAX(ActividadesCom[[#This Row],[PERÍODO 1]],ActividadesCom[[#This Row],[PERÍODO 2]],ActividadesCom[[#This Row],[PERÍODO 3]],ActividadesCom[[#This Row],[PERÍODO 4]],ActividadesCom[[#This Row],[PERÍODO 5]])</f>
        <v>20201</v>
      </c>
      <c r="I2617" s="6"/>
      <c r="J2617" s="5"/>
      <c r="K2617" s="5"/>
      <c r="L2617" s="5" t="str">
        <f>IF(ActividadesCom[[#This Row],[NIVEL 1]]&lt;&gt;0,VLOOKUP(ActividadesCom[[#This Row],[NIVEL 1]],Catálogo!A:B,2,FALSE),"")</f>
        <v/>
      </c>
      <c r="M2617" s="5"/>
      <c r="N2617" s="6"/>
      <c r="O2617" s="5"/>
      <c r="P2617" s="5"/>
      <c r="Q2617" s="5" t="str">
        <f>IF(ActividadesCom[[#This Row],[NIVEL 2]]&lt;&gt;0,VLOOKUP(ActividadesCom[[#This Row],[NIVEL 2]],Catálogo!A:B,2,FALSE),"")</f>
        <v/>
      </c>
      <c r="R2617" s="5"/>
      <c r="S2617" s="6"/>
      <c r="T2617" s="5"/>
      <c r="U2617" s="5"/>
      <c r="V2617" s="5" t="str">
        <f>IF(ActividadesCom[[#This Row],[NIVEL 3]]&lt;&gt;0,VLOOKUP(ActividadesCom[[#This Row],[NIVEL 3]],Catálogo!A:B,2,FALSE),"")</f>
        <v/>
      </c>
      <c r="W2617" s="5"/>
      <c r="X2617" s="6" t="s">
        <v>42</v>
      </c>
      <c r="Y2617" s="5">
        <v>20201</v>
      </c>
      <c r="Z2617" s="5" t="s">
        <v>4008</v>
      </c>
      <c r="AA2617" s="5">
        <f>IF(ActividadesCom[[#This Row],[NIVEL 4]]&lt;&gt;0,VLOOKUP(ActividadesCom[[#This Row],[NIVEL 4]],Catálogo!A:B,2,FALSE),"")</f>
        <v>3</v>
      </c>
      <c r="AB2617" s="5">
        <v>1</v>
      </c>
      <c r="AC2617" s="6" t="s">
        <v>42</v>
      </c>
      <c r="AD2617" s="5">
        <v>20193</v>
      </c>
      <c r="AE2617" s="5" t="s">
        <v>4008</v>
      </c>
      <c r="AF2617" s="5">
        <f>IF(ActividadesCom[[#This Row],[NIVEL 5]]&lt;&gt;0,VLOOKUP(ActividadesCom[[#This Row],[NIVEL 5]],Catálogo!A:B,2,FALSE),"")</f>
        <v>3</v>
      </c>
      <c r="AG2617" s="5">
        <v>1</v>
      </c>
      <c r="AH2617" s="2"/>
    </row>
    <row r="2618" spans="1:34" ht="30" hidden="1" customHeight="1" x14ac:dyDescent="0.25">
      <c r="A2618" s="7">
        <v>19470117</v>
      </c>
      <c r="B2618" s="6" t="str">
        <f>VLOOKUP(ActividadesCom[[#This Row],[NO. DE CONTROL]],'LISTADO ESTUDIANTES'!A:C,2,FALSE)</f>
        <v>PECH CHABLE HENRY DEL JESUS</v>
      </c>
      <c r="C2618" s="6" t="str">
        <f>VLOOKUP(ActividadesCom[[#This Row],[NO. DE CONTROL]],'LISTADO ESTUDIANTES'!A:C,3,FALSE)</f>
        <v>INGENIERIA EN ADMINISTRACION</v>
      </c>
      <c r="D2618" s="5" t="str">
        <f>VLOOKUP(ActividadesCom[[#This Row],[NO. DE CONTROL]],'LISTADO ESTUDIANTES'!A:D,4,FALSE)</f>
        <v>EGRESADO(A)</v>
      </c>
      <c r="E2618" s="5">
        <f>SUM(ActividadesCom[[#This Row],[CRÉD. 1]],ActividadesCom[[#This Row],[CRÉD. 2]],ActividadesCom[[#This Row],[CRÉD. 3]],ActividadesCom[[#This Row],[CRÉD. 4]],ActividadesCom[[#This Row],[CRÉD. 5]])</f>
        <v>5</v>
      </c>
      <c r="F2618" s="17">
        <f>IF(ActividadesCom[[#This Row],[ÚLTIMO SEMESTRE CON CRÉDITOS]]&gt;0,ROUND(AVERAGE(ActividadesCom[[#This Row],[VALOR NIVEL 5]],ActividadesCom[[#This Row],[VALOR NIVEL 4]],ActividadesCom[[#This Row],[VALOR NIVEL 3]],ActividadesCom[[#This Row],[VALOR NIVEL 2]],ActividadesCom[[#This Row],[VALOR NIVEL 1]]),0),"")</f>
        <v>2</v>
      </c>
      <c r="G2618" s="5" t="str">
        <f>IF(ActividadesCom[[#This Row],[PROMEDIO]]="","",IF(ActividadesCom[[#This Row],[PROMEDIO]]&gt;=4,"EXCELENTE",IF(ActividadesCom[[#This Row],[PROMEDIO]]&gt;=3,"NOTABLE",IF(ActividadesCom[[#This Row],[PROMEDIO]]&gt;=2,"BUENO",IF(ActividadesCom[[#This Row],[PROMEDIO]]=1,"SUFICIENTE","")))))</f>
        <v>BUENO</v>
      </c>
      <c r="H2618" s="5">
        <f>MAX(ActividadesCom[[#This Row],[PERÍODO 1]],ActividadesCom[[#This Row],[PERÍODO 2]],ActividadesCom[[#This Row],[PERÍODO 3]],ActividadesCom[[#This Row],[PERÍODO 4]],ActividadesCom[[#This Row],[PERÍODO 5]])</f>
        <v>20231</v>
      </c>
      <c r="I2618" s="6" t="s">
        <v>5695</v>
      </c>
      <c r="J2618" s="5">
        <v>20213</v>
      </c>
      <c r="K2618" s="5" t="s">
        <v>4008</v>
      </c>
      <c r="L2618" s="5">
        <f>IF(ActividadesCom[[#This Row],[NIVEL 1]]&lt;&gt;0,VLOOKUP(ActividadesCom[[#This Row],[NIVEL 1]],Catálogo!A:B,2,FALSE),"")</f>
        <v>3</v>
      </c>
      <c r="M2618" s="5">
        <v>1</v>
      </c>
      <c r="N2618" s="6" t="s">
        <v>5806</v>
      </c>
      <c r="O2618" s="5">
        <v>20231</v>
      </c>
      <c r="P2618" s="5" t="s">
        <v>4008</v>
      </c>
      <c r="Q2618" s="5">
        <f>IF(ActividadesCom[[#This Row],[NIVEL 2]]&lt;&gt;0,VLOOKUP(ActividadesCom[[#This Row],[NIVEL 2]],Catálogo!A:B,2,FALSE),"")</f>
        <v>3</v>
      </c>
      <c r="R2618" s="5">
        <v>1</v>
      </c>
      <c r="S2618" s="6" t="s">
        <v>5819</v>
      </c>
      <c r="T2618" s="5">
        <v>20231</v>
      </c>
      <c r="U2618" s="5" t="s">
        <v>4008</v>
      </c>
      <c r="V2618" s="5">
        <f>IF(ActividadesCom[[#This Row],[NIVEL 3]]&lt;&gt;0,VLOOKUP(ActividadesCom[[#This Row],[NIVEL 3]],Catálogo!A:B,2,FALSE),"")</f>
        <v>3</v>
      </c>
      <c r="W2618" s="5">
        <v>1</v>
      </c>
      <c r="X2618" s="6" t="s">
        <v>2777</v>
      </c>
      <c r="Y2618" s="5">
        <v>20201</v>
      </c>
      <c r="Z2618" s="5" t="s">
        <v>4010</v>
      </c>
      <c r="AA2618" s="5">
        <f>IF(ActividadesCom[[#This Row],[NIVEL 4]]&lt;&gt;0,VLOOKUP(ActividadesCom[[#This Row],[NIVEL 4]],Catálogo!A:B,2,FALSE),"")</f>
        <v>1</v>
      </c>
      <c r="AB2618" s="5">
        <v>1</v>
      </c>
      <c r="AC2618" s="6" t="s">
        <v>11</v>
      </c>
      <c r="AD2618" s="5">
        <v>20193</v>
      </c>
      <c r="AE2618" s="5" t="s">
        <v>4009</v>
      </c>
      <c r="AF2618" s="5">
        <f>IF(ActividadesCom[[#This Row],[NIVEL 5]]&lt;&gt;0,VLOOKUP(ActividadesCom[[#This Row],[NIVEL 5]],Catálogo!A:B,2,FALSE),"")</f>
        <v>2</v>
      </c>
      <c r="AG2618" s="5">
        <v>1</v>
      </c>
      <c r="AH2618" s="2"/>
    </row>
    <row r="2619" spans="1:34" s="151" customFormat="1" ht="30" hidden="1" customHeight="1" x14ac:dyDescent="0.25">
      <c r="A2619" s="147">
        <v>19470118</v>
      </c>
      <c r="B2619" s="148" t="str">
        <f>VLOOKUP(ActividadesCom[[#This Row],[NO. DE CONTROL]],'LISTADO ESTUDIANTES'!A:C,2,FALSE)</f>
        <v>PECH CHABLE CRISTIAN ADDIEL</v>
      </c>
      <c r="C2619" s="148" t="str">
        <f>VLOOKUP(ActividadesCom[[#This Row],[NO. DE CONTROL]],'LISTADO ESTUDIANTES'!A:C,3,FALSE)</f>
        <v>INGENIERIA EN ADMINISTRACION</v>
      </c>
      <c r="D2619" s="149" t="str">
        <f>VLOOKUP(ActividadesCom[[#This Row],[NO. DE CONTROL]],'LISTADO ESTUDIANTES'!A:D,4,FALSE)</f>
        <v>EGRESADO(A)</v>
      </c>
      <c r="E2619" s="149">
        <f>SUM(ActividadesCom[[#This Row],[CRÉD. 1]],ActividadesCom[[#This Row],[CRÉD. 2]],ActividadesCom[[#This Row],[CRÉD. 3]],ActividadesCom[[#This Row],[CRÉD. 4]],ActividadesCom[[#This Row],[CRÉD. 5]])</f>
        <v>5</v>
      </c>
      <c r="F2619" s="150">
        <f>IF(ActividadesCom[[#This Row],[ÚLTIMO SEMESTRE CON CRÉDITOS]]&gt;0,ROUND(AVERAGE(ActividadesCom[[#This Row],[VALOR NIVEL 5]],ActividadesCom[[#This Row],[VALOR NIVEL 4]],ActividadesCom[[#This Row],[VALOR NIVEL 3]],ActividadesCom[[#This Row],[VALOR NIVEL 2]],ActividadesCom[[#This Row],[VALOR NIVEL 1]]),0),"")</f>
        <v>3</v>
      </c>
      <c r="G2619" s="149" t="str">
        <f>IF(ActividadesCom[[#This Row],[PROMEDIO]]="","",IF(ActividadesCom[[#This Row],[PROMEDIO]]&gt;=4,"EXCELENTE",IF(ActividadesCom[[#This Row],[PROMEDIO]]&gt;=3,"NOTABLE",IF(ActividadesCom[[#This Row],[PROMEDIO]]&gt;=2,"BUENO",IF(ActividadesCom[[#This Row],[PROMEDIO]]=1,"SUFICIENTE","")))))</f>
        <v>NOTABLE</v>
      </c>
      <c r="H2619" s="149">
        <f>MAX(ActividadesCom[[#This Row],[PERÍODO 1]],ActividadesCom[[#This Row],[PERÍODO 2]],ActividadesCom[[#This Row],[PERÍODO 3]],ActividadesCom[[#This Row],[PERÍODO 4]],ActividadesCom[[#This Row],[PERÍODO 5]])</f>
        <v>20241</v>
      </c>
      <c r="I2619" s="148" t="s">
        <v>6298</v>
      </c>
      <c r="J2619" s="149">
        <v>20233</v>
      </c>
      <c r="K2619" s="149" t="s">
        <v>4007</v>
      </c>
      <c r="L2619" s="149">
        <f>IF(ActividadesCom[[#This Row],[NIVEL 1]]&lt;&gt;0,VLOOKUP(ActividadesCom[[#This Row],[NIVEL 1]],Catálogo!A:B,2,FALSE),"")</f>
        <v>4</v>
      </c>
      <c r="M2619" s="149">
        <v>1</v>
      </c>
      <c r="N2619" s="148" t="s">
        <v>6746</v>
      </c>
      <c r="O2619" s="149">
        <v>20241</v>
      </c>
      <c r="P2619" s="149" t="s">
        <v>4008</v>
      </c>
      <c r="Q2619" s="149">
        <f>IF(ActividadesCom[[#This Row],[NIVEL 2]]&lt;&gt;0,VLOOKUP(ActividadesCom[[#This Row],[NIVEL 2]],Catálogo!A:B,2,FALSE),"")</f>
        <v>3</v>
      </c>
      <c r="R2619" s="149">
        <v>1</v>
      </c>
      <c r="S2619" s="148" t="s">
        <v>6265</v>
      </c>
      <c r="T2619" s="149">
        <v>20233</v>
      </c>
      <c r="U2619" s="149" t="s">
        <v>4007</v>
      </c>
      <c r="V2619" s="149">
        <f>IF(ActividadesCom[[#This Row],[NIVEL 3]]&lt;&gt;0,VLOOKUP(ActividadesCom[[#This Row],[NIVEL 3]],Catálogo!A:B,2,FALSE),"")</f>
        <v>4</v>
      </c>
      <c r="W2619" s="149">
        <v>2</v>
      </c>
      <c r="X2619" s="148" t="s">
        <v>2777</v>
      </c>
      <c r="Y2619" s="149">
        <v>20201</v>
      </c>
      <c r="Z2619" s="149" t="s">
        <v>4009</v>
      </c>
      <c r="AA2619" s="149">
        <f>IF(ActividadesCom[[#This Row],[NIVEL 4]]&lt;&gt;0,VLOOKUP(ActividadesCom[[#This Row],[NIVEL 4]],Catálogo!A:B,2,FALSE),"")</f>
        <v>2</v>
      </c>
      <c r="AB2619" s="149">
        <v>1</v>
      </c>
      <c r="AC2619" s="148"/>
      <c r="AD2619" s="149"/>
      <c r="AE2619" s="149"/>
      <c r="AF2619" s="149" t="str">
        <f>IF(ActividadesCom[[#This Row],[NIVEL 5]]&lt;&gt;0,VLOOKUP(ActividadesCom[[#This Row],[NIVEL 5]],Catálogo!A:B,2,FALSE),"")</f>
        <v/>
      </c>
      <c r="AG2619" s="149"/>
    </row>
    <row r="2620" spans="1:34" ht="30" hidden="1" customHeight="1" x14ac:dyDescent="0.25">
      <c r="A2620" s="7">
        <v>19470119</v>
      </c>
      <c r="B2620" s="6" t="str">
        <f>VLOOKUP(ActividadesCom[[#This Row],[NO. DE CONTROL]],'LISTADO ESTUDIANTES'!A:C,2,FALSE)</f>
        <v>ESCALANTE RUIZ ALONDRA DEL ROCIO</v>
      </c>
      <c r="C2620" s="6" t="str">
        <f>VLOOKUP(ActividadesCom[[#This Row],[NO. DE CONTROL]],'LISTADO ESTUDIANTES'!A:C,3,FALSE)</f>
        <v>INGENIERIA EN ADMINISTRACION</v>
      </c>
      <c r="D2620" s="5" t="str">
        <f>VLOOKUP(ActividadesCom[[#This Row],[NO. DE CONTROL]],'LISTADO ESTUDIANTES'!A:D,4,FALSE)</f>
        <v>EGRESADO(A)</v>
      </c>
      <c r="E2620" s="5">
        <f>SUM(ActividadesCom[[#This Row],[CRÉD. 1]],ActividadesCom[[#This Row],[CRÉD. 2]],ActividadesCom[[#This Row],[CRÉD. 3]],ActividadesCom[[#This Row],[CRÉD. 4]],ActividadesCom[[#This Row],[CRÉD. 5]])</f>
        <v>2</v>
      </c>
      <c r="F2620" s="17">
        <f>IF(ActividadesCom[[#This Row],[ÚLTIMO SEMESTRE CON CRÉDITOS]]&gt;0,ROUND(AVERAGE(ActividadesCom[[#This Row],[VALOR NIVEL 5]],ActividadesCom[[#This Row],[VALOR NIVEL 4]],ActividadesCom[[#This Row],[VALOR NIVEL 3]],ActividadesCom[[#This Row],[VALOR NIVEL 2]],ActividadesCom[[#This Row],[VALOR NIVEL 1]]),0),"")</f>
        <v>3</v>
      </c>
      <c r="G2620" s="5" t="str">
        <f>IF(ActividadesCom[[#This Row],[PROMEDIO]]="","",IF(ActividadesCom[[#This Row],[PROMEDIO]]&gt;=4,"EXCELENTE",IF(ActividadesCom[[#This Row],[PROMEDIO]]&gt;=3,"NOTABLE",IF(ActividadesCom[[#This Row],[PROMEDIO]]&gt;=2,"BUENO",IF(ActividadesCom[[#This Row],[PROMEDIO]]=1,"SUFICIENTE","")))))</f>
        <v>NOTABLE</v>
      </c>
      <c r="H2620" s="5">
        <f>MAX(ActividadesCom[[#This Row],[PERÍODO 1]],ActividadesCom[[#This Row],[PERÍODO 2]],ActividadesCom[[#This Row],[PERÍODO 3]],ActividadesCom[[#This Row],[PERÍODO 4]],ActividadesCom[[#This Row],[PERÍODO 5]])</f>
        <v>20201</v>
      </c>
      <c r="I2620" s="6"/>
      <c r="J2620" s="5"/>
      <c r="K2620" s="5"/>
      <c r="L2620" s="5" t="str">
        <f>IF(ActividadesCom[[#This Row],[NIVEL 1]]&lt;&gt;0,VLOOKUP(ActividadesCom[[#This Row],[NIVEL 1]],Catálogo!A:B,2,FALSE),"")</f>
        <v/>
      </c>
      <c r="M2620" s="5"/>
      <c r="N2620" s="6"/>
      <c r="O2620" s="5"/>
      <c r="P2620" s="5"/>
      <c r="Q2620" s="5" t="str">
        <f>IF(ActividadesCom[[#This Row],[NIVEL 2]]&lt;&gt;0,VLOOKUP(ActividadesCom[[#This Row],[NIVEL 2]],Catálogo!A:B,2,FALSE),"")</f>
        <v/>
      </c>
      <c r="R2620" s="5"/>
      <c r="S2620" s="6"/>
      <c r="T2620" s="5"/>
      <c r="U2620" s="5"/>
      <c r="V2620" s="5" t="str">
        <f>IF(ActividadesCom[[#This Row],[NIVEL 3]]&lt;&gt;0,VLOOKUP(ActividadesCom[[#This Row],[NIVEL 3]],Catálogo!A:B,2,FALSE),"")</f>
        <v/>
      </c>
      <c r="W2620" s="5"/>
      <c r="X2620" s="6" t="s">
        <v>3036</v>
      </c>
      <c r="Y2620" s="5">
        <v>20201</v>
      </c>
      <c r="Z2620" s="5" t="s">
        <v>4009</v>
      </c>
      <c r="AA2620" s="5">
        <f>IF(ActividadesCom[[#This Row],[NIVEL 4]]&lt;&gt;0,VLOOKUP(ActividadesCom[[#This Row],[NIVEL 4]],Catálogo!A:B,2,FALSE),"")</f>
        <v>2</v>
      </c>
      <c r="AB2620" s="5">
        <v>1</v>
      </c>
      <c r="AC2620" s="6" t="s">
        <v>34</v>
      </c>
      <c r="AD2620" s="5">
        <v>20193</v>
      </c>
      <c r="AE2620" s="5" t="s">
        <v>4007</v>
      </c>
      <c r="AF2620" s="5">
        <f>IF(ActividadesCom[[#This Row],[NIVEL 5]]&lt;&gt;0,VLOOKUP(ActividadesCom[[#This Row],[NIVEL 5]],Catálogo!A:B,2,FALSE),"")</f>
        <v>4</v>
      </c>
      <c r="AG2620" s="5">
        <v>1</v>
      </c>
      <c r="AH2620" s="2"/>
    </row>
    <row r="2621" spans="1:34" ht="30" hidden="1" customHeight="1" x14ac:dyDescent="0.25">
      <c r="A2621" s="7">
        <v>19470120</v>
      </c>
      <c r="B2621" s="6" t="str">
        <f>VLOOKUP(ActividadesCom[[#This Row],[NO. DE CONTROL]],'LISTADO ESTUDIANTES'!A:C,2,FALSE)</f>
        <v>RIVERA PECH MANUELA DEL ROSARIO</v>
      </c>
      <c r="C2621" s="6" t="str">
        <f>VLOOKUP(ActividadesCom[[#This Row],[NO. DE CONTROL]],'LISTADO ESTUDIANTES'!A:C,3,FALSE)</f>
        <v>INGENIERIA EN ADMINISTRACION</v>
      </c>
      <c r="D2621" s="5" t="str">
        <f>VLOOKUP(ActividadesCom[[#This Row],[NO. DE CONTROL]],'LISTADO ESTUDIANTES'!A:D,4,FALSE)</f>
        <v>EGRESADO(A)</v>
      </c>
      <c r="E2621" s="5">
        <f>SUM(ActividadesCom[[#This Row],[CRÉD. 1]],ActividadesCom[[#This Row],[CRÉD. 2]],ActividadesCom[[#This Row],[CRÉD. 3]],ActividadesCom[[#This Row],[CRÉD. 4]],ActividadesCom[[#This Row],[CRÉD. 5]])</f>
        <v>6</v>
      </c>
      <c r="F2621" s="17">
        <f>IF(ActividadesCom[[#This Row],[ÚLTIMO SEMESTRE CON CRÉDITOS]]&gt;0,ROUND(AVERAGE(ActividadesCom[[#This Row],[VALOR NIVEL 5]],ActividadesCom[[#This Row],[VALOR NIVEL 4]],ActividadesCom[[#This Row],[VALOR NIVEL 3]],ActividadesCom[[#This Row],[VALOR NIVEL 2]],ActividadesCom[[#This Row],[VALOR NIVEL 1]]),0),"")</f>
        <v>3</v>
      </c>
      <c r="G2621" s="5" t="str">
        <f>IF(ActividadesCom[[#This Row],[PROMEDIO]]="","",IF(ActividadesCom[[#This Row],[PROMEDIO]]&gt;=4,"EXCELENTE",IF(ActividadesCom[[#This Row],[PROMEDIO]]&gt;=3,"NOTABLE",IF(ActividadesCom[[#This Row],[PROMEDIO]]&gt;=2,"BUENO",IF(ActividadesCom[[#This Row],[PROMEDIO]]=1,"SUFICIENTE","")))))</f>
        <v>NOTABLE</v>
      </c>
      <c r="H2621" s="5">
        <f>MAX(ActividadesCom[[#This Row],[PERÍODO 1]],ActividadesCom[[#This Row],[PERÍODO 2]],ActividadesCom[[#This Row],[PERÍODO 3]],ActividadesCom[[#This Row],[PERÍODO 4]],ActividadesCom[[#This Row],[PERÍODO 5]])</f>
        <v>20213</v>
      </c>
      <c r="I2621" s="6" t="s">
        <v>1100</v>
      </c>
      <c r="J2621" s="5">
        <v>20193</v>
      </c>
      <c r="K2621" s="5" t="s">
        <v>4009</v>
      </c>
      <c r="L2621" s="5">
        <f>IF(ActividadesCom[[#This Row],[NIVEL 1]]&lt;&gt;0,VLOOKUP(ActividadesCom[[#This Row],[NIVEL 1]],Catálogo!A:B,2,FALSE),"")</f>
        <v>2</v>
      </c>
      <c r="M2621" s="5">
        <v>2</v>
      </c>
      <c r="N2621" s="6" t="s">
        <v>4743</v>
      </c>
      <c r="O2621" s="5">
        <v>20213</v>
      </c>
      <c r="P2621" s="5" t="s">
        <v>4021</v>
      </c>
      <c r="Q2621" s="5">
        <f>IF(ActividadesCom[[#This Row],[NIVEL 2]]&lt;&gt;0,VLOOKUP(ActividadesCom[[#This Row],[NIVEL 2]],Catálogo!A:B,2,FALSE),"")</f>
        <v>2</v>
      </c>
      <c r="R2621" s="5">
        <v>1</v>
      </c>
      <c r="S2621" s="6" t="s">
        <v>5695</v>
      </c>
      <c r="T2621" s="5">
        <v>20213</v>
      </c>
      <c r="U2621" s="5" t="s">
        <v>4008</v>
      </c>
      <c r="V2621" s="5">
        <f>IF(ActividadesCom[[#This Row],[NIVEL 3]]&lt;&gt;0,VLOOKUP(ActividadesCom[[#This Row],[NIVEL 3]],Catálogo!A:B,2,FALSE),"")</f>
        <v>3</v>
      </c>
      <c r="W2621" s="5">
        <v>1</v>
      </c>
      <c r="X2621" s="6" t="s">
        <v>3036</v>
      </c>
      <c r="Y2621" s="5">
        <v>20201</v>
      </c>
      <c r="Z2621" s="5" t="s">
        <v>4009</v>
      </c>
      <c r="AA2621" s="5">
        <f>IF(ActividadesCom[[#This Row],[NIVEL 4]]&lt;&gt;0,VLOOKUP(ActividadesCom[[#This Row],[NIVEL 4]],Catálogo!A:B,2,FALSE),"")</f>
        <v>2</v>
      </c>
      <c r="AB2621" s="5">
        <v>1</v>
      </c>
      <c r="AC2621" s="6" t="s">
        <v>34</v>
      </c>
      <c r="AD2621" s="5">
        <v>20193</v>
      </c>
      <c r="AE2621" s="5" t="s">
        <v>4007</v>
      </c>
      <c r="AF2621" s="5">
        <f>IF(ActividadesCom[[#This Row],[NIVEL 5]]&lt;&gt;0,VLOOKUP(ActividadesCom[[#This Row],[NIVEL 5]],Catálogo!A:B,2,FALSE),"")</f>
        <v>4</v>
      </c>
      <c r="AG2621" s="5">
        <v>1</v>
      </c>
      <c r="AH2621" s="2"/>
    </row>
    <row r="2622" spans="1:34" ht="30" hidden="1" customHeight="1" x14ac:dyDescent="0.25">
      <c r="A2622" s="7">
        <v>19470121</v>
      </c>
      <c r="B2622" s="6" t="str">
        <f>VLOOKUP(ActividadesCom[[#This Row],[NO. DE CONTROL]],'LISTADO ESTUDIANTES'!A:C,2,FALSE)</f>
        <v>UC GONZALEZ JOSE ALEXANDER</v>
      </c>
      <c r="C2622" s="6" t="str">
        <f>VLOOKUP(ActividadesCom[[#This Row],[NO. DE CONTROL]],'LISTADO ESTUDIANTES'!A:C,3,FALSE)</f>
        <v>INGENIERIA EN ADMINISTRACION</v>
      </c>
      <c r="D2622" s="5" t="str">
        <f>VLOOKUP(ActividadesCom[[#This Row],[NO. DE CONTROL]],'LISTADO ESTUDIANTES'!A:D,4,FALSE)</f>
        <v>EGRESADO(A)</v>
      </c>
      <c r="E2622" s="5">
        <f>SUM(ActividadesCom[[#This Row],[CRÉD. 1]],ActividadesCom[[#This Row],[CRÉD. 2]],ActividadesCom[[#This Row],[CRÉD. 3]],ActividadesCom[[#This Row],[CRÉD. 4]],ActividadesCom[[#This Row],[CRÉD. 5]])</f>
        <v>0</v>
      </c>
      <c r="F2622" s="17" t="str">
        <f>IF(ActividadesCom[[#This Row],[ÚLTIMO SEMESTRE CON CRÉDITOS]]&gt;0,ROUND(AVERAGE(ActividadesCom[[#This Row],[VALOR NIVEL 5]],ActividadesCom[[#This Row],[VALOR NIVEL 4]],ActividadesCom[[#This Row],[VALOR NIVEL 3]],ActividadesCom[[#This Row],[VALOR NIVEL 2]],ActividadesCom[[#This Row],[VALOR NIVEL 1]]),0),"")</f>
        <v/>
      </c>
      <c r="G2622" s="5" t="str">
        <f>IF(ActividadesCom[[#This Row],[PROMEDIO]]="","",IF(ActividadesCom[[#This Row],[PROMEDIO]]&gt;=4,"EXCELENTE",IF(ActividadesCom[[#This Row],[PROMEDIO]]&gt;=3,"NOTABLE",IF(ActividadesCom[[#This Row],[PROMEDIO]]&gt;=2,"BUENO",IF(ActividadesCom[[#This Row],[PROMEDIO]]=1,"SUFICIENTE","")))))</f>
        <v/>
      </c>
      <c r="H2622" s="5">
        <f>MAX(ActividadesCom[[#This Row],[PERÍODO 1]],ActividadesCom[[#This Row],[PERÍODO 2]],ActividadesCom[[#This Row],[PERÍODO 3]],ActividadesCom[[#This Row],[PERÍODO 4]],ActividadesCom[[#This Row],[PERÍODO 5]])</f>
        <v>0</v>
      </c>
      <c r="I2622" s="6"/>
      <c r="J2622" s="5"/>
      <c r="K2622" s="5"/>
      <c r="L2622" s="5" t="str">
        <f>IF(ActividadesCom[[#This Row],[NIVEL 1]]&lt;&gt;0,VLOOKUP(ActividadesCom[[#This Row],[NIVEL 1]],Catálogo!A:B,2,FALSE),"")</f>
        <v/>
      </c>
      <c r="M2622" s="5"/>
      <c r="N2622" s="6"/>
      <c r="O2622" s="5"/>
      <c r="P2622" s="5"/>
      <c r="Q2622" s="5" t="str">
        <f>IF(ActividadesCom[[#This Row],[NIVEL 2]]&lt;&gt;0,VLOOKUP(ActividadesCom[[#This Row],[NIVEL 2]],Catálogo!A:B,2,FALSE),"")</f>
        <v/>
      </c>
      <c r="R2622" s="5"/>
      <c r="S2622" s="6"/>
      <c r="T2622" s="5"/>
      <c r="U2622" s="5"/>
      <c r="V2622" s="5" t="str">
        <f>IF(ActividadesCom[[#This Row],[NIVEL 3]]&lt;&gt;0,VLOOKUP(ActividadesCom[[#This Row],[NIVEL 3]],Catálogo!A:B,2,FALSE),"")</f>
        <v/>
      </c>
      <c r="W2622" s="5"/>
      <c r="X2622" s="6"/>
      <c r="Y2622" s="5"/>
      <c r="Z2622" s="5"/>
      <c r="AA2622" s="5" t="str">
        <f>IF(ActividadesCom[[#This Row],[NIVEL 4]]&lt;&gt;0,VLOOKUP(ActividadesCom[[#This Row],[NIVEL 4]],Catálogo!A:B,2,FALSE),"")</f>
        <v/>
      </c>
      <c r="AB2622" s="5"/>
      <c r="AC2622" s="6"/>
      <c r="AD2622" s="5"/>
      <c r="AE2622" s="5"/>
      <c r="AF2622" s="5" t="str">
        <f>IF(ActividadesCom[[#This Row],[NIVEL 5]]&lt;&gt;0,VLOOKUP(ActividadesCom[[#This Row],[NIVEL 5]],Catálogo!A:B,2,FALSE),"")</f>
        <v/>
      </c>
      <c r="AG2622" s="5"/>
      <c r="AH2622" s="2"/>
    </row>
    <row r="2623" spans="1:34" ht="30" hidden="1" customHeight="1" x14ac:dyDescent="0.25">
      <c r="A2623" s="7">
        <v>19470122</v>
      </c>
      <c r="B2623" s="6" t="str">
        <f>VLOOKUP(ActividadesCom[[#This Row],[NO. DE CONTROL]],'LISTADO ESTUDIANTES'!A:C,2,FALSE)</f>
        <v>CRUZ GONZALEZ SERGIO MARTIN</v>
      </c>
      <c r="C2623" s="6" t="str">
        <f>VLOOKUP(ActividadesCom[[#This Row],[NO. DE CONTROL]],'LISTADO ESTUDIANTES'!A:C,3,FALSE)</f>
        <v>ARQUITECTURA</v>
      </c>
      <c r="D2623" s="5" t="str">
        <f>VLOOKUP(ActividadesCom[[#This Row],[NO. DE CONTROL]],'LISTADO ESTUDIANTES'!A:D,4,FALSE)</f>
        <v>EGRESADO(A)</v>
      </c>
      <c r="E2623" s="5">
        <f>SUM(ActividadesCom[[#This Row],[CRÉD. 1]],ActividadesCom[[#This Row],[CRÉD. 2]],ActividadesCom[[#This Row],[CRÉD. 3]],ActividadesCom[[#This Row],[CRÉD. 4]],ActividadesCom[[#This Row],[CRÉD. 5]])</f>
        <v>0</v>
      </c>
      <c r="F2623" s="17" t="str">
        <f>IF(ActividadesCom[[#This Row],[ÚLTIMO SEMESTRE CON CRÉDITOS]]&gt;0,ROUND(AVERAGE(ActividadesCom[[#This Row],[VALOR NIVEL 5]],ActividadesCom[[#This Row],[VALOR NIVEL 4]],ActividadesCom[[#This Row],[VALOR NIVEL 3]],ActividadesCom[[#This Row],[VALOR NIVEL 2]],ActividadesCom[[#This Row],[VALOR NIVEL 1]]),0),"")</f>
        <v/>
      </c>
      <c r="G2623" s="5" t="str">
        <f>IF(ActividadesCom[[#This Row],[PROMEDIO]]="","",IF(ActividadesCom[[#This Row],[PROMEDIO]]&gt;=4,"EXCELENTE",IF(ActividadesCom[[#This Row],[PROMEDIO]]&gt;=3,"NOTABLE",IF(ActividadesCom[[#This Row],[PROMEDIO]]&gt;=2,"BUENO",IF(ActividadesCom[[#This Row],[PROMEDIO]]=1,"SUFICIENTE","")))))</f>
        <v/>
      </c>
      <c r="H2623" s="5">
        <f>MAX(ActividadesCom[[#This Row],[PERÍODO 1]],ActividadesCom[[#This Row],[PERÍODO 2]],ActividadesCom[[#This Row],[PERÍODO 3]],ActividadesCom[[#This Row],[PERÍODO 4]],ActividadesCom[[#This Row],[PERÍODO 5]])</f>
        <v>0</v>
      </c>
      <c r="I2623" s="6"/>
      <c r="J2623" s="5"/>
      <c r="K2623" s="5"/>
      <c r="L2623" s="5" t="str">
        <f>IF(ActividadesCom[[#This Row],[NIVEL 1]]&lt;&gt;0,VLOOKUP(ActividadesCom[[#This Row],[NIVEL 1]],Catálogo!A:B,2,FALSE),"")</f>
        <v/>
      </c>
      <c r="M2623" s="5"/>
      <c r="N2623" s="6"/>
      <c r="O2623" s="5"/>
      <c r="P2623" s="5"/>
      <c r="Q2623" s="5" t="str">
        <f>IF(ActividadesCom[[#This Row],[NIVEL 2]]&lt;&gt;0,VLOOKUP(ActividadesCom[[#This Row],[NIVEL 2]],Catálogo!A:B,2,FALSE),"")</f>
        <v/>
      </c>
      <c r="R2623" s="5"/>
      <c r="S2623" s="6"/>
      <c r="T2623" s="5"/>
      <c r="U2623" s="5"/>
      <c r="V2623" s="5" t="str">
        <f>IF(ActividadesCom[[#This Row],[NIVEL 3]]&lt;&gt;0,VLOOKUP(ActividadesCom[[#This Row],[NIVEL 3]],Catálogo!A:B,2,FALSE),"")</f>
        <v/>
      </c>
      <c r="W2623" s="5"/>
      <c r="X2623" s="6"/>
      <c r="Y2623" s="5"/>
      <c r="Z2623" s="5"/>
      <c r="AA2623" s="5" t="str">
        <f>IF(ActividadesCom[[#This Row],[NIVEL 4]]&lt;&gt;0,VLOOKUP(ActividadesCom[[#This Row],[NIVEL 4]],Catálogo!A:B,2,FALSE),"")</f>
        <v/>
      </c>
      <c r="AB2623" s="5"/>
      <c r="AC2623" s="6"/>
      <c r="AD2623" s="5"/>
      <c r="AE2623" s="5"/>
      <c r="AF2623" s="5" t="str">
        <f>IF(ActividadesCom[[#This Row],[NIVEL 5]]&lt;&gt;0,VLOOKUP(ActividadesCom[[#This Row],[NIVEL 5]],Catálogo!A:B,2,FALSE),"")</f>
        <v/>
      </c>
      <c r="AG2623" s="5"/>
      <c r="AH2623" s="2"/>
    </row>
    <row r="2624" spans="1:34" ht="30" hidden="1" customHeight="1" x14ac:dyDescent="0.25">
      <c r="A2624" s="7">
        <v>19470123</v>
      </c>
      <c r="B2624" s="6" t="str">
        <f>VLOOKUP(ActividadesCom[[#This Row],[NO. DE CONTROL]],'LISTADO ESTUDIANTES'!A:C,2,FALSE)</f>
        <v>CAAMAL MARTIN JULIO CESAR</v>
      </c>
      <c r="C2624" s="6" t="str">
        <f>VLOOKUP(ActividadesCom[[#This Row],[NO. DE CONTROL]],'LISTADO ESTUDIANTES'!A:C,3,FALSE)</f>
        <v>INGENIERIA EN ADMINISTRACION</v>
      </c>
      <c r="D2624" s="5" t="str">
        <f>VLOOKUP(ActividadesCom[[#This Row],[NO. DE CONTROL]],'LISTADO ESTUDIANTES'!A:D,4,FALSE)</f>
        <v>EGRESADO(A)</v>
      </c>
      <c r="E2624" s="5">
        <f>SUM(ActividadesCom[[#This Row],[CRÉD. 1]],ActividadesCom[[#This Row],[CRÉD. 2]],ActividadesCom[[#This Row],[CRÉD. 3]],ActividadesCom[[#This Row],[CRÉD. 4]],ActividadesCom[[#This Row],[CRÉD. 5]])</f>
        <v>5</v>
      </c>
      <c r="F2624" s="17">
        <f>IF(ActividadesCom[[#This Row],[ÚLTIMO SEMESTRE CON CRÉDITOS]]&gt;0,ROUND(AVERAGE(ActividadesCom[[#This Row],[VALOR NIVEL 5]],ActividadesCom[[#This Row],[VALOR NIVEL 4]],ActividadesCom[[#This Row],[VALOR NIVEL 3]],ActividadesCom[[#This Row],[VALOR NIVEL 2]],ActividadesCom[[#This Row],[VALOR NIVEL 1]]),0),"")</f>
        <v>3</v>
      </c>
      <c r="G2624" s="5" t="str">
        <f>IF(ActividadesCom[[#This Row],[PROMEDIO]]="","",IF(ActividadesCom[[#This Row],[PROMEDIO]]&gt;=4,"EXCELENTE",IF(ActividadesCom[[#This Row],[PROMEDIO]]&gt;=3,"NOTABLE",IF(ActividadesCom[[#This Row],[PROMEDIO]]&gt;=2,"BUENO",IF(ActividadesCom[[#This Row],[PROMEDIO]]=1,"SUFICIENTE","")))))</f>
        <v>NOTABLE</v>
      </c>
      <c r="H2624" s="5">
        <f>MAX(ActividadesCom[[#This Row],[PERÍODO 1]],ActividadesCom[[#This Row],[PERÍODO 2]],ActividadesCom[[#This Row],[PERÍODO 3]],ActividadesCom[[#This Row],[PERÍODO 4]],ActividadesCom[[#This Row],[PERÍODO 5]])</f>
        <v>20221</v>
      </c>
      <c r="I2624" s="6" t="s">
        <v>4743</v>
      </c>
      <c r="J2624" s="5">
        <v>20213</v>
      </c>
      <c r="K2624" s="5" t="s">
        <v>4010</v>
      </c>
      <c r="L2624" s="5">
        <f>IF(ActividadesCom[[#This Row],[NIVEL 1]]&lt;&gt;0,VLOOKUP(ActividadesCom[[#This Row],[NIVEL 1]],Catálogo!A:B,2,FALSE),"")</f>
        <v>1</v>
      </c>
      <c r="M2624" s="5">
        <v>1</v>
      </c>
      <c r="N2624" s="6" t="s">
        <v>4929</v>
      </c>
      <c r="O2624" s="5">
        <v>20221</v>
      </c>
      <c r="P2624" s="5" t="s">
        <v>4007</v>
      </c>
      <c r="Q2624" s="5">
        <f>IF(ActividadesCom[[#This Row],[NIVEL 2]]&lt;&gt;0,VLOOKUP(ActividadesCom[[#This Row],[NIVEL 2]],Catálogo!A:B,2,FALSE),"")</f>
        <v>4</v>
      </c>
      <c r="R2624" s="5">
        <v>1</v>
      </c>
      <c r="S2624" s="6" t="s">
        <v>5695</v>
      </c>
      <c r="T2624" s="5">
        <v>20213</v>
      </c>
      <c r="U2624" s="5" t="s">
        <v>4008</v>
      </c>
      <c r="V2624" s="5">
        <f>IF(ActividadesCom[[#This Row],[NIVEL 3]]&lt;&gt;0,VLOOKUP(ActividadesCom[[#This Row],[NIVEL 3]],Catálogo!A:B,2,FALSE),"")</f>
        <v>3</v>
      </c>
      <c r="W2624" s="5">
        <v>1</v>
      </c>
      <c r="X2624" s="6" t="s">
        <v>2531</v>
      </c>
      <c r="Y2624" s="5">
        <v>20201</v>
      </c>
      <c r="Z2624" s="5" t="s">
        <v>4009</v>
      </c>
      <c r="AA2624" s="5">
        <f>IF(ActividadesCom[[#This Row],[NIVEL 4]]&lt;&gt;0,VLOOKUP(ActividadesCom[[#This Row],[NIVEL 4]],Catálogo!A:B,2,FALSE),"")</f>
        <v>2</v>
      </c>
      <c r="AB2624" s="5">
        <v>1</v>
      </c>
      <c r="AC2624" s="6" t="s">
        <v>34</v>
      </c>
      <c r="AD2624" s="5">
        <v>20193</v>
      </c>
      <c r="AE2624" s="5" t="s">
        <v>4007</v>
      </c>
      <c r="AF2624" s="5">
        <f>IF(ActividadesCom[[#This Row],[NIVEL 5]]&lt;&gt;0,VLOOKUP(ActividadesCom[[#This Row],[NIVEL 5]],Catálogo!A:B,2,FALSE),"")</f>
        <v>4</v>
      </c>
      <c r="AG2624" s="5">
        <v>1</v>
      </c>
      <c r="AH2624" s="2"/>
    </row>
    <row r="2625" spans="1:34" ht="30" hidden="1" customHeight="1" x14ac:dyDescent="0.25">
      <c r="A2625" s="7">
        <v>19470124</v>
      </c>
      <c r="B2625" s="6" t="str">
        <f>VLOOKUP(ActividadesCom[[#This Row],[NO. DE CONTROL]],'LISTADO ESTUDIANTES'!A:C,2,FALSE)</f>
        <v>CHAN XAMAN VICENTE MANUEL</v>
      </c>
      <c r="C2625" s="6" t="str">
        <f>VLOOKUP(ActividadesCom[[#This Row],[NO. DE CONTROL]],'LISTADO ESTUDIANTES'!A:C,3,FALSE)</f>
        <v>INGENIERIA EN ADMINISTRACION</v>
      </c>
      <c r="D2625" s="5" t="str">
        <f>VLOOKUP(ActividadesCom[[#This Row],[NO. DE CONTROL]],'LISTADO ESTUDIANTES'!A:D,4,FALSE)</f>
        <v>EGRESADO(A)</v>
      </c>
      <c r="E2625" s="5">
        <f>SUM(ActividadesCom[[#This Row],[CRÉD. 1]],ActividadesCom[[#This Row],[CRÉD. 2]],ActividadesCom[[#This Row],[CRÉD. 3]],ActividadesCom[[#This Row],[CRÉD. 4]],ActividadesCom[[#This Row],[CRÉD. 5]])</f>
        <v>5</v>
      </c>
      <c r="F2625" s="17">
        <f>IF(ActividadesCom[[#This Row],[ÚLTIMO SEMESTRE CON CRÉDITOS]]&gt;0,ROUND(AVERAGE(ActividadesCom[[#This Row],[VALOR NIVEL 5]],ActividadesCom[[#This Row],[VALOR NIVEL 4]],ActividadesCom[[#This Row],[VALOR NIVEL 3]],ActividadesCom[[#This Row],[VALOR NIVEL 2]],ActividadesCom[[#This Row],[VALOR NIVEL 1]]),0),"")</f>
        <v>2</v>
      </c>
      <c r="G2625" s="5" t="str">
        <f>IF(ActividadesCom[[#This Row],[PROMEDIO]]="","",IF(ActividadesCom[[#This Row],[PROMEDIO]]&gt;=4,"EXCELENTE",IF(ActividadesCom[[#This Row],[PROMEDIO]]&gt;=3,"NOTABLE",IF(ActividadesCom[[#This Row],[PROMEDIO]]&gt;=2,"BUENO",IF(ActividadesCom[[#This Row],[PROMEDIO]]=1,"SUFICIENTE","")))))</f>
        <v>BUENO</v>
      </c>
      <c r="H2625" s="5">
        <f>MAX(ActividadesCom[[#This Row],[PERÍODO 1]],ActividadesCom[[#This Row],[PERÍODO 2]],ActividadesCom[[#This Row],[PERÍODO 3]],ActividadesCom[[#This Row],[PERÍODO 4]],ActividadesCom[[#This Row],[PERÍODO 5]])</f>
        <v>20231</v>
      </c>
      <c r="I2625" s="6" t="s">
        <v>47</v>
      </c>
      <c r="J2625" s="5">
        <v>20213</v>
      </c>
      <c r="K2625" s="5" t="s">
        <v>4010</v>
      </c>
      <c r="L2625" s="5">
        <f>IF(ActividadesCom[[#This Row],[NIVEL 1]]&lt;&gt;0,VLOOKUP(ActividadesCom[[#This Row],[NIVEL 1]],Catálogo!A:B,2,FALSE),"")</f>
        <v>1</v>
      </c>
      <c r="M2625" s="5">
        <v>1</v>
      </c>
      <c r="N2625" s="6" t="s">
        <v>5819</v>
      </c>
      <c r="O2625" s="5">
        <v>20231</v>
      </c>
      <c r="P2625" s="5" t="s">
        <v>4008</v>
      </c>
      <c r="Q2625" s="5">
        <f>IF(ActividadesCom[[#This Row],[NIVEL 2]]&lt;&gt;0,VLOOKUP(ActividadesCom[[#This Row],[NIVEL 2]],Catálogo!A:B,2,FALSE),"")</f>
        <v>3</v>
      </c>
      <c r="R2625" s="5">
        <v>1</v>
      </c>
      <c r="S2625" s="6" t="s">
        <v>5819</v>
      </c>
      <c r="T2625" s="5">
        <v>20231</v>
      </c>
      <c r="U2625" s="5" t="s">
        <v>4008</v>
      </c>
      <c r="V2625" s="5">
        <f>IF(ActividadesCom[[#This Row],[NIVEL 3]]&lt;&gt;0,VLOOKUP(ActividadesCom[[#This Row],[NIVEL 3]],Catálogo!A:B,2,FALSE),"")</f>
        <v>3</v>
      </c>
      <c r="W2625" s="5">
        <v>1</v>
      </c>
      <c r="X2625" s="6" t="s">
        <v>2777</v>
      </c>
      <c r="Y2625" s="5">
        <v>20201</v>
      </c>
      <c r="Z2625" s="5" t="s">
        <v>4009</v>
      </c>
      <c r="AA2625" s="5">
        <f>IF(ActividadesCom[[#This Row],[NIVEL 4]]&lt;&gt;0,VLOOKUP(ActividadesCom[[#This Row],[NIVEL 4]],Catálogo!A:B,2,FALSE),"")</f>
        <v>2</v>
      </c>
      <c r="AB2625" s="5">
        <v>1</v>
      </c>
      <c r="AC2625" s="6" t="s">
        <v>47</v>
      </c>
      <c r="AD2625" s="5">
        <v>20193</v>
      </c>
      <c r="AE2625" s="5" t="s">
        <v>4008</v>
      </c>
      <c r="AF2625" s="5">
        <f>IF(ActividadesCom[[#This Row],[NIVEL 5]]&lt;&gt;0,VLOOKUP(ActividadesCom[[#This Row],[NIVEL 5]],Catálogo!A:B,2,FALSE),"")</f>
        <v>3</v>
      </c>
      <c r="AG2625" s="5">
        <v>1</v>
      </c>
      <c r="AH2625" s="2"/>
    </row>
    <row r="2626" spans="1:34" s="151" customFormat="1" ht="30" customHeight="1" x14ac:dyDescent="0.25">
      <c r="A2626" s="147">
        <v>19470125</v>
      </c>
      <c r="B2626" s="148" t="str">
        <f>VLOOKUP(ActividadesCom[[#This Row],[NO. DE CONTROL]],'LISTADO ESTUDIANTES'!A:C,2,FALSE)</f>
        <v>CITUK TUN LAURA CRUZ</v>
      </c>
      <c r="C2626" s="148" t="str">
        <f>VLOOKUP(ActividadesCom[[#This Row],[NO. DE CONTROL]],'LISTADO ESTUDIANTES'!A:C,3,FALSE)</f>
        <v>ARQUITECTURA</v>
      </c>
      <c r="D2626" s="149" t="str">
        <f>VLOOKUP(ActividadesCom[[#This Row],[NO. DE CONTROL]],'LISTADO ESTUDIANTES'!A:D,4,FALSE)</f>
        <v>ACTIVO(A)</v>
      </c>
      <c r="E2626" s="149">
        <f>SUM(ActividadesCom[[#This Row],[CRÉD. 1]],ActividadesCom[[#This Row],[CRÉD. 2]],ActividadesCom[[#This Row],[CRÉD. 3]],ActividadesCom[[#This Row],[CRÉD. 4]],ActividadesCom[[#This Row],[CRÉD. 5]])</f>
        <v>5</v>
      </c>
      <c r="F2626" s="150">
        <f>IF(ActividadesCom[[#This Row],[ÚLTIMO SEMESTRE CON CRÉDITOS]]&gt;0,ROUND(AVERAGE(ActividadesCom[[#This Row],[VALOR NIVEL 5]],ActividadesCom[[#This Row],[VALOR NIVEL 4]],ActividadesCom[[#This Row],[VALOR NIVEL 3]],ActividadesCom[[#This Row],[VALOR NIVEL 2]],ActividadesCom[[#This Row],[VALOR NIVEL 1]]),0),"")</f>
        <v>3</v>
      </c>
      <c r="G2626" s="149" t="str">
        <f>IF(ActividadesCom[[#This Row],[PROMEDIO]]="","",IF(ActividadesCom[[#This Row],[PROMEDIO]]&gt;=4,"EXCELENTE",IF(ActividadesCom[[#This Row],[PROMEDIO]]&gt;=3,"NOTABLE",IF(ActividadesCom[[#This Row],[PROMEDIO]]&gt;=2,"BUENO",IF(ActividadesCom[[#This Row],[PROMEDIO]]=1,"SUFICIENTE","")))))</f>
        <v>NOTABLE</v>
      </c>
      <c r="H2626" s="149">
        <f>MAX(ActividadesCom[[#This Row],[PERÍODO 1]],ActividadesCom[[#This Row],[PERÍODO 2]],ActividadesCom[[#This Row],[PERÍODO 3]],ActividadesCom[[#This Row],[PERÍODO 4]],ActividadesCom[[#This Row],[PERÍODO 5]])</f>
        <v>20243</v>
      </c>
      <c r="I2626" s="148" t="s">
        <v>1079</v>
      </c>
      <c r="J2626" s="149">
        <v>20201</v>
      </c>
      <c r="K2626" s="149" t="s">
        <v>4009</v>
      </c>
      <c r="L2626" s="149">
        <f>IF(ActividadesCom[[#This Row],[NIVEL 1]]&lt;&gt;0,VLOOKUP(ActividadesCom[[#This Row],[NIVEL 1]],Catálogo!A:B,2,FALSE),"")</f>
        <v>2</v>
      </c>
      <c r="M2626" s="149">
        <v>1</v>
      </c>
      <c r="N2626" s="148" t="s">
        <v>4692</v>
      </c>
      <c r="O2626" s="149">
        <v>20213</v>
      </c>
      <c r="P2626" s="149" t="s">
        <v>4007</v>
      </c>
      <c r="Q2626" s="149">
        <f>IF(ActividadesCom[[#This Row],[NIVEL 2]]&lt;&gt;0,VLOOKUP(ActividadesCom[[#This Row],[NIVEL 2]],Catálogo!A:B,2,FALSE),"")</f>
        <v>4</v>
      </c>
      <c r="R2626" s="149">
        <v>1</v>
      </c>
      <c r="S2626" s="148" t="s">
        <v>5626</v>
      </c>
      <c r="T2626" s="149">
        <v>20221</v>
      </c>
      <c r="U2626" s="149" t="s">
        <v>4007</v>
      </c>
      <c r="V2626" s="149">
        <f>IF(ActividadesCom[[#This Row],[NIVEL 3]]&lt;&gt;0,VLOOKUP(ActividadesCom[[#This Row],[NIVEL 3]],Catálogo!A:B,2,FALSE),"")</f>
        <v>4</v>
      </c>
      <c r="W2626" s="149">
        <v>1</v>
      </c>
      <c r="X2626" s="148" t="s">
        <v>6725</v>
      </c>
      <c r="Y2626" s="149">
        <v>20243</v>
      </c>
      <c r="Z2626" s="149" t="s">
        <v>4009</v>
      </c>
      <c r="AA2626" s="149">
        <f>IF(ActividadesCom[[#This Row],[NIVEL 4]]&lt;&gt;0,VLOOKUP(ActividadesCom[[#This Row],[NIVEL 4]],Catálogo!A:B,2,FALSE),"")</f>
        <v>2</v>
      </c>
      <c r="AB2626" s="149">
        <v>1</v>
      </c>
      <c r="AC2626" s="148" t="s">
        <v>133</v>
      </c>
      <c r="AD2626" s="149">
        <v>20193</v>
      </c>
      <c r="AE2626" s="149" t="s">
        <v>4009</v>
      </c>
      <c r="AF2626" s="149">
        <f>IF(ActividadesCom[[#This Row],[NIVEL 5]]&lt;&gt;0,VLOOKUP(ActividadesCom[[#This Row],[NIVEL 5]],Catálogo!A:B,2,FALSE),"")</f>
        <v>2</v>
      </c>
      <c r="AG2626" s="149">
        <v>1</v>
      </c>
    </row>
    <row r="2627" spans="1:34" ht="30" hidden="1" customHeight="1" x14ac:dyDescent="0.25">
      <c r="A2627" s="7">
        <v>19470126</v>
      </c>
      <c r="B2627" s="6" t="str">
        <f>VLOOKUP(ActividadesCom[[#This Row],[NO. DE CONTROL]],'LISTADO ESTUDIANTES'!A:C,2,FALSE)</f>
        <v>MEDINA OLIVA PERLA RUBI</v>
      </c>
      <c r="C2627" s="6" t="str">
        <f>VLOOKUP(ActividadesCom[[#This Row],[NO. DE CONTROL]],'LISTADO ESTUDIANTES'!A:C,3,FALSE)</f>
        <v>INGENIERIA EN GESTION EMPRESARIAL</v>
      </c>
      <c r="D2627" s="5" t="str">
        <f>VLOOKUP(ActividadesCom[[#This Row],[NO. DE CONTROL]],'LISTADO ESTUDIANTES'!A:D,4,FALSE)</f>
        <v>EGRESADO(A)</v>
      </c>
      <c r="E2627" s="5">
        <f>SUM(ActividadesCom[[#This Row],[CRÉD. 1]],ActividadesCom[[#This Row],[CRÉD. 2]],ActividadesCom[[#This Row],[CRÉD. 3]],ActividadesCom[[#This Row],[CRÉD. 4]],ActividadesCom[[#This Row],[CRÉD. 5]])</f>
        <v>4</v>
      </c>
      <c r="F2627" s="17">
        <f>IF(ActividadesCom[[#This Row],[ÚLTIMO SEMESTRE CON CRÉDITOS]]&gt;0,ROUND(AVERAGE(ActividadesCom[[#This Row],[VALOR NIVEL 5]],ActividadesCom[[#This Row],[VALOR NIVEL 4]],ActividadesCom[[#This Row],[VALOR NIVEL 3]],ActividadesCom[[#This Row],[VALOR NIVEL 2]],ActividadesCom[[#This Row],[VALOR NIVEL 1]]),0),"")</f>
        <v>2</v>
      </c>
      <c r="G2627" s="5" t="str">
        <f>IF(ActividadesCom[[#This Row],[PROMEDIO]]="","",IF(ActividadesCom[[#This Row],[PROMEDIO]]&gt;=4,"EXCELENTE",IF(ActividadesCom[[#This Row],[PROMEDIO]]&gt;=3,"NOTABLE",IF(ActividadesCom[[#This Row],[PROMEDIO]]&gt;=2,"BUENO",IF(ActividadesCom[[#This Row],[PROMEDIO]]=1,"SUFICIENTE","")))))</f>
        <v>BUENO</v>
      </c>
      <c r="H2627" s="5">
        <f>MAX(ActividadesCom[[#This Row],[PERÍODO 1]],ActividadesCom[[#This Row],[PERÍODO 2]],ActividadesCom[[#This Row],[PERÍODO 3]],ActividadesCom[[#This Row],[PERÍODO 4]],ActividadesCom[[#This Row],[PERÍODO 5]])</f>
        <v>20213</v>
      </c>
      <c r="I2627" s="6" t="s">
        <v>4844</v>
      </c>
      <c r="J2627" s="5">
        <v>20213</v>
      </c>
      <c r="K2627" s="5" t="s">
        <v>4007</v>
      </c>
      <c r="L2627" s="5">
        <f>IF(ActividadesCom[[#This Row],[NIVEL 1]]&lt;&gt;0,VLOOKUP(ActividadesCom[[#This Row],[NIVEL 1]],Catálogo!A:B,2,FALSE),"")</f>
        <v>4</v>
      </c>
      <c r="M2627" s="5">
        <v>1</v>
      </c>
      <c r="N2627" s="6"/>
      <c r="O2627" s="5"/>
      <c r="P2627" s="5"/>
      <c r="Q2627" s="5" t="str">
        <f>IF(ActividadesCom[[#This Row],[NIVEL 2]]&lt;&gt;0,VLOOKUP(ActividadesCom[[#This Row],[NIVEL 2]],Catálogo!A:B,2,FALSE),"")</f>
        <v/>
      </c>
      <c r="R2627" s="5"/>
      <c r="S2627" s="6" t="s">
        <v>42</v>
      </c>
      <c r="T2627" s="5">
        <v>20203</v>
      </c>
      <c r="U2627" s="5" t="s">
        <v>4010</v>
      </c>
      <c r="V2627" s="5">
        <f>IF(ActividadesCom[[#This Row],[NIVEL 3]]&lt;&gt;0,VLOOKUP(ActividadesCom[[#This Row],[NIVEL 3]],Catálogo!A:B,2,FALSE),"")</f>
        <v>1</v>
      </c>
      <c r="W2627" s="5">
        <v>1</v>
      </c>
      <c r="X2627" s="6" t="s">
        <v>2952</v>
      </c>
      <c r="Y2627" s="5">
        <v>20201</v>
      </c>
      <c r="Z2627" s="5" t="s">
        <v>4009</v>
      </c>
      <c r="AA2627" s="5">
        <f>IF(ActividadesCom[[#This Row],[NIVEL 4]]&lt;&gt;0,VLOOKUP(ActividadesCom[[#This Row],[NIVEL 4]],Catálogo!A:B,2,FALSE),"")</f>
        <v>2</v>
      </c>
      <c r="AB2627" s="5">
        <v>1</v>
      </c>
      <c r="AC2627" s="6" t="s">
        <v>42</v>
      </c>
      <c r="AD2627" s="5">
        <v>20193</v>
      </c>
      <c r="AE2627" s="5" t="s">
        <v>4009</v>
      </c>
      <c r="AF2627" s="5">
        <f>IF(ActividadesCom[[#This Row],[NIVEL 5]]&lt;&gt;0,VLOOKUP(ActividadesCom[[#This Row],[NIVEL 5]],Catálogo!A:B,2,FALSE),"")</f>
        <v>2</v>
      </c>
      <c r="AG2627" s="5">
        <v>1</v>
      </c>
      <c r="AH2627" s="2"/>
    </row>
    <row r="2628" spans="1:34" ht="30" hidden="1" customHeight="1" x14ac:dyDescent="0.25">
      <c r="A2628" s="7">
        <v>19470127</v>
      </c>
      <c r="B2628" s="6" t="str">
        <f>VLOOKUP(ActividadesCom[[#This Row],[NO. DE CONTROL]],'LISTADO ESTUDIANTES'!A:C,2,FALSE)</f>
        <v>ORTIZ RAMOS ANGEL JESUS</v>
      </c>
      <c r="C2628" s="6" t="str">
        <f>VLOOKUP(ActividadesCom[[#This Row],[NO. DE CONTROL]],'LISTADO ESTUDIANTES'!A:C,3,FALSE)</f>
        <v>INGENIERIA EN GESTION EMPRESARIAL</v>
      </c>
      <c r="D2628" s="5" t="str">
        <f>VLOOKUP(ActividadesCom[[#This Row],[NO. DE CONTROL]],'LISTADO ESTUDIANTES'!A:D,4,FALSE)</f>
        <v>EGRESADO(A)</v>
      </c>
      <c r="E2628" s="5">
        <f>SUM(ActividadesCom[[#This Row],[CRÉD. 1]],ActividadesCom[[#This Row],[CRÉD. 2]],ActividadesCom[[#This Row],[CRÉD. 3]],ActividadesCom[[#This Row],[CRÉD. 4]],ActividadesCom[[#This Row],[CRÉD. 5]])</f>
        <v>5</v>
      </c>
      <c r="F2628" s="17">
        <f>IF(ActividadesCom[[#This Row],[ÚLTIMO SEMESTRE CON CRÉDITOS]]&gt;0,ROUND(AVERAGE(ActividadesCom[[#This Row],[VALOR NIVEL 5]],ActividadesCom[[#This Row],[VALOR NIVEL 4]],ActividadesCom[[#This Row],[VALOR NIVEL 3]],ActividadesCom[[#This Row],[VALOR NIVEL 2]],ActividadesCom[[#This Row],[VALOR NIVEL 1]]),0),"")</f>
        <v>2</v>
      </c>
      <c r="G2628" s="5" t="str">
        <f>IF(ActividadesCom[[#This Row],[PROMEDIO]]="","",IF(ActividadesCom[[#This Row],[PROMEDIO]]&gt;=4,"EXCELENTE",IF(ActividadesCom[[#This Row],[PROMEDIO]]&gt;=3,"NOTABLE",IF(ActividadesCom[[#This Row],[PROMEDIO]]&gt;=2,"BUENO",IF(ActividadesCom[[#This Row],[PROMEDIO]]=1,"SUFICIENTE","")))))</f>
        <v>BUENO</v>
      </c>
      <c r="H2628" s="5">
        <f>MAX(ActividadesCom[[#This Row],[PERÍODO 1]],ActividadesCom[[#This Row],[PERÍODO 2]],ActividadesCom[[#This Row],[PERÍODO 3]],ActividadesCom[[#This Row],[PERÍODO 4]],ActividadesCom[[#This Row],[PERÍODO 5]])</f>
        <v>20213</v>
      </c>
      <c r="I2628" s="6" t="s">
        <v>4529</v>
      </c>
      <c r="J2628" s="5">
        <v>20211</v>
      </c>
      <c r="K2628" s="5" t="s">
        <v>4009</v>
      </c>
      <c r="L2628" s="5">
        <f>IF(ActividadesCom[[#This Row],[NIVEL 1]]&lt;&gt;0,VLOOKUP(ActividadesCom[[#This Row],[NIVEL 1]],Catálogo!A:B,2,FALSE),"")</f>
        <v>2</v>
      </c>
      <c r="M2628" s="5">
        <v>1</v>
      </c>
      <c r="N2628" s="6" t="s">
        <v>42</v>
      </c>
      <c r="O2628" s="5">
        <v>20193</v>
      </c>
      <c r="P2628" s="5" t="s">
        <v>4009</v>
      </c>
      <c r="Q2628" s="5">
        <f>IF(ActividadesCom[[#This Row],[NIVEL 2]]&lt;&gt;0,VLOOKUP(ActividadesCom[[#This Row],[NIVEL 2]],Catálogo!A:B,2,FALSE),"")</f>
        <v>2</v>
      </c>
      <c r="R2628" s="5">
        <v>1</v>
      </c>
      <c r="S2628" s="6" t="s">
        <v>23</v>
      </c>
      <c r="T2628" s="5">
        <v>20211</v>
      </c>
      <c r="U2628" s="5" t="s">
        <v>4008</v>
      </c>
      <c r="V2628" s="5">
        <f>IF(ActividadesCom[[#This Row],[NIVEL 3]]&lt;&gt;0,VLOOKUP(ActividadesCom[[#This Row],[NIVEL 3]],Catálogo!A:B,2,FALSE),"")</f>
        <v>3</v>
      </c>
      <c r="W2628" s="5">
        <v>1</v>
      </c>
      <c r="X2628" s="6" t="s">
        <v>23</v>
      </c>
      <c r="Y2628" s="5">
        <v>20203</v>
      </c>
      <c r="Z2628" s="5" t="s">
        <v>4008</v>
      </c>
      <c r="AA2628" s="5">
        <f>IF(ActividadesCom[[#This Row],[NIVEL 4]]&lt;&gt;0,VLOOKUP(ActividadesCom[[#This Row],[NIVEL 4]],Catálogo!A:B,2,FALSE),"")</f>
        <v>3</v>
      </c>
      <c r="AB2628" s="5">
        <v>1</v>
      </c>
      <c r="AC2628" s="6" t="s">
        <v>4909</v>
      </c>
      <c r="AD2628" s="5">
        <v>20213</v>
      </c>
      <c r="AE2628" s="5" t="s">
        <v>4010</v>
      </c>
      <c r="AF2628" s="5">
        <f>IF(ActividadesCom[[#This Row],[NIVEL 5]]&lt;&gt;0,VLOOKUP(ActividadesCom[[#This Row],[NIVEL 5]],Catálogo!A:B,2,FALSE),"")</f>
        <v>1</v>
      </c>
      <c r="AG2628" s="8">
        <v>1</v>
      </c>
      <c r="AH2628" s="2"/>
    </row>
    <row r="2629" spans="1:34" ht="30" hidden="1" customHeight="1" x14ac:dyDescent="0.25">
      <c r="A2629" s="7">
        <v>19470128</v>
      </c>
      <c r="B2629" s="6" t="str">
        <f>VLOOKUP(ActividadesCom[[#This Row],[NO. DE CONTROL]],'LISTADO ESTUDIANTES'!A:C,2,FALSE)</f>
        <v>KU CABALLERO JOSUE NOE</v>
      </c>
      <c r="C2629" s="6" t="str">
        <f>VLOOKUP(ActividadesCom[[#This Row],[NO. DE CONTROL]],'LISTADO ESTUDIANTES'!A:C,3,FALSE)</f>
        <v>INGENIERIA EN ADMINISTRACION</v>
      </c>
      <c r="D2629" s="5" t="str">
        <f>VLOOKUP(ActividadesCom[[#This Row],[NO. DE CONTROL]],'LISTADO ESTUDIANTES'!A:D,4,FALSE)</f>
        <v>EGRESADO(A)</v>
      </c>
      <c r="E2629" s="5">
        <f>SUM(ActividadesCom[[#This Row],[CRÉD. 1]],ActividadesCom[[#This Row],[CRÉD. 2]],ActividadesCom[[#This Row],[CRÉD. 3]],ActividadesCom[[#This Row],[CRÉD. 4]],ActividadesCom[[#This Row],[CRÉD. 5]])</f>
        <v>5</v>
      </c>
      <c r="F2629" s="17">
        <f>IF(ActividadesCom[[#This Row],[ÚLTIMO SEMESTRE CON CRÉDITOS]]&gt;0,ROUND(AVERAGE(ActividadesCom[[#This Row],[VALOR NIVEL 5]],ActividadesCom[[#This Row],[VALOR NIVEL 4]],ActividadesCom[[#This Row],[VALOR NIVEL 3]],ActividadesCom[[#This Row],[VALOR NIVEL 2]],ActividadesCom[[#This Row],[VALOR NIVEL 1]]),0),"")</f>
        <v>3</v>
      </c>
      <c r="G2629" s="5" t="str">
        <f>IF(ActividadesCom[[#This Row],[PROMEDIO]]="","",IF(ActividadesCom[[#This Row],[PROMEDIO]]&gt;=4,"EXCELENTE",IF(ActividadesCom[[#This Row],[PROMEDIO]]&gt;=3,"NOTABLE",IF(ActividadesCom[[#This Row],[PROMEDIO]]&gt;=2,"BUENO",IF(ActividadesCom[[#This Row],[PROMEDIO]]=1,"SUFICIENTE","")))))</f>
        <v>NOTABLE</v>
      </c>
      <c r="H2629" s="5">
        <f>MAX(ActividadesCom[[#This Row],[PERÍODO 1]],ActividadesCom[[#This Row],[PERÍODO 2]],ActividadesCom[[#This Row],[PERÍODO 3]],ActividadesCom[[#This Row],[PERÍODO 4]],ActividadesCom[[#This Row],[PERÍODO 5]])</f>
        <v>20233</v>
      </c>
      <c r="I2629" s="6" t="s">
        <v>6251</v>
      </c>
      <c r="J2629" s="5">
        <v>20233</v>
      </c>
      <c r="K2629" s="5" t="s">
        <v>4007</v>
      </c>
      <c r="L2629" s="5">
        <f>IF(ActividadesCom[[#This Row],[NIVEL 1]]&lt;&gt;0,VLOOKUP(ActividadesCom[[#This Row],[NIVEL 1]],Catálogo!A:B,2,FALSE),"")</f>
        <v>4</v>
      </c>
      <c r="M2629" s="5">
        <v>1</v>
      </c>
      <c r="N2629" s="6" t="s">
        <v>5819</v>
      </c>
      <c r="O2629" s="5">
        <v>20233</v>
      </c>
      <c r="P2629" s="5" t="s">
        <v>4008</v>
      </c>
      <c r="Q2629" s="5">
        <f>IF(ActividadesCom[[#This Row],[NIVEL 2]]&lt;&gt;0,VLOOKUP(ActividadesCom[[#This Row],[NIVEL 2]],Catálogo!A:B,2,FALSE),"")</f>
        <v>3</v>
      </c>
      <c r="R2629" s="5">
        <v>1</v>
      </c>
      <c r="S2629" s="6" t="s">
        <v>6294</v>
      </c>
      <c r="T2629" s="5">
        <v>20233</v>
      </c>
      <c r="U2629" s="5" t="s">
        <v>4007</v>
      </c>
      <c r="V2629" s="5">
        <f>IF(ActividadesCom[[#This Row],[NIVEL 3]]&lt;&gt;0,VLOOKUP(ActividadesCom[[#This Row],[NIVEL 3]],Catálogo!A:B,2,FALSE),"")</f>
        <v>4</v>
      </c>
      <c r="W2629" s="5">
        <v>1</v>
      </c>
      <c r="X2629" s="6" t="s">
        <v>2777</v>
      </c>
      <c r="Y2629" s="5">
        <v>20201</v>
      </c>
      <c r="Z2629" s="5" t="s">
        <v>4010</v>
      </c>
      <c r="AA2629" s="5">
        <f>IF(ActividadesCom[[#This Row],[NIVEL 4]]&lt;&gt;0,VLOOKUP(ActividadesCom[[#This Row],[NIVEL 4]],Catálogo!A:B,2,FALSE),"")</f>
        <v>1</v>
      </c>
      <c r="AB2629" s="5">
        <v>1</v>
      </c>
      <c r="AC2629" s="6" t="s">
        <v>47</v>
      </c>
      <c r="AD2629" s="5">
        <v>20193</v>
      </c>
      <c r="AE2629" s="5" t="s">
        <v>4008</v>
      </c>
      <c r="AF2629" s="5">
        <f>IF(ActividadesCom[[#This Row],[NIVEL 5]]&lt;&gt;0,VLOOKUP(ActividadesCom[[#This Row],[NIVEL 5]],Catálogo!A:B,2,FALSE),"")</f>
        <v>3</v>
      </c>
      <c r="AG2629" s="5">
        <v>1</v>
      </c>
      <c r="AH2629" s="2"/>
    </row>
    <row r="2630" spans="1:34" ht="30" hidden="1" customHeight="1" x14ac:dyDescent="0.25">
      <c r="A2630" s="7">
        <v>19470129</v>
      </c>
      <c r="B2630" s="6" t="str">
        <f>VLOOKUP(ActividadesCom[[#This Row],[NO. DE CONTROL]],'LISTADO ESTUDIANTES'!A:C,2,FALSE)</f>
        <v>LOZANO VELA KEVIN FERNANDO</v>
      </c>
      <c r="C2630" s="6" t="str">
        <f>VLOOKUP(ActividadesCom[[#This Row],[NO. DE CONTROL]],'LISTADO ESTUDIANTES'!A:C,3,FALSE)</f>
        <v>INGENIERIA EN ADMINISTRACION</v>
      </c>
      <c r="D2630" s="5" t="str">
        <f>VLOOKUP(ActividadesCom[[#This Row],[NO. DE CONTROL]],'LISTADO ESTUDIANTES'!A:D,4,FALSE)</f>
        <v>EGRESADO(A)</v>
      </c>
      <c r="E2630" s="5">
        <f>SUM(ActividadesCom[[#This Row],[CRÉD. 1]],ActividadesCom[[#This Row],[CRÉD. 2]],ActividadesCom[[#This Row],[CRÉD. 3]],ActividadesCom[[#This Row],[CRÉD. 4]],ActividadesCom[[#This Row],[CRÉD. 5]])</f>
        <v>6</v>
      </c>
      <c r="F2630" s="17">
        <f>IF(ActividadesCom[[#This Row],[ÚLTIMO SEMESTRE CON CRÉDITOS]]&gt;0,ROUND(AVERAGE(ActividadesCom[[#This Row],[VALOR NIVEL 5]],ActividadesCom[[#This Row],[VALOR NIVEL 4]],ActividadesCom[[#This Row],[VALOR NIVEL 3]],ActividadesCom[[#This Row],[VALOR NIVEL 2]],ActividadesCom[[#This Row],[VALOR NIVEL 1]]),0),"")</f>
        <v>3</v>
      </c>
      <c r="G2630" s="5" t="str">
        <f>IF(ActividadesCom[[#This Row],[PROMEDIO]]="","",IF(ActividadesCom[[#This Row],[PROMEDIO]]&gt;=4,"EXCELENTE",IF(ActividadesCom[[#This Row],[PROMEDIO]]&gt;=3,"NOTABLE",IF(ActividadesCom[[#This Row],[PROMEDIO]]&gt;=2,"BUENO",IF(ActividadesCom[[#This Row],[PROMEDIO]]=1,"SUFICIENTE","")))))</f>
        <v>NOTABLE</v>
      </c>
      <c r="H2630" s="5">
        <f>MAX(ActividadesCom[[#This Row],[PERÍODO 1]],ActividadesCom[[#This Row],[PERÍODO 2]],ActividadesCom[[#This Row],[PERÍODO 3]],ActividadesCom[[#This Row],[PERÍODO 4]],ActividadesCom[[#This Row],[PERÍODO 5]])</f>
        <v>20213</v>
      </c>
      <c r="I2630" s="6" t="s">
        <v>4124</v>
      </c>
      <c r="J2630" s="5">
        <v>20203</v>
      </c>
      <c r="K2630" s="5" t="s">
        <v>4009</v>
      </c>
      <c r="L2630" s="5">
        <f>IF(ActividadesCom[[#This Row],[NIVEL 1]]&lt;&gt;0,VLOOKUP(ActividadesCom[[#This Row],[NIVEL 1]],Catálogo!A:B,2,FALSE),"")</f>
        <v>2</v>
      </c>
      <c r="M2630" s="5">
        <v>1</v>
      </c>
      <c r="N2630" s="6" t="s">
        <v>4535</v>
      </c>
      <c r="O2630" s="5">
        <v>20213</v>
      </c>
      <c r="P2630" s="5" t="s">
        <v>4007</v>
      </c>
      <c r="Q2630" s="5">
        <f>IF(ActividadesCom[[#This Row],[NIVEL 2]]&lt;&gt;0,VLOOKUP(ActividadesCom[[#This Row],[NIVEL 2]],Catálogo!A:B,2,FALSE),"")</f>
        <v>4</v>
      </c>
      <c r="R2630" s="5">
        <v>2</v>
      </c>
      <c r="S2630" s="6" t="s">
        <v>4743</v>
      </c>
      <c r="T2630" s="5">
        <v>20213</v>
      </c>
      <c r="U2630" s="5" t="s">
        <v>4009</v>
      </c>
      <c r="V2630" s="5">
        <f>IF(ActividadesCom[[#This Row],[NIVEL 3]]&lt;&gt;0,VLOOKUP(ActividadesCom[[#This Row],[NIVEL 3]],Catálogo!A:B,2,FALSE),"")</f>
        <v>2</v>
      </c>
      <c r="W2630" s="5">
        <v>1</v>
      </c>
      <c r="X2630" s="6" t="s">
        <v>3036</v>
      </c>
      <c r="Y2630" s="5">
        <v>20201</v>
      </c>
      <c r="Z2630" s="5" t="s">
        <v>4008</v>
      </c>
      <c r="AA2630" s="5">
        <f>IF(ActividadesCom[[#This Row],[NIVEL 4]]&lt;&gt;0,VLOOKUP(ActividadesCom[[#This Row],[NIVEL 4]],Catálogo!A:B,2,FALSE),"")</f>
        <v>3</v>
      </c>
      <c r="AB2630" s="5">
        <v>1</v>
      </c>
      <c r="AC2630" s="6" t="s">
        <v>31</v>
      </c>
      <c r="AD2630" s="5">
        <v>20193</v>
      </c>
      <c r="AE2630" s="5" t="s">
        <v>4008</v>
      </c>
      <c r="AF2630" s="5">
        <f>IF(ActividadesCom[[#This Row],[NIVEL 5]]&lt;&gt;0,VLOOKUP(ActividadesCom[[#This Row],[NIVEL 5]],Catálogo!A:B,2,FALSE),"")</f>
        <v>3</v>
      </c>
      <c r="AG2630" s="5">
        <v>1</v>
      </c>
      <c r="AH2630" s="2"/>
    </row>
    <row r="2631" spans="1:34" ht="30" hidden="1" customHeight="1" x14ac:dyDescent="0.25">
      <c r="A2631" s="7">
        <v>19470130</v>
      </c>
      <c r="B2631" s="6" t="str">
        <f>VLOOKUP(ActividadesCom[[#This Row],[NO. DE CONTROL]],'LISTADO ESTUDIANTES'!A:C,2,FALSE)</f>
        <v>RUEDAS GONZALEZ ADDA ELENA</v>
      </c>
      <c r="C2631" s="6" t="str">
        <f>VLOOKUP(ActividadesCom[[#This Row],[NO. DE CONTROL]],'LISTADO ESTUDIANTES'!A:C,3,FALSE)</f>
        <v>INGENIERIA EN GESTION EMPRESARIAL</v>
      </c>
      <c r="D2631" s="5" t="str">
        <f>VLOOKUP(ActividadesCom[[#This Row],[NO. DE CONTROL]],'LISTADO ESTUDIANTES'!A:D,4,FALSE)</f>
        <v>EGRESADO(A)</v>
      </c>
      <c r="E2631" s="5">
        <f>SUM(ActividadesCom[[#This Row],[CRÉD. 1]],ActividadesCom[[#This Row],[CRÉD. 2]],ActividadesCom[[#This Row],[CRÉD. 3]],ActividadesCom[[#This Row],[CRÉD. 4]],ActividadesCom[[#This Row],[CRÉD. 5]])</f>
        <v>5</v>
      </c>
      <c r="F2631" s="17">
        <f>IF(ActividadesCom[[#This Row],[ÚLTIMO SEMESTRE CON CRÉDITOS]]&gt;0,ROUND(AVERAGE(ActividadesCom[[#This Row],[VALOR NIVEL 5]],ActividadesCom[[#This Row],[VALOR NIVEL 4]],ActividadesCom[[#This Row],[VALOR NIVEL 3]],ActividadesCom[[#This Row],[VALOR NIVEL 2]],ActividadesCom[[#This Row],[VALOR NIVEL 1]]),0),"")</f>
        <v>3</v>
      </c>
      <c r="G2631" s="5" t="str">
        <f>IF(ActividadesCom[[#This Row],[PROMEDIO]]="","",IF(ActividadesCom[[#This Row],[PROMEDIO]]&gt;=4,"EXCELENTE",IF(ActividadesCom[[#This Row],[PROMEDIO]]&gt;=3,"NOTABLE",IF(ActividadesCom[[#This Row],[PROMEDIO]]&gt;=2,"BUENO",IF(ActividadesCom[[#This Row],[PROMEDIO]]=1,"SUFICIENTE","")))))</f>
        <v>NOTABLE</v>
      </c>
      <c r="H2631" s="5">
        <f>MAX(ActividadesCom[[#This Row],[PERÍODO 1]],ActividadesCom[[#This Row],[PERÍODO 2]],ActividadesCom[[#This Row],[PERÍODO 3]],ActividadesCom[[#This Row],[PERÍODO 4]],ActividadesCom[[#This Row],[PERÍODO 5]])</f>
        <v>20213</v>
      </c>
      <c r="I2631" s="6" t="s">
        <v>4529</v>
      </c>
      <c r="J2631" s="5">
        <v>20211</v>
      </c>
      <c r="K2631" s="5" t="s">
        <v>4009</v>
      </c>
      <c r="L2631" s="5">
        <f>IF(ActividadesCom[[#This Row],[NIVEL 1]]&lt;&gt;0,VLOOKUP(ActividadesCom[[#This Row],[NIVEL 1]],Catálogo!A:B,2,FALSE),"")</f>
        <v>2</v>
      </c>
      <c r="M2631" s="5">
        <v>1</v>
      </c>
      <c r="N2631" s="34" t="s">
        <v>4844</v>
      </c>
      <c r="O2631" s="33">
        <v>20213</v>
      </c>
      <c r="P2631" s="5" t="s">
        <v>4007</v>
      </c>
      <c r="Q2631" s="5">
        <f>IF(ActividadesCom[[#This Row],[NIVEL 2]]&lt;&gt;0,VLOOKUP(ActividadesCom[[#This Row],[NIVEL 2]],Catálogo!A:B,2,FALSE),"")</f>
        <v>4</v>
      </c>
      <c r="R2631" s="5">
        <v>1</v>
      </c>
      <c r="S2631" s="6" t="s">
        <v>819</v>
      </c>
      <c r="T2631" s="5">
        <v>20193</v>
      </c>
      <c r="U2631" s="5" t="s">
        <v>4007</v>
      </c>
      <c r="V2631" s="5">
        <f>IF(ActividadesCom[[#This Row],[NIVEL 3]]&lt;&gt;0,VLOOKUP(ActividadesCom[[#This Row],[NIVEL 3]],Catálogo!A:B,2,FALSE),"")</f>
        <v>4</v>
      </c>
      <c r="W2631" s="5">
        <v>1</v>
      </c>
      <c r="X2631" s="6" t="s">
        <v>2286</v>
      </c>
      <c r="Y2631" s="5">
        <v>20201</v>
      </c>
      <c r="Z2631" s="5" t="s">
        <v>4008</v>
      </c>
      <c r="AA2631" s="5">
        <f>IF(ActividadesCom[[#This Row],[NIVEL 4]]&lt;&gt;0,VLOOKUP(ActividadesCom[[#This Row],[NIVEL 4]],Catálogo!A:B,2,FALSE),"")</f>
        <v>3</v>
      </c>
      <c r="AB2631" s="5">
        <v>1</v>
      </c>
      <c r="AC2631" s="6" t="s">
        <v>4909</v>
      </c>
      <c r="AD2631" s="5">
        <v>20213</v>
      </c>
      <c r="AE2631" s="5" t="s">
        <v>4009</v>
      </c>
      <c r="AF2631" s="5">
        <f>IF(ActividadesCom[[#This Row],[NIVEL 5]]&lt;&gt;0,VLOOKUP(ActividadesCom[[#This Row],[NIVEL 5]],Catálogo!A:B,2,FALSE),"")</f>
        <v>2</v>
      </c>
      <c r="AG2631" s="5">
        <v>1</v>
      </c>
      <c r="AH2631" s="2"/>
    </row>
    <row r="2632" spans="1:34" ht="30" hidden="1" customHeight="1" x14ac:dyDescent="0.25">
      <c r="A2632" s="7">
        <v>19470131</v>
      </c>
      <c r="B2632" s="6" t="str">
        <f>VLOOKUP(ActividadesCom[[#This Row],[NO. DE CONTROL]],'LISTADO ESTUDIANTES'!A:C,2,FALSE)</f>
        <v>PIÑA PACHECO ITZEL GUADALUPE</v>
      </c>
      <c r="C2632" s="6" t="str">
        <f>VLOOKUP(ActividadesCom[[#This Row],[NO. DE CONTROL]],'LISTADO ESTUDIANTES'!A:C,3,FALSE)</f>
        <v>INGENIERIA EN GESTION EMPRESARIAL</v>
      </c>
      <c r="D2632" s="5" t="str">
        <f>VLOOKUP(ActividadesCom[[#This Row],[NO. DE CONTROL]],'LISTADO ESTUDIANTES'!A:D,4,FALSE)</f>
        <v>EGRESADO(A)</v>
      </c>
      <c r="E2632" s="5">
        <f>SUM(ActividadesCom[[#This Row],[CRÉD. 1]],ActividadesCom[[#This Row],[CRÉD. 2]],ActividadesCom[[#This Row],[CRÉD. 3]],ActividadesCom[[#This Row],[CRÉD. 4]],ActividadesCom[[#This Row],[CRÉD. 5]])</f>
        <v>5</v>
      </c>
      <c r="F2632" s="17">
        <f>IF(ActividadesCom[[#This Row],[ÚLTIMO SEMESTRE CON CRÉDITOS]]&gt;0,ROUND(AVERAGE(ActividadesCom[[#This Row],[VALOR NIVEL 5]],ActividadesCom[[#This Row],[VALOR NIVEL 4]],ActividadesCom[[#This Row],[VALOR NIVEL 3]],ActividadesCom[[#This Row],[VALOR NIVEL 2]],ActividadesCom[[#This Row],[VALOR NIVEL 1]]),0),"")</f>
        <v>3</v>
      </c>
      <c r="G2632" s="5" t="str">
        <f>IF(ActividadesCom[[#This Row],[PROMEDIO]]="","",IF(ActividadesCom[[#This Row],[PROMEDIO]]&gt;=4,"EXCELENTE",IF(ActividadesCom[[#This Row],[PROMEDIO]]&gt;=3,"NOTABLE",IF(ActividadesCom[[#This Row],[PROMEDIO]]&gt;=2,"BUENO",IF(ActividadesCom[[#This Row],[PROMEDIO]]=1,"SUFICIENTE","")))))</f>
        <v>NOTABLE</v>
      </c>
      <c r="H2632" s="5">
        <f>MAX(ActividadesCom[[#This Row],[PERÍODO 1]],ActividadesCom[[#This Row],[PERÍODO 2]],ActividadesCom[[#This Row],[PERÍODO 3]],ActividadesCom[[#This Row],[PERÍODO 4]],ActividadesCom[[#This Row],[PERÍODO 5]])</f>
        <v>20213</v>
      </c>
      <c r="I2632" s="6" t="s">
        <v>4529</v>
      </c>
      <c r="J2632" s="5">
        <v>20211</v>
      </c>
      <c r="K2632" s="5" t="s">
        <v>4009</v>
      </c>
      <c r="L2632" s="5">
        <f>IF(ActividadesCom[[#This Row],[NIVEL 1]]&lt;&gt;0,VLOOKUP(ActividadesCom[[#This Row],[NIVEL 1]],Catálogo!A:B,2,FALSE),"")</f>
        <v>2</v>
      </c>
      <c r="M2632" s="5">
        <v>1</v>
      </c>
      <c r="N2632" s="6" t="s">
        <v>5</v>
      </c>
      <c r="O2632" s="5">
        <v>20193</v>
      </c>
      <c r="P2632" s="5" t="s">
        <v>4008</v>
      </c>
      <c r="Q2632" s="5">
        <f>IF(ActividadesCom[[#This Row],[NIVEL 2]]&lt;&gt;0,VLOOKUP(ActividadesCom[[#This Row],[NIVEL 2]],Catálogo!A:B,2,FALSE),"")</f>
        <v>3</v>
      </c>
      <c r="R2632" s="5">
        <v>1</v>
      </c>
      <c r="S2632" s="6" t="s">
        <v>4745</v>
      </c>
      <c r="T2632" s="5">
        <v>20213</v>
      </c>
      <c r="U2632" s="5" t="s">
        <v>4007</v>
      </c>
      <c r="V2632" s="5">
        <f>IF(ActividadesCom[[#This Row],[NIVEL 3]]&lt;&gt;0,VLOOKUP(ActividadesCom[[#This Row],[NIVEL 3]],Catálogo!A:B,2,FALSE),"")</f>
        <v>4</v>
      </c>
      <c r="W2632" s="5">
        <v>2</v>
      </c>
      <c r="X2632" s="5" t="s">
        <v>5</v>
      </c>
      <c r="Y2632" s="5">
        <v>20201</v>
      </c>
      <c r="Z2632" s="5" t="s">
        <v>4008</v>
      </c>
      <c r="AA2632" s="5">
        <f>IF(ActividadesCom[[#This Row],[NIVEL 4]]&lt;&gt;0,VLOOKUP(ActividadesCom[[#This Row],[NIVEL 4]],Catálogo!A:B,2,FALSE),"")</f>
        <v>3</v>
      </c>
      <c r="AB2632" s="5">
        <v>1</v>
      </c>
      <c r="AC2632" s="6"/>
      <c r="AD2632" s="5"/>
      <c r="AE2632" s="5"/>
      <c r="AF2632" s="5" t="str">
        <f>IF(ActividadesCom[[#This Row],[NIVEL 5]]&lt;&gt;0,VLOOKUP(ActividadesCom[[#This Row],[NIVEL 5]],Catálogo!A:B,2,FALSE),"")</f>
        <v/>
      </c>
      <c r="AG2632" s="5"/>
      <c r="AH2632" s="2"/>
    </row>
    <row r="2633" spans="1:34" ht="30" hidden="1" customHeight="1" x14ac:dyDescent="0.25">
      <c r="A2633" s="7">
        <v>19470132</v>
      </c>
      <c r="B2633" s="6" t="str">
        <f>VLOOKUP(ActividadesCom[[#This Row],[NO. DE CONTROL]],'LISTADO ESTUDIANTES'!A:C,2,FALSE)</f>
        <v>HAAS PECH JESUS EMMANUEL</v>
      </c>
      <c r="C2633" s="6" t="str">
        <f>VLOOKUP(ActividadesCom[[#This Row],[NO. DE CONTROL]],'LISTADO ESTUDIANTES'!A:C,3,FALSE)</f>
        <v>INGENIERIA CIVIL</v>
      </c>
      <c r="D2633" s="5" t="str">
        <f>VLOOKUP(ActividadesCom[[#This Row],[NO. DE CONTROL]],'LISTADO ESTUDIANTES'!A:D,4,FALSE)</f>
        <v>EGRESADO(A)</v>
      </c>
      <c r="E2633" s="5">
        <f>SUM(ActividadesCom[[#This Row],[CRÉD. 1]],ActividadesCom[[#This Row],[CRÉD. 2]],ActividadesCom[[#This Row],[CRÉD. 3]],ActividadesCom[[#This Row],[CRÉD. 4]],ActividadesCom[[#This Row],[CRÉD. 5]])</f>
        <v>2</v>
      </c>
      <c r="F2633" s="17">
        <f>IF(ActividadesCom[[#This Row],[ÚLTIMO SEMESTRE CON CRÉDITOS]]&gt;0,ROUND(AVERAGE(ActividadesCom[[#This Row],[VALOR NIVEL 5]],ActividadesCom[[#This Row],[VALOR NIVEL 4]],ActividadesCom[[#This Row],[VALOR NIVEL 3]],ActividadesCom[[#This Row],[VALOR NIVEL 2]],ActividadesCom[[#This Row],[VALOR NIVEL 1]]),0),"")</f>
        <v>2</v>
      </c>
      <c r="G2633" s="5" t="str">
        <f>IF(ActividadesCom[[#This Row],[PROMEDIO]]="","",IF(ActividadesCom[[#This Row],[PROMEDIO]]&gt;=4,"EXCELENTE",IF(ActividadesCom[[#This Row],[PROMEDIO]]&gt;=3,"NOTABLE",IF(ActividadesCom[[#This Row],[PROMEDIO]]&gt;=2,"BUENO",IF(ActividadesCom[[#This Row],[PROMEDIO]]=1,"SUFICIENTE","")))))</f>
        <v>BUENO</v>
      </c>
      <c r="H2633" s="5">
        <f>MAX(ActividadesCom[[#This Row],[PERÍODO 1]],ActividadesCom[[#This Row],[PERÍODO 2]],ActividadesCom[[#This Row],[PERÍODO 3]],ActividadesCom[[#This Row],[PERÍODO 4]],ActividadesCom[[#This Row],[PERÍODO 5]])</f>
        <v>20203</v>
      </c>
      <c r="I2633" s="6" t="s">
        <v>4122</v>
      </c>
      <c r="J2633" s="5">
        <v>20203</v>
      </c>
      <c r="K2633" s="5" t="s">
        <v>4009</v>
      </c>
      <c r="L2633" s="5">
        <f>IF(ActividadesCom[[#This Row],[NIVEL 1]]&lt;&gt;0,VLOOKUP(ActividadesCom[[#This Row],[NIVEL 1]],Catálogo!A:B,2,FALSE),"")</f>
        <v>2</v>
      </c>
      <c r="M2633" s="5">
        <v>1</v>
      </c>
      <c r="N2633" s="6"/>
      <c r="O2633" s="5"/>
      <c r="P2633" s="5"/>
      <c r="Q2633" s="5" t="str">
        <f>IF(ActividadesCom[[#This Row],[NIVEL 2]]&lt;&gt;0,VLOOKUP(ActividadesCom[[#This Row],[NIVEL 2]],Catálogo!A:B,2,FALSE),"")</f>
        <v/>
      </c>
      <c r="R2633" s="5"/>
      <c r="S2633" s="6" t="s">
        <v>4263</v>
      </c>
      <c r="T2633" s="5"/>
      <c r="U2633" s="5"/>
      <c r="V2633" s="5" t="str">
        <f>IF(ActividadesCom[[#This Row],[NIVEL 3]]&lt;&gt;0,VLOOKUP(ActividadesCom[[#This Row],[NIVEL 3]],Catálogo!A:B,2,FALSE),"")</f>
        <v/>
      </c>
      <c r="W2633" s="5"/>
      <c r="X2633" s="6"/>
      <c r="Y2633" s="5"/>
      <c r="Z2633" s="5"/>
      <c r="AA2633" s="5" t="str">
        <f>IF(ActividadesCom[[#This Row],[NIVEL 4]]&lt;&gt;0,VLOOKUP(ActividadesCom[[#This Row],[NIVEL 4]],Catálogo!A:B,2,FALSE),"")</f>
        <v/>
      </c>
      <c r="AB2633" s="5"/>
      <c r="AC2633" s="6" t="s">
        <v>133</v>
      </c>
      <c r="AD2633" s="5">
        <v>20203</v>
      </c>
      <c r="AE2633" s="5" t="s">
        <v>4009</v>
      </c>
      <c r="AF2633" s="5">
        <f>IF(ActividadesCom[[#This Row],[NIVEL 5]]&lt;&gt;0,VLOOKUP(ActividadesCom[[#This Row],[NIVEL 5]],Catálogo!A:B,2,FALSE),"")</f>
        <v>2</v>
      </c>
      <c r="AG2633" s="5">
        <v>1</v>
      </c>
      <c r="AH2633" s="2"/>
    </row>
    <row r="2634" spans="1:34" ht="30" hidden="1" customHeight="1" x14ac:dyDescent="0.25">
      <c r="A2634" s="7">
        <v>19470133</v>
      </c>
      <c r="B2634" s="6" t="str">
        <f>VLOOKUP(ActividadesCom[[#This Row],[NO. DE CONTROL]],'LISTADO ESTUDIANTES'!A:C,2,FALSE)</f>
        <v>ALMEYDA MENDEZ ISABEL</v>
      </c>
      <c r="C2634" s="6" t="str">
        <f>VLOOKUP(ActividadesCom[[#This Row],[NO. DE CONTROL]],'LISTADO ESTUDIANTES'!A:C,3,FALSE)</f>
        <v>INGENIERIA EN GESTION EMPRESARIAL</v>
      </c>
      <c r="D2634" s="5" t="str">
        <f>VLOOKUP(ActividadesCom[[#This Row],[NO. DE CONTROL]],'LISTADO ESTUDIANTES'!A:D,4,FALSE)</f>
        <v>EGRESADO(A)</v>
      </c>
      <c r="E2634" s="5">
        <f>SUM(ActividadesCom[[#This Row],[CRÉD. 1]],ActividadesCom[[#This Row],[CRÉD. 2]],ActividadesCom[[#This Row],[CRÉD. 3]],ActividadesCom[[#This Row],[CRÉD. 4]],ActividadesCom[[#This Row],[CRÉD. 5]])</f>
        <v>5</v>
      </c>
      <c r="F2634" s="17">
        <f>IF(ActividadesCom[[#This Row],[ÚLTIMO SEMESTRE CON CRÉDITOS]]&gt;0,ROUND(AVERAGE(ActividadesCom[[#This Row],[VALOR NIVEL 5]],ActividadesCom[[#This Row],[VALOR NIVEL 4]],ActividadesCom[[#This Row],[VALOR NIVEL 3]],ActividadesCom[[#This Row],[VALOR NIVEL 2]],ActividadesCom[[#This Row],[VALOR NIVEL 1]]),0),"")</f>
        <v>3</v>
      </c>
      <c r="G2634" s="5" t="str">
        <f>IF(ActividadesCom[[#This Row],[PROMEDIO]]="","",IF(ActividadesCom[[#This Row],[PROMEDIO]]&gt;=4,"EXCELENTE",IF(ActividadesCom[[#This Row],[PROMEDIO]]&gt;=3,"NOTABLE",IF(ActividadesCom[[#This Row],[PROMEDIO]]&gt;=2,"BUENO",IF(ActividadesCom[[#This Row],[PROMEDIO]]=1,"SUFICIENTE","")))))</f>
        <v>NOTABLE</v>
      </c>
      <c r="H2634" s="5">
        <f>MAX(ActividadesCom[[#This Row],[PERÍODO 1]],ActividadesCom[[#This Row],[PERÍODO 2]],ActividadesCom[[#This Row],[PERÍODO 3]],ActividadesCom[[#This Row],[PERÍODO 4]],ActividadesCom[[#This Row],[PERÍODO 5]])</f>
        <v>20213</v>
      </c>
      <c r="I2634" s="6" t="s">
        <v>4529</v>
      </c>
      <c r="J2634" s="5">
        <v>20211</v>
      </c>
      <c r="K2634" s="5" t="s">
        <v>4009</v>
      </c>
      <c r="L2634" s="5">
        <f>IF(ActividadesCom[[#This Row],[NIVEL 1]]&lt;&gt;0,VLOOKUP(ActividadesCom[[#This Row],[NIVEL 1]],Catálogo!A:B,2,FALSE),"")</f>
        <v>2</v>
      </c>
      <c r="M2634" s="5">
        <v>1</v>
      </c>
      <c r="N2634" s="25" t="s">
        <v>133</v>
      </c>
      <c r="O2634" s="22">
        <v>20193</v>
      </c>
      <c r="P2634" s="22" t="s">
        <v>4007</v>
      </c>
      <c r="Q2634" s="5">
        <f>IF(ActividadesCom[[#This Row],[NIVEL 2]]&lt;&gt;0,VLOOKUP(ActividadesCom[[#This Row],[NIVEL 2]],Catálogo!A:B,2,FALSE),"")</f>
        <v>4</v>
      </c>
      <c r="R2634" s="5">
        <v>1</v>
      </c>
      <c r="S2634" s="28" t="s">
        <v>4844</v>
      </c>
      <c r="T2634" s="27">
        <v>20213</v>
      </c>
      <c r="U2634" s="5" t="s">
        <v>4007</v>
      </c>
      <c r="V2634" s="5">
        <f>IF(ActividadesCom[[#This Row],[NIVEL 3]]&lt;&gt;0,VLOOKUP(ActividadesCom[[#This Row],[NIVEL 3]],Catálogo!A:B,2,FALSE),"")</f>
        <v>4</v>
      </c>
      <c r="W2634" s="5">
        <v>1</v>
      </c>
      <c r="X2634" s="6" t="s">
        <v>615</v>
      </c>
      <c r="Y2634" s="5">
        <v>20211</v>
      </c>
      <c r="Z2634" s="5" t="s">
        <v>4007</v>
      </c>
      <c r="AA2634" s="5">
        <f>IF(ActividadesCom[[#This Row],[NIVEL 4]]&lt;&gt;0,VLOOKUP(ActividadesCom[[#This Row],[NIVEL 4]],Catálogo!A:B,2,FALSE),"")</f>
        <v>4</v>
      </c>
      <c r="AB2634" s="5">
        <v>1</v>
      </c>
      <c r="AC2634" s="6" t="s">
        <v>4909</v>
      </c>
      <c r="AD2634" s="5">
        <v>20213</v>
      </c>
      <c r="AE2634" s="5" t="s">
        <v>4009</v>
      </c>
      <c r="AF2634" s="5">
        <f>IF(ActividadesCom[[#This Row],[NIVEL 5]]&lt;&gt;0,VLOOKUP(ActividadesCom[[#This Row],[NIVEL 5]],Catálogo!A:B,2,FALSE),"")</f>
        <v>2</v>
      </c>
      <c r="AG2634" s="5">
        <v>1</v>
      </c>
      <c r="AH2634" s="2"/>
    </row>
    <row r="2635" spans="1:34" ht="30" hidden="1" customHeight="1" x14ac:dyDescent="0.25">
      <c r="A2635" s="7">
        <v>19470134</v>
      </c>
      <c r="B2635" s="6" t="str">
        <f>VLOOKUP(ActividadesCom[[#This Row],[NO. DE CONTROL]],'LISTADO ESTUDIANTES'!A:C,2,FALSE)</f>
        <v>PUC GARCIA OMAR DAVID</v>
      </c>
      <c r="C2635" s="6" t="str">
        <f>VLOOKUP(ActividadesCom[[#This Row],[NO. DE CONTROL]],'LISTADO ESTUDIANTES'!A:C,3,FALSE)</f>
        <v>INGENIERIA EN ADMINISTRACION</v>
      </c>
      <c r="D2635" s="5" t="str">
        <f>VLOOKUP(ActividadesCom[[#This Row],[NO. DE CONTROL]],'LISTADO ESTUDIANTES'!A:D,4,FALSE)</f>
        <v>EGRESADO(A)</v>
      </c>
      <c r="E2635" s="5">
        <f>SUM(ActividadesCom[[#This Row],[CRÉD. 1]],ActividadesCom[[#This Row],[CRÉD. 2]],ActividadesCom[[#This Row],[CRÉD. 3]],ActividadesCom[[#This Row],[CRÉD. 4]],ActividadesCom[[#This Row],[CRÉD. 5]])</f>
        <v>0</v>
      </c>
      <c r="F2635" s="17" t="str">
        <f>IF(ActividadesCom[[#This Row],[ÚLTIMO SEMESTRE CON CRÉDITOS]]&gt;0,ROUND(AVERAGE(ActividadesCom[[#This Row],[VALOR NIVEL 5]],ActividadesCom[[#This Row],[VALOR NIVEL 4]],ActividadesCom[[#This Row],[VALOR NIVEL 3]],ActividadesCom[[#This Row],[VALOR NIVEL 2]],ActividadesCom[[#This Row],[VALOR NIVEL 1]]),0),"")</f>
        <v/>
      </c>
      <c r="G2635" s="5" t="str">
        <f>IF(ActividadesCom[[#This Row],[PROMEDIO]]="","",IF(ActividadesCom[[#This Row],[PROMEDIO]]&gt;=4,"EXCELENTE",IF(ActividadesCom[[#This Row],[PROMEDIO]]&gt;=3,"NOTABLE",IF(ActividadesCom[[#This Row],[PROMEDIO]]&gt;=2,"BUENO",IF(ActividadesCom[[#This Row],[PROMEDIO]]=1,"SUFICIENTE","")))))</f>
        <v/>
      </c>
      <c r="H2635" s="5">
        <f>MAX(ActividadesCom[[#This Row],[PERÍODO 1]],ActividadesCom[[#This Row],[PERÍODO 2]],ActividadesCom[[#This Row],[PERÍODO 3]],ActividadesCom[[#This Row],[PERÍODO 4]],ActividadesCom[[#This Row],[PERÍODO 5]])</f>
        <v>0</v>
      </c>
      <c r="I2635" s="6"/>
      <c r="J2635" s="5"/>
      <c r="K2635" s="5"/>
      <c r="L2635" s="5" t="str">
        <f>IF(ActividadesCom[[#This Row],[NIVEL 1]]&lt;&gt;0,VLOOKUP(ActividadesCom[[#This Row],[NIVEL 1]],Catálogo!A:B,2,FALSE),"")</f>
        <v/>
      </c>
      <c r="M2635" s="5"/>
      <c r="N2635" s="6"/>
      <c r="O2635" s="5"/>
      <c r="P2635" s="5"/>
      <c r="Q2635" s="5" t="str">
        <f>IF(ActividadesCom[[#This Row],[NIVEL 2]]&lt;&gt;0,VLOOKUP(ActividadesCom[[#This Row],[NIVEL 2]],Catálogo!A:B,2,FALSE),"")</f>
        <v/>
      </c>
      <c r="R2635" s="5"/>
      <c r="S2635" s="6"/>
      <c r="T2635" s="5"/>
      <c r="U2635" s="5"/>
      <c r="V2635" s="5" t="str">
        <f>IF(ActividadesCom[[#This Row],[NIVEL 3]]&lt;&gt;0,VLOOKUP(ActividadesCom[[#This Row],[NIVEL 3]],Catálogo!A:B,2,FALSE),"")</f>
        <v/>
      </c>
      <c r="W2635" s="5"/>
      <c r="X2635" s="6"/>
      <c r="Y2635" s="5"/>
      <c r="Z2635" s="5"/>
      <c r="AA2635" s="5" t="str">
        <f>IF(ActividadesCom[[#This Row],[NIVEL 4]]&lt;&gt;0,VLOOKUP(ActividadesCom[[#This Row],[NIVEL 4]],Catálogo!A:B,2,FALSE),"")</f>
        <v/>
      </c>
      <c r="AB2635" s="5"/>
      <c r="AC2635" s="6"/>
      <c r="AD2635" s="5"/>
      <c r="AE2635" s="5"/>
      <c r="AF2635" s="5" t="str">
        <f>IF(ActividadesCom[[#This Row],[NIVEL 5]]&lt;&gt;0,VLOOKUP(ActividadesCom[[#This Row],[NIVEL 5]],Catálogo!A:B,2,FALSE),"")</f>
        <v/>
      </c>
      <c r="AG2635" s="5"/>
      <c r="AH2635" s="2"/>
    </row>
    <row r="2636" spans="1:34" ht="30" hidden="1" customHeight="1" x14ac:dyDescent="0.25">
      <c r="A2636" s="7">
        <v>19470135</v>
      </c>
      <c r="B2636" s="6" t="str">
        <f>VLOOKUP(ActividadesCom[[#This Row],[NO. DE CONTROL]],'LISTADO ESTUDIANTES'!A:C,2,FALSE)</f>
        <v>CAAMAL SANTIAGO CANDELARIA NOELIA</v>
      </c>
      <c r="C2636" s="6" t="str">
        <f>VLOOKUP(ActividadesCom[[#This Row],[NO. DE CONTROL]],'LISTADO ESTUDIANTES'!A:C,3,FALSE)</f>
        <v>INGENIERIA EN ADMINISTRACION</v>
      </c>
      <c r="D2636" s="5" t="str">
        <f>VLOOKUP(ActividadesCom[[#This Row],[NO. DE CONTROL]],'LISTADO ESTUDIANTES'!A:D,4,FALSE)</f>
        <v>EGRESADO(A)</v>
      </c>
      <c r="E2636" s="5">
        <f>SUM(ActividadesCom[[#This Row],[CRÉD. 1]],ActividadesCom[[#This Row],[CRÉD. 2]],ActividadesCom[[#This Row],[CRÉD. 3]],ActividadesCom[[#This Row],[CRÉD. 4]],ActividadesCom[[#This Row],[CRÉD. 5]])</f>
        <v>2</v>
      </c>
      <c r="F2636" s="17">
        <f>IF(ActividadesCom[[#This Row],[ÚLTIMO SEMESTRE CON CRÉDITOS]]&gt;0,ROUND(AVERAGE(ActividadesCom[[#This Row],[VALOR NIVEL 5]],ActividadesCom[[#This Row],[VALOR NIVEL 4]],ActividadesCom[[#This Row],[VALOR NIVEL 3]],ActividadesCom[[#This Row],[VALOR NIVEL 2]],ActividadesCom[[#This Row],[VALOR NIVEL 1]]),0),"")</f>
        <v>2</v>
      </c>
      <c r="G2636" s="5" t="str">
        <f>IF(ActividadesCom[[#This Row],[PROMEDIO]]="","",IF(ActividadesCom[[#This Row],[PROMEDIO]]&gt;=4,"EXCELENTE",IF(ActividadesCom[[#This Row],[PROMEDIO]]&gt;=3,"NOTABLE",IF(ActividadesCom[[#This Row],[PROMEDIO]]&gt;=2,"BUENO",IF(ActividadesCom[[#This Row],[PROMEDIO]]=1,"SUFICIENTE","")))))</f>
        <v>BUENO</v>
      </c>
      <c r="H2636" s="5">
        <f>MAX(ActividadesCom[[#This Row],[PERÍODO 1]],ActividadesCom[[#This Row],[PERÍODO 2]],ActividadesCom[[#This Row],[PERÍODO 3]],ActividadesCom[[#This Row],[PERÍODO 4]],ActividadesCom[[#This Row],[PERÍODO 5]])</f>
        <v>20201</v>
      </c>
      <c r="I2636" s="6"/>
      <c r="J2636" s="5"/>
      <c r="K2636" s="5"/>
      <c r="L2636" s="5" t="str">
        <f>IF(ActividadesCom[[#This Row],[NIVEL 1]]&lt;&gt;0,VLOOKUP(ActividadesCom[[#This Row],[NIVEL 1]],Catálogo!A:B,2,FALSE),"")</f>
        <v/>
      </c>
      <c r="M2636" s="5"/>
      <c r="N2636" s="6"/>
      <c r="O2636" s="5"/>
      <c r="P2636" s="5"/>
      <c r="Q2636" s="5" t="str">
        <f>IF(ActividadesCom[[#This Row],[NIVEL 2]]&lt;&gt;0,VLOOKUP(ActividadesCom[[#This Row],[NIVEL 2]],Catálogo!A:B,2,FALSE),"")</f>
        <v/>
      </c>
      <c r="R2636" s="5"/>
      <c r="S2636" s="6"/>
      <c r="T2636" s="5"/>
      <c r="U2636" s="5"/>
      <c r="V2636" s="5" t="str">
        <f>IF(ActividadesCom[[#This Row],[NIVEL 3]]&lt;&gt;0,VLOOKUP(ActividadesCom[[#This Row],[NIVEL 3]],Catálogo!A:B,2,FALSE),"")</f>
        <v/>
      </c>
      <c r="W2636" s="5"/>
      <c r="X2636" s="6" t="s">
        <v>2777</v>
      </c>
      <c r="Y2636" s="5">
        <v>20201</v>
      </c>
      <c r="Z2636" s="5" t="s">
        <v>4010</v>
      </c>
      <c r="AA2636" s="5">
        <f>IF(ActividadesCom[[#This Row],[NIVEL 4]]&lt;&gt;0,VLOOKUP(ActividadesCom[[#This Row],[NIVEL 4]],Catálogo!A:B,2,FALSE),"")</f>
        <v>1</v>
      </c>
      <c r="AB2636" s="5">
        <v>1</v>
      </c>
      <c r="AC2636" s="6" t="s">
        <v>11</v>
      </c>
      <c r="AD2636" s="5">
        <v>20193</v>
      </c>
      <c r="AE2636" s="5" t="s">
        <v>4009</v>
      </c>
      <c r="AF2636" s="5">
        <f>IF(ActividadesCom[[#This Row],[NIVEL 5]]&lt;&gt;0,VLOOKUP(ActividadesCom[[#This Row],[NIVEL 5]],Catálogo!A:B,2,FALSE),"")</f>
        <v>2</v>
      </c>
      <c r="AG2636" s="5">
        <v>1</v>
      </c>
      <c r="AH2636" s="2"/>
    </row>
    <row r="2637" spans="1:34" ht="30" hidden="1" customHeight="1" x14ac:dyDescent="0.25">
      <c r="A2637" s="7">
        <v>19470136</v>
      </c>
      <c r="B2637" s="6" t="str">
        <f>VLOOKUP(ActividadesCom[[#This Row],[NO. DE CONTROL]],'LISTADO ESTUDIANTES'!A:C,2,FALSE)</f>
        <v>EHUAN CANUL DAVID ABISAI</v>
      </c>
      <c r="C2637" s="6" t="str">
        <f>VLOOKUP(ActividadesCom[[#This Row],[NO. DE CONTROL]],'LISTADO ESTUDIANTES'!A:C,3,FALSE)</f>
        <v>INGENIERIA CIVIL</v>
      </c>
      <c r="D2637" s="5" t="str">
        <f>VLOOKUP(ActividadesCom[[#This Row],[NO. DE CONTROL]],'LISTADO ESTUDIANTES'!A:D,4,FALSE)</f>
        <v>EGRESADO(A)</v>
      </c>
      <c r="E2637" s="5">
        <f>SUM(ActividadesCom[[#This Row],[CRÉD. 1]],ActividadesCom[[#This Row],[CRÉD. 2]],ActividadesCom[[#This Row],[CRÉD. 3]],ActividadesCom[[#This Row],[CRÉD. 4]],ActividadesCom[[#This Row],[CRÉD. 5]])</f>
        <v>5</v>
      </c>
      <c r="F2637" s="17">
        <f>IF(ActividadesCom[[#This Row],[ÚLTIMO SEMESTRE CON CRÉDITOS]]&gt;0,ROUND(AVERAGE(ActividadesCom[[#This Row],[VALOR NIVEL 5]],ActividadesCom[[#This Row],[VALOR NIVEL 4]],ActividadesCom[[#This Row],[VALOR NIVEL 3]],ActividadesCom[[#This Row],[VALOR NIVEL 2]],ActividadesCom[[#This Row],[VALOR NIVEL 1]]),0),"")</f>
        <v>3</v>
      </c>
      <c r="G2637" s="5" t="str">
        <f>IF(ActividadesCom[[#This Row],[PROMEDIO]]="","",IF(ActividadesCom[[#This Row],[PROMEDIO]]&gt;=4,"EXCELENTE",IF(ActividadesCom[[#This Row],[PROMEDIO]]&gt;=3,"NOTABLE",IF(ActividadesCom[[#This Row],[PROMEDIO]]&gt;=2,"BUENO",IF(ActividadesCom[[#This Row],[PROMEDIO]]=1,"SUFICIENTE","")))))</f>
        <v>NOTABLE</v>
      </c>
      <c r="H2637" s="5">
        <f>MAX(ActividadesCom[[#This Row],[PERÍODO 1]],ActividadesCom[[#This Row],[PERÍODO 2]],ActividadesCom[[#This Row],[PERÍODO 3]],ActividadesCom[[#This Row],[PERÍODO 4]],ActividadesCom[[#This Row],[PERÍODO 5]])</f>
        <v>20223</v>
      </c>
      <c r="I2637" s="6" t="s">
        <v>5645</v>
      </c>
      <c r="J2637" s="5">
        <v>20223</v>
      </c>
      <c r="K2637" s="5" t="s">
        <v>4008</v>
      </c>
      <c r="L2637" s="5">
        <f>IF(ActividadesCom[[#This Row],[NIVEL 1]]&lt;&gt;0,VLOOKUP(ActividadesCom[[#This Row],[NIVEL 1]],Catálogo!A:B,2,FALSE),"")</f>
        <v>3</v>
      </c>
      <c r="M2637" s="5">
        <v>1</v>
      </c>
      <c r="N2637" s="6" t="s">
        <v>5374</v>
      </c>
      <c r="O2637" s="5">
        <v>20221</v>
      </c>
      <c r="P2637" s="5" t="s">
        <v>4007</v>
      </c>
      <c r="Q2637" s="5">
        <f>IF(ActividadesCom[[#This Row],[NIVEL 2]]&lt;&gt;0,VLOOKUP(ActividadesCom[[#This Row],[NIVEL 2]],Catálogo!A:B,2,FALSE),"")</f>
        <v>4</v>
      </c>
      <c r="R2637" s="5">
        <v>1</v>
      </c>
      <c r="S2637" s="25" t="s">
        <v>4476</v>
      </c>
      <c r="T2637" s="22">
        <v>20211</v>
      </c>
      <c r="U2637" s="22" t="s">
        <v>4008</v>
      </c>
      <c r="V2637" s="5">
        <f>IF(ActividadesCom[[#This Row],[NIVEL 3]]&lt;&gt;0,VLOOKUP(ActividadesCom[[#This Row],[NIVEL 3]],Catálogo!A:B,2,FALSE),"")</f>
        <v>3</v>
      </c>
      <c r="W2637" s="5">
        <v>1</v>
      </c>
      <c r="X2637" s="6" t="s">
        <v>2952</v>
      </c>
      <c r="Y2637" s="5">
        <v>20201</v>
      </c>
      <c r="Z2637" s="5" t="s">
        <v>4008</v>
      </c>
      <c r="AA2637" s="5">
        <f>IF(ActividadesCom[[#This Row],[NIVEL 4]]&lt;&gt;0,VLOOKUP(ActividadesCom[[#This Row],[NIVEL 4]],Catálogo!A:B,2,FALSE),"")</f>
        <v>3</v>
      </c>
      <c r="AB2637" s="5">
        <v>1</v>
      </c>
      <c r="AC2637" s="6" t="s">
        <v>42</v>
      </c>
      <c r="AD2637" s="5">
        <v>20193</v>
      </c>
      <c r="AE2637" s="5" t="s">
        <v>4008</v>
      </c>
      <c r="AF2637" s="5">
        <f>IF(ActividadesCom[[#This Row],[NIVEL 5]]&lt;&gt;0,VLOOKUP(ActividadesCom[[#This Row],[NIVEL 5]],Catálogo!A:B,2,FALSE),"")</f>
        <v>3</v>
      </c>
      <c r="AG2637" s="5">
        <v>1</v>
      </c>
      <c r="AH2637" s="2"/>
    </row>
    <row r="2638" spans="1:34" ht="30" hidden="1" customHeight="1" x14ac:dyDescent="0.25">
      <c r="A2638" s="7">
        <v>19470137</v>
      </c>
      <c r="B2638" s="6" t="str">
        <f>VLOOKUP(ActividadesCom[[#This Row],[NO. DE CONTROL]],'LISTADO ESTUDIANTES'!A:C,2,FALSE)</f>
        <v>GONZALEZ BOTON RUBI ISELA</v>
      </c>
      <c r="C2638" s="6" t="str">
        <f>VLOOKUP(ActividadesCom[[#This Row],[NO. DE CONTROL]],'LISTADO ESTUDIANTES'!A:C,3,FALSE)</f>
        <v>INGENIERIA INDUSTRIAL</v>
      </c>
      <c r="D2638" s="5" t="str">
        <f>VLOOKUP(ActividadesCom[[#This Row],[NO. DE CONTROL]],'LISTADO ESTUDIANTES'!A:D,4,FALSE)</f>
        <v>EGRESADO(A)</v>
      </c>
      <c r="E2638" s="5">
        <f>SUM(ActividadesCom[[#This Row],[CRÉD. 1]],ActividadesCom[[#This Row],[CRÉD. 2]],ActividadesCom[[#This Row],[CRÉD. 3]],ActividadesCom[[#This Row],[CRÉD. 4]],ActividadesCom[[#This Row],[CRÉD. 5]])</f>
        <v>4</v>
      </c>
      <c r="F2638" s="17">
        <f>IF(ActividadesCom[[#This Row],[ÚLTIMO SEMESTRE CON CRÉDITOS]]&gt;0,ROUND(AVERAGE(ActividadesCom[[#This Row],[VALOR NIVEL 5]],ActividadesCom[[#This Row],[VALOR NIVEL 4]],ActividadesCom[[#This Row],[VALOR NIVEL 3]],ActividadesCom[[#This Row],[VALOR NIVEL 2]],ActividadesCom[[#This Row],[VALOR NIVEL 1]]),0),"")</f>
        <v>3</v>
      </c>
      <c r="G2638" s="5" t="str">
        <f>IF(ActividadesCom[[#This Row],[PROMEDIO]]="","",IF(ActividadesCom[[#This Row],[PROMEDIO]]&gt;=4,"EXCELENTE",IF(ActividadesCom[[#This Row],[PROMEDIO]]&gt;=3,"NOTABLE",IF(ActividadesCom[[#This Row],[PROMEDIO]]&gt;=2,"BUENO",IF(ActividadesCom[[#This Row],[PROMEDIO]]=1,"SUFICIENTE","")))))</f>
        <v>NOTABLE</v>
      </c>
      <c r="H2638" s="5">
        <f>MAX(ActividadesCom[[#This Row],[PERÍODO 1]],ActividadesCom[[#This Row],[PERÍODO 2]],ActividadesCom[[#This Row],[PERÍODO 3]],ActividadesCom[[#This Row],[PERÍODO 4]],ActividadesCom[[#This Row],[PERÍODO 5]])</f>
        <v>20211</v>
      </c>
      <c r="I2638" s="6" t="s">
        <v>4122</v>
      </c>
      <c r="J2638" s="5">
        <v>20203</v>
      </c>
      <c r="K2638" s="5" t="s">
        <v>4009</v>
      </c>
      <c r="L2638" s="5">
        <f>IF(ActividadesCom[[#This Row],[NIVEL 1]]&lt;&gt;0,VLOOKUP(ActividadesCom[[#This Row],[NIVEL 1]],Catálogo!A:B,2,FALSE),"")</f>
        <v>2</v>
      </c>
      <c r="M2638" s="5">
        <v>1</v>
      </c>
      <c r="N2638" s="6" t="s">
        <v>4419</v>
      </c>
      <c r="O2638" s="5">
        <v>20211</v>
      </c>
      <c r="P2638" s="5" t="s">
        <v>4009</v>
      </c>
      <c r="Q2638" s="5">
        <f>IF(ActividadesCom[[#This Row],[NIVEL 2]]&lt;&gt;0,VLOOKUP(ActividadesCom[[#This Row],[NIVEL 2]],Catálogo!A:B,2,FALSE),"")</f>
        <v>2</v>
      </c>
      <c r="R2638" s="5">
        <v>1</v>
      </c>
      <c r="S2638" s="6"/>
      <c r="T2638" s="5"/>
      <c r="U2638" s="5"/>
      <c r="V2638" s="5" t="str">
        <f>IF(ActividadesCom[[#This Row],[NIVEL 3]]&lt;&gt;0,VLOOKUP(ActividadesCom[[#This Row],[NIVEL 3]],Catálogo!A:B,2,FALSE),"")</f>
        <v/>
      </c>
      <c r="W2638" s="5"/>
      <c r="X2638" s="6" t="s">
        <v>2777</v>
      </c>
      <c r="Y2638" s="5">
        <v>20201</v>
      </c>
      <c r="Z2638" s="5" t="s">
        <v>4009</v>
      </c>
      <c r="AA2638" s="5">
        <f>IF(ActividadesCom[[#This Row],[NIVEL 4]]&lt;&gt;0,VLOOKUP(ActividadesCom[[#This Row],[NIVEL 4]],Catálogo!A:B,2,FALSE),"")</f>
        <v>2</v>
      </c>
      <c r="AB2638" s="5">
        <v>1</v>
      </c>
      <c r="AC2638" s="6" t="s">
        <v>403</v>
      </c>
      <c r="AD2638" s="5">
        <v>20193</v>
      </c>
      <c r="AE2638" s="5" t="s">
        <v>4007</v>
      </c>
      <c r="AF2638" s="5">
        <f>IF(ActividadesCom[[#This Row],[NIVEL 5]]&lt;&gt;0,VLOOKUP(ActividadesCom[[#This Row],[NIVEL 5]],Catálogo!A:B,2,FALSE),"")</f>
        <v>4</v>
      </c>
      <c r="AG2638" s="5">
        <v>1</v>
      </c>
      <c r="AH2638" s="2"/>
    </row>
    <row r="2639" spans="1:34" ht="30" hidden="1" customHeight="1" x14ac:dyDescent="0.25">
      <c r="A2639" s="7">
        <v>19470138</v>
      </c>
      <c r="B2639" s="6" t="str">
        <f>VLOOKUP(ActividadesCom[[#This Row],[NO. DE CONTROL]],'LISTADO ESTUDIANTES'!A:C,2,FALSE)</f>
        <v>CHI CHI GABRIEL ANDRES</v>
      </c>
      <c r="C2639" s="6" t="str">
        <f>VLOOKUP(ActividadesCom[[#This Row],[NO. DE CONTROL]],'LISTADO ESTUDIANTES'!A:C,3,FALSE)</f>
        <v>INGENIERIA INDUSTRIAL</v>
      </c>
      <c r="D2639" s="5" t="str">
        <f>VLOOKUP(ActividadesCom[[#This Row],[NO. DE CONTROL]],'LISTADO ESTUDIANTES'!A:D,4,FALSE)</f>
        <v>EGRESADO(A)</v>
      </c>
      <c r="E2639" s="5">
        <f>SUM(ActividadesCom[[#This Row],[CRÉD. 1]],ActividadesCom[[#This Row],[CRÉD. 2]],ActividadesCom[[#This Row],[CRÉD. 3]],ActividadesCom[[#This Row],[CRÉD. 4]],ActividadesCom[[#This Row],[CRÉD. 5]])</f>
        <v>2</v>
      </c>
      <c r="F2639" s="17">
        <f>IF(ActividadesCom[[#This Row],[ÚLTIMO SEMESTRE CON CRÉDITOS]]&gt;0,ROUND(AVERAGE(ActividadesCom[[#This Row],[VALOR NIVEL 5]],ActividadesCom[[#This Row],[VALOR NIVEL 4]],ActividadesCom[[#This Row],[VALOR NIVEL 3]],ActividadesCom[[#This Row],[VALOR NIVEL 2]],ActividadesCom[[#This Row],[VALOR NIVEL 1]]),0),"")</f>
        <v>3</v>
      </c>
      <c r="G2639" s="5" t="str">
        <f>IF(ActividadesCom[[#This Row],[PROMEDIO]]="","",IF(ActividadesCom[[#This Row],[PROMEDIO]]&gt;=4,"EXCELENTE",IF(ActividadesCom[[#This Row],[PROMEDIO]]&gt;=3,"NOTABLE",IF(ActividadesCom[[#This Row],[PROMEDIO]]&gt;=2,"BUENO",IF(ActividadesCom[[#This Row],[PROMEDIO]]=1,"SUFICIENTE","")))))</f>
        <v>NOTABLE</v>
      </c>
      <c r="H2639" s="5">
        <f>MAX(ActividadesCom[[#This Row],[PERÍODO 1]],ActividadesCom[[#This Row],[PERÍODO 2]],ActividadesCom[[#This Row],[PERÍODO 3]],ActividadesCom[[#This Row],[PERÍODO 4]],ActividadesCom[[#This Row],[PERÍODO 5]])</f>
        <v>20201</v>
      </c>
      <c r="I2639" s="6" t="s">
        <v>4036</v>
      </c>
      <c r="J2639" s="5">
        <v>20201</v>
      </c>
      <c r="K2639" s="5" t="s">
        <v>4009</v>
      </c>
      <c r="L2639" s="5">
        <f>IF(ActividadesCom[[#This Row],[NIVEL 1]]&lt;&gt;0,VLOOKUP(ActividadesCom[[#This Row],[NIVEL 1]],Catálogo!A:B,2,FALSE),"")</f>
        <v>2</v>
      </c>
      <c r="M2639" s="5">
        <v>1</v>
      </c>
      <c r="N2639" s="6"/>
      <c r="O2639" s="5"/>
      <c r="P2639" s="5"/>
      <c r="Q2639" s="5" t="str">
        <f>IF(ActividadesCom[[#This Row],[NIVEL 2]]&lt;&gt;0,VLOOKUP(ActividadesCom[[#This Row],[NIVEL 2]],Catálogo!A:B,2,FALSE),"")</f>
        <v/>
      </c>
      <c r="R2639" s="5"/>
      <c r="S2639" s="6"/>
      <c r="T2639" s="5"/>
      <c r="U2639" s="5"/>
      <c r="V2639" s="5" t="str">
        <f>IF(ActividadesCom[[#This Row],[NIVEL 3]]&lt;&gt;0,VLOOKUP(ActividadesCom[[#This Row],[NIVEL 3]],Catálogo!A:B,2,FALSE),"")</f>
        <v/>
      </c>
      <c r="W2639" s="5"/>
      <c r="X2639" s="6"/>
      <c r="Y2639" s="5"/>
      <c r="Z2639" s="5"/>
      <c r="AA2639" s="5" t="str">
        <f>IF(ActividadesCom[[#This Row],[NIVEL 4]]&lt;&gt;0,VLOOKUP(ActividadesCom[[#This Row],[NIVEL 4]],Catálogo!A:B,2,FALSE),"")</f>
        <v/>
      </c>
      <c r="AB2639" s="5"/>
      <c r="AC2639" s="6" t="s">
        <v>25</v>
      </c>
      <c r="AD2639" s="5">
        <v>20193</v>
      </c>
      <c r="AE2639" s="5" t="s">
        <v>4007</v>
      </c>
      <c r="AF2639" s="5">
        <f>IF(ActividadesCom[[#This Row],[NIVEL 5]]&lt;&gt;0,VLOOKUP(ActividadesCom[[#This Row],[NIVEL 5]],Catálogo!A:B,2,FALSE),"")</f>
        <v>4</v>
      </c>
      <c r="AG2639" s="5">
        <v>1</v>
      </c>
      <c r="AH2639" s="2"/>
    </row>
    <row r="2640" spans="1:34" ht="30" hidden="1" customHeight="1" x14ac:dyDescent="0.25">
      <c r="A2640" s="7">
        <v>19470139</v>
      </c>
      <c r="B2640" s="6" t="str">
        <f>VLOOKUP(ActividadesCom[[#This Row],[NO. DE CONTROL]],'LISTADO ESTUDIANTES'!A:C,2,FALSE)</f>
        <v>RAMIREZ JIMENEZ GREYSI SAMIRA</v>
      </c>
      <c r="C2640" s="6" t="str">
        <f>VLOOKUP(ActividadesCom[[#This Row],[NO. DE CONTROL]],'LISTADO ESTUDIANTES'!A:C,3,FALSE)</f>
        <v>INGENIERIA INDUSTRIAL</v>
      </c>
      <c r="D2640" s="5" t="str">
        <f>VLOOKUP(ActividadesCom[[#This Row],[NO. DE CONTROL]],'LISTADO ESTUDIANTES'!A:D,4,FALSE)</f>
        <v>EGRESADO(A)</v>
      </c>
      <c r="E2640" s="5">
        <f>SUM(ActividadesCom[[#This Row],[CRÉD. 1]],ActividadesCom[[#This Row],[CRÉD. 2]],ActividadesCom[[#This Row],[CRÉD. 3]],ActividadesCom[[#This Row],[CRÉD. 4]],ActividadesCom[[#This Row],[CRÉD. 5]])</f>
        <v>1</v>
      </c>
      <c r="F2640" s="17">
        <f>IF(ActividadesCom[[#This Row],[ÚLTIMO SEMESTRE CON CRÉDITOS]]&gt;0,ROUND(AVERAGE(ActividadesCom[[#This Row],[VALOR NIVEL 5]],ActividadesCom[[#This Row],[VALOR NIVEL 4]],ActividadesCom[[#This Row],[VALOR NIVEL 3]],ActividadesCom[[#This Row],[VALOR NIVEL 2]],ActividadesCom[[#This Row],[VALOR NIVEL 1]]),0),"")</f>
        <v>3</v>
      </c>
      <c r="G2640" s="5" t="str">
        <f>IF(ActividadesCom[[#This Row],[PROMEDIO]]="","",IF(ActividadesCom[[#This Row],[PROMEDIO]]&gt;=4,"EXCELENTE",IF(ActividadesCom[[#This Row],[PROMEDIO]]&gt;=3,"NOTABLE",IF(ActividadesCom[[#This Row],[PROMEDIO]]&gt;=2,"BUENO",IF(ActividadesCom[[#This Row],[PROMEDIO]]=1,"SUFICIENTE","")))))</f>
        <v>NOTABLE</v>
      </c>
      <c r="H2640" s="5">
        <f>MAX(ActividadesCom[[#This Row],[PERÍODO 1]],ActividadesCom[[#This Row],[PERÍODO 2]],ActividadesCom[[#This Row],[PERÍODO 3]],ActividadesCom[[#This Row],[PERÍODO 4]],ActividadesCom[[#This Row],[PERÍODO 5]])</f>
        <v>20193</v>
      </c>
      <c r="I2640" s="6"/>
      <c r="J2640" s="5"/>
      <c r="K2640" s="5"/>
      <c r="L2640" s="5" t="str">
        <f>IF(ActividadesCom[[#This Row],[NIVEL 1]]&lt;&gt;0,VLOOKUP(ActividadesCom[[#This Row],[NIVEL 1]],Catálogo!A:B,2,FALSE),"")</f>
        <v/>
      </c>
      <c r="M2640" s="5"/>
      <c r="N2640" s="6"/>
      <c r="O2640" s="5"/>
      <c r="P2640" s="5"/>
      <c r="Q2640" s="5" t="str">
        <f>IF(ActividadesCom[[#This Row],[NIVEL 2]]&lt;&gt;0,VLOOKUP(ActividadesCom[[#This Row],[NIVEL 2]],Catálogo!A:B,2,FALSE),"")</f>
        <v/>
      </c>
      <c r="R2640" s="5"/>
      <c r="S2640" s="6"/>
      <c r="T2640" s="5"/>
      <c r="U2640" s="5"/>
      <c r="V2640" s="5" t="str">
        <f>IF(ActividadesCom[[#This Row],[NIVEL 3]]&lt;&gt;0,VLOOKUP(ActividadesCom[[#This Row],[NIVEL 3]],Catálogo!A:B,2,FALSE),"")</f>
        <v/>
      </c>
      <c r="W2640" s="5"/>
      <c r="X2640" s="6"/>
      <c r="Y2640" s="5"/>
      <c r="Z2640" s="5"/>
      <c r="AA2640" s="5" t="str">
        <f>IF(ActividadesCom[[#This Row],[NIVEL 4]]&lt;&gt;0,VLOOKUP(ActividadesCom[[#This Row],[NIVEL 4]],Catálogo!A:B,2,FALSE),"")</f>
        <v/>
      </c>
      <c r="AB2640" s="5"/>
      <c r="AC2640" s="6" t="s">
        <v>5</v>
      </c>
      <c r="AD2640" s="5">
        <v>20193</v>
      </c>
      <c r="AE2640" s="5" t="s">
        <v>4008</v>
      </c>
      <c r="AF2640" s="5">
        <f>IF(ActividadesCom[[#This Row],[NIVEL 5]]&lt;&gt;0,VLOOKUP(ActividadesCom[[#This Row],[NIVEL 5]],Catálogo!A:B,2,FALSE),"")</f>
        <v>3</v>
      </c>
      <c r="AG2640" s="5">
        <v>1</v>
      </c>
      <c r="AH2640" s="2"/>
    </row>
    <row r="2641" spans="1:34" ht="30" hidden="1" customHeight="1" x14ac:dyDescent="0.25">
      <c r="A2641" s="7">
        <v>19470140</v>
      </c>
      <c r="B2641" s="6" t="str">
        <f>VLOOKUP(ActividadesCom[[#This Row],[NO. DE CONTROL]],'LISTADO ESTUDIANTES'!A:C,2,FALSE)</f>
        <v>COBOS HUICAB ROSAURA JANETH</v>
      </c>
      <c r="C2641" s="6" t="str">
        <f>VLOOKUP(ActividadesCom[[#This Row],[NO. DE CONTROL]],'LISTADO ESTUDIANTES'!A:C,3,FALSE)</f>
        <v>INGENIERIA CIVIL</v>
      </c>
      <c r="D2641" s="5" t="str">
        <f>VLOOKUP(ActividadesCom[[#This Row],[NO. DE CONTROL]],'LISTADO ESTUDIANTES'!A:D,4,FALSE)</f>
        <v>EGRESADO(A)</v>
      </c>
      <c r="E2641" s="5">
        <f>SUM(ActividadesCom[[#This Row],[CRÉD. 1]],ActividadesCom[[#This Row],[CRÉD. 2]],ActividadesCom[[#This Row],[CRÉD. 3]],ActividadesCom[[#This Row],[CRÉD. 4]],ActividadesCom[[#This Row],[CRÉD. 5]])</f>
        <v>0</v>
      </c>
      <c r="F2641" s="17" t="str">
        <f>IF(ActividadesCom[[#This Row],[ÚLTIMO SEMESTRE CON CRÉDITOS]]&gt;0,ROUND(AVERAGE(ActividadesCom[[#This Row],[VALOR NIVEL 5]],ActividadesCom[[#This Row],[VALOR NIVEL 4]],ActividadesCom[[#This Row],[VALOR NIVEL 3]],ActividadesCom[[#This Row],[VALOR NIVEL 2]],ActividadesCom[[#This Row],[VALOR NIVEL 1]]),0),"")</f>
        <v/>
      </c>
      <c r="G2641" s="5" t="str">
        <f>IF(ActividadesCom[[#This Row],[PROMEDIO]]="","",IF(ActividadesCom[[#This Row],[PROMEDIO]]&gt;=4,"EXCELENTE",IF(ActividadesCom[[#This Row],[PROMEDIO]]&gt;=3,"NOTABLE",IF(ActividadesCom[[#This Row],[PROMEDIO]]&gt;=2,"BUENO",IF(ActividadesCom[[#This Row],[PROMEDIO]]=1,"SUFICIENTE","")))))</f>
        <v/>
      </c>
      <c r="H2641" s="5">
        <f>MAX(ActividadesCom[[#This Row],[PERÍODO 1]],ActividadesCom[[#This Row],[PERÍODO 2]],ActividadesCom[[#This Row],[PERÍODO 3]],ActividadesCom[[#This Row],[PERÍODO 4]],ActividadesCom[[#This Row],[PERÍODO 5]])</f>
        <v>0</v>
      </c>
      <c r="I2641" s="6"/>
      <c r="J2641" s="5"/>
      <c r="K2641" s="5"/>
      <c r="L2641" s="5" t="str">
        <f>IF(ActividadesCom[[#This Row],[NIVEL 1]]&lt;&gt;0,VLOOKUP(ActividadesCom[[#This Row],[NIVEL 1]],Catálogo!A:B,2,FALSE),"")</f>
        <v/>
      </c>
      <c r="M2641" s="5"/>
      <c r="N2641" s="6"/>
      <c r="O2641" s="5"/>
      <c r="P2641" s="5"/>
      <c r="Q2641" s="5" t="str">
        <f>IF(ActividadesCom[[#This Row],[NIVEL 2]]&lt;&gt;0,VLOOKUP(ActividadesCom[[#This Row],[NIVEL 2]],Catálogo!A:B,2,FALSE),"")</f>
        <v/>
      </c>
      <c r="R2641" s="5"/>
      <c r="S2641" s="6"/>
      <c r="T2641" s="5"/>
      <c r="U2641" s="5"/>
      <c r="V2641" s="5" t="str">
        <f>IF(ActividadesCom[[#This Row],[NIVEL 3]]&lt;&gt;0,VLOOKUP(ActividadesCom[[#This Row],[NIVEL 3]],Catálogo!A:B,2,FALSE),"")</f>
        <v/>
      </c>
      <c r="W2641" s="5"/>
      <c r="X2641" s="6"/>
      <c r="Y2641" s="5"/>
      <c r="Z2641" s="5"/>
      <c r="AA2641" s="5" t="str">
        <f>IF(ActividadesCom[[#This Row],[NIVEL 4]]&lt;&gt;0,VLOOKUP(ActividadesCom[[#This Row],[NIVEL 4]],Catálogo!A:B,2,FALSE),"")</f>
        <v/>
      </c>
      <c r="AB2641" s="5"/>
      <c r="AC2641" s="6"/>
      <c r="AD2641" s="5"/>
      <c r="AE2641" s="5"/>
      <c r="AF2641" s="5" t="str">
        <f>IF(ActividadesCom[[#This Row],[NIVEL 5]]&lt;&gt;0,VLOOKUP(ActividadesCom[[#This Row],[NIVEL 5]],Catálogo!A:B,2,FALSE),"")</f>
        <v/>
      </c>
      <c r="AG2641" s="5"/>
      <c r="AH2641" s="2"/>
    </row>
    <row r="2642" spans="1:34" ht="30" hidden="1" customHeight="1" x14ac:dyDescent="0.25">
      <c r="A2642" s="7">
        <v>19470141</v>
      </c>
      <c r="B2642" s="6" t="str">
        <f>VLOOKUP(ActividadesCom[[#This Row],[NO. DE CONTROL]],'LISTADO ESTUDIANTES'!A:C,2,FALSE)</f>
        <v>CIGARROA VAZQUEZ GILLIAN GUADALUPE</v>
      </c>
      <c r="C2642" s="6" t="str">
        <f>VLOOKUP(ActividadesCom[[#This Row],[NO. DE CONTROL]],'LISTADO ESTUDIANTES'!A:C,3,FALSE)</f>
        <v>INGENIERIA INDUSTRIAL</v>
      </c>
      <c r="D2642" s="5" t="str">
        <f>VLOOKUP(ActividadesCom[[#This Row],[NO. DE CONTROL]],'LISTADO ESTUDIANTES'!A:D,4,FALSE)</f>
        <v>EGRESADO(A)</v>
      </c>
      <c r="E2642" s="5">
        <f>SUM(ActividadesCom[[#This Row],[CRÉD. 1]],ActividadesCom[[#This Row],[CRÉD. 2]],ActividadesCom[[#This Row],[CRÉD. 3]],ActividadesCom[[#This Row],[CRÉD. 4]],ActividadesCom[[#This Row],[CRÉD. 5]])</f>
        <v>5</v>
      </c>
      <c r="F2642" s="17">
        <f>IF(ActividadesCom[[#This Row],[ÚLTIMO SEMESTRE CON CRÉDITOS]]&gt;0,ROUND(AVERAGE(ActividadesCom[[#This Row],[VALOR NIVEL 5]],ActividadesCom[[#This Row],[VALOR NIVEL 4]],ActividadesCom[[#This Row],[VALOR NIVEL 3]],ActividadesCom[[#This Row],[VALOR NIVEL 2]],ActividadesCom[[#This Row],[VALOR NIVEL 1]]),0),"")</f>
        <v>3</v>
      </c>
      <c r="G2642" s="5" t="str">
        <f>IF(ActividadesCom[[#This Row],[PROMEDIO]]="","",IF(ActividadesCom[[#This Row],[PROMEDIO]]&gt;=4,"EXCELENTE",IF(ActividadesCom[[#This Row],[PROMEDIO]]&gt;=3,"NOTABLE",IF(ActividadesCom[[#This Row],[PROMEDIO]]&gt;=2,"BUENO",IF(ActividadesCom[[#This Row],[PROMEDIO]]=1,"SUFICIENTE","")))))</f>
        <v>NOTABLE</v>
      </c>
      <c r="H2642" s="5">
        <f>MAX(ActividadesCom[[#This Row],[PERÍODO 1]],ActividadesCom[[#This Row],[PERÍODO 2]],ActividadesCom[[#This Row],[PERÍODO 3]],ActividadesCom[[#This Row],[PERÍODO 4]],ActividadesCom[[#This Row],[PERÍODO 5]])</f>
        <v>20211</v>
      </c>
      <c r="I2642" s="6" t="s">
        <v>4037</v>
      </c>
      <c r="J2642" s="5">
        <v>20201</v>
      </c>
      <c r="K2642" s="5" t="s">
        <v>4009</v>
      </c>
      <c r="L2642" s="5">
        <f>IF(ActividadesCom[[#This Row],[NIVEL 1]]&lt;&gt;0,VLOOKUP(ActividadesCom[[#This Row],[NIVEL 1]],Catálogo!A:B,2,FALSE),"")</f>
        <v>2</v>
      </c>
      <c r="M2642" s="5">
        <v>1</v>
      </c>
      <c r="N2642" s="6" t="s">
        <v>4395</v>
      </c>
      <c r="O2642" s="5">
        <v>20211</v>
      </c>
      <c r="P2642" s="5" t="s">
        <v>4009</v>
      </c>
      <c r="Q2642" s="5">
        <f>IF(ActividadesCom[[#This Row],[NIVEL 2]]&lt;&gt;0,VLOOKUP(ActividadesCom[[#This Row],[NIVEL 2]],Catálogo!A:B,2,FALSE),"")</f>
        <v>2</v>
      </c>
      <c r="R2642" s="5">
        <v>1</v>
      </c>
      <c r="S2642" s="6" t="s">
        <v>4419</v>
      </c>
      <c r="T2642" s="5">
        <v>20211</v>
      </c>
      <c r="U2642" s="5" t="s">
        <v>4007</v>
      </c>
      <c r="V2642" s="5">
        <f>IF(ActividadesCom[[#This Row],[NIVEL 3]]&lt;&gt;0,VLOOKUP(ActividadesCom[[#This Row],[NIVEL 3]],Catálogo!A:B,2,FALSE),"")</f>
        <v>4</v>
      </c>
      <c r="W2642" s="5">
        <v>1</v>
      </c>
      <c r="X2642" s="6" t="s">
        <v>3670</v>
      </c>
      <c r="Y2642" s="5">
        <v>20201</v>
      </c>
      <c r="Z2642" s="5" t="s">
        <v>4008</v>
      </c>
      <c r="AA2642" s="5">
        <f>IF(ActividadesCom[[#This Row],[NIVEL 4]]&lt;&gt;0,VLOOKUP(ActividadesCom[[#This Row],[NIVEL 4]],Catálogo!A:B,2,FALSE),"")</f>
        <v>3</v>
      </c>
      <c r="AB2642" s="5">
        <v>1</v>
      </c>
      <c r="AC2642" s="6" t="s">
        <v>819</v>
      </c>
      <c r="AD2642" s="5">
        <v>20193</v>
      </c>
      <c r="AE2642" s="5" t="s">
        <v>4007</v>
      </c>
      <c r="AF2642" s="5">
        <f>IF(ActividadesCom[[#This Row],[NIVEL 5]]&lt;&gt;0,VLOOKUP(ActividadesCom[[#This Row],[NIVEL 5]],Catálogo!A:B,2,FALSE),"")</f>
        <v>4</v>
      </c>
      <c r="AG2642" s="5">
        <v>1</v>
      </c>
      <c r="AH2642" s="2"/>
    </row>
    <row r="2643" spans="1:34" s="88" customFormat="1" ht="30" hidden="1" customHeight="1" x14ac:dyDescent="0.25">
      <c r="A2643" s="7">
        <v>19470142</v>
      </c>
      <c r="B2643" s="6" t="str">
        <f>VLOOKUP(ActividadesCom[[#This Row],[NO. DE CONTROL]],'LISTADO ESTUDIANTES'!A:C,2,FALSE)</f>
        <v>HERNANDEZ RUEDA JUDITH HARUMI</v>
      </c>
      <c r="C2643" s="6" t="str">
        <f>VLOOKUP(ActividadesCom[[#This Row],[NO. DE CONTROL]],'LISTADO ESTUDIANTES'!A:C,3,FALSE)</f>
        <v>INGENIERIA AMBIENTAL</v>
      </c>
      <c r="D2643" s="5" t="str">
        <f>VLOOKUP(ActividadesCom[[#This Row],[NO. DE CONTROL]],'LISTADO ESTUDIANTES'!A:D,4,FALSE)</f>
        <v>EGRESADO(A)</v>
      </c>
      <c r="E2643" s="5">
        <f>SUM(ActividadesCom[[#This Row],[CRÉD. 1]],ActividadesCom[[#This Row],[CRÉD. 2]],ActividadesCom[[#This Row],[CRÉD. 3]],ActividadesCom[[#This Row],[CRÉD. 4]],ActividadesCom[[#This Row],[CRÉD. 5]])</f>
        <v>1</v>
      </c>
      <c r="F2643" s="17">
        <f>IF(ActividadesCom[[#This Row],[ÚLTIMO SEMESTRE CON CRÉDITOS]]&gt;0,ROUND(AVERAGE(ActividadesCom[[#This Row],[VALOR NIVEL 5]],ActividadesCom[[#This Row],[VALOR NIVEL 4]],ActividadesCom[[#This Row],[VALOR NIVEL 3]],ActividadesCom[[#This Row],[VALOR NIVEL 2]],ActividadesCom[[#This Row],[VALOR NIVEL 1]]),0),"")</f>
        <v>3</v>
      </c>
      <c r="G2643" s="5" t="str">
        <f>IF(ActividadesCom[[#This Row],[PROMEDIO]]="","",IF(ActividadesCom[[#This Row],[PROMEDIO]]&gt;=4,"EXCELENTE",IF(ActividadesCom[[#This Row],[PROMEDIO]]&gt;=3,"NOTABLE",IF(ActividadesCom[[#This Row],[PROMEDIO]]&gt;=2,"BUENO",IF(ActividadesCom[[#This Row],[PROMEDIO]]=1,"SUFICIENTE","")))))</f>
        <v>NOTABLE</v>
      </c>
      <c r="H2643" s="5">
        <f>MAX(ActividadesCom[[#This Row],[PERÍODO 1]],ActividadesCom[[#This Row],[PERÍODO 2]],ActividadesCom[[#This Row],[PERÍODO 3]],ActividadesCom[[#This Row],[PERÍODO 4]],ActividadesCom[[#This Row],[PERÍODO 5]])</f>
        <v>20193</v>
      </c>
      <c r="I2643" s="6"/>
      <c r="J2643" s="5"/>
      <c r="K2643" s="5"/>
      <c r="L2643" s="5" t="str">
        <f>IF(ActividadesCom[[#This Row],[NIVEL 1]]&lt;&gt;0,VLOOKUP(ActividadesCom[[#This Row],[NIVEL 1]],Catálogo!A:B,2,FALSE),"")</f>
        <v/>
      </c>
      <c r="M2643" s="5"/>
      <c r="N2643" s="6"/>
      <c r="O2643" s="5"/>
      <c r="P2643" s="5"/>
      <c r="Q2643" s="5" t="str">
        <f>IF(ActividadesCom[[#This Row],[NIVEL 2]]&lt;&gt;0,VLOOKUP(ActividadesCom[[#This Row],[NIVEL 2]],Catálogo!A:B,2,FALSE),"")</f>
        <v/>
      </c>
      <c r="R2643" s="5"/>
      <c r="S2643" s="6"/>
      <c r="T2643" s="5"/>
      <c r="U2643" s="5"/>
      <c r="V2643" s="5" t="str">
        <f>IF(ActividadesCom[[#This Row],[NIVEL 3]]&lt;&gt;0,VLOOKUP(ActividadesCom[[#This Row],[NIVEL 3]],Catálogo!A:B,2,FALSE),"")</f>
        <v/>
      </c>
      <c r="W2643" s="5"/>
      <c r="X2643" s="6"/>
      <c r="Y2643" s="5"/>
      <c r="Z2643" s="5"/>
      <c r="AA2643" s="5" t="str">
        <f>IF(ActividadesCom[[#This Row],[NIVEL 4]]&lt;&gt;0,VLOOKUP(ActividadesCom[[#This Row],[NIVEL 4]],Catálogo!A:B,2,FALSE),"")</f>
        <v/>
      </c>
      <c r="AB2643" s="5"/>
      <c r="AC2643" s="6" t="s">
        <v>23</v>
      </c>
      <c r="AD2643" s="5">
        <v>20193</v>
      </c>
      <c r="AE2643" s="5" t="s">
        <v>4008</v>
      </c>
      <c r="AF2643" s="5">
        <f>IF(ActividadesCom[[#This Row],[NIVEL 5]]&lt;&gt;0,VLOOKUP(ActividadesCom[[#This Row],[NIVEL 5]],Catálogo!A:B,2,FALSE),"")</f>
        <v>3</v>
      </c>
      <c r="AG2643" s="5">
        <v>1</v>
      </c>
    </row>
    <row r="2644" spans="1:34" ht="30" hidden="1" customHeight="1" x14ac:dyDescent="0.25">
      <c r="A2644" s="7">
        <v>19470144</v>
      </c>
      <c r="B2644" s="6" t="str">
        <f>VLOOKUP(ActividadesCom[[#This Row],[NO. DE CONTROL]],'LISTADO ESTUDIANTES'!A:C,2,FALSE)</f>
        <v>SANCHEZ CHERREZ MARIA JIMENA</v>
      </c>
      <c r="C2644" s="6" t="str">
        <f>VLOOKUP(ActividadesCom[[#This Row],[NO. DE CONTROL]],'LISTADO ESTUDIANTES'!A:C,3,FALSE)</f>
        <v>INGENIERIA INDUSTRIAL</v>
      </c>
      <c r="D2644" s="5" t="str">
        <f>VLOOKUP(ActividadesCom[[#This Row],[NO. DE CONTROL]],'LISTADO ESTUDIANTES'!A:D,4,FALSE)</f>
        <v>EGRESADO(A)</v>
      </c>
      <c r="E2644" s="5">
        <f>SUM(ActividadesCom[[#This Row],[CRÉD. 1]],ActividadesCom[[#This Row],[CRÉD. 2]],ActividadesCom[[#This Row],[CRÉD. 3]],ActividadesCom[[#This Row],[CRÉD. 4]],ActividadesCom[[#This Row],[CRÉD. 5]])</f>
        <v>5</v>
      </c>
      <c r="F2644" s="17">
        <f>IF(ActividadesCom[[#This Row],[ÚLTIMO SEMESTRE CON CRÉDITOS]]&gt;0,ROUND(AVERAGE(ActividadesCom[[#This Row],[VALOR NIVEL 5]],ActividadesCom[[#This Row],[VALOR NIVEL 4]],ActividadesCom[[#This Row],[VALOR NIVEL 3]],ActividadesCom[[#This Row],[VALOR NIVEL 2]],ActividadesCom[[#This Row],[VALOR NIVEL 1]]),0),"")</f>
        <v>2</v>
      </c>
      <c r="G2644" s="5" t="str">
        <f>IF(ActividadesCom[[#This Row],[PROMEDIO]]="","",IF(ActividadesCom[[#This Row],[PROMEDIO]]&gt;=4,"EXCELENTE",IF(ActividadesCom[[#This Row],[PROMEDIO]]&gt;=3,"NOTABLE",IF(ActividadesCom[[#This Row],[PROMEDIO]]&gt;=2,"BUENO",IF(ActividadesCom[[#This Row],[PROMEDIO]]=1,"SUFICIENTE","")))))</f>
        <v>BUENO</v>
      </c>
      <c r="H2644" s="5">
        <f>MAX(ActividadesCom[[#This Row],[PERÍODO 1]],ActividadesCom[[#This Row],[PERÍODO 2]],ActividadesCom[[#This Row],[PERÍODO 3]],ActividadesCom[[#This Row],[PERÍODO 4]],ActividadesCom[[#This Row],[PERÍODO 5]])</f>
        <v>20211</v>
      </c>
      <c r="I2644" s="6" t="s">
        <v>4037</v>
      </c>
      <c r="J2644" s="5">
        <v>20201</v>
      </c>
      <c r="K2644" s="5" t="s">
        <v>4009</v>
      </c>
      <c r="L2644" s="5">
        <f>IF(ActividadesCom[[#This Row],[NIVEL 1]]&lt;&gt;0,VLOOKUP(ActividadesCom[[#This Row],[NIVEL 1]],Catálogo!A:B,2,FALSE),"")</f>
        <v>2</v>
      </c>
      <c r="M2644" s="5">
        <v>1</v>
      </c>
      <c r="N2644" s="6" t="s">
        <v>4035</v>
      </c>
      <c r="O2644" s="5">
        <v>20201</v>
      </c>
      <c r="P2644" s="5" t="s">
        <v>4009</v>
      </c>
      <c r="Q2644" s="5">
        <f>IF(ActividadesCom[[#This Row],[NIVEL 2]]&lt;&gt;0,VLOOKUP(ActividadesCom[[#This Row],[NIVEL 2]],Catálogo!A:B,2,FALSE),"")</f>
        <v>2</v>
      </c>
      <c r="R2644" s="5">
        <v>1</v>
      </c>
      <c r="S2644" s="6" t="s">
        <v>4395</v>
      </c>
      <c r="T2644" s="5">
        <v>20211</v>
      </c>
      <c r="U2644" s="5" t="s">
        <v>4009</v>
      </c>
      <c r="V2644" s="5">
        <f>IF(ActividadesCom[[#This Row],[NIVEL 3]]&lt;&gt;0,VLOOKUP(ActividadesCom[[#This Row],[NIVEL 3]],Catálogo!A:B,2,FALSE),"")</f>
        <v>2</v>
      </c>
      <c r="W2644" s="5">
        <v>1</v>
      </c>
      <c r="X2644" s="6" t="s">
        <v>2777</v>
      </c>
      <c r="Y2644" s="5">
        <v>20201</v>
      </c>
      <c r="Z2644" s="5" t="s">
        <v>4008</v>
      </c>
      <c r="AA2644" s="5">
        <f>IF(ActividadesCom[[#This Row],[NIVEL 4]]&lt;&gt;0,VLOOKUP(ActividadesCom[[#This Row],[NIVEL 4]],Catálogo!A:B,2,FALSE),"")</f>
        <v>3</v>
      </c>
      <c r="AB2644" s="5">
        <v>1</v>
      </c>
      <c r="AC2644" s="6" t="s">
        <v>5</v>
      </c>
      <c r="AD2644" s="5">
        <v>20193</v>
      </c>
      <c r="AE2644" s="5" t="s">
        <v>4008</v>
      </c>
      <c r="AF2644" s="5">
        <f>IF(ActividadesCom[[#This Row],[NIVEL 5]]&lt;&gt;0,VLOOKUP(ActividadesCom[[#This Row],[NIVEL 5]],Catálogo!A:B,2,FALSE),"")</f>
        <v>3</v>
      </c>
      <c r="AG2644" s="5">
        <v>1</v>
      </c>
      <c r="AH2644" s="2"/>
    </row>
    <row r="2645" spans="1:34" ht="30" hidden="1" customHeight="1" x14ac:dyDescent="0.25">
      <c r="A2645" s="7">
        <v>19470145</v>
      </c>
      <c r="B2645" s="6" t="str">
        <f>VLOOKUP(ActividadesCom[[#This Row],[NO. DE CONTROL]],'LISTADO ESTUDIANTES'!A:C,2,FALSE)</f>
        <v>MORA OLIVARES JORDY DE LOS ANGELES</v>
      </c>
      <c r="C2645" s="6" t="str">
        <f>VLOOKUP(ActividadesCom[[#This Row],[NO. DE CONTROL]],'LISTADO ESTUDIANTES'!A:C,3,FALSE)</f>
        <v>INGENIERIA INDUSTRIAL</v>
      </c>
      <c r="D2645" s="5" t="str">
        <f>VLOOKUP(ActividadesCom[[#This Row],[NO. DE CONTROL]],'LISTADO ESTUDIANTES'!A:D,4,FALSE)</f>
        <v>EGRESADO(A)</v>
      </c>
      <c r="E2645" s="5">
        <f>SUM(ActividadesCom[[#This Row],[CRÉD. 1]],ActividadesCom[[#This Row],[CRÉD. 2]],ActividadesCom[[#This Row],[CRÉD. 3]],ActividadesCom[[#This Row],[CRÉD. 4]],ActividadesCom[[#This Row],[CRÉD. 5]])</f>
        <v>0</v>
      </c>
      <c r="F2645" s="17" t="str">
        <f>IF(ActividadesCom[[#This Row],[ÚLTIMO SEMESTRE CON CRÉDITOS]]&gt;0,ROUND(AVERAGE(ActividadesCom[[#This Row],[VALOR NIVEL 5]],ActividadesCom[[#This Row],[VALOR NIVEL 4]],ActividadesCom[[#This Row],[VALOR NIVEL 3]],ActividadesCom[[#This Row],[VALOR NIVEL 2]],ActividadesCom[[#This Row],[VALOR NIVEL 1]]),0),"")</f>
        <v/>
      </c>
      <c r="G2645" s="5" t="str">
        <f>IF(ActividadesCom[[#This Row],[PROMEDIO]]="","",IF(ActividadesCom[[#This Row],[PROMEDIO]]&gt;=4,"EXCELENTE",IF(ActividadesCom[[#This Row],[PROMEDIO]]&gt;=3,"NOTABLE",IF(ActividadesCom[[#This Row],[PROMEDIO]]&gt;=2,"BUENO",IF(ActividadesCom[[#This Row],[PROMEDIO]]=1,"SUFICIENTE","")))))</f>
        <v/>
      </c>
      <c r="H2645" s="5">
        <f>MAX(ActividadesCom[[#This Row],[PERÍODO 1]],ActividadesCom[[#This Row],[PERÍODO 2]],ActividadesCom[[#This Row],[PERÍODO 3]],ActividadesCom[[#This Row],[PERÍODO 4]],ActividadesCom[[#This Row],[PERÍODO 5]])</f>
        <v>0</v>
      </c>
      <c r="I2645" s="6"/>
      <c r="J2645" s="5"/>
      <c r="K2645" s="5"/>
      <c r="L2645" s="5" t="str">
        <f>IF(ActividadesCom[[#This Row],[NIVEL 1]]&lt;&gt;0,VLOOKUP(ActividadesCom[[#This Row],[NIVEL 1]],Catálogo!A:B,2,FALSE),"")</f>
        <v/>
      </c>
      <c r="M2645" s="5"/>
      <c r="N2645" s="6"/>
      <c r="O2645" s="5"/>
      <c r="P2645" s="5"/>
      <c r="Q2645" s="5" t="str">
        <f>IF(ActividadesCom[[#This Row],[NIVEL 2]]&lt;&gt;0,VLOOKUP(ActividadesCom[[#This Row],[NIVEL 2]],Catálogo!A:B,2,FALSE),"")</f>
        <v/>
      </c>
      <c r="R2645" s="5"/>
      <c r="S2645" s="6"/>
      <c r="T2645" s="5"/>
      <c r="U2645" s="5"/>
      <c r="V2645" s="5" t="str">
        <f>IF(ActividadesCom[[#This Row],[NIVEL 3]]&lt;&gt;0,VLOOKUP(ActividadesCom[[#This Row],[NIVEL 3]],Catálogo!A:B,2,FALSE),"")</f>
        <v/>
      </c>
      <c r="W2645" s="5"/>
      <c r="X2645" s="6"/>
      <c r="Y2645" s="5"/>
      <c r="Z2645" s="5"/>
      <c r="AA2645" s="5" t="str">
        <f>IF(ActividadesCom[[#This Row],[NIVEL 4]]&lt;&gt;0,VLOOKUP(ActividadesCom[[#This Row],[NIVEL 4]],Catálogo!A:B,2,FALSE),"")</f>
        <v/>
      </c>
      <c r="AB2645" s="5"/>
      <c r="AC2645" s="6"/>
      <c r="AD2645" s="5"/>
      <c r="AE2645" s="5"/>
      <c r="AF2645" s="5" t="str">
        <f>IF(ActividadesCom[[#This Row],[NIVEL 5]]&lt;&gt;0,VLOOKUP(ActividadesCom[[#This Row],[NIVEL 5]],Catálogo!A:B,2,FALSE),"")</f>
        <v/>
      </c>
      <c r="AG2645" s="5"/>
      <c r="AH2645" s="2"/>
    </row>
    <row r="2646" spans="1:34" ht="30" hidden="1" customHeight="1" x14ac:dyDescent="0.25">
      <c r="A2646" s="7">
        <v>19470146</v>
      </c>
      <c r="B2646" s="6" t="str">
        <f>VLOOKUP(ActividadesCom[[#This Row],[NO. DE CONTROL]],'LISTADO ESTUDIANTES'!A:C,2,FALSE)</f>
        <v>TAPIA DELGADO ANGEL MOISES</v>
      </c>
      <c r="C2646" s="6" t="str">
        <f>VLOOKUP(ActividadesCom[[#This Row],[NO. DE CONTROL]],'LISTADO ESTUDIANTES'!A:C,3,FALSE)</f>
        <v>INGENIERIA CIVIL</v>
      </c>
      <c r="D2646" s="5" t="str">
        <f>VLOOKUP(ActividadesCom[[#This Row],[NO. DE CONTROL]],'LISTADO ESTUDIANTES'!A:D,4,FALSE)</f>
        <v>EGRESADO(A)</v>
      </c>
      <c r="E2646" s="5">
        <f>SUM(ActividadesCom[[#This Row],[CRÉD. 1]],ActividadesCom[[#This Row],[CRÉD. 2]],ActividadesCom[[#This Row],[CRÉD. 3]],ActividadesCom[[#This Row],[CRÉD. 4]],ActividadesCom[[#This Row],[CRÉD. 5]])</f>
        <v>1</v>
      </c>
      <c r="F2646" s="17">
        <f>IF(ActividadesCom[[#This Row],[ÚLTIMO SEMESTRE CON CRÉDITOS]]&gt;0,ROUND(AVERAGE(ActividadesCom[[#This Row],[VALOR NIVEL 5]],ActividadesCom[[#This Row],[VALOR NIVEL 4]],ActividadesCom[[#This Row],[VALOR NIVEL 3]],ActividadesCom[[#This Row],[VALOR NIVEL 2]],ActividadesCom[[#This Row],[VALOR NIVEL 1]]),0),"")</f>
        <v>3</v>
      </c>
      <c r="G2646" s="5" t="str">
        <f>IF(ActividadesCom[[#This Row],[PROMEDIO]]="","",IF(ActividadesCom[[#This Row],[PROMEDIO]]&gt;=4,"EXCELENTE",IF(ActividadesCom[[#This Row],[PROMEDIO]]&gt;=3,"NOTABLE",IF(ActividadesCom[[#This Row],[PROMEDIO]]&gt;=2,"BUENO",IF(ActividadesCom[[#This Row],[PROMEDIO]]=1,"SUFICIENTE","")))))</f>
        <v>NOTABLE</v>
      </c>
      <c r="H2646" s="5">
        <f>MAX(ActividadesCom[[#This Row],[PERÍODO 1]],ActividadesCom[[#This Row],[PERÍODO 2]],ActividadesCom[[#This Row],[PERÍODO 3]],ActividadesCom[[#This Row],[PERÍODO 4]],ActividadesCom[[#This Row],[PERÍODO 5]])</f>
        <v>20193</v>
      </c>
      <c r="I2646" s="6"/>
      <c r="J2646" s="5"/>
      <c r="K2646" s="5"/>
      <c r="L2646" s="5" t="str">
        <f>IF(ActividadesCom[[#This Row],[NIVEL 1]]&lt;&gt;0,VLOOKUP(ActividadesCom[[#This Row],[NIVEL 1]],Catálogo!A:B,2,FALSE),"")</f>
        <v/>
      </c>
      <c r="M2646" s="5"/>
      <c r="N2646" s="6"/>
      <c r="O2646" s="5"/>
      <c r="P2646" s="5"/>
      <c r="Q2646" s="5" t="str">
        <f>IF(ActividadesCom[[#This Row],[NIVEL 2]]&lt;&gt;0,VLOOKUP(ActividadesCom[[#This Row],[NIVEL 2]],Catálogo!A:B,2,FALSE),"")</f>
        <v/>
      </c>
      <c r="R2646" s="5"/>
      <c r="S2646" s="6"/>
      <c r="T2646" s="5"/>
      <c r="U2646" s="5"/>
      <c r="V2646" s="5" t="str">
        <f>IF(ActividadesCom[[#This Row],[NIVEL 3]]&lt;&gt;0,VLOOKUP(ActividadesCom[[#This Row],[NIVEL 3]],Catálogo!A:B,2,FALSE),"")</f>
        <v/>
      </c>
      <c r="W2646" s="5"/>
      <c r="X2646" s="6"/>
      <c r="Y2646" s="5"/>
      <c r="Z2646" s="5"/>
      <c r="AA2646" s="5" t="str">
        <f>IF(ActividadesCom[[#This Row],[NIVEL 4]]&lt;&gt;0,VLOOKUP(ActividadesCom[[#This Row],[NIVEL 4]],Catálogo!A:B,2,FALSE),"")</f>
        <v/>
      </c>
      <c r="AB2646" s="5"/>
      <c r="AC2646" s="6" t="s">
        <v>11</v>
      </c>
      <c r="AD2646" s="5">
        <v>20193</v>
      </c>
      <c r="AE2646" s="5" t="s">
        <v>4008</v>
      </c>
      <c r="AF2646" s="5">
        <f>IF(ActividadesCom[[#This Row],[NIVEL 5]]&lt;&gt;0,VLOOKUP(ActividadesCom[[#This Row],[NIVEL 5]],Catálogo!A:B,2,FALSE),"")</f>
        <v>3</v>
      </c>
      <c r="AG2646" s="5">
        <v>1</v>
      </c>
      <c r="AH2646" s="2"/>
    </row>
    <row r="2647" spans="1:34" ht="30" hidden="1" customHeight="1" x14ac:dyDescent="0.25">
      <c r="A2647" s="7">
        <v>19470147</v>
      </c>
      <c r="B2647" s="6" t="str">
        <f>VLOOKUP(ActividadesCom[[#This Row],[NO. DE CONTROL]],'LISTADO ESTUDIANTES'!A:C,2,FALSE)</f>
        <v>DIAZ ESQUIVEL ALEXA PAOLA</v>
      </c>
      <c r="C2647" s="6" t="str">
        <f>VLOOKUP(ActividadesCom[[#This Row],[NO. DE CONTROL]],'LISTADO ESTUDIANTES'!A:C,3,FALSE)</f>
        <v>INGENIERIA INDUSTRIAL</v>
      </c>
      <c r="D2647" s="5" t="str">
        <f>VLOOKUP(ActividadesCom[[#This Row],[NO. DE CONTROL]],'LISTADO ESTUDIANTES'!A:D,4,FALSE)</f>
        <v>EGRESADO(A)</v>
      </c>
      <c r="E2647" s="5">
        <f>SUM(ActividadesCom[[#This Row],[CRÉD. 1]],ActividadesCom[[#This Row],[CRÉD. 2]],ActividadesCom[[#This Row],[CRÉD. 3]],ActividadesCom[[#This Row],[CRÉD. 4]],ActividadesCom[[#This Row],[CRÉD. 5]])</f>
        <v>5</v>
      </c>
      <c r="F2647" s="17">
        <f>IF(ActividadesCom[[#This Row],[ÚLTIMO SEMESTRE CON CRÉDITOS]]&gt;0,ROUND(AVERAGE(ActividadesCom[[#This Row],[VALOR NIVEL 5]],ActividadesCom[[#This Row],[VALOR NIVEL 4]],ActividadesCom[[#This Row],[VALOR NIVEL 3]],ActividadesCom[[#This Row],[VALOR NIVEL 2]],ActividadesCom[[#This Row],[VALOR NIVEL 1]]),0),"")</f>
        <v>3</v>
      </c>
      <c r="G2647" s="5" t="str">
        <f>IF(ActividadesCom[[#This Row],[PROMEDIO]]="","",IF(ActividadesCom[[#This Row],[PROMEDIO]]&gt;=4,"EXCELENTE",IF(ActividadesCom[[#This Row],[PROMEDIO]]&gt;=3,"NOTABLE",IF(ActividadesCom[[#This Row],[PROMEDIO]]&gt;=2,"BUENO",IF(ActividadesCom[[#This Row],[PROMEDIO]]=1,"SUFICIENTE","")))))</f>
        <v>NOTABLE</v>
      </c>
      <c r="H2647" s="5">
        <f>MAX(ActividadesCom[[#This Row],[PERÍODO 1]],ActividadesCom[[#This Row],[PERÍODO 2]],ActividadesCom[[#This Row],[PERÍODO 3]],ActividadesCom[[#This Row],[PERÍODO 4]],ActividadesCom[[#This Row],[PERÍODO 5]])</f>
        <v>20221</v>
      </c>
      <c r="I2647" s="6" t="s">
        <v>4035</v>
      </c>
      <c r="J2647" s="5">
        <v>20201</v>
      </c>
      <c r="K2647" s="5" t="s">
        <v>4009</v>
      </c>
      <c r="L2647" s="5">
        <f>IF(ActividadesCom[[#This Row],[NIVEL 1]]&lt;&gt;0,VLOOKUP(ActividadesCom[[#This Row],[NIVEL 1]],Catálogo!A:B,2,FALSE),"")</f>
        <v>2</v>
      </c>
      <c r="M2647" s="5">
        <v>1</v>
      </c>
      <c r="N2647" s="6" t="s">
        <v>4944</v>
      </c>
      <c r="O2647" s="5">
        <v>20221</v>
      </c>
      <c r="P2647" s="5" t="s">
        <v>4008</v>
      </c>
      <c r="Q2647" s="5">
        <f>IF(ActividadesCom[[#This Row],[NIVEL 2]]&lt;&gt;0,VLOOKUP(ActividadesCom[[#This Row],[NIVEL 2]],Catálogo!A:B,2,FALSE),"")</f>
        <v>3</v>
      </c>
      <c r="R2647" s="5">
        <v>1</v>
      </c>
      <c r="S2647" s="6" t="s">
        <v>4945</v>
      </c>
      <c r="T2647" s="5">
        <v>20221</v>
      </c>
      <c r="U2647" s="5" t="s">
        <v>4007</v>
      </c>
      <c r="V2647" s="5">
        <f>IF(ActividadesCom[[#This Row],[NIVEL 3]]&lt;&gt;0,VLOOKUP(ActividadesCom[[#This Row],[NIVEL 3]],Catálogo!A:B,2,FALSE),"")</f>
        <v>4</v>
      </c>
      <c r="W2647" s="5">
        <v>1</v>
      </c>
      <c r="X2647" s="6" t="s">
        <v>2777</v>
      </c>
      <c r="Y2647" s="5">
        <v>20201</v>
      </c>
      <c r="Z2647" s="5" t="s">
        <v>4009</v>
      </c>
      <c r="AA2647" s="5">
        <f>IF(ActividadesCom[[#This Row],[NIVEL 4]]&lt;&gt;0,VLOOKUP(ActividadesCom[[#This Row],[NIVEL 4]],Catálogo!A:B,2,FALSE),"")</f>
        <v>2</v>
      </c>
      <c r="AB2647" s="5">
        <v>1</v>
      </c>
      <c r="AC2647" s="6" t="s">
        <v>818</v>
      </c>
      <c r="AD2647" s="5">
        <v>20193</v>
      </c>
      <c r="AE2647" s="5" t="s">
        <v>4007</v>
      </c>
      <c r="AF2647" s="5">
        <f>IF(ActividadesCom[[#This Row],[NIVEL 5]]&lt;&gt;0,VLOOKUP(ActividadesCom[[#This Row],[NIVEL 5]],Catálogo!A:B,2,FALSE),"")</f>
        <v>4</v>
      </c>
      <c r="AG2647" s="5">
        <v>1</v>
      </c>
      <c r="AH2647" s="2"/>
    </row>
    <row r="2648" spans="1:34" ht="30" hidden="1" customHeight="1" x14ac:dyDescent="0.25">
      <c r="A2648" s="7">
        <v>19470148</v>
      </c>
      <c r="B2648" s="6" t="str">
        <f>VLOOKUP(ActividadesCom[[#This Row],[NO. DE CONTROL]],'LISTADO ESTUDIANTES'!A:C,2,FALSE)</f>
        <v>JACINTO ORDOÑEZ FATIMA NAYELI</v>
      </c>
      <c r="C2648" s="6" t="str">
        <f>VLOOKUP(ActividadesCom[[#This Row],[NO. DE CONTROL]],'LISTADO ESTUDIANTES'!A:C,3,FALSE)</f>
        <v>INGENIERIA INDUSTRIAL</v>
      </c>
      <c r="D2648" s="5" t="str">
        <f>VLOOKUP(ActividadesCom[[#This Row],[NO. DE CONTROL]],'LISTADO ESTUDIANTES'!A:D,4,FALSE)</f>
        <v>EGRESADO(A)</v>
      </c>
      <c r="E2648" s="5">
        <f>SUM(ActividadesCom[[#This Row],[CRÉD. 1]],ActividadesCom[[#This Row],[CRÉD. 2]],ActividadesCom[[#This Row],[CRÉD. 3]],ActividadesCom[[#This Row],[CRÉD. 4]],ActividadesCom[[#This Row],[CRÉD. 5]])</f>
        <v>5</v>
      </c>
      <c r="F2648" s="17">
        <f>IF(ActividadesCom[[#This Row],[ÚLTIMO SEMESTRE CON CRÉDITOS]]&gt;0,ROUND(AVERAGE(ActividadesCom[[#This Row],[VALOR NIVEL 5]],ActividadesCom[[#This Row],[VALOR NIVEL 4]],ActividadesCom[[#This Row],[VALOR NIVEL 3]],ActividadesCom[[#This Row],[VALOR NIVEL 2]],ActividadesCom[[#This Row],[VALOR NIVEL 1]]),0),"")</f>
        <v>3</v>
      </c>
      <c r="G2648" s="5" t="str">
        <f>IF(ActividadesCom[[#This Row],[PROMEDIO]]="","",IF(ActividadesCom[[#This Row],[PROMEDIO]]&gt;=4,"EXCELENTE",IF(ActividadesCom[[#This Row],[PROMEDIO]]&gt;=3,"NOTABLE",IF(ActividadesCom[[#This Row],[PROMEDIO]]&gt;=2,"BUENO",IF(ActividadesCom[[#This Row],[PROMEDIO]]=1,"SUFICIENTE","")))))</f>
        <v>NOTABLE</v>
      </c>
      <c r="H2648" s="5">
        <f>MAX(ActividadesCom[[#This Row],[PERÍODO 1]],ActividadesCom[[#This Row],[PERÍODO 2]],ActividadesCom[[#This Row],[PERÍODO 3]],ActividadesCom[[#This Row],[PERÍODO 4]],ActividadesCom[[#This Row],[PERÍODO 5]])</f>
        <v>20211</v>
      </c>
      <c r="I2648" s="6" t="s">
        <v>4037</v>
      </c>
      <c r="J2648" s="5">
        <v>20201</v>
      </c>
      <c r="K2648" s="5" t="s">
        <v>4009</v>
      </c>
      <c r="L2648" s="5">
        <f>IF(ActividadesCom[[#This Row],[NIVEL 1]]&lt;&gt;0,VLOOKUP(ActividadesCom[[#This Row],[NIVEL 1]],Catálogo!A:B,2,FALSE),"")</f>
        <v>2</v>
      </c>
      <c r="M2648" s="5">
        <v>1</v>
      </c>
      <c r="N2648" s="6" t="s">
        <v>4419</v>
      </c>
      <c r="O2648" s="5">
        <v>20211</v>
      </c>
      <c r="P2648" s="5" t="s">
        <v>4007</v>
      </c>
      <c r="Q2648" s="5">
        <f>IF(ActividadesCom[[#This Row],[NIVEL 2]]&lt;&gt;0,VLOOKUP(ActividadesCom[[#This Row],[NIVEL 2]],Catálogo!A:B,2,FALSE),"")</f>
        <v>4</v>
      </c>
      <c r="R2648" s="5">
        <v>1</v>
      </c>
      <c r="S2648" s="6" t="s">
        <v>4684</v>
      </c>
      <c r="T2648" s="5">
        <v>20211</v>
      </c>
      <c r="U2648" s="5" t="s">
        <v>4007</v>
      </c>
      <c r="V2648" s="5">
        <f>IF(ActividadesCom[[#This Row],[NIVEL 3]]&lt;&gt;0,VLOOKUP(ActividadesCom[[#This Row],[NIVEL 3]],Catálogo!A:B,2,FALSE),"")</f>
        <v>4</v>
      </c>
      <c r="W2648" s="5">
        <v>1</v>
      </c>
      <c r="X2648" s="6" t="s">
        <v>2777</v>
      </c>
      <c r="Y2648" s="5">
        <v>20201</v>
      </c>
      <c r="Z2648" s="5" t="s">
        <v>4008</v>
      </c>
      <c r="AA2648" s="5">
        <f>IF(ActividadesCom[[#This Row],[NIVEL 4]]&lt;&gt;0,VLOOKUP(ActividadesCom[[#This Row],[NIVEL 4]],Catálogo!A:B,2,FALSE),"")</f>
        <v>3</v>
      </c>
      <c r="AB2648" s="5">
        <v>1</v>
      </c>
      <c r="AC2648" s="6" t="s">
        <v>403</v>
      </c>
      <c r="AD2648" s="5">
        <v>20193</v>
      </c>
      <c r="AE2648" s="5" t="s">
        <v>4007</v>
      </c>
      <c r="AF2648" s="5">
        <f>IF(ActividadesCom[[#This Row],[NIVEL 5]]&lt;&gt;0,VLOOKUP(ActividadesCom[[#This Row],[NIVEL 5]],Catálogo!A:B,2,FALSE),"")</f>
        <v>4</v>
      </c>
      <c r="AG2648" s="5">
        <v>1</v>
      </c>
      <c r="AH2648" s="2"/>
    </row>
    <row r="2649" spans="1:34" ht="30" hidden="1" customHeight="1" x14ac:dyDescent="0.25">
      <c r="A2649" s="7">
        <v>19470149</v>
      </c>
      <c r="B2649" s="6" t="str">
        <f>VLOOKUP(ActividadesCom[[#This Row],[NO. DE CONTROL]],'LISTADO ESTUDIANTES'!A:C,2,FALSE)</f>
        <v>NOVELO MADRID RODRIGO DE ATOCHA</v>
      </c>
      <c r="C2649" s="6" t="str">
        <f>VLOOKUP(ActividadesCom[[#This Row],[NO. DE CONTROL]],'LISTADO ESTUDIANTES'!A:C,3,FALSE)</f>
        <v>INGENIERIA INDUSTRIAL</v>
      </c>
      <c r="D2649" s="5" t="str">
        <f>VLOOKUP(ActividadesCom[[#This Row],[NO. DE CONTROL]],'LISTADO ESTUDIANTES'!A:D,4,FALSE)</f>
        <v>EGRESADO(A)</v>
      </c>
      <c r="E2649" s="5">
        <f>SUM(ActividadesCom[[#This Row],[CRÉD. 1]],ActividadesCom[[#This Row],[CRÉD. 2]],ActividadesCom[[#This Row],[CRÉD. 3]],ActividadesCom[[#This Row],[CRÉD. 4]],ActividadesCom[[#This Row],[CRÉD. 5]])</f>
        <v>5</v>
      </c>
      <c r="F2649" s="17">
        <f>IF(ActividadesCom[[#This Row],[ÚLTIMO SEMESTRE CON CRÉDITOS]]&gt;0,ROUND(AVERAGE(ActividadesCom[[#This Row],[VALOR NIVEL 5]],ActividadesCom[[#This Row],[VALOR NIVEL 4]],ActividadesCom[[#This Row],[VALOR NIVEL 3]],ActividadesCom[[#This Row],[VALOR NIVEL 2]],ActividadesCom[[#This Row],[VALOR NIVEL 1]]),0),"")</f>
        <v>3</v>
      </c>
      <c r="G2649" s="5" t="str">
        <f>IF(ActividadesCom[[#This Row],[PROMEDIO]]="","",IF(ActividadesCom[[#This Row],[PROMEDIO]]&gt;=4,"EXCELENTE",IF(ActividadesCom[[#This Row],[PROMEDIO]]&gt;=3,"NOTABLE",IF(ActividadesCom[[#This Row],[PROMEDIO]]&gt;=2,"BUENO",IF(ActividadesCom[[#This Row],[PROMEDIO]]=1,"SUFICIENTE","")))))</f>
        <v>NOTABLE</v>
      </c>
      <c r="H2649" s="5">
        <f>MAX(ActividadesCom[[#This Row],[PERÍODO 1]],ActividadesCom[[#This Row],[PERÍODO 2]],ActividadesCom[[#This Row],[PERÍODO 3]],ActividadesCom[[#This Row],[PERÍODO 4]],ActividadesCom[[#This Row],[PERÍODO 5]])</f>
        <v>20211</v>
      </c>
      <c r="I2649" s="6" t="s">
        <v>1021</v>
      </c>
      <c r="J2649" s="5">
        <v>20193</v>
      </c>
      <c r="K2649" s="5" t="s">
        <v>4009</v>
      </c>
      <c r="L2649" s="5">
        <f>IF(ActividadesCom[[#This Row],[NIVEL 1]]&lt;&gt;0,VLOOKUP(ActividadesCom[[#This Row],[NIVEL 1]],Catálogo!A:B,2,FALSE),"")</f>
        <v>2</v>
      </c>
      <c r="M2649" s="5">
        <v>1</v>
      </c>
      <c r="N2649" s="6" t="s">
        <v>1040</v>
      </c>
      <c r="O2649" s="5">
        <v>20193</v>
      </c>
      <c r="P2649" s="5" t="s">
        <v>4009</v>
      </c>
      <c r="Q2649" s="5">
        <f>IF(ActividadesCom[[#This Row],[NIVEL 2]]&lt;&gt;0,VLOOKUP(ActividadesCom[[#This Row],[NIVEL 2]],Catálogo!A:B,2,FALSE),"")</f>
        <v>2</v>
      </c>
      <c r="R2649" s="5">
        <v>1</v>
      </c>
      <c r="S2649" s="6" t="s">
        <v>4037</v>
      </c>
      <c r="T2649" s="5">
        <v>20201</v>
      </c>
      <c r="U2649" s="5" t="s">
        <v>4008</v>
      </c>
      <c r="V2649" s="5">
        <f>IF(ActividadesCom[[#This Row],[NIVEL 3]]&lt;&gt;0,VLOOKUP(ActividadesCom[[#This Row],[NIVEL 3]],Catálogo!A:B,2,FALSE),"")</f>
        <v>3</v>
      </c>
      <c r="W2649" s="5">
        <v>1</v>
      </c>
      <c r="X2649" s="6" t="s">
        <v>30</v>
      </c>
      <c r="Y2649" s="5">
        <v>20211</v>
      </c>
      <c r="Z2649" s="5" t="s">
        <v>4007</v>
      </c>
      <c r="AA2649" s="5">
        <f>IF(ActividadesCom[[#This Row],[NIVEL 4]]&lt;&gt;0,VLOOKUP(ActividadesCom[[#This Row],[NIVEL 4]],Catálogo!A:B,2,FALSE),"")</f>
        <v>4</v>
      </c>
      <c r="AB2649" s="5">
        <v>1</v>
      </c>
      <c r="AC2649" s="6" t="s">
        <v>805</v>
      </c>
      <c r="AD2649" s="5">
        <v>20193</v>
      </c>
      <c r="AE2649" s="5" t="s">
        <v>4008</v>
      </c>
      <c r="AF2649" s="5">
        <f>IF(ActividadesCom[[#This Row],[NIVEL 5]]&lt;&gt;0,VLOOKUP(ActividadesCom[[#This Row],[NIVEL 5]],Catálogo!A:B,2,FALSE),"")</f>
        <v>3</v>
      </c>
      <c r="AG2649" s="5">
        <v>1</v>
      </c>
      <c r="AH2649" s="2"/>
    </row>
    <row r="2650" spans="1:34" ht="30" hidden="1" customHeight="1" x14ac:dyDescent="0.25">
      <c r="A2650" s="7">
        <v>19470150</v>
      </c>
      <c r="B2650" s="6" t="str">
        <f>VLOOKUP(ActividadesCom[[#This Row],[NO. DE CONTROL]],'LISTADO ESTUDIANTES'!A:C,2,FALSE)</f>
        <v>CHAN PAREDES MANUEL DEL JESUS</v>
      </c>
      <c r="C2650" s="6" t="str">
        <f>VLOOKUP(ActividadesCom[[#This Row],[NO. DE CONTROL]],'LISTADO ESTUDIANTES'!A:C,3,FALSE)</f>
        <v>INGENIERIA INDUSTRIAL</v>
      </c>
      <c r="D2650" s="5" t="str">
        <f>VLOOKUP(ActividadesCom[[#This Row],[NO. DE CONTROL]],'LISTADO ESTUDIANTES'!A:D,4,FALSE)</f>
        <v>EGRESADO(A)</v>
      </c>
      <c r="E2650" s="5">
        <f>SUM(ActividadesCom[[#This Row],[CRÉD. 1]],ActividadesCom[[#This Row],[CRÉD. 2]],ActividadesCom[[#This Row],[CRÉD. 3]],ActividadesCom[[#This Row],[CRÉD. 4]],ActividadesCom[[#This Row],[CRÉD. 5]])</f>
        <v>2</v>
      </c>
      <c r="F2650" s="17">
        <f>IF(ActividadesCom[[#This Row],[ÚLTIMO SEMESTRE CON CRÉDITOS]]&gt;0,ROUND(AVERAGE(ActividadesCom[[#This Row],[VALOR NIVEL 5]],ActividadesCom[[#This Row],[VALOR NIVEL 4]],ActividadesCom[[#This Row],[VALOR NIVEL 3]],ActividadesCom[[#This Row],[VALOR NIVEL 2]],ActividadesCom[[#This Row],[VALOR NIVEL 1]]),0),"")</f>
        <v>4</v>
      </c>
      <c r="G2650" s="5" t="str">
        <f>IF(ActividadesCom[[#This Row],[PROMEDIO]]="","",IF(ActividadesCom[[#This Row],[PROMEDIO]]&gt;=4,"EXCELENTE",IF(ActividadesCom[[#This Row],[PROMEDIO]]&gt;=3,"NOTABLE",IF(ActividadesCom[[#This Row],[PROMEDIO]]&gt;=2,"BUENO",IF(ActividadesCom[[#This Row],[PROMEDIO]]=1,"SUFICIENTE","")))))</f>
        <v>EXCELENTE</v>
      </c>
      <c r="H2650" s="5">
        <f>MAX(ActividadesCom[[#This Row],[PERÍODO 1]],ActividadesCom[[#This Row],[PERÍODO 2]],ActividadesCom[[#This Row],[PERÍODO 3]],ActividadesCom[[#This Row],[PERÍODO 4]],ActividadesCom[[#This Row],[PERÍODO 5]])</f>
        <v>20201</v>
      </c>
      <c r="I2650" s="6"/>
      <c r="J2650" s="5"/>
      <c r="K2650" s="5"/>
      <c r="L2650" s="5" t="str">
        <f>IF(ActividadesCom[[#This Row],[NIVEL 1]]&lt;&gt;0,VLOOKUP(ActividadesCom[[#This Row],[NIVEL 1]],Catálogo!A:B,2,FALSE),"")</f>
        <v/>
      </c>
      <c r="M2650" s="5"/>
      <c r="N2650" s="6"/>
      <c r="O2650" s="5"/>
      <c r="P2650" s="5"/>
      <c r="Q2650" s="5" t="str">
        <f>IF(ActividadesCom[[#This Row],[NIVEL 2]]&lt;&gt;0,VLOOKUP(ActividadesCom[[#This Row],[NIVEL 2]],Catálogo!A:B,2,FALSE),"")</f>
        <v/>
      </c>
      <c r="R2650" s="5"/>
      <c r="S2650" s="6"/>
      <c r="T2650" s="5"/>
      <c r="U2650" s="5"/>
      <c r="V2650" s="5" t="str">
        <f>IF(ActividadesCom[[#This Row],[NIVEL 3]]&lt;&gt;0,VLOOKUP(ActividadesCom[[#This Row],[NIVEL 3]],Catálogo!A:B,2,FALSE),"")</f>
        <v/>
      </c>
      <c r="W2650" s="5"/>
      <c r="X2650" s="6" t="s">
        <v>2286</v>
      </c>
      <c r="Y2650" s="5">
        <v>20201</v>
      </c>
      <c r="Z2650" s="5" t="s">
        <v>4008</v>
      </c>
      <c r="AA2650" s="5">
        <f>IF(ActividadesCom[[#This Row],[NIVEL 4]]&lt;&gt;0,VLOOKUP(ActividadesCom[[#This Row],[NIVEL 4]],Catálogo!A:B,2,FALSE),"")</f>
        <v>3</v>
      </c>
      <c r="AB2650" s="5">
        <v>1</v>
      </c>
      <c r="AC2650" s="6" t="s">
        <v>978</v>
      </c>
      <c r="AD2650" s="5">
        <v>20193</v>
      </c>
      <c r="AE2650" s="5" t="s">
        <v>4007</v>
      </c>
      <c r="AF2650" s="5">
        <f>IF(ActividadesCom[[#This Row],[NIVEL 5]]&lt;&gt;0,VLOOKUP(ActividadesCom[[#This Row],[NIVEL 5]],Catálogo!A:B,2,FALSE),"")</f>
        <v>4</v>
      </c>
      <c r="AG2650" s="5">
        <v>1</v>
      </c>
      <c r="AH2650" s="2"/>
    </row>
    <row r="2651" spans="1:34" ht="30" hidden="1" customHeight="1" x14ac:dyDescent="0.25">
      <c r="A2651" s="7">
        <v>19470151</v>
      </c>
      <c r="B2651" s="6" t="str">
        <f>VLOOKUP(ActividadesCom[[#This Row],[NO. DE CONTROL]],'LISTADO ESTUDIANTES'!A:C,2,FALSE)</f>
        <v>CACH RAMOS MERARI JAASIEL</v>
      </c>
      <c r="C2651" s="6" t="str">
        <f>VLOOKUP(ActividadesCom[[#This Row],[NO. DE CONTROL]],'LISTADO ESTUDIANTES'!A:C,3,FALSE)</f>
        <v>INGENIERIA INDUSTRIAL</v>
      </c>
      <c r="D2651" s="5" t="str">
        <f>VLOOKUP(ActividadesCom[[#This Row],[NO. DE CONTROL]],'LISTADO ESTUDIANTES'!A:D,4,FALSE)</f>
        <v>EGRESADO(A)</v>
      </c>
      <c r="E2651" s="5">
        <f>SUM(ActividadesCom[[#This Row],[CRÉD. 1]],ActividadesCom[[#This Row],[CRÉD. 2]],ActividadesCom[[#This Row],[CRÉD. 3]],ActividadesCom[[#This Row],[CRÉD. 4]],ActividadesCom[[#This Row],[CRÉD. 5]])</f>
        <v>5</v>
      </c>
      <c r="F2651" s="17">
        <f>IF(ActividadesCom[[#This Row],[ÚLTIMO SEMESTRE CON CRÉDITOS]]&gt;0,ROUND(AVERAGE(ActividadesCom[[#This Row],[VALOR NIVEL 5]],ActividadesCom[[#This Row],[VALOR NIVEL 4]],ActividadesCom[[#This Row],[VALOR NIVEL 3]],ActividadesCom[[#This Row],[VALOR NIVEL 2]],ActividadesCom[[#This Row],[VALOR NIVEL 1]]),0),"")</f>
        <v>3</v>
      </c>
      <c r="G2651" s="5" t="str">
        <f>IF(ActividadesCom[[#This Row],[PROMEDIO]]="","",IF(ActividadesCom[[#This Row],[PROMEDIO]]&gt;=4,"EXCELENTE",IF(ActividadesCom[[#This Row],[PROMEDIO]]&gt;=3,"NOTABLE",IF(ActividadesCom[[#This Row],[PROMEDIO]]&gt;=2,"BUENO",IF(ActividadesCom[[#This Row],[PROMEDIO]]=1,"SUFICIENTE","")))))</f>
        <v>NOTABLE</v>
      </c>
      <c r="H2651" s="5">
        <f>MAX(ActividadesCom[[#This Row],[PERÍODO 1]],ActividadesCom[[#This Row],[PERÍODO 2]],ActividadesCom[[#This Row],[PERÍODO 3]],ActividadesCom[[#This Row],[PERÍODO 4]],ActividadesCom[[#This Row],[PERÍODO 5]])</f>
        <v>20221</v>
      </c>
      <c r="I2651" s="6" t="s">
        <v>4035</v>
      </c>
      <c r="J2651" s="5">
        <v>20201</v>
      </c>
      <c r="K2651" s="5" t="s">
        <v>4009</v>
      </c>
      <c r="L2651" s="5">
        <f>IF(ActividadesCom[[#This Row],[NIVEL 1]]&lt;&gt;0,VLOOKUP(ActividadesCom[[#This Row],[NIVEL 1]],Catálogo!A:B,2,FALSE),"")</f>
        <v>2</v>
      </c>
      <c r="M2651" s="5">
        <v>1</v>
      </c>
      <c r="N2651" s="6" t="s">
        <v>4037</v>
      </c>
      <c r="O2651" s="5">
        <v>20201</v>
      </c>
      <c r="P2651" s="5" t="s">
        <v>4009</v>
      </c>
      <c r="Q2651" s="5">
        <f>IF(ActividadesCom[[#This Row],[NIVEL 2]]&lt;&gt;0,VLOOKUP(ActividadesCom[[#This Row],[NIVEL 2]],Catálogo!A:B,2,FALSE),"")</f>
        <v>2</v>
      </c>
      <c r="R2651" s="5">
        <v>1</v>
      </c>
      <c r="S2651" s="6" t="s">
        <v>4419</v>
      </c>
      <c r="T2651" s="5">
        <v>20211</v>
      </c>
      <c r="U2651" s="5" t="s">
        <v>4007</v>
      </c>
      <c r="V2651" s="5">
        <f>IF(ActividadesCom[[#This Row],[NIVEL 3]]&lt;&gt;0,VLOOKUP(ActividadesCom[[#This Row],[NIVEL 3]],Catálogo!A:B,2,FALSE),"")</f>
        <v>4</v>
      </c>
      <c r="W2651" s="5">
        <v>1</v>
      </c>
      <c r="X2651" s="6" t="s">
        <v>4944</v>
      </c>
      <c r="Y2651" s="5">
        <v>20221</v>
      </c>
      <c r="Z2651" s="5" t="s">
        <v>4008</v>
      </c>
      <c r="AA2651" s="5">
        <f>IF(ActividadesCom[[#This Row],[NIVEL 4]]&lt;&gt;0,VLOOKUP(ActividadesCom[[#This Row],[NIVEL 4]],Catálogo!A:B,2,FALSE),"")</f>
        <v>3</v>
      </c>
      <c r="AB2651" s="5">
        <v>1</v>
      </c>
      <c r="AC2651" s="6" t="s">
        <v>403</v>
      </c>
      <c r="AD2651" s="5">
        <v>20193</v>
      </c>
      <c r="AE2651" s="5" t="s">
        <v>4007</v>
      </c>
      <c r="AF2651" s="5">
        <f>IF(ActividadesCom[[#This Row],[NIVEL 5]]&lt;&gt;0,VLOOKUP(ActividadesCom[[#This Row],[NIVEL 5]],Catálogo!A:B,2,FALSE),"")</f>
        <v>4</v>
      </c>
      <c r="AG2651" s="5">
        <v>1</v>
      </c>
      <c r="AH2651" s="2"/>
    </row>
    <row r="2652" spans="1:34" s="21" customFormat="1" ht="30" hidden="1" customHeight="1" x14ac:dyDescent="0.25">
      <c r="A2652" s="7">
        <v>19470152</v>
      </c>
      <c r="B2652" s="6" t="str">
        <f>VLOOKUP(ActividadesCom[[#This Row],[NO. DE CONTROL]],'LISTADO ESTUDIANTES'!A:C,2,FALSE)</f>
        <v>LOPEZ MOO ANGEL DEL JESUS</v>
      </c>
      <c r="C2652" s="6" t="str">
        <f>VLOOKUP(ActividadesCom[[#This Row],[NO. DE CONTROL]],'LISTADO ESTUDIANTES'!A:C,3,FALSE)</f>
        <v>INGENIERIA INDUSTRIAL</v>
      </c>
      <c r="D2652" s="5" t="str">
        <f>VLOOKUP(ActividadesCom[[#This Row],[NO. DE CONTROL]],'LISTADO ESTUDIANTES'!A:D,4,FALSE)</f>
        <v>EGRESADO(A)</v>
      </c>
      <c r="E2652" s="5">
        <f>SUM(ActividadesCom[[#This Row],[CRÉD. 1]],ActividadesCom[[#This Row],[CRÉD. 2]],ActividadesCom[[#This Row],[CRÉD. 3]],ActividadesCom[[#This Row],[CRÉD. 4]],ActividadesCom[[#This Row],[CRÉD. 5]])</f>
        <v>5</v>
      </c>
      <c r="F2652" s="17">
        <f>IF(ActividadesCom[[#This Row],[ÚLTIMO SEMESTRE CON CRÉDITOS]]&gt;0,ROUND(AVERAGE(ActividadesCom[[#This Row],[VALOR NIVEL 5]],ActividadesCom[[#This Row],[VALOR NIVEL 4]],ActividadesCom[[#This Row],[VALOR NIVEL 3]],ActividadesCom[[#This Row],[VALOR NIVEL 2]],ActividadesCom[[#This Row],[VALOR NIVEL 1]]),0),"")</f>
        <v>2</v>
      </c>
      <c r="G2652" s="5" t="str">
        <f>IF(ActividadesCom[[#This Row],[PROMEDIO]]="","",IF(ActividadesCom[[#This Row],[PROMEDIO]]&gt;=4,"EXCELENTE",IF(ActividadesCom[[#This Row],[PROMEDIO]]&gt;=3,"NOTABLE",IF(ActividadesCom[[#This Row],[PROMEDIO]]&gt;=2,"BUENO",IF(ActividadesCom[[#This Row],[PROMEDIO]]=1,"SUFICIENTE","")))))</f>
        <v>BUENO</v>
      </c>
      <c r="H2652" s="5">
        <f>MAX(ActividadesCom[[#This Row],[PERÍODO 1]],ActividadesCom[[#This Row],[PERÍODO 2]],ActividadesCom[[#This Row],[PERÍODO 3]],ActividadesCom[[#This Row],[PERÍODO 4]],ActividadesCom[[#This Row],[PERÍODO 5]])</f>
        <v>20211</v>
      </c>
      <c r="I2652" s="6" t="s">
        <v>1017</v>
      </c>
      <c r="J2652" s="5">
        <v>20193</v>
      </c>
      <c r="K2652" s="5" t="s">
        <v>4009</v>
      </c>
      <c r="L2652" s="5">
        <f>IF(ActividadesCom[[#This Row],[NIVEL 1]]&lt;&gt;0,VLOOKUP(ActividadesCom[[#This Row],[NIVEL 1]],Catálogo!A:B,2,FALSE),"")</f>
        <v>2</v>
      </c>
      <c r="M2652" s="5">
        <v>1</v>
      </c>
      <c r="N2652" s="6" t="s">
        <v>4025</v>
      </c>
      <c r="O2652" s="5">
        <v>20203</v>
      </c>
      <c r="P2652" s="5" t="s">
        <v>4009</v>
      </c>
      <c r="Q2652" s="5">
        <f>IF(ActividadesCom[[#This Row],[NIVEL 2]]&lt;&gt;0,VLOOKUP(ActividadesCom[[#This Row],[NIVEL 2]],Catálogo!A:B,2,FALSE),"")</f>
        <v>2</v>
      </c>
      <c r="R2652" s="5">
        <v>1</v>
      </c>
      <c r="S2652" s="6" t="s">
        <v>4839</v>
      </c>
      <c r="T2652" s="5">
        <v>20211</v>
      </c>
      <c r="U2652" s="5" t="s">
        <v>4009</v>
      </c>
      <c r="V2652" s="5">
        <f>IF(ActividadesCom[[#This Row],[NIVEL 3]]&lt;&gt;0,VLOOKUP(ActividadesCom[[#This Row],[NIVEL 3]],Catálogo!A:B,2,FALSE),"")</f>
        <v>2</v>
      </c>
      <c r="W2652" s="5">
        <v>1</v>
      </c>
      <c r="X2652" s="6" t="s">
        <v>2286</v>
      </c>
      <c r="Y2652" s="5">
        <v>20201</v>
      </c>
      <c r="Z2652" s="5" t="s">
        <v>4008</v>
      </c>
      <c r="AA2652" s="5">
        <f>IF(ActividadesCom[[#This Row],[NIVEL 4]]&lt;&gt;0,VLOOKUP(ActividadesCom[[#This Row],[NIVEL 4]],Catálogo!A:B,2,FALSE),"")</f>
        <v>3</v>
      </c>
      <c r="AB2652" s="5">
        <v>1</v>
      </c>
      <c r="AC2652" s="6" t="s">
        <v>25</v>
      </c>
      <c r="AD2652" s="5">
        <v>20193</v>
      </c>
      <c r="AE2652" s="5" t="s">
        <v>4008</v>
      </c>
      <c r="AF2652" s="5">
        <f>IF(ActividadesCom[[#This Row],[NIVEL 5]]&lt;&gt;0,VLOOKUP(ActividadesCom[[#This Row],[NIVEL 5]],Catálogo!A:B,2,FALSE),"")</f>
        <v>3</v>
      </c>
      <c r="AG2652" s="5">
        <v>1</v>
      </c>
    </row>
    <row r="2653" spans="1:34" ht="30" hidden="1" customHeight="1" x14ac:dyDescent="0.25">
      <c r="A2653" s="7">
        <v>19470153</v>
      </c>
      <c r="B2653" s="6" t="str">
        <f>VLOOKUP(ActividadesCom[[#This Row],[NO. DE CONTROL]],'LISTADO ESTUDIANTES'!A:C,2,FALSE)</f>
        <v>DIAZ HERNANDEZ CRISTY NARAY</v>
      </c>
      <c r="C2653" s="6" t="str">
        <f>VLOOKUP(ActividadesCom[[#This Row],[NO. DE CONTROL]],'LISTADO ESTUDIANTES'!A:C,3,FALSE)</f>
        <v>INGENIERIA INDUSTRIAL</v>
      </c>
      <c r="D2653" s="5" t="str">
        <f>VLOOKUP(ActividadesCom[[#This Row],[NO. DE CONTROL]],'LISTADO ESTUDIANTES'!A:D,4,FALSE)</f>
        <v>EGRESADO(A)</v>
      </c>
      <c r="E2653" s="5">
        <f>SUM(ActividadesCom[[#This Row],[CRÉD. 1]],ActividadesCom[[#This Row],[CRÉD. 2]],ActividadesCom[[#This Row],[CRÉD. 3]],ActividadesCom[[#This Row],[CRÉD. 4]],ActividadesCom[[#This Row],[CRÉD. 5]])</f>
        <v>5</v>
      </c>
      <c r="F2653" s="17">
        <f>IF(ActividadesCom[[#This Row],[ÚLTIMO SEMESTRE CON CRÉDITOS]]&gt;0,ROUND(AVERAGE(ActividadesCom[[#This Row],[VALOR NIVEL 5]],ActividadesCom[[#This Row],[VALOR NIVEL 4]],ActividadesCom[[#This Row],[VALOR NIVEL 3]],ActividadesCom[[#This Row],[VALOR NIVEL 2]],ActividadesCom[[#This Row],[VALOR NIVEL 1]]),0),"")</f>
        <v>2</v>
      </c>
      <c r="G2653" s="5" t="str">
        <f>IF(ActividadesCom[[#This Row],[PROMEDIO]]="","",IF(ActividadesCom[[#This Row],[PROMEDIO]]&gt;=4,"EXCELENTE",IF(ActividadesCom[[#This Row],[PROMEDIO]]&gt;=3,"NOTABLE",IF(ActividadesCom[[#This Row],[PROMEDIO]]&gt;=2,"BUENO",IF(ActividadesCom[[#This Row],[PROMEDIO]]=1,"SUFICIENTE","")))))</f>
        <v>BUENO</v>
      </c>
      <c r="H2653" s="5">
        <f>MAX(ActividadesCom[[#This Row],[PERÍODO 1]],ActividadesCom[[#This Row],[PERÍODO 2]],ActividadesCom[[#This Row],[PERÍODO 3]],ActividadesCom[[#This Row],[PERÍODO 4]],ActividadesCom[[#This Row],[PERÍODO 5]])</f>
        <v>20213</v>
      </c>
      <c r="I2653" s="6" t="s">
        <v>4035</v>
      </c>
      <c r="J2653" s="5">
        <v>20201</v>
      </c>
      <c r="K2653" s="5" t="s">
        <v>4009</v>
      </c>
      <c r="L2653" s="5">
        <f>IF(ActividadesCom[[#This Row],[NIVEL 1]]&lt;&gt;0,VLOOKUP(ActividadesCom[[#This Row],[NIVEL 1]],Catálogo!A:B,2,FALSE),"")</f>
        <v>2</v>
      </c>
      <c r="M2653" s="5">
        <v>1</v>
      </c>
      <c r="N2653" s="6" t="s">
        <v>4037</v>
      </c>
      <c r="O2653" s="5">
        <v>20201</v>
      </c>
      <c r="P2653" s="5" t="s">
        <v>4009</v>
      </c>
      <c r="Q2653" s="5">
        <f>IF(ActividadesCom[[#This Row],[NIVEL 2]]&lt;&gt;0,VLOOKUP(ActividadesCom[[#This Row],[NIVEL 2]],Catálogo!A:B,2,FALSE),"")</f>
        <v>2</v>
      </c>
      <c r="R2653" s="5">
        <v>1</v>
      </c>
      <c r="S2653" s="6" t="s">
        <v>4740</v>
      </c>
      <c r="T2653" s="5">
        <v>20213</v>
      </c>
      <c r="U2653" s="5" t="s">
        <v>4008</v>
      </c>
      <c r="V2653" s="5">
        <f>IF(ActividadesCom[[#This Row],[NIVEL 3]]&lt;&gt;0,VLOOKUP(ActividadesCom[[#This Row],[NIVEL 3]],Catálogo!A:B,2,FALSE),"")</f>
        <v>3</v>
      </c>
      <c r="W2653" s="5">
        <v>1</v>
      </c>
      <c r="X2653" s="6" t="s">
        <v>2777</v>
      </c>
      <c r="Y2653" s="5">
        <v>20201</v>
      </c>
      <c r="Z2653" s="5" t="s">
        <v>4010</v>
      </c>
      <c r="AA2653" s="5">
        <f>IF(ActividadesCom[[#This Row],[NIVEL 4]]&lt;&gt;0,VLOOKUP(ActividadesCom[[#This Row],[NIVEL 4]],Catálogo!A:B,2,FALSE),"")</f>
        <v>1</v>
      </c>
      <c r="AB2653" s="5">
        <v>1</v>
      </c>
      <c r="AC2653" s="6" t="s">
        <v>34</v>
      </c>
      <c r="AD2653" s="5">
        <v>20193</v>
      </c>
      <c r="AE2653" s="5" t="s">
        <v>4007</v>
      </c>
      <c r="AF2653" s="5">
        <f>IF(ActividadesCom[[#This Row],[NIVEL 5]]&lt;&gt;0,VLOOKUP(ActividadesCom[[#This Row],[NIVEL 5]],Catálogo!A:B,2,FALSE),"")</f>
        <v>4</v>
      </c>
      <c r="AG2653" s="5">
        <v>1</v>
      </c>
      <c r="AH2653" s="2"/>
    </row>
    <row r="2654" spans="1:34" ht="30" hidden="1" customHeight="1" x14ac:dyDescent="0.25">
      <c r="A2654" s="7">
        <v>19470154</v>
      </c>
      <c r="B2654" s="6" t="str">
        <f>VLOOKUP(ActividadesCom[[#This Row],[NO. DE CONTROL]],'LISTADO ESTUDIANTES'!A:C,2,FALSE)</f>
        <v>GOMEZ SOSA GIOVANNA ESMERALDA</v>
      </c>
      <c r="C2654" s="6" t="str">
        <f>VLOOKUP(ActividadesCom[[#This Row],[NO. DE CONTROL]],'LISTADO ESTUDIANTES'!A:C,3,FALSE)</f>
        <v>INGENIERIA INDUSTRIAL</v>
      </c>
      <c r="D2654" s="5" t="str">
        <f>VLOOKUP(ActividadesCom[[#This Row],[NO. DE CONTROL]],'LISTADO ESTUDIANTES'!A:D,4,FALSE)</f>
        <v>EGRESADO(A)</v>
      </c>
      <c r="E2654" s="5">
        <f>SUM(ActividadesCom[[#This Row],[CRÉD. 1]],ActividadesCom[[#This Row],[CRÉD. 2]],ActividadesCom[[#This Row],[CRÉD. 3]],ActividadesCom[[#This Row],[CRÉD. 4]],ActividadesCom[[#This Row],[CRÉD. 5]])</f>
        <v>0</v>
      </c>
      <c r="F2654" s="17" t="str">
        <f>IF(ActividadesCom[[#This Row],[ÚLTIMO SEMESTRE CON CRÉDITOS]]&gt;0,ROUND(AVERAGE(ActividadesCom[[#This Row],[VALOR NIVEL 5]],ActividadesCom[[#This Row],[VALOR NIVEL 4]],ActividadesCom[[#This Row],[VALOR NIVEL 3]],ActividadesCom[[#This Row],[VALOR NIVEL 2]],ActividadesCom[[#This Row],[VALOR NIVEL 1]]),0),"")</f>
        <v/>
      </c>
      <c r="G2654" s="5" t="str">
        <f>IF(ActividadesCom[[#This Row],[PROMEDIO]]="","",IF(ActividadesCom[[#This Row],[PROMEDIO]]&gt;=4,"EXCELENTE",IF(ActividadesCom[[#This Row],[PROMEDIO]]&gt;=3,"NOTABLE",IF(ActividadesCom[[#This Row],[PROMEDIO]]&gt;=2,"BUENO",IF(ActividadesCom[[#This Row],[PROMEDIO]]=1,"SUFICIENTE","")))))</f>
        <v/>
      </c>
      <c r="H2654" s="5">
        <f>MAX(ActividadesCom[[#This Row],[PERÍODO 1]],ActividadesCom[[#This Row],[PERÍODO 2]],ActividadesCom[[#This Row],[PERÍODO 3]],ActividadesCom[[#This Row],[PERÍODO 4]],ActividadesCom[[#This Row],[PERÍODO 5]])</f>
        <v>0</v>
      </c>
      <c r="I2654" s="6"/>
      <c r="J2654" s="5"/>
      <c r="K2654" s="5"/>
      <c r="L2654" s="5" t="str">
        <f>IF(ActividadesCom[[#This Row],[NIVEL 1]]&lt;&gt;0,VLOOKUP(ActividadesCom[[#This Row],[NIVEL 1]],Catálogo!A:B,2,FALSE),"")</f>
        <v/>
      </c>
      <c r="M2654" s="5"/>
      <c r="N2654" s="6"/>
      <c r="O2654" s="5"/>
      <c r="P2654" s="5"/>
      <c r="Q2654" s="5" t="str">
        <f>IF(ActividadesCom[[#This Row],[NIVEL 2]]&lt;&gt;0,VLOOKUP(ActividadesCom[[#This Row],[NIVEL 2]],Catálogo!A:B,2,FALSE),"")</f>
        <v/>
      </c>
      <c r="R2654" s="5"/>
      <c r="S2654" s="6"/>
      <c r="T2654" s="5"/>
      <c r="U2654" s="5"/>
      <c r="V2654" s="5" t="str">
        <f>IF(ActividadesCom[[#This Row],[NIVEL 3]]&lt;&gt;0,VLOOKUP(ActividadesCom[[#This Row],[NIVEL 3]],Catálogo!A:B,2,FALSE),"")</f>
        <v/>
      </c>
      <c r="W2654" s="5"/>
      <c r="X2654" s="6"/>
      <c r="Y2654" s="5"/>
      <c r="Z2654" s="5"/>
      <c r="AA2654" s="5" t="str">
        <f>IF(ActividadesCom[[#This Row],[NIVEL 4]]&lt;&gt;0,VLOOKUP(ActividadesCom[[#This Row],[NIVEL 4]],Catálogo!A:B,2,FALSE),"")</f>
        <v/>
      </c>
      <c r="AB2654" s="5"/>
      <c r="AC2654" s="6"/>
      <c r="AD2654" s="5"/>
      <c r="AE2654" s="5"/>
      <c r="AF2654" s="5" t="str">
        <f>IF(ActividadesCom[[#This Row],[NIVEL 5]]&lt;&gt;0,VLOOKUP(ActividadesCom[[#This Row],[NIVEL 5]],Catálogo!A:B,2,FALSE),"")</f>
        <v/>
      </c>
      <c r="AG2654" s="5"/>
      <c r="AH2654" s="2"/>
    </row>
    <row r="2655" spans="1:34" ht="30" hidden="1" customHeight="1" x14ac:dyDescent="0.25">
      <c r="A2655" s="7">
        <v>19470155</v>
      </c>
      <c r="B2655" s="6" t="str">
        <f>VLOOKUP(ActividadesCom[[#This Row],[NO. DE CONTROL]],'LISTADO ESTUDIANTES'!A:C,2,FALSE)</f>
        <v>PECH VALLE AMAIRANY LETICIA</v>
      </c>
      <c r="C2655" s="6" t="str">
        <f>VLOOKUP(ActividadesCom[[#This Row],[NO. DE CONTROL]],'LISTADO ESTUDIANTES'!A:C,3,FALSE)</f>
        <v>INGENIERIA INDUSTRIAL</v>
      </c>
      <c r="D2655" s="5" t="str">
        <f>VLOOKUP(ActividadesCom[[#This Row],[NO. DE CONTROL]],'LISTADO ESTUDIANTES'!A:D,4,FALSE)</f>
        <v>EGRESADO(A)</v>
      </c>
      <c r="E2655" s="5">
        <f>SUM(ActividadesCom[[#This Row],[CRÉD. 1]],ActividadesCom[[#This Row],[CRÉD. 2]],ActividadesCom[[#This Row],[CRÉD. 3]],ActividadesCom[[#This Row],[CRÉD. 4]],ActividadesCom[[#This Row],[CRÉD. 5]])</f>
        <v>5</v>
      </c>
      <c r="F2655" s="17">
        <f>IF(ActividadesCom[[#This Row],[ÚLTIMO SEMESTRE CON CRÉDITOS]]&gt;0,ROUND(AVERAGE(ActividadesCom[[#This Row],[VALOR NIVEL 5]],ActividadesCom[[#This Row],[VALOR NIVEL 4]],ActividadesCom[[#This Row],[VALOR NIVEL 3]],ActividadesCom[[#This Row],[VALOR NIVEL 2]],ActividadesCom[[#This Row],[VALOR NIVEL 1]]),0),"")</f>
        <v>3</v>
      </c>
      <c r="G2655" s="5" t="str">
        <f>IF(ActividadesCom[[#This Row],[PROMEDIO]]="","",IF(ActividadesCom[[#This Row],[PROMEDIO]]&gt;=4,"EXCELENTE",IF(ActividadesCom[[#This Row],[PROMEDIO]]&gt;=3,"NOTABLE",IF(ActividadesCom[[#This Row],[PROMEDIO]]&gt;=2,"BUENO",IF(ActividadesCom[[#This Row],[PROMEDIO]]=1,"SUFICIENTE","")))))</f>
        <v>NOTABLE</v>
      </c>
      <c r="H2655" s="5">
        <f>MAX(ActividadesCom[[#This Row],[PERÍODO 1]],ActividadesCom[[#This Row],[PERÍODO 2]],ActividadesCom[[#This Row],[PERÍODO 3]],ActividadesCom[[#This Row],[PERÍODO 4]],ActividadesCom[[#This Row],[PERÍODO 5]])</f>
        <v>20221</v>
      </c>
      <c r="I2655" s="6" t="s">
        <v>4035</v>
      </c>
      <c r="J2655" s="5">
        <v>20201</v>
      </c>
      <c r="K2655" s="5" t="s">
        <v>4009</v>
      </c>
      <c r="L2655" s="5">
        <f>IF(ActividadesCom[[#This Row],[NIVEL 1]]&lt;&gt;0,VLOOKUP(ActividadesCom[[#This Row],[NIVEL 1]],Catálogo!A:B,2,FALSE),"")</f>
        <v>2</v>
      </c>
      <c r="M2655" s="5">
        <v>1</v>
      </c>
      <c r="N2655" s="6" t="s">
        <v>4037</v>
      </c>
      <c r="O2655" s="5">
        <v>20201</v>
      </c>
      <c r="P2655" s="5" t="s">
        <v>4009</v>
      </c>
      <c r="Q2655" s="5">
        <f>IF(ActividadesCom[[#This Row],[NIVEL 2]]&lt;&gt;0,VLOOKUP(ActividadesCom[[#This Row],[NIVEL 2]],Catálogo!A:B,2,FALSE),"")</f>
        <v>2</v>
      </c>
      <c r="R2655" s="5">
        <v>1</v>
      </c>
      <c r="S2655" s="6" t="s">
        <v>4944</v>
      </c>
      <c r="T2655" s="5">
        <v>20221</v>
      </c>
      <c r="U2655" s="5" t="s">
        <v>4008</v>
      </c>
      <c r="V2655" s="5">
        <f>IF(ActividadesCom[[#This Row],[NIVEL 3]]&lt;&gt;0,VLOOKUP(ActividadesCom[[#This Row],[NIVEL 3]],Catálogo!A:B,2,FALSE),"")</f>
        <v>3</v>
      </c>
      <c r="W2655" s="5">
        <v>1</v>
      </c>
      <c r="X2655" s="6" t="s">
        <v>4312</v>
      </c>
      <c r="Y2655" s="5">
        <v>20203</v>
      </c>
      <c r="Z2655" s="5" t="s">
        <v>4007</v>
      </c>
      <c r="AA2655" s="5">
        <f>IF(ActividadesCom[[#This Row],[NIVEL 4]]&lt;&gt;0,VLOOKUP(ActividadesCom[[#This Row],[NIVEL 4]],Catálogo!A:B,2,FALSE),"")</f>
        <v>4</v>
      </c>
      <c r="AB2655" s="5">
        <v>1</v>
      </c>
      <c r="AC2655" s="6" t="s">
        <v>978</v>
      </c>
      <c r="AD2655" s="5">
        <v>20193</v>
      </c>
      <c r="AE2655" s="5" t="s">
        <v>4007</v>
      </c>
      <c r="AF2655" s="5">
        <f>IF(ActividadesCom[[#This Row],[NIVEL 5]]&lt;&gt;0,VLOOKUP(ActividadesCom[[#This Row],[NIVEL 5]],Catálogo!A:B,2,FALSE),"")</f>
        <v>4</v>
      </c>
      <c r="AG2655" s="5">
        <v>1</v>
      </c>
      <c r="AH2655" s="2"/>
    </row>
    <row r="2656" spans="1:34" ht="30" hidden="1" customHeight="1" x14ac:dyDescent="0.25">
      <c r="A2656" s="7">
        <v>19470156</v>
      </c>
      <c r="B2656" s="6" t="str">
        <f>VLOOKUP(ActividadesCom[[#This Row],[NO. DE CONTROL]],'LISTADO ESTUDIANTES'!A:C,2,FALSE)</f>
        <v>KUC LEON CARLOS EDUARDO</v>
      </c>
      <c r="C2656" s="6" t="str">
        <f>VLOOKUP(ActividadesCom[[#This Row],[NO. DE CONTROL]],'LISTADO ESTUDIANTES'!A:C,3,FALSE)</f>
        <v>INGENIERIA MECANICA</v>
      </c>
      <c r="D2656" s="5" t="str">
        <f>VLOOKUP(ActividadesCom[[#This Row],[NO. DE CONTROL]],'LISTADO ESTUDIANTES'!A:D,4,FALSE)</f>
        <v>EGRESADO(A)</v>
      </c>
      <c r="E2656" s="5">
        <f>SUM(ActividadesCom[[#This Row],[CRÉD. 1]],ActividadesCom[[#This Row],[CRÉD. 2]],ActividadesCom[[#This Row],[CRÉD. 3]],ActividadesCom[[#This Row],[CRÉD. 4]],ActividadesCom[[#This Row],[CRÉD. 5]])</f>
        <v>5</v>
      </c>
      <c r="F2656" s="17">
        <f>IF(ActividadesCom[[#This Row],[ÚLTIMO SEMESTRE CON CRÉDITOS]]&gt;0,ROUND(AVERAGE(ActividadesCom[[#This Row],[VALOR NIVEL 5]],ActividadesCom[[#This Row],[VALOR NIVEL 4]],ActividadesCom[[#This Row],[VALOR NIVEL 3]],ActividadesCom[[#This Row],[VALOR NIVEL 2]],ActividadesCom[[#This Row],[VALOR NIVEL 1]]),0),"")</f>
        <v>4</v>
      </c>
      <c r="G2656" s="5" t="str">
        <f>IF(ActividadesCom[[#This Row],[PROMEDIO]]="","",IF(ActividadesCom[[#This Row],[PROMEDIO]]&gt;=4,"EXCELENTE",IF(ActividadesCom[[#This Row],[PROMEDIO]]&gt;=3,"NOTABLE",IF(ActividadesCom[[#This Row],[PROMEDIO]]&gt;=2,"BUENO",IF(ActividadesCom[[#This Row],[PROMEDIO]]=1,"SUFICIENTE","")))))</f>
        <v>EXCELENTE</v>
      </c>
      <c r="H2656" s="5">
        <f>MAX(ActividadesCom[[#This Row],[PERÍODO 1]],ActividadesCom[[#This Row],[PERÍODO 2]],ActividadesCom[[#This Row],[PERÍODO 3]],ActividadesCom[[#This Row],[PERÍODO 4]],ActividadesCom[[#This Row],[PERÍODO 5]])</f>
        <v>20221</v>
      </c>
      <c r="I2656" s="6" t="s">
        <v>5805</v>
      </c>
      <c r="J2656" s="5">
        <v>20213</v>
      </c>
      <c r="K2656" s="5" t="s">
        <v>4007</v>
      </c>
      <c r="L2656" s="5">
        <f>IF(ActividadesCom[[#This Row],[NIVEL 1]]&lt;&gt;0,VLOOKUP(ActividadesCom[[#This Row],[NIVEL 1]],Catálogo!A:B,2,FALSE),"")</f>
        <v>4</v>
      </c>
      <c r="M2656" s="5">
        <v>1</v>
      </c>
      <c r="N2656" s="6" t="s">
        <v>5639</v>
      </c>
      <c r="O2656" s="5">
        <v>20221</v>
      </c>
      <c r="P2656" s="5" t="s">
        <v>4008</v>
      </c>
      <c r="Q2656" s="5">
        <f>IF(ActividadesCom[[#This Row],[NIVEL 2]]&lt;&gt;0,VLOOKUP(ActividadesCom[[#This Row],[NIVEL 2]],Catálogo!A:B,2,FALSE),"")</f>
        <v>3</v>
      </c>
      <c r="R2656" s="5">
        <v>1</v>
      </c>
      <c r="S2656" s="6" t="s">
        <v>4745</v>
      </c>
      <c r="T2656" s="5">
        <v>20213</v>
      </c>
      <c r="U2656" s="5" t="s">
        <v>4007</v>
      </c>
      <c r="V2656" s="5">
        <f>IF(ActividadesCom[[#This Row],[NIVEL 3]]&lt;&gt;0,VLOOKUP(ActividadesCom[[#This Row],[NIVEL 3]],Catálogo!A:B,2,FALSE),"")</f>
        <v>4</v>
      </c>
      <c r="W2656" s="5">
        <v>1</v>
      </c>
      <c r="X2656" s="6" t="s">
        <v>3002</v>
      </c>
      <c r="Y2656" s="5">
        <v>20201</v>
      </c>
      <c r="Z2656" s="5" t="s">
        <v>4008</v>
      </c>
      <c r="AA2656" s="5">
        <f>IF(ActividadesCom[[#This Row],[NIVEL 4]]&lt;&gt;0,VLOOKUP(ActividadesCom[[#This Row],[NIVEL 4]],Catálogo!A:B,2,FALSE),"")</f>
        <v>3</v>
      </c>
      <c r="AB2656" s="5">
        <v>1</v>
      </c>
      <c r="AC2656" s="6" t="s">
        <v>133</v>
      </c>
      <c r="AD2656" s="5">
        <v>20193</v>
      </c>
      <c r="AE2656" s="5" t="s">
        <v>4007</v>
      </c>
      <c r="AF2656" s="5">
        <f>IF(ActividadesCom[[#This Row],[NIVEL 5]]&lt;&gt;0,VLOOKUP(ActividadesCom[[#This Row],[NIVEL 5]],Catálogo!A:B,2,FALSE),"")</f>
        <v>4</v>
      </c>
      <c r="AG2656" s="5">
        <v>1</v>
      </c>
      <c r="AH2656" s="2"/>
    </row>
    <row r="2657" spans="1:34" ht="30" hidden="1" customHeight="1" x14ac:dyDescent="0.25">
      <c r="A2657" s="7">
        <v>19470157</v>
      </c>
      <c r="B2657" s="6" t="str">
        <f>VLOOKUP(ActividadesCom[[#This Row],[NO. DE CONTROL]],'LISTADO ESTUDIANTES'!A:C,2,FALSE)</f>
        <v>NAVARRO VELAZQUEZ JOSE MIGUEL</v>
      </c>
      <c r="C2657" s="6" t="str">
        <f>VLOOKUP(ActividadesCom[[#This Row],[NO. DE CONTROL]],'LISTADO ESTUDIANTES'!A:C,3,FALSE)</f>
        <v>INGENIERIA MECANICA</v>
      </c>
      <c r="D2657" s="5" t="str">
        <f>VLOOKUP(ActividadesCom[[#This Row],[NO. DE CONTROL]],'LISTADO ESTUDIANTES'!A:D,4,FALSE)</f>
        <v>EGRESADO(A)</v>
      </c>
      <c r="E2657" s="5">
        <f>SUM(ActividadesCom[[#This Row],[CRÉD. 1]],ActividadesCom[[#This Row],[CRÉD. 2]],ActividadesCom[[#This Row],[CRÉD. 3]],ActividadesCom[[#This Row],[CRÉD. 4]],ActividadesCom[[#This Row],[CRÉD. 5]])</f>
        <v>5</v>
      </c>
      <c r="F2657" s="17">
        <f>IF(ActividadesCom[[#This Row],[ÚLTIMO SEMESTRE CON CRÉDITOS]]&gt;0,ROUND(AVERAGE(ActividadesCom[[#This Row],[VALOR NIVEL 5]],ActividadesCom[[#This Row],[VALOR NIVEL 4]],ActividadesCom[[#This Row],[VALOR NIVEL 3]],ActividadesCom[[#This Row],[VALOR NIVEL 2]],ActividadesCom[[#This Row],[VALOR NIVEL 1]]),0),"")</f>
        <v>4</v>
      </c>
      <c r="G2657" s="5" t="str">
        <f>IF(ActividadesCom[[#This Row],[PROMEDIO]]="","",IF(ActividadesCom[[#This Row],[PROMEDIO]]&gt;=4,"EXCELENTE",IF(ActividadesCom[[#This Row],[PROMEDIO]]&gt;=3,"NOTABLE",IF(ActividadesCom[[#This Row],[PROMEDIO]]&gt;=2,"BUENO",IF(ActividadesCom[[#This Row],[PROMEDIO]]=1,"SUFICIENTE","")))))</f>
        <v>EXCELENTE</v>
      </c>
      <c r="H2657" s="5">
        <f>MAX(ActividadesCom[[#This Row],[PERÍODO 1]],ActividadesCom[[#This Row],[PERÍODO 2]],ActividadesCom[[#This Row],[PERÍODO 3]],ActividadesCom[[#This Row],[PERÍODO 4]],ActividadesCom[[#This Row],[PERÍODO 5]])</f>
        <v>20221</v>
      </c>
      <c r="I2657" s="6" t="s">
        <v>5805</v>
      </c>
      <c r="J2657" s="5">
        <v>20213</v>
      </c>
      <c r="K2657" s="5" t="s">
        <v>4007</v>
      </c>
      <c r="L2657" s="5">
        <f>IF(ActividadesCom[[#This Row],[NIVEL 1]]&lt;&gt;0,VLOOKUP(ActividadesCom[[#This Row],[NIVEL 1]],Catálogo!A:B,2,FALSE),"")</f>
        <v>4</v>
      </c>
      <c r="M2657" s="5">
        <v>1</v>
      </c>
      <c r="N2657" s="6" t="s">
        <v>5639</v>
      </c>
      <c r="O2657" s="5">
        <v>20221</v>
      </c>
      <c r="P2657" s="5" t="s">
        <v>4008</v>
      </c>
      <c r="Q2657" s="5">
        <f>IF(ActividadesCom[[#This Row],[NIVEL 2]]&lt;&gt;0,VLOOKUP(ActividadesCom[[#This Row],[NIVEL 2]],Catálogo!A:B,2,FALSE),"")</f>
        <v>3</v>
      </c>
      <c r="R2657" s="5">
        <v>1</v>
      </c>
      <c r="S2657" s="6" t="s">
        <v>4745</v>
      </c>
      <c r="T2657" s="5">
        <v>20213</v>
      </c>
      <c r="U2657" s="5" t="s">
        <v>4007</v>
      </c>
      <c r="V2657" s="5">
        <f>IF(ActividadesCom[[#This Row],[NIVEL 3]]&lt;&gt;0,VLOOKUP(ActividadesCom[[#This Row],[NIVEL 3]],Catálogo!A:B,2,FALSE),"")</f>
        <v>4</v>
      </c>
      <c r="W2657" s="5">
        <v>1</v>
      </c>
      <c r="X2657" s="6" t="s">
        <v>3002</v>
      </c>
      <c r="Y2657" s="5">
        <v>20201</v>
      </c>
      <c r="Z2657" s="5" t="s">
        <v>4008</v>
      </c>
      <c r="AA2657" s="5">
        <f>IF(ActividadesCom[[#This Row],[NIVEL 4]]&lt;&gt;0,VLOOKUP(ActividadesCom[[#This Row],[NIVEL 4]],Catálogo!A:B,2,FALSE),"")</f>
        <v>3</v>
      </c>
      <c r="AB2657" s="5">
        <v>1</v>
      </c>
      <c r="AC2657" s="6" t="s">
        <v>133</v>
      </c>
      <c r="AD2657" s="5">
        <v>20193</v>
      </c>
      <c r="AE2657" s="5" t="s">
        <v>4007</v>
      </c>
      <c r="AF2657" s="5">
        <f>IF(ActividadesCom[[#This Row],[NIVEL 5]]&lt;&gt;0,VLOOKUP(ActividadesCom[[#This Row],[NIVEL 5]],Catálogo!A:B,2,FALSE),"")</f>
        <v>4</v>
      </c>
      <c r="AG2657" s="5">
        <v>1</v>
      </c>
      <c r="AH2657" s="2"/>
    </row>
    <row r="2658" spans="1:34" ht="30" hidden="1" customHeight="1" x14ac:dyDescent="0.25">
      <c r="A2658" s="7">
        <v>19470158</v>
      </c>
      <c r="B2658" s="6" t="str">
        <f>VLOOKUP(ActividadesCom[[#This Row],[NO. DE CONTROL]],'LISTADO ESTUDIANTES'!A:C,2,FALSE)</f>
        <v>MAY LOPEZ ARISTEO</v>
      </c>
      <c r="C2658" s="6" t="str">
        <f>VLOOKUP(ActividadesCom[[#This Row],[NO. DE CONTROL]],'LISTADO ESTUDIANTES'!A:C,3,FALSE)</f>
        <v>INGENIERIA INDUSTRIAL</v>
      </c>
      <c r="D2658" s="5" t="str">
        <f>VLOOKUP(ActividadesCom[[#This Row],[NO. DE CONTROL]],'LISTADO ESTUDIANTES'!A:D,4,FALSE)</f>
        <v>EGRESADO(A)</v>
      </c>
      <c r="E2658" s="5">
        <f>SUM(ActividadesCom[[#This Row],[CRÉD. 1]],ActividadesCom[[#This Row],[CRÉD. 2]],ActividadesCom[[#This Row],[CRÉD. 3]],ActividadesCom[[#This Row],[CRÉD. 4]],ActividadesCom[[#This Row],[CRÉD. 5]])</f>
        <v>2</v>
      </c>
      <c r="F2658" s="17">
        <f>IF(ActividadesCom[[#This Row],[ÚLTIMO SEMESTRE CON CRÉDITOS]]&gt;0,ROUND(AVERAGE(ActividadesCom[[#This Row],[VALOR NIVEL 5]],ActividadesCom[[#This Row],[VALOR NIVEL 4]],ActividadesCom[[#This Row],[VALOR NIVEL 3]],ActividadesCom[[#This Row],[VALOR NIVEL 2]],ActividadesCom[[#This Row],[VALOR NIVEL 1]]),0),"")</f>
        <v>2</v>
      </c>
      <c r="G2658" s="5" t="str">
        <f>IF(ActividadesCom[[#This Row],[PROMEDIO]]="","",IF(ActividadesCom[[#This Row],[PROMEDIO]]&gt;=4,"EXCELENTE",IF(ActividadesCom[[#This Row],[PROMEDIO]]&gt;=3,"NOTABLE",IF(ActividadesCom[[#This Row],[PROMEDIO]]&gt;=2,"BUENO",IF(ActividadesCom[[#This Row],[PROMEDIO]]=1,"SUFICIENTE","")))))</f>
        <v>BUENO</v>
      </c>
      <c r="H2658" s="5">
        <f>MAX(ActividadesCom[[#This Row],[PERÍODO 1]],ActividadesCom[[#This Row],[PERÍODO 2]],ActividadesCom[[#This Row],[PERÍODO 3]],ActividadesCom[[#This Row],[PERÍODO 4]],ActividadesCom[[#This Row],[PERÍODO 5]])</f>
        <v>20193</v>
      </c>
      <c r="I2658" s="6" t="s">
        <v>519</v>
      </c>
      <c r="J2658" s="5">
        <v>20193</v>
      </c>
      <c r="K2658" s="5" t="s">
        <v>4009</v>
      </c>
      <c r="L2658" s="5">
        <f>IF(ActividadesCom[[#This Row],[NIVEL 1]]&lt;&gt;0,VLOOKUP(ActividadesCom[[#This Row],[NIVEL 1]],Catálogo!A:B,2,FALSE),"")</f>
        <v>2</v>
      </c>
      <c r="M2658" s="5">
        <v>1</v>
      </c>
      <c r="N2658" s="6" t="s">
        <v>1204</v>
      </c>
      <c r="O2658" s="5">
        <v>20193</v>
      </c>
      <c r="P2658" s="5" t="s">
        <v>4009</v>
      </c>
      <c r="Q2658" s="5">
        <f>IF(ActividadesCom[[#This Row],[NIVEL 2]]&lt;&gt;0,VLOOKUP(ActividadesCom[[#This Row],[NIVEL 2]],Catálogo!A:B,2,FALSE),"")</f>
        <v>2</v>
      </c>
      <c r="R2658" s="5">
        <v>1</v>
      </c>
      <c r="S2658" s="6"/>
      <c r="T2658" s="5"/>
      <c r="U2658" s="5"/>
      <c r="V2658" s="5" t="str">
        <f>IF(ActividadesCom[[#This Row],[NIVEL 3]]&lt;&gt;0,VLOOKUP(ActividadesCom[[#This Row],[NIVEL 3]],Catálogo!A:B,2,FALSE),"")</f>
        <v/>
      </c>
      <c r="W2658" s="5"/>
      <c r="X2658" s="6"/>
      <c r="Y2658" s="5"/>
      <c r="Z2658" s="5"/>
      <c r="AA2658" s="5" t="str">
        <f>IF(ActividadesCom[[#This Row],[NIVEL 4]]&lt;&gt;0,VLOOKUP(ActividadesCom[[#This Row],[NIVEL 4]],Catálogo!A:B,2,FALSE),"")</f>
        <v/>
      </c>
      <c r="AB2658" s="5"/>
      <c r="AC2658" s="6"/>
      <c r="AD2658" s="5"/>
      <c r="AE2658" s="5"/>
      <c r="AF2658" s="5" t="str">
        <f>IF(ActividadesCom[[#This Row],[NIVEL 5]]&lt;&gt;0,VLOOKUP(ActividadesCom[[#This Row],[NIVEL 5]],Catálogo!A:B,2,FALSE),"")</f>
        <v/>
      </c>
      <c r="AG2658" s="5"/>
      <c r="AH2658" s="2"/>
    </row>
    <row r="2659" spans="1:34" ht="30" hidden="1" customHeight="1" x14ac:dyDescent="0.25">
      <c r="A2659" s="7">
        <v>19470159</v>
      </c>
      <c r="B2659" s="6" t="str">
        <f>VLOOKUP(ActividadesCom[[#This Row],[NO. DE CONTROL]],'LISTADO ESTUDIANTES'!A:C,2,FALSE)</f>
        <v>OSORNO VALLE LUIS ERNESTO</v>
      </c>
      <c r="C2659" s="6" t="str">
        <f>VLOOKUP(ActividadesCom[[#This Row],[NO. DE CONTROL]],'LISTADO ESTUDIANTES'!A:C,3,FALSE)</f>
        <v>INGENIERIA INDUSTRIAL</v>
      </c>
      <c r="D2659" s="5" t="str">
        <f>VLOOKUP(ActividadesCom[[#This Row],[NO. DE CONTROL]],'LISTADO ESTUDIANTES'!A:D,4,FALSE)</f>
        <v>EGRESADO(A)</v>
      </c>
      <c r="E2659" s="5">
        <f>SUM(ActividadesCom[[#This Row],[CRÉD. 1]],ActividadesCom[[#This Row],[CRÉD. 2]],ActividadesCom[[#This Row],[CRÉD. 3]],ActividadesCom[[#This Row],[CRÉD. 4]],ActividadesCom[[#This Row],[CRÉD. 5]])</f>
        <v>5</v>
      </c>
      <c r="F2659" s="5">
        <f>IF(ActividadesCom[[#This Row],[ÚLTIMO SEMESTRE CON CRÉDITOS]]&gt;0,ROUND(AVERAGE(ActividadesCom[[#This Row],[VALOR NIVEL 5]],ActividadesCom[[#This Row],[VALOR NIVEL 4]],ActividadesCom[[#This Row],[VALOR NIVEL 3]],ActividadesCom[[#This Row],[VALOR NIVEL 2]],ActividadesCom[[#This Row],[VALOR NIVEL 1]]),0),"")</f>
        <v>3</v>
      </c>
      <c r="G2659" s="5" t="str">
        <f>IF(ActividadesCom[[#This Row],[PROMEDIO]]="","",IF(ActividadesCom[[#This Row],[PROMEDIO]]&gt;=4,"EXCELENTE",IF(ActividadesCom[[#This Row],[PROMEDIO]]&gt;=3,"NOTABLE",IF(ActividadesCom[[#This Row],[PROMEDIO]]&gt;=2,"BUENO",IF(ActividadesCom[[#This Row],[PROMEDIO]]=1,"SUFICIENTE","")))))</f>
        <v>NOTABLE</v>
      </c>
      <c r="H2659" s="5">
        <f>MAX(ActividadesCom[[#This Row],[PERÍODO 1]],ActividadesCom[[#This Row],[PERÍODO 2]],ActividadesCom[[#This Row],[PERÍODO 3]],ActividadesCom[[#This Row],[PERÍODO 4]],ActividadesCom[[#This Row],[PERÍODO 5]])</f>
        <v>20203</v>
      </c>
      <c r="I2659" s="6" t="s">
        <v>4027</v>
      </c>
      <c r="J2659" s="5">
        <v>20203</v>
      </c>
      <c r="K2659" s="5" t="s">
        <v>4009</v>
      </c>
      <c r="L2659" s="5">
        <f>IF(ActividadesCom[[#This Row],[NIVEL 1]]&lt;&gt;0,VLOOKUP(ActividadesCom[[#This Row],[NIVEL 1]],Catálogo!A:B,2,FALSE),"")</f>
        <v>2</v>
      </c>
      <c r="M2659" s="5">
        <v>1</v>
      </c>
      <c r="N2659" s="6" t="s">
        <v>4035</v>
      </c>
      <c r="O2659" s="5">
        <v>20201</v>
      </c>
      <c r="P2659" s="5" t="s">
        <v>4009</v>
      </c>
      <c r="Q2659" s="5">
        <f>IF(ActividadesCom[[#This Row],[NIVEL 2]]&lt;&gt;0,VLOOKUP(ActividadesCom[[#This Row],[NIVEL 2]],Catálogo!A:B,2,FALSE),"")</f>
        <v>2</v>
      </c>
      <c r="R2659" s="5">
        <v>1</v>
      </c>
      <c r="S2659" s="6" t="s">
        <v>4037</v>
      </c>
      <c r="T2659" s="5">
        <v>20201</v>
      </c>
      <c r="U2659" s="5" t="s">
        <v>4008</v>
      </c>
      <c r="V2659" s="5">
        <f>IF(ActividadesCom[[#This Row],[NIVEL 3]]&lt;&gt;0,VLOOKUP(ActividadesCom[[#This Row],[NIVEL 3]],Catálogo!A:B,2,FALSE),"")</f>
        <v>3</v>
      </c>
      <c r="W2659" s="5">
        <v>1</v>
      </c>
      <c r="X2659" s="6" t="s">
        <v>2286</v>
      </c>
      <c r="Y2659" s="5">
        <v>20201</v>
      </c>
      <c r="Z2659" s="5" t="s">
        <v>4008</v>
      </c>
      <c r="AA2659" s="5">
        <f>IF(ActividadesCom[[#This Row],[NIVEL 4]]&lt;&gt;0,VLOOKUP(ActividadesCom[[#This Row],[NIVEL 4]],Catálogo!A:B,2,FALSE),"")</f>
        <v>3</v>
      </c>
      <c r="AB2659" s="5">
        <v>1</v>
      </c>
      <c r="AC2659" s="6" t="s">
        <v>5</v>
      </c>
      <c r="AD2659" s="5">
        <v>20193</v>
      </c>
      <c r="AE2659" s="5" t="s">
        <v>4008</v>
      </c>
      <c r="AF2659" s="5">
        <f>IF(ActividadesCom[[#This Row],[NIVEL 5]]&lt;&gt;0,VLOOKUP(ActividadesCom[[#This Row],[NIVEL 5]],Catálogo!A:B,2,FALSE),"")</f>
        <v>3</v>
      </c>
      <c r="AG2659" s="5">
        <v>1</v>
      </c>
      <c r="AH2659" s="2"/>
    </row>
    <row r="2660" spans="1:34" ht="30" hidden="1" customHeight="1" x14ac:dyDescent="0.25">
      <c r="A2660" s="7">
        <v>19470161</v>
      </c>
      <c r="B2660" s="6" t="str">
        <f>VLOOKUP(ActividadesCom[[#This Row],[NO. DE CONTROL]],'LISTADO ESTUDIANTES'!A:C,2,FALSE)</f>
        <v>UC POOT JOSIAS ENMANUEL</v>
      </c>
      <c r="C2660" s="6" t="str">
        <f>VLOOKUP(ActividadesCom[[#This Row],[NO. DE CONTROL]],'LISTADO ESTUDIANTES'!A:C,3,FALSE)</f>
        <v>INGENIERIA MECANICA</v>
      </c>
      <c r="D2660" s="5" t="str">
        <f>VLOOKUP(ActividadesCom[[#This Row],[NO. DE CONTROL]],'LISTADO ESTUDIANTES'!A:D,4,FALSE)</f>
        <v>EGRESADO(A)</v>
      </c>
      <c r="E2660" s="5">
        <f>SUM(ActividadesCom[[#This Row],[CRÉD. 1]],ActividadesCom[[#This Row],[CRÉD. 2]],ActividadesCom[[#This Row],[CRÉD. 3]],ActividadesCom[[#This Row],[CRÉD. 4]],ActividadesCom[[#This Row],[CRÉD. 5]])</f>
        <v>5</v>
      </c>
      <c r="F2660" s="17">
        <f>IF(ActividadesCom[[#This Row],[ÚLTIMO SEMESTRE CON CRÉDITOS]]&gt;0,ROUND(AVERAGE(ActividadesCom[[#This Row],[VALOR NIVEL 5]],ActividadesCom[[#This Row],[VALOR NIVEL 4]],ActividadesCom[[#This Row],[VALOR NIVEL 3]],ActividadesCom[[#This Row],[VALOR NIVEL 2]],ActividadesCom[[#This Row],[VALOR NIVEL 1]]),0),"")</f>
        <v>2</v>
      </c>
      <c r="G2660" s="5" t="str">
        <f>IF(ActividadesCom[[#This Row],[PROMEDIO]]="","",IF(ActividadesCom[[#This Row],[PROMEDIO]]&gt;=4,"EXCELENTE",IF(ActividadesCom[[#This Row],[PROMEDIO]]&gt;=3,"NOTABLE",IF(ActividadesCom[[#This Row],[PROMEDIO]]&gt;=2,"BUENO",IF(ActividadesCom[[#This Row],[PROMEDIO]]=1,"SUFICIENTE","")))))</f>
        <v>BUENO</v>
      </c>
      <c r="H2660" s="5">
        <f>MAX(ActividadesCom[[#This Row],[PERÍODO 1]],ActividadesCom[[#This Row],[PERÍODO 2]],ActividadesCom[[#This Row],[PERÍODO 3]],ActividadesCom[[#This Row],[PERÍODO 4]],ActividadesCom[[#This Row],[PERÍODO 5]])</f>
        <v>20221</v>
      </c>
      <c r="I2660" s="6" t="s">
        <v>4120</v>
      </c>
      <c r="J2660" s="5">
        <v>20203</v>
      </c>
      <c r="K2660" s="5" t="s">
        <v>4009</v>
      </c>
      <c r="L2660" s="5">
        <f>IF(ActividadesCom[[#This Row],[NIVEL 1]]&lt;&gt;0,VLOOKUP(ActividadesCom[[#This Row],[NIVEL 1]],Catálogo!A:B,2,FALSE),"")</f>
        <v>2</v>
      </c>
      <c r="M2660" s="5">
        <v>1</v>
      </c>
      <c r="N2660" s="6" t="s">
        <v>4571</v>
      </c>
      <c r="O2660" s="5">
        <v>20211</v>
      </c>
      <c r="P2660" s="5" t="s">
        <v>4007</v>
      </c>
      <c r="Q2660" s="5">
        <f>IF(ActividadesCom[[#This Row],[NIVEL 2]]&lt;&gt;0,VLOOKUP(ActividadesCom[[#This Row],[NIVEL 2]],Catálogo!A:B,2,FALSE),"")</f>
        <v>4</v>
      </c>
      <c r="R2660" s="5">
        <v>1</v>
      </c>
      <c r="S2660" s="6" t="s">
        <v>4867</v>
      </c>
      <c r="T2660" s="5">
        <v>20221</v>
      </c>
      <c r="U2660" s="5" t="s">
        <v>4009</v>
      </c>
      <c r="V2660" s="5">
        <f>IF(ActividadesCom[[#This Row],[NIVEL 3]]&lt;&gt;0,VLOOKUP(ActividadesCom[[#This Row],[NIVEL 3]],Catálogo!A:B,2,FALSE),"")</f>
        <v>2</v>
      </c>
      <c r="W2660" s="5">
        <v>1</v>
      </c>
      <c r="X2660" s="6" t="s">
        <v>3002</v>
      </c>
      <c r="Y2660" s="5">
        <v>20201</v>
      </c>
      <c r="Z2660" s="5" t="s">
        <v>4009</v>
      </c>
      <c r="AA2660" s="5">
        <f>IF(ActividadesCom[[#This Row],[NIVEL 4]]&lt;&gt;0,VLOOKUP(ActividadesCom[[#This Row],[NIVEL 4]],Catálogo!A:B,2,FALSE),"")</f>
        <v>2</v>
      </c>
      <c r="AB2660" s="5">
        <v>1</v>
      </c>
      <c r="AC2660" s="6" t="s">
        <v>2531</v>
      </c>
      <c r="AD2660" s="5">
        <v>20201</v>
      </c>
      <c r="AE2660" s="5" t="s">
        <v>4009</v>
      </c>
      <c r="AF2660" s="5">
        <f>IF(ActividadesCom[[#This Row],[NIVEL 5]]&lt;&gt;0,VLOOKUP(ActividadesCom[[#This Row],[NIVEL 5]],Catálogo!A:B,2,FALSE),"")</f>
        <v>2</v>
      </c>
      <c r="AG2660" s="5">
        <v>1</v>
      </c>
      <c r="AH2660" s="2"/>
    </row>
    <row r="2661" spans="1:34" ht="30" hidden="1" customHeight="1" x14ac:dyDescent="0.25">
      <c r="A2661" s="7">
        <v>19470162</v>
      </c>
      <c r="B2661" s="6" t="str">
        <f>VLOOKUP(ActividadesCom[[#This Row],[NO. DE CONTROL]],'LISTADO ESTUDIANTES'!A:C,2,FALSE)</f>
        <v>CHI ZAPATA DIEGO ALEJANDRO</v>
      </c>
      <c r="C2661" s="6" t="str">
        <f>VLOOKUP(ActividadesCom[[#This Row],[NO. DE CONTROL]],'LISTADO ESTUDIANTES'!A:C,3,FALSE)</f>
        <v>INGENIERIA INDUSTRIAL</v>
      </c>
      <c r="D2661" s="5" t="str">
        <f>VLOOKUP(ActividadesCom[[#This Row],[NO. DE CONTROL]],'LISTADO ESTUDIANTES'!A:D,4,FALSE)</f>
        <v>EGRESADO(A)</v>
      </c>
      <c r="E2661" s="5">
        <f>SUM(ActividadesCom[[#This Row],[CRÉD. 1]],ActividadesCom[[#This Row],[CRÉD. 2]],ActividadesCom[[#This Row],[CRÉD. 3]],ActividadesCom[[#This Row],[CRÉD. 4]],ActividadesCom[[#This Row],[CRÉD. 5]])</f>
        <v>4</v>
      </c>
      <c r="F2661" s="17">
        <f>IF(ActividadesCom[[#This Row],[ÚLTIMO SEMESTRE CON CRÉDITOS]]&gt;0,ROUND(AVERAGE(ActividadesCom[[#This Row],[VALOR NIVEL 5]],ActividadesCom[[#This Row],[VALOR NIVEL 4]],ActividadesCom[[#This Row],[VALOR NIVEL 3]],ActividadesCom[[#This Row],[VALOR NIVEL 2]],ActividadesCom[[#This Row],[VALOR NIVEL 1]]),0),"")</f>
        <v>3</v>
      </c>
      <c r="G2661" s="5" t="str">
        <f>IF(ActividadesCom[[#This Row],[PROMEDIO]]="","",IF(ActividadesCom[[#This Row],[PROMEDIO]]&gt;=4,"EXCELENTE",IF(ActividadesCom[[#This Row],[PROMEDIO]]&gt;=3,"NOTABLE",IF(ActividadesCom[[#This Row],[PROMEDIO]]&gt;=2,"BUENO",IF(ActividadesCom[[#This Row],[PROMEDIO]]=1,"SUFICIENTE","")))))</f>
        <v>NOTABLE</v>
      </c>
      <c r="H2661" s="5">
        <f>MAX(ActividadesCom[[#This Row],[PERÍODO 1]],ActividadesCom[[#This Row],[PERÍODO 2]],ActividadesCom[[#This Row],[PERÍODO 3]],ActividadesCom[[#This Row],[PERÍODO 4]],ActividadesCom[[#This Row],[PERÍODO 5]])</f>
        <v>20253</v>
      </c>
      <c r="I2661" s="6" t="s">
        <v>6824</v>
      </c>
      <c r="J2661" s="5">
        <v>20253</v>
      </c>
      <c r="K2661" s="5" t="s">
        <v>4008</v>
      </c>
      <c r="L2661" s="5">
        <f>IF(ActividadesCom[[#This Row],[NIVEL 1]]&lt;&gt;0,VLOOKUP(ActividadesCom[[#This Row],[NIVEL 1]],Catálogo!A:B,2,FALSE),"")</f>
        <v>3</v>
      </c>
      <c r="M2661" s="5">
        <v>1</v>
      </c>
      <c r="N2661" s="6" t="s">
        <v>4944</v>
      </c>
      <c r="O2661" s="5">
        <v>20221</v>
      </c>
      <c r="P2661" s="5" t="s">
        <v>4021</v>
      </c>
      <c r="Q2661" s="5">
        <f>IF(ActividadesCom[[#This Row],[NIVEL 2]]&lt;&gt;0,VLOOKUP(ActividadesCom[[#This Row],[NIVEL 2]],Catálogo!A:B,2,FALSE),"")</f>
        <v>2</v>
      </c>
      <c r="R2661" s="5">
        <v>1</v>
      </c>
      <c r="S2661" s="95"/>
      <c r="T2661" s="5"/>
      <c r="U2661" s="5"/>
      <c r="V2661" s="5" t="str">
        <f>IF(ActividadesCom[[#This Row],[NIVEL 3]]&lt;&gt;0,VLOOKUP(ActividadesCom[[#This Row],[NIVEL 3]],Catálogo!A:B,2,FALSE),"")</f>
        <v/>
      </c>
      <c r="W2661" s="5"/>
      <c r="X2661" s="6" t="s">
        <v>47</v>
      </c>
      <c r="Y2661" s="5">
        <v>20223</v>
      </c>
      <c r="Z2661" s="5" t="s">
        <v>4008</v>
      </c>
      <c r="AA2661" s="5">
        <f>IF(ActividadesCom[[#This Row],[NIVEL 4]]&lt;&gt;0,VLOOKUP(ActividadesCom[[#This Row],[NIVEL 4]],Catálogo!A:B,2,FALSE),"")</f>
        <v>3</v>
      </c>
      <c r="AB2661" s="5">
        <v>1</v>
      </c>
      <c r="AC2661" s="6" t="s">
        <v>6255</v>
      </c>
      <c r="AD2661" s="5">
        <v>20233</v>
      </c>
      <c r="AE2661" s="5" t="s">
        <v>4008</v>
      </c>
      <c r="AF2661" s="5">
        <f>IF(ActividadesCom[[#This Row],[NIVEL 5]]&lt;&gt;0,VLOOKUP(ActividadesCom[[#This Row],[NIVEL 5]],Catálogo!A:B,2,FALSE),"")</f>
        <v>3</v>
      </c>
      <c r="AG2661" s="5">
        <v>1</v>
      </c>
      <c r="AH2661" s="2"/>
    </row>
    <row r="2662" spans="1:34" ht="30" hidden="1" customHeight="1" x14ac:dyDescent="0.25">
      <c r="A2662" s="7">
        <v>19470163</v>
      </c>
      <c r="B2662" s="6" t="str">
        <f>VLOOKUP(ActividadesCom[[#This Row],[NO. DE CONTROL]],'LISTADO ESTUDIANTES'!A:C,2,FALSE)</f>
        <v>ESQUIVEL DIAZ JOSE ANDRES</v>
      </c>
      <c r="C2662" s="6" t="str">
        <f>VLOOKUP(ActividadesCom[[#This Row],[NO. DE CONTROL]],'LISTADO ESTUDIANTES'!A:C,3,FALSE)</f>
        <v>INGENIERIA AMBIENTAL</v>
      </c>
      <c r="D2662" s="5" t="str">
        <f>VLOOKUP(ActividadesCom[[#This Row],[NO. DE CONTROL]],'LISTADO ESTUDIANTES'!A:D,4,FALSE)</f>
        <v>EGRESADO(A)</v>
      </c>
      <c r="E2662" s="5">
        <f>SUM(ActividadesCom[[#This Row],[CRÉD. 1]],ActividadesCom[[#This Row],[CRÉD. 2]],ActividadesCom[[#This Row],[CRÉD. 3]],ActividadesCom[[#This Row],[CRÉD. 4]],ActividadesCom[[#This Row],[CRÉD. 5]])</f>
        <v>5</v>
      </c>
      <c r="F2662" s="17">
        <f>IF(ActividadesCom[[#This Row],[ÚLTIMO SEMESTRE CON CRÉDITOS]]&gt;0,ROUND(AVERAGE(ActividadesCom[[#This Row],[VALOR NIVEL 5]],ActividadesCom[[#This Row],[VALOR NIVEL 4]],ActividadesCom[[#This Row],[VALOR NIVEL 3]],ActividadesCom[[#This Row],[VALOR NIVEL 2]],ActividadesCom[[#This Row],[VALOR NIVEL 1]]),0),"")</f>
        <v>3</v>
      </c>
      <c r="G2662" s="5" t="str">
        <f>IF(ActividadesCom[[#This Row],[PROMEDIO]]="","",IF(ActividadesCom[[#This Row],[PROMEDIO]]&gt;=4,"EXCELENTE",IF(ActividadesCom[[#This Row],[PROMEDIO]]&gt;=3,"NOTABLE",IF(ActividadesCom[[#This Row],[PROMEDIO]]&gt;=2,"BUENO",IF(ActividadesCom[[#This Row],[PROMEDIO]]=1,"SUFICIENTE","")))))</f>
        <v>NOTABLE</v>
      </c>
      <c r="H2662" s="5">
        <f>MAX(ActividadesCom[[#This Row],[PERÍODO 1]],ActividadesCom[[#This Row],[PERÍODO 2]],ActividadesCom[[#This Row],[PERÍODO 3]],ActividadesCom[[#This Row],[PERÍODO 4]],ActividadesCom[[#This Row],[PERÍODO 5]])</f>
        <v>20221</v>
      </c>
      <c r="I2662" s="6" t="s">
        <v>42</v>
      </c>
      <c r="J2662" s="5">
        <v>20213</v>
      </c>
      <c r="K2662" s="5" t="s">
        <v>4010</v>
      </c>
      <c r="L2662" s="5">
        <f>IF(ActividadesCom[[#This Row],[NIVEL 1]]&lt;&gt;0,VLOOKUP(ActividadesCom[[#This Row],[NIVEL 1]],Catálogo!A:B,2,FALSE),"")</f>
        <v>1</v>
      </c>
      <c r="M2662" s="5">
        <v>1</v>
      </c>
      <c r="N2662" s="6" t="s">
        <v>4910</v>
      </c>
      <c r="O2662" s="5">
        <v>20221</v>
      </c>
      <c r="P2662" s="5" t="s">
        <v>4008</v>
      </c>
      <c r="Q2662" s="5">
        <f>IF(ActividadesCom[[#This Row],[NIVEL 2]]&lt;&gt;0,VLOOKUP(ActividadesCom[[#This Row],[NIVEL 2]],Catálogo!A:B,2,FALSE),"")</f>
        <v>3</v>
      </c>
      <c r="R2662" s="5">
        <v>1</v>
      </c>
      <c r="S2662" s="6" t="s">
        <v>5373</v>
      </c>
      <c r="T2662" s="5">
        <v>20221</v>
      </c>
      <c r="U2662" s="5" t="s">
        <v>4007</v>
      </c>
      <c r="V2662" s="5">
        <f>IF(ActividadesCom[[#This Row],[NIVEL 3]]&lt;&gt;0,VLOOKUP(ActividadesCom[[#This Row],[NIVEL 3]],Catálogo!A:B,2,FALSE),"")</f>
        <v>4</v>
      </c>
      <c r="W2662" s="5">
        <v>1</v>
      </c>
      <c r="X2662" s="6" t="s">
        <v>3670</v>
      </c>
      <c r="Y2662" s="5">
        <v>20201</v>
      </c>
      <c r="Z2662" s="5" t="s">
        <v>4008</v>
      </c>
      <c r="AA2662" s="5">
        <f>IF(ActividadesCom[[#This Row],[NIVEL 4]]&lt;&gt;0,VLOOKUP(ActividadesCom[[#This Row],[NIVEL 4]],Catálogo!A:B,2,FALSE),"")</f>
        <v>3</v>
      </c>
      <c r="AB2662" s="5">
        <v>1</v>
      </c>
      <c r="AC2662" s="6" t="s">
        <v>27</v>
      </c>
      <c r="AD2662" s="5">
        <v>20193</v>
      </c>
      <c r="AE2662" s="5" t="s">
        <v>4007</v>
      </c>
      <c r="AF2662" s="5">
        <f>IF(ActividadesCom[[#This Row],[NIVEL 5]]&lt;&gt;0,VLOOKUP(ActividadesCom[[#This Row],[NIVEL 5]],Catálogo!A:B,2,FALSE),"")</f>
        <v>4</v>
      </c>
      <c r="AG2662" s="5">
        <v>1</v>
      </c>
      <c r="AH2662" s="2"/>
    </row>
    <row r="2663" spans="1:34" ht="30" hidden="1" customHeight="1" x14ac:dyDescent="0.25">
      <c r="A2663" s="7">
        <v>19470164</v>
      </c>
      <c r="B2663" s="6" t="str">
        <f>VLOOKUP(ActividadesCom[[#This Row],[NO. DE CONTROL]],'LISTADO ESTUDIANTES'!A:C,2,FALSE)</f>
        <v>TREJO CRUZ ALONSO RAFAEL</v>
      </c>
      <c r="C2663" s="6" t="str">
        <f>VLOOKUP(ActividadesCom[[#This Row],[NO. DE CONTROL]],'LISTADO ESTUDIANTES'!A:C,3,FALSE)</f>
        <v>INGENIERIA MECANICA</v>
      </c>
      <c r="D2663" s="5" t="str">
        <f>VLOOKUP(ActividadesCom[[#This Row],[NO. DE CONTROL]],'LISTADO ESTUDIANTES'!A:D,4,FALSE)</f>
        <v>EGRESADO(A)</v>
      </c>
      <c r="E2663" s="5">
        <f>SUM(ActividadesCom[[#This Row],[CRÉD. 1]],ActividadesCom[[#This Row],[CRÉD. 2]],ActividadesCom[[#This Row],[CRÉD. 3]],ActividadesCom[[#This Row],[CRÉD. 4]],ActividadesCom[[#This Row],[CRÉD. 5]])</f>
        <v>5</v>
      </c>
      <c r="F2663" s="17">
        <f>IF(ActividadesCom[[#This Row],[ÚLTIMO SEMESTRE CON CRÉDITOS]]&gt;0,ROUND(AVERAGE(ActividadesCom[[#This Row],[VALOR NIVEL 5]],ActividadesCom[[#This Row],[VALOR NIVEL 4]],ActividadesCom[[#This Row],[VALOR NIVEL 3]],ActividadesCom[[#This Row],[VALOR NIVEL 2]],ActividadesCom[[#This Row],[VALOR NIVEL 1]]),0),"")</f>
        <v>3</v>
      </c>
      <c r="G2663" s="5" t="str">
        <f>IF(ActividadesCom[[#This Row],[PROMEDIO]]="","",IF(ActividadesCom[[#This Row],[PROMEDIO]]&gt;=4,"EXCELENTE",IF(ActividadesCom[[#This Row],[PROMEDIO]]&gt;=3,"NOTABLE",IF(ActividadesCom[[#This Row],[PROMEDIO]]&gt;=2,"BUENO",IF(ActividadesCom[[#This Row],[PROMEDIO]]=1,"SUFICIENTE","")))))</f>
        <v>NOTABLE</v>
      </c>
      <c r="H2663" s="5">
        <f>MAX(ActividadesCom[[#This Row],[PERÍODO 1]],ActividadesCom[[#This Row],[PERÍODO 2]],ActividadesCom[[#This Row],[PERÍODO 3]],ActividadesCom[[#This Row],[PERÍODO 4]],ActividadesCom[[#This Row],[PERÍODO 5]])</f>
        <v>20221</v>
      </c>
      <c r="I2663" s="6" t="s">
        <v>4867</v>
      </c>
      <c r="J2663" s="5">
        <v>20221</v>
      </c>
      <c r="K2663" s="5" t="s">
        <v>4009</v>
      </c>
      <c r="L2663" s="5">
        <f>IF(ActividadesCom[[#This Row],[NIVEL 1]]&lt;&gt;0,VLOOKUP(ActividadesCom[[#This Row],[NIVEL 1]],Catálogo!A:B,2,FALSE),"")</f>
        <v>2</v>
      </c>
      <c r="M2663" s="5">
        <v>1</v>
      </c>
      <c r="N2663" s="6" t="s">
        <v>11</v>
      </c>
      <c r="O2663" s="5">
        <v>20193</v>
      </c>
      <c r="P2663" s="5" t="s">
        <v>4008</v>
      </c>
      <c r="Q2663" s="5">
        <f>IF(ActividadesCom[[#This Row],[NIVEL 2]]&lt;&gt;0,VLOOKUP(ActividadesCom[[#This Row],[NIVEL 2]],Catálogo!A:B,2,FALSE),"")</f>
        <v>3</v>
      </c>
      <c r="R2663" s="5">
        <v>1</v>
      </c>
      <c r="S2663" s="6" t="s">
        <v>11</v>
      </c>
      <c r="T2663" s="5">
        <v>20201</v>
      </c>
      <c r="U2663" s="5" t="s">
        <v>4008</v>
      </c>
      <c r="V2663" s="5">
        <f>IF(ActividadesCom[[#This Row],[NIVEL 3]]&lt;&gt;0,VLOOKUP(ActividadesCom[[#This Row],[NIVEL 3]],Catálogo!A:B,2,FALSE),"")</f>
        <v>3</v>
      </c>
      <c r="W2663" s="5">
        <v>1</v>
      </c>
      <c r="X2663" s="6" t="s">
        <v>4910</v>
      </c>
      <c r="Y2663" s="5">
        <v>20221</v>
      </c>
      <c r="Z2663" s="5" t="s">
        <v>4008</v>
      </c>
      <c r="AA2663" s="5">
        <f>IF(ActividadesCom[[#This Row],[NIVEL 4]]&lt;&gt;0,VLOOKUP(ActividadesCom[[#This Row],[NIVEL 4]],Catálogo!A:B,2,FALSE),"")</f>
        <v>3</v>
      </c>
      <c r="AB2663" s="5">
        <v>1</v>
      </c>
      <c r="AC2663" s="6" t="s">
        <v>316</v>
      </c>
      <c r="AD2663" s="5">
        <v>20221</v>
      </c>
      <c r="AE2663" s="5" t="s">
        <v>4007</v>
      </c>
      <c r="AF2663" s="5">
        <f>IF(ActividadesCom[[#This Row],[NIVEL 5]]&lt;&gt;0,VLOOKUP(ActividadesCom[[#This Row],[NIVEL 5]],Catálogo!A:B,2,FALSE),"")</f>
        <v>4</v>
      </c>
      <c r="AG2663" s="5">
        <v>1</v>
      </c>
      <c r="AH2663" s="2"/>
    </row>
    <row r="2664" spans="1:34" ht="30" hidden="1" customHeight="1" x14ac:dyDescent="0.25">
      <c r="A2664" s="7">
        <v>19470165</v>
      </c>
      <c r="B2664" s="6" t="str">
        <f>VLOOKUP(ActividadesCom[[#This Row],[NO. DE CONTROL]],'LISTADO ESTUDIANTES'!A:C,2,FALSE)</f>
        <v>RIOS TEC LEEAN</v>
      </c>
      <c r="C2664" s="6" t="str">
        <f>VLOOKUP(ActividadesCom[[#This Row],[NO. DE CONTROL]],'LISTADO ESTUDIANTES'!A:C,3,FALSE)</f>
        <v>INGENIERIA INDUSTRIAL</v>
      </c>
      <c r="D2664" s="5" t="str">
        <f>VLOOKUP(ActividadesCom[[#This Row],[NO. DE CONTROL]],'LISTADO ESTUDIANTES'!A:D,4,FALSE)</f>
        <v>EGRESADO(A)</v>
      </c>
      <c r="E2664" s="5">
        <f>SUM(ActividadesCom[[#This Row],[CRÉD. 1]],ActividadesCom[[#This Row],[CRÉD. 2]],ActividadesCom[[#This Row],[CRÉD. 3]],ActividadesCom[[#This Row],[CRÉD. 4]],ActividadesCom[[#This Row],[CRÉD. 5]])</f>
        <v>5</v>
      </c>
      <c r="F2664" s="17">
        <f>IF(ActividadesCom[[#This Row],[ÚLTIMO SEMESTRE CON CRÉDITOS]]&gt;0,ROUND(AVERAGE(ActividadesCom[[#This Row],[VALOR NIVEL 5]],ActividadesCom[[#This Row],[VALOR NIVEL 4]],ActividadesCom[[#This Row],[VALOR NIVEL 3]],ActividadesCom[[#This Row],[VALOR NIVEL 2]],ActividadesCom[[#This Row],[VALOR NIVEL 1]]),0),"")</f>
        <v>2</v>
      </c>
      <c r="G2664" s="5" t="str">
        <f>IF(ActividadesCom[[#This Row],[PROMEDIO]]="","",IF(ActividadesCom[[#This Row],[PROMEDIO]]&gt;=4,"EXCELENTE",IF(ActividadesCom[[#This Row],[PROMEDIO]]&gt;=3,"NOTABLE",IF(ActividadesCom[[#This Row],[PROMEDIO]]&gt;=2,"BUENO",IF(ActividadesCom[[#This Row],[PROMEDIO]]=1,"SUFICIENTE","")))))</f>
        <v>BUENO</v>
      </c>
      <c r="H2664" s="5">
        <f>MAX(ActividadesCom[[#This Row],[PERÍODO 1]],ActividadesCom[[#This Row],[PERÍODO 2]],ActividadesCom[[#This Row],[PERÍODO 3]],ActividadesCom[[#This Row],[PERÍODO 4]],ActividadesCom[[#This Row],[PERÍODO 5]])</f>
        <v>20201</v>
      </c>
      <c r="I2664" s="6" t="s">
        <v>1017</v>
      </c>
      <c r="J2664" s="5">
        <v>20193</v>
      </c>
      <c r="K2664" s="5" t="s">
        <v>4009</v>
      </c>
      <c r="L2664" s="5">
        <f>IF(ActividadesCom[[#This Row],[NIVEL 1]]&lt;&gt;0,VLOOKUP(ActividadesCom[[#This Row],[NIVEL 1]],Catálogo!A:B,2,FALSE),"")</f>
        <v>2</v>
      </c>
      <c r="M2664" s="5">
        <v>1</v>
      </c>
      <c r="N2664" s="6" t="s">
        <v>4749</v>
      </c>
      <c r="O2664" s="5">
        <v>20201</v>
      </c>
      <c r="P2664" s="5" t="s">
        <v>4010</v>
      </c>
      <c r="Q2664" s="5">
        <f>IF(ActividadesCom[[#This Row],[NIVEL 2]]&lt;&gt;0,VLOOKUP(ActividadesCom[[#This Row],[NIVEL 2]],Catálogo!A:B,2,FALSE),"")</f>
        <v>1</v>
      </c>
      <c r="R2664" s="5">
        <v>1</v>
      </c>
      <c r="S2664" s="6" t="s">
        <v>519</v>
      </c>
      <c r="T2664" s="5">
        <v>20193</v>
      </c>
      <c r="U2664" s="5" t="s">
        <v>4010</v>
      </c>
      <c r="V2664" s="5">
        <f>IF(ActividadesCom[[#This Row],[NIVEL 3]]&lt;&gt;0,VLOOKUP(ActividadesCom[[#This Row],[NIVEL 3]],Catálogo!A:B,2,FALSE),"")</f>
        <v>1</v>
      </c>
      <c r="W2664" s="5">
        <v>1</v>
      </c>
      <c r="X2664" s="6" t="s">
        <v>2777</v>
      </c>
      <c r="Y2664" s="5">
        <v>20201</v>
      </c>
      <c r="Z2664" s="5" t="s">
        <v>4008</v>
      </c>
      <c r="AA2664" s="5">
        <f>IF(ActividadesCom[[#This Row],[NIVEL 4]]&lt;&gt;0,VLOOKUP(ActividadesCom[[#This Row],[NIVEL 4]],Catálogo!A:B,2,FALSE),"")</f>
        <v>3</v>
      </c>
      <c r="AB2664" s="5">
        <v>1</v>
      </c>
      <c r="AC2664" s="6" t="s">
        <v>34</v>
      </c>
      <c r="AD2664" s="5">
        <v>20193</v>
      </c>
      <c r="AE2664" s="5" t="s">
        <v>4007</v>
      </c>
      <c r="AF2664" s="5">
        <f>IF(ActividadesCom[[#This Row],[NIVEL 5]]&lt;&gt;0,VLOOKUP(ActividadesCom[[#This Row],[NIVEL 5]],Catálogo!A:B,2,FALSE),"")</f>
        <v>4</v>
      </c>
      <c r="AG2664" s="5">
        <v>1</v>
      </c>
      <c r="AH2664" s="2"/>
    </row>
    <row r="2665" spans="1:34" ht="30" hidden="1" customHeight="1" x14ac:dyDescent="0.25">
      <c r="A2665" s="7">
        <v>19470166</v>
      </c>
      <c r="B2665" s="6" t="str">
        <f>VLOOKUP(ActividadesCom[[#This Row],[NO. DE CONTROL]],'LISTADO ESTUDIANTES'!A:C,2,FALSE)</f>
        <v>BEYTIA CHIN DENNIS ARMANDO</v>
      </c>
      <c r="C2665" s="6" t="str">
        <f>VLOOKUP(ActividadesCom[[#This Row],[NO. DE CONTROL]],'LISTADO ESTUDIANTES'!A:C,3,FALSE)</f>
        <v>INGENIERIA MECANICA</v>
      </c>
      <c r="D2665" s="5" t="str">
        <f>VLOOKUP(ActividadesCom[[#This Row],[NO. DE CONTROL]],'LISTADO ESTUDIANTES'!A:D,4,FALSE)</f>
        <v>EGRESADO(A)</v>
      </c>
      <c r="E2665" s="5">
        <f>SUM(ActividadesCom[[#This Row],[CRÉD. 1]],ActividadesCom[[#This Row],[CRÉD. 2]],ActividadesCom[[#This Row],[CRÉD. 3]],ActividadesCom[[#This Row],[CRÉD. 4]],ActividadesCom[[#This Row],[CRÉD. 5]])</f>
        <v>5</v>
      </c>
      <c r="F2665" s="17">
        <f>IF(ActividadesCom[[#This Row],[ÚLTIMO SEMESTRE CON CRÉDITOS]]&gt;0,ROUND(AVERAGE(ActividadesCom[[#This Row],[VALOR NIVEL 5]],ActividadesCom[[#This Row],[VALOR NIVEL 4]],ActividadesCom[[#This Row],[VALOR NIVEL 3]],ActividadesCom[[#This Row],[VALOR NIVEL 2]],ActividadesCom[[#This Row],[VALOR NIVEL 1]]),0),"")</f>
        <v>3</v>
      </c>
      <c r="G2665" s="5" t="str">
        <f>IF(ActividadesCom[[#This Row],[PROMEDIO]]="","",IF(ActividadesCom[[#This Row],[PROMEDIO]]&gt;=4,"EXCELENTE",IF(ActividadesCom[[#This Row],[PROMEDIO]]&gt;=3,"NOTABLE",IF(ActividadesCom[[#This Row],[PROMEDIO]]&gt;=2,"BUENO",IF(ActividadesCom[[#This Row],[PROMEDIO]]=1,"SUFICIENTE","")))))</f>
        <v>NOTABLE</v>
      </c>
      <c r="H2665" s="5">
        <f>MAX(ActividadesCom[[#This Row],[PERÍODO 1]],ActividadesCom[[#This Row],[PERÍODO 2]],ActividadesCom[[#This Row],[PERÍODO 3]],ActividadesCom[[#This Row],[PERÍODO 4]],ActividadesCom[[#This Row],[PERÍODO 5]])</f>
        <v>20221</v>
      </c>
      <c r="I2665" s="6" t="s">
        <v>4571</v>
      </c>
      <c r="J2665" s="5">
        <v>20211</v>
      </c>
      <c r="K2665" s="5" t="s">
        <v>4007</v>
      </c>
      <c r="L2665" s="5">
        <f>IF(ActividadesCom[[#This Row],[NIVEL 1]]&lt;&gt;0,VLOOKUP(ActividadesCom[[#This Row],[NIVEL 1]],Catálogo!A:B,2,FALSE),"")</f>
        <v>4</v>
      </c>
      <c r="M2665" s="5">
        <v>1</v>
      </c>
      <c r="N2665" s="6" t="s">
        <v>4867</v>
      </c>
      <c r="O2665" s="5">
        <v>20221</v>
      </c>
      <c r="P2665" s="5" t="s">
        <v>4021</v>
      </c>
      <c r="Q2665" s="5">
        <f>IF(ActividadesCom[[#This Row],[NIVEL 2]]&lt;&gt;0,VLOOKUP(ActividadesCom[[#This Row],[NIVEL 2]],Catálogo!A:B,2,FALSE),"")</f>
        <v>2</v>
      </c>
      <c r="R2665" s="5">
        <v>1</v>
      </c>
      <c r="S2665" s="6" t="s">
        <v>4892</v>
      </c>
      <c r="T2665" s="5">
        <v>20213</v>
      </c>
      <c r="U2665" s="5" t="s">
        <v>4007</v>
      </c>
      <c r="V2665" s="5">
        <f>IF(ActividadesCom[[#This Row],[NIVEL 3]]&lt;&gt;0,VLOOKUP(ActividadesCom[[#This Row],[NIVEL 3]],Catálogo!A:B,2,FALSE),"")</f>
        <v>4</v>
      </c>
      <c r="W2665" s="5">
        <v>1</v>
      </c>
      <c r="X2665" s="6" t="s">
        <v>3042</v>
      </c>
      <c r="Y2665" s="8">
        <v>20221</v>
      </c>
      <c r="Z2665" s="8" t="s">
        <v>4008</v>
      </c>
      <c r="AA2665" s="5">
        <f>IF(ActividadesCom[[#This Row],[NIVEL 4]]&lt;&gt;0,VLOOKUP(ActividadesCom[[#This Row],[NIVEL 4]],Catálogo!A:B,2,FALSE),"")</f>
        <v>3</v>
      </c>
      <c r="AB2665" s="8">
        <v>1</v>
      </c>
      <c r="AC2665" s="6" t="s">
        <v>25</v>
      </c>
      <c r="AD2665" s="5">
        <v>20193</v>
      </c>
      <c r="AE2665" s="5" t="s">
        <v>4008</v>
      </c>
      <c r="AF2665" s="5">
        <f>IF(ActividadesCom[[#This Row],[NIVEL 5]]&lt;&gt;0,VLOOKUP(ActividadesCom[[#This Row],[NIVEL 5]],Catálogo!A:B,2,FALSE),"")</f>
        <v>3</v>
      </c>
      <c r="AG2665" s="5">
        <v>1</v>
      </c>
      <c r="AH2665" s="2"/>
    </row>
    <row r="2666" spans="1:34" ht="30" hidden="1" customHeight="1" x14ac:dyDescent="0.25">
      <c r="A2666" s="7">
        <v>19470167</v>
      </c>
      <c r="B2666" s="6" t="str">
        <f>VLOOKUP(ActividadesCom[[#This Row],[NO. DE CONTROL]],'LISTADO ESTUDIANTES'!A:C,2,FALSE)</f>
        <v>DZUL CANUL DIEGO ANTONIO</v>
      </c>
      <c r="C2666" s="6" t="str">
        <f>VLOOKUP(ActividadesCom[[#This Row],[NO. DE CONTROL]],'LISTADO ESTUDIANTES'!A:C,3,FALSE)</f>
        <v>INGENIERIA MECANICA</v>
      </c>
      <c r="D2666" s="5" t="str">
        <f>VLOOKUP(ActividadesCom[[#This Row],[NO. DE CONTROL]],'LISTADO ESTUDIANTES'!A:D,4,FALSE)</f>
        <v>EGRESADO(A)</v>
      </c>
      <c r="E2666" s="5">
        <f>SUM(ActividadesCom[[#This Row],[CRÉD. 1]],ActividadesCom[[#This Row],[CRÉD. 2]],ActividadesCom[[#This Row],[CRÉD. 3]],ActividadesCom[[#This Row],[CRÉD. 4]],ActividadesCom[[#This Row],[CRÉD. 5]])</f>
        <v>1</v>
      </c>
      <c r="F2666" s="17">
        <f>IF(ActividadesCom[[#This Row],[ÚLTIMO SEMESTRE CON CRÉDITOS]]&gt;0,ROUND(AVERAGE(ActividadesCom[[#This Row],[VALOR NIVEL 5]],ActividadesCom[[#This Row],[VALOR NIVEL 4]],ActividadesCom[[#This Row],[VALOR NIVEL 3]],ActividadesCom[[#This Row],[VALOR NIVEL 2]],ActividadesCom[[#This Row],[VALOR NIVEL 1]]),0),"")</f>
        <v>4</v>
      </c>
      <c r="G2666" s="5" t="str">
        <f>IF(ActividadesCom[[#This Row],[PROMEDIO]]="","",IF(ActividadesCom[[#This Row],[PROMEDIO]]&gt;=4,"EXCELENTE",IF(ActividadesCom[[#This Row],[PROMEDIO]]&gt;=3,"NOTABLE",IF(ActividadesCom[[#This Row],[PROMEDIO]]&gt;=2,"BUENO",IF(ActividadesCom[[#This Row],[PROMEDIO]]=1,"SUFICIENTE","")))))</f>
        <v>EXCELENTE</v>
      </c>
      <c r="H2666" s="5">
        <f>MAX(ActividadesCom[[#This Row],[PERÍODO 1]],ActividadesCom[[#This Row],[PERÍODO 2]],ActividadesCom[[#This Row],[PERÍODO 3]],ActividadesCom[[#This Row],[PERÍODO 4]],ActividadesCom[[#This Row],[PERÍODO 5]])</f>
        <v>20193</v>
      </c>
      <c r="I2666" s="6"/>
      <c r="J2666" s="5"/>
      <c r="K2666" s="5"/>
      <c r="L2666" s="5" t="str">
        <f>IF(ActividadesCom[[#This Row],[NIVEL 1]]&lt;&gt;0,VLOOKUP(ActividadesCom[[#This Row],[NIVEL 1]],Catálogo!A:B,2,FALSE),"")</f>
        <v/>
      </c>
      <c r="M2666" s="5"/>
      <c r="N2666" s="6"/>
      <c r="O2666" s="5"/>
      <c r="P2666" s="5"/>
      <c r="Q2666" s="5" t="str">
        <f>IF(ActividadesCom[[#This Row],[NIVEL 2]]&lt;&gt;0,VLOOKUP(ActividadesCom[[#This Row],[NIVEL 2]],Catálogo!A:B,2,FALSE),"")</f>
        <v/>
      </c>
      <c r="R2666" s="5"/>
      <c r="S2666" s="6"/>
      <c r="T2666" s="5"/>
      <c r="U2666" s="5"/>
      <c r="V2666" s="5" t="str">
        <f>IF(ActividadesCom[[#This Row],[NIVEL 3]]&lt;&gt;0,VLOOKUP(ActividadesCom[[#This Row],[NIVEL 3]],Catálogo!A:B,2,FALSE),"")</f>
        <v/>
      </c>
      <c r="W2666" s="5"/>
      <c r="X2666" s="6"/>
      <c r="Y2666" s="5"/>
      <c r="Z2666" s="5"/>
      <c r="AA2666" s="5" t="str">
        <f>IF(ActividadesCom[[#This Row],[NIVEL 4]]&lt;&gt;0,VLOOKUP(ActividadesCom[[#This Row],[NIVEL 4]],Catálogo!A:B,2,FALSE),"")</f>
        <v/>
      </c>
      <c r="AB2666" s="5"/>
      <c r="AC2666" s="6" t="s">
        <v>27</v>
      </c>
      <c r="AD2666" s="5">
        <v>20193</v>
      </c>
      <c r="AE2666" s="5" t="s">
        <v>4007</v>
      </c>
      <c r="AF2666" s="5">
        <f>IF(ActividadesCom[[#This Row],[NIVEL 5]]&lt;&gt;0,VLOOKUP(ActividadesCom[[#This Row],[NIVEL 5]],Catálogo!A:B,2,FALSE),"")</f>
        <v>4</v>
      </c>
      <c r="AG2666" s="5">
        <v>1</v>
      </c>
      <c r="AH2666" s="2"/>
    </row>
    <row r="2667" spans="1:34" s="151" customFormat="1" ht="30" hidden="1" customHeight="1" x14ac:dyDescent="0.25">
      <c r="A2667" s="147">
        <v>19470168</v>
      </c>
      <c r="B2667" s="148" t="str">
        <f>VLOOKUP(ActividadesCom[[#This Row],[NO. DE CONTROL]],'LISTADO ESTUDIANTES'!A:C,2,FALSE)</f>
        <v>COB AVENDAÑO ARMANDO ULISES</v>
      </c>
      <c r="C2667" s="148" t="str">
        <f>VLOOKUP(ActividadesCom[[#This Row],[NO. DE CONTROL]],'LISTADO ESTUDIANTES'!A:C,3,FALSE)</f>
        <v>INGENIERIA MECANICA</v>
      </c>
      <c r="D2667" s="149" t="str">
        <f>VLOOKUP(ActividadesCom[[#This Row],[NO. DE CONTROL]],'LISTADO ESTUDIANTES'!A:D,4,FALSE)</f>
        <v>EGRESADO(A)</v>
      </c>
      <c r="E2667" s="149">
        <f>SUM(ActividadesCom[[#This Row],[CRÉD. 1]],ActividadesCom[[#This Row],[CRÉD. 2]],ActividadesCom[[#This Row],[CRÉD. 3]],ActividadesCom[[#This Row],[CRÉD. 4]],ActividadesCom[[#This Row],[CRÉD. 5]])</f>
        <v>5</v>
      </c>
      <c r="F2667" s="150">
        <f>IF(ActividadesCom[[#This Row],[ÚLTIMO SEMESTRE CON CRÉDITOS]]&gt;0,ROUND(AVERAGE(ActividadesCom[[#This Row],[VALOR NIVEL 5]],ActividadesCom[[#This Row],[VALOR NIVEL 4]],ActividadesCom[[#This Row],[VALOR NIVEL 3]],ActividadesCom[[#This Row],[VALOR NIVEL 2]],ActividadesCom[[#This Row],[VALOR NIVEL 1]]),0),"")</f>
        <v>3</v>
      </c>
      <c r="G2667" s="149" t="str">
        <f>IF(ActividadesCom[[#This Row],[PROMEDIO]]="","",IF(ActividadesCom[[#This Row],[PROMEDIO]]&gt;=4,"EXCELENTE",IF(ActividadesCom[[#This Row],[PROMEDIO]]&gt;=3,"NOTABLE",IF(ActividadesCom[[#This Row],[PROMEDIO]]&gt;=2,"BUENO",IF(ActividadesCom[[#This Row],[PROMEDIO]]=1,"SUFICIENTE","")))))</f>
        <v>NOTABLE</v>
      </c>
      <c r="H2667" s="149">
        <f>MAX(ActividadesCom[[#This Row],[PERÍODO 1]],ActividadesCom[[#This Row],[PERÍODO 2]],ActividadesCom[[#This Row],[PERÍODO 3]],ActividadesCom[[#This Row],[PERÍODO 4]],ActividadesCom[[#This Row],[PERÍODO 5]])</f>
        <v>20243</v>
      </c>
      <c r="I2667" s="148" t="s">
        <v>5832</v>
      </c>
      <c r="J2667" s="149">
        <v>20231</v>
      </c>
      <c r="K2667" s="149" t="s">
        <v>4008</v>
      </c>
      <c r="L2667" s="149">
        <f>IF(ActividadesCom[[#This Row],[NIVEL 1]]&lt;&gt;0,VLOOKUP(ActividadesCom[[#This Row],[NIVEL 1]],Catálogo!A:B,2,FALSE),"")</f>
        <v>3</v>
      </c>
      <c r="M2667" s="149">
        <v>1</v>
      </c>
      <c r="N2667" s="148" t="s">
        <v>47</v>
      </c>
      <c r="O2667" s="149">
        <v>20231</v>
      </c>
      <c r="P2667" s="149" t="s">
        <v>4008</v>
      </c>
      <c r="Q2667" s="149">
        <f>IF(ActividadesCom[[#This Row],[NIVEL 2]]&lt;&gt;0,VLOOKUP(ActividadesCom[[#This Row],[NIVEL 2]],Catálogo!A:B,2,FALSE),"")</f>
        <v>3</v>
      </c>
      <c r="R2667" s="149">
        <v>1</v>
      </c>
      <c r="S2667" s="148"/>
      <c r="T2667" s="149"/>
      <c r="U2667" s="149"/>
      <c r="V2667" s="149" t="str">
        <f>IF(ActividadesCom[[#This Row],[NIVEL 3]]&lt;&gt;0,VLOOKUP(ActividadesCom[[#This Row],[NIVEL 3]],Catálogo!A:B,2,FALSE),"")</f>
        <v/>
      </c>
      <c r="W2667" s="149"/>
      <c r="X2667" s="148" t="s">
        <v>6707</v>
      </c>
      <c r="Y2667" s="149">
        <v>20243</v>
      </c>
      <c r="Z2667" s="149" t="s">
        <v>4008</v>
      </c>
      <c r="AA2667" s="149">
        <f>IF(ActividadesCom[[#This Row],[NIVEL 4]]&lt;&gt;0,VLOOKUP(ActividadesCom[[#This Row],[NIVEL 4]],Catálogo!A:B,2,FALSE),"")</f>
        <v>3</v>
      </c>
      <c r="AB2667" s="149">
        <v>2</v>
      </c>
      <c r="AC2667" s="148" t="s">
        <v>6708</v>
      </c>
      <c r="AD2667" s="149">
        <v>20243</v>
      </c>
      <c r="AE2667" s="149" t="s">
        <v>4008</v>
      </c>
      <c r="AF2667" s="149">
        <f>IF(ActividadesCom[[#This Row],[NIVEL 5]]&lt;&gt;0,VLOOKUP(ActividadesCom[[#This Row],[NIVEL 5]],Catálogo!A:B,2,FALSE),"")</f>
        <v>3</v>
      </c>
      <c r="AG2667" s="149">
        <v>1</v>
      </c>
    </row>
    <row r="2668" spans="1:34" ht="30" hidden="1" customHeight="1" x14ac:dyDescent="0.25">
      <c r="A2668" s="7">
        <v>19470169</v>
      </c>
      <c r="B2668" s="6" t="str">
        <f>VLOOKUP(ActividadesCom[[#This Row],[NO. DE CONTROL]],'LISTADO ESTUDIANTES'!A:C,2,FALSE)</f>
        <v>VILLARINO CORTES ALEXA JOHANA</v>
      </c>
      <c r="C2668" s="6" t="str">
        <f>VLOOKUP(ActividadesCom[[#This Row],[NO. DE CONTROL]],'LISTADO ESTUDIANTES'!A:C,3,FALSE)</f>
        <v>INGENIERIA MECANICA</v>
      </c>
      <c r="D2668" s="5" t="str">
        <f>VLOOKUP(ActividadesCom[[#This Row],[NO. DE CONTROL]],'LISTADO ESTUDIANTES'!A:D,4,FALSE)</f>
        <v>EGRESADO(A)</v>
      </c>
      <c r="E2668" s="5">
        <f>SUM(ActividadesCom[[#This Row],[CRÉD. 1]],ActividadesCom[[#This Row],[CRÉD. 2]],ActividadesCom[[#This Row],[CRÉD. 3]],ActividadesCom[[#This Row],[CRÉD. 4]],ActividadesCom[[#This Row],[CRÉD. 5]])</f>
        <v>2</v>
      </c>
      <c r="F2668" s="17">
        <f>IF(ActividadesCom[[#This Row],[ÚLTIMO SEMESTRE CON CRÉDITOS]]&gt;0,ROUND(AVERAGE(ActividadesCom[[#This Row],[VALOR NIVEL 5]],ActividadesCom[[#This Row],[VALOR NIVEL 4]],ActividadesCom[[#This Row],[VALOR NIVEL 3]],ActividadesCom[[#This Row],[VALOR NIVEL 2]],ActividadesCom[[#This Row],[VALOR NIVEL 1]]),0),"")</f>
        <v>2</v>
      </c>
      <c r="G2668" s="5" t="str">
        <f>IF(ActividadesCom[[#This Row],[PROMEDIO]]="","",IF(ActividadesCom[[#This Row],[PROMEDIO]]&gt;=4,"EXCELENTE",IF(ActividadesCom[[#This Row],[PROMEDIO]]&gt;=3,"NOTABLE",IF(ActividadesCom[[#This Row],[PROMEDIO]]&gt;=2,"BUENO",IF(ActividadesCom[[#This Row],[PROMEDIO]]=1,"SUFICIENTE","")))))</f>
        <v>BUENO</v>
      </c>
      <c r="H2668" s="5">
        <f>MAX(ActividadesCom[[#This Row],[PERÍODO 1]],ActividadesCom[[#This Row],[PERÍODO 2]],ActividadesCom[[#This Row],[PERÍODO 3]],ActividadesCom[[#This Row],[PERÍODO 4]],ActividadesCom[[#This Row],[PERÍODO 5]])</f>
        <v>20211</v>
      </c>
      <c r="I2668" s="6"/>
      <c r="J2668" s="5"/>
      <c r="K2668" s="5"/>
      <c r="L2668" s="5" t="str">
        <f>IF(ActividadesCom[[#This Row],[NIVEL 1]]&lt;&gt;0,VLOOKUP(ActividadesCom[[#This Row],[NIVEL 1]],Catálogo!A:B,2,FALSE),"")</f>
        <v/>
      </c>
      <c r="M2668" s="5"/>
      <c r="N2668" s="6"/>
      <c r="O2668" s="5"/>
      <c r="P2668" s="5"/>
      <c r="Q2668" s="5" t="str">
        <f>IF(ActividadesCom[[#This Row],[NIVEL 2]]&lt;&gt;0,VLOOKUP(ActividadesCom[[#This Row],[NIVEL 2]],Catálogo!A:B,2,FALSE),"")</f>
        <v/>
      </c>
      <c r="R2668" s="5"/>
      <c r="S2668" s="6"/>
      <c r="T2668" s="5"/>
      <c r="U2668" s="5"/>
      <c r="V2668" s="5" t="str">
        <f>IF(ActividadesCom[[#This Row],[NIVEL 3]]&lt;&gt;0,VLOOKUP(ActividadesCom[[#This Row],[NIVEL 3]],Catálogo!A:B,2,FALSE),"")</f>
        <v/>
      </c>
      <c r="W2668" s="5"/>
      <c r="X2668" s="6" t="s">
        <v>2762</v>
      </c>
      <c r="Y2668" s="5">
        <v>20201</v>
      </c>
      <c r="Z2668" s="5" t="s">
        <v>4009</v>
      </c>
      <c r="AA2668" s="5">
        <f>IF(ActividadesCom[[#This Row],[NIVEL 4]]&lt;&gt;0,VLOOKUP(ActividadesCom[[#This Row],[NIVEL 4]],Catálogo!A:B,2,FALSE),"")</f>
        <v>2</v>
      </c>
      <c r="AB2668" s="5">
        <v>1</v>
      </c>
      <c r="AC2668" s="6" t="s">
        <v>133</v>
      </c>
      <c r="AD2668" s="5">
        <v>20211</v>
      </c>
      <c r="AE2668" s="5" t="s">
        <v>4009</v>
      </c>
      <c r="AF2668" s="5">
        <f>IF(ActividadesCom[[#This Row],[NIVEL 5]]&lt;&gt;0,VLOOKUP(ActividadesCom[[#This Row],[NIVEL 5]],Catálogo!A:B,2,FALSE),"")</f>
        <v>2</v>
      </c>
      <c r="AG2668" s="5">
        <v>1</v>
      </c>
      <c r="AH2668" s="2"/>
    </row>
    <row r="2669" spans="1:34" ht="30" hidden="1" customHeight="1" x14ac:dyDescent="0.25">
      <c r="A2669" s="7">
        <v>19470170</v>
      </c>
      <c r="B2669" s="6" t="str">
        <f>VLOOKUP(ActividadesCom[[#This Row],[NO. DE CONTROL]],'LISTADO ESTUDIANTES'!A:C,2,FALSE)</f>
        <v>RAMIREZ MATU JUAN JESUS</v>
      </c>
      <c r="C2669" s="6" t="str">
        <f>VLOOKUP(ActividadesCom[[#This Row],[NO. DE CONTROL]],'LISTADO ESTUDIANTES'!A:C,3,FALSE)</f>
        <v>INGENIERIA MECANICA</v>
      </c>
      <c r="D2669" s="5" t="str">
        <f>VLOOKUP(ActividadesCom[[#This Row],[NO. DE CONTROL]],'LISTADO ESTUDIANTES'!A:D,4,FALSE)</f>
        <v>EGRESADO(A)</v>
      </c>
      <c r="E2669" s="5">
        <f>SUM(ActividadesCom[[#This Row],[CRÉD. 1]],ActividadesCom[[#This Row],[CRÉD. 2]],ActividadesCom[[#This Row],[CRÉD. 3]],ActividadesCom[[#This Row],[CRÉD. 4]],ActividadesCom[[#This Row],[CRÉD. 5]])</f>
        <v>2</v>
      </c>
      <c r="F2669" s="17">
        <f>IF(ActividadesCom[[#This Row],[ÚLTIMO SEMESTRE CON CRÉDITOS]]&gt;0,ROUND(AVERAGE(ActividadesCom[[#This Row],[VALOR NIVEL 5]],ActividadesCom[[#This Row],[VALOR NIVEL 4]],ActividadesCom[[#This Row],[VALOR NIVEL 3]],ActividadesCom[[#This Row],[VALOR NIVEL 2]],ActividadesCom[[#This Row],[VALOR NIVEL 1]]),0),"")</f>
        <v>3</v>
      </c>
      <c r="G2669" s="5" t="str">
        <f>IF(ActividadesCom[[#This Row],[PROMEDIO]]="","",IF(ActividadesCom[[#This Row],[PROMEDIO]]&gt;=4,"EXCELENTE",IF(ActividadesCom[[#This Row],[PROMEDIO]]&gt;=3,"NOTABLE",IF(ActividadesCom[[#This Row],[PROMEDIO]]&gt;=2,"BUENO",IF(ActividadesCom[[#This Row],[PROMEDIO]]=1,"SUFICIENTE","")))))</f>
        <v>NOTABLE</v>
      </c>
      <c r="H2669" s="5">
        <f>MAX(ActividadesCom[[#This Row],[PERÍODO 1]],ActividadesCom[[#This Row],[PERÍODO 2]],ActividadesCom[[#This Row],[PERÍODO 3]],ActividadesCom[[#This Row],[PERÍODO 4]],ActividadesCom[[#This Row],[PERÍODO 5]])</f>
        <v>20201</v>
      </c>
      <c r="I2669" s="6"/>
      <c r="J2669" s="5"/>
      <c r="K2669" s="5"/>
      <c r="L2669" s="5" t="str">
        <f>IF(ActividadesCom[[#This Row],[NIVEL 1]]&lt;&gt;0,VLOOKUP(ActividadesCom[[#This Row],[NIVEL 1]],Catálogo!A:B,2,FALSE),"")</f>
        <v/>
      </c>
      <c r="M2669" s="5"/>
      <c r="N2669" s="6"/>
      <c r="O2669" s="5"/>
      <c r="P2669" s="5"/>
      <c r="Q2669" s="5" t="str">
        <f>IF(ActividadesCom[[#This Row],[NIVEL 2]]&lt;&gt;0,VLOOKUP(ActividadesCom[[#This Row],[NIVEL 2]],Catálogo!A:B,2,FALSE),"")</f>
        <v/>
      </c>
      <c r="R2669" s="5"/>
      <c r="S2669" s="6"/>
      <c r="T2669" s="5"/>
      <c r="U2669" s="5"/>
      <c r="V2669" s="5" t="str">
        <f>IF(ActividadesCom[[#This Row],[NIVEL 3]]&lt;&gt;0,VLOOKUP(ActividadesCom[[#This Row],[NIVEL 3]],Catálogo!A:B,2,FALSE),"")</f>
        <v/>
      </c>
      <c r="W2669" s="5"/>
      <c r="X2669" s="9" t="s">
        <v>3002</v>
      </c>
      <c r="Y2669" s="8">
        <v>20201</v>
      </c>
      <c r="Z2669" s="5" t="s">
        <v>4009</v>
      </c>
      <c r="AA2669" s="5">
        <f>IF(ActividadesCom[[#This Row],[NIVEL 4]]&lt;&gt;0,VLOOKUP(ActividadesCom[[#This Row],[NIVEL 4]],Catálogo!A:B,2,FALSE),"")</f>
        <v>2</v>
      </c>
      <c r="AB2669" s="8">
        <v>1</v>
      </c>
      <c r="AC2669" s="6" t="s">
        <v>133</v>
      </c>
      <c r="AD2669" s="5">
        <v>20193</v>
      </c>
      <c r="AE2669" s="5" t="s">
        <v>4007</v>
      </c>
      <c r="AF2669" s="5">
        <f>IF(ActividadesCom[[#This Row],[NIVEL 5]]&lt;&gt;0,VLOOKUP(ActividadesCom[[#This Row],[NIVEL 5]],Catálogo!A:B,2,FALSE),"")</f>
        <v>4</v>
      </c>
      <c r="AG2669" s="5">
        <v>1</v>
      </c>
      <c r="AH2669" s="2"/>
    </row>
    <row r="2670" spans="1:34" ht="30" hidden="1" customHeight="1" x14ac:dyDescent="0.25">
      <c r="A2670" s="7">
        <v>19470171</v>
      </c>
      <c r="B2670" s="6" t="str">
        <f>VLOOKUP(ActividadesCom[[#This Row],[NO. DE CONTROL]],'LISTADO ESTUDIANTES'!A:C,2,FALSE)</f>
        <v xml:space="preserve">  OLAN JIMENEZ FELIPE ALEXANDER</v>
      </c>
      <c r="C2670" s="6" t="str">
        <f>VLOOKUP(ActividadesCom[[#This Row],[NO. DE CONTROL]],'LISTADO ESTUDIANTES'!A:C,3,FALSE)</f>
        <v>INGENIERIA QUIMICA</v>
      </c>
      <c r="D2670" s="5" t="str">
        <f>VLOOKUP(ActividadesCom[[#This Row],[NO. DE CONTROL]],'LISTADO ESTUDIANTES'!A:D,4,FALSE)</f>
        <v>EGRESADO(A)</v>
      </c>
      <c r="E2670" s="5">
        <f>SUM(ActividadesCom[[#This Row],[CRÉD. 1]],ActividadesCom[[#This Row],[CRÉD. 2]],ActividadesCom[[#This Row],[CRÉD. 3]],ActividadesCom[[#This Row],[CRÉD. 4]],ActividadesCom[[#This Row],[CRÉD. 5]])</f>
        <v>5</v>
      </c>
      <c r="F2670" s="17">
        <f>IF(ActividadesCom[[#This Row],[ÚLTIMO SEMESTRE CON CRÉDITOS]]&gt;0,ROUND(AVERAGE(ActividadesCom[[#This Row],[VALOR NIVEL 5]],ActividadesCom[[#This Row],[VALOR NIVEL 4]],ActividadesCom[[#This Row],[VALOR NIVEL 3]],ActividadesCom[[#This Row],[VALOR NIVEL 2]],ActividadesCom[[#This Row],[VALOR NIVEL 1]]),0),"")</f>
        <v>3</v>
      </c>
      <c r="G2670" s="5" t="str">
        <f>IF(ActividadesCom[[#This Row],[PROMEDIO]]="","",IF(ActividadesCom[[#This Row],[PROMEDIO]]&gt;=4,"EXCELENTE",IF(ActividadesCom[[#This Row],[PROMEDIO]]&gt;=3,"NOTABLE",IF(ActividadesCom[[#This Row],[PROMEDIO]]&gt;=2,"BUENO",IF(ActividadesCom[[#This Row],[PROMEDIO]]=1,"SUFICIENTE","")))))</f>
        <v>NOTABLE</v>
      </c>
      <c r="H2670" s="5">
        <f>MAX(ActividadesCom[[#This Row],[PERÍODO 1]],ActividadesCom[[#This Row],[PERÍODO 2]],ActividadesCom[[#This Row],[PERÍODO 3]],ActividadesCom[[#This Row],[PERÍODO 4]],ActividadesCom[[#This Row],[PERÍODO 5]])</f>
        <v>20221</v>
      </c>
      <c r="I2670" s="6" t="s">
        <v>4552</v>
      </c>
      <c r="J2670" s="5">
        <v>20211</v>
      </c>
      <c r="K2670" s="5" t="s">
        <v>4007</v>
      </c>
      <c r="L2670" s="5">
        <f>IF(ActividadesCom[[#This Row],[NIVEL 1]]&lt;&gt;0,VLOOKUP(ActividadesCom[[#This Row],[NIVEL 1]],Catálogo!A:B,2,FALSE),"")</f>
        <v>4</v>
      </c>
      <c r="M2670" s="5">
        <v>1</v>
      </c>
      <c r="N2670" s="6" t="s">
        <v>4559</v>
      </c>
      <c r="O2670" s="5">
        <v>20211</v>
      </c>
      <c r="P2670" s="5" t="s">
        <v>4007</v>
      </c>
      <c r="Q2670" s="5">
        <f>IF(ActividadesCom[[#This Row],[NIVEL 2]]&lt;&gt;0,VLOOKUP(ActividadesCom[[#This Row],[NIVEL 2]],Catálogo!A:B,2,FALSE),"")</f>
        <v>4</v>
      </c>
      <c r="R2670" s="5">
        <v>1</v>
      </c>
      <c r="S2670" s="6" t="s">
        <v>4911</v>
      </c>
      <c r="T2670" s="5">
        <v>20221</v>
      </c>
      <c r="U2670" s="5" t="s">
        <v>4008</v>
      </c>
      <c r="V2670" s="5">
        <f>IF(ActividadesCom[[#This Row],[NIVEL 3]]&lt;&gt;0,VLOOKUP(ActividadesCom[[#This Row],[NIVEL 3]],Catálogo!A:B,2,FALSE),"")</f>
        <v>3</v>
      </c>
      <c r="W2670" s="5">
        <v>1</v>
      </c>
      <c r="X2670" s="6" t="s">
        <v>5348</v>
      </c>
      <c r="Y2670" s="5">
        <v>20221</v>
      </c>
      <c r="Z2670" s="5" t="s">
        <v>4007</v>
      </c>
      <c r="AA2670" s="5">
        <f>IF(ActividadesCom[[#This Row],[NIVEL 4]]&lt;&gt;0,VLOOKUP(ActividadesCom[[#This Row],[NIVEL 4]],Catálogo!A:B,2,FALSE),"")</f>
        <v>4</v>
      </c>
      <c r="AB2670" s="5">
        <v>1</v>
      </c>
      <c r="AC2670" s="6" t="s">
        <v>133</v>
      </c>
      <c r="AD2670" s="5">
        <v>20193</v>
      </c>
      <c r="AE2670" s="5" t="s">
        <v>4009</v>
      </c>
      <c r="AF2670" s="5">
        <f>IF(ActividadesCom[[#This Row],[NIVEL 5]]&lt;&gt;0,VLOOKUP(ActividadesCom[[#This Row],[NIVEL 5]],Catálogo!A:B,2,FALSE),"")</f>
        <v>2</v>
      </c>
      <c r="AG2670" s="5">
        <v>1</v>
      </c>
      <c r="AH2670" s="2"/>
    </row>
    <row r="2671" spans="1:34" ht="30" hidden="1" customHeight="1" x14ac:dyDescent="0.25">
      <c r="A2671" s="7">
        <v>19470172</v>
      </c>
      <c r="B2671" s="6" t="str">
        <f>VLOOKUP(ActividadesCom[[#This Row],[NO. DE CONTROL]],'LISTADO ESTUDIANTES'!A:C,2,FALSE)</f>
        <v>EUAN CHABLE ORLANDO DANIEL</v>
      </c>
      <c r="C2671" s="6" t="str">
        <f>VLOOKUP(ActividadesCom[[#This Row],[NO. DE CONTROL]],'LISTADO ESTUDIANTES'!A:C,3,FALSE)</f>
        <v>INGENIERIA MECANICA</v>
      </c>
      <c r="D2671" s="5" t="str">
        <f>VLOOKUP(ActividadesCom[[#This Row],[NO. DE CONTROL]],'LISTADO ESTUDIANTES'!A:D,4,FALSE)</f>
        <v>EGRESADO(A)</v>
      </c>
      <c r="E2671" s="5">
        <f>SUM(ActividadesCom[[#This Row],[CRÉD. 1]],ActividadesCom[[#This Row],[CRÉD. 2]],ActividadesCom[[#This Row],[CRÉD. 3]],ActividadesCom[[#This Row],[CRÉD. 4]],ActividadesCom[[#This Row],[CRÉD. 5]])</f>
        <v>5</v>
      </c>
      <c r="F2671" s="17">
        <f>IF(ActividadesCom[[#This Row],[ÚLTIMO SEMESTRE CON CRÉDITOS]]&gt;0,ROUND(AVERAGE(ActividadesCom[[#This Row],[VALOR NIVEL 5]],ActividadesCom[[#This Row],[VALOR NIVEL 4]],ActividadesCom[[#This Row],[VALOR NIVEL 3]],ActividadesCom[[#This Row],[VALOR NIVEL 2]],ActividadesCom[[#This Row],[VALOR NIVEL 1]]),0),"")</f>
        <v>4</v>
      </c>
      <c r="G2671" s="5" t="str">
        <f>IF(ActividadesCom[[#This Row],[PROMEDIO]]="","",IF(ActividadesCom[[#This Row],[PROMEDIO]]&gt;=4,"EXCELENTE",IF(ActividadesCom[[#This Row],[PROMEDIO]]&gt;=3,"NOTABLE",IF(ActividadesCom[[#This Row],[PROMEDIO]]&gt;=2,"BUENO",IF(ActividadesCom[[#This Row],[PROMEDIO]]=1,"SUFICIENTE","")))))</f>
        <v>EXCELENTE</v>
      </c>
      <c r="H2671" s="5">
        <f>MAX(ActividadesCom[[#This Row],[PERÍODO 1]],ActividadesCom[[#This Row],[PERÍODO 2]],ActividadesCom[[#This Row],[PERÍODO 3]],ActividadesCom[[#This Row],[PERÍODO 4]],ActividadesCom[[#This Row],[PERÍODO 5]])</f>
        <v>20221</v>
      </c>
      <c r="I2671" s="6" t="s">
        <v>5805</v>
      </c>
      <c r="J2671" s="5">
        <v>20213</v>
      </c>
      <c r="K2671" s="5" t="s">
        <v>4007</v>
      </c>
      <c r="L2671" s="5">
        <f>IF(ActividadesCom[[#This Row],[NIVEL 1]]&lt;&gt;0,VLOOKUP(ActividadesCom[[#This Row],[NIVEL 1]],Catálogo!A:B,2,FALSE),"")</f>
        <v>4</v>
      </c>
      <c r="M2671" s="5">
        <v>1</v>
      </c>
      <c r="N2671" s="6" t="s">
        <v>4911</v>
      </c>
      <c r="O2671" s="5">
        <v>20221</v>
      </c>
      <c r="P2671" s="5" t="s">
        <v>4008</v>
      </c>
      <c r="Q2671" s="5">
        <f>IF(ActividadesCom[[#This Row],[NIVEL 2]]&lt;&gt;0,VLOOKUP(ActividadesCom[[#This Row],[NIVEL 2]],Catálogo!A:B,2,FALSE),"")</f>
        <v>3</v>
      </c>
      <c r="R2671" s="5">
        <v>1</v>
      </c>
      <c r="S2671" s="6" t="s">
        <v>5638</v>
      </c>
      <c r="T2671" s="5">
        <v>20221</v>
      </c>
      <c r="U2671" s="5" t="s">
        <v>4008</v>
      </c>
      <c r="V2671" s="5">
        <f>IF(ActividadesCom[[#This Row],[NIVEL 3]]&lt;&gt;0,VLOOKUP(ActividadesCom[[#This Row],[NIVEL 3]],Catálogo!A:B,2,FALSE),"")</f>
        <v>3</v>
      </c>
      <c r="W2671" s="5">
        <v>1</v>
      </c>
      <c r="X2671" s="6" t="s">
        <v>3042</v>
      </c>
      <c r="Y2671" s="5">
        <v>20201</v>
      </c>
      <c r="Z2671" s="5" t="s">
        <v>4007</v>
      </c>
      <c r="AA2671" s="5">
        <f>IF(ActividadesCom[[#This Row],[NIVEL 4]]&lt;&gt;0,VLOOKUP(ActividadesCom[[#This Row],[NIVEL 4]],Catálogo!A:B,2,FALSE),"")</f>
        <v>4</v>
      </c>
      <c r="AB2671" s="5">
        <v>1</v>
      </c>
      <c r="AC2671" s="6" t="s">
        <v>25</v>
      </c>
      <c r="AD2671" s="5">
        <v>20193</v>
      </c>
      <c r="AE2671" s="5" t="s">
        <v>4007</v>
      </c>
      <c r="AF2671" s="5">
        <f>IF(ActividadesCom[[#This Row],[NIVEL 5]]&lt;&gt;0,VLOOKUP(ActividadesCom[[#This Row],[NIVEL 5]],Catálogo!A:B,2,FALSE),"")</f>
        <v>4</v>
      </c>
      <c r="AG2671" s="5">
        <v>1</v>
      </c>
      <c r="AH2671" s="2"/>
    </row>
    <row r="2672" spans="1:34" ht="30" hidden="1" customHeight="1" x14ac:dyDescent="0.25">
      <c r="A2672" s="7">
        <v>19470173</v>
      </c>
      <c r="B2672" s="6" t="str">
        <f>VLOOKUP(ActividadesCom[[#This Row],[NO. DE CONTROL]],'LISTADO ESTUDIANTES'!A:C,2,FALSE)</f>
        <v>CHI BAUTISTA FRANCISCO MANUEL</v>
      </c>
      <c r="C2672" s="6" t="str">
        <f>VLOOKUP(ActividadesCom[[#This Row],[NO. DE CONTROL]],'LISTADO ESTUDIANTES'!A:C,3,FALSE)</f>
        <v>INGENIERIA EN SISTEMAS COMPUTACIONALES</v>
      </c>
      <c r="D2672" s="5" t="str">
        <f>VLOOKUP(ActividadesCom[[#This Row],[NO. DE CONTROL]],'LISTADO ESTUDIANTES'!A:D,4,FALSE)</f>
        <v>EGRESADO(A)</v>
      </c>
      <c r="E2672" s="5">
        <f>SUM(ActividadesCom[[#This Row],[CRÉD. 1]],ActividadesCom[[#This Row],[CRÉD. 2]],ActividadesCom[[#This Row],[CRÉD. 3]],ActividadesCom[[#This Row],[CRÉD. 4]],ActividadesCom[[#This Row],[CRÉD. 5]])</f>
        <v>0</v>
      </c>
      <c r="F2672" s="17" t="str">
        <f>IF(ActividadesCom[[#This Row],[ÚLTIMO SEMESTRE CON CRÉDITOS]]&gt;0,ROUND(AVERAGE(ActividadesCom[[#This Row],[VALOR NIVEL 5]],ActividadesCom[[#This Row],[VALOR NIVEL 4]],ActividadesCom[[#This Row],[VALOR NIVEL 3]],ActividadesCom[[#This Row],[VALOR NIVEL 2]],ActividadesCom[[#This Row],[VALOR NIVEL 1]]),0),"")</f>
        <v/>
      </c>
      <c r="G2672" s="5" t="str">
        <f>IF(ActividadesCom[[#This Row],[PROMEDIO]]="","",IF(ActividadesCom[[#This Row],[PROMEDIO]]&gt;=4,"EXCELENTE",IF(ActividadesCom[[#This Row],[PROMEDIO]]&gt;=3,"NOTABLE",IF(ActividadesCom[[#This Row],[PROMEDIO]]&gt;=2,"BUENO",IF(ActividadesCom[[#This Row],[PROMEDIO]]=1,"SUFICIENTE","")))))</f>
        <v/>
      </c>
      <c r="H2672" s="5">
        <f>MAX(ActividadesCom[[#This Row],[PERÍODO 1]],ActividadesCom[[#This Row],[PERÍODO 2]],ActividadesCom[[#This Row],[PERÍODO 3]],ActividadesCom[[#This Row],[PERÍODO 4]],ActividadesCom[[#This Row],[PERÍODO 5]])</f>
        <v>0</v>
      </c>
      <c r="I2672" s="6"/>
      <c r="J2672" s="5"/>
      <c r="K2672" s="5"/>
      <c r="L2672" s="5" t="str">
        <f>IF(ActividadesCom[[#This Row],[NIVEL 1]]&lt;&gt;0,VLOOKUP(ActividadesCom[[#This Row],[NIVEL 1]],Catálogo!A:B,2,FALSE),"")</f>
        <v/>
      </c>
      <c r="M2672" s="5"/>
      <c r="N2672" s="6"/>
      <c r="O2672" s="5"/>
      <c r="P2672" s="5"/>
      <c r="Q2672" s="5" t="str">
        <f>IF(ActividadesCom[[#This Row],[NIVEL 2]]&lt;&gt;0,VLOOKUP(ActividadesCom[[#This Row],[NIVEL 2]],Catálogo!A:B,2,FALSE),"")</f>
        <v/>
      </c>
      <c r="R2672" s="5"/>
      <c r="S2672" s="6"/>
      <c r="T2672" s="5"/>
      <c r="U2672" s="5"/>
      <c r="V2672" s="5" t="str">
        <f>IF(ActividadesCom[[#This Row],[NIVEL 3]]&lt;&gt;0,VLOOKUP(ActividadesCom[[#This Row],[NIVEL 3]],Catálogo!A:B,2,FALSE),"")</f>
        <v/>
      </c>
      <c r="W2672" s="5"/>
      <c r="X2672" s="6"/>
      <c r="Y2672" s="5"/>
      <c r="Z2672" s="5"/>
      <c r="AA2672" s="5" t="str">
        <f>IF(ActividadesCom[[#This Row],[NIVEL 4]]&lt;&gt;0,VLOOKUP(ActividadesCom[[#This Row],[NIVEL 4]],Catálogo!A:B,2,FALSE),"")</f>
        <v/>
      </c>
      <c r="AB2672" s="5"/>
      <c r="AC2672" s="6"/>
      <c r="AD2672" s="5"/>
      <c r="AE2672" s="5"/>
      <c r="AF2672" s="5" t="str">
        <f>IF(ActividadesCom[[#This Row],[NIVEL 5]]&lt;&gt;0,VLOOKUP(ActividadesCom[[#This Row],[NIVEL 5]],Catálogo!A:B,2,FALSE),"")</f>
        <v/>
      </c>
      <c r="AG2672" s="5"/>
      <c r="AH2672" s="2"/>
    </row>
    <row r="2673" spans="1:34" ht="30" hidden="1" customHeight="1" x14ac:dyDescent="0.25">
      <c r="A2673" s="7">
        <v>19470174</v>
      </c>
      <c r="B2673" s="6" t="str">
        <f>VLOOKUP(ActividadesCom[[#This Row],[NO. DE CONTROL]],'LISTADO ESTUDIANTES'!A:C,2,FALSE)</f>
        <v>TAPIA MEDINA TERESITA DE JESUS</v>
      </c>
      <c r="C2673" s="6" t="str">
        <f>VLOOKUP(ActividadesCom[[#This Row],[NO. DE CONTROL]],'LISTADO ESTUDIANTES'!A:C,3,FALSE)</f>
        <v>INGENIERIA QUIMICA</v>
      </c>
      <c r="D2673" s="5" t="str">
        <f>VLOOKUP(ActividadesCom[[#This Row],[NO. DE CONTROL]],'LISTADO ESTUDIANTES'!A:D,4,FALSE)</f>
        <v>EGRESADO(A)</v>
      </c>
      <c r="E2673" s="5">
        <f>SUM(ActividadesCom[[#This Row],[CRÉD. 1]],ActividadesCom[[#This Row],[CRÉD. 2]],ActividadesCom[[#This Row],[CRÉD. 3]],ActividadesCom[[#This Row],[CRÉD. 4]],ActividadesCom[[#This Row],[CRÉD. 5]])</f>
        <v>5</v>
      </c>
      <c r="F2673" s="17">
        <f>IF(ActividadesCom[[#This Row],[ÚLTIMO SEMESTRE CON CRÉDITOS]]&gt;0,ROUND(AVERAGE(ActividadesCom[[#This Row],[VALOR NIVEL 5]],ActividadesCom[[#This Row],[VALOR NIVEL 4]],ActividadesCom[[#This Row],[VALOR NIVEL 3]],ActividadesCom[[#This Row],[VALOR NIVEL 2]],ActividadesCom[[#This Row],[VALOR NIVEL 1]]),0),"")</f>
        <v>3</v>
      </c>
      <c r="G2673" s="5" t="str">
        <f>IF(ActividadesCom[[#This Row],[PROMEDIO]]="","",IF(ActividadesCom[[#This Row],[PROMEDIO]]&gt;=4,"EXCELENTE",IF(ActividadesCom[[#This Row],[PROMEDIO]]&gt;=3,"NOTABLE",IF(ActividadesCom[[#This Row],[PROMEDIO]]&gt;=2,"BUENO",IF(ActividadesCom[[#This Row],[PROMEDIO]]=1,"SUFICIENTE","")))))</f>
        <v>NOTABLE</v>
      </c>
      <c r="H2673" s="5">
        <f>MAX(ActividadesCom[[#This Row],[PERÍODO 1]],ActividadesCom[[#This Row],[PERÍODO 2]],ActividadesCom[[#This Row],[PERÍODO 3]],ActividadesCom[[#This Row],[PERÍODO 4]],ActividadesCom[[#This Row],[PERÍODO 5]])</f>
        <v>20221</v>
      </c>
      <c r="I2673" s="6" t="s">
        <v>4552</v>
      </c>
      <c r="J2673" s="5">
        <v>20211</v>
      </c>
      <c r="K2673" s="5" t="s">
        <v>4007</v>
      </c>
      <c r="L2673" s="5">
        <f>IF(ActividadesCom[[#This Row],[NIVEL 1]]&lt;&gt;0,VLOOKUP(ActividadesCom[[#This Row],[NIVEL 1]],Catálogo!A:B,2,FALSE),"")</f>
        <v>4</v>
      </c>
      <c r="M2673" s="5">
        <v>1</v>
      </c>
      <c r="N2673" s="6" t="s">
        <v>4559</v>
      </c>
      <c r="O2673" s="5">
        <v>20211</v>
      </c>
      <c r="P2673" s="5" t="s">
        <v>4007</v>
      </c>
      <c r="Q2673" s="5">
        <f>IF(ActividadesCom[[#This Row],[NIVEL 2]]&lt;&gt;0,VLOOKUP(ActividadesCom[[#This Row],[NIVEL 2]],Catálogo!A:B,2,FALSE),"")</f>
        <v>4</v>
      </c>
      <c r="R2673" s="5">
        <v>1</v>
      </c>
      <c r="S2673" s="6" t="s">
        <v>5347</v>
      </c>
      <c r="T2673" s="5">
        <v>20221</v>
      </c>
      <c r="U2673" s="5" t="s">
        <v>4007</v>
      </c>
      <c r="V2673" s="5">
        <f>IF(ActividadesCom[[#This Row],[NIVEL 3]]&lt;&gt;0,VLOOKUP(ActividadesCom[[#This Row],[NIVEL 3]],Catálogo!A:B,2,FALSE),"")</f>
        <v>4</v>
      </c>
      <c r="W2673" s="5">
        <v>1</v>
      </c>
      <c r="X2673" s="6" t="s">
        <v>4278</v>
      </c>
      <c r="Y2673" s="5">
        <v>20203</v>
      </c>
      <c r="Z2673" s="5" t="s">
        <v>4008</v>
      </c>
      <c r="AA2673" s="5">
        <f>IF(ActividadesCom[[#This Row],[NIVEL 4]]&lt;&gt;0,VLOOKUP(ActividadesCom[[#This Row],[NIVEL 4]],Catálogo!A:B,2,FALSE),"")</f>
        <v>3</v>
      </c>
      <c r="AB2673" s="5">
        <v>1</v>
      </c>
      <c r="AC2673" s="6" t="s">
        <v>37</v>
      </c>
      <c r="AD2673" s="5">
        <v>20193</v>
      </c>
      <c r="AE2673" s="5" t="s">
        <v>4009</v>
      </c>
      <c r="AF2673" s="5">
        <f>IF(ActividadesCom[[#This Row],[NIVEL 5]]&lt;&gt;0,VLOOKUP(ActividadesCom[[#This Row],[NIVEL 5]],Catálogo!A:B,2,FALSE),"")</f>
        <v>2</v>
      </c>
      <c r="AG2673" s="5">
        <v>1</v>
      </c>
      <c r="AH2673" s="2"/>
    </row>
    <row r="2674" spans="1:34" ht="30" hidden="1" customHeight="1" x14ac:dyDescent="0.25">
      <c r="A2674" s="7">
        <v>19470175</v>
      </c>
      <c r="B2674" s="6" t="str">
        <f>VLOOKUP(ActividadesCom[[#This Row],[NO. DE CONTROL]],'LISTADO ESTUDIANTES'!A:C,2,FALSE)</f>
        <v>QUIJANO SANCHEZ MARTHA GEORGINA</v>
      </c>
      <c r="C2674" s="6" t="str">
        <f>VLOOKUP(ActividadesCom[[#This Row],[NO. DE CONTROL]],'LISTADO ESTUDIANTES'!A:C,3,FALSE)</f>
        <v>INGENIERIA EN ADMINISTRACION</v>
      </c>
      <c r="D2674" s="5" t="str">
        <f>VLOOKUP(ActividadesCom[[#This Row],[NO. DE CONTROL]],'LISTADO ESTUDIANTES'!A:D,4,FALSE)</f>
        <v>EGRESADO(A)</v>
      </c>
      <c r="E2674" s="5">
        <f>SUM(ActividadesCom[[#This Row],[CRÉD. 1]],ActividadesCom[[#This Row],[CRÉD. 2]],ActividadesCom[[#This Row],[CRÉD. 3]],ActividadesCom[[#This Row],[CRÉD. 4]],ActividadesCom[[#This Row],[CRÉD. 5]])</f>
        <v>5</v>
      </c>
      <c r="F2674" s="17">
        <f>IF(ActividadesCom[[#This Row],[ÚLTIMO SEMESTRE CON CRÉDITOS]]&gt;0,ROUND(AVERAGE(ActividadesCom[[#This Row],[VALOR NIVEL 5]],ActividadesCom[[#This Row],[VALOR NIVEL 4]],ActividadesCom[[#This Row],[VALOR NIVEL 3]],ActividadesCom[[#This Row],[VALOR NIVEL 2]],ActividadesCom[[#This Row],[VALOR NIVEL 1]]),0),"")</f>
        <v>3</v>
      </c>
      <c r="G2674" s="5" t="str">
        <f>IF(ActividadesCom[[#This Row],[PROMEDIO]]="","",IF(ActividadesCom[[#This Row],[PROMEDIO]]&gt;=4,"EXCELENTE",IF(ActividadesCom[[#This Row],[PROMEDIO]]&gt;=3,"NOTABLE",IF(ActividadesCom[[#This Row],[PROMEDIO]]&gt;=2,"BUENO",IF(ActividadesCom[[#This Row],[PROMEDIO]]=1,"SUFICIENTE","")))))</f>
        <v>NOTABLE</v>
      </c>
      <c r="H2674" s="5">
        <f>MAX(ActividadesCom[[#This Row],[PERÍODO 1]],ActividadesCom[[#This Row],[PERÍODO 2]],ActividadesCom[[#This Row],[PERÍODO 3]],ActividadesCom[[#This Row],[PERÍODO 4]],ActividadesCom[[#This Row],[PERÍODO 5]])</f>
        <v>20221</v>
      </c>
      <c r="I2674" s="6" t="s">
        <v>34</v>
      </c>
      <c r="J2674" s="5">
        <v>20213</v>
      </c>
      <c r="K2674" s="5" t="s">
        <v>4007</v>
      </c>
      <c r="L2674" s="5">
        <f>IF(ActividadesCom[[#This Row],[NIVEL 1]]&lt;&gt;0,VLOOKUP(ActividadesCom[[#This Row],[NIVEL 1]],Catálogo!A:B,2,FALSE),"")</f>
        <v>4</v>
      </c>
      <c r="M2674" s="5">
        <v>1</v>
      </c>
      <c r="N2674" s="6" t="s">
        <v>5636</v>
      </c>
      <c r="O2674" s="5">
        <v>20221</v>
      </c>
      <c r="P2674" s="5" t="s">
        <v>4009</v>
      </c>
      <c r="Q2674" s="5">
        <f>IF(ActividadesCom[[#This Row],[NIVEL 2]]&lt;&gt;0,VLOOKUP(ActividadesCom[[#This Row],[NIVEL 2]],Catálogo!A:B,2,FALSE),"")</f>
        <v>2</v>
      </c>
      <c r="R2674" s="5">
        <v>1</v>
      </c>
      <c r="S2674" s="6" t="s">
        <v>5695</v>
      </c>
      <c r="T2674" s="5">
        <v>20213</v>
      </c>
      <c r="U2674" s="5" t="s">
        <v>4008</v>
      </c>
      <c r="V2674" s="5">
        <f>IF(ActividadesCom[[#This Row],[NIVEL 3]]&lt;&gt;0,VLOOKUP(ActividadesCom[[#This Row],[NIVEL 3]],Catálogo!A:B,2,FALSE),"")</f>
        <v>3</v>
      </c>
      <c r="W2674" s="5">
        <v>1</v>
      </c>
      <c r="X2674" s="6" t="s">
        <v>3256</v>
      </c>
      <c r="Y2674" s="5">
        <v>20201</v>
      </c>
      <c r="Z2674" s="5" t="s">
        <v>4008</v>
      </c>
      <c r="AA2674" s="5">
        <f>IF(ActividadesCom[[#This Row],[NIVEL 4]]&lt;&gt;0,VLOOKUP(ActividadesCom[[#This Row],[NIVEL 4]],Catálogo!A:B,2,FALSE),"")</f>
        <v>3</v>
      </c>
      <c r="AB2674" s="5">
        <v>1</v>
      </c>
      <c r="AC2674" s="6" t="s">
        <v>34</v>
      </c>
      <c r="AD2674" s="5">
        <v>20193</v>
      </c>
      <c r="AE2674" s="5" t="s">
        <v>4007</v>
      </c>
      <c r="AF2674" s="5">
        <f>IF(ActividadesCom[[#This Row],[NIVEL 5]]&lt;&gt;0,VLOOKUP(ActividadesCom[[#This Row],[NIVEL 5]],Catálogo!A:B,2,FALSE),"")</f>
        <v>4</v>
      </c>
      <c r="AG2674" s="5">
        <v>1</v>
      </c>
      <c r="AH2674" s="2"/>
    </row>
    <row r="2675" spans="1:34" ht="30" hidden="1" customHeight="1" x14ac:dyDescent="0.25">
      <c r="A2675" s="7">
        <v>19470176</v>
      </c>
      <c r="B2675" s="6" t="str">
        <f>VLOOKUP(ActividadesCom[[#This Row],[NO. DE CONTROL]],'LISTADO ESTUDIANTES'!A:C,2,FALSE)</f>
        <v>VAZQUEZ PEREZ JOSE ERIK</v>
      </c>
      <c r="C2675" s="6" t="str">
        <f>VLOOKUP(ActividadesCom[[#This Row],[NO. DE CONTROL]],'LISTADO ESTUDIANTES'!A:C,3,FALSE)</f>
        <v>INGENIERIA AMBIENTAL</v>
      </c>
      <c r="D2675" s="5" t="str">
        <f>VLOOKUP(ActividadesCom[[#This Row],[NO. DE CONTROL]],'LISTADO ESTUDIANTES'!A:D,4,FALSE)</f>
        <v>EGRESADO(A)</v>
      </c>
      <c r="E2675" s="5">
        <f>SUM(ActividadesCom[[#This Row],[CRÉD. 1]],ActividadesCom[[#This Row],[CRÉD. 2]],ActividadesCom[[#This Row],[CRÉD. 3]],ActividadesCom[[#This Row],[CRÉD. 4]],ActividadesCom[[#This Row],[CRÉD. 5]])</f>
        <v>0</v>
      </c>
      <c r="F2675" s="17" t="str">
        <f>IF(ActividadesCom[[#This Row],[ÚLTIMO SEMESTRE CON CRÉDITOS]]&gt;0,ROUND(AVERAGE(ActividadesCom[[#This Row],[VALOR NIVEL 5]],ActividadesCom[[#This Row],[VALOR NIVEL 4]],ActividadesCom[[#This Row],[VALOR NIVEL 3]],ActividadesCom[[#This Row],[VALOR NIVEL 2]],ActividadesCom[[#This Row],[VALOR NIVEL 1]]),0),"")</f>
        <v/>
      </c>
      <c r="G2675" s="5" t="str">
        <f>IF(ActividadesCom[[#This Row],[PROMEDIO]]="","",IF(ActividadesCom[[#This Row],[PROMEDIO]]&gt;=4,"EXCELENTE",IF(ActividadesCom[[#This Row],[PROMEDIO]]&gt;=3,"NOTABLE",IF(ActividadesCom[[#This Row],[PROMEDIO]]&gt;=2,"BUENO",IF(ActividadesCom[[#This Row],[PROMEDIO]]=1,"SUFICIENTE","")))))</f>
        <v/>
      </c>
      <c r="H2675" s="5">
        <f>MAX(ActividadesCom[[#This Row],[PERÍODO 1]],ActividadesCom[[#This Row],[PERÍODO 2]],ActividadesCom[[#This Row],[PERÍODO 3]],ActividadesCom[[#This Row],[PERÍODO 4]],ActividadesCom[[#This Row],[PERÍODO 5]])</f>
        <v>0</v>
      </c>
      <c r="I2675" s="6"/>
      <c r="J2675" s="5"/>
      <c r="K2675" s="5"/>
      <c r="L2675" s="5" t="str">
        <f>IF(ActividadesCom[[#This Row],[NIVEL 1]]&lt;&gt;0,VLOOKUP(ActividadesCom[[#This Row],[NIVEL 1]],Catálogo!A:B,2,FALSE),"")</f>
        <v/>
      </c>
      <c r="M2675" s="5"/>
      <c r="N2675" s="6"/>
      <c r="O2675" s="5"/>
      <c r="P2675" s="5"/>
      <c r="Q2675" s="5" t="str">
        <f>IF(ActividadesCom[[#This Row],[NIVEL 2]]&lt;&gt;0,VLOOKUP(ActividadesCom[[#This Row],[NIVEL 2]],Catálogo!A:B,2,FALSE),"")</f>
        <v/>
      </c>
      <c r="R2675" s="5"/>
      <c r="S2675" s="6"/>
      <c r="T2675" s="5"/>
      <c r="U2675" s="5"/>
      <c r="V2675" s="5" t="str">
        <f>IF(ActividadesCom[[#This Row],[NIVEL 3]]&lt;&gt;0,VLOOKUP(ActividadesCom[[#This Row],[NIVEL 3]],Catálogo!A:B,2,FALSE),"")</f>
        <v/>
      </c>
      <c r="W2675" s="5"/>
      <c r="X2675" s="9"/>
      <c r="Y2675" s="8"/>
      <c r="Z2675" s="8"/>
      <c r="AA2675" s="5" t="str">
        <f>IF(ActividadesCom[[#This Row],[NIVEL 4]]&lt;&gt;0,VLOOKUP(ActividadesCom[[#This Row],[NIVEL 4]],Catálogo!A:B,2,FALSE),"")</f>
        <v/>
      </c>
      <c r="AB2675" s="8"/>
      <c r="AC2675" s="6"/>
      <c r="AD2675" s="5"/>
      <c r="AE2675" s="5"/>
      <c r="AF2675" s="5" t="str">
        <f>IF(ActividadesCom[[#This Row],[NIVEL 5]]&lt;&gt;0,VLOOKUP(ActividadesCom[[#This Row],[NIVEL 5]],Catálogo!A:B,2,FALSE),"")</f>
        <v/>
      </c>
      <c r="AG2675" s="5"/>
      <c r="AH2675" s="2"/>
    </row>
    <row r="2676" spans="1:34" ht="30" hidden="1" customHeight="1" x14ac:dyDescent="0.25">
      <c r="A2676" s="7">
        <v>19470177</v>
      </c>
      <c r="B2676" s="6" t="str">
        <f>VLOOKUP(ActividadesCom[[#This Row],[NO. DE CONTROL]],'LISTADO ESTUDIANTES'!A:C,2,FALSE)</f>
        <v>TREJO CHI EMMANUEL WIYIBALDO</v>
      </c>
      <c r="C2676" s="6" t="str">
        <f>VLOOKUP(ActividadesCom[[#This Row],[NO. DE CONTROL]],'LISTADO ESTUDIANTES'!A:C,3,FALSE)</f>
        <v>INGENIERIA CIVIL</v>
      </c>
      <c r="D2676" s="5" t="str">
        <f>VLOOKUP(ActividadesCom[[#This Row],[NO. DE CONTROL]],'LISTADO ESTUDIANTES'!A:D,4,FALSE)</f>
        <v>EGRESADO(A)</v>
      </c>
      <c r="E2676" s="5">
        <f>SUM(ActividadesCom[[#This Row],[CRÉD. 1]],ActividadesCom[[#This Row],[CRÉD. 2]],ActividadesCom[[#This Row],[CRÉD. 3]],ActividadesCom[[#This Row],[CRÉD. 4]],ActividadesCom[[#This Row],[CRÉD. 5]])</f>
        <v>2</v>
      </c>
      <c r="F2676" s="17">
        <f>IF(ActividadesCom[[#This Row],[ÚLTIMO SEMESTRE CON CRÉDITOS]]&gt;0,ROUND(AVERAGE(ActividadesCom[[#This Row],[VALOR NIVEL 5]],ActividadesCom[[#This Row],[VALOR NIVEL 4]],ActividadesCom[[#This Row],[VALOR NIVEL 3]],ActividadesCom[[#This Row],[VALOR NIVEL 2]],ActividadesCom[[#This Row],[VALOR NIVEL 1]]),0),"")</f>
        <v>3</v>
      </c>
      <c r="G2676" s="5" t="str">
        <f>IF(ActividadesCom[[#This Row],[PROMEDIO]]="","",IF(ActividadesCom[[#This Row],[PROMEDIO]]&gt;=4,"EXCELENTE",IF(ActividadesCom[[#This Row],[PROMEDIO]]&gt;=3,"NOTABLE",IF(ActividadesCom[[#This Row],[PROMEDIO]]&gt;=2,"BUENO",IF(ActividadesCom[[#This Row],[PROMEDIO]]=1,"SUFICIENTE","")))))</f>
        <v>NOTABLE</v>
      </c>
      <c r="H2676" s="5">
        <f>MAX(ActividadesCom[[#This Row],[PERÍODO 1]],ActividadesCom[[#This Row],[PERÍODO 2]],ActividadesCom[[#This Row],[PERÍODO 3]],ActividadesCom[[#This Row],[PERÍODO 4]],ActividadesCom[[#This Row],[PERÍODO 5]])</f>
        <v>20241</v>
      </c>
      <c r="I2676" s="6" t="s">
        <v>6340</v>
      </c>
      <c r="J2676" s="5">
        <v>20241</v>
      </c>
      <c r="K2676" s="5" t="s">
        <v>4007</v>
      </c>
      <c r="L2676" s="5">
        <f>IF(ActividadesCom[[#This Row],[NIVEL 1]]&lt;&gt;0,VLOOKUP(ActividadesCom[[#This Row],[NIVEL 1]],Catálogo!A:B,2,FALSE),"")</f>
        <v>4</v>
      </c>
      <c r="M2676" s="5">
        <v>1</v>
      </c>
      <c r="N2676" s="6" t="s">
        <v>316</v>
      </c>
      <c r="O2676" s="5">
        <v>20223</v>
      </c>
      <c r="P2676" s="5" t="s">
        <v>4008</v>
      </c>
      <c r="Q2676" s="5">
        <f>IF(ActividadesCom[[#This Row],[NIVEL 2]]&lt;&gt;0,VLOOKUP(ActividadesCom[[#This Row],[NIVEL 2]],Catálogo!A:B,2,FALSE),"")</f>
        <v>3</v>
      </c>
      <c r="R2676" s="5">
        <v>1</v>
      </c>
      <c r="S2676" s="6" t="s">
        <v>4476</v>
      </c>
      <c r="T2676" s="5">
        <v>20211</v>
      </c>
      <c r="U2676" s="5" t="s">
        <v>4009</v>
      </c>
      <c r="V2676" s="5">
        <f>IF(ActividadesCom[[#This Row],[NIVEL 3]]&lt;&gt;0,VLOOKUP(ActividadesCom[[#This Row],[NIVEL 3]],Catálogo!A:B,2,FALSE),"")</f>
        <v>2</v>
      </c>
      <c r="W2676" s="5"/>
      <c r="X2676" s="6" t="s">
        <v>2180</v>
      </c>
      <c r="Y2676" s="5">
        <v>20201</v>
      </c>
      <c r="Z2676" s="5" t="s">
        <v>4008</v>
      </c>
      <c r="AA2676" s="5">
        <f>IF(ActividadesCom[[#This Row],[NIVEL 4]]&lt;&gt;0,VLOOKUP(ActividadesCom[[#This Row],[NIVEL 4]],Catálogo!A:B,2,FALSE),"")</f>
        <v>3</v>
      </c>
      <c r="AB2676" s="5"/>
      <c r="AC2676" s="6" t="s">
        <v>5374</v>
      </c>
      <c r="AD2676" s="5">
        <v>20221</v>
      </c>
      <c r="AE2676" s="5" t="s">
        <v>4007</v>
      </c>
      <c r="AF2676" s="5">
        <f>IF(ActividadesCom[[#This Row],[NIVEL 5]]&lt;&gt;0,VLOOKUP(ActividadesCom[[#This Row],[NIVEL 5]],Catálogo!A:B,2,FALSE),"")</f>
        <v>4</v>
      </c>
      <c r="AG2676" s="5"/>
      <c r="AH2676" s="2"/>
    </row>
    <row r="2677" spans="1:34" ht="30" hidden="1" customHeight="1" x14ac:dyDescent="0.25">
      <c r="A2677" s="7">
        <v>19470178</v>
      </c>
      <c r="B2677" s="6" t="str">
        <f>VLOOKUP(ActividadesCom[[#This Row],[NO. DE CONTROL]],'LISTADO ESTUDIANTES'!A:C,2,FALSE)</f>
        <v>CHAN SOLIS JUAN PABLO</v>
      </c>
      <c r="C2677" s="6" t="str">
        <f>VLOOKUP(ActividadesCom[[#This Row],[NO. DE CONTROL]],'LISTADO ESTUDIANTES'!A:C,3,FALSE)</f>
        <v>INGENIERIA MECANICA</v>
      </c>
      <c r="D2677" s="5" t="str">
        <f>VLOOKUP(ActividadesCom[[#This Row],[NO. DE CONTROL]],'LISTADO ESTUDIANTES'!A:D,4,FALSE)</f>
        <v>EGRESADO(A)</v>
      </c>
      <c r="E2677" s="5">
        <f>SUM(ActividadesCom[[#This Row],[CRÉD. 1]],ActividadesCom[[#This Row],[CRÉD. 2]],ActividadesCom[[#This Row],[CRÉD. 3]],ActividadesCom[[#This Row],[CRÉD. 4]],ActividadesCom[[#This Row],[CRÉD. 5]])</f>
        <v>5</v>
      </c>
      <c r="F2677" s="17">
        <f>IF(ActividadesCom[[#This Row],[ÚLTIMO SEMESTRE CON CRÉDITOS]]&gt;0,ROUND(AVERAGE(ActividadesCom[[#This Row],[VALOR NIVEL 5]],ActividadesCom[[#This Row],[VALOR NIVEL 4]],ActividadesCom[[#This Row],[VALOR NIVEL 3]],ActividadesCom[[#This Row],[VALOR NIVEL 2]],ActividadesCom[[#This Row],[VALOR NIVEL 1]]),0),"")</f>
        <v>3</v>
      </c>
      <c r="G2677" s="5" t="str">
        <f>IF(ActividadesCom[[#This Row],[PROMEDIO]]="","",IF(ActividadesCom[[#This Row],[PROMEDIO]]&gt;=4,"EXCELENTE",IF(ActividadesCom[[#This Row],[PROMEDIO]]&gt;=3,"NOTABLE",IF(ActividadesCom[[#This Row],[PROMEDIO]]&gt;=2,"BUENO",IF(ActividadesCom[[#This Row],[PROMEDIO]]=1,"SUFICIENTE","")))))</f>
        <v>NOTABLE</v>
      </c>
      <c r="H2677" s="5">
        <f>MAX(ActividadesCom[[#This Row],[PERÍODO 1]],ActividadesCom[[#This Row],[PERÍODO 2]],ActividadesCom[[#This Row],[PERÍODO 3]],ActividadesCom[[#This Row],[PERÍODO 4]],ActividadesCom[[#This Row],[PERÍODO 5]])</f>
        <v>20223</v>
      </c>
      <c r="I2677" s="6" t="s">
        <v>11</v>
      </c>
      <c r="J2677" s="5">
        <v>20193</v>
      </c>
      <c r="K2677" s="5" t="s">
        <v>4008</v>
      </c>
      <c r="L2677" s="5">
        <f>IF(ActividadesCom[[#This Row],[NIVEL 1]]&lt;&gt;0,VLOOKUP(ActividadesCom[[#This Row],[NIVEL 1]],Catálogo!A:B,2,FALSE),"")</f>
        <v>3</v>
      </c>
      <c r="M2677" s="5">
        <v>1</v>
      </c>
      <c r="N2677" s="6" t="s">
        <v>11</v>
      </c>
      <c r="O2677" s="5">
        <v>20201</v>
      </c>
      <c r="P2677" s="5" t="s">
        <v>4008</v>
      </c>
      <c r="Q2677" s="5">
        <f>IF(ActividadesCom[[#This Row],[NIVEL 2]]&lt;&gt;0,VLOOKUP(ActividadesCom[[#This Row],[NIVEL 2]],Catálogo!A:B,2,FALSE),"")</f>
        <v>3</v>
      </c>
      <c r="R2677" s="5">
        <v>1</v>
      </c>
      <c r="S2677" s="6" t="s">
        <v>5801</v>
      </c>
      <c r="T2677" s="5">
        <v>20223</v>
      </c>
      <c r="U2677" s="5" t="s">
        <v>4008</v>
      </c>
      <c r="V2677" s="5">
        <f>IF(ActividadesCom[[#This Row],[NIVEL 3]]&lt;&gt;0,VLOOKUP(ActividadesCom[[#This Row],[NIVEL 3]],Catálogo!A:B,2,FALSE),"")</f>
        <v>3</v>
      </c>
      <c r="W2677" s="5">
        <v>1</v>
      </c>
      <c r="X2677" s="6" t="s">
        <v>5803</v>
      </c>
      <c r="Y2677" s="5">
        <v>20223</v>
      </c>
      <c r="Z2677" s="5" t="s">
        <v>4008</v>
      </c>
      <c r="AA2677" s="5">
        <f>IF(ActividadesCom[[#This Row],[NIVEL 4]]&lt;&gt;0,VLOOKUP(ActividadesCom[[#This Row],[NIVEL 4]],Catálogo!A:B,2,FALSE),"")</f>
        <v>3</v>
      </c>
      <c r="AB2677" s="5">
        <v>2</v>
      </c>
      <c r="AC2677" s="6"/>
      <c r="AD2677" s="5"/>
      <c r="AE2677" s="5"/>
      <c r="AF2677" s="5" t="str">
        <f>IF(ActividadesCom[[#This Row],[NIVEL 5]]&lt;&gt;0,VLOOKUP(ActividadesCom[[#This Row],[NIVEL 5]],Catálogo!A:B,2,FALSE),"")</f>
        <v/>
      </c>
      <c r="AG2677" s="5"/>
      <c r="AH2677" s="2"/>
    </row>
    <row r="2678" spans="1:34" ht="30" hidden="1" customHeight="1" x14ac:dyDescent="0.25">
      <c r="A2678" s="7">
        <v>19470179</v>
      </c>
      <c r="B2678" s="6" t="str">
        <f>VLOOKUP(ActividadesCom[[#This Row],[NO. DE CONTROL]],'LISTADO ESTUDIANTES'!A:C,2,FALSE)</f>
        <v>OCAMPO MAR YENI DEL CARMEN</v>
      </c>
      <c r="C2678" s="6" t="str">
        <f>VLOOKUP(ActividadesCom[[#This Row],[NO. DE CONTROL]],'LISTADO ESTUDIANTES'!A:C,3,FALSE)</f>
        <v>INGENIERIA AMBIENTAL</v>
      </c>
      <c r="D2678" s="5" t="str">
        <f>VLOOKUP(ActividadesCom[[#This Row],[NO. DE CONTROL]],'LISTADO ESTUDIANTES'!A:D,4,FALSE)</f>
        <v>EGRESADO(A)</v>
      </c>
      <c r="E2678" s="5">
        <f>SUM(ActividadesCom[[#This Row],[CRÉD. 1]],ActividadesCom[[#This Row],[CRÉD. 2]],ActividadesCom[[#This Row],[CRÉD. 3]],ActividadesCom[[#This Row],[CRÉD. 4]],ActividadesCom[[#This Row],[CRÉD. 5]])</f>
        <v>5</v>
      </c>
      <c r="F2678" s="17">
        <f>IF(ActividadesCom[[#This Row],[ÚLTIMO SEMESTRE CON CRÉDITOS]]&gt;0,ROUND(AVERAGE(ActividadesCom[[#This Row],[VALOR NIVEL 5]],ActividadesCom[[#This Row],[VALOR NIVEL 4]],ActividadesCom[[#This Row],[VALOR NIVEL 3]],ActividadesCom[[#This Row],[VALOR NIVEL 2]],ActividadesCom[[#This Row],[VALOR NIVEL 1]]),0),"")</f>
        <v>4</v>
      </c>
      <c r="G2678" s="5" t="str">
        <f>IF(ActividadesCom[[#This Row],[PROMEDIO]]="","",IF(ActividadesCom[[#This Row],[PROMEDIO]]&gt;=4,"EXCELENTE",IF(ActividadesCom[[#This Row],[PROMEDIO]]&gt;=3,"NOTABLE",IF(ActividadesCom[[#This Row],[PROMEDIO]]&gt;=2,"BUENO",IF(ActividadesCom[[#This Row],[PROMEDIO]]=1,"SUFICIENTE","")))))</f>
        <v>EXCELENTE</v>
      </c>
      <c r="H2678" s="5">
        <f>MAX(ActividadesCom[[#This Row],[PERÍODO 1]],ActividadesCom[[#This Row],[PERÍODO 2]],ActividadesCom[[#This Row],[PERÍODO 3]],ActividadesCom[[#This Row],[PERÍODO 4]],ActividadesCom[[#This Row],[PERÍODO 5]])</f>
        <v>20211</v>
      </c>
      <c r="I2678" s="6" t="s">
        <v>4128</v>
      </c>
      <c r="J2678" s="5">
        <v>20203</v>
      </c>
      <c r="K2678" s="5" t="s">
        <v>4007</v>
      </c>
      <c r="L2678" s="5">
        <f>IF(ActividadesCom[[#This Row],[NIVEL 1]]&lt;&gt;0,VLOOKUP(ActividadesCom[[#This Row],[NIVEL 1]],Catálogo!A:B,2,FALSE),"")</f>
        <v>4</v>
      </c>
      <c r="M2678" s="5">
        <v>1</v>
      </c>
      <c r="N2678" s="6" t="s">
        <v>4409</v>
      </c>
      <c r="O2678" s="5">
        <v>20211</v>
      </c>
      <c r="P2678" s="5" t="s">
        <v>4007</v>
      </c>
      <c r="Q2678" s="5">
        <f>IF(ActividadesCom[[#This Row],[NIVEL 2]]&lt;&gt;0,VLOOKUP(ActividadesCom[[#This Row],[NIVEL 2]],Catálogo!A:B,2,FALSE),"")</f>
        <v>4</v>
      </c>
      <c r="R2678" s="5">
        <v>1</v>
      </c>
      <c r="S2678" s="6" t="s">
        <v>4548</v>
      </c>
      <c r="T2678" s="5">
        <v>20191</v>
      </c>
      <c r="U2678" s="5" t="s">
        <v>4007</v>
      </c>
      <c r="V2678" s="5">
        <f>IF(ActividadesCom[[#This Row],[NIVEL 3]]&lt;&gt;0,VLOOKUP(ActividadesCom[[#This Row],[NIVEL 3]],Catálogo!A:B,2,FALSE),"")</f>
        <v>4</v>
      </c>
      <c r="W2678" s="5">
        <v>1</v>
      </c>
      <c r="X2678" s="6" t="s">
        <v>4554</v>
      </c>
      <c r="Y2678" s="5">
        <v>20211</v>
      </c>
      <c r="Z2678" s="5" t="s">
        <v>4007</v>
      </c>
      <c r="AA2678" s="5">
        <f>IF(ActividadesCom[[#This Row],[NIVEL 4]]&lt;&gt;0,VLOOKUP(ActividadesCom[[#This Row],[NIVEL 4]],Catálogo!A:B,2,FALSE),"")</f>
        <v>4</v>
      </c>
      <c r="AB2678" s="5">
        <v>1</v>
      </c>
      <c r="AC2678" s="6" t="s">
        <v>37</v>
      </c>
      <c r="AD2678" s="5">
        <v>20193</v>
      </c>
      <c r="AE2678" s="5" t="s">
        <v>4007</v>
      </c>
      <c r="AF2678" s="5">
        <f>IF(ActividadesCom[[#This Row],[NIVEL 5]]&lt;&gt;0,VLOOKUP(ActividadesCom[[#This Row],[NIVEL 5]],Catálogo!A:B,2,FALSE),"")</f>
        <v>4</v>
      </c>
      <c r="AG2678" s="5">
        <v>1</v>
      </c>
      <c r="AH2678" s="2"/>
    </row>
    <row r="2679" spans="1:34" ht="30" hidden="1" customHeight="1" x14ac:dyDescent="0.25">
      <c r="A2679" s="7">
        <v>19470180</v>
      </c>
      <c r="B2679" s="6" t="str">
        <f>VLOOKUP(ActividadesCom[[#This Row],[NO. DE CONTROL]],'LISTADO ESTUDIANTES'!A:C,2,FALSE)</f>
        <v>JAIMES AKE CRISTIAN DEL JESUS</v>
      </c>
      <c r="C2679" s="6" t="str">
        <f>VLOOKUP(ActividadesCom[[#This Row],[NO. DE CONTROL]],'LISTADO ESTUDIANTES'!A:C,3,FALSE)</f>
        <v>INGENIERIA EN ADMINISTRACION</v>
      </c>
      <c r="D2679" s="5" t="str">
        <f>VLOOKUP(ActividadesCom[[#This Row],[NO. DE CONTROL]],'LISTADO ESTUDIANTES'!A:D,4,FALSE)</f>
        <v>EGRESADO(A)</v>
      </c>
      <c r="E2679" s="5">
        <f>SUM(ActividadesCom[[#This Row],[CRÉD. 1]],ActividadesCom[[#This Row],[CRÉD. 2]],ActividadesCom[[#This Row],[CRÉD. 3]],ActividadesCom[[#This Row],[CRÉD. 4]],ActividadesCom[[#This Row],[CRÉD. 5]])</f>
        <v>1</v>
      </c>
      <c r="F2679" s="17">
        <f>IF(ActividadesCom[[#This Row],[ÚLTIMO SEMESTRE CON CRÉDITOS]]&gt;0,ROUND(AVERAGE(ActividadesCom[[#This Row],[VALOR NIVEL 5]],ActividadesCom[[#This Row],[VALOR NIVEL 4]],ActividadesCom[[#This Row],[VALOR NIVEL 3]],ActividadesCom[[#This Row],[VALOR NIVEL 2]],ActividadesCom[[#This Row],[VALOR NIVEL 1]]),0),"")</f>
        <v>3</v>
      </c>
      <c r="G2679" s="5" t="str">
        <f>IF(ActividadesCom[[#This Row],[PROMEDIO]]="","",IF(ActividadesCom[[#This Row],[PROMEDIO]]&gt;=4,"EXCELENTE",IF(ActividadesCom[[#This Row],[PROMEDIO]]&gt;=3,"NOTABLE",IF(ActividadesCom[[#This Row],[PROMEDIO]]&gt;=2,"BUENO",IF(ActividadesCom[[#This Row],[PROMEDIO]]=1,"SUFICIENTE","")))))</f>
        <v>NOTABLE</v>
      </c>
      <c r="H2679" s="5">
        <f>MAX(ActividadesCom[[#This Row],[PERÍODO 1]],ActividadesCom[[#This Row],[PERÍODO 2]],ActividadesCom[[#This Row],[PERÍODO 3]],ActividadesCom[[#This Row],[PERÍODO 4]],ActividadesCom[[#This Row],[PERÍODO 5]])</f>
        <v>20193</v>
      </c>
      <c r="I2679" s="6"/>
      <c r="J2679" s="5"/>
      <c r="K2679" s="5"/>
      <c r="L2679" s="5" t="str">
        <f>IF(ActividadesCom[[#This Row],[NIVEL 1]]&lt;&gt;0,VLOOKUP(ActividadesCom[[#This Row],[NIVEL 1]],Catálogo!A:B,2,FALSE),"")</f>
        <v/>
      </c>
      <c r="M2679" s="5"/>
      <c r="N2679" s="6"/>
      <c r="O2679" s="5"/>
      <c r="P2679" s="5"/>
      <c r="Q2679" s="5" t="str">
        <f>IF(ActividadesCom[[#This Row],[NIVEL 2]]&lt;&gt;0,VLOOKUP(ActividadesCom[[#This Row],[NIVEL 2]],Catálogo!A:B,2,FALSE),"")</f>
        <v/>
      </c>
      <c r="R2679" s="5"/>
      <c r="S2679" s="6"/>
      <c r="T2679" s="5"/>
      <c r="U2679" s="5"/>
      <c r="V2679" s="5" t="str">
        <f>IF(ActividadesCom[[#This Row],[NIVEL 3]]&lt;&gt;0,VLOOKUP(ActividadesCom[[#This Row],[NIVEL 3]],Catálogo!A:B,2,FALSE),"")</f>
        <v/>
      </c>
      <c r="W2679" s="5"/>
      <c r="X2679" s="6"/>
      <c r="Y2679" s="5"/>
      <c r="Z2679" s="5"/>
      <c r="AA2679" s="5" t="str">
        <f>IF(ActividadesCom[[#This Row],[NIVEL 4]]&lt;&gt;0,VLOOKUP(ActividadesCom[[#This Row],[NIVEL 4]],Catálogo!A:B,2,FALSE),"")</f>
        <v/>
      </c>
      <c r="AB2679" s="5"/>
      <c r="AC2679" s="6" t="s">
        <v>42</v>
      </c>
      <c r="AD2679" s="5">
        <v>20193</v>
      </c>
      <c r="AE2679" s="5" t="s">
        <v>4008</v>
      </c>
      <c r="AF2679" s="5">
        <f>IF(ActividadesCom[[#This Row],[NIVEL 5]]&lt;&gt;0,VLOOKUP(ActividadesCom[[#This Row],[NIVEL 5]],Catálogo!A:B,2,FALSE),"")</f>
        <v>3</v>
      </c>
      <c r="AG2679" s="5">
        <v>1</v>
      </c>
      <c r="AH2679" s="2"/>
    </row>
    <row r="2680" spans="1:34" ht="30" hidden="1" customHeight="1" x14ac:dyDescent="0.25">
      <c r="A2680" s="7">
        <v>19470181</v>
      </c>
      <c r="B2680" s="6" t="str">
        <f>VLOOKUP(ActividadesCom[[#This Row],[NO. DE CONTROL]],'LISTADO ESTUDIANTES'!A:C,2,FALSE)</f>
        <v>CANCHE NOVELO EDUARDO</v>
      </c>
      <c r="C2680" s="6" t="str">
        <f>VLOOKUP(ActividadesCom[[#This Row],[NO. DE CONTROL]],'LISTADO ESTUDIANTES'!A:C,3,FALSE)</f>
        <v>INGENIERIA MECANICA</v>
      </c>
      <c r="D2680" s="5" t="str">
        <f>VLOOKUP(ActividadesCom[[#This Row],[NO. DE CONTROL]],'LISTADO ESTUDIANTES'!A:D,4,FALSE)</f>
        <v>EGRESADO(A)</v>
      </c>
      <c r="E2680" s="5">
        <f>SUM(ActividadesCom[[#This Row],[CRÉD. 1]],ActividadesCom[[#This Row],[CRÉD. 2]],ActividadesCom[[#This Row],[CRÉD. 3]],ActividadesCom[[#This Row],[CRÉD. 4]],ActividadesCom[[#This Row],[CRÉD. 5]])</f>
        <v>0</v>
      </c>
      <c r="F2680" s="17" t="str">
        <f>IF(ActividadesCom[[#This Row],[ÚLTIMO SEMESTRE CON CRÉDITOS]]&gt;0,ROUND(AVERAGE(ActividadesCom[[#This Row],[VALOR NIVEL 5]],ActividadesCom[[#This Row],[VALOR NIVEL 4]],ActividadesCom[[#This Row],[VALOR NIVEL 3]],ActividadesCom[[#This Row],[VALOR NIVEL 2]],ActividadesCom[[#This Row],[VALOR NIVEL 1]]),0),"")</f>
        <v/>
      </c>
      <c r="G2680" s="5" t="str">
        <f>IF(ActividadesCom[[#This Row],[PROMEDIO]]="","",IF(ActividadesCom[[#This Row],[PROMEDIO]]&gt;=4,"EXCELENTE",IF(ActividadesCom[[#This Row],[PROMEDIO]]&gt;=3,"NOTABLE",IF(ActividadesCom[[#This Row],[PROMEDIO]]&gt;=2,"BUENO",IF(ActividadesCom[[#This Row],[PROMEDIO]]=1,"SUFICIENTE","")))))</f>
        <v/>
      </c>
      <c r="H2680" s="5">
        <f>MAX(ActividadesCom[[#This Row],[PERÍODO 1]],ActividadesCom[[#This Row],[PERÍODO 2]],ActividadesCom[[#This Row],[PERÍODO 3]],ActividadesCom[[#This Row],[PERÍODO 4]],ActividadesCom[[#This Row],[PERÍODO 5]])</f>
        <v>0</v>
      </c>
      <c r="I2680" s="6"/>
      <c r="J2680" s="5"/>
      <c r="K2680" s="5"/>
      <c r="L2680" s="5" t="str">
        <f>IF(ActividadesCom[[#This Row],[NIVEL 1]]&lt;&gt;0,VLOOKUP(ActividadesCom[[#This Row],[NIVEL 1]],Catálogo!A:B,2,FALSE),"")</f>
        <v/>
      </c>
      <c r="M2680" s="5"/>
      <c r="N2680" s="6"/>
      <c r="O2680" s="5"/>
      <c r="P2680" s="5"/>
      <c r="Q2680" s="5" t="str">
        <f>IF(ActividadesCom[[#This Row],[NIVEL 2]]&lt;&gt;0,VLOOKUP(ActividadesCom[[#This Row],[NIVEL 2]],Catálogo!A:B,2,FALSE),"")</f>
        <v/>
      </c>
      <c r="R2680" s="5"/>
      <c r="S2680" s="6"/>
      <c r="T2680" s="5"/>
      <c r="U2680" s="5"/>
      <c r="V2680" s="5" t="str">
        <f>IF(ActividadesCom[[#This Row],[NIVEL 3]]&lt;&gt;0,VLOOKUP(ActividadesCom[[#This Row],[NIVEL 3]],Catálogo!A:B,2,FALSE),"")</f>
        <v/>
      </c>
      <c r="W2680" s="5"/>
      <c r="X2680" s="6"/>
      <c r="Y2680" s="5"/>
      <c r="Z2680" s="5"/>
      <c r="AA2680" s="5" t="str">
        <f>IF(ActividadesCom[[#This Row],[NIVEL 4]]&lt;&gt;0,VLOOKUP(ActividadesCom[[#This Row],[NIVEL 4]],Catálogo!A:B,2,FALSE),"")</f>
        <v/>
      </c>
      <c r="AB2680" s="5"/>
      <c r="AC2680" s="6"/>
      <c r="AD2680" s="5"/>
      <c r="AE2680" s="5"/>
      <c r="AF2680" s="5" t="str">
        <f>IF(ActividadesCom[[#This Row],[NIVEL 5]]&lt;&gt;0,VLOOKUP(ActividadesCom[[#This Row],[NIVEL 5]],Catálogo!A:B,2,FALSE),"")</f>
        <v/>
      </c>
      <c r="AG2680" s="5"/>
      <c r="AH2680" s="2"/>
    </row>
    <row r="2681" spans="1:34" ht="30" customHeight="1" x14ac:dyDescent="0.25">
      <c r="A2681" s="7">
        <v>19470182</v>
      </c>
      <c r="B2681" s="6" t="str">
        <f>VLOOKUP(ActividadesCom[[#This Row],[NO. DE CONTROL]],'LISTADO ESTUDIANTES'!A:C,2,FALSE)</f>
        <v>HERNANDEZ ESTRADA JOSE MANUEL</v>
      </c>
      <c r="C2681" s="6" t="str">
        <f>VLOOKUP(ActividadesCom[[#This Row],[NO. DE CONTROL]],'LISTADO ESTUDIANTES'!A:C,3,FALSE)</f>
        <v>INGENIERIA AMBIENTAL</v>
      </c>
      <c r="D2681" s="5" t="str">
        <f>VLOOKUP(ActividadesCom[[#This Row],[NO. DE CONTROL]],'LISTADO ESTUDIANTES'!A:D,4,FALSE)</f>
        <v>ACTIVO(A)</v>
      </c>
      <c r="E2681" s="5">
        <f>SUM(ActividadesCom[[#This Row],[CRÉD. 1]],ActividadesCom[[#This Row],[CRÉD. 2]],ActividadesCom[[#This Row],[CRÉD. 3]],ActividadesCom[[#This Row],[CRÉD. 4]],ActividadesCom[[#This Row],[CRÉD. 5]])</f>
        <v>5</v>
      </c>
      <c r="F2681" s="17">
        <f>IF(ActividadesCom[[#This Row],[ÚLTIMO SEMESTRE CON CRÉDITOS]]&gt;0,ROUND(AVERAGE(ActividadesCom[[#This Row],[VALOR NIVEL 5]],ActividadesCom[[#This Row],[VALOR NIVEL 4]],ActividadesCom[[#This Row],[VALOR NIVEL 3]],ActividadesCom[[#This Row],[VALOR NIVEL 2]],ActividadesCom[[#This Row],[VALOR NIVEL 1]]),0),"")</f>
        <v>4</v>
      </c>
      <c r="G2681" s="5" t="str">
        <f>IF(ActividadesCom[[#This Row],[PROMEDIO]]="","",IF(ActividadesCom[[#This Row],[PROMEDIO]]&gt;=4,"EXCELENTE",IF(ActividadesCom[[#This Row],[PROMEDIO]]&gt;=3,"NOTABLE",IF(ActividadesCom[[#This Row],[PROMEDIO]]&gt;=2,"BUENO",IF(ActividadesCom[[#This Row],[PROMEDIO]]=1,"SUFICIENTE","")))))</f>
        <v>EXCELENTE</v>
      </c>
      <c r="H2681" s="5">
        <f>MAX(ActividadesCom[[#This Row],[PERÍODO 1]],ActividadesCom[[#This Row],[PERÍODO 2]],ActividadesCom[[#This Row],[PERÍODO 3]],ActividadesCom[[#This Row],[PERÍODO 4]],ActividadesCom[[#This Row],[PERÍODO 5]])</f>
        <v>20241</v>
      </c>
      <c r="I2681" s="6" t="s">
        <v>6338</v>
      </c>
      <c r="J2681" s="5">
        <v>20241</v>
      </c>
      <c r="K2681" s="5" t="s">
        <v>4007</v>
      </c>
      <c r="L2681" s="5">
        <f>IF(ActividadesCom[[#This Row],[NIVEL 1]]&lt;&gt;0,VLOOKUP(ActividadesCom[[#This Row],[NIVEL 1]],Catálogo!A:B,2,FALSE),"")</f>
        <v>4</v>
      </c>
      <c r="M2681" s="5">
        <v>1</v>
      </c>
      <c r="N2681" s="6" t="s">
        <v>3518</v>
      </c>
      <c r="O2681" s="5">
        <v>20231</v>
      </c>
      <c r="P2681" s="5" t="s">
        <v>4008</v>
      </c>
      <c r="Q2681" s="5">
        <f>IF(ActividadesCom[[#This Row],[NIVEL 2]]&lt;&gt;0,VLOOKUP(ActividadesCom[[#This Row],[NIVEL 2]],Catálogo!A:B,2,FALSE),"")</f>
        <v>3</v>
      </c>
      <c r="R2681" s="5">
        <v>1</v>
      </c>
      <c r="S2681" s="6" t="s">
        <v>27</v>
      </c>
      <c r="T2681" s="5">
        <v>20193</v>
      </c>
      <c r="U2681" s="5" t="s">
        <v>4007</v>
      </c>
      <c r="V2681" s="5">
        <f>IF(ActividadesCom[[#This Row],[NIVEL 3]]&lt;&gt;0,VLOOKUP(ActividadesCom[[#This Row],[NIVEL 3]],Catálogo!A:B,2,FALSE),"")</f>
        <v>4</v>
      </c>
      <c r="W2681" s="5">
        <v>1</v>
      </c>
      <c r="X2681" s="6" t="s">
        <v>5367</v>
      </c>
      <c r="Y2681" s="5">
        <v>20221</v>
      </c>
      <c r="Z2681" s="5" t="s">
        <v>4007</v>
      </c>
      <c r="AA2681" s="5">
        <f>IF(ActividadesCom[[#This Row],[NIVEL 4]]&lt;&gt;0,VLOOKUP(ActividadesCom[[#This Row],[NIVEL 4]],Catálogo!A:B,2,FALSE),"")</f>
        <v>4</v>
      </c>
      <c r="AB2681" s="5">
        <v>1</v>
      </c>
      <c r="AC2681" s="9" t="s">
        <v>27</v>
      </c>
      <c r="AD2681" s="8">
        <v>20201</v>
      </c>
      <c r="AE2681" s="8" t="s">
        <v>4008</v>
      </c>
      <c r="AF2681" s="5">
        <f>IF(ActividadesCom[[#This Row],[NIVEL 5]]&lt;&gt;0,VLOOKUP(ActividadesCom[[#This Row],[NIVEL 5]],Catálogo!A:B,2,FALSE),"")</f>
        <v>3</v>
      </c>
      <c r="AG2681" s="8">
        <v>1</v>
      </c>
      <c r="AH2681" s="2"/>
    </row>
    <row r="2682" spans="1:34" ht="30" hidden="1" customHeight="1" x14ac:dyDescent="0.25">
      <c r="A2682" s="7">
        <v>19470183</v>
      </c>
      <c r="B2682" s="6" t="str">
        <f>VLOOKUP(ActividadesCom[[#This Row],[NO. DE CONTROL]],'LISTADO ESTUDIANTES'!A:C,2,FALSE)</f>
        <v>TORNES MORALES VICTOR MANUEL</v>
      </c>
      <c r="C2682" s="6" t="str">
        <f>VLOOKUP(ActividadesCom[[#This Row],[NO. DE CONTROL]],'LISTADO ESTUDIANTES'!A:C,3,FALSE)</f>
        <v>INGENIERIA MECANICA</v>
      </c>
      <c r="D2682" s="5" t="str">
        <f>VLOOKUP(ActividadesCom[[#This Row],[NO. DE CONTROL]],'LISTADO ESTUDIANTES'!A:D,4,FALSE)</f>
        <v>EGRESADO(A)</v>
      </c>
      <c r="E2682" s="5">
        <f>SUM(ActividadesCom[[#This Row],[CRÉD. 1]],ActividadesCom[[#This Row],[CRÉD. 2]],ActividadesCom[[#This Row],[CRÉD. 3]],ActividadesCom[[#This Row],[CRÉD. 4]],ActividadesCom[[#This Row],[CRÉD. 5]])</f>
        <v>1</v>
      </c>
      <c r="F2682" s="17">
        <f>IF(ActividadesCom[[#This Row],[ÚLTIMO SEMESTRE CON CRÉDITOS]]&gt;0,ROUND(AVERAGE(ActividadesCom[[#This Row],[VALOR NIVEL 5]],ActividadesCom[[#This Row],[VALOR NIVEL 4]],ActividadesCom[[#This Row],[VALOR NIVEL 3]],ActividadesCom[[#This Row],[VALOR NIVEL 2]],ActividadesCom[[#This Row],[VALOR NIVEL 1]]),0),"")</f>
        <v>4</v>
      </c>
      <c r="G2682" s="5" t="str">
        <f>IF(ActividadesCom[[#This Row],[PROMEDIO]]="","",IF(ActividadesCom[[#This Row],[PROMEDIO]]&gt;=4,"EXCELENTE",IF(ActividadesCom[[#This Row],[PROMEDIO]]&gt;=3,"NOTABLE",IF(ActividadesCom[[#This Row],[PROMEDIO]]&gt;=2,"BUENO",IF(ActividadesCom[[#This Row],[PROMEDIO]]=1,"SUFICIENTE","")))))</f>
        <v>EXCELENTE</v>
      </c>
      <c r="H2682" s="5">
        <f>MAX(ActividadesCom[[#This Row],[PERÍODO 1]],ActividadesCom[[#This Row],[PERÍODO 2]],ActividadesCom[[#This Row],[PERÍODO 3]],ActividadesCom[[#This Row],[PERÍODO 4]],ActividadesCom[[#This Row],[PERÍODO 5]])</f>
        <v>20193</v>
      </c>
      <c r="I2682" s="6"/>
      <c r="J2682" s="5"/>
      <c r="K2682" s="5"/>
      <c r="L2682" s="5" t="str">
        <f>IF(ActividadesCom[[#This Row],[NIVEL 1]]&lt;&gt;0,VLOOKUP(ActividadesCom[[#This Row],[NIVEL 1]],Catálogo!A:B,2,FALSE),"")</f>
        <v/>
      </c>
      <c r="M2682" s="5"/>
      <c r="N2682" s="6"/>
      <c r="O2682" s="5"/>
      <c r="P2682" s="5"/>
      <c r="Q2682" s="5" t="str">
        <f>IF(ActividadesCom[[#This Row],[NIVEL 2]]&lt;&gt;0,VLOOKUP(ActividadesCom[[#This Row],[NIVEL 2]],Catálogo!A:B,2,FALSE),"")</f>
        <v/>
      </c>
      <c r="R2682" s="5"/>
      <c r="S2682" s="6"/>
      <c r="T2682" s="5"/>
      <c r="U2682" s="5"/>
      <c r="V2682" s="5" t="str">
        <f>IF(ActividadesCom[[#This Row],[NIVEL 3]]&lt;&gt;0,VLOOKUP(ActividadesCom[[#This Row],[NIVEL 3]],Catálogo!A:B,2,FALSE),"")</f>
        <v/>
      </c>
      <c r="W2682" s="5"/>
      <c r="X2682" s="6"/>
      <c r="Y2682" s="5"/>
      <c r="Z2682" s="5"/>
      <c r="AA2682" s="5" t="str">
        <f>IF(ActividadesCom[[#This Row],[NIVEL 4]]&lt;&gt;0,VLOOKUP(ActividadesCom[[#This Row],[NIVEL 4]],Catálogo!A:B,2,FALSE),"")</f>
        <v/>
      </c>
      <c r="AB2682" s="5"/>
      <c r="AC2682" s="6" t="s">
        <v>133</v>
      </c>
      <c r="AD2682" s="5">
        <v>20193</v>
      </c>
      <c r="AE2682" s="5" t="s">
        <v>4007</v>
      </c>
      <c r="AF2682" s="5">
        <f>IF(ActividadesCom[[#This Row],[NIVEL 5]]&lt;&gt;0,VLOOKUP(ActividadesCom[[#This Row],[NIVEL 5]],Catálogo!A:B,2,FALSE),"")</f>
        <v>4</v>
      </c>
      <c r="AG2682" s="5">
        <v>1</v>
      </c>
      <c r="AH2682" s="2"/>
    </row>
    <row r="2683" spans="1:34" ht="30" hidden="1" customHeight="1" x14ac:dyDescent="0.25">
      <c r="A2683" s="7">
        <v>19470184</v>
      </c>
      <c r="B2683" s="6" t="str">
        <f>VLOOKUP(ActividadesCom[[#This Row],[NO. DE CONTROL]],'LISTADO ESTUDIANTES'!A:C,2,FALSE)</f>
        <v>CAUICH MISS NESTOR DAVID</v>
      </c>
      <c r="C2683" s="6" t="str">
        <f>VLOOKUP(ActividadesCom[[#This Row],[NO. DE CONTROL]],'LISTADO ESTUDIANTES'!A:C,3,FALSE)</f>
        <v>INGENIERIA QUIMICA</v>
      </c>
      <c r="D2683" s="5" t="str">
        <f>VLOOKUP(ActividadesCom[[#This Row],[NO. DE CONTROL]],'LISTADO ESTUDIANTES'!A:D,4,FALSE)</f>
        <v>EGRESADO(A)</v>
      </c>
      <c r="E2683" s="5">
        <f>SUM(ActividadesCom[[#This Row],[CRÉD. 1]],ActividadesCom[[#This Row],[CRÉD. 2]],ActividadesCom[[#This Row],[CRÉD. 3]],ActividadesCom[[#This Row],[CRÉD. 4]],ActividadesCom[[#This Row],[CRÉD. 5]])</f>
        <v>5</v>
      </c>
      <c r="F2683" s="17">
        <f>IF(ActividadesCom[[#This Row],[ÚLTIMO SEMESTRE CON CRÉDITOS]]&gt;0,ROUND(AVERAGE(ActividadesCom[[#This Row],[VALOR NIVEL 5]],ActividadesCom[[#This Row],[VALOR NIVEL 4]],ActividadesCom[[#This Row],[VALOR NIVEL 3]],ActividadesCom[[#This Row],[VALOR NIVEL 2]],ActividadesCom[[#This Row],[VALOR NIVEL 1]]),0),"")</f>
        <v>4</v>
      </c>
      <c r="G2683" s="5" t="str">
        <f>IF(ActividadesCom[[#This Row],[PROMEDIO]]="","",IF(ActividadesCom[[#This Row],[PROMEDIO]]&gt;=4,"EXCELENTE",IF(ActividadesCom[[#This Row],[PROMEDIO]]&gt;=3,"NOTABLE",IF(ActividadesCom[[#This Row],[PROMEDIO]]&gt;=2,"BUENO",IF(ActividadesCom[[#This Row],[PROMEDIO]]=1,"SUFICIENTE","")))))</f>
        <v>EXCELENTE</v>
      </c>
      <c r="H2683" s="5">
        <f>MAX(ActividadesCom[[#This Row],[PERÍODO 1]],ActividadesCom[[#This Row],[PERÍODO 2]],ActividadesCom[[#This Row],[PERÍODO 3]],ActividadesCom[[#This Row],[PERÍODO 4]],ActividadesCom[[#This Row],[PERÍODO 5]])</f>
        <v>20231</v>
      </c>
      <c r="I2683" s="6" t="s">
        <v>4554</v>
      </c>
      <c r="J2683" s="5">
        <v>20213</v>
      </c>
      <c r="K2683" s="5" t="s">
        <v>4007</v>
      </c>
      <c r="L2683" s="5">
        <f>IF(ActividadesCom[[#This Row],[NIVEL 1]]&lt;&gt;0,VLOOKUP(ActividadesCom[[#This Row],[NIVEL 1]],Catálogo!A:B,2,FALSE),"")</f>
        <v>4</v>
      </c>
      <c r="M2683" s="5">
        <v>1</v>
      </c>
      <c r="N2683" s="6" t="s">
        <v>4559</v>
      </c>
      <c r="O2683" s="5">
        <v>20213</v>
      </c>
      <c r="P2683" s="5" t="s">
        <v>4007</v>
      </c>
      <c r="Q2683" s="5">
        <f>IF(ActividadesCom[[#This Row],[NIVEL 2]]&lt;&gt;0,VLOOKUP(ActividadesCom[[#This Row],[NIVEL 2]],Catálogo!A:B,2,FALSE),"")</f>
        <v>4</v>
      </c>
      <c r="R2683" s="5">
        <v>1</v>
      </c>
      <c r="S2683" s="6" t="s">
        <v>5347</v>
      </c>
      <c r="T2683" s="5">
        <v>20221</v>
      </c>
      <c r="U2683" s="5" t="s">
        <v>4007</v>
      </c>
      <c r="V2683" s="5">
        <f>IF(ActividadesCom[[#This Row],[NIVEL 3]]&lt;&gt;0,VLOOKUP(ActividadesCom[[#This Row],[NIVEL 3]],Catálogo!A:B,2,FALSE),"")</f>
        <v>4</v>
      </c>
      <c r="W2683" s="5">
        <v>1</v>
      </c>
      <c r="X2683" s="6" t="s">
        <v>4842</v>
      </c>
      <c r="Y2683" s="5">
        <v>20231</v>
      </c>
      <c r="Z2683" s="5" t="s">
        <v>4007</v>
      </c>
      <c r="AA2683" s="5">
        <f>IF(ActividadesCom[[#This Row],[NIVEL 4]]&lt;&gt;0,VLOOKUP(ActividadesCom[[#This Row],[NIVEL 4]],Catálogo!A:B,2,FALSE),"")</f>
        <v>4</v>
      </c>
      <c r="AB2683" s="5">
        <v>1</v>
      </c>
      <c r="AC2683" s="6" t="s">
        <v>31</v>
      </c>
      <c r="AD2683" s="5">
        <v>20193</v>
      </c>
      <c r="AE2683" s="5" t="s">
        <v>4008</v>
      </c>
      <c r="AF2683" s="5">
        <f>IF(ActividadesCom[[#This Row],[NIVEL 5]]&lt;&gt;0,VLOOKUP(ActividadesCom[[#This Row],[NIVEL 5]],Catálogo!A:B,2,FALSE),"")</f>
        <v>3</v>
      </c>
      <c r="AG2683" s="5">
        <v>1</v>
      </c>
      <c r="AH2683" s="2"/>
    </row>
    <row r="2684" spans="1:34" ht="30" hidden="1" customHeight="1" x14ac:dyDescent="0.25">
      <c r="A2684" s="7">
        <v>19470185</v>
      </c>
      <c r="B2684" s="6" t="str">
        <f>VLOOKUP(ActividadesCom[[#This Row],[NO. DE CONTROL]],'LISTADO ESTUDIANTES'!A:C,2,FALSE)</f>
        <v>TORRES VAZQUEZ AREBALO</v>
      </c>
      <c r="C2684" s="6" t="str">
        <f>VLOOKUP(ActividadesCom[[#This Row],[NO. DE CONTROL]],'LISTADO ESTUDIANTES'!A:C,3,FALSE)</f>
        <v>INGENIERIA QUIMICA</v>
      </c>
      <c r="D2684" s="5" t="str">
        <f>VLOOKUP(ActividadesCom[[#This Row],[NO. DE CONTROL]],'LISTADO ESTUDIANTES'!A:D,4,FALSE)</f>
        <v>EGRESADO(A)</v>
      </c>
      <c r="E2684" s="5">
        <f>SUM(ActividadesCom[[#This Row],[CRÉD. 1]],ActividadesCom[[#This Row],[CRÉD. 2]],ActividadesCom[[#This Row],[CRÉD. 3]],ActividadesCom[[#This Row],[CRÉD. 4]],ActividadesCom[[#This Row],[CRÉD. 5]])</f>
        <v>0</v>
      </c>
      <c r="F2684" s="17" t="str">
        <f>IF(ActividadesCom[[#This Row],[ÚLTIMO SEMESTRE CON CRÉDITOS]]&gt;0,ROUND(AVERAGE(ActividadesCom[[#This Row],[VALOR NIVEL 5]],ActividadesCom[[#This Row],[VALOR NIVEL 4]],ActividadesCom[[#This Row],[VALOR NIVEL 3]],ActividadesCom[[#This Row],[VALOR NIVEL 2]],ActividadesCom[[#This Row],[VALOR NIVEL 1]]),0),"")</f>
        <v/>
      </c>
      <c r="G2684" s="5" t="str">
        <f>IF(ActividadesCom[[#This Row],[PROMEDIO]]="","",IF(ActividadesCom[[#This Row],[PROMEDIO]]&gt;=4,"EXCELENTE",IF(ActividadesCom[[#This Row],[PROMEDIO]]&gt;=3,"NOTABLE",IF(ActividadesCom[[#This Row],[PROMEDIO]]&gt;=2,"BUENO",IF(ActividadesCom[[#This Row],[PROMEDIO]]=1,"SUFICIENTE","")))))</f>
        <v/>
      </c>
      <c r="H2684" s="5">
        <f>MAX(ActividadesCom[[#This Row],[PERÍODO 1]],ActividadesCom[[#This Row],[PERÍODO 2]],ActividadesCom[[#This Row],[PERÍODO 3]],ActividadesCom[[#This Row],[PERÍODO 4]],ActividadesCom[[#This Row],[PERÍODO 5]])</f>
        <v>0</v>
      </c>
      <c r="I2684" s="6"/>
      <c r="J2684" s="5"/>
      <c r="K2684" s="5"/>
      <c r="L2684" s="5" t="str">
        <f>IF(ActividadesCom[[#This Row],[NIVEL 1]]&lt;&gt;0,VLOOKUP(ActividadesCom[[#This Row],[NIVEL 1]],Catálogo!A:B,2,FALSE),"")</f>
        <v/>
      </c>
      <c r="M2684" s="5"/>
      <c r="N2684" s="6"/>
      <c r="O2684" s="5"/>
      <c r="P2684" s="5"/>
      <c r="Q2684" s="5" t="str">
        <f>IF(ActividadesCom[[#This Row],[NIVEL 2]]&lt;&gt;0,VLOOKUP(ActividadesCom[[#This Row],[NIVEL 2]],Catálogo!A:B,2,FALSE),"")</f>
        <v/>
      </c>
      <c r="R2684" s="5"/>
      <c r="S2684" s="6"/>
      <c r="T2684" s="5"/>
      <c r="U2684" s="5"/>
      <c r="V2684" s="5" t="str">
        <f>IF(ActividadesCom[[#This Row],[NIVEL 3]]&lt;&gt;0,VLOOKUP(ActividadesCom[[#This Row],[NIVEL 3]],Catálogo!A:B,2,FALSE),"")</f>
        <v/>
      </c>
      <c r="W2684" s="5"/>
      <c r="X2684" s="6"/>
      <c r="Y2684" s="5"/>
      <c r="Z2684" s="5"/>
      <c r="AA2684" s="5" t="str">
        <f>IF(ActividadesCom[[#This Row],[NIVEL 4]]&lt;&gt;0,VLOOKUP(ActividadesCom[[#This Row],[NIVEL 4]],Catálogo!A:B,2,FALSE),"")</f>
        <v/>
      </c>
      <c r="AB2684" s="5"/>
      <c r="AC2684" s="6"/>
      <c r="AD2684" s="5"/>
      <c r="AE2684" s="5"/>
      <c r="AF2684" s="5" t="str">
        <f>IF(ActividadesCom[[#This Row],[NIVEL 5]]&lt;&gt;0,VLOOKUP(ActividadesCom[[#This Row],[NIVEL 5]],Catálogo!A:B,2,FALSE),"")</f>
        <v/>
      </c>
      <c r="AG2684" s="5"/>
      <c r="AH2684" s="2"/>
    </row>
    <row r="2685" spans="1:34" ht="30" hidden="1" customHeight="1" x14ac:dyDescent="0.25">
      <c r="A2685" s="7">
        <v>19470186</v>
      </c>
      <c r="B2685" s="6" t="str">
        <f>VLOOKUP(ActividadesCom[[#This Row],[NO. DE CONTROL]],'LISTADO ESTUDIANTES'!A:C,2,FALSE)</f>
        <v>CHABLE RODRIGUEZ REYNA ALEXANDRA</v>
      </c>
      <c r="C2685" s="6" t="str">
        <f>VLOOKUP(ActividadesCom[[#This Row],[NO. DE CONTROL]],'LISTADO ESTUDIANTES'!A:C,3,FALSE)</f>
        <v>INGENIERIA EN SISTEMAS COMPUTACIONALES</v>
      </c>
      <c r="D2685" s="5" t="str">
        <f>VLOOKUP(ActividadesCom[[#This Row],[NO. DE CONTROL]],'LISTADO ESTUDIANTES'!A:D,4,FALSE)</f>
        <v>EGRESADO(A)</v>
      </c>
      <c r="E2685" s="5">
        <f>SUM(ActividadesCom[[#This Row],[CRÉD. 1]],ActividadesCom[[#This Row],[CRÉD. 2]],ActividadesCom[[#This Row],[CRÉD. 3]],ActividadesCom[[#This Row],[CRÉD. 4]],ActividadesCom[[#This Row],[CRÉD. 5]])</f>
        <v>1</v>
      </c>
      <c r="F2685" s="17">
        <f>IF(ActividadesCom[[#This Row],[ÚLTIMO SEMESTRE CON CRÉDITOS]]&gt;0,ROUND(AVERAGE(ActividadesCom[[#This Row],[VALOR NIVEL 5]],ActividadesCom[[#This Row],[VALOR NIVEL 4]],ActividadesCom[[#This Row],[VALOR NIVEL 3]],ActividadesCom[[#This Row],[VALOR NIVEL 2]],ActividadesCom[[#This Row],[VALOR NIVEL 1]]),0),"")</f>
        <v>4</v>
      </c>
      <c r="G2685" s="5" t="str">
        <f>IF(ActividadesCom[[#This Row],[PROMEDIO]]="","",IF(ActividadesCom[[#This Row],[PROMEDIO]]&gt;=4,"EXCELENTE",IF(ActividadesCom[[#This Row],[PROMEDIO]]&gt;=3,"NOTABLE",IF(ActividadesCom[[#This Row],[PROMEDIO]]&gt;=2,"BUENO",IF(ActividadesCom[[#This Row],[PROMEDIO]]=1,"SUFICIENTE","")))))</f>
        <v>EXCELENTE</v>
      </c>
      <c r="H2685" s="5">
        <f>MAX(ActividadesCom[[#This Row],[PERÍODO 1]],ActividadesCom[[#This Row],[PERÍODO 2]],ActividadesCom[[#This Row],[PERÍODO 3]],ActividadesCom[[#This Row],[PERÍODO 4]],ActividadesCom[[#This Row],[PERÍODO 5]])</f>
        <v>20193</v>
      </c>
      <c r="I2685" s="6"/>
      <c r="J2685" s="5"/>
      <c r="K2685" s="5"/>
      <c r="L2685" s="5" t="str">
        <f>IF(ActividadesCom[[#This Row],[NIVEL 1]]&lt;&gt;0,VLOOKUP(ActividadesCom[[#This Row],[NIVEL 1]],Catálogo!A:B,2,FALSE),"")</f>
        <v/>
      </c>
      <c r="M2685" s="5"/>
      <c r="N2685" s="6"/>
      <c r="O2685" s="5"/>
      <c r="P2685" s="5"/>
      <c r="Q2685" s="5" t="str">
        <f>IF(ActividadesCom[[#This Row],[NIVEL 2]]&lt;&gt;0,VLOOKUP(ActividadesCom[[#This Row],[NIVEL 2]],Catálogo!A:B,2,FALSE),"")</f>
        <v/>
      </c>
      <c r="R2685" s="5"/>
      <c r="S2685" s="6"/>
      <c r="T2685" s="5"/>
      <c r="U2685" s="5"/>
      <c r="V2685" s="5" t="str">
        <f>IF(ActividadesCom[[#This Row],[NIVEL 3]]&lt;&gt;0,VLOOKUP(ActividadesCom[[#This Row],[NIVEL 3]],Catálogo!A:B,2,FALSE),"")</f>
        <v/>
      </c>
      <c r="W2685" s="5"/>
      <c r="X2685" s="6"/>
      <c r="Y2685" s="5"/>
      <c r="Z2685" s="5"/>
      <c r="AA2685" s="5" t="str">
        <f>IF(ActividadesCom[[#This Row],[NIVEL 4]]&lt;&gt;0,VLOOKUP(ActividadesCom[[#This Row],[NIVEL 4]],Catálogo!A:B,2,FALSE),"")</f>
        <v/>
      </c>
      <c r="AB2685" s="5"/>
      <c r="AC2685" s="6" t="s">
        <v>403</v>
      </c>
      <c r="AD2685" s="5">
        <v>20193</v>
      </c>
      <c r="AE2685" s="5" t="s">
        <v>4007</v>
      </c>
      <c r="AF2685" s="5">
        <f>IF(ActividadesCom[[#This Row],[NIVEL 5]]&lt;&gt;0,VLOOKUP(ActividadesCom[[#This Row],[NIVEL 5]],Catálogo!A:B,2,FALSE),"")</f>
        <v>4</v>
      </c>
      <c r="AG2685" s="5">
        <v>1</v>
      </c>
      <c r="AH2685" s="2"/>
    </row>
    <row r="2686" spans="1:34" ht="30" hidden="1" customHeight="1" x14ac:dyDescent="0.25">
      <c r="A2686" s="7">
        <v>19470187</v>
      </c>
      <c r="B2686" s="6" t="str">
        <f>VLOOKUP(ActividadesCom[[#This Row],[NO. DE CONTROL]],'LISTADO ESTUDIANTES'!A:C,2,FALSE)</f>
        <v>CANUL PUC GUSTAVO ADOLFO</v>
      </c>
      <c r="C2686" s="6" t="str">
        <f>VLOOKUP(ActividadesCom[[#This Row],[NO. DE CONTROL]],'LISTADO ESTUDIANTES'!A:C,3,FALSE)</f>
        <v>INGENIERIA AMBIENTAL</v>
      </c>
      <c r="D2686" s="5" t="str">
        <f>VLOOKUP(ActividadesCom[[#This Row],[NO. DE CONTROL]],'LISTADO ESTUDIANTES'!A:D,4,FALSE)</f>
        <v>EGRESADO(A)</v>
      </c>
      <c r="E2686" s="5">
        <f>SUM(ActividadesCom[[#This Row],[CRÉD. 1]],ActividadesCom[[#This Row],[CRÉD. 2]],ActividadesCom[[#This Row],[CRÉD. 3]],ActividadesCom[[#This Row],[CRÉD. 4]],ActividadesCom[[#This Row],[CRÉD. 5]])</f>
        <v>0</v>
      </c>
      <c r="F2686" s="17" t="str">
        <f>IF(ActividadesCom[[#This Row],[ÚLTIMO SEMESTRE CON CRÉDITOS]]&gt;0,ROUND(AVERAGE(ActividadesCom[[#This Row],[VALOR NIVEL 5]],ActividadesCom[[#This Row],[VALOR NIVEL 4]],ActividadesCom[[#This Row],[VALOR NIVEL 3]],ActividadesCom[[#This Row],[VALOR NIVEL 2]],ActividadesCom[[#This Row],[VALOR NIVEL 1]]),0),"")</f>
        <v/>
      </c>
      <c r="G2686" s="5" t="str">
        <f>IF(ActividadesCom[[#This Row],[PROMEDIO]]="","",IF(ActividadesCom[[#This Row],[PROMEDIO]]&gt;=4,"EXCELENTE",IF(ActividadesCom[[#This Row],[PROMEDIO]]&gt;=3,"NOTABLE",IF(ActividadesCom[[#This Row],[PROMEDIO]]&gt;=2,"BUENO",IF(ActividadesCom[[#This Row],[PROMEDIO]]=1,"SUFICIENTE","")))))</f>
        <v/>
      </c>
      <c r="H2686" s="5">
        <f>MAX(ActividadesCom[[#This Row],[PERÍODO 1]],ActividadesCom[[#This Row],[PERÍODO 2]],ActividadesCom[[#This Row],[PERÍODO 3]],ActividadesCom[[#This Row],[PERÍODO 4]],ActividadesCom[[#This Row],[PERÍODO 5]])</f>
        <v>0</v>
      </c>
      <c r="I2686" s="6"/>
      <c r="J2686" s="5"/>
      <c r="K2686" s="5"/>
      <c r="L2686" s="5" t="str">
        <f>IF(ActividadesCom[[#This Row],[NIVEL 1]]&lt;&gt;0,VLOOKUP(ActividadesCom[[#This Row],[NIVEL 1]],Catálogo!A:B,2,FALSE),"")</f>
        <v/>
      </c>
      <c r="M2686" s="5"/>
      <c r="N2686" s="6"/>
      <c r="O2686" s="5"/>
      <c r="P2686" s="5"/>
      <c r="Q2686" s="5" t="str">
        <f>IF(ActividadesCom[[#This Row],[NIVEL 2]]&lt;&gt;0,VLOOKUP(ActividadesCom[[#This Row],[NIVEL 2]],Catálogo!A:B,2,FALSE),"")</f>
        <v/>
      </c>
      <c r="R2686" s="5"/>
      <c r="S2686" s="6"/>
      <c r="T2686" s="5"/>
      <c r="U2686" s="5"/>
      <c r="V2686" s="5" t="str">
        <f>IF(ActividadesCom[[#This Row],[NIVEL 3]]&lt;&gt;0,VLOOKUP(ActividadesCom[[#This Row],[NIVEL 3]],Catálogo!A:B,2,FALSE),"")</f>
        <v/>
      </c>
      <c r="W2686" s="5"/>
      <c r="X2686" s="6"/>
      <c r="Y2686" s="5"/>
      <c r="Z2686" s="5"/>
      <c r="AA2686" s="5" t="str">
        <f>IF(ActividadesCom[[#This Row],[NIVEL 4]]&lt;&gt;0,VLOOKUP(ActividadesCom[[#This Row],[NIVEL 4]],Catálogo!A:B,2,FALSE),"")</f>
        <v/>
      </c>
      <c r="AB2686" s="5"/>
      <c r="AC2686" s="6"/>
      <c r="AD2686" s="5"/>
      <c r="AE2686" s="5"/>
      <c r="AF2686" s="5" t="str">
        <f>IF(ActividadesCom[[#This Row],[NIVEL 5]]&lt;&gt;0,VLOOKUP(ActividadesCom[[#This Row],[NIVEL 5]],Catálogo!A:B,2,FALSE),"")</f>
        <v/>
      </c>
      <c r="AG2686" s="5"/>
      <c r="AH2686" s="2"/>
    </row>
    <row r="2687" spans="1:34" ht="30" hidden="1" customHeight="1" x14ac:dyDescent="0.25">
      <c r="A2687" s="7">
        <v>19470188</v>
      </c>
      <c r="B2687" s="6" t="str">
        <f>VLOOKUP(ActividadesCom[[#This Row],[NO. DE CONTROL]],'LISTADO ESTUDIANTES'!A:C,2,FALSE)</f>
        <v>QUIJANO UCAN JOSUE ALFREDO</v>
      </c>
      <c r="C2687" s="6" t="str">
        <f>VLOOKUP(ActividadesCom[[#This Row],[NO. DE CONTROL]],'LISTADO ESTUDIANTES'!A:C,3,FALSE)</f>
        <v>INGENIERIA QUIMICA</v>
      </c>
      <c r="D2687" s="5" t="str">
        <f>VLOOKUP(ActividadesCom[[#This Row],[NO. DE CONTROL]],'LISTADO ESTUDIANTES'!A:D,4,FALSE)</f>
        <v>EGRESADO(A)</v>
      </c>
      <c r="E2687" s="5">
        <f>SUM(ActividadesCom[[#This Row],[CRÉD. 1]],ActividadesCom[[#This Row],[CRÉD. 2]],ActividadesCom[[#This Row],[CRÉD. 3]],ActividadesCom[[#This Row],[CRÉD. 4]],ActividadesCom[[#This Row],[CRÉD. 5]])</f>
        <v>5</v>
      </c>
      <c r="F2687" s="17">
        <f>IF(ActividadesCom[[#This Row],[ÚLTIMO SEMESTRE CON CRÉDITOS]]&gt;0,ROUND(AVERAGE(ActividadesCom[[#This Row],[VALOR NIVEL 5]],ActividadesCom[[#This Row],[VALOR NIVEL 4]],ActividadesCom[[#This Row],[VALOR NIVEL 3]],ActividadesCom[[#This Row],[VALOR NIVEL 2]],ActividadesCom[[#This Row],[VALOR NIVEL 1]]),0),"")</f>
        <v>3</v>
      </c>
      <c r="G2687" s="5" t="str">
        <f>IF(ActividadesCom[[#This Row],[PROMEDIO]]="","",IF(ActividadesCom[[#This Row],[PROMEDIO]]&gt;=4,"EXCELENTE",IF(ActividadesCom[[#This Row],[PROMEDIO]]&gt;=3,"NOTABLE",IF(ActividadesCom[[#This Row],[PROMEDIO]]&gt;=2,"BUENO",IF(ActividadesCom[[#This Row],[PROMEDIO]]=1,"SUFICIENTE","")))))</f>
        <v>NOTABLE</v>
      </c>
      <c r="H2687" s="5">
        <f>MAX(ActividadesCom[[#This Row],[PERÍODO 1]],ActividadesCom[[#This Row],[PERÍODO 2]],ActividadesCom[[#This Row],[PERÍODO 3]],ActividadesCom[[#This Row],[PERÍODO 4]],ActividadesCom[[#This Row],[PERÍODO 5]])</f>
        <v>20223</v>
      </c>
      <c r="I2687" s="6" t="s">
        <v>4552</v>
      </c>
      <c r="J2687" s="5">
        <v>20211</v>
      </c>
      <c r="K2687" s="5" t="s">
        <v>4007</v>
      </c>
      <c r="L2687" s="5">
        <f>IF(ActividadesCom[[#This Row],[NIVEL 1]]&lt;&gt;0,VLOOKUP(ActividadesCom[[#This Row],[NIVEL 1]],Catálogo!A:B,2,FALSE),"")</f>
        <v>4</v>
      </c>
      <c r="M2687" s="5">
        <v>1</v>
      </c>
      <c r="N2687" s="6" t="s">
        <v>4559</v>
      </c>
      <c r="O2687" s="5">
        <v>20211</v>
      </c>
      <c r="P2687" s="5" t="s">
        <v>4007</v>
      </c>
      <c r="Q2687" s="5">
        <f>IF(ActividadesCom[[#This Row],[NIVEL 2]]&lt;&gt;0,VLOOKUP(ActividadesCom[[#This Row],[NIVEL 2]],Catálogo!A:B,2,FALSE),"")</f>
        <v>4</v>
      </c>
      <c r="R2687" s="5">
        <v>1</v>
      </c>
      <c r="S2687" s="6" t="s">
        <v>5692</v>
      </c>
      <c r="T2687" s="5">
        <v>20223</v>
      </c>
      <c r="U2687" s="5" t="s">
        <v>4007</v>
      </c>
      <c r="V2687" s="5">
        <f>IF(ActividadesCom[[#This Row],[NIVEL 3]]&lt;&gt;0,VLOOKUP(ActividadesCom[[#This Row],[NIVEL 3]],Catálogo!A:B,2,FALSE),"")</f>
        <v>4</v>
      </c>
      <c r="W2687" s="5">
        <v>1</v>
      </c>
      <c r="X2687" s="6" t="s">
        <v>11</v>
      </c>
      <c r="Y2687" s="5">
        <v>20203</v>
      </c>
      <c r="Z2687" s="5" t="s">
        <v>4010</v>
      </c>
      <c r="AA2687" s="5">
        <f>IF(ActividadesCom[[#This Row],[NIVEL 4]]&lt;&gt;0,VLOOKUP(ActividadesCom[[#This Row],[NIVEL 4]],Catálogo!A:B,2,FALSE),"")</f>
        <v>1</v>
      </c>
      <c r="AB2687" s="5">
        <v>1</v>
      </c>
      <c r="AC2687" s="6" t="s">
        <v>133</v>
      </c>
      <c r="AD2687" s="5">
        <v>20193</v>
      </c>
      <c r="AE2687" s="5" t="s">
        <v>4009</v>
      </c>
      <c r="AF2687" s="5">
        <f>IF(ActividadesCom[[#This Row],[NIVEL 5]]&lt;&gt;0,VLOOKUP(ActividadesCom[[#This Row],[NIVEL 5]],Catálogo!A:B,2,FALSE),"")</f>
        <v>2</v>
      </c>
      <c r="AG2687" s="5">
        <v>1</v>
      </c>
      <c r="AH2687" s="2"/>
    </row>
    <row r="2688" spans="1:34" s="151" customFormat="1" ht="30" hidden="1" customHeight="1" x14ac:dyDescent="0.25">
      <c r="A2688" s="147">
        <v>19470189</v>
      </c>
      <c r="B2688" s="148" t="str">
        <f>VLOOKUP(ActividadesCom[[#This Row],[NO. DE CONTROL]],'LISTADO ESTUDIANTES'!A:C,2,FALSE)</f>
        <v>TORRES AGUILAR EDWIN GUADALUPE</v>
      </c>
      <c r="C2688" s="148" t="str">
        <f>VLOOKUP(ActividadesCom[[#This Row],[NO. DE CONTROL]],'LISTADO ESTUDIANTES'!A:C,3,FALSE)</f>
        <v>INGENIERIA MECANICA</v>
      </c>
      <c r="D2688" s="149" t="str">
        <f>VLOOKUP(ActividadesCom[[#This Row],[NO. DE CONTROL]],'LISTADO ESTUDIANTES'!A:D,4,FALSE)</f>
        <v>EGRESADO(A)</v>
      </c>
      <c r="E2688" s="149">
        <f>SUM(ActividadesCom[[#This Row],[CRÉD. 1]],ActividadesCom[[#This Row],[CRÉD. 2]],ActividadesCom[[#This Row],[CRÉD. 3]],ActividadesCom[[#This Row],[CRÉD. 4]],ActividadesCom[[#This Row],[CRÉD. 5]])</f>
        <v>5</v>
      </c>
      <c r="F2688" s="150">
        <f>IF(ActividadesCom[[#This Row],[ÚLTIMO SEMESTRE CON CRÉDITOS]]&gt;0,ROUND(AVERAGE(ActividadesCom[[#This Row],[VALOR NIVEL 5]],ActividadesCom[[#This Row],[VALOR NIVEL 4]],ActividadesCom[[#This Row],[VALOR NIVEL 3]],ActividadesCom[[#This Row],[VALOR NIVEL 2]],ActividadesCom[[#This Row],[VALOR NIVEL 1]]),0),"")</f>
        <v>3</v>
      </c>
      <c r="G2688" s="149" t="str">
        <f>IF(ActividadesCom[[#This Row],[PROMEDIO]]="","",IF(ActividadesCom[[#This Row],[PROMEDIO]]&gt;=4,"EXCELENTE",IF(ActividadesCom[[#This Row],[PROMEDIO]]&gt;=3,"NOTABLE",IF(ActividadesCom[[#This Row],[PROMEDIO]]&gt;=2,"BUENO",IF(ActividadesCom[[#This Row],[PROMEDIO]]=1,"SUFICIENTE","")))))</f>
        <v>NOTABLE</v>
      </c>
      <c r="H2688" s="149">
        <f>MAX(ActividadesCom[[#This Row],[PERÍODO 1]],ActividadesCom[[#This Row],[PERÍODO 2]],ActividadesCom[[#This Row],[PERÍODO 3]],ActividadesCom[[#This Row],[PERÍODO 4]],ActividadesCom[[#This Row],[PERÍODO 5]])</f>
        <v>20243</v>
      </c>
      <c r="I2688" s="148" t="s">
        <v>4867</v>
      </c>
      <c r="J2688" s="149">
        <v>20221</v>
      </c>
      <c r="K2688" s="149" t="s">
        <v>4009</v>
      </c>
      <c r="L2688" s="149">
        <f>IF(ActividadesCom[[#This Row],[NIVEL 1]]&lt;&gt;0,VLOOKUP(ActividadesCom[[#This Row],[NIVEL 1]],Catálogo!A:B,2,FALSE),"")</f>
        <v>2</v>
      </c>
      <c r="M2688" s="149">
        <v>1</v>
      </c>
      <c r="N2688" s="148" t="s">
        <v>5639</v>
      </c>
      <c r="O2688" s="149">
        <v>20221</v>
      </c>
      <c r="P2688" s="149" t="s">
        <v>4008</v>
      </c>
      <c r="Q2688" s="149">
        <f>IF(ActividadesCom[[#This Row],[NIVEL 2]]&lt;&gt;0,VLOOKUP(ActividadesCom[[#This Row],[NIVEL 2]],Catálogo!A:B,2,FALSE),"")</f>
        <v>3</v>
      </c>
      <c r="R2688" s="149">
        <v>1</v>
      </c>
      <c r="S2688" s="148" t="s">
        <v>6720</v>
      </c>
      <c r="T2688" s="149">
        <v>20243</v>
      </c>
      <c r="U2688" s="149" t="s">
        <v>4008</v>
      </c>
      <c r="V2688" s="149">
        <f>IF(ActividadesCom[[#This Row],[NIVEL 3]]&lt;&gt;0,VLOOKUP(ActividadesCom[[#This Row],[NIVEL 3]],Catálogo!A:B,2,FALSE),"")</f>
        <v>3</v>
      </c>
      <c r="W2688" s="149">
        <v>2</v>
      </c>
      <c r="X2688" s="148"/>
      <c r="Y2688" s="149"/>
      <c r="Z2688" s="149"/>
      <c r="AA2688" s="149" t="str">
        <f>IF(ActividadesCom[[#This Row],[NIVEL 4]]&lt;&gt;0,VLOOKUP(ActividadesCom[[#This Row],[NIVEL 4]],Catálogo!A:B,2,FALSE),"")</f>
        <v/>
      </c>
      <c r="AB2688" s="149"/>
      <c r="AC2688" s="148" t="s">
        <v>133</v>
      </c>
      <c r="AD2688" s="149">
        <v>20193</v>
      </c>
      <c r="AE2688" s="149" t="s">
        <v>4007</v>
      </c>
      <c r="AF2688" s="149">
        <f>IF(ActividadesCom[[#This Row],[NIVEL 5]]&lt;&gt;0,VLOOKUP(ActividadesCom[[#This Row],[NIVEL 5]],Catálogo!A:B,2,FALSE),"")</f>
        <v>4</v>
      </c>
      <c r="AG2688" s="149">
        <v>1</v>
      </c>
    </row>
    <row r="2689" spans="1:34" ht="30" hidden="1" customHeight="1" x14ac:dyDescent="0.25">
      <c r="A2689" s="7">
        <v>19470190</v>
      </c>
      <c r="B2689" s="6" t="str">
        <f>VLOOKUP(ActividadesCom[[#This Row],[NO. DE CONTROL]],'LISTADO ESTUDIANTES'!A:C,2,FALSE)</f>
        <v>CHAN MAS ALEJANDRA GUADALUPE</v>
      </c>
      <c r="C2689" s="6" t="str">
        <f>VLOOKUP(ActividadesCom[[#This Row],[NO. DE CONTROL]],'LISTADO ESTUDIANTES'!A:C,3,FALSE)</f>
        <v>INGENIERIA EN SISTEMAS COMPUTACIONALES</v>
      </c>
      <c r="D2689" s="5" t="str">
        <f>VLOOKUP(ActividadesCom[[#This Row],[NO. DE CONTROL]],'LISTADO ESTUDIANTES'!A:D,4,FALSE)</f>
        <v>EGRESADO(A)</v>
      </c>
      <c r="E2689" s="5">
        <f>SUM(ActividadesCom[[#This Row],[CRÉD. 1]],ActividadesCom[[#This Row],[CRÉD. 2]],ActividadesCom[[#This Row],[CRÉD. 3]],ActividadesCom[[#This Row],[CRÉD. 4]],ActividadesCom[[#This Row],[CRÉD. 5]])</f>
        <v>2</v>
      </c>
      <c r="F2689" s="17">
        <f>IF(ActividadesCom[[#This Row],[ÚLTIMO SEMESTRE CON CRÉDITOS]]&gt;0,ROUND(AVERAGE(ActividadesCom[[#This Row],[VALOR NIVEL 5]],ActividadesCom[[#This Row],[VALOR NIVEL 4]],ActividadesCom[[#This Row],[VALOR NIVEL 3]],ActividadesCom[[#This Row],[VALOR NIVEL 2]],ActividadesCom[[#This Row],[VALOR NIVEL 1]]),0),"")</f>
        <v>4</v>
      </c>
      <c r="G2689" s="5" t="str">
        <f>IF(ActividadesCom[[#This Row],[PROMEDIO]]="","",IF(ActividadesCom[[#This Row],[PROMEDIO]]&gt;=4,"EXCELENTE",IF(ActividadesCom[[#This Row],[PROMEDIO]]&gt;=3,"NOTABLE",IF(ActividadesCom[[#This Row],[PROMEDIO]]&gt;=2,"BUENO",IF(ActividadesCom[[#This Row],[PROMEDIO]]=1,"SUFICIENTE","")))))</f>
        <v>EXCELENTE</v>
      </c>
      <c r="H2689" s="5">
        <f>MAX(ActividadesCom[[#This Row],[PERÍODO 1]],ActividadesCom[[#This Row],[PERÍODO 2]],ActividadesCom[[#This Row],[PERÍODO 3]],ActividadesCom[[#This Row],[PERÍODO 4]],ActividadesCom[[#This Row],[PERÍODO 5]])</f>
        <v>20221</v>
      </c>
      <c r="I2689" s="6" t="s">
        <v>978</v>
      </c>
      <c r="J2689" s="5">
        <v>20193</v>
      </c>
      <c r="K2689" s="5" t="s">
        <v>4007</v>
      </c>
      <c r="L2689" s="5">
        <f>IF(ActividadesCom[[#This Row],[NIVEL 1]]&lt;&gt;0,VLOOKUP(ActividadesCom[[#This Row],[NIVEL 1]],Catálogo!A:B,2,FALSE),"")</f>
        <v>4</v>
      </c>
      <c r="M2689" s="5">
        <v>1</v>
      </c>
      <c r="N2689" s="6" t="s">
        <v>4887</v>
      </c>
      <c r="O2689" s="5">
        <v>20221</v>
      </c>
      <c r="P2689" s="5" t="s">
        <v>4007</v>
      </c>
      <c r="Q2689" s="5">
        <f>IF(ActividadesCom[[#This Row],[NIVEL 2]]&lt;&gt;0,VLOOKUP(ActividadesCom[[#This Row],[NIVEL 2]],Catálogo!A:B,2,FALSE),"")</f>
        <v>4</v>
      </c>
      <c r="R2689" s="5">
        <v>1</v>
      </c>
      <c r="S2689" s="6"/>
      <c r="T2689" s="5"/>
      <c r="U2689" s="5"/>
      <c r="V2689" s="5" t="str">
        <f>IF(ActividadesCom[[#This Row],[NIVEL 3]]&lt;&gt;0,VLOOKUP(ActividadesCom[[#This Row],[NIVEL 3]],Catálogo!A:B,2,FALSE),"")</f>
        <v/>
      </c>
      <c r="W2689" s="5"/>
      <c r="X2689" s="6"/>
      <c r="Y2689" s="5"/>
      <c r="Z2689" s="5"/>
      <c r="AA2689" s="5" t="str">
        <f>IF(ActividadesCom[[#This Row],[NIVEL 4]]&lt;&gt;0,VLOOKUP(ActividadesCom[[#This Row],[NIVEL 4]],Catálogo!A:B,2,FALSE),"")</f>
        <v/>
      </c>
      <c r="AB2689" s="5"/>
      <c r="AC2689" s="6"/>
      <c r="AD2689" s="5"/>
      <c r="AE2689" s="5"/>
      <c r="AF2689" s="5"/>
      <c r="AG2689" s="5"/>
      <c r="AH2689" s="2"/>
    </row>
    <row r="2690" spans="1:34" ht="30" hidden="1" customHeight="1" x14ac:dyDescent="0.25">
      <c r="A2690" s="7">
        <v>19470191</v>
      </c>
      <c r="B2690" s="6" t="str">
        <f>VLOOKUP(ActividadesCom[[#This Row],[NO. DE CONTROL]],'LISTADO ESTUDIANTES'!A:C,2,FALSE)</f>
        <v>CHAY CHAN JUAN JOSE DE DIOS</v>
      </c>
      <c r="C2690" s="6" t="str">
        <f>VLOOKUP(ActividadesCom[[#This Row],[NO. DE CONTROL]],'LISTADO ESTUDIANTES'!A:C,3,FALSE)</f>
        <v>INGENIERIA MECANICA</v>
      </c>
      <c r="D2690" s="5" t="str">
        <f>VLOOKUP(ActividadesCom[[#This Row],[NO. DE CONTROL]],'LISTADO ESTUDIANTES'!A:D,4,FALSE)</f>
        <v>EGRESADO(A)</v>
      </c>
      <c r="E2690" s="5">
        <f>SUM(ActividadesCom[[#This Row],[CRÉD. 1]],ActividadesCom[[#This Row],[CRÉD. 2]],ActividadesCom[[#This Row],[CRÉD. 3]],ActividadesCom[[#This Row],[CRÉD. 4]],ActividadesCom[[#This Row],[CRÉD. 5]])</f>
        <v>0</v>
      </c>
      <c r="F2690" s="17" t="str">
        <f>IF(ActividadesCom[[#This Row],[ÚLTIMO SEMESTRE CON CRÉDITOS]]&gt;0,ROUND(AVERAGE(ActividadesCom[[#This Row],[VALOR NIVEL 5]],ActividadesCom[[#This Row],[VALOR NIVEL 4]],ActividadesCom[[#This Row],[VALOR NIVEL 3]],ActividadesCom[[#This Row],[VALOR NIVEL 2]],ActividadesCom[[#This Row],[VALOR NIVEL 1]]),0),"")</f>
        <v/>
      </c>
      <c r="G2690" s="5" t="str">
        <f>IF(ActividadesCom[[#This Row],[PROMEDIO]]="","",IF(ActividadesCom[[#This Row],[PROMEDIO]]&gt;=4,"EXCELENTE",IF(ActividadesCom[[#This Row],[PROMEDIO]]&gt;=3,"NOTABLE",IF(ActividadesCom[[#This Row],[PROMEDIO]]&gt;=2,"BUENO",IF(ActividadesCom[[#This Row],[PROMEDIO]]=1,"SUFICIENTE","")))))</f>
        <v/>
      </c>
      <c r="H2690" s="5">
        <f>MAX(ActividadesCom[[#This Row],[PERÍODO 1]],ActividadesCom[[#This Row],[PERÍODO 2]],ActividadesCom[[#This Row],[PERÍODO 3]],ActividadesCom[[#This Row],[PERÍODO 4]],ActividadesCom[[#This Row],[PERÍODO 5]])</f>
        <v>0</v>
      </c>
      <c r="I2690" s="6"/>
      <c r="J2690" s="5"/>
      <c r="K2690" s="5"/>
      <c r="L2690" s="5" t="str">
        <f>IF(ActividadesCom[[#This Row],[NIVEL 1]]&lt;&gt;0,VLOOKUP(ActividadesCom[[#This Row],[NIVEL 1]],Catálogo!A:B,2,FALSE),"")</f>
        <v/>
      </c>
      <c r="M2690" s="5"/>
      <c r="N2690" s="6"/>
      <c r="O2690" s="5"/>
      <c r="P2690" s="5"/>
      <c r="Q2690" s="5" t="str">
        <f>IF(ActividadesCom[[#This Row],[NIVEL 2]]&lt;&gt;0,VLOOKUP(ActividadesCom[[#This Row],[NIVEL 2]],Catálogo!A:B,2,FALSE),"")</f>
        <v/>
      </c>
      <c r="R2690" s="5"/>
      <c r="S2690" s="6"/>
      <c r="T2690" s="5"/>
      <c r="U2690" s="5"/>
      <c r="V2690" s="5" t="str">
        <f>IF(ActividadesCom[[#This Row],[NIVEL 3]]&lt;&gt;0,VLOOKUP(ActividadesCom[[#This Row],[NIVEL 3]],Catálogo!A:B,2,FALSE),"")</f>
        <v/>
      </c>
      <c r="W2690" s="5"/>
      <c r="X2690" s="6"/>
      <c r="Y2690" s="5"/>
      <c r="Z2690" s="5"/>
      <c r="AA2690" s="5" t="str">
        <f>IF(ActividadesCom[[#This Row],[NIVEL 4]]&lt;&gt;0,VLOOKUP(ActividadesCom[[#This Row],[NIVEL 4]],Catálogo!A:B,2,FALSE),"")</f>
        <v/>
      </c>
      <c r="AB2690" s="5"/>
      <c r="AC2690" s="6"/>
      <c r="AD2690" s="5"/>
      <c r="AE2690" s="5"/>
      <c r="AF2690" s="5" t="str">
        <f>IF(ActividadesCom[[#This Row],[NIVEL 5]]&lt;&gt;0,VLOOKUP(ActividadesCom[[#This Row],[NIVEL 5]],Catálogo!A:B,2,FALSE),"")</f>
        <v/>
      </c>
      <c r="AG2690" s="5"/>
      <c r="AH2690" s="2"/>
    </row>
    <row r="2691" spans="1:34" s="151" customFormat="1" ht="30" hidden="1" customHeight="1" x14ac:dyDescent="0.25">
      <c r="A2691" s="147">
        <v>19470192</v>
      </c>
      <c r="B2691" s="148" t="str">
        <f>VLOOKUP(ActividadesCom[[#This Row],[NO. DE CONTROL]],'LISTADO ESTUDIANTES'!A:C,2,FALSE)</f>
        <v>RAMOS CHI KRISTIAN ERMILO</v>
      </c>
      <c r="C2691" s="148" t="str">
        <f>VLOOKUP(ActividadesCom[[#This Row],[NO. DE CONTROL]],'LISTADO ESTUDIANTES'!A:C,3,FALSE)</f>
        <v>INGENIERIA MECANICA</v>
      </c>
      <c r="D2691" s="149" t="str">
        <f>VLOOKUP(ActividadesCom[[#This Row],[NO. DE CONTROL]],'LISTADO ESTUDIANTES'!A:D,4,FALSE)</f>
        <v>EGRESADO(A)</v>
      </c>
      <c r="E2691" s="149">
        <f>SUM(ActividadesCom[[#This Row],[CRÉD. 1]],ActividadesCom[[#This Row],[CRÉD. 2]],ActividadesCom[[#This Row],[CRÉD. 3]],ActividadesCom[[#This Row],[CRÉD. 4]],ActividadesCom[[#This Row],[CRÉD. 5]])</f>
        <v>6</v>
      </c>
      <c r="F2691" s="150">
        <f>IF(ActividadesCom[[#This Row],[ÚLTIMO SEMESTRE CON CRÉDITOS]]&gt;0,ROUND(AVERAGE(ActividadesCom[[#This Row],[VALOR NIVEL 5]],ActividadesCom[[#This Row],[VALOR NIVEL 4]],ActividadesCom[[#This Row],[VALOR NIVEL 3]],ActividadesCom[[#This Row],[VALOR NIVEL 2]],ActividadesCom[[#This Row],[VALOR NIVEL 1]]),0),"")</f>
        <v>3</v>
      </c>
      <c r="G2691" s="149" t="str">
        <f>IF(ActividadesCom[[#This Row],[PROMEDIO]]="","",IF(ActividadesCom[[#This Row],[PROMEDIO]]&gt;=4,"EXCELENTE",IF(ActividadesCom[[#This Row],[PROMEDIO]]&gt;=3,"NOTABLE",IF(ActividadesCom[[#This Row],[PROMEDIO]]&gt;=2,"BUENO",IF(ActividadesCom[[#This Row],[PROMEDIO]]=1,"SUFICIENTE","")))))</f>
        <v>NOTABLE</v>
      </c>
      <c r="H2691" s="149">
        <f>MAX(ActividadesCom[[#This Row],[PERÍODO 1]],ActividadesCom[[#This Row],[PERÍODO 2]],ActividadesCom[[#This Row],[PERÍODO 3]],ActividadesCom[[#This Row],[PERÍODO 4]],ActividadesCom[[#This Row],[PERÍODO 5]])</f>
        <v>20243</v>
      </c>
      <c r="I2691" s="148" t="s">
        <v>6694</v>
      </c>
      <c r="J2691" s="149">
        <v>20241</v>
      </c>
      <c r="K2691" s="149" t="s">
        <v>4008</v>
      </c>
      <c r="L2691" s="149">
        <f>IF(ActividadesCom[[#This Row],[NIVEL 1]]&lt;&gt;0,VLOOKUP(ActividadesCom[[#This Row],[NIVEL 1]],Catálogo!A:B,2,FALSE),"")</f>
        <v>3</v>
      </c>
      <c r="M2691" s="149">
        <v>2</v>
      </c>
      <c r="N2691" s="148" t="s">
        <v>6710</v>
      </c>
      <c r="O2691" s="149">
        <v>20243</v>
      </c>
      <c r="P2691" s="149" t="s">
        <v>4008</v>
      </c>
      <c r="Q2691" s="149">
        <f>IF(ActividadesCom[[#This Row],[NIVEL 2]]&lt;&gt;0,VLOOKUP(ActividadesCom[[#This Row],[NIVEL 2]],Catálogo!A:B,2,FALSE),"")</f>
        <v>3</v>
      </c>
      <c r="R2691" s="149">
        <v>1</v>
      </c>
      <c r="S2691" s="148" t="s">
        <v>6708</v>
      </c>
      <c r="T2691" s="149">
        <v>20243</v>
      </c>
      <c r="U2691" s="149" t="s">
        <v>4008</v>
      </c>
      <c r="V2691" s="149">
        <f>IF(ActividadesCom[[#This Row],[NIVEL 3]]&lt;&gt;0,VLOOKUP(ActividadesCom[[#This Row],[NIVEL 3]],Catálogo!A:B,2,FALSE),"")</f>
        <v>3</v>
      </c>
      <c r="W2691" s="149">
        <v>1</v>
      </c>
      <c r="X2691" s="148" t="s">
        <v>47</v>
      </c>
      <c r="Y2691" s="149">
        <v>20231</v>
      </c>
      <c r="Z2691" s="149" t="s">
        <v>4008</v>
      </c>
      <c r="AA2691" s="149">
        <f>IF(ActividadesCom[[#This Row],[NIVEL 4]]&lt;&gt;0,VLOOKUP(ActividadesCom[[#This Row],[NIVEL 4]],Catálogo!A:B,2,FALSE),"")</f>
        <v>3</v>
      </c>
      <c r="AB2691" s="149">
        <v>1</v>
      </c>
      <c r="AC2691" s="148" t="s">
        <v>133</v>
      </c>
      <c r="AD2691" s="149">
        <v>20193</v>
      </c>
      <c r="AE2691" s="149" t="s">
        <v>4007</v>
      </c>
      <c r="AF2691" s="149">
        <f>IF(ActividadesCom[[#This Row],[NIVEL 5]]&lt;&gt;0,VLOOKUP(ActividadesCom[[#This Row],[NIVEL 5]],Catálogo!A:B,2,FALSE),"")</f>
        <v>4</v>
      </c>
      <c r="AG2691" s="149">
        <v>1</v>
      </c>
    </row>
    <row r="2692" spans="1:34" ht="30" hidden="1" customHeight="1" x14ac:dyDescent="0.25">
      <c r="A2692" s="7">
        <v>19470193</v>
      </c>
      <c r="B2692" s="6" t="str">
        <f>VLOOKUP(ActividadesCom[[#This Row],[NO. DE CONTROL]],'LISTADO ESTUDIANTES'!A:C,2,FALSE)</f>
        <v>MAAS SALAZAR LEONARDO ANTONIO</v>
      </c>
      <c r="C2692" s="6" t="str">
        <f>VLOOKUP(ActividadesCom[[#This Row],[NO. DE CONTROL]],'LISTADO ESTUDIANTES'!A:C,3,FALSE)</f>
        <v>INGENIERIA EN SISTEMAS COMPUTACIONALES</v>
      </c>
      <c r="D2692" s="5" t="str">
        <f>VLOOKUP(ActividadesCom[[#This Row],[NO. DE CONTROL]],'LISTADO ESTUDIANTES'!A:D,4,FALSE)</f>
        <v>EGRESADO(A)</v>
      </c>
      <c r="E2692" s="5">
        <f>SUM(ActividadesCom[[#This Row],[CRÉD. 1]],ActividadesCom[[#This Row],[CRÉD. 2]],ActividadesCom[[#This Row],[CRÉD. 3]],ActividadesCom[[#This Row],[CRÉD. 4]],ActividadesCom[[#This Row],[CRÉD. 5]])</f>
        <v>5</v>
      </c>
      <c r="F2692" s="17">
        <f>IF(ActividadesCom[[#This Row],[ÚLTIMO SEMESTRE CON CRÉDITOS]]&gt;0,ROUND(AVERAGE(ActividadesCom[[#This Row],[VALOR NIVEL 5]],ActividadesCom[[#This Row],[VALOR NIVEL 4]],ActividadesCom[[#This Row],[VALOR NIVEL 3]],ActividadesCom[[#This Row],[VALOR NIVEL 2]],ActividadesCom[[#This Row],[VALOR NIVEL 1]]),0),"")</f>
        <v>3</v>
      </c>
      <c r="G2692" s="5" t="str">
        <f>IF(ActividadesCom[[#This Row],[PROMEDIO]]="","",IF(ActividadesCom[[#This Row],[PROMEDIO]]&gt;=4,"EXCELENTE",IF(ActividadesCom[[#This Row],[PROMEDIO]]&gt;=3,"NOTABLE",IF(ActividadesCom[[#This Row],[PROMEDIO]]&gt;=2,"BUENO",IF(ActividadesCom[[#This Row],[PROMEDIO]]=1,"SUFICIENTE","")))))</f>
        <v>NOTABLE</v>
      </c>
      <c r="H2692" s="5">
        <f>MAX(ActividadesCom[[#This Row],[PERÍODO 1]],ActividadesCom[[#This Row],[PERÍODO 2]],ActividadesCom[[#This Row],[PERÍODO 3]],ActividadesCom[[#This Row],[PERÍODO 4]],ActividadesCom[[#This Row],[PERÍODO 5]])</f>
        <v>20231</v>
      </c>
      <c r="I2692" s="6" t="s">
        <v>5674</v>
      </c>
      <c r="J2692" s="5">
        <v>20221</v>
      </c>
      <c r="K2692" s="5" t="s">
        <v>4009</v>
      </c>
      <c r="L2692" s="5">
        <f>IF(ActividadesCom[[#This Row],[NIVEL 1]]&lt;&gt;0,VLOOKUP(ActividadesCom[[#This Row],[NIVEL 1]],Catálogo!A:B,2,FALSE),"")</f>
        <v>2</v>
      </c>
      <c r="M2692" s="5">
        <v>1</v>
      </c>
      <c r="N2692" s="6" t="s">
        <v>5817</v>
      </c>
      <c r="O2692" s="5">
        <v>20223</v>
      </c>
      <c r="P2692" s="5" t="s">
        <v>4007</v>
      </c>
      <c r="Q2692" s="5">
        <f>IF(ActividadesCom[[#This Row],[NIVEL 2]]&lt;&gt;0,VLOOKUP(ActividadesCom[[#This Row],[NIVEL 2]],Catálogo!A:B,2,FALSE),"")</f>
        <v>4</v>
      </c>
      <c r="R2692" s="5">
        <v>1</v>
      </c>
      <c r="S2692" s="6" t="s">
        <v>5815</v>
      </c>
      <c r="T2692" s="5">
        <v>20231</v>
      </c>
      <c r="U2692" s="5" t="s">
        <v>4007</v>
      </c>
      <c r="V2692" s="5">
        <f>IF(ActividadesCom[[#This Row],[NIVEL 3]]&lt;&gt;0,VLOOKUP(ActividadesCom[[#This Row],[NIVEL 3]],Catálogo!A:B,2,FALSE),"")</f>
        <v>4</v>
      </c>
      <c r="W2692" s="5">
        <v>1</v>
      </c>
      <c r="X2692" s="6" t="s">
        <v>2902</v>
      </c>
      <c r="Y2692" s="5">
        <v>20201</v>
      </c>
      <c r="Z2692" s="5" t="s">
        <v>4008</v>
      </c>
      <c r="AA2692" s="5">
        <f>IF(ActividadesCom[[#This Row],[NIVEL 4]]&lt;&gt;0,VLOOKUP(ActividadesCom[[#This Row],[NIVEL 4]],Catálogo!A:B,2,FALSE),"")</f>
        <v>3</v>
      </c>
      <c r="AB2692" s="5">
        <v>1</v>
      </c>
      <c r="AC2692" s="6" t="s">
        <v>4278</v>
      </c>
      <c r="AD2692" s="5">
        <v>20223</v>
      </c>
      <c r="AE2692" s="5" t="s">
        <v>4008</v>
      </c>
      <c r="AF2692" s="5">
        <f>IF(ActividadesCom[[#This Row],[NIVEL 5]]&lt;&gt;0,VLOOKUP(ActividadesCom[[#This Row],[NIVEL 5]],Catálogo!A:B,2,FALSE),"")</f>
        <v>3</v>
      </c>
      <c r="AG2692" s="5">
        <v>1</v>
      </c>
      <c r="AH2692" s="2"/>
    </row>
    <row r="2693" spans="1:34" ht="30" hidden="1" customHeight="1" x14ac:dyDescent="0.25">
      <c r="A2693" s="7">
        <v>19470193</v>
      </c>
      <c r="B2693" s="6" t="str">
        <f>VLOOKUP(ActividadesCom[[#This Row],[NO. DE CONTROL]],'LISTADO ESTUDIANTES'!A:C,2,FALSE)</f>
        <v>MAAS SALAZAR LEONARDO ANTONIO</v>
      </c>
      <c r="C2693" s="6" t="str">
        <f>VLOOKUP(ActividadesCom[[#This Row],[NO. DE CONTROL]],'LISTADO ESTUDIANTES'!A:C,3,FALSE)</f>
        <v>INGENIERIA EN SISTEMAS COMPUTACIONALES</v>
      </c>
      <c r="D2693" s="5" t="str">
        <f>VLOOKUP(ActividadesCom[[#This Row],[NO. DE CONTROL]],'LISTADO ESTUDIANTES'!A:D,4,FALSE)</f>
        <v>EGRESADO(A)</v>
      </c>
      <c r="E2693" s="5">
        <f>SUM(ActividadesCom[[#This Row],[CRÉD. 1]],ActividadesCom[[#This Row],[CRÉD. 2]],ActividadesCom[[#This Row],[CRÉD. 3]],ActividadesCom[[#This Row],[CRÉD. 4]],ActividadesCom[[#This Row],[CRÉD. 5]])</f>
        <v>5</v>
      </c>
      <c r="F2693" s="17">
        <f>IF(ActividadesCom[[#This Row],[ÚLTIMO SEMESTRE CON CRÉDITOS]]&gt;0,ROUND(AVERAGE(ActividadesCom[[#This Row],[VALOR NIVEL 5]],ActividadesCom[[#This Row],[VALOR NIVEL 4]],ActividadesCom[[#This Row],[VALOR NIVEL 3]],ActividadesCom[[#This Row],[VALOR NIVEL 2]],ActividadesCom[[#This Row],[VALOR NIVEL 1]]),0),"")</f>
        <v>4</v>
      </c>
      <c r="G2693" s="5" t="str">
        <f>IF(ActividadesCom[[#This Row],[PROMEDIO]]="","",IF(ActividadesCom[[#This Row],[PROMEDIO]]&gt;=4,"EXCELENTE",IF(ActividadesCom[[#This Row],[PROMEDIO]]&gt;=3,"NOTABLE",IF(ActividadesCom[[#This Row],[PROMEDIO]]&gt;=2,"BUENO",IF(ActividadesCom[[#This Row],[PROMEDIO]]=1,"SUFICIENTE","")))))</f>
        <v>EXCELENTE</v>
      </c>
      <c r="H2693" s="5">
        <f>MAX(ActividadesCom[[#This Row],[PERÍODO 1]],ActividadesCom[[#This Row],[PERÍODO 2]],ActividadesCom[[#This Row],[PERÍODO 3]],ActividadesCom[[#This Row],[PERÍODO 4]],ActividadesCom[[#This Row],[PERÍODO 5]])</f>
        <v>20251</v>
      </c>
      <c r="I2693" s="6" t="s">
        <v>5639</v>
      </c>
      <c r="J2693" s="5">
        <v>20221</v>
      </c>
      <c r="K2693" s="5" t="s">
        <v>4008</v>
      </c>
      <c r="L2693" s="5">
        <f>IF(ActividadesCom[[#This Row],[NIVEL 1]]&lt;&gt;0,VLOOKUP(ActividadesCom[[#This Row],[NIVEL 1]],Catálogo!A:B,2,FALSE),"")</f>
        <v>3</v>
      </c>
      <c r="M2693" s="5">
        <v>1</v>
      </c>
      <c r="N2693" s="6" t="s">
        <v>31</v>
      </c>
      <c r="O2693" s="5">
        <v>20251</v>
      </c>
      <c r="P2693" s="5" t="s">
        <v>4007</v>
      </c>
      <c r="Q2693" s="5">
        <f>IF(ActividadesCom[[#This Row],[NIVEL 2]]&lt;&gt;0,VLOOKUP(ActividadesCom[[#This Row],[NIVEL 2]],Catálogo!A:B,2,FALSE),"")</f>
        <v>4</v>
      </c>
      <c r="R2693" s="5">
        <v>1</v>
      </c>
      <c r="S2693" s="6"/>
      <c r="T2693" s="5"/>
      <c r="U2693" s="5"/>
      <c r="V2693" s="5" t="str">
        <f>IF(ActividadesCom[[#This Row],[NIVEL 3]]&lt;&gt;0,VLOOKUP(ActividadesCom[[#This Row],[NIVEL 3]],Catálogo!A:B,2,FALSE),"")</f>
        <v/>
      </c>
      <c r="W2693" s="5"/>
      <c r="X2693" s="6" t="s">
        <v>6723</v>
      </c>
      <c r="Y2693" s="5">
        <v>20243</v>
      </c>
      <c r="Z2693" s="5" t="s">
        <v>4008</v>
      </c>
      <c r="AA2693" s="5">
        <f>IF(ActividadesCom[[#This Row],[NIVEL 4]]&lt;&gt;0,VLOOKUP(ActividadesCom[[#This Row],[NIVEL 4]],Catálogo!A:B,2,FALSE),"")</f>
        <v>3</v>
      </c>
      <c r="AB2693" s="5">
        <v>2</v>
      </c>
      <c r="AC2693" s="6" t="s">
        <v>133</v>
      </c>
      <c r="AD2693" s="5">
        <v>20193</v>
      </c>
      <c r="AE2693" s="5" t="s">
        <v>4007</v>
      </c>
      <c r="AF2693" s="5">
        <f>IF(ActividadesCom[[#This Row],[NIVEL 5]]&lt;&gt;0,VLOOKUP(ActividadesCom[[#This Row],[NIVEL 5]],Catálogo!A:B,2,FALSE),"")</f>
        <v>4</v>
      </c>
      <c r="AG2693" s="5">
        <v>1</v>
      </c>
      <c r="AH2693" s="2"/>
    </row>
    <row r="2694" spans="1:34" s="151" customFormat="1" ht="30" hidden="1" customHeight="1" x14ac:dyDescent="0.25">
      <c r="A2694" s="154">
        <v>19470194</v>
      </c>
      <c r="B2694" s="155" t="str">
        <f>VLOOKUP(ActividadesCom[[#This Row],[NO. DE CONTROL]],'LISTADO ESTUDIANTES'!A:C,2,FALSE)</f>
        <v>ARCEO XEQUE CARLOS EDUARDO</v>
      </c>
      <c r="C2694" s="156" t="str">
        <f>VLOOKUP(ActividadesCom[[#This Row],[NO. DE CONTROL]],'LISTADO ESTUDIANTES'!A:C,3,FALSE)</f>
        <v>INGENIERIA MECANICA</v>
      </c>
      <c r="D2694" s="154" t="str">
        <f>VLOOKUP(ActividadesCom[[#This Row],[NO. DE CONTROL]],'LISTADO ESTUDIANTES'!A:D,4,FALSE)</f>
        <v>EGRESADO(A)</v>
      </c>
      <c r="E2694" s="157">
        <f>SUM(ActividadesCom[[#This Row],[CRÉD. 1]],ActividadesCom[[#This Row],[CRÉD. 2]],ActividadesCom[[#This Row],[CRÉD. 3]],ActividadesCom[[#This Row],[CRÉD. 4]],ActividadesCom[[#This Row],[CRÉD. 5]])</f>
        <v>5</v>
      </c>
      <c r="F2694" s="154">
        <f>IF(ActividadesCom[[#This Row],[ÚLTIMO SEMESTRE CON CRÉDITOS]]&gt;0,ROUND(AVERAGE(ActividadesCom[[#This Row],[VALOR NIVEL 5]],ActividadesCom[[#This Row],[VALOR NIVEL 4]],ActividadesCom[[#This Row],[VALOR NIVEL 3]],ActividadesCom[[#This Row],[VALOR NIVEL 2]],ActividadesCom[[#This Row],[VALOR NIVEL 1]]),0),"")</f>
        <v>4</v>
      </c>
      <c r="G2694" s="157" t="str">
        <f>IF(ActividadesCom[[#This Row],[PROMEDIO]]="","",IF(ActividadesCom[[#This Row],[PROMEDIO]]&gt;=4,"EXCELENTE",IF(ActividadesCom[[#This Row],[PROMEDIO]]&gt;=3,"NOTABLE",IF(ActividadesCom[[#This Row],[PROMEDIO]]&gt;=2,"BUENO",IF(ActividadesCom[[#This Row],[PROMEDIO]]=1,"SUFICIENTE","")))))</f>
        <v>EXCELENTE</v>
      </c>
      <c r="H2694" s="154">
        <f>MAX(ActividadesCom[[#This Row],[PERÍODO 1]],ActividadesCom[[#This Row],[PERÍODO 2]],ActividadesCom[[#This Row],[PERÍODO 3]],ActividadesCom[[#This Row],[PERÍODO 4]],ActividadesCom[[#This Row],[PERÍODO 5]])</f>
        <v>20251</v>
      </c>
      <c r="I2694" s="156" t="s">
        <v>31</v>
      </c>
      <c r="J2694" s="154">
        <v>20251</v>
      </c>
      <c r="K2694" s="154" t="s">
        <v>4007</v>
      </c>
      <c r="L2694" s="154">
        <f>IF(ActividadesCom[[#This Row],[NIVEL 1]]&lt;&gt;0,VLOOKUP(ActividadesCom[[#This Row],[NIVEL 1]],Catálogo!A:B,2,FALSE),"")</f>
        <v>4</v>
      </c>
      <c r="M2694" s="154">
        <v>1</v>
      </c>
      <c r="N2694" s="156" t="s">
        <v>7341</v>
      </c>
      <c r="O2694" s="154">
        <v>20243</v>
      </c>
      <c r="P2694" s="154" t="s">
        <v>4008</v>
      </c>
      <c r="Q2694" s="154">
        <f>IF(ActividadesCom[[#This Row],[NIVEL 2]]&lt;&gt;0,VLOOKUP(ActividadesCom[[#This Row],[NIVEL 2]],Catálogo!A:B,2,FALSE),"")</f>
        <v>3</v>
      </c>
      <c r="R2694" s="154">
        <v>2</v>
      </c>
      <c r="S2694" s="156" t="s">
        <v>5638</v>
      </c>
      <c r="T2694" s="154">
        <v>20221</v>
      </c>
      <c r="U2694" s="154" t="s">
        <v>4008</v>
      </c>
      <c r="V2694" s="154">
        <f>IF(ActividadesCom[[#This Row],[NIVEL 3]]&lt;&gt;0,VLOOKUP(ActividadesCom[[#This Row],[NIVEL 3]],Catálogo!A:B,2,FALSE),"")</f>
        <v>3</v>
      </c>
      <c r="W2694" s="154">
        <v>1</v>
      </c>
      <c r="X2694" s="156" t="s">
        <v>2762</v>
      </c>
      <c r="Y2694" s="154">
        <v>20193</v>
      </c>
      <c r="Z2694" s="154" t="s">
        <v>4007</v>
      </c>
      <c r="AA2694" s="154">
        <f>IF(ActividadesCom[[#This Row],[NIVEL 4]]&lt;&gt;0,VLOOKUP(ActividadesCom[[#This Row],[NIVEL 4]],Catálogo!A:B,2,FALSE),"")</f>
        <v>4</v>
      </c>
      <c r="AB2694" s="154">
        <v>1</v>
      </c>
      <c r="AC2694" s="156"/>
      <c r="AD2694" s="154"/>
      <c r="AE2694" s="154"/>
      <c r="AF2694" s="154" t="str">
        <f>IF(ActividadesCom[[#This Row],[NIVEL 5]]&lt;&gt;0,VLOOKUP(ActividadesCom[[#This Row],[NIVEL 5]],Catálogo!A:B,2,FALSE),"")</f>
        <v/>
      </c>
      <c r="AG2694" s="154"/>
    </row>
    <row r="2695" spans="1:34" ht="30" hidden="1" customHeight="1" x14ac:dyDescent="0.25">
      <c r="A2695" s="7">
        <v>19470195</v>
      </c>
      <c r="B2695" s="6" t="str">
        <f>VLOOKUP(ActividadesCom[[#This Row],[NO. DE CONTROL]],'LISTADO ESTUDIANTES'!A:C,2,FALSE)</f>
        <v>FERNANDEZ DAMIAN JOSE FRANCISCO</v>
      </c>
      <c r="C2695" s="6" t="str">
        <f>VLOOKUP(ActividadesCom[[#This Row],[NO. DE CONTROL]],'LISTADO ESTUDIANTES'!A:C,3,FALSE)</f>
        <v>INGENIERIA EN SISTEMAS COMPUTACIONALES</v>
      </c>
      <c r="D2695" s="5" t="str">
        <f>VLOOKUP(ActividadesCom[[#This Row],[NO. DE CONTROL]],'LISTADO ESTUDIANTES'!A:D,4,FALSE)</f>
        <v>EGRESADO(A)</v>
      </c>
      <c r="E2695" s="5">
        <f>SUM(ActividadesCom[[#This Row],[CRÉD. 1]],ActividadesCom[[#This Row],[CRÉD. 2]],ActividadesCom[[#This Row],[CRÉD. 3]],ActividadesCom[[#This Row],[CRÉD. 4]],ActividadesCom[[#This Row],[CRÉD. 5]])</f>
        <v>5</v>
      </c>
      <c r="F2695" s="17">
        <f>IF(ActividadesCom[[#This Row],[ÚLTIMO SEMESTRE CON CRÉDITOS]]&gt;0,ROUND(AVERAGE(ActividadesCom[[#This Row],[VALOR NIVEL 5]],ActividadesCom[[#This Row],[VALOR NIVEL 4]],ActividadesCom[[#This Row],[VALOR NIVEL 3]],ActividadesCom[[#This Row],[VALOR NIVEL 2]],ActividadesCom[[#This Row],[VALOR NIVEL 1]]),0),"")</f>
        <v>4</v>
      </c>
      <c r="G2695" s="5" t="str">
        <f>IF(ActividadesCom[[#This Row],[PROMEDIO]]="","",IF(ActividadesCom[[#This Row],[PROMEDIO]]&gt;=4,"EXCELENTE",IF(ActividadesCom[[#This Row],[PROMEDIO]]&gt;=3,"NOTABLE",IF(ActividadesCom[[#This Row],[PROMEDIO]]&gt;=2,"BUENO",IF(ActividadesCom[[#This Row],[PROMEDIO]]=1,"SUFICIENTE","")))))</f>
        <v>EXCELENTE</v>
      </c>
      <c r="H2695" s="5">
        <f>MAX(ActividadesCom[[#This Row],[PERÍODO 1]],ActividadesCom[[#This Row],[PERÍODO 2]],ActividadesCom[[#This Row],[PERÍODO 3]],ActividadesCom[[#This Row],[PERÍODO 4]],ActividadesCom[[#This Row],[PERÍODO 5]])</f>
        <v>20221</v>
      </c>
      <c r="I2695" s="6" t="s">
        <v>4865</v>
      </c>
      <c r="J2695" s="5">
        <v>20221</v>
      </c>
      <c r="K2695" s="5" t="s">
        <v>4007</v>
      </c>
      <c r="L2695" s="5">
        <f>IF(ActividadesCom[[#This Row],[NIVEL 1]]&lt;&gt;0,VLOOKUP(ActividadesCom[[#This Row],[NIVEL 1]],Catálogo!A:B,2,FALSE),"")</f>
        <v>4</v>
      </c>
      <c r="M2695" s="5">
        <v>1</v>
      </c>
      <c r="N2695" s="6" t="s">
        <v>4865</v>
      </c>
      <c r="O2695" s="5">
        <v>20212</v>
      </c>
      <c r="P2695" s="5" t="s">
        <v>4007</v>
      </c>
      <c r="Q2695" s="5">
        <f>IF(ActividadesCom[[#This Row],[NIVEL 2]]&lt;&gt;0,VLOOKUP(ActividadesCom[[#This Row],[NIVEL 2]],Catálogo!A:B,2,FALSE),"")</f>
        <v>4</v>
      </c>
      <c r="R2695" s="5">
        <v>1</v>
      </c>
      <c r="S2695" s="6" t="s">
        <v>3994</v>
      </c>
      <c r="T2695" s="5">
        <v>20213</v>
      </c>
      <c r="U2695" s="5" t="s">
        <v>4007</v>
      </c>
      <c r="V2695" s="5">
        <f>IF(ActividadesCom[[#This Row],[NIVEL 3]]&lt;&gt;0,VLOOKUP(ActividadesCom[[#This Row],[NIVEL 3]],Catálogo!A:B,2,FALSE),"")</f>
        <v>4</v>
      </c>
      <c r="W2695" s="5">
        <v>1</v>
      </c>
      <c r="X2695" s="6" t="s">
        <v>4940</v>
      </c>
      <c r="Y2695" s="5">
        <v>20213</v>
      </c>
      <c r="Z2695" s="5" t="s">
        <v>4008</v>
      </c>
      <c r="AA2695" s="5">
        <f>IF(ActividadesCom[[#This Row],[NIVEL 4]]&lt;&gt;0,VLOOKUP(ActividadesCom[[#This Row],[NIVEL 4]],Catálogo!A:B,2,FALSE),"")</f>
        <v>3</v>
      </c>
      <c r="AB2695" s="5">
        <v>1</v>
      </c>
      <c r="AC2695" s="6" t="s">
        <v>978</v>
      </c>
      <c r="AD2695" s="5">
        <v>20193</v>
      </c>
      <c r="AE2695" s="5" t="s">
        <v>4007</v>
      </c>
      <c r="AF2695" s="5">
        <f>IF(ActividadesCom[[#This Row],[NIVEL 5]]&lt;&gt;0,VLOOKUP(ActividadesCom[[#This Row],[NIVEL 5]],Catálogo!A:B,2,FALSE),"")</f>
        <v>4</v>
      </c>
      <c r="AG2695" s="5">
        <v>1</v>
      </c>
      <c r="AH2695" s="2"/>
    </row>
    <row r="2696" spans="1:34" ht="30" hidden="1" customHeight="1" x14ac:dyDescent="0.25">
      <c r="A2696" s="7">
        <v>19470196</v>
      </c>
      <c r="B2696" s="6" t="str">
        <f>VLOOKUP(ActividadesCom[[#This Row],[NO. DE CONTROL]],'LISTADO ESTUDIANTES'!A:C,2,FALSE)</f>
        <v>MISS CANUL PABLO ENRIQUE</v>
      </c>
      <c r="C2696" s="6" t="str">
        <f>VLOOKUP(ActividadesCom[[#This Row],[NO. DE CONTROL]],'LISTADO ESTUDIANTES'!A:C,3,FALSE)</f>
        <v>INGENIERIA EN SISTEMAS COMPUTACIONALES</v>
      </c>
      <c r="D2696" s="5" t="str">
        <f>VLOOKUP(ActividadesCom[[#This Row],[NO. DE CONTROL]],'LISTADO ESTUDIANTES'!A:D,4,FALSE)</f>
        <v>EGRESADO(A)</v>
      </c>
      <c r="E2696" s="5">
        <f>SUM(ActividadesCom[[#This Row],[CRÉD. 1]],ActividadesCom[[#This Row],[CRÉD. 2]],ActividadesCom[[#This Row],[CRÉD. 3]],ActividadesCom[[#This Row],[CRÉD. 4]],ActividadesCom[[#This Row],[CRÉD. 5]])</f>
        <v>0</v>
      </c>
      <c r="F2696" s="17" t="str">
        <f>IF(ActividadesCom[[#This Row],[ÚLTIMO SEMESTRE CON CRÉDITOS]]&gt;0,ROUND(AVERAGE(ActividadesCom[[#This Row],[VALOR NIVEL 5]],ActividadesCom[[#This Row],[VALOR NIVEL 4]],ActividadesCom[[#This Row],[VALOR NIVEL 3]],ActividadesCom[[#This Row],[VALOR NIVEL 2]],ActividadesCom[[#This Row],[VALOR NIVEL 1]]),0),"")</f>
        <v/>
      </c>
      <c r="G2696" s="5" t="str">
        <f>IF(ActividadesCom[[#This Row],[PROMEDIO]]="","",IF(ActividadesCom[[#This Row],[PROMEDIO]]&gt;=4,"EXCELENTE",IF(ActividadesCom[[#This Row],[PROMEDIO]]&gt;=3,"NOTABLE",IF(ActividadesCom[[#This Row],[PROMEDIO]]&gt;=2,"BUENO",IF(ActividadesCom[[#This Row],[PROMEDIO]]=1,"SUFICIENTE","")))))</f>
        <v/>
      </c>
      <c r="H2696" s="5">
        <f>MAX(ActividadesCom[[#This Row],[PERÍODO 1]],ActividadesCom[[#This Row],[PERÍODO 2]],ActividadesCom[[#This Row],[PERÍODO 3]],ActividadesCom[[#This Row],[PERÍODO 4]],ActividadesCom[[#This Row],[PERÍODO 5]])</f>
        <v>0</v>
      </c>
      <c r="I2696" s="6"/>
      <c r="J2696" s="5"/>
      <c r="K2696" s="5"/>
      <c r="L2696" s="5" t="str">
        <f>IF(ActividadesCom[[#This Row],[NIVEL 1]]&lt;&gt;0,VLOOKUP(ActividadesCom[[#This Row],[NIVEL 1]],Catálogo!A:B,2,FALSE),"")</f>
        <v/>
      </c>
      <c r="M2696" s="5"/>
      <c r="N2696" s="6"/>
      <c r="O2696" s="5"/>
      <c r="P2696" s="5"/>
      <c r="Q2696" s="5" t="str">
        <f>IF(ActividadesCom[[#This Row],[NIVEL 2]]&lt;&gt;0,VLOOKUP(ActividadesCom[[#This Row],[NIVEL 2]],Catálogo!A:B,2,FALSE),"")</f>
        <v/>
      </c>
      <c r="R2696" s="5"/>
      <c r="S2696" s="6"/>
      <c r="T2696" s="5"/>
      <c r="U2696" s="5"/>
      <c r="V2696" s="5" t="str">
        <f>IF(ActividadesCom[[#This Row],[NIVEL 3]]&lt;&gt;0,VLOOKUP(ActividadesCom[[#This Row],[NIVEL 3]],Catálogo!A:B,2,FALSE),"")</f>
        <v/>
      </c>
      <c r="W2696" s="5"/>
      <c r="X2696" s="6"/>
      <c r="Y2696" s="5"/>
      <c r="Z2696" s="5"/>
      <c r="AA2696" s="5" t="str">
        <f>IF(ActividadesCom[[#This Row],[NIVEL 4]]&lt;&gt;0,VLOOKUP(ActividadesCom[[#This Row],[NIVEL 4]],Catálogo!A:B,2,FALSE),"")</f>
        <v/>
      </c>
      <c r="AB2696" s="5"/>
      <c r="AC2696" s="6"/>
      <c r="AD2696" s="5"/>
      <c r="AE2696" s="5"/>
      <c r="AF2696" s="5" t="str">
        <f>IF(ActividadesCom[[#This Row],[NIVEL 5]]&lt;&gt;0,VLOOKUP(ActividadesCom[[#This Row],[NIVEL 5]],Catálogo!A:B,2,FALSE),"")</f>
        <v/>
      </c>
      <c r="AG2696" s="5"/>
      <c r="AH2696" s="2"/>
    </row>
    <row r="2697" spans="1:34" ht="30" hidden="1" customHeight="1" x14ac:dyDescent="0.25">
      <c r="A2697" s="7">
        <v>19470197</v>
      </c>
      <c r="B2697" s="6" t="str">
        <f>VLOOKUP(ActividadesCom[[#This Row],[NO. DE CONTROL]],'LISTADO ESTUDIANTES'!A:C,2,FALSE)</f>
        <v>CALDERON CU ALDO GABRIEL</v>
      </c>
      <c r="C2697" s="6" t="str">
        <f>VLOOKUP(ActividadesCom[[#This Row],[NO. DE CONTROL]],'LISTADO ESTUDIANTES'!A:C,3,FALSE)</f>
        <v>INGENIERIA AMBIENTAL</v>
      </c>
      <c r="D2697" s="5" t="str">
        <f>VLOOKUP(ActividadesCom[[#This Row],[NO. DE CONTROL]],'LISTADO ESTUDIANTES'!A:D,4,FALSE)</f>
        <v>EGRESADO(A)</v>
      </c>
      <c r="E2697" s="5">
        <f>SUM(ActividadesCom[[#This Row],[CRÉD. 1]],ActividadesCom[[#This Row],[CRÉD. 2]],ActividadesCom[[#This Row],[CRÉD. 3]],ActividadesCom[[#This Row],[CRÉD. 4]],ActividadesCom[[#This Row],[CRÉD. 5]])</f>
        <v>5</v>
      </c>
      <c r="F2697" s="17">
        <f>IF(ActividadesCom[[#This Row],[ÚLTIMO SEMESTRE CON CRÉDITOS]]&gt;0,ROUND(AVERAGE(ActividadesCom[[#This Row],[VALOR NIVEL 5]],ActividadesCom[[#This Row],[VALOR NIVEL 4]],ActividadesCom[[#This Row],[VALOR NIVEL 3]],ActividadesCom[[#This Row],[VALOR NIVEL 2]],ActividadesCom[[#This Row],[VALOR NIVEL 1]]),0),"")</f>
        <v>3</v>
      </c>
      <c r="G2697" s="5" t="str">
        <f>IF(ActividadesCom[[#This Row],[PROMEDIO]]="","",IF(ActividadesCom[[#This Row],[PROMEDIO]]&gt;=4,"EXCELENTE",IF(ActividadesCom[[#This Row],[PROMEDIO]]&gt;=3,"NOTABLE",IF(ActividadesCom[[#This Row],[PROMEDIO]]&gt;=2,"BUENO",IF(ActividadesCom[[#This Row],[PROMEDIO]]=1,"SUFICIENTE","")))))</f>
        <v>NOTABLE</v>
      </c>
      <c r="H2697" s="5">
        <f>MAX(ActividadesCom[[#This Row],[PERÍODO 1]],ActividadesCom[[#This Row],[PERÍODO 2]],ActividadesCom[[#This Row],[PERÍODO 3]],ActividadesCom[[#This Row],[PERÍODO 4]],ActividadesCom[[#This Row],[PERÍODO 5]])</f>
        <v>20223</v>
      </c>
      <c r="I2697" s="6" t="s">
        <v>4554</v>
      </c>
      <c r="J2697" s="5">
        <v>20211</v>
      </c>
      <c r="K2697" s="5" t="s">
        <v>4007</v>
      </c>
      <c r="L2697" s="5">
        <f>IF(ActividadesCom[[#This Row],[NIVEL 1]]&lt;&gt;0,VLOOKUP(ActividadesCom[[#This Row],[NIVEL 1]],Catálogo!A:B,2,FALSE),"")</f>
        <v>4</v>
      </c>
      <c r="M2697" s="5">
        <v>1</v>
      </c>
      <c r="N2697" s="6" t="s">
        <v>25</v>
      </c>
      <c r="O2697" s="5">
        <v>20221</v>
      </c>
      <c r="P2697" s="5" t="s">
        <v>4009</v>
      </c>
      <c r="Q2697" s="5">
        <f>IF(ActividadesCom[[#This Row],[NIVEL 2]]&lt;&gt;0,VLOOKUP(ActividadesCom[[#This Row],[NIVEL 2]],Catálogo!A:B,2,FALSE),"")</f>
        <v>2</v>
      </c>
      <c r="R2697" s="5">
        <v>1</v>
      </c>
      <c r="S2697" s="6" t="s">
        <v>5372</v>
      </c>
      <c r="T2697" s="5">
        <v>20221</v>
      </c>
      <c r="U2697" s="5" t="s">
        <v>4007</v>
      </c>
      <c r="V2697" s="5">
        <f>IF(ActividadesCom[[#This Row],[NIVEL 3]]&lt;&gt;0,VLOOKUP(ActividadesCom[[#This Row],[NIVEL 3]],Catálogo!A:B,2,FALSE),"")</f>
        <v>4</v>
      </c>
      <c r="W2697" s="5">
        <v>1</v>
      </c>
      <c r="X2697" s="6" t="s">
        <v>5373</v>
      </c>
      <c r="Y2697" s="5">
        <v>20221</v>
      </c>
      <c r="Z2697" s="5" t="s">
        <v>4007</v>
      </c>
      <c r="AA2697" s="5">
        <f>IF(ActividadesCom[[#This Row],[NIVEL 4]]&lt;&gt;0,VLOOKUP(ActividadesCom[[#This Row],[NIVEL 4]],Catálogo!A:B,2,FALSE),"")</f>
        <v>4</v>
      </c>
      <c r="AB2697" s="5">
        <v>1</v>
      </c>
      <c r="AC2697" s="6" t="s">
        <v>2531</v>
      </c>
      <c r="AD2697" s="5">
        <v>20223</v>
      </c>
      <c r="AE2697" s="5" t="s">
        <v>4008</v>
      </c>
      <c r="AF2697" s="5">
        <f>IF(ActividadesCom[[#This Row],[NIVEL 5]]&lt;&gt;0,VLOOKUP(ActividadesCom[[#This Row],[NIVEL 5]],Catálogo!A:B,2,FALSE),"")</f>
        <v>3</v>
      </c>
      <c r="AG2697" s="5">
        <v>1</v>
      </c>
      <c r="AH2697" s="2"/>
    </row>
    <row r="2698" spans="1:34" ht="30" hidden="1" customHeight="1" x14ac:dyDescent="0.25">
      <c r="A2698" s="7">
        <v>19470198</v>
      </c>
      <c r="B2698" s="6" t="str">
        <f>VLOOKUP(ActividadesCom[[#This Row],[NO. DE CONTROL]],'LISTADO ESTUDIANTES'!A:C,2,FALSE)</f>
        <v>US CHI DEYVID DAMIAN</v>
      </c>
      <c r="C2698" s="6" t="str">
        <f>VLOOKUP(ActividadesCom[[#This Row],[NO. DE CONTROL]],'LISTADO ESTUDIANTES'!A:C,3,FALSE)</f>
        <v>INGENIERIA EN SISTEMAS COMPUTACIONALES</v>
      </c>
      <c r="D2698" s="5" t="str">
        <f>VLOOKUP(ActividadesCom[[#This Row],[NO. DE CONTROL]],'LISTADO ESTUDIANTES'!A:D,4,FALSE)</f>
        <v>EGRESADO(A)</v>
      </c>
      <c r="E2698" s="5">
        <f>SUM(ActividadesCom[[#This Row],[CRÉD. 1]],ActividadesCom[[#This Row],[CRÉD. 2]],ActividadesCom[[#This Row],[CRÉD. 3]],ActividadesCom[[#This Row],[CRÉD. 4]],ActividadesCom[[#This Row],[CRÉD. 5]])</f>
        <v>0</v>
      </c>
      <c r="F2698" s="17" t="str">
        <f>IF(ActividadesCom[[#This Row],[ÚLTIMO SEMESTRE CON CRÉDITOS]]&gt;0,ROUND(AVERAGE(ActividadesCom[[#This Row],[VALOR NIVEL 5]],ActividadesCom[[#This Row],[VALOR NIVEL 4]],ActividadesCom[[#This Row],[VALOR NIVEL 3]],ActividadesCom[[#This Row],[VALOR NIVEL 2]],ActividadesCom[[#This Row],[VALOR NIVEL 1]]),0),"")</f>
        <v/>
      </c>
      <c r="G2698" s="5" t="str">
        <f>IF(ActividadesCom[[#This Row],[PROMEDIO]]="","",IF(ActividadesCom[[#This Row],[PROMEDIO]]&gt;=4,"EXCELENTE",IF(ActividadesCom[[#This Row],[PROMEDIO]]&gt;=3,"NOTABLE",IF(ActividadesCom[[#This Row],[PROMEDIO]]&gt;=2,"BUENO",IF(ActividadesCom[[#This Row],[PROMEDIO]]=1,"SUFICIENTE","")))))</f>
        <v/>
      </c>
      <c r="H2698" s="5">
        <f>MAX(ActividadesCom[[#This Row],[PERÍODO 1]],ActividadesCom[[#This Row],[PERÍODO 2]],ActividadesCom[[#This Row],[PERÍODO 3]],ActividadesCom[[#This Row],[PERÍODO 4]],ActividadesCom[[#This Row],[PERÍODO 5]])</f>
        <v>0</v>
      </c>
      <c r="I2698" s="6"/>
      <c r="J2698" s="5"/>
      <c r="K2698" s="5"/>
      <c r="L2698" s="5" t="str">
        <f>IF(ActividadesCom[[#This Row],[NIVEL 1]]&lt;&gt;0,VLOOKUP(ActividadesCom[[#This Row],[NIVEL 1]],Catálogo!A:B,2,FALSE),"")</f>
        <v/>
      </c>
      <c r="M2698" s="5"/>
      <c r="N2698" s="6"/>
      <c r="O2698" s="5"/>
      <c r="P2698" s="5"/>
      <c r="Q2698" s="5" t="str">
        <f>IF(ActividadesCom[[#This Row],[NIVEL 2]]&lt;&gt;0,VLOOKUP(ActividadesCom[[#This Row],[NIVEL 2]],Catálogo!A:B,2,FALSE),"")</f>
        <v/>
      </c>
      <c r="R2698" s="5"/>
      <c r="S2698" s="6"/>
      <c r="T2698" s="5"/>
      <c r="U2698" s="5"/>
      <c r="V2698" s="5" t="str">
        <f>IF(ActividadesCom[[#This Row],[NIVEL 3]]&lt;&gt;0,VLOOKUP(ActividadesCom[[#This Row],[NIVEL 3]],Catálogo!A:B,2,FALSE),"")</f>
        <v/>
      </c>
      <c r="W2698" s="5"/>
      <c r="X2698" s="6"/>
      <c r="Y2698" s="5"/>
      <c r="Z2698" s="5"/>
      <c r="AA2698" s="5" t="str">
        <f>IF(ActividadesCom[[#This Row],[NIVEL 4]]&lt;&gt;0,VLOOKUP(ActividadesCom[[#This Row],[NIVEL 4]],Catálogo!A:B,2,FALSE),"")</f>
        <v/>
      </c>
      <c r="AB2698" s="5"/>
      <c r="AC2698" s="6"/>
      <c r="AD2698" s="5"/>
      <c r="AE2698" s="5"/>
      <c r="AF2698" s="5" t="str">
        <f>IF(ActividadesCom[[#This Row],[NIVEL 5]]&lt;&gt;0,VLOOKUP(ActividadesCom[[#This Row],[NIVEL 5]],Catálogo!A:B,2,FALSE),"")</f>
        <v/>
      </c>
      <c r="AG2698" s="5"/>
      <c r="AH2698" s="2"/>
    </row>
    <row r="2699" spans="1:34" ht="30" hidden="1" customHeight="1" x14ac:dyDescent="0.25">
      <c r="A2699" s="7">
        <v>19470199</v>
      </c>
      <c r="B2699" s="6" t="str">
        <f>VLOOKUP(ActividadesCom[[#This Row],[NO. DE CONTROL]],'LISTADO ESTUDIANTES'!A:C,2,FALSE)</f>
        <v>HERRERA PEREZ RONYN PASTOR</v>
      </c>
      <c r="C2699" s="6" t="str">
        <f>VLOOKUP(ActividadesCom[[#This Row],[NO. DE CONTROL]],'LISTADO ESTUDIANTES'!A:C,3,FALSE)</f>
        <v>INGENIERIA EN SISTEMAS COMPUTACIONALES</v>
      </c>
      <c r="D2699" s="5" t="str">
        <f>VLOOKUP(ActividadesCom[[#This Row],[NO. DE CONTROL]],'LISTADO ESTUDIANTES'!A:D,4,FALSE)</f>
        <v>EGRESADO(A)</v>
      </c>
      <c r="E2699" s="5">
        <f>SUM(ActividadesCom[[#This Row],[CRÉD. 1]],ActividadesCom[[#This Row],[CRÉD. 2]],ActividadesCom[[#This Row],[CRÉD. 3]],ActividadesCom[[#This Row],[CRÉD. 4]],ActividadesCom[[#This Row],[CRÉD. 5]])</f>
        <v>5</v>
      </c>
      <c r="F2699" s="17">
        <f>IF(ActividadesCom[[#This Row],[ÚLTIMO SEMESTRE CON CRÉDITOS]]&gt;0,ROUND(AVERAGE(ActividadesCom[[#This Row],[VALOR NIVEL 5]],ActividadesCom[[#This Row],[VALOR NIVEL 4]],ActividadesCom[[#This Row],[VALOR NIVEL 3]],ActividadesCom[[#This Row],[VALOR NIVEL 2]],ActividadesCom[[#This Row],[VALOR NIVEL 1]]),0),"")</f>
        <v>4</v>
      </c>
      <c r="G2699" s="5" t="str">
        <f>IF(ActividadesCom[[#This Row],[PROMEDIO]]="","",IF(ActividadesCom[[#This Row],[PROMEDIO]]&gt;=4,"EXCELENTE",IF(ActividadesCom[[#This Row],[PROMEDIO]]&gt;=3,"NOTABLE",IF(ActividadesCom[[#This Row],[PROMEDIO]]&gt;=2,"BUENO",IF(ActividadesCom[[#This Row],[PROMEDIO]]=1,"SUFICIENTE","")))))</f>
        <v>EXCELENTE</v>
      </c>
      <c r="H2699" s="5">
        <f>MAX(ActividadesCom[[#This Row],[PERÍODO 1]],ActividadesCom[[#This Row],[PERÍODO 2]],ActividadesCom[[#This Row],[PERÍODO 3]],ActividadesCom[[#This Row],[PERÍODO 4]],ActividadesCom[[#This Row],[PERÍODO 5]])</f>
        <v>20231</v>
      </c>
      <c r="I2699" s="6" t="s">
        <v>9</v>
      </c>
      <c r="J2699" s="5">
        <v>20231</v>
      </c>
      <c r="K2699" s="5" t="s">
        <v>4007</v>
      </c>
      <c r="L2699" s="5">
        <f>IF(ActividadesCom[[#This Row],[NIVEL 1]]&lt;&gt;0,VLOOKUP(ActividadesCom[[#This Row],[NIVEL 1]],Catálogo!A:B,2,FALSE),"")</f>
        <v>4</v>
      </c>
      <c r="M2699" s="5">
        <v>1</v>
      </c>
      <c r="N2699" s="6" t="s">
        <v>5820</v>
      </c>
      <c r="O2699" s="5">
        <v>20211</v>
      </c>
      <c r="P2699" s="5" t="s">
        <v>4007</v>
      </c>
      <c r="Q2699" s="5">
        <f>IF(ActividadesCom[[#This Row],[NIVEL 2]]&lt;&gt;0,VLOOKUP(ActividadesCom[[#This Row],[NIVEL 2]],Catálogo!A:B,2,FALSE),"")</f>
        <v>4</v>
      </c>
      <c r="R2699" s="5">
        <v>1</v>
      </c>
      <c r="S2699" s="6" t="s">
        <v>4745</v>
      </c>
      <c r="T2699" s="5">
        <v>20231</v>
      </c>
      <c r="U2699" s="5" t="s">
        <v>4007</v>
      </c>
      <c r="V2699" s="5">
        <f>IF(ActividadesCom[[#This Row],[NIVEL 3]]&lt;&gt;0,VLOOKUP(ActividadesCom[[#This Row],[NIVEL 3]],Catálogo!A:B,2,FALSE),"")</f>
        <v>4</v>
      </c>
      <c r="W2699" s="5">
        <v>1</v>
      </c>
      <c r="X2699" s="6" t="s">
        <v>2902</v>
      </c>
      <c r="Y2699" s="5">
        <v>20201</v>
      </c>
      <c r="Z2699" s="5" t="s">
        <v>4008</v>
      </c>
      <c r="AA2699" s="5">
        <f>IF(ActividadesCom[[#This Row],[NIVEL 4]]&lt;&gt;0,VLOOKUP(ActividadesCom[[#This Row],[NIVEL 4]],Catálogo!A:B,2,FALSE),"")</f>
        <v>3</v>
      </c>
      <c r="AB2699" s="5">
        <v>1</v>
      </c>
      <c r="AC2699" s="6" t="s">
        <v>3518</v>
      </c>
      <c r="AD2699" s="5">
        <v>20211</v>
      </c>
      <c r="AE2699" s="5" t="s">
        <v>4008</v>
      </c>
      <c r="AF2699" s="5">
        <f>IF(ActividadesCom[[#This Row],[NIVEL 5]]&lt;&gt;0,VLOOKUP(ActividadesCom[[#This Row],[NIVEL 5]],Catálogo!A:B,2,FALSE),"")</f>
        <v>3</v>
      </c>
      <c r="AG2699" s="5">
        <v>1</v>
      </c>
      <c r="AH2699" s="2"/>
    </row>
    <row r="2700" spans="1:34" ht="30" hidden="1" customHeight="1" x14ac:dyDescent="0.25">
      <c r="A2700" s="7">
        <v>19470200</v>
      </c>
      <c r="B2700" s="6" t="str">
        <f>VLOOKUP(ActividadesCom[[#This Row],[NO. DE CONTROL]],'LISTADO ESTUDIANTES'!A:C,2,FALSE)</f>
        <v>BARRERA IC JESUS ANDRES</v>
      </c>
      <c r="C2700" s="6" t="str">
        <f>VLOOKUP(ActividadesCom[[#This Row],[NO. DE CONTROL]],'LISTADO ESTUDIANTES'!A:C,3,FALSE)</f>
        <v>INGENIERIA EN SISTEMAS COMPUTACIONALES</v>
      </c>
      <c r="D2700" s="5" t="str">
        <f>VLOOKUP(ActividadesCom[[#This Row],[NO. DE CONTROL]],'LISTADO ESTUDIANTES'!A:D,4,FALSE)</f>
        <v>EGRESADO(A)</v>
      </c>
      <c r="E2700" s="5">
        <f>SUM(ActividadesCom[[#This Row],[CRÉD. 1]],ActividadesCom[[#This Row],[CRÉD. 2]],ActividadesCom[[#This Row],[CRÉD. 3]],ActividadesCom[[#This Row],[CRÉD. 4]],ActividadesCom[[#This Row],[CRÉD. 5]])</f>
        <v>1</v>
      </c>
      <c r="F2700" s="17">
        <f>IF(ActividadesCom[[#This Row],[ÚLTIMO SEMESTRE CON CRÉDITOS]]&gt;0,ROUND(AVERAGE(ActividadesCom[[#This Row],[VALOR NIVEL 5]],ActividadesCom[[#This Row],[VALOR NIVEL 4]],ActividadesCom[[#This Row],[VALOR NIVEL 3]],ActividadesCom[[#This Row],[VALOR NIVEL 2]],ActividadesCom[[#This Row],[VALOR NIVEL 1]]),0),"")</f>
        <v>4</v>
      </c>
      <c r="G2700" s="5" t="str">
        <f>IF(ActividadesCom[[#This Row],[PROMEDIO]]="","",IF(ActividadesCom[[#This Row],[PROMEDIO]]&gt;=4,"EXCELENTE",IF(ActividadesCom[[#This Row],[PROMEDIO]]&gt;=3,"NOTABLE",IF(ActividadesCom[[#This Row],[PROMEDIO]]&gt;=2,"BUENO",IF(ActividadesCom[[#This Row],[PROMEDIO]]=1,"SUFICIENTE","")))))</f>
        <v>EXCELENTE</v>
      </c>
      <c r="H2700" s="5">
        <f>MAX(ActividadesCom[[#This Row],[PERÍODO 1]],ActividadesCom[[#This Row],[PERÍODO 2]],ActividadesCom[[#This Row],[PERÍODO 3]],ActividadesCom[[#This Row],[PERÍODO 4]],ActividadesCom[[#This Row],[PERÍODO 5]])</f>
        <v>20193</v>
      </c>
      <c r="I2700" s="6"/>
      <c r="J2700" s="5"/>
      <c r="K2700" s="5"/>
      <c r="L2700" s="5" t="str">
        <f>IF(ActividadesCom[[#This Row],[NIVEL 1]]&lt;&gt;0,VLOOKUP(ActividadesCom[[#This Row],[NIVEL 1]],Catálogo!A:B,2,FALSE),"")</f>
        <v/>
      </c>
      <c r="M2700" s="5"/>
      <c r="N2700" s="6"/>
      <c r="O2700" s="5"/>
      <c r="P2700" s="5"/>
      <c r="Q2700" s="5" t="str">
        <f>IF(ActividadesCom[[#This Row],[NIVEL 2]]&lt;&gt;0,VLOOKUP(ActividadesCom[[#This Row],[NIVEL 2]],Catálogo!A:B,2,FALSE),"")</f>
        <v/>
      </c>
      <c r="R2700" s="5"/>
      <c r="S2700" s="6"/>
      <c r="T2700" s="5"/>
      <c r="U2700" s="5"/>
      <c r="V2700" s="5" t="str">
        <f>IF(ActividadesCom[[#This Row],[NIVEL 3]]&lt;&gt;0,VLOOKUP(ActividadesCom[[#This Row],[NIVEL 3]],Catálogo!A:B,2,FALSE),"")</f>
        <v/>
      </c>
      <c r="W2700" s="5"/>
      <c r="X2700" s="6"/>
      <c r="Y2700" s="5"/>
      <c r="Z2700" s="5"/>
      <c r="AA2700" s="5" t="str">
        <f>IF(ActividadesCom[[#This Row],[NIVEL 4]]&lt;&gt;0,VLOOKUP(ActividadesCom[[#This Row],[NIVEL 4]],Catálogo!A:B,2,FALSE),"")</f>
        <v/>
      </c>
      <c r="AB2700" s="5"/>
      <c r="AC2700" s="6" t="s">
        <v>818</v>
      </c>
      <c r="AD2700" s="5">
        <v>20193</v>
      </c>
      <c r="AE2700" s="5" t="s">
        <v>4007</v>
      </c>
      <c r="AF2700" s="5">
        <f>IF(ActividadesCom[[#This Row],[NIVEL 5]]&lt;&gt;0,VLOOKUP(ActividadesCom[[#This Row],[NIVEL 5]],Catálogo!A:B,2,FALSE),"")</f>
        <v>4</v>
      </c>
      <c r="AG2700" s="5">
        <v>1</v>
      </c>
      <c r="AH2700" s="2"/>
    </row>
    <row r="2701" spans="1:34" ht="30" hidden="1" customHeight="1" x14ac:dyDescent="0.25">
      <c r="A2701" s="7">
        <v>19470201</v>
      </c>
      <c r="B2701" s="6" t="str">
        <f>VLOOKUP(ActividadesCom[[#This Row],[NO. DE CONTROL]],'LISTADO ESTUDIANTES'!A:C,2,FALSE)</f>
        <v>VAZQUEZ PEREZ ANA LAURA</v>
      </c>
      <c r="C2701" s="6" t="str">
        <f>VLOOKUP(ActividadesCom[[#This Row],[NO. DE CONTROL]],'LISTADO ESTUDIANTES'!A:C,3,FALSE)</f>
        <v>INGENIERIA EN SISTEMAS COMPUTACIONALES</v>
      </c>
      <c r="D2701" s="5" t="str">
        <f>VLOOKUP(ActividadesCom[[#This Row],[NO. DE CONTROL]],'LISTADO ESTUDIANTES'!A:D,4,FALSE)</f>
        <v>EGRESADO(A)</v>
      </c>
      <c r="E2701" s="5">
        <f>SUM(ActividadesCom[[#This Row],[CRÉD. 1]],ActividadesCom[[#This Row],[CRÉD. 2]],ActividadesCom[[#This Row],[CRÉD. 3]],ActividadesCom[[#This Row],[CRÉD. 4]],ActividadesCom[[#This Row],[CRÉD. 5]])</f>
        <v>2</v>
      </c>
      <c r="F2701" s="17">
        <f>IF(ActividadesCom[[#This Row],[ÚLTIMO SEMESTRE CON CRÉDITOS]]&gt;0,ROUND(AVERAGE(ActividadesCom[[#This Row],[VALOR NIVEL 5]],ActividadesCom[[#This Row],[VALOR NIVEL 4]],ActividadesCom[[#This Row],[VALOR NIVEL 3]],ActividadesCom[[#This Row],[VALOR NIVEL 2]],ActividadesCom[[#This Row],[VALOR NIVEL 1]]),0),"")</f>
        <v>3</v>
      </c>
      <c r="G2701" s="5" t="str">
        <f>IF(ActividadesCom[[#This Row],[PROMEDIO]]="","",IF(ActividadesCom[[#This Row],[PROMEDIO]]&gt;=4,"EXCELENTE",IF(ActividadesCom[[#This Row],[PROMEDIO]]&gt;=3,"NOTABLE",IF(ActividadesCom[[#This Row],[PROMEDIO]]&gt;=2,"BUENO",IF(ActividadesCom[[#This Row],[PROMEDIO]]=1,"SUFICIENTE","")))))</f>
        <v>NOTABLE</v>
      </c>
      <c r="H2701" s="5">
        <f>MAX(ActividadesCom[[#This Row],[PERÍODO 1]],ActividadesCom[[#This Row],[PERÍODO 2]],ActividadesCom[[#This Row],[PERÍODO 3]],ActividadesCom[[#This Row],[PERÍODO 4]],ActividadesCom[[#This Row],[PERÍODO 5]])</f>
        <v>20201</v>
      </c>
      <c r="I2701" s="6"/>
      <c r="J2701" s="5"/>
      <c r="K2701" s="5"/>
      <c r="L2701" s="5" t="str">
        <f>IF(ActividadesCom[[#This Row],[NIVEL 1]]&lt;&gt;0,VLOOKUP(ActividadesCom[[#This Row],[NIVEL 1]],Catálogo!A:B,2,FALSE),"")</f>
        <v/>
      </c>
      <c r="M2701" s="5"/>
      <c r="N2701" s="6"/>
      <c r="O2701" s="5"/>
      <c r="P2701" s="5"/>
      <c r="Q2701" s="5" t="str">
        <f>IF(ActividadesCom[[#This Row],[NIVEL 2]]&lt;&gt;0,VLOOKUP(ActividadesCom[[#This Row],[NIVEL 2]],Catálogo!A:B,2,FALSE),"")</f>
        <v/>
      </c>
      <c r="R2701" s="5"/>
      <c r="S2701" s="6"/>
      <c r="T2701" s="5"/>
      <c r="U2701" s="5"/>
      <c r="V2701" s="5" t="str">
        <f>IF(ActividadesCom[[#This Row],[NIVEL 3]]&lt;&gt;0,VLOOKUP(ActividadesCom[[#This Row],[NIVEL 3]],Catálogo!A:B,2,FALSE),"")</f>
        <v/>
      </c>
      <c r="W2701" s="5"/>
      <c r="X2701" s="6" t="s">
        <v>2762</v>
      </c>
      <c r="Y2701" s="5">
        <v>20201</v>
      </c>
      <c r="Z2701" s="5" t="s">
        <v>4009</v>
      </c>
      <c r="AA2701" s="5">
        <f>IF(ActividadesCom[[#This Row],[NIVEL 4]]&lt;&gt;0,VLOOKUP(ActividadesCom[[#This Row],[NIVEL 4]],Catálogo!A:B,2,FALSE),"")</f>
        <v>2</v>
      </c>
      <c r="AB2701" s="5">
        <v>1</v>
      </c>
      <c r="AC2701" s="6" t="s">
        <v>42</v>
      </c>
      <c r="AD2701" s="5">
        <v>20193</v>
      </c>
      <c r="AE2701" s="5" t="s">
        <v>4008</v>
      </c>
      <c r="AF2701" s="5">
        <f>IF(ActividadesCom[[#This Row],[NIVEL 5]]&lt;&gt;0,VLOOKUP(ActividadesCom[[#This Row],[NIVEL 5]],Catálogo!A:B,2,FALSE),"")</f>
        <v>3</v>
      </c>
      <c r="AG2701" s="5">
        <v>1</v>
      </c>
      <c r="AH2701" s="2"/>
    </row>
    <row r="2702" spans="1:34" ht="30" hidden="1" customHeight="1" x14ac:dyDescent="0.25">
      <c r="A2702" s="7">
        <v>19470202</v>
      </c>
      <c r="B2702" s="6" t="str">
        <f>VLOOKUP(ActividadesCom[[#This Row],[NO. DE CONTROL]],'LISTADO ESTUDIANTES'!A:C,2,FALSE)</f>
        <v>NOVELO RAMIREZ JOSE FRANCISCO</v>
      </c>
      <c r="C2702" s="6" t="str">
        <f>VLOOKUP(ActividadesCom[[#This Row],[NO. DE CONTROL]],'LISTADO ESTUDIANTES'!A:C,3,FALSE)</f>
        <v>INGENIERIA EN SISTEMAS COMPUTACIONALES</v>
      </c>
      <c r="D2702" s="5" t="str">
        <f>VLOOKUP(ActividadesCom[[#This Row],[NO. DE CONTROL]],'LISTADO ESTUDIANTES'!A:D,4,FALSE)</f>
        <v>EGRESADO(A)</v>
      </c>
      <c r="E2702" s="5">
        <f>SUM(ActividadesCom[[#This Row],[CRÉD. 1]],ActividadesCom[[#This Row],[CRÉD. 2]],ActividadesCom[[#This Row],[CRÉD. 3]],ActividadesCom[[#This Row],[CRÉD. 4]],ActividadesCom[[#This Row],[CRÉD. 5]])</f>
        <v>5</v>
      </c>
      <c r="F2702" s="17">
        <f>IF(ActividadesCom[[#This Row],[ÚLTIMO SEMESTRE CON CRÉDITOS]]&gt;0,ROUND(AVERAGE(ActividadesCom[[#This Row],[VALOR NIVEL 5]],ActividadesCom[[#This Row],[VALOR NIVEL 4]],ActividadesCom[[#This Row],[VALOR NIVEL 3]],ActividadesCom[[#This Row],[VALOR NIVEL 2]],ActividadesCom[[#This Row],[VALOR NIVEL 1]]),0),"")</f>
        <v>3</v>
      </c>
      <c r="G2702" s="5" t="str">
        <f>IF(ActividadesCom[[#This Row],[PROMEDIO]]="","",IF(ActividadesCom[[#This Row],[PROMEDIO]]&gt;=4,"EXCELENTE",IF(ActividadesCom[[#This Row],[PROMEDIO]]&gt;=3,"NOTABLE",IF(ActividadesCom[[#This Row],[PROMEDIO]]&gt;=2,"BUENO",IF(ActividadesCom[[#This Row],[PROMEDIO]]=1,"SUFICIENTE","")))))</f>
        <v>NOTABLE</v>
      </c>
      <c r="H2702" s="5">
        <f>MAX(ActividadesCom[[#This Row],[PERÍODO 1]],ActividadesCom[[#This Row],[PERÍODO 2]],ActividadesCom[[#This Row],[PERÍODO 3]],ActividadesCom[[#This Row],[PERÍODO 4]],ActividadesCom[[#This Row],[PERÍODO 5]])</f>
        <v>20231</v>
      </c>
      <c r="I2702" s="6"/>
      <c r="J2702" s="5"/>
      <c r="K2702" s="5"/>
      <c r="L2702" s="5" t="str">
        <f>IF(ActividadesCom[[#This Row],[NIVEL 1]]&lt;&gt;0,VLOOKUP(ActividadesCom[[#This Row],[NIVEL 1]],Catálogo!A:B,2,FALSE),"")</f>
        <v/>
      </c>
      <c r="M2702" s="5"/>
      <c r="N2702" s="6" t="s">
        <v>5816</v>
      </c>
      <c r="O2702" s="5">
        <v>20231</v>
      </c>
      <c r="P2702" s="5" t="s">
        <v>4008</v>
      </c>
      <c r="Q2702" s="5">
        <f>IF(ActividadesCom[[#This Row],[NIVEL 2]]&lt;&gt;0,VLOOKUP(ActividadesCom[[#This Row],[NIVEL 2]],Catálogo!A:B,2,FALSE),"")</f>
        <v>3</v>
      </c>
      <c r="R2702" s="5">
        <v>2</v>
      </c>
      <c r="S2702" s="6" t="s">
        <v>4745</v>
      </c>
      <c r="T2702" s="5">
        <v>20231</v>
      </c>
      <c r="U2702" s="5" t="s">
        <v>4007</v>
      </c>
      <c r="V2702" s="5">
        <f>IF(ActividadesCom[[#This Row],[NIVEL 3]]&lt;&gt;0,VLOOKUP(ActividadesCom[[#This Row],[NIVEL 3]],Catálogo!A:B,2,FALSE),"")</f>
        <v>4</v>
      </c>
      <c r="W2702" s="5">
        <v>1</v>
      </c>
      <c r="X2702" s="6" t="s">
        <v>2777</v>
      </c>
      <c r="Y2702" s="5">
        <v>20201</v>
      </c>
      <c r="Z2702" s="5" t="s">
        <v>4008</v>
      </c>
      <c r="AA2702" s="5">
        <f>IF(ActividadesCom[[#This Row],[NIVEL 4]]&lt;&gt;0,VLOOKUP(ActividadesCom[[#This Row],[NIVEL 4]],Catálogo!A:B,2,FALSE),"")</f>
        <v>3</v>
      </c>
      <c r="AB2702" s="5">
        <v>1</v>
      </c>
      <c r="AC2702" s="6" t="s">
        <v>42</v>
      </c>
      <c r="AD2702" s="5">
        <v>20193</v>
      </c>
      <c r="AE2702" s="5" t="s">
        <v>4008</v>
      </c>
      <c r="AF2702" s="5">
        <f>IF(ActividadesCom[[#This Row],[NIVEL 5]]&lt;&gt;0,VLOOKUP(ActividadesCom[[#This Row],[NIVEL 5]],Catálogo!A:B,2,FALSE),"")</f>
        <v>3</v>
      </c>
      <c r="AG2702" s="5">
        <v>1</v>
      </c>
      <c r="AH2702" s="2"/>
    </row>
    <row r="2703" spans="1:34" ht="30" hidden="1" customHeight="1" x14ac:dyDescent="0.25">
      <c r="A2703" s="7">
        <v>19470203</v>
      </c>
      <c r="B2703" s="6" t="str">
        <f>VLOOKUP(ActividadesCom[[#This Row],[NO. DE CONTROL]],'LISTADO ESTUDIANTES'!A:C,2,FALSE)</f>
        <v>ESPINOSA CERVERA JORGE MAURICIO</v>
      </c>
      <c r="C2703" s="6" t="str">
        <f>VLOOKUP(ActividadesCom[[#This Row],[NO. DE CONTROL]],'LISTADO ESTUDIANTES'!A:C,3,FALSE)</f>
        <v>INGENIERIA EN SISTEMAS COMPUTACIONALES</v>
      </c>
      <c r="D2703" s="5" t="str">
        <f>VLOOKUP(ActividadesCom[[#This Row],[NO. DE CONTROL]],'LISTADO ESTUDIANTES'!A:D,4,FALSE)</f>
        <v>EGRESADO(A)</v>
      </c>
      <c r="E2703" s="5">
        <f>SUM(ActividadesCom[[#This Row],[CRÉD. 1]],ActividadesCom[[#This Row],[CRÉD. 2]],ActividadesCom[[#This Row],[CRÉD. 3]],ActividadesCom[[#This Row],[CRÉD. 4]],ActividadesCom[[#This Row],[CRÉD. 5]])</f>
        <v>2</v>
      </c>
      <c r="F2703" s="17">
        <f>IF(ActividadesCom[[#This Row],[ÚLTIMO SEMESTRE CON CRÉDITOS]]&gt;0,ROUND(AVERAGE(ActividadesCom[[#This Row],[VALOR NIVEL 5]],ActividadesCom[[#This Row],[VALOR NIVEL 4]],ActividadesCom[[#This Row],[VALOR NIVEL 3]],ActividadesCom[[#This Row],[VALOR NIVEL 2]],ActividadesCom[[#This Row],[VALOR NIVEL 1]]),0),"")</f>
        <v>3</v>
      </c>
      <c r="G2703" s="5" t="str">
        <f>IF(ActividadesCom[[#This Row],[PROMEDIO]]="","",IF(ActividadesCom[[#This Row],[PROMEDIO]]&gt;=4,"EXCELENTE",IF(ActividadesCom[[#This Row],[PROMEDIO]]&gt;=3,"NOTABLE",IF(ActividadesCom[[#This Row],[PROMEDIO]]&gt;=2,"BUENO",IF(ActividadesCom[[#This Row],[PROMEDIO]]=1,"SUFICIENTE","")))))</f>
        <v>NOTABLE</v>
      </c>
      <c r="H2703" s="5">
        <f>MAX(ActividadesCom[[#This Row],[PERÍODO 1]],ActividadesCom[[#This Row],[PERÍODO 2]],ActividadesCom[[#This Row],[PERÍODO 3]],ActividadesCom[[#This Row],[PERÍODO 4]],ActividadesCom[[#This Row],[PERÍODO 5]])</f>
        <v>20193</v>
      </c>
      <c r="I2703" s="6" t="s">
        <v>1101</v>
      </c>
      <c r="J2703" s="5">
        <v>20193</v>
      </c>
      <c r="K2703" s="5" t="s">
        <v>4009</v>
      </c>
      <c r="L2703" s="5">
        <f>IF(ActividadesCom[[#This Row],[NIVEL 1]]&lt;&gt;0,VLOOKUP(ActividadesCom[[#This Row],[NIVEL 1]],Catálogo!A:B,2,FALSE),"")</f>
        <v>2</v>
      </c>
      <c r="M2703" s="5">
        <v>1</v>
      </c>
      <c r="N2703" s="6"/>
      <c r="O2703" s="5"/>
      <c r="P2703" s="5"/>
      <c r="Q2703" s="5" t="str">
        <f>IF(ActividadesCom[[#This Row],[NIVEL 2]]&lt;&gt;0,VLOOKUP(ActividadesCom[[#This Row],[NIVEL 2]],Catálogo!A:B,2,FALSE),"")</f>
        <v/>
      </c>
      <c r="R2703" s="5"/>
      <c r="S2703" s="6"/>
      <c r="T2703" s="5"/>
      <c r="U2703" s="5"/>
      <c r="V2703" s="5" t="str">
        <f>IF(ActividadesCom[[#This Row],[NIVEL 3]]&lt;&gt;0,VLOOKUP(ActividadesCom[[#This Row],[NIVEL 3]],Catálogo!A:B,2,FALSE),"")</f>
        <v/>
      </c>
      <c r="W2703" s="5"/>
      <c r="X2703" s="6"/>
      <c r="Y2703" s="5"/>
      <c r="Z2703" s="5"/>
      <c r="AA2703" s="5" t="str">
        <f>IF(ActividadesCom[[#This Row],[NIVEL 4]]&lt;&gt;0,VLOOKUP(ActividadesCom[[#This Row],[NIVEL 4]],Catálogo!A:B,2,FALSE),"")</f>
        <v/>
      </c>
      <c r="AB2703" s="5"/>
      <c r="AC2703" s="6" t="s">
        <v>25</v>
      </c>
      <c r="AD2703" s="5">
        <v>20193</v>
      </c>
      <c r="AE2703" s="5" t="s">
        <v>4008</v>
      </c>
      <c r="AF2703" s="5">
        <f>IF(ActividadesCom[[#This Row],[NIVEL 5]]&lt;&gt;0,VLOOKUP(ActividadesCom[[#This Row],[NIVEL 5]],Catálogo!A:B,2,FALSE),"")</f>
        <v>3</v>
      </c>
      <c r="AG2703" s="5">
        <v>1</v>
      </c>
      <c r="AH2703" s="2"/>
    </row>
    <row r="2704" spans="1:34" s="151" customFormat="1" ht="30" hidden="1" customHeight="1" x14ac:dyDescent="0.25">
      <c r="A2704" s="147">
        <v>19470204</v>
      </c>
      <c r="B2704" s="148" t="str">
        <f>VLOOKUP(ActividadesCom[[#This Row],[NO. DE CONTROL]],'LISTADO ESTUDIANTES'!A:C,2,FALSE)</f>
        <v>PINZON TOLOSA MAURICIO IVAN</v>
      </c>
      <c r="C2704" s="148" t="str">
        <f>VLOOKUP(ActividadesCom[[#This Row],[NO. DE CONTROL]],'LISTADO ESTUDIANTES'!A:C,3,FALSE)</f>
        <v>INGENIERIA EN SISTEMAS COMPUTACIONALES</v>
      </c>
      <c r="D2704" s="149" t="str">
        <f>VLOOKUP(ActividadesCom[[#This Row],[NO. DE CONTROL]],'LISTADO ESTUDIANTES'!A:D,4,FALSE)</f>
        <v>EGRESADO(A)</v>
      </c>
      <c r="E2704" s="149">
        <f>SUM(ActividadesCom[[#This Row],[CRÉD. 1]],ActividadesCom[[#This Row],[CRÉD. 2]],ActividadesCom[[#This Row],[CRÉD. 3]],ActividadesCom[[#This Row],[CRÉD. 4]],ActividadesCom[[#This Row],[CRÉD. 5]])</f>
        <v>5</v>
      </c>
      <c r="F2704" s="150">
        <f>IF(ActividadesCom[[#This Row],[ÚLTIMO SEMESTRE CON CRÉDITOS]]&gt;0,ROUND(AVERAGE(ActividadesCom[[#This Row],[VALOR NIVEL 5]],ActividadesCom[[#This Row],[VALOR NIVEL 4]],ActividadesCom[[#This Row],[VALOR NIVEL 3]],ActividadesCom[[#This Row],[VALOR NIVEL 2]],ActividadesCom[[#This Row],[VALOR NIVEL 1]]),0),"")</f>
        <v>3</v>
      </c>
      <c r="G2704" s="149" t="str">
        <f>IF(ActividadesCom[[#This Row],[PROMEDIO]]="","",IF(ActividadesCom[[#This Row],[PROMEDIO]]&gt;=4,"EXCELENTE",IF(ActividadesCom[[#This Row],[PROMEDIO]]&gt;=3,"NOTABLE",IF(ActividadesCom[[#This Row],[PROMEDIO]]&gt;=2,"BUENO",IF(ActividadesCom[[#This Row],[PROMEDIO]]=1,"SUFICIENTE","")))))</f>
        <v>NOTABLE</v>
      </c>
      <c r="H2704" s="149">
        <f>MAX(ActividadesCom[[#This Row],[PERÍODO 1]],ActividadesCom[[#This Row],[PERÍODO 2]],ActividadesCom[[#This Row],[PERÍODO 3]],ActividadesCom[[#This Row],[PERÍODO 4]],ActividadesCom[[#This Row],[PERÍODO 5]])</f>
        <v>20231</v>
      </c>
      <c r="I2704" s="148" t="s">
        <v>5816</v>
      </c>
      <c r="J2704" s="149">
        <v>20231</v>
      </c>
      <c r="K2704" s="149" t="s">
        <v>4008</v>
      </c>
      <c r="L2704" s="149">
        <f>IF(ActividadesCom[[#This Row],[NIVEL 1]]&lt;&gt;0,VLOOKUP(ActividadesCom[[#This Row],[NIVEL 1]],Catálogo!A:B,2,FALSE),"")</f>
        <v>3</v>
      </c>
      <c r="M2704" s="149">
        <v>2</v>
      </c>
      <c r="N2704" s="148"/>
      <c r="O2704" s="149"/>
      <c r="P2704" s="149"/>
      <c r="Q2704" s="149" t="str">
        <f>IF(ActividadesCom[[#This Row],[NIVEL 2]]&lt;&gt;0,VLOOKUP(ActividadesCom[[#This Row],[NIVEL 2]],Catálogo!A:B,2,FALSE),"")</f>
        <v/>
      </c>
      <c r="R2704" s="149"/>
      <c r="S2704" s="148" t="s">
        <v>4745</v>
      </c>
      <c r="T2704" s="149">
        <v>20231</v>
      </c>
      <c r="U2704" s="149" t="s">
        <v>4007</v>
      </c>
      <c r="V2704" s="149">
        <f>IF(ActividadesCom[[#This Row],[NIVEL 3]]&lt;&gt;0,VLOOKUP(ActividadesCom[[#This Row],[NIVEL 3]],Catálogo!A:B,2,FALSE),"")</f>
        <v>4</v>
      </c>
      <c r="W2704" s="149">
        <v>1</v>
      </c>
      <c r="X2704" s="148" t="s">
        <v>2777</v>
      </c>
      <c r="Y2704" s="149">
        <v>20201</v>
      </c>
      <c r="Z2704" s="149" t="s">
        <v>4008</v>
      </c>
      <c r="AA2704" s="149">
        <f>IF(ActividadesCom[[#This Row],[NIVEL 4]]&lt;&gt;0,VLOOKUP(ActividadesCom[[#This Row],[NIVEL 4]],Catálogo!A:B,2,FALSE),"")</f>
        <v>3</v>
      </c>
      <c r="AB2704" s="149">
        <v>1</v>
      </c>
      <c r="AC2704" s="148" t="s">
        <v>42</v>
      </c>
      <c r="AD2704" s="149">
        <v>20193</v>
      </c>
      <c r="AE2704" s="149" t="s">
        <v>4008</v>
      </c>
      <c r="AF2704" s="149">
        <f>IF(ActividadesCom[[#This Row],[NIVEL 5]]&lt;&gt;0,VLOOKUP(ActividadesCom[[#This Row],[NIVEL 5]],Catálogo!A:B,2,FALSE),"")</f>
        <v>3</v>
      </c>
      <c r="AG2704" s="149">
        <v>1</v>
      </c>
    </row>
    <row r="2705" spans="1:34" ht="30" hidden="1" customHeight="1" x14ac:dyDescent="0.25">
      <c r="A2705" s="7">
        <v>19470205</v>
      </c>
      <c r="B2705" s="6" t="str">
        <f>VLOOKUP(ActividadesCom[[#This Row],[NO. DE CONTROL]],'LISTADO ESTUDIANTES'!A:C,2,FALSE)</f>
        <v>CASTILLO MAY DARIANA GUADALUPE</v>
      </c>
      <c r="C2705" s="6" t="str">
        <f>VLOOKUP(ActividadesCom[[#This Row],[NO. DE CONTROL]],'LISTADO ESTUDIANTES'!A:C,3,FALSE)</f>
        <v>INGENIERIA EN SISTEMAS COMPUTACIONALES</v>
      </c>
      <c r="D2705" s="5" t="str">
        <f>VLOOKUP(ActividadesCom[[#This Row],[NO. DE CONTROL]],'LISTADO ESTUDIANTES'!A:D,4,FALSE)</f>
        <v>EGRESADO(A)</v>
      </c>
      <c r="E2705" s="5">
        <f>SUM(ActividadesCom[[#This Row],[CRÉD. 1]],ActividadesCom[[#This Row],[CRÉD. 2]],ActividadesCom[[#This Row],[CRÉD. 3]],ActividadesCom[[#This Row],[CRÉD. 4]],ActividadesCom[[#This Row],[CRÉD. 5]])</f>
        <v>5</v>
      </c>
      <c r="F2705" s="17">
        <f>IF(ActividadesCom[[#This Row],[ÚLTIMO SEMESTRE CON CRÉDITOS]]&gt;0,ROUND(AVERAGE(ActividadesCom[[#This Row],[VALOR NIVEL 5]],ActividadesCom[[#This Row],[VALOR NIVEL 4]],ActividadesCom[[#This Row],[VALOR NIVEL 3]],ActividadesCom[[#This Row],[VALOR NIVEL 2]],ActividadesCom[[#This Row],[VALOR NIVEL 1]]),0),"")</f>
        <v>2</v>
      </c>
      <c r="G2705" s="5" t="str">
        <f>IF(ActividadesCom[[#This Row],[PROMEDIO]]="","",IF(ActividadesCom[[#This Row],[PROMEDIO]]&gt;=4,"EXCELENTE",IF(ActividadesCom[[#This Row],[PROMEDIO]]&gt;=3,"NOTABLE",IF(ActividadesCom[[#This Row],[PROMEDIO]]&gt;=2,"BUENO",IF(ActividadesCom[[#This Row],[PROMEDIO]]=1,"SUFICIENTE","")))))</f>
        <v>BUENO</v>
      </c>
      <c r="H2705" s="5">
        <f>MAX(ActividadesCom[[#This Row],[PERÍODO 1]],ActividadesCom[[#This Row],[PERÍODO 2]],ActividadesCom[[#This Row],[PERÍODO 3]],ActividadesCom[[#This Row],[PERÍODO 4]],ActividadesCom[[#This Row],[PERÍODO 5]])</f>
        <v>20221</v>
      </c>
      <c r="I2705" s="6" t="s">
        <v>1101</v>
      </c>
      <c r="J2705" s="5">
        <v>20193</v>
      </c>
      <c r="K2705" s="5" t="s">
        <v>4009</v>
      </c>
      <c r="L2705" s="5">
        <f>IF(ActividadesCom[[#This Row],[NIVEL 1]]&lt;&gt;0,VLOOKUP(ActividadesCom[[#This Row],[NIVEL 1]],Catálogo!A:B,2,FALSE),"")</f>
        <v>2</v>
      </c>
      <c r="M2705" s="5">
        <v>1</v>
      </c>
      <c r="N2705" s="6" t="s">
        <v>133</v>
      </c>
      <c r="O2705" s="5">
        <v>20213</v>
      </c>
      <c r="P2705" s="5" t="s">
        <v>4009</v>
      </c>
      <c r="Q2705" s="5">
        <f>IF(ActividadesCom[[#This Row],[NIVEL 2]]&lt;&gt;0,VLOOKUP(ActividadesCom[[#This Row],[NIVEL 2]],Catálogo!A:B,2,FALSE),"")</f>
        <v>2</v>
      </c>
      <c r="R2705" s="5">
        <v>1</v>
      </c>
      <c r="S2705" s="6" t="s">
        <v>5641</v>
      </c>
      <c r="T2705" s="5">
        <v>20221</v>
      </c>
      <c r="U2705" s="5" t="s">
        <v>4009</v>
      </c>
      <c r="V2705" s="5">
        <f>IF(ActividadesCom[[#This Row],[NIVEL 3]]&lt;&gt;0,VLOOKUP(ActividadesCom[[#This Row],[NIVEL 3]],Catálogo!A:B,2,FALSE),"")</f>
        <v>2</v>
      </c>
      <c r="W2705" s="5">
        <v>1</v>
      </c>
      <c r="X2705" s="6" t="s">
        <v>2762</v>
      </c>
      <c r="Y2705" s="5">
        <v>20201</v>
      </c>
      <c r="Z2705" s="5" t="s">
        <v>4009</v>
      </c>
      <c r="AA2705" s="5">
        <f>IF(ActividadesCom[[#This Row],[NIVEL 4]]&lt;&gt;0,VLOOKUP(ActividadesCom[[#This Row],[NIVEL 4]],Catálogo!A:B,2,FALSE),"")</f>
        <v>2</v>
      </c>
      <c r="AB2705" s="5">
        <v>1</v>
      </c>
      <c r="AC2705" s="6" t="s">
        <v>403</v>
      </c>
      <c r="AD2705" s="5">
        <v>20193</v>
      </c>
      <c r="AE2705" s="5" t="s">
        <v>4007</v>
      </c>
      <c r="AF2705" s="5">
        <f>IF(ActividadesCom[[#This Row],[NIVEL 5]]&lt;&gt;0,VLOOKUP(ActividadesCom[[#This Row],[NIVEL 5]],Catálogo!A:B,2,FALSE),"")</f>
        <v>4</v>
      </c>
      <c r="AG2705" s="5">
        <v>1</v>
      </c>
      <c r="AH2705" s="2"/>
    </row>
    <row r="2706" spans="1:34" ht="30" hidden="1" customHeight="1" x14ac:dyDescent="0.25">
      <c r="A2706" s="7">
        <v>19470206</v>
      </c>
      <c r="B2706" s="6" t="str">
        <f>VLOOKUP(ActividadesCom[[#This Row],[NO. DE CONTROL]],'LISTADO ESTUDIANTES'!A:C,2,FALSE)</f>
        <v>AVELINO MADRID ARTURO</v>
      </c>
      <c r="C2706" s="6" t="str">
        <f>VLOOKUP(ActividadesCom[[#This Row],[NO. DE CONTROL]],'LISTADO ESTUDIANTES'!A:C,3,FALSE)</f>
        <v>INGENIERIA EN SISTEMAS COMPUTACIONALES</v>
      </c>
      <c r="D2706" s="5" t="str">
        <f>VLOOKUP(ActividadesCom[[#This Row],[NO. DE CONTROL]],'LISTADO ESTUDIANTES'!A:D,4,FALSE)</f>
        <v>EGRESADO(A)</v>
      </c>
      <c r="E2706" s="5">
        <f>SUM(ActividadesCom[[#This Row],[CRÉD. 1]],ActividadesCom[[#This Row],[CRÉD. 2]],ActividadesCom[[#This Row],[CRÉD. 3]],ActividadesCom[[#This Row],[CRÉD. 4]],ActividadesCom[[#This Row],[CRÉD. 5]])</f>
        <v>5</v>
      </c>
      <c r="F2706" s="17">
        <f>IF(ActividadesCom[[#This Row],[ÚLTIMO SEMESTRE CON CRÉDITOS]]&gt;0,ROUND(AVERAGE(ActividadesCom[[#This Row],[VALOR NIVEL 5]],ActividadesCom[[#This Row],[VALOR NIVEL 4]],ActividadesCom[[#This Row],[VALOR NIVEL 3]],ActividadesCom[[#This Row],[VALOR NIVEL 2]],ActividadesCom[[#This Row],[VALOR NIVEL 1]]),0),"")</f>
        <v>4</v>
      </c>
      <c r="G2706" s="5" t="str">
        <f>IF(ActividadesCom[[#This Row],[PROMEDIO]]="","",IF(ActividadesCom[[#This Row],[PROMEDIO]]&gt;=4,"EXCELENTE",IF(ActividadesCom[[#This Row],[PROMEDIO]]&gt;=3,"NOTABLE",IF(ActividadesCom[[#This Row],[PROMEDIO]]&gt;=2,"BUENO",IF(ActividadesCom[[#This Row],[PROMEDIO]]=1,"SUFICIENTE","")))))</f>
        <v>EXCELENTE</v>
      </c>
      <c r="H2706" s="5">
        <f>MAX(ActividadesCom[[#This Row],[PERÍODO 1]],ActividadesCom[[#This Row],[PERÍODO 2]],ActividadesCom[[#This Row],[PERÍODO 3]],ActividadesCom[[#This Row],[PERÍODO 4]],ActividadesCom[[#This Row],[PERÍODO 5]])</f>
        <v>20231</v>
      </c>
      <c r="I2706" s="6" t="s">
        <v>5645</v>
      </c>
      <c r="J2706" s="5">
        <v>20223</v>
      </c>
      <c r="K2706" s="5" t="s">
        <v>4007</v>
      </c>
      <c r="L2706" s="5">
        <f>IF(ActividadesCom[[#This Row],[NIVEL 1]]&lt;&gt;0,VLOOKUP(ActividadesCom[[#This Row],[NIVEL 1]],Catálogo!A:B,2,FALSE),"")</f>
        <v>4</v>
      </c>
      <c r="M2706" s="5">
        <v>1</v>
      </c>
      <c r="N2706" s="6" t="s">
        <v>5816</v>
      </c>
      <c r="O2706" s="5">
        <v>20231</v>
      </c>
      <c r="P2706" s="5" t="s">
        <v>4008</v>
      </c>
      <c r="Q2706" s="5">
        <f>IF(ActividadesCom[[#This Row],[NIVEL 2]]&lt;&gt;0,VLOOKUP(ActividadesCom[[#This Row],[NIVEL 2]],Catálogo!A:B,2,FALSE),"")</f>
        <v>3</v>
      </c>
      <c r="R2706" s="5">
        <v>2</v>
      </c>
      <c r="S2706" s="6" t="s">
        <v>4507</v>
      </c>
      <c r="T2706" s="5">
        <v>20193</v>
      </c>
      <c r="U2706" s="5" t="s">
        <v>4007</v>
      </c>
      <c r="V2706" s="5">
        <f>IF(ActividadesCom[[#This Row],[NIVEL 3]]&lt;&gt;0,VLOOKUP(ActividadesCom[[#This Row],[NIVEL 3]],Catálogo!A:B,2,FALSE),"")</f>
        <v>4</v>
      </c>
      <c r="W2706" s="5">
        <v>1</v>
      </c>
      <c r="X2706" s="6" t="s">
        <v>2902</v>
      </c>
      <c r="Y2706" s="5">
        <v>20201</v>
      </c>
      <c r="Z2706" s="5" t="s">
        <v>4008</v>
      </c>
      <c r="AA2706" s="5">
        <f>IF(ActividadesCom[[#This Row],[NIVEL 4]]&lt;&gt;0,VLOOKUP(ActividadesCom[[#This Row],[NIVEL 4]],Catálogo!A:B,2,FALSE),"")</f>
        <v>3</v>
      </c>
      <c r="AB2706" s="5">
        <v>1</v>
      </c>
      <c r="AC2706" s="9"/>
      <c r="AD2706" s="8"/>
      <c r="AE2706" s="8"/>
      <c r="AF2706" s="5" t="str">
        <f>IF(ActividadesCom[[#This Row],[NIVEL 5]]&lt;&gt;0,VLOOKUP(ActividadesCom[[#This Row],[NIVEL 5]],Catálogo!A:B,2,FALSE),"")</f>
        <v/>
      </c>
      <c r="AG2706" s="8"/>
      <c r="AH2706" s="2"/>
    </row>
    <row r="2707" spans="1:34" ht="30" hidden="1" customHeight="1" x14ac:dyDescent="0.25">
      <c r="A2707" s="7">
        <v>19470207</v>
      </c>
      <c r="B2707" s="6" t="str">
        <f>VLOOKUP(ActividadesCom[[#This Row],[NO. DE CONTROL]],'LISTADO ESTUDIANTES'!A:C,2,FALSE)</f>
        <v>TORRES CAMPOS ROBERTO GABRIEL</v>
      </c>
      <c r="C2707" s="6" t="str">
        <f>VLOOKUP(ActividadesCom[[#This Row],[NO. DE CONTROL]],'LISTADO ESTUDIANTES'!A:C,3,FALSE)</f>
        <v>INGENIERIA EN SISTEMAS COMPUTACIONALES</v>
      </c>
      <c r="D2707" s="5" t="str">
        <f>VLOOKUP(ActividadesCom[[#This Row],[NO. DE CONTROL]],'LISTADO ESTUDIANTES'!A:D,4,FALSE)</f>
        <v>EGRESADO(A)</v>
      </c>
      <c r="E2707" s="5">
        <f>SUM(ActividadesCom[[#This Row],[CRÉD. 1]],ActividadesCom[[#This Row],[CRÉD. 2]],ActividadesCom[[#This Row],[CRÉD. 3]],ActividadesCom[[#This Row],[CRÉD. 4]],ActividadesCom[[#This Row],[CRÉD. 5]])</f>
        <v>0</v>
      </c>
      <c r="F2707" s="17" t="str">
        <f>IF(ActividadesCom[[#This Row],[ÚLTIMO SEMESTRE CON CRÉDITOS]]&gt;0,ROUND(AVERAGE(ActividadesCom[[#This Row],[VALOR NIVEL 5]],ActividadesCom[[#This Row],[VALOR NIVEL 4]],ActividadesCom[[#This Row],[VALOR NIVEL 3]],ActividadesCom[[#This Row],[VALOR NIVEL 2]],ActividadesCom[[#This Row],[VALOR NIVEL 1]]),0),"")</f>
        <v/>
      </c>
      <c r="G2707" s="5" t="str">
        <f>IF(ActividadesCom[[#This Row],[PROMEDIO]]="","",IF(ActividadesCom[[#This Row],[PROMEDIO]]&gt;=4,"EXCELENTE",IF(ActividadesCom[[#This Row],[PROMEDIO]]&gt;=3,"NOTABLE",IF(ActividadesCom[[#This Row],[PROMEDIO]]&gt;=2,"BUENO",IF(ActividadesCom[[#This Row],[PROMEDIO]]=1,"SUFICIENTE","")))))</f>
        <v/>
      </c>
      <c r="H2707" s="5">
        <f>MAX(ActividadesCom[[#This Row],[PERÍODO 1]],ActividadesCom[[#This Row],[PERÍODO 2]],ActividadesCom[[#This Row],[PERÍODO 3]],ActividadesCom[[#This Row],[PERÍODO 4]],ActividadesCom[[#This Row],[PERÍODO 5]])</f>
        <v>0</v>
      </c>
      <c r="I2707" s="6"/>
      <c r="J2707" s="5"/>
      <c r="K2707" s="5"/>
      <c r="L2707" s="5" t="str">
        <f>IF(ActividadesCom[[#This Row],[NIVEL 1]]&lt;&gt;0,VLOOKUP(ActividadesCom[[#This Row],[NIVEL 1]],Catálogo!A:B,2,FALSE),"")</f>
        <v/>
      </c>
      <c r="M2707" s="5"/>
      <c r="N2707" s="6"/>
      <c r="O2707" s="5"/>
      <c r="P2707" s="5"/>
      <c r="Q2707" s="5" t="str">
        <f>IF(ActividadesCom[[#This Row],[NIVEL 2]]&lt;&gt;0,VLOOKUP(ActividadesCom[[#This Row],[NIVEL 2]],Catálogo!A:B,2,FALSE),"")</f>
        <v/>
      </c>
      <c r="R2707" s="5"/>
      <c r="S2707" s="6"/>
      <c r="T2707" s="5"/>
      <c r="U2707" s="5"/>
      <c r="V2707" s="5" t="str">
        <f>IF(ActividadesCom[[#This Row],[NIVEL 3]]&lt;&gt;0,VLOOKUP(ActividadesCom[[#This Row],[NIVEL 3]],Catálogo!A:B,2,FALSE),"")</f>
        <v/>
      </c>
      <c r="W2707" s="5"/>
      <c r="X2707" s="6"/>
      <c r="Y2707" s="5"/>
      <c r="Z2707" s="5"/>
      <c r="AA2707" s="5" t="str">
        <f>IF(ActividadesCom[[#This Row],[NIVEL 4]]&lt;&gt;0,VLOOKUP(ActividadesCom[[#This Row],[NIVEL 4]],Catálogo!A:B,2,FALSE),"")</f>
        <v/>
      </c>
      <c r="AB2707" s="5"/>
      <c r="AC2707" s="6"/>
      <c r="AD2707" s="5"/>
      <c r="AE2707" s="5"/>
      <c r="AF2707" s="5" t="str">
        <f>IF(ActividadesCom[[#This Row],[NIVEL 5]]&lt;&gt;0,VLOOKUP(ActividadesCom[[#This Row],[NIVEL 5]],Catálogo!A:B,2,FALSE),"")</f>
        <v/>
      </c>
      <c r="AG2707" s="5"/>
      <c r="AH2707" s="2"/>
    </row>
    <row r="2708" spans="1:34" ht="30" hidden="1" customHeight="1" x14ac:dyDescent="0.25">
      <c r="A2708" s="7">
        <v>19470208</v>
      </c>
      <c r="B2708" s="6" t="str">
        <f>VLOOKUP(ActividadesCom[[#This Row],[NO. DE CONTROL]],'LISTADO ESTUDIANTES'!A:C,2,FALSE)</f>
        <v>VERA POOT DANIEL ISAAC</v>
      </c>
      <c r="C2708" s="6" t="str">
        <f>VLOOKUP(ActividadesCom[[#This Row],[NO. DE CONTROL]],'LISTADO ESTUDIANTES'!A:C,3,FALSE)</f>
        <v>INGENIERIA EN SISTEMAS COMPUTACIONALES</v>
      </c>
      <c r="D2708" s="5" t="str">
        <f>VLOOKUP(ActividadesCom[[#This Row],[NO. DE CONTROL]],'LISTADO ESTUDIANTES'!A:D,4,FALSE)</f>
        <v>EGRESADO(A)</v>
      </c>
      <c r="E2708" s="5">
        <f>SUM(ActividadesCom[[#This Row],[CRÉD. 1]],ActividadesCom[[#This Row],[CRÉD. 2]],ActividadesCom[[#This Row],[CRÉD. 3]],ActividadesCom[[#This Row],[CRÉD. 4]],ActividadesCom[[#This Row],[CRÉD. 5]])</f>
        <v>5</v>
      </c>
      <c r="F2708" s="17">
        <f>IF(ActividadesCom[[#This Row],[ÚLTIMO SEMESTRE CON CRÉDITOS]]&gt;0,ROUND(AVERAGE(ActividadesCom[[#This Row],[VALOR NIVEL 5]],ActividadesCom[[#This Row],[VALOR NIVEL 4]],ActividadesCom[[#This Row],[VALOR NIVEL 3]],ActividadesCom[[#This Row],[VALOR NIVEL 2]],ActividadesCom[[#This Row],[VALOR NIVEL 1]]),0),"")</f>
        <v>3</v>
      </c>
      <c r="G2708" s="5" t="str">
        <f>IF(ActividadesCom[[#This Row],[PROMEDIO]]="","",IF(ActividadesCom[[#This Row],[PROMEDIO]]&gt;=4,"EXCELENTE",IF(ActividadesCom[[#This Row],[PROMEDIO]]&gt;=3,"NOTABLE",IF(ActividadesCom[[#This Row],[PROMEDIO]]&gt;=2,"BUENO",IF(ActividadesCom[[#This Row],[PROMEDIO]]=1,"SUFICIENTE","")))))</f>
        <v>NOTABLE</v>
      </c>
      <c r="H2708" s="5">
        <f>MAX(ActividadesCom[[#This Row],[PERÍODO 1]],ActividadesCom[[#This Row],[PERÍODO 2]],ActividadesCom[[#This Row],[PERÍODO 3]],ActividadesCom[[#This Row],[PERÍODO 4]],ActividadesCom[[#This Row],[PERÍODO 5]])</f>
        <v>20213</v>
      </c>
      <c r="I2708" s="6" t="s">
        <v>3994</v>
      </c>
      <c r="J2708" s="5">
        <v>20213</v>
      </c>
      <c r="K2708" s="5" t="s">
        <v>4008</v>
      </c>
      <c r="L2708" s="5">
        <f>IF(ActividadesCom[[#This Row],[NIVEL 1]]&lt;&gt;0,VLOOKUP(ActividadesCom[[#This Row],[NIVEL 1]],Catálogo!A:B,2,FALSE),"")</f>
        <v>3</v>
      </c>
      <c r="M2708" s="5">
        <v>1</v>
      </c>
      <c r="N2708" s="6" t="s">
        <v>4504</v>
      </c>
      <c r="O2708" s="5">
        <v>20191</v>
      </c>
      <c r="P2708" s="5" t="s">
        <v>4007</v>
      </c>
      <c r="Q2708" s="5">
        <f>IF(ActividadesCom[[#This Row],[NIVEL 2]]&lt;&gt;0,VLOOKUP(ActividadesCom[[#This Row],[NIVEL 2]],Catálogo!A:B,2,FALSE),"")</f>
        <v>4</v>
      </c>
      <c r="R2708" s="5">
        <v>1</v>
      </c>
      <c r="S2708" s="6" t="s">
        <v>4503</v>
      </c>
      <c r="T2708" s="5">
        <v>20191</v>
      </c>
      <c r="U2708" s="5" t="s">
        <v>4007</v>
      </c>
      <c r="V2708" s="5">
        <f>IF(ActividadesCom[[#This Row],[NIVEL 3]]&lt;&gt;0,VLOOKUP(ActividadesCom[[#This Row],[NIVEL 3]],Catálogo!A:B,2,FALSE),"")</f>
        <v>4</v>
      </c>
      <c r="W2708" s="5">
        <v>1</v>
      </c>
      <c r="X2708" s="6" t="s">
        <v>2902</v>
      </c>
      <c r="Y2708" s="5">
        <v>20201</v>
      </c>
      <c r="Z2708" s="5" t="s">
        <v>4009</v>
      </c>
      <c r="AA2708" s="5">
        <f>IF(ActividadesCom[[#This Row],[NIVEL 4]]&lt;&gt;0,VLOOKUP(ActividadesCom[[#This Row],[NIVEL 4]],Catálogo!A:B,2,FALSE),"")</f>
        <v>2</v>
      </c>
      <c r="AB2708" s="5">
        <v>1</v>
      </c>
      <c r="AC2708" s="6" t="s">
        <v>403</v>
      </c>
      <c r="AD2708" s="5">
        <v>20193</v>
      </c>
      <c r="AE2708" s="5" t="s">
        <v>4007</v>
      </c>
      <c r="AF2708" s="5">
        <f>IF(ActividadesCom[[#This Row],[NIVEL 5]]&lt;&gt;0,VLOOKUP(ActividadesCom[[#This Row],[NIVEL 5]],Catálogo!A:B,2,FALSE),"")</f>
        <v>4</v>
      </c>
      <c r="AG2708" s="5">
        <v>1</v>
      </c>
      <c r="AH2708" s="2"/>
    </row>
    <row r="2709" spans="1:34" ht="30" hidden="1" customHeight="1" x14ac:dyDescent="0.25">
      <c r="A2709" s="7">
        <v>19470209</v>
      </c>
      <c r="B2709" s="6" t="str">
        <f>VLOOKUP(ActividadesCom[[#This Row],[NO. DE CONTROL]],'LISTADO ESTUDIANTES'!A:C,2,FALSE)</f>
        <v>PEREZ ORTIZ OLGA LIDIA</v>
      </c>
      <c r="C2709" s="6" t="str">
        <f>VLOOKUP(ActividadesCom[[#This Row],[NO. DE CONTROL]],'LISTADO ESTUDIANTES'!A:C,3,FALSE)</f>
        <v>INGENIERIA EN SISTEMAS COMPUTACIONALES</v>
      </c>
      <c r="D2709" s="5" t="str">
        <f>VLOOKUP(ActividadesCom[[#This Row],[NO. DE CONTROL]],'LISTADO ESTUDIANTES'!A:D,4,FALSE)</f>
        <v>EGRESADO(A)</v>
      </c>
      <c r="E2709" s="5">
        <f>SUM(ActividadesCom[[#This Row],[CRÉD. 1]],ActividadesCom[[#This Row],[CRÉD. 2]],ActividadesCom[[#This Row],[CRÉD. 3]],ActividadesCom[[#This Row],[CRÉD. 4]],ActividadesCom[[#This Row],[CRÉD. 5]])</f>
        <v>2</v>
      </c>
      <c r="F2709" s="17">
        <f>IF(ActividadesCom[[#This Row],[ÚLTIMO SEMESTRE CON CRÉDITOS]]&gt;0,ROUND(AVERAGE(ActividadesCom[[#This Row],[VALOR NIVEL 5]],ActividadesCom[[#This Row],[VALOR NIVEL 4]],ActividadesCom[[#This Row],[VALOR NIVEL 3]],ActividadesCom[[#This Row],[VALOR NIVEL 2]],ActividadesCom[[#This Row],[VALOR NIVEL 1]]),0),"")</f>
        <v>3</v>
      </c>
      <c r="G2709" s="5" t="str">
        <f>IF(ActividadesCom[[#This Row],[PROMEDIO]]="","",IF(ActividadesCom[[#This Row],[PROMEDIO]]&gt;=4,"EXCELENTE",IF(ActividadesCom[[#This Row],[PROMEDIO]]&gt;=3,"NOTABLE",IF(ActividadesCom[[#This Row],[PROMEDIO]]&gt;=2,"BUENO",IF(ActividadesCom[[#This Row],[PROMEDIO]]=1,"SUFICIENTE","")))))</f>
        <v>NOTABLE</v>
      </c>
      <c r="H2709" s="5">
        <f>MAX(ActividadesCom[[#This Row],[PERÍODO 1]],ActividadesCom[[#This Row],[PERÍODO 2]],ActividadesCom[[#This Row],[PERÍODO 3]],ActividadesCom[[#This Row],[PERÍODO 4]],ActividadesCom[[#This Row],[PERÍODO 5]])</f>
        <v>20201</v>
      </c>
      <c r="I2709" s="6"/>
      <c r="J2709" s="5"/>
      <c r="K2709" s="5"/>
      <c r="L2709" s="5" t="str">
        <f>IF(ActividadesCom[[#This Row],[NIVEL 1]]&lt;&gt;0,VLOOKUP(ActividadesCom[[#This Row],[NIVEL 1]],Catálogo!A:B,2,FALSE),"")</f>
        <v/>
      </c>
      <c r="M2709" s="5"/>
      <c r="N2709" s="6"/>
      <c r="O2709" s="5"/>
      <c r="P2709" s="5"/>
      <c r="Q2709" s="5" t="str">
        <f>IF(ActividadesCom[[#This Row],[NIVEL 2]]&lt;&gt;0,VLOOKUP(ActividadesCom[[#This Row],[NIVEL 2]],Catálogo!A:B,2,FALSE),"")</f>
        <v/>
      </c>
      <c r="R2709" s="5"/>
      <c r="S2709" s="6"/>
      <c r="T2709" s="5"/>
      <c r="U2709" s="5"/>
      <c r="V2709" s="5" t="str">
        <f>IF(ActividadesCom[[#This Row],[NIVEL 3]]&lt;&gt;0,VLOOKUP(ActividadesCom[[#This Row],[NIVEL 3]],Catálogo!A:B,2,FALSE),"")</f>
        <v/>
      </c>
      <c r="W2709" s="5"/>
      <c r="X2709" s="9" t="s">
        <v>2902</v>
      </c>
      <c r="Y2709" s="8">
        <v>20201</v>
      </c>
      <c r="Z2709" s="5" t="s">
        <v>4009</v>
      </c>
      <c r="AA2709" s="5">
        <f>IF(ActividadesCom[[#This Row],[NIVEL 4]]&lt;&gt;0,VLOOKUP(ActividadesCom[[#This Row],[NIVEL 4]],Catálogo!A:B,2,FALSE),"")</f>
        <v>2</v>
      </c>
      <c r="AB2709" s="8">
        <v>1</v>
      </c>
      <c r="AC2709" s="6" t="s">
        <v>403</v>
      </c>
      <c r="AD2709" s="5">
        <v>20193</v>
      </c>
      <c r="AE2709" s="5" t="s">
        <v>4007</v>
      </c>
      <c r="AF2709" s="5">
        <f>IF(ActividadesCom[[#This Row],[NIVEL 5]]&lt;&gt;0,VLOOKUP(ActividadesCom[[#This Row],[NIVEL 5]],Catálogo!A:B,2,FALSE),"")</f>
        <v>4</v>
      </c>
      <c r="AG2709" s="5">
        <v>1</v>
      </c>
      <c r="AH2709" s="2"/>
    </row>
    <row r="2710" spans="1:34" ht="30" hidden="1" customHeight="1" x14ac:dyDescent="0.25">
      <c r="A2710" s="7">
        <v>19470210</v>
      </c>
      <c r="B2710" s="6" t="str">
        <f>VLOOKUP(ActividadesCom[[#This Row],[NO. DE CONTROL]],'LISTADO ESTUDIANTES'!A:C,2,FALSE)</f>
        <v>COLEAZA QUIÑONEZ EDUARDO DE LA CRUZ</v>
      </c>
      <c r="C2710" s="6" t="str">
        <f>VLOOKUP(ActividadesCom[[#This Row],[NO. DE CONTROL]],'LISTADO ESTUDIANTES'!A:C,3,FALSE)</f>
        <v>INGENIERIA EN GESTION EMPRESARIAL</v>
      </c>
      <c r="D2710" s="5" t="str">
        <f>VLOOKUP(ActividadesCom[[#This Row],[NO. DE CONTROL]],'LISTADO ESTUDIANTES'!A:D,4,FALSE)</f>
        <v>EGRESADO(A)</v>
      </c>
      <c r="E2710" s="5">
        <f>SUM(ActividadesCom[[#This Row],[CRÉD. 1]],ActividadesCom[[#This Row],[CRÉD. 2]],ActividadesCom[[#This Row],[CRÉD. 3]],ActividadesCom[[#This Row],[CRÉD. 4]],ActividadesCom[[#This Row],[CRÉD. 5]])</f>
        <v>1</v>
      </c>
      <c r="F2710" s="17">
        <f>IF(ActividadesCom[[#This Row],[ÚLTIMO SEMESTRE CON CRÉDITOS]]&gt;0,ROUND(AVERAGE(ActividadesCom[[#This Row],[VALOR NIVEL 5]],ActividadesCom[[#This Row],[VALOR NIVEL 4]],ActividadesCom[[#This Row],[VALOR NIVEL 3]],ActividadesCom[[#This Row],[VALOR NIVEL 2]],ActividadesCom[[#This Row],[VALOR NIVEL 1]]),0),"")</f>
        <v>1</v>
      </c>
      <c r="G2710" s="5" t="str">
        <f>IF(ActividadesCom[[#This Row],[PROMEDIO]]="","",IF(ActividadesCom[[#This Row],[PROMEDIO]]&gt;=4,"EXCELENTE",IF(ActividadesCom[[#This Row],[PROMEDIO]]&gt;=3,"NOTABLE",IF(ActividadesCom[[#This Row],[PROMEDIO]]&gt;=2,"BUENO",IF(ActividadesCom[[#This Row],[PROMEDIO]]=1,"SUFICIENTE","")))))</f>
        <v>SUFICIENTE</v>
      </c>
      <c r="H2710" s="5">
        <f>MAX(ActividadesCom[[#This Row],[PERÍODO 1]],ActividadesCom[[#This Row],[PERÍODO 2]],ActividadesCom[[#This Row],[PERÍODO 3]],ActividadesCom[[#This Row],[PERÍODO 4]],ActividadesCom[[#This Row],[PERÍODO 5]])</f>
        <v>20193</v>
      </c>
      <c r="I2710" s="6"/>
      <c r="J2710" s="5"/>
      <c r="K2710" s="5"/>
      <c r="L2710" s="5" t="str">
        <f>IF(ActividadesCom[[#This Row],[NIVEL 1]]&lt;&gt;0,VLOOKUP(ActividadesCom[[#This Row],[NIVEL 1]],Catálogo!A:B,2,FALSE),"")</f>
        <v/>
      </c>
      <c r="M2710" s="5"/>
      <c r="N2710" s="6"/>
      <c r="O2710" s="5"/>
      <c r="P2710" s="5"/>
      <c r="Q2710" s="5" t="str">
        <f>IF(ActividadesCom[[#This Row],[NIVEL 2]]&lt;&gt;0,VLOOKUP(ActividadesCom[[#This Row],[NIVEL 2]],Catálogo!A:B,2,FALSE),"")</f>
        <v/>
      </c>
      <c r="R2710" s="5"/>
      <c r="S2710" s="6"/>
      <c r="T2710" s="5"/>
      <c r="U2710" s="5"/>
      <c r="V2710" s="5" t="str">
        <f>IF(ActividadesCom[[#This Row],[NIVEL 3]]&lt;&gt;0,VLOOKUP(ActividadesCom[[#This Row],[NIVEL 3]],Catálogo!A:B,2,FALSE),"")</f>
        <v/>
      </c>
      <c r="W2710" s="5"/>
      <c r="X2710" s="6"/>
      <c r="Y2710" s="5"/>
      <c r="Z2710" s="5"/>
      <c r="AA2710" s="5" t="str">
        <f>IF(ActividadesCom[[#This Row],[NIVEL 4]]&lt;&gt;0,VLOOKUP(ActividadesCom[[#This Row],[NIVEL 4]],Catálogo!A:B,2,FALSE),"")</f>
        <v/>
      </c>
      <c r="AB2710" s="5"/>
      <c r="AC2710" s="6" t="s">
        <v>11</v>
      </c>
      <c r="AD2710" s="5">
        <v>20193</v>
      </c>
      <c r="AE2710" s="5" t="s">
        <v>4010</v>
      </c>
      <c r="AF2710" s="5">
        <f>IF(ActividadesCom[[#This Row],[NIVEL 5]]&lt;&gt;0,VLOOKUP(ActividadesCom[[#This Row],[NIVEL 5]],Catálogo!A:B,2,FALSE),"")</f>
        <v>1</v>
      </c>
      <c r="AG2710" s="5">
        <v>1</v>
      </c>
      <c r="AH2710" s="2"/>
    </row>
    <row r="2711" spans="1:34" s="151" customFormat="1" ht="30" hidden="1" customHeight="1" x14ac:dyDescent="0.25">
      <c r="A2711" s="147">
        <v>19470211</v>
      </c>
      <c r="B2711" s="148" t="str">
        <f>VLOOKUP(ActividadesCom[[#This Row],[NO. DE CONTROL]],'LISTADO ESTUDIANTES'!A:C,2,FALSE)</f>
        <v>MIJANGOS CHI DAMARIS GUADALUPE</v>
      </c>
      <c r="C2711" s="148" t="str">
        <f>VLOOKUP(ActividadesCom[[#This Row],[NO. DE CONTROL]],'LISTADO ESTUDIANTES'!A:C,3,FALSE)</f>
        <v>INGENIERIA AMBIENTAL</v>
      </c>
      <c r="D2711" s="149" t="str">
        <f>VLOOKUP(ActividadesCom[[#This Row],[NO. DE CONTROL]],'LISTADO ESTUDIANTES'!A:D,4,FALSE)</f>
        <v>EGRESADO(A)</v>
      </c>
      <c r="E2711" s="149">
        <f>SUM(ActividadesCom[[#This Row],[CRÉD. 1]],ActividadesCom[[#This Row],[CRÉD. 2]],ActividadesCom[[#This Row],[CRÉD. 3]],ActividadesCom[[#This Row],[CRÉD. 4]],ActividadesCom[[#This Row],[CRÉD. 5]])</f>
        <v>5</v>
      </c>
      <c r="F2711" s="150">
        <f>IF(ActividadesCom[[#This Row],[ÚLTIMO SEMESTRE CON CRÉDITOS]]&gt;0,ROUND(AVERAGE(ActividadesCom[[#This Row],[VALOR NIVEL 5]],ActividadesCom[[#This Row],[VALOR NIVEL 4]],ActividadesCom[[#This Row],[VALOR NIVEL 3]],ActividadesCom[[#This Row],[VALOR NIVEL 2]],ActividadesCom[[#This Row],[VALOR NIVEL 1]]),0),"")</f>
        <v>3</v>
      </c>
      <c r="G2711" s="149" t="str">
        <f>IF(ActividadesCom[[#This Row],[PROMEDIO]]="","",IF(ActividadesCom[[#This Row],[PROMEDIO]]&gt;=4,"EXCELENTE",IF(ActividadesCom[[#This Row],[PROMEDIO]]&gt;=3,"NOTABLE",IF(ActividadesCom[[#This Row],[PROMEDIO]]&gt;=2,"BUENO",IF(ActividadesCom[[#This Row],[PROMEDIO]]=1,"SUFICIENTE","")))))</f>
        <v>NOTABLE</v>
      </c>
      <c r="H2711" s="149">
        <f>MAX(ActividadesCom[[#This Row],[PERÍODO 1]],ActividadesCom[[#This Row],[PERÍODO 2]],ActividadesCom[[#This Row],[PERÍODO 3]],ActividadesCom[[#This Row],[PERÍODO 4]],ActividadesCom[[#This Row],[PERÍODO 5]])</f>
        <v>20233</v>
      </c>
      <c r="I2711" s="148" t="s">
        <v>42</v>
      </c>
      <c r="J2711" s="149">
        <v>20213</v>
      </c>
      <c r="K2711" s="149" t="s">
        <v>4007</v>
      </c>
      <c r="L2711" s="149">
        <f>IF(ActividadesCom[[#This Row],[NIVEL 1]]&lt;&gt;0,VLOOKUP(ActividadesCom[[#This Row],[NIVEL 1]],Catálogo!A:B,2,FALSE),"")</f>
        <v>4</v>
      </c>
      <c r="M2711" s="149">
        <v>1</v>
      </c>
      <c r="N2711" s="148" t="s">
        <v>11</v>
      </c>
      <c r="O2711" s="149">
        <v>20223</v>
      </c>
      <c r="P2711" s="149" t="s">
        <v>4021</v>
      </c>
      <c r="Q2711" s="149">
        <f>IF(ActividadesCom[[#This Row],[NIVEL 2]]&lt;&gt;0,VLOOKUP(ActividadesCom[[#This Row],[NIVEL 2]],Catálogo!A:B,2,FALSE),"")</f>
        <v>2</v>
      </c>
      <c r="R2711" s="149">
        <v>1</v>
      </c>
      <c r="S2711" s="148" t="s">
        <v>5354</v>
      </c>
      <c r="T2711" s="149">
        <v>20231</v>
      </c>
      <c r="U2711" s="149" t="s">
        <v>4007</v>
      </c>
      <c r="V2711" s="149">
        <f>IF(ActividadesCom[[#This Row],[NIVEL 3]]&lt;&gt;0,VLOOKUP(ActividadesCom[[#This Row],[NIVEL 3]],Catálogo!A:B,2,FALSE),"")</f>
        <v>4</v>
      </c>
      <c r="W2711" s="149">
        <v>1</v>
      </c>
      <c r="X2711" s="148" t="s">
        <v>6248</v>
      </c>
      <c r="Y2711" s="149">
        <v>20233</v>
      </c>
      <c r="Z2711" s="149" t="s">
        <v>4008</v>
      </c>
      <c r="AA2711" s="149">
        <f>IF(ActividadesCom[[#This Row],[NIVEL 4]]&lt;&gt;0,VLOOKUP(ActividadesCom[[#This Row],[NIVEL 4]],Catálogo!A:B,2,FALSE),"")</f>
        <v>3</v>
      </c>
      <c r="AB2711" s="149">
        <v>1</v>
      </c>
      <c r="AC2711" s="148" t="s">
        <v>5819</v>
      </c>
      <c r="AD2711" s="149">
        <v>20233</v>
      </c>
      <c r="AE2711" s="149" t="s">
        <v>4008</v>
      </c>
      <c r="AF2711" s="149">
        <f>IF(ActividadesCom[[#This Row],[NIVEL 5]]&lt;&gt;0,VLOOKUP(ActividadesCom[[#This Row],[NIVEL 5]],Catálogo!A:B,2,FALSE),"")</f>
        <v>3</v>
      </c>
      <c r="AG2711" s="149">
        <v>1</v>
      </c>
    </row>
    <row r="2712" spans="1:34" ht="30" hidden="1" customHeight="1" x14ac:dyDescent="0.25">
      <c r="A2712" s="7">
        <v>19470212</v>
      </c>
      <c r="B2712" s="6" t="str">
        <f>VLOOKUP(ActividadesCom[[#This Row],[NO. DE CONTROL]],'LISTADO ESTUDIANTES'!A:C,2,FALSE)</f>
        <v>PERALTA AVILA DAVID LEONARDO</v>
      </c>
      <c r="C2712" s="6" t="str">
        <f>VLOOKUP(ActividadesCom[[#This Row],[NO. DE CONTROL]],'LISTADO ESTUDIANTES'!A:C,3,FALSE)</f>
        <v>INGENIERIA EN SISTEMAS COMPUTACIONALES</v>
      </c>
      <c r="D2712" s="5" t="str">
        <f>VLOOKUP(ActividadesCom[[#This Row],[NO. DE CONTROL]],'LISTADO ESTUDIANTES'!A:D,4,FALSE)</f>
        <v>EGRESADO(A)</v>
      </c>
      <c r="E2712" s="5">
        <f>SUM(ActividadesCom[[#This Row],[CRÉD. 1]],ActividadesCom[[#This Row],[CRÉD. 2]],ActividadesCom[[#This Row],[CRÉD. 3]],ActividadesCom[[#This Row],[CRÉD. 4]],ActividadesCom[[#This Row],[CRÉD. 5]])</f>
        <v>5</v>
      </c>
      <c r="F2712" s="17">
        <f>IF(ActividadesCom[[#This Row],[ÚLTIMO SEMESTRE CON CRÉDITOS]]&gt;0,ROUND(AVERAGE(ActividadesCom[[#This Row],[VALOR NIVEL 5]],ActividadesCom[[#This Row],[VALOR NIVEL 4]],ActividadesCom[[#This Row],[VALOR NIVEL 3]],ActividadesCom[[#This Row],[VALOR NIVEL 2]],ActividadesCom[[#This Row],[VALOR NIVEL 1]]),0),"")</f>
        <v>3</v>
      </c>
      <c r="G2712" s="5" t="str">
        <f>IF(ActividadesCom[[#This Row],[PROMEDIO]]="","",IF(ActividadesCom[[#This Row],[PROMEDIO]]&gt;=4,"EXCELENTE",IF(ActividadesCom[[#This Row],[PROMEDIO]]&gt;=3,"NOTABLE",IF(ActividadesCom[[#This Row],[PROMEDIO]]&gt;=2,"BUENO",IF(ActividadesCom[[#This Row],[PROMEDIO]]=1,"SUFICIENTE","")))))</f>
        <v>NOTABLE</v>
      </c>
      <c r="H2712" s="5">
        <f>MAX(ActividadesCom[[#This Row],[PERÍODO 1]],ActividadesCom[[#This Row],[PERÍODO 2]],ActividadesCom[[#This Row],[PERÍODO 3]],ActividadesCom[[#This Row],[PERÍODO 4]],ActividadesCom[[#This Row],[PERÍODO 5]])</f>
        <v>20223</v>
      </c>
      <c r="I2712" s="6" t="s">
        <v>1030</v>
      </c>
      <c r="J2712" s="5">
        <v>20193</v>
      </c>
      <c r="K2712" s="5" t="s">
        <v>4009</v>
      </c>
      <c r="L2712" s="5">
        <f>IF(ActividadesCom[[#This Row],[NIVEL 1]]&lt;&gt;0,VLOOKUP(ActividadesCom[[#This Row],[NIVEL 1]],Catálogo!A:B,2,FALSE),"")</f>
        <v>2</v>
      </c>
      <c r="M2712" s="5">
        <v>1</v>
      </c>
      <c r="N2712" s="6" t="s">
        <v>5674</v>
      </c>
      <c r="O2712" s="5">
        <v>20221</v>
      </c>
      <c r="P2712" s="5" t="s">
        <v>4007</v>
      </c>
      <c r="Q2712" s="5">
        <f>IF(ActividadesCom[[#This Row],[NIVEL 2]]&lt;&gt;0,VLOOKUP(ActividadesCom[[#This Row],[NIVEL 2]],Catálogo!A:B,2,FALSE),"")</f>
        <v>4</v>
      </c>
      <c r="R2712" s="5">
        <v>1</v>
      </c>
      <c r="S2712" s="6" t="s">
        <v>5677</v>
      </c>
      <c r="T2712" s="5">
        <v>20223</v>
      </c>
      <c r="U2712" s="5" t="s">
        <v>4007</v>
      </c>
      <c r="V2712" s="5">
        <f>IF(ActividadesCom[[#This Row],[NIVEL 3]]&lt;&gt;0,VLOOKUP(ActividadesCom[[#This Row],[NIVEL 3]],Catálogo!A:B,2,FALSE),"")</f>
        <v>4</v>
      </c>
      <c r="W2712" s="5">
        <v>1</v>
      </c>
      <c r="X2712" s="6" t="s">
        <v>2902</v>
      </c>
      <c r="Y2712" s="5">
        <v>20201</v>
      </c>
      <c r="Z2712" s="5" t="s">
        <v>4008</v>
      </c>
      <c r="AA2712" s="5">
        <f>IF(ActividadesCom[[#This Row],[NIVEL 4]]&lt;&gt;0,VLOOKUP(ActividadesCom[[#This Row],[NIVEL 4]],Catálogo!A:B,2,FALSE),"")</f>
        <v>3</v>
      </c>
      <c r="AB2712" s="5">
        <v>1</v>
      </c>
      <c r="AC2712" s="6" t="s">
        <v>5</v>
      </c>
      <c r="AD2712" s="5">
        <v>20193</v>
      </c>
      <c r="AE2712" s="5" t="s">
        <v>4007</v>
      </c>
      <c r="AF2712" s="5">
        <f>IF(ActividadesCom[[#This Row],[NIVEL 5]]&lt;&gt;0,VLOOKUP(ActividadesCom[[#This Row],[NIVEL 5]],Catálogo!A:B,2,FALSE),"")</f>
        <v>4</v>
      </c>
      <c r="AG2712" s="5">
        <v>1</v>
      </c>
      <c r="AH2712" s="2"/>
    </row>
    <row r="2713" spans="1:34" ht="30" hidden="1" customHeight="1" x14ac:dyDescent="0.25">
      <c r="A2713" s="7">
        <v>19470213</v>
      </c>
      <c r="B2713" s="6" t="str">
        <f>VLOOKUP(ActividadesCom[[#This Row],[NO. DE CONTROL]],'LISTADO ESTUDIANTES'!A:C,2,FALSE)</f>
        <v>GONZALEZ ORTEGON DANIEL ANTONIO</v>
      </c>
      <c r="C2713" s="6" t="str">
        <f>VLOOKUP(ActividadesCom[[#This Row],[NO. DE CONTROL]],'LISTADO ESTUDIANTES'!A:C,3,FALSE)</f>
        <v>INGENIERIA MECANICA</v>
      </c>
      <c r="D2713" s="5" t="str">
        <f>VLOOKUP(ActividadesCom[[#This Row],[NO. DE CONTROL]],'LISTADO ESTUDIANTES'!A:D,4,FALSE)</f>
        <v>EGRESADO(A)</v>
      </c>
      <c r="E2713" s="5">
        <f>SUM(ActividadesCom[[#This Row],[CRÉD. 1]],ActividadesCom[[#This Row],[CRÉD. 2]],ActividadesCom[[#This Row],[CRÉD. 3]],ActividadesCom[[#This Row],[CRÉD. 4]],ActividadesCom[[#This Row],[CRÉD. 5]])</f>
        <v>1</v>
      </c>
      <c r="F2713" s="17">
        <f>IF(ActividadesCom[[#This Row],[ÚLTIMO SEMESTRE CON CRÉDITOS]]&gt;0,ROUND(AVERAGE(ActividadesCom[[#This Row],[VALOR NIVEL 5]],ActividadesCom[[#This Row],[VALOR NIVEL 4]],ActividadesCom[[#This Row],[VALOR NIVEL 3]],ActividadesCom[[#This Row],[VALOR NIVEL 2]],ActividadesCom[[#This Row],[VALOR NIVEL 1]]),0),"")</f>
        <v>2</v>
      </c>
      <c r="G2713" s="5" t="str">
        <f>IF(ActividadesCom[[#This Row],[PROMEDIO]]="","",IF(ActividadesCom[[#This Row],[PROMEDIO]]&gt;=4,"EXCELENTE",IF(ActividadesCom[[#This Row],[PROMEDIO]]&gt;=3,"NOTABLE",IF(ActividadesCom[[#This Row],[PROMEDIO]]&gt;=2,"BUENO",IF(ActividadesCom[[#This Row],[PROMEDIO]]=1,"SUFICIENTE","")))))</f>
        <v>BUENO</v>
      </c>
      <c r="H2713" s="5">
        <f>MAX(ActividadesCom[[#This Row],[PERÍODO 1]],ActividadesCom[[#This Row],[PERÍODO 2]],ActividadesCom[[#This Row],[PERÍODO 3]],ActividadesCom[[#This Row],[PERÍODO 4]],ActividadesCom[[#This Row],[PERÍODO 5]])</f>
        <v>20201</v>
      </c>
      <c r="I2713" s="6"/>
      <c r="J2713" s="5"/>
      <c r="K2713" s="5"/>
      <c r="L2713" s="5" t="str">
        <f>IF(ActividadesCom[[#This Row],[NIVEL 1]]&lt;&gt;0,VLOOKUP(ActividadesCom[[#This Row],[NIVEL 1]],Catálogo!A:B,2,FALSE),"")</f>
        <v/>
      </c>
      <c r="M2713" s="5"/>
      <c r="N2713" s="6"/>
      <c r="O2713" s="5"/>
      <c r="P2713" s="5"/>
      <c r="Q2713" s="5" t="str">
        <f>IF(ActividadesCom[[#This Row],[NIVEL 2]]&lt;&gt;0,VLOOKUP(ActividadesCom[[#This Row],[NIVEL 2]],Catálogo!A:B,2,FALSE),"")</f>
        <v/>
      </c>
      <c r="R2713" s="5"/>
      <c r="S2713" s="6"/>
      <c r="T2713" s="5"/>
      <c r="U2713" s="5"/>
      <c r="V2713" s="5" t="str">
        <f>IF(ActividadesCom[[#This Row],[NIVEL 3]]&lt;&gt;0,VLOOKUP(ActividadesCom[[#This Row],[NIVEL 3]],Catálogo!A:B,2,FALSE),"")</f>
        <v/>
      </c>
      <c r="W2713" s="5"/>
      <c r="X2713" s="6" t="s">
        <v>2762</v>
      </c>
      <c r="Y2713" s="5">
        <v>20201</v>
      </c>
      <c r="Z2713" s="5" t="s">
        <v>4009</v>
      </c>
      <c r="AA2713" s="5">
        <f>IF(ActividadesCom[[#This Row],[NIVEL 4]]&lt;&gt;0,VLOOKUP(ActividadesCom[[#This Row],[NIVEL 4]],Catálogo!A:B,2,FALSE),"")</f>
        <v>2</v>
      </c>
      <c r="AB2713" s="5">
        <v>1</v>
      </c>
      <c r="AC2713" s="6"/>
      <c r="AD2713" s="5"/>
      <c r="AE2713" s="5"/>
      <c r="AF2713" s="5" t="str">
        <f>IF(ActividadesCom[[#This Row],[NIVEL 5]]&lt;&gt;0,VLOOKUP(ActividadesCom[[#This Row],[NIVEL 5]],Catálogo!A:B,2,FALSE),"")</f>
        <v/>
      </c>
      <c r="AG2713" s="5"/>
      <c r="AH2713" s="2"/>
    </row>
    <row r="2714" spans="1:34" ht="30" hidden="1" customHeight="1" x14ac:dyDescent="0.25">
      <c r="A2714" s="7">
        <v>19470214</v>
      </c>
      <c r="B2714" s="6" t="str">
        <f>VLOOKUP(ActividadesCom[[#This Row],[NO. DE CONTROL]],'LISTADO ESTUDIANTES'!A:C,2,FALSE)</f>
        <v>MAYORAL CORLETO IRVIN ANDRES</v>
      </c>
      <c r="C2714" s="6" t="str">
        <f>VLOOKUP(ActividadesCom[[#This Row],[NO. DE CONTROL]],'LISTADO ESTUDIANTES'!A:C,3,FALSE)</f>
        <v>INGENIERIA EN SISTEMAS COMPUTACIONALES</v>
      </c>
      <c r="D2714" s="5" t="str">
        <f>VLOOKUP(ActividadesCom[[#This Row],[NO. DE CONTROL]],'LISTADO ESTUDIANTES'!A:D,4,FALSE)</f>
        <v>EGRESADO(A)</v>
      </c>
      <c r="E2714" s="5">
        <f>SUM(ActividadesCom[[#This Row],[CRÉD. 1]],ActividadesCom[[#This Row],[CRÉD. 2]],ActividadesCom[[#This Row],[CRÉD. 3]],ActividadesCom[[#This Row],[CRÉD. 4]],ActividadesCom[[#This Row],[CRÉD. 5]])</f>
        <v>2</v>
      </c>
      <c r="F2714" s="17">
        <f>IF(ActividadesCom[[#This Row],[ÚLTIMO SEMESTRE CON CRÉDITOS]]&gt;0,ROUND(AVERAGE(ActividadesCom[[#This Row],[VALOR NIVEL 5]],ActividadesCom[[#This Row],[VALOR NIVEL 4]],ActividadesCom[[#This Row],[VALOR NIVEL 3]],ActividadesCom[[#This Row],[VALOR NIVEL 2]],ActividadesCom[[#This Row],[VALOR NIVEL 1]]),0),"")</f>
        <v>2</v>
      </c>
      <c r="G2714" s="5" t="str">
        <f>IF(ActividadesCom[[#This Row],[PROMEDIO]]="","",IF(ActividadesCom[[#This Row],[PROMEDIO]]&gt;=4,"EXCELENTE",IF(ActividadesCom[[#This Row],[PROMEDIO]]&gt;=3,"NOTABLE",IF(ActividadesCom[[#This Row],[PROMEDIO]]&gt;=2,"BUENO",IF(ActividadesCom[[#This Row],[PROMEDIO]]=1,"SUFICIENTE","")))))</f>
        <v>BUENO</v>
      </c>
      <c r="H2714" s="5">
        <f>MAX(ActividadesCom[[#This Row],[PERÍODO 1]],ActividadesCom[[#This Row],[PERÍODO 2]],ActividadesCom[[#This Row],[PERÍODO 3]],ActividadesCom[[#This Row],[PERÍODO 4]],ActividadesCom[[#This Row],[PERÍODO 5]])</f>
        <v>20201</v>
      </c>
      <c r="I2714" s="6"/>
      <c r="J2714" s="5"/>
      <c r="K2714" s="5"/>
      <c r="L2714" s="5" t="str">
        <f>IF(ActividadesCom[[#This Row],[NIVEL 1]]&lt;&gt;0,VLOOKUP(ActividadesCom[[#This Row],[NIVEL 1]],Catálogo!A:B,2,FALSE),"")</f>
        <v/>
      </c>
      <c r="M2714" s="5"/>
      <c r="N2714" s="6"/>
      <c r="O2714" s="5"/>
      <c r="P2714" s="5"/>
      <c r="Q2714" s="5" t="str">
        <f>IF(ActividadesCom[[#This Row],[NIVEL 2]]&lt;&gt;0,VLOOKUP(ActividadesCom[[#This Row],[NIVEL 2]],Catálogo!A:B,2,FALSE),"")</f>
        <v/>
      </c>
      <c r="R2714" s="5"/>
      <c r="S2714" s="6"/>
      <c r="T2714" s="5"/>
      <c r="U2714" s="5"/>
      <c r="V2714" s="5" t="str">
        <f>IF(ActividadesCom[[#This Row],[NIVEL 3]]&lt;&gt;0,VLOOKUP(ActividadesCom[[#This Row],[NIVEL 3]],Catálogo!A:B,2,FALSE),"")</f>
        <v/>
      </c>
      <c r="W2714" s="5"/>
      <c r="X2714" s="6" t="s">
        <v>2952</v>
      </c>
      <c r="Y2714" s="5">
        <v>20201</v>
      </c>
      <c r="Z2714" s="5" t="s">
        <v>4010</v>
      </c>
      <c r="AA2714" s="5">
        <f>IF(ActividadesCom[[#This Row],[NIVEL 4]]&lt;&gt;0,VLOOKUP(ActividadesCom[[#This Row],[NIVEL 4]],Catálogo!A:B,2,FALSE),"")</f>
        <v>1</v>
      </c>
      <c r="AB2714" s="5">
        <v>1</v>
      </c>
      <c r="AC2714" s="6" t="s">
        <v>5</v>
      </c>
      <c r="AD2714" s="5">
        <v>20193</v>
      </c>
      <c r="AE2714" s="5" t="s">
        <v>4008</v>
      </c>
      <c r="AF2714" s="5">
        <f>IF(ActividadesCom[[#This Row],[NIVEL 5]]&lt;&gt;0,VLOOKUP(ActividadesCom[[#This Row],[NIVEL 5]],Catálogo!A:B,2,FALSE),"")</f>
        <v>3</v>
      </c>
      <c r="AG2714" s="5">
        <v>1</v>
      </c>
      <c r="AH2714" s="2"/>
    </row>
    <row r="2715" spans="1:34" ht="30" hidden="1" customHeight="1" x14ac:dyDescent="0.25">
      <c r="A2715" s="7">
        <v>19470215</v>
      </c>
      <c r="B2715" s="6" t="str">
        <f>VLOOKUP(ActividadesCom[[#This Row],[NO. DE CONTROL]],'LISTADO ESTUDIANTES'!A:C,2,FALSE)</f>
        <v>MENDEZ DOMINGUEZ ZURI</v>
      </c>
      <c r="C2715" s="6" t="str">
        <f>VLOOKUP(ActividadesCom[[#This Row],[NO. DE CONTROL]],'LISTADO ESTUDIANTES'!A:C,3,FALSE)</f>
        <v>INGENIERIA AMBIENTAL</v>
      </c>
      <c r="D2715" s="5" t="str">
        <f>VLOOKUP(ActividadesCom[[#This Row],[NO. DE CONTROL]],'LISTADO ESTUDIANTES'!A:D,4,FALSE)</f>
        <v>EGRESADO(A)</v>
      </c>
      <c r="E2715" s="5">
        <f>SUM(ActividadesCom[[#This Row],[CRÉD. 1]],ActividadesCom[[#This Row],[CRÉD. 2]],ActividadesCom[[#This Row],[CRÉD. 3]],ActividadesCom[[#This Row],[CRÉD. 4]],ActividadesCom[[#This Row],[CRÉD. 5]])</f>
        <v>0</v>
      </c>
      <c r="F2715" s="17" t="str">
        <f>IF(ActividadesCom[[#This Row],[ÚLTIMO SEMESTRE CON CRÉDITOS]]&gt;0,ROUND(AVERAGE(ActividadesCom[[#This Row],[VALOR NIVEL 5]],ActividadesCom[[#This Row],[VALOR NIVEL 4]],ActividadesCom[[#This Row],[VALOR NIVEL 3]],ActividadesCom[[#This Row],[VALOR NIVEL 2]],ActividadesCom[[#This Row],[VALOR NIVEL 1]]),0),"")</f>
        <v/>
      </c>
      <c r="G2715" s="5" t="str">
        <f>IF(ActividadesCom[[#This Row],[PROMEDIO]]="","",IF(ActividadesCom[[#This Row],[PROMEDIO]]&gt;=4,"EXCELENTE",IF(ActividadesCom[[#This Row],[PROMEDIO]]&gt;=3,"NOTABLE",IF(ActividadesCom[[#This Row],[PROMEDIO]]&gt;=2,"BUENO",IF(ActividadesCom[[#This Row],[PROMEDIO]]=1,"SUFICIENTE","")))))</f>
        <v/>
      </c>
      <c r="H2715" s="5">
        <f>MAX(ActividadesCom[[#This Row],[PERÍODO 1]],ActividadesCom[[#This Row],[PERÍODO 2]],ActividadesCom[[#This Row],[PERÍODO 3]],ActividadesCom[[#This Row],[PERÍODO 4]],ActividadesCom[[#This Row],[PERÍODO 5]])</f>
        <v>0</v>
      </c>
      <c r="I2715" s="6"/>
      <c r="J2715" s="5"/>
      <c r="K2715" s="5"/>
      <c r="L2715" s="5" t="str">
        <f>IF(ActividadesCom[[#This Row],[NIVEL 1]]&lt;&gt;0,VLOOKUP(ActividadesCom[[#This Row],[NIVEL 1]],Catálogo!A:B,2,FALSE),"")</f>
        <v/>
      </c>
      <c r="M2715" s="5"/>
      <c r="N2715" s="6"/>
      <c r="O2715" s="5"/>
      <c r="P2715" s="5"/>
      <c r="Q2715" s="5" t="str">
        <f>IF(ActividadesCom[[#This Row],[NIVEL 2]]&lt;&gt;0,VLOOKUP(ActividadesCom[[#This Row],[NIVEL 2]],Catálogo!A:B,2,FALSE),"")</f>
        <v/>
      </c>
      <c r="R2715" s="5"/>
      <c r="S2715" s="6"/>
      <c r="T2715" s="5"/>
      <c r="U2715" s="5"/>
      <c r="V2715" s="5" t="str">
        <f>IF(ActividadesCom[[#This Row],[NIVEL 3]]&lt;&gt;0,VLOOKUP(ActividadesCom[[#This Row],[NIVEL 3]],Catálogo!A:B,2,FALSE),"")</f>
        <v/>
      </c>
      <c r="W2715" s="5"/>
      <c r="X2715" s="9"/>
      <c r="Y2715" s="8"/>
      <c r="Z2715" s="8"/>
      <c r="AA2715" s="5" t="str">
        <f>IF(ActividadesCom[[#This Row],[NIVEL 4]]&lt;&gt;0,VLOOKUP(ActividadesCom[[#This Row],[NIVEL 4]],Catálogo!A:B,2,FALSE),"")</f>
        <v/>
      </c>
      <c r="AB2715" s="8"/>
      <c r="AC2715" s="6"/>
      <c r="AD2715" s="5"/>
      <c r="AE2715" s="5"/>
      <c r="AF2715" s="5" t="str">
        <f>IF(ActividadesCom[[#This Row],[NIVEL 5]]&lt;&gt;0,VLOOKUP(ActividadesCom[[#This Row],[NIVEL 5]],Catálogo!A:B,2,FALSE),"")</f>
        <v/>
      </c>
      <c r="AG2715" s="5"/>
      <c r="AH2715" s="2"/>
    </row>
    <row r="2716" spans="1:34" ht="30" hidden="1" customHeight="1" x14ac:dyDescent="0.25">
      <c r="A2716" s="7">
        <v>19470216</v>
      </c>
      <c r="B2716" s="6" t="str">
        <f>VLOOKUP(ActividadesCom[[#This Row],[NO. DE CONTROL]],'LISTADO ESTUDIANTES'!A:C,2,FALSE)</f>
        <v>PEREZ CAN ANA ROSA</v>
      </c>
      <c r="C2716" s="6" t="str">
        <f>VLOOKUP(ActividadesCom[[#This Row],[NO. DE CONTROL]],'LISTADO ESTUDIANTES'!A:C,3,FALSE)</f>
        <v>INGENIERIA EN SISTEMAS COMPUTACIONALES</v>
      </c>
      <c r="D2716" s="5" t="str">
        <f>VLOOKUP(ActividadesCom[[#This Row],[NO. DE CONTROL]],'LISTADO ESTUDIANTES'!A:D,4,FALSE)</f>
        <v>EGRESADO(A)</v>
      </c>
      <c r="E2716" s="5">
        <f>SUM(ActividadesCom[[#This Row],[CRÉD. 1]],ActividadesCom[[#This Row],[CRÉD. 2]],ActividadesCom[[#This Row],[CRÉD. 3]],ActividadesCom[[#This Row],[CRÉD. 4]],ActividadesCom[[#This Row],[CRÉD. 5]])</f>
        <v>1</v>
      </c>
      <c r="F2716" s="17">
        <f>IF(ActividadesCom[[#This Row],[ÚLTIMO SEMESTRE CON CRÉDITOS]]&gt;0,ROUND(AVERAGE(ActividadesCom[[#This Row],[VALOR NIVEL 5]],ActividadesCom[[#This Row],[VALOR NIVEL 4]],ActividadesCom[[#This Row],[VALOR NIVEL 3]],ActividadesCom[[#This Row],[VALOR NIVEL 2]],ActividadesCom[[#This Row],[VALOR NIVEL 1]]),0),"")</f>
        <v>2</v>
      </c>
      <c r="G2716" s="5" t="str">
        <f>IF(ActividadesCom[[#This Row],[PROMEDIO]]="","",IF(ActividadesCom[[#This Row],[PROMEDIO]]&gt;=4,"EXCELENTE",IF(ActividadesCom[[#This Row],[PROMEDIO]]&gt;=3,"NOTABLE",IF(ActividadesCom[[#This Row],[PROMEDIO]]&gt;=2,"BUENO",IF(ActividadesCom[[#This Row],[PROMEDIO]]=1,"SUFICIENTE","")))))</f>
        <v>BUENO</v>
      </c>
      <c r="H2716" s="5">
        <f>MAX(ActividadesCom[[#This Row],[PERÍODO 1]],ActividadesCom[[#This Row],[PERÍODO 2]],ActividadesCom[[#This Row],[PERÍODO 3]],ActividadesCom[[#This Row],[PERÍODO 4]],ActividadesCom[[#This Row],[PERÍODO 5]])</f>
        <v>20201</v>
      </c>
      <c r="I2716" s="6"/>
      <c r="J2716" s="5"/>
      <c r="K2716" s="5"/>
      <c r="L2716" s="5" t="str">
        <f>IF(ActividadesCom[[#This Row],[NIVEL 1]]&lt;&gt;0,VLOOKUP(ActividadesCom[[#This Row],[NIVEL 1]],Catálogo!A:B,2,FALSE),"")</f>
        <v/>
      </c>
      <c r="M2716" s="5"/>
      <c r="N2716" s="6"/>
      <c r="O2716" s="5"/>
      <c r="P2716" s="5"/>
      <c r="Q2716" s="5" t="str">
        <f>IF(ActividadesCom[[#This Row],[NIVEL 2]]&lt;&gt;0,VLOOKUP(ActividadesCom[[#This Row],[NIVEL 2]],Catálogo!A:B,2,FALSE),"")</f>
        <v/>
      </c>
      <c r="R2716" s="5"/>
      <c r="S2716" s="6"/>
      <c r="T2716" s="5"/>
      <c r="U2716" s="5"/>
      <c r="V2716" s="5" t="str">
        <f>IF(ActividadesCom[[#This Row],[NIVEL 3]]&lt;&gt;0,VLOOKUP(ActividadesCom[[#This Row],[NIVEL 3]],Catálogo!A:B,2,FALSE),"")</f>
        <v/>
      </c>
      <c r="W2716" s="5"/>
      <c r="X2716" s="9" t="s">
        <v>2902</v>
      </c>
      <c r="Y2716" s="8">
        <v>20201</v>
      </c>
      <c r="Z2716" s="5" t="s">
        <v>4009</v>
      </c>
      <c r="AA2716" s="5">
        <f>IF(ActividadesCom[[#This Row],[NIVEL 4]]&lt;&gt;0,VLOOKUP(ActividadesCom[[#This Row],[NIVEL 4]],Catálogo!A:B,2,FALSE),"")</f>
        <v>2</v>
      </c>
      <c r="AB2716" s="8">
        <v>1</v>
      </c>
      <c r="AC2716" s="6"/>
      <c r="AD2716" s="5"/>
      <c r="AE2716" s="5"/>
      <c r="AF2716" s="5" t="str">
        <f>IF(ActividadesCom[[#This Row],[NIVEL 5]]&lt;&gt;0,VLOOKUP(ActividadesCom[[#This Row],[NIVEL 5]],Catálogo!A:B,2,FALSE),"")</f>
        <v/>
      </c>
      <c r="AG2716" s="5"/>
      <c r="AH2716" s="2"/>
    </row>
    <row r="2717" spans="1:34" ht="30" hidden="1" customHeight="1" x14ac:dyDescent="0.25">
      <c r="A2717" s="7">
        <v>19470218</v>
      </c>
      <c r="B2717" s="6" t="str">
        <f>VLOOKUP(ActividadesCom[[#This Row],[NO. DE CONTROL]],'LISTADO ESTUDIANTES'!A:C,2,FALSE)</f>
        <v>FLORES FLORES ANGEL ALEXANDRO</v>
      </c>
      <c r="C2717" s="6" t="str">
        <f>VLOOKUP(ActividadesCom[[#This Row],[NO. DE CONTROL]],'LISTADO ESTUDIANTES'!A:C,3,FALSE)</f>
        <v>INGENIERIA EN SISTEMAS COMPUTACIONALES</v>
      </c>
      <c r="D2717" s="5" t="str">
        <f>VLOOKUP(ActividadesCom[[#This Row],[NO. DE CONTROL]],'LISTADO ESTUDIANTES'!A:D,4,FALSE)</f>
        <v>EGRESADO(A)</v>
      </c>
      <c r="E2717" s="5">
        <f>SUM(ActividadesCom[[#This Row],[CRÉD. 1]],ActividadesCom[[#This Row],[CRÉD. 2]],ActividadesCom[[#This Row],[CRÉD. 3]],ActividadesCom[[#This Row],[CRÉD. 4]],ActividadesCom[[#This Row],[CRÉD. 5]])</f>
        <v>5</v>
      </c>
      <c r="F2717" s="17">
        <f>IF(ActividadesCom[[#This Row],[ÚLTIMO SEMESTRE CON CRÉDITOS]]&gt;0,ROUND(AVERAGE(ActividadesCom[[#This Row],[VALOR NIVEL 5]],ActividadesCom[[#This Row],[VALOR NIVEL 4]],ActividadesCom[[#This Row],[VALOR NIVEL 3]],ActividadesCom[[#This Row],[VALOR NIVEL 2]],ActividadesCom[[#This Row],[VALOR NIVEL 1]]),0),"")</f>
        <v>4</v>
      </c>
      <c r="G2717" s="5" t="str">
        <f>IF(ActividadesCom[[#This Row],[PROMEDIO]]="","",IF(ActividadesCom[[#This Row],[PROMEDIO]]&gt;=4,"EXCELENTE",IF(ActividadesCom[[#This Row],[PROMEDIO]]&gt;=3,"NOTABLE",IF(ActividadesCom[[#This Row],[PROMEDIO]]&gt;=2,"BUENO",IF(ActividadesCom[[#This Row],[PROMEDIO]]=1,"SUFICIENTE","")))))</f>
        <v>EXCELENTE</v>
      </c>
      <c r="H2717" s="5">
        <f>MAX(ActividadesCom[[#This Row],[PERÍODO 1]],ActividadesCom[[#This Row],[PERÍODO 2]],ActividadesCom[[#This Row],[PERÍODO 3]],ActividadesCom[[#This Row],[PERÍODO 4]],ActividadesCom[[#This Row],[PERÍODO 5]])</f>
        <v>20223</v>
      </c>
      <c r="I2717" s="6" t="s">
        <v>5674</v>
      </c>
      <c r="J2717" s="5">
        <v>20221</v>
      </c>
      <c r="K2717" s="5" t="s">
        <v>4007</v>
      </c>
      <c r="L2717" s="5">
        <f>IF(ActividadesCom[[#This Row],[NIVEL 1]]&lt;&gt;0,VLOOKUP(ActividadesCom[[#This Row],[NIVEL 1]],Catálogo!A:B,2,FALSE),"")</f>
        <v>4</v>
      </c>
      <c r="M2717" s="5">
        <v>1</v>
      </c>
      <c r="N2717" s="6" t="s">
        <v>4928</v>
      </c>
      <c r="O2717" s="5">
        <v>20223</v>
      </c>
      <c r="P2717" s="5" t="s">
        <v>4007</v>
      </c>
      <c r="Q2717" s="5">
        <f>IF(ActividadesCom[[#This Row],[NIVEL 2]]&lt;&gt;0,VLOOKUP(ActividadesCom[[#This Row],[NIVEL 2]],Catálogo!A:B,2,FALSE),"")</f>
        <v>4</v>
      </c>
      <c r="R2717" s="5">
        <v>1</v>
      </c>
      <c r="S2717" s="6" t="s">
        <v>5677</v>
      </c>
      <c r="T2717" s="5">
        <v>20221</v>
      </c>
      <c r="U2717" s="5" t="s">
        <v>4007</v>
      </c>
      <c r="V2717" s="5">
        <f>IF(ActividadesCom[[#This Row],[NIVEL 3]]&lt;&gt;0,VLOOKUP(ActividadesCom[[#This Row],[NIVEL 3]],Catálogo!A:B,2,FALSE),"")</f>
        <v>4</v>
      </c>
      <c r="W2717" s="5">
        <v>1</v>
      </c>
      <c r="X2717" s="6" t="s">
        <v>2902</v>
      </c>
      <c r="Y2717" s="5">
        <v>20201</v>
      </c>
      <c r="Z2717" s="5" t="s">
        <v>4009</v>
      </c>
      <c r="AA2717" s="5">
        <f>IF(ActividadesCom[[#This Row],[NIVEL 4]]&lt;&gt;0,VLOOKUP(ActividadesCom[[#This Row],[NIVEL 4]],Catálogo!A:B,2,FALSE),"")</f>
        <v>2</v>
      </c>
      <c r="AB2717" s="5">
        <v>1</v>
      </c>
      <c r="AC2717" s="6" t="s">
        <v>818</v>
      </c>
      <c r="AD2717" s="5">
        <v>20193</v>
      </c>
      <c r="AE2717" s="5" t="s">
        <v>4007</v>
      </c>
      <c r="AF2717" s="5">
        <f>IF(ActividadesCom[[#This Row],[NIVEL 5]]&lt;&gt;0,VLOOKUP(ActividadesCom[[#This Row],[NIVEL 5]],Catálogo!A:B,2,FALSE),"")</f>
        <v>4</v>
      </c>
      <c r="AG2717" s="5">
        <v>1</v>
      </c>
      <c r="AH2717" s="2"/>
    </row>
    <row r="2718" spans="1:34" s="21" customFormat="1" ht="30" hidden="1" customHeight="1" x14ac:dyDescent="0.25">
      <c r="A2718" s="7">
        <v>19470219</v>
      </c>
      <c r="B2718" s="6" t="str">
        <f>VLOOKUP(ActividadesCom[[#This Row],[NO. DE CONTROL]],'LISTADO ESTUDIANTES'!A:C,2,FALSE)</f>
        <v>CUTZ JIMENEZ FELIPE ADOLFO</v>
      </c>
      <c r="C2718" s="6" t="str">
        <f>VLOOKUP(ActividadesCom[[#This Row],[NO. DE CONTROL]],'LISTADO ESTUDIANTES'!A:C,3,FALSE)</f>
        <v>INGENIERIA EN SISTEMAS COMPUTACIONALES</v>
      </c>
      <c r="D2718" s="5" t="str">
        <f>VLOOKUP(ActividadesCom[[#This Row],[NO. DE CONTROL]],'LISTADO ESTUDIANTES'!A:D,4,FALSE)</f>
        <v>EGRESADO(A)</v>
      </c>
      <c r="E2718" s="5">
        <f>SUM(ActividadesCom[[#This Row],[CRÉD. 1]],ActividadesCom[[#This Row],[CRÉD. 2]],ActividadesCom[[#This Row],[CRÉD. 3]],ActividadesCom[[#This Row],[CRÉD. 4]],ActividadesCom[[#This Row],[CRÉD. 5]])</f>
        <v>5</v>
      </c>
      <c r="F2718" s="17">
        <f>IF(ActividadesCom[[#This Row],[ÚLTIMO SEMESTRE CON CRÉDITOS]]&gt;0,ROUND(AVERAGE(ActividadesCom[[#This Row],[VALOR NIVEL 5]],ActividadesCom[[#This Row],[VALOR NIVEL 4]],ActividadesCom[[#This Row],[VALOR NIVEL 3]],ActividadesCom[[#This Row],[VALOR NIVEL 2]],ActividadesCom[[#This Row],[VALOR NIVEL 1]]),0),"")</f>
        <v>3</v>
      </c>
      <c r="G2718" s="5" t="str">
        <f>IF(ActividadesCom[[#This Row],[PROMEDIO]]="","",IF(ActividadesCom[[#This Row],[PROMEDIO]]&gt;=4,"EXCELENTE",IF(ActividadesCom[[#This Row],[PROMEDIO]]&gt;=3,"NOTABLE",IF(ActividadesCom[[#This Row],[PROMEDIO]]&gt;=2,"BUENO",IF(ActividadesCom[[#This Row],[PROMEDIO]]=1,"SUFICIENTE","")))))</f>
        <v>NOTABLE</v>
      </c>
      <c r="H2718" s="5">
        <f>MAX(ActividadesCom[[#This Row],[PERÍODO 1]],ActividadesCom[[#This Row],[PERÍODO 2]],ActividadesCom[[#This Row],[PERÍODO 3]],ActividadesCom[[#This Row],[PERÍODO 4]],ActividadesCom[[#This Row],[PERÍODO 5]])</f>
        <v>20221</v>
      </c>
      <c r="I2718" s="6" t="s">
        <v>1101</v>
      </c>
      <c r="J2718" s="5">
        <v>20193</v>
      </c>
      <c r="K2718" s="5" t="s">
        <v>4009</v>
      </c>
      <c r="L2718" s="5">
        <f>IF(ActividadesCom[[#This Row],[NIVEL 1]]&lt;&gt;0,VLOOKUP(ActividadesCom[[#This Row],[NIVEL 1]],Catálogo!A:B,2,FALSE),"")</f>
        <v>2</v>
      </c>
      <c r="M2718" s="5">
        <v>1</v>
      </c>
      <c r="N2718" s="6" t="s">
        <v>5674</v>
      </c>
      <c r="O2718" s="5">
        <v>20221</v>
      </c>
      <c r="P2718" s="5" t="s">
        <v>4007</v>
      </c>
      <c r="Q2718" s="5">
        <f>IF(ActividadesCom[[#This Row],[NIVEL 2]]&lt;&gt;0,VLOOKUP(ActividadesCom[[#This Row],[NIVEL 2]],Catálogo!A:B,2,FALSE),"")</f>
        <v>4</v>
      </c>
      <c r="R2718" s="5">
        <v>1</v>
      </c>
      <c r="S2718" s="6" t="s">
        <v>5731</v>
      </c>
      <c r="T2718" s="5">
        <v>20191</v>
      </c>
      <c r="U2718" s="5" t="s">
        <v>4007</v>
      </c>
      <c r="V2718" s="5">
        <f>IF(ActividadesCom[[#This Row],[NIVEL 3]]&lt;&gt;0,VLOOKUP(ActividadesCom[[#This Row],[NIVEL 3]],Catálogo!A:B,2,FALSE),"")</f>
        <v>4</v>
      </c>
      <c r="W2718" s="5">
        <v>1</v>
      </c>
      <c r="X2718" s="6" t="s">
        <v>2902</v>
      </c>
      <c r="Y2718" s="5">
        <v>20201</v>
      </c>
      <c r="Z2718" s="5" t="s">
        <v>4009</v>
      </c>
      <c r="AA2718" s="5">
        <f>IF(ActividadesCom[[#This Row],[NIVEL 4]]&lt;&gt;0,VLOOKUP(ActividadesCom[[#This Row],[NIVEL 4]],Catálogo!A:B,2,FALSE),"")</f>
        <v>2</v>
      </c>
      <c r="AB2718" s="5">
        <v>1</v>
      </c>
      <c r="AC2718" s="6" t="s">
        <v>818</v>
      </c>
      <c r="AD2718" s="5">
        <v>20193</v>
      </c>
      <c r="AE2718" s="5" t="s">
        <v>4007</v>
      </c>
      <c r="AF2718" s="5">
        <f>IF(ActividadesCom[[#This Row],[NIVEL 5]]&lt;&gt;0,VLOOKUP(ActividadesCom[[#This Row],[NIVEL 5]],Catálogo!A:B,2,FALSE),"")</f>
        <v>4</v>
      </c>
      <c r="AG2718" s="5">
        <v>1</v>
      </c>
    </row>
    <row r="2719" spans="1:34" ht="30" hidden="1" customHeight="1" x14ac:dyDescent="0.25">
      <c r="A2719" s="7">
        <v>19470220</v>
      </c>
      <c r="B2719" s="6" t="str">
        <f>VLOOKUP(ActividadesCom[[#This Row],[NO. DE CONTROL]],'LISTADO ESTUDIANTES'!A:C,2,FALSE)</f>
        <v>GARCIA GONZALEZ RAUL</v>
      </c>
      <c r="C2719" s="6" t="str">
        <f>VLOOKUP(ActividadesCom[[#This Row],[NO. DE CONTROL]],'LISTADO ESTUDIANTES'!A:C,3,FALSE)</f>
        <v>INGENIERIA MECANICA</v>
      </c>
      <c r="D2719" s="5" t="str">
        <f>VLOOKUP(ActividadesCom[[#This Row],[NO. DE CONTROL]],'LISTADO ESTUDIANTES'!A:D,4,FALSE)</f>
        <v>EGRESADO(A)</v>
      </c>
      <c r="E2719" s="5">
        <f>SUM(ActividadesCom[[#This Row],[CRÉD. 1]],ActividadesCom[[#This Row],[CRÉD. 2]],ActividadesCom[[#This Row],[CRÉD. 3]],ActividadesCom[[#This Row],[CRÉD. 4]],ActividadesCom[[#This Row],[CRÉD. 5]])</f>
        <v>1</v>
      </c>
      <c r="F2719" s="17">
        <f>IF(ActividadesCom[[#This Row],[ÚLTIMO SEMESTRE CON CRÉDITOS]]&gt;0,ROUND(AVERAGE(ActividadesCom[[#This Row],[VALOR NIVEL 5]],ActividadesCom[[#This Row],[VALOR NIVEL 4]],ActividadesCom[[#This Row],[VALOR NIVEL 3]],ActividadesCom[[#This Row],[VALOR NIVEL 2]],ActividadesCom[[#This Row],[VALOR NIVEL 1]]),0),"")</f>
        <v>4</v>
      </c>
      <c r="G2719" s="5" t="str">
        <f>IF(ActividadesCom[[#This Row],[PROMEDIO]]="","",IF(ActividadesCom[[#This Row],[PROMEDIO]]&gt;=4,"EXCELENTE",IF(ActividadesCom[[#This Row],[PROMEDIO]]&gt;=3,"NOTABLE",IF(ActividadesCom[[#This Row],[PROMEDIO]]&gt;=2,"BUENO",IF(ActividadesCom[[#This Row],[PROMEDIO]]=1,"SUFICIENTE","")))))</f>
        <v>EXCELENTE</v>
      </c>
      <c r="H2719" s="5">
        <f>MAX(ActividadesCom[[#This Row],[PERÍODO 1]],ActividadesCom[[#This Row],[PERÍODO 2]],ActividadesCom[[#This Row],[PERÍODO 3]],ActividadesCom[[#This Row],[PERÍODO 4]],ActividadesCom[[#This Row],[PERÍODO 5]])</f>
        <v>20193</v>
      </c>
      <c r="I2719" s="6"/>
      <c r="J2719" s="5"/>
      <c r="K2719" s="5"/>
      <c r="L2719" s="5" t="str">
        <f>IF(ActividadesCom[[#This Row],[NIVEL 1]]&lt;&gt;0,VLOOKUP(ActividadesCom[[#This Row],[NIVEL 1]],Catálogo!A:B,2,FALSE),"")</f>
        <v/>
      </c>
      <c r="M2719" s="5"/>
      <c r="N2719" s="6"/>
      <c r="O2719" s="5"/>
      <c r="P2719" s="5"/>
      <c r="Q2719" s="5" t="str">
        <f>IF(ActividadesCom[[#This Row],[NIVEL 2]]&lt;&gt;0,VLOOKUP(ActividadesCom[[#This Row],[NIVEL 2]],Catálogo!A:B,2,FALSE),"")</f>
        <v/>
      </c>
      <c r="R2719" s="5"/>
      <c r="S2719" s="6"/>
      <c r="T2719" s="5"/>
      <c r="U2719" s="5"/>
      <c r="V2719" s="5" t="str">
        <f>IF(ActividadesCom[[#This Row],[NIVEL 3]]&lt;&gt;0,VLOOKUP(ActividadesCom[[#This Row],[NIVEL 3]],Catálogo!A:B,2,FALSE),"")</f>
        <v/>
      </c>
      <c r="W2719" s="5"/>
      <c r="X2719" s="6"/>
      <c r="Y2719" s="5"/>
      <c r="Z2719" s="5"/>
      <c r="AA2719" s="5" t="str">
        <f>IF(ActividadesCom[[#This Row],[NIVEL 4]]&lt;&gt;0,VLOOKUP(ActividadesCom[[#This Row],[NIVEL 4]],Catálogo!A:B,2,FALSE),"")</f>
        <v/>
      </c>
      <c r="AB2719" s="5"/>
      <c r="AC2719" s="6" t="s">
        <v>133</v>
      </c>
      <c r="AD2719" s="5">
        <v>20193</v>
      </c>
      <c r="AE2719" s="5" t="s">
        <v>4007</v>
      </c>
      <c r="AF2719" s="5">
        <f>IF(ActividadesCom[[#This Row],[NIVEL 5]]&lt;&gt;0,VLOOKUP(ActividadesCom[[#This Row],[NIVEL 5]],Catálogo!A:B,2,FALSE),"")</f>
        <v>4</v>
      </c>
      <c r="AG2719" s="5">
        <v>1</v>
      </c>
      <c r="AH2719" s="2"/>
    </row>
    <row r="2720" spans="1:34" ht="30" hidden="1" customHeight="1" x14ac:dyDescent="0.25">
      <c r="A2720" s="7">
        <v>19470221</v>
      </c>
      <c r="B2720" s="6" t="str">
        <f>VLOOKUP(ActividadesCom[[#This Row],[NO. DE CONTROL]],'LISTADO ESTUDIANTES'!A:C,2,FALSE)</f>
        <v>GARCIA LOPEZ HADID ARIEL</v>
      </c>
      <c r="C2720" s="6" t="str">
        <f>VLOOKUP(ActividadesCom[[#This Row],[NO. DE CONTROL]],'LISTADO ESTUDIANTES'!A:C,3,FALSE)</f>
        <v>INGENIERIA EN SISTEMAS COMPUTACIONALES</v>
      </c>
      <c r="D2720" s="5" t="str">
        <f>VLOOKUP(ActividadesCom[[#This Row],[NO. DE CONTROL]],'LISTADO ESTUDIANTES'!A:D,4,FALSE)</f>
        <v>EGRESADO(A)</v>
      </c>
      <c r="E2720" s="5">
        <f>SUM(ActividadesCom[[#This Row],[CRÉD. 1]],ActividadesCom[[#This Row],[CRÉD. 2]],ActividadesCom[[#This Row],[CRÉD. 3]],ActividadesCom[[#This Row],[CRÉD. 4]],ActividadesCom[[#This Row],[CRÉD. 5]])</f>
        <v>5</v>
      </c>
      <c r="F2720" s="17">
        <f>IF(ActividadesCom[[#This Row],[ÚLTIMO SEMESTRE CON CRÉDITOS]]&gt;0,ROUND(AVERAGE(ActividadesCom[[#This Row],[VALOR NIVEL 5]],ActividadesCom[[#This Row],[VALOR NIVEL 4]],ActividadesCom[[#This Row],[VALOR NIVEL 3]],ActividadesCom[[#This Row],[VALOR NIVEL 2]],ActividadesCom[[#This Row],[VALOR NIVEL 1]]),0),"")</f>
        <v>3</v>
      </c>
      <c r="G2720" s="5" t="str">
        <f>IF(ActividadesCom[[#This Row],[PROMEDIO]]="","",IF(ActividadesCom[[#This Row],[PROMEDIO]]&gt;=4,"EXCELENTE",IF(ActividadesCom[[#This Row],[PROMEDIO]]&gt;=3,"NOTABLE",IF(ActividadesCom[[#This Row],[PROMEDIO]]&gt;=2,"BUENO",IF(ActividadesCom[[#This Row],[PROMEDIO]]=1,"SUFICIENTE","")))))</f>
        <v>NOTABLE</v>
      </c>
      <c r="H2720" s="5">
        <f>MAX(ActividadesCom[[#This Row],[PERÍODO 1]],ActividadesCom[[#This Row],[PERÍODO 2]],ActividadesCom[[#This Row],[PERÍODO 3]],ActividadesCom[[#This Row],[PERÍODO 4]],ActividadesCom[[#This Row],[PERÍODO 5]])</f>
        <v>20223</v>
      </c>
      <c r="I2720" s="6" t="s">
        <v>5674</v>
      </c>
      <c r="J2720" s="5">
        <v>20221</v>
      </c>
      <c r="K2720" s="5" t="s">
        <v>4007</v>
      </c>
      <c r="L2720" s="5">
        <f>IF(ActividadesCom[[#This Row],[NIVEL 1]]&lt;&gt;0,VLOOKUP(ActividadesCom[[#This Row],[NIVEL 1]],Catálogo!A:B,2,FALSE),"")</f>
        <v>4</v>
      </c>
      <c r="M2720" s="5">
        <v>1</v>
      </c>
      <c r="N2720" s="6" t="s">
        <v>5674</v>
      </c>
      <c r="O2720" s="5">
        <v>20221</v>
      </c>
      <c r="P2720" s="5" t="s">
        <v>4007</v>
      </c>
      <c r="Q2720" s="5">
        <f>IF(ActividadesCom[[#This Row],[NIVEL 2]]&lt;&gt;0,VLOOKUP(ActividadesCom[[#This Row],[NIVEL 2]],Catálogo!A:B,2,FALSE),"")</f>
        <v>4</v>
      </c>
      <c r="R2720" s="5">
        <v>1</v>
      </c>
      <c r="S2720" s="6" t="s">
        <v>5677</v>
      </c>
      <c r="T2720" s="5">
        <v>20223</v>
      </c>
      <c r="U2720" s="5" t="s">
        <v>4007</v>
      </c>
      <c r="V2720" s="5">
        <f>IF(ActividadesCom[[#This Row],[NIVEL 3]]&lt;&gt;0,VLOOKUP(ActividadesCom[[#This Row],[NIVEL 3]],Catálogo!A:B,2,FALSE),"")</f>
        <v>4</v>
      </c>
      <c r="W2720" s="5">
        <v>1</v>
      </c>
      <c r="X2720" s="6" t="s">
        <v>2902</v>
      </c>
      <c r="Y2720" s="5">
        <v>20201</v>
      </c>
      <c r="Z2720" s="5" t="s">
        <v>4009</v>
      </c>
      <c r="AA2720" s="5">
        <f>IF(ActividadesCom[[#This Row],[NIVEL 4]]&lt;&gt;0,VLOOKUP(ActividadesCom[[#This Row],[NIVEL 4]],Catálogo!A:B,2,FALSE),"")</f>
        <v>2</v>
      </c>
      <c r="AB2720" s="5">
        <v>1</v>
      </c>
      <c r="AC2720" s="6" t="s">
        <v>5</v>
      </c>
      <c r="AD2720" s="5">
        <v>20193</v>
      </c>
      <c r="AE2720" s="5" t="s">
        <v>4008</v>
      </c>
      <c r="AF2720" s="5">
        <f>IF(ActividadesCom[[#This Row],[NIVEL 5]]&lt;&gt;0,VLOOKUP(ActividadesCom[[#This Row],[NIVEL 5]],Catálogo!A:B,2,FALSE),"")</f>
        <v>3</v>
      </c>
      <c r="AG2720" s="5">
        <v>1</v>
      </c>
      <c r="AH2720" s="2"/>
    </row>
    <row r="2721" spans="1:34" ht="30" hidden="1" customHeight="1" x14ac:dyDescent="0.25">
      <c r="A2721" s="7">
        <v>19470222</v>
      </c>
      <c r="B2721" s="6" t="str">
        <f>VLOOKUP(ActividadesCom[[#This Row],[NO. DE CONTROL]],'LISTADO ESTUDIANTES'!A:C,2,FALSE)</f>
        <v>ALVAREZ UC FRANCISCO IVAN</v>
      </c>
      <c r="C2721" s="6" t="str">
        <f>VLOOKUP(ActividadesCom[[#This Row],[NO. DE CONTROL]],'LISTADO ESTUDIANTES'!A:C,3,FALSE)</f>
        <v>INGENIERIA EN SISTEMAS COMPUTACIONALES</v>
      </c>
      <c r="D2721" s="5" t="str">
        <f>VLOOKUP(ActividadesCom[[#This Row],[NO. DE CONTROL]],'LISTADO ESTUDIANTES'!A:D,4,FALSE)</f>
        <v>EGRESADO(A)</v>
      </c>
      <c r="E2721" s="5">
        <f>SUM(ActividadesCom[[#This Row],[CRÉD. 1]],ActividadesCom[[#This Row],[CRÉD. 2]],ActividadesCom[[#This Row],[CRÉD. 3]],ActividadesCom[[#This Row],[CRÉD. 4]],ActividadesCom[[#This Row],[CRÉD. 5]])</f>
        <v>1</v>
      </c>
      <c r="F2721" s="17">
        <f>IF(ActividadesCom[[#This Row],[ÚLTIMO SEMESTRE CON CRÉDITOS]]&gt;0,ROUND(AVERAGE(ActividadesCom[[#This Row],[VALOR NIVEL 5]],ActividadesCom[[#This Row],[VALOR NIVEL 4]],ActividadesCom[[#This Row],[VALOR NIVEL 3]],ActividadesCom[[#This Row],[VALOR NIVEL 2]],ActividadesCom[[#This Row],[VALOR NIVEL 1]]),0),"")</f>
        <v>3</v>
      </c>
      <c r="G2721" s="5" t="str">
        <f>IF(ActividadesCom[[#This Row],[PROMEDIO]]="","",IF(ActividadesCom[[#This Row],[PROMEDIO]]&gt;=4,"EXCELENTE",IF(ActividadesCom[[#This Row],[PROMEDIO]]&gt;=3,"NOTABLE",IF(ActividadesCom[[#This Row],[PROMEDIO]]&gt;=2,"BUENO",IF(ActividadesCom[[#This Row],[PROMEDIO]]=1,"SUFICIENTE","")))))</f>
        <v>NOTABLE</v>
      </c>
      <c r="H2721" s="5">
        <f>MAX(ActividadesCom[[#This Row],[PERÍODO 1]],ActividadesCom[[#This Row],[PERÍODO 2]],ActividadesCom[[#This Row],[PERÍODO 3]],ActividadesCom[[#This Row],[PERÍODO 4]],ActividadesCom[[#This Row],[PERÍODO 5]])</f>
        <v>20201</v>
      </c>
      <c r="I2721" s="6"/>
      <c r="J2721" s="5"/>
      <c r="K2721" s="5"/>
      <c r="L2721" s="5" t="str">
        <f>IF(ActividadesCom[[#This Row],[NIVEL 1]]&lt;&gt;0,VLOOKUP(ActividadesCom[[#This Row],[NIVEL 1]],Catálogo!A:B,2,FALSE),"")</f>
        <v/>
      </c>
      <c r="M2721" s="5"/>
      <c r="N2721" s="6"/>
      <c r="O2721" s="5"/>
      <c r="P2721" s="5"/>
      <c r="Q2721" s="5" t="str">
        <f>IF(ActividadesCom[[#This Row],[NIVEL 2]]&lt;&gt;0,VLOOKUP(ActividadesCom[[#This Row],[NIVEL 2]],Catálogo!A:B,2,FALSE),"")</f>
        <v/>
      </c>
      <c r="R2721" s="5"/>
      <c r="S2721" s="6"/>
      <c r="T2721" s="5"/>
      <c r="U2721" s="5"/>
      <c r="V2721" s="5" t="str">
        <f>IF(ActividadesCom[[#This Row],[NIVEL 3]]&lt;&gt;0,VLOOKUP(ActividadesCom[[#This Row],[NIVEL 3]],Catálogo!A:B,2,FALSE),"")</f>
        <v/>
      </c>
      <c r="W2721" s="5"/>
      <c r="X2721" s="9"/>
      <c r="Y2721" s="8"/>
      <c r="Z2721" s="8"/>
      <c r="AA2721" s="5" t="str">
        <f>IF(ActividadesCom[[#This Row],[NIVEL 4]]&lt;&gt;0,VLOOKUP(ActividadesCom[[#This Row],[NIVEL 4]],Catálogo!A:B,2,FALSE),"")</f>
        <v/>
      </c>
      <c r="AB2721" s="8"/>
      <c r="AC2721" s="6" t="s">
        <v>2180</v>
      </c>
      <c r="AD2721" s="5">
        <v>20201</v>
      </c>
      <c r="AE2721" s="5" t="s">
        <v>4008</v>
      </c>
      <c r="AF2721" s="5">
        <f>IF(ActividadesCom[[#This Row],[NIVEL 5]]&lt;&gt;0,VLOOKUP(ActividadesCom[[#This Row],[NIVEL 5]],Catálogo!A:B,2,FALSE),"")</f>
        <v>3</v>
      </c>
      <c r="AG2721" s="5">
        <v>1</v>
      </c>
      <c r="AH2721" s="2"/>
    </row>
    <row r="2722" spans="1:34" ht="30" hidden="1" customHeight="1" x14ac:dyDescent="0.25">
      <c r="A2722" s="7">
        <v>19470223</v>
      </c>
      <c r="B2722" s="6" t="str">
        <f>VLOOKUP(ActividadesCom[[#This Row],[NO. DE CONTROL]],'LISTADO ESTUDIANTES'!A:C,2,FALSE)</f>
        <v>DIAZ UICAB ANETTE ADRIANA</v>
      </c>
      <c r="C2722" s="6" t="str">
        <f>VLOOKUP(ActividadesCom[[#This Row],[NO. DE CONTROL]],'LISTADO ESTUDIANTES'!A:C,3,FALSE)</f>
        <v>INGENIERIA EN SISTEMAS COMPUTACIONALES</v>
      </c>
      <c r="D2722" s="5" t="str">
        <f>VLOOKUP(ActividadesCom[[#This Row],[NO. DE CONTROL]],'LISTADO ESTUDIANTES'!A:D,4,FALSE)</f>
        <v>EGRESADO(A)</v>
      </c>
      <c r="E2722" s="5">
        <f>SUM(ActividadesCom[[#This Row],[CRÉD. 1]],ActividadesCom[[#This Row],[CRÉD. 2]],ActividadesCom[[#This Row],[CRÉD. 3]],ActividadesCom[[#This Row],[CRÉD. 4]],ActividadesCom[[#This Row],[CRÉD. 5]])</f>
        <v>5</v>
      </c>
      <c r="F2722" s="17">
        <f>IF(ActividadesCom[[#This Row],[ÚLTIMO SEMESTRE CON CRÉDITOS]]&gt;0,ROUND(AVERAGE(ActividadesCom[[#This Row],[VALOR NIVEL 5]],ActividadesCom[[#This Row],[VALOR NIVEL 4]],ActividadesCom[[#This Row],[VALOR NIVEL 3]],ActividadesCom[[#This Row],[VALOR NIVEL 2]],ActividadesCom[[#This Row],[VALOR NIVEL 1]]),0),"")</f>
        <v>3</v>
      </c>
      <c r="G2722" s="5" t="str">
        <f>IF(ActividadesCom[[#This Row],[PROMEDIO]]="","",IF(ActividadesCom[[#This Row],[PROMEDIO]]&gt;=4,"EXCELENTE",IF(ActividadesCom[[#This Row],[PROMEDIO]]&gt;=3,"NOTABLE",IF(ActividadesCom[[#This Row],[PROMEDIO]]&gt;=2,"BUENO",IF(ActividadesCom[[#This Row],[PROMEDIO]]=1,"SUFICIENTE","")))))</f>
        <v>NOTABLE</v>
      </c>
      <c r="H2722" s="5">
        <f>MAX(ActividadesCom[[#This Row],[PERÍODO 1]],ActividadesCom[[#This Row],[PERÍODO 2]],ActividadesCom[[#This Row],[PERÍODO 3]],ActividadesCom[[#This Row],[PERÍODO 4]],ActividadesCom[[#This Row],[PERÍODO 5]])</f>
        <v>20221</v>
      </c>
      <c r="I2722" s="6" t="s">
        <v>1101</v>
      </c>
      <c r="J2722" s="5">
        <v>20193</v>
      </c>
      <c r="K2722" s="5" t="s">
        <v>4009</v>
      </c>
      <c r="L2722" s="5">
        <f>IF(ActividadesCom[[#This Row],[NIVEL 1]]&lt;&gt;0,VLOOKUP(ActividadesCom[[#This Row],[NIVEL 1]],Catálogo!A:B,2,FALSE),"")</f>
        <v>2</v>
      </c>
      <c r="M2722" s="5">
        <v>1</v>
      </c>
      <c r="N2722" s="6" t="s">
        <v>4865</v>
      </c>
      <c r="O2722" s="5">
        <v>20221</v>
      </c>
      <c r="P2722" s="5" t="s">
        <v>4007</v>
      </c>
      <c r="Q2722" s="5">
        <f>IF(ActividadesCom[[#This Row],[NIVEL 2]]&lt;&gt;0,VLOOKUP(ActividadesCom[[#This Row],[NIVEL 2]],Catálogo!A:B,2,FALSE),"")</f>
        <v>4</v>
      </c>
      <c r="R2722" s="5">
        <v>1</v>
      </c>
      <c r="S2722" s="6" t="s">
        <v>4865</v>
      </c>
      <c r="T2722" s="5">
        <v>20212</v>
      </c>
      <c r="U2722" s="5" t="s">
        <v>4019</v>
      </c>
      <c r="V2722" s="5">
        <f>IF(ActividadesCom[[#This Row],[NIVEL 3]]&lt;&gt;0,VLOOKUP(ActividadesCom[[#This Row],[NIVEL 3]],Catálogo!A:B,2,FALSE),"")</f>
        <v>4</v>
      </c>
      <c r="W2722" s="5">
        <v>1</v>
      </c>
      <c r="X2722" s="6" t="s">
        <v>2952</v>
      </c>
      <c r="Y2722" s="5">
        <v>20201</v>
      </c>
      <c r="Z2722" s="5" t="s">
        <v>4008</v>
      </c>
      <c r="AA2722" s="5">
        <f>IF(ActividadesCom[[#This Row],[NIVEL 4]]&lt;&gt;0,VLOOKUP(ActividadesCom[[#This Row],[NIVEL 4]],Catálogo!A:B,2,FALSE),"")</f>
        <v>3</v>
      </c>
      <c r="AB2722" s="5">
        <v>1</v>
      </c>
      <c r="AC2722" s="6" t="s">
        <v>42</v>
      </c>
      <c r="AD2722" s="5">
        <v>20193</v>
      </c>
      <c r="AE2722" s="5" t="s">
        <v>4008</v>
      </c>
      <c r="AF2722" s="5">
        <f>IF(ActividadesCom[[#This Row],[NIVEL 5]]&lt;&gt;0,VLOOKUP(ActividadesCom[[#This Row],[NIVEL 5]],Catálogo!A:B,2,FALSE),"")</f>
        <v>3</v>
      </c>
      <c r="AG2722" s="5">
        <v>1</v>
      </c>
      <c r="AH2722" s="2"/>
    </row>
    <row r="2723" spans="1:34" ht="30" hidden="1" customHeight="1" x14ac:dyDescent="0.25">
      <c r="A2723" s="7">
        <v>19470224</v>
      </c>
      <c r="B2723" s="6" t="str">
        <f>VLOOKUP(ActividadesCom[[#This Row],[NO. DE CONTROL]],'LISTADO ESTUDIANTES'!A:C,2,FALSE)</f>
        <v>MALDONADO NOH ALEX JOAQUIN</v>
      </c>
      <c r="C2723" s="6" t="str">
        <f>VLOOKUP(ActividadesCom[[#This Row],[NO. DE CONTROL]],'LISTADO ESTUDIANTES'!A:C,3,FALSE)</f>
        <v>INGENIERIA EN SISTEMAS COMPUTACIONALES</v>
      </c>
      <c r="D2723" s="5" t="str">
        <f>VLOOKUP(ActividadesCom[[#This Row],[NO. DE CONTROL]],'LISTADO ESTUDIANTES'!A:D,4,FALSE)</f>
        <v>EGRESADO(A)</v>
      </c>
      <c r="E2723" s="5">
        <f>SUM(ActividadesCom[[#This Row],[CRÉD. 1]],ActividadesCom[[#This Row],[CRÉD. 2]],ActividadesCom[[#This Row],[CRÉD. 3]],ActividadesCom[[#This Row],[CRÉD. 4]],ActividadesCom[[#This Row],[CRÉD. 5]])</f>
        <v>5</v>
      </c>
      <c r="F2723" s="17">
        <f>IF(ActividadesCom[[#This Row],[ÚLTIMO SEMESTRE CON CRÉDITOS]]&gt;0,ROUND(AVERAGE(ActividadesCom[[#This Row],[VALOR NIVEL 5]],ActividadesCom[[#This Row],[VALOR NIVEL 4]],ActividadesCom[[#This Row],[VALOR NIVEL 3]],ActividadesCom[[#This Row],[VALOR NIVEL 2]],ActividadesCom[[#This Row],[VALOR NIVEL 1]]),0),"")</f>
        <v>4</v>
      </c>
      <c r="G2723" s="5" t="str">
        <f>IF(ActividadesCom[[#This Row],[PROMEDIO]]="","",IF(ActividadesCom[[#This Row],[PROMEDIO]]&gt;=4,"EXCELENTE",IF(ActividadesCom[[#This Row],[PROMEDIO]]&gt;=3,"NOTABLE",IF(ActividadesCom[[#This Row],[PROMEDIO]]&gt;=2,"BUENO",IF(ActividadesCom[[#This Row],[PROMEDIO]]=1,"SUFICIENTE","")))))</f>
        <v>EXCELENTE</v>
      </c>
      <c r="H2723" s="5">
        <f>MAX(ActividadesCom[[#This Row],[PERÍODO 1]],ActividadesCom[[#This Row],[PERÍODO 2]],ActividadesCom[[#This Row],[PERÍODO 3]],ActividadesCom[[#This Row],[PERÍODO 4]],ActividadesCom[[#This Row],[PERÍODO 5]])</f>
        <v>20223</v>
      </c>
      <c r="I2723" s="6" t="s">
        <v>25</v>
      </c>
      <c r="J2723" s="5">
        <v>20213</v>
      </c>
      <c r="K2723" s="5" t="s">
        <v>4008</v>
      </c>
      <c r="L2723" s="5">
        <f>IF(ActividadesCom[[#This Row],[NIVEL 1]]&lt;&gt;0,VLOOKUP(ActividadesCom[[#This Row],[NIVEL 1]],Catálogo!A:B,2,FALSE),"")</f>
        <v>3</v>
      </c>
      <c r="M2723" s="5">
        <v>1</v>
      </c>
      <c r="N2723" s="6" t="s">
        <v>5674</v>
      </c>
      <c r="O2723" s="5">
        <v>20221</v>
      </c>
      <c r="P2723" s="5" t="s">
        <v>4007</v>
      </c>
      <c r="Q2723" s="5">
        <f>IF(ActividadesCom[[#This Row],[NIVEL 2]]&lt;&gt;0,VLOOKUP(ActividadesCom[[#This Row],[NIVEL 2]],Catálogo!A:B,2,FALSE),"")</f>
        <v>4</v>
      </c>
      <c r="R2723" s="5">
        <v>1</v>
      </c>
      <c r="S2723" s="6" t="s">
        <v>5677</v>
      </c>
      <c r="T2723" s="5">
        <v>20223</v>
      </c>
      <c r="U2723" s="5" t="s">
        <v>4007</v>
      </c>
      <c r="V2723" s="5">
        <f>IF(ActividadesCom[[#This Row],[NIVEL 3]]&lt;&gt;0,VLOOKUP(ActividadesCom[[#This Row],[NIVEL 3]],Catálogo!A:B,2,FALSE),"")</f>
        <v>4</v>
      </c>
      <c r="W2723" s="5">
        <v>1</v>
      </c>
      <c r="X2723" s="6" t="s">
        <v>5678</v>
      </c>
      <c r="Y2723" s="5">
        <v>20221</v>
      </c>
      <c r="Z2723" s="5" t="s">
        <v>4007</v>
      </c>
      <c r="AA2723" s="5">
        <f>IF(ActividadesCom[[#This Row],[NIVEL 4]]&lt;&gt;0,VLOOKUP(ActividadesCom[[#This Row],[NIVEL 4]],Catálogo!A:B,2,FALSE),"")</f>
        <v>4</v>
      </c>
      <c r="AB2723" s="5">
        <v>1</v>
      </c>
      <c r="AC2723" s="6" t="s">
        <v>818</v>
      </c>
      <c r="AD2723" s="5">
        <v>20193</v>
      </c>
      <c r="AE2723" s="5" t="s">
        <v>4007</v>
      </c>
      <c r="AF2723" s="5">
        <f>IF(ActividadesCom[[#This Row],[NIVEL 5]]&lt;&gt;0,VLOOKUP(ActividadesCom[[#This Row],[NIVEL 5]],Catálogo!A:B,2,FALSE),"")</f>
        <v>4</v>
      </c>
      <c r="AG2723" s="5">
        <v>1</v>
      </c>
      <c r="AH2723" s="2"/>
    </row>
    <row r="2724" spans="1:34" ht="30" hidden="1" customHeight="1" x14ac:dyDescent="0.25">
      <c r="A2724" s="7">
        <v>19470225</v>
      </c>
      <c r="B2724" s="6" t="str">
        <f>VLOOKUP(ActividadesCom[[#This Row],[NO. DE CONTROL]],'LISTADO ESTUDIANTES'!A:C,2,FALSE)</f>
        <v>IC CAB JESUS EDUARDO</v>
      </c>
      <c r="C2724" s="6" t="str">
        <f>VLOOKUP(ActividadesCom[[#This Row],[NO. DE CONTROL]],'LISTADO ESTUDIANTES'!A:C,3,FALSE)</f>
        <v>INGENIERIA EN SISTEMAS COMPUTACIONALES</v>
      </c>
      <c r="D2724" s="5" t="str">
        <f>VLOOKUP(ActividadesCom[[#This Row],[NO. DE CONTROL]],'LISTADO ESTUDIANTES'!A:D,4,FALSE)</f>
        <v>EGRESADO(A)</v>
      </c>
      <c r="E2724" s="5">
        <f>SUM(ActividadesCom[[#This Row],[CRÉD. 1]],ActividadesCom[[#This Row],[CRÉD. 2]],ActividadesCom[[#This Row],[CRÉD. 3]],ActividadesCom[[#This Row],[CRÉD. 4]],ActividadesCom[[#This Row],[CRÉD. 5]])</f>
        <v>1</v>
      </c>
      <c r="F2724" s="17">
        <f>IF(ActividadesCom[[#This Row],[ÚLTIMO SEMESTRE CON CRÉDITOS]]&gt;0,ROUND(AVERAGE(ActividadesCom[[#This Row],[VALOR NIVEL 5]],ActividadesCom[[#This Row],[VALOR NIVEL 4]],ActividadesCom[[#This Row],[VALOR NIVEL 3]],ActividadesCom[[#This Row],[VALOR NIVEL 2]],ActividadesCom[[#This Row],[VALOR NIVEL 1]]),0),"")</f>
        <v>4</v>
      </c>
      <c r="G2724" s="5" t="str">
        <f>IF(ActividadesCom[[#This Row],[PROMEDIO]]="","",IF(ActividadesCom[[#This Row],[PROMEDIO]]&gt;=4,"EXCELENTE",IF(ActividadesCom[[#This Row],[PROMEDIO]]&gt;=3,"NOTABLE",IF(ActividadesCom[[#This Row],[PROMEDIO]]&gt;=2,"BUENO",IF(ActividadesCom[[#This Row],[PROMEDIO]]=1,"SUFICIENTE","")))))</f>
        <v>EXCELENTE</v>
      </c>
      <c r="H2724" s="5">
        <f>MAX(ActividadesCom[[#This Row],[PERÍODO 1]],ActividadesCom[[#This Row],[PERÍODO 2]],ActividadesCom[[#This Row],[PERÍODO 3]],ActividadesCom[[#This Row],[PERÍODO 4]],ActividadesCom[[#This Row],[PERÍODO 5]])</f>
        <v>20193</v>
      </c>
      <c r="I2724" s="6"/>
      <c r="J2724" s="5"/>
      <c r="K2724" s="5"/>
      <c r="L2724" s="5" t="str">
        <f>IF(ActividadesCom[[#This Row],[NIVEL 1]]&lt;&gt;0,VLOOKUP(ActividadesCom[[#This Row],[NIVEL 1]],Catálogo!A:B,2,FALSE),"")</f>
        <v/>
      </c>
      <c r="M2724" s="5"/>
      <c r="N2724" s="6"/>
      <c r="O2724" s="5"/>
      <c r="P2724" s="5"/>
      <c r="Q2724" s="5" t="str">
        <f>IF(ActividadesCom[[#This Row],[NIVEL 2]]&lt;&gt;0,VLOOKUP(ActividadesCom[[#This Row],[NIVEL 2]],Catálogo!A:B,2,FALSE),"")</f>
        <v/>
      </c>
      <c r="R2724" s="5"/>
      <c r="S2724" s="6"/>
      <c r="T2724" s="5"/>
      <c r="U2724" s="5"/>
      <c r="V2724" s="5" t="str">
        <f>IF(ActividadesCom[[#This Row],[NIVEL 3]]&lt;&gt;0,VLOOKUP(ActividadesCom[[#This Row],[NIVEL 3]],Catálogo!A:B,2,FALSE),"")</f>
        <v/>
      </c>
      <c r="W2724" s="5"/>
      <c r="X2724" s="6"/>
      <c r="Y2724" s="5"/>
      <c r="Z2724" s="5"/>
      <c r="AA2724" s="5" t="str">
        <f>IF(ActividadesCom[[#This Row],[NIVEL 4]]&lt;&gt;0,VLOOKUP(ActividadesCom[[#This Row],[NIVEL 4]],Catálogo!A:B,2,FALSE),"")</f>
        <v/>
      </c>
      <c r="AB2724" s="5"/>
      <c r="AC2724" s="6" t="s">
        <v>818</v>
      </c>
      <c r="AD2724" s="5">
        <v>20193</v>
      </c>
      <c r="AE2724" s="5" t="s">
        <v>4007</v>
      </c>
      <c r="AF2724" s="5">
        <f>IF(ActividadesCom[[#This Row],[NIVEL 5]]&lt;&gt;0,VLOOKUP(ActividadesCom[[#This Row],[NIVEL 5]],Catálogo!A:B,2,FALSE),"")</f>
        <v>4</v>
      </c>
      <c r="AG2724" s="5">
        <v>1</v>
      </c>
      <c r="AH2724" s="2"/>
    </row>
    <row r="2725" spans="1:34" ht="30" hidden="1" customHeight="1" x14ac:dyDescent="0.25">
      <c r="A2725" s="7">
        <v>19470226</v>
      </c>
      <c r="B2725" s="6" t="str">
        <f>VLOOKUP(ActividadesCom[[#This Row],[NO. DE CONTROL]],'LISTADO ESTUDIANTES'!A:C,2,FALSE)</f>
        <v>VALDEZ BRITO RICARDO DANIEL</v>
      </c>
      <c r="C2725" s="6" t="str">
        <f>VLOOKUP(ActividadesCom[[#This Row],[NO. DE CONTROL]],'LISTADO ESTUDIANTES'!A:C,3,FALSE)</f>
        <v>INGENIERIA EN SISTEMAS COMPUTACIONALES</v>
      </c>
      <c r="D2725" s="5" t="str">
        <f>VLOOKUP(ActividadesCom[[#This Row],[NO. DE CONTROL]],'LISTADO ESTUDIANTES'!A:D,4,FALSE)</f>
        <v>EGRESADO(A)</v>
      </c>
      <c r="E2725" s="5">
        <f>SUM(ActividadesCom[[#This Row],[CRÉD. 1]],ActividadesCom[[#This Row],[CRÉD. 2]],ActividadesCom[[#This Row],[CRÉD. 3]],ActividadesCom[[#This Row],[CRÉD. 4]],ActividadesCom[[#This Row],[CRÉD. 5]])</f>
        <v>5</v>
      </c>
      <c r="F2725" s="5">
        <f>IF(ActividadesCom[[#This Row],[ÚLTIMO SEMESTRE CON CRÉDITOS]]&gt;0,ROUND(AVERAGE(ActividadesCom[[#This Row],[VALOR NIVEL 5]],ActividadesCom[[#This Row],[VALOR NIVEL 4]],ActividadesCom[[#This Row],[VALOR NIVEL 3]],ActividadesCom[[#This Row],[VALOR NIVEL 2]],ActividadesCom[[#This Row],[VALOR NIVEL 1]]),0),"")</f>
        <v>3</v>
      </c>
      <c r="G2725" s="5" t="str">
        <f>IF(ActividadesCom[[#This Row],[PROMEDIO]]="","",IF(ActividadesCom[[#This Row],[PROMEDIO]]&gt;=4,"EXCELENTE",IF(ActividadesCom[[#This Row],[PROMEDIO]]&gt;=3,"NOTABLE",IF(ActividadesCom[[#This Row],[PROMEDIO]]&gt;=2,"BUENO",IF(ActividadesCom[[#This Row],[PROMEDIO]]=1,"SUFICIENTE","")))))</f>
        <v>NOTABLE</v>
      </c>
      <c r="H2725" s="5">
        <f>MAX(ActividadesCom[[#This Row],[PERÍODO 1]],ActividadesCom[[#This Row],[PERÍODO 2]],ActividadesCom[[#This Row],[PERÍODO 3]],ActividadesCom[[#This Row],[PERÍODO 4]],ActividadesCom[[#This Row],[PERÍODO 5]])</f>
        <v>20201</v>
      </c>
      <c r="I2725" s="6" t="s">
        <v>1030</v>
      </c>
      <c r="J2725" s="5">
        <v>20193</v>
      </c>
      <c r="K2725" s="5" t="s">
        <v>4009</v>
      </c>
      <c r="L2725" s="5">
        <f>IF(ActividadesCom[[#This Row],[NIVEL 1]]&lt;&gt;0,VLOOKUP(ActividadesCom[[#This Row],[NIVEL 1]],Catálogo!A:B,2,FALSE),"")</f>
        <v>2</v>
      </c>
      <c r="M2725" s="5">
        <v>1</v>
      </c>
      <c r="N2725" s="6" t="s">
        <v>1177</v>
      </c>
      <c r="O2725" s="5">
        <v>20201</v>
      </c>
      <c r="P2725" s="5" t="s">
        <v>4009</v>
      </c>
      <c r="Q2725" s="5">
        <f>IF(ActividadesCom[[#This Row],[NIVEL 2]]&lt;&gt;0,VLOOKUP(ActividadesCom[[#This Row],[NIVEL 2]],Catálogo!A:B,2,FALSE),"")</f>
        <v>2</v>
      </c>
      <c r="R2725" s="5">
        <v>2</v>
      </c>
      <c r="S2725" s="6"/>
      <c r="T2725" s="5"/>
      <c r="U2725" s="5"/>
      <c r="V2725" s="5" t="str">
        <f>IF(ActividadesCom[[#This Row],[NIVEL 3]]&lt;&gt;0,VLOOKUP(ActividadesCom[[#This Row],[NIVEL 3]],Catálogo!A:B,2,FALSE),"")</f>
        <v/>
      </c>
      <c r="W2725" s="5"/>
      <c r="X2725" s="6" t="s">
        <v>2952</v>
      </c>
      <c r="Y2725" s="5">
        <v>20201</v>
      </c>
      <c r="Z2725" s="5" t="s">
        <v>4008</v>
      </c>
      <c r="AA2725" s="5">
        <f>IF(ActividadesCom[[#This Row],[NIVEL 4]]&lt;&gt;0,VLOOKUP(ActividadesCom[[#This Row],[NIVEL 4]],Catálogo!A:B,2,FALSE),"")</f>
        <v>3</v>
      </c>
      <c r="AB2725" s="5">
        <v>1</v>
      </c>
      <c r="AC2725" s="6" t="s">
        <v>42</v>
      </c>
      <c r="AD2725" s="5">
        <v>20193</v>
      </c>
      <c r="AE2725" s="5" t="s">
        <v>4008</v>
      </c>
      <c r="AF2725" s="5">
        <f>IF(ActividadesCom[[#This Row],[NIVEL 5]]&lt;&gt;0,VLOOKUP(ActividadesCom[[#This Row],[NIVEL 5]],Catálogo!A:B,2,FALSE),"")</f>
        <v>3</v>
      </c>
      <c r="AG2725" s="5">
        <v>1</v>
      </c>
      <c r="AH2725" s="2"/>
    </row>
    <row r="2726" spans="1:34" ht="30" hidden="1" customHeight="1" x14ac:dyDescent="0.25">
      <c r="A2726" s="7">
        <v>19470227</v>
      </c>
      <c r="B2726" s="6" t="str">
        <f>VLOOKUP(ActividadesCom[[#This Row],[NO. DE CONTROL]],'LISTADO ESTUDIANTES'!A:C,2,FALSE)</f>
        <v>SEGOVIA POOL ALEJANDRO GUADALUPE</v>
      </c>
      <c r="C2726" s="6" t="str">
        <f>VLOOKUP(ActividadesCom[[#This Row],[NO. DE CONTROL]],'LISTADO ESTUDIANTES'!A:C,3,FALSE)</f>
        <v>INGENIERIA EN SISTEMAS COMPUTACIONALES</v>
      </c>
      <c r="D2726" s="5" t="str">
        <f>VLOOKUP(ActividadesCom[[#This Row],[NO. DE CONTROL]],'LISTADO ESTUDIANTES'!A:D,4,FALSE)</f>
        <v>EGRESADO(A)</v>
      </c>
      <c r="E2726" s="5">
        <f>SUM(ActividadesCom[[#This Row],[CRÉD. 1]],ActividadesCom[[#This Row],[CRÉD. 2]],ActividadesCom[[#This Row],[CRÉD. 3]],ActividadesCom[[#This Row],[CRÉD. 4]],ActividadesCom[[#This Row],[CRÉD. 5]])</f>
        <v>5</v>
      </c>
      <c r="F2726" s="17">
        <f>IF(ActividadesCom[[#This Row],[ÚLTIMO SEMESTRE CON CRÉDITOS]]&gt;0,ROUND(AVERAGE(ActividadesCom[[#This Row],[VALOR NIVEL 5]],ActividadesCom[[#This Row],[VALOR NIVEL 4]],ActividadesCom[[#This Row],[VALOR NIVEL 3]],ActividadesCom[[#This Row],[VALOR NIVEL 2]],ActividadesCom[[#This Row],[VALOR NIVEL 1]]),0),"")</f>
        <v>4</v>
      </c>
      <c r="G2726" s="5" t="str">
        <f>IF(ActividadesCom[[#This Row],[PROMEDIO]]="","",IF(ActividadesCom[[#This Row],[PROMEDIO]]&gt;=4,"EXCELENTE",IF(ActividadesCom[[#This Row],[PROMEDIO]]&gt;=3,"NOTABLE",IF(ActividadesCom[[#This Row],[PROMEDIO]]&gt;=2,"BUENO",IF(ActividadesCom[[#This Row],[PROMEDIO]]=1,"SUFICIENTE","")))))</f>
        <v>EXCELENTE</v>
      </c>
      <c r="H2726" s="5">
        <f>MAX(ActividadesCom[[#This Row],[PERÍODO 1]],ActividadesCom[[#This Row],[PERÍODO 2]],ActividadesCom[[#This Row],[PERÍODO 3]],ActividadesCom[[#This Row],[PERÍODO 4]],ActividadesCom[[#This Row],[PERÍODO 5]])</f>
        <v>20223</v>
      </c>
      <c r="I2726" s="6" t="s">
        <v>25</v>
      </c>
      <c r="J2726" s="5">
        <v>20213</v>
      </c>
      <c r="K2726" s="5" t="s">
        <v>4008</v>
      </c>
      <c r="L2726" s="5">
        <f>IF(ActividadesCom[[#This Row],[NIVEL 1]]&lt;&gt;0,VLOOKUP(ActividadesCom[[#This Row],[NIVEL 1]],Catálogo!A:B,2,FALSE),"")</f>
        <v>3</v>
      </c>
      <c r="M2726" s="5">
        <v>1</v>
      </c>
      <c r="N2726" s="6" t="s">
        <v>5674</v>
      </c>
      <c r="O2726" s="5">
        <v>20221</v>
      </c>
      <c r="P2726" s="5" t="s">
        <v>4008</v>
      </c>
      <c r="Q2726" s="5">
        <f>IF(ActividadesCom[[#This Row],[NIVEL 2]]&lt;&gt;0,VLOOKUP(ActividadesCom[[#This Row],[NIVEL 2]],Catálogo!A:B,2,FALSE),"")</f>
        <v>3</v>
      </c>
      <c r="R2726" s="5">
        <v>1</v>
      </c>
      <c r="S2726" s="6" t="s">
        <v>5677</v>
      </c>
      <c r="T2726" s="5">
        <v>20223</v>
      </c>
      <c r="U2726" s="5" t="s">
        <v>4007</v>
      </c>
      <c r="V2726" s="5">
        <f>IF(ActividadesCom[[#This Row],[NIVEL 3]]&lt;&gt;0,VLOOKUP(ActividadesCom[[#This Row],[NIVEL 3]],Catálogo!A:B,2,FALSE),"")</f>
        <v>4</v>
      </c>
      <c r="W2726" s="5">
        <v>1</v>
      </c>
      <c r="X2726" s="6" t="s">
        <v>5678</v>
      </c>
      <c r="Y2726" s="5">
        <v>20221</v>
      </c>
      <c r="Z2726" s="5" t="s">
        <v>4007</v>
      </c>
      <c r="AA2726" s="5">
        <f>IF(ActividadesCom[[#This Row],[NIVEL 4]]&lt;&gt;0,VLOOKUP(ActividadesCom[[#This Row],[NIVEL 4]],Catálogo!A:B,2,FALSE),"")</f>
        <v>4</v>
      </c>
      <c r="AB2726" s="5">
        <v>1</v>
      </c>
      <c r="AC2726" s="6" t="s">
        <v>818</v>
      </c>
      <c r="AD2726" s="5">
        <v>20193</v>
      </c>
      <c r="AE2726" s="5" t="s">
        <v>4007</v>
      </c>
      <c r="AF2726" s="5">
        <f>IF(ActividadesCom[[#This Row],[NIVEL 5]]&lt;&gt;0,VLOOKUP(ActividadesCom[[#This Row],[NIVEL 5]],Catálogo!A:B,2,FALSE),"")</f>
        <v>4</v>
      </c>
      <c r="AG2726" s="5">
        <v>1</v>
      </c>
      <c r="AH2726" s="2"/>
    </row>
    <row r="2727" spans="1:34" ht="30" hidden="1" customHeight="1" x14ac:dyDescent="0.25">
      <c r="A2727" s="7">
        <v>19470228</v>
      </c>
      <c r="B2727" s="6" t="str">
        <f>VLOOKUP(ActividadesCom[[#This Row],[NO. DE CONTROL]],'LISTADO ESTUDIANTES'!A:C,2,FALSE)</f>
        <v>MENDEZ ORTIZ DAVID ELIAS</v>
      </c>
      <c r="C2727" s="6" t="str">
        <f>VLOOKUP(ActividadesCom[[#This Row],[NO. DE CONTROL]],'LISTADO ESTUDIANTES'!A:C,3,FALSE)</f>
        <v>INGENIERIA EN SISTEMAS COMPUTACIONALES</v>
      </c>
      <c r="D2727" s="5" t="str">
        <f>VLOOKUP(ActividadesCom[[#This Row],[NO. DE CONTROL]],'LISTADO ESTUDIANTES'!A:D,4,FALSE)</f>
        <v>EGRESADO(A)</v>
      </c>
      <c r="E2727" s="5">
        <f>SUM(ActividadesCom[[#This Row],[CRÉD. 1]],ActividadesCom[[#This Row],[CRÉD. 2]],ActividadesCom[[#This Row],[CRÉD. 3]],ActividadesCom[[#This Row],[CRÉD. 4]],ActividadesCom[[#This Row],[CRÉD. 5]])</f>
        <v>2</v>
      </c>
      <c r="F2727" s="17">
        <f>IF(ActividadesCom[[#This Row],[ÚLTIMO SEMESTRE CON CRÉDITOS]]&gt;0,ROUND(AVERAGE(ActividadesCom[[#This Row],[VALOR NIVEL 5]],ActividadesCom[[#This Row],[VALOR NIVEL 4]],ActividadesCom[[#This Row],[VALOR NIVEL 3]],ActividadesCom[[#This Row],[VALOR NIVEL 2]],ActividadesCom[[#This Row],[VALOR NIVEL 1]]),0),"")</f>
        <v>4</v>
      </c>
      <c r="G2727" s="5" t="str">
        <f>IF(ActividadesCom[[#This Row],[PROMEDIO]]="","",IF(ActividadesCom[[#This Row],[PROMEDIO]]&gt;=4,"EXCELENTE",IF(ActividadesCom[[#This Row],[PROMEDIO]]&gt;=3,"NOTABLE",IF(ActividadesCom[[#This Row],[PROMEDIO]]&gt;=2,"BUENO",IF(ActividadesCom[[#This Row],[PROMEDIO]]=1,"SUFICIENTE","")))))</f>
        <v>EXCELENTE</v>
      </c>
      <c r="H2727" s="5">
        <f>MAX(ActividadesCom[[#This Row],[PERÍODO 1]],ActividadesCom[[#This Row],[PERÍODO 2]],ActividadesCom[[#This Row],[PERÍODO 3]],ActividadesCom[[#This Row],[PERÍODO 4]],ActividadesCom[[#This Row],[PERÍODO 5]])</f>
        <v>20201</v>
      </c>
      <c r="I2727" s="6"/>
      <c r="J2727" s="5"/>
      <c r="K2727" s="5"/>
      <c r="L2727" s="5" t="str">
        <f>IF(ActividadesCom[[#This Row],[NIVEL 1]]&lt;&gt;0,VLOOKUP(ActividadesCom[[#This Row],[NIVEL 1]],Catálogo!A:B,2,FALSE),"")</f>
        <v/>
      </c>
      <c r="M2727" s="5"/>
      <c r="N2727" s="6"/>
      <c r="O2727" s="5"/>
      <c r="P2727" s="5"/>
      <c r="Q2727" s="5" t="str">
        <f>IF(ActividadesCom[[#This Row],[NIVEL 2]]&lt;&gt;0,VLOOKUP(ActividadesCom[[#This Row],[NIVEL 2]],Catálogo!A:B,2,FALSE),"")</f>
        <v/>
      </c>
      <c r="R2727" s="5"/>
      <c r="S2727" s="6"/>
      <c r="T2727" s="5"/>
      <c r="U2727" s="5"/>
      <c r="V2727" s="5" t="str">
        <f>IF(ActividadesCom[[#This Row],[NIVEL 3]]&lt;&gt;0,VLOOKUP(ActividadesCom[[#This Row],[NIVEL 3]],Catálogo!A:B,2,FALSE),"")</f>
        <v/>
      </c>
      <c r="W2727" s="5"/>
      <c r="X2727" s="6" t="s">
        <v>3670</v>
      </c>
      <c r="Y2727" s="5">
        <v>20201</v>
      </c>
      <c r="Z2727" s="5" t="s">
        <v>4008</v>
      </c>
      <c r="AA2727" s="5">
        <f>IF(ActividadesCom[[#This Row],[NIVEL 4]]&lt;&gt;0,VLOOKUP(ActividadesCom[[#This Row],[NIVEL 4]],Catálogo!A:B,2,FALSE),"")</f>
        <v>3</v>
      </c>
      <c r="AB2727" s="5">
        <v>1</v>
      </c>
      <c r="AC2727" s="6" t="s">
        <v>5</v>
      </c>
      <c r="AD2727" s="5">
        <v>20193</v>
      </c>
      <c r="AE2727" s="5" t="s">
        <v>4007</v>
      </c>
      <c r="AF2727" s="5">
        <f>IF(ActividadesCom[[#This Row],[NIVEL 5]]&lt;&gt;0,VLOOKUP(ActividadesCom[[#This Row],[NIVEL 5]],Catálogo!A:B,2,FALSE),"")</f>
        <v>4</v>
      </c>
      <c r="AG2727" s="5">
        <v>1</v>
      </c>
      <c r="AH2727" s="2"/>
    </row>
    <row r="2728" spans="1:34" ht="30" hidden="1" customHeight="1" x14ac:dyDescent="0.25">
      <c r="A2728" s="7">
        <v>19470229</v>
      </c>
      <c r="B2728" s="6" t="str">
        <f>VLOOKUP(ActividadesCom[[#This Row],[NO. DE CONTROL]],'LISTADO ESTUDIANTES'!A:C,2,FALSE)</f>
        <v>BURGOS MONTEJO JESUS ANTONIO</v>
      </c>
      <c r="C2728" s="6" t="str">
        <f>VLOOKUP(ActividadesCom[[#This Row],[NO. DE CONTROL]],'LISTADO ESTUDIANTES'!A:C,3,FALSE)</f>
        <v>INGENIERIA EN SISTEMAS COMPUTACIONALES</v>
      </c>
      <c r="D2728" s="5" t="str">
        <f>VLOOKUP(ActividadesCom[[#This Row],[NO. DE CONTROL]],'LISTADO ESTUDIANTES'!A:D,4,FALSE)</f>
        <v>EGRESADO(A)</v>
      </c>
      <c r="E2728" s="5">
        <f>SUM(ActividadesCom[[#This Row],[CRÉD. 1]],ActividadesCom[[#This Row],[CRÉD. 2]],ActividadesCom[[#This Row],[CRÉD. 3]],ActividadesCom[[#This Row],[CRÉD. 4]],ActividadesCom[[#This Row],[CRÉD. 5]])</f>
        <v>0</v>
      </c>
      <c r="F2728" s="17" t="str">
        <f>IF(ActividadesCom[[#This Row],[ÚLTIMO SEMESTRE CON CRÉDITOS]]&gt;0,ROUND(AVERAGE(ActividadesCom[[#This Row],[VALOR NIVEL 5]],ActividadesCom[[#This Row],[VALOR NIVEL 4]],ActividadesCom[[#This Row],[VALOR NIVEL 3]],ActividadesCom[[#This Row],[VALOR NIVEL 2]],ActividadesCom[[#This Row],[VALOR NIVEL 1]]),0),"")</f>
        <v/>
      </c>
      <c r="G2728" s="5" t="str">
        <f>IF(ActividadesCom[[#This Row],[PROMEDIO]]="","",IF(ActividadesCom[[#This Row],[PROMEDIO]]&gt;=4,"EXCELENTE",IF(ActividadesCom[[#This Row],[PROMEDIO]]&gt;=3,"NOTABLE",IF(ActividadesCom[[#This Row],[PROMEDIO]]&gt;=2,"BUENO",IF(ActividadesCom[[#This Row],[PROMEDIO]]=1,"SUFICIENTE","")))))</f>
        <v/>
      </c>
      <c r="H2728" s="5">
        <f>MAX(ActividadesCom[[#This Row],[PERÍODO 1]],ActividadesCom[[#This Row],[PERÍODO 2]],ActividadesCom[[#This Row],[PERÍODO 3]],ActividadesCom[[#This Row],[PERÍODO 4]],ActividadesCom[[#This Row],[PERÍODO 5]])</f>
        <v>0</v>
      </c>
      <c r="I2728" s="6"/>
      <c r="J2728" s="5"/>
      <c r="K2728" s="5"/>
      <c r="L2728" s="5" t="str">
        <f>IF(ActividadesCom[[#This Row],[NIVEL 1]]&lt;&gt;0,VLOOKUP(ActividadesCom[[#This Row],[NIVEL 1]],Catálogo!A:B,2,FALSE),"")</f>
        <v/>
      </c>
      <c r="M2728" s="5"/>
      <c r="N2728" s="6"/>
      <c r="O2728" s="5"/>
      <c r="P2728" s="5"/>
      <c r="Q2728" s="5" t="str">
        <f>IF(ActividadesCom[[#This Row],[NIVEL 2]]&lt;&gt;0,VLOOKUP(ActividadesCom[[#This Row],[NIVEL 2]],Catálogo!A:B,2,FALSE),"")</f>
        <v/>
      </c>
      <c r="R2728" s="5"/>
      <c r="S2728" s="6"/>
      <c r="T2728" s="5"/>
      <c r="U2728" s="5"/>
      <c r="V2728" s="5" t="str">
        <f>IF(ActividadesCom[[#This Row],[NIVEL 3]]&lt;&gt;0,VLOOKUP(ActividadesCom[[#This Row],[NIVEL 3]],Catálogo!A:B,2,FALSE),"")</f>
        <v/>
      </c>
      <c r="W2728" s="5"/>
      <c r="X2728" s="6"/>
      <c r="Y2728" s="5"/>
      <c r="Z2728" s="5"/>
      <c r="AA2728" s="5" t="str">
        <f>IF(ActividadesCom[[#This Row],[NIVEL 4]]&lt;&gt;0,VLOOKUP(ActividadesCom[[#This Row],[NIVEL 4]],Catálogo!A:B,2,FALSE),"")</f>
        <v/>
      </c>
      <c r="AB2728" s="5"/>
      <c r="AC2728" s="6"/>
      <c r="AD2728" s="5"/>
      <c r="AE2728" s="5"/>
      <c r="AF2728" s="5" t="str">
        <f>IF(ActividadesCom[[#This Row],[NIVEL 5]]&lt;&gt;0,VLOOKUP(ActividadesCom[[#This Row],[NIVEL 5]],Catálogo!A:B,2,FALSE),"")</f>
        <v/>
      </c>
      <c r="AG2728" s="5"/>
      <c r="AH2728" s="2"/>
    </row>
    <row r="2729" spans="1:34" ht="30" hidden="1" customHeight="1" x14ac:dyDescent="0.25">
      <c r="A2729" s="7">
        <v>19470230</v>
      </c>
      <c r="B2729" s="6" t="str">
        <f>VLOOKUP(ActividadesCom[[#This Row],[NO. DE CONTROL]],'LISTADO ESTUDIANTES'!A:C,2,FALSE)</f>
        <v>MARTIN CARDEÑAS JOSE JOAQUIN</v>
      </c>
      <c r="C2729" s="6" t="str">
        <f>VLOOKUP(ActividadesCom[[#This Row],[NO. DE CONTROL]],'LISTADO ESTUDIANTES'!A:C,3,FALSE)</f>
        <v>INGENIERIA EN SISTEMAS COMPUTACIONALES</v>
      </c>
      <c r="D2729" s="5" t="str">
        <f>VLOOKUP(ActividadesCom[[#This Row],[NO. DE CONTROL]],'LISTADO ESTUDIANTES'!A:D,4,FALSE)</f>
        <v>EGRESADO(A)</v>
      </c>
      <c r="E2729" s="5">
        <f>SUM(ActividadesCom[[#This Row],[CRÉD. 1]],ActividadesCom[[#This Row],[CRÉD. 2]],ActividadesCom[[#This Row],[CRÉD. 3]],ActividadesCom[[#This Row],[CRÉD. 4]],ActividadesCom[[#This Row],[CRÉD. 5]])</f>
        <v>1</v>
      </c>
      <c r="F2729" s="17">
        <f>IF(ActividadesCom[[#This Row],[ÚLTIMO SEMESTRE CON CRÉDITOS]]&gt;0,ROUND(AVERAGE(ActividadesCom[[#This Row],[VALOR NIVEL 5]],ActividadesCom[[#This Row],[VALOR NIVEL 4]],ActividadesCom[[#This Row],[VALOR NIVEL 3]],ActividadesCom[[#This Row],[VALOR NIVEL 2]],ActividadesCom[[#This Row],[VALOR NIVEL 1]]),0),"")</f>
        <v>3</v>
      </c>
      <c r="G2729" s="5" t="str">
        <f>IF(ActividadesCom[[#This Row],[PROMEDIO]]="","",IF(ActividadesCom[[#This Row],[PROMEDIO]]&gt;=4,"EXCELENTE",IF(ActividadesCom[[#This Row],[PROMEDIO]]&gt;=3,"NOTABLE",IF(ActividadesCom[[#This Row],[PROMEDIO]]&gt;=2,"BUENO",IF(ActividadesCom[[#This Row],[PROMEDIO]]=1,"SUFICIENTE","")))))</f>
        <v>NOTABLE</v>
      </c>
      <c r="H2729" s="5">
        <f>MAX(ActividadesCom[[#This Row],[PERÍODO 1]],ActividadesCom[[#This Row],[PERÍODO 2]],ActividadesCom[[#This Row],[PERÍODO 3]],ActividadesCom[[#This Row],[PERÍODO 4]],ActividadesCom[[#This Row],[PERÍODO 5]])</f>
        <v>20193</v>
      </c>
      <c r="I2729" s="6"/>
      <c r="J2729" s="5"/>
      <c r="K2729" s="5"/>
      <c r="L2729" s="5" t="str">
        <f>IF(ActividadesCom[[#This Row],[NIVEL 1]]&lt;&gt;0,VLOOKUP(ActividadesCom[[#This Row],[NIVEL 1]],Catálogo!A:B,2,FALSE),"")</f>
        <v/>
      </c>
      <c r="M2729" s="5"/>
      <c r="N2729" s="6"/>
      <c r="O2729" s="5"/>
      <c r="P2729" s="5"/>
      <c r="Q2729" s="5" t="str">
        <f>IF(ActividadesCom[[#This Row],[NIVEL 2]]&lt;&gt;0,VLOOKUP(ActividadesCom[[#This Row],[NIVEL 2]],Catálogo!A:B,2,FALSE),"")</f>
        <v/>
      </c>
      <c r="R2729" s="5"/>
      <c r="S2729" s="6"/>
      <c r="T2729" s="5"/>
      <c r="U2729" s="5"/>
      <c r="V2729" s="5" t="str">
        <f>IF(ActividadesCom[[#This Row],[NIVEL 3]]&lt;&gt;0,VLOOKUP(ActividadesCom[[#This Row],[NIVEL 3]],Catálogo!A:B,2,FALSE),"")</f>
        <v/>
      </c>
      <c r="W2729" s="5"/>
      <c r="X2729" s="6"/>
      <c r="Y2729" s="5"/>
      <c r="Z2729" s="5"/>
      <c r="AA2729" s="5" t="str">
        <f>IF(ActividadesCom[[#This Row],[NIVEL 4]]&lt;&gt;0,VLOOKUP(ActividadesCom[[#This Row],[NIVEL 4]],Catálogo!A:B,2,FALSE),"")</f>
        <v/>
      </c>
      <c r="AB2729" s="5"/>
      <c r="AC2729" s="6" t="s">
        <v>27</v>
      </c>
      <c r="AD2729" s="5">
        <v>20193</v>
      </c>
      <c r="AE2729" s="5" t="s">
        <v>4008</v>
      </c>
      <c r="AF2729" s="5">
        <f>IF(ActividadesCom[[#This Row],[NIVEL 5]]&lt;&gt;0,VLOOKUP(ActividadesCom[[#This Row],[NIVEL 5]],Catálogo!A:B,2,FALSE),"")</f>
        <v>3</v>
      </c>
      <c r="AG2729" s="5">
        <v>1</v>
      </c>
      <c r="AH2729" s="2"/>
    </row>
    <row r="2730" spans="1:34" ht="30" hidden="1" customHeight="1" x14ac:dyDescent="0.25">
      <c r="A2730" s="7">
        <v>19470231</v>
      </c>
      <c r="B2730" s="6" t="str">
        <f>VLOOKUP(ActividadesCom[[#This Row],[NO. DE CONTROL]],'LISTADO ESTUDIANTES'!A:C,2,FALSE)</f>
        <v>PELAGIO PUCH DANIEL JESUS</v>
      </c>
      <c r="C2730" s="6" t="str">
        <f>VLOOKUP(ActividadesCom[[#This Row],[NO. DE CONTROL]],'LISTADO ESTUDIANTES'!A:C,3,FALSE)</f>
        <v>INGENIERIA EN SISTEMAS COMPUTACIONALES</v>
      </c>
      <c r="D2730" s="5" t="str">
        <f>VLOOKUP(ActividadesCom[[#This Row],[NO. DE CONTROL]],'LISTADO ESTUDIANTES'!A:D,4,FALSE)</f>
        <v>EGRESADO(A)</v>
      </c>
      <c r="E2730" s="5">
        <f>SUM(ActividadesCom[[#This Row],[CRÉD. 1]],ActividadesCom[[#This Row],[CRÉD. 2]],ActividadesCom[[#This Row],[CRÉD. 3]],ActividadesCom[[#This Row],[CRÉD. 4]],ActividadesCom[[#This Row],[CRÉD. 5]])</f>
        <v>5</v>
      </c>
      <c r="F2730" s="17">
        <f>IF(ActividadesCom[[#This Row],[ÚLTIMO SEMESTRE CON CRÉDITOS]]&gt;0,ROUND(AVERAGE(ActividadesCom[[#This Row],[VALOR NIVEL 5]],ActividadesCom[[#This Row],[VALOR NIVEL 4]],ActividadesCom[[#This Row],[VALOR NIVEL 3]],ActividadesCom[[#This Row],[VALOR NIVEL 2]],ActividadesCom[[#This Row],[VALOR NIVEL 1]]),0),"")</f>
        <v>3</v>
      </c>
      <c r="G2730" s="5" t="str">
        <f>IF(ActividadesCom[[#This Row],[PROMEDIO]]="","",IF(ActividadesCom[[#This Row],[PROMEDIO]]&gt;=4,"EXCELENTE",IF(ActividadesCom[[#This Row],[PROMEDIO]]&gt;=3,"NOTABLE",IF(ActividadesCom[[#This Row],[PROMEDIO]]&gt;=2,"BUENO",IF(ActividadesCom[[#This Row],[PROMEDIO]]=1,"SUFICIENTE","")))))</f>
        <v>NOTABLE</v>
      </c>
      <c r="H2730" s="5">
        <f>MAX(ActividadesCom[[#This Row],[PERÍODO 1]],ActividadesCom[[#This Row],[PERÍODO 2]],ActividadesCom[[#This Row],[PERÍODO 3]],ActividadesCom[[#This Row],[PERÍODO 4]],ActividadesCom[[#This Row],[PERÍODO 5]])</f>
        <v>20221</v>
      </c>
      <c r="I2730" s="6" t="s">
        <v>4195</v>
      </c>
      <c r="J2730" s="5">
        <v>20203</v>
      </c>
      <c r="K2730" s="5" t="s">
        <v>4007</v>
      </c>
      <c r="L2730" s="5">
        <f>IF(ActividadesCom[[#This Row],[NIVEL 1]]&lt;&gt;0,VLOOKUP(ActividadesCom[[#This Row],[NIVEL 1]],Catálogo!A:B,2,FALSE),"")</f>
        <v>4</v>
      </c>
      <c r="M2730" s="5">
        <v>2</v>
      </c>
      <c r="N2730" s="6" t="s">
        <v>4943</v>
      </c>
      <c r="O2730" s="5">
        <v>20221</v>
      </c>
      <c r="P2730" s="5" t="s">
        <v>4009</v>
      </c>
      <c r="Q2730" s="5">
        <f>IF(ActividadesCom[[#This Row],[NIVEL 2]]&lt;&gt;0,VLOOKUP(ActividadesCom[[#This Row],[NIVEL 2]],Catálogo!A:B,2,FALSE),"")</f>
        <v>2</v>
      </c>
      <c r="R2730" s="5">
        <v>2</v>
      </c>
      <c r="S2730" s="6" t="s">
        <v>5634</v>
      </c>
      <c r="T2730" s="5">
        <v>20221</v>
      </c>
      <c r="U2730" s="5" t="s">
        <v>4007</v>
      </c>
      <c r="V2730" s="5">
        <f>IF(ActividadesCom[[#This Row],[NIVEL 3]]&lt;&gt;0,VLOOKUP(ActividadesCom[[#This Row],[NIVEL 3]],Catálogo!A:B,2,FALSE),"")</f>
        <v>4</v>
      </c>
      <c r="W2730" s="5">
        <v>1</v>
      </c>
      <c r="X2730" s="6"/>
      <c r="Y2730" s="5"/>
      <c r="Z2730" s="5"/>
      <c r="AA2730" s="5" t="str">
        <f>IF(ActividadesCom[[#This Row],[NIVEL 4]]&lt;&gt;0,VLOOKUP(ActividadesCom[[#This Row],[NIVEL 4]],Catálogo!A:B,2,FALSE),"")</f>
        <v/>
      </c>
      <c r="AB2730" s="5"/>
      <c r="AC2730" s="6"/>
      <c r="AD2730" s="5"/>
      <c r="AE2730" s="5"/>
      <c r="AF2730" s="5" t="str">
        <f>IF(ActividadesCom[[#This Row],[NIVEL 5]]&lt;&gt;0,VLOOKUP(ActividadesCom[[#This Row],[NIVEL 5]],Catálogo!A:B,2,FALSE),"")</f>
        <v/>
      </c>
      <c r="AG2730" s="5"/>
      <c r="AH2730" s="2"/>
    </row>
    <row r="2731" spans="1:34" ht="30" hidden="1" customHeight="1" x14ac:dyDescent="0.25">
      <c r="A2731" s="7">
        <v>19470232</v>
      </c>
      <c r="B2731" s="6" t="str">
        <f>VLOOKUP(ActividadesCom[[#This Row],[NO. DE CONTROL]],'LISTADO ESTUDIANTES'!A:C,2,FALSE)</f>
        <v>HAAS PEREZ IRVIN GERARDO</v>
      </c>
      <c r="C2731" s="6" t="str">
        <f>VLOOKUP(ActividadesCom[[#This Row],[NO. DE CONTROL]],'LISTADO ESTUDIANTES'!A:C,3,FALSE)</f>
        <v>INGENIERIA EN SISTEMAS COMPUTACIONALES</v>
      </c>
      <c r="D2731" s="5" t="str">
        <f>VLOOKUP(ActividadesCom[[#This Row],[NO. DE CONTROL]],'LISTADO ESTUDIANTES'!A:D,4,FALSE)</f>
        <v>EGRESADO(A)</v>
      </c>
      <c r="E2731" s="5">
        <f>SUM(ActividadesCom[[#This Row],[CRÉD. 1]],ActividadesCom[[#This Row],[CRÉD. 2]],ActividadesCom[[#This Row],[CRÉD. 3]],ActividadesCom[[#This Row],[CRÉD. 4]],ActividadesCom[[#This Row],[CRÉD. 5]])</f>
        <v>5</v>
      </c>
      <c r="F2731" s="17">
        <f>IF(ActividadesCom[[#This Row],[ÚLTIMO SEMESTRE CON CRÉDITOS]]&gt;0,ROUND(AVERAGE(ActividadesCom[[#This Row],[VALOR NIVEL 5]],ActividadesCom[[#This Row],[VALOR NIVEL 4]],ActividadesCom[[#This Row],[VALOR NIVEL 3]],ActividadesCom[[#This Row],[VALOR NIVEL 2]],ActividadesCom[[#This Row],[VALOR NIVEL 1]]),0),"")</f>
        <v>3</v>
      </c>
      <c r="G2731" s="5" t="str">
        <f>IF(ActividadesCom[[#This Row],[PROMEDIO]]="","",IF(ActividadesCom[[#This Row],[PROMEDIO]]&gt;=4,"EXCELENTE",IF(ActividadesCom[[#This Row],[PROMEDIO]]&gt;=3,"NOTABLE",IF(ActividadesCom[[#This Row],[PROMEDIO]]&gt;=2,"BUENO",IF(ActividadesCom[[#This Row],[PROMEDIO]]=1,"SUFICIENTE","")))))</f>
        <v>NOTABLE</v>
      </c>
      <c r="H2731" s="5">
        <f>MAX(ActividadesCom[[#This Row],[PERÍODO 1]],ActividadesCom[[#This Row],[PERÍODO 2]],ActividadesCom[[#This Row],[PERÍODO 3]],ActividadesCom[[#This Row],[PERÍODO 4]],ActividadesCom[[#This Row],[PERÍODO 5]])</f>
        <v>20231</v>
      </c>
      <c r="I2731" s="6" t="s">
        <v>4278</v>
      </c>
      <c r="J2731" s="5">
        <v>20221</v>
      </c>
      <c r="K2731" s="5" t="s">
        <v>4010</v>
      </c>
      <c r="L2731" s="5">
        <f>IF(ActividadesCom[[#This Row],[NIVEL 1]]&lt;&gt;0,VLOOKUP(ActividadesCom[[#This Row],[NIVEL 1]],Catálogo!A:B,2,FALSE),"")</f>
        <v>1</v>
      </c>
      <c r="M2731" s="5">
        <v>1</v>
      </c>
      <c r="N2731" s="6" t="s">
        <v>4928</v>
      </c>
      <c r="O2731" s="5">
        <v>20223</v>
      </c>
      <c r="P2731" s="5" t="s">
        <v>4007</v>
      </c>
      <c r="Q2731" s="5">
        <f>IF(ActividadesCom[[#This Row],[NIVEL 2]]&lt;&gt;0,VLOOKUP(ActividadesCom[[#This Row],[NIVEL 2]],Catálogo!A:B,2,FALSE),"")</f>
        <v>4</v>
      </c>
      <c r="R2731" s="5">
        <v>1</v>
      </c>
      <c r="S2731" s="6" t="s">
        <v>5677</v>
      </c>
      <c r="T2731" s="5">
        <v>20221</v>
      </c>
      <c r="U2731" s="5" t="s">
        <v>4007</v>
      </c>
      <c r="V2731" s="5">
        <f>IF(ActividadesCom[[#This Row],[NIVEL 3]]&lt;&gt;0,VLOOKUP(ActividadesCom[[#This Row],[NIVEL 3]],Catálogo!A:B,2,FALSE),"")</f>
        <v>4</v>
      </c>
      <c r="W2731" s="5">
        <v>1</v>
      </c>
      <c r="X2731" s="6" t="s">
        <v>2902</v>
      </c>
      <c r="Y2731" s="5">
        <v>20201</v>
      </c>
      <c r="Z2731" s="5" t="s">
        <v>4008</v>
      </c>
      <c r="AA2731" s="5">
        <f>IF(ActividadesCom[[#This Row],[NIVEL 4]]&lt;&gt;0,VLOOKUP(ActividadesCom[[#This Row],[NIVEL 4]],Catálogo!A:B,2,FALSE),"")</f>
        <v>3</v>
      </c>
      <c r="AB2731" s="5">
        <v>1</v>
      </c>
      <c r="AC2731" s="6" t="s">
        <v>9</v>
      </c>
      <c r="AD2731" s="5">
        <v>20231</v>
      </c>
      <c r="AE2731" s="5" t="s">
        <v>4007</v>
      </c>
      <c r="AF2731" s="5">
        <f>IF(ActividadesCom[[#This Row],[NIVEL 5]]&lt;&gt;0,VLOOKUP(ActividadesCom[[#This Row],[NIVEL 5]],Catálogo!A:B,2,FALSE),"")</f>
        <v>4</v>
      </c>
      <c r="AG2731" s="5">
        <v>1</v>
      </c>
      <c r="AH2731" s="2"/>
    </row>
    <row r="2732" spans="1:34" ht="30" hidden="1" customHeight="1" x14ac:dyDescent="0.25">
      <c r="A2732" s="7">
        <v>19470233</v>
      </c>
      <c r="B2732" s="6" t="str">
        <f>VLOOKUP(ActividadesCom[[#This Row],[NO. DE CONTROL]],'LISTADO ESTUDIANTES'!A:C,2,FALSE)</f>
        <v>VILLALOBOS MENA JORGE EDUARDO</v>
      </c>
      <c r="C2732" s="6" t="str">
        <f>VLOOKUP(ActividadesCom[[#This Row],[NO. DE CONTROL]],'LISTADO ESTUDIANTES'!A:C,3,FALSE)</f>
        <v>INGENIERIA EN SISTEMAS COMPUTACIONALES</v>
      </c>
      <c r="D2732" s="5" t="str">
        <f>VLOOKUP(ActividadesCom[[#This Row],[NO. DE CONTROL]],'LISTADO ESTUDIANTES'!A:D,4,FALSE)</f>
        <v>EGRESADO(A)</v>
      </c>
      <c r="E2732" s="5">
        <f>SUM(ActividadesCom[[#This Row],[CRÉD. 1]],ActividadesCom[[#This Row],[CRÉD. 2]],ActividadesCom[[#This Row],[CRÉD. 3]],ActividadesCom[[#This Row],[CRÉD. 4]],ActividadesCom[[#This Row],[CRÉD. 5]])</f>
        <v>5</v>
      </c>
      <c r="F2732" s="17">
        <f>IF(ActividadesCom[[#This Row],[ÚLTIMO SEMESTRE CON CRÉDITOS]]&gt;0,ROUND(AVERAGE(ActividadesCom[[#This Row],[VALOR NIVEL 5]],ActividadesCom[[#This Row],[VALOR NIVEL 4]],ActividadesCom[[#This Row],[VALOR NIVEL 3]],ActividadesCom[[#This Row],[VALOR NIVEL 2]],ActividadesCom[[#This Row],[VALOR NIVEL 1]]),0),"")</f>
        <v>3</v>
      </c>
      <c r="G2732" s="5" t="str">
        <f>IF(ActividadesCom[[#This Row],[PROMEDIO]]="","",IF(ActividadesCom[[#This Row],[PROMEDIO]]&gt;=4,"EXCELENTE",IF(ActividadesCom[[#This Row],[PROMEDIO]]&gt;=3,"NOTABLE",IF(ActividadesCom[[#This Row],[PROMEDIO]]&gt;=2,"BUENO",IF(ActividadesCom[[#This Row],[PROMEDIO]]=1,"SUFICIENTE","")))))</f>
        <v>NOTABLE</v>
      </c>
      <c r="H2732" s="5">
        <f>MAX(ActividadesCom[[#This Row],[PERÍODO 1]],ActividadesCom[[#This Row],[PERÍODO 2]],ActividadesCom[[#This Row],[PERÍODO 3]],ActividadesCom[[#This Row],[PERÍODO 4]],ActividadesCom[[#This Row],[PERÍODO 5]])</f>
        <v>20231</v>
      </c>
      <c r="I2732" s="6" t="s">
        <v>4745</v>
      </c>
      <c r="J2732" s="5">
        <v>20231</v>
      </c>
      <c r="K2732" s="5" t="s">
        <v>4007</v>
      </c>
      <c r="L2732" s="5">
        <f>IF(ActividadesCom[[#This Row],[NIVEL 1]]&lt;&gt;0,VLOOKUP(ActividadesCom[[#This Row],[NIVEL 1]],Catálogo!A:B,2,FALSE),"")</f>
        <v>4</v>
      </c>
      <c r="M2732" s="5">
        <v>1</v>
      </c>
      <c r="N2732" s="6"/>
      <c r="O2732" s="5"/>
      <c r="P2732" s="5"/>
      <c r="Q2732" s="5" t="str">
        <f>IF(ActividadesCom[[#This Row],[NIVEL 2]]&lt;&gt;0,VLOOKUP(ActividadesCom[[#This Row],[NIVEL 2]],Catálogo!A:B,2,FALSE),"")</f>
        <v/>
      </c>
      <c r="R2732" s="5"/>
      <c r="S2732" s="6" t="s">
        <v>5816</v>
      </c>
      <c r="T2732" s="5">
        <v>20231</v>
      </c>
      <c r="U2732" s="5" t="s">
        <v>4008</v>
      </c>
      <c r="V2732" s="5">
        <f>IF(ActividadesCom[[#This Row],[NIVEL 3]]&lt;&gt;0,VLOOKUP(ActividadesCom[[#This Row],[NIVEL 3]],Catálogo!A:B,2,FALSE),"")</f>
        <v>3</v>
      </c>
      <c r="W2732" s="5">
        <v>2</v>
      </c>
      <c r="X2732" s="6" t="s">
        <v>2777</v>
      </c>
      <c r="Y2732" s="5">
        <v>20201</v>
      </c>
      <c r="Z2732" s="5" t="s">
        <v>4008</v>
      </c>
      <c r="AA2732" s="5">
        <f>IF(ActividadesCom[[#This Row],[NIVEL 4]]&lt;&gt;0,VLOOKUP(ActividadesCom[[#This Row],[NIVEL 4]],Catálogo!A:B,2,FALSE),"")</f>
        <v>3</v>
      </c>
      <c r="AB2732" s="5">
        <v>1</v>
      </c>
      <c r="AC2732" s="6" t="s">
        <v>42</v>
      </c>
      <c r="AD2732" s="5">
        <v>20193</v>
      </c>
      <c r="AE2732" s="5" t="s">
        <v>4008</v>
      </c>
      <c r="AF2732" s="5">
        <f>IF(ActividadesCom[[#This Row],[NIVEL 5]]&lt;&gt;0,VLOOKUP(ActividadesCom[[#This Row],[NIVEL 5]],Catálogo!A:B,2,FALSE),"")</f>
        <v>3</v>
      </c>
      <c r="AG2732" s="5">
        <v>1</v>
      </c>
      <c r="AH2732" s="2"/>
    </row>
    <row r="2733" spans="1:34" ht="30" hidden="1" customHeight="1" x14ac:dyDescent="0.25">
      <c r="A2733" s="7">
        <v>19470234</v>
      </c>
      <c r="B2733" s="6" t="str">
        <f>VLOOKUP(ActividadesCom[[#This Row],[NO. DE CONTROL]],'LISTADO ESTUDIANTES'!A:C,2,FALSE)</f>
        <v>OROZCO SOSA VICTOR MANUEL</v>
      </c>
      <c r="C2733" s="6" t="str">
        <f>VLOOKUP(ActividadesCom[[#This Row],[NO. DE CONTROL]],'LISTADO ESTUDIANTES'!A:C,3,FALSE)</f>
        <v>INGENIERIA EN SISTEMAS COMPUTACIONALES</v>
      </c>
      <c r="D2733" s="5" t="str">
        <f>VLOOKUP(ActividadesCom[[#This Row],[NO. DE CONTROL]],'LISTADO ESTUDIANTES'!A:D,4,FALSE)</f>
        <v>EGRESADO(A)</v>
      </c>
      <c r="E2733" s="5">
        <f>SUM(ActividadesCom[[#This Row],[CRÉD. 1]],ActividadesCom[[#This Row],[CRÉD. 2]],ActividadesCom[[#This Row],[CRÉD. 3]],ActividadesCom[[#This Row],[CRÉD. 4]],ActividadesCom[[#This Row],[CRÉD. 5]])</f>
        <v>1</v>
      </c>
      <c r="F2733" s="17">
        <f>IF(ActividadesCom[[#This Row],[ÚLTIMO SEMESTRE CON CRÉDITOS]]&gt;0,ROUND(AVERAGE(ActividadesCom[[#This Row],[VALOR NIVEL 5]],ActividadesCom[[#This Row],[VALOR NIVEL 4]],ActividadesCom[[#This Row],[VALOR NIVEL 3]],ActividadesCom[[#This Row],[VALOR NIVEL 2]],ActividadesCom[[#This Row],[VALOR NIVEL 1]]),0),"")</f>
        <v>4</v>
      </c>
      <c r="G2733" s="5" t="str">
        <f>IF(ActividadesCom[[#This Row],[PROMEDIO]]="","",IF(ActividadesCom[[#This Row],[PROMEDIO]]&gt;=4,"EXCELENTE",IF(ActividadesCom[[#This Row],[PROMEDIO]]&gt;=3,"NOTABLE",IF(ActividadesCom[[#This Row],[PROMEDIO]]&gt;=2,"BUENO",IF(ActividadesCom[[#This Row],[PROMEDIO]]=1,"SUFICIENTE","")))))</f>
        <v>EXCELENTE</v>
      </c>
      <c r="H2733" s="5">
        <f>MAX(ActividadesCom[[#This Row],[PERÍODO 1]],ActividadesCom[[#This Row],[PERÍODO 2]],ActividadesCom[[#This Row],[PERÍODO 3]],ActividadesCom[[#This Row],[PERÍODO 4]],ActividadesCom[[#This Row],[PERÍODO 5]])</f>
        <v>20193</v>
      </c>
      <c r="I2733" s="6"/>
      <c r="J2733" s="5"/>
      <c r="K2733" s="5"/>
      <c r="L2733" s="5" t="str">
        <f>IF(ActividadesCom[[#This Row],[NIVEL 1]]&lt;&gt;0,VLOOKUP(ActividadesCom[[#This Row],[NIVEL 1]],Catálogo!A:B,2,FALSE),"")</f>
        <v/>
      </c>
      <c r="M2733" s="5"/>
      <c r="N2733" s="6"/>
      <c r="O2733" s="5"/>
      <c r="P2733" s="5"/>
      <c r="Q2733" s="5" t="str">
        <f>IF(ActividadesCom[[#This Row],[NIVEL 2]]&lt;&gt;0,VLOOKUP(ActividadesCom[[#This Row],[NIVEL 2]],Catálogo!A:B,2,FALSE),"")</f>
        <v/>
      </c>
      <c r="R2733" s="5"/>
      <c r="S2733" s="6"/>
      <c r="T2733" s="5"/>
      <c r="U2733" s="5"/>
      <c r="V2733" s="5" t="str">
        <f>IF(ActividadesCom[[#This Row],[NIVEL 3]]&lt;&gt;0,VLOOKUP(ActividadesCom[[#This Row],[NIVEL 3]],Catálogo!A:B,2,FALSE),"")</f>
        <v/>
      </c>
      <c r="W2733" s="5"/>
      <c r="X2733" s="6"/>
      <c r="Y2733" s="5"/>
      <c r="Z2733" s="5"/>
      <c r="AA2733" s="5" t="str">
        <f>IF(ActividadesCom[[#This Row],[NIVEL 4]]&lt;&gt;0,VLOOKUP(ActividadesCom[[#This Row],[NIVEL 4]],Catálogo!A:B,2,FALSE),"")</f>
        <v/>
      </c>
      <c r="AB2733" s="5"/>
      <c r="AC2733" s="6" t="s">
        <v>133</v>
      </c>
      <c r="AD2733" s="5">
        <v>20193</v>
      </c>
      <c r="AE2733" s="5" t="s">
        <v>4007</v>
      </c>
      <c r="AF2733" s="5">
        <f>IF(ActividadesCom[[#This Row],[NIVEL 5]]&lt;&gt;0,VLOOKUP(ActividadesCom[[#This Row],[NIVEL 5]],Catálogo!A:B,2,FALSE),"")</f>
        <v>4</v>
      </c>
      <c r="AG2733" s="5">
        <v>1</v>
      </c>
      <c r="AH2733" s="2"/>
    </row>
    <row r="2734" spans="1:34" ht="30" hidden="1" customHeight="1" x14ac:dyDescent="0.25">
      <c r="A2734" s="7">
        <v>19470235</v>
      </c>
      <c r="B2734" s="6" t="str">
        <f>VLOOKUP(ActividadesCom[[#This Row],[NO. DE CONTROL]],'LISTADO ESTUDIANTES'!A:C,2,FALSE)</f>
        <v>COCON GOMEZ FRANCISCO JAVIER</v>
      </c>
      <c r="C2734" s="6" t="str">
        <f>VLOOKUP(ActividadesCom[[#This Row],[NO. DE CONTROL]],'LISTADO ESTUDIANTES'!A:C,3,FALSE)</f>
        <v>INGENIERIA EN SISTEMAS COMPUTACIONALES</v>
      </c>
      <c r="D2734" s="5" t="str">
        <f>VLOOKUP(ActividadesCom[[#This Row],[NO. DE CONTROL]],'LISTADO ESTUDIANTES'!A:D,4,FALSE)</f>
        <v>EGRESADO(A)</v>
      </c>
      <c r="E2734" s="5">
        <f>SUM(ActividadesCom[[#This Row],[CRÉD. 1]],ActividadesCom[[#This Row],[CRÉD. 2]],ActividadesCom[[#This Row],[CRÉD. 3]],ActividadesCom[[#This Row],[CRÉD. 4]],ActividadesCom[[#This Row],[CRÉD. 5]])</f>
        <v>0</v>
      </c>
      <c r="F2734" s="17" t="str">
        <f>IF(ActividadesCom[[#This Row],[ÚLTIMO SEMESTRE CON CRÉDITOS]]&gt;0,ROUND(AVERAGE(ActividadesCom[[#This Row],[VALOR NIVEL 5]],ActividadesCom[[#This Row],[VALOR NIVEL 4]],ActividadesCom[[#This Row],[VALOR NIVEL 3]],ActividadesCom[[#This Row],[VALOR NIVEL 2]],ActividadesCom[[#This Row],[VALOR NIVEL 1]]),0),"")</f>
        <v/>
      </c>
      <c r="G2734" s="5" t="str">
        <f>IF(ActividadesCom[[#This Row],[PROMEDIO]]="","",IF(ActividadesCom[[#This Row],[PROMEDIO]]&gt;=4,"EXCELENTE",IF(ActividadesCom[[#This Row],[PROMEDIO]]&gt;=3,"NOTABLE",IF(ActividadesCom[[#This Row],[PROMEDIO]]&gt;=2,"BUENO",IF(ActividadesCom[[#This Row],[PROMEDIO]]=1,"SUFICIENTE","")))))</f>
        <v/>
      </c>
      <c r="H2734" s="5">
        <f>MAX(ActividadesCom[[#This Row],[PERÍODO 1]],ActividadesCom[[#This Row],[PERÍODO 2]],ActividadesCom[[#This Row],[PERÍODO 3]],ActividadesCom[[#This Row],[PERÍODO 4]],ActividadesCom[[#This Row],[PERÍODO 5]])</f>
        <v>0</v>
      </c>
      <c r="I2734" s="6"/>
      <c r="J2734" s="5"/>
      <c r="K2734" s="5"/>
      <c r="L2734" s="5" t="str">
        <f>IF(ActividadesCom[[#This Row],[NIVEL 1]]&lt;&gt;0,VLOOKUP(ActividadesCom[[#This Row],[NIVEL 1]],Catálogo!A:B,2,FALSE),"")</f>
        <v/>
      </c>
      <c r="M2734" s="5"/>
      <c r="N2734" s="6"/>
      <c r="O2734" s="5"/>
      <c r="P2734" s="5"/>
      <c r="Q2734" s="5" t="str">
        <f>IF(ActividadesCom[[#This Row],[NIVEL 2]]&lt;&gt;0,VLOOKUP(ActividadesCom[[#This Row],[NIVEL 2]],Catálogo!A:B,2,FALSE),"")</f>
        <v/>
      </c>
      <c r="R2734" s="5"/>
      <c r="S2734" s="6"/>
      <c r="T2734" s="5"/>
      <c r="U2734" s="5"/>
      <c r="V2734" s="5" t="str">
        <f>IF(ActividadesCom[[#This Row],[NIVEL 3]]&lt;&gt;0,VLOOKUP(ActividadesCom[[#This Row],[NIVEL 3]],Catálogo!A:B,2,FALSE),"")</f>
        <v/>
      </c>
      <c r="W2734" s="5"/>
      <c r="X2734" s="6"/>
      <c r="Y2734" s="5"/>
      <c r="Z2734" s="5"/>
      <c r="AA2734" s="5" t="str">
        <f>IF(ActividadesCom[[#This Row],[NIVEL 4]]&lt;&gt;0,VLOOKUP(ActividadesCom[[#This Row],[NIVEL 4]],Catálogo!A:B,2,FALSE),"")</f>
        <v/>
      </c>
      <c r="AB2734" s="5"/>
      <c r="AC2734" s="6"/>
      <c r="AD2734" s="5"/>
      <c r="AE2734" s="5"/>
      <c r="AF2734" s="5" t="str">
        <f>IF(ActividadesCom[[#This Row],[NIVEL 5]]&lt;&gt;0,VLOOKUP(ActividadesCom[[#This Row],[NIVEL 5]],Catálogo!A:B,2,FALSE),"")</f>
        <v/>
      </c>
      <c r="AG2734" s="5"/>
      <c r="AH2734" s="2"/>
    </row>
    <row r="2735" spans="1:34" ht="30" hidden="1" customHeight="1" x14ac:dyDescent="0.25">
      <c r="A2735" s="7">
        <v>19470236</v>
      </c>
      <c r="B2735" s="6" t="str">
        <f>VLOOKUP(ActividadesCom[[#This Row],[NO. DE CONTROL]],'LISTADO ESTUDIANTES'!A:C,2,FALSE)</f>
        <v>RODRIGUEZ ALVAREZ JAIR ALDEBARAN</v>
      </c>
      <c r="C2735" s="6" t="str">
        <f>VLOOKUP(ActividadesCom[[#This Row],[NO. DE CONTROL]],'LISTADO ESTUDIANTES'!A:C,3,FALSE)</f>
        <v>INGENIERIA EN SISTEMAS COMPUTACIONALES</v>
      </c>
      <c r="D2735" s="5" t="str">
        <f>VLOOKUP(ActividadesCom[[#This Row],[NO. DE CONTROL]],'LISTADO ESTUDIANTES'!A:D,4,FALSE)</f>
        <v>EGRESADO(A)</v>
      </c>
      <c r="E2735" s="5">
        <f>SUM(ActividadesCom[[#This Row],[CRÉD. 1]],ActividadesCom[[#This Row],[CRÉD. 2]],ActividadesCom[[#This Row],[CRÉD. 3]],ActividadesCom[[#This Row],[CRÉD. 4]],ActividadesCom[[#This Row],[CRÉD. 5]])</f>
        <v>0</v>
      </c>
      <c r="F2735" s="17" t="str">
        <f>IF(ActividadesCom[[#This Row],[ÚLTIMO SEMESTRE CON CRÉDITOS]]&gt;0,ROUND(AVERAGE(ActividadesCom[[#This Row],[VALOR NIVEL 5]],ActividadesCom[[#This Row],[VALOR NIVEL 4]],ActividadesCom[[#This Row],[VALOR NIVEL 3]],ActividadesCom[[#This Row],[VALOR NIVEL 2]],ActividadesCom[[#This Row],[VALOR NIVEL 1]]),0),"")</f>
        <v/>
      </c>
      <c r="G2735" s="5" t="str">
        <f>IF(ActividadesCom[[#This Row],[PROMEDIO]]="","",IF(ActividadesCom[[#This Row],[PROMEDIO]]&gt;=4,"EXCELENTE",IF(ActividadesCom[[#This Row],[PROMEDIO]]&gt;=3,"NOTABLE",IF(ActividadesCom[[#This Row],[PROMEDIO]]&gt;=2,"BUENO",IF(ActividadesCom[[#This Row],[PROMEDIO]]=1,"SUFICIENTE","")))))</f>
        <v/>
      </c>
      <c r="H2735" s="5">
        <f>MAX(ActividadesCom[[#This Row],[PERÍODO 1]],ActividadesCom[[#This Row],[PERÍODO 2]],ActividadesCom[[#This Row],[PERÍODO 3]],ActividadesCom[[#This Row],[PERÍODO 4]],ActividadesCom[[#This Row],[PERÍODO 5]])</f>
        <v>0</v>
      </c>
      <c r="I2735" s="6"/>
      <c r="J2735" s="5"/>
      <c r="K2735" s="5"/>
      <c r="L2735" s="5" t="str">
        <f>IF(ActividadesCom[[#This Row],[NIVEL 1]]&lt;&gt;0,VLOOKUP(ActividadesCom[[#This Row],[NIVEL 1]],Catálogo!A:B,2,FALSE),"")</f>
        <v/>
      </c>
      <c r="M2735" s="5"/>
      <c r="N2735" s="6"/>
      <c r="O2735" s="5"/>
      <c r="P2735" s="5"/>
      <c r="Q2735" s="5" t="str">
        <f>IF(ActividadesCom[[#This Row],[NIVEL 2]]&lt;&gt;0,VLOOKUP(ActividadesCom[[#This Row],[NIVEL 2]],Catálogo!A:B,2,FALSE),"")</f>
        <v/>
      </c>
      <c r="R2735" s="5"/>
      <c r="S2735" s="6"/>
      <c r="T2735" s="5"/>
      <c r="U2735" s="5"/>
      <c r="V2735" s="5" t="str">
        <f>IF(ActividadesCom[[#This Row],[NIVEL 3]]&lt;&gt;0,VLOOKUP(ActividadesCom[[#This Row],[NIVEL 3]],Catálogo!A:B,2,FALSE),"")</f>
        <v/>
      </c>
      <c r="W2735" s="5"/>
      <c r="X2735" s="6"/>
      <c r="Y2735" s="5"/>
      <c r="Z2735" s="5"/>
      <c r="AA2735" s="5" t="str">
        <f>IF(ActividadesCom[[#This Row],[NIVEL 4]]&lt;&gt;0,VLOOKUP(ActividadesCom[[#This Row],[NIVEL 4]],Catálogo!A:B,2,FALSE),"")</f>
        <v/>
      </c>
      <c r="AB2735" s="5"/>
      <c r="AC2735" s="6"/>
      <c r="AD2735" s="5"/>
      <c r="AE2735" s="5"/>
      <c r="AF2735" s="5" t="str">
        <f>IF(ActividadesCom[[#This Row],[NIVEL 5]]&lt;&gt;0,VLOOKUP(ActividadesCom[[#This Row],[NIVEL 5]],Catálogo!A:B,2,FALSE),"")</f>
        <v/>
      </c>
      <c r="AG2735" s="5"/>
      <c r="AH2735" s="2"/>
    </row>
    <row r="2736" spans="1:34" ht="30" hidden="1" customHeight="1" x14ac:dyDescent="0.25">
      <c r="A2736" s="7">
        <v>19470237</v>
      </c>
      <c r="B2736" s="6" t="str">
        <f>VLOOKUP(ActividadesCom[[#This Row],[NO. DE CONTROL]],'LISTADO ESTUDIANTES'!A:C,2,FALSE)</f>
        <v>CAAMAL CASTILLO SANTIAGO GUADALUPE</v>
      </c>
      <c r="C2736" s="6" t="str">
        <f>VLOOKUP(ActividadesCom[[#This Row],[NO. DE CONTROL]],'LISTADO ESTUDIANTES'!A:C,3,FALSE)</f>
        <v>INGENIERIA EN SISTEMAS COMPUTACIONALES</v>
      </c>
      <c r="D2736" s="5" t="str">
        <f>VLOOKUP(ActividadesCom[[#This Row],[NO. DE CONTROL]],'LISTADO ESTUDIANTES'!A:D,4,FALSE)</f>
        <v>EGRESADO(A)</v>
      </c>
      <c r="E2736" s="5">
        <f>SUM(ActividadesCom[[#This Row],[CRÉD. 1]],ActividadesCom[[#This Row],[CRÉD. 2]],ActividadesCom[[#This Row],[CRÉD. 3]],ActividadesCom[[#This Row],[CRÉD. 4]],ActividadesCom[[#This Row],[CRÉD. 5]])</f>
        <v>0</v>
      </c>
      <c r="F2736" s="17" t="str">
        <f>IF(ActividadesCom[[#This Row],[ÚLTIMO SEMESTRE CON CRÉDITOS]]&gt;0,ROUND(AVERAGE(ActividadesCom[[#This Row],[VALOR NIVEL 5]],ActividadesCom[[#This Row],[VALOR NIVEL 4]],ActividadesCom[[#This Row],[VALOR NIVEL 3]],ActividadesCom[[#This Row],[VALOR NIVEL 2]],ActividadesCom[[#This Row],[VALOR NIVEL 1]]),0),"")</f>
        <v/>
      </c>
      <c r="G2736" s="5" t="str">
        <f>IF(ActividadesCom[[#This Row],[PROMEDIO]]="","",IF(ActividadesCom[[#This Row],[PROMEDIO]]&gt;=4,"EXCELENTE",IF(ActividadesCom[[#This Row],[PROMEDIO]]&gt;=3,"NOTABLE",IF(ActividadesCom[[#This Row],[PROMEDIO]]&gt;=2,"BUENO",IF(ActividadesCom[[#This Row],[PROMEDIO]]=1,"SUFICIENTE","")))))</f>
        <v/>
      </c>
      <c r="H2736" s="5">
        <f>MAX(ActividadesCom[[#This Row],[PERÍODO 1]],ActividadesCom[[#This Row],[PERÍODO 2]],ActividadesCom[[#This Row],[PERÍODO 3]],ActividadesCom[[#This Row],[PERÍODO 4]],ActividadesCom[[#This Row],[PERÍODO 5]])</f>
        <v>0</v>
      </c>
      <c r="I2736" s="6"/>
      <c r="J2736" s="5"/>
      <c r="K2736" s="5"/>
      <c r="L2736" s="5" t="str">
        <f>IF(ActividadesCom[[#This Row],[NIVEL 1]]&lt;&gt;0,VLOOKUP(ActividadesCom[[#This Row],[NIVEL 1]],Catálogo!A:B,2,FALSE),"")</f>
        <v/>
      </c>
      <c r="M2736" s="5"/>
      <c r="N2736" s="6"/>
      <c r="O2736" s="5"/>
      <c r="P2736" s="5"/>
      <c r="Q2736" s="5" t="str">
        <f>IF(ActividadesCom[[#This Row],[NIVEL 2]]&lt;&gt;0,VLOOKUP(ActividadesCom[[#This Row],[NIVEL 2]],Catálogo!A:B,2,FALSE),"")</f>
        <v/>
      </c>
      <c r="R2736" s="5"/>
      <c r="S2736" s="6"/>
      <c r="T2736" s="5"/>
      <c r="U2736" s="5"/>
      <c r="V2736" s="5" t="str">
        <f>IF(ActividadesCom[[#This Row],[NIVEL 3]]&lt;&gt;0,VLOOKUP(ActividadesCom[[#This Row],[NIVEL 3]],Catálogo!A:B,2,FALSE),"")</f>
        <v/>
      </c>
      <c r="W2736" s="5"/>
      <c r="X2736" s="6"/>
      <c r="Y2736" s="5"/>
      <c r="Z2736" s="5"/>
      <c r="AA2736" s="5" t="str">
        <f>IF(ActividadesCom[[#This Row],[NIVEL 4]]&lt;&gt;0,VLOOKUP(ActividadesCom[[#This Row],[NIVEL 4]],Catálogo!A:B,2,FALSE),"")</f>
        <v/>
      </c>
      <c r="AB2736" s="5"/>
      <c r="AC2736" s="6"/>
      <c r="AD2736" s="5"/>
      <c r="AE2736" s="5"/>
      <c r="AF2736" s="5" t="str">
        <f>IF(ActividadesCom[[#This Row],[NIVEL 5]]&lt;&gt;0,VLOOKUP(ActividadesCom[[#This Row],[NIVEL 5]],Catálogo!A:B,2,FALSE),"")</f>
        <v/>
      </c>
      <c r="AG2736" s="5"/>
      <c r="AH2736" s="2"/>
    </row>
    <row r="2737" spans="1:34" ht="30" hidden="1" customHeight="1" x14ac:dyDescent="0.25">
      <c r="A2737" s="7">
        <v>19470238</v>
      </c>
      <c r="B2737" s="6" t="str">
        <f>VLOOKUP(ActividadesCom[[#This Row],[NO. DE CONTROL]],'LISTADO ESTUDIANTES'!A:C,2,FALSE)</f>
        <v>CAN CAAMAL JESUS EMMANUEL</v>
      </c>
      <c r="C2737" s="6" t="str">
        <f>VLOOKUP(ActividadesCom[[#This Row],[NO. DE CONTROL]],'LISTADO ESTUDIANTES'!A:C,3,FALSE)</f>
        <v>INGENIERIA EN SISTEMAS COMPUTACIONALES</v>
      </c>
      <c r="D2737" s="5" t="str">
        <f>VLOOKUP(ActividadesCom[[#This Row],[NO. DE CONTROL]],'LISTADO ESTUDIANTES'!A:D,4,FALSE)</f>
        <v>EGRESADO(A)</v>
      </c>
      <c r="E2737" s="5">
        <f>SUM(ActividadesCom[[#This Row],[CRÉD. 1]],ActividadesCom[[#This Row],[CRÉD. 2]],ActividadesCom[[#This Row],[CRÉD. 3]],ActividadesCom[[#This Row],[CRÉD. 4]],ActividadesCom[[#This Row],[CRÉD. 5]])</f>
        <v>0</v>
      </c>
      <c r="F2737" s="17" t="str">
        <f>IF(ActividadesCom[[#This Row],[ÚLTIMO SEMESTRE CON CRÉDITOS]]&gt;0,ROUND(AVERAGE(ActividadesCom[[#This Row],[VALOR NIVEL 5]],ActividadesCom[[#This Row],[VALOR NIVEL 4]],ActividadesCom[[#This Row],[VALOR NIVEL 3]],ActividadesCom[[#This Row],[VALOR NIVEL 2]],ActividadesCom[[#This Row],[VALOR NIVEL 1]]),0),"")</f>
        <v/>
      </c>
      <c r="G2737" s="5" t="str">
        <f>IF(ActividadesCom[[#This Row],[PROMEDIO]]="","",IF(ActividadesCom[[#This Row],[PROMEDIO]]&gt;=4,"EXCELENTE",IF(ActividadesCom[[#This Row],[PROMEDIO]]&gt;=3,"NOTABLE",IF(ActividadesCom[[#This Row],[PROMEDIO]]&gt;=2,"BUENO",IF(ActividadesCom[[#This Row],[PROMEDIO]]=1,"SUFICIENTE","")))))</f>
        <v/>
      </c>
      <c r="H2737" s="5">
        <f>MAX(ActividadesCom[[#This Row],[PERÍODO 1]],ActividadesCom[[#This Row],[PERÍODO 2]],ActividadesCom[[#This Row],[PERÍODO 3]],ActividadesCom[[#This Row],[PERÍODO 4]],ActividadesCom[[#This Row],[PERÍODO 5]])</f>
        <v>0</v>
      </c>
      <c r="I2737" s="6"/>
      <c r="J2737" s="5"/>
      <c r="K2737" s="5"/>
      <c r="L2737" s="5" t="str">
        <f>IF(ActividadesCom[[#This Row],[NIVEL 1]]&lt;&gt;0,VLOOKUP(ActividadesCom[[#This Row],[NIVEL 1]],Catálogo!A:B,2,FALSE),"")</f>
        <v/>
      </c>
      <c r="M2737" s="5"/>
      <c r="N2737" s="6"/>
      <c r="O2737" s="5"/>
      <c r="P2737" s="5"/>
      <c r="Q2737" s="5" t="str">
        <f>IF(ActividadesCom[[#This Row],[NIVEL 2]]&lt;&gt;0,VLOOKUP(ActividadesCom[[#This Row],[NIVEL 2]],Catálogo!A:B,2,FALSE),"")</f>
        <v/>
      </c>
      <c r="R2737" s="5"/>
      <c r="S2737" s="6"/>
      <c r="T2737" s="5"/>
      <c r="U2737" s="5"/>
      <c r="V2737" s="5" t="str">
        <f>IF(ActividadesCom[[#This Row],[NIVEL 3]]&lt;&gt;0,VLOOKUP(ActividadesCom[[#This Row],[NIVEL 3]],Catálogo!A:B,2,FALSE),"")</f>
        <v/>
      </c>
      <c r="W2737" s="5"/>
      <c r="X2737" s="9"/>
      <c r="Y2737" s="8"/>
      <c r="Z2737" s="8"/>
      <c r="AA2737" s="5" t="str">
        <f>IF(ActividadesCom[[#This Row],[NIVEL 4]]&lt;&gt;0,VLOOKUP(ActividadesCom[[#This Row],[NIVEL 4]],Catálogo!A:B,2,FALSE),"")</f>
        <v/>
      </c>
      <c r="AB2737" s="8"/>
      <c r="AC2737" s="6"/>
      <c r="AD2737" s="5"/>
      <c r="AE2737" s="5"/>
      <c r="AF2737" s="5" t="str">
        <f>IF(ActividadesCom[[#This Row],[NIVEL 5]]&lt;&gt;0,VLOOKUP(ActividadesCom[[#This Row],[NIVEL 5]],Catálogo!A:B,2,FALSE),"")</f>
        <v/>
      </c>
      <c r="AG2737" s="5"/>
      <c r="AH2737" s="2"/>
    </row>
    <row r="2738" spans="1:34" ht="30" hidden="1" customHeight="1" x14ac:dyDescent="0.25">
      <c r="A2738" s="7">
        <v>19470239</v>
      </c>
      <c r="B2738" s="6" t="str">
        <f>VLOOKUP(ActividadesCom[[#This Row],[NO. DE CONTROL]],'LISTADO ESTUDIANTES'!A:C,2,FALSE)</f>
        <v>R DE LA GALA HERNANDEZ DEYSI ROMELIA</v>
      </c>
      <c r="C2738" s="6" t="str">
        <f>VLOOKUP(ActividadesCom[[#This Row],[NO. DE CONTROL]],'LISTADO ESTUDIANTES'!A:C,3,FALSE)</f>
        <v>INGENIERIA AMBIENTAL</v>
      </c>
      <c r="D2738" s="5" t="str">
        <f>VLOOKUP(ActividadesCom[[#This Row],[NO. DE CONTROL]],'LISTADO ESTUDIANTES'!A:D,4,FALSE)</f>
        <v>EGRESADO(A)</v>
      </c>
      <c r="E2738" s="5">
        <f>SUM(ActividadesCom[[#This Row],[CRÉD. 1]],ActividadesCom[[#This Row],[CRÉD. 2]],ActividadesCom[[#This Row],[CRÉD. 3]],ActividadesCom[[#This Row],[CRÉD. 4]],ActividadesCom[[#This Row],[CRÉD. 5]])</f>
        <v>1</v>
      </c>
      <c r="F2738" s="17">
        <f>IF(ActividadesCom[[#This Row],[ÚLTIMO SEMESTRE CON CRÉDITOS]]&gt;0,ROUND(AVERAGE(ActividadesCom[[#This Row],[VALOR NIVEL 5]],ActividadesCom[[#This Row],[VALOR NIVEL 4]],ActividadesCom[[#This Row],[VALOR NIVEL 3]],ActividadesCom[[#This Row],[VALOR NIVEL 2]],ActividadesCom[[#This Row],[VALOR NIVEL 1]]),0),"")</f>
        <v>2</v>
      </c>
      <c r="G2738" s="5" t="str">
        <f>IF(ActividadesCom[[#This Row],[PROMEDIO]]="","",IF(ActividadesCom[[#This Row],[PROMEDIO]]&gt;=4,"EXCELENTE",IF(ActividadesCom[[#This Row],[PROMEDIO]]&gt;=3,"NOTABLE",IF(ActividadesCom[[#This Row],[PROMEDIO]]&gt;=2,"BUENO",IF(ActividadesCom[[#This Row],[PROMEDIO]]=1,"SUFICIENTE","")))))</f>
        <v>BUENO</v>
      </c>
      <c r="H2738" s="5">
        <f>MAX(ActividadesCom[[#This Row],[PERÍODO 1]],ActividadesCom[[#This Row],[PERÍODO 2]],ActividadesCom[[#This Row],[PERÍODO 3]],ActividadesCom[[#This Row],[PERÍODO 4]],ActividadesCom[[#This Row],[PERÍODO 5]])</f>
        <v>20201</v>
      </c>
      <c r="I2738" s="6"/>
      <c r="J2738" s="5"/>
      <c r="K2738" s="5"/>
      <c r="L2738" s="5" t="str">
        <f>IF(ActividadesCom[[#This Row],[NIVEL 1]]&lt;&gt;0,VLOOKUP(ActividadesCom[[#This Row],[NIVEL 1]],Catálogo!A:B,2,FALSE),"")</f>
        <v/>
      </c>
      <c r="M2738" s="5"/>
      <c r="N2738" s="6"/>
      <c r="O2738" s="5"/>
      <c r="P2738" s="5"/>
      <c r="Q2738" s="5" t="str">
        <f>IF(ActividadesCom[[#This Row],[NIVEL 2]]&lt;&gt;0,VLOOKUP(ActividadesCom[[#This Row],[NIVEL 2]],Catálogo!A:B,2,FALSE),"")</f>
        <v/>
      </c>
      <c r="R2738" s="5"/>
      <c r="S2738" s="6"/>
      <c r="T2738" s="5"/>
      <c r="U2738" s="5"/>
      <c r="V2738" s="5" t="str">
        <f>IF(ActividadesCom[[#This Row],[NIVEL 3]]&lt;&gt;0,VLOOKUP(ActividadesCom[[#This Row],[NIVEL 3]],Catálogo!A:B,2,FALSE),"")</f>
        <v/>
      </c>
      <c r="W2738" s="5"/>
      <c r="X2738" s="6" t="s">
        <v>2902</v>
      </c>
      <c r="Y2738" s="5">
        <v>20201</v>
      </c>
      <c r="Z2738" s="5" t="s">
        <v>4009</v>
      </c>
      <c r="AA2738" s="5">
        <f>IF(ActividadesCom[[#This Row],[NIVEL 4]]&lt;&gt;0,VLOOKUP(ActividadesCom[[#This Row],[NIVEL 4]],Catálogo!A:B,2,FALSE),"")</f>
        <v>2</v>
      </c>
      <c r="AB2738" s="5">
        <v>1</v>
      </c>
      <c r="AC2738" s="6"/>
      <c r="AD2738" s="5"/>
      <c r="AE2738" s="5"/>
      <c r="AF2738" s="5" t="str">
        <f>IF(ActividadesCom[[#This Row],[NIVEL 5]]&lt;&gt;0,VLOOKUP(ActividadesCom[[#This Row],[NIVEL 5]],Catálogo!A:B,2,FALSE),"")</f>
        <v/>
      </c>
      <c r="AG2738" s="5"/>
      <c r="AH2738" s="2"/>
    </row>
    <row r="2739" spans="1:34" ht="30" hidden="1" customHeight="1" x14ac:dyDescent="0.25">
      <c r="A2739" s="7">
        <v>19470240</v>
      </c>
      <c r="B2739" s="6" t="str">
        <f>VLOOKUP(ActividadesCom[[#This Row],[NO. DE CONTROL]],'LISTADO ESTUDIANTES'!A:C,2,FALSE)</f>
        <v>CAHUICH RAMIREZ JESSICA JACQUELIN</v>
      </c>
      <c r="C2739" s="6" t="str">
        <f>VLOOKUP(ActividadesCom[[#This Row],[NO. DE CONTROL]],'LISTADO ESTUDIANTES'!A:C,3,FALSE)</f>
        <v>ARQUITECTURA</v>
      </c>
      <c r="D2739" s="5" t="str">
        <f>VLOOKUP(ActividadesCom[[#This Row],[NO. DE CONTROL]],'LISTADO ESTUDIANTES'!A:D,4,FALSE)</f>
        <v>EGRESADO(A)</v>
      </c>
      <c r="E2739" s="5">
        <f>SUM(ActividadesCom[[#This Row],[CRÉD. 1]],ActividadesCom[[#This Row],[CRÉD. 2]],ActividadesCom[[#This Row],[CRÉD. 3]],ActividadesCom[[#This Row],[CRÉD. 4]],ActividadesCom[[#This Row],[CRÉD. 5]])</f>
        <v>4</v>
      </c>
      <c r="F2739" s="17">
        <f>IF(ActividadesCom[[#This Row],[ÚLTIMO SEMESTRE CON CRÉDITOS]]&gt;0,ROUND(AVERAGE(ActividadesCom[[#This Row],[VALOR NIVEL 5]],ActividadesCom[[#This Row],[VALOR NIVEL 4]],ActividadesCom[[#This Row],[VALOR NIVEL 3]],ActividadesCom[[#This Row],[VALOR NIVEL 2]],ActividadesCom[[#This Row],[VALOR NIVEL 1]]),0),"")</f>
        <v>3</v>
      </c>
      <c r="G2739" s="5" t="str">
        <f>IF(ActividadesCom[[#This Row],[PROMEDIO]]="","",IF(ActividadesCom[[#This Row],[PROMEDIO]]&gt;=4,"EXCELENTE",IF(ActividadesCom[[#This Row],[PROMEDIO]]&gt;=3,"NOTABLE",IF(ActividadesCom[[#This Row],[PROMEDIO]]&gt;=2,"BUENO",IF(ActividadesCom[[#This Row],[PROMEDIO]]=1,"SUFICIENTE","")))))</f>
        <v>NOTABLE</v>
      </c>
      <c r="H2739" s="5">
        <f>MAX(ActividadesCom[[#This Row],[PERÍODO 1]],ActividadesCom[[#This Row],[PERÍODO 2]],ActividadesCom[[#This Row],[PERÍODO 3]],ActividadesCom[[#This Row],[PERÍODO 4]],ActividadesCom[[#This Row],[PERÍODO 5]])</f>
        <v>20213</v>
      </c>
      <c r="I2739" s="6" t="s">
        <v>1078</v>
      </c>
      <c r="J2739" s="5">
        <v>20201</v>
      </c>
      <c r="K2739" s="5" t="s">
        <v>4009</v>
      </c>
      <c r="L2739" s="5">
        <f>IF(ActividadesCom[[#This Row],[NIVEL 1]]&lt;&gt;0,VLOOKUP(ActividadesCom[[#This Row],[NIVEL 1]],Catálogo!A:B,2,FALSE),"")</f>
        <v>2</v>
      </c>
      <c r="M2739" s="5">
        <v>1</v>
      </c>
      <c r="N2739" s="6" t="s">
        <v>4692</v>
      </c>
      <c r="O2739" s="5">
        <v>20213</v>
      </c>
      <c r="P2739" s="5" t="s">
        <v>4007</v>
      </c>
      <c r="Q2739" s="5">
        <f>IF(ActividadesCom[[#This Row],[NIVEL 2]]&lt;&gt;0,VLOOKUP(ActividadesCom[[#This Row],[NIVEL 2]],Catálogo!A:B,2,FALSE),"")</f>
        <v>4</v>
      </c>
      <c r="R2739" s="5">
        <v>1</v>
      </c>
      <c r="S2739" s="6"/>
      <c r="T2739" s="5"/>
      <c r="U2739" s="5"/>
      <c r="V2739" s="5" t="str">
        <f>IF(ActividadesCom[[#This Row],[NIVEL 3]]&lt;&gt;0,VLOOKUP(ActividadesCom[[#This Row],[NIVEL 3]],Catálogo!A:B,2,FALSE),"")</f>
        <v/>
      </c>
      <c r="W2739" s="5"/>
      <c r="X2739" s="6" t="s">
        <v>2952</v>
      </c>
      <c r="Y2739" s="5">
        <v>20201</v>
      </c>
      <c r="Z2739" s="5" t="s">
        <v>4010</v>
      </c>
      <c r="AA2739" s="5">
        <f>IF(ActividadesCom[[#This Row],[NIVEL 4]]&lt;&gt;0,VLOOKUP(ActividadesCom[[#This Row],[NIVEL 4]],Catálogo!A:B,2,FALSE),"")</f>
        <v>1</v>
      </c>
      <c r="AB2739" s="5">
        <v>1</v>
      </c>
      <c r="AC2739" s="6" t="s">
        <v>34</v>
      </c>
      <c r="AD2739" s="5">
        <v>20193</v>
      </c>
      <c r="AE2739" s="5" t="s">
        <v>4007</v>
      </c>
      <c r="AF2739" s="5">
        <f>IF(ActividadesCom[[#This Row],[NIVEL 5]]&lt;&gt;0,VLOOKUP(ActividadesCom[[#This Row],[NIVEL 5]],Catálogo!A:B,2,FALSE),"")</f>
        <v>4</v>
      </c>
      <c r="AG2739" s="5">
        <v>1</v>
      </c>
      <c r="AH2739" s="2"/>
    </row>
    <row r="2740" spans="1:34" ht="30" hidden="1" customHeight="1" x14ac:dyDescent="0.25">
      <c r="A2740" s="7">
        <v>19470241</v>
      </c>
      <c r="B2740" s="6" t="str">
        <f>VLOOKUP(ActividadesCom[[#This Row],[NO. DE CONTROL]],'LISTADO ESTUDIANTES'!A:C,2,FALSE)</f>
        <v>HERRERA ASENCIO FELIX ALEJANDRO</v>
      </c>
      <c r="C2740" s="6" t="str">
        <f>VLOOKUP(ActividadesCom[[#This Row],[NO. DE CONTROL]],'LISTADO ESTUDIANTES'!A:C,3,FALSE)</f>
        <v>ARQUITECTURA</v>
      </c>
      <c r="D2740" s="5" t="str">
        <f>VLOOKUP(ActividadesCom[[#This Row],[NO. DE CONTROL]],'LISTADO ESTUDIANTES'!A:D,4,FALSE)</f>
        <v>EGRESADO(A)</v>
      </c>
      <c r="E2740" s="5">
        <f>SUM(ActividadesCom[[#This Row],[CRÉD. 1]],ActividadesCom[[#This Row],[CRÉD. 2]],ActividadesCom[[#This Row],[CRÉD. 3]],ActividadesCom[[#This Row],[CRÉD. 4]],ActividadesCom[[#This Row],[CRÉD. 5]])</f>
        <v>0</v>
      </c>
      <c r="F2740" s="17" t="str">
        <f>IF(ActividadesCom[[#This Row],[ÚLTIMO SEMESTRE CON CRÉDITOS]]&gt;0,ROUND(AVERAGE(ActividadesCom[[#This Row],[VALOR NIVEL 5]],ActividadesCom[[#This Row],[VALOR NIVEL 4]],ActividadesCom[[#This Row],[VALOR NIVEL 3]],ActividadesCom[[#This Row],[VALOR NIVEL 2]],ActividadesCom[[#This Row],[VALOR NIVEL 1]]),0),"")</f>
        <v/>
      </c>
      <c r="G2740" s="5" t="str">
        <f>IF(ActividadesCom[[#This Row],[PROMEDIO]]="","",IF(ActividadesCom[[#This Row],[PROMEDIO]]&gt;=4,"EXCELENTE",IF(ActividadesCom[[#This Row],[PROMEDIO]]&gt;=3,"NOTABLE",IF(ActividadesCom[[#This Row],[PROMEDIO]]&gt;=2,"BUENO",IF(ActividadesCom[[#This Row],[PROMEDIO]]=1,"SUFICIENTE","")))))</f>
        <v/>
      </c>
      <c r="H2740" s="5">
        <f>MAX(ActividadesCom[[#This Row],[PERÍODO 1]],ActividadesCom[[#This Row],[PERÍODO 2]],ActividadesCom[[#This Row],[PERÍODO 3]],ActividadesCom[[#This Row],[PERÍODO 4]],ActividadesCom[[#This Row],[PERÍODO 5]])</f>
        <v>0</v>
      </c>
      <c r="I2740" s="6"/>
      <c r="J2740" s="5"/>
      <c r="K2740" s="5"/>
      <c r="L2740" s="5" t="str">
        <f>IF(ActividadesCom[[#This Row],[NIVEL 1]]&lt;&gt;0,VLOOKUP(ActividadesCom[[#This Row],[NIVEL 1]],Catálogo!A:B,2,FALSE),"")</f>
        <v/>
      </c>
      <c r="M2740" s="5"/>
      <c r="N2740" s="6"/>
      <c r="O2740" s="5"/>
      <c r="P2740" s="5"/>
      <c r="Q2740" s="5" t="str">
        <f>IF(ActividadesCom[[#This Row],[NIVEL 2]]&lt;&gt;0,VLOOKUP(ActividadesCom[[#This Row],[NIVEL 2]],Catálogo!A:B,2,FALSE),"")</f>
        <v/>
      </c>
      <c r="R2740" s="5"/>
      <c r="S2740" s="6"/>
      <c r="T2740" s="5"/>
      <c r="U2740" s="5"/>
      <c r="V2740" s="5" t="str">
        <f>IF(ActividadesCom[[#This Row],[NIVEL 3]]&lt;&gt;0,VLOOKUP(ActividadesCom[[#This Row],[NIVEL 3]],Catálogo!A:B,2,FALSE),"")</f>
        <v/>
      </c>
      <c r="W2740" s="5"/>
      <c r="X2740" s="6"/>
      <c r="Y2740" s="5"/>
      <c r="Z2740" s="5"/>
      <c r="AA2740" s="5" t="str">
        <f>IF(ActividadesCom[[#This Row],[NIVEL 4]]&lt;&gt;0,VLOOKUP(ActividadesCom[[#This Row],[NIVEL 4]],Catálogo!A:B,2,FALSE),"")</f>
        <v/>
      </c>
      <c r="AB2740" s="5"/>
      <c r="AC2740" s="6"/>
      <c r="AD2740" s="5"/>
      <c r="AE2740" s="5"/>
      <c r="AF2740" s="5" t="str">
        <f>IF(ActividadesCom[[#This Row],[NIVEL 5]]&lt;&gt;0,VLOOKUP(ActividadesCom[[#This Row],[NIVEL 5]],Catálogo!A:B,2,FALSE),"")</f>
        <v/>
      </c>
      <c r="AG2740" s="5"/>
      <c r="AH2740" s="2"/>
    </row>
    <row r="2741" spans="1:34" ht="30" hidden="1" customHeight="1" x14ac:dyDescent="0.25">
      <c r="A2741" s="7">
        <v>19470242</v>
      </c>
      <c r="B2741" s="6" t="str">
        <f>VLOOKUP(ActividadesCom[[#This Row],[NO. DE CONTROL]],'LISTADO ESTUDIANTES'!A:C,2,FALSE)</f>
        <v>BACAB REYES CARLOS ABRAHAM</v>
      </c>
      <c r="C2741" s="6" t="str">
        <f>VLOOKUP(ActividadesCom[[#This Row],[NO. DE CONTROL]],'LISTADO ESTUDIANTES'!A:C,3,FALSE)</f>
        <v>INGENIERIA EN SISTEMAS COMPUTACIONALES</v>
      </c>
      <c r="D2741" s="5" t="str">
        <f>VLOOKUP(ActividadesCom[[#This Row],[NO. DE CONTROL]],'LISTADO ESTUDIANTES'!A:D,4,FALSE)</f>
        <v>EGRESADO(A)</v>
      </c>
      <c r="E2741" s="5">
        <f>SUM(ActividadesCom[[#This Row],[CRÉD. 1]],ActividadesCom[[#This Row],[CRÉD. 2]],ActividadesCom[[#This Row],[CRÉD. 3]],ActividadesCom[[#This Row],[CRÉD. 4]],ActividadesCom[[#This Row],[CRÉD. 5]])</f>
        <v>1</v>
      </c>
      <c r="F2741" s="17">
        <f>IF(ActividadesCom[[#This Row],[ÚLTIMO SEMESTRE CON CRÉDITOS]]&gt;0,ROUND(AVERAGE(ActividadesCom[[#This Row],[VALOR NIVEL 5]],ActividadesCom[[#This Row],[VALOR NIVEL 4]],ActividadesCom[[#This Row],[VALOR NIVEL 3]],ActividadesCom[[#This Row],[VALOR NIVEL 2]],ActividadesCom[[#This Row],[VALOR NIVEL 1]]),0),"")</f>
        <v>2</v>
      </c>
      <c r="G2741" s="5" t="str">
        <f>IF(ActividadesCom[[#This Row],[PROMEDIO]]="","",IF(ActividadesCom[[#This Row],[PROMEDIO]]&gt;=4,"EXCELENTE",IF(ActividadesCom[[#This Row],[PROMEDIO]]&gt;=3,"NOTABLE",IF(ActividadesCom[[#This Row],[PROMEDIO]]&gt;=2,"BUENO",IF(ActividadesCom[[#This Row],[PROMEDIO]]=1,"SUFICIENTE","")))))</f>
        <v>BUENO</v>
      </c>
      <c r="H2741" s="5">
        <f>MAX(ActividadesCom[[#This Row],[PERÍODO 1]],ActividadesCom[[#This Row],[PERÍODO 2]],ActividadesCom[[#This Row],[PERÍODO 3]],ActividadesCom[[#This Row],[PERÍODO 4]],ActividadesCom[[#This Row],[PERÍODO 5]])</f>
        <v>20193</v>
      </c>
      <c r="I2741" s="6"/>
      <c r="J2741" s="5"/>
      <c r="K2741" s="5"/>
      <c r="L2741" s="5" t="str">
        <f>IF(ActividadesCom[[#This Row],[NIVEL 1]]&lt;&gt;0,VLOOKUP(ActividadesCom[[#This Row],[NIVEL 1]],Catálogo!A:B,2,FALSE),"")</f>
        <v/>
      </c>
      <c r="M2741" s="5"/>
      <c r="N2741" s="6"/>
      <c r="O2741" s="5"/>
      <c r="P2741" s="5"/>
      <c r="Q2741" s="5" t="str">
        <f>IF(ActividadesCom[[#This Row],[NIVEL 2]]&lt;&gt;0,VLOOKUP(ActividadesCom[[#This Row],[NIVEL 2]],Catálogo!A:B,2,FALSE),"")</f>
        <v/>
      </c>
      <c r="R2741" s="5"/>
      <c r="S2741" s="6"/>
      <c r="T2741" s="5"/>
      <c r="U2741" s="5"/>
      <c r="V2741" s="5" t="str">
        <f>IF(ActividadesCom[[#This Row],[NIVEL 3]]&lt;&gt;0,VLOOKUP(ActividadesCom[[#This Row],[NIVEL 3]],Catálogo!A:B,2,FALSE),"")</f>
        <v/>
      </c>
      <c r="W2741" s="5"/>
      <c r="X2741" s="6"/>
      <c r="Y2741" s="5"/>
      <c r="Z2741" s="5"/>
      <c r="AA2741" s="5" t="str">
        <f>IF(ActividadesCom[[#This Row],[NIVEL 4]]&lt;&gt;0,VLOOKUP(ActividadesCom[[#This Row],[NIVEL 4]],Catálogo!A:B,2,FALSE),"")</f>
        <v/>
      </c>
      <c r="AB2741" s="5"/>
      <c r="AC2741" s="6" t="s">
        <v>31</v>
      </c>
      <c r="AD2741" s="5">
        <v>20193</v>
      </c>
      <c r="AE2741" s="5" t="s">
        <v>4009</v>
      </c>
      <c r="AF2741" s="5">
        <f>IF(ActividadesCom[[#This Row],[NIVEL 5]]&lt;&gt;0,VLOOKUP(ActividadesCom[[#This Row],[NIVEL 5]],Catálogo!A:B,2,FALSE),"")</f>
        <v>2</v>
      </c>
      <c r="AG2741" s="5">
        <v>1</v>
      </c>
      <c r="AH2741" s="2"/>
    </row>
    <row r="2742" spans="1:34" ht="30" hidden="1" customHeight="1" x14ac:dyDescent="0.25">
      <c r="A2742" s="7">
        <v>19470243</v>
      </c>
      <c r="B2742" s="6" t="str">
        <f>VLOOKUP(ActividadesCom[[#This Row],[NO. DE CONTROL]],'LISTADO ESTUDIANTES'!A:C,2,FALSE)</f>
        <v>MINAYA GRANADILLO VIRGINIA MONTZERRAT</v>
      </c>
      <c r="C2742" s="6" t="str">
        <f>VLOOKUP(ActividadesCom[[#This Row],[NO. DE CONTROL]],'LISTADO ESTUDIANTES'!A:C,3,FALSE)</f>
        <v>INGENIERIA EN SISTEMAS COMPUTACIONALES</v>
      </c>
      <c r="D2742" s="5" t="str">
        <f>VLOOKUP(ActividadesCom[[#This Row],[NO. DE CONTROL]],'LISTADO ESTUDIANTES'!A:D,4,FALSE)</f>
        <v>EGRESADO(A)</v>
      </c>
      <c r="E2742" s="5">
        <f>SUM(ActividadesCom[[#This Row],[CRÉD. 1]],ActividadesCom[[#This Row],[CRÉD. 2]],ActividadesCom[[#This Row],[CRÉD. 3]],ActividadesCom[[#This Row],[CRÉD. 4]],ActividadesCom[[#This Row],[CRÉD. 5]])</f>
        <v>0</v>
      </c>
      <c r="F2742" s="17" t="str">
        <f>IF(ActividadesCom[[#This Row],[ÚLTIMO SEMESTRE CON CRÉDITOS]]&gt;0,ROUND(AVERAGE(ActividadesCom[[#This Row],[VALOR NIVEL 5]],ActividadesCom[[#This Row],[VALOR NIVEL 4]],ActividadesCom[[#This Row],[VALOR NIVEL 3]],ActividadesCom[[#This Row],[VALOR NIVEL 2]],ActividadesCom[[#This Row],[VALOR NIVEL 1]]),0),"")</f>
        <v/>
      </c>
      <c r="G2742" s="5" t="str">
        <f>IF(ActividadesCom[[#This Row],[PROMEDIO]]="","",IF(ActividadesCom[[#This Row],[PROMEDIO]]&gt;=4,"EXCELENTE",IF(ActividadesCom[[#This Row],[PROMEDIO]]&gt;=3,"NOTABLE",IF(ActividadesCom[[#This Row],[PROMEDIO]]&gt;=2,"BUENO",IF(ActividadesCom[[#This Row],[PROMEDIO]]=1,"SUFICIENTE","")))))</f>
        <v/>
      </c>
      <c r="H2742" s="5">
        <f>MAX(ActividadesCom[[#This Row],[PERÍODO 1]],ActividadesCom[[#This Row],[PERÍODO 2]],ActividadesCom[[#This Row],[PERÍODO 3]],ActividadesCom[[#This Row],[PERÍODO 4]],ActividadesCom[[#This Row],[PERÍODO 5]])</f>
        <v>0</v>
      </c>
      <c r="I2742" s="6"/>
      <c r="J2742" s="5"/>
      <c r="K2742" s="5"/>
      <c r="L2742" s="5" t="str">
        <f>IF(ActividadesCom[[#This Row],[NIVEL 1]]&lt;&gt;0,VLOOKUP(ActividadesCom[[#This Row],[NIVEL 1]],Catálogo!A:B,2,FALSE),"")</f>
        <v/>
      </c>
      <c r="M2742" s="5"/>
      <c r="N2742" s="6"/>
      <c r="O2742" s="5"/>
      <c r="P2742" s="5"/>
      <c r="Q2742" s="5" t="str">
        <f>IF(ActividadesCom[[#This Row],[NIVEL 2]]&lt;&gt;0,VLOOKUP(ActividadesCom[[#This Row],[NIVEL 2]],Catálogo!A:B,2,FALSE),"")</f>
        <v/>
      </c>
      <c r="R2742" s="5"/>
      <c r="S2742" s="6"/>
      <c r="T2742" s="5"/>
      <c r="U2742" s="5"/>
      <c r="V2742" s="5" t="str">
        <f>IF(ActividadesCom[[#This Row],[NIVEL 3]]&lt;&gt;0,VLOOKUP(ActividadesCom[[#This Row],[NIVEL 3]],Catálogo!A:B,2,FALSE),"")</f>
        <v/>
      </c>
      <c r="W2742" s="5"/>
      <c r="X2742" s="6"/>
      <c r="Y2742" s="5"/>
      <c r="Z2742" s="5"/>
      <c r="AA2742" s="5" t="str">
        <f>IF(ActividadesCom[[#This Row],[NIVEL 4]]&lt;&gt;0,VLOOKUP(ActividadesCom[[#This Row],[NIVEL 4]],Catálogo!A:B,2,FALSE),"")</f>
        <v/>
      </c>
      <c r="AB2742" s="5"/>
      <c r="AC2742" s="6"/>
      <c r="AD2742" s="5"/>
      <c r="AE2742" s="5"/>
      <c r="AF2742" s="5" t="str">
        <f>IF(ActividadesCom[[#This Row],[NIVEL 5]]&lt;&gt;0,VLOOKUP(ActividadesCom[[#This Row],[NIVEL 5]],Catálogo!A:B,2,FALSE),"")</f>
        <v/>
      </c>
      <c r="AG2742" s="5"/>
      <c r="AH2742" s="2"/>
    </row>
    <row r="2743" spans="1:34" ht="30" hidden="1" customHeight="1" x14ac:dyDescent="0.25">
      <c r="A2743" s="7">
        <v>19470244</v>
      </c>
      <c r="B2743" s="6" t="str">
        <f>VLOOKUP(ActividadesCom[[#This Row],[NO. DE CONTROL]],'LISTADO ESTUDIANTES'!A:C,2,FALSE)</f>
        <v>CRUZ FABELA PATRICIA GUADALUPE</v>
      </c>
      <c r="C2743" s="6" t="str">
        <f>VLOOKUP(ActividadesCom[[#This Row],[NO. DE CONTROL]],'LISTADO ESTUDIANTES'!A:C,3,FALSE)</f>
        <v>INGENIERIA AMBIENTAL</v>
      </c>
      <c r="D2743" s="5" t="str">
        <f>VLOOKUP(ActividadesCom[[#This Row],[NO. DE CONTROL]],'LISTADO ESTUDIANTES'!A:D,4,FALSE)</f>
        <v>EGRESADO(A)</v>
      </c>
      <c r="E2743" s="5">
        <f>SUM(ActividadesCom[[#This Row],[CRÉD. 1]],ActividadesCom[[#This Row],[CRÉD. 2]],ActividadesCom[[#This Row],[CRÉD. 3]],ActividadesCom[[#This Row],[CRÉD. 4]],ActividadesCom[[#This Row],[CRÉD. 5]])</f>
        <v>1</v>
      </c>
      <c r="F2743" s="17">
        <f>IF(ActividadesCom[[#This Row],[ÚLTIMO SEMESTRE CON CRÉDITOS]]&gt;0,ROUND(AVERAGE(ActividadesCom[[#This Row],[VALOR NIVEL 5]],ActividadesCom[[#This Row],[VALOR NIVEL 4]],ActividadesCom[[#This Row],[VALOR NIVEL 3]],ActividadesCom[[#This Row],[VALOR NIVEL 2]],ActividadesCom[[#This Row],[VALOR NIVEL 1]]),0),"")</f>
        <v>4</v>
      </c>
      <c r="G2743" s="5" t="str">
        <f>IF(ActividadesCom[[#This Row],[PROMEDIO]]="","",IF(ActividadesCom[[#This Row],[PROMEDIO]]&gt;=4,"EXCELENTE",IF(ActividadesCom[[#This Row],[PROMEDIO]]&gt;=3,"NOTABLE",IF(ActividadesCom[[#This Row],[PROMEDIO]]&gt;=2,"BUENO",IF(ActividadesCom[[#This Row],[PROMEDIO]]=1,"SUFICIENTE","")))))</f>
        <v>EXCELENTE</v>
      </c>
      <c r="H2743" s="5">
        <f>MAX(ActividadesCom[[#This Row],[PERÍODO 1]],ActividadesCom[[#This Row],[PERÍODO 2]],ActividadesCom[[#This Row],[PERÍODO 3]],ActividadesCom[[#This Row],[PERÍODO 4]],ActividadesCom[[#This Row],[PERÍODO 5]])</f>
        <v>20193</v>
      </c>
      <c r="I2743" s="6"/>
      <c r="J2743" s="5"/>
      <c r="K2743" s="5"/>
      <c r="L2743" s="5" t="str">
        <f>IF(ActividadesCom[[#This Row],[NIVEL 1]]&lt;&gt;0,VLOOKUP(ActividadesCom[[#This Row],[NIVEL 1]],Catálogo!A:B,2,FALSE),"")</f>
        <v/>
      </c>
      <c r="M2743" s="5"/>
      <c r="N2743" s="6"/>
      <c r="O2743" s="5"/>
      <c r="P2743" s="5"/>
      <c r="Q2743" s="5" t="str">
        <f>IF(ActividadesCom[[#This Row],[NIVEL 2]]&lt;&gt;0,VLOOKUP(ActividadesCom[[#This Row],[NIVEL 2]],Catálogo!A:B,2,FALSE),"")</f>
        <v/>
      </c>
      <c r="R2743" s="5"/>
      <c r="S2743" s="6"/>
      <c r="T2743" s="5"/>
      <c r="U2743" s="5"/>
      <c r="V2743" s="5" t="str">
        <f>IF(ActividadesCom[[#This Row],[NIVEL 3]]&lt;&gt;0,VLOOKUP(ActividadesCom[[#This Row],[NIVEL 3]],Catálogo!A:B,2,FALSE),"")</f>
        <v/>
      </c>
      <c r="W2743" s="5"/>
      <c r="X2743" s="6"/>
      <c r="Y2743" s="5"/>
      <c r="Z2743" s="5"/>
      <c r="AA2743" s="5" t="str">
        <f>IF(ActividadesCom[[#This Row],[NIVEL 4]]&lt;&gt;0,VLOOKUP(ActividadesCom[[#This Row],[NIVEL 4]],Catálogo!A:B,2,FALSE),"")</f>
        <v/>
      </c>
      <c r="AB2743" s="5"/>
      <c r="AC2743" s="9" t="s">
        <v>978</v>
      </c>
      <c r="AD2743" s="8">
        <v>20193</v>
      </c>
      <c r="AE2743" s="8" t="s">
        <v>4007</v>
      </c>
      <c r="AF2743" s="5">
        <f>IF(ActividadesCom[[#This Row],[NIVEL 5]]&lt;&gt;0,VLOOKUP(ActividadesCom[[#This Row],[NIVEL 5]],Catálogo!A:B,2,FALSE),"")</f>
        <v>4</v>
      </c>
      <c r="AG2743" s="8">
        <v>1</v>
      </c>
      <c r="AH2743" s="2"/>
    </row>
    <row r="2744" spans="1:34" ht="30" hidden="1" customHeight="1" x14ac:dyDescent="0.25">
      <c r="A2744" s="7">
        <v>19470245</v>
      </c>
      <c r="B2744" s="6" t="str">
        <f>VLOOKUP(ActividadesCom[[#This Row],[NO. DE CONTROL]],'LISTADO ESTUDIANTES'!A:C,2,FALSE)</f>
        <v>CUPUL YERBES CRISTINA GUADALUPE</v>
      </c>
      <c r="C2744" s="6" t="str">
        <f>VLOOKUP(ActividadesCom[[#This Row],[NO. DE CONTROL]],'LISTADO ESTUDIANTES'!A:C,3,FALSE)</f>
        <v>INGENIERIA EN ADMINISTRACION</v>
      </c>
      <c r="D2744" s="5" t="str">
        <f>VLOOKUP(ActividadesCom[[#This Row],[NO. DE CONTROL]],'LISTADO ESTUDIANTES'!A:D,4,FALSE)</f>
        <v>EGRESADO(A)</v>
      </c>
      <c r="E2744" s="5">
        <f>SUM(ActividadesCom[[#This Row],[CRÉD. 1]],ActividadesCom[[#This Row],[CRÉD. 2]],ActividadesCom[[#This Row],[CRÉD. 3]],ActividadesCom[[#This Row],[CRÉD. 4]],ActividadesCom[[#This Row],[CRÉD. 5]])</f>
        <v>5</v>
      </c>
      <c r="F2744" s="17">
        <f>IF(ActividadesCom[[#This Row],[ÚLTIMO SEMESTRE CON CRÉDITOS]]&gt;0,ROUND(AVERAGE(ActividadesCom[[#This Row],[VALOR NIVEL 5]],ActividadesCom[[#This Row],[VALOR NIVEL 4]],ActividadesCom[[#This Row],[VALOR NIVEL 3]],ActividadesCom[[#This Row],[VALOR NIVEL 2]],ActividadesCom[[#This Row],[VALOR NIVEL 1]]),0),"")</f>
        <v>4</v>
      </c>
      <c r="G2744" s="5" t="str">
        <f>IF(ActividadesCom[[#This Row],[PROMEDIO]]="","",IF(ActividadesCom[[#This Row],[PROMEDIO]]&gt;=4,"EXCELENTE",IF(ActividadesCom[[#This Row],[PROMEDIO]]&gt;=3,"NOTABLE",IF(ActividadesCom[[#This Row],[PROMEDIO]]&gt;=2,"BUENO",IF(ActividadesCom[[#This Row],[PROMEDIO]]=1,"SUFICIENTE","")))))</f>
        <v>EXCELENTE</v>
      </c>
      <c r="H2744" s="5">
        <f>MAX(ActividadesCom[[#This Row],[PERÍODO 1]],ActividadesCom[[#This Row],[PERÍODO 2]],ActividadesCom[[#This Row],[PERÍODO 3]],ActividadesCom[[#This Row],[PERÍODO 4]],ActividadesCom[[#This Row],[PERÍODO 5]])</f>
        <v>20221</v>
      </c>
      <c r="I2744" s="6" t="s">
        <v>37</v>
      </c>
      <c r="J2744" s="5">
        <v>20193</v>
      </c>
      <c r="K2744" s="5" t="s">
        <v>4007</v>
      </c>
      <c r="L2744" s="5">
        <f>IF(ActividadesCom[[#This Row],[NIVEL 1]]&lt;&gt;0,VLOOKUP(ActividadesCom[[#This Row],[NIVEL 1]],Catálogo!A:B,2,FALSE),"")</f>
        <v>4</v>
      </c>
      <c r="M2744" s="5">
        <v>1</v>
      </c>
      <c r="N2744" s="6" t="s">
        <v>4887</v>
      </c>
      <c r="O2744" s="5">
        <v>20221</v>
      </c>
      <c r="P2744" s="5" t="s">
        <v>4007</v>
      </c>
      <c r="Q2744" s="5">
        <f>IF(ActividadesCom[[#This Row],[NIVEL 2]]&lt;&gt;0,VLOOKUP(ActividadesCom[[#This Row],[NIVEL 2]],Catálogo!A:B,2,FALSE),"")</f>
        <v>4</v>
      </c>
      <c r="R2744" s="5">
        <v>1</v>
      </c>
      <c r="S2744" s="6" t="s">
        <v>34</v>
      </c>
      <c r="T2744" s="5">
        <v>20203</v>
      </c>
      <c r="U2744" s="5" t="s">
        <v>4007</v>
      </c>
      <c r="V2744" s="5">
        <f>IF(ActividadesCom[[#This Row],[NIVEL 3]]&lt;&gt;0,VLOOKUP(ActividadesCom[[#This Row],[NIVEL 3]],Catálogo!A:B,2,FALSE),"")</f>
        <v>4</v>
      </c>
      <c r="W2744" s="5">
        <v>1</v>
      </c>
      <c r="X2744" s="6" t="s">
        <v>3256</v>
      </c>
      <c r="Y2744" s="5">
        <v>20201</v>
      </c>
      <c r="Z2744" s="5" t="s">
        <v>4008</v>
      </c>
      <c r="AA2744" s="5">
        <f>IF(ActividadesCom[[#This Row],[NIVEL 4]]&lt;&gt;0,VLOOKUP(ActividadesCom[[#This Row],[NIVEL 4]],Catálogo!A:B,2,FALSE),"")</f>
        <v>3</v>
      </c>
      <c r="AB2744" s="5">
        <v>1</v>
      </c>
      <c r="AC2744" s="28" t="s">
        <v>34</v>
      </c>
      <c r="AD2744" s="5">
        <v>20211</v>
      </c>
      <c r="AE2744" s="5" t="s">
        <v>4007</v>
      </c>
      <c r="AF2744" s="5">
        <f>IF(ActividadesCom[[#This Row],[NIVEL 5]]&lt;&gt;0,VLOOKUP(ActividadesCom[[#This Row],[NIVEL 5]],Catálogo!A:B,2,FALSE),"")</f>
        <v>4</v>
      </c>
      <c r="AG2744" s="5">
        <v>1</v>
      </c>
      <c r="AH2744" s="2"/>
    </row>
    <row r="2745" spans="1:34" ht="30" hidden="1" customHeight="1" x14ac:dyDescent="0.25">
      <c r="A2745" s="7">
        <v>19470246</v>
      </c>
      <c r="B2745" s="6" t="str">
        <f>VLOOKUP(ActividadesCom[[#This Row],[NO. DE CONTROL]],'LISTADO ESTUDIANTES'!A:C,2,FALSE)</f>
        <v>ORTIZ YONG ARANZA GUADALUPE</v>
      </c>
      <c r="C2745" s="6" t="str">
        <f>VLOOKUP(ActividadesCom[[#This Row],[NO. DE CONTROL]],'LISTADO ESTUDIANTES'!A:C,3,FALSE)</f>
        <v>INGENIERIA EN ADMINISTRACION</v>
      </c>
      <c r="D2745" s="5" t="str">
        <f>VLOOKUP(ActividadesCom[[#This Row],[NO. DE CONTROL]],'LISTADO ESTUDIANTES'!A:D,4,FALSE)</f>
        <v>EGRESADO(A)</v>
      </c>
      <c r="E2745" s="5">
        <f>SUM(ActividadesCom[[#This Row],[CRÉD. 1]],ActividadesCom[[#This Row],[CRÉD. 2]],ActividadesCom[[#This Row],[CRÉD. 3]],ActividadesCom[[#This Row],[CRÉD. 4]],ActividadesCom[[#This Row],[CRÉD. 5]])</f>
        <v>6</v>
      </c>
      <c r="F2745" s="17">
        <f>IF(ActividadesCom[[#This Row],[ÚLTIMO SEMESTRE CON CRÉDITOS]]&gt;0,ROUND(AVERAGE(ActividadesCom[[#This Row],[VALOR NIVEL 5]],ActividadesCom[[#This Row],[VALOR NIVEL 4]],ActividadesCom[[#This Row],[VALOR NIVEL 3]],ActividadesCom[[#This Row],[VALOR NIVEL 2]],ActividadesCom[[#This Row],[VALOR NIVEL 1]]),0),"")</f>
        <v>3</v>
      </c>
      <c r="G2745" s="5" t="str">
        <f>IF(ActividadesCom[[#This Row],[PROMEDIO]]="","",IF(ActividadesCom[[#This Row],[PROMEDIO]]&gt;=4,"EXCELENTE",IF(ActividadesCom[[#This Row],[PROMEDIO]]&gt;=3,"NOTABLE",IF(ActividadesCom[[#This Row],[PROMEDIO]]&gt;=2,"BUENO",IF(ActividadesCom[[#This Row],[PROMEDIO]]=1,"SUFICIENTE","")))))</f>
        <v>NOTABLE</v>
      </c>
      <c r="H2745" s="5">
        <f>MAX(ActividadesCom[[#This Row],[PERÍODO 1]],ActividadesCom[[#This Row],[PERÍODO 2]],ActividadesCom[[#This Row],[PERÍODO 3]],ActividadesCom[[#This Row],[PERÍODO 4]],ActividadesCom[[#This Row],[PERÍODO 5]])</f>
        <v>20213</v>
      </c>
      <c r="I2745" s="6" t="s">
        <v>4535</v>
      </c>
      <c r="J2745" s="5">
        <v>20213</v>
      </c>
      <c r="K2745" s="5" t="s">
        <v>4008</v>
      </c>
      <c r="L2745" s="5">
        <f>IF(ActividadesCom[[#This Row],[NIVEL 1]]&lt;&gt;0,VLOOKUP(ActividadesCom[[#This Row],[NIVEL 1]],Catálogo!A:B,2,FALSE),"")</f>
        <v>3</v>
      </c>
      <c r="M2745" s="5">
        <v>2</v>
      </c>
      <c r="N2745" s="6"/>
      <c r="O2745" s="5">
        <v>20213</v>
      </c>
      <c r="P2745" s="5" t="s">
        <v>4021</v>
      </c>
      <c r="Q2745" s="5">
        <f>IF(ActividadesCom[[#This Row],[NIVEL 2]]&lt;&gt;0,VLOOKUP(ActividadesCom[[#This Row],[NIVEL 2]],Catálogo!A:B,2,FALSE),"")</f>
        <v>2</v>
      </c>
      <c r="R2745" s="5">
        <v>1</v>
      </c>
      <c r="S2745" s="6" t="s">
        <v>34</v>
      </c>
      <c r="T2745" s="5">
        <v>20203</v>
      </c>
      <c r="U2745" s="5" t="s">
        <v>4007</v>
      </c>
      <c r="V2745" s="5">
        <f>IF(ActividadesCom[[#This Row],[NIVEL 3]]&lt;&gt;0,VLOOKUP(ActividadesCom[[#This Row],[NIVEL 3]],Catálogo!A:B,2,FALSE),"")</f>
        <v>4</v>
      </c>
      <c r="W2745" s="5">
        <v>1</v>
      </c>
      <c r="X2745" s="6" t="s">
        <v>3256</v>
      </c>
      <c r="Y2745" s="5">
        <v>20201</v>
      </c>
      <c r="Z2745" s="5" t="s">
        <v>4008</v>
      </c>
      <c r="AA2745" s="5">
        <f>IF(ActividadesCom[[#This Row],[NIVEL 4]]&lt;&gt;0,VLOOKUP(ActividadesCom[[#This Row],[NIVEL 4]],Catálogo!A:B,2,FALSE),"")</f>
        <v>3</v>
      </c>
      <c r="AB2745" s="5">
        <v>1</v>
      </c>
      <c r="AC2745" s="6" t="s">
        <v>37</v>
      </c>
      <c r="AD2745" s="5">
        <v>20193</v>
      </c>
      <c r="AE2745" s="5" t="s">
        <v>4007</v>
      </c>
      <c r="AF2745" s="5">
        <f>IF(ActividadesCom[[#This Row],[NIVEL 5]]&lt;&gt;0,VLOOKUP(ActividadesCom[[#This Row],[NIVEL 5]],Catálogo!A:B,2,FALSE),"")</f>
        <v>4</v>
      </c>
      <c r="AG2745" s="5">
        <v>1</v>
      </c>
      <c r="AH2745" s="2"/>
    </row>
    <row r="2746" spans="1:34" ht="30" hidden="1" customHeight="1" x14ac:dyDescent="0.25">
      <c r="A2746" s="7">
        <v>19470247</v>
      </c>
      <c r="B2746" s="6" t="str">
        <f>VLOOKUP(ActividadesCom[[#This Row],[NO. DE CONTROL]],'LISTADO ESTUDIANTES'!A:C,2,FALSE)</f>
        <v>VELUETA CRUZ SANDRA GUADALUPE</v>
      </c>
      <c r="C2746" s="6" t="str">
        <f>VLOOKUP(ActividadesCom[[#This Row],[NO. DE CONTROL]],'LISTADO ESTUDIANTES'!A:C,3,FALSE)</f>
        <v>INGENIERIA EN GESTION EMPRESARIAL</v>
      </c>
      <c r="D2746" s="5" t="str">
        <f>VLOOKUP(ActividadesCom[[#This Row],[NO. DE CONTROL]],'LISTADO ESTUDIANTES'!A:D,4,FALSE)</f>
        <v>EGRESADO(A)</v>
      </c>
      <c r="E2746" s="5">
        <f>SUM(ActividadesCom[[#This Row],[CRÉD. 1]],ActividadesCom[[#This Row],[CRÉD. 2]],ActividadesCom[[#This Row],[CRÉD. 3]],ActividadesCom[[#This Row],[CRÉD. 4]],ActividadesCom[[#This Row],[CRÉD. 5]])</f>
        <v>5</v>
      </c>
      <c r="F2746" s="17">
        <f>IF(ActividadesCom[[#This Row],[ÚLTIMO SEMESTRE CON CRÉDITOS]]&gt;0,ROUND(AVERAGE(ActividadesCom[[#This Row],[VALOR NIVEL 5]],ActividadesCom[[#This Row],[VALOR NIVEL 4]],ActividadesCom[[#This Row],[VALOR NIVEL 3]],ActividadesCom[[#This Row],[VALOR NIVEL 2]],ActividadesCom[[#This Row],[VALOR NIVEL 1]]),0),"")</f>
        <v>3</v>
      </c>
      <c r="G2746" s="5" t="str">
        <f>IF(ActividadesCom[[#This Row],[PROMEDIO]]="","",IF(ActividadesCom[[#This Row],[PROMEDIO]]&gt;=4,"EXCELENTE",IF(ActividadesCom[[#This Row],[PROMEDIO]]&gt;=3,"NOTABLE",IF(ActividadesCom[[#This Row],[PROMEDIO]]&gt;=2,"BUENO",IF(ActividadesCom[[#This Row],[PROMEDIO]]=1,"SUFICIENTE","")))))</f>
        <v>NOTABLE</v>
      </c>
      <c r="H2746" s="5">
        <f>MAX(ActividadesCom[[#This Row],[PERÍODO 1]],ActividadesCom[[#This Row],[PERÍODO 2]],ActividadesCom[[#This Row],[PERÍODO 3]],ActividadesCom[[#This Row],[PERÍODO 4]],ActividadesCom[[#This Row],[PERÍODO 5]])</f>
        <v>20213</v>
      </c>
      <c r="I2746" s="6" t="s">
        <v>4529</v>
      </c>
      <c r="J2746" s="5">
        <v>20211</v>
      </c>
      <c r="K2746" s="5" t="s">
        <v>4009</v>
      </c>
      <c r="L2746" s="5">
        <f>IF(ActividadesCom[[#This Row],[NIVEL 1]]&lt;&gt;0,VLOOKUP(ActividadesCom[[#This Row],[NIVEL 1]],Catálogo!A:B,2,FALSE),"")</f>
        <v>2</v>
      </c>
      <c r="M2746" s="5">
        <v>1</v>
      </c>
      <c r="N2746" s="6" t="s">
        <v>978</v>
      </c>
      <c r="O2746" s="5">
        <v>20193</v>
      </c>
      <c r="P2746" s="5" t="s">
        <v>4007</v>
      </c>
      <c r="Q2746" s="5">
        <f>IF(ActividadesCom[[#This Row],[NIVEL 2]]&lt;&gt;0,VLOOKUP(ActividadesCom[[#This Row],[NIVEL 2]],Catálogo!A:B,2,FALSE),"")</f>
        <v>4</v>
      </c>
      <c r="R2746" s="5">
        <v>1</v>
      </c>
      <c r="S2746" s="6" t="s">
        <v>4844</v>
      </c>
      <c r="T2746" s="5">
        <v>20213</v>
      </c>
      <c r="U2746" s="5" t="s">
        <v>4007</v>
      </c>
      <c r="V2746" s="5">
        <f>IF(ActividadesCom[[#This Row],[NIVEL 3]]&lt;&gt;0,VLOOKUP(ActividadesCom[[#This Row],[NIVEL 3]],Catálogo!A:B,2,FALSE),"")</f>
        <v>4</v>
      </c>
      <c r="W2746" s="5">
        <v>1</v>
      </c>
      <c r="X2746" s="6" t="s">
        <v>1841</v>
      </c>
      <c r="Y2746" s="5">
        <v>20201</v>
      </c>
      <c r="Z2746" s="5" t="s">
        <v>4008</v>
      </c>
      <c r="AA2746" s="5">
        <f>IF(ActividadesCom[[#This Row],[NIVEL 4]]&lt;&gt;0,VLOOKUP(ActividadesCom[[#This Row],[NIVEL 4]],Catálogo!A:B,2,FALSE),"")</f>
        <v>3</v>
      </c>
      <c r="AB2746" s="5">
        <v>1</v>
      </c>
      <c r="AC2746" s="6" t="s">
        <v>4909</v>
      </c>
      <c r="AD2746" s="5">
        <v>20213</v>
      </c>
      <c r="AE2746" s="5" t="s">
        <v>4009</v>
      </c>
      <c r="AF2746" s="5">
        <f>IF(ActividadesCom[[#This Row],[NIVEL 5]]&lt;&gt;0,VLOOKUP(ActividadesCom[[#This Row],[NIVEL 5]],Catálogo!A:B,2,FALSE),"")</f>
        <v>2</v>
      </c>
      <c r="AG2746" s="5">
        <v>1</v>
      </c>
      <c r="AH2746" s="2"/>
    </row>
    <row r="2747" spans="1:34" ht="30" hidden="1" customHeight="1" x14ac:dyDescent="0.25">
      <c r="A2747" s="7">
        <v>19470248</v>
      </c>
      <c r="B2747" s="6" t="str">
        <f>VLOOKUP(ActividadesCom[[#This Row],[NO. DE CONTROL]],'LISTADO ESTUDIANTES'!A:C,2,FALSE)</f>
        <v>SANCHEZ BARCOS MOISES ADRIAN</v>
      </c>
      <c r="C2747" s="6" t="str">
        <f>VLOOKUP(ActividadesCom[[#This Row],[NO. DE CONTROL]],'LISTADO ESTUDIANTES'!A:C,3,FALSE)</f>
        <v>INGENIERIA EN ADMINISTRACION</v>
      </c>
      <c r="D2747" s="5" t="str">
        <f>VLOOKUP(ActividadesCom[[#This Row],[NO. DE CONTROL]],'LISTADO ESTUDIANTES'!A:D,4,FALSE)</f>
        <v>EGRESADO(A)</v>
      </c>
      <c r="E2747" s="5">
        <f>SUM(ActividadesCom[[#This Row],[CRÉD. 1]],ActividadesCom[[#This Row],[CRÉD. 2]],ActividadesCom[[#This Row],[CRÉD. 3]],ActividadesCom[[#This Row],[CRÉD. 4]],ActividadesCom[[#This Row],[CRÉD. 5]])</f>
        <v>5</v>
      </c>
      <c r="F2747" s="17">
        <f>IF(ActividadesCom[[#This Row],[ÚLTIMO SEMESTRE CON CRÉDITOS]]&gt;0,ROUND(AVERAGE(ActividadesCom[[#This Row],[VALOR NIVEL 5]],ActividadesCom[[#This Row],[VALOR NIVEL 4]],ActividadesCom[[#This Row],[VALOR NIVEL 3]],ActividadesCom[[#This Row],[VALOR NIVEL 2]],ActividadesCom[[#This Row],[VALOR NIVEL 1]]),0),"")</f>
        <v>3</v>
      </c>
      <c r="G2747" s="5" t="str">
        <f>IF(ActividadesCom[[#This Row],[PROMEDIO]]="","",IF(ActividadesCom[[#This Row],[PROMEDIO]]&gt;=4,"EXCELENTE",IF(ActividadesCom[[#This Row],[PROMEDIO]]&gt;=3,"NOTABLE",IF(ActividadesCom[[#This Row],[PROMEDIO]]&gt;=2,"BUENO",IF(ActividadesCom[[#This Row],[PROMEDIO]]=1,"SUFICIENTE","")))))</f>
        <v>NOTABLE</v>
      </c>
      <c r="H2747" s="5">
        <f>MAX(ActividadesCom[[#This Row],[PERÍODO 1]],ActividadesCom[[#This Row],[PERÍODO 2]],ActividadesCom[[#This Row],[PERÍODO 3]],ActividadesCom[[#This Row],[PERÍODO 4]],ActividadesCom[[#This Row],[PERÍODO 5]])</f>
        <v>20213</v>
      </c>
      <c r="I2747" s="6" t="s">
        <v>4124</v>
      </c>
      <c r="J2747" s="5">
        <v>20203</v>
      </c>
      <c r="K2747" s="5" t="s">
        <v>4009</v>
      </c>
      <c r="L2747" s="5">
        <f>IF(ActividadesCom[[#This Row],[NIVEL 1]]&lt;&gt;0,VLOOKUP(ActividadesCom[[#This Row],[NIVEL 1]],Catálogo!A:B,2,FALSE),"")</f>
        <v>2</v>
      </c>
      <c r="M2747" s="5">
        <v>1</v>
      </c>
      <c r="N2747" s="6" t="s">
        <v>5695</v>
      </c>
      <c r="O2747" s="5">
        <v>20213</v>
      </c>
      <c r="P2747" s="5" t="s">
        <v>4008</v>
      </c>
      <c r="Q2747" s="5">
        <f>IF(ActividadesCom[[#This Row],[NIVEL 2]]&lt;&gt;0,VLOOKUP(ActividadesCom[[#This Row],[NIVEL 2]],Catálogo!A:B,2,FALSE),"")</f>
        <v>3</v>
      </c>
      <c r="R2747" s="5">
        <v>1</v>
      </c>
      <c r="S2747" s="6" t="s">
        <v>4743</v>
      </c>
      <c r="T2747" s="5">
        <v>20213</v>
      </c>
      <c r="U2747" s="5" t="s">
        <v>4021</v>
      </c>
      <c r="V2747" s="5">
        <f>IF(ActividadesCom[[#This Row],[NIVEL 3]]&lt;&gt;0,VLOOKUP(ActividadesCom[[#This Row],[NIVEL 3]],Catálogo!A:B,2,FALSE),"")</f>
        <v>2</v>
      </c>
      <c r="W2747" s="5">
        <v>1</v>
      </c>
      <c r="X2747" s="6" t="s">
        <v>3036</v>
      </c>
      <c r="Y2747" s="5">
        <v>20201</v>
      </c>
      <c r="Z2747" s="5" t="s">
        <v>4008</v>
      </c>
      <c r="AA2747" s="5">
        <f>IF(ActividadesCom[[#This Row],[NIVEL 4]]&lt;&gt;0,VLOOKUP(ActividadesCom[[#This Row],[NIVEL 4]],Catálogo!A:B,2,FALSE),"")</f>
        <v>3</v>
      </c>
      <c r="AB2747" s="5">
        <v>1</v>
      </c>
      <c r="AC2747" s="6" t="s">
        <v>31</v>
      </c>
      <c r="AD2747" s="5">
        <v>20193</v>
      </c>
      <c r="AE2747" s="5" t="s">
        <v>4008</v>
      </c>
      <c r="AF2747" s="5">
        <f>IF(ActividadesCom[[#This Row],[NIVEL 5]]&lt;&gt;0,VLOOKUP(ActividadesCom[[#This Row],[NIVEL 5]],Catálogo!A:B,2,FALSE),"")</f>
        <v>3</v>
      </c>
      <c r="AG2747" s="5">
        <v>1</v>
      </c>
      <c r="AH2747" s="2"/>
    </row>
    <row r="2748" spans="1:34" s="21" customFormat="1" ht="30" hidden="1" customHeight="1" x14ac:dyDescent="0.25">
      <c r="A2748" s="7">
        <v>19470249</v>
      </c>
      <c r="B2748" s="6" t="str">
        <f>VLOOKUP(ActividadesCom[[#This Row],[NO. DE CONTROL]],'LISTADO ESTUDIANTES'!A:C,2,FALSE)</f>
        <v>BARRANCOS RODRIGUEZ HEYDI GUADALUPE</v>
      </c>
      <c r="C2748" s="6" t="str">
        <f>VLOOKUP(ActividadesCom[[#This Row],[NO. DE CONTROL]],'LISTADO ESTUDIANTES'!A:C,3,FALSE)</f>
        <v>INGENIERIA AMBIENTAL</v>
      </c>
      <c r="D2748" s="5" t="str">
        <f>VLOOKUP(ActividadesCom[[#This Row],[NO. DE CONTROL]],'LISTADO ESTUDIANTES'!A:D,4,FALSE)</f>
        <v>EGRESADO(A)</v>
      </c>
      <c r="E2748" s="5">
        <f>SUM(ActividadesCom[[#This Row],[CRÉD. 1]],ActividadesCom[[#This Row],[CRÉD. 2]],ActividadesCom[[#This Row],[CRÉD. 3]],ActividadesCom[[#This Row],[CRÉD. 4]],ActividadesCom[[#This Row],[CRÉD. 5]])</f>
        <v>5</v>
      </c>
      <c r="F2748" s="5">
        <f>IF(ActividadesCom[[#This Row],[ÚLTIMO SEMESTRE CON CRÉDITOS]]&gt;0,ROUND(AVERAGE(ActividadesCom[[#This Row],[VALOR NIVEL 5]],ActividadesCom[[#This Row],[VALOR NIVEL 4]],ActividadesCom[[#This Row],[VALOR NIVEL 3]],ActividadesCom[[#This Row],[VALOR NIVEL 2]],ActividadesCom[[#This Row],[VALOR NIVEL 1]]),0),"")</f>
        <v>4</v>
      </c>
      <c r="G2748" s="5" t="str">
        <f>IF(ActividadesCom[[#This Row],[PROMEDIO]]="","",IF(ActividadesCom[[#This Row],[PROMEDIO]]&gt;=4,"EXCELENTE",IF(ActividadesCom[[#This Row],[PROMEDIO]]&gt;=3,"NOTABLE",IF(ActividadesCom[[#This Row],[PROMEDIO]]&gt;=2,"BUENO",IF(ActividadesCom[[#This Row],[PROMEDIO]]=1,"SUFICIENTE","")))))</f>
        <v>EXCELENTE</v>
      </c>
      <c r="H2748" s="5">
        <f>MAX(ActividadesCom[[#This Row],[PERÍODO 1]],ActividadesCom[[#This Row],[PERÍODO 2]],ActividadesCom[[#This Row],[PERÍODO 3]],ActividadesCom[[#This Row],[PERÍODO 4]],ActividadesCom[[#This Row],[PERÍODO 5]])</f>
        <v>20211</v>
      </c>
      <c r="I2748" s="6" t="s">
        <v>4128</v>
      </c>
      <c r="J2748" s="5">
        <v>20203</v>
      </c>
      <c r="K2748" s="5" t="s">
        <v>4007</v>
      </c>
      <c r="L2748" s="5">
        <f>IF(ActividadesCom[[#This Row],[NIVEL 1]]&lt;&gt;0,VLOOKUP(ActividadesCom[[#This Row],[NIVEL 1]],Catálogo!A:B,2,FALSE),"")</f>
        <v>4</v>
      </c>
      <c r="M2748" s="5">
        <v>1</v>
      </c>
      <c r="N2748" s="6" t="s">
        <v>4409</v>
      </c>
      <c r="O2748" s="5">
        <v>20211</v>
      </c>
      <c r="P2748" s="5" t="s">
        <v>4007</v>
      </c>
      <c r="Q2748" s="5">
        <f>IF(ActividadesCom[[#This Row],[NIVEL 2]]&lt;&gt;0,VLOOKUP(ActividadesCom[[#This Row],[NIVEL 2]],Catálogo!A:B,2,FALSE),"")</f>
        <v>4</v>
      </c>
      <c r="R2748" s="5">
        <v>1</v>
      </c>
      <c r="S2748" s="6" t="s">
        <v>4423</v>
      </c>
      <c r="T2748" s="5">
        <v>20193</v>
      </c>
      <c r="U2748" s="5" t="s">
        <v>4007</v>
      </c>
      <c r="V2748" s="5">
        <f>IF(ActividadesCom[[#This Row],[NIVEL 3]]&lt;&gt;0,VLOOKUP(ActividadesCom[[#This Row],[NIVEL 3]],Catálogo!A:B,2,FALSE),"")</f>
        <v>4</v>
      </c>
      <c r="W2748" s="5">
        <v>1</v>
      </c>
      <c r="X2748" s="6" t="s">
        <v>4554</v>
      </c>
      <c r="Y2748" s="5">
        <v>20211</v>
      </c>
      <c r="Z2748" s="5" t="s">
        <v>4007</v>
      </c>
      <c r="AA2748" s="5">
        <f>IF(ActividadesCom[[#This Row],[NIVEL 4]]&lt;&gt;0,VLOOKUP(ActividadesCom[[#This Row],[NIVEL 4]],Catálogo!A:B,2,FALSE),"")</f>
        <v>4</v>
      </c>
      <c r="AB2748" s="5">
        <v>1</v>
      </c>
      <c r="AC2748" s="6" t="s">
        <v>37</v>
      </c>
      <c r="AD2748" s="5">
        <v>20193</v>
      </c>
      <c r="AE2748" s="5" t="s">
        <v>4007</v>
      </c>
      <c r="AF2748" s="5">
        <f>IF(ActividadesCom[[#This Row],[NIVEL 5]]&lt;&gt;0,VLOOKUP(ActividadesCom[[#This Row],[NIVEL 5]],Catálogo!A:B,2,FALSE),"")</f>
        <v>4</v>
      </c>
      <c r="AG2748" s="5">
        <v>1</v>
      </c>
    </row>
    <row r="2749" spans="1:34" ht="30" hidden="1" customHeight="1" x14ac:dyDescent="0.25">
      <c r="A2749" s="7">
        <v>19470250</v>
      </c>
      <c r="B2749" s="6" t="str">
        <f>VLOOKUP(ActividadesCom[[#This Row],[NO. DE CONTROL]],'LISTADO ESTUDIANTES'!A:C,2,FALSE)</f>
        <v>PANTI GARCIA MANUEL JESUS</v>
      </c>
      <c r="C2749" s="6" t="str">
        <f>VLOOKUP(ActividadesCom[[#This Row],[NO. DE CONTROL]],'LISTADO ESTUDIANTES'!A:C,3,FALSE)</f>
        <v>INGENIERIA EN ADMINISTRACION</v>
      </c>
      <c r="D2749" s="5" t="str">
        <f>VLOOKUP(ActividadesCom[[#This Row],[NO. DE CONTROL]],'LISTADO ESTUDIANTES'!A:D,4,FALSE)</f>
        <v>EGRESADO(A)</v>
      </c>
      <c r="E2749" s="5">
        <f>SUM(ActividadesCom[[#This Row],[CRÉD. 1]],ActividadesCom[[#This Row],[CRÉD. 2]],ActividadesCom[[#This Row],[CRÉD. 3]],ActividadesCom[[#This Row],[CRÉD. 4]],ActividadesCom[[#This Row],[CRÉD. 5]])</f>
        <v>5</v>
      </c>
      <c r="F2749" s="17">
        <f>IF(ActividadesCom[[#This Row],[ÚLTIMO SEMESTRE CON CRÉDITOS]]&gt;0,ROUND(AVERAGE(ActividadesCom[[#This Row],[VALOR NIVEL 5]],ActividadesCom[[#This Row],[VALOR NIVEL 4]],ActividadesCom[[#This Row],[VALOR NIVEL 3]],ActividadesCom[[#This Row],[VALOR NIVEL 2]],ActividadesCom[[#This Row],[VALOR NIVEL 1]]),0),"")</f>
        <v>3</v>
      </c>
      <c r="G2749" s="5" t="str">
        <f>IF(ActividadesCom[[#This Row],[PROMEDIO]]="","",IF(ActividadesCom[[#This Row],[PROMEDIO]]&gt;=4,"EXCELENTE",IF(ActividadesCom[[#This Row],[PROMEDIO]]&gt;=3,"NOTABLE",IF(ActividadesCom[[#This Row],[PROMEDIO]]&gt;=2,"BUENO",IF(ActividadesCom[[#This Row],[PROMEDIO]]=1,"SUFICIENTE","")))))</f>
        <v>NOTABLE</v>
      </c>
      <c r="H2749" s="5">
        <f>MAX(ActividadesCom[[#This Row],[PERÍODO 1]],ActividadesCom[[#This Row],[PERÍODO 2]],ActividadesCom[[#This Row],[PERÍODO 3]],ActividadesCom[[#This Row],[PERÍODO 4]],ActividadesCom[[#This Row],[PERÍODO 5]])</f>
        <v>20233</v>
      </c>
      <c r="I2749" s="6" t="s">
        <v>5695</v>
      </c>
      <c r="J2749" s="5">
        <v>20213</v>
      </c>
      <c r="K2749" s="5" t="s">
        <v>4008</v>
      </c>
      <c r="L2749" s="5">
        <f>IF(ActividadesCom[[#This Row],[NIVEL 1]]&lt;&gt;0,VLOOKUP(ActividadesCom[[#This Row],[NIVEL 1]],Catálogo!A:B,2,FALSE),"")</f>
        <v>3</v>
      </c>
      <c r="M2749" s="5">
        <v>1</v>
      </c>
      <c r="N2749" s="6" t="s">
        <v>47</v>
      </c>
      <c r="O2749" s="5">
        <v>20193</v>
      </c>
      <c r="P2749" s="5" t="s">
        <v>4008</v>
      </c>
      <c r="Q2749" s="5">
        <f>IF(ActividadesCom[[#This Row],[NIVEL 2]]&lt;&gt;0,VLOOKUP(ActividadesCom[[#This Row],[NIVEL 2]],Catálogo!A:B,2,FALSE),"")</f>
        <v>3</v>
      </c>
      <c r="R2749" s="5">
        <v>1</v>
      </c>
      <c r="S2749" s="6" t="s">
        <v>3518</v>
      </c>
      <c r="T2749" s="5">
        <v>20201</v>
      </c>
      <c r="U2749" s="5" t="s">
        <v>4008</v>
      </c>
      <c r="V2749" s="5">
        <f>IF(ActividadesCom[[#This Row],[NIVEL 3]]&lt;&gt;0,VLOOKUP(ActividadesCom[[#This Row],[NIVEL 3]],Catálogo!A:B,2,FALSE),"")</f>
        <v>3</v>
      </c>
      <c r="W2749" s="5">
        <v>1</v>
      </c>
      <c r="X2749" s="6" t="s">
        <v>4568</v>
      </c>
      <c r="Y2749" s="5">
        <v>20211</v>
      </c>
      <c r="Z2749" s="5" t="s">
        <v>4008</v>
      </c>
      <c r="AA2749" s="5">
        <f>IF(ActividadesCom[[#This Row],[NIVEL 4]]&lt;&gt;0,VLOOKUP(ActividadesCom[[#This Row],[NIVEL 4]],Catálogo!A:B,2,FALSE),"")</f>
        <v>3</v>
      </c>
      <c r="AB2749" s="5">
        <v>1</v>
      </c>
      <c r="AC2749" s="6" t="s">
        <v>6298</v>
      </c>
      <c r="AD2749" s="5">
        <v>20233</v>
      </c>
      <c r="AE2749" s="5" t="s">
        <v>4007</v>
      </c>
      <c r="AF2749" s="5">
        <f>IF(ActividadesCom[[#This Row],[NIVEL 5]]&lt;&gt;0,VLOOKUP(ActividadesCom[[#This Row],[NIVEL 5]],Catálogo!A:B,2,FALSE),"")</f>
        <v>4</v>
      </c>
      <c r="AG2749" s="5">
        <v>1</v>
      </c>
      <c r="AH2749" s="2"/>
    </row>
    <row r="2750" spans="1:34" ht="30" hidden="1" customHeight="1" x14ac:dyDescent="0.25">
      <c r="A2750" s="7">
        <v>19470251</v>
      </c>
      <c r="B2750" s="6" t="str">
        <f>VLOOKUP(ActividadesCom[[#This Row],[NO. DE CONTROL]],'LISTADO ESTUDIANTES'!A:C,2,FALSE)</f>
        <v xml:space="preserve"> PEREZ JONATHAN ALEJANDRO</v>
      </c>
      <c r="C2750" s="6" t="str">
        <f>VLOOKUP(ActividadesCom[[#This Row],[NO. DE CONTROL]],'LISTADO ESTUDIANTES'!A:C,3,FALSE)</f>
        <v>ARQUITECTURA</v>
      </c>
      <c r="D2750" s="5" t="str">
        <f>VLOOKUP(ActividadesCom[[#This Row],[NO. DE CONTROL]],'LISTADO ESTUDIANTES'!A:D,4,FALSE)</f>
        <v>EGRESADO(A)</v>
      </c>
      <c r="E2750" s="5">
        <f>SUM(ActividadesCom[[#This Row],[CRÉD. 1]],ActividadesCom[[#This Row],[CRÉD. 2]],ActividadesCom[[#This Row],[CRÉD. 3]],ActividadesCom[[#This Row],[CRÉD. 4]],ActividadesCom[[#This Row],[CRÉD. 5]])</f>
        <v>1</v>
      </c>
      <c r="F2750" s="17">
        <f>IF(ActividadesCom[[#This Row],[ÚLTIMO SEMESTRE CON CRÉDITOS]]&gt;0,ROUND(AVERAGE(ActividadesCom[[#This Row],[VALOR NIVEL 5]],ActividadesCom[[#This Row],[VALOR NIVEL 4]],ActividadesCom[[#This Row],[VALOR NIVEL 3]],ActividadesCom[[#This Row],[VALOR NIVEL 2]],ActividadesCom[[#This Row],[VALOR NIVEL 1]]),0),"")</f>
        <v>4</v>
      </c>
      <c r="G2750" s="5" t="str">
        <f>IF(ActividadesCom[[#This Row],[PROMEDIO]]="","",IF(ActividadesCom[[#This Row],[PROMEDIO]]&gt;=4,"EXCELENTE",IF(ActividadesCom[[#This Row],[PROMEDIO]]&gt;=3,"NOTABLE",IF(ActividadesCom[[#This Row],[PROMEDIO]]&gt;=2,"BUENO",IF(ActividadesCom[[#This Row],[PROMEDIO]]=1,"SUFICIENTE","")))))</f>
        <v>EXCELENTE</v>
      </c>
      <c r="H2750" s="5">
        <f>MAX(ActividadesCom[[#This Row],[PERÍODO 1]],ActividadesCom[[#This Row],[PERÍODO 2]],ActividadesCom[[#This Row],[PERÍODO 3]],ActividadesCom[[#This Row],[PERÍODO 4]],ActividadesCom[[#This Row],[PERÍODO 5]])</f>
        <v>20193</v>
      </c>
      <c r="I2750" s="6"/>
      <c r="J2750" s="5"/>
      <c r="K2750" s="5"/>
      <c r="L2750" s="5" t="str">
        <f>IF(ActividadesCom[[#This Row],[NIVEL 1]]&lt;&gt;0,VLOOKUP(ActividadesCom[[#This Row],[NIVEL 1]],Catálogo!A:B,2,FALSE),"")</f>
        <v/>
      </c>
      <c r="M2750" s="5"/>
      <c r="N2750" s="6"/>
      <c r="O2750" s="5"/>
      <c r="P2750" s="5"/>
      <c r="Q2750" s="5" t="str">
        <f>IF(ActividadesCom[[#This Row],[NIVEL 2]]&lt;&gt;0,VLOOKUP(ActividadesCom[[#This Row],[NIVEL 2]],Catálogo!A:B,2,FALSE),"")</f>
        <v/>
      </c>
      <c r="R2750" s="5"/>
      <c r="S2750" s="6"/>
      <c r="T2750" s="5"/>
      <c r="U2750" s="5"/>
      <c r="V2750" s="5" t="str">
        <f>IF(ActividadesCom[[#This Row],[NIVEL 3]]&lt;&gt;0,VLOOKUP(ActividadesCom[[#This Row],[NIVEL 3]],Catálogo!A:B,2,FALSE),"")</f>
        <v/>
      </c>
      <c r="W2750" s="5"/>
      <c r="X2750" s="6"/>
      <c r="Y2750" s="5"/>
      <c r="Z2750" s="5"/>
      <c r="AA2750" s="5" t="str">
        <f>IF(ActividadesCom[[#This Row],[NIVEL 4]]&lt;&gt;0,VLOOKUP(ActividadesCom[[#This Row],[NIVEL 4]],Catálogo!A:B,2,FALSE),"")</f>
        <v/>
      </c>
      <c r="AB2750" s="5"/>
      <c r="AC2750" s="6" t="s">
        <v>133</v>
      </c>
      <c r="AD2750" s="5">
        <v>20193</v>
      </c>
      <c r="AE2750" s="5" t="s">
        <v>4007</v>
      </c>
      <c r="AF2750" s="5">
        <f>IF(ActividadesCom[[#This Row],[NIVEL 5]]&lt;&gt;0,VLOOKUP(ActividadesCom[[#This Row],[NIVEL 5]],Catálogo!A:B,2,FALSE),"")</f>
        <v>4</v>
      </c>
      <c r="AG2750" s="5">
        <v>1</v>
      </c>
      <c r="AH2750" s="2"/>
    </row>
    <row r="2751" spans="1:34" ht="30" hidden="1" customHeight="1" x14ac:dyDescent="0.25">
      <c r="A2751" s="7">
        <v>19470252</v>
      </c>
      <c r="B2751" s="6" t="str">
        <f>VLOOKUP(ActividadesCom[[#This Row],[NO. DE CONTROL]],'LISTADO ESTUDIANTES'!A:C,2,FALSE)</f>
        <v>ORTEGA MARTINEZ ALONDRA JHOSELINE</v>
      </c>
      <c r="C2751" s="6" t="str">
        <f>VLOOKUP(ActividadesCom[[#This Row],[NO. DE CONTROL]],'LISTADO ESTUDIANTES'!A:C,3,FALSE)</f>
        <v>ARQUITECTURA</v>
      </c>
      <c r="D2751" s="5" t="str">
        <f>VLOOKUP(ActividadesCom[[#This Row],[NO. DE CONTROL]],'LISTADO ESTUDIANTES'!A:D,4,FALSE)</f>
        <v>EGRESADO(A)</v>
      </c>
      <c r="E2751" s="5">
        <f>SUM(ActividadesCom[[#This Row],[CRÉD. 1]],ActividadesCom[[#This Row],[CRÉD. 2]],ActividadesCom[[#This Row],[CRÉD. 3]],ActividadesCom[[#This Row],[CRÉD. 4]],ActividadesCom[[#This Row],[CRÉD. 5]])</f>
        <v>5</v>
      </c>
      <c r="F2751" s="17">
        <f>IF(ActividadesCom[[#This Row],[ÚLTIMO SEMESTRE CON CRÉDITOS]]&gt;0,ROUND(AVERAGE(ActividadesCom[[#This Row],[VALOR NIVEL 5]],ActividadesCom[[#This Row],[VALOR NIVEL 4]],ActividadesCom[[#This Row],[VALOR NIVEL 3]],ActividadesCom[[#This Row],[VALOR NIVEL 2]],ActividadesCom[[#This Row],[VALOR NIVEL 1]]),0),"")</f>
        <v>3</v>
      </c>
      <c r="G2751" s="5" t="str">
        <f>IF(ActividadesCom[[#This Row],[PROMEDIO]]="","",IF(ActividadesCom[[#This Row],[PROMEDIO]]&gt;=4,"EXCELENTE",IF(ActividadesCom[[#This Row],[PROMEDIO]]&gt;=3,"NOTABLE",IF(ActividadesCom[[#This Row],[PROMEDIO]]&gt;=2,"BUENO",IF(ActividadesCom[[#This Row],[PROMEDIO]]=1,"SUFICIENTE","")))))</f>
        <v>NOTABLE</v>
      </c>
      <c r="H2751" s="5">
        <f>MAX(ActividadesCom[[#This Row],[PERÍODO 1]],ActividadesCom[[#This Row],[PERÍODO 2]],ActividadesCom[[#This Row],[PERÍODO 3]],ActividadesCom[[#This Row],[PERÍODO 4]],ActividadesCom[[#This Row],[PERÍODO 5]])</f>
        <v>20221</v>
      </c>
      <c r="I2751" s="6" t="s">
        <v>4692</v>
      </c>
      <c r="J2751" s="5">
        <v>20213</v>
      </c>
      <c r="K2751" s="5" t="s">
        <v>4007</v>
      </c>
      <c r="L2751" s="5">
        <f>IF(ActividadesCom[[#This Row],[NIVEL 1]]&lt;&gt;0,VLOOKUP(ActividadesCom[[#This Row],[NIVEL 1]],Catálogo!A:B,2,FALSE),"")</f>
        <v>4</v>
      </c>
      <c r="M2751" s="5">
        <v>1</v>
      </c>
      <c r="N2751" s="6" t="s">
        <v>12</v>
      </c>
      <c r="O2751" s="5">
        <v>20213</v>
      </c>
      <c r="P2751" s="5" t="s">
        <v>4009</v>
      </c>
      <c r="Q2751" s="5">
        <f>IF(ActividadesCom[[#This Row],[NIVEL 2]]&lt;&gt;0,VLOOKUP(ActividadesCom[[#This Row],[NIVEL 2]],Catálogo!A:B,2,FALSE),"")</f>
        <v>2</v>
      </c>
      <c r="R2751" s="5">
        <v>1</v>
      </c>
      <c r="S2751" s="6" t="s">
        <v>5626</v>
      </c>
      <c r="T2751" s="5">
        <v>20221</v>
      </c>
      <c r="U2751" s="5" t="s">
        <v>4007</v>
      </c>
      <c r="V2751" s="5">
        <f>IF(ActividadesCom[[#This Row],[NIVEL 3]]&lt;&gt;0,VLOOKUP(ActividadesCom[[#This Row],[NIVEL 3]],Catálogo!A:B,2,FALSE),"")</f>
        <v>4</v>
      </c>
      <c r="W2751" s="5">
        <v>1</v>
      </c>
      <c r="X2751" s="6" t="s">
        <v>3116</v>
      </c>
      <c r="Y2751" s="5">
        <v>20201</v>
      </c>
      <c r="Z2751" s="5" t="s">
        <v>4009</v>
      </c>
      <c r="AA2751" s="5">
        <f>IF(ActividadesCom[[#This Row],[NIVEL 4]]&lt;&gt;0,VLOOKUP(ActividadesCom[[#This Row],[NIVEL 4]],Catálogo!A:B,2,FALSE),"")</f>
        <v>2</v>
      </c>
      <c r="AB2751" s="5">
        <v>1</v>
      </c>
      <c r="AC2751" s="6" t="s">
        <v>818</v>
      </c>
      <c r="AD2751" s="5">
        <v>20193</v>
      </c>
      <c r="AE2751" s="5" t="s">
        <v>4007</v>
      </c>
      <c r="AF2751" s="5">
        <f>IF(ActividadesCom[[#This Row],[NIVEL 5]]&lt;&gt;0,VLOOKUP(ActividadesCom[[#This Row],[NIVEL 5]],Catálogo!A:B,2,FALSE),"")</f>
        <v>4</v>
      </c>
      <c r="AG2751" s="5">
        <v>1</v>
      </c>
      <c r="AH2751" s="2"/>
    </row>
    <row r="2752" spans="1:34" s="151" customFormat="1" ht="30" hidden="1" customHeight="1" x14ac:dyDescent="0.25">
      <c r="A2752" s="147">
        <v>19470253</v>
      </c>
      <c r="B2752" s="148" t="str">
        <f>VLOOKUP(ActividadesCom[[#This Row],[NO. DE CONTROL]],'LISTADO ESTUDIANTES'!A:C,2,FALSE)</f>
        <v>RIVERA FONSECA ANA SOFIA</v>
      </c>
      <c r="C2752" s="148" t="str">
        <f>VLOOKUP(ActividadesCom[[#This Row],[NO. DE CONTROL]],'LISTADO ESTUDIANTES'!A:C,3,FALSE)</f>
        <v>ARQUITECTURA</v>
      </c>
      <c r="D2752" s="149" t="str">
        <f>VLOOKUP(ActividadesCom[[#This Row],[NO. DE CONTROL]],'LISTADO ESTUDIANTES'!A:D,4,FALSE)</f>
        <v>BAJA</v>
      </c>
      <c r="E2752" s="149">
        <f>SUM(ActividadesCom[[#This Row],[CRÉD. 1]],ActividadesCom[[#This Row],[CRÉD. 2]],ActividadesCom[[#This Row],[CRÉD. 3]],ActividadesCom[[#This Row],[CRÉD. 4]],ActividadesCom[[#This Row],[CRÉD. 5]])</f>
        <v>5</v>
      </c>
      <c r="F2752" s="150">
        <f>IF(ActividadesCom[[#This Row],[ÚLTIMO SEMESTRE CON CRÉDITOS]]&gt;0,ROUND(AVERAGE(ActividadesCom[[#This Row],[VALOR NIVEL 5]],ActividadesCom[[#This Row],[VALOR NIVEL 4]],ActividadesCom[[#This Row],[VALOR NIVEL 3]],ActividadesCom[[#This Row],[VALOR NIVEL 2]],ActividadesCom[[#This Row],[VALOR NIVEL 1]]),0),"")</f>
        <v>3</v>
      </c>
      <c r="G2752" s="149" t="str">
        <f>IF(ActividadesCom[[#This Row],[PROMEDIO]]="","",IF(ActividadesCom[[#This Row],[PROMEDIO]]&gt;=4,"EXCELENTE",IF(ActividadesCom[[#This Row],[PROMEDIO]]&gt;=3,"NOTABLE",IF(ActividadesCom[[#This Row],[PROMEDIO]]&gt;=2,"BUENO",IF(ActividadesCom[[#This Row],[PROMEDIO]]=1,"SUFICIENTE","")))))</f>
        <v>NOTABLE</v>
      </c>
      <c r="H2752" s="149">
        <f>MAX(ActividadesCom[[#This Row],[PERÍODO 1]],ActividadesCom[[#This Row],[PERÍODO 2]],ActividadesCom[[#This Row],[PERÍODO 3]],ActividadesCom[[#This Row],[PERÍODO 4]],ActividadesCom[[#This Row],[PERÍODO 5]])</f>
        <v>20243</v>
      </c>
      <c r="I2752" s="148" t="s">
        <v>1079</v>
      </c>
      <c r="J2752" s="149">
        <v>20201</v>
      </c>
      <c r="K2752" s="149" t="s">
        <v>4009</v>
      </c>
      <c r="L2752" s="149">
        <f>IF(ActividadesCom[[#This Row],[NIVEL 1]]&lt;&gt;0,VLOOKUP(ActividadesCom[[#This Row],[NIVEL 1]],Catálogo!A:B,2,FALSE),"")</f>
        <v>2</v>
      </c>
      <c r="M2752" s="149">
        <v>1</v>
      </c>
      <c r="N2752" s="148" t="s">
        <v>4692</v>
      </c>
      <c r="O2752" s="149">
        <v>20213</v>
      </c>
      <c r="P2752" s="149" t="s">
        <v>4007</v>
      </c>
      <c r="Q2752" s="149">
        <f>IF(ActividadesCom[[#This Row],[NIVEL 2]]&lt;&gt;0,VLOOKUP(ActividadesCom[[#This Row],[NIVEL 2]],Catálogo!A:B,2,FALSE),"")</f>
        <v>4</v>
      </c>
      <c r="R2752" s="149">
        <v>1</v>
      </c>
      <c r="S2752" s="148" t="s">
        <v>5626</v>
      </c>
      <c r="T2752" s="149">
        <v>20221</v>
      </c>
      <c r="U2752" s="149" t="s">
        <v>4007</v>
      </c>
      <c r="V2752" s="149">
        <f>IF(ActividadesCom[[#This Row],[NIVEL 3]]&lt;&gt;0,VLOOKUP(ActividadesCom[[#This Row],[NIVEL 3]],Catálogo!A:B,2,FALSE),"")</f>
        <v>4</v>
      </c>
      <c r="W2752" s="149">
        <v>1</v>
      </c>
      <c r="X2752" s="148" t="s">
        <v>6725</v>
      </c>
      <c r="Y2752" s="149">
        <v>20243</v>
      </c>
      <c r="Z2752" s="149" t="s">
        <v>4008</v>
      </c>
      <c r="AA2752" s="149">
        <f>IF(ActividadesCom[[#This Row],[NIVEL 4]]&lt;&gt;0,VLOOKUP(ActividadesCom[[#This Row],[NIVEL 4]],Catálogo!A:B,2,FALSE),"")</f>
        <v>3</v>
      </c>
      <c r="AB2752" s="149">
        <v>1</v>
      </c>
      <c r="AC2752" s="148" t="s">
        <v>34</v>
      </c>
      <c r="AD2752" s="149">
        <v>20193</v>
      </c>
      <c r="AE2752" s="149" t="s">
        <v>4007</v>
      </c>
      <c r="AF2752" s="149">
        <f>IF(ActividadesCom[[#This Row],[NIVEL 5]]&lt;&gt;0,VLOOKUP(ActividadesCom[[#This Row],[NIVEL 5]],Catálogo!A:B,2,FALSE),"")</f>
        <v>4</v>
      </c>
      <c r="AG2752" s="149">
        <v>1</v>
      </c>
    </row>
    <row r="2753" spans="1:34" ht="30" hidden="1" customHeight="1" x14ac:dyDescent="0.25">
      <c r="A2753" s="5">
        <v>19470254</v>
      </c>
      <c r="B2753" s="6" t="str">
        <f>VLOOKUP(ActividadesCom[[#This Row],[NO. DE CONTROL]],'LISTADO ESTUDIANTES'!A:C,2,FALSE)</f>
        <v>MUT MUÑOZ SEBASTIAN JAVIER</v>
      </c>
      <c r="C2753" s="6" t="str">
        <f>VLOOKUP(ActividadesCom[[#This Row],[NO. DE CONTROL]],'LISTADO ESTUDIANTES'!A:C,3,FALSE)</f>
        <v>INGENIERIA AMBIENTAL</v>
      </c>
      <c r="D2753" s="5" t="str">
        <f>VLOOKUP(ActividadesCom[[#This Row],[NO. DE CONTROL]],'LISTADO ESTUDIANTES'!A:D,4,FALSE)</f>
        <v>EGRESADO(A)</v>
      </c>
      <c r="E2753" s="5">
        <f>SUM(ActividadesCom[[#This Row],[CRÉD. 1]],ActividadesCom[[#This Row],[CRÉD. 2]],ActividadesCom[[#This Row],[CRÉD. 3]],ActividadesCom[[#This Row],[CRÉD. 4]],ActividadesCom[[#This Row],[CRÉD. 5]])</f>
        <v>5</v>
      </c>
      <c r="F2753" s="5">
        <f>IF(ActividadesCom[[#This Row],[ÚLTIMO SEMESTRE CON CRÉDITOS]]&gt;0,ROUND(AVERAGE(ActividadesCom[[#This Row],[VALOR NIVEL 5]],ActividadesCom[[#This Row],[VALOR NIVEL 4]],ActividadesCom[[#This Row],[VALOR NIVEL 3]],ActividadesCom[[#This Row],[VALOR NIVEL 2]],ActividadesCom[[#This Row],[VALOR NIVEL 1]]),0),"")</f>
        <v>3</v>
      </c>
      <c r="G2753" s="5" t="str">
        <f>IF(ActividadesCom[[#This Row],[PROMEDIO]]="","",IF(ActividadesCom[[#This Row],[PROMEDIO]]&gt;=4,"EXCELENTE",IF(ActividadesCom[[#This Row],[PROMEDIO]]&gt;=3,"NOTABLE",IF(ActividadesCom[[#This Row],[PROMEDIO]]&gt;=2,"BUENO",IF(ActividadesCom[[#This Row],[PROMEDIO]]=1,"SUFICIENTE","")))))</f>
        <v>NOTABLE</v>
      </c>
      <c r="H2753" s="5">
        <f>MAX(ActividadesCom[[#This Row],[PERÍODO 1]],ActividadesCom[[#This Row],[PERÍODO 2]],ActividadesCom[[#This Row],[PERÍODO 3]],ActividadesCom[[#This Row],[PERÍODO 4]],ActividadesCom[[#This Row],[PERÍODO 5]])</f>
        <v>20221</v>
      </c>
      <c r="I2753" s="6" t="s">
        <v>4552</v>
      </c>
      <c r="J2753" s="5">
        <v>20211</v>
      </c>
      <c r="K2753" s="5" t="s">
        <v>4007</v>
      </c>
      <c r="L2753" s="5">
        <f>IF(ActividadesCom[[#This Row],[NIVEL 1]]&lt;&gt;0,VLOOKUP(ActividadesCom[[#This Row],[NIVEL 1]],Catálogo!A:B,2,FALSE),"")</f>
        <v>4</v>
      </c>
      <c r="M2753" s="5">
        <v>1</v>
      </c>
      <c r="N2753" s="6" t="s">
        <v>3518</v>
      </c>
      <c r="O2753" s="5">
        <v>20213</v>
      </c>
      <c r="P2753" s="5" t="s">
        <v>4010</v>
      </c>
      <c r="Q2753" s="5">
        <f>IF(ActividadesCom[[#This Row],[NIVEL 2]]&lt;&gt;0,VLOOKUP(ActividadesCom[[#This Row],[NIVEL 2]],Catálogo!A:B,2,FALSE),"")</f>
        <v>1</v>
      </c>
      <c r="R2753" s="5">
        <v>1</v>
      </c>
      <c r="S2753" s="6" t="s">
        <v>4910</v>
      </c>
      <c r="T2753" s="5">
        <v>20221</v>
      </c>
      <c r="U2753" s="5" t="s">
        <v>4008</v>
      </c>
      <c r="V2753" s="5">
        <f>IF(ActividadesCom[[#This Row],[NIVEL 3]]&lt;&gt;0,VLOOKUP(ActividadesCom[[#This Row],[NIVEL 3]],Catálogo!A:B,2,FALSE),"")</f>
        <v>3</v>
      </c>
      <c r="W2753" s="5">
        <v>1</v>
      </c>
      <c r="X2753" s="6" t="s">
        <v>5373</v>
      </c>
      <c r="Y2753" s="5">
        <v>20221</v>
      </c>
      <c r="Z2753" s="5" t="s">
        <v>4007</v>
      </c>
      <c r="AA2753" s="5">
        <f>IF(ActividadesCom[[#This Row],[NIVEL 4]]&lt;&gt;0,VLOOKUP(ActividadesCom[[#This Row],[NIVEL 4]],Catálogo!A:B,2,FALSE),"")</f>
        <v>4</v>
      </c>
      <c r="AB2753" s="5">
        <v>1</v>
      </c>
      <c r="AC2753" s="6" t="s">
        <v>27</v>
      </c>
      <c r="AD2753" s="5">
        <v>20193</v>
      </c>
      <c r="AE2753" s="5" t="s">
        <v>4007</v>
      </c>
      <c r="AF2753" s="5">
        <f>IF(ActividadesCom[[#This Row],[NIVEL 5]]&lt;&gt;0,VLOOKUP(ActividadesCom[[#This Row],[NIVEL 5]],Catálogo!A:B,2,FALSE),"")</f>
        <v>4</v>
      </c>
      <c r="AG2753" s="5">
        <v>1</v>
      </c>
      <c r="AH2753" s="2"/>
    </row>
    <row r="2754" spans="1:34" ht="30" hidden="1" customHeight="1" x14ac:dyDescent="0.25">
      <c r="A2754" s="7">
        <v>19470255</v>
      </c>
      <c r="B2754" s="6" t="str">
        <f>VLOOKUP(ActividadesCom[[#This Row],[NO. DE CONTROL]],'LISTADO ESTUDIANTES'!A:C,2,FALSE)</f>
        <v>SANCHEZ DOMINGUEZ INGRID PAULINA</v>
      </c>
      <c r="C2754" s="6" t="str">
        <f>VLOOKUP(ActividadesCom[[#This Row],[NO. DE CONTROL]],'LISTADO ESTUDIANTES'!A:C,3,FALSE)</f>
        <v>ARQUITECTURA</v>
      </c>
      <c r="D2754" s="5" t="str">
        <f>VLOOKUP(ActividadesCom[[#This Row],[NO. DE CONTROL]],'LISTADO ESTUDIANTES'!A:D,4,FALSE)</f>
        <v>EGRESADO(A)</v>
      </c>
      <c r="E2754" s="5">
        <f>SUM(ActividadesCom[[#This Row],[CRÉD. 1]],ActividadesCom[[#This Row],[CRÉD. 2]],ActividadesCom[[#This Row],[CRÉD. 3]],ActividadesCom[[#This Row],[CRÉD. 4]],ActividadesCom[[#This Row],[CRÉD. 5]])</f>
        <v>0</v>
      </c>
      <c r="F2754" s="17" t="str">
        <f>IF(ActividadesCom[[#This Row],[ÚLTIMO SEMESTRE CON CRÉDITOS]]&gt;0,ROUND(AVERAGE(ActividadesCom[[#This Row],[VALOR NIVEL 5]],ActividadesCom[[#This Row],[VALOR NIVEL 4]],ActividadesCom[[#This Row],[VALOR NIVEL 3]],ActividadesCom[[#This Row],[VALOR NIVEL 2]],ActividadesCom[[#This Row],[VALOR NIVEL 1]]),0),"")</f>
        <v/>
      </c>
      <c r="G2754" s="5" t="str">
        <f>IF(ActividadesCom[[#This Row],[PROMEDIO]]="","",IF(ActividadesCom[[#This Row],[PROMEDIO]]&gt;=4,"EXCELENTE",IF(ActividadesCom[[#This Row],[PROMEDIO]]&gt;=3,"NOTABLE",IF(ActividadesCom[[#This Row],[PROMEDIO]]&gt;=2,"BUENO",IF(ActividadesCom[[#This Row],[PROMEDIO]]=1,"SUFICIENTE","")))))</f>
        <v/>
      </c>
      <c r="H2754" s="5">
        <f>MAX(ActividadesCom[[#This Row],[PERÍODO 1]],ActividadesCom[[#This Row],[PERÍODO 2]],ActividadesCom[[#This Row],[PERÍODO 3]],ActividadesCom[[#This Row],[PERÍODO 4]],ActividadesCom[[#This Row],[PERÍODO 5]])</f>
        <v>0</v>
      </c>
      <c r="I2754" s="6"/>
      <c r="J2754" s="5"/>
      <c r="K2754" s="5"/>
      <c r="L2754" s="5" t="str">
        <f>IF(ActividadesCom[[#This Row],[NIVEL 1]]&lt;&gt;0,VLOOKUP(ActividadesCom[[#This Row],[NIVEL 1]],Catálogo!A:B,2,FALSE),"")</f>
        <v/>
      </c>
      <c r="M2754" s="5"/>
      <c r="N2754" s="6"/>
      <c r="O2754" s="5"/>
      <c r="P2754" s="5"/>
      <c r="Q2754" s="5" t="str">
        <f>IF(ActividadesCom[[#This Row],[NIVEL 2]]&lt;&gt;0,VLOOKUP(ActividadesCom[[#This Row],[NIVEL 2]],Catálogo!A:B,2,FALSE),"")</f>
        <v/>
      </c>
      <c r="R2754" s="5"/>
      <c r="S2754" s="6"/>
      <c r="T2754" s="5"/>
      <c r="U2754" s="5"/>
      <c r="V2754" s="5" t="str">
        <f>IF(ActividadesCom[[#This Row],[NIVEL 3]]&lt;&gt;0,VLOOKUP(ActividadesCom[[#This Row],[NIVEL 3]],Catálogo!A:B,2,FALSE),"")</f>
        <v/>
      </c>
      <c r="W2754" s="5"/>
      <c r="X2754" s="6"/>
      <c r="Y2754" s="5"/>
      <c r="Z2754" s="5"/>
      <c r="AA2754" s="5" t="str">
        <f>IF(ActividadesCom[[#This Row],[NIVEL 4]]&lt;&gt;0,VLOOKUP(ActividadesCom[[#This Row],[NIVEL 4]],Catálogo!A:B,2,FALSE),"")</f>
        <v/>
      </c>
      <c r="AB2754" s="5"/>
      <c r="AC2754" s="6"/>
      <c r="AD2754" s="5"/>
      <c r="AE2754" s="5"/>
      <c r="AF2754" s="5" t="str">
        <f>IF(ActividadesCom[[#This Row],[NIVEL 5]]&lt;&gt;0,VLOOKUP(ActividadesCom[[#This Row],[NIVEL 5]],Catálogo!A:B,2,FALSE),"")</f>
        <v/>
      </c>
      <c r="AG2754" s="5"/>
      <c r="AH2754" s="2"/>
    </row>
    <row r="2755" spans="1:34" ht="30" hidden="1" customHeight="1" x14ac:dyDescent="0.25">
      <c r="A2755" s="7">
        <v>19470256</v>
      </c>
      <c r="B2755" s="6" t="str">
        <f>VLOOKUP(ActividadesCom[[#This Row],[NO. DE CONTROL]],'LISTADO ESTUDIANTES'!A:C,2,FALSE)</f>
        <v>MORALES SANSORES LUIS OSWALDO</v>
      </c>
      <c r="C2755" s="6" t="str">
        <f>VLOOKUP(ActividadesCom[[#This Row],[NO. DE CONTROL]],'LISTADO ESTUDIANTES'!A:C,3,FALSE)</f>
        <v>ARQUITECTURA</v>
      </c>
      <c r="D2755" s="5" t="str">
        <f>VLOOKUP(ActividadesCom[[#This Row],[NO. DE CONTROL]],'LISTADO ESTUDIANTES'!A:D,4,FALSE)</f>
        <v>EGRESADO(A)</v>
      </c>
      <c r="E2755" s="5">
        <f>SUM(ActividadesCom[[#This Row],[CRÉD. 1]],ActividadesCom[[#This Row],[CRÉD. 2]],ActividadesCom[[#This Row],[CRÉD. 3]],ActividadesCom[[#This Row],[CRÉD. 4]],ActividadesCom[[#This Row],[CRÉD. 5]])</f>
        <v>1</v>
      </c>
      <c r="F2755" s="17">
        <f>IF(ActividadesCom[[#This Row],[ÚLTIMO SEMESTRE CON CRÉDITOS]]&gt;0,ROUND(AVERAGE(ActividadesCom[[#This Row],[VALOR NIVEL 5]],ActividadesCom[[#This Row],[VALOR NIVEL 4]],ActividadesCom[[#This Row],[VALOR NIVEL 3]],ActividadesCom[[#This Row],[VALOR NIVEL 2]],ActividadesCom[[#This Row],[VALOR NIVEL 1]]),0),"")</f>
        <v>2</v>
      </c>
      <c r="G2755" s="5" t="str">
        <f>IF(ActividadesCom[[#This Row],[PROMEDIO]]="","",IF(ActividadesCom[[#This Row],[PROMEDIO]]&gt;=4,"EXCELENTE",IF(ActividadesCom[[#This Row],[PROMEDIO]]&gt;=3,"NOTABLE",IF(ActividadesCom[[#This Row],[PROMEDIO]]&gt;=2,"BUENO",IF(ActividadesCom[[#This Row],[PROMEDIO]]=1,"SUFICIENTE","")))))</f>
        <v>BUENO</v>
      </c>
      <c r="H2755" s="5">
        <f>MAX(ActividadesCom[[#This Row],[PERÍODO 1]],ActividadesCom[[#This Row],[PERÍODO 2]],ActividadesCom[[#This Row],[PERÍODO 3]],ActividadesCom[[#This Row],[PERÍODO 4]],ActividadesCom[[#This Row],[PERÍODO 5]])</f>
        <v>20193</v>
      </c>
      <c r="I2755" s="6" t="s">
        <v>4090</v>
      </c>
      <c r="J2755" s="5">
        <v>20193</v>
      </c>
      <c r="K2755" s="5" t="s">
        <v>4009</v>
      </c>
      <c r="L2755" s="5">
        <f>IF(ActividadesCom[[#This Row],[NIVEL 1]]&lt;&gt;0,VLOOKUP(ActividadesCom[[#This Row],[NIVEL 1]],Catálogo!A:B,2,FALSE),"")</f>
        <v>2</v>
      </c>
      <c r="M2755" s="5">
        <v>1</v>
      </c>
      <c r="N2755" s="6"/>
      <c r="O2755" s="5"/>
      <c r="P2755" s="5"/>
      <c r="Q2755" s="5" t="str">
        <f>IF(ActividadesCom[[#This Row],[NIVEL 2]]&lt;&gt;0,VLOOKUP(ActividadesCom[[#This Row],[NIVEL 2]],Catálogo!A:B,2,FALSE),"")</f>
        <v/>
      </c>
      <c r="R2755" s="5"/>
      <c r="S2755" s="6"/>
      <c r="T2755" s="5"/>
      <c r="U2755" s="5"/>
      <c r="V2755" s="5" t="str">
        <f>IF(ActividadesCom[[#This Row],[NIVEL 3]]&lt;&gt;0,VLOOKUP(ActividadesCom[[#This Row],[NIVEL 3]],Catálogo!A:B,2,FALSE),"")</f>
        <v/>
      </c>
      <c r="W2755" s="5"/>
      <c r="X2755" s="6"/>
      <c r="Y2755" s="5"/>
      <c r="Z2755" s="5"/>
      <c r="AA2755" s="5" t="str">
        <f>IF(ActividadesCom[[#This Row],[NIVEL 4]]&lt;&gt;0,VLOOKUP(ActividadesCom[[#This Row],[NIVEL 4]],Catálogo!A:B,2,FALSE),"")</f>
        <v/>
      </c>
      <c r="AB2755" s="5"/>
      <c r="AC2755" s="6"/>
      <c r="AD2755" s="5"/>
      <c r="AE2755" s="5"/>
      <c r="AF2755" s="5" t="str">
        <f>IF(ActividadesCom[[#This Row],[NIVEL 5]]&lt;&gt;0,VLOOKUP(ActividadesCom[[#This Row],[NIVEL 5]],Catálogo!A:B,2,FALSE),"")</f>
        <v/>
      </c>
      <c r="AG2755" s="5"/>
      <c r="AH2755" s="2"/>
    </row>
    <row r="2756" spans="1:34" s="151" customFormat="1" ht="30" hidden="1" customHeight="1" x14ac:dyDescent="0.25">
      <c r="A2756" s="147">
        <v>19470257</v>
      </c>
      <c r="B2756" s="148" t="str">
        <f>VLOOKUP(ActividadesCom[[#This Row],[NO. DE CONTROL]],'LISTADO ESTUDIANTES'!A:C,2,FALSE)</f>
        <v>MANDUJANO GONZALEZ DANIELA GUADALUPE</v>
      </c>
      <c r="C2756" s="148" t="str">
        <f>VLOOKUP(ActividadesCom[[#This Row],[NO. DE CONTROL]],'LISTADO ESTUDIANTES'!A:C,3,FALSE)</f>
        <v>INGENIERIA AMBIENTAL</v>
      </c>
      <c r="D2756" s="149" t="str">
        <f>VLOOKUP(ActividadesCom[[#This Row],[NO. DE CONTROL]],'LISTADO ESTUDIANTES'!A:D,4,FALSE)</f>
        <v>EGRESADO(A)</v>
      </c>
      <c r="E2756" s="149">
        <f>SUM(ActividadesCom[[#This Row],[CRÉD. 1]],ActividadesCom[[#This Row],[CRÉD. 2]],ActividadesCom[[#This Row],[CRÉD. 3]],ActividadesCom[[#This Row],[CRÉD. 4]],ActividadesCom[[#This Row],[CRÉD. 5]])</f>
        <v>5</v>
      </c>
      <c r="F2756" s="150">
        <f>IF(ActividadesCom[[#This Row],[ÚLTIMO SEMESTRE CON CRÉDITOS]]&gt;0,ROUND(AVERAGE(ActividadesCom[[#This Row],[VALOR NIVEL 5]],ActividadesCom[[#This Row],[VALOR NIVEL 4]],ActividadesCom[[#This Row],[VALOR NIVEL 3]],ActividadesCom[[#This Row],[VALOR NIVEL 2]],ActividadesCom[[#This Row],[VALOR NIVEL 1]]),0),"")</f>
        <v>3</v>
      </c>
      <c r="G2756" s="149" t="str">
        <f>IF(ActividadesCom[[#This Row],[PROMEDIO]]="","",IF(ActividadesCom[[#This Row],[PROMEDIO]]&gt;=4,"EXCELENTE",IF(ActividadesCom[[#This Row],[PROMEDIO]]&gt;=3,"NOTABLE",IF(ActividadesCom[[#This Row],[PROMEDIO]]&gt;=2,"BUENO",IF(ActividadesCom[[#This Row],[PROMEDIO]]=1,"SUFICIENTE","")))))</f>
        <v>NOTABLE</v>
      </c>
      <c r="H2756" s="149">
        <f>MAX(ActividadesCom[[#This Row],[PERÍODO 1]],ActividadesCom[[#This Row],[PERÍODO 2]],ActividadesCom[[#This Row],[PERÍODO 3]],ActividadesCom[[#This Row],[PERÍODO 4]],ActividadesCom[[#This Row],[PERÍODO 5]])</f>
        <v>20233</v>
      </c>
      <c r="I2756" s="148" t="s">
        <v>5819</v>
      </c>
      <c r="J2756" s="149">
        <v>20233</v>
      </c>
      <c r="K2756" s="149" t="s">
        <v>4008</v>
      </c>
      <c r="L2756" s="149">
        <f>IF(ActividadesCom[[#This Row],[NIVEL 1]]&lt;&gt;0,VLOOKUP(ActividadesCom[[#This Row],[NIVEL 1]],Catálogo!A:B,2,FALSE),"")</f>
        <v>3</v>
      </c>
      <c r="M2756" s="149">
        <v>1</v>
      </c>
      <c r="N2756" s="148" t="s">
        <v>6693</v>
      </c>
      <c r="O2756" s="149">
        <v>20233</v>
      </c>
      <c r="P2756" s="149" t="s">
        <v>4007</v>
      </c>
      <c r="Q2756" s="149">
        <f>IF(ActividadesCom[[#This Row],[NIVEL 2]]&lt;&gt;0,VLOOKUP(ActividadesCom[[#This Row],[NIVEL 2]],Catálogo!A:B,2,FALSE),"")</f>
        <v>4</v>
      </c>
      <c r="R2756" s="149">
        <v>1</v>
      </c>
      <c r="S2756" s="148" t="s">
        <v>11</v>
      </c>
      <c r="T2756" s="149">
        <v>20223</v>
      </c>
      <c r="U2756" s="149" t="s">
        <v>4008</v>
      </c>
      <c r="V2756" s="149">
        <f>IF(ActividadesCom[[#This Row],[NIVEL 3]]&lt;&gt;0,VLOOKUP(ActividadesCom[[#This Row],[NIVEL 3]],Catálogo!A:B,2,FALSE),"")</f>
        <v>3</v>
      </c>
      <c r="W2756" s="149">
        <v>1</v>
      </c>
      <c r="X2756" s="148" t="s">
        <v>4910</v>
      </c>
      <c r="Y2756" s="149">
        <v>20221</v>
      </c>
      <c r="Z2756" s="149" t="s">
        <v>4008</v>
      </c>
      <c r="AA2756" s="149">
        <f>IF(ActividadesCom[[#This Row],[NIVEL 4]]&lt;&gt;0,VLOOKUP(ActividadesCom[[#This Row],[NIVEL 4]],Catálogo!A:B,2,FALSE),"")</f>
        <v>3</v>
      </c>
      <c r="AB2756" s="149">
        <v>1</v>
      </c>
      <c r="AC2756" s="148" t="s">
        <v>42</v>
      </c>
      <c r="AD2756" s="149">
        <v>20203</v>
      </c>
      <c r="AE2756" s="149" t="s">
        <v>4010</v>
      </c>
      <c r="AF2756" s="149">
        <f>IF(ActividadesCom[[#This Row],[NIVEL 5]]&lt;&gt;0,VLOOKUP(ActividadesCom[[#This Row],[NIVEL 5]],Catálogo!A:B,2,FALSE),"")</f>
        <v>1</v>
      </c>
      <c r="AG2756" s="149">
        <v>1</v>
      </c>
    </row>
    <row r="2757" spans="1:34" ht="30" hidden="1" customHeight="1" x14ac:dyDescent="0.25">
      <c r="A2757" s="7">
        <v>19470258</v>
      </c>
      <c r="B2757" s="6" t="str">
        <f>VLOOKUP(ActividadesCom[[#This Row],[NO. DE CONTROL]],'LISTADO ESTUDIANTES'!A:C,2,FALSE)</f>
        <v>MONGIOTE MALDONADO ELSY CRISTINA</v>
      </c>
      <c r="C2757" s="6" t="str">
        <f>VLOOKUP(ActividadesCom[[#This Row],[NO. DE CONTROL]],'LISTADO ESTUDIANTES'!A:C,3,FALSE)</f>
        <v>INGENIERIA EN ADMINISTRACION</v>
      </c>
      <c r="D2757" s="5" t="str">
        <f>VLOOKUP(ActividadesCom[[#This Row],[NO. DE CONTROL]],'LISTADO ESTUDIANTES'!A:D,4,FALSE)</f>
        <v>EGRESADO(A)</v>
      </c>
      <c r="E2757" s="5">
        <f>SUM(ActividadesCom[[#This Row],[CRÉD. 1]],ActividadesCom[[#This Row],[CRÉD. 2]],ActividadesCom[[#This Row],[CRÉD. 3]],ActividadesCom[[#This Row],[CRÉD. 4]],ActividadesCom[[#This Row],[CRÉD. 5]])</f>
        <v>2</v>
      </c>
      <c r="F2757" s="17">
        <f>IF(ActividadesCom[[#This Row],[ÚLTIMO SEMESTRE CON CRÉDITOS]]&gt;0,ROUND(AVERAGE(ActividadesCom[[#This Row],[VALOR NIVEL 5]],ActividadesCom[[#This Row],[VALOR NIVEL 4]],ActividadesCom[[#This Row],[VALOR NIVEL 3]],ActividadesCom[[#This Row],[VALOR NIVEL 2]],ActividadesCom[[#This Row],[VALOR NIVEL 1]]),0),"")</f>
        <v>3</v>
      </c>
      <c r="G2757" s="5" t="str">
        <f>IF(ActividadesCom[[#This Row],[PROMEDIO]]="","",IF(ActividadesCom[[#This Row],[PROMEDIO]]&gt;=4,"EXCELENTE",IF(ActividadesCom[[#This Row],[PROMEDIO]]&gt;=3,"NOTABLE",IF(ActividadesCom[[#This Row],[PROMEDIO]]&gt;=2,"BUENO",IF(ActividadesCom[[#This Row],[PROMEDIO]]=1,"SUFICIENTE","")))))</f>
        <v>NOTABLE</v>
      </c>
      <c r="H2757" s="5">
        <f>MAX(ActividadesCom[[#This Row],[PERÍODO 1]],ActividadesCom[[#This Row],[PERÍODO 2]],ActividadesCom[[#This Row],[PERÍODO 3]],ActividadesCom[[#This Row],[PERÍODO 4]],ActividadesCom[[#This Row],[PERÍODO 5]])</f>
        <v>20201</v>
      </c>
      <c r="I2757" s="6"/>
      <c r="J2757" s="5"/>
      <c r="K2757" s="5"/>
      <c r="L2757" s="5" t="str">
        <f>IF(ActividadesCom[[#This Row],[NIVEL 1]]&lt;&gt;0,VLOOKUP(ActividadesCom[[#This Row],[NIVEL 1]],Catálogo!A:B,2,FALSE),"")</f>
        <v/>
      </c>
      <c r="M2757" s="5"/>
      <c r="N2757" s="6"/>
      <c r="O2757" s="5"/>
      <c r="P2757" s="5"/>
      <c r="Q2757" s="5" t="str">
        <f>IF(ActividadesCom[[#This Row],[NIVEL 2]]&lt;&gt;0,VLOOKUP(ActividadesCom[[#This Row],[NIVEL 2]],Catálogo!A:B,2,FALSE),"")</f>
        <v/>
      </c>
      <c r="R2757" s="5"/>
      <c r="S2757" s="6"/>
      <c r="T2757" s="5"/>
      <c r="U2757" s="5"/>
      <c r="V2757" s="5" t="str">
        <f>IF(ActividadesCom[[#This Row],[NIVEL 3]]&lt;&gt;0,VLOOKUP(ActividadesCom[[#This Row],[NIVEL 3]],Catálogo!A:B,2,FALSE),"")</f>
        <v/>
      </c>
      <c r="W2757" s="5"/>
      <c r="X2757" s="6" t="s">
        <v>2952</v>
      </c>
      <c r="Y2757" s="5">
        <v>20201</v>
      </c>
      <c r="Z2757" s="5" t="s">
        <v>4010</v>
      </c>
      <c r="AA2757" s="5">
        <f>IF(ActividadesCom[[#This Row],[NIVEL 4]]&lt;&gt;0,VLOOKUP(ActividadesCom[[#This Row],[NIVEL 4]],Catálogo!A:B,2,FALSE),"")</f>
        <v>1</v>
      </c>
      <c r="AB2757" s="5">
        <v>1</v>
      </c>
      <c r="AC2757" s="6" t="s">
        <v>978</v>
      </c>
      <c r="AD2757" s="5">
        <v>20193</v>
      </c>
      <c r="AE2757" s="5" t="s">
        <v>4007</v>
      </c>
      <c r="AF2757" s="5">
        <f>IF(ActividadesCom[[#This Row],[NIVEL 5]]&lt;&gt;0,VLOOKUP(ActividadesCom[[#This Row],[NIVEL 5]],Catálogo!A:B,2,FALSE),"")</f>
        <v>4</v>
      </c>
      <c r="AG2757" s="5">
        <v>1</v>
      </c>
      <c r="AH2757" s="2"/>
    </row>
    <row r="2758" spans="1:34" s="151" customFormat="1" ht="30" hidden="1" customHeight="1" x14ac:dyDescent="0.25">
      <c r="A2758" s="147">
        <v>19470259</v>
      </c>
      <c r="B2758" s="148" t="str">
        <f>VLOOKUP(ActividadesCom[[#This Row],[NO. DE CONTROL]],'LISTADO ESTUDIANTES'!A:C,2,FALSE)</f>
        <v>NICOLAS TUYUB CINTHYA MONTSERRAT</v>
      </c>
      <c r="C2758" s="148" t="str">
        <f>VLOOKUP(ActividadesCom[[#This Row],[NO. DE CONTROL]],'LISTADO ESTUDIANTES'!A:C,3,FALSE)</f>
        <v>INGENIERIA EN ADMINISTRACION</v>
      </c>
      <c r="D2758" s="149" t="str">
        <f>VLOOKUP(ActividadesCom[[#This Row],[NO. DE CONTROL]],'LISTADO ESTUDIANTES'!A:D,4,FALSE)</f>
        <v>EGRESADO(A)</v>
      </c>
      <c r="E2758" s="149">
        <f>SUM(ActividadesCom[[#This Row],[CRÉD. 1]],ActividadesCom[[#This Row],[CRÉD. 2]],ActividadesCom[[#This Row],[CRÉD. 3]],ActividadesCom[[#This Row],[CRÉD. 4]],ActividadesCom[[#This Row],[CRÉD. 5]])</f>
        <v>5</v>
      </c>
      <c r="F2758" s="150">
        <f>IF(ActividadesCom[[#This Row],[ÚLTIMO SEMESTRE CON CRÉDITOS]]&gt;0,ROUND(AVERAGE(ActividadesCom[[#This Row],[VALOR NIVEL 5]],ActividadesCom[[#This Row],[VALOR NIVEL 4]],ActividadesCom[[#This Row],[VALOR NIVEL 3]],ActividadesCom[[#This Row],[VALOR NIVEL 2]],ActividadesCom[[#This Row],[VALOR NIVEL 1]]),0),"")</f>
        <v>3</v>
      </c>
      <c r="G2758" s="149" t="str">
        <f>IF(ActividadesCom[[#This Row],[PROMEDIO]]="","",IF(ActividadesCom[[#This Row],[PROMEDIO]]&gt;=4,"EXCELENTE",IF(ActividadesCom[[#This Row],[PROMEDIO]]&gt;=3,"NOTABLE",IF(ActividadesCom[[#This Row],[PROMEDIO]]&gt;=2,"BUENO",IF(ActividadesCom[[#This Row],[PROMEDIO]]=1,"SUFICIENTE","")))))</f>
        <v>NOTABLE</v>
      </c>
      <c r="H2758" s="149">
        <f>MAX(ActividadesCom[[#This Row],[PERÍODO 1]],ActividadesCom[[#This Row],[PERÍODO 2]],ActividadesCom[[#This Row],[PERÍODO 3]],ActividadesCom[[#This Row],[PERÍODO 4]],ActividadesCom[[#This Row],[PERÍODO 5]])</f>
        <v>20233</v>
      </c>
      <c r="I2758" s="148" t="s">
        <v>25</v>
      </c>
      <c r="J2758" s="149">
        <v>20213</v>
      </c>
      <c r="K2758" s="149" t="s">
        <v>4021</v>
      </c>
      <c r="L2758" s="149">
        <f>IF(ActividadesCom[[#This Row],[NIVEL 1]]&lt;&gt;0,VLOOKUP(ActividadesCom[[#This Row],[NIVEL 1]],Catálogo!A:B,2,FALSE),"")</f>
        <v>2</v>
      </c>
      <c r="M2758" s="149">
        <v>1</v>
      </c>
      <c r="N2758" s="148" t="s">
        <v>5695</v>
      </c>
      <c r="O2758" s="149">
        <v>20213</v>
      </c>
      <c r="P2758" s="149" t="s">
        <v>4008</v>
      </c>
      <c r="Q2758" s="149">
        <f>IF(ActividadesCom[[#This Row],[NIVEL 2]]&lt;&gt;0,VLOOKUP(ActividadesCom[[#This Row],[NIVEL 2]],Catálogo!A:B,2,FALSE),"")</f>
        <v>3</v>
      </c>
      <c r="R2758" s="149">
        <v>1</v>
      </c>
      <c r="S2758" s="148" t="s">
        <v>6298</v>
      </c>
      <c r="T2758" s="149">
        <v>20233</v>
      </c>
      <c r="U2758" s="149" t="s">
        <v>4007</v>
      </c>
      <c r="V2758" s="149">
        <f>IF(ActividadesCom[[#This Row],[NIVEL 3]]&lt;&gt;0,VLOOKUP(ActividadesCom[[#This Row],[NIVEL 3]],Catálogo!A:B,2,FALSE),"")</f>
        <v>4</v>
      </c>
      <c r="W2758" s="149">
        <v>1</v>
      </c>
      <c r="X2758" s="148" t="s">
        <v>2531</v>
      </c>
      <c r="Y2758" s="149">
        <v>20201</v>
      </c>
      <c r="Z2758" s="149" t="s">
        <v>4009</v>
      </c>
      <c r="AA2758" s="149">
        <f>IF(ActividadesCom[[#This Row],[NIVEL 4]]&lt;&gt;0,VLOOKUP(ActividadesCom[[#This Row],[NIVEL 4]],Catálogo!A:B,2,FALSE),"")</f>
        <v>2</v>
      </c>
      <c r="AB2758" s="149">
        <v>1</v>
      </c>
      <c r="AC2758" s="148" t="s">
        <v>5819</v>
      </c>
      <c r="AD2758" s="149">
        <v>20231</v>
      </c>
      <c r="AE2758" s="149" t="s">
        <v>4008</v>
      </c>
      <c r="AF2758" s="149">
        <f>IF(ActividadesCom[[#This Row],[NIVEL 5]]&lt;&gt;0,VLOOKUP(ActividadesCom[[#This Row],[NIVEL 5]],Catálogo!A:B,2,FALSE),"")</f>
        <v>3</v>
      </c>
      <c r="AG2758" s="149">
        <v>1</v>
      </c>
    </row>
    <row r="2759" spans="1:34" ht="30" hidden="1" customHeight="1" x14ac:dyDescent="0.25">
      <c r="A2759" s="7">
        <v>19470260</v>
      </c>
      <c r="B2759" s="6" t="str">
        <f>VLOOKUP(ActividadesCom[[#This Row],[NO. DE CONTROL]],'LISTADO ESTUDIANTES'!A:C,2,FALSE)</f>
        <v>SANCHEZ LOEZA ANDRES IVAN</v>
      </c>
      <c r="C2759" s="6" t="str">
        <f>VLOOKUP(ActividadesCom[[#This Row],[NO. DE CONTROL]],'LISTADO ESTUDIANTES'!A:C,3,FALSE)</f>
        <v>INGENIERIA EN ADMINISTRACION</v>
      </c>
      <c r="D2759" s="5" t="str">
        <f>VLOOKUP(ActividadesCom[[#This Row],[NO. DE CONTROL]],'LISTADO ESTUDIANTES'!A:D,4,FALSE)</f>
        <v>EGRESADO(A)</v>
      </c>
      <c r="E2759" s="5">
        <f>SUM(ActividadesCom[[#This Row],[CRÉD. 1]],ActividadesCom[[#This Row],[CRÉD. 2]],ActividadesCom[[#This Row],[CRÉD. 3]],ActividadesCom[[#This Row],[CRÉD. 4]],ActividadesCom[[#This Row],[CRÉD. 5]])</f>
        <v>5</v>
      </c>
      <c r="F2759" s="17">
        <f>IF(ActividadesCom[[#This Row],[ÚLTIMO SEMESTRE CON CRÉDITOS]]&gt;0,ROUND(AVERAGE(ActividadesCom[[#This Row],[VALOR NIVEL 5]],ActividadesCom[[#This Row],[VALOR NIVEL 4]],ActividadesCom[[#This Row],[VALOR NIVEL 3]],ActividadesCom[[#This Row],[VALOR NIVEL 2]],ActividadesCom[[#This Row],[VALOR NIVEL 1]]),0),"")</f>
        <v>3</v>
      </c>
      <c r="G2759" s="5" t="str">
        <f>IF(ActividadesCom[[#This Row],[PROMEDIO]]="","",IF(ActividadesCom[[#This Row],[PROMEDIO]]&gt;=4,"EXCELENTE",IF(ActividadesCom[[#This Row],[PROMEDIO]]&gt;=3,"NOTABLE",IF(ActividadesCom[[#This Row],[PROMEDIO]]&gt;=2,"BUENO",IF(ActividadesCom[[#This Row],[PROMEDIO]]=1,"SUFICIENTE","")))))</f>
        <v>NOTABLE</v>
      </c>
      <c r="H2759" s="5">
        <f>MAX(ActividadesCom[[#This Row],[PERÍODO 1]],ActividadesCom[[#This Row],[PERÍODO 2]],ActividadesCom[[#This Row],[PERÍODO 3]],ActividadesCom[[#This Row],[PERÍODO 4]],ActividadesCom[[#This Row],[PERÍODO 5]])</f>
        <v>20231</v>
      </c>
      <c r="I2759" s="6" t="s">
        <v>5819</v>
      </c>
      <c r="J2759" s="5">
        <v>20231</v>
      </c>
      <c r="K2759" s="5" t="s">
        <v>4008</v>
      </c>
      <c r="L2759" s="5">
        <f>IF(ActividadesCom[[#This Row],[NIVEL 1]]&lt;&gt;0,VLOOKUP(ActividadesCom[[#This Row],[NIVEL 1]],Catálogo!A:B,2,FALSE),"")</f>
        <v>3</v>
      </c>
      <c r="M2759" s="5">
        <v>1</v>
      </c>
      <c r="N2759" s="6" t="s">
        <v>5695</v>
      </c>
      <c r="O2759" s="5">
        <v>20213</v>
      </c>
      <c r="P2759" s="5" t="s">
        <v>4008</v>
      </c>
      <c r="Q2759" s="5">
        <f>IF(ActividadesCom[[#This Row],[NIVEL 2]]&lt;&gt;0,VLOOKUP(ActividadesCom[[#This Row],[NIVEL 2]],Catálogo!A:B,2,FALSE),"")</f>
        <v>3</v>
      </c>
      <c r="R2759" s="5">
        <v>1</v>
      </c>
      <c r="S2759" s="6" t="s">
        <v>5354</v>
      </c>
      <c r="T2759" s="5">
        <v>20231</v>
      </c>
      <c r="U2759" s="5" t="s">
        <v>4008</v>
      </c>
      <c r="V2759" s="5">
        <f>IF(ActividadesCom[[#This Row],[NIVEL 3]]&lt;&gt;0,VLOOKUP(ActividadesCom[[#This Row],[NIVEL 3]],Catálogo!A:B,2,FALSE),"")</f>
        <v>3</v>
      </c>
      <c r="W2759" s="5">
        <v>1</v>
      </c>
      <c r="X2759" s="6" t="s">
        <v>2531</v>
      </c>
      <c r="Y2759" s="5">
        <v>20201</v>
      </c>
      <c r="Z2759" s="5" t="s">
        <v>4008</v>
      </c>
      <c r="AA2759" s="5">
        <f>IF(ActividadesCom[[#This Row],[NIVEL 4]]&lt;&gt;0,VLOOKUP(ActividadesCom[[#This Row],[NIVEL 4]],Catálogo!A:B,2,FALSE),"")</f>
        <v>3</v>
      </c>
      <c r="AB2759" s="5">
        <v>1</v>
      </c>
      <c r="AC2759" s="6" t="s">
        <v>978</v>
      </c>
      <c r="AD2759" s="5">
        <v>20193</v>
      </c>
      <c r="AE2759" s="5" t="s">
        <v>4007</v>
      </c>
      <c r="AF2759" s="5">
        <f>IF(ActividadesCom[[#This Row],[NIVEL 5]]&lt;&gt;0,VLOOKUP(ActividadesCom[[#This Row],[NIVEL 5]],Catálogo!A:B,2,FALSE),"")</f>
        <v>4</v>
      </c>
      <c r="AG2759" s="5">
        <v>1</v>
      </c>
      <c r="AH2759" s="2"/>
    </row>
    <row r="2760" spans="1:34" ht="30" hidden="1" customHeight="1" x14ac:dyDescent="0.25">
      <c r="A2760" s="7">
        <v>19470261</v>
      </c>
      <c r="B2760" s="6" t="str">
        <f>VLOOKUP(ActividadesCom[[#This Row],[NO. DE CONTROL]],'LISTADO ESTUDIANTES'!A:C,2,FALSE)</f>
        <v>BELTRAN NOZ JORGE ABRAHAM</v>
      </c>
      <c r="C2760" s="6" t="str">
        <f>VLOOKUP(ActividadesCom[[#This Row],[NO. DE CONTROL]],'LISTADO ESTUDIANTES'!A:C,3,FALSE)</f>
        <v>INGENIERIA CIVIL</v>
      </c>
      <c r="D2760" s="5" t="str">
        <f>VLOOKUP(ActividadesCom[[#This Row],[NO. DE CONTROL]],'LISTADO ESTUDIANTES'!A:D,4,FALSE)</f>
        <v>EGRESADO(A)</v>
      </c>
      <c r="E2760" s="5">
        <f>SUM(ActividadesCom[[#This Row],[CRÉD. 1]],ActividadesCom[[#This Row],[CRÉD. 2]],ActividadesCom[[#This Row],[CRÉD. 3]],ActividadesCom[[#This Row],[CRÉD. 4]],ActividadesCom[[#This Row],[CRÉD. 5]])</f>
        <v>5</v>
      </c>
      <c r="F2760" s="17">
        <f>IF(ActividadesCom[[#This Row],[ÚLTIMO SEMESTRE CON CRÉDITOS]]&gt;0,ROUND(AVERAGE(ActividadesCom[[#This Row],[VALOR NIVEL 5]],ActividadesCom[[#This Row],[VALOR NIVEL 4]],ActividadesCom[[#This Row],[VALOR NIVEL 3]],ActividadesCom[[#This Row],[VALOR NIVEL 2]],ActividadesCom[[#This Row],[VALOR NIVEL 1]]),0),"")</f>
        <v>3</v>
      </c>
      <c r="G2760" s="5" t="str">
        <f>IF(ActividadesCom[[#This Row],[PROMEDIO]]="","",IF(ActividadesCom[[#This Row],[PROMEDIO]]&gt;=4,"EXCELENTE",IF(ActividadesCom[[#This Row],[PROMEDIO]]&gt;=3,"NOTABLE",IF(ActividadesCom[[#This Row],[PROMEDIO]]&gt;=2,"BUENO",IF(ActividadesCom[[#This Row],[PROMEDIO]]=1,"SUFICIENTE","")))))</f>
        <v>NOTABLE</v>
      </c>
      <c r="H2760" s="5">
        <f>MAX(ActividadesCom[[#This Row],[PERÍODO 1]],ActividadesCom[[#This Row],[PERÍODO 2]],ActividadesCom[[#This Row],[PERÍODO 3]],ActividadesCom[[#This Row],[PERÍODO 4]],ActividadesCom[[#This Row],[PERÍODO 5]])</f>
        <v>20221</v>
      </c>
      <c r="I2760" s="6" t="s">
        <v>1067</v>
      </c>
      <c r="J2760" s="5">
        <v>20193</v>
      </c>
      <c r="K2760" s="5" t="s">
        <v>4009</v>
      </c>
      <c r="L2760" s="5">
        <f>IF(ActividadesCom[[#This Row],[NIVEL 1]]&lt;&gt;0,VLOOKUP(ActividadesCom[[#This Row],[NIVEL 1]],Catálogo!A:B,2,FALSE),"")</f>
        <v>2</v>
      </c>
      <c r="M2760" s="5">
        <v>2</v>
      </c>
      <c r="N2760" s="6" t="s">
        <v>5374</v>
      </c>
      <c r="O2760" s="5">
        <v>20221</v>
      </c>
      <c r="P2760" s="5" t="s">
        <v>4007</v>
      </c>
      <c r="Q2760" s="5">
        <f>IF(ActividadesCom[[#This Row],[NIVEL 2]]&lt;&gt;0,VLOOKUP(ActividadesCom[[#This Row],[NIVEL 2]],Catálogo!A:B,2,FALSE),"")</f>
        <v>4</v>
      </c>
      <c r="R2760" s="5">
        <v>1</v>
      </c>
      <c r="S2760" s="6"/>
      <c r="T2760" s="5"/>
      <c r="U2760" s="5"/>
      <c r="V2760" s="5" t="str">
        <f>IF(ActividadesCom[[#This Row],[NIVEL 3]]&lt;&gt;0,VLOOKUP(ActividadesCom[[#This Row],[NIVEL 3]],Catálogo!A:B,2,FALSE),"")</f>
        <v/>
      </c>
      <c r="W2760" s="5"/>
      <c r="X2760" s="6" t="s">
        <v>4476</v>
      </c>
      <c r="Y2760" s="5">
        <v>20211</v>
      </c>
      <c r="Z2760" s="5" t="s">
        <v>4008</v>
      </c>
      <c r="AA2760" s="5">
        <f>IF(ActividadesCom[[#This Row],[NIVEL 4]]&lt;&gt;0,VLOOKUP(ActividadesCom[[#This Row],[NIVEL 4]],Catálogo!A:B,2,FALSE),"")</f>
        <v>3</v>
      </c>
      <c r="AB2760" s="5">
        <v>1</v>
      </c>
      <c r="AC2760" s="6" t="s">
        <v>31</v>
      </c>
      <c r="AD2760" s="5">
        <v>20193</v>
      </c>
      <c r="AE2760" s="5" t="s">
        <v>4009</v>
      </c>
      <c r="AF2760" s="5">
        <f>IF(ActividadesCom[[#This Row],[NIVEL 5]]&lt;&gt;0,VLOOKUP(ActividadesCom[[#This Row],[NIVEL 5]],Catálogo!A:B,2,FALSE),"")</f>
        <v>2</v>
      </c>
      <c r="AG2760" s="5">
        <v>1</v>
      </c>
      <c r="AH2760" s="2"/>
    </row>
    <row r="2761" spans="1:34" s="151" customFormat="1" ht="30" hidden="1" customHeight="1" x14ac:dyDescent="0.25">
      <c r="A2761" s="147">
        <v>19470262</v>
      </c>
      <c r="B2761" s="148" t="str">
        <f>VLOOKUP(ActividadesCom[[#This Row],[NO. DE CONTROL]],'LISTADO ESTUDIANTES'!A:C,2,FALSE)</f>
        <v>CAHUICH RAMAYO DANIELA GUADALUPE</v>
      </c>
      <c r="C2761" s="148" t="str">
        <f>VLOOKUP(ActividadesCom[[#This Row],[NO. DE CONTROL]],'LISTADO ESTUDIANTES'!A:C,3,FALSE)</f>
        <v>ARQUITECTURA</v>
      </c>
      <c r="D2761" s="149" t="str">
        <f>VLOOKUP(ActividadesCom[[#This Row],[NO. DE CONTROL]],'LISTADO ESTUDIANTES'!A:D,4,FALSE)</f>
        <v>EGRESADO(A)</v>
      </c>
      <c r="E2761" s="149">
        <f>SUM(ActividadesCom[[#This Row],[CRÉD. 1]],ActividadesCom[[#This Row],[CRÉD. 2]],ActividadesCom[[#This Row],[CRÉD. 3]],ActividadesCom[[#This Row],[CRÉD. 4]],ActividadesCom[[#This Row],[CRÉD. 5]])</f>
        <v>5</v>
      </c>
      <c r="F2761" s="150">
        <f>IF(ActividadesCom[[#This Row],[ÚLTIMO SEMESTRE CON CRÉDITOS]]&gt;0,ROUND(AVERAGE(ActividadesCom[[#This Row],[VALOR NIVEL 5]],ActividadesCom[[#This Row],[VALOR NIVEL 4]],ActividadesCom[[#This Row],[VALOR NIVEL 3]],ActividadesCom[[#This Row],[VALOR NIVEL 2]],ActividadesCom[[#This Row],[VALOR NIVEL 1]]),0),"")</f>
        <v>3</v>
      </c>
      <c r="G2761" s="149" t="str">
        <f>IF(ActividadesCom[[#This Row],[PROMEDIO]]="","",IF(ActividadesCom[[#This Row],[PROMEDIO]]&gt;=4,"EXCELENTE",IF(ActividadesCom[[#This Row],[PROMEDIO]]&gt;=3,"NOTABLE",IF(ActividadesCom[[#This Row],[PROMEDIO]]&gt;=2,"BUENO",IF(ActividadesCom[[#This Row],[PROMEDIO]]=1,"SUFICIENTE","")))))</f>
        <v>NOTABLE</v>
      </c>
      <c r="H2761" s="149">
        <f>MAX(ActividadesCom[[#This Row],[PERÍODO 1]],ActividadesCom[[#This Row],[PERÍODO 2]],ActividadesCom[[#This Row],[PERÍODO 3]],ActividadesCom[[#This Row],[PERÍODO 4]],ActividadesCom[[#This Row],[PERÍODO 5]])</f>
        <v>20241</v>
      </c>
      <c r="I2761" s="148" t="s">
        <v>4692</v>
      </c>
      <c r="J2761" s="149">
        <v>20213</v>
      </c>
      <c r="K2761" s="149" t="s">
        <v>4007</v>
      </c>
      <c r="L2761" s="149">
        <f>IF(ActividadesCom[[#This Row],[NIVEL 1]]&lt;&gt;0,VLOOKUP(ActividadesCom[[#This Row],[NIVEL 1]],Catálogo!A:B,2,FALSE),"")</f>
        <v>4</v>
      </c>
      <c r="M2761" s="149">
        <v>1</v>
      </c>
      <c r="N2761" s="148" t="s">
        <v>4745</v>
      </c>
      <c r="O2761" s="149">
        <v>20231</v>
      </c>
      <c r="P2761" s="149" t="s">
        <v>4007</v>
      </c>
      <c r="Q2761" s="149">
        <f>IF(ActividadesCom[[#This Row],[NIVEL 2]]&lt;&gt;0,VLOOKUP(ActividadesCom[[#This Row],[NIVEL 2]],Catálogo!A:B,2,FALSE),"")</f>
        <v>4</v>
      </c>
      <c r="R2761" s="149">
        <v>1</v>
      </c>
      <c r="S2761" s="148" t="s">
        <v>5354</v>
      </c>
      <c r="T2761" s="149">
        <v>20241</v>
      </c>
      <c r="U2761" s="149" t="s">
        <v>4008</v>
      </c>
      <c r="V2761" s="149">
        <f>IF(ActividadesCom[[#This Row],[NIVEL 3]]&lt;&gt;0,VLOOKUP(ActividadesCom[[#This Row],[NIVEL 3]],Catálogo!A:B,2,FALSE),"")</f>
        <v>3</v>
      </c>
      <c r="W2761" s="149">
        <v>1</v>
      </c>
      <c r="X2761" s="148" t="s">
        <v>2902</v>
      </c>
      <c r="Y2761" s="149">
        <v>20231</v>
      </c>
      <c r="Z2761" s="149" t="s">
        <v>4008</v>
      </c>
      <c r="AA2761" s="149">
        <f>IF(ActividadesCom[[#This Row],[NIVEL 4]]&lt;&gt;0,VLOOKUP(ActividadesCom[[#This Row],[NIVEL 4]],Catálogo!A:B,2,FALSE),"")</f>
        <v>3</v>
      </c>
      <c r="AB2761" s="149">
        <v>1</v>
      </c>
      <c r="AC2761" s="148" t="s">
        <v>2180</v>
      </c>
      <c r="AD2761" s="149">
        <v>20201</v>
      </c>
      <c r="AE2761" s="149" t="s">
        <v>4008</v>
      </c>
      <c r="AF2761" s="149">
        <f>IF(ActividadesCom[[#This Row],[NIVEL 5]]&lt;&gt;0,VLOOKUP(ActividadesCom[[#This Row],[NIVEL 5]],Catálogo!A:B,2,FALSE),"")</f>
        <v>3</v>
      </c>
      <c r="AG2761" s="149">
        <v>1</v>
      </c>
    </row>
    <row r="2762" spans="1:34" ht="30" hidden="1" customHeight="1" x14ac:dyDescent="0.25">
      <c r="A2762" s="7">
        <v>19470263</v>
      </c>
      <c r="B2762" s="6" t="str">
        <f>VLOOKUP(ActividadesCom[[#This Row],[NO. DE CONTROL]],'LISTADO ESTUDIANTES'!A:C,2,FALSE)</f>
        <v>VAZQUEZ REYES LAYSHA GUADALUPE</v>
      </c>
      <c r="C2762" s="6" t="str">
        <f>VLOOKUP(ActividadesCom[[#This Row],[NO. DE CONTROL]],'LISTADO ESTUDIANTES'!A:C,3,FALSE)</f>
        <v>INGENIERIA EN ADMINISTRACION</v>
      </c>
      <c r="D2762" s="5" t="str">
        <f>VLOOKUP(ActividadesCom[[#This Row],[NO. DE CONTROL]],'LISTADO ESTUDIANTES'!A:D,4,FALSE)</f>
        <v>EGRESADO(A)</v>
      </c>
      <c r="E2762" s="5">
        <f>SUM(ActividadesCom[[#This Row],[CRÉD. 1]],ActividadesCom[[#This Row],[CRÉD. 2]],ActividadesCom[[#This Row],[CRÉD. 3]],ActividadesCom[[#This Row],[CRÉD. 4]],ActividadesCom[[#This Row],[CRÉD. 5]])</f>
        <v>5</v>
      </c>
      <c r="F2762" s="17">
        <f>IF(ActividadesCom[[#This Row],[ÚLTIMO SEMESTRE CON CRÉDITOS]]&gt;0,ROUND(AVERAGE(ActividadesCom[[#This Row],[VALOR NIVEL 5]],ActividadesCom[[#This Row],[VALOR NIVEL 4]],ActividadesCom[[#This Row],[VALOR NIVEL 3]],ActividadesCom[[#This Row],[VALOR NIVEL 2]],ActividadesCom[[#This Row],[VALOR NIVEL 1]]),0),"")</f>
        <v>3</v>
      </c>
      <c r="G2762" s="5" t="str">
        <f>IF(ActividadesCom[[#This Row],[PROMEDIO]]="","",IF(ActividadesCom[[#This Row],[PROMEDIO]]&gt;=4,"EXCELENTE",IF(ActividadesCom[[#This Row],[PROMEDIO]]&gt;=3,"NOTABLE",IF(ActividadesCom[[#This Row],[PROMEDIO]]&gt;=2,"BUENO",IF(ActividadesCom[[#This Row],[PROMEDIO]]=1,"SUFICIENTE","")))))</f>
        <v>NOTABLE</v>
      </c>
      <c r="H2762" s="5">
        <f>MAX(ActividadesCom[[#This Row],[PERÍODO 1]],ActividadesCom[[#This Row],[PERÍODO 2]],ActividadesCom[[#This Row],[PERÍODO 3]],ActividadesCom[[#This Row],[PERÍODO 4]],ActividadesCom[[#This Row],[PERÍODO 5]])</f>
        <v>20221</v>
      </c>
      <c r="I2762" s="6" t="s">
        <v>4743</v>
      </c>
      <c r="J2762" s="5">
        <v>20213</v>
      </c>
      <c r="K2762" s="5" t="s">
        <v>4021</v>
      </c>
      <c r="L2762" s="5">
        <f>IF(ActividadesCom[[#This Row],[NIVEL 1]]&lt;&gt;0,VLOOKUP(ActividadesCom[[#This Row],[NIVEL 1]],Catálogo!A:B,2,FALSE),"")</f>
        <v>2</v>
      </c>
      <c r="M2762" s="5">
        <v>1</v>
      </c>
      <c r="N2762" s="6" t="s">
        <v>25</v>
      </c>
      <c r="O2762" s="5">
        <v>20213</v>
      </c>
      <c r="P2762" s="5" t="s">
        <v>4010</v>
      </c>
      <c r="Q2762" s="5">
        <f>IF(ActividadesCom[[#This Row],[NIVEL 2]]&lt;&gt;0,VLOOKUP(ActividadesCom[[#This Row],[NIVEL 2]],Catálogo!A:B,2,FALSE),"")</f>
        <v>1</v>
      </c>
      <c r="R2762" s="5">
        <v>1</v>
      </c>
      <c r="S2762" s="6" t="s">
        <v>5354</v>
      </c>
      <c r="T2762" s="5">
        <v>20221</v>
      </c>
      <c r="U2762" s="5" t="s">
        <v>4007</v>
      </c>
      <c r="V2762" s="5">
        <f>IF(ActividadesCom[[#This Row],[NIVEL 3]]&lt;&gt;0,VLOOKUP(ActividadesCom[[#This Row],[NIVEL 3]],Catálogo!A:B,2,FALSE),"")</f>
        <v>4</v>
      </c>
      <c r="W2762" s="5">
        <v>1</v>
      </c>
      <c r="X2762" s="6"/>
      <c r="Y2762" s="5">
        <v>20201</v>
      </c>
      <c r="Z2762" s="5" t="s">
        <v>4008</v>
      </c>
      <c r="AA2762" s="5">
        <f>IF(ActividadesCom[[#This Row],[NIVEL 4]]&lt;&gt;0,VLOOKUP(ActividadesCom[[#This Row],[NIVEL 4]],Catálogo!A:B,2,FALSE),"")</f>
        <v>3</v>
      </c>
      <c r="AB2762" s="5">
        <v>1</v>
      </c>
      <c r="AC2762" s="6" t="s">
        <v>42</v>
      </c>
      <c r="AD2762" s="5">
        <v>20193</v>
      </c>
      <c r="AE2762" s="5" t="s">
        <v>4008</v>
      </c>
      <c r="AF2762" s="5">
        <f>IF(ActividadesCom[[#This Row],[NIVEL 5]]&lt;&gt;0,VLOOKUP(ActividadesCom[[#This Row],[NIVEL 5]],Catálogo!A:B,2,FALSE),"")</f>
        <v>3</v>
      </c>
      <c r="AG2762" s="5">
        <v>1</v>
      </c>
      <c r="AH2762" s="2"/>
    </row>
    <row r="2763" spans="1:34" s="151" customFormat="1" ht="30" hidden="1" customHeight="1" x14ac:dyDescent="0.25">
      <c r="A2763" s="147">
        <v>19470264</v>
      </c>
      <c r="B2763" s="148" t="str">
        <f>VLOOKUP(ActividadesCom[[#This Row],[NO. DE CONTROL]],'LISTADO ESTUDIANTES'!A:C,2,FALSE)</f>
        <v>CRUZ VALDOVINOS ADRIANA CARMIN</v>
      </c>
      <c r="C2763" s="148" t="str">
        <f>VLOOKUP(ActividadesCom[[#This Row],[NO. DE CONTROL]],'LISTADO ESTUDIANTES'!A:C,3,FALSE)</f>
        <v>ARQUITECTURA</v>
      </c>
      <c r="D2763" s="149" t="str">
        <f>VLOOKUP(ActividadesCom[[#This Row],[NO. DE CONTROL]],'LISTADO ESTUDIANTES'!A:D,4,FALSE)</f>
        <v>EGRESADO(A)</v>
      </c>
      <c r="E2763" s="149">
        <f>SUM(ActividadesCom[[#This Row],[CRÉD. 1]],ActividadesCom[[#This Row],[CRÉD. 2]],ActividadesCom[[#This Row],[CRÉD. 3]],ActividadesCom[[#This Row],[CRÉD. 4]],ActividadesCom[[#This Row],[CRÉD. 5]])</f>
        <v>6</v>
      </c>
      <c r="F2763" s="150">
        <f>IF(ActividadesCom[[#This Row],[ÚLTIMO SEMESTRE CON CRÉDITOS]]&gt;0,ROUND(AVERAGE(ActividadesCom[[#This Row],[VALOR NIVEL 5]],ActividadesCom[[#This Row],[VALOR NIVEL 4]],ActividadesCom[[#This Row],[VALOR NIVEL 3]],ActividadesCom[[#This Row],[VALOR NIVEL 2]],ActividadesCom[[#This Row],[VALOR NIVEL 1]]),0),"")</f>
        <v>3</v>
      </c>
      <c r="G2763" s="149" t="str">
        <f>IF(ActividadesCom[[#This Row],[PROMEDIO]]="","",IF(ActividadesCom[[#This Row],[PROMEDIO]]&gt;=4,"EXCELENTE",IF(ActividadesCom[[#This Row],[PROMEDIO]]&gt;=3,"NOTABLE",IF(ActividadesCom[[#This Row],[PROMEDIO]]&gt;=2,"BUENO",IF(ActividadesCom[[#This Row],[PROMEDIO]]=1,"SUFICIENTE","")))))</f>
        <v>NOTABLE</v>
      </c>
      <c r="H2763" s="149">
        <f>MAX(ActividadesCom[[#This Row],[PERÍODO 1]],ActividadesCom[[#This Row],[PERÍODO 2]],ActividadesCom[[#This Row],[PERÍODO 3]],ActividadesCom[[#This Row],[PERÍODO 4]],ActividadesCom[[#This Row],[PERÍODO 5]])</f>
        <v>20241</v>
      </c>
      <c r="I2763" s="148" t="s">
        <v>4692</v>
      </c>
      <c r="J2763" s="149">
        <v>20213</v>
      </c>
      <c r="K2763" s="149" t="s">
        <v>4007</v>
      </c>
      <c r="L2763" s="149">
        <f>IF(ActividadesCom[[#This Row],[NIVEL 1]]&lt;&gt;0,VLOOKUP(ActividadesCom[[#This Row],[NIVEL 1]],Catálogo!A:B,2,FALSE),"")</f>
        <v>4</v>
      </c>
      <c r="M2763" s="149">
        <v>1</v>
      </c>
      <c r="N2763" s="148" t="s">
        <v>23</v>
      </c>
      <c r="O2763" s="149">
        <v>20213</v>
      </c>
      <c r="P2763" s="149" t="s">
        <v>4009</v>
      </c>
      <c r="Q2763" s="149">
        <f>IF(ActividadesCom[[#This Row],[NIVEL 2]]&lt;&gt;0,VLOOKUP(ActividadesCom[[#This Row],[NIVEL 2]],Catálogo!A:B,2,FALSE),"")</f>
        <v>2</v>
      </c>
      <c r="R2763" s="149">
        <v>1</v>
      </c>
      <c r="S2763" s="148" t="s">
        <v>23</v>
      </c>
      <c r="T2763" s="149">
        <v>20211</v>
      </c>
      <c r="U2763" s="149" t="s">
        <v>4008</v>
      </c>
      <c r="V2763" s="149">
        <f>IF(ActividadesCom[[#This Row],[NIVEL 3]]&lt;&gt;0,VLOOKUP(ActividadesCom[[#This Row],[NIVEL 3]],Catálogo!A:B,2,FALSE),"")</f>
        <v>3</v>
      </c>
      <c r="W2763" s="149">
        <v>1</v>
      </c>
      <c r="X2763" s="148" t="s">
        <v>23</v>
      </c>
      <c r="Y2763" s="149">
        <v>20203</v>
      </c>
      <c r="Z2763" s="149" t="s">
        <v>4008</v>
      </c>
      <c r="AA2763" s="149">
        <f>IF(ActividadesCom[[#This Row],[NIVEL 4]]&lt;&gt;0,VLOOKUP(ActividadesCom[[#This Row],[NIVEL 4]],Catálogo!A:B,2,FALSE),"")</f>
        <v>3</v>
      </c>
      <c r="AB2763" s="149">
        <v>1</v>
      </c>
      <c r="AC2763" s="148" t="s">
        <v>6339</v>
      </c>
      <c r="AD2763" s="149">
        <v>20241</v>
      </c>
      <c r="AE2763" s="149" t="s">
        <v>4007</v>
      </c>
      <c r="AF2763" s="149">
        <f>IF(ActividadesCom[[#This Row],[NIVEL 5]]&lt;&gt;0,VLOOKUP(ActividadesCom[[#This Row],[NIVEL 5]],Catálogo!A:B,2,FALSE),"")</f>
        <v>4</v>
      </c>
      <c r="AG2763" s="149">
        <v>2</v>
      </c>
    </row>
    <row r="2764" spans="1:34" ht="30" hidden="1" customHeight="1" x14ac:dyDescent="0.25">
      <c r="A2764" s="7">
        <v>19470265</v>
      </c>
      <c r="B2764" s="6" t="str">
        <f>VLOOKUP(ActividadesCom[[#This Row],[NO. DE CONTROL]],'LISTADO ESTUDIANTES'!A:C,2,FALSE)</f>
        <v>VELA MAY DAVID EZEQUIEL</v>
      </c>
      <c r="C2764" s="6" t="str">
        <f>VLOOKUP(ActividadesCom[[#This Row],[NO. DE CONTROL]],'LISTADO ESTUDIANTES'!A:C,3,FALSE)</f>
        <v>ARQUITECTURA</v>
      </c>
      <c r="D2764" s="5" t="str">
        <f>VLOOKUP(ActividadesCom[[#This Row],[NO. DE CONTROL]],'LISTADO ESTUDIANTES'!A:D,4,FALSE)</f>
        <v>EGRESADO(A)</v>
      </c>
      <c r="E2764" s="5">
        <f>SUM(ActividadesCom[[#This Row],[CRÉD. 1]],ActividadesCom[[#This Row],[CRÉD. 2]],ActividadesCom[[#This Row],[CRÉD. 3]],ActividadesCom[[#This Row],[CRÉD. 4]],ActividadesCom[[#This Row],[CRÉD. 5]])</f>
        <v>2</v>
      </c>
      <c r="F2764" s="17">
        <f>IF(ActividadesCom[[#This Row],[ÚLTIMO SEMESTRE CON CRÉDITOS]]&gt;0,ROUND(AVERAGE(ActividadesCom[[#This Row],[VALOR NIVEL 5]],ActividadesCom[[#This Row],[VALOR NIVEL 4]],ActividadesCom[[#This Row],[VALOR NIVEL 3]],ActividadesCom[[#This Row],[VALOR NIVEL 2]],ActividadesCom[[#This Row],[VALOR NIVEL 1]]),0),"")</f>
        <v>3</v>
      </c>
      <c r="G2764" s="5" t="str">
        <f>IF(ActividadesCom[[#This Row],[PROMEDIO]]="","",IF(ActividadesCom[[#This Row],[PROMEDIO]]&gt;=4,"EXCELENTE",IF(ActividadesCom[[#This Row],[PROMEDIO]]&gt;=3,"NOTABLE",IF(ActividadesCom[[#This Row],[PROMEDIO]]&gt;=2,"BUENO",IF(ActividadesCom[[#This Row],[PROMEDIO]]=1,"SUFICIENTE","")))))</f>
        <v>NOTABLE</v>
      </c>
      <c r="H2764" s="5">
        <f>MAX(ActividadesCom[[#This Row],[PERÍODO 1]],ActividadesCom[[#This Row],[PERÍODO 2]],ActividadesCom[[#This Row],[PERÍODO 3]],ActividadesCom[[#This Row],[PERÍODO 4]],ActividadesCom[[#This Row],[PERÍODO 5]])</f>
        <v>20213</v>
      </c>
      <c r="I2764" s="6" t="s">
        <v>4692</v>
      </c>
      <c r="J2764" s="5">
        <v>20213</v>
      </c>
      <c r="K2764" s="5" t="s">
        <v>4007</v>
      </c>
      <c r="L2764" s="5">
        <f>IF(ActividadesCom[[#This Row],[NIVEL 1]]&lt;&gt;0,VLOOKUP(ActividadesCom[[#This Row],[NIVEL 1]],Catálogo!A:B,2,FALSE),"")</f>
        <v>4</v>
      </c>
      <c r="M2764" s="5">
        <v>1</v>
      </c>
      <c r="N2764" s="6"/>
      <c r="O2764" s="5"/>
      <c r="P2764" s="5"/>
      <c r="Q2764" s="5" t="str">
        <f>IF(ActividadesCom[[#This Row],[NIVEL 2]]&lt;&gt;0,VLOOKUP(ActividadesCom[[#This Row],[NIVEL 2]],Catálogo!A:B,2,FALSE),"")</f>
        <v/>
      </c>
      <c r="R2764" s="5"/>
      <c r="S2764" s="6"/>
      <c r="T2764" s="5"/>
      <c r="U2764" s="5"/>
      <c r="V2764" s="5" t="str">
        <f>IF(ActividadesCom[[#This Row],[NIVEL 3]]&lt;&gt;0,VLOOKUP(ActividadesCom[[#This Row],[NIVEL 3]],Catálogo!A:B,2,FALSE),"")</f>
        <v/>
      </c>
      <c r="W2764" s="5"/>
      <c r="X2764" s="6" t="s">
        <v>3036</v>
      </c>
      <c r="Y2764" s="5">
        <v>20201</v>
      </c>
      <c r="Z2764" s="5" t="s">
        <v>4009</v>
      </c>
      <c r="AA2764" s="5">
        <f>IF(ActividadesCom[[#This Row],[NIVEL 4]]&lt;&gt;0,VLOOKUP(ActividadesCom[[#This Row],[NIVEL 4]],Catálogo!A:B,2,FALSE),"")</f>
        <v>2</v>
      </c>
      <c r="AB2764" s="5">
        <v>1</v>
      </c>
      <c r="AC2764" s="6"/>
      <c r="AD2764" s="5"/>
      <c r="AE2764" s="5"/>
      <c r="AF2764" s="5" t="str">
        <f>IF(ActividadesCom[[#This Row],[NIVEL 5]]&lt;&gt;0,VLOOKUP(ActividadesCom[[#This Row],[NIVEL 5]],Catálogo!A:B,2,FALSE),"")</f>
        <v/>
      </c>
      <c r="AG2764" s="5"/>
      <c r="AH2764" s="2"/>
    </row>
    <row r="2765" spans="1:34" s="151" customFormat="1" ht="30" customHeight="1" x14ac:dyDescent="0.25">
      <c r="A2765" s="147">
        <v>19470266</v>
      </c>
      <c r="B2765" s="148" t="str">
        <f>VLOOKUP(ActividadesCom[[#This Row],[NO. DE CONTROL]],'LISTADO ESTUDIANTES'!A:C,2,FALSE)</f>
        <v>PERALTA VICENTE MARIA FERNANDA</v>
      </c>
      <c r="C2765" s="148" t="str">
        <f>VLOOKUP(ActividadesCom[[#This Row],[NO. DE CONTROL]],'LISTADO ESTUDIANTES'!A:C,3,FALSE)</f>
        <v>ARQUITECTURA</v>
      </c>
      <c r="D2765" s="149" t="str">
        <f>VLOOKUP(ActividadesCom[[#This Row],[NO. DE CONTROL]],'LISTADO ESTUDIANTES'!A:D,4,FALSE)</f>
        <v>ACTIVO(A)</v>
      </c>
      <c r="E2765" s="149">
        <f>SUM(ActividadesCom[[#This Row],[CRÉD. 1]],ActividadesCom[[#This Row],[CRÉD. 2]],ActividadesCom[[#This Row],[CRÉD. 3]],ActividadesCom[[#This Row],[CRÉD. 4]],ActividadesCom[[#This Row],[CRÉD. 5]])</f>
        <v>5</v>
      </c>
      <c r="F2765" s="150">
        <f>IF(ActividadesCom[[#This Row],[ÚLTIMO SEMESTRE CON CRÉDITOS]]&gt;0,ROUND(AVERAGE(ActividadesCom[[#This Row],[VALOR NIVEL 5]],ActividadesCom[[#This Row],[VALOR NIVEL 4]],ActividadesCom[[#This Row],[VALOR NIVEL 3]],ActividadesCom[[#This Row],[VALOR NIVEL 2]],ActividadesCom[[#This Row],[VALOR NIVEL 1]]),0),"")</f>
        <v>3</v>
      </c>
      <c r="G2765" s="149" t="str">
        <f>IF(ActividadesCom[[#This Row],[PROMEDIO]]="","",IF(ActividadesCom[[#This Row],[PROMEDIO]]&gt;=4,"EXCELENTE",IF(ActividadesCom[[#This Row],[PROMEDIO]]&gt;=3,"NOTABLE",IF(ActividadesCom[[#This Row],[PROMEDIO]]&gt;=2,"BUENO",IF(ActividadesCom[[#This Row],[PROMEDIO]]=1,"SUFICIENTE","")))))</f>
        <v>NOTABLE</v>
      </c>
      <c r="H2765" s="149">
        <f>MAX(ActividadesCom[[#This Row],[PERÍODO 1]],ActividadesCom[[#This Row],[PERÍODO 2]],ActividadesCom[[#This Row],[PERÍODO 3]],ActividadesCom[[#This Row],[PERÍODO 4]],ActividadesCom[[#This Row],[PERÍODO 5]])</f>
        <v>20243</v>
      </c>
      <c r="I2765" s="148" t="s">
        <v>4692</v>
      </c>
      <c r="J2765" s="149">
        <v>20213</v>
      </c>
      <c r="K2765" s="149" t="s">
        <v>4007</v>
      </c>
      <c r="L2765" s="149">
        <f>IF(ActividadesCom[[#This Row],[NIVEL 1]]&lt;&gt;0,VLOOKUP(ActividadesCom[[#This Row],[NIVEL 1]],Catálogo!A:B,2,FALSE),"")</f>
        <v>4</v>
      </c>
      <c r="M2765" s="149">
        <v>1</v>
      </c>
      <c r="N2765" s="148" t="s">
        <v>4493</v>
      </c>
      <c r="O2765" s="149">
        <v>20191</v>
      </c>
      <c r="P2765" s="149" t="s">
        <v>4007</v>
      </c>
      <c r="Q2765" s="149">
        <f>IF(ActividadesCom[[#This Row],[NIVEL 2]]&lt;&gt;0,VLOOKUP(ActividadesCom[[#This Row],[NIVEL 2]],Catálogo!A:B,2,FALSE),"")</f>
        <v>4</v>
      </c>
      <c r="R2765" s="149">
        <v>1</v>
      </c>
      <c r="S2765" s="148" t="s">
        <v>133</v>
      </c>
      <c r="T2765" s="149">
        <v>20201</v>
      </c>
      <c r="U2765" s="149" t="s">
        <v>4021</v>
      </c>
      <c r="V2765" s="149">
        <f>IF(ActividadesCom[[#This Row],[NIVEL 3]]&lt;&gt;0,VLOOKUP(ActividadesCom[[#This Row],[NIVEL 3]],Catálogo!A:B,2,FALSE),"")</f>
        <v>2</v>
      </c>
      <c r="W2765" s="149">
        <v>1</v>
      </c>
      <c r="X2765" s="148" t="s">
        <v>6725</v>
      </c>
      <c r="Y2765" s="149">
        <v>20243</v>
      </c>
      <c r="Z2765" s="149" t="s">
        <v>4009</v>
      </c>
      <c r="AA2765" s="149">
        <f>IF(ActividadesCom[[#This Row],[NIVEL 4]]&lt;&gt;0,VLOOKUP(ActividadesCom[[#This Row],[NIVEL 4]],Catálogo!A:B,2,FALSE),"")</f>
        <v>2</v>
      </c>
      <c r="AB2765" s="149">
        <v>1</v>
      </c>
      <c r="AC2765" s="148" t="s">
        <v>133</v>
      </c>
      <c r="AD2765" s="149">
        <v>20193</v>
      </c>
      <c r="AE2765" s="149" t="s">
        <v>4010</v>
      </c>
      <c r="AF2765" s="149">
        <f>IF(ActividadesCom[[#This Row],[NIVEL 5]]&lt;&gt;0,VLOOKUP(ActividadesCom[[#This Row],[NIVEL 5]],Catálogo!A:B,2,FALSE),"")</f>
        <v>1</v>
      </c>
      <c r="AG2765" s="149">
        <v>1</v>
      </c>
    </row>
    <row r="2766" spans="1:34" ht="30" hidden="1" customHeight="1" x14ac:dyDescent="0.25">
      <c r="A2766" s="7">
        <v>19470267</v>
      </c>
      <c r="B2766" s="6" t="str">
        <f>VLOOKUP(ActividadesCom[[#This Row],[NO. DE CONTROL]],'LISTADO ESTUDIANTES'!A:C,2,FALSE)</f>
        <v xml:space="preserve"> MOO ANGEL OMAR</v>
      </c>
      <c r="C2766" s="6" t="str">
        <f>VLOOKUP(ActividadesCom[[#This Row],[NO. DE CONTROL]],'LISTADO ESTUDIANTES'!A:C,3,FALSE)</f>
        <v>INGENIERIA AMBIENTAL</v>
      </c>
      <c r="D2766" s="5" t="str">
        <f>VLOOKUP(ActividadesCom[[#This Row],[NO. DE CONTROL]],'LISTADO ESTUDIANTES'!A:D,4,FALSE)</f>
        <v>EGRESADO(A)</v>
      </c>
      <c r="E2766" s="5">
        <f>SUM(ActividadesCom[[#This Row],[CRÉD. 1]],ActividadesCom[[#This Row],[CRÉD. 2]],ActividadesCom[[#This Row],[CRÉD. 3]],ActividadesCom[[#This Row],[CRÉD. 4]],ActividadesCom[[#This Row],[CRÉD. 5]])</f>
        <v>1</v>
      </c>
      <c r="F2766" s="17">
        <f>IF(ActividadesCom[[#This Row],[ÚLTIMO SEMESTRE CON CRÉDITOS]]&gt;0,ROUND(AVERAGE(ActividadesCom[[#This Row],[VALOR NIVEL 5]],ActividadesCom[[#This Row],[VALOR NIVEL 4]],ActividadesCom[[#This Row],[VALOR NIVEL 3]],ActividadesCom[[#This Row],[VALOR NIVEL 2]],ActividadesCom[[#This Row],[VALOR NIVEL 1]]),0),"")</f>
        <v>4</v>
      </c>
      <c r="G2766" s="5" t="str">
        <f>IF(ActividadesCom[[#This Row],[PROMEDIO]]="","",IF(ActividadesCom[[#This Row],[PROMEDIO]]&gt;=4,"EXCELENTE",IF(ActividadesCom[[#This Row],[PROMEDIO]]&gt;=3,"NOTABLE",IF(ActividadesCom[[#This Row],[PROMEDIO]]&gt;=2,"BUENO",IF(ActividadesCom[[#This Row],[PROMEDIO]]=1,"SUFICIENTE","")))))</f>
        <v>EXCELENTE</v>
      </c>
      <c r="H2766" s="5">
        <f>MAX(ActividadesCom[[#This Row],[PERÍODO 1]],ActividadesCom[[#This Row],[PERÍODO 2]],ActividadesCom[[#This Row],[PERÍODO 3]],ActividadesCom[[#This Row],[PERÍODO 4]],ActividadesCom[[#This Row],[PERÍODO 5]])</f>
        <v>20193</v>
      </c>
      <c r="I2766" s="6"/>
      <c r="J2766" s="5"/>
      <c r="K2766" s="5"/>
      <c r="L2766" s="5" t="str">
        <f>IF(ActividadesCom[[#This Row],[NIVEL 1]]&lt;&gt;0,VLOOKUP(ActividadesCom[[#This Row],[NIVEL 1]],Catálogo!A:B,2,FALSE),"")</f>
        <v/>
      </c>
      <c r="M2766" s="5"/>
      <c r="N2766" s="6"/>
      <c r="O2766" s="5"/>
      <c r="P2766" s="5"/>
      <c r="Q2766" s="5" t="str">
        <f>IF(ActividadesCom[[#This Row],[NIVEL 2]]&lt;&gt;0,VLOOKUP(ActividadesCom[[#This Row],[NIVEL 2]],Catálogo!A:B,2,FALSE),"")</f>
        <v/>
      </c>
      <c r="R2766" s="5"/>
      <c r="S2766" s="6"/>
      <c r="T2766" s="5"/>
      <c r="U2766" s="5"/>
      <c r="V2766" s="5" t="str">
        <f>IF(ActividadesCom[[#This Row],[NIVEL 3]]&lt;&gt;0,VLOOKUP(ActividadesCom[[#This Row],[NIVEL 3]],Catálogo!A:B,2,FALSE),"")</f>
        <v/>
      </c>
      <c r="W2766" s="5"/>
      <c r="X2766" s="6"/>
      <c r="Y2766" s="5"/>
      <c r="Z2766" s="5"/>
      <c r="AA2766" s="5" t="str">
        <f>IF(ActividadesCom[[#This Row],[NIVEL 4]]&lt;&gt;0,VLOOKUP(ActividadesCom[[#This Row],[NIVEL 4]],Catálogo!A:B,2,FALSE),"")</f>
        <v/>
      </c>
      <c r="AB2766" s="5"/>
      <c r="AC2766" s="6" t="s">
        <v>15</v>
      </c>
      <c r="AD2766" s="5">
        <v>20193</v>
      </c>
      <c r="AE2766" s="5" t="s">
        <v>4007</v>
      </c>
      <c r="AF2766" s="5">
        <f>IF(ActividadesCom[[#This Row],[NIVEL 5]]&lt;&gt;0,VLOOKUP(ActividadesCom[[#This Row],[NIVEL 5]],Catálogo!A:B,2,FALSE),"")</f>
        <v>4</v>
      </c>
      <c r="AG2766" s="5">
        <v>1</v>
      </c>
      <c r="AH2766" s="2"/>
    </row>
    <row r="2767" spans="1:34" ht="30" hidden="1" customHeight="1" x14ac:dyDescent="0.25">
      <c r="A2767" s="7">
        <v>19470268</v>
      </c>
      <c r="B2767" s="6" t="str">
        <f>VLOOKUP(ActividadesCom[[#This Row],[NO. DE CONTROL]],'LISTADO ESTUDIANTES'!A:C,2,FALSE)</f>
        <v>TUN PANTI JUAN ANTONIO</v>
      </c>
      <c r="C2767" s="6" t="str">
        <f>VLOOKUP(ActividadesCom[[#This Row],[NO. DE CONTROL]],'LISTADO ESTUDIANTES'!A:C,3,FALSE)</f>
        <v>INGENIERIA EN ADMINISTRACION</v>
      </c>
      <c r="D2767" s="5" t="str">
        <f>VLOOKUP(ActividadesCom[[#This Row],[NO. DE CONTROL]],'LISTADO ESTUDIANTES'!A:D,4,FALSE)</f>
        <v>EGRESADO(A)</v>
      </c>
      <c r="E2767" s="5">
        <f>SUM(ActividadesCom[[#This Row],[CRÉD. 1]],ActividadesCom[[#This Row],[CRÉD. 2]],ActividadesCom[[#This Row],[CRÉD. 3]],ActividadesCom[[#This Row],[CRÉD. 4]],ActividadesCom[[#This Row],[CRÉD. 5]])</f>
        <v>5</v>
      </c>
      <c r="F2767" s="17">
        <f>IF(ActividadesCom[[#This Row],[ÚLTIMO SEMESTRE CON CRÉDITOS]]&gt;0,ROUND(AVERAGE(ActividadesCom[[#This Row],[VALOR NIVEL 5]],ActividadesCom[[#This Row],[VALOR NIVEL 4]],ActividadesCom[[#This Row],[VALOR NIVEL 3]],ActividadesCom[[#This Row],[VALOR NIVEL 2]],ActividadesCom[[#This Row],[VALOR NIVEL 1]]),0),"")</f>
        <v>3</v>
      </c>
      <c r="G2767" s="5" t="str">
        <f>IF(ActividadesCom[[#This Row],[PROMEDIO]]="","",IF(ActividadesCom[[#This Row],[PROMEDIO]]&gt;=4,"EXCELENTE",IF(ActividadesCom[[#This Row],[PROMEDIO]]&gt;=3,"NOTABLE",IF(ActividadesCom[[#This Row],[PROMEDIO]]&gt;=2,"BUENO",IF(ActividadesCom[[#This Row],[PROMEDIO]]=1,"SUFICIENTE","")))))</f>
        <v>NOTABLE</v>
      </c>
      <c r="H2767" s="5">
        <f>MAX(ActividadesCom[[#This Row],[PERÍODO 1]],ActividadesCom[[#This Row],[PERÍODO 2]],ActividadesCom[[#This Row],[PERÍODO 3]],ActividadesCom[[#This Row],[PERÍODO 4]],ActividadesCom[[#This Row],[PERÍODO 5]])</f>
        <v>20221</v>
      </c>
      <c r="I2767" s="6" t="s">
        <v>1100</v>
      </c>
      <c r="J2767" s="5">
        <v>20193</v>
      </c>
      <c r="K2767" s="5" t="s">
        <v>4009</v>
      </c>
      <c r="L2767" s="5">
        <f>IF(ActividadesCom[[#This Row],[NIVEL 1]]&lt;&gt;0,VLOOKUP(ActividadesCom[[#This Row],[NIVEL 1]],Catálogo!A:B,2,FALSE),"")</f>
        <v>2</v>
      </c>
      <c r="M2767" s="5">
        <v>2</v>
      </c>
      <c r="N2767" s="6" t="s">
        <v>5353</v>
      </c>
      <c r="O2767" s="5">
        <v>20221</v>
      </c>
      <c r="P2767" s="5" t="s">
        <v>4007</v>
      </c>
      <c r="Q2767" s="5">
        <f>IF(ActividadesCom[[#This Row],[NIVEL 2]]&lt;&gt;0,VLOOKUP(ActividadesCom[[#This Row],[NIVEL 2]],Catálogo!A:B,2,FALSE),"")</f>
        <v>4</v>
      </c>
      <c r="R2767" s="5">
        <v>1</v>
      </c>
      <c r="S2767" s="6"/>
      <c r="T2767" s="5"/>
      <c r="U2767" s="5"/>
      <c r="V2767" s="5" t="str">
        <f>IF(ActividadesCom[[#This Row],[NIVEL 3]]&lt;&gt;0,VLOOKUP(ActividadesCom[[#This Row],[NIVEL 3]],Catálogo!A:B,2,FALSE),"")</f>
        <v/>
      </c>
      <c r="W2767" s="5"/>
      <c r="X2767" s="6" t="s">
        <v>3670</v>
      </c>
      <c r="Y2767" s="5">
        <v>20201</v>
      </c>
      <c r="Z2767" s="5" t="s">
        <v>4008</v>
      </c>
      <c r="AA2767" s="5">
        <f>IF(ActividadesCom[[#This Row],[NIVEL 4]]&lt;&gt;0,VLOOKUP(ActividadesCom[[#This Row],[NIVEL 4]],Catálogo!A:B,2,FALSE),"")</f>
        <v>3</v>
      </c>
      <c r="AB2767" s="5">
        <v>1</v>
      </c>
      <c r="AC2767" s="6" t="s">
        <v>34</v>
      </c>
      <c r="AD2767" s="5">
        <v>20193</v>
      </c>
      <c r="AE2767" s="5" t="s">
        <v>4007</v>
      </c>
      <c r="AF2767" s="5">
        <f>IF(ActividadesCom[[#This Row],[NIVEL 5]]&lt;&gt;0,VLOOKUP(ActividadesCom[[#This Row],[NIVEL 5]],Catálogo!A:B,2,FALSE),"")</f>
        <v>4</v>
      </c>
      <c r="AG2767" s="5">
        <v>1</v>
      </c>
      <c r="AH2767" s="2"/>
    </row>
    <row r="2768" spans="1:34" ht="30" hidden="1" customHeight="1" x14ac:dyDescent="0.25">
      <c r="A2768" s="7">
        <v>19470269</v>
      </c>
      <c r="B2768" s="6" t="str">
        <f>VLOOKUP(ActividadesCom[[#This Row],[NO. DE CONTROL]],'LISTADO ESTUDIANTES'!A:C,2,FALSE)</f>
        <v>HEREDIA HERNANDEZ ANGELA VICTORIA</v>
      </c>
      <c r="C2768" s="6" t="str">
        <f>VLOOKUP(ActividadesCom[[#This Row],[NO. DE CONTROL]],'LISTADO ESTUDIANTES'!A:C,3,FALSE)</f>
        <v>ARQUITECTURA</v>
      </c>
      <c r="D2768" s="5" t="str">
        <f>VLOOKUP(ActividadesCom[[#This Row],[NO. DE CONTROL]],'LISTADO ESTUDIANTES'!A:D,4,FALSE)</f>
        <v>EGRESADO(A)</v>
      </c>
      <c r="E2768" s="5">
        <f>SUM(ActividadesCom[[#This Row],[CRÉD. 1]],ActividadesCom[[#This Row],[CRÉD. 2]],ActividadesCom[[#This Row],[CRÉD. 3]],ActividadesCom[[#This Row],[CRÉD. 4]],ActividadesCom[[#This Row],[CRÉD. 5]])</f>
        <v>0</v>
      </c>
      <c r="F2768" s="17" t="str">
        <f>IF(ActividadesCom[[#This Row],[ÚLTIMO SEMESTRE CON CRÉDITOS]]&gt;0,ROUND(AVERAGE(ActividadesCom[[#This Row],[VALOR NIVEL 5]],ActividadesCom[[#This Row],[VALOR NIVEL 4]],ActividadesCom[[#This Row],[VALOR NIVEL 3]],ActividadesCom[[#This Row],[VALOR NIVEL 2]],ActividadesCom[[#This Row],[VALOR NIVEL 1]]),0),"")</f>
        <v/>
      </c>
      <c r="G2768" s="5" t="str">
        <f>IF(ActividadesCom[[#This Row],[PROMEDIO]]="","",IF(ActividadesCom[[#This Row],[PROMEDIO]]&gt;=4,"EXCELENTE",IF(ActividadesCom[[#This Row],[PROMEDIO]]&gt;=3,"NOTABLE",IF(ActividadesCom[[#This Row],[PROMEDIO]]&gt;=2,"BUENO",IF(ActividadesCom[[#This Row],[PROMEDIO]]=1,"SUFICIENTE","")))))</f>
        <v/>
      </c>
      <c r="H2768" s="5">
        <f>MAX(ActividadesCom[[#This Row],[PERÍODO 1]],ActividadesCom[[#This Row],[PERÍODO 2]],ActividadesCom[[#This Row],[PERÍODO 3]],ActividadesCom[[#This Row],[PERÍODO 4]],ActividadesCom[[#This Row],[PERÍODO 5]])</f>
        <v>0</v>
      </c>
      <c r="I2768" s="6"/>
      <c r="J2768" s="5"/>
      <c r="K2768" s="5"/>
      <c r="L2768" s="5" t="str">
        <f>IF(ActividadesCom[[#This Row],[NIVEL 1]]&lt;&gt;0,VLOOKUP(ActividadesCom[[#This Row],[NIVEL 1]],Catálogo!A:B,2,FALSE),"")</f>
        <v/>
      </c>
      <c r="M2768" s="5"/>
      <c r="N2768" s="6"/>
      <c r="O2768" s="5"/>
      <c r="P2768" s="5"/>
      <c r="Q2768" s="5" t="str">
        <f>IF(ActividadesCom[[#This Row],[NIVEL 2]]&lt;&gt;0,VLOOKUP(ActividadesCom[[#This Row],[NIVEL 2]],Catálogo!A:B,2,FALSE),"")</f>
        <v/>
      </c>
      <c r="R2768" s="5"/>
      <c r="S2768" s="6"/>
      <c r="T2768" s="5"/>
      <c r="U2768" s="5"/>
      <c r="V2768" s="5" t="str">
        <f>IF(ActividadesCom[[#This Row],[NIVEL 3]]&lt;&gt;0,VLOOKUP(ActividadesCom[[#This Row],[NIVEL 3]],Catálogo!A:B,2,FALSE),"")</f>
        <v/>
      </c>
      <c r="W2768" s="5"/>
      <c r="X2768" s="6"/>
      <c r="Y2768" s="5"/>
      <c r="Z2768" s="5"/>
      <c r="AA2768" s="5" t="str">
        <f>IF(ActividadesCom[[#This Row],[NIVEL 4]]&lt;&gt;0,VLOOKUP(ActividadesCom[[#This Row],[NIVEL 4]],Catálogo!A:B,2,FALSE),"")</f>
        <v/>
      </c>
      <c r="AB2768" s="5"/>
      <c r="AC2768" s="6"/>
      <c r="AD2768" s="5"/>
      <c r="AE2768" s="5"/>
      <c r="AF2768" s="5" t="str">
        <f>IF(ActividadesCom[[#This Row],[NIVEL 5]]&lt;&gt;0,VLOOKUP(ActividadesCom[[#This Row],[NIVEL 5]],Catálogo!A:B,2,FALSE),"")</f>
        <v/>
      </c>
      <c r="AG2768" s="5"/>
      <c r="AH2768" s="2"/>
    </row>
    <row r="2769" spans="1:34" ht="30" hidden="1" customHeight="1" x14ac:dyDescent="0.25">
      <c r="A2769" s="7">
        <v>19470270</v>
      </c>
      <c r="B2769" s="6" t="str">
        <f>VLOOKUP(ActividadesCom[[#This Row],[NO. DE CONTROL]],'LISTADO ESTUDIANTES'!A:C,2,FALSE)</f>
        <v>HUITZ HERON MARIA TERESA</v>
      </c>
      <c r="C2769" s="6" t="str">
        <f>VLOOKUP(ActividadesCom[[#This Row],[NO. DE CONTROL]],'LISTADO ESTUDIANTES'!A:C,3,FALSE)</f>
        <v>ARQUITECTURA</v>
      </c>
      <c r="D2769" s="5" t="str">
        <f>VLOOKUP(ActividadesCom[[#This Row],[NO. DE CONTROL]],'LISTADO ESTUDIANTES'!A:D,4,FALSE)</f>
        <v>EGRESADO(A)</v>
      </c>
      <c r="E2769" s="5">
        <f>SUM(ActividadesCom[[#This Row],[CRÉD. 1]],ActividadesCom[[#This Row],[CRÉD. 2]],ActividadesCom[[#This Row],[CRÉD. 3]],ActividadesCom[[#This Row],[CRÉD. 4]],ActividadesCom[[#This Row],[CRÉD. 5]])</f>
        <v>2</v>
      </c>
      <c r="F2769" s="17">
        <f>IF(ActividadesCom[[#This Row],[ÚLTIMO SEMESTRE CON CRÉDITOS]]&gt;0,ROUND(AVERAGE(ActividadesCom[[#This Row],[VALOR NIVEL 5]],ActividadesCom[[#This Row],[VALOR NIVEL 4]],ActividadesCom[[#This Row],[VALOR NIVEL 3]],ActividadesCom[[#This Row],[VALOR NIVEL 2]],ActividadesCom[[#This Row],[VALOR NIVEL 1]]),0),"")</f>
        <v>2</v>
      </c>
      <c r="G2769" s="5" t="str">
        <f>IF(ActividadesCom[[#This Row],[PROMEDIO]]="","",IF(ActividadesCom[[#This Row],[PROMEDIO]]&gt;=4,"EXCELENTE",IF(ActividadesCom[[#This Row],[PROMEDIO]]&gt;=3,"NOTABLE",IF(ActividadesCom[[#This Row],[PROMEDIO]]&gt;=2,"BUENO",IF(ActividadesCom[[#This Row],[PROMEDIO]]=1,"SUFICIENTE","")))))</f>
        <v>BUENO</v>
      </c>
      <c r="H2769" s="5">
        <f>MAX(ActividadesCom[[#This Row],[PERÍODO 1]],ActividadesCom[[#This Row],[PERÍODO 2]],ActividadesCom[[#This Row],[PERÍODO 3]],ActividadesCom[[#This Row],[PERÍODO 4]],ActividadesCom[[#This Row],[PERÍODO 5]])</f>
        <v>20201</v>
      </c>
      <c r="I2769" s="6"/>
      <c r="J2769" s="5"/>
      <c r="K2769" s="5"/>
      <c r="L2769" s="5" t="str">
        <f>IF(ActividadesCom[[#This Row],[NIVEL 1]]&lt;&gt;0,VLOOKUP(ActividadesCom[[#This Row],[NIVEL 1]],Catálogo!A:B,2,FALSE),"")</f>
        <v/>
      </c>
      <c r="M2769" s="5"/>
      <c r="N2769" s="6"/>
      <c r="O2769" s="5"/>
      <c r="P2769" s="5"/>
      <c r="Q2769" s="5" t="str">
        <f>IF(ActividadesCom[[#This Row],[NIVEL 2]]&lt;&gt;0,VLOOKUP(ActividadesCom[[#This Row],[NIVEL 2]],Catálogo!A:B,2,FALSE),"")</f>
        <v/>
      </c>
      <c r="R2769" s="5"/>
      <c r="S2769" s="6"/>
      <c r="T2769" s="5"/>
      <c r="U2769" s="5"/>
      <c r="V2769" s="5" t="str">
        <f>IF(ActividadesCom[[#This Row],[NIVEL 3]]&lt;&gt;0,VLOOKUP(ActividadesCom[[#This Row],[NIVEL 3]],Catálogo!A:B,2,FALSE),"")</f>
        <v/>
      </c>
      <c r="W2769" s="5"/>
      <c r="X2769" s="6" t="s">
        <v>2531</v>
      </c>
      <c r="Y2769" s="5">
        <v>20201</v>
      </c>
      <c r="Z2769" s="5" t="s">
        <v>4009</v>
      </c>
      <c r="AA2769" s="5">
        <f>IF(ActividadesCom[[#This Row],[NIVEL 4]]&lt;&gt;0,VLOOKUP(ActividadesCom[[#This Row],[NIVEL 4]],Catálogo!A:B,2,FALSE),"")</f>
        <v>2</v>
      </c>
      <c r="AB2769" s="5">
        <v>1</v>
      </c>
      <c r="AC2769" s="6" t="s">
        <v>133</v>
      </c>
      <c r="AD2769" s="5">
        <v>20193</v>
      </c>
      <c r="AE2769" s="5" t="s">
        <v>4009</v>
      </c>
      <c r="AF2769" s="5">
        <f>IF(ActividadesCom[[#This Row],[NIVEL 5]]&lt;&gt;0,VLOOKUP(ActividadesCom[[#This Row],[NIVEL 5]],Catálogo!A:B,2,FALSE),"")</f>
        <v>2</v>
      </c>
      <c r="AG2769" s="5">
        <v>1</v>
      </c>
      <c r="AH2769" s="2"/>
    </row>
    <row r="2770" spans="1:34" s="88" customFormat="1" ht="30" hidden="1" customHeight="1" x14ac:dyDescent="0.25">
      <c r="A2770" s="7">
        <v>19470271</v>
      </c>
      <c r="B2770" s="6" t="str">
        <f>VLOOKUP(ActividadesCom[[#This Row],[NO. DE CONTROL]],'LISTADO ESTUDIANTES'!A:C,2,FALSE)</f>
        <v>MEJIA CU DAVID ISAAC</v>
      </c>
      <c r="C2770" s="6" t="str">
        <f>VLOOKUP(ActividadesCom[[#This Row],[NO. DE CONTROL]],'LISTADO ESTUDIANTES'!A:C,3,FALSE)</f>
        <v>INGENIERIA EN ADMINISTRACION</v>
      </c>
      <c r="D2770" s="5" t="str">
        <f>VLOOKUP(ActividadesCom[[#This Row],[NO. DE CONTROL]],'LISTADO ESTUDIANTES'!A:D,4,FALSE)</f>
        <v>EGRESADO(A)</v>
      </c>
      <c r="E2770" s="5">
        <f>SUM(ActividadesCom[[#This Row],[CRÉD. 1]],ActividadesCom[[#This Row],[CRÉD. 2]],ActividadesCom[[#This Row],[CRÉD. 3]],ActividadesCom[[#This Row],[CRÉD. 4]],ActividadesCom[[#This Row],[CRÉD. 5]])</f>
        <v>5</v>
      </c>
      <c r="F2770" s="17">
        <f>IF(ActividadesCom[[#This Row],[ÚLTIMO SEMESTRE CON CRÉDITOS]]&gt;0,ROUND(AVERAGE(ActividadesCom[[#This Row],[VALOR NIVEL 5]],ActividadesCom[[#This Row],[VALOR NIVEL 4]],ActividadesCom[[#This Row],[VALOR NIVEL 3]],ActividadesCom[[#This Row],[VALOR NIVEL 2]],ActividadesCom[[#This Row],[VALOR NIVEL 1]]),0),"")</f>
        <v>3</v>
      </c>
      <c r="G2770" s="5" t="str">
        <f>IF(ActividadesCom[[#This Row],[PROMEDIO]]="","",IF(ActividadesCom[[#This Row],[PROMEDIO]]&gt;=4,"EXCELENTE",IF(ActividadesCom[[#This Row],[PROMEDIO]]&gt;=3,"NOTABLE",IF(ActividadesCom[[#This Row],[PROMEDIO]]&gt;=2,"BUENO",IF(ActividadesCom[[#This Row],[PROMEDIO]]=1,"SUFICIENTE","")))))</f>
        <v>NOTABLE</v>
      </c>
      <c r="H2770" s="5">
        <f>MAX(ActividadesCom[[#This Row],[PERÍODO 1]],ActividadesCom[[#This Row],[PERÍODO 2]],ActividadesCom[[#This Row],[PERÍODO 3]],ActividadesCom[[#This Row],[PERÍODO 4]],ActividadesCom[[#This Row],[PERÍODO 5]])</f>
        <v>20231</v>
      </c>
      <c r="I2770" s="6" t="s">
        <v>5819</v>
      </c>
      <c r="J2770" s="5">
        <v>20231</v>
      </c>
      <c r="K2770" s="5" t="s">
        <v>4008</v>
      </c>
      <c r="L2770" s="5">
        <f>IF(ActividadesCom[[#This Row],[NIVEL 1]]&lt;&gt;0,VLOOKUP(ActividadesCom[[#This Row],[NIVEL 1]],Catálogo!A:B,2,FALSE),"")</f>
        <v>3</v>
      </c>
      <c r="M2770" s="5">
        <v>1</v>
      </c>
      <c r="N2770" s="6" t="s">
        <v>5695</v>
      </c>
      <c r="O2770" s="5">
        <v>20213</v>
      </c>
      <c r="P2770" s="5" t="s">
        <v>4008</v>
      </c>
      <c r="Q2770" s="5">
        <f>IF(ActividadesCom[[#This Row],[NIVEL 2]]&lt;&gt;0,VLOOKUP(ActividadesCom[[#This Row],[NIVEL 2]],Catálogo!A:B,2,FALSE),"")</f>
        <v>3</v>
      </c>
      <c r="R2770" s="5">
        <v>1</v>
      </c>
      <c r="S2770" s="6" t="s">
        <v>5354</v>
      </c>
      <c r="T2770" s="5">
        <v>20231</v>
      </c>
      <c r="U2770" s="5" t="s">
        <v>4008</v>
      </c>
      <c r="V2770" s="5">
        <f>IF(ActividadesCom[[#This Row],[NIVEL 3]]&lt;&gt;0,VLOOKUP(ActividadesCom[[#This Row],[NIVEL 3]],Catálogo!A:B,2,FALSE),"")</f>
        <v>3</v>
      </c>
      <c r="W2770" s="5">
        <v>1</v>
      </c>
      <c r="X2770" s="6" t="s">
        <v>2531</v>
      </c>
      <c r="Y2770" s="5">
        <v>20201</v>
      </c>
      <c r="Z2770" s="5" t="s">
        <v>4008</v>
      </c>
      <c r="AA2770" s="5">
        <f>IF(ActividadesCom[[#This Row],[NIVEL 4]]&lt;&gt;0,VLOOKUP(ActividadesCom[[#This Row],[NIVEL 4]],Catálogo!A:B,2,FALSE),"")</f>
        <v>3</v>
      </c>
      <c r="AB2770" s="5">
        <v>1</v>
      </c>
      <c r="AC2770" s="6" t="s">
        <v>133</v>
      </c>
      <c r="AD2770" s="5">
        <v>20193</v>
      </c>
      <c r="AE2770" s="5" t="s">
        <v>4007</v>
      </c>
      <c r="AF2770" s="5">
        <f>IF(ActividadesCom[[#This Row],[NIVEL 5]]&lt;&gt;0,VLOOKUP(ActividadesCom[[#This Row],[NIVEL 5]],Catálogo!A:B,2,FALSE),"")</f>
        <v>4</v>
      </c>
      <c r="AG2770" s="5">
        <v>1</v>
      </c>
    </row>
    <row r="2771" spans="1:34" ht="30" hidden="1" customHeight="1" x14ac:dyDescent="0.25">
      <c r="A2771" s="7">
        <v>19470272</v>
      </c>
      <c r="B2771" s="6" t="str">
        <f>VLOOKUP(ActividadesCom[[#This Row],[NO. DE CONTROL]],'LISTADO ESTUDIANTES'!A:C,2,FALSE)</f>
        <v>CASTILLO MENDEZ JESUS MARTIN</v>
      </c>
      <c r="C2771" s="6" t="str">
        <f>VLOOKUP(ActividadesCom[[#This Row],[NO. DE CONTROL]],'LISTADO ESTUDIANTES'!A:C,3,FALSE)</f>
        <v>INGENIERIA EN ADMINISTRACION</v>
      </c>
      <c r="D2771" s="5" t="str">
        <f>VLOOKUP(ActividadesCom[[#This Row],[NO. DE CONTROL]],'LISTADO ESTUDIANTES'!A:D,4,FALSE)</f>
        <v>EGRESADO(A)</v>
      </c>
      <c r="E2771" s="5">
        <f>SUM(ActividadesCom[[#This Row],[CRÉD. 1]],ActividadesCom[[#This Row],[CRÉD. 2]],ActividadesCom[[#This Row],[CRÉD. 3]],ActividadesCom[[#This Row],[CRÉD. 4]],ActividadesCom[[#This Row],[CRÉD. 5]])</f>
        <v>5</v>
      </c>
      <c r="F2771" s="17">
        <f>IF(ActividadesCom[[#This Row],[ÚLTIMO SEMESTRE CON CRÉDITOS]]&gt;0,ROUND(AVERAGE(ActividadesCom[[#This Row],[VALOR NIVEL 5]],ActividadesCom[[#This Row],[VALOR NIVEL 4]],ActividadesCom[[#This Row],[VALOR NIVEL 3]],ActividadesCom[[#This Row],[VALOR NIVEL 2]],ActividadesCom[[#This Row],[VALOR NIVEL 1]]),0),"")</f>
        <v>3</v>
      </c>
      <c r="G2771" s="5" t="str">
        <f>IF(ActividadesCom[[#This Row],[PROMEDIO]]="","",IF(ActividadesCom[[#This Row],[PROMEDIO]]&gt;=4,"EXCELENTE",IF(ActividadesCom[[#This Row],[PROMEDIO]]&gt;=3,"NOTABLE",IF(ActividadesCom[[#This Row],[PROMEDIO]]&gt;=2,"BUENO",IF(ActividadesCom[[#This Row],[PROMEDIO]]=1,"SUFICIENTE","")))))</f>
        <v>NOTABLE</v>
      </c>
      <c r="H2771" s="5">
        <f>MAX(ActividadesCom[[#This Row],[PERÍODO 1]],ActividadesCom[[#This Row],[PERÍODO 2]],ActividadesCom[[#This Row],[PERÍODO 3]],ActividadesCom[[#This Row],[PERÍODO 4]],ActividadesCom[[#This Row],[PERÍODO 5]])</f>
        <v>20223</v>
      </c>
      <c r="I2771" s="6" t="s">
        <v>25</v>
      </c>
      <c r="J2771" s="5">
        <v>20213</v>
      </c>
      <c r="K2771" s="5" t="s">
        <v>4021</v>
      </c>
      <c r="L2771" s="5">
        <f>IF(ActividadesCom[[#This Row],[NIVEL 1]]&lt;&gt;0,VLOOKUP(ActividadesCom[[#This Row],[NIVEL 1]],Catálogo!A:B,2,FALSE),"")</f>
        <v>2</v>
      </c>
      <c r="M2771" s="5">
        <v>1</v>
      </c>
      <c r="N2771" s="6" t="s">
        <v>5353</v>
      </c>
      <c r="O2771" s="5">
        <v>20221</v>
      </c>
      <c r="P2771" s="5" t="s">
        <v>4007</v>
      </c>
      <c r="Q2771" s="5">
        <f>IF(ActividadesCom[[#This Row],[NIVEL 2]]&lt;&gt;0,VLOOKUP(ActividadesCom[[#This Row],[NIVEL 2]],Catálogo!A:B,2,FALSE),"")</f>
        <v>4</v>
      </c>
      <c r="R2771" s="5">
        <v>1</v>
      </c>
      <c r="S2771" s="6" t="s">
        <v>5744</v>
      </c>
      <c r="T2771" s="5">
        <v>20223</v>
      </c>
      <c r="U2771" s="5" t="s">
        <v>4010</v>
      </c>
      <c r="V2771" s="5">
        <f>IF(ActividadesCom[[#This Row],[NIVEL 3]]&lt;&gt;0,VLOOKUP(ActividadesCom[[#This Row],[NIVEL 3]],Catálogo!A:B,2,FALSE),"")</f>
        <v>1</v>
      </c>
      <c r="W2771" s="5">
        <v>1</v>
      </c>
      <c r="X2771" s="6" t="s">
        <v>2531</v>
      </c>
      <c r="Y2771" s="5">
        <v>20201</v>
      </c>
      <c r="Z2771" s="5" t="s">
        <v>4008</v>
      </c>
      <c r="AA2771" s="5">
        <f>IF(ActividadesCom[[#This Row],[NIVEL 4]]&lt;&gt;0,VLOOKUP(ActividadesCom[[#This Row],[NIVEL 4]],Catálogo!A:B,2,FALSE),"")</f>
        <v>3</v>
      </c>
      <c r="AB2771" s="5">
        <v>1</v>
      </c>
      <c r="AC2771" s="6" t="s">
        <v>5695</v>
      </c>
      <c r="AD2771" s="5">
        <v>20213</v>
      </c>
      <c r="AE2771" s="5" t="s">
        <v>4008</v>
      </c>
      <c r="AF2771" s="5">
        <f>IF(ActividadesCom[[#This Row],[NIVEL 5]]&lt;&gt;0,VLOOKUP(ActividadesCom[[#This Row],[NIVEL 5]],Catálogo!A:B,2,FALSE),"")</f>
        <v>3</v>
      </c>
      <c r="AG2771" s="5">
        <v>1</v>
      </c>
      <c r="AH2771" s="2"/>
    </row>
    <row r="2772" spans="1:34" ht="30" hidden="1" customHeight="1" x14ac:dyDescent="0.25">
      <c r="A2772" s="7">
        <v>19470273</v>
      </c>
      <c r="B2772" s="6" t="str">
        <f>VLOOKUP(ActividadesCom[[#This Row],[NO. DE CONTROL]],'LISTADO ESTUDIANTES'!A:C,2,FALSE)</f>
        <v>FLORES ARAGON ANTONIO</v>
      </c>
      <c r="C2772" s="6" t="str">
        <f>VLOOKUP(ActividadesCom[[#This Row],[NO. DE CONTROL]],'LISTADO ESTUDIANTES'!A:C,3,FALSE)</f>
        <v>ARQUITECTURA</v>
      </c>
      <c r="D2772" s="5" t="str">
        <f>VLOOKUP(ActividadesCom[[#This Row],[NO. DE CONTROL]],'LISTADO ESTUDIANTES'!A:D,4,FALSE)</f>
        <v>EGRESADO(A)</v>
      </c>
      <c r="E2772" s="5">
        <f>SUM(ActividadesCom[[#This Row],[CRÉD. 1]],ActividadesCom[[#This Row],[CRÉD. 2]],ActividadesCom[[#This Row],[CRÉD. 3]],ActividadesCom[[#This Row],[CRÉD. 4]],ActividadesCom[[#This Row],[CRÉD. 5]])</f>
        <v>1</v>
      </c>
      <c r="F2772" s="17">
        <f>IF(ActividadesCom[[#This Row],[ÚLTIMO SEMESTRE CON CRÉDITOS]]&gt;0,ROUND(AVERAGE(ActividadesCom[[#This Row],[VALOR NIVEL 5]],ActividadesCom[[#This Row],[VALOR NIVEL 4]],ActividadesCom[[#This Row],[VALOR NIVEL 3]],ActividadesCom[[#This Row],[VALOR NIVEL 2]],ActividadesCom[[#This Row],[VALOR NIVEL 1]]),0),"")</f>
        <v>3</v>
      </c>
      <c r="G2772" s="5" t="str">
        <f>IF(ActividadesCom[[#This Row],[PROMEDIO]]="","",IF(ActividadesCom[[#This Row],[PROMEDIO]]&gt;=4,"EXCELENTE",IF(ActividadesCom[[#This Row],[PROMEDIO]]&gt;=3,"NOTABLE",IF(ActividadesCom[[#This Row],[PROMEDIO]]&gt;=2,"BUENO",IF(ActividadesCom[[#This Row],[PROMEDIO]]=1,"SUFICIENTE","")))))</f>
        <v>NOTABLE</v>
      </c>
      <c r="H2772" s="5">
        <f>MAX(ActividadesCom[[#This Row],[PERÍODO 1]],ActividadesCom[[#This Row],[PERÍODO 2]],ActividadesCom[[#This Row],[PERÍODO 3]],ActividadesCom[[#This Row],[PERÍODO 4]],ActividadesCom[[#This Row],[PERÍODO 5]])</f>
        <v>20193</v>
      </c>
      <c r="I2772" s="6"/>
      <c r="J2772" s="5"/>
      <c r="K2772" s="5"/>
      <c r="L2772" s="5" t="str">
        <f>IF(ActividadesCom[[#This Row],[NIVEL 1]]&lt;&gt;0,VLOOKUP(ActividadesCom[[#This Row],[NIVEL 1]],Catálogo!A:B,2,FALSE),"")</f>
        <v/>
      </c>
      <c r="M2772" s="5"/>
      <c r="N2772" s="6"/>
      <c r="O2772" s="5"/>
      <c r="P2772" s="5"/>
      <c r="Q2772" s="5" t="str">
        <f>IF(ActividadesCom[[#This Row],[NIVEL 2]]&lt;&gt;0,VLOOKUP(ActividadesCom[[#This Row],[NIVEL 2]],Catálogo!A:B,2,FALSE),"")</f>
        <v/>
      </c>
      <c r="R2772" s="5"/>
      <c r="S2772" s="6"/>
      <c r="T2772" s="5"/>
      <c r="U2772" s="5"/>
      <c r="V2772" s="5" t="str">
        <f>IF(ActividadesCom[[#This Row],[NIVEL 3]]&lt;&gt;0,VLOOKUP(ActividadesCom[[#This Row],[NIVEL 3]],Catálogo!A:B,2,FALSE),"")</f>
        <v/>
      </c>
      <c r="W2772" s="5"/>
      <c r="X2772" s="6"/>
      <c r="Y2772" s="5"/>
      <c r="Z2772" s="5"/>
      <c r="AA2772" s="5" t="str">
        <f>IF(ActividadesCom[[#This Row],[NIVEL 4]]&lt;&gt;0,VLOOKUP(ActividadesCom[[#This Row],[NIVEL 4]],Catálogo!A:B,2,FALSE),"")</f>
        <v/>
      </c>
      <c r="AB2772" s="5"/>
      <c r="AC2772" s="6" t="s">
        <v>665</v>
      </c>
      <c r="AD2772" s="5">
        <v>20193</v>
      </c>
      <c r="AE2772" s="5" t="s">
        <v>4008</v>
      </c>
      <c r="AF2772" s="5">
        <f>IF(ActividadesCom[[#This Row],[NIVEL 5]]&lt;&gt;0,VLOOKUP(ActividadesCom[[#This Row],[NIVEL 5]],Catálogo!A:B,2,FALSE),"")</f>
        <v>3</v>
      </c>
      <c r="AG2772" s="5">
        <v>1</v>
      </c>
      <c r="AH2772" s="2"/>
    </row>
    <row r="2773" spans="1:34" ht="30" hidden="1" customHeight="1" x14ac:dyDescent="0.25">
      <c r="A2773" s="7">
        <v>19470274</v>
      </c>
      <c r="B2773" s="6" t="str">
        <f>VLOOKUP(ActividadesCom[[#This Row],[NO. DE CONTROL]],'LISTADO ESTUDIANTES'!A:C,2,FALSE)</f>
        <v>SANCHEZ DE LA CRUZ AJASTARI</v>
      </c>
      <c r="C2773" s="6" t="str">
        <f>VLOOKUP(ActividadesCom[[#This Row],[NO. DE CONTROL]],'LISTADO ESTUDIANTES'!A:C,3,FALSE)</f>
        <v>ARQUITECTURA</v>
      </c>
      <c r="D2773" s="5" t="str">
        <f>VLOOKUP(ActividadesCom[[#This Row],[NO. DE CONTROL]],'LISTADO ESTUDIANTES'!A:D,4,FALSE)</f>
        <v>EGRESADO(A)</v>
      </c>
      <c r="E2773" s="5">
        <f>SUM(ActividadesCom[[#This Row],[CRÉD. 1]],ActividadesCom[[#This Row],[CRÉD. 2]],ActividadesCom[[#This Row],[CRÉD. 3]],ActividadesCom[[#This Row],[CRÉD. 4]],ActividadesCom[[#This Row],[CRÉD. 5]])</f>
        <v>2</v>
      </c>
      <c r="F2773" s="17">
        <f>IF(ActividadesCom[[#This Row],[ÚLTIMO SEMESTRE CON CRÉDITOS]]&gt;0,ROUND(AVERAGE(ActividadesCom[[#This Row],[VALOR NIVEL 5]],ActividadesCom[[#This Row],[VALOR NIVEL 4]],ActividadesCom[[#This Row],[VALOR NIVEL 3]],ActividadesCom[[#This Row],[VALOR NIVEL 2]],ActividadesCom[[#This Row],[VALOR NIVEL 1]]),0),"")</f>
        <v>3</v>
      </c>
      <c r="G2773" s="5" t="str">
        <f>IF(ActividadesCom[[#This Row],[PROMEDIO]]="","",IF(ActividadesCom[[#This Row],[PROMEDIO]]&gt;=4,"EXCELENTE",IF(ActividadesCom[[#This Row],[PROMEDIO]]&gt;=3,"NOTABLE",IF(ActividadesCom[[#This Row],[PROMEDIO]]&gt;=2,"BUENO",IF(ActividadesCom[[#This Row],[PROMEDIO]]=1,"SUFICIENTE","")))))</f>
        <v>NOTABLE</v>
      </c>
      <c r="H2773" s="5">
        <f>MAX(ActividadesCom[[#This Row],[PERÍODO 1]],ActividadesCom[[#This Row],[PERÍODO 2]],ActividadesCom[[#This Row],[PERÍODO 3]],ActividadesCom[[#This Row],[PERÍODO 4]],ActividadesCom[[#This Row],[PERÍODO 5]])</f>
        <v>20201</v>
      </c>
      <c r="I2773" s="6"/>
      <c r="J2773" s="5"/>
      <c r="K2773" s="5"/>
      <c r="L2773" s="5" t="str">
        <f>IF(ActividadesCom[[#This Row],[NIVEL 1]]&lt;&gt;0,VLOOKUP(ActividadesCom[[#This Row],[NIVEL 1]],Catálogo!A:B,2,FALSE),"")</f>
        <v/>
      </c>
      <c r="M2773" s="5"/>
      <c r="N2773" s="6"/>
      <c r="O2773" s="5"/>
      <c r="P2773" s="5"/>
      <c r="Q2773" s="5" t="str">
        <f>IF(ActividadesCom[[#This Row],[NIVEL 2]]&lt;&gt;0,VLOOKUP(ActividadesCom[[#This Row],[NIVEL 2]],Catálogo!A:B,2,FALSE),"")</f>
        <v/>
      </c>
      <c r="R2773" s="5"/>
      <c r="S2773" s="6"/>
      <c r="T2773" s="5"/>
      <c r="U2773" s="5"/>
      <c r="V2773" s="5" t="str">
        <f>IF(ActividadesCom[[#This Row],[NIVEL 3]]&lt;&gt;0,VLOOKUP(ActividadesCom[[#This Row],[NIVEL 3]],Catálogo!A:B,2,FALSE),"")</f>
        <v/>
      </c>
      <c r="W2773" s="5"/>
      <c r="X2773" s="6" t="s">
        <v>23</v>
      </c>
      <c r="Y2773" s="5">
        <v>20201</v>
      </c>
      <c r="Z2773" s="5" t="s">
        <v>4008</v>
      </c>
      <c r="AA2773" s="5">
        <f>IF(ActividadesCom[[#This Row],[NIVEL 4]]&lt;&gt;0,VLOOKUP(ActividadesCom[[#This Row],[NIVEL 4]],Catálogo!A:B,2,FALSE),"")</f>
        <v>3</v>
      </c>
      <c r="AB2773" s="5">
        <v>1</v>
      </c>
      <c r="AC2773" s="6" t="s">
        <v>23</v>
      </c>
      <c r="AD2773" s="5">
        <v>20193</v>
      </c>
      <c r="AE2773" s="5" t="s">
        <v>4008</v>
      </c>
      <c r="AF2773" s="5">
        <f>IF(ActividadesCom[[#This Row],[NIVEL 5]]&lt;&gt;0,VLOOKUP(ActividadesCom[[#This Row],[NIVEL 5]],Catálogo!A:B,2,FALSE),"")</f>
        <v>3</v>
      </c>
      <c r="AG2773" s="5">
        <v>1</v>
      </c>
      <c r="AH2773" s="2"/>
    </row>
    <row r="2774" spans="1:34" ht="30" hidden="1" customHeight="1" x14ac:dyDescent="0.25">
      <c r="A2774" s="7">
        <v>19470275</v>
      </c>
      <c r="B2774" s="6" t="str">
        <f>VLOOKUP(ActividadesCom[[#This Row],[NO. DE CONTROL]],'LISTADO ESTUDIANTES'!A:C,2,FALSE)</f>
        <v>NOZ TOVAR NOE XAVIER</v>
      </c>
      <c r="C2774" s="6" t="str">
        <f>VLOOKUP(ActividadesCom[[#This Row],[NO. DE CONTROL]],'LISTADO ESTUDIANTES'!A:C,3,FALSE)</f>
        <v>ARQUITECTURA</v>
      </c>
      <c r="D2774" s="5" t="str">
        <f>VLOOKUP(ActividadesCom[[#This Row],[NO. DE CONTROL]],'LISTADO ESTUDIANTES'!A:D,4,FALSE)</f>
        <v>EGRESADO(A)</v>
      </c>
      <c r="E2774" s="5">
        <f>SUM(ActividadesCom[[#This Row],[CRÉD. 1]],ActividadesCom[[#This Row],[CRÉD. 2]],ActividadesCom[[#This Row],[CRÉD. 3]],ActividadesCom[[#This Row],[CRÉD. 4]],ActividadesCom[[#This Row],[CRÉD. 5]])</f>
        <v>0</v>
      </c>
      <c r="F2774" s="17" t="str">
        <f>IF(ActividadesCom[[#This Row],[ÚLTIMO SEMESTRE CON CRÉDITOS]]&gt;0,ROUND(AVERAGE(ActividadesCom[[#This Row],[VALOR NIVEL 5]],ActividadesCom[[#This Row],[VALOR NIVEL 4]],ActividadesCom[[#This Row],[VALOR NIVEL 3]],ActividadesCom[[#This Row],[VALOR NIVEL 2]],ActividadesCom[[#This Row],[VALOR NIVEL 1]]),0),"")</f>
        <v/>
      </c>
      <c r="G2774" s="5" t="str">
        <f>IF(ActividadesCom[[#This Row],[PROMEDIO]]="","",IF(ActividadesCom[[#This Row],[PROMEDIO]]&gt;=4,"EXCELENTE",IF(ActividadesCom[[#This Row],[PROMEDIO]]&gt;=3,"NOTABLE",IF(ActividadesCom[[#This Row],[PROMEDIO]]&gt;=2,"BUENO",IF(ActividadesCom[[#This Row],[PROMEDIO]]=1,"SUFICIENTE","")))))</f>
        <v/>
      </c>
      <c r="H2774" s="5">
        <f>MAX(ActividadesCom[[#This Row],[PERÍODO 1]],ActividadesCom[[#This Row],[PERÍODO 2]],ActividadesCom[[#This Row],[PERÍODO 3]],ActividadesCom[[#This Row],[PERÍODO 4]],ActividadesCom[[#This Row],[PERÍODO 5]])</f>
        <v>0</v>
      </c>
      <c r="I2774" s="6"/>
      <c r="J2774" s="5"/>
      <c r="K2774" s="5"/>
      <c r="L2774" s="5" t="str">
        <f>IF(ActividadesCom[[#This Row],[NIVEL 1]]&lt;&gt;0,VLOOKUP(ActividadesCom[[#This Row],[NIVEL 1]],Catálogo!A:B,2,FALSE),"")</f>
        <v/>
      </c>
      <c r="M2774" s="5"/>
      <c r="N2774" s="6"/>
      <c r="O2774" s="5"/>
      <c r="P2774" s="5"/>
      <c r="Q2774" s="5" t="str">
        <f>IF(ActividadesCom[[#This Row],[NIVEL 2]]&lt;&gt;0,VLOOKUP(ActividadesCom[[#This Row],[NIVEL 2]],Catálogo!A:B,2,FALSE),"")</f>
        <v/>
      </c>
      <c r="R2774" s="5"/>
      <c r="S2774" s="6"/>
      <c r="T2774" s="5"/>
      <c r="U2774" s="5"/>
      <c r="V2774" s="5" t="str">
        <f>IF(ActividadesCom[[#This Row],[NIVEL 3]]&lt;&gt;0,VLOOKUP(ActividadesCom[[#This Row],[NIVEL 3]],Catálogo!A:B,2,FALSE),"")</f>
        <v/>
      </c>
      <c r="W2774" s="5"/>
      <c r="X2774" s="6"/>
      <c r="Y2774" s="5"/>
      <c r="Z2774" s="5"/>
      <c r="AA2774" s="5" t="str">
        <f>IF(ActividadesCom[[#This Row],[NIVEL 4]]&lt;&gt;0,VLOOKUP(ActividadesCom[[#This Row],[NIVEL 4]],Catálogo!A:B,2,FALSE),"")</f>
        <v/>
      </c>
      <c r="AB2774" s="5"/>
      <c r="AC2774" s="6"/>
      <c r="AD2774" s="5"/>
      <c r="AE2774" s="5"/>
      <c r="AF2774" s="5" t="str">
        <f>IF(ActividadesCom[[#This Row],[NIVEL 5]]&lt;&gt;0,VLOOKUP(ActividadesCom[[#This Row],[NIVEL 5]],Catálogo!A:B,2,FALSE),"")</f>
        <v/>
      </c>
      <c r="AG2774" s="5"/>
      <c r="AH2774" s="2"/>
    </row>
    <row r="2775" spans="1:34" ht="30" hidden="1" customHeight="1" x14ac:dyDescent="0.25">
      <c r="A2775" s="7">
        <v>19470276</v>
      </c>
      <c r="B2775" s="6" t="str">
        <f>VLOOKUP(ActividadesCom[[#This Row],[NO. DE CONTROL]],'LISTADO ESTUDIANTES'!A:C,2,FALSE)</f>
        <v>CAUICH CHI ERNESTO ESAU</v>
      </c>
      <c r="C2775" s="6" t="str">
        <f>VLOOKUP(ActividadesCom[[#This Row],[NO. DE CONTROL]],'LISTADO ESTUDIANTES'!A:C,3,FALSE)</f>
        <v>ARQUITECTURA</v>
      </c>
      <c r="D2775" s="5" t="str">
        <f>VLOOKUP(ActividadesCom[[#This Row],[NO. DE CONTROL]],'LISTADO ESTUDIANTES'!A:D,4,FALSE)</f>
        <v>EGRESADO(A)</v>
      </c>
      <c r="E2775" s="5">
        <f>SUM(ActividadesCom[[#This Row],[CRÉD. 1]],ActividadesCom[[#This Row],[CRÉD. 2]],ActividadesCom[[#This Row],[CRÉD. 3]],ActividadesCom[[#This Row],[CRÉD. 4]],ActividadesCom[[#This Row],[CRÉD. 5]])</f>
        <v>0</v>
      </c>
      <c r="F2775" s="17" t="str">
        <f>IF(ActividadesCom[[#This Row],[ÚLTIMO SEMESTRE CON CRÉDITOS]]&gt;0,ROUND(AVERAGE(ActividadesCom[[#This Row],[VALOR NIVEL 5]],ActividadesCom[[#This Row],[VALOR NIVEL 4]],ActividadesCom[[#This Row],[VALOR NIVEL 3]],ActividadesCom[[#This Row],[VALOR NIVEL 2]],ActividadesCom[[#This Row],[VALOR NIVEL 1]]),0),"")</f>
        <v/>
      </c>
      <c r="G2775" s="5" t="str">
        <f>IF(ActividadesCom[[#This Row],[PROMEDIO]]="","",IF(ActividadesCom[[#This Row],[PROMEDIO]]&gt;=4,"EXCELENTE",IF(ActividadesCom[[#This Row],[PROMEDIO]]&gt;=3,"NOTABLE",IF(ActividadesCom[[#This Row],[PROMEDIO]]&gt;=2,"BUENO",IF(ActividadesCom[[#This Row],[PROMEDIO]]=1,"SUFICIENTE","")))))</f>
        <v/>
      </c>
      <c r="H2775" s="5">
        <f>MAX(ActividadesCom[[#This Row],[PERÍODO 1]],ActividadesCom[[#This Row],[PERÍODO 2]],ActividadesCom[[#This Row],[PERÍODO 3]],ActividadesCom[[#This Row],[PERÍODO 4]],ActividadesCom[[#This Row],[PERÍODO 5]])</f>
        <v>0</v>
      </c>
      <c r="I2775" s="6"/>
      <c r="J2775" s="5"/>
      <c r="K2775" s="5"/>
      <c r="L2775" s="5" t="str">
        <f>IF(ActividadesCom[[#This Row],[NIVEL 1]]&lt;&gt;0,VLOOKUP(ActividadesCom[[#This Row],[NIVEL 1]],Catálogo!A:B,2,FALSE),"")</f>
        <v/>
      </c>
      <c r="M2775" s="5"/>
      <c r="N2775" s="6"/>
      <c r="O2775" s="5"/>
      <c r="P2775" s="5"/>
      <c r="Q2775" s="5" t="str">
        <f>IF(ActividadesCom[[#This Row],[NIVEL 2]]&lt;&gt;0,VLOOKUP(ActividadesCom[[#This Row],[NIVEL 2]],Catálogo!A:B,2,FALSE),"")</f>
        <v/>
      </c>
      <c r="R2775" s="5"/>
      <c r="S2775" s="6"/>
      <c r="T2775" s="5"/>
      <c r="U2775" s="5"/>
      <c r="V2775" s="5" t="str">
        <f>IF(ActividadesCom[[#This Row],[NIVEL 3]]&lt;&gt;0,VLOOKUP(ActividadesCom[[#This Row],[NIVEL 3]],Catálogo!A:B,2,FALSE),"")</f>
        <v/>
      </c>
      <c r="W2775" s="5"/>
      <c r="X2775" s="6"/>
      <c r="Y2775" s="5"/>
      <c r="Z2775" s="5"/>
      <c r="AA2775" s="5" t="str">
        <f>IF(ActividadesCom[[#This Row],[NIVEL 4]]&lt;&gt;0,VLOOKUP(ActividadesCom[[#This Row],[NIVEL 4]],Catálogo!A:B,2,FALSE),"")</f>
        <v/>
      </c>
      <c r="AB2775" s="5"/>
      <c r="AC2775" s="6"/>
      <c r="AD2775" s="5"/>
      <c r="AE2775" s="5"/>
      <c r="AF2775" s="5" t="str">
        <f>IF(ActividadesCom[[#This Row],[NIVEL 5]]&lt;&gt;0,VLOOKUP(ActividadesCom[[#This Row],[NIVEL 5]],Catálogo!A:B,2,FALSE),"")</f>
        <v/>
      </c>
      <c r="AG2775" s="5"/>
      <c r="AH2775" s="2"/>
    </row>
    <row r="2776" spans="1:34" ht="30" hidden="1" customHeight="1" x14ac:dyDescent="0.25">
      <c r="A2776" s="7">
        <v>19470277</v>
      </c>
      <c r="B2776" s="6" t="str">
        <f>VLOOKUP(ActividadesCom[[#This Row],[NO. DE CONTROL]],'LISTADO ESTUDIANTES'!A:C,2,FALSE)</f>
        <v>YE CHI ANDREA MICHELLE</v>
      </c>
      <c r="C2776" s="6" t="str">
        <f>VLOOKUP(ActividadesCom[[#This Row],[NO. DE CONTROL]],'LISTADO ESTUDIANTES'!A:C,3,FALSE)</f>
        <v>INGENIERIA EN ADMINISTRACION</v>
      </c>
      <c r="D2776" s="5" t="str">
        <f>VLOOKUP(ActividadesCom[[#This Row],[NO. DE CONTROL]],'LISTADO ESTUDIANTES'!A:D,4,FALSE)</f>
        <v>EGRESADO(A)</v>
      </c>
      <c r="E2776" s="5">
        <f>SUM(ActividadesCom[[#This Row],[CRÉD. 1]],ActividadesCom[[#This Row],[CRÉD. 2]],ActividadesCom[[#This Row],[CRÉD. 3]],ActividadesCom[[#This Row],[CRÉD. 4]],ActividadesCom[[#This Row],[CRÉD. 5]])</f>
        <v>5</v>
      </c>
      <c r="F2776" s="17">
        <f>IF(ActividadesCom[[#This Row],[ÚLTIMO SEMESTRE CON CRÉDITOS]]&gt;0,ROUND(AVERAGE(ActividadesCom[[#This Row],[VALOR NIVEL 5]],ActividadesCom[[#This Row],[VALOR NIVEL 4]],ActividadesCom[[#This Row],[VALOR NIVEL 3]],ActividadesCom[[#This Row],[VALOR NIVEL 2]],ActividadesCom[[#This Row],[VALOR NIVEL 1]]),0),"")</f>
        <v>3</v>
      </c>
      <c r="G2776" s="5" t="str">
        <f>IF(ActividadesCom[[#This Row],[PROMEDIO]]="","",IF(ActividadesCom[[#This Row],[PROMEDIO]]&gt;=4,"EXCELENTE",IF(ActividadesCom[[#This Row],[PROMEDIO]]&gt;=3,"NOTABLE",IF(ActividadesCom[[#This Row],[PROMEDIO]]&gt;=2,"BUENO",IF(ActividadesCom[[#This Row],[PROMEDIO]]=1,"SUFICIENTE","")))))</f>
        <v>NOTABLE</v>
      </c>
      <c r="H2776" s="5">
        <f>MAX(ActividadesCom[[#This Row],[PERÍODO 1]],ActividadesCom[[#This Row],[PERÍODO 2]],ActividadesCom[[#This Row],[PERÍODO 3]],ActividadesCom[[#This Row],[PERÍODO 4]],ActividadesCom[[#This Row],[PERÍODO 5]])</f>
        <v>20221</v>
      </c>
      <c r="I2776" s="6" t="s">
        <v>5353</v>
      </c>
      <c r="J2776" s="5">
        <v>20221</v>
      </c>
      <c r="K2776" s="5" t="s">
        <v>4007</v>
      </c>
      <c r="L2776" s="5">
        <f>IF(ActividadesCom[[#This Row],[NIVEL 1]]&lt;&gt;0,VLOOKUP(ActividadesCom[[#This Row],[NIVEL 1]],Catálogo!A:B,2,FALSE),"")</f>
        <v>4</v>
      </c>
      <c r="M2776" s="5">
        <v>1</v>
      </c>
      <c r="N2776" s="6" t="s">
        <v>5634</v>
      </c>
      <c r="O2776" s="5">
        <v>20221</v>
      </c>
      <c r="P2776" s="5" t="s">
        <v>4007</v>
      </c>
      <c r="Q2776" s="5">
        <f>IF(ActividadesCom[[#This Row],[NIVEL 2]]&lt;&gt;0,VLOOKUP(ActividadesCom[[#This Row],[NIVEL 2]],Catálogo!A:B,2,FALSE),"")</f>
        <v>4</v>
      </c>
      <c r="R2776" s="5">
        <v>1</v>
      </c>
      <c r="S2776" s="6" t="s">
        <v>5695</v>
      </c>
      <c r="T2776" s="5">
        <v>20213</v>
      </c>
      <c r="U2776" s="5" t="s">
        <v>4008</v>
      </c>
      <c r="V2776" s="5">
        <f>IF(ActividadesCom[[#This Row],[NIVEL 3]]&lt;&gt;0,VLOOKUP(ActividadesCom[[#This Row],[NIVEL 3]],Catálogo!A:B,2,FALSE),"")</f>
        <v>3</v>
      </c>
      <c r="W2776" s="5">
        <v>1</v>
      </c>
      <c r="X2776" s="6" t="s">
        <v>2531</v>
      </c>
      <c r="Y2776" s="5">
        <v>20201</v>
      </c>
      <c r="Z2776" s="5" t="s">
        <v>4009</v>
      </c>
      <c r="AA2776" s="5">
        <f>IF(ActividadesCom[[#This Row],[NIVEL 4]]&lt;&gt;0,VLOOKUP(ActividadesCom[[#This Row],[NIVEL 4]],Catálogo!A:B,2,FALSE),"")</f>
        <v>2</v>
      </c>
      <c r="AB2776" s="5">
        <v>1</v>
      </c>
      <c r="AC2776" s="6" t="s">
        <v>34</v>
      </c>
      <c r="AD2776" s="5">
        <v>20193</v>
      </c>
      <c r="AE2776" s="5" t="s">
        <v>4007</v>
      </c>
      <c r="AF2776" s="5">
        <f>IF(ActividadesCom[[#This Row],[NIVEL 5]]&lt;&gt;0,VLOOKUP(ActividadesCom[[#This Row],[NIVEL 5]],Catálogo!A:B,2,FALSE),"")</f>
        <v>4</v>
      </c>
      <c r="AG2776" s="5">
        <v>1</v>
      </c>
      <c r="AH2776" s="2"/>
    </row>
    <row r="2777" spans="1:34" ht="30" hidden="1" customHeight="1" x14ac:dyDescent="0.25">
      <c r="A2777" s="7">
        <v>19470278</v>
      </c>
      <c r="B2777" s="6" t="str">
        <f>VLOOKUP(ActividadesCom[[#This Row],[NO. DE CONTROL]],'LISTADO ESTUDIANTES'!A:C,2,FALSE)</f>
        <v>ALAVEZ REYES JOSE MANUEL</v>
      </c>
      <c r="C2777" s="6" t="str">
        <f>VLOOKUP(ActividadesCom[[#This Row],[NO. DE CONTROL]],'LISTADO ESTUDIANTES'!A:C,3,FALSE)</f>
        <v>INGENIERIA EN ADMINISTRACION</v>
      </c>
      <c r="D2777" s="5" t="str">
        <f>VLOOKUP(ActividadesCom[[#This Row],[NO. DE CONTROL]],'LISTADO ESTUDIANTES'!A:D,4,FALSE)</f>
        <v>EGRESADO(A)</v>
      </c>
      <c r="E2777" s="5">
        <f>SUM(ActividadesCom[[#This Row],[CRÉD. 1]],ActividadesCom[[#This Row],[CRÉD. 2]],ActividadesCom[[#This Row],[CRÉD. 3]],ActividadesCom[[#This Row],[CRÉD. 4]],ActividadesCom[[#This Row],[CRÉD. 5]])</f>
        <v>5</v>
      </c>
      <c r="F2777" s="17">
        <f>IF(ActividadesCom[[#This Row],[ÚLTIMO SEMESTRE CON CRÉDITOS]]&gt;0,ROUND(AVERAGE(ActividadesCom[[#This Row],[VALOR NIVEL 5]],ActividadesCom[[#This Row],[VALOR NIVEL 4]],ActividadesCom[[#This Row],[VALOR NIVEL 3]],ActividadesCom[[#This Row],[VALOR NIVEL 2]],ActividadesCom[[#This Row],[VALOR NIVEL 1]]),0),"")</f>
        <v>3</v>
      </c>
      <c r="G2777" s="5" t="str">
        <f>IF(ActividadesCom[[#This Row],[PROMEDIO]]="","",IF(ActividadesCom[[#This Row],[PROMEDIO]]&gt;=4,"EXCELENTE",IF(ActividadesCom[[#This Row],[PROMEDIO]]&gt;=3,"NOTABLE",IF(ActividadesCom[[#This Row],[PROMEDIO]]&gt;=2,"BUENO",IF(ActividadesCom[[#This Row],[PROMEDIO]]=1,"SUFICIENTE","")))))</f>
        <v>NOTABLE</v>
      </c>
      <c r="H2777" s="5">
        <f>MAX(ActividadesCom[[#This Row],[PERÍODO 1]],ActividadesCom[[#This Row],[PERÍODO 2]],ActividadesCom[[#This Row],[PERÍODO 3]],ActividadesCom[[#This Row],[PERÍODO 4]],ActividadesCom[[#This Row],[PERÍODO 5]])</f>
        <v>20221</v>
      </c>
      <c r="I2777" s="6" t="s">
        <v>5353</v>
      </c>
      <c r="J2777" s="5">
        <v>20221</v>
      </c>
      <c r="K2777" s="5" t="s">
        <v>4007</v>
      </c>
      <c r="L2777" s="5">
        <f>IF(ActividadesCom[[#This Row],[NIVEL 1]]&lt;&gt;0,VLOOKUP(ActividadesCom[[#This Row],[NIVEL 1]],Catálogo!A:B,2,FALSE),"")</f>
        <v>4</v>
      </c>
      <c r="M2777" s="5">
        <v>1</v>
      </c>
      <c r="N2777" s="6" t="s">
        <v>5695</v>
      </c>
      <c r="O2777" s="5">
        <v>20213</v>
      </c>
      <c r="P2777" s="5" t="s">
        <v>4008</v>
      </c>
      <c r="Q2777" s="5">
        <f>IF(ActividadesCom[[#This Row],[NIVEL 2]]&lt;&gt;0,VLOOKUP(ActividadesCom[[#This Row],[NIVEL 2]],Catálogo!A:B,2,FALSE),"")</f>
        <v>3</v>
      </c>
      <c r="R2777" s="5">
        <v>1</v>
      </c>
      <c r="S2777" s="6" t="s">
        <v>4887</v>
      </c>
      <c r="T2777" s="5">
        <v>20221</v>
      </c>
      <c r="U2777" s="5" t="s">
        <v>4007</v>
      </c>
      <c r="V2777" s="5">
        <f>IF(ActividadesCom[[#This Row],[NIVEL 3]]&lt;&gt;0,VLOOKUP(ActividadesCom[[#This Row],[NIVEL 3]],Catálogo!A:B,2,FALSE),"")</f>
        <v>4</v>
      </c>
      <c r="W2777" s="5">
        <v>1</v>
      </c>
      <c r="X2777" s="6" t="s">
        <v>2531</v>
      </c>
      <c r="Y2777" s="5">
        <v>20201</v>
      </c>
      <c r="Z2777" s="5" t="s">
        <v>4009</v>
      </c>
      <c r="AA2777" s="5">
        <f>IF(ActividadesCom[[#This Row],[NIVEL 4]]&lt;&gt;0,VLOOKUP(ActividadesCom[[#This Row],[NIVEL 4]],Catálogo!A:B,2,FALSE),"")</f>
        <v>2</v>
      </c>
      <c r="AB2777" s="5">
        <v>1</v>
      </c>
      <c r="AC2777" s="6" t="s">
        <v>34</v>
      </c>
      <c r="AD2777" s="5">
        <v>20193</v>
      </c>
      <c r="AE2777" s="5" t="s">
        <v>4007</v>
      </c>
      <c r="AF2777" s="5">
        <f>IF(ActividadesCom[[#This Row],[NIVEL 5]]&lt;&gt;0,VLOOKUP(ActividadesCom[[#This Row],[NIVEL 5]],Catálogo!A:B,2,FALSE),"")</f>
        <v>4</v>
      </c>
      <c r="AG2777" s="5">
        <v>1</v>
      </c>
      <c r="AH2777" s="2"/>
    </row>
    <row r="2778" spans="1:34" ht="30" hidden="1" customHeight="1" x14ac:dyDescent="0.25">
      <c r="A2778" s="7">
        <v>19470279</v>
      </c>
      <c r="B2778" s="6" t="str">
        <f>VLOOKUP(ActividadesCom[[#This Row],[NO. DE CONTROL]],'LISTADO ESTUDIANTES'!A:C,2,FALSE)</f>
        <v>ESPINOSA CHAVEZ NAIROBI GUADALUPE</v>
      </c>
      <c r="C2778" s="6" t="str">
        <f>VLOOKUP(ActividadesCom[[#This Row],[NO. DE CONTROL]],'LISTADO ESTUDIANTES'!A:C,3,FALSE)</f>
        <v>INGENIERIA EN ADMINISTRACION</v>
      </c>
      <c r="D2778" s="5" t="str">
        <f>VLOOKUP(ActividadesCom[[#This Row],[NO. DE CONTROL]],'LISTADO ESTUDIANTES'!A:D,4,FALSE)</f>
        <v>EGRESADO(A)</v>
      </c>
      <c r="E2778" s="5">
        <f>SUM(ActividadesCom[[#This Row],[CRÉD. 1]],ActividadesCom[[#This Row],[CRÉD. 2]],ActividadesCom[[#This Row],[CRÉD. 3]],ActividadesCom[[#This Row],[CRÉD. 4]],ActividadesCom[[#This Row],[CRÉD. 5]])</f>
        <v>4</v>
      </c>
      <c r="F2778" s="17">
        <f>IF(ActividadesCom[[#This Row],[ÚLTIMO SEMESTRE CON CRÉDITOS]]&gt;0,ROUND(AVERAGE(ActividadesCom[[#This Row],[VALOR NIVEL 5]],ActividadesCom[[#This Row],[VALOR NIVEL 4]],ActividadesCom[[#This Row],[VALOR NIVEL 3]],ActividadesCom[[#This Row],[VALOR NIVEL 2]],ActividadesCom[[#This Row],[VALOR NIVEL 1]]),0),"")</f>
        <v>2</v>
      </c>
      <c r="G2778" s="5" t="str">
        <f>IF(ActividadesCom[[#This Row],[PROMEDIO]]="","",IF(ActividadesCom[[#This Row],[PROMEDIO]]&gt;=4,"EXCELENTE",IF(ActividadesCom[[#This Row],[PROMEDIO]]&gt;=3,"NOTABLE",IF(ActividadesCom[[#This Row],[PROMEDIO]]&gt;=2,"BUENO",IF(ActividadesCom[[#This Row],[PROMEDIO]]=1,"SUFICIENTE","")))))</f>
        <v>BUENO</v>
      </c>
      <c r="H2778" s="5">
        <f>MAX(ActividadesCom[[#This Row],[PERÍODO 1]],ActividadesCom[[#This Row],[PERÍODO 2]],ActividadesCom[[#This Row],[PERÍODO 3]],ActividadesCom[[#This Row],[PERÍODO 4]],ActividadesCom[[#This Row],[PERÍODO 5]])</f>
        <v>20213</v>
      </c>
      <c r="I2778" s="6" t="s">
        <v>4122</v>
      </c>
      <c r="J2778" s="5">
        <v>20203</v>
      </c>
      <c r="K2778" s="5" t="s">
        <v>4009</v>
      </c>
      <c r="L2778" s="5">
        <f>IF(ActividadesCom[[#This Row],[NIVEL 1]]&lt;&gt;0,VLOOKUP(ActividadesCom[[#This Row],[NIVEL 1]],Catálogo!A:B,2,FALSE),"")</f>
        <v>2</v>
      </c>
      <c r="M2778" s="5">
        <v>1</v>
      </c>
      <c r="N2778" s="6" t="s">
        <v>5695</v>
      </c>
      <c r="O2778" s="5">
        <v>20213</v>
      </c>
      <c r="P2778" s="5" t="s">
        <v>4008</v>
      </c>
      <c r="Q2778" s="5">
        <f>IF(ActividadesCom[[#This Row],[NIVEL 2]]&lt;&gt;0,VLOOKUP(ActividadesCom[[#This Row],[NIVEL 2]],Catálogo!A:B,2,FALSE),"")</f>
        <v>3</v>
      </c>
      <c r="R2778" s="5">
        <v>1</v>
      </c>
      <c r="S2778" s="6"/>
      <c r="T2778" s="5"/>
      <c r="U2778" s="5"/>
      <c r="V2778" s="5" t="str">
        <f>IF(ActividadesCom[[#This Row],[NIVEL 3]]&lt;&gt;0,VLOOKUP(ActividadesCom[[#This Row],[NIVEL 3]],Catálogo!A:B,2,FALSE),"")</f>
        <v/>
      </c>
      <c r="W2778" s="5"/>
      <c r="X2778" s="6" t="s">
        <v>2952</v>
      </c>
      <c r="Y2778" s="5">
        <v>20201</v>
      </c>
      <c r="Z2778" s="5" t="s">
        <v>4010</v>
      </c>
      <c r="AA2778" s="5">
        <f>IF(ActividadesCom[[#This Row],[NIVEL 4]]&lt;&gt;0,VLOOKUP(ActividadesCom[[#This Row],[NIVEL 4]],Catálogo!A:B,2,FALSE),"")</f>
        <v>1</v>
      </c>
      <c r="AB2778" s="5">
        <v>1</v>
      </c>
      <c r="AC2778" s="6" t="s">
        <v>42</v>
      </c>
      <c r="AD2778" s="5">
        <v>20203</v>
      </c>
      <c r="AE2778" s="5" t="s">
        <v>4008</v>
      </c>
      <c r="AF2778" s="5">
        <f>IF(ActividadesCom[[#This Row],[NIVEL 5]]&lt;&gt;0,VLOOKUP(ActividadesCom[[#This Row],[NIVEL 5]],Catálogo!A:B,2,FALSE),"")</f>
        <v>3</v>
      </c>
      <c r="AG2778" s="5">
        <v>1</v>
      </c>
      <c r="AH2778" s="2"/>
    </row>
    <row r="2779" spans="1:34" ht="30" hidden="1" customHeight="1" x14ac:dyDescent="0.25">
      <c r="A2779" s="7">
        <v>19470280</v>
      </c>
      <c r="B2779" s="6" t="str">
        <f>VLOOKUP(ActividadesCom[[#This Row],[NO. DE CONTROL]],'LISTADO ESTUDIANTES'!A:C,2,FALSE)</f>
        <v>UITZ CANUL ALDO ANTONIO</v>
      </c>
      <c r="C2779" s="6" t="str">
        <f>VLOOKUP(ActividadesCom[[#This Row],[NO. DE CONTROL]],'LISTADO ESTUDIANTES'!A:C,3,FALSE)</f>
        <v>INGENIERIA CIVIL</v>
      </c>
      <c r="D2779" s="5" t="str">
        <f>VLOOKUP(ActividadesCom[[#This Row],[NO. DE CONTROL]],'LISTADO ESTUDIANTES'!A:D,4,FALSE)</f>
        <v>EGRESADO(A)</v>
      </c>
      <c r="E2779" s="5">
        <f>SUM(ActividadesCom[[#This Row],[CRÉD. 1]],ActividadesCom[[#This Row],[CRÉD. 2]],ActividadesCom[[#This Row],[CRÉD. 3]],ActividadesCom[[#This Row],[CRÉD. 4]],ActividadesCom[[#This Row],[CRÉD. 5]])</f>
        <v>5</v>
      </c>
      <c r="F2779" s="17">
        <f>IF(ActividadesCom[[#This Row],[ÚLTIMO SEMESTRE CON CRÉDITOS]]&gt;0,ROUND(AVERAGE(ActividadesCom[[#This Row],[VALOR NIVEL 5]],ActividadesCom[[#This Row],[VALOR NIVEL 4]],ActividadesCom[[#This Row],[VALOR NIVEL 3]],ActividadesCom[[#This Row],[VALOR NIVEL 2]],ActividadesCom[[#This Row],[VALOR NIVEL 1]]),0),"")</f>
        <v>3</v>
      </c>
      <c r="G2779" s="5" t="str">
        <f>IF(ActividadesCom[[#This Row],[PROMEDIO]]="","",IF(ActividadesCom[[#This Row],[PROMEDIO]]&gt;=4,"EXCELENTE",IF(ActividadesCom[[#This Row],[PROMEDIO]]&gt;=3,"NOTABLE",IF(ActividadesCom[[#This Row],[PROMEDIO]]&gt;=2,"BUENO",IF(ActividadesCom[[#This Row],[PROMEDIO]]=1,"SUFICIENTE","")))))</f>
        <v>NOTABLE</v>
      </c>
      <c r="H2779" s="5">
        <f>MAX(ActividadesCom[[#This Row],[PERÍODO 1]],ActividadesCom[[#This Row],[PERÍODO 2]],ActividadesCom[[#This Row],[PERÍODO 3]],ActividadesCom[[#This Row],[PERÍODO 4]],ActividadesCom[[#This Row],[PERÍODO 5]])</f>
        <v>20223</v>
      </c>
      <c r="I2779" s="6" t="s">
        <v>5712</v>
      </c>
      <c r="J2779" s="5">
        <v>20223</v>
      </c>
      <c r="K2779" s="5" t="s">
        <v>4008</v>
      </c>
      <c r="L2779" s="5">
        <f>IF(ActividadesCom[[#This Row],[NIVEL 1]]&lt;&gt;0,VLOOKUP(ActividadesCom[[#This Row],[NIVEL 1]],Catálogo!A:B,2,FALSE),"")</f>
        <v>3</v>
      </c>
      <c r="M2779" s="5">
        <v>1</v>
      </c>
      <c r="N2779" s="6" t="s">
        <v>5374</v>
      </c>
      <c r="O2779" s="5">
        <v>20221</v>
      </c>
      <c r="P2779" s="5" t="s">
        <v>4007</v>
      </c>
      <c r="Q2779" s="5">
        <f>IF(ActividadesCom[[#This Row],[NIVEL 2]]&lt;&gt;0,VLOOKUP(ActividadesCom[[#This Row],[NIVEL 2]],Catálogo!A:B,2,FALSE),"")</f>
        <v>4</v>
      </c>
      <c r="R2779" s="5">
        <v>1</v>
      </c>
      <c r="S2779" s="6" t="s">
        <v>4476</v>
      </c>
      <c r="T2779" s="5">
        <v>20211</v>
      </c>
      <c r="U2779" s="5" t="s">
        <v>4008</v>
      </c>
      <c r="V2779" s="5">
        <f>IF(ActividadesCom[[#This Row],[NIVEL 3]]&lt;&gt;0,VLOOKUP(ActividadesCom[[#This Row],[NIVEL 3]],Catálogo!A:B,2,FALSE),"")</f>
        <v>3</v>
      </c>
      <c r="W2779" s="5">
        <v>1</v>
      </c>
      <c r="X2779" s="6" t="s">
        <v>2952</v>
      </c>
      <c r="Y2779" s="5">
        <v>20201</v>
      </c>
      <c r="Z2779" s="5" t="s">
        <v>4008</v>
      </c>
      <c r="AA2779" s="5">
        <f>IF(ActividadesCom[[#This Row],[NIVEL 4]]&lt;&gt;0,VLOOKUP(ActividadesCom[[#This Row],[NIVEL 4]],Catálogo!A:B,2,FALSE),"")</f>
        <v>3</v>
      </c>
      <c r="AB2779" s="5">
        <v>1</v>
      </c>
      <c r="AC2779" s="6" t="s">
        <v>31</v>
      </c>
      <c r="AD2779" s="5">
        <v>20193</v>
      </c>
      <c r="AE2779" s="5" t="s">
        <v>4008</v>
      </c>
      <c r="AF2779" s="5">
        <f>IF(ActividadesCom[[#This Row],[NIVEL 5]]&lt;&gt;0,VLOOKUP(ActividadesCom[[#This Row],[NIVEL 5]],Catálogo!A:B,2,FALSE),"")</f>
        <v>3</v>
      </c>
      <c r="AG2779" s="5">
        <v>1</v>
      </c>
      <c r="AH2779" s="2"/>
    </row>
    <row r="2780" spans="1:34" ht="30" hidden="1" customHeight="1" x14ac:dyDescent="0.25">
      <c r="A2780" s="7">
        <v>19470281</v>
      </c>
      <c r="B2780" s="6" t="str">
        <f>VLOOKUP(ActividadesCom[[#This Row],[NO. DE CONTROL]],'LISTADO ESTUDIANTES'!A:C,2,FALSE)</f>
        <v>MATOS TUN IGNACIO ALEJANDRO</v>
      </c>
      <c r="C2780" s="6" t="str">
        <f>VLOOKUP(ActividadesCom[[#This Row],[NO. DE CONTROL]],'LISTADO ESTUDIANTES'!A:C,3,FALSE)</f>
        <v>INGENIERIA EN ADMINISTRACION</v>
      </c>
      <c r="D2780" s="5" t="str">
        <f>VLOOKUP(ActividadesCom[[#This Row],[NO. DE CONTROL]],'LISTADO ESTUDIANTES'!A:D,4,FALSE)</f>
        <v>EGRESADO(A)</v>
      </c>
      <c r="E2780" s="5">
        <f>SUM(ActividadesCom[[#This Row],[CRÉD. 1]],ActividadesCom[[#This Row],[CRÉD. 2]],ActividadesCom[[#This Row],[CRÉD. 3]],ActividadesCom[[#This Row],[CRÉD. 4]],ActividadesCom[[#This Row],[CRÉD. 5]])</f>
        <v>5</v>
      </c>
      <c r="F2780" s="17">
        <f>IF(ActividadesCom[[#This Row],[ÚLTIMO SEMESTRE CON CRÉDITOS]]&gt;0,ROUND(AVERAGE(ActividadesCom[[#This Row],[VALOR NIVEL 5]],ActividadesCom[[#This Row],[VALOR NIVEL 4]],ActividadesCom[[#This Row],[VALOR NIVEL 3]],ActividadesCom[[#This Row],[VALOR NIVEL 2]],ActividadesCom[[#This Row],[VALOR NIVEL 1]]),0),"")</f>
        <v>3</v>
      </c>
      <c r="G2780" s="5" t="str">
        <f>IF(ActividadesCom[[#This Row],[PROMEDIO]]="","",IF(ActividadesCom[[#This Row],[PROMEDIO]]&gt;=4,"EXCELENTE",IF(ActividadesCom[[#This Row],[PROMEDIO]]&gt;=3,"NOTABLE",IF(ActividadesCom[[#This Row],[PROMEDIO]]&gt;=2,"BUENO",IF(ActividadesCom[[#This Row],[PROMEDIO]]=1,"SUFICIENTE","")))))</f>
        <v>NOTABLE</v>
      </c>
      <c r="H2780" s="5">
        <f>MAX(ActividadesCom[[#This Row],[PERÍODO 1]],ActividadesCom[[#This Row],[PERÍODO 2]],ActividadesCom[[#This Row],[PERÍODO 3]],ActividadesCom[[#This Row],[PERÍODO 4]],ActividadesCom[[#This Row],[PERÍODO 5]])</f>
        <v>20221</v>
      </c>
      <c r="I2780" s="6" t="s">
        <v>5353</v>
      </c>
      <c r="J2780" s="5">
        <v>20221</v>
      </c>
      <c r="K2780" s="5" t="s">
        <v>4007</v>
      </c>
      <c r="L2780" s="5">
        <f>IF(ActividadesCom[[#This Row],[NIVEL 1]]&lt;&gt;0,VLOOKUP(ActividadesCom[[#This Row],[NIVEL 1]],Catálogo!A:B,2,FALSE),"")</f>
        <v>4</v>
      </c>
      <c r="M2780" s="5">
        <v>1</v>
      </c>
      <c r="N2780" s="6" t="s">
        <v>4890</v>
      </c>
      <c r="O2780" s="5">
        <v>20221</v>
      </c>
      <c r="P2780" s="5" t="s">
        <v>4007</v>
      </c>
      <c r="Q2780" s="5">
        <f>IF(ActividadesCom[[#This Row],[NIVEL 2]]&lt;&gt;0,VLOOKUP(ActividadesCom[[#This Row],[NIVEL 2]],Catálogo!A:B,2,FALSE),"")</f>
        <v>4</v>
      </c>
      <c r="R2780" s="5">
        <v>1</v>
      </c>
      <c r="S2780" s="6" t="s">
        <v>4887</v>
      </c>
      <c r="T2780" s="5">
        <v>20221</v>
      </c>
      <c r="U2780" s="5" t="s">
        <v>4007</v>
      </c>
      <c r="V2780" s="5">
        <f>IF(ActividadesCom[[#This Row],[NIVEL 3]]&lt;&gt;0,VLOOKUP(ActividadesCom[[#This Row],[NIVEL 3]],Catálogo!A:B,2,FALSE),"")</f>
        <v>4</v>
      </c>
      <c r="W2780" s="5">
        <v>1</v>
      </c>
      <c r="X2780" s="6" t="s">
        <v>2531</v>
      </c>
      <c r="Y2780" s="5">
        <v>20201</v>
      </c>
      <c r="Z2780" s="5" t="s">
        <v>4009</v>
      </c>
      <c r="AA2780" s="5">
        <f>IF(ActividadesCom[[#This Row],[NIVEL 4]]&lt;&gt;0,VLOOKUP(ActividadesCom[[#This Row],[NIVEL 4]],Catálogo!A:B,2,FALSE),"")</f>
        <v>2</v>
      </c>
      <c r="AB2780" s="5">
        <v>1</v>
      </c>
      <c r="AC2780" s="6" t="s">
        <v>1116</v>
      </c>
      <c r="AD2780" s="5">
        <v>20193</v>
      </c>
      <c r="AE2780" s="5" t="s">
        <v>4008</v>
      </c>
      <c r="AF2780" s="5">
        <f>IF(ActividadesCom[[#This Row],[NIVEL 5]]&lt;&gt;0,VLOOKUP(ActividadesCom[[#This Row],[NIVEL 5]],Catálogo!A:B,2,FALSE),"")</f>
        <v>3</v>
      </c>
      <c r="AG2780" s="5">
        <v>1</v>
      </c>
      <c r="AH2780" s="2"/>
    </row>
    <row r="2781" spans="1:34" ht="30" hidden="1" customHeight="1" x14ac:dyDescent="0.25">
      <c r="A2781" s="7">
        <v>19470282</v>
      </c>
      <c r="B2781" s="6" t="str">
        <f>VLOOKUP(ActividadesCom[[#This Row],[NO. DE CONTROL]],'LISTADO ESTUDIANTES'!A:C,2,FALSE)</f>
        <v>JUAREZ CARRILLO LEONARDO ANTONIO</v>
      </c>
      <c r="C2781" s="6" t="str">
        <f>VLOOKUP(ActividadesCom[[#This Row],[NO. DE CONTROL]],'LISTADO ESTUDIANTES'!A:C,3,FALSE)</f>
        <v>ARQUITECTURA</v>
      </c>
      <c r="D2781" s="5" t="str">
        <f>VLOOKUP(ActividadesCom[[#This Row],[NO. DE CONTROL]],'LISTADO ESTUDIANTES'!A:D,4,FALSE)</f>
        <v>EGRESADO(A)</v>
      </c>
      <c r="E2781" s="5">
        <f>SUM(ActividadesCom[[#This Row],[CRÉD. 1]],ActividadesCom[[#This Row],[CRÉD. 2]],ActividadesCom[[#This Row],[CRÉD. 3]],ActividadesCom[[#This Row],[CRÉD. 4]],ActividadesCom[[#This Row],[CRÉD. 5]])</f>
        <v>5</v>
      </c>
      <c r="F2781" s="17">
        <f>IF(ActividadesCom[[#This Row],[ÚLTIMO SEMESTRE CON CRÉDITOS]]&gt;0,ROUND(AVERAGE(ActividadesCom[[#This Row],[VALOR NIVEL 5]],ActividadesCom[[#This Row],[VALOR NIVEL 4]],ActividadesCom[[#This Row],[VALOR NIVEL 3]],ActividadesCom[[#This Row],[VALOR NIVEL 2]],ActividadesCom[[#This Row],[VALOR NIVEL 1]]),0),"")</f>
        <v>3</v>
      </c>
      <c r="G2781" s="5" t="str">
        <f>IF(ActividadesCom[[#This Row],[PROMEDIO]]="","",IF(ActividadesCom[[#This Row],[PROMEDIO]]&gt;=4,"EXCELENTE",IF(ActividadesCom[[#This Row],[PROMEDIO]]&gt;=3,"NOTABLE",IF(ActividadesCom[[#This Row],[PROMEDIO]]&gt;=2,"BUENO",IF(ActividadesCom[[#This Row],[PROMEDIO]]=1,"SUFICIENTE","")))))</f>
        <v>NOTABLE</v>
      </c>
      <c r="H2781" s="5">
        <f>MAX(ActividadesCom[[#This Row],[PERÍODO 1]],ActividadesCom[[#This Row],[PERÍODO 2]],ActividadesCom[[#This Row],[PERÍODO 3]],ActividadesCom[[#This Row],[PERÍODO 4]],ActividadesCom[[#This Row],[PERÍODO 5]])</f>
        <v>20213</v>
      </c>
      <c r="I2781" s="6" t="s">
        <v>1078</v>
      </c>
      <c r="J2781" s="5">
        <v>20201</v>
      </c>
      <c r="K2781" s="5" t="s">
        <v>4009</v>
      </c>
      <c r="L2781" s="5">
        <f>IF(ActividadesCom[[#This Row],[NIVEL 1]]&lt;&gt;0,VLOOKUP(ActividadesCom[[#This Row],[NIVEL 1]],Catálogo!A:B,2,FALSE),"")</f>
        <v>2</v>
      </c>
      <c r="M2781" s="5">
        <v>1</v>
      </c>
      <c r="N2781" s="6" t="s">
        <v>4692</v>
      </c>
      <c r="O2781" s="5">
        <v>20213</v>
      </c>
      <c r="P2781" s="5" t="s">
        <v>4007</v>
      </c>
      <c r="Q2781" s="5">
        <f>IF(ActividadesCom[[#This Row],[NIVEL 2]]&lt;&gt;0,VLOOKUP(ActividadesCom[[#This Row],[NIVEL 2]],Catálogo!A:B,2,FALSE),"")</f>
        <v>4</v>
      </c>
      <c r="R2781" s="5">
        <v>1</v>
      </c>
      <c r="S2781" s="6" t="s">
        <v>4476</v>
      </c>
      <c r="T2781" s="5">
        <v>20211</v>
      </c>
      <c r="U2781" s="5" t="s">
        <v>4008</v>
      </c>
      <c r="V2781" s="5">
        <f>IF(ActividadesCom[[#This Row],[NIVEL 3]]&lt;&gt;0,VLOOKUP(ActividadesCom[[#This Row],[NIVEL 3]],Catálogo!A:B,2,FALSE),"")</f>
        <v>3</v>
      </c>
      <c r="W2781" s="5">
        <v>1</v>
      </c>
      <c r="X2781" s="6" t="s">
        <v>3002</v>
      </c>
      <c r="Y2781" s="5">
        <v>20201</v>
      </c>
      <c r="Z2781" s="5" t="s">
        <v>4009</v>
      </c>
      <c r="AA2781" s="5">
        <f>IF(ActividadesCom[[#This Row],[NIVEL 4]]&lt;&gt;0,VLOOKUP(ActividadesCom[[#This Row],[NIVEL 4]],Catálogo!A:B,2,FALSE),"")</f>
        <v>2</v>
      </c>
      <c r="AB2781" s="5">
        <v>1</v>
      </c>
      <c r="AC2781" s="6" t="s">
        <v>34</v>
      </c>
      <c r="AD2781" s="5">
        <v>20193</v>
      </c>
      <c r="AE2781" s="5" t="s">
        <v>4007</v>
      </c>
      <c r="AF2781" s="5">
        <f>IF(ActividadesCom[[#This Row],[NIVEL 5]]&lt;&gt;0,VLOOKUP(ActividadesCom[[#This Row],[NIVEL 5]],Catálogo!A:B,2,FALSE),"")</f>
        <v>4</v>
      </c>
      <c r="AG2781" s="5">
        <v>1</v>
      </c>
      <c r="AH2781" s="2"/>
    </row>
    <row r="2782" spans="1:34" ht="30" hidden="1" customHeight="1" x14ac:dyDescent="0.25">
      <c r="A2782" s="7">
        <v>19470283</v>
      </c>
      <c r="B2782" s="6" t="str">
        <f>VLOOKUP(ActividadesCom[[#This Row],[NO. DE CONTROL]],'LISTADO ESTUDIANTES'!A:C,2,FALSE)</f>
        <v>GONZALEZ ROCHA KAREN CECILIA</v>
      </c>
      <c r="C2782" s="6" t="str">
        <f>VLOOKUP(ActividadesCom[[#This Row],[NO. DE CONTROL]],'LISTADO ESTUDIANTES'!A:C,3,FALSE)</f>
        <v>INGENIERIA EN ADMINISTRACION</v>
      </c>
      <c r="D2782" s="5" t="str">
        <f>VLOOKUP(ActividadesCom[[#This Row],[NO. DE CONTROL]],'LISTADO ESTUDIANTES'!A:D,4,FALSE)</f>
        <v>EGRESADO(A)</v>
      </c>
      <c r="E2782" s="5">
        <f>SUM(ActividadesCom[[#This Row],[CRÉD. 1]],ActividadesCom[[#This Row],[CRÉD. 2]],ActividadesCom[[#This Row],[CRÉD. 3]],ActividadesCom[[#This Row],[CRÉD. 4]],ActividadesCom[[#This Row],[CRÉD. 5]])</f>
        <v>5</v>
      </c>
      <c r="F2782" s="17">
        <f>IF(ActividadesCom[[#This Row],[ÚLTIMO SEMESTRE CON CRÉDITOS]]&gt;0,ROUND(AVERAGE(ActividadesCom[[#This Row],[VALOR NIVEL 5]],ActividadesCom[[#This Row],[VALOR NIVEL 4]],ActividadesCom[[#This Row],[VALOR NIVEL 3]],ActividadesCom[[#This Row],[VALOR NIVEL 2]],ActividadesCom[[#This Row],[VALOR NIVEL 1]]),0),"")</f>
        <v>3</v>
      </c>
      <c r="G2782" s="5" t="str">
        <f>IF(ActividadesCom[[#This Row],[PROMEDIO]]="","",IF(ActividadesCom[[#This Row],[PROMEDIO]]&gt;=4,"EXCELENTE",IF(ActividadesCom[[#This Row],[PROMEDIO]]&gt;=3,"NOTABLE",IF(ActividadesCom[[#This Row],[PROMEDIO]]&gt;=2,"BUENO",IF(ActividadesCom[[#This Row],[PROMEDIO]]=1,"SUFICIENTE","")))))</f>
        <v>NOTABLE</v>
      </c>
      <c r="H2782" s="5">
        <f>MAX(ActividadesCom[[#This Row],[PERÍODO 1]],ActividadesCom[[#This Row],[PERÍODO 2]],ActividadesCom[[#This Row],[PERÍODO 3]],ActividadesCom[[#This Row],[PERÍODO 4]],ActividadesCom[[#This Row],[PERÍODO 5]])</f>
        <v>20221</v>
      </c>
      <c r="I2782" s="6" t="s">
        <v>5353</v>
      </c>
      <c r="J2782" s="5">
        <v>20221</v>
      </c>
      <c r="K2782" s="5" t="s">
        <v>4007</v>
      </c>
      <c r="L2782" s="5">
        <f>IF(ActividadesCom[[#This Row],[NIVEL 1]]&lt;&gt;0,VLOOKUP(ActividadesCom[[#This Row],[NIVEL 1]],Catálogo!A:B,2,FALSE),"")</f>
        <v>4</v>
      </c>
      <c r="M2782" s="5">
        <v>1</v>
      </c>
      <c r="N2782" s="6" t="s">
        <v>5695</v>
      </c>
      <c r="O2782" s="5">
        <v>20213</v>
      </c>
      <c r="P2782" s="5" t="s">
        <v>4008</v>
      </c>
      <c r="Q2782" s="5">
        <f>IF(ActividadesCom[[#This Row],[NIVEL 2]]&lt;&gt;0,VLOOKUP(ActividadesCom[[#This Row],[NIVEL 2]],Catálogo!A:B,2,FALSE),"")</f>
        <v>3</v>
      </c>
      <c r="R2782" s="5">
        <v>1</v>
      </c>
      <c r="S2782" s="6" t="s">
        <v>4887</v>
      </c>
      <c r="T2782" s="5">
        <v>20221</v>
      </c>
      <c r="U2782" s="5" t="s">
        <v>4007</v>
      </c>
      <c r="V2782" s="5">
        <f>IF(ActividadesCom[[#This Row],[NIVEL 3]]&lt;&gt;0,VLOOKUP(ActividadesCom[[#This Row],[NIVEL 3]],Catálogo!A:B,2,FALSE),"")</f>
        <v>4</v>
      </c>
      <c r="W2782" s="5">
        <v>1</v>
      </c>
      <c r="X2782" s="6" t="s">
        <v>2531</v>
      </c>
      <c r="Y2782" s="5">
        <v>20201</v>
      </c>
      <c r="Z2782" s="5" t="s">
        <v>4009</v>
      </c>
      <c r="AA2782" s="5">
        <f>IF(ActividadesCom[[#This Row],[NIVEL 4]]&lt;&gt;0,VLOOKUP(ActividadesCom[[#This Row],[NIVEL 4]],Catálogo!A:B,2,FALSE),"")</f>
        <v>2</v>
      </c>
      <c r="AB2782" s="5">
        <v>1</v>
      </c>
      <c r="AC2782" s="6" t="s">
        <v>34</v>
      </c>
      <c r="AD2782" s="5">
        <v>20193</v>
      </c>
      <c r="AE2782" s="5" t="s">
        <v>4007</v>
      </c>
      <c r="AF2782" s="5">
        <f>IF(ActividadesCom[[#This Row],[NIVEL 5]]&lt;&gt;0,VLOOKUP(ActividadesCom[[#This Row],[NIVEL 5]],Catálogo!A:B,2,FALSE),"")</f>
        <v>4</v>
      </c>
      <c r="AG2782" s="5">
        <v>1</v>
      </c>
      <c r="AH2782" s="2"/>
    </row>
    <row r="2783" spans="1:34" ht="30" hidden="1" customHeight="1" x14ac:dyDescent="0.25">
      <c r="A2783" s="7">
        <v>19470284</v>
      </c>
      <c r="B2783" s="6" t="str">
        <f>VLOOKUP(ActividadesCom[[#This Row],[NO. DE CONTROL]],'LISTADO ESTUDIANTES'!A:C,2,FALSE)</f>
        <v>HERNANDEZ PUC JONATHAN EMANUEL</v>
      </c>
      <c r="C2783" s="6" t="str">
        <f>VLOOKUP(ActividadesCom[[#This Row],[NO. DE CONTROL]],'LISTADO ESTUDIANTES'!A:C,3,FALSE)</f>
        <v>INGENIERIA EN GESTION EMPRESARIAL</v>
      </c>
      <c r="D2783" s="5" t="str">
        <f>VLOOKUP(ActividadesCom[[#This Row],[NO. DE CONTROL]],'LISTADO ESTUDIANTES'!A:D,4,FALSE)</f>
        <v>EGRESADO(A)</v>
      </c>
      <c r="E2783" s="5">
        <f>SUM(ActividadesCom[[#This Row],[CRÉD. 1]],ActividadesCom[[#This Row],[CRÉD. 2]],ActividadesCom[[#This Row],[CRÉD. 3]],ActividadesCom[[#This Row],[CRÉD. 4]],ActividadesCom[[#This Row],[CRÉD. 5]])</f>
        <v>2</v>
      </c>
      <c r="F2783" s="17">
        <f>IF(ActividadesCom[[#This Row],[ÚLTIMO SEMESTRE CON CRÉDITOS]]&gt;0,ROUND(AVERAGE(ActividadesCom[[#This Row],[VALOR NIVEL 5]],ActividadesCom[[#This Row],[VALOR NIVEL 4]],ActividadesCom[[#This Row],[VALOR NIVEL 3]],ActividadesCom[[#This Row],[VALOR NIVEL 2]],ActividadesCom[[#This Row],[VALOR NIVEL 1]]),0),"")</f>
        <v>3</v>
      </c>
      <c r="G2783" s="5" t="str">
        <f>IF(ActividadesCom[[#This Row],[PROMEDIO]]="","",IF(ActividadesCom[[#This Row],[PROMEDIO]]&gt;=4,"EXCELENTE",IF(ActividadesCom[[#This Row],[PROMEDIO]]&gt;=3,"NOTABLE",IF(ActividadesCom[[#This Row],[PROMEDIO]]&gt;=2,"BUENO",IF(ActividadesCom[[#This Row],[PROMEDIO]]=1,"SUFICIENTE","")))))</f>
        <v>NOTABLE</v>
      </c>
      <c r="H2783" s="5">
        <f>MAX(ActividadesCom[[#This Row],[PERÍODO 1]],ActividadesCom[[#This Row],[PERÍODO 2]],ActividadesCom[[#This Row],[PERÍODO 3]],ActividadesCom[[#This Row],[PERÍODO 4]],ActividadesCom[[#This Row],[PERÍODO 5]])</f>
        <v>20201</v>
      </c>
      <c r="I2783" s="6"/>
      <c r="J2783" s="5"/>
      <c r="K2783" s="5"/>
      <c r="L2783" s="5" t="str">
        <f>IF(ActividadesCom[[#This Row],[NIVEL 1]]&lt;&gt;0,VLOOKUP(ActividadesCom[[#This Row],[NIVEL 1]],Catálogo!A:B,2,FALSE),"")</f>
        <v/>
      </c>
      <c r="M2783" s="5"/>
      <c r="N2783" s="6"/>
      <c r="O2783" s="5"/>
      <c r="P2783" s="5"/>
      <c r="Q2783" s="5" t="str">
        <f>IF(ActividadesCom[[#This Row],[NIVEL 2]]&lt;&gt;0,VLOOKUP(ActividadesCom[[#This Row],[NIVEL 2]],Catálogo!A:B,2,FALSE),"")</f>
        <v/>
      </c>
      <c r="R2783" s="5"/>
      <c r="S2783" s="6"/>
      <c r="T2783" s="5"/>
      <c r="U2783" s="5"/>
      <c r="V2783" s="5" t="str">
        <f>IF(ActividadesCom[[#This Row],[NIVEL 3]]&lt;&gt;0,VLOOKUP(ActividadesCom[[#This Row],[NIVEL 3]],Catálogo!A:B,2,FALSE),"")</f>
        <v/>
      </c>
      <c r="W2783" s="5"/>
      <c r="X2783" s="5" t="s">
        <v>5</v>
      </c>
      <c r="Y2783" s="5">
        <v>20201</v>
      </c>
      <c r="Z2783" s="5" t="s">
        <v>4008</v>
      </c>
      <c r="AA2783" s="5">
        <f>IF(ActividadesCom[[#This Row],[NIVEL 4]]&lt;&gt;0,VLOOKUP(ActividadesCom[[#This Row],[NIVEL 4]],Catálogo!A:B,2,FALSE),"")</f>
        <v>3</v>
      </c>
      <c r="AB2783" s="5">
        <v>1</v>
      </c>
      <c r="AC2783" s="6" t="s">
        <v>5</v>
      </c>
      <c r="AD2783" s="5">
        <v>20193</v>
      </c>
      <c r="AE2783" s="5" t="s">
        <v>4008</v>
      </c>
      <c r="AF2783" s="5">
        <f>IF(ActividadesCom[[#This Row],[NIVEL 5]]&lt;&gt;0,VLOOKUP(ActividadesCom[[#This Row],[NIVEL 5]],Catálogo!A:B,2,FALSE),"")</f>
        <v>3</v>
      </c>
      <c r="AG2783" s="5">
        <v>1</v>
      </c>
      <c r="AH2783" s="2"/>
    </row>
    <row r="2784" spans="1:34" ht="30" hidden="1" customHeight="1" x14ac:dyDescent="0.25">
      <c r="A2784" s="7">
        <v>19470285</v>
      </c>
      <c r="B2784" s="6" t="str">
        <f>VLOOKUP(ActividadesCom[[#This Row],[NO. DE CONTROL]],'LISTADO ESTUDIANTES'!A:C,2,FALSE)</f>
        <v>XIU NAVARRO JESUS GUADALUPE ALEJANDRO</v>
      </c>
      <c r="C2784" s="6" t="str">
        <f>VLOOKUP(ActividadesCom[[#This Row],[NO. DE CONTROL]],'LISTADO ESTUDIANTES'!A:C,3,FALSE)</f>
        <v>ARQUITECTURA</v>
      </c>
      <c r="D2784" s="5" t="str">
        <f>VLOOKUP(ActividadesCom[[#This Row],[NO. DE CONTROL]],'LISTADO ESTUDIANTES'!A:D,4,FALSE)</f>
        <v>EGRESADO(A)</v>
      </c>
      <c r="E2784" s="5">
        <f>SUM(ActividadesCom[[#This Row],[CRÉD. 1]],ActividadesCom[[#This Row],[CRÉD. 2]],ActividadesCom[[#This Row],[CRÉD. 3]],ActividadesCom[[#This Row],[CRÉD. 4]],ActividadesCom[[#This Row],[CRÉD. 5]])</f>
        <v>2</v>
      </c>
      <c r="F2784" s="17">
        <f>IF(ActividadesCom[[#This Row],[ÚLTIMO SEMESTRE CON CRÉDITOS]]&gt;0,ROUND(AVERAGE(ActividadesCom[[#This Row],[VALOR NIVEL 5]],ActividadesCom[[#This Row],[VALOR NIVEL 4]],ActividadesCom[[#This Row],[VALOR NIVEL 3]],ActividadesCom[[#This Row],[VALOR NIVEL 2]],ActividadesCom[[#This Row],[VALOR NIVEL 1]]),0),"")</f>
        <v>3</v>
      </c>
      <c r="G2784" s="5" t="str">
        <f>IF(ActividadesCom[[#This Row],[PROMEDIO]]="","",IF(ActividadesCom[[#This Row],[PROMEDIO]]&gt;=4,"EXCELENTE",IF(ActividadesCom[[#This Row],[PROMEDIO]]&gt;=3,"NOTABLE",IF(ActividadesCom[[#This Row],[PROMEDIO]]&gt;=2,"BUENO",IF(ActividadesCom[[#This Row],[PROMEDIO]]=1,"SUFICIENTE","")))))</f>
        <v>NOTABLE</v>
      </c>
      <c r="H2784" s="5">
        <f>MAX(ActividadesCom[[#This Row],[PERÍODO 1]],ActividadesCom[[#This Row],[PERÍODO 2]],ActividadesCom[[#This Row],[PERÍODO 3]],ActividadesCom[[#This Row],[PERÍODO 4]],ActividadesCom[[#This Row],[PERÍODO 5]])</f>
        <v>20201</v>
      </c>
      <c r="I2784" s="6"/>
      <c r="J2784" s="5"/>
      <c r="K2784" s="5"/>
      <c r="L2784" s="5" t="str">
        <f>IF(ActividadesCom[[#This Row],[NIVEL 1]]&lt;&gt;0,VLOOKUP(ActividadesCom[[#This Row],[NIVEL 1]],Catálogo!A:B,2,FALSE),"")</f>
        <v/>
      </c>
      <c r="M2784" s="5"/>
      <c r="N2784" s="6"/>
      <c r="O2784" s="5"/>
      <c r="P2784" s="5"/>
      <c r="Q2784" s="5" t="str">
        <f>IF(ActividadesCom[[#This Row],[NIVEL 2]]&lt;&gt;0,VLOOKUP(ActividadesCom[[#This Row],[NIVEL 2]],Catálogo!A:B,2,FALSE),"")</f>
        <v/>
      </c>
      <c r="R2784" s="5"/>
      <c r="S2784" s="6"/>
      <c r="T2784" s="5"/>
      <c r="U2784" s="5"/>
      <c r="V2784" s="5" t="str">
        <f>IF(ActividadesCom[[#This Row],[NIVEL 3]]&lt;&gt;0,VLOOKUP(ActividadesCom[[#This Row],[NIVEL 3]],Catálogo!A:B,2,FALSE),"")</f>
        <v/>
      </c>
      <c r="W2784" s="5"/>
      <c r="X2784" s="6" t="s">
        <v>2531</v>
      </c>
      <c r="Y2784" s="5">
        <v>20201</v>
      </c>
      <c r="Z2784" s="5" t="s">
        <v>4009</v>
      </c>
      <c r="AA2784" s="5">
        <f>IF(ActividadesCom[[#This Row],[NIVEL 4]]&lt;&gt;0,VLOOKUP(ActividadesCom[[#This Row],[NIVEL 4]],Catálogo!A:B,2,FALSE),"")</f>
        <v>2</v>
      </c>
      <c r="AB2784" s="5">
        <v>1</v>
      </c>
      <c r="AC2784" s="6" t="s">
        <v>133</v>
      </c>
      <c r="AD2784" s="5">
        <v>20193</v>
      </c>
      <c r="AE2784" s="5" t="s">
        <v>4008</v>
      </c>
      <c r="AF2784" s="5">
        <f>IF(ActividadesCom[[#This Row],[NIVEL 5]]&lt;&gt;0,VLOOKUP(ActividadesCom[[#This Row],[NIVEL 5]],Catálogo!A:B,2,FALSE),"")</f>
        <v>3</v>
      </c>
      <c r="AG2784" s="5">
        <v>1</v>
      </c>
      <c r="AH2784" s="2"/>
    </row>
    <row r="2785" spans="1:34" ht="30" hidden="1" customHeight="1" x14ac:dyDescent="0.25">
      <c r="A2785" s="7">
        <v>19470286</v>
      </c>
      <c r="B2785" s="6" t="str">
        <f>VLOOKUP(ActividadesCom[[#This Row],[NO. DE CONTROL]],'LISTADO ESTUDIANTES'!A:C,2,FALSE)</f>
        <v>UC NAAL EDUARDO ALEJANDRO</v>
      </c>
      <c r="C2785" s="6" t="str">
        <f>VLOOKUP(ActividadesCom[[#This Row],[NO. DE CONTROL]],'LISTADO ESTUDIANTES'!A:C,3,FALSE)</f>
        <v>INGENIERIA AMBIENTAL</v>
      </c>
      <c r="D2785" s="5" t="str">
        <f>VLOOKUP(ActividadesCom[[#This Row],[NO. DE CONTROL]],'LISTADO ESTUDIANTES'!A:D,4,FALSE)</f>
        <v>EGRESADO(A)</v>
      </c>
      <c r="E2785" s="5">
        <f>SUM(ActividadesCom[[#This Row],[CRÉD. 1]],ActividadesCom[[#This Row],[CRÉD. 2]],ActividadesCom[[#This Row],[CRÉD. 3]],ActividadesCom[[#This Row],[CRÉD. 4]],ActividadesCom[[#This Row],[CRÉD. 5]])</f>
        <v>1</v>
      </c>
      <c r="F2785" s="17">
        <f>IF(ActividadesCom[[#This Row],[ÚLTIMO SEMESTRE CON CRÉDITOS]]&gt;0,ROUND(AVERAGE(ActividadesCom[[#This Row],[VALOR NIVEL 5]],ActividadesCom[[#This Row],[VALOR NIVEL 4]],ActividadesCom[[#This Row],[VALOR NIVEL 3]],ActividadesCom[[#This Row],[VALOR NIVEL 2]],ActividadesCom[[#This Row],[VALOR NIVEL 1]]),0),"")</f>
        <v>4</v>
      </c>
      <c r="G2785" s="5" t="str">
        <f>IF(ActividadesCom[[#This Row],[PROMEDIO]]="","",IF(ActividadesCom[[#This Row],[PROMEDIO]]&gt;=4,"EXCELENTE",IF(ActividadesCom[[#This Row],[PROMEDIO]]&gt;=3,"NOTABLE",IF(ActividadesCom[[#This Row],[PROMEDIO]]&gt;=2,"BUENO",IF(ActividadesCom[[#This Row],[PROMEDIO]]=1,"SUFICIENTE","")))))</f>
        <v>EXCELENTE</v>
      </c>
      <c r="H2785" s="5">
        <f>MAX(ActividadesCom[[#This Row],[PERÍODO 1]],ActividadesCom[[#This Row],[PERÍODO 2]],ActividadesCom[[#This Row],[PERÍODO 3]],ActividadesCom[[#This Row],[PERÍODO 4]],ActividadesCom[[#This Row],[PERÍODO 5]])</f>
        <v>20193</v>
      </c>
      <c r="I2785" s="6"/>
      <c r="J2785" s="5"/>
      <c r="K2785" s="5"/>
      <c r="L2785" s="5" t="str">
        <f>IF(ActividadesCom[[#This Row],[NIVEL 1]]&lt;&gt;0,VLOOKUP(ActividadesCom[[#This Row],[NIVEL 1]],Catálogo!A:B,2,FALSE),"")</f>
        <v/>
      </c>
      <c r="M2785" s="5"/>
      <c r="N2785" s="6"/>
      <c r="O2785" s="5"/>
      <c r="P2785" s="5"/>
      <c r="Q2785" s="5" t="str">
        <f>IF(ActividadesCom[[#This Row],[NIVEL 2]]&lt;&gt;0,VLOOKUP(ActividadesCom[[#This Row],[NIVEL 2]],Catálogo!A:B,2,FALSE),"")</f>
        <v/>
      </c>
      <c r="R2785" s="5"/>
      <c r="S2785" s="6"/>
      <c r="T2785" s="5"/>
      <c r="U2785" s="5"/>
      <c r="V2785" s="5" t="str">
        <f>IF(ActividadesCom[[#This Row],[NIVEL 3]]&lt;&gt;0,VLOOKUP(ActividadesCom[[#This Row],[NIVEL 3]],Catálogo!A:B,2,FALSE),"")</f>
        <v/>
      </c>
      <c r="W2785" s="5"/>
      <c r="X2785" s="6"/>
      <c r="Y2785" s="5"/>
      <c r="Z2785" s="5"/>
      <c r="AA2785" s="5" t="str">
        <f>IF(ActividadesCom[[#This Row],[NIVEL 4]]&lt;&gt;0,VLOOKUP(ActividadesCom[[#This Row],[NIVEL 4]],Catálogo!A:B,2,FALSE),"")</f>
        <v/>
      </c>
      <c r="AB2785" s="5"/>
      <c r="AC2785" s="6" t="s">
        <v>37</v>
      </c>
      <c r="AD2785" s="5">
        <v>20193</v>
      </c>
      <c r="AE2785" s="5" t="s">
        <v>4007</v>
      </c>
      <c r="AF2785" s="5">
        <f>IF(ActividadesCom[[#This Row],[NIVEL 5]]&lt;&gt;0,VLOOKUP(ActividadesCom[[#This Row],[NIVEL 5]],Catálogo!A:B,2,FALSE),"")</f>
        <v>4</v>
      </c>
      <c r="AG2785" s="5">
        <v>1</v>
      </c>
      <c r="AH2785" s="2"/>
    </row>
    <row r="2786" spans="1:34" ht="30" hidden="1" customHeight="1" x14ac:dyDescent="0.25">
      <c r="A2786" s="7">
        <v>19470287</v>
      </c>
      <c r="B2786" s="6" t="str">
        <f>VLOOKUP(ActividadesCom[[#This Row],[NO. DE CONTROL]],'LISTADO ESTUDIANTES'!A:C,2,FALSE)</f>
        <v>CANCHE MUT JAIRO JESUS</v>
      </c>
      <c r="C2786" s="6" t="str">
        <f>VLOOKUP(ActividadesCom[[#This Row],[NO. DE CONTROL]],'LISTADO ESTUDIANTES'!A:C,3,FALSE)</f>
        <v>INGENIERIA CIVIL</v>
      </c>
      <c r="D2786" s="5" t="str">
        <f>VLOOKUP(ActividadesCom[[#This Row],[NO. DE CONTROL]],'LISTADO ESTUDIANTES'!A:D,4,FALSE)</f>
        <v>EGRESADO(A)</v>
      </c>
      <c r="E2786" s="5">
        <f>SUM(ActividadesCom[[#This Row],[CRÉD. 1]],ActividadesCom[[#This Row],[CRÉD. 2]],ActividadesCom[[#This Row],[CRÉD. 3]],ActividadesCom[[#This Row],[CRÉD. 4]],ActividadesCom[[#This Row],[CRÉD. 5]])</f>
        <v>4</v>
      </c>
      <c r="F2786" s="17">
        <f>IF(ActividadesCom[[#This Row],[ÚLTIMO SEMESTRE CON CRÉDITOS]]&gt;0,ROUND(AVERAGE(ActividadesCom[[#This Row],[VALOR NIVEL 5]],ActividadesCom[[#This Row],[VALOR NIVEL 4]],ActividadesCom[[#This Row],[VALOR NIVEL 3]],ActividadesCom[[#This Row],[VALOR NIVEL 2]],ActividadesCom[[#This Row],[VALOR NIVEL 1]]),0),"")</f>
        <v>4</v>
      </c>
      <c r="G2786" s="5" t="str">
        <f>IF(ActividadesCom[[#This Row],[PROMEDIO]]="","",IF(ActividadesCom[[#This Row],[PROMEDIO]]&gt;=4,"EXCELENTE",IF(ActividadesCom[[#This Row],[PROMEDIO]]&gt;=3,"NOTABLE",IF(ActividadesCom[[#This Row],[PROMEDIO]]&gt;=2,"BUENO",IF(ActividadesCom[[#This Row],[PROMEDIO]]=1,"SUFICIENTE","")))))</f>
        <v>EXCELENTE</v>
      </c>
      <c r="H2786" s="5">
        <f>MAX(ActividadesCom[[#This Row],[PERÍODO 1]],ActividadesCom[[#This Row],[PERÍODO 2]],ActividadesCom[[#This Row],[PERÍODO 3]],ActividadesCom[[#This Row],[PERÍODO 4]],ActividadesCom[[#This Row],[PERÍODO 5]])</f>
        <v>20241</v>
      </c>
      <c r="I2786" s="6"/>
      <c r="J2786" s="5"/>
      <c r="K2786" s="5"/>
      <c r="L2786" s="5" t="str">
        <f>IF(ActividadesCom[[#This Row],[NIVEL 1]]&lt;&gt;0,VLOOKUP(ActividadesCom[[#This Row],[NIVEL 1]],Catálogo!A:B,2,FALSE),"")</f>
        <v/>
      </c>
      <c r="M2786" s="5"/>
      <c r="N2786" s="6"/>
      <c r="O2786" s="5"/>
      <c r="P2786" s="5"/>
      <c r="Q2786" s="5" t="str">
        <f>IF(ActividadesCom[[#This Row],[NIVEL 2]]&lt;&gt;0,VLOOKUP(ActividadesCom[[#This Row],[NIVEL 2]],Catálogo!A:B,2,FALSE),"")</f>
        <v/>
      </c>
      <c r="R2786" s="5"/>
      <c r="S2786" s="6" t="s">
        <v>6312</v>
      </c>
      <c r="T2786" s="5">
        <v>20241</v>
      </c>
      <c r="U2786" s="5" t="s">
        <v>4008</v>
      </c>
      <c r="V2786" s="5">
        <f>IF(ActividadesCom[[#This Row],[NIVEL 3]]&lt;&gt;0,VLOOKUP(ActividadesCom[[#This Row],[NIVEL 3]],Catálogo!A:B,2,FALSE),"")</f>
        <v>3</v>
      </c>
      <c r="W2786" s="5">
        <v>2</v>
      </c>
      <c r="X2786" s="6" t="s">
        <v>4476</v>
      </c>
      <c r="Y2786" s="5">
        <v>20211</v>
      </c>
      <c r="Z2786" s="5" t="s">
        <v>4007</v>
      </c>
      <c r="AA2786" s="5">
        <f>IF(ActividadesCom[[#This Row],[NIVEL 4]]&lt;&gt;0,VLOOKUP(ActividadesCom[[#This Row],[NIVEL 4]],Catálogo!A:B,2,FALSE),"")</f>
        <v>4</v>
      </c>
      <c r="AB2786" s="5">
        <v>1</v>
      </c>
      <c r="AC2786" s="6" t="s">
        <v>27</v>
      </c>
      <c r="AD2786" s="5">
        <v>20193</v>
      </c>
      <c r="AE2786" s="5" t="s">
        <v>4007</v>
      </c>
      <c r="AF2786" s="5">
        <f>IF(ActividadesCom[[#This Row],[NIVEL 5]]&lt;&gt;0,VLOOKUP(ActividadesCom[[#This Row],[NIVEL 5]],Catálogo!A:B,2,FALSE),"")</f>
        <v>4</v>
      </c>
      <c r="AG2786" s="5">
        <v>1</v>
      </c>
      <c r="AH2786" s="2"/>
    </row>
    <row r="2787" spans="1:34" ht="30" hidden="1" customHeight="1" x14ac:dyDescent="0.25">
      <c r="A2787" s="7">
        <v>19470288</v>
      </c>
      <c r="B2787" s="6" t="str">
        <f>VLOOKUP(ActividadesCom[[#This Row],[NO. DE CONTROL]],'LISTADO ESTUDIANTES'!A:C,2,FALSE)</f>
        <v>ARIAS L0PEZ SILVERIO</v>
      </c>
      <c r="C2787" s="6" t="str">
        <f>VLOOKUP(ActividadesCom[[#This Row],[NO. DE CONTROL]],'LISTADO ESTUDIANTES'!A:C,3,FALSE)</f>
        <v>INGENIERIA QUIMICA</v>
      </c>
      <c r="D2787" s="5" t="str">
        <f>VLOOKUP(ActividadesCom[[#This Row],[NO. DE CONTROL]],'LISTADO ESTUDIANTES'!A:D,4,FALSE)</f>
        <v>EGRESADO(A)</v>
      </c>
      <c r="E2787" s="5">
        <f>SUM(ActividadesCom[[#This Row],[CRÉD. 1]],ActividadesCom[[#This Row],[CRÉD. 2]],ActividadesCom[[#This Row],[CRÉD. 3]],ActividadesCom[[#This Row],[CRÉD. 4]],ActividadesCom[[#This Row],[CRÉD. 5]])</f>
        <v>0</v>
      </c>
      <c r="F2787" s="17" t="str">
        <f>IF(ActividadesCom[[#This Row],[ÚLTIMO SEMESTRE CON CRÉDITOS]]&gt;0,ROUND(AVERAGE(ActividadesCom[[#This Row],[VALOR NIVEL 5]],ActividadesCom[[#This Row],[VALOR NIVEL 4]],ActividadesCom[[#This Row],[VALOR NIVEL 3]],ActividadesCom[[#This Row],[VALOR NIVEL 2]],ActividadesCom[[#This Row],[VALOR NIVEL 1]]),0),"")</f>
        <v/>
      </c>
      <c r="G2787" s="5" t="str">
        <f>IF(ActividadesCom[[#This Row],[PROMEDIO]]="","",IF(ActividadesCom[[#This Row],[PROMEDIO]]&gt;=4,"EXCELENTE",IF(ActividadesCom[[#This Row],[PROMEDIO]]&gt;=3,"NOTABLE",IF(ActividadesCom[[#This Row],[PROMEDIO]]&gt;=2,"BUENO",IF(ActividadesCom[[#This Row],[PROMEDIO]]=1,"SUFICIENTE","")))))</f>
        <v/>
      </c>
      <c r="H2787" s="5">
        <f>MAX(ActividadesCom[[#This Row],[PERÍODO 1]],ActividadesCom[[#This Row],[PERÍODO 2]],ActividadesCom[[#This Row],[PERÍODO 3]],ActividadesCom[[#This Row],[PERÍODO 4]],ActividadesCom[[#This Row],[PERÍODO 5]])</f>
        <v>0</v>
      </c>
      <c r="I2787" s="6"/>
      <c r="J2787" s="5"/>
      <c r="K2787" s="5"/>
      <c r="L2787" s="5" t="str">
        <f>IF(ActividadesCom[[#This Row],[NIVEL 1]]&lt;&gt;0,VLOOKUP(ActividadesCom[[#This Row],[NIVEL 1]],Catálogo!A:B,2,FALSE),"")</f>
        <v/>
      </c>
      <c r="M2787" s="5"/>
      <c r="N2787" s="6"/>
      <c r="O2787" s="5"/>
      <c r="P2787" s="5"/>
      <c r="Q2787" s="5" t="str">
        <f>IF(ActividadesCom[[#This Row],[NIVEL 2]]&lt;&gt;0,VLOOKUP(ActividadesCom[[#This Row],[NIVEL 2]],Catálogo!A:B,2,FALSE),"")</f>
        <v/>
      </c>
      <c r="R2787" s="5"/>
      <c r="S2787" s="6"/>
      <c r="T2787" s="5"/>
      <c r="U2787" s="5"/>
      <c r="V2787" s="5" t="str">
        <f>IF(ActividadesCom[[#This Row],[NIVEL 3]]&lt;&gt;0,VLOOKUP(ActividadesCom[[#This Row],[NIVEL 3]],Catálogo!A:B,2,FALSE),"")</f>
        <v/>
      </c>
      <c r="W2787" s="5"/>
      <c r="X2787" s="6"/>
      <c r="Y2787" s="5"/>
      <c r="Z2787" s="5"/>
      <c r="AA2787" s="5" t="str">
        <f>IF(ActividadesCom[[#This Row],[NIVEL 4]]&lt;&gt;0,VLOOKUP(ActividadesCom[[#This Row],[NIVEL 4]],Catálogo!A:B,2,FALSE),"")</f>
        <v/>
      </c>
      <c r="AB2787" s="5"/>
      <c r="AC2787" s="6"/>
      <c r="AD2787" s="5"/>
      <c r="AE2787" s="5"/>
      <c r="AF2787" s="5" t="str">
        <f>IF(ActividadesCom[[#This Row],[NIVEL 5]]&lt;&gt;0,VLOOKUP(ActividadesCom[[#This Row],[NIVEL 5]],Catálogo!A:B,2,FALSE),"")</f>
        <v/>
      </c>
      <c r="AG2787" s="5"/>
      <c r="AH2787" s="2"/>
    </row>
    <row r="2788" spans="1:34" ht="30" hidden="1" customHeight="1" x14ac:dyDescent="0.25">
      <c r="A2788" s="7">
        <v>19470289</v>
      </c>
      <c r="B2788" s="6" t="str">
        <f>VLOOKUP(ActividadesCom[[#This Row],[NO. DE CONTROL]],'LISTADO ESTUDIANTES'!A:C,2,FALSE)</f>
        <v>PEREZ SANCHEZ ALEXANDRA SARAI</v>
      </c>
      <c r="C2788" s="6" t="str">
        <f>VLOOKUP(ActividadesCom[[#This Row],[NO. DE CONTROL]],'LISTADO ESTUDIANTES'!A:C,3,FALSE)</f>
        <v>INGENIERIA CIVIL</v>
      </c>
      <c r="D2788" s="5" t="str">
        <f>VLOOKUP(ActividadesCom[[#This Row],[NO. DE CONTROL]],'LISTADO ESTUDIANTES'!A:D,4,FALSE)</f>
        <v>EGRESADO(A)</v>
      </c>
      <c r="E2788" s="5">
        <f>SUM(ActividadesCom[[#This Row],[CRÉD. 1]],ActividadesCom[[#This Row],[CRÉD. 2]],ActividadesCom[[#This Row],[CRÉD. 3]],ActividadesCom[[#This Row],[CRÉD. 4]],ActividadesCom[[#This Row],[CRÉD. 5]])</f>
        <v>5</v>
      </c>
      <c r="F2788" s="17">
        <f>IF(ActividadesCom[[#This Row],[ÚLTIMO SEMESTRE CON CRÉDITOS]]&gt;0,ROUND(AVERAGE(ActividadesCom[[#This Row],[VALOR NIVEL 5]],ActividadesCom[[#This Row],[VALOR NIVEL 4]],ActividadesCom[[#This Row],[VALOR NIVEL 3]],ActividadesCom[[#This Row],[VALOR NIVEL 2]],ActividadesCom[[#This Row],[VALOR NIVEL 1]]),0),"")</f>
        <v>3</v>
      </c>
      <c r="G2788" s="5" t="str">
        <f>IF(ActividadesCom[[#This Row],[PROMEDIO]]="","",IF(ActividadesCom[[#This Row],[PROMEDIO]]&gt;=4,"EXCELENTE",IF(ActividadesCom[[#This Row],[PROMEDIO]]&gt;=3,"NOTABLE",IF(ActividadesCom[[#This Row],[PROMEDIO]]&gt;=2,"BUENO",IF(ActividadesCom[[#This Row],[PROMEDIO]]=1,"SUFICIENTE","")))))</f>
        <v>NOTABLE</v>
      </c>
      <c r="H2788" s="5">
        <f>MAX(ActividadesCom[[#This Row],[PERÍODO 1]],ActividadesCom[[#This Row],[PERÍODO 2]],ActividadesCom[[#This Row],[PERÍODO 3]],ActividadesCom[[#This Row],[PERÍODO 4]],ActividadesCom[[#This Row],[PERÍODO 5]])</f>
        <v>20223</v>
      </c>
      <c r="I2788" s="6" t="s">
        <v>5802</v>
      </c>
      <c r="J2788" s="5">
        <v>20223</v>
      </c>
      <c r="K2788" s="5" t="s">
        <v>4007</v>
      </c>
      <c r="L2788" s="5">
        <f>IF(ActividadesCom[[#This Row],[NIVEL 1]]&lt;&gt;0,VLOOKUP(ActividadesCom[[#This Row],[NIVEL 1]],Catálogo!A:B,2,FALSE),"")</f>
        <v>4</v>
      </c>
      <c r="M2788" s="5">
        <v>1</v>
      </c>
      <c r="N2788" s="6" t="s">
        <v>6268</v>
      </c>
      <c r="O2788" s="5">
        <v>20221</v>
      </c>
      <c r="P2788" s="5" t="s">
        <v>4007</v>
      </c>
      <c r="Q2788" s="5">
        <f>IF(ActividadesCom[[#This Row],[NIVEL 2]]&lt;&gt;0,VLOOKUP(ActividadesCom[[#This Row],[NIVEL 2]],Catálogo!A:B,2,FALSE),"")</f>
        <v>4</v>
      </c>
      <c r="R2788" s="5">
        <v>1</v>
      </c>
      <c r="S2788" s="6" t="s">
        <v>4476</v>
      </c>
      <c r="T2788" s="5">
        <v>20211</v>
      </c>
      <c r="U2788" s="5" t="s">
        <v>4007</v>
      </c>
      <c r="V2788" s="5">
        <f>IF(ActividadesCom[[#This Row],[NIVEL 3]]&lt;&gt;0,VLOOKUP(ActividadesCom[[#This Row],[NIVEL 3]],Catálogo!A:B,2,FALSE),"")</f>
        <v>4</v>
      </c>
      <c r="W2788" s="5">
        <v>1</v>
      </c>
      <c r="X2788" s="6" t="s">
        <v>4461</v>
      </c>
      <c r="Y2788" s="5">
        <v>20211</v>
      </c>
      <c r="Z2788" s="5" t="s">
        <v>4009</v>
      </c>
      <c r="AA2788" s="5">
        <f>IF(ActividadesCom[[#This Row],[NIVEL 4]]&lt;&gt;0,VLOOKUP(ActividadesCom[[#This Row],[NIVEL 4]],Catálogo!A:B,2,FALSE),"")</f>
        <v>2</v>
      </c>
      <c r="AB2788" s="5">
        <v>1</v>
      </c>
      <c r="AC2788" s="6" t="s">
        <v>42</v>
      </c>
      <c r="AD2788" s="5">
        <v>20193</v>
      </c>
      <c r="AE2788" s="5" t="s">
        <v>4009</v>
      </c>
      <c r="AF2788" s="5">
        <f>IF(ActividadesCom[[#This Row],[NIVEL 5]]&lt;&gt;0,VLOOKUP(ActividadesCom[[#This Row],[NIVEL 5]],Catálogo!A:B,2,FALSE),"")</f>
        <v>2</v>
      </c>
      <c r="AG2788" s="5">
        <v>1</v>
      </c>
      <c r="AH2788" s="2"/>
    </row>
    <row r="2789" spans="1:34" ht="30" hidden="1" customHeight="1" x14ac:dyDescent="0.25">
      <c r="A2789" s="7">
        <v>19470290</v>
      </c>
      <c r="B2789" s="6" t="str">
        <f>VLOOKUP(ActividadesCom[[#This Row],[NO. DE CONTROL]],'LISTADO ESTUDIANTES'!A:C,2,FALSE)</f>
        <v>NAVARRO COSGAYA EDUARDO</v>
      </c>
      <c r="C2789" s="6" t="str">
        <f>VLOOKUP(ActividadesCom[[#This Row],[NO. DE CONTROL]],'LISTADO ESTUDIANTES'!A:C,3,FALSE)</f>
        <v>INGENIERIA EN ADMINISTRACION</v>
      </c>
      <c r="D2789" s="5" t="str">
        <f>VLOOKUP(ActividadesCom[[#This Row],[NO. DE CONTROL]],'LISTADO ESTUDIANTES'!A:D,4,FALSE)</f>
        <v>EGRESADO(A)</v>
      </c>
      <c r="E2789" s="5">
        <f>SUM(ActividadesCom[[#This Row],[CRÉD. 1]],ActividadesCom[[#This Row],[CRÉD. 2]],ActividadesCom[[#This Row],[CRÉD. 3]],ActividadesCom[[#This Row],[CRÉD. 4]],ActividadesCom[[#This Row],[CRÉD. 5]])</f>
        <v>5</v>
      </c>
      <c r="F2789" s="17">
        <f>IF(ActividadesCom[[#This Row],[ÚLTIMO SEMESTRE CON CRÉDITOS]]&gt;0,ROUND(AVERAGE(ActividadesCom[[#This Row],[VALOR NIVEL 5]],ActividadesCom[[#This Row],[VALOR NIVEL 4]],ActividadesCom[[#This Row],[VALOR NIVEL 3]],ActividadesCom[[#This Row],[VALOR NIVEL 2]],ActividadesCom[[#This Row],[VALOR NIVEL 1]]),0),"")</f>
        <v>3</v>
      </c>
      <c r="G2789" s="5" t="str">
        <f>IF(ActividadesCom[[#This Row],[PROMEDIO]]="","",IF(ActividadesCom[[#This Row],[PROMEDIO]]&gt;=4,"EXCELENTE",IF(ActividadesCom[[#This Row],[PROMEDIO]]&gt;=3,"NOTABLE",IF(ActividadesCom[[#This Row],[PROMEDIO]]&gt;=2,"BUENO",IF(ActividadesCom[[#This Row],[PROMEDIO]]=1,"SUFICIENTE","")))))</f>
        <v>NOTABLE</v>
      </c>
      <c r="H2789" s="5">
        <f>MAX(ActividadesCom[[#This Row],[PERÍODO 1]],ActividadesCom[[#This Row],[PERÍODO 2]],ActividadesCom[[#This Row],[PERÍODO 3]],ActividadesCom[[#This Row],[PERÍODO 4]],ActividadesCom[[#This Row],[PERÍODO 5]])</f>
        <v>20221</v>
      </c>
      <c r="I2789" s="6" t="s">
        <v>4743</v>
      </c>
      <c r="J2789" s="5">
        <v>20213</v>
      </c>
      <c r="K2789" s="5" t="s">
        <v>4009</v>
      </c>
      <c r="L2789" s="5">
        <f>IF(ActividadesCom[[#This Row],[NIVEL 1]]&lt;&gt;0,VLOOKUP(ActividadesCom[[#This Row],[NIVEL 1]],Catálogo!A:B,2,FALSE),"")</f>
        <v>2</v>
      </c>
      <c r="M2789" s="5">
        <v>1</v>
      </c>
      <c r="N2789" s="6" t="s">
        <v>133</v>
      </c>
      <c r="O2789" s="5">
        <v>20213</v>
      </c>
      <c r="P2789" s="5" t="s">
        <v>4008</v>
      </c>
      <c r="Q2789" s="5">
        <f>IF(ActividadesCom[[#This Row],[NIVEL 2]]&lt;&gt;0,VLOOKUP(ActividadesCom[[#This Row],[NIVEL 2]],Catálogo!A:B,2,FALSE),"")</f>
        <v>3</v>
      </c>
      <c r="R2789" s="5">
        <v>1</v>
      </c>
      <c r="S2789" s="6" t="s">
        <v>4890</v>
      </c>
      <c r="T2789" s="5">
        <v>20221</v>
      </c>
      <c r="U2789" s="5" t="s">
        <v>4007</v>
      </c>
      <c r="V2789" s="5">
        <f>IF(ActividadesCom[[#This Row],[NIVEL 3]]&lt;&gt;0,VLOOKUP(ActividadesCom[[#This Row],[NIVEL 3]],Catálogo!A:B,2,FALSE),"")</f>
        <v>4</v>
      </c>
      <c r="W2789" s="5">
        <v>1</v>
      </c>
      <c r="X2789" s="6" t="s">
        <v>5354</v>
      </c>
      <c r="Y2789" s="5">
        <v>20221</v>
      </c>
      <c r="Z2789" s="5" t="s">
        <v>4007</v>
      </c>
      <c r="AA2789" s="5">
        <f>IF(ActividadesCom[[#This Row],[NIVEL 4]]&lt;&gt;0,VLOOKUP(ActividadesCom[[#This Row],[NIVEL 4]],Catálogo!A:B,2,FALSE),"")</f>
        <v>4</v>
      </c>
      <c r="AB2789" s="5">
        <v>1</v>
      </c>
      <c r="AC2789" s="6" t="s">
        <v>2531</v>
      </c>
      <c r="AD2789" s="5">
        <v>20201</v>
      </c>
      <c r="AE2789" s="5" t="s">
        <v>4009</v>
      </c>
      <c r="AF2789" s="5">
        <f>IF(ActividadesCom[[#This Row],[NIVEL 5]]&lt;&gt;0,VLOOKUP(ActividadesCom[[#This Row],[NIVEL 5]],Catálogo!A:B,2,FALSE),"")</f>
        <v>2</v>
      </c>
      <c r="AG2789" s="5">
        <v>1</v>
      </c>
      <c r="AH2789" s="2"/>
    </row>
    <row r="2790" spans="1:34" s="151" customFormat="1" ht="30" hidden="1" customHeight="1" x14ac:dyDescent="0.25">
      <c r="A2790" s="147">
        <v>19470291</v>
      </c>
      <c r="B2790" s="148" t="str">
        <f>VLOOKUP(ActividadesCom[[#This Row],[NO. DE CONTROL]],'LISTADO ESTUDIANTES'!A:C,2,FALSE)</f>
        <v>CRUZ ALEJO MARIA GUADALUPE</v>
      </c>
      <c r="C2790" s="148" t="str">
        <f>VLOOKUP(ActividadesCom[[#This Row],[NO. DE CONTROL]],'LISTADO ESTUDIANTES'!A:C,3,FALSE)</f>
        <v>INGENIERIA EN ADMINISTRACION</v>
      </c>
      <c r="D2790" s="149" t="str">
        <f>VLOOKUP(ActividadesCom[[#This Row],[NO. DE CONTROL]],'LISTADO ESTUDIANTES'!A:D,4,FALSE)</f>
        <v>EGRESADO(A)</v>
      </c>
      <c r="E2790" s="149">
        <f>SUM(ActividadesCom[[#This Row],[CRÉD. 1]],ActividadesCom[[#This Row],[CRÉD. 2]],ActividadesCom[[#This Row],[CRÉD. 3]],ActividadesCom[[#This Row],[CRÉD. 4]],ActividadesCom[[#This Row],[CRÉD. 5]])</f>
        <v>5</v>
      </c>
      <c r="F2790" s="150">
        <f>IF(ActividadesCom[[#This Row],[ÚLTIMO SEMESTRE CON CRÉDITOS]]&gt;0,ROUND(AVERAGE(ActividadesCom[[#This Row],[VALOR NIVEL 5]],ActividadesCom[[#This Row],[VALOR NIVEL 4]],ActividadesCom[[#This Row],[VALOR NIVEL 3]],ActividadesCom[[#This Row],[VALOR NIVEL 2]],ActividadesCom[[#This Row],[VALOR NIVEL 1]]),0),"")</f>
        <v>4</v>
      </c>
      <c r="G2790" s="149" t="str">
        <f>IF(ActividadesCom[[#This Row],[PROMEDIO]]="","",IF(ActividadesCom[[#This Row],[PROMEDIO]]&gt;=4,"EXCELENTE",IF(ActividadesCom[[#This Row],[PROMEDIO]]&gt;=3,"NOTABLE",IF(ActividadesCom[[#This Row],[PROMEDIO]]&gt;=2,"BUENO",IF(ActividadesCom[[#This Row],[PROMEDIO]]=1,"SUFICIENTE","")))))</f>
        <v>EXCELENTE</v>
      </c>
      <c r="H2790" s="149">
        <f>MAX(ActividadesCom[[#This Row],[PERÍODO 1]],ActividadesCom[[#This Row],[PERÍODO 2]],ActividadesCom[[#This Row],[PERÍODO 3]],ActividadesCom[[#This Row],[PERÍODO 4]],ActividadesCom[[#This Row],[PERÍODO 5]])</f>
        <v>20233</v>
      </c>
      <c r="I2790" s="148" t="s">
        <v>6298</v>
      </c>
      <c r="J2790" s="149">
        <v>20233</v>
      </c>
      <c r="K2790" s="149" t="s">
        <v>4007</v>
      </c>
      <c r="L2790" s="149">
        <f>IF(ActividadesCom[[#This Row],[NIVEL 1]]&lt;&gt;0,VLOOKUP(ActividadesCom[[#This Row],[NIVEL 1]],Catálogo!A:B,2,FALSE),"")</f>
        <v>4</v>
      </c>
      <c r="M2790" s="149">
        <v>1</v>
      </c>
      <c r="N2790" s="148" t="s">
        <v>5695</v>
      </c>
      <c r="O2790" s="149">
        <v>20213</v>
      </c>
      <c r="P2790" s="149" t="s">
        <v>4008</v>
      </c>
      <c r="Q2790" s="149">
        <f>IF(ActividadesCom[[#This Row],[NIVEL 2]]&lt;&gt;0,VLOOKUP(ActividadesCom[[#This Row],[NIVEL 2]],Catálogo!A:B,2,FALSE),"")</f>
        <v>3</v>
      </c>
      <c r="R2790" s="149">
        <v>1</v>
      </c>
      <c r="S2790" s="148" t="s">
        <v>5354</v>
      </c>
      <c r="T2790" s="149">
        <v>20231</v>
      </c>
      <c r="U2790" s="149" t="s">
        <v>4007</v>
      </c>
      <c r="V2790" s="149">
        <f>IF(ActividadesCom[[#This Row],[NIVEL 3]]&lt;&gt;0,VLOOKUP(ActividadesCom[[#This Row],[NIVEL 3]],Catálogo!A:B,2,FALSE),"")</f>
        <v>4</v>
      </c>
      <c r="W2790" s="149">
        <v>1</v>
      </c>
      <c r="X2790" s="148" t="s">
        <v>2531</v>
      </c>
      <c r="Y2790" s="149">
        <v>20201</v>
      </c>
      <c r="Z2790" s="149" t="s">
        <v>4008</v>
      </c>
      <c r="AA2790" s="149">
        <f>IF(ActividadesCom[[#This Row],[NIVEL 4]]&lt;&gt;0,VLOOKUP(ActividadesCom[[#This Row],[NIVEL 4]],Catálogo!A:B,2,FALSE),"")</f>
        <v>3</v>
      </c>
      <c r="AB2790" s="149">
        <v>1</v>
      </c>
      <c r="AC2790" s="148" t="s">
        <v>37</v>
      </c>
      <c r="AD2790" s="149">
        <v>20193</v>
      </c>
      <c r="AE2790" s="149" t="s">
        <v>4007</v>
      </c>
      <c r="AF2790" s="149">
        <f>IF(ActividadesCom[[#This Row],[NIVEL 5]]&lt;&gt;0,VLOOKUP(ActividadesCom[[#This Row],[NIVEL 5]],Catálogo!A:B,2,FALSE),"")</f>
        <v>4</v>
      </c>
      <c r="AG2790" s="149">
        <v>1</v>
      </c>
    </row>
    <row r="2791" spans="1:34" ht="30" hidden="1" customHeight="1" x14ac:dyDescent="0.25">
      <c r="A2791" s="7">
        <v>19470292</v>
      </c>
      <c r="B2791" s="6" t="str">
        <f>VLOOKUP(ActividadesCom[[#This Row],[NO. DE CONTROL]],'LISTADO ESTUDIANTES'!A:C,2,FALSE)</f>
        <v>HERNANDEZ NOH JORKAER ERNESTO DEL JESUS</v>
      </c>
      <c r="C2791" s="6" t="str">
        <f>VLOOKUP(ActividadesCom[[#This Row],[NO. DE CONTROL]],'LISTADO ESTUDIANTES'!A:C,3,FALSE)</f>
        <v>INGENIERIA EN ADMINISTRACION</v>
      </c>
      <c r="D2791" s="5" t="str">
        <f>VLOOKUP(ActividadesCom[[#This Row],[NO. DE CONTROL]],'LISTADO ESTUDIANTES'!A:D,4,FALSE)</f>
        <v>EGRESADO(A)</v>
      </c>
      <c r="E2791" s="5">
        <f>SUM(ActividadesCom[[#This Row],[CRÉD. 1]],ActividadesCom[[#This Row],[CRÉD. 2]],ActividadesCom[[#This Row],[CRÉD. 3]],ActividadesCom[[#This Row],[CRÉD. 4]],ActividadesCom[[#This Row],[CRÉD. 5]])</f>
        <v>5</v>
      </c>
      <c r="F2791" s="17">
        <f>IF(ActividadesCom[[#This Row],[ÚLTIMO SEMESTRE CON CRÉDITOS]]&gt;0,ROUND(AVERAGE(ActividadesCom[[#This Row],[VALOR NIVEL 5]],ActividadesCom[[#This Row],[VALOR NIVEL 4]],ActividadesCom[[#This Row],[VALOR NIVEL 3]],ActividadesCom[[#This Row],[VALOR NIVEL 2]],ActividadesCom[[#This Row],[VALOR NIVEL 1]]),0),"")</f>
        <v>3</v>
      </c>
      <c r="G2791" s="5" t="str">
        <f>IF(ActividadesCom[[#This Row],[PROMEDIO]]="","",IF(ActividadesCom[[#This Row],[PROMEDIO]]&gt;=4,"EXCELENTE",IF(ActividadesCom[[#This Row],[PROMEDIO]]&gt;=3,"NOTABLE",IF(ActividadesCom[[#This Row],[PROMEDIO]]&gt;=2,"BUENO",IF(ActividadesCom[[#This Row],[PROMEDIO]]=1,"SUFICIENTE","")))))</f>
        <v>NOTABLE</v>
      </c>
      <c r="H2791" s="5">
        <f>MAX(ActividadesCom[[#This Row],[PERÍODO 1]],ActividadesCom[[#This Row],[PERÍODO 2]],ActividadesCom[[#This Row],[PERÍODO 3]],ActividadesCom[[#This Row],[PERÍODO 4]],ActividadesCom[[#This Row],[PERÍODO 5]])</f>
        <v>20221</v>
      </c>
      <c r="I2791" s="6" t="s">
        <v>5353</v>
      </c>
      <c r="J2791" s="5">
        <v>20221</v>
      </c>
      <c r="K2791" s="5" t="s">
        <v>4007</v>
      </c>
      <c r="L2791" s="5">
        <f>IF(ActividadesCom[[#This Row],[NIVEL 1]]&lt;&gt;0,VLOOKUP(ActividadesCom[[#This Row],[NIVEL 1]],Catálogo!A:B,2,FALSE),"")</f>
        <v>4</v>
      </c>
      <c r="M2791" s="5">
        <v>1</v>
      </c>
      <c r="N2791" s="6" t="s">
        <v>4887</v>
      </c>
      <c r="O2791" s="5">
        <v>20221</v>
      </c>
      <c r="P2791" s="5" t="s">
        <v>4007</v>
      </c>
      <c r="Q2791" s="5">
        <f>IF(ActividadesCom[[#This Row],[NIVEL 2]]&lt;&gt;0,VLOOKUP(ActividadesCom[[#This Row],[NIVEL 2]],Catálogo!A:B,2,FALSE),"")</f>
        <v>4</v>
      </c>
      <c r="R2791" s="5">
        <v>1</v>
      </c>
      <c r="S2791" s="6" t="s">
        <v>3518</v>
      </c>
      <c r="T2791" s="5">
        <v>20213</v>
      </c>
      <c r="U2791" s="5" t="s">
        <v>4021</v>
      </c>
      <c r="V2791" s="5">
        <f>IF(ActividadesCom[[#This Row],[NIVEL 3]]&lt;&gt;0,VLOOKUP(ActividadesCom[[#This Row],[NIVEL 3]],Catálogo!A:B,2,FALSE),"")</f>
        <v>2</v>
      </c>
      <c r="W2791" s="5">
        <v>1</v>
      </c>
      <c r="X2791" s="6" t="s">
        <v>2777</v>
      </c>
      <c r="Y2791" s="5">
        <v>20201</v>
      </c>
      <c r="Z2791" s="5" t="s">
        <v>4008</v>
      </c>
      <c r="AA2791" s="5">
        <f>IF(ActividadesCom[[#This Row],[NIVEL 4]]&lt;&gt;0,VLOOKUP(ActividadesCom[[#This Row],[NIVEL 4]],Catálogo!A:B,2,FALSE),"")</f>
        <v>3</v>
      </c>
      <c r="AB2791" s="5">
        <v>1</v>
      </c>
      <c r="AC2791" s="6" t="s">
        <v>47</v>
      </c>
      <c r="AD2791" s="5">
        <v>20193</v>
      </c>
      <c r="AE2791" s="5" t="s">
        <v>4008</v>
      </c>
      <c r="AF2791" s="5">
        <f>IF(ActividadesCom[[#This Row],[NIVEL 5]]&lt;&gt;0,VLOOKUP(ActividadesCom[[#This Row],[NIVEL 5]],Catálogo!A:B,2,FALSE),"")</f>
        <v>3</v>
      </c>
      <c r="AG2791" s="5">
        <v>1</v>
      </c>
      <c r="AH2791" s="2"/>
    </row>
    <row r="2792" spans="1:34" ht="30" hidden="1" customHeight="1" x14ac:dyDescent="0.25">
      <c r="A2792" s="7">
        <v>19470293</v>
      </c>
      <c r="B2792" s="6" t="str">
        <f>VLOOKUP(ActividadesCom[[#This Row],[NO. DE CONTROL]],'LISTADO ESTUDIANTES'!A:C,2,FALSE)</f>
        <v>CHAN MATU JAIR EDUARDO</v>
      </c>
      <c r="C2792" s="6" t="str">
        <f>VLOOKUP(ActividadesCom[[#This Row],[NO. DE CONTROL]],'LISTADO ESTUDIANTES'!A:C,3,FALSE)</f>
        <v>INGENIERIA EN ADMINISTRACION</v>
      </c>
      <c r="D2792" s="5" t="str">
        <f>VLOOKUP(ActividadesCom[[#This Row],[NO. DE CONTROL]],'LISTADO ESTUDIANTES'!A:D,4,FALSE)</f>
        <v>EGRESADO(A)</v>
      </c>
      <c r="E2792" s="5">
        <f>SUM(ActividadesCom[[#This Row],[CRÉD. 1]],ActividadesCom[[#This Row],[CRÉD. 2]],ActividadesCom[[#This Row],[CRÉD. 3]],ActividadesCom[[#This Row],[CRÉD. 4]],ActividadesCom[[#This Row],[CRÉD. 5]])</f>
        <v>5</v>
      </c>
      <c r="F2792" s="17">
        <f>IF(ActividadesCom[[#This Row],[ÚLTIMO SEMESTRE CON CRÉDITOS]]&gt;0,ROUND(AVERAGE(ActividadesCom[[#This Row],[VALOR NIVEL 5]],ActividadesCom[[#This Row],[VALOR NIVEL 4]],ActividadesCom[[#This Row],[VALOR NIVEL 3]],ActividadesCom[[#This Row],[VALOR NIVEL 2]],ActividadesCom[[#This Row],[VALOR NIVEL 1]]),0),"")</f>
        <v>3</v>
      </c>
      <c r="G2792" s="5" t="str">
        <f>IF(ActividadesCom[[#This Row],[PROMEDIO]]="","",IF(ActividadesCom[[#This Row],[PROMEDIO]]&gt;=4,"EXCELENTE",IF(ActividadesCom[[#This Row],[PROMEDIO]]&gt;=3,"NOTABLE",IF(ActividadesCom[[#This Row],[PROMEDIO]]&gt;=2,"BUENO",IF(ActividadesCom[[#This Row],[PROMEDIO]]=1,"SUFICIENTE","")))))</f>
        <v>NOTABLE</v>
      </c>
      <c r="H2792" s="5">
        <f>MAX(ActividadesCom[[#This Row],[PERÍODO 1]],ActividadesCom[[#This Row],[PERÍODO 2]],ActividadesCom[[#This Row],[PERÍODO 3]],ActividadesCom[[#This Row],[PERÍODO 4]],ActividadesCom[[#This Row],[PERÍODO 5]])</f>
        <v>20221</v>
      </c>
      <c r="I2792" s="6" t="s">
        <v>11</v>
      </c>
      <c r="J2792" s="5">
        <v>20213</v>
      </c>
      <c r="K2792" s="5" t="s">
        <v>4009</v>
      </c>
      <c r="L2792" s="5">
        <f>IF(ActividadesCom[[#This Row],[NIVEL 1]]&lt;&gt;0,VLOOKUP(ActividadesCom[[#This Row],[NIVEL 1]],Catálogo!A:B,2,FALSE),"")</f>
        <v>2</v>
      </c>
      <c r="M2792" s="5">
        <v>1</v>
      </c>
      <c r="N2792" s="6" t="s">
        <v>4887</v>
      </c>
      <c r="O2792" s="5">
        <v>20221</v>
      </c>
      <c r="P2792" s="5" t="s">
        <v>4007</v>
      </c>
      <c r="Q2792" s="5">
        <f>IF(ActividadesCom[[#This Row],[NIVEL 2]]&lt;&gt;0,VLOOKUP(ActividadesCom[[#This Row],[NIVEL 2]],Catálogo!A:B,2,FALSE),"")</f>
        <v>4</v>
      </c>
      <c r="R2792" s="5">
        <v>1</v>
      </c>
      <c r="S2792" s="6" t="s">
        <v>5354</v>
      </c>
      <c r="T2792" s="5">
        <v>20221</v>
      </c>
      <c r="U2792" s="5" t="s">
        <v>4007</v>
      </c>
      <c r="V2792" s="5">
        <f>IF(ActividadesCom[[#This Row],[NIVEL 3]]&lt;&gt;0,VLOOKUP(ActividadesCom[[#This Row],[NIVEL 3]],Catálogo!A:B,2,FALSE),"")</f>
        <v>4</v>
      </c>
      <c r="W2792" s="5">
        <v>1</v>
      </c>
      <c r="X2792" s="6" t="s">
        <v>2777</v>
      </c>
      <c r="Y2792" s="5">
        <v>20201</v>
      </c>
      <c r="Z2792" s="5" t="s">
        <v>4009</v>
      </c>
      <c r="AA2792" s="5">
        <f>IF(ActividadesCom[[#This Row],[NIVEL 4]]&lt;&gt;0,VLOOKUP(ActividadesCom[[#This Row],[NIVEL 4]],Catálogo!A:B,2,FALSE),"")</f>
        <v>2</v>
      </c>
      <c r="AB2792" s="5">
        <v>1</v>
      </c>
      <c r="AC2792" s="6" t="s">
        <v>47</v>
      </c>
      <c r="AD2792" s="5">
        <v>20193</v>
      </c>
      <c r="AE2792" s="5" t="s">
        <v>4008</v>
      </c>
      <c r="AF2792" s="5">
        <f>IF(ActividadesCom[[#This Row],[NIVEL 5]]&lt;&gt;0,VLOOKUP(ActividadesCom[[#This Row],[NIVEL 5]],Catálogo!A:B,2,FALSE),"")</f>
        <v>3</v>
      </c>
      <c r="AG2792" s="5">
        <v>1</v>
      </c>
      <c r="AH2792" s="2"/>
    </row>
    <row r="2793" spans="1:34" ht="30" hidden="1" customHeight="1" x14ac:dyDescent="0.25">
      <c r="A2793" s="7">
        <v>19470294</v>
      </c>
      <c r="B2793" s="6" t="str">
        <f>VLOOKUP(ActividadesCom[[#This Row],[NO. DE CONTROL]],'LISTADO ESTUDIANTES'!A:C,2,FALSE)</f>
        <v>CARAVEO ESPINOSA NILDA AURORA</v>
      </c>
      <c r="C2793" s="6" t="str">
        <f>VLOOKUP(ActividadesCom[[#This Row],[NO. DE CONTROL]],'LISTADO ESTUDIANTES'!A:C,3,FALSE)</f>
        <v>INGENIERIA CIVIL</v>
      </c>
      <c r="D2793" s="5" t="str">
        <f>VLOOKUP(ActividadesCom[[#This Row],[NO. DE CONTROL]],'LISTADO ESTUDIANTES'!A:D,4,FALSE)</f>
        <v>EGRESADO(A)</v>
      </c>
      <c r="E2793" s="5">
        <f>SUM(ActividadesCom[[#This Row],[CRÉD. 1]],ActividadesCom[[#This Row],[CRÉD. 2]],ActividadesCom[[#This Row],[CRÉD. 3]],ActividadesCom[[#This Row],[CRÉD. 4]],ActividadesCom[[#This Row],[CRÉD. 5]])</f>
        <v>1</v>
      </c>
      <c r="F2793" s="17">
        <f>IF(ActividadesCom[[#This Row],[ÚLTIMO SEMESTRE CON CRÉDITOS]]&gt;0,ROUND(AVERAGE(ActividadesCom[[#This Row],[VALOR NIVEL 5]],ActividadesCom[[#This Row],[VALOR NIVEL 4]],ActividadesCom[[#This Row],[VALOR NIVEL 3]],ActividadesCom[[#This Row],[VALOR NIVEL 2]],ActividadesCom[[#This Row],[VALOR NIVEL 1]]),0),"")</f>
        <v>3</v>
      </c>
      <c r="G2793" s="5" t="str">
        <f>IF(ActividadesCom[[#This Row],[PROMEDIO]]="","",IF(ActividadesCom[[#This Row],[PROMEDIO]]&gt;=4,"EXCELENTE",IF(ActividadesCom[[#This Row],[PROMEDIO]]&gt;=3,"NOTABLE",IF(ActividadesCom[[#This Row],[PROMEDIO]]&gt;=2,"BUENO",IF(ActividadesCom[[#This Row],[PROMEDIO]]=1,"SUFICIENTE","")))))</f>
        <v>NOTABLE</v>
      </c>
      <c r="H2793" s="5">
        <f>MAX(ActividadesCom[[#This Row],[PERÍODO 1]],ActividadesCom[[#This Row],[PERÍODO 2]],ActividadesCom[[#This Row],[PERÍODO 3]],ActividadesCom[[#This Row],[PERÍODO 4]],ActividadesCom[[#This Row],[PERÍODO 5]])</f>
        <v>20193</v>
      </c>
      <c r="I2793" s="6"/>
      <c r="J2793" s="5"/>
      <c r="K2793" s="5"/>
      <c r="L2793" s="5" t="str">
        <f>IF(ActividadesCom[[#This Row],[NIVEL 1]]&lt;&gt;0,VLOOKUP(ActividadesCom[[#This Row],[NIVEL 1]],Catálogo!A:B,2,FALSE),"")</f>
        <v/>
      </c>
      <c r="M2793" s="5"/>
      <c r="N2793" s="6"/>
      <c r="O2793" s="5"/>
      <c r="P2793" s="5"/>
      <c r="Q2793" s="5" t="str">
        <f>IF(ActividadesCom[[#This Row],[NIVEL 2]]&lt;&gt;0,VLOOKUP(ActividadesCom[[#This Row],[NIVEL 2]],Catálogo!A:B,2,FALSE),"")</f>
        <v/>
      </c>
      <c r="R2793" s="5"/>
      <c r="S2793" s="6"/>
      <c r="T2793" s="5"/>
      <c r="U2793" s="5"/>
      <c r="V2793" s="5" t="str">
        <f>IF(ActividadesCom[[#This Row],[NIVEL 3]]&lt;&gt;0,VLOOKUP(ActividadesCom[[#This Row],[NIVEL 3]],Catálogo!A:B,2,FALSE),"")</f>
        <v/>
      </c>
      <c r="W2793" s="5"/>
      <c r="X2793" s="6"/>
      <c r="Y2793" s="5"/>
      <c r="Z2793" s="5"/>
      <c r="AA2793" s="5" t="str">
        <f>IF(ActividadesCom[[#This Row],[NIVEL 4]]&lt;&gt;0,VLOOKUP(ActividadesCom[[#This Row],[NIVEL 4]],Catálogo!A:B,2,FALSE),"")</f>
        <v/>
      </c>
      <c r="AB2793" s="5"/>
      <c r="AC2793" s="6" t="s">
        <v>42</v>
      </c>
      <c r="AD2793" s="5">
        <v>20193</v>
      </c>
      <c r="AE2793" s="5" t="s">
        <v>4008</v>
      </c>
      <c r="AF2793" s="5">
        <f>IF(ActividadesCom[[#This Row],[NIVEL 5]]&lt;&gt;0,VLOOKUP(ActividadesCom[[#This Row],[NIVEL 5]],Catálogo!A:B,2,FALSE),"")</f>
        <v>3</v>
      </c>
      <c r="AG2793" s="5">
        <v>1</v>
      </c>
      <c r="AH2793" s="2"/>
    </row>
    <row r="2794" spans="1:34" ht="30" hidden="1" customHeight="1" x14ac:dyDescent="0.25">
      <c r="A2794" s="7">
        <v>19470295</v>
      </c>
      <c r="B2794" s="6" t="str">
        <f>VLOOKUP(ActividadesCom[[#This Row],[NO. DE CONTROL]],'LISTADO ESTUDIANTES'!A:C,2,FALSE)</f>
        <v>SANSORES GONZALEZ NEFI CECILIO</v>
      </c>
      <c r="C2794" s="6" t="str">
        <f>VLOOKUP(ActividadesCom[[#This Row],[NO. DE CONTROL]],'LISTADO ESTUDIANTES'!A:C,3,FALSE)</f>
        <v>ARQUITECTURA</v>
      </c>
      <c r="D2794" s="5" t="str">
        <f>VLOOKUP(ActividadesCom[[#This Row],[NO. DE CONTROL]],'LISTADO ESTUDIANTES'!A:D,4,FALSE)</f>
        <v>BAJA</v>
      </c>
      <c r="E2794" s="5">
        <f>SUM(ActividadesCom[[#This Row],[CRÉD. 1]],ActividadesCom[[#This Row],[CRÉD. 2]],ActividadesCom[[#This Row],[CRÉD. 3]],ActividadesCom[[#This Row],[CRÉD. 4]],ActividadesCom[[#This Row],[CRÉD. 5]])</f>
        <v>3</v>
      </c>
      <c r="F2794" s="17">
        <f>IF(ActividadesCom[[#This Row],[ÚLTIMO SEMESTRE CON CRÉDITOS]]&gt;0,ROUND(AVERAGE(ActividadesCom[[#This Row],[VALOR NIVEL 5]],ActividadesCom[[#This Row],[VALOR NIVEL 4]],ActividadesCom[[#This Row],[VALOR NIVEL 3]],ActividadesCom[[#This Row],[VALOR NIVEL 2]],ActividadesCom[[#This Row],[VALOR NIVEL 1]]),0),"")</f>
        <v>3</v>
      </c>
      <c r="G2794" s="5" t="str">
        <f>IF(ActividadesCom[[#This Row],[PROMEDIO]]="","",IF(ActividadesCom[[#This Row],[PROMEDIO]]&gt;=4,"EXCELENTE",IF(ActividadesCom[[#This Row],[PROMEDIO]]&gt;=3,"NOTABLE",IF(ActividadesCom[[#This Row],[PROMEDIO]]&gt;=2,"BUENO",IF(ActividadesCom[[#This Row],[PROMEDIO]]=1,"SUFICIENTE","")))))</f>
        <v>NOTABLE</v>
      </c>
      <c r="H2794" s="5">
        <f>MAX(ActividadesCom[[#This Row],[PERÍODO 1]],ActividadesCom[[#This Row],[PERÍODO 2]],ActividadesCom[[#This Row],[PERÍODO 3]],ActividadesCom[[#This Row],[PERÍODO 4]],ActividadesCom[[#This Row],[PERÍODO 5]])</f>
        <v>20231</v>
      </c>
      <c r="I2794" s="6" t="s">
        <v>4692</v>
      </c>
      <c r="J2794" s="5">
        <v>20213</v>
      </c>
      <c r="K2794" s="5" t="s">
        <v>4007</v>
      </c>
      <c r="L2794" s="5">
        <f>IF(ActividadesCom[[#This Row],[NIVEL 1]]&lt;&gt;0,VLOOKUP(ActividadesCom[[#This Row],[NIVEL 1]],Catálogo!A:B,2,FALSE),"")</f>
        <v>4</v>
      </c>
      <c r="M2794" s="5">
        <v>1</v>
      </c>
      <c r="N2794" s="6"/>
      <c r="O2794" s="5"/>
      <c r="P2794" s="5"/>
      <c r="Q2794" s="5" t="str">
        <f>IF(ActividadesCom[[#This Row],[NIVEL 2]]&lt;&gt;0,VLOOKUP(ActividadesCom[[#This Row],[NIVEL 2]],Catálogo!A:B,2,FALSE),"")</f>
        <v/>
      </c>
      <c r="R2794" s="5"/>
      <c r="S2794" s="6"/>
      <c r="T2794" s="5"/>
      <c r="U2794" s="5"/>
      <c r="V2794" s="5" t="str">
        <f>IF(ActividadesCom[[#This Row],[NIVEL 3]]&lt;&gt;0,VLOOKUP(ActividadesCom[[#This Row],[NIVEL 3]],Catálogo!A:B,2,FALSE),"")</f>
        <v/>
      </c>
      <c r="W2794" s="5"/>
      <c r="X2794" s="6" t="s">
        <v>2762</v>
      </c>
      <c r="Y2794" s="5">
        <v>20231</v>
      </c>
      <c r="Z2794" s="5" t="s">
        <v>4008</v>
      </c>
      <c r="AA2794" s="5">
        <f>IF(ActividadesCom[[#This Row],[NIVEL 4]]&lt;&gt;0,VLOOKUP(ActividadesCom[[#This Row],[NIVEL 4]],Catálogo!A:B,2,FALSE),"")</f>
        <v>3</v>
      </c>
      <c r="AB2794" s="5">
        <v>1</v>
      </c>
      <c r="AC2794" s="6" t="s">
        <v>133</v>
      </c>
      <c r="AD2794" s="5">
        <v>20193</v>
      </c>
      <c r="AE2794" s="5" t="s">
        <v>4008</v>
      </c>
      <c r="AF2794" s="5">
        <f>IF(ActividadesCom[[#This Row],[NIVEL 5]]&lt;&gt;0,VLOOKUP(ActividadesCom[[#This Row],[NIVEL 5]],Catálogo!A:B,2,FALSE),"")</f>
        <v>3</v>
      </c>
      <c r="AG2794" s="5">
        <v>1</v>
      </c>
      <c r="AH2794" s="2"/>
    </row>
    <row r="2795" spans="1:34" ht="30" hidden="1" customHeight="1" x14ac:dyDescent="0.25">
      <c r="A2795" s="7">
        <v>19470296</v>
      </c>
      <c r="B2795" s="6" t="str">
        <f>VLOOKUP(ActividadesCom[[#This Row],[NO. DE CONTROL]],'LISTADO ESTUDIANTES'!A:C,2,FALSE)</f>
        <v>LOPEZ HERNANDEZ MAGDIEL ARCANGEL</v>
      </c>
      <c r="C2795" s="6" t="str">
        <f>VLOOKUP(ActividadesCom[[#This Row],[NO. DE CONTROL]],'LISTADO ESTUDIANTES'!A:C,3,FALSE)</f>
        <v>INGENIERIA QUIMICA</v>
      </c>
      <c r="D2795" s="5" t="str">
        <f>VLOOKUP(ActividadesCom[[#This Row],[NO. DE CONTROL]],'LISTADO ESTUDIANTES'!A:D,4,FALSE)</f>
        <v>EGRESADO(A)</v>
      </c>
      <c r="E2795" s="5">
        <f>SUM(ActividadesCom[[#This Row],[CRÉD. 1]],ActividadesCom[[#This Row],[CRÉD. 2]],ActividadesCom[[#This Row],[CRÉD. 3]],ActividadesCom[[#This Row],[CRÉD. 4]],ActividadesCom[[#This Row],[CRÉD. 5]])</f>
        <v>1</v>
      </c>
      <c r="F2795" s="17">
        <f>IF(ActividadesCom[[#This Row],[ÚLTIMO SEMESTRE CON CRÉDITOS]]&gt;0,ROUND(AVERAGE(ActividadesCom[[#This Row],[VALOR NIVEL 5]],ActividadesCom[[#This Row],[VALOR NIVEL 4]],ActividadesCom[[#This Row],[VALOR NIVEL 3]],ActividadesCom[[#This Row],[VALOR NIVEL 2]],ActividadesCom[[#This Row],[VALOR NIVEL 1]]),0),"")</f>
        <v>2</v>
      </c>
      <c r="G2795" s="5" t="str">
        <f>IF(ActividadesCom[[#This Row],[PROMEDIO]]="","",IF(ActividadesCom[[#This Row],[PROMEDIO]]&gt;=4,"EXCELENTE",IF(ActividadesCom[[#This Row],[PROMEDIO]]&gt;=3,"NOTABLE",IF(ActividadesCom[[#This Row],[PROMEDIO]]&gt;=2,"BUENO",IF(ActividadesCom[[#This Row],[PROMEDIO]]=1,"SUFICIENTE","")))))</f>
        <v>BUENO</v>
      </c>
      <c r="H2795" s="5">
        <f>MAX(ActividadesCom[[#This Row],[PERÍODO 1]],ActividadesCom[[#This Row],[PERÍODO 2]],ActividadesCom[[#This Row],[PERÍODO 3]],ActividadesCom[[#This Row],[PERÍODO 4]],ActividadesCom[[#This Row],[PERÍODO 5]])</f>
        <v>20193</v>
      </c>
      <c r="I2795" s="6"/>
      <c r="J2795" s="5"/>
      <c r="K2795" s="5"/>
      <c r="L2795" s="5" t="str">
        <f>IF(ActividadesCom[[#This Row],[NIVEL 1]]&lt;&gt;0,VLOOKUP(ActividadesCom[[#This Row],[NIVEL 1]],Catálogo!A:B,2,FALSE),"")</f>
        <v/>
      </c>
      <c r="M2795" s="5"/>
      <c r="N2795" s="6"/>
      <c r="O2795" s="5"/>
      <c r="P2795" s="5"/>
      <c r="Q2795" s="5" t="str">
        <f>IF(ActividadesCom[[#This Row],[NIVEL 2]]&lt;&gt;0,VLOOKUP(ActividadesCom[[#This Row],[NIVEL 2]],Catálogo!A:B,2,FALSE),"")</f>
        <v/>
      </c>
      <c r="R2795" s="5"/>
      <c r="S2795" s="6"/>
      <c r="T2795" s="5"/>
      <c r="U2795" s="5"/>
      <c r="V2795" s="5" t="str">
        <f>IF(ActividadesCom[[#This Row],[NIVEL 3]]&lt;&gt;0,VLOOKUP(ActividadesCom[[#This Row],[NIVEL 3]],Catálogo!A:B,2,FALSE),"")</f>
        <v/>
      </c>
      <c r="W2795" s="5"/>
      <c r="X2795" s="9"/>
      <c r="Y2795" s="8"/>
      <c r="Z2795" s="8"/>
      <c r="AA2795" s="5" t="str">
        <f>IF(ActividadesCom[[#This Row],[NIVEL 4]]&lt;&gt;0,VLOOKUP(ActividadesCom[[#This Row],[NIVEL 4]],Catálogo!A:B,2,FALSE),"")</f>
        <v/>
      </c>
      <c r="AB2795" s="8"/>
      <c r="AC2795" s="6" t="s">
        <v>133</v>
      </c>
      <c r="AD2795" s="5">
        <v>20193</v>
      </c>
      <c r="AE2795" s="5" t="s">
        <v>4009</v>
      </c>
      <c r="AF2795" s="5">
        <f>IF(ActividadesCom[[#This Row],[NIVEL 5]]&lt;&gt;0,VLOOKUP(ActividadesCom[[#This Row],[NIVEL 5]],Catálogo!A:B,2,FALSE),"")</f>
        <v>2</v>
      </c>
      <c r="AG2795" s="5">
        <v>1</v>
      </c>
      <c r="AH2795" s="2"/>
    </row>
    <row r="2796" spans="1:34" ht="30" hidden="1" customHeight="1" x14ac:dyDescent="0.25">
      <c r="A2796" s="7">
        <v>19470297</v>
      </c>
      <c r="B2796" s="6" t="str">
        <f>VLOOKUP(ActividadesCom[[#This Row],[NO. DE CONTROL]],'LISTADO ESTUDIANTES'!A:C,2,FALSE)</f>
        <v>ESCAMILLA MOO ALEXIS DEL CARMEN</v>
      </c>
      <c r="C2796" s="6" t="str">
        <f>VLOOKUP(ActividadesCom[[#This Row],[NO. DE CONTROL]],'LISTADO ESTUDIANTES'!A:C,3,FALSE)</f>
        <v>INGENIERIA CIVIL</v>
      </c>
      <c r="D2796" s="5" t="str">
        <f>VLOOKUP(ActividadesCom[[#This Row],[NO. DE CONTROL]],'LISTADO ESTUDIANTES'!A:D,4,FALSE)</f>
        <v>EGRESADO(A)</v>
      </c>
      <c r="E2796" s="5">
        <f>SUM(ActividadesCom[[#This Row],[CRÉD. 1]],ActividadesCom[[#This Row],[CRÉD. 2]],ActividadesCom[[#This Row],[CRÉD. 3]],ActividadesCom[[#This Row],[CRÉD. 4]],ActividadesCom[[#This Row],[CRÉD. 5]])</f>
        <v>1</v>
      </c>
      <c r="F2796" s="17">
        <f>IF(ActividadesCom[[#This Row],[ÚLTIMO SEMESTRE CON CRÉDITOS]]&gt;0,ROUND(AVERAGE(ActividadesCom[[#This Row],[VALOR NIVEL 5]],ActividadesCom[[#This Row],[VALOR NIVEL 4]],ActividadesCom[[#This Row],[VALOR NIVEL 3]],ActividadesCom[[#This Row],[VALOR NIVEL 2]],ActividadesCom[[#This Row],[VALOR NIVEL 1]]),0),"")</f>
        <v>3</v>
      </c>
      <c r="G2796" s="5" t="str">
        <f>IF(ActividadesCom[[#This Row],[PROMEDIO]]="","",IF(ActividadesCom[[#This Row],[PROMEDIO]]&gt;=4,"EXCELENTE",IF(ActividadesCom[[#This Row],[PROMEDIO]]&gt;=3,"NOTABLE",IF(ActividadesCom[[#This Row],[PROMEDIO]]&gt;=2,"BUENO",IF(ActividadesCom[[#This Row],[PROMEDIO]]=1,"SUFICIENTE","")))))</f>
        <v>NOTABLE</v>
      </c>
      <c r="H2796" s="5">
        <f>MAX(ActividadesCom[[#This Row],[PERÍODO 1]],ActividadesCom[[#This Row],[PERÍODO 2]],ActividadesCom[[#This Row],[PERÍODO 3]],ActividadesCom[[#This Row],[PERÍODO 4]],ActividadesCom[[#This Row],[PERÍODO 5]])</f>
        <v>20193</v>
      </c>
      <c r="I2796" s="6"/>
      <c r="J2796" s="5"/>
      <c r="K2796" s="5"/>
      <c r="L2796" s="5" t="str">
        <f>IF(ActividadesCom[[#This Row],[NIVEL 1]]&lt;&gt;0,VLOOKUP(ActividadesCom[[#This Row],[NIVEL 1]],Catálogo!A:B,2,FALSE),"")</f>
        <v/>
      </c>
      <c r="M2796" s="5"/>
      <c r="N2796" s="6"/>
      <c r="O2796" s="5"/>
      <c r="P2796" s="5"/>
      <c r="Q2796" s="5" t="str">
        <f>IF(ActividadesCom[[#This Row],[NIVEL 2]]&lt;&gt;0,VLOOKUP(ActividadesCom[[#This Row],[NIVEL 2]],Catálogo!A:B,2,FALSE),"")</f>
        <v/>
      </c>
      <c r="R2796" s="5"/>
      <c r="S2796" s="6"/>
      <c r="T2796" s="5"/>
      <c r="U2796" s="5"/>
      <c r="V2796" s="5" t="str">
        <f>IF(ActividadesCom[[#This Row],[NIVEL 3]]&lt;&gt;0,VLOOKUP(ActividadesCom[[#This Row],[NIVEL 3]],Catálogo!A:B,2,FALSE),"")</f>
        <v/>
      </c>
      <c r="W2796" s="5"/>
      <c r="X2796" s="9"/>
      <c r="Y2796" s="8"/>
      <c r="Z2796" s="8"/>
      <c r="AA2796" s="5" t="str">
        <f>IF(ActividadesCom[[#This Row],[NIVEL 4]]&lt;&gt;0,VLOOKUP(ActividadesCom[[#This Row],[NIVEL 4]],Catálogo!A:B,2,FALSE),"")</f>
        <v/>
      </c>
      <c r="AB2796" s="8"/>
      <c r="AC2796" s="6" t="s">
        <v>31</v>
      </c>
      <c r="AD2796" s="5">
        <v>20193</v>
      </c>
      <c r="AE2796" s="5" t="s">
        <v>4008</v>
      </c>
      <c r="AF2796" s="5">
        <f>IF(ActividadesCom[[#This Row],[NIVEL 5]]&lt;&gt;0,VLOOKUP(ActividadesCom[[#This Row],[NIVEL 5]],Catálogo!A:B,2,FALSE),"")</f>
        <v>3</v>
      </c>
      <c r="AG2796" s="5">
        <v>1</v>
      </c>
      <c r="AH2796" s="2"/>
    </row>
    <row r="2797" spans="1:34" ht="30" hidden="1" customHeight="1" x14ac:dyDescent="0.25">
      <c r="A2797" s="7">
        <v>19470298</v>
      </c>
      <c r="B2797" s="6" t="str">
        <f>VLOOKUP(ActividadesCom[[#This Row],[NO. DE CONTROL]],'LISTADO ESTUDIANTES'!A:C,2,FALSE)</f>
        <v>CARDOZO ALMEYDA MARISLEYSIS DE LOS ANGELES</v>
      </c>
      <c r="C2797" s="6" t="str">
        <f>VLOOKUP(ActividadesCom[[#This Row],[NO. DE CONTROL]],'LISTADO ESTUDIANTES'!A:C,3,FALSE)</f>
        <v>INGENIERIA EN ADMINISTRACION</v>
      </c>
      <c r="D2797" s="5" t="str">
        <f>VLOOKUP(ActividadesCom[[#This Row],[NO. DE CONTROL]],'LISTADO ESTUDIANTES'!A:D,4,FALSE)</f>
        <v>EGRESADO(A)</v>
      </c>
      <c r="E2797" s="5">
        <f>SUM(ActividadesCom[[#This Row],[CRÉD. 1]],ActividadesCom[[#This Row],[CRÉD. 2]],ActividadesCom[[#This Row],[CRÉD. 3]],ActividadesCom[[#This Row],[CRÉD. 4]],ActividadesCom[[#This Row],[CRÉD. 5]])</f>
        <v>0</v>
      </c>
      <c r="F2797" s="17" t="str">
        <f>IF(ActividadesCom[[#This Row],[ÚLTIMO SEMESTRE CON CRÉDITOS]]&gt;0,ROUND(AVERAGE(ActividadesCom[[#This Row],[VALOR NIVEL 5]],ActividadesCom[[#This Row],[VALOR NIVEL 4]],ActividadesCom[[#This Row],[VALOR NIVEL 3]],ActividadesCom[[#This Row],[VALOR NIVEL 2]],ActividadesCom[[#This Row],[VALOR NIVEL 1]]),0),"")</f>
        <v/>
      </c>
      <c r="G2797" s="5" t="str">
        <f>IF(ActividadesCom[[#This Row],[PROMEDIO]]="","",IF(ActividadesCom[[#This Row],[PROMEDIO]]&gt;=4,"EXCELENTE",IF(ActividadesCom[[#This Row],[PROMEDIO]]&gt;=3,"NOTABLE",IF(ActividadesCom[[#This Row],[PROMEDIO]]&gt;=2,"BUENO",IF(ActividadesCom[[#This Row],[PROMEDIO]]=1,"SUFICIENTE","")))))</f>
        <v/>
      </c>
      <c r="H2797" s="5">
        <f>MAX(ActividadesCom[[#This Row],[PERÍODO 1]],ActividadesCom[[#This Row],[PERÍODO 2]],ActividadesCom[[#This Row],[PERÍODO 3]],ActividadesCom[[#This Row],[PERÍODO 4]],ActividadesCom[[#This Row],[PERÍODO 5]])</f>
        <v>0</v>
      </c>
      <c r="I2797" s="6"/>
      <c r="J2797" s="5"/>
      <c r="K2797" s="5"/>
      <c r="L2797" s="5" t="str">
        <f>IF(ActividadesCom[[#This Row],[NIVEL 1]]&lt;&gt;0,VLOOKUP(ActividadesCom[[#This Row],[NIVEL 1]],Catálogo!A:B,2,FALSE),"")</f>
        <v/>
      </c>
      <c r="M2797" s="5"/>
      <c r="N2797" s="6"/>
      <c r="O2797" s="5"/>
      <c r="P2797" s="5"/>
      <c r="Q2797" s="5" t="str">
        <f>IF(ActividadesCom[[#This Row],[NIVEL 2]]&lt;&gt;0,VLOOKUP(ActividadesCom[[#This Row],[NIVEL 2]],Catálogo!A:B,2,FALSE),"")</f>
        <v/>
      </c>
      <c r="R2797" s="5"/>
      <c r="S2797" s="6"/>
      <c r="T2797" s="5"/>
      <c r="U2797" s="5"/>
      <c r="V2797" s="5" t="str">
        <f>IF(ActividadesCom[[#This Row],[NIVEL 3]]&lt;&gt;0,VLOOKUP(ActividadesCom[[#This Row],[NIVEL 3]],Catálogo!A:B,2,FALSE),"")</f>
        <v/>
      </c>
      <c r="W2797" s="5"/>
      <c r="X2797" s="6"/>
      <c r="Y2797" s="5"/>
      <c r="Z2797" s="5"/>
      <c r="AA2797" s="5" t="str">
        <f>IF(ActividadesCom[[#This Row],[NIVEL 4]]&lt;&gt;0,VLOOKUP(ActividadesCom[[#This Row],[NIVEL 4]],Catálogo!A:B,2,FALSE),"")</f>
        <v/>
      </c>
      <c r="AB2797" s="5"/>
      <c r="AC2797" s="6"/>
      <c r="AD2797" s="5"/>
      <c r="AE2797" s="5"/>
      <c r="AF2797" s="5" t="str">
        <f>IF(ActividadesCom[[#This Row],[NIVEL 5]]&lt;&gt;0,VLOOKUP(ActividadesCom[[#This Row],[NIVEL 5]],Catálogo!A:B,2,FALSE),"")</f>
        <v/>
      </c>
      <c r="AG2797" s="5"/>
      <c r="AH2797" s="2"/>
    </row>
    <row r="2798" spans="1:34" ht="30" hidden="1" customHeight="1" x14ac:dyDescent="0.25">
      <c r="A2798" s="7">
        <v>19470299</v>
      </c>
      <c r="B2798" s="6" t="str">
        <f>VLOOKUP(ActividadesCom[[#This Row],[NO. DE CONTROL]],'LISTADO ESTUDIANTES'!A:C,2,FALSE)</f>
        <v>PEREZ RAMIRO ROCIO DEL CARMEN</v>
      </c>
      <c r="C2798" s="6" t="str">
        <f>VLOOKUP(ActividadesCom[[#This Row],[NO. DE CONTROL]],'LISTADO ESTUDIANTES'!A:C,3,FALSE)</f>
        <v>INGENIERIA EN ADMINISTRACION</v>
      </c>
      <c r="D2798" s="5" t="str">
        <f>VLOOKUP(ActividadesCom[[#This Row],[NO. DE CONTROL]],'LISTADO ESTUDIANTES'!A:D,4,FALSE)</f>
        <v>EGRESADO(A)</v>
      </c>
      <c r="E2798" s="5">
        <f>SUM(ActividadesCom[[#This Row],[CRÉD. 1]],ActividadesCom[[#This Row],[CRÉD. 2]],ActividadesCom[[#This Row],[CRÉD. 3]],ActividadesCom[[#This Row],[CRÉD. 4]],ActividadesCom[[#This Row],[CRÉD. 5]])</f>
        <v>5</v>
      </c>
      <c r="F2798" s="17">
        <f>IF(ActividadesCom[[#This Row],[ÚLTIMO SEMESTRE CON CRÉDITOS]]&gt;0,ROUND(AVERAGE(ActividadesCom[[#This Row],[VALOR NIVEL 5]],ActividadesCom[[#This Row],[VALOR NIVEL 4]],ActividadesCom[[#This Row],[VALOR NIVEL 3]],ActividadesCom[[#This Row],[VALOR NIVEL 2]],ActividadesCom[[#This Row],[VALOR NIVEL 1]]),0),"")</f>
        <v>3</v>
      </c>
      <c r="G2798" s="5" t="str">
        <f>IF(ActividadesCom[[#This Row],[PROMEDIO]]="","",IF(ActividadesCom[[#This Row],[PROMEDIO]]&gt;=4,"EXCELENTE",IF(ActividadesCom[[#This Row],[PROMEDIO]]&gt;=3,"NOTABLE",IF(ActividadesCom[[#This Row],[PROMEDIO]]&gt;=2,"BUENO",IF(ActividadesCom[[#This Row],[PROMEDIO]]=1,"SUFICIENTE","")))))</f>
        <v>NOTABLE</v>
      </c>
      <c r="H2798" s="5">
        <f>MAX(ActividadesCom[[#This Row],[PERÍODO 1]],ActividadesCom[[#This Row],[PERÍODO 2]],ActividadesCom[[#This Row],[PERÍODO 3]],ActividadesCom[[#This Row],[PERÍODO 4]],ActividadesCom[[#This Row],[PERÍODO 5]])</f>
        <v>20221</v>
      </c>
      <c r="I2798" s="6" t="s">
        <v>4120</v>
      </c>
      <c r="J2798" s="5">
        <v>20203</v>
      </c>
      <c r="K2798" s="5" t="s">
        <v>4009</v>
      </c>
      <c r="L2798" s="5">
        <f>IF(ActividadesCom[[#This Row],[NIVEL 1]]&lt;&gt;0,VLOOKUP(ActividadesCom[[#This Row],[NIVEL 1]],Catálogo!A:B,2,FALSE),"")</f>
        <v>2</v>
      </c>
      <c r="M2798" s="5">
        <v>1</v>
      </c>
      <c r="N2798" s="6" t="s">
        <v>4743</v>
      </c>
      <c r="O2798" s="5">
        <v>20213</v>
      </c>
      <c r="P2798" s="5" t="s">
        <v>4010</v>
      </c>
      <c r="Q2798" s="5">
        <f>IF(ActividadesCom[[#This Row],[NIVEL 2]]&lt;&gt;0,VLOOKUP(ActividadesCom[[#This Row],[NIVEL 2]],Catálogo!A:B,2,FALSE),"")</f>
        <v>1</v>
      </c>
      <c r="R2798" s="5">
        <v>1</v>
      </c>
      <c r="S2798" s="6" t="s">
        <v>5354</v>
      </c>
      <c r="T2798" s="5">
        <v>20221</v>
      </c>
      <c r="U2798" s="5" t="s">
        <v>4007</v>
      </c>
      <c r="V2798" s="5">
        <f>IF(ActividadesCom[[#This Row],[NIVEL 3]]&lt;&gt;0,VLOOKUP(ActividadesCom[[#This Row],[NIVEL 3]],Catálogo!A:B,2,FALSE),"")</f>
        <v>4</v>
      </c>
      <c r="W2798" s="5">
        <v>1</v>
      </c>
      <c r="X2798" s="6" t="s">
        <v>3116</v>
      </c>
      <c r="Y2798" s="5">
        <v>20201</v>
      </c>
      <c r="Z2798" s="5" t="s">
        <v>4009</v>
      </c>
      <c r="AA2798" s="5">
        <f>IF(ActividadesCom[[#This Row],[NIVEL 4]]&lt;&gt;0,VLOOKUP(ActividadesCom[[#This Row],[NIVEL 4]],Catálogo!A:B,2,FALSE),"")</f>
        <v>2</v>
      </c>
      <c r="AB2798" s="5">
        <v>1</v>
      </c>
      <c r="AC2798" s="6" t="s">
        <v>978</v>
      </c>
      <c r="AD2798" s="5">
        <v>20193</v>
      </c>
      <c r="AE2798" s="5" t="s">
        <v>4007</v>
      </c>
      <c r="AF2798" s="5">
        <f>IF(ActividadesCom[[#This Row],[NIVEL 5]]&lt;&gt;0,VLOOKUP(ActividadesCom[[#This Row],[NIVEL 5]],Catálogo!A:B,2,FALSE),"")</f>
        <v>4</v>
      </c>
      <c r="AG2798" s="5">
        <v>1</v>
      </c>
      <c r="AH2798" s="2"/>
    </row>
    <row r="2799" spans="1:34" ht="30" hidden="1" customHeight="1" x14ac:dyDescent="0.25">
      <c r="A2799" s="7">
        <v>19470300</v>
      </c>
      <c r="B2799" s="6" t="str">
        <f>VLOOKUP(ActividadesCom[[#This Row],[NO. DE CONTROL]],'LISTADO ESTUDIANTES'!A:C,2,FALSE)</f>
        <v>CRUZ LUIS JHARYTZZA CORAZON</v>
      </c>
      <c r="C2799" s="6" t="str">
        <f>VLOOKUP(ActividadesCom[[#This Row],[NO. DE CONTROL]],'LISTADO ESTUDIANTES'!A:C,3,FALSE)</f>
        <v>INGENIERIA EN ADMINISTRACION</v>
      </c>
      <c r="D2799" s="5" t="str">
        <f>VLOOKUP(ActividadesCom[[#This Row],[NO. DE CONTROL]],'LISTADO ESTUDIANTES'!A:D,4,FALSE)</f>
        <v>EGRESADO(A)</v>
      </c>
      <c r="E2799" s="5">
        <f>SUM(ActividadesCom[[#This Row],[CRÉD. 1]],ActividadesCom[[#This Row],[CRÉD. 2]],ActividadesCom[[#This Row],[CRÉD. 3]],ActividadesCom[[#This Row],[CRÉD. 4]],ActividadesCom[[#This Row],[CRÉD. 5]])</f>
        <v>0</v>
      </c>
      <c r="F2799" s="17" t="str">
        <f>IF(ActividadesCom[[#This Row],[ÚLTIMO SEMESTRE CON CRÉDITOS]]&gt;0,ROUND(AVERAGE(ActividadesCom[[#This Row],[VALOR NIVEL 5]],ActividadesCom[[#This Row],[VALOR NIVEL 4]],ActividadesCom[[#This Row],[VALOR NIVEL 3]],ActividadesCom[[#This Row],[VALOR NIVEL 2]],ActividadesCom[[#This Row],[VALOR NIVEL 1]]),0),"")</f>
        <v/>
      </c>
      <c r="G2799" s="5" t="str">
        <f>IF(ActividadesCom[[#This Row],[PROMEDIO]]="","",IF(ActividadesCom[[#This Row],[PROMEDIO]]&gt;=4,"EXCELENTE",IF(ActividadesCom[[#This Row],[PROMEDIO]]&gt;=3,"NOTABLE",IF(ActividadesCom[[#This Row],[PROMEDIO]]&gt;=2,"BUENO",IF(ActividadesCom[[#This Row],[PROMEDIO]]=1,"SUFICIENTE","")))))</f>
        <v/>
      </c>
      <c r="H2799" s="5">
        <f>MAX(ActividadesCom[[#This Row],[PERÍODO 1]],ActividadesCom[[#This Row],[PERÍODO 2]],ActividadesCom[[#This Row],[PERÍODO 3]],ActividadesCom[[#This Row],[PERÍODO 4]],ActividadesCom[[#This Row],[PERÍODO 5]])</f>
        <v>0</v>
      </c>
      <c r="I2799" s="6"/>
      <c r="J2799" s="5"/>
      <c r="K2799" s="5"/>
      <c r="L2799" s="5" t="str">
        <f>IF(ActividadesCom[[#This Row],[NIVEL 1]]&lt;&gt;0,VLOOKUP(ActividadesCom[[#This Row],[NIVEL 1]],Catálogo!A:B,2,FALSE),"")</f>
        <v/>
      </c>
      <c r="M2799" s="5"/>
      <c r="N2799" s="6"/>
      <c r="O2799" s="5"/>
      <c r="P2799" s="5"/>
      <c r="Q2799" s="5" t="str">
        <f>IF(ActividadesCom[[#This Row],[NIVEL 2]]&lt;&gt;0,VLOOKUP(ActividadesCom[[#This Row],[NIVEL 2]],Catálogo!A:B,2,FALSE),"")</f>
        <v/>
      </c>
      <c r="R2799" s="5"/>
      <c r="S2799" s="6"/>
      <c r="T2799" s="5"/>
      <c r="U2799" s="5"/>
      <c r="V2799" s="5" t="str">
        <f>IF(ActividadesCom[[#This Row],[NIVEL 3]]&lt;&gt;0,VLOOKUP(ActividadesCom[[#This Row],[NIVEL 3]],Catálogo!A:B,2,FALSE),"")</f>
        <v/>
      </c>
      <c r="W2799" s="5"/>
      <c r="X2799" s="6"/>
      <c r="Y2799" s="5"/>
      <c r="Z2799" s="5"/>
      <c r="AA2799" s="5" t="str">
        <f>IF(ActividadesCom[[#This Row],[NIVEL 4]]&lt;&gt;0,VLOOKUP(ActividadesCom[[#This Row],[NIVEL 4]],Catálogo!A:B,2,FALSE),"")</f>
        <v/>
      </c>
      <c r="AB2799" s="5"/>
      <c r="AC2799" s="6"/>
      <c r="AD2799" s="5"/>
      <c r="AE2799" s="5"/>
      <c r="AF2799" s="5" t="str">
        <f>IF(ActividadesCom[[#This Row],[NIVEL 5]]&lt;&gt;0,VLOOKUP(ActividadesCom[[#This Row],[NIVEL 5]],Catálogo!A:B,2,FALSE),"")</f>
        <v/>
      </c>
      <c r="AG2799" s="5"/>
      <c r="AH2799" s="2"/>
    </row>
    <row r="2800" spans="1:34" ht="30" hidden="1" customHeight="1" x14ac:dyDescent="0.25">
      <c r="A2800" s="7">
        <v>19470301</v>
      </c>
      <c r="B2800" s="6" t="str">
        <f>VLOOKUP(ActividadesCom[[#This Row],[NO. DE CONTROL]],'LISTADO ESTUDIANTES'!A:C,2,FALSE)</f>
        <v>DZULUB QUETZ MIGUEL EDUARDO</v>
      </c>
      <c r="C2800" s="6" t="str">
        <f>VLOOKUP(ActividadesCom[[#This Row],[NO. DE CONTROL]],'LISTADO ESTUDIANTES'!A:C,3,FALSE)</f>
        <v>INGENIERIA CIVIL</v>
      </c>
      <c r="D2800" s="5" t="str">
        <f>VLOOKUP(ActividadesCom[[#This Row],[NO. DE CONTROL]],'LISTADO ESTUDIANTES'!A:D,4,FALSE)</f>
        <v>EGRESADO(A)</v>
      </c>
      <c r="E2800" s="5">
        <f>SUM(ActividadesCom[[#This Row],[CRÉD. 1]],ActividadesCom[[#This Row],[CRÉD. 2]],ActividadesCom[[#This Row],[CRÉD. 3]],ActividadesCom[[#This Row],[CRÉD. 4]],ActividadesCom[[#This Row],[CRÉD. 5]])</f>
        <v>1</v>
      </c>
      <c r="F2800" s="17">
        <f>IF(ActividadesCom[[#This Row],[ÚLTIMO SEMESTRE CON CRÉDITOS]]&gt;0,ROUND(AVERAGE(ActividadesCom[[#This Row],[VALOR NIVEL 5]],ActividadesCom[[#This Row],[VALOR NIVEL 4]],ActividadesCom[[#This Row],[VALOR NIVEL 3]],ActividadesCom[[#This Row],[VALOR NIVEL 2]],ActividadesCom[[#This Row],[VALOR NIVEL 1]]),0),"")</f>
        <v>2</v>
      </c>
      <c r="G2800" s="5" t="str">
        <f>IF(ActividadesCom[[#This Row],[PROMEDIO]]="","",IF(ActividadesCom[[#This Row],[PROMEDIO]]&gt;=4,"EXCELENTE",IF(ActividadesCom[[#This Row],[PROMEDIO]]&gt;=3,"NOTABLE",IF(ActividadesCom[[#This Row],[PROMEDIO]]&gt;=2,"BUENO",IF(ActividadesCom[[#This Row],[PROMEDIO]]=1,"SUFICIENTE","")))))</f>
        <v>BUENO</v>
      </c>
      <c r="H2800" s="5">
        <f>MAX(ActividadesCom[[#This Row],[PERÍODO 1]],ActividadesCom[[#This Row],[PERÍODO 2]],ActividadesCom[[#This Row],[PERÍODO 3]],ActividadesCom[[#This Row],[PERÍODO 4]],ActividadesCom[[#This Row],[PERÍODO 5]])</f>
        <v>20193</v>
      </c>
      <c r="I2800" s="6"/>
      <c r="J2800" s="5"/>
      <c r="K2800" s="5"/>
      <c r="L2800" s="5" t="str">
        <f>IF(ActividadesCom[[#This Row],[NIVEL 1]]&lt;&gt;0,VLOOKUP(ActividadesCom[[#This Row],[NIVEL 1]],Catálogo!A:B,2,FALSE),"")</f>
        <v/>
      </c>
      <c r="M2800" s="5"/>
      <c r="N2800" s="6"/>
      <c r="O2800" s="5"/>
      <c r="P2800" s="5"/>
      <c r="Q2800" s="5" t="str">
        <f>IF(ActividadesCom[[#This Row],[NIVEL 2]]&lt;&gt;0,VLOOKUP(ActividadesCom[[#This Row],[NIVEL 2]],Catálogo!A:B,2,FALSE),"")</f>
        <v/>
      </c>
      <c r="R2800" s="5"/>
      <c r="S2800" s="6"/>
      <c r="T2800" s="5"/>
      <c r="U2800" s="5"/>
      <c r="V2800" s="5" t="str">
        <f>IF(ActividadesCom[[#This Row],[NIVEL 3]]&lt;&gt;0,VLOOKUP(ActividadesCom[[#This Row],[NIVEL 3]],Catálogo!A:B,2,FALSE),"")</f>
        <v/>
      </c>
      <c r="W2800" s="5"/>
      <c r="X2800" s="6"/>
      <c r="Y2800" s="5"/>
      <c r="Z2800" s="5"/>
      <c r="AA2800" s="5" t="str">
        <f>IF(ActividadesCom[[#This Row],[NIVEL 4]]&lt;&gt;0,VLOOKUP(ActividadesCom[[#This Row],[NIVEL 4]],Catálogo!A:B,2,FALSE),"")</f>
        <v/>
      </c>
      <c r="AB2800" s="5"/>
      <c r="AC2800" s="6" t="s">
        <v>31</v>
      </c>
      <c r="AD2800" s="5">
        <v>20193</v>
      </c>
      <c r="AE2800" s="5" t="s">
        <v>4009</v>
      </c>
      <c r="AF2800" s="5">
        <f>IF(ActividadesCom[[#This Row],[NIVEL 5]]&lt;&gt;0,VLOOKUP(ActividadesCom[[#This Row],[NIVEL 5]],Catálogo!A:B,2,FALSE),"")</f>
        <v>2</v>
      </c>
      <c r="AG2800" s="5">
        <v>1</v>
      </c>
      <c r="AH2800" s="2"/>
    </row>
    <row r="2801" spans="1:34" s="151" customFormat="1" ht="30" hidden="1" customHeight="1" x14ac:dyDescent="0.25">
      <c r="A2801" s="147">
        <v>19470302</v>
      </c>
      <c r="B2801" s="148" t="str">
        <f>VLOOKUP(ActividadesCom[[#This Row],[NO. DE CONTROL]],'LISTADO ESTUDIANTES'!A:C,2,FALSE)</f>
        <v>ARCEO GOMEZ EDWARD CHRISTOPHER</v>
      </c>
      <c r="C2801" s="148" t="str">
        <f>VLOOKUP(ActividadesCom[[#This Row],[NO. DE CONTROL]],'LISTADO ESTUDIANTES'!A:C,3,FALSE)</f>
        <v>INGENIERIA MECANICA</v>
      </c>
      <c r="D2801" s="149" t="str">
        <f>VLOOKUP(ActividadesCom[[#This Row],[NO. DE CONTROL]],'LISTADO ESTUDIANTES'!A:D,4,FALSE)</f>
        <v>EGRESADO(A)</v>
      </c>
      <c r="E2801" s="149">
        <f>SUM(ActividadesCom[[#This Row],[CRÉD. 1]],ActividadesCom[[#This Row],[CRÉD. 2]],ActividadesCom[[#This Row],[CRÉD. 3]],ActividadesCom[[#This Row],[CRÉD. 4]],ActividadesCom[[#This Row],[CRÉD. 5]])</f>
        <v>5</v>
      </c>
      <c r="F2801" s="150">
        <f>IF(ActividadesCom[[#This Row],[ÚLTIMO SEMESTRE CON CRÉDITOS]]&gt;0,ROUND(AVERAGE(ActividadesCom[[#This Row],[VALOR NIVEL 5]],ActividadesCom[[#This Row],[VALOR NIVEL 4]],ActividadesCom[[#This Row],[VALOR NIVEL 3]],ActividadesCom[[#This Row],[VALOR NIVEL 2]],ActividadesCom[[#This Row],[VALOR NIVEL 1]]),0),"")</f>
        <v>3</v>
      </c>
      <c r="G2801" s="149" t="str">
        <f>IF(ActividadesCom[[#This Row],[PROMEDIO]]="","",IF(ActividadesCom[[#This Row],[PROMEDIO]]&gt;=4,"EXCELENTE",IF(ActividadesCom[[#This Row],[PROMEDIO]]&gt;=3,"NOTABLE",IF(ActividadesCom[[#This Row],[PROMEDIO]]&gt;=2,"BUENO",IF(ActividadesCom[[#This Row],[PROMEDIO]]=1,"SUFICIENTE","")))))</f>
        <v>NOTABLE</v>
      </c>
      <c r="H2801" s="149">
        <f>MAX(ActividadesCom[[#This Row],[PERÍODO 1]],ActividadesCom[[#This Row],[PERÍODO 2]],ActividadesCom[[#This Row],[PERÍODO 3]],ActividadesCom[[#This Row],[PERÍODO 4]],ActividadesCom[[#This Row],[PERÍODO 5]])</f>
        <v>20243</v>
      </c>
      <c r="I2801" s="148" t="s">
        <v>5639</v>
      </c>
      <c r="J2801" s="149">
        <v>20221</v>
      </c>
      <c r="K2801" s="149" t="s">
        <v>4008</v>
      </c>
      <c r="L2801" s="149">
        <f>IF(ActividadesCom[[#This Row],[NIVEL 1]]&lt;&gt;0,VLOOKUP(ActividadesCom[[#This Row],[NIVEL 1]],Catálogo!A:B,2,FALSE),"")</f>
        <v>3</v>
      </c>
      <c r="M2801" s="149">
        <v>1</v>
      </c>
      <c r="N2801" s="148" t="s">
        <v>5832</v>
      </c>
      <c r="O2801" s="149">
        <v>20231</v>
      </c>
      <c r="P2801" s="149" t="s">
        <v>4008</v>
      </c>
      <c r="Q2801" s="149">
        <f>IF(ActividadesCom[[#This Row],[NIVEL 2]]&lt;&gt;0,VLOOKUP(ActividadesCom[[#This Row],[NIVEL 2]],Catálogo!A:B,2,FALSE),"")</f>
        <v>3</v>
      </c>
      <c r="R2801" s="149">
        <v>1</v>
      </c>
      <c r="S2801" s="148" t="s">
        <v>5805</v>
      </c>
      <c r="T2801" s="149">
        <v>20243</v>
      </c>
      <c r="U2801" s="149" t="s">
        <v>4008</v>
      </c>
      <c r="V2801" s="149">
        <f>IF(ActividadesCom[[#This Row],[NIVEL 3]]&lt;&gt;0,VLOOKUP(ActividadesCom[[#This Row],[NIVEL 3]],Catálogo!A:B,2,FALSE),"")</f>
        <v>3</v>
      </c>
      <c r="W2801" s="149">
        <v>1</v>
      </c>
      <c r="X2801" s="158" t="s">
        <v>31</v>
      </c>
      <c r="Y2801" s="159">
        <v>20233</v>
      </c>
      <c r="Z2801" s="159" t="s">
        <v>4007</v>
      </c>
      <c r="AA2801" s="149">
        <f>IF(ActividadesCom[[#This Row],[NIVEL 4]]&lt;&gt;0,VLOOKUP(ActividadesCom[[#This Row],[NIVEL 4]],Catálogo!A:B,2,FALSE),"")</f>
        <v>4</v>
      </c>
      <c r="AB2801" s="159">
        <v>1</v>
      </c>
      <c r="AC2801" s="148" t="s">
        <v>133</v>
      </c>
      <c r="AD2801" s="149">
        <v>20193</v>
      </c>
      <c r="AE2801" s="149" t="s">
        <v>4007</v>
      </c>
      <c r="AF2801" s="149">
        <f>IF(ActividadesCom[[#This Row],[NIVEL 5]]&lt;&gt;0,VLOOKUP(ActividadesCom[[#This Row],[NIVEL 5]],Catálogo!A:B,2,FALSE),"")</f>
        <v>4</v>
      </c>
      <c r="AG2801" s="149">
        <v>1</v>
      </c>
    </row>
    <row r="2802" spans="1:34" ht="30" hidden="1" customHeight="1" x14ac:dyDescent="0.25">
      <c r="A2802" s="7">
        <v>19470303</v>
      </c>
      <c r="B2802" s="6" t="str">
        <f>VLOOKUP(ActividadesCom[[#This Row],[NO. DE CONTROL]],'LISTADO ESTUDIANTES'!A:C,2,FALSE)</f>
        <v>CARDENAS SARMIENTO ALONSO MAURICIO</v>
      </c>
      <c r="C2802" s="6" t="str">
        <f>VLOOKUP(ActividadesCom[[#This Row],[NO. DE CONTROL]],'LISTADO ESTUDIANTES'!A:C,3,FALSE)</f>
        <v>INGENIERIA MECANICA</v>
      </c>
      <c r="D2802" s="5" t="str">
        <f>VLOOKUP(ActividadesCom[[#This Row],[NO. DE CONTROL]],'LISTADO ESTUDIANTES'!A:D,4,FALSE)</f>
        <v>EGRESADO(A)</v>
      </c>
      <c r="E2802" s="5">
        <f>SUM(ActividadesCom[[#This Row],[CRÉD. 1]],ActividadesCom[[#This Row],[CRÉD. 2]],ActividadesCom[[#This Row],[CRÉD. 3]],ActividadesCom[[#This Row],[CRÉD. 4]],ActividadesCom[[#This Row],[CRÉD. 5]])</f>
        <v>0</v>
      </c>
      <c r="F2802" s="17" t="str">
        <f>IF(ActividadesCom[[#This Row],[ÚLTIMO SEMESTRE CON CRÉDITOS]]&gt;0,ROUND(AVERAGE(ActividadesCom[[#This Row],[VALOR NIVEL 5]],ActividadesCom[[#This Row],[VALOR NIVEL 4]],ActividadesCom[[#This Row],[VALOR NIVEL 3]],ActividadesCom[[#This Row],[VALOR NIVEL 2]],ActividadesCom[[#This Row],[VALOR NIVEL 1]]),0),"")</f>
        <v/>
      </c>
      <c r="G2802" s="5" t="str">
        <f>IF(ActividadesCom[[#This Row],[PROMEDIO]]="","",IF(ActividadesCom[[#This Row],[PROMEDIO]]&gt;=4,"EXCELENTE",IF(ActividadesCom[[#This Row],[PROMEDIO]]&gt;=3,"NOTABLE",IF(ActividadesCom[[#This Row],[PROMEDIO]]&gt;=2,"BUENO",IF(ActividadesCom[[#This Row],[PROMEDIO]]=1,"SUFICIENTE","")))))</f>
        <v/>
      </c>
      <c r="H2802" s="5">
        <f>MAX(ActividadesCom[[#This Row],[PERÍODO 1]],ActividadesCom[[#This Row],[PERÍODO 2]],ActividadesCom[[#This Row],[PERÍODO 3]],ActividadesCom[[#This Row],[PERÍODO 4]],ActividadesCom[[#This Row],[PERÍODO 5]])</f>
        <v>0</v>
      </c>
      <c r="I2802" s="6"/>
      <c r="J2802" s="5"/>
      <c r="K2802" s="5"/>
      <c r="L2802" s="5" t="str">
        <f>IF(ActividadesCom[[#This Row],[NIVEL 1]]&lt;&gt;0,VLOOKUP(ActividadesCom[[#This Row],[NIVEL 1]],Catálogo!A:B,2,FALSE),"")</f>
        <v/>
      </c>
      <c r="M2802" s="5"/>
      <c r="N2802" s="6"/>
      <c r="O2802" s="5"/>
      <c r="P2802" s="5"/>
      <c r="Q2802" s="5" t="str">
        <f>IF(ActividadesCom[[#This Row],[NIVEL 2]]&lt;&gt;0,VLOOKUP(ActividadesCom[[#This Row],[NIVEL 2]],Catálogo!A:B,2,FALSE),"")</f>
        <v/>
      </c>
      <c r="R2802" s="5"/>
      <c r="S2802" s="6"/>
      <c r="T2802" s="5"/>
      <c r="U2802" s="5"/>
      <c r="V2802" s="5" t="str">
        <f>IF(ActividadesCom[[#This Row],[NIVEL 3]]&lt;&gt;0,VLOOKUP(ActividadesCom[[#This Row],[NIVEL 3]],Catálogo!A:B,2,FALSE),"")</f>
        <v/>
      </c>
      <c r="W2802" s="5"/>
      <c r="X2802" s="9"/>
      <c r="Y2802" s="8"/>
      <c r="Z2802" s="8"/>
      <c r="AA2802" s="5" t="str">
        <f>IF(ActividadesCom[[#This Row],[NIVEL 4]]&lt;&gt;0,VLOOKUP(ActividadesCom[[#This Row],[NIVEL 4]],Catálogo!A:B,2,FALSE),"")</f>
        <v/>
      </c>
      <c r="AB2802" s="8"/>
      <c r="AC2802" s="6"/>
      <c r="AD2802" s="5"/>
      <c r="AE2802" s="5"/>
      <c r="AF2802" s="5" t="str">
        <f>IF(ActividadesCom[[#This Row],[NIVEL 5]]&lt;&gt;0,VLOOKUP(ActividadesCom[[#This Row],[NIVEL 5]],Catálogo!A:B,2,FALSE),"")</f>
        <v/>
      </c>
      <c r="AG2802" s="5"/>
      <c r="AH2802" s="2"/>
    </row>
    <row r="2803" spans="1:34" ht="30" hidden="1" customHeight="1" x14ac:dyDescent="0.25">
      <c r="A2803" s="7">
        <v>19470304</v>
      </c>
      <c r="B2803" s="6" t="str">
        <f>VLOOKUP(ActividadesCom[[#This Row],[NO. DE CONTROL]],'LISTADO ESTUDIANTES'!A:C,2,FALSE)</f>
        <v>CRUZ BURGOS ISMERAI ESINEY</v>
      </c>
      <c r="C2803" s="6" t="str">
        <f>VLOOKUP(ActividadesCom[[#This Row],[NO. DE CONTROL]],'LISTADO ESTUDIANTES'!A:C,3,FALSE)</f>
        <v>INGENIERIA QUIMICA</v>
      </c>
      <c r="D2803" s="5" t="str">
        <f>VLOOKUP(ActividadesCom[[#This Row],[NO. DE CONTROL]],'LISTADO ESTUDIANTES'!A:D,4,FALSE)</f>
        <v>EGRESADO(A)</v>
      </c>
      <c r="E2803" s="5">
        <f>SUM(ActividadesCom[[#This Row],[CRÉD. 1]],ActividadesCom[[#This Row],[CRÉD. 2]],ActividadesCom[[#This Row],[CRÉD. 3]],ActividadesCom[[#This Row],[CRÉD. 4]],ActividadesCom[[#This Row],[CRÉD. 5]])</f>
        <v>5</v>
      </c>
      <c r="F2803" s="17">
        <f>IF(ActividadesCom[[#This Row],[ÚLTIMO SEMESTRE CON CRÉDITOS]]&gt;0,ROUND(AVERAGE(ActividadesCom[[#This Row],[VALOR NIVEL 5]],ActividadesCom[[#This Row],[VALOR NIVEL 4]],ActividadesCom[[#This Row],[VALOR NIVEL 3]],ActividadesCom[[#This Row],[VALOR NIVEL 2]],ActividadesCom[[#This Row],[VALOR NIVEL 1]]),0),"")</f>
        <v>3</v>
      </c>
      <c r="G2803" s="5" t="str">
        <f>IF(ActividadesCom[[#This Row],[PROMEDIO]]="","",IF(ActividadesCom[[#This Row],[PROMEDIO]]&gt;=4,"EXCELENTE",IF(ActividadesCom[[#This Row],[PROMEDIO]]&gt;=3,"NOTABLE",IF(ActividadesCom[[#This Row],[PROMEDIO]]&gt;=2,"BUENO",IF(ActividadesCom[[#This Row],[PROMEDIO]]=1,"SUFICIENTE","")))))</f>
        <v>NOTABLE</v>
      </c>
      <c r="H2803" s="5">
        <f>MAX(ActividadesCom[[#This Row],[PERÍODO 1]],ActividadesCom[[#This Row],[PERÍODO 2]],ActividadesCom[[#This Row],[PERÍODO 3]],ActividadesCom[[#This Row],[PERÍODO 4]],ActividadesCom[[#This Row],[PERÍODO 5]])</f>
        <v>20223</v>
      </c>
      <c r="I2803" s="6" t="s">
        <v>4554</v>
      </c>
      <c r="J2803" s="5">
        <v>20211</v>
      </c>
      <c r="K2803" s="5" t="s">
        <v>4007</v>
      </c>
      <c r="L2803" s="5">
        <f>IF(ActividadesCom[[#This Row],[NIVEL 1]]&lt;&gt;0,VLOOKUP(ActividadesCom[[#This Row],[NIVEL 1]],Catálogo!A:B,2,FALSE),"")</f>
        <v>4</v>
      </c>
      <c r="M2803" s="5">
        <v>1</v>
      </c>
      <c r="N2803" s="6" t="s">
        <v>12</v>
      </c>
      <c r="O2803" s="5">
        <v>20213</v>
      </c>
      <c r="P2803" s="5" t="s">
        <v>4021</v>
      </c>
      <c r="Q2803" s="5">
        <f>IF(ActividadesCom[[#This Row],[NIVEL 2]]&lt;&gt;0,VLOOKUP(ActividadesCom[[#This Row],[NIVEL 2]],Catálogo!A:B,2,FALSE),"")</f>
        <v>2</v>
      </c>
      <c r="R2803" s="5">
        <v>1</v>
      </c>
      <c r="S2803" s="6" t="s">
        <v>5347</v>
      </c>
      <c r="T2803" s="5">
        <v>20221</v>
      </c>
      <c r="U2803" s="5" t="s">
        <v>4007</v>
      </c>
      <c r="V2803" s="5">
        <f>IF(ActividadesCom[[#This Row],[NIVEL 3]]&lt;&gt;0,VLOOKUP(ActividadesCom[[#This Row],[NIVEL 3]],Catálogo!A:B,2,FALSE),"")</f>
        <v>4</v>
      </c>
      <c r="W2803" s="5">
        <v>1</v>
      </c>
      <c r="X2803" s="6" t="s">
        <v>5690</v>
      </c>
      <c r="Y2803" s="5">
        <v>20223</v>
      </c>
      <c r="Z2803" s="5" t="s">
        <v>4007</v>
      </c>
      <c r="AA2803" s="5">
        <f>IF(ActividadesCom[[#This Row],[NIVEL 4]]&lt;&gt;0,VLOOKUP(ActividadesCom[[#This Row],[NIVEL 4]],Catálogo!A:B,2,FALSE),"")</f>
        <v>4</v>
      </c>
      <c r="AB2803" s="5">
        <v>1</v>
      </c>
      <c r="AC2803" s="9" t="s">
        <v>3116</v>
      </c>
      <c r="AD2803" s="8">
        <v>20201</v>
      </c>
      <c r="AE2803" s="5" t="s">
        <v>4009</v>
      </c>
      <c r="AF2803" s="5">
        <f>IF(ActividadesCom[[#This Row],[NIVEL 5]]&lt;&gt;0,VLOOKUP(ActividadesCom[[#This Row],[NIVEL 5]],Catálogo!A:B,2,FALSE),"")</f>
        <v>2</v>
      </c>
      <c r="AG2803" s="8">
        <v>1</v>
      </c>
      <c r="AH2803" s="2"/>
    </row>
    <row r="2804" spans="1:34" ht="30" hidden="1" customHeight="1" x14ac:dyDescent="0.25">
      <c r="A2804" s="7">
        <v>19470305</v>
      </c>
      <c r="B2804" s="6" t="str">
        <f>VLOOKUP(ActividadesCom[[#This Row],[NO. DE CONTROL]],'LISTADO ESTUDIANTES'!A:C,2,FALSE)</f>
        <v>CANUL RODRIGUEZ ABRAHAM DE LA CRUZ</v>
      </c>
      <c r="C2804" s="6" t="str">
        <f>VLOOKUP(ActividadesCom[[#This Row],[NO. DE CONTROL]],'LISTADO ESTUDIANTES'!A:C,3,FALSE)</f>
        <v>INGENIERIA EN ADMINISTRACION</v>
      </c>
      <c r="D2804" s="5" t="str">
        <f>VLOOKUP(ActividadesCom[[#This Row],[NO. DE CONTROL]],'LISTADO ESTUDIANTES'!A:D,4,FALSE)</f>
        <v>EGRESADO(A)</v>
      </c>
      <c r="E2804" s="5">
        <f>SUM(ActividadesCom[[#This Row],[CRÉD. 1]],ActividadesCom[[#This Row],[CRÉD. 2]],ActividadesCom[[#This Row],[CRÉD. 3]],ActividadesCom[[#This Row],[CRÉD. 4]],ActividadesCom[[#This Row],[CRÉD. 5]])</f>
        <v>5</v>
      </c>
      <c r="F2804" s="17">
        <f>IF(ActividadesCom[[#This Row],[ÚLTIMO SEMESTRE CON CRÉDITOS]]&gt;0,ROUND(AVERAGE(ActividadesCom[[#This Row],[VALOR NIVEL 5]],ActividadesCom[[#This Row],[VALOR NIVEL 4]],ActividadesCom[[#This Row],[VALOR NIVEL 3]],ActividadesCom[[#This Row],[VALOR NIVEL 2]],ActividadesCom[[#This Row],[VALOR NIVEL 1]]),0),"")</f>
        <v>3</v>
      </c>
      <c r="G2804" s="5" t="str">
        <f>IF(ActividadesCom[[#This Row],[PROMEDIO]]="","",IF(ActividadesCom[[#This Row],[PROMEDIO]]&gt;=4,"EXCELENTE",IF(ActividadesCom[[#This Row],[PROMEDIO]]&gt;=3,"NOTABLE",IF(ActividadesCom[[#This Row],[PROMEDIO]]&gt;=2,"BUENO",IF(ActividadesCom[[#This Row],[PROMEDIO]]=1,"SUFICIENTE","")))))</f>
        <v>NOTABLE</v>
      </c>
      <c r="H2804" s="5">
        <f>MAX(ActividadesCom[[#This Row],[PERÍODO 1]],ActividadesCom[[#This Row],[PERÍODO 2]],ActividadesCom[[#This Row],[PERÍODO 3]],ActividadesCom[[#This Row],[PERÍODO 4]],ActividadesCom[[#This Row],[PERÍODO 5]])</f>
        <v>20221</v>
      </c>
      <c r="I2804" s="6" t="s">
        <v>25</v>
      </c>
      <c r="J2804" s="5">
        <v>20213</v>
      </c>
      <c r="K2804" s="5" t="s">
        <v>4009</v>
      </c>
      <c r="L2804" s="5">
        <f>IF(ActividadesCom[[#This Row],[NIVEL 1]]&lt;&gt;0,VLOOKUP(ActividadesCom[[#This Row],[NIVEL 1]],Catálogo!A:B,2,FALSE),"")</f>
        <v>2</v>
      </c>
      <c r="M2804" s="5">
        <v>1</v>
      </c>
      <c r="N2804" s="6" t="s">
        <v>4887</v>
      </c>
      <c r="O2804" s="5">
        <v>20221</v>
      </c>
      <c r="P2804" s="5" t="s">
        <v>4007</v>
      </c>
      <c r="Q2804" s="5">
        <f>IF(ActividadesCom[[#This Row],[NIVEL 2]]&lt;&gt;0,VLOOKUP(ActividadesCom[[#This Row],[NIVEL 2]],Catálogo!A:B,2,FALSE),"")</f>
        <v>4</v>
      </c>
      <c r="R2804" s="5">
        <v>1</v>
      </c>
      <c r="S2804" s="6" t="s">
        <v>4137</v>
      </c>
      <c r="T2804" s="5">
        <v>20221</v>
      </c>
      <c r="U2804" s="5" t="s">
        <v>4007</v>
      </c>
      <c r="V2804" s="5">
        <f>IF(ActividadesCom[[#This Row],[NIVEL 3]]&lt;&gt;0,VLOOKUP(ActividadesCom[[#This Row],[NIVEL 3]],Catálogo!A:B,2,FALSE),"")</f>
        <v>4</v>
      </c>
      <c r="W2804" s="5">
        <v>1</v>
      </c>
      <c r="X2804" s="6" t="s">
        <v>2531</v>
      </c>
      <c r="Y2804" s="5">
        <v>20201</v>
      </c>
      <c r="Z2804" s="5" t="s">
        <v>4009</v>
      </c>
      <c r="AA2804" s="5">
        <f>IF(ActividadesCom[[#This Row],[NIVEL 4]]&lt;&gt;0,VLOOKUP(ActividadesCom[[#This Row],[NIVEL 4]],Catálogo!A:B,2,FALSE),"")</f>
        <v>2</v>
      </c>
      <c r="AB2804" s="5">
        <v>1</v>
      </c>
      <c r="AC2804" s="6" t="s">
        <v>133</v>
      </c>
      <c r="AD2804" s="5">
        <v>20193</v>
      </c>
      <c r="AE2804" s="5" t="s">
        <v>4007</v>
      </c>
      <c r="AF2804" s="5">
        <f>IF(ActividadesCom[[#This Row],[NIVEL 5]]&lt;&gt;0,VLOOKUP(ActividadesCom[[#This Row],[NIVEL 5]],Catálogo!A:B,2,FALSE),"")</f>
        <v>4</v>
      </c>
      <c r="AG2804" s="5">
        <v>1</v>
      </c>
      <c r="AH2804" s="2"/>
    </row>
    <row r="2805" spans="1:34" ht="30" hidden="1" customHeight="1" x14ac:dyDescent="0.25">
      <c r="A2805" s="7">
        <v>19470306</v>
      </c>
      <c r="B2805" s="6" t="str">
        <f>VLOOKUP(ActividadesCom[[#This Row],[NO. DE CONTROL]],'LISTADO ESTUDIANTES'!A:C,2,FALSE)</f>
        <v>DZUL CHAN MARCO ALONZO</v>
      </c>
      <c r="C2805" s="6" t="str">
        <f>VLOOKUP(ActividadesCom[[#This Row],[NO. DE CONTROL]],'LISTADO ESTUDIANTES'!A:C,3,FALSE)</f>
        <v>INGENIERIA CIVIL</v>
      </c>
      <c r="D2805" s="5" t="str">
        <f>VLOOKUP(ActividadesCom[[#This Row],[NO. DE CONTROL]],'LISTADO ESTUDIANTES'!A:D,4,FALSE)</f>
        <v>EGRESADO(A)</v>
      </c>
      <c r="E2805" s="5">
        <f>SUM(ActividadesCom[[#This Row],[CRÉD. 1]],ActividadesCom[[#This Row],[CRÉD. 2]],ActividadesCom[[#This Row],[CRÉD. 3]],ActividadesCom[[#This Row],[CRÉD. 4]],ActividadesCom[[#This Row],[CRÉD. 5]])</f>
        <v>3</v>
      </c>
      <c r="F2805" s="17">
        <f>IF(ActividadesCom[[#This Row],[ÚLTIMO SEMESTRE CON CRÉDITOS]]&gt;0,ROUND(AVERAGE(ActividadesCom[[#This Row],[VALOR NIVEL 5]],ActividadesCom[[#This Row],[VALOR NIVEL 4]],ActividadesCom[[#This Row],[VALOR NIVEL 3]],ActividadesCom[[#This Row],[VALOR NIVEL 2]],ActividadesCom[[#This Row],[VALOR NIVEL 1]]),0),"")</f>
        <v>3</v>
      </c>
      <c r="G2805" s="5" t="str">
        <f>IF(ActividadesCom[[#This Row],[PROMEDIO]]="","",IF(ActividadesCom[[#This Row],[PROMEDIO]]&gt;=4,"EXCELENTE",IF(ActividadesCom[[#This Row],[PROMEDIO]]&gt;=3,"NOTABLE",IF(ActividadesCom[[#This Row],[PROMEDIO]]&gt;=2,"BUENO",IF(ActividadesCom[[#This Row],[PROMEDIO]]=1,"SUFICIENTE","")))))</f>
        <v>NOTABLE</v>
      </c>
      <c r="H2805" s="5">
        <f>MAX(ActividadesCom[[#This Row],[PERÍODO 1]],ActividadesCom[[#This Row],[PERÍODO 2]],ActividadesCom[[#This Row],[PERÍODO 3]],ActividadesCom[[#This Row],[PERÍODO 4]],ActividadesCom[[#This Row],[PERÍODO 5]])</f>
        <v>20221</v>
      </c>
      <c r="I2805" s="6"/>
      <c r="J2805" s="5"/>
      <c r="K2805" s="5"/>
      <c r="L2805" s="5" t="str">
        <f>IF(ActividadesCom[[#This Row],[NIVEL 1]]&lt;&gt;0,VLOOKUP(ActividadesCom[[#This Row],[NIVEL 1]],Catálogo!A:B,2,FALSE),"")</f>
        <v/>
      </c>
      <c r="M2805" s="5"/>
      <c r="N2805" s="6"/>
      <c r="O2805" s="5"/>
      <c r="P2805" s="5"/>
      <c r="Q2805" s="5" t="str">
        <f>IF(ActividadesCom[[#This Row],[NIVEL 2]]&lt;&gt;0,VLOOKUP(ActividadesCom[[#This Row],[NIVEL 2]],Catálogo!A:B,2,FALSE),"")</f>
        <v/>
      </c>
      <c r="R2805" s="5"/>
      <c r="S2805" s="6" t="s">
        <v>5374</v>
      </c>
      <c r="T2805" s="5">
        <v>20221</v>
      </c>
      <c r="U2805" s="5" t="s">
        <v>4007</v>
      </c>
      <c r="V2805" s="5">
        <f>IF(ActividadesCom[[#This Row],[NIVEL 3]]&lt;&gt;0,VLOOKUP(ActividadesCom[[#This Row],[NIVEL 3]],Catálogo!A:B,2,FALSE),"")</f>
        <v>4</v>
      </c>
      <c r="W2805" s="5">
        <v>1</v>
      </c>
      <c r="X2805" s="6" t="s">
        <v>4476</v>
      </c>
      <c r="Y2805" s="5">
        <v>20211</v>
      </c>
      <c r="Z2805" s="5" t="s">
        <v>4008</v>
      </c>
      <c r="AA2805" s="5">
        <f>IF(ActividadesCom[[#This Row],[NIVEL 4]]&lt;&gt;0,VLOOKUP(ActividadesCom[[#This Row],[NIVEL 4]],Catálogo!A:B,2,FALSE),"")</f>
        <v>3</v>
      </c>
      <c r="AB2805" s="5">
        <v>1</v>
      </c>
      <c r="AC2805" s="6" t="s">
        <v>11</v>
      </c>
      <c r="AD2805" s="5">
        <v>20193</v>
      </c>
      <c r="AE2805" s="5" t="s">
        <v>4008</v>
      </c>
      <c r="AF2805" s="5">
        <f>IF(ActividadesCom[[#This Row],[NIVEL 5]]&lt;&gt;0,VLOOKUP(ActividadesCom[[#This Row],[NIVEL 5]],Catálogo!A:B,2,FALSE),"")</f>
        <v>3</v>
      </c>
      <c r="AG2805" s="5">
        <v>1</v>
      </c>
      <c r="AH2805" s="2"/>
    </row>
    <row r="2806" spans="1:34" ht="30" hidden="1" customHeight="1" x14ac:dyDescent="0.25">
      <c r="A2806" s="7">
        <v>19470307</v>
      </c>
      <c r="B2806" s="6" t="str">
        <f>VLOOKUP(ActividadesCom[[#This Row],[NO. DE CONTROL]],'LISTADO ESTUDIANTES'!A:C,2,FALSE)</f>
        <v>RUBIO BENITEZ NELSON DANIEL</v>
      </c>
      <c r="C2806" s="6" t="str">
        <f>VLOOKUP(ActividadesCom[[#This Row],[NO. DE CONTROL]],'LISTADO ESTUDIANTES'!A:C,3,FALSE)</f>
        <v>INGENIERIA EN GESTION EMPRESARIAL</v>
      </c>
      <c r="D2806" s="5" t="str">
        <f>VLOOKUP(ActividadesCom[[#This Row],[NO. DE CONTROL]],'LISTADO ESTUDIANTES'!A:D,4,FALSE)</f>
        <v>EGRESADO(A)</v>
      </c>
      <c r="E2806" s="5">
        <f>SUM(ActividadesCom[[#This Row],[CRÉD. 1]],ActividadesCom[[#This Row],[CRÉD. 2]],ActividadesCom[[#This Row],[CRÉD. 3]],ActividadesCom[[#This Row],[CRÉD. 4]],ActividadesCom[[#This Row],[CRÉD. 5]])</f>
        <v>5</v>
      </c>
      <c r="F2806" s="17">
        <f>IF(ActividadesCom[[#This Row],[ÚLTIMO SEMESTRE CON CRÉDITOS]]&gt;0,ROUND(AVERAGE(ActividadesCom[[#This Row],[VALOR NIVEL 5]],ActividadesCom[[#This Row],[VALOR NIVEL 4]],ActividadesCom[[#This Row],[VALOR NIVEL 3]],ActividadesCom[[#This Row],[VALOR NIVEL 2]],ActividadesCom[[#This Row],[VALOR NIVEL 1]]),0),"")</f>
        <v>4</v>
      </c>
      <c r="G2806" s="5" t="str">
        <f>IF(ActividadesCom[[#This Row],[PROMEDIO]]="","",IF(ActividadesCom[[#This Row],[PROMEDIO]]&gt;=4,"EXCELENTE",IF(ActividadesCom[[#This Row],[PROMEDIO]]&gt;=3,"NOTABLE",IF(ActividadesCom[[#This Row],[PROMEDIO]]&gt;=2,"BUENO",IF(ActividadesCom[[#This Row],[PROMEDIO]]=1,"SUFICIENTE","")))))</f>
        <v>EXCELENTE</v>
      </c>
      <c r="H2806" s="5">
        <f>MAX(ActividadesCom[[#This Row],[PERÍODO 1]],ActividadesCom[[#This Row],[PERÍODO 2]],ActividadesCom[[#This Row],[PERÍODO 3]],ActividadesCom[[#This Row],[PERÍODO 4]],ActividadesCom[[#This Row],[PERÍODO 5]])</f>
        <v>20221</v>
      </c>
      <c r="I2806" s="6" t="s">
        <v>4845</v>
      </c>
      <c r="J2806" s="5">
        <v>20213</v>
      </c>
      <c r="K2806" s="5" t="s">
        <v>4007</v>
      </c>
      <c r="L2806" s="5">
        <f>IF(ActividadesCom[[#This Row],[NIVEL 1]]&lt;&gt;0,VLOOKUP(ActividadesCom[[#This Row],[NIVEL 1]],Catálogo!A:B,2,FALSE),"")</f>
        <v>4</v>
      </c>
      <c r="M2806" s="5">
        <v>1</v>
      </c>
      <c r="N2806" s="6" t="s">
        <v>4861</v>
      </c>
      <c r="O2806" s="5">
        <v>20221</v>
      </c>
      <c r="P2806" s="5" t="s">
        <v>4007</v>
      </c>
      <c r="Q2806" s="5">
        <f>IF(ActividadesCom[[#This Row],[NIVEL 2]]&lt;&gt;0,VLOOKUP(ActividadesCom[[#This Row],[NIVEL 2]],Catálogo!A:B,2,FALSE),"")</f>
        <v>4</v>
      </c>
      <c r="R2806" s="5">
        <v>1</v>
      </c>
      <c r="S2806" s="6" t="s">
        <v>4893</v>
      </c>
      <c r="T2806" s="5">
        <v>20213</v>
      </c>
      <c r="U2806" s="5" t="s">
        <v>4007</v>
      </c>
      <c r="V2806" s="5">
        <f>IF(ActividadesCom[[#This Row],[NIVEL 3]]&lt;&gt;0,VLOOKUP(ActividadesCom[[#This Row],[NIVEL 3]],Catálogo!A:B,2,FALSE),"")</f>
        <v>4</v>
      </c>
      <c r="W2806" s="5">
        <v>1</v>
      </c>
      <c r="X2806" s="6" t="s">
        <v>2777</v>
      </c>
      <c r="Y2806" s="5">
        <v>20201</v>
      </c>
      <c r="Z2806" s="5" t="s">
        <v>4008</v>
      </c>
      <c r="AA2806" s="5">
        <f>IF(ActividadesCom[[#This Row],[NIVEL 4]]&lt;&gt;0,VLOOKUP(ActividadesCom[[#This Row],[NIVEL 4]],Catálogo!A:B,2,FALSE),"")</f>
        <v>3</v>
      </c>
      <c r="AB2806" s="5">
        <v>1</v>
      </c>
      <c r="AC2806" s="6" t="s">
        <v>42</v>
      </c>
      <c r="AD2806" s="5">
        <v>20193</v>
      </c>
      <c r="AE2806" s="5" t="s">
        <v>4008</v>
      </c>
      <c r="AF2806" s="5">
        <f>IF(ActividadesCom[[#This Row],[NIVEL 5]]&lt;&gt;0,VLOOKUP(ActividadesCom[[#This Row],[NIVEL 5]],Catálogo!A:B,2,FALSE),"")</f>
        <v>3</v>
      </c>
      <c r="AG2806" s="5">
        <v>1</v>
      </c>
      <c r="AH2806" s="2"/>
    </row>
    <row r="2807" spans="1:34" ht="30" hidden="1" customHeight="1" x14ac:dyDescent="0.25">
      <c r="A2807" s="7">
        <v>19470308</v>
      </c>
      <c r="B2807" s="6" t="str">
        <f>VLOOKUP(ActividadesCom[[#This Row],[NO. DE CONTROL]],'LISTADO ESTUDIANTES'!A:C,2,FALSE)</f>
        <v>GARCIA LARA NESTOR SALVADOR</v>
      </c>
      <c r="C2807" s="6" t="str">
        <f>VLOOKUP(ActividadesCom[[#This Row],[NO. DE CONTROL]],'LISTADO ESTUDIANTES'!A:C,3,FALSE)</f>
        <v>ARQUITECTURA</v>
      </c>
      <c r="D2807" s="5" t="str">
        <f>VLOOKUP(ActividadesCom[[#This Row],[NO. DE CONTROL]],'LISTADO ESTUDIANTES'!A:D,4,FALSE)</f>
        <v>EGRESADO(A)</v>
      </c>
      <c r="E2807" s="5">
        <f>SUM(ActividadesCom[[#This Row],[CRÉD. 1]],ActividadesCom[[#This Row],[CRÉD. 2]],ActividadesCom[[#This Row],[CRÉD. 3]],ActividadesCom[[#This Row],[CRÉD. 4]],ActividadesCom[[#This Row],[CRÉD. 5]])</f>
        <v>3</v>
      </c>
      <c r="F2807" s="17">
        <f>IF(ActividadesCom[[#This Row],[ÚLTIMO SEMESTRE CON CRÉDITOS]]&gt;0,ROUND(AVERAGE(ActividadesCom[[#This Row],[VALOR NIVEL 5]],ActividadesCom[[#This Row],[VALOR NIVEL 4]],ActividadesCom[[#This Row],[VALOR NIVEL 3]],ActividadesCom[[#This Row],[VALOR NIVEL 2]],ActividadesCom[[#This Row],[VALOR NIVEL 1]]),0),"")</f>
        <v>4</v>
      </c>
      <c r="G2807" s="5" t="str">
        <f>IF(ActividadesCom[[#This Row],[PROMEDIO]]="","",IF(ActividadesCom[[#This Row],[PROMEDIO]]&gt;=4,"EXCELENTE",IF(ActividadesCom[[#This Row],[PROMEDIO]]&gt;=3,"NOTABLE",IF(ActividadesCom[[#This Row],[PROMEDIO]]&gt;=2,"BUENO",IF(ActividadesCom[[#This Row],[PROMEDIO]]=1,"SUFICIENTE","")))))</f>
        <v>EXCELENTE</v>
      </c>
      <c r="H2807" s="5">
        <f>MAX(ActividadesCom[[#This Row],[PERÍODO 1]],ActividadesCom[[#This Row],[PERÍODO 2]],ActividadesCom[[#This Row],[PERÍODO 3]],ActividadesCom[[#This Row],[PERÍODO 4]],ActividadesCom[[#This Row],[PERÍODO 5]])</f>
        <v>20213</v>
      </c>
      <c r="I2807" s="6" t="s">
        <v>4692</v>
      </c>
      <c r="J2807" s="5">
        <v>20213</v>
      </c>
      <c r="K2807" s="5" t="s">
        <v>4007</v>
      </c>
      <c r="L2807" s="5">
        <f>IF(ActividadesCom[[#This Row],[NIVEL 1]]&lt;&gt;0,VLOOKUP(ActividadesCom[[#This Row],[NIVEL 1]],Catálogo!A:B,2,FALSE),"")</f>
        <v>4</v>
      </c>
      <c r="M2807" s="5">
        <v>1</v>
      </c>
      <c r="N2807" s="6"/>
      <c r="O2807" s="5"/>
      <c r="P2807" s="5"/>
      <c r="Q2807" s="5" t="str">
        <f>IF(ActividadesCom[[#This Row],[NIVEL 2]]&lt;&gt;0,VLOOKUP(ActividadesCom[[#This Row],[NIVEL 2]],Catálogo!A:B,2,FALSE),"")</f>
        <v/>
      </c>
      <c r="R2807" s="5"/>
      <c r="S2807" s="6"/>
      <c r="T2807" s="5"/>
      <c r="U2807" s="5"/>
      <c r="V2807" s="5" t="str">
        <f>IF(ActividadesCom[[#This Row],[NIVEL 3]]&lt;&gt;0,VLOOKUP(ActividadesCom[[#This Row],[NIVEL 3]],Catálogo!A:B,2,FALSE),"")</f>
        <v/>
      </c>
      <c r="W2807" s="5"/>
      <c r="X2807" s="6" t="s">
        <v>3036</v>
      </c>
      <c r="Y2807" s="5">
        <v>20201</v>
      </c>
      <c r="Z2807" s="5" t="s">
        <v>4008</v>
      </c>
      <c r="AA2807" s="5">
        <f>IF(ActividadesCom[[#This Row],[NIVEL 4]]&lt;&gt;0,VLOOKUP(ActividadesCom[[#This Row],[NIVEL 4]],Catálogo!A:B,2,FALSE),"")</f>
        <v>3</v>
      </c>
      <c r="AB2807" s="5">
        <v>1</v>
      </c>
      <c r="AC2807" s="6" t="s">
        <v>819</v>
      </c>
      <c r="AD2807" s="5">
        <v>20193</v>
      </c>
      <c r="AE2807" s="5" t="s">
        <v>4007</v>
      </c>
      <c r="AF2807" s="5">
        <f>IF(ActividadesCom[[#This Row],[NIVEL 5]]&lt;&gt;0,VLOOKUP(ActividadesCom[[#This Row],[NIVEL 5]],Catálogo!A:B,2,FALSE),"")</f>
        <v>4</v>
      </c>
      <c r="AG2807" s="5">
        <v>1</v>
      </c>
      <c r="AH2807" s="2"/>
    </row>
    <row r="2808" spans="1:34" ht="30" hidden="1" customHeight="1" x14ac:dyDescent="0.25">
      <c r="A2808" s="7">
        <v>19470309</v>
      </c>
      <c r="B2808" s="6" t="str">
        <f>VLOOKUP(ActividadesCom[[#This Row],[NO. DE CONTROL]],'LISTADO ESTUDIANTES'!A:C,2,FALSE)</f>
        <v>PECH MARTINEZ JESSICA ABIGAIL</v>
      </c>
      <c r="C2808" s="6" t="str">
        <f>VLOOKUP(ActividadesCom[[#This Row],[NO. DE CONTROL]],'LISTADO ESTUDIANTES'!A:C,3,FALSE)</f>
        <v>INGENIERIA AMBIENTAL</v>
      </c>
      <c r="D2808" s="5" t="str">
        <f>VLOOKUP(ActividadesCom[[#This Row],[NO. DE CONTROL]],'LISTADO ESTUDIANTES'!A:D,4,FALSE)</f>
        <v>EGRESADO(A)</v>
      </c>
      <c r="E2808" s="5">
        <f>SUM(ActividadesCom[[#This Row],[CRÉD. 1]],ActividadesCom[[#This Row],[CRÉD. 2]],ActividadesCom[[#This Row],[CRÉD. 3]],ActividadesCom[[#This Row],[CRÉD. 4]],ActividadesCom[[#This Row],[CRÉD. 5]])</f>
        <v>5</v>
      </c>
      <c r="F2808" s="17">
        <f>IF(ActividadesCom[[#This Row],[ÚLTIMO SEMESTRE CON CRÉDITOS]]&gt;0,ROUND(AVERAGE(ActividadesCom[[#This Row],[VALOR NIVEL 5]],ActividadesCom[[#This Row],[VALOR NIVEL 4]],ActividadesCom[[#This Row],[VALOR NIVEL 3]],ActividadesCom[[#This Row],[VALOR NIVEL 2]],ActividadesCom[[#This Row],[VALOR NIVEL 1]]),0),"")</f>
        <v>3</v>
      </c>
      <c r="G2808" s="5" t="str">
        <f>IF(ActividadesCom[[#This Row],[PROMEDIO]]="","",IF(ActividadesCom[[#This Row],[PROMEDIO]]&gt;=4,"EXCELENTE",IF(ActividadesCom[[#This Row],[PROMEDIO]]&gt;=3,"NOTABLE",IF(ActividadesCom[[#This Row],[PROMEDIO]]&gt;=2,"BUENO",IF(ActividadesCom[[#This Row],[PROMEDIO]]=1,"SUFICIENTE","")))))</f>
        <v>NOTABLE</v>
      </c>
      <c r="H2808" s="5">
        <f>MAX(ActividadesCom[[#This Row],[PERÍODO 1]],ActividadesCom[[#This Row],[PERÍODO 2]],ActividadesCom[[#This Row],[PERÍODO 3]],ActividadesCom[[#This Row],[PERÍODO 4]],ActividadesCom[[#This Row],[PERÍODO 5]])</f>
        <v>20221</v>
      </c>
      <c r="I2808" s="6" t="s">
        <v>3518</v>
      </c>
      <c r="J2808" s="5">
        <v>20213</v>
      </c>
      <c r="K2808" s="5" t="s">
        <v>4010</v>
      </c>
      <c r="L2808" s="5">
        <f>IF(ActividadesCom[[#This Row],[NIVEL 1]]&lt;&gt;0,VLOOKUP(ActividadesCom[[#This Row],[NIVEL 1]],Catálogo!A:B,2,FALSE),"")</f>
        <v>1</v>
      </c>
      <c r="M2808" s="5">
        <v>1</v>
      </c>
      <c r="N2808" s="6" t="s">
        <v>9</v>
      </c>
      <c r="O2808" s="5">
        <v>20212</v>
      </c>
      <c r="P2808" s="5" t="s">
        <v>4007</v>
      </c>
      <c r="Q2808" s="5">
        <f>IF(ActividadesCom[[#This Row],[NIVEL 2]]&lt;&gt;0,VLOOKUP(ActividadesCom[[#This Row],[NIVEL 2]],Catálogo!A:B,2,FALSE),"")</f>
        <v>4</v>
      </c>
      <c r="R2808" s="5">
        <v>1</v>
      </c>
      <c r="S2808" s="6" t="s">
        <v>4910</v>
      </c>
      <c r="T2808" s="5">
        <v>20221</v>
      </c>
      <c r="U2808" s="5" t="s">
        <v>4008</v>
      </c>
      <c r="V2808" s="5">
        <f>IF(ActividadesCom[[#This Row],[NIVEL 3]]&lt;&gt;0,VLOOKUP(ActividadesCom[[#This Row],[NIVEL 3]],Catálogo!A:B,2,FALSE),"")</f>
        <v>3</v>
      </c>
      <c r="W2808" s="5">
        <v>1</v>
      </c>
      <c r="X2808" s="9" t="s">
        <v>2902</v>
      </c>
      <c r="Y2808" s="8">
        <v>20201</v>
      </c>
      <c r="Z2808" s="5" t="s">
        <v>4009</v>
      </c>
      <c r="AA2808" s="5">
        <f>IF(ActividadesCom[[#This Row],[NIVEL 4]]&lt;&gt;0,VLOOKUP(ActividadesCom[[#This Row],[NIVEL 4]],Catálogo!A:B,2,FALSE),"")</f>
        <v>2</v>
      </c>
      <c r="AB2808" s="8">
        <v>1</v>
      </c>
      <c r="AC2808" s="6" t="s">
        <v>27</v>
      </c>
      <c r="AD2808" s="5">
        <v>20193</v>
      </c>
      <c r="AE2808" s="5" t="s">
        <v>4007</v>
      </c>
      <c r="AF2808" s="5">
        <f>IF(ActividadesCom[[#This Row],[NIVEL 5]]&lt;&gt;0,VLOOKUP(ActividadesCom[[#This Row],[NIVEL 5]],Catálogo!A:B,2,FALSE),"")</f>
        <v>4</v>
      </c>
      <c r="AG2808" s="5">
        <v>1</v>
      </c>
      <c r="AH2808" s="2"/>
    </row>
    <row r="2809" spans="1:34" ht="30" hidden="1" customHeight="1" x14ac:dyDescent="0.25">
      <c r="A2809" s="7">
        <v>19470310</v>
      </c>
      <c r="B2809" s="6" t="str">
        <f>VLOOKUP(ActividadesCom[[#This Row],[NO. DE CONTROL]],'LISTADO ESTUDIANTES'!A:C,2,FALSE)</f>
        <v>DOMINGUEZ VELAZQUEZ MARIA GUADALUPE</v>
      </c>
      <c r="C2809" s="6" t="str">
        <f>VLOOKUP(ActividadesCom[[#This Row],[NO. DE CONTROL]],'LISTADO ESTUDIANTES'!A:C,3,FALSE)</f>
        <v>INGENIERIA EN ADMINISTRACION</v>
      </c>
      <c r="D2809" s="5" t="str">
        <f>VLOOKUP(ActividadesCom[[#This Row],[NO. DE CONTROL]],'LISTADO ESTUDIANTES'!A:D,4,FALSE)</f>
        <v>EGRESADO(A)</v>
      </c>
      <c r="E2809" s="5">
        <f>SUM(ActividadesCom[[#This Row],[CRÉD. 1]],ActividadesCom[[#This Row],[CRÉD. 2]],ActividadesCom[[#This Row],[CRÉD. 3]],ActividadesCom[[#This Row],[CRÉD. 4]],ActividadesCom[[#This Row],[CRÉD. 5]])</f>
        <v>6</v>
      </c>
      <c r="F2809" s="17">
        <f>IF(ActividadesCom[[#This Row],[ÚLTIMO SEMESTRE CON CRÉDITOS]]&gt;0,ROUND(AVERAGE(ActividadesCom[[#This Row],[VALOR NIVEL 5]],ActividadesCom[[#This Row],[VALOR NIVEL 4]],ActividadesCom[[#This Row],[VALOR NIVEL 3]],ActividadesCom[[#This Row],[VALOR NIVEL 2]],ActividadesCom[[#This Row],[VALOR NIVEL 1]]),0),"")</f>
        <v>3</v>
      </c>
      <c r="G2809" s="5" t="str">
        <f>IF(ActividadesCom[[#This Row],[PROMEDIO]]="","",IF(ActividadesCom[[#This Row],[PROMEDIO]]&gt;=4,"EXCELENTE",IF(ActividadesCom[[#This Row],[PROMEDIO]]&gt;=3,"NOTABLE",IF(ActividadesCom[[#This Row],[PROMEDIO]]&gt;=2,"BUENO",IF(ActividadesCom[[#This Row],[PROMEDIO]]=1,"SUFICIENTE","")))))</f>
        <v>NOTABLE</v>
      </c>
      <c r="H2809" s="5">
        <f>MAX(ActividadesCom[[#This Row],[PERÍODO 1]],ActividadesCom[[#This Row],[PERÍODO 2]],ActividadesCom[[#This Row],[PERÍODO 3]],ActividadesCom[[#This Row],[PERÍODO 4]],ActividadesCom[[#This Row],[PERÍODO 5]])</f>
        <v>20221</v>
      </c>
      <c r="I2809" s="6" t="s">
        <v>4535</v>
      </c>
      <c r="J2809" s="5">
        <v>20213</v>
      </c>
      <c r="K2809" s="5" t="s">
        <v>4007</v>
      </c>
      <c r="L2809" s="5">
        <f>IF(ActividadesCom[[#This Row],[NIVEL 1]]&lt;&gt;0,VLOOKUP(ActividadesCom[[#This Row],[NIVEL 1]],Catálogo!A:B,2,FALSE),"")</f>
        <v>4</v>
      </c>
      <c r="M2809" s="5">
        <v>2</v>
      </c>
      <c r="N2809" s="6" t="s">
        <v>4887</v>
      </c>
      <c r="O2809" s="5">
        <v>20221</v>
      </c>
      <c r="P2809" s="5" t="s">
        <v>4007</v>
      </c>
      <c r="Q2809" s="5">
        <f>IF(ActividadesCom[[#This Row],[NIVEL 2]]&lt;&gt;0,VLOOKUP(ActividadesCom[[#This Row],[NIVEL 2]],Catálogo!A:B,2,FALSE),"")</f>
        <v>4</v>
      </c>
      <c r="R2809" s="5">
        <v>1</v>
      </c>
      <c r="S2809" s="6" t="s">
        <v>5695</v>
      </c>
      <c r="T2809" s="5">
        <v>20213</v>
      </c>
      <c r="U2809" s="5" t="s">
        <v>4008</v>
      </c>
      <c r="V2809" s="5">
        <f>IF(ActividadesCom[[#This Row],[NIVEL 3]]&lt;&gt;0,VLOOKUP(ActividadesCom[[#This Row],[NIVEL 3]],Catálogo!A:B,2,FALSE),"")</f>
        <v>3</v>
      </c>
      <c r="W2809" s="5">
        <v>1</v>
      </c>
      <c r="X2809" s="6" t="s">
        <v>2952</v>
      </c>
      <c r="Y2809" s="5">
        <v>20201</v>
      </c>
      <c r="Z2809" s="5" t="s">
        <v>4008</v>
      </c>
      <c r="AA2809" s="5">
        <f>IF(ActividadesCom[[#This Row],[NIVEL 4]]&lt;&gt;0,VLOOKUP(ActividadesCom[[#This Row],[NIVEL 4]],Catálogo!A:B,2,FALSE),"")</f>
        <v>3</v>
      </c>
      <c r="AB2809" s="5">
        <v>1</v>
      </c>
      <c r="AC2809" s="6" t="s">
        <v>42</v>
      </c>
      <c r="AD2809" s="5">
        <v>20193</v>
      </c>
      <c r="AE2809" s="5" t="s">
        <v>4008</v>
      </c>
      <c r="AF2809" s="5">
        <f>IF(ActividadesCom[[#This Row],[NIVEL 5]]&lt;&gt;0,VLOOKUP(ActividadesCom[[#This Row],[NIVEL 5]],Catálogo!A:B,2,FALSE),"")</f>
        <v>3</v>
      </c>
      <c r="AG2809" s="5">
        <v>1</v>
      </c>
      <c r="AH2809" s="2"/>
    </row>
    <row r="2810" spans="1:34" ht="30" hidden="1" customHeight="1" x14ac:dyDescent="0.25">
      <c r="A2810" s="7">
        <v>19470311</v>
      </c>
      <c r="B2810" s="6" t="str">
        <f>VLOOKUP(ActividadesCom[[#This Row],[NO. DE CONTROL]],'LISTADO ESTUDIANTES'!A:C,2,FALSE)</f>
        <v>BERZUNZA POOT MIGUEL ALONZO</v>
      </c>
      <c r="C2810" s="6" t="str">
        <f>VLOOKUP(ActividadesCom[[#This Row],[NO. DE CONTROL]],'LISTADO ESTUDIANTES'!A:C,3,FALSE)</f>
        <v>INGENIERIA EN ADMINISTRACION</v>
      </c>
      <c r="D2810" s="5" t="str">
        <f>VLOOKUP(ActividadesCom[[#This Row],[NO. DE CONTROL]],'LISTADO ESTUDIANTES'!A:D,4,FALSE)</f>
        <v>EGRESADO(A)</v>
      </c>
      <c r="E2810" s="5">
        <f>SUM(ActividadesCom[[#This Row],[CRÉD. 1]],ActividadesCom[[#This Row],[CRÉD. 2]],ActividadesCom[[#This Row],[CRÉD. 3]],ActividadesCom[[#This Row],[CRÉD. 4]],ActividadesCom[[#This Row],[CRÉD. 5]])</f>
        <v>2</v>
      </c>
      <c r="F2810" s="17">
        <f>IF(ActividadesCom[[#This Row],[ÚLTIMO SEMESTRE CON CRÉDITOS]]&gt;0,ROUND(AVERAGE(ActividadesCom[[#This Row],[VALOR NIVEL 5]],ActividadesCom[[#This Row],[VALOR NIVEL 4]],ActividadesCom[[#This Row],[VALOR NIVEL 3]],ActividadesCom[[#This Row],[VALOR NIVEL 2]],ActividadesCom[[#This Row],[VALOR NIVEL 1]]),0),"")</f>
        <v>3</v>
      </c>
      <c r="G2810" s="5" t="str">
        <f>IF(ActividadesCom[[#This Row],[PROMEDIO]]="","",IF(ActividadesCom[[#This Row],[PROMEDIO]]&gt;=4,"EXCELENTE",IF(ActividadesCom[[#This Row],[PROMEDIO]]&gt;=3,"NOTABLE",IF(ActividadesCom[[#This Row],[PROMEDIO]]&gt;=2,"BUENO",IF(ActividadesCom[[#This Row],[PROMEDIO]]=1,"SUFICIENTE","")))))</f>
        <v>NOTABLE</v>
      </c>
      <c r="H2810" s="5">
        <f>MAX(ActividadesCom[[#This Row],[PERÍODO 1]],ActividadesCom[[#This Row],[PERÍODO 2]],ActividadesCom[[#This Row],[PERÍODO 3]],ActividadesCom[[#This Row],[PERÍODO 4]],ActividadesCom[[#This Row],[PERÍODO 5]])</f>
        <v>20203</v>
      </c>
      <c r="I2810" s="6" t="s">
        <v>4150</v>
      </c>
      <c r="J2810" s="5">
        <v>20203</v>
      </c>
      <c r="K2810" s="5" t="s">
        <v>4009</v>
      </c>
      <c r="L2810" s="5">
        <f>IF(ActividadesCom[[#This Row],[NIVEL 1]]&lt;&gt;0,VLOOKUP(ActividadesCom[[#This Row],[NIVEL 1]],Catálogo!A:B,2,FALSE),"")</f>
        <v>2</v>
      </c>
      <c r="M2810" s="5">
        <v>1</v>
      </c>
      <c r="N2810" s="6"/>
      <c r="O2810" s="5"/>
      <c r="P2810" s="5"/>
      <c r="Q2810" s="5" t="str">
        <f>IF(ActividadesCom[[#This Row],[NIVEL 2]]&lt;&gt;0,VLOOKUP(ActividadesCom[[#This Row],[NIVEL 2]],Catálogo!A:B,2,FALSE),"")</f>
        <v/>
      </c>
      <c r="R2810" s="5"/>
      <c r="S2810" s="6"/>
      <c r="T2810" s="5"/>
      <c r="U2810" s="5"/>
      <c r="V2810" s="5" t="str">
        <f>IF(ActividadesCom[[#This Row],[NIVEL 3]]&lt;&gt;0,VLOOKUP(ActividadesCom[[#This Row],[NIVEL 3]],Catálogo!A:B,2,FALSE),"")</f>
        <v/>
      </c>
      <c r="W2810" s="5"/>
      <c r="X2810" s="6"/>
      <c r="Y2810" s="5"/>
      <c r="Z2810" s="5"/>
      <c r="AA2810" s="5" t="str">
        <f>IF(ActividadesCom[[#This Row],[NIVEL 4]]&lt;&gt;0,VLOOKUP(ActividadesCom[[#This Row],[NIVEL 4]],Catálogo!A:B,2,FALSE),"")</f>
        <v/>
      </c>
      <c r="AB2810" s="5"/>
      <c r="AC2810" s="6" t="s">
        <v>34</v>
      </c>
      <c r="AD2810" s="5">
        <v>20193</v>
      </c>
      <c r="AE2810" s="5" t="s">
        <v>4007</v>
      </c>
      <c r="AF2810" s="5">
        <f>IF(ActividadesCom[[#This Row],[NIVEL 5]]&lt;&gt;0,VLOOKUP(ActividadesCom[[#This Row],[NIVEL 5]],Catálogo!A:B,2,FALSE),"")</f>
        <v>4</v>
      </c>
      <c r="AG2810" s="5">
        <v>1</v>
      </c>
      <c r="AH2810" s="2"/>
    </row>
    <row r="2811" spans="1:34" ht="30" hidden="1" customHeight="1" x14ac:dyDescent="0.25">
      <c r="A2811" s="7">
        <v>19470312</v>
      </c>
      <c r="B2811" s="6" t="str">
        <f>VLOOKUP(ActividadesCom[[#This Row],[NO. DE CONTROL]],'LISTADO ESTUDIANTES'!A:C,2,FALSE)</f>
        <v>BALAN CHIN JUAN JOSE</v>
      </c>
      <c r="C2811" s="6" t="str">
        <f>VLOOKUP(ActividadesCom[[#This Row],[NO. DE CONTROL]],'LISTADO ESTUDIANTES'!A:C,3,FALSE)</f>
        <v>INGENIERIA EN ADMINISTRACION</v>
      </c>
      <c r="D2811" s="5" t="str">
        <f>VLOOKUP(ActividadesCom[[#This Row],[NO. DE CONTROL]],'LISTADO ESTUDIANTES'!A:D,4,FALSE)</f>
        <v>EGRESADO(A)</v>
      </c>
      <c r="E2811" s="5">
        <f>SUM(ActividadesCom[[#This Row],[CRÉD. 1]],ActividadesCom[[#This Row],[CRÉD. 2]],ActividadesCom[[#This Row],[CRÉD. 3]],ActividadesCom[[#This Row],[CRÉD. 4]],ActividadesCom[[#This Row],[CRÉD. 5]])</f>
        <v>5</v>
      </c>
      <c r="F2811" s="17">
        <f>IF(ActividadesCom[[#This Row],[ÚLTIMO SEMESTRE CON CRÉDITOS]]&gt;0,ROUND(AVERAGE(ActividadesCom[[#This Row],[VALOR NIVEL 5]],ActividadesCom[[#This Row],[VALOR NIVEL 4]],ActividadesCom[[#This Row],[VALOR NIVEL 3]],ActividadesCom[[#This Row],[VALOR NIVEL 2]],ActividadesCom[[#This Row],[VALOR NIVEL 1]]),0),"")</f>
        <v>3</v>
      </c>
      <c r="G2811" s="5" t="str">
        <f>IF(ActividadesCom[[#This Row],[PROMEDIO]]="","",IF(ActividadesCom[[#This Row],[PROMEDIO]]&gt;=4,"EXCELENTE",IF(ActividadesCom[[#This Row],[PROMEDIO]]&gt;=3,"NOTABLE",IF(ActividadesCom[[#This Row],[PROMEDIO]]&gt;=2,"BUENO",IF(ActividadesCom[[#This Row],[PROMEDIO]]=1,"SUFICIENTE","")))))</f>
        <v>NOTABLE</v>
      </c>
      <c r="H2811" s="5">
        <f>MAX(ActividadesCom[[#This Row],[PERÍODO 1]],ActividadesCom[[#This Row],[PERÍODO 2]],ActividadesCom[[#This Row],[PERÍODO 3]],ActividadesCom[[#This Row],[PERÍODO 4]],ActividadesCom[[#This Row],[PERÍODO 5]])</f>
        <v>20233</v>
      </c>
      <c r="I2811" s="6" t="s">
        <v>5671</v>
      </c>
      <c r="J2811" s="5">
        <v>20223</v>
      </c>
      <c r="K2811" s="5" t="s">
        <v>4007</v>
      </c>
      <c r="L2811" s="5">
        <f>IF(ActividadesCom[[#This Row],[NIVEL 1]]&lt;&gt;0,VLOOKUP(ActividadesCom[[#This Row],[NIVEL 1]],Catálogo!A:B,2,FALSE),"")</f>
        <v>4</v>
      </c>
      <c r="M2811" s="5">
        <v>1</v>
      </c>
      <c r="N2811" s="6" t="s">
        <v>5819</v>
      </c>
      <c r="O2811" s="5">
        <v>20231</v>
      </c>
      <c r="P2811" s="5" t="s">
        <v>4008</v>
      </c>
      <c r="Q2811" s="5">
        <f>IF(ActividadesCom[[#This Row],[NIVEL 2]]&lt;&gt;0,VLOOKUP(ActividadesCom[[#This Row],[NIVEL 2]],Catálogo!A:B,2,FALSE),"")</f>
        <v>3</v>
      </c>
      <c r="R2811" s="5">
        <v>1</v>
      </c>
      <c r="S2811" s="6" t="s">
        <v>4886</v>
      </c>
      <c r="T2811" s="5">
        <v>20233</v>
      </c>
      <c r="U2811" s="5" t="s">
        <v>4021</v>
      </c>
      <c r="V2811" s="5">
        <f>IF(ActividadesCom[[#This Row],[NIVEL 3]]&lt;&gt;0,VLOOKUP(ActividadesCom[[#This Row],[NIVEL 3]],Catálogo!A:B,2,FALSE),"")</f>
        <v>2</v>
      </c>
      <c r="W2811" s="5">
        <v>1</v>
      </c>
      <c r="X2811" s="6" t="s">
        <v>2531</v>
      </c>
      <c r="Y2811" s="5">
        <v>20201</v>
      </c>
      <c r="Z2811" s="5" t="s">
        <v>4008</v>
      </c>
      <c r="AA2811" s="5">
        <f>IF(ActividadesCom[[#This Row],[NIVEL 4]]&lt;&gt;0,VLOOKUP(ActividadesCom[[#This Row],[NIVEL 4]],Catálogo!A:B,2,FALSE),"")</f>
        <v>3</v>
      </c>
      <c r="AB2811" s="5">
        <v>1</v>
      </c>
      <c r="AC2811" s="6" t="s">
        <v>47</v>
      </c>
      <c r="AD2811" s="5">
        <v>20193</v>
      </c>
      <c r="AE2811" s="5" t="s">
        <v>4008</v>
      </c>
      <c r="AF2811" s="5">
        <f>IF(ActividadesCom[[#This Row],[NIVEL 5]]&lt;&gt;0,VLOOKUP(ActividadesCom[[#This Row],[NIVEL 5]],Catálogo!A:B,2,FALSE),"")</f>
        <v>3</v>
      </c>
      <c r="AG2811" s="5">
        <v>1</v>
      </c>
      <c r="AH2811" s="2"/>
    </row>
    <row r="2812" spans="1:34" ht="30" hidden="1" customHeight="1" x14ac:dyDescent="0.25">
      <c r="A2812" s="7">
        <v>19470313</v>
      </c>
      <c r="B2812" s="6" t="str">
        <f>VLOOKUP(ActividadesCom[[#This Row],[NO. DE CONTROL]],'LISTADO ESTUDIANTES'!A:C,2,FALSE)</f>
        <v>RUELAS BE LETICIA NAILEA</v>
      </c>
      <c r="C2812" s="6" t="str">
        <f>VLOOKUP(ActividadesCom[[#This Row],[NO. DE CONTROL]],'LISTADO ESTUDIANTES'!A:C,3,FALSE)</f>
        <v>INGENIERIA EN ADMINISTRACION</v>
      </c>
      <c r="D2812" s="5" t="str">
        <f>VLOOKUP(ActividadesCom[[#This Row],[NO. DE CONTROL]],'LISTADO ESTUDIANTES'!A:D,4,FALSE)</f>
        <v>EGRESADO(A)</v>
      </c>
      <c r="E2812" s="5">
        <f>SUM(ActividadesCom[[#This Row],[CRÉD. 1]],ActividadesCom[[#This Row],[CRÉD. 2]],ActividadesCom[[#This Row],[CRÉD. 3]],ActividadesCom[[#This Row],[CRÉD. 4]],ActividadesCom[[#This Row],[CRÉD. 5]])</f>
        <v>1</v>
      </c>
      <c r="F2812" s="17">
        <f>IF(ActividadesCom[[#This Row],[ÚLTIMO SEMESTRE CON CRÉDITOS]]&gt;0,ROUND(AVERAGE(ActividadesCom[[#This Row],[VALOR NIVEL 5]],ActividadesCom[[#This Row],[VALOR NIVEL 4]],ActividadesCom[[#This Row],[VALOR NIVEL 3]],ActividadesCom[[#This Row],[VALOR NIVEL 2]],ActividadesCom[[#This Row],[VALOR NIVEL 1]]),0),"")</f>
        <v>1</v>
      </c>
      <c r="G2812" s="5" t="str">
        <f>IF(ActividadesCom[[#This Row],[PROMEDIO]]="","",IF(ActividadesCom[[#This Row],[PROMEDIO]]&gt;=4,"EXCELENTE",IF(ActividadesCom[[#This Row],[PROMEDIO]]&gt;=3,"NOTABLE",IF(ActividadesCom[[#This Row],[PROMEDIO]]&gt;=2,"BUENO",IF(ActividadesCom[[#This Row],[PROMEDIO]]=1,"SUFICIENTE","")))))</f>
        <v>SUFICIENTE</v>
      </c>
      <c r="H2812" s="5">
        <f>MAX(ActividadesCom[[#This Row],[PERÍODO 1]],ActividadesCom[[#This Row],[PERÍODO 2]],ActividadesCom[[#This Row],[PERÍODO 3]],ActividadesCom[[#This Row],[PERÍODO 4]],ActividadesCom[[#This Row],[PERÍODO 5]])</f>
        <v>20193</v>
      </c>
      <c r="I2812" s="6"/>
      <c r="J2812" s="5"/>
      <c r="K2812" s="5"/>
      <c r="L2812" s="5" t="str">
        <f>IF(ActividadesCom[[#This Row],[NIVEL 1]]&lt;&gt;0,VLOOKUP(ActividadesCom[[#This Row],[NIVEL 1]],Catálogo!A:B,2,FALSE),"")</f>
        <v/>
      </c>
      <c r="M2812" s="5"/>
      <c r="N2812" s="6"/>
      <c r="O2812" s="5"/>
      <c r="P2812" s="5"/>
      <c r="Q2812" s="5" t="str">
        <f>IF(ActividadesCom[[#This Row],[NIVEL 2]]&lt;&gt;0,VLOOKUP(ActividadesCom[[#This Row],[NIVEL 2]],Catálogo!A:B,2,FALSE),"")</f>
        <v/>
      </c>
      <c r="R2812" s="5"/>
      <c r="S2812" s="6"/>
      <c r="T2812" s="5"/>
      <c r="U2812" s="5"/>
      <c r="V2812" s="5" t="str">
        <f>IF(ActividadesCom[[#This Row],[NIVEL 3]]&lt;&gt;0,VLOOKUP(ActividadesCom[[#This Row],[NIVEL 3]],Catálogo!A:B,2,FALSE),"")</f>
        <v/>
      </c>
      <c r="W2812" s="5"/>
      <c r="X2812" s="6"/>
      <c r="Y2812" s="5"/>
      <c r="Z2812" s="5"/>
      <c r="AA2812" s="5" t="str">
        <f>IF(ActividadesCom[[#This Row],[NIVEL 4]]&lt;&gt;0,VLOOKUP(ActividadesCom[[#This Row],[NIVEL 4]],Catálogo!A:B,2,FALSE),"")</f>
        <v/>
      </c>
      <c r="AB2812" s="5"/>
      <c r="AC2812" s="6" t="s">
        <v>42</v>
      </c>
      <c r="AD2812" s="5">
        <v>20193</v>
      </c>
      <c r="AE2812" s="5" t="s">
        <v>4010</v>
      </c>
      <c r="AF2812" s="5">
        <f>IF(ActividadesCom[[#This Row],[NIVEL 5]]&lt;&gt;0,VLOOKUP(ActividadesCom[[#This Row],[NIVEL 5]],Catálogo!A:B,2,FALSE),"")</f>
        <v>1</v>
      </c>
      <c r="AG2812" s="5">
        <v>1</v>
      </c>
      <c r="AH2812" s="2"/>
    </row>
    <row r="2813" spans="1:34" ht="30" hidden="1" customHeight="1" x14ac:dyDescent="0.25">
      <c r="A2813" s="7">
        <v>19470314</v>
      </c>
      <c r="B2813" s="6" t="str">
        <f>VLOOKUP(ActividadesCom[[#This Row],[NO. DE CONTROL]],'LISTADO ESTUDIANTES'!A:C,2,FALSE)</f>
        <v>LOPEZ RUBIO ISAAC ADRIAN</v>
      </c>
      <c r="C2813" s="6" t="str">
        <f>VLOOKUP(ActividadesCom[[#This Row],[NO. DE CONTROL]],'LISTADO ESTUDIANTES'!A:C,3,FALSE)</f>
        <v>INGENIERIA EN GESTION EMPRESARIAL</v>
      </c>
      <c r="D2813" s="5" t="str">
        <f>VLOOKUP(ActividadesCom[[#This Row],[NO. DE CONTROL]],'LISTADO ESTUDIANTES'!A:D,4,FALSE)</f>
        <v>EGRESADO(A)</v>
      </c>
      <c r="E2813" s="5">
        <f>SUM(ActividadesCom[[#This Row],[CRÉD. 1]],ActividadesCom[[#This Row],[CRÉD. 2]],ActividadesCom[[#This Row],[CRÉD. 3]],ActividadesCom[[#This Row],[CRÉD. 4]],ActividadesCom[[#This Row],[CRÉD. 5]])</f>
        <v>2</v>
      </c>
      <c r="F2813" s="17">
        <f>IF(ActividadesCom[[#This Row],[ÚLTIMO SEMESTRE CON CRÉDITOS]]&gt;0,ROUND(AVERAGE(ActividadesCom[[#This Row],[VALOR NIVEL 5]],ActividadesCom[[#This Row],[VALOR NIVEL 4]],ActividadesCom[[#This Row],[VALOR NIVEL 3]],ActividadesCom[[#This Row],[VALOR NIVEL 2]],ActividadesCom[[#This Row],[VALOR NIVEL 1]]),0),"")</f>
        <v>2</v>
      </c>
      <c r="G2813" s="5" t="str">
        <f>IF(ActividadesCom[[#This Row],[PROMEDIO]]="","",IF(ActividadesCom[[#This Row],[PROMEDIO]]&gt;=4,"EXCELENTE",IF(ActividadesCom[[#This Row],[PROMEDIO]]&gt;=3,"NOTABLE",IF(ActividadesCom[[#This Row],[PROMEDIO]]&gt;=2,"BUENO",IF(ActividadesCom[[#This Row],[PROMEDIO]]=1,"SUFICIENTE","")))))</f>
        <v>BUENO</v>
      </c>
      <c r="H2813" s="5">
        <f>MAX(ActividadesCom[[#This Row],[PERÍODO 1]],ActividadesCom[[#This Row],[PERÍODO 2]],ActividadesCom[[#This Row],[PERÍODO 3]],ActividadesCom[[#This Row],[PERÍODO 4]],ActividadesCom[[#This Row],[PERÍODO 5]])</f>
        <v>20201</v>
      </c>
      <c r="I2813" s="6"/>
      <c r="J2813" s="5"/>
      <c r="K2813" s="5"/>
      <c r="L2813" s="5" t="str">
        <f>IF(ActividadesCom[[#This Row],[NIVEL 1]]&lt;&gt;0,VLOOKUP(ActividadesCom[[#This Row],[NIVEL 1]],Catálogo!A:B,2,FALSE),"")</f>
        <v/>
      </c>
      <c r="M2813" s="5"/>
      <c r="N2813" s="6"/>
      <c r="O2813" s="5"/>
      <c r="P2813" s="5"/>
      <c r="Q2813" s="5" t="str">
        <f>IF(ActividadesCom[[#This Row],[NIVEL 2]]&lt;&gt;0,VLOOKUP(ActividadesCom[[#This Row],[NIVEL 2]],Catálogo!A:B,2,FALSE),"")</f>
        <v/>
      </c>
      <c r="R2813" s="5"/>
      <c r="S2813" s="6"/>
      <c r="T2813" s="5"/>
      <c r="U2813" s="5"/>
      <c r="V2813" s="5" t="str">
        <f>IF(ActividadesCom[[#This Row],[NIVEL 3]]&lt;&gt;0,VLOOKUP(ActividadesCom[[#This Row],[NIVEL 3]],Catálogo!A:B,2,FALSE),"")</f>
        <v/>
      </c>
      <c r="W2813" s="5"/>
      <c r="X2813" s="6" t="s">
        <v>2952</v>
      </c>
      <c r="Y2813" s="5">
        <v>20201</v>
      </c>
      <c r="Z2813" s="5" t="s">
        <v>4009</v>
      </c>
      <c r="AA2813" s="5">
        <f>IF(ActividadesCom[[#This Row],[NIVEL 4]]&lt;&gt;0,VLOOKUP(ActividadesCom[[#This Row],[NIVEL 4]],Catálogo!A:B,2,FALSE),"")</f>
        <v>2</v>
      </c>
      <c r="AB2813" s="5">
        <v>1</v>
      </c>
      <c r="AC2813" s="6" t="s">
        <v>42</v>
      </c>
      <c r="AD2813" s="5">
        <v>20193</v>
      </c>
      <c r="AE2813" s="5" t="s">
        <v>4009</v>
      </c>
      <c r="AF2813" s="5">
        <f>IF(ActividadesCom[[#This Row],[NIVEL 5]]&lt;&gt;0,VLOOKUP(ActividadesCom[[#This Row],[NIVEL 5]],Catálogo!A:B,2,FALSE),"")</f>
        <v>2</v>
      </c>
      <c r="AG2813" s="5">
        <v>1</v>
      </c>
      <c r="AH2813" s="2"/>
    </row>
    <row r="2814" spans="1:34" ht="30" hidden="1" customHeight="1" x14ac:dyDescent="0.25">
      <c r="A2814" s="7">
        <v>19470315</v>
      </c>
      <c r="B2814" s="6" t="str">
        <f>VLOOKUP(ActividadesCom[[#This Row],[NO. DE CONTROL]],'LISTADO ESTUDIANTES'!A:C,2,FALSE)</f>
        <v>MALDONADO ESTRELLA ALESSANDRA DEL CARMEN</v>
      </c>
      <c r="C2814" s="6" t="str">
        <f>VLOOKUP(ActividadesCom[[#This Row],[NO. DE CONTROL]],'LISTADO ESTUDIANTES'!A:C,3,FALSE)</f>
        <v>INGENIERIA CIVIL</v>
      </c>
      <c r="D2814" s="5" t="str">
        <f>VLOOKUP(ActividadesCom[[#This Row],[NO. DE CONTROL]],'LISTADO ESTUDIANTES'!A:D,4,FALSE)</f>
        <v>EGRESADO(A)</v>
      </c>
      <c r="E2814" s="5">
        <f>SUM(ActividadesCom[[#This Row],[CRÉD. 1]],ActividadesCom[[#This Row],[CRÉD. 2]],ActividadesCom[[#This Row],[CRÉD. 3]],ActividadesCom[[#This Row],[CRÉD. 4]],ActividadesCom[[#This Row],[CRÉD. 5]])</f>
        <v>5</v>
      </c>
      <c r="F2814" s="17">
        <f>IF(ActividadesCom[[#This Row],[ÚLTIMO SEMESTRE CON CRÉDITOS]]&gt;0,ROUND(AVERAGE(ActividadesCom[[#This Row],[VALOR NIVEL 5]],ActividadesCom[[#This Row],[VALOR NIVEL 4]],ActividadesCom[[#This Row],[VALOR NIVEL 3]],ActividadesCom[[#This Row],[VALOR NIVEL 2]],ActividadesCom[[#This Row],[VALOR NIVEL 1]]),0),"")</f>
        <v>3</v>
      </c>
      <c r="G2814" s="5" t="str">
        <f>IF(ActividadesCom[[#This Row],[PROMEDIO]]="","",IF(ActividadesCom[[#This Row],[PROMEDIO]]&gt;=4,"EXCELENTE",IF(ActividadesCom[[#This Row],[PROMEDIO]]&gt;=3,"NOTABLE",IF(ActividadesCom[[#This Row],[PROMEDIO]]&gt;=2,"BUENO",IF(ActividadesCom[[#This Row],[PROMEDIO]]=1,"SUFICIENTE","")))))</f>
        <v>NOTABLE</v>
      </c>
      <c r="H2814" s="5">
        <f>MAX(ActividadesCom[[#This Row],[PERÍODO 1]],ActividadesCom[[#This Row],[PERÍODO 2]],ActividadesCom[[#This Row],[PERÍODO 3]],ActividadesCom[[#This Row],[PERÍODO 4]],ActividadesCom[[#This Row],[PERÍODO 5]])</f>
        <v>20221</v>
      </c>
      <c r="I2814" s="6" t="s">
        <v>615</v>
      </c>
      <c r="J2814" s="5">
        <v>20221</v>
      </c>
      <c r="K2814" s="5" t="s">
        <v>4007</v>
      </c>
      <c r="L2814" s="5">
        <f>IF(ActividadesCom[[#This Row],[NIVEL 1]]&lt;&gt;0,VLOOKUP(ActividadesCom[[#This Row],[NIVEL 1]],Catálogo!A:B,2,FALSE),"")</f>
        <v>4</v>
      </c>
      <c r="M2814" s="5">
        <v>1</v>
      </c>
      <c r="N2814" s="6" t="s">
        <v>5374</v>
      </c>
      <c r="O2814" s="5">
        <v>20221</v>
      </c>
      <c r="P2814" s="5" t="s">
        <v>4007</v>
      </c>
      <c r="Q2814" s="5">
        <f>IF(ActividadesCom[[#This Row],[NIVEL 2]]&lt;&gt;0,VLOOKUP(ActividadesCom[[#This Row],[NIVEL 2]],Catálogo!A:B,2,FALSE),"")</f>
        <v>4</v>
      </c>
      <c r="R2814" s="5">
        <v>1</v>
      </c>
      <c r="S2814" s="6" t="s">
        <v>4476</v>
      </c>
      <c r="T2814" s="5">
        <v>20211</v>
      </c>
      <c r="U2814" s="5" t="s">
        <v>4008</v>
      </c>
      <c r="V2814" s="5">
        <f>IF(ActividadesCom[[#This Row],[NIVEL 3]]&lt;&gt;0,VLOOKUP(ActividadesCom[[#This Row],[NIVEL 3]],Catálogo!A:B,2,FALSE),"")</f>
        <v>3</v>
      </c>
      <c r="W2814" s="5">
        <v>1</v>
      </c>
      <c r="X2814" s="6" t="s">
        <v>4468</v>
      </c>
      <c r="Y2814" s="5">
        <v>20211</v>
      </c>
      <c r="Z2814" s="5" t="s">
        <v>4009</v>
      </c>
      <c r="AA2814" s="5">
        <f>IF(ActividadesCom[[#This Row],[NIVEL 4]]&lt;&gt;0,VLOOKUP(ActividadesCom[[#This Row],[NIVEL 4]],Catálogo!A:B,2,FALSE),"")</f>
        <v>2</v>
      </c>
      <c r="AB2814" s="5">
        <v>1</v>
      </c>
      <c r="AC2814" s="6" t="s">
        <v>3042</v>
      </c>
      <c r="AD2814" s="5">
        <v>20201</v>
      </c>
      <c r="AE2814" s="5" t="s">
        <v>4008</v>
      </c>
      <c r="AF2814" s="5">
        <f>IF(ActividadesCom[[#This Row],[NIVEL 5]]&lt;&gt;0,VLOOKUP(ActividadesCom[[#This Row],[NIVEL 5]],Catálogo!A:B,2,FALSE),"")</f>
        <v>3</v>
      </c>
      <c r="AG2814" s="5">
        <v>1</v>
      </c>
      <c r="AH2814" s="2"/>
    </row>
    <row r="2815" spans="1:34" ht="30" hidden="1" customHeight="1" x14ac:dyDescent="0.25">
      <c r="A2815" s="7">
        <v>19470316</v>
      </c>
      <c r="B2815" s="6" t="str">
        <f>VLOOKUP(ActividadesCom[[#This Row],[NO. DE CONTROL]],'LISTADO ESTUDIANTES'!A:C,2,FALSE)</f>
        <v>CHI GOMEZ MIGUEL ANGEL</v>
      </c>
      <c r="C2815" s="6" t="str">
        <f>VLOOKUP(ActividadesCom[[#This Row],[NO. DE CONTROL]],'LISTADO ESTUDIANTES'!A:C,3,FALSE)</f>
        <v>ARQUITECTURA</v>
      </c>
      <c r="D2815" s="5" t="str">
        <f>VLOOKUP(ActividadesCom[[#This Row],[NO. DE CONTROL]],'LISTADO ESTUDIANTES'!A:D,4,FALSE)</f>
        <v>EGRESADO(A)</v>
      </c>
      <c r="E2815" s="5">
        <f>SUM(ActividadesCom[[#This Row],[CRÉD. 1]],ActividadesCom[[#This Row],[CRÉD. 2]],ActividadesCom[[#This Row],[CRÉD. 3]],ActividadesCom[[#This Row],[CRÉD. 4]],ActividadesCom[[#This Row],[CRÉD. 5]])</f>
        <v>0</v>
      </c>
      <c r="F2815" s="17" t="str">
        <f>IF(ActividadesCom[[#This Row],[ÚLTIMO SEMESTRE CON CRÉDITOS]]&gt;0,ROUND(AVERAGE(ActividadesCom[[#This Row],[VALOR NIVEL 5]],ActividadesCom[[#This Row],[VALOR NIVEL 4]],ActividadesCom[[#This Row],[VALOR NIVEL 3]],ActividadesCom[[#This Row],[VALOR NIVEL 2]],ActividadesCom[[#This Row],[VALOR NIVEL 1]]),0),"")</f>
        <v/>
      </c>
      <c r="G2815" s="5" t="str">
        <f>IF(ActividadesCom[[#This Row],[PROMEDIO]]="","",IF(ActividadesCom[[#This Row],[PROMEDIO]]&gt;=4,"EXCELENTE",IF(ActividadesCom[[#This Row],[PROMEDIO]]&gt;=3,"NOTABLE",IF(ActividadesCom[[#This Row],[PROMEDIO]]&gt;=2,"BUENO",IF(ActividadesCom[[#This Row],[PROMEDIO]]=1,"SUFICIENTE","")))))</f>
        <v/>
      </c>
      <c r="H2815" s="5">
        <f>MAX(ActividadesCom[[#This Row],[PERÍODO 1]],ActividadesCom[[#This Row],[PERÍODO 2]],ActividadesCom[[#This Row],[PERÍODO 3]],ActividadesCom[[#This Row],[PERÍODO 4]],ActividadesCom[[#This Row],[PERÍODO 5]])</f>
        <v>0</v>
      </c>
      <c r="I2815" s="6"/>
      <c r="J2815" s="5"/>
      <c r="K2815" s="5"/>
      <c r="L2815" s="5" t="str">
        <f>IF(ActividadesCom[[#This Row],[NIVEL 1]]&lt;&gt;0,VLOOKUP(ActividadesCom[[#This Row],[NIVEL 1]],Catálogo!A:B,2,FALSE),"")</f>
        <v/>
      </c>
      <c r="M2815" s="5"/>
      <c r="N2815" s="6"/>
      <c r="O2815" s="5"/>
      <c r="P2815" s="5"/>
      <c r="Q2815" s="5" t="str">
        <f>IF(ActividadesCom[[#This Row],[NIVEL 2]]&lt;&gt;0,VLOOKUP(ActividadesCom[[#This Row],[NIVEL 2]],Catálogo!A:B,2,FALSE),"")</f>
        <v/>
      </c>
      <c r="R2815" s="5"/>
      <c r="S2815" s="6"/>
      <c r="T2815" s="5"/>
      <c r="U2815" s="5"/>
      <c r="V2815" s="5" t="str">
        <f>IF(ActividadesCom[[#This Row],[NIVEL 3]]&lt;&gt;0,VLOOKUP(ActividadesCom[[#This Row],[NIVEL 3]],Catálogo!A:B,2,FALSE),"")</f>
        <v/>
      </c>
      <c r="W2815" s="5"/>
      <c r="X2815" s="6"/>
      <c r="Y2815" s="5"/>
      <c r="Z2815" s="5"/>
      <c r="AA2815" s="5" t="str">
        <f>IF(ActividadesCom[[#This Row],[NIVEL 4]]&lt;&gt;0,VLOOKUP(ActividadesCom[[#This Row],[NIVEL 4]],Catálogo!A:B,2,FALSE),"")</f>
        <v/>
      </c>
      <c r="AB2815" s="5"/>
      <c r="AC2815" s="6"/>
      <c r="AD2815" s="5"/>
      <c r="AE2815" s="5"/>
      <c r="AF2815" s="5" t="str">
        <f>IF(ActividadesCom[[#This Row],[NIVEL 5]]&lt;&gt;0,VLOOKUP(ActividadesCom[[#This Row],[NIVEL 5]],Catálogo!A:B,2,FALSE),"")</f>
        <v/>
      </c>
      <c r="AG2815" s="5"/>
      <c r="AH2815" s="2"/>
    </row>
    <row r="2816" spans="1:34" ht="30" hidden="1" customHeight="1" x14ac:dyDescent="0.25">
      <c r="A2816" s="7">
        <v>19470317</v>
      </c>
      <c r="B2816" s="6" t="str">
        <f>VLOOKUP(ActividadesCom[[#This Row],[NO. DE CONTROL]],'LISTADO ESTUDIANTES'!A:C,2,FALSE)</f>
        <v>FLORES POOL ANDREA YOSSELYN</v>
      </c>
      <c r="C2816" s="6" t="str">
        <f>VLOOKUP(ActividadesCom[[#This Row],[NO. DE CONTROL]],'LISTADO ESTUDIANTES'!A:C,3,FALSE)</f>
        <v>INGENIERIA EN ADMINISTRACION</v>
      </c>
      <c r="D2816" s="5" t="str">
        <f>VLOOKUP(ActividadesCom[[#This Row],[NO. DE CONTROL]],'LISTADO ESTUDIANTES'!A:D,4,FALSE)</f>
        <v>EGRESADO(A)</v>
      </c>
      <c r="E2816" s="5">
        <f>SUM(ActividadesCom[[#This Row],[CRÉD. 1]],ActividadesCom[[#This Row],[CRÉD. 2]],ActividadesCom[[#This Row],[CRÉD. 3]],ActividadesCom[[#This Row],[CRÉD. 4]],ActividadesCom[[#This Row],[CRÉD. 5]])</f>
        <v>5</v>
      </c>
      <c r="F2816" s="17">
        <f>IF(ActividadesCom[[#This Row],[ÚLTIMO SEMESTRE CON CRÉDITOS]]&gt;0,ROUND(AVERAGE(ActividadesCom[[#This Row],[VALOR NIVEL 5]],ActividadesCom[[#This Row],[VALOR NIVEL 4]],ActividadesCom[[#This Row],[VALOR NIVEL 3]],ActividadesCom[[#This Row],[VALOR NIVEL 2]],ActividadesCom[[#This Row],[VALOR NIVEL 1]]),0),"")</f>
        <v>4</v>
      </c>
      <c r="G2816" s="5" t="str">
        <f>IF(ActividadesCom[[#This Row],[PROMEDIO]]="","",IF(ActividadesCom[[#This Row],[PROMEDIO]]&gt;=4,"EXCELENTE",IF(ActividadesCom[[#This Row],[PROMEDIO]]&gt;=3,"NOTABLE",IF(ActividadesCom[[#This Row],[PROMEDIO]]&gt;=2,"BUENO",IF(ActividadesCom[[#This Row],[PROMEDIO]]=1,"SUFICIENTE","")))))</f>
        <v>EXCELENTE</v>
      </c>
      <c r="H2816" s="5">
        <f>MAX(ActividadesCom[[#This Row],[PERÍODO 1]],ActividadesCom[[#This Row],[PERÍODO 2]],ActividadesCom[[#This Row],[PERÍODO 3]],ActividadesCom[[#This Row],[PERÍODO 4]],ActividadesCom[[#This Row],[PERÍODO 5]])</f>
        <v>20231</v>
      </c>
      <c r="I2816" s="6" t="s">
        <v>34</v>
      </c>
      <c r="J2816" s="5">
        <v>20193</v>
      </c>
      <c r="K2816" s="5" t="s">
        <v>4007</v>
      </c>
      <c r="L2816" s="5">
        <f>IF(ActividadesCom[[#This Row],[NIVEL 1]]&lt;&gt;0,VLOOKUP(ActividadesCom[[#This Row],[NIVEL 1]],Catálogo!A:B,2,FALSE),"")</f>
        <v>4</v>
      </c>
      <c r="M2816" s="5">
        <v>1</v>
      </c>
      <c r="N2816" s="6" t="s">
        <v>5806</v>
      </c>
      <c r="O2816" s="5">
        <v>20231</v>
      </c>
      <c r="P2816" s="5" t="s">
        <v>4008</v>
      </c>
      <c r="Q2816" s="5">
        <f>IF(ActividadesCom[[#This Row],[NIVEL 2]]&lt;&gt;0,VLOOKUP(ActividadesCom[[#This Row],[NIVEL 2]],Catálogo!A:B,2,FALSE),"")</f>
        <v>3</v>
      </c>
      <c r="R2816" s="5">
        <v>1</v>
      </c>
      <c r="S2816" s="6" t="s">
        <v>4929</v>
      </c>
      <c r="T2816" s="5">
        <v>20221</v>
      </c>
      <c r="U2816" s="5" t="s">
        <v>4007</v>
      </c>
      <c r="V2816" s="5">
        <f>IF(ActividadesCom[[#This Row],[NIVEL 3]]&lt;&gt;0,VLOOKUP(ActividadesCom[[#This Row],[NIVEL 3]],Catálogo!A:B,2,FALSE),"")</f>
        <v>4</v>
      </c>
      <c r="W2816" s="5">
        <v>1</v>
      </c>
      <c r="X2816" s="6" t="s">
        <v>2531</v>
      </c>
      <c r="Y2816" s="5">
        <v>20201</v>
      </c>
      <c r="Z2816" s="5" t="s">
        <v>4008</v>
      </c>
      <c r="AA2816" s="5">
        <f>IF(ActividadesCom[[#This Row],[NIVEL 4]]&lt;&gt;0,VLOOKUP(ActividadesCom[[#This Row],[NIVEL 4]],Catálogo!A:B,2,FALSE),"")</f>
        <v>3</v>
      </c>
      <c r="AB2816" s="5">
        <v>1</v>
      </c>
      <c r="AC2816" s="6" t="s">
        <v>5353</v>
      </c>
      <c r="AD2816" s="5">
        <v>20231</v>
      </c>
      <c r="AE2816" s="5" t="s">
        <v>4007</v>
      </c>
      <c r="AF2816" s="5">
        <f>IF(ActividadesCom[[#This Row],[NIVEL 5]]&lt;&gt;0,VLOOKUP(ActividadesCom[[#This Row],[NIVEL 5]],Catálogo!A:B,2,FALSE),"")</f>
        <v>4</v>
      </c>
      <c r="AG2816" s="5">
        <v>1</v>
      </c>
      <c r="AH2816" s="2"/>
    </row>
    <row r="2817" spans="1:34" s="151" customFormat="1" ht="30" hidden="1" customHeight="1" x14ac:dyDescent="0.25">
      <c r="A2817" s="147">
        <v>19470318</v>
      </c>
      <c r="B2817" s="148" t="str">
        <f>VLOOKUP(ActividadesCom[[#This Row],[NO. DE CONTROL]],'LISTADO ESTUDIANTES'!A:C,2,FALSE)</f>
        <v>ALAVEZ HERNANDEZ JUDID MICHEL</v>
      </c>
      <c r="C2817" s="148" t="str">
        <f>VLOOKUP(ActividadesCom[[#This Row],[NO. DE CONTROL]],'LISTADO ESTUDIANTES'!A:C,3,FALSE)</f>
        <v>INGENIERIA EN ADMINISTRACION</v>
      </c>
      <c r="D2817" s="149" t="str">
        <f>VLOOKUP(ActividadesCom[[#This Row],[NO. DE CONTROL]],'LISTADO ESTUDIANTES'!A:D,4,FALSE)</f>
        <v>EGRESADO(A)</v>
      </c>
      <c r="E2817" s="149">
        <f>SUM(ActividadesCom[[#This Row],[CRÉD. 1]],ActividadesCom[[#This Row],[CRÉD. 2]],ActividadesCom[[#This Row],[CRÉD. 3]],ActividadesCom[[#This Row],[CRÉD. 4]],ActividadesCom[[#This Row],[CRÉD. 5]])</f>
        <v>5</v>
      </c>
      <c r="F2817" s="150">
        <f>IF(ActividadesCom[[#This Row],[ÚLTIMO SEMESTRE CON CRÉDITOS]]&gt;0,ROUND(AVERAGE(ActividadesCom[[#This Row],[VALOR NIVEL 5]],ActividadesCom[[#This Row],[VALOR NIVEL 4]],ActividadesCom[[#This Row],[VALOR NIVEL 3]],ActividadesCom[[#This Row],[VALOR NIVEL 2]],ActividadesCom[[#This Row],[VALOR NIVEL 1]]),0),"")</f>
        <v>3</v>
      </c>
      <c r="G2817" s="149" t="str">
        <f>IF(ActividadesCom[[#This Row],[PROMEDIO]]="","",IF(ActividadesCom[[#This Row],[PROMEDIO]]&gt;=4,"EXCELENTE",IF(ActividadesCom[[#This Row],[PROMEDIO]]&gt;=3,"NOTABLE",IF(ActividadesCom[[#This Row],[PROMEDIO]]&gt;=2,"BUENO",IF(ActividadesCom[[#This Row],[PROMEDIO]]=1,"SUFICIENTE","")))))</f>
        <v>NOTABLE</v>
      </c>
      <c r="H2817" s="149">
        <f>MAX(ActividadesCom[[#This Row],[PERÍODO 1]],ActividadesCom[[#This Row],[PERÍODO 2]],ActividadesCom[[#This Row],[PERÍODO 3]],ActividadesCom[[#This Row],[PERÍODO 4]],ActividadesCom[[#This Row],[PERÍODO 5]])</f>
        <v>20241</v>
      </c>
      <c r="I2817" s="148" t="s">
        <v>4890</v>
      </c>
      <c r="J2817" s="149">
        <v>20221</v>
      </c>
      <c r="K2817" s="149" t="s">
        <v>4007</v>
      </c>
      <c r="L2817" s="149">
        <f>IF(ActividadesCom[[#This Row],[NIVEL 1]]&lt;&gt;0,VLOOKUP(ActividadesCom[[#This Row],[NIVEL 1]],Catálogo!A:B,2,FALSE),"")</f>
        <v>4</v>
      </c>
      <c r="M2817" s="149">
        <v>1</v>
      </c>
      <c r="N2817" s="148" t="s">
        <v>5698</v>
      </c>
      <c r="O2817" s="149">
        <v>20213</v>
      </c>
      <c r="P2817" s="149" t="s">
        <v>4008</v>
      </c>
      <c r="Q2817" s="149">
        <f>IF(ActividadesCom[[#This Row],[NIVEL 2]]&lt;&gt;0,VLOOKUP(ActividadesCom[[#This Row],[NIVEL 2]],Catálogo!A:B,2,FALSE),"")</f>
        <v>3</v>
      </c>
      <c r="R2817" s="149">
        <v>1</v>
      </c>
      <c r="S2817" s="148" t="s">
        <v>318</v>
      </c>
      <c r="T2817" s="149">
        <v>20241</v>
      </c>
      <c r="U2817" s="149" t="s">
        <v>4007</v>
      </c>
      <c r="V2817" s="149">
        <f>IF(ActividadesCom[[#This Row],[NIVEL 3]]&lt;&gt;0,VLOOKUP(ActividadesCom[[#This Row],[NIVEL 3]],Catálogo!A:B,2,FALSE),"")</f>
        <v>4</v>
      </c>
      <c r="W2817" s="149">
        <v>1</v>
      </c>
      <c r="X2817" s="148" t="s">
        <v>2531</v>
      </c>
      <c r="Y2817" s="149">
        <v>20201</v>
      </c>
      <c r="Z2817" s="149" t="s">
        <v>4009</v>
      </c>
      <c r="AA2817" s="149">
        <f>IF(ActividadesCom[[#This Row],[NIVEL 4]]&lt;&gt;0,VLOOKUP(ActividadesCom[[#This Row],[NIVEL 4]],Catálogo!A:B,2,FALSE),"")</f>
        <v>2</v>
      </c>
      <c r="AB2817" s="149">
        <v>1</v>
      </c>
      <c r="AC2817" s="148" t="s">
        <v>34</v>
      </c>
      <c r="AD2817" s="149">
        <v>20193</v>
      </c>
      <c r="AE2817" s="149" t="s">
        <v>4007</v>
      </c>
      <c r="AF2817" s="149">
        <f>IF(ActividadesCom[[#This Row],[NIVEL 5]]&lt;&gt;0,VLOOKUP(ActividadesCom[[#This Row],[NIVEL 5]],Catálogo!A:B,2,FALSE),"")</f>
        <v>4</v>
      </c>
      <c r="AG2817" s="149">
        <v>1</v>
      </c>
    </row>
    <row r="2818" spans="1:34" s="151" customFormat="1" ht="30" hidden="1" customHeight="1" x14ac:dyDescent="0.25">
      <c r="A2818" s="147">
        <v>19470319</v>
      </c>
      <c r="B2818" s="148" t="str">
        <f>VLOOKUP(ActividadesCom[[#This Row],[NO. DE CONTROL]],'LISTADO ESTUDIANTES'!A:C,2,FALSE)</f>
        <v>TAMAY CHEL ADRIAN ALBERTO</v>
      </c>
      <c r="C2818" s="148" t="str">
        <f>VLOOKUP(ActividadesCom[[#This Row],[NO. DE CONTROL]],'LISTADO ESTUDIANTES'!A:C,3,FALSE)</f>
        <v>INGENIERIA EN ADMINISTRACION</v>
      </c>
      <c r="D2818" s="149" t="str">
        <f>VLOOKUP(ActividadesCom[[#This Row],[NO. DE CONTROL]],'LISTADO ESTUDIANTES'!A:D,4,FALSE)</f>
        <v>EGRESADO(A)</v>
      </c>
      <c r="E2818" s="149">
        <f>SUM(ActividadesCom[[#This Row],[CRÉD. 1]],ActividadesCom[[#This Row],[CRÉD. 2]],ActividadesCom[[#This Row],[CRÉD. 3]],ActividadesCom[[#This Row],[CRÉD. 4]],ActividadesCom[[#This Row],[CRÉD. 5]])</f>
        <v>5</v>
      </c>
      <c r="F2818" s="150">
        <f>IF(ActividadesCom[[#This Row],[ÚLTIMO SEMESTRE CON CRÉDITOS]]&gt;0,ROUND(AVERAGE(ActividadesCom[[#This Row],[VALOR NIVEL 5]],ActividadesCom[[#This Row],[VALOR NIVEL 4]],ActividadesCom[[#This Row],[VALOR NIVEL 3]],ActividadesCom[[#This Row],[VALOR NIVEL 2]],ActividadesCom[[#This Row],[VALOR NIVEL 1]]),0),"")</f>
        <v>4</v>
      </c>
      <c r="G2818" s="149" t="str">
        <f>IF(ActividadesCom[[#This Row],[PROMEDIO]]="","",IF(ActividadesCom[[#This Row],[PROMEDIO]]&gt;=4,"EXCELENTE",IF(ActividadesCom[[#This Row],[PROMEDIO]]&gt;=3,"NOTABLE",IF(ActividadesCom[[#This Row],[PROMEDIO]]&gt;=2,"BUENO",IF(ActividadesCom[[#This Row],[PROMEDIO]]=1,"SUFICIENTE","")))))</f>
        <v>EXCELENTE</v>
      </c>
      <c r="H2818" s="149">
        <f>MAX(ActividadesCom[[#This Row],[PERÍODO 1]],ActividadesCom[[#This Row],[PERÍODO 2]],ActividadesCom[[#This Row],[PERÍODO 3]],ActividadesCom[[#This Row],[PERÍODO 4]],ActividadesCom[[#This Row],[PERÍODO 5]])</f>
        <v>20241</v>
      </c>
      <c r="I2818" s="148" t="s">
        <v>4535</v>
      </c>
      <c r="J2818" s="149">
        <v>20213</v>
      </c>
      <c r="K2818" s="149" t="s">
        <v>4008</v>
      </c>
      <c r="L2818" s="149">
        <f>IF(ActividadesCom[[#This Row],[NIVEL 1]]&lt;&gt;0,VLOOKUP(ActividadesCom[[#This Row],[NIVEL 1]],Catálogo!A:B,2,FALSE),"")</f>
        <v>3</v>
      </c>
      <c r="M2818" s="149">
        <v>2</v>
      </c>
      <c r="N2818" s="148" t="s">
        <v>6739</v>
      </c>
      <c r="O2818" s="149">
        <v>20241</v>
      </c>
      <c r="P2818" s="149" t="s">
        <v>4008</v>
      </c>
      <c r="Q2818" s="149">
        <f>IF(ActividadesCom[[#This Row],[NIVEL 2]]&lt;&gt;0,VLOOKUP(ActividadesCom[[#This Row],[NIVEL 2]],Catálogo!A:B,2,FALSE),"")</f>
        <v>3</v>
      </c>
      <c r="R2818" s="149">
        <v>1</v>
      </c>
      <c r="S2818" s="148" t="s">
        <v>6298</v>
      </c>
      <c r="T2818" s="149">
        <v>20233</v>
      </c>
      <c r="U2818" s="149" t="s">
        <v>4007</v>
      </c>
      <c r="V2818" s="149">
        <f>IF(ActividadesCom[[#This Row],[NIVEL 3]]&lt;&gt;0,VLOOKUP(ActividadesCom[[#This Row],[NIVEL 3]],Catálogo!A:B,2,FALSE),"")</f>
        <v>4</v>
      </c>
      <c r="W2818" s="149">
        <v>1</v>
      </c>
      <c r="X2818" s="148"/>
      <c r="Y2818" s="149"/>
      <c r="Z2818" s="149"/>
      <c r="AA2818" s="149" t="str">
        <f>IF(ActividadesCom[[#This Row],[NIVEL 4]]&lt;&gt;0,VLOOKUP(ActividadesCom[[#This Row],[NIVEL 4]],Catálogo!A:B,2,FALSE),"")</f>
        <v/>
      </c>
      <c r="AB2818" s="149"/>
      <c r="AC2818" s="148" t="s">
        <v>34</v>
      </c>
      <c r="AD2818" s="149">
        <v>20193</v>
      </c>
      <c r="AE2818" s="149" t="s">
        <v>4007</v>
      </c>
      <c r="AF2818" s="149">
        <f>IF(ActividadesCom[[#This Row],[NIVEL 5]]&lt;&gt;0,VLOOKUP(ActividadesCom[[#This Row],[NIVEL 5]],Catálogo!A:B,2,FALSE),"")</f>
        <v>4</v>
      </c>
      <c r="AG2818" s="149">
        <v>1</v>
      </c>
    </row>
    <row r="2819" spans="1:34" s="88" customFormat="1" ht="30" hidden="1" customHeight="1" x14ac:dyDescent="0.25">
      <c r="A2819" s="7">
        <v>19470320</v>
      </c>
      <c r="B2819" s="6" t="str">
        <f>VLOOKUP(ActividadesCom[[#This Row],[NO. DE CONTROL]],'LISTADO ESTUDIANTES'!A:C,2,FALSE)</f>
        <v>VIANA MORAYTA ALEJANDRA NALLELY</v>
      </c>
      <c r="C2819" s="6" t="str">
        <f>VLOOKUP(ActividadesCom[[#This Row],[NO. DE CONTROL]],'LISTADO ESTUDIANTES'!A:C,3,FALSE)</f>
        <v>INGENIERIA EN ADMINISTRACION</v>
      </c>
      <c r="D2819" s="5" t="str">
        <f>VLOOKUP(ActividadesCom[[#This Row],[NO. DE CONTROL]],'LISTADO ESTUDIANTES'!A:D,4,FALSE)</f>
        <v>EGRESADO(A)</v>
      </c>
      <c r="E2819" s="5">
        <f>SUM(ActividadesCom[[#This Row],[CRÉD. 1]],ActividadesCom[[#This Row],[CRÉD. 2]],ActividadesCom[[#This Row],[CRÉD. 3]],ActividadesCom[[#This Row],[CRÉD. 4]],ActividadesCom[[#This Row],[CRÉD. 5]])</f>
        <v>0</v>
      </c>
      <c r="F2819" s="17" t="str">
        <f>IF(ActividadesCom[[#This Row],[ÚLTIMO SEMESTRE CON CRÉDITOS]]&gt;0,ROUND(AVERAGE(ActividadesCom[[#This Row],[VALOR NIVEL 5]],ActividadesCom[[#This Row],[VALOR NIVEL 4]],ActividadesCom[[#This Row],[VALOR NIVEL 3]],ActividadesCom[[#This Row],[VALOR NIVEL 2]],ActividadesCom[[#This Row],[VALOR NIVEL 1]]),0),"")</f>
        <v/>
      </c>
      <c r="G2819" s="5" t="str">
        <f>IF(ActividadesCom[[#This Row],[PROMEDIO]]="","",IF(ActividadesCom[[#This Row],[PROMEDIO]]&gt;=4,"EXCELENTE",IF(ActividadesCom[[#This Row],[PROMEDIO]]&gt;=3,"NOTABLE",IF(ActividadesCom[[#This Row],[PROMEDIO]]&gt;=2,"BUENO",IF(ActividadesCom[[#This Row],[PROMEDIO]]=1,"SUFICIENTE","")))))</f>
        <v/>
      </c>
      <c r="H2819" s="5">
        <f>MAX(ActividadesCom[[#This Row],[PERÍODO 1]],ActividadesCom[[#This Row],[PERÍODO 2]],ActividadesCom[[#This Row],[PERÍODO 3]],ActividadesCom[[#This Row],[PERÍODO 4]],ActividadesCom[[#This Row],[PERÍODO 5]])</f>
        <v>0</v>
      </c>
      <c r="I2819" s="6"/>
      <c r="J2819" s="5"/>
      <c r="K2819" s="5"/>
      <c r="L2819" s="5" t="str">
        <f>IF(ActividadesCom[[#This Row],[NIVEL 1]]&lt;&gt;0,VLOOKUP(ActividadesCom[[#This Row],[NIVEL 1]],Catálogo!A:B,2,FALSE),"")</f>
        <v/>
      </c>
      <c r="M2819" s="5"/>
      <c r="N2819" s="6"/>
      <c r="O2819" s="5"/>
      <c r="P2819" s="5"/>
      <c r="Q2819" s="5" t="str">
        <f>IF(ActividadesCom[[#This Row],[NIVEL 2]]&lt;&gt;0,VLOOKUP(ActividadesCom[[#This Row],[NIVEL 2]],Catálogo!A:B,2,FALSE),"")</f>
        <v/>
      </c>
      <c r="R2819" s="5"/>
      <c r="S2819" s="6"/>
      <c r="T2819" s="5"/>
      <c r="U2819" s="5"/>
      <c r="V2819" s="5" t="str">
        <f>IF(ActividadesCom[[#This Row],[NIVEL 3]]&lt;&gt;0,VLOOKUP(ActividadesCom[[#This Row],[NIVEL 3]],Catálogo!A:B,2,FALSE),"")</f>
        <v/>
      </c>
      <c r="W2819" s="5"/>
      <c r="X2819" s="6"/>
      <c r="Y2819" s="5"/>
      <c r="Z2819" s="5"/>
      <c r="AA2819" s="5" t="str">
        <f>IF(ActividadesCom[[#This Row],[NIVEL 4]]&lt;&gt;0,VLOOKUP(ActividadesCom[[#This Row],[NIVEL 4]],Catálogo!A:B,2,FALSE),"")</f>
        <v/>
      </c>
      <c r="AB2819" s="5"/>
      <c r="AC2819" s="6"/>
      <c r="AD2819" s="5"/>
      <c r="AE2819" s="5"/>
      <c r="AF2819" s="5" t="str">
        <f>IF(ActividadesCom[[#This Row],[NIVEL 5]]&lt;&gt;0,VLOOKUP(ActividadesCom[[#This Row],[NIVEL 5]],Catálogo!A:B,2,FALSE),"")</f>
        <v/>
      </c>
      <c r="AG2819" s="5"/>
    </row>
    <row r="2820" spans="1:34" ht="30" hidden="1" customHeight="1" x14ac:dyDescent="0.25">
      <c r="A2820" s="7">
        <v>19470321</v>
      </c>
      <c r="B2820" s="6" t="str">
        <f>VLOOKUP(ActividadesCom[[#This Row],[NO. DE CONTROL]],'LISTADO ESTUDIANTES'!A:C,2,FALSE)</f>
        <v>RAMIREZ RUIZ DE CHAVEZ VANESSA PAOLA</v>
      </c>
      <c r="C2820" s="6" t="str">
        <f>VLOOKUP(ActividadesCom[[#This Row],[NO. DE CONTROL]],'LISTADO ESTUDIANTES'!A:C,3,FALSE)</f>
        <v>INGENIERIA EN ADMINISTRACION</v>
      </c>
      <c r="D2820" s="5" t="str">
        <f>VLOOKUP(ActividadesCom[[#This Row],[NO. DE CONTROL]],'LISTADO ESTUDIANTES'!A:D,4,FALSE)</f>
        <v>EGRESADO(A)</v>
      </c>
      <c r="E2820" s="5">
        <f>SUM(ActividadesCom[[#This Row],[CRÉD. 1]],ActividadesCom[[#This Row],[CRÉD. 2]],ActividadesCom[[#This Row],[CRÉD. 3]],ActividadesCom[[#This Row],[CRÉD. 4]],ActividadesCom[[#This Row],[CRÉD. 5]])</f>
        <v>5</v>
      </c>
      <c r="F2820" s="17">
        <f>IF(ActividadesCom[[#This Row],[ÚLTIMO SEMESTRE CON CRÉDITOS]]&gt;0,ROUND(AVERAGE(ActividadesCom[[#This Row],[VALOR NIVEL 5]],ActividadesCom[[#This Row],[VALOR NIVEL 4]],ActividadesCom[[#This Row],[VALOR NIVEL 3]],ActividadesCom[[#This Row],[VALOR NIVEL 2]],ActividadesCom[[#This Row],[VALOR NIVEL 1]]),0),"")</f>
        <v>2</v>
      </c>
      <c r="G2820" s="5" t="str">
        <f>IF(ActividadesCom[[#This Row],[PROMEDIO]]="","",IF(ActividadesCom[[#This Row],[PROMEDIO]]&gt;=4,"EXCELENTE",IF(ActividadesCom[[#This Row],[PROMEDIO]]&gt;=3,"NOTABLE",IF(ActividadesCom[[#This Row],[PROMEDIO]]&gt;=2,"BUENO",IF(ActividadesCom[[#This Row],[PROMEDIO]]=1,"SUFICIENTE","")))))</f>
        <v>BUENO</v>
      </c>
      <c r="H2820" s="5">
        <f>MAX(ActividadesCom[[#This Row],[PERÍODO 1]],ActividadesCom[[#This Row],[PERÍODO 2]],ActividadesCom[[#This Row],[PERÍODO 3]],ActividadesCom[[#This Row],[PERÍODO 4]],ActividadesCom[[#This Row],[PERÍODO 5]])</f>
        <v>20223</v>
      </c>
      <c r="I2820" s="6" t="s">
        <v>4535</v>
      </c>
      <c r="J2820" s="5">
        <v>20213</v>
      </c>
      <c r="K2820" s="5" t="s">
        <v>4008</v>
      </c>
      <c r="L2820" s="5">
        <f>IF(ActividadesCom[[#This Row],[NIVEL 1]]&lt;&gt;0,VLOOKUP(ActividadesCom[[#This Row],[NIVEL 1]],Catálogo!A:B,2,FALSE),"")</f>
        <v>3</v>
      </c>
      <c r="M2820" s="5">
        <v>2</v>
      </c>
      <c r="N2820" s="6"/>
      <c r="O2820" s="5"/>
      <c r="P2820" s="5"/>
      <c r="Q2820" s="5" t="str">
        <f>IF(ActividadesCom[[#This Row],[NIVEL 2]]&lt;&gt;0,VLOOKUP(ActividadesCom[[#This Row],[NIVEL 2]],Catálogo!A:B,2,FALSE),"")</f>
        <v/>
      </c>
      <c r="R2820" s="5"/>
      <c r="S2820" s="6" t="s">
        <v>5354</v>
      </c>
      <c r="T2820" s="5">
        <v>20223</v>
      </c>
      <c r="U2820" s="5" t="s">
        <v>4007</v>
      </c>
      <c r="V2820" s="5">
        <f>IF(ActividadesCom[[#This Row],[NIVEL 3]]&lt;&gt;0,VLOOKUP(ActividadesCom[[#This Row],[NIVEL 3]],Catálogo!A:B,2,FALSE),"")</f>
        <v>4</v>
      </c>
      <c r="W2820" s="5">
        <v>1</v>
      </c>
      <c r="X2820" s="6" t="s">
        <v>2777</v>
      </c>
      <c r="Y2820" s="5">
        <v>20201</v>
      </c>
      <c r="Z2820" s="5" t="s">
        <v>4010</v>
      </c>
      <c r="AA2820" s="5">
        <f>IF(ActividadesCom[[#This Row],[NIVEL 4]]&lt;&gt;0,VLOOKUP(ActividadesCom[[#This Row],[NIVEL 4]],Catálogo!A:B,2,FALSE),"")</f>
        <v>1</v>
      </c>
      <c r="AB2820" s="5">
        <v>1</v>
      </c>
      <c r="AC2820" s="6" t="s">
        <v>11</v>
      </c>
      <c r="AD2820" s="5">
        <v>20193</v>
      </c>
      <c r="AE2820" s="5" t="s">
        <v>4010</v>
      </c>
      <c r="AF2820" s="5">
        <f>IF(ActividadesCom[[#This Row],[NIVEL 5]]&lt;&gt;0,VLOOKUP(ActividadesCom[[#This Row],[NIVEL 5]],Catálogo!A:B,2,FALSE),"")</f>
        <v>1</v>
      </c>
      <c r="AG2820" s="5">
        <v>1</v>
      </c>
      <c r="AH2820" s="2"/>
    </row>
    <row r="2821" spans="1:34" ht="30" hidden="1" customHeight="1" x14ac:dyDescent="0.25">
      <c r="A2821" s="7">
        <v>19470322</v>
      </c>
      <c r="B2821" s="6" t="str">
        <f>VLOOKUP(ActividadesCom[[#This Row],[NO. DE CONTROL]],'LISTADO ESTUDIANTES'!A:C,2,FALSE)</f>
        <v>LOVERA PEREZ BYANKA NATASHA</v>
      </c>
      <c r="C2821" s="6" t="str">
        <f>VLOOKUP(ActividadesCom[[#This Row],[NO. DE CONTROL]],'LISTADO ESTUDIANTES'!A:C,3,FALSE)</f>
        <v>INGENIERIA EN ADMINISTRACION</v>
      </c>
      <c r="D2821" s="5" t="str">
        <f>VLOOKUP(ActividadesCom[[#This Row],[NO. DE CONTROL]],'LISTADO ESTUDIANTES'!A:D,4,FALSE)</f>
        <v>EGRESADO(A)</v>
      </c>
      <c r="E2821" s="5">
        <f>SUM(ActividadesCom[[#This Row],[CRÉD. 1]],ActividadesCom[[#This Row],[CRÉD. 2]],ActividadesCom[[#This Row],[CRÉD. 3]],ActividadesCom[[#This Row],[CRÉD. 4]],ActividadesCom[[#This Row],[CRÉD. 5]])</f>
        <v>2</v>
      </c>
      <c r="F2821" s="17">
        <f>IF(ActividadesCom[[#This Row],[ÚLTIMO SEMESTRE CON CRÉDITOS]]&gt;0,ROUND(AVERAGE(ActividadesCom[[#This Row],[VALOR NIVEL 5]],ActividadesCom[[#This Row],[VALOR NIVEL 4]],ActividadesCom[[#This Row],[VALOR NIVEL 3]],ActividadesCom[[#This Row],[VALOR NIVEL 2]],ActividadesCom[[#This Row],[VALOR NIVEL 1]]),0),"")</f>
        <v>2</v>
      </c>
      <c r="G2821" s="5" t="str">
        <f>IF(ActividadesCom[[#This Row],[PROMEDIO]]="","",IF(ActividadesCom[[#This Row],[PROMEDIO]]&gt;=4,"EXCELENTE",IF(ActividadesCom[[#This Row],[PROMEDIO]]&gt;=3,"NOTABLE",IF(ActividadesCom[[#This Row],[PROMEDIO]]&gt;=2,"BUENO",IF(ActividadesCom[[#This Row],[PROMEDIO]]=1,"SUFICIENTE","")))))</f>
        <v>BUENO</v>
      </c>
      <c r="H2821" s="5">
        <f>MAX(ActividadesCom[[#This Row],[PERÍODO 1]],ActividadesCom[[#This Row],[PERÍODO 2]],ActividadesCom[[#This Row],[PERÍODO 3]],ActividadesCom[[#This Row],[PERÍODO 4]],ActividadesCom[[#This Row],[PERÍODO 5]])</f>
        <v>20201</v>
      </c>
      <c r="I2821" s="6"/>
      <c r="J2821" s="5"/>
      <c r="K2821" s="5"/>
      <c r="L2821" s="5" t="str">
        <f>IF(ActividadesCom[[#This Row],[NIVEL 1]]&lt;&gt;0,VLOOKUP(ActividadesCom[[#This Row],[NIVEL 1]],Catálogo!A:B,2,FALSE),"")</f>
        <v/>
      </c>
      <c r="M2821" s="5"/>
      <c r="N2821" s="6"/>
      <c r="O2821" s="5"/>
      <c r="P2821" s="5"/>
      <c r="Q2821" s="5" t="str">
        <f>IF(ActividadesCom[[#This Row],[NIVEL 2]]&lt;&gt;0,VLOOKUP(ActividadesCom[[#This Row],[NIVEL 2]],Catálogo!A:B,2,FALSE),"")</f>
        <v/>
      </c>
      <c r="R2821" s="5"/>
      <c r="S2821" s="6"/>
      <c r="T2821" s="5"/>
      <c r="U2821" s="5"/>
      <c r="V2821" s="5" t="str">
        <f>IF(ActividadesCom[[#This Row],[NIVEL 3]]&lt;&gt;0,VLOOKUP(ActividadesCom[[#This Row],[NIVEL 3]],Catálogo!A:B,2,FALSE),"")</f>
        <v/>
      </c>
      <c r="W2821" s="5"/>
      <c r="X2821" s="6" t="s">
        <v>2777</v>
      </c>
      <c r="Y2821" s="5">
        <v>20201</v>
      </c>
      <c r="Z2821" s="5" t="s">
        <v>4009</v>
      </c>
      <c r="AA2821" s="5">
        <f>IF(ActividadesCom[[#This Row],[NIVEL 4]]&lt;&gt;0,VLOOKUP(ActividadesCom[[#This Row],[NIVEL 4]],Catálogo!A:B,2,FALSE),"")</f>
        <v>2</v>
      </c>
      <c r="AB2821" s="5">
        <v>1</v>
      </c>
      <c r="AC2821" s="6" t="s">
        <v>11</v>
      </c>
      <c r="AD2821" s="5">
        <v>20193</v>
      </c>
      <c r="AE2821" s="5" t="s">
        <v>4009</v>
      </c>
      <c r="AF2821" s="5">
        <f>IF(ActividadesCom[[#This Row],[NIVEL 5]]&lt;&gt;0,VLOOKUP(ActividadesCom[[#This Row],[NIVEL 5]],Catálogo!A:B,2,FALSE),"")</f>
        <v>2</v>
      </c>
      <c r="AG2821" s="5">
        <v>1</v>
      </c>
      <c r="AH2821" s="2"/>
    </row>
    <row r="2822" spans="1:34" ht="30" hidden="1" customHeight="1" x14ac:dyDescent="0.25">
      <c r="A2822" s="7">
        <v>19470323</v>
      </c>
      <c r="B2822" s="6" t="str">
        <f>VLOOKUP(ActividadesCom[[#This Row],[NO. DE CONTROL]],'LISTADO ESTUDIANTES'!A:C,2,FALSE)</f>
        <v>RIVAS BALAN ESTEFANIA DE GUADALUPE</v>
      </c>
      <c r="C2822" s="6" t="str">
        <f>VLOOKUP(ActividadesCom[[#This Row],[NO. DE CONTROL]],'LISTADO ESTUDIANTES'!A:C,3,FALSE)</f>
        <v>INGENIERIA EN ADMINISTRACION</v>
      </c>
      <c r="D2822" s="5" t="str">
        <f>VLOOKUP(ActividadesCom[[#This Row],[NO. DE CONTROL]],'LISTADO ESTUDIANTES'!A:D,4,FALSE)</f>
        <v>EGRESADO(A)</v>
      </c>
      <c r="E2822" s="5">
        <f>SUM(ActividadesCom[[#This Row],[CRÉD. 1]],ActividadesCom[[#This Row],[CRÉD. 2]],ActividadesCom[[#This Row],[CRÉD. 3]],ActividadesCom[[#This Row],[CRÉD. 4]],ActividadesCom[[#This Row],[CRÉD. 5]])</f>
        <v>0</v>
      </c>
      <c r="F2822" s="17" t="str">
        <f>IF(ActividadesCom[[#This Row],[ÚLTIMO SEMESTRE CON CRÉDITOS]]&gt;0,ROUND(AVERAGE(ActividadesCom[[#This Row],[VALOR NIVEL 5]],ActividadesCom[[#This Row],[VALOR NIVEL 4]],ActividadesCom[[#This Row],[VALOR NIVEL 3]],ActividadesCom[[#This Row],[VALOR NIVEL 2]],ActividadesCom[[#This Row],[VALOR NIVEL 1]]),0),"")</f>
        <v/>
      </c>
      <c r="G2822" s="5" t="str">
        <f>IF(ActividadesCom[[#This Row],[PROMEDIO]]="","",IF(ActividadesCom[[#This Row],[PROMEDIO]]&gt;=4,"EXCELENTE",IF(ActividadesCom[[#This Row],[PROMEDIO]]&gt;=3,"NOTABLE",IF(ActividadesCom[[#This Row],[PROMEDIO]]&gt;=2,"BUENO",IF(ActividadesCom[[#This Row],[PROMEDIO]]=1,"SUFICIENTE","")))))</f>
        <v/>
      </c>
      <c r="H2822" s="5">
        <f>MAX(ActividadesCom[[#This Row],[PERÍODO 1]],ActividadesCom[[#This Row],[PERÍODO 2]],ActividadesCom[[#This Row],[PERÍODO 3]],ActividadesCom[[#This Row],[PERÍODO 4]],ActividadesCom[[#This Row],[PERÍODO 5]])</f>
        <v>0</v>
      </c>
      <c r="I2822" s="6"/>
      <c r="J2822" s="5"/>
      <c r="K2822" s="5"/>
      <c r="L2822" s="5" t="str">
        <f>IF(ActividadesCom[[#This Row],[NIVEL 1]]&lt;&gt;0,VLOOKUP(ActividadesCom[[#This Row],[NIVEL 1]],Catálogo!A:B,2,FALSE),"")</f>
        <v/>
      </c>
      <c r="M2822" s="5"/>
      <c r="N2822" s="6"/>
      <c r="O2822" s="5"/>
      <c r="P2822" s="5"/>
      <c r="Q2822" s="5" t="str">
        <f>IF(ActividadesCom[[#This Row],[NIVEL 2]]&lt;&gt;0,VLOOKUP(ActividadesCom[[#This Row],[NIVEL 2]],Catálogo!A:B,2,FALSE),"")</f>
        <v/>
      </c>
      <c r="R2822" s="5"/>
      <c r="S2822" s="6"/>
      <c r="T2822" s="5"/>
      <c r="U2822" s="5"/>
      <c r="V2822" s="5" t="str">
        <f>IF(ActividadesCom[[#This Row],[NIVEL 3]]&lt;&gt;0,VLOOKUP(ActividadesCom[[#This Row],[NIVEL 3]],Catálogo!A:B,2,FALSE),"")</f>
        <v/>
      </c>
      <c r="W2822" s="5"/>
      <c r="X2822" s="6"/>
      <c r="Y2822" s="5"/>
      <c r="Z2822" s="5"/>
      <c r="AA2822" s="5" t="str">
        <f>IF(ActividadesCom[[#This Row],[NIVEL 4]]&lt;&gt;0,VLOOKUP(ActividadesCom[[#This Row],[NIVEL 4]],Catálogo!A:B,2,FALSE),"")</f>
        <v/>
      </c>
      <c r="AB2822" s="5"/>
      <c r="AC2822" s="6"/>
      <c r="AD2822" s="5"/>
      <c r="AE2822" s="5"/>
      <c r="AF2822" s="5" t="str">
        <f>IF(ActividadesCom[[#This Row],[NIVEL 5]]&lt;&gt;0,VLOOKUP(ActividadesCom[[#This Row],[NIVEL 5]],Catálogo!A:B,2,FALSE),"")</f>
        <v/>
      </c>
      <c r="AG2822" s="5"/>
      <c r="AH2822" s="2"/>
    </row>
    <row r="2823" spans="1:34" ht="30" hidden="1" customHeight="1" x14ac:dyDescent="0.25">
      <c r="A2823" s="7">
        <v>19470324</v>
      </c>
      <c r="B2823" s="6" t="str">
        <f>VLOOKUP(ActividadesCom[[#This Row],[NO. DE CONTROL]],'LISTADO ESTUDIANTES'!A:C,2,FALSE)</f>
        <v>CABRERA PERALTA CARLOS DANIEL</v>
      </c>
      <c r="C2823" s="6" t="str">
        <f>VLOOKUP(ActividadesCom[[#This Row],[NO. DE CONTROL]],'LISTADO ESTUDIANTES'!A:C,3,FALSE)</f>
        <v>INGENIERIA EN GESTION EMPRESARIAL</v>
      </c>
      <c r="D2823" s="5" t="str">
        <f>VLOOKUP(ActividadesCom[[#This Row],[NO. DE CONTROL]],'LISTADO ESTUDIANTES'!A:D,4,FALSE)</f>
        <v>EGRESADO(A)</v>
      </c>
      <c r="E2823" s="5">
        <f>SUM(ActividadesCom[[#This Row],[CRÉD. 1]],ActividadesCom[[#This Row],[CRÉD. 2]],ActividadesCom[[#This Row],[CRÉD. 3]],ActividadesCom[[#This Row],[CRÉD. 4]],ActividadesCom[[#This Row],[CRÉD. 5]])</f>
        <v>2</v>
      </c>
      <c r="F2823" s="17">
        <f>IF(ActividadesCom[[#This Row],[ÚLTIMO SEMESTRE CON CRÉDITOS]]&gt;0,ROUND(AVERAGE(ActividadesCom[[#This Row],[VALOR NIVEL 5]],ActividadesCom[[#This Row],[VALOR NIVEL 4]],ActividadesCom[[#This Row],[VALOR NIVEL 3]],ActividadesCom[[#This Row],[VALOR NIVEL 2]],ActividadesCom[[#This Row],[VALOR NIVEL 1]]),0),"")</f>
        <v>3</v>
      </c>
      <c r="G2823" s="5" t="str">
        <f>IF(ActividadesCom[[#This Row],[PROMEDIO]]="","",IF(ActividadesCom[[#This Row],[PROMEDIO]]&gt;=4,"EXCELENTE",IF(ActividadesCom[[#This Row],[PROMEDIO]]&gt;=3,"NOTABLE",IF(ActividadesCom[[#This Row],[PROMEDIO]]&gt;=2,"BUENO",IF(ActividadesCom[[#This Row],[PROMEDIO]]=1,"SUFICIENTE","")))))</f>
        <v>NOTABLE</v>
      </c>
      <c r="H2823" s="5">
        <f>MAX(ActividadesCom[[#This Row],[PERÍODO 1]],ActividadesCom[[#This Row],[PERÍODO 2]],ActividadesCom[[#This Row],[PERÍODO 3]],ActividadesCom[[#This Row],[PERÍODO 4]],ActividadesCom[[#This Row],[PERÍODO 5]])</f>
        <v>20201</v>
      </c>
      <c r="I2823" s="6"/>
      <c r="J2823" s="5"/>
      <c r="K2823" s="5"/>
      <c r="L2823" s="5" t="str">
        <f>IF(ActividadesCom[[#This Row],[NIVEL 1]]&lt;&gt;0,VLOOKUP(ActividadesCom[[#This Row],[NIVEL 1]],Catálogo!A:B,2,FALSE),"")</f>
        <v/>
      </c>
      <c r="M2823" s="5"/>
      <c r="N2823" s="6"/>
      <c r="O2823" s="5"/>
      <c r="P2823" s="5"/>
      <c r="Q2823" s="5" t="str">
        <f>IF(ActividadesCom[[#This Row],[NIVEL 2]]&lt;&gt;0,VLOOKUP(ActividadesCom[[#This Row],[NIVEL 2]],Catálogo!A:B,2,FALSE),"")</f>
        <v/>
      </c>
      <c r="R2823" s="5"/>
      <c r="S2823" s="6"/>
      <c r="T2823" s="5"/>
      <c r="U2823" s="5"/>
      <c r="V2823" s="5" t="str">
        <f>IF(ActividadesCom[[#This Row],[NIVEL 3]]&lt;&gt;0,VLOOKUP(ActividadesCom[[#This Row],[NIVEL 3]],Catálogo!A:B,2,FALSE),"")</f>
        <v/>
      </c>
      <c r="W2823" s="5"/>
      <c r="X2823" s="6" t="s">
        <v>2286</v>
      </c>
      <c r="Y2823" s="5">
        <v>20201</v>
      </c>
      <c r="Z2823" s="5" t="s">
        <v>4008</v>
      </c>
      <c r="AA2823" s="5">
        <f>IF(ActividadesCom[[#This Row],[NIVEL 4]]&lt;&gt;0,VLOOKUP(ActividadesCom[[#This Row],[NIVEL 4]],Catálogo!A:B,2,FALSE),"")</f>
        <v>3</v>
      </c>
      <c r="AB2823" s="5">
        <v>1</v>
      </c>
      <c r="AC2823" s="6" t="s">
        <v>27</v>
      </c>
      <c r="AD2823" s="5">
        <v>20193</v>
      </c>
      <c r="AE2823" s="5" t="s">
        <v>4008</v>
      </c>
      <c r="AF2823" s="5">
        <f>IF(ActividadesCom[[#This Row],[NIVEL 5]]&lt;&gt;0,VLOOKUP(ActividadesCom[[#This Row],[NIVEL 5]],Catálogo!A:B,2,FALSE),"")</f>
        <v>3</v>
      </c>
      <c r="AG2823" s="5">
        <v>1</v>
      </c>
      <c r="AH2823" s="2"/>
    </row>
    <row r="2824" spans="1:34" ht="30" hidden="1" customHeight="1" x14ac:dyDescent="0.25">
      <c r="A2824" s="7">
        <v>19470325</v>
      </c>
      <c r="B2824" s="6" t="str">
        <f>VLOOKUP(ActividadesCom[[#This Row],[NO. DE CONTROL]],'LISTADO ESTUDIANTES'!A:C,2,FALSE)</f>
        <v>LOPEZ CANCHE VICTOR MARTIN</v>
      </c>
      <c r="C2824" s="6" t="str">
        <f>VLOOKUP(ActividadesCom[[#This Row],[NO. DE CONTROL]],'LISTADO ESTUDIANTES'!A:C,3,FALSE)</f>
        <v>INGENIERIA EN ADMINISTRACION</v>
      </c>
      <c r="D2824" s="5" t="str">
        <f>VLOOKUP(ActividadesCom[[#This Row],[NO. DE CONTROL]],'LISTADO ESTUDIANTES'!A:D,4,FALSE)</f>
        <v>EGRESADO(A)</v>
      </c>
      <c r="E2824" s="5">
        <f>SUM(ActividadesCom[[#This Row],[CRÉD. 1]],ActividadesCom[[#This Row],[CRÉD. 2]],ActividadesCom[[#This Row],[CRÉD. 3]],ActividadesCom[[#This Row],[CRÉD. 4]],ActividadesCom[[#This Row],[CRÉD. 5]])</f>
        <v>0</v>
      </c>
      <c r="F2824" s="17" t="str">
        <f>IF(ActividadesCom[[#This Row],[ÚLTIMO SEMESTRE CON CRÉDITOS]]&gt;0,ROUND(AVERAGE(ActividadesCom[[#This Row],[VALOR NIVEL 5]],ActividadesCom[[#This Row],[VALOR NIVEL 4]],ActividadesCom[[#This Row],[VALOR NIVEL 3]],ActividadesCom[[#This Row],[VALOR NIVEL 2]],ActividadesCom[[#This Row],[VALOR NIVEL 1]]),0),"")</f>
        <v/>
      </c>
      <c r="G2824" s="5" t="str">
        <f>IF(ActividadesCom[[#This Row],[PROMEDIO]]="","",IF(ActividadesCom[[#This Row],[PROMEDIO]]&gt;=4,"EXCELENTE",IF(ActividadesCom[[#This Row],[PROMEDIO]]&gt;=3,"NOTABLE",IF(ActividadesCom[[#This Row],[PROMEDIO]]&gt;=2,"BUENO",IF(ActividadesCom[[#This Row],[PROMEDIO]]=1,"SUFICIENTE","")))))</f>
        <v/>
      </c>
      <c r="H2824" s="5">
        <f>MAX(ActividadesCom[[#This Row],[PERÍODO 1]],ActividadesCom[[#This Row],[PERÍODO 2]],ActividadesCom[[#This Row],[PERÍODO 3]],ActividadesCom[[#This Row],[PERÍODO 4]],ActividadesCom[[#This Row],[PERÍODO 5]])</f>
        <v>0</v>
      </c>
      <c r="I2824" s="6"/>
      <c r="J2824" s="5"/>
      <c r="K2824" s="5"/>
      <c r="L2824" s="5" t="str">
        <f>IF(ActividadesCom[[#This Row],[NIVEL 1]]&lt;&gt;0,VLOOKUP(ActividadesCom[[#This Row],[NIVEL 1]],Catálogo!A:B,2,FALSE),"")</f>
        <v/>
      </c>
      <c r="M2824" s="5"/>
      <c r="N2824" s="6"/>
      <c r="O2824" s="5"/>
      <c r="P2824" s="5"/>
      <c r="Q2824" s="5" t="str">
        <f>IF(ActividadesCom[[#This Row],[NIVEL 2]]&lt;&gt;0,VLOOKUP(ActividadesCom[[#This Row],[NIVEL 2]],Catálogo!A:B,2,FALSE),"")</f>
        <v/>
      </c>
      <c r="R2824" s="5"/>
      <c r="S2824" s="6"/>
      <c r="T2824" s="5"/>
      <c r="U2824" s="5"/>
      <c r="V2824" s="5" t="str">
        <f>IF(ActividadesCom[[#This Row],[NIVEL 3]]&lt;&gt;0,VLOOKUP(ActividadesCom[[#This Row],[NIVEL 3]],Catálogo!A:B,2,FALSE),"")</f>
        <v/>
      </c>
      <c r="W2824" s="5"/>
      <c r="X2824" s="6"/>
      <c r="Y2824" s="5"/>
      <c r="Z2824" s="5"/>
      <c r="AA2824" s="5" t="str">
        <f>IF(ActividadesCom[[#This Row],[NIVEL 4]]&lt;&gt;0,VLOOKUP(ActividadesCom[[#This Row],[NIVEL 4]],Catálogo!A:B,2,FALSE),"")</f>
        <v/>
      </c>
      <c r="AB2824" s="5"/>
      <c r="AC2824" s="6"/>
      <c r="AD2824" s="5"/>
      <c r="AE2824" s="5"/>
      <c r="AF2824" s="5" t="str">
        <f>IF(ActividadesCom[[#This Row],[NIVEL 5]]&lt;&gt;0,VLOOKUP(ActividadesCom[[#This Row],[NIVEL 5]],Catálogo!A:B,2,FALSE),"")</f>
        <v/>
      </c>
      <c r="AG2824" s="5"/>
      <c r="AH2824" s="2"/>
    </row>
    <row r="2825" spans="1:34" ht="30" hidden="1" customHeight="1" x14ac:dyDescent="0.25">
      <c r="A2825" s="7">
        <v>19470326</v>
      </c>
      <c r="B2825" s="6" t="str">
        <f>VLOOKUP(ActividadesCom[[#This Row],[NO. DE CONTROL]],'LISTADO ESTUDIANTES'!A:C,2,FALSE)</f>
        <v>TAMAY PECH NATALIA</v>
      </c>
      <c r="C2825" s="6" t="str">
        <f>VLOOKUP(ActividadesCom[[#This Row],[NO. DE CONTROL]],'LISTADO ESTUDIANTES'!A:C,3,FALSE)</f>
        <v>INGENIERIA EN ADMINISTRACION</v>
      </c>
      <c r="D2825" s="5" t="str">
        <f>VLOOKUP(ActividadesCom[[#This Row],[NO. DE CONTROL]],'LISTADO ESTUDIANTES'!A:D,4,FALSE)</f>
        <v>EGRESADO(A)</v>
      </c>
      <c r="E2825" s="5">
        <f>SUM(ActividadesCom[[#This Row],[CRÉD. 1]],ActividadesCom[[#This Row],[CRÉD. 2]],ActividadesCom[[#This Row],[CRÉD. 3]],ActividadesCom[[#This Row],[CRÉD. 4]],ActividadesCom[[#This Row],[CRÉD. 5]])</f>
        <v>6</v>
      </c>
      <c r="F2825" s="17">
        <f>IF(ActividadesCom[[#This Row],[ÚLTIMO SEMESTRE CON CRÉDITOS]]&gt;0,ROUND(AVERAGE(ActividadesCom[[#This Row],[VALOR NIVEL 5]],ActividadesCom[[#This Row],[VALOR NIVEL 4]],ActividadesCom[[#This Row],[VALOR NIVEL 3]],ActividadesCom[[#This Row],[VALOR NIVEL 2]],ActividadesCom[[#This Row],[VALOR NIVEL 1]]),0),"")</f>
        <v>3</v>
      </c>
      <c r="G2825" s="5" t="str">
        <f>IF(ActividadesCom[[#This Row],[PROMEDIO]]="","",IF(ActividadesCom[[#This Row],[PROMEDIO]]&gt;=4,"EXCELENTE",IF(ActividadesCom[[#This Row],[PROMEDIO]]&gt;=3,"NOTABLE",IF(ActividadesCom[[#This Row],[PROMEDIO]]&gt;=2,"BUENO",IF(ActividadesCom[[#This Row],[PROMEDIO]]=1,"SUFICIENTE","")))))</f>
        <v>NOTABLE</v>
      </c>
      <c r="H2825" s="5">
        <f>MAX(ActividadesCom[[#This Row],[PERÍODO 1]],ActividadesCom[[#This Row],[PERÍODO 2]],ActividadesCom[[#This Row],[PERÍODO 3]],ActividadesCom[[#This Row],[PERÍODO 4]],ActividadesCom[[#This Row],[PERÍODO 5]])</f>
        <v>20213</v>
      </c>
      <c r="I2825" s="6" t="s">
        <v>1177</v>
      </c>
      <c r="J2825" s="5">
        <v>20201</v>
      </c>
      <c r="K2825" s="5" t="s">
        <v>4009</v>
      </c>
      <c r="L2825" s="5">
        <f>IF(ActividadesCom[[#This Row],[NIVEL 1]]&lt;&gt;0,VLOOKUP(ActividadesCom[[#This Row],[NIVEL 1]],Catálogo!A:B,2,FALSE),"")</f>
        <v>2</v>
      </c>
      <c r="M2825" s="5">
        <v>2</v>
      </c>
      <c r="N2825" s="6" t="s">
        <v>4743</v>
      </c>
      <c r="O2825" s="5">
        <v>20213</v>
      </c>
      <c r="P2825" s="5" t="s">
        <v>4009</v>
      </c>
      <c r="Q2825" s="5">
        <f>IF(ActividadesCom[[#This Row],[NIVEL 2]]&lt;&gt;0,VLOOKUP(ActividadesCom[[#This Row],[NIVEL 2]],Catálogo!A:B,2,FALSE),"")</f>
        <v>2</v>
      </c>
      <c r="R2825" s="5">
        <v>1</v>
      </c>
      <c r="S2825" s="6" t="s">
        <v>4939</v>
      </c>
      <c r="T2825" s="5">
        <v>20213</v>
      </c>
      <c r="U2825" s="5" t="s">
        <v>4008</v>
      </c>
      <c r="V2825" s="5">
        <f>IF(ActividadesCom[[#This Row],[NIVEL 3]]&lt;&gt;0,VLOOKUP(ActividadesCom[[#This Row],[NIVEL 3]],Catálogo!A:B,2,FALSE),"")</f>
        <v>3</v>
      </c>
      <c r="W2825" s="5">
        <v>1</v>
      </c>
      <c r="X2825" s="6" t="s">
        <v>4461</v>
      </c>
      <c r="Y2825" s="5">
        <v>20193</v>
      </c>
      <c r="Z2825" s="5" t="s">
        <v>4008</v>
      </c>
      <c r="AA2825" s="5">
        <f>IF(ActividadesCom[[#This Row],[NIVEL 4]]&lt;&gt;0,VLOOKUP(ActividadesCom[[#This Row],[NIVEL 4]],Catálogo!A:B,2,FALSE),"")</f>
        <v>3</v>
      </c>
      <c r="AB2825" s="5">
        <v>1</v>
      </c>
      <c r="AC2825" s="9" t="s">
        <v>1841</v>
      </c>
      <c r="AD2825" s="8">
        <v>20201</v>
      </c>
      <c r="AE2825" s="5" t="s">
        <v>4008</v>
      </c>
      <c r="AF2825" s="5">
        <f>IF(ActividadesCom[[#This Row],[NIVEL 5]]&lt;&gt;0,VLOOKUP(ActividadesCom[[#This Row],[NIVEL 5]],Catálogo!A:B,2,FALSE),"")</f>
        <v>3</v>
      </c>
      <c r="AG2825" s="8">
        <v>1</v>
      </c>
      <c r="AH2825" s="2"/>
    </row>
    <row r="2826" spans="1:34" ht="30" hidden="1" customHeight="1" x14ac:dyDescent="0.25">
      <c r="A2826" s="7">
        <v>19470327</v>
      </c>
      <c r="B2826" s="6" t="str">
        <f>VLOOKUP(ActividadesCom[[#This Row],[NO. DE CONTROL]],'LISTADO ESTUDIANTES'!A:C,2,FALSE)</f>
        <v>MARTINEZ REYES GUADALUPE DEL CARMEN</v>
      </c>
      <c r="C2826" s="6" t="str">
        <f>VLOOKUP(ActividadesCom[[#This Row],[NO. DE CONTROL]],'LISTADO ESTUDIANTES'!A:C,3,FALSE)</f>
        <v>INGENIERIA EN ADMINISTRACION</v>
      </c>
      <c r="D2826" s="5" t="str">
        <f>VLOOKUP(ActividadesCom[[#This Row],[NO. DE CONTROL]],'LISTADO ESTUDIANTES'!A:D,4,FALSE)</f>
        <v>EGRESADO(A)</v>
      </c>
      <c r="E2826" s="5">
        <f>SUM(ActividadesCom[[#This Row],[CRÉD. 1]],ActividadesCom[[#This Row],[CRÉD. 2]],ActividadesCom[[#This Row],[CRÉD. 3]],ActividadesCom[[#This Row],[CRÉD. 4]],ActividadesCom[[#This Row],[CRÉD. 5]])</f>
        <v>6</v>
      </c>
      <c r="F2826" s="17">
        <f>IF(ActividadesCom[[#This Row],[ÚLTIMO SEMESTRE CON CRÉDITOS]]&gt;0,ROUND(AVERAGE(ActividadesCom[[#This Row],[VALOR NIVEL 5]],ActividadesCom[[#This Row],[VALOR NIVEL 4]],ActividadesCom[[#This Row],[VALOR NIVEL 3]],ActividadesCom[[#This Row],[VALOR NIVEL 2]],ActividadesCom[[#This Row],[VALOR NIVEL 1]]),0),"")</f>
        <v>2</v>
      </c>
      <c r="G2826" s="5" t="str">
        <f>IF(ActividadesCom[[#This Row],[PROMEDIO]]="","",IF(ActividadesCom[[#This Row],[PROMEDIO]]&gt;=4,"EXCELENTE",IF(ActividadesCom[[#This Row],[PROMEDIO]]&gt;=3,"NOTABLE",IF(ActividadesCom[[#This Row],[PROMEDIO]]&gt;=2,"BUENO",IF(ActividadesCom[[#This Row],[PROMEDIO]]=1,"SUFICIENTE","")))))</f>
        <v>BUENO</v>
      </c>
      <c r="H2826" s="5">
        <f>MAX(ActividadesCom[[#This Row],[PERÍODO 1]],ActividadesCom[[#This Row],[PERÍODO 2]],ActividadesCom[[#This Row],[PERÍODO 3]],ActividadesCom[[#This Row],[PERÍODO 4]],ActividadesCom[[#This Row],[PERÍODO 5]])</f>
        <v>20213</v>
      </c>
      <c r="I2826" s="6" t="s">
        <v>4136</v>
      </c>
      <c r="J2826" s="5">
        <v>20203</v>
      </c>
      <c r="K2826" s="5" t="s">
        <v>4009</v>
      </c>
      <c r="L2826" s="5">
        <f>IF(ActividadesCom[[#This Row],[NIVEL 1]]&lt;&gt;0,VLOOKUP(ActividadesCom[[#This Row],[NIVEL 1]],Catálogo!A:B,2,FALSE),"")</f>
        <v>2</v>
      </c>
      <c r="M2826" s="5">
        <v>2</v>
      </c>
      <c r="N2826" s="6" t="s">
        <v>5695</v>
      </c>
      <c r="O2826" s="5">
        <v>20213</v>
      </c>
      <c r="P2826" s="5" t="s">
        <v>4008</v>
      </c>
      <c r="Q2826" s="5">
        <f>IF(ActividadesCom[[#This Row],[NIVEL 2]]&lt;&gt;0,VLOOKUP(ActividadesCom[[#This Row],[NIVEL 2]],Catálogo!A:B,2,FALSE),"")</f>
        <v>3</v>
      </c>
      <c r="R2826" s="5">
        <v>1</v>
      </c>
      <c r="S2826" s="6" t="s">
        <v>42</v>
      </c>
      <c r="T2826" s="5">
        <v>20203</v>
      </c>
      <c r="U2826" s="5" t="s">
        <v>4010</v>
      </c>
      <c r="V2826" s="5">
        <f>IF(ActividadesCom[[#This Row],[NIVEL 3]]&lt;&gt;0,VLOOKUP(ActividadesCom[[#This Row],[NIVEL 3]],Catálogo!A:B,2,FALSE),"")</f>
        <v>1</v>
      </c>
      <c r="W2826" s="5">
        <v>1</v>
      </c>
      <c r="X2826" s="6" t="s">
        <v>2952</v>
      </c>
      <c r="Y2826" s="5">
        <v>20201</v>
      </c>
      <c r="Z2826" s="5" t="s">
        <v>4008</v>
      </c>
      <c r="AA2826" s="5">
        <f>IF(ActividadesCom[[#This Row],[NIVEL 4]]&lt;&gt;0,VLOOKUP(ActividadesCom[[#This Row],[NIVEL 4]],Catálogo!A:B,2,FALSE),"")</f>
        <v>3</v>
      </c>
      <c r="AB2826" s="5">
        <v>1</v>
      </c>
      <c r="AC2826" s="5" t="s">
        <v>42</v>
      </c>
      <c r="AD2826" s="5">
        <v>20193</v>
      </c>
      <c r="AE2826" s="5" t="s">
        <v>4008</v>
      </c>
      <c r="AF2826" s="5">
        <f>IF(ActividadesCom[[#This Row],[NIVEL 5]]&lt;&gt;0,VLOOKUP(ActividadesCom[[#This Row],[NIVEL 5]],Catálogo!A:B,2,FALSE),"")</f>
        <v>3</v>
      </c>
      <c r="AG2826" s="5">
        <v>1</v>
      </c>
      <c r="AH2826" s="2"/>
    </row>
    <row r="2827" spans="1:34" ht="30" hidden="1" customHeight="1" x14ac:dyDescent="0.25">
      <c r="A2827" s="7">
        <v>19470328</v>
      </c>
      <c r="B2827" s="6" t="str">
        <f>VLOOKUP(ActividadesCom[[#This Row],[NO. DE CONTROL]],'LISTADO ESTUDIANTES'!A:C,2,FALSE)</f>
        <v>CHAVEZ CONTRERAS CRISTIAN ADOLFO</v>
      </c>
      <c r="C2827" s="6" t="str">
        <f>VLOOKUP(ActividadesCom[[#This Row],[NO. DE CONTROL]],'LISTADO ESTUDIANTES'!A:C,3,FALSE)</f>
        <v>INGENIERIA CIVIL</v>
      </c>
      <c r="D2827" s="5" t="str">
        <f>VLOOKUP(ActividadesCom[[#This Row],[NO. DE CONTROL]],'LISTADO ESTUDIANTES'!A:D,4,FALSE)</f>
        <v>EGRESADO(A)</v>
      </c>
      <c r="E2827" s="5">
        <f>SUM(ActividadesCom[[#This Row],[CRÉD. 1]],ActividadesCom[[#This Row],[CRÉD. 2]],ActividadesCom[[#This Row],[CRÉD. 3]],ActividadesCom[[#This Row],[CRÉD. 4]],ActividadesCom[[#This Row],[CRÉD. 5]])</f>
        <v>0</v>
      </c>
      <c r="F2827" s="17" t="str">
        <f>IF(ActividadesCom[[#This Row],[ÚLTIMO SEMESTRE CON CRÉDITOS]]&gt;0,ROUND(AVERAGE(ActividadesCom[[#This Row],[VALOR NIVEL 5]],ActividadesCom[[#This Row],[VALOR NIVEL 4]],ActividadesCom[[#This Row],[VALOR NIVEL 3]],ActividadesCom[[#This Row],[VALOR NIVEL 2]],ActividadesCom[[#This Row],[VALOR NIVEL 1]]),0),"")</f>
        <v/>
      </c>
      <c r="G2827" s="5" t="str">
        <f>IF(ActividadesCom[[#This Row],[PROMEDIO]]="","",IF(ActividadesCom[[#This Row],[PROMEDIO]]&gt;=4,"EXCELENTE",IF(ActividadesCom[[#This Row],[PROMEDIO]]&gt;=3,"NOTABLE",IF(ActividadesCom[[#This Row],[PROMEDIO]]&gt;=2,"BUENO",IF(ActividadesCom[[#This Row],[PROMEDIO]]=1,"SUFICIENTE","")))))</f>
        <v/>
      </c>
      <c r="H2827" s="5">
        <f>MAX(ActividadesCom[[#This Row],[PERÍODO 1]],ActividadesCom[[#This Row],[PERÍODO 2]],ActividadesCom[[#This Row],[PERÍODO 3]],ActividadesCom[[#This Row],[PERÍODO 4]],ActividadesCom[[#This Row],[PERÍODO 5]])</f>
        <v>0</v>
      </c>
      <c r="I2827" s="6"/>
      <c r="J2827" s="5"/>
      <c r="K2827" s="5"/>
      <c r="L2827" s="5" t="str">
        <f>IF(ActividadesCom[[#This Row],[NIVEL 1]]&lt;&gt;0,VLOOKUP(ActividadesCom[[#This Row],[NIVEL 1]],Catálogo!A:B,2,FALSE),"")</f>
        <v/>
      </c>
      <c r="M2827" s="5"/>
      <c r="N2827" s="6"/>
      <c r="O2827" s="5"/>
      <c r="P2827" s="5"/>
      <c r="Q2827" s="5" t="str">
        <f>IF(ActividadesCom[[#This Row],[NIVEL 2]]&lt;&gt;0,VLOOKUP(ActividadesCom[[#This Row],[NIVEL 2]],Catálogo!A:B,2,FALSE),"")</f>
        <v/>
      </c>
      <c r="R2827" s="5"/>
      <c r="S2827" s="6"/>
      <c r="T2827" s="5"/>
      <c r="U2827" s="5"/>
      <c r="V2827" s="5" t="str">
        <f>IF(ActividadesCom[[#This Row],[NIVEL 3]]&lt;&gt;0,VLOOKUP(ActividadesCom[[#This Row],[NIVEL 3]],Catálogo!A:B,2,FALSE),"")</f>
        <v/>
      </c>
      <c r="W2827" s="5"/>
      <c r="X2827" s="6"/>
      <c r="Y2827" s="5"/>
      <c r="Z2827" s="5"/>
      <c r="AA2827" s="5" t="str">
        <f>IF(ActividadesCom[[#This Row],[NIVEL 4]]&lt;&gt;0,VLOOKUP(ActividadesCom[[#This Row],[NIVEL 4]],Catálogo!A:B,2,FALSE),"")</f>
        <v/>
      </c>
      <c r="AB2827" s="5"/>
      <c r="AC2827" s="6"/>
      <c r="AD2827" s="5"/>
      <c r="AE2827" s="5"/>
      <c r="AF2827" s="5" t="str">
        <f>IF(ActividadesCom[[#This Row],[NIVEL 5]]&lt;&gt;0,VLOOKUP(ActividadesCom[[#This Row],[NIVEL 5]],Catálogo!A:B,2,FALSE),"")</f>
        <v/>
      </c>
      <c r="AG2827" s="5"/>
      <c r="AH2827" s="2"/>
    </row>
    <row r="2828" spans="1:34" ht="30" hidden="1" customHeight="1" x14ac:dyDescent="0.25">
      <c r="A2828" s="7">
        <v>19470329</v>
      </c>
      <c r="B2828" s="6" t="str">
        <f>VLOOKUP(ActividadesCom[[#This Row],[NO. DE CONTROL]],'LISTADO ESTUDIANTES'!A:C,2,FALSE)</f>
        <v>MARTINEZ CEDILLO WUILIAM JOET</v>
      </c>
      <c r="C2828" s="6" t="str">
        <f>VLOOKUP(ActividadesCom[[#This Row],[NO. DE CONTROL]],'LISTADO ESTUDIANTES'!A:C,3,FALSE)</f>
        <v>INGENIERIA EN ADMINISTRACION</v>
      </c>
      <c r="D2828" s="5" t="str">
        <f>VLOOKUP(ActividadesCom[[#This Row],[NO. DE CONTROL]],'LISTADO ESTUDIANTES'!A:D,4,FALSE)</f>
        <v>EGRESADO(A)</v>
      </c>
      <c r="E2828" s="5">
        <f>SUM(ActividadesCom[[#This Row],[CRÉD. 1]],ActividadesCom[[#This Row],[CRÉD. 2]],ActividadesCom[[#This Row],[CRÉD. 3]],ActividadesCom[[#This Row],[CRÉD. 4]],ActividadesCom[[#This Row],[CRÉD. 5]])</f>
        <v>5</v>
      </c>
      <c r="F2828" s="17">
        <f>IF(ActividadesCom[[#This Row],[ÚLTIMO SEMESTRE CON CRÉDITOS]]&gt;0,ROUND(AVERAGE(ActividadesCom[[#This Row],[VALOR NIVEL 5]],ActividadesCom[[#This Row],[VALOR NIVEL 4]],ActividadesCom[[#This Row],[VALOR NIVEL 3]],ActividadesCom[[#This Row],[VALOR NIVEL 2]],ActividadesCom[[#This Row],[VALOR NIVEL 1]]),0),"")</f>
        <v>2</v>
      </c>
      <c r="G2828" s="5" t="str">
        <f>IF(ActividadesCom[[#This Row],[PROMEDIO]]="","",IF(ActividadesCom[[#This Row],[PROMEDIO]]&gt;=4,"EXCELENTE",IF(ActividadesCom[[#This Row],[PROMEDIO]]&gt;=3,"NOTABLE",IF(ActividadesCom[[#This Row],[PROMEDIO]]&gt;=2,"BUENO",IF(ActividadesCom[[#This Row],[PROMEDIO]]=1,"SUFICIENTE","")))))</f>
        <v>BUENO</v>
      </c>
      <c r="H2828" s="5">
        <f>MAX(ActividadesCom[[#This Row],[PERÍODO 1]],ActividadesCom[[#This Row],[PERÍODO 2]],ActividadesCom[[#This Row],[PERÍODO 3]],ActividadesCom[[#This Row],[PERÍODO 4]],ActividadesCom[[#This Row],[PERÍODO 5]])</f>
        <v>20221</v>
      </c>
      <c r="I2828" s="6" t="s">
        <v>42</v>
      </c>
      <c r="J2828" s="5">
        <v>20213</v>
      </c>
      <c r="K2828" s="5" t="s">
        <v>4007</v>
      </c>
      <c r="L2828" s="5">
        <f>IF(ActividadesCom[[#This Row],[NIVEL 1]]&lt;&gt;0,VLOOKUP(ActividadesCom[[#This Row],[NIVEL 1]],Catálogo!A:B,2,FALSE),"")</f>
        <v>4</v>
      </c>
      <c r="M2828" s="5">
        <v>1</v>
      </c>
      <c r="N2828" s="6" t="s">
        <v>3518</v>
      </c>
      <c r="O2828" s="5">
        <v>20221</v>
      </c>
      <c r="P2828" s="5" t="s">
        <v>4010</v>
      </c>
      <c r="Q2828" s="5">
        <f>IF(ActividadesCom[[#This Row],[NIVEL 2]]&lt;&gt;0,VLOOKUP(ActividadesCom[[#This Row],[NIVEL 2]],Catálogo!A:B,2,FALSE),"")</f>
        <v>1</v>
      </c>
      <c r="R2828" s="5">
        <v>1</v>
      </c>
      <c r="S2828" s="6" t="s">
        <v>42</v>
      </c>
      <c r="T2828" s="5">
        <v>20203</v>
      </c>
      <c r="U2828" s="5" t="s">
        <v>4010</v>
      </c>
      <c r="V2828" s="5">
        <f>IF(ActividadesCom[[#This Row],[NIVEL 3]]&lt;&gt;0,VLOOKUP(ActividadesCom[[#This Row],[NIVEL 3]],Catálogo!A:B,2,FALSE),"")</f>
        <v>1</v>
      </c>
      <c r="W2828" s="5">
        <v>1</v>
      </c>
      <c r="X2828" s="6" t="s">
        <v>2952</v>
      </c>
      <c r="Y2828" s="5">
        <v>20201</v>
      </c>
      <c r="Z2828" s="5" t="s">
        <v>4008</v>
      </c>
      <c r="AA2828" s="5">
        <f>IF(ActividadesCom[[#This Row],[NIVEL 4]]&lt;&gt;0,VLOOKUP(ActividadesCom[[#This Row],[NIVEL 4]],Catálogo!A:B,2,FALSE),"")</f>
        <v>3</v>
      </c>
      <c r="AB2828" s="5">
        <v>1</v>
      </c>
      <c r="AC2828" s="6" t="s">
        <v>42</v>
      </c>
      <c r="AD2828" s="5">
        <v>20193</v>
      </c>
      <c r="AE2828" s="5" t="s">
        <v>4008</v>
      </c>
      <c r="AF2828" s="5">
        <f>IF(ActividadesCom[[#This Row],[NIVEL 5]]&lt;&gt;0,VLOOKUP(ActividadesCom[[#This Row],[NIVEL 5]],Catálogo!A:B,2,FALSE),"")</f>
        <v>3</v>
      </c>
      <c r="AG2828" s="5">
        <v>1</v>
      </c>
      <c r="AH2828" s="2"/>
    </row>
    <row r="2829" spans="1:34" ht="30" customHeight="1" x14ac:dyDescent="0.25">
      <c r="A2829" s="7">
        <v>19470330</v>
      </c>
      <c r="B2829" s="6" t="str">
        <f>VLOOKUP(ActividadesCom[[#This Row],[NO. DE CONTROL]],'LISTADO ESTUDIANTES'!A:C,2,FALSE)</f>
        <v>CHI MAAS JESUS ALBERTO</v>
      </c>
      <c r="C2829" s="6" t="str">
        <f>VLOOKUP(ActividadesCom[[#This Row],[NO. DE CONTROL]],'LISTADO ESTUDIANTES'!A:C,3,FALSE)</f>
        <v>INGENIERIA EN ADMINISTRACION</v>
      </c>
      <c r="D2829" s="5" t="str">
        <f>VLOOKUP(ActividadesCom[[#This Row],[NO. DE CONTROL]],'LISTADO ESTUDIANTES'!A:D,4,FALSE)</f>
        <v>ACTIVO(A)</v>
      </c>
      <c r="E2829" s="5">
        <f>SUM(ActividadesCom[[#This Row],[CRÉD. 1]],ActividadesCom[[#This Row],[CRÉD. 2]],ActividadesCom[[#This Row],[CRÉD. 3]],ActividadesCom[[#This Row],[CRÉD. 4]],ActividadesCom[[#This Row],[CRÉD. 5]])</f>
        <v>4</v>
      </c>
      <c r="F2829" s="17">
        <f>IF(ActividadesCom[[#This Row],[ÚLTIMO SEMESTRE CON CRÉDITOS]]&gt;0,ROUND(AVERAGE(ActividadesCom[[#This Row],[VALOR NIVEL 5]],ActividadesCom[[#This Row],[VALOR NIVEL 4]],ActividadesCom[[#This Row],[VALOR NIVEL 3]],ActividadesCom[[#This Row],[VALOR NIVEL 2]],ActividadesCom[[#This Row],[VALOR NIVEL 1]]),0),"")</f>
        <v>4</v>
      </c>
      <c r="G2829" s="5" t="str">
        <f>IF(ActividadesCom[[#This Row],[PROMEDIO]]="","",IF(ActividadesCom[[#This Row],[PROMEDIO]]&gt;=4,"EXCELENTE",IF(ActividadesCom[[#This Row],[PROMEDIO]]&gt;=3,"NOTABLE",IF(ActividadesCom[[#This Row],[PROMEDIO]]&gt;=2,"BUENO",IF(ActividadesCom[[#This Row],[PROMEDIO]]=1,"SUFICIENTE","")))))</f>
        <v>EXCELENTE</v>
      </c>
      <c r="H2829" s="5">
        <f>MAX(ActividadesCom[[#This Row],[PERÍODO 1]],ActividadesCom[[#This Row],[PERÍODO 2]],ActividadesCom[[#This Row],[PERÍODO 3]],ActividadesCom[[#This Row],[PERÍODO 4]],ActividadesCom[[#This Row],[PERÍODO 5]])</f>
        <v>20241</v>
      </c>
      <c r="I2829" s="6" t="s">
        <v>5695</v>
      </c>
      <c r="J2829" s="5">
        <v>20213</v>
      </c>
      <c r="K2829" s="5" t="s">
        <v>4008</v>
      </c>
      <c r="L2829" s="5">
        <f>IF(ActividadesCom[[#This Row],[NIVEL 1]]&lt;&gt;0,VLOOKUP(ActividadesCom[[#This Row],[NIVEL 1]],Catálogo!A:B,2,FALSE),"")</f>
        <v>3</v>
      </c>
      <c r="M2829" s="5">
        <v>1</v>
      </c>
      <c r="N2829" s="6" t="s">
        <v>6297</v>
      </c>
      <c r="O2829" s="5">
        <v>20233</v>
      </c>
      <c r="P2829" s="5" t="s">
        <v>4007</v>
      </c>
      <c r="Q2829" s="5">
        <f>IF(ActividadesCom[[#This Row],[NIVEL 2]]&lt;&gt;0,VLOOKUP(ActividadesCom[[#This Row],[NIVEL 2]],Catálogo!A:B,2,FALSE),"")</f>
        <v>4</v>
      </c>
      <c r="R2829" s="5">
        <v>1</v>
      </c>
      <c r="S2829" s="6"/>
      <c r="T2829" s="5"/>
      <c r="U2829" s="5"/>
      <c r="V2829" s="5" t="str">
        <f>IF(ActividadesCom[[#This Row],[NIVEL 3]]&lt;&gt;0,VLOOKUP(ActividadesCom[[#This Row],[NIVEL 3]],Catálogo!A:B,2,FALSE),"")</f>
        <v/>
      </c>
      <c r="W2829" s="5"/>
      <c r="X2829" s="6" t="s">
        <v>6328</v>
      </c>
      <c r="Y2829" s="5">
        <v>20241</v>
      </c>
      <c r="Z2829" s="5" t="s">
        <v>4007</v>
      </c>
      <c r="AA2829" s="5">
        <f>IF(ActividadesCom[[#This Row],[NIVEL 4]]&lt;&gt;0,VLOOKUP(ActividadesCom[[#This Row],[NIVEL 4]],Catálogo!A:B,2,FALSE),"")</f>
        <v>4</v>
      </c>
      <c r="AB2829" s="5">
        <v>1</v>
      </c>
      <c r="AC2829" s="6" t="s">
        <v>34</v>
      </c>
      <c r="AD2829" s="5">
        <v>20193</v>
      </c>
      <c r="AE2829" s="5" t="s">
        <v>4007</v>
      </c>
      <c r="AF2829" s="5">
        <f>IF(ActividadesCom[[#This Row],[NIVEL 5]]&lt;&gt;0,VLOOKUP(ActividadesCom[[#This Row],[NIVEL 5]],Catálogo!A:B,2,FALSE),"")</f>
        <v>4</v>
      </c>
      <c r="AG2829" s="5">
        <v>1</v>
      </c>
      <c r="AH2829" s="2"/>
    </row>
    <row r="2830" spans="1:34" ht="30" hidden="1" customHeight="1" x14ac:dyDescent="0.25">
      <c r="A2830" s="7">
        <v>19470331</v>
      </c>
      <c r="B2830" s="6" t="str">
        <f>VLOOKUP(ActividadesCom[[#This Row],[NO. DE CONTROL]],'LISTADO ESTUDIANTES'!A:C,2,FALSE)</f>
        <v>ZUÑIGA CRUZ THANIA DE JESUS</v>
      </c>
      <c r="C2830" s="6" t="str">
        <f>VLOOKUP(ActividadesCom[[#This Row],[NO. DE CONTROL]],'LISTADO ESTUDIANTES'!A:C,3,FALSE)</f>
        <v>INGENIERIA EN GESTION EMPRESARIAL</v>
      </c>
      <c r="D2830" s="5" t="str">
        <f>VLOOKUP(ActividadesCom[[#This Row],[NO. DE CONTROL]],'LISTADO ESTUDIANTES'!A:D,4,FALSE)</f>
        <v>EGRESADO(A)</v>
      </c>
      <c r="E2830" s="5">
        <f>SUM(ActividadesCom[[#This Row],[CRÉD. 1]],ActividadesCom[[#This Row],[CRÉD. 2]],ActividadesCom[[#This Row],[CRÉD. 3]],ActividadesCom[[#This Row],[CRÉD. 4]],ActividadesCom[[#This Row],[CRÉD. 5]])</f>
        <v>5</v>
      </c>
      <c r="F2830" s="17">
        <f>IF(ActividadesCom[[#This Row],[ÚLTIMO SEMESTRE CON CRÉDITOS]]&gt;0,ROUND(AVERAGE(ActividadesCom[[#This Row],[VALOR NIVEL 5]],ActividadesCom[[#This Row],[VALOR NIVEL 4]],ActividadesCom[[#This Row],[VALOR NIVEL 3]],ActividadesCom[[#This Row],[VALOR NIVEL 2]],ActividadesCom[[#This Row],[VALOR NIVEL 1]]),0),"")</f>
        <v>3</v>
      </c>
      <c r="G2830" s="5" t="str">
        <f>IF(ActividadesCom[[#This Row],[PROMEDIO]]="","",IF(ActividadesCom[[#This Row],[PROMEDIO]]&gt;=4,"EXCELENTE",IF(ActividadesCom[[#This Row],[PROMEDIO]]&gt;=3,"NOTABLE",IF(ActividadesCom[[#This Row],[PROMEDIO]]&gt;=2,"BUENO",IF(ActividadesCom[[#This Row],[PROMEDIO]]=1,"SUFICIENTE","")))))</f>
        <v>NOTABLE</v>
      </c>
      <c r="H2830" s="5">
        <f>MAX(ActividadesCom[[#This Row],[PERÍODO 1]],ActividadesCom[[#This Row],[PERÍODO 2]],ActividadesCom[[#This Row],[PERÍODO 3]],ActividadesCom[[#This Row],[PERÍODO 4]],ActividadesCom[[#This Row],[PERÍODO 5]])</f>
        <v>20213</v>
      </c>
      <c r="I2830" s="6" t="s">
        <v>4529</v>
      </c>
      <c r="J2830" s="5">
        <v>20211</v>
      </c>
      <c r="K2830" s="5" t="s">
        <v>4009</v>
      </c>
      <c r="L2830" s="5">
        <f>IF(ActividadesCom[[#This Row],[NIVEL 1]]&lt;&gt;0,VLOOKUP(ActividadesCom[[#This Row],[NIVEL 1]],Catálogo!A:B,2,FALSE),"")</f>
        <v>2</v>
      </c>
      <c r="M2830" s="5">
        <v>1</v>
      </c>
      <c r="N2830" s="34" t="s">
        <v>4844</v>
      </c>
      <c r="O2830" s="33">
        <v>20213</v>
      </c>
      <c r="P2830" s="5" t="s">
        <v>4007</v>
      </c>
      <c r="Q2830" s="5">
        <f>IF(ActividadesCom[[#This Row],[NIVEL 2]]&lt;&gt;0,VLOOKUP(ActividadesCom[[#This Row],[NIVEL 2]],Catálogo!A:B,2,FALSE),"")</f>
        <v>4</v>
      </c>
      <c r="R2830" s="5">
        <v>1</v>
      </c>
      <c r="S2830" s="6" t="s">
        <v>34</v>
      </c>
      <c r="T2830" s="5">
        <v>20193</v>
      </c>
      <c r="U2830" s="5" t="s">
        <v>4007</v>
      </c>
      <c r="V2830" s="5">
        <f>IF(ActividadesCom[[#This Row],[NIVEL 3]]&lt;&gt;0,VLOOKUP(ActividadesCom[[#This Row],[NIVEL 3]],Catálogo!A:B,2,FALSE),"")</f>
        <v>4</v>
      </c>
      <c r="W2830" s="5">
        <v>1</v>
      </c>
      <c r="X2830" s="6" t="s">
        <v>2952</v>
      </c>
      <c r="Y2830" s="5">
        <v>20201</v>
      </c>
      <c r="Z2830" s="5" t="s">
        <v>4010</v>
      </c>
      <c r="AA2830" s="5">
        <f>IF(ActividadesCom[[#This Row],[NIVEL 4]]&lt;&gt;0,VLOOKUP(ActividadesCom[[#This Row],[NIVEL 4]],Catálogo!A:B,2,FALSE),"")</f>
        <v>1</v>
      </c>
      <c r="AB2830" s="5">
        <v>1</v>
      </c>
      <c r="AC2830" s="6" t="s">
        <v>4909</v>
      </c>
      <c r="AD2830" s="5">
        <v>20213</v>
      </c>
      <c r="AE2830" s="5" t="s">
        <v>4009</v>
      </c>
      <c r="AF2830" s="5">
        <f>IF(ActividadesCom[[#This Row],[NIVEL 5]]&lt;&gt;0,VLOOKUP(ActividadesCom[[#This Row],[NIVEL 5]],Catálogo!A:B,2,FALSE),"")</f>
        <v>2</v>
      </c>
      <c r="AG2830" s="5">
        <v>1</v>
      </c>
      <c r="AH2830" s="2"/>
    </row>
    <row r="2831" spans="1:34" ht="30" hidden="1" customHeight="1" x14ac:dyDescent="0.25">
      <c r="A2831" s="7">
        <v>19470332</v>
      </c>
      <c r="B2831" s="6" t="str">
        <f>VLOOKUP(ActividadesCom[[#This Row],[NO. DE CONTROL]],'LISTADO ESTUDIANTES'!A:C,2,FALSE)</f>
        <v>LOPEZ SANTOS ROBERTO MANUEL</v>
      </c>
      <c r="C2831" s="6" t="str">
        <f>VLOOKUP(ActividadesCom[[#This Row],[NO. DE CONTROL]],'LISTADO ESTUDIANTES'!A:C,3,FALSE)</f>
        <v>INGENIERIA EN GESTION EMPRESARIAL</v>
      </c>
      <c r="D2831" s="5" t="str">
        <f>VLOOKUP(ActividadesCom[[#This Row],[NO. DE CONTROL]],'LISTADO ESTUDIANTES'!A:D,4,FALSE)</f>
        <v>EGRESADO(A)</v>
      </c>
      <c r="E2831" s="5">
        <f>SUM(ActividadesCom[[#This Row],[CRÉD. 1]],ActividadesCom[[#This Row],[CRÉD. 2]],ActividadesCom[[#This Row],[CRÉD. 3]],ActividadesCom[[#This Row],[CRÉD. 4]],ActividadesCom[[#This Row],[CRÉD. 5]])</f>
        <v>5</v>
      </c>
      <c r="F2831" s="17">
        <f>IF(ActividadesCom[[#This Row],[ÚLTIMO SEMESTRE CON CRÉDITOS]]&gt;0,ROUND(AVERAGE(ActividadesCom[[#This Row],[VALOR NIVEL 5]],ActividadesCom[[#This Row],[VALOR NIVEL 4]],ActividadesCom[[#This Row],[VALOR NIVEL 3]],ActividadesCom[[#This Row],[VALOR NIVEL 2]],ActividadesCom[[#This Row],[VALOR NIVEL 1]]),0),"")</f>
        <v>3</v>
      </c>
      <c r="G2831" s="5" t="str">
        <f>IF(ActividadesCom[[#This Row],[PROMEDIO]]="","",IF(ActividadesCom[[#This Row],[PROMEDIO]]&gt;=4,"EXCELENTE",IF(ActividadesCom[[#This Row],[PROMEDIO]]&gt;=3,"NOTABLE",IF(ActividadesCom[[#This Row],[PROMEDIO]]&gt;=2,"BUENO",IF(ActividadesCom[[#This Row],[PROMEDIO]]=1,"SUFICIENTE","")))))</f>
        <v>NOTABLE</v>
      </c>
      <c r="H2831" s="5">
        <f>MAX(ActividadesCom[[#This Row],[PERÍODO 1]],ActividadesCom[[#This Row],[PERÍODO 2]],ActividadesCom[[#This Row],[PERÍODO 3]],ActividadesCom[[#This Row],[PERÍODO 4]],ActividadesCom[[#This Row],[PERÍODO 5]])</f>
        <v>20223</v>
      </c>
      <c r="I2831" s="6" t="s">
        <v>4035</v>
      </c>
      <c r="J2831" s="5">
        <v>20201</v>
      </c>
      <c r="K2831" s="5" t="s">
        <v>4009</v>
      </c>
      <c r="L2831" s="5">
        <f>IF(ActividadesCom[[#This Row],[NIVEL 1]]&lt;&gt;0,VLOOKUP(ActividadesCom[[#This Row],[NIVEL 1]],Catálogo!A:B,2,FALSE),"")</f>
        <v>2</v>
      </c>
      <c r="M2831" s="5">
        <v>1</v>
      </c>
      <c r="N2831" s="34" t="s">
        <v>4844</v>
      </c>
      <c r="O2831" s="33">
        <v>20213</v>
      </c>
      <c r="P2831" s="5" t="s">
        <v>4007</v>
      </c>
      <c r="Q2831" s="5">
        <f>IF(ActividadesCom[[#This Row],[NIVEL 2]]&lt;&gt;0,VLOOKUP(ActividadesCom[[#This Row],[NIVEL 2]],Catálogo!A:B,2,FALSE),"")</f>
        <v>4</v>
      </c>
      <c r="R2831" s="5">
        <v>1</v>
      </c>
      <c r="S2831" s="6" t="s">
        <v>1163</v>
      </c>
      <c r="T2831" s="5">
        <v>20223</v>
      </c>
      <c r="U2831" s="5" t="s">
        <v>4007</v>
      </c>
      <c r="V2831" s="5">
        <f>IF(ActividadesCom[[#This Row],[NIVEL 3]]&lt;&gt;0,VLOOKUP(ActividadesCom[[#This Row],[NIVEL 3]],Catálogo!A:B,2,FALSE),"")</f>
        <v>4</v>
      </c>
      <c r="W2831" s="5">
        <v>1</v>
      </c>
      <c r="X2831" s="6" t="s">
        <v>2286</v>
      </c>
      <c r="Y2831" s="5">
        <v>20201</v>
      </c>
      <c r="Z2831" s="5" t="s">
        <v>4008</v>
      </c>
      <c r="AA2831" s="5">
        <f>IF(ActividadesCom[[#This Row],[NIVEL 4]]&lt;&gt;0,VLOOKUP(ActividadesCom[[#This Row],[NIVEL 4]],Catálogo!A:B,2,FALSE),"")</f>
        <v>3</v>
      </c>
      <c r="AB2831" s="5">
        <v>1</v>
      </c>
      <c r="AC2831" s="6" t="s">
        <v>133</v>
      </c>
      <c r="AD2831" s="5">
        <v>20193</v>
      </c>
      <c r="AE2831" s="5" t="s">
        <v>4007</v>
      </c>
      <c r="AF2831" s="5">
        <f>IF(ActividadesCom[[#This Row],[NIVEL 5]]&lt;&gt;0,VLOOKUP(ActividadesCom[[#This Row],[NIVEL 5]],Catálogo!A:B,2,FALSE),"")</f>
        <v>4</v>
      </c>
      <c r="AG2831" s="5">
        <v>1</v>
      </c>
      <c r="AH2831" s="2"/>
    </row>
    <row r="2832" spans="1:34" ht="30" hidden="1" customHeight="1" x14ac:dyDescent="0.25">
      <c r="A2832" s="7">
        <v>19470333</v>
      </c>
      <c r="B2832" s="6" t="str">
        <f>VLOOKUP(ActividadesCom[[#This Row],[NO. DE CONTROL]],'LISTADO ESTUDIANTES'!A:C,2,FALSE)</f>
        <v>POOT GUTIERREZ FERNANDO MANUEL</v>
      </c>
      <c r="C2832" s="6" t="str">
        <f>VLOOKUP(ActividadesCom[[#This Row],[NO. DE CONTROL]],'LISTADO ESTUDIANTES'!A:C,3,FALSE)</f>
        <v>INGENIERIA CIVIL</v>
      </c>
      <c r="D2832" s="5" t="str">
        <f>VLOOKUP(ActividadesCom[[#This Row],[NO. DE CONTROL]],'LISTADO ESTUDIANTES'!A:D,4,FALSE)</f>
        <v>EGRESADO(A)</v>
      </c>
      <c r="E2832" s="5">
        <f>SUM(ActividadesCom[[#This Row],[CRÉD. 1]],ActividadesCom[[#This Row],[CRÉD. 2]],ActividadesCom[[#This Row],[CRÉD. 3]],ActividadesCom[[#This Row],[CRÉD. 4]],ActividadesCom[[#This Row],[CRÉD. 5]])</f>
        <v>1</v>
      </c>
      <c r="F2832" s="17">
        <f>IF(ActividadesCom[[#This Row],[ÚLTIMO SEMESTRE CON CRÉDITOS]]&gt;0,ROUND(AVERAGE(ActividadesCom[[#This Row],[VALOR NIVEL 5]],ActividadesCom[[#This Row],[VALOR NIVEL 4]],ActividadesCom[[#This Row],[VALOR NIVEL 3]],ActividadesCom[[#This Row],[VALOR NIVEL 2]],ActividadesCom[[#This Row],[VALOR NIVEL 1]]),0),"")</f>
        <v>3</v>
      </c>
      <c r="G2832" s="5" t="str">
        <f>IF(ActividadesCom[[#This Row],[PROMEDIO]]="","",IF(ActividadesCom[[#This Row],[PROMEDIO]]&gt;=4,"EXCELENTE",IF(ActividadesCom[[#This Row],[PROMEDIO]]&gt;=3,"NOTABLE",IF(ActividadesCom[[#This Row],[PROMEDIO]]&gt;=2,"BUENO",IF(ActividadesCom[[#This Row],[PROMEDIO]]=1,"SUFICIENTE","")))))</f>
        <v>NOTABLE</v>
      </c>
      <c r="H2832" s="5">
        <f>MAX(ActividadesCom[[#This Row],[PERÍODO 1]],ActividadesCom[[#This Row],[PERÍODO 2]],ActividadesCom[[#This Row],[PERÍODO 3]],ActividadesCom[[#This Row],[PERÍODO 4]],ActividadesCom[[#This Row],[PERÍODO 5]])</f>
        <v>20193</v>
      </c>
      <c r="I2832" s="6"/>
      <c r="J2832" s="5"/>
      <c r="K2832" s="5"/>
      <c r="L2832" s="5" t="str">
        <f>IF(ActividadesCom[[#This Row],[NIVEL 1]]&lt;&gt;0,VLOOKUP(ActividadesCom[[#This Row],[NIVEL 1]],Catálogo!A:B,2,FALSE),"")</f>
        <v/>
      </c>
      <c r="M2832" s="5"/>
      <c r="N2832" s="6"/>
      <c r="O2832" s="5"/>
      <c r="P2832" s="5"/>
      <c r="Q2832" s="5" t="str">
        <f>IF(ActividadesCom[[#This Row],[NIVEL 2]]&lt;&gt;0,VLOOKUP(ActividadesCom[[#This Row],[NIVEL 2]],Catálogo!A:B,2,FALSE),"")</f>
        <v/>
      </c>
      <c r="R2832" s="5"/>
      <c r="S2832" s="6"/>
      <c r="T2832" s="5"/>
      <c r="U2832" s="5"/>
      <c r="V2832" s="5" t="str">
        <f>IF(ActividadesCom[[#This Row],[NIVEL 3]]&lt;&gt;0,VLOOKUP(ActividadesCom[[#This Row],[NIVEL 3]],Catálogo!A:B,2,FALSE),"")</f>
        <v/>
      </c>
      <c r="W2832" s="5"/>
      <c r="X2832" s="6"/>
      <c r="Y2832" s="5"/>
      <c r="Z2832" s="5"/>
      <c r="AA2832" s="5" t="str">
        <f>IF(ActividadesCom[[#This Row],[NIVEL 4]]&lt;&gt;0,VLOOKUP(ActividadesCom[[#This Row],[NIVEL 4]],Catálogo!A:B,2,FALSE),"")</f>
        <v/>
      </c>
      <c r="AB2832" s="5"/>
      <c r="AC2832" s="6" t="s">
        <v>42</v>
      </c>
      <c r="AD2832" s="5">
        <v>20193</v>
      </c>
      <c r="AE2832" s="5" t="s">
        <v>4008</v>
      </c>
      <c r="AF2832" s="5">
        <f>IF(ActividadesCom[[#This Row],[NIVEL 5]]&lt;&gt;0,VLOOKUP(ActividadesCom[[#This Row],[NIVEL 5]],Catálogo!A:B,2,FALSE),"")</f>
        <v>3</v>
      </c>
      <c r="AG2832" s="5">
        <v>1</v>
      </c>
      <c r="AH2832" s="2"/>
    </row>
    <row r="2833" spans="1:34" s="151" customFormat="1" ht="30" customHeight="1" x14ac:dyDescent="0.25">
      <c r="A2833" s="147">
        <v>19470334</v>
      </c>
      <c r="B2833" s="148" t="str">
        <f>VLOOKUP(ActividadesCom[[#This Row],[NO. DE CONTROL]],'LISTADO ESTUDIANTES'!A:C,2,FALSE)</f>
        <v>UC MALDONADO MIGUEL ANGEL</v>
      </c>
      <c r="C2833" s="148" t="str">
        <f>VLOOKUP(ActividadesCom[[#This Row],[NO. DE CONTROL]],'LISTADO ESTUDIANTES'!A:C,3,FALSE)</f>
        <v>INGENIERIA EN ADMINISTRACION</v>
      </c>
      <c r="D2833" s="149" t="str">
        <f>VLOOKUP(ActividadesCom[[#This Row],[NO. DE CONTROL]],'LISTADO ESTUDIANTES'!A:D,4,FALSE)</f>
        <v>ACTIVO(A)</v>
      </c>
      <c r="E2833" s="149">
        <f>SUM(ActividadesCom[[#This Row],[CRÉD. 1]],ActividadesCom[[#This Row],[CRÉD. 2]],ActividadesCom[[#This Row],[CRÉD. 3]],ActividadesCom[[#This Row],[CRÉD. 4]],ActividadesCom[[#This Row],[CRÉD. 5]])</f>
        <v>6</v>
      </c>
      <c r="F2833" s="150">
        <f>IF(ActividadesCom[[#This Row],[ÚLTIMO SEMESTRE CON CRÉDITOS]]&gt;0,ROUND(AVERAGE(ActividadesCom[[#This Row],[VALOR NIVEL 5]],ActividadesCom[[#This Row],[VALOR NIVEL 4]],ActividadesCom[[#This Row],[VALOR NIVEL 3]],ActividadesCom[[#This Row],[VALOR NIVEL 2]],ActividadesCom[[#This Row],[VALOR NIVEL 1]]),0),"")</f>
        <v>3</v>
      </c>
      <c r="G2833" s="149" t="str">
        <f>IF(ActividadesCom[[#This Row],[PROMEDIO]]="","",IF(ActividadesCom[[#This Row],[PROMEDIO]]&gt;=4,"EXCELENTE",IF(ActividadesCom[[#This Row],[PROMEDIO]]&gt;=3,"NOTABLE",IF(ActividadesCom[[#This Row],[PROMEDIO]]&gt;=2,"BUENO",IF(ActividadesCom[[#This Row],[PROMEDIO]]=1,"SUFICIENTE","")))))</f>
        <v>NOTABLE</v>
      </c>
      <c r="H2833" s="149">
        <f>MAX(ActividadesCom[[#This Row],[PERÍODO 1]],ActividadesCom[[#This Row],[PERÍODO 2]],ActividadesCom[[#This Row],[PERÍODO 3]],ActividadesCom[[#This Row],[PERÍODO 4]],ActividadesCom[[#This Row],[PERÍODO 5]])</f>
        <v>20233</v>
      </c>
      <c r="I2833" s="148" t="s">
        <v>5818</v>
      </c>
      <c r="J2833" s="149">
        <v>20231</v>
      </c>
      <c r="K2833" s="149" t="s">
        <v>4007</v>
      </c>
      <c r="L2833" s="149">
        <f>IF(ActividadesCom[[#This Row],[NIVEL 1]]&lt;&gt;0,VLOOKUP(ActividadesCom[[#This Row],[NIVEL 1]],Catálogo!A:B,2,FALSE),"")</f>
        <v>4</v>
      </c>
      <c r="M2833" s="149">
        <v>2</v>
      </c>
      <c r="N2833" s="148" t="s">
        <v>6297</v>
      </c>
      <c r="O2833" s="149">
        <v>20233</v>
      </c>
      <c r="P2833" s="149" t="s">
        <v>4007</v>
      </c>
      <c r="Q2833" s="149">
        <f>IF(ActividadesCom[[#This Row],[NIVEL 2]]&lt;&gt;0,VLOOKUP(ActividadesCom[[#This Row],[NIVEL 2]],Catálogo!A:B,2,FALSE),"")</f>
        <v>4</v>
      </c>
      <c r="R2833" s="149">
        <v>1</v>
      </c>
      <c r="S2833" s="148" t="s">
        <v>5841</v>
      </c>
      <c r="T2833" s="149">
        <v>20231</v>
      </c>
      <c r="U2833" s="149" t="s">
        <v>4008</v>
      </c>
      <c r="V2833" s="149">
        <f>IF(ActividadesCom[[#This Row],[NIVEL 3]]&lt;&gt;0,VLOOKUP(ActividadesCom[[#This Row],[NIVEL 3]],Catálogo!A:B,2,FALSE),"")</f>
        <v>3</v>
      </c>
      <c r="W2833" s="149">
        <v>1</v>
      </c>
      <c r="X2833" s="148" t="s">
        <v>665</v>
      </c>
      <c r="Y2833" s="149">
        <v>20231</v>
      </c>
      <c r="Z2833" s="149" t="s">
        <v>4008</v>
      </c>
      <c r="AA2833" s="149">
        <f>IF(ActividadesCom[[#This Row],[NIVEL 4]]&lt;&gt;0,VLOOKUP(ActividadesCom[[#This Row],[NIVEL 4]],Catálogo!A:B,2,FALSE),"")</f>
        <v>3</v>
      </c>
      <c r="AB2833" s="149">
        <v>1</v>
      </c>
      <c r="AC2833" s="148" t="s">
        <v>2777</v>
      </c>
      <c r="AD2833" s="149">
        <v>20201</v>
      </c>
      <c r="AE2833" s="149" t="s">
        <v>4008</v>
      </c>
      <c r="AF2833" s="149">
        <f>IF(ActividadesCom[[#This Row],[NIVEL 5]]&lt;&gt;0,VLOOKUP(ActividadesCom[[#This Row],[NIVEL 5]],Catálogo!A:B,2,FALSE),"")</f>
        <v>3</v>
      </c>
      <c r="AG2833" s="149">
        <v>1</v>
      </c>
    </row>
    <row r="2834" spans="1:34" ht="30" hidden="1" customHeight="1" x14ac:dyDescent="0.25">
      <c r="A2834" s="7">
        <v>19470335</v>
      </c>
      <c r="B2834" s="6" t="str">
        <f>VLOOKUP(ActividadesCom[[#This Row],[NO. DE CONTROL]],'LISTADO ESTUDIANTES'!A:C,2,FALSE)</f>
        <v>CHI CAUICH EDUARDO DANIEL</v>
      </c>
      <c r="C2834" s="6" t="str">
        <f>VLOOKUP(ActividadesCom[[#This Row],[NO. DE CONTROL]],'LISTADO ESTUDIANTES'!A:C,3,FALSE)</f>
        <v>INGENIERIA EN GESTION EMPRESARIAL</v>
      </c>
      <c r="D2834" s="5" t="str">
        <f>VLOOKUP(ActividadesCom[[#This Row],[NO. DE CONTROL]],'LISTADO ESTUDIANTES'!A:D,4,FALSE)</f>
        <v>EGRESADO(A)</v>
      </c>
      <c r="E2834" s="5">
        <f>SUM(ActividadesCom[[#This Row],[CRÉD. 1]],ActividadesCom[[#This Row],[CRÉD. 2]],ActividadesCom[[#This Row],[CRÉD. 3]],ActividadesCom[[#This Row],[CRÉD. 4]],ActividadesCom[[#This Row],[CRÉD. 5]])</f>
        <v>4</v>
      </c>
      <c r="F2834" s="17">
        <f>IF(ActividadesCom[[#This Row],[ÚLTIMO SEMESTRE CON CRÉDITOS]]&gt;0,ROUND(AVERAGE(ActividadesCom[[#This Row],[VALOR NIVEL 5]],ActividadesCom[[#This Row],[VALOR NIVEL 4]],ActividadesCom[[#This Row],[VALOR NIVEL 3]],ActividadesCom[[#This Row],[VALOR NIVEL 2]],ActividadesCom[[#This Row],[VALOR NIVEL 1]]),0),"")</f>
        <v>4</v>
      </c>
      <c r="G2834" s="5" t="str">
        <f>IF(ActividadesCom[[#This Row],[PROMEDIO]]="","",IF(ActividadesCom[[#This Row],[PROMEDIO]]&gt;=4,"EXCELENTE",IF(ActividadesCom[[#This Row],[PROMEDIO]]&gt;=3,"NOTABLE",IF(ActividadesCom[[#This Row],[PROMEDIO]]&gt;=2,"BUENO",IF(ActividadesCom[[#This Row],[PROMEDIO]]=1,"SUFICIENTE","")))))</f>
        <v>EXCELENTE</v>
      </c>
      <c r="H2834" s="5">
        <f>MAX(ActividadesCom[[#This Row],[PERÍODO 1]],ActividadesCom[[#This Row],[PERÍODO 2]],ActividadesCom[[#This Row],[PERÍODO 3]],ActividadesCom[[#This Row],[PERÍODO 4]],ActividadesCom[[#This Row],[PERÍODO 5]])</f>
        <v>20241</v>
      </c>
      <c r="I2834" s="34"/>
      <c r="J2834" s="33"/>
      <c r="K2834" s="5"/>
      <c r="L2834" s="5" t="str">
        <f>IF(ActividadesCom[[#This Row],[NIVEL 1]]&lt;&gt;0,VLOOKUP(ActividadesCom[[#This Row],[NIVEL 1]],Catálogo!A:B,2,FALSE),"")</f>
        <v/>
      </c>
      <c r="M2834" s="5"/>
      <c r="N2834" s="6" t="s">
        <v>4861</v>
      </c>
      <c r="O2834" s="5">
        <v>20223</v>
      </c>
      <c r="P2834" s="5" t="s">
        <v>4007</v>
      </c>
      <c r="Q2834" s="5">
        <f>IF(ActividadesCom[[#This Row],[NIVEL 2]]&lt;&gt;0,VLOOKUP(ActividadesCom[[#This Row],[NIVEL 2]],Catálogo!A:B,2,FALSE),"")</f>
        <v>4</v>
      </c>
      <c r="R2834" s="5">
        <v>1</v>
      </c>
      <c r="S2834" s="6" t="s">
        <v>4893</v>
      </c>
      <c r="T2834" s="5">
        <v>20213</v>
      </c>
      <c r="U2834" s="5" t="s">
        <v>4007</v>
      </c>
      <c r="V2834" s="5">
        <f>IF(ActividadesCom[[#This Row],[NIVEL 3]]&lt;&gt;0,VLOOKUP(ActividadesCom[[#This Row],[NIVEL 3]],Catálogo!A:B,2,FALSE),"")</f>
        <v>4</v>
      </c>
      <c r="W2834" s="5">
        <v>1</v>
      </c>
      <c r="X2834" s="6" t="s">
        <v>2777</v>
      </c>
      <c r="Y2834" s="5">
        <v>20221</v>
      </c>
      <c r="Z2834" s="5" t="s">
        <v>4008</v>
      </c>
      <c r="AA2834" s="5">
        <f>IF(ActividadesCom[[#This Row],[NIVEL 4]]&lt;&gt;0,VLOOKUP(ActividadesCom[[#This Row],[NIVEL 4]],Catálogo!A:B,2,FALSE),"")</f>
        <v>3</v>
      </c>
      <c r="AB2834" s="5">
        <v>1</v>
      </c>
      <c r="AC2834" s="6" t="s">
        <v>6316</v>
      </c>
      <c r="AD2834" s="5">
        <v>20241</v>
      </c>
      <c r="AE2834" s="5" t="s">
        <v>4008</v>
      </c>
      <c r="AF2834" s="5">
        <f>IF(ActividadesCom[[#This Row],[NIVEL 5]]&lt;&gt;0,VLOOKUP(ActividadesCom[[#This Row],[NIVEL 5]],Catálogo!A:B,2,FALSE),"")</f>
        <v>3</v>
      </c>
      <c r="AG2834" s="5">
        <v>1</v>
      </c>
      <c r="AH2834" s="2"/>
    </row>
    <row r="2835" spans="1:34" s="151" customFormat="1" ht="30" hidden="1" customHeight="1" x14ac:dyDescent="0.25">
      <c r="A2835" s="147">
        <v>19470336</v>
      </c>
      <c r="B2835" s="148" t="str">
        <f>VLOOKUP(ActividadesCom[[#This Row],[NO. DE CONTROL]],'LISTADO ESTUDIANTES'!A:C,2,FALSE)</f>
        <v>ACEVEDO VALLE MARTIN ALEJANDRO</v>
      </c>
      <c r="C2835" s="148" t="str">
        <f>VLOOKUP(ActividadesCom[[#This Row],[NO. DE CONTROL]],'LISTADO ESTUDIANTES'!A:C,3,FALSE)</f>
        <v>INGENIERIA EN ADMINISTRACION</v>
      </c>
      <c r="D2835" s="149" t="str">
        <f>VLOOKUP(ActividadesCom[[#This Row],[NO. DE CONTROL]],'LISTADO ESTUDIANTES'!A:D,4,FALSE)</f>
        <v>EGRESADO(A)</v>
      </c>
      <c r="E2835" s="149">
        <f>SUM(ActividadesCom[[#This Row],[CRÉD. 1]],ActividadesCom[[#This Row],[CRÉD. 2]],ActividadesCom[[#This Row],[CRÉD. 3]],ActividadesCom[[#This Row],[CRÉD. 4]],ActividadesCom[[#This Row],[CRÉD. 5]])</f>
        <v>5</v>
      </c>
      <c r="F2835" s="150">
        <f>IF(ActividadesCom[[#This Row],[ÚLTIMO SEMESTRE CON CRÉDITOS]]&gt;0,ROUND(AVERAGE(ActividadesCom[[#This Row],[VALOR NIVEL 5]],ActividadesCom[[#This Row],[VALOR NIVEL 4]],ActividadesCom[[#This Row],[VALOR NIVEL 3]],ActividadesCom[[#This Row],[VALOR NIVEL 2]],ActividadesCom[[#This Row],[VALOR NIVEL 1]]),0),"")</f>
        <v>2</v>
      </c>
      <c r="G2835" s="149" t="str">
        <f>IF(ActividadesCom[[#This Row],[PROMEDIO]]="","",IF(ActividadesCom[[#This Row],[PROMEDIO]]&gt;=4,"EXCELENTE",IF(ActividadesCom[[#This Row],[PROMEDIO]]&gt;=3,"NOTABLE",IF(ActividadesCom[[#This Row],[PROMEDIO]]&gt;=2,"BUENO",IF(ActividadesCom[[#This Row],[PROMEDIO]]=1,"SUFICIENTE","")))))</f>
        <v>BUENO</v>
      </c>
      <c r="H2835" s="149">
        <f>MAX(ActividadesCom[[#This Row],[PERÍODO 1]],ActividadesCom[[#This Row],[PERÍODO 2]],ActividadesCom[[#This Row],[PERÍODO 3]],ActividadesCom[[#This Row],[PERÍODO 4]],ActividadesCom[[#This Row],[PERÍODO 5]])</f>
        <v>20251</v>
      </c>
      <c r="I2835" s="148" t="s">
        <v>5636</v>
      </c>
      <c r="J2835" s="149">
        <v>20221</v>
      </c>
      <c r="K2835" s="149" t="s">
        <v>4010</v>
      </c>
      <c r="L2835" s="149">
        <f>IF(ActividadesCom[[#This Row],[NIVEL 1]]&lt;&gt;0,VLOOKUP(ActividadesCom[[#This Row],[NIVEL 1]],Catálogo!A:B,2,FALSE),"")</f>
        <v>1</v>
      </c>
      <c r="M2835" s="149">
        <v>1</v>
      </c>
      <c r="N2835" s="148" t="s">
        <v>6778</v>
      </c>
      <c r="O2835" s="149">
        <v>20251</v>
      </c>
      <c r="P2835" s="149" t="s">
        <v>4008</v>
      </c>
      <c r="Q2835" s="149">
        <f>IF(ActividadesCom[[#This Row],[NIVEL 2]]&lt;&gt;0,VLOOKUP(ActividadesCom[[#This Row],[NIVEL 2]],Catálogo!A:B,2,FALSE),"")</f>
        <v>3</v>
      </c>
      <c r="R2835" s="149">
        <v>1</v>
      </c>
      <c r="S2835" s="148" t="s">
        <v>6298</v>
      </c>
      <c r="T2835" s="149">
        <v>20233</v>
      </c>
      <c r="U2835" s="149" t="s">
        <v>4007</v>
      </c>
      <c r="V2835" s="149">
        <f>IF(ActividadesCom[[#This Row],[NIVEL 3]]&lt;&gt;0,VLOOKUP(ActividadesCom[[#This Row],[NIVEL 3]],Catálogo!A:B,2,FALSE),"")</f>
        <v>4</v>
      </c>
      <c r="W2835" s="149">
        <v>1</v>
      </c>
      <c r="X2835" s="148" t="s">
        <v>2777</v>
      </c>
      <c r="Y2835" s="149">
        <v>20201</v>
      </c>
      <c r="Z2835" s="149" t="s">
        <v>4010</v>
      </c>
      <c r="AA2835" s="149">
        <f>IF(ActividadesCom[[#This Row],[NIVEL 4]]&lt;&gt;0,VLOOKUP(ActividadesCom[[#This Row],[NIVEL 4]],Catálogo!A:B,2,FALSE),"")</f>
        <v>1</v>
      </c>
      <c r="AB2835" s="149">
        <v>1</v>
      </c>
      <c r="AC2835" s="148" t="s">
        <v>47</v>
      </c>
      <c r="AD2835" s="149">
        <v>20193</v>
      </c>
      <c r="AE2835" s="149" t="s">
        <v>4008</v>
      </c>
      <c r="AF2835" s="149">
        <f>IF(ActividadesCom[[#This Row],[NIVEL 5]]&lt;&gt;0,VLOOKUP(ActividadesCom[[#This Row],[NIVEL 5]],Catálogo!A:B,2,FALSE),"")</f>
        <v>3</v>
      </c>
      <c r="AG2835" s="149">
        <v>1</v>
      </c>
    </row>
    <row r="2836" spans="1:34" s="151" customFormat="1" ht="30" hidden="1" customHeight="1" x14ac:dyDescent="0.25">
      <c r="A2836" s="147">
        <v>19470337</v>
      </c>
      <c r="B2836" s="148" t="str">
        <f>VLOOKUP(ActividadesCom[[#This Row],[NO. DE CONTROL]],'LISTADO ESTUDIANTES'!A:C,2,FALSE)</f>
        <v>SOLIS GARCIA ARTURO DE JESUS</v>
      </c>
      <c r="C2836" s="148" t="str">
        <f>VLOOKUP(ActividadesCom[[#This Row],[NO. DE CONTROL]],'LISTADO ESTUDIANTES'!A:C,3,FALSE)</f>
        <v>INGENIERIA CIVIL</v>
      </c>
      <c r="D2836" s="149" t="str">
        <f>VLOOKUP(ActividadesCom[[#This Row],[NO. DE CONTROL]],'LISTADO ESTUDIANTES'!A:D,4,FALSE)</f>
        <v>EGRESADO(A)</v>
      </c>
      <c r="E2836" s="149">
        <f>SUM(ActividadesCom[[#This Row],[CRÉD. 1]],ActividadesCom[[#This Row],[CRÉD. 2]],ActividadesCom[[#This Row],[CRÉD. 3]],ActividadesCom[[#This Row],[CRÉD. 4]],ActividadesCom[[#This Row],[CRÉD. 5]])</f>
        <v>5</v>
      </c>
      <c r="F2836" s="150">
        <f>IF(ActividadesCom[[#This Row],[ÚLTIMO SEMESTRE CON CRÉDITOS]]&gt;0,ROUND(AVERAGE(ActividadesCom[[#This Row],[VALOR NIVEL 5]],ActividadesCom[[#This Row],[VALOR NIVEL 4]],ActividadesCom[[#This Row],[VALOR NIVEL 3]],ActividadesCom[[#This Row],[VALOR NIVEL 2]],ActividadesCom[[#This Row],[VALOR NIVEL 1]]),0),"")</f>
        <v>4</v>
      </c>
      <c r="G2836" s="149" t="str">
        <f>IF(ActividadesCom[[#This Row],[PROMEDIO]]="","",IF(ActividadesCom[[#This Row],[PROMEDIO]]&gt;=4,"EXCELENTE",IF(ActividadesCom[[#This Row],[PROMEDIO]]&gt;=3,"NOTABLE",IF(ActividadesCom[[#This Row],[PROMEDIO]]&gt;=2,"BUENO",IF(ActividadesCom[[#This Row],[PROMEDIO]]=1,"SUFICIENTE","")))))</f>
        <v>EXCELENTE</v>
      </c>
      <c r="H2836" s="149">
        <f>MAX(ActividadesCom[[#This Row],[PERÍODO 1]],ActividadesCom[[#This Row],[PERÍODO 2]],ActividadesCom[[#This Row],[PERÍODO 3]],ActividadesCom[[#This Row],[PERÍODO 4]],ActividadesCom[[#This Row],[PERÍODO 5]])</f>
        <v>20241</v>
      </c>
      <c r="I2836" s="148" t="s">
        <v>12</v>
      </c>
      <c r="J2836" s="149">
        <v>20221</v>
      </c>
      <c r="K2836" s="149" t="s">
        <v>4007</v>
      </c>
      <c r="L2836" s="149">
        <f>IF(ActividadesCom[[#This Row],[NIVEL 1]]&lt;&gt;0,VLOOKUP(ActividadesCom[[#This Row],[NIVEL 1]],Catálogo!A:B,2,FALSE),"")</f>
        <v>4</v>
      </c>
      <c r="M2836" s="149">
        <v>1</v>
      </c>
      <c r="N2836" s="160" t="s">
        <v>5374</v>
      </c>
      <c r="O2836" s="149">
        <v>20221</v>
      </c>
      <c r="P2836" s="149" t="s">
        <v>4007</v>
      </c>
      <c r="Q2836" s="149">
        <f>IF(ActividadesCom[[#This Row],[NIVEL 2]]&lt;&gt;0,VLOOKUP(ActividadesCom[[#This Row],[NIVEL 2]],Catálogo!A:B,2,FALSE),"")</f>
        <v>4</v>
      </c>
      <c r="R2836" s="149">
        <v>1</v>
      </c>
      <c r="S2836" s="148" t="s">
        <v>5354</v>
      </c>
      <c r="T2836" s="149">
        <v>20241</v>
      </c>
      <c r="U2836" s="149" t="s">
        <v>4008</v>
      </c>
      <c r="V2836" s="149">
        <f>IF(ActividadesCom[[#This Row],[NIVEL 3]]&lt;&gt;0,VLOOKUP(ActividadesCom[[#This Row],[NIVEL 3]],Catálogo!A:B,2,FALSE),"")</f>
        <v>3</v>
      </c>
      <c r="W2836" s="149">
        <v>1</v>
      </c>
      <c r="X2836" s="148" t="s">
        <v>4476</v>
      </c>
      <c r="Y2836" s="149">
        <v>20211</v>
      </c>
      <c r="Z2836" s="149" t="s">
        <v>4007</v>
      </c>
      <c r="AA2836" s="149">
        <f>IF(ActividadesCom[[#This Row],[NIVEL 4]]&lt;&gt;0,VLOOKUP(ActividadesCom[[#This Row],[NIVEL 4]],Catálogo!A:B,2,FALSE),"")</f>
        <v>4</v>
      </c>
      <c r="AB2836" s="149">
        <v>1</v>
      </c>
      <c r="AC2836" s="148" t="s">
        <v>665</v>
      </c>
      <c r="AD2836" s="149">
        <v>20193</v>
      </c>
      <c r="AE2836" s="149" t="s">
        <v>4008</v>
      </c>
      <c r="AF2836" s="149">
        <f>IF(ActividadesCom[[#This Row],[NIVEL 5]]&lt;&gt;0,VLOOKUP(ActividadesCom[[#This Row],[NIVEL 5]],Catálogo!A:B,2,FALSE),"")</f>
        <v>3</v>
      </c>
      <c r="AG2836" s="149">
        <v>1</v>
      </c>
    </row>
    <row r="2837" spans="1:34" ht="30" hidden="1" customHeight="1" x14ac:dyDescent="0.25">
      <c r="A2837" s="7">
        <v>19470338</v>
      </c>
      <c r="B2837" s="6" t="str">
        <f>VLOOKUP(ActividadesCom[[#This Row],[NO. DE CONTROL]],'LISTADO ESTUDIANTES'!A:C,2,FALSE)</f>
        <v>VERA EUAN ANDREA ALEJANDRA</v>
      </c>
      <c r="C2837" s="6" t="str">
        <f>VLOOKUP(ActividadesCom[[#This Row],[NO. DE CONTROL]],'LISTADO ESTUDIANTES'!A:C,3,FALSE)</f>
        <v>INGENIERIA EN ADMINISTRACION</v>
      </c>
      <c r="D2837" s="5" t="str">
        <f>VLOOKUP(ActividadesCom[[#This Row],[NO. DE CONTROL]],'LISTADO ESTUDIANTES'!A:D,4,FALSE)</f>
        <v>EGRESADO(A)</v>
      </c>
      <c r="E2837" s="5">
        <f>SUM(ActividadesCom[[#This Row],[CRÉD. 1]],ActividadesCom[[#This Row],[CRÉD. 2]],ActividadesCom[[#This Row],[CRÉD. 3]],ActividadesCom[[#This Row],[CRÉD. 4]],ActividadesCom[[#This Row],[CRÉD. 5]])</f>
        <v>3</v>
      </c>
      <c r="F2837" s="17">
        <f>IF(ActividadesCom[[#This Row],[ÚLTIMO SEMESTRE CON CRÉDITOS]]&gt;0,ROUND(AVERAGE(ActividadesCom[[#This Row],[VALOR NIVEL 5]],ActividadesCom[[#This Row],[VALOR NIVEL 4]],ActividadesCom[[#This Row],[VALOR NIVEL 3]],ActividadesCom[[#This Row],[VALOR NIVEL 2]],ActividadesCom[[#This Row],[VALOR NIVEL 1]]),0),"")</f>
        <v>2</v>
      </c>
      <c r="G2837" s="5" t="str">
        <f>IF(ActividadesCom[[#This Row],[PROMEDIO]]="","",IF(ActividadesCom[[#This Row],[PROMEDIO]]&gt;=4,"EXCELENTE",IF(ActividadesCom[[#This Row],[PROMEDIO]]&gt;=3,"NOTABLE",IF(ActividadesCom[[#This Row],[PROMEDIO]]&gt;=2,"BUENO",IF(ActividadesCom[[#This Row],[PROMEDIO]]=1,"SUFICIENTE","")))))</f>
        <v>BUENO</v>
      </c>
      <c r="H2837" s="5">
        <f>MAX(ActividadesCom[[#This Row],[PERÍODO 1]],ActividadesCom[[#This Row],[PERÍODO 2]],ActividadesCom[[#This Row],[PERÍODO 3]],ActividadesCom[[#This Row],[PERÍODO 4]],ActividadesCom[[#This Row],[PERÍODO 5]])</f>
        <v>20213</v>
      </c>
      <c r="I2837" s="6" t="s">
        <v>5695</v>
      </c>
      <c r="J2837" s="5">
        <v>20213</v>
      </c>
      <c r="K2837" s="5" t="s">
        <v>4008</v>
      </c>
      <c r="L2837" s="5">
        <f>IF(ActividadesCom[[#This Row],[NIVEL 1]]&lt;&gt;0,VLOOKUP(ActividadesCom[[#This Row],[NIVEL 1]],Catálogo!A:B,2,FALSE),"")</f>
        <v>3</v>
      </c>
      <c r="M2837" s="5">
        <v>1</v>
      </c>
      <c r="N2837" s="6"/>
      <c r="O2837" s="5"/>
      <c r="P2837" s="5"/>
      <c r="Q2837" s="5" t="str">
        <f>IF(ActividadesCom[[#This Row],[NIVEL 2]]&lt;&gt;0,VLOOKUP(ActividadesCom[[#This Row],[NIVEL 2]],Catálogo!A:B,2,FALSE),"")</f>
        <v/>
      </c>
      <c r="R2837" s="5"/>
      <c r="S2837" s="6"/>
      <c r="T2837" s="5"/>
      <c r="U2837" s="5"/>
      <c r="V2837" s="5" t="str">
        <f>IF(ActividadesCom[[#This Row],[NIVEL 3]]&lt;&gt;0,VLOOKUP(ActividadesCom[[#This Row],[NIVEL 3]],Catálogo!A:B,2,FALSE),"")</f>
        <v/>
      </c>
      <c r="W2837" s="5"/>
      <c r="X2837" s="6" t="s">
        <v>2952</v>
      </c>
      <c r="Y2837" s="5">
        <v>20201</v>
      </c>
      <c r="Z2837" s="5" t="s">
        <v>4010</v>
      </c>
      <c r="AA2837" s="5">
        <f>IF(ActividadesCom[[#This Row],[NIVEL 4]]&lt;&gt;0,VLOOKUP(ActividadesCom[[#This Row],[NIVEL 4]],Catálogo!A:B,2,FALSE),"")</f>
        <v>1</v>
      </c>
      <c r="AB2837" s="5">
        <v>1</v>
      </c>
      <c r="AC2837" s="6" t="s">
        <v>42</v>
      </c>
      <c r="AD2837" s="5">
        <v>20203</v>
      </c>
      <c r="AE2837" s="5" t="s">
        <v>4008</v>
      </c>
      <c r="AF2837" s="5">
        <f>IF(ActividadesCom[[#This Row],[NIVEL 5]]&lt;&gt;0,VLOOKUP(ActividadesCom[[#This Row],[NIVEL 5]],Catálogo!A:B,2,FALSE),"")</f>
        <v>3</v>
      </c>
      <c r="AG2837" s="5">
        <v>1</v>
      </c>
      <c r="AH2837" s="2"/>
    </row>
    <row r="2838" spans="1:34" ht="30" hidden="1" customHeight="1" x14ac:dyDescent="0.25">
      <c r="A2838" s="7">
        <v>19470339</v>
      </c>
      <c r="B2838" s="6" t="str">
        <f>VLOOKUP(ActividadesCom[[#This Row],[NO. DE CONTROL]],'LISTADO ESTUDIANTES'!A:C,2,FALSE)</f>
        <v>CANCHE CANCHE CAROLINA DEL CARMEN</v>
      </c>
      <c r="C2838" s="6" t="str">
        <f>VLOOKUP(ActividadesCom[[#This Row],[NO. DE CONTROL]],'LISTADO ESTUDIANTES'!A:C,3,FALSE)</f>
        <v>INGENIERIA EN GESTION EMPRESARIAL</v>
      </c>
      <c r="D2838" s="5" t="str">
        <f>VLOOKUP(ActividadesCom[[#This Row],[NO. DE CONTROL]],'LISTADO ESTUDIANTES'!A:D,4,FALSE)</f>
        <v>EGRESADO(A)</v>
      </c>
      <c r="E2838" s="5">
        <f>SUM(ActividadesCom[[#This Row],[CRÉD. 1]],ActividadesCom[[#This Row],[CRÉD. 2]],ActividadesCom[[#This Row],[CRÉD. 3]],ActividadesCom[[#This Row],[CRÉD. 4]],ActividadesCom[[#This Row],[CRÉD. 5]])</f>
        <v>0</v>
      </c>
      <c r="F2838" s="17" t="str">
        <f>IF(ActividadesCom[[#This Row],[ÚLTIMO SEMESTRE CON CRÉDITOS]]&gt;0,ROUND(AVERAGE(ActividadesCom[[#This Row],[VALOR NIVEL 5]],ActividadesCom[[#This Row],[VALOR NIVEL 4]],ActividadesCom[[#This Row],[VALOR NIVEL 3]],ActividadesCom[[#This Row],[VALOR NIVEL 2]],ActividadesCom[[#This Row],[VALOR NIVEL 1]]),0),"")</f>
        <v/>
      </c>
      <c r="G2838" s="5" t="str">
        <f>IF(ActividadesCom[[#This Row],[PROMEDIO]]="","",IF(ActividadesCom[[#This Row],[PROMEDIO]]&gt;=4,"EXCELENTE",IF(ActividadesCom[[#This Row],[PROMEDIO]]&gt;=3,"NOTABLE",IF(ActividadesCom[[#This Row],[PROMEDIO]]&gt;=2,"BUENO",IF(ActividadesCom[[#This Row],[PROMEDIO]]=1,"SUFICIENTE","")))))</f>
        <v/>
      </c>
      <c r="H2838" s="5">
        <f>MAX(ActividadesCom[[#This Row],[PERÍODO 1]],ActividadesCom[[#This Row],[PERÍODO 2]],ActividadesCom[[#This Row],[PERÍODO 3]],ActividadesCom[[#This Row],[PERÍODO 4]],ActividadesCom[[#This Row],[PERÍODO 5]])</f>
        <v>0</v>
      </c>
      <c r="I2838" s="6"/>
      <c r="J2838" s="5"/>
      <c r="K2838" s="5"/>
      <c r="L2838" s="5" t="str">
        <f>IF(ActividadesCom[[#This Row],[NIVEL 1]]&lt;&gt;0,VLOOKUP(ActividadesCom[[#This Row],[NIVEL 1]],Catálogo!A:B,2,FALSE),"")</f>
        <v/>
      </c>
      <c r="M2838" s="5"/>
      <c r="N2838" s="6"/>
      <c r="O2838" s="5"/>
      <c r="P2838" s="5"/>
      <c r="Q2838" s="5" t="str">
        <f>IF(ActividadesCom[[#This Row],[NIVEL 2]]&lt;&gt;0,VLOOKUP(ActividadesCom[[#This Row],[NIVEL 2]],Catálogo!A:B,2,FALSE),"")</f>
        <v/>
      </c>
      <c r="R2838" s="5"/>
      <c r="S2838" s="6"/>
      <c r="T2838" s="5"/>
      <c r="U2838" s="5"/>
      <c r="V2838" s="5" t="str">
        <f>IF(ActividadesCom[[#This Row],[NIVEL 3]]&lt;&gt;0,VLOOKUP(ActividadesCom[[#This Row],[NIVEL 3]],Catálogo!A:B,2,FALSE),"")</f>
        <v/>
      </c>
      <c r="W2838" s="5"/>
      <c r="X2838" s="6"/>
      <c r="Y2838" s="5"/>
      <c r="Z2838" s="5"/>
      <c r="AA2838" s="5" t="str">
        <f>IF(ActividadesCom[[#This Row],[NIVEL 4]]&lt;&gt;0,VLOOKUP(ActividadesCom[[#This Row],[NIVEL 4]],Catálogo!A:B,2,FALSE),"")</f>
        <v/>
      </c>
      <c r="AB2838" s="5"/>
      <c r="AC2838" s="6"/>
      <c r="AD2838" s="5"/>
      <c r="AE2838" s="5"/>
      <c r="AF2838" s="5" t="str">
        <f>IF(ActividadesCom[[#This Row],[NIVEL 5]]&lt;&gt;0,VLOOKUP(ActividadesCom[[#This Row],[NIVEL 5]],Catálogo!A:B,2,FALSE),"")</f>
        <v/>
      </c>
      <c r="AG2838" s="5"/>
      <c r="AH2838" s="2"/>
    </row>
    <row r="2839" spans="1:34" ht="30" hidden="1" customHeight="1" x14ac:dyDescent="0.25">
      <c r="A2839" s="7">
        <v>19470340</v>
      </c>
      <c r="B2839" s="6" t="str">
        <f>VLOOKUP(ActividadesCom[[#This Row],[NO. DE CONTROL]],'LISTADO ESTUDIANTES'!A:C,2,FALSE)</f>
        <v>HUCHIN TUN CINTIA GUADALUPE</v>
      </c>
      <c r="C2839" s="6" t="str">
        <f>VLOOKUP(ActividadesCom[[#This Row],[NO. DE CONTROL]],'LISTADO ESTUDIANTES'!A:C,3,FALSE)</f>
        <v>INGENIERIA EN ADMINISTRACION</v>
      </c>
      <c r="D2839" s="5" t="str">
        <f>VLOOKUP(ActividadesCom[[#This Row],[NO. DE CONTROL]],'LISTADO ESTUDIANTES'!A:D,4,FALSE)</f>
        <v>EGRESADO(A)</v>
      </c>
      <c r="E2839" s="5">
        <f>SUM(ActividadesCom[[#This Row],[CRÉD. 1]],ActividadesCom[[#This Row],[CRÉD. 2]],ActividadesCom[[#This Row],[CRÉD. 3]],ActividadesCom[[#This Row],[CRÉD. 4]],ActividadesCom[[#This Row],[CRÉD. 5]])</f>
        <v>5</v>
      </c>
      <c r="F2839" s="17">
        <f>IF(ActividadesCom[[#This Row],[ÚLTIMO SEMESTRE CON CRÉDITOS]]&gt;0,ROUND(AVERAGE(ActividadesCom[[#This Row],[VALOR NIVEL 5]],ActividadesCom[[#This Row],[VALOR NIVEL 4]],ActividadesCom[[#This Row],[VALOR NIVEL 3]],ActividadesCom[[#This Row],[VALOR NIVEL 2]],ActividadesCom[[#This Row],[VALOR NIVEL 1]]),0),"")</f>
        <v>3</v>
      </c>
      <c r="G2839" s="5" t="str">
        <f>IF(ActividadesCom[[#This Row],[PROMEDIO]]="","",IF(ActividadesCom[[#This Row],[PROMEDIO]]&gt;=4,"EXCELENTE",IF(ActividadesCom[[#This Row],[PROMEDIO]]&gt;=3,"NOTABLE",IF(ActividadesCom[[#This Row],[PROMEDIO]]&gt;=2,"BUENO",IF(ActividadesCom[[#This Row],[PROMEDIO]]=1,"SUFICIENTE","")))))</f>
        <v>NOTABLE</v>
      </c>
      <c r="H2839" s="5">
        <f>MAX(ActividadesCom[[#This Row],[PERÍODO 1]],ActividadesCom[[#This Row],[PERÍODO 2]],ActividadesCom[[#This Row],[PERÍODO 3]],ActividadesCom[[#This Row],[PERÍODO 4]],ActividadesCom[[#This Row],[PERÍODO 5]])</f>
        <v>20203</v>
      </c>
      <c r="I2839" s="6" t="s">
        <v>4122</v>
      </c>
      <c r="J2839" s="5">
        <v>20203</v>
      </c>
      <c r="K2839" s="5" t="s">
        <v>4007</v>
      </c>
      <c r="L2839" s="5">
        <f>IF(ActividadesCom[[#This Row],[NIVEL 1]]&lt;&gt;0,VLOOKUP(ActividadesCom[[#This Row],[NIVEL 1]],Catálogo!A:B,2,FALSE),"")</f>
        <v>4</v>
      </c>
      <c r="M2839" s="5">
        <v>1</v>
      </c>
      <c r="N2839" s="6" t="s">
        <v>4137</v>
      </c>
      <c r="O2839" s="5">
        <v>20203</v>
      </c>
      <c r="P2839" s="5" t="s">
        <v>4009</v>
      </c>
      <c r="Q2839" s="5">
        <f>IF(ActividadesCom[[#This Row],[NIVEL 2]]&lt;&gt;0,VLOOKUP(ActividadesCom[[#This Row],[NIVEL 2]],Catálogo!A:B,2,FALSE),"")</f>
        <v>2</v>
      </c>
      <c r="R2839" s="5">
        <v>1</v>
      </c>
      <c r="S2839" s="6" t="s">
        <v>42</v>
      </c>
      <c r="T2839" s="5">
        <v>20203</v>
      </c>
      <c r="U2839" s="5" t="s">
        <v>4010</v>
      </c>
      <c r="V2839" s="5">
        <f>IF(ActividadesCom[[#This Row],[NIVEL 3]]&lt;&gt;0,VLOOKUP(ActividadesCom[[#This Row],[NIVEL 3]],Catálogo!A:B,2,FALSE),"")</f>
        <v>1</v>
      </c>
      <c r="W2839" s="5">
        <v>1</v>
      </c>
      <c r="X2839" s="6" t="s">
        <v>2952</v>
      </c>
      <c r="Y2839" s="5">
        <v>20201</v>
      </c>
      <c r="Z2839" s="5" t="s">
        <v>4008</v>
      </c>
      <c r="AA2839" s="5">
        <f>IF(ActividadesCom[[#This Row],[NIVEL 4]]&lt;&gt;0,VLOOKUP(ActividadesCom[[#This Row],[NIVEL 4]],Catálogo!A:B,2,FALSE),"")</f>
        <v>3</v>
      </c>
      <c r="AB2839" s="5">
        <v>1</v>
      </c>
      <c r="AC2839" s="6" t="s">
        <v>42</v>
      </c>
      <c r="AD2839" s="5">
        <v>20193</v>
      </c>
      <c r="AE2839" s="5" t="s">
        <v>4008</v>
      </c>
      <c r="AF2839" s="5">
        <f>IF(ActividadesCom[[#This Row],[NIVEL 5]]&lt;&gt;0,VLOOKUP(ActividadesCom[[#This Row],[NIVEL 5]],Catálogo!A:B,2,FALSE),"")</f>
        <v>3</v>
      </c>
      <c r="AG2839" s="5">
        <v>1</v>
      </c>
      <c r="AH2839" s="2"/>
    </row>
    <row r="2840" spans="1:34" ht="30" hidden="1" customHeight="1" x14ac:dyDescent="0.25">
      <c r="A2840" s="7">
        <v>19470341</v>
      </c>
      <c r="B2840" s="6" t="str">
        <f>VLOOKUP(ActividadesCom[[#This Row],[NO. DE CONTROL]],'LISTADO ESTUDIANTES'!A:C,2,FALSE)</f>
        <v>QUINTAL RAMIREZ ANA GABRIELA</v>
      </c>
      <c r="C2840" s="6" t="str">
        <f>VLOOKUP(ActividadesCom[[#This Row],[NO. DE CONTROL]],'LISTADO ESTUDIANTES'!A:C,3,FALSE)</f>
        <v>INGENIERIA EN GESTION EMPRESARIAL</v>
      </c>
      <c r="D2840" s="5" t="str">
        <f>VLOOKUP(ActividadesCom[[#This Row],[NO. DE CONTROL]],'LISTADO ESTUDIANTES'!A:D,4,FALSE)</f>
        <v>EGRESADO(A)</v>
      </c>
      <c r="E2840" s="5">
        <f>SUM(ActividadesCom[[#This Row],[CRÉD. 1]],ActividadesCom[[#This Row],[CRÉD. 2]],ActividadesCom[[#This Row],[CRÉD. 3]],ActividadesCom[[#This Row],[CRÉD. 4]],ActividadesCom[[#This Row],[CRÉD. 5]])</f>
        <v>2</v>
      </c>
      <c r="F2840" s="17">
        <f>IF(ActividadesCom[[#This Row],[ÚLTIMO SEMESTRE CON CRÉDITOS]]&gt;0,ROUND(AVERAGE(ActividadesCom[[#This Row],[VALOR NIVEL 5]],ActividadesCom[[#This Row],[VALOR NIVEL 4]],ActividadesCom[[#This Row],[VALOR NIVEL 3]],ActividadesCom[[#This Row],[VALOR NIVEL 2]],ActividadesCom[[#This Row],[VALOR NIVEL 1]]),0),"")</f>
        <v>1</v>
      </c>
      <c r="G2840" s="5" t="str">
        <f>IF(ActividadesCom[[#This Row],[PROMEDIO]]="","",IF(ActividadesCom[[#This Row],[PROMEDIO]]&gt;=4,"EXCELENTE",IF(ActividadesCom[[#This Row],[PROMEDIO]]&gt;=3,"NOTABLE",IF(ActividadesCom[[#This Row],[PROMEDIO]]&gt;=2,"BUENO",IF(ActividadesCom[[#This Row],[PROMEDIO]]=1,"SUFICIENTE","")))))</f>
        <v>SUFICIENTE</v>
      </c>
      <c r="H2840" s="5">
        <f>MAX(ActividadesCom[[#This Row],[PERÍODO 1]],ActividadesCom[[#This Row],[PERÍODO 2]],ActividadesCom[[#This Row],[PERÍODO 3]],ActividadesCom[[#This Row],[PERÍODO 4]],ActividadesCom[[#This Row],[PERÍODO 5]])</f>
        <v>20203</v>
      </c>
      <c r="I2840" s="6"/>
      <c r="J2840" s="5"/>
      <c r="K2840" s="5"/>
      <c r="L2840" s="5" t="str">
        <f>IF(ActividadesCom[[#This Row],[NIVEL 1]]&lt;&gt;0,VLOOKUP(ActividadesCom[[#This Row],[NIVEL 1]],Catálogo!A:B,2,FALSE),"")</f>
        <v/>
      </c>
      <c r="M2840" s="5"/>
      <c r="N2840" s="6"/>
      <c r="O2840" s="5"/>
      <c r="P2840" s="5"/>
      <c r="Q2840" s="5" t="str">
        <f>IF(ActividadesCom[[#This Row],[NIVEL 2]]&lt;&gt;0,VLOOKUP(ActividadesCom[[#This Row],[NIVEL 2]],Catálogo!A:B,2,FALSE),"")</f>
        <v/>
      </c>
      <c r="R2840" s="5"/>
      <c r="S2840" s="6"/>
      <c r="T2840" s="5"/>
      <c r="U2840" s="5"/>
      <c r="V2840" s="5" t="str">
        <f>IF(ActividadesCom[[#This Row],[NIVEL 3]]&lt;&gt;0,VLOOKUP(ActividadesCom[[#This Row],[NIVEL 3]],Catálogo!A:B,2,FALSE),"")</f>
        <v/>
      </c>
      <c r="W2840" s="5"/>
      <c r="X2840" s="6" t="s">
        <v>42</v>
      </c>
      <c r="Y2840" s="5">
        <v>20203</v>
      </c>
      <c r="Z2840" s="5" t="s">
        <v>4010</v>
      </c>
      <c r="AA2840" s="5">
        <f>IF(ActividadesCom[[#This Row],[NIVEL 4]]&lt;&gt;0,VLOOKUP(ActividadesCom[[#This Row],[NIVEL 4]],Catálogo!A:B,2,FALSE),"")</f>
        <v>1</v>
      </c>
      <c r="AB2840" s="5">
        <v>1</v>
      </c>
      <c r="AC2840" s="6" t="s">
        <v>11</v>
      </c>
      <c r="AD2840" s="5">
        <v>20193</v>
      </c>
      <c r="AE2840" s="5" t="s">
        <v>4010</v>
      </c>
      <c r="AF2840" s="5">
        <f>IF(ActividadesCom[[#This Row],[NIVEL 5]]&lt;&gt;0,VLOOKUP(ActividadesCom[[#This Row],[NIVEL 5]],Catálogo!A:B,2,FALSE),"")</f>
        <v>1</v>
      </c>
      <c r="AG2840" s="5">
        <v>1</v>
      </c>
      <c r="AH2840" s="2"/>
    </row>
    <row r="2841" spans="1:34" ht="30" hidden="1" customHeight="1" x14ac:dyDescent="0.25">
      <c r="A2841" s="7">
        <v>19470342</v>
      </c>
      <c r="B2841" s="6" t="str">
        <f>VLOOKUP(ActividadesCom[[#This Row],[NO. DE CONTROL]],'LISTADO ESTUDIANTES'!A:C,2,FALSE)</f>
        <v>MORALES VILLALOBOS KAREN CRISTEL</v>
      </c>
      <c r="C2841" s="6" t="str">
        <f>VLOOKUP(ActividadesCom[[#This Row],[NO. DE CONTROL]],'LISTADO ESTUDIANTES'!A:C,3,FALSE)</f>
        <v>INGENIERIA EN ADMINISTRACION</v>
      </c>
      <c r="D2841" s="5" t="str">
        <f>VLOOKUP(ActividadesCom[[#This Row],[NO. DE CONTROL]],'LISTADO ESTUDIANTES'!A:D,4,FALSE)</f>
        <v>EGRESADO(A)</v>
      </c>
      <c r="E2841" s="5">
        <f>SUM(ActividadesCom[[#This Row],[CRÉD. 1]],ActividadesCom[[#This Row],[CRÉD. 2]],ActividadesCom[[#This Row],[CRÉD. 3]],ActividadesCom[[#This Row],[CRÉD. 4]],ActividadesCom[[#This Row],[CRÉD. 5]])</f>
        <v>6</v>
      </c>
      <c r="F2841" s="17">
        <f>IF(ActividadesCom[[#This Row],[ÚLTIMO SEMESTRE CON CRÉDITOS]]&gt;0,ROUND(AVERAGE(ActividadesCom[[#This Row],[VALOR NIVEL 5]],ActividadesCom[[#This Row],[VALOR NIVEL 4]],ActividadesCom[[#This Row],[VALOR NIVEL 3]],ActividadesCom[[#This Row],[VALOR NIVEL 2]],ActividadesCom[[#This Row],[VALOR NIVEL 1]]),0),"")</f>
        <v>2</v>
      </c>
      <c r="G2841" s="5" t="str">
        <f>IF(ActividadesCom[[#This Row],[PROMEDIO]]="","",IF(ActividadesCom[[#This Row],[PROMEDIO]]&gt;=4,"EXCELENTE",IF(ActividadesCom[[#This Row],[PROMEDIO]]&gt;=3,"NOTABLE",IF(ActividadesCom[[#This Row],[PROMEDIO]]&gt;=2,"BUENO",IF(ActividadesCom[[#This Row],[PROMEDIO]]=1,"SUFICIENTE","")))))</f>
        <v>BUENO</v>
      </c>
      <c r="H2841" s="5">
        <f>MAX(ActividadesCom[[#This Row],[PERÍODO 1]],ActividadesCom[[#This Row],[PERÍODO 2]],ActividadesCom[[#This Row],[PERÍODO 3]],ActividadesCom[[#This Row],[PERÍODO 4]],ActividadesCom[[#This Row],[PERÍODO 5]])</f>
        <v>20231</v>
      </c>
      <c r="I2841" s="6" t="s">
        <v>5741</v>
      </c>
      <c r="J2841" s="5">
        <v>20231</v>
      </c>
      <c r="K2841" s="5" t="s">
        <v>4010</v>
      </c>
      <c r="L2841" s="5">
        <f>IF(ActividadesCom[[#This Row],[NIVEL 1]]&lt;&gt;0,VLOOKUP(ActividadesCom[[#This Row],[NIVEL 1]],Catálogo!A:B,2,FALSE),"")</f>
        <v>1</v>
      </c>
      <c r="M2841" s="5">
        <v>1</v>
      </c>
      <c r="N2841" s="6" t="s">
        <v>5744</v>
      </c>
      <c r="O2841" s="5">
        <v>20223</v>
      </c>
      <c r="P2841" s="5" t="s">
        <v>4010</v>
      </c>
      <c r="Q2841" s="5">
        <f>IF(ActividadesCom[[#This Row],[NIVEL 2]]&lt;&gt;0,VLOOKUP(ActividadesCom[[#This Row],[NIVEL 2]],Catálogo!A:B,2,FALSE),"")</f>
        <v>1</v>
      </c>
      <c r="R2841" s="5">
        <v>1</v>
      </c>
      <c r="S2841" s="6" t="s">
        <v>5818</v>
      </c>
      <c r="T2841" s="5">
        <v>20231</v>
      </c>
      <c r="U2841" s="5" t="s">
        <v>4007</v>
      </c>
      <c r="V2841" s="5">
        <f>IF(ActividadesCom[[#This Row],[NIVEL 3]]&lt;&gt;0,VLOOKUP(ActividadesCom[[#This Row],[NIVEL 3]],Catálogo!A:B,2,FALSE),"")</f>
        <v>4</v>
      </c>
      <c r="W2841" s="5">
        <v>2</v>
      </c>
      <c r="X2841" s="6" t="s">
        <v>2777</v>
      </c>
      <c r="Y2841" s="5">
        <v>20201</v>
      </c>
      <c r="Z2841" s="5" t="s">
        <v>4010</v>
      </c>
      <c r="AA2841" s="5">
        <f>IF(ActividadesCom[[#This Row],[NIVEL 4]]&lt;&gt;0,VLOOKUP(ActividadesCom[[#This Row],[NIVEL 4]],Catálogo!A:B,2,FALSE),"")</f>
        <v>1</v>
      </c>
      <c r="AB2841" s="5">
        <v>1</v>
      </c>
      <c r="AC2841" s="6" t="s">
        <v>11</v>
      </c>
      <c r="AD2841" s="5">
        <v>20193</v>
      </c>
      <c r="AE2841" s="5" t="s">
        <v>4010</v>
      </c>
      <c r="AF2841" s="5">
        <f>IF(ActividadesCom[[#This Row],[NIVEL 5]]&lt;&gt;0,VLOOKUP(ActividadesCom[[#This Row],[NIVEL 5]],Catálogo!A:B,2,FALSE),"")</f>
        <v>1</v>
      </c>
      <c r="AG2841" s="5">
        <v>1</v>
      </c>
      <c r="AH2841" s="2"/>
    </row>
    <row r="2842" spans="1:34" ht="30" hidden="1" customHeight="1" x14ac:dyDescent="0.25">
      <c r="A2842" s="7">
        <v>19470343</v>
      </c>
      <c r="B2842" s="6" t="str">
        <f>VLOOKUP(ActividadesCom[[#This Row],[NO. DE CONTROL]],'LISTADO ESTUDIANTES'!A:C,2,FALSE)</f>
        <v>QUEN CHAN SHAIRA MERARI</v>
      </c>
      <c r="C2842" s="6" t="str">
        <f>VLOOKUP(ActividadesCom[[#This Row],[NO. DE CONTROL]],'LISTADO ESTUDIANTES'!A:C,3,FALSE)</f>
        <v>INGENIERIA EN GESTION EMPRESARIAL</v>
      </c>
      <c r="D2842" s="5" t="str">
        <f>VLOOKUP(ActividadesCom[[#This Row],[NO. DE CONTROL]],'LISTADO ESTUDIANTES'!A:D,4,FALSE)</f>
        <v>EGRESADO(A)</v>
      </c>
      <c r="E2842" s="5">
        <f>SUM(ActividadesCom[[#This Row],[CRÉD. 1]],ActividadesCom[[#This Row],[CRÉD. 2]],ActividadesCom[[#This Row],[CRÉD. 3]],ActividadesCom[[#This Row],[CRÉD. 4]],ActividadesCom[[#This Row],[CRÉD. 5]])</f>
        <v>1</v>
      </c>
      <c r="F2842" s="17">
        <f>IF(ActividadesCom[[#This Row],[ÚLTIMO SEMESTRE CON CRÉDITOS]]&gt;0,ROUND(AVERAGE(ActividadesCom[[#This Row],[VALOR NIVEL 5]],ActividadesCom[[#This Row],[VALOR NIVEL 4]],ActividadesCom[[#This Row],[VALOR NIVEL 3]],ActividadesCom[[#This Row],[VALOR NIVEL 2]],ActividadesCom[[#This Row],[VALOR NIVEL 1]]),0),"")</f>
        <v>1</v>
      </c>
      <c r="G2842" s="5" t="str">
        <f>IF(ActividadesCom[[#This Row],[PROMEDIO]]="","",IF(ActividadesCom[[#This Row],[PROMEDIO]]&gt;=4,"EXCELENTE",IF(ActividadesCom[[#This Row],[PROMEDIO]]&gt;=3,"NOTABLE",IF(ActividadesCom[[#This Row],[PROMEDIO]]&gt;=2,"BUENO",IF(ActividadesCom[[#This Row],[PROMEDIO]]=1,"SUFICIENTE","")))))</f>
        <v>SUFICIENTE</v>
      </c>
      <c r="H2842" s="5">
        <f>MAX(ActividadesCom[[#This Row],[PERÍODO 1]],ActividadesCom[[#This Row],[PERÍODO 2]],ActividadesCom[[#This Row],[PERÍODO 3]],ActividadesCom[[#This Row],[PERÍODO 4]],ActividadesCom[[#This Row],[PERÍODO 5]])</f>
        <v>20193</v>
      </c>
      <c r="I2842" s="6"/>
      <c r="J2842" s="5"/>
      <c r="K2842" s="5"/>
      <c r="L2842" s="5" t="str">
        <f>IF(ActividadesCom[[#This Row],[NIVEL 1]]&lt;&gt;0,VLOOKUP(ActividadesCom[[#This Row],[NIVEL 1]],Catálogo!A:B,2,FALSE),"")</f>
        <v/>
      </c>
      <c r="M2842" s="5"/>
      <c r="N2842" s="6"/>
      <c r="O2842" s="5"/>
      <c r="P2842" s="5"/>
      <c r="Q2842" s="5" t="str">
        <f>IF(ActividadesCom[[#This Row],[NIVEL 2]]&lt;&gt;0,VLOOKUP(ActividadesCom[[#This Row],[NIVEL 2]],Catálogo!A:B,2,FALSE),"")</f>
        <v/>
      </c>
      <c r="R2842" s="5"/>
      <c r="S2842" s="6"/>
      <c r="T2842" s="5"/>
      <c r="U2842" s="5"/>
      <c r="V2842" s="5" t="str">
        <f>IF(ActividadesCom[[#This Row],[NIVEL 3]]&lt;&gt;0,VLOOKUP(ActividadesCom[[#This Row],[NIVEL 3]],Catálogo!A:B,2,FALSE),"")</f>
        <v/>
      </c>
      <c r="W2842" s="5"/>
      <c r="X2842" s="6"/>
      <c r="Y2842" s="5"/>
      <c r="Z2842" s="5"/>
      <c r="AA2842" s="5" t="str">
        <f>IF(ActividadesCom[[#This Row],[NIVEL 4]]&lt;&gt;0,VLOOKUP(ActividadesCom[[#This Row],[NIVEL 4]],Catálogo!A:B,2,FALSE),"")</f>
        <v/>
      </c>
      <c r="AB2842" s="5"/>
      <c r="AC2842" s="6" t="s">
        <v>42</v>
      </c>
      <c r="AD2842" s="5">
        <v>20193</v>
      </c>
      <c r="AE2842" s="5" t="s">
        <v>4010</v>
      </c>
      <c r="AF2842" s="5">
        <f>IF(ActividadesCom[[#This Row],[NIVEL 5]]&lt;&gt;0,VLOOKUP(ActividadesCom[[#This Row],[NIVEL 5]],Catálogo!A:B,2,FALSE),"")</f>
        <v>1</v>
      </c>
      <c r="AG2842" s="5">
        <v>1</v>
      </c>
      <c r="AH2842" s="2"/>
    </row>
    <row r="2843" spans="1:34" ht="30" hidden="1" customHeight="1" x14ac:dyDescent="0.25">
      <c r="A2843" s="7">
        <v>19470344</v>
      </c>
      <c r="B2843" s="6" t="str">
        <f>VLOOKUP(ActividadesCom[[#This Row],[NO. DE CONTROL]],'LISTADO ESTUDIANTES'!A:C,2,FALSE)</f>
        <v>ZAVALA CARDENAS KEVIN YAIR</v>
      </c>
      <c r="C2843" s="6" t="str">
        <f>VLOOKUP(ActividadesCom[[#This Row],[NO. DE CONTROL]],'LISTADO ESTUDIANTES'!A:C,3,FALSE)</f>
        <v>ARQUITECTURA</v>
      </c>
      <c r="D2843" s="5" t="str">
        <f>VLOOKUP(ActividadesCom[[#This Row],[NO. DE CONTROL]],'LISTADO ESTUDIANTES'!A:D,4,FALSE)</f>
        <v>EGRESADO(A)</v>
      </c>
      <c r="E2843" s="5">
        <f>SUM(ActividadesCom[[#This Row],[CRÉD. 1]],ActividadesCom[[#This Row],[CRÉD. 2]],ActividadesCom[[#This Row],[CRÉD. 3]],ActividadesCom[[#This Row],[CRÉD. 4]],ActividadesCom[[#This Row],[CRÉD. 5]])</f>
        <v>0</v>
      </c>
      <c r="F2843" s="17" t="str">
        <f>IF(ActividadesCom[[#This Row],[ÚLTIMO SEMESTRE CON CRÉDITOS]]&gt;0,ROUND(AVERAGE(ActividadesCom[[#This Row],[VALOR NIVEL 5]],ActividadesCom[[#This Row],[VALOR NIVEL 4]],ActividadesCom[[#This Row],[VALOR NIVEL 3]],ActividadesCom[[#This Row],[VALOR NIVEL 2]],ActividadesCom[[#This Row],[VALOR NIVEL 1]]),0),"")</f>
        <v/>
      </c>
      <c r="G2843" s="5" t="str">
        <f>IF(ActividadesCom[[#This Row],[PROMEDIO]]="","",IF(ActividadesCom[[#This Row],[PROMEDIO]]&gt;=4,"EXCELENTE",IF(ActividadesCom[[#This Row],[PROMEDIO]]&gt;=3,"NOTABLE",IF(ActividadesCom[[#This Row],[PROMEDIO]]&gt;=2,"BUENO",IF(ActividadesCom[[#This Row],[PROMEDIO]]=1,"SUFICIENTE","")))))</f>
        <v/>
      </c>
      <c r="H2843" s="5">
        <f>MAX(ActividadesCom[[#This Row],[PERÍODO 1]],ActividadesCom[[#This Row],[PERÍODO 2]],ActividadesCom[[#This Row],[PERÍODO 3]],ActividadesCom[[#This Row],[PERÍODO 4]],ActividadesCom[[#This Row],[PERÍODO 5]])</f>
        <v>0</v>
      </c>
      <c r="I2843" s="6"/>
      <c r="J2843" s="5"/>
      <c r="K2843" s="5"/>
      <c r="L2843" s="5" t="str">
        <f>IF(ActividadesCom[[#This Row],[NIVEL 1]]&lt;&gt;0,VLOOKUP(ActividadesCom[[#This Row],[NIVEL 1]],Catálogo!A:B,2,FALSE),"")</f>
        <v/>
      </c>
      <c r="M2843" s="5"/>
      <c r="N2843" s="6"/>
      <c r="O2843" s="5"/>
      <c r="P2843" s="5"/>
      <c r="Q2843" s="5" t="str">
        <f>IF(ActividadesCom[[#This Row],[NIVEL 2]]&lt;&gt;0,VLOOKUP(ActividadesCom[[#This Row],[NIVEL 2]],Catálogo!A:B,2,FALSE),"")</f>
        <v/>
      </c>
      <c r="R2843" s="5"/>
      <c r="S2843" s="6"/>
      <c r="T2843" s="5"/>
      <c r="U2843" s="5"/>
      <c r="V2843" s="5" t="str">
        <f>IF(ActividadesCom[[#This Row],[NIVEL 3]]&lt;&gt;0,VLOOKUP(ActividadesCom[[#This Row],[NIVEL 3]],Catálogo!A:B,2,FALSE),"")</f>
        <v/>
      </c>
      <c r="W2843" s="5"/>
      <c r="X2843" s="6"/>
      <c r="Y2843" s="5"/>
      <c r="Z2843" s="5"/>
      <c r="AA2843" s="5" t="str">
        <f>IF(ActividadesCom[[#This Row],[NIVEL 4]]&lt;&gt;0,VLOOKUP(ActividadesCom[[#This Row],[NIVEL 4]],Catálogo!A:B,2,FALSE),"")</f>
        <v/>
      </c>
      <c r="AB2843" s="5"/>
      <c r="AC2843" s="6"/>
      <c r="AD2843" s="5"/>
      <c r="AE2843" s="5"/>
      <c r="AF2843" s="5" t="str">
        <f>IF(ActividadesCom[[#This Row],[NIVEL 5]]&lt;&gt;0,VLOOKUP(ActividadesCom[[#This Row],[NIVEL 5]],Catálogo!A:B,2,FALSE),"")</f>
        <v/>
      </c>
      <c r="AG2843" s="5"/>
      <c r="AH2843" s="2"/>
    </row>
    <row r="2844" spans="1:34" ht="30" hidden="1" customHeight="1" x14ac:dyDescent="0.25">
      <c r="A2844" s="7">
        <v>19470345</v>
      </c>
      <c r="B2844" s="6" t="str">
        <f>VLOOKUP(ActividadesCom[[#This Row],[NO. DE CONTROL]],'LISTADO ESTUDIANTES'!A:C,2,FALSE)</f>
        <v>YAM GARCIA IRVING ADRIAN</v>
      </c>
      <c r="C2844" s="6" t="str">
        <f>VLOOKUP(ActividadesCom[[#This Row],[NO. DE CONTROL]],'LISTADO ESTUDIANTES'!A:C,3,FALSE)</f>
        <v>INGENIERIA EN ADMINISTRACION</v>
      </c>
      <c r="D2844" s="5" t="str">
        <f>VLOOKUP(ActividadesCom[[#This Row],[NO. DE CONTROL]],'LISTADO ESTUDIANTES'!A:D,4,FALSE)</f>
        <v>EGRESADO(A)</v>
      </c>
      <c r="E2844" s="5">
        <f>SUM(ActividadesCom[[#This Row],[CRÉD. 1]],ActividadesCom[[#This Row],[CRÉD. 2]],ActividadesCom[[#This Row],[CRÉD. 3]],ActividadesCom[[#This Row],[CRÉD. 4]],ActividadesCom[[#This Row],[CRÉD. 5]])</f>
        <v>5</v>
      </c>
      <c r="F2844" s="17">
        <f>IF(ActividadesCom[[#This Row],[ÚLTIMO SEMESTRE CON CRÉDITOS]]&gt;0,ROUND(AVERAGE(ActividadesCom[[#This Row],[VALOR NIVEL 5]],ActividadesCom[[#This Row],[VALOR NIVEL 4]],ActividadesCom[[#This Row],[VALOR NIVEL 3]],ActividadesCom[[#This Row],[VALOR NIVEL 2]],ActividadesCom[[#This Row],[VALOR NIVEL 1]]),0),"")</f>
        <v>3</v>
      </c>
      <c r="G2844" s="5" t="str">
        <f>IF(ActividadesCom[[#This Row],[PROMEDIO]]="","",IF(ActividadesCom[[#This Row],[PROMEDIO]]&gt;=4,"EXCELENTE",IF(ActividadesCom[[#This Row],[PROMEDIO]]&gt;=3,"NOTABLE",IF(ActividadesCom[[#This Row],[PROMEDIO]]&gt;=2,"BUENO",IF(ActividadesCom[[#This Row],[PROMEDIO]]=1,"SUFICIENTE","")))))</f>
        <v>NOTABLE</v>
      </c>
      <c r="H2844" s="5">
        <f>MAX(ActividadesCom[[#This Row],[PERÍODO 1]],ActividadesCom[[#This Row],[PERÍODO 2]],ActividadesCom[[#This Row],[PERÍODO 3]],ActividadesCom[[#This Row],[PERÍODO 4]],ActividadesCom[[#This Row],[PERÍODO 5]])</f>
        <v>20221</v>
      </c>
      <c r="I2844" s="6" t="s">
        <v>4743</v>
      </c>
      <c r="J2844" s="5">
        <v>20213</v>
      </c>
      <c r="K2844" s="5" t="s">
        <v>4010</v>
      </c>
      <c r="L2844" s="5">
        <f>IF(ActividadesCom[[#This Row],[NIVEL 1]]&lt;&gt;0,VLOOKUP(ActividadesCom[[#This Row],[NIVEL 1]],Catálogo!A:B,2,FALSE),"")</f>
        <v>1</v>
      </c>
      <c r="M2844" s="5">
        <v>1</v>
      </c>
      <c r="N2844" s="6" t="s">
        <v>4939</v>
      </c>
      <c r="O2844" s="5">
        <v>20213</v>
      </c>
      <c r="P2844" s="5" t="s">
        <v>4008</v>
      </c>
      <c r="Q2844" s="5">
        <f>IF(ActividadesCom[[#This Row],[NIVEL 2]]&lt;&gt;0,VLOOKUP(ActividadesCom[[#This Row],[NIVEL 2]],Catálogo!A:B,2,FALSE),"")</f>
        <v>3</v>
      </c>
      <c r="R2844" s="5">
        <v>1</v>
      </c>
      <c r="S2844" s="6" t="s">
        <v>5354</v>
      </c>
      <c r="T2844" s="5">
        <v>20221</v>
      </c>
      <c r="U2844" s="5" t="s">
        <v>4007</v>
      </c>
      <c r="V2844" s="5">
        <f>IF(ActividadesCom[[#This Row],[NIVEL 3]]&lt;&gt;0,VLOOKUP(ActividadesCom[[#This Row],[NIVEL 3]],Catálogo!A:B,2,FALSE),"")</f>
        <v>4</v>
      </c>
      <c r="W2844" s="5">
        <v>1</v>
      </c>
      <c r="X2844" s="6" t="s">
        <v>3116</v>
      </c>
      <c r="Y2844" s="5">
        <v>20201</v>
      </c>
      <c r="Z2844" s="5" t="s">
        <v>4009</v>
      </c>
      <c r="AA2844" s="5">
        <f>IF(ActividadesCom[[#This Row],[NIVEL 4]]&lt;&gt;0,VLOOKUP(ActividadesCom[[#This Row],[NIVEL 4]],Catálogo!A:B,2,FALSE),"")</f>
        <v>2</v>
      </c>
      <c r="AB2844" s="5">
        <v>1</v>
      </c>
      <c r="AC2844" s="6" t="s">
        <v>978</v>
      </c>
      <c r="AD2844" s="5">
        <v>20193</v>
      </c>
      <c r="AE2844" s="5" t="s">
        <v>4007</v>
      </c>
      <c r="AF2844" s="5">
        <f>IF(ActividadesCom[[#This Row],[NIVEL 5]]&lt;&gt;0,VLOOKUP(ActividadesCom[[#This Row],[NIVEL 5]],Catálogo!A:B,2,FALSE),"")</f>
        <v>4</v>
      </c>
      <c r="AG2844" s="5">
        <v>1</v>
      </c>
      <c r="AH2844" s="2"/>
    </row>
    <row r="2845" spans="1:34" ht="30" hidden="1" customHeight="1" x14ac:dyDescent="0.25">
      <c r="A2845" s="7">
        <v>19470346</v>
      </c>
      <c r="B2845" s="6" t="str">
        <f>VLOOKUP(ActividadesCom[[#This Row],[NO. DE CONTROL]],'LISTADO ESTUDIANTES'!A:C,2,FALSE)</f>
        <v>GONZALEZ TORRES RAFAEL FRANCISCO</v>
      </c>
      <c r="C2845" s="6" t="str">
        <f>VLOOKUP(ActividadesCom[[#This Row],[NO. DE CONTROL]],'LISTADO ESTUDIANTES'!A:C,3,FALSE)</f>
        <v>INGENIERIA EN GESTION EMPRESARIAL</v>
      </c>
      <c r="D2845" s="5" t="str">
        <f>VLOOKUP(ActividadesCom[[#This Row],[NO. DE CONTROL]],'LISTADO ESTUDIANTES'!A:D,4,FALSE)</f>
        <v>EGRESADO(A)</v>
      </c>
      <c r="E2845" s="5">
        <f>SUM(ActividadesCom[[#This Row],[CRÉD. 1]],ActividadesCom[[#This Row],[CRÉD. 2]],ActividadesCom[[#This Row],[CRÉD. 3]],ActividadesCom[[#This Row],[CRÉD. 4]],ActividadesCom[[#This Row],[CRÉD. 5]])</f>
        <v>6</v>
      </c>
      <c r="F2845" s="17">
        <f>IF(ActividadesCom[[#This Row],[ÚLTIMO SEMESTRE CON CRÉDITOS]]&gt;0,ROUND(AVERAGE(ActividadesCom[[#This Row],[VALOR NIVEL 5]],ActividadesCom[[#This Row],[VALOR NIVEL 4]],ActividadesCom[[#This Row],[VALOR NIVEL 3]],ActividadesCom[[#This Row],[VALOR NIVEL 2]],ActividadesCom[[#This Row],[VALOR NIVEL 1]]),0),"")</f>
        <v>3</v>
      </c>
      <c r="G2845" s="5" t="str">
        <f>IF(ActividadesCom[[#This Row],[PROMEDIO]]="","",IF(ActividadesCom[[#This Row],[PROMEDIO]]&gt;=4,"EXCELENTE",IF(ActividadesCom[[#This Row],[PROMEDIO]]&gt;=3,"NOTABLE",IF(ActividadesCom[[#This Row],[PROMEDIO]]&gt;=2,"BUENO",IF(ActividadesCom[[#This Row],[PROMEDIO]]=1,"SUFICIENTE","")))))</f>
        <v>NOTABLE</v>
      </c>
      <c r="H2845" s="5">
        <f>MAX(ActividadesCom[[#This Row],[PERÍODO 1]],ActividadesCom[[#This Row],[PERÍODO 2]],ActividadesCom[[#This Row],[PERÍODO 3]],ActividadesCom[[#This Row],[PERÍODO 4]],ActividadesCom[[#This Row],[PERÍODO 5]])</f>
        <v>20211</v>
      </c>
      <c r="I2845" s="6" t="s">
        <v>1100</v>
      </c>
      <c r="J2845" s="5">
        <v>20193</v>
      </c>
      <c r="K2845" s="5" t="s">
        <v>4009</v>
      </c>
      <c r="L2845" s="5">
        <f>IF(ActividadesCom[[#This Row],[NIVEL 1]]&lt;&gt;0,VLOOKUP(ActividadesCom[[#This Row],[NIVEL 1]],Catálogo!A:B,2,FALSE),"")</f>
        <v>2</v>
      </c>
      <c r="M2845" s="5">
        <v>2</v>
      </c>
      <c r="N2845" s="6" t="s">
        <v>4529</v>
      </c>
      <c r="O2845" s="5">
        <v>20211</v>
      </c>
      <c r="P2845" s="5" t="s">
        <v>4009</v>
      </c>
      <c r="Q2845" s="5">
        <f>IF(ActividadesCom[[#This Row],[NIVEL 2]]&lt;&gt;0,VLOOKUP(ActividadesCom[[#This Row],[NIVEL 2]],Catálogo!A:B,2,FALSE),"")</f>
        <v>2</v>
      </c>
      <c r="R2845" s="5">
        <v>1</v>
      </c>
      <c r="S2845" s="6" t="s">
        <v>4529</v>
      </c>
      <c r="T2845" s="5">
        <v>20211</v>
      </c>
      <c r="U2845" s="5" t="s">
        <v>4009</v>
      </c>
      <c r="V2845" s="5">
        <f>IF(ActividadesCom[[#This Row],[NIVEL 3]]&lt;&gt;0,VLOOKUP(ActividadesCom[[#This Row],[NIVEL 3]],Catálogo!A:B,2,FALSE),"")</f>
        <v>2</v>
      </c>
      <c r="W2845" s="5">
        <v>1</v>
      </c>
      <c r="X2845" s="6" t="s">
        <v>5</v>
      </c>
      <c r="Y2845" s="5">
        <v>20201</v>
      </c>
      <c r="Z2845" s="5" t="s">
        <v>4008</v>
      </c>
      <c r="AA2845" s="5">
        <f>IF(ActividadesCom[[#This Row],[NIVEL 4]]&lt;&gt;0,VLOOKUP(ActividadesCom[[#This Row],[NIVEL 4]],Catálogo!A:B,2,FALSE),"")</f>
        <v>3</v>
      </c>
      <c r="AB2845" s="5">
        <v>1</v>
      </c>
      <c r="AC2845" s="6" t="s">
        <v>5</v>
      </c>
      <c r="AD2845" s="5">
        <v>20193</v>
      </c>
      <c r="AE2845" s="5" t="s">
        <v>4007</v>
      </c>
      <c r="AF2845" s="5">
        <f>IF(ActividadesCom[[#This Row],[NIVEL 5]]&lt;&gt;0,VLOOKUP(ActividadesCom[[#This Row],[NIVEL 5]],Catálogo!A:B,2,FALSE),"")</f>
        <v>4</v>
      </c>
      <c r="AG2845" s="5">
        <v>1</v>
      </c>
      <c r="AH2845" s="2"/>
    </row>
    <row r="2846" spans="1:34" ht="30" hidden="1" customHeight="1" x14ac:dyDescent="0.25">
      <c r="A2846" s="7">
        <v>19470347</v>
      </c>
      <c r="B2846" s="6" t="str">
        <f>VLOOKUP(ActividadesCom[[#This Row],[NO. DE CONTROL]],'LISTADO ESTUDIANTES'!A:C,2,FALSE)</f>
        <v>MOO BRICEÑO MARIA FERNANDA</v>
      </c>
      <c r="C2846" s="6" t="str">
        <f>VLOOKUP(ActividadesCom[[#This Row],[NO. DE CONTROL]],'LISTADO ESTUDIANTES'!A:C,3,FALSE)</f>
        <v>INGENIERIA EN GESTION EMPRESARIAL</v>
      </c>
      <c r="D2846" s="5" t="str">
        <f>VLOOKUP(ActividadesCom[[#This Row],[NO. DE CONTROL]],'LISTADO ESTUDIANTES'!A:D,4,FALSE)</f>
        <v>EGRESADO(A)</v>
      </c>
      <c r="E2846" s="5">
        <f>SUM(ActividadesCom[[#This Row],[CRÉD. 1]],ActividadesCom[[#This Row],[CRÉD. 2]],ActividadesCom[[#This Row],[CRÉD. 3]],ActividadesCom[[#This Row],[CRÉD. 4]],ActividadesCom[[#This Row],[CRÉD. 5]])</f>
        <v>1</v>
      </c>
      <c r="F2846" s="17">
        <f>IF(ActividadesCom[[#This Row],[ÚLTIMO SEMESTRE CON CRÉDITOS]]&gt;0,ROUND(AVERAGE(ActividadesCom[[#This Row],[VALOR NIVEL 5]],ActividadesCom[[#This Row],[VALOR NIVEL 4]],ActividadesCom[[#This Row],[VALOR NIVEL 3]],ActividadesCom[[#This Row],[VALOR NIVEL 2]],ActividadesCom[[#This Row],[VALOR NIVEL 1]]),0),"")</f>
        <v>4</v>
      </c>
      <c r="G2846" s="5" t="str">
        <f>IF(ActividadesCom[[#This Row],[PROMEDIO]]="","",IF(ActividadesCom[[#This Row],[PROMEDIO]]&gt;=4,"EXCELENTE",IF(ActividadesCom[[#This Row],[PROMEDIO]]&gt;=3,"NOTABLE",IF(ActividadesCom[[#This Row],[PROMEDIO]]&gt;=2,"BUENO",IF(ActividadesCom[[#This Row],[PROMEDIO]]=1,"SUFICIENTE","")))))</f>
        <v>EXCELENTE</v>
      </c>
      <c r="H2846" s="5">
        <f>MAX(ActividadesCom[[#This Row],[PERÍODO 1]],ActividadesCom[[#This Row],[PERÍODO 2]],ActividadesCom[[#This Row],[PERÍODO 3]],ActividadesCom[[#This Row],[PERÍODO 4]],ActividadesCom[[#This Row],[PERÍODO 5]])</f>
        <v>20193</v>
      </c>
      <c r="I2846" s="6"/>
      <c r="J2846" s="5"/>
      <c r="K2846" s="5"/>
      <c r="L2846" s="5" t="str">
        <f>IF(ActividadesCom[[#This Row],[NIVEL 1]]&lt;&gt;0,VLOOKUP(ActividadesCom[[#This Row],[NIVEL 1]],Catálogo!A:B,2,FALSE),"")</f>
        <v/>
      </c>
      <c r="M2846" s="5"/>
      <c r="N2846" s="6"/>
      <c r="O2846" s="5"/>
      <c r="P2846" s="5"/>
      <c r="Q2846" s="5" t="str">
        <f>IF(ActividadesCom[[#This Row],[NIVEL 2]]&lt;&gt;0,VLOOKUP(ActividadesCom[[#This Row],[NIVEL 2]],Catálogo!A:B,2,FALSE),"")</f>
        <v/>
      </c>
      <c r="R2846" s="5"/>
      <c r="S2846" s="6"/>
      <c r="T2846" s="5"/>
      <c r="U2846" s="5"/>
      <c r="V2846" s="5" t="str">
        <f>IF(ActividadesCom[[#This Row],[NIVEL 3]]&lt;&gt;0,VLOOKUP(ActividadesCom[[#This Row],[NIVEL 3]],Catálogo!A:B,2,FALSE),"")</f>
        <v/>
      </c>
      <c r="W2846" s="5"/>
      <c r="X2846" s="6"/>
      <c r="Y2846" s="5"/>
      <c r="Z2846" s="5"/>
      <c r="AA2846" s="5" t="str">
        <f>IF(ActividadesCom[[#This Row],[NIVEL 4]]&lt;&gt;0,VLOOKUP(ActividadesCom[[#This Row],[NIVEL 4]],Catálogo!A:B,2,FALSE),"")</f>
        <v/>
      </c>
      <c r="AB2846" s="5"/>
      <c r="AC2846" s="6" t="s">
        <v>34</v>
      </c>
      <c r="AD2846" s="5">
        <v>20193</v>
      </c>
      <c r="AE2846" s="5" t="s">
        <v>4007</v>
      </c>
      <c r="AF2846" s="5">
        <f>IF(ActividadesCom[[#This Row],[NIVEL 5]]&lt;&gt;0,VLOOKUP(ActividadesCom[[#This Row],[NIVEL 5]],Catálogo!A:B,2,FALSE),"")</f>
        <v>4</v>
      </c>
      <c r="AG2846" s="5">
        <v>1</v>
      </c>
      <c r="AH2846" s="2"/>
    </row>
    <row r="2847" spans="1:34" ht="30" hidden="1" customHeight="1" x14ac:dyDescent="0.25">
      <c r="A2847" s="7">
        <v>19470348</v>
      </c>
      <c r="B2847" s="6" t="str">
        <f>VLOOKUP(ActividadesCom[[#This Row],[NO. DE CONTROL]],'LISTADO ESTUDIANTES'!A:C,2,FALSE)</f>
        <v>CIME MAY ERICK MANUEL</v>
      </c>
      <c r="C2847" s="6" t="str">
        <f>VLOOKUP(ActividadesCom[[#This Row],[NO. DE CONTROL]],'LISTADO ESTUDIANTES'!A:C,3,FALSE)</f>
        <v>INGENIERIA CIVIL</v>
      </c>
      <c r="D2847" s="5" t="str">
        <f>VLOOKUP(ActividadesCom[[#This Row],[NO. DE CONTROL]],'LISTADO ESTUDIANTES'!A:D,4,FALSE)</f>
        <v>EGRESADO(A)</v>
      </c>
      <c r="E2847" s="5">
        <f>SUM(ActividadesCom[[#This Row],[CRÉD. 1]],ActividadesCom[[#This Row],[CRÉD. 2]],ActividadesCom[[#This Row],[CRÉD. 3]],ActividadesCom[[#This Row],[CRÉD. 4]],ActividadesCom[[#This Row],[CRÉD. 5]])</f>
        <v>0</v>
      </c>
      <c r="F2847" s="17" t="str">
        <f>IF(ActividadesCom[[#This Row],[ÚLTIMO SEMESTRE CON CRÉDITOS]]&gt;0,ROUND(AVERAGE(ActividadesCom[[#This Row],[VALOR NIVEL 5]],ActividadesCom[[#This Row],[VALOR NIVEL 4]],ActividadesCom[[#This Row],[VALOR NIVEL 3]],ActividadesCom[[#This Row],[VALOR NIVEL 2]],ActividadesCom[[#This Row],[VALOR NIVEL 1]]),0),"")</f>
        <v/>
      </c>
      <c r="G2847" s="5" t="str">
        <f>IF(ActividadesCom[[#This Row],[PROMEDIO]]="","",IF(ActividadesCom[[#This Row],[PROMEDIO]]&gt;=4,"EXCELENTE",IF(ActividadesCom[[#This Row],[PROMEDIO]]&gt;=3,"NOTABLE",IF(ActividadesCom[[#This Row],[PROMEDIO]]&gt;=2,"BUENO",IF(ActividadesCom[[#This Row],[PROMEDIO]]=1,"SUFICIENTE","")))))</f>
        <v/>
      </c>
      <c r="H2847" s="5">
        <f>MAX(ActividadesCom[[#This Row],[PERÍODO 1]],ActividadesCom[[#This Row],[PERÍODO 2]],ActividadesCom[[#This Row],[PERÍODO 3]],ActividadesCom[[#This Row],[PERÍODO 4]],ActividadesCom[[#This Row],[PERÍODO 5]])</f>
        <v>0</v>
      </c>
      <c r="I2847" s="6"/>
      <c r="J2847" s="5"/>
      <c r="K2847" s="5"/>
      <c r="L2847" s="5" t="str">
        <f>IF(ActividadesCom[[#This Row],[NIVEL 1]]&lt;&gt;0,VLOOKUP(ActividadesCom[[#This Row],[NIVEL 1]],Catálogo!A:B,2,FALSE),"")</f>
        <v/>
      </c>
      <c r="M2847" s="5"/>
      <c r="N2847" s="6"/>
      <c r="O2847" s="5"/>
      <c r="P2847" s="5"/>
      <c r="Q2847" s="5" t="str">
        <f>IF(ActividadesCom[[#This Row],[NIVEL 2]]&lt;&gt;0,VLOOKUP(ActividadesCom[[#This Row],[NIVEL 2]],Catálogo!A:B,2,FALSE),"")</f>
        <v/>
      </c>
      <c r="R2847" s="5"/>
      <c r="S2847" s="6"/>
      <c r="T2847" s="5"/>
      <c r="U2847" s="5"/>
      <c r="V2847" s="5" t="str">
        <f>IF(ActividadesCom[[#This Row],[NIVEL 3]]&lt;&gt;0,VLOOKUP(ActividadesCom[[#This Row],[NIVEL 3]],Catálogo!A:B,2,FALSE),"")</f>
        <v/>
      </c>
      <c r="W2847" s="5"/>
      <c r="X2847" s="6"/>
      <c r="Y2847" s="5"/>
      <c r="Z2847" s="5"/>
      <c r="AA2847" s="5" t="str">
        <f>IF(ActividadesCom[[#This Row],[NIVEL 4]]&lt;&gt;0,VLOOKUP(ActividadesCom[[#This Row],[NIVEL 4]],Catálogo!A:B,2,FALSE),"")</f>
        <v/>
      </c>
      <c r="AB2847" s="5"/>
      <c r="AC2847" s="6"/>
      <c r="AD2847" s="5"/>
      <c r="AE2847" s="5"/>
      <c r="AF2847" s="5" t="str">
        <f>IF(ActividadesCom[[#This Row],[NIVEL 5]]&lt;&gt;0,VLOOKUP(ActividadesCom[[#This Row],[NIVEL 5]],Catálogo!A:B,2,FALSE),"")</f>
        <v/>
      </c>
      <c r="AG2847" s="5"/>
      <c r="AH2847" s="2"/>
    </row>
    <row r="2848" spans="1:34" s="52" customFormat="1" ht="30" hidden="1" customHeight="1" x14ac:dyDescent="0.25">
      <c r="A2848" s="7">
        <v>19470349</v>
      </c>
      <c r="B2848" s="6" t="str">
        <f>VLOOKUP(ActividadesCom[[#This Row],[NO. DE CONTROL]],'LISTADO ESTUDIANTES'!A:C,2,FALSE)</f>
        <v>AGUILAR MERCADO EMILIA DEL CARMEN</v>
      </c>
      <c r="C2848" s="6" t="str">
        <f>VLOOKUP(ActividadesCom[[#This Row],[NO. DE CONTROL]],'LISTADO ESTUDIANTES'!A:C,3,FALSE)</f>
        <v>INGENIERIA EN ADMINISTRACION</v>
      </c>
      <c r="D2848" s="5" t="str">
        <f>VLOOKUP(ActividadesCom[[#This Row],[NO. DE CONTROL]],'LISTADO ESTUDIANTES'!A:D,4,FALSE)</f>
        <v>EGRESADO(A)</v>
      </c>
      <c r="E2848" s="5">
        <f>SUM(ActividadesCom[[#This Row],[CRÉD. 1]],ActividadesCom[[#This Row],[CRÉD. 2]],ActividadesCom[[#This Row],[CRÉD. 3]],ActividadesCom[[#This Row],[CRÉD. 4]],ActividadesCom[[#This Row],[CRÉD. 5]])</f>
        <v>5</v>
      </c>
      <c r="F2848" s="17">
        <f>IF(ActividadesCom[[#This Row],[ÚLTIMO SEMESTRE CON CRÉDITOS]]&gt;0,ROUND(AVERAGE(ActividadesCom[[#This Row],[VALOR NIVEL 5]],ActividadesCom[[#This Row],[VALOR NIVEL 4]],ActividadesCom[[#This Row],[VALOR NIVEL 3]],ActividadesCom[[#This Row],[VALOR NIVEL 2]],ActividadesCom[[#This Row],[VALOR NIVEL 1]]),0),"")</f>
        <v>3</v>
      </c>
      <c r="G2848" s="5" t="str">
        <f>IF(ActividadesCom[[#This Row],[PROMEDIO]]="","",IF(ActividadesCom[[#This Row],[PROMEDIO]]&gt;=4,"EXCELENTE",IF(ActividadesCom[[#This Row],[PROMEDIO]]&gt;=3,"NOTABLE",IF(ActividadesCom[[#This Row],[PROMEDIO]]&gt;=2,"BUENO",IF(ActividadesCom[[#This Row],[PROMEDIO]]=1,"SUFICIENTE","")))))</f>
        <v>NOTABLE</v>
      </c>
      <c r="H2848" s="5">
        <f>MAX(ActividadesCom[[#This Row],[PERÍODO 1]],ActividadesCom[[#This Row],[PERÍODO 2]],ActividadesCom[[#This Row],[PERÍODO 3]],ActividadesCom[[#This Row],[PERÍODO 4]],ActividadesCom[[#This Row],[PERÍODO 5]])</f>
        <v>20221</v>
      </c>
      <c r="I2848" s="6" t="s">
        <v>23</v>
      </c>
      <c r="J2848" s="5">
        <v>20213</v>
      </c>
      <c r="K2848" s="5" t="s">
        <v>4021</v>
      </c>
      <c r="L2848" s="5">
        <f>IF(ActividadesCom[[#This Row],[NIVEL 1]]&lt;&gt;0,VLOOKUP(ActividadesCom[[#This Row],[NIVEL 1]],Catálogo!A:B,2,FALSE),"")</f>
        <v>2</v>
      </c>
      <c r="M2848" s="5">
        <v>1</v>
      </c>
      <c r="N2848" s="6" t="s">
        <v>23</v>
      </c>
      <c r="O2848" s="5">
        <v>20221</v>
      </c>
      <c r="P2848" s="5" t="s">
        <v>4021</v>
      </c>
      <c r="Q2848" s="5">
        <f>IF(ActividadesCom[[#This Row],[NIVEL 2]]&lt;&gt;0,VLOOKUP(ActividadesCom[[#This Row],[NIVEL 2]],Catálogo!A:B,2,FALSE),"")</f>
        <v>2</v>
      </c>
      <c r="R2848" s="5">
        <v>1</v>
      </c>
      <c r="S2848" s="6" t="s">
        <v>23</v>
      </c>
      <c r="T2848" s="5">
        <v>20211</v>
      </c>
      <c r="U2848" s="5" t="s">
        <v>4007</v>
      </c>
      <c r="V2848" s="5">
        <f>IF(ActividadesCom[[#This Row],[NIVEL 3]]&lt;&gt;0,VLOOKUP(ActividadesCom[[#This Row],[NIVEL 3]],Catálogo!A:B,2,FALSE),"")</f>
        <v>4</v>
      </c>
      <c r="W2848" s="5">
        <v>1</v>
      </c>
      <c r="X2848" s="6" t="s">
        <v>23</v>
      </c>
      <c r="Y2848" s="5">
        <v>20203</v>
      </c>
      <c r="Z2848" s="5" t="s">
        <v>4008</v>
      </c>
      <c r="AA2848" s="5">
        <f>IF(ActividadesCom[[#This Row],[NIVEL 4]]&lt;&gt;0,VLOOKUP(ActividadesCom[[#This Row],[NIVEL 4]],Catálogo!A:B,2,FALSE),"")</f>
        <v>3</v>
      </c>
      <c r="AB2848" s="5">
        <v>1</v>
      </c>
      <c r="AC2848" s="6" t="s">
        <v>23</v>
      </c>
      <c r="AD2848" s="5">
        <v>20193</v>
      </c>
      <c r="AE2848" s="5" t="s">
        <v>4008</v>
      </c>
      <c r="AF2848" s="5">
        <f>IF(ActividadesCom[[#This Row],[NIVEL 5]]&lt;&gt;0,VLOOKUP(ActividadesCom[[#This Row],[NIVEL 5]],Catálogo!A:B,2,FALSE),"")</f>
        <v>3</v>
      </c>
      <c r="AG2848" s="5">
        <v>1</v>
      </c>
    </row>
    <row r="2849" spans="1:34" ht="30" hidden="1" customHeight="1" x14ac:dyDescent="0.25">
      <c r="A2849" s="7">
        <v>19470350</v>
      </c>
      <c r="B2849" s="6" t="str">
        <f>VLOOKUP(ActividadesCom[[#This Row],[NO. DE CONTROL]],'LISTADO ESTUDIANTES'!A:C,2,FALSE)</f>
        <v>UC CAHUICH OSCAR EMMANUEL</v>
      </c>
      <c r="C2849" s="6" t="str">
        <f>VLOOKUP(ActividadesCom[[#This Row],[NO. DE CONTROL]],'LISTADO ESTUDIANTES'!A:C,3,FALSE)</f>
        <v>INGENIERIA INDUSTRIAL</v>
      </c>
      <c r="D2849" s="5" t="str">
        <f>VLOOKUP(ActividadesCom[[#This Row],[NO. DE CONTROL]],'LISTADO ESTUDIANTES'!A:D,4,FALSE)</f>
        <v>EGRESADO(A)</v>
      </c>
      <c r="E2849" s="5">
        <f>SUM(ActividadesCom[[#This Row],[CRÉD. 1]],ActividadesCom[[#This Row],[CRÉD. 2]],ActividadesCom[[#This Row],[CRÉD. 3]],ActividadesCom[[#This Row],[CRÉD. 4]],ActividadesCom[[#This Row],[CRÉD. 5]])</f>
        <v>5</v>
      </c>
      <c r="F2849" s="17">
        <f>IF(ActividadesCom[[#This Row],[ÚLTIMO SEMESTRE CON CRÉDITOS]]&gt;0,ROUND(AVERAGE(ActividadesCom[[#This Row],[VALOR NIVEL 5]],ActividadesCom[[#This Row],[VALOR NIVEL 4]],ActividadesCom[[#This Row],[VALOR NIVEL 3]],ActividadesCom[[#This Row],[VALOR NIVEL 2]],ActividadesCom[[#This Row],[VALOR NIVEL 1]]),0),"")</f>
        <v>3</v>
      </c>
      <c r="G2849" s="5" t="str">
        <f>IF(ActividadesCom[[#This Row],[PROMEDIO]]="","",IF(ActividadesCom[[#This Row],[PROMEDIO]]&gt;=4,"EXCELENTE",IF(ActividadesCom[[#This Row],[PROMEDIO]]&gt;=3,"NOTABLE",IF(ActividadesCom[[#This Row],[PROMEDIO]]&gt;=2,"BUENO",IF(ActividadesCom[[#This Row],[PROMEDIO]]=1,"SUFICIENTE","")))))</f>
        <v>NOTABLE</v>
      </c>
      <c r="H2849" s="5">
        <f>MAX(ActividadesCom[[#This Row],[PERÍODO 1]],ActividadesCom[[#This Row],[PERÍODO 2]],ActividadesCom[[#This Row],[PERÍODO 3]],ActividadesCom[[#This Row],[PERÍODO 4]],ActividadesCom[[#This Row],[PERÍODO 5]])</f>
        <v>20211</v>
      </c>
      <c r="I2849" s="6" t="s">
        <v>4037</v>
      </c>
      <c r="J2849" s="5">
        <v>20201</v>
      </c>
      <c r="K2849" s="5" t="s">
        <v>4009</v>
      </c>
      <c r="L2849" s="5">
        <f>IF(ActividadesCom[[#This Row],[NIVEL 1]]&lt;&gt;0,VLOOKUP(ActividadesCom[[#This Row],[NIVEL 1]],Catálogo!A:B,2,FALSE),"")</f>
        <v>2</v>
      </c>
      <c r="M2849" s="5">
        <v>1</v>
      </c>
      <c r="N2849" s="6" t="s">
        <v>4395</v>
      </c>
      <c r="O2849" s="17">
        <v>20211</v>
      </c>
      <c r="P2849" s="17" t="s">
        <v>4009</v>
      </c>
      <c r="Q2849" s="5">
        <f>IF(ActividadesCom[[#This Row],[NIVEL 2]]&lt;&gt;0,VLOOKUP(ActividadesCom[[#This Row],[NIVEL 2]],Catálogo!A:B,2,FALSE),"")</f>
        <v>2</v>
      </c>
      <c r="R2849" s="17">
        <v>1</v>
      </c>
      <c r="S2849" s="6" t="s">
        <v>4419</v>
      </c>
      <c r="T2849" s="5">
        <v>20211</v>
      </c>
      <c r="U2849" s="5" t="s">
        <v>4007</v>
      </c>
      <c r="V2849" s="5">
        <f>IF(ActividadesCom[[#This Row],[NIVEL 3]]&lt;&gt;0,VLOOKUP(ActividadesCom[[#This Row],[NIVEL 3]],Catálogo!A:B,2,FALSE),"")</f>
        <v>4</v>
      </c>
      <c r="W2849" s="5">
        <v>1</v>
      </c>
      <c r="X2849" s="6" t="s">
        <v>2286</v>
      </c>
      <c r="Y2849" s="5">
        <v>20201</v>
      </c>
      <c r="Z2849" s="5" t="s">
        <v>4008</v>
      </c>
      <c r="AA2849" s="5">
        <f>IF(ActividadesCom[[#This Row],[NIVEL 4]]&lt;&gt;0,VLOOKUP(ActividadesCom[[#This Row],[NIVEL 4]],Catálogo!A:B,2,FALSE),"")</f>
        <v>3</v>
      </c>
      <c r="AB2849" s="5">
        <v>1</v>
      </c>
      <c r="AC2849" s="6" t="s">
        <v>818</v>
      </c>
      <c r="AD2849" s="5">
        <v>20193</v>
      </c>
      <c r="AE2849" s="5" t="s">
        <v>4007</v>
      </c>
      <c r="AF2849" s="5">
        <f>IF(ActividadesCom[[#This Row],[NIVEL 5]]&lt;&gt;0,VLOOKUP(ActividadesCom[[#This Row],[NIVEL 5]],Catálogo!A:B,2,FALSE),"")</f>
        <v>4</v>
      </c>
      <c r="AG2849" s="5">
        <v>1</v>
      </c>
      <c r="AH2849" s="2"/>
    </row>
    <row r="2850" spans="1:34" s="151" customFormat="1" ht="30" hidden="1" customHeight="1" x14ac:dyDescent="0.25">
      <c r="A2850" s="147">
        <v>19470351</v>
      </c>
      <c r="B2850" s="148" t="str">
        <f>VLOOKUP(ActividadesCom[[#This Row],[NO. DE CONTROL]],'LISTADO ESTUDIANTES'!A:C,2,FALSE)</f>
        <v>TUN NAAL PEDRO ANGEL</v>
      </c>
      <c r="C2850" s="148" t="str">
        <f>VLOOKUP(ActividadesCom[[#This Row],[NO. DE CONTROL]],'LISTADO ESTUDIANTES'!A:C,3,FALSE)</f>
        <v>INGENIERIA CIVIL</v>
      </c>
      <c r="D2850" s="149" t="str">
        <f>VLOOKUP(ActividadesCom[[#This Row],[NO. DE CONTROL]],'LISTADO ESTUDIANTES'!A:D,4,FALSE)</f>
        <v>BAJA</v>
      </c>
      <c r="E2850" s="149">
        <f>SUM(ActividadesCom[[#This Row],[CRÉD. 1]],ActividadesCom[[#This Row],[CRÉD. 2]],ActividadesCom[[#This Row],[CRÉD. 3]],ActividadesCom[[#This Row],[CRÉD. 4]],ActividadesCom[[#This Row],[CRÉD. 5]])</f>
        <v>5</v>
      </c>
      <c r="F2850" s="150">
        <f>IF(ActividadesCom[[#This Row],[ÚLTIMO SEMESTRE CON CRÉDITOS]]&gt;0,ROUND(AVERAGE(ActividadesCom[[#This Row],[VALOR NIVEL 5]],ActividadesCom[[#This Row],[VALOR NIVEL 4]],ActividadesCom[[#This Row],[VALOR NIVEL 3]],ActividadesCom[[#This Row],[VALOR NIVEL 2]],ActividadesCom[[#This Row],[VALOR NIVEL 1]]),0),"")</f>
        <v>3</v>
      </c>
      <c r="G2850" s="149" t="str">
        <f>IF(ActividadesCom[[#This Row],[PROMEDIO]]="","",IF(ActividadesCom[[#This Row],[PROMEDIO]]&gt;=4,"EXCELENTE",IF(ActividadesCom[[#This Row],[PROMEDIO]]&gt;=3,"NOTABLE",IF(ActividadesCom[[#This Row],[PROMEDIO]]&gt;=2,"BUENO",IF(ActividadesCom[[#This Row],[PROMEDIO]]=1,"SUFICIENTE","")))))</f>
        <v>NOTABLE</v>
      </c>
      <c r="H2850" s="149">
        <f>MAX(ActividadesCom[[#This Row],[PERÍODO 1]],ActividadesCom[[#This Row],[PERÍODO 2]],ActividadesCom[[#This Row],[PERÍODO 3]],ActividadesCom[[#This Row],[PERÍODO 4]],ActividadesCom[[#This Row],[PERÍODO 5]])</f>
        <v>20241</v>
      </c>
      <c r="I2850" s="148"/>
      <c r="J2850" s="149"/>
      <c r="K2850" s="149"/>
      <c r="L2850" s="149" t="str">
        <f>IF(ActividadesCom[[#This Row],[NIVEL 1]]&lt;&gt;0,VLOOKUP(ActividadesCom[[#This Row],[NIVEL 1]],Catálogo!A:B,2,FALSE),"")</f>
        <v/>
      </c>
      <c r="M2850" s="149"/>
      <c r="N2850" s="148" t="s">
        <v>6250</v>
      </c>
      <c r="O2850" s="149">
        <v>20233</v>
      </c>
      <c r="P2850" s="149" t="s">
        <v>4021</v>
      </c>
      <c r="Q2850" s="149">
        <f>IF(ActividadesCom[[#This Row],[NIVEL 2]]&lt;&gt;0,VLOOKUP(ActividadesCom[[#This Row],[NIVEL 2]],Catálogo!A:B,2,FALSE),"")</f>
        <v>2</v>
      </c>
      <c r="R2850" s="149">
        <v>1</v>
      </c>
      <c r="S2850" s="148" t="s">
        <v>6341</v>
      </c>
      <c r="T2850" s="149">
        <v>20241</v>
      </c>
      <c r="U2850" s="149" t="s">
        <v>4007</v>
      </c>
      <c r="V2850" s="149">
        <f>IF(ActividadesCom[[#This Row],[NIVEL 3]]&lt;&gt;0,VLOOKUP(ActividadesCom[[#This Row],[NIVEL 3]],Catálogo!A:B,2,FALSE),"")</f>
        <v>4</v>
      </c>
      <c r="W2850" s="149">
        <v>2</v>
      </c>
      <c r="X2850" s="148" t="s">
        <v>4476</v>
      </c>
      <c r="Y2850" s="149">
        <v>20211</v>
      </c>
      <c r="Z2850" s="149" t="s">
        <v>4007</v>
      </c>
      <c r="AA2850" s="149">
        <f>IF(ActividadesCom[[#This Row],[NIVEL 4]]&lt;&gt;0,VLOOKUP(ActividadesCom[[#This Row],[NIVEL 4]],Catálogo!A:B,2,FALSE),"")</f>
        <v>4</v>
      </c>
      <c r="AB2850" s="159">
        <v>1</v>
      </c>
      <c r="AC2850" s="148" t="s">
        <v>31</v>
      </c>
      <c r="AD2850" s="149">
        <v>20193</v>
      </c>
      <c r="AE2850" s="149" t="s">
        <v>4008</v>
      </c>
      <c r="AF2850" s="149">
        <f>IF(ActividadesCom[[#This Row],[NIVEL 5]]&lt;&gt;0,VLOOKUP(ActividadesCom[[#This Row],[NIVEL 5]],Catálogo!A:B,2,FALSE),"")</f>
        <v>3</v>
      </c>
      <c r="AG2850" s="149">
        <v>1</v>
      </c>
    </row>
    <row r="2851" spans="1:34" ht="30" hidden="1" customHeight="1" x14ac:dyDescent="0.25">
      <c r="A2851" s="7">
        <v>19470352</v>
      </c>
      <c r="B2851" s="6" t="str">
        <f>VLOOKUP(ActividadesCom[[#This Row],[NO. DE CONTROL]],'LISTADO ESTUDIANTES'!A:C,2,FALSE)</f>
        <v>MANZANERO MOO JOSE ADOLFO</v>
      </c>
      <c r="C2851" s="6" t="str">
        <f>VLOOKUP(ActividadesCom[[#This Row],[NO. DE CONTROL]],'LISTADO ESTUDIANTES'!A:C,3,FALSE)</f>
        <v>INGENIERIA INDUSTRIAL</v>
      </c>
      <c r="D2851" s="5" t="str">
        <f>VLOOKUP(ActividadesCom[[#This Row],[NO. DE CONTROL]],'LISTADO ESTUDIANTES'!A:D,4,FALSE)</f>
        <v>EGRESADO(A)</v>
      </c>
      <c r="E2851" s="5">
        <f>SUM(ActividadesCom[[#This Row],[CRÉD. 1]],ActividadesCom[[#This Row],[CRÉD. 2]],ActividadesCom[[#This Row],[CRÉD. 3]],ActividadesCom[[#This Row],[CRÉD. 4]],ActividadesCom[[#This Row],[CRÉD. 5]])</f>
        <v>5</v>
      </c>
      <c r="F2851" s="17">
        <f>IF(ActividadesCom[[#This Row],[ÚLTIMO SEMESTRE CON CRÉDITOS]]&gt;0,ROUND(AVERAGE(ActividadesCom[[#This Row],[VALOR NIVEL 5]],ActividadesCom[[#This Row],[VALOR NIVEL 4]],ActividadesCom[[#This Row],[VALOR NIVEL 3]],ActividadesCom[[#This Row],[VALOR NIVEL 2]],ActividadesCom[[#This Row],[VALOR NIVEL 1]]),0),"")</f>
        <v>3</v>
      </c>
      <c r="G2851" s="5" t="str">
        <f>IF(ActividadesCom[[#This Row],[PROMEDIO]]="","",IF(ActividadesCom[[#This Row],[PROMEDIO]]&gt;=4,"EXCELENTE",IF(ActividadesCom[[#This Row],[PROMEDIO]]&gt;=3,"NOTABLE",IF(ActividadesCom[[#This Row],[PROMEDIO]]&gt;=2,"BUENO",IF(ActividadesCom[[#This Row],[PROMEDIO]]=1,"SUFICIENTE","")))))</f>
        <v>NOTABLE</v>
      </c>
      <c r="H2851" s="5">
        <f>MAX(ActividadesCom[[#This Row],[PERÍODO 1]],ActividadesCom[[#This Row],[PERÍODO 2]],ActividadesCom[[#This Row],[PERÍODO 3]],ActividadesCom[[#This Row],[PERÍODO 4]],ActividadesCom[[#This Row],[PERÍODO 5]])</f>
        <v>20223</v>
      </c>
      <c r="I2851" s="6" t="s">
        <v>1040</v>
      </c>
      <c r="J2851" s="5">
        <v>20193</v>
      </c>
      <c r="K2851" s="5" t="s">
        <v>4009</v>
      </c>
      <c r="L2851" s="5">
        <f>IF(ActividadesCom[[#This Row],[NIVEL 1]]&lt;&gt;0,VLOOKUP(ActividadesCom[[#This Row],[NIVEL 1]],Catálogo!A:B,2,FALSE),"")</f>
        <v>2</v>
      </c>
      <c r="M2851" s="5">
        <v>1</v>
      </c>
      <c r="N2851" s="6" t="s">
        <v>4944</v>
      </c>
      <c r="O2851" s="5">
        <v>20221</v>
      </c>
      <c r="P2851" s="5" t="s">
        <v>4021</v>
      </c>
      <c r="Q2851" s="5">
        <f>IF(ActividadesCom[[#This Row],[NIVEL 2]]&lt;&gt;0,VLOOKUP(ActividadesCom[[#This Row],[NIVEL 2]],Catálogo!A:B,2,FALSE),"")</f>
        <v>2</v>
      </c>
      <c r="R2851" s="5">
        <v>1</v>
      </c>
      <c r="S2851" s="6" t="s">
        <v>4945</v>
      </c>
      <c r="T2851" s="5">
        <v>20221</v>
      </c>
      <c r="U2851" s="5" t="s">
        <v>4009</v>
      </c>
      <c r="V2851" s="5">
        <f>IF(ActividadesCom[[#This Row],[NIVEL 3]]&lt;&gt;0,VLOOKUP(ActividadesCom[[#This Row],[NIVEL 3]],Catálogo!A:B,2,FALSE),"")</f>
        <v>2</v>
      </c>
      <c r="W2851" s="5">
        <v>1</v>
      </c>
      <c r="X2851" t="s">
        <v>5725</v>
      </c>
      <c r="Y2851" s="5">
        <v>20223</v>
      </c>
      <c r="Z2851" s="5" t="s">
        <v>4007</v>
      </c>
      <c r="AA2851" s="5">
        <f>IF(ActividadesCom[[#This Row],[NIVEL 4]]&lt;&gt;0,VLOOKUP(ActividadesCom[[#This Row],[NIVEL 4]],Catálogo!A:B,2,FALSE),"")</f>
        <v>4</v>
      </c>
      <c r="AB2851" s="5">
        <v>1</v>
      </c>
      <c r="AC2851" s="6" t="s">
        <v>31</v>
      </c>
      <c r="AD2851" s="5">
        <v>20193</v>
      </c>
      <c r="AE2851" s="5" t="s">
        <v>4008</v>
      </c>
      <c r="AF2851" s="5">
        <f>IF(ActividadesCom[[#This Row],[NIVEL 5]]&lt;&gt;0,VLOOKUP(ActividadesCom[[#This Row],[NIVEL 5]],Catálogo!A:B,2,FALSE),"")</f>
        <v>3</v>
      </c>
      <c r="AG2851" s="5">
        <v>1</v>
      </c>
      <c r="AH2851" s="2"/>
    </row>
    <row r="2852" spans="1:34" ht="30" hidden="1" customHeight="1" x14ac:dyDescent="0.25">
      <c r="A2852" s="81">
        <v>19470353</v>
      </c>
      <c r="B2852" s="6" t="str">
        <f>VLOOKUP(ActividadesCom[[#This Row],[NO. DE CONTROL]],'LISTADO ESTUDIANTES'!A:C,2,FALSE)</f>
        <v>PAREDES MOO NALLELY MARIAN</v>
      </c>
      <c r="C2852" s="6" t="str">
        <f>VLOOKUP(ActividadesCom[[#This Row],[NO. DE CONTROL]],'LISTADO ESTUDIANTES'!A:C,3,FALSE)</f>
        <v>INGENIERIA EN GESTION EMPRESARIAL</v>
      </c>
      <c r="D2852" s="82" t="str">
        <f>VLOOKUP(ActividadesCom[[#This Row],[NO. DE CONTROL]],'LISTADO ESTUDIANTES'!A:D,4,FALSE)</f>
        <v>EGRESADO(A)</v>
      </c>
      <c r="E2852" s="83">
        <f>SUM(ActividadesCom[[#This Row],[CRÉD. 1]],ActividadesCom[[#This Row],[CRÉD. 2]],ActividadesCom[[#This Row],[CRÉD. 3]],ActividadesCom[[#This Row],[CRÉD. 4]],ActividadesCom[[#This Row],[CRÉD. 5]])</f>
        <v>5</v>
      </c>
      <c r="F2852" s="83">
        <f>IF(ActividadesCom[[#This Row],[ÚLTIMO SEMESTRE CON CRÉDITOS]]&gt;0,ROUND(AVERAGE(ActividadesCom[[#This Row],[VALOR NIVEL 5]],ActividadesCom[[#This Row],[VALOR NIVEL 4]],ActividadesCom[[#This Row],[VALOR NIVEL 3]],ActividadesCom[[#This Row],[VALOR NIVEL 2]],ActividadesCom[[#This Row],[VALOR NIVEL 1]]),0),"")</f>
        <v>3</v>
      </c>
      <c r="G2852" s="83" t="str">
        <f>IF(ActividadesCom[[#This Row],[PROMEDIO]]="","",IF(ActividadesCom[[#This Row],[PROMEDIO]]&gt;=4,"EXCELENTE",IF(ActividadesCom[[#This Row],[PROMEDIO]]&gt;=3,"NOTABLE",IF(ActividadesCom[[#This Row],[PROMEDIO]]&gt;=2,"BUENO",IF(ActividadesCom[[#This Row],[PROMEDIO]]=1,"SUFICIENTE","")))))</f>
        <v>NOTABLE</v>
      </c>
      <c r="H2852" s="83">
        <f>MAX(ActividadesCom[[#This Row],[PERÍODO 1]],ActividadesCom[[#This Row],[PERÍODO 2]],ActividadesCom[[#This Row],[PERÍODO 3]],ActividadesCom[[#This Row],[PERÍODO 4]],ActividadesCom[[#This Row],[PERÍODO 5]])</f>
        <v>20221</v>
      </c>
      <c r="I2852" s="84" t="s">
        <v>4844</v>
      </c>
      <c r="J2852" s="83">
        <v>20213</v>
      </c>
      <c r="K2852" s="83" t="s">
        <v>4007</v>
      </c>
      <c r="L2852" s="83">
        <f>IF(ActividadesCom[[#This Row],[NIVEL 1]]&lt;&gt;0,VLOOKUP(ActividadesCom[[#This Row],[NIVEL 1]],Catálogo!A:B,2,FALSE),"")</f>
        <v>4</v>
      </c>
      <c r="M2852" s="83">
        <v>1</v>
      </c>
      <c r="N2852" s="84" t="s">
        <v>4861</v>
      </c>
      <c r="O2852" s="83">
        <v>20221</v>
      </c>
      <c r="P2852" s="83" t="s">
        <v>4007</v>
      </c>
      <c r="Q2852" s="83">
        <f>IF(ActividadesCom[[#This Row],[NIVEL 2]]&lt;&gt;0,VLOOKUP(ActividadesCom[[#This Row],[NIVEL 2]],Catálogo!A:B,2,FALSE),"")</f>
        <v>4</v>
      </c>
      <c r="R2852" s="83">
        <v>1</v>
      </c>
      <c r="S2852" s="84" t="s">
        <v>42</v>
      </c>
      <c r="T2852" s="83">
        <v>20203</v>
      </c>
      <c r="U2852" s="83" t="s">
        <v>4010</v>
      </c>
      <c r="V2852" s="83">
        <f>IF(ActividadesCom[[#This Row],[NIVEL 3]]&lt;&gt;0,VLOOKUP(ActividadesCom[[#This Row],[NIVEL 3]],Catálogo!A:B,2,FALSE),"")</f>
        <v>1</v>
      </c>
      <c r="W2852" s="83">
        <v>1</v>
      </c>
      <c r="X2852" s="84" t="s">
        <v>2952</v>
      </c>
      <c r="Y2852" s="83">
        <v>20201</v>
      </c>
      <c r="Z2852" s="83" t="s">
        <v>4008</v>
      </c>
      <c r="AA2852" s="83">
        <f>IF(ActividadesCom[[#This Row],[NIVEL 4]]&lt;&gt;0,VLOOKUP(ActividadesCom[[#This Row],[NIVEL 4]],Catálogo!A:B,2,FALSE),"")</f>
        <v>3</v>
      </c>
      <c r="AB2852" s="83">
        <v>1</v>
      </c>
      <c r="AC2852" s="84" t="s">
        <v>42</v>
      </c>
      <c r="AD2852" s="83">
        <v>20193</v>
      </c>
      <c r="AE2852" s="83" t="s">
        <v>4008</v>
      </c>
      <c r="AF2852" s="83">
        <f>IF(ActividadesCom[[#This Row],[NIVEL 5]]&lt;&gt;0,VLOOKUP(ActividadesCom[[#This Row],[NIVEL 5]],Catálogo!A:B,2,FALSE),"")</f>
        <v>3</v>
      </c>
      <c r="AG2852" s="83">
        <v>1</v>
      </c>
      <c r="AH2852" s="2"/>
    </row>
    <row r="2853" spans="1:34" ht="30" hidden="1" customHeight="1" x14ac:dyDescent="0.25">
      <c r="A2853" s="7">
        <v>19470354</v>
      </c>
      <c r="B2853" s="6" t="str">
        <f>VLOOKUP(ActividadesCom[[#This Row],[NO. DE CONTROL]],'LISTADO ESTUDIANTES'!A:C,2,FALSE)</f>
        <v>NAAL BALAN TANIA PAOLA</v>
      </c>
      <c r="C2853" s="6" t="str">
        <f>VLOOKUP(ActividadesCom[[#This Row],[NO. DE CONTROL]],'LISTADO ESTUDIANTES'!A:C,3,FALSE)</f>
        <v>INGENIERIA EN SISTEMAS COMPUTACIONALES</v>
      </c>
      <c r="D2853" s="5" t="str">
        <f>VLOOKUP(ActividadesCom[[#This Row],[NO. DE CONTROL]],'LISTADO ESTUDIANTES'!A:D,4,FALSE)</f>
        <v>EGRESADO(A)</v>
      </c>
      <c r="E2853" s="5">
        <f>SUM(ActividadesCom[[#This Row],[CRÉD. 1]],ActividadesCom[[#This Row],[CRÉD. 2]],ActividadesCom[[#This Row],[CRÉD. 3]],ActividadesCom[[#This Row],[CRÉD. 4]],ActividadesCom[[#This Row],[CRÉD. 5]])</f>
        <v>5</v>
      </c>
      <c r="F2853" s="17">
        <f>IF(ActividadesCom[[#This Row],[ÚLTIMO SEMESTRE CON CRÉDITOS]]&gt;0,ROUND(AVERAGE(ActividadesCom[[#This Row],[VALOR NIVEL 5]],ActividadesCom[[#This Row],[VALOR NIVEL 4]],ActividadesCom[[#This Row],[VALOR NIVEL 3]],ActividadesCom[[#This Row],[VALOR NIVEL 2]],ActividadesCom[[#This Row],[VALOR NIVEL 1]]),0),"")</f>
        <v>4</v>
      </c>
      <c r="G2853" s="5" t="str">
        <f>IF(ActividadesCom[[#This Row],[PROMEDIO]]="","",IF(ActividadesCom[[#This Row],[PROMEDIO]]&gt;=4,"EXCELENTE",IF(ActividadesCom[[#This Row],[PROMEDIO]]&gt;=3,"NOTABLE",IF(ActividadesCom[[#This Row],[PROMEDIO]]&gt;=2,"BUENO",IF(ActividadesCom[[#This Row],[PROMEDIO]]=1,"SUFICIENTE","")))))</f>
        <v>EXCELENTE</v>
      </c>
      <c r="H2853" s="5">
        <f>MAX(ActividadesCom[[#This Row],[PERÍODO 1]],ActividadesCom[[#This Row],[PERÍODO 2]],ActividadesCom[[#This Row],[PERÍODO 3]],ActividadesCom[[#This Row],[PERÍODO 4]],ActividadesCom[[#This Row],[PERÍODO 5]])</f>
        <v>20223</v>
      </c>
      <c r="I2853" s="6" t="s">
        <v>11</v>
      </c>
      <c r="J2853" s="5">
        <v>20193</v>
      </c>
      <c r="K2853" s="5" t="s">
        <v>4008</v>
      </c>
      <c r="L2853" s="5">
        <f>IF(ActividadesCom[[#This Row],[NIVEL 1]]&lt;&gt;0,VLOOKUP(ActividadesCom[[#This Row],[NIVEL 1]],Catálogo!A:B,2,FALSE),"")</f>
        <v>3</v>
      </c>
      <c r="M2853" s="5">
        <v>1</v>
      </c>
      <c r="N2853" s="6" t="s">
        <v>11</v>
      </c>
      <c r="O2853" s="5">
        <v>20201</v>
      </c>
      <c r="P2853" s="5" t="s">
        <v>4008</v>
      </c>
      <c r="Q2853" s="5">
        <f>IF(ActividadesCom[[#This Row],[NIVEL 2]]&lt;&gt;0,VLOOKUP(ActividadesCom[[#This Row],[NIVEL 2]],Catálogo!A:B,2,FALSE),"")</f>
        <v>3</v>
      </c>
      <c r="R2853" s="5">
        <v>1</v>
      </c>
      <c r="S2853" s="6" t="s">
        <v>5677</v>
      </c>
      <c r="T2853" s="5">
        <v>20221</v>
      </c>
      <c r="U2853" s="5" t="s">
        <v>4007</v>
      </c>
      <c r="V2853" s="5">
        <f>IF(ActividadesCom[[#This Row],[NIVEL 3]]&lt;&gt;0,VLOOKUP(ActividadesCom[[#This Row],[NIVEL 3]],Catálogo!A:B,2,FALSE),"")</f>
        <v>4</v>
      </c>
      <c r="W2853" s="5">
        <v>1</v>
      </c>
      <c r="X2853" s="6" t="s">
        <v>5678</v>
      </c>
      <c r="Y2853" s="5">
        <v>20223</v>
      </c>
      <c r="Z2853" s="5" t="s">
        <v>4007</v>
      </c>
      <c r="AA2853" s="5">
        <f>IF(ActividadesCom[[#This Row],[NIVEL 4]]&lt;&gt;0,VLOOKUP(ActividadesCom[[#This Row],[NIVEL 4]],Catálogo!A:B,2,FALSE),"")</f>
        <v>4</v>
      </c>
      <c r="AB2853" s="5">
        <v>1</v>
      </c>
      <c r="AC2853" s="6" t="s">
        <v>9</v>
      </c>
      <c r="AD2853" s="5">
        <v>20223</v>
      </c>
      <c r="AE2853" s="5" t="s">
        <v>4007</v>
      </c>
      <c r="AF2853" s="5">
        <f>IF(ActividadesCom[[#This Row],[NIVEL 5]]&lt;&gt;0,VLOOKUP(ActividadesCom[[#This Row],[NIVEL 5]],Catálogo!A:B,2,FALSE),"")</f>
        <v>4</v>
      </c>
      <c r="AG2853" s="5">
        <v>1</v>
      </c>
      <c r="AH2853" s="2"/>
    </row>
    <row r="2854" spans="1:34" ht="30" hidden="1" customHeight="1" x14ac:dyDescent="0.25">
      <c r="A2854" s="7">
        <v>19470355</v>
      </c>
      <c r="B2854" s="6" t="str">
        <f>VLOOKUP(ActividadesCom[[#This Row],[NO. DE CONTROL]],'LISTADO ESTUDIANTES'!A:C,2,FALSE)</f>
        <v>PERALTA HERNANDEZ NAOMI NARAIZA</v>
      </c>
      <c r="C2854" s="6" t="str">
        <f>VLOOKUP(ActividadesCom[[#This Row],[NO. DE CONTROL]],'LISTADO ESTUDIANTES'!A:C,3,FALSE)</f>
        <v>INGENIERIA EN SISTEMAS COMPUTACIONALES</v>
      </c>
      <c r="D2854" s="5" t="str">
        <f>VLOOKUP(ActividadesCom[[#This Row],[NO. DE CONTROL]],'LISTADO ESTUDIANTES'!A:D,4,FALSE)</f>
        <v>EGRESADO(A)</v>
      </c>
      <c r="E2854" s="5">
        <f>SUM(ActividadesCom[[#This Row],[CRÉD. 1]],ActividadesCom[[#This Row],[CRÉD. 2]],ActividadesCom[[#This Row],[CRÉD. 3]],ActividadesCom[[#This Row],[CRÉD. 4]],ActividadesCom[[#This Row],[CRÉD. 5]])</f>
        <v>2</v>
      </c>
      <c r="F2854" s="17">
        <f>IF(ActividadesCom[[#This Row],[ÚLTIMO SEMESTRE CON CRÉDITOS]]&gt;0,ROUND(AVERAGE(ActividadesCom[[#This Row],[VALOR NIVEL 5]],ActividadesCom[[#This Row],[VALOR NIVEL 4]],ActividadesCom[[#This Row],[VALOR NIVEL 3]],ActividadesCom[[#This Row],[VALOR NIVEL 2]],ActividadesCom[[#This Row],[VALOR NIVEL 1]]),0),"")</f>
        <v>3</v>
      </c>
      <c r="G2854" s="5" t="str">
        <f>IF(ActividadesCom[[#This Row],[PROMEDIO]]="","",IF(ActividadesCom[[#This Row],[PROMEDIO]]&gt;=4,"EXCELENTE",IF(ActividadesCom[[#This Row],[PROMEDIO]]&gt;=3,"NOTABLE",IF(ActividadesCom[[#This Row],[PROMEDIO]]&gt;=2,"BUENO",IF(ActividadesCom[[#This Row],[PROMEDIO]]=1,"SUFICIENTE","")))))</f>
        <v>NOTABLE</v>
      </c>
      <c r="H2854" s="5">
        <f>MAX(ActividadesCom[[#This Row],[PERÍODO 1]],ActividadesCom[[#This Row],[PERÍODO 2]],ActividadesCom[[#This Row],[PERÍODO 3]],ActividadesCom[[#This Row],[PERÍODO 4]],ActividadesCom[[#This Row],[PERÍODO 5]])</f>
        <v>20201</v>
      </c>
      <c r="I2854" s="6"/>
      <c r="J2854" s="5"/>
      <c r="K2854" s="5"/>
      <c r="L2854" s="5" t="str">
        <f>IF(ActividadesCom[[#This Row],[NIVEL 1]]&lt;&gt;0,VLOOKUP(ActividadesCom[[#This Row],[NIVEL 1]],Catálogo!A:B,2,FALSE),"")</f>
        <v/>
      </c>
      <c r="M2854" s="5"/>
      <c r="N2854" s="6"/>
      <c r="O2854" s="5"/>
      <c r="P2854" s="5"/>
      <c r="Q2854" s="5" t="str">
        <f>IF(ActividadesCom[[#This Row],[NIVEL 2]]&lt;&gt;0,VLOOKUP(ActividadesCom[[#This Row],[NIVEL 2]],Catálogo!A:B,2,FALSE),"")</f>
        <v/>
      </c>
      <c r="R2854" s="5"/>
      <c r="S2854" s="6"/>
      <c r="T2854" s="5"/>
      <c r="U2854" s="5"/>
      <c r="V2854" s="5" t="str">
        <f>IF(ActividadesCom[[#This Row],[NIVEL 3]]&lt;&gt;0,VLOOKUP(ActividadesCom[[#This Row],[NIVEL 3]],Catálogo!A:B,2,FALSE),"")</f>
        <v/>
      </c>
      <c r="W2854" s="5"/>
      <c r="X2854" s="6" t="s">
        <v>2902</v>
      </c>
      <c r="Y2854" s="5">
        <v>20201</v>
      </c>
      <c r="Z2854" s="5" t="s">
        <v>4009</v>
      </c>
      <c r="AA2854" s="5">
        <f>IF(ActividadesCom[[#This Row],[NIVEL 4]]&lt;&gt;0,VLOOKUP(ActividadesCom[[#This Row],[NIVEL 4]],Catálogo!A:B,2,FALSE),"")</f>
        <v>2</v>
      </c>
      <c r="AB2854" s="5">
        <v>1</v>
      </c>
      <c r="AC2854" s="6" t="s">
        <v>403</v>
      </c>
      <c r="AD2854" s="5">
        <v>20193</v>
      </c>
      <c r="AE2854" s="5" t="s">
        <v>4007</v>
      </c>
      <c r="AF2854" s="5">
        <f>IF(ActividadesCom[[#This Row],[NIVEL 5]]&lt;&gt;0,VLOOKUP(ActividadesCom[[#This Row],[NIVEL 5]],Catálogo!A:B,2,FALSE),"")</f>
        <v>4</v>
      </c>
      <c r="AG2854" s="5">
        <v>1</v>
      </c>
      <c r="AH2854" s="2"/>
    </row>
    <row r="2855" spans="1:34" ht="30" hidden="1" customHeight="1" x14ac:dyDescent="0.25">
      <c r="A2855" s="7">
        <v>19470356</v>
      </c>
      <c r="B2855" s="6" t="str">
        <f>VLOOKUP(ActividadesCom[[#This Row],[NO. DE CONTROL]],'LISTADO ESTUDIANTES'!A:C,2,FALSE)</f>
        <v>PISTE PEREZ GRECIA LIBERTAD</v>
      </c>
      <c r="C2855" s="6" t="str">
        <f>VLOOKUP(ActividadesCom[[#This Row],[NO. DE CONTROL]],'LISTADO ESTUDIANTES'!A:C,3,FALSE)</f>
        <v>INGENIERIA EN SISTEMAS COMPUTACIONALES</v>
      </c>
      <c r="D2855" s="5" t="str">
        <f>VLOOKUP(ActividadesCom[[#This Row],[NO. DE CONTROL]],'LISTADO ESTUDIANTES'!A:D,4,FALSE)</f>
        <v>EGRESADO(A)</v>
      </c>
      <c r="E2855" s="5">
        <f>SUM(ActividadesCom[[#This Row],[CRÉD. 1]],ActividadesCom[[#This Row],[CRÉD. 2]],ActividadesCom[[#This Row],[CRÉD. 3]],ActividadesCom[[#This Row],[CRÉD. 4]],ActividadesCom[[#This Row],[CRÉD. 5]])</f>
        <v>5</v>
      </c>
      <c r="F2855" s="17">
        <f>IF(ActividadesCom[[#This Row],[ÚLTIMO SEMESTRE CON CRÉDITOS]]&gt;0,ROUND(AVERAGE(ActividadesCom[[#This Row],[VALOR NIVEL 5]],ActividadesCom[[#This Row],[VALOR NIVEL 4]],ActividadesCom[[#This Row],[VALOR NIVEL 3]],ActividadesCom[[#This Row],[VALOR NIVEL 2]],ActividadesCom[[#This Row],[VALOR NIVEL 1]]),0),"")</f>
        <v>3</v>
      </c>
      <c r="G2855" s="5" t="str">
        <f>IF(ActividadesCom[[#This Row],[PROMEDIO]]="","",IF(ActividadesCom[[#This Row],[PROMEDIO]]&gt;=4,"EXCELENTE",IF(ActividadesCom[[#This Row],[PROMEDIO]]&gt;=3,"NOTABLE",IF(ActividadesCom[[#This Row],[PROMEDIO]]&gt;=2,"BUENO",IF(ActividadesCom[[#This Row],[PROMEDIO]]=1,"SUFICIENTE","")))))</f>
        <v>NOTABLE</v>
      </c>
      <c r="H2855" s="5">
        <f>MAX(ActividadesCom[[#This Row],[PERÍODO 1]],ActividadesCom[[#This Row],[PERÍODO 2]],ActividadesCom[[#This Row],[PERÍODO 3]],ActividadesCom[[#This Row],[PERÍODO 4]],ActividadesCom[[#This Row],[PERÍODO 5]])</f>
        <v>20223</v>
      </c>
      <c r="I2855" s="6" t="s">
        <v>5679</v>
      </c>
      <c r="J2855" s="5">
        <v>20223</v>
      </c>
      <c r="K2855" s="5" t="s">
        <v>4007</v>
      </c>
      <c r="L2855" s="5">
        <f>IF(ActividadesCom[[#This Row],[NIVEL 1]]&lt;&gt;0,VLOOKUP(ActividadesCom[[#This Row],[NIVEL 1]],Catálogo!A:B,2,FALSE),"")</f>
        <v>4</v>
      </c>
      <c r="M2855" s="5">
        <v>1</v>
      </c>
      <c r="N2855" s="6" t="s">
        <v>4928</v>
      </c>
      <c r="O2855" s="5">
        <v>20221</v>
      </c>
      <c r="P2855" s="5" t="s">
        <v>4007</v>
      </c>
      <c r="Q2855" s="5">
        <f>IF(ActividadesCom[[#This Row],[NIVEL 2]]&lt;&gt;0,VLOOKUP(ActividadesCom[[#This Row],[NIVEL 2]],Catálogo!A:B,2,FALSE),"")</f>
        <v>4</v>
      </c>
      <c r="R2855" s="5">
        <v>1</v>
      </c>
      <c r="S2855" s="6" t="s">
        <v>4330</v>
      </c>
      <c r="T2855" s="5">
        <v>20203</v>
      </c>
      <c r="U2855" s="5" t="s">
        <v>4008</v>
      </c>
      <c r="V2855" s="5">
        <f>IF(ActividadesCom[[#This Row],[NIVEL 3]]&lt;&gt;0,VLOOKUP(ActividadesCom[[#This Row],[NIVEL 3]],Catálogo!A:B,2,FALSE),"")</f>
        <v>3</v>
      </c>
      <c r="W2855" s="5">
        <v>1</v>
      </c>
      <c r="X2855" s="6" t="s">
        <v>2902</v>
      </c>
      <c r="Y2855" s="5">
        <v>20201</v>
      </c>
      <c r="Z2855" s="5" t="s">
        <v>4009</v>
      </c>
      <c r="AA2855" s="5">
        <f>IF(ActividadesCom[[#This Row],[NIVEL 4]]&lt;&gt;0,VLOOKUP(ActividadesCom[[#This Row],[NIVEL 4]],Catálogo!A:B,2,FALSE),"")</f>
        <v>2</v>
      </c>
      <c r="AB2855" s="5">
        <v>1</v>
      </c>
      <c r="AC2855" s="6" t="s">
        <v>819</v>
      </c>
      <c r="AD2855" s="5">
        <v>20193</v>
      </c>
      <c r="AE2855" s="5" t="s">
        <v>4007</v>
      </c>
      <c r="AF2855" s="5">
        <f>IF(ActividadesCom[[#This Row],[NIVEL 5]]&lt;&gt;0,VLOOKUP(ActividadesCom[[#This Row],[NIVEL 5]],Catálogo!A:B,2,FALSE),"")</f>
        <v>4</v>
      </c>
      <c r="AG2855" s="5">
        <v>1</v>
      </c>
      <c r="AH2855" s="2"/>
    </row>
    <row r="2856" spans="1:34" ht="30" hidden="1" customHeight="1" x14ac:dyDescent="0.25">
      <c r="A2856" s="7">
        <v>19470357</v>
      </c>
      <c r="B2856" s="6" t="str">
        <f>VLOOKUP(ActividadesCom[[#This Row],[NO. DE CONTROL]],'LISTADO ESTUDIANTES'!A:C,2,FALSE)</f>
        <v>CHAN CAB DANIEL EDUARDO</v>
      </c>
      <c r="C2856" s="6" t="str">
        <f>VLOOKUP(ActividadesCom[[#This Row],[NO. DE CONTROL]],'LISTADO ESTUDIANTES'!A:C,3,FALSE)</f>
        <v>INGENIERIA EN ADMINISTRACION</v>
      </c>
      <c r="D2856" s="5" t="str">
        <f>VLOOKUP(ActividadesCom[[#This Row],[NO. DE CONTROL]],'LISTADO ESTUDIANTES'!A:D,4,FALSE)</f>
        <v>EGRESADO(A)</v>
      </c>
      <c r="E2856" s="5">
        <f>SUM(ActividadesCom[[#This Row],[CRÉD. 1]],ActividadesCom[[#This Row],[CRÉD. 2]],ActividadesCom[[#This Row],[CRÉD. 3]],ActividadesCom[[#This Row],[CRÉD. 4]],ActividadesCom[[#This Row],[CRÉD. 5]])</f>
        <v>5</v>
      </c>
      <c r="F2856" s="17">
        <f>IF(ActividadesCom[[#This Row],[ÚLTIMO SEMESTRE CON CRÉDITOS]]&gt;0,ROUND(AVERAGE(ActividadesCom[[#This Row],[VALOR NIVEL 5]],ActividadesCom[[#This Row],[VALOR NIVEL 4]],ActividadesCom[[#This Row],[VALOR NIVEL 3]],ActividadesCom[[#This Row],[VALOR NIVEL 2]],ActividadesCom[[#This Row],[VALOR NIVEL 1]]),0),"")</f>
        <v>2</v>
      </c>
      <c r="G2856" s="5" t="str">
        <f>IF(ActividadesCom[[#This Row],[PROMEDIO]]="","",IF(ActividadesCom[[#This Row],[PROMEDIO]]&gt;=4,"EXCELENTE",IF(ActividadesCom[[#This Row],[PROMEDIO]]&gt;=3,"NOTABLE",IF(ActividadesCom[[#This Row],[PROMEDIO]]&gt;=2,"BUENO",IF(ActividadesCom[[#This Row],[PROMEDIO]]=1,"SUFICIENTE","")))))</f>
        <v>BUENO</v>
      </c>
      <c r="H2856" s="5">
        <f>MAX(ActividadesCom[[#This Row],[PERÍODO 1]],ActividadesCom[[#This Row],[PERÍODO 2]],ActividadesCom[[#This Row],[PERÍODO 3]],ActividadesCom[[#This Row],[PERÍODO 4]],ActividadesCom[[#This Row],[PERÍODO 5]])</f>
        <v>20203</v>
      </c>
      <c r="I2856" s="6" t="s">
        <v>4136</v>
      </c>
      <c r="J2856" s="5">
        <v>20203</v>
      </c>
      <c r="K2856" s="5" t="s">
        <v>4009</v>
      </c>
      <c r="L2856" s="5">
        <f>IF(ActividadesCom[[#This Row],[NIVEL 1]]&lt;&gt;0,VLOOKUP(ActividadesCom[[#This Row],[NIVEL 1]],Catálogo!A:B,2,FALSE),"")</f>
        <v>2</v>
      </c>
      <c r="M2856" s="5">
        <v>1</v>
      </c>
      <c r="N2856" s="6" t="s">
        <v>4528</v>
      </c>
      <c r="O2856" s="5">
        <v>20191</v>
      </c>
      <c r="P2856" s="5" t="s">
        <v>4007</v>
      </c>
      <c r="Q2856" s="5">
        <f>IF(ActividadesCom[[#This Row],[NIVEL 2]]&lt;&gt;0,VLOOKUP(ActividadesCom[[#This Row],[NIVEL 2]],Catálogo!A:B,2,FALSE),"")</f>
        <v>4</v>
      </c>
      <c r="R2856" s="5">
        <v>1</v>
      </c>
      <c r="S2856" s="6" t="s">
        <v>42</v>
      </c>
      <c r="T2856" s="5">
        <v>20203</v>
      </c>
      <c r="U2856" s="5" t="s">
        <v>4009</v>
      </c>
      <c r="V2856" s="5">
        <f>IF(ActividadesCom[[#This Row],[NIVEL 3]]&lt;&gt;0,VLOOKUP(ActividadesCom[[#This Row],[NIVEL 3]],Catálogo!A:B,2,FALSE),"")</f>
        <v>2</v>
      </c>
      <c r="W2856" s="5">
        <v>1</v>
      </c>
      <c r="X2856" s="6" t="s">
        <v>2952</v>
      </c>
      <c r="Y2856" s="5">
        <v>20201</v>
      </c>
      <c r="Z2856" s="5" t="s">
        <v>4010</v>
      </c>
      <c r="AA2856" s="5">
        <f>IF(ActividadesCom[[#This Row],[NIVEL 4]]&lt;&gt;0,VLOOKUP(ActividadesCom[[#This Row],[NIVEL 4]],Catálogo!A:B,2,FALSE),"")</f>
        <v>1</v>
      </c>
      <c r="AB2856" s="5">
        <v>1</v>
      </c>
      <c r="AC2856" s="6" t="s">
        <v>47</v>
      </c>
      <c r="AD2856" s="5">
        <v>20193</v>
      </c>
      <c r="AE2856" s="5" t="s">
        <v>4008</v>
      </c>
      <c r="AF2856" s="5">
        <f>IF(ActividadesCom[[#This Row],[NIVEL 5]]&lt;&gt;0,VLOOKUP(ActividadesCom[[#This Row],[NIVEL 5]],Catálogo!A:B,2,FALSE),"")</f>
        <v>3</v>
      </c>
      <c r="AG2856" s="5">
        <v>1</v>
      </c>
      <c r="AH2856" s="2"/>
    </row>
    <row r="2857" spans="1:34" s="151" customFormat="1" ht="30" hidden="1" customHeight="1" x14ac:dyDescent="0.25">
      <c r="A2857" s="147">
        <v>19470358</v>
      </c>
      <c r="B2857" s="148" t="str">
        <f>VLOOKUP(ActividadesCom[[#This Row],[NO. DE CONTROL]],'LISTADO ESTUDIANTES'!A:C,2,FALSE)</f>
        <v>PUC YAH VICTOR EMMANUEL</v>
      </c>
      <c r="C2857" s="148" t="str">
        <f>VLOOKUP(ActividadesCom[[#This Row],[NO. DE CONTROL]],'LISTADO ESTUDIANTES'!A:C,3,FALSE)</f>
        <v>INGENIERIA CIVIL</v>
      </c>
      <c r="D2857" s="149" t="str">
        <f>VLOOKUP(ActividadesCom[[#This Row],[NO. DE CONTROL]],'LISTADO ESTUDIANTES'!A:D,4,FALSE)</f>
        <v>EGRESADO(A)</v>
      </c>
      <c r="E2857" s="149">
        <f>SUM(ActividadesCom[[#This Row],[CRÉD. 1]],ActividadesCom[[#This Row],[CRÉD. 2]],ActividadesCom[[#This Row],[CRÉD. 3]],ActividadesCom[[#This Row],[CRÉD. 4]],ActividadesCom[[#This Row],[CRÉD. 5]])</f>
        <v>6</v>
      </c>
      <c r="F2857" s="150">
        <f>IF(ActividadesCom[[#This Row],[ÚLTIMO SEMESTRE CON CRÉDITOS]]&gt;0,ROUND(AVERAGE(ActividadesCom[[#This Row],[VALOR NIVEL 5]],ActividadesCom[[#This Row],[VALOR NIVEL 4]],ActividadesCom[[#This Row],[VALOR NIVEL 3]],ActividadesCom[[#This Row],[VALOR NIVEL 2]],ActividadesCom[[#This Row],[VALOR NIVEL 1]]),0),"")</f>
        <v>4</v>
      </c>
      <c r="G2857" s="149" t="str">
        <f>IF(ActividadesCom[[#This Row],[PROMEDIO]]="","",IF(ActividadesCom[[#This Row],[PROMEDIO]]&gt;=4,"EXCELENTE",IF(ActividadesCom[[#This Row],[PROMEDIO]]&gt;=3,"NOTABLE",IF(ActividadesCom[[#This Row],[PROMEDIO]]&gt;=2,"BUENO",IF(ActividadesCom[[#This Row],[PROMEDIO]]=1,"SUFICIENTE","")))))</f>
        <v>EXCELENTE</v>
      </c>
      <c r="H2857" s="149">
        <f>MAX(ActividadesCom[[#This Row],[PERÍODO 1]],ActividadesCom[[#This Row],[PERÍODO 2]],ActividadesCom[[#This Row],[PERÍODO 3]],ActividadesCom[[#This Row],[PERÍODO 4]],ActividadesCom[[#This Row],[PERÍODO 5]])</f>
        <v>20241</v>
      </c>
      <c r="I2857" s="148" t="s">
        <v>6340</v>
      </c>
      <c r="J2857" s="149">
        <v>20241</v>
      </c>
      <c r="K2857" s="149" t="s">
        <v>4007</v>
      </c>
      <c r="L2857" s="149">
        <f>IF(ActividadesCom[[#This Row],[NIVEL 1]]&lt;&gt;0,VLOOKUP(ActividadesCom[[#This Row],[NIVEL 1]],Catálogo!A:B,2,FALSE),"")</f>
        <v>4</v>
      </c>
      <c r="M2857" s="149">
        <v>2</v>
      </c>
      <c r="N2857" s="148" t="s">
        <v>6318</v>
      </c>
      <c r="O2857" s="149">
        <v>20231</v>
      </c>
      <c r="P2857" s="149" t="s">
        <v>4007</v>
      </c>
      <c r="Q2857" s="149">
        <f>IF(ActividadesCom[[#This Row],[NIVEL 2]]&lt;&gt;0,VLOOKUP(ActividadesCom[[#This Row],[NIVEL 2]],Catálogo!A:B,2,FALSE),"")</f>
        <v>4</v>
      </c>
      <c r="R2857" s="149">
        <v>1</v>
      </c>
      <c r="S2857" s="148" t="s">
        <v>4476</v>
      </c>
      <c r="T2857" s="149">
        <v>20211</v>
      </c>
      <c r="U2857" s="149" t="s">
        <v>4007</v>
      </c>
      <c r="V2857" s="149">
        <f>IF(ActividadesCom[[#This Row],[NIVEL 3]]&lt;&gt;0,VLOOKUP(ActividadesCom[[#This Row],[NIVEL 3]],Catálogo!A:B,2,FALSE),"")</f>
        <v>4</v>
      </c>
      <c r="W2857" s="149">
        <v>1</v>
      </c>
      <c r="X2857" s="148" t="s">
        <v>3116</v>
      </c>
      <c r="Y2857" s="149">
        <v>20201</v>
      </c>
      <c r="Z2857" s="149" t="s">
        <v>4008</v>
      </c>
      <c r="AA2857" s="149">
        <f>IF(ActividadesCom[[#This Row],[NIVEL 4]]&lt;&gt;0,VLOOKUP(ActividadesCom[[#This Row],[NIVEL 4]],Catálogo!A:B,2,FALSE),"")</f>
        <v>3</v>
      </c>
      <c r="AB2857" s="149">
        <v>1</v>
      </c>
      <c r="AC2857" s="148" t="s">
        <v>818</v>
      </c>
      <c r="AD2857" s="149">
        <v>20193</v>
      </c>
      <c r="AE2857" s="149" t="s">
        <v>4007</v>
      </c>
      <c r="AF2857" s="149">
        <f>IF(ActividadesCom[[#This Row],[NIVEL 5]]&lt;&gt;0,VLOOKUP(ActividadesCom[[#This Row],[NIVEL 5]],Catálogo!A:B,2,FALSE),"")</f>
        <v>4</v>
      </c>
      <c r="AG2857" s="149">
        <v>1</v>
      </c>
    </row>
    <row r="2858" spans="1:34" ht="30" hidden="1" customHeight="1" x14ac:dyDescent="0.25">
      <c r="A2858" s="7">
        <v>19470359</v>
      </c>
      <c r="B2858" s="6" t="str">
        <f>VLOOKUP(ActividadesCom[[#This Row],[NO. DE CONTROL]],'LISTADO ESTUDIANTES'!A:C,2,FALSE)</f>
        <v>TAMAY CUEVAS MOISES ABRAHAM</v>
      </c>
      <c r="C2858" s="6" t="str">
        <f>VLOOKUP(ActividadesCom[[#This Row],[NO. DE CONTROL]],'LISTADO ESTUDIANTES'!A:C,3,FALSE)</f>
        <v>INGENIERIA EN SISTEMAS COMPUTACIONALES</v>
      </c>
      <c r="D2858" s="5" t="str">
        <f>VLOOKUP(ActividadesCom[[#This Row],[NO. DE CONTROL]],'LISTADO ESTUDIANTES'!A:D,4,FALSE)</f>
        <v>EGRESADO(A)</v>
      </c>
      <c r="E2858" s="5">
        <f>SUM(ActividadesCom[[#This Row],[CRÉD. 1]],ActividadesCom[[#This Row],[CRÉD. 2]],ActividadesCom[[#This Row],[CRÉD. 3]],ActividadesCom[[#This Row],[CRÉD. 4]],ActividadesCom[[#This Row],[CRÉD. 5]])</f>
        <v>1</v>
      </c>
      <c r="F2858" s="17">
        <f>IF(ActividadesCom[[#This Row],[ÚLTIMO SEMESTRE CON CRÉDITOS]]&gt;0,ROUND(AVERAGE(ActividadesCom[[#This Row],[VALOR NIVEL 5]],ActividadesCom[[#This Row],[VALOR NIVEL 4]],ActividadesCom[[#This Row],[VALOR NIVEL 3]],ActividadesCom[[#This Row],[VALOR NIVEL 2]],ActividadesCom[[#This Row],[VALOR NIVEL 1]]),0),"")</f>
        <v>1</v>
      </c>
      <c r="G2858" s="5" t="str">
        <f>IF(ActividadesCom[[#This Row],[PROMEDIO]]="","",IF(ActividadesCom[[#This Row],[PROMEDIO]]&gt;=4,"EXCELENTE",IF(ActividadesCom[[#This Row],[PROMEDIO]]&gt;=3,"NOTABLE",IF(ActividadesCom[[#This Row],[PROMEDIO]]&gt;=2,"BUENO",IF(ActividadesCom[[#This Row],[PROMEDIO]]=1,"SUFICIENTE","")))))</f>
        <v>SUFICIENTE</v>
      </c>
      <c r="H2858" s="5">
        <f>MAX(ActividadesCom[[#This Row],[PERÍODO 1]],ActividadesCom[[#This Row],[PERÍODO 2]],ActividadesCom[[#This Row],[PERÍODO 3]],ActividadesCom[[#This Row],[PERÍODO 4]],ActividadesCom[[#This Row],[PERÍODO 5]])</f>
        <v>20201</v>
      </c>
      <c r="I2858" s="6"/>
      <c r="J2858" s="5"/>
      <c r="K2858" s="5"/>
      <c r="L2858" s="5" t="str">
        <f>IF(ActividadesCom[[#This Row],[NIVEL 1]]&lt;&gt;0,VLOOKUP(ActividadesCom[[#This Row],[NIVEL 1]],Catálogo!A:B,2,FALSE),"")</f>
        <v/>
      </c>
      <c r="M2858" s="5"/>
      <c r="N2858" s="6"/>
      <c r="O2858" s="5"/>
      <c r="P2858" s="5"/>
      <c r="Q2858" s="5" t="str">
        <f>IF(ActividadesCom[[#This Row],[NIVEL 2]]&lt;&gt;0,VLOOKUP(ActividadesCom[[#This Row],[NIVEL 2]],Catálogo!A:B,2,FALSE),"")</f>
        <v/>
      </c>
      <c r="R2858" s="5"/>
      <c r="S2858" s="6"/>
      <c r="T2858" s="5"/>
      <c r="U2858" s="5"/>
      <c r="V2858" s="5" t="str">
        <f>IF(ActividadesCom[[#This Row],[NIVEL 3]]&lt;&gt;0,VLOOKUP(ActividadesCom[[#This Row],[NIVEL 3]],Catálogo!A:B,2,FALSE),"")</f>
        <v/>
      </c>
      <c r="W2858" s="5"/>
      <c r="X2858" s="6"/>
      <c r="Y2858" s="5"/>
      <c r="Z2858" s="5"/>
      <c r="AA2858" s="5" t="str">
        <f>IF(ActividadesCom[[#This Row],[NIVEL 4]]&lt;&gt;0,VLOOKUP(ActividadesCom[[#This Row],[NIVEL 4]],Catálogo!A:B,2,FALSE),"")</f>
        <v/>
      </c>
      <c r="AB2858" s="5"/>
      <c r="AC2858" s="6" t="s">
        <v>2952</v>
      </c>
      <c r="AD2858" s="5">
        <v>20201</v>
      </c>
      <c r="AE2858" s="5" t="s">
        <v>4010</v>
      </c>
      <c r="AF2858" s="5">
        <f>IF(ActividadesCom[[#This Row],[NIVEL 5]]&lt;&gt;0,VLOOKUP(ActividadesCom[[#This Row],[NIVEL 5]],Catálogo!A:B,2,FALSE),"")</f>
        <v>1</v>
      </c>
      <c r="AG2858" s="5">
        <v>1</v>
      </c>
      <c r="AH2858" s="2"/>
    </row>
    <row r="2859" spans="1:34" ht="30" hidden="1" customHeight="1" x14ac:dyDescent="0.25">
      <c r="A2859" s="7">
        <v>19470360</v>
      </c>
      <c r="B2859" s="6" t="str">
        <f>VLOOKUP(ActividadesCom[[#This Row],[NO. DE CONTROL]],'LISTADO ESTUDIANTES'!A:C,2,FALSE)</f>
        <v>QUEB COBA MANUEL JESUS</v>
      </c>
      <c r="C2859" s="6" t="str">
        <f>VLOOKUP(ActividadesCom[[#This Row],[NO. DE CONTROL]],'LISTADO ESTUDIANTES'!A:C,3,FALSE)</f>
        <v>INGENIERIA EN SISTEMAS COMPUTACIONALES</v>
      </c>
      <c r="D2859" s="5" t="str">
        <f>VLOOKUP(ActividadesCom[[#This Row],[NO. DE CONTROL]],'LISTADO ESTUDIANTES'!A:D,4,FALSE)</f>
        <v>EGRESADO(A)</v>
      </c>
      <c r="E2859" s="5">
        <f>SUM(ActividadesCom[[#This Row],[CRÉD. 1]],ActividadesCom[[#This Row],[CRÉD. 2]],ActividadesCom[[#This Row],[CRÉD. 3]],ActividadesCom[[#This Row],[CRÉD. 4]],ActividadesCom[[#This Row],[CRÉD. 5]])</f>
        <v>5</v>
      </c>
      <c r="F2859" s="17">
        <f>IF(ActividadesCom[[#This Row],[ÚLTIMO SEMESTRE CON CRÉDITOS]]&gt;0,ROUND(AVERAGE(ActividadesCom[[#This Row],[VALOR NIVEL 5]],ActividadesCom[[#This Row],[VALOR NIVEL 4]],ActividadesCom[[#This Row],[VALOR NIVEL 3]],ActividadesCom[[#This Row],[VALOR NIVEL 2]],ActividadesCom[[#This Row],[VALOR NIVEL 1]]),0),"")</f>
        <v>2</v>
      </c>
      <c r="G2859" s="5" t="str">
        <f>IF(ActividadesCom[[#This Row],[PROMEDIO]]="","",IF(ActividadesCom[[#This Row],[PROMEDIO]]&gt;=4,"EXCELENTE",IF(ActividadesCom[[#This Row],[PROMEDIO]]&gt;=3,"NOTABLE",IF(ActividadesCom[[#This Row],[PROMEDIO]]&gt;=2,"BUENO",IF(ActividadesCom[[#This Row],[PROMEDIO]]=1,"SUFICIENTE","")))))</f>
        <v>BUENO</v>
      </c>
      <c r="H2859" s="5">
        <f>MAX(ActividadesCom[[#This Row],[PERÍODO 1]],ActividadesCom[[#This Row],[PERÍODO 2]],ActividadesCom[[#This Row],[PERÍODO 3]],ActividadesCom[[#This Row],[PERÍODO 4]],ActividadesCom[[#This Row],[PERÍODO 5]])</f>
        <v>20221</v>
      </c>
      <c r="I2859" s="6" t="s">
        <v>42</v>
      </c>
      <c r="J2859" s="5">
        <v>20213</v>
      </c>
      <c r="K2859" s="5" t="s">
        <v>4010</v>
      </c>
      <c r="L2859" s="5">
        <f>IF(ActividadesCom[[#This Row],[NIVEL 1]]&lt;&gt;0,VLOOKUP(ActividadesCom[[#This Row],[NIVEL 1]],Catálogo!A:B,2,FALSE),"")</f>
        <v>1</v>
      </c>
      <c r="M2859" s="5">
        <v>1</v>
      </c>
      <c r="N2859" s="6" t="s">
        <v>5376</v>
      </c>
      <c r="O2859" s="5">
        <v>20221</v>
      </c>
      <c r="P2859" s="5" t="s">
        <v>4008</v>
      </c>
      <c r="Q2859" s="5">
        <f>IF(ActividadesCom[[#This Row],[NIVEL 2]]&lt;&gt;0,VLOOKUP(ActividadesCom[[#This Row],[NIVEL 2]],Catálogo!A:B,2,FALSE),"")</f>
        <v>3</v>
      </c>
      <c r="R2859" s="5">
        <v>1</v>
      </c>
      <c r="S2859" s="6" t="s">
        <v>42</v>
      </c>
      <c r="T2859" s="5">
        <v>20203</v>
      </c>
      <c r="U2859" s="5" t="s">
        <v>4010</v>
      </c>
      <c r="V2859" s="5">
        <f>IF(ActividadesCom[[#This Row],[NIVEL 3]]&lt;&gt;0,VLOOKUP(ActividadesCom[[#This Row],[NIVEL 3]],Catálogo!A:B,2,FALSE),"")</f>
        <v>1</v>
      </c>
      <c r="W2859" s="5">
        <v>1</v>
      </c>
      <c r="X2859" s="6" t="s">
        <v>2902</v>
      </c>
      <c r="Y2859" s="5">
        <v>20201</v>
      </c>
      <c r="Z2859" s="5" t="s">
        <v>4009</v>
      </c>
      <c r="AA2859" s="5">
        <f>IF(ActividadesCom[[#This Row],[NIVEL 4]]&lt;&gt;0,VLOOKUP(ActividadesCom[[#This Row],[NIVEL 4]],Catálogo!A:B,2,FALSE),"")</f>
        <v>2</v>
      </c>
      <c r="AB2859" s="5">
        <v>1</v>
      </c>
      <c r="AC2859" s="6" t="s">
        <v>42</v>
      </c>
      <c r="AD2859" s="5">
        <v>20193</v>
      </c>
      <c r="AE2859" s="5" t="s">
        <v>4008</v>
      </c>
      <c r="AF2859" s="5">
        <f>IF(ActividadesCom[[#This Row],[NIVEL 5]]&lt;&gt;0,VLOOKUP(ActividadesCom[[#This Row],[NIVEL 5]],Catálogo!A:B,2,FALSE),"")</f>
        <v>3</v>
      </c>
      <c r="AG2859" s="5">
        <v>1</v>
      </c>
      <c r="AH2859" s="2"/>
    </row>
    <row r="2860" spans="1:34" s="88" customFormat="1" ht="30" hidden="1" customHeight="1" x14ac:dyDescent="0.25">
      <c r="A2860" s="7">
        <v>19470361</v>
      </c>
      <c r="B2860" s="6" t="str">
        <f>VLOOKUP(ActividadesCom[[#This Row],[NO. DE CONTROL]],'LISTADO ESTUDIANTES'!A:C,2,FALSE)</f>
        <v>CRUZ MISS JESUS EDUARDO</v>
      </c>
      <c r="C2860" s="6" t="str">
        <f>VLOOKUP(ActividadesCom[[#This Row],[NO. DE CONTROL]],'LISTADO ESTUDIANTES'!A:C,3,FALSE)</f>
        <v>INGENIERIA EN SISTEMAS COMPUTACIONALES</v>
      </c>
      <c r="D2860" s="5" t="str">
        <f>VLOOKUP(ActividadesCom[[#This Row],[NO. DE CONTROL]],'LISTADO ESTUDIANTES'!A:D,4,FALSE)</f>
        <v>EGRESADO(A)</v>
      </c>
      <c r="E2860" s="5">
        <f>SUM(ActividadesCom[[#This Row],[CRÉD. 1]],ActividadesCom[[#This Row],[CRÉD. 2]],ActividadesCom[[#This Row],[CRÉD. 3]],ActividadesCom[[#This Row],[CRÉD. 4]],ActividadesCom[[#This Row],[CRÉD. 5]])</f>
        <v>6</v>
      </c>
      <c r="F2860" s="17">
        <f>IF(ActividadesCom[[#This Row],[ÚLTIMO SEMESTRE CON CRÉDITOS]]&gt;0,ROUND(AVERAGE(ActividadesCom[[#This Row],[VALOR NIVEL 5]],ActividadesCom[[#This Row],[VALOR NIVEL 4]],ActividadesCom[[#This Row],[VALOR NIVEL 3]],ActividadesCom[[#This Row],[VALOR NIVEL 2]],ActividadesCom[[#This Row],[VALOR NIVEL 1]]),0),"")</f>
        <v>2</v>
      </c>
      <c r="G2860" s="5" t="str">
        <f>IF(ActividadesCom[[#This Row],[PROMEDIO]]="","",IF(ActividadesCom[[#This Row],[PROMEDIO]]&gt;=4,"EXCELENTE",IF(ActividadesCom[[#This Row],[PROMEDIO]]&gt;=3,"NOTABLE",IF(ActividadesCom[[#This Row],[PROMEDIO]]&gt;=2,"BUENO",IF(ActividadesCom[[#This Row],[PROMEDIO]]=1,"SUFICIENTE","")))))</f>
        <v>BUENO</v>
      </c>
      <c r="H2860" s="5">
        <f>MAX(ActividadesCom[[#This Row],[PERÍODO 1]],ActividadesCom[[#This Row],[PERÍODO 2]],ActividadesCom[[#This Row],[PERÍODO 3]],ActividadesCom[[#This Row],[PERÍODO 4]],ActividadesCom[[#This Row],[PERÍODO 5]])</f>
        <v>20223</v>
      </c>
      <c r="I2860" s="6" t="s">
        <v>1067</v>
      </c>
      <c r="J2860" s="5">
        <v>20193</v>
      </c>
      <c r="K2860" s="5" t="s">
        <v>4009</v>
      </c>
      <c r="L2860" s="5">
        <f>IF(ActividadesCom[[#This Row],[NIVEL 1]]&lt;&gt;0,VLOOKUP(ActividadesCom[[#This Row],[NIVEL 1]],Catálogo!A:B,2,FALSE),"")</f>
        <v>2</v>
      </c>
      <c r="M2860" s="5">
        <v>2</v>
      </c>
      <c r="N2860" s="6" t="s">
        <v>1100</v>
      </c>
      <c r="O2860" s="5">
        <v>20193</v>
      </c>
      <c r="P2860" s="5" t="s">
        <v>4009</v>
      </c>
      <c r="Q2860" s="5">
        <f>IF(ActividadesCom[[#This Row],[NIVEL 2]]&lt;&gt;0,VLOOKUP(ActividadesCom[[#This Row],[NIVEL 2]],Catálogo!A:B,2,FALSE),"")</f>
        <v>2</v>
      </c>
      <c r="R2860" s="5">
        <v>2</v>
      </c>
      <c r="S2860" s="6" t="s">
        <v>25</v>
      </c>
      <c r="T2860" s="5">
        <v>20221</v>
      </c>
      <c r="U2860" s="5" t="s">
        <v>4021</v>
      </c>
      <c r="V2860" s="5">
        <f>IF(ActividadesCom[[#This Row],[NIVEL 3]]&lt;&gt;0,VLOOKUP(ActividadesCom[[#This Row],[NIVEL 3]],Catálogo!A:B,2,FALSE),"")</f>
        <v>2</v>
      </c>
      <c r="W2860" s="5">
        <v>1</v>
      </c>
      <c r="X2860" s="6" t="s">
        <v>2902</v>
      </c>
      <c r="Y2860" s="5">
        <v>20223</v>
      </c>
      <c r="Z2860" s="5" t="s">
        <v>4008</v>
      </c>
      <c r="AA2860" s="5">
        <f>IF(ActividadesCom[[#This Row],[NIVEL 4]]&lt;&gt;0,VLOOKUP(ActividadesCom[[#This Row],[NIVEL 4]],Catálogo!A:B,2,FALSE),"")</f>
        <v>3</v>
      </c>
      <c r="AB2860" s="5">
        <v>1</v>
      </c>
      <c r="AC2860" s="6"/>
      <c r="AD2860" s="5"/>
      <c r="AE2860" s="5"/>
      <c r="AF2860" s="5" t="str">
        <f>IF(ActividadesCom[[#This Row],[NIVEL 5]]&lt;&gt;0,VLOOKUP(ActividadesCom[[#This Row],[NIVEL 5]],Catálogo!A:B,2,FALSE),"")</f>
        <v/>
      </c>
      <c r="AG2860" s="5"/>
    </row>
    <row r="2861" spans="1:34" ht="30" hidden="1" customHeight="1" x14ac:dyDescent="0.25">
      <c r="A2861" s="7">
        <v>19470362</v>
      </c>
      <c r="B2861" s="6" t="str">
        <f>VLOOKUP(ActividadesCom[[#This Row],[NO. DE CONTROL]],'LISTADO ESTUDIANTES'!A:C,2,FALSE)</f>
        <v>SORIANO VAZQUEZ LESLY YOCELIN</v>
      </c>
      <c r="C2861" s="6" t="str">
        <f>VLOOKUP(ActividadesCom[[#This Row],[NO. DE CONTROL]],'LISTADO ESTUDIANTES'!A:C,3,FALSE)</f>
        <v>INGENIERIA INDUSTRIAL</v>
      </c>
      <c r="D2861" s="5" t="str">
        <f>VLOOKUP(ActividadesCom[[#This Row],[NO. DE CONTROL]],'LISTADO ESTUDIANTES'!A:D,4,FALSE)</f>
        <v>EGRESADO(A)</v>
      </c>
      <c r="E2861" s="5">
        <f>SUM(ActividadesCom[[#This Row],[CRÉD. 1]],ActividadesCom[[#This Row],[CRÉD. 2]],ActividadesCom[[#This Row],[CRÉD. 3]],ActividadesCom[[#This Row],[CRÉD. 4]],ActividadesCom[[#This Row],[CRÉD. 5]])</f>
        <v>5</v>
      </c>
      <c r="F2861" s="17">
        <f>IF(ActividadesCom[[#This Row],[ÚLTIMO SEMESTRE CON CRÉDITOS]]&gt;0,ROUND(AVERAGE(ActividadesCom[[#This Row],[VALOR NIVEL 5]],ActividadesCom[[#This Row],[VALOR NIVEL 4]],ActividadesCom[[#This Row],[VALOR NIVEL 3]],ActividadesCom[[#This Row],[VALOR NIVEL 2]],ActividadesCom[[#This Row],[VALOR NIVEL 1]]),0),"")</f>
        <v>2</v>
      </c>
      <c r="G2861" s="5" t="str">
        <f>IF(ActividadesCom[[#This Row],[PROMEDIO]]="","",IF(ActividadesCom[[#This Row],[PROMEDIO]]&gt;=4,"EXCELENTE",IF(ActividadesCom[[#This Row],[PROMEDIO]]&gt;=3,"NOTABLE",IF(ActividadesCom[[#This Row],[PROMEDIO]]&gt;=2,"BUENO",IF(ActividadesCom[[#This Row],[PROMEDIO]]=1,"SUFICIENTE","")))))</f>
        <v>BUENO</v>
      </c>
      <c r="H2861" s="5">
        <f>MAX(ActividadesCom[[#This Row],[PERÍODO 1]],ActividadesCom[[#This Row],[PERÍODO 2]],ActividadesCom[[#This Row],[PERÍODO 3]],ActividadesCom[[#This Row],[PERÍODO 4]],ActividadesCom[[#This Row],[PERÍODO 5]])</f>
        <v>20211</v>
      </c>
      <c r="I2861" s="6" t="s">
        <v>1017</v>
      </c>
      <c r="J2861" s="5">
        <v>20193</v>
      </c>
      <c r="K2861" s="5" t="s">
        <v>4009</v>
      </c>
      <c r="L2861" s="5">
        <f>IF(ActividadesCom[[#This Row],[NIVEL 1]]&lt;&gt;0,VLOOKUP(ActividadesCom[[#This Row],[NIVEL 1]],Catálogo!A:B,2,FALSE),"")</f>
        <v>2</v>
      </c>
      <c r="M2861" s="5">
        <v>1</v>
      </c>
      <c r="N2861" s="6" t="s">
        <v>196</v>
      </c>
      <c r="O2861" s="5">
        <v>20211</v>
      </c>
      <c r="P2861" s="5" t="s">
        <v>4009</v>
      </c>
      <c r="Q2861" s="5">
        <f>IF(ActividadesCom[[#This Row],[NIVEL 2]]&lt;&gt;0,VLOOKUP(ActividadesCom[[#This Row],[NIVEL 2]],Catálogo!A:B,2,FALSE),"")</f>
        <v>2</v>
      </c>
      <c r="R2861" s="5">
        <v>1</v>
      </c>
      <c r="S2861" s="6" t="s">
        <v>2952</v>
      </c>
      <c r="T2861" s="5">
        <v>20201</v>
      </c>
      <c r="U2861" s="5" t="s">
        <v>4010</v>
      </c>
      <c r="V2861" s="5">
        <f>IF(ActividadesCom[[#This Row],[NIVEL 3]]&lt;&gt;0,VLOOKUP(ActividadesCom[[#This Row],[NIVEL 3]],Catálogo!A:B,2,FALSE),"")</f>
        <v>1</v>
      </c>
      <c r="W2861" s="5">
        <v>1</v>
      </c>
      <c r="X2861" s="6" t="s">
        <v>2180</v>
      </c>
      <c r="Y2861" s="5">
        <v>20201</v>
      </c>
      <c r="Z2861" s="5" t="s">
        <v>4009</v>
      </c>
      <c r="AA2861" s="5">
        <f>IF(ActividadesCom[[#This Row],[NIVEL 4]]&lt;&gt;0,VLOOKUP(ActividadesCom[[#This Row],[NIVEL 4]],Catálogo!A:B,2,FALSE),"")</f>
        <v>2</v>
      </c>
      <c r="AB2861" s="5">
        <v>1</v>
      </c>
      <c r="AC2861" s="6" t="s">
        <v>5</v>
      </c>
      <c r="AD2861" s="5">
        <v>20193</v>
      </c>
      <c r="AE2861" s="5" t="s">
        <v>4008</v>
      </c>
      <c r="AF2861" s="5">
        <f>IF(ActividadesCom[[#This Row],[NIVEL 5]]&lt;&gt;0,VLOOKUP(ActividadesCom[[#This Row],[NIVEL 5]],Catálogo!A:B,2,FALSE),"")</f>
        <v>3</v>
      </c>
      <c r="AG2861" s="5">
        <v>1</v>
      </c>
      <c r="AH2861" s="2"/>
    </row>
    <row r="2862" spans="1:34" ht="30" hidden="1" customHeight="1" x14ac:dyDescent="0.25">
      <c r="A2862" s="7">
        <v>19470363</v>
      </c>
      <c r="B2862" s="6" t="str">
        <f>VLOOKUP(ActividadesCom[[#This Row],[NO. DE CONTROL]],'LISTADO ESTUDIANTES'!A:C,2,FALSE)</f>
        <v>PECH MENDOZA AXEL JAVIER</v>
      </c>
      <c r="C2862" s="6" t="str">
        <f>VLOOKUP(ActividadesCom[[#This Row],[NO. DE CONTROL]],'LISTADO ESTUDIANTES'!A:C,3,FALSE)</f>
        <v>INGENIERIA MECANICA</v>
      </c>
      <c r="D2862" s="5" t="str">
        <f>VLOOKUP(ActividadesCom[[#This Row],[NO. DE CONTROL]],'LISTADO ESTUDIANTES'!A:D,4,FALSE)</f>
        <v>EGRESADO(A)</v>
      </c>
      <c r="E2862" s="5">
        <f>SUM(ActividadesCom[[#This Row],[CRÉD. 1]],ActividadesCom[[#This Row],[CRÉD. 2]],ActividadesCom[[#This Row],[CRÉD. 3]],ActividadesCom[[#This Row],[CRÉD. 4]],ActividadesCom[[#This Row],[CRÉD. 5]])</f>
        <v>2</v>
      </c>
      <c r="F2862" s="17">
        <f>IF(ActividadesCom[[#This Row],[ÚLTIMO SEMESTRE CON CRÉDITOS]]&gt;0,ROUND(AVERAGE(ActividadesCom[[#This Row],[VALOR NIVEL 5]],ActividadesCom[[#This Row],[VALOR NIVEL 4]],ActividadesCom[[#This Row],[VALOR NIVEL 3]],ActividadesCom[[#This Row],[VALOR NIVEL 2]],ActividadesCom[[#This Row],[VALOR NIVEL 1]]),0),"")</f>
        <v>3</v>
      </c>
      <c r="G2862" s="5" t="str">
        <f>IF(ActividadesCom[[#This Row],[PROMEDIO]]="","",IF(ActividadesCom[[#This Row],[PROMEDIO]]&gt;=4,"EXCELENTE",IF(ActividadesCom[[#This Row],[PROMEDIO]]&gt;=3,"NOTABLE",IF(ActividadesCom[[#This Row],[PROMEDIO]]&gt;=2,"BUENO",IF(ActividadesCom[[#This Row],[PROMEDIO]]=1,"SUFICIENTE","")))))</f>
        <v>NOTABLE</v>
      </c>
      <c r="H2862" s="5">
        <f>MAX(ActividadesCom[[#This Row],[PERÍODO 1]],ActividadesCom[[#This Row],[PERÍODO 2]],ActividadesCom[[#This Row],[PERÍODO 3]],ActividadesCom[[#This Row],[PERÍODO 4]],ActividadesCom[[#This Row],[PERÍODO 5]])</f>
        <v>20201</v>
      </c>
      <c r="I2862" s="6"/>
      <c r="J2862" s="5"/>
      <c r="K2862" s="5"/>
      <c r="L2862" s="5" t="str">
        <f>IF(ActividadesCom[[#This Row],[NIVEL 1]]&lt;&gt;0,VLOOKUP(ActividadesCom[[#This Row],[NIVEL 1]],Catálogo!A:B,2,FALSE),"")</f>
        <v/>
      </c>
      <c r="M2862" s="5"/>
      <c r="N2862" s="6"/>
      <c r="O2862" s="5"/>
      <c r="P2862" s="5"/>
      <c r="Q2862" s="5" t="str">
        <f>IF(ActividadesCom[[#This Row],[NIVEL 2]]&lt;&gt;0,VLOOKUP(ActividadesCom[[#This Row],[NIVEL 2]],Catálogo!A:B,2,FALSE),"")</f>
        <v/>
      </c>
      <c r="R2862" s="5"/>
      <c r="S2862" s="6"/>
      <c r="T2862" s="5"/>
      <c r="U2862" s="5"/>
      <c r="V2862" s="5" t="str">
        <f>IF(ActividadesCom[[#This Row],[NIVEL 3]]&lt;&gt;0,VLOOKUP(ActividadesCom[[#This Row],[NIVEL 3]],Catálogo!A:B,2,FALSE),"")</f>
        <v/>
      </c>
      <c r="W2862" s="5"/>
      <c r="X2862" s="6" t="s">
        <v>2952</v>
      </c>
      <c r="Y2862" s="5">
        <v>20201</v>
      </c>
      <c r="Z2862" s="5" t="s">
        <v>4010</v>
      </c>
      <c r="AA2862" s="5">
        <f>IF(ActividadesCom[[#This Row],[NIVEL 4]]&lt;&gt;0,VLOOKUP(ActividadesCom[[#This Row],[NIVEL 4]],Catálogo!A:B,2,FALSE),"")</f>
        <v>1</v>
      </c>
      <c r="AB2862" s="5">
        <v>1</v>
      </c>
      <c r="AC2862" s="6" t="s">
        <v>978</v>
      </c>
      <c r="AD2862" s="5">
        <v>20193</v>
      </c>
      <c r="AE2862" s="5" t="s">
        <v>4007</v>
      </c>
      <c r="AF2862" s="5">
        <f>IF(ActividadesCom[[#This Row],[NIVEL 5]]&lt;&gt;0,VLOOKUP(ActividadesCom[[#This Row],[NIVEL 5]],Catálogo!A:B,2,FALSE),"")</f>
        <v>4</v>
      </c>
      <c r="AG2862" s="5">
        <v>1</v>
      </c>
      <c r="AH2862" s="2"/>
    </row>
    <row r="2863" spans="1:34" ht="30" hidden="1" customHeight="1" x14ac:dyDescent="0.25">
      <c r="A2863" s="7">
        <v>19470364</v>
      </c>
      <c r="B2863" s="6" t="str">
        <f>VLOOKUP(ActividadesCom[[#This Row],[NO. DE CONTROL]],'LISTADO ESTUDIANTES'!A:C,2,FALSE)</f>
        <v>VASQUEZ ZAVALA CORINA ITZEL</v>
      </c>
      <c r="C2863" s="6" t="str">
        <f>VLOOKUP(ActividadesCom[[#This Row],[NO. DE CONTROL]],'LISTADO ESTUDIANTES'!A:C,3,FALSE)</f>
        <v>INGENIERIA EN ADMINISTRACION</v>
      </c>
      <c r="D2863" s="5" t="str">
        <f>VLOOKUP(ActividadesCom[[#This Row],[NO. DE CONTROL]],'LISTADO ESTUDIANTES'!A:D,4,FALSE)</f>
        <v>EGRESADO(A)</v>
      </c>
      <c r="E2863" s="5">
        <f>SUM(ActividadesCom[[#This Row],[CRÉD. 1]],ActividadesCom[[#This Row],[CRÉD. 2]],ActividadesCom[[#This Row],[CRÉD. 3]],ActividadesCom[[#This Row],[CRÉD. 4]],ActividadesCom[[#This Row],[CRÉD. 5]])</f>
        <v>5</v>
      </c>
      <c r="F2863" s="17">
        <f>IF(ActividadesCom[[#This Row],[ÚLTIMO SEMESTRE CON CRÉDITOS]]&gt;0,ROUND(AVERAGE(ActividadesCom[[#This Row],[VALOR NIVEL 5]],ActividadesCom[[#This Row],[VALOR NIVEL 4]],ActividadesCom[[#This Row],[VALOR NIVEL 3]],ActividadesCom[[#This Row],[VALOR NIVEL 2]],ActividadesCom[[#This Row],[VALOR NIVEL 1]]),0),"")</f>
        <v>3</v>
      </c>
      <c r="G2863" s="5" t="str">
        <f>IF(ActividadesCom[[#This Row],[PROMEDIO]]="","",IF(ActividadesCom[[#This Row],[PROMEDIO]]&gt;=4,"EXCELENTE",IF(ActividadesCom[[#This Row],[PROMEDIO]]&gt;=3,"NOTABLE",IF(ActividadesCom[[#This Row],[PROMEDIO]]&gt;=2,"BUENO",IF(ActividadesCom[[#This Row],[PROMEDIO]]=1,"SUFICIENTE","")))))</f>
        <v>NOTABLE</v>
      </c>
      <c r="H2863" s="5">
        <f>MAX(ActividadesCom[[#This Row],[PERÍODO 1]],ActividadesCom[[#This Row],[PERÍODO 2]],ActividadesCom[[#This Row],[PERÍODO 3]],ActividadesCom[[#This Row],[PERÍODO 4]],ActividadesCom[[#This Row],[PERÍODO 5]])</f>
        <v>20221</v>
      </c>
      <c r="I2863" s="6" t="s">
        <v>4743</v>
      </c>
      <c r="J2863" s="5">
        <v>20213</v>
      </c>
      <c r="K2863" s="5" t="s">
        <v>4009</v>
      </c>
      <c r="L2863" s="5">
        <f>IF(ActividadesCom[[#This Row],[NIVEL 1]]&lt;&gt;0,VLOOKUP(ActividadesCom[[#This Row],[NIVEL 1]],Catálogo!A:B,2,FALSE),"")</f>
        <v>2</v>
      </c>
      <c r="M2863" s="5">
        <v>1</v>
      </c>
      <c r="N2863" s="6" t="s">
        <v>5634</v>
      </c>
      <c r="O2863" s="5">
        <v>20221</v>
      </c>
      <c r="P2863" s="5" t="s">
        <v>4007</v>
      </c>
      <c r="Q2863" s="5">
        <f>IF(ActividadesCom[[#This Row],[NIVEL 2]]&lt;&gt;0,VLOOKUP(ActividadesCom[[#This Row],[NIVEL 2]],Catálogo!A:B,2,FALSE),"")</f>
        <v>4</v>
      </c>
      <c r="R2863" s="5">
        <v>1</v>
      </c>
      <c r="S2863" s="6" t="s">
        <v>4887</v>
      </c>
      <c r="T2863" s="5">
        <v>20221</v>
      </c>
      <c r="U2863" s="5" t="s">
        <v>4007</v>
      </c>
      <c r="V2863" s="5">
        <f>IF(ActividadesCom[[#This Row],[NIVEL 3]]&lt;&gt;0,VLOOKUP(ActividadesCom[[#This Row],[NIVEL 3]],Catálogo!A:B,2,FALSE),"")</f>
        <v>4</v>
      </c>
      <c r="W2863" s="5">
        <v>1</v>
      </c>
      <c r="X2863" s="6" t="s">
        <v>2777</v>
      </c>
      <c r="Y2863" s="5">
        <v>20201</v>
      </c>
      <c r="Z2863" s="5" t="s">
        <v>4008</v>
      </c>
      <c r="AA2863" s="5">
        <f>IF(ActividadesCom[[#This Row],[NIVEL 4]]&lt;&gt;0,VLOOKUP(ActividadesCom[[#This Row],[NIVEL 4]],Catálogo!A:B,2,FALSE),"")</f>
        <v>3</v>
      </c>
      <c r="AB2863" s="5">
        <v>1</v>
      </c>
      <c r="AC2863" s="6" t="s">
        <v>11</v>
      </c>
      <c r="AD2863" s="5">
        <v>20193</v>
      </c>
      <c r="AE2863" s="5" t="s">
        <v>4008</v>
      </c>
      <c r="AF2863" s="5">
        <f>IF(ActividadesCom[[#This Row],[NIVEL 5]]&lt;&gt;0,VLOOKUP(ActividadesCom[[#This Row],[NIVEL 5]],Catálogo!A:B,2,FALSE),"")</f>
        <v>3</v>
      </c>
      <c r="AG2863" s="5">
        <v>1</v>
      </c>
      <c r="AH2863" s="2"/>
    </row>
    <row r="2864" spans="1:34" ht="30" hidden="1" customHeight="1" x14ac:dyDescent="0.25">
      <c r="A2864" s="7">
        <v>19470365</v>
      </c>
      <c r="B2864" s="6" t="str">
        <f>VLOOKUP(ActividadesCom[[#This Row],[NO. DE CONTROL]],'LISTADO ESTUDIANTES'!A:C,2,FALSE)</f>
        <v>BENITEZ LOPEZ FELIPE ALEJANDRO</v>
      </c>
      <c r="C2864" s="6" t="str">
        <f>VLOOKUP(ActividadesCom[[#This Row],[NO. DE CONTROL]],'LISTADO ESTUDIANTES'!A:C,3,FALSE)</f>
        <v>INGENIERIA INDUSTRIAL</v>
      </c>
      <c r="D2864" s="5" t="str">
        <f>VLOOKUP(ActividadesCom[[#This Row],[NO. DE CONTROL]],'LISTADO ESTUDIANTES'!A:D,4,FALSE)</f>
        <v>EGRESADO(A)</v>
      </c>
      <c r="E2864" s="5">
        <f>SUM(ActividadesCom[[#This Row],[CRÉD. 1]],ActividadesCom[[#This Row],[CRÉD. 2]],ActividadesCom[[#This Row],[CRÉD. 3]],ActividadesCom[[#This Row],[CRÉD. 4]],ActividadesCom[[#This Row],[CRÉD. 5]])</f>
        <v>3</v>
      </c>
      <c r="F2864" s="17">
        <f>IF(ActividadesCom[[#This Row],[ÚLTIMO SEMESTRE CON CRÉDITOS]]&gt;0,ROUND(AVERAGE(ActividadesCom[[#This Row],[VALOR NIVEL 5]],ActividadesCom[[#This Row],[VALOR NIVEL 4]],ActividadesCom[[#This Row],[VALOR NIVEL 3]],ActividadesCom[[#This Row],[VALOR NIVEL 2]],ActividadesCom[[#This Row],[VALOR NIVEL 1]]),0),"")</f>
        <v>3</v>
      </c>
      <c r="G2864" s="5" t="str">
        <f>IF(ActividadesCom[[#This Row],[PROMEDIO]]="","",IF(ActividadesCom[[#This Row],[PROMEDIO]]&gt;=4,"EXCELENTE",IF(ActividadesCom[[#This Row],[PROMEDIO]]&gt;=3,"NOTABLE",IF(ActividadesCom[[#This Row],[PROMEDIO]]&gt;=2,"BUENO",IF(ActividadesCom[[#This Row],[PROMEDIO]]=1,"SUFICIENTE","")))))</f>
        <v>NOTABLE</v>
      </c>
      <c r="H2864" s="5">
        <f>MAX(ActividadesCom[[#This Row],[PERÍODO 1]],ActividadesCom[[#This Row],[PERÍODO 2]],ActividadesCom[[#This Row],[PERÍODO 3]],ActividadesCom[[#This Row],[PERÍODO 4]],ActividadesCom[[#This Row],[PERÍODO 5]])</f>
        <v>20201</v>
      </c>
      <c r="I2864" s="6" t="s">
        <v>1017</v>
      </c>
      <c r="J2864" s="5">
        <v>20193</v>
      </c>
      <c r="K2864" s="5" t="s">
        <v>4009</v>
      </c>
      <c r="L2864" s="5">
        <f>IF(ActividadesCom[[#This Row],[NIVEL 1]]&lt;&gt;0,VLOOKUP(ActividadesCom[[#This Row],[NIVEL 1]],Catálogo!A:B,2,FALSE),"")</f>
        <v>2</v>
      </c>
      <c r="M2864" s="5">
        <v>1</v>
      </c>
      <c r="N2864" s="6"/>
      <c r="O2864" s="5"/>
      <c r="P2864" s="5"/>
      <c r="Q2864" s="5" t="str">
        <f>IF(ActividadesCom[[#This Row],[NIVEL 2]]&lt;&gt;0,VLOOKUP(ActividadesCom[[#This Row],[NIVEL 2]],Catálogo!A:B,2,FALSE),"")</f>
        <v/>
      </c>
      <c r="R2864" s="5"/>
      <c r="S2864" s="6"/>
      <c r="T2864" s="5"/>
      <c r="U2864" s="5"/>
      <c r="V2864" s="5" t="str">
        <f>IF(ActividadesCom[[#This Row],[NIVEL 3]]&lt;&gt;0,VLOOKUP(ActividadesCom[[#This Row],[NIVEL 3]],Catálogo!A:B,2,FALSE),"")</f>
        <v/>
      </c>
      <c r="W2864" s="5"/>
      <c r="X2864" s="6" t="s">
        <v>2286</v>
      </c>
      <c r="Y2864" s="5">
        <v>20201</v>
      </c>
      <c r="Z2864" s="5" t="s">
        <v>4008</v>
      </c>
      <c r="AA2864" s="5">
        <f>IF(ActividadesCom[[#This Row],[NIVEL 4]]&lt;&gt;0,VLOOKUP(ActividadesCom[[#This Row],[NIVEL 4]],Catálogo!A:B,2,FALSE),"")</f>
        <v>3</v>
      </c>
      <c r="AB2864" s="5">
        <v>1</v>
      </c>
      <c r="AC2864" s="6" t="s">
        <v>5</v>
      </c>
      <c r="AD2864" s="5">
        <v>20193</v>
      </c>
      <c r="AE2864" s="5" t="s">
        <v>4008</v>
      </c>
      <c r="AF2864" s="5">
        <f>IF(ActividadesCom[[#This Row],[NIVEL 5]]&lt;&gt;0,VLOOKUP(ActividadesCom[[#This Row],[NIVEL 5]],Catálogo!A:B,2,FALSE),"")</f>
        <v>3</v>
      </c>
      <c r="AG2864" s="5">
        <v>1</v>
      </c>
      <c r="AH2864" s="2"/>
    </row>
    <row r="2865" spans="1:34" ht="30" hidden="1" customHeight="1" x14ac:dyDescent="0.25">
      <c r="A2865" s="7">
        <v>19470366</v>
      </c>
      <c r="B2865" s="6" t="str">
        <f>VLOOKUP(ActividadesCom[[#This Row],[NO. DE CONTROL]],'LISTADO ESTUDIANTES'!A:C,2,FALSE)</f>
        <v>COLLI CAAMAL JOSE LUIS DE LOS ANGELES</v>
      </c>
      <c r="C2865" s="6" t="str">
        <f>VLOOKUP(ActividadesCom[[#This Row],[NO. DE CONTROL]],'LISTADO ESTUDIANTES'!A:C,3,FALSE)</f>
        <v>INGENIERIA EN SISTEMAS COMPUTACIONALES</v>
      </c>
      <c r="D2865" s="5" t="str">
        <f>VLOOKUP(ActividadesCom[[#This Row],[NO. DE CONTROL]],'LISTADO ESTUDIANTES'!A:D,4,FALSE)</f>
        <v>EGRESADO(A)</v>
      </c>
      <c r="E2865" s="5">
        <f>SUM(ActividadesCom[[#This Row],[CRÉD. 1]],ActividadesCom[[#This Row],[CRÉD. 2]],ActividadesCom[[#This Row],[CRÉD. 3]],ActividadesCom[[#This Row],[CRÉD. 4]],ActividadesCom[[#This Row],[CRÉD. 5]])</f>
        <v>5</v>
      </c>
      <c r="F2865" s="17">
        <f>IF(ActividadesCom[[#This Row],[ÚLTIMO SEMESTRE CON CRÉDITOS]]&gt;0,ROUND(AVERAGE(ActividadesCom[[#This Row],[VALOR NIVEL 5]],ActividadesCom[[#This Row],[VALOR NIVEL 4]],ActividadesCom[[#This Row],[VALOR NIVEL 3]],ActividadesCom[[#This Row],[VALOR NIVEL 2]],ActividadesCom[[#This Row],[VALOR NIVEL 1]]),0),"")</f>
        <v>3</v>
      </c>
      <c r="G2865" s="5" t="str">
        <f>IF(ActividadesCom[[#This Row],[PROMEDIO]]="","",IF(ActividadesCom[[#This Row],[PROMEDIO]]&gt;=4,"EXCELENTE",IF(ActividadesCom[[#This Row],[PROMEDIO]]&gt;=3,"NOTABLE",IF(ActividadesCom[[#This Row],[PROMEDIO]]&gt;=2,"BUENO",IF(ActividadesCom[[#This Row],[PROMEDIO]]=1,"SUFICIENTE","")))))</f>
        <v>NOTABLE</v>
      </c>
      <c r="H2865" s="5">
        <f>MAX(ActividadesCom[[#This Row],[PERÍODO 1]],ActividadesCom[[#This Row],[PERÍODO 2]],ActividadesCom[[#This Row],[PERÍODO 3]],ActividadesCom[[#This Row],[PERÍODO 4]],ActividadesCom[[#This Row],[PERÍODO 5]])</f>
        <v>20233</v>
      </c>
      <c r="I2865" s="6" t="s">
        <v>5826</v>
      </c>
      <c r="J2865" s="5">
        <v>20231</v>
      </c>
      <c r="K2865" s="5" t="s">
        <v>4007</v>
      </c>
      <c r="L2865" s="5">
        <f>IF(ActividadesCom[[#This Row],[NIVEL 1]]&lt;&gt;0,VLOOKUP(ActividadesCom[[#This Row],[NIVEL 1]],Catálogo!A:B,2,FALSE),"")</f>
        <v>4</v>
      </c>
      <c r="M2865" s="5">
        <v>1</v>
      </c>
      <c r="N2865" s="6" t="s">
        <v>6269</v>
      </c>
      <c r="O2865" s="5">
        <v>20233</v>
      </c>
      <c r="P2865" s="5" t="s">
        <v>4007</v>
      </c>
      <c r="Q2865" s="5">
        <f>IF(ActividadesCom[[#This Row],[NIVEL 2]]&lt;&gt;0,VLOOKUP(ActividadesCom[[#This Row],[NIVEL 2]],Catálogo!A:B,2,FALSE),"")</f>
        <v>4</v>
      </c>
      <c r="R2865" s="5">
        <v>1</v>
      </c>
      <c r="S2865" s="6" t="s">
        <v>3518</v>
      </c>
      <c r="T2865" s="5">
        <v>20231</v>
      </c>
      <c r="U2865" s="5" t="s">
        <v>4008</v>
      </c>
      <c r="V2865" s="5">
        <f>IF(ActividadesCom[[#This Row],[NIVEL 3]]&lt;&gt;0,VLOOKUP(ActividadesCom[[#This Row],[NIVEL 3]],Catálogo!A:B,2,FALSE),"")</f>
        <v>3</v>
      </c>
      <c r="W2865" s="5">
        <v>1</v>
      </c>
      <c r="X2865" s="6" t="s">
        <v>2952</v>
      </c>
      <c r="Y2865" s="5">
        <v>20201</v>
      </c>
      <c r="Z2865" s="5" t="s">
        <v>4010</v>
      </c>
      <c r="AA2865" s="5">
        <f>IF(ActividadesCom[[#This Row],[NIVEL 4]]&lt;&gt;0,VLOOKUP(ActividadesCom[[#This Row],[NIVEL 4]],Catálogo!A:B,2,FALSE),"")</f>
        <v>1</v>
      </c>
      <c r="AB2865" s="5">
        <v>1</v>
      </c>
      <c r="AC2865" s="6" t="s">
        <v>6294</v>
      </c>
      <c r="AD2865" s="5">
        <v>20233</v>
      </c>
      <c r="AE2865" s="5" t="s">
        <v>4007</v>
      </c>
      <c r="AF2865" s="5">
        <f>IF(ActividadesCom[[#This Row],[NIVEL 5]]&lt;&gt;0,VLOOKUP(ActividadesCom[[#This Row],[NIVEL 5]],Catálogo!A:B,2,FALSE),"")</f>
        <v>4</v>
      </c>
      <c r="AG2865" s="5">
        <v>1</v>
      </c>
      <c r="AH2865" s="2"/>
    </row>
    <row r="2866" spans="1:34" ht="30" hidden="1" customHeight="1" x14ac:dyDescent="0.25">
      <c r="A2866" s="7">
        <v>19470367</v>
      </c>
      <c r="B2866" s="6" t="str">
        <f>VLOOKUP(ActividadesCom[[#This Row],[NO. DE CONTROL]],'LISTADO ESTUDIANTES'!A:C,2,FALSE)</f>
        <v>JIMENEZ MIER JESUS URIEL</v>
      </c>
      <c r="C2866" s="6" t="str">
        <f>VLOOKUP(ActividadesCom[[#This Row],[NO. DE CONTROL]],'LISTADO ESTUDIANTES'!A:C,3,FALSE)</f>
        <v>INGENIERIA INDUSTRIAL</v>
      </c>
      <c r="D2866" s="5" t="str">
        <f>VLOOKUP(ActividadesCom[[#This Row],[NO. DE CONTROL]],'LISTADO ESTUDIANTES'!A:D,4,FALSE)</f>
        <v>EGRESADO(A)</v>
      </c>
      <c r="E2866" s="5">
        <f>SUM(ActividadesCom[[#This Row],[CRÉD. 1]],ActividadesCom[[#This Row],[CRÉD. 2]],ActividadesCom[[#This Row],[CRÉD. 3]],ActividadesCom[[#This Row],[CRÉD. 4]],ActividadesCom[[#This Row],[CRÉD. 5]])</f>
        <v>5</v>
      </c>
      <c r="F2866" s="17">
        <f>IF(ActividadesCom[[#This Row],[ÚLTIMO SEMESTRE CON CRÉDITOS]]&gt;0,ROUND(AVERAGE(ActividadesCom[[#This Row],[VALOR NIVEL 5]],ActividadesCom[[#This Row],[VALOR NIVEL 4]],ActividadesCom[[#This Row],[VALOR NIVEL 3]],ActividadesCom[[#This Row],[VALOR NIVEL 2]],ActividadesCom[[#This Row],[VALOR NIVEL 1]]),0),"")</f>
        <v>3</v>
      </c>
      <c r="G2866" s="5" t="str">
        <f>IF(ActividadesCom[[#This Row],[PROMEDIO]]="","",IF(ActividadesCom[[#This Row],[PROMEDIO]]&gt;=4,"EXCELENTE",IF(ActividadesCom[[#This Row],[PROMEDIO]]&gt;=3,"NOTABLE",IF(ActividadesCom[[#This Row],[PROMEDIO]]&gt;=2,"BUENO",IF(ActividadesCom[[#This Row],[PROMEDIO]]=1,"SUFICIENTE","")))))</f>
        <v>NOTABLE</v>
      </c>
      <c r="H2866" s="5">
        <f>MAX(ActividadesCom[[#This Row],[PERÍODO 1]],ActividadesCom[[#This Row],[PERÍODO 2]],ActividadesCom[[#This Row],[PERÍODO 3]],ActividadesCom[[#This Row],[PERÍODO 4]],ActividadesCom[[#This Row],[PERÍODO 5]])</f>
        <v>20223</v>
      </c>
      <c r="I2866" s="6" t="s">
        <v>1017</v>
      </c>
      <c r="J2866" s="5">
        <v>20193</v>
      </c>
      <c r="K2866" s="5" t="s">
        <v>4009</v>
      </c>
      <c r="L2866" s="5">
        <f>IF(ActividadesCom[[#This Row],[NIVEL 1]]&lt;&gt;0,VLOOKUP(ActividadesCom[[#This Row],[NIVEL 1]],Catálogo!A:B,2,FALSE),"")</f>
        <v>2</v>
      </c>
      <c r="M2866" s="5">
        <v>1</v>
      </c>
      <c r="N2866" s="6" t="s">
        <v>1022</v>
      </c>
      <c r="O2866" s="5">
        <v>20193</v>
      </c>
      <c r="P2866" s="5" t="s">
        <v>4009</v>
      </c>
      <c r="Q2866" s="5">
        <f>IF(ActividadesCom[[#This Row],[NIVEL 2]]&lt;&gt;0,VLOOKUP(ActividadesCom[[#This Row],[NIVEL 2]],Catálogo!A:B,2,FALSE),"")</f>
        <v>2</v>
      </c>
      <c r="R2866" s="5">
        <v>1</v>
      </c>
      <c r="S2866" s="6" t="s">
        <v>4035</v>
      </c>
      <c r="T2866" s="5">
        <v>20201</v>
      </c>
      <c r="U2866" s="5" t="s">
        <v>4008</v>
      </c>
      <c r="V2866" s="5">
        <f>IF(ActividadesCom[[#This Row],[NIVEL 3]]&lt;&gt;0,VLOOKUP(ActividadesCom[[#This Row],[NIVEL 3]],Catálogo!A:B,2,FALSE),"")</f>
        <v>3</v>
      </c>
      <c r="W2866" s="5">
        <v>1</v>
      </c>
      <c r="X2866" s="6" t="s">
        <v>4037</v>
      </c>
      <c r="Y2866" s="5">
        <v>20201</v>
      </c>
      <c r="Z2866" s="5" t="s">
        <v>4008</v>
      </c>
      <c r="AA2866" s="5">
        <f>IF(ActividadesCom[[#This Row],[NIVEL 4]]&lt;&gt;0,VLOOKUP(ActividadesCom[[#This Row],[NIVEL 4]],Catálogo!A:B,2,FALSE),"")</f>
        <v>3</v>
      </c>
      <c r="AB2866" s="5">
        <v>1</v>
      </c>
      <c r="AC2866" t="s">
        <v>5725</v>
      </c>
      <c r="AD2866" s="5">
        <v>20223</v>
      </c>
      <c r="AE2866" s="5" t="s">
        <v>4007</v>
      </c>
      <c r="AF2866" s="5">
        <f>IF(ActividadesCom[[#This Row],[NIVEL 5]]&lt;&gt;0,VLOOKUP(ActividadesCom[[#This Row],[NIVEL 5]],Catálogo!A:B,2,FALSE),"")</f>
        <v>4</v>
      </c>
      <c r="AG2866" s="5">
        <v>1</v>
      </c>
      <c r="AH2866" s="2"/>
    </row>
    <row r="2867" spans="1:34" ht="30" hidden="1" customHeight="1" x14ac:dyDescent="0.25">
      <c r="A2867" s="7">
        <v>19470368</v>
      </c>
      <c r="B2867" s="6" t="str">
        <f>VLOOKUP(ActividadesCom[[#This Row],[NO. DE CONTROL]],'LISTADO ESTUDIANTES'!A:C,2,FALSE)</f>
        <v>NICOLAS MORALES JAVIER</v>
      </c>
      <c r="C2867" s="6" t="str">
        <f>VLOOKUP(ActividadesCom[[#This Row],[NO. DE CONTROL]],'LISTADO ESTUDIANTES'!A:C,3,FALSE)</f>
        <v>INGENIERIA INDUSTRIAL</v>
      </c>
      <c r="D2867" s="5" t="str">
        <f>VLOOKUP(ActividadesCom[[#This Row],[NO. DE CONTROL]],'LISTADO ESTUDIANTES'!A:D,4,FALSE)</f>
        <v>EGRESADO(A)</v>
      </c>
      <c r="E2867" s="5">
        <f>SUM(ActividadesCom[[#This Row],[CRÉD. 1]],ActividadesCom[[#This Row],[CRÉD. 2]],ActividadesCom[[#This Row],[CRÉD. 3]],ActividadesCom[[#This Row],[CRÉD. 4]],ActividadesCom[[#This Row],[CRÉD. 5]])</f>
        <v>0</v>
      </c>
      <c r="F2867" s="17" t="str">
        <f>IF(ActividadesCom[[#This Row],[ÚLTIMO SEMESTRE CON CRÉDITOS]]&gt;0,ROUND(AVERAGE(ActividadesCom[[#This Row],[VALOR NIVEL 5]],ActividadesCom[[#This Row],[VALOR NIVEL 4]],ActividadesCom[[#This Row],[VALOR NIVEL 3]],ActividadesCom[[#This Row],[VALOR NIVEL 2]],ActividadesCom[[#This Row],[VALOR NIVEL 1]]),0),"")</f>
        <v/>
      </c>
      <c r="G2867" s="5" t="str">
        <f>IF(ActividadesCom[[#This Row],[PROMEDIO]]="","",IF(ActividadesCom[[#This Row],[PROMEDIO]]&gt;=4,"EXCELENTE",IF(ActividadesCom[[#This Row],[PROMEDIO]]&gt;=3,"NOTABLE",IF(ActividadesCom[[#This Row],[PROMEDIO]]&gt;=2,"BUENO",IF(ActividadesCom[[#This Row],[PROMEDIO]]=1,"SUFICIENTE","")))))</f>
        <v/>
      </c>
      <c r="H2867" s="5">
        <f>MAX(ActividadesCom[[#This Row],[PERÍODO 1]],ActividadesCom[[#This Row],[PERÍODO 2]],ActividadesCom[[#This Row],[PERÍODO 3]],ActividadesCom[[#This Row],[PERÍODO 4]],ActividadesCom[[#This Row],[PERÍODO 5]])</f>
        <v>0</v>
      </c>
      <c r="I2867" s="6"/>
      <c r="J2867" s="5"/>
      <c r="K2867" s="5"/>
      <c r="L2867" s="5" t="str">
        <f>IF(ActividadesCom[[#This Row],[NIVEL 1]]&lt;&gt;0,VLOOKUP(ActividadesCom[[#This Row],[NIVEL 1]],Catálogo!A:B,2,FALSE),"")</f>
        <v/>
      </c>
      <c r="M2867" s="5"/>
      <c r="N2867" s="6"/>
      <c r="O2867" s="5"/>
      <c r="P2867" s="5"/>
      <c r="Q2867" s="5" t="str">
        <f>IF(ActividadesCom[[#This Row],[NIVEL 2]]&lt;&gt;0,VLOOKUP(ActividadesCom[[#This Row],[NIVEL 2]],Catálogo!A:B,2,FALSE),"")</f>
        <v/>
      </c>
      <c r="R2867" s="5"/>
      <c r="S2867" s="6"/>
      <c r="T2867" s="5"/>
      <c r="U2867" s="5"/>
      <c r="V2867" s="5" t="str">
        <f>IF(ActividadesCom[[#This Row],[NIVEL 3]]&lt;&gt;0,VLOOKUP(ActividadesCom[[#This Row],[NIVEL 3]],Catálogo!A:B,2,FALSE),"")</f>
        <v/>
      </c>
      <c r="W2867" s="5"/>
      <c r="X2867" s="6"/>
      <c r="Y2867" s="5"/>
      <c r="Z2867" s="5"/>
      <c r="AA2867" s="5" t="str">
        <f>IF(ActividadesCom[[#This Row],[NIVEL 4]]&lt;&gt;0,VLOOKUP(ActividadesCom[[#This Row],[NIVEL 4]],Catálogo!A:B,2,FALSE),"")</f>
        <v/>
      </c>
      <c r="AB2867" s="5"/>
      <c r="AC2867" s="6"/>
      <c r="AD2867" s="5"/>
      <c r="AE2867" s="5"/>
      <c r="AF2867" s="5" t="str">
        <f>IF(ActividadesCom[[#This Row],[NIVEL 5]]&lt;&gt;0,VLOOKUP(ActividadesCom[[#This Row],[NIVEL 5]],Catálogo!A:B,2,FALSE),"")</f>
        <v/>
      </c>
      <c r="AG2867" s="5"/>
      <c r="AH2867" s="2"/>
    </row>
    <row r="2868" spans="1:34" ht="30" hidden="1" customHeight="1" x14ac:dyDescent="0.25">
      <c r="A2868" s="7">
        <v>19470369</v>
      </c>
      <c r="B2868" s="6" t="str">
        <f>VLOOKUP(ActividadesCom[[#This Row],[NO. DE CONTROL]],'LISTADO ESTUDIANTES'!A:C,2,FALSE)</f>
        <v>EUAN COCON HANNIA YAZMIN</v>
      </c>
      <c r="C2868" s="6" t="str">
        <f>VLOOKUP(ActividadesCom[[#This Row],[NO. DE CONTROL]],'LISTADO ESTUDIANTES'!A:C,3,FALSE)</f>
        <v>INGENIERIA EN ADMINISTRACION</v>
      </c>
      <c r="D2868" s="5" t="str">
        <f>VLOOKUP(ActividadesCom[[#This Row],[NO. DE CONTROL]],'LISTADO ESTUDIANTES'!A:D,4,FALSE)</f>
        <v>EGRESADO(A)</v>
      </c>
      <c r="E2868" s="5">
        <f>SUM(ActividadesCom[[#This Row],[CRÉD. 1]],ActividadesCom[[#This Row],[CRÉD. 2]],ActividadesCom[[#This Row],[CRÉD. 3]],ActividadesCom[[#This Row],[CRÉD. 4]],ActividadesCom[[#This Row],[CRÉD. 5]])</f>
        <v>1</v>
      </c>
      <c r="F2868" s="17">
        <f>IF(ActividadesCom[[#This Row],[ÚLTIMO SEMESTRE CON CRÉDITOS]]&gt;0,ROUND(AVERAGE(ActividadesCom[[#This Row],[VALOR NIVEL 5]],ActividadesCom[[#This Row],[VALOR NIVEL 4]],ActividadesCom[[#This Row],[VALOR NIVEL 3]],ActividadesCom[[#This Row],[VALOR NIVEL 2]],ActividadesCom[[#This Row],[VALOR NIVEL 1]]),0),"")</f>
        <v>4</v>
      </c>
      <c r="G2868" s="5" t="str">
        <f>IF(ActividadesCom[[#This Row],[PROMEDIO]]="","",IF(ActividadesCom[[#This Row],[PROMEDIO]]&gt;=4,"EXCELENTE",IF(ActividadesCom[[#This Row],[PROMEDIO]]&gt;=3,"NOTABLE",IF(ActividadesCom[[#This Row],[PROMEDIO]]&gt;=2,"BUENO",IF(ActividadesCom[[#This Row],[PROMEDIO]]=1,"SUFICIENTE","")))))</f>
        <v>EXCELENTE</v>
      </c>
      <c r="H2868" s="5">
        <f>MAX(ActividadesCom[[#This Row],[PERÍODO 1]],ActividadesCom[[#This Row],[PERÍODO 2]],ActividadesCom[[#This Row],[PERÍODO 3]],ActividadesCom[[#This Row],[PERÍODO 4]],ActividadesCom[[#This Row],[PERÍODO 5]])</f>
        <v>20193</v>
      </c>
      <c r="I2868" s="6"/>
      <c r="J2868" s="5"/>
      <c r="K2868" s="5"/>
      <c r="L2868" s="5" t="str">
        <f>IF(ActividadesCom[[#This Row],[NIVEL 1]]&lt;&gt;0,VLOOKUP(ActividadesCom[[#This Row],[NIVEL 1]],Catálogo!A:B,2,FALSE),"")</f>
        <v/>
      </c>
      <c r="M2868" s="5"/>
      <c r="N2868" s="6"/>
      <c r="O2868" s="5"/>
      <c r="P2868" s="5"/>
      <c r="Q2868" s="5" t="str">
        <f>IF(ActividadesCom[[#This Row],[NIVEL 2]]&lt;&gt;0,VLOOKUP(ActividadesCom[[#This Row],[NIVEL 2]],Catálogo!A:B,2,FALSE),"")</f>
        <v/>
      </c>
      <c r="R2868" s="5"/>
      <c r="S2868" s="6"/>
      <c r="T2868" s="5"/>
      <c r="U2868" s="5"/>
      <c r="V2868" s="5" t="str">
        <f>IF(ActividadesCom[[#This Row],[NIVEL 3]]&lt;&gt;0,VLOOKUP(ActividadesCom[[#This Row],[NIVEL 3]],Catálogo!A:B,2,FALSE),"")</f>
        <v/>
      </c>
      <c r="W2868" s="5"/>
      <c r="X2868" s="6"/>
      <c r="Y2868" s="5"/>
      <c r="Z2868" s="5"/>
      <c r="AA2868" s="5" t="str">
        <f>IF(ActividadesCom[[#This Row],[NIVEL 4]]&lt;&gt;0,VLOOKUP(ActividadesCom[[#This Row],[NIVEL 4]],Catálogo!A:B,2,FALSE),"")</f>
        <v/>
      </c>
      <c r="AB2868" s="5"/>
      <c r="AC2868" s="6" t="s">
        <v>819</v>
      </c>
      <c r="AD2868" s="5">
        <v>20193</v>
      </c>
      <c r="AE2868" s="5" t="s">
        <v>4007</v>
      </c>
      <c r="AF2868" s="5">
        <f>IF(ActividadesCom[[#This Row],[NIVEL 5]]&lt;&gt;0,VLOOKUP(ActividadesCom[[#This Row],[NIVEL 5]],Catálogo!A:B,2,FALSE),"")</f>
        <v>4</v>
      </c>
      <c r="AG2868" s="5">
        <v>1</v>
      </c>
      <c r="AH2868" s="2"/>
    </row>
    <row r="2869" spans="1:34" ht="30" hidden="1" customHeight="1" x14ac:dyDescent="0.25">
      <c r="A2869" s="7">
        <v>19470370</v>
      </c>
      <c r="B2869" s="6" t="str">
        <f>VLOOKUP(ActividadesCom[[#This Row],[NO. DE CONTROL]],'LISTADO ESTUDIANTES'!A:C,2,FALSE)</f>
        <v>CETINA MENDOZA KARLA BERENICE</v>
      </c>
      <c r="C2869" s="6" t="str">
        <f>VLOOKUP(ActividadesCom[[#This Row],[NO. DE CONTROL]],'LISTADO ESTUDIANTES'!A:C,3,FALSE)</f>
        <v>INGENIERIA INDUSTRIAL</v>
      </c>
      <c r="D2869" s="5" t="str">
        <f>VLOOKUP(ActividadesCom[[#This Row],[NO. DE CONTROL]],'LISTADO ESTUDIANTES'!A:D,4,FALSE)</f>
        <v>EGRESADO(A)</v>
      </c>
      <c r="E2869" s="5">
        <f>SUM(ActividadesCom[[#This Row],[CRÉD. 1]],ActividadesCom[[#This Row],[CRÉD. 2]],ActividadesCom[[#This Row],[CRÉD. 3]],ActividadesCom[[#This Row],[CRÉD. 4]],ActividadesCom[[#This Row],[CRÉD. 5]])</f>
        <v>5</v>
      </c>
      <c r="F2869" s="17">
        <f>IF(ActividadesCom[[#This Row],[ÚLTIMO SEMESTRE CON CRÉDITOS]]&gt;0,ROUND(AVERAGE(ActividadesCom[[#This Row],[VALOR NIVEL 5]],ActividadesCom[[#This Row],[VALOR NIVEL 4]],ActividadesCom[[#This Row],[VALOR NIVEL 3]],ActividadesCom[[#This Row],[VALOR NIVEL 2]],ActividadesCom[[#This Row],[VALOR NIVEL 1]]),0),"")</f>
        <v>3</v>
      </c>
      <c r="G2869" s="5" t="str">
        <f>IF(ActividadesCom[[#This Row],[PROMEDIO]]="","",IF(ActividadesCom[[#This Row],[PROMEDIO]]&gt;=4,"EXCELENTE",IF(ActividadesCom[[#This Row],[PROMEDIO]]&gt;=3,"NOTABLE",IF(ActividadesCom[[#This Row],[PROMEDIO]]&gt;=2,"BUENO",IF(ActividadesCom[[#This Row],[PROMEDIO]]=1,"SUFICIENTE","")))))</f>
        <v>NOTABLE</v>
      </c>
      <c r="H2869" s="5">
        <f>MAX(ActividadesCom[[#This Row],[PERÍODO 1]],ActividadesCom[[#This Row],[PERÍODO 2]],ActividadesCom[[#This Row],[PERÍODO 3]],ActividadesCom[[#This Row],[PERÍODO 4]],ActividadesCom[[#This Row],[PERÍODO 5]])</f>
        <v>20211</v>
      </c>
      <c r="I2869" s="6" t="s">
        <v>1021</v>
      </c>
      <c r="J2869" s="5">
        <v>20193</v>
      </c>
      <c r="K2869" s="5" t="s">
        <v>4009</v>
      </c>
      <c r="L2869" s="5">
        <f>IF(ActividadesCom[[#This Row],[NIVEL 1]]&lt;&gt;0,VLOOKUP(ActividadesCom[[#This Row],[NIVEL 1]],Catálogo!A:B,2,FALSE),"")</f>
        <v>2</v>
      </c>
      <c r="M2869" s="5">
        <v>1</v>
      </c>
      <c r="N2869" s="6" t="s">
        <v>4031</v>
      </c>
      <c r="O2869" s="5">
        <v>20203</v>
      </c>
      <c r="P2869" s="5" t="s">
        <v>4009</v>
      </c>
      <c r="Q2869" s="5">
        <f>IF(ActividadesCom[[#This Row],[NIVEL 2]]&lt;&gt;0,VLOOKUP(ActividadesCom[[#This Row],[NIVEL 2]],Catálogo!A:B,2,FALSE),"")</f>
        <v>2</v>
      </c>
      <c r="R2869" s="5">
        <v>1</v>
      </c>
      <c r="S2869" s="6" t="s">
        <v>4037</v>
      </c>
      <c r="T2869" s="5">
        <v>20201</v>
      </c>
      <c r="U2869" s="5" t="s">
        <v>4008</v>
      </c>
      <c r="V2869" s="5">
        <f>IF(ActividadesCom[[#This Row],[NIVEL 3]]&lt;&gt;0,VLOOKUP(ActividadesCom[[#This Row],[NIVEL 3]],Catálogo!A:B,2,FALSE),"")</f>
        <v>3</v>
      </c>
      <c r="W2869" s="5">
        <v>1</v>
      </c>
      <c r="X2869" s="9" t="s">
        <v>4419</v>
      </c>
      <c r="Y2869" s="8">
        <v>20211</v>
      </c>
      <c r="Z2869" s="8" t="s">
        <v>4007</v>
      </c>
      <c r="AA2869" s="5">
        <f>IF(ActividadesCom[[#This Row],[NIVEL 4]]&lt;&gt;0,VLOOKUP(ActividadesCom[[#This Row],[NIVEL 4]],Catálogo!A:B,2,FALSE),"")</f>
        <v>4</v>
      </c>
      <c r="AB2869" s="8">
        <v>1</v>
      </c>
      <c r="AC2869" s="6" t="s">
        <v>31</v>
      </c>
      <c r="AD2869" s="5">
        <v>20193</v>
      </c>
      <c r="AE2869" s="5" t="s">
        <v>4008</v>
      </c>
      <c r="AF2869" s="5">
        <f>IF(ActividadesCom[[#This Row],[NIVEL 5]]&lt;&gt;0,VLOOKUP(ActividadesCom[[#This Row],[NIVEL 5]],Catálogo!A:B,2,FALSE),"")</f>
        <v>3</v>
      </c>
      <c r="AG2869" s="5">
        <v>1</v>
      </c>
      <c r="AH2869" s="2"/>
    </row>
    <row r="2870" spans="1:34" s="21" customFormat="1" ht="30" hidden="1" customHeight="1" x14ac:dyDescent="0.25">
      <c r="A2870" s="7">
        <v>19470371</v>
      </c>
      <c r="B2870" s="6" t="str">
        <f>VLOOKUP(ActividadesCom[[#This Row],[NO. DE CONTROL]],'LISTADO ESTUDIANTES'!A:C,2,FALSE)</f>
        <v>FAJARDO LEON ENRIQUE DAVID</v>
      </c>
      <c r="C2870" s="6" t="str">
        <f>VLOOKUP(ActividadesCom[[#This Row],[NO. DE CONTROL]],'LISTADO ESTUDIANTES'!A:C,3,FALSE)</f>
        <v>ARQUITECTURA</v>
      </c>
      <c r="D2870" s="5" t="str">
        <f>VLOOKUP(ActividadesCom[[#This Row],[NO. DE CONTROL]],'LISTADO ESTUDIANTES'!A:D,4,FALSE)</f>
        <v>EGRESADO(A)</v>
      </c>
      <c r="E2870" s="5">
        <f>SUM(ActividadesCom[[#This Row],[CRÉD. 1]],ActividadesCom[[#This Row],[CRÉD. 2]],ActividadesCom[[#This Row],[CRÉD. 3]],ActividadesCom[[#This Row],[CRÉD. 4]],ActividadesCom[[#This Row],[CRÉD. 5]])</f>
        <v>3</v>
      </c>
      <c r="F2870" s="17">
        <f>IF(ActividadesCom[[#This Row],[ÚLTIMO SEMESTRE CON CRÉDITOS]]&gt;0,ROUND(AVERAGE(ActividadesCom[[#This Row],[VALOR NIVEL 5]],ActividadesCom[[#This Row],[VALOR NIVEL 4]],ActividadesCom[[#This Row],[VALOR NIVEL 3]],ActividadesCom[[#This Row],[VALOR NIVEL 2]],ActividadesCom[[#This Row],[VALOR NIVEL 1]]),0),"")</f>
        <v>3</v>
      </c>
      <c r="G2870" s="5" t="str">
        <f>IF(ActividadesCom[[#This Row],[PROMEDIO]]="","",IF(ActividadesCom[[#This Row],[PROMEDIO]]&gt;=4,"EXCELENTE",IF(ActividadesCom[[#This Row],[PROMEDIO]]&gt;=3,"NOTABLE",IF(ActividadesCom[[#This Row],[PROMEDIO]]&gt;=2,"BUENO",IF(ActividadesCom[[#This Row],[PROMEDIO]]=1,"SUFICIENTE","")))))</f>
        <v>NOTABLE</v>
      </c>
      <c r="H2870" s="5">
        <f>MAX(ActividadesCom[[#This Row],[PERÍODO 1]],ActividadesCom[[#This Row],[PERÍODO 2]],ActividadesCom[[#This Row],[PERÍODO 3]],ActividadesCom[[#This Row],[PERÍODO 4]],ActividadesCom[[#This Row],[PERÍODO 5]])</f>
        <v>20213</v>
      </c>
      <c r="I2870" s="6" t="s">
        <v>4692</v>
      </c>
      <c r="J2870" s="5">
        <v>20213</v>
      </c>
      <c r="K2870" s="5" t="s">
        <v>4007</v>
      </c>
      <c r="L2870" s="5">
        <f>IF(ActividadesCom[[#This Row],[NIVEL 1]]&lt;&gt;0,VLOOKUP(ActividadesCom[[#This Row],[NIVEL 1]],Catálogo!A:B,2,FALSE),"")</f>
        <v>4</v>
      </c>
      <c r="M2870" s="5">
        <v>1</v>
      </c>
      <c r="N2870" s="6"/>
      <c r="O2870" s="5"/>
      <c r="P2870" s="5"/>
      <c r="Q2870" s="5" t="str">
        <f>IF(ActividadesCom[[#This Row],[NIVEL 2]]&lt;&gt;0,VLOOKUP(ActividadesCom[[#This Row],[NIVEL 2]],Catálogo!A:B,2,FALSE),"")</f>
        <v/>
      </c>
      <c r="R2870" s="5"/>
      <c r="S2870" s="6" t="s">
        <v>4332</v>
      </c>
      <c r="T2870" s="5"/>
      <c r="U2870" s="5"/>
      <c r="V2870" s="5" t="str">
        <f>IF(ActividadesCom[[#This Row],[NIVEL 3]]&lt;&gt;0,VLOOKUP(ActividadesCom[[#This Row],[NIVEL 3]],Catálogo!A:B,2,FALSE),"")</f>
        <v/>
      </c>
      <c r="W2870" s="5"/>
      <c r="X2870" s="6" t="s">
        <v>4331</v>
      </c>
      <c r="Y2870" s="5">
        <v>20203</v>
      </c>
      <c r="Z2870" s="5" t="s">
        <v>4008</v>
      </c>
      <c r="AA2870" s="5">
        <f>IF(ActividadesCom[[#This Row],[NIVEL 4]]&lt;&gt;0,VLOOKUP(ActividadesCom[[#This Row],[NIVEL 4]],Catálogo!A:B,2,FALSE),"")</f>
        <v>3</v>
      </c>
      <c r="AB2870" s="5">
        <v>1</v>
      </c>
      <c r="AC2870" s="6" t="s">
        <v>47</v>
      </c>
      <c r="AD2870" s="5">
        <v>20193</v>
      </c>
      <c r="AE2870" s="5" t="s">
        <v>4008</v>
      </c>
      <c r="AF2870" s="5">
        <f>IF(ActividadesCom[[#This Row],[NIVEL 5]]&lt;&gt;0,VLOOKUP(ActividadesCom[[#This Row],[NIVEL 5]],Catálogo!A:B,2,FALSE),"")</f>
        <v>3</v>
      </c>
      <c r="AG2870" s="5">
        <v>1</v>
      </c>
    </row>
    <row r="2871" spans="1:34" s="21" customFormat="1" ht="30" hidden="1" customHeight="1" x14ac:dyDescent="0.25">
      <c r="A2871" s="7">
        <v>19470372</v>
      </c>
      <c r="B2871" s="6" t="str">
        <f>VLOOKUP(ActividadesCom[[#This Row],[NO. DE CONTROL]],'LISTADO ESTUDIANTES'!A:C,2,FALSE)</f>
        <v>LOPEZ RUBIO JULIAN HORACIO</v>
      </c>
      <c r="C2871" s="6" t="str">
        <f>VLOOKUP(ActividadesCom[[#This Row],[NO. DE CONTROL]],'LISTADO ESTUDIANTES'!A:C,3,FALSE)</f>
        <v>INGENIERIA EN SISTEMAS COMPUTACIONALES</v>
      </c>
      <c r="D2871" s="5" t="str">
        <f>VLOOKUP(ActividadesCom[[#This Row],[NO. DE CONTROL]],'LISTADO ESTUDIANTES'!A:D,4,FALSE)</f>
        <v>EGRESADO(A)</v>
      </c>
      <c r="E2871" s="5">
        <f>SUM(ActividadesCom[[#This Row],[CRÉD. 1]],ActividadesCom[[#This Row],[CRÉD. 2]],ActividadesCom[[#This Row],[CRÉD. 3]],ActividadesCom[[#This Row],[CRÉD. 4]],ActividadesCom[[#This Row],[CRÉD. 5]])</f>
        <v>2</v>
      </c>
      <c r="F2871" s="17">
        <f>IF(ActividadesCom[[#This Row],[ÚLTIMO SEMESTRE CON CRÉDITOS]]&gt;0,ROUND(AVERAGE(ActividadesCom[[#This Row],[VALOR NIVEL 5]],ActividadesCom[[#This Row],[VALOR NIVEL 4]],ActividadesCom[[#This Row],[VALOR NIVEL 3]],ActividadesCom[[#This Row],[VALOR NIVEL 2]],ActividadesCom[[#This Row],[VALOR NIVEL 1]]),0),"")</f>
        <v>3</v>
      </c>
      <c r="G2871" s="5" t="str">
        <f>IF(ActividadesCom[[#This Row],[PROMEDIO]]="","",IF(ActividadesCom[[#This Row],[PROMEDIO]]&gt;=4,"EXCELENTE",IF(ActividadesCom[[#This Row],[PROMEDIO]]&gt;=3,"NOTABLE",IF(ActividadesCom[[#This Row],[PROMEDIO]]&gt;=2,"BUENO",IF(ActividadesCom[[#This Row],[PROMEDIO]]=1,"SUFICIENTE","")))))</f>
        <v>NOTABLE</v>
      </c>
      <c r="H2871" s="5">
        <f>MAX(ActividadesCom[[#This Row],[PERÍODO 1]],ActividadesCom[[#This Row],[PERÍODO 2]],ActividadesCom[[#This Row],[PERÍODO 3]],ActividadesCom[[#This Row],[PERÍODO 4]],ActividadesCom[[#This Row],[PERÍODO 5]])</f>
        <v>20201</v>
      </c>
      <c r="I2871" s="6"/>
      <c r="J2871" s="5"/>
      <c r="K2871" s="5"/>
      <c r="L2871" s="5" t="str">
        <f>IF(ActividadesCom[[#This Row],[NIVEL 1]]&lt;&gt;0,VLOOKUP(ActividadesCom[[#This Row],[NIVEL 1]],Catálogo!A:B,2,FALSE),"")</f>
        <v/>
      </c>
      <c r="M2871" s="5"/>
      <c r="N2871" s="6"/>
      <c r="O2871" s="5"/>
      <c r="P2871" s="5"/>
      <c r="Q2871" s="5" t="str">
        <f>IF(ActividadesCom[[#This Row],[NIVEL 2]]&lt;&gt;0,VLOOKUP(ActividadesCom[[#This Row],[NIVEL 2]],Catálogo!A:B,2,FALSE),"")</f>
        <v/>
      </c>
      <c r="R2871" s="5"/>
      <c r="S2871" s="6"/>
      <c r="T2871" s="5"/>
      <c r="U2871" s="5"/>
      <c r="V2871" s="5" t="str">
        <f>IF(ActividadesCom[[#This Row],[NIVEL 3]]&lt;&gt;0,VLOOKUP(ActividadesCom[[#This Row],[NIVEL 3]],Catálogo!A:B,2,FALSE),"")</f>
        <v/>
      </c>
      <c r="W2871" s="5"/>
      <c r="X2871" s="6" t="s">
        <v>2952</v>
      </c>
      <c r="Y2871" s="5">
        <v>20201</v>
      </c>
      <c r="Z2871" s="5" t="s">
        <v>4008</v>
      </c>
      <c r="AA2871" s="5">
        <f>IF(ActividadesCom[[#This Row],[NIVEL 4]]&lt;&gt;0,VLOOKUP(ActividadesCom[[#This Row],[NIVEL 4]],Catálogo!A:B,2,FALSE),"")</f>
        <v>3</v>
      </c>
      <c r="AB2871" s="5">
        <v>1</v>
      </c>
      <c r="AC2871" s="6" t="s">
        <v>42</v>
      </c>
      <c r="AD2871" s="5">
        <v>20193</v>
      </c>
      <c r="AE2871" s="5" t="s">
        <v>4008</v>
      </c>
      <c r="AF2871" s="5">
        <f>IF(ActividadesCom[[#This Row],[NIVEL 5]]&lt;&gt;0,VLOOKUP(ActividadesCom[[#This Row],[NIVEL 5]],Catálogo!A:B,2,FALSE),"")</f>
        <v>3</v>
      </c>
      <c r="AG2871" s="5">
        <v>1</v>
      </c>
    </row>
    <row r="2872" spans="1:34" s="151" customFormat="1" ht="30" hidden="1" customHeight="1" x14ac:dyDescent="0.25">
      <c r="A2872" s="147">
        <v>19470373</v>
      </c>
      <c r="B2872" s="148" t="str">
        <f>VLOOKUP(ActividadesCom[[#This Row],[NO. DE CONTROL]],'LISTADO ESTUDIANTES'!A:C,2,FALSE)</f>
        <v>SEGOVIA OROZCO MARCOS CESAR</v>
      </c>
      <c r="C2872" s="148" t="str">
        <f>VLOOKUP(ActividadesCom[[#This Row],[NO. DE CONTROL]],'LISTADO ESTUDIANTES'!A:C,3,FALSE)</f>
        <v>INGENIERIA CIVIL</v>
      </c>
      <c r="D2872" s="149" t="str">
        <f>VLOOKUP(ActividadesCom[[#This Row],[NO. DE CONTROL]],'LISTADO ESTUDIANTES'!A:D,4,FALSE)</f>
        <v>EGRESADO(A)</v>
      </c>
      <c r="E2872" s="149">
        <f>SUM(ActividadesCom[[#This Row],[CRÉD. 1]],ActividadesCom[[#This Row],[CRÉD. 2]],ActividadesCom[[#This Row],[CRÉD. 3]],ActividadesCom[[#This Row],[CRÉD. 4]],ActividadesCom[[#This Row],[CRÉD. 5]])</f>
        <v>5</v>
      </c>
      <c r="F2872" s="150">
        <f>IF(ActividadesCom[[#This Row],[ÚLTIMO SEMESTRE CON CRÉDITOS]]&gt;0,ROUND(AVERAGE(ActividadesCom[[#This Row],[VALOR NIVEL 5]],ActividadesCom[[#This Row],[VALOR NIVEL 4]],ActividadesCom[[#This Row],[VALOR NIVEL 3]],ActividadesCom[[#This Row],[VALOR NIVEL 2]],ActividadesCom[[#This Row],[VALOR NIVEL 1]]),0),"")</f>
        <v>3</v>
      </c>
      <c r="G2872" s="149" t="str">
        <f>IF(ActividadesCom[[#This Row],[PROMEDIO]]="","",IF(ActividadesCom[[#This Row],[PROMEDIO]]&gt;=4,"EXCELENTE",IF(ActividadesCom[[#This Row],[PROMEDIO]]&gt;=3,"NOTABLE",IF(ActividadesCom[[#This Row],[PROMEDIO]]&gt;=2,"BUENO",IF(ActividadesCom[[#This Row],[PROMEDIO]]=1,"SUFICIENTE","")))))</f>
        <v>NOTABLE</v>
      </c>
      <c r="H2872" s="149">
        <f>MAX(ActividadesCom[[#This Row],[PERÍODO 1]],ActividadesCom[[#This Row],[PERÍODO 2]],ActividadesCom[[#This Row],[PERÍODO 3]],ActividadesCom[[#This Row],[PERÍODO 4]],ActividadesCom[[#This Row],[PERÍODO 5]])</f>
        <v>20231</v>
      </c>
      <c r="I2872" s="148" t="s">
        <v>5353</v>
      </c>
      <c r="J2872" s="149">
        <v>20223</v>
      </c>
      <c r="K2872" s="149" t="s">
        <v>4008</v>
      </c>
      <c r="L2872" s="149">
        <f>IF(ActividadesCom[[#This Row],[NIVEL 1]]&lt;&gt;0,VLOOKUP(ActividadesCom[[#This Row],[NIVEL 1]],Catálogo!A:B,2,FALSE),"")</f>
        <v>3</v>
      </c>
      <c r="M2872" s="149">
        <v>1</v>
      </c>
      <c r="N2872" s="148" t="s">
        <v>6253</v>
      </c>
      <c r="O2872" s="149">
        <v>20231</v>
      </c>
      <c r="P2872" s="149" t="s">
        <v>4007</v>
      </c>
      <c r="Q2872" s="149">
        <f>IF(ActividadesCom[[#This Row],[NIVEL 2]]&lt;&gt;0,VLOOKUP(ActividadesCom[[#This Row],[NIVEL 2]],Catálogo!A:B,2,FALSE),"")</f>
        <v>4</v>
      </c>
      <c r="R2872" s="149">
        <v>1</v>
      </c>
      <c r="S2872" s="148" t="s">
        <v>4476</v>
      </c>
      <c r="T2872" s="149">
        <v>20211</v>
      </c>
      <c r="U2872" s="149" t="s">
        <v>4007</v>
      </c>
      <c r="V2872" s="149">
        <f>IF(ActividadesCom[[#This Row],[NIVEL 3]]&lt;&gt;0,VLOOKUP(ActividadesCom[[#This Row],[NIVEL 3]],Catálogo!A:B,2,FALSE),"")</f>
        <v>4</v>
      </c>
      <c r="W2872" s="149">
        <v>1</v>
      </c>
      <c r="X2872" s="148" t="s">
        <v>11</v>
      </c>
      <c r="Y2872" s="149">
        <v>20211</v>
      </c>
      <c r="Z2872" s="149" t="s">
        <v>4010</v>
      </c>
      <c r="AA2872" s="149">
        <f>IF(ActividadesCom[[#This Row],[NIVEL 4]]&lt;&gt;0,VLOOKUP(ActividadesCom[[#This Row],[NIVEL 4]],Catálogo!A:B,2,FALSE),"")</f>
        <v>1</v>
      </c>
      <c r="AB2872" s="149">
        <v>1</v>
      </c>
      <c r="AC2872" s="148" t="s">
        <v>2777</v>
      </c>
      <c r="AD2872" s="149">
        <v>20193</v>
      </c>
      <c r="AE2872" s="149" t="s">
        <v>4009</v>
      </c>
      <c r="AF2872" s="149">
        <f>IF(ActividadesCom[[#This Row],[NIVEL 5]]&lt;&gt;0,VLOOKUP(ActividadesCom[[#This Row],[NIVEL 5]],Catálogo!A:B,2,FALSE),"")</f>
        <v>2</v>
      </c>
      <c r="AG2872" s="149">
        <v>1</v>
      </c>
    </row>
    <row r="2873" spans="1:34" ht="30" hidden="1" customHeight="1" x14ac:dyDescent="0.25">
      <c r="A2873" s="7">
        <v>19470374</v>
      </c>
      <c r="B2873" s="6" t="str">
        <f>VLOOKUP(ActividadesCom[[#This Row],[NO. DE CONTROL]],'LISTADO ESTUDIANTES'!A:C,2,FALSE)</f>
        <v>CORDOVA PEÑUELAS MOISES JESUS</v>
      </c>
      <c r="C2873" s="6" t="str">
        <f>VLOOKUP(ActividadesCom[[#This Row],[NO. DE CONTROL]],'LISTADO ESTUDIANTES'!A:C,3,FALSE)</f>
        <v>INGENIERIA INDUSTRIAL</v>
      </c>
      <c r="D2873" s="5" t="str">
        <f>VLOOKUP(ActividadesCom[[#This Row],[NO. DE CONTROL]],'LISTADO ESTUDIANTES'!A:D,4,FALSE)</f>
        <v>EGRESADO(A)</v>
      </c>
      <c r="E2873" s="5">
        <f>SUM(ActividadesCom[[#This Row],[CRÉD. 1]],ActividadesCom[[#This Row],[CRÉD. 2]],ActividadesCom[[#This Row],[CRÉD. 3]],ActividadesCom[[#This Row],[CRÉD. 4]],ActividadesCom[[#This Row],[CRÉD. 5]])</f>
        <v>4</v>
      </c>
      <c r="F2873" s="17">
        <f>IF(ActividadesCom[[#This Row],[ÚLTIMO SEMESTRE CON CRÉDITOS]]&gt;0,ROUND(AVERAGE(ActividadesCom[[#This Row],[VALOR NIVEL 5]],ActividadesCom[[#This Row],[VALOR NIVEL 4]],ActividadesCom[[#This Row],[VALOR NIVEL 3]],ActividadesCom[[#This Row],[VALOR NIVEL 2]],ActividadesCom[[#This Row],[VALOR NIVEL 1]]),0),"")</f>
        <v>3</v>
      </c>
      <c r="G2873" s="5" t="str">
        <f>IF(ActividadesCom[[#This Row],[PROMEDIO]]="","",IF(ActividadesCom[[#This Row],[PROMEDIO]]&gt;=4,"EXCELENTE",IF(ActividadesCom[[#This Row],[PROMEDIO]]&gt;=3,"NOTABLE",IF(ActividadesCom[[#This Row],[PROMEDIO]]&gt;=2,"BUENO",IF(ActividadesCom[[#This Row],[PROMEDIO]]=1,"SUFICIENTE","")))))</f>
        <v>NOTABLE</v>
      </c>
      <c r="H2873" s="5">
        <f>MAX(ActividadesCom[[#This Row],[PERÍODO 1]],ActividadesCom[[#This Row],[PERÍODO 2]],ActividadesCom[[#This Row],[PERÍODO 3]],ActividadesCom[[#This Row],[PERÍODO 4]],ActividadesCom[[#This Row],[PERÍODO 5]])</f>
        <v>20201</v>
      </c>
      <c r="I2873" s="9" t="s">
        <v>1040</v>
      </c>
      <c r="J2873" s="8">
        <v>20193</v>
      </c>
      <c r="K2873" s="8" t="s">
        <v>4009</v>
      </c>
      <c r="L2873" s="5">
        <f>IF(ActividadesCom[[#This Row],[NIVEL 1]]&lt;&gt;0,VLOOKUP(ActividadesCom[[#This Row],[NIVEL 1]],Catálogo!A:B,2,FALSE),"")</f>
        <v>2</v>
      </c>
      <c r="M2873" s="8">
        <v>1</v>
      </c>
      <c r="N2873" s="6" t="s">
        <v>4035</v>
      </c>
      <c r="O2873" s="5">
        <v>20201</v>
      </c>
      <c r="P2873" s="5" t="s">
        <v>4009</v>
      </c>
      <c r="Q2873" s="5">
        <f>IF(ActividadesCom[[#This Row],[NIVEL 2]]&lt;&gt;0,VLOOKUP(ActividadesCom[[#This Row],[NIVEL 2]],Catálogo!A:B,2,FALSE),"")</f>
        <v>2</v>
      </c>
      <c r="R2873" s="5">
        <v>1</v>
      </c>
      <c r="S2873" s="6" t="s">
        <v>4037</v>
      </c>
      <c r="T2873" s="5">
        <v>20201</v>
      </c>
      <c r="U2873" s="5" t="s">
        <v>4008</v>
      </c>
      <c r="V2873" s="5">
        <f>IF(ActividadesCom[[#This Row],[NIVEL 3]]&lt;&gt;0,VLOOKUP(ActividadesCom[[#This Row],[NIVEL 3]],Catálogo!A:B,2,FALSE),"")</f>
        <v>3</v>
      </c>
      <c r="W2873" s="5">
        <v>1</v>
      </c>
      <c r="X2873" s="6"/>
      <c r="Y2873" s="5"/>
      <c r="Z2873" s="5"/>
      <c r="AA2873" s="5" t="str">
        <f>IF(ActividadesCom[[#This Row],[NIVEL 4]]&lt;&gt;0,VLOOKUP(ActividadesCom[[#This Row],[NIVEL 4]],Catálogo!A:B,2,FALSE),"")</f>
        <v/>
      </c>
      <c r="AB2873" s="5"/>
      <c r="AC2873" s="6" t="s">
        <v>31</v>
      </c>
      <c r="AD2873" s="5">
        <v>20193</v>
      </c>
      <c r="AE2873" s="5" t="s">
        <v>4008</v>
      </c>
      <c r="AF2873" s="5">
        <f>IF(ActividadesCom[[#This Row],[NIVEL 5]]&lt;&gt;0,VLOOKUP(ActividadesCom[[#This Row],[NIVEL 5]],Catálogo!A:B,2,FALSE),"")</f>
        <v>3</v>
      </c>
      <c r="AG2873" s="5">
        <v>1</v>
      </c>
      <c r="AH2873" s="2"/>
    </row>
    <row r="2874" spans="1:34" ht="30" hidden="1" customHeight="1" x14ac:dyDescent="0.25">
      <c r="A2874" s="7">
        <v>19470375</v>
      </c>
      <c r="B2874" s="6" t="str">
        <f>VLOOKUP(ActividadesCom[[#This Row],[NO. DE CONTROL]],'LISTADO ESTUDIANTES'!A:C,2,FALSE)</f>
        <v>ESCALANTE TUT VANESSA SARAHI</v>
      </c>
      <c r="C2874" s="6" t="str">
        <f>VLOOKUP(ActividadesCom[[#This Row],[NO. DE CONTROL]],'LISTADO ESTUDIANTES'!A:C,3,FALSE)</f>
        <v>INGENIERIA MECANICA</v>
      </c>
      <c r="D2874" s="5" t="str">
        <f>VLOOKUP(ActividadesCom[[#This Row],[NO. DE CONTROL]],'LISTADO ESTUDIANTES'!A:D,4,FALSE)</f>
        <v>EGRESADO(A)</v>
      </c>
      <c r="E2874" s="5">
        <f>SUM(ActividadesCom[[#This Row],[CRÉD. 1]],ActividadesCom[[#This Row],[CRÉD. 2]],ActividadesCom[[#This Row],[CRÉD. 3]],ActividadesCom[[#This Row],[CRÉD. 4]],ActividadesCom[[#This Row],[CRÉD. 5]])</f>
        <v>1</v>
      </c>
      <c r="F2874" s="17" t="str">
        <f>IF(ActividadesCom[[#This Row],[ÚLTIMO SEMESTRE CON CRÉDITOS]]&gt;0,ROUND(AVERAGE(ActividadesCom[[#This Row],[VALOR NIVEL 5]],ActividadesCom[[#This Row],[VALOR NIVEL 4]],ActividadesCom[[#This Row],[VALOR NIVEL 3]],ActividadesCom[[#This Row],[VALOR NIVEL 2]],ActividadesCom[[#This Row],[VALOR NIVEL 1]]),0),"")</f>
        <v/>
      </c>
      <c r="G2874" s="5" t="str">
        <f>IF(ActividadesCom[[#This Row],[PROMEDIO]]="","",IF(ActividadesCom[[#This Row],[PROMEDIO]]&gt;=4,"EXCELENTE",IF(ActividadesCom[[#This Row],[PROMEDIO]]&gt;=3,"NOTABLE",IF(ActividadesCom[[#This Row],[PROMEDIO]]&gt;=2,"BUENO",IF(ActividadesCom[[#This Row],[PROMEDIO]]=1,"SUFICIENTE","")))))</f>
        <v/>
      </c>
      <c r="H2874" s="5">
        <v>0</v>
      </c>
      <c r="I2874" s="6" t="s">
        <v>4867</v>
      </c>
      <c r="J2874" s="5">
        <v>20221</v>
      </c>
      <c r="K2874" s="5" t="s">
        <v>4009</v>
      </c>
      <c r="L2874" s="5">
        <f>IF(ActividadesCom[[#This Row],[NIVEL 1]]&lt;&gt;0,VLOOKUP(ActividadesCom[[#This Row],[NIVEL 1]],Catálogo!A:B,2,FALSE),"")</f>
        <v>2</v>
      </c>
      <c r="M2874" s="5">
        <v>1</v>
      </c>
      <c r="N2874" s="6"/>
      <c r="O2874" s="5"/>
      <c r="P2874" s="5"/>
      <c r="Q2874" s="5" t="str">
        <f>IF(ActividadesCom[[#This Row],[NIVEL 2]]&lt;&gt;0,VLOOKUP(ActividadesCom[[#This Row],[NIVEL 2]],Catálogo!A:B,2,FALSE),"")</f>
        <v/>
      </c>
      <c r="R2874" s="5"/>
      <c r="S2874" s="6"/>
      <c r="T2874" s="5"/>
      <c r="U2874" s="5"/>
      <c r="V2874" s="5" t="str">
        <f>IF(ActividadesCom[[#This Row],[NIVEL 3]]&lt;&gt;0,VLOOKUP(ActividadesCom[[#This Row],[NIVEL 3]],Catálogo!A:B,2,FALSE),"")</f>
        <v/>
      </c>
      <c r="W2874" s="5"/>
      <c r="X2874" s="6"/>
      <c r="Y2874" s="5"/>
      <c r="Z2874" s="5"/>
      <c r="AA2874" s="5" t="str">
        <f>IF(ActividadesCom[[#This Row],[NIVEL 4]]&lt;&gt;0,VLOOKUP(ActividadesCom[[#This Row],[NIVEL 4]],Catálogo!A:B,2,FALSE),"")</f>
        <v/>
      </c>
      <c r="AB2874" s="5"/>
      <c r="AC2874" s="6"/>
      <c r="AD2874" s="5"/>
      <c r="AE2874" s="5"/>
      <c r="AF2874" s="5" t="str">
        <f>IF(ActividadesCom[[#This Row],[NIVEL 5]]&lt;&gt;0,VLOOKUP(ActividadesCom[[#This Row],[NIVEL 5]],Catálogo!A:B,2,FALSE),"")</f>
        <v/>
      </c>
      <c r="AG2874" s="5"/>
      <c r="AH2874" s="2"/>
    </row>
    <row r="2875" spans="1:34" s="151" customFormat="1" ht="30" hidden="1" customHeight="1" x14ac:dyDescent="0.25">
      <c r="A2875" s="147">
        <v>19470376</v>
      </c>
      <c r="B2875" s="148" t="str">
        <f>VLOOKUP(ActividadesCom[[#This Row],[NO. DE CONTROL]],'LISTADO ESTUDIANTES'!A:C,2,FALSE)</f>
        <v>CHUC CASTRO CARLOS ANTONIO</v>
      </c>
      <c r="C2875" s="148" t="str">
        <f>VLOOKUP(ActividadesCom[[#This Row],[NO. DE CONTROL]],'LISTADO ESTUDIANTES'!A:C,3,FALSE)</f>
        <v>INGENIERIA QUIMICA</v>
      </c>
      <c r="D2875" s="149" t="str">
        <f>VLOOKUP(ActividadesCom[[#This Row],[NO. DE CONTROL]],'LISTADO ESTUDIANTES'!A:D,4,FALSE)</f>
        <v>EGRESADO(A)</v>
      </c>
      <c r="E2875" s="149">
        <f>SUM(ActividadesCom[[#This Row],[CRÉD. 1]],ActividadesCom[[#This Row],[CRÉD. 2]],ActividadesCom[[#This Row],[CRÉD. 3]],ActividadesCom[[#This Row],[CRÉD. 4]],ActividadesCom[[#This Row],[CRÉD. 5]])</f>
        <v>5</v>
      </c>
      <c r="F2875" s="150">
        <f>IF(ActividadesCom[[#This Row],[ÚLTIMO SEMESTRE CON CRÉDITOS]]&gt;0,ROUND(AVERAGE(ActividadesCom[[#This Row],[VALOR NIVEL 5]],ActividadesCom[[#This Row],[VALOR NIVEL 4]],ActividadesCom[[#This Row],[VALOR NIVEL 3]],ActividadesCom[[#This Row],[VALOR NIVEL 2]],ActividadesCom[[#This Row],[VALOR NIVEL 1]]),0),"")</f>
        <v>3</v>
      </c>
      <c r="G2875" s="149" t="str">
        <f>IF(ActividadesCom[[#This Row],[PROMEDIO]]="","",IF(ActividadesCom[[#This Row],[PROMEDIO]]&gt;=4,"EXCELENTE",IF(ActividadesCom[[#This Row],[PROMEDIO]]&gt;=3,"NOTABLE",IF(ActividadesCom[[#This Row],[PROMEDIO]]&gt;=2,"BUENO",IF(ActividadesCom[[#This Row],[PROMEDIO]]=1,"SUFICIENTE","")))))</f>
        <v>NOTABLE</v>
      </c>
      <c r="H2875" s="149">
        <f>MAX(ActividadesCom[[#This Row],[PERÍODO 1]],ActividadesCom[[#This Row],[PERÍODO 2]],ActividadesCom[[#This Row],[PERÍODO 3]],ActividadesCom[[#This Row],[PERÍODO 4]],ActividadesCom[[#This Row],[PERÍODO 5]])</f>
        <v>20241</v>
      </c>
      <c r="I2875" s="148" t="s">
        <v>5690</v>
      </c>
      <c r="J2875" s="149">
        <v>20223</v>
      </c>
      <c r="K2875" s="149" t="s">
        <v>4007</v>
      </c>
      <c r="L2875" s="149">
        <f>IF(ActividadesCom[[#This Row],[NIVEL 1]]&lt;&gt;0,VLOOKUP(ActividadesCom[[#This Row],[NIVEL 1]],Catálogo!A:B,2,FALSE),"")</f>
        <v>4</v>
      </c>
      <c r="M2875" s="149">
        <v>1</v>
      </c>
      <c r="N2875" s="148" t="s">
        <v>5843</v>
      </c>
      <c r="O2875" s="149">
        <v>20231</v>
      </c>
      <c r="P2875" s="149" t="s">
        <v>4008</v>
      </c>
      <c r="Q2875" s="149">
        <f>IF(ActividadesCom[[#This Row],[NIVEL 2]]&lt;&gt;0,VLOOKUP(ActividadesCom[[#This Row],[NIVEL 2]],Catálogo!A:B,2,FALSE),"")</f>
        <v>3</v>
      </c>
      <c r="R2875" s="149">
        <v>1</v>
      </c>
      <c r="S2875" s="148" t="s">
        <v>6309</v>
      </c>
      <c r="T2875" s="149">
        <v>20233</v>
      </c>
      <c r="U2875" s="149" t="s">
        <v>4007</v>
      </c>
      <c r="V2875" s="149">
        <f>IF(ActividadesCom[[#This Row],[NIVEL 3]]&lt;&gt;0,VLOOKUP(ActividadesCom[[#This Row],[NIVEL 3]],Catálogo!A:B,2,FALSE),"")</f>
        <v>4</v>
      </c>
      <c r="W2875" s="149">
        <v>1</v>
      </c>
      <c r="X2875" s="148" t="s">
        <v>6324</v>
      </c>
      <c r="Y2875" s="149">
        <v>20193</v>
      </c>
      <c r="Z2875" s="149" t="s">
        <v>4008</v>
      </c>
      <c r="AA2875" s="149">
        <f>IF(ActividadesCom[[#This Row],[NIVEL 4]]&lt;&gt;0,VLOOKUP(ActividadesCom[[#This Row],[NIVEL 4]],Catálogo!A:B,2,FALSE),"")</f>
        <v>3</v>
      </c>
      <c r="AB2875" s="149">
        <v>1</v>
      </c>
      <c r="AC2875" s="148" t="s">
        <v>5353</v>
      </c>
      <c r="AD2875" s="149">
        <v>20241</v>
      </c>
      <c r="AE2875" s="149" t="s">
        <v>4008</v>
      </c>
      <c r="AF2875" s="149">
        <f>IF(ActividadesCom[[#This Row],[NIVEL 5]]&lt;&gt;0,VLOOKUP(ActividadesCom[[#This Row],[NIVEL 5]],Catálogo!A:B,2,FALSE),"")</f>
        <v>3</v>
      </c>
      <c r="AG2875" s="149">
        <v>1</v>
      </c>
    </row>
    <row r="2876" spans="1:34" ht="30" hidden="1" customHeight="1" x14ac:dyDescent="0.25">
      <c r="A2876" s="7">
        <v>19470377</v>
      </c>
      <c r="B2876" s="6" t="str">
        <f>VLOOKUP(ActividadesCom[[#This Row],[NO. DE CONTROL]],'LISTADO ESTUDIANTES'!A:C,2,FALSE)</f>
        <v>ORTIZ GOMEZ JENNIFER YANET</v>
      </c>
      <c r="C2876" s="6" t="str">
        <f>VLOOKUP(ActividadesCom[[#This Row],[NO. DE CONTROL]],'LISTADO ESTUDIANTES'!A:C,3,FALSE)</f>
        <v>INGENIERIA INDUSTRIAL</v>
      </c>
      <c r="D2876" s="5" t="str">
        <f>VLOOKUP(ActividadesCom[[#This Row],[NO. DE CONTROL]],'LISTADO ESTUDIANTES'!A:D,4,FALSE)</f>
        <v>EGRESADO(A)</v>
      </c>
      <c r="E2876" s="5">
        <f>SUM(ActividadesCom[[#This Row],[CRÉD. 1]],ActividadesCom[[#This Row],[CRÉD. 2]],ActividadesCom[[#This Row],[CRÉD. 3]],ActividadesCom[[#This Row],[CRÉD. 4]],ActividadesCom[[#This Row],[CRÉD. 5]])</f>
        <v>5</v>
      </c>
      <c r="F2876" s="5">
        <f>IF(ActividadesCom[[#This Row],[ÚLTIMO SEMESTRE CON CRÉDITOS]]&gt;0,ROUND(AVERAGE(ActividadesCom[[#This Row],[VALOR NIVEL 5]],ActividadesCom[[#This Row],[VALOR NIVEL 4]],ActividadesCom[[#This Row],[VALOR NIVEL 3]],ActividadesCom[[#This Row],[VALOR NIVEL 2]],ActividadesCom[[#This Row],[VALOR NIVEL 1]]),0),"")</f>
        <v>2</v>
      </c>
      <c r="G2876" s="5" t="str">
        <f>IF(ActividadesCom[[#This Row],[PROMEDIO]]="","",IF(ActividadesCom[[#This Row],[PROMEDIO]]&gt;=4,"EXCELENTE",IF(ActividadesCom[[#This Row],[PROMEDIO]]&gt;=3,"NOTABLE",IF(ActividadesCom[[#This Row],[PROMEDIO]]&gt;=2,"BUENO",IF(ActividadesCom[[#This Row],[PROMEDIO]]=1,"SUFICIENTE","")))))</f>
        <v>BUENO</v>
      </c>
      <c r="H2876" s="5">
        <f>MAX(ActividadesCom[[#This Row],[PERÍODO 1]],ActividadesCom[[#This Row],[PERÍODO 2]],ActividadesCom[[#This Row],[PERÍODO 3]],ActividadesCom[[#This Row],[PERÍODO 4]],ActividadesCom[[#This Row],[PERÍODO 5]])</f>
        <v>20213</v>
      </c>
      <c r="I2876" s="6" t="s">
        <v>1017</v>
      </c>
      <c r="J2876" s="5">
        <v>20193</v>
      </c>
      <c r="K2876" s="5" t="s">
        <v>4009</v>
      </c>
      <c r="L2876" s="5">
        <f>IF(ActividadesCom[[#This Row],[NIVEL 1]]&lt;&gt;0,VLOOKUP(ActividadesCom[[#This Row],[NIVEL 1]],Catálogo!A:B,2,FALSE),"")</f>
        <v>2</v>
      </c>
      <c r="M2876" s="5">
        <v>1</v>
      </c>
      <c r="N2876" s="6" t="s">
        <v>4027</v>
      </c>
      <c r="O2876" s="5">
        <v>20203</v>
      </c>
      <c r="P2876" s="5" t="s">
        <v>4009</v>
      </c>
      <c r="Q2876" s="5">
        <f>IF(ActividadesCom[[#This Row],[NIVEL 2]]&lt;&gt;0,VLOOKUP(ActividadesCom[[#This Row],[NIVEL 2]],Catálogo!A:B,2,FALSE),"")</f>
        <v>2</v>
      </c>
      <c r="R2876" s="5">
        <v>1</v>
      </c>
      <c r="S2876" s="6" t="s">
        <v>4037</v>
      </c>
      <c r="T2876" s="5">
        <v>20201</v>
      </c>
      <c r="U2876" s="5" t="s">
        <v>4008</v>
      </c>
      <c r="V2876" s="5">
        <f>IF(ActividadesCom[[#This Row],[NIVEL 3]]&lt;&gt;0,VLOOKUP(ActividadesCom[[#This Row],[NIVEL 3]],Catálogo!A:B,2,FALSE),"")</f>
        <v>3</v>
      </c>
      <c r="W2876" s="5">
        <v>1</v>
      </c>
      <c r="X2876" s="6" t="s">
        <v>2777</v>
      </c>
      <c r="Y2876" s="5">
        <v>20201</v>
      </c>
      <c r="Z2876" s="5" t="s">
        <v>4009</v>
      </c>
      <c r="AA2876" s="5">
        <f>IF(ActividadesCom[[#This Row],[NIVEL 4]]&lt;&gt;0,VLOOKUP(ActividadesCom[[#This Row],[NIVEL 4]],Catálogo!A:B,2,FALSE),"")</f>
        <v>2</v>
      </c>
      <c r="AB2876" s="5">
        <v>1</v>
      </c>
      <c r="AC2876" s="6" t="s">
        <v>4740</v>
      </c>
      <c r="AD2876" s="5">
        <v>20213</v>
      </c>
      <c r="AE2876" s="5" t="s">
        <v>4008</v>
      </c>
      <c r="AF2876" s="5">
        <f>IF(ActividadesCom[[#This Row],[NIVEL 5]]&lt;&gt;0,VLOOKUP(ActividadesCom[[#This Row],[NIVEL 5]],Catálogo!A:B,2,FALSE),"")</f>
        <v>3</v>
      </c>
      <c r="AG2876" s="5">
        <v>1</v>
      </c>
      <c r="AH2876" s="2"/>
    </row>
    <row r="2877" spans="1:34" ht="30" hidden="1" customHeight="1" x14ac:dyDescent="0.25">
      <c r="A2877" s="7">
        <v>19470378</v>
      </c>
      <c r="B2877" s="6" t="str">
        <f>VLOOKUP(ActividadesCom[[#This Row],[NO. DE CONTROL]],'LISTADO ESTUDIANTES'!A:C,2,FALSE)</f>
        <v>CAMARA QUEB LUIS EDUARDO</v>
      </c>
      <c r="C2877" s="6" t="str">
        <f>VLOOKUP(ActividadesCom[[#This Row],[NO. DE CONTROL]],'LISTADO ESTUDIANTES'!A:C,3,FALSE)</f>
        <v>INGENIERIA EN SISTEMAS COMPUTACIONALES</v>
      </c>
      <c r="D2877" s="5" t="str">
        <f>VLOOKUP(ActividadesCom[[#This Row],[NO. DE CONTROL]],'LISTADO ESTUDIANTES'!A:D,4,FALSE)</f>
        <v>EGRESADO(A)</v>
      </c>
      <c r="E2877" s="5">
        <f>SUM(ActividadesCom[[#This Row],[CRÉD. 1]],ActividadesCom[[#This Row],[CRÉD. 2]],ActividadesCom[[#This Row],[CRÉD. 3]],ActividadesCom[[#This Row],[CRÉD. 4]],ActividadesCom[[#This Row],[CRÉD. 5]])</f>
        <v>1</v>
      </c>
      <c r="F2877" s="17">
        <f>IF(ActividadesCom[[#This Row],[ÚLTIMO SEMESTRE CON CRÉDITOS]]&gt;0,ROUND(AVERAGE(ActividadesCom[[#This Row],[VALOR NIVEL 5]],ActividadesCom[[#This Row],[VALOR NIVEL 4]],ActividadesCom[[#This Row],[VALOR NIVEL 3]],ActividadesCom[[#This Row],[VALOR NIVEL 2]],ActividadesCom[[#This Row],[VALOR NIVEL 1]]),0),"")</f>
        <v>4</v>
      </c>
      <c r="G2877" s="5" t="str">
        <f>IF(ActividadesCom[[#This Row],[PROMEDIO]]="","",IF(ActividadesCom[[#This Row],[PROMEDIO]]&gt;=4,"EXCELENTE",IF(ActividadesCom[[#This Row],[PROMEDIO]]&gt;=3,"NOTABLE",IF(ActividadesCom[[#This Row],[PROMEDIO]]&gt;=2,"BUENO",IF(ActividadesCom[[#This Row],[PROMEDIO]]=1,"SUFICIENTE","")))))</f>
        <v>EXCELENTE</v>
      </c>
      <c r="H2877" s="5">
        <f>MAX(ActividadesCom[[#This Row],[PERÍODO 1]],ActividadesCom[[#This Row],[PERÍODO 2]],ActividadesCom[[#This Row],[PERÍODO 3]],ActividadesCom[[#This Row],[PERÍODO 4]],ActividadesCom[[#This Row],[PERÍODO 5]])</f>
        <v>20193</v>
      </c>
      <c r="I2877" s="6"/>
      <c r="J2877" s="5"/>
      <c r="K2877" s="5"/>
      <c r="L2877" s="5" t="str">
        <f>IF(ActividadesCom[[#This Row],[NIVEL 1]]&lt;&gt;0,VLOOKUP(ActividadesCom[[#This Row],[NIVEL 1]],Catálogo!A:B,2,FALSE),"")</f>
        <v/>
      </c>
      <c r="M2877" s="5"/>
      <c r="N2877" s="6"/>
      <c r="O2877" s="5"/>
      <c r="P2877" s="5"/>
      <c r="Q2877" s="5" t="str">
        <f>IF(ActividadesCom[[#This Row],[NIVEL 2]]&lt;&gt;0,VLOOKUP(ActividadesCom[[#This Row],[NIVEL 2]],Catálogo!A:B,2,FALSE),"")</f>
        <v/>
      </c>
      <c r="R2877" s="5"/>
      <c r="S2877" s="6"/>
      <c r="T2877" s="5"/>
      <c r="U2877" s="5"/>
      <c r="V2877" s="5" t="str">
        <f>IF(ActividadesCom[[#This Row],[NIVEL 3]]&lt;&gt;0,VLOOKUP(ActividadesCom[[#This Row],[NIVEL 3]],Catálogo!A:B,2,FALSE),"")</f>
        <v/>
      </c>
      <c r="W2877" s="5"/>
      <c r="X2877" s="6"/>
      <c r="Y2877" s="5"/>
      <c r="Z2877" s="5"/>
      <c r="AA2877" s="5" t="str">
        <f>IF(ActividadesCom[[#This Row],[NIVEL 4]]&lt;&gt;0,VLOOKUP(ActividadesCom[[#This Row],[NIVEL 4]],Catálogo!A:B,2,FALSE),"")</f>
        <v/>
      </c>
      <c r="AB2877" s="5"/>
      <c r="AC2877" s="6" t="s">
        <v>819</v>
      </c>
      <c r="AD2877" s="5">
        <v>20193</v>
      </c>
      <c r="AE2877" s="5" t="s">
        <v>4007</v>
      </c>
      <c r="AF2877" s="5">
        <f>IF(ActividadesCom[[#This Row],[NIVEL 5]]&lt;&gt;0,VLOOKUP(ActividadesCom[[#This Row],[NIVEL 5]],Catálogo!A:B,2,FALSE),"")</f>
        <v>4</v>
      </c>
      <c r="AG2877" s="5">
        <v>1</v>
      </c>
      <c r="AH2877" s="2"/>
    </row>
    <row r="2878" spans="1:34" ht="30" hidden="1" customHeight="1" x14ac:dyDescent="0.25">
      <c r="A2878" s="7">
        <v>19470379</v>
      </c>
      <c r="B2878" s="6" t="str">
        <f>VLOOKUP(ActividadesCom[[#This Row],[NO. DE CONTROL]],'LISTADO ESTUDIANTES'!A:C,2,FALSE)</f>
        <v>CRUZ ESTRADA LEONARDO JESUS</v>
      </c>
      <c r="C2878" s="6" t="str">
        <f>VLOOKUP(ActividadesCom[[#This Row],[NO. DE CONTROL]],'LISTADO ESTUDIANTES'!A:C,3,FALSE)</f>
        <v>INGENIERIA INDUSTRIAL</v>
      </c>
      <c r="D2878" s="5" t="str">
        <f>VLOOKUP(ActividadesCom[[#This Row],[NO. DE CONTROL]],'LISTADO ESTUDIANTES'!A:D,4,FALSE)</f>
        <v>EGRESADO(A)</v>
      </c>
      <c r="E2878" s="5">
        <f>SUM(ActividadesCom[[#This Row],[CRÉD. 1]],ActividadesCom[[#This Row],[CRÉD. 2]],ActividadesCom[[#This Row],[CRÉD. 3]],ActividadesCom[[#This Row],[CRÉD. 4]],ActividadesCom[[#This Row],[CRÉD. 5]])</f>
        <v>6</v>
      </c>
      <c r="F2878" s="5">
        <f>IF(ActividadesCom[[#This Row],[ÚLTIMO SEMESTRE CON CRÉDITOS]]&gt;0,ROUND(AVERAGE(ActividadesCom[[#This Row],[VALOR NIVEL 5]],ActividadesCom[[#This Row],[VALOR NIVEL 4]],ActividadesCom[[#This Row],[VALOR NIVEL 3]],ActividadesCom[[#This Row],[VALOR NIVEL 2]],ActividadesCom[[#This Row],[VALOR NIVEL 1]]),0),"")</f>
        <v>2</v>
      </c>
      <c r="G2878" s="5" t="str">
        <f>IF(ActividadesCom[[#This Row],[PROMEDIO]]="","",IF(ActividadesCom[[#This Row],[PROMEDIO]]&gt;=4,"EXCELENTE",IF(ActividadesCom[[#This Row],[PROMEDIO]]&gt;=3,"NOTABLE",IF(ActividadesCom[[#This Row],[PROMEDIO]]&gt;=2,"BUENO",IF(ActividadesCom[[#This Row],[PROMEDIO]]=1,"SUFICIENTE","")))))</f>
        <v>BUENO</v>
      </c>
      <c r="H2878" s="5">
        <f>MAX(ActividadesCom[[#This Row],[PERÍODO 1]],ActividadesCom[[#This Row],[PERÍODO 2]],ActividadesCom[[#This Row],[PERÍODO 3]],ActividadesCom[[#This Row],[PERÍODO 4]],ActividadesCom[[#This Row],[PERÍODO 5]])</f>
        <v>20201</v>
      </c>
      <c r="I2878" s="6" t="s">
        <v>1021</v>
      </c>
      <c r="J2878" s="5">
        <v>20193</v>
      </c>
      <c r="K2878" s="5" t="s">
        <v>4009</v>
      </c>
      <c r="L2878" s="5">
        <f>IF(ActividadesCom[[#This Row],[NIVEL 1]]&lt;&gt;0,VLOOKUP(ActividadesCom[[#This Row],[NIVEL 1]],Catálogo!A:B,2,FALSE),"")</f>
        <v>2</v>
      </c>
      <c r="M2878" s="5">
        <v>1</v>
      </c>
      <c r="N2878" s="6" t="s">
        <v>1040</v>
      </c>
      <c r="O2878" s="5">
        <v>20193</v>
      </c>
      <c r="P2878" s="5" t="s">
        <v>4009</v>
      </c>
      <c r="Q2878" s="5">
        <f>IF(ActividadesCom[[#This Row],[NIVEL 2]]&lt;&gt;0,VLOOKUP(ActividadesCom[[#This Row],[NIVEL 2]],Catálogo!A:B,2,FALSE),"")</f>
        <v>2</v>
      </c>
      <c r="R2878" s="5">
        <v>1</v>
      </c>
      <c r="S2878" s="6" t="s">
        <v>1067</v>
      </c>
      <c r="T2878" s="5">
        <v>20193</v>
      </c>
      <c r="U2878" s="5" t="s">
        <v>4009</v>
      </c>
      <c r="V2878" s="5">
        <f>IF(ActividadesCom[[#This Row],[NIVEL 3]]&lt;&gt;0,VLOOKUP(ActividadesCom[[#This Row],[NIVEL 3]],Catálogo!A:B,2,FALSE),"")</f>
        <v>2</v>
      </c>
      <c r="W2878" s="5">
        <v>2</v>
      </c>
      <c r="X2878" s="6" t="s">
        <v>4035</v>
      </c>
      <c r="Y2878" s="5">
        <v>20201</v>
      </c>
      <c r="Z2878" s="5" t="s">
        <v>4008</v>
      </c>
      <c r="AA2878" s="5">
        <f>IF(ActividadesCom[[#This Row],[NIVEL 4]]&lt;&gt;0,VLOOKUP(ActividadesCom[[#This Row],[NIVEL 4]],Catálogo!A:B,2,FALSE),"")</f>
        <v>3</v>
      </c>
      <c r="AB2878" s="5">
        <v>1</v>
      </c>
      <c r="AC2878" s="6" t="s">
        <v>4037</v>
      </c>
      <c r="AD2878" s="5">
        <v>20201</v>
      </c>
      <c r="AE2878" s="5" t="s">
        <v>4008</v>
      </c>
      <c r="AF2878" s="5">
        <f>IF(ActividadesCom[[#This Row],[NIVEL 5]]&lt;&gt;0,VLOOKUP(ActividadesCom[[#This Row],[NIVEL 5]],Catálogo!A:B,2,FALSE),"")</f>
        <v>3</v>
      </c>
      <c r="AG2878" s="5">
        <v>1</v>
      </c>
      <c r="AH2878" s="2"/>
    </row>
    <row r="2879" spans="1:34" ht="30" hidden="1" customHeight="1" x14ac:dyDescent="0.25">
      <c r="A2879" s="7">
        <v>19470380</v>
      </c>
      <c r="B2879" s="6" t="str">
        <f>VLOOKUP(ActividadesCom[[#This Row],[NO. DE CONTROL]],'LISTADO ESTUDIANTES'!A:C,2,FALSE)</f>
        <v>DAMIAN MORALES ALEXI</v>
      </c>
      <c r="C2879" s="6" t="str">
        <f>VLOOKUP(ActividadesCom[[#This Row],[NO. DE CONTROL]],'LISTADO ESTUDIANTES'!A:C,3,FALSE)</f>
        <v>INGENIERIA CIVIL</v>
      </c>
      <c r="D2879" s="5" t="str">
        <f>VLOOKUP(ActividadesCom[[#This Row],[NO. DE CONTROL]],'LISTADO ESTUDIANTES'!A:D,4,FALSE)</f>
        <v>EGRESADO(A)</v>
      </c>
      <c r="E2879" s="5">
        <f>SUM(ActividadesCom[[#This Row],[CRÉD. 1]],ActividadesCom[[#This Row],[CRÉD. 2]],ActividadesCom[[#This Row],[CRÉD. 3]],ActividadesCom[[#This Row],[CRÉD. 4]],ActividadesCom[[#This Row],[CRÉD. 5]])</f>
        <v>5</v>
      </c>
      <c r="F2879" s="17">
        <f>IF(ActividadesCom[[#This Row],[ÚLTIMO SEMESTRE CON CRÉDITOS]]&gt;0,ROUND(AVERAGE(ActividadesCom[[#This Row],[VALOR NIVEL 5]],ActividadesCom[[#This Row],[VALOR NIVEL 4]],ActividadesCom[[#This Row],[VALOR NIVEL 3]],ActividadesCom[[#This Row],[VALOR NIVEL 2]],ActividadesCom[[#This Row],[VALOR NIVEL 1]]),0),"")</f>
        <v>2</v>
      </c>
      <c r="G2879" s="5" t="str">
        <f>IF(ActividadesCom[[#This Row],[PROMEDIO]]="","",IF(ActividadesCom[[#This Row],[PROMEDIO]]&gt;=4,"EXCELENTE",IF(ActividadesCom[[#This Row],[PROMEDIO]]&gt;=3,"NOTABLE",IF(ActividadesCom[[#This Row],[PROMEDIO]]&gt;=2,"BUENO",IF(ActividadesCom[[#This Row],[PROMEDIO]]=1,"SUFICIENTE","")))))</f>
        <v>BUENO</v>
      </c>
      <c r="H2879" s="5">
        <f>MAX(ActividadesCom[[#This Row],[PERÍODO 1]],ActividadesCom[[#This Row],[PERÍODO 2]],ActividadesCom[[#This Row],[PERÍODO 3]],ActividadesCom[[#This Row],[PERÍODO 4]],ActividadesCom[[#This Row],[PERÍODO 5]])</f>
        <v>20221</v>
      </c>
      <c r="I2879" s="6" t="s">
        <v>5352</v>
      </c>
      <c r="J2879" s="5">
        <v>20221</v>
      </c>
      <c r="K2879" s="5" t="s">
        <v>4010</v>
      </c>
      <c r="L2879" s="5">
        <f>IF(ActividadesCom[[#This Row],[NIVEL 1]]&lt;&gt;0,VLOOKUP(ActividadesCom[[#This Row],[NIVEL 1]],Catálogo!A:B,2,FALSE),"")</f>
        <v>1</v>
      </c>
      <c r="M2879" s="5">
        <v>1</v>
      </c>
      <c r="N2879" s="6" t="s">
        <v>665</v>
      </c>
      <c r="O2879" s="5">
        <v>20213</v>
      </c>
      <c r="P2879" s="5" t="s">
        <v>4009</v>
      </c>
      <c r="Q2879" s="5">
        <f>IF(ActividadesCom[[#This Row],[NIVEL 2]]&lt;&gt;0,VLOOKUP(ActividadesCom[[#This Row],[NIVEL 2]],Catálogo!A:B,2,FALSE),"")</f>
        <v>2</v>
      </c>
      <c r="R2879" s="5">
        <v>1</v>
      </c>
      <c r="S2879" s="6" t="s">
        <v>4476</v>
      </c>
      <c r="T2879" s="5">
        <v>20211</v>
      </c>
      <c r="U2879" s="5" t="s">
        <v>4008</v>
      </c>
      <c r="V2879" s="5">
        <f>IF(ActividadesCom[[#This Row],[NIVEL 3]]&lt;&gt;0,VLOOKUP(ActividadesCom[[#This Row],[NIVEL 3]],Catálogo!A:B,2,FALSE),"")</f>
        <v>3</v>
      </c>
      <c r="W2879" s="5">
        <v>1</v>
      </c>
      <c r="X2879" s="6" t="s">
        <v>2952</v>
      </c>
      <c r="Y2879" s="5">
        <v>20201</v>
      </c>
      <c r="Z2879" s="5" t="s">
        <v>4010</v>
      </c>
      <c r="AA2879" s="5">
        <f>IF(ActividadesCom[[#This Row],[NIVEL 4]]&lt;&gt;0,VLOOKUP(ActividadesCom[[#This Row],[NIVEL 4]],Catálogo!A:B,2,FALSE),"")</f>
        <v>1</v>
      </c>
      <c r="AB2879" s="5">
        <v>1</v>
      </c>
      <c r="AC2879" s="6" t="s">
        <v>665</v>
      </c>
      <c r="AD2879" s="5">
        <v>20193</v>
      </c>
      <c r="AE2879" s="5" t="s">
        <v>4007</v>
      </c>
      <c r="AF2879" s="5">
        <f>IF(ActividadesCom[[#This Row],[NIVEL 5]]&lt;&gt;0,VLOOKUP(ActividadesCom[[#This Row],[NIVEL 5]],Catálogo!A:B,2,FALSE),"")</f>
        <v>4</v>
      </c>
      <c r="AG2879" s="5">
        <v>1</v>
      </c>
      <c r="AH2879" s="2"/>
    </row>
    <row r="2880" spans="1:34" ht="30" hidden="1" customHeight="1" x14ac:dyDescent="0.25">
      <c r="A2880" s="7">
        <v>19470381</v>
      </c>
      <c r="B2880" s="6" t="str">
        <f>VLOOKUP(ActividadesCom[[#This Row],[NO. DE CONTROL]],'LISTADO ESTUDIANTES'!A:C,2,FALSE)</f>
        <v>MENA KEN OSVALDO ISRAEL</v>
      </c>
      <c r="C2880" s="6" t="str">
        <f>VLOOKUP(ActividadesCom[[#This Row],[NO. DE CONTROL]],'LISTADO ESTUDIANTES'!A:C,3,FALSE)</f>
        <v>INGENIERIA MECANICA</v>
      </c>
      <c r="D2880" s="5" t="str">
        <f>VLOOKUP(ActividadesCom[[#This Row],[NO. DE CONTROL]],'LISTADO ESTUDIANTES'!A:D,4,FALSE)</f>
        <v>EGRESADO(A)</v>
      </c>
      <c r="E2880" s="5">
        <f>SUM(ActividadesCom[[#This Row],[CRÉD. 1]],ActividadesCom[[#This Row],[CRÉD. 2]],ActividadesCom[[#This Row],[CRÉD. 3]],ActividadesCom[[#This Row],[CRÉD. 4]],ActividadesCom[[#This Row],[CRÉD. 5]])</f>
        <v>1</v>
      </c>
      <c r="F2880" s="17">
        <f>IF(ActividadesCom[[#This Row],[ÚLTIMO SEMESTRE CON CRÉDITOS]]&gt;0,ROUND(AVERAGE(ActividadesCom[[#This Row],[VALOR NIVEL 5]],ActividadesCom[[#This Row],[VALOR NIVEL 4]],ActividadesCom[[#This Row],[VALOR NIVEL 3]],ActividadesCom[[#This Row],[VALOR NIVEL 2]],ActividadesCom[[#This Row],[VALOR NIVEL 1]]),0),"")</f>
        <v>3</v>
      </c>
      <c r="G2880" s="5" t="str">
        <f>IF(ActividadesCom[[#This Row],[PROMEDIO]]="","",IF(ActividadesCom[[#This Row],[PROMEDIO]]&gt;=4,"EXCELENTE",IF(ActividadesCom[[#This Row],[PROMEDIO]]&gt;=3,"NOTABLE",IF(ActividadesCom[[#This Row],[PROMEDIO]]&gt;=2,"BUENO",IF(ActividadesCom[[#This Row],[PROMEDIO]]=1,"SUFICIENTE","")))))</f>
        <v>NOTABLE</v>
      </c>
      <c r="H2880" s="5">
        <f>MAX(ActividadesCom[[#This Row],[PERÍODO 1]],ActividadesCom[[#This Row],[PERÍODO 2]],ActividadesCom[[#This Row],[PERÍODO 3]],ActividadesCom[[#This Row],[PERÍODO 4]],ActividadesCom[[#This Row],[PERÍODO 5]])</f>
        <v>20193</v>
      </c>
      <c r="I2880" s="6"/>
      <c r="J2880" s="5"/>
      <c r="K2880" s="5"/>
      <c r="L2880" s="5" t="str">
        <f>IF(ActividadesCom[[#This Row],[NIVEL 1]]&lt;&gt;0,VLOOKUP(ActividadesCom[[#This Row],[NIVEL 1]],Catálogo!A:B,2,FALSE),"")</f>
        <v/>
      </c>
      <c r="M2880" s="5"/>
      <c r="N2880" s="6"/>
      <c r="O2880" s="5"/>
      <c r="P2880" s="5"/>
      <c r="Q2880" s="5" t="str">
        <f>IF(ActividadesCom[[#This Row],[NIVEL 2]]&lt;&gt;0,VLOOKUP(ActividadesCom[[#This Row],[NIVEL 2]],Catálogo!A:B,2,FALSE),"")</f>
        <v/>
      </c>
      <c r="R2880" s="5"/>
      <c r="S2880" s="6"/>
      <c r="T2880" s="5"/>
      <c r="U2880" s="5"/>
      <c r="V2880" s="5" t="str">
        <f>IF(ActividadesCom[[#This Row],[NIVEL 3]]&lt;&gt;0,VLOOKUP(ActividadesCom[[#This Row],[NIVEL 3]],Catálogo!A:B,2,FALSE),"")</f>
        <v/>
      </c>
      <c r="W2880" s="5"/>
      <c r="X2880" s="9"/>
      <c r="Y2880" s="8"/>
      <c r="Z2880" s="8"/>
      <c r="AA2880" s="5" t="str">
        <f>IF(ActividadesCom[[#This Row],[NIVEL 4]]&lt;&gt;0,VLOOKUP(ActividadesCom[[#This Row],[NIVEL 4]],Catálogo!A:B,2,FALSE),"")</f>
        <v/>
      </c>
      <c r="AB2880" s="8"/>
      <c r="AC2880" s="6" t="s">
        <v>23</v>
      </c>
      <c r="AD2880" s="5">
        <v>20193</v>
      </c>
      <c r="AE2880" s="5" t="s">
        <v>4008</v>
      </c>
      <c r="AF2880" s="5">
        <f>IF(ActividadesCom[[#This Row],[NIVEL 5]]&lt;&gt;0,VLOOKUP(ActividadesCom[[#This Row],[NIVEL 5]],Catálogo!A:B,2,FALSE),"")</f>
        <v>3</v>
      </c>
      <c r="AG2880" s="5">
        <v>1</v>
      </c>
      <c r="AH2880" s="2"/>
    </row>
    <row r="2881" spans="1:34" ht="30" hidden="1" customHeight="1" x14ac:dyDescent="0.25">
      <c r="A2881" s="7">
        <v>19470382</v>
      </c>
      <c r="B2881" s="6" t="str">
        <f>VLOOKUP(ActividadesCom[[#This Row],[NO. DE CONTROL]],'LISTADO ESTUDIANTES'!A:C,2,FALSE)</f>
        <v>HAAS GONZALEZ JONATHAN ALEXIS</v>
      </c>
      <c r="C2881" s="6" t="str">
        <f>VLOOKUP(ActividadesCom[[#This Row],[NO. DE CONTROL]],'LISTADO ESTUDIANTES'!A:C,3,FALSE)</f>
        <v>ARQUITECTURA</v>
      </c>
      <c r="D2881" s="5" t="str">
        <f>VLOOKUP(ActividadesCom[[#This Row],[NO. DE CONTROL]],'LISTADO ESTUDIANTES'!A:D,4,FALSE)</f>
        <v>EGRESADO(A)</v>
      </c>
      <c r="E2881" s="5">
        <f>SUM(ActividadesCom[[#This Row],[CRÉD. 1]],ActividadesCom[[#This Row],[CRÉD. 2]],ActividadesCom[[#This Row],[CRÉD. 3]],ActividadesCom[[#This Row],[CRÉD. 4]],ActividadesCom[[#This Row],[CRÉD. 5]])</f>
        <v>5</v>
      </c>
      <c r="F2881" s="17">
        <f>IF(ActividadesCom[[#This Row],[ÚLTIMO SEMESTRE CON CRÉDITOS]]&gt;0,ROUND(AVERAGE(ActividadesCom[[#This Row],[VALOR NIVEL 5]],ActividadesCom[[#This Row],[VALOR NIVEL 4]],ActividadesCom[[#This Row],[VALOR NIVEL 3]],ActividadesCom[[#This Row],[VALOR NIVEL 2]],ActividadesCom[[#This Row],[VALOR NIVEL 1]]),0),"")</f>
        <v>4</v>
      </c>
      <c r="G2881" s="5" t="str">
        <f>IF(ActividadesCom[[#This Row],[PROMEDIO]]="","",IF(ActividadesCom[[#This Row],[PROMEDIO]]&gt;=4,"EXCELENTE",IF(ActividadesCom[[#This Row],[PROMEDIO]]&gt;=3,"NOTABLE",IF(ActividadesCom[[#This Row],[PROMEDIO]]&gt;=2,"BUENO",IF(ActividadesCom[[#This Row],[PROMEDIO]]=1,"SUFICIENTE","")))))</f>
        <v>EXCELENTE</v>
      </c>
      <c r="H2881" s="5">
        <f>MAX(ActividadesCom[[#This Row],[PERÍODO 1]],ActividadesCom[[#This Row],[PERÍODO 2]],ActividadesCom[[#This Row],[PERÍODO 3]],ActividadesCom[[#This Row],[PERÍODO 4]],ActividadesCom[[#This Row],[PERÍODO 5]])</f>
        <v>20233</v>
      </c>
      <c r="I2881" s="6" t="s">
        <v>4692</v>
      </c>
      <c r="J2881" s="5">
        <v>20213</v>
      </c>
      <c r="K2881" s="5" t="s">
        <v>4007</v>
      </c>
      <c r="L2881" s="5">
        <f>IF(ActividadesCom[[#This Row],[NIVEL 1]]&lt;&gt;0,VLOOKUP(ActividadesCom[[#This Row],[NIVEL 1]],Catálogo!A:B,2,FALSE),"")</f>
        <v>4</v>
      </c>
      <c r="M2881" s="5">
        <v>1</v>
      </c>
      <c r="N2881" s="6" t="s">
        <v>6248</v>
      </c>
      <c r="O2881" s="5">
        <v>20233</v>
      </c>
      <c r="P2881" s="5" t="s">
        <v>4008</v>
      </c>
      <c r="Q2881" s="5">
        <f>IF(ActividadesCom[[#This Row],[NIVEL 2]]&lt;&gt;0,VLOOKUP(ActividadesCom[[#This Row],[NIVEL 2]],Catálogo!A:B,2,FALSE),"")</f>
        <v>3</v>
      </c>
      <c r="R2881" s="5">
        <v>1</v>
      </c>
      <c r="S2881" s="6" t="s">
        <v>6268</v>
      </c>
      <c r="T2881" s="5">
        <v>20221</v>
      </c>
      <c r="U2881" s="5" t="s">
        <v>4007</v>
      </c>
      <c r="V2881" s="5">
        <f>IF(ActividadesCom[[#This Row],[NIVEL 3]]&lt;&gt;0,VLOOKUP(ActividadesCom[[#This Row],[NIVEL 3]],Catálogo!A:B,2,FALSE),"")</f>
        <v>4</v>
      </c>
      <c r="W2881" s="5">
        <v>1</v>
      </c>
      <c r="X2881" s="6" t="s">
        <v>42</v>
      </c>
      <c r="Y2881" s="5">
        <v>20223</v>
      </c>
      <c r="Z2881" s="5" t="s">
        <v>4008</v>
      </c>
      <c r="AA2881" s="5">
        <f>IF(ActividadesCom[[#This Row],[NIVEL 4]]&lt;&gt;0,VLOOKUP(ActividadesCom[[#This Row],[NIVEL 4]],Catálogo!A:B,2,FALSE),"")</f>
        <v>3</v>
      </c>
      <c r="AB2881" s="5">
        <v>1</v>
      </c>
      <c r="AC2881" s="6" t="s">
        <v>818</v>
      </c>
      <c r="AD2881" s="5">
        <v>20193</v>
      </c>
      <c r="AE2881" s="5" t="s">
        <v>4007</v>
      </c>
      <c r="AF2881" s="5">
        <f>IF(ActividadesCom[[#This Row],[NIVEL 5]]&lt;&gt;0,VLOOKUP(ActividadesCom[[#This Row],[NIVEL 5]],Catálogo!A:B,2,FALSE),"")</f>
        <v>4</v>
      </c>
      <c r="AG2881" s="5">
        <v>1</v>
      </c>
      <c r="AH2881" s="2"/>
    </row>
    <row r="2882" spans="1:34" ht="30" hidden="1" customHeight="1" x14ac:dyDescent="0.25">
      <c r="A2882" s="7">
        <v>19470383</v>
      </c>
      <c r="B2882" s="6" t="str">
        <f>VLOOKUP(ActividadesCom[[#This Row],[NO. DE CONTROL]],'LISTADO ESTUDIANTES'!A:C,2,FALSE)</f>
        <v>CANUL CHAN WENDY MONSERRAT</v>
      </c>
      <c r="C2882" s="6" t="str">
        <f>VLOOKUP(ActividadesCom[[#This Row],[NO. DE CONTROL]],'LISTADO ESTUDIANTES'!A:C,3,FALSE)</f>
        <v>INGENIERIA EN ADMINISTRACION</v>
      </c>
      <c r="D2882" s="5" t="str">
        <f>VLOOKUP(ActividadesCom[[#This Row],[NO. DE CONTROL]],'LISTADO ESTUDIANTES'!A:D,4,FALSE)</f>
        <v>EGRESADO(A)</v>
      </c>
      <c r="E2882" s="5">
        <f>SUM(ActividadesCom[[#This Row],[CRÉD. 1]],ActividadesCom[[#This Row],[CRÉD. 2]],ActividadesCom[[#This Row],[CRÉD. 3]],ActividadesCom[[#This Row],[CRÉD. 4]],ActividadesCom[[#This Row],[CRÉD. 5]])</f>
        <v>0</v>
      </c>
      <c r="F2882" s="17" t="str">
        <f>IF(ActividadesCom[[#This Row],[ÚLTIMO SEMESTRE CON CRÉDITOS]]&gt;0,ROUND(AVERAGE(ActividadesCom[[#This Row],[VALOR NIVEL 5]],ActividadesCom[[#This Row],[VALOR NIVEL 4]],ActividadesCom[[#This Row],[VALOR NIVEL 3]],ActividadesCom[[#This Row],[VALOR NIVEL 2]],ActividadesCom[[#This Row],[VALOR NIVEL 1]]),0),"")</f>
        <v/>
      </c>
      <c r="G2882" s="5" t="str">
        <f>IF(ActividadesCom[[#This Row],[PROMEDIO]]="","",IF(ActividadesCom[[#This Row],[PROMEDIO]]&gt;=4,"EXCELENTE",IF(ActividadesCom[[#This Row],[PROMEDIO]]&gt;=3,"NOTABLE",IF(ActividadesCom[[#This Row],[PROMEDIO]]&gt;=2,"BUENO",IF(ActividadesCom[[#This Row],[PROMEDIO]]=1,"SUFICIENTE","")))))</f>
        <v/>
      </c>
      <c r="H2882" s="5">
        <f>MAX(ActividadesCom[[#This Row],[PERÍODO 1]],ActividadesCom[[#This Row],[PERÍODO 2]],ActividadesCom[[#This Row],[PERÍODO 3]],ActividadesCom[[#This Row],[PERÍODO 4]],ActividadesCom[[#This Row],[PERÍODO 5]])</f>
        <v>0</v>
      </c>
      <c r="I2882" s="6"/>
      <c r="J2882" s="5"/>
      <c r="K2882" s="5"/>
      <c r="L2882" s="5" t="str">
        <f>IF(ActividadesCom[[#This Row],[NIVEL 1]]&lt;&gt;0,VLOOKUP(ActividadesCom[[#This Row],[NIVEL 1]],Catálogo!A:B,2,FALSE),"")</f>
        <v/>
      </c>
      <c r="M2882" s="5"/>
      <c r="N2882" s="6"/>
      <c r="O2882" s="5"/>
      <c r="P2882" s="5"/>
      <c r="Q2882" s="5" t="str">
        <f>IF(ActividadesCom[[#This Row],[NIVEL 2]]&lt;&gt;0,VLOOKUP(ActividadesCom[[#This Row],[NIVEL 2]],Catálogo!A:B,2,FALSE),"")</f>
        <v/>
      </c>
      <c r="R2882" s="5"/>
      <c r="S2882" s="6"/>
      <c r="T2882" s="5"/>
      <c r="U2882" s="5"/>
      <c r="V2882" s="5" t="str">
        <f>IF(ActividadesCom[[#This Row],[NIVEL 3]]&lt;&gt;0,VLOOKUP(ActividadesCom[[#This Row],[NIVEL 3]],Catálogo!A:B,2,FALSE),"")</f>
        <v/>
      </c>
      <c r="W2882" s="5"/>
      <c r="X2882" s="6"/>
      <c r="Y2882" s="5"/>
      <c r="Z2882" s="5"/>
      <c r="AA2882" s="5" t="str">
        <f>IF(ActividadesCom[[#This Row],[NIVEL 4]]&lt;&gt;0,VLOOKUP(ActividadesCom[[#This Row],[NIVEL 4]],Catálogo!A:B,2,FALSE),"")</f>
        <v/>
      </c>
      <c r="AB2882" s="5"/>
      <c r="AC2882" s="6"/>
      <c r="AD2882" s="5"/>
      <c r="AE2882" s="5"/>
      <c r="AF2882" s="5" t="str">
        <f>IF(ActividadesCom[[#This Row],[NIVEL 5]]&lt;&gt;0,VLOOKUP(ActividadesCom[[#This Row],[NIVEL 5]],Catálogo!A:B,2,FALSE),"")</f>
        <v/>
      </c>
      <c r="AG2882" s="5"/>
      <c r="AH2882" s="2"/>
    </row>
    <row r="2883" spans="1:34" ht="30" hidden="1" customHeight="1" x14ac:dyDescent="0.25">
      <c r="A2883" s="7">
        <v>19470384</v>
      </c>
      <c r="B2883" s="6" t="str">
        <f>VLOOKUP(ActividadesCom[[#This Row],[NO. DE CONTROL]],'LISTADO ESTUDIANTES'!A:C,2,FALSE)</f>
        <v>GOMEZ MILLA ROMAN ALBERTO</v>
      </c>
      <c r="C2883" s="6" t="str">
        <f>VLOOKUP(ActividadesCom[[#This Row],[NO. DE CONTROL]],'LISTADO ESTUDIANTES'!A:C,3,FALSE)</f>
        <v>INGENIERIA QUIMICA</v>
      </c>
      <c r="D2883" s="5" t="str">
        <f>VLOOKUP(ActividadesCom[[#This Row],[NO. DE CONTROL]],'LISTADO ESTUDIANTES'!A:D,4,FALSE)</f>
        <v>EGRESADO(A)</v>
      </c>
      <c r="E2883" s="5">
        <f>SUM(ActividadesCom[[#This Row],[CRÉD. 1]],ActividadesCom[[#This Row],[CRÉD. 2]],ActividadesCom[[#This Row],[CRÉD. 3]],ActividadesCom[[#This Row],[CRÉD. 4]],ActividadesCom[[#This Row],[CRÉD. 5]])</f>
        <v>2</v>
      </c>
      <c r="F2883" s="17">
        <f>IF(ActividadesCom[[#This Row],[ÚLTIMO SEMESTRE CON CRÉDITOS]]&gt;0,ROUND(AVERAGE(ActividadesCom[[#This Row],[VALOR NIVEL 5]],ActividadesCom[[#This Row],[VALOR NIVEL 4]],ActividadesCom[[#This Row],[VALOR NIVEL 3]],ActividadesCom[[#This Row],[VALOR NIVEL 2]],ActividadesCom[[#This Row],[VALOR NIVEL 1]]),0),"")</f>
        <v>2</v>
      </c>
      <c r="G2883" s="5" t="str">
        <f>IF(ActividadesCom[[#This Row],[PROMEDIO]]="","",IF(ActividadesCom[[#This Row],[PROMEDIO]]&gt;=4,"EXCELENTE",IF(ActividadesCom[[#This Row],[PROMEDIO]]&gt;=3,"NOTABLE",IF(ActividadesCom[[#This Row],[PROMEDIO]]&gt;=2,"BUENO",IF(ActividadesCom[[#This Row],[PROMEDIO]]=1,"SUFICIENTE","")))))</f>
        <v>BUENO</v>
      </c>
      <c r="H2883" s="5">
        <f>MAX(ActividadesCom[[#This Row],[PERÍODO 1]],ActividadesCom[[#This Row],[PERÍODO 2]],ActividadesCom[[#This Row],[PERÍODO 3]],ActividadesCom[[#This Row],[PERÍODO 4]],ActividadesCom[[#This Row],[PERÍODO 5]])</f>
        <v>20201</v>
      </c>
      <c r="I2883" s="6"/>
      <c r="J2883" s="5"/>
      <c r="K2883" s="5"/>
      <c r="L2883" s="5" t="str">
        <f>IF(ActividadesCom[[#This Row],[NIVEL 1]]&lt;&gt;0,VLOOKUP(ActividadesCom[[#This Row],[NIVEL 1]],Catálogo!A:B,2,FALSE),"")</f>
        <v/>
      </c>
      <c r="M2883" s="5"/>
      <c r="N2883" s="6"/>
      <c r="O2883" s="5"/>
      <c r="P2883" s="5"/>
      <c r="Q2883" s="5" t="str">
        <f>IF(ActividadesCom[[#This Row],[NIVEL 2]]&lt;&gt;0,VLOOKUP(ActividadesCom[[#This Row],[NIVEL 2]],Catálogo!A:B,2,FALSE),"")</f>
        <v/>
      </c>
      <c r="R2883" s="5"/>
      <c r="S2883" s="6"/>
      <c r="T2883" s="5"/>
      <c r="U2883" s="5"/>
      <c r="V2883" s="5" t="str">
        <f>IF(ActividadesCom[[#This Row],[NIVEL 3]]&lt;&gt;0,VLOOKUP(ActividadesCom[[#This Row],[NIVEL 3]],Catálogo!A:B,2,FALSE),"")</f>
        <v/>
      </c>
      <c r="W2883" s="5"/>
      <c r="X2883" s="9" t="s">
        <v>2902</v>
      </c>
      <c r="Y2883" s="8">
        <v>20201</v>
      </c>
      <c r="Z2883" s="5" t="s">
        <v>4009</v>
      </c>
      <c r="AA2883" s="5">
        <f>IF(ActividadesCom[[#This Row],[NIVEL 4]]&lt;&gt;0,VLOOKUP(ActividadesCom[[#This Row],[NIVEL 4]],Catálogo!A:B,2,FALSE),"")</f>
        <v>2</v>
      </c>
      <c r="AB2883" s="8">
        <v>1</v>
      </c>
      <c r="AC2883" s="6" t="s">
        <v>31</v>
      </c>
      <c r="AD2883" s="5">
        <v>20193</v>
      </c>
      <c r="AE2883" s="5" t="s">
        <v>4009</v>
      </c>
      <c r="AF2883" s="5">
        <f>IF(ActividadesCom[[#This Row],[NIVEL 5]]&lt;&gt;0,VLOOKUP(ActividadesCom[[#This Row],[NIVEL 5]],Catálogo!A:B,2,FALSE),"")</f>
        <v>2</v>
      </c>
      <c r="AG2883" s="5">
        <v>1</v>
      </c>
      <c r="AH2883" s="2"/>
    </row>
    <row r="2884" spans="1:34" ht="30" hidden="1" customHeight="1" x14ac:dyDescent="0.25">
      <c r="A2884" s="7">
        <v>19470385</v>
      </c>
      <c r="B2884" s="6" t="str">
        <f>VLOOKUP(ActividadesCom[[#This Row],[NO. DE CONTROL]],'LISTADO ESTUDIANTES'!A:C,2,FALSE)</f>
        <v>PERERA LOPEZ JONATHAN</v>
      </c>
      <c r="C2884" s="6" t="str">
        <f>VLOOKUP(ActividadesCom[[#This Row],[NO. DE CONTROL]],'LISTADO ESTUDIANTES'!A:C,3,FALSE)</f>
        <v>INGENIERIA QUIMICA</v>
      </c>
      <c r="D2884" s="5" t="str">
        <f>VLOOKUP(ActividadesCom[[#This Row],[NO. DE CONTROL]],'LISTADO ESTUDIANTES'!A:D,4,FALSE)</f>
        <v>EGRESADO(A)</v>
      </c>
      <c r="E2884" s="5">
        <f>SUM(ActividadesCom[[#This Row],[CRÉD. 1]],ActividadesCom[[#This Row],[CRÉD. 2]],ActividadesCom[[#This Row],[CRÉD. 3]],ActividadesCom[[#This Row],[CRÉD. 4]],ActividadesCom[[#This Row],[CRÉD. 5]])</f>
        <v>5</v>
      </c>
      <c r="F2884" s="17">
        <f>IF(ActividadesCom[[#This Row],[ÚLTIMO SEMESTRE CON CRÉDITOS]]&gt;0,ROUND(AVERAGE(ActividadesCom[[#This Row],[VALOR NIVEL 5]],ActividadesCom[[#This Row],[VALOR NIVEL 4]],ActividadesCom[[#This Row],[VALOR NIVEL 3]],ActividadesCom[[#This Row],[VALOR NIVEL 2]],ActividadesCom[[#This Row],[VALOR NIVEL 1]]),0),"")</f>
        <v>3</v>
      </c>
      <c r="G2884" s="5" t="str">
        <f>IF(ActividadesCom[[#This Row],[PROMEDIO]]="","",IF(ActividadesCom[[#This Row],[PROMEDIO]]&gt;=4,"EXCELENTE",IF(ActividadesCom[[#This Row],[PROMEDIO]]&gt;=3,"NOTABLE",IF(ActividadesCom[[#This Row],[PROMEDIO]]&gt;=2,"BUENO",IF(ActividadesCom[[#This Row],[PROMEDIO]]=1,"SUFICIENTE","")))))</f>
        <v>NOTABLE</v>
      </c>
      <c r="H2884" s="5">
        <f>MAX(ActividadesCom[[#This Row],[PERÍODO 1]],ActividadesCom[[#This Row],[PERÍODO 2]],ActividadesCom[[#This Row],[PERÍODO 3]],ActividadesCom[[#This Row],[PERÍODO 4]],ActividadesCom[[#This Row],[PERÍODO 5]])</f>
        <v>20223</v>
      </c>
      <c r="I2884" s="6" t="s">
        <v>42</v>
      </c>
      <c r="J2884" s="5">
        <v>20213</v>
      </c>
      <c r="K2884" s="5" t="s">
        <v>4008</v>
      </c>
      <c r="L2884" s="5">
        <f>IF(ActividadesCom[[#This Row],[NIVEL 1]]&lt;&gt;0,VLOOKUP(ActividadesCom[[#This Row],[NIVEL 1]],Catálogo!A:B,2,FALSE),"")</f>
        <v>3</v>
      </c>
      <c r="M2884" s="5">
        <v>1</v>
      </c>
      <c r="N2884" s="6" t="s">
        <v>5348</v>
      </c>
      <c r="O2884" s="5">
        <v>20221</v>
      </c>
      <c r="P2884" s="5" t="s">
        <v>4007</v>
      </c>
      <c r="Q2884" s="5">
        <f>IF(ActividadesCom[[#This Row],[NIVEL 2]]&lt;&gt;0,VLOOKUP(ActividadesCom[[#This Row],[NIVEL 2]],Catálogo!A:B,2,FALSE),"")</f>
        <v>4</v>
      </c>
      <c r="R2884" s="5">
        <v>1</v>
      </c>
      <c r="S2884" s="6" t="s">
        <v>5692</v>
      </c>
      <c r="T2884" s="5">
        <v>20223</v>
      </c>
      <c r="U2884" s="5" t="s">
        <v>4007</v>
      </c>
      <c r="V2884" s="5">
        <f>IF(ActividadesCom[[#This Row],[NIVEL 3]]&lt;&gt;0,VLOOKUP(ActividadesCom[[#This Row],[NIVEL 3]],Catálogo!A:B,2,FALSE),"")</f>
        <v>4</v>
      </c>
      <c r="W2884" s="5">
        <v>1</v>
      </c>
      <c r="X2884" s="6" t="s">
        <v>4554</v>
      </c>
      <c r="Y2884" s="5">
        <v>20211</v>
      </c>
      <c r="Z2884" s="5" t="s">
        <v>4007</v>
      </c>
      <c r="AA2884" s="5">
        <f>IF(ActividadesCom[[#This Row],[NIVEL 4]]&lt;&gt;0,VLOOKUP(ActividadesCom[[#This Row],[NIVEL 4]],Catálogo!A:B,2,FALSE),"")</f>
        <v>4</v>
      </c>
      <c r="AB2884" s="5">
        <v>1</v>
      </c>
      <c r="AC2884" s="6" t="s">
        <v>31</v>
      </c>
      <c r="AD2884" s="5">
        <v>20193</v>
      </c>
      <c r="AE2884" s="5" t="s">
        <v>4009</v>
      </c>
      <c r="AF2884" s="5">
        <f>IF(ActividadesCom[[#This Row],[NIVEL 5]]&lt;&gt;0,VLOOKUP(ActividadesCom[[#This Row],[NIVEL 5]],Catálogo!A:B,2,FALSE),"")</f>
        <v>2</v>
      </c>
      <c r="AG2884" s="5">
        <v>1</v>
      </c>
      <c r="AH2884" s="2"/>
    </row>
    <row r="2885" spans="1:34" s="151" customFormat="1" ht="30" customHeight="1" x14ac:dyDescent="0.25">
      <c r="A2885" s="147">
        <v>19470386</v>
      </c>
      <c r="B2885" s="148" t="str">
        <f>VLOOKUP(ActividadesCom[[#This Row],[NO. DE CONTROL]],'LISTADO ESTUDIANTES'!A:C,2,FALSE)</f>
        <v>MEJIA HERNANDEZ OSCAR</v>
      </c>
      <c r="C2885" s="148" t="str">
        <f>VLOOKUP(ActividadesCom[[#This Row],[NO. DE CONTROL]],'LISTADO ESTUDIANTES'!A:C,3,FALSE)</f>
        <v>INGENIERIA MECANICA</v>
      </c>
      <c r="D2885" s="149" t="str">
        <f>VLOOKUP(ActividadesCom[[#This Row],[NO. DE CONTROL]],'LISTADO ESTUDIANTES'!A:D,4,FALSE)</f>
        <v>ACTIVO(A)</v>
      </c>
      <c r="E2885" s="149">
        <f>SUM(ActividadesCom[[#This Row],[CRÉD. 1]],ActividadesCom[[#This Row],[CRÉD. 2]],ActividadesCom[[#This Row],[CRÉD. 3]],ActividadesCom[[#This Row],[CRÉD. 4]],ActividadesCom[[#This Row],[CRÉD. 5]])</f>
        <v>5</v>
      </c>
      <c r="F2885" s="150">
        <f>IF(ActividadesCom[[#This Row],[ÚLTIMO SEMESTRE CON CRÉDITOS]]&gt;0,ROUND(AVERAGE(ActividadesCom[[#This Row],[VALOR NIVEL 5]],ActividadesCom[[#This Row],[VALOR NIVEL 4]],ActividadesCom[[#This Row],[VALOR NIVEL 3]],ActividadesCom[[#This Row],[VALOR NIVEL 2]],ActividadesCom[[#This Row],[VALOR NIVEL 1]]),0),"")</f>
        <v>3</v>
      </c>
      <c r="G2885" s="149" t="str">
        <f>IF(ActividadesCom[[#This Row],[PROMEDIO]]="","",IF(ActividadesCom[[#This Row],[PROMEDIO]]&gt;=4,"EXCELENTE",IF(ActividadesCom[[#This Row],[PROMEDIO]]&gt;=3,"NOTABLE",IF(ActividadesCom[[#This Row],[PROMEDIO]]&gt;=2,"BUENO",IF(ActividadesCom[[#This Row],[PROMEDIO]]=1,"SUFICIENTE","")))))</f>
        <v>NOTABLE</v>
      </c>
      <c r="H2885" s="149">
        <f>MAX(ActividadesCom[[#This Row],[PERÍODO 1]],ActividadesCom[[#This Row],[PERÍODO 2]],ActividadesCom[[#This Row],[PERÍODO 3]],ActividadesCom[[#This Row],[PERÍODO 4]],ActividadesCom[[#This Row],[PERÍODO 5]])</f>
        <v>20251</v>
      </c>
      <c r="I2885" s="148" t="s">
        <v>7278</v>
      </c>
      <c r="J2885" s="149">
        <v>20251</v>
      </c>
      <c r="K2885" s="149" t="s">
        <v>4008</v>
      </c>
      <c r="L2885" s="149">
        <f>IF(ActividadesCom[[#This Row],[NIVEL 1]]&lt;&gt;0,VLOOKUP(ActividadesCom[[#This Row],[NIVEL 1]],Catálogo!A:B,2,FALSE),"")</f>
        <v>3</v>
      </c>
      <c r="M2885" s="149">
        <v>2</v>
      </c>
      <c r="N2885" s="148"/>
      <c r="O2885" s="149"/>
      <c r="P2885" s="149"/>
      <c r="Q2885" s="149" t="str">
        <f>IF(ActividadesCom[[#This Row],[NIVEL 2]]&lt;&gt;0,VLOOKUP(ActividadesCom[[#This Row],[NIVEL 2]],Catálogo!A:B,2,FALSE),"")</f>
        <v/>
      </c>
      <c r="R2885" s="149"/>
      <c r="S2885" s="148" t="s">
        <v>5832</v>
      </c>
      <c r="T2885" s="149">
        <v>20231</v>
      </c>
      <c r="U2885" s="149" t="s">
        <v>4008</v>
      </c>
      <c r="V2885" s="149">
        <f>IF(ActividadesCom[[#This Row],[NIVEL 3]]&lt;&gt;0,VLOOKUP(ActividadesCom[[#This Row],[NIVEL 3]],Catálogo!A:B,2,FALSE),"")</f>
        <v>3</v>
      </c>
      <c r="W2885" s="149">
        <v>1</v>
      </c>
      <c r="X2885" s="158" t="s">
        <v>2762</v>
      </c>
      <c r="Y2885" s="159">
        <v>20201</v>
      </c>
      <c r="Z2885" s="149" t="s">
        <v>4009</v>
      </c>
      <c r="AA2885" s="149">
        <f>IF(ActividadesCom[[#This Row],[NIVEL 4]]&lt;&gt;0,VLOOKUP(ActividadesCom[[#This Row],[NIVEL 4]],Catálogo!A:B,2,FALSE),"")</f>
        <v>2</v>
      </c>
      <c r="AB2885" s="159">
        <v>1</v>
      </c>
      <c r="AC2885" s="148" t="s">
        <v>3042</v>
      </c>
      <c r="AD2885" s="149">
        <v>20201</v>
      </c>
      <c r="AE2885" s="149" t="s">
        <v>4008</v>
      </c>
      <c r="AF2885" s="149">
        <f>IF(ActividadesCom[[#This Row],[NIVEL 5]]&lt;&gt;0,VLOOKUP(ActividadesCom[[#This Row],[NIVEL 5]],Catálogo!A:B,2,FALSE),"")</f>
        <v>3</v>
      </c>
      <c r="AG2885" s="149">
        <v>1</v>
      </c>
    </row>
    <row r="2886" spans="1:34" ht="30" hidden="1" customHeight="1" x14ac:dyDescent="0.25">
      <c r="A2886" s="7">
        <v>19470387</v>
      </c>
      <c r="B2886" s="6" t="str">
        <f>VLOOKUP(ActividadesCom[[#This Row],[NO. DE CONTROL]],'LISTADO ESTUDIANTES'!A:C,2,FALSE)</f>
        <v>PADILLA PEREZ RENE</v>
      </c>
      <c r="C2886" s="6" t="str">
        <f>VLOOKUP(ActividadesCom[[#This Row],[NO. DE CONTROL]],'LISTADO ESTUDIANTES'!A:C,3,FALSE)</f>
        <v>INGENIERIA QUIMICA</v>
      </c>
      <c r="D2886" s="5" t="str">
        <f>VLOOKUP(ActividadesCom[[#This Row],[NO. DE CONTROL]],'LISTADO ESTUDIANTES'!A:D,4,FALSE)</f>
        <v>EGRESADO(A)</v>
      </c>
      <c r="E2886" s="5">
        <f>SUM(ActividadesCom[[#This Row],[CRÉD. 1]],ActividadesCom[[#This Row],[CRÉD. 2]],ActividadesCom[[#This Row],[CRÉD. 3]],ActividadesCom[[#This Row],[CRÉD. 4]],ActividadesCom[[#This Row],[CRÉD. 5]])</f>
        <v>5</v>
      </c>
      <c r="F2886" s="17">
        <f>IF(ActividadesCom[[#This Row],[ÚLTIMO SEMESTRE CON CRÉDITOS]]&gt;0,ROUND(AVERAGE(ActividadesCom[[#This Row],[VALOR NIVEL 5]],ActividadesCom[[#This Row],[VALOR NIVEL 4]],ActividadesCom[[#This Row],[VALOR NIVEL 3]],ActividadesCom[[#This Row],[VALOR NIVEL 2]],ActividadesCom[[#This Row],[VALOR NIVEL 1]]),0),"")</f>
        <v>3</v>
      </c>
      <c r="G2886" s="5" t="str">
        <f>IF(ActividadesCom[[#This Row],[PROMEDIO]]="","",IF(ActividadesCom[[#This Row],[PROMEDIO]]&gt;=4,"EXCELENTE",IF(ActividadesCom[[#This Row],[PROMEDIO]]&gt;=3,"NOTABLE",IF(ActividadesCom[[#This Row],[PROMEDIO]]&gt;=2,"BUENO",IF(ActividadesCom[[#This Row],[PROMEDIO]]=1,"SUFICIENTE","")))))</f>
        <v>NOTABLE</v>
      </c>
      <c r="H2886" s="5">
        <f>MAX(ActividadesCom[[#This Row],[PERÍODO 1]],ActividadesCom[[#This Row],[PERÍODO 2]],ActividadesCom[[#This Row],[PERÍODO 3]],ActividadesCom[[#This Row],[PERÍODO 4]],ActividadesCom[[#This Row],[PERÍODO 5]])</f>
        <v>20221</v>
      </c>
      <c r="I2886" s="6" t="s">
        <v>5353</v>
      </c>
      <c r="J2886" s="5">
        <v>20221</v>
      </c>
      <c r="K2886" s="5" t="s">
        <v>4007</v>
      </c>
      <c r="L2886" s="5">
        <f>IF(ActividadesCom[[#This Row],[NIVEL 1]]&lt;&gt;0,VLOOKUP(ActividadesCom[[#This Row],[NIVEL 1]],Catálogo!A:B,2,FALSE),"")</f>
        <v>4</v>
      </c>
      <c r="M2886" s="5">
        <v>1</v>
      </c>
      <c r="N2886" s="6" t="s">
        <v>4554</v>
      </c>
      <c r="O2886" s="5">
        <v>20211</v>
      </c>
      <c r="P2886" s="5" t="s">
        <v>4007</v>
      </c>
      <c r="Q2886" s="5">
        <f>IF(ActividadesCom[[#This Row],[NIVEL 2]]&lt;&gt;0,VLOOKUP(ActividadesCom[[#This Row],[NIVEL 2]],Catálogo!A:B,2,FALSE),"")</f>
        <v>4</v>
      </c>
      <c r="R2886" s="5">
        <v>1</v>
      </c>
      <c r="S2886" s="6" t="s">
        <v>5372</v>
      </c>
      <c r="T2886" s="5">
        <v>20221</v>
      </c>
      <c r="U2886" s="5" t="s">
        <v>4007</v>
      </c>
      <c r="V2886" s="5">
        <f>IF(ActividadesCom[[#This Row],[NIVEL 3]]&lt;&gt;0,VLOOKUP(ActividadesCom[[#This Row],[NIVEL 3]],Catálogo!A:B,2,FALSE),"")</f>
        <v>4</v>
      </c>
      <c r="W2886" s="5">
        <v>1</v>
      </c>
      <c r="X2886" s="6" t="s">
        <v>2902</v>
      </c>
      <c r="Y2886" s="5">
        <v>20201</v>
      </c>
      <c r="Z2886" s="5" t="s">
        <v>4009</v>
      </c>
      <c r="AA2886" s="5">
        <f>IF(ActividadesCom[[#This Row],[NIVEL 4]]&lt;&gt;0,VLOOKUP(ActividadesCom[[#This Row],[NIVEL 4]],Catálogo!A:B,2,FALSE),"")</f>
        <v>2</v>
      </c>
      <c r="AB2886" s="5">
        <v>1</v>
      </c>
      <c r="AC2886" s="6" t="s">
        <v>133</v>
      </c>
      <c r="AD2886" s="5">
        <v>20193</v>
      </c>
      <c r="AE2886" s="5" t="s">
        <v>4009</v>
      </c>
      <c r="AF2886" s="5">
        <f>IF(ActividadesCom[[#This Row],[NIVEL 5]]&lt;&gt;0,VLOOKUP(ActividadesCom[[#This Row],[NIVEL 5]],Catálogo!A:B,2,FALSE),"")</f>
        <v>2</v>
      </c>
      <c r="AG2886" s="5">
        <v>1</v>
      </c>
      <c r="AH2886" s="2"/>
    </row>
    <row r="2887" spans="1:34" ht="30" hidden="1" customHeight="1" x14ac:dyDescent="0.25">
      <c r="A2887" s="7">
        <v>19470388</v>
      </c>
      <c r="B2887" s="6" t="str">
        <f>VLOOKUP(ActividadesCom[[#This Row],[NO. DE CONTROL]],'LISTADO ESTUDIANTES'!A:C,2,FALSE)</f>
        <v>JIMENEZ GUZMAN JULIANA AMAIRANY</v>
      </c>
      <c r="C2887" s="6" t="str">
        <f>VLOOKUP(ActividadesCom[[#This Row],[NO. DE CONTROL]],'LISTADO ESTUDIANTES'!A:C,3,FALSE)</f>
        <v>INGENIERIA AMBIENTAL</v>
      </c>
      <c r="D2887" s="5" t="str">
        <f>VLOOKUP(ActividadesCom[[#This Row],[NO. DE CONTROL]],'LISTADO ESTUDIANTES'!A:D,4,FALSE)</f>
        <v>EGRESADO(A)</v>
      </c>
      <c r="E2887" s="5">
        <f>SUM(ActividadesCom[[#This Row],[CRÉD. 1]],ActividadesCom[[#This Row],[CRÉD. 2]],ActividadesCom[[#This Row],[CRÉD. 3]],ActividadesCom[[#This Row],[CRÉD. 4]],ActividadesCom[[#This Row],[CRÉD. 5]])</f>
        <v>0</v>
      </c>
      <c r="F2887" s="17" t="str">
        <f>IF(ActividadesCom[[#This Row],[ÚLTIMO SEMESTRE CON CRÉDITOS]]&gt;0,ROUND(AVERAGE(ActividadesCom[[#This Row],[VALOR NIVEL 5]],ActividadesCom[[#This Row],[VALOR NIVEL 4]],ActividadesCom[[#This Row],[VALOR NIVEL 3]],ActividadesCom[[#This Row],[VALOR NIVEL 2]],ActividadesCom[[#This Row],[VALOR NIVEL 1]]),0),"")</f>
        <v/>
      </c>
      <c r="G2887" s="5" t="str">
        <f>IF(ActividadesCom[[#This Row],[PROMEDIO]]="","",IF(ActividadesCom[[#This Row],[PROMEDIO]]&gt;=4,"EXCELENTE",IF(ActividadesCom[[#This Row],[PROMEDIO]]&gt;=3,"NOTABLE",IF(ActividadesCom[[#This Row],[PROMEDIO]]&gt;=2,"BUENO",IF(ActividadesCom[[#This Row],[PROMEDIO]]=1,"SUFICIENTE","")))))</f>
        <v/>
      </c>
      <c r="H2887" s="5">
        <f>MAX(ActividadesCom[[#This Row],[PERÍODO 1]],ActividadesCom[[#This Row],[PERÍODO 2]],ActividadesCom[[#This Row],[PERÍODO 3]],ActividadesCom[[#This Row],[PERÍODO 4]],ActividadesCom[[#This Row],[PERÍODO 5]])</f>
        <v>0</v>
      </c>
      <c r="I2887" s="6"/>
      <c r="J2887" s="5"/>
      <c r="K2887" s="5"/>
      <c r="L2887" s="5" t="str">
        <f>IF(ActividadesCom[[#This Row],[NIVEL 1]]&lt;&gt;0,VLOOKUP(ActividadesCom[[#This Row],[NIVEL 1]],Catálogo!A:B,2,FALSE),"")</f>
        <v/>
      </c>
      <c r="M2887" s="5"/>
      <c r="N2887" s="6"/>
      <c r="O2887" s="5"/>
      <c r="P2887" s="5"/>
      <c r="Q2887" s="5" t="str">
        <f>IF(ActividadesCom[[#This Row],[NIVEL 2]]&lt;&gt;0,VLOOKUP(ActividadesCom[[#This Row],[NIVEL 2]],Catálogo!A:B,2,FALSE),"")</f>
        <v/>
      </c>
      <c r="R2887" s="5"/>
      <c r="S2887" s="6"/>
      <c r="T2887" s="5"/>
      <c r="U2887" s="5"/>
      <c r="V2887" s="5" t="str">
        <f>IF(ActividadesCom[[#This Row],[NIVEL 3]]&lt;&gt;0,VLOOKUP(ActividadesCom[[#This Row],[NIVEL 3]],Catálogo!A:B,2,FALSE),"")</f>
        <v/>
      </c>
      <c r="W2887" s="5"/>
      <c r="X2887" s="6"/>
      <c r="Y2887" s="5"/>
      <c r="Z2887" s="5"/>
      <c r="AA2887" s="5" t="str">
        <f>IF(ActividadesCom[[#This Row],[NIVEL 4]]&lt;&gt;0,VLOOKUP(ActividadesCom[[#This Row],[NIVEL 4]],Catálogo!A:B,2,FALSE),"")</f>
        <v/>
      </c>
      <c r="AB2887" s="5"/>
      <c r="AC2887" s="6"/>
      <c r="AD2887" s="5"/>
      <c r="AE2887" s="5"/>
      <c r="AF2887" s="5" t="str">
        <f>IF(ActividadesCom[[#This Row],[NIVEL 5]]&lt;&gt;0,VLOOKUP(ActividadesCom[[#This Row],[NIVEL 5]],Catálogo!A:B,2,FALSE),"")</f>
        <v/>
      </c>
      <c r="AG2887" s="5"/>
      <c r="AH2887" s="2"/>
    </row>
    <row r="2888" spans="1:34" ht="30" hidden="1" customHeight="1" x14ac:dyDescent="0.25">
      <c r="A2888" s="7">
        <v>19470389</v>
      </c>
      <c r="B2888" s="6" t="str">
        <f>VLOOKUP(ActividadesCom[[#This Row],[NO. DE CONTROL]],'LISTADO ESTUDIANTES'!A:C,2,FALSE)</f>
        <v>CAMPO CAHUICH JOSE ANGEL</v>
      </c>
      <c r="C2888" s="6" t="str">
        <f>VLOOKUP(ActividadesCom[[#This Row],[NO. DE CONTROL]],'LISTADO ESTUDIANTES'!A:C,3,FALSE)</f>
        <v>INGENIERIA CIVIL</v>
      </c>
      <c r="D2888" s="5" t="str">
        <f>VLOOKUP(ActividadesCom[[#This Row],[NO. DE CONTROL]],'LISTADO ESTUDIANTES'!A:D,4,FALSE)</f>
        <v>EGRESADO(A)</v>
      </c>
      <c r="E2888" s="5">
        <f>SUM(ActividadesCom[[#This Row],[CRÉD. 1]],ActividadesCom[[#This Row],[CRÉD. 2]],ActividadesCom[[#This Row],[CRÉD. 3]],ActividadesCom[[#This Row],[CRÉD. 4]],ActividadesCom[[#This Row],[CRÉD. 5]])</f>
        <v>0</v>
      </c>
      <c r="F2888" s="17" t="str">
        <f>IF(ActividadesCom[[#This Row],[ÚLTIMO SEMESTRE CON CRÉDITOS]]&gt;0,ROUND(AVERAGE(ActividadesCom[[#This Row],[VALOR NIVEL 5]],ActividadesCom[[#This Row],[VALOR NIVEL 4]],ActividadesCom[[#This Row],[VALOR NIVEL 3]],ActividadesCom[[#This Row],[VALOR NIVEL 2]],ActividadesCom[[#This Row],[VALOR NIVEL 1]]),0),"")</f>
        <v/>
      </c>
      <c r="G2888" s="5" t="str">
        <f>IF(ActividadesCom[[#This Row],[PROMEDIO]]="","",IF(ActividadesCom[[#This Row],[PROMEDIO]]&gt;=4,"EXCELENTE",IF(ActividadesCom[[#This Row],[PROMEDIO]]&gt;=3,"NOTABLE",IF(ActividadesCom[[#This Row],[PROMEDIO]]&gt;=2,"BUENO",IF(ActividadesCom[[#This Row],[PROMEDIO]]=1,"SUFICIENTE","")))))</f>
        <v/>
      </c>
      <c r="H2888" s="5">
        <f>MAX(ActividadesCom[[#This Row],[PERÍODO 1]],ActividadesCom[[#This Row],[PERÍODO 2]],ActividadesCom[[#This Row],[PERÍODO 3]],ActividadesCom[[#This Row],[PERÍODO 4]],ActividadesCom[[#This Row],[PERÍODO 5]])</f>
        <v>0</v>
      </c>
      <c r="I2888" s="6"/>
      <c r="J2888" s="5"/>
      <c r="K2888" s="5"/>
      <c r="L2888" s="5" t="str">
        <f>IF(ActividadesCom[[#This Row],[NIVEL 1]]&lt;&gt;0,VLOOKUP(ActividadesCom[[#This Row],[NIVEL 1]],Catálogo!A:B,2,FALSE),"")</f>
        <v/>
      </c>
      <c r="M2888" s="5"/>
      <c r="N2888" s="6"/>
      <c r="O2888" s="5"/>
      <c r="P2888" s="5"/>
      <c r="Q2888" s="5" t="str">
        <f>IF(ActividadesCom[[#This Row],[NIVEL 2]]&lt;&gt;0,VLOOKUP(ActividadesCom[[#This Row],[NIVEL 2]],Catálogo!A:B,2,FALSE),"")</f>
        <v/>
      </c>
      <c r="R2888" s="5"/>
      <c r="S2888" s="6"/>
      <c r="T2888" s="5"/>
      <c r="U2888" s="5"/>
      <c r="V2888" s="5" t="str">
        <f>IF(ActividadesCom[[#This Row],[NIVEL 3]]&lt;&gt;0,VLOOKUP(ActividadesCom[[#This Row],[NIVEL 3]],Catálogo!A:B,2,FALSE),"")</f>
        <v/>
      </c>
      <c r="W2888" s="5"/>
      <c r="X2888" s="6"/>
      <c r="Y2888" s="5"/>
      <c r="Z2888" s="5"/>
      <c r="AA2888" s="5" t="str">
        <f>IF(ActividadesCom[[#This Row],[NIVEL 4]]&lt;&gt;0,VLOOKUP(ActividadesCom[[#This Row],[NIVEL 4]],Catálogo!A:B,2,FALSE),"")</f>
        <v/>
      </c>
      <c r="AB2888" s="5"/>
      <c r="AC2888" s="6"/>
      <c r="AD2888" s="5"/>
      <c r="AE2888" s="5"/>
      <c r="AF2888" s="5" t="str">
        <f>IF(ActividadesCom[[#This Row],[NIVEL 5]]&lt;&gt;0,VLOOKUP(ActividadesCom[[#This Row],[NIVEL 5]],Catálogo!A:B,2,FALSE),"")</f>
        <v/>
      </c>
      <c r="AG2888" s="5"/>
      <c r="AH2888" s="2"/>
    </row>
    <row r="2889" spans="1:34" ht="30" hidden="1" customHeight="1" x14ac:dyDescent="0.25">
      <c r="A2889" s="7">
        <v>19470390</v>
      </c>
      <c r="B2889" s="6" t="str">
        <f>VLOOKUP(ActividadesCom[[#This Row],[NO. DE CONTROL]],'LISTADO ESTUDIANTES'!A:C,2,FALSE)</f>
        <v>MAY NOVELO JESUS ISRAEL</v>
      </c>
      <c r="C2889" s="6" t="str">
        <f>VLOOKUP(ActividadesCom[[#This Row],[NO. DE CONTROL]],'LISTADO ESTUDIANTES'!A:C,3,FALSE)</f>
        <v>INGENIERIA CIVIL</v>
      </c>
      <c r="D2889" s="5" t="str">
        <f>VLOOKUP(ActividadesCom[[#This Row],[NO. DE CONTROL]],'LISTADO ESTUDIANTES'!A:D,4,FALSE)</f>
        <v>EGRESADO(A)</v>
      </c>
      <c r="E2889" s="5">
        <f>SUM(ActividadesCom[[#This Row],[CRÉD. 1]],ActividadesCom[[#This Row],[CRÉD. 2]],ActividadesCom[[#This Row],[CRÉD. 3]],ActividadesCom[[#This Row],[CRÉD. 4]],ActividadesCom[[#This Row],[CRÉD. 5]])</f>
        <v>5</v>
      </c>
      <c r="F2889" s="17">
        <f>IF(ActividadesCom[[#This Row],[ÚLTIMO SEMESTRE CON CRÉDITOS]]&gt;0,ROUND(AVERAGE(ActividadesCom[[#This Row],[VALOR NIVEL 5]],ActividadesCom[[#This Row],[VALOR NIVEL 4]],ActividadesCom[[#This Row],[VALOR NIVEL 3]],ActividadesCom[[#This Row],[VALOR NIVEL 2]],ActividadesCom[[#This Row],[VALOR NIVEL 1]]),0),"")</f>
        <v>3</v>
      </c>
      <c r="G2889" s="5" t="str">
        <f>IF(ActividadesCom[[#This Row],[PROMEDIO]]="","",IF(ActividadesCom[[#This Row],[PROMEDIO]]&gt;=4,"EXCELENTE",IF(ActividadesCom[[#This Row],[PROMEDIO]]&gt;=3,"NOTABLE",IF(ActividadesCom[[#This Row],[PROMEDIO]]&gt;=2,"BUENO",IF(ActividadesCom[[#This Row],[PROMEDIO]]=1,"SUFICIENTE","")))))</f>
        <v>NOTABLE</v>
      </c>
      <c r="H2889" s="5">
        <f>MAX(ActividadesCom[[#This Row],[PERÍODO 1]],ActividadesCom[[#This Row],[PERÍODO 2]],ActividadesCom[[#This Row],[PERÍODO 3]],ActividadesCom[[#This Row],[PERÍODO 4]],ActividadesCom[[#This Row],[PERÍODO 5]])</f>
        <v>20221</v>
      </c>
      <c r="I2889" s="6" t="s">
        <v>5374</v>
      </c>
      <c r="J2889" s="5">
        <v>20221</v>
      </c>
      <c r="K2889" s="5" t="s">
        <v>4007</v>
      </c>
      <c r="L2889" s="5">
        <f>IF(ActividadesCom[[#This Row],[NIVEL 1]]&lt;&gt;0,VLOOKUP(ActividadesCom[[#This Row],[NIVEL 1]],Catálogo!A:B,2,FALSE),"")</f>
        <v>4</v>
      </c>
      <c r="M2889" s="5">
        <v>1</v>
      </c>
      <c r="N2889" s="6" t="s">
        <v>4910</v>
      </c>
      <c r="O2889" s="5">
        <v>20221</v>
      </c>
      <c r="P2889" s="5" t="s">
        <v>4008</v>
      </c>
      <c r="Q2889" s="5">
        <f>IF(ActividadesCom[[#This Row],[NIVEL 2]]&lt;&gt;0,VLOOKUP(ActividadesCom[[#This Row],[NIVEL 2]],Catálogo!A:B,2,FALSE),"")</f>
        <v>3</v>
      </c>
      <c r="R2889" s="5">
        <v>1</v>
      </c>
      <c r="S2889" s="6" t="s">
        <v>4476</v>
      </c>
      <c r="T2889" s="5">
        <v>20211</v>
      </c>
      <c r="U2889" s="5" t="s">
        <v>4008</v>
      </c>
      <c r="V2889" s="5">
        <f>IF(ActividadesCom[[#This Row],[NIVEL 3]]&lt;&gt;0,VLOOKUP(ActividadesCom[[#This Row],[NIVEL 3]],Catálogo!A:B,2,FALSE),"")</f>
        <v>3</v>
      </c>
      <c r="W2889" s="5">
        <v>1</v>
      </c>
      <c r="X2889" s="6" t="s">
        <v>2762</v>
      </c>
      <c r="Y2889" s="5">
        <v>2020</v>
      </c>
      <c r="Z2889" s="5" t="s">
        <v>4009</v>
      </c>
      <c r="AA2889" s="5">
        <f>IF(ActividadesCom[[#This Row],[NIVEL 4]]&lt;&gt;0,VLOOKUP(ActividadesCom[[#This Row],[NIVEL 4]],Catálogo!A:B,2,FALSE),"")</f>
        <v>2</v>
      </c>
      <c r="AB2889" s="5">
        <v>1</v>
      </c>
      <c r="AC2889" s="6" t="s">
        <v>133</v>
      </c>
      <c r="AD2889" s="5">
        <v>20193</v>
      </c>
      <c r="AE2889" s="5" t="s">
        <v>4008</v>
      </c>
      <c r="AF2889" s="5">
        <f>IF(ActividadesCom[[#This Row],[NIVEL 5]]&lt;&gt;0,VLOOKUP(ActividadesCom[[#This Row],[NIVEL 5]],Catálogo!A:B,2,FALSE),"")</f>
        <v>3</v>
      </c>
      <c r="AG2889" s="5">
        <v>1</v>
      </c>
      <c r="AH2889" s="2"/>
    </row>
    <row r="2890" spans="1:34" s="151" customFormat="1" ht="30" hidden="1" customHeight="1" x14ac:dyDescent="0.25">
      <c r="A2890" s="147">
        <v>19470391</v>
      </c>
      <c r="B2890" s="148" t="str">
        <f>VLOOKUP(ActividadesCom[[#This Row],[NO. DE CONTROL]],'LISTADO ESTUDIANTES'!A:C,2,FALSE)</f>
        <v>QUEN MAAS EDREI ULTIMINIO</v>
      </c>
      <c r="C2890" s="148" t="str">
        <f>VLOOKUP(ActividadesCom[[#This Row],[NO. DE CONTROL]],'LISTADO ESTUDIANTES'!A:C,3,FALSE)</f>
        <v>INGENIERIA CIVIL</v>
      </c>
      <c r="D2890" s="149" t="str">
        <f>VLOOKUP(ActividadesCom[[#This Row],[NO. DE CONTROL]],'LISTADO ESTUDIANTES'!A:D,4,FALSE)</f>
        <v>EGRESADO(A)</v>
      </c>
      <c r="E2890" s="149">
        <f>SUM(ActividadesCom[[#This Row],[CRÉD. 1]],ActividadesCom[[#This Row],[CRÉD. 2]],ActividadesCom[[#This Row],[CRÉD. 3]],ActividadesCom[[#This Row],[CRÉD. 4]],ActividadesCom[[#This Row],[CRÉD. 5]])</f>
        <v>6</v>
      </c>
      <c r="F2890" s="150">
        <f>IF(ActividadesCom[[#This Row],[ÚLTIMO SEMESTRE CON CRÉDITOS]]&gt;0,ROUND(AVERAGE(ActividadesCom[[#This Row],[VALOR NIVEL 5]],ActividadesCom[[#This Row],[VALOR NIVEL 4]],ActividadesCom[[#This Row],[VALOR NIVEL 3]],ActividadesCom[[#This Row],[VALOR NIVEL 2]],ActividadesCom[[#This Row],[VALOR NIVEL 1]]),0),"")</f>
        <v>4</v>
      </c>
      <c r="G2890" s="149" t="str">
        <f>IF(ActividadesCom[[#This Row],[PROMEDIO]]="","",IF(ActividadesCom[[#This Row],[PROMEDIO]]&gt;=4,"EXCELENTE",IF(ActividadesCom[[#This Row],[PROMEDIO]]&gt;=3,"NOTABLE",IF(ActividadesCom[[#This Row],[PROMEDIO]]&gt;=2,"BUENO",IF(ActividadesCom[[#This Row],[PROMEDIO]]=1,"SUFICIENTE","")))))</f>
        <v>EXCELENTE</v>
      </c>
      <c r="H2890" s="149">
        <f>MAX(ActividadesCom[[#This Row],[PERÍODO 1]],ActividadesCom[[#This Row],[PERÍODO 2]],ActividadesCom[[#This Row],[PERÍODO 3]],ActividadesCom[[#This Row],[PERÍODO 4]],ActividadesCom[[#This Row],[PERÍODO 5]])</f>
        <v>20241</v>
      </c>
      <c r="I2890" s="148" t="s">
        <v>12</v>
      </c>
      <c r="J2890" s="149">
        <v>20223</v>
      </c>
      <c r="K2890" s="149" t="s">
        <v>4009</v>
      </c>
      <c r="L2890" s="149">
        <f>IF(ActividadesCom[[#This Row],[NIVEL 1]]&lt;&gt;0,VLOOKUP(ActividadesCom[[#This Row],[NIVEL 1]],Catálogo!A:B,2,FALSE),"")</f>
        <v>2</v>
      </c>
      <c r="M2890" s="149">
        <v>1</v>
      </c>
      <c r="N2890" s="148" t="s">
        <v>6268</v>
      </c>
      <c r="O2890" s="149">
        <v>20221</v>
      </c>
      <c r="P2890" s="149" t="s">
        <v>4007</v>
      </c>
      <c r="Q2890" s="149">
        <f>IF(ActividadesCom[[#This Row],[NIVEL 2]]&lt;&gt;0,VLOOKUP(ActividadesCom[[#This Row],[NIVEL 2]],Catálogo!A:B,2,FALSE),"")</f>
        <v>4</v>
      </c>
      <c r="R2890" s="149">
        <v>1</v>
      </c>
      <c r="S2890" s="148" t="s">
        <v>6253</v>
      </c>
      <c r="T2890" s="149">
        <v>20231</v>
      </c>
      <c r="U2890" s="149" t="s">
        <v>4007</v>
      </c>
      <c r="V2890" s="149">
        <f>IF(ActividadesCom[[#This Row],[NIVEL 3]]&lt;&gt;0,VLOOKUP(ActividadesCom[[#This Row],[NIVEL 3]],Catálogo!A:B,2,FALSE),"")</f>
        <v>4</v>
      </c>
      <c r="W2890" s="149">
        <v>1</v>
      </c>
      <c r="X2890" s="148" t="s">
        <v>6317</v>
      </c>
      <c r="Y2890" s="149">
        <v>20211</v>
      </c>
      <c r="Z2890" s="149" t="s">
        <v>4007</v>
      </c>
      <c r="AA2890" s="149">
        <f>IF(ActividadesCom[[#This Row],[NIVEL 4]]&lt;&gt;0,VLOOKUP(ActividadesCom[[#This Row],[NIVEL 4]],Catálogo!A:B,2,FALSE),"")</f>
        <v>4</v>
      </c>
      <c r="AB2890" s="149">
        <v>1</v>
      </c>
      <c r="AC2890" s="148" t="s">
        <v>6339</v>
      </c>
      <c r="AD2890" s="149">
        <v>20241</v>
      </c>
      <c r="AE2890" s="149" t="s">
        <v>4007</v>
      </c>
      <c r="AF2890" s="149">
        <f>IF(ActividadesCom[[#This Row],[NIVEL 5]]&lt;&gt;0,VLOOKUP(ActividadesCom[[#This Row],[NIVEL 5]],Catálogo!A:B,2,FALSE),"")</f>
        <v>4</v>
      </c>
      <c r="AG2890" s="149">
        <v>2</v>
      </c>
    </row>
    <row r="2891" spans="1:34" ht="30" hidden="1" customHeight="1" x14ac:dyDescent="0.25">
      <c r="A2891" s="7">
        <v>19470392</v>
      </c>
      <c r="B2891" s="6" t="str">
        <f>VLOOKUP(ActividadesCom[[#This Row],[NO. DE CONTROL]],'LISTADO ESTUDIANTES'!A:C,2,FALSE)</f>
        <v>CASANOVA SANTINI CELSO ALEXANDERTH</v>
      </c>
      <c r="C2891" s="6" t="str">
        <f>VLOOKUP(ActividadesCom[[#This Row],[NO. DE CONTROL]],'LISTADO ESTUDIANTES'!A:C,3,FALSE)</f>
        <v>INGENIERIA QUIMICA</v>
      </c>
      <c r="D2891" s="5" t="str">
        <f>VLOOKUP(ActividadesCom[[#This Row],[NO. DE CONTROL]],'LISTADO ESTUDIANTES'!A:D,4,FALSE)</f>
        <v>EGRESADO(A)</v>
      </c>
      <c r="E2891" s="5">
        <f>SUM(ActividadesCom[[#This Row],[CRÉD. 1]],ActividadesCom[[#This Row],[CRÉD. 2]],ActividadesCom[[#This Row],[CRÉD. 3]],ActividadesCom[[#This Row],[CRÉD. 4]],ActividadesCom[[#This Row],[CRÉD. 5]])</f>
        <v>0</v>
      </c>
      <c r="F2891" s="17" t="str">
        <f>IF(ActividadesCom[[#This Row],[ÚLTIMO SEMESTRE CON CRÉDITOS]]&gt;0,ROUND(AVERAGE(ActividadesCom[[#This Row],[VALOR NIVEL 5]],ActividadesCom[[#This Row],[VALOR NIVEL 4]],ActividadesCom[[#This Row],[VALOR NIVEL 3]],ActividadesCom[[#This Row],[VALOR NIVEL 2]],ActividadesCom[[#This Row],[VALOR NIVEL 1]]),0),"")</f>
        <v/>
      </c>
      <c r="G2891" s="5" t="str">
        <f>IF(ActividadesCom[[#This Row],[PROMEDIO]]="","",IF(ActividadesCom[[#This Row],[PROMEDIO]]&gt;=4,"EXCELENTE",IF(ActividadesCom[[#This Row],[PROMEDIO]]&gt;=3,"NOTABLE",IF(ActividadesCom[[#This Row],[PROMEDIO]]&gt;=2,"BUENO",IF(ActividadesCom[[#This Row],[PROMEDIO]]=1,"SUFICIENTE","")))))</f>
        <v/>
      </c>
      <c r="H2891" s="5">
        <f>MAX(ActividadesCom[[#This Row],[PERÍODO 1]],ActividadesCom[[#This Row],[PERÍODO 2]],ActividadesCom[[#This Row],[PERÍODO 3]],ActividadesCom[[#This Row],[PERÍODO 4]],ActividadesCom[[#This Row],[PERÍODO 5]])</f>
        <v>0</v>
      </c>
      <c r="I2891" s="6"/>
      <c r="J2891" s="5"/>
      <c r="K2891" s="5"/>
      <c r="L2891" s="5" t="str">
        <f>IF(ActividadesCom[[#This Row],[NIVEL 1]]&lt;&gt;0,VLOOKUP(ActividadesCom[[#This Row],[NIVEL 1]],Catálogo!A:B,2,FALSE),"")</f>
        <v/>
      </c>
      <c r="M2891" s="5"/>
      <c r="N2891" s="6"/>
      <c r="O2891" s="5"/>
      <c r="P2891" s="5"/>
      <c r="Q2891" s="5" t="str">
        <f>IF(ActividadesCom[[#This Row],[NIVEL 2]]&lt;&gt;0,VLOOKUP(ActividadesCom[[#This Row],[NIVEL 2]],Catálogo!A:B,2,FALSE),"")</f>
        <v/>
      </c>
      <c r="R2891" s="5"/>
      <c r="S2891" s="6"/>
      <c r="T2891" s="5"/>
      <c r="U2891" s="5"/>
      <c r="V2891" s="5" t="str">
        <f>IF(ActividadesCom[[#This Row],[NIVEL 3]]&lt;&gt;0,VLOOKUP(ActividadesCom[[#This Row],[NIVEL 3]],Catálogo!A:B,2,FALSE),"")</f>
        <v/>
      </c>
      <c r="W2891" s="5"/>
      <c r="X2891" s="6"/>
      <c r="Y2891" s="5"/>
      <c r="Z2891" s="5"/>
      <c r="AA2891" s="5" t="str">
        <f>IF(ActividadesCom[[#This Row],[NIVEL 4]]&lt;&gt;0,VLOOKUP(ActividadesCom[[#This Row],[NIVEL 4]],Catálogo!A:B,2,FALSE),"")</f>
        <v/>
      </c>
      <c r="AB2891" s="5"/>
      <c r="AC2891" s="6"/>
      <c r="AD2891" s="5"/>
      <c r="AE2891" s="5"/>
      <c r="AF2891" s="5" t="str">
        <f>IF(ActividadesCom[[#This Row],[NIVEL 5]]&lt;&gt;0,VLOOKUP(ActividadesCom[[#This Row],[NIVEL 5]],Catálogo!A:B,2,FALSE),"")</f>
        <v/>
      </c>
      <c r="AG2891" s="5"/>
      <c r="AH2891" s="2"/>
    </row>
    <row r="2892" spans="1:34" ht="30" hidden="1" customHeight="1" x14ac:dyDescent="0.25">
      <c r="A2892" s="7">
        <v>19470393</v>
      </c>
      <c r="B2892" s="6" t="str">
        <f>VLOOKUP(ActividadesCom[[#This Row],[NO. DE CONTROL]],'LISTADO ESTUDIANTES'!A:C,2,FALSE)</f>
        <v>SULUB GOMEZ JOSE REYMUNDO</v>
      </c>
      <c r="C2892" s="6" t="str">
        <f>VLOOKUP(ActividadesCom[[#This Row],[NO. DE CONTROL]],'LISTADO ESTUDIANTES'!A:C,3,FALSE)</f>
        <v>INGENIERIA INDUSTRIAL</v>
      </c>
      <c r="D2892" s="5" t="str">
        <f>VLOOKUP(ActividadesCom[[#This Row],[NO. DE CONTROL]],'LISTADO ESTUDIANTES'!A:D,4,FALSE)</f>
        <v>EGRESADO(A)</v>
      </c>
      <c r="E2892" s="5">
        <f>SUM(ActividadesCom[[#This Row],[CRÉD. 1]],ActividadesCom[[#This Row],[CRÉD. 2]],ActividadesCom[[#This Row],[CRÉD. 3]],ActividadesCom[[#This Row],[CRÉD. 4]],ActividadesCom[[#This Row],[CRÉD. 5]])</f>
        <v>0</v>
      </c>
      <c r="F2892" s="17" t="str">
        <f>IF(ActividadesCom[[#This Row],[ÚLTIMO SEMESTRE CON CRÉDITOS]]&gt;0,ROUND(AVERAGE(ActividadesCom[[#This Row],[VALOR NIVEL 5]],ActividadesCom[[#This Row],[VALOR NIVEL 4]],ActividadesCom[[#This Row],[VALOR NIVEL 3]],ActividadesCom[[#This Row],[VALOR NIVEL 2]],ActividadesCom[[#This Row],[VALOR NIVEL 1]]),0),"")</f>
        <v/>
      </c>
      <c r="G2892" s="5" t="str">
        <f>IF(ActividadesCom[[#This Row],[PROMEDIO]]="","",IF(ActividadesCom[[#This Row],[PROMEDIO]]&gt;=4,"EXCELENTE",IF(ActividadesCom[[#This Row],[PROMEDIO]]&gt;=3,"NOTABLE",IF(ActividadesCom[[#This Row],[PROMEDIO]]&gt;=2,"BUENO",IF(ActividadesCom[[#This Row],[PROMEDIO]]=1,"SUFICIENTE","")))))</f>
        <v/>
      </c>
      <c r="H2892" s="5">
        <f>MAX(ActividadesCom[[#This Row],[PERÍODO 1]],ActividadesCom[[#This Row],[PERÍODO 2]],ActividadesCom[[#This Row],[PERÍODO 3]],ActividadesCom[[#This Row],[PERÍODO 4]],ActividadesCom[[#This Row],[PERÍODO 5]])</f>
        <v>0</v>
      </c>
      <c r="I2892" s="6"/>
      <c r="J2892" s="5"/>
      <c r="K2892" s="5"/>
      <c r="L2892" s="5" t="str">
        <f>IF(ActividadesCom[[#This Row],[NIVEL 1]]&lt;&gt;0,VLOOKUP(ActividadesCom[[#This Row],[NIVEL 1]],Catálogo!A:B,2,FALSE),"")</f>
        <v/>
      </c>
      <c r="M2892" s="5"/>
      <c r="N2892" s="6"/>
      <c r="O2892" s="5"/>
      <c r="P2892" s="5"/>
      <c r="Q2892" s="5" t="str">
        <f>IF(ActividadesCom[[#This Row],[NIVEL 2]]&lt;&gt;0,VLOOKUP(ActividadesCom[[#This Row],[NIVEL 2]],Catálogo!A:B,2,FALSE),"")</f>
        <v/>
      </c>
      <c r="R2892" s="5"/>
      <c r="S2892" s="6"/>
      <c r="T2892" s="5"/>
      <c r="U2892" s="5"/>
      <c r="V2892" s="5" t="str">
        <f>IF(ActividadesCom[[#This Row],[NIVEL 3]]&lt;&gt;0,VLOOKUP(ActividadesCom[[#This Row],[NIVEL 3]],Catálogo!A:B,2,FALSE),"")</f>
        <v/>
      </c>
      <c r="W2892" s="5"/>
      <c r="X2892" s="6"/>
      <c r="Y2892" s="5"/>
      <c r="Z2892" s="5"/>
      <c r="AA2892" s="5" t="str">
        <f>IF(ActividadesCom[[#This Row],[NIVEL 4]]&lt;&gt;0,VLOOKUP(ActividadesCom[[#This Row],[NIVEL 4]],Catálogo!A:B,2,FALSE),"")</f>
        <v/>
      </c>
      <c r="AB2892" s="5"/>
      <c r="AC2892" s="6"/>
      <c r="AD2892" s="5"/>
      <c r="AE2892" s="5"/>
      <c r="AF2892" s="5" t="str">
        <f>IF(ActividadesCom[[#This Row],[NIVEL 5]]&lt;&gt;0,VLOOKUP(ActividadesCom[[#This Row],[NIVEL 5]],Catálogo!A:B,2,FALSE),"")</f>
        <v/>
      </c>
      <c r="AG2892" s="5"/>
      <c r="AH2892" s="2"/>
    </row>
    <row r="2893" spans="1:34" ht="30" hidden="1" customHeight="1" x14ac:dyDescent="0.25">
      <c r="A2893" s="7">
        <v>19470394</v>
      </c>
      <c r="B2893" s="6" t="str">
        <f>VLOOKUP(ActividadesCom[[#This Row],[NO. DE CONTROL]],'LISTADO ESTUDIANTES'!A:C,2,FALSE)</f>
        <v>NIETO JIMENEZ RAUL GONZALO</v>
      </c>
      <c r="C2893" s="6" t="str">
        <f>VLOOKUP(ActividadesCom[[#This Row],[NO. DE CONTROL]],'LISTADO ESTUDIANTES'!A:C,3,FALSE)</f>
        <v>INGENIERIA INDUSTRIAL</v>
      </c>
      <c r="D2893" s="5" t="str">
        <f>VLOOKUP(ActividadesCom[[#This Row],[NO. DE CONTROL]],'LISTADO ESTUDIANTES'!A:D,4,FALSE)</f>
        <v>EGRESADO(A)</v>
      </c>
      <c r="E2893" s="5">
        <f>SUM(ActividadesCom[[#This Row],[CRÉD. 1]],ActividadesCom[[#This Row],[CRÉD. 2]],ActividadesCom[[#This Row],[CRÉD. 3]],ActividadesCom[[#This Row],[CRÉD. 4]],ActividadesCom[[#This Row],[CRÉD. 5]])</f>
        <v>2</v>
      </c>
      <c r="F2893" s="17">
        <f>IF(ActividadesCom[[#This Row],[ÚLTIMO SEMESTRE CON CRÉDITOS]]&gt;0,ROUND(AVERAGE(ActividadesCom[[#This Row],[VALOR NIVEL 5]],ActividadesCom[[#This Row],[VALOR NIVEL 4]],ActividadesCom[[#This Row],[VALOR NIVEL 3]],ActividadesCom[[#This Row],[VALOR NIVEL 2]],ActividadesCom[[#This Row],[VALOR NIVEL 1]]),0),"")</f>
        <v>2</v>
      </c>
      <c r="G2893" s="5" t="str">
        <f>IF(ActividadesCom[[#This Row],[PROMEDIO]]="","",IF(ActividadesCom[[#This Row],[PROMEDIO]]&gt;=4,"EXCELENTE",IF(ActividadesCom[[#This Row],[PROMEDIO]]&gt;=3,"NOTABLE",IF(ActividadesCom[[#This Row],[PROMEDIO]]&gt;=2,"BUENO",IF(ActividadesCom[[#This Row],[PROMEDIO]]=1,"SUFICIENTE","")))))</f>
        <v>BUENO</v>
      </c>
      <c r="H2893" s="5">
        <f>MAX(ActividadesCom[[#This Row],[PERÍODO 1]],ActividadesCom[[#This Row],[PERÍODO 2]],ActividadesCom[[#This Row],[PERÍODO 3]],ActividadesCom[[#This Row],[PERÍODO 4]],ActividadesCom[[#This Row],[PERÍODO 5]])</f>
        <v>20193</v>
      </c>
      <c r="I2893" s="6" t="s">
        <v>1021</v>
      </c>
      <c r="J2893" s="5">
        <v>20193</v>
      </c>
      <c r="K2893" s="5" t="s">
        <v>4009</v>
      </c>
      <c r="L2893" s="5">
        <f>IF(ActividadesCom[[#This Row],[NIVEL 1]]&lt;&gt;0,VLOOKUP(ActividadesCom[[#This Row],[NIVEL 1]],Catálogo!A:B,2,FALSE),"")</f>
        <v>2</v>
      </c>
      <c r="M2893" s="5">
        <v>1</v>
      </c>
      <c r="N2893" s="6" t="s">
        <v>1040</v>
      </c>
      <c r="O2893" s="5">
        <v>20193</v>
      </c>
      <c r="P2893" s="5" t="s">
        <v>4009</v>
      </c>
      <c r="Q2893" s="5">
        <f>IF(ActividadesCom[[#This Row],[NIVEL 2]]&lt;&gt;0,VLOOKUP(ActividadesCom[[#This Row],[NIVEL 2]],Catálogo!A:B,2,FALSE),"")</f>
        <v>2</v>
      </c>
      <c r="R2893" s="5">
        <v>1</v>
      </c>
      <c r="S2893" s="6"/>
      <c r="T2893" s="5"/>
      <c r="U2893" s="5"/>
      <c r="V2893" s="5" t="str">
        <f>IF(ActividadesCom[[#This Row],[NIVEL 3]]&lt;&gt;0,VLOOKUP(ActividadesCom[[#This Row],[NIVEL 3]],Catálogo!A:B,2,FALSE),"")</f>
        <v/>
      </c>
      <c r="W2893" s="5"/>
      <c r="X2893" s="6"/>
      <c r="Y2893" s="5"/>
      <c r="Z2893" s="5"/>
      <c r="AA2893" s="5" t="str">
        <f>IF(ActividadesCom[[#This Row],[NIVEL 4]]&lt;&gt;0,VLOOKUP(ActividadesCom[[#This Row],[NIVEL 4]],Catálogo!A:B,2,FALSE),"")</f>
        <v/>
      </c>
      <c r="AB2893" s="5"/>
      <c r="AC2893" s="6"/>
      <c r="AD2893" s="5"/>
      <c r="AE2893" s="5"/>
      <c r="AF2893" s="5" t="str">
        <f>IF(ActividadesCom[[#This Row],[NIVEL 5]]&lt;&gt;0,VLOOKUP(ActividadesCom[[#This Row],[NIVEL 5]],Catálogo!A:B,2,FALSE),"")</f>
        <v/>
      </c>
      <c r="AG2893" s="5"/>
      <c r="AH2893" s="2"/>
    </row>
    <row r="2894" spans="1:34" ht="30" hidden="1" customHeight="1" x14ac:dyDescent="0.25">
      <c r="A2894" s="7">
        <v>19470395</v>
      </c>
      <c r="B2894" s="6" t="str">
        <f>VLOOKUP(ActividadesCom[[#This Row],[NO. DE CONTROL]],'LISTADO ESTUDIANTES'!A:C,2,FALSE)</f>
        <v>DOMINGUEZ GONZALEZ ALFRHER EMMANUEL</v>
      </c>
      <c r="C2894" s="6" t="str">
        <f>VLOOKUP(ActividadesCom[[#This Row],[NO. DE CONTROL]],'LISTADO ESTUDIANTES'!A:C,3,FALSE)</f>
        <v>INGENIERIA EN SISTEMAS COMPUTACIONALES</v>
      </c>
      <c r="D2894" s="5" t="str">
        <f>VLOOKUP(ActividadesCom[[#This Row],[NO. DE CONTROL]],'LISTADO ESTUDIANTES'!A:D,4,FALSE)</f>
        <v>EGRESADO(A)</v>
      </c>
      <c r="E2894" s="5">
        <f>SUM(ActividadesCom[[#This Row],[CRÉD. 1]],ActividadesCom[[#This Row],[CRÉD. 2]],ActividadesCom[[#This Row],[CRÉD. 3]],ActividadesCom[[#This Row],[CRÉD. 4]],ActividadesCom[[#This Row],[CRÉD. 5]])</f>
        <v>5</v>
      </c>
      <c r="F2894" s="17">
        <f>IF(ActividadesCom[[#This Row],[ÚLTIMO SEMESTRE CON CRÉDITOS]]&gt;0,ROUND(AVERAGE(ActividadesCom[[#This Row],[VALOR NIVEL 5]],ActividadesCom[[#This Row],[VALOR NIVEL 4]],ActividadesCom[[#This Row],[VALOR NIVEL 3]],ActividadesCom[[#This Row],[VALOR NIVEL 2]],ActividadesCom[[#This Row],[VALOR NIVEL 1]]),0),"")</f>
        <v>2</v>
      </c>
      <c r="G2894" s="5" t="str">
        <f>IF(ActividadesCom[[#This Row],[PROMEDIO]]="","",IF(ActividadesCom[[#This Row],[PROMEDIO]]&gt;=4,"EXCELENTE",IF(ActividadesCom[[#This Row],[PROMEDIO]]&gt;=3,"NOTABLE",IF(ActividadesCom[[#This Row],[PROMEDIO]]&gt;=2,"BUENO",IF(ActividadesCom[[#This Row],[PROMEDIO]]=1,"SUFICIENTE","")))))</f>
        <v>BUENO</v>
      </c>
      <c r="H2894" s="5">
        <f>MAX(ActividadesCom[[#This Row],[PERÍODO 1]],ActividadesCom[[#This Row],[PERÍODO 2]],ActividadesCom[[#This Row],[PERÍODO 3]],ActividadesCom[[#This Row],[PERÍODO 4]],ActividadesCom[[#This Row],[PERÍODO 5]])</f>
        <v>20213</v>
      </c>
      <c r="I2894" s="6" t="s">
        <v>42</v>
      </c>
      <c r="J2894" s="5">
        <v>20213</v>
      </c>
      <c r="K2894" s="5" t="s">
        <v>4009</v>
      </c>
      <c r="L2894" s="5">
        <f>IF(ActividadesCom[[#This Row],[NIVEL 1]]&lt;&gt;0,VLOOKUP(ActividadesCom[[#This Row],[NIVEL 1]],Catálogo!A:B,2,FALSE),"")</f>
        <v>2</v>
      </c>
      <c r="M2894" s="5">
        <v>1</v>
      </c>
      <c r="N2894" s="25" t="s">
        <v>4278</v>
      </c>
      <c r="O2894" s="22">
        <v>20211</v>
      </c>
      <c r="P2894" s="22" t="s">
        <v>4008</v>
      </c>
      <c r="Q2894" s="5">
        <f>IF(ActividadesCom[[#This Row],[NIVEL 2]]&lt;&gt;0,VLOOKUP(ActividadesCom[[#This Row],[NIVEL 2]],Catálogo!A:B,2,FALSE),"")</f>
        <v>3</v>
      </c>
      <c r="R2894" s="5">
        <v>1</v>
      </c>
      <c r="S2894" s="5" t="s">
        <v>42</v>
      </c>
      <c r="T2894" s="5">
        <v>20203</v>
      </c>
      <c r="U2894" s="5" t="s">
        <v>4010</v>
      </c>
      <c r="V2894" s="5">
        <f>IF(ActividadesCom[[#This Row],[NIVEL 3]]&lt;&gt;0,VLOOKUP(ActividadesCom[[#This Row],[NIVEL 3]],Catálogo!A:B,2,FALSE),"")</f>
        <v>1</v>
      </c>
      <c r="W2894" s="5">
        <v>1</v>
      </c>
      <c r="X2894" s="6" t="s">
        <v>2902</v>
      </c>
      <c r="Y2894" s="5">
        <v>20201</v>
      </c>
      <c r="Z2894" s="5" t="s">
        <v>4009</v>
      </c>
      <c r="AA2894" s="5">
        <f>IF(ActividadesCom[[#This Row],[NIVEL 4]]&lt;&gt;0,VLOOKUP(ActividadesCom[[#This Row],[NIVEL 4]],Catálogo!A:B,2,FALSE),"")</f>
        <v>2</v>
      </c>
      <c r="AB2894" s="5">
        <v>1</v>
      </c>
      <c r="AC2894" s="6" t="s">
        <v>42</v>
      </c>
      <c r="AD2894" s="5">
        <v>20193</v>
      </c>
      <c r="AE2894" s="5" t="s">
        <v>4008</v>
      </c>
      <c r="AF2894" s="5">
        <f>IF(ActividadesCom[[#This Row],[NIVEL 5]]&lt;&gt;0,VLOOKUP(ActividadesCom[[#This Row],[NIVEL 5]],Catálogo!A:B,2,FALSE),"")</f>
        <v>3</v>
      </c>
      <c r="AG2894" s="5">
        <v>1</v>
      </c>
      <c r="AH2894" s="2"/>
    </row>
    <row r="2895" spans="1:34" ht="30" hidden="1" customHeight="1" x14ac:dyDescent="0.25">
      <c r="A2895" s="7">
        <v>19470396</v>
      </c>
      <c r="B2895" s="6" t="str">
        <f>VLOOKUP(ActividadesCom[[#This Row],[NO. DE CONTROL]],'LISTADO ESTUDIANTES'!A:C,2,FALSE)</f>
        <v>CHAN MATU JOSE EMANUEL</v>
      </c>
      <c r="C2895" s="6" t="str">
        <f>VLOOKUP(ActividadesCom[[#This Row],[NO. DE CONTROL]],'LISTADO ESTUDIANTES'!A:C,3,FALSE)</f>
        <v>ARQUITECTURA</v>
      </c>
      <c r="D2895" s="5" t="str">
        <f>VLOOKUP(ActividadesCom[[#This Row],[NO. DE CONTROL]],'LISTADO ESTUDIANTES'!A:D,4,FALSE)</f>
        <v>EGRESADO(A)</v>
      </c>
      <c r="E2895" s="5">
        <f>SUM(ActividadesCom[[#This Row],[CRÉD. 1]],ActividadesCom[[#This Row],[CRÉD. 2]],ActividadesCom[[#This Row],[CRÉD. 3]],ActividadesCom[[#This Row],[CRÉD. 4]],ActividadesCom[[#This Row],[CRÉD. 5]])</f>
        <v>0</v>
      </c>
      <c r="F2895" s="17" t="str">
        <f>IF(ActividadesCom[[#This Row],[ÚLTIMO SEMESTRE CON CRÉDITOS]]&gt;0,ROUND(AVERAGE(ActividadesCom[[#This Row],[VALOR NIVEL 5]],ActividadesCom[[#This Row],[VALOR NIVEL 4]],ActividadesCom[[#This Row],[VALOR NIVEL 3]],ActividadesCom[[#This Row],[VALOR NIVEL 2]],ActividadesCom[[#This Row],[VALOR NIVEL 1]]),0),"")</f>
        <v/>
      </c>
      <c r="G2895" s="5" t="str">
        <f>IF(ActividadesCom[[#This Row],[PROMEDIO]]="","",IF(ActividadesCom[[#This Row],[PROMEDIO]]&gt;=4,"EXCELENTE",IF(ActividadesCom[[#This Row],[PROMEDIO]]&gt;=3,"NOTABLE",IF(ActividadesCom[[#This Row],[PROMEDIO]]&gt;=2,"BUENO",IF(ActividadesCom[[#This Row],[PROMEDIO]]=1,"SUFICIENTE","")))))</f>
        <v/>
      </c>
      <c r="H2895" s="5">
        <f>MAX(ActividadesCom[[#This Row],[PERÍODO 1]],ActividadesCom[[#This Row],[PERÍODO 2]],ActividadesCom[[#This Row],[PERÍODO 3]],ActividadesCom[[#This Row],[PERÍODO 4]],ActividadesCom[[#This Row],[PERÍODO 5]])</f>
        <v>0</v>
      </c>
      <c r="I2895" s="6"/>
      <c r="J2895" s="5"/>
      <c r="K2895" s="5"/>
      <c r="L2895" s="5" t="str">
        <f>IF(ActividadesCom[[#This Row],[NIVEL 1]]&lt;&gt;0,VLOOKUP(ActividadesCom[[#This Row],[NIVEL 1]],Catálogo!A:B,2,FALSE),"")</f>
        <v/>
      </c>
      <c r="M2895" s="5"/>
      <c r="N2895" s="6"/>
      <c r="O2895" s="5"/>
      <c r="P2895" s="5"/>
      <c r="Q2895" s="5" t="str">
        <f>IF(ActividadesCom[[#This Row],[NIVEL 2]]&lt;&gt;0,VLOOKUP(ActividadesCom[[#This Row],[NIVEL 2]],Catálogo!A:B,2,FALSE),"")</f>
        <v/>
      </c>
      <c r="R2895" s="5"/>
      <c r="S2895" s="6"/>
      <c r="T2895" s="5"/>
      <c r="U2895" s="5"/>
      <c r="V2895" s="5" t="str">
        <f>IF(ActividadesCom[[#This Row],[NIVEL 3]]&lt;&gt;0,VLOOKUP(ActividadesCom[[#This Row],[NIVEL 3]],Catálogo!A:B,2,FALSE),"")</f>
        <v/>
      </c>
      <c r="W2895" s="5"/>
      <c r="X2895" s="6"/>
      <c r="Y2895" s="5"/>
      <c r="Z2895" s="5"/>
      <c r="AA2895" s="5" t="str">
        <f>IF(ActividadesCom[[#This Row],[NIVEL 4]]&lt;&gt;0,VLOOKUP(ActividadesCom[[#This Row],[NIVEL 4]],Catálogo!A:B,2,FALSE),"")</f>
        <v/>
      </c>
      <c r="AB2895" s="5"/>
      <c r="AC2895" s="6"/>
      <c r="AD2895" s="5"/>
      <c r="AE2895" s="5"/>
      <c r="AF2895" s="5" t="str">
        <f>IF(ActividadesCom[[#This Row],[NIVEL 5]]&lt;&gt;0,VLOOKUP(ActividadesCom[[#This Row],[NIVEL 5]],Catálogo!A:B,2,FALSE),"")</f>
        <v/>
      </c>
      <c r="AG2895" s="5"/>
      <c r="AH2895" s="2"/>
    </row>
    <row r="2896" spans="1:34" s="151" customFormat="1" ht="30" hidden="1" customHeight="1" x14ac:dyDescent="0.25">
      <c r="A2896" s="147">
        <v>19470397</v>
      </c>
      <c r="B2896" s="148" t="str">
        <f>VLOOKUP(ActividadesCom[[#This Row],[NO. DE CONTROL]],'LISTADO ESTUDIANTES'!A:C,2,FALSE)</f>
        <v>CANO MONTES VICTOR SANTIAGO</v>
      </c>
      <c r="C2896" s="148" t="str">
        <f>VLOOKUP(ActividadesCom[[#This Row],[NO. DE CONTROL]],'LISTADO ESTUDIANTES'!A:C,3,FALSE)</f>
        <v>ARQUITECTURA</v>
      </c>
      <c r="D2896" s="149" t="str">
        <f>VLOOKUP(ActividadesCom[[#This Row],[NO. DE CONTROL]],'LISTADO ESTUDIANTES'!A:D,4,FALSE)</f>
        <v>EGRESADO(A)</v>
      </c>
      <c r="E2896" s="149">
        <f>SUM(ActividadesCom[[#This Row],[CRÉD. 1]],ActividadesCom[[#This Row],[CRÉD. 2]],ActividadesCom[[#This Row],[CRÉD. 3]],ActividadesCom[[#This Row],[CRÉD. 4]],ActividadesCom[[#This Row],[CRÉD. 5]])</f>
        <v>5</v>
      </c>
      <c r="F2896" s="150">
        <f>IF(ActividadesCom[[#This Row],[ÚLTIMO SEMESTRE CON CRÉDITOS]]&gt;0,ROUND(AVERAGE(ActividadesCom[[#This Row],[VALOR NIVEL 5]],ActividadesCom[[#This Row],[VALOR NIVEL 4]],ActividadesCom[[#This Row],[VALOR NIVEL 3]],ActividadesCom[[#This Row],[VALOR NIVEL 2]],ActividadesCom[[#This Row],[VALOR NIVEL 1]]),0),"")</f>
        <v>3</v>
      </c>
      <c r="G2896" s="149" t="str">
        <f>IF(ActividadesCom[[#This Row],[PROMEDIO]]="","",IF(ActividadesCom[[#This Row],[PROMEDIO]]&gt;=4,"EXCELENTE",IF(ActividadesCom[[#This Row],[PROMEDIO]]&gt;=3,"NOTABLE",IF(ActividadesCom[[#This Row],[PROMEDIO]]&gt;=2,"BUENO",IF(ActividadesCom[[#This Row],[PROMEDIO]]=1,"SUFICIENTE","")))))</f>
        <v>NOTABLE</v>
      </c>
      <c r="H2896" s="149">
        <f>MAX(ActividadesCom[[#This Row],[PERÍODO 1]],ActividadesCom[[#This Row],[PERÍODO 2]],ActividadesCom[[#This Row],[PERÍODO 3]],ActividadesCom[[#This Row],[PERÍODO 4]],ActividadesCom[[#This Row],[PERÍODO 5]])</f>
        <v>20233</v>
      </c>
      <c r="I2896" s="148" t="s">
        <v>4692</v>
      </c>
      <c r="J2896" s="149">
        <v>20213</v>
      </c>
      <c r="K2896" s="149" t="s">
        <v>4007</v>
      </c>
      <c r="L2896" s="149">
        <f>IF(ActividadesCom[[#This Row],[NIVEL 1]]&lt;&gt;0,VLOOKUP(ActividadesCom[[#This Row],[NIVEL 1]],Catálogo!A:B,2,FALSE),"")</f>
        <v>4</v>
      </c>
      <c r="M2896" s="149">
        <v>1</v>
      </c>
      <c r="N2896" s="148" t="s">
        <v>6248</v>
      </c>
      <c r="O2896" s="149">
        <v>20233</v>
      </c>
      <c r="P2896" s="149" t="s">
        <v>4008</v>
      </c>
      <c r="Q2896" s="149">
        <f>IF(ActividadesCom[[#This Row],[NIVEL 2]]&lt;&gt;0,VLOOKUP(ActividadesCom[[#This Row],[NIVEL 2]],Catálogo!A:B,2,FALSE),"")</f>
        <v>3</v>
      </c>
      <c r="R2896" s="149">
        <v>1</v>
      </c>
      <c r="S2896" s="148" t="s">
        <v>5819</v>
      </c>
      <c r="T2896" s="149">
        <v>20233</v>
      </c>
      <c r="U2896" s="149" t="s">
        <v>4008</v>
      </c>
      <c r="V2896" s="149">
        <f>IF(ActividadesCom[[#This Row],[NIVEL 3]]&lt;&gt;0,VLOOKUP(ActividadesCom[[#This Row],[NIVEL 3]],Catálogo!A:B,2,FALSE),"")</f>
        <v>3</v>
      </c>
      <c r="W2896" s="149">
        <v>1</v>
      </c>
      <c r="X2896" s="148" t="s">
        <v>6270</v>
      </c>
      <c r="Y2896" s="149">
        <v>20233</v>
      </c>
      <c r="Z2896" s="149" t="s">
        <v>4007</v>
      </c>
      <c r="AA2896" s="149">
        <f>IF(ActividadesCom[[#This Row],[NIVEL 4]]&lt;&gt;0,VLOOKUP(ActividadesCom[[#This Row],[NIVEL 4]],Catálogo!A:B,2,FALSE),"")</f>
        <v>4</v>
      </c>
      <c r="AB2896" s="149">
        <v>1</v>
      </c>
      <c r="AC2896" s="148" t="s">
        <v>5</v>
      </c>
      <c r="AD2896" s="149">
        <v>20201</v>
      </c>
      <c r="AE2896" s="149" t="s">
        <v>4008</v>
      </c>
      <c r="AF2896" s="149">
        <f>IF(ActividadesCom[[#This Row],[NIVEL 5]]&lt;&gt;0,VLOOKUP(ActividadesCom[[#This Row],[NIVEL 5]],Catálogo!A:B,2,FALSE),"")</f>
        <v>3</v>
      </c>
      <c r="AG2896" s="149">
        <v>1</v>
      </c>
    </row>
    <row r="2897" spans="1:34" ht="30" hidden="1" customHeight="1" x14ac:dyDescent="0.25">
      <c r="A2897" s="7">
        <v>19470398</v>
      </c>
      <c r="B2897" s="6" t="str">
        <f>VLOOKUP(ActividadesCom[[#This Row],[NO. DE CONTROL]],'LISTADO ESTUDIANTES'!A:C,2,FALSE)</f>
        <v>PIZA JOSE ERIKA NATIVIDAD</v>
      </c>
      <c r="C2897" s="6" t="str">
        <f>VLOOKUP(ActividadesCom[[#This Row],[NO. DE CONTROL]],'LISTADO ESTUDIANTES'!A:C,3,FALSE)</f>
        <v>INGENIERIA QUIMICA</v>
      </c>
      <c r="D2897" s="5" t="str">
        <f>VLOOKUP(ActividadesCom[[#This Row],[NO. DE CONTROL]],'LISTADO ESTUDIANTES'!A:D,4,FALSE)</f>
        <v>EGRESADO(A)</v>
      </c>
      <c r="E2897" s="5">
        <f>SUM(ActividadesCom[[#This Row],[CRÉD. 1]],ActividadesCom[[#This Row],[CRÉD. 2]],ActividadesCom[[#This Row],[CRÉD. 3]],ActividadesCom[[#This Row],[CRÉD. 4]],ActividadesCom[[#This Row],[CRÉD. 5]])</f>
        <v>3</v>
      </c>
      <c r="F2897" s="17">
        <f>IF(ActividadesCom[[#This Row],[ÚLTIMO SEMESTRE CON CRÉDITOS]]&gt;0,ROUND(AVERAGE(ActividadesCom[[#This Row],[VALOR NIVEL 5]],ActividadesCom[[#This Row],[VALOR NIVEL 4]],ActividadesCom[[#This Row],[VALOR NIVEL 3]],ActividadesCom[[#This Row],[VALOR NIVEL 2]],ActividadesCom[[#This Row],[VALOR NIVEL 1]]),0),"")</f>
        <v>2</v>
      </c>
      <c r="G2897" s="5" t="str">
        <f>IF(ActividadesCom[[#This Row],[PROMEDIO]]="","",IF(ActividadesCom[[#This Row],[PROMEDIO]]&gt;=4,"EXCELENTE",IF(ActividadesCom[[#This Row],[PROMEDIO]]&gt;=3,"NOTABLE",IF(ActividadesCom[[#This Row],[PROMEDIO]]&gt;=2,"BUENO",IF(ActividadesCom[[#This Row],[PROMEDIO]]=1,"SUFICIENTE","")))))</f>
        <v>BUENO</v>
      </c>
      <c r="H2897" s="5">
        <f>MAX(ActividadesCom[[#This Row],[PERÍODO 1]],ActividadesCom[[#This Row],[PERÍODO 2]],ActividadesCom[[#This Row],[PERÍODO 3]],ActividadesCom[[#This Row],[PERÍODO 4]],ActividadesCom[[#This Row],[PERÍODO 5]])</f>
        <v>20223</v>
      </c>
      <c r="I2897" s="6" t="s">
        <v>42</v>
      </c>
      <c r="J2897" s="5">
        <v>20221</v>
      </c>
      <c r="K2897" s="5" t="s">
        <v>4010</v>
      </c>
      <c r="L2897" s="5">
        <f>IF(ActividadesCom[[#This Row],[NIVEL 1]]&lt;&gt;0,VLOOKUP(ActividadesCom[[#This Row],[NIVEL 1]],Catálogo!A:B,2,FALSE),"")</f>
        <v>1</v>
      </c>
      <c r="M2897" s="5">
        <v>1</v>
      </c>
      <c r="N2897" s="6"/>
      <c r="O2897" s="5"/>
      <c r="P2897" s="5"/>
      <c r="Q2897" s="5" t="str">
        <f>IF(ActividadesCom[[#This Row],[NIVEL 2]]&lt;&gt;0,VLOOKUP(ActividadesCom[[#This Row],[NIVEL 2]],Catálogo!A:B,2,FALSE),"")</f>
        <v/>
      </c>
      <c r="R2897" s="5"/>
      <c r="S2897" s="6"/>
      <c r="T2897" s="5"/>
      <c r="U2897" s="5"/>
      <c r="V2897" s="5" t="str">
        <f>IF(ActividadesCom[[#This Row],[NIVEL 3]]&lt;&gt;0,VLOOKUP(ActividadesCom[[#This Row],[NIVEL 3]],Catálogo!A:B,2,FALSE),"")</f>
        <v/>
      </c>
      <c r="W2897" s="5"/>
      <c r="X2897" s="6" t="s">
        <v>615</v>
      </c>
      <c r="Y2897" s="5">
        <v>20223</v>
      </c>
      <c r="Z2897" s="5" t="s">
        <v>4008</v>
      </c>
      <c r="AA2897" s="5">
        <f>IF(ActividadesCom[[#This Row],[NIVEL 4]]&lt;&gt;0,VLOOKUP(ActividadesCom[[#This Row],[NIVEL 4]],Catálogo!A:B,2,FALSE),"")</f>
        <v>3</v>
      </c>
      <c r="AB2897" s="5">
        <v>1</v>
      </c>
      <c r="AC2897" s="6" t="s">
        <v>37</v>
      </c>
      <c r="AD2897" s="5">
        <v>20193</v>
      </c>
      <c r="AE2897" s="5" t="s">
        <v>4009</v>
      </c>
      <c r="AF2897" s="5">
        <f>IF(ActividadesCom[[#This Row],[NIVEL 5]]&lt;&gt;0,VLOOKUP(ActividadesCom[[#This Row],[NIVEL 5]],Catálogo!A:B,2,FALSE),"")</f>
        <v>2</v>
      </c>
      <c r="AG2897" s="5">
        <v>1</v>
      </c>
      <c r="AH2897" s="2"/>
    </row>
    <row r="2898" spans="1:34" ht="30" hidden="1" customHeight="1" x14ac:dyDescent="0.25">
      <c r="A2898" s="7">
        <v>19470399</v>
      </c>
      <c r="B2898" s="6" t="str">
        <f>VLOOKUP(ActividadesCom[[#This Row],[NO. DE CONTROL]],'LISTADO ESTUDIANTES'!A:C,2,FALSE)</f>
        <v>BURGOS MASS JORGE IVAN</v>
      </c>
      <c r="C2898" s="6" t="str">
        <f>VLOOKUP(ActividadesCom[[#This Row],[NO. DE CONTROL]],'LISTADO ESTUDIANTES'!A:C,3,FALSE)</f>
        <v>INGENIERIA INDUSTRIAL</v>
      </c>
      <c r="D2898" s="5" t="str">
        <f>VLOOKUP(ActividadesCom[[#This Row],[NO. DE CONTROL]],'LISTADO ESTUDIANTES'!A:D,4,FALSE)</f>
        <v>EGRESADO(A)</v>
      </c>
      <c r="E2898" s="5">
        <f>SUM(ActividadesCom[[#This Row],[CRÉD. 1]],ActividadesCom[[#This Row],[CRÉD. 2]],ActividadesCom[[#This Row],[CRÉD. 3]],ActividadesCom[[#This Row],[CRÉD. 4]],ActividadesCom[[#This Row],[CRÉD. 5]])</f>
        <v>4</v>
      </c>
      <c r="F2898" s="17">
        <f>IF(ActividadesCom[[#This Row],[ÚLTIMO SEMESTRE CON CRÉDITOS]]&gt;0,ROUND(AVERAGE(ActividadesCom[[#This Row],[VALOR NIVEL 5]],ActividadesCom[[#This Row],[VALOR NIVEL 4]],ActividadesCom[[#This Row],[VALOR NIVEL 3]],ActividadesCom[[#This Row],[VALOR NIVEL 2]],ActividadesCom[[#This Row],[VALOR NIVEL 1]]),0),"")</f>
        <v>3</v>
      </c>
      <c r="G2898" s="5" t="str">
        <f>IF(ActividadesCom[[#This Row],[PROMEDIO]]="","",IF(ActividadesCom[[#This Row],[PROMEDIO]]&gt;=4,"EXCELENTE",IF(ActividadesCom[[#This Row],[PROMEDIO]]&gt;=3,"NOTABLE",IF(ActividadesCom[[#This Row],[PROMEDIO]]&gt;=2,"BUENO",IF(ActividadesCom[[#This Row],[PROMEDIO]]=1,"SUFICIENTE","")))))</f>
        <v>NOTABLE</v>
      </c>
      <c r="H2898" s="5">
        <f>MAX(ActividadesCom[[#This Row],[PERÍODO 1]],ActividadesCom[[#This Row],[PERÍODO 2]],ActividadesCom[[#This Row],[PERÍODO 3]],ActividadesCom[[#This Row],[PERÍODO 4]],ActividadesCom[[#This Row],[PERÍODO 5]])</f>
        <v>20221</v>
      </c>
      <c r="I2898" s="6" t="s">
        <v>5348</v>
      </c>
      <c r="J2898" s="5">
        <v>20221</v>
      </c>
      <c r="K2898" s="5" t="s">
        <v>4007</v>
      </c>
      <c r="L2898" s="5">
        <f>IF(ActividadesCom[[#This Row],[NIVEL 1]]&lt;&gt;0,VLOOKUP(ActividadesCom[[#This Row],[NIVEL 1]],Catálogo!A:B,2,FALSE),"")</f>
        <v>4</v>
      </c>
      <c r="M2898" s="5">
        <v>1</v>
      </c>
      <c r="N2898" s="6" t="s">
        <v>5376</v>
      </c>
      <c r="O2898" s="5">
        <v>20221</v>
      </c>
      <c r="P2898" s="5" t="s">
        <v>4008</v>
      </c>
      <c r="Q2898" s="5">
        <f>IF(ActividadesCom[[#This Row],[NIVEL 2]]&lt;&gt;0,VLOOKUP(ActividadesCom[[#This Row],[NIVEL 2]],Catálogo!A:B,2,FALSE),"")</f>
        <v>3</v>
      </c>
      <c r="R2898" s="5">
        <v>1</v>
      </c>
      <c r="S2898" s="6"/>
      <c r="T2898" s="5"/>
      <c r="U2898" s="5"/>
      <c r="V2898" s="5" t="str">
        <f>IF(ActividadesCom[[#This Row],[NIVEL 3]]&lt;&gt;0,VLOOKUP(ActividadesCom[[#This Row],[NIVEL 3]],Catálogo!A:B,2,FALSE),"")</f>
        <v/>
      </c>
      <c r="W2898" s="5"/>
      <c r="X2898" s="6" t="s">
        <v>2952</v>
      </c>
      <c r="Y2898" s="5">
        <v>20201</v>
      </c>
      <c r="Z2898" s="5" t="s">
        <v>4008</v>
      </c>
      <c r="AA2898" s="5">
        <f>IF(ActividadesCom[[#This Row],[NIVEL 4]]&lt;&gt;0,VLOOKUP(ActividadesCom[[#This Row],[NIVEL 4]],Catálogo!A:B,2,FALSE),"")</f>
        <v>3</v>
      </c>
      <c r="AB2898" s="5">
        <v>1</v>
      </c>
      <c r="AC2898" s="6" t="s">
        <v>42</v>
      </c>
      <c r="AD2898" s="5">
        <v>20193</v>
      </c>
      <c r="AE2898" s="5" t="s">
        <v>4008</v>
      </c>
      <c r="AF2898" s="5">
        <f>IF(ActividadesCom[[#This Row],[NIVEL 5]]&lt;&gt;0,VLOOKUP(ActividadesCom[[#This Row],[NIVEL 5]],Catálogo!A:B,2,FALSE),"")</f>
        <v>3</v>
      </c>
      <c r="AG2898" s="5">
        <v>1</v>
      </c>
      <c r="AH2898" s="2"/>
    </row>
    <row r="2899" spans="1:34" ht="30" hidden="1" customHeight="1" x14ac:dyDescent="0.25">
      <c r="A2899" s="7">
        <v>19470400</v>
      </c>
      <c r="B2899" s="6" t="str">
        <f>VLOOKUP(ActividadesCom[[#This Row],[NO. DE CONTROL]],'LISTADO ESTUDIANTES'!A:C,2,FALSE)</f>
        <v>FLORES QUEJ MARIA JOSE</v>
      </c>
      <c r="C2899" s="6" t="str">
        <f>VLOOKUP(ActividadesCom[[#This Row],[NO. DE CONTROL]],'LISTADO ESTUDIANTES'!A:C,3,FALSE)</f>
        <v>INGENIERIA QUIMICA</v>
      </c>
      <c r="D2899" s="5" t="str">
        <f>VLOOKUP(ActividadesCom[[#This Row],[NO. DE CONTROL]],'LISTADO ESTUDIANTES'!A:D,4,FALSE)</f>
        <v>EGRESADO(A)</v>
      </c>
      <c r="E2899" s="5">
        <f>SUM(ActividadesCom[[#This Row],[CRÉD. 1]],ActividadesCom[[#This Row],[CRÉD. 2]],ActividadesCom[[#This Row],[CRÉD. 3]],ActividadesCom[[#This Row],[CRÉD. 4]],ActividadesCom[[#This Row],[CRÉD. 5]])</f>
        <v>5</v>
      </c>
      <c r="F2899" s="17">
        <f>IF(ActividadesCom[[#This Row],[ÚLTIMO SEMESTRE CON CRÉDITOS]]&gt;0,ROUND(AVERAGE(ActividadesCom[[#This Row],[VALOR NIVEL 5]],ActividadesCom[[#This Row],[VALOR NIVEL 4]],ActividadesCom[[#This Row],[VALOR NIVEL 3]],ActividadesCom[[#This Row],[VALOR NIVEL 2]],ActividadesCom[[#This Row],[VALOR NIVEL 1]]),0),"")</f>
        <v>3</v>
      </c>
      <c r="G2899" s="5" t="str">
        <f>IF(ActividadesCom[[#This Row],[PROMEDIO]]="","",IF(ActividadesCom[[#This Row],[PROMEDIO]]&gt;=4,"EXCELENTE",IF(ActividadesCom[[#This Row],[PROMEDIO]]&gt;=3,"NOTABLE",IF(ActividadesCom[[#This Row],[PROMEDIO]]&gt;=2,"BUENO",IF(ActividadesCom[[#This Row],[PROMEDIO]]=1,"SUFICIENTE","")))))</f>
        <v>NOTABLE</v>
      </c>
      <c r="H2899" s="5">
        <f>MAX(ActividadesCom[[#This Row],[PERÍODO 1]],ActividadesCom[[#This Row],[PERÍODO 2]],ActividadesCom[[#This Row],[PERÍODO 3]],ActividadesCom[[#This Row],[PERÍODO 4]],ActividadesCom[[#This Row],[PERÍODO 5]])</f>
        <v>20211</v>
      </c>
      <c r="I2899" s="6" t="s">
        <v>4552</v>
      </c>
      <c r="J2899" s="5">
        <v>20211</v>
      </c>
      <c r="K2899" s="5" t="s">
        <v>4007</v>
      </c>
      <c r="L2899" s="5">
        <f>IF(ActividadesCom[[#This Row],[NIVEL 1]]&lt;&gt;0,VLOOKUP(ActividadesCom[[#This Row],[NIVEL 1]],Catálogo!A:B,2,FALSE),"")</f>
        <v>4</v>
      </c>
      <c r="M2899" s="5">
        <v>1</v>
      </c>
      <c r="N2899" s="6" t="s">
        <v>4559</v>
      </c>
      <c r="O2899" s="5">
        <v>20211</v>
      </c>
      <c r="P2899" s="5" t="s">
        <v>4007</v>
      </c>
      <c r="Q2899" s="5">
        <f>IF(ActividadesCom[[#This Row],[NIVEL 2]]&lt;&gt;0,VLOOKUP(ActividadesCom[[#This Row],[NIVEL 2]],Catálogo!A:B,2,FALSE),"")</f>
        <v>4</v>
      </c>
      <c r="R2899" s="5">
        <v>1</v>
      </c>
      <c r="S2899" s="6"/>
      <c r="T2899" s="5">
        <v>20211</v>
      </c>
      <c r="U2899" s="5" t="s">
        <v>4007</v>
      </c>
      <c r="V2899" s="5">
        <f>IF(ActividadesCom[[#This Row],[NIVEL 3]]&lt;&gt;0,VLOOKUP(ActividadesCom[[#This Row],[NIVEL 3]],Catálogo!A:B,2,FALSE),"")</f>
        <v>4</v>
      </c>
      <c r="W2899" s="5">
        <v>1</v>
      </c>
      <c r="X2899" s="6" t="s">
        <v>2902</v>
      </c>
      <c r="Y2899" s="5">
        <v>20201</v>
      </c>
      <c r="Z2899" s="5" t="s">
        <v>4009</v>
      </c>
      <c r="AA2899" s="5">
        <f>IF(ActividadesCom[[#This Row],[NIVEL 4]]&lt;&gt;0,VLOOKUP(ActividadesCom[[#This Row],[NIVEL 4]],Catálogo!A:B,2,FALSE),"")</f>
        <v>2</v>
      </c>
      <c r="AB2899" s="5">
        <v>1</v>
      </c>
      <c r="AC2899" s="6" t="s">
        <v>11</v>
      </c>
      <c r="AD2899" s="5">
        <v>20203</v>
      </c>
      <c r="AE2899" s="5" t="s">
        <v>4010</v>
      </c>
      <c r="AF2899" s="5">
        <f>IF(ActividadesCom[[#This Row],[NIVEL 5]]&lt;&gt;0,VLOOKUP(ActividadesCom[[#This Row],[NIVEL 5]],Catálogo!A:B,2,FALSE),"")</f>
        <v>1</v>
      </c>
      <c r="AG2899" s="5">
        <v>1</v>
      </c>
      <c r="AH2899" s="2"/>
    </row>
    <row r="2900" spans="1:34" ht="30" hidden="1" customHeight="1" x14ac:dyDescent="0.25">
      <c r="A2900" s="7">
        <v>19470401</v>
      </c>
      <c r="B2900" s="6" t="str">
        <f>VLOOKUP(ActividadesCom[[#This Row],[NO. DE CONTROL]],'LISTADO ESTUDIANTES'!A:C,2,FALSE)</f>
        <v>MIS CAAMAL FILIBERTO ABRAHAM</v>
      </c>
      <c r="C2900" s="6" t="str">
        <f>VLOOKUP(ActividadesCom[[#This Row],[NO. DE CONTROL]],'LISTADO ESTUDIANTES'!A:C,3,FALSE)</f>
        <v>INGENIERIA INDUSTRIAL</v>
      </c>
      <c r="D2900" s="5" t="str">
        <f>VLOOKUP(ActividadesCom[[#This Row],[NO. DE CONTROL]],'LISTADO ESTUDIANTES'!A:D,4,FALSE)</f>
        <v>EGRESADO(A)</v>
      </c>
      <c r="E2900" s="5">
        <f>SUM(ActividadesCom[[#This Row],[CRÉD. 1]],ActividadesCom[[#This Row],[CRÉD. 2]],ActividadesCom[[#This Row],[CRÉD. 3]],ActividadesCom[[#This Row],[CRÉD. 4]],ActividadesCom[[#This Row],[CRÉD. 5]])</f>
        <v>5</v>
      </c>
      <c r="F2900" s="17">
        <f>IF(ActividadesCom[[#This Row],[ÚLTIMO SEMESTRE CON CRÉDITOS]]&gt;0,ROUND(AVERAGE(ActividadesCom[[#This Row],[VALOR NIVEL 5]],ActividadesCom[[#This Row],[VALOR NIVEL 4]],ActividadesCom[[#This Row],[VALOR NIVEL 3]],ActividadesCom[[#This Row],[VALOR NIVEL 2]],ActividadesCom[[#This Row],[VALOR NIVEL 1]]),0),"")</f>
        <v>3</v>
      </c>
      <c r="G2900" s="5" t="str">
        <f>IF(ActividadesCom[[#This Row],[PROMEDIO]]="","",IF(ActividadesCom[[#This Row],[PROMEDIO]]&gt;=4,"EXCELENTE",IF(ActividadesCom[[#This Row],[PROMEDIO]]&gt;=3,"NOTABLE",IF(ActividadesCom[[#This Row],[PROMEDIO]]&gt;=2,"BUENO",IF(ActividadesCom[[#This Row],[PROMEDIO]]=1,"SUFICIENTE","")))))</f>
        <v>NOTABLE</v>
      </c>
      <c r="H2900" s="5">
        <f>MAX(ActividadesCom[[#This Row],[PERÍODO 1]],ActividadesCom[[#This Row],[PERÍODO 2]],ActividadesCom[[#This Row],[PERÍODO 3]],ActividadesCom[[#This Row],[PERÍODO 4]],ActividadesCom[[#This Row],[PERÍODO 5]])</f>
        <v>20211</v>
      </c>
      <c r="I2900" s="6" t="s">
        <v>1021</v>
      </c>
      <c r="J2900" s="5">
        <v>20193</v>
      </c>
      <c r="K2900" s="5" t="s">
        <v>4009</v>
      </c>
      <c r="L2900" s="5">
        <f>IF(ActividadesCom[[#This Row],[NIVEL 1]]&lt;&gt;0,VLOOKUP(ActividadesCom[[#This Row],[NIVEL 1]],Catálogo!A:B,2,FALSE),"")</f>
        <v>2</v>
      </c>
      <c r="M2900" s="5">
        <v>1</v>
      </c>
      <c r="N2900" s="6" t="s">
        <v>1040</v>
      </c>
      <c r="O2900" s="5">
        <v>20193</v>
      </c>
      <c r="P2900" s="5" t="s">
        <v>4009</v>
      </c>
      <c r="Q2900" s="5">
        <f>IF(ActividadesCom[[#This Row],[NIVEL 2]]&lt;&gt;0,VLOOKUP(ActividadesCom[[#This Row],[NIVEL 2]],Catálogo!A:B,2,FALSE),"")</f>
        <v>2</v>
      </c>
      <c r="R2900" s="5">
        <v>1</v>
      </c>
      <c r="S2900" s="6" t="s">
        <v>519</v>
      </c>
      <c r="T2900" s="5">
        <v>20193</v>
      </c>
      <c r="U2900" s="5" t="s">
        <v>4008</v>
      </c>
      <c r="V2900" s="5">
        <f>IF(ActividadesCom[[#This Row],[NIVEL 3]]&lt;&gt;0,VLOOKUP(ActividadesCom[[#This Row],[NIVEL 3]],Catálogo!A:B,2,FALSE),"")</f>
        <v>3</v>
      </c>
      <c r="W2900" s="5">
        <v>1</v>
      </c>
      <c r="X2900" s="6" t="s">
        <v>27</v>
      </c>
      <c r="Y2900" s="5">
        <v>20211</v>
      </c>
      <c r="Z2900" s="5" t="s">
        <v>4007</v>
      </c>
      <c r="AA2900" s="5">
        <f>IF(ActividadesCom[[#This Row],[NIVEL 4]]&lt;&gt;0,VLOOKUP(ActividadesCom[[#This Row],[NIVEL 4]],Catálogo!A:B,2,FALSE),"")</f>
        <v>4</v>
      </c>
      <c r="AB2900" s="5">
        <v>1</v>
      </c>
      <c r="AC2900" s="6" t="s">
        <v>31</v>
      </c>
      <c r="AD2900" s="5">
        <v>20193</v>
      </c>
      <c r="AE2900" s="5" t="s">
        <v>4008</v>
      </c>
      <c r="AF2900" s="5">
        <f>IF(ActividadesCom[[#This Row],[NIVEL 5]]&lt;&gt;0,VLOOKUP(ActividadesCom[[#This Row],[NIVEL 5]],Catálogo!A:B,2,FALSE),"")</f>
        <v>3</v>
      </c>
      <c r="AG2900" s="5">
        <v>1</v>
      </c>
      <c r="AH2900" s="2"/>
    </row>
    <row r="2901" spans="1:34" ht="30" hidden="1" customHeight="1" x14ac:dyDescent="0.25">
      <c r="A2901" s="7">
        <v>19470402</v>
      </c>
      <c r="B2901" s="6" t="str">
        <f>VLOOKUP(ActividadesCom[[#This Row],[NO. DE CONTROL]],'LISTADO ESTUDIANTES'!A:C,2,FALSE)</f>
        <v>CHABLE CHABLE ADDIEL</v>
      </c>
      <c r="C2901" s="6" t="str">
        <f>VLOOKUP(ActividadesCom[[#This Row],[NO. DE CONTROL]],'LISTADO ESTUDIANTES'!A:C,3,FALSE)</f>
        <v>INGENIERIA MECANICA</v>
      </c>
      <c r="D2901" s="5" t="str">
        <f>VLOOKUP(ActividadesCom[[#This Row],[NO. DE CONTROL]],'LISTADO ESTUDIANTES'!A:D,4,FALSE)</f>
        <v>EGRESADO(A)</v>
      </c>
      <c r="E2901" s="5">
        <f>SUM(ActividadesCom[[#This Row],[CRÉD. 1]],ActividadesCom[[#This Row],[CRÉD. 2]],ActividadesCom[[#This Row],[CRÉD. 3]],ActividadesCom[[#This Row],[CRÉD. 4]],ActividadesCom[[#This Row],[CRÉD. 5]])</f>
        <v>2</v>
      </c>
      <c r="F2901" s="17">
        <f>IF(ActividadesCom[[#This Row],[ÚLTIMO SEMESTRE CON CRÉDITOS]]&gt;0,ROUND(AVERAGE(ActividadesCom[[#This Row],[VALOR NIVEL 5]],ActividadesCom[[#This Row],[VALOR NIVEL 4]],ActividadesCom[[#This Row],[VALOR NIVEL 3]],ActividadesCom[[#This Row],[VALOR NIVEL 2]],ActividadesCom[[#This Row],[VALOR NIVEL 1]]),0),"")</f>
        <v>3</v>
      </c>
      <c r="G2901" s="5" t="str">
        <f>IF(ActividadesCom[[#This Row],[PROMEDIO]]="","",IF(ActividadesCom[[#This Row],[PROMEDIO]]&gt;=4,"EXCELENTE",IF(ActividadesCom[[#This Row],[PROMEDIO]]&gt;=3,"NOTABLE",IF(ActividadesCom[[#This Row],[PROMEDIO]]&gt;=2,"BUENO",IF(ActividadesCom[[#This Row],[PROMEDIO]]=1,"SUFICIENTE","")))))</f>
        <v>NOTABLE</v>
      </c>
      <c r="H2901" s="5">
        <f>MAX(ActividadesCom[[#This Row],[PERÍODO 1]],ActividadesCom[[#This Row],[PERÍODO 2]],ActividadesCom[[#This Row],[PERÍODO 3]],ActividadesCom[[#This Row],[PERÍODO 4]],ActividadesCom[[#This Row],[PERÍODO 5]])</f>
        <v>20201</v>
      </c>
      <c r="I2901" s="6"/>
      <c r="J2901" s="5"/>
      <c r="K2901" s="5"/>
      <c r="L2901" s="5" t="str">
        <f>IF(ActividadesCom[[#This Row],[NIVEL 1]]&lt;&gt;0,VLOOKUP(ActividadesCom[[#This Row],[NIVEL 1]],Catálogo!A:B,2,FALSE),"")</f>
        <v/>
      </c>
      <c r="M2901" s="5"/>
      <c r="N2901" s="6"/>
      <c r="O2901" s="5"/>
      <c r="P2901" s="5"/>
      <c r="Q2901" s="5" t="str">
        <f>IF(ActividadesCom[[#This Row],[NIVEL 2]]&lt;&gt;0,VLOOKUP(ActividadesCom[[#This Row],[NIVEL 2]],Catálogo!A:B,2,FALSE),"")</f>
        <v/>
      </c>
      <c r="R2901" s="5"/>
      <c r="S2901" s="6"/>
      <c r="T2901" s="5"/>
      <c r="U2901" s="5"/>
      <c r="V2901" s="5" t="str">
        <f>IF(ActividadesCom[[#This Row],[NIVEL 3]]&lt;&gt;0,VLOOKUP(ActividadesCom[[#This Row],[NIVEL 3]],Catálogo!A:B,2,FALSE),"")</f>
        <v/>
      </c>
      <c r="W2901" s="5"/>
      <c r="X2901" s="6" t="s">
        <v>2762</v>
      </c>
      <c r="Y2901" s="5">
        <v>20201</v>
      </c>
      <c r="Z2901" s="5" t="s">
        <v>4009</v>
      </c>
      <c r="AA2901" s="5">
        <f>IF(ActividadesCom[[#This Row],[NIVEL 4]]&lt;&gt;0,VLOOKUP(ActividadesCom[[#This Row],[NIVEL 4]],Catálogo!A:B,2,FALSE),"")</f>
        <v>2</v>
      </c>
      <c r="AB2901" s="5">
        <v>1</v>
      </c>
      <c r="AC2901" s="6" t="s">
        <v>133</v>
      </c>
      <c r="AD2901" s="5">
        <v>20193</v>
      </c>
      <c r="AE2901" s="5" t="s">
        <v>4007</v>
      </c>
      <c r="AF2901" s="5">
        <f>IF(ActividadesCom[[#This Row],[NIVEL 5]]&lt;&gt;0,VLOOKUP(ActividadesCom[[#This Row],[NIVEL 5]],Catálogo!A:B,2,FALSE),"")</f>
        <v>4</v>
      </c>
      <c r="AG2901" s="5">
        <v>1</v>
      </c>
      <c r="AH2901" s="2"/>
    </row>
    <row r="2902" spans="1:34" ht="30" hidden="1" customHeight="1" x14ac:dyDescent="0.25">
      <c r="A2902" s="7">
        <v>19470403</v>
      </c>
      <c r="B2902" s="6" t="str">
        <f>VLOOKUP(ActividadesCom[[#This Row],[NO. DE CONTROL]],'LISTADO ESTUDIANTES'!A:C,2,FALSE)</f>
        <v>EHUAN PECH JUDA ISRAEL</v>
      </c>
      <c r="C2902" s="6" t="str">
        <f>VLOOKUP(ActividadesCom[[#This Row],[NO. DE CONTROL]],'LISTADO ESTUDIANTES'!A:C,3,FALSE)</f>
        <v>INGENIERIA INDUSTRIAL</v>
      </c>
      <c r="D2902" s="5" t="str">
        <f>VLOOKUP(ActividadesCom[[#This Row],[NO. DE CONTROL]],'LISTADO ESTUDIANTES'!A:D,4,FALSE)</f>
        <v>EGRESADO(A)</v>
      </c>
      <c r="E2902" s="5">
        <f>SUM(ActividadesCom[[#This Row],[CRÉD. 1]],ActividadesCom[[#This Row],[CRÉD. 2]],ActividadesCom[[#This Row],[CRÉD. 3]],ActividadesCom[[#This Row],[CRÉD. 4]],ActividadesCom[[#This Row],[CRÉD. 5]])</f>
        <v>5</v>
      </c>
      <c r="F2902" s="17">
        <f>IF(ActividadesCom[[#This Row],[ÚLTIMO SEMESTRE CON CRÉDITOS]]&gt;0,ROUND(AVERAGE(ActividadesCom[[#This Row],[VALOR NIVEL 5]],ActividadesCom[[#This Row],[VALOR NIVEL 4]],ActividadesCom[[#This Row],[VALOR NIVEL 3]],ActividadesCom[[#This Row],[VALOR NIVEL 2]],ActividadesCom[[#This Row],[VALOR NIVEL 1]]),0),"")</f>
        <v>3</v>
      </c>
      <c r="G2902" s="5" t="str">
        <f>IF(ActividadesCom[[#This Row],[PROMEDIO]]="","",IF(ActividadesCom[[#This Row],[PROMEDIO]]&gt;=4,"EXCELENTE",IF(ActividadesCom[[#This Row],[PROMEDIO]]&gt;=3,"NOTABLE",IF(ActividadesCom[[#This Row],[PROMEDIO]]&gt;=2,"BUENO",IF(ActividadesCom[[#This Row],[PROMEDIO]]=1,"SUFICIENTE","")))))</f>
        <v>NOTABLE</v>
      </c>
      <c r="H2902" s="5">
        <f>MAX(ActividadesCom[[#This Row],[PERÍODO 1]],ActividadesCom[[#This Row],[PERÍODO 2]],ActividadesCom[[#This Row],[PERÍODO 3]],ActividadesCom[[#This Row],[PERÍODO 4]],ActividadesCom[[#This Row],[PERÍODO 5]])</f>
        <v>20221</v>
      </c>
      <c r="I2902" s="6" t="s">
        <v>4035</v>
      </c>
      <c r="J2902" s="5">
        <v>20201</v>
      </c>
      <c r="K2902" s="5" t="s">
        <v>4009</v>
      </c>
      <c r="L2902" s="5">
        <f>IF(ActividadesCom[[#This Row],[NIVEL 1]]&lt;&gt;0,VLOOKUP(ActividadesCom[[#This Row],[NIVEL 1]],Catálogo!A:B,2,FALSE),"")</f>
        <v>2</v>
      </c>
      <c r="M2902" s="5">
        <v>1</v>
      </c>
      <c r="N2902" s="6" t="s">
        <v>4395</v>
      </c>
      <c r="O2902" s="5">
        <v>20211</v>
      </c>
      <c r="P2902" s="5" t="s">
        <v>4009</v>
      </c>
      <c r="Q2902" s="5">
        <f>IF(ActividadesCom[[#This Row],[NIVEL 2]]&lt;&gt;0,VLOOKUP(ActividadesCom[[#This Row],[NIVEL 2]],Catálogo!A:B,2,FALSE),"")</f>
        <v>2</v>
      </c>
      <c r="R2902" s="5">
        <v>1</v>
      </c>
      <c r="S2902" s="6" t="s">
        <v>4944</v>
      </c>
      <c r="T2902" s="5">
        <v>20221</v>
      </c>
      <c r="U2902" s="5" t="s">
        <v>4008</v>
      </c>
      <c r="V2902" s="5">
        <f>IF(ActividadesCom[[#This Row],[NIVEL 3]]&lt;&gt;0,VLOOKUP(ActividadesCom[[#This Row],[NIVEL 3]],Catálogo!A:B,2,FALSE),"")</f>
        <v>3</v>
      </c>
      <c r="W2902" s="5">
        <v>1</v>
      </c>
      <c r="X2902" s="6" t="s">
        <v>4945</v>
      </c>
      <c r="Y2902" s="5">
        <v>20221</v>
      </c>
      <c r="Z2902" s="5" t="s">
        <v>4008</v>
      </c>
      <c r="AA2902" s="5">
        <f>IF(ActividadesCom[[#This Row],[NIVEL 4]]&lt;&gt;0,VLOOKUP(ActividadesCom[[#This Row],[NIVEL 4]],Catálogo!A:B,2,FALSE),"")</f>
        <v>3</v>
      </c>
      <c r="AB2902" s="5">
        <v>1</v>
      </c>
      <c r="AC2902" s="6" t="s">
        <v>5</v>
      </c>
      <c r="AD2902" s="5">
        <v>20193</v>
      </c>
      <c r="AE2902" s="5" t="s">
        <v>4008</v>
      </c>
      <c r="AF2902" s="5">
        <f>IF(ActividadesCom[[#This Row],[NIVEL 5]]&lt;&gt;0,VLOOKUP(ActividadesCom[[#This Row],[NIVEL 5]],Catálogo!A:B,2,FALSE),"")</f>
        <v>3</v>
      </c>
      <c r="AG2902" s="5">
        <v>1</v>
      </c>
      <c r="AH2902" s="2"/>
    </row>
    <row r="2903" spans="1:34" ht="30" hidden="1" customHeight="1" x14ac:dyDescent="0.25">
      <c r="A2903" s="7">
        <v>19470404</v>
      </c>
      <c r="B2903" s="6" t="str">
        <f>VLOOKUP(ActividadesCom[[#This Row],[NO. DE CONTROL]],'LISTADO ESTUDIANTES'!A:C,2,FALSE)</f>
        <v>CAHUICH PEREZ RIGO ALBERTO</v>
      </c>
      <c r="C2903" s="6" t="str">
        <f>VLOOKUP(ActividadesCom[[#This Row],[NO. DE CONTROL]],'LISTADO ESTUDIANTES'!A:C,3,FALSE)</f>
        <v>INGENIERIA EN SISTEMAS COMPUTACIONALES</v>
      </c>
      <c r="D2903" s="5" t="str">
        <f>VLOOKUP(ActividadesCom[[#This Row],[NO. DE CONTROL]],'LISTADO ESTUDIANTES'!A:D,4,FALSE)</f>
        <v>EGRESADO(A)</v>
      </c>
      <c r="E2903" s="5">
        <f>SUM(ActividadesCom[[#This Row],[CRÉD. 1]],ActividadesCom[[#This Row],[CRÉD. 2]],ActividadesCom[[#This Row],[CRÉD. 3]],ActividadesCom[[#This Row],[CRÉD. 4]],ActividadesCom[[#This Row],[CRÉD. 5]])</f>
        <v>2</v>
      </c>
      <c r="F2903" s="17">
        <f>IF(ActividadesCom[[#This Row],[ÚLTIMO SEMESTRE CON CRÉDITOS]]&gt;0,ROUND(AVERAGE(ActividadesCom[[#This Row],[VALOR NIVEL 5]],ActividadesCom[[#This Row],[VALOR NIVEL 4]],ActividadesCom[[#This Row],[VALOR NIVEL 3]],ActividadesCom[[#This Row],[VALOR NIVEL 2]],ActividadesCom[[#This Row],[VALOR NIVEL 1]]),0),"")</f>
        <v>4</v>
      </c>
      <c r="G2903" s="5" t="str">
        <f>IF(ActividadesCom[[#This Row],[PROMEDIO]]="","",IF(ActividadesCom[[#This Row],[PROMEDIO]]&gt;=4,"EXCELENTE",IF(ActividadesCom[[#This Row],[PROMEDIO]]&gt;=3,"NOTABLE",IF(ActividadesCom[[#This Row],[PROMEDIO]]&gt;=2,"BUENO",IF(ActividadesCom[[#This Row],[PROMEDIO]]=1,"SUFICIENTE","")))))</f>
        <v>EXCELENTE</v>
      </c>
      <c r="H2903" s="5">
        <f>MAX(ActividadesCom[[#This Row],[PERÍODO 1]],ActividadesCom[[#This Row],[PERÍODO 2]],ActividadesCom[[#This Row],[PERÍODO 3]],ActividadesCom[[#This Row],[PERÍODO 4]],ActividadesCom[[#This Row],[PERÍODO 5]])</f>
        <v>20201</v>
      </c>
      <c r="I2903" s="6"/>
      <c r="J2903" s="5"/>
      <c r="K2903" s="5"/>
      <c r="L2903" s="5" t="str">
        <f>IF(ActividadesCom[[#This Row],[NIVEL 1]]&lt;&gt;0,VLOOKUP(ActividadesCom[[#This Row],[NIVEL 1]],Catálogo!A:B,2,FALSE),"")</f>
        <v/>
      </c>
      <c r="M2903" s="5"/>
      <c r="N2903" s="6"/>
      <c r="O2903" s="5"/>
      <c r="P2903" s="5"/>
      <c r="Q2903" s="5" t="str">
        <f>IF(ActividadesCom[[#This Row],[NIVEL 2]]&lt;&gt;0,VLOOKUP(ActividadesCom[[#This Row],[NIVEL 2]],Catálogo!A:B,2,FALSE),"")</f>
        <v/>
      </c>
      <c r="R2903" s="5"/>
      <c r="S2903" s="6"/>
      <c r="T2903" s="5"/>
      <c r="U2903" s="5"/>
      <c r="V2903" s="5" t="str">
        <f>IF(ActividadesCom[[#This Row],[NIVEL 3]]&lt;&gt;0,VLOOKUP(ActividadesCom[[#This Row],[NIVEL 3]],Catálogo!A:B,2,FALSE),"")</f>
        <v/>
      </c>
      <c r="W2903" s="5"/>
      <c r="X2903" s="6" t="s">
        <v>3670</v>
      </c>
      <c r="Y2903" s="5">
        <v>20201</v>
      </c>
      <c r="Z2903" s="5" t="s">
        <v>4008</v>
      </c>
      <c r="AA2903" s="5">
        <f>IF(ActividadesCom[[#This Row],[NIVEL 4]]&lt;&gt;0,VLOOKUP(ActividadesCom[[#This Row],[NIVEL 4]],Catálogo!A:B,2,FALSE),"")</f>
        <v>3</v>
      </c>
      <c r="AB2903" s="5">
        <v>1</v>
      </c>
      <c r="AC2903" s="6" t="s">
        <v>819</v>
      </c>
      <c r="AD2903" s="5">
        <v>20193</v>
      </c>
      <c r="AE2903" s="5" t="s">
        <v>4007</v>
      </c>
      <c r="AF2903" s="5">
        <f>IF(ActividadesCom[[#This Row],[NIVEL 5]]&lt;&gt;0,VLOOKUP(ActividadesCom[[#This Row],[NIVEL 5]],Catálogo!A:B,2,FALSE),"")</f>
        <v>4</v>
      </c>
      <c r="AG2903" s="5">
        <v>1</v>
      </c>
      <c r="AH2903" s="2"/>
    </row>
    <row r="2904" spans="1:34" ht="30" hidden="1" customHeight="1" x14ac:dyDescent="0.25">
      <c r="A2904" s="7">
        <v>19470405</v>
      </c>
      <c r="B2904" s="6" t="str">
        <f>VLOOKUP(ActividadesCom[[#This Row],[NO. DE CONTROL]],'LISTADO ESTUDIANTES'!A:C,2,FALSE)</f>
        <v>RODRIGUEZ CORTES DANIELA DEL CARMEN</v>
      </c>
      <c r="C2904" s="6" t="str">
        <f>VLOOKUP(ActividadesCom[[#This Row],[NO. DE CONTROL]],'LISTADO ESTUDIANTES'!A:C,3,FALSE)</f>
        <v>INGENIERIA QUIMICA</v>
      </c>
      <c r="D2904" s="5" t="str">
        <f>VLOOKUP(ActividadesCom[[#This Row],[NO. DE CONTROL]],'LISTADO ESTUDIANTES'!A:D,4,FALSE)</f>
        <v>EGRESADO(A)</v>
      </c>
      <c r="E2904" s="5">
        <f>SUM(ActividadesCom[[#This Row],[CRÉD. 1]],ActividadesCom[[#This Row],[CRÉD. 2]],ActividadesCom[[#This Row],[CRÉD. 3]],ActividadesCom[[#This Row],[CRÉD. 4]],ActividadesCom[[#This Row],[CRÉD. 5]])</f>
        <v>2</v>
      </c>
      <c r="F2904" s="17">
        <f>IF(ActividadesCom[[#This Row],[ÚLTIMO SEMESTRE CON CRÉDITOS]]&gt;0,ROUND(AVERAGE(ActividadesCom[[#This Row],[VALOR NIVEL 5]],ActividadesCom[[#This Row],[VALOR NIVEL 4]],ActividadesCom[[#This Row],[VALOR NIVEL 3]],ActividadesCom[[#This Row],[VALOR NIVEL 2]],ActividadesCom[[#This Row],[VALOR NIVEL 1]]),0),"")</f>
        <v>2</v>
      </c>
      <c r="G2904" s="5" t="str">
        <f>IF(ActividadesCom[[#This Row],[PROMEDIO]]="","",IF(ActividadesCom[[#This Row],[PROMEDIO]]&gt;=4,"EXCELENTE",IF(ActividadesCom[[#This Row],[PROMEDIO]]&gt;=3,"NOTABLE",IF(ActividadesCom[[#This Row],[PROMEDIO]]&gt;=2,"BUENO",IF(ActividadesCom[[#This Row],[PROMEDIO]]=1,"SUFICIENTE","")))))</f>
        <v>BUENO</v>
      </c>
      <c r="H2904" s="5">
        <f>MAX(ActividadesCom[[#This Row],[PERÍODO 1]],ActividadesCom[[#This Row],[PERÍODO 2]],ActividadesCom[[#This Row],[PERÍODO 3]],ActividadesCom[[#This Row],[PERÍODO 4]],ActividadesCom[[#This Row],[PERÍODO 5]])</f>
        <v>20201</v>
      </c>
      <c r="I2904" s="6"/>
      <c r="J2904" s="5"/>
      <c r="K2904" s="5"/>
      <c r="L2904" s="5" t="str">
        <f>IF(ActividadesCom[[#This Row],[NIVEL 1]]&lt;&gt;0,VLOOKUP(ActividadesCom[[#This Row],[NIVEL 1]],Catálogo!A:B,2,FALSE),"")</f>
        <v/>
      </c>
      <c r="M2904" s="5"/>
      <c r="N2904" s="6"/>
      <c r="O2904" s="5"/>
      <c r="P2904" s="5"/>
      <c r="Q2904" s="5" t="str">
        <f>IF(ActividadesCom[[#This Row],[NIVEL 2]]&lt;&gt;0,VLOOKUP(ActividadesCom[[#This Row],[NIVEL 2]],Catálogo!A:B,2,FALSE),"")</f>
        <v/>
      </c>
      <c r="R2904" s="5"/>
      <c r="S2904" s="6"/>
      <c r="T2904" s="5"/>
      <c r="U2904" s="5"/>
      <c r="V2904" s="5" t="str">
        <f>IF(ActividadesCom[[#This Row],[NIVEL 3]]&lt;&gt;0,VLOOKUP(ActividadesCom[[#This Row],[NIVEL 3]],Catálogo!A:B,2,FALSE),"")</f>
        <v/>
      </c>
      <c r="W2904" s="5"/>
      <c r="X2904" s="6" t="s">
        <v>1979</v>
      </c>
      <c r="Y2904" s="5">
        <v>20201</v>
      </c>
      <c r="Z2904" s="5" t="s">
        <v>4009</v>
      </c>
      <c r="AA2904" s="5">
        <f>IF(ActividadesCom[[#This Row],[NIVEL 4]]&lt;&gt;0,VLOOKUP(ActividadesCom[[#This Row],[NIVEL 4]],Catálogo!A:B,2,FALSE),"")</f>
        <v>2</v>
      </c>
      <c r="AB2904" s="5">
        <v>1</v>
      </c>
      <c r="AC2904" s="6" t="s">
        <v>37</v>
      </c>
      <c r="AD2904" s="5">
        <v>20193</v>
      </c>
      <c r="AE2904" s="5" t="s">
        <v>4009</v>
      </c>
      <c r="AF2904" s="5">
        <f>IF(ActividadesCom[[#This Row],[NIVEL 5]]&lt;&gt;0,VLOOKUP(ActividadesCom[[#This Row],[NIVEL 5]],Catálogo!A:B,2,FALSE),"")</f>
        <v>2</v>
      </c>
      <c r="AG2904" s="5">
        <v>1</v>
      </c>
      <c r="AH2904" s="2"/>
    </row>
    <row r="2905" spans="1:34" ht="30" hidden="1" customHeight="1" x14ac:dyDescent="0.25">
      <c r="A2905" s="7">
        <v>19470406</v>
      </c>
      <c r="B2905" s="6" t="str">
        <f>VLOOKUP(ActividadesCom[[#This Row],[NO. DE CONTROL]],'LISTADO ESTUDIANTES'!A:C,2,FALSE)</f>
        <v>REYES CORREA RUTH GRISELDA</v>
      </c>
      <c r="C2905" s="6" t="str">
        <f>VLOOKUP(ActividadesCom[[#This Row],[NO. DE CONTROL]],'LISTADO ESTUDIANTES'!A:C,3,FALSE)</f>
        <v>INGENIERIA QUIMICA</v>
      </c>
      <c r="D2905" s="5" t="str">
        <f>VLOOKUP(ActividadesCom[[#This Row],[NO. DE CONTROL]],'LISTADO ESTUDIANTES'!A:D,4,FALSE)</f>
        <v>EGRESADO(A)</v>
      </c>
      <c r="E2905" s="5">
        <f>SUM(ActividadesCom[[#This Row],[CRÉD. 1]],ActividadesCom[[#This Row],[CRÉD. 2]],ActividadesCom[[#This Row],[CRÉD. 3]],ActividadesCom[[#This Row],[CRÉD. 4]],ActividadesCom[[#This Row],[CRÉD. 5]])</f>
        <v>0</v>
      </c>
      <c r="F2905" s="17" t="str">
        <f>IF(ActividadesCom[[#This Row],[ÚLTIMO SEMESTRE CON CRÉDITOS]]&gt;0,ROUND(AVERAGE(ActividadesCom[[#This Row],[VALOR NIVEL 5]],ActividadesCom[[#This Row],[VALOR NIVEL 4]],ActividadesCom[[#This Row],[VALOR NIVEL 3]],ActividadesCom[[#This Row],[VALOR NIVEL 2]],ActividadesCom[[#This Row],[VALOR NIVEL 1]]),0),"")</f>
        <v/>
      </c>
      <c r="G2905" s="5" t="str">
        <f>IF(ActividadesCom[[#This Row],[PROMEDIO]]="","",IF(ActividadesCom[[#This Row],[PROMEDIO]]&gt;=4,"EXCELENTE",IF(ActividadesCom[[#This Row],[PROMEDIO]]&gt;=3,"NOTABLE",IF(ActividadesCom[[#This Row],[PROMEDIO]]&gt;=2,"BUENO",IF(ActividadesCom[[#This Row],[PROMEDIO]]=1,"SUFICIENTE","")))))</f>
        <v/>
      </c>
      <c r="H2905" s="5">
        <f>MAX(ActividadesCom[[#This Row],[PERÍODO 1]],ActividadesCom[[#This Row],[PERÍODO 2]],ActividadesCom[[#This Row],[PERÍODO 3]],ActividadesCom[[#This Row],[PERÍODO 4]],ActividadesCom[[#This Row],[PERÍODO 5]])</f>
        <v>0</v>
      </c>
      <c r="I2905" s="6"/>
      <c r="J2905" s="5"/>
      <c r="K2905" s="5"/>
      <c r="L2905" s="5" t="str">
        <f>IF(ActividadesCom[[#This Row],[NIVEL 1]]&lt;&gt;0,VLOOKUP(ActividadesCom[[#This Row],[NIVEL 1]],Catálogo!A:B,2,FALSE),"")</f>
        <v/>
      </c>
      <c r="M2905" s="5"/>
      <c r="N2905" s="6"/>
      <c r="O2905" s="5"/>
      <c r="P2905" s="5"/>
      <c r="Q2905" s="5" t="str">
        <f>IF(ActividadesCom[[#This Row],[NIVEL 2]]&lt;&gt;0,VLOOKUP(ActividadesCom[[#This Row],[NIVEL 2]],Catálogo!A:B,2,FALSE),"")</f>
        <v/>
      </c>
      <c r="R2905" s="5"/>
      <c r="S2905" s="6"/>
      <c r="T2905" s="5"/>
      <c r="U2905" s="5"/>
      <c r="V2905" s="5" t="str">
        <f>IF(ActividadesCom[[#This Row],[NIVEL 3]]&lt;&gt;0,VLOOKUP(ActividadesCom[[#This Row],[NIVEL 3]],Catálogo!A:B,2,FALSE),"")</f>
        <v/>
      </c>
      <c r="W2905" s="5"/>
      <c r="X2905" s="6"/>
      <c r="Y2905" s="5"/>
      <c r="Z2905" s="5"/>
      <c r="AA2905" s="5" t="str">
        <f>IF(ActividadesCom[[#This Row],[NIVEL 4]]&lt;&gt;0,VLOOKUP(ActividadesCom[[#This Row],[NIVEL 4]],Catálogo!A:B,2,FALSE),"")</f>
        <v/>
      </c>
      <c r="AB2905" s="5"/>
      <c r="AC2905" s="6"/>
      <c r="AD2905" s="5"/>
      <c r="AE2905" s="5"/>
      <c r="AF2905" s="5" t="str">
        <f>IF(ActividadesCom[[#This Row],[NIVEL 5]]&lt;&gt;0,VLOOKUP(ActividadesCom[[#This Row],[NIVEL 5]],Catálogo!A:B,2,FALSE),"")</f>
        <v/>
      </c>
      <c r="AG2905" s="5"/>
      <c r="AH2905" s="2"/>
    </row>
    <row r="2906" spans="1:34" s="151" customFormat="1" ht="30" hidden="1" customHeight="1" x14ac:dyDescent="0.25">
      <c r="A2906" s="147">
        <v>19470407</v>
      </c>
      <c r="B2906" s="148" t="str">
        <f>VLOOKUP(ActividadesCom[[#This Row],[NO. DE CONTROL]],'LISTADO ESTUDIANTES'!A:C,2,FALSE)</f>
        <v>CANCHE NAAL DEYDAMIA LILIBET</v>
      </c>
      <c r="C2906" s="148" t="str">
        <f>VLOOKUP(ActividadesCom[[#This Row],[NO. DE CONTROL]],'LISTADO ESTUDIANTES'!A:C,3,FALSE)</f>
        <v>INGENIERIA CIVIL</v>
      </c>
      <c r="D2906" s="149" t="str">
        <f>VLOOKUP(ActividadesCom[[#This Row],[NO. DE CONTROL]],'LISTADO ESTUDIANTES'!A:D,4,FALSE)</f>
        <v>EGRESADO(A)</v>
      </c>
      <c r="E2906" s="149">
        <f>SUM(ActividadesCom[[#This Row],[CRÉD. 1]],ActividadesCom[[#This Row],[CRÉD. 2]],ActividadesCom[[#This Row],[CRÉD. 3]],ActividadesCom[[#This Row],[CRÉD. 4]],ActividadesCom[[#This Row],[CRÉD. 5]])</f>
        <v>5</v>
      </c>
      <c r="F2906" s="150">
        <f>IF(ActividadesCom[[#This Row],[ÚLTIMO SEMESTRE CON CRÉDITOS]]&gt;0,ROUND(AVERAGE(ActividadesCom[[#This Row],[VALOR NIVEL 5]],ActividadesCom[[#This Row],[VALOR NIVEL 4]],ActividadesCom[[#This Row],[VALOR NIVEL 3]],ActividadesCom[[#This Row],[VALOR NIVEL 2]],ActividadesCom[[#This Row],[VALOR NIVEL 1]]),0),"")</f>
        <v>3</v>
      </c>
      <c r="G2906" s="149" t="str">
        <f>IF(ActividadesCom[[#This Row],[PROMEDIO]]="","",IF(ActividadesCom[[#This Row],[PROMEDIO]]&gt;=4,"EXCELENTE",IF(ActividadesCom[[#This Row],[PROMEDIO]]&gt;=3,"NOTABLE",IF(ActividadesCom[[#This Row],[PROMEDIO]]&gt;=2,"BUENO",IF(ActividadesCom[[#This Row],[PROMEDIO]]=1,"SUFICIENTE","")))))</f>
        <v>NOTABLE</v>
      </c>
      <c r="H2906" s="149">
        <f>MAX(ActividadesCom[[#This Row],[PERÍODO 1]],ActividadesCom[[#This Row],[PERÍODO 2]],ActividadesCom[[#This Row],[PERÍODO 3]],ActividadesCom[[#This Row],[PERÍODO 4]],ActividadesCom[[#This Row],[PERÍODO 5]])</f>
        <v>20241</v>
      </c>
      <c r="I2906" s="148" t="s">
        <v>6313</v>
      </c>
      <c r="J2906" s="149">
        <v>20231</v>
      </c>
      <c r="K2906" s="149" t="s">
        <v>4008</v>
      </c>
      <c r="L2906" s="149">
        <f>IF(ActividadesCom[[#This Row],[NIVEL 1]]&lt;&gt;0,VLOOKUP(ActividadesCom[[#This Row],[NIVEL 1]],Catálogo!A:B,2,FALSE),"")</f>
        <v>3</v>
      </c>
      <c r="M2906" s="149">
        <v>1</v>
      </c>
      <c r="N2906" s="148" t="s">
        <v>6314</v>
      </c>
      <c r="O2906" s="149">
        <v>20211</v>
      </c>
      <c r="P2906" s="149" t="s">
        <v>4007</v>
      </c>
      <c r="Q2906" s="149">
        <f>IF(ActividadesCom[[#This Row],[NIVEL 2]]&lt;&gt;0,VLOOKUP(ActividadesCom[[#This Row],[NIVEL 2]],Catálogo!A:B,2,FALSE),"")</f>
        <v>4</v>
      </c>
      <c r="R2906" s="149">
        <v>1</v>
      </c>
      <c r="S2906" s="148" t="s">
        <v>12</v>
      </c>
      <c r="T2906" s="149">
        <v>20223</v>
      </c>
      <c r="U2906" s="149" t="s">
        <v>4021</v>
      </c>
      <c r="V2906" s="149">
        <f>IF(ActividadesCom[[#This Row],[NIVEL 3]]&lt;&gt;0,VLOOKUP(ActividadesCom[[#This Row],[NIVEL 3]],Catálogo!A:B,2,FALSE),"")</f>
        <v>2</v>
      </c>
      <c r="W2906" s="149">
        <v>1</v>
      </c>
      <c r="X2906" s="148" t="s">
        <v>6253</v>
      </c>
      <c r="Y2906" s="149">
        <v>20231</v>
      </c>
      <c r="Z2906" s="149" t="s">
        <v>4007</v>
      </c>
      <c r="AA2906" s="149">
        <f>IF(ActividadesCom[[#This Row],[NIVEL 4]]&lt;&gt;0,VLOOKUP(ActividadesCom[[#This Row],[NIVEL 4]],Catálogo!A:B,2,FALSE),"")</f>
        <v>4</v>
      </c>
      <c r="AB2906" s="149">
        <v>1</v>
      </c>
      <c r="AC2906" s="148" t="s">
        <v>6312</v>
      </c>
      <c r="AD2906" s="149">
        <v>20241</v>
      </c>
      <c r="AE2906" s="149" t="s">
        <v>4008</v>
      </c>
      <c r="AF2906" s="149">
        <f>IF(ActividadesCom[[#This Row],[NIVEL 5]]&lt;&gt;0,VLOOKUP(ActividadesCom[[#This Row],[NIVEL 5]],Catálogo!A:B,2,FALSE),"")</f>
        <v>3</v>
      </c>
      <c r="AG2906" s="149">
        <v>1</v>
      </c>
    </row>
    <row r="2907" spans="1:34" ht="30" hidden="1" customHeight="1" x14ac:dyDescent="0.25">
      <c r="A2907" s="7">
        <v>19470408</v>
      </c>
      <c r="B2907" s="6" t="str">
        <f>VLOOKUP(ActividadesCom[[#This Row],[NO. DE CONTROL]],'LISTADO ESTUDIANTES'!A:C,2,FALSE)</f>
        <v>XOOL HAAS JOSE DANIEL</v>
      </c>
      <c r="C2907" s="6" t="str">
        <f>VLOOKUP(ActividadesCom[[#This Row],[NO. DE CONTROL]],'LISTADO ESTUDIANTES'!A:C,3,FALSE)</f>
        <v>INGENIERIA EN SISTEMAS COMPUTACIONALES</v>
      </c>
      <c r="D2907" s="5" t="str">
        <f>VLOOKUP(ActividadesCom[[#This Row],[NO. DE CONTROL]],'LISTADO ESTUDIANTES'!A:D,4,FALSE)</f>
        <v>EGRESADO(A)</v>
      </c>
      <c r="E2907" s="5">
        <f>SUM(ActividadesCom[[#This Row],[CRÉD. 1]],ActividadesCom[[#This Row],[CRÉD. 2]],ActividadesCom[[#This Row],[CRÉD. 3]],ActividadesCom[[#This Row],[CRÉD. 4]],ActividadesCom[[#This Row],[CRÉD. 5]])</f>
        <v>0</v>
      </c>
      <c r="F2907" s="17" t="str">
        <f>IF(ActividadesCom[[#This Row],[ÚLTIMO SEMESTRE CON CRÉDITOS]]&gt;0,ROUND(AVERAGE(ActividadesCom[[#This Row],[VALOR NIVEL 5]],ActividadesCom[[#This Row],[VALOR NIVEL 4]],ActividadesCom[[#This Row],[VALOR NIVEL 3]],ActividadesCom[[#This Row],[VALOR NIVEL 2]],ActividadesCom[[#This Row],[VALOR NIVEL 1]]),0),"")</f>
        <v/>
      </c>
      <c r="G2907" s="5" t="str">
        <f>IF(ActividadesCom[[#This Row],[PROMEDIO]]="","",IF(ActividadesCom[[#This Row],[PROMEDIO]]&gt;=4,"EXCELENTE",IF(ActividadesCom[[#This Row],[PROMEDIO]]&gt;=3,"NOTABLE",IF(ActividadesCom[[#This Row],[PROMEDIO]]&gt;=2,"BUENO",IF(ActividadesCom[[#This Row],[PROMEDIO]]=1,"SUFICIENTE","")))))</f>
        <v/>
      </c>
      <c r="H2907" s="5">
        <f>MAX(ActividadesCom[[#This Row],[PERÍODO 1]],ActividadesCom[[#This Row],[PERÍODO 2]],ActividadesCom[[#This Row],[PERÍODO 3]],ActividadesCom[[#This Row],[PERÍODO 4]],ActividadesCom[[#This Row],[PERÍODO 5]])</f>
        <v>0</v>
      </c>
      <c r="I2907" s="6"/>
      <c r="J2907" s="5"/>
      <c r="K2907" s="5"/>
      <c r="L2907" s="5" t="str">
        <f>IF(ActividadesCom[[#This Row],[NIVEL 1]]&lt;&gt;0,VLOOKUP(ActividadesCom[[#This Row],[NIVEL 1]],Catálogo!A:B,2,FALSE),"")</f>
        <v/>
      </c>
      <c r="M2907" s="5"/>
      <c r="N2907" s="6"/>
      <c r="O2907" s="5"/>
      <c r="P2907" s="5"/>
      <c r="Q2907" s="5" t="str">
        <f>IF(ActividadesCom[[#This Row],[NIVEL 2]]&lt;&gt;0,VLOOKUP(ActividadesCom[[#This Row],[NIVEL 2]],Catálogo!A:B,2,FALSE),"")</f>
        <v/>
      </c>
      <c r="R2907" s="5"/>
      <c r="S2907" s="6"/>
      <c r="T2907" s="5"/>
      <c r="U2907" s="5"/>
      <c r="V2907" s="5" t="str">
        <f>IF(ActividadesCom[[#This Row],[NIVEL 3]]&lt;&gt;0,VLOOKUP(ActividadesCom[[#This Row],[NIVEL 3]],Catálogo!A:B,2,FALSE),"")</f>
        <v/>
      </c>
      <c r="W2907" s="5"/>
      <c r="X2907" s="6"/>
      <c r="Y2907" s="5"/>
      <c r="Z2907" s="5"/>
      <c r="AA2907" s="5" t="str">
        <f>IF(ActividadesCom[[#This Row],[NIVEL 4]]&lt;&gt;0,VLOOKUP(ActividadesCom[[#This Row],[NIVEL 4]],Catálogo!A:B,2,FALSE),"")</f>
        <v/>
      </c>
      <c r="AB2907" s="5"/>
      <c r="AC2907" s="6"/>
      <c r="AD2907" s="5"/>
      <c r="AE2907" s="5"/>
      <c r="AF2907" s="5" t="str">
        <f>IF(ActividadesCom[[#This Row],[NIVEL 5]]&lt;&gt;0,VLOOKUP(ActividadesCom[[#This Row],[NIVEL 5]],Catálogo!A:B,2,FALSE),"")</f>
        <v/>
      </c>
      <c r="AG2907" s="5"/>
      <c r="AH2907" s="2"/>
    </row>
    <row r="2908" spans="1:34" ht="30" hidden="1" customHeight="1" x14ac:dyDescent="0.25">
      <c r="A2908" s="7">
        <v>19470409</v>
      </c>
      <c r="B2908" s="6" t="str">
        <f>VLOOKUP(ActividadesCom[[#This Row],[NO. DE CONTROL]],'LISTADO ESTUDIANTES'!A:C,2,FALSE)</f>
        <v>HAAS YAM RUBI ANAHI</v>
      </c>
      <c r="C2908" s="6" t="str">
        <f>VLOOKUP(ActividadesCom[[#This Row],[NO. DE CONTROL]],'LISTADO ESTUDIANTES'!A:C,3,FALSE)</f>
        <v>INGENIERIA EN GESTION EMPRESARIAL</v>
      </c>
      <c r="D2908" s="5" t="str">
        <f>VLOOKUP(ActividadesCom[[#This Row],[NO. DE CONTROL]],'LISTADO ESTUDIANTES'!A:D,4,FALSE)</f>
        <v>EGRESADO(A)</v>
      </c>
      <c r="E2908" s="5">
        <f>SUM(ActividadesCom[[#This Row],[CRÉD. 1]],ActividadesCom[[#This Row],[CRÉD. 2]],ActividadesCom[[#This Row],[CRÉD. 3]],ActividadesCom[[#This Row],[CRÉD. 4]],ActividadesCom[[#This Row],[CRÉD. 5]])</f>
        <v>5</v>
      </c>
      <c r="F2908" s="17">
        <f>IF(ActividadesCom[[#This Row],[ÚLTIMO SEMESTRE CON CRÉDITOS]]&gt;0,ROUND(AVERAGE(ActividadesCom[[#This Row],[VALOR NIVEL 5]],ActividadesCom[[#This Row],[VALOR NIVEL 4]],ActividadesCom[[#This Row],[VALOR NIVEL 3]],ActividadesCom[[#This Row],[VALOR NIVEL 2]],ActividadesCom[[#This Row],[VALOR NIVEL 1]]),0),"")</f>
        <v>3</v>
      </c>
      <c r="G2908" s="5" t="str">
        <f>IF(ActividadesCom[[#This Row],[PROMEDIO]]="","",IF(ActividadesCom[[#This Row],[PROMEDIO]]&gt;=4,"EXCELENTE",IF(ActividadesCom[[#This Row],[PROMEDIO]]&gt;=3,"NOTABLE",IF(ActividadesCom[[#This Row],[PROMEDIO]]&gt;=2,"BUENO",IF(ActividadesCom[[#This Row],[PROMEDIO]]=1,"SUFICIENTE","")))))</f>
        <v>NOTABLE</v>
      </c>
      <c r="H2908" s="5">
        <f>MAX(ActividadesCom[[#This Row],[PERÍODO 1]],ActividadesCom[[#This Row],[PERÍODO 2]],ActividadesCom[[#This Row],[PERÍODO 3]],ActividadesCom[[#This Row],[PERÍODO 4]],ActividadesCom[[#This Row],[PERÍODO 5]])</f>
        <v>20223</v>
      </c>
      <c r="I2908" s="6" t="s">
        <v>3518</v>
      </c>
      <c r="J2908" s="5">
        <v>20211</v>
      </c>
      <c r="K2908" s="5" t="s">
        <v>4008</v>
      </c>
      <c r="L2908" s="5">
        <f>IF(ActividadesCom[[#This Row],[NIVEL 1]]&lt;&gt;0,VLOOKUP(ActividadesCom[[#This Row],[NIVEL 1]],Catálogo!A:B,2,FALSE),"")</f>
        <v>3</v>
      </c>
      <c r="M2908" s="5">
        <v>1</v>
      </c>
      <c r="N2908" s="6" t="s">
        <v>4844</v>
      </c>
      <c r="O2908" s="5">
        <v>20213</v>
      </c>
      <c r="P2908" s="5" t="s">
        <v>4007</v>
      </c>
      <c r="Q2908" s="5">
        <f>IF(ActividadesCom[[#This Row],[NIVEL 2]]&lt;&gt;0,VLOOKUP(ActividadesCom[[#This Row],[NIVEL 2]],Catálogo!A:B,2,FALSE),"")</f>
        <v>4</v>
      </c>
      <c r="R2908" s="5">
        <v>1</v>
      </c>
      <c r="S2908" s="6" t="s">
        <v>5702</v>
      </c>
      <c r="T2908" s="5">
        <v>20223</v>
      </c>
      <c r="U2908" s="5" t="s">
        <v>4007</v>
      </c>
      <c r="V2908" s="5">
        <f>IF(ActividadesCom[[#This Row],[NIVEL 3]]&lt;&gt;0,VLOOKUP(ActividadesCom[[#This Row],[NIVEL 3]],Catálogo!A:B,2,FALSE),"")</f>
        <v>4</v>
      </c>
      <c r="W2908" s="5">
        <v>1</v>
      </c>
      <c r="X2908" s="6" t="s">
        <v>2902</v>
      </c>
      <c r="Y2908" s="5">
        <v>20201</v>
      </c>
      <c r="Z2908" s="5" t="s">
        <v>4009</v>
      </c>
      <c r="AA2908" s="5">
        <f>IF(ActividadesCom[[#This Row],[NIVEL 4]]&lt;&gt;0,VLOOKUP(ActividadesCom[[#This Row],[NIVEL 4]],Catálogo!A:B,2,FALSE),"")</f>
        <v>2</v>
      </c>
      <c r="AB2908" s="5">
        <v>1</v>
      </c>
      <c r="AC2908" s="6" t="s">
        <v>4893</v>
      </c>
      <c r="AD2908" s="5">
        <v>20213</v>
      </c>
      <c r="AE2908" s="5" t="s">
        <v>4007</v>
      </c>
      <c r="AF2908" s="5">
        <f>IF(ActividadesCom[[#This Row],[NIVEL 5]]&lt;&gt;0,VLOOKUP(ActividadesCom[[#This Row],[NIVEL 5]],Catálogo!A:B,2,FALSE),"")</f>
        <v>4</v>
      </c>
      <c r="AG2908" s="5">
        <v>1</v>
      </c>
      <c r="AH2908" s="2"/>
    </row>
    <row r="2909" spans="1:34" s="151" customFormat="1" ht="30" hidden="1" customHeight="1" x14ac:dyDescent="0.25">
      <c r="A2909" s="147">
        <v>19470410</v>
      </c>
      <c r="B2909" s="148" t="str">
        <f>VLOOKUP(ActividadesCom[[#This Row],[NO. DE CONTROL]],'LISTADO ESTUDIANTES'!A:C,2,FALSE)</f>
        <v>LOPEZ DOMINGUEZ PEDRO LUIS</v>
      </c>
      <c r="C2909" s="148" t="str">
        <f>VLOOKUP(ActividadesCom[[#This Row],[NO. DE CONTROL]],'LISTADO ESTUDIANTES'!A:C,3,FALSE)</f>
        <v>INGENIERIA EN SISTEMAS COMPUTACIONALES</v>
      </c>
      <c r="D2909" s="149" t="str">
        <f>VLOOKUP(ActividadesCom[[#This Row],[NO. DE CONTROL]],'LISTADO ESTUDIANTES'!A:D,4,FALSE)</f>
        <v>EGRESADO(A)</v>
      </c>
      <c r="E2909" s="149">
        <f>SUM(ActividadesCom[[#This Row],[CRÉD. 1]],ActividadesCom[[#This Row],[CRÉD. 2]],ActividadesCom[[#This Row],[CRÉD. 3]],ActividadesCom[[#This Row],[CRÉD. 4]],ActividadesCom[[#This Row],[CRÉD. 5]])</f>
        <v>5</v>
      </c>
      <c r="F2909" s="150">
        <f>IF(ActividadesCom[[#This Row],[ÚLTIMO SEMESTRE CON CRÉDITOS]]&gt;0,ROUND(AVERAGE(ActividadesCom[[#This Row],[VALOR NIVEL 5]],ActividadesCom[[#This Row],[VALOR NIVEL 4]],ActividadesCom[[#This Row],[VALOR NIVEL 3]],ActividadesCom[[#This Row],[VALOR NIVEL 2]],ActividadesCom[[#This Row],[VALOR NIVEL 1]]),0),"")</f>
        <v>3</v>
      </c>
      <c r="G2909" s="149" t="str">
        <f>IF(ActividadesCom[[#This Row],[PROMEDIO]]="","",IF(ActividadesCom[[#This Row],[PROMEDIO]]&gt;=4,"EXCELENTE",IF(ActividadesCom[[#This Row],[PROMEDIO]]&gt;=3,"NOTABLE",IF(ActividadesCom[[#This Row],[PROMEDIO]]&gt;=2,"BUENO",IF(ActividadesCom[[#This Row],[PROMEDIO]]=1,"SUFICIENTE","")))))</f>
        <v>NOTABLE</v>
      </c>
      <c r="H2909" s="149">
        <f>MAX(ActividadesCom[[#This Row],[PERÍODO 1]],ActividadesCom[[#This Row],[PERÍODO 2]],ActividadesCom[[#This Row],[PERÍODO 3]],ActividadesCom[[#This Row],[PERÍODO 4]],ActividadesCom[[#This Row],[PERÍODO 5]])</f>
        <v>20241</v>
      </c>
      <c r="I2909" s="148" t="s">
        <v>5665</v>
      </c>
      <c r="J2909" s="149">
        <v>20221</v>
      </c>
      <c r="K2909" s="149" t="s">
        <v>4010</v>
      </c>
      <c r="L2909" s="149">
        <f>IF(ActividadesCom[[#This Row],[NIVEL 1]]&lt;&gt;0,VLOOKUP(ActividadesCom[[#This Row],[NIVEL 1]],Catálogo!A:B,2,FALSE),"")</f>
        <v>1</v>
      </c>
      <c r="M2909" s="149">
        <v>1</v>
      </c>
      <c r="N2909" s="148" t="s">
        <v>6312</v>
      </c>
      <c r="O2909" s="149">
        <v>20241</v>
      </c>
      <c r="P2909" s="149" t="s">
        <v>4008</v>
      </c>
      <c r="Q2909" s="149">
        <f>IF(ActividadesCom[[#This Row],[NIVEL 2]]&lt;&gt;0,VLOOKUP(ActividadesCom[[#This Row],[NIVEL 2]],Catálogo!A:B,2,FALSE),"")</f>
        <v>3</v>
      </c>
      <c r="R2909" s="149">
        <v>1</v>
      </c>
      <c r="S2909" s="148" t="s">
        <v>6319</v>
      </c>
      <c r="T2909" s="149">
        <v>20241</v>
      </c>
      <c r="U2909" s="149" t="s">
        <v>4008</v>
      </c>
      <c r="V2909" s="149">
        <f>IF(ActividadesCom[[#This Row],[NIVEL 3]]&lt;&gt;0,VLOOKUP(ActividadesCom[[#This Row],[NIVEL 3]],Catálogo!A:B,2,FALSE),"")</f>
        <v>3</v>
      </c>
      <c r="W2909" s="149">
        <v>1</v>
      </c>
      <c r="X2909" s="148" t="s">
        <v>615</v>
      </c>
      <c r="Y2909" s="149">
        <v>20223</v>
      </c>
      <c r="Z2909" s="149" t="s">
        <v>4008</v>
      </c>
      <c r="AA2909" s="149">
        <f>IF(ActividadesCom[[#This Row],[NIVEL 4]]&lt;&gt;0,VLOOKUP(ActividadesCom[[#This Row],[NIVEL 4]],Catálogo!A:B,2,FALSE),"")</f>
        <v>3</v>
      </c>
      <c r="AB2909" s="149">
        <v>1</v>
      </c>
      <c r="AC2909" s="148" t="s">
        <v>3116</v>
      </c>
      <c r="AD2909" s="149">
        <v>20201</v>
      </c>
      <c r="AE2909" s="149" t="s">
        <v>4008</v>
      </c>
      <c r="AF2909" s="149">
        <f>IF(ActividadesCom[[#This Row],[NIVEL 5]]&lt;&gt;0,VLOOKUP(ActividadesCom[[#This Row],[NIVEL 5]],Catálogo!A:B,2,FALSE),"")</f>
        <v>3</v>
      </c>
      <c r="AG2909" s="149">
        <v>1</v>
      </c>
    </row>
    <row r="2910" spans="1:34" s="151" customFormat="1" ht="30" hidden="1" customHeight="1" x14ac:dyDescent="0.25">
      <c r="A2910" s="147">
        <v>19470411</v>
      </c>
      <c r="B2910" s="148" t="str">
        <f>VLOOKUP(ActividadesCom[[#This Row],[NO. DE CONTROL]],'LISTADO ESTUDIANTES'!A:C,2,FALSE)</f>
        <v>AYIL LANDAVERDE JUAN CARLOS</v>
      </c>
      <c r="C2910" s="148" t="str">
        <f>VLOOKUP(ActividadesCom[[#This Row],[NO. DE CONTROL]],'LISTADO ESTUDIANTES'!A:C,3,FALSE)</f>
        <v>INGENIERIA MECANICA</v>
      </c>
      <c r="D2910" s="149" t="str">
        <f>VLOOKUP(ActividadesCom[[#This Row],[NO. DE CONTROL]],'LISTADO ESTUDIANTES'!A:D,4,FALSE)</f>
        <v>EGRESADO(A)</v>
      </c>
      <c r="E2910" s="149">
        <f>SUM(ActividadesCom[[#This Row],[CRÉD. 1]],ActividadesCom[[#This Row],[CRÉD. 2]],ActividadesCom[[#This Row],[CRÉD. 3]],ActividadesCom[[#This Row],[CRÉD. 4]],ActividadesCom[[#This Row],[CRÉD. 5]])</f>
        <v>5</v>
      </c>
      <c r="F2910" s="150">
        <f>IF(ActividadesCom[[#This Row],[ÚLTIMO SEMESTRE CON CRÉDITOS]]&gt;0,ROUND(AVERAGE(ActividadesCom[[#This Row],[VALOR NIVEL 5]],ActividadesCom[[#This Row],[VALOR NIVEL 4]],ActividadesCom[[#This Row],[VALOR NIVEL 3]],ActividadesCom[[#This Row],[VALOR NIVEL 2]],ActividadesCom[[#This Row],[VALOR NIVEL 1]]),0),"")</f>
        <v>3</v>
      </c>
      <c r="G2910" s="149" t="str">
        <f>IF(ActividadesCom[[#This Row],[PROMEDIO]]="","",IF(ActividadesCom[[#This Row],[PROMEDIO]]&gt;=4,"EXCELENTE",IF(ActividadesCom[[#This Row],[PROMEDIO]]&gt;=3,"NOTABLE",IF(ActividadesCom[[#This Row],[PROMEDIO]]&gt;=2,"BUENO",IF(ActividadesCom[[#This Row],[PROMEDIO]]=1,"SUFICIENTE","")))))</f>
        <v>NOTABLE</v>
      </c>
      <c r="H2910" s="149">
        <f>MAX(ActividadesCom[[#This Row],[PERÍODO 1]],ActividadesCom[[#This Row],[PERÍODO 2]],ActividadesCom[[#This Row],[PERÍODO 3]],ActividadesCom[[#This Row],[PERÍODO 4]],ActividadesCom[[#This Row],[PERÍODO 5]])</f>
        <v>20251</v>
      </c>
      <c r="I2910" s="148" t="s">
        <v>5832</v>
      </c>
      <c r="J2910" s="149">
        <v>20231</v>
      </c>
      <c r="K2910" s="149" t="s">
        <v>4008</v>
      </c>
      <c r="L2910" s="149">
        <f>IF(ActividadesCom[[#This Row],[NIVEL 1]]&lt;&gt;0,VLOOKUP(ActividadesCom[[#This Row],[NIVEL 1]],Catálogo!A:B,2,FALSE),"")</f>
        <v>3</v>
      </c>
      <c r="M2910" s="149">
        <v>1</v>
      </c>
      <c r="N2910" s="148" t="s">
        <v>6767</v>
      </c>
      <c r="O2910" s="149">
        <v>20243</v>
      </c>
      <c r="P2910" s="149" t="s">
        <v>4008</v>
      </c>
      <c r="Q2910" s="149">
        <f>IF(ActividadesCom[[#This Row],[NIVEL 2]]&lt;&gt;0,VLOOKUP(ActividadesCom[[#This Row],[NIVEL 2]],Catálogo!A:B,2,FALSE),"")</f>
        <v>3</v>
      </c>
      <c r="R2910" s="149">
        <v>1</v>
      </c>
      <c r="S2910" s="148" t="s">
        <v>6773</v>
      </c>
      <c r="T2910" s="149">
        <v>20251</v>
      </c>
      <c r="U2910" s="149" t="s">
        <v>4008</v>
      </c>
      <c r="V2910" s="149">
        <f>IF(ActividadesCom[[#This Row],[NIVEL 3]]&lt;&gt;0,VLOOKUP(ActividadesCom[[#This Row],[NIVEL 3]],Catálogo!A:B,2,FALSE),"")</f>
        <v>3</v>
      </c>
      <c r="W2910" s="149">
        <v>1</v>
      </c>
      <c r="X2910" s="148" t="s">
        <v>47</v>
      </c>
      <c r="Y2910" s="149">
        <v>20251</v>
      </c>
      <c r="Z2910" s="149" t="s">
        <v>4008</v>
      </c>
      <c r="AA2910" s="149">
        <f>IF(ActividadesCom[[#This Row],[NIVEL 4]]&lt;&gt;0,VLOOKUP(ActividadesCom[[#This Row],[NIVEL 4]],Catálogo!A:B,2,FALSE),"")</f>
        <v>3</v>
      </c>
      <c r="AB2910" s="149">
        <v>1</v>
      </c>
      <c r="AC2910" s="148" t="s">
        <v>47</v>
      </c>
      <c r="AD2910" s="149">
        <v>20243</v>
      </c>
      <c r="AE2910" s="149" t="s">
        <v>4008</v>
      </c>
      <c r="AF2910" s="149">
        <f>IF(ActividadesCom[[#This Row],[NIVEL 5]]&lt;&gt;0,VLOOKUP(ActividadesCom[[#This Row],[NIVEL 5]],Catálogo!A:B,2,FALSE),"")</f>
        <v>3</v>
      </c>
      <c r="AG2910" s="149">
        <v>1</v>
      </c>
    </row>
    <row r="2911" spans="1:34" ht="30" hidden="1" customHeight="1" x14ac:dyDescent="0.25">
      <c r="A2911" s="7">
        <v>19470412</v>
      </c>
      <c r="B2911" s="6" t="str">
        <f>VLOOKUP(ActividadesCom[[#This Row],[NO. DE CONTROL]],'LISTADO ESTUDIANTES'!A:C,2,FALSE)</f>
        <v>HERNANDEZ MENDEZ HARETH</v>
      </c>
      <c r="C2911" s="6" t="str">
        <f>VLOOKUP(ActividadesCom[[#This Row],[NO. DE CONTROL]],'LISTADO ESTUDIANTES'!A:C,3,FALSE)</f>
        <v>INGENIERIA MECANICA</v>
      </c>
      <c r="D2911" s="5" t="str">
        <f>VLOOKUP(ActividadesCom[[#This Row],[NO. DE CONTROL]],'LISTADO ESTUDIANTES'!A:D,4,FALSE)</f>
        <v>EGRESADO(A)</v>
      </c>
      <c r="E2911" s="5">
        <f>SUM(ActividadesCom[[#This Row],[CRÉD. 1]],ActividadesCom[[#This Row],[CRÉD. 2]],ActividadesCom[[#This Row],[CRÉD. 3]],ActividadesCom[[#This Row],[CRÉD. 4]],ActividadesCom[[#This Row],[CRÉD. 5]])</f>
        <v>0</v>
      </c>
      <c r="F2911" s="17" t="str">
        <f>IF(ActividadesCom[[#This Row],[ÚLTIMO SEMESTRE CON CRÉDITOS]]&gt;0,ROUND(AVERAGE(ActividadesCom[[#This Row],[VALOR NIVEL 5]],ActividadesCom[[#This Row],[VALOR NIVEL 4]],ActividadesCom[[#This Row],[VALOR NIVEL 3]],ActividadesCom[[#This Row],[VALOR NIVEL 2]],ActividadesCom[[#This Row],[VALOR NIVEL 1]]),0),"")</f>
        <v/>
      </c>
      <c r="G2911" s="5" t="str">
        <f>IF(ActividadesCom[[#This Row],[PROMEDIO]]="","",IF(ActividadesCom[[#This Row],[PROMEDIO]]&gt;=4,"EXCELENTE",IF(ActividadesCom[[#This Row],[PROMEDIO]]&gt;=3,"NOTABLE",IF(ActividadesCom[[#This Row],[PROMEDIO]]&gt;=2,"BUENO",IF(ActividadesCom[[#This Row],[PROMEDIO]]=1,"SUFICIENTE","")))))</f>
        <v/>
      </c>
      <c r="H2911" s="5">
        <f>MAX(ActividadesCom[[#This Row],[PERÍODO 1]],ActividadesCom[[#This Row],[PERÍODO 2]],ActividadesCom[[#This Row],[PERÍODO 3]],ActividadesCom[[#This Row],[PERÍODO 4]],ActividadesCom[[#This Row],[PERÍODO 5]])</f>
        <v>0</v>
      </c>
      <c r="I2911" s="6"/>
      <c r="J2911" s="5"/>
      <c r="K2911" s="5"/>
      <c r="L2911" s="5" t="str">
        <f>IF(ActividadesCom[[#This Row],[NIVEL 1]]&lt;&gt;0,VLOOKUP(ActividadesCom[[#This Row],[NIVEL 1]],Catálogo!A:B,2,FALSE),"")</f>
        <v/>
      </c>
      <c r="M2911" s="5"/>
      <c r="N2911" s="6"/>
      <c r="O2911" s="5"/>
      <c r="P2911" s="5"/>
      <c r="Q2911" s="5" t="str">
        <f>IF(ActividadesCom[[#This Row],[NIVEL 2]]&lt;&gt;0,VLOOKUP(ActividadesCom[[#This Row],[NIVEL 2]],Catálogo!A:B,2,FALSE),"")</f>
        <v/>
      </c>
      <c r="R2911" s="5"/>
      <c r="S2911" s="6"/>
      <c r="T2911" s="5"/>
      <c r="U2911" s="5"/>
      <c r="V2911" s="5" t="str">
        <f>IF(ActividadesCom[[#This Row],[NIVEL 3]]&lt;&gt;0,VLOOKUP(ActividadesCom[[#This Row],[NIVEL 3]],Catálogo!A:B,2,FALSE),"")</f>
        <v/>
      </c>
      <c r="W2911" s="5"/>
      <c r="X2911" s="6"/>
      <c r="Y2911" s="5"/>
      <c r="Z2911" s="5"/>
      <c r="AA2911" s="5" t="str">
        <f>IF(ActividadesCom[[#This Row],[NIVEL 4]]&lt;&gt;0,VLOOKUP(ActividadesCom[[#This Row],[NIVEL 4]],Catálogo!A:B,2,FALSE),"")</f>
        <v/>
      </c>
      <c r="AB2911" s="5"/>
      <c r="AC2911" s="6"/>
      <c r="AD2911" s="5"/>
      <c r="AE2911" s="5"/>
      <c r="AF2911" s="5" t="str">
        <f>IF(ActividadesCom[[#This Row],[NIVEL 5]]&lt;&gt;0,VLOOKUP(ActividadesCom[[#This Row],[NIVEL 5]],Catálogo!A:B,2,FALSE),"")</f>
        <v/>
      </c>
      <c r="AG2911" s="5"/>
      <c r="AH2911" s="2"/>
    </row>
    <row r="2912" spans="1:34" s="151" customFormat="1" ht="30" hidden="1" customHeight="1" x14ac:dyDescent="0.25">
      <c r="A2912" s="147">
        <v>19470413</v>
      </c>
      <c r="B2912" s="148" t="str">
        <f>VLOOKUP(ActividadesCom[[#This Row],[NO. DE CONTROL]],'LISTADO ESTUDIANTES'!A:C,2,FALSE)</f>
        <v>CASTILLO BASULTO DIEGO BALTAZAR</v>
      </c>
      <c r="C2912" s="148" t="str">
        <f>VLOOKUP(ActividadesCom[[#This Row],[NO. DE CONTROL]],'LISTADO ESTUDIANTES'!A:C,3,FALSE)</f>
        <v>INGENIERIA MECANICA</v>
      </c>
      <c r="D2912" s="149" t="str">
        <f>VLOOKUP(ActividadesCom[[#This Row],[NO. DE CONTROL]],'LISTADO ESTUDIANTES'!A:D,4,FALSE)</f>
        <v>EGRESADO(A)</v>
      </c>
      <c r="E2912" s="149">
        <f>SUM(ActividadesCom[[#This Row],[CRÉD. 1]],ActividadesCom[[#This Row],[CRÉD. 2]],ActividadesCom[[#This Row],[CRÉD. 3]],ActividadesCom[[#This Row],[CRÉD. 4]],ActividadesCom[[#This Row],[CRÉD. 5]])</f>
        <v>5</v>
      </c>
      <c r="F2912" s="150">
        <f>IF(ActividadesCom[[#This Row],[ÚLTIMO SEMESTRE CON CRÉDITOS]]&gt;0,ROUND(AVERAGE(ActividadesCom[[#This Row],[VALOR NIVEL 5]],ActividadesCom[[#This Row],[VALOR NIVEL 4]],ActividadesCom[[#This Row],[VALOR NIVEL 3]],ActividadesCom[[#This Row],[VALOR NIVEL 2]],ActividadesCom[[#This Row],[VALOR NIVEL 1]]),0),"")</f>
        <v>4</v>
      </c>
      <c r="G2912" s="149" t="str">
        <f>IF(ActividadesCom[[#This Row],[PROMEDIO]]="","",IF(ActividadesCom[[#This Row],[PROMEDIO]]&gt;=4,"EXCELENTE",IF(ActividadesCom[[#This Row],[PROMEDIO]]&gt;=3,"NOTABLE",IF(ActividadesCom[[#This Row],[PROMEDIO]]&gt;=2,"BUENO",IF(ActividadesCom[[#This Row],[PROMEDIO]]=1,"SUFICIENTE","")))))</f>
        <v>EXCELENTE</v>
      </c>
      <c r="H2912" s="149">
        <f>MAX(ActividadesCom[[#This Row],[PERÍODO 1]],ActividadesCom[[#This Row],[PERÍODO 2]],ActividadesCom[[#This Row],[PERÍODO 3]],ActividadesCom[[#This Row],[PERÍODO 4]],ActividadesCom[[#This Row],[PERÍODO 5]])</f>
        <v>20243</v>
      </c>
      <c r="I2912" s="148" t="s">
        <v>5639</v>
      </c>
      <c r="J2912" s="149">
        <v>20221</v>
      </c>
      <c r="K2912" s="149" t="s">
        <v>4008</v>
      </c>
      <c r="L2912" s="149">
        <f>IF(ActividadesCom[[#This Row],[NIVEL 1]]&lt;&gt;0,VLOOKUP(ActividadesCom[[#This Row],[NIVEL 1]],Catálogo!A:B,2,FALSE),"")</f>
        <v>3</v>
      </c>
      <c r="M2912" s="149">
        <v>1</v>
      </c>
      <c r="N2912" s="148" t="s">
        <v>6722</v>
      </c>
      <c r="O2912" s="149">
        <v>20243</v>
      </c>
      <c r="P2912" s="149" t="s">
        <v>4008</v>
      </c>
      <c r="Q2912" s="149">
        <f>IF(ActividadesCom[[#This Row],[NIVEL 2]]&lt;&gt;0,VLOOKUP(ActividadesCom[[#This Row],[NIVEL 2]],Catálogo!A:B,2,FALSE),"")</f>
        <v>3</v>
      </c>
      <c r="R2912" s="149">
        <v>2</v>
      </c>
      <c r="S2912" s="148" t="s">
        <v>31</v>
      </c>
      <c r="T2912" s="149">
        <v>20233</v>
      </c>
      <c r="U2912" s="149" t="s">
        <v>4007</v>
      </c>
      <c r="V2912" s="149">
        <f>IF(ActividadesCom[[#This Row],[NIVEL 3]]&lt;&gt;0,VLOOKUP(ActividadesCom[[#This Row],[NIVEL 3]],Catálogo!A:B,2,FALSE),"")</f>
        <v>4</v>
      </c>
      <c r="W2912" s="149">
        <v>1</v>
      </c>
      <c r="X2912" s="148" t="s">
        <v>31</v>
      </c>
      <c r="Y2912" s="149">
        <v>20231</v>
      </c>
      <c r="Z2912" s="149" t="s">
        <v>4007</v>
      </c>
      <c r="AA2912" s="149">
        <f>IF(ActividadesCom[[#This Row],[NIVEL 4]]&lt;&gt;0,VLOOKUP(ActividadesCom[[#This Row],[NIVEL 4]],Catálogo!A:B,2,FALSE),"")</f>
        <v>4</v>
      </c>
      <c r="AB2912" s="149">
        <v>1</v>
      </c>
      <c r="AC2912" s="148"/>
      <c r="AD2912" s="149"/>
      <c r="AE2912" s="149"/>
      <c r="AF2912" s="149" t="str">
        <f>IF(ActividadesCom[[#This Row],[NIVEL 5]]&lt;&gt;0,VLOOKUP(ActividadesCom[[#This Row],[NIVEL 5]],Catálogo!A:B,2,FALSE),"")</f>
        <v/>
      </c>
      <c r="AG2912" s="149"/>
    </row>
    <row r="2913" spans="1:34" ht="30" hidden="1" customHeight="1" x14ac:dyDescent="0.25">
      <c r="A2913" s="7">
        <v>19470414</v>
      </c>
      <c r="B2913" s="6" t="str">
        <f>VLOOKUP(ActividadesCom[[#This Row],[NO. DE CONTROL]],'LISTADO ESTUDIANTES'!A:C,2,FALSE)</f>
        <v>CASTRO TRINIDAD ROSALEYDA</v>
      </c>
      <c r="C2913" s="6" t="str">
        <f>VLOOKUP(ActividadesCom[[#This Row],[NO. DE CONTROL]],'LISTADO ESTUDIANTES'!A:C,3,FALSE)</f>
        <v>INGENIERIA EN ADMINISTRACION</v>
      </c>
      <c r="D2913" s="5" t="str">
        <f>VLOOKUP(ActividadesCom[[#This Row],[NO. DE CONTROL]],'LISTADO ESTUDIANTES'!A:D,4,FALSE)</f>
        <v>EGRESADO(A)</v>
      </c>
      <c r="E2913" s="5">
        <f>SUM(ActividadesCom[[#This Row],[CRÉD. 1]],ActividadesCom[[#This Row],[CRÉD. 2]],ActividadesCom[[#This Row],[CRÉD. 3]],ActividadesCom[[#This Row],[CRÉD. 4]],ActividadesCom[[#This Row],[CRÉD. 5]])</f>
        <v>1</v>
      </c>
      <c r="F2913" s="17">
        <f>IF(ActividadesCom[[#This Row],[ÚLTIMO SEMESTRE CON CRÉDITOS]]&gt;0,ROUND(AVERAGE(ActividadesCom[[#This Row],[VALOR NIVEL 5]],ActividadesCom[[#This Row],[VALOR NIVEL 4]],ActividadesCom[[#This Row],[VALOR NIVEL 3]],ActividadesCom[[#This Row],[VALOR NIVEL 2]],ActividadesCom[[#This Row],[VALOR NIVEL 1]]),0),"")</f>
        <v>4</v>
      </c>
      <c r="G2913" s="5" t="str">
        <f>IF(ActividadesCom[[#This Row],[PROMEDIO]]="","",IF(ActividadesCom[[#This Row],[PROMEDIO]]&gt;=4,"EXCELENTE",IF(ActividadesCom[[#This Row],[PROMEDIO]]&gt;=3,"NOTABLE",IF(ActividadesCom[[#This Row],[PROMEDIO]]&gt;=2,"BUENO",IF(ActividadesCom[[#This Row],[PROMEDIO]]=1,"SUFICIENTE","")))))</f>
        <v>EXCELENTE</v>
      </c>
      <c r="H2913" s="5">
        <f>MAX(ActividadesCom[[#This Row],[PERÍODO 1]],ActividadesCom[[#This Row],[PERÍODO 2]],ActividadesCom[[#This Row],[PERÍODO 3]],ActividadesCom[[#This Row],[PERÍODO 4]],ActividadesCom[[#This Row],[PERÍODO 5]])</f>
        <v>20193</v>
      </c>
      <c r="I2913" s="6"/>
      <c r="J2913" s="5"/>
      <c r="K2913" s="5"/>
      <c r="L2913" s="5" t="str">
        <f>IF(ActividadesCom[[#This Row],[NIVEL 1]]&lt;&gt;0,VLOOKUP(ActividadesCom[[#This Row],[NIVEL 1]],Catálogo!A:B,2,FALSE),"")</f>
        <v/>
      </c>
      <c r="M2913" s="5"/>
      <c r="N2913" s="6"/>
      <c r="O2913" s="5"/>
      <c r="P2913" s="5"/>
      <c r="Q2913" s="5" t="str">
        <f>IF(ActividadesCom[[#This Row],[NIVEL 2]]&lt;&gt;0,VLOOKUP(ActividadesCom[[#This Row],[NIVEL 2]],Catálogo!A:B,2,FALSE),"")</f>
        <v/>
      </c>
      <c r="R2913" s="5"/>
      <c r="S2913" s="6"/>
      <c r="T2913" s="5"/>
      <c r="U2913" s="5"/>
      <c r="V2913" s="5" t="str">
        <f>IF(ActividadesCom[[#This Row],[NIVEL 3]]&lt;&gt;0,VLOOKUP(ActividadesCom[[#This Row],[NIVEL 3]],Catálogo!A:B,2,FALSE),"")</f>
        <v/>
      </c>
      <c r="W2913" s="5"/>
      <c r="X2913" s="6"/>
      <c r="Y2913" s="5"/>
      <c r="Z2913" s="5"/>
      <c r="AA2913" s="5" t="str">
        <f>IF(ActividadesCom[[#This Row],[NIVEL 4]]&lt;&gt;0,VLOOKUP(ActividadesCom[[#This Row],[NIVEL 4]],Catálogo!A:B,2,FALSE),"")</f>
        <v/>
      </c>
      <c r="AB2913" s="5"/>
      <c r="AC2913" s="6" t="s">
        <v>37</v>
      </c>
      <c r="AD2913" s="5">
        <v>20193</v>
      </c>
      <c r="AE2913" s="5" t="s">
        <v>4007</v>
      </c>
      <c r="AF2913" s="5">
        <f>IF(ActividadesCom[[#This Row],[NIVEL 5]]&lt;&gt;0,VLOOKUP(ActividadesCom[[#This Row],[NIVEL 5]],Catálogo!A:B,2,FALSE),"")</f>
        <v>4</v>
      </c>
      <c r="AG2913" s="5">
        <v>1</v>
      </c>
      <c r="AH2913" s="2"/>
    </row>
    <row r="2914" spans="1:34" ht="30" hidden="1" customHeight="1" x14ac:dyDescent="0.25">
      <c r="A2914" s="7">
        <v>19470415</v>
      </c>
      <c r="B2914" s="6" t="str">
        <f>VLOOKUP(ActividadesCom[[#This Row],[NO. DE CONTROL]],'LISTADO ESTUDIANTES'!A:C,2,FALSE)</f>
        <v>CASTILLO EHUAN JOSE ALBERTO</v>
      </c>
      <c r="C2914" s="6" t="str">
        <f>VLOOKUP(ActividadesCom[[#This Row],[NO. DE CONTROL]],'LISTADO ESTUDIANTES'!A:C,3,FALSE)</f>
        <v>INGENIERIA MECANICA</v>
      </c>
      <c r="D2914" s="5" t="str">
        <f>VLOOKUP(ActividadesCom[[#This Row],[NO. DE CONTROL]],'LISTADO ESTUDIANTES'!A:D,4,FALSE)</f>
        <v>EGRESADO(A)</v>
      </c>
      <c r="E2914" s="5">
        <f>SUM(ActividadesCom[[#This Row],[CRÉD. 1]],ActividadesCom[[#This Row],[CRÉD. 2]],ActividadesCom[[#This Row],[CRÉD. 3]],ActividadesCom[[#This Row],[CRÉD. 4]],ActividadesCom[[#This Row],[CRÉD. 5]])</f>
        <v>0</v>
      </c>
      <c r="F2914" s="17" t="str">
        <f>IF(ActividadesCom[[#This Row],[ÚLTIMO SEMESTRE CON CRÉDITOS]]&gt;0,ROUND(AVERAGE(ActividadesCom[[#This Row],[VALOR NIVEL 5]],ActividadesCom[[#This Row],[VALOR NIVEL 4]],ActividadesCom[[#This Row],[VALOR NIVEL 3]],ActividadesCom[[#This Row],[VALOR NIVEL 2]],ActividadesCom[[#This Row],[VALOR NIVEL 1]]),0),"")</f>
        <v/>
      </c>
      <c r="G2914" s="5" t="str">
        <f>IF(ActividadesCom[[#This Row],[PROMEDIO]]="","",IF(ActividadesCom[[#This Row],[PROMEDIO]]&gt;=4,"EXCELENTE",IF(ActividadesCom[[#This Row],[PROMEDIO]]&gt;=3,"NOTABLE",IF(ActividadesCom[[#This Row],[PROMEDIO]]&gt;=2,"BUENO",IF(ActividadesCom[[#This Row],[PROMEDIO]]=1,"SUFICIENTE","")))))</f>
        <v/>
      </c>
      <c r="H2914" s="5">
        <f>MAX(ActividadesCom[[#This Row],[PERÍODO 1]],ActividadesCom[[#This Row],[PERÍODO 2]],ActividadesCom[[#This Row],[PERÍODO 3]],ActividadesCom[[#This Row],[PERÍODO 4]],ActividadesCom[[#This Row],[PERÍODO 5]])</f>
        <v>0</v>
      </c>
      <c r="I2914" s="6"/>
      <c r="J2914" s="5"/>
      <c r="K2914" s="5"/>
      <c r="L2914" s="5" t="str">
        <f>IF(ActividadesCom[[#This Row],[NIVEL 1]]&lt;&gt;0,VLOOKUP(ActividadesCom[[#This Row],[NIVEL 1]],Catálogo!A:B,2,FALSE),"")</f>
        <v/>
      </c>
      <c r="M2914" s="5"/>
      <c r="N2914" s="6"/>
      <c r="O2914" s="5"/>
      <c r="P2914" s="5"/>
      <c r="Q2914" s="5" t="str">
        <f>IF(ActividadesCom[[#This Row],[NIVEL 2]]&lt;&gt;0,VLOOKUP(ActividadesCom[[#This Row],[NIVEL 2]],Catálogo!A:B,2,FALSE),"")</f>
        <v/>
      </c>
      <c r="R2914" s="5"/>
      <c r="S2914" s="6"/>
      <c r="T2914" s="5"/>
      <c r="U2914" s="5"/>
      <c r="V2914" s="5" t="str">
        <f>IF(ActividadesCom[[#This Row],[NIVEL 3]]&lt;&gt;0,VLOOKUP(ActividadesCom[[#This Row],[NIVEL 3]],Catálogo!A:B,2,FALSE),"")</f>
        <v/>
      </c>
      <c r="W2914" s="5"/>
      <c r="X2914" s="6"/>
      <c r="Y2914" s="5"/>
      <c r="Z2914" s="5"/>
      <c r="AA2914" s="5" t="str">
        <f>IF(ActividadesCom[[#This Row],[NIVEL 4]]&lt;&gt;0,VLOOKUP(ActividadesCom[[#This Row],[NIVEL 4]],Catálogo!A:B,2,FALSE),"")</f>
        <v/>
      </c>
      <c r="AB2914" s="5"/>
      <c r="AC2914" s="6"/>
      <c r="AD2914" s="5"/>
      <c r="AE2914" s="5"/>
      <c r="AF2914" s="5" t="str">
        <f>IF(ActividadesCom[[#This Row],[NIVEL 5]]&lt;&gt;0,VLOOKUP(ActividadesCom[[#This Row],[NIVEL 5]],Catálogo!A:B,2,FALSE),"")</f>
        <v/>
      </c>
      <c r="AG2914" s="5"/>
      <c r="AH2914" s="2"/>
    </row>
    <row r="2915" spans="1:34" ht="30" hidden="1" customHeight="1" x14ac:dyDescent="0.25">
      <c r="A2915" s="7">
        <v>19470416</v>
      </c>
      <c r="B2915" s="6" t="str">
        <f>VLOOKUP(ActividadesCom[[#This Row],[NO. DE CONTROL]],'LISTADO ESTUDIANTES'!A:C,2,FALSE)</f>
        <v>HERNANDEZ MEDINA PABLO ASIEL</v>
      </c>
      <c r="C2915" s="6" t="str">
        <f>VLOOKUP(ActividadesCom[[#This Row],[NO. DE CONTROL]],'LISTADO ESTUDIANTES'!A:C,3,FALSE)</f>
        <v>INGENIERIA EN ADMINISTRACION</v>
      </c>
      <c r="D2915" s="5" t="str">
        <f>VLOOKUP(ActividadesCom[[#This Row],[NO. DE CONTROL]],'LISTADO ESTUDIANTES'!A:D,4,FALSE)</f>
        <v>EGRESADO(A)</v>
      </c>
      <c r="E2915" s="5">
        <f>SUM(ActividadesCom[[#This Row],[CRÉD. 1]],ActividadesCom[[#This Row],[CRÉD. 2]],ActividadesCom[[#This Row],[CRÉD. 3]],ActividadesCom[[#This Row],[CRÉD. 4]],ActividadesCom[[#This Row],[CRÉD. 5]])</f>
        <v>2</v>
      </c>
      <c r="F2915" s="17">
        <f>IF(ActividadesCom[[#This Row],[ÚLTIMO SEMESTRE CON CRÉDITOS]]&gt;0,ROUND(AVERAGE(ActividadesCom[[#This Row],[VALOR NIVEL 5]],ActividadesCom[[#This Row],[VALOR NIVEL 4]],ActividadesCom[[#This Row],[VALOR NIVEL 3]],ActividadesCom[[#This Row],[VALOR NIVEL 2]],ActividadesCom[[#This Row],[VALOR NIVEL 1]]),0),"")</f>
        <v>3</v>
      </c>
      <c r="G2915" s="5" t="str">
        <f>IF(ActividadesCom[[#This Row],[PROMEDIO]]="","",IF(ActividadesCom[[#This Row],[PROMEDIO]]&gt;=4,"EXCELENTE",IF(ActividadesCom[[#This Row],[PROMEDIO]]&gt;=3,"NOTABLE",IF(ActividadesCom[[#This Row],[PROMEDIO]]&gt;=2,"BUENO",IF(ActividadesCom[[#This Row],[PROMEDIO]]=1,"SUFICIENTE","")))))</f>
        <v>NOTABLE</v>
      </c>
      <c r="H2915" s="5">
        <f>MAX(ActividadesCom[[#This Row],[PERÍODO 1]],ActividadesCom[[#This Row],[PERÍODO 2]],ActividadesCom[[#This Row],[PERÍODO 3]],ActividadesCom[[#This Row],[PERÍODO 4]],ActividadesCom[[#This Row],[PERÍODO 5]])</f>
        <v>20201</v>
      </c>
      <c r="I2915" s="6"/>
      <c r="J2915" s="5"/>
      <c r="K2915" s="5"/>
      <c r="L2915" s="5" t="str">
        <f>IF(ActividadesCom[[#This Row],[NIVEL 1]]&lt;&gt;0,VLOOKUP(ActividadesCom[[#This Row],[NIVEL 1]],Catálogo!A:B,2,FALSE),"")</f>
        <v/>
      </c>
      <c r="M2915" s="5"/>
      <c r="N2915" s="6"/>
      <c r="O2915" s="5"/>
      <c r="P2915" s="5"/>
      <c r="Q2915" s="5" t="str">
        <f>IF(ActividadesCom[[#This Row],[NIVEL 2]]&lt;&gt;0,VLOOKUP(ActividadesCom[[#This Row],[NIVEL 2]],Catálogo!A:B,2,FALSE),"")</f>
        <v/>
      </c>
      <c r="R2915" s="5"/>
      <c r="S2915" s="6"/>
      <c r="T2915" s="5"/>
      <c r="U2915" s="5"/>
      <c r="V2915" s="5" t="str">
        <f>IF(ActividadesCom[[#This Row],[NIVEL 3]]&lt;&gt;0,VLOOKUP(ActividadesCom[[#This Row],[NIVEL 3]],Catálogo!A:B,2,FALSE),"")</f>
        <v/>
      </c>
      <c r="W2915" s="5"/>
      <c r="X2915" s="6" t="s">
        <v>2952</v>
      </c>
      <c r="Y2915" s="5">
        <v>20201</v>
      </c>
      <c r="Z2915" s="5" t="s">
        <v>4008</v>
      </c>
      <c r="AA2915" s="5">
        <f>IF(ActividadesCom[[#This Row],[NIVEL 4]]&lt;&gt;0,VLOOKUP(ActividadesCom[[#This Row],[NIVEL 4]],Catálogo!A:B,2,FALSE),"")</f>
        <v>3</v>
      </c>
      <c r="AB2915" s="5">
        <v>1</v>
      </c>
      <c r="AC2915" s="6" t="s">
        <v>42</v>
      </c>
      <c r="AD2915" s="5">
        <v>20193</v>
      </c>
      <c r="AE2915" s="5" t="s">
        <v>4008</v>
      </c>
      <c r="AF2915" s="5">
        <f>IF(ActividadesCom[[#This Row],[NIVEL 5]]&lt;&gt;0,VLOOKUP(ActividadesCom[[#This Row],[NIVEL 5]],Catálogo!A:B,2,FALSE),"")</f>
        <v>3</v>
      </c>
      <c r="AG2915" s="5">
        <v>1</v>
      </c>
      <c r="AH2915" s="2"/>
    </row>
    <row r="2916" spans="1:34" ht="30" hidden="1" customHeight="1" x14ac:dyDescent="0.25">
      <c r="A2916" s="7">
        <v>19470417</v>
      </c>
      <c r="B2916" s="6" t="str">
        <f>VLOOKUP(ActividadesCom[[#This Row],[NO. DE CONTROL]],'LISTADO ESTUDIANTES'!A:C,2,FALSE)</f>
        <v>XIU GARRIDO ANDREA CANDELARIA</v>
      </c>
      <c r="C2916" s="6" t="str">
        <f>VLOOKUP(ActividadesCom[[#This Row],[NO. DE CONTROL]],'LISTADO ESTUDIANTES'!A:C,3,FALSE)</f>
        <v>INGENIERIA QUIMICA</v>
      </c>
      <c r="D2916" s="5" t="str">
        <f>VLOOKUP(ActividadesCom[[#This Row],[NO. DE CONTROL]],'LISTADO ESTUDIANTES'!A:D,4,FALSE)</f>
        <v>EGRESADO(A)</v>
      </c>
      <c r="E2916" s="5">
        <f>SUM(ActividadesCom[[#This Row],[CRÉD. 1]],ActividadesCom[[#This Row],[CRÉD. 2]],ActividadesCom[[#This Row],[CRÉD. 3]],ActividadesCom[[#This Row],[CRÉD. 4]],ActividadesCom[[#This Row],[CRÉD. 5]])</f>
        <v>5</v>
      </c>
      <c r="F2916" s="17">
        <f>IF(ActividadesCom[[#This Row],[ÚLTIMO SEMESTRE CON CRÉDITOS]]&gt;0,ROUND(AVERAGE(ActividadesCom[[#This Row],[VALOR NIVEL 5]],ActividadesCom[[#This Row],[VALOR NIVEL 4]],ActividadesCom[[#This Row],[VALOR NIVEL 3]],ActividadesCom[[#This Row],[VALOR NIVEL 2]],ActividadesCom[[#This Row],[VALOR NIVEL 1]]),0),"")</f>
        <v>4</v>
      </c>
      <c r="G2916" s="5" t="str">
        <f>IF(ActividadesCom[[#This Row],[PROMEDIO]]="","",IF(ActividadesCom[[#This Row],[PROMEDIO]]&gt;=4,"EXCELENTE",IF(ActividadesCom[[#This Row],[PROMEDIO]]&gt;=3,"NOTABLE",IF(ActividadesCom[[#This Row],[PROMEDIO]]&gt;=2,"BUENO",IF(ActividadesCom[[#This Row],[PROMEDIO]]=1,"SUFICIENTE","")))))</f>
        <v>EXCELENTE</v>
      </c>
      <c r="H2916" s="5">
        <f>MAX(ActividadesCom[[#This Row],[PERÍODO 1]],ActividadesCom[[#This Row],[PERÍODO 2]],ActividadesCom[[#This Row],[PERÍODO 3]],ActividadesCom[[#This Row],[PERÍODO 4]],ActividadesCom[[#This Row],[PERÍODO 5]])</f>
        <v>20233</v>
      </c>
      <c r="I2916" s="6" t="s">
        <v>5690</v>
      </c>
      <c r="J2916" s="5">
        <v>20223</v>
      </c>
      <c r="K2916" s="5" t="s">
        <v>4007</v>
      </c>
      <c r="L2916" s="5">
        <f>IF(ActividadesCom[[#This Row],[NIVEL 1]]&lt;&gt;0,VLOOKUP(ActividadesCom[[#This Row],[NIVEL 1]],Catálogo!A:B,2,FALSE),"")</f>
        <v>4</v>
      </c>
      <c r="M2916" s="5">
        <v>1</v>
      </c>
      <c r="N2916" s="6" t="s">
        <v>4745</v>
      </c>
      <c r="O2916" s="5">
        <v>20231</v>
      </c>
      <c r="P2916" s="5" t="s">
        <v>4007</v>
      </c>
      <c r="Q2916" s="5">
        <f>IF(ActividadesCom[[#This Row],[NIVEL 2]]&lt;&gt;0,VLOOKUP(ActividadesCom[[#This Row],[NIVEL 2]],Catálogo!A:B,2,FALSE),"")</f>
        <v>4</v>
      </c>
      <c r="R2916" s="5">
        <v>1</v>
      </c>
      <c r="S2916" s="6" t="s">
        <v>5819</v>
      </c>
      <c r="T2916" s="5">
        <v>20231</v>
      </c>
      <c r="U2916" s="5" t="s">
        <v>4008</v>
      </c>
      <c r="V2916" s="5">
        <f>IF(ActividadesCom[[#This Row],[NIVEL 3]]&lt;&gt;0,VLOOKUP(ActividadesCom[[#This Row],[NIVEL 3]],Catálogo!A:B,2,FALSE),"")</f>
        <v>3</v>
      </c>
      <c r="W2916" s="5">
        <v>1</v>
      </c>
      <c r="X2916" s="6" t="s">
        <v>6246</v>
      </c>
      <c r="Y2916" s="5">
        <v>20233</v>
      </c>
      <c r="Z2916" s="5" t="s">
        <v>4007</v>
      </c>
      <c r="AA2916" s="5">
        <f>IF(ActividadesCom[[#This Row],[NIVEL 4]]&lt;&gt;0,VLOOKUP(ActividadesCom[[#This Row],[NIVEL 4]],Catálogo!A:B,2,FALSE),"")</f>
        <v>4</v>
      </c>
      <c r="AB2916" s="5">
        <v>1</v>
      </c>
      <c r="AC2916" s="6" t="s">
        <v>4278</v>
      </c>
      <c r="AD2916" s="5">
        <v>20203</v>
      </c>
      <c r="AE2916" s="5" t="s">
        <v>4008</v>
      </c>
      <c r="AF2916" s="5">
        <f>IF(ActividadesCom[[#This Row],[NIVEL 5]]&lt;&gt;0,VLOOKUP(ActividadesCom[[#This Row],[NIVEL 5]],Catálogo!A:B,2,FALSE),"")</f>
        <v>3</v>
      </c>
      <c r="AG2916" s="5">
        <v>1</v>
      </c>
      <c r="AH2916" s="2"/>
    </row>
    <row r="2917" spans="1:34" ht="30" hidden="1" customHeight="1" x14ac:dyDescent="0.25">
      <c r="A2917" s="7">
        <v>19470418</v>
      </c>
      <c r="B2917" s="6" t="str">
        <f>VLOOKUP(ActividadesCom[[#This Row],[NO. DE CONTROL]],'LISTADO ESTUDIANTES'!A:C,2,FALSE)</f>
        <v>BETANZOS CHI ESDRAS</v>
      </c>
      <c r="C2917" s="6" t="str">
        <f>VLOOKUP(ActividadesCom[[#This Row],[NO. DE CONTROL]],'LISTADO ESTUDIANTES'!A:C,3,FALSE)</f>
        <v>INGENIERIA CIVIL</v>
      </c>
      <c r="D2917" s="5" t="str">
        <f>VLOOKUP(ActividadesCom[[#This Row],[NO. DE CONTROL]],'LISTADO ESTUDIANTES'!A:D,4,FALSE)</f>
        <v>EGRESADO(A)</v>
      </c>
      <c r="E2917" s="5">
        <f>SUM(ActividadesCom[[#This Row],[CRÉD. 1]],ActividadesCom[[#This Row],[CRÉD. 2]],ActividadesCom[[#This Row],[CRÉD. 3]],ActividadesCom[[#This Row],[CRÉD. 4]],ActividadesCom[[#This Row],[CRÉD. 5]])</f>
        <v>5</v>
      </c>
      <c r="F2917" s="17">
        <f>IF(ActividadesCom[[#This Row],[ÚLTIMO SEMESTRE CON CRÉDITOS]]&gt;0,ROUND(AVERAGE(ActividadesCom[[#This Row],[VALOR NIVEL 5]],ActividadesCom[[#This Row],[VALOR NIVEL 4]],ActividadesCom[[#This Row],[VALOR NIVEL 3]],ActividadesCom[[#This Row],[VALOR NIVEL 2]],ActividadesCom[[#This Row],[VALOR NIVEL 1]]),0),"")</f>
        <v>3</v>
      </c>
      <c r="G2917" s="5" t="str">
        <f>IF(ActividadesCom[[#This Row],[PROMEDIO]]="","",IF(ActividadesCom[[#This Row],[PROMEDIO]]&gt;=4,"EXCELENTE",IF(ActividadesCom[[#This Row],[PROMEDIO]]&gt;=3,"NOTABLE",IF(ActividadesCom[[#This Row],[PROMEDIO]]&gt;=2,"BUENO",IF(ActividadesCom[[#This Row],[PROMEDIO]]=1,"SUFICIENTE","")))))</f>
        <v>NOTABLE</v>
      </c>
      <c r="H2917" s="5">
        <f>MAX(ActividadesCom[[#This Row],[PERÍODO 1]],ActividadesCom[[#This Row],[PERÍODO 2]],ActividadesCom[[#This Row],[PERÍODO 3]],ActividadesCom[[#This Row],[PERÍODO 4]],ActividadesCom[[#This Row],[PERÍODO 5]])</f>
        <v>20211</v>
      </c>
      <c r="I2917" s="6" t="s">
        <v>4476</v>
      </c>
      <c r="J2917" s="5">
        <v>20211</v>
      </c>
      <c r="K2917" s="5" t="s">
        <v>4008</v>
      </c>
      <c r="L2917" s="5">
        <f>IF(ActividadesCom[[#This Row],[NIVEL 1]]&lt;&gt;0,VLOOKUP(ActividadesCom[[#This Row],[NIVEL 1]],Catálogo!A:B,2,FALSE),"")</f>
        <v>3</v>
      </c>
      <c r="M2917" s="5">
        <v>1</v>
      </c>
      <c r="N2917" s="6" t="s">
        <v>23</v>
      </c>
      <c r="O2917" s="5">
        <v>20211</v>
      </c>
      <c r="P2917" s="5" t="s">
        <v>4008</v>
      </c>
      <c r="Q2917" s="5">
        <f>IF(ActividadesCom[[#This Row],[NIVEL 2]]&lt;&gt;0,VLOOKUP(ActividadesCom[[#This Row],[NIVEL 2]],Catálogo!A:B,2,FALSE),"")</f>
        <v>3</v>
      </c>
      <c r="R2917" s="5">
        <v>1</v>
      </c>
      <c r="S2917" s="6" t="s">
        <v>23</v>
      </c>
      <c r="T2917" s="5">
        <v>20203</v>
      </c>
      <c r="U2917" s="5" t="s">
        <v>4008</v>
      </c>
      <c r="V2917" s="5">
        <f>IF(ActividadesCom[[#This Row],[NIVEL 3]]&lt;&gt;0,VLOOKUP(ActividadesCom[[#This Row],[NIVEL 3]],Catálogo!A:B,2,FALSE),"")</f>
        <v>3</v>
      </c>
      <c r="W2917" s="5">
        <v>1</v>
      </c>
      <c r="X2917" s="6" t="s">
        <v>23</v>
      </c>
      <c r="Y2917" s="5">
        <v>20201</v>
      </c>
      <c r="Z2917" s="5" t="s">
        <v>4008</v>
      </c>
      <c r="AA2917" s="5">
        <f>IF(ActividadesCom[[#This Row],[NIVEL 4]]&lt;&gt;0,VLOOKUP(ActividadesCom[[#This Row],[NIVEL 4]],Catálogo!A:B,2,FALSE),"")</f>
        <v>3</v>
      </c>
      <c r="AB2917" s="5">
        <v>1</v>
      </c>
      <c r="AC2917" s="6" t="s">
        <v>25</v>
      </c>
      <c r="AD2917" s="5">
        <v>20193</v>
      </c>
      <c r="AE2917" s="5" t="s">
        <v>4007</v>
      </c>
      <c r="AF2917" s="5">
        <f>IF(ActividadesCom[[#This Row],[NIVEL 5]]&lt;&gt;0,VLOOKUP(ActividadesCom[[#This Row],[NIVEL 5]],Catálogo!A:B,2,FALSE),"")</f>
        <v>4</v>
      </c>
      <c r="AG2917" s="5">
        <v>1</v>
      </c>
      <c r="AH2917" s="2"/>
    </row>
    <row r="2918" spans="1:34" s="151" customFormat="1" ht="30" hidden="1" customHeight="1" x14ac:dyDescent="0.25">
      <c r="A2918" s="147">
        <v>19470419</v>
      </c>
      <c r="B2918" s="148" t="str">
        <f>VLOOKUP(ActividadesCom[[#This Row],[NO. DE CONTROL]],'LISTADO ESTUDIANTES'!A:C,2,FALSE)</f>
        <v>CHABLE POOL ERNESTO SAUL</v>
      </c>
      <c r="C2918" s="148" t="str">
        <f>VLOOKUP(ActividadesCom[[#This Row],[NO. DE CONTROL]],'LISTADO ESTUDIANTES'!A:C,3,FALSE)</f>
        <v>INGENIERIA EN ADMINISTRACION</v>
      </c>
      <c r="D2918" s="149" t="str">
        <f>VLOOKUP(ActividadesCom[[#This Row],[NO. DE CONTROL]],'LISTADO ESTUDIANTES'!A:D,4,FALSE)</f>
        <v>EGRESADO(A)</v>
      </c>
      <c r="E2918" s="149">
        <f>SUM(ActividadesCom[[#This Row],[CRÉD. 1]],ActividadesCom[[#This Row],[CRÉD. 2]],ActividadesCom[[#This Row],[CRÉD. 3]],ActividadesCom[[#This Row],[CRÉD. 4]],ActividadesCom[[#This Row],[CRÉD. 5]])</f>
        <v>5</v>
      </c>
      <c r="F2918" s="150">
        <f>IF(ActividadesCom[[#This Row],[ÚLTIMO SEMESTRE CON CRÉDITOS]]&gt;0,ROUND(AVERAGE(ActividadesCom[[#This Row],[VALOR NIVEL 5]],ActividadesCom[[#This Row],[VALOR NIVEL 4]],ActividadesCom[[#This Row],[VALOR NIVEL 3]],ActividadesCom[[#This Row],[VALOR NIVEL 2]],ActividadesCom[[#This Row],[VALOR NIVEL 1]]),0),"")</f>
        <v>3</v>
      </c>
      <c r="G2918" s="149" t="str">
        <f>IF(ActividadesCom[[#This Row],[PROMEDIO]]="","",IF(ActividadesCom[[#This Row],[PROMEDIO]]&gt;=4,"EXCELENTE",IF(ActividadesCom[[#This Row],[PROMEDIO]]&gt;=3,"NOTABLE",IF(ActividadesCom[[#This Row],[PROMEDIO]]&gt;=2,"BUENO",IF(ActividadesCom[[#This Row],[PROMEDIO]]=1,"SUFICIENTE","")))))</f>
        <v>NOTABLE</v>
      </c>
      <c r="H2918" s="149">
        <f>MAX(ActividadesCom[[#This Row],[PERÍODO 1]],ActividadesCom[[#This Row],[PERÍODO 2]],ActividadesCom[[#This Row],[PERÍODO 3]],ActividadesCom[[#This Row],[PERÍODO 4]],ActividadesCom[[#This Row],[PERÍODO 5]])</f>
        <v>20221</v>
      </c>
      <c r="I2918" s="148" t="s">
        <v>5636</v>
      </c>
      <c r="J2918" s="149">
        <v>20221</v>
      </c>
      <c r="K2918" s="149" t="s">
        <v>4009</v>
      </c>
      <c r="L2918" s="149">
        <f>IF(ActividadesCom[[#This Row],[NIVEL 1]]&lt;&gt;0,VLOOKUP(ActividadesCom[[#This Row],[NIVEL 1]],Catálogo!A:B,2,FALSE),"")</f>
        <v>2</v>
      </c>
      <c r="M2918" s="149">
        <v>1</v>
      </c>
      <c r="N2918" s="148" t="s">
        <v>5695</v>
      </c>
      <c r="O2918" s="149">
        <v>20213</v>
      </c>
      <c r="P2918" s="149" t="s">
        <v>4008</v>
      </c>
      <c r="Q2918" s="149">
        <f>IF(ActividadesCom[[#This Row],[NIVEL 2]]&lt;&gt;0,VLOOKUP(ActividadesCom[[#This Row],[NIVEL 2]],Catálogo!A:B,2,FALSE),"")</f>
        <v>3</v>
      </c>
      <c r="R2918" s="149">
        <v>1</v>
      </c>
      <c r="S2918" s="148" t="s">
        <v>5695</v>
      </c>
      <c r="T2918" s="149">
        <v>20213</v>
      </c>
      <c r="U2918" s="149" t="s">
        <v>4008</v>
      </c>
      <c r="V2918" s="149">
        <f>IF(ActividadesCom[[#This Row],[NIVEL 3]]&lt;&gt;0,VLOOKUP(ActividadesCom[[#This Row],[NIVEL 3]],Catálogo!A:B,2,FALSE),"")</f>
        <v>3</v>
      </c>
      <c r="W2918" s="149">
        <v>1</v>
      </c>
      <c r="X2918" s="148" t="s">
        <v>23</v>
      </c>
      <c r="Y2918" s="149">
        <v>20211</v>
      </c>
      <c r="Z2918" s="149" t="s">
        <v>4008</v>
      </c>
      <c r="AA2918" s="149">
        <f>IF(ActividadesCom[[#This Row],[NIVEL 4]]&lt;&gt;0,VLOOKUP(ActividadesCom[[#This Row],[NIVEL 4]],Catálogo!A:B,2,FALSE),"")</f>
        <v>3</v>
      </c>
      <c r="AB2918" s="149">
        <v>1</v>
      </c>
      <c r="AC2918" s="148" t="s">
        <v>25</v>
      </c>
      <c r="AD2918" s="149">
        <v>20193</v>
      </c>
      <c r="AE2918" s="149" t="s">
        <v>4008</v>
      </c>
      <c r="AF2918" s="149">
        <f>IF(ActividadesCom[[#This Row],[NIVEL 5]]&lt;&gt;0,VLOOKUP(ActividadesCom[[#This Row],[NIVEL 5]],Catálogo!A:B,2,FALSE),"")</f>
        <v>3</v>
      </c>
      <c r="AG2918" s="149">
        <v>1</v>
      </c>
    </row>
    <row r="2919" spans="1:34" ht="30" hidden="1" customHeight="1" x14ac:dyDescent="0.25">
      <c r="A2919" s="7">
        <v>19470420</v>
      </c>
      <c r="B2919" s="6" t="str">
        <f>VLOOKUP(ActividadesCom[[#This Row],[NO. DE CONTROL]],'LISTADO ESTUDIANTES'!A:C,2,FALSE)</f>
        <v>LOPEZ VALENCIA LIBNI KARIME</v>
      </c>
      <c r="C2919" s="6" t="str">
        <f>VLOOKUP(ActividadesCom[[#This Row],[NO. DE CONTROL]],'LISTADO ESTUDIANTES'!A:C,3,FALSE)</f>
        <v>INGENIERIA INDUSTRIAL</v>
      </c>
      <c r="D2919" s="5" t="str">
        <f>VLOOKUP(ActividadesCom[[#This Row],[NO. DE CONTROL]],'LISTADO ESTUDIANTES'!A:D,4,FALSE)</f>
        <v>EGRESADO(A)</v>
      </c>
      <c r="E2919" s="5">
        <f>SUM(ActividadesCom[[#This Row],[CRÉD. 1]],ActividadesCom[[#This Row],[CRÉD. 2]],ActividadesCom[[#This Row],[CRÉD. 3]],ActividadesCom[[#This Row],[CRÉD. 4]],ActividadesCom[[#This Row],[CRÉD. 5]])</f>
        <v>5</v>
      </c>
      <c r="F2919" s="17">
        <f>IF(ActividadesCom[[#This Row],[ÚLTIMO SEMESTRE CON CRÉDITOS]]&gt;0,ROUND(AVERAGE(ActividadesCom[[#This Row],[VALOR NIVEL 5]],ActividadesCom[[#This Row],[VALOR NIVEL 4]],ActividadesCom[[#This Row],[VALOR NIVEL 3]],ActividadesCom[[#This Row],[VALOR NIVEL 2]],ActividadesCom[[#This Row],[VALOR NIVEL 1]]),0),"")</f>
        <v>3</v>
      </c>
      <c r="G2919" s="5" t="str">
        <f>IF(ActividadesCom[[#This Row],[PROMEDIO]]="","",IF(ActividadesCom[[#This Row],[PROMEDIO]]&gt;=4,"EXCELENTE",IF(ActividadesCom[[#This Row],[PROMEDIO]]&gt;=3,"NOTABLE",IF(ActividadesCom[[#This Row],[PROMEDIO]]&gt;=2,"BUENO",IF(ActividadesCom[[#This Row],[PROMEDIO]]=1,"SUFICIENTE","")))))</f>
        <v>NOTABLE</v>
      </c>
      <c r="H2919" s="5">
        <f>MAX(ActividadesCom[[#This Row],[PERÍODO 1]],ActividadesCom[[#This Row],[PERÍODO 2]],ActividadesCom[[#This Row],[PERÍODO 3]],ActividadesCom[[#This Row],[PERÍODO 4]],ActividadesCom[[#This Row],[PERÍODO 5]])</f>
        <v>20223</v>
      </c>
      <c r="I2919" s="6" t="s">
        <v>1021</v>
      </c>
      <c r="J2919" s="5">
        <v>20193</v>
      </c>
      <c r="K2919" s="5" t="s">
        <v>4009</v>
      </c>
      <c r="L2919" s="5">
        <f>IF(ActividadesCom[[#This Row],[NIVEL 1]]&lt;&gt;0,VLOOKUP(ActividadesCom[[#This Row],[NIVEL 1]],Catálogo!A:B,2,FALSE),"")</f>
        <v>2</v>
      </c>
      <c r="M2919" s="5">
        <v>1</v>
      </c>
      <c r="N2919" s="6" t="s">
        <v>1040</v>
      </c>
      <c r="O2919" s="5">
        <v>20193</v>
      </c>
      <c r="P2919" s="5" t="s">
        <v>4009</v>
      </c>
      <c r="Q2919" s="5">
        <f>IF(ActividadesCom[[#This Row],[NIVEL 2]]&lt;&gt;0,VLOOKUP(ActividadesCom[[#This Row],[NIVEL 2]],Catálogo!A:B,2,FALSE),"")</f>
        <v>2</v>
      </c>
      <c r="R2919" s="5">
        <v>1</v>
      </c>
      <c r="S2919" t="s">
        <v>5723</v>
      </c>
      <c r="T2919" s="5">
        <v>20223</v>
      </c>
      <c r="U2919" s="5" t="s">
        <v>4008</v>
      </c>
      <c r="V2919" s="5">
        <f>IF(ActividadesCom[[#This Row],[NIVEL 3]]&lt;&gt;0,VLOOKUP(ActividadesCom[[#This Row],[NIVEL 3]],Catálogo!A:B,2,FALSE),"")</f>
        <v>3</v>
      </c>
      <c r="W2919" s="5">
        <v>1</v>
      </c>
      <c r="X2919" s="6" t="s">
        <v>2777</v>
      </c>
      <c r="Y2919" s="5">
        <v>20201</v>
      </c>
      <c r="Z2919" s="5" t="s">
        <v>4008</v>
      </c>
      <c r="AA2919" s="5">
        <f>IF(ActividadesCom[[#This Row],[NIVEL 4]]&lt;&gt;0,VLOOKUP(ActividadesCom[[#This Row],[NIVEL 4]],Catálogo!A:B,2,FALSE),"")</f>
        <v>3</v>
      </c>
      <c r="AB2919" s="5">
        <v>1</v>
      </c>
      <c r="AC2919" s="6" t="s">
        <v>47</v>
      </c>
      <c r="AD2919" s="5">
        <v>20193</v>
      </c>
      <c r="AE2919" s="5" t="s">
        <v>4008</v>
      </c>
      <c r="AF2919" s="5">
        <f>IF(ActividadesCom[[#This Row],[NIVEL 5]]&lt;&gt;0,VLOOKUP(ActividadesCom[[#This Row],[NIVEL 5]],Catálogo!A:B,2,FALSE),"")</f>
        <v>3</v>
      </c>
      <c r="AG2919" s="5">
        <v>1</v>
      </c>
      <c r="AH2919" s="2"/>
    </row>
    <row r="2920" spans="1:34" ht="30" hidden="1" customHeight="1" x14ac:dyDescent="0.25">
      <c r="A2920" s="7">
        <v>19470421</v>
      </c>
      <c r="B2920" s="6" t="str">
        <f>VLOOKUP(ActividadesCom[[#This Row],[NO. DE CONTROL]],'LISTADO ESTUDIANTES'!A:C,2,FALSE)</f>
        <v>GONZALEZ MENDOZA MEFIBOSETH</v>
      </c>
      <c r="C2920" s="6" t="str">
        <f>VLOOKUP(ActividadesCom[[#This Row],[NO. DE CONTROL]],'LISTADO ESTUDIANTES'!A:C,3,FALSE)</f>
        <v>INGENIERIA EN ADMINISTRACION</v>
      </c>
      <c r="D2920" s="5" t="str">
        <f>VLOOKUP(ActividadesCom[[#This Row],[NO. DE CONTROL]],'LISTADO ESTUDIANTES'!A:D,4,FALSE)</f>
        <v>EGRESADO(A)</v>
      </c>
      <c r="E2920" s="5">
        <f>SUM(ActividadesCom[[#This Row],[CRÉD. 1]],ActividadesCom[[#This Row],[CRÉD. 2]],ActividadesCom[[#This Row],[CRÉD. 3]],ActividadesCom[[#This Row],[CRÉD. 4]],ActividadesCom[[#This Row],[CRÉD. 5]])</f>
        <v>5</v>
      </c>
      <c r="F2920" s="17">
        <f>IF(ActividadesCom[[#This Row],[ÚLTIMO SEMESTRE CON CRÉDITOS]]&gt;0,ROUND(AVERAGE(ActividadesCom[[#This Row],[VALOR NIVEL 5]],ActividadesCom[[#This Row],[VALOR NIVEL 4]],ActividadesCom[[#This Row],[VALOR NIVEL 3]],ActividadesCom[[#This Row],[VALOR NIVEL 2]],ActividadesCom[[#This Row],[VALOR NIVEL 1]]),0),"")</f>
        <v>3</v>
      </c>
      <c r="G2920" s="5" t="str">
        <f>IF(ActividadesCom[[#This Row],[PROMEDIO]]="","",IF(ActividadesCom[[#This Row],[PROMEDIO]]&gt;=4,"EXCELENTE",IF(ActividadesCom[[#This Row],[PROMEDIO]]&gt;=3,"NOTABLE",IF(ActividadesCom[[#This Row],[PROMEDIO]]&gt;=2,"BUENO",IF(ActividadesCom[[#This Row],[PROMEDIO]]=1,"SUFICIENTE","")))))</f>
        <v>NOTABLE</v>
      </c>
      <c r="H2920" s="5">
        <f>MAX(ActividadesCom[[#This Row],[PERÍODO 1]],ActividadesCom[[#This Row],[PERÍODO 2]],ActividadesCom[[#This Row],[PERÍODO 3]],ActividadesCom[[#This Row],[PERÍODO 4]],ActividadesCom[[#This Row],[PERÍODO 5]])</f>
        <v>20221</v>
      </c>
      <c r="I2920" s="6" t="s">
        <v>47</v>
      </c>
      <c r="J2920" s="5">
        <v>20213</v>
      </c>
      <c r="K2920" s="5" t="s">
        <v>4010</v>
      </c>
      <c r="L2920" s="5">
        <f>IF(ActividadesCom[[#This Row],[NIVEL 1]]&lt;&gt;0,VLOOKUP(ActividadesCom[[#This Row],[NIVEL 1]],Catálogo!A:B,2,FALSE),"")</f>
        <v>1</v>
      </c>
      <c r="M2920" s="5">
        <v>1</v>
      </c>
      <c r="N2920" s="6" t="s">
        <v>4939</v>
      </c>
      <c r="O2920" s="5">
        <v>20213</v>
      </c>
      <c r="P2920" s="5" t="s">
        <v>4008</v>
      </c>
      <c r="Q2920" s="5">
        <f>IF(ActividadesCom[[#This Row],[NIVEL 2]]&lt;&gt;0,VLOOKUP(ActividadesCom[[#This Row],[NIVEL 2]],Catálogo!A:B,2,FALSE),"")</f>
        <v>3</v>
      </c>
      <c r="R2920" s="5">
        <v>1</v>
      </c>
      <c r="S2920" s="6" t="s">
        <v>5634</v>
      </c>
      <c r="T2920" s="5">
        <v>20221</v>
      </c>
      <c r="U2920" s="5" t="s">
        <v>4008</v>
      </c>
      <c r="V2920" s="5">
        <f>IF(ActividadesCom[[#This Row],[NIVEL 3]]&lt;&gt;0,VLOOKUP(ActividadesCom[[#This Row],[NIVEL 3]],Catálogo!A:B,2,FALSE),"")</f>
        <v>3</v>
      </c>
      <c r="W2920" s="5">
        <v>1</v>
      </c>
      <c r="X2920" s="6" t="s">
        <v>5699</v>
      </c>
      <c r="Y2920" s="5">
        <v>20213</v>
      </c>
      <c r="Z2920" s="5" t="s">
        <v>4008</v>
      </c>
      <c r="AA2920" s="5">
        <f>IF(ActividadesCom[[#This Row],[NIVEL 4]]&lt;&gt;0,VLOOKUP(ActividadesCom[[#This Row],[NIVEL 4]],Catálogo!A:B,2,FALSE),"")</f>
        <v>3</v>
      </c>
      <c r="AB2920" s="5">
        <v>1</v>
      </c>
      <c r="AC2920" s="6" t="s">
        <v>23</v>
      </c>
      <c r="AD2920" s="5">
        <v>20201</v>
      </c>
      <c r="AE2920" s="5" t="s">
        <v>4008</v>
      </c>
      <c r="AF2920" s="5">
        <f>IF(ActividadesCom[[#This Row],[NIVEL 5]]&lt;&gt;0,VLOOKUP(ActividadesCom[[#This Row],[NIVEL 5]],Catálogo!A:B,2,FALSE),"")</f>
        <v>3</v>
      </c>
      <c r="AG2920" s="5">
        <v>1</v>
      </c>
      <c r="AH2920" s="2"/>
    </row>
    <row r="2921" spans="1:34" ht="30" hidden="1" customHeight="1" x14ac:dyDescent="0.25">
      <c r="A2921" s="7">
        <v>19470422</v>
      </c>
      <c r="B2921" s="6" t="str">
        <f>VLOOKUP(ActividadesCom[[#This Row],[NO. DE CONTROL]],'LISTADO ESTUDIANTES'!A:C,2,FALSE)</f>
        <v>RODRIGUEZ MUÑOZ MOISES ANDREAS</v>
      </c>
      <c r="C2921" s="6" t="str">
        <f>VLOOKUP(ActividadesCom[[#This Row],[NO. DE CONTROL]],'LISTADO ESTUDIANTES'!A:C,3,FALSE)</f>
        <v>INGENIERIA MECANICA</v>
      </c>
      <c r="D2921" s="5" t="str">
        <f>VLOOKUP(ActividadesCom[[#This Row],[NO. DE CONTROL]],'LISTADO ESTUDIANTES'!A:D,4,FALSE)</f>
        <v>EGRESADO(A)</v>
      </c>
      <c r="E2921" s="5">
        <f>SUM(ActividadesCom[[#This Row],[CRÉD. 1]],ActividadesCom[[#This Row],[CRÉD. 2]],ActividadesCom[[#This Row],[CRÉD. 3]],ActividadesCom[[#This Row],[CRÉD. 4]],ActividadesCom[[#This Row],[CRÉD. 5]])</f>
        <v>0</v>
      </c>
      <c r="F2921" s="17" t="str">
        <f>IF(ActividadesCom[[#This Row],[ÚLTIMO SEMESTRE CON CRÉDITOS]]&gt;0,ROUND(AVERAGE(ActividadesCom[[#This Row],[VALOR NIVEL 5]],ActividadesCom[[#This Row],[VALOR NIVEL 4]],ActividadesCom[[#This Row],[VALOR NIVEL 3]],ActividadesCom[[#This Row],[VALOR NIVEL 2]],ActividadesCom[[#This Row],[VALOR NIVEL 1]]),0),"")</f>
        <v/>
      </c>
      <c r="G2921" s="5" t="str">
        <f>IF(ActividadesCom[[#This Row],[PROMEDIO]]="","",IF(ActividadesCom[[#This Row],[PROMEDIO]]&gt;=4,"EXCELENTE",IF(ActividadesCom[[#This Row],[PROMEDIO]]&gt;=3,"NOTABLE",IF(ActividadesCom[[#This Row],[PROMEDIO]]&gt;=2,"BUENO",IF(ActividadesCom[[#This Row],[PROMEDIO]]=1,"SUFICIENTE","")))))</f>
        <v/>
      </c>
      <c r="H2921" s="5">
        <f>MAX(ActividadesCom[[#This Row],[PERÍODO 1]],ActividadesCom[[#This Row],[PERÍODO 2]],ActividadesCom[[#This Row],[PERÍODO 3]],ActividadesCom[[#This Row],[PERÍODO 4]],ActividadesCom[[#This Row],[PERÍODO 5]])</f>
        <v>0</v>
      </c>
      <c r="I2921" s="6"/>
      <c r="J2921" s="5"/>
      <c r="K2921" s="5"/>
      <c r="L2921" s="5" t="str">
        <f>IF(ActividadesCom[[#This Row],[NIVEL 1]]&lt;&gt;0,VLOOKUP(ActividadesCom[[#This Row],[NIVEL 1]],Catálogo!A:B,2,FALSE),"")</f>
        <v/>
      </c>
      <c r="M2921" s="5"/>
      <c r="N2921" s="6"/>
      <c r="O2921" s="5"/>
      <c r="P2921" s="5"/>
      <c r="Q2921" s="5" t="str">
        <f>IF(ActividadesCom[[#This Row],[NIVEL 2]]&lt;&gt;0,VLOOKUP(ActividadesCom[[#This Row],[NIVEL 2]],Catálogo!A:B,2,FALSE),"")</f>
        <v/>
      </c>
      <c r="R2921" s="5"/>
      <c r="S2921" s="6"/>
      <c r="T2921" s="5"/>
      <c r="U2921" s="5"/>
      <c r="V2921" s="5" t="str">
        <f>IF(ActividadesCom[[#This Row],[NIVEL 3]]&lt;&gt;0,VLOOKUP(ActividadesCom[[#This Row],[NIVEL 3]],Catálogo!A:B,2,FALSE),"")</f>
        <v/>
      </c>
      <c r="W2921" s="5"/>
      <c r="X2921" s="6"/>
      <c r="Y2921" s="5"/>
      <c r="Z2921" s="5"/>
      <c r="AA2921" s="5" t="str">
        <f>IF(ActividadesCom[[#This Row],[NIVEL 4]]&lt;&gt;0,VLOOKUP(ActividadesCom[[#This Row],[NIVEL 4]],Catálogo!A:B,2,FALSE),"")</f>
        <v/>
      </c>
      <c r="AB2921" s="5"/>
      <c r="AC2921" s="6"/>
      <c r="AD2921" s="5"/>
      <c r="AE2921" s="5"/>
      <c r="AF2921" s="5" t="str">
        <f>IF(ActividadesCom[[#This Row],[NIVEL 5]]&lt;&gt;0,VLOOKUP(ActividadesCom[[#This Row],[NIVEL 5]],Catálogo!A:B,2,FALSE),"")</f>
        <v/>
      </c>
      <c r="AG2921" s="5"/>
      <c r="AH2921" s="2"/>
    </row>
    <row r="2922" spans="1:34" s="151" customFormat="1" ht="30" hidden="1" customHeight="1" x14ac:dyDescent="0.25">
      <c r="A2922" s="147">
        <v>19470423</v>
      </c>
      <c r="B2922" s="148" t="str">
        <f>VLOOKUP(ActividadesCom[[#This Row],[NO. DE CONTROL]],'LISTADO ESTUDIANTES'!A:C,2,FALSE)</f>
        <v>CHAN CAN JESUS MANUEL</v>
      </c>
      <c r="C2922" s="148" t="str">
        <f>VLOOKUP(ActividadesCom[[#This Row],[NO. DE CONTROL]],'LISTADO ESTUDIANTES'!A:C,3,FALSE)</f>
        <v>INGENIERIA CIVIL</v>
      </c>
      <c r="D2922" s="149" t="str">
        <f>VLOOKUP(ActividadesCom[[#This Row],[NO. DE CONTROL]],'LISTADO ESTUDIANTES'!A:D,4,FALSE)</f>
        <v>EGRESADO(A)</v>
      </c>
      <c r="E2922" s="149">
        <f>SUM(ActividadesCom[[#This Row],[CRÉD. 1]],ActividadesCom[[#This Row],[CRÉD. 2]],ActividadesCom[[#This Row],[CRÉD. 3]],ActividadesCom[[#This Row],[CRÉD. 4]],ActividadesCom[[#This Row],[CRÉD. 5]])</f>
        <v>5</v>
      </c>
      <c r="F2922" s="150">
        <f>IF(ActividadesCom[[#This Row],[ÚLTIMO SEMESTRE CON CRÉDITOS]]&gt;0,ROUND(AVERAGE(ActividadesCom[[#This Row],[VALOR NIVEL 5]],ActividadesCom[[#This Row],[VALOR NIVEL 4]],ActividadesCom[[#This Row],[VALOR NIVEL 3]],ActividadesCom[[#This Row],[VALOR NIVEL 2]],ActividadesCom[[#This Row],[VALOR NIVEL 1]]),0),"")</f>
        <v>4</v>
      </c>
      <c r="G2922" s="149" t="str">
        <f>IF(ActividadesCom[[#This Row],[PROMEDIO]]="","",IF(ActividadesCom[[#This Row],[PROMEDIO]]&gt;=4,"EXCELENTE",IF(ActividadesCom[[#This Row],[PROMEDIO]]&gt;=3,"NOTABLE",IF(ActividadesCom[[#This Row],[PROMEDIO]]&gt;=2,"BUENO",IF(ActividadesCom[[#This Row],[PROMEDIO]]=1,"SUFICIENTE","")))))</f>
        <v>EXCELENTE</v>
      </c>
      <c r="H2922" s="149">
        <f>MAX(ActividadesCom[[#This Row],[PERÍODO 1]],ActividadesCom[[#This Row],[PERÍODO 2]],ActividadesCom[[#This Row],[PERÍODO 3]],ActividadesCom[[#This Row],[PERÍODO 4]],ActividadesCom[[#This Row],[PERÍODO 5]])</f>
        <v>20241</v>
      </c>
      <c r="I2922" s="148" t="s">
        <v>6267</v>
      </c>
      <c r="J2922" s="149">
        <v>20231</v>
      </c>
      <c r="K2922" s="149" t="s">
        <v>4007</v>
      </c>
      <c r="L2922" s="149">
        <f>IF(ActividadesCom[[#This Row],[NIVEL 1]]&lt;&gt;0,VLOOKUP(ActividadesCom[[#This Row],[NIVEL 1]],Catálogo!A:B,2,FALSE),"")</f>
        <v>4</v>
      </c>
      <c r="M2922" s="149">
        <v>1</v>
      </c>
      <c r="N2922" s="148" t="s">
        <v>6268</v>
      </c>
      <c r="O2922" s="149">
        <v>20221</v>
      </c>
      <c r="P2922" s="149" t="s">
        <v>4007</v>
      </c>
      <c r="Q2922" s="149">
        <f>IF(ActividadesCom[[#This Row],[NIVEL 2]]&lt;&gt;0,VLOOKUP(ActividadesCom[[#This Row],[NIVEL 2]],Catálogo!A:B,2,FALSE),"")</f>
        <v>4</v>
      </c>
      <c r="R2922" s="149">
        <v>1</v>
      </c>
      <c r="S2922" s="148"/>
      <c r="T2922" s="149"/>
      <c r="U2922" s="149"/>
      <c r="V2922" s="149" t="str">
        <f>IF(ActividadesCom[[#This Row],[NIVEL 3]]&lt;&gt;0,VLOOKUP(ActividadesCom[[#This Row],[NIVEL 3]],Catálogo!A:B,2,FALSE),"")</f>
        <v/>
      </c>
      <c r="W2922" s="149"/>
      <c r="X2922" s="148" t="s">
        <v>6340</v>
      </c>
      <c r="Y2922" s="149">
        <v>20241</v>
      </c>
      <c r="Z2922" s="149" t="s">
        <v>4007</v>
      </c>
      <c r="AA2922" s="149">
        <f>IF(ActividadesCom[[#This Row],[NIVEL 4]]&lt;&gt;0,VLOOKUP(ActividadesCom[[#This Row],[NIVEL 4]],Catálogo!A:B,2,FALSE),"")</f>
        <v>4</v>
      </c>
      <c r="AB2922" s="149">
        <v>2</v>
      </c>
      <c r="AC2922" s="148" t="s">
        <v>665</v>
      </c>
      <c r="AD2922" s="149">
        <v>20193</v>
      </c>
      <c r="AE2922" s="149" t="s">
        <v>4007</v>
      </c>
      <c r="AF2922" s="149">
        <f>IF(ActividadesCom[[#This Row],[NIVEL 5]]&lt;&gt;0,VLOOKUP(ActividadesCom[[#This Row],[NIVEL 5]],Catálogo!A:B,2,FALSE),"")</f>
        <v>4</v>
      </c>
      <c r="AG2922" s="149">
        <v>1</v>
      </c>
    </row>
    <row r="2923" spans="1:34" ht="30" hidden="1" customHeight="1" x14ac:dyDescent="0.25">
      <c r="A2923" s="7">
        <v>19470424</v>
      </c>
      <c r="B2923" s="6" t="str">
        <f>VLOOKUP(ActividadesCom[[#This Row],[NO. DE CONTROL]],'LISTADO ESTUDIANTES'!A:C,2,FALSE)</f>
        <v>CHOC JOSE JESUS ENRIQUE</v>
      </c>
      <c r="C2923" s="6" t="str">
        <f>VLOOKUP(ActividadesCom[[#This Row],[NO. DE CONTROL]],'LISTADO ESTUDIANTES'!A:C,3,FALSE)</f>
        <v>INGENIERIA INDUSTRIAL</v>
      </c>
      <c r="D2923" s="5" t="str">
        <f>VLOOKUP(ActividadesCom[[#This Row],[NO. DE CONTROL]],'LISTADO ESTUDIANTES'!A:D,4,FALSE)</f>
        <v>EGRESADO(A)</v>
      </c>
      <c r="E2923" s="5">
        <f>SUM(ActividadesCom[[#This Row],[CRÉD. 1]],ActividadesCom[[#This Row],[CRÉD. 2]],ActividadesCom[[#This Row],[CRÉD. 3]],ActividadesCom[[#This Row],[CRÉD. 4]],ActividadesCom[[#This Row],[CRÉD. 5]])</f>
        <v>5</v>
      </c>
      <c r="F2923" s="17">
        <f>IF(ActividadesCom[[#This Row],[ÚLTIMO SEMESTRE CON CRÉDITOS]]&gt;0,ROUND(AVERAGE(ActividadesCom[[#This Row],[VALOR NIVEL 5]],ActividadesCom[[#This Row],[VALOR NIVEL 4]],ActividadesCom[[#This Row],[VALOR NIVEL 3]],ActividadesCom[[#This Row],[VALOR NIVEL 2]],ActividadesCom[[#This Row],[VALOR NIVEL 1]]),0),"")</f>
        <v>2</v>
      </c>
      <c r="G2923" s="5" t="str">
        <f>IF(ActividadesCom[[#This Row],[PROMEDIO]]="","",IF(ActividadesCom[[#This Row],[PROMEDIO]]&gt;=4,"EXCELENTE",IF(ActividadesCom[[#This Row],[PROMEDIO]]&gt;=3,"NOTABLE",IF(ActividadesCom[[#This Row],[PROMEDIO]]&gt;=2,"BUENO",IF(ActividadesCom[[#This Row],[PROMEDIO]]=1,"SUFICIENTE","")))))</f>
        <v>BUENO</v>
      </c>
      <c r="H2923" s="5">
        <f>MAX(ActividadesCom[[#This Row],[PERÍODO 1]],ActividadesCom[[#This Row],[PERÍODO 2]],ActividadesCom[[#This Row],[PERÍODO 3]],ActividadesCom[[#This Row],[PERÍODO 4]],ActividadesCom[[#This Row],[PERÍODO 5]])</f>
        <v>20221</v>
      </c>
      <c r="I2923" s="6" t="s">
        <v>1021</v>
      </c>
      <c r="J2923" s="5">
        <v>20193</v>
      </c>
      <c r="K2923" s="5" t="s">
        <v>4009</v>
      </c>
      <c r="L2923" s="5">
        <f>IF(ActividadesCom[[#This Row],[NIVEL 1]]&lt;&gt;0,VLOOKUP(ActividadesCom[[#This Row],[NIVEL 1]],Catálogo!A:B,2,FALSE),"")</f>
        <v>2</v>
      </c>
      <c r="M2923" s="5">
        <v>1</v>
      </c>
      <c r="N2923" s="6" t="s">
        <v>1040</v>
      </c>
      <c r="O2923" s="5">
        <v>20193</v>
      </c>
      <c r="P2923" s="5" t="s">
        <v>4009</v>
      </c>
      <c r="Q2923" s="5">
        <f>IF(ActividadesCom[[#This Row],[NIVEL 2]]&lt;&gt;0,VLOOKUP(ActividadesCom[[#This Row],[NIVEL 2]],Catálogo!A:B,2,FALSE),"")</f>
        <v>2</v>
      </c>
      <c r="R2923" s="5">
        <v>1</v>
      </c>
      <c r="S2923" s="6" t="s">
        <v>4037</v>
      </c>
      <c r="T2923" s="5">
        <v>20201</v>
      </c>
      <c r="U2923" s="5" t="s">
        <v>4008</v>
      </c>
      <c r="V2923" s="5">
        <f>IF(ActividadesCom[[#This Row],[NIVEL 3]]&lt;&gt;0,VLOOKUP(ActividadesCom[[#This Row],[NIVEL 3]],Catálogo!A:B,2,FALSE),"")</f>
        <v>3</v>
      </c>
      <c r="W2923" s="5">
        <v>1</v>
      </c>
      <c r="X2923" s="6" t="s">
        <v>4944</v>
      </c>
      <c r="Y2923" s="5">
        <v>20221</v>
      </c>
      <c r="Z2923" s="5" t="s">
        <v>4009</v>
      </c>
      <c r="AA2923" s="5">
        <f>IF(ActividadesCom[[#This Row],[NIVEL 4]]&lt;&gt;0,VLOOKUP(ActividadesCom[[#This Row],[NIVEL 4]],Catálogo!A:B,2,FALSE),"")</f>
        <v>2</v>
      </c>
      <c r="AB2923" s="5">
        <v>1</v>
      </c>
      <c r="AC2923" s="6" t="s">
        <v>47</v>
      </c>
      <c r="AD2923" s="5">
        <v>20193</v>
      </c>
      <c r="AE2923" s="5" t="s">
        <v>4008</v>
      </c>
      <c r="AF2923" s="5">
        <f>IF(ActividadesCom[[#This Row],[NIVEL 5]]&lt;&gt;0,VLOOKUP(ActividadesCom[[#This Row],[NIVEL 5]],Catálogo!A:B,2,FALSE),"")</f>
        <v>3</v>
      </c>
      <c r="AG2923" s="5">
        <v>1</v>
      </c>
      <c r="AH2923" s="2"/>
    </row>
    <row r="2924" spans="1:34" ht="30" hidden="1" customHeight="1" x14ac:dyDescent="0.25">
      <c r="A2924" s="7">
        <v>19470425</v>
      </c>
      <c r="B2924" s="6" t="str">
        <f>VLOOKUP(ActividadesCom[[#This Row],[NO. DE CONTROL]],'LISTADO ESTUDIANTES'!A:C,2,FALSE)</f>
        <v>CHABLE GONZALEZ ELISEO ARTURO</v>
      </c>
      <c r="C2924" s="6" t="str">
        <f>VLOOKUP(ActividadesCom[[#This Row],[NO. DE CONTROL]],'LISTADO ESTUDIANTES'!A:C,3,FALSE)</f>
        <v>INGENIERIA MECANICA</v>
      </c>
      <c r="D2924" s="5" t="str">
        <f>VLOOKUP(ActividadesCom[[#This Row],[NO. DE CONTROL]],'LISTADO ESTUDIANTES'!A:D,4,FALSE)</f>
        <v>EGRESADO(A)</v>
      </c>
      <c r="E2924" s="5">
        <f>SUM(ActividadesCom[[#This Row],[CRÉD. 1]],ActividadesCom[[#This Row],[CRÉD. 2]],ActividadesCom[[#This Row],[CRÉD. 3]],ActividadesCom[[#This Row],[CRÉD. 4]],ActividadesCom[[#This Row],[CRÉD. 5]])</f>
        <v>1</v>
      </c>
      <c r="F2924" s="17">
        <f>IF(ActividadesCom[[#This Row],[ÚLTIMO SEMESTRE CON CRÉDITOS]]&gt;0,ROUND(AVERAGE(ActividadesCom[[#This Row],[VALOR NIVEL 5]],ActividadesCom[[#This Row],[VALOR NIVEL 4]],ActividadesCom[[#This Row],[VALOR NIVEL 3]],ActividadesCom[[#This Row],[VALOR NIVEL 2]],ActividadesCom[[#This Row],[VALOR NIVEL 1]]),0),"")</f>
        <v>3</v>
      </c>
      <c r="G2924" s="5" t="str">
        <f>IF(ActividadesCom[[#This Row],[PROMEDIO]]="","",IF(ActividadesCom[[#This Row],[PROMEDIO]]&gt;=4,"EXCELENTE",IF(ActividadesCom[[#This Row],[PROMEDIO]]&gt;=3,"NOTABLE",IF(ActividadesCom[[#This Row],[PROMEDIO]]&gt;=2,"BUENO",IF(ActividadesCom[[#This Row],[PROMEDIO]]=1,"SUFICIENTE","")))))</f>
        <v>NOTABLE</v>
      </c>
      <c r="H2924" s="5">
        <f>MAX(ActividadesCom[[#This Row],[PERÍODO 1]],ActividadesCom[[#This Row],[PERÍODO 2]],ActividadesCom[[#This Row],[PERÍODO 3]],ActividadesCom[[#This Row],[PERÍODO 4]],ActividadesCom[[#This Row],[PERÍODO 5]])</f>
        <v>20201</v>
      </c>
      <c r="I2924" s="6"/>
      <c r="J2924" s="5"/>
      <c r="K2924" s="5"/>
      <c r="L2924" s="5" t="str">
        <f>IF(ActividadesCom[[#This Row],[NIVEL 1]]&lt;&gt;0,VLOOKUP(ActividadesCom[[#This Row],[NIVEL 1]],Catálogo!A:B,2,FALSE),"")</f>
        <v/>
      </c>
      <c r="M2924" s="5"/>
      <c r="N2924" s="6"/>
      <c r="O2924" s="5"/>
      <c r="P2924" s="5"/>
      <c r="Q2924" s="5" t="str">
        <f>IF(ActividadesCom[[#This Row],[NIVEL 2]]&lt;&gt;0,VLOOKUP(ActividadesCom[[#This Row],[NIVEL 2]],Catálogo!A:B,2,FALSE),"")</f>
        <v/>
      </c>
      <c r="R2924" s="5"/>
      <c r="S2924" s="6"/>
      <c r="T2924" s="5"/>
      <c r="U2924" s="5"/>
      <c r="V2924" s="5" t="str">
        <f>IF(ActividadesCom[[#This Row],[NIVEL 3]]&lt;&gt;0,VLOOKUP(ActividadesCom[[#This Row],[NIVEL 3]],Catálogo!A:B,2,FALSE),"")</f>
        <v/>
      </c>
      <c r="W2924" s="5"/>
      <c r="X2924" s="6"/>
      <c r="Y2924" s="5"/>
      <c r="Z2924" s="5"/>
      <c r="AA2924" s="5" t="str">
        <f>IF(ActividadesCom[[#This Row],[NIVEL 4]]&lt;&gt;0,VLOOKUP(ActividadesCom[[#This Row],[NIVEL 4]],Catálogo!A:B,2,FALSE),"")</f>
        <v/>
      </c>
      <c r="AB2924" s="5"/>
      <c r="AC2924" s="6" t="s">
        <v>5</v>
      </c>
      <c r="AD2924" s="5">
        <v>20201</v>
      </c>
      <c r="AE2924" s="5" t="s">
        <v>4008</v>
      </c>
      <c r="AF2924" s="5">
        <f>IF(ActividadesCom[[#This Row],[NIVEL 5]]&lt;&gt;0,VLOOKUP(ActividadesCom[[#This Row],[NIVEL 5]],Catálogo!A:B,2,FALSE),"")</f>
        <v>3</v>
      </c>
      <c r="AG2924" s="5">
        <v>1</v>
      </c>
      <c r="AH2924" s="2"/>
    </row>
    <row r="2925" spans="1:34" ht="30" hidden="1" customHeight="1" x14ac:dyDescent="0.25">
      <c r="A2925" s="7">
        <v>19470426</v>
      </c>
      <c r="B2925" s="6" t="str">
        <f>VLOOKUP(ActividadesCom[[#This Row],[NO. DE CONTROL]],'LISTADO ESTUDIANTES'!A:C,2,FALSE)</f>
        <v>NOH VALENCIA LUIS RODRIGO</v>
      </c>
      <c r="C2925" s="6" t="str">
        <f>VLOOKUP(ActividadesCom[[#This Row],[NO. DE CONTROL]],'LISTADO ESTUDIANTES'!A:C,3,FALSE)</f>
        <v>INGENIERIA CIVIL</v>
      </c>
      <c r="D2925" s="5" t="str">
        <f>VLOOKUP(ActividadesCom[[#This Row],[NO. DE CONTROL]],'LISTADO ESTUDIANTES'!A:D,4,FALSE)</f>
        <v>EGRESADO(A)</v>
      </c>
      <c r="E2925" s="5">
        <f>SUM(ActividadesCom[[#This Row],[CRÉD. 1]],ActividadesCom[[#This Row],[CRÉD. 2]],ActividadesCom[[#This Row],[CRÉD. 3]],ActividadesCom[[#This Row],[CRÉD. 4]],ActividadesCom[[#This Row],[CRÉD. 5]])</f>
        <v>5</v>
      </c>
      <c r="F2925" s="5">
        <f>IF(ActividadesCom[[#This Row],[ÚLTIMO SEMESTRE CON CRÉDITOS]]&gt;0,ROUND(AVERAGE(ActividadesCom[[#This Row],[VALOR NIVEL 5]],ActividadesCom[[#This Row],[VALOR NIVEL 4]],ActividadesCom[[#This Row],[VALOR NIVEL 3]],ActividadesCom[[#This Row],[VALOR NIVEL 2]],ActividadesCom[[#This Row],[VALOR NIVEL 1]]),0),"")</f>
        <v>4</v>
      </c>
      <c r="G2925" s="5" t="str">
        <f>IF(ActividadesCom[[#This Row],[PROMEDIO]]="","",IF(ActividadesCom[[#This Row],[PROMEDIO]]&gt;=4,"EXCELENTE",IF(ActividadesCom[[#This Row],[PROMEDIO]]&gt;=3,"NOTABLE",IF(ActividadesCom[[#This Row],[PROMEDIO]]&gt;=2,"BUENO",IF(ActividadesCom[[#This Row],[PROMEDIO]]=1,"SUFICIENTE","")))))</f>
        <v>EXCELENTE</v>
      </c>
      <c r="H2925" s="5">
        <f>MAX(ActividadesCom[[#This Row],[PERÍODO 1]],ActividadesCom[[#This Row],[PERÍODO 2]],ActividadesCom[[#This Row],[PERÍODO 3]],ActividadesCom[[#This Row],[PERÍODO 4]],ActividadesCom[[#This Row],[PERÍODO 5]])</f>
        <v>20221</v>
      </c>
      <c r="I2925" s="6" t="s">
        <v>4481</v>
      </c>
      <c r="J2925" s="5">
        <v>20211</v>
      </c>
      <c r="K2925" s="5" t="s">
        <v>4019</v>
      </c>
      <c r="L2925" s="5">
        <f>IF(ActividadesCom[[#This Row],[NIVEL 1]]&lt;&gt;0,VLOOKUP(ActividadesCom[[#This Row],[NIVEL 1]],Catálogo!A:B,2,FALSE),"")</f>
        <v>4</v>
      </c>
      <c r="M2925" s="5">
        <v>1</v>
      </c>
      <c r="N2925" s="6" t="s">
        <v>5374</v>
      </c>
      <c r="O2925" s="5">
        <v>20221</v>
      </c>
      <c r="P2925" s="5" t="s">
        <v>4007</v>
      </c>
      <c r="Q2925" s="5">
        <f>IF(ActividadesCom[[#This Row],[NIVEL 2]]&lt;&gt;0,VLOOKUP(ActividadesCom[[#This Row],[NIVEL 2]],Catálogo!A:B,2,FALSE),"")</f>
        <v>4</v>
      </c>
      <c r="R2925" s="5">
        <v>1</v>
      </c>
      <c r="S2925" s="6" t="s">
        <v>4927</v>
      </c>
      <c r="T2925" s="5">
        <v>20193</v>
      </c>
      <c r="U2925" s="5" t="s">
        <v>4007</v>
      </c>
      <c r="V2925" s="5">
        <f>IF(ActividadesCom[[#This Row],[NIVEL 3]]&lt;&gt;0,VLOOKUP(ActividadesCom[[#This Row],[NIVEL 3]],Catálogo!A:B,2,FALSE),"")</f>
        <v>4</v>
      </c>
      <c r="W2925" s="5">
        <v>1</v>
      </c>
      <c r="X2925" s="6" t="s">
        <v>23</v>
      </c>
      <c r="Y2925" s="5">
        <v>20201</v>
      </c>
      <c r="Z2925" s="5" t="s">
        <v>4008</v>
      </c>
      <c r="AA2925" s="5">
        <f>IF(ActividadesCom[[#This Row],[NIVEL 4]]&lt;&gt;0,VLOOKUP(ActividadesCom[[#This Row],[NIVEL 4]],Catálogo!A:B,2,FALSE),"")</f>
        <v>3</v>
      </c>
      <c r="AB2925" s="5">
        <v>1</v>
      </c>
      <c r="AC2925" s="6" t="s">
        <v>31</v>
      </c>
      <c r="AD2925" s="5">
        <v>20193</v>
      </c>
      <c r="AE2925" s="5" t="s">
        <v>4008</v>
      </c>
      <c r="AF2925" s="5">
        <f>IF(ActividadesCom[[#This Row],[NIVEL 5]]&lt;&gt;0,VLOOKUP(ActividadesCom[[#This Row],[NIVEL 5]],Catálogo!A:B,2,FALSE),"")</f>
        <v>3</v>
      </c>
      <c r="AG2925" s="5">
        <v>1</v>
      </c>
      <c r="AH2925" s="2"/>
    </row>
    <row r="2926" spans="1:34" ht="30" hidden="1" customHeight="1" x14ac:dyDescent="0.25">
      <c r="A2926" s="7">
        <v>19470427</v>
      </c>
      <c r="B2926" s="6" t="str">
        <f>VLOOKUP(ActividadesCom[[#This Row],[NO. DE CONTROL]],'LISTADO ESTUDIANTES'!A:C,2,FALSE)</f>
        <v>KU MENA RODOLFO VLADIMIR</v>
      </c>
      <c r="C2926" s="6" t="str">
        <f>VLOOKUP(ActividadesCom[[#This Row],[NO. DE CONTROL]],'LISTADO ESTUDIANTES'!A:C,3,FALSE)</f>
        <v>INGENIERIA QUIMICA</v>
      </c>
      <c r="D2926" s="5" t="str">
        <f>VLOOKUP(ActividadesCom[[#This Row],[NO. DE CONTROL]],'LISTADO ESTUDIANTES'!A:D,4,FALSE)</f>
        <v>EGRESADO(A)</v>
      </c>
      <c r="E2926" s="5">
        <f>SUM(ActividadesCom[[#This Row],[CRÉD. 1]],ActividadesCom[[#This Row],[CRÉD. 2]],ActividadesCom[[#This Row],[CRÉD. 3]],ActividadesCom[[#This Row],[CRÉD. 4]],ActividadesCom[[#This Row],[CRÉD. 5]])</f>
        <v>0</v>
      </c>
      <c r="F2926" s="17" t="str">
        <f>IF(ActividadesCom[[#This Row],[ÚLTIMO SEMESTRE CON CRÉDITOS]]&gt;0,ROUND(AVERAGE(ActividadesCom[[#This Row],[VALOR NIVEL 5]],ActividadesCom[[#This Row],[VALOR NIVEL 4]],ActividadesCom[[#This Row],[VALOR NIVEL 3]],ActividadesCom[[#This Row],[VALOR NIVEL 2]],ActividadesCom[[#This Row],[VALOR NIVEL 1]]),0),"")</f>
        <v/>
      </c>
      <c r="G2926" s="5" t="str">
        <f>IF(ActividadesCom[[#This Row],[PROMEDIO]]="","",IF(ActividadesCom[[#This Row],[PROMEDIO]]&gt;=4,"EXCELENTE",IF(ActividadesCom[[#This Row],[PROMEDIO]]&gt;=3,"NOTABLE",IF(ActividadesCom[[#This Row],[PROMEDIO]]&gt;=2,"BUENO",IF(ActividadesCom[[#This Row],[PROMEDIO]]=1,"SUFICIENTE","")))))</f>
        <v/>
      </c>
      <c r="H2926" s="5">
        <f>MAX(ActividadesCom[[#This Row],[PERÍODO 1]],ActividadesCom[[#This Row],[PERÍODO 2]],ActividadesCom[[#This Row],[PERÍODO 3]],ActividadesCom[[#This Row],[PERÍODO 4]],ActividadesCom[[#This Row],[PERÍODO 5]])</f>
        <v>0</v>
      </c>
      <c r="I2926" s="6"/>
      <c r="J2926" s="5"/>
      <c r="K2926" s="5"/>
      <c r="L2926" s="5" t="str">
        <f>IF(ActividadesCom[[#This Row],[NIVEL 1]]&lt;&gt;0,VLOOKUP(ActividadesCom[[#This Row],[NIVEL 1]],Catálogo!A:B,2,FALSE),"")</f>
        <v/>
      </c>
      <c r="M2926" s="5"/>
      <c r="N2926" s="6"/>
      <c r="O2926" s="5"/>
      <c r="P2926" s="5"/>
      <c r="Q2926" s="5" t="str">
        <f>IF(ActividadesCom[[#This Row],[NIVEL 2]]&lt;&gt;0,VLOOKUP(ActividadesCom[[#This Row],[NIVEL 2]],Catálogo!A:B,2,FALSE),"")</f>
        <v/>
      </c>
      <c r="R2926" s="5"/>
      <c r="S2926" s="6"/>
      <c r="T2926" s="5"/>
      <c r="U2926" s="5"/>
      <c r="V2926" s="5" t="str">
        <f>IF(ActividadesCom[[#This Row],[NIVEL 3]]&lt;&gt;0,VLOOKUP(ActividadesCom[[#This Row],[NIVEL 3]],Catálogo!A:B,2,FALSE),"")</f>
        <v/>
      </c>
      <c r="W2926" s="5"/>
      <c r="X2926" s="6"/>
      <c r="Y2926" s="5"/>
      <c r="Z2926" s="5"/>
      <c r="AA2926" s="5" t="str">
        <f>IF(ActividadesCom[[#This Row],[NIVEL 4]]&lt;&gt;0,VLOOKUP(ActividadesCom[[#This Row],[NIVEL 4]],Catálogo!A:B,2,FALSE),"")</f>
        <v/>
      </c>
      <c r="AB2926" s="5"/>
      <c r="AC2926" s="6"/>
      <c r="AD2926" s="5"/>
      <c r="AE2926" s="5"/>
      <c r="AF2926" s="5" t="str">
        <f>IF(ActividadesCom[[#This Row],[NIVEL 5]]&lt;&gt;0,VLOOKUP(ActividadesCom[[#This Row],[NIVEL 5]],Catálogo!A:B,2,FALSE),"")</f>
        <v/>
      </c>
      <c r="AG2926" s="5"/>
      <c r="AH2926" s="2"/>
    </row>
    <row r="2927" spans="1:34" ht="30" hidden="1" customHeight="1" x14ac:dyDescent="0.25">
      <c r="A2927" s="7">
        <v>19470428</v>
      </c>
      <c r="B2927" s="6" t="str">
        <f>VLOOKUP(ActividadesCom[[#This Row],[NO. DE CONTROL]],'LISTADO ESTUDIANTES'!A:C,2,FALSE)</f>
        <v>RODRIGUEZ DZIB YUNESI ESTEFANIA</v>
      </c>
      <c r="C2927" s="6" t="str">
        <f>VLOOKUP(ActividadesCom[[#This Row],[NO. DE CONTROL]],'LISTADO ESTUDIANTES'!A:C,3,FALSE)</f>
        <v>INGENIERIA EN ADMINISTRACION</v>
      </c>
      <c r="D2927" s="5" t="str">
        <f>VLOOKUP(ActividadesCom[[#This Row],[NO. DE CONTROL]],'LISTADO ESTUDIANTES'!A:D,4,FALSE)</f>
        <v>EGRESADO(A)</v>
      </c>
      <c r="E2927" s="5">
        <f>SUM(ActividadesCom[[#This Row],[CRÉD. 1]],ActividadesCom[[#This Row],[CRÉD. 2]],ActividadesCom[[#This Row],[CRÉD. 3]],ActividadesCom[[#This Row],[CRÉD. 4]],ActividadesCom[[#This Row],[CRÉD. 5]])</f>
        <v>0</v>
      </c>
      <c r="F2927" s="17" t="str">
        <f>IF(ActividadesCom[[#This Row],[ÚLTIMO SEMESTRE CON CRÉDITOS]]&gt;0,ROUND(AVERAGE(ActividadesCom[[#This Row],[VALOR NIVEL 5]],ActividadesCom[[#This Row],[VALOR NIVEL 4]],ActividadesCom[[#This Row],[VALOR NIVEL 3]],ActividadesCom[[#This Row],[VALOR NIVEL 2]],ActividadesCom[[#This Row],[VALOR NIVEL 1]]),0),"")</f>
        <v/>
      </c>
      <c r="G2927" s="5" t="str">
        <f>IF(ActividadesCom[[#This Row],[PROMEDIO]]="","",IF(ActividadesCom[[#This Row],[PROMEDIO]]&gt;=4,"EXCELENTE",IF(ActividadesCom[[#This Row],[PROMEDIO]]&gt;=3,"NOTABLE",IF(ActividadesCom[[#This Row],[PROMEDIO]]&gt;=2,"BUENO",IF(ActividadesCom[[#This Row],[PROMEDIO]]=1,"SUFICIENTE","")))))</f>
        <v/>
      </c>
      <c r="H2927" s="5">
        <f>MAX(ActividadesCom[[#This Row],[PERÍODO 1]],ActividadesCom[[#This Row],[PERÍODO 2]],ActividadesCom[[#This Row],[PERÍODO 3]],ActividadesCom[[#This Row],[PERÍODO 4]],ActividadesCom[[#This Row],[PERÍODO 5]])</f>
        <v>0</v>
      </c>
      <c r="I2927" s="6"/>
      <c r="J2927" s="5"/>
      <c r="K2927" s="5"/>
      <c r="L2927" s="5" t="str">
        <f>IF(ActividadesCom[[#This Row],[NIVEL 1]]&lt;&gt;0,VLOOKUP(ActividadesCom[[#This Row],[NIVEL 1]],Catálogo!A:B,2,FALSE),"")</f>
        <v/>
      </c>
      <c r="M2927" s="5"/>
      <c r="N2927" s="6"/>
      <c r="O2927" s="5"/>
      <c r="P2927" s="5"/>
      <c r="Q2927" s="5" t="str">
        <f>IF(ActividadesCom[[#This Row],[NIVEL 2]]&lt;&gt;0,VLOOKUP(ActividadesCom[[#This Row],[NIVEL 2]],Catálogo!A:B,2,FALSE),"")</f>
        <v/>
      </c>
      <c r="R2927" s="5"/>
      <c r="S2927" s="6"/>
      <c r="T2927" s="5"/>
      <c r="U2927" s="5"/>
      <c r="V2927" s="5" t="str">
        <f>IF(ActividadesCom[[#This Row],[NIVEL 3]]&lt;&gt;0,VLOOKUP(ActividadesCom[[#This Row],[NIVEL 3]],Catálogo!A:B,2,FALSE),"")</f>
        <v/>
      </c>
      <c r="W2927" s="5"/>
      <c r="X2927" s="6"/>
      <c r="Y2927" s="5"/>
      <c r="Z2927" s="5"/>
      <c r="AA2927" s="5" t="str">
        <f>IF(ActividadesCom[[#This Row],[NIVEL 4]]&lt;&gt;0,VLOOKUP(ActividadesCom[[#This Row],[NIVEL 4]],Catálogo!A:B,2,FALSE),"")</f>
        <v/>
      </c>
      <c r="AB2927" s="5"/>
      <c r="AC2927" s="6"/>
      <c r="AD2927" s="5"/>
      <c r="AE2927" s="5"/>
      <c r="AF2927" s="5" t="str">
        <f>IF(ActividadesCom[[#This Row],[NIVEL 5]]&lt;&gt;0,VLOOKUP(ActividadesCom[[#This Row],[NIVEL 5]],Catálogo!A:B,2,FALSE),"")</f>
        <v/>
      </c>
      <c r="AG2927" s="5"/>
      <c r="AH2927" s="2"/>
    </row>
    <row r="2928" spans="1:34" ht="30" hidden="1" customHeight="1" x14ac:dyDescent="0.25">
      <c r="A2928" s="7">
        <v>19470429</v>
      </c>
      <c r="B2928" s="6" t="str">
        <f>VLOOKUP(ActividadesCom[[#This Row],[NO. DE CONTROL]],'LISTADO ESTUDIANTES'!A:C,2,FALSE)</f>
        <v>BARRERA RODRIGUEZ WILIAM</v>
      </c>
      <c r="C2928" s="6" t="str">
        <f>VLOOKUP(ActividadesCom[[#This Row],[NO. DE CONTROL]],'LISTADO ESTUDIANTES'!A:C,3,FALSE)</f>
        <v>INGENIERIA MECANICA</v>
      </c>
      <c r="D2928" s="5" t="str">
        <f>VLOOKUP(ActividadesCom[[#This Row],[NO. DE CONTROL]],'LISTADO ESTUDIANTES'!A:D,4,FALSE)</f>
        <v>EGRESADO(A)</v>
      </c>
      <c r="E2928" s="5">
        <f>SUM(ActividadesCom[[#This Row],[CRÉD. 1]],ActividadesCom[[#This Row],[CRÉD. 2]],ActividadesCom[[#This Row],[CRÉD. 3]],ActividadesCom[[#This Row],[CRÉD. 4]],ActividadesCom[[#This Row],[CRÉD. 5]])</f>
        <v>0</v>
      </c>
      <c r="F2928" s="17" t="str">
        <f>IF(ActividadesCom[[#This Row],[ÚLTIMO SEMESTRE CON CRÉDITOS]]&gt;0,ROUND(AVERAGE(ActividadesCom[[#This Row],[VALOR NIVEL 5]],ActividadesCom[[#This Row],[VALOR NIVEL 4]],ActividadesCom[[#This Row],[VALOR NIVEL 3]],ActividadesCom[[#This Row],[VALOR NIVEL 2]],ActividadesCom[[#This Row],[VALOR NIVEL 1]]),0),"")</f>
        <v/>
      </c>
      <c r="G2928" s="5" t="str">
        <f>IF(ActividadesCom[[#This Row],[PROMEDIO]]="","",IF(ActividadesCom[[#This Row],[PROMEDIO]]&gt;=4,"EXCELENTE",IF(ActividadesCom[[#This Row],[PROMEDIO]]&gt;=3,"NOTABLE",IF(ActividadesCom[[#This Row],[PROMEDIO]]&gt;=2,"BUENO",IF(ActividadesCom[[#This Row],[PROMEDIO]]=1,"SUFICIENTE","")))))</f>
        <v/>
      </c>
      <c r="H2928" s="5">
        <f>MAX(ActividadesCom[[#This Row],[PERÍODO 1]],ActividadesCom[[#This Row],[PERÍODO 2]],ActividadesCom[[#This Row],[PERÍODO 3]],ActividadesCom[[#This Row],[PERÍODO 4]],ActividadesCom[[#This Row],[PERÍODO 5]])</f>
        <v>0</v>
      </c>
      <c r="I2928" s="6"/>
      <c r="J2928" s="5"/>
      <c r="K2928" s="5"/>
      <c r="L2928" s="5" t="str">
        <f>IF(ActividadesCom[[#This Row],[NIVEL 1]]&lt;&gt;0,VLOOKUP(ActividadesCom[[#This Row],[NIVEL 1]],Catálogo!A:B,2,FALSE),"")</f>
        <v/>
      </c>
      <c r="M2928" s="5"/>
      <c r="N2928" s="6"/>
      <c r="O2928" s="5"/>
      <c r="P2928" s="5"/>
      <c r="Q2928" s="5" t="str">
        <f>IF(ActividadesCom[[#This Row],[NIVEL 2]]&lt;&gt;0,VLOOKUP(ActividadesCom[[#This Row],[NIVEL 2]],Catálogo!A:B,2,FALSE),"")</f>
        <v/>
      </c>
      <c r="R2928" s="5"/>
      <c r="S2928" s="6"/>
      <c r="T2928" s="5"/>
      <c r="U2928" s="5"/>
      <c r="V2928" s="5" t="str">
        <f>IF(ActividadesCom[[#This Row],[NIVEL 3]]&lt;&gt;0,VLOOKUP(ActividadesCom[[#This Row],[NIVEL 3]],Catálogo!A:B,2,FALSE),"")</f>
        <v/>
      </c>
      <c r="W2928" s="5"/>
      <c r="X2928" s="6"/>
      <c r="Y2928" s="5"/>
      <c r="Z2928" s="5"/>
      <c r="AA2928" s="5" t="str">
        <f>IF(ActividadesCom[[#This Row],[NIVEL 4]]&lt;&gt;0,VLOOKUP(ActividadesCom[[#This Row],[NIVEL 4]],Catálogo!A:B,2,FALSE),"")</f>
        <v/>
      </c>
      <c r="AB2928" s="5"/>
      <c r="AC2928" s="6"/>
      <c r="AD2928" s="5"/>
      <c r="AE2928" s="5"/>
      <c r="AF2928" s="5" t="str">
        <f>IF(ActividadesCom[[#This Row],[NIVEL 5]]&lt;&gt;0,VLOOKUP(ActividadesCom[[#This Row],[NIVEL 5]],Catálogo!A:B,2,FALSE),"")</f>
        <v/>
      </c>
      <c r="AG2928" s="5"/>
      <c r="AH2928" s="2"/>
    </row>
    <row r="2929" spans="1:34" ht="30" hidden="1" customHeight="1" x14ac:dyDescent="0.25">
      <c r="A2929" s="7">
        <v>19470430</v>
      </c>
      <c r="B2929" s="6" t="str">
        <f>VLOOKUP(ActividadesCom[[#This Row],[NO. DE CONTROL]],'LISTADO ESTUDIANTES'!A:C,2,FALSE)</f>
        <v>QUIJANO ZETINA GEORGIA ADRIANA</v>
      </c>
      <c r="C2929" s="6" t="str">
        <f>VLOOKUP(ActividadesCom[[#This Row],[NO. DE CONTROL]],'LISTADO ESTUDIANTES'!A:C,3,FALSE)</f>
        <v>ARQUITECTURA</v>
      </c>
      <c r="D2929" s="5" t="str">
        <f>VLOOKUP(ActividadesCom[[#This Row],[NO. DE CONTROL]],'LISTADO ESTUDIANTES'!A:D,4,FALSE)</f>
        <v>EGRESADO(A)</v>
      </c>
      <c r="E2929" s="5">
        <f>SUM(ActividadesCom[[#This Row],[CRÉD. 1]],ActividadesCom[[#This Row],[CRÉD. 2]],ActividadesCom[[#This Row],[CRÉD. 3]],ActividadesCom[[#This Row],[CRÉD. 4]],ActividadesCom[[#This Row],[CRÉD. 5]])</f>
        <v>2</v>
      </c>
      <c r="F2929" s="17">
        <f>IF(ActividadesCom[[#This Row],[ÚLTIMO SEMESTRE CON CRÉDITOS]]&gt;0,ROUND(AVERAGE(ActividadesCom[[#This Row],[VALOR NIVEL 5]],ActividadesCom[[#This Row],[VALOR NIVEL 4]],ActividadesCom[[#This Row],[VALOR NIVEL 3]],ActividadesCom[[#This Row],[VALOR NIVEL 2]],ActividadesCom[[#This Row],[VALOR NIVEL 1]]),0),"")</f>
        <v>4</v>
      </c>
      <c r="G2929" s="5" t="str">
        <f>IF(ActividadesCom[[#This Row],[PROMEDIO]]="","",IF(ActividadesCom[[#This Row],[PROMEDIO]]&gt;=4,"EXCELENTE",IF(ActividadesCom[[#This Row],[PROMEDIO]]&gt;=3,"NOTABLE",IF(ActividadesCom[[#This Row],[PROMEDIO]]&gt;=2,"BUENO",IF(ActividadesCom[[#This Row],[PROMEDIO]]=1,"SUFICIENTE","")))))</f>
        <v>EXCELENTE</v>
      </c>
      <c r="H2929" s="5">
        <f>MAX(ActividadesCom[[#This Row],[PERÍODO 1]],ActividadesCom[[#This Row],[PERÍODO 2]],ActividadesCom[[#This Row],[PERÍODO 3]],ActividadesCom[[#This Row],[PERÍODO 4]],ActividadesCom[[#This Row],[PERÍODO 5]])</f>
        <v>20213</v>
      </c>
      <c r="I2929" s="6" t="s">
        <v>4692</v>
      </c>
      <c r="J2929" s="5">
        <v>20213</v>
      </c>
      <c r="K2929" s="5" t="s">
        <v>4007</v>
      </c>
      <c r="L2929" s="5">
        <f>IF(ActividadesCom[[#This Row],[NIVEL 1]]&lt;&gt;0,VLOOKUP(ActividadesCom[[#This Row],[NIVEL 1]],Catálogo!A:B,2,FALSE),"")</f>
        <v>4</v>
      </c>
      <c r="M2929" s="5">
        <v>1</v>
      </c>
      <c r="N2929" s="6"/>
      <c r="O2929" s="5"/>
      <c r="P2929" s="5"/>
      <c r="Q2929" s="5" t="str">
        <f>IF(ActividadesCom[[#This Row],[NIVEL 2]]&lt;&gt;0,VLOOKUP(ActividadesCom[[#This Row],[NIVEL 2]],Catálogo!A:B,2,FALSE),"")</f>
        <v/>
      </c>
      <c r="R2929" s="5"/>
      <c r="S2929" s="6"/>
      <c r="T2929" s="5"/>
      <c r="U2929" s="5"/>
      <c r="V2929" s="5" t="str">
        <f>IF(ActividadesCom[[#This Row],[NIVEL 3]]&lt;&gt;0,VLOOKUP(ActividadesCom[[#This Row],[NIVEL 3]],Catálogo!A:B,2,FALSE),"")</f>
        <v/>
      </c>
      <c r="W2929" s="5"/>
      <c r="X2929" s="6"/>
      <c r="Y2929" s="5"/>
      <c r="Z2929" s="5"/>
      <c r="AA2929" s="5" t="str">
        <f>IF(ActividadesCom[[#This Row],[NIVEL 4]]&lt;&gt;0,VLOOKUP(ActividadesCom[[#This Row],[NIVEL 4]],Catálogo!A:B,2,FALSE),"")</f>
        <v/>
      </c>
      <c r="AB2929" s="5"/>
      <c r="AC2929" s="9" t="s">
        <v>2180</v>
      </c>
      <c r="AD2929" s="8">
        <v>20201</v>
      </c>
      <c r="AE2929" s="5" t="s">
        <v>4008</v>
      </c>
      <c r="AF2929" s="5">
        <f>IF(ActividadesCom[[#This Row],[NIVEL 5]]&lt;&gt;0,VLOOKUP(ActividadesCom[[#This Row],[NIVEL 5]],Catálogo!A:B,2,FALSE),"")</f>
        <v>3</v>
      </c>
      <c r="AG2929" s="8">
        <v>1</v>
      </c>
      <c r="AH2929" s="2"/>
    </row>
    <row r="2930" spans="1:34" ht="30" hidden="1" customHeight="1" x14ac:dyDescent="0.25">
      <c r="A2930" s="7">
        <v>19470431</v>
      </c>
      <c r="B2930" s="6" t="str">
        <f>VLOOKUP(ActividadesCom[[#This Row],[NO. DE CONTROL]],'LISTADO ESTUDIANTES'!A:C,2,FALSE)</f>
        <v>SANCHEZ MOGUEL BRYAN ALEJANDRO</v>
      </c>
      <c r="C2930" s="6" t="str">
        <f>VLOOKUP(ActividadesCom[[#This Row],[NO. DE CONTROL]],'LISTADO ESTUDIANTES'!A:C,3,FALSE)</f>
        <v>INGENIERIA EN ADMINISTRACION</v>
      </c>
      <c r="D2930" s="5" t="str">
        <f>VLOOKUP(ActividadesCom[[#This Row],[NO. DE CONTROL]],'LISTADO ESTUDIANTES'!A:D,4,FALSE)</f>
        <v>EGRESADO(A)</v>
      </c>
      <c r="E2930" s="5">
        <f>SUM(ActividadesCom[[#This Row],[CRÉD. 1]],ActividadesCom[[#This Row],[CRÉD. 2]],ActividadesCom[[#This Row],[CRÉD. 3]],ActividadesCom[[#This Row],[CRÉD. 4]],ActividadesCom[[#This Row],[CRÉD. 5]])</f>
        <v>4</v>
      </c>
      <c r="F2930" s="17">
        <f>IF(ActividadesCom[[#This Row],[ÚLTIMO SEMESTRE CON CRÉDITOS]]&gt;0,ROUND(AVERAGE(ActividadesCom[[#This Row],[VALOR NIVEL 5]],ActividadesCom[[#This Row],[VALOR NIVEL 4]],ActividadesCom[[#This Row],[VALOR NIVEL 3]],ActividadesCom[[#This Row],[VALOR NIVEL 2]],ActividadesCom[[#This Row],[VALOR NIVEL 1]]),0),"")</f>
        <v>3</v>
      </c>
      <c r="G2930" s="5" t="str">
        <f>IF(ActividadesCom[[#This Row],[PROMEDIO]]="","",IF(ActividadesCom[[#This Row],[PROMEDIO]]&gt;=4,"EXCELENTE",IF(ActividadesCom[[#This Row],[PROMEDIO]]&gt;=3,"NOTABLE",IF(ActividadesCom[[#This Row],[PROMEDIO]]&gt;=2,"BUENO",IF(ActividadesCom[[#This Row],[PROMEDIO]]=1,"SUFICIENTE","")))))</f>
        <v>NOTABLE</v>
      </c>
      <c r="H2930" s="5">
        <f>MAX(ActividadesCom[[#This Row],[PERÍODO 1]],ActividadesCom[[#This Row],[PERÍODO 2]],ActividadesCom[[#This Row],[PERÍODO 3]],ActividadesCom[[#This Row],[PERÍODO 4]],ActividadesCom[[#This Row],[PERÍODO 5]])</f>
        <v>20221</v>
      </c>
      <c r="I2930" s="6" t="s">
        <v>4890</v>
      </c>
      <c r="J2930" s="5">
        <v>20221</v>
      </c>
      <c r="K2930" s="5" t="s">
        <v>4007</v>
      </c>
      <c r="L2930" s="5">
        <f>IF(ActividadesCom[[#This Row],[NIVEL 1]]&lt;&gt;0,VLOOKUP(ActividadesCom[[#This Row],[NIVEL 1]],Catálogo!A:B,2,FALSE),"")</f>
        <v>4</v>
      </c>
      <c r="M2930" s="5">
        <v>1</v>
      </c>
      <c r="N2930" s="6" t="s">
        <v>5695</v>
      </c>
      <c r="O2930" s="5">
        <v>20213</v>
      </c>
      <c r="P2930" s="5" t="s">
        <v>4008</v>
      </c>
      <c r="Q2930" s="5">
        <f>IF(ActividadesCom[[#This Row],[NIVEL 2]]&lt;&gt;0,VLOOKUP(ActividadesCom[[#This Row],[NIVEL 2]],Catálogo!A:B,2,FALSE),"")</f>
        <v>3</v>
      </c>
      <c r="R2930" s="5">
        <v>1</v>
      </c>
      <c r="S2930" s="6"/>
      <c r="T2930" s="5"/>
      <c r="U2930" s="5"/>
      <c r="V2930" s="5" t="str">
        <f>IF(ActividadesCom[[#This Row],[NIVEL 3]]&lt;&gt;0,VLOOKUP(ActividadesCom[[#This Row],[NIVEL 3]],Catálogo!A:B,2,FALSE),"")</f>
        <v/>
      </c>
      <c r="W2930" s="5"/>
      <c r="X2930" s="6" t="s">
        <v>2531</v>
      </c>
      <c r="Y2930" s="5">
        <v>20201</v>
      </c>
      <c r="Z2930" s="5" t="s">
        <v>4008</v>
      </c>
      <c r="AA2930" s="5">
        <f>IF(ActividadesCom[[#This Row],[NIVEL 4]]&lt;&gt;0,VLOOKUP(ActividadesCom[[#This Row],[NIVEL 4]],Catálogo!A:B,2,FALSE),"")</f>
        <v>3</v>
      </c>
      <c r="AB2930" s="5">
        <v>1</v>
      </c>
      <c r="AC2930" s="6" t="s">
        <v>31</v>
      </c>
      <c r="AD2930" s="5">
        <v>20193</v>
      </c>
      <c r="AE2930" s="5" t="s">
        <v>4008</v>
      </c>
      <c r="AF2930" s="5">
        <f>IF(ActividadesCom[[#This Row],[NIVEL 5]]&lt;&gt;0,VLOOKUP(ActividadesCom[[#This Row],[NIVEL 5]],Catálogo!A:B,2,FALSE),"")</f>
        <v>3</v>
      </c>
      <c r="AG2930" s="5">
        <v>1</v>
      </c>
      <c r="AH2930" s="2"/>
    </row>
    <row r="2931" spans="1:34" ht="30" hidden="1" customHeight="1" x14ac:dyDescent="0.25">
      <c r="A2931" s="7">
        <v>19470432</v>
      </c>
      <c r="B2931" s="6" t="str">
        <f>VLOOKUP(ActividadesCom[[#This Row],[NO. DE CONTROL]],'LISTADO ESTUDIANTES'!A:C,2,FALSE)</f>
        <v>MONTIEL LEON ANA LEIDY</v>
      </c>
      <c r="C2931" s="6" t="str">
        <f>VLOOKUP(ActividadesCom[[#This Row],[NO. DE CONTROL]],'LISTADO ESTUDIANTES'!A:C,3,FALSE)</f>
        <v>INGENIERIA EN ADMINISTRACION</v>
      </c>
      <c r="D2931" s="5" t="str">
        <f>VLOOKUP(ActividadesCom[[#This Row],[NO. DE CONTROL]],'LISTADO ESTUDIANTES'!A:D,4,FALSE)</f>
        <v>EGRESADO(A)</v>
      </c>
      <c r="E2931" s="5">
        <f>SUM(ActividadesCom[[#This Row],[CRÉD. 1]],ActividadesCom[[#This Row],[CRÉD. 2]],ActividadesCom[[#This Row],[CRÉD. 3]],ActividadesCom[[#This Row],[CRÉD. 4]],ActividadesCom[[#This Row],[CRÉD. 5]])</f>
        <v>0</v>
      </c>
      <c r="F2931" s="17" t="str">
        <f>IF(ActividadesCom[[#This Row],[ÚLTIMO SEMESTRE CON CRÉDITOS]]&gt;0,ROUND(AVERAGE(ActividadesCom[[#This Row],[VALOR NIVEL 5]],ActividadesCom[[#This Row],[VALOR NIVEL 4]],ActividadesCom[[#This Row],[VALOR NIVEL 3]],ActividadesCom[[#This Row],[VALOR NIVEL 2]],ActividadesCom[[#This Row],[VALOR NIVEL 1]]),0),"")</f>
        <v/>
      </c>
      <c r="G2931" s="5" t="str">
        <f>IF(ActividadesCom[[#This Row],[PROMEDIO]]="","",IF(ActividadesCom[[#This Row],[PROMEDIO]]&gt;=4,"EXCELENTE",IF(ActividadesCom[[#This Row],[PROMEDIO]]&gt;=3,"NOTABLE",IF(ActividadesCom[[#This Row],[PROMEDIO]]&gt;=2,"BUENO",IF(ActividadesCom[[#This Row],[PROMEDIO]]=1,"SUFICIENTE","")))))</f>
        <v/>
      </c>
      <c r="H2931" s="5">
        <f>MAX(ActividadesCom[[#This Row],[PERÍODO 1]],ActividadesCom[[#This Row],[PERÍODO 2]],ActividadesCom[[#This Row],[PERÍODO 3]],ActividadesCom[[#This Row],[PERÍODO 4]],ActividadesCom[[#This Row],[PERÍODO 5]])</f>
        <v>0</v>
      </c>
      <c r="I2931" s="6"/>
      <c r="J2931" s="5"/>
      <c r="K2931" s="5"/>
      <c r="L2931" s="5" t="str">
        <f>IF(ActividadesCom[[#This Row],[NIVEL 1]]&lt;&gt;0,VLOOKUP(ActividadesCom[[#This Row],[NIVEL 1]],Catálogo!A:B,2,FALSE),"")</f>
        <v/>
      </c>
      <c r="M2931" s="5"/>
      <c r="N2931" s="6"/>
      <c r="O2931" s="5"/>
      <c r="P2931" s="5"/>
      <c r="Q2931" s="5" t="str">
        <f>IF(ActividadesCom[[#This Row],[NIVEL 2]]&lt;&gt;0,VLOOKUP(ActividadesCom[[#This Row],[NIVEL 2]],Catálogo!A:B,2,FALSE),"")</f>
        <v/>
      </c>
      <c r="R2931" s="5"/>
      <c r="S2931" s="6"/>
      <c r="T2931" s="5"/>
      <c r="U2931" s="5"/>
      <c r="V2931" s="5" t="str">
        <f>IF(ActividadesCom[[#This Row],[NIVEL 3]]&lt;&gt;0,VLOOKUP(ActividadesCom[[#This Row],[NIVEL 3]],Catálogo!A:B,2,FALSE),"")</f>
        <v/>
      </c>
      <c r="W2931" s="5"/>
      <c r="X2931" s="6"/>
      <c r="Y2931" s="5"/>
      <c r="Z2931" s="5"/>
      <c r="AA2931" s="5" t="str">
        <f>IF(ActividadesCom[[#This Row],[NIVEL 4]]&lt;&gt;0,VLOOKUP(ActividadesCom[[#This Row],[NIVEL 4]],Catálogo!A:B,2,FALSE),"")</f>
        <v/>
      </c>
      <c r="AB2931" s="5"/>
      <c r="AC2931" s="6"/>
      <c r="AD2931" s="5"/>
      <c r="AE2931" s="5"/>
      <c r="AF2931" s="5" t="str">
        <f>IF(ActividadesCom[[#This Row],[NIVEL 5]]&lt;&gt;0,VLOOKUP(ActividadesCom[[#This Row],[NIVEL 5]],Catálogo!A:B,2,FALSE),"")</f>
        <v/>
      </c>
      <c r="AG2931" s="5"/>
      <c r="AH2931" s="2"/>
    </row>
    <row r="2932" spans="1:34" ht="30" hidden="1" customHeight="1" x14ac:dyDescent="0.25">
      <c r="A2932" s="7">
        <v>19470433</v>
      </c>
      <c r="B2932" s="6" t="str">
        <f>VLOOKUP(ActividadesCom[[#This Row],[NO. DE CONTROL]],'LISTADO ESTUDIANTES'!A:C,2,FALSE)</f>
        <v>MOSQUEIRA MARIN ANDREA JOSSELYN</v>
      </c>
      <c r="C2932" s="6" t="str">
        <f>VLOOKUP(ActividadesCom[[#This Row],[NO. DE CONTROL]],'LISTADO ESTUDIANTES'!A:C,3,FALSE)</f>
        <v>INGENIERIA MECANICA</v>
      </c>
      <c r="D2932" s="5" t="str">
        <f>VLOOKUP(ActividadesCom[[#This Row],[NO. DE CONTROL]],'LISTADO ESTUDIANTES'!A:D,4,FALSE)</f>
        <v>EGRESADO(A)</v>
      </c>
      <c r="E2932" s="5">
        <f>SUM(ActividadesCom[[#This Row],[CRÉD. 1]],ActividadesCom[[#This Row],[CRÉD. 2]],ActividadesCom[[#This Row],[CRÉD. 3]],ActividadesCom[[#This Row],[CRÉD. 4]],ActividadesCom[[#This Row],[CRÉD. 5]])</f>
        <v>0</v>
      </c>
      <c r="F2932" s="17" t="str">
        <f>IF(ActividadesCom[[#This Row],[ÚLTIMO SEMESTRE CON CRÉDITOS]]&gt;0,ROUND(AVERAGE(ActividadesCom[[#This Row],[VALOR NIVEL 5]],ActividadesCom[[#This Row],[VALOR NIVEL 4]],ActividadesCom[[#This Row],[VALOR NIVEL 3]],ActividadesCom[[#This Row],[VALOR NIVEL 2]],ActividadesCom[[#This Row],[VALOR NIVEL 1]]),0),"")</f>
        <v/>
      </c>
      <c r="G2932" s="5" t="str">
        <f>IF(ActividadesCom[[#This Row],[PROMEDIO]]="","",IF(ActividadesCom[[#This Row],[PROMEDIO]]&gt;=4,"EXCELENTE",IF(ActividadesCom[[#This Row],[PROMEDIO]]&gt;=3,"NOTABLE",IF(ActividadesCom[[#This Row],[PROMEDIO]]&gt;=2,"BUENO",IF(ActividadesCom[[#This Row],[PROMEDIO]]=1,"SUFICIENTE","")))))</f>
        <v/>
      </c>
      <c r="H2932" s="5">
        <f>MAX(ActividadesCom[[#This Row],[PERÍODO 1]],ActividadesCom[[#This Row],[PERÍODO 2]],ActividadesCom[[#This Row],[PERÍODO 3]],ActividadesCom[[#This Row],[PERÍODO 4]],ActividadesCom[[#This Row],[PERÍODO 5]])</f>
        <v>0</v>
      </c>
      <c r="I2932" s="6"/>
      <c r="J2932" s="5"/>
      <c r="K2932" s="5"/>
      <c r="L2932" s="5" t="str">
        <f>IF(ActividadesCom[[#This Row],[NIVEL 1]]&lt;&gt;0,VLOOKUP(ActividadesCom[[#This Row],[NIVEL 1]],Catálogo!A:B,2,FALSE),"")</f>
        <v/>
      </c>
      <c r="M2932" s="5"/>
      <c r="N2932" s="6"/>
      <c r="O2932" s="5"/>
      <c r="P2932" s="5"/>
      <c r="Q2932" s="5" t="str">
        <f>IF(ActividadesCom[[#This Row],[NIVEL 2]]&lt;&gt;0,VLOOKUP(ActividadesCom[[#This Row],[NIVEL 2]],Catálogo!A:B,2,FALSE),"")</f>
        <v/>
      </c>
      <c r="R2932" s="5"/>
      <c r="S2932" s="6"/>
      <c r="T2932" s="5"/>
      <c r="U2932" s="5"/>
      <c r="V2932" s="5" t="str">
        <f>IF(ActividadesCom[[#This Row],[NIVEL 3]]&lt;&gt;0,VLOOKUP(ActividadesCom[[#This Row],[NIVEL 3]],Catálogo!A:B,2,FALSE),"")</f>
        <v/>
      </c>
      <c r="W2932" s="5"/>
      <c r="X2932" s="6"/>
      <c r="Y2932" s="5"/>
      <c r="Z2932" s="5"/>
      <c r="AA2932" s="5" t="str">
        <f>IF(ActividadesCom[[#This Row],[NIVEL 4]]&lt;&gt;0,VLOOKUP(ActividadesCom[[#This Row],[NIVEL 4]],Catálogo!A:B,2,FALSE),"")</f>
        <v/>
      </c>
      <c r="AB2932" s="5"/>
      <c r="AC2932" s="6"/>
      <c r="AD2932" s="5"/>
      <c r="AE2932" s="5"/>
      <c r="AF2932" s="5" t="str">
        <f>IF(ActividadesCom[[#This Row],[NIVEL 5]]&lt;&gt;0,VLOOKUP(ActividadesCom[[#This Row],[NIVEL 5]],Catálogo!A:B,2,FALSE),"")</f>
        <v/>
      </c>
      <c r="AG2932" s="5"/>
      <c r="AH2932" s="2"/>
    </row>
    <row r="2933" spans="1:34" ht="30" hidden="1" customHeight="1" x14ac:dyDescent="0.25">
      <c r="A2933" s="7">
        <v>19470434</v>
      </c>
      <c r="B2933" s="6" t="str">
        <f>VLOOKUP(ActividadesCom[[#This Row],[NO. DE CONTROL]],'LISTADO ESTUDIANTES'!A:C,2,FALSE)</f>
        <v>PECH EHUAN MANUEL EZEQUIEL ALBERTO</v>
      </c>
      <c r="C2933" s="6" t="str">
        <f>VLOOKUP(ActividadesCom[[#This Row],[NO. DE CONTROL]],'LISTADO ESTUDIANTES'!A:C,3,FALSE)</f>
        <v>INGENIERIA MECANICA</v>
      </c>
      <c r="D2933" s="5" t="str">
        <f>VLOOKUP(ActividadesCom[[#This Row],[NO. DE CONTROL]],'LISTADO ESTUDIANTES'!A:D,4,FALSE)</f>
        <v>EGRESADO(A)</v>
      </c>
      <c r="E2933" s="5">
        <f>SUM(ActividadesCom[[#This Row],[CRÉD. 1]],ActividadesCom[[#This Row],[CRÉD. 2]],ActividadesCom[[#This Row],[CRÉD. 3]],ActividadesCom[[#This Row],[CRÉD. 4]],ActividadesCom[[#This Row],[CRÉD. 5]])</f>
        <v>0</v>
      </c>
      <c r="F2933" s="17" t="str">
        <f>IF(ActividadesCom[[#This Row],[ÚLTIMO SEMESTRE CON CRÉDITOS]]&gt;0,ROUND(AVERAGE(ActividadesCom[[#This Row],[VALOR NIVEL 5]],ActividadesCom[[#This Row],[VALOR NIVEL 4]],ActividadesCom[[#This Row],[VALOR NIVEL 3]],ActividadesCom[[#This Row],[VALOR NIVEL 2]],ActividadesCom[[#This Row],[VALOR NIVEL 1]]),0),"")</f>
        <v/>
      </c>
      <c r="G2933" s="5" t="str">
        <f>IF(ActividadesCom[[#This Row],[PROMEDIO]]="","",IF(ActividadesCom[[#This Row],[PROMEDIO]]&gt;=4,"EXCELENTE",IF(ActividadesCom[[#This Row],[PROMEDIO]]&gt;=3,"NOTABLE",IF(ActividadesCom[[#This Row],[PROMEDIO]]&gt;=2,"BUENO",IF(ActividadesCom[[#This Row],[PROMEDIO]]=1,"SUFICIENTE","")))))</f>
        <v/>
      </c>
      <c r="H2933" s="5">
        <f>MAX(ActividadesCom[[#This Row],[PERÍODO 1]],ActividadesCom[[#This Row],[PERÍODO 2]],ActividadesCom[[#This Row],[PERÍODO 3]],ActividadesCom[[#This Row],[PERÍODO 4]],ActividadesCom[[#This Row],[PERÍODO 5]])</f>
        <v>0</v>
      </c>
      <c r="I2933" s="6"/>
      <c r="J2933" s="5"/>
      <c r="K2933" s="5"/>
      <c r="L2933" s="5" t="str">
        <f>IF(ActividadesCom[[#This Row],[NIVEL 1]]&lt;&gt;0,VLOOKUP(ActividadesCom[[#This Row],[NIVEL 1]],Catálogo!A:B,2,FALSE),"")</f>
        <v/>
      </c>
      <c r="M2933" s="5"/>
      <c r="N2933" s="6"/>
      <c r="O2933" s="5"/>
      <c r="P2933" s="5"/>
      <c r="Q2933" s="5" t="str">
        <f>IF(ActividadesCom[[#This Row],[NIVEL 2]]&lt;&gt;0,VLOOKUP(ActividadesCom[[#This Row],[NIVEL 2]],Catálogo!A:B,2,FALSE),"")</f>
        <v/>
      </c>
      <c r="R2933" s="5"/>
      <c r="S2933" s="6"/>
      <c r="T2933" s="5"/>
      <c r="U2933" s="5"/>
      <c r="V2933" s="5" t="str">
        <f>IF(ActividadesCom[[#This Row],[NIVEL 3]]&lt;&gt;0,VLOOKUP(ActividadesCom[[#This Row],[NIVEL 3]],Catálogo!A:B,2,FALSE),"")</f>
        <v/>
      </c>
      <c r="W2933" s="5"/>
      <c r="X2933" s="6"/>
      <c r="Y2933" s="5"/>
      <c r="Z2933" s="5"/>
      <c r="AA2933" s="5" t="str">
        <f>IF(ActividadesCom[[#This Row],[NIVEL 4]]&lt;&gt;0,VLOOKUP(ActividadesCom[[#This Row],[NIVEL 4]],Catálogo!A:B,2,FALSE),"")</f>
        <v/>
      </c>
      <c r="AB2933" s="5"/>
      <c r="AC2933" s="6"/>
      <c r="AD2933" s="5"/>
      <c r="AE2933" s="5"/>
      <c r="AF2933" s="5" t="str">
        <f>IF(ActividadesCom[[#This Row],[NIVEL 5]]&lt;&gt;0,VLOOKUP(ActividadesCom[[#This Row],[NIVEL 5]],Catálogo!A:B,2,FALSE),"")</f>
        <v/>
      </c>
      <c r="AG2933" s="5"/>
      <c r="AH2933" s="2"/>
    </row>
    <row r="2934" spans="1:34" s="151" customFormat="1" ht="30" hidden="1" customHeight="1" x14ac:dyDescent="0.25">
      <c r="A2934" s="147">
        <v>19470435</v>
      </c>
      <c r="B2934" s="148" t="str">
        <f>VLOOKUP(ActividadesCom[[#This Row],[NO. DE CONTROL]],'LISTADO ESTUDIANTES'!A:C,2,FALSE)</f>
        <v>LOPEZ PUCH SHIRLEY STEPHANIA</v>
      </c>
      <c r="C2934" s="148" t="str">
        <f>VLOOKUP(ActividadesCom[[#This Row],[NO. DE CONTROL]],'LISTADO ESTUDIANTES'!A:C,3,FALSE)</f>
        <v>INGENIERIA EN ADMINISTRACION</v>
      </c>
      <c r="D2934" s="149" t="str">
        <f>VLOOKUP(ActividadesCom[[#This Row],[NO. DE CONTROL]],'LISTADO ESTUDIANTES'!A:D,4,FALSE)</f>
        <v>EGRESADO(A)</v>
      </c>
      <c r="E2934" s="149">
        <f>SUM(ActividadesCom[[#This Row],[CRÉD. 1]],ActividadesCom[[#This Row],[CRÉD. 2]],ActividadesCom[[#This Row],[CRÉD. 3]],ActividadesCom[[#This Row],[CRÉD. 4]],ActividadesCom[[#This Row],[CRÉD. 5]])</f>
        <v>5</v>
      </c>
      <c r="F2934" s="150">
        <f>IF(ActividadesCom[[#This Row],[ÚLTIMO SEMESTRE CON CRÉDITOS]]&gt;0,ROUND(AVERAGE(ActividadesCom[[#This Row],[VALOR NIVEL 5]],ActividadesCom[[#This Row],[VALOR NIVEL 4]],ActividadesCom[[#This Row],[VALOR NIVEL 3]],ActividadesCom[[#This Row],[VALOR NIVEL 2]],ActividadesCom[[#This Row],[VALOR NIVEL 1]]),0),"")</f>
        <v>3</v>
      </c>
      <c r="G2934" s="149" t="str">
        <f>IF(ActividadesCom[[#This Row],[PROMEDIO]]="","",IF(ActividadesCom[[#This Row],[PROMEDIO]]&gt;=4,"EXCELENTE",IF(ActividadesCom[[#This Row],[PROMEDIO]]&gt;=3,"NOTABLE",IF(ActividadesCom[[#This Row],[PROMEDIO]]&gt;=2,"BUENO",IF(ActividadesCom[[#This Row],[PROMEDIO]]=1,"SUFICIENTE","")))))</f>
        <v>NOTABLE</v>
      </c>
      <c r="H2934" s="149">
        <f>MAX(ActividadesCom[[#This Row],[PERÍODO 1]],ActividadesCom[[#This Row],[PERÍODO 2]],ActividadesCom[[#This Row],[PERÍODO 3]],ActividadesCom[[#This Row],[PERÍODO 4]],ActividadesCom[[#This Row],[PERÍODO 5]])</f>
        <v>20241</v>
      </c>
      <c r="I2934" s="148" t="s">
        <v>6298</v>
      </c>
      <c r="J2934" s="149">
        <v>20233</v>
      </c>
      <c r="K2934" s="149" t="s">
        <v>4007</v>
      </c>
      <c r="L2934" s="149">
        <f>IF(ActividadesCom[[#This Row],[NIVEL 1]]&lt;&gt;0,VLOOKUP(ActividadesCom[[#This Row],[NIVEL 1]],Catálogo!A:B,2,FALSE),"")</f>
        <v>4</v>
      </c>
      <c r="M2934" s="149">
        <v>1</v>
      </c>
      <c r="N2934" s="148"/>
      <c r="O2934" s="149"/>
      <c r="P2934" s="149"/>
      <c r="Q2934" s="149" t="str">
        <f>IF(ActividadesCom[[#This Row],[NIVEL 2]]&lt;&gt;0,VLOOKUP(ActividadesCom[[#This Row],[NIVEL 2]],Catálogo!A:B,2,FALSE),"")</f>
        <v/>
      </c>
      <c r="R2934" s="149"/>
      <c r="S2934" s="148" t="s">
        <v>3670</v>
      </c>
      <c r="T2934" s="149">
        <v>20201</v>
      </c>
      <c r="U2934" s="149" t="s">
        <v>4008</v>
      </c>
      <c r="V2934" s="149">
        <f>IF(ActividadesCom[[#This Row],[NIVEL 3]]&lt;&gt;0,VLOOKUP(ActividadesCom[[#This Row],[NIVEL 3]],Catálogo!A:B,2,FALSE),"")</f>
        <v>3</v>
      </c>
      <c r="W2934" s="149">
        <v>1</v>
      </c>
      <c r="X2934" s="148" t="s">
        <v>6311</v>
      </c>
      <c r="Y2934" s="149">
        <v>20241</v>
      </c>
      <c r="Z2934" s="149" t="s">
        <v>4008</v>
      </c>
      <c r="AA2934" s="149">
        <f>IF(ActividadesCom[[#This Row],[NIVEL 4]]&lt;&gt;0,VLOOKUP(ActividadesCom[[#This Row],[NIVEL 4]],Catálogo!A:B,2,FALSE),"")</f>
        <v>3</v>
      </c>
      <c r="AB2934" s="149">
        <v>2</v>
      </c>
      <c r="AC2934" s="148" t="s">
        <v>42</v>
      </c>
      <c r="AD2934" s="149">
        <v>20193</v>
      </c>
      <c r="AE2934" s="149" t="s">
        <v>4009</v>
      </c>
      <c r="AF2934" s="149">
        <f>IF(ActividadesCom[[#This Row],[NIVEL 5]]&lt;&gt;0,VLOOKUP(ActividadesCom[[#This Row],[NIVEL 5]],Catálogo!A:B,2,FALSE),"")</f>
        <v>2</v>
      </c>
      <c r="AG2934" s="149">
        <v>1</v>
      </c>
    </row>
    <row r="2935" spans="1:34" ht="30" hidden="1" customHeight="1" x14ac:dyDescent="0.25">
      <c r="A2935" s="7">
        <v>19470436</v>
      </c>
      <c r="B2935" s="6" t="str">
        <f>VLOOKUP(ActividadesCom[[#This Row],[NO. DE CONTROL]],'LISTADO ESTUDIANTES'!A:C,2,FALSE)</f>
        <v>LOPEZ PUCH NIURKA AMILENI</v>
      </c>
      <c r="C2935" s="6" t="str">
        <f>VLOOKUP(ActividadesCom[[#This Row],[NO. DE CONTROL]],'LISTADO ESTUDIANTES'!A:C,3,FALSE)</f>
        <v>INGENIERIA EN ADMINISTRACION</v>
      </c>
      <c r="D2935" s="5" t="str">
        <f>VLOOKUP(ActividadesCom[[#This Row],[NO. DE CONTROL]],'LISTADO ESTUDIANTES'!A:D,4,FALSE)</f>
        <v>EGRESADO(A)</v>
      </c>
      <c r="E2935" s="5">
        <f>SUM(ActividadesCom[[#This Row],[CRÉD. 1]],ActividadesCom[[#This Row],[CRÉD. 2]],ActividadesCom[[#This Row],[CRÉD. 3]],ActividadesCom[[#This Row],[CRÉD. 4]],ActividadesCom[[#This Row],[CRÉD. 5]])</f>
        <v>1</v>
      </c>
      <c r="F2935" s="17">
        <f>IF(ActividadesCom[[#This Row],[ÚLTIMO SEMESTRE CON CRÉDITOS]]&gt;0,ROUND(AVERAGE(ActividadesCom[[#This Row],[VALOR NIVEL 5]],ActividadesCom[[#This Row],[VALOR NIVEL 4]],ActividadesCom[[#This Row],[VALOR NIVEL 3]],ActividadesCom[[#This Row],[VALOR NIVEL 2]],ActividadesCom[[#This Row],[VALOR NIVEL 1]]),0),"")</f>
        <v>4</v>
      </c>
      <c r="G2935" s="5" t="str">
        <f>IF(ActividadesCom[[#This Row],[PROMEDIO]]="","",IF(ActividadesCom[[#This Row],[PROMEDIO]]&gt;=4,"EXCELENTE",IF(ActividadesCom[[#This Row],[PROMEDIO]]&gt;=3,"NOTABLE",IF(ActividadesCom[[#This Row],[PROMEDIO]]&gt;=2,"BUENO",IF(ActividadesCom[[#This Row],[PROMEDIO]]=1,"SUFICIENTE","")))))</f>
        <v>EXCELENTE</v>
      </c>
      <c r="H2935" s="5">
        <f>MAX(ActividadesCom[[#This Row],[PERÍODO 1]],ActividadesCom[[#This Row],[PERÍODO 2]],ActividadesCom[[#This Row],[PERÍODO 3]],ActividadesCom[[#This Row],[PERÍODO 4]],ActividadesCom[[#This Row],[PERÍODO 5]])</f>
        <v>20193</v>
      </c>
      <c r="I2935" s="6"/>
      <c r="J2935" s="5"/>
      <c r="K2935" s="5"/>
      <c r="L2935" s="5" t="str">
        <f>IF(ActividadesCom[[#This Row],[NIVEL 1]]&lt;&gt;0,VLOOKUP(ActividadesCom[[#This Row],[NIVEL 1]],Catálogo!A:B,2,FALSE),"")</f>
        <v/>
      </c>
      <c r="M2935" s="5"/>
      <c r="N2935" s="6"/>
      <c r="O2935" s="5"/>
      <c r="P2935" s="5"/>
      <c r="Q2935" s="5" t="str">
        <f>IF(ActividadesCom[[#This Row],[NIVEL 2]]&lt;&gt;0,VLOOKUP(ActividadesCom[[#This Row],[NIVEL 2]],Catálogo!A:B,2,FALSE),"")</f>
        <v/>
      </c>
      <c r="R2935" s="5"/>
      <c r="S2935" s="6"/>
      <c r="T2935" s="5"/>
      <c r="U2935" s="5"/>
      <c r="V2935" s="5" t="str">
        <f>IF(ActividadesCom[[#This Row],[NIVEL 3]]&lt;&gt;0,VLOOKUP(ActividadesCom[[#This Row],[NIVEL 3]],Catálogo!A:B,2,FALSE),"")</f>
        <v/>
      </c>
      <c r="W2935" s="5"/>
      <c r="X2935" s="6"/>
      <c r="Y2935" s="5"/>
      <c r="Z2935" s="5"/>
      <c r="AA2935" s="5" t="str">
        <f>IF(ActividadesCom[[#This Row],[NIVEL 4]]&lt;&gt;0,VLOOKUP(ActividadesCom[[#This Row],[NIVEL 4]],Catálogo!A:B,2,FALSE),"")</f>
        <v/>
      </c>
      <c r="AB2935" s="5"/>
      <c r="AC2935" s="6" t="s">
        <v>819</v>
      </c>
      <c r="AD2935" s="5">
        <v>20193</v>
      </c>
      <c r="AE2935" s="5" t="s">
        <v>4007</v>
      </c>
      <c r="AF2935" s="5">
        <f>IF(ActividadesCom[[#This Row],[NIVEL 5]]&lt;&gt;0,VLOOKUP(ActividadesCom[[#This Row],[NIVEL 5]],Catálogo!A:B,2,FALSE),"")</f>
        <v>4</v>
      </c>
      <c r="AG2935" s="5">
        <v>1</v>
      </c>
      <c r="AH2935" s="2"/>
    </row>
    <row r="2936" spans="1:34" ht="30" hidden="1" customHeight="1" x14ac:dyDescent="0.25">
      <c r="A2936" s="7">
        <v>19470437</v>
      </c>
      <c r="B2936" s="6" t="str">
        <f>VLOOKUP(ActividadesCom[[#This Row],[NO. DE CONTROL]],'LISTADO ESTUDIANTES'!A:C,2,FALSE)</f>
        <v>SEGOVIA ORTIGOSA OLIVER HUMBERTO</v>
      </c>
      <c r="C2936" s="6" t="str">
        <f>VLOOKUP(ActividadesCom[[#This Row],[NO. DE CONTROL]],'LISTADO ESTUDIANTES'!A:C,3,FALSE)</f>
        <v>ARQUITECTURA</v>
      </c>
      <c r="D2936" s="5" t="str">
        <f>VLOOKUP(ActividadesCom[[#This Row],[NO. DE CONTROL]],'LISTADO ESTUDIANTES'!A:D,4,FALSE)</f>
        <v>EGRESADO(A)</v>
      </c>
      <c r="E2936" s="5">
        <f>SUM(ActividadesCom[[#This Row],[CRÉD. 1]],ActividadesCom[[#This Row],[CRÉD. 2]],ActividadesCom[[#This Row],[CRÉD. 3]],ActividadesCom[[#This Row],[CRÉD. 4]],ActividadesCom[[#This Row],[CRÉD. 5]])</f>
        <v>1</v>
      </c>
      <c r="F2936" s="17">
        <f>IF(ActividadesCom[[#This Row],[ÚLTIMO SEMESTRE CON CRÉDITOS]]&gt;0,ROUND(AVERAGE(ActividadesCom[[#This Row],[VALOR NIVEL 5]],ActividadesCom[[#This Row],[VALOR NIVEL 4]],ActividadesCom[[#This Row],[VALOR NIVEL 3]],ActividadesCom[[#This Row],[VALOR NIVEL 2]],ActividadesCom[[#This Row],[VALOR NIVEL 1]]),0),"")</f>
        <v>4</v>
      </c>
      <c r="G2936" s="5" t="str">
        <f>IF(ActividadesCom[[#This Row],[PROMEDIO]]="","",IF(ActividadesCom[[#This Row],[PROMEDIO]]&gt;=4,"EXCELENTE",IF(ActividadesCom[[#This Row],[PROMEDIO]]&gt;=3,"NOTABLE",IF(ActividadesCom[[#This Row],[PROMEDIO]]&gt;=2,"BUENO",IF(ActividadesCom[[#This Row],[PROMEDIO]]=1,"SUFICIENTE","")))))</f>
        <v>EXCELENTE</v>
      </c>
      <c r="H2936" s="5">
        <f>MAX(ActividadesCom[[#This Row],[PERÍODO 1]],ActividadesCom[[#This Row],[PERÍODO 2]],ActividadesCom[[#This Row],[PERÍODO 3]],ActividadesCom[[#This Row],[PERÍODO 4]],ActividadesCom[[#This Row],[PERÍODO 5]])</f>
        <v>20193</v>
      </c>
      <c r="I2936" s="6"/>
      <c r="J2936" s="5"/>
      <c r="K2936" s="5"/>
      <c r="L2936" s="5" t="str">
        <f>IF(ActividadesCom[[#This Row],[NIVEL 1]]&lt;&gt;0,VLOOKUP(ActividadesCom[[#This Row],[NIVEL 1]],Catálogo!A:B,2,FALSE),"")</f>
        <v/>
      </c>
      <c r="M2936" s="5"/>
      <c r="N2936" s="6"/>
      <c r="O2936" s="5"/>
      <c r="P2936" s="5"/>
      <c r="Q2936" s="5" t="str">
        <f>IF(ActividadesCom[[#This Row],[NIVEL 2]]&lt;&gt;0,VLOOKUP(ActividadesCom[[#This Row],[NIVEL 2]],Catálogo!A:B,2,FALSE),"")</f>
        <v/>
      </c>
      <c r="R2936" s="5"/>
      <c r="S2936" s="6"/>
      <c r="T2936" s="5"/>
      <c r="U2936" s="5"/>
      <c r="V2936" s="5" t="str">
        <f>IF(ActividadesCom[[#This Row],[NIVEL 3]]&lt;&gt;0,VLOOKUP(ActividadesCom[[#This Row],[NIVEL 3]],Catálogo!A:B,2,FALSE),"")</f>
        <v/>
      </c>
      <c r="W2936" s="5"/>
      <c r="X2936" s="6"/>
      <c r="Y2936" s="5"/>
      <c r="Z2936" s="5"/>
      <c r="AA2936" s="5" t="str">
        <f>IF(ActividadesCom[[#This Row],[NIVEL 4]]&lt;&gt;0,VLOOKUP(ActividadesCom[[#This Row],[NIVEL 4]],Catálogo!A:B,2,FALSE),"")</f>
        <v/>
      </c>
      <c r="AB2936" s="5"/>
      <c r="AC2936" s="6" t="s">
        <v>34</v>
      </c>
      <c r="AD2936" s="5">
        <v>20193</v>
      </c>
      <c r="AE2936" s="5" t="s">
        <v>4007</v>
      </c>
      <c r="AF2936" s="5">
        <f>IF(ActividadesCom[[#This Row],[NIVEL 5]]&lt;&gt;0,VLOOKUP(ActividadesCom[[#This Row],[NIVEL 5]],Catálogo!A:B,2,FALSE),"")</f>
        <v>4</v>
      </c>
      <c r="AG2936" s="5">
        <v>1</v>
      </c>
      <c r="AH2936" s="2"/>
    </row>
    <row r="2937" spans="1:34" ht="30" hidden="1" customHeight="1" x14ac:dyDescent="0.25">
      <c r="A2937" s="7">
        <v>19470438</v>
      </c>
      <c r="B2937" s="6" t="str">
        <f>VLOOKUP(ActividadesCom[[#This Row],[NO. DE CONTROL]],'LISTADO ESTUDIANTES'!A:C,2,FALSE)</f>
        <v>VILLACIS NAVARRETE MAURICIO ALBERTO</v>
      </c>
      <c r="C2937" s="6" t="str">
        <f>VLOOKUP(ActividadesCom[[#This Row],[NO. DE CONTROL]],'LISTADO ESTUDIANTES'!A:C,3,FALSE)</f>
        <v>INGENIERIA CIVIL</v>
      </c>
      <c r="D2937" s="5" t="str">
        <f>VLOOKUP(ActividadesCom[[#This Row],[NO. DE CONTROL]],'LISTADO ESTUDIANTES'!A:D,4,FALSE)</f>
        <v>EGRESADO(A)</v>
      </c>
      <c r="E2937" s="5">
        <f>SUM(ActividadesCom[[#This Row],[CRÉD. 1]],ActividadesCom[[#This Row],[CRÉD. 2]],ActividadesCom[[#This Row],[CRÉD. 3]],ActividadesCom[[#This Row],[CRÉD. 4]],ActividadesCom[[#This Row],[CRÉD. 5]])</f>
        <v>2</v>
      </c>
      <c r="F2937" s="17">
        <f>IF(ActividadesCom[[#This Row],[ÚLTIMO SEMESTRE CON CRÉDITOS]]&gt;0,ROUND(AVERAGE(ActividadesCom[[#This Row],[VALOR NIVEL 5]],ActividadesCom[[#This Row],[VALOR NIVEL 4]],ActividadesCom[[#This Row],[VALOR NIVEL 3]],ActividadesCom[[#This Row],[VALOR NIVEL 2]],ActividadesCom[[#This Row],[VALOR NIVEL 1]]),0),"")</f>
        <v>2</v>
      </c>
      <c r="G2937" s="5" t="str">
        <f>IF(ActividadesCom[[#This Row],[PROMEDIO]]="","",IF(ActividadesCom[[#This Row],[PROMEDIO]]&gt;=4,"EXCELENTE",IF(ActividadesCom[[#This Row],[PROMEDIO]]&gt;=3,"NOTABLE",IF(ActividadesCom[[#This Row],[PROMEDIO]]&gt;=2,"BUENO",IF(ActividadesCom[[#This Row],[PROMEDIO]]=1,"SUFICIENTE","")))))</f>
        <v>BUENO</v>
      </c>
      <c r="H2937" s="5">
        <f>MAX(ActividadesCom[[#This Row],[PERÍODO 1]],ActividadesCom[[#This Row],[PERÍODO 2]],ActividadesCom[[#This Row],[PERÍODO 3]],ActividadesCom[[#This Row],[PERÍODO 4]],ActividadesCom[[#This Row],[PERÍODO 5]])</f>
        <v>20201</v>
      </c>
      <c r="I2937" s="6"/>
      <c r="J2937" s="5"/>
      <c r="K2937" s="5"/>
      <c r="L2937" s="5" t="str">
        <f>IF(ActividadesCom[[#This Row],[NIVEL 1]]&lt;&gt;0,VLOOKUP(ActividadesCom[[#This Row],[NIVEL 1]],Catálogo!A:B,2,FALSE),"")</f>
        <v/>
      </c>
      <c r="M2937" s="5"/>
      <c r="N2937" s="6"/>
      <c r="O2937" s="5"/>
      <c r="P2937" s="5"/>
      <c r="Q2937" s="5" t="str">
        <f>IF(ActividadesCom[[#This Row],[NIVEL 2]]&lt;&gt;0,VLOOKUP(ActividadesCom[[#This Row],[NIVEL 2]],Catálogo!A:B,2,FALSE),"")</f>
        <v/>
      </c>
      <c r="R2937" s="5"/>
      <c r="S2937" s="6"/>
      <c r="T2937" s="5"/>
      <c r="U2937" s="5"/>
      <c r="V2937" s="5" t="str">
        <f>IF(ActividadesCom[[#This Row],[NIVEL 3]]&lt;&gt;0,VLOOKUP(ActividadesCom[[#This Row],[NIVEL 3]],Catálogo!A:B,2,FALSE),"")</f>
        <v/>
      </c>
      <c r="W2937" s="5"/>
      <c r="X2937" s="6" t="s">
        <v>2777</v>
      </c>
      <c r="Y2937" s="5">
        <v>20201</v>
      </c>
      <c r="Z2937" s="5" t="s">
        <v>4009</v>
      </c>
      <c r="AA2937" s="5">
        <f>IF(ActividadesCom[[#This Row],[NIVEL 4]]&lt;&gt;0,VLOOKUP(ActividadesCom[[#This Row],[NIVEL 4]],Catálogo!A:B,2,FALSE),"")</f>
        <v>2</v>
      </c>
      <c r="AB2937" s="5">
        <v>1</v>
      </c>
      <c r="AC2937" s="6" t="s">
        <v>11</v>
      </c>
      <c r="AD2937" s="5">
        <v>20193</v>
      </c>
      <c r="AE2937" s="5" t="s">
        <v>4009</v>
      </c>
      <c r="AF2937" s="5">
        <f>IF(ActividadesCom[[#This Row],[NIVEL 5]]&lt;&gt;0,VLOOKUP(ActividadesCom[[#This Row],[NIVEL 5]],Catálogo!A:B,2,FALSE),"")</f>
        <v>2</v>
      </c>
      <c r="AG2937" s="5">
        <v>1</v>
      </c>
      <c r="AH2937" s="2"/>
    </row>
    <row r="2938" spans="1:34" ht="30" hidden="1" customHeight="1" x14ac:dyDescent="0.25">
      <c r="A2938" s="7">
        <v>19470439</v>
      </c>
      <c r="B2938" s="6" t="str">
        <f>VLOOKUP(ActividadesCom[[#This Row],[NO. DE CONTROL]],'LISTADO ESTUDIANTES'!A:C,2,FALSE)</f>
        <v>GONZALEZ BOTON MARIA GUADALUPE</v>
      </c>
      <c r="C2938" s="6" t="str">
        <f>VLOOKUP(ActividadesCom[[#This Row],[NO. DE CONTROL]],'LISTADO ESTUDIANTES'!A:C,3,FALSE)</f>
        <v>INGENIERIA AMBIENTAL</v>
      </c>
      <c r="D2938" s="5" t="str">
        <f>VLOOKUP(ActividadesCom[[#This Row],[NO. DE CONTROL]],'LISTADO ESTUDIANTES'!A:D,4,FALSE)</f>
        <v>EGRESADO(A)</v>
      </c>
      <c r="E2938" s="5">
        <f>SUM(ActividadesCom[[#This Row],[CRÉD. 1]],ActividadesCom[[#This Row],[CRÉD. 2]],ActividadesCom[[#This Row],[CRÉD. 3]],ActividadesCom[[#This Row],[CRÉD. 4]],ActividadesCom[[#This Row],[CRÉD. 5]])</f>
        <v>0</v>
      </c>
      <c r="F2938" s="17" t="str">
        <f>IF(ActividadesCom[[#This Row],[ÚLTIMO SEMESTRE CON CRÉDITOS]]&gt;0,ROUND(AVERAGE(ActividadesCom[[#This Row],[VALOR NIVEL 5]],ActividadesCom[[#This Row],[VALOR NIVEL 4]],ActividadesCom[[#This Row],[VALOR NIVEL 3]],ActividadesCom[[#This Row],[VALOR NIVEL 2]],ActividadesCom[[#This Row],[VALOR NIVEL 1]]),0),"")</f>
        <v/>
      </c>
      <c r="G2938" s="5" t="str">
        <f>IF(ActividadesCom[[#This Row],[PROMEDIO]]="","",IF(ActividadesCom[[#This Row],[PROMEDIO]]&gt;=4,"EXCELENTE",IF(ActividadesCom[[#This Row],[PROMEDIO]]&gt;=3,"NOTABLE",IF(ActividadesCom[[#This Row],[PROMEDIO]]&gt;=2,"BUENO",IF(ActividadesCom[[#This Row],[PROMEDIO]]=1,"SUFICIENTE","")))))</f>
        <v/>
      </c>
      <c r="H2938" s="5">
        <f>MAX(ActividadesCom[[#This Row],[PERÍODO 1]],ActividadesCom[[#This Row],[PERÍODO 2]],ActividadesCom[[#This Row],[PERÍODO 3]],ActividadesCom[[#This Row],[PERÍODO 4]],ActividadesCom[[#This Row],[PERÍODO 5]])</f>
        <v>0</v>
      </c>
      <c r="I2938" s="6"/>
      <c r="J2938" s="5"/>
      <c r="K2938" s="5"/>
      <c r="L2938" s="5" t="str">
        <f>IF(ActividadesCom[[#This Row],[NIVEL 1]]&lt;&gt;0,VLOOKUP(ActividadesCom[[#This Row],[NIVEL 1]],Catálogo!A:B,2,FALSE),"")</f>
        <v/>
      </c>
      <c r="M2938" s="5"/>
      <c r="N2938" s="6"/>
      <c r="O2938" s="5"/>
      <c r="P2938" s="5"/>
      <c r="Q2938" s="5" t="str">
        <f>IF(ActividadesCom[[#This Row],[NIVEL 2]]&lt;&gt;0,VLOOKUP(ActividadesCom[[#This Row],[NIVEL 2]],Catálogo!A:B,2,FALSE),"")</f>
        <v/>
      </c>
      <c r="R2938" s="5"/>
      <c r="S2938" s="6"/>
      <c r="T2938" s="5"/>
      <c r="U2938" s="5"/>
      <c r="V2938" s="5" t="str">
        <f>IF(ActividadesCom[[#This Row],[NIVEL 3]]&lt;&gt;0,VLOOKUP(ActividadesCom[[#This Row],[NIVEL 3]],Catálogo!A:B,2,FALSE),"")</f>
        <v/>
      </c>
      <c r="W2938" s="5"/>
      <c r="X2938" s="6"/>
      <c r="Y2938" s="5"/>
      <c r="Z2938" s="5"/>
      <c r="AA2938" s="5" t="str">
        <f>IF(ActividadesCom[[#This Row],[NIVEL 4]]&lt;&gt;0,VLOOKUP(ActividadesCom[[#This Row],[NIVEL 4]],Catálogo!A:B,2,FALSE),"")</f>
        <v/>
      </c>
      <c r="AB2938" s="5"/>
      <c r="AC2938" s="6"/>
      <c r="AD2938" s="5"/>
      <c r="AE2938" s="5"/>
      <c r="AF2938" s="5" t="str">
        <f>IF(ActividadesCom[[#This Row],[NIVEL 5]]&lt;&gt;0,VLOOKUP(ActividadesCom[[#This Row],[NIVEL 5]],Catálogo!A:B,2,FALSE),"")</f>
        <v/>
      </c>
      <c r="AG2938" s="5"/>
      <c r="AH2938" s="2"/>
    </row>
    <row r="2939" spans="1:34" s="151" customFormat="1" ht="30" hidden="1" customHeight="1" x14ac:dyDescent="0.25">
      <c r="A2939" s="147">
        <v>19470440</v>
      </c>
      <c r="B2939" s="148" t="str">
        <f>VLOOKUP(ActividadesCom[[#This Row],[NO. DE CONTROL]],'LISTADO ESTUDIANTES'!A:C,2,FALSE)</f>
        <v>DE LOS SANTOS PEREZ JESUS ANTONIO</v>
      </c>
      <c r="C2939" s="148" t="str">
        <f>VLOOKUP(ActividadesCom[[#This Row],[NO. DE CONTROL]],'LISTADO ESTUDIANTES'!A:C,3,FALSE)</f>
        <v>INGENIERIA CIVIL</v>
      </c>
      <c r="D2939" s="149" t="str">
        <f>VLOOKUP(ActividadesCom[[#This Row],[NO. DE CONTROL]],'LISTADO ESTUDIANTES'!A:D,4,FALSE)</f>
        <v>EGRESADO(A)</v>
      </c>
      <c r="E2939" s="149">
        <f>SUM(ActividadesCom[[#This Row],[CRÉD. 1]],ActividadesCom[[#This Row],[CRÉD. 2]],ActividadesCom[[#This Row],[CRÉD. 3]],ActividadesCom[[#This Row],[CRÉD. 4]],ActividadesCom[[#This Row],[CRÉD. 5]])</f>
        <v>5</v>
      </c>
      <c r="F2939" s="150">
        <f>IF(ActividadesCom[[#This Row],[ÚLTIMO SEMESTRE CON CRÉDITOS]]&gt;0,ROUND(AVERAGE(ActividadesCom[[#This Row],[VALOR NIVEL 5]],ActividadesCom[[#This Row],[VALOR NIVEL 4]],ActividadesCom[[#This Row],[VALOR NIVEL 3]],ActividadesCom[[#This Row],[VALOR NIVEL 2]],ActividadesCom[[#This Row],[VALOR NIVEL 1]]),0),"")</f>
        <v>3</v>
      </c>
      <c r="G2939" s="149" t="str">
        <f>IF(ActividadesCom[[#This Row],[PROMEDIO]]="","",IF(ActividadesCom[[#This Row],[PROMEDIO]]&gt;=4,"EXCELENTE",IF(ActividadesCom[[#This Row],[PROMEDIO]]&gt;=3,"NOTABLE",IF(ActividadesCom[[#This Row],[PROMEDIO]]&gt;=2,"BUENO",IF(ActividadesCom[[#This Row],[PROMEDIO]]=1,"SUFICIENTE","")))))</f>
        <v>NOTABLE</v>
      </c>
      <c r="H2939" s="149">
        <f>MAX(ActividadesCom[[#This Row],[PERÍODO 1]],ActividadesCom[[#This Row],[PERÍODO 2]],ActividadesCom[[#This Row],[PERÍODO 3]],ActividadesCom[[#This Row],[PERÍODO 4]],ActividadesCom[[#This Row],[PERÍODO 5]])</f>
        <v>20253</v>
      </c>
      <c r="I2939" s="148" t="s">
        <v>7263</v>
      </c>
      <c r="J2939" s="149">
        <v>20253</v>
      </c>
      <c r="K2939" s="149" t="s">
        <v>4008</v>
      </c>
      <c r="L2939" s="149">
        <f>IF(ActividadesCom[[#This Row],[NIVEL 1]]&lt;&gt;0,VLOOKUP(ActividadesCom[[#This Row],[NIVEL 1]],Catálogo!A:B,2,FALSE),"")</f>
        <v>3</v>
      </c>
      <c r="M2939" s="149">
        <v>1</v>
      </c>
      <c r="N2939" s="148" t="s">
        <v>7262</v>
      </c>
      <c r="O2939" s="149">
        <v>20253</v>
      </c>
      <c r="P2939" s="149" t="s">
        <v>4008</v>
      </c>
      <c r="Q2939" s="149">
        <f>IF(ActividadesCom[[#This Row],[NIVEL 2]]&lt;&gt;0,VLOOKUP(ActividadesCom[[#This Row],[NIVEL 2]],Catálogo!A:B,2,FALSE),"")</f>
        <v>3</v>
      </c>
      <c r="R2939" s="149">
        <v>2</v>
      </c>
      <c r="S2939" s="148" t="s">
        <v>4476</v>
      </c>
      <c r="T2939" s="149">
        <v>20211</v>
      </c>
      <c r="U2939" s="149" t="s">
        <v>4007</v>
      </c>
      <c r="V2939" s="149">
        <f>IF(ActividadesCom[[#This Row],[NIVEL 3]]&lt;&gt;0,VLOOKUP(ActividadesCom[[#This Row],[NIVEL 3]],Catálogo!A:B,2,FALSE),"")</f>
        <v>4</v>
      </c>
      <c r="W2939" s="149">
        <v>1</v>
      </c>
      <c r="X2939" s="148" t="s">
        <v>2952</v>
      </c>
      <c r="Y2939" s="149">
        <v>20201</v>
      </c>
      <c r="Z2939" s="149" t="s">
        <v>4010</v>
      </c>
      <c r="AA2939" s="149">
        <f>IF(ActividadesCom[[#This Row],[NIVEL 4]]&lt;&gt;0,VLOOKUP(ActividadesCom[[#This Row],[NIVEL 4]],Catálogo!A:B,2,FALSE),"")</f>
        <v>1</v>
      </c>
      <c r="AB2939" s="149">
        <v>1</v>
      </c>
      <c r="AC2939" s="148"/>
      <c r="AD2939" s="149"/>
      <c r="AE2939" s="149"/>
      <c r="AF2939" s="149" t="str">
        <f>IF(ActividadesCom[[#This Row],[NIVEL 5]]&lt;&gt;0,VLOOKUP(ActividadesCom[[#This Row],[NIVEL 5]],Catálogo!A:B,2,FALSE),"")</f>
        <v/>
      </c>
      <c r="AG2939" s="149"/>
    </row>
    <row r="2940" spans="1:34" ht="30" hidden="1" customHeight="1" x14ac:dyDescent="0.25">
      <c r="A2940" s="7">
        <v>19470441</v>
      </c>
      <c r="B2940" s="6" t="str">
        <f>VLOOKUP(ActividadesCom[[#This Row],[NO. DE CONTROL]],'LISTADO ESTUDIANTES'!A:C,2,FALSE)</f>
        <v>PENICHE RUIZ BRIAN ALBERTO</v>
      </c>
      <c r="C2940" s="6" t="str">
        <f>VLOOKUP(ActividadesCom[[#This Row],[NO. DE CONTROL]],'LISTADO ESTUDIANTES'!A:C,3,FALSE)</f>
        <v>INGENIERIA EN ADMINISTRACION</v>
      </c>
      <c r="D2940" s="5" t="str">
        <f>VLOOKUP(ActividadesCom[[#This Row],[NO. DE CONTROL]],'LISTADO ESTUDIANTES'!A:D,4,FALSE)</f>
        <v>EGRESADO(A)</v>
      </c>
      <c r="E2940" s="5">
        <f>SUM(ActividadesCom[[#This Row],[CRÉD. 1]],ActividadesCom[[#This Row],[CRÉD. 2]],ActividadesCom[[#This Row],[CRÉD. 3]],ActividadesCom[[#This Row],[CRÉD. 4]],ActividadesCom[[#This Row],[CRÉD. 5]])</f>
        <v>1</v>
      </c>
      <c r="F2940" s="17">
        <f>IF(ActividadesCom[[#This Row],[ÚLTIMO SEMESTRE CON CRÉDITOS]]&gt;0,ROUND(AVERAGE(ActividadesCom[[#This Row],[VALOR NIVEL 5]],ActividadesCom[[#This Row],[VALOR NIVEL 4]],ActividadesCom[[#This Row],[VALOR NIVEL 3]],ActividadesCom[[#This Row],[VALOR NIVEL 2]],ActividadesCom[[#This Row],[VALOR NIVEL 1]]),0),"")</f>
        <v>4</v>
      </c>
      <c r="G2940" s="5" t="str">
        <f>IF(ActividadesCom[[#This Row],[PROMEDIO]]="","",IF(ActividadesCom[[#This Row],[PROMEDIO]]&gt;=4,"EXCELENTE",IF(ActividadesCom[[#This Row],[PROMEDIO]]&gt;=3,"NOTABLE",IF(ActividadesCom[[#This Row],[PROMEDIO]]&gt;=2,"BUENO",IF(ActividadesCom[[#This Row],[PROMEDIO]]=1,"SUFICIENTE","")))))</f>
        <v>EXCELENTE</v>
      </c>
      <c r="H2940" s="5">
        <f>MAX(ActividadesCom[[#This Row],[PERÍODO 1]],ActividadesCom[[#This Row],[PERÍODO 2]],ActividadesCom[[#This Row],[PERÍODO 3]],ActividadesCom[[#This Row],[PERÍODO 4]],ActividadesCom[[#This Row],[PERÍODO 5]])</f>
        <v>20193</v>
      </c>
      <c r="I2940" s="6"/>
      <c r="J2940" s="5"/>
      <c r="K2940" s="5"/>
      <c r="L2940" s="5" t="str">
        <f>IF(ActividadesCom[[#This Row],[NIVEL 1]]&lt;&gt;0,VLOOKUP(ActividadesCom[[#This Row],[NIVEL 1]],Catálogo!A:B,2,FALSE),"")</f>
        <v/>
      </c>
      <c r="M2940" s="5"/>
      <c r="N2940" s="6"/>
      <c r="O2940" s="5"/>
      <c r="P2940" s="5"/>
      <c r="Q2940" s="5" t="str">
        <f>IF(ActividadesCom[[#This Row],[NIVEL 2]]&lt;&gt;0,VLOOKUP(ActividadesCom[[#This Row],[NIVEL 2]],Catálogo!A:B,2,FALSE),"")</f>
        <v/>
      </c>
      <c r="R2940" s="5"/>
      <c r="S2940" s="6"/>
      <c r="T2940" s="5"/>
      <c r="U2940" s="5"/>
      <c r="V2940" s="5" t="str">
        <f>IF(ActividadesCom[[#This Row],[NIVEL 3]]&lt;&gt;0,VLOOKUP(ActividadesCom[[#This Row],[NIVEL 3]],Catálogo!A:B,2,FALSE),"")</f>
        <v/>
      </c>
      <c r="W2940" s="5"/>
      <c r="X2940" s="6"/>
      <c r="Y2940" s="5"/>
      <c r="Z2940" s="5"/>
      <c r="AA2940" s="5" t="str">
        <f>IF(ActividadesCom[[#This Row],[NIVEL 4]]&lt;&gt;0,VLOOKUP(ActividadesCom[[#This Row],[NIVEL 4]],Catálogo!A:B,2,FALSE),"")</f>
        <v/>
      </c>
      <c r="AB2940" s="5"/>
      <c r="AC2940" s="6" t="s">
        <v>819</v>
      </c>
      <c r="AD2940" s="5">
        <v>20193</v>
      </c>
      <c r="AE2940" s="5" t="s">
        <v>4007</v>
      </c>
      <c r="AF2940" s="5">
        <f>IF(ActividadesCom[[#This Row],[NIVEL 5]]&lt;&gt;0,VLOOKUP(ActividadesCom[[#This Row],[NIVEL 5]],Catálogo!A:B,2,FALSE),"")</f>
        <v>4</v>
      </c>
      <c r="AG2940" s="5">
        <v>1</v>
      </c>
      <c r="AH2940" s="2"/>
    </row>
    <row r="2941" spans="1:34" ht="30" hidden="1" customHeight="1" x14ac:dyDescent="0.25">
      <c r="A2941" s="7">
        <v>19470442</v>
      </c>
      <c r="B2941" s="6" t="str">
        <f>VLOOKUP(ActividadesCom[[#This Row],[NO. DE CONTROL]],'LISTADO ESTUDIANTES'!A:C,2,FALSE)</f>
        <v>GARCIA TLILAYATZI RUBEN</v>
      </c>
      <c r="C2941" s="6" t="str">
        <f>VLOOKUP(ActividadesCom[[#This Row],[NO. DE CONTROL]],'LISTADO ESTUDIANTES'!A:C,3,FALSE)</f>
        <v>INGENIERIA MECANICA</v>
      </c>
      <c r="D2941" s="5" t="str">
        <f>VLOOKUP(ActividadesCom[[#This Row],[NO. DE CONTROL]],'LISTADO ESTUDIANTES'!A:D,4,FALSE)</f>
        <v>EGRESADO(A)</v>
      </c>
      <c r="E2941" s="5">
        <f>SUM(ActividadesCom[[#This Row],[CRÉD. 1]],ActividadesCom[[#This Row],[CRÉD. 2]],ActividadesCom[[#This Row],[CRÉD. 3]],ActividadesCom[[#This Row],[CRÉD. 4]],ActividadesCom[[#This Row],[CRÉD. 5]])</f>
        <v>1</v>
      </c>
      <c r="F2941" s="17">
        <f>IF(ActividadesCom[[#This Row],[ÚLTIMO SEMESTRE CON CRÉDITOS]]&gt;0,ROUND(AVERAGE(ActividadesCom[[#This Row],[VALOR NIVEL 5]],ActividadesCom[[#This Row],[VALOR NIVEL 4]],ActividadesCom[[#This Row],[VALOR NIVEL 3]],ActividadesCom[[#This Row],[VALOR NIVEL 2]],ActividadesCom[[#This Row],[VALOR NIVEL 1]]),0),"")</f>
        <v>3</v>
      </c>
      <c r="G2941" s="5" t="str">
        <f>IF(ActividadesCom[[#This Row],[PROMEDIO]]="","",IF(ActividadesCom[[#This Row],[PROMEDIO]]&gt;=4,"EXCELENTE",IF(ActividadesCom[[#This Row],[PROMEDIO]]&gt;=3,"NOTABLE",IF(ActividadesCom[[#This Row],[PROMEDIO]]&gt;=2,"BUENO",IF(ActividadesCom[[#This Row],[PROMEDIO]]=1,"SUFICIENTE","")))))</f>
        <v>NOTABLE</v>
      </c>
      <c r="H2941" s="5">
        <f>MAX(ActividadesCom[[#This Row],[PERÍODO 1]],ActividadesCom[[#This Row],[PERÍODO 2]],ActividadesCom[[#This Row],[PERÍODO 3]],ActividadesCom[[#This Row],[PERÍODO 4]],ActividadesCom[[#This Row],[PERÍODO 5]])</f>
        <v>20193</v>
      </c>
      <c r="I2941" s="6"/>
      <c r="J2941" s="5"/>
      <c r="K2941" s="5"/>
      <c r="L2941" s="5" t="str">
        <f>IF(ActividadesCom[[#This Row],[NIVEL 1]]&lt;&gt;0,VLOOKUP(ActividadesCom[[#This Row],[NIVEL 1]],Catálogo!A:B,2,FALSE),"")</f>
        <v/>
      </c>
      <c r="M2941" s="5"/>
      <c r="N2941" s="6"/>
      <c r="O2941" s="5"/>
      <c r="P2941" s="5"/>
      <c r="Q2941" s="5" t="str">
        <f>IF(ActividadesCom[[#This Row],[NIVEL 2]]&lt;&gt;0,VLOOKUP(ActividadesCom[[#This Row],[NIVEL 2]],Catálogo!A:B,2,FALSE),"")</f>
        <v/>
      </c>
      <c r="R2941" s="5"/>
      <c r="S2941" s="6"/>
      <c r="T2941" s="5"/>
      <c r="U2941" s="5"/>
      <c r="V2941" s="5" t="str">
        <f>IF(ActividadesCom[[#This Row],[NIVEL 3]]&lt;&gt;0,VLOOKUP(ActividadesCom[[#This Row],[NIVEL 3]],Catálogo!A:B,2,FALSE),"")</f>
        <v/>
      </c>
      <c r="W2941" s="5"/>
      <c r="X2941" s="6"/>
      <c r="Y2941" s="5"/>
      <c r="Z2941" s="5"/>
      <c r="AA2941" s="5" t="str">
        <f>IF(ActividadesCom[[#This Row],[NIVEL 4]]&lt;&gt;0,VLOOKUP(ActividadesCom[[#This Row],[NIVEL 4]],Catálogo!A:B,2,FALSE),"")</f>
        <v/>
      </c>
      <c r="AB2941" s="5"/>
      <c r="AC2941" s="6" t="s">
        <v>25</v>
      </c>
      <c r="AD2941" s="5">
        <v>20193</v>
      </c>
      <c r="AE2941" s="5" t="s">
        <v>4008</v>
      </c>
      <c r="AF2941" s="5">
        <f>IF(ActividadesCom[[#This Row],[NIVEL 5]]&lt;&gt;0,VLOOKUP(ActividadesCom[[#This Row],[NIVEL 5]],Catálogo!A:B,2,FALSE),"")</f>
        <v>3</v>
      </c>
      <c r="AG2941" s="5">
        <v>1</v>
      </c>
      <c r="AH2941" s="2"/>
    </row>
    <row r="2942" spans="1:34" ht="30" hidden="1" customHeight="1" x14ac:dyDescent="0.25">
      <c r="A2942" s="7">
        <v>19470443</v>
      </c>
      <c r="B2942" s="6" t="str">
        <f>VLOOKUP(ActividadesCom[[#This Row],[NO. DE CONTROL]],'LISTADO ESTUDIANTES'!A:C,2,FALSE)</f>
        <v>PANTI MANRIQUE IRVING ENRIQUE</v>
      </c>
      <c r="C2942" s="6" t="str">
        <f>VLOOKUP(ActividadesCom[[#This Row],[NO. DE CONTROL]],'LISTADO ESTUDIANTES'!A:C,3,FALSE)</f>
        <v>INGENIERIA CIVIL</v>
      </c>
      <c r="D2942" s="5" t="str">
        <f>VLOOKUP(ActividadesCom[[#This Row],[NO. DE CONTROL]],'LISTADO ESTUDIANTES'!A:D,4,FALSE)</f>
        <v>EGRESADO(A)</v>
      </c>
      <c r="E2942" s="5">
        <f>SUM(ActividadesCom[[#This Row],[CRÉD. 1]],ActividadesCom[[#This Row],[CRÉD. 2]],ActividadesCom[[#This Row],[CRÉD. 3]],ActividadesCom[[#This Row],[CRÉD. 4]],ActividadesCom[[#This Row],[CRÉD. 5]])</f>
        <v>1</v>
      </c>
      <c r="F2942" s="17">
        <f>IF(ActividadesCom[[#This Row],[ÚLTIMO SEMESTRE CON CRÉDITOS]]&gt;0,ROUND(AVERAGE(ActividadesCom[[#This Row],[VALOR NIVEL 5]],ActividadesCom[[#This Row],[VALOR NIVEL 4]],ActividadesCom[[#This Row],[VALOR NIVEL 3]],ActividadesCom[[#This Row],[VALOR NIVEL 2]],ActividadesCom[[#This Row],[VALOR NIVEL 1]]),0),"")</f>
        <v>3</v>
      </c>
      <c r="G2942" s="5" t="str">
        <f>IF(ActividadesCom[[#This Row],[PROMEDIO]]="","",IF(ActividadesCom[[#This Row],[PROMEDIO]]&gt;=4,"EXCELENTE",IF(ActividadesCom[[#This Row],[PROMEDIO]]&gt;=3,"NOTABLE",IF(ActividadesCom[[#This Row],[PROMEDIO]]&gt;=2,"BUENO",IF(ActividadesCom[[#This Row],[PROMEDIO]]=1,"SUFICIENTE","")))))</f>
        <v>NOTABLE</v>
      </c>
      <c r="H2942" s="5">
        <f>MAX(ActividadesCom[[#This Row],[PERÍODO 1]],ActividadesCom[[#This Row],[PERÍODO 2]],ActividadesCom[[#This Row],[PERÍODO 3]],ActividadesCom[[#This Row],[PERÍODO 4]],ActividadesCom[[#This Row],[PERÍODO 5]])</f>
        <v>20193</v>
      </c>
      <c r="I2942" s="6"/>
      <c r="J2942" s="5"/>
      <c r="K2942" s="5"/>
      <c r="L2942" s="5" t="str">
        <f>IF(ActividadesCom[[#This Row],[NIVEL 1]]&lt;&gt;0,VLOOKUP(ActividadesCom[[#This Row],[NIVEL 1]],Catálogo!A:B,2,FALSE),"")</f>
        <v/>
      </c>
      <c r="M2942" s="5"/>
      <c r="N2942" s="6"/>
      <c r="O2942" s="5"/>
      <c r="P2942" s="5"/>
      <c r="Q2942" s="5" t="str">
        <f>IF(ActividadesCom[[#This Row],[NIVEL 2]]&lt;&gt;0,VLOOKUP(ActividadesCom[[#This Row],[NIVEL 2]],Catálogo!A:B,2,FALSE),"")</f>
        <v/>
      </c>
      <c r="R2942" s="5"/>
      <c r="S2942" s="6"/>
      <c r="T2942" s="5"/>
      <c r="U2942" s="5"/>
      <c r="V2942" s="5" t="str">
        <f>IF(ActividadesCom[[#This Row],[NIVEL 3]]&lt;&gt;0,VLOOKUP(ActividadesCom[[#This Row],[NIVEL 3]],Catálogo!A:B,2,FALSE),"")</f>
        <v/>
      </c>
      <c r="W2942" s="5"/>
      <c r="X2942" s="6"/>
      <c r="Y2942" s="5"/>
      <c r="Z2942" s="5"/>
      <c r="AA2942" s="5" t="str">
        <f>IF(ActividadesCom[[#This Row],[NIVEL 4]]&lt;&gt;0,VLOOKUP(ActividadesCom[[#This Row],[NIVEL 4]],Catálogo!A:B,2,FALSE),"")</f>
        <v/>
      </c>
      <c r="AB2942" s="5"/>
      <c r="AC2942" s="6" t="s">
        <v>11</v>
      </c>
      <c r="AD2942" s="5">
        <v>20193</v>
      </c>
      <c r="AE2942" s="5" t="s">
        <v>4008</v>
      </c>
      <c r="AF2942" s="5">
        <f>IF(ActividadesCom[[#This Row],[NIVEL 5]]&lt;&gt;0,VLOOKUP(ActividadesCom[[#This Row],[NIVEL 5]],Catálogo!A:B,2,FALSE),"")</f>
        <v>3</v>
      </c>
      <c r="AG2942" s="5">
        <v>1</v>
      </c>
      <c r="AH2942" s="2"/>
    </row>
    <row r="2943" spans="1:34" ht="30" hidden="1" customHeight="1" x14ac:dyDescent="0.25">
      <c r="A2943" s="7">
        <v>19470444</v>
      </c>
      <c r="B2943" s="6" t="str">
        <f>VLOOKUP(ActividadesCom[[#This Row],[NO. DE CONTROL]],'LISTADO ESTUDIANTES'!A:C,2,FALSE)</f>
        <v>MIS CAHUICH ANGEL DAVID</v>
      </c>
      <c r="C2943" s="6" t="str">
        <f>VLOOKUP(ActividadesCom[[#This Row],[NO. DE CONTROL]],'LISTADO ESTUDIANTES'!A:C,3,FALSE)</f>
        <v>INGENIERIA EN GESTION EMPRESARIAL</v>
      </c>
      <c r="D2943" s="5" t="str">
        <f>VLOOKUP(ActividadesCom[[#This Row],[NO. DE CONTROL]],'LISTADO ESTUDIANTES'!A:D,4,FALSE)</f>
        <v>EGRESADO(A)</v>
      </c>
      <c r="E2943" s="5">
        <f>SUM(ActividadesCom[[#This Row],[CRÉD. 1]],ActividadesCom[[#This Row],[CRÉD. 2]],ActividadesCom[[#This Row],[CRÉD. 3]],ActividadesCom[[#This Row],[CRÉD. 4]],ActividadesCom[[#This Row],[CRÉD. 5]])</f>
        <v>0</v>
      </c>
      <c r="F2943" s="17" t="str">
        <f>IF(ActividadesCom[[#This Row],[ÚLTIMO SEMESTRE CON CRÉDITOS]]&gt;0,ROUND(AVERAGE(ActividadesCom[[#This Row],[VALOR NIVEL 5]],ActividadesCom[[#This Row],[VALOR NIVEL 4]],ActividadesCom[[#This Row],[VALOR NIVEL 3]],ActividadesCom[[#This Row],[VALOR NIVEL 2]],ActividadesCom[[#This Row],[VALOR NIVEL 1]]),0),"")</f>
        <v/>
      </c>
      <c r="G2943" s="5" t="str">
        <f>IF(ActividadesCom[[#This Row],[PROMEDIO]]="","",IF(ActividadesCom[[#This Row],[PROMEDIO]]&gt;=4,"EXCELENTE",IF(ActividadesCom[[#This Row],[PROMEDIO]]&gt;=3,"NOTABLE",IF(ActividadesCom[[#This Row],[PROMEDIO]]&gt;=2,"BUENO",IF(ActividadesCom[[#This Row],[PROMEDIO]]=1,"SUFICIENTE","")))))</f>
        <v/>
      </c>
      <c r="H2943" s="5">
        <f>MAX(ActividadesCom[[#This Row],[PERÍODO 1]],ActividadesCom[[#This Row],[PERÍODO 2]],ActividadesCom[[#This Row],[PERÍODO 3]],ActividadesCom[[#This Row],[PERÍODO 4]],ActividadesCom[[#This Row],[PERÍODO 5]])</f>
        <v>0</v>
      </c>
      <c r="I2943" s="6"/>
      <c r="J2943" s="5"/>
      <c r="K2943" s="5"/>
      <c r="L2943" s="5" t="str">
        <f>IF(ActividadesCom[[#This Row],[NIVEL 1]]&lt;&gt;0,VLOOKUP(ActividadesCom[[#This Row],[NIVEL 1]],Catálogo!A:B,2,FALSE),"")</f>
        <v/>
      </c>
      <c r="M2943" s="5"/>
      <c r="N2943" s="6"/>
      <c r="O2943" s="5"/>
      <c r="P2943" s="5"/>
      <c r="Q2943" s="5" t="str">
        <f>IF(ActividadesCom[[#This Row],[NIVEL 2]]&lt;&gt;0,VLOOKUP(ActividadesCom[[#This Row],[NIVEL 2]],Catálogo!A:B,2,FALSE),"")</f>
        <v/>
      </c>
      <c r="R2943" s="5"/>
      <c r="S2943" s="6"/>
      <c r="T2943" s="5"/>
      <c r="U2943" s="5"/>
      <c r="V2943" s="5" t="str">
        <f>IF(ActividadesCom[[#This Row],[NIVEL 3]]&lt;&gt;0,VLOOKUP(ActividadesCom[[#This Row],[NIVEL 3]],Catálogo!A:B,2,FALSE),"")</f>
        <v/>
      </c>
      <c r="W2943" s="5"/>
      <c r="X2943" s="6"/>
      <c r="Y2943" s="5"/>
      <c r="Z2943" s="5"/>
      <c r="AA2943" s="5" t="str">
        <f>IF(ActividadesCom[[#This Row],[NIVEL 4]]&lt;&gt;0,VLOOKUP(ActividadesCom[[#This Row],[NIVEL 4]],Catálogo!A:B,2,FALSE),"")</f>
        <v/>
      </c>
      <c r="AB2943" s="5"/>
      <c r="AC2943" s="6"/>
      <c r="AD2943" s="5"/>
      <c r="AE2943" s="5"/>
      <c r="AF2943" s="5" t="str">
        <f>IF(ActividadesCom[[#This Row],[NIVEL 5]]&lt;&gt;0,VLOOKUP(ActividadesCom[[#This Row],[NIVEL 5]],Catálogo!A:B,2,FALSE),"")</f>
        <v/>
      </c>
      <c r="AG2943" s="5"/>
      <c r="AH2943" s="2"/>
    </row>
    <row r="2944" spans="1:34" ht="30" hidden="1" customHeight="1" x14ac:dyDescent="0.25">
      <c r="A2944" s="7">
        <v>19470445</v>
      </c>
      <c r="B2944" s="6" t="str">
        <f>VLOOKUP(ActividadesCom[[#This Row],[NO. DE CONTROL]],'LISTADO ESTUDIANTES'!A:C,2,FALSE)</f>
        <v>DIAZ CALDERON EDMERTH ARTURO</v>
      </c>
      <c r="C2944" s="6" t="str">
        <f>VLOOKUP(ActividadesCom[[#This Row],[NO. DE CONTROL]],'LISTADO ESTUDIANTES'!A:C,3,FALSE)</f>
        <v>INGENIERIA MECANICA</v>
      </c>
      <c r="D2944" s="5" t="str">
        <f>VLOOKUP(ActividadesCom[[#This Row],[NO. DE CONTROL]],'LISTADO ESTUDIANTES'!A:D,4,FALSE)</f>
        <v>EGRESADO(A)</v>
      </c>
      <c r="E2944" s="5">
        <f>SUM(ActividadesCom[[#This Row],[CRÉD. 1]],ActividadesCom[[#This Row],[CRÉD. 2]],ActividadesCom[[#This Row],[CRÉD. 3]],ActividadesCom[[#This Row],[CRÉD. 4]],ActividadesCom[[#This Row],[CRÉD. 5]])</f>
        <v>1</v>
      </c>
      <c r="F2944" s="17">
        <f>IF(ActividadesCom[[#This Row],[ÚLTIMO SEMESTRE CON CRÉDITOS]]&gt;0,ROUND(AVERAGE(ActividadesCom[[#This Row],[VALOR NIVEL 5]],ActividadesCom[[#This Row],[VALOR NIVEL 4]],ActividadesCom[[#This Row],[VALOR NIVEL 3]],ActividadesCom[[#This Row],[VALOR NIVEL 2]],ActividadesCom[[#This Row],[VALOR NIVEL 1]]),0),"")</f>
        <v>3</v>
      </c>
      <c r="G2944" s="5" t="str">
        <f>IF(ActividadesCom[[#This Row],[PROMEDIO]]="","",IF(ActividadesCom[[#This Row],[PROMEDIO]]&gt;=4,"EXCELENTE",IF(ActividadesCom[[#This Row],[PROMEDIO]]&gt;=3,"NOTABLE",IF(ActividadesCom[[#This Row],[PROMEDIO]]&gt;=2,"BUENO",IF(ActividadesCom[[#This Row],[PROMEDIO]]=1,"SUFICIENTE","")))))</f>
        <v>NOTABLE</v>
      </c>
      <c r="H2944" s="5">
        <f>MAX(ActividadesCom[[#This Row],[PERÍODO 1]],ActividadesCom[[#This Row],[PERÍODO 2]],ActividadesCom[[#This Row],[PERÍODO 3]],ActividadesCom[[#This Row],[PERÍODO 4]],ActividadesCom[[#This Row],[PERÍODO 5]])</f>
        <v>20193</v>
      </c>
      <c r="I2944" s="6"/>
      <c r="J2944" s="5"/>
      <c r="K2944" s="5"/>
      <c r="L2944" s="5" t="str">
        <f>IF(ActividadesCom[[#This Row],[NIVEL 1]]&lt;&gt;0,VLOOKUP(ActividadesCom[[#This Row],[NIVEL 1]],Catálogo!A:B,2,FALSE),"")</f>
        <v/>
      </c>
      <c r="M2944" s="5"/>
      <c r="N2944" s="6"/>
      <c r="O2944" s="5"/>
      <c r="P2944" s="5"/>
      <c r="Q2944" s="5" t="str">
        <f>IF(ActividadesCom[[#This Row],[NIVEL 2]]&lt;&gt;0,VLOOKUP(ActividadesCom[[#This Row],[NIVEL 2]],Catálogo!A:B,2,FALSE),"")</f>
        <v/>
      </c>
      <c r="R2944" s="5"/>
      <c r="S2944" s="6"/>
      <c r="T2944" s="5"/>
      <c r="U2944" s="5"/>
      <c r="V2944" s="5" t="str">
        <f>IF(ActividadesCom[[#This Row],[NIVEL 3]]&lt;&gt;0,VLOOKUP(ActividadesCom[[#This Row],[NIVEL 3]],Catálogo!A:B,2,FALSE),"")</f>
        <v/>
      </c>
      <c r="W2944" s="5"/>
      <c r="X2944" s="6"/>
      <c r="Y2944" s="5"/>
      <c r="Z2944" s="5"/>
      <c r="AA2944" s="5" t="str">
        <f>IF(ActividadesCom[[#This Row],[NIVEL 4]]&lt;&gt;0,VLOOKUP(ActividadesCom[[#This Row],[NIVEL 4]],Catálogo!A:B,2,FALSE),"")</f>
        <v/>
      </c>
      <c r="AB2944" s="5"/>
      <c r="AC2944" s="6" t="s">
        <v>23</v>
      </c>
      <c r="AD2944" s="5">
        <v>20193</v>
      </c>
      <c r="AE2944" s="5" t="s">
        <v>4008</v>
      </c>
      <c r="AF2944" s="5">
        <f>IF(ActividadesCom[[#This Row],[NIVEL 5]]&lt;&gt;0,VLOOKUP(ActividadesCom[[#This Row],[NIVEL 5]],Catálogo!A:B,2,FALSE),"")</f>
        <v>3</v>
      </c>
      <c r="AG2944" s="5">
        <v>1</v>
      </c>
      <c r="AH2944" s="2"/>
    </row>
    <row r="2945" spans="1:34" ht="30" hidden="1" customHeight="1" x14ac:dyDescent="0.25">
      <c r="A2945" s="7">
        <v>19470446</v>
      </c>
      <c r="B2945" s="6" t="str">
        <f>VLOOKUP(ActividadesCom[[#This Row],[NO. DE CONTROL]],'LISTADO ESTUDIANTES'!A:C,2,FALSE)</f>
        <v>LOZANO CHE DAVID MARINO</v>
      </c>
      <c r="C2945" s="6" t="str">
        <f>VLOOKUP(ActividadesCom[[#This Row],[NO. DE CONTROL]],'LISTADO ESTUDIANTES'!A:C,3,FALSE)</f>
        <v>INGENIERIA CIVIL</v>
      </c>
      <c r="D2945" s="5" t="str">
        <f>VLOOKUP(ActividadesCom[[#This Row],[NO. DE CONTROL]],'LISTADO ESTUDIANTES'!A:D,4,FALSE)</f>
        <v>EGRESADO(A)</v>
      </c>
      <c r="E2945" s="5">
        <f>SUM(ActividadesCom[[#This Row],[CRÉD. 1]],ActividadesCom[[#This Row],[CRÉD. 2]],ActividadesCom[[#This Row],[CRÉD. 3]],ActividadesCom[[#This Row],[CRÉD. 4]],ActividadesCom[[#This Row],[CRÉD. 5]])</f>
        <v>5</v>
      </c>
      <c r="F2945" s="17">
        <f>IF(ActividadesCom[[#This Row],[ÚLTIMO SEMESTRE CON CRÉDITOS]]&gt;0,ROUND(AVERAGE(ActividadesCom[[#This Row],[VALOR NIVEL 5]],ActividadesCom[[#This Row],[VALOR NIVEL 4]],ActividadesCom[[#This Row],[VALOR NIVEL 3]],ActividadesCom[[#This Row],[VALOR NIVEL 2]],ActividadesCom[[#This Row],[VALOR NIVEL 1]]),0),"")</f>
        <v>3</v>
      </c>
      <c r="G2945" s="5" t="str">
        <f>IF(ActividadesCom[[#This Row],[PROMEDIO]]="","",IF(ActividadesCom[[#This Row],[PROMEDIO]]&gt;=4,"EXCELENTE",IF(ActividadesCom[[#This Row],[PROMEDIO]]&gt;=3,"NOTABLE",IF(ActividadesCom[[#This Row],[PROMEDIO]]&gt;=2,"BUENO",IF(ActividadesCom[[#This Row],[PROMEDIO]]=1,"SUFICIENTE","")))))</f>
        <v>NOTABLE</v>
      </c>
      <c r="H2945" s="5">
        <f>MAX(ActividadesCom[[#This Row],[PERÍODO 1]],ActividadesCom[[#This Row],[PERÍODO 2]],ActividadesCom[[#This Row],[PERÍODO 3]],ActividadesCom[[#This Row],[PERÍODO 4]],ActividadesCom[[#This Row],[PERÍODO 5]])</f>
        <v>20221</v>
      </c>
      <c r="I2945" s="6" t="s">
        <v>4122</v>
      </c>
      <c r="J2945" s="5">
        <v>20203</v>
      </c>
      <c r="K2945" s="5" t="s">
        <v>4009</v>
      </c>
      <c r="L2945" s="5">
        <f>IF(ActividadesCom[[#This Row],[NIVEL 1]]&lt;&gt;0,VLOOKUP(ActividadesCom[[#This Row],[NIVEL 1]],Catálogo!A:B,2,FALSE),"")</f>
        <v>2</v>
      </c>
      <c r="M2945" s="5">
        <v>1</v>
      </c>
      <c r="N2945" s="6" t="s">
        <v>25</v>
      </c>
      <c r="O2945" s="5">
        <v>20221</v>
      </c>
      <c r="P2945" s="5" t="s">
        <v>4007</v>
      </c>
      <c r="Q2945" s="5">
        <f>IF(ActividadesCom[[#This Row],[NIVEL 2]]&lt;&gt;0,VLOOKUP(ActividadesCom[[#This Row],[NIVEL 2]],Catálogo!A:B,2,FALSE),"")</f>
        <v>4</v>
      </c>
      <c r="R2945" s="5">
        <v>1</v>
      </c>
      <c r="S2945" s="6" t="s">
        <v>4476</v>
      </c>
      <c r="T2945" s="5">
        <v>20211</v>
      </c>
      <c r="U2945" s="5" t="s">
        <v>4008</v>
      </c>
      <c r="V2945" s="5">
        <f>IF(ActividadesCom[[#This Row],[NIVEL 3]]&lt;&gt;0,VLOOKUP(ActividadesCom[[#This Row],[NIVEL 3]],Catálogo!A:B,2,FALSE),"")</f>
        <v>3</v>
      </c>
      <c r="W2945" s="5">
        <v>1</v>
      </c>
      <c r="X2945" s="6" t="s">
        <v>2952</v>
      </c>
      <c r="Y2945" s="5">
        <v>20201</v>
      </c>
      <c r="Z2945" s="5" t="s">
        <v>4010</v>
      </c>
      <c r="AA2945" s="5">
        <f>IF(ActividadesCom[[#This Row],[NIVEL 4]]&lt;&gt;0,VLOOKUP(ActividadesCom[[#This Row],[NIVEL 4]],Catálogo!A:B,2,FALSE),"")</f>
        <v>1</v>
      </c>
      <c r="AB2945" s="5">
        <v>1</v>
      </c>
      <c r="AC2945" s="6" t="s">
        <v>31</v>
      </c>
      <c r="AD2945" s="5">
        <v>20193</v>
      </c>
      <c r="AE2945" s="5" t="s">
        <v>4008</v>
      </c>
      <c r="AF2945" s="5">
        <f>IF(ActividadesCom[[#This Row],[NIVEL 5]]&lt;&gt;0,VLOOKUP(ActividadesCom[[#This Row],[NIVEL 5]],Catálogo!A:B,2,FALSE),"")</f>
        <v>3</v>
      </c>
      <c r="AG2945" s="5">
        <v>1</v>
      </c>
      <c r="AH2945" s="2"/>
    </row>
    <row r="2946" spans="1:34" ht="30" hidden="1" customHeight="1" x14ac:dyDescent="0.25">
      <c r="A2946" s="7">
        <v>19470447</v>
      </c>
      <c r="B2946" s="6" t="str">
        <f>VLOOKUP(ActividadesCom[[#This Row],[NO. DE CONTROL]],'LISTADO ESTUDIANTES'!A:C,2,FALSE)</f>
        <v>DIAZ CALDERON EDWARD ARTURO</v>
      </c>
      <c r="C2946" s="6" t="str">
        <f>VLOOKUP(ActividadesCom[[#This Row],[NO. DE CONTROL]],'LISTADO ESTUDIANTES'!A:C,3,FALSE)</f>
        <v>INGENIERIA MECANICA</v>
      </c>
      <c r="D2946" s="5" t="str">
        <f>VLOOKUP(ActividadesCom[[#This Row],[NO. DE CONTROL]],'LISTADO ESTUDIANTES'!A:D,4,FALSE)</f>
        <v>EGRESADO(A)</v>
      </c>
      <c r="E2946" s="5">
        <f>SUM(ActividadesCom[[#This Row],[CRÉD. 1]],ActividadesCom[[#This Row],[CRÉD. 2]],ActividadesCom[[#This Row],[CRÉD. 3]],ActividadesCom[[#This Row],[CRÉD. 4]],ActividadesCom[[#This Row],[CRÉD. 5]])</f>
        <v>1</v>
      </c>
      <c r="F2946" s="17">
        <f>IF(ActividadesCom[[#This Row],[ÚLTIMO SEMESTRE CON CRÉDITOS]]&gt;0,ROUND(AVERAGE(ActividadesCom[[#This Row],[VALOR NIVEL 5]],ActividadesCom[[#This Row],[VALOR NIVEL 4]],ActividadesCom[[#This Row],[VALOR NIVEL 3]],ActividadesCom[[#This Row],[VALOR NIVEL 2]],ActividadesCom[[#This Row],[VALOR NIVEL 1]]),0),"")</f>
        <v>3</v>
      </c>
      <c r="G2946" s="5" t="str">
        <f>IF(ActividadesCom[[#This Row],[PROMEDIO]]="","",IF(ActividadesCom[[#This Row],[PROMEDIO]]&gt;=4,"EXCELENTE",IF(ActividadesCom[[#This Row],[PROMEDIO]]&gt;=3,"NOTABLE",IF(ActividadesCom[[#This Row],[PROMEDIO]]&gt;=2,"BUENO",IF(ActividadesCom[[#This Row],[PROMEDIO]]=1,"SUFICIENTE","")))))</f>
        <v>NOTABLE</v>
      </c>
      <c r="H2946" s="5">
        <f>MAX(ActividadesCom[[#This Row],[PERÍODO 1]],ActividadesCom[[#This Row],[PERÍODO 2]],ActividadesCom[[#This Row],[PERÍODO 3]],ActividadesCom[[#This Row],[PERÍODO 4]],ActividadesCom[[#This Row],[PERÍODO 5]])</f>
        <v>20193</v>
      </c>
      <c r="I2946" s="6"/>
      <c r="J2946" s="5"/>
      <c r="K2946" s="5"/>
      <c r="L2946" s="5" t="str">
        <f>IF(ActividadesCom[[#This Row],[NIVEL 1]]&lt;&gt;0,VLOOKUP(ActividadesCom[[#This Row],[NIVEL 1]],Catálogo!A:B,2,FALSE),"")</f>
        <v/>
      </c>
      <c r="M2946" s="5"/>
      <c r="N2946" s="6"/>
      <c r="O2946" s="5"/>
      <c r="P2946" s="5"/>
      <c r="Q2946" s="5" t="str">
        <f>IF(ActividadesCom[[#This Row],[NIVEL 2]]&lt;&gt;0,VLOOKUP(ActividadesCom[[#This Row],[NIVEL 2]],Catálogo!A:B,2,FALSE),"")</f>
        <v/>
      </c>
      <c r="R2946" s="5"/>
      <c r="S2946" s="6"/>
      <c r="T2946" s="5"/>
      <c r="U2946" s="5"/>
      <c r="V2946" s="5" t="str">
        <f>IF(ActividadesCom[[#This Row],[NIVEL 3]]&lt;&gt;0,VLOOKUP(ActividadesCom[[#This Row],[NIVEL 3]],Catálogo!A:B,2,FALSE),"")</f>
        <v/>
      </c>
      <c r="W2946" s="5"/>
      <c r="X2946" s="6"/>
      <c r="Y2946" s="5"/>
      <c r="Z2946" s="5"/>
      <c r="AA2946" s="5" t="str">
        <f>IF(ActividadesCom[[#This Row],[NIVEL 4]]&lt;&gt;0,VLOOKUP(ActividadesCom[[#This Row],[NIVEL 4]],Catálogo!A:B,2,FALSE),"")</f>
        <v/>
      </c>
      <c r="AB2946" s="5"/>
      <c r="AC2946" s="6" t="s">
        <v>23</v>
      </c>
      <c r="AD2946" s="5">
        <v>20193</v>
      </c>
      <c r="AE2946" s="5" t="s">
        <v>4008</v>
      </c>
      <c r="AF2946" s="5">
        <f>IF(ActividadesCom[[#This Row],[NIVEL 5]]&lt;&gt;0,VLOOKUP(ActividadesCom[[#This Row],[NIVEL 5]],Catálogo!A:B,2,FALSE),"")</f>
        <v>3</v>
      </c>
      <c r="AG2946" s="5">
        <v>1</v>
      </c>
      <c r="AH2946" s="2"/>
    </row>
    <row r="2947" spans="1:34" ht="30" hidden="1" customHeight="1" x14ac:dyDescent="0.25">
      <c r="A2947" s="7">
        <v>19470448</v>
      </c>
      <c r="B2947" s="6" t="str">
        <f>VLOOKUP(ActividadesCom[[#This Row],[NO. DE CONTROL]],'LISTADO ESTUDIANTES'!A:C,2,FALSE)</f>
        <v>LOPEZ QUIAB MARIA GUADALUPE</v>
      </c>
      <c r="C2947" s="6" t="str">
        <f>VLOOKUP(ActividadesCom[[#This Row],[NO. DE CONTROL]],'LISTADO ESTUDIANTES'!A:C,3,FALSE)</f>
        <v>INGENIERIA EN GESTION EMPRESARIAL</v>
      </c>
      <c r="D2947" s="5" t="str">
        <f>VLOOKUP(ActividadesCom[[#This Row],[NO. DE CONTROL]],'LISTADO ESTUDIANTES'!A:D,4,FALSE)</f>
        <v>EGRESADO(A)</v>
      </c>
      <c r="E2947" s="5">
        <f>SUM(ActividadesCom[[#This Row],[CRÉD. 1]],ActividadesCom[[#This Row],[CRÉD. 2]],ActividadesCom[[#This Row],[CRÉD. 3]],ActividadesCom[[#This Row],[CRÉD. 4]],ActividadesCom[[#This Row],[CRÉD. 5]])</f>
        <v>5</v>
      </c>
      <c r="F2947" s="17">
        <f>IF(ActividadesCom[[#This Row],[ÚLTIMO SEMESTRE CON CRÉDITOS]]&gt;0,ROUND(AVERAGE(ActividadesCom[[#This Row],[VALOR NIVEL 5]],ActividadesCom[[#This Row],[VALOR NIVEL 4]],ActividadesCom[[#This Row],[VALOR NIVEL 3]],ActividadesCom[[#This Row],[VALOR NIVEL 2]],ActividadesCom[[#This Row],[VALOR NIVEL 1]]),0),"")</f>
        <v>2</v>
      </c>
      <c r="G2947" s="5" t="str">
        <f>IF(ActividadesCom[[#This Row],[PROMEDIO]]="","",IF(ActividadesCom[[#This Row],[PROMEDIO]]&gt;=4,"EXCELENTE",IF(ActividadesCom[[#This Row],[PROMEDIO]]&gt;=3,"NOTABLE",IF(ActividadesCom[[#This Row],[PROMEDIO]]&gt;=2,"BUENO",IF(ActividadesCom[[#This Row],[PROMEDIO]]=1,"SUFICIENTE","")))))</f>
        <v>BUENO</v>
      </c>
      <c r="H2947" s="5">
        <f>MAX(ActividadesCom[[#This Row],[PERÍODO 1]],ActividadesCom[[#This Row],[PERÍODO 2]],ActividadesCom[[#This Row],[PERÍODO 3]],ActividadesCom[[#This Row],[PERÍODO 4]],ActividadesCom[[#This Row],[PERÍODO 5]])</f>
        <v>20213</v>
      </c>
      <c r="I2947" s="6" t="s">
        <v>4529</v>
      </c>
      <c r="J2947" s="5">
        <v>20213</v>
      </c>
      <c r="K2947" s="5" t="s">
        <v>4010</v>
      </c>
      <c r="L2947" s="5">
        <f>IF(ActividadesCom[[#This Row],[NIVEL 1]]&lt;&gt;0,VLOOKUP(ActividadesCom[[#This Row],[NIVEL 1]],Catálogo!A:B,2,FALSE),"")</f>
        <v>1</v>
      </c>
      <c r="M2947" s="5">
        <v>1</v>
      </c>
      <c r="N2947" s="6" t="s">
        <v>4844</v>
      </c>
      <c r="O2947" s="5">
        <v>20213</v>
      </c>
      <c r="P2947" s="5" t="s">
        <v>4007</v>
      </c>
      <c r="Q2947" s="5">
        <f>IF(ActividadesCom[[#This Row],[NIVEL 2]]&lt;&gt;0,VLOOKUP(ActividadesCom[[#This Row],[NIVEL 2]],Catálogo!A:B,2,FALSE),"")</f>
        <v>4</v>
      </c>
      <c r="R2947" s="5">
        <v>1</v>
      </c>
      <c r="S2947" s="6" t="s">
        <v>4529</v>
      </c>
      <c r="T2947" s="5">
        <v>20211</v>
      </c>
      <c r="U2947" s="5" t="s">
        <v>4010</v>
      </c>
      <c r="V2947" s="5">
        <f>IF(ActividadesCom[[#This Row],[NIVEL 3]]&lt;&gt;0,VLOOKUP(ActividadesCom[[#This Row],[NIVEL 3]],Catálogo!A:B,2,FALSE),"")</f>
        <v>1</v>
      </c>
      <c r="W2947" s="5">
        <v>1</v>
      </c>
      <c r="X2947" s="6" t="s">
        <v>3116</v>
      </c>
      <c r="Y2947" s="5">
        <v>20201</v>
      </c>
      <c r="Z2947" s="5" t="s">
        <v>4009</v>
      </c>
      <c r="AA2947" s="5">
        <f>IF(ActividadesCom[[#This Row],[NIVEL 4]]&lt;&gt;0,VLOOKUP(ActividadesCom[[#This Row],[NIVEL 4]],Catálogo!A:B,2,FALSE),"")</f>
        <v>2</v>
      </c>
      <c r="AB2947" s="5">
        <v>1</v>
      </c>
      <c r="AC2947" s="6" t="s">
        <v>978</v>
      </c>
      <c r="AD2947" s="5">
        <v>20193</v>
      </c>
      <c r="AE2947" s="5" t="s">
        <v>4007</v>
      </c>
      <c r="AF2947" s="5">
        <f>IF(ActividadesCom[[#This Row],[NIVEL 5]]&lt;&gt;0,VLOOKUP(ActividadesCom[[#This Row],[NIVEL 5]],Catálogo!A:B,2,FALSE),"")</f>
        <v>4</v>
      </c>
      <c r="AG2947" s="5">
        <v>1</v>
      </c>
      <c r="AH2947" s="2"/>
    </row>
    <row r="2948" spans="1:34" ht="30" hidden="1" customHeight="1" x14ac:dyDescent="0.25">
      <c r="A2948" s="7">
        <v>19470449</v>
      </c>
      <c r="B2948" s="6" t="str">
        <f>VLOOKUP(ActividadesCom[[#This Row],[NO. DE CONTROL]],'LISTADO ESTUDIANTES'!A:C,2,FALSE)</f>
        <v>LUCAS HERNANDEZ JAZMIN MARGARITA</v>
      </c>
      <c r="C2948" s="6" t="str">
        <f>VLOOKUP(ActividadesCom[[#This Row],[NO. DE CONTROL]],'LISTADO ESTUDIANTES'!A:C,3,FALSE)</f>
        <v>INGENIERIA EN ADMINISTRACION</v>
      </c>
      <c r="D2948" s="5" t="str">
        <f>VLOOKUP(ActividadesCom[[#This Row],[NO. DE CONTROL]],'LISTADO ESTUDIANTES'!A:D,4,FALSE)</f>
        <v>EGRESADO(A)</v>
      </c>
      <c r="E2948" s="5">
        <f>SUM(ActividadesCom[[#This Row],[CRÉD. 1]],ActividadesCom[[#This Row],[CRÉD. 2]],ActividadesCom[[#This Row],[CRÉD. 3]],ActividadesCom[[#This Row],[CRÉD. 4]],ActividadesCom[[#This Row],[CRÉD. 5]])</f>
        <v>5</v>
      </c>
      <c r="F2948" s="17">
        <f>IF(ActividadesCom[[#This Row],[ÚLTIMO SEMESTRE CON CRÉDITOS]]&gt;0,ROUND(AVERAGE(ActividadesCom[[#This Row],[VALOR NIVEL 5]],ActividadesCom[[#This Row],[VALOR NIVEL 4]],ActividadesCom[[#This Row],[VALOR NIVEL 3]],ActividadesCom[[#This Row],[VALOR NIVEL 2]],ActividadesCom[[#This Row],[VALOR NIVEL 1]]),0),"")</f>
        <v>3</v>
      </c>
      <c r="G2948" s="5" t="str">
        <f>IF(ActividadesCom[[#This Row],[PROMEDIO]]="","",IF(ActividadesCom[[#This Row],[PROMEDIO]]&gt;=4,"EXCELENTE",IF(ActividadesCom[[#This Row],[PROMEDIO]]&gt;=3,"NOTABLE",IF(ActividadesCom[[#This Row],[PROMEDIO]]&gt;=2,"BUENO",IF(ActividadesCom[[#This Row],[PROMEDIO]]=1,"SUFICIENTE","")))))</f>
        <v>NOTABLE</v>
      </c>
      <c r="H2948" s="5">
        <f>MAX(ActividadesCom[[#This Row],[PERÍODO 1]],ActividadesCom[[#This Row],[PERÍODO 2]],ActividadesCom[[#This Row],[PERÍODO 3]],ActividadesCom[[#This Row],[PERÍODO 4]],ActividadesCom[[#This Row],[PERÍODO 5]])</f>
        <v>20231</v>
      </c>
      <c r="I2948" s="6" t="s">
        <v>5695</v>
      </c>
      <c r="J2948" s="5">
        <v>20213</v>
      </c>
      <c r="K2948" s="5" t="s">
        <v>4008</v>
      </c>
      <c r="L2948" s="5">
        <f>IF(ActividadesCom[[#This Row],[NIVEL 1]]&lt;&gt;0,VLOOKUP(ActividadesCom[[#This Row],[NIVEL 1]],Catálogo!A:B,2,FALSE),"")</f>
        <v>3</v>
      </c>
      <c r="M2948" s="5">
        <v>1</v>
      </c>
      <c r="N2948" s="6" t="s">
        <v>9</v>
      </c>
      <c r="O2948" s="5">
        <v>20231</v>
      </c>
      <c r="P2948" s="5" t="s">
        <v>4007</v>
      </c>
      <c r="Q2948" s="5">
        <f>IF(ActividadesCom[[#This Row],[NIVEL 2]]&lt;&gt;0,VLOOKUP(ActividadesCom[[#This Row],[NIVEL 2]],Catálogo!A:B,2,FALSE),"")</f>
        <v>4</v>
      </c>
      <c r="R2948" s="5">
        <v>1</v>
      </c>
      <c r="S2948" s="6" t="s">
        <v>5354</v>
      </c>
      <c r="T2948" s="5">
        <v>20231</v>
      </c>
      <c r="U2948" s="5" t="s">
        <v>4007</v>
      </c>
      <c r="V2948" s="5">
        <f>IF(ActividadesCom[[#This Row],[NIVEL 3]]&lt;&gt;0,VLOOKUP(ActividadesCom[[#This Row],[NIVEL 3]],Catálogo!A:B,2,FALSE),"")</f>
        <v>4</v>
      </c>
      <c r="W2948" s="5">
        <v>1</v>
      </c>
      <c r="X2948" s="6" t="s">
        <v>2952</v>
      </c>
      <c r="Y2948" s="5">
        <v>20201</v>
      </c>
      <c r="Z2948" s="5" t="s">
        <v>4008</v>
      </c>
      <c r="AA2948" s="5">
        <f>IF(ActividadesCom[[#This Row],[NIVEL 4]]&lt;&gt;0,VLOOKUP(ActividadesCom[[#This Row],[NIVEL 4]],Catálogo!A:B,2,FALSE),"")</f>
        <v>3</v>
      </c>
      <c r="AB2948" s="5">
        <v>1</v>
      </c>
      <c r="AC2948" s="6" t="s">
        <v>42</v>
      </c>
      <c r="AD2948" s="5">
        <v>20193</v>
      </c>
      <c r="AE2948" s="5" t="s">
        <v>4008</v>
      </c>
      <c r="AF2948" s="5">
        <f>IF(ActividadesCom[[#This Row],[NIVEL 5]]&lt;&gt;0,VLOOKUP(ActividadesCom[[#This Row],[NIVEL 5]],Catálogo!A:B,2,FALSE),"")</f>
        <v>3</v>
      </c>
      <c r="AG2948" s="5">
        <v>1</v>
      </c>
      <c r="AH2948" s="2"/>
    </row>
    <row r="2949" spans="1:34" ht="30" hidden="1" customHeight="1" x14ac:dyDescent="0.25">
      <c r="A2949" s="7">
        <v>19470450</v>
      </c>
      <c r="B2949" s="6" t="str">
        <f>VLOOKUP(ActividadesCom[[#This Row],[NO. DE CONTROL]],'LISTADO ESTUDIANTES'!A:C,2,FALSE)</f>
        <v>CHABLE BOLON ARELI AMAYRANI</v>
      </c>
      <c r="C2949" s="6" t="str">
        <f>VLOOKUP(ActividadesCom[[#This Row],[NO. DE CONTROL]],'LISTADO ESTUDIANTES'!A:C,3,FALSE)</f>
        <v>INGENIERIA AMBIENTAL</v>
      </c>
      <c r="D2949" s="5" t="str">
        <f>VLOOKUP(ActividadesCom[[#This Row],[NO. DE CONTROL]],'LISTADO ESTUDIANTES'!A:D,4,FALSE)</f>
        <v>EGRESADO(A)</v>
      </c>
      <c r="E2949" s="5">
        <f>SUM(ActividadesCom[[#This Row],[CRÉD. 1]],ActividadesCom[[#This Row],[CRÉD. 2]],ActividadesCom[[#This Row],[CRÉD. 3]],ActividadesCom[[#This Row],[CRÉD. 4]],ActividadesCom[[#This Row],[CRÉD. 5]])</f>
        <v>1</v>
      </c>
      <c r="F2949" s="17">
        <f>IF(ActividadesCom[[#This Row],[ÚLTIMO SEMESTRE CON CRÉDITOS]]&gt;0,ROUND(AVERAGE(ActividadesCom[[#This Row],[VALOR NIVEL 5]],ActividadesCom[[#This Row],[VALOR NIVEL 4]],ActividadesCom[[#This Row],[VALOR NIVEL 3]],ActividadesCom[[#This Row],[VALOR NIVEL 2]],ActividadesCom[[#This Row],[VALOR NIVEL 1]]),0),"")</f>
        <v>4</v>
      </c>
      <c r="G2949" s="5" t="str">
        <f>IF(ActividadesCom[[#This Row],[PROMEDIO]]="","",IF(ActividadesCom[[#This Row],[PROMEDIO]]&gt;=4,"EXCELENTE",IF(ActividadesCom[[#This Row],[PROMEDIO]]&gt;=3,"NOTABLE",IF(ActividadesCom[[#This Row],[PROMEDIO]]&gt;=2,"BUENO",IF(ActividadesCom[[#This Row],[PROMEDIO]]=1,"SUFICIENTE","")))))</f>
        <v>EXCELENTE</v>
      </c>
      <c r="H2949" s="5">
        <f>MAX(ActividadesCom[[#This Row],[PERÍODO 1]],ActividadesCom[[#This Row],[PERÍODO 2]],ActividadesCom[[#This Row],[PERÍODO 3]],ActividadesCom[[#This Row],[PERÍODO 4]],ActividadesCom[[#This Row],[PERÍODO 5]])</f>
        <v>20193</v>
      </c>
      <c r="I2949" s="6"/>
      <c r="J2949" s="5"/>
      <c r="K2949" s="5"/>
      <c r="L2949" s="5" t="str">
        <f>IF(ActividadesCom[[#This Row],[NIVEL 1]]&lt;&gt;0,VLOOKUP(ActividadesCom[[#This Row],[NIVEL 1]],Catálogo!A:B,2,FALSE),"")</f>
        <v/>
      </c>
      <c r="M2949" s="5"/>
      <c r="N2949" s="6"/>
      <c r="O2949" s="5"/>
      <c r="P2949" s="5"/>
      <c r="Q2949" s="5" t="str">
        <f>IF(ActividadesCom[[#This Row],[NIVEL 2]]&lt;&gt;0,VLOOKUP(ActividadesCom[[#This Row],[NIVEL 2]],Catálogo!A:B,2,FALSE),"")</f>
        <v/>
      </c>
      <c r="R2949" s="5"/>
      <c r="S2949" s="6"/>
      <c r="T2949" s="5"/>
      <c r="U2949" s="5"/>
      <c r="V2949" s="5" t="str">
        <f>IF(ActividadesCom[[#This Row],[NIVEL 3]]&lt;&gt;0,VLOOKUP(ActividadesCom[[#This Row],[NIVEL 3]],Catálogo!A:B,2,FALSE),"")</f>
        <v/>
      </c>
      <c r="W2949" s="5"/>
      <c r="X2949" s="6"/>
      <c r="Y2949" s="5"/>
      <c r="Z2949" s="5"/>
      <c r="AA2949" s="5" t="str">
        <f>IF(ActividadesCom[[#This Row],[NIVEL 4]]&lt;&gt;0,VLOOKUP(ActividadesCom[[#This Row],[NIVEL 4]],Catálogo!A:B,2,FALSE),"")</f>
        <v/>
      </c>
      <c r="AB2949" s="5"/>
      <c r="AC2949" s="6" t="s">
        <v>37</v>
      </c>
      <c r="AD2949" s="5">
        <v>20193</v>
      </c>
      <c r="AE2949" s="5" t="s">
        <v>4007</v>
      </c>
      <c r="AF2949" s="5">
        <f>IF(ActividadesCom[[#This Row],[NIVEL 5]]&lt;&gt;0,VLOOKUP(ActividadesCom[[#This Row],[NIVEL 5]],Catálogo!A:B,2,FALSE),"")</f>
        <v>4</v>
      </c>
      <c r="AG2949" s="5">
        <v>1</v>
      </c>
      <c r="AH2949" s="2"/>
    </row>
    <row r="2950" spans="1:34" ht="30" hidden="1" customHeight="1" x14ac:dyDescent="0.25">
      <c r="A2950" s="7">
        <v>19470451</v>
      </c>
      <c r="B2950" s="6" t="str">
        <f>VLOOKUP(ActividadesCom[[#This Row],[NO. DE CONTROL]],'LISTADO ESTUDIANTES'!A:C,2,FALSE)</f>
        <v>REYES GUZMAN SARON MARYEKLIN</v>
      </c>
      <c r="C2950" s="6" t="str">
        <f>VLOOKUP(ActividadesCom[[#This Row],[NO. DE CONTROL]],'LISTADO ESTUDIANTES'!A:C,3,FALSE)</f>
        <v>INGENIERIA EN ADMINISTRACION</v>
      </c>
      <c r="D2950" s="5" t="str">
        <f>VLOOKUP(ActividadesCom[[#This Row],[NO. DE CONTROL]],'LISTADO ESTUDIANTES'!A:D,4,FALSE)</f>
        <v>EGRESADO(A)</v>
      </c>
      <c r="E2950" s="5">
        <f>SUM(ActividadesCom[[#This Row],[CRÉD. 1]],ActividadesCom[[#This Row],[CRÉD. 2]],ActividadesCom[[#This Row],[CRÉD. 3]],ActividadesCom[[#This Row],[CRÉD. 4]],ActividadesCom[[#This Row],[CRÉD. 5]])</f>
        <v>5</v>
      </c>
      <c r="F2950" s="17">
        <f>IF(ActividadesCom[[#This Row],[ÚLTIMO SEMESTRE CON CRÉDITOS]]&gt;0,ROUND(AVERAGE(ActividadesCom[[#This Row],[VALOR NIVEL 5]],ActividadesCom[[#This Row],[VALOR NIVEL 4]],ActividadesCom[[#This Row],[VALOR NIVEL 3]],ActividadesCom[[#This Row],[VALOR NIVEL 2]],ActividadesCom[[#This Row],[VALOR NIVEL 1]]),0),"")</f>
        <v>3</v>
      </c>
      <c r="G2950" s="5" t="str">
        <f>IF(ActividadesCom[[#This Row],[PROMEDIO]]="","",IF(ActividadesCom[[#This Row],[PROMEDIO]]&gt;=4,"EXCELENTE",IF(ActividadesCom[[#This Row],[PROMEDIO]]&gt;=3,"NOTABLE",IF(ActividadesCom[[#This Row],[PROMEDIO]]&gt;=2,"BUENO",IF(ActividadesCom[[#This Row],[PROMEDIO]]=1,"SUFICIENTE","")))))</f>
        <v>NOTABLE</v>
      </c>
      <c r="H2950" s="5">
        <f>MAX(ActividadesCom[[#This Row],[PERÍODO 1]],ActividadesCom[[#This Row],[PERÍODO 2]],ActividadesCom[[#This Row],[PERÍODO 3]],ActividadesCom[[#This Row],[PERÍODO 4]],ActividadesCom[[#This Row],[PERÍODO 5]])</f>
        <v>20221</v>
      </c>
      <c r="I2950" s="6" t="s">
        <v>5353</v>
      </c>
      <c r="J2950" s="5">
        <v>20221</v>
      </c>
      <c r="K2950" s="5" t="s">
        <v>4019</v>
      </c>
      <c r="L2950" s="5">
        <f>IF(ActividadesCom[[#This Row],[NIVEL 1]]&lt;&gt;0,VLOOKUP(ActividadesCom[[#This Row],[NIVEL 1]],Catálogo!A:B,2,FALSE),"")</f>
        <v>4</v>
      </c>
      <c r="M2950" s="5">
        <v>1</v>
      </c>
      <c r="N2950" s="6" t="s">
        <v>4743</v>
      </c>
      <c r="O2950" s="5">
        <v>20213</v>
      </c>
      <c r="P2950" s="5" t="s">
        <v>4021</v>
      </c>
      <c r="Q2950" s="5">
        <f>IF(ActividadesCom[[#This Row],[NIVEL 2]]&lt;&gt;0,VLOOKUP(ActividadesCom[[#This Row],[NIVEL 2]],Catálogo!A:B,2,FALSE),"")</f>
        <v>2</v>
      </c>
      <c r="R2950" s="5">
        <v>1</v>
      </c>
      <c r="S2950" s="6" t="s">
        <v>4887</v>
      </c>
      <c r="T2950" s="5">
        <v>20221</v>
      </c>
      <c r="U2950" s="5" t="s">
        <v>4007</v>
      </c>
      <c r="V2950" s="5">
        <f>IF(ActividadesCom[[#This Row],[NIVEL 3]]&lt;&gt;0,VLOOKUP(ActividadesCom[[#This Row],[NIVEL 3]],Catálogo!A:B,2,FALSE),"")</f>
        <v>4</v>
      </c>
      <c r="W2950" s="5">
        <v>1</v>
      </c>
      <c r="X2950" s="6" t="s">
        <v>2777</v>
      </c>
      <c r="Y2950" s="5">
        <v>20201</v>
      </c>
      <c r="Z2950" s="5" t="s">
        <v>4009</v>
      </c>
      <c r="AA2950" s="5">
        <f>IF(ActividadesCom[[#This Row],[NIVEL 4]]&lt;&gt;0,VLOOKUP(ActividadesCom[[#This Row],[NIVEL 4]],Catálogo!A:B,2,FALSE),"")</f>
        <v>2</v>
      </c>
      <c r="AB2950" s="5">
        <v>1</v>
      </c>
      <c r="AC2950" s="6" t="s">
        <v>5634</v>
      </c>
      <c r="AD2950" s="5">
        <v>20221</v>
      </c>
      <c r="AE2950" s="5" t="s">
        <v>4007</v>
      </c>
      <c r="AF2950" s="5">
        <f>IF(ActividadesCom[[#This Row],[NIVEL 5]]&lt;&gt;0,VLOOKUP(ActividadesCom[[#This Row],[NIVEL 5]],Catálogo!A:B,2,FALSE),"")</f>
        <v>4</v>
      </c>
      <c r="AG2950" s="5">
        <v>1</v>
      </c>
      <c r="AH2950" s="2"/>
    </row>
    <row r="2951" spans="1:34" ht="30" hidden="1" customHeight="1" x14ac:dyDescent="0.25">
      <c r="A2951" s="7">
        <v>19470452</v>
      </c>
      <c r="B2951" s="6" t="str">
        <f>VLOOKUP(ActividadesCom[[#This Row],[NO. DE CONTROL]],'LISTADO ESTUDIANTES'!A:C,2,FALSE)</f>
        <v>ROSADO GONZALEZ JESUS ALBERTO</v>
      </c>
      <c r="C2951" s="6" t="str">
        <f>VLOOKUP(ActividadesCom[[#This Row],[NO. DE CONTROL]],'LISTADO ESTUDIANTES'!A:C,3,FALSE)</f>
        <v>ARQUITECTURA</v>
      </c>
      <c r="D2951" s="5" t="str">
        <f>VLOOKUP(ActividadesCom[[#This Row],[NO. DE CONTROL]],'LISTADO ESTUDIANTES'!A:D,4,FALSE)</f>
        <v>EGRESADO(A)</v>
      </c>
      <c r="E2951" s="5">
        <f>SUM(ActividadesCom[[#This Row],[CRÉD. 1]],ActividadesCom[[#This Row],[CRÉD. 2]],ActividadesCom[[#This Row],[CRÉD. 3]],ActividadesCom[[#This Row],[CRÉD. 4]],ActividadesCom[[#This Row],[CRÉD. 5]])</f>
        <v>1</v>
      </c>
      <c r="F2951" s="17">
        <f>IF(ActividadesCom[[#This Row],[ÚLTIMO SEMESTRE CON CRÉDITOS]]&gt;0,ROUND(AVERAGE(ActividadesCom[[#This Row],[VALOR NIVEL 5]],ActividadesCom[[#This Row],[VALOR NIVEL 4]],ActividadesCom[[#This Row],[VALOR NIVEL 3]],ActividadesCom[[#This Row],[VALOR NIVEL 2]],ActividadesCom[[#This Row],[VALOR NIVEL 1]]),0),"")</f>
        <v>3</v>
      </c>
      <c r="G2951" s="5" t="str">
        <f>IF(ActividadesCom[[#This Row],[PROMEDIO]]="","",IF(ActividadesCom[[#This Row],[PROMEDIO]]&gt;=4,"EXCELENTE",IF(ActividadesCom[[#This Row],[PROMEDIO]]&gt;=3,"NOTABLE",IF(ActividadesCom[[#This Row],[PROMEDIO]]&gt;=2,"BUENO",IF(ActividadesCom[[#This Row],[PROMEDIO]]=1,"SUFICIENTE","")))))</f>
        <v>NOTABLE</v>
      </c>
      <c r="H2951" s="5">
        <f>MAX(ActividadesCom[[#This Row],[PERÍODO 1]],ActividadesCom[[#This Row],[PERÍODO 2]],ActividadesCom[[#This Row],[PERÍODO 3]],ActividadesCom[[#This Row],[PERÍODO 4]],ActividadesCom[[#This Row],[PERÍODO 5]])</f>
        <v>20193</v>
      </c>
      <c r="I2951" s="6"/>
      <c r="J2951" s="5"/>
      <c r="K2951" s="5"/>
      <c r="L2951" s="5" t="str">
        <f>IF(ActividadesCom[[#This Row],[NIVEL 1]]&lt;&gt;0,VLOOKUP(ActividadesCom[[#This Row],[NIVEL 1]],Catálogo!A:B,2,FALSE),"")</f>
        <v/>
      </c>
      <c r="M2951" s="5"/>
      <c r="N2951" s="6"/>
      <c r="O2951" s="5"/>
      <c r="P2951" s="5"/>
      <c r="Q2951" s="5" t="str">
        <f>IF(ActividadesCom[[#This Row],[NIVEL 2]]&lt;&gt;0,VLOOKUP(ActividadesCom[[#This Row],[NIVEL 2]],Catálogo!A:B,2,FALSE),"")</f>
        <v/>
      </c>
      <c r="R2951" s="5"/>
      <c r="S2951" s="6"/>
      <c r="T2951" s="5"/>
      <c r="U2951" s="5"/>
      <c r="V2951" s="5" t="str">
        <f>IF(ActividadesCom[[#This Row],[NIVEL 3]]&lt;&gt;0,VLOOKUP(ActividadesCom[[#This Row],[NIVEL 3]],Catálogo!A:B,2,FALSE),"")</f>
        <v/>
      </c>
      <c r="W2951" s="5"/>
      <c r="X2951" s="6"/>
      <c r="Y2951" s="5"/>
      <c r="Z2951" s="5"/>
      <c r="AA2951" s="5" t="str">
        <f>IF(ActividadesCom[[#This Row],[NIVEL 4]]&lt;&gt;0,VLOOKUP(ActividadesCom[[#This Row],[NIVEL 4]],Catálogo!A:B,2,FALSE),"")</f>
        <v/>
      </c>
      <c r="AB2951" s="5"/>
      <c r="AC2951" s="6" t="s">
        <v>23</v>
      </c>
      <c r="AD2951" s="5">
        <v>20193</v>
      </c>
      <c r="AE2951" s="5" t="s">
        <v>4008</v>
      </c>
      <c r="AF2951" s="5">
        <f>IF(ActividadesCom[[#This Row],[NIVEL 5]]&lt;&gt;0,VLOOKUP(ActividadesCom[[#This Row],[NIVEL 5]],Catálogo!A:B,2,FALSE),"")</f>
        <v>3</v>
      </c>
      <c r="AG2951" s="5">
        <v>1</v>
      </c>
      <c r="AH2951" s="2"/>
    </row>
    <row r="2952" spans="1:34" ht="30" hidden="1" customHeight="1" x14ac:dyDescent="0.25">
      <c r="A2952" s="7">
        <v>19470453</v>
      </c>
      <c r="B2952" s="6" t="str">
        <f>VLOOKUP(ActividadesCom[[#This Row],[NO. DE CONTROL]],'LISTADO ESTUDIANTES'!A:C,2,FALSE)</f>
        <v>SALAZAR ALBARADO JESUS ALBERTO</v>
      </c>
      <c r="C2952" s="6" t="str">
        <f>VLOOKUP(ActividadesCom[[#This Row],[NO. DE CONTROL]],'LISTADO ESTUDIANTES'!A:C,3,FALSE)</f>
        <v>INGENIERIA INDUSTRIAL</v>
      </c>
      <c r="D2952" s="5" t="str">
        <f>VLOOKUP(ActividadesCom[[#This Row],[NO. DE CONTROL]],'LISTADO ESTUDIANTES'!A:D,4,FALSE)</f>
        <v>EGRESADO(A)</v>
      </c>
      <c r="E2952" s="5">
        <f>SUM(ActividadesCom[[#This Row],[CRÉD. 1]],ActividadesCom[[#This Row],[CRÉD. 2]],ActividadesCom[[#This Row],[CRÉD. 3]],ActividadesCom[[#This Row],[CRÉD. 4]],ActividadesCom[[#This Row],[CRÉD. 5]])</f>
        <v>5</v>
      </c>
      <c r="F2952" s="17">
        <f>IF(ActividadesCom[[#This Row],[ÚLTIMO SEMESTRE CON CRÉDITOS]]&gt;0,ROUND(AVERAGE(ActividadesCom[[#This Row],[VALOR NIVEL 5]],ActividadesCom[[#This Row],[VALOR NIVEL 4]],ActividadesCom[[#This Row],[VALOR NIVEL 3]],ActividadesCom[[#This Row],[VALOR NIVEL 2]],ActividadesCom[[#This Row],[VALOR NIVEL 1]]),0),"")</f>
        <v>3</v>
      </c>
      <c r="G2952" s="5" t="str">
        <f>IF(ActividadesCom[[#This Row],[PROMEDIO]]="","",IF(ActividadesCom[[#This Row],[PROMEDIO]]&gt;=4,"EXCELENTE",IF(ActividadesCom[[#This Row],[PROMEDIO]]&gt;=3,"NOTABLE",IF(ActividadesCom[[#This Row],[PROMEDIO]]&gt;=2,"BUENO",IF(ActividadesCom[[#This Row],[PROMEDIO]]=1,"SUFICIENTE","")))))</f>
        <v>NOTABLE</v>
      </c>
      <c r="H2952" s="5">
        <f>MAX(ActividadesCom[[#This Row],[PERÍODO 1]],ActividadesCom[[#This Row],[PERÍODO 2]],ActividadesCom[[#This Row],[PERÍODO 3]],ActividadesCom[[#This Row],[PERÍODO 4]],ActividadesCom[[#This Row],[PERÍODO 5]])</f>
        <v>20223</v>
      </c>
      <c r="I2952" s="6" t="s">
        <v>1021</v>
      </c>
      <c r="J2952" s="5">
        <v>20193</v>
      </c>
      <c r="K2952" s="5" t="s">
        <v>4009</v>
      </c>
      <c r="L2952" s="5">
        <f>IF(ActividadesCom[[#This Row],[NIVEL 1]]&lt;&gt;0,VLOOKUP(ActividadesCom[[#This Row],[NIVEL 1]],Catálogo!A:B,2,FALSE),"")</f>
        <v>2</v>
      </c>
      <c r="M2952" s="5">
        <v>1</v>
      </c>
      <c r="N2952" s="6" t="s">
        <v>1040</v>
      </c>
      <c r="O2952" s="5">
        <v>20193</v>
      </c>
      <c r="P2952" s="5" t="s">
        <v>4009</v>
      </c>
      <c r="Q2952" s="5">
        <f>IF(ActividadesCom[[#This Row],[NIVEL 2]]&lt;&gt;0,VLOOKUP(ActividadesCom[[#This Row],[NIVEL 2]],Catálogo!A:B,2,FALSE),"")</f>
        <v>2</v>
      </c>
      <c r="R2952" s="5">
        <v>1</v>
      </c>
      <c r="S2952" t="s">
        <v>5725</v>
      </c>
      <c r="T2952" s="5">
        <v>20223</v>
      </c>
      <c r="U2952" s="5" t="s">
        <v>4008</v>
      </c>
      <c r="V2952" s="5">
        <f>IF(ActividadesCom[[#This Row],[NIVEL 3]]&lt;&gt;0,VLOOKUP(ActividadesCom[[#This Row],[NIVEL 3]],Catálogo!A:B,2,FALSE),"")</f>
        <v>3</v>
      </c>
      <c r="W2952" s="5">
        <v>1</v>
      </c>
      <c r="X2952" s="6" t="s">
        <v>2777</v>
      </c>
      <c r="Y2952" s="5">
        <v>20201</v>
      </c>
      <c r="Z2952" s="5" t="s">
        <v>4008</v>
      </c>
      <c r="AA2952" s="5">
        <f>IF(ActividadesCom[[#This Row],[NIVEL 4]]&lt;&gt;0,VLOOKUP(ActividadesCom[[#This Row],[NIVEL 4]],Catálogo!A:B,2,FALSE),"")</f>
        <v>3</v>
      </c>
      <c r="AB2952" s="5">
        <v>1</v>
      </c>
      <c r="AC2952" s="6" t="s">
        <v>47</v>
      </c>
      <c r="AD2952" s="5">
        <v>20193</v>
      </c>
      <c r="AE2952" s="5" t="s">
        <v>4008</v>
      </c>
      <c r="AF2952" s="5">
        <f>IF(ActividadesCom[[#This Row],[NIVEL 5]]&lt;&gt;0,VLOOKUP(ActividadesCom[[#This Row],[NIVEL 5]],Catálogo!A:B,2,FALSE),"")</f>
        <v>3</v>
      </c>
      <c r="AG2952" s="5">
        <v>1</v>
      </c>
      <c r="AH2952" s="2"/>
    </row>
    <row r="2953" spans="1:34" ht="30" hidden="1" customHeight="1" x14ac:dyDescent="0.25">
      <c r="A2953" s="7">
        <v>19470454</v>
      </c>
      <c r="B2953" s="6" t="str">
        <f>VLOOKUP(ActividadesCom[[#This Row],[NO. DE CONTROL]],'LISTADO ESTUDIANTES'!A:C,2,FALSE)</f>
        <v>CENTURION PEREZ RUBI GUADALUPE</v>
      </c>
      <c r="C2953" s="6" t="str">
        <f>VLOOKUP(ActividadesCom[[#This Row],[NO. DE CONTROL]],'LISTADO ESTUDIANTES'!A:C,3,FALSE)</f>
        <v>INGENIERIA CIVIL</v>
      </c>
      <c r="D2953" s="5" t="str">
        <f>VLOOKUP(ActividadesCom[[#This Row],[NO. DE CONTROL]],'LISTADO ESTUDIANTES'!A:D,4,FALSE)</f>
        <v>EGRESADO(A)</v>
      </c>
      <c r="E2953" s="5">
        <f>SUM(ActividadesCom[[#This Row],[CRÉD. 1]],ActividadesCom[[#This Row],[CRÉD. 2]],ActividadesCom[[#This Row],[CRÉD. 3]],ActividadesCom[[#This Row],[CRÉD. 4]],ActividadesCom[[#This Row],[CRÉD. 5]])</f>
        <v>0</v>
      </c>
      <c r="F2953" s="17" t="str">
        <f>IF(ActividadesCom[[#This Row],[ÚLTIMO SEMESTRE CON CRÉDITOS]]&gt;0,ROUND(AVERAGE(ActividadesCom[[#This Row],[VALOR NIVEL 5]],ActividadesCom[[#This Row],[VALOR NIVEL 4]],ActividadesCom[[#This Row],[VALOR NIVEL 3]],ActividadesCom[[#This Row],[VALOR NIVEL 2]],ActividadesCom[[#This Row],[VALOR NIVEL 1]]),0),"")</f>
        <v/>
      </c>
      <c r="G2953" s="5" t="str">
        <f>IF(ActividadesCom[[#This Row],[PROMEDIO]]="","",IF(ActividadesCom[[#This Row],[PROMEDIO]]&gt;=4,"EXCELENTE",IF(ActividadesCom[[#This Row],[PROMEDIO]]&gt;=3,"NOTABLE",IF(ActividadesCom[[#This Row],[PROMEDIO]]&gt;=2,"BUENO",IF(ActividadesCom[[#This Row],[PROMEDIO]]=1,"SUFICIENTE","")))))</f>
        <v/>
      </c>
      <c r="H2953" s="5">
        <f>MAX(ActividadesCom[[#This Row],[PERÍODO 1]],ActividadesCom[[#This Row],[PERÍODO 2]],ActividadesCom[[#This Row],[PERÍODO 3]],ActividadesCom[[#This Row],[PERÍODO 4]],ActividadesCom[[#This Row],[PERÍODO 5]])</f>
        <v>0</v>
      </c>
      <c r="I2953" s="6"/>
      <c r="J2953" s="5"/>
      <c r="K2953" s="5"/>
      <c r="L2953" s="5" t="str">
        <f>IF(ActividadesCom[[#This Row],[NIVEL 1]]&lt;&gt;0,VLOOKUP(ActividadesCom[[#This Row],[NIVEL 1]],Catálogo!A:B,2,FALSE),"")</f>
        <v/>
      </c>
      <c r="M2953" s="5"/>
      <c r="N2953" s="6"/>
      <c r="O2953" s="5"/>
      <c r="P2953" s="5"/>
      <c r="Q2953" s="5" t="str">
        <f>IF(ActividadesCom[[#This Row],[NIVEL 2]]&lt;&gt;0,VLOOKUP(ActividadesCom[[#This Row],[NIVEL 2]],Catálogo!A:B,2,FALSE),"")</f>
        <v/>
      </c>
      <c r="R2953" s="5"/>
      <c r="S2953" s="6"/>
      <c r="T2953" s="5"/>
      <c r="U2953" s="5"/>
      <c r="V2953" s="5" t="str">
        <f>IF(ActividadesCom[[#This Row],[NIVEL 3]]&lt;&gt;0,VLOOKUP(ActividadesCom[[#This Row],[NIVEL 3]],Catálogo!A:B,2,FALSE),"")</f>
        <v/>
      </c>
      <c r="W2953" s="5"/>
      <c r="X2953" s="6"/>
      <c r="Y2953" s="5"/>
      <c r="Z2953" s="5"/>
      <c r="AA2953" s="5" t="str">
        <f>IF(ActividadesCom[[#This Row],[NIVEL 4]]&lt;&gt;0,VLOOKUP(ActividadesCom[[#This Row],[NIVEL 4]],Catálogo!A:B,2,FALSE),"")</f>
        <v/>
      </c>
      <c r="AB2953" s="5"/>
      <c r="AC2953" s="6"/>
      <c r="AD2953" s="5"/>
      <c r="AE2953" s="5"/>
      <c r="AF2953" s="5" t="str">
        <f>IF(ActividadesCom[[#This Row],[NIVEL 5]]&lt;&gt;0,VLOOKUP(ActividadesCom[[#This Row],[NIVEL 5]],Catálogo!A:B,2,FALSE),"")</f>
        <v/>
      </c>
      <c r="AG2953" s="5"/>
      <c r="AH2953" s="2"/>
    </row>
    <row r="2954" spans="1:34" ht="30" hidden="1" customHeight="1" x14ac:dyDescent="0.25">
      <c r="A2954" s="7">
        <v>19470455</v>
      </c>
      <c r="B2954" s="6" t="str">
        <f>VLOOKUP(ActividadesCom[[#This Row],[NO. DE CONTROL]],'LISTADO ESTUDIANTES'!A:C,2,FALSE)</f>
        <v>MEDINA AVILEZ MARIA LUISA</v>
      </c>
      <c r="C2954" s="6" t="str">
        <f>VLOOKUP(ActividadesCom[[#This Row],[NO. DE CONTROL]],'LISTADO ESTUDIANTES'!A:C,3,FALSE)</f>
        <v>INGENIERIA AMBIENTAL</v>
      </c>
      <c r="D2954" s="5" t="str">
        <f>VLOOKUP(ActividadesCom[[#This Row],[NO. DE CONTROL]],'LISTADO ESTUDIANTES'!A:D,4,FALSE)</f>
        <v>EGRESADO(A)</v>
      </c>
      <c r="E2954" s="5">
        <f>SUM(ActividadesCom[[#This Row],[CRÉD. 1]],ActividadesCom[[#This Row],[CRÉD. 2]],ActividadesCom[[#This Row],[CRÉD. 3]],ActividadesCom[[#This Row],[CRÉD. 4]],ActividadesCom[[#This Row],[CRÉD. 5]])</f>
        <v>0</v>
      </c>
      <c r="F2954" s="17" t="str">
        <f>IF(ActividadesCom[[#This Row],[ÚLTIMO SEMESTRE CON CRÉDITOS]]&gt;0,ROUND(AVERAGE(ActividadesCom[[#This Row],[VALOR NIVEL 5]],ActividadesCom[[#This Row],[VALOR NIVEL 4]],ActividadesCom[[#This Row],[VALOR NIVEL 3]],ActividadesCom[[#This Row],[VALOR NIVEL 2]],ActividadesCom[[#This Row],[VALOR NIVEL 1]]),0),"")</f>
        <v/>
      </c>
      <c r="G2954" s="5" t="str">
        <f>IF(ActividadesCom[[#This Row],[PROMEDIO]]="","",IF(ActividadesCom[[#This Row],[PROMEDIO]]&gt;=4,"EXCELENTE",IF(ActividadesCom[[#This Row],[PROMEDIO]]&gt;=3,"NOTABLE",IF(ActividadesCom[[#This Row],[PROMEDIO]]&gt;=2,"BUENO",IF(ActividadesCom[[#This Row],[PROMEDIO]]=1,"SUFICIENTE","")))))</f>
        <v/>
      </c>
      <c r="H2954" s="5">
        <f>MAX(ActividadesCom[[#This Row],[PERÍODO 1]],ActividadesCom[[#This Row],[PERÍODO 2]],ActividadesCom[[#This Row],[PERÍODO 3]],ActividadesCom[[#This Row],[PERÍODO 4]],ActividadesCom[[#This Row],[PERÍODO 5]])</f>
        <v>0</v>
      </c>
      <c r="I2954" s="6"/>
      <c r="J2954" s="5"/>
      <c r="K2954" s="5"/>
      <c r="L2954" s="5" t="str">
        <f>IF(ActividadesCom[[#This Row],[NIVEL 1]]&lt;&gt;0,VLOOKUP(ActividadesCom[[#This Row],[NIVEL 1]],Catálogo!A:B,2,FALSE),"")</f>
        <v/>
      </c>
      <c r="M2954" s="5"/>
      <c r="N2954" s="6"/>
      <c r="O2954" s="5"/>
      <c r="P2954" s="5"/>
      <c r="Q2954" s="5" t="str">
        <f>IF(ActividadesCom[[#This Row],[NIVEL 2]]&lt;&gt;0,VLOOKUP(ActividadesCom[[#This Row],[NIVEL 2]],Catálogo!A:B,2,FALSE),"")</f>
        <v/>
      </c>
      <c r="R2954" s="5"/>
      <c r="S2954" s="6"/>
      <c r="T2954" s="5"/>
      <c r="U2954" s="5"/>
      <c r="V2954" s="5" t="str">
        <f>IF(ActividadesCom[[#This Row],[NIVEL 3]]&lt;&gt;0,VLOOKUP(ActividadesCom[[#This Row],[NIVEL 3]],Catálogo!A:B,2,FALSE),"")</f>
        <v/>
      </c>
      <c r="W2954" s="5"/>
      <c r="X2954" s="6"/>
      <c r="Y2954" s="5"/>
      <c r="Z2954" s="5"/>
      <c r="AA2954" s="5" t="str">
        <f>IF(ActividadesCom[[#This Row],[NIVEL 4]]&lt;&gt;0,VLOOKUP(ActividadesCom[[#This Row],[NIVEL 4]],Catálogo!A:B,2,FALSE),"")</f>
        <v/>
      </c>
      <c r="AB2954" s="5"/>
      <c r="AC2954" s="6"/>
      <c r="AD2954" s="5"/>
      <c r="AE2954" s="5"/>
      <c r="AF2954" s="5" t="str">
        <f>IF(ActividadesCom[[#This Row],[NIVEL 5]]&lt;&gt;0,VLOOKUP(ActividadesCom[[#This Row],[NIVEL 5]],Catálogo!A:B,2,FALSE),"")</f>
        <v/>
      </c>
      <c r="AG2954" s="5"/>
      <c r="AH2954" s="2"/>
    </row>
    <row r="2955" spans="1:34" ht="30" hidden="1" customHeight="1" x14ac:dyDescent="0.25">
      <c r="A2955" s="7">
        <v>19470456</v>
      </c>
      <c r="B2955" s="6" t="str">
        <f>VLOOKUP(ActividadesCom[[#This Row],[NO. DE CONTROL]],'LISTADO ESTUDIANTES'!A:C,2,FALSE)</f>
        <v>CARDENAS FLEISCHER JOSUE EMMANUEL</v>
      </c>
      <c r="C2955" s="6" t="str">
        <f>VLOOKUP(ActividadesCom[[#This Row],[NO. DE CONTROL]],'LISTADO ESTUDIANTES'!A:C,3,FALSE)</f>
        <v>INGENIERIA EN SISTEMAS COMPUTACIONALES</v>
      </c>
      <c r="D2955" s="5" t="str">
        <f>VLOOKUP(ActividadesCom[[#This Row],[NO. DE CONTROL]],'LISTADO ESTUDIANTES'!A:D,4,FALSE)</f>
        <v>EGRESADO(A)</v>
      </c>
      <c r="E2955" s="5">
        <f>SUM(ActividadesCom[[#This Row],[CRÉD. 1]],ActividadesCom[[#This Row],[CRÉD. 2]],ActividadesCom[[#This Row],[CRÉD. 3]],ActividadesCom[[#This Row],[CRÉD. 4]],ActividadesCom[[#This Row],[CRÉD. 5]])</f>
        <v>4</v>
      </c>
      <c r="F2955" s="17">
        <f>IF(ActividadesCom[[#This Row],[ÚLTIMO SEMESTRE CON CRÉDITOS]]&gt;0,ROUND(AVERAGE(ActividadesCom[[#This Row],[VALOR NIVEL 5]],ActividadesCom[[#This Row],[VALOR NIVEL 4]],ActividadesCom[[#This Row],[VALOR NIVEL 3]],ActividadesCom[[#This Row],[VALOR NIVEL 2]],ActividadesCom[[#This Row],[VALOR NIVEL 1]]),0),"")</f>
        <v>2</v>
      </c>
      <c r="G2955" s="5" t="str">
        <f>IF(ActividadesCom[[#This Row],[PROMEDIO]]="","",IF(ActividadesCom[[#This Row],[PROMEDIO]]&gt;=4,"EXCELENTE",IF(ActividadesCom[[#This Row],[PROMEDIO]]&gt;=3,"NOTABLE",IF(ActividadesCom[[#This Row],[PROMEDIO]]&gt;=2,"BUENO",IF(ActividadesCom[[#This Row],[PROMEDIO]]=1,"SUFICIENTE","")))))</f>
        <v>BUENO</v>
      </c>
      <c r="H2955" s="5">
        <f>MAX(ActividadesCom[[#This Row],[PERÍODO 1]],ActividadesCom[[#This Row],[PERÍODO 2]],ActividadesCom[[#This Row],[PERÍODO 3]],ActividadesCom[[#This Row],[PERÍODO 4]],ActividadesCom[[#This Row],[PERÍODO 5]])</f>
        <v>20211</v>
      </c>
      <c r="I2955" s="6"/>
      <c r="J2955" s="5"/>
      <c r="K2955" s="5"/>
      <c r="L2955" s="5" t="str">
        <f>IF(ActividadesCom[[#This Row],[NIVEL 1]]&lt;&gt;0,VLOOKUP(ActividadesCom[[#This Row],[NIVEL 1]],Catálogo!A:B,2,FALSE),"")</f>
        <v/>
      </c>
      <c r="M2955" s="5"/>
      <c r="N2955" s="6" t="s">
        <v>4468</v>
      </c>
      <c r="O2955" s="5">
        <v>20211</v>
      </c>
      <c r="P2955" s="5" t="s">
        <v>4009</v>
      </c>
      <c r="Q2955" s="5">
        <f>IF(ActividadesCom[[#This Row],[NIVEL 2]]&lt;&gt;0,VLOOKUP(ActividadesCom[[#This Row],[NIVEL 2]],Catálogo!A:B,2,FALSE),"")</f>
        <v>2</v>
      </c>
      <c r="R2955" s="5">
        <v>1</v>
      </c>
      <c r="S2955" s="6" t="s">
        <v>2952</v>
      </c>
      <c r="T2955" s="5">
        <v>20201</v>
      </c>
      <c r="U2955" s="5" t="s">
        <v>4010</v>
      </c>
      <c r="V2955" s="5">
        <f>IF(ActividadesCom[[#This Row],[NIVEL 3]]&lt;&gt;0,VLOOKUP(ActividadesCom[[#This Row],[NIVEL 3]],Catálogo!A:B,2,FALSE),"")</f>
        <v>1</v>
      </c>
      <c r="W2955" s="5">
        <v>1</v>
      </c>
      <c r="X2955" s="9" t="s">
        <v>133</v>
      </c>
      <c r="Y2955" s="8">
        <v>20193</v>
      </c>
      <c r="Z2955" s="8" t="s">
        <v>4007</v>
      </c>
      <c r="AA2955" s="5">
        <f>IF(ActividadesCom[[#This Row],[NIVEL 4]]&lt;&gt;0,VLOOKUP(ActividadesCom[[#This Row],[NIVEL 4]],Catálogo!A:B,2,FALSE),"")</f>
        <v>4</v>
      </c>
      <c r="AB2955" s="8">
        <v>1</v>
      </c>
      <c r="AC2955" s="6" t="s">
        <v>25</v>
      </c>
      <c r="AD2955" s="5" t="s">
        <v>1117</v>
      </c>
      <c r="AE2955" s="5" t="s">
        <v>4009</v>
      </c>
      <c r="AF2955" s="5">
        <f>IF(ActividadesCom[[#This Row],[NIVEL 5]]&lt;&gt;0,VLOOKUP(ActividadesCom[[#This Row],[NIVEL 5]],Catálogo!A:B,2,FALSE),"")</f>
        <v>2</v>
      </c>
      <c r="AG2955" s="5">
        <v>1</v>
      </c>
      <c r="AH2955" s="2"/>
    </row>
    <row r="2956" spans="1:34" ht="30" hidden="1" customHeight="1" x14ac:dyDescent="0.25">
      <c r="A2956" s="7">
        <v>19470457</v>
      </c>
      <c r="B2956" s="6" t="str">
        <f>VLOOKUP(ActividadesCom[[#This Row],[NO. DE CONTROL]],'LISTADO ESTUDIANTES'!A:C,2,FALSE)</f>
        <v>MANDUJANO PEREZ HILDA PAOLA</v>
      </c>
      <c r="C2956" s="6" t="str">
        <f>VLOOKUP(ActividadesCom[[#This Row],[NO. DE CONTROL]],'LISTADO ESTUDIANTES'!A:C,3,FALSE)</f>
        <v>INGENIERIA QUIMICA</v>
      </c>
      <c r="D2956" s="5" t="str">
        <f>VLOOKUP(ActividadesCom[[#This Row],[NO. DE CONTROL]],'LISTADO ESTUDIANTES'!A:D,4,FALSE)</f>
        <v>EGRESADO(A)</v>
      </c>
      <c r="E2956" s="5">
        <f>SUM(ActividadesCom[[#This Row],[CRÉD. 1]],ActividadesCom[[#This Row],[CRÉD. 2]],ActividadesCom[[#This Row],[CRÉD. 3]],ActividadesCom[[#This Row],[CRÉD. 4]],ActividadesCom[[#This Row],[CRÉD. 5]])</f>
        <v>0</v>
      </c>
      <c r="F2956" s="17" t="str">
        <f>IF(ActividadesCom[[#This Row],[ÚLTIMO SEMESTRE CON CRÉDITOS]]&gt;0,ROUND(AVERAGE(ActividadesCom[[#This Row],[VALOR NIVEL 5]],ActividadesCom[[#This Row],[VALOR NIVEL 4]],ActividadesCom[[#This Row],[VALOR NIVEL 3]],ActividadesCom[[#This Row],[VALOR NIVEL 2]],ActividadesCom[[#This Row],[VALOR NIVEL 1]]),0),"")</f>
        <v/>
      </c>
      <c r="G2956" s="5" t="str">
        <f>IF(ActividadesCom[[#This Row],[PROMEDIO]]="","",IF(ActividadesCom[[#This Row],[PROMEDIO]]&gt;=4,"EXCELENTE",IF(ActividadesCom[[#This Row],[PROMEDIO]]&gt;=3,"NOTABLE",IF(ActividadesCom[[#This Row],[PROMEDIO]]&gt;=2,"BUENO",IF(ActividadesCom[[#This Row],[PROMEDIO]]=1,"SUFICIENTE","")))))</f>
        <v/>
      </c>
      <c r="H2956" s="5">
        <f>MAX(ActividadesCom[[#This Row],[PERÍODO 1]],ActividadesCom[[#This Row],[PERÍODO 2]],ActividadesCom[[#This Row],[PERÍODO 3]],ActividadesCom[[#This Row],[PERÍODO 4]],ActividadesCom[[#This Row],[PERÍODO 5]])</f>
        <v>0</v>
      </c>
      <c r="I2956" s="6"/>
      <c r="J2956" s="5"/>
      <c r="K2956" s="5"/>
      <c r="L2956" s="5" t="str">
        <f>IF(ActividadesCom[[#This Row],[NIVEL 1]]&lt;&gt;0,VLOOKUP(ActividadesCom[[#This Row],[NIVEL 1]],Catálogo!A:B,2,FALSE),"")</f>
        <v/>
      </c>
      <c r="M2956" s="5"/>
      <c r="N2956" s="6"/>
      <c r="O2956" s="5"/>
      <c r="P2956" s="5"/>
      <c r="Q2956" s="5" t="str">
        <f>IF(ActividadesCom[[#This Row],[NIVEL 2]]&lt;&gt;0,VLOOKUP(ActividadesCom[[#This Row],[NIVEL 2]],Catálogo!A:B,2,FALSE),"")</f>
        <v/>
      </c>
      <c r="R2956" s="5"/>
      <c r="S2956" s="6"/>
      <c r="T2956" s="5"/>
      <c r="U2956" s="5"/>
      <c r="V2956" s="5" t="str">
        <f>IF(ActividadesCom[[#This Row],[NIVEL 3]]&lt;&gt;0,VLOOKUP(ActividadesCom[[#This Row],[NIVEL 3]],Catálogo!A:B,2,FALSE),"")</f>
        <v/>
      </c>
      <c r="W2956" s="5"/>
      <c r="X2956" s="6"/>
      <c r="Y2956" s="5"/>
      <c r="Z2956" s="5"/>
      <c r="AA2956" s="5" t="str">
        <f>IF(ActividadesCom[[#This Row],[NIVEL 4]]&lt;&gt;0,VLOOKUP(ActividadesCom[[#This Row],[NIVEL 4]],Catálogo!A:B,2,FALSE),"")</f>
        <v/>
      </c>
      <c r="AB2956" s="5"/>
      <c r="AC2956" s="6"/>
      <c r="AD2956" s="5"/>
      <c r="AE2956" s="5"/>
      <c r="AF2956" s="5" t="str">
        <f>IF(ActividadesCom[[#This Row],[NIVEL 5]]&lt;&gt;0,VLOOKUP(ActividadesCom[[#This Row],[NIVEL 5]],Catálogo!A:B,2,FALSE),"")</f>
        <v/>
      </c>
      <c r="AG2956" s="5"/>
      <c r="AH2956" s="2"/>
    </row>
    <row r="2957" spans="1:34" ht="30" hidden="1" customHeight="1" x14ac:dyDescent="0.25">
      <c r="A2957" s="7">
        <v>19470458</v>
      </c>
      <c r="B2957" s="6" t="str">
        <f>VLOOKUP(ActividadesCom[[#This Row],[NO. DE CONTROL]],'LISTADO ESTUDIANTES'!A:C,2,FALSE)</f>
        <v>CAMARA CAN ANGEL EDUARDO</v>
      </c>
      <c r="C2957" s="6" t="str">
        <f>VLOOKUP(ActividadesCom[[#This Row],[NO. DE CONTROL]],'LISTADO ESTUDIANTES'!A:C,3,FALSE)</f>
        <v>INGENIERIA INDUSTRIAL</v>
      </c>
      <c r="D2957" s="5" t="str">
        <f>VLOOKUP(ActividadesCom[[#This Row],[NO. DE CONTROL]],'LISTADO ESTUDIANTES'!A:D,4,FALSE)</f>
        <v>EGRESADO(A)</v>
      </c>
      <c r="E2957" s="5">
        <f>SUM(ActividadesCom[[#This Row],[CRÉD. 1]],ActividadesCom[[#This Row],[CRÉD. 2]],ActividadesCom[[#This Row],[CRÉD. 3]],ActividadesCom[[#This Row],[CRÉD. 4]],ActividadesCom[[#This Row],[CRÉD. 5]])</f>
        <v>1</v>
      </c>
      <c r="F2957" s="17">
        <f>IF(ActividadesCom[[#This Row],[ÚLTIMO SEMESTRE CON CRÉDITOS]]&gt;0,ROUND(AVERAGE(ActividadesCom[[#This Row],[VALOR NIVEL 5]],ActividadesCom[[#This Row],[VALOR NIVEL 4]],ActividadesCom[[#This Row],[VALOR NIVEL 3]],ActividadesCom[[#This Row],[VALOR NIVEL 2]],ActividadesCom[[#This Row],[VALOR NIVEL 1]]),0),"")</f>
        <v>2</v>
      </c>
      <c r="G2957" s="5" t="str">
        <f>IF(ActividadesCom[[#This Row],[PROMEDIO]]="","",IF(ActividadesCom[[#This Row],[PROMEDIO]]&gt;=4,"EXCELENTE",IF(ActividadesCom[[#This Row],[PROMEDIO]]&gt;=3,"NOTABLE",IF(ActividadesCom[[#This Row],[PROMEDIO]]&gt;=2,"BUENO",IF(ActividadesCom[[#This Row],[PROMEDIO]]=1,"SUFICIENTE","")))))</f>
        <v>BUENO</v>
      </c>
      <c r="H2957" s="5">
        <f>MAX(ActividadesCom[[#This Row],[PERÍODO 1]],ActividadesCom[[#This Row],[PERÍODO 2]],ActividadesCom[[#This Row],[PERÍODO 3]],ActividadesCom[[#This Row],[PERÍODO 4]],ActividadesCom[[#This Row],[PERÍODO 5]])</f>
        <v>20193</v>
      </c>
      <c r="I2957" s="6"/>
      <c r="J2957" s="5"/>
      <c r="K2957" s="5"/>
      <c r="L2957" s="5" t="str">
        <f>IF(ActividadesCom[[#This Row],[NIVEL 1]]&lt;&gt;0,VLOOKUP(ActividadesCom[[#This Row],[NIVEL 1]],Catálogo!A:B,2,FALSE),"")</f>
        <v/>
      </c>
      <c r="M2957" s="5"/>
      <c r="N2957" s="6"/>
      <c r="O2957" s="5"/>
      <c r="P2957" s="5"/>
      <c r="Q2957" s="5" t="str">
        <f>IF(ActividadesCom[[#This Row],[NIVEL 2]]&lt;&gt;0,VLOOKUP(ActividadesCom[[#This Row],[NIVEL 2]],Catálogo!A:B,2,FALSE),"")</f>
        <v/>
      </c>
      <c r="R2957" s="5"/>
      <c r="S2957" s="6"/>
      <c r="T2957" s="5"/>
      <c r="U2957" s="5"/>
      <c r="V2957" s="5" t="str">
        <f>IF(ActividadesCom[[#This Row],[NIVEL 3]]&lt;&gt;0,VLOOKUP(ActividadesCom[[#This Row],[NIVEL 3]],Catálogo!A:B,2,FALSE),"")</f>
        <v/>
      </c>
      <c r="W2957" s="5"/>
      <c r="X2957" s="6"/>
      <c r="Y2957" s="5"/>
      <c r="Z2957" s="5"/>
      <c r="AA2957" s="5" t="str">
        <f>IF(ActividadesCom[[#This Row],[NIVEL 4]]&lt;&gt;0,VLOOKUP(ActividadesCom[[#This Row],[NIVEL 4]],Catálogo!A:B,2,FALSE),"")</f>
        <v/>
      </c>
      <c r="AB2957" s="5"/>
      <c r="AC2957" s="6" t="s">
        <v>42</v>
      </c>
      <c r="AD2957" s="5">
        <v>20193</v>
      </c>
      <c r="AE2957" s="5" t="s">
        <v>4009</v>
      </c>
      <c r="AF2957" s="5">
        <f>IF(ActividadesCom[[#This Row],[NIVEL 5]]&lt;&gt;0,VLOOKUP(ActividadesCom[[#This Row],[NIVEL 5]],Catálogo!A:B,2,FALSE),"")</f>
        <v>2</v>
      </c>
      <c r="AG2957" s="5">
        <v>1</v>
      </c>
      <c r="AH2957" s="2"/>
    </row>
    <row r="2958" spans="1:34" ht="30" hidden="1" customHeight="1" x14ac:dyDescent="0.25">
      <c r="A2958" s="7">
        <v>19470459</v>
      </c>
      <c r="B2958" s="6" t="str">
        <f>VLOOKUP(ActividadesCom[[#This Row],[NO. DE CONTROL]],'LISTADO ESTUDIANTES'!A:C,2,FALSE)</f>
        <v>NAAL ORTIZ ORLANDO DAMIAN</v>
      </c>
      <c r="C2958" s="6" t="str">
        <f>VLOOKUP(ActividadesCom[[#This Row],[NO. DE CONTROL]],'LISTADO ESTUDIANTES'!A:C,3,FALSE)</f>
        <v>INGENIERIA MECANICA</v>
      </c>
      <c r="D2958" s="5" t="str">
        <f>VLOOKUP(ActividadesCom[[#This Row],[NO. DE CONTROL]],'LISTADO ESTUDIANTES'!A:D,4,FALSE)</f>
        <v>EGRESADO(A)</v>
      </c>
      <c r="E2958" s="5">
        <f>SUM(ActividadesCom[[#This Row],[CRÉD. 1]],ActividadesCom[[#This Row],[CRÉD. 2]],ActividadesCom[[#This Row],[CRÉD. 3]],ActividadesCom[[#This Row],[CRÉD. 4]],ActividadesCom[[#This Row],[CRÉD. 5]])</f>
        <v>2</v>
      </c>
      <c r="F2958" s="17">
        <f>IF(ActividadesCom[[#This Row],[ÚLTIMO SEMESTRE CON CRÉDITOS]]&gt;0,ROUND(AVERAGE(ActividadesCom[[#This Row],[VALOR NIVEL 5]],ActividadesCom[[#This Row],[VALOR NIVEL 4]],ActividadesCom[[#This Row],[VALOR NIVEL 3]],ActividadesCom[[#This Row],[VALOR NIVEL 2]],ActividadesCom[[#This Row],[VALOR NIVEL 1]]),0),"")</f>
        <v>3</v>
      </c>
      <c r="G2958" s="5" t="str">
        <f>IF(ActividadesCom[[#This Row],[PROMEDIO]]="","",IF(ActividadesCom[[#This Row],[PROMEDIO]]&gt;=4,"EXCELENTE",IF(ActividadesCom[[#This Row],[PROMEDIO]]&gt;=3,"NOTABLE",IF(ActividadesCom[[#This Row],[PROMEDIO]]&gt;=2,"BUENO",IF(ActividadesCom[[#This Row],[PROMEDIO]]=1,"SUFICIENTE","")))))</f>
        <v>NOTABLE</v>
      </c>
      <c r="H2958" s="5">
        <f>MAX(ActividadesCom[[#This Row],[PERÍODO 1]],ActividadesCom[[#This Row],[PERÍODO 2]],ActividadesCom[[#This Row],[PERÍODO 3]],ActividadesCom[[#This Row],[PERÍODO 4]],ActividadesCom[[#This Row],[PERÍODO 5]])</f>
        <v>20201</v>
      </c>
      <c r="I2958" s="6"/>
      <c r="J2958" s="5"/>
      <c r="K2958" s="5"/>
      <c r="L2958" s="5" t="str">
        <f>IF(ActividadesCom[[#This Row],[NIVEL 1]]&lt;&gt;0,VLOOKUP(ActividadesCom[[#This Row],[NIVEL 1]],Catálogo!A:B,2,FALSE),"")</f>
        <v/>
      </c>
      <c r="M2958" s="5"/>
      <c r="N2958" s="6"/>
      <c r="O2958" s="5"/>
      <c r="P2958" s="5"/>
      <c r="Q2958" s="5" t="str">
        <f>IF(ActividadesCom[[#This Row],[NIVEL 2]]&lt;&gt;0,VLOOKUP(ActividadesCom[[#This Row],[NIVEL 2]],Catálogo!A:B,2,FALSE),"")</f>
        <v/>
      </c>
      <c r="R2958" s="5"/>
      <c r="S2958" s="6"/>
      <c r="T2958" s="5"/>
      <c r="U2958" s="5"/>
      <c r="V2958" s="5" t="str">
        <f>IF(ActividadesCom[[#This Row],[NIVEL 3]]&lt;&gt;0,VLOOKUP(ActividadesCom[[#This Row],[NIVEL 3]],Catálogo!A:B,2,FALSE),"")</f>
        <v/>
      </c>
      <c r="W2958" s="5"/>
      <c r="X2958" s="6" t="s">
        <v>3036</v>
      </c>
      <c r="Y2958" s="5">
        <v>20201</v>
      </c>
      <c r="Z2958" s="5" t="s">
        <v>4008</v>
      </c>
      <c r="AA2958" s="5">
        <f>IF(ActividadesCom[[#This Row],[NIVEL 4]]&lt;&gt;0,VLOOKUP(ActividadesCom[[#This Row],[NIVEL 4]],Catálogo!A:B,2,FALSE),"")</f>
        <v>3</v>
      </c>
      <c r="AB2958" s="5">
        <v>1</v>
      </c>
      <c r="AC2958" s="6" t="s">
        <v>31</v>
      </c>
      <c r="AD2958" s="5">
        <v>20193</v>
      </c>
      <c r="AE2958" s="5" t="s">
        <v>4008</v>
      </c>
      <c r="AF2958" s="5">
        <f>IF(ActividadesCom[[#This Row],[NIVEL 5]]&lt;&gt;0,VLOOKUP(ActividadesCom[[#This Row],[NIVEL 5]],Catálogo!A:B,2,FALSE),"")</f>
        <v>3</v>
      </c>
      <c r="AG2958" s="5">
        <v>1</v>
      </c>
      <c r="AH2958" s="2"/>
    </row>
    <row r="2959" spans="1:34" ht="30" hidden="1" customHeight="1" x14ac:dyDescent="0.25">
      <c r="A2959" s="7">
        <v>19470460</v>
      </c>
      <c r="B2959" s="6" t="str">
        <f>VLOOKUP(ActividadesCom[[#This Row],[NO. DE CONTROL]],'LISTADO ESTUDIANTES'!A:C,2,FALSE)</f>
        <v>MEJENES HERNANDEZ AMILCAR RENAN</v>
      </c>
      <c r="C2959" s="6" t="str">
        <f>VLOOKUP(ActividadesCom[[#This Row],[NO. DE CONTROL]],'LISTADO ESTUDIANTES'!A:C,3,FALSE)</f>
        <v>INGENIERIA CIVIL</v>
      </c>
      <c r="D2959" s="5" t="str">
        <f>VLOOKUP(ActividadesCom[[#This Row],[NO. DE CONTROL]],'LISTADO ESTUDIANTES'!A:D,4,FALSE)</f>
        <v>EGRESADO(A)</v>
      </c>
      <c r="E2959" s="5">
        <f>SUM(ActividadesCom[[#This Row],[CRÉD. 1]],ActividadesCom[[#This Row],[CRÉD. 2]],ActividadesCom[[#This Row],[CRÉD. 3]],ActividadesCom[[#This Row],[CRÉD. 4]],ActividadesCom[[#This Row],[CRÉD. 5]])</f>
        <v>0</v>
      </c>
      <c r="F2959" s="17" t="str">
        <f>IF(ActividadesCom[[#This Row],[ÚLTIMO SEMESTRE CON CRÉDITOS]]&gt;0,ROUND(AVERAGE(ActividadesCom[[#This Row],[VALOR NIVEL 5]],ActividadesCom[[#This Row],[VALOR NIVEL 4]],ActividadesCom[[#This Row],[VALOR NIVEL 3]],ActividadesCom[[#This Row],[VALOR NIVEL 2]],ActividadesCom[[#This Row],[VALOR NIVEL 1]]),0),"")</f>
        <v/>
      </c>
      <c r="G2959" s="5" t="str">
        <f>IF(ActividadesCom[[#This Row],[PROMEDIO]]="","",IF(ActividadesCom[[#This Row],[PROMEDIO]]&gt;=4,"EXCELENTE",IF(ActividadesCom[[#This Row],[PROMEDIO]]&gt;=3,"NOTABLE",IF(ActividadesCom[[#This Row],[PROMEDIO]]&gt;=2,"BUENO",IF(ActividadesCom[[#This Row],[PROMEDIO]]=1,"SUFICIENTE","")))))</f>
        <v/>
      </c>
      <c r="H2959" s="5">
        <f>MAX(ActividadesCom[[#This Row],[PERÍODO 1]],ActividadesCom[[#This Row],[PERÍODO 2]],ActividadesCom[[#This Row],[PERÍODO 3]],ActividadesCom[[#This Row],[PERÍODO 4]],ActividadesCom[[#This Row],[PERÍODO 5]])</f>
        <v>0</v>
      </c>
      <c r="I2959" s="6"/>
      <c r="J2959" s="5"/>
      <c r="K2959" s="5"/>
      <c r="L2959" s="5" t="str">
        <f>IF(ActividadesCom[[#This Row],[NIVEL 1]]&lt;&gt;0,VLOOKUP(ActividadesCom[[#This Row],[NIVEL 1]],Catálogo!A:B,2,FALSE),"")</f>
        <v/>
      </c>
      <c r="M2959" s="5"/>
      <c r="N2959" s="6"/>
      <c r="O2959" s="5"/>
      <c r="P2959" s="5"/>
      <c r="Q2959" s="5" t="str">
        <f>IF(ActividadesCom[[#This Row],[NIVEL 2]]&lt;&gt;0,VLOOKUP(ActividadesCom[[#This Row],[NIVEL 2]],Catálogo!A:B,2,FALSE),"")</f>
        <v/>
      </c>
      <c r="R2959" s="5"/>
      <c r="S2959" s="6"/>
      <c r="T2959" s="5"/>
      <c r="U2959" s="5"/>
      <c r="V2959" s="5" t="str">
        <f>IF(ActividadesCom[[#This Row],[NIVEL 3]]&lt;&gt;0,VLOOKUP(ActividadesCom[[#This Row],[NIVEL 3]],Catálogo!A:B,2,FALSE),"")</f>
        <v/>
      </c>
      <c r="W2959" s="5"/>
      <c r="X2959" s="6"/>
      <c r="Y2959" s="5"/>
      <c r="Z2959" s="5"/>
      <c r="AA2959" s="5" t="str">
        <f>IF(ActividadesCom[[#This Row],[NIVEL 4]]&lt;&gt;0,VLOOKUP(ActividadesCom[[#This Row],[NIVEL 4]],Catálogo!A:B,2,FALSE),"")</f>
        <v/>
      </c>
      <c r="AB2959" s="5"/>
      <c r="AC2959" s="6"/>
      <c r="AD2959" s="5"/>
      <c r="AE2959" s="5"/>
      <c r="AF2959" s="5" t="str">
        <f>IF(ActividadesCom[[#This Row],[NIVEL 5]]&lt;&gt;0,VLOOKUP(ActividadesCom[[#This Row],[NIVEL 5]],Catálogo!A:B,2,FALSE),"")</f>
        <v/>
      </c>
      <c r="AG2959" s="5"/>
      <c r="AH2959" s="2"/>
    </row>
    <row r="2960" spans="1:34" ht="30" hidden="1" customHeight="1" x14ac:dyDescent="0.25">
      <c r="A2960" s="7">
        <v>19470461</v>
      </c>
      <c r="B2960" s="6" t="str">
        <f>VLOOKUP(ActividadesCom[[#This Row],[NO. DE CONTROL]],'LISTADO ESTUDIANTES'!A:C,2,FALSE)</f>
        <v>GALICIA EUAN JAHAZIEL ALEJANDRO</v>
      </c>
      <c r="C2960" s="6" t="str">
        <f>VLOOKUP(ActividadesCom[[#This Row],[NO. DE CONTROL]],'LISTADO ESTUDIANTES'!A:C,3,FALSE)</f>
        <v>INGENIERIA EN SISTEMAS COMPUTACIONALES</v>
      </c>
      <c r="D2960" s="5" t="str">
        <f>VLOOKUP(ActividadesCom[[#This Row],[NO. DE CONTROL]],'LISTADO ESTUDIANTES'!A:D,4,FALSE)</f>
        <v>EGRESADO(A)</v>
      </c>
      <c r="E2960" s="5">
        <f>SUM(ActividadesCom[[#This Row],[CRÉD. 1]],ActividadesCom[[#This Row],[CRÉD. 2]],ActividadesCom[[#This Row],[CRÉD. 3]],ActividadesCom[[#This Row],[CRÉD. 4]],ActividadesCom[[#This Row],[CRÉD. 5]])</f>
        <v>1</v>
      </c>
      <c r="F2960" s="17">
        <f>IF(ActividadesCom[[#This Row],[ÚLTIMO SEMESTRE CON CRÉDITOS]]&gt;0,ROUND(AVERAGE(ActividadesCom[[#This Row],[VALOR NIVEL 5]],ActividadesCom[[#This Row],[VALOR NIVEL 4]],ActividadesCom[[#This Row],[VALOR NIVEL 3]],ActividadesCom[[#This Row],[VALOR NIVEL 2]],ActividadesCom[[#This Row],[VALOR NIVEL 1]]),0),"")</f>
        <v>2</v>
      </c>
      <c r="G2960" s="5" t="str">
        <f>IF(ActividadesCom[[#This Row],[PROMEDIO]]="","",IF(ActividadesCom[[#This Row],[PROMEDIO]]&gt;=4,"EXCELENTE",IF(ActividadesCom[[#This Row],[PROMEDIO]]&gt;=3,"NOTABLE",IF(ActividadesCom[[#This Row],[PROMEDIO]]&gt;=2,"BUENO",IF(ActividadesCom[[#This Row],[PROMEDIO]]=1,"SUFICIENTE","")))))</f>
        <v>BUENO</v>
      </c>
      <c r="H2960" s="5">
        <f>MAX(ActividadesCom[[#This Row],[PERÍODO 1]],ActividadesCom[[#This Row],[PERÍODO 2]],ActividadesCom[[#This Row],[PERÍODO 3]],ActividadesCom[[#This Row],[PERÍODO 4]],ActividadesCom[[#This Row],[PERÍODO 5]])</f>
        <v>20201</v>
      </c>
      <c r="I2960" s="6"/>
      <c r="J2960" s="5"/>
      <c r="K2960" s="5"/>
      <c r="L2960" s="5" t="str">
        <f>IF(ActividadesCom[[#This Row],[NIVEL 1]]&lt;&gt;0,VLOOKUP(ActividadesCom[[#This Row],[NIVEL 1]],Catálogo!A:B,2,FALSE),"")</f>
        <v/>
      </c>
      <c r="M2960" s="5"/>
      <c r="N2960" s="6"/>
      <c r="O2960" s="5"/>
      <c r="P2960" s="5"/>
      <c r="Q2960" s="5" t="str">
        <f>IF(ActividadesCom[[#This Row],[NIVEL 2]]&lt;&gt;0,VLOOKUP(ActividadesCom[[#This Row],[NIVEL 2]],Catálogo!A:B,2,FALSE),"")</f>
        <v/>
      </c>
      <c r="R2960" s="5"/>
      <c r="S2960" s="6"/>
      <c r="T2960" s="5"/>
      <c r="U2960" s="5"/>
      <c r="V2960" s="5" t="str">
        <f>IF(ActividadesCom[[#This Row],[NIVEL 3]]&lt;&gt;0,VLOOKUP(ActividadesCom[[#This Row],[NIVEL 3]],Catálogo!A:B,2,FALSE),"")</f>
        <v/>
      </c>
      <c r="W2960" s="5"/>
      <c r="X2960" s="6" t="s">
        <v>2902</v>
      </c>
      <c r="Y2960" s="5">
        <v>20201</v>
      </c>
      <c r="Z2960" s="5" t="s">
        <v>4009</v>
      </c>
      <c r="AA2960" s="5">
        <f>IF(ActividadesCom[[#This Row],[NIVEL 4]]&lt;&gt;0,VLOOKUP(ActividadesCom[[#This Row],[NIVEL 4]],Catálogo!A:B,2,FALSE),"")</f>
        <v>2</v>
      </c>
      <c r="AB2960" s="5">
        <v>1</v>
      </c>
      <c r="AC2960" s="6"/>
      <c r="AD2960" s="5"/>
      <c r="AE2960" s="5"/>
      <c r="AF2960" s="5" t="str">
        <f>IF(ActividadesCom[[#This Row],[NIVEL 5]]&lt;&gt;0,VLOOKUP(ActividadesCom[[#This Row],[NIVEL 5]],Catálogo!A:B,2,FALSE),"")</f>
        <v/>
      </c>
      <c r="AG2960" s="5"/>
      <c r="AH2960" s="2"/>
    </row>
    <row r="2961" spans="1:34" ht="30" hidden="1" customHeight="1" x14ac:dyDescent="0.25">
      <c r="A2961" s="7">
        <v>19470462</v>
      </c>
      <c r="B2961" s="6" t="str">
        <f>VLOOKUP(ActividadesCom[[#This Row],[NO. DE CONTROL]],'LISTADO ESTUDIANTES'!A:C,2,FALSE)</f>
        <v>MACEDO ALFARO FELIX</v>
      </c>
      <c r="C2961" s="6" t="str">
        <f>VLOOKUP(ActividadesCom[[#This Row],[NO. DE CONTROL]],'LISTADO ESTUDIANTES'!A:C,3,FALSE)</f>
        <v>INGENIERIA MECANICA</v>
      </c>
      <c r="D2961" s="5" t="str">
        <f>VLOOKUP(ActividadesCom[[#This Row],[NO. DE CONTROL]],'LISTADO ESTUDIANTES'!A:D,4,FALSE)</f>
        <v>EGRESADO(A)</v>
      </c>
      <c r="E2961" s="5">
        <f>SUM(ActividadesCom[[#This Row],[CRÉD. 1]],ActividadesCom[[#This Row],[CRÉD. 2]],ActividadesCom[[#This Row],[CRÉD. 3]],ActividadesCom[[#This Row],[CRÉD. 4]],ActividadesCom[[#This Row],[CRÉD. 5]])</f>
        <v>0</v>
      </c>
      <c r="F2961" s="17" t="str">
        <f>IF(ActividadesCom[[#This Row],[ÚLTIMO SEMESTRE CON CRÉDITOS]]&gt;0,ROUND(AVERAGE(ActividadesCom[[#This Row],[VALOR NIVEL 5]],ActividadesCom[[#This Row],[VALOR NIVEL 4]],ActividadesCom[[#This Row],[VALOR NIVEL 3]],ActividadesCom[[#This Row],[VALOR NIVEL 2]],ActividadesCom[[#This Row],[VALOR NIVEL 1]]),0),"")</f>
        <v/>
      </c>
      <c r="G2961" s="5" t="str">
        <f>IF(ActividadesCom[[#This Row],[PROMEDIO]]="","",IF(ActividadesCom[[#This Row],[PROMEDIO]]&gt;=4,"EXCELENTE",IF(ActividadesCom[[#This Row],[PROMEDIO]]&gt;=3,"NOTABLE",IF(ActividadesCom[[#This Row],[PROMEDIO]]&gt;=2,"BUENO",IF(ActividadesCom[[#This Row],[PROMEDIO]]=1,"SUFICIENTE","")))))</f>
        <v/>
      </c>
      <c r="H2961" s="5">
        <f>MAX(ActividadesCom[[#This Row],[PERÍODO 1]],ActividadesCom[[#This Row],[PERÍODO 2]],ActividadesCom[[#This Row],[PERÍODO 3]],ActividadesCom[[#This Row],[PERÍODO 4]],ActividadesCom[[#This Row],[PERÍODO 5]])</f>
        <v>0</v>
      </c>
      <c r="I2961" s="6"/>
      <c r="J2961" s="5"/>
      <c r="K2961" s="5"/>
      <c r="L2961" s="5" t="str">
        <f>IF(ActividadesCom[[#This Row],[NIVEL 1]]&lt;&gt;0,VLOOKUP(ActividadesCom[[#This Row],[NIVEL 1]],Catálogo!A:B,2,FALSE),"")</f>
        <v/>
      </c>
      <c r="M2961" s="5"/>
      <c r="N2961" s="6"/>
      <c r="O2961" s="5"/>
      <c r="P2961" s="5"/>
      <c r="Q2961" s="5" t="str">
        <f>IF(ActividadesCom[[#This Row],[NIVEL 2]]&lt;&gt;0,VLOOKUP(ActividadesCom[[#This Row],[NIVEL 2]],Catálogo!A:B,2,FALSE),"")</f>
        <v/>
      </c>
      <c r="R2961" s="5"/>
      <c r="S2961" s="6"/>
      <c r="T2961" s="5"/>
      <c r="U2961" s="5"/>
      <c r="V2961" s="5" t="str">
        <f>IF(ActividadesCom[[#This Row],[NIVEL 3]]&lt;&gt;0,VLOOKUP(ActividadesCom[[#This Row],[NIVEL 3]],Catálogo!A:B,2,FALSE),"")</f>
        <v/>
      </c>
      <c r="W2961" s="5"/>
      <c r="X2961" s="6"/>
      <c r="Y2961" s="5"/>
      <c r="Z2961" s="5"/>
      <c r="AA2961" s="5" t="str">
        <f>IF(ActividadesCom[[#This Row],[NIVEL 4]]&lt;&gt;0,VLOOKUP(ActividadesCom[[#This Row],[NIVEL 4]],Catálogo!A:B,2,FALSE),"")</f>
        <v/>
      </c>
      <c r="AB2961" s="5"/>
      <c r="AC2961" s="6"/>
      <c r="AD2961" s="5"/>
      <c r="AE2961" s="5"/>
      <c r="AF2961" s="5" t="str">
        <f>IF(ActividadesCom[[#This Row],[NIVEL 5]]&lt;&gt;0,VLOOKUP(ActividadesCom[[#This Row],[NIVEL 5]],Catálogo!A:B,2,FALSE),"")</f>
        <v/>
      </c>
      <c r="AG2961" s="5"/>
      <c r="AH2961" s="2"/>
    </row>
    <row r="2962" spans="1:34" ht="30" hidden="1" customHeight="1" x14ac:dyDescent="0.25">
      <c r="A2962" s="7">
        <v>19470463</v>
      </c>
      <c r="B2962" s="6" t="str">
        <f>VLOOKUP(ActividadesCom[[#This Row],[NO. DE CONTROL]],'LISTADO ESTUDIANTES'!A:C,2,FALSE)</f>
        <v>SANCHEZ MACEDO MISAEL</v>
      </c>
      <c r="C2962" s="6" t="str">
        <f>VLOOKUP(ActividadesCom[[#This Row],[NO. DE CONTROL]],'LISTADO ESTUDIANTES'!A:C,3,FALSE)</f>
        <v>INGENIERIA MECANICA</v>
      </c>
      <c r="D2962" s="5" t="str">
        <f>VLOOKUP(ActividadesCom[[#This Row],[NO. DE CONTROL]],'LISTADO ESTUDIANTES'!A:D,4,FALSE)</f>
        <v>EGRESADO(A)</v>
      </c>
      <c r="E2962" s="5">
        <f>SUM(ActividadesCom[[#This Row],[CRÉD. 1]],ActividadesCom[[#This Row],[CRÉD. 2]],ActividadesCom[[#This Row],[CRÉD. 3]],ActividadesCom[[#This Row],[CRÉD. 4]],ActividadesCom[[#This Row],[CRÉD. 5]])</f>
        <v>0</v>
      </c>
      <c r="F2962" s="17" t="str">
        <f>IF(ActividadesCom[[#This Row],[ÚLTIMO SEMESTRE CON CRÉDITOS]]&gt;0,ROUND(AVERAGE(ActividadesCom[[#This Row],[VALOR NIVEL 5]],ActividadesCom[[#This Row],[VALOR NIVEL 4]],ActividadesCom[[#This Row],[VALOR NIVEL 3]],ActividadesCom[[#This Row],[VALOR NIVEL 2]],ActividadesCom[[#This Row],[VALOR NIVEL 1]]),0),"")</f>
        <v/>
      </c>
      <c r="G2962" s="5" t="str">
        <f>IF(ActividadesCom[[#This Row],[PROMEDIO]]="","",IF(ActividadesCom[[#This Row],[PROMEDIO]]&gt;=4,"EXCELENTE",IF(ActividadesCom[[#This Row],[PROMEDIO]]&gt;=3,"NOTABLE",IF(ActividadesCom[[#This Row],[PROMEDIO]]&gt;=2,"BUENO",IF(ActividadesCom[[#This Row],[PROMEDIO]]=1,"SUFICIENTE","")))))</f>
        <v/>
      </c>
      <c r="H2962" s="5">
        <f>MAX(ActividadesCom[[#This Row],[PERÍODO 1]],ActividadesCom[[#This Row],[PERÍODO 2]],ActividadesCom[[#This Row],[PERÍODO 3]],ActividadesCom[[#This Row],[PERÍODO 4]],ActividadesCom[[#This Row],[PERÍODO 5]])</f>
        <v>0</v>
      </c>
      <c r="I2962" s="6"/>
      <c r="J2962" s="5"/>
      <c r="K2962" s="5"/>
      <c r="L2962" s="5" t="str">
        <f>IF(ActividadesCom[[#This Row],[NIVEL 1]]&lt;&gt;0,VLOOKUP(ActividadesCom[[#This Row],[NIVEL 1]],Catálogo!A:B,2,FALSE),"")</f>
        <v/>
      </c>
      <c r="M2962" s="5"/>
      <c r="N2962" s="6"/>
      <c r="O2962" s="5"/>
      <c r="P2962" s="5"/>
      <c r="Q2962" s="5" t="str">
        <f>IF(ActividadesCom[[#This Row],[NIVEL 2]]&lt;&gt;0,VLOOKUP(ActividadesCom[[#This Row],[NIVEL 2]],Catálogo!A:B,2,FALSE),"")</f>
        <v/>
      </c>
      <c r="R2962" s="5"/>
      <c r="S2962" s="6"/>
      <c r="T2962" s="5"/>
      <c r="U2962" s="5"/>
      <c r="V2962" s="5" t="str">
        <f>IF(ActividadesCom[[#This Row],[NIVEL 3]]&lt;&gt;0,VLOOKUP(ActividadesCom[[#This Row],[NIVEL 3]],Catálogo!A:B,2,FALSE),"")</f>
        <v/>
      </c>
      <c r="W2962" s="5"/>
      <c r="X2962" s="6"/>
      <c r="Y2962" s="5"/>
      <c r="Z2962" s="5"/>
      <c r="AA2962" s="5" t="str">
        <f>IF(ActividadesCom[[#This Row],[NIVEL 4]]&lt;&gt;0,VLOOKUP(ActividadesCom[[#This Row],[NIVEL 4]],Catálogo!A:B,2,FALSE),"")</f>
        <v/>
      </c>
      <c r="AB2962" s="5"/>
      <c r="AC2962" s="6"/>
      <c r="AD2962" s="5"/>
      <c r="AE2962" s="5"/>
      <c r="AF2962" s="5" t="str">
        <f>IF(ActividadesCom[[#This Row],[NIVEL 5]]&lt;&gt;0,VLOOKUP(ActividadesCom[[#This Row],[NIVEL 5]],Catálogo!A:B,2,FALSE),"")</f>
        <v/>
      </c>
      <c r="AG2962" s="5"/>
      <c r="AH2962" s="2"/>
    </row>
    <row r="2963" spans="1:34" ht="30" hidden="1" customHeight="1" x14ac:dyDescent="0.25">
      <c r="A2963" s="7">
        <v>19470464</v>
      </c>
      <c r="B2963" s="6" t="str">
        <f>VLOOKUP(ActividadesCom[[#This Row],[NO. DE CONTROL]],'LISTADO ESTUDIANTES'!A:C,2,FALSE)</f>
        <v>AGUILAR DEL CID GERARDO FRANCISCO</v>
      </c>
      <c r="C2963" s="6" t="str">
        <f>VLOOKUP(ActividadesCom[[#This Row],[NO. DE CONTROL]],'LISTADO ESTUDIANTES'!A:C,3,FALSE)</f>
        <v>INGENIERIA INDUSTRIAL</v>
      </c>
      <c r="D2963" s="5" t="str">
        <f>VLOOKUP(ActividadesCom[[#This Row],[NO. DE CONTROL]],'LISTADO ESTUDIANTES'!A:D,4,FALSE)</f>
        <v>EGRESADO(A)</v>
      </c>
      <c r="E2963" s="5">
        <f>SUM(ActividadesCom[[#This Row],[CRÉD. 1]],ActividadesCom[[#This Row],[CRÉD. 2]],ActividadesCom[[#This Row],[CRÉD. 3]],ActividadesCom[[#This Row],[CRÉD. 4]],ActividadesCom[[#This Row],[CRÉD. 5]])</f>
        <v>4</v>
      </c>
      <c r="F2963" s="17">
        <f>IF(ActividadesCom[[#This Row],[ÚLTIMO SEMESTRE CON CRÉDITOS]]&gt;0,ROUND(AVERAGE(ActividadesCom[[#This Row],[VALOR NIVEL 5]],ActividadesCom[[#This Row],[VALOR NIVEL 4]],ActividadesCom[[#This Row],[VALOR NIVEL 3]],ActividadesCom[[#This Row],[VALOR NIVEL 2]],ActividadesCom[[#This Row],[VALOR NIVEL 1]]),0),"")</f>
        <v>3</v>
      </c>
      <c r="G2963" s="5" t="str">
        <f>IF(ActividadesCom[[#This Row],[PROMEDIO]]="","",IF(ActividadesCom[[#This Row],[PROMEDIO]]&gt;=4,"EXCELENTE",IF(ActividadesCom[[#This Row],[PROMEDIO]]&gt;=3,"NOTABLE",IF(ActividadesCom[[#This Row],[PROMEDIO]]&gt;=2,"BUENO",IF(ActividadesCom[[#This Row],[PROMEDIO]]=1,"SUFICIENTE","")))))</f>
        <v>NOTABLE</v>
      </c>
      <c r="H2963" s="5">
        <f>MAX(ActividadesCom[[#This Row],[PERÍODO 1]],ActividadesCom[[#This Row],[PERÍODO 2]],ActividadesCom[[#This Row],[PERÍODO 3]],ActividadesCom[[#This Row],[PERÍODO 4]],ActividadesCom[[#This Row],[PERÍODO 5]])</f>
        <v>20201</v>
      </c>
      <c r="I2963" s="6" t="s">
        <v>1021</v>
      </c>
      <c r="J2963" s="5">
        <v>20193</v>
      </c>
      <c r="K2963" s="5" t="s">
        <v>4009</v>
      </c>
      <c r="L2963" s="5">
        <f>IF(ActividadesCom[[#This Row],[NIVEL 1]]&lt;&gt;0,VLOOKUP(ActividadesCom[[#This Row],[NIVEL 1]],Catálogo!A:B,2,FALSE),"")</f>
        <v>2</v>
      </c>
      <c r="M2963" s="5">
        <v>1</v>
      </c>
      <c r="N2963" s="6" t="s">
        <v>1040</v>
      </c>
      <c r="O2963" s="5">
        <v>20193</v>
      </c>
      <c r="P2963" s="5" t="s">
        <v>4009</v>
      </c>
      <c r="Q2963" s="5">
        <f>IF(ActividadesCom[[#This Row],[NIVEL 2]]&lt;&gt;0,VLOOKUP(ActividadesCom[[#This Row],[NIVEL 2]],Catálogo!A:B,2,FALSE),"")</f>
        <v>2</v>
      </c>
      <c r="R2963" s="5">
        <v>1</v>
      </c>
      <c r="S2963" s="6"/>
      <c r="T2963" s="5"/>
      <c r="U2963" s="5"/>
      <c r="V2963" s="5" t="str">
        <f>IF(ActividadesCom[[#This Row],[NIVEL 3]]&lt;&gt;0,VLOOKUP(ActividadesCom[[#This Row],[NIVEL 3]],Catálogo!A:B,2,FALSE),"")</f>
        <v/>
      </c>
      <c r="W2963" s="5"/>
      <c r="X2963" s="6" t="s">
        <v>2777</v>
      </c>
      <c r="Y2963" s="5">
        <v>20201</v>
      </c>
      <c r="Z2963" s="5" t="s">
        <v>4008</v>
      </c>
      <c r="AA2963" s="5">
        <f>IF(ActividadesCom[[#This Row],[NIVEL 4]]&lt;&gt;0,VLOOKUP(ActividadesCom[[#This Row],[NIVEL 4]],Catálogo!A:B,2,FALSE),"")</f>
        <v>3</v>
      </c>
      <c r="AB2963" s="5">
        <v>1</v>
      </c>
      <c r="AC2963" s="6" t="s">
        <v>47</v>
      </c>
      <c r="AD2963" s="5">
        <v>20193</v>
      </c>
      <c r="AE2963" s="5" t="s">
        <v>4008</v>
      </c>
      <c r="AF2963" s="5">
        <f>IF(ActividadesCom[[#This Row],[NIVEL 5]]&lt;&gt;0,VLOOKUP(ActividadesCom[[#This Row],[NIVEL 5]],Catálogo!A:B,2,FALSE),"")</f>
        <v>3</v>
      </c>
      <c r="AG2963" s="5">
        <v>1</v>
      </c>
      <c r="AH2963" s="2"/>
    </row>
    <row r="2964" spans="1:34" ht="30" hidden="1" customHeight="1" x14ac:dyDescent="0.25">
      <c r="A2964" s="7">
        <v>19470465</v>
      </c>
      <c r="B2964" s="6" t="str">
        <f>VLOOKUP(ActividadesCom[[#This Row],[NO. DE CONTROL]],'LISTADO ESTUDIANTES'!A:C,2,FALSE)</f>
        <v>SANCHEZ MACEDO VIVIANA</v>
      </c>
      <c r="C2964" s="6" t="str">
        <f>VLOOKUP(ActividadesCom[[#This Row],[NO. DE CONTROL]],'LISTADO ESTUDIANTES'!A:C,3,FALSE)</f>
        <v>INGENIERIA EN ADMINISTRACION</v>
      </c>
      <c r="D2964" s="5" t="str">
        <f>VLOOKUP(ActividadesCom[[#This Row],[NO. DE CONTROL]],'LISTADO ESTUDIANTES'!A:D,4,FALSE)</f>
        <v>EGRESADO(A)</v>
      </c>
      <c r="E2964" s="5">
        <f>SUM(ActividadesCom[[#This Row],[CRÉD. 1]],ActividadesCom[[#This Row],[CRÉD. 2]],ActividadesCom[[#This Row],[CRÉD. 3]],ActividadesCom[[#This Row],[CRÉD. 4]],ActividadesCom[[#This Row],[CRÉD. 5]])</f>
        <v>5</v>
      </c>
      <c r="F2964" s="17">
        <f>IF(ActividadesCom[[#This Row],[ÚLTIMO SEMESTRE CON CRÉDITOS]]&gt;0,ROUND(AVERAGE(ActividadesCom[[#This Row],[VALOR NIVEL 5]],ActividadesCom[[#This Row],[VALOR NIVEL 4]],ActividadesCom[[#This Row],[VALOR NIVEL 3]],ActividadesCom[[#This Row],[VALOR NIVEL 2]],ActividadesCom[[#This Row],[VALOR NIVEL 1]]),0),"")</f>
        <v>4</v>
      </c>
      <c r="G2964" s="5" t="str">
        <f>IF(ActividadesCom[[#This Row],[PROMEDIO]]="","",IF(ActividadesCom[[#This Row],[PROMEDIO]]&gt;=4,"EXCELENTE",IF(ActividadesCom[[#This Row],[PROMEDIO]]&gt;=3,"NOTABLE",IF(ActividadesCom[[#This Row],[PROMEDIO]]&gt;=2,"BUENO",IF(ActividadesCom[[#This Row],[PROMEDIO]]=1,"SUFICIENTE","")))))</f>
        <v>EXCELENTE</v>
      </c>
      <c r="H2964" s="5">
        <f>MAX(ActividadesCom[[#This Row],[PERÍODO 1]],ActividadesCom[[#This Row],[PERÍODO 2]],ActividadesCom[[#This Row],[PERÍODO 3]],ActividadesCom[[#This Row],[PERÍODO 4]],ActividadesCom[[#This Row],[PERÍODO 5]])</f>
        <v>20233</v>
      </c>
      <c r="I2964" s="6" t="s">
        <v>6248</v>
      </c>
      <c r="J2964" s="5">
        <v>20233</v>
      </c>
      <c r="K2964" s="5" t="s">
        <v>4008</v>
      </c>
      <c r="L2964" s="5">
        <f>IF(ActividadesCom[[#This Row],[NIVEL 1]]&lt;&gt;0,VLOOKUP(ActividadesCom[[#This Row],[NIVEL 1]],Catálogo!A:B,2,FALSE),"")</f>
        <v>3</v>
      </c>
      <c r="M2964" s="5">
        <v>1</v>
      </c>
      <c r="N2964" s="6" t="s">
        <v>9</v>
      </c>
      <c r="O2964" s="5">
        <v>20231</v>
      </c>
      <c r="P2964" s="5" t="s">
        <v>4007</v>
      </c>
      <c r="Q2964" s="5">
        <f>IF(ActividadesCom[[#This Row],[NIVEL 2]]&lt;&gt;0,VLOOKUP(ActividadesCom[[#This Row],[NIVEL 2]],Catálogo!A:B,2,FALSE),"")</f>
        <v>4</v>
      </c>
      <c r="R2964" s="5">
        <v>1</v>
      </c>
      <c r="S2964" s="6" t="s">
        <v>5695</v>
      </c>
      <c r="T2964" s="5">
        <v>20213</v>
      </c>
      <c r="U2964" s="5" t="s">
        <v>4008</v>
      </c>
      <c r="V2964" s="5">
        <f>IF(ActividadesCom[[#This Row],[NIVEL 3]]&lt;&gt;0,VLOOKUP(ActividadesCom[[#This Row],[NIVEL 3]],Catálogo!A:B,2,FALSE),"")</f>
        <v>3</v>
      </c>
      <c r="W2964" s="5">
        <v>1</v>
      </c>
      <c r="X2964" s="6" t="s">
        <v>5354</v>
      </c>
      <c r="Y2964" s="5">
        <v>20231</v>
      </c>
      <c r="Z2964" s="5" t="s">
        <v>4007</v>
      </c>
      <c r="AA2964" s="5">
        <f>IF(ActividadesCom[[#This Row],[NIVEL 4]]&lt;&gt;0,VLOOKUP(ActividadesCom[[#This Row],[NIVEL 4]],Catálogo!A:B,2,FALSE),"")</f>
        <v>4</v>
      </c>
      <c r="AB2964" s="5">
        <v>1</v>
      </c>
      <c r="AC2964" s="6" t="s">
        <v>34</v>
      </c>
      <c r="AD2964" s="5">
        <v>20193</v>
      </c>
      <c r="AE2964" s="5" t="s">
        <v>4007</v>
      </c>
      <c r="AF2964" s="5">
        <f>IF(ActividadesCom[[#This Row],[NIVEL 5]]&lt;&gt;0,VLOOKUP(ActividadesCom[[#This Row],[NIVEL 5]],Catálogo!A:B,2,FALSE),"")</f>
        <v>4</v>
      </c>
      <c r="AG2964" s="5">
        <v>1</v>
      </c>
      <c r="AH2964" s="2"/>
    </row>
    <row r="2965" spans="1:34" ht="30" hidden="1" customHeight="1" x14ac:dyDescent="0.25">
      <c r="A2965" s="7">
        <v>19470466</v>
      </c>
      <c r="B2965" s="6" t="str">
        <f>VLOOKUP(ActividadesCom[[#This Row],[NO. DE CONTROL]],'LISTADO ESTUDIANTES'!A:C,2,FALSE)</f>
        <v>CAAMAL PECH JOSE FRANCISCO</v>
      </c>
      <c r="C2965" s="6" t="str">
        <f>VLOOKUP(ActividadesCom[[#This Row],[NO. DE CONTROL]],'LISTADO ESTUDIANTES'!A:C,3,FALSE)</f>
        <v>INGENIERIA CIVIL</v>
      </c>
      <c r="D2965" s="5" t="str">
        <f>VLOOKUP(ActividadesCom[[#This Row],[NO. DE CONTROL]],'LISTADO ESTUDIANTES'!A:D,4,FALSE)</f>
        <v>EGRESADO(A)</v>
      </c>
      <c r="E2965" s="5">
        <f>SUM(ActividadesCom[[#This Row],[CRÉD. 1]],ActividadesCom[[#This Row],[CRÉD. 2]],ActividadesCom[[#This Row],[CRÉD. 3]],ActividadesCom[[#This Row],[CRÉD. 4]],ActividadesCom[[#This Row],[CRÉD. 5]])</f>
        <v>0</v>
      </c>
      <c r="F2965" s="17" t="str">
        <f>IF(ActividadesCom[[#This Row],[ÚLTIMO SEMESTRE CON CRÉDITOS]]&gt;0,ROUND(AVERAGE(ActividadesCom[[#This Row],[VALOR NIVEL 5]],ActividadesCom[[#This Row],[VALOR NIVEL 4]],ActividadesCom[[#This Row],[VALOR NIVEL 3]],ActividadesCom[[#This Row],[VALOR NIVEL 2]],ActividadesCom[[#This Row],[VALOR NIVEL 1]]),0),"")</f>
        <v/>
      </c>
      <c r="G2965" s="5" t="str">
        <f>IF(ActividadesCom[[#This Row],[PROMEDIO]]="","",IF(ActividadesCom[[#This Row],[PROMEDIO]]&gt;=4,"EXCELENTE",IF(ActividadesCom[[#This Row],[PROMEDIO]]&gt;=3,"NOTABLE",IF(ActividadesCom[[#This Row],[PROMEDIO]]&gt;=2,"BUENO",IF(ActividadesCom[[#This Row],[PROMEDIO]]=1,"SUFICIENTE","")))))</f>
        <v/>
      </c>
      <c r="H2965" s="5">
        <f>MAX(ActividadesCom[[#This Row],[PERÍODO 1]],ActividadesCom[[#This Row],[PERÍODO 2]],ActividadesCom[[#This Row],[PERÍODO 3]],ActividadesCom[[#This Row],[PERÍODO 4]],ActividadesCom[[#This Row],[PERÍODO 5]])</f>
        <v>0</v>
      </c>
      <c r="I2965" s="6"/>
      <c r="J2965" s="5"/>
      <c r="K2965" s="5"/>
      <c r="L2965" s="5" t="str">
        <f>IF(ActividadesCom[[#This Row],[NIVEL 1]]&lt;&gt;0,VLOOKUP(ActividadesCom[[#This Row],[NIVEL 1]],Catálogo!A:B,2,FALSE),"")</f>
        <v/>
      </c>
      <c r="M2965" s="5"/>
      <c r="N2965" s="6"/>
      <c r="O2965" s="5"/>
      <c r="P2965" s="5"/>
      <c r="Q2965" s="5" t="str">
        <f>IF(ActividadesCom[[#This Row],[NIVEL 2]]&lt;&gt;0,VLOOKUP(ActividadesCom[[#This Row],[NIVEL 2]],Catálogo!A:B,2,FALSE),"")</f>
        <v/>
      </c>
      <c r="R2965" s="5"/>
      <c r="S2965" s="6"/>
      <c r="T2965" s="5"/>
      <c r="U2965" s="5"/>
      <c r="V2965" s="5" t="str">
        <f>IF(ActividadesCom[[#This Row],[NIVEL 3]]&lt;&gt;0,VLOOKUP(ActividadesCom[[#This Row],[NIVEL 3]],Catálogo!A:B,2,FALSE),"")</f>
        <v/>
      </c>
      <c r="W2965" s="5"/>
      <c r="X2965" s="6"/>
      <c r="Y2965" s="5"/>
      <c r="Z2965" s="5"/>
      <c r="AA2965" s="5" t="str">
        <f>IF(ActividadesCom[[#This Row],[NIVEL 4]]&lt;&gt;0,VLOOKUP(ActividadesCom[[#This Row],[NIVEL 4]],Catálogo!A:B,2,FALSE),"")</f>
        <v/>
      </c>
      <c r="AB2965" s="5"/>
      <c r="AC2965" s="6"/>
      <c r="AD2965" s="5"/>
      <c r="AE2965" s="5"/>
      <c r="AF2965" s="5" t="str">
        <f>IF(ActividadesCom[[#This Row],[NIVEL 5]]&lt;&gt;0,VLOOKUP(ActividadesCom[[#This Row],[NIVEL 5]],Catálogo!A:B,2,FALSE),"")</f>
        <v/>
      </c>
      <c r="AG2965" s="5"/>
      <c r="AH2965" s="2"/>
    </row>
    <row r="2966" spans="1:34" ht="30" hidden="1" customHeight="1" x14ac:dyDescent="0.25">
      <c r="A2966" s="7">
        <v>19470467</v>
      </c>
      <c r="B2966" s="6" t="str">
        <f>VLOOKUP(ActividadesCom[[#This Row],[NO. DE CONTROL]],'LISTADO ESTUDIANTES'!A:C,2,FALSE)</f>
        <v>CONTRERAS UC EFRAIN ALBERTO</v>
      </c>
      <c r="C2966" s="6" t="str">
        <f>VLOOKUP(ActividadesCom[[#This Row],[NO. DE CONTROL]],'LISTADO ESTUDIANTES'!A:C,3,FALSE)</f>
        <v>INGENIERIA EN GESTION EMPRESARIAL</v>
      </c>
      <c r="D2966" s="5" t="str">
        <f>VLOOKUP(ActividadesCom[[#This Row],[NO. DE CONTROL]],'LISTADO ESTUDIANTES'!A:D,4,FALSE)</f>
        <v>EGRESADO(A)</v>
      </c>
      <c r="E2966" s="5">
        <f>SUM(ActividadesCom[[#This Row],[CRÉD. 1]],ActividadesCom[[#This Row],[CRÉD. 2]],ActividadesCom[[#This Row],[CRÉD. 3]],ActividadesCom[[#This Row],[CRÉD. 4]],ActividadesCom[[#This Row],[CRÉD. 5]])</f>
        <v>3</v>
      </c>
      <c r="F2966" s="17">
        <f>IF(ActividadesCom[[#This Row],[ÚLTIMO SEMESTRE CON CRÉDITOS]]&gt;0,ROUND(AVERAGE(ActividadesCom[[#This Row],[VALOR NIVEL 5]],ActividadesCom[[#This Row],[VALOR NIVEL 4]],ActividadesCom[[#This Row],[VALOR NIVEL 3]],ActividadesCom[[#This Row],[VALOR NIVEL 2]],ActividadesCom[[#This Row],[VALOR NIVEL 1]]),0),"")</f>
        <v>4</v>
      </c>
      <c r="G2966" s="5" t="str">
        <f>IF(ActividadesCom[[#This Row],[PROMEDIO]]="","",IF(ActividadesCom[[#This Row],[PROMEDIO]]&gt;=4,"EXCELENTE",IF(ActividadesCom[[#This Row],[PROMEDIO]]&gt;=3,"NOTABLE",IF(ActividadesCom[[#This Row],[PROMEDIO]]&gt;=2,"BUENO",IF(ActividadesCom[[#This Row],[PROMEDIO]]=1,"SUFICIENTE","")))))</f>
        <v>EXCELENTE</v>
      </c>
      <c r="H2966" s="5">
        <f>MAX(ActividadesCom[[#This Row],[PERÍODO 1]],ActividadesCom[[#This Row],[PERÍODO 2]],ActividadesCom[[#This Row],[PERÍODO 3]],ActividadesCom[[#This Row],[PERÍODO 4]],ActividadesCom[[#This Row],[PERÍODO 5]])</f>
        <v>20213</v>
      </c>
      <c r="I2966" s="6" t="s">
        <v>4844</v>
      </c>
      <c r="J2966" s="5">
        <v>20213</v>
      </c>
      <c r="K2966" s="5" t="s">
        <v>4007</v>
      </c>
      <c r="L2966" s="5">
        <f>IF(ActividadesCom[[#This Row],[NIVEL 1]]&lt;&gt;0,VLOOKUP(ActividadesCom[[#This Row],[NIVEL 1]],Catálogo!A:B,2,FALSE),"")</f>
        <v>4</v>
      </c>
      <c r="M2966" s="5">
        <v>1</v>
      </c>
      <c r="N2966" s="6"/>
      <c r="O2966" s="5"/>
      <c r="P2966" s="5"/>
      <c r="Q2966" s="5" t="str">
        <f>IF(ActividadesCom[[#This Row],[NIVEL 2]]&lt;&gt;0,VLOOKUP(ActividadesCom[[#This Row],[NIVEL 2]],Catálogo!A:B,2,FALSE),"")</f>
        <v/>
      </c>
      <c r="R2966" s="5"/>
      <c r="S2966" s="6" t="s">
        <v>4893</v>
      </c>
      <c r="T2966" s="5">
        <v>20213</v>
      </c>
      <c r="U2966" s="5" t="s">
        <v>4007</v>
      </c>
      <c r="V2966" s="5">
        <f>IF(ActividadesCom[[#This Row],[NIVEL 3]]&lt;&gt;0,VLOOKUP(ActividadesCom[[#This Row],[NIVEL 3]],Catálogo!A:B,2,FALSE),"")</f>
        <v>4</v>
      </c>
      <c r="W2966" s="5">
        <v>1</v>
      </c>
      <c r="X2966" s="6"/>
      <c r="Y2966" s="5"/>
      <c r="Z2966" s="5"/>
      <c r="AA2966" s="5" t="str">
        <f>IF(ActividadesCom[[#This Row],[NIVEL 4]]&lt;&gt;0,VLOOKUP(ActividadesCom[[#This Row],[NIVEL 4]],Catálogo!A:B,2,FALSE),"")</f>
        <v/>
      </c>
      <c r="AB2966" s="5"/>
      <c r="AC2966" s="6" t="s">
        <v>27</v>
      </c>
      <c r="AD2966" s="5">
        <v>20193</v>
      </c>
      <c r="AE2966" s="5" t="s">
        <v>4008</v>
      </c>
      <c r="AF2966" s="5">
        <f>IF(ActividadesCom[[#This Row],[NIVEL 5]]&lt;&gt;0,VLOOKUP(ActividadesCom[[#This Row],[NIVEL 5]],Catálogo!A:B,2,FALSE),"")</f>
        <v>3</v>
      </c>
      <c r="AG2966" s="5">
        <v>1</v>
      </c>
      <c r="AH2966" s="2"/>
    </row>
    <row r="2967" spans="1:34" ht="30" hidden="1" customHeight="1" x14ac:dyDescent="0.25">
      <c r="A2967" s="7">
        <v>19470468</v>
      </c>
      <c r="B2967" s="6" t="str">
        <f>VLOOKUP(ActividadesCom[[#This Row],[NO. DE CONTROL]],'LISTADO ESTUDIANTES'!A:C,2,FALSE)</f>
        <v>UC PERALTA BYRON URIEL</v>
      </c>
      <c r="C2967" s="6" t="str">
        <f>VLOOKUP(ActividadesCom[[#This Row],[NO. DE CONTROL]],'LISTADO ESTUDIANTES'!A:C,3,FALSE)</f>
        <v>INGENIERIA EN GESTION EMPRESARIAL</v>
      </c>
      <c r="D2967" s="5" t="str">
        <f>VLOOKUP(ActividadesCom[[#This Row],[NO. DE CONTROL]],'LISTADO ESTUDIANTES'!A:D,4,FALSE)</f>
        <v>EGRESADO(A)</v>
      </c>
      <c r="E2967" s="5">
        <f>SUM(ActividadesCom[[#This Row],[CRÉD. 1]],ActividadesCom[[#This Row],[CRÉD. 2]],ActividadesCom[[#This Row],[CRÉD. 3]],ActividadesCom[[#This Row],[CRÉD. 4]],ActividadesCom[[#This Row],[CRÉD. 5]])</f>
        <v>5</v>
      </c>
      <c r="F2967" s="17">
        <f>IF(ActividadesCom[[#This Row],[ÚLTIMO SEMESTRE CON CRÉDITOS]]&gt;0,ROUND(AVERAGE(ActividadesCom[[#This Row],[VALOR NIVEL 5]],ActividadesCom[[#This Row],[VALOR NIVEL 4]],ActividadesCom[[#This Row],[VALOR NIVEL 3]],ActividadesCom[[#This Row],[VALOR NIVEL 2]],ActividadesCom[[#This Row],[VALOR NIVEL 1]]),0),"")</f>
        <v>3</v>
      </c>
      <c r="G2967" s="5" t="str">
        <f>IF(ActividadesCom[[#This Row],[PROMEDIO]]="","",IF(ActividadesCom[[#This Row],[PROMEDIO]]&gt;=4,"EXCELENTE",IF(ActividadesCom[[#This Row],[PROMEDIO]]&gt;=3,"NOTABLE",IF(ActividadesCom[[#This Row],[PROMEDIO]]&gt;=2,"BUENO",IF(ActividadesCom[[#This Row],[PROMEDIO]]=1,"SUFICIENTE","")))))</f>
        <v>NOTABLE</v>
      </c>
      <c r="H2967" s="5">
        <f>MAX(ActividadesCom[[#This Row],[PERÍODO 1]],ActividadesCom[[#This Row],[PERÍODO 2]],ActividadesCom[[#This Row],[PERÍODO 3]],ActividadesCom[[#This Row],[PERÍODO 4]],ActividadesCom[[#This Row],[PERÍODO 5]])</f>
        <v>20223</v>
      </c>
      <c r="I2967" t="s">
        <v>5724</v>
      </c>
      <c r="J2967" s="5">
        <v>20223</v>
      </c>
      <c r="K2967" s="5" t="s">
        <v>4008</v>
      </c>
      <c r="L2967" s="5">
        <f>IF(ActividadesCom[[#This Row],[NIVEL 1]]&lt;&gt;0,VLOOKUP(ActividadesCom[[#This Row],[NIVEL 1]],Catálogo!A:B,2,FALSE),"")</f>
        <v>3</v>
      </c>
      <c r="M2967" s="5">
        <v>1</v>
      </c>
      <c r="N2967" s="6" t="s">
        <v>5734</v>
      </c>
      <c r="O2967" s="5">
        <v>20223</v>
      </c>
      <c r="P2967" s="5" t="s">
        <v>4008</v>
      </c>
      <c r="Q2967" s="5">
        <f>IF(ActividadesCom[[#This Row],[NIVEL 2]]&lt;&gt;0,VLOOKUP(ActividadesCom[[#This Row],[NIVEL 2]],Catálogo!A:B,2,FALSE),"")</f>
        <v>3</v>
      </c>
      <c r="R2967" s="5">
        <v>2</v>
      </c>
      <c r="S2967" s="6"/>
      <c r="T2967" s="5"/>
      <c r="U2967" s="5"/>
      <c r="V2967" s="5" t="str">
        <f>IF(ActividadesCom[[#This Row],[NIVEL 3]]&lt;&gt;0,VLOOKUP(ActividadesCom[[#This Row],[NIVEL 3]],Catálogo!A:B,2,FALSE),"")</f>
        <v/>
      </c>
      <c r="W2967" s="5"/>
      <c r="X2967" s="6" t="s">
        <v>2286</v>
      </c>
      <c r="Y2967" s="5">
        <v>20201</v>
      </c>
      <c r="Z2967" s="5" t="s">
        <v>4008</v>
      </c>
      <c r="AA2967" s="5">
        <f>IF(ActividadesCom[[#This Row],[NIVEL 4]]&lt;&gt;0,VLOOKUP(ActividadesCom[[#This Row],[NIVEL 4]],Catálogo!A:B,2,FALSE),"")</f>
        <v>3</v>
      </c>
      <c r="AB2967" s="5">
        <v>1</v>
      </c>
      <c r="AC2967" s="6" t="s">
        <v>27</v>
      </c>
      <c r="AD2967" s="5">
        <v>20193</v>
      </c>
      <c r="AE2967" s="5" t="s">
        <v>4007</v>
      </c>
      <c r="AF2967" s="5">
        <f>IF(ActividadesCom[[#This Row],[NIVEL 5]]&lt;&gt;0,VLOOKUP(ActividadesCom[[#This Row],[NIVEL 5]],Catálogo!A:B,2,FALSE),"")</f>
        <v>4</v>
      </c>
      <c r="AG2967" s="5">
        <v>1</v>
      </c>
      <c r="AH2967" s="2"/>
    </row>
    <row r="2968" spans="1:34" ht="30" hidden="1" customHeight="1" x14ac:dyDescent="0.25">
      <c r="A2968" s="7">
        <v>19470469</v>
      </c>
      <c r="B2968" s="6" t="str">
        <f>VLOOKUP(ActividadesCom[[#This Row],[NO. DE CONTROL]],'LISTADO ESTUDIANTES'!A:C,2,FALSE)</f>
        <v>GARCIA MARTINEZ YANIRA ESTEFANIA</v>
      </c>
      <c r="C2968" s="6" t="str">
        <f>VLOOKUP(ActividadesCom[[#This Row],[NO. DE CONTROL]],'LISTADO ESTUDIANTES'!A:C,3,FALSE)</f>
        <v>INGENIERIA INDUSTRIAL</v>
      </c>
      <c r="D2968" s="5" t="str">
        <f>VLOOKUP(ActividadesCom[[#This Row],[NO. DE CONTROL]],'LISTADO ESTUDIANTES'!A:D,4,FALSE)</f>
        <v>EGRESADO(A)</v>
      </c>
      <c r="E2968" s="5">
        <f>SUM(ActividadesCom[[#This Row],[CRÉD. 1]],ActividadesCom[[#This Row],[CRÉD. 2]],ActividadesCom[[#This Row],[CRÉD. 3]],ActividadesCom[[#This Row],[CRÉD. 4]],ActividadesCom[[#This Row],[CRÉD. 5]])</f>
        <v>0</v>
      </c>
      <c r="F2968" s="17" t="str">
        <f>IF(ActividadesCom[[#This Row],[ÚLTIMO SEMESTRE CON CRÉDITOS]]&gt;0,ROUND(AVERAGE(ActividadesCom[[#This Row],[VALOR NIVEL 5]],ActividadesCom[[#This Row],[VALOR NIVEL 4]],ActividadesCom[[#This Row],[VALOR NIVEL 3]],ActividadesCom[[#This Row],[VALOR NIVEL 2]],ActividadesCom[[#This Row],[VALOR NIVEL 1]]),0),"")</f>
        <v/>
      </c>
      <c r="G2968" s="5" t="str">
        <f>IF(ActividadesCom[[#This Row],[PROMEDIO]]="","",IF(ActividadesCom[[#This Row],[PROMEDIO]]&gt;=4,"EXCELENTE",IF(ActividadesCom[[#This Row],[PROMEDIO]]&gt;=3,"NOTABLE",IF(ActividadesCom[[#This Row],[PROMEDIO]]&gt;=2,"BUENO",IF(ActividadesCom[[#This Row],[PROMEDIO]]=1,"SUFICIENTE","")))))</f>
        <v/>
      </c>
      <c r="H2968" s="5">
        <f>MAX(ActividadesCom[[#This Row],[PERÍODO 1]],ActividadesCom[[#This Row],[PERÍODO 2]],ActividadesCom[[#This Row],[PERÍODO 3]],ActividadesCom[[#This Row],[PERÍODO 4]],ActividadesCom[[#This Row],[PERÍODO 5]])</f>
        <v>0</v>
      </c>
      <c r="I2968" s="6"/>
      <c r="J2968" s="5"/>
      <c r="K2968" s="5"/>
      <c r="L2968" s="5" t="str">
        <f>IF(ActividadesCom[[#This Row],[NIVEL 1]]&lt;&gt;0,VLOOKUP(ActividadesCom[[#This Row],[NIVEL 1]],Catálogo!A:B,2,FALSE),"")</f>
        <v/>
      </c>
      <c r="M2968" s="5"/>
      <c r="N2968" s="6"/>
      <c r="O2968" s="5"/>
      <c r="P2968" s="5"/>
      <c r="Q2968" s="5" t="str">
        <f>IF(ActividadesCom[[#This Row],[NIVEL 2]]&lt;&gt;0,VLOOKUP(ActividadesCom[[#This Row],[NIVEL 2]],Catálogo!A:B,2,FALSE),"")</f>
        <v/>
      </c>
      <c r="R2968" s="5"/>
      <c r="S2968" s="6"/>
      <c r="T2968" s="5"/>
      <c r="U2968" s="5"/>
      <c r="V2968" s="5" t="str">
        <f>IF(ActividadesCom[[#This Row],[NIVEL 3]]&lt;&gt;0,VLOOKUP(ActividadesCom[[#This Row],[NIVEL 3]],Catálogo!A:B,2,FALSE),"")</f>
        <v/>
      </c>
      <c r="W2968" s="5"/>
      <c r="X2968" s="6"/>
      <c r="Y2968" s="5"/>
      <c r="Z2968" s="5"/>
      <c r="AA2968" s="5" t="str">
        <f>IF(ActividadesCom[[#This Row],[NIVEL 4]]&lt;&gt;0,VLOOKUP(ActividadesCom[[#This Row],[NIVEL 4]],Catálogo!A:B,2,FALSE),"")</f>
        <v/>
      </c>
      <c r="AB2968" s="5"/>
      <c r="AC2968" s="6"/>
      <c r="AD2968" s="5"/>
      <c r="AE2968" s="5"/>
      <c r="AF2968" s="5" t="str">
        <f>IF(ActividadesCom[[#This Row],[NIVEL 5]]&lt;&gt;0,VLOOKUP(ActividadesCom[[#This Row],[NIVEL 5]],Catálogo!A:B,2,FALSE),"")</f>
        <v/>
      </c>
      <c r="AG2968" s="5"/>
      <c r="AH2968" s="2"/>
    </row>
    <row r="2969" spans="1:34" ht="30" hidden="1" customHeight="1" x14ac:dyDescent="0.25">
      <c r="A2969" s="7">
        <v>19470470</v>
      </c>
      <c r="B2969" s="6" t="str">
        <f>VLOOKUP(ActividadesCom[[#This Row],[NO. DE CONTROL]],'LISTADO ESTUDIANTES'!A:C,2,FALSE)</f>
        <v>AGUILAR ZAVALA JESUS ALBERTO</v>
      </c>
      <c r="C2969" s="6" t="str">
        <f>VLOOKUP(ActividadesCom[[#This Row],[NO. DE CONTROL]],'LISTADO ESTUDIANTES'!A:C,3,FALSE)</f>
        <v>INGENIERIA MECANICA</v>
      </c>
      <c r="D2969" s="5" t="str">
        <f>VLOOKUP(ActividadesCom[[#This Row],[NO. DE CONTROL]],'LISTADO ESTUDIANTES'!A:D,4,FALSE)</f>
        <v>EGRESADO(A)</v>
      </c>
      <c r="E2969" s="5">
        <f>SUM(ActividadesCom[[#This Row],[CRÉD. 1]],ActividadesCom[[#This Row],[CRÉD. 2]],ActividadesCom[[#This Row],[CRÉD. 3]],ActividadesCom[[#This Row],[CRÉD. 4]],ActividadesCom[[#This Row],[CRÉD. 5]])</f>
        <v>0</v>
      </c>
      <c r="F2969" s="17" t="str">
        <f>IF(ActividadesCom[[#This Row],[ÚLTIMO SEMESTRE CON CRÉDITOS]]&gt;0,ROUND(AVERAGE(ActividadesCom[[#This Row],[VALOR NIVEL 5]],ActividadesCom[[#This Row],[VALOR NIVEL 4]],ActividadesCom[[#This Row],[VALOR NIVEL 3]],ActividadesCom[[#This Row],[VALOR NIVEL 2]],ActividadesCom[[#This Row],[VALOR NIVEL 1]]),0),"")</f>
        <v/>
      </c>
      <c r="G2969" s="5" t="str">
        <f>IF(ActividadesCom[[#This Row],[PROMEDIO]]="","",IF(ActividadesCom[[#This Row],[PROMEDIO]]&gt;=4,"EXCELENTE",IF(ActividadesCom[[#This Row],[PROMEDIO]]&gt;=3,"NOTABLE",IF(ActividadesCom[[#This Row],[PROMEDIO]]&gt;=2,"BUENO",IF(ActividadesCom[[#This Row],[PROMEDIO]]=1,"SUFICIENTE","")))))</f>
        <v/>
      </c>
      <c r="H2969" s="5">
        <f>MAX(ActividadesCom[[#This Row],[PERÍODO 1]],ActividadesCom[[#This Row],[PERÍODO 2]],ActividadesCom[[#This Row],[PERÍODO 3]],ActividadesCom[[#This Row],[PERÍODO 4]],ActividadesCom[[#This Row],[PERÍODO 5]])</f>
        <v>0</v>
      </c>
      <c r="I2969" s="6"/>
      <c r="J2969" s="5"/>
      <c r="K2969" s="5"/>
      <c r="L2969" s="5" t="str">
        <f>IF(ActividadesCom[[#This Row],[NIVEL 1]]&lt;&gt;0,VLOOKUP(ActividadesCom[[#This Row],[NIVEL 1]],Catálogo!A:B,2,FALSE),"")</f>
        <v/>
      </c>
      <c r="M2969" s="5"/>
      <c r="N2969" s="6"/>
      <c r="O2969" s="5"/>
      <c r="P2969" s="5"/>
      <c r="Q2969" s="5" t="str">
        <f>IF(ActividadesCom[[#This Row],[NIVEL 2]]&lt;&gt;0,VLOOKUP(ActividadesCom[[#This Row],[NIVEL 2]],Catálogo!A:B,2,FALSE),"")</f>
        <v/>
      </c>
      <c r="R2969" s="5"/>
      <c r="S2969" s="6"/>
      <c r="T2969" s="5"/>
      <c r="U2969" s="5"/>
      <c r="V2969" s="5" t="str">
        <f>IF(ActividadesCom[[#This Row],[NIVEL 3]]&lt;&gt;0,VLOOKUP(ActividadesCom[[#This Row],[NIVEL 3]],Catálogo!A:B,2,FALSE),"")</f>
        <v/>
      </c>
      <c r="W2969" s="5"/>
      <c r="X2969" s="6"/>
      <c r="Y2969" s="5"/>
      <c r="Z2969" s="5"/>
      <c r="AA2969" s="5" t="str">
        <f>IF(ActividadesCom[[#This Row],[NIVEL 4]]&lt;&gt;0,VLOOKUP(ActividadesCom[[#This Row],[NIVEL 4]],Catálogo!A:B,2,FALSE),"")</f>
        <v/>
      </c>
      <c r="AB2969" s="5"/>
      <c r="AC2969" s="6"/>
      <c r="AD2969" s="5"/>
      <c r="AE2969" s="5"/>
      <c r="AF2969" s="5" t="str">
        <f>IF(ActividadesCom[[#This Row],[NIVEL 5]]&lt;&gt;0,VLOOKUP(ActividadesCom[[#This Row],[NIVEL 5]],Catálogo!A:B,2,FALSE),"")</f>
        <v/>
      </c>
      <c r="AG2969" s="5"/>
      <c r="AH2969" s="2"/>
    </row>
    <row r="2970" spans="1:34" s="88" customFormat="1" ht="30" hidden="1" customHeight="1" x14ac:dyDescent="0.25">
      <c r="A2970" s="7">
        <v>19470471</v>
      </c>
      <c r="B2970" s="6" t="str">
        <f>VLOOKUP(ActividadesCom[[#This Row],[NO. DE CONTROL]],'LISTADO ESTUDIANTES'!A:C,2,FALSE)</f>
        <v>MARQUEZ MENA CARLOS RAPHAEL</v>
      </c>
      <c r="C2970" s="6" t="str">
        <f>VLOOKUP(ActividadesCom[[#This Row],[NO. DE CONTROL]],'LISTADO ESTUDIANTES'!A:C,3,FALSE)</f>
        <v>INGENIERIA EN GESTION EMPRESARIAL</v>
      </c>
      <c r="D2970" s="5" t="str">
        <f>VLOOKUP(ActividadesCom[[#This Row],[NO. DE CONTROL]],'LISTADO ESTUDIANTES'!A:D,4,FALSE)</f>
        <v>EGRESADO(A)</v>
      </c>
      <c r="E2970" s="5">
        <f>SUM(ActividadesCom[[#This Row],[CRÉD. 1]],ActividadesCom[[#This Row],[CRÉD. 2]],ActividadesCom[[#This Row],[CRÉD. 3]],ActividadesCom[[#This Row],[CRÉD. 4]],ActividadesCom[[#This Row],[CRÉD. 5]])</f>
        <v>0</v>
      </c>
      <c r="F2970" s="17" t="str">
        <f>IF(ActividadesCom[[#This Row],[ÚLTIMO SEMESTRE CON CRÉDITOS]]&gt;0,ROUND(AVERAGE(ActividadesCom[[#This Row],[VALOR NIVEL 5]],ActividadesCom[[#This Row],[VALOR NIVEL 4]],ActividadesCom[[#This Row],[VALOR NIVEL 3]],ActividadesCom[[#This Row],[VALOR NIVEL 2]],ActividadesCom[[#This Row],[VALOR NIVEL 1]]),0),"")</f>
        <v/>
      </c>
      <c r="G2970" s="5" t="str">
        <f>IF(ActividadesCom[[#This Row],[PROMEDIO]]="","",IF(ActividadesCom[[#This Row],[PROMEDIO]]&gt;=4,"EXCELENTE",IF(ActividadesCom[[#This Row],[PROMEDIO]]&gt;=3,"NOTABLE",IF(ActividadesCom[[#This Row],[PROMEDIO]]&gt;=2,"BUENO",IF(ActividadesCom[[#This Row],[PROMEDIO]]=1,"SUFICIENTE","")))))</f>
        <v/>
      </c>
      <c r="H2970" s="5">
        <f>MAX(ActividadesCom[[#This Row],[PERÍODO 1]],ActividadesCom[[#This Row],[PERÍODO 2]],ActividadesCom[[#This Row],[PERÍODO 3]],ActividadesCom[[#This Row],[PERÍODO 4]],ActividadesCom[[#This Row],[PERÍODO 5]])</f>
        <v>0</v>
      </c>
      <c r="I2970" s="6"/>
      <c r="J2970" s="5"/>
      <c r="K2970" s="5"/>
      <c r="L2970" s="5" t="str">
        <f>IF(ActividadesCom[[#This Row],[NIVEL 1]]&lt;&gt;0,VLOOKUP(ActividadesCom[[#This Row],[NIVEL 1]],Catálogo!A:B,2,FALSE),"")</f>
        <v/>
      </c>
      <c r="M2970" s="5"/>
      <c r="N2970" s="6"/>
      <c r="O2970" s="5"/>
      <c r="P2970" s="5"/>
      <c r="Q2970" s="5" t="str">
        <f>IF(ActividadesCom[[#This Row],[NIVEL 2]]&lt;&gt;0,VLOOKUP(ActividadesCom[[#This Row],[NIVEL 2]],Catálogo!A:B,2,FALSE),"")</f>
        <v/>
      </c>
      <c r="R2970" s="5"/>
      <c r="S2970" s="6"/>
      <c r="T2970" s="5"/>
      <c r="U2970" s="5"/>
      <c r="V2970" s="5" t="str">
        <f>IF(ActividadesCom[[#This Row],[NIVEL 3]]&lt;&gt;0,VLOOKUP(ActividadesCom[[#This Row],[NIVEL 3]],Catálogo!A:B,2,FALSE),"")</f>
        <v/>
      </c>
      <c r="W2970" s="5"/>
      <c r="X2970" s="6"/>
      <c r="Y2970" s="5"/>
      <c r="Z2970" s="5"/>
      <c r="AA2970" s="5" t="str">
        <f>IF(ActividadesCom[[#This Row],[NIVEL 4]]&lt;&gt;0,VLOOKUP(ActividadesCom[[#This Row],[NIVEL 4]],Catálogo!A:B,2,FALSE),"")</f>
        <v/>
      </c>
      <c r="AB2970" s="5"/>
      <c r="AC2970" s="6"/>
      <c r="AD2970" s="5"/>
      <c r="AE2970" s="5"/>
      <c r="AF2970" s="5" t="str">
        <f>IF(ActividadesCom[[#This Row],[NIVEL 5]]&lt;&gt;0,VLOOKUP(ActividadesCom[[#This Row],[NIVEL 5]],Catálogo!A:B,2,FALSE),"")</f>
        <v/>
      </c>
      <c r="AG2970" s="5"/>
    </row>
    <row r="2971" spans="1:34" ht="30" hidden="1" customHeight="1" x14ac:dyDescent="0.25">
      <c r="A2971" s="7">
        <v>19470472</v>
      </c>
      <c r="B2971" s="6" t="str">
        <f>VLOOKUP(ActividadesCom[[#This Row],[NO. DE CONTROL]],'LISTADO ESTUDIANTES'!A:C,2,FALSE)</f>
        <v>SALAZAR CAN JOSE LEVI</v>
      </c>
      <c r="C2971" s="6" t="str">
        <f>VLOOKUP(ActividadesCom[[#This Row],[NO. DE CONTROL]],'LISTADO ESTUDIANTES'!A:C,3,FALSE)</f>
        <v>INGENIERIA CIVIL</v>
      </c>
      <c r="D2971" s="5" t="str">
        <f>VLOOKUP(ActividadesCom[[#This Row],[NO. DE CONTROL]],'LISTADO ESTUDIANTES'!A:D,4,FALSE)</f>
        <v>EGRESADO(A)</v>
      </c>
      <c r="E2971" s="5">
        <f>SUM(ActividadesCom[[#This Row],[CRÉD. 1]],ActividadesCom[[#This Row],[CRÉD. 2]],ActividadesCom[[#This Row],[CRÉD. 3]],ActividadesCom[[#This Row],[CRÉD. 4]],ActividadesCom[[#This Row],[CRÉD. 5]])</f>
        <v>1</v>
      </c>
      <c r="F2971" s="17">
        <f>IF(ActividadesCom[[#This Row],[ÚLTIMO SEMESTRE CON CRÉDITOS]]&gt;0,ROUND(AVERAGE(ActividadesCom[[#This Row],[VALOR NIVEL 5]],ActividadesCom[[#This Row],[VALOR NIVEL 4]],ActividadesCom[[#This Row],[VALOR NIVEL 3]],ActividadesCom[[#This Row],[VALOR NIVEL 2]],ActividadesCom[[#This Row],[VALOR NIVEL 1]]),0),"")</f>
        <v>3</v>
      </c>
      <c r="G2971" s="5" t="str">
        <f>IF(ActividadesCom[[#This Row],[PROMEDIO]]="","",IF(ActividadesCom[[#This Row],[PROMEDIO]]&gt;=4,"EXCELENTE",IF(ActividadesCom[[#This Row],[PROMEDIO]]&gt;=3,"NOTABLE",IF(ActividadesCom[[#This Row],[PROMEDIO]]&gt;=2,"BUENO",IF(ActividadesCom[[#This Row],[PROMEDIO]]=1,"SUFICIENTE","")))))</f>
        <v>NOTABLE</v>
      </c>
      <c r="H2971" s="5">
        <f>MAX(ActividadesCom[[#This Row],[PERÍODO 1]],ActividadesCom[[#This Row],[PERÍODO 2]],ActividadesCom[[#This Row],[PERÍODO 3]],ActividadesCom[[#This Row],[PERÍODO 4]],ActividadesCom[[#This Row],[PERÍODO 5]])</f>
        <v>20201</v>
      </c>
      <c r="I2971" s="6"/>
      <c r="J2971" s="5"/>
      <c r="K2971" s="5"/>
      <c r="L2971" s="5" t="str">
        <f>IF(ActividadesCom[[#This Row],[NIVEL 1]]&lt;&gt;0,VLOOKUP(ActividadesCom[[#This Row],[NIVEL 1]],Catálogo!A:B,2,FALSE),"")</f>
        <v/>
      </c>
      <c r="M2971" s="5"/>
      <c r="N2971" s="6"/>
      <c r="O2971" s="5"/>
      <c r="P2971" s="5"/>
      <c r="Q2971" s="5" t="str">
        <f>IF(ActividadesCom[[#This Row],[NIVEL 2]]&lt;&gt;0,VLOOKUP(ActividadesCom[[#This Row],[NIVEL 2]],Catálogo!A:B,2,FALSE),"")</f>
        <v/>
      </c>
      <c r="R2971" s="5"/>
      <c r="S2971" s="6"/>
      <c r="T2971" s="5"/>
      <c r="U2971" s="5"/>
      <c r="V2971" s="5" t="str">
        <f>IF(ActividadesCom[[#This Row],[NIVEL 3]]&lt;&gt;0,VLOOKUP(ActividadesCom[[#This Row],[NIVEL 3]],Catálogo!A:B,2,FALSE),"")</f>
        <v/>
      </c>
      <c r="W2971" s="5"/>
      <c r="X2971" s="6"/>
      <c r="Y2971" s="5"/>
      <c r="Z2971" s="5"/>
      <c r="AA2971" s="5" t="str">
        <f>IF(ActividadesCom[[#This Row],[NIVEL 4]]&lt;&gt;0,VLOOKUP(ActividadesCom[[#This Row],[NIVEL 4]],Catálogo!A:B,2,FALSE),"")</f>
        <v/>
      </c>
      <c r="AB2971" s="5"/>
      <c r="AC2971" s="6" t="s">
        <v>2286</v>
      </c>
      <c r="AD2971" s="5">
        <v>20201</v>
      </c>
      <c r="AE2971" s="5" t="s">
        <v>4008</v>
      </c>
      <c r="AF2971" s="5">
        <f>IF(ActividadesCom[[#This Row],[NIVEL 5]]&lt;&gt;0,VLOOKUP(ActividadesCom[[#This Row],[NIVEL 5]],Catálogo!A:B,2,FALSE),"")</f>
        <v>3</v>
      </c>
      <c r="AG2971" s="5">
        <v>1</v>
      </c>
      <c r="AH2971" s="2"/>
    </row>
    <row r="2972" spans="1:34" ht="30" hidden="1" customHeight="1" x14ac:dyDescent="0.25">
      <c r="A2972" s="7">
        <v>19470473</v>
      </c>
      <c r="B2972" s="6" t="str">
        <f>VLOOKUP(ActividadesCom[[#This Row],[NO. DE CONTROL]],'LISTADO ESTUDIANTES'!A:C,2,FALSE)</f>
        <v>RODRIGUEZ RUIZ ODALIE ALEJANDRA</v>
      </c>
      <c r="C2972" s="6" t="str">
        <f>VLOOKUP(ActividadesCom[[#This Row],[NO. DE CONTROL]],'LISTADO ESTUDIANTES'!A:C,3,FALSE)</f>
        <v>INGENIERIA EN GESTION EMPRESARIAL</v>
      </c>
      <c r="D2972" s="5" t="str">
        <f>VLOOKUP(ActividadesCom[[#This Row],[NO. DE CONTROL]],'LISTADO ESTUDIANTES'!A:D,4,FALSE)</f>
        <v>EGRESADO(A)</v>
      </c>
      <c r="E2972" s="5">
        <f>SUM(ActividadesCom[[#This Row],[CRÉD. 1]],ActividadesCom[[#This Row],[CRÉD. 2]],ActividadesCom[[#This Row],[CRÉD. 3]],ActividadesCom[[#This Row],[CRÉD. 4]],ActividadesCom[[#This Row],[CRÉD. 5]])</f>
        <v>4</v>
      </c>
      <c r="F2972" s="17">
        <f>IF(ActividadesCom[[#This Row],[ÚLTIMO SEMESTRE CON CRÉDITOS]]&gt;0,ROUND(AVERAGE(ActividadesCom[[#This Row],[VALOR NIVEL 5]],ActividadesCom[[#This Row],[VALOR NIVEL 4]],ActividadesCom[[#This Row],[VALOR NIVEL 3]],ActividadesCom[[#This Row],[VALOR NIVEL 2]],ActividadesCom[[#This Row],[VALOR NIVEL 1]]),0),"")</f>
        <v>2</v>
      </c>
      <c r="G2972" s="5" t="str">
        <f>IF(ActividadesCom[[#This Row],[PROMEDIO]]="","",IF(ActividadesCom[[#This Row],[PROMEDIO]]&gt;=4,"EXCELENTE",IF(ActividadesCom[[#This Row],[PROMEDIO]]&gt;=3,"NOTABLE",IF(ActividadesCom[[#This Row],[PROMEDIO]]&gt;=2,"BUENO",IF(ActividadesCom[[#This Row],[PROMEDIO]]=1,"SUFICIENTE","")))))</f>
        <v>BUENO</v>
      </c>
      <c r="H2972" s="5">
        <f>MAX(ActividadesCom[[#This Row],[PERÍODO 1]],ActividadesCom[[#This Row],[PERÍODO 2]],ActividadesCom[[#This Row],[PERÍODO 3]],ActividadesCom[[#This Row],[PERÍODO 4]],ActividadesCom[[#This Row],[PERÍODO 5]])</f>
        <v>20213</v>
      </c>
      <c r="I2972" s="6" t="s">
        <v>4529</v>
      </c>
      <c r="J2972" s="5">
        <v>20213</v>
      </c>
      <c r="K2972" s="5" t="s">
        <v>4009</v>
      </c>
      <c r="L2972" s="5">
        <f>IF(ActividadesCom[[#This Row],[NIVEL 1]]&lt;&gt;0,VLOOKUP(ActividadesCom[[#This Row],[NIVEL 1]],Catálogo!A:B,2,FALSE),"")</f>
        <v>2</v>
      </c>
      <c r="M2972" s="5">
        <v>1</v>
      </c>
      <c r="N2972" s="6"/>
      <c r="O2972" s="5"/>
      <c r="P2972" s="5"/>
      <c r="Q2972" s="5" t="str">
        <f>IF(ActividadesCom[[#This Row],[NIVEL 2]]&lt;&gt;0,VLOOKUP(ActividadesCom[[#This Row],[NIVEL 2]],Catálogo!A:B,2,FALSE),"")</f>
        <v/>
      </c>
      <c r="R2972" s="5"/>
      <c r="S2972" s="6" t="s">
        <v>4529</v>
      </c>
      <c r="T2972" s="5">
        <v>20211</v>
      </c>
      <c r="U2972" s="5" t="s">
        <v>4009</v>
      </c>
      <c r="V2972" s="5">
        <f>IF(ActividadesCom[[#This Row],[NIVEL 3]]&lt;&gt;0,VLOOKUP(ActividadesCom[[#This Row],[NIVEL 3]],Catálogo!A:B,2,FALSE),"")</f>
        <v>2</v>
      </c>
      <c r="W2972" s="5">
        <v>1</v>
      </c>
      <c r="X2972" s="6" t="s">
        <v>4529</v>
      </c>
      <c r="Y2972" s="5">
        <v>20211</v>
      </c>
      <c r="Z2972" s="5" t="s">
        <v>4009</v>
      </c>
      <c r="AA2972" s="5">
        <f>IF(ActividadesCom[[#This Row],[NIVEL 4]]&lt;&gt;0,VLOOKUP(ActividadesCom[[#This Row],[NIVEL 4]],Catálogo!A:B,2,FALSE),"")</f>
        <v>2</v>
      </c>
      <c r="AB2972" s="5">
        <v>1</v>
      </c>
      <c r="AC2972" s="6" t="s">
        <v>3116</v>
      </c>
      <c r="AD2972" s="5">
        <v>20201</v>
      </c>
      <c r="AE2972" s="5" t="s">
        <v>4009</v>
      </c>
      <c r="AF2972" s="5">
        <f>IF(ActividadesCom[[#This Row],[NIVEL 5]]&lt;&gt;0,VLOOKUP(ActividadesCom[[#This Row],[NIVEL 5]],Catálogo!A:B,2,FALSE),"")</f>
        <v>2</v>
      </c>
      <c r="AG2972" s="5">
        <v>1</v>
      </c>
      <c r="AH2972" s="2"/>
    </row>
    <row r="2973" spans="1:34" ht="30" hidden="1" customHeight="1" x14ac:dyDescent="0.25">
      <c r="A2973" s="7">
        <v>19470474</v>
      </c>
      <c r="B2973" s="6" t="str">
        <f>VLOOKUP(ActividadesCom[[#This Row],[NO. DE CONTROL]],'LISTADO ESTUDIANTES'!A:C,2,FALSE)</f>
        <v>CAHUICH CANO HANNIA GUADALUPE</v>
      </c>
      <c r="C2973" s="6" t="str">
        <f>VLOOKUP(ActividadesCom[[#This Row],[NO. DE CONTROL]],'LISTADO ESTUDIANTES'!A:C,3,FALSE)</f>
        <v>INGENIERIA INDUSTRIAL</v>
      </c>
      <c r="D2973" s="5" t="str">
        <f>VLOOKUP(ActividadesCom[[#This Row],[NO. DE CONTROL]],'LISTADO ESTUDIANTES'!A:D,4,FALSE)</f>
        <v>EGRESADO(A)</v>
      </c>
      <c r="E2973" s="5">
        <f>SUM(ActividadesCom[[#This Row],[CRÉD. 1]],ActividadesCom[[#This Row],[CRÉD. 2]],ActividadesCom[[#This Row],[CRÉD. 3]],ActividadesCom[[#This Row],[CRÉD. 4]],ActividadesCom[[#This Row],[CRÉD. 5]])</f>
        <v>5</v>
      </c>
      <c r="F2973" s="17">
        <f>IF(ActividadesCom[[#This Row],[ÚLTIMO SEMESTRE CON CRÉDITOS]]&gt;0,ROUND(AVERAGE(ActividadesCom[[#This Row],[VALOR NIVEL 5]],ActividadesCom[[#This Row],[VALOR NIVEL 4]],ActividadesCom[[#This Row],[VALOR NIVEL 3]],ActividadesCom[[#This Row],[VALOR NIVEL 2]],ActividadesCom[[#This Row],[VALOR NIVEL 1]]),0),"")</f>
        <v>2</v>
      </c>
      <c r="G2973" s="5" t="str">
        <f>IF(ActividadesCom[[#This Row],[PROMEDIO]]="","",IF(ActividadesCom[[#This Row],[PROMEDIO]]&gt;=4,"EXCELENTE",IF(ActividadesCom[[#This Row],[PROMEDIO]]&gt;=3,"NOTABLE",IF(ActividadesCom[[#This Row],[PROMEDIO]]&gt;=2,"BUENO",IF(ActividadesCom[[#This Row],[PROMEDIO]]=1,"SUFICIENTE","")))))</f>
        <v>BUENO</v>
      </c>
      <c r="H2973" s="5">
        <f>MAX(ActividadesCom[[#This Row],[PERÍODO 1]],ActividadesCom[[#This Row],[PERÍODO 2]],ActividadesCom[[#This Row],[PERÍODO 3]],ActividadesCom[[#This Row],[PERÍODO 4]],ActividadesCom[[#This Row],[PERÍODO 5]])</f>
        <v>20223</v>
      </c>
      <c r="I2973" s="6" t="s">
        <v>1067</v>
      </c>
      <c r="J2973" s="5">
        <v>20193</v>
      </c>
      <c r="K2973" s="5" t="s">
        <v>4009</v>
      </c>
      <c r="L2973" s="5">
        <f>IF(ActividadesCom[[#This Row],[NIVEL 1]]&lt;&gt;0,VLOOKUP(ActividadesCom[[#This Row],[NIVEL 1]],Catálogo!A:B,2,FALSE),"")</f>
        <v>2</v>
      </c>
      <c r="M2973" s="5">
        <v>2</v>
      </c>
      <c r="N2973" s="6" t="s">
        <v>40</v>
      </c>
      <c r="O2973" s="5">
        <v>20193</v>
      </c>
      <c r="P2973" s="5" t="s">
        <v>4009</v>
      </c>
      <c r="Q2973" s="5">
        <f>IF(ActividadesCom[[#This Row],[NIVEL 2]]&lt;&gt;0,VLOOKUP(ActividadesCom[[#This Row],[NIVEL 2]],Catálogo!A:B,2,FALSE),"")</f>
        <v>2</v>
      </c>
      <c r="R2973" s="5">
        <v>1</v>
      </c>
      <c r="S2973" s="6" t="s">
        <v>4419</v>
      </c>
      <c r="T2973" s="5">
        <v>20211</v>
      </c>
      <c r="U2973" s="5" t="s">
        <v>4009</v>
      </c>
      <c r="V2973" s="5">
        <f>IF(ActividadesCom[[#This Row],[NIVEL 3]]&lt;&gt;0,VLOOKUP(ActividadesCom[[#This Row],[NIVEL 3]],Catálogo!A:B,2,FALSE),"")</f>
        <v>2</v>
      </c>
      <c r="W2973" s="5">
        <v>1</v>
      </c>
      <c r="X2973" s="6" t="s">
        <v>665</v>
      </c>
      <c r="Y2973" s="5">
        <v>20223</v>
      </c>
      <c r="Z2973" s="5" t="s">
        <v>4008</v>
      </c>
      <c r="AA2973" s="5">
        <f>IF(ActividadesCom[[#This Row],[NIVEL 4]]&lt;&gt;0,VLOOKUP(ActividadesCom[[#This Row],[NIVEL 4]],Catálogo!A:B,2,FALSE),"")</f>
        <v>3</v>
      </c>
      <c r="AB2973" s="8">
        <v>1</v>
      </c>
      <c r="AC2973" s="6"/>
      <c r="AD2973" s="5"/>
      <c r="AE2973" s="5"/>
      <c r="AF2973" s="5" t="str">
        <f>IF(ActividadesCom[[#This Row],[NIVEL 5]]&lt;&gt;0,VLOOKUP(ActividadesCom[[#This Row],[NIVEL 5]],Catálogo!A:B,2,FALSE),"")</f>
        <v/>
      </c>
      <c r="AG2973" s="5"/>
      <c r="AH2973" s="2"/>
    </row>
    <row r="2974" spans="1:34" ht="30" hidden="1" customHeight="1" x14ac:dyDescent="0.25">
      <c r="A2974" s="7">
        <v>19470475</v>
      </c>
      <c r="B2974" s="6" t="str">
        <f>VLOOKUP(ActividadesCom[[#This Row],[NO. DE CONTROL]],'LISTADO ESTUDIANTES'!A:C,2,FALSE)</f>
        <v>RODRIGUEZ GONZALEZ DANIELA ISABEL</v>
      </c>
      <c r="C2974" s="6" t="str">
        <f>VLOOKUP(ActividadesCom[[#This Row],[NO. DE CONTROL]],'LISTADO ESTUDIANTES'!A:C,3,FALSE)</f>
        <v>INGENIERIA EN ADMINISTRACION</v>
      </c>
      <c r="D2974" s="5" t="str">
        <f>VLOOKUP(ActividadesCom[[#This Row],[NO. DE CONTROL]],'LISTADO ESTUDIANTES'!A:D,4,FALSE)</f>
        <v>EGRESADO(A)</v>
      </c>
      <c r="E2974" s="5">
        <f>SUM(ActividadesCom[[#This Row],[CRÉD. 1]],ActividadesCom[[#This Row],[CRÉD. 2]],ActividadesCom[[#This Row],[CRÉD. 3]],ActividadesCom[[#This Row],[CRÉD. 4]],ActividadesCom[[#This Row],[CRÉD. 5]])</f>
        <v>1</v>
      </c>
      <c r="F2974" s="17">
        <f>IF(ActividadesCom[[#This Row],[ÚLTIMO SEMESTRE CON CRÉDITOS]]&gt;0,ROUND(AVERAGE(ActividadesCom[[#This Row],[VALOR NIVEL 5]],ActividadesCom[[#This Row],[VALOR NIVEL 4]],ActividadesCom[[#This Row],[VALOR NIVEL 3]],ActividadesCom[[#This Row],[VALOR NIVEL 2]],ActividadesCom[[#This Row],[VALOR NIVEL 1]]),0),"")</f>
        <v>3</v>
      </c>
      <c r="G2974" s="5" t="str">
        <f>IF(ActividadesCom[[#This Row],[PROMEDIO]]="","",IF(ActividadesCom[[#This Row],[PROMEDIO]]&gt;=4,"EXCELENTE",IF(ActividadesCom[[#This Row],[PROMEDIO]]&gt;=3,"NOTABLE",IF(ActividadesCom[[#This Row],[PROMEDIO]]&gt;=2,"BUENO",IF(ActividadesCom[[#This Row],[PROMEDIO]]=1,"SUFICIENTE","")))))</f>
        <v>NOTABLE</v>
      </c>
      <c r="H2974" s="5">
        <f>MAX(ActividadesCom[[#This Row],[PERÍODO 1]],ActividadesCom[[#This Row],[PERÍODO 2]],ActividadesCom[[#This Row],[PERÍODO 3]],ActividadesCom[[#This Row],[PERÍODO 4]],ActividadesCom[[#This Row],[PERÍODO 5]])</f>
        <v>20213</v>
      </c>
      <c r="I2974" s="6" t="s">
        <v>5695</v>
      </c>
      <c r="J2974" s="5">
        <v>20213</v>
      </c>
      <c r="K2974" s="5" t="s">
        <v>4008</v>
      </c>
      <c r="L2974" s="5">
        <f>IF(ActividadesCom[[#This Row],[NIVEL 1]]&lt;&gt;0,VLOOKUP(ActividadesCom[[#This Row],[NIVEL 1]],Catálogo!A:B,2,FALSE),"")</f>
        <v>3</v>
      </c>
      <c r="M2974" s="5">
        <v>1</v>
      </c>
      <c r="N2974" s="6"/>
      <c r="O2974" s="5"/>
      <c r="P2974" s="5"/>
      <c r="Q2974" s="5" t="str">
        <f>IF(ActividadesCom[[#This Row],[NIVEL 2]]&lt;&gt;0,VLOOKUP(ActividadesCom[[#This Row],[NIVEL 2]],Catálogo!A:B,2,FALSE),"")</f>
        <v/>
      </c>
      <c r="R2974" s="5"/>
      <c r="S2974" s="6"/>
      <c r="T2974" s="5"/>
      <c r="U2974" s="5"/>
      <c r="V2974" s="5" t="str">
        <f>IF(ActividadesCom[[#This Row],[NIVEL 3]]&lt;&gt;0,VLOOKUP(ActividadesCom[[#This Row],[NIVEL 3]],Catálogo!A:B,2,FALSE),"")</f>
        <v/>
      </c>
      <c r="W2974" s="5"/>
      <c r="X2974" s="6"/>
      <c r="Y2974" s="5"/>
      <c r="Z2974" s="5"/>
      <c r="AA2974" s="5" t="str">
        <f>IF(ActividadesCom[[#This Row],[NIVEL 4]]&lt;&gt;0,VLOOKUP(ActividadesCom[[#This Row],[NIVEL 4]],Catálogo!A:B,2,FALSE),"")</f>
        <v/>
      </c>
      <c r="AB2974" s="5"/>
      <c r="AC2974" s="6"/>
      <c r="AD2974" s="5"/>
      <c r="AE2974" s="5"/>
      <c r="AF2974" s="5" t="str">
        <f>IF(ActividadesCom[[#This Row],[NIVEL 5]]&lt;&gt;0,VLOOKUP(ActividadesCom[[#This Row],[NIVEL 5]],Catálogo!A:B,2,FALSE),"")</f>
        <v/>
      </c>
      <c r="AG2974" s="5"/>
      <c r="AH2974" s="2"/>
    </row>
    <row r="2975" spans="1:34" s="151" customFormat="1" ht="30" hidden="1" customHeight="1" x14ac:dyDescent="0.25">
      <c r="A2975" s="147">
        <v>19470476</v>
      </c>
      <c r="B2975" s="148" t="str">
        <f>VLOOKUP(ActividadesCom[[#This Row],[NO. DE CONTROL]],'LISTADO ESTUDIANTES'!A:C,2,FALSE)</f>
        <v>MAY PEREZ LEONARDO JAVIER</v>
      </c>
      <c r="C2975" s="148" t="str">
        <f>VLOOKUP(ActividadesCom[[#This Row],[NO. DE CONTROL]],'LISTADO ESTUDIANTES'!A:C,3,FALSE)</f>
        <v>INGENIERIA QUIMICA</v>
      </c>
      <c r="D2975" s="149" t="str">
        <f>VLOOKUP(ActividadesCom[[#This Row],[NO. DE CONTROL]],'LISTADO ESTUDIANTES'!A:D,4,FALSE)</f>
        <v>EGRESADO(A)</v>
      </c>
      <c r="E2975" s="149">
        <f>SUM(ActividadesCom[[#This Row],[CRÉD. 1]],ActividadesCom[[#This Row],[CRÉD. 2]],ActividadesCom[[#This Row],[CRÉD. 3]],ActividadesCom[[#This Row],[CRÉD. 4]],ActividadesCom[[#This Row],[CRÉD. 5]])</f>
        <v>5</v>
      </c>
      <c r="F2975" s="150">
        <f>IF(ActividadesCom[[#This Row],[ÚLTIMO SEMESTRE CON CRÉDITOS]]&gt;0,ROUND(AVERAGE(ActividadesCom[[#This Row],[VALOR NIVEL 5]],ActividadesCom[[#This Row],[VALOR NIVEL 4]],ActividadesCom[[#This Row],[VALOR NIVEL 3]],ActividadesCom[[#This Row],[VALOR NIVEL 2]],ActividadesCom[[#This Row],[VALOR NIVEL 1]]),0),"")</f>
        <v>4</v>
      </c>
      <c r="G2975" s="149" t="str">
        <f>IF(ActividadesCom[[#This Row],[PROMEDIO]]="","",IF(ActividadesCom[[#This Row],[PROMEDIO]]&gt;=4,"EXCELENTE",IF(ActividadesCom[[#This Row],[PROMEDIO]]&gt;=3,"NOTABLE",IF(ActividadesCom[[#This Row],[PROMEDIO]]&gt;=2,"BUENO",IF(ActividadesCom[[#This Row],[PROMEDIO]]=1,"SUFICIENTE","")))))</f>
        <v>EXCELENTE</v>
      </c>
      <c r="H2975" s="149">
        <f>MAX(ActividadesCom[[#This Row],[PERÍODO 1]],ActividadesCom[[#This Row],[PERÍODO 2]],ActividadesCom[[#This Row],[PERÍODO 3]],ActividadesCom[[#This Row],[PERÍODO 4]],ActividadesCom[[#This Row],[PERÍODO 5]])</f>
        <v>20243</v>
      </c>
      <c r="I2975" s="148" t="s">
        <v>5348</v>
      </c>
      <c r="J2975" s="149">
        <v>20221</v>
      </c>
      <c r="K2975" s="149" t="s">
        <v>4019</v>
      </c>
      <c r="L2975" s="149">
        <f>IF(ActividadesCom[[#This Row],[NIVEL 1]]&lt;&gt;0,VLOOKUP(ActividadesCom[[#This Row],[NIVEL 1]],Catálogo!A:B,2,FALSE),"")</f>
        <v>4</v>
      </c>
      <c r="M2975" s="149">
        <v>1</v>
      </c>
      <c r="N2975" s="148" t="s">
        <v>5690</v>
      </c>
      <c r="O2975" s="149">
        <v>20223</v>
      </c>
      <c r="P2975" s="149" t="s">
        <v>4007</v>
      </c>
      <c r="Q2975" s="149">
        <f>IF(ActividadesCom[[#This Row],[NIVEL 2]]&lt;&gt;0,VLOOKUP(ActividadesCom[[#This Row],[NIVEL 2]],Catálogo!A:B,2,FALSE),"")</f>
        <v>4</v>
      </c>
      <c r="R2975" s="149">
        <v>1</v>
      </c>
      <c r="S2975" s="148" t="s">
        <v>12</v>
      </c>
      <c r="T2975" s="149">
        <v>20223</v>
      </c>
      <c r="U2975" s="149" t="s">
        <v>4008</v>
      </c>
      <c r="V2975" s="149">
        <f>IF(ActividadesCom[[#This Row],[NIVEL 3]]&lt;&gt;0,VLOOKUP(ActividadesCom[[#This Row],[NIVEL 3]],Catálogo!A:B,2,FALSE),"")</f>
        <v>3</v>
      </c>
      <c r="W2975" s="149">
        <v>1</v>
      </c>
      <c r="X2975" s="148" t="s">
        <v>6312</v>
      </c>
      <c r="Y2975" s="149">
        <v>20243</v>
      </c>
      <c r="Z2975" s="149" t="s">
        <v>4008</v>
      </c>
      <c r="AA2975" s="149">
        <f>IF(ActividadesCom[[#This Row],[NIVEL 4]]&lt;&gt;0,VLOOKUP(ActividadesCom[[#This Row],[NIVEL 4]],Catálogo!A:B,2,FALSE),"")</f>
        <v>3</v>
      </c>
      <c r="AB2975" s="149">
        <v>2</v>
      </c>
      <c r="AC2975" s="148"/>
      <c r="AD2975" s="149"/>
      <c r="AE2975" s="149"/>
      <c r="AF2975" s="149" t="str">
        <f>IF(ActividadesCom[[#This Row],[NIVEL 5]]&lt;&gt;0,VLOOKUP(ActividadesCom[[#This Row],[NIVEL 5]],Catálogo!A:B,2,FALSE),"")</f>
        <v/>
      </c>
      <c r="AG2975" s="149"/>
    </row>
    <row r="2976" spans="1:34" ht="30" hidden="1" customHeight="1" x14ac:dyDescent="0.25">
      <c r="A2976" s="7">
        <v>19470477</v>
      </c>
      <c r="B2976" s="6" t="str">
        <f>VLOOKUP(ActividadesCom[[#This Row],[NO. DE CONTROL]],'LISTADO ESTUDIANTES'!A:C,2,FALSE)</f>
        <v>MUÑOZ CRUZ JOSE MARIA</v>
      </c>
      <c r="C2976" s="6" t="str">
        <f>VLOOKUP(ActividadesCom[[#This Row],[NO. DE CONTROL]],'LISTADO ESTUDIANTES'!A:C,3,FALSE)</f>
        <v>INGENIERIA INDUSTRIAL</v>
      </c>
      <c r="D2976" s="5" t="str">
        <f>VLOOKUP(ActividadesCom[[#This Row],[NO. DE CONTROL]],'LISTADO ESTUDIANTES'!A:D,4,FALSE)</f>
        <v>EGRESADO(A)</v>
      </c>
      <c r="E2976" s="5">
        <f>SUM(ActividadesCom[[#This Row],[CRÉD. 1]],ActividadesCom[[#This Row],[CRÉD. 2]],ActividadesCom[[#This Row],[CRÉD. 3]],ActividadesCom[[#This Row],[CRÉD. 4]],ActividadesCom[[#This Row],[CRÉD. 5]])</f>
        <v>3</v>
      </c>
      <c r="F2976" s="17">
        <f>IF(ActividadesCom[[#This Row],[ÚLTIMO SEMESTRE CON CRÉDITOS]]&gt;0,ROUND(AVERAGE(ActividadesCom[[#This Row],[VALOR NIVEL 5]],ActividadesCom[[#This Row],[VALOR NIVEL 4]],ActividadesCom[[#This Row],[VALOR NIVEL 3]],ActividadesCom[[#This Row],[VALOR NIVEL 2]],ActividadesCom[[#This Row],[VALOR NIVEL 1]]),0),"")</f>
        <v>2</v>
      </c>
      <c r="G2976" s="5" t="str">
        <f>IF(ActividadesCom[[#This Row],[PROMEDIO]]="","",IF(ActividadesCom[[#This Row],[PROMEDIO]]&gt;=4,"EXCELENTE",IF(ActividadesCom[[#This Row],[PROMEDIO]]&gt;=3,"NOTABLE",IF(ActividadesCom[[#This Row],[PROMEDIO]]&gt;=2,"BUENO",IF(ActividadesCom[[#This Row],[PROMEDIO]]=1,"SUFICIENTE","")))))</f>
        <v>BUENO</v>
      </c>
      <c r="H2976" s="5">
        <f>MAX(ActividadesCom[[#This Row],[PERÍODO 1]],ActividadesCom[[#This Row],[PERÍODO 2]],ActividadesCom[[#This Row],[PERÍODO 3]],ActividadesCom[[#This Row],[PERÍODO 4]],ActividadesCom[[#This Row],[PERÍODO 5]])</f>
        <v>20193</v>
      </c>
      <c r="I2976" s="6" t="s">
        <v>1021</v>
      </c>
      <c r="J2976" s="5">
        <v>20193</v>
      </c>
      <c r="K2976" s="5" t="s">
        <v>4009</v>
      </c>
      <c r="L2976" s="5">
        <f>IF(ActividadesCom[[#This Row],[NIVEL 1]]&lt;&gt;0,VLOOKUP(ActividadesCom[[#This Row],[NIVEL 1]],Catálogo!A:B,2,FALSE),"")</f>
        <v>2</v>
      </c>
      <c r="M2976" s="5">
        <v>1</v>
      </c>
      <c r="N2976" s="6" t="s">
        <v>1040</v>
      </c>
      <c r="O2976" s="5">
        <v>20193</v>
      </c>
      <c r="P2976" s="5" t="s">
        <v>4009</v>
      </c>
      <c r="Q2976" s="5">
        <f>IF(ActividadesCom[[#This Row],[NIVEL 2]]&lt;&gt;0,VLOOKUP(ActividadesCom[[#This Row],[NIVEL 2]],Catálogo!A:B,2,FALSE),"")</f>
        <v>2</v>
      </c>
      <c r="R2976" s="5">
        <v>1</v>
      </c>
      <c r="S2976" s="6"/>
      <c r="T2976" s="5"/>
      <c r="U2976" s="5"/>
      <c r="V2976" s="5" t="str">
        <f>IF(ActividadesCom[[#This Row],[NIVEL 3]]&lt;&gt;0,VLOOKUP(ActividadesCom[[#This Row],[NIVEL 3]],Catálogo!A:B,2,FALSE),"")</f>
        <v/>
      </c>
      <c r="W2976" s="5"/>
      <c r="X2976" s="9"/>
      <c r="Y2976" s="8"/>
      <c r="Z2976" s="8"/>
      <c r="AA2976" s="5" t="str">
        <f>IF(ActividadesCom[[#This Row],[NIVEL 4]]&lt;&gt;0,VLOOKUP(ActividadesCom[[#This Row],[NIVEL 4]],Catálogo!A:B,2,FALSE),"")</f>
        <v/>
      </c>
      <c r="AB2976" s="8"/>
      <c r="AC2976" s="6" t="s">
        <v>47</v>
      </c>
      <c r="AD2976" s="5">
        <v>20193</v>
      </c>
      <c r="AE2976" s="5" t="s">
        <v>4008</v>
      </c>
      <c r="AF2976" s="5">
        <f>IF(ActividadesCom[[#This Row],[NIVEL 5]]&lt;&gt;0,VLOOKUP(ActividadesCom[[#This Row],[NIVEL 5]],Catálogo!A:B,2,FALSE),"")</f>
        <v>3</v>
      </c>
      <c r="AG2976" s="5">
        <v>1</v>
      </c>
      <c r="AH2976" s="2"/>
    </row>
    <row r="2977" spans="1:34" s="151" customFormat="1" ht="30" hidden="1" customHeight="1" x14ac:dyDescent="0.25">
      <c r="A2977" s="147">
        <v>19470478</v>
      </c>
      <c r="B2977" s="148" t="str">
        <f>VLOOKUP(ActividadesCom[[#This Row],[NO. DE CONTROL]],'LISTADO ESTUDIANTES'!A:C,2,FALSE)</f>
        <v>CRUZ CANTUN GUADALUPE DEL JESUS</v>
      </c>
      <c r="C2977" s="148" t="str">
        <f>VLOOKUP(ActividadesCom[[#This Row],[NO. DE CONTROL]],'LISTADO ESTUDIANTES'!A:C,3,FALSE)</f>
        <v>INGENIERIA EN GESTION EMPRESARIAL</v>
      </c>
      <c r="D2977" s="149" t="str">
        <f>VLOOKUP(ActividadesCom[[#This Row],[NO. DE CONTROL]],'LISTADO ESTUDIANTES'!A:D,4,FALSE)</f>
        <v>EGRESADO(A)</v>
      </c>
      <c r="E2977" s="149">
        <f>SUM(ActividadesCom[[#This Row],[CRÉD. 1]],ActividadesCom[[#This Row],[CRÉD. 2]],ActividadesCom[[#This Row],[CRÉD. 3]],ActividadesCom[[#This Row],[CRÉD. 4]],ActividadesCom[[#This Row],[CRÉD. 5]])</f>
        <v>5</v>
      </c>
      <c r="F2977" s="150">
        <f>IF(ActividadesCom[[#This Row],[ÚLTIMO SEMESTRE CON CRÉDITOS]]&gt;0,ROUND(AVERAGE(ActividadesCom[[#This Row],[VALOR NIVEL 5]],ActividadesCom[[#This Row],[VALOR NIVEL 4]],ActividadesCom[[#This Row],[VALOR NIVEL 3]],ActividadesCom[[#This Row],[VALOR NIVEL 2]],ActividadesCom[[#This Row],[VALOR NIVEL 1]]),0),"")</f>
        <v>4</v>
      </c>
      <c r="G2977" s="149" t="str">
        <f>IF(ActividadesCom[[#This Row],[PROMEDIO]]="","",IF(ActividadesCom[[#This Row],[PROMEDIO]]&gt;=4,"EXCELENTE",IF(ActividadesCom[[#This Row],[PROMEDIO]]&gt;=3,"NOTABLE",IF(ActividadesCom[[#This Row],[PROMEDIO]]&gt;=2,"BUENO",IF(ActividadesCom[[#This Row],[PROMEDIO]]=1,"SUFICIENTE","")))))</f>
        <v>EXCELENTE</v>
      </c>
      <c r="H2977" s="149">
        <f>MAX(ActividadesCom[[#This Row],[PERÍODO 1]],ActividadesCom[[#This Row],[PERÍODO 2]],ActividadesCom[[#This Row],[PERÍODO 3]],ActividadesCom[[#This Row],[PERÍODO 4]],ActividadesCom[[#This Row],[PERÍODO 5]])</f>
        <v>20233</v>
      </c>
      <c r="I2977" s="161" t="s">
        <v>4844</v>
      </c>
      <c r="J2977" s="162">
        <v>20213</v>
      </c>
      <c r="K2977" s="149" t="s">
        <v>4007</v>
      </c>
      <c r="L2977" s="149">
        <f>IF(ActividadesCom[[#This Row],[NIVEL 1]]&lt;&gt;0,VLOOKUP(ActividadesCom[[#This Row],[NIVEL 1]],Catálogo!A:B,2,FALSE),"")</f>
        <v>4</v>
      </c>
      <c r="M2977" s="149">
        <v>1</v>
      </c>
      <c r="N2977" s="148" t="s">
        <v>5658</v>
      </c>
      <c r="O2977" s="149">
        <v>20233</v>
      </c>
      <c r="P2977" s="149" t="s">
        <v>4007</v>
      </c>
      <c r="Q2977" s="149">
        <f>IF(ActividadesCom[[#This Row],[NIVEL 2]]&lt;&gt;0,VLOOKUP(ActividadesCom[[#This Row],[NIVEL 2]],Catálogo!A:B,2,FALSE),"")</f>
        <v>4</v>
      </c>
      <c r="R2977" s="149">
        <v>1</v>
      </c>
      <c r="S2977" s="148" t="s">
        <v>4893</v>
      </c>
      <c r="T2977" s="149">
        <v>20213</v>
      </c>
      <c r="U2977" s="149" t="s">
        <v>4007</v>
      </c>
      <c r="V2977" s="149">
        <f>IF(ActividadesCom[[#This Row],[NIVEL 3]]&lt;&gt;0,VLOOKUP(ActividadesCom[[#This Row],[NIVEL 3]],Catálogo!A:B,2,FALSE),"")</f>
        <v>4</v>
      </c>
      <c r="W2977" s="149">
        <v>1</v>
      </c>
      <c r="X2977" s="148" t="s">
        <v>1841</v>
      </c>
      <c r="Y2977" s="149">
        <v>20201</v>
      </c>
      <c r="Z2977" s="149" t="s">
        <v>4008</v>
      </c>
      <c r="AA2977" s="149">
        <f>IF(ActividadesCom[[#This Row],[NIVEL 4]]&lt;&gt;0,VLOOKUP(ActividadesCom[[#This Row],[NIVEL 4]],Catálogo!A:B,2,FALSE),"")</f>
        <v>3</v>
      </c>
      <c r="AB2977" s="149">
        <v>1</v>
      </c>
      <c r="AC2977" s="148" t="s">
        <v>978</v>
      </c>
      <c r="AD2977" s="149">
        <v>20193</v>
      </c>
      <c r="AE2977" s="149" t="s">
        <v>4007</v>
      </c>
      <c r="AF2977" s="149">
        <f>IF(ActividadesCom[[#This Row],[NIVEL 5]]&lt;&gt;0,VLOOKUP(ActividadesCom[[#This Row],[NIVEL 5]],Catálogo!A:B,2,FALSE),"")</f>
        <v>4</v>
      </c>
      <c r="AG2977" s="149">
        <v>1</v>
      </c>
    </row>
    <row r="2978" spans="1:34" ht="30" hidden="1" customHeight="1" x14ac:dyDescent="0.25">
      <c r="A2978" s="7">
        <v>19470479</v>
      </c>
      <c r="B2978" s="6" t="str">
        <f>VLOOKUP(ActividadesCom[[#This Row],[NO. DE CONTROL]],'LISTADO ESTUDIANTES'!A:C,2,FALSE)</f>
        <v>MARTINEZ CASTILLO NATALIA SOFIA</v>
      </c>
      <c r="C2978" s="6" t="str">
        <f>VLOOKUP(ActividadesCom[[#This Row],[NO. DE CONTROL]],'LISTADO ESTUDIANTES'!A:C,3,FALSE)</f>
        <v>INGENIERIA EN GESTION EMPRESARIAL</v>
      </c>
      <c r="D2978" s="5" t="str">
        <f>VLOOKUP(ActividadesCom[[#This Row],[NO. DE CONTROL]],'LISTADO ESTUDIANTES'!A:D,4,FALSE)</f>
        <v>EGRESADO(A)</v>
      </c>
      <c r="E2978" s="5">
        <f>SUM(ActividadesCom[[#This Row],[CRÉD. 1]],ActividadesCom[[#This Row],[CRÉD. 2]],ActividadesCom[[#This Row],[CRÉD. 3]],ActividadesCom[[#This Row],[CRÉD. 4]],ActividadesCom[[#This Row],[CRÉD. 5]])</f>
        <v>5</v>
      </c>
      <c r="F2978" s="17">
        <f>IF(ActividadesCom[[#This Row],[ÚLTIMO SEMESTRE CON CRÉDITOS]]&gt;0,ROUND(AVERAGE(ActividadesCom[[#This Row],[VALOR NIVEL 5]],ActividadesCom[[#This Row],[VALOR NIVEL 4]],ActividadesCom[[#This Row],[VALOR NIVEL 3]],ActividadesCom[[#This Row],[VALOR NIVEL 2]],ActividadesCom[[#This Row],[VALOR NIVEL 1]]),0),"")</f>
        <v>3</v>
      </c>
      <c r="G2978" s="5" t="str">
        <f>IF(ActividadesCom[[#This Row],[PROMEDIO]]="","",IF(ActividadesCom[[#This Row],[PROMEDIO]]&gt;=4,"EXCELENTE",IF(ActividadesCom[[#This Row],[PROMEDIO]]&gt;=3,"NOTABLE",IF(ActividadesCom[[#This Row],[PROMEDIO]]&gt;=2,"BUENO",IF(ActividadesCom[[#This Row],[PROMEDIO]]=1,"SUFICIENTE","")))))</f>
        <v>NOTABLE</v>
      </c>
      <c r="H2978" s="5">
        <f>MAX(ActividadesCom[[#This Row],[PERÍODO 1]],ActividadesCom[[#This Row],[PERÍODO 2]],ActividadesCom[[#This Row],[PERÍODO 3]],ActividadesCom[[#This Row],[PERÍODO 4]],ActividadesCom[[#This Row],[PERÍODO 5]])</f>
        <v>20221</v>
      </c>
      <c r="I2978" s="6" t="s">
        <v>4529</v>
      </c>
      <c r="J2978" s="5">
        <v>20211</v>
      </c>
      <c r="K2978" s="5" t="s">
        <v>4009</v>
      </c>
      <c r="L2978" s="5">
        <f>IF(ActividadesCom[[#This Row],[NIVEL 1]]&lt;&gt;0,VLOOKUP(ActividadesCom[[#This Row],[NIVEL 1]],Catálogo!A:B,2,FALSE),"")</f>
        <v>2</v>
      </c>
      <c r="M2978" s="5">
        <v>1</v>
      </c>
      <c r="N2978" s="6" t="s">
        <v>3116</v>
      </c>
      <c r="O2978" s="5">
        <v>20201</v>
      </c>
      <c r="P2978" s="5" t="s">
        <v>4009</v>
      </c>
      <c r="Q2978" s="5">
        <f>IF(ActividadesCom[[#This Row],[NIVEL 2]]&lt;&gt;0,VLOOKUP(ActividadesCom[[#This Row],[NIVEL 2]],Catálogo!A:B,2,FALSE),"")</f>
        <v>2</v>
      </c>
      <c r="R2978" s="5">
        <v>1</v>
      </c>
      <c r="S2978" s="6" t="s">
        <v>615</v>
      </c>
      <c r="T2978" s="5">
        <v>20211</v>
      </c>
      <c r="U2978" s="5" t="s">
        <v>4009</v>
      </c>
      <c r="V2978" s="5">
        <f>IF(ActividadesCom[[#This Row],[NIVEL 3]]&lt;&gt;0,VLOOKUP(ActividadesCom[[#This Row],[NIVEL 3]],Catálogo!A:B,2,FALSE),"")</f>
        <v>2</v>
      </c>
      <c r="W2978" s="5">
        <v>1</v>
      </c>
      <c r="X2978" s="6" t="s">
        <v>42</v>
      </c>
      <c r="Y2978" s="5">
        <v>20203</v>
      </c>
      <c r="Z2978" s="5" t="s">
        <v>4008</v>
      </c>
      <c r="AA2978" s="5">
        <f>IF(ActividadesCom[[#This Row],[NIVEL 4]]&lt;&gt;0,VLOOKUP(ActividadesCom[[#This Row],[NIVEL 4]],Catálogo!A:B,2,FALSE),"")</f>
        <v>3</v>
      </c>
      <c r="AB2978" s="5">
        <v>1</v>
      </c>
      <c r="AC2978" s="6" t="s">
        <v>5342</v>
      </c>
      <c r="AD2978" s="5">
        <v>20221</v>
      </c>
      <c r="AE2978" s="5" t="s">
        <v>4007</v>
      </c>
      <c r="AF2978" s="5">
        <f>IF(ActividadesCom[[#This Row],[NIVEL 5]]&lt;&gt;0,VLOOKUP(ActividadesCom[[#This Row],[NIVEL 5]],Catálogo!A:B,2,FALSE),"")</f>
        <v>4</v>
      </c>
      <c r="AG2978" s="5">
        <v>1</v>
      </c>
      <c r="AH2978" s="2"/>
    </row>
    <row r="2979" spans="1:34" s="21" customFormat="1" ht="30" hidden="1" customHeight="1" x14ac:dyDescent="0.25">
      <c r="A2979" s="7">
        <v>20470001</v>
      </c>
      <c r="B2979" s="6" t="str">
        <f>VLOOKUP(ActividadesCom[[#This Row],[NO. DE CONTROL]],'LISTADO ESTUDIANTES'!A:C,2,FALSE)</f>
        <v>AC CHI ANGEL DAVID</v>
      </c>
      <c r="C2979" s="6" t="str">
        <f>VLOOKUP(ActividadesCom[[#This Row],[NO. DE CONTROL]],'LISTADO ESTUDIANTES'!A:C,3,FALSE)</f>
        <v>ARQUITECTURA</v>
      </c>
      <c r="D2979" s="5" t="str">
        <f>VLOOKUP(ActividadesCom[[#This Row],[NO. DE CONTROL]],'LISTADO ESTUDIANTES'!A:D,4,FALSE)</f>
        <v>EGRESADO(A)</v>
      </c>
      <c r="E2979" s="5">
        <f>SUM(ActividadesCom[[#This Row],[CRÉD. 1]],ActividadesCom[[#This Row],[CRÉD. 2]],ActividadesCom[[#This Row],[CRÉD. 3]],ActividadesCom[[#This Row],[CRÉD. 4]],ActividadesCom[[#This Row],[CRÉD. 5]])</f>
        <v>5</v>
      </c>
      <c r="F2979" s="5">
        <f>IF(ActividadesCom[[#This Row],[ÚLTIMO SEMESTRE CON CRÉDITOS]]&gt;0,ROUND(AVERAGE(ActividadesCom[[#This Row],[VALOR NIVEL 5]],ActividadesCom[[#This Row],[VALOR NIVEL 4]],ActividadesCom[[#This Row],[VALOR NIVEL 3]],ActividadesCom[[#This Row],[VALOR NIVEL 2]],ActividadesCom[[#This Row],[VALOR NIVEL 1]]),0),"")</f>
        <v>3</v>
      </c>
      <c r="G2979" s="5" t="str">
        <f>IF(ActividadesCom[[#This Row],[PROMEDIO]]="","",IF(ActividadesCom[[#This Row],[PROMEDIO]]&gt;=4,"EXCELENTE",IF(ActividadesCom[[#This Row],[PROMEDIO]]&gt;=3,"NOTABLE",IF(ActividadesCom[[#This Row],[PROMEDIO]]&gt;=2,"BUENO",IF(ActividadesCom[[#This Row],[PROMEDIO]]=1,"SUFICIENTE","")))))</f>
        <v>NOTABLE</v>
      </c>
      <c r="H2979" s="5">
        <f>MAX(ActividadesCom[[#This Row],[PERÍODO 1]],ActividadesCom[[#This Row],[PERÍODO 2]],ActividadesCom[[#This Row],[PERÍODO 3]],ActividadesCom[[#This Row],[PERÍODO 4]],ActividadesCom[[#This Row],[PERÍODO 5]])</f>
        <v>20233</v>
      </c>
      <c r="I2979" s="6" t="s">
        <v>6251</v>
      </c>
      <c r="J2979" s="5">
        <v>20233</v>
      </c>
      <c r="K2979" s="5" t="s">
        <v>4007</v>
      </c>
      <c r="L2979" s="5">
        <f>IF(ActividadesCom[[#This Row],[NIVEL 1]]&lt;&gt;0,VLOOKUP(ActividadesCom[[#This Row],[NIVEL 1]],Catálogo!A:B,2,FALSE),"")</f>
        <v>4</v>
      </c>
      <c r="M2979" s="5">
        <v>1</v>
      </c>
      <c r="N2979" s="6" t="s">
        <v>519</v>
      </c>
      <c r="O2979" s="5">
        <v>20203</v>
      </c>
      <c r="P2979" s="5" t="s">
        <v>4007</v>
      </c>
      <c r="Q2979" s="5">
        <f>IF(ActividadesCom[[#This Row],[NIVEL 2]]&lt;&gt;0,VLOOKUP(ActividadesCom[[#This Row],[NIVEL 2]],Catálogo!A:B,2,FALSE),"")</f>
        <v>4</v>
      </c>
      <c r="R2979" s="5">
        <v>1</v>
      </c>
      <c r="S2979" s="6" t="s">
        <v>5843</v>
      </c>
      <c r="T2979" s="5">
        <v>20231</v>
      </c>
      <c r="U2979" s="5" t="s">
        <v>4008</v>
      </c>
      <c r="V2979" s="5">
        <f>IF(ActividadesCom[[#This Row],[NIVEL 3]]&lt;&gt;0,VLOOKUP(ActividadesCom[[#This Row],[NIVEL 3]],Catálogo!A:B,2,FALSE),"")</f>
        <v>3</v>
      </c>
      <c r="W2979" s="5">
        <v>1</v>
      </c>
      <c r="X2979" s="6" t="s">
        <v>4692</v>
      </c>
      <c r="Y2979" s="5">
        <v>20213</v>
      </c>
      <c r="Z2979" s="5" t="s">
        <v>4007</v>
      </c>
      <c r="AA2979" s="5">
        <f>IF(ActividadesCom[[#This Row],[NIVEL 4]]&lt;&gt;0,VLOOKUP(ActividadesCom[[#This Row],[NIVEL 4]],Catálogo!A:B,2,FALSE),"")</f>
        <v>4</v>
      </c>
      <c r="AB2979" s="5">
        <v>1</v>
      </c>
      <c r="AC2979" s="5" t="s">
        <v>133</v>
      </c>
      <c r="AD2979" s="5">
        <v>20203</v>
      </c>
      <c r="AE2979" s="5" t="s">
        <v>4010</v>
      </c>
      <c r="AF2979" s="5">
        <f>IF(ActividadesCom[[#This Row],[NIVEL 5]]&lt;&gt;0,VLOOKUP(ActividadesCom[[#This Row],[NIVEL 5]],Catálogo!A:B,2,FALSE),"")</f>
        <v>1</v>
      </c>
      <c r="AG2979" s="5">
        <v>1</v>
      </c>
    </row>
    <row r="2980" spans="1:34" s="152" customFormat="1" ht="30" hidden="1" customHeight="1" x14ac:dyDescent="0.25">
      <c r="A2980" s="147">
        <v>20470002</v>
      </c>
      <c r="B2980" s="148" t="str">
        <f>VLOOKUP(ActividadesCom[[#This Row],[NO. DE CONTROL]],'LISTADO ESTUDIANTES'!A:C,2,FALSE)</f>
        <v>MENDEZ RODRIGUEZ JOSE MANUEL</v>
      </c>
      <c r="C2980" s="148" t="str">
        <f>VLOOKUP(ActividadesCom[[#This Row],[NO. DE CONTROL]],'LISTADO ESTUDIANTES'!A:C,3,FALSE)</f>
        <v>ARQUITECTURA</v>
      </c>
      <c r="D2980" s="149" t="str">
        <f>VLOOKUP(ActividadesCom[[#This Row],[NO. DE CONTROL]],'LISTADO ESTUDIANTES'!A:D,4,FALSE)</f>
        <v>EGRESADO(A)</v>
      </c>
      <c r="E2980" s="149">
        <f>SUM(ActividadesCom[[#This Row],[CRÉD. 1]],ActividadesCom[[#This Row],[CRÉD. 2]],ActividadesCom[[#This Row],[CRÉD. 3]],ActividadesCom[[#This Row],[CRÉD. 4]],ActividadesCom[[#This Row],[CRÉD. 5]])</f>
        <v>5</v>
      </c>
      <c r="F2980" s="162">
        <f>IF(ActividadesCom[[#This Row],[ÚLTIMO SEMESTRE CON CRÉDITOS]]&gt;0,ROUND(AVERAGE(ActividadesCom[[#This Row],[VALOR NIVEL 5]],ActividadesCom[[#This Row],[VALOR NIVEL 4]],ActividadesCom[[#This Row],[VALOR NIVEL 3]],ActividadesCom[[#This Row],[VALOR NIVEL 2]],ActividadesCom[[#This Row],[VALOR NIVEL 1]]),0),"")</f>
        <v>3</v>
      </c>
      <c r="G2980" s="162" t="str">
        <f>IF(ActividadesCom[[#This Row],[PROMEDIO]]="","",IF(ActividadesCom[[#This Row],[PROMEDIO]]&gt;=4,"EXCELENTE",IF(ActividadesCom[[#This Row],[PROMEDIO]]&gt;=3,"NOTABLE",IF(ActividadesCom[[#This Row],[PROMEDIO]]&gt;=2,"BUENO",IF(ActividadesCom[[#This Row],[PROMEDIO]]=1,"SUFICIENTE","")))))</f>
        <v>NOTABLE</v>
      </c>
      <c r="H2980" s="149">
        <f>MAX(ActividadesCom[[#This Row],[PERÍODO 1]],ActividadesCom[[#This Row],[PERÍODO 2]],ActividadesCom[[#This Row],[PERÍODO 3]],ActividadesCom[[#This Row],[PERÍODO 4]],ActividadesCom[[#This Row],[PERÍODO 5]])</f>
        <v>20221</v>
      </c>
      <c r="I2980" s="161" t="s">
        <v>4692</v>
      </c>
      <c r="J2980" s="162">
        <v>20213</v>
      </c>
      <c r="K2980" s="162" t="s">
        <v>4007</v>
      </c>
      <c r="L2980" s="149">
        <f>IF(ActividadesCom[[#This Row],[NIVEL 1]]&lt;&gt;0,VLOOKUP(ActividadesCom[[#This Row],[NIVEL 1]],Catálogo!A:B,2,FALSE),"")</f>
        <v>4</v>
      </c>
      <c r="M2980" s="162">
        <v>1</v>
      </c>
      <c r="N2980" s="161" t="s">
        <v>5626</v>
      </c>
      <c r="O2980" s="162">
        <v>20221</v>
      </c>
      <c r="P2980" s="149" t="s">
        <v>4007</v>
      </c>
      <c r="Q2980" s="149">
        <f>IF(ActividadesCom[[#This Row],[NIVEL 2]]&lt;&gt;0,VLOOKUP(ActividadesCom[[#This Row],[NIVEL 2]],Catálogo!A:B,2,FALSE),"")</f>
        <v>4</v>
      </c>
      <c r="R2980" s="162">
        <v>1</v>
      </c>
      <c r="S2980" s="161" t="s">
        <v>4512</v>
      </c>
      <c r="T2980" s="162">
        <v>20211</v>
      </c>
      <c r="U2980" s="149" t="s">
        <v>4010</v>
      </c>
      <c r="V2980" s="149">
        <f>IF(ActividadesCom[[#This Row],[NIVEL 3]]&lt;&gt;0,VLOOKUP(ActividadesCom[[#This Row],[NIVEL 3]],Catálogo!A:B,2,FALSE),"")</f>
        <v>1</v>
      </c>
      <c r="W2980" s="162">
        <v>1</v>
      </c>
      <c r="X2980" s="148" t="s">
        <v>4278</v>
      </c>
      <c r="Y2980" s="162">
        <v>20211</v>
      </c>
      <c r="Z2980" s="162" t="s">
        <v>4010</v>
      </c>
      <c r="AA2980" s="149">
        <f>IF(ActividadesCom[[#This Row],[NIVEL 4]]&lt;&gt;0,VLOOKUP(ActividadesCom[[#This Row],[NIVEL 4]],Catálogo!A:B,2,FALSE),"")</f>
        <v>1</v>
      </c>
      <c r="AB2980" s="162">
        <v>1</v>
      </c>
      <c r="AC2980" s="162" t="s">
        <v>37</v>
      </c>
      <c r="AD2980" s="162">
        <v>20203</v>
      </c>
      <c r="AE2980" s="162" t="s">
        <v>4007</v>
      </c>
      <c r="AF2980" s="149">
        <f>IF(ActividadesCom[[#This Row],[NIVEL 5]]&lt;&gt;0,VLOOKUP(ActividadesCom[[#This Row],[NIVEL 5]],Catálogo!A:B,2,FALSE),"")</f>
        <v>4</v>
      </c>
      <c r="AG2980" s="162">
        <v>1</v>
      </c>
    </row>
    <row r="2981" spans="1:34" s="21" customFormat="1" ht="30" hidden="1" customHeight="1" x14ac:dyDescent="0.25">
      <c r="A2981" s="7">
        <v>20470003</v>
      </c>
      <c r="B2981" s="6" t="str">
        <f>VLOOKUP(ActividadesCom[[#This Row],[NO. DE CONTROL]],'LISTADO ESTUDIANTES'!A:C,2,FALSE)</f>
        <v>CABALLERO CHAVEZ BRITNEY ELIZABETH</v>
      </c>
      <c r="C2981" s="6" t="str">
        <f>VLOOKUP(ActividadesCom[[#This Row],[NO. DE CONTROL]],'LISTADO ESTUDIANTES'!A:C,3,FALSE)</f>
        <v>ARQUITECTURA</v>
      </c>
      <c r="D2981" s="5" t="str">
        <f>VLOOKUP(ActividadesCom[[#This Row],[NO. DE CONTROL]],'LISTADO ESTUDIANTES'!A:D,4,FALSE)</f>
        <v>EGRESADO(A)</v>
      </c>
      <c r="E2981" s="5">
        <f>SUM(ActividadesCom[[#This Row],[CRÉD. 1]],ActividadesCom[[#This Row],[CRÉD. 2]],ActividadesCom[[#This Row],[CRÉD. 3]],ActividadesCom[[#This Row],[CRÉD. 4]],ActividadesCom[[#This Row],[CRÉD. 5]])</f>
        <v>3</v>
      </c>
      <c r="F2981" s="5">
        <f>IF(ActividadesCom[[#This Row],[ÚLTIMO SEMESTRE CON CRÉDITOS]]&gt;0,ROUND(AVERAGE(ActividadesCom[[#This Row],[VALOR NIVEL 5]],ActividadesCom[[#This Row],[VALOR NIVEL 4]],ActividadesCom[[#This Row],[VALOR NIVEL 3]],ActividadesCom[[#This Row],[VALOR NIVEL 2]],ActividadesCom[[#This Row],[VALOR NIVEL 1]]),0),"")</f>
        <v>3</v>
      </c>
      <c r="G2981" s="5" t="str">
        <f>IF(ActividadesCom[[#This Row],[PROMEDIO]]="","",IF(ActividadesCom[[#This Row],[PROMEDIO]]&gt;=4,"EXCELENTE",IF(ActividadesCom[[#This Row],[PROMEDIO]]&gt;=3,"NOTABLE",IF(ActividadesCom[[#This Row],[PROMEDIO]]&gt;=2,"BUENO",IF(ActividadesCom[[#This Row],[PROMEDIO]]=1,"SUFICIENTE","")))))</f>
        <v>NOTABLE</v>
      </c>
      <c r="H2981" s="5">
        <f>MAX(ActividadesCom[[#This Row],[PERÍODO 1]],ActividadesCom[[#This Row],[PERÍODO 2]],ActividadesCom[[#This Row],[PERÍODO 3]],ActividadesCom[[#This Row],[PERÍODO 4]],ActividadesCom[[#This Row],[PERÍODO 5]])</f>
        <v>20213</v>
      </c>
      <c r="I2981" s="6" t="s">
        <v>4685</v>
      </c>
      <c r="J2981" s="5">
        <v>20213</v>
      </c>
      <c r="K2981" s="5" t="s">
        <v>4007</v>
      </c>
      <c r="L2981" s="5">
        <f>IF(ActividadesCom[[#This Row],[NIVEL 1]]&lt;&gt;0,VLOOKUP(ActividadesCom[[#This Row],[NIVEL 1]],Catálogo!A:B,2,FALSE),"")</f>
        <v>4</v>
      </c>
      <c r="M2981" s="5">
        <v>1</v>
      </c>
      <c r="N2981" s="6"/>
      <c r="O2981" s="5"/>
      <c r="P2981" s="5"/>
      <c r="Q2981" s="5" t="str">
        <f>IF(ActividadesCom[[#This Row],[NIVEL 2]]&lt;&gt;0,VLOOKUP(ActividadesCom[[#This Row],[NIVEL 2]],Catálogo!A:B,2,FALSE),"")</f>
        <v/>
      </c>
      <c r="R2981" s="5"/>
      <c r="S2981" s="6"/>
      <c r="T2981" s="5"/>
      <c r="U2981" s="5"/>
      <c r="V2981" s="5" t="str">
        <f>IF(ActividadesCom[[#This Row],[NIVEL 3]]&lt;&gt;0,VLOOKUP(ActividadesCom[[#This Row],[NIVEL 3]],Catálogo!A:B,2,FALSE),"")</f>
        <v/>
      </c>
      <c r="W2981" s="5"/>
      <c r="X2981" s="6" t="s">
        <v>3518</v>
      </c>
      <c r="Y2981" s="5">
        <v>20211</v>
      </c>
      <c r="Z2981" s="5" t="s">
        <v>4008</v>
      </c>
      <c r="AA2981" s="5">
        <f>IF(ActividadesCom[[#This Row],[NIVEL 4]]&lt;&gt;0,VLOOKUP(ActividadesCom[[#This Row],[NIVEL 4]],Catálogo!A:B,2,FALSE),"")</f>
        <v>3</v>
      </c>
      <c r="AB2981" s="5">
        <v>1</v>
      </c>
      <c r="AC2981" s="6" t="s">
        <v>4378</v>
      </c>
      <c r="AD2981" s="5">
        <v>20203</v>
      </c>
      <c r="AE2981" s="5" t="s">
        <v>4009</v>
      </c>
      <c r="AF2981" s="5">
        <f>IF(ActividadesCom[[#This Row],[NIVEL 5]]&lt;&gt;0,VLOOKUP(ActividadesCom[[#This Row],[NIVEL 5]],Catálogo!A:B,2,FALSE),"")</f>
        <v>2</v>
      </c>
      <c r="AG2981" s="5">
        <v>1</v>
      </c>
    </row>
    <row r="2982" spans="1:34" s="152" customFormat="1" ht="30" hidden="1" customHeight="1" x14ac:dyDescent="0.25">
      <c r="A2982" s="147">
        <v>20470004</v>
      </c>
      <c r="B2982" s="148" t="str">
        <f>VLOOKUP(ActividadesCom[[#This Row],[NO. DE CONTROL]],'LISTADO ESTUDIANTES'!A:C,2,FALSE)</f>
        <v>SOSA UC ANA VICTORIA</v>
      </c>
      <c r="C2982" s="148" t="str">
        <f>VLOOKUP(ActividadesCom[[#This Row],[NO. DE CONTROL]],'LISTADO ESTUDIANTES'!A:C,3,FALSE)</f>
        <v>ARQUITECTURA</v>
      </c>
      <c r="D2982" s="149" t="str">
        <f>VLOOKUP(ActividadesCom[[#This Row],[NO. DE CONTROL]],'LISTADO ESTUDIANTES'!A:D,4,FALSE)</f>
        <v>EGRESADO(A)</v>
      </c>
      <c r="E2982" s="149">
        <f>SUM(ActividadesCom[[#This Row],[CRÉD. 1]],ActividadesCom[[#This Row],[CRÉD. 2]],ActividadesCom[[#This Row],[CRÉD. 3]],ActividadesCom[[#This Row],[CRÉD. 4]],ActividadesCom[[#This Row],[CRÉD. 5]])</f>
        <v>6</v>
      </c>
      <c r="F2982" s="162">
        <f>IF(ActividadesCom[[#This Row],[ÚLTIMO SEMESTRE CON CRÉDITOS]]&gt;0,ROUND(AVERAGE(ActividadesCom[[#This Row],[VALOR NIVEL 5]],ActividadesCom[[#This Row],[VALOR NIVEL 4]],ActividadesCom[[#This Row],[VALOR NIVEL 3]],ActividadesCom[[#This Row],[VALOR NIVEL 2]],ActividadesCom[[#This Row],[VALOR NIVEL 1]]),0),"")</f>
        <v>4</v>
      </c>
      <c r="G2982" s="162" t="str">
        <f>IF(ActividadesCom[[#This Row],[PROMEDIO]]="","",IF(ActividadesCom[[#This Row],[PROMEDIO]]&gt;=4,"EXCELENTE",IF(ActividadesCom[[#This Row],[PROMEDIO]]&gt;=3,"NOTABLE",IF(ActividadesCom[[#This Row],[PROMEDIO]]&gt;=2,"BUENO",IF(ActividadesCom[[#This Row],[PROMEDIO]]=1,"SUFICIENTE","")))))</f>
        <v>EXCELENTE</v>
      </c>
      <c r="H2982" s="149">
        <f>MAX(ActividadesCom[[#This Row],[PERÍODO 1]],ActividadesCom[[#This Row],[PERÍODO 2]],ActividadesCom[[#This Row],[PERÍODO 3]],ActividadesCom[[#This Row],[PERÍODO 4]],ActividadesCom[[#This Row],[PERÍODO 5]])</f>
        <v>20241</v>
      </c>
      <c r="I2982" s="161" t="s">
        <v>4692</v>
      </c>
      <c r="J2982" s="162">
        <v>20213</v>
      </c>
      <c r="K2982" s="149" t="s">
        <v>4007</v>
      </c>
      <c r="L2982" s="149">
        <f>IF(ActividadesCom[[#This Row],[NIVEL 1]]&lt;&gt;0,VLOOKUP(ActividadesCom[[#This Row],[NIVEL 1]],Catálogo!A:B,2,FALSE),"")</f>
        <v>4</v>
      </c>
      <c r="M2982" s="162">
        <v>1</v>
      </c>
      <c r="N2982" s="148" t="s">
        <v>6340</v>
      </c>
      <c r="O2982" s="162">
        <v>20241</v>
      </c>
      <c r="P2982" s="149" t="s">
        <v>4007</v>
      </c>
      <c r="Q2982" s="149">
        <f>IF(ActividadesCom[[#This Row],[NIVEL 2]]&lt;&gt;0,VLOOKUP(ActividadesCom[[#This Row],[NIVEL 2]],Catálogo!A:B,2,FALSE),"")</f>
        <v>4</v>
      </c>
      <c r="R2982" s="162">
        <v>2</v>
      </c>
      <c r="S2982" s="148" t="s">
        <v>519</v>
      </c>
      <c r="T2982" s="162">
        <v>20203</v>
      </c>
      <c r="U2982" s="149" t="s">
        <v>4007</v>
      </c>
      <c r="V2982" s="149">
        <f>IF(ActividadesCom[[#This Row],[NIVEL 3]]&lt;&gt;0,VLOOKUP(ActividadesCom[[#This Row],[NIVEL 3]],Catálogo!A:B,2,FALSE),"")</f>
        <v>4</v>
      </c>
      <c r="W2982" s="162">
        <v>1</v>
      </c>
      <c r="X2982" s="161" t="s">
        <v>11</v>
      </c>
      <c r="Y2982" s="162">
        <v>20211</v>
      </c>
      <c r="Z2982" s="162" t="s">
        <v>4007</v>
      </c>
      <c r="AA2982" s="149">
        <f>IF(ActividadesCom[[#This Row],[NIVEL 4]]&lt;&gt;0,VLOOKUP(ActividadesCom[[#This Row],[NIVEL 4]],Catálogo!A:B,2,FALSE),"")</f>
        <v>4</v>
      </c>
      <c r="AB2982" s="162">
        <v>1</v>
      </c>
      <c r="AC2982" s="162" t="s">
        <v>4330</v>
      </c>
      <c r="AD2982" s="162">
        <v>20203</v>
      </c>
      <c r="AE2982" s="162" t="s">
        <v>4008</v>
      </c>
      <c r="AF2982" s="149">
        <f>IF(ActividadesCom[[#This Row],[NIVEL 5]]&lt;&gt;0,VLOOKUP(ActividadesCom[[#This Row],[NIVEL 5]],Catálogo!A:B,2,FALSE),"")</f>
        <v>3</v>
      </c>
      <c r="AG2982" s="162">
        <v>1</v>
      </c>
    </row>
    <row r="2983" spans="1:34" ht="30" hidden="1" customHeight="1" x14ac:dyDescent="0.25">
      <c r="A2983" s="7">
        <v>20470006</v>
      </c>
      <c r="B2983" s="6" t="str">
        <f>VLOOKUP(ActividadesCom[[#This Row],[NO. DE CONTROL]],'LISTADO ESTUDIANTES'!A:C,2,FALSE)</f>
        <v>CAMPOS CABRERA MARTIN ALBERTO</v>
      </c>
      <c r="C2983" s="6" t="str">
        <f>VLOOKUP(ActividadesCom[[#This Row],[NO. DE CONTROL]],'LISTADO ESTUDIANTES'!A:C,3,FALSE)</f>
        <v>ARQUITECTURA</v>
      </c>
      <c r="D2983" s="5" t="str">
        <f>VLOOKUP(ActividadesCom[[#This Row],[NO. DE CONTROL]],'LISTADO ESTUDIANTES'!A:D,4,FALSE)</f>
        <v>EGRESADO(A)</v>
      </c>
      <c r="E2983" s="5">
        <f>SUM(ActividadesCom[[#This Row],[CRÉD. 1]],ActividadesCom[[#This Row],[CRÉD. 2]],ActividadesCom[[#This Row],[CRÉD. 3]],ActividadesCom[[#This Row],[CRÉD. 4]],ActividadesCom[[#This Row],[CRÉD. 5]])</f>
        <v>4</v>
      </c>
      <c r="F2983" s="27">
        <f>IF(ActividadesCom[[#This Row],[ÚLTIMO SEMESTRE CON CRÉDITOS]]&gt;0,ROUND(AVERAGE(ActividadesCom[[#This Row],[VALOR NIVEL 5]],ActividadesCom[[#This Row],[VALOR NIVEL 4]],ActividadesCom[[#This Row],[VALOR NIVEL 3]],ActividadesCom[[#This Row],[VALOR NIVEL 2]],ActividadesCom[[#This Row],[VALOR NIVEL 1]]),0),"")</f>
        <v>3</v>
      </c>
      <c r="G2983" s="27" t="str">
        <f>IF(ActividadesCom[[#This Row],[PROMEDIO]]="","",IF(ActividadesCom[[#This Row],[PROMEDIO]]&gt;=4,"EXCELENTE",IF(ActividadesCom[[#This Row],[PROMEDIO]]&gt;=3,"NOTABLE",IF(ActividadesCom[[#This Row],[PROMEDIO]]&gt;=2,"BUENO",IF(ActividadesCom[[#This Row],[PROMEDIO]]=1,"SUFICIENTE","")))))</f>
        <v>NOTABLE</v>
      </c>
      <c r="H2983" s="5">
        <f>MAX(ActividadesCom[[#This Row],[PERÍODO 1]],ActividadesCom[[#This Row],[PERÍODO 2]],ActividadesCom[[#This Row],[PERÍODO 3]],ActividadesCom[[#This Row],[PERÍODO 4]],ActividadesCom[[#This Row],[PERÍODO 5]])</f>
        <v>20213</v>
      </c>
      <c r="I2983" s="6" t="s">
        <v>4692</v>
      </c>
      <c r="J2983" s="27">
        <v>20213</v>
      </c>
      <c r="K2983" s="27" t="s">
        <v>4007</v>
      </c>
      <c r="L2983" s="5">
        <f>IF(ActividadesCom[[#This Row],[NIVEL 1]]&lt;&gt;0,VLOOKUP(ActividadesCom[[#This Row],[NIVEL 1]],Catálogo!A:B,2,FALSE),"")</f>
        <v>4</v>
      </c>
      <c r="M2983" s="27">
        <v>1</v>
      </c>
      <c r="N2983" s="6" t="s">
        <v>133</v>
      </c>
      <c r="O2983" s="27">
        <v>20213</v>
      </c>
      <c r="P2983" s="27" t="s">
        <v>4009</v>
      </c>
      <c r="Q2983" s="5">
        <f>IF(ActividadesCom[[#This Row],[NIVEL 2]]&lt;&gt;0,VLOOKUP(ActividadesCom[[#This Row],[NIVEL 2]],Catálogo!A:B,2,FALSE),"")</f>
        <v>2</v>
      </c>
      <c r="R2983" s="27">
        <v>1</v>
      </c>
      <c r="S2983" s="28"/>
      <c r="T2983" s="27"/>
      <c r="U2983" s="27"/>
      <c r="V2983" s="5" t="str">
        <f>IF(ActividadesCom[[#This Row],[NIVEL 3]]&lt;&gt;0,VLOOKUP(ActividadesCom[[#This Row],[NIVEL 3]],Catálogo!A:B,2,FALSE),"")</f>
        <v/>
      </c>
      <c r="W2983" s="27"/>
      <c r="X2983" s="28" t="s">
        <v>133</v>
      </c>
      <c r="Y2983" s="27">
        <v>20211</v>
      </c>
      <c r="Z2983" s="27" t="s">
        <v>4007</v>
      </c>
      <c r="AA2983" s="5">
        <f>IF(ActividadesCom[[#This Row],[NIVEL 4]]&lt;&gt;0,VLOOKUP(ActividadesCom[[#This Row],[NIVEL 4]],Catálogo!A:B,2,FALSE),"")</f>
        <v>4</v>
      </c>
      <c r="AB2983" s="27">
        <v>1</v>
      </c>
      <c r="AC2983" s="27" t="s">
        <v>4330</v>
      </c>
      <c r="AD2983" s="27">
        <v>20203</v>
      </c>
      <c r="AE2983" s="27" t="s">
        <v>4008</v>
      </c>
      <c r="AF2983" s="5">
        <f>IF(ActividadesCom[[#This Row],[NIVEL 5]]&lt;&gt;0,VLOOKUP(ActividadesCom[[#This Row],[NIVEL 5]],Catálogo!A:B,2,FALSE),"")</f>
        <v>3</v>
      </c>
      <c r="AG2983" s="27">
        <v>1</v>
      </c>
      <c r="AH2983" s="2"/>
    </row>
    <row r="2984" spans="1:34" s="151" customFormat="1" ht="30" customHeight="1" x14ac:dyDescent="0.25">
      <c r="A2984" s="163">
        <v>20470007</v>
      </c>
      <c r="B2984" s="148" t="str">
        <f>VLOOKUP(ActividadesCom[[#This Row],[NO. DE CONTROL]],'LISTADO ESTUDIANTES'!A:C,2,FALSE)</f>
        <v>ECHAZARRETA PECH YOVANNA DE JESUS</v>
      </c>
      <c r="C2984" s="148" t="str">
        <f>VLOOKUP(ActividadesCom[[#This Row],[NO. DE CONTROL]],'LISTADO ESTUDIANTES'!A:C,3,FALSE)</f>
        <v>ARQUITECTURA</v>
      </c>
      <c r="D2984" s="162" t="str">
        <f>VLOOKUP(ActividadesCom[[#This Row],[NO. DE CONTROL]],'LISTADO ESTUDIANTES'!A:D,4,FALSE)</f>
        <v>ACTIVO(A)</v>
      </c>
      <c r="E2984" s="149">
        <f>SUM(ActividadesCom[[#This Row],[CRÉD. 1]],ActividadesCom[[#This Row],[CRÉD. 2]],ActividadesCom[[#This Row],[CRÉD. 3]],ActividadesCom[[#This Row],[CRÉD. 4]],ActividadesCom[[#This Row],[CRÉD. 5]])</f>
        <v>5</v>
      </c>
      <c r="F2984" s="162">
        <f>IF(ActividadesCom[[#This Row],[ÚLTIMO SEMESTRE CON CRÉDITOS]]&gt;0,ROUND(AVERAGE(ActividadesCom[[#This Row],[VALOR NIVEL 5]],ActividadesCom[[#This Row],[VALOR NIVEL 4]],ActividadesCom[[#This Row],[VALOR NIVEL 3]],ActividadesCom[[#This Row],[VALOR NIVEL 2]],ActividadesCom[[#This Row],[VALOR NIVEL 1]]),0),"")</f>
        <v>3</v>
      </c>
      <c r="G2984" s="162" t="str">
        <f>IF(ActividadesCom[[#This Row],[PROMEDIO]]="","",IF(ActividadesCom[[#This Row],[PROMEDIO]]&gt;=4,"EXCELENTE",IF(ActividadesCom[[#This Row],[PROMEDIO]]&gt;=3,"NOTABLE",IF(ActividadesCom[[#This Row],[PROMEDIO]]&gt;=2,"BUENO",IF(ActividadesCom[[#This Row],[PROMEDIO]]=1,"SUFICIENTE","")))))</f>
        <v>NOTABLE</v>
      </c>
      <c r="H2984" s="149">
        <f>MAX(ActividadesCom[[#This Row],[PERÍODO 1]],ActividadesCom[[#This Row],[PERÍODO 2]],ActividadesCom[[#This Row],[PERÍODO 3]],ActividadesCom[[#This Row],[PERÍODO 4]],ActividadesCom[[#This Row],[PERÍODO 5]])</f>
        <v>20221</v>
      </c>
      <c r="I2984" s="148" t="s">
        <v>4692</v>
      </c>
      <c r="J2984" s="162">
        <v>20213</v>
      </c>
      <c r="K2984" s="162" t="s">
        <v>4007</v>
      </c>
      <c r="L2984" s="149">
        <f>IF(ActividadesCom[[#This Row],[NIVEL 1]]&lt;&gt;0,VLOOKUP(ActividadesCom[[#This Row],[NIVEL 1]],Catálogo!A:B,2,FALSE),"")</f>
        <v>4</v>
      </c>
      <c r="M2984" s="162">
        <v>1</v>
      </c>
      <c r="N2984" s="148" t="s">
        <v>5627</v>
      </c>
      <c r="O2984" s="162">
        <v>20221</v>
      </c>
      <c r="P2984" s="149" t="s">
        <v>4007</v>
      </c>
      <c r="Q2984" s="149">
        <f>IF(ActividadesCom[[#This Row],[NIVEL 2]]&lt;&gt;0,VLOOKUP(ActividadesCom[[#This Row],[NIVEL 2]],Catálogo!A:B,2,FALSE),"")</f>
        <v>4</v>
      </c>
      <c r="R2984" s="162">
        <v>1</v>
      </c>
      <c r="S2984" s="161" t="s">
        <v>4512</v>
      </c>
      <c r="T2984" s="162">
        <v>20211</v>
      </c>
      <c r="U2984" s="149" t="s">
        <v>4010</v>
      </c>
      <c r="V2984" s="149">
        <f>IF(ActividadesCom[[#This Row],[NIVEL 3]]&lt;&gt;0,VLOOKUP(ActividadesCom[[#This Row],[NIVEL 3]],Catálogo!A:B,2,FALSE),"")</f>
        <v>1</v>
      </c>
      <c r="W2984" s="162">
        <v>1</v>
      </c>
      <c r="X2984" s="148" t="s">
        <v>3518</v>
      </c>
      <c r="Y2984" s="162">
        <v>20211</v>
      </c>
      <c r="Z2984" s="162" t="s">
        <v>4010</v>
      </c>
      <c r="AA2984" s="149">
        <f>IF(ActividadesCom[[#This Row],[NIVEL 4]]&lt;&gt;0,VLOOKUP(ActividadesCom[[#This Row],[NIVEL 4]],Catálogo!A:B,2,FALSE),"")</f>
        <v>1</v>
      </c>
      <c r="AB2984" s="162">
        <v>1</v>
      </c>
      <c r="AC2984" s="162" t="s">
        <v>3518</v>
      </c>
      <c r="AD2984" s="162">
        <v>20203</v>
      </c>
      <c r="AE2984" s="162" t="s">
        <v>4008</v>
      </c>
      <c r="AF2984" s="149">
        <f>IF(ActividadesCom[[#This Row],[NIVEL 5]]&lt;&gt;0,VLOOKUP(ActividadesCom[[#This Row],[NIVEL 5]],Catálogo!A:B,2,FALSE),"")</f>
        <v>3</v>
      </c>
      <c r="AG2984" s="162">
        <v>1</v>
      </c>
    </row>
    <row r="2985" spans="1:34" s="21" customFormat="1" ht="30" hidden="1" customHeight="1" x14ac:dyDescent="0.25">
      <c r="A2985" s="7">
        <v>20470008</v>
      </c>
      <c r="B2985" s="6" t="str">
        <f>VLOOKUP(ActividadesCom[[#This Row],[NO. DE CONTROL]],'LISTADO ESTUDIANTES'!A:C,2,FALSE)</f>
        <v>RODRIGUEZ NOH ISAAC ABRAHAM</v>
      </c>
      <c r="C2985" s="6" t="str">
        <f>VLOOKUP(ActividadesCom[[#This Row],[NO. DE CONTROL]],'LISTADO ESTUDIANTES'!A:C,3,FALSE)</f>
        <v>ARQUITECTURA</v>
      </c>
      <c r="D2985" s="5" t="str">
        <f>VLOOKUP(ActividadesCom[[#This Row],[NO. DE CONTROL]],'LISTADO ESTUDIANTES'!A:D,4,FALSE)</f>
        <v>EGRESADO(A)</v>
      </c>
      <c r="E2985" s="5">
        <f>SUM(ActividadesCom[[#This Row],[CRÉD. 1]],ActividadesCom[[#This Row],[CRÉD. 2]],ActividadesCom[[#This Row],[CRÉD. 3]],ActividadesCom[[#This Row],[CRÉD. 4]],ActividadesCom[[#This Row],[CRÉD. 5]])</f>
        <v>2</v>
      </c>
      <c r="F2985" s="5">
        <f>IF(ActividadesCom[[#This Row],[ÚLTIMO SEMESTRE CON CRÉDITOS]]&gt;0,ROUND(AVERAGE(ActividadesCom[[#This Row],[VALOR NIVEL 5]],ActividadesCom[[#This Row],[VALOR NIVEL 4]],ActividadesCom[[#This Row],[VALOR NIVEL 3]],ActividadesCom[[#This Row],[VALOR NIVEL 2]],ActividadesCom[[#This Row],[VALOR NIVEL 1]]),0),"")</f>
        <v>3</v>
      </c>
      <c r="G2985" s="5" t="str">
        <f>IF(ActividadesCom[[#This Row],[PROMEDIO]]="","",IF(ActividadesCom[[#This Row],[PROMEDIO]]&gt;=4,"EXCELENTE",IF(ActividadesCom[[#This Row],[PROMEDIO]]&gt;=3,"NOTABLE",IF(ActividadesCom[[#This Row],[PROMEDIO]]&gt;=2,"BUENO",IF(ActividadesCom[[#This Row],[PROMEDIO]]=1,"SUFICIENTE","")))))</f>
        <v>NOTABLE</v>
      </c>
      <c r="H2985" s="5">
        <f>MAX(ActividadesCom[[#This Row],[PERÍODO 1]],ActividadesCom[[#This Row],[PERÍODO 2]],ActividadesCom[[#This Row],[PERÍODO 3]],ActividadesCom[[#This Row],[PERÍODO 4]],ActividadesCom[[#This Row],[PERÍODO 5]])</f>
        <v>20213</v>
      </c>
      <c r="I2985" s="6" t="s">
        <v>4692</v>
      </c>
      <c r="J2985" s="5">
        <v>20213</v>
      </c>
      <c r="K2985" s="5" t="s">
        <v>4007</v>
      </c>
      <c r="L2985" s="5">
        <f>IF(ActividadesCom[[#This Row],[NIVEL 1]]&lt;&gt;0,VLOOKUP(ActividadesCom[[#This Row],[NIVEL 1]],Catálogo!A:B,2,FALSE),"")</f>
        <v>4</v>
      </c>
      <c r="M2985" s="5">
        <v>1</v>
      </c>
      <c r="N2985" s="6"/>
      <c r="O2985" s="5"/>
      <c r="P2985" s="5"/>
      <c r="Q2985" s="5" t="str">
        <f>IF(ActividadesCom[[#This Row],[NIVEL 2]]&lt;&gt;0,VLOOKUP(ActividadesCom[[#This Row],[NIVEL 2]],Catálogo!A:B,2,FALSE),"")</f>
        <v/>
      </c>
      <c r="R2985" s="5"/>
      <c r="S2985" s="6"/>
      <c r="T2985" s="5"/>
      <c r="U2985" s="5"/>
      <c r="V2985" s="5" t="str">
        <f>IF(ActividadesCom[[#This Row],[NIVEL 3]]&lt;&gt;0,VLOOKUP(ActividadesCom[[#This Row],[NIVEL 3]],Catálogo!A:B,2,FALSE),"")</f>
        <v/>
      </c>
      <c r="W2985" s="5"/>
      <c r="X2985" s="6"/>
      <c r="Y2985" s="5"/>
      <c r="Z2985" s="5"/>
      <c r="AA2985" s="5" t="str">
        <f>IF(ActividadesCom[[#This Row],[NIVEL 4]]&lt;&gt;0,VLOOKUP(ActividadesCom[[#This Row],[NIVEL 4]],Catálogo!A:B,2,FALSE),"")</f>
        <v/>
      </c>
      <c r="AB2985" s="5"/>
      <c r="AC2985" s="5" t="s">
        <v>42</v>
      </c>
      <c r="AD2985" s="5">
        <v>20203</v>
      </c>
      <c r="AE2985" s="5" t="s">
        <v>4009</v>
      </c>
      <c r="AF2985" s="5">
        <f>IF(ActividadesCom[[#This Row],[NIVEL 5]]&lt;&gt;0,VLOOKUP(ActividadesCom[[#This Row],[NIVEL 5]],Catálogo!A:B,2,FALSE),"")</f>
        <v>2</v>
      </c>
      <c r="AG2985" s="5">
        <v>1</v>
      </c>
    </row>
    <row r="2986" spans="1:34" ht="30" hidden="1" customHeight="1" x14ac:dyDescent="0.25">
      <c r="A2986" s="7">
        <v>20470009</v>
      </c>
      <c r="B2986" s="6" t="str">
        <f>VLOOKUP(ActividadesCom[[#This Row],[NO. DE CONTROL]],'LISTADO ESTUDIANTES'!A:C,2,FALSE)</f>
        <v>CANUL HUCHIN JORGE EDUARDO</v>
      </c>
      <c r="C2986" s="6" t="str">
        <f>VLOOKUP(ActividadesCom[[#This Row],[NO. DE CONTROL]],'LISTADO ESTUDIANTES'!A:C,3,FALSE)</f>
        <v>ARQUITECTURA</v>
      </c>
      <c r="D2986" s="5" t="str">
        <f>VLOOKUP(ActividadesCom[[#This Row],[NO. DE CONTROL]],'LISTADO ESTUDIANTES'!A:D,4,FALSE)</f>
        <v>EGRESADO(A)</v>
      </c>
      <c r="E2986" s="5">
        <f>SUM(ActividadesCom[[#This Row],[CRÉD. 1]],ActividadesCom[[#This Row],[CRÉD. 2]],ActividadesCom[[#This Row],[CRÉD. 3]],ActividadesCom[[#This Row],[CRÉD. 4]],ActividadesCom[[#This Row],[CRÉD. 5]])</f>
        <v>4</v>
      </c>
      <c r="F2986" s="5">
        <f>IF(ActividadesCom[[#This Row],[ÚLTIMO SEMESTRE CON CRÉDITOS]]&gt;0,ROUND(AVERAGE(ActividadesCom[[#This Row],[VALOR NIVEL 5]],ActividadesCom[[#This Row],[VALOR NIVEL 4]],ActividadesCom[[#This Row],[VALOR NIVEL 3]],ActividadesCom[[#This Row],[VALOR NIVEL 2]],ActividadesCom[[#This Row],[VALOR NIVEL 1]]),0),"")</f>
        <v>3</v>
      </c>
      <c r="G2986" s="5" t="str">
        <f>IF(ActividadesCom[[#This Row],[PROMEDIO]]="","",IF(ActividadesCom[[#This Row],[PROMEDIO]]&gt;=4,"EXCELENTE",IF(ActividadesCom[[#This Row],[PROMEDIO]]&gt;=3,"NOTABLE",IF(ActividadesCom[[#This Row],[PROMEDIO]]&gt;=2,"BUENO",IF(ActividadesCom[[#This Row],[PROMEDIO]]=1,"SUFICIENTE","")))))</f>
        <v>NOTABLE</v>
      </c>
      <c r="H2986" s="5">
        <f>MAX(ActividadesCom[[#This Row],[PERÍODO 1]],ActividadesCom[[#This Row],[PERÍODO 2]],ActividadesCom[[#This Row],[PERÍODO 3]],ActividadesCom[[#This Row],[PERÍODO 4]],ActividadesCom[[#This Row],[PERÍODO 5]])</f>
        <v>20213</v>
      </c>
      <c r="I2986" s="6" t="s">
        <v>4692</v>
      </c>
      <c r="J2986" s="5">
        <v>20213</v>
      </c>
      <c r="K2986" s="5" t="s">
        <v>4007</v>
      </c>
      <c r="L2986" s="5">
        <f>IF(ActividadesCom[[#This Row],[NIVEL 1]]&lt;&gt;0,VLOOKUP(ActividadesCom[[#This Row],[NIVEL 1]],Catálogo!A:B,2,FALSE),"")</f>
        <v>4</v>
      </c>
      <c r="M2986" s="5">
        <v>1</v>
      </c>
      <c r="N2986" s="6" t="s">
        <v>519</v>
      </c>
      <c r="O2986" s="5">
        <v>20203</v>
      </c>
      <c r="P2986" s="5" t="s">
        <v>4007</v>
      </c>
      <c r="Q2986" s="5">
        <f>IF(ActividadesCom[[#This Row],[NIVEL 2]]&lt;&gt;0,VLOOKUP(ActividadesCom[[#This Row],[NIVEL 2]],Catálogo!A:B,2,FALSE),"")</f>
        <v>4</v>
      </c>
      <c r="R2986" s="5">
        <v>1</v>
      </c>
      <c r="S2986" s="6"/>
      <c r="T2986" s="5"/>
      <c r="U2986" s="5"/>
      <c r="V2986" s="5" t="str">
        <f>IF(ActividadesCom[[#This Row],[NIVEL 3]]&lt;&gt;0,VLOOKUP(ActividadesCom[[#This Row],[NIVEL 3]],Catálogo!A:B,2,FALSE),"")</f>
        <v/>
      </c>
      <c r="W2986" s="5"/>
      <c r="X2986" s="6" t="s">
        <v>4461</v>
      </c>
      <c r="Y2986" s="5">
        <v>20211</v>
      </c>
      <c r="Z2986" s="5" t="s">
        <v>4008</v>
      </c>
      <c r="AA2986" s="5">
        <f>IF(ActividadesCom[[#This Row],[NIVEL 4]]&lt;&gt;0,VLOOKUP(ActividadesCom[[#This Row],[NIVEL 4]],Catálogo!A:B,2,FALSE),"")</f>
        <v>3</v>
      </c>
      <c r="AB2986" s="5">
        <v>1</v>
      </c>
      <c r="AC2986" s="5" t="s">
        <v>42</v>
      </c>
      <c r="AD2986" s="5">
        <v>20203</v>
      </c>
      <c r="AE2986" s="5" t="s">
        <v>4009</v>
      </c>
      <c r="AF2986" s="5">
        <f>IF(ActividadesCom[[#This Row],[NIVEL 5]]&lt;&gt;0,VLOOKUP(ActividadesCom[[#This Row],[NIVEL 5]],Catálogo!A:B,2,FALSE),"")</f>
        <v>2</v>
      </c>
      <c r="AG2986" s="5">
        <v>1</v>
      </c>
      <c r="AH2986" s="2"/>
    </row>
    <row r="2987" spans="1:34" s="151" customFormat="1" ht="30" hidden="1" customHeight="1" x14ac:dyDescent="0.25">
      <c r="A2987" s="147">
        <v>20470010</v>
      </c>
      <c r="B2987" s="148" t="str">
        <f>VLOOKUP(ActividadesCom[[#This Row],[NO. DE CONTROL]],'LISTADO ESTUDIANTES'!A:C,2,FALSE)</f>
        <v>MARTINEZ LANDA PAOLA YVONNE</v>
      </c>
      <c r="C2987" s="148" t="str">
        <f>VLOOKUP(ActividadesCom[[#This Row],[NO. DE CONTROL]],'LISTADO ESTUDIANTES'!A:C,3,FALSE)</f>
        <v>ARQUITECTURA</v>
      </c>
      <c r="D2987" s="149" t="str">
        <f>VLOOKUP(ActividadesCom[[#This Row],[NO. DE CONTROL]],'LISTADO ESTUDIANTES'!A:D,4,FALSE)</f>
        <v>EGRESADO(A)</v>
      </c>
      <c r="E2987" s="149">
        <f>SUM(ActividadesCom[[#This Row],[CRÉD. 1]],ActividadesCom[[#This Row],[CRÉD. 2]],ActividadesCom[[#This Row],[CRÉD. 3]],ActividadesCom[[#This Row],[CRÉD. 4]],ActividadesCom[[#This Row],[CRÉD. 5]])</f>
        <v>6</v>
      </c>
      <c r="F2987" s="149">
        <f>IF(ActividadesCom[[#This Row],[ÚLTIMO SEMESTRE CON CRÉDITOS]]&gt;0,ROUND(AVERAGE(ActividadesCom[[#This Row],[VALOR NIVEL 5]],ActividadesCom[[#This Row],[VALOR NIVEL 4]],ActividadesCom[[#This Row],[VALOR NIVEL 3]],ActividadesCom[[#This Row],[VALOR NIVEL 2]],ActividadesCom[[#This Row],[VALOR NIVEL 1]]),0),"")</f>
        <v>3</v>
      </c>
      <c r="G2987" s="149" t="str">
        <f>IF(ActividadesCom[[#This Row],[PROMEDIO]]="","",IF(ActividadesCom[[#This Row],[PROMEDIO]]&gt;=4,"EXCELENTE",IF(ActividadesCom[[#This Row],[PROMEDIO]]&gt;=3,"NOTABLE",IF(ActividadesCom[[#This Row],[PROMEDIO]]&gt;=2,"BUENO",IF(ActividadesCom[[#This Row],[PROMEDIO]]=1,"SUFICIENTE","")))))</f>
        <v>NOTABLE</v>
      </c>
      <c r="H2987" s="149">
        <f>MAX(ActividadesCom[[#This Row],[PERÍODO 1]],ActividadesCom[[#This Row],[PERÍODO 2]],ActividadesCom[[#This Row],[PERÍODO 3]],ActividadesCom[[#This Row],[PERÍODO 4]],ActividadesCom[[#This Row],[PERÍODO 5]])</f>
        <v>20241</v>
      </c>
      <c r="I2987" s="148" t="s">
        <v>4692</v>
      </c>
      <c r="J2987" s="149">
        <v>20213</v>
      </c>
      <c r="K2987" s="149" t="s">
        <v>4007</v>
      </c>
      <c r="L2987" s="149">
        <f>IF(ActividadesCom[[#This Row],[NIVEL 1]]&lt;&gt;0,VLOOKUP(ActividadesCom[[#This Row],[NIVEL 1]],Catálogo!A:B,2,FALSE),"")</f>
        <v>4</v>
      </c>
      <c r="M2987" s="149">
        <v>1</v>
      </c>
      <c r="N2987" s="148" t="s">
        <v>6340</v>
      </c>
      <c r="O2987" s="149">
        <v>20241</v>
      </c>
      <c r="P2987" s="149" t="s">
        <v>4007</v>
      </c>
      <c r="Q2987" s="149">
        <f>IF(ActividadesCom[[#This Row],[NIVEL 2]]&lt;&gt;0,VLOOKUP(ActividadesCom[[#This Row],[NIVEL 2]],Catálogo!A:B,2,FALSE),"")</f>
        <v>4</v>
      </c>
      <c r="R2987" s="149">
        <v>2</v>
      </c>
      <c r="S2987" s="148" t="s">
        <v>6262</v>
      </c>
      <c r="T2987" s="149">
        <v>20233</v>
      </c>
      <c r="U2987" s="149" t="s">
        <v>4008</v>
      </c>
      <c r="V2987" s="149">
        <f>IF(ActividadesCom[[#This Row],[NIVEL 3]]&lt;&gt;0,VLOOKUP(ActividadesCom[[#This Row],[NIVEL 3]],Catálogo!A:B,2,FALSE),"")</f>
        <v>3</v>
      </c>
      <c r="W2987" s="149">
        <v>1</v>
      </c>
      <c r="X2987" s="148" t="s">
        <v>25</v>
      </c>
      <c r="Y2987" s="149">
        <v>20203</v>
      </c>
      <c r="Z2987" s="149" t="s">
        <v>4009</v>
      </c>
      <c r="AA2987" s="149">
        <f>IF(ActividadesCom[[#This Row],[NIVEL 4]]&lt;&gt;0,VLOOKUP(ActividadesCom[[#This Row],[NIVEL 4]],Catálogo!A:B,2,FALSE),"")</f>
        <v>2</v>
      </c>
      <c r="AB2987" s="149">
        <v>1</v>
      </c>
      <c r="AC2987" s="149" t="s">
        <v>30</v>
      </c>
      <c r="AD2987" s="149">
        <v>20211</v>
      </c>
      <c r="AE2987" s="149" t="s">
        <v>4007</v>
      </c>
      <c r="AF2987" s="149">
        <f>IF(ActividadesCom[[#This Row],[NIVEL 5]]&lt;&gt;0,VLOOKUP(ActividadesCom[[#This Row],[NIVEL 5]],Catálogo!A:B,2,FALSE),"")</f>
        <v>4</v>
      </c>
      <c r="AG2987" s="149">
        <v>1</v>
      </c>
    </row>
    <row r="2988" spans="1:34" s="151" customFormat="1" ht="30" hidden="1" customHeight="1" x14ac:dyDescent="0.25">
      <c r="A2988" s="149">
        <v>20470011</v>
      </c>
      <c r="B2988" s="148" t="str">
        <f>VLOOKUP(ActividadesCom[[#This Row],[NO. DE CONTROL]],'LISTADO ESTUDIANTES'!A:C,2,FALSE)</f>
        <v>PEREZ SANCHEZ JORGE EDUARDO</v>
      </c>
      <c r="C2988" s="148" t="str">
        <f>VLOOKUP(ActividadesCom[[#This Row],[NO. DE CONTROL]],'LISTADO ESTUDIANTES'!A:C,3,FALSE)</f>
        <v>ARQUITECTURA</v>
      </c>
      <c r="D2988" s="164" t="str">
        <f>VLOOKUP(ActividadesCom[[#This Row],[NO. DE CONTROL]],'LISTADO ESTUDIANTES'!A:D,4,FALSE)</f>
        <v>BAJA</v>
      </c>
      <c r="E2988" s="149">
        <f>SUM(ActividadesCom[[#This Row],[CRÉD. 1]],ActividadesCom[[#This Row],[CRÉD. 2]],ActividadesCom[[#This Row],[CRÉD. 3]],ActividadesCom[[#This Row],[CRÉD. 4]],ActividadesCom[[#This Row],[CRÉD. 5]])</f>
        <v>6</v>
      </c>
      <c r="F2988" s="164">
        <f>IF(ActividadesCom[[#This Row],[ÚLTIMO SEMESTRE CON CRÉDITOS]]&gt;0,ROUND(AVERAGE(ActividadesCom[[#This Row],[VALOR NIVEL 5]],ActividadesCom[[#This Row],[VALOR NIVEL 4]],ActividadesCom[[#This Row],[VALOR NIVEL 3]],ActividadesCom[[#This Row],[VALOR NIVEL 2]],ActividadesCom[[#This Row],[VALOR NIVEL 1]]),0),"")</f>
        <v>3</v>
      </c>
      <c r="G2988" s="164" t="str">
        <f>IF(ActividadesCom[[#This Row],[PROMEDIO]]="","",IF(ActividadesCom[[#This Row],[PROMEDIO]]&gt;=4,"EXCELENTE",IF(ActividadesCom[[#This Row],[PROMEDIO]]&gt;=3,"NOTABLE",IF(ActividadesCom[[#This Row],[PROMEDIO]]&gt;=2,"BUENO",IF(ActividadesCom[[#This Row],[PROMEDIO]]=1,"SUFICIENTE","")))))</f>
        <v>NOTABLE</v>
      </c>
      <c r="H2988" s="149">
        <f>MAX(ActividadesCom[[#This Row],[PERÍODO 1]],ActividadesCom[[#This Row],[PERÍODO 2]],ActividadesCom[[#This Row],[PERÍODO 3]],ActividadesCom[[#This Row],[PERÍODO 4]],ActividadesCom[[#This Row],[PERÍODO 5]])</f>
        <v>20243</v>
      </c>
      <c r="I2988" s="165" t="s">
        <v>4692</v>
      </c>
      <c r="J2988" s="164">
        <v>20213</v>
      </c>
      <c r="K2988" s="164" t="s">
        <v>4007</v>
      </c>
      <c r="L2988" s="149">
        <f>IF(ActividadesCom[[#This Row],[NIVEL 1]]&lt;&gt;0,VLOOKUP(ActividadesCom[[#This Row],[NIVEL 1]],Catálogo!A:B,2,FALSE),"")</f>
        <v>4</v>
      </c>
      <c r="M2988" s="164">
        <v>1</v>
      </c>
      <c r="N2988" s="148" t="s">
        <v>6340</v>
      </c>
      <c r="O2988" s="164">
        <v>20241</v>
      </c>
      <c r="P2988" s="149" t="s">
        <v>4007</v>
      </c>
      <c r="Q2988" s="149">
        <f>IF(ActividadesCom[[#This Row],[NIVEL 2]]&lt;&gt;0,VLOOKUP(ActividadesCom[[#This Row],[NIVEL 2]],Catálogo!A:B,2,FALSE),"")</f>
        <v>4</v>
      </c>
      <c r="R2988" s="164">
        <v>2</v>
      </c>
      <c r="S2988" s="148" t="s">
        <v>5830</v>
      </c>
      <c r="T2988" s="164">
        <v>20223</v>
      </c>
      <c r="U2988" s="149" t="s">
        <v>4008</v>
      </c>
      <c r="V2988" s="149">
        <f>IF(ActividadesCom[[#This Row],[NIVEL 3]]&lt;&gt;0,VLOOKUP(ActividadesCom[[#This Row],[NIVEL 3]],Catálogo!A:B,2,FALSE),"")</f>
        <v>3</v>
      </c>
      <c r="W2988" s="164">
        <v>1</v>
      </c>
      <c r="X2988" s="148" t="s">
        <v>6725</v>
      </c>
      <c r="Y2988" s="164">
        <v>20243</v>
      </c>
      <c r="Z2988" s="149" t="s">
        <v>4009</v>
      </c>
      <c r="AA2988" s="149">
        <f>IF(ActividadesCom[[#This Row],[NIVEL 4]]&lt;&gt;0,VLOOKUP(ActividadesCom[[#This Row],[NIVEL 4]],Catálogo!A:B,2,FALSE),"")</f>
        <v>2</v>
      </c>
      <c r="AB2988" s="164">
        <v>1</v>
      </c>
      <c r="AC2988" s="148" t="s">
        <v>6349</v>
      </c>
      <c r="AD2988" s="164">
        <v>20241</v>
      </c>
      <c r="AE2988" s="149" t="s">
        <v>4008</v>
      </c>
      <c r="AF2988" s="149">
        <f>IF(ActividadesCom[[#This Row],[NIVEL 5]]&lt;&gt;0,VLOOKUP(ActividadesCom[[#This Row],[NIVEL 5]],Catálogo!A:B,2,FALSE),"")</f>
        <v>3</v>
      </c>
      <c r="AG2988" s="164">
        <v>1</v>
      </c>
    </row>
    <row r="2989" spans="1:34" s="151" customFormat="1" ht="30" customHeight="1" x14ac:dyDescent="0.25">
      <c r="A2989" s="147">
        <v>20470012</v>
      </c>
      <c r="B2989" s="148" t="str">
        <f>VLOOKUP(ActividadesCom[[#This Row],[NO. DE CONTROL]],'LISTADO ESTUDIANTES'!A:C,2,FALSE)</f>
        <v>TAMAYO DZIB NAOMI SARAI</v>
      </c>
      <c r="C2989" s="148" t="str">
        <f>VLOOKUP(ActividadesCom[[#This Row],[NO. DE CONTROL]],'LISTADO ESTUDIANTES'!A:C,3,FALSE)</f>
        <v>ARQUITECTURA</v>
      </c>
      <c r="D2989" s="149" t="str">
        <f>VLOOKUP(ActividadesCom[[#This Row],[NO. DE CONTROL]],'LISTADO ESTUDIANTES'!A:D,4,FALSE)</f>
        <v>ACTIVO(A)</v>
      </c>
      <c r="E2989" s="149">
        <f>SUM(ActividadesCom[[#This Row],[CRÉD. 1]],ActividadesCom[[#This Row],[CRÉD. 2]],ActividadesCom[[#This Row],[CRÉD. 3]],ActividadesCom[[#This Row],[CRÉD. 4]],ActividadesCom[[#This Row],[CRÉD. 5]])</f>
        <v>5</v>
      </c>
      <c r="F2989" s="149">
        <f>IF(ActividadesCom[[#This Row],[ÚLTIMO SEMESTRE CON CRÉDITOS]]&gt;0,ROUND(AVERAGE(ActividadesCom[[#This Row],[VALOR NIVEL 5]],ActividadesCom[[#This Row],[VALOR NIVEL 4]],ActividadesCom[[#This Row],[VALOR NIVEL 3]],ActividadesCom[[#This Row],[VALOR NIVEL 2]],ActividadesCom[[#This Row],[VALOR NIVEL 1]]),0),"")</f>
        <v>3</v>
      </c>
      <c r="G2989" s="149" t="str">
        <f>IF(ActividadesCom[[#This Row],[PROMEDIO]]="","",IF(ActividadesCom[[#This Row],[PROMEDIO]]&gt;=4,"EXCELENTE",IF(ActividadesCom[[#This Row],[PROMEDIO]]&gt;=3,"NOTABLE",IF(ActividadesCom[[#This Row],[PROMEDIO]]&gt;=2,"BUENO",IF(ActividadesCom[[#This Row],[PROMEDIO]]=1,"SUFICIENTE","")))))</f>
        <v>NOTABLE</v>
      </c>
      <c r="H2989" s="149">
        <f>MAX(ActividadesCom[[#This Row],[PERÍODO 1]],ActividadesCom[[#This Row],[PERÍODO 2]],ActividadesCom[[#This Row],[PERÍODO 3]],ActividadesCom[[#This Row],[PERÍODO 4]],ActividadesCom[[#This Row],[PERÍODO 5]])</f>
        <v>20233</v>
      </c>
      <c r="I2989" s="148" t="s">
        <v>4692</v>
      </c>
      <c r="J2989" s="149">
        <v>20213</v>
      </c>
      <c r="K2989" s="149" t="s">
        <v>4007</v>
      </c>
      <c r="L2989" s="149">
        <f>IF(ActividadesCom[[#This Row],[NIVEL 1]]&lt;&gt;0,VLOOKUP(ActividadesCom[[#This Row],[NIVEL 1]],Catálogo!A:B,2,FALSE),"")</f>
        <v>4</v>
      </c>
      <c r="M2989" s="149">
        <v>1</v>
      </c>
      <c r="N2989" s="148" t="s">
        <v>29</v>
      </c>
      <c r="O2989" s="149">
        <v>20233</v>
      </c>
      <c r="P2989" s="149" t="s">
        <v>4008</v>
      </c>
      <c r="Q2989" s="149">
        <f>IF(ActividadesCom[[#This Row],[NIVEL 2]]&lt;&gt;0,VLOOKUP(ActividadesCom[[#This Row],[NIVEL 2]],Catálogo!A:B,2,FALSE),"")</f>
        <v>3</v>
      </c>
      <c r="R2989" s="149">
        <v>1</v>
      </c>
      <c r="S2989" s="148" t="s">
        <v>5819</v>
      </c>
      <c r="T2989" s="149">
        <v>20231</v>
      </c>
      <c r="U2989" s="149" t="s">
        <v>4008</v>
      </c>
      <c r="V2989" s="149">
        <f>IF(ActividadesCom[[#This Row],[NIVEL 3]]&lt;&gt;0,VLOOKUP(ActividadesCom[[#This Row],[NIVEL 3]],Catálogo!A:B,2,FALSE),"")</f>
        <v>3</v>
      </c>
      <c r="W2989" s="149">
        <v>1</v>
      </c>
      <c r="X2989" s="148" t="s">
        <v>5354</v>
      </c>
      <c r="Y2989" s="149">
        <v>20231</v>
      </c>
      <c r="Z2989" s="149" t="s">
        <v>4007</v>
      </c>
      <c r="AA2989" s="149">
        <f>IF(ActividadesCom[[#This Row],[NIVEL 4]]&lt;&gt;0,VLOOKUP(ActividadesCom[[#This Row],[NIVEL 4]],Catálogo!A:B,2,FALSE),"")</f>
        <v>4</v>
      </c>
      <c r="AB2989" s="149">
        <v>1</v>
      </c>
      <c r="AC2989" s="149" t="s">
        <v>818</v>
      </c>
      <c r="AD2989" s="149">
        <v>20203</v>
      </c>
      <c r="AE2989" s="149" t="s">
        <v>4008</v>
      </c>
      <c r="AF2989" s="149">
        <f>IF(ActividadesCom[[#This Row],[NIVEL 5]]&lt;&gt;0,VLOOKUP(ActividadesCom[[#This Row],[NIVEL 5]],Catálogo!A:B,2,FALSE),"")</f>
        <v>3</v>
      </c>
      <c r="AG2989" s="149">
        <v>1</v>
      </c>
    </row>
    <row r="2990" spans="1:34" ht="30" hidden="1" customHeight="1" x14ac:dyDescent="0.25">
      <c r="A2990" s="7">
        <v>20470013</v>
      </c>
      <c r="B2990" s="6" t="str">
        <f>VLOOKUP(ActividadesCom[[#This Row],[NO. DE CONTROL]],'LISTADO ESTUDIANTES'!A:C,2,FALSE)</f>
        <v>GARNICA SALAYA ALONDRA</v>
      </c>
      <c r="C2990" s="6" t="str">
        <f>VLOOKUP(ActividadesCom[[#This Row],[NO. DE CONTROL]],'LISTADO ESTUDIANTES'!A:C,3,FALSE)</f>
        <v>ARQUITECTURA</v>
      </c>
      <c r="D2990" s="5" t="str">
        <f>VLOOKUP(ActividadesCom[[#This Row],[NO. DE CONTROL]],'LISTADO ESTUDIANTES'!A:D,4,FALSE)</f>
        <v>EGRESADO(A)</v>
      </c>
      <c r="E2990" s="5">
        <f>SUM(ActividadesCom[[#This Row],[CRÉD. 1]],ActividadesCom[[#This Row],[CRÉD. 2]],ActividadesCom[[#This Row],[CRÉD. 3]],ActividadesCom[[#This Row],[CRÉD. 4]],ActividadesCom[[#This Row],[CRÉD. 5]])</f>
        <v>4</v>
      </c>
      <c r="F2990" s="5">
        <f>IF(ActividadesCom[[#This Row],[ÚLTIMO SEMESTRE CON CRÉDITOS]]&gt;0,ROUND(AVERAGE(ActividadesCom[[#This Row],[VALOR NIVEL 5]],ActividadesCom[[#This Row],[VALOR NIVEL 4]],ActividadesCom[[#This Row],[VALOR NIVEL 3]],ActividadesCom[[#This Row],[VALOR NIVEL 2]],ActividadesCom[[#This Row],[VALOR NIVEL 1]]),0),"")</f>
        <v>3</v>
      </c>
      <c r="G2990" s="5" t="str">
        <f>IF(ActividadesCom[[#This Row],[PROMEDIO]]="","",IF(ActividadesCom[[#This Row],[PROMEDIO]]&gt;=4,"EXCELENTE",IF(ActividadesCom[[#This Row],[PROMEDIO]]&gt;=3,"NOTABLE",IF(ActividadesCom[[#This Row],[PROMEDIO]]&gt;=2,"BUENO",IF(ActividadesCom[[#This Row],[PROMEDIO]]=1,"SUFICIENTE","")))))</f>
        <v>NOTABLE</v>
      </c>
      <c r="H2990" s="5">
        <f>MAX(ActividadesCom[[#This Row],[PERÍODO 1]],ActividadesCom[[#This Row],[PERÍODO 2]],ActividadesCom[[#This Row],[PERÍODO 3]],ActividadesCom[[#This Row],[PERÍODO 4]],ActividadesCom[[#This Row],[PERÍODO 5]])</f>
        <v>20213</v>
      </c>
      <c r="I2990" s="6" t="s">
        <v>4692</v>
      </c>
      <c r="J2990" s="5">
        <v>20213</v>
      </c>
      <c r="K2990" s="5" t="s">
        <v>4007</v>
      </c>
      <c r="L2990" s="5">
        <f>IF(ActividadesCom[[#This Row],[NIVEL 1]]&lt;&gt;0,VLOOKUP(ActividadesCom[[#This Row],[NIVEL 1]],Catálogo!A:B,2,FALSE),"")</f>
        <v>4</v>
      </c>
      <c r="M2990" s="5">
        <v>1</v>
      </c>
      <c r="N2990" s="6" t="s">
        <v>519</v>
      </c>
      <c r="O2990" s="5">
        <v>20203</v>
      </c>
      <c r="P2990" s="5" t="s">
        <v>4007</v>
      </c>
      <c r="Q2990" s="5">
        <f>IF(ActividadesCom[[#This Row],[NIVEL 2]]&lt;&gt;0,VLOOKUP(ActividadesCom[[#This Row],[NIVEL 2]],Catálogo!A:B,2,FALSE),"")</f>
        <v>4</v>
      </c>
      <c r="R2990" s="5">
        <v>1</v>
      </c>
      <c r="S2990" s="6"/>
      <c r="T2990" s="5"/>
      <c r="U2990" s="5"/>
      <c r="V2990" s="5" t="str">
        <f>IF(ActividadesCom[[#This Row],[NIVEL 3]]&lt;&gt;0,VLOOKUP(ActividadesCom[[#This Row],[NIVEL 3]],Catálogo!A:B,2,FALSE),"")</f>
        <v/>
      </c>
      <c r="W2990" s="5"/>
      <c r="X2990" s="6" t="s">
        <v>12</v>
      </c>
      <c r="Y2990" s="5">
        <v>20211</v>
      </c>
      <c r="Z2990" s="5" t="s">
        <v>4008</v>
      </c>
      <c r="AA2990" s="5">
        <f>IF(ActividadesCom[[#This Row],[NIVEL 4]]&lt;&gt;0,VLOOKUP(ActividadesCom[[#This Row],[NIVEL 4]],Catálogo!A:B,2,FALSE),"")</f>
        <v>3</v>
      </c>
      <c r="AB2990" s="5">
        <v>1</v>
      </c>
      <c r="AC2990" s="5" t="s">
        <v>3518</v>
      </c>
      <c r="AD2990" s="5">
        <v>20203</v>
      </c>
      <c r="AE2990" s="5" t="s">
        <v>4009</v>
      </c>
      <c r="AF2990" s="5">
        <f>IF(ActividadesCom[[#This Row],[NIVEL 5]]&lt;&gt;0,VLOOKUP(ActividadesCom[[#This Row],[NIVEL 5]],Catálogo!A:B,2,FALSE),"")</f>
        <v>2</v>
      </c>
      <c r="AG2990" s="5">
        <v>1</v>
      </c>
      <c r="AH2990" s="2"/>
    </row>
    <row r="2991" spans="1:34" s="151" customFormat="1" ht="30" hidden="1" customHeight="1" x14ac:dyDescent="0.25">
      <c r="A2991" s="147">
        <v>20470014</v>
      </c>
      <c r="B2991" s="148" t="str">
        <f>VLOOKUP(ActividadesCom[[#This Row],[NO. DE CONTROL]],'LISTADO ESTUDIANTES'!A:C,2,FALSE)</f>
        <v>CAUICH GONZALEZ DARINKA CITLALI</v>
      </c>
      <c r="C2991" s="148" t="str">
        <f>VLOOKUP(ActividadesCom[[#This Row],[NO. DE CONTROL]],'LISTADO ESTUDIANTES'!A:C,3,FALSE)</f>
        <v>ARQUITECTURA</v>
      </c>
      <c r="D2991" s="149" t="str">
        <f>VLOOKUP(ActividadesCom[[#This Row],[NO. DE CONTROL]],'LISTADO ESTUDIANTES'!A:D,4,FALSE)</f>
        <v>EGRESADO(A)</v>
      </c>
      <c r="E2991" s="149">
        <f>SUM(ActividadesCom[[#This Row],[CRÉD. 1]],ActividadesCom[[#This Row],[CRÉD. 2]],ActividadesCom[[#This Row],[CRÉD. 3]],ActividadesCom[[#This Row],[CRÉD. 4]],ActividadesCom[[#This Row],[CRÉD. 5]])</f>
        <v>5</v>
      </c>
      <c r="F2991" s="162">
        <f>IF(ActividadesCom[[#This Row],[ÚLTIMO SEMESTRE CON CRÉDITOS]]&gt;0,ROUND(AVERAGE(ActividadesCom[[#This Row],[VALOR NIVEL 5]],ActividadesCom[[#This Row],[VALOR NIVEL 4]],ActividadesCom[[#This Row],[VALOR NIVEL 3]],ActividadesCom[[#This Row],[VALOR NIVEL 2]],ActividadesCom[[#This Row],[VALOR NIVEL 1]]),0),"")</f>
        <v>3</v>
      </c>
      <c r="G2991" s="162" t="str">
        <f>IF(ActividadesCom[[#This Row],[PROMEDIO]]="","",IF(ActividadesCom[[#This Row],[PROMEDIO]]&gt;=4,"EXCELENTE",IF(ActividadesCom[[#This Row],[PROMEDIO]]&gt;=3,"NOTABLE",IF(ActividadesCom[[#This Row],[PROMEDIO]]&gt;=2,"BUENO",IF(ActividadesCom[[#This Row],[PROMEDIO]]=1,"SUFICIENTE","")))))</f>
        <v>NOTABLE</v>
      </c>
      <c r="H2991" s="149">
        <f>MAX(ActividadesCom[[#This Row],[PERÍODO 1]],ActividadesCom[[#This Row],[PERÍODO 2]],ActividadesCom[[#This Row],[PERÍODO 3]],ActividadesCom[[#This Row],[PERÍODO 4]],ActividadesCom[[#This Row],[PERÍODO 5]])</f>
        <v>20231</v>
      </c>
      <c r="I2991" s="148" t="s">
        <v>4692</v>
      </c>
      <c r="J2991" s="162">
        <v>20213</v>
      </c>
      <c r="K2991" s="162" t="s">
        <v>4007</v>
      </c>
      <c r="L2991" s="149">
        <f>IF(ActividadesCom[[#This Row],[NIVEL 1]]&lt;&gt;0,VLOOKUP(ActividadesCom[[#This Row],[NIVEL 1]],Catálogo!A:B,2,FALSE),"")</f>
        <v>4</v>
      </c>
      <c r="M2991" s="162">
        <v>1</v>
      </c>
      <c r="N2991" s="148" t="s">
        <v>5843</v>
      </c>
      <c r="O2991" s="162">
        <v>20231</v>
      </c>
      <c r="P2991" s="149" t="s">
        <v>4008</v>
      </c>
      <c r="Q2991" s="149">
        <f>IF(ActividadesCom[[#This Row],[NIVEL 2]]&lt;&gt;0,VLOOKUP(ActividadesCom[[#This Row],[NIVEL 2]],Catálogo!A:B,2,FALSE),"")</f>
        <v>3</v>
      </c>
      <c r="R2991" s="162">
        <v>1</v>
      </c>
      <c r="S2991" s="148" t="s">
        <v>519</v>
      </c>
      <c r="T2991" s="162">
        <v>20203</v>
      </c>
      <c r="U2991" s="149" t="s">
        <v>4007</v>
      </c>
      <c r="V2991" s="149">
        <f>IF(ActividadesCom[[#This Row],[NIVEL 3]]&lt;&gt;0,VLOOKUP(ActividadesCom[[#This Row],[NIVEL 3]],Catálogo!A:B,2,FALSE),"")</f>
        <v>4</v>
      </c>
      <c r="W2991" s="162">
        <v>1</v>
      </c>
      <c r="X2991" s="161" t="s">
        <v>5</v>
      </c>
      <c r="Y2991" s="162">
        <v>20211</v>
      </c>
      <c r="Z2991" s="162" t="s">
        <v>4009</v>
      </c>
      <c r="AA2991" s="149">
        <f>IF(ActividadesCom[[#This Row],[NIVEL 4]]&lt;&gt;0,VLOOKUP(ActividadesCom[[#This Row],[NIVEL 4]],Catálogo!A:B,2,FALSE),"")</f>
        <v>2</v>
      </c>
      <c r="AB2991" s="162">
        <v>1</v>
      </c>
      <c r="AC2991" s="162" t="s">
        <v>37</v>
      </c>
      <c r="AD2991" s="162">
        <v>20203</v>
      </c>
      <c r="AE2991" s="162" t="s">
        <v>4007</v>
      </c>
      <c r="AF2991" s="149">
        <f>IF(ActividadesCom[[#This Row],[NIVEL 5]]&lt;&gt;0,VLOOKUP(ActividadesCom[[#This Row],[NIVEL 5]],Catálogo!A:B,2,FALSE),"")</f>
        <v>4</v>
      </c>
      <c r="AG2991" s="162">
        <v>1</v>
      </c>
    </row>
    <row r="2992" spans="1:34" ht="30" hidden="1" customHeight="1" x14ac:dyDescent="0.25">
      <c r="A2992" s="7">
        <v>20470016</v>
      </c>
      <c r="B2992" s="6" t="str">
        <f>VLOOKUP(ActividadesCom[[#This Row],[NO. DE CONTROL]],'LISTADO ESTUDIANTES'!A:C,2,FALSE)</f>
        <v>MONTENEGRO PEREZ DARIANA RENE</v>
      </c>
      <c r="C2992" s="6" t="str">
        <f>VLOOKUP(ActividadesCom[[#This Row],[NO. DE CONTROL]],'LISTADO ESTUDIANTES'!A:C,3,FALSE)</f>
        <v>ARQUITECTURA</v>
      </c>
      <c r="D2992" s="5" t="str">
        <f>VLOOKUP(ActividadesCom[[#This Row],[NO. DE CONTROL]],'LISTADO ESTUDIANTES'!A:D,4,FALSE)</f>
        <v>EGRESADO(A)</v>
      </c>
      <c r="E2992" s="5">
        <f>SUM(ActividadesCom[[#This Row],[CRÉD. 1]],ActividadesCom[[#This Row],[CRÉD. 2]],ActividadesCom[[#This Row],[CRÉD. 3]],ActividadesCom[[#This Row],[CRÉD. 4]],ActividadesCom[[#This Row],[CRÉD. 5]])</f>
        <v>1</v>
      </c>
      <c r="F2992" s="27">
        <f>IF(ActividadesCom[[#This Row],[ÚLTIMO SEMESTRE CON CRÉDITOS]]&gt;0,ROUND(AVERAGE(ActividadesCom[[#This Row],[VALOR NIVEL 5]],ActividadesCom[[#This Row],[VALOR NIVEL 4]],ActividadesCom[[#This Row],[VALOR NIVEL 3]],ActividadesCom[[#This Row],[VALOR NIVEL 2]],ActividadesCom[[#This Row],[VALOR NIVEL 1]]),0),"")</f>
        <v>3</v>
      </c>
      <c r="G2992" s="27" t="str">
        <f>IF(ActividadesCom[[#This Row],[PROMEDIO]]="","",IF(ActividadesCom[[#This Row],[PROMEDIO]]&gt;=4,"EXCELENTE",IF(ActividadesCom[[#This Row],[PROMEDIO]]&gt;=3,"NOTABLE",IF(ActividadesCom[[#This Row],[PROMEDIO]]&gt;=2,"BUENO",IF(ActividadesCom[[#This Row],[PROMEDIO]]=1,"SUFICIENTE","")))))</f>
        <v>NOTABLE</v>
      </c>
      <c r="H2992" s="5">
        <f>MAX(ActividadesCom[[#This Row],[PERÍODO 1]],ActividadesCom[[#This Row],[PERÍODO 2]],ActividadesCom[[#This Row],[PERÍODO 3]],ActividadesCom[[#This Row],[PERÍODO 4]],ActividadesCom[[#This Row],[PERÍODO 5]])</f>
        <v>20203</v>
      </c>
      <c r="I2992" s="28"/>
      <c r="J2992" s="27"/>
      <c r="K2992" s="27"/>
      <c r="L2992" s="5" t="str">
        <f>IF(ActividadesCom[[#This Row],[NIVEL 1]]&lt;&gt;0,VLOOKUP(ActividadesCom[[#This Row],[NIVEL 1]],Catálogo!A:B,2,FALSE),"")</f>
        <v/>
      </c>
      <c r="M2992" s="27"/>
      <c r="N2992" s="145"/>
      <c r="O2992" s="146"/>
      <c r="P2992" s="146"/>
      <c r="Q2992" s="5" t="str">
        <f>IF(ActividadesCom[[#This Row],[NIVEL 2]]&lt;&gt;0,VLOOKUP(ActividadesCom[[#This Row],[NIVEL 2]],Catálogo!A:B,2,FALSE),"")</f>
        <v/>
      </c>
      <c r="R2992" s="27"/>
      <c r="S2992" s="28"/>
      <c r="T2992" s="27"/>
      <c r="U2992" s="27"/>
      <c r="V2992" s="5" t="str">
        <f>IF(ActividadesCom[[#This Row],[NIVEL 3]]&lt;&gt;0,VLOOKUP(ActividadesCom[[#This Row],[NIVEL 3]],Catálogo!A:B,2,FALSE),"")</f>
        <v/>
      </c>
      <c r="W2992" s="27"/>
      <c r="X2992" s="28"/>
      <c r="Y2992" s="27"/>
      <c r="Z2992" s="27"/>
      <c r="AA2992" s="5" t="str">
        <f>IF(ActividadesCom[[#This Row],[NIVEL 4]]&lt;&gt;0,VLOOKUP(ActividadesCom[[#This Row],[NIVEL 4]],Catálogo!A:B,2,FALSE),"")</f>
        <v/>
      </c>
      <c r="AB2992" s="27"/>
      <c r="AC2992" s="27" t="s">
        <v>4330</v>
      </c>
      <c r="AD2992" s="27">
        <v>20203</v>
      </c>
      <c r="AE2992" s="27" t="s">
        <v>4008</v>
      </c>
      <c r="AF2992" s="5">
        <f>IF(ActividadesCom[[#This Row],[NIVEL 5]]&lt;&gt;0,VLOOKUP(ActividadesCom[[#This Row],[NIVEL 5]],Catálogo!A:B,2,FALSE),"")</f>
        <v>3</v>
      </c>
      <c r="AG2992" s="27">
        <v>1</v>
      </c>
      <c r="AH2992" s="2"/>
    </row>
    <row r="2993" spans="1:34" s="151" customFormat="1" ht="30" hidden="1" customHeight="1" x14ac:dyDescent="0.25">
      <c r="A2993" s="147">
        <v>20470017</v>
      </c>
      <c r="B2993" s="148" t="str">
        <f>VLOOKUP(ActividadesCom[[#This Row],[NO. DE CONTROL]],'LISTADO ESTUDIANTES'!A:C,2,FALSE)</f>
        <v>CHUC NOZ MONSERRAT ASERET</v>
      </c>
      <c r="C2993" s="148" t="str">
        <f>VLOOKUP(ActividadesCom[[#This Row],[NO. DE CONTROL]],'LISTADO ESTUDIANTES'!A:C,3,FALSE)</f>
        <v>ARQUITECTURA</v>
      </c>
      <c r="D2993" s="149" t="str">
        <f>VLOOKUP(ActividadesCom[[#This Row],[NO. DE CONTROL]],'LISTADO ESTUDIANTES'!A:D,4,FALSE)</f>
        <v>EGRESADO(A)</v>
      </c>
      <c r="E2993" s="149">
        <f>SUM(ActividadesCom[[#This Row],[CRÉD. 1]],ActividadesCom[[#This Row],[CRÉD. 2]],ActividadesCom[[#This Row],[CRÉD. 3]],ActividadesCom[[#This Row],[CRÉD. 4]],ActividadesCom[[#This Row],[CRÉD. 5]])</f>
        <v>5</v>
      </c>
      <c r="F2993" s="149">
        <f>IF(ActividadesCom[[#This Row],[ÚLTIMO SEMESTRE CON CRÉDITOS]]&gt;0,ROUND(AVERAGE(ActividadesCom[[#This Row],[VALOR NIVEL 5]],ActividadesCom[[#This Row],[VALOR NIVEL 4]],ActividadesCom[[#This Row],[VALOR NIVEL 3]],ActividadesCom[[#This Row],[VALOR NIVEL 2]],ActividadesCom[[#This Row],[VALOR NIVEL 1]]),0),"")</f>
        <v>3</v>
      </c>
      <c r="G2993" s="149" t="str">
        <f>IF(ActividadesCom[[#This Row],[PROMEDIO]]="","",IF(ActividadesCom[[#This Row],[PROMEDIO]]&gt;=4,"EXCELENTE",IF(ActividadesCom[[#This Row],[PROMEDIO]]&gt;=3,"NOTABLE",IF(ActividadesCom[[#This Row],[PROMEDIO]]&gt;=2,"BUENO",IF(ActividadesCom[[#This Row],[PROMEDIO]]=1,"SUFICIENTE","")))))</f>
        <v>NOTABLE</v>
      </c>
      <c r="H2993" s="149">
        <f>MAX(ActividadesCom[[#This Row],[PERÍODO 1]],ActividadesCom[[#This Row],[PERÍODO 2]],ActividadesCom[[#This Row],[PERÍODO 3]],ActividadesCom[[#This Row],[PERÍODO 4]],ActividadesCom[[#This Row],[PERÍODO 5]])</f>
        <v>20241</v>
      </c>
      <c r="I2993" s="148" t="s">
        <v>4692</v>
      </c>
      <c r="J2993" s="149">
        <v>20213</v>
      </c>
      <c r="K2993" s="149" t="s">
        <v>4007</v>
      </c>
      <c r="L2993" s="149">
        <f>IF(ActividadesCom[[#This Row],[NIVEL 1]]&lt;&gt;0,VLOOKUP(ActividadesCom[[#This Row],[NIVEL 1]],Catálogo!A:B,2,FALSE),"")</f>
        <v>4</v>
      </c>
      <c r="M2993" s="149">
        <v>1</v>
      </c>
      <c r="N2993" s="148"/>
      <c r="O2993" s="149"/>
      <c r="P2993" s="149"/>
      <c r="Q2993" s="149" t="str">
        <f>IF(ActividadesCom[[#This Row],[NIVEL 2]]&lt;&gt;0,VLOOKUP(ActividadesCom[[#This Row],[NIVEL 2]],Catálogo!A:B,2,FALSE),"")</f>
        <v/>
      </c>
      <c r="R2993" s="149"/>
      <c r="S2993" s="148" t="s">
        <v>6341</v>
      </c>
      <c r="T2993" s="149">
        <v>20241</v>
      </c>
      <c r="U2993" s="149" t="s">
        <v>4007</v>
      </c>
      <c r="V2993" s="149">
        <f>IF(ActividadesCom[[#This Row],[NIVEL 3]]&lt;&gt;0,VLOOKUP(ActividadesCom[[#This Row],[NIVEL 3]],Catálogo!A:B,2,FALSE),"")</f>
        <v>4</v>
      </c>
      <c r="W2993" s="149">
        <v>2</v>
      </c>
      <c r="X2993" s="148" t="s">
        <v>5</v>
      </c>
      <c r="Y2993" s="149">
        <v>20211</v>
      </c>
      <c r="Z2993" s="149" t="s">
        <v>4009</v>
      </c>
      <c r="AA2993" s="149">
        <f>IF(ActividadesCom[[#This Row],[NIVEL 4]]&lt;&gt;0,VLOOKUP(ActividadesCom[[#This Row],[NIVEL 4]],Catálogo!A:B,2,FALSE),"")</f>
        <v>2</v>
      </c>
      <c r="AB2993" s="149">
        <v>1</v>
      </c>
      <c r="AC2993" s="149" t="s">
        <v>665</v>
      </c>
      <c r="AD2993" s="149">
        <v>20203</v>
      </c>
      <c r="AE2993" s="149" t="s">
        <v>4009</v>
      </c>
      <c r="AF2993" s="149">
        <f>IF(ActividadesCom[[#This Row],[NIVEL 5]]&lt;&gt;0,VLOOKUP(ActividadesCom[[#This Row],[NIVEL 5]],Catálogo!A:B,2,FALSE),"")</f>
        <v>2</v>
      </c>
      <c r="AG2993" s="149">
        <v>1</v>
      </c>
    </row>
    <row r="2994" spans="1:34" ht="30" hidden="1" customHeight="1" x14ac:dyDescent="0.25">
      <c r="A2994" s="7">
        <v>20470019</v>
      </c>
      <c r="B2994" s="6" t="str">
        <f>VLOOKUP(ActividadesCom[[#This Row],[NO. DE CONTROL]],'LISTADO ESTUDIANTES'!A:C,2,FALSE)</f>
        <v>ORDOÑEZ CUEVAS GABRIEL JAMMIL</v>
      </c>
      <c r="C2994" s="6" t="str">
        <f>VLOOKUP(ActividadesCom[[#This Row],[NO. DE CONTROL]],'LISTADO ESTUDIANTES'!A:C,3,FALSE)</f>
        <v>ARQUITECTURA</v>
      </c>
      <c r="D2994" s="5" t="str">
        <f>VLOOKUP(ActividadesCom[[#This Row],[NO. DE CONTROL]],'LISTADO ESTUDIANTES'!A:D,4,FALSE)</f>
        <v>EGRESADO(A)</v>
      </c>
      <c r="E2994" s="5">
        <f>SUM(ActividadesCom[[#This Row],[CRÉD. 1]],ActividadesCom[[#This Row],[CRÉD. 2]],ActividadesCom[[#This Row],[CRÉD. 3]],ActividadesCom[[#This Row],[CRÉD. 4]],ActividadesCom[[#This Row],[CRÉD. 5]])</f>
        <v>2</v>
      </c>
      <c r="F2994" s="5">
        <f>IF(ActividadesCom[[#This Row],[ÚLTIMO SEMESTRE CON CRÉDITOS]]&gt;0,ROUND(AVERAGE(ActividadesCom[[#This Row],[VALOR NIVEL 5]],ActividadesCom[[#This Row],[VALOR NIVEL 4]],ActividadesCom[[#This Row],[VALOR NIVEL 3]],ActividadesCom[[#This Row],[VALOR NIVEL 2]],ActividadesCom[[#This Row],[VALOR NIVEL 1]]),0),"")</f>
        <v>2</v>
      </c>
      <c r="G2994" s="5" t="str">
        <f>IF(ActividadesCom[[#This Row],[PROMEDIO]]="","",IF(ActividadesCom[[#This Row],[PROMEDIO]]&gt;=4,"EXCELENTE",IF(ActividadesCom[[#This Row],[PROMEDIO]]&gt;=3,"NOTABLE",IF(ActividadesCom[[#This Row],[PROMEDIO]]&gt;=2,"BUENO",IF(ActividadesCom[[#This Row],[PROMEDIO]]=1,"SUFICIENTE","")))))</f>
        <v>BUENO</v>
      </c>
      <c r="H2994" s="5">
        <f>MAX(ActividadesCom[[#This Row],[PERÍODO 1]],ActividadesCom[[#This Row],[PERÍODO 2]],ActividadesCom[[#This Row],[PERÍODO 3]],ActividadesCom[[#This Row],[PERÍODO 4]],ActividadesCom[[#This Row],[PERÍODO 5]])</f>
        <v>20203</v>
      </c>
      <c r="I2994" s="6"/>
      <c r="J2994" s="5"/>
      <c r="K2994" s="5"/>
      <c r="L2994" s="5" t="str">
        <f>IF(ActividadesCom[[#This Row],[NIVEL 1]]&lt;&gt;0,VLOOKUP(ActividadesCom[[#This Row],[NIVEL 1]],Catálogo!A:B,2,FALSE),"")</f>
        <v/>
      </c>
      <c r="M2994" s="5"/>
      <c r="N2994" s="6"/>
      <c r="O2994" s="5"/>
      <c r="P2994" s="5"/>
      <c r="Q2994" s="5" t="str">
        <f>IF(ActividadesCom[[#This Row],[NIVEL 2]]&lt;&gt;0,VLOOKUP(ActividadesCom[[#This Row],[NIVEL 2]],Catálogo!A:B,2,FALSE),"")</f>
        <v/>
      </c>
      <c r="R2994" s="5"/>
      <c r="S2994" s="6"/>
      <c r="T2994" s="5"/>
      <c r="U2994" s="5"/>
      <c r="V2994" s="5" t="str">
        <f>IF(ActividadesCom[[#This Row],[NIVEL 3]]&lt;&gt;0,VLOOKUP(ActividadesCom[[#This Row],[NIVEL 3]],Catálogo!A:B,2,FALSE),"")</f>
        <v/>
      </c>
      <c r="W2994" s="5"/>
      <c r="X2994" s="6" t="s">
        <v>4330</v>
      </c>
      <c r="Y2994" s="5">
        <v>20203</v>
      </c>
      <c r="Z2994" s="5" t="s">
        <v>4008</v>
      </c>
      <c r="AA2994" s="5">
        <f>IF(ActividadesCom[[#This Row],[NIVEL 4]]&lt;&gt;0,VLOOKUP(ActividadesCom[[#This Row],[NIVEL 4]],Catálogo!A:B,2,FALSE),"")</f>
        <v>3</v>
      </c>
      <c r="AB2994" s="5">
        <v>1</v>
      </c>
      <c r="AC2994" s="5" t="s">
        <v>42</v>
      </c>
      <c r="AD2994" s="5">
        <v>20203</v>
      </c>
      <c r="AE2994" s="5" t="s">
        <v>4010</v>
      </c>
      <c r="AF2994" s="5">
        <f>IF(ActividadesCom[[#This Row],[NIVEL 5]]&lt;&gt;0,VLOOKUP(ActividadesCom[[#This Row],[NIVEL 5]],Catálogo!A:B,2,FALSE),"")</f>
        <v>1</v>
      </c>
      <c r="AG2994" s="5">
        <v>1</v>
      </c>
      <c r="AH2994" s="2"/>
    </row>
    <row r="2995" spans="1:34" s="151" customFormat="1" ht="30" hidden="1" customHeight="1" x14ac:dyDescent="0.25">
      <c r="A2995" s="147">
        <v>20470020</v>
      </c>
      <c r="B2995" s="148" t="str">
        <f>VLOOKUP(ActividadesCom[[#This Row],[NO. DE CONTROL]],'LISTADO ESTUDIANTES'!A:C,2,FALSE)</f>
        <v>REYES CAÑETAS LIBNI ISUI</v>
      </c>
      <c r="C2995" s="148" t="str">
        <f>VLOOKUP(ActividadesCom[[#This Row],[NO. DE CONTROL]],'LISTADO ESTUDIANTES'!A:C,3,FALSE)</f>
        <v>ARQUITECTURA</v>
      </c>
      <c r="D2995" s="149" t="str">
        <f>VLOOKUP(ActividadesCom[[#This Row],[NO. DE CONTROL]],'LISTADO ESTUDIANTES'!A:D,4,FALSE)</f>
        <v>EGRESADO(A)</v>
      </c>
      <c r="E2995" s="149">
        <f>SUM(ActividadesCom[[#This Row],[CRÉD. 1]],ActividadesCom[[#This Row],[CRÉD. 2]],ActividadesCom[[#This Row],[CRÉD. 3]],ActividadesCom[[#This Row],[CRÉD. 4]],ActividadesCom[[#This Row],[CRÉD. 5]])</f>
        <v>6</v>
      </c>
      <c r="F2995" s="149">
        <f>IF(ActividadesCom[[#This Row],[ÚLTIMO SEMESTRE CON CRÉDITOS]]&gt;0,ROUND(AVERAGE(ActividadesCom[[#This Row],[VALOR NIVEL 5]],ActividadesCom[[#This Row],[VALOR NIVEL 4]],ActividadesCom[[#This Row],[VALOR NIVEL 3]],ActividadesCom[[#This Row],[VALOR NIVEL 2]],ActividadesCom[[#This Row],[VALOR NIVEL 1]]),0),"")</f>
        <v>3</v>
      </c>
      <c r="G2995" s="149" t="str">
        <f>IF(ActividadesCom[[#This Row],[PROMEDIO]]="","",IF(ActividadesCom[[#This Row],[PROMEDIO]]&gt;=4,"EXCELENTE",IF(ActividadesCom[[#This Row],[PROMEDIO]]&gt;=3,"NOTABLE",IF(ActividadesCom[[#This Row],[PROMEDIO]]&gt;=2,"BUENO",IF(ActividadesCom[[#This Row],[PROMEDIO]]=1,"SUFICIENTE","")))))</f>
        <v>NOTABLE</v>
      </c>
      <c r="H2995" s="149">
        <f>MAX(ActividadesCom[[#This Row],[PERÍODO 1]],ActividadesCom[[#This Row],[PERÍODO 2]],ActividadesCom[[#This Row],[PERÍODO 3]],ActividadesCom[[#This Row],[PERÍODO 4]],ActividadesCom[[#This Row],[PERÍODO 5]])</f>
        <v>20213</v>
      </c>
      <c r="I2995" s="148" t="s">
        <v>4535</v>
      </c>
      <c r="J2995" s="149">
        <v>20213</v>
      </c>
      <c r="K2995" s="149" t="s">
        <v>4007</v>
      </c>
      <c r="L2995" s="149">
        <f>IF(ActividadesCom[[#This Row],[NIVEL 1]]&lt;&gt;0,VLOOKUP(ActividadesCom[[#This Row],[NIVEL 1]],Catálogo!A:B,2,FALSE),"")</f>
        <v>4</v>
      </c>
      <c r="M2995" s="149">
        <v>2</v>
      </c>
      <c r="N2995" s="148" t="s">
        <v>4692</v>
      </c>
      <c r="O2995" s="149">
        <v>20213</v>
      </c>
      <c r="P2995" s="149" t="s">
        <v>4007</v>
      </c>
      <c r="Q2995" s="149">
        <f>IF(ActividadesCom[[#This Row],[NIVEL 2]]&lt;&gt;0,VLOOKUP(ActividadesCom[[#This Row],[NIVEL 2]],Catálogo!A:B,2,FALSE),"")</f>
        <v>4</v>
      </c>
      <c r="R2995" s="149">
        <v>1</v>
      </c>
      <c r="S2995" s="148" t="s">
        <v>519</v>
      </c>
      <c r="T2995" s="149">
        <v>20203</v>
      </c>
      <c r="U2995" s="149" t="s">
        <v>4007</v>
      </c>
      <c r="V2995" s="149">
        <f>IF(ActividadesCom[[#This Row],[NIVEL 3]]&lt;&gt;0,VLOOKUP(ActividadesCom[[#This Row],[NIVEL 3]],Catálogo!A:B,2,FALSE),"")</f>
        <v>4</v>
      </c>
      <c r="W2995" s="149">
        <v>1</v>
      </c>
      <c r="X2995" s="148" t="s">
        <v>12</v>
      </c>
      <c r="Y2995" s="149">
        <v>20211</v>
      </c>
      <c r="Z2995" s="149" t="s">
        <v>4009</v>
      </c>
      <c r="AA2995" s="149">
        <f>IF(ActividadesCom[[#This Row],[NIVEL 4]]&lt;&gt;0,VLOOKUP(ActividadesCom[[#This Row],[NIVEL 4]],Catálogo!A:B,2,FALSE),"")</f>
        <v>2</v>
      </c>
      <c r="AB2995" s="149">
        <v>1</v>
      </c>
      <c r="AC2995" s="149" t="s">
        <v>3518</v>
      </c>
      <c r="AD2995" s="149">
        <v>20203</v>
      </c>
      <c r="AE2995" s="149" t="s">
        <v>4009</v>
      </c>
      <c r="AF2995" s="149">
        <f>IF(ActividadesCom[[#This Row],[NIVEL 5]]&lt;&gt;0,VLOOKUP(ActividadesCom[[#This Row],[NIVEL 5]],Catálogo!A:B,2,FALSE),"")</f>
        <v>2</v>
      </c>
      <c r="AG2995" s="149">
        <v>1</v>
      </c>
    </row>
    <row r="2996" spans="1:34" s="151" customFormat="1" ht="30" hidden="1" customHeight="1" x14ac:dyDescent="0.25">
      <c r="A2996" s="147">
        <v>20470021</v>
      </c>
      <c r="B2996" s="148" t="str">
        <f>VLOOKUP(ActividadesCom[[#This Row],[NO. DE CONTROL]],'LISTADO ESTUDIANTES'!A:C,2,FALSE)</f>
        <v>ORTIZ CUEVAS BRITANY JAZMIN</v>
      </c>
      <c r="C2996" s="148" t="str">
        <f>VLOOKUP(ActividadesCom[[#This Row],[NO. DE CONTROL]],'LISTADO ESTUDIANTES'!A:C,3,FALSE)</f>
        <v>ARQUITECTURA</v>
      </c>
      <c r="D2996" s="149" t="str">
        <f>VLOOKUP(ActividadesCom[[#This Row],[NO. DE CONTROL]],'LISTADO ESTUDIANTES'!A:D,4,FALSE)</f>
        <v>EGRESADO(A)</v>
      </c>
      <c r="E2996" s="149">
        <f>SUM(ActividadesCom[[#This Row],[CRÉD. 1]],ActividadesCom[[#This Row],[CRÉD. 2]],ActividadesCom[[#This Row],[CRÉD. 3]],ActividadesCom[[#This Row],[CRÉD. 4]],ActividadesCom[[#This Row],[CRÉD. 5]])</f>
        <v>5</v>
      </c>
      <c r="F2996" s="162">
        <f>IF(ActividadesCom[[#This Row],[ÚLTIMO SEMESTRE CON CRÉDITOS]]&gt;0,ROUND(AVERAGE(ActividadesCom[[#This Row],[VALOR NIVEL 5]],ActividadesCom[[#This Row],[VALOR NIVEL 4]],ActividadesCom[[#This Row],[VALOR NIVEL 3]],ActividadesCom[[#This Row],[VALOR NIVEL 2]],ActividadesCom[[#This Row],[VALOR NIVEL 1]]),0),"")</f>
        <v>4</v>
      </c>
      <c r="G2996" s="162" t="str">
        <f>IF(ActividadesCom[[#This Row],[PROMEDIO]]="","",IF(ActividadesCom[[#This Row],[PROMEDIO]]&gt;=4,"EXCELENTE",IF(ActividadesCom[[#This Row],[PROMEDIO]]&gt;=3,"NOTABLE",IF(ActividadesCom[[#This Row],[PROMEDIO]]&gt;=2,"BUENO",IF(ActividadesCom[[#This Row],[PROMEDIO]]=1,"SUFICIENTE","")))))</f>
        <v>EXCELENTE</v>
      </c>
      <c r="H2996" s="149">
        <f>MAX(ActividadesCom[[#This Row],[PERÍODO 1]],ActividadesCom[[#This Row],[PERÍODO 2]],ActividadesCom[[#This Row],[PERÍODO 3]],ActividadesCom[[#This Row],[PERÍODO 4]],ActividadesCom[[#This Row],[PERÍODO 5]])</f>
        <v>20231</v>
      </c>
      <c r="I2996" s="161" t="s">
        <v>4692</v>
      </c>
      <c r="J2996" s="162">
        <v>20213</v>
      </c>
      <c r="K2996" s="162" t="s">
        <v>4007</v>
      </c>
      <c r="L2996" s="149">
        <f>IF(ActividadesCom[[#This Row],[NIVEL 1]]&lt;&gt;0,VLOOKUP(ActividadesCom[[#This Row],[NIVEL 1]],Catálogo!A:B,2,FALSE),"")</f>
        <v>4</v>
      </c>
      <c r="M2996" s="162">
        <v>1</v>
      </c>
      <c r="N2996" s="148" t="s">
        <v>6253</v>
      </c>
      <c r="O2996" s="162">
        <v>20231</v>
      </c>
      <c r="P2996" s="149" t="s">
        <v>4007</v>
      </c>
      <c r="Q2996" s="149">
        <f>IF(ActividadesCom[[#This Row],[NIVEL 2]]&lt;&gt;0,VLOOKUP(ActividadesCom[[#This Row],[NIVEL 2]],Catálogo!A:B,2,FALSE),"")</f>
        <v>4</v>
      </c>
      <c r="R2996" s="162">
        <v>1</v>
      </c>
      <c r="S2996" s="148" t="s">
        <v>9</v>
      </c>
      <c r="T2996" s="162">
        <v>20203</v>
      </c>
      <c r="U2996" s="149" t="s">
        <v>4007</v>
      </c>
      <c r="V2996" s="149">
        <f>IF(ActividadesCom[[#This Row],[NIVEL 3]]&lt;&gt;0,VLOOKUP(ActividadesCom[[#This Row],[NIVEL 3]],Catálogo!A:B,2,FALSE),"")</f>
        <v>4</v>
      </c>
      <c r="W2996" s="162">
        <v>1</v>
      </c>
      <c r="X2996" s="148" t="s">
        <v>4461</v>
      </c>
      <c r="Y2996" s="162">
        <v>20211</v>
      </c>
      <c r="Z2996" s="162" t="s">
        <v>4008</v>
      </c>
      <c r="AA2996" s="149">
        <f>IF(ActividadesCom[[#This Row],[NIVEL 4]]&lt;&gt;0,VLOOKUP(ActividadesCom[[#This Row],[NIVEL 4]],Catálogo!A:B,2,FALSE),"")</f>
        <v>3</v>
      </c>
      <c r="AB2996" s="162">
        <v>1</v>
      </c>
      <c r="AC2996" s="162" t="s">
        <v>4330</v>
      </c>
      <c r="AD2996" s="162">
        <v>20203</v>
      </c>
      <c r="AE2996" s="162" t="s">
        <v>4008</v>
      </c>
      <c r="AF2996" s="149">
        <f>IF(ActividadesCom[[#This Row],[NIVEL 5]]&lt;&gt;0,VLOOKUP(ActividadesCom[[#This Row],[NIVEL 5]],Catálogo!A:B,2,FALSE),"")</f>
        <v>3</v>
      </c>
      <c r="AG2996" s="162">
        <v>1</v>
      </c>
    </row>
    <row r="2997" spans="1:34" s="151" customFormat="1" ht="30" hidden="1" customHeight="1" x14ac:dyDescent="0.25">
      <c r="A2997" s="147">
        <v>20470022</v>
      </c>
      <c r="B2997" s="148" t="str">
        <f>VLOOKUP(ActividadesCom[[#This Row],[NO. DE CONTROL]],'LISTADO ESTUDIANTES'!A:C,2,FALSE)</f>
        <v>TORRES ESTRADA DERIAN ORLANDO</v>
      </c>
      <c r="C2997" s="148" t="str">
        <f>VLOOKUP(ActividadesCom[[#This Row],[NO. DE CONTROL]],'LISTADO ESTUDIANTES'!A:C,3,FALSE)</f>
        <v>ARQUITECTURA</v>
      </c>
      <c r="D2997" s="149" t="str">
        <f>VLOOKUP(ActividadesCom[[#This Row],[NO. DE CONTROL]],'LISTADO ESTUDIANTES'!A:D,4,FALSE)</f>
        <v>EGRESADO(A)</v>
      </c>
      <c r="E2997" s="149">
        <f>SUM(ActividadesCom[[#This Row],[CRÉD. 1]],ActividadesCom[[#This Row],[CRÉD. 2]],ActividadesCom[[#This Row],[CRÉD. 3]],ActividadesCom[[#This Row],[CRÉD. 4]],ActividadesCom[[#This Row],[CRÉD. 5]])</f>
        <v>5</v>
      </c>
      <c r="F2997" s="149">
        <f>IF(ActividadesCom[[#This Row],[ÚLTIMO SEMESTRE CON CRÉDITOS]]&gt;0,ROUND(AVERAGE(ActividadesCom[[#This Row],[VALOR NIVEL 5]],ActividadesCom[[#This Row],[VALOR NIVEL 4]],ActividadesCom[[#This Row],[VALOR NIVEL 3]],ActividadesCom[[#This Row],[VALOR NIVEL 2]],ActividadesCom[[#This Row],[VALOR NIVEL 1]]),0),"")</f>
        <v>3</v>
      </c>
      <c r="G2997" s="149" t="str">
        <f>IF(ActividadesCom[[#This Row],[PROMEDIO]]="","",IF(ActividadesCom[[#This Row],[PROMEDIO]]&gt;=4,"EXCELENTE",IF(ActividadesCom[[#This Row],[PROMEDIO]]&gt;=3,"NOTABLE",IF(ActividadesCom[[#This Row],[PROMEDIO]]&gt;=2,"BUENO",IF(ActividadesCom[[#This Row],[PROMEDIO]]=1,"SUFICIENTE","")))))</f>
        <v>NOTABLE</v>
      </c>
      <c r="H2997" s="149">
        <f>MAX(ActividadesCom[[#This Row],[PERÍODO 1]],ActividadesCom[[#This Row],[PERÍODO 2]],ActividadesCom[[#This Row],[PERÍODO 3]],ActividadesCom[[#This Row],[PERÍODO 4]],ActividadesCom[[#This Row],[PERÍODO 5]])</f>
        <v>20241</v>
      </c>
      <c r="I2997" s="148" t="s">
        <v>4692</v>
      </c>
      <c r="J2997" s="149">
        <v>20213</v>
      </c>
      <c r="K2997" s="149" t="s">
        <v>4007</v>
      </c>
      <c r="L2997" s="149">
        <f>IF(ActividadesCom[[#This Row],[NIVEL 1]]&lt;&gt;0,VLOOKUP(ActividadesCom[[#This Row],[NIVEL 1]],Catálogo!A:B,2,FALSE),"")</f>
        <v>4</v>
      </c>
      <c r="M2997" s="149">
        <v>1</v>
      </c>
      <c r="N2997" s="148" t="s">
        <v>6340</v>
      </c>
      <c r="O2997" s="149">
        <v>20241</v>
      </c>
      <c r="P2997" s="149" t="s">
        <v>4007</v>
      </c>
      <c r="Q2997" s="149">
        <f>IF(ActividadesCom[[#This Row],[NIVEL 2]]&lt;&gt;0,VLOOKUP(ActividadesCom[[#This Row],[NIVEL 2]],Catálogo!A:B,2,FALSE),"")</f>
        <v>4</v>
      </c>
      <c r="R2997" s="149">
        <v>1</v>
      </c>
      <c r="S2997" s="148" t="s">
        <v>519</v>
      </c>
      <c r="T2997" s="149">
        <v>20203</v>
      </c>
      <c r="U2997" s="149" t="s">
        <v>4007</v>
      </c>
      <c r="V2997" s="149">
        <f>IF(ActividadesCom[[#This Row],[NIVEL 3]]&lt;&gt;0,VLOOKUP(ActividadesCom[[#This Row],[NIVEL 3]],Catálogo!A:B,2,FALSE),"")</f>
        <v>4</v>
      </c>
      <c r="W2997" s="149">
        <v>1</v>
      </c>
      <c r="X2997" s="148" t="s">
        <v>4299</v>
      </c>
      <c r="Y2997" s="149">
        <v>20211</v>
      </c>
      <c r="Z2997" s="149" t="s">
        <v>4010</v>
      </c>
      <c r="AA2997" s="149">
        <f>IF(ActividadesCom[[#This Row],[NIVEL 4]]&lt;&gt;0,VLOOKUP(ActividadesCom[[#This Row],[NIVEL 4]],Catálogo!A:B,2,FALSE),"")</f>
        <v>1</v>
      </c>
      <c r="AB2997" s="149">
        <v>1</v>
      </c>
      <c r="AC2997" s="149" t="s">
        <v>3518</v>
      </c>
      <c r="AD2997" s="149">
        <v>20203</v>
      </c>
      <c r="AE2997" s="149" t="s">
        <v>4009</v>
      </c>
      <c r="AF2997" s="149">
        <f>IF(ActividadesCom[[#This Row],[NIVEL 5]]&lt;&gt;0,VLOOKUP(ActividadesCom[[#This Row],[NIVEL 5]],Catálogo!A:B,2,FALSE),"")</f>
        <v>2</v>
      </c>
      <c r="AG2997" s="149">
        <v>1</v>
      </c>
    </row>
    <row r="2998" spans="1:34" s="151" customFormat="1" ht="30" hidden="1" customHeight="1" x14ac:dyDescent="0.25">
      <c r="A2998" s="147">
        <v>20470023</v>
      </c>
      <c r="B2998" s="148" t="str">
        <f>VLOOKUP(ActividadesCom[[#This Row],[NO. DE CONTROL]],'LISTADO ESTUDIANTES'!A:C,2,FALSE)</f>
        <v>PAZ ARJONA ALONDRA ESTEFANIA</v>
      </c>
      <c r="C2998" s="148" t="str">
        <f>VLOOKUP(ActividadesCom[[#This Row],[NO. DE CONTROL]],'LISTADO ESTUDIANTES'!A:C,3,FALSE)</f>
        <v>ARQUITECTURA</v>
      </c>
      <c r="D2998" s="149" t="str">
        <f>VLOOKUP(ActividadesCom[[#This Row],[NO. DE CONTROL]],'LISTADO ESTUDIANTES'!A:D,4,FALSE)</f>
        <v>EGRESADO(A)</v>
      </c>
      <c r="E2998" s="149">
        <f>SUM(ActividadesCom[[#This Row],[CRÉD. 1]],ActividadesCom[[#This Row],[CRÉD. 2]],ActividadesCom[[#This Row],[CRÉD. 3]],ActividadesCom[[#This Row],[CRÉD. 4]],ActividadesCom[[#This Row],[CRÉD. 5]])</f>
        <v>5</v>
      </c>
      <c r="F2998" s="162">
        <f>IF(ActividadesCom[[#This Row],[ÚLTIMO SEMESTRE CON CRÉDITOS]]&gt;0,ROUND(AVERAGE(ActividadesCom[[#This Row],[VALOR NIVEL 5]],ActividadesCom[[#This Row],[VALOR NIVEL 4]],ActividadesCom[[#This Row],[VALOR NIVEL 3]],ActividadesCom[[#This Row],[VALOR NIVEL 2]],ActividadesCom[[#This Row],[VALOR NIVEL 1]]),0),"")</f>
        <v>4</v>
      </c>
      <c r="G2998" s="162" t="str">
        <f>IF(ActividadesCom[[#This Row],[PROMEDIO]]="","",IF(ActividadesCom[[#This Row],[PROMEDIO]]&gt;=4,"EXCELENTE",IF(ActividadesCom[[#This Row],[PROMEDIO]]&gt;=3,"NOTABLE",IF(ActividadesCom[[#This Row],[PROMEDIO]]&gt;=2,"BUENO",IF(ActividadesCom[[#This Row],[PROMEDIO]]=1,"SUFICIENTE","")))))</f>
        <v>EXCELENTE</v>
      </c>
      <c r="H2998" s="149">
        <f>MAX(ActividadesCom[[#This Row],[PERÍODO 1]],ActividadesCom[[#This Row],[PERÍODO 2]],ActividadesCom[[#This Row],[PERÍODO 3]],ActividadesCom[[#This Row],[PERÍODO 4]],ActividadesCom[[#This Row],[PERÍODO 5]])</f>
        <v>20231</v>
      </c>
      <c r="I2998" s="161" t="s">
        <v>4692</v>
      </c>
      <c r="J2998" s="162">
        <v>20213</v>
      </c>
      <c r="K2998" s="162" t="s">
        <v>4007</v>
      </c>
      <c r="L2998" s="149">
        <f>IF(ActividadesCom[[#This Row],[NIVEL 1]]&lt;&gt;0,VLOOKUP(ActividadesCom[[#This Row],[NIVEL 1]],Catálogo!A:B,2,FALSE),"")</f>
        <v>4</v>
      </c>
      <c r="M2998" s="162">
        <v>1</v>
      </c>
      <c r="N2998" s="148" t="s">
        <v>6253</v>
      </c>
      <c r="O2998" s="149">
        <v>20231</v>
      </c>
      <c r="P2998" s="149" t="s">
        <v>4007</v>
      </c>
      <c r="Q2998" s="149">
        <f>IF(ActividadesCom[[#This Row],[NIVEL 2]]&lt;&gt;0,VLOOKUP(ActividadesCom[[#This Row],[NIVEL 2]],Catálogo!A:B,2,FALSE),"")</f>
        <v>4</v>
      </c>
      <c r="R2998" s="162">
        <v>1</v>
      </c>
      <c r="S2998" s="148" t="s">
        <v>519</v>
      </c>
      <c r="T2998" s="162">
        <v>20203</v>
      </c>
      <c r="U2998" s="149" t="s">
        <v>4007</v>
      </c>
      <c r="V2998" s="149">
        <f>IF(ActividadesCom[[#This Row],[NIVEL 3]]&lt;&gt;0,VLOOKUP(ActividadesCom[[#This Row],[NIVEL 3]],Catálogo!A:B,2,FALSE),"")</f>
        <v>4</v>
      </c>
      <c r="W2998" s="162">
        <v>1</v>
      </c>
      <c r="X2998" s="148" t="s">
        <v>4461</v>
      </c>
      <c r="Y2998" s="162">
        <v>20211</v>
      </c>
      <c r="Z2998" s="162" t="s">
        <v>4008</v>
      </c>
      <c r="AA2998" s="149">
        <f>IF(ActividadesCom[[#This Row],[NIVEL 4]]&lt;&gt;0,VLOOKUP(ActividadesCom[[#This Row],[NIVEL 4]],Catálogo!A:B,2,FALSE),"")</f>
        <v>3</v>
      </c>
      <c r="AB2998" s="162">
        <v>1</v>
      </c>
      <c r="AC2998" s="162" t="s">
        <v>4330</v>
      </c>
      <c r="AD2998" s="162">
        <v>20203</v>
      </c>
      <c r="AE2998" s="162" t="s">
        <v>4008</v>
      </c>
      <c r="AF2998" s="149">
        <f>IF(ActividadesCom[[#This Row],[NIVEL 5]]&lt;&gt;0,VLOOKUP(ActividadesCom[[#This Row],[NIVEL 5]],Catálogo!A:B,2,FALSE),"")</f>
        <v>3</v>
      </c>
      <c r="AG2998" s="162">
        <v>1</v>
      </c>
    </row>
    <row r="2999" spans="1:34" ht="30" hidden="1" customHeight="1" x14ac:dyDescent="0.25">
      <c r="A2999" s="32">
        <v>20470024</v>
      </c>
      <c r="B2999" s="6" t="str">
        <f>VLOOKUP(ActividadesCom[[#This Row],[NO. DE CONTROL]],'LISTADO ESTUDIANTES'!A:C,2,FALSE)</f>
        <v>UC CHI LUIS MIGUEL</v>
      </c>
      <c r="C2999" s="6" t="str">
        <f>VLOOKUP(ActividadesCom[[#This Row],[NO. DE CONTROL]],'LISTADO ESTUDIANTES'!A:C,3,FALSE)</f>
        <v>ARQUITECTURA</v>
      </c>
      <c r="D2999" s="33" t="str">
        <f>VLOOKUP(ActividadesCom[[#This Row],[NO. DE CONTROL]],'LISTADO ESTUDIANTES'!A:D,4,FALSE)</f>
        <v>EGRESADO(A)</v>
      </c>
      <c r="E2999" s="5">
        <f>SUM(ActividadesCom[[#This Row],[CRÉD. 1]],ActividadesCom[[#This Row],[CRÉD. 2]],ActividadesCom[[#This Row],[CRÉD. 3]],ActividadesCom[[#This Row],[CRÉD. 4]],ActividadesCom[[#This Row],[CRÉD. 5]])</f>
        <v>1</v>
      </c>
      <c r="F2999" s="33">
        <f>IF(ActividadesCom[[#This Row],[ÚLTIMO SEMESTRE CON CRÉDITOS]]&gt;0,ROUND(AVERAGE(ActividadesCom[[#This Row],[VALOR NIVEL 5]],ActividadesCom[[#This Row],[VALOR NIVEL 4]],ActividadesCom[[#This Row],[VALOR NIVEL 3]],ActividadesCom[[#This Row],[VALOR NIVEL 2]],ActividadesCom[[#This Row],[VALOR NIVEL 1]]),0),"")</f>
        <v>4</v>
      </c>
      <c r="G2999" s="33" t="str">
        <f>IF(ActividadesCom[[#This Row],[PROMEDIO]]="","",IF(ActividadesCom[[#This Row],[PROMEDIO]]&gt;=4,"EXCELENTE",IF(ActividadesCom[[#This Row],[PROMEDIO]]&gt;=3,"NOTABLE",IF(ActividadesCom[[#This Row],[PROMEDIO]]&gt;=2,"BUENO",IF(ActividadesCom[[#This Row],[PROMEDIO]]=1,"SUFICIENTE","")))))</f>
        <v>EXCELENTE</v>
      </c>
      <c r="H2999" s="5">
        <f>MAX(ActividadesCom[[#This Row],[PERÍODO 1]],ActividadesCom[[#This Row],[PERÍODO 2]],ActividadesCom[[#This Row],[PERÍODO 3]],ActividadesCom[[#This Row],[PERÍODO 4]],ActividadesCom[[#This Row],[PERÍODO 5]])</f>
        <v>20213</v>
      </c>
      <c r="I2999" s="34" t="s">
        <v>4692</v>
      </c>
      <c r="J2999" s="33">
        <v>20213</v>
      </c>
      <c r="K2999" s="33" t="s">
        <v>4007</v>
      </c>
      <c r="L2999" s="5">
        <f>IF(ActividadesCom[[#This Row],[NIVEL 1]]&lt;&gt;0,VLOOKUP(ActividadesCom[[#This Row],[NIVEL 1]],Catálogo!A:B,2,FALSE),"")</f>
        <v>4</v>
      </c>
      <c r="M2999" s="33">
        <v>1</v>
      </c>
      <c r="N2999" s="34"/>
      <c r="O2999" s="33"/>
      <c r="P2999" s="33"/>
      <c r="Q2999" s="5" t="str">
        <f>IF(ActividadesCom[[#This Row],[NIVEL 2]]&lt;&gt;0,VLOOKUP(ActividadesCom[[#This Row],[NIVEL 2]],Catálogo!A:B,2,FALSE),"")</f>
        <v/>
      </c>
      <c r="R2999" s="33"/>
      <c r="S2999" s="34" t="s">
        <v>4692</v>
      </c>
      <c r="T2999" s="33"/>
      <c r="U2999" s="33"/>
      <c r="V2999" s="5" t="str">
        <f>IF(ActividadesCom[[#This Row],[NIVEL 3]]&lt;&gt;0,VLOOKUP(ActividadesCom[[#This Row],[NIVEL 3]],Catálogo!A:B,2,FALSE),"")</f>
        <v/>
      </c>
      <c r="W2999" s="33"/>
      <c r="X2999" s="34"/>
      <c r="Y2999" s="33"/>
      <c r="Z2999" s="33"/>
      <c r="AA2999" s="5" t="str">
        <f>IF(ActividadesCom[[#This Row],[NIVEL 4]]&lt;&gt;0,VLOOKUP(ActividadesCom[[#This Row],[NIVEL 4]],Catálogo!A:B,2,FALSE),"")</f>
        <v/>
      </c>
      <c r="AB2999" s="33"/>
      <c r="AC2999" s="34"/>
      <c r="AD2999" s="33"/>
      <c r="AE2999" s="33"/>
      <c r="AF2999" s="5" t="str">
        <f>IF(ActividadesCom[[#This Row],[NIVEL 5]]&lt;&gt;0,VLOOKUP(ActividadesCom[[#This Row],[NIVEL 5]],Catálogo!A:B,2,FALSE),"")</f>
        <v/>
      </c>
      <c r="AG2999" s="33"/>
      <c r="AH2999" s="2"/>
    </row>
    <row r="3000" spans="1:34" s="151" customFormat="1" ht="30" hidden="1" customHeight="1" x14ac:dyDescent="0.25">
      <c r="A3000" s="163">
        <v>20470025</v>
      </c>
      <c r="B3000" s="148" t="str">
        <f>VLOOKUP(ActividadesCom[[#This Row],[NO. DE CONTROL]],'LISTADO ESTUDIANTES'!A:C,2,FALSE)</f>
        <v>FARFAN HUCHIN FRANCISCO TEODORO</v>
      </c>
      <c r="C3000" s="148" t="str">
        <f>VLOOKUP(ActividadesCom[[#This Row],[NO. DE CONTROL]],'LISTADO ESTUDIANTES'!A:C,3,FALSE)</f>
        <v>ARQUITECTURA</v>
      </c>
      <c r="D3000" s="162" t="str">
        <f>VLOOKUP(ActividadesCom[[#This Row],[NO. DE CONTROL]],'LISTADO ESTUDIANTES'!A:D,4,FALSE)</f>
        <v>EGRESADO(A)</v>
      </c>
      <c r="E3000" s="149">
        <f>SUM(ActividadesCom[[#This Row],[CRÉD. 1]],ActividadesCom[[#This Row],[CRÉD. 2]],ActividadesCom[[#This Row],[CRÉD. 3]],ActividadesCom[[#This Row],[CRÉD. 4]],ActividadesCom[[#This Row],[CRÉD. 5]])</f>
        <v>5</v>
      </c>
      <c r="F3000" s="162">
        <f>IF(ActividadesCom[[#This Row],[ÚLTIMO SEMESTRE CON CRÉDITOS]]&gt;0,ROUND(AVERAGE(ActividadesCom[[#This Row],[VALOR NIVEL 5]],ActividadesCom[[#This Row],[VALOR NIVEL 4]],ActividadesCom[[#This Row],[VALOR NIVEL 3]],ActividadesCom[[#This Row],[VALOR NIVEL 2]],ActividadesCom[[#This Row],[VALOR NIVEL 1]]),0),"")</f>
        <v>3</v>
      </c>
      <c r="G3000" s="162" t="str">
        <f>IF(ActividadesCom[[#This Row],[PROMEDIO]]="","",IF(ActividadesCom[[#This Row],[PROMEDIO]]&gt;=4,"EXCELENTE",IF(ActividadesCom[[#This Row],[PROMEDIO]]&gt;=3,"NOTABLE",IF(ActividadesCom[[#This Row],[PROMEDIO]]&gt;=2,"BUENO",IF(ActividadesCom[[#This Row],[PROMEDIO]]=1,"SUFICIENTE","")))))</f>
        <v>NOTABLE</v>
      </c>
      <c r="H3000" s="149">
        <f>MAX(ActividadesCom[[#This Row],[PERÍODO 1]],ActividadesCom[[#This Row],[PERÍODO 2]],ActividadesCom[[#This Row],[PERÍODO 3]],ActividadesCom[[#This Row],[PERÍODO 4]],ActividadesCom[[#This Row],[PERÍODO 5]])</f>
        <v>20241</v>
      </c>
      <c r="I3000" s="148" t="s">
        <v>4692</v>
      </c>
      <c r="J3000" s="162">
        <v>20213</v>
      </c>
      <c r="K3000" s="162" t="s">
        <v>4007</v>
      </c>
      <c r="L3000" s="149">
        <f>IF(ActividadesCom[[#This Row],[NIVEL 1]]&lt;&gt;0,VLOOKUP(ActividadesCom[[#This Row],[NIVEL 1]],Catálogo!A:B,2,FALSE),"")</f>
        <v>4</v>
      </c>
      <c r="M3000" s="162">
        <v>1</v>
      </c>
      <c r="N3000" s="148" t="s">
        <v>5353</v>
      </c>
      <c r="O3000" s="162">
        <v>20241</v>
      </c>
      <c r="P3000" s="149" t="s">
        <v>4008</v>
      </c>
      <c r="Q3000" s="149">
        <f>IF(ActividadesCom[[#This Row],[NIVEL 2]]&lt;&gt;0,VLOOKUP(ActividadesCom[[#This Row],[NIVEL 2]],Catálogo!A:B,2,FALSE),"")</f>
        <v>3</v>
      </c>
      <c r="R3000" s="162">
        <v>1</v>
      </c>
      <c r="S3000" s="148" t="s">
        <v>519</v>
      </c>
      <c r="T3000" s="162">
        <v>20203</v>
      </c>
      <c r="U3000" s="149" t="s">
        <v>4007</v>
      </c>
      <c r="V3000" s="149">
        <f>IF(ActividadesCom[[#This Row],[NIVEL 3]]&lt;&gt;0,VLOOKUP(ActividadesCom[[#This Row],[NIVEL 3]],Catálogo!A:B,2,FALSE),"")</f>
        <v>4</v>
      </c>
      <c r="W3000" s="162">
        <v>1</v>
      </c>
      <c r="X3000" s="148" t="s">
        <v>47</v>
      </c>
      <c r="Y3000" s="162">
        <v>20211</v>
      </c>
      <c r="Z3000" s="162" t="s">
        <v>4009</v>
      </c>
      <c r="AA3000" s="149">
        <f>IF(ActividadesCom[[#This Row],[NIVEL 4]]&lt;&gt;0,VLOOKUP(ActividadesCom[[#This Row],[NIVEL 4]],Catálogo!A:B,2,FALSE),"")</f>
        <v>2</v>
      </c>
      <c r="AB3000" s="162">
        <v>1</v>
      </c>
      <c r="AC3000" s="162" t="s">
        <v>3518</v>
      </c>
      <c r="AD3000" s="162">
        <v>20203</v>
      </c>
      <c r="AE3000" s="162" t="s">
        <v>4009</v>
      </c>
      <c r="AF3000" s="149">
        <f>IF(ActividadesCom[[#This Row],[NIVEL 5]]&lt;&gt;0,VLOOKUP(ActividadesCom[[#This Row],[NIVEL 5]],Catálogo!A:B,2,FALSE),"")</f>
        <v>2</v>
      </c>
      <c r="AG3000" s="162">
        <v>1</v>
      </c>
    </row>
    <row r="3001" spans="1:34" s="151" customFormat="1" ht="30" customHeight="1" x14ac:dyDescent="0.25">
      <c r="A3001" s="147">
        <v>20470026</v>
      </c>
      <c r="B3001" s="148" t="str">
        <f>VLOOKUP(ActividadesCom[[#This Row],[NO. DE CONTROL]],'LISTADO ESTUDIANTES'!A:C,2,FALSE)</f>
        <v>HILARIO SANCHEZ ALEJANDRA</v>
      </c>
      <c r="C3001" s="148" t="str">
        <f>VLOOKUP(ActividadesCom[[#This Row],[NO. DE CONTROL]],'LISTADO ESTUDIANTES'!A:C,3,FALSE)</f>
        <v>ARQUITECTURA</v>
      </c>
      <c r="D3001" s="149" t="str">
        <f>VLOOKUP(ActividadesCom[[#This Row],[NO. DE CONTROL]],'LISTADO ESTUDIANTES'!A:D,4,FALSE)</f>
        <v>ACTIVO(A)</v>
      </c>
      <c r="E3001" s="149">
        <f>SUM(ActividadesCom[[#This Row],[CRÉD. 1]],ActividadesCom[[#This Row],[CRÉD. 2]],ActividadesCom[[#This Row],[CRÉD. 3]],ActividadesCom[[#This Row],[CRÉD. 4]],ActividadesCom[[#This Row],[CRÉD. 5]])</f>
        <v>5</v>
      </c>
      <c r="F3001" s="162">
        <f>IF(ActividadesCom[[#This Row],[ÚLTIMO SEMESTRE CON CRÉDITOS]]&gt;0,ROUND(AVERAGE(ActividadesCom[[#This Row],[VALOR NIVEL 5]],ActividadesCom[[#This Row],[VALOR NIVEL 4]],ActividadesCom[[#This Row],[VALOR NIVEL 3]],ActividadesCom[[#This Row],[VALOR NIVEL 2]],ActividadesCom[[#This Row],[VALOR NIVEL 1]]),0),"")</f>
        <v>4</v>
      </c>
      <c r="G3001" s="162" t="str">
        <f>IF(ActividadesCom[[#This Row],[PROMEDIO]]="","",IF(ActividadesCom[[#This Row],[PROMEDIO]]&gt;=4,"EXCELENTE",IF(ActividadesCom[[#This Row],[PROMEDIO]]&gt;=3,"NOTABLE",IF(ActividadesCom[[#This Row],[PROMEDIO]]&gt;=2,"BUENO",IF(ActividadesCom[[#This Row],[PROMEDIO]]=1,"SUFICIENTE","")))))</f>
        <v>EXCELENTE</v>
      </c>
      <c r="H3001" s="149">
        <f>MAX(ActividadesCom[[#This Row],[PERÍODO 1]],ActividadesCom[[#This Row],[PERÍODO 2]],ActividadesCom[[#This Row],[PERÍODO 3]],ActividadesCom[[#This Row],[PERÍODO 4]],ActividadesCom[[#This Row],[PERÍODO 5]])</f>
        <v>20213</v>
      </c>
      <c r="I3001" s="148" t="s">
        <v>4692</v>
      </c>
      <c r="J3001" s="162">
        <v>20213</v>
      </c>
      <c r="K3001" s="162" t="s">
        <v>4007</v>
      </c>
      <c r="L3001" s="149">
        <f>IF(ActividadesCom[[#This Row],[NIVEL 1]]&lt;&gt;0,VLOOKUP(ActividadesCom[[#This Row],[NIVEL 1]],Catálogo!A:B,2,FALSE),"")</f>
        <v>4</v>
      </c>
      <c r="M3001" s="162">
        <v>1</v>
      </c>
      <c r="N3001" s="166" t="s">
        <v>665</v>
      </c>
      <c r="O3001" s="167">
        <v>20213</v>
      </c>
      <c r="P3001" s="168" t="s">
        <v>4009</v>
      </c>
      <c r="Q3001" s="149">
        <f>IF(ActividadesCom[[#This Row],[NIVEL 2]]&lt;&gt;0,VLOOKUP(ActividadesCom[[#This Row],[NIVEL 2]],Catálogo!A:B,2,FALSE),"")</f>
        <v>2</v>
      </c>
      <c r="R3001" s="162">
        <v>1</v>
      </c>
      <c r="S3001" s="148" t="s">
        <v>37</v>
      </c>
      <c r="T3001" s="149">
        <v>20203</v>
      </c>
      <c r="U3001" s="149" t="s">
        <v>4007</v>
      </c>
      <c r="V3001" s="149">
        <f>IF(ActividadesCom[[#This Row],[NIVEL 3]]&lt;&gt;0,VLOOKUP(ActividadesCom[[#This Row],[NIVEL 3]],Catálogo!A:B,2,FALSE),"")</f>
        <v>4</v>
      </c>
      <c r="W3001" s="149">
        <v>1</v>
      </c>
      <c r="X3001" s="148" t="s">
        <v>37</v>
      </c>
      <c r="Y3001" s="162">
        <v>20211</v>
      </c>
      <c r="Z3001" s="162" t="s">
        <v>4007</v>
      </c>
      <c r="AA3001" s="149">
        <f>IF(ActividadesCom[[#This Row],[NIVEL 4]]&lt;&gt;0,VLOOKUP(ActividadesCom[[#This Row],[NIVEL 4]],Catálogo!A:B,2,FALSE),"")</f>
        <v>4</v>
      </c>
      <c r="AB3001" s="162">
        <v>1</v>
      </c>
      <c r="AC3001" s="149" t="s">
        <v>9</v>
      </c>
      <c r="AD3001" s="162">
        <v>20203</v>
      </c>
      <c r="AE3001" s="162" t="s">
        <v>4007</v>
      </c>
      <c r="AF3001" s="149">
        <f>IF(ActividadesCom[[#This Row],[NIVEL 5]]&lt;&gt;0,VLOOKUP(ActividadesCom[[#This Row],[NIVEL 5]],Catálogo!A:B,2,FALSE),"")</f>
        <v>4</v>
      </c>
      <c r="AG3001" s="162">
        <v>1</v>
      </c>
    </row>
    <row r="3002" spans="1:34" s="151" customFormat="1" ht="30" hidden="1" customHeight="1" x14ac:dyDescent="0.25">
      <c r="A3002" s="147">
        <v>20470027</v>
      </c>
      <c r="B3002" s="148" t="str">
        <f>VLOOKUP(ActividadesCom[[#This Row],[NO. DE CONTROL]],'LISTADO ESTUDIANTES'!A:C,2,FALSE)</f>
        <v>MAYOR HERNANDEZ JOSE DAVID</v>
      </c>
      <c r="C3002" s="148" t="str">
        <f>VLOOKUP(ActividadesCom[[#This Row],[NO. DE CONTROL]],'LISTADO ESTUDIANTES'!A:C,3,FALSE)</f>
        <v>ARQUITECTURA</v>
      </c>
      <c r="D3002" s="149" t="str">
        <f>VLOOKUP(ActividadesCom[[#This Row],[NO. DE CONTROL]],'LISTADO ESTUDIANTES'!A:D,4,FALSE)</f>
        <v>EGRESADO(A)</v>
      </c>
      <c r="E3002" s="149">
        <f>SUM(ActividadesCom[[#This Row],[CRÉD. 1]],ActividadesCom[[#This Row],[CRÉD. 2]],ActividadesCom[[#This Row],[CRÉD. 3]],ActividadesCom[[#This Row],[CRÉD. 4]],ActividadesCom[[#This Row],[CRÉD. 5]])</f>
        <v>5</v>
      </c>
      <c r="F3002" s="149">
        <f>IF(ActividadesCom[[#This Row],[ÚLTIMO SEMESTRE CON CRÉDITOS]]&gt;0,ROUND(AVERAGE(ActividadesCom[[#This Row],[VALOR NIVEL 5]],ActividadesCom[[#This Row],[VALOR NIVEL 4]],ActividadesCom[[#This Row],[VALOR NIVEL 3]],ActividadesCom[[#This Row],[VALOR NIVEL 2]],ActividadesCom[[#This Row],[VALOR NIVEL 1]]),0),"")</f>
        <v>4</v>
      </c>
      <c r="G3002" s="149" t="str">
        <f>IF(ActividadesCom[[#This Row],[PROMEDIO]]="","",IF(ActividadesCom[[#This Row],[PROMEDIO]]&gt;=4,"EXCELENTE",IF(ActividadesCom[[#This Row],[PROMEDIO]]&gt;=3,"NOTABLE",IF(ActividadesCom[[#This Row],[PROMEDIO]]&gt;=2,"BUENO",IF(ActividadesCom[[#This Row],[PROMEDIO]]=1,"SUFICIENTE","")))))</f>
        <v>EXCELENTE</v>
      </c>
      <c r="H3002" s="149">
        <f>MAX(ActividadesCom[[#This Row],[PERÍODO 1]],ActividadesCom[[#This Row],[PERÍODO 2]],ActividadesCom[[#This Row],[PERÍODO 3]],ActividadesCom[[#This Row],[PERÍODO 4]],ActividadesCom[[#This Row],[PERÍODO 5]])</f>
        <v>20233</v>
      </c>
      <c r="I3002" s="148" t="s">
        <v>4692</v>
      </c>
      <c r="J3002" s="149">
        <v>20213</v>
      </c>
      <c r="K3002" s="149" t="s">
        <v>4007</v>
      </c>
      <c r="L3002" s="149">
        <f>IF(ActividadesCom[[#This Row],[NIVEL 1]]&lt;&gt;0,VLOOKUP(ActividadesCom[[#This Row],[NIVEL 1]],Catálogo!A:B,2,FALSE),"")</f>
        <v>4</v>
      </c>
      <c r="M3002" s="149">
        <v>1</v>
      </c>
      <c r="N3002" s="148" t="s">
        <v>6251</v>
      </c>
      <c r="O3002" s="149">
        <v>20233</v>
      </c>
      <c r="P3002" s="149" t="s">
        <v>4007</v>
      </c>
      <c r="Q3002" s="149">
        <f>IF(ActividadesCom[[#This Row],[NIVEL 2]]&lt;&gt;0,VLOOKUP(ActividadesCom[[#This Row],[NIVEL 2]],Catálogo!A:B,2,FALSE),"")</f>
        <v>4</v>
      </c>
      <c r="R3002" s="149">
        <v>1</v>
      </c>
      <c r="S3002" s="148" t="s">
        <v>519</v>
      </c>
      <c r="T3002" s="149">
        <v>20203</v>
      </c>
      <c r="U3002" s="149" t="s">
        <v>4007</v>
      </c>
      <c r="V3002" s="149">
        <f>IF(ActividadesCom[[#This Row],[NIVEL 3]]&lt;&gt;0,VLOOKUP(ActividadesCom[[#This Row],[NIVEL 3]],Catálogo!A:B,2,FALSE),"")</f>
        <v>4</v>
      </c>
      <c r="W3002" s="149">
        <v>1</v>
      </c>
      <c r="X3002" s="148" t="s">
        <v>47</v>
      </c>
      <c r="Y3002" s="149">
        <v>20211</v>
      </c>
      <c r="Z3002" s="149" t="s">
        <v>4008</v>
      </c>
      <c r="AA3002" s="149">
        <f>IF(ActividadesCom[[#This Row],[NIVEL 4]]&lt;&gt;0,VLOOKUP(ActividadesCom[[#This Row],[NIVEL 4]],Catálogo!A:B,2,FALSE),"")</f>
        <v>3</v>
      </c>
      <c r="AB3002" s="149">
        <v>1</v>
      </c>
      <c r="AC3002" s="149" t="s">
        <v>4378</v>
      </c>
      <c r="AD3002" s="149">
        <v>20203</v>
      </c>
      <c r="AE3002" s="149" t="s">
        <v>4007</v>
      </c>
      <c r="AF3002" s="149">
        <f>IF(ActividadesCom[[#This Row],[NIVEL 5]]&lt;&gt;0,VLOOKUP(ActividadesCom[[#This Row],[NIVEL 5]],Catálogo!A:B,2,FALSE),"")</f>
        <v>4</v>
      </c>
      <c r="AG3002" s="149">
        <v>1</v>
      </c>
    </row>
    <row r="3003" spans="1:34" ht="30" hidden="1" customHeight="1" x14ac:dyDescent="0.25">
      <c r="A3003" s="32">
        <v>20470028</v>
      </c>
      <c r="B3003" s="6" t="str">
        <f>VLOOKUP(ActividadesCom[[#This Row],[NO. DE CONTROL]],'LISTADO ESTUDIANTES'!A:C,2,FALSE)</f>
        <v>CHABLE HERNANDEZ JAVIER IVAN</v>
      </c>
      <c r="C3003" s="6" t="str">
        <f>VLOOKUP(ActividadesCom[[#This Row],[NO. DE CONTROL]],'LISTADO ESTUDIANTES'!A:C,3,FALSE)</f>
        <v>ARQUITECTURA</v>
      </c>
      <c r="D3003" s="33" t="str">
        <f>VLOOKUP(ActividadesCom[[#This Row],[NO. DE CONTROL]],'LISTADO ESTUDIANTES'!A:D,4,FALSE)</f>
        <v>EGRESADO(A)</v>
      </c>
      <c r="E3003" s="5">
        <f>SUM(ActividadesCom[[#This Row],[CRÉD. 1]],ActividadesCom[[#This Row],[CRÉD. 2]],ActividadesCom[[#This Row],[CRÉD. 3]],ActividadesCom[[#This Row],[CRÉD. 4]],ActividadesCom[[#This Row],[CRÉD. 5]])</f>
        <v>4</v>
      </c>
      <c r="F3003" s="33">
        <f>IF(ActividadesCom[[#This Row],[ÚLTIMO SEMESTRE CON CRÉDITOS]]&gt;0,ROUND(AVERAGE(ActividadesCom[[#This Row],[VALOR NIVEL 5]],ActividadesCom[[#This Row],[VALOR NIVEL 4]],ActividadesCom[[#This Row],[VALOR NIVEL 3]],ActividadesCom[[#This Row],[VALOR NIVEL 2]],ActividadesCom[[#This Row],[VALOR NIVEL 1]]),0),"")</f>
        <v>4</v>
      </c>
      <c r="G3003" s="33" t="str">
        <f>IF(ActividadesCom[[#This Row],[PROMEDIO]]="","",IF(ActividadesCom[[#This Row],[PROMEDIO]]&gt;=4,"EXCELENTE",IF(ActividadesCom[[#This Row],[PROMEDIO]]&gt;=3,"NOTABLE",IF(ActividadesCom[[#This Row],[PROMEDIO]]&gt;=2,"BUENO",IF(ActividadesCom[[#This Row],[PROMEDIO]]=1,"SUFICIENTE","")))))</f>
        <v>EXCELENTE</v>
      </c>
      <c r="H3003" s="5">
        <f>MAX(ActividadesCom[[#This Row],[PERÍODO 1]],ActividadesCom[[#This Row],[PERÍODO 2]],ActividadesCom[[#This Row],[PERÍODO 3]],ActividadesCom[[#This Row],[PERÍODO 4]],ActividadesCom[[#This Row],[PERÍODO 5]])</f>
        <v>20243</v>
      </c>
      <c r="I3003" s="34" t="s">
        <v>4692</v>
      </c>
      <c r="J3003" s="33">
        <v>20213</v>
      </c>
      <c r="K3003" s="33" t="s">
        <v>4007</v>
      </c>
      <c r="L3003" s="5">
        <f>IF(ActividadesCom[[#This Row],[NIVEL 1]]&lt;&gt;0,VLOOKUP(ActividadesCom[[#This Row],[NIVEL 1]],Catálogo!A:B,2,FALSE),"")</f>
        <v>4</v>
      </c>
      <c r="M3003" s="33">
        <v>1</v>
      </c>
      <c r="N3003" s="6" t="s">
        <v>6725</v>
      </c>
      <c r="O3003" s="33">
        <v>20243</v>
      </c>
      <c r="P3003" s="5" t="s">
        <v>4008</v>
      </c>
      <c r="Q3003" s="5">
        <f>IF(ActividadesCom[[#This Row],[NIVEL 2]]&lt;&gt;0,VLOOKUP(ActividadesCom[[#This Row],[NIVEL 2]],Catálogo!A:B,2,FALSE),"")</f>
        <v>3</v>
      </c>
      <c r="R3003" s="33">
        <v>1</v>
      </c>
      <c r="S3003" s="6"/>
      <c r="T3003" s="33"/>
      <c r="U3003" s="5"/>
      <c r="V3003" s="5"/>
      <c r="W3003" s="33"/>
      <c r="X3003" s="6" t="s">
        <v>6340</v>
      </c>
      <c r="Y3003" s="33">
        <v>20241</v>
      </c>
      <c r="Z3003" s="5" t="s">
        <v>4007</v>
      </c>
      <c r="AA3003" s="5">
        <f>IF(ActividadesCom[[#This Row],[NIVEL 4]]&lt;&gt;0,VLOOKUP(ActividadesCom[[#This Row],[NIVEL 4]],Catálogo!A:B,2,FALSE),"")</f>
        <v>4</v>
      </c>
      <c r="AB3003" s="33">
        <v>2</v>
      </c>
      <c r="AC3003" s="34"/>
      <c r="AD3003" s="33"/>
      <c r="AE3003" s="33"/>
      <c r="AF3003" s="5" t="str">
        <f>IF(ActividadesCom[[#This Row],[NIVEL 5]]&lt;&gt;0,VLOOKUP(ActividadesCom[[#This Row],[NIVEL 5]],Catálogo!A:B,2,FALSE),"")</f>
        <v/>
      </c>
      <c r="AG3003" s="33"/>
      <c r="AH3003" s="2"/>
    </row>
    <row r="3004" spans="1:34" s="151" customFormat="1" ht="30" customHeight="1" x14ac:dyDescent="0.25">
      <c r="A3004" s="147">
        <v>20470030</v>
      </c>
      <c r="B3004" s="148" t="str">
        <f>VLOOKUP(ActividadesCom[[#This Row],[NO. DE CONTROL]],'LISTADO ESTUDIANTES'!A:C,2,FALSE)</f>
        <v>RODRIGUEZ MAY JESUS MANUEL</v>
      </c>
      <c r="C3004" s="148" t="str">
        <f>VLOOKUP(ActividadesCom[[#This Row],[NO. DE CONTROL]],'LISTADO ESTUDIANTES'!A:C,3,FALSE)</f>
        <v>ARQUITECTURA</v>
      </c>
      <c r="D3004" s="149" t="str">
        <f>VLOOKUP(ActividadesCom[[#This Row],[NO. DE CONTROL]],'LISTADO ESTUDIANTES'!A:D,4,FALSE)</f>
        <v>ACTIVO(A)</v>
      </c>
      <c r="E3004" s="149">
        <f>SUM(ActividadesCom[[#This Row],[CRÉD. 1]],ActividadesCom[[#This Row],[CRÉD. 2]],ActividadesCom[[#This Row],[CRÉD. 3]],ActividadesCom[[#This Row],[CRÉD. 4]],ActividadesCom[[#This Row],[CRÉD. 5]])</f>
        <v>5</v>
      </c>
      <c r="F3004" s="149">
        <f>IF(ActividadesCom[[#This Row],[ÚLTIMO SEMESTRE CON CRÉDITOS]]&gt;0,ROUND(AVERAGE(ActividadesCom[[#This Row],[VALOR NIVEL 5]],ActividadesCom[[#This Row],[VALOR NIVEL 4]],ActividadesCom[[#This Row],[VALOR NIVEL 3]],ActividadesCom[[#This Row],[VALOR NIVEL 2]],ActividadesCom[[#This Row],[VALOR NIVEL 1]]),0),"")</f>
        <v>3</v>
      </c>
      <c r="G3004" s="149" t="str">
        <f>IF(ActividadesCom[[#This Row],[PROMEDIO]]="","",IF(ActividadesCom[[#This Row],[PROMEDIO]]&gt;=4,"EXCELENTE",IF(ActividadesCom[[#This Row],[PROMEDIO]]&gt;=3,"NOTABLE",IF(ActividadesCom[[#This Row],[PROMEDIO]]&gt;=2,"BUENO",IF(ActividadesCom[[#This Row],[PROMEDIO]]=1,"SUFICIENTE","")))))</f>
        <v>NOTABLE</v>
      </c>
      <c r="H3004" s="149">
        <f>MAX(ActividadesCom[[#This Row],[PERÍODO 1]],ActividadesCom[[#This Row],[PERÍODO 2]],ActividadesCom[[#This Row],[PERÍODO 3]],ActividadesCom[[#This Row],[PERÍODO 4]],ActividadesCom[[#This Row],[PERÍODO 5]])</f>
        <v>20243</v>
      </c>
      <c r="I3004" s="148" t="s">
        <v>4692</v>
      </c>
      <c r="J3004" s="149">
        <v>20213</v>
      </c>
      <c r="K3004" s="149" t="s">
        <v>4007</v>
      </c>
      <c r="L3004" s="149">
        <f>IF(ActividadesCom[[#This Row],[NIVEL 1]]&lt;&gt;0,VLOOKUP(ActividadesCom[[#This Row],[NIVEL 1]],Catálogo!A:B,2,FALSE),"")</f>
        <v>4</v>
      </c>
      <c r="M3004" s="149">
        <v>1</v>
      </c>
      <c r="N3004" s="148" t="s">
        <v>519</v>
      </c>
      <c r="O3004" s="149">
        <v>20203</v>
      </c>
      <c r="P3004" s="149" t="s">
        <v>4007</v>
      </c>
      <c r="Q3004" s="149">
        <f>IF(ActividadesCom[[#This Row],[NIVEL 2]]&lt;&gt;0,VLOOKUP(ActividadesCom[[#This Row],[NIVEL 2]],Catálogo!A:B,2,FALSE),"")</f>
        <v>4</v>
      </c>
      <c r="R3004" s="149">
        <v>1</v>
      </c>
      <c r="S3004" s="148" t="s">
        <v>6725</v>
      </c>
      <c r="T3004" s="149">
        <v>20243</v>
      </c>
      <c r="U3004" s="149" t="s">
        <v>4008</v>
      </c>
      <c r="V3004" s="149">
        <f>IF(ActividadesCom[[#This Row],[NIVEL 3]]&lt;&gt;0,VLOOKUP(ActividadesCom[[#This Row],[NIVEL 3]],Catálogo!A:B,2,FALSE),"")</f>
        <v>3</v>
      </c>
      <c r="W3004" s="149">
        <v>1</v>
      </c>
      <c r="X3004" s="148" t="s">
        <v>4461</v>
      </c>
      <c r="Y3004" s="149">
        <v>20211</v>
      </c>
      <c r="Z3004" s="149" t="s">
        <v>4008</v>
      </c>
      <c r="AA3004" s="149">
        <f>IF(ActividadesCom[[#This Row],[NIVEL 4]]&lt;&gt;0,VLOOKUP(ActividadesCom[[#This Row],[NIVEL 4]],Catálogo!A:B,2,FALSE),"")</f>
        <v>3</v>
      </c>
      <c r="AB3004" s="149">
        <v>1</v>
      </c>
      <c r="AC3004" s="149" t="s">
        <v>31</v>
      </c>
      <c r="AD3004" s="149">
        <v>20203</v>
      </c>
      <c r="AE3004" s="149" t="s">
        <v>4009</v>
      </c>
      <c r="AF3004" s="149">
        <f>IF(ActividadesCom[[#This Row],[NIVEL 5]]&lt;&gt;0,VLOOKUP(ActividadesCom[[#This Row],[NIVEL 5]],Catálogo!A:B,2,FALSE),"")</f>
        <v>2</v>
      </c>
      <c r="AG3004" s="149">
        <v>1</v>
      </c>
    </row>
    <row r="3005" spans="1:34" s="151" customFormat="1" ht="30" hidden="1" customHeight="1" x14ac:dyDescent="0.25">
      <c r="A3005" s="147">
        <v>20470033</v>
      </c>
      <c r="B3005" s="148" t="str">
        <f>VLOOKUP(ActividadesCom[[#This Row],[NO. DE CONTROL]],'LISTADO ESTUDIANTES'!A:C,2,FALSE)</f>
        <v>MARTINEZ OROSCO GUSTAVO JORDIN</v>
      </c>
      <c r="C3005" s="148" t="str">
        <f>VLOOKUP(ActividadesCom[[#This Row],[NO. DE CONTROL]],'LISTADO ESTUDIANTES'!A:C,3,FALSE)</f>
        <v>INGENIERIA EN SISTEMAS COMPUTACIONALES</v>
      </c>
      <c r="D3005" s="149" t="str">
        <f>VLOOKUP(ActividadesCom[[#This Row],[NO. DE CONTROL]],'LISTADO ESTUDIANTES'!A:D,4,FALSE)</f>
        <v>EGRESADO(A)</v>
      </c>
      <c r="E3005" s="149">
        <f>SUM(ActividadesCom[[#This Row],[CRÉD. 1]],ActividadesCom[[#This Row],[CRÉD. 2]],ActividadesCom[[#This Row],[CRÉD. 3]],ActividadesCom[[#This Row],[CRÉD. 4]],ActividadesCom[[#This Row],[CRÉD. 5]])</f>
        <v>5</v>
      </c>
      <c r="F3005" s="149">
        <f>IF(ActividadesCom[[#This Row],[ÚLTIMO SEMESTRE CON CRÉDITOS]]&gt;0,ROUND(AVERAGE(ActividadesCom[[#This Row],[VALOR NIVEL 5]],ActividadesCom[[#This Row],[VALOR NIVEL 4]],ActividadesCom[[#This Row],[VALOR NIVEL 3]],ActividadesCom[[#This Row],[VALOR NIVEL 2]],ActividadesCom[[#This Row],[VALOR NIVEL 1]]),0),"")</f>
        <v>3</v>
      </c>
      <c r="G3005" s="149" t="str">
        <f>IF(ActividadesCom[[#This Row],[PROMEDIO]]="","",IF(ActividadesCom[[#This Row],[PROMEDIO]]&gt;=4,"EXCELENTE",IF(ActividadesCom[[#This Row],[PROMEDIO]]&gt;=3,"NOTABLE",IF(ActividadesCom[[#This Row],[PROMEDIO]]&gt;=2,"BUENO",IF(ActividadesCom[[#This Row],[PROMEDIO]]=1,"SUFICIENTE","")))))</f>
        <v>NOTABLE</v>
      </c>
      <c r="H3005" s="149">
        <f>MAX(ActividadesCom[[#This Row],[PERÍODO 1]],ActividadesCom[[#This Row],[PERÍODO 2]],ActividadesCom[[#This Row],[PERÍODO 3]],ActividadesCom[[#This Row],[PERÍODO 4]],ActividadesCom[[#This Row],[PERÍODO 5]])</f>
        <v>20241</v>
      </c>
      <c r="I3005" s="148" t="s">
        <v>25</v>
      </c>
      <c r="J3005" s="149">
        <v>20221</v>
      </c>
      <c r="K3005" s="149" t="s">
        <v>4007</v>
      </c>
      <c r="L3005" s="149">
        <f>IF(ActividadesCom[[#This Row],[NIVEL 1]]&lt;&gt;0,VLOOKUP(ActividadesCom[[#This Row],[NIVEL 1]],Catálogo!A:B,2,FALSE),"")</f>
        <v>4</v>
      </c>
      <c r="M3005" s="149">
        <v>1</v>
      </c>
      <c r="N3005" s="148" t="s">
        <v>6258</v>
      </c>
      <c r="O3005" s="149">
        <v>20231</v>
      </c>
      <c r="P3005" s="149" t="s">
        <v>4007</v>
      </c>
      <c r="Q3005" s="149">
        <f>IF(ActividadesCom[[#This Row],[NIVEL 2]]&lt;&gt;0,VLOOKUP(ActividadesCom[[#This Row],[NIVEL 2]],Catálogo!A:B,2,FALSE),"")</f>
        <v>4</v>
      </c>
      <c r="R3005" s="149">
        <v>1</v>
      </c>
      <c r="S3005" s="148" t="s">
        <v>9</v>
      </c>
      <c r="T3005" s="149">
        <v>20233</v>
      </c>
      <c r="U3005" s="149" t="s">
        <v>4008</v>
      </c>
      <c r="V3005" s="149">
        <f>IF(ActividadesCom[[#This Row],[NIVEL 3]]&lt;&gt;0,VLOOKUP(ActividadesCom[[#This Row],[NIVEL 3]],Catálogo!A:B,2,FALSE),"")</f>
        <v>3</v>
      </c>
      <c r="W3005" s="149">
        <v>1</v>
      </c>
      <c r="X3005" s="148" t="s">
        <v>9</v>
      </c>
      <c r="Y3005" s="149">
        <v>20241</v>
      </c>
      <c r="Z3005" s="149" t="s">
        <v>4008</v>
      </c>
      <c r="AA3005" s="149">
        <f>IF(ActividadesCom[[#This Row],[NIVEL 4]]&lt;&gt;0,VLOOKUP(ActividadesCom[[#This Row],[NIVEL 4]],Catálogo!A:B,2,FALSE),"")</f>
        <v>3</v>
      </c>
      <c r="AB3005" s="149">
        <v>1</v>
      </c>
      <c r="AC3005" s="149" t="s">
        <v>25</v>
      </c>
      <c r="AD3005" s="149">
        <v>20203</v>
      </c>
      <c r="AE3005" s="149" t="s">
        <v>4008</v>
      </c>
      <c r="AF3005" s="149">
        <f>IF(ActividadesCom[[#This Row],[NIVEL 5]]&lt;&gt;0,VLOOKUP(ActividadesCom[[#This Row],[NIVEL 5]],Catálogo!A:B,2,FALSE),"")</f>
        <v>3</v>
      </c>
      <c r="AG3005" s="149">
        <v>1</v>
      </c>
    </row>
    <row r="3006" spans="1:34" s="151" customFormat="1" ht="30" hidden="1" customHeight="1" x14ac:dyDescent="0.25">
      <c r="A3006" s="147">
        <v>20470034</v>
      </c>
      <c r="B3006" s="148" t="str">
        <f>VLOOKUP(ActividadesCom[[#This Row],[NO. DE CONTROL]],'LISTADO ESTUDIANTES'!A:C,2,FALSE)</f>
        <v>GARCIA TADEO MARCO ANTONIO</v>
      </c>
      <c r="C3006" s="148" t="str">
        <f>VLOOKUP(ActividadesCom[[#This Row],[NO. DE CONTROL]],'LISTADO ESTUDIANTES'!A:C,3,FALSE)</f>
        <v>ARQUITECTURA</v>
      </c>
      <c r="D3006" s="149" t="str">
        <f>VLOOKUP(ActividadesCom[[#This Row],[NO. DE CONTROL]],'LISTADO ESTUDIANTES'!A:D,4,FALSE)</f>
        <v>BAJA</v>
      </c>
      <c r="E3006" s="149">
        <f>SUM(ActividadesCom[[#This Row],[CRÉD. 1]],ActividadesCom[[#This Row],[CRÉD. 2]],ActividadesCom[[#This Row],[CRÉD. 3]],ActividadesCom[[#This Row],[CRÉD. 4]],ActividadesCom[[#This Row],[CRÉD. 5]])</f>
        <v>5</v>
      </c>
      <c r="F3006" s="149">
        <f>IF(ActividadesCom[[#This Row],[ÚLTIMO SEMESTRE CON CRÉDITOS]]&gt;0,ROUND(AVERAGE(ActividadesCom[[#This Row],[VALOR NIVEL 5]],ActividadesCom[[#This Row],[VALOR NIVEL 4]],ActividadesCom[[#This Row],[VALOR NIVEL 3]],ActividadesCom[[#This Row],[VALOR NIVEL 2]],ActividadesCom[[#This Row],[VALOR NIVEL 1]]),0),"")</f>
        <v>4</v>
      </c>
      <c r="G3006" s="149" t="str">
        <f>IF(ActividadesCom[[#This Row],[PROMEDIO]]="","",IF(ActividadesCom[[#This Row],[PROMEDIO]]&gt;=4,"EXCELENTE",IF(ActividadesCom[[#This Row],[PROMEDIO]]&gt;=3,"NOTABLE",IF(ActividadesCom[[#This Row],[PROMEDIO]]&gt;=2,"BUENO",IF(ActividadesCom[[#This Row],[PROMEDIO]]=1,"SUFICIENTE","")))))</f>
        <v>EXCELENTE</v>
      </c>
      <c r="H3006" s="149">
        <f>MAX(ActividadesCom[[#This Row],[PERÍODO 1]],ActividadesCom[[#This Row],[PERÍODO 2]],ActividadesCom[[#This Row],[PERÍODO 3]],ActividadesCom[[#This Row],[PERÍODO 4]],ActividadesCom[[#This Row],[PERÍODO 5]])</f>
        <v>20241</v>
      </c>
      <c r="I3006" s="148" t="s">
        <v>4692</v>
      </c>
      <c r="J3006" s="149">
        <v>20213</v>
      </c>
      <c r="K3006" s="149" t="s">
        <v>4007</v>
      </c>
      <c r="L3006" s="149">
        <f>IF(ActividadesCom[[#This Row],[NIVEL 1]]&lt;&gt;0,VLOOKUP(ActividadesCom[[#This Row],[NIVEL 1]],Catálogo!A:B,2,FALSE),"")</f>
        <v>4</v>
      </c>
      <c r="M3006" s="149">
        <v>1</v>
      </c>
      <c r="N3006" s="148" t="s">
        <v>6340</v>
      </c>
      <c r="O3006" s="149">
        <v>20241</v>
      </c>
      <c r="P3006" s="149" t="s">
        <v>4007</v>
      </c>
      <c r="Q3006" s="149">
        <f>IF(ActividadesCom[[#This Row],[NIVEL 2]]&lt;&gt;0,VLOOKUP(ActividadesCom[[#This Row],[NIVEL 2]],Catálogo!A:B,2,FALSE),"")</f>
        <v>4</v>
      </c>
      <c r="R3006" s="149">
        <v>1</v>
      </c>
      <c r="S3006" s="148" t="s">
        <v>519</v>
      </c>
      <c r="T3006" s="149">
        <v>20203</v>
      </c>
      <c r="U3006" s="149" t="s">
        <v>4007</v>
      </c>
      <c r="V3006" s="149">
        <f>IF(ActividadesCom[[#This Row],[NIVEL 3]]&lt;&gt;0,VLOOKUP(ActividadesCom[[#This Row],[NIVEL 3]],Catálogo!A:B,2,FALSE),"")</f>
        <v>4</v>
      </c>
      <c r="W3006" s="149">
        <v>1</v>
      </c>
      <c r="X3006" s="148" t="s">
        <v>5843</v>
      </c>
      <c r="Y3006" s="149">
        <v>20231</v>
      </c>
      <c r="Z3006" s="149" t="s">
        <v>4008</v>
      </c>
      <c r="AA3006" s="149">
        <f>IF(ActividadesCom[[#This Row],[NIVEL 4]]&lt;&gt;0,VLOOKUP(ActividadesCom[[#This Row],[NIVEL 4]],Catálogo!A:B,2,FALSE),"")</f>
        <v>3</v>
      </c>
      <c r="AB3006" s="149">
        <v>1</v>
      </c>
      <c r="AC3006" s="149" t="s">
        <v>42</v>
      </c>
      <c r="AD3006" s="149">
        <v>20203</v>
      </c>
      <c r="AE3006" s="149" t="s">
        <v>4008</v>
      </c>
      <c r="AF3006" s="149">
        <f>IF(ActividadesCom[[#This Row],[NIVEL 5]]&lt;&gt;0,VLOOKUP(ActividadesCom[[#This Row],[NIVEL 5]],Catálogo!A:B,2,FALSE),"")</f>
        <v>3</v>
      </c>
      <c r="AG3006" s="149">
        <v>1</v>
      </c>
    </row>
    <row r="3007" spans="1:34" ht="30" hidden="1" customHeight="1" x14ac:dyDescent="0.25">
      <c r="A3007" s="32">
        <v>20470035</v>
      </c>
      <c r="B3007" s="6" t="str">
        <f>VLOOKUP(ActividadesCom[[#This Row],[NO. DE CONTROL]],'LISTADO ESTUDIANTES'!A:C,2,FALSE)</f>
        <v>PEREZ TOLENTINO JADE GUADALUPE</v>
      </c>
      <c r="C3007" s="6" t="str">
        <f>VLOOKUP(ActividadesCom[[#This Row],[NO. DE CONTROL]],'LISTADO ESTUDIANTES'!A:C,3,FALSE)</f>
        <v>ARQUITECTURA</v>
      </c>
      <c r="D3007" s="33" t="str">
        <f>VLOOKUP(ActividadesCom[[#This Row],[NO. DE CONTROL]],'LISTADO ESTUDIANTES'!A:D,4,FALSE)</f>
        <v>EGRESADO(A)</v>
      </c>
      <c r="E3007" s="5">
        <f>SUM(ActividadesCom[[#This Row],[CRÉD. 1]],ActividadesCom[[#This Row],[CRÉD. 2]],ActividadesCom[[#This Row],[CRÉD. 3]],ActividadesCom[[#This Row],[CRÉD. 4]],ActividadesCom[[#This Row],[CRÉD. 5]])</f>
        <v>1</v>
      </c>
      <c r="F3007" s="33">
        <f>IF(ActividadesCom[[#This Row],[ÚLTIMO SEMESTRE CON CRÉDITOS]]&gt;0,ROUND(AVERAGE(ActividadesCom[[#This Row],[VALOR NIVEL 5]],ActividadesCom[[#This Row],[VALOR NIVEL 4]],ActividadesCom[[#This Row],[VALOR NIVEL 3]],ActividadesCom[[#This Row],[VALOR NIVEL 2]],ActividadesCom[[#This Row],[VALOR NIVEL 1]]),0),"")</f>
        <v>4</v>
      </c>
      <c r="G3007" s="33" t="str">
        <f>IF(ActividadesCom[[#This Row],[PROMEDIO]]="","",IF(ActividadesCom[[#This Row],[PROMEDIO]]&gt;=4,"EXCELENTE",IF(ActividadesCom[[#This Row],[PROMEDIO]]&gt;=3,"NOTABLE",IF(ActividadesCom[[#This Row],[PROMEDIO]]&gt;=2,"BUENO",IF(ActividadesCom[[#This Row],[PROMEDIO]]=1,"SUFICIENTE","")))))</f>
        <v>EXCELENTE</v>
      </c>
      <c r="H3007" s="5">
        <f>MAX(ActividadesCom[[#This Row],[PERÍODO 1]],ActividadesCom[[#This Row],[PERÍODO 2]],ActividadesCom[[#This Row],[PERÍODO 3]],ActividadesCom[[#This Row],[PERÍODO 4]],ActividadesCom[[#This Row],[PERÍODO 5]])</f>
        <v>20213</v>
      </c>
      <c r="I3007" s="34" t="s">
        <v>4692</v>
      </c>
      <c r="J3007" s="33">
        <v>20213</v>
      </c>
      <c r="K3007" s="33" t="s">
        <v>4007</v>
      </c>
      <c r="L3007" s="5">
        <f>IF(ActividadesCom[[#This Row],[NIVEL 1]]&lt;&gt;0,VLOOKUP(ActividadesCom[[#This Row],[NIVEL 1]],Catálogo!A:B,2,FALSE),"")</f>
        <v>4</v>
      </c>
      <c r="M3007" s="33">
        <v>1</v>
      </c>
      <c r="N3007" s="34"/>
      <c r="O3007" s="33"/>
      <c r="P3007" s="33"/>
      <c r="Q3007" s="5" t="str">
        <f>IF(ActividadesCom[[#This Row],[NIVEL 2]]&lt;&gt;0,VLOOKUP(ActividadesCom[[#This Row],[NIVEL 2]],Catálogo!A:B,2,FALSE),"")</f>
        <v/>
      </c>
      <c r="R3007" s="33"/>
      <c r="S3007" s="34"/>
      <c r="T3007" s="33"/>
      <c r="U3007" s="33"/>
      <c r="V3007" s="5" t="str">
        <f>IF(ActividadesCom[[#This Row],[NIVEL 3]]&lt;&gt;0,VLOOKUP(ActividadesCom[[#This Row],[NIVEL 3]],Catálogo!A:B,2,FALSE),"")</f>
        <v/>
      </c>
      <c r="W3007" s="33"/>
      <c r="X3007" s="34"/>
      <c r="Y3007" s="33"/>
      <c r="Z3007" s="33"/>
      <c r="AA3007" s="5" t="str">
        <f>IF(ActividadesCom[[#This Row],[NIVEL 4]]&lt;&gt;0,VLOOKUP(ActividadesCom[[#This Row],[NIVEL 4]],Catálogo!A:B,2,FALSE),"")</f>
        <v/>
      </c>
      <c r="AB3007" s="33"/>
      <c r="AC3007" s="34"/>
      <c r="AD3007" s="33"/>
      <c r="AE3007" s="33"/>
      <c r="AF3007" s="5" t="str">
        <f>IF(ActividadesCom[[#This Row],[NIVEL 5]]&lt;&gt;0,VLOOKUP(ActividadesCom[[#This Row],[NIVEL 5]],Catálogo!A:B,2,FALSE),"")</f>
        <v/>
      </c>
      <c r="AG3007" s="33"/>
      <c r="AH3007" s="2"/>
    </row>
    <row r="3008" spans="1:34" ht="30" hidden="1" customHeight="1" x14ac:dyDescent="0.25">
      <c r="A3008" s="7">
        <v>20470036</v>
      </c>
      <c r="B3008" s="6" t="str">
        <f>VLOOKUP(ActividadesCom[[#This Row],[NO. DE CONTROL]],'LISTADO ESTUDIANTES'!A:C,2,FALSE)</f>
        <v>SANCHEZ DZIB CRISTIAN ALEJANDRO</v>
      </c>
      <c r="C3008" s="6" t="str">
        <f>VLOOKUP(ActividadesCom[[#This Row],[NO. DE CONTROL]],'LISTADO ESTUDIANTES'!A:C,3,FALSE)</f>
        <v>ARQUITECTURA</v>
      </c>
      <c r="D3008" s="5" t="str">
        <f>VLOOKUP(ActividadesCom[[#This Row],[NO. DE CONTROL]],'LISTADO ESTUDIANTES'!A:D,4,FALSE)</f>
        <v>EGRESADO(A)</v>
      </c>
      <c r="E3008" s="5">
        <f>SUM(ActividadesCom[[#This Row],[CRÉD. 1]],ActividadesCom[[#This Row],[CRÉD. 2]],ActividadesCom[[#This Row],[CRÉD. 3]],ActividadesCom[[#This Row],[CRÉD. 4]],ActividadesCom[[#This Row],[CRÉD. 5]])</f>
        <v>2</v>
      </c>
      <c r="F3008" s="5">
        <f>IF(ActividadesCom[[#This Row],[ÚLTIMO SEMESTRE CON CRÉDITOS]]&gt;0,ROUND(AVERAGE(ActividadesCom[[#This Row],[VALOR NIVEL 5]],ActividadesCom[[#This Row],[VALOR NIVEL 4]],ActividadesCom[[#This Row],[VALOR NIVEL 3]],ActividadesCom[[#This Row],[VALOR NIVEL 2]],ActividadesCom[[#This Row],[VALOR NIVEL 1]]),0),"")</f>
        <v>3</v>
      </c>
      <c r="G3008" s="5" t="str">
        <f>IF(ActividadesCom[[#This Row],[PROMEDIO]]="","",IF(ActividadesCom[[#This Row],[PROMEDIO]]&gt;=4,"EXCELENTE",IF(ActividadesCom[[#This Row],[PROMEDIO]]&gt;=3,"NOTABLE",IF(ActividadesCom[[#This Row],[PROMEDIO]]&gt;=2,"BUENO",IF(ActividadesCom[[#This Row],[PROMEDIO]]=1,"SUFICIENTE","")))))</f>
        <v>NOTABLE</v>
      </c>
      <c r="H3008" s="5">
        <f>MAX(ActividadesCom[[#This Row],[PERÍODO 1]],ActividadesCom[[#This Row],[PERÍODO 2]],ActividadesCom[[#This Row],[PERÍODO 3]],ActividadesCom[[#This Row],[PERÍODO 4]],ActividadesCom[[#This Row],[PERÍODO 5]])</f>
        <v>20211</v>
      </c>
      <c r="I3008" s="6" t="s">
        <v>12</v>
      </c>
      <c r="J3008" s="5">
        <v>20211</v>
      </c>
      <c r="K3008" s="5" t="s">
        <v>4007</v>
      </c>
      <c r="L3008" s="5">
        <f>IF(ActividadesCom[[#This Row],[NIVEL 1]]&lt;&gt;0,VLOOKUP(ActividadesCom[[#This Row],[NIVEL 1]],Catálogo!A:B,2,FALSE),"")</f>
        <v>4</v>
      </c>
      <c r="M3008" s="5">
        <v>1</v>
      </c>
      <c r="N3008" s="6"/>
      <c r="O3008" s="5"/>
      <c r="P3008" s="5"/>
      <c r="Q3008" s="5" t="str">
        <f>IF(ActividadesCom[[#This Row],[NIVEL 2]]&lt;&gt;0,VLOOKUP(ActividadesCom[[#This Row],[NIVEL 2]],Catálogo!A:B,2,FALSE),"")</f>
        <v/>
      </c>
      <c r="R3008" s="5"/>
      <c r="S3008" s="6"/>
      <c r="T3008" s="5"/>
      <c r="U3008" s="5"/>
      <c r="V3008" s="5" t="str">
        <f>IF(ActividadesCom[[#This Row],[NIVEL 3]]&lt;&gt;0,VLOOKUP(ActividadesCom[[#This Row],[NIVEL 3]],Catálogo!A:B,2,FALSE),"")</f>
        <v/>
      </c>
      <c r="W3008" s="5"/>
      <c r="X3008" s="6"/>
      <c r="Y3008" s="5"/>
      <c r="Z3008" s="5"/>
      <c r="AA3008" s="5" t="str">
        <f>IF(ActividadesCom[[#This Row],[NIVEL 4]]&lt;&gt;0,VLOOKUP(ActividadesCom[[#This Row],[NIVEL 4]],Catálogo!A:B,2,FALSE),"")</f>
        <v/>
      </c>
      <c r="AB3008" s="5"/>
      <c r="AC3008" s="5" t="s">
        <v>42</v>
      </c>
      <c r="AD3008" s="5">
        <v>20203</v>
      </c>
      <c r="AE3008" s="5" t="s">
        <v>4010</v>
      </c>
      <c r="AF3008" s="5">
        <f>IF(ActividadesCom[[#This Row],[NIVEL 5]]&lt;&gt;0,VLOOKUP(ActividadesCom[[#This Row],[NIVEL 5]],Catálogo!A:B,2,FALSE),"")</f>
        <v>1</v>
      </c>
      <c r="AG3008" s="5">
        <v>1</v>
      </c>
      <c r="AH3008" s="2"/>
    </row>
    <row r="3009" spans="1:34" ht="30" hidden="1" customHeight="1" x14ac:dyDescent="0.25">
      <c r="A3009" s="7">
        <v>20470037</v>
      </c>
      <c r="B3009" s="6" t="str">
        <f>VLOOKUP(ActividadesCom[[#This Row],[NO. DE CONTROL]],'LISTADO ESTUDIANTES'!A:C,2,FALSE)</f>
        <v>GONZALEZ NAAL GEOVANA ABIGAIL</v>
      </c>
      <c r="C3009" s="6" t="str">
        <f>VLOOKUP(ActividadesCom[[#This Row],[NO. DE CONTROL]],'LISTADO ESTUDIANTES'!A:C,3,FALSE)</f>
        <v>ARQUITECTURA</v>
      </c>
      <c r="D3009" s="5" t="str">
        <f>VLOOKUP(ActividadesCom[[#This Row],[NO. DE CONTROL]],'LISTADO ESTUDIANTES'!A:D,4,FALSE)</f>
        <v>EGRESADO(A)</v>
      </c>
      <c r="E3009" s="5">
        <f>SUM(ActividadesCom[[#This Row],[CRÉD. 1]],ActividadesCom[[#This Row],[CRÉD. 2]],ActividadesCom[[#This Row],[CRÉD. 3]],ActividadesCom[[#This Row],[CRÉD. 4]],ActividadesCom[[#This Row],[CRÉD. 5]])</f>
        <v>3</v>
      </c>
      <c r="F3009" s="5">
        <f>IF(ActividadesCom[[#This Row],[ÚLTIMO SEMESTRE CON CRÉDITOS]]&gt;0,ROUND(AVERAGE(ActividadesCom[[#This Row],[VALOR NIVEL 5]],ActividadesCom[[#This Row],[VALOR NIVEL 4]],ActividadesCom[[#This Row],[VALOR NIVEL 3]],ActividadesCom[[#This Row],[VALOR NIVEL 2]],ActividadesCom[[#This Row],[VALOR NIVEL 1]]),0),"")</f>
        <v>4</v>
      </c>
      <c r="G3009" s="5" t="str">
        <f>IF(ActividadesCom[[#This Row],[PROMEDIO]]="","",IF(ActividadesCom[[#This Row],[PROMEDIO]]&gt;=4,"EXCELENTE",IF(ActividadesCom[[#This Row],[PROMEDIO]]&gt;=3,"NOTABLE",IF(ActividadesCom[[#This Row],[PROMEDIO]]&gt;=2,"BUENO",IF(ActividadesCom[[#This Row],[PROMEDIO]]=1,"SUFICIENTE","")))))</f>
        <v>EXCELENTE</v>
      </c>
      <c r="H3009" s="5">
        <f>MAX(ActividadesCom[[#This Row],[PERÍODO 1]],ActividadesCom[[#This Row],[PERÍODO 2]],ActividadesCom[[#This Row],[PERÍODO 3]],ActividadesCom[[#This Row],[PERÍODO 4]],ActividadesCom[[#This Row],[PERÍODO 5]])</f>
        <v>20213</v>
      </c>
      <c r="I3009" s="6" t="s">
        <v>4692</v>
      </c>
      <c r="J3009" s="5">
        <v>20213</v>
      </c>
      <c r="K3009" s="5" t="s">
        <v>4007</v>
      </c>
      <c r="L3009" s="5">
        <f>IF(ActividadesCom[[#This Row],[NIVEL 1]]&lt;&gt;0,VLOOKUP(ActividadesCom[[#This Row],[NIVEL 1]],Catálogo!A:B,2,FALSE),"")</f>
        <v>4</v>
      </c>
      <c r="M3009" s="5">
        <v>1</v>
      </c>
      <c r="N3009" s="6"/>
      <c r="O3009" s="5"/>
      <c r="P3009" s="5"/>
      <c r="Q3009" s="5" t="str">
        <f>IF(ActividadesCom[[#This Row],[NIVEL 2]]&lt;&gt;0,VLOOKUP(ActividadesCom[[#This Row],[NIVEL 2]],Catálogo!A:B,2,FALSE),"")</f>
        <v/>
      </c>
      <c r="R3009" s="5"/>
      <c r="S3009" s="6"/>
      <c r="T3009" s="5"/>
      <c r="U3009" s="5"/>
      <c r="V3009" s="5" t="str">
        <f>IF(ActividadesCom[[#This Row],[NIVEL 3]]&lt;&gt;0,VLOOKUP(ActividadesCom[[#This Row],[NIVEL 3]],Catálogo!A:B,2,FALSE),"")</f>
        <v/>
      </c>
      <c r="W3009" s="5"/>
      <c r="X3009" s="6" t="s">
        <v>30</v>
      </c>
      <c r="Y3009" s="5">
        <v>20211</v>
      </c>
      <c r="Z3009" s="5" t="s">
        <v>4007</v>
      </c>
      <c r="AA3009" s="5">
        <f>IF(ActividadesCom[[#This Row],[NIVEL 4]]&lt;&gt;0,VLOOKUP(ActividadesCom[[#This Row],[NIVEL 4]],Catálogo!A:B,2,FALSE),"")</f>
        <v>4</v>
      </c>
      <c r="AB3009" s="5">
        <v>1</v>
      </c>
      <c r="AC3009" s="5" t="s">
        <v>34</v>
      </c>
      <c r="AD3009" s="5">
        <v>20203</v>
      </c>
      <c r="AE3009" s="5" t="s">
        <v>4007</v>
      </c>
      <c r="AF3009" s="5">
        <f>IF(ActividadesCom[[#This Row],[NIVEL 5]]&lt;&gt;0,VLOOKUP(ActividadesCom[[#This Row],[NIVEL 5]],Catálogo!A:B,2,FALSE),"")</f>
        <v>4</v>
      </c>
      <c r="AG3009" s="5">
        <v>1</v>
      </c>
      <c r="AH3009" s="2"/>
    </row>
    <row r="3010" spans="1:34" ht="30" hidden="1" customHeight="1" x14ac:dyDescent="0.25">
      <c r="A3010" s="7">
        <v>20470038</v>
      </c>
      <c r="B3010" s="6" t="str">
        <f>VLOOKUP(ActividadesCom[[#This Row],[NO. DE CONTROL]],'LISTADO ESTUDIANTES'!A:C,2,FALSE)</f>
        <v>SIMA MORALES ANDRIK ARIEL</v>
      </c>
      <c r="C3010" s="6" t="str">
        <f>VLOOKUP(ActividadesCom[[#This Row],[NO. DE CONTROL]],'LISTADO ESTUDIANTES'!A:C,3,FALSE)</f>
        <v>ARQUITECTURA</v>
      </c>
      <c r="D3010" s="5" t="str">
        <f>VLOOKUP(ActividadesCom[[#This Row],[NO. DE CONTROL]],'LISTADO ESTUDIANTES'!A:D,4,FALSE)</f>
        <v>EGRESADO(A)</v>
      </c>
      <c r="E3010" s="5">
        <f>SUM(ActividadesCom[[#This Row],[CRÉD. 1]],ActividadesCom[[#This Row],[CRÉD. 2]],ActividadesCom[[#This Row],[CRÉD. 3]],ActividadesCom[[#This Row],[CRÉD. 4]],ActividadesCom[[#This Row],[CRÉD. 5]])</f>
        <v>2</v>
      </c>
      <c r="F3010" s="5">
        <f>IF(ActividadesCom[[#This Row],[ÚLTIMO SEMESTRE CON CRÉDITOS]]&gt;0,ROUND(AVERAGE(ActividadesCom[[#This Row],[VALOR NIVEL 5]],ActividadesCom[[#This Row],[VALOR NIVEL 4]],ActividadesCom[[#This Row],[VALOR NIVEL 3]],ActividadesCom[[#This Row],[VALOR NIVEL 2]],ActividadesCom[[#This Row],[VALOR NIVEL 1]]),0),"")</f>
        <v>4</v>
      </c>
      <c r="G3010" s="5" t="str">
        <f>IF(ActividadesCom[[#This Row],[PROMEDIO]]="","",IF(ActividadesCom[[#This Row],[PROMEDIO]]&gt;=4,"EXCELENTE",IF(ActividadesCom[[#This Row],[PROMEDIO]]&gt;=3,"NOTABLE",IF(ActividadesCom[[#This Row],[PROMEDIO]]&gt;=2,"BUENO",IF(ActividadesCom[[#This Row],[PROMEDIO]]=1,"SUFICIENTE","")))))</f>
        <v>EXCELENTE</v>
      </c>
      <c r="H3010" s="5">
        <f>MAX(ActividadesCom[[#This Row],[PERÍODO 1]],ActividadesCom[[#This Row],[PERÍODO 2]],ActividadesCom[[#This Row],[PERÍODO 3]],ActividadesCom[[#This Row],[PERÍODO 4]],ActividadesCom[[#This Row],[PERÍODO 5]])</f>
        <v>20213</v>
      </c>
      <c r="I3010" s="6" t="s">
        <v>4692</v>
      </c>
      <c r="J3010" s="5">
        <v>20213</v>
      </c>
      <c r="K3010" s="5" t="s">
        <v>4007</v>
      </c>
      <c r="L3010" s="5">
        <f>IF(ActividadesCom[[#This Row],[NIVEL 1]]&lt;&gt;0,VLOOKUP(ActividadesCom[[#This Row],[NIVEL 1]],Catálogo!A:B,2,FALSE),"")</f>
        <v>4</v>
      </c>
      <c r="M3010" s="5">
        <v>1</v>
      </c>
      <c r="N3010" s="6"/>
      <c r="O3010" s="5"/>
      <c r="P3010" s="5"/>
      <c r="Q3010" s="5" t="str">
        <f>IF(ActividadesCom[[#This Row],[NIVEL 2]]&lt;&gt;0,VLOOKUP(ActividadesCom[[#This Row],[NIVEL 2]],Catálogo!A:B,2,FALSE),"")</f>
        <v/>
      </c>
      <c r="R3010" s="5"/>
      <c r="S3010" s="6"/>
      <c r="T3010" s="5"/>
      <c r="U3010" s="5"/>
      <c r="V3010" s="5" t="str">
        <f>IF(ActividadesCom[[#This Row],[NIVEL 3]]&lt;&gt;0,VLOOKUP(ActividadesCom[[#This Row],[NIVEL 3]],Catálogo!A:B,2,FALSE),"")</f>
        <v/>
      </c>
      <c r="W3010" s="5"/>
      <c r="X3010" s="6" t="s">
        <v>4278</v>
      </c>
      <c r="Y3010" s="5">
        <v>20211</v>
      </c>
      <c r="Z3010" s="5" t="s">
        <v>4008</v>
      </c>
      <c r="AA3010" s="5">
        <f>IF(ActividadesCom[[#This Row],[NIVEL 4]]&lt;&gt;0,VLOOKUP(ActividadesCom[[#This Row],[NIVEL 4]],Catálogo!A:B,2,FALSE),"")</f>
        <v>3</v>
      </c>
      <c r="AB3010" s="5">
        <v>1</v>
      </c>
      <c r="AC3010" s="6"/>
      <c r="AD3010" s="5"/>
      <c r="AE3010" s="5"/>
      <c r="AF3010" s="5" t="str">
        <f>IF(ActividadesCom[[#This Row],[NIVEL 5]]&lt;&gt;0,VLOOKUP(ActividadesCom[[#This Row],[NIVEL 5]],Catálogo!A:B,2,FALSE),"")</f>
        <v/>
      </c>
      <c r="AG3010" s="5"/>
      <c r="AH3010" s="2"/>
    </row>
    <row r="3011" spans="1:34" ht="30" hidden="1" customHeight="1" x14ac:dyDescent="0.25">
      <c r="A3011" s="5">
        <v>20470039</v>
      </c>
      <c r="B3011" s="6" t="str">
        <f>VLOOKUP(ActividadesCom[[#This Row],[NO. DE CONTROL]],'LISTADO ESTUDIANTES'!A:C,2,FALSE)</f>
        <v>UICAB PECH JOSE EMMANUEL</v>
      </c>
      <c r="C3011" s="6" t="str">
        <f>VLOOKUP(ActividadesCom[[#This Row],[NO. DE CONTROL]],'LISTADO ESTUDIANTES'!A:C,3,FALSE)</f>
        <v>ARQUITECTURA</v>
      </c>
      <c r="D3011" s="5" t="str">
        <f>VLOOKUP(ActividadesCom[[#This Row],[NO. DE CONTROL]],'LISTADO ESTUDIANTES'!A:D,4,FALSE)</f>
        <v>BAJA</v>
      </c>
      <c r="E3011" s="5">
        <f>SUM(ActividadesCom[[#This Row],[CRÉD. 1]],ActividadesCom[[#This Row],[CRÉD. 2]],ActividadesCom[[#This Row],[CRÉD. 3]],ActividadesCom[[#This Row],[CRÉD. 4]],ActividadesCom[[#This Row],[CRÉD. 5]])</f>
        <v>5</v>
      </c>
      <c r="F3011" s="5">
        <f>IF(ActividadesCom[[#This Row],[ÚLTIMO SEMESTRE CON CRÉDITOS]]&gt;0,ROUND(AVERAGE(ActividadesCom[[#This Row],[VALOR NIVEL 5]],ActividadesCom[[#This Row],[VALOR NIVEL 4]],ActividadesCom[[#This Row],[VALOR NIVEL 3]],ActividadesCom[[#This Row],[VALOR NIVEL 2]],ActividadesCom[[#This Row],[VALOR NIVEL 1]]),0),"")</f>
        <v>3</v>
      </c>
      <c r="G3011" s="5" t="str">
        <f>IF(ActividadesCom[[#This Row],[PROMEDIO]]="","",IF(ActividadesCom[[#This Row],[PROMEDIO]]&gt;=4,"EXCELENTE",IF(ActividadesCom[[#This Row],[PROMEDIO]]&gt;=3,"NOTABLE",IF(ActividadesCom[[#This Row],[PROMEDIO]]&gt;=2,"BUENO",IF(ActividadesCom[[#This Row],[PROMEDIO]]=1,"SUFICIENTE","")))))</f>
        <v>NOTABLE</v>
      </c>
      <c r="H3011" s="5">
        <f>MAX(ActividadesCom[[#This Row],[PERÍODO 1]],ActividadesCom[[#This Row],[PERÍODO 2]],ActividadesCom[[#This Row],[PERÍODO 3]],ActividadesCom[[#This Row],[PERÍODO 4]],ActividadesCom[[#This Row],[PERÍODO 5]])</f>
        <v>20213</v>
      </c>
      <c r="I3011" s="6" t="s">
        <v>4692</v>
      </c>
      <c r="J3011" s="5">
        <v>20213</v>
      </c>
      <c r="K3011" s="5" t="s">
        <v>4007</v>
      </c>
      <c r="L3011" s="5">
        <f>IF(ActividadesCom[[#This Row],[NIVEL 1]]&lt;&gt;0,VLOOKUP(ActividadesCom[[#This Row],[NIVEL 1]],Catálogo!A:B,2,FALSE),"")</f>
        <v>4</v>
      </c>
      <c r="M3011" s="5">
        <v>1</v>
      </c>
      <c r="N3011" s="6" t="s">
        <v>4330</v>
      </c>
      <c r="O3011" s="5">
        <v>20203</v>
      </c>
      <c r="P3011" s="5" t="s">
        <v>4008</v>
      </c>
      <c r="Q3011" s="5">
        <f>IF(ActividadesCom[[#This Row],[NIVEL 2]]&lt;&gt;0,VLOOKUP(ActividadesCom[[#This Row],[NIVEL 2]],Catálogo!A:B,2,FALSE),"")</f>
        <v>3</v>
      </c>
      <c r="R3011" s="5">
        <v>1</v>
      </c>
      <c r="S3011" s="6" t="s">
        <v>519</v>
      </c>
      <c r="T3011" s="5">
        <v>20203</v>
      </c>
      <c r="U3011" s="5" t="s">
        <v>4007</v>
      </c>
      <c r="V3011" s="5">
        <f>IF(ActividadesCom[[#This Row],[NIVEL 3]]&lt;&gt;0,VLOOKUP(ActividadesCom[[#This Row],[NIVEL 3]],Catálogo!A:B,2,FALSE),"")</f>
        <v>4</v>
      </c>
      <c r="W3011" s="5">
        <v>1</v>
      </c>
      <c r="X3011" s="6" t="s">
        <v>25</v>
      </c>
      <c r="Y3011" s="5">
        <v>20211</v>
      </c>
      <c r="Z3011" s="5" t="s">
        <v>4009</v>
      </c>
      <c r="AA3011" s="5">
        <f>IF(ActividadesCom[[#This Row],[NIVEL 4]]&lt;&gt;0,VLOOKUP(ActividadesCom[[#This Row],[NIVEL 4]],Catálogo!A:B,2,FALSE),"")</f>
        <v>2</v>
      </c>
      <c r="AB3011" s="5">
        <v>1</v>
      </c>
      <c r="AC3011" s="5" t="s">
        <v>25</v>
      </c>
      <c r="AD3011" s="5">
        <v>20203</v>
      </c>
      <c r="AE3011" s="5" t="s">
        <v>4008</v>
      </c>
      <c r="AF3011" s="5">
        <f>IF(ActividadesCom[[#This Row],[NIVEL 5]]&lt;&gt;0,VLOOKUP(ActividadesCom[[#This Row],[NIVEL 5]],Catálogo!A:B,2,FALSE),"")</f>
        <v>3</v>
      </c>
      <c r="AG3011" s="5">
        <v>1</v>
      </c>
      <c r="AH3011" s="2"/>
    </row>
    <row r="3012" spans="1:34" ht="30" hidden="1" customHeight="1" x14ac:dyDescent="0.25">
      <c r="A3012" s="7">
        <v>20470040</v>
      </c>
      <c r="B3012" s="6" t="str">
        <f>VLOOKUP(ActividadesCom[[#This Row],[NO. DE CONTROL]],'LISTADO ESTUDIANTES'!A:C,2,FALSE)</f>
        <v>BUENFIL RAMON ANDREA FERNANDA</v>
      </c>
      <c r="C3012" s="6" t="str">
        <f>VLOOKUP(ActividadesCom[[#This Row],[NO. DE CONTROL]],'LISTADO ESTUDIANTES'!A:C,3,FALSE)</f>
        <v>ARQUITECTURA</v>
      </c>
      <c r="D3012" s="5" t="str">
        <f>VLOOKUP(ActividadesCom[[#This Row],[NO. DE CONTROL]],'LISTADO ESTUDIANTES'!A:D,4,FALSE)</f>
        <v>EGRESADO(A)</v>
      </c>
      <c r="E3012" s="5">
        <f>SUM(ActividadesCom[[#This Row],[CRÉD. 1]],ActividadesCom[[#This Row],[CRÉD. 2]],ActividadesCom[[#This Row],[CRÉD. 3]],ActividadesCom[[#This Row],[CRÉD. 4]],ActividadesCom[[#This Row],[CRÉD. 5]])</f>
        <v>4</v>
      </c>
      <c r="F3012" s="5">
        <f>IF(ActividadesCom[[#This Row],[ÚLTIMO SEMESTRE CON CRÉDITOS]]&gt;0,ROUND(AVERAGE(ActividadesCom[[#This Row],[VALOR NIVEL 5]],ActividadesCom[[#This Row],[VALOR NIVEL 4]],ActividadesCom[[#This Row],[VALOR NIVEL 3]],ActividadesCom[[#This Row],[VALOR NIVEL 2]],ActividadesCom[[#This Row],[VALOR NIVEL 1]]),0),"")</f>
        <v>3</v>
      </c>
      <c r="G3012" s="5" t="str">
        <f>IF(ActividadesCom[[#This Row],[PROMEDIO]]="","",IF(ActividadesCom[[#This Row],[PROMEDIO]]&gt;=4,"EXCELENTE",IF(ActividadesCom[[#This Row],[PROMEDIO]]&gt;=3,"NOTABLE",IF(ActividadesCom[[#This Row],[PROMEDIO]]&gt;=2,"BUENO",IF(ActividadesCom[[#This Row],[PROMEDIO]]=1,"SUFICIENTE","")))))</f>
        <v>NOTABLE</v>
      </c>
      <c r="H3012" s="5">
        <f>MAX(ActividadesCom[[#This Row],[PERÍODO 1]],ActividadesCom[[#This Row],[PERÍODO 2]],ActividadesCom[[#This Row],[PERÍODO 3]],ActividadesCom[[#This Row],[PERÍODO 4]],ActividadesCom[[#This Row],[PERÍODO 5]])</f>
        <v>20213</v>
      </c>
      <c r="I3012" s="6" t="s">
        <v>11</v>
      </c>
      <c r="J3012" s="5">
        <v>20211</v>
      </c>
      <c r="K3012" s="5" t="s">
        <v>4007</v>
      </c>
      <c r="L3012" s="5">
        <f>IF(ActividadesCom[[#This Row],[NIVEL 1]]&lt;&gt;0,VLOOKUP(ActividadesCom[[#This Row],[NIVEL 1]],Catálogo!A:B,2,FALSE),"")</f>
        <v>4</v>
      </c>
      <c r="M3012" s="5">
        <v>1</v>
      </c>
      <c r="N3012" s="6" t="s">
        <v>4685</v>
      </c>
      <c r="O3012" s="5">
        <v>20213</v>
      </c>
      <c r="P3012" s="5" t="s">
        <v>4007</v>
      </c>
      <c r="Q3012" s="5">
        <f>IF(ActividadesCom[[#This Row],[NIVEL 2]]&lt;&gt;0,VLOOKUP(ActividadesCom[[#This Row],[NIVEL 2]],Catálogo!A:B,2,FALSE),"")</f>
        <v>4</v>
      </c>
      <c r="R3012" s="5">
        <v>1</v>
      </c>
      <c r="S3012" s="6"/>
      <c r="T3012" s="5"/>
      <c r="U3012" s="5"/>
      <c r="V3012" s="5" t="str">
        <f>IF(ActividadesCom[[#This Row],[NIVEL 3]]&lt;&gt;0,VLOOKUP(ActividadesCom[[#This Row],[NIVEL 3]],Catálogo!A:B,2,FALSE),"")</f>
        <v/>
      </c>
      <c r="W3012" s="5"/>
      <c r="X3012" s="6" t="s">
        <v>25</v>
      </c>
      <c r="Y3012" s="5">
        <v>20211</v>
      </c>
      <c r="Z3012" s="5" t="s">
        <v>4009</v>
      </c>
      <c r="AA3012" s="5">
        <f>IF(ActividadesCom[[#This Row],[NIVEL 4]]&lt;&gt;0,VLOOKUP(ActividadesCom[[#This Row],[NIVEL 4]],Catálogo!A:B,2,FALSE),"")</f>
        <v>2</v>
      </c>
      <c r="AB3012" s="5">
        <v>1</v>
      </c>
      <c r="AC3012" s="5" t="s">
        <v>4370</v>
      </c>
      <c r="AD3012" s="5">
        <v>20203</v>
      </c>
      <c r="AE3012" s="5" t="s">
        <v>4008</v>
      </c>
      <c r="AF3012" s="5">
        <f>IF(ActividadesCom[[#This Row],[NIVEL 5]]&lt;&gt;0,VLOOKUP(ActividadesCom[[#This Row],[NIVEL 5]],Catálogo!A:B,2,FALSE),"")</f>
        <v>3</v>
      </c>
      <c r="AG3012" s="5">
        <v>1</v>
      </c>
      <c r="AH3012" s="2"/>
    </row>
    <row r="3013" spans="1:34" s="151" customFormat="1" ht="30" hidden="1" customHeight="1" x14ac:dyDescent="0.25">
      <c r="A3013" s="147">
        <v>20470041</v>
      </c>
      <c r="B3013" s="148" t="str">
        <f>VLOOKUP(ActividadesCom[[#This Row],[NO. DE CONTROL]],'LISTADO ESTUDIANTES'!A:C,2,FALSE)</f>
        <v>MANUEL MAAS SARAI</v>
      </c>
      <c r="C3013" s="148" t="str">
        <f>VLOOKUP(ActividadesCom[[#This Row],[NO. DE CONTROL]],'LISTADO ESTUDIANTES'!A:C,3,FALSE)</f>
        <v>ARQUITECTURA</v>
      </c>
      <c r="D3013" s="149" t="str">
        <f>VLOOKUP(ActividadesCom[[#This Row],[NO. DE CONTROL]],'LISTADO ESTUDIANTES'!A:D,4,FALSE)</f>
        <v>EGRESADO(A)</v>
      </c>
      <c r="E3013" s="149">
        <f>SUM(ActividadesCom[[#This Row],[CRÉD. 1]],ActividadesCom[[#This Row],[CRÉD. 2]],ActividadesCom[[#This Row],[CRÉD. 3]],ActividadesCom[[#This Row],[CRÉD. 4]],ActividadesCom[[#This Row],[CRÉD. 5]])</f>
        <v>5</v>
      </c>
      <c r="F3013" s="149">
        <f>IF(ActividadesCom[[#This Row],[ÚLTIMO SEMESTRE CON CRÉDITOS]]&gt;0,ROUND(AVERAGE(ActividadesCom[[#This Row],[VALOR NIVEL 5]],ActividadesCom[[#This Row],[VALOR NIVEL 4]],ActividadesCom[[#This Row],[VALOR NIVEL 3]],ActividadesCom[[#This Row],[VALOR NIVEL 2]],ActividadesCom[[#This Row],[VALOR NIVEL 1]]),0),"")</f>
        <v>3</v>
      </c>
      <c r="G3013" s="149" t="str">
        <f>IF(ActividadesCom[[#This Row],[PROMEDIO]]="","",IF(ActividadesCom[[#This Row],[PROMEDIO]]&gt;=4,"EXCELENTE",IF(ActividadesCom[[#This Row],[PROMEDIO]]&gt;=3,"NOTABLE",IF(ActividadesCom[[#This Row],[PROMEDIO]]&gt;=2,"BUENO",IF(ActividadesCom[[#This Row],[PROMEDIO]]=1,"SUFICIENTE","")))))</f>
        <v>NOTABLE</v>
      </c>
      <c r="H3013" s="149">
        <f>MAX(ActividadesCom[[#This Row],[PERÍODO 1]],ActividadesCom[[#This Row],[PERÍODO 2]],ActividadesCom[[#This Row],[PERÍODO 3]],ActividadesCom[[#This Row],[PERÍODO 4]],ActividadesCom[[#This Row],[PERÍODO 5]])</f>
        <v>20231</v>
      </c>
      <c r="I3013" s="148" t="s">
        <v>4692</v>
      </c>
      <c r="J3013" s="149">
        <v>20213</v>
      </c>
      <c r="K3013" s="149" t="s">
        <v>4007</v>
      </c>
      <c r="L3013" s="149">
        <f>IF(ActividadesCom[[#This Row],[NIVEL 1]]&lt;&gt;0,VLOOKUP(ActividadesCom[[#This Row],[NIVEL 1]],Catálogo!A:B,2,FALSE),"")</f>
        <v>4</v>
      </c>
      <c r="M3013" s="149">
        <v>1</v>
      </c>
      <c r="N3013" s="148" t="s">
        <v>5816</v>
      </c>
      <c r="O3013" s="149">
        <v>20231</v>
      </c>
      <c r="P3013" s="149" t="s">
        <v>4008</v>
      </c>
      <c r="Q3013" s="149">
        <f>IF(ActividadesCom[[#This Row],[NIVEL 2]]&lt;&gt;0,VLOOKUP(ActividadesCom[[#This Row],[NIVEL 2]],Catálogo!A:B,2,FALSE),"")</f>
        <v>3</v>
      </c>
      <c r="R3013" s="149">
        <v>1</v>
      </c>
      <c r="S3013" s="148" t="s">
        <v>519</v>
      </c>
      <c r="T3013" s="149">
        <v>20203</v>
      </c>
      <c r="U3013" s="149" t="s">
        <v>4007</v>
      </c>
      <c r="V3013" s="149">
        <f>IF(ActividadesCom[[#This Row],[NIVEL 3]]&lt;&gt;0,VLOOKUP(ActividadesCom[[#This Row],[NIVEL 3]],Catálogo!A:B,2,FALSE),"")</f>
        <v>4</v>
      </c>
      <c r="W3013" s="149">
        <v>1</v>
      </c>
      <c r="X3013" s="148" t="s">
        <v>4461</v>
      </c>
      <c r="Y3013" s="149">
        <v>20211</v>
      </c>
      <c r="Z3013" s="149" t="s">
        <v>4008</v>
      </c>
      <c r="AA3013" s="149">
        <f>IF(ActividadesCom[[#This Row],[NIVEL 4]]&lt;&gt;0,VLOOKUP(ActividadesCom[[#This Row],[NIVEL 4]],Catálogo!A:B,2,FALSE),"")</f>
        <v>3</v>
      </c>
      <c r="AB3013" s="149">
        <v>1</v>
      </c>
      <c r="AC3013" s="149" t="s">
        <v>4378</v>
      </c>
      <c r="AD3013" s="149">
        <v>20203</v>
      </c>
      <c r="AE3013" s="149" t="s">
        <v>4009</v>
      </c>
      <c r="AF3013" s="149">
        <f>IF(ActividadesCom[[#This Row],[NIVEL 5]]&lt;&gt;0,VLOOKUP(ActividadesCom[[#This Row],[NIVEL 5]],Catálogo!A:B,2,FALSE),"")</f>
        <v>2</v>
      </c>
      <c r="AG3013" s="149">
        <v>1</v>
      </c>
    </row>
    <row r="3014" spans="1:34" s="151" customFormat="1" ht="30" hidden="1" customHeight="1" x14ac:dyDescent="0.25">
      <c r="A3014" s="147">
        <v>20470042</v>
      </c>
      <c r="B3014" s="148" t="str">
        <f>VLOOKUP(ActividadesCom[[#This Row],[NO. DE CONTROL]],'LISTADO ESTUDIANTES'!A:C,2,FALSE)</f>
        <v>MENDEZ RODRIGUEZ CARMEN GUADALUPE</v>
      </c>
      <c r="C3014" s="148" t="str">
        <f>VLOOKUP(ActividadesCom[[#This Row],[NO. DE CONTROL]],'LISTADO ESTUDIANTES'!A:C,3,FALSE)</f>
        <v>ARQUITECTURA</v>
      </c>
      <c r="D3014" s="149" t="str">
        <f>VLOOKUP(ActividadesCom[[#This Row],[NO. DE CONTROL]],'LISTADO ESTUDIANTES'!A:D,4,FALSE)</f>
        <v>EGRESADO(A)</v>
      </c>
      <c r="E3014" s="149">
        <f>SUM(ActividadesCom[[#This Row],[CRÉD. 1]],ActividadesCom[[#This Row],[CRÉD. 2]],ActividadesCom[[#This Row],[CRÉD. 3]],ActividadesCom[[#This Row],[CRÉD. 4]],ActividadesCom[[#This Row],[CRÉD. 5]])</f>
        <v>5</v>
      </c>
      <c r="F3014" s="149">
        <f>IF(ActividadesCom[[#This Row],[ÚLTIMO SEMESTRE CON CRÉDITOS]]&gt;0,ROUND(AVERAGE(ActividadesCom[[#This Row],[VALOR NIVEL 5]],ActividadesCom[[#This Row],[VALOR NIVEL 4]],ActividadesCom[[#This Row],[VALOR NIVEL 3]],ActividadesCom[[#This Row],[VALOR NIVEL 2]],ActividadesCom[[#This Row],[VALOR NIVEL 1]]),0),"")</f>
        <v>3</v>
      </c>
      <c r="G3014" s="149" t="str">
        <f>IF(ActividadesCom[[#This Row],[PROMEDIO]]="","",IF(ActividadesCom[[#This Row],[PROMEDIO]]&gt;=4,"EXCELENTE",IF(ActividadesCom[[#This Row],[PROMEDIO]]&gt;=3,"NOTABLE",IF(ActividadesCom[[#This Row],[PROMEDIO]]&gt;=2,"BUENO",IF(ActividadesCom[[#This Row],[PROMEDIO]]=1,"SUFICIENTE","")))))</f>
        <v>NOTABLE</v>
      </c>
      <c r="H3014" s="149">
        <f>MAX(ActividadesCom[[#This Row],[PERÍODO 1]],ActividadesCom[[#This Row],[PERÍODO 2]],ActividadesCom[[#This Row],[PERÍODO 3]],ActividadesCom[[#This Row],[PERÍODO 4]],ActividadesCom[[#This Row],[PERÍODO 5]])</f>
        <v>20221</v>
      </c>
      <c r="I3014" s="148" t="s">
        <v>4692</v>
      </c>
      <c r="J3014" s="149">
        <v>20213</v>
      </c>
      <c r="K3014" s="149" t="s">
        <v>4007</v>
      </c>
      <c r="L3014" s="149">
        <f>IF(ActividadesCom[[#This Row],[NIVEL 1]]&lt;&gt;0,VLOOKUP(ActividadesCom[[#This Row],[NIVEL 1]],Catálogo!A:B,2,FALSE),"")</f>
        <v>4</v>
      </c>
      <c r="M3014" s="149">
        <v>1</v>
      </c>
      <c r="N3014" s="148" t="s">
        <v>5353</v>
      </c>
      <c r="O3014" s="149">
        <v>20221</v>
      </c>
      <c r="P3014" s="149" t="s">
        <v>4007</v>
      </c>
      <c r="Q3014" s="149">
        <f>IF(ActividadesCom[[#This Row],[NIVEL 2]]&lt;&gt;0,VLOOKUP(ActividadesCom[[#This Row],[NIVEL 2]],Catálogo!A:B,2,FALSE),"")</f>
        <v>4</v>
      </c>
      <c r="R3014" s="149">
        <v>1</v>
      </c>
      <c r="S3014" s="148" t="s">
        <v>5626</v>
      </c>
      <c r="T3014" s="149">
        <v>20221</v>
      </c>
      <c r="U3014" s="149" t="s">
        <v>4007</v>
      </c>
      <c r="V3014" s="149">
        <f>IF(ActividadesCom[[#This Row],[NIVEL 3]]&lt;&gt;0,VLOOKUP(ActividadesCom[[#This Row],[NIVEL 3]],Catálogo!A:B,2,FALSE),"")</f>
        <v>4</v>
      </c>
      <c r="W3014" s="149">
        <v>1</v>
      </c>
      <c r="X3014" s="148" t="s">
        <v>5</v>
      </c>
      <c r="Y3014" s="149">
        <v>20211</v>
      </c>
      <c r="Z3014" s="149" t="s">
        <v>4008</v>
      </c>
      <c r="AA3014" s="149">
        <f>IF(ActividadesCom[[#This Row],[NIVEL 4]]&lt;&gt;0,VLOOKUP(ActividadesCom[[#This Row],[NIVEL 4]],Catálogo!A:B,2,FALSE),"")</f>
        <v>3</v>
      </c>
      <c r="AB3014" s="149">
        <v>1</v>
      </c>
      <c r="AC3014" s="149" t="s">
        <v>4378</v>
      </c>
      <c r="AD3014" s="149">
        <v>20203</v>
      </c>
      <c r="AE3014" s="149" t="s">
        <v>4009</v>
      </c>
      <c r="AF3014" s="149">
        <f>IF(ActividadesCom[[#This Row],[NIVEL 5]]&lt;&gt;0,VLOOKUP(ActividadesCom[[#This Row],[NIVEL 5]],Catálogo!A:B,2,FALSE),"")</f>
        <v>2</v>
      </c>
      <c r="AG3014" s="149">
        <v>1</v>
      </c>
    </row>
    <row r="3015" spans="1:34" s="151" customFormat="1" ht="30" hidden="1" customHeight="1" x14ac:dyDescent="0.25">
      <c r="A3015" s="169">
        <v>20470043</v>
      </c>
      <c r="B3015" s="148" t="str">
        <f>VLOOKUP(ActividadesCom[[#This Row],[NO. DE CONTROL]],'LISTADO ESTUDIANTES'!A:C,2,FALSE)</f>
        <v>AVILA LEON JUAN LUIS</v>
      </c>
      <c r="C3015" s="148" t="str">
        <f>VLOOKUP(ActividadesCom[[#This Row],[NO. DE CONTROL]],'LISTADO ESTUDIANTES'!A:C,3,FALSE)</f>
        <v>ARQUITECTURA</v>
      </c>
      <c r="D3015" s="164" t="str">
        <f>VLOOKUP(ActividadesCom[[#This Row],[NO. DE CONTROL]],'LISTADO ESTUDIANTES'!A:D,4,FALSE)</f>
        <v>EGRESADO(A)</v>
      </c>
      <c r="E3015" s="149">
        <f>SUM(ActividadesCom[[#This Row],[CRÉD. 1]],ActividadesCom[[#This Row],[CRÉD. 2]],ActividadesCom[[#This Row],[CRÉD. 3]],ActividadesCom[[#This Row],[CRÉD. 4]],ActividadesCom[[#This Row],[CRÉD. 5]])</f>
        <v>6</v>
      </c>
      <c r="F3015" s="164">
        <f>IF(ActividadesCom[[#This Row],[ÚLTIMO SEMESTRE CON CRÉDITOS]]&gt;0,ROUND(AVERAGE(ActividadesCom[[#This Row],[VALOR NIVEL 5]],ActividadesCom[[#This Row],[VALOR NIVEL 4]],ActividadesCom[[#This Row],[VALOR NIVEL 3]],ActividadesCom[[#This Row],[VALOR NIVEL 2]],ActividadesCom[[#This Row],[VALOR NIVEL 1]]),0),"")</f>
        <v>4</v>
      </c>
      <c r="G3015" s="164" t="str">
        <f>IF(ActividadesCom[[#This Row],[PROMEDIO]]="","",IF(ActividadesCom[[#This Row],[PROMEDIO]]&gt;=4,"EXCELENTE",IF(ActividadesCom[[#This Row],[PROMEDIO]]&gt;=3,"NOTABLE",IF(ActividadesCom[[#This Row],[PROMEDIO]]&gt;=2,"BUENO",IF(ActividadesCom[[#This Row],[PROMEDIO]]=1,"SUFICIENTE","")))))</f>
        <v>EXCELENTE</v>
      </c>
      <c r="H3015" s="149">
        <f>MAX(ActividadesCom[[#This Row],[PERÍODO 1]],ActividadesCom[[#This Row],[PERÍODO 2]],ActividadesCom[[#This Row],[PERÍODO 3]],ActividadesCom[[#This Row],[PERÍODO 4]],ActividadesCom[[#This Row],[PERÍODO 5]])</f>
        <v>20243</v>
      </c>
      <c r="I3015" s="165" t="s">
        <v>4685</v>
      </c>
      <c r="J3015" s="164">
        <v>20213</v>
      </c>
      <c r="K3015" s="164" t="s">
        <v>4007</v>
      </c>
      <c r="L3015" s="149">
        <f>IF(ActividadesCom[[#This Row],[NIVEL 1]]&lt;&gt;0,VLOOKUP(ActividadesCom[[#This Row],[NIVEL 1]],Catálogo!A:B,2,FALSE),"")</f>
        <v>4</v>
      </c>
      <c r="M3015" s="164">
        <v>1</v>
      </c>
      <c r="N3015" s="148" t="s">
        <v>519</v>
      </c>
      <c r="O3015" s="164">
        <v>20203</v>
      </c>
      <c r="P3015" s="149" t="s">
        <v>4007</v>
      </c>
      <c r="Q3015" s="149">
        <f>IF(ActividadesCom[[#This Row],[NIVEL 2]]&lt;&gt;0,VLOOKUP(ActividadesCom[[#This Row],[NIVEL 2]],Catálogo!A:B,2,FALSE),"")</f>
        <v>4</v>
      </c>
      <c r="R3015" s="164">
        <v>1</v>
      </c>
      <c r="S3015" s="148" t="s">
        <v>6341</v>
      </c>
      <c r="T3015" s="164">
        <v>20241</v>
      </c>
      <c r="U3015" s="149" t="s">
        <v>4007</v>
      </c>
      <c r="V3015" s="149">
        <f>IF(ActividadesCom[[#This Row],[NIVEL 3]]&lt;&gt;0,VLOOKUP(ActividadesCom[[#This Row],[NIVEL 3]],Catálogo!A:B,2,FALSE),"")</f>
        <v>4</v>
      </c>
      <c r="W3015" s="164">
        <v>2</v>
      </c>
      <c r="X3015" s="148" t="s">
        <v>6725</v>
      </c>
      <c r="Y3015" s="164">
        <v>20243</v>
      </c>
      <c r="Z3015" s="149" t="s">
        <v>4007</v>
      </c>
      <c r="AA3015" s="149">
        <f>IF(ActividadesCom[[#This Row],[NIVEL 4]]&lt;&gt;0,VLOOKUP(ActividadesCom[[#This Row],[NIVEL 4]],Catálogo!A:B,2,FALSE),"")</f>
        <v>4</v>
      </c>
      <c r="AB3015" s="164">
        <v>1</v>
      </c>
      <c r="AC3015" s="148" t="s">
        <v>6732</v>
      </c>
      <c r="AD3015" s="164">
        <v>20243</v>
      </c>
      <c r="AE3015" s="149" t="s">
        <v>4008</v>
      </c>
      <c r="AF3015" s="149">
        <f>IF(ActividadesCom[[#This Row],[NIVEL 5]]&lt;&gt;0,VLOOKUP(ActividadesCom[[#This Row],[NIVEL 5]],Catálogo!A:B,2,FALSE),"")</f>
        <v>3</v>
      </c>
      <c r="AG3015" s="164">
        <v>1</v>
      </c>
    </row>
    <row r="3016" spans="1:34" ht="30" hidden="1" customHeight="1" x14ac:dyDescent="0.25">
      <c r="A3016" s="7">
        <v>20470044</v>
      </c>
      <c r="B3016" s="6" t="str">
        <f>VLOOKUP(ActividadesCom[[#This Row],[NO. DE CONTROL]],'LISTADO ESTUDIANTES'!A:C,2,FALSE)</f>
        <v>CASANOVA CHE DIEGO ANDREW</v>
      </c>
      <c r="C3016" s="6" t="str">
        <f>VLOOKUP(ActividadesCom[[#This Row],[NO. DE CONTROL]],'LISTADO ESTUDIANTES'!A:C,3,FALSE)</f>
        <v>ARQUITECTURA</v>
      </c>
      <c r="D3016" s="5" t="str">
        <f>VLOOKUP(ActividadesCom[[#This Row],[NO. DE CONTROL]],'LISTADO ESTUDIANTES'!A:D,4,FALSE)</f>
        <v>EGRESADO(A)</v>
      </c>
      <c r="E3016" s="5">
        <f>SUM(ActividadesCom[[#This Row],[CRÉD. 1]],ActividadesCom[[#This Row],[CRÉD. 2]],ActividadesCom[[#This Row],[CRÉD. 3]],ActividadesCom[[#This Row],[CRÉD. 4]],ActividadesCom[[#This Row],[CRÉD. 5]])</f>
        <v>3</v>
      </c>
      <c r="F3016" s="5">
        <f>IF(ActividadesCom[[#This Row],[ÚLTIMO SEMESTRE CON CRÉDITOS]]&gt;0,ROUND(AVERAGE(ActividadesCom[[#This Row],[VALOR NIVEL 5]],ActividadesCom[[#This Row],[VALOR NIVEL 4]],ActividadesCom[[#This Row],[VALOR NIVEL 3]],ActividadesCom[[#This Row],[VALOR NIVEL 2]],ActividadesCom[[#This Row],[VALOR NIVEL 1]]),0),"")</f>
        <v>3</v>
      </c>
      <c r="G3016" s="5" t="str">
        <f>IF(ActividadesCom[[#This Row],[PROMEDIO]]="","",IF(ActividadesCom[[#This Row],[PROMEDIO]]&gt;=4,"EXCELENTE",IF(ActividadesCom[[#This Row],[PROMEDIO]]&gt;=3,"NOTABLE",IF(ActividadesCom[[#This Row],[PROMEDIO]]&gt;=2,"BUENO",IF(ActividadesCom[[#This Row],[PROMEDIO]]=1,"SUFICIENTE","")))))</f>
        <v>NOTABLE</v>
      </c>
      <c r="H3016" s="5">
        <f>MAX(ActividadesCom[[#This Row],[PERÍODO 1]],ActividadesCom[[#This Row],[PERÍODO 2]],ActividadesCom[[#This Row],[PERÍODO 3]],ActividadesCom[[#This Row],[PERÍODO 4]],ActividadesCom[[#This Row],[PERÍODO 5]])</f>
        <v>20213</v>
      </c>
      <c r="I3016" s="6" t="s">
        <v>4692</v>
      </c>
      <c r="J3016" s="5">
        <v>20213</v>
      </c>
      <c r="K3016" s="5" t="s">
        <v>4007</v>
      </c>
      <c r="L3016" s="5">
        <f>IF(ActividadesCom[[#This Row],[NIVEL 1]]&lt;&gt;0,VLOOKUP(ActividadesCom[[#This Row],[NIVEL 1]],Catálogo!A:B,2,FALSE),"")</f>
        <v>4</v>
      </c>
      <c r="M3016" s="5">
        <v>1</v>
      </c>
      <c r="N3016" s="6"/>
      <c r="O3016" s="5"/>
      <c r="P3016" s="5"/>
      <c r="Q3016" s="5" t="str">
        <f>IF(ActividadesCom[[#This Row],[NIVEL 2]]&lt;&gt;0,VLOOKUP(ActividadesCom[[#This Row],[NIVEL 2]],Catálogo!A:B,2,FALSE),"")</f>
        <v/>
      </c>
      <c r="R3016" s="5"/>
      <c r="S3016" s="6"/>
      <c r="T3016" s="5"/>
      <c r="U3016" s="5"/>
      <c r="V3016" s="5" t="str">
        <f>IF(ActividadesCom[[#This Row],[NIVEL 3]]&lt;&gt;0,VLOOKUP(ActividadesCom[[#This Row],[NIVEL 3]],Catálogo!A:B,2,FALSE),"")</f>
        <v/>
      </c>
      <c r="W3016" s="5"/>
      <c r="X3016" s="6" t="s">
        <v>31</v>
      </c>
      <c r="Y3016" s="5">
        <v>20211</v>
      </c>
      <c r="Z3016" s="5" t="s">
        <v>4008</v>
      </c>
      <c r="AA3016" s="5">
        <f>IF(ActividadesCom[[#This Row],[NIVEL 4]]&lt;&gt;0,VLOOKUP(ActividadesCom[[#This Row],[NIVEL 4]],Catálogo!A:B,2,FALSE),"")</f>
        <v>3</v>
      </c>
      <c r="AB3016" s="5">
        <v>1</v>
      </c>
      <c r="AC3016" s="5" t="s">
        <v>31</v>
      </c>
      <c r="AD3016" s="5">
        <v>20203</v>
      </c>
      <c r="AE3016" s="5" t="s">
        <v>4009</v>
      </c>
      <c r="AF3016" s="5">
        <f>IF(ActividadesCom[[#This Row],[NIVEL 5]]&lt;&gt;0,VLOOKUP(ActividadesCom[[#This Row],[NIVEL 5]],Catálogo!A:B,2,FALSE),"")</f>
        <v>2</v>
      </c>
      <c r="AG3016" s="5">
        <v>1</v>
      </c>
      <c r="AH3016" s="2"/>
    </row>
    <row r="3017" spans="1:34" s="151" customFormat="1" ht="30" hidden="1" customHeight="1" x14ac:dyDescent="0.25">
      <c r="A3017" s="147">
        <v>20470045</v>
      </c>
      <c r="B3017" s="148" t="str">
        <f>VLOOKUP(ActividadesCom[[#This Row],[NO. DE CONTROL]],'LISTADO ESTUDIANTES'!A:C,2,FALSE)</f>
        <v>ALMEYDA MENDEZ CARLOS LEONEL</v>
      </c>
      <c r="C3017" s="148" t="str">
        <f>VLOOKUP(ActividadesCom[[#This Row],[NO. DE CONTROL]],'LISTADO ESTUDIANTES'!A:C,3,FALSE)</f>
        <v>ARQUITECTURA</v>
      </c>
      <c r="D3017" s="149" t="str">
        <f>VLOOKUP(ActividadesCom[[#This Row],[NO. DE CONTROL]],'LISTADO ESTUDIANTES'!A:D,4,FALSE)</f>
        <v>EGRESADO(A)</v>
      </c>
      <c r="E3017" s="149">
        <f>SUM(ActividadesCom[[#This Row],[CRÉD. 1]],ActividadesCom[[#This Row],[CRÉD. 2]],ActividadesCom[[#This Row],[CRÉD. 3]],ActividadesCom[[#This Row],[CRÉD. 4]],ActividadesCom[[#This Row],[CRÉD. 5]])</f>
        <v>5</v>
      </c>
      <c r="F3017" s="149">
        <f>IF(ActividadesCom[[#This Row],[ÚLTIMO SEMESTRE CON CRÉDITOS]]&gt;0,ROUND(AVERAGE(ActividadesCom[[#This Row],[VALOR NIVEL 5]],ActividadesCom[[#This Row],[VALOR NIVEL 4]],ActividadesCom[[#This Row],[VALOR NIVEL 3]],ActividadesCom[[#This Row],[VALOR NIVEL 2]],ActividadesCom[[#This Row],[VALOR NIVEL 1]]),0),"")</f>
        <v>3</v>
      </c>
      <c r="G3017" s="149" t="str">
        <f>IF(ActividadesCom[[#This Row],[PROMEDIO]]="","",IF(ActividadesCom[[#This Row],[PROMEDIO]]&gt;=4,"EXCELENTE",IF(ActividadesCom[[#This Row],[PROMEDIO]]&gt;=3,"NOTABLE",IF(ActividadesCom[[#This Row],[PROMEDIO]]&gt;=2,"BUENO",IF(ActividadesCom[[#This Row],[PROMEDIO]]=1,"SUFICIENTE","")))))</f>
        <v>NOTABLE</v>
      </c>
      <c r="H3017" s="149">
        <f>MAX(ActividadesCom[[#This Row],[PERÍODO 1]],ActividadesCom[[#This Row],[PERÍODO 2]],ActividadesCom[[#This Row],[PERÍODO 3]],ActividadesCom[[#This Row],[PERÍODO 4]],ActividadesCom[[#This Row],[PERÍODO 5]])</f>
        <v>20231</v>
      </c>
      <c r="I3017" s="148" t="s">
        <v>4685</v>
      </c>
      <c r="J3017" s="149">
        <v>20213</v>
      </c>
      <c r="K3017" s="149" t="s">
        <v>4007</v>
      </c>
      <c r="L3017" s="149">
        <f>IF(ActividadesCom[[#This Row],[NIVEL 1]]&lt;&gt;0,VLOOKUP(ActividadesCom[[#This Row],[NIVEL 1]],Catálogo!A:B,2,FALSE),"")</f>
        <v>4</v>
      </c>
      <c r="M3017" s="149">
        <v>1</v>
      </c>
      <c r="N3017" s="148" t="s">
        <v>5806</v>
      </c>
      <c r="O3017" s="149">
        <v>20231</v>
      </c>
      <c r="P3017" s="149" t="s">
        <v>4008</v>
      </c>
      <c r="Q3017" s="149">
        <f>IF(ActividadesCom[[#This Row],[NIVEL 2]]&lt;&gt;0,VLOOKUP(ActividadesCom[[#This Row],[NIVEL 2]],Catálogo!A:B,2,FALSE),"")</f>
        <v>3</v>
      </c>
      <c r="R3017" s="149">
        <v>1</v>
      </c>
      <c r="S3017" s="148" t="s">
        <v>519</v>
      </c>
      <c r="T3017" s="149">
        <v>20203</v>
      </c>
      <c r="U3017" s="149" t="s">
        <v>4007</v>
      </c>
      <c r="V3017" s="149">
        <f>IF(ActividadesCom[[#This Row],[NIVEL 3]]&lt;&gt;0,VLOOKUP(ActividadesCom[[#This Row],[NIVEL 3]],Catálogo!A:B,2,FALSE),"")</f>
        <v>4</v>
      </c>
      <c r="W3017" s="149">
        <v>1</v>
      </c>
      <c r="X3017" s="148" t="s">
        <v>4299</v>
      </c>
      <c r="Y3017" s="149">
        <v>20211</v>
      </c>
      <c r="Z3017" s="149" t="s">
        <v>4009</v>
      </c>
      <c r="AA3017" s="149">
        <f>IF(ActividadesCom[[#This Row],[NIVEL 4]]&lt;&gt;0,VLOOKUP(ActividadesCom[[#This Row],[NIVEL 4]],Catálogo!A:B,2,FALSE),"")</f>
        <v>2</v>
      </c>
      <c r="AB3017" s="149">
        <v>1</v>
      </c>
      <c r="AC3017" s="149" t="s">
        <v>31</v>
      </c>
      <c r="AD3017" s="149">
        <v>20203</v>
      </c>
      <c r="AE3017" s="149" t="s">
        <v>4008</v>
      </c>
      <c r="AF3017" s="149">
        <f>IF(ActividadesCom[[#This Row],[NIVEL 5]]&lt;&gt;0,VLOOKUP(ActividadesCom[[#This Row],[NIVEL 5]],Catálogo!A:B,2,FALSE),"")</f>
        <v>3</v>
      </c>
      <c r="AG3017" s="149">
        <v>1</v>
      </c>
    </row>
    <row r="3018" spans="1:34" s="151" customFormat="1" ht="30" customHeight="1" x14ac:dyDescent="0.25">
      <c r="A3018" s="147">
        <v>20470046</v>
      </c>
      <c r="B3018" s="148" t="str">
        <f>VLOOKUP(ActividadesCom[[#This Row],[NO. DE CONTROL]],'LISTADO ESTUDIANTES'!A:C,2,FALSE)</f>
        <v>NAVARRETE BARQUEROS YAHAIRA VIANEY</v>
      </c>
      <c r="C3018" s="148" t="str">
        <f>VLOOKUP(ActividadesCom[[#This Row],[NO. DE CONTROL]],'LISTADO ESTUDIANTES'!A:C,3,FALSE)</f>
        <v>ARQUITECTURA</v>
      </c>
      <c r="D3018" s="149" t="str">
        <f>VLOOKUP(ActividadesCom[[#This Row],[NO. DE CONTROL]],'LISTADO ESTUDIANTES'!A:D,4,FALSE)</f>
        <v>ACTIVO(A)</v>
      </c>
      <c r="E3018" s="149">
        <f>SUM(ActividadesCom[[#This Row],[CRÉD. 1]],ActividadesCom[[#This Row],[CRÉD. 2]],ActividadesCom[[#This Row],[CRÉD. 3]],ActividadesCom[[#This Row],[CRÉD. 4]],ActividadesCom[[#This Row],[CRÉD. 5]])</f>
        <v>5</v>
      </c>
      <c r="F3018" s="149">
        <f>IF(ActividadesCom[[#This Row],[ÚLTIMO SEMESTRE CON CRÉDITOS]]&gt;0,ROUND(AVERAGE(ActividadesCom[[#This Row],[VALOR NIVEL 5]],ActividadesCom[[#This Row],[VALOR NIVEL 4]],ActividadesCom[[#This Row],[VALOR NIVEL 3]],ActividadesCom[[#This Row],[VALOR NIVEL 2]],ActividadesCom[[#This Row],[VALOR NIVEL 1]]),0),"")</f>
        <v>4</v>
      </c>
      <c r="G3018" s="149" t="str">
        <f>IF(ActividadesCom[[#This Row],[PROMEDIO]]="","",IF(ActividadesCom[[#This Row],[PROMEDIO]]&gt;=4,"EXCELENTE",IF(ActividadesCom[[#This Row],[PROMEDIO]]&gt;=3,"NOTABLE",IF(ActividadesCom[[#This Row],[PROMEDIO]]&gt;=2,"BUENO",IF(ActividadesCom[[#This Row],[PROMEDIO]]=1,"SUFICIENTE","")))))</f>
        <v>EXCELENTE</v>
      </c>
      <c r="H3018" s="149">
        <f>MAX(ActividadesCom[[#This Row],[PERÍODO 1]],ActividadesCom[[#This Row],[PERÍODO 2]],ActividadesCom[[#This Row],[PERÍODO 3]],ActividadesCom[[#This Row],[PERÍODO 4]],ActividadesCom[[#This Row],[PERÍODO 5]])</f>
        <v>20241</v>
      </c>
      <c r="I3018" s="148" t="s">
        <v>4692</v>
      </c>
      <c r="J3018" s="149">
        <v>20213</v>
      </c>
      <c r="K3018" s="149" t="s">
        <v>4007</v>
      </c>
      <c r="L3018" s="149">
        <f>IF(ActividadesCom[[#This Row],[NIVEL 1]]&lt;&gt;0,VLOOKUP(ActividadesCom[[#This Row],[NIVEL 1]],Catálogo!A:B,2,FALSE),"")</f>
        <v>4</v>
      </c>
      <c r="M3018" s="149">
        <v>1</v>
      </c>
      <c r="N3018" s="148" t="s">
        <v>6340</v>
      </c>
      <c r="O3018" s="149">
        <v>20241</v>
      </c>
      <c r="P3018" s="149" t="s">
        <v>4007</v>
      </c>
      <c r="Q3018" s="149">
        <f>IF(ActividadesCom[[#This Row],[NIVEL 2]]&lt;&gt;0,VLOOKUP(ActividadesCom[[#This Row],[NIVEL 2]],Catálogo!A:B,2,FALSE),"")</f>
        <v>4</v>
      </c>
      <c r="R3018" s="149">
        <v>1</v>
      </c>
      <c r="S3018" s="148" t="s">
        <v>519</v>
      </c>
      <c r="T3018" s="149">
        <v>20203</v>
      </c>
      <c r="U3018" s="149" t="s">
        <v>4007</v>
      </c>
      <c r="V3018" s="149">
        <f>IF(ActividadesCom[[#This Row],[NIVEL 3]]&lt;&gt;0,VLOOKUP(ActividadesCom[[#This Row],[NIVEL 3]],Catálogo!A:B,2,FALSE),"")</f>
        <v>4</v>
      </c>
      <c r="W3018" s="149">
        <v>1</v>
      </c>
      <c r="X3018" s="148" t="s">
        <v>4461</v>
      </c>
      <c r="Y3018" s="149">
        <v>20211</v>
      </c>
      <c r="Z3018" s="149" t="s">
        <v>4008</v>
      </c>
      <c r="AA3018" s="149">
        <f>IF(ActividadesCom[[#This Row],[NIVEL 4]]&lt;&gt;0,VLOOKUP(ActividadesCom[[#This Row],[NIVEL 4]],Catálogo!A:B,2,FALSE),"")</f>
        <v>3</v>
      </c>
      <c r="AB3018" s="149">
        <v>1</v>
      </c>
      <c r="AC3018" s="149" t="s">
        <v>42</v>
      </c>
      <c r="AD3018" s="149">
        <v>20203</v>
      </c>
      <c r="AE3018" s="149" t="s">
        <v>4008</v>
      </c>
      <c r="AF3018" s="149">
        <f>IF(ActividadesCom[[#This Row],[NIVEL 5]]&lt;&gt;0,VLOOKUP(ActividadesCom[[#This Row],[NIVEL 5]],Catálogo!A:B,2,FALSE),"")</f>
        <v>3</v>
      </c>
      <c r="AG3018" s="149">
        <v>1</v>
      </c>
    </row>
    <row r="3019" spans="1:34" s="151" customFormat="1" ht="30" hidden="1" customHeight="1" x14ac:dyDescent="0.25">
      <c r="A3019" s="147">
        <v>20470047</v>
      </c>
      <c r="B3019" s="148" t="str">
        <f>VLOOKUP(ActividadesCom[[#This Row],[NO. DE CONTROL]],'LISTADO ESTUDIANTES'!A:C,2,FALSE)</f>
        <v>FLORES OLMOS MARTHA YOLANDA</v>
      </c>
      <c r="C3019" s="148" t="str">
        <f>VLOOKUP(ActividadesCom[[#This Row],[NO. DE CONTROL]],'LISTADO ESTUDIANTES'!A:C,3,FALSE)</f>
        <v>ARQUITECTURA</v>
      </c>
      <c r="D3019" s="149" t="str">
        <f>VLOOKUP(ActividadesCom[[#This Row],[NO. DE CONTROL]],'LISTADO ESTUDIANTES'!A:D,4,FALSE)</f>
        <v>EGRESADO(A)</v>
      </c>
      <c r="E3019" s="149">
        <f>SUM(ActividadesCom[[#This Row],[CRÉD. 1]],ActividadesCom[[#This Row],[CRÉD. 2]],ActividadesCom[[#This Row],[CRÉD. 3]],ActividadesCom[[#This Row],[CRÉD. 4]],ActividadesCom[[#This Row],[CRÉD. 5]])</f>
        <v>6</v>
      </c>
      <c r="F3019" s="149">
        <f>IF(ActividadesCom[[#This Row],[ÚLTIMO SEMESTRE CON CRÉDITOS]]&gt;0,ROUND(AVERAGE(ActividadesCom[[#This Row],[VALOR NIVEL 5]],ActividadesCom[[#This Row],[VALOR NIVEL 4]],ActividadesCom[[#This Row],[VALOR NIVEL 3]],ActividadesCom[[#This Row],[VALOR NIVEL 2]],ActividadesCom[[#This Row],[VALOR NIVEL 1]]),0),"")</f>
        <v>4</v>
      </c>
      <c r="G3019" s="149" t="str">
        <f>IF(ActividadesCom[[#This Row],[PROMEDIO]]="","",IF(ActividadesCom[[#This Row],[PROMEDIO]]&gt;=4,"EXCELENTE",IF(ActividadesCom[[#This Row],[PROMEDIO]]&gt;=3,"NOTABLE",IF(ActividadesCom[[#This Row],[PROMEDIO]]&gt;=2,"BUENO",IF(ActividadesCom[[#This Row],[PROMEDIO]]=1,"SUFICIENTE","")))))</f>
        <v>EXCELENTE</v>
      </c>
      <c r="H3019" s="149">
        <f>MAX(ActividadesCom[[#This Row],[PERÍODO 1]],ActividadesCom[[#This Row],[PERÍODO 2]],ActividadesCom[[#This Row],[PERÍODO 3]],ActividadesCom[[#This Row],[PERÍODO 4]],ActividadesCom[[#This Row],[PERÍODO 5]])</f>
        <v>20241</v>
      </c>
      <c r="I3019" s="148" t="s">
        <v>11</v>
      </c>
      <c r="J3019" s="149">
        <v>20211</v>
      </c>
      <c r="K3019" s="149" t="s">
        <v>4007</v>
      </c>
      <c r="L3019" s="149">
        <f>IF(ActividadesCom[[#This Row],[NIVEL 1]]&lt;&gt;0,VLOOKUP(ActividadesCom[[#This Row],[NIVEL 1]],Catálogo!A:B,2,FALSE),"")</f>
        <v>4</v>
      </c>
      <c r="M3019" s="149">
        <v>1</v>
      </c>
      <c r="N3019" s="148" t="s">
        <v>4692</v>
      </c>
      <c r="O3019" s="149">
        <v>20213</v>
      </c>
      <c r="P3019" s="149" t="s">
        <v>4007</v>
      </c>
      <c r="Q3019" s="149">
        <f>IF(ActividadesCom[[#This Row],[NIVEL 2]]&lt;&gt;0,VLOOKUP(ActividadesCom[[#This Row],[NIVEL 2]],Catálogo!A:B,2,FALSE),"")</f>
        <v>4</v>
      </c>
      <c r="R3019" s="149">
        <v>1</v>
      </c>
      <c r="S3019" s="148" t="s">
        <v>519</v>
      </c>
      <c r="T3019" s="149">
        <v>20203</v>
      </c>
      <c r="U3019" s="149" t="s">
        <v>4007</v>
      </c>
      <c r="V3019" s="149">
        <f>IF(ActividadesCom[[#This Row],[NIVEL 3]]&lt;&gt;0,VLOOKUP(ActividadesCom[[#This Row],[NIVEL 3]],Catálogo!A:B,2,FALSE),"")</f>
        <v>4</v>
      </c>
      <c r="W3019" s="149">
        <v>1</v>
      </c>
      <c r="X3019" s="148" t="s">
        <v>12</v>
      </c>
      <c r="Y3019" s="149">
        <v>20211</v>
      </c>
      <c r="Z3019" s="149" t="s">
        <v>4008</v>
      </c>
      <c r="AA3019" s="149">
        <f>IF(ActividadesCom[[#This Row],[NIVEL 4]]&lt;&gt;0,VLOOKUP(ActividadesCom[[#This Row],[NIVEL 4]],Catálogo!A:B,2,FALSE),"")</f>
        <v>3</v>
      </c>
      <c r="AB3019" s="149">
        <v>1</v>
      </c>
      <c r="AC3019" s="148" t="s">
        <v>6339</v>
      </c>
      <c r="AD3019" s="149">
        <v>20241</v>
      </c>
      <c r="AE3019" s="149" t="s">
        <v>4007</v>
      </c>
      <c r="AF3019" s="149">
        <f>IF(ActividadesCom[[#This Row],[NIVEL 5]]&lt;&gt;0,VLOOKUP(ActividadesCom[[#This Row],[NIVEL 5]],Catálogo!A:B,2,FALSE),"")</f>
        <v>4</v>
      </c>
      <c r="AG3019" s="149">
        <v>2</v>
      </c>
    </row>
    <row r="3020" spans="1:34" s="151" customFormat="1" ht="30" hidden="1" customHeight="1" x14ac:dyDescent="0.25">
      <c r="A3020" s="147">
        <v>20470048</v>
      </c>
      <c r="B3020" s="148" t="str">
        <f>VLOOKUP(ActividadesCom[[#This Row],[NO. DE CONTROL]],'LISTADO ESTUDIANTES'!A:C,2,FALSE)</f>
        <v>EHUAN GARCIA BRYAN GABRIEL</v>
      </c>
      <c r="C3020" s="148" t="str">
        <f>VLOOKUP(ActividadesCom[[#This Row],[NO. DE CONTROL]],'LISTADO ESTUDIANTES'!A:C,3,FALSE)</f>
        <v>ARQUITECTURA</v>
      </c>
      <c r="D3020" s="149" t="str">
        <f>VLOOKUP(ActividadesCom[[#This Row],[NO. DE CONTROL]],'LISTADO ESTUDIANTES'!A:D,4,FALSE)</f>
        <v>EGRESADO(A)</v>
      </c>
      <c r="E3020" s="149">
        <f>SUM(ActividadesCom[[#This Row],[CRÉD. 1]],ActividadesCom[[#This Row],[CRÉD. 2]],ActividadesCom[[#This Row],[CRÉD. 3]],ActividadesCom[[#This Row],[CRÉD. 4]],ActividadesCom[[#This Row],[CRÉD. 5]])</f>
        <v>5</v>
      </c>
      <c r="F3020" s="149">
        <f>IF(ActividadesCom[[#This Row],[ÚLTIMO SEMESTRE CON CRÉDITOS]]&gt;0,ROUND(AVERAGE(ActividadesCom[[#This Row],[VALOR NIVEL 5]],ActividadesCom[[#This Row],[VALOR NIVEL 4]],ActividadesCom[[#This Row],[VALOR NIVEL 3]],ActividadesCom[[#This Row],[VALOR NIVEL 2]],ActividadesCom[[#This Row],[VALOR NIVEL 1]]),0),"")</f>
        <v>3</v>
      </c>
      <c r="G3020" s="149" t="str">
        <f>IF(ActividadesCom[[#This Row],[PROMEDIO]]="","",IF(ActividadesCom[[#This Row],[PROMEDIO]]&gt;=4,"EXCELENTE",IF(ActividadesCom[[#This Row],[PROMEDIO]]&gt;=3,"NOTABLE",IF(ActividadesCom[[#This Row],[PROMEDIO]]&gt;=2,"BUENO",IF(ActividadesCom[[#This Row],[PROMEDIO]]=1,"SUFICIENTE","")))))</f>
        <v>NOTABLE</v>
      </c>
      <c r="H3020" s="149">
        <f>MAX(ActividadesCom[[#This Row],[PERÍODO 1]],ActividadesCom[[#This Row],[PERÍODO 2]],ActividadesCom[[#This Row],[PERÍODO 3]],ActividadesCom[[#This Row],[PERÍODO 4]],ActividadesCom[[#This Row],[PERÍODO 5]])</f>
        <v>20243</v>
      </c>
      <c r="I3020" s="148" t="s">
        <v>4692</v>
      </c>
      <c r="J3020" s="149">
        <v>20213</v>
      </c>
      <c r="K3020" s="149" t="s">
        <v>4007</v>
      </c>
      <c r="L3020" s="149">
        <f>IF(ActividadesCom[[#This Row],[NIVEL 1]]&lt;&gt;0,VLOOKUP(ActividadesCom[[#This Row],[NIVEL 1]],Catálogo!A:B,2,FALSE),"")</f>
        <v>4</v>
      </c>
      <c r="M3020" s="149">
        <v>1</v>
      </c>
      <c r="N3020" s="148" t="s">
        <v>6725</v>
      </c>
      <c r="O3020" s="149">
        <v>20243</v>
      </c>
      <c r="P3020" s="149" t="s">
        <v>4009</v>
      </c>
      <c r="Q3020" s="149">
        <f>IF(ActividadesCom[[#This Row],[NIVEL 2]]&lt;&gt;0,VLOOKUP(ActividadesCom[[#This Row],[NIVEL 2]],Catálogo!A:B,2,FALSE),"")</f>
        <v>2</v>
      </c>
      <c r="R3020" s="149">
        <v>1</v>
      </c>
      <c r="S3020" s="148" t="s">
        <v>519</v>
      </c>
      <c r="T3020" s="149">
        <v>20203</v>
      </c>
      <c r="U3020" s="149" t="s">
        <v>4007</v>
      </c>
      <c r="V3020" s="149">
        <f>IF(ActividadesCom[[#This Row],[NIVEL 3]]&lt;&gt;0,VLOOKUP(ActividadesCom[[#This Row],[NIVEL 3]],Catálogo!A:B,2,FALSE),"")</f>
        <v>4</v>
      </c>
      <c r="W3020" s="149">
        <v>1</v>
      </c>
      <c r="X3020" s="148" t="s">
        <v>5</v>
      </c>
      <c r="Y3020" s="149">
        <v>20211</v>
      </c>
      <c r="Z3020" s="149" t="s">
        <v>4009</v>
      </c>
      <c r="AA3020" s="149">
        <f>IF(ActividadesCom[[#This Row],[NIVEL 4]]&lt;&gt;0,VLOOKUP(ActividadesCom[[#This Row],[NIVEL 4]],Catálogo!A:B,2,FALSE),"")</f>
        <v>2</v>
      </c>
      <c r="AB3020" s="149">
        <v>1</v>
      </c>
      <c r="AC3020" s="149" t="s">
        <v>31</v>
      </c>
      <c r="AD3020" s="149">
        <v>20203</v>
      </c>
      <c r="AE3020" s="149" t="s">
        <v>4009</v>
      </c>
      <c r="AF3020" s="149">
        <f>IF(ActividadesCom[[#This Row],[NIVEL 5]]&lt;&gt;0,VLOOKUP(ActividadesCom[[#This Row],[NIVEL 5]],Catálogo!A:B,2,FALSE),"")</f>
        <v>2</v>
      </c>
      <c r="AG3020" s="149">
        <v>1</v>
      </c>
    </row>
    <row r="3021" spans="1:34" ht="30" hidden="1" customHeight="1" x14ac:dyDescent="0.25">
      <c r="A3021" s="7">
        <v>20470049</v>
      </c>
      <c r="B3021" s="6" t="str">
        <f>VLOOKUP(ActividadesCom[[#This Row],[NO. DE CONTROL]],'LISTADO ESTUDIANTES'!A:C,2,FALSE)</f>
        <v>ROMERO CLEMENTE BRAULIO MANUEL</v>
      </c>
      <c r="C3021" s="6" t="str">
        <f>VLOOKUP(ActividadesCom[[#This Row],[NO. DE CONTROL]],'LISTADO ESTUDIANTES'!A:C,3,FALSE)</f>
        <v>ARQUITECTURA</v>
      </c>
      <c r="D3021" s="5" t="str">
        <f>VLOOKUP(ActividadesCom[[#This Row],[NO. DE CONTROL]],'LISTADO ESTUDIANTES'!A:D,4,FALSE)</f>
        <v>EGRESADO(A)</v>
      </c>
      <c r="E3021" s="5">
        <f>SUM(ActividadesCom[[#This Row],[CRÉD. 1]],ActividadesCom[[#This Row],[CRÉD. 2]],ActividadesCom[[#This Row],[CRÉD. 3]],ActividadesCom[[#This Row],[CRÉD. 4]],ActividadesCom[[#This Row],[CRÉD. 5]])</f>
        <v>2</v>
      </c>
      <c r="F3021" s="5">
        <f>IF(ActividadesCom[[#This Row],[ÚLTIMO SEMESTRE CON CRÉDITOS]]&gt;0,ROUND(AVERAGE(ActividadesCom[[#This Row],[VALOR NIVEL 5]],ActividadesCom[[#This Row],[VALOR NIVEL 4]],ActividadesCom[[#This Row],[VALOR NIVEL 3]],ActividadesCom[[#This Row],[VALOR NIVEL 2]],ActividadesCom[[#This Row],[VALOR NIVEL 1]]),0),"")</f>
        <v>3</v>
      </c>
      <c r="G3021" s="5" t="str">
        <f>IF(ActividadesCom[[#This Row],[PROMEDIO]]="","",IF(ActividadesCom[[#This Row],[PROMEDIO]]&gt;=4,"EXCELENTE",IF(ActividadesCom[[#This Row],[PROMEDIO]]&gt;=3,"NOTABLE",IF(ActividadesCom[[#This Row],[PROMEDIO]]&gt;=2,"BUENO",IF(ActividadesCom[[#This Row],[PROMEDIO]]=1,"SUFICIENTE","")))))</f>
        <v>NOTABLE</v>
      </c>
      <c r="H3021" s="5">
        <f>MAX(ActividadesCom[[#This Row],[PERÍODO 1]],ActividadesCom[[#This Row],[PERÍODO 2]],ActividadesCom[[#This Row],[PERÍODO 3]],ActividadesCom[[#This Row],[PERÍODO 4]],ActividadesCom[[#This Row],[PERÍODO 5]])</f>
        <v>20213</v>
      </c>
      <c r="I3021" s="6" t="s">
        <v>4692</v>
      </c>
      <c r="J3021" s="5">
        <v>20213</v>
      </c>
      <c r="K3021" s="5" t="s">
        <v>4007</v>
      </c>
      <c r="L3021" s="5">
        <f>IF(ActividadesCom[[#This Row],[NIVEL 1]]&lt;&gt;0,VLOOKUP(ActividadesCom[[#This Row],[NIVEL 1]],Catálogo!A:B,2,FALSE),"")</f>
        <v>4</v>
      </c>
      <c r="M3021" s="5">
        <v>1</v>
      </c>
      <c r="N3021" s="6"/>
      <c r="O3021" s="5"/>
      <c r="P3021" s="5"/>
      <c r="Q3021" s="5" t="str">
        <f>IF(ActividadesCom[[#This Row],[NIVEL 2]]&lt;&gt;0,VLOOKUP(ActividadesCom[[#This Row],[NIVEL 2]],Catálogo!A:B,2,FALSE),"")</f>
        <v/>
      </c>
      <c r="R3021" s="5"/>
      <c r="S3021" s="6"/>
      <c r="T3021" s="5"/>
      <c r="U3021" s="5"/>
      <c r="V3021" s="5" t="str">
        <f>IF(ActividadesCom[[#This Row],[NIVEL 3]]&lt;&gt;0,VLOOKUP(ActividadesCom[[#This Row],[NIVEL 3]],Catálogo!A:B,2,FALSE),"")</f>
        <v/>
      </c>
      <c r="W3021" s="5"/>
      <c r="X3021" s="6"/>
      <c r="Y3021" s="5"/>
      <c r="Z3021" s="5"/>
      <c r="AA3021" s="5" t="str">
        <f>IF(ActividadesCom[[#This Row],[NIVEL 4]]&lt;&gt;0,VLOOKUP(ActividadesCom[[#This Row],[NIVEL 4]],Catálogo!A:B,2,FALSE),"")</f>
        <v/>
      </c>
      <c r="AB3021" s="5"/>
      <c r="AC3021" s="5" t="s">
        <v>31</v>
      </c>
      <c r="AD3021" s="5">
        <v>20203</v>
      </c>
      <c r="AE3021" s="5" t="s">
        <v>4009</v>
      </c>
      <c r="AF3021" s="5">
        <f>IF(ActividadesCom[[#This Row],[NIVEL 5]]&lt;&gt;0,VLOOKUP(ActividadesCom[[#This Row],[NIVEL 5]],Catálogo!A:B,2,FALSE),"")</f>
        <v>2</v>
      </c>
      <c r="AG3021" s="5">
        <v>1</v>
      </c>
      <c r="AH3021" s="2"/>
    </row>
    <row r="3022" spans="1:34" s="151" customFormat="1" ht="30" hidden="1" customHeight="1" x14ac:dyDescent="0.25">
      <c r="A3022" s="147">
        <v>20470050</v>
      </c>
      <c r="B3022" s="148" t="str">
        <f>VLOOKUP(ActividadesCom[[#This Row],[NO. DE CONTROL]],'LISTADO ESTUDIANTES'!A:C,2,FALSE)</f>
        <v>HERNANDEZ OLIVARES DAVID ROMAN</v>
      </c>
      <c r="C3022" s="148" t="str">
        <f>VLOOKUP(ActividadesCom[[#This Row],[NO. DE CONTROL]],'LISTADO ESTUDIANTES'!A:C,3,FALSE)</f>
        <v>ARQUITECTURA</v>
      </c>
      <c r="D3022" s="149" t="str">
        <f>VLOOKUP(ActividadesCom[[#This Row],[NO. DE CONTROL]],'LISTADO ESTUDIANTES'!A:D,4,FALSE)</f>
        <v>EGRESADO(A)</v>
      </c>
      <c r="E3022" s="149">
        <f>SUM(ActividadesCom[[#This Row],[CRÉD. 1]],ActividadesCom[[#This Row],[CRÉD. 2]],ActividadesCom[[#This Row],[CRÉD. 3]],ActividadesCom[[#This Row],[CRÉD. 4]],ActividadesCom[[#This Row],[CRÉD. 5]])</f>
        <v>5</v>
      </c>
      <c r="F3022" s="149">
        <f>IF(ActividadesCom[[#This Row],[ÚLTIMO SEMESTRE CON CRÉDITOS]]&gt;0,ROUND(AVERAGE(ActividadesCom[[#This Row],[VALOR NIVEL 5]],ActividadesCom[[#This Row],[VALOR NIVEL 4]],ActividadesCom[[#This Row],[VALOR NIVEL 3]],ActividadesCom[[#This Row],[VALOR NIVEL 2]],ActividadesCom[[#This Row],[VALOR NIVEL 1]]),0),"")</f>
        <v>3</v>
      </c>
      <c r="G3022" s="149" t="str">
        <f>IF(ActividadesCom[[#This Row],[PROMEDIO]]="","",IF(ActividadesCom[[#This Row],[PROMEDIO]]&gt;=4,"EXCELENTE",IF(ActividadesCom[[#This Row],[PROMEDIO]]&gt;=3,"NOTABLE",IF(ActividadesCom[[#This Row],[PROMEDIO]]&gt;=2,"BUENO",IF(ActividadesCom[[#This Row],[PROMEDIO]]=1,"SUFICIENTE","")))))</f>
        <v>NOTABLE</v>
      </c>
      <c r="H3022" s="149">
        <f>MAX(ActividadesCom[[#This Row],[PERÍODO 1]],ActividadesCom[[#This Row],[PERÍODO 2]],ActividadesCom[[#This Row],[PERÍODO 3]],ActividadesCom[[#This Row],[PERÍODO 4]],ActividadesCom[[#This Row],[PERÍODO 5]])</f>
        <v>20231</v>
      </c>
      <c r="I3022" s="148" t="s">
        <v>4692</v>
      </c>
      <c r="J3022" s="149">
        <v>20213</v>
      </c>
      <c r="K3022" s="149" t="s">
        <v>4007</v>
      </c>
      <c r="L3022" s="149">
        <f>IF(ActividadesCom[[#This Row],[NIVEL 1]]&lt;&gt;0,VLOOKUP(ActividadesCom[[#This Row],[NIVEL 1]],Catálogo!A:B,2,FALSE),"")</f>
        <v>4</v>
      </c>
      <c r="M3022" s="149">
        <v>1</v>
      </c>
      <c r="N3022" s="148" t="s">
        <v>6253</v>
      </c>
      <c r="O3022" s="149">
        <v>20231</v>
      </c>
      <c r="P3022" s="149" t="s">
        <v>4007</v>
      </c>
      <c r="Q3022" s="149">
        <f>IF(ActividadesCom[[#This Row],[NIVEL 2]]&lt;&gt;0,VLOOKUP(ActividadesCom[[#This Row],[NIVEL 2]],Catálogo!A:B,2,FALSE),"")</f>
        <v>4</v>
      </c>
      <c r="R3022" s="149">
        <v>1</v>
      </c>
      <c r="S3022" s="148" t="s">
        <v>519</v>
      </c>
      <c r="T3022" s="149">
        <v>20203</v>
      </c>
      <c r="U3022" s="149" t="s">
        <v>4007</v>
      </c>
      <c r="V3022" s="149">
        <f>IF(ActividadesCom[[#This Row],[NIVEL 3]]&lt;&gt;0,VLOOKUP(ActividadesCom[[#This Row],[NIVEL 3]],Catálogo!A:B,2,FALSE),"")</f>
        <v>4</v>
      </c>
      <c r="W3022" s="149">
        <v>1</v>
      </c>
      <c r="X3022" s="148" t="s">
        <v>12</v>
      </c>
      <c r="Y3022" s="149">
        <v>20211</v>
      </c>
      <c r="Z3022" s="149" t="s">
        <v>4008</v>
      </c>
      <c r="AA3022" s="149">
        <f>IF(ActividadesCom[[#This Row],[NIVEL 4]]&lt;&gt;0,VLOOKUP(ActividadesCom[[#This Row],[NIVEL 4]],Catálogo!A:B,2,FALSE),"")</f>
        <v>3</v>
      </c>
      <c r="AB3022" s="149">
        <v>1</v>
      </c>
      <c r="AC3022" s="149" t="s">
        <v>31</v>
      </c>
      <c r="AD3022" s="149">
        <v>20203</v>
      </c>
      <c r="AE3022" s="149" t="s">
        <v>4009</v>
      </c>
      <c r="AF3022" s="149">
        <f>IF(ActividadesCom[[#This Row],[NIVEL 5]]&lt;&gt;0,VLOOKUP(ActividadesCom[[#This Row],[NIVEL 5]],Catálogo!A:B,2,FALSE),"")</f>
        <v>2</v>
      </c>
      <c r="AG3022" s="149">
        <v>1</v>
      </c>
    </row>
    <row r="3023" spans="1:34" s="151" customFormat="1" ht="30" customHeight="1" x14ac:dyDescent="0.25">
      <c r="A3023" s="147">
        <v>20470051</v>
      </c>
      <c r="B3023" s="148" t="str">
        <f>VLOOKUP(ActividadesCom[[#This Row],[NO. DE CONTROL]],'LISTADO ESTUDIANTES'!A:C,2,FALSE)</f>
        <v>CU CANTUN SUSANA ISMERAI</v>
      </c>
      <c r="C3023" s="148" t="str">
        <f>VLOOKUP(ActividadesCom[[#This Row],[NO. DE CONTROL]],'LISTADO ESTUDIANTES'!A:C,3,FALSE)</f>
        <v>ARQUITECTURA</v>
      </c>
      <c r="D3023" s="149" t="str">
        <f>VLOOKUP(ActividadesCom[[#This Row],[NO. DE CONTROL]],'LISTADO ESTUDIANTES'!A:D,4,FALSE)</f>
        <v>ACTIVO(A)</v>
      </c>
      <c r="E3023" s="149">
        <f>SUM(ActividadesCom[[#This Row],[CRÉD. 1]],ActividadesCom[[#This Row],[CRÉD. 2]],ActividadesCom[[#This Row],[CRÉD. 3]],ActividadesCom[[#This Row],[CRÉD. 4]],ActividadesCom[[#This Row],[CRÉD. 5]])</f>
        <v>6</v>
      </c>
      <c r="F3023" s="149">
        <f>IF(ActividadesCom[[#This Row],[ÚLTIMO SEMESTRE CON CRÉDITOS]]&gt;0,ROUND(AVERAGE(ActividadesCom[[#This Row],[VALOR NIVEL 5]],ActividadesCom[[#This Row],[VALOR NIVEL 4]],ActividadesCom[[#This Row],[VALOR NIVEL 3]],ActividadesCom[[#This Row],[VALOR NIVEL 2]],ActividadesCom[[#This Row],[VALOR NIVEL 1]]),0),"")</f>
        <v>4</v>
      </c>
      <c r="G3023" s="149" t="str">
        <f>IF(ActividadesCom[[#This Row],[PROMEDIO]]="","",IF(ActividadesCom[[#This Row],[PROMEDIO]]&gt;=4,"EXCELENTE",IF(ActividadesCom[[#This Row],[PROMEDIO]]&gt;=3,"NOTABLE",IF(ActividadesCom[[#This Row],[PROMEDIO]]&gt;=2,"BUENO",IF(ActividadesCom[[#This Row],[PROMEDIO]]=1,"SUFICIENTE","")))))</f>
        <v>EXCELENTE</v>
      </c>
      <c r="H3023" s="149">
        <f>MAX(ActividadesCom[[#This Row],[PERÍODO 1]],ActividadesCom[[#This Row],[PERÍODO 2]],ActividadesCom[[#This Row],[PERÍODO 3]],ActividadesCom[[#This Row],[PERÍODO 4]],ActividadesCom[[#This Row],[PERÍODO 5]])</f>
        <v>20241</v>
      </c>
      <c r="I3023" s="148" t="s">
        <v>11</v>
      </c>
      <c r="J3023" s="149">
        <v>20211</v>
      </c>
      <c r="K3023" s="149" t="s">
        <v>4007</v>
      </c>
      <c r="L3023" s="149">
        <f>IF(ActividadesCom[[#This Row],[NIVEL 1]]&lt;&gt;0,VLOOKUP(ActividadesCom[[#This Row],[NIVEL 1]],Catálogo!A:B,2,FALSE),"")</f>
        <v>4</v>
      </c>
      <c r="M3023" s="149">
        <v>1</v>
      </c>
      <c r="N3023" s="165" t="s">
        <v>4692</v>
      </c>
      <c r="O3023" s="164">
        <v>20213</v>
      </c>
      <c r="P3023" s="164" t="s">
        <v>4007</v>
      </c>
      <c r="Q3023" s="149">
        <f>IF(ActividadesCom[[#This Row],[NIVEL 2]]&lt;&gt;0,VLOOKUP(ActividadesCom[[#This Row],[NIVEL 2]],Catálogo!A:B,2,FALSE),"")</f>
        <v>4</v>
      </c>
      <c r="R3023" s="164">
        <v>1</v>
      </c>
      <c r="S3023" s="148" t="s">
        <v>6341</v>
      </c>
      <c r="T3023" s="149">
        <v>20241</v>
      </c>
      <c r="U3023" s="149" t="s">
        <v>4007</v>
      </c>
      <c r="V3023" s="149">
        <f>IF(ActividadesCom[[#This Row],[NIVEL 3]]&lt;&gt;0,VLOOKUP(ActividadesCom[[#This Row],[NIVEL 3]],Catálogo!A:B,2,FALSE),"")</f>
        <v>4</v>
      </c>
      <c r="W3023" s="149">
        <v>2</v>
      </c>
      <c r="X3023" s="148" t="s">
        <v>12</v>
      </c>
      <c r="Y3023" s="149">
        <v>20211</v>
      </c>
      <c r="Z3023" s="149" t="s">
        <v>4008</v>
      </c>
      <c r="AA3023" s="149">
        <f>IF(ActividadesCom[[#This Row],[NIVEL 4]]&lt;&gt;0,VLOOKUP(ActividadesCom[[#This Row],[NIVEL 4]],Catálogo!A:B,2,FALSE),"")</f>
        <v>3</v>
      </c>
      <c r="AB3023" s="149">
        <v>1</v>
      </c>
      <c r="AC3023" s="148" t="s">
        <v>4109</v>
      </c>
      <c r="AD3023" s="149">
        <v>20203</v>
      </c>
      <c r="AE3023" s="149" t="s">
        <v>4007</v>
      </c>
      <c r="AF3023" s="149">
        <f>IF(ActividadesCom[[#This Row],[NIVEL 5]]&lt;&gt;0,VLOOKUP(ActividadesCom[[#This Row],[NIVEL 5]],Catálogo!A:B,2,FALSE),"")</f>
        <v>4</v>
      </c>
      <c r="AG3023" s="149">
        <v>1</v>
      </c>
    </row>
    <row r="3024" spans="1:34" s="151" customFormat="1" ht="30" customHeight="1" x14ac:dyDescent="0.25">
      <c r="A3024" s="147">
        <v>20470052</v>
      </c>
      <c r="B3024" s="148" t="str">
        <f>VLOOKUP(ActividadesCom[[#This Row],[NO. DE CONTROL]],'LISTADO ESTUDIANTES'!A:C,2,FALSE)</f>
        <v>MAY MUT ANGEL AGUSTIN</v>
      </c>
      <c r="C3024" s="148" t="str">
        <f>VLOOKUP(ActividadesCom[[#This Row],[NO. DE CONTROL]],'LISTADO ESTUDIANTES'!A:C,3,FALSE)</f>
        <v>ARQUITECTURA</v>
      </c>
      <c r="D3024" s="149" t="str">
        <f>VLOOKUP(ActividadesCom[[#This Row],[NO. DE CONTROL]],'LISTADO ESTUDIANTES'!A:D,4,FALSE)</f>
        <v>ACTIVO(A)</v>
      </c>
      <c r="E3024" s="149">
        <f>SUM(ActividadesCom[[#This Row],[CRÉD. 1]],ActividadesCom[[#This Row],[CRÉD. 2]],ActividadesCom[[#This Row],[CRÉD. 3]],ActividadesCom[[#This Row],[CRÉD. 4]],ActividadesCom[[#This Row],[CRÉD. 5]])</f>
        <v>6</v>
      </c>
      <c r="F3024" s="149">
        <f>IF(ActividadesCom[[#This Row],[ÚLTIMO SEMESTRE CON CRÉDITOS]]&gt;0,ROUND(AVERAGE(ActividadesCom[[#This Row],[VALOR NIVEL 5]],ActividadesCom[[#This Row],[VALOR NIVEL 4]],ActividadesCom[[#This Row],[VALOR NIVEL 3]],ActividadesCom[[#This Row],[VALOR NIVEL 2]],ActividadesCom[[#This Row],[VALOR NIVEL 1]]),0),"")</f>
        <v>3</v>
      </c>
      <c r="G3024" s="149" t="str">
        <f>IF(ActividadesCom[[#This Row],[PROMEDIO]]="","",IF(ActividadesCom[[#This Row],[PROMEDIO]]&gt;=4,"EXCELENTE",IF(ActividadesCom[[#This Row],[PROMEDIO]]&gt;=3,"NOTABLE",IF(ActividadesCom[[#This Row],[PROMEDIO]]&gt;=2,"BUENO",IF(ActividadesCom[[#This Row],[PROMEDIO]]=1,"SUFICIENTE","")))))</f>
        <v>NOTABLE</v>
      </c>
      <c r="H3024" s="149">
        <f>MAX(ActividadesCom[[#This Row],[PERÍODO 1]],ActividadesCom[[#This Row],[PERÍODO 2]],ActividadesCom[[#This Row],[PERÍODO 3]],ActividadesCom[[#This Row],[PERÍODO 4]],ActividadesCom[[#This Row],[PERÍODO 5]])</f>
        <v>20241</v>
      </c>
      <c r="I3024" s="148" t="s">
        <v>4692</v>
      </c>
      <c r="J3024" s="149">
        <v>20213</v>
      </c>
      <c r="K3024" s="149" t="s">
        <v>4007</v>
      </c>
      <c r="L3024" s="149">
        <f>IF(ActividadesCom[[#This Row],[NIVEL 1]]&lt;&gt;0,VLOOKUP(ActividadesCom[[#This Row],[NIVEL 1]],Catálogo!A:B,2,FALSE),"")</f>
        <v>4</v>
      </c>
      <c r="M3024" s="149">
        <v>1</v>
      </c>
      <c r="N3024" s="148" t="s">
        <v>6340</v>
      </c>
      <c r="O3024" s="149">
        <v>20241</v>
      </c>
      <c r="P3024" s="149" t="s">
        <v>4007</v>
      </c>
      <c r="Q3024" s="149">
        <f>IF(ActividadesCom[[#This Row],[NIVEL 2]]&lt;&gt;0,VLOOKUP(ActividadesCom[[#This Row],[NIVEL 2]],Catálogo!A:B,2,FALSE),"")</f>
        <v>4</v>
      </c>
      <c r="R3024" s="149">
        <v>2</v>
      </c>
      <c r="S3024" s="148" t="s">
        <v>615</v>
      </c>
      <c r="T3024" s="149">
        <v>20223</v>
      </c>
      <c r="U3024" s="149" t="s">
        <v>4008</v>
      </c>
      <c r="V3024" s="149">
        <f>IF(ActividadesCom[[#This Row],[NIVEL 3]]&lt;&gt;0,VLOOKUP(ActividadesCom[[#This Row],[NIVEL 3]],Catálogo!A:B,2,FALSE),"")</f>
        <v>3</v>
      </c>
      <c r="W3024" s="149">
        <v>1</v>
      </c>
      <c r="X3024" s="148" t="s">
        <v>519</v>
      </c>
      <c r="Y3024" s="149">
        <v>20203</v>
      </c>
      <c r="Z3024" s="149" t="s">
        <v>4007</v>
      </c>
      <c r="AA3024" s="149">
        <f>IF(ActividadesCom[[#This Row],[NIVEL 4]]&lt;&gt;0,VLOOKUP(ActividadesCom[[#This Row],[NIVEL 4]],Catálogo!A:B,2,FALSE),"")</f>
        <v>4</v>
      </c>
      <c r="AB3024" s="149">
        <v>1</v>
      </c>
      <c r="AC3024" s="149" t="s">
        <v>42</v>
      </c>
      <c r="AD3024" s="149">
        <v>20203</v>
      </c>
      <c r="AE3024" s="149" t="s">
        <v>4010</v>
      </c>
      <c r="AF3024" s="149">
        <f>IF(ActividadesCom[[#This Row],[NIVEL 5]]&lt;&gt;0,VLOOKUP(ActividadesCom[[#This Row],[NIVEL 5]],Catálogo!A:B,2,FALSE),"")</f>
        <v>1</v>
      </c>
      <c r="AG3024" s="149">
        <v>1</v>
      </c>
    </row>
    <row r="3025" spans="1:34" ht="30" hidden="1" customHeight="1" x14ac:dyDescent="0.25">
      <c r="A3025" s="32">
        <v>20470053</v>
      </c>
      <c r="B3025" s="6" t="str">
        <f>VLOOKUP(ActividadesCom[[#This Row],[NO. DE CONTROL]],'LISTADO ESTUDIANTES'!A:C,2,FALSE)</f>
        <v>FLEISCHER RODRIGUEZ MARIAN INES</v>
      </c>
      <c r="C3025" s="6" t="str">
        <f>VLOOKUP(ActividadesCom[[#This Row],[NO. DE CONTROL]],'LISTADO ESTUDIANTES'!A:C,3,FALSE)</f>
        <v>ARQUITECTURA</v>
      </c>
      <c r="D3025" s="33" t="str">
        <f>VLOOKUP(ActividadesCom[[#This Row],[NO. DE CONTROL]],'LISTADO ESTUDIANTES'!A:D,4,FALSE)</f>
        <v>EGRESADO(A)</v>
      </c>
      <c r="E3025" s="5">
        <f>SUM(ActividadesCom[[#This Row],[CRÉD. 1]],ActividadesCom[[#This Row],[CRÉD. 2]],ActividadesCom[[#This Row],[CRÉD. 3]],ActividadesCom[[#This Row],[CRÉD. 4]],ActividadesCom[[#This Row],[CRÉD. 5]])</f>
        <v>3</v>
      </c>
      <c r="F3025" s="33">
        <f>IF(ActividadesCom[[#This Row],[ÚLTIMO SEMESTRE CON CRÉDITOS]]&gt;0,ROUND(AVERAGE(ActividadesCom[[#This Row],[VALOR NIVEL 5]],ActividadesCom[[#This Row],[VALOR NIVEL 4]],ActividadesCom[[#This Row],[VALOR NIVEL 3]],ActividadesCom[[#This Row],[VALOR NIVEL 2]],ActividadesCom[[#This Row],[VALOR NIVEL 1]]),0),"")</f>
        <v>4</v>
      </c>
      <c r="G3025" s="33" t="str">
        <f>IF(ActividadesCom[[#This Row],[PROMEDIO]]="","",IF(ActividadesCom[[#This Row],[PROMEDIO]]&gt;=4,"EXCELENTE",IF(ActividadesCom[[#This Row],[PROMEDIO]]&gt;=3,"NOTABLE",IF(ActividadesCom[[#This Row],[PROMEDIO]]&gt;=2,"BUENO",IF(ActividadesCom[[#This Row],[PROMEDIO]]=1,"SUFICIENTE","")))))</f>
        <v>EXCELENTE</v>
      </c>
      <c r="H3025" s="5">
        <f>MAX(ActividadesCom[[#This Row],[PERÍODO 1]],ActividadesCom[[#This Row],[PERÍODO 2]],ActividadesCom[[#This Row],[PERÍODO 3]],ActividadesCom[[#This Row],[PERÍODO 4]],ActividadesCom[[#This Row],[PERÍODO 5]])</f>
        <v>20213</v>
      </c>
      <c r="I3025" s="34" t="s">
        <v>4692</v>
      </c>
      <c r="J3025" s="33">
        <v>20213</v>
      </c>
      <c r="K3025" s="33" t="s">
        <v>4007</v>
      </c>
      <c r="L3025" s="5">
        <f>IF(ActividadesCom[[#This Row],[NIVEL 1]]&lt;&gt;0,VLOOKUP(ActividadesCom[[#This Row],[NIVEL 1]],Catálogo!A:B,2,FALSE),"")</f>
        <v>4</v>
      </c>
      <c r="M3025" s="33">
        <v>1</v>
      </c>
      <c r="N3025" s="34" t="s">
        <v>42</v>
      </c>
      <c r="O3025" s="33">
        <v>20203</v>
      </c>
      <c r="P3025" s="33" t="s">
        <v>4008</v>
      </c>
      <c r="Q3025" s="5">
        <f>IF(ActividadesCom[[#This Row],[NIVEL 2]]&lt;&gt;0,VLOOKUP(ActividadesCom[[#This Row],[NIVEL 2]],Catálogo!A:B,2,FALSE),"")</f>
        <v>3</v>
      </c>
      <c r="R3025" s="33">
        <v>1</v>
      </c>
      <c r="S3025" s="6" t="s">
        <v>9</v>
      </c>
      <c r="T3025" s="33">
        <v>20203</v>
      </c>
      <c r="U3025" s="5" t="s">
        <v>4007</v>
      </c>
      <c r="V3025" s="5">
        <f>IF(ActividadesCom[[#This Row],[NIVEL 3]]&lt;&gt;0,VLOOKUP(ActividadesCom[[#This Row],[NIVEL 3]],Catálogo!A:B,2,FALSE),"")</f>
        <v>4</v>
      </c>
      <c r="W3025" s="33">
        <v>1</v>
      </c>
      <c r="X3025" s="34"/>
      <c r="Y3025" s="33"/>
      <c r="Z3025" s="33"/>
      <c r="AA3025" s="5" t="str">
        <f>IF(ActividadesCom[[#This Row],[NIVEL 4]]&lt;&gt;0,VLOOKUP(ActividadesCom[[#This Row],[NIVEL 4]],Catálogo!A:B,2,FALSE),"")</f>
        <v/>
      </c>
      <c r="AB3025" s="33"/>
      <c r="AC3025" s="34"/>
      <c r="AD3025" s="33"/>
      <c r="AE3025" s="33"/>
      <c r="AF3025" s="5" t="str">
        <f>IF(ActividadesCom[[#This Row],[NIVEL 5]]&lt;&gt;0,VLOOKUP(ActividadesCom[[#This Row],[NIVEL 5]],Catálogo!A:B,2,FALSE),"")</f>
        <v/>
      </c>
      <c r="AG3025" s="33"/>
      <c r="AH3025" s="2"/>
    </row>
    <row r="3026" spans="1:34" s="151" customFormat="1" ht="30" hidden="1" customHeight="1" x14ac:dyDescent="0.25">
      <c r="A3026" s="153">
        <v>20470055</v>
      </c>
      <c r="B3026" s="148" t="str">
        <f>VLOOKUP(ActividadesCom[[#This Row],[NO. DE CONTROL]],'LISTADO ESTUDIANTES'!A:C,2,FALSE)</f>
        <v>PAREDES BRITO MARIO ALBERTO</v>
      </c>
      <c r="C3026" s="148" t="str">
        <f>VLOOKUP(ActividadesCom[[#This Row],[NO. DE CONTROL]],'LISTADO ESTUDIANTES'!A:C,3,FALSE)</f>
        <v>ARQUITECTURA</v>
      </c>
      <c r="D3026" s="149" t="str">
        <f>VLOOKUP(ActividadesCom[[#This Row],[NO. DE CONTROL]],'LISTADO ESTUDIANTES'!A:D,4,FALSE)</f>
        <v>EGRESADO(A)</v>
      </c>
      <c r="E3026" s="149">
        <f>SUM(ActividadesCom[[#This Row],[CRÉD. 1]],ActividadesCom[[#This Row],[CRÉD. 2]],ActividadesCom[[#This Row],[CRÉD. 3]],ActividadesCom[[#This Row],[CRÉD. 4]],ActividadesCom[[#This Row],[CRÉD. 5]])</f>
        <v>5</v>
      </c>
      <c r="F3026" s="149">
        <f>IF(ActividadesCom[[#This Row],[ÚLTIMO SEMESTRE CON CRÉDITOS]]&gt;0,ROUND(AVERAGE(ActividadesCom[[#This Row],[VALOR NIVEL 5]],ActividadesCom[[#This Row],[VALOR NIVEL 4]],ActividadesCom[[#This Row],[VALOR NIVEL 3]],ActividadesCom[[#This Row],[VALOR NIVEL 2]],ActividadesCom[[#This Row],[VALOR NIVEL 1]]),0),"")</f>
        <v>3</v>
      </c>
      <c r="G3026" s="149" t="str">
        <f>IF(ActividadesCom[[#This Row],[PROMEDIO]]="","",IF(ActividadesCom[[#This Row],[PROMEDIO]]&gt;=4,"EXCELENTE",IF(ActividadesCom[[#This Row],[PROMEDIO]]&gt;=3,"NOTABLE",IF(ActividadesCom[[#This Row],[PROMEDIO]]&gt;=2,"BUENO",IF(ActividadesCom[[#This Row],[PROMEDIO]]=1,"SUFICIENTE","")))))</f>
        <v>NOTABLE</v>
      </c>
      <c r="H3026" s="149">
        <f>MAX(ActividadesCom[[#This Row],[PERÍODO 1]],ActividadesCom[[#This Row],[PERÍODO 2]],ActividadesCom[[#This Row],[PERÍODO 3]],ActividadesCom[[#This Row],[PERÍODO 4]],ActividadesCom[[#This Row],[PERÍODO 5]])</f>
        <v>20233</v>
      </c>
      <c r="I3026" s="148" t="s">
        <v>4692</v>
      </c>
      <c r="J3026" s="149">
        <v>20213</v>
      </c>
      <c r="K3026" s="149" t="s">
        <v>4007</v>
      </c>
      <c r="L3026" s="149">
        <f>IF(ActividadesCom[[#This Row],[NIVEL 1]]&lt;&gt;0,VLOOKUP(ActividadesCom[[#This Row],[NIVEL 1]],Catálogo!A:B,2,FALSE),"")</f>
        <v>4</v>
      </c>
      <c r="M3026" s="149">
        <v>1</v>
      </c>
      <c r="N3026" s="148" t="s">
        <v>6250</v>
      </c>
      <c r="O3026" s="149">
        <v>20233</v>
      </c>
      <c r="P3026" s="149" t="s">
        <v>4009</v>
      </c>
      <c r="Q3026" s="149">
        <f>IF(ActividadesCom[[#This Row],[NIVEL 2]]&lt;&gt;0,VLOOKUP(ActividadesCom[[#This Row],[NIVEL 2]],Catálogo!A:B,2,FALSE),"")</f>
        <v>2</v>
      </c>
      <c r="R3026" s="149">
        <v>1</v>
      </c>
      <c r="S3026" s="148" t="s">
        <v>9</v>
      </c>
      <c r="T3026" s="149">
        <v>20203</v>
      </c>
      <c r="U3026" s="149" t="s">
        <v>4007</v>
      </c>
      <c r="V3026" s="149">
        <f>IF(ActividadesCom[[#This Row],[NIVEL 3]]&lt;&gt;0,VLOOKUP(ActividadesCom[[#This Row],[NIVEL 3]],Catálogo!A:B,2,FALSE),"")</f>
        <v>4</v>
      </c>
      <c r="W3026" s="149">
        <v>1</v>
      </c>
      <c r="X3026" s="148" t="s">
        <v>11</v>
      </c>
      <c r="Y3026" s="149">
        <v>20211</v>
      </c>
      <c r="Z3026" s="149" t="s">
        <v>4007</v>
      </c>
      <c r="AA3026" s="149">
        <f>IF(ActividadesCom[[#This Row],[NIVEL 4]]&lt;&gt;0,VLOOKUP(ActividadesCom[[#This Row],[NIVEL 4]],Catálogo!A:B,2,FALSE),"")</f>
        <v>4</v>
      </c>
      <c r="AB3026" s="149">
        <v>1</v>
      </c>
      <c r="AC3026" s="149" t="s">
        <v>665</v>
      </c>
      <c r="AD3026" s="149">
        <v>20203</v>
      </c>
      <c r="AE3026" s="149" t="s">
        <v>4009</v>
      </c>
      <c r="AF3026" s="149">
        <f>IF(ActividadesCom[[#This Row],[NIVEL 5]]&lt;&gt;0,VLOOKUP(ActividadesCom[[#This Row],[NIVEL 5]],Catálogo!A:B,2,FALSE),"")</f>
        <v>2</v>
      </c>
      <c r="AG3026" s="149">
        <v>1</v>
      </c>
    </row>
    <row r="3027" spans="1:34" s="151" customFormat="1" ht="30" customHeight="1" x14ac:dyDescent="0.25">
      <c r="A3027" s="147">
        <v>20470056</v>
      </c>
      <c r="B3027" s="148" t="str">
        <f>VLOOKUP(ActividadesCom[[#This Row],[NO. DE CONTROL]],'LISTADO ESTUDIANTES'!A:C,2,FALSE)</f>
        <v>GERONIMO RAMOS FRIDA FERNANDA</v>
      </c>
      <c r="C3027" s="148" t="str">
        <f>VLOOKUP(ActividadesCom[[#This Row],[NO. DE CONTROL]],'LISTADO ESTUDIANTES'!A:C,3,FALSE)</f>
        <v>ARQUITECTURA</v>
      </c>
      <c r="D3027" s="149" t="str">
        <f>VLOOKUP(ActividadesCom[[#This Row],[NO. DE CONTROL]],'LISTADO ESTUDIANTES'!A:D,4,FALSE)</f>
        <v>ACTIVO(A)</v>
      </c>
      <c r="E3027" s="149">
        <f>SUM(ActividadesCom[[#This Row],[CRÉD. 1]],ActividadesCom[[#This Row],[CRÉD. 2]],ActividadesCom[[#This Row],[CRÉD. 3]],ActividadesCom[[#This Row],[CRÉD. 4]],ActividadesCom[[#This Row],[CRÉD. 5]])</f>
        <v>6</v>
      </c>
      <c r="F3027" s="149">
        <f>IF(ActividadesCom[[#This Row],[ÚLTIMO SEMESTRE CON CRÉDITOS]]&gt;0,ROUND(AVERAGE(ActividadesCom[[#This Row],[VALOR NIVEL 5]],ActividadesCom[[#This Row],[VALOR NIVEL 4]],ActividadesCom[[#This Row],[VALOR NIVEL 3]],ActividadesCom[[#This Row],[VALOR NIVEL 2]],ActividadesCom[[#This Row],[VALOR NIVEL 1]]),0),"")</f>
        <v>3</v>
      </c>
      <c r="G3027" s="149" t="str">
        <f>IF(ActividadesCom[[#This Row],[PROMEDIO]]="","",IF(ActividadesCom[[#This Row],[PROMEDIO]]&gt;=4,"EXCELENTE",IF(ActividadesCom[[#This Row],[PROMEDIO]]&gt;=3,"NOTABLE",IF(ActividadesCom[[#This Row],[PROMEDIO]]&gt;=2,"BUENO",IF(ActividadesCom[[#This Row],[PROMEDIO]]=1,"SUFICIENTE","")))))</f>
        <v>NOTABLE</v>
      </c>
      <c r="H3027" s="149">
        <f>MAX(ActividadesCom[[#This Row],[PERÍODO 1]],ActividadesCom[[#This Row],[PERÍODO 2]],ActividadesCom[[#This Row],[PERÍODO 3]],ActividadesCom[[#This Row],[PERÍODO 4]],ActividadesCom[[#This Row],[PERÍODO 5]])</f>
        <v>20241</v>
      </c>
      <c r="I3027" s="148" t="s">
        <v>4692</v>
      </c>
      <c r="J3027" s="149">
        <v>20213</v>
      </c>
      <c r="K3027" s="149" t="s">
        <v>4007</v>
      </c>
      <c r="L3027" s="149">
        <f>IF(ActividadesCom[[#This Row],[NIVEL 1]]&lt;&gt;0,VLOOKUP(ActividadesCom[[#This Row],[NIVEL 1]],Catálogo!A:B,2,FALSE),"")</f>
        <v>4</v>
      </c>
      <c r="M3027" s="149">
        <v>1</v>
      </c>
      <c r="N3027" s="148" t="s">
        <v>519</v>
      </c>
      <c r="O3027" s="149">
        <v>20203</v>
      </c>
      <c r="P3027" s="149" t="s">
        <v>4007</v>
      </c>
      <c r="Q3027" s="149">
        <f>IF(ActividadesCom[[#This Row],[NIVEL 2]]&lt;&gt;0,VLOOKUP(ActividadesCom[[#This Row],[NIVEL 2]],Catálogo!A:B,2,FALSE),"")</f>
        <v>4</v>
      </c>
      <c r="R3027" s="149">
        <v>1</v>
      </c>
      <c r="S3027" s="148" t="s">
        <v>6341</v>
      </c>
      <c r="T3027" s="149">
        <v>20241</v>
      </c>
      <c r="U3027" s="149" t="s">
        <v>4007</v>
      </c>
      <c r="V3027" s="149">
        <f>IF(ActividadesCom[[#This Row],[NIVEL 3]]&lt;&gt;0,VLOOKUP(ActividadesCom[[#This Row],[NIVEL 3]],Catálogo!A:B,2,FALSE),"")</f>
        <v>4</v>
      </c>
      <c r="W3027" s="149">
        <v>2</v>
      </c>
      <c r="X3027" s="148" t="s">
        <v>12</v>
      </c>
      <c r="Y3027" s="149">
        <v>20211</v>
      </c>
      <c r="Z3027" s="149" t="s">
        <v>4010</v>
      </c>
      <c r="AA3027" s="149">
        <f>IF(ActividadesCom[[#This Row],[NIVEL 4]]&lt;&gt;0,VLOOKUP(ActividadesCom[[#This Row],[NIVEL 4]],Catálogo!A:B,2,FALSE),"")</f>
        <v>1</v>
      </c>
      <c r="AB3027" s="149">
        <v>1</v>
      </c>
      <c r="AC3027" s="149" t="s">
        <v>42</v>
      </c>
      <c r="AD3027" s="149">
        <v>20203</v>
      </c>
      <c r="AE3027" s="149" t="s">
        <v>4008</v>
      </c>
      <c r="AF3027" s="149">
        <f>IF(ActividadesCom[[#This Row],[NIVEL 5]]&lt;&gt;0,VLOOKUP(ActividadesCom[[#This Row],[NIVEL 5]],Catálogo!A:B,2,FALSE),"")</f>
        <v>3</v>
      </c>
      <c r="AG3027" s="149">
        <v>1</v>
      </c>
    </row>
    <row r="3028" spans="1:34" ht="30" hidden="1" customHeight="1" x14ac:dyDescent="0.25">
      <c r="A3028" s="7">
        <v>20470057</v>
      </c>
      <c r="B3028" s="6" t="str">
        <f>VLOOKUP(ActividadesCom[[#This Row],[NO. DE CONTROL]],'LISTADO ESTUDIANTES'!A:C,2,FALSE)</f>
        <v>CRUZ CABAÑAS CAROLINA</v>
      </c>
      <c r="C3028" s="6" t="str">
        <f>VLOOKUP(ActividadesCom[[#This Row],[NO. DE CONTROL]],'LISTADO ESTUDIANTES'!A:C,3,FALSE)</f>
        <v>ARQUITECTURA</v>
      </c>
      <c r="D3028" s="5" t="str">
        <f>VLOOKUP(ActividadesCom[[#This Row],[NO. DE CONTROL]],'LISTADO ESTUDIANTES'!A:D,4,FALSE)</f>
        <v>EGRESADO(A)</v>
      </c>
      <c r="E3028" s="5">
        <f>SUM(ActividadesCom[[#This Row],[CRÉD. 1]],ActividadesCom[[#This Row],[CRÉD. 2]],ActividadesCom[[#This Row],[CRÉD. 3]],ActividadesCom[[#This Row],[CRÉD. 4]],ActividadesCom[[#This Row],[CRÉD. 5]])</f>
        <v>4</v>
      </c>
      <c r="F3028" s="27">
        <f>IF(ActividadesCom[[#This Row],[ÚLTIMO SEMESTRE CON CRÉDITOS]]&gt;0,ROUND(AVERAGE(ActividadesCom[[#This Row],[VALOR NIVEL 5]],ActividadesCom[[#This Row],[VALOR NIVEL 4]],ActividadesCom[[#This Row],[VALOR NIVEL 3]],ActividadesCom[[#This Row],[VALOR NIVEL 2]],ActividadesCom[[#This Row],[VALOR NIVEL 1]]),0),"")</f>
        <v>4</v>
      </c>
      <c r="G3028" s="27" t="str">
        <f>IF(ActividadesCom[[#This Row],[PROMEDIO]]="","",IF(ActividadesCom[[#This Row],[PROMEDIO]]&gt;=4,"EXCELENTE",IF(ActividadesCom[[#This Row],[PROMEDIO]]&gt;=3,"NOTABLE",IF(ActividadesCom[[#This Row],[PROMEDIO]]&gt;=2,"BUENO",IF(ActividadesCom[[#This Row],[PROMEDIO]]=1,"SUFICIENTE","")))))</f>
        <v>EXCELENTE</v>
      </c>
      <c r="H3028" s="5">
        <f>MAX(ActividadesCom[[#This Row],[PERÍODO 1]],ActividadesCom[[#This Row],[PERÍODO 2]],ActividadesCom[[#This Row],[PERÍODO 3]],ActividadesCom[[#This Row],[PERÍODO 4]],ActividadesCom[[#This Row],[PERÍODO 5]])</f>
        <v>20221</v>
      </c>
      <c r="I3028" s="6" t="s">
        <v>4692</v>
      </c>
      <c r="J3028" s="27">
        <v>20213</v>
      </c>
      <c r="K3028" s="27" t="s">
        <v>4007</v>
      </c>
      <c r="L3028" s="5">
        <f>IF(ActividadesCom[[#This Row],[NIVEL 1]]&lt;&gt;0,VLOOKUP(ActividadesCom[[#This Row],[NIVEL 1]],Catálogo!A:B,2,FALSE),"")</f>
        <v>4</v>
      </c>
      <c r="M3028" s="27">
        <v>1</v>
      </c>
      <c r="N3028" s="6" t="s">
        <v>42</v>
      </c>
      <c r="O3028" s="27">
        <v>20213</v>
      </c>
      <c r="P3028" s="5" t="s">
        <v>4007</v>
      </c>
      <c r="Q3028" s="5">
        <f>IF(ActividadesCom[[#This Row],[NIVEL 2]]&lt;&gt;0,VLOOKUP(ActividadesCom[[#This Row],[NIVEL 2]],Catálogo!A:B,2,FALSE),"")</f>
        <v>4</v>
      </c>
      <c r="R3028" s="27">
        <v>1</v>
      </c>
      <c r="S3028" s="28" t="s">
        <v>5626</v>
      </c>
      <c r="T3028" s="27">
        <v>20221</v>
      </c>
      <c r="U3028" s="5" t="s">
        <v>4007</v>
      </c>
      <c r="V3028" s="5">
        <f>IF(ActividadesCom[[#This Row],[NIVEL 3]]&lt;&gt;0,VLOOKUP(ActividadesCom[[#This Row],[NIVEL 3]],Catálogo!A:B,2,FALSE),"")</f>
        <v>4</v>
      </c>
      <c r="W3028" s="27">
        <v>1</v>
      </c>
      <c r="X3028" s="28"/>
      <c r="Y3028" s="27"/>
      <c r="Z3028" s="27"/>
      <c r="AA3028" s="5" t="str">
        <f>IF(ActividadesCom[[#This Row],[NIVEL 4]]&lt;&gt;0,VLOOKUP(ActividadesCom[[#This Row],[NIVEL 4]],Catálogo!A:B,2,FALSE),"")</f>
        <v/>
      </c>
      <c r="AB3028" s="27"/>
      <c r="AC3028" s="27" t="s">
        <v>4330</v>
      </c>
      <c r="AD3028" s="27">
        <v>20203</v>
      </c>
      <c r="AE3028" s="27" t="s">
        <v>4008</v>
      </c>
      <c r="AF3028" s="5">
        <f>IF(ActividadesCom[[#This Row],[NIVEL 5]]&lt;&gt;0,VLOOKUP(ActividadesCom[[#This Row],[NIVEL 5]],Catálogo!A:B,2,FALSE),"")</f>
        <v>3</v>
      </c>
      <c r="AG3028" s="27">
        <v>1</v>
      </c>
      <c r="AH3028" s="2"/>
    </row>
    <row r="3029" spans="1:34" ht="30" hidden="1" customHeight="1" x14ac:dyDescent="0.25">
      <c r="A3029" s="7">
        <v>20470058</v>
      </c>
      <c r="B3029" s="6" t="str">
        <f>VLOOKUP(ActividadesCom[[#This Row],[NO. DE CONTROL]],'LISTADO ESTUDIANTES'!A:C,2,FALSE)</f>
        <v>GIL ORTEGA DANIEL JESUS</v>
      </c>
      <c r="C3029" s="6" t="str">
        <f>VLOOKUP(ActividadesCom[[#This Row],[NO. DE CONTROL]],'LISTADO ESTUDIANTES'!A:C,3,FALSE)</f>
        <v>ARQUITECTURA</v>
      </c>
      <c r="D3029" s="5" t="str">
        <f>VLOOKUP(ActividadesCom[[#This Row],[NO. DE CONTROL]],'LISTADO ESTUDIANTES'!A:D,4,FALSE)</f>
        <v>EGRESADO(A)</v>
      </c>
      <c r="E3029" s="5">
        <f>SUM(ActividadesCom[[#This Row],[CRÉD. 1]],ActividadesCom[[#This Row],[CRÉD. 2]],ActividadesCom[[#This Row],[CRÉD. 3]],ActividadesCom[[#This Row],[CRÉD. 4]],ActividadesCom[[#This Row],[CRÉD. 5]])</f>
        <v>5</v>
      </c>
      <c r="F3029" s="27">
        <f>IF(ActividadesCom[[#This Row],[ÚLTIMO SEMESTRE CON CRÉDITOS]]&gt;0,ROUND(AVERAGE(ActividadesCom[[#This Row],[VALOR NIVEL 5]],ActividadesCom[[#This Row],[VALOR NIVEL 4]],ActividadesCom[[#This Row],[VALOR NIVEL 3]],ActividadesCom[[#This Row],[VALOR NIVEL 2]],ActividadesCom[[#This Row],[VALOR NIVEL 1]]),0),"")</f>
        <v>3</v>
      </c>
      <c r="G3029" s="27" t="str">
        <f>IF(ActividadesCom[[#This Row],[PROMEDIO]]="","",IF(ActividadesCom[[#This Row],[PROMEDIO]]&gt;=4,"EXCELENTE",IF(ActividadesCom[[#This Row],[PROMEDIO]]&gt;=3,"NOTABLE",IF(ActividadesCom[[#This Row],[PROMEDIO]]&gt;=2,"BUENO",IF(ActividadesCom[[#This Row],[PROMEDIO]]=1,"SUFICIENTE","")))))</f>
        <v>NOTABLE</v>
      </c>
      <c r="H3029" s="5">
        <f>MAX(ActividadesCom[[#This Row],[PERÍODO 1]],ActividadesCom[[#This Row],[PERÍODO 2]],ActividadesCom[[#This Row],[PERÍODO 3]],ActividadesCom[[#This Row],[PERÍODO 4]],ActividadesCom[[#This Row],[PERÍODO 5]])</f>
        <v>20221</v>
      </c>
      <c r="I3029" s="6" t="s">
        <v>4692</v>
      </c>
      <c r="J3029" s="27">
        <v>20213</v>
      </c>
      <c r="K3029" s="5" t="s">
        <v>4007</v>
      </c>
      <c r="L3029" s="5">
        <f>IF(ActividadesCom[[#This Row],[NIVEL 1]]&lt;&gt;0,VLOOKUP(ActividadesCom[[#This Row],[NIVEL 1]],Catálogo!A:B,2,FALSE),"")</f>
        <v>4</v>
      </c>
      <c r="M3029" s="27">
        <v>1</v>
      </c>
      <c r="N3029" s="28" t="s">
        <v>5627</v>
      </c>
      <c r="O3029" s="27">
        <v>20221</v>
      </c>
      <c r="P3029" s="5" t="s">
        <v>4007</v>
      </c>
      <c r="Q3029" s="5">
        <f>IF(ActividadesCom[[#This Row],[NIVEL 2]]&lt;&gt;0,VLOOKUP(ActividadesCom[[#This Row],[NIVEL 2]],Catálogo!A:B,2,FALSE),"")</f>
        <v>4</v>
      </c>
      <c r="R3029" s="27">
        <v>1</v>
      </c>
      <c r="S3029" s="6" t="s">
        <v>4512</v>
      </c>
      <c r="T3029" s="27">
        <v>20211</v>
      </c>
      <c r="U3029" s="27" t="s">
        <v>4007</v>
      </c>
      <c r="V3029" s="5">
        <f>IF(ActividadesCom[[#This Row],[NIVEL 3]]&lt;&gt;0,VLOOKUP(ActividadesCom[[#This Row],[NIVEL 3]],Catálogo!A:B,2,FALSE),"")</f>
        <v>4</v>
      </c>
      <c r="W3029" s="27">
        <v>1</v>
      </c>
      <c r="X3029" s="6" t="s">
        <v>4461</v>
      </c>
      <c r="Y3029" s="27">
        <v>20211</v>
      </c>
      <c r="Z3029" s="27" t="s">
        <v>4009</v>
      </c>
      <c r="AA3029" s="5">
        <f>IF(ActividadesCom[[#This Row],[NIVEL 4]]&lt;&gt;0,VLOOKUP(ActividadesCom[[#This Row],[NIVEL 4]],Catálogo!A:B,2,FALSE),"")</f>
        <v>2</v>
      </c>
      <c r="AB3029" s="27">
        <v>1</v>
      </c>
      <c r="AC3029" s="27" t="s">
        <v>4330</v>
      </c>
      <c r="AD3029" s="27">
        <v>20203</v>
      </c>
      <c r="AE3029" s="27" t="s">
        <v>4008</v>
      </c>
      <c r="AF3029" s="5">
        <f>IF(ActividadesCom[[#This Row],[NIVEL 5]]&lt;&gt;0,VLOOKUP(ActividadesCom[[#This Row],[NIVEL 5]],Catálogo!A:B,2,FALSE),"")</f>
        <v>3</v>
      </c>
      <c r="AG3029" s="27">
        <v>1</v>
      </c>
      <c r="AH3029" s="2"/>
    </row>
    <row r="3030" spans="1:34" s="151" customFormat="1" ht="30" hidden="1" customHeight="1" x14ac:dyDescent="0.25">
      <c r="A3030" s="147">
        <v>20470059</v>
      </c>
      <c r="B3030" s="148" t="str">
        <f>VLOOKUP(ActividadesCom[[#This Row],[NO. DE CONTROL]],'LISTADO ESTUDIANTES'!A:C,2,FALSE)</f>
        <v>MIJANGOS BAÑOS MARIA MONTSERRAT</v>
      </c>
      <c r="C3030" s="148" t="str">
        <f>VLOOKUP(ActividadesCom[[#This Row],[NO. DE CONTROL]],'LISTADO ESTUDIANTES'!A:C,3,FALSE)</f>
        <v>ARQUITECTURA</v>
      </c>
      <c r="D3030" s="149" t="str">
        <f>VLOOKUP(ActividadesCom[[#This Row],[NO. DE CONTROL]],'LISTADO ESTUDIANTES'!A:D,4,FALSE)</f>
        <v>EGRESADO(A)</v>
      </c>
      <c r="E3030" s="149">
        <f>SUM(ActividadesCom[[#This Row],[CRÉD. 1]],ActividadesCom[[#This Row],[CRÉD. 2]],ActividadesCom[[#This Row],[CRÉD. 3]],ActividadesCom[[#This Row],[CRÉD. 4]],ActividadesCom[[#This Row],[CRÉD. 5]])</f>
        <v>5</v>
      </c>
      <c r="F3030" s="149">
        <f>IF(ActividadesCom[[#This Row],[ÚLTIMO SEMESTRE CON CRÉDITOS]]&gt;0,ROUND(AVERAGE(ActividadesCom[[#This Row],[VALOR NIVEL 5]],ActividadesCom[[#This Row],[VALOR NIVEL 4]],ActividadesCom[[#This Row],[VALOR NIVEL 3]],ActividadesCom[[#This Row],[VALOR NIVEL 2]],ActividadesCom[[#This Row],[VALOR NIVEL 1]]),0),"")</f>
        <v>3</v>
      </c>
      <c r="G3030" s="149" t="str">
        <f>IF(ActividadesCom[[#This Row],[PROMEDIO]]="","",IF(ActividadesCom[[#This Row],[PROMEDIO]]&gt;=4,"EXCELENTE",IF(ActividadesCom[[#This Row],[PROMEDIO]]&gt;=3,"NOTABLE",IF(ActividadesCom[[#This Row],[PROMEDIO]]&gt;=2,"BUENO",IF(ActividadesCom[[#This Row],[PROMEDIO]]=1,"SUFICIENTE","")))))</f>
        <v>NOTABLE</v>
      </c>
      <c r="H3030" s="149">
        <f>MAX(ActividadesCom[[#This Row],[PERÍODO 1]],ActividadesCom[[#This Row],[PERÍODO 2]],ActividadesCom[[#This Row],[PERÍODO 3]],ActividadesCom[[#This Row],[PERÍODO 4]],ActividadesCom[[#This Row],[PERÍODO 5]])</f>
        <v>20231</v>
      </c>
      <c r="I3030" s="148" t="s">
        <v>4692</v>
      </c>
      <c r="J3030" s="149">
        <v>20213</v>
      </c>
      <c r="K3030" s="149" t="s">
        <v>4007</v>
      </c>
      <c r="L3030" s="149">
        <f>IF(ActividadesCom[[#This Row],[NIVEL 1]]&lt;&gt;0,VLOOKUP(ActividadesCom[[#This Row],[NIVEL 1]],Catálogo!A:B,2,FALSE),"")</f>
        <v>4</v>
      </c>
      <c r="M3030" s="149">
        <v>1</v>
      </c>
      <c r="N3030" s="148" t="s">
        <v>5806</v>
      </c>
      <c r="O3030" s="149">
        <v>20231</v>
      </c>
      <c r="P3030" s="149" t="s">
        <v>4008</v>
      </c>
      <c r="Q3030" s="149">
        <f>IF(ActividadesCom[[#This Row],[NIVEL 2]]&lt;&gt;0,VLOOKUP(ActividadesCom[[#This Row],[NIVEL 2]],Catálogo!A:B,2,FALSE),"")</f>
        <v>3</v>
      </c>
      <c r="R3030" s="149">
        <v>1</v>
      </c>
      <c r="S3030" s="148" t="s">
        <v>519</v>
      </c>
      <c r="T3030" s="149">
        <v>20203</v>
      </c>
      <c r="U3030" s="149" t="s">
        <v>4007</v>
      </c>
      <c r="V3030" s="149">
        <f>IF(ActividadesCom[[#This Row],[NIVEL 3]]&lt;&gt;0,VLOOKUP(ActividadesCom[[#This Row],[NIVEL 3]],Catálogo!A:B,2,FALSE),"")</f>
        <v>4</v>
      </c>
      <c r="W3030" s="149">
        <v>1</v>
      </c>
      <c r="X3030" s="148" t="s">
        <v>4461</v>
      </c>
      <c r="Y3030" s="149">
        <v>20211</v>
      </c>
      <c r="Z3030" s="149" t="s">
        <v>4009</v>
      </c>
      <c r="AA3030" s="149">
        <f>IF(ActividadesCom[[#This Row],[NIVEL 4]]&lt;&gt;0,VLOOKUP(ActividadesCom[[#This Row],[NIVEL 4]],Catálogo!A:B,2,FALSE),"")</f>
        <v>2</v>
      </c>
      <c r="AB3030" s="149">
        <v>1</v>
      </c>
      <c r="AC3030" s="149" t="s">
        <v>42</v>
      </c>
      <c r="AD3030" s="149">
        <v>20203</v>
      </c>
      <c r="AE3030" s="149" t="s">
        <v>4008</v>
      </c>
      <c r="AF3030" s="149">
        <f>IF(ActividadesCom[[#This Row],[NIVEL 5]]&lt;&gt;0,VLOOKUP(ActividadesCom[[#This Row],[NIVEL 5]],Catálogo!A:B,2,FALSE),"")</f>
        <v>3</v>
      </c>
      <c r="AG3030" s="149">
        <v>1</v>
      </c>
    </row>
    <row r="3031" spans="1:34" s="151" customFormat="1" ht="30" hidden="1" customHeight="1" x14ac:dyDescent="0.25">
      <c r="A3031" s="147">
        <v>20470060</v>
      </c>
      <c r="B3031" s="148" t="str">
        <f>VLOOKUP(ActividadesCom[[#This Row],[NO. DE CONTROL]],'LISTADO ESTUDIANTES'!A:C,2,FALSE)</f>
        <v>HEREDIA CAN GALILEA ESTHER</v>
      </c>
      <c r="C3031" s="148" t="str">
        <f>VLOOKUP(ActividadesCom[[#This Row],[NO. DE CONTROL]],'LISTADO ESTUDIANTES'!A:C,3,FALSE)</f>
        <v>ARQUITECTURA</v>
      </c>
      <c r="D3031" s="149" t="str">
        <f>VLOOKUP(ActividadesCom[[#This Row],[NO. DE CONTROL]],'LISTADO ESTUDIANTES'!A:D,4,FALSE)</f>
        <v>EGRESADO(A)</v>
      </c>
      <c r="E3031" s="149">
        <f>SUM(ActividadesCom[[#This Row],[CRÉD. 1]],ActividadesCom[[#This Row],[CRÉD. 2]],ActividadesCom[[#This Row],[CRÉD. 3]],ActividadesCom[[#This Row],[CRÉD. 4]],ActividadesCom[[#This Row],[CRÉD. 5]])</f>
        <v>6</v>
      </c>
      <c r="F3031" s="149">
        <f>IF(ActividadesCom[[#This Row],[ÚLTIMO SEMESTRE CON CRÉDITOS]]&gt;0,ROUND(AVERAGE(ActividadesCom[[#This Row],[VALOR NIVEL 5]],ActividadesCom[[#This Row],[VALOR NIVEL 4]],ActividadesCom[[#This Row],[VALOR NIVEL 3]],ActividadesCom[[#This Row],[VALOR NIVEL 2]],ActividadesCom[[#This Row],[VALOR NIVEL 1]]),0),"")</f>
        <v>4</v>
      </c>
      <c r="G3031" s="149" t="str">
        <f>IF(ActividadesCom[[#This Row],[PROMEDIO]]="","",IF(ActividadesCom[[#This Row],[PROMEDIO]]&gt;=4,"EXCELENTE",IF(ActividadesCom[[#This Row],[PROMEDIO]]&gt;=3,"NOTABLE",IF(ActividadesCom[[#This Row],[PROMEDIO]]&gt;=2,"BUENO",IF(ActividadesCom[[#This Row],[PROMEDIO]]=1,"SUFICIENTE","")))))</f>
        <v>EXCELENTE</v>
      </c>
      <c r="H3031" s="149">
        <f>MAX(ActividadesCom[[#This Row],[PERÍODO 1]],ActividadesCom[[#This Row],[PERÍODO 2]],ActividadesCom[[#This Row],[PERÍODO 3]],ActividadesCom[[#This Row],[PERÍODO 4]],ActividadesCom[[#This Row],[PERÍODO 5]])</f>
        <v>20241</v>
      </c>
      <c r="I3031" s="148" t="s">
        <v>4692</v>
      </c>
      <c r="J3031" s="149">
        <v>20213</v>
      </c>
      <c r="K3031" s="149" t="s">
        <v>4007</v>
      </c>
      <c r="L3031" s="149">
        <f>IF(ActividadesCom[[#This Row],[NIVEL 1]]&lt;&gt;0,VLOOKUP(ActividadesCom[[#This Row],[NIVEL 1]],Catálogo!A:B,2,FALSE),"")</f>
        <v>4</v>
      </c>
      <c r="M3031" s="149">
        <v>1</v>
      </c>
      <c r="N3031" s="148" t="s">
        <v>519</v>
      </c>
      <c r="O3031" s="149">
        <v>20203</v>
      </c>
      <c r="P3031" s="149" t="s">
        <v>4007</v>
      </c>
      <c r="Q3031" s="149">
        <f>IF(ActividadesCom[[#This Row],[NIVEL 2]]&lt;&gt;0,VLOOKUP(ActividadesCom[[#This Row],[NIVEL 2]],Catálogo!A:B,2,FALSE),"")</f>
        <v>4</v>
      </c>
      <c r="R3031" s="149">
        <v>1</v>
      </c>
      <c r="S3031" s="148" t="s">
        <v>6341</v>
      </c>
      <c r="T3031" s="149">
        <v>20241</v>
      </c>
      <c r="U3031" s="149" t="s">
        <v>4007</v>
      </c>
      <c r="V3031" s="149">
        <f>IF(ActividadesCom[[#This Row],[NIVEL 3]]&lt;&gt;0,VLOOKUP(ActividadesCom[[#This Row],[NIVEL 3]],Catálogo!A:B,2,FALSE),"")</f>
        <v>4</v>
      </c>
      <c r="W3031" s="149">
        <v>2</v>
      </c>
      <c r="X3031" s="148" t="s">
        <v>12</v>
      </c>
      <c r="Y3031" s="149">
        <v>20211</v>
      </c>
      <c r="Z3031" s="149" t="s">
        <v>4008</v>
      </c>
      <c r="AA3031" s="149">
        <f>IF(ActividadesCom[[#This Row],[NIVEL 4]]&lt;&gt;0,VLOOKUP(ActividadesCom[[#This Row],[NIVEL 4]],Catálogo!A:B,2,FALSE),"")</f>
        <v>3</v>
      </c>
      <c r="AB3031" s="149">
        <v>1</v>
      </c>
      <c r="AC3031" s="149" t="s">
        <v>3518</v>
      </c>
      <c r="AD3031" s="149">
        <v>20203</v>
      </c>
      <c r="AE3031" s="149" t="s">
        <v>4008</v>
      </c>
      <c r="AF3031" s="149">
        <f>IF(ActividadesCom[[#This Row],[NIVEL 5]]&lt;&gt;0,VLOOKUP(ActividadesCom[[#This Row],[NIVEL 5]],Catálogo!A:B,2,FALSE),"")</f>
        <v>3</v>
      </c>
      <c r="AG3031" s="149">
        <v>1</v>
      </c>
    </row>
    <row r="3032" spans="1:34" s="151" customFormat="1" ht="30" hidden="1" customHeight="1" x14ac:dyDescent="0.25">
      <c r="A3032" s="147">
        <v>20470061</v>
      </c>
      <c r="B3032" s="148" t="str">
        <f>VLOOKUP(ActividadesCom[[#This Row],[NO. DE CONTROL]],'LISTADO ESTUDIANTES'!A:C,2,FALSE)</f>
        <v>RODRIGUEZ AVILA ARIADNA NOEMI</v>
      </c>
      <c r="C3032" s="148" t="str">
        <f>VLOOKUP(ActividadesCom[[#This Row],[NO. DE CONTROL]],'LISTADO ESTUDIANTES'!A:C,3,FALSE)</f>
        <v>ARQUITECTURA</v>
      </c>
      <c r="D3032" s="149" t="str">
        <f>VLOOKUP(ActividadesCom[[#This Row],[NO. DE CONTROL]],'LISTADO ESTUDIANTES'!A:D,4,FALSE)</f>
        <v>EGRESADO(A)</v>
      </c>
      <c r="E3032" s="149">
        <f>SUM(ActividadesCom[[#This Row],[CRÉD. 1]],ActividadesCom[[#This Row],[CRÉD. 2]],ActividadesCom[[#This Row],[CRÉD. 3]],ActividadesCom[[#This Row],[CRÉD. 4]],ActividadesCom[[#This Row],[CRÉD. 5]])</f>
        <v>5</v>
      </c>
      <c r="F3032" s="149">
        <f>IF(ActividadesCom[[#This Row],[ÚLTIMO SEMESTRE CON CRÉDITOS]]&gt;0,ROUND(AVERAGE(ActividadesCom[[#This Row],[VALOR NIVEL 5]],ActividadesCom[[#This Row],[VALOR NIVEL 4]],ActividadesCom[[#This Row],[VALOR NIVEL 3]],ActividadesCom[[#This Row],[VALOR NIVEL 2]],ActividadesCom[[#This Row],[VALOR NIVEL 1]]),0),"")</f>
        <v>4</v>
      </c>
      <c r="G3032" s="149" t="str">
        <f>IF(ActividadesCom[[#This Row],[PROMEDIO]]="","",IF(ActividadesCom[[#This Row],[PROMEDIO]]&gt;=4,"EXCELENTE",IF(ActividadesCom[[#This Row],[PROMEDIO]]&gt;=3,"NOTABLE",IF(ActividadesCom[[#This Row],[PROMEDIO]]&gt;=2,"BUENO",IF(ActividadesCom[[#This Row],[PROMEDIO]]=1,"SUFICIENTE","")))))</f>
        <v>EXCELENTE</v>
      </c>
      <c r="H3032" s="149">
        <f>MAX(ActividadesCom[[#This Row],[PERÍODO 1]],ActividadesCom[[#This Row],[PERÍODO 2]],ActividadesCom[[#This Row],[PERÍODO 3]],ActividadesCom[[#This Row],[PERÍODO 4]],ActividadesCom[[#This Row],[PERÍODO 5]])</f>
        <v>20231</v>
      </c>
      <c r="I3032" s="148" t="s">
        <v>4692</v>
      </c>
      <c r="J3032" s="149">
        <v>20213</v>
      </c>
      <c r="K3032" s="149" t="s">
        <v>4007</v>
      </c>
      <c r="L3032" s="149">
        <f>IF(ActividadesCom[[#This Row],[NIVEL 1]]&lt;&gt;0,VLOOKUP(ActividadesCom[[#This Row],[NIVEL 1]],Catálogo!A:B,2,FALSE),"")</f>
        <v>4</v>
      </c>
      <c r="M3032" s="149">
        <v>1</v>
      </c>
      <c r="N3032" s="148" t="s">
        <v>42</v>
      </c>
      <c r="O3032" s="149">
        <v>20213</v>
      </c>
      <c r="P3032" s="149" t="s">
        <v>4007</v>
      </c>
      <c r="Q3032" s="149">
        <f>IF(ActividadesCom[[#This Row],[NIVEL 2]]&lt;&gt;0,VLOOKUP(ActividadesCom[[#This Row],[NIVEL 2]],Catálogo!A:B,2,FALSE),"")</f>
        <v>4</v>
      </c>
      <c r="R3032" s="149">
        <v>1</v>
      </c>
      <c r="S3032" s="148" t="s">
        <v>5629</v>
      </c>
      <c r="T3032" s="149">
        <v>20231</v>
      </c>
      <c r="U3032" s="149" t="s">
        <v>4008</v>
      </c>
      <c r="V3032" s="149">
        <f>IF(ActividadesCom[[#This Row],[NIVEL 3]]&lt;&gt;0,VLOOKUP(ActividadesCom[[#This Row],[NIVEL 3]],Catálogo!A:B,2,FALSE),"")</f>
        <v>3</v>
      </c>
      <c r="W3032" s="149">
        <v>1</v>
      </c>
      <c r="X3032" s="148" t="s">
        <v>519</v>
      </c>
      <c r="Y3032" s="149">
        <v>20203</v>
      </c>
      <c r="Z3032" s="149" t="s">
        <v>4007</v>
      </c>
      <c r="AA3032" s="149">
        <f>IF(ActividadesCom[[#This Row],[NIVEL 4]]&lt;&gt;0,VLOOKUP(ActividadesCom[[#This Row],[NIVEL 4]],Catálogo!A:B,2,FALSE),"")</f>
        <v>4</v>
      </c>
      <c r="AB3032" s="149">
        <v>1</v>
      </c>
      <c r="AC3032" s="149" t="s">
        <v>4370</v>
      </c>
      <c r="AD3032" s="149">
        <v>20203</v>
      </c>
      <c r="AE3032" s="149" t="s">
        <v>4008</v>
      </c>
      <c r="AF3032" s="149">
        <f>IF(ActividadesCom[[#This Row],[NIVEL 5]]&lt;&gt;0,VLOOKUP(ActividadesCom[[#This Row],[NIVEL 5]],Catálogo!A:B,2,FALSE),"")</f>
        <v>3</v>
      </c>
      <c r="AG3032" s="149">
        <v>1</v>
      </c>
    </row>
    <row r="3033" spans="1:34" s="170" customFormat="1" ht="30" hidden="1" customHeight="1" x14ac:dyDescent="0.25">
      <c r="A3033" s="163">
        <v>20470062</v>
      </c>
      <c r="B3033" s="148" t="str">
        <f>VLOOKUP(ActividadesCom[[#This Row],[NO. DE CONTROL]],'LISTADO ESTUDIANTES'!A:C,2,FALSE)</f>
        <v>AVELAR VELA KARLA DOLORES</v>
      </c>
      <c r="C3033" s="148" t="str">
        <f>VLOOKUP(ActividadesCom[[#This Row],[NO. DE CONTROL]],'LISTADO ESTUDIANTES'!A:C,3,FALSE)</f>
        <v>ARQUITECTURA</v>
      </c>
      <c r="D3033" s="162" t="str">
        <f>VLOOKUP(ActividadesCom[[#This Row],[NO. DE CONTROL]],'LISTADO ESTUDIANTES'!A:D,4,FALSE)</f>
        <v>EGRESADO(A)</v>
      </c>
      <c r="E3033" s="149">
        <f>SUM(ActividadesCom[[#This Row],[CRÉD. 1]],ActividadesCom[[#This Row],[CRÉD. 2]],ActividadesCom[[#This Row],[CRÉD. 3]],ActividadesCom[[#This Row],[CRÉD. 4]],ActividadesCom[[#This Row],[CRÉD. 5]])</f>
        <v>6</v>
      </c>
      <c r="F3033" s="162">
        <f>IF(ActividadesCom[[#This Row],[ÚLTIMO SEMESTRE CON CRÉDITOS]]&gt;0,ROUND(AVERAGE(ActividadesCom[[#This Row],[VALOR NIVEL 5]],ActividadesCom[[#This Row],[VALOR NIVEL 4]],ActividadesCom[[#This Row],[VALOR NIVEL 3]],ActividadesCom[[#This Row],[VALOR NIVEL 2]],ActividadesCom[[#This Row],[VALOR NIVEL 1]]),0),"")</f>
        <v>4</v>
      </c>
      <c r="G3033" s="162" t="str">
        <f>IF(ActividadesCom[[#This Row],[PROMEDIO]]="","",IF(ActividadesCom[[#This Row],[PROMEDIO]]&gt;=4,"EXCELENTE",IF(ActividadesCom[[#This Row],[PROMEDIO]]&gt;=3,"NOTABLE",IF(ActividadesCom[[#This Row],[PROMEDIO]]&gt;=2,"BUENO",IF(ActividadesCom[[#This Row],[PROMEDIO]]=1,"SUFICIENTE","")))))</f>
        <v>EXCELENTE</v>
      </c>
      <c r="H3033" s="149">
        <f>MAX(ActividadesCom[[#This Row],[PERÍODO 1]],ActividadesCom[[#This Row],[PERÍODO 2]],ActividadesCom[[#This Row],[PERÍODO 3]],ActividadesCom[[#This Row],[PERÍODO 4]],ActividadesCom[[#This Row],[PERÍODO 5]])</f>
        <v>20241</v>
      </c>
      <c r="I3033" s="148" t="s">
        <v>4685</v>
      </c>
      <c r="J3033" s="162">
        <v>20213</v>
      </c>
      <c r="K3033" s="162" t="s">
        <v>4007</v>
      </c>
      <c r="L3033" s="149">
        <f>IF(ActividadesCom[[#This Row],[NIVEL 1]]&lt;&gt;0,VLOOKUP(ActividadesCom[[#This Row],[NIVEL 1]],Catálogo!A:B,2,FALSE),"")</f>
        <v>4</v>
      </c>
      <c r="M3033" s="162">
        <v>1</v>
      </c>
      <c r="N3033" s="148" t="s">
        <v>5666</v>
      </c>
      <c r="O3033" s="162">
        <v>20223</v>
      </c>
      <c r="P3033" s="149" t="s">
        <v>4008</v>
      </c>
      <c r="Q3033" s="149">
        <f>IF(ActividadesCom[[#This Row],[NIVEL 2]]&lt;&gt;0,VLOOKUP(ActividadesCom[[#This Row],[NIVEL 2]],Catálogo!A:B,2,FALSE),"")</f>
        <v>3</v>
      </c>
      <c r="R3033" s="162">
        <v>1</v>
      </c>
      <c r="S3033" s="148" t="s">
        <v>519</v>
      </c>
      <c r="T3033" s="162">
        <v>20203</v>
      </c>
      <c r="U3033" s="149" t="s">
        <v>4007</v>
      </c>
      <c r="V3033" s="149">
        <f>IF(ActividadesCom[[#This Row],[NIVEL 3]]&lt;&gt;0,VLOOKUP(ActividadesCom[[#This Row],[NIVEL 3]],Catálogo!A:B,2,FALSE),"")</f>
        <v>4</v>
      </c>
      <c r="W3033" s="162">
        <v>1</v>
      </c>
      <c r="X3033" s="161" t="s">
        <v>5</v>
      </c>
      <c r="Y3033" s="162">
        <v>20211</v>
      </c>
      <c r="Z3033" s="162" t="s">
        <v>4007</v>
      </c>
      <c r="AA3033" s="149">
        <f>IF(ActividadesCom[[#This Row],[NIVEL 4]]&lt;&gt;0,VLOOKUP(ActividadesCom[[#This Row],[NIVEL 4]],Catálogo!A:B,2,FALSE),"")</f>
        <v>4</v>
      </c>
      <c r="AB3033" s="162">
        <v>1</v>
      </c>
      <c r="AC3033" s="148" t="s">
        <v>6339</v>
      </c>
      <c r="AD3033" s="162">
        <v>20241</v>
      </c>
      <c r="AE3033" s="149" t="s">
        <v>4007</v>
      </c>
      <c r="AF3033" s="149">
        <f>IF(ActividadesCom[[#This Row],[NIVEL 5]]&lt;&gt;0,VLOOKUP(ActividadesCom[[#This Row],[NIVEL 5]],Catálogo!A:B,2,FALSE),"")</f>
        <v>4</v>
      </c>
      <c r="AG3033" s="162">
        <v>2</v>
      </c>
    </row>
    <row r="3034" spans="1:34" s="170" customFormat="1" ht="30" hidden="1" customHeight="1" x14ac:dyDescent="0.25">
      <c r="A3034" s="147">
        <v>20470063</v>
      </c>
      <c r="B3034" s="148" t="str">
        <f>VLOOKUP(ActividadesCom[[#This Row],[NO. DE CONTROL]],'LISTADO ESTUDIANTES'!A:C,2,FALSE)</f>
        <v>ARCEO CASTILLO CARLOS ISIDRO</v>
      </c>
      <c r="C3034" s="148" t="str">
        <f>VLOOKUP(ActividadesCom[[#This Row],[NO. DE CONTROL]],'LISTADO ESTUDIANTES'!A:C,3,FALSE)</f>
        <v>ARQUITECTURA</v>
      </c>
      <c r="D3034" s="149" t="str">
        <f>VLOOKUP(ActividadesCom[[#This Row],[NO. DE CONTROL]],'LISTADO ESTUDIANTES'!A:D,4,FALSE)</f>
        <v>BAJA</v>
      </c>
      <c r="E3034" s="149">
        <f>SUM(ActividadesCom[[#This Row],[CRÉD. 1]],ActividadesCom[[#This Row],[CRÉD. 2]],ActividadesCom[[#This Row],[CRÉD. 3]],ActividadesCom[[#This Row],[CRÉD. 4]],ActividadesCom[[#This Row],[CRÉD. 5]])</f>
        <v>6</v>
      </c>
      <c r="F3034" s="149">
        <f>IF(ActividadesCom[[#This Row],[ÚLTIMO SEMESTRE CON CRÉDITOS]]&gt;0,ROUND(AVERAGE(ActividadesCom[[#This Row],[VALOR NIVEL 5]],ActividadesCom[[#This Row],[VALOR NIVEL 4]],ActividadesCom[[#This Row],[VALOR NIVEL 3]],ActividadesCom[[#This Row],[VALOR NIVEL 2]],ActividadesCom[[#This Row],[VALOR NIVEL 1]]),0),"")</f>
        <v>4</v>
      </c>
      <c r="G3034" s="149" t="str">
        <f>IF(ActividadesCom[[#This Row],[PROMEDIO]]="","",IF(ActividadesCom[[#This Row],[PROMEDIO]]&gt;=4,"EXCELENTE",IF(ActividadesCom[[#This Row],[PROMEDIO]]&gt;=3,"NOTABLE",IF(ActividadesCom[[#This Row],[PROMEDIO]]&gt;=2,"BUENO",IF(ActividadesCom[[#This Row],[PROMEDIO]]=1,"SUFICIENTE","")))))</f>
        <v>EXCELENTE</v>
      </c>
      <c r="H3034" s="149">
        <f>MAX(ActividadesCom[[#This Row],[PERÍODO 1]],ActividadesCom[[#This Row],[PERÍODO 2]],ActividadesCom[[#This Row],[PERÍODO 3]],ActividadesCom[[#This Row],[PERÍODO 4]],ActividadesCom[[#This Row],[PERÍODO 5]])</f>
        <v>20243</v>
      </c>
      <c r="I3034" s="148" t="s">
        <v>6725</v>
      </c>
      <c r="J3034" s="149">
        <v>20243</v>
      </c>
      <c r="K3034" s="149" t="s">
        <v>4008</v>
      </c>
      <c r="L3034" s="149">
        <f>IF(ActividadesCom[[#This Row],[NIVEL 1]]&lt;&gt;0,VLOOKUP(ActividadesCom[[#This Row],[NIVEL 1]],Catálogo!A:B,2,FALSE),"")</f>
        <v>3</v>
      </c>
      <c r="M3034" s="149">
        <v>1</v>
      </c>
      <c r="N3034" s="148" t="s">
        <v>12</v>
      </c>
      <c r="O3034" s="149">
        <v>20203</v>
      </c>
      <c r="P3034" s="149" t="s">
        <v>4008</v>
      </c>
      <c r="Q3034" s="149">
        <f>IF(ActividadesCom[[#This Row],[NIVEL 2]]&lt;&gt;0,VLOOKUP(ActividadesCom[[#This Row],[NIVEL 2]],Catálogo!A:B,2,FALSE),"")</f>
        <v>3</v>
      </c>
      <c r="R3034" s="149">
        <v>1</v>
      </c>
      <c r="S3034" s="148" t="s">
        <v>4692</v>
      </c>
      <c r="T3034" s="149">
        <v>20213</v>
      </c>
      <c r="U3034" s="149" t="s">
        <v>4007</v>
      </c>
      <c r="V3034" s="149">
        <f>IF(ActividadesCom[[#This Row],[NIVEL 3]]&lt;&gt;0,VLOOKUP(ActividadesCom[[#This Row],[NIVEL 3]],Catálogo!A:B,2,FALSE),"")</f>
        <v>4</v>
      </c>
      <c r="W3034" s="149">
        <v>1</v>
      </c>
      <c r="X3034" s="148" t="s">
        <v>519</v>
      </c>
      <c r="Y3034" s="149">
        <v>20203</v>
      </c>
      <c r="Z3034" s="149" t="s">
        <v>4007</v>
      </c>
      <c r="AA3034" s="149">
        <f>IF(ActividadesCom[[#This Row],[NIVEL 4]]&lt;&gt;0,VLOOKUP(ActividadesCom[[#This Row],[NIVEL 4]],Catálogo!A:B,2,FALSE),"")</f>
        <v>4</v>
      </c>
      <c r="AB3034" s="149">
        <v>1</v>
      </c>
      <c r="AC3034" s="148" t="s">
        <v>6339</v>
      </c>
      <c r="AD3034" s="149">
        <v>20241</v>
      </c>
      <c r="AE3034" s="149" t="s">
        <v>4007</v>
      </c>
      <c r="AF3034" s="149">
        <f>IF(ActividadesCom[[#This Row],[NIVEL 5]]&lt;&gt;0,VLOOKUP(ActividadesCom[[#This Row],[NIVEL 5]],Catálogo!A:B,2,FALSE),"")</f>
        <v>4</v>
      </c>
      <c r="AG3034" s="149">
        <v>2</v>
      </c>
    </row>
    <row r="3035" spans="1:34" s="170" customFormat="1" ht="30" hidden="1" customHeight="1" x14ac:dyDescent="0.25">
      <c r="A3035" s="147">
        <v>20470064</v>
      </c>
      <c r="B3035" s="148" t="str">
        <f>VLOOKUP(ActividadesCom[[#This Row],[NO. DE CONTROL]],'LISTADO ESTUDIANTES'!A:C,2,FALSE)</f>
        <v>ESPINOZA GARCIA ADRIAN ALEXANDER</v>
      </c>
      <c r="C3035" s="148" t="str">
        <f>VLOOKUP(ActividadesCom[[#This Row],[NO. DE CONTROL]],'LISTADO ESTUDIANTES'!A:C,3,FALSE)</f>
        <v>ARQUITECTURA</v>
      </c>
      <c r="D3035" s="149" t="str">
        <f>VLOOKUP(ActividadesCom[[#This Row],[NO. DE CONTROL]],'LISTADO ESTUDIANTES'!A:D,4,FALSE)</f>
        <v>EGRESADO(A)</v>
      </c>
      <c r="E3035" s="149">
        <f>SUM(ActividadesCom[[#This Row],[CRÉD. 1]],ActividadesCom[[#This Row],[CRÉD. 2]],ActividadesCom[[#This Row],[CRÉD. 3]],ActividadesCom[[#This Row],[CRÉD. 4]],ActividadesCom[[#This Row],[CRÉD. 5]])</f>
        <v>5</v>
      </c>
      <c r="F3035" s="149">
        <f>IF(ActividadesCom[[#This Row],[ÚLTIMO SEMESTRE CON CRÉDITOS]]&gt;0,ROUND(AVERAGE(ActividadesCom[[#This Row],[VALOR NIVEL 5]],ActividadesCom[[#This Row],[VALOR NIVEL 4]],ActividadesCom[[#This Row],[VALOR NIVEL 3]],ActividadesCom[[#This Row],[VALOR NIVEL 2]],ActividadesCom[[#This Row],[VALOR NIVEL 1]]),0),"")</f>
        <v>3</v>
      </c>
      <c r="G3035" s="149" t="str">
        <f>IF(ActividadesCom[[#This Row],[PROMEDIO]]="","",IF(ActividadesCom[[#This Row],[PROMEDIO]]&gt;=4,"EXCELENTE",IF(ActividadesCom[[#This Row],[PROMEDIO]]&gt;=3,"NOTABLE",IF(ActividadesCom[[#This Row],[PROMEDIO]]&gt;=2,"BUENO",IF(ActividadesCom[[#This Row],[PROMEDIO]]=1,"SUFICIENTE","")))))</f>
        <v>NOTABLE</v>
      </c>
      <c r="H3035" s="149">
        <f>MAX(ActividadesCom[[#This Row],[PERÍODO 1]],ActividadesCom[[#This Row],[PERÍODO 2]],ActividadesCom[[#This Row],[PERÍODO 3]],ActividadesCom[[#This Row],[PERÍODO 4]],ActividadesCom[[#This Row],[PERÍODO 5]])</f>
        <v>20213</v>
      </c>
      <c r="I3035" s="148" t="s">
        <v>4692</v>
      </c>
      <c r="J3035" s="149">
        <v>20213</v>
      </c>
      <c r="K3035" s="149" t="s">
        <v>4007</v>
      </c>
      <c r="L3035" s="149">
        <f>IF(ActividadesCom[[#This Row],[NIVEL 1]]&lt;&gt;0,VLOOKUP(ActividadesCom[[#This Row],[NIVEL 1]],Catálogo!A:B,2,FALSE),"")</f>
        <v>4</v>
      </c>
      <c r="M3035" s="149">
        <v>1</v>
      </c>
      <c r="N3035" s="148" t="s">
        <v>133</v>
      </c>
      <c r="O3035" s="149">
        <v>20213</v>
      </c>
      <c r="P3035" s="149" t="s">
        <v>4010</v>
      </c>
      <c r="Q3035" s="149">
        <f>IF(ActividadesCom[[#This Row],[NIVEL 2]]&lt;&gt;0,VLOOKUP(ActividadesCom[[#This Row],[NIVEL 2]],Catálogo!A:B,2,FALSE),"")</f>
        <v>1</v>
      </c>
      <c r="R3035" s="149">
        <v>1</v>
      </c>
      <c r="S3035" s="148" t="s">
        <v>519</v>
      </c>
      <c r="T3035" s="149">
        <v>20203</v>
      </c>
      <c r="U3035" s="149" t="s">
        <v>4007</v>
      </c>
      <c r="V3035" s="149">
        <f>IF(ActividadesCom[[#This Row],[NIVEL 3]]&lt;&gt;0,VLOOKUP(ActividadesCom[[#This Row],[NIVEL 3]],Catálogo!A:B,2,FALSE),"")</f>
        <v>4</v>
      </c>
      <c r="W3035" s="149">
        <v>1</v>
      </c>
      <c r="X3035" s="148" t="s">
        <v>133</v>
      </c>
      <c r="Y3035" s="149">
        <v>20211</v>
      </c>
      <c r="Z3035" s="149" t="s">
        <v>4007</v>
      </c>
      <c r="AA3035" s="149">
        <f>IF(ActividadesCom[[#This Row],[NIVEL 4]]&lt;&gt;0,VLOOKUP(ActividadesCom[[#This Row],[NIVEL 4]],Catálogo!A:B,2,FALSE),"")</f>
        <v>4</v>
      </c>
      <c r="AB3035" s="149">
        <v>1</v>
      </c>
      <c r="AC3035" s="149" t="s">
        <v>133</v>
      </c>
      <c r="AD3035" s="149">
        <v>20203</v>
      </c>
      <c r="AE3035" s="149" t="s">
        <v>4008</v>
      </c>
      <c r="AF3035" s="149">
        <f>IF(ActividadesCom[[#This Row],[NIVEL 5]]&lt;&gt;0,VLOOKUP(ActividadesCom[[#This Row],[NIVEL 5]],Catálogo!A:B,2,FALSE),"")</f>
        <v>3</v>
      </c>
      <c r="AG3035" s="149">
        <v>1</v>
      </c>
    </row>
    <row r="3036" spans="1:34" s="170" customFormat="1" ht="30" hidden="1" customHeight="1" x14ac:dyDescent="0.25">
      <c r="A3036" s="147">
        <v>20470065</v>
      </c>
      <c r="B3036" s="148" t="str">
        <f>VLOOKUP(ActividadesCom[[#This Row],[NO. DE CONTROL]],'LISTADO ESTUDIANTES'!A:C,2,FALSE)</f>
        <v>VALENZUELA LOEZA HEIDI ARIANA</v>
      </c>
      <c r="C3036" s="148" t="str">
        <f>VLOOKUP(ActividadesCom[[#This Row],[NO. DE CONTROL]],'LISTADO ESTUDIANTES'!A:C,3,FALSE)</f>
        <v>ARQUITECTURA</v>
      </c>
      <c r="D3036" s="149" t="str">
        <f>VLOOKUP(ActividadesCom[[#This Row],[NO. DE CONTROL]],'LISTADO ESTUDIANTES'!A:D,4,FALSE)</f>
        <v>EGRESADO(A)</v>
      </c>
      <c r="E3036" s="149">
        <f>SUM(ActividadesCom[[#This Row],[CRÉD. 1]],ActividadesCom[[#This Row],[CRÉD. 2]],ActividadesCom[[#This Row],[CRÉD. 3]],ActividadesCom[[#This Row],[CRÉD. 4]],ActividadesCom[[#This Row],[CRÉD. 5]])</f>
        <v>5</v>
      </c>
      <c r="F3036" s="149">
        <f>IF(ActividadesCom[[#This Row],[ÚLTIMO SEMESTRE CON CRÉDITOS]]&gt;0,ROUND(AVERAGE(ActividadesCom[[#This Row],[VALOR NIVEL 5]],ActividadesCom[[#This Row],[VALOR NIVEL 4]],ActividadesCom[[#This Row],[VALOR NIVEL 3]],ActividadesCom[[#This Row],[VALOR NIVEL 2]],ActividadesCom[[#This Row],[VALOR NIVEL 1]]),0),"")</f>
        <v>3</v>
      </c>
      <c r="G3036" s="149" t="str">
        <f>IF(ActividadesCom[[#This Row],[PROMEDIO]]="","",IF(ActividadesCom[[#This Row],[PROMEDIO]]&gt;=4,"EXCELENTE",IF(ActividadesCom[[#This Row],[PROMEDIO]]&gt;=3,"NOTABLE",IF(ActividadesCom[[#This Row],[PROMEDIO]]&gt;=2,"BUENO",IF(ActividadesCom[[#This Row],[PROMEDIO]]=1,"SUFICIENTE","")))))</f>
        <v>NOTABLE</v>
      </c>
      <c r="H3036" s="149">
        <f>MAX(ActividadesCom[[#This Row],[PERÍODO 1]],ActividadesCom[[#This Row],[PERÍODO 2]],ActividadesCom[[#This Row],[PERÍODO 3]],ActividadesCom[[#This Row],[PERÍODO 4]],ActividadesCom[[#This Row],[PERÍODO 5]])</f>
        <v>20231</v>
      </c>
      <c r="I3036" s="148" t="s">
        <v>4692</v>
      </c>
      <c r="J3036" s="149">
        <v>20213</v>
      </c>
      <c r="K3036" s="149" t="s">
        <v>4007</v>
      </c>
      <c r="L3036" s="149">
        <f>IF(ActividadesCom[[#This Row],[NIVEL 1]]&lt;&gt;0,VLOOKUP(ActividadesCom[[#This Row],[NIVEL 1]],Catálogo!A:B,2,FALSE),"")</f>
        <v>4</v>
      </c>
      <c r="M3036" s="149">
        <v>1</v>
      </c>
      <c r="N3036" s="148" t="s">
        <v>5816</v>
      </c>
      <c r="O3036" s="149">
        <v>20231</v>
      </c>
      <c r="P3036" s="149" t="s">
        <v>4008</v>
      </c>
      <c r="Q3036" s="149">
        <f>IF(ActividadesCom[[#This Row],[NIVEL 2]]&lt;&gt;0,VLOOKUP(ActividadesCom[[#This Row],[NIVEL 2]],Catálogo!A:B,2,FALSE),"")</f>
        <v>3</v>
      </c>
      <c r="R3036" s="149">
        <v>1</v>
      </c>
      <c r="S3036" s="148" t="s">
        <v>9</v>
      </c>
      <c r="T3036" s="149">
        <v>20203</v>
      </c>
      <c r="U3036" s="149" t="s">
        <v>4007</v>
      </c>
      <c r="V3036" s="149">
        <f>IF(ActividadesCom[[#This Row],[NIVEL 3]]&lt;&gt;0,VLOOKUP(ActividadesCom[[#This Row],[NIVEL 3]],Catálogo!A:B,2,FALSE),"")</f>
        <v>4</v>
      </c>
      <c r="W3036" s="149">
        <v>1</v>
      </c>
      <c r="X3036" s="148" t="s">
        <v>25</v>
      </c>
      <c r="Y3036" s="149">
        <v>20211</v>
      </c>
      <c r="Z3036" s="149" t="s">
        <v>4008</v>
      </c>
      <c r="AA3036" s="149">
        <f>IF(ActividadesCom[[#This Row],[NIVEL 4]]&lt;&gt;0,VLOOKUP(ActividadesCom[[#This Row],[NIVEL 4]],Catálogo!A:B,2,FALSE),"")</f>
        <v>3</v>
      </c>
      <c r="AB3036" s="149">
        <v>1</v>
      </c>
      <c r="AC3036" s="149" t="s">
        <v>25</v>
      </c>
      <c r="AD3036" s="149">
        <v>20203</v>
      </c>
      <c r="AE3036" s="149" t="s">
        <v>4008</v>
      </c>
      <c r="AF3036" s="149">
        <f>IF(ActividadesCom[[#This Row],[NIVEL 5]]&lt;&gt;0,VLOOKUP(ActividadesCom[[#This Row],[NIVEL 5]],Catálogo!A:B,2,FALSE),"")</f>
        <v>3</v>
      </c>
      <c r="AG3036" s="149">
        <v>1</v>
      </c>
    </row>
    <row r="3037" spans="1:34" ht="30" hidden="1" customHeight="1" x14ac:dyDescent="0.25">
      <c r="A3037" s="32">
        <v>20470066</v>
      </c>
      <c r="B3037" s="6" t="str">
        <f>VLOOKUP(ActividadesCom[[#This Row],[NO. DE CONTROL]],'LISTADO ESTUDIANTES'!A:C,2,FALSE)</f>
        <v>CHUC EUAN JOSEALBERTO</v>
      </c>
      <c r="C3037" s="6" t="str">
        <f>VLOOKUP(ActividadesCom[[#This Row],[NO. DE CONTROL]],'LISTADO ESTUDIANTES'!A:C,3,FALSE)</f>
        <v>ARQUITECTURA</v>
      </c>
      <c r="D3037" s="33" t="str">
        <f>VLOOKUP(ActividadesCom[[#This Row],[NO. DE CONTROL]],'LISTADO ESTUDIANTES'!A:D,4,FALSE)</f>
        <v>EGRESADO(A)</v>
      </c>
      <c r="E3037" s="5">
        <f>SUM(ActividadesCom[[#This Row],[CRÉD. 1]],ActividadesCom[[#This Row],[CRÉD. 2]],ActividadesCom[[#This Row],[CRÉD. 3]],ActividadesCom[[#This Row],[CRÉD. 4]],ActividadesCom[[#This Row],[CRÉD. 5]])</f>
        <v>1</v>
      </c>
      <c r="F3037" s="33">
        <f>IF(ActividadesCom[[#This Row],[ÚLTIMO SEMESTRE CON CRÉDITOS]]&gt;0,ROUND(AVERAGE(ActividadesCom[[#This Row],[VALOR NIVEL 5]],ActividadesCom[[#This Row],[VALOR NIVEL 4]],ActividadesCom[[#This Row],[VALOR NIVEL 3]],ActividadesCom[[#This Row],[VALOR NIVEL 2]],ActividadesCom[[#This Row],[VALOR NIVEL 1]]),0),"")</f>
        <v>4</v>
      </c>
      <c r="G3037" s="33" t="str">
        <f>IF(ActividadesCom[[#This Row],[PROMEDIO]]="","",IF(ActividadesCom[[#This Row],[PROMEDIO]]&gt;=4,"EXCELENTE",IF(ActividadesCom[[#This Row],[PROMEDIO]]&gt;=3,"NOTABLE",IF(ActividadesCom[[#This Row],[PROMEDIO]]&gt;=2,"BUENO",IF(ActividadesCom[[#This Row],[PROMEDIO]]=1,"SUFICIENTE","")))))</f>
        <v>EXCELENTE</v>
      </c>
      <c r="H3037" s="5">
        <f>MAX(ActividadesCom[[#This Row],[PERÍODO 1]],ActividadesCom[[#This Row],[PERÍODO 2]],ActividadesCom[[#This Row],[PERÍODO 3]],ActividadesCom[[#This Row],[PERÍODO 4]],ActividadesCom[[#This Row],[PERÍODO 5]])</f>
        <v>20213</v>
      </c>
      <c r="I3037" s="34" t="s">
        <v>4692</v>
      </c>
      <c r="J3037" s="33">
        <v>20213</v>
      </c>
      <c r="K3037" s="33" t="s">
        <v>4007</v>
      </c>
      <c r="L3037" s="5">
        <f>IF(ActividadesCom[[#This Row],[NIVEL 1]]&lt;&gt;0,VLOOKUP(ActividadesCom[[#This Row],[NIVEL 1]],Catálogo!A:B,2,FALSE),"")</f>
        <v>4</v>
      </c>
      <c r="M3037" s="33">
        <v>1</v>
      </c>
      <c r="N3037" s="34"/>
      <c r="O3037" s="33"/>
      <c r="P3037" s="33"/>
      <c r="Q3037" s="5" t="str">
        <f>IF(ActividadesCom[[#This Row],[NIVEL 2]]&lt;&gt;0,VLOOKUP(ActividadesCom[[#This Row],[NIVEL 2]],Catálogo!A:B,2,FALSE),"")</f>
        <v/>
      </c>
      <c r="R3037" s="33"/>
      <c r="S3037" s="34"/>
      <c r="T3037" s="33"/>
      <c r="U3037" s="33"/>
      <c r="V3037" s="5" t="str">
        <f>IF(ActividadesCom[[#This Row],[NIVEL 3]]&lt;&gt;0,VLOOKUP(ActividadesCom[[#This Row],[NIVEL 3]],Catálogo!A:B,2,FALSE),"")</f>
        <v/>
      </c>
      <c r="W3037" s="33"/>
      <c r="X3037" s="34"/>
      <c r="Y3037" s="33"/>
      <c r="Z3037" s="33"/>
      <c r="AA3037" s="5" t="str">
        <f>IF(ActividadesCom[[#This Row],[NIVEL 4]]&lt;&gt;0,VLOOKUP(ActividadesCom[[#This Row],[NIVEL 4]],Catálogo!A:B,2,FALSE),"")</f>
        <v/>
      </c>
      <c r="AB3037" s="33"/>
      <c r="AC3037" s="34"/>
      <c r="AD3037" s="33"/>
      <c r="AE3037" s="33"/>
      <c r="AF3037" s="5" t="str">
        <f>IF(ActividadesCom[[#This Row],[NIVEL 5]]&lt;&gt;0,VLOOKUP(ActividadesCom[[#This Row],[NIVEL 5]],Catálogo!A:B,2,FALSE),"")</f>
        <v/>
      </c>
      <c r="AG3037" s="33"/>
      <c r="AH3037" s="2"/>
    </row>
    <row r="3038" spans="1:34" s="151" customFormat="1" ht="30" hidden="1" customHeight="1" x14ac:dyDescent="0.25">
      <c r="A3038" s="147">
        <v>20470067</v>
      </c>
      <c r="B3038" s="148" t="str">
        <f>VLOOKUP(ActividadesCom[[#This Row],[NO. DE CONTROL]],'LISTADO ESTUDIANTES'!A:C,2,FALSE)</f>
        <v>RODRIGUEZ MONTEJO FRIDA GUADALUPE</v>
      </c>
      <c r="C3038" s="148" t="str">
        <f>VLOOKUP(ActividadesCom[[#This Row],[NO. DE CONTROL]],'LISTADO ESTUDIANTES'!A:C,3,FALSE)</f>
        <v>ARQUITECTURA</v>
      </c>
      <c r="D3038" s="149" t="str">
        <f>VLOOKUP(ActividadesCom[[#This Row],[NO. DE CONTROL]],'LISTADO ESTUDIANTES'!A:D,4,FALSE)</f>
        <v>EGRESADO(A)</v>
      </c>
      <c r="E3038" s="149">
        <f>SUM(ActividadesCom[[#This Row],[CRÉD. 1]],ActividadesCom[[#This Row],[CRÉD. 2]],ActividadesCom[[#This Row],[CRÉD. 3]],ActividadesCom[[#This Row],[CRÉD. 4]],ActividadesCom[[#This Row],[CRÉD. 5]])</f>
        <v>5</v>
      </c>
      <c r="F3038" s="162">
        <f>IF(ActividadesCom[[#This Row],[ÚLTIMO SEMESTRE CON CRÉDITOS]]&gt;0,ROUND(AVERAGE(ActividadesCom[[#This Row],[VALOR NIVEL 5]],ActividadesCom[[#This Row],[VALOR NIVEL 4]],ActividadesCom[[#This Row],[VALOR NIVEL 3]],ActividadesCom[[#This Row],[VALOR NIVEL 2]],ActividadesCom[[#This Row],[VALOR NIVEL 1]]),0),"")</f>
        <v>4</v>
      </c>
      <c r="G3038" s="162" t="str">
        <f>IF(ActividadesCom[[#This Row],[PROMEDIO]]="","",IF(ActividadesCom[[#This Row],[PROMEDIO]]&gt;=4,"EXCELENTE",IF(ActividadesCom[[#This Row],[PROMEDIO]]&gt;=3,"NOTABLE",IF(ActividadesCom[[#This Row],[PROMEDIO]]&gt;=2,"BUENO",IF(ActividadesCom[[#This Row],[PROMEDIO]]=1,"SUFICIENTE","")))))</f>
        <v>EXCELENTE</v>
      </c>
      <c r="H3038" s="149">
        <f>MAX(ActividadesCom[[#This Row],[PERÍODO 1]],ActividadesCom[[#This Row],[PERÍODO 2]],ActividadesCom[[#This Row],[PERÍODO 3]],ActividadesCom[[#This Row],[PERÍODO 4]],ActividadesCom[[#This Row],[PERÍODO 5]])</f>
        <v>20241</v>
      </c>
      <c r="I3038" s="161" t="s">
        <v>4692</v>
      </c>
      <c r="J3038" s="162">
        <v>20213</v>
      </c>
      <c r="K3038" s="162" t="s">
        <v>4007</v>
      </c>
      <c r="L3038" s="149">
        <f>IF(ActividadesCom[[#This Row],[NIVEL 1]]&lt;&gt;0,VLOOKUP(ActividadesCom[[#This Row],[NIVEL 1]],Catálogo!A:B,2,FALSE),"")</f>
        <v>4</v>
      </c>
      <c r="M3038" s="162">
        <v>1</v>
      </c>
      <c r="N3038" s="148" t="s">
        <v>5353</v>
      </c>
      <c r="O3038" s="162">
        <v>20241</v>
      </c>
      <c r="P3038" s="149" t="s">
        <v>4008</v>
      </c>
      <c r="Q3038" s="149">
        <f>IF(ActividadesCom[[#This Row],[NIVEL 2]]&lt;&gt;0,VLOOKUP(ActividadesCom[[#This Row],[NIVEL 2]],Catálogo!A:B,2,FALSE),"")</f>
        <v>3</v>
      </c>
      <c r="R3038" s="162">
        <v>1</v>
      </c>
      <c r="S3038" s="148" t="s">
        <v>519</v>
      </c>
      <c r="T3038" s="162">
        <v>20203</v>
      </c>
      <c r="U3038" s="149" t="s">
        <v>4007</v>
      </c>
      <c r="V3038" s="149">
        <f>IF(ActividadesCom[[#This Row],[NIVEL 3]]&lt;&gt;0,VLOOKUP(ActividadesCom[[#This Row],[NIVEL 3]],Catálogo!A:B,2,FALSE),"")</f>
        <v>4</v>
      </c>
      <c r="W3038" s="162">
        <v>1</v>
      </c>
      <c r="X3038" s="148" t="s">
        <v>37</v>
      </c>
      <c r="Y3038" s="162">
        <v>20211</v>
      </c>
      <c r="Z3038" s="162" t="s">
        <v>4007</v>
      </c>
      <c r="AA3038" s="149">
        <f>IF(ActividadesCom[[#This Row],[NIVEL 4]]&lt;&gt;0,VLOOKUP(ActividadesCom[[#This Row],[NIVEL 4]],Catálogo!A:B,2,FALSE),"")</f>
        <v>4</v>
      </c>
      <c r="AB3038" s="162">
        <v>1</v>
      </c>
      <c r="AC3038" s="162" t="s">
        <v>37</v>
      </c>
      <c r="AD3038" s="162">
        <v>20203</v>
      </c>
      <c r="AE3038" s="162" t="s">
        <v>4007</v>
      </c>
      <c r="AF3038" s="149">
        <f>IF(ActividadesCom[[#This Row],[NIVEL 5]]&lt;&gt;0,VLOOKUP(ActividadesCom[[#This Row],[NIVEL 5]],Catálogo!A:B,2,FALSE),"")</f>
        <v>4</v>
      </c>
      <c r="AG3038" s="162">
        <v>1</v>
      </c>
    </row>
    <row r="3039" spans="1:34" s="151" customFormat="1" ht="30" customHeight="1" x14ac:dyDescent="0.25">
      <c r="A3039" s="147">
        <v>20470068</v>
      </c>
      <c r="B3039" s="148" t="str">
        <f>VLOOKUP(ActividadesCom[[#This Row],[NO. DE CONTROL]],'LISTADO ESTUDIANTES'!A:C,2,FALSE)</f>
        <v>SANCHEZ AMABILIS SANDRA MARCELINA</v>
      </c>
      <c r="C3039" s="148" t="str">
        <f>VLOOKUP(ActividadesCom[[#This Row],[NO. DE CONTROL]],'LISTADO ESTUDIANTES'!A:C,3,FALSE)</f>
        <v>ARQUITECTURA</v>
      </c>
      <c r="D3039" s="149" t="str">
        <f>VLOOKUP(ActividadesCom[[#This Row],[NO. DE CONTROL]],'LISTADO ESTUDIANTES'!A:D,4,FALSE)</f>
        <v>ACTIVO(A)</v>
      </c>
      <c r="E3039" s="149">
        <f>SUM(ActividadesCom[[#This Row],[CRÉD. 1]],ActividadesCom[[#This Row],[CRÉD. 2]],ActividadesCom[[#This Row],[CRÉD. 3]],ActividadesCom[[#This Row],[CRÉD. 4]],ActividadesCom[[#This Row],[CRÉD. 5]])</f>
        <v>5</v>
      </c>
      <c r="F3039" s="149">
        <f>IF(ActividadesCom[[#This Row],[ÚLTIMO SEMESTRE CON CRÉDITOS]]&gt;0,ROUND(AVERAGE(ActividadesCom[[#This Row],[VALOR NIVEL 5]],ActividadesCom[[#This Row],[VALOR NIVEL 4]],ActividadesCom[[#This Row],[VALOR NIVEL 3]],ActividadesCom[[#This Row],[VALOR NIVEL 2]],ActividadesCom[[#This Row],[VALOR NIVEL 1]]),0),"")</f>
        <v>3</v>
      </c>
      <c r="G3039" s="149" t="str">
        <f>IF(ActividadesCom[[#This Row],[PROMEDIO]]="","",IF(ActividadesCom[[#This Row],[PROMEDIO]]&gt;=4,"EXCELENTE",IF(ActividadesCom[[#This Row],[PROMEDIO]]&gt;=3,"NOTABLE",IF(ActividadesCom[[#This Row],[PROMEDIO]]&gt;=2,"BUENO",IF(ActividadesCom[[#This Row],[PROMEDIO]]=1,"SUFICIENTE","")))))</f>
        <v>NOTABLE</v>
      </c>
      <c r="H3039" s="149">
        <f>MAX(ActividadesCom[[#This Row],[PERÍODO 1]],ActividadesCom[[#This Row],[PERÍODO 2]],ActividadesCom[[#This Row],[PERÍODO 3]],ActividadesCom[[#This Row],[PERÍODO 4]],ActividadesCom[[#This Row],[PERÍODO 5]])</f>
        <v>20221</v>
      </c>
      <c r="I3039" s="148" t="s">
        <v>4692</v>
      </c>
      <c r="J3039" s="149">
        <v>20213</v>
      </c>
      <c r="K3039" s="149" t="s">
        <v>4007</v>
      </c>
      <c r="L3039" s="149">
        <f>IF(ActividadesCom[[#This Row],[NIVEL 1]]&lt;&gt;0,VLOOKUP(ActividadesCom[[#This Row],[NIVEL 1]],Catálogo!A:B,2,FALSE),"")</f>
        <v>4</v>
      </c>
      <c r="M3039" s="149">
        <v>1</v>
      </c>
      <c r="N3039" s="148" t="s">
        <v>5627</v>
      </c>
      <c r="O3039" s="149">
        <v>20221</v>
      </c>
      <c r="P3039" s="149" t="s">
        <v>4007</v>
      </c>
      <c r="Q3039" s="149">
        <f>IF(ActividadesCom[[#This Row],[NIVEL 2]]&lt;&gt;0,VLOOKUP(ActividadesCom[[#This Row],[NIVEL 2]],Catálogo!A:B,2,FALSE),"")</f>
        <v>4</v>
      </c>
      <c r="R3039" s="149">
        <v>1</v>
      </c>
      <c r="S3039" s="148" t="s">
        <v>4512</v>
      </c>
      <c r="T3039" s="149">
        <v>20211</v>
      </c>
      <c r="U3039" s="149" t="s">
        <v>4010</v>
      </c>
      <c r="V3039" s="149">
        <f>IF(ActividadesCom[[#This Row],[NIVEL 3]]&lt;&gt;0,VLOOKUP(ActividadesCom[[#This Row],[NIVEL 3]],Catálogo!A:B,2,FALSE),"")</f>
        <v>1</v>
      </c>
      <c r="W3039" s="149">
        <v>1</v>
      </c>
      <c r="X3039" s="148" t="s">
        <v>4461</v>
      </c>
      <c r="Y3039" s="149">
        <v>20211</v>
      </c>
      <c r="Z3039" s="149" t="s">
        <v>4008</v>
      </c>
      <c r="AA3039" s="149">
        <f>IF(ActividadesCom[[#This Row],[NIVEL 4]]&lt;&gt;0,VLOOKUP(ActividadesCom[[#This Row],[NIVEL 4]],Catálogo!A:B,2,FALSE),"")</f>
        <v>3</v>
      </c>
      <c r="AB3039" s="149">
        <v>1</v>
      </c>
      <c r="AC3039" s="149" t="s">
        <v>42</v>
      </c>
      <c r="AD3039" s="149">
        <v>20203</v>
      </c>
      <c r="AE3039" s="149" t="s">
        <v>4008</v>
      </c>
      <c r="AF3039" s="149">
        <f>IF(ActividadesCom[[#This Row],[NIVEL 5]]&lt;&gt;0,VLOOKUP(ActividadesCom[[#This Row],[NIVEL 5]],Catálogo!A:B,2,FALSE),"")</f>
        <v>3</v>
      </c>
      <c r="AG3039" s="149">
        <v>1</v>
      </c>
    </row>
    <row r="3040" spans="1:34" s="151" customFormat="1" ht="30" hidden="1" customHeight="1" x14ac:dyDescent="0.25">
      <c r="A3040" s="147">
        <v>20470070</v>
      </c>
      <c r="B3040" s="148" t="str">
        <f>VLOOKUP(ActividadesCom[[#This Row],[NO. DE CONTROL]],'LISTADO ESTUDIANTES'!A:C,2,FALSE)</f>
        <v>MAY CAN NEYDI JAQUELINE</v>
      </c>
      <c r="C3040" s="148" t="str">
        <f>VLOOKUP(ActividadesCom[[#This Row],[NO. DE CONTROL]],'LISTADO ESTUDIANTES'!A:C,3,FALSE)</f>
        <v>ARQUITECTURA</v>
      </c>
      <c r="D3040" s="149" t="str">
        <f>VLOOKUP(ActividadesCom[[#This Row],[NO. DE CONTROL]],'LISTADO ESTUDIANTES'!A:D,4,FALSE)</f>
        <v>EGRESADO(A)</v>
      </c>
      <c r="E3040" s="149">
        <f>SUM(ActividadesCom[[#This Row],[CRÉD. 1]],ActividadesCom[[#This Row],[CRÉD. 2]],ActividadesCom[[#This Row],[CRÉD. 3]],ActividadesCom[[#This Row],[CRÉD. 4]],ActividadesCom[[#This Row],[CRÉD. 5]])</f>
        <v>6</v>
      </c>
      <c r="F3040" s="162">
        <f>IF(ActividadesCom[[#This Row],[ÚLTIMO SEMESTRE CON CRÉDITOS]]&gt;0,ROUND(AVERAGE(ActividadesCom[[#This Row],[VALOR NIVEL 5]],ActividadesCom[[#This Row],[VALOR NIVEL 4]],ActividadesCom[[#This Row],[VALOR NIVEL 3]],ActividadesCom[[#This Row],[VALOR NIVEL 2]],ActividadesCom[[#This Row],[VALOR NIVEL 1]]),0),"")</f>
        <v>4</v>
      </c>
      <c r="G3040" s="162" t="str">
        <f>IF(ActividadesCom[[#This Row],[PROMEDIO]]="","",IF(ActividadesCom[[#This Row],[PROMEDIO]]&gt;=4,"EXCELENTE",IF(ActividadesCom[[#This Row],[PROMEDIO]]&gt;=3,"NOTABLE",IF(ActividadesCom[[#This Row],[PROMEDIO]]&gt;=2,"BUENO",IF(ActividadesCom[[#This Row],[PROMEDIO]]=1,"SUFICIENTE","")))))</f>
        <v>EXCELENTE</v>
      </c>
      <c r="H3040" s="149">
        <f>MAX(ActividadesCom[[#This Row],[PERÍODO 1]],ActividadesCom[[#This Row],[PERÍODO 2]],ActividadesCom[[#This Row],[PERÍODO 3]],ActividadesCom[[#This Row],[PERÍODO 4]],ActividadesCom[[#This Row],[PERÍODO 5]])</f>
        <v>20241</v>
      </c>
      <c r="I3040" s="161" t="s">
        <v>4692</v>
      </c>
      <c r="J3040" s="162">
        <v>20213</v>
      </c>
      <c r="K3040" s="162" t="s">
        <v>4007</v>
      </c>
      <c r="L3040" s="149">
        <f>IF(ActividadesCom[[#This Row],[NIVEL 1]]&lt;&gt;0,VLOOKUP(ActividadesCom[[#This Row],[NIVEL 1]],Catálogo!A:B,2,FALSE),"")</f>
        <v>4</v>
      </c>
      <c r="M3040" s="162">
        <v>1</v>
      </c>
      <c r="N3040" s="148" t="s">
        <v>519</v>
      </c>
      <c r="O3040" s="162">
        <v>20203</v>
      </c>
      <c r="P3040" s="149" t="s">
        <v>4007</v>
      </c>
      <c r="Q3040" s="149">
        <f>IF(ActividadesCom[[#This Row],[NIVEL 2]]&lt;&gt;0,VLOOKUP(ActividadesCom[[#This Row],[NIVEL 2]],Catálogo!A:B,2,FALSE),"")</f>
        <v>4</v>
      </c>
      <c r="R3040" s="162">
        <v>1</v>
      </c>
      <c r="S3040" s="148" t="s">
        <v>6341</v>
      </c>
      <c r="T3040" s="162">
        <v>20241</v>
      </c>
      <c r="U3040" s="149" t="s">
        <v>4007</v>
      </c>
      <c r="V3040" s="149">
        <f>IF(ActividadesCom[[#This Row],[NIVEL 3]]&lt;&gt;0,VLOOKUP(ActividadesCom[[#This Row],[NIVEL 3]],Catálogo!A:B,2,FALSE),"")</f>
        <v>4</v>
      </c>
      <c r="W3040" s="162">
        <v>2</v>
      </c>
      <c r="X3040" s="148" t="s">
        <v>5</v>
      </c>
      <c r="Y3040" s="162">
        <v>20211</v>
      </c>
      <c r="Z3040" s="162" t="s">
        <v>4008</v>
      </c>
      <c r="AA3040" s="149">
        <f>IF(ActividadesCom[[#This Row],[NIVEL 4]]&lt;&gt;0,VLOOKUP(ActividadesCom[[#This Row],[NIVEL 4]],Catálogo!A:B,2,FALSE),"")</f>
        <v>3</v>
      </c>
      <c r="AB3040" s="162">
        <v>1</v>
      </c>
      <c r="AC3040" s="162" t="s">
        <v>37</v>
      </c>
      <c r="AD3040" s="162">
        <v>20203</v>
      </c>
      <c r="AE3040" s="162" t="s">
        <v>4007</v>
      </c>
      <c r="AF3040" s="149">
        <f>IF(ActividadesCom[[#This Row],[NIVEL 5]]&lt;&gt;0,VLOOKUP(ActividadesCom[[#This Row],[NIVEL 5]],Catálogo!A:B,2,FALSE),"")</f>
        <v>4</v>
      </c>
      <c r="AG3040" s="162">
        <v>1</v>
      </c>
    </row>
    <row r="3041" spans="1:34" ht="30" hidden="1" customHeight="1" x14ac:dyDescent="0.25">
      <c r="A3041" s="7">
        <v>20470071</v>
      </c>
      <c r="B3041" s="6" t="str">
        <f>VLOOKUP(ActividadesCom[[#This Row],[NO. DE CONTROL]],'LISTADO ESTUDIANTES'!A:C,2,FALSE)</f>
        <v>BARAHONA SUASTE KIARA DAMARIS</v>
      </c>
      <c r="C3041" s="6" t="str">
        <f>VLOOKUP(ActividadesCom[[#This Row],[NO. DE CONTROL]],'LISTADO ESTUDIANTES'!A:C,3,FALSE)</f>
        <v>ARQUITECTURA</v>
      </c>
      <c r="D3041" s="5" t="str">
        <f>VLOOKUP(ActividadesCom[[#This Row],[NO. DE CONTROL]],'LISTADO ESTUDIANTES'!A:D,4,FALSE)</f>
        <v>EGRESADO(A)</v>
      </c>
      <c r="E3041" s="5">
        <f>SUM(ActividadesCom[[#This Row],[CRÉD. 1]],ActividadesCom[[#This Row],[CRÉD. 2]],ActividadesCom[[#This Row],[CRÉD. 3]],ActividadesCom[[#This Row],[CRÉD. 4]],ActividadesCom[[#This Row],[CRÉD. 5]])</f>
        <v>3</v>
      </c>
      <c r="F3041" s="5">
        <f>IF(ActividadesCom[[#This Row],[ÚLTIMO SEMESTRE CON CRÉDITOS]]&gt;0,ROUND(AVERAGE(ActividadesCom[[#This Row],[VALOR NIVEL 5]],ActividadesCom[[#This Row],[VALOR NIVEL 4]],ActividadesCom[[#This Row],[VALOR NIVEL 3]],ActividadesCom[[#This Row],[VALOR NIVEL 2]],ActividadesCom[[#This Row],[VALOR NIVEL 1]]),0),"")</f>
        <v>3</v>
      </c>
      <c r="G3041" s="5" t="str">
        <f>IF(ActividadesCom[[#This Row],[PROMEDIO]]="","",IF(ActividadesCom[[#This Row],[PROMEDIO]]&gt;=4,"EXCELENTE",IF(ActividadesCom[[#This Row],[PROMEDIO]]&gt;=3,"NOTABLE",IF(ActividadesCom[[#This Row],[PROMEDIO]]&gt;=2,"BUENO",IF(ActividadesCom[[#This Row],[PROMEDIO]]=1,"SUFICIENTE","")))))</f>
        <v>NOTABLE</v>
      </c>
      <c r="H3041" s="5">
        <f>MAX(ActividadesCom[[#This Row],[PERÍODO 1]],ActividadesCom[[#This Row],[PERÍODO 2]],ActividadesCom[[#This Row],[PERÍODO 3]],ActividadesCom[[#This Row],[PERÍODO 4]],ActividadesCom[[#This Row],[PERÍODO 5]])</f>
        <v>20213</v>
      </c>
      <c r="I3041" s="6" t="s">
        <v>4685</v>
      </c>
      <c r="J3041" s="5">
        <v>20213</v>
      </c>
      <c r="K3041" s="5" t="s">
        <v>4007</v>
      </c>
      <c r="L3041" s="5">
        <f>IF(ActividadesCom[[#This Row],[NIVEL 1]]&lt;&gt;0,VLOOKUP(ActividadesCom[[#This Row],[NIVEL 1]],Catálogo!A:B,2,FALSE),"")</f>
        <v>4</v>
      </c>
      <c r="M3041" s="5">
        <v>1</v>
      </c>
      <c r="N3041" s="6"/>
      <c r="O3041" s="5"/>
      <c r="P3041" s="5"/>
      <c r="Q3041" s="5" t="str">
        <f>IF(ActividadesCom[[#This Row],[NIVEL 2]]&lt;&gt;0,VLOOKUP(ActividadesCom[[#This Row],[NIVEL 2]],Catálogo!A:B,2,FALSE),"")</f>
        <v/>
      </c>
      <c r="R3041" s="5"/>
      <c r="S3041" s="6"/>
      <c r="T3041" s="5"/>
      <c r="U3041" s="5"/>
      <c r="V3041" s="5" t="str">
        <f>IF(ActividadesCom[[#This Row],[NIVEL 3]]&lt;&gt;0,VLOOKUP(ActividadesCom[[#This Row],[NIVEL 3]],Catálogo!A:B,2,FALSE),"")</f>
        <v/>
      </c>
      <c r="W3041" s="5"/>
      <c r="X3041" s="6" t="s">
        <v>12</v>
      </c>
      <c r="Y3041" s="5">
        <v>20211</v>
      </c>
      <c r="Z3041" s="5" t="s">
        <v>4008</v>
      </c>
      <c r="AA3041" s="5">
        <f>IF(ActividadesCom[[#This Row],[NIVEL 4]]&lt;&gt;0,VLOOKUP(ActividadesCom[[#This Row],[NIVEL 4]],Catálogo!A:B,2,FALSE),"")</f>
        <v>3</v>
      </c>
      <c r="AB3041" s="5">
        <v>1</v>
      </c>
      <c r="AC3041" s="5" t="s">
        <v>42</v>
      </c>
      <c r="AD3041" s="5">
        <v>20203</v>
      </c>
      <c r="AE3041" s="5" t="s">
        <v>4008</v>
      </c>
      <c r="AF3041" s="5">
        <f>IF(ActividadesCom[[#This Row],[NIVEL 5]]&lt;&gt;0,VLOOKUP(ActividadesCom[[#This Row],[NIVEL 5]],Catálogo!A:B,2,FALSE),"")</f>
        <v>3</v>
      </c>
      <c r="AG3041" s="5">
        <v>1</v>
      </c>
      <c r="AH3041" s="2"/>
    </row>
    <row r="3042" spans="1:34" ht="30" hidden="1" customHeight="1" x14ac:dyDescent="0.25">
      <c r="A3042" s="7">
        <v>20470072</v>
      </c>
      <c r="B3042" s="6" t="str">
        <f>VLOOKUP(ActividadesCom[[#This Row],[NO. DE CONTROL]],'LISTADO ESTUDIANTES'!A:C,2,FALSE)</f>
        <v>SOSA REBOLLEDO GERARDO MAURICIO</v>
      </c>
      <c r="C3042" s="6" t="str">
        <f>VLOOKUP(ActividadesCom[[#This Row],[NO. DE CONTROL]],'LISTADO ESTUDIANTES'!A:C,3,FALSE)</f>
        <v>ARQUITECTURA</v>
      </c>
      <c r="D3042" s="5" t="str">
        <f>VLOOKUP(ActividadesCom[[#This Row],[NO. DE CONTROL]],'LISTADO ESTUDIANTES'!A:D,4,FALSE)</f>
        <v>EGRESADO(A)</v>
      </c>
      <c r="E3042" s="5">
        <f>SUM(ActividadesCom[[#This Row],[CRÉD. 1]],ActividadesCom[[#This Row],[CRÉD. 2]],ActividadesCom[[#This Row],[CRÉD. 3]],ActividadesCom[[#This Row],[CRÉD. 4]],ActividadesCom[[#This Row],[CRÉD. 5]])</f>
        <v>1</v>
      </c>
      <c r="F3042" s="5">
        <f>IF(ActividadesCom[[#This Row],[ÚLTIMO SEMESTRE CON CRÉDITOS]]&gt;0,ROUND(AVERAGE(ActividadesCom[[#This Row],[VALOR NIVEL 5]],ActividadesCom[[#This Row],[VALOR NIVEL 4]],ActividadesCom[[#This Row],[VALOR NIVEL 3]],ActividadesCom[[#This Row],[VALOR NIVEL 2]],ActividadesCom[[#This Row],[VALOR NIVEL 1]]),0),"")</f>
        <v>3</v>
      </c>
      <c r="G3042" s="5" t="str">
        <f>IF(ActividadesCom[[#This Row],[PROMEDIO]]="","",IF(ActividadesCom[[#This Row],[PROMEDIO]]&gt;=4,"EXCELENTE",IF(ActividadesCom[[#This Row],[PROMEDIO]]&gt;=3,"NOTABLE",IF(ActividadesCom[[#This Row],[PROMEDIO]]&gt;=2,"BUENO",IF(ActividadesCom[[#This Row],[PROMEDIO]]=1,"SUFICIENTE","")))))</f>
        <v>NOTABLE</v>
      </c>
      <c r="H3042" s="5">
        <f>MAX(ActividadesCom[[#This Row],[PERÍODO 1]],ActividadesCom[[#This Row],[PERÍODO 2]],ActividadesCom[[#This Row],[PERÍODO 3]],ActividadesCom[[#This Row],[PERÍODO 4]],ActividadesCom[[#This Row],[PERÍODO 5]])</f>
        <v>20203</v>
      </c>
      <c r="I3042" s="6"/>
      <c r="J3042" s="5"/>
      <c r="K3042" s="5"/>
      <c r="L3042" s="5" t="str">
        <f>IF(ActividadesCom[[#This Row],[NIVEL 1]]&lt;&gt;0,VLOOKUP(ActividadesCom[[#This Row],[NIVEL 1]],Catálogo!A:B,2,FALSE),"")</f>
        <v/>
      </c>
      <c r="M3042" s="5"/>
      <c r="N3042" s="6"/>
      <c r="O3042" s="5"/>
      <c r="P3042" s="5"/>
      <c r="Q3042" s="5" t="str">
        <f>IF(ActividadesCom[[#This Row],[NIVEL 2]]&lt;&gt;0,VLOOKUP(ActividadesCom[[#This Row],[NIVEL 2]],Catálogo!A:B,2,FALSE),"")</f>
        <v/>
      </c>
      <c r="R3042" s="5"/>
      <c r="S3042" s="6"/>
      <c r="T3042" s="5"/>
      <c r="U3042" s="5"/>
      <c r="V3042" s="5" t="str">
        <f>IF(ActividadesCom[[#This Row],[NIVEL 3]]&lt;&gt;0,VLOOKUP(ActividadesCom[[#This Row],[NIVEL 3]],Catálogo!A:B,2,FALSE),"")</f>
        <v/>
      </c>
      <c r="W3042" s="5"/>
      <c r="X3042" s="6"/>
      <c r="Y3042" s="5"/>
      <c r="Z3042" s="5"/>
      <c r="AA3042" s="5" t="str">
        <f>IF(ActividadesCom[[#This Row],[NIVEL 4]]&lt;&gt;0,VLOOKUP(ActividadesCom[[#This Row],[NIVEL 4]],Catálogo!A:B,2,FALSE),"")</f>
        <v/>
      </c>
      <c r="AB3042" s="5"/>
      <c r="AC3042" s="5" t="s">
        <v>133</v>
      </c>
      <c r="AD3042" s="5">
        <v>20203</v>
      </c>
      <c r="AE3042" s="5" t="s">
        <v>4008</v>
      </c>
      <c r="AF3042" s="5">
        <f>IF(ActividadesCom[[#This Row],[NIVEL 5]]&lt;&gt;0,VLOOKUP(ActividadesCom[[#This Row],[NIVEL 5]],Catálogo!A:B,2,FALSE),"")</f>
        <v>3</v>
      </c>
      <c r="AG3042" s="5">
        <v>1</v>
      </c>
      <c r="AH3042" s="2"/>
    </row>
    <row r="3043" spans="1:34" s="151" customFormat="1" ht="30" customHeight="1" x14ac:dyDescent="0.25">
      <c r="A3043" s="147">
        <v>20470073</v>
      </c>
      <c r="B3043" s="148" t="str">
        <f>VLOOKUP(ActividadesCom[[#This Row],[NO. DE CONTROL]],'LISTADO ESTUDIANTES'!A:C,2,FALSE)</f>
        <v>CHABLE SOLEMAN ULISES MOISES</v>
      </c>
      <c r="C3043" s="148" t="str">
        <f>VLOOKUP(ActividadesCom[[#This Row],[NO. DE CONTROL]],'LISTADO ESTUDIANTES'!A:C,3,FALSE)</f>
        <v>ARQUITECTURA</v>
      </c>
      <c r="D3043" s="149" t="str">
        <f>VLOOKUP(ActividadesCom[[#This Row],[NO. DE CONTROL]],'LISTADO ESTUDIANTES'!A:D,4,FALSE)</f>
        <v>ACTIVO(A)</v>
      </c>
      <c r="E3043" s="149">
        <f>SUM(ActividadesCom[[#This Row],[CRÉD. 1]],ActividadesCom[[#This Row],[CRÉD. 2]],ActividadesCom[[#This Row],[CRÉD. 3]],ActividadesCom[[#This Row],[CRÉD. 4]],ActividadesCom[[#This Row],[CRÉD. 5]])</f>
        <v>5</v>
      </c>
      <c r="F3043" s="149">
        <f>IF(ActividadesCom[[#This Row],[ÚLTIMO SEMESTRE CON CRÉDITOS]]&gt;0,ROUND(AVERAGE(ActividadesCom[[#This Row],[VALOR NIVEL 5]],ActividadesCom[[#This Row],[VALOR NIVEL 4]],ActividadesCom[[#This Row],[VALOR NIVEL 3]],ActividadesCom[[#This Row],[VALOR NIVEL 2]],ActividadesCom[[#This Row],[VALOR NIVEL 1]]),0),"")</f>
        <v>3</v>
      </c>
      <c r="G3043" s="149" t="str">
        <f>IF(ActividadesCom[[#This Row],[PROMEDIO]]="","",IF(ActividadesCom[[#This Row],[PROMEDIO]]&gt;=4,"EXCELENTE",IF(ActividadesCom[[#This Row],[PROMEDIO]]&gt;=3,"NOTABLE",IF(ActividadesCom[[#This Row],[PROMEDIO]]&gt;=2,"BUENO",IF(ActividadesCom[[#This Row],[PROMEDIO]]=1,"SUFICIENTE","")))))</f>
        <v>NOTABLE</v>
      </c>
      <c r="H3043" s="149">
        <f>MAX(ActividadesCom[[#This Row],[PERÍODO 1]],ActividadesCom[[#This Row],[PERÍODO 2]],ActividadesCom[[#This Row],[PERÍODO 3]],ActividadesCom[[#This Row],[PERÍODO 4]],ActividadesCom[[#This Row],[PERÍODO 5]])</f>
        <v>20241</v>
      </c>
      <c r="I3043" s="148" t="s">
        <v>4692</v>
      </c>
      <c r="J3043" s="149">
        <v>20213</v>
      </c>
      <c r="K3043" s="149" t="s">
        <v>4007</v>
      </c>
      <c r="L3043" s="149">
        <f>IF(ActividadesCom[[#This Row],[NIVEL 1]]&lt;&gt;0,VLOOKUP(ActividadesCom[[#This Row],[NIVEL 1]],Catálogo!A:B,2,FALSE),"")</f>
        <v>4</v>
      </c>
      <c r="M3043" s="149">
        <v>1</v>
      </c>
      <c r="N3043" s="148" t="s">
        <v>6340</v>
      </c>
      <c r="O3043" s="149">
        <v>20241</v>
      </c>
      <c r="P3043" s="149" t="s">
        <v>4007</v>
      </c>
      <c r="Q3043" s="149">
        <f>IF(ActividadesCom[[#This Row],[NIVEL 2]]&lt;&gt;0,VLOOKUP(ActividadesCom[[#This Row],[NIVEL 2]],Catálogo!A:B,2,FALSE),"")</f>
        <v>4</v>
      </c>
      <c r="R3043" s="149">
        <v>1</v>
      </c>
      <c r="S3043" s="148" t="s">
        <v>519</v>
      </c>
      <c r="T3043" s="149">
        <v>20203</v>
      </c>
      <c r="U3043" s="149" t="s">
        <v>4007</v>
      </c>
      <c r="V3043" s="149">
        <f>IF(ActividadesCom[[#This Row],[NIVEL 3]]&lt;&gt;0,VLOOKUP(ActividadesCom[[#This Row],[NIVEL 3]],Catálogo!A:B,2,FALSE),"")</f>
        <v>4</v>
      </c>
      <c r="W3043" s="149">
        <v>1</v>
      </c>
      <c r="X3043" s="148" t="s">
        <v>47</v>
      </c>
      <c r="Y3043" s="149">
        <v>20211</v>
      </c>
      <c r="Z3043" s="149" t="s">
        <v>4008</v>
      </c>
      <c r="AA3043" s="149">
        <f>IF(ActividadesCom[[#This Row],[NIVEL 4]]&lt;&gt;0,VLOOKUP(ActividadesCom[[#This Row],[NIVEL 4]],Catálogo!A:B,2,FALSE),"")</f>
        <v>3</v>
      </c>
      <c r="AB3043" s="149">
        <v>1</v>
      </c>
      <c r="AC3043" s="149" t="s">
        <v>3518</v>
      </c>
      <c r="AD3043" s="149">
        <v>20203</v>
      </c>
      <c r="AE3043" s="149" t="s">
        <v>4009</v>
      </c>
      <c r="AF3043" s="149">
        <f>IF(ActividadesCom[[#This Row],[NIVEL 5]]&lt;&gt;0,VLOOKUP(ActividadesCom[[#This Row],[NIVEL 5]],Catálogo!A:B,2,FALSE),"")</f>
        <v>2</v>
      </c>
      <c r="AG3043" s="149">
        <v>1</v>
      </c>
    </row>
    <row r="3044" spans="1:34" s="151" customFormat="1" ht="30" customHeight="1" x14ac:dyDescent="0.25">
      <c r="A3044" s="147">
        <v>20470075</v>
      </c>
      <c r="B3044" s="148" t="str">
        <f>VLOOKUP(ActividadesCom[[#This Row],[NO. DE CONTROL]],'LISTADO ESTUDIANTES'!A:C,2,FALSE)</f>
        <v>SANTOS COB MARIA FERNANDA</v>
      </c>
      <c r="C3044" s="148" t="str">
        <f>VLOOKUP(ActividadesCom[[#This Row],[NO. DE CONTROL]],'LISTADO ESTUDIANTES'!A:C,3,FALSE)</f>
        <v>ARQUITECTURA</v>
      </c>
      <c r="D3044" s="149" t="str">
        <f>VLOOKUP(ActividadesCom[[#This Row],[NO. DE CONTROL]],'LISTADO ESTUDIANTES'!A:D,4,FALSE)</f>
        <v>ACTIVO(A)</v>
      </c>
      <c r="E3044" s="149">
        <f>SUM(ActividadesCom[[#This Row],[CRÉD. 1]],ActividadesCom[[#This Row],[CRÉD. 2]],ActividadesCom[[#This Row],[CRÉD. 3]],ActividadesCom[[#This Row],[CRÉD. 4]],ActividadesCom[[#This Row],[CRÉD. 5]])</f>
        <v>5</v>
      </c>
      <c r="F3044" s="149">
        <f>IF(ActividadesCom[[#This Row],[ÚLTIMO SEMESTRE CON CRÉDITOS]]&gt;0,ROUND(AVERAGE(ActividadesCom[[#This Row],[VALOR NIVEL 5]],ActividadesCom[[#This Row],[VALOR NIVEL 4]],ActividadesCom[[#This Row],[VALOR NIVEL 3]],ActividadesCom[[#This Row],[VALOR NIVEL 2]],ActividadesCom[[#This Row],[VALOR NIVEL 1]]),0),"")</f>
        <v>3</v>
      </c>
      <c r="G3044" s="149" t="str">
        <f>IF(ActividadesCom[[#This Row],[PROMEDIO]]="","",IF(ActividadesCom[[#This Row],[PROMEDIO]]&gt;=4,"EXCELENTE",IF(ActividadesCom[[#This Row],[PROMEDIO]]&gt;=3,"NOTABLE",IF(ActividadesCom[[#This Row],[PROMEDIO]]&gt;=2,"BUENO",IF(ActividadesCom[[#This Row],[PROMEDIO]]=1,"SUFICIENTE","")))))</f>
        <v>NOTABLE</v>
      </c>
      <c r="H3044" s="149">
        <f>MAX(ActividadesCom[[#This Row],[PERÍODO 1]],ActividadesCom[[#This Row],[PERÍODO 2]],ActividadesCom[[#This Row],[PERÍODO 3]],ActividadesCom[[#This Row],[PERÍODO 4]],ActividadesCom[[#This Row],[PERÍODO 5]])</f>
        <v>20243</v>
      </c>
      <c r="I3044" s="148" t="s">
        <v>4692</v>
      </c>
      <c r="J3044" s="149">
        <v>20213</v>
      </c>
      <c r="K3044" s="149" t="s">
        <v>4007</v>
      </c>
      <c r="L3044" s="149">
        <f>IF(ActividadesCom[[#This Row],[NIVEL 1]]&lt;&gt;0,VLOOKUP(ActividadesCom[[#This Row],[NIVEL 1]],Catálogo!A:B,2,FALSE),"")</f>
        <v>4</v>
      </c>
      <c r="M3044" s="149">
        <v>1</v>
      </c>
      <c r="N3044" s="148" t="s">
        <v>6725</v>
      </c>
      <c r="O3044" s="149">
        <v>20243</v>
      </c>
      <c r="P3044" s="149" t="s">
        <v>4009</v>
      </c>
      <c r="Q3044" s="149">
        <f>IF(ActividadesCom[[#This Row],[NIVEL 2]]&lt;&gt;0,VLOOKUP(ActividadesCom[[#This Row],[NIVEL 2]],Catálogo!A:B,2,FALSE),"")</f>
        <v>2</v>
      </c>
      <c r="R3044" s="149">
        <v>1</v>
      </c>
      <c r="S3044" s="148" t="s">
        <v>6341</v>
      </c>
      <c r="T3044" s="149">
        <v>20241</v>
      </c>
      <c r="U3044" s="149" t="s">
        <v>4007</v>
      </c>
      <c r="V3044" s="149">
        <f>IF(ActividadesCom[[#This Row],[NIVEL 3]]&lt;&gt;0,VLOOKUP(ActividadesCom[[#This Row],[NIVEL 3]],Catálogo!A:B,2,FALSE),"")</f>
        <v>4</v>
      </c>
      <c r="W3044" s="149">
        <v>1</v>
      </c>
      <c r="X3044" s="148" t="s">
        <v>34</v>
      </c>
      <c r="Y3044" s="149">
        <v>20203</v>
      </c>
      <c r="Z3044" s="149" t="s">
        <v>4007</v>
      </c>
      <c r="AA3044" s="149">
        <f>IF(ActividadesCom[[#This Row],[NIVEL 4]]&lt;&gt;0,VLOOKUP(ActividadesCom[[#This Row],[NIVEL 4]],Catálogo!A:B,2,FALSE),"")</f>
        <v>4</v>
      </c>
      <c r="AB3044" s="149">
        <v>1</v>
      </c>
      <c r="AC3044" s="149" t="s">
        <v>42</v>
      </c>
      <c r="AD3044" s="149">
        <v>20203</v>
      </c>
      <c r="AE3044" s="149" t="s">
        <v>4010</v>
      </c>
      <c r="AF3044" s="149">
        <f>IF(ActividadesCom[[#This Row],[NIVEL 5]]&lt;&gt;0,VLOOKUP(ActividadesCom[[#This Row],[NIVEL 5]],Catálogo!A:B,2,FALSE),"")</f>
        <v>1</v>
      </c>
      <c r="AG3044" s="149">
        <v>1</v>
      </c>
    </row>
    <row r="3045" spans="1:34" ht="30" hidden="1" customHeight="1" x14ac:dyDescent="0.25">
      <c r="A3045" s="7">
        <v>20470076</v>
      </c>
      <c r="B3045" s="6" t="str">
        <f>VLOOKUP(ActividadesCom[[#This Row],[NO. DE CONTROL]],'LISTADO ESTUDIANTES'!A:C,2,FALSE)</f>
        <v>CASTILLO TZEEK OBEDT AYRALL</v>
      </c>
      <c r="C3045" s="6" t="str">
        <f>VLOOKUP(ActividadesCom[[#This Row],[NO. DE CONTROL]],'LISTADO ESTUDIANTES'!A:C,3,FALSE)</f>
        <v>ARQUITECTURA</v>
      </c>
      <c r="D3045" s="5" t="str">
        <f>VLOOKUP(ActividadesCom[[#This Row],[NO. DE CONTROL]],'LISTADO ESTUDIANTES'!A:D,4,FALSE)</f>
        <v>EGRESADO(A)</v>
      </c>
      <c r="E3045" s="5">
        <f>SUM(ActividadesCom[[#This Row],[CRÉD. 1]],ActividadesCom[[#This Row],[CRÉD. 2]],ActividadesCom[[#This Row],[CRÉD. 3]],ActividadesCom[[#This Row],[CRÉD. 4]],ActividadesCom[[#This Row],[CRÉD. 5]])</f>
        <v>3</v>
      </c>
      <c r="F3045" s="27">
        <f>IF(ActividadesCom[[#This Row],[ÚLTIMO SEMESTRE CON CRÉDITOS]]&gt;0,ROUND(AVERAGE(ActividadesCom[[#This Row],[VALOR NIVEL 5]],ActividadesCom[[#This Row],[VALOR NIVEL 4]],ActividadesCom[[#This Row],[VALOR NIVEL 3]],ActividadesCom[[#This Row],[VALOR NIVEL 2]],ActividadesCom[[#This Row],[VALOR NIVEL 1]]),0),"")</f>
        <v>3</v>
      </c>
      <c r="G3045" s="27" t="str">
        <f>IF(ActividadesCom[[#This Row],[PROMEDIO]]="","",IF(ActividadesCom[[#This Row],[PROMEDIO]]&gt;=4,"EXCELENTE",IF(ActividadesCom[[#This Row],[PROMEDIO]]&gt;=3,"NOTABLE",IF(ActividadesCom[[#This Row],[PROMEDIO]]&gt;=2,"BUENO",IF(ActividadesCom[[#This Row],[PROMEDIO]]=1,"SUFICIENTE","")))))</f>
        <v>NOTABLE</v>
      </c>
      <c r="H3045" s="5">
        <f>MAX(ActividadesCom[[#This Row],[PERÍODO 1]],ActividadesCom[[#This Row],[PERÍODO 2]],ActividadesCom[[#This Row],[PERÍODO 3]],ActividadesCom[[#This Row],[PERÍODO 4]],ActividadesCom[[#This Row],[PERÍODO 5]])</f>
        <v>20213</v>
      </c>
      <c r="I3045" s="6" t="s">
        <v>4692</v>
      </c>
      <c r="J3045" s="27">
        <v>20213</v>
      </c>
      <c r="K3045" s="27" t="s">
        <v>4007</v>
      </c>
      <c r="L3045" s="5">
        <f>IF(ActividadesCom[[#This Row],[NIVEL 1]]&lt;&gt;0,VLOOKUP(ActividadesCom[[#This Row],[NIVEL 1]],Catálogo!A:B,2,FALSE),"")</f>
        <v>4</v>
      </c>
      <c r="M3045" s="27">
        <v>1</v>
      </c>
      <c r="N3045" s="28"/>
      <c r="O3045" s="27"/>
      <c r="P3045" s="27"/>
      <c r="Q3045" s="5" t="str">
        <f>IF(ActividadesCom[[#This Row],[NIVEL 2]]&lt;&gt;0,VLOOKUP(ActividadesCom[[#This Row],[NIVEL 2]],Catálogo!A:B,2,FALSE),"")</f>
        <v/>
      </c>
      <c r="R3045" s="27"/>
      <c r="S3045" s="28"/>
      <c r="T3045" s="27"/>
      <c r="U3045" s="27"/>
      <c r="V3045" s="5" t="str">
        <f>IF(ActividadesCom[[#This Row],[NIVEL 3]]&lt;&gt;0,VLOOKUP(ActividadesCom[[#This Row],[NIVEL 3]],Catálogo!A:B,2,FALSE),"")</f>
        <v/>
      </c>
      <c r="W3045" s="27"/>
      <c r="X3045" s="6" t="s">
        <v>23</v>
      </c>
      <c r="Y3045" s="27">
        <v>20211</v>
      </c>
      <c r="Z3045" s="27" t="s">
        <v>4008</v>
      </c>
      <c r="AA3045" s="5">
        <f>IF(ActividadesCom[[#This Row],[NIVEL 4]]&lt;&gt;0,VLOOKUP(ActividadesCom[[#This Row],[NIVEL 4]],Catálogo!A:B,2,FALSE),"")</f>
        <v>3</v>
      </c>
      <c r="AB3045" s="27">
        <v>1</v>
      </c>
      <c r="AC3045" s="27" t="s">
        <v>23</v>
      </c>
      <c r="AD3045" s="27">
        <v>20203</v>
      </c>
      <c r="AE3045" s="27" t="s">
        <v>4008</v>
      </c>
      <c r="AF3045" s="5">
        <f>IF(ActividadesCom[[#This Row],[NIVEL 5]]&lt;&gt;0,VLOOKUP(ActividadesCom[[#This Row],[NIVEL 5]],Catálogo!A:B,2,FALSE),"")</f>
        <v>3</v>
      </c>
      <c r="AG3045" s="27">
        <v>1</v>
      </c>
      <c r="AH3045" s="2"/>
    </row>
    <row r="3046" spans="1:34" ht="30" hidden="1" customHeight="1" x14ac:dyDescent="0.25">
      <c r="A3046" s="7">
        <v>20470077</v>
      </c>
      <c r="B3046" s="6" t="str">
        <f>VLOOKUP(ActividadesCom[[#This Row],[NO. DE CONTROL]],'LISTADO ESTUDIANTES'!A:C,2,FALSE)</f>
        <v>ROBERTO JHONATHAN DELGADO LOPEZ</v>
      </c>
      <c r="C3046" s="6" t="str">
        <f>VLOOKUP(ActividadesCom[[#This Row],[NO. DE CONTROL]],'LISTADO ESTUDIANTES'!A:C,3,FALSE)</f>
        <v>ARQUITECTURA</v>
      </c>
      <c r="D3046" s="5" t="str">
        <f>VLOOKUP(ActividadesCom[[#This Row],[NO. DE CONTROL]],'LISTADO ESTUDIANTES'!A:D,4,FALSE)</f>
        <v>EGRESADO(A)</v>
      </c>
      <c r="E3046" s="5">
        <f>SUM(ActividadesCom[[#This Row],[CRÉD. 1]],ActividadesCom[[#This Row],[CRÉD. 2]],ActividadesCom[[#This Row],[CRÉD. 3]],ActividadesCom[[#This Row],[CRÉD. 4]],ActividadesCom[[#This Row],[CRÉD. 5]])</f>
        <v>1</v>
      </c>
      <c r="F3046" s="5">
        <f>IF(ActividadesCom[[#This Row],[ÚLTIMO SEMESTRE CON CRÉDITOS]]&gt;0,ROUND(AVERAGE(ActividadesCom[[#This Row],[VALOR NIVEL 5]],ActividadesCom[[#This Row],[VALOR NIVEL 4]],ActividadesCom[[#This Row],[VALOR NIVEL 3]],ActividadesCom[[#This Row],[VALOR NIVEL 2]],ActividadesCom[[#This Row],[VALOR NIVEL 1]]),0),"")</f>
        <v>1</v>
      </c>
      <c r="G3046" s="5" t="str">
        <f>IF(ActividadesCom[[#This Row],[PROMEDIO]]="","",IF(ActividadesCom[[#This Row],[PROMEDIO]]&gt;=4,"EXCELENTE",IF(ActividadesCom[[#This Row],[PROMEDIO]]&gt;=3,"NOTABLE",IF(ActividadesCom[[#This Row],[PROMEDIO]]&gt;=2,"BUENO",IF(ActividadesCom[[#This Row],[PROMEDIO]]=1,"SUFICIENTE","")))))</f>
        <v>SUFICIENTE</v>
      </c>
      <c r="H3046" s="5">
        <f>MAX(ActividadesCom[[#This Row],[PERÍODO 1]],ActividadesCom[[#This Row],[PERÍODO 2]],ActividadesCom[[#This Row],[PERÍODO 3]],ActividadesCom[[#This Row],[PERÍODO 4]],ActividadesCom[[#This Row],[PERÍODO 5]])</f>
        <v>20203</v>
      </c>
      <c r="I3046" s="6"/>
      <c r="J3046" s="5"/>
      <c r="K3046" s="5"/>
      <c r="L3046" s="5" t="str">
        <f>IF(ActividadesCom[[#This Row],[NIVEL 1]]&lt;&gt;0,VLOOKUP(ActividadesCom[[#This Row],[NIVEL 1]],Catálogo!A:B,2,FALSE),"")</f>
        <v/>
      </c>
      <c r="M3046" s="5"/>
      <c r="N3046" s="6"/>
      <c r="O3046" s="5"/>
      <c r="P3046" s="5"/>
      <c r="Q3046" s="5" t="str">
        <f>IF(ActividadesCom[[#This Row],[NIVEL 2]]&lt;&gt;0,VLOOKUP(ActividadesCom[[#This Row],[NIVEL 2]],Catálogo!A:B,2,FALSE),"")</f>
        <v/>
      </c>
      <c r="R3046" s="5"/>
      <c r="S3046" s="6"/>
      <c r="T3046" s="5"/>
      <c r="U3046" s="5"/>
      <c r="V3046" s="5" t="str">
        <f>IF(ActividadesCom[[#This Row],[NIVEL 3]]&lt;&gt;0,VLOOKUP(ActividadesCom[[#This Row],[NIVEL 3]],Catálogo!A:B,2,FALSE),"")</f>
        <v/>
      </c>
      <c r="W3046" s="5"/>
      <c r="X3046" s="6"/>
      <c r="Y3046" s="5"/>
      <c r="Z3046" s="5"/>
      <c r="AA3046" s="5" t="str">
        <f>IF(ActividadesCom[[#This Row],[NIVEL 4]]&lt;&gt;0,VLOOKUP(ActividadesCom[[#This Row],[NIVEL 4]],Catálogo!A:B,2,FALSE),"")</f>
        <v/>
      </c>
      <c r="AB3046" s="5"/>
      <c r="AC3046" s="5" t="s">
        <v>11</v>
      </c>
      <c r="AD3046" s="5">
        <v>20203</v>
      </c>
      <c r="AE3046" s="5" t="s">
        <v>4010</v>
      </c>
      <c r="AF3046" s="5">
        <f>IF(ActividadesCom[[#This Row],[NIVEL 5]]&lt;&gt;0,VLOOKUP(ActividadesCom[[#This Row],[NIVEL 5]],Catálogo!A:B,2,FALSE),"")</f>
        <v>1</v>
      </c>
      <c r="AG3046" s="5">
        <v>1</v>
      </c>
      <c r="AH3046" s="2"/>
    </row>
    <row r="3047" spans="1:34" s="151" customFormat="1" ht="30" hidden="1" customHeight="1" x14ac:dyDescent="0.25">
      <c r="A3047" s="147">
        <v>20470078</v>
      </c>
      <c r="B3047" s="148" t="str">
        <f>VLOOKUP(ActividadesCom[[#This Row],[NO. DE CONTROL]],'LISTADO ESTUDIANTES'!A:C,2,FALSE)</f>
        <v>ZARAGOZA CHAN HENRY EMMANUEL</v>
      </c>
      <c r="C3047" s="148" t="str">
        <f>VLOOKUP(ActividadesCom[[#This Row],[NO. DE CONTROL]],'LISTADO ESTUDIANTES'!A:C,3,FALSE)</f>
        <v>ARQUITECTURA</v>
      </c>
      <c r="D3047" s="149" t="str">
        <f>VLOOKUP(ActividadesCom[[#This Row],[NO. DE CONTROL]],'LISTADO ESTUDIANTES'!A:D,4,FALSE)</f>
        <v>EGRESADO(A)</v>
      </c>
      <c r="E3047" s="149">
        <f>SUM(ActividadesCom[[#This Row],[CRÉD. 1]],ActividadesCom[[#This Row],[CRÉD. 2]],ActividadesCom[[#This Row],[CRÉD. 3]],ActividadesCom[[#This Row],[CRÉD. 4]],ActividadesCom[[#This Row],[CRÉD. 5]])</f>
        <v>5</v>
      </c>
      <c r="F3047" s="149">
        <f>IF(ActividadesCom[[#This Row],[ÚLTIMO SEMESTRE CON CRÉDITOS]]&gt;0,ROUND(AVERAGE(ActividadesCom[[#This Row],[VALOR NIVEL 5]],ActividadesCom[[#This Row],[VALOR NIVEL 4]],ActividadesCom[[#This Row],[VALOR NIVEL 3]],ActividadesCom[[#This Row],[VALOR NIVEL 2]],ActividadesCom[[#This Row],[VALOR NIVEL 1]]),0),"")</f>
        <v>3</v>
      </c>
      <c r="G3047" s="149" t="str">
        <f>IF(ActividadesCom[[#This Row],[PROMEDIO]]="","",IF(ActividadesCom[[#This Row],[PROMEDIO]]&gt;=4,"EXCELENTE",IF(ActividadesCom[[#This Row],[PROMEDIO]]&gt;=3,"NOTABLE",IF(ActividadesCom[[#This Row],[PROMEDIO]]&gt;=2,"BUENO",IF(ActividadesCom[[#This Row],[PROMEDIO]]=1,"SUFICIENTE","")))))</f>
        <v>NOTABLE</v>
      </c>
      <c r="H3047" s="149">
        <f>MAX(ActividadesCom[[#This Row],[PERÍODO 1]],ActividadesCom[[#This Row],[PERÍODO 2]],ActividadesCom[[#This Row],[PERÍODO 3]],ActividadesCom[[#This Row],[PERÍODO 4]],ActividadesCom[[#This Row],[PERÍODO 5]])</f>
        <v>20233</v>
      </c>
      <c r="I3047" s="148" t="s">
        <v>4692</v>
      </c>
      <c r="J3047" s="149">
        <v>20213</v>
      </c>
      <c r="K3047" s="149" t="s">
        <v>4007</v>
      </c>
      <c r="L3047" s="149">
        <f>IF(ActividadesCom[[#This Row],[NIVEL 1]]&lt;&gt;0,VLOOKUP(ActividadesCom[[#This Row],[NIVEL 1]],Catálogo!A:B,2,FALSE),"")</f>
        <v>4</v>
      </c>
      <c r="M3047" s="149">
        <v>1</v>
      </c>
      <c r="N3047" s="148" t="s">
        <v>6250</v>
      </c>
      <c r="O3047" s="149">
        <v>20233</v>
      </c>
      <c r="P3047" s="149" t="s">
        <v>4007</v>
      </c>
      <c r="Q3047" s="149">
        <f>IF(ActividadesCom[[#This Row],[NIVEL 2]]&lt;&gt;0,VLOOKUP(ActividadesCom[[#This Row],[NIVEL 2]],Catálogo!A:B,2,FALSE),"")</f>
        <v>4</v>
      </c>
      <c r="R3047" s="149">
        <v>1</v>
      </c>
      <c r="S3047" s="148" t="s">
        <v>519</v>
      </c>
      <c r="T3047" s="149">
        <v>20203</v>
      </c>
      <c r="U3047" s="149" t="s">
        <v>4007</v>
      </c>
      <c r="V3047" s="149">
        <f>IF(ActividadesCom[[#This Row],[NIVEL 3]]&lt;&gt;0,VLOOKUP(ActividadesCom[[#This Row],[NIVEL 3]],Catálogo!A:B,2,FALSE),"")</f>
        <v>4</v>
      </c>
      <c r="W3047" s="149">
        <v>1</v>
      </c>
      <c r="X3047" s="148" t="s">
        <v>47</v>
      </c>
      <c r="Y3047" s="149">
        <v>20211</v>
      </c>
      <c r="Z3047" s="149" t="s">
        <v>4009</v>
      </c>
      <c r="AA3047" s="149">
        <f>IF(ActividadesCom[[#This Row],[NIVEL 4]]&lt;&gt;0,VLOOKUP(ActividadesCom[[#This Row],[NIVEL 4]],Catálogo!A:B,2,FALSE),"")</f>
        <v>2</v>
      </c>
      <c r="AB3047" s="149">
        <v>1</v>
      </c>
      <c r="AC3047" s="149" t="s">
        <v>47</v>
      </c>
      <c r="AD3047" s="149">
        <v>20203</v>
      </c>
      <c r="AE3047" s="149" t="s">
        <v>4009</v>
      </c>
      <c r="AF3047" s="149">
        <f>IF(ActividadesCom[[#This Row],[NIVEL 5]]&lt;&gt;0,VLOOKUP(ActividadesCom[[#This Row],[NIVEL 5]],Catálogo!A:B,2,FALSE),"")</f>
        <v>2</v>
      </c>
      <c r="AG3047" s="149">
        <v>1</v>
      </c>
    </row>
    <row r="3048" spans="1:34" s="151" customFormat="1" ht="30" hidden="1" customHeight="1" x14ac:dyDescent="0.25">
      <c r="A3048" s="147">
        <v>20470079</v>
      </c>
      <c r="B3048" s="148" t="str">
        <f>VLOOKUP(ActividadesCom[[#This Row],[NO. DE CONTROL]],'LISTADO ESTUDIANTES'!A:C,2,FALSE)</f>
        <v>ALMEJO SALVADOR ELSY</v>
      </c>
      <c r="C3048" s="148" t="str">
        <f>VLOOKUP(ActividadesCom[[#This Row],[NO. DE CONTROL]],'LISTADO ESTUDIANTES'!A:C,3,FALSE)</f>
        <v>ARQUITECTURA</v>
      </c>
      <c r="D3048" s="149" t="str">
        <f>VLOOKUP(ActividadesCom[[#This Row],[NO. DE CONTROL]],'LISTADO ESTUDIANTES'!A:D,4,FALSE)</f>
        <v>EGRESADO(A)</v>
      </c>
      <c r="E3048" s="149">
        <f>SUM(ActividadesCom[[#This Row],[CRÉD. 1]],ActividadesCom[[#This Row],[CRÉD. 2]],ActividadesCom[[#This Row],[CRÉD. 3]],ActividadesCom[[#This Row],[CRÉD. 4]],ActividadesCom[[#This Row],[CRÉD. 5]])</f>
        <v>5</v>
      </c>
      <c r="F3048" s="162">
        <f>IF(ActividadesCom[[#This Row],[ÚLTIMO SEMESTRE CON CRÉDITOS]]&gt;0,ROUND(AVERAGE(ActividadesCom[[#This Row],[VALOR NIVEL 5]],ActividadesCom[[#This Row],[VALOR NIVEL 4]],ActividadesCom[[#This Row],[VALOR NIVEL 3]],ActividadesCom[[#This Row],[VALOR NIVEL 2]],ActividadesCom[[#This Row],[VALOR NIVEL 1]]),0),"")</f>
        <v>4</v>
      </c>
      <c r="G3048" s="162" t="str">
        <f>IF(ActividadesCom[[#This Row],[PROMEDIO]]="","",IF(ActividadesCom[[#This Row],[PROMEDIO]]&gt;=4,"EXCELENTE",IF(ActividadesCom[[#This Row],[PROMEDIO]]&gt;=3,"NOTABLE",IF(ActividadesCom[[#This Row],[PROMEDIO]]&gt;=2,"BUENO",IF(ActividadesCom[[#This Row],[PROMEDIO]]=1,"SUFICIENTE","")))))</f>
        <v>EXCELENTE</v>
      </c>
      <c r="H3048" s="149">
        <f>MAX(ActividadesCom[[#This Row],[PERÍODO 1]],ActividadesCom[[#This Row],[PERÍODO 2]],ActividadesCom[[#This Row],[PERÍODO 3]],ActividadesCom[[#This Row],[PERÍODO 4]],ActividadesCom[[#This Row],[PERÍODO 5]])</f>
        <v>20241</v>
      </c>
      <c r="I3048" s="148" t="s">
        <v>4692</v>
      </c>
      <c r="J3048" s="162">
        <v>20213</v>
      </c>
      <c r="K3048" s="162" t="s">
        <v>4007</v>
      </c>
      <c r="L3048" s="149">
        <f>IF(ActividadesCom[[#This Row],[NIVEL 1]]&lt;&gt;0,VLOOKUP(ActividadesCom[[#This Row],[NIVEL 1]],Catálogo!A:B,2,FALSE),"")</f>
        <v>4</v>
      </c>
      <c r="M3048" s="162">
        <v>1</v>
      </c>
      <c r="N3048" s="148"/>
      <c r="O3048" s="162"/>
      <c r="P3048" s="149"/>
      <c r="Q3048" s="149"/>
      <c r="R3048" s="162"/>
      <c r="S3048" s="148" t="s">
        <v>6341</v>
      </c>
      <c r="T3048" s="162">
        <v>20241</v>
      </c>
      <c r="U3048" s="149" t="s">
        <v>4007</v>
      </c>
      <c r="V3048" s="149">
        <f>IF(ActividadesCom[[#This Row],[NIVEL 3]]&lt;&gt;0,VLOOKUP(ActividadesCom[[#This Row],[NIVEL 3]],Catálogo!A:B,2,FALSE),"")</f>
        <v>4</v>
      </c>
      <c r="W3048" s="162">
        <v>2</v>
      </c>
      <c r="X3048" s="148" t="s">
        <v>42</v>
      </c>
      <c r="Y3048" s="162">
        <v>20211</v>
      </c>
      <c r="Z3048" s="149" t="s">
        <v>4008</v>
      </c>
      <c r="AA3048" s="149">
        <f>IF(ActividadesCom[[#This Row],[NIVEL 4]]&lt;&gt;0,VLOOKUP(ActividadesCom[[#This Row],[NIVEL 4]],Catálogo!A:B,2,FALSE),"")</f>
        <v>3</v>
      </c>
      <c r="AB3048" s="162">
        <v>1</v>
      </c>
      <c r="AC3048" s="162" t="s">
        <v>4330</v>
      </c>
      <c r="AD3048" s="162">
        <v>20203</v>
      </c>
      <c r="AE3048" s="162" t="s">
        <v>4008</v>
      </c>
      <c r="AF3048" s="149">
        <f>IF(ActividadesCom[[#This Row],[NIVEL 5]]&lt;&gt;0,VLOOKUP(ActividadesCom[[#This Row],[NIVEL 5]],Catálogo!A:B,2,FALSE),"")</f>
        <v>3</v>
      </c>
      <c r="AG3048" s="162">
        <v>1</v>
      </c>
    </row>
    <row r="3049" spans="1:34" ht="30" hidden="1" customHeight="1" x14ac:dyDescent="0.25">
      <c r="A3049" s="32">
        <v>20470080</v>
      </c>
      <c r="B3049" s="6" t="str">
        <f>VLOOKUP(ActividadesCom[[#This Row],[NO. DE CONTROL]],'LISTADO ESTUDIANTES'!A:C,2,FALSE)</f>
        <v>LUNA CORONA LUIS</v>
      </c>
      <c r="C3049" s="6" t="str">
        <f>VLOOKUP(ActividadesCom[[#This Row],[NO. DE CONTROL]],'LISTADO ESTUDIANTES'!A:C,3,FALSE)</f>
        <v>ARQUITECTURA</v>
      </c>
      <c r="D3049" s="33" t="str">
        <f>VLOOKUP(ActividadesCom[[#This Row],[NO. DE CONTROL]],'LISTADO ESTUDIANTES'!A:D,4,FALSE)</f>
        <v>EGRESADO(A)</v>
      </c>
      <c r="E3049" s="5">
        <f>SUM(ActividadesCom[[#This Row],[CRÉD. 1]],ActividadesCom[[#This Row],[CRÉD. 2]],ActividadesCom[[#This Row],[CRÉD. 3]],ActividadesCom[[#This Row],[CRÉD. 4]],ActividadesCom[[#This Row],[CRÉD. 5]])</f>
        <v>3</v>
      </c>
      <c r="F3049" s="33">
        <f>IF(ActividadesCom[[#This Row],[ÚLTIMO SEMESTRE CON CRÉDITOS]]&gt;0,ROUND(AVERAGE(ActividadesCom[[#This Row],[VALOR NIVEL 5]],ActividadesCom[[#This Row],[VALOR NIVEL 4]],ActividadesCom[[#This Row],[VALOR NIVEL 3]],ActividadesCom[[#This Row],[VALOR NIVEL 2]],ActividadesCom[[#This Row],[VALOR NIVEL 1]]),0),"")</f>
        <v>3</v>
      </c>
      <c r="G3049" s="33" t="str">
        <f>IF(ActividadesCom[[#This Row],[PROMEDIO]]="","",IF(ActividadesCom[[#This Row],[PROMEDIO]]&gt;=4,"EXCELENTE",IF(ActividadesCom[[#This Row],[PROMEDIO]]&gt;=3,"NOTABLE",IF(ActividadesCom[[#This Row],[PROMEDIO]]&gt;=2,"BUENO",IF(ActividadesCom[[#This Row],[PROMEDIO]]=1,"SUFICIENTE","")))))</f>
        <v>NOTABLE</v>
      </c>
      <c r="H3049" s="5">
        <f>MAX(ActividadesCom[[#This Row],[PERÍODO 1]],ActividadesCom[[#This Row],[PERÍODO 2]],ActividadesCom[[#This Row],[PERÍODO 3]],ActividadesCom[[#This Row],[PERÍODO 4]],ActividadesCom[[#This Row],[PERÍODO 5]])</f>
        <v>20213</v>
      </c>
      <c r="I3049" s="34" t="s">
        <v>4692</v>
      </c>
      <c r="J3049" s="33">
        <v>20213</v>
      </c>
      <c r="K3049" s="33" t="s">
        <v>4007</v>
      </c>
      <c r="L3049" s="5">
        <f>IF(ActividadesCom[[#This Row],[NIVEL 1]]&lt;&gt;0,VLOOKUP(ActividadesCom[[#This Row],[NIVEL 1]],Catálogo!A:B,2,FALSE),"")</f>
        <v>4</v>
      </c>
      <c r="M3049" s="33">
        <v>1</v>
      </c>
      <c r="N3049" s="34" t="s">
        <v>133</v>
      </c>
      <c r="O3049" s="33">
        <v>20213</v>
      </c>
      <c r="P3049" s="33" t="s">
        <v>4009</v>
      </c>
      <c r="Q3049" s="5">
        <f>IF(ActividadesCom[[#This Row],[NIVEL 2]]&lt;&gt;0,VLOOKUP(ActividadesCom[[#This Row],[NIVEL 2]],Catálogo!A:B,2,FALSE),"")</f>
        <v>2</v>
      </c>
      <c r="R3049" s="33">
        <v>1</v>
      </c>
      <c r="S3049" s="6" t="s">
        <v>519</v>
      </c>
      <c r="T3049" s="33">
        <v>20203</v>
      </c>
      <c r="U3049" s="5" t="s">
        <v>4007</v>
      </c>
      <c r="V3049" s="5">
        <f>IF(ActividadesCom[[#This Row],[NIVEL 3]]&lt;&gt;0,VLOOKUP(ActividadesCom[[#This Row],[NIVEL 3]],Catálogo!A:B,2,FALSE),"")</f>
        <v>4</v>
      </c>
      <c r="W3049" s="33">
        <v>1</v>
      </c>
      <c r="X3049" s="34"/>
      <c r="Y3049" s="33"/>
      <c r="Z3049" s="33"/>
      <c r="AA3049" s="5" t="str">
        <f>IF(ActividadesCom[[#This Row],[NIVEL 4]]&lt;&gt;0,VLOOKUP(ActividadesCom[[#This Row],[NIVEL 4]],Catálogo!A:B,2,FALSE),"")</f>
        <v/>
      </c>
      <c r="AB3049" s="33"/>
      <c r="AC3049" s="34"/>
      <c r="AD3049" s="33"/>
      <c r="AE3049" s="33"/>
      <c r="AF3049" s="5" t="str">
        <f>IF(ActividadesCom[[#This Row],[NIVEL 5]]&lt;&gt;0,VLOOKUP(ActividadesCom[[#This Row],[NIVEL 5]],Catálogo!A:B,2,FALSE),"")</f>
        <v/>
      </c>
      <c r="AG3049" s="33"/>
      <c r="AH3049" s="2"/>
    </row>
    <row r="3050" spans="1:34" ht="30" customHeight="1" x14ac:dyDescent="0.25">
      <c r="A3050" s="7">
        <v>20470081</v>
      </c>
      <c r="B3050" s="6" t="str">
        <f>VLOOKUP(ActividadesCom[[#This Row],[NO. DE CONTROL]],'LISTADO ESTUDIANTES'!A:C,2,FALSE)</f>
        <v>ESPINOSA LOPEZ JONATHAN MICHAEL</v>
      </c>
      <c r="C3050" s="6" t="str">
        <f>VLOOKUP(ActividadesCom[[#This Row],[NO. DE CONTROL]],'LISTADO ESTUDIANTES'!A:C,3,FALSE)</f>
        <v>ARQUITECTURA</v>
      </c>
      <c r="D3050" s="5" t="str">
        <f>VLOOKUP(ActividadesCom[[#This Row],[NO. DE CONTROL]],'LISTADO ESTUDIANTES'!A:D,4,FALSE)</f>
        <v>ACTIVO(A)</v>
      </c>
      <c r="E3050" s="5">
        <f>SUM(ActividadesCom[[#This Row],[CRÉD. 1]],ActividadesCom[[#This Row],[CRÉD. 2]],ActividadesCom[[#This Row],[CRÉD. 3]],ActividadesCom[[#This Row],[CRÉD. 4]],ActividadesCom[[#This Row],[CRÉD. 5]])</f>
        <v>5</v>
      </c>
      <c r="F3050" s="5">
        <f>IF(ActividadesCom[[#This Row],[ÚLTIMO SEMESTRE CON CRÉDITOS]]&gt;0,ROUND(AVERAGE(ActividadesCom[[#This Row],[VALOR NIVEL 5]],ActividadesCom[[#This Row],[VALOR NIVEL 4]],ActividadesCom[[#This Row],[VALOR NIVEL 3]],ActividadesCom[[#This Row],[VALOR NIVEL 2]],ActividadesCom[[#This Row],[VALOR NIVEL 1]]),0),"")</f>
        <v>4</v>
      </c>
      <c r="G3050" s="5" t="str">
        <f>IF(ActividadesCom[[#This Row],[PROMEDIO]]="","",IF(ActividadesCom[[#This Row],[PROMEDIO]]&gt;=4,"EXCELENTE",IF(ActividadesCom[[#This Row],[PROMEDIO]]&gt;=3,"NOTABLE",IF(ActividadesCom[[#This Row],[PROMEDIO]]&gt;=2,"BUENO",IF(ActividadesCom[[#This Row],[PROMEDIO]]=1,"SUFICIENTE","")))))</f>
        <v>EXCELENTE</v>
      </c>
      <c r="H3050" s="5">
        <f>MAX(ActividadesCom[[#This Row],[PERÍODO 1]],ActividadesCom[[#This Row],[PERÍODO 2]],ActividadesCom[[#This Row],[PERÍODO 3]],ActividadesCom[[#This Row],[PERÍODO 4]],ActividadesCom[[#This Row],[PERÍODO 5]])</f>
        <v>20221</v>
      </c>
      <c r="I3050" s="6" t="s">
        <v>4692</v>
      </c>
      <c r="J3050" s="5">
        <v>20213</v>
      </c>
      <c r="K3050" s="5" t="s">
        <v>4007</v>
      </c>
      <c r="L3050" s="5">
        <f>IF(ActividadesCom[[#This Row],[NIVEL 1]]&lt;&gt;0,VLOOKUP(ActividadesCom[[#This Row],[NIVEL 1]],Catálogo!A:B,2,FALSE),"")</f>
        <v>4</v>
      </c>
      <c r="M3050" s="5">
        <v>1</v>
      </c>
      <c r="N3050" s="6" t="s">
        <v>133</v>
      </c>
      <c r="O3050" s="5">
        <v>20213</v>
      </c>
      <c r="P3050" s="5" t="s">
        <v>4007</v>
      </c>
      <c r="Q3050" s="5">
        <f>IF(ActividadesCom[[#This Row],[NIVEL 2]]&lt;&gt;0,VLOOKUP(ActividadesCom[[#This Row],[NIVEL 2]],Catálogo!A:B,2,FALSE),"")</f>
        <v>4</v>
      </c>
      <c r="R3050" s="5">
        <v>1</v>
      </c>
      <c r="S3050" s="6" t="s">
        <v>133</v>
      </c>
      <c r="T3050" s="5">
        <v>20221</v>
      </c>
      <c r="U3050" s="5" t="s">
        <v>4008</v>
      </c>
      <c r="V3050" s="5">
        <f>IF(ActividadesCom[[#This Row],[NIVEL 3]]&lt;&gt;0,VLOOKUP(ActividadesCom[[#This Row],[NIVEL 3]],Catálogo!A:B,2,FALSE),"")</f>
        <v>3</v>
      </c>
      <c r="W3050" s="5">
        <v>1</v>
      </c>
      <c r="X3050" s="6" t="s">
        <v>133</v>
      </c>
      <c r="Y3050" s="5">
        <v>20211</v>
      </c>
      <c r="Z3050" s="5" t="s">
        <v>4007</v>
      </c>
      <c r="AA3050" s="5">
        <f>IF(ActividadesCom[[#This Row],[NIVEL 4]]&lt;&gt;0,VLOOKUP(ActividadesCom[[#This Row],[NIVEL 4]],Catálogo!A:B,2,FALSE),"")</f>
        <v>4</v>
      </c>
      <c r="AB3050" s="5">
        <v>1</v>
      </c>
      <c r="AC3050" s="5" t="s">
        <v>133</v>
      </c>
      <c r="AD3050" s="5">
        <v>20203</v>
      </c>
      <c r="AE3050" s="5" t="s">
        <v>4008</v>
      </c>
      <c r="AF3050" s="5">
        <f>IF(ActividadesCom[[#This Row],[NIVEL 5]]&lt;&gt;0,VLOOKUP(ActividadesCom[[#This Row],[NIVEL 5]],Catálogo!A:B,2,FALSE),"")</f>
        <v>3</v>
      </c>
      <c r="AG3050" s="5">
        <v>1</v>
      </c>
      <c r="AH3050" s="2"/>
    </row>
    <row r="3051" spans="1:34" s="151" customFormat="1" ht="30" hidden="1" customHeight="1" x14ac:dyDescent="0.25">
      <c r="A3051" s="147">
        <v>20470082</v>
      </c>
      <c r="B3051" s="148" t="str">
        <f>VLOOKUP(ActividadesCom[[#This Row],[NO. DE CONTROL]],'LISTADO ESTUDIANTES'!A:C,2,FALSE)</f>
        <v>COYOC MORALES DANNA PAOLA</v>
      </c>
      <c r="C3051" s="148" t="str">
        <f>VLOOKUP(ActividadesCom[[#This Row],[NO. DE CONTROL]],'LISTADO ESTUDIANTES'!A:C,3,FALSE)</f>
        <v>ARQUITECTURA</v>
      </c>
      <c r="D3051" s="149" t="str">
        <f>VLOOKUP(ActividadesCom[[#This Row],[NO. DE CONTROL]],'LISTADO ESTUDIANTES'!A:D,4,FALSE)</f>
        <v>EGRESADO(A)</v>
      </c>
      <c r="E3051" s="149">
        <f>SUM(ActividadesCom[[#This Row],[CRÉD. 1]],ActividadesCom[[#This Row],[CRÉD. 2]],ActividadesCom[[#This Row],[CRÉD. 3]],ActividadesCom[[#This Row],[CRÉD. 4]],ActividadesCom[[#This Row],[CRÉD. 5]])</f>
        <v>5</v>
      </c>
      <c r="F3051" s="162">
        <f>IF(ActividadesCom[[#This Row],[ÚLTIMO SEMESTRE CON CRÉDITOS]]&gt;0,ROUND(AVERAGE(ActividadesCom[[#This Row],[VALOR NIVEL 5]],ActividadesCom[[#This Row],[VALOR NIVEL 4]],ActividadesCom[[#This Row],[VALOR NIVEL 3]],ActividadesCom[[#This Row],[VALOR NIVEL 2]],ActividadesCom[[#This Row],[VALOR NIVEL 1]]),0),"")</f>
        <v>3</v>
      </c>
      <c r="G3051" s="162" t="str">
        <f>IF(ActividadesCom[[#This Row],[PROMEDIO]]="","",IF(ActividadesCom[[#This Row],[PROMEDIO]]&gt;=4,"EXCELENTE",IF(ActividadesCom[[#This Row],[PROMEDIO]]&gt;=3,"NOTABLE",IF(ActividadesCom[[#This Row],[PROMEDIO]]&gt;=2,"BUENO",IF(ActividadesCom[[#This Row],[PROMEDIO]]=1,"SUFICIENTE","")))))</f>
        <v>NOTABLE</v>
      </c>
      <c r="H3051" s="149">
        <f>MAX(ActividadesCom[[#This Row],[PERÍODO 1]],ActividadesCom[[#This Row],[PERÍODO 2]],ActividadesCom[[#This Row],[PERÍODO 3]],ActividadesCom[[#This Row],[PERÍODO 4]],ActividadesCom[[#This Row],[PERÍODO 5]])</f>
        <v>20233</v>
      </c>
      <c r="I3051" s="161" t="s">
        <v>4692</v>
      </c>
      <c r="J3051" s="162">
        <v>20213</v>
      </c>
      <c r="K3051" s="164" t="s">
        <v>4007</v>
      </c>
      <c r="L3051" s="149">
        <f>IF(ActividadesCom[[#This Row],[NIVEL 1]]&lt;&gt;0,VLOOKUP(ActividadesCom[[#This Row],[NIVEL 1]],Catálogo!A:B,2,FALSE),"")</f>
        <v>4</v>
      </c>
      <c r="M3051" s="162">
        <v>1</v>
      </c>
      <c r="N3051" s="148" t="s">
        <v>6250</v>
      </c>
      <c r="O3051" s="162">
        <v>20233</v>
      </c>
      <c r="P3051" s="149" t="s">
        <v>4009</v>
      </c>
      <c r="Q3051" s="149">
        <f>IF(ActividadesCom[[#This Row],[NIVEL 2]]&lt;&gt;0,VLOOKUP(ActividadesCom[[#This Row],[NIVEL 2]],Catálogo!A:B,2,FALSE),"")</f>
        <v>2</v>
      </c>
      <c r="R3051" s="162">
        <v>1</v>
      </c>
      <c r="S3051" s="148" t="s">
        <v>9</v>
      </c>
      <c r="T3051" s="162">
        <v>20203</v>
      </c>
      <c r="U3051" s="149" t="s">
        <v>4007</v>
      </c>
      <c r="V3051" s="149">
        <f>IF(ActividadesCom[[#This Row],[NIVEL 3]]&lt;&gt;0,VLOOKUP(ActividadesCom[[#This Row],[NIVEL 3]],Catálogo!A:B,2,FALSE),"")</f>
        <v>4</v>
      </c>
      <c r="W3051" s="162">
        <v>1</v>
      </c>
      <c r="X3051" s="148" t="s">
        <v>12</v>
      </c>
      <c r="Y3051" s="162">
        <v>20211</v>
      </c>
      <c r="Z3051" s="162" t="s">
        <v>4008</v>
      </c>
      <c r="AA3051" s="149">
        <f>IF(ActividadesCom[[#This Row],[NIVEL 4]]&lt;&gt;0,VLOOKUP(ActividadesCom[[#This Row],[NIVEL 4]],Catálogo!A:B,2,FALSE),"")</f>
        <v>3</v>
      </c>
      <c r="AB3051" s="162">
        <v>1</v>
      </c>
      <c r="AC3051" s="162" t="s">
        <v>4330</v>
      </c>
      <c r="AD3051" s="162">
        <v>20203</v>
      </c>
      <c r="AE3051" s="162" t="s">
        <v>4008</v>
      </c>
      <c r="AF3051" s="149">
        <f>IF(ActividadesCom[[#This Row],[NIVEL 5]]&lt;&gt;0,VLOOKUP(ActividadesCom[[#This Row],[NIVEL 5]],Catálogo!A:B,2,FALSE),"")</f>
        <v>3</v>
      </c>
      <c r="AG3051" s="162">
        <v>1</v>
      </c>
    </row>
    <row r="3052" spans="1:34" ht="30" hidden="1" customHeight="1" x14ac:dyDescent="0.25">
      <c r="A3052" s="7">
        <v>20470083</v>
      </c>
      <c r="B3052" s="6" t="str">
        <f>VLOOKUP(ActividadesCom[[#This Row],[NO. DE CONTROL]],'LISTADO ESTUDIANTES'!A:C,2,FALSE)</f>
        <v>URBINA YEH MARIA BETZALI</v>
      </c>
      <c r="C3052" s="6" t="str">
        <f>VLOOKUP(ActividadesCom[[#This Row],[NO. DE CONTROL]],'LISTADO ESTUDIANTES'!A:C,3,FALSE)</f>
        <v>ARQUITECTURA</v>
      </c>
      <c r="D3052" s="5" t="str">
        <f>VLOOKUP(ActividadesCom[[#This Row],[NO. DE CONTROL]],'LISTADO ESTUDIANTES'!A:D,4,FALSE)</f>
        <v>EGRESADO(A)</v>
      </c>
      <c r="E3052" s="5">
        <f>SUM(ActividadesCom[[#This Row],[CRÉD. 1]],ActividadesCom[[#This Row],[CRÉD. 2]],ActividadesCom[[#This Row],[CRÉD. 3]],ActividadesCom[[#This Row],[CRÉD. 4]],ActividadesCom[[#This Row],[CRÉD. 5]])</f>
        <v>1</v>
      </c>
      <c r="F3052" s="27">
        <f>IF(ActividadesCom[[#This Row],[ÚLTIMO SEMESTRE CON CRÉDITOS]]&gt;0,ROUND(AVERAGE(ActividadesCom[[#This Row],[VALOR NIVEL 5]],ActividadesCom[[#This Row],[VALOR NIVEL 4]],ActividadesCom[[#This Row],[VALOR NIVEL 3]],ActividadesCom[[#This Row],[VALOR NIVEL 2]],ActividadesCom[[#This Row],[VALOR NIVEL 1]]),0),"")</f>
        <v>4</v>
      </c>
      <c r="G3052" s="27" t="str">
        <f>IF(ActividadesCom[[#This Row],[PROMEDIO]]="","",IF(ActividadesCom[[#This Row],[PROMEDIO]]&gt;=4,"EXCELENTE",IF(ActividadesCom[[#This Row],[PROMEDIO]]&gt;=3,"NOTABLE",IF(ActividadesCom[[#This Row],[PROMEDIO]]&gt;=2,"BUENO",IF(ActividadesCom[[#This Row],[PROMEDIO]]=1,"SUFICIENTE","")))))</f>
        <v>EXCELENTE</v>
      </c>
      <c r="H3052" s="5">
        <f>MAX(ActividadesCom[[#This Row],[PERÍODO 1]],ActividadesCom[[#This Row],[PERÍODO 2]],ActividadesCom[[#This Row],[PERÍODO 3]],ActividadesCom[[#This Row],[PERÍODO 4]],ActividadesCom[[#This Row],[PERÍODO 5]])</f>
        <v>20203</v>
      </c>
      <c r="I3052" s="28"/>
      <c r="J3052" s="27"/>
      <c r="K3052" s="27"/>
      <c r="L3052" s="5" t="str">
        <f>IF(ActividadesCom[[#This Row],[NIVEL 1]]&lt;&gt;0,VLOOKUP(ActividadesCom[[#This Row],[NIVEL 1]],Catálogo!A:B,2,FALSE),"")</f>
        <v/>
      </c>
      <c r="M3052" s="27"/>
      <c r="N3052" s="28"/>
      <c r="O3052" s="27"/>
      <c r="P3052" s="27"/>
      <c r="Q3052" s="5" t="str">
        <f>IF(ActividadesCom[[#This Row],[NIVEL 2]]&lt;&gt;0,VLOOKUP(ActividadesCom[[#This Row],[NIVEL 2]],Catálogo!A:B,2,FALSE),"")</f>
        <v/>
      </c>
      <c r="R3052" s="27"/>
      <c r="S3052" s="28"/>
      <c r="T3052" s="27"/>
      <c r="U3052" s="27"/>
      <c r="V3052" s="5" t="str">
        <f>IF(ActividadesCom[[#This Row],[NIVEL 3]]&lt;&gt;0,VLOOKUP(ActividadesCom[[#This Row],[NIVEL 3]],Catálogo!A:B,2,FALSE),"")</f>
        <v/>
      </c>
      <c r="W3052" s="27"/>
      <c r="X3052" s="28"/>
      <c r="Y3052" s="27"/>
      <c r="Z3052" s="27"/>
      <c r="AA3052" s="5" t="str">
        <f>IF(ActividadesCom[[#This Row],[NIVEL 4]]&lt;&gt;0,VLOOKUP(ActividadesCom[[#This Row],[NIVEL 4]],Catálogo!A:B,2,FALSE),"")</f>
        <v/>
      </c>
      <c r="AB3052" s="27"/>
      <c r="AC3052" s="27" t="s">
        <v>37</v>
      </c>
      <c r="AD3052" s="27">
        <v>20203</v>
      </c>
      <c r="AE3052" s="27" t="s">
        <v>4007</v>
      </c>
      <c r="AF3052" s="5">
        <f>IF(ActividadesCom[[#This Row],[NIVEL 5]]&lt;&gt;0,VLOOKUP(ActividadesCom[[#This Row],[NIVEL 5]],Catálogo!A:B,2,FALSE),"")</f>
        <v>4</v>
      </c>
      <c r="AG3052" s="27">
        <v>1</v>
      </c>
      <c r="AH3052" s="2"/>
    </row>
    <row r="3053" spans="1:34" ht="30" hidden="1" customHeight="1" x14ac:dyDescent="0.25">
      <c r="A3053" s="7">
        <v>20470085</v>
      </c>
      <c r="B3053" s="6" t="str">
        <f>VLOOKUP(ActividadesCom[[#This Row],[NO. DE CONTROL]],'LISTADO ESTUDIANTES'!A:C,2,FALSE)</f>
        <v>JIMENEZ ARJONA ALEJANDRO ANTONIO</v>
      </c>
      <c r="C3053" s="6" t="str">
        <f>VLOOKUP(ActividadesCom[[#This Row],[NO. DE CONTROL]],'LISTADO ESTUDIANTES'!A:C,3,FALSE)</f>
        <v>INGENIERIA EN SISTEMAS COMPUTACIONALES</v>
      </c>
      <c r="D3053" s="5" t="str">
        <f>VLOOKUP(ActividadesCom[[#This Row],[NO. DE CONTROL]],'LISTADO ESTUDIANTES'!A:D,4,FALSE)</f>
        <v>EGRESADO(A)</v>
      </c>
      <c r="E3053" s="7">
        <f>SUM(ActividadesCom[[#This Row],[CRÉD. 1]],ActividadesCom[[#This Row],[CRÉD. 2]],ActividadesCom[[#This Row],[CRÉD. 3]],ActividadesCom[[#This Row],[CRÉD. 4]],ActividadesCom[[#This Row],[CRÉD. 5]])</f>
        <v>0</v>
      </c>
      <c r="F3053" s="5" t="str">
        <f>IF(ActividadesCom[[#This Row],[ÚLTIMO SEMESTRE CON CRÉDITOS]]&gt;0,ROUND(AVERAGE(ActividadesCom[[#This Row],[VALOR NIVEL 5]],ActividadesCom[[#This Row],[VALOR NIVEL 4]],ActividadesCom[[#This Row],[VALOR NIVEL 3]],ActividadesCom[[#This Row],[VALOR NIVEL 2]],ActividadesCom[[#This Row],[VALOR NIVEL 1]]),0),"")</f>
        <v/>
      </c>
      <c r="G3053" s="7" t="str">
        <f>IF(ActividadesCom[[#This Row],[PROMEDIO]]="","",IF(ActividadesCom[[#This Row],[PROMEDIO]]&gt;=4,"EXCELENTE",IF(ActividadesCom[[#This Row],[PROMEDIO]]&gt;=3,"NOTABLE",IF(ActividadesCom[[#This Row],[PROMEDIO]]&gt;=2,"BUENO",IF(ActividadesCom[[#This Row],[PROMEDIO]]=1,"SUFICIENTE","")))))</f>
        <v/>
      </c>
      <c r="H3053" s="5">
        <f>MAX(ActividadesCom[[#This Row],[PERÍODO 1]],ActividadesCom[[#This Row],[PERÍODO 2]],ActividadesCom[[#This Row],[PERÍODO 3]],ActividadesCom[[#This Row],[PERÍODO 4]],ActividadesCom[[#This Row],[PERÍODO 5]])</f>
        <v>0</v>
      </c>
      <c r="I3053" s="6"/>
      <c r="J3053" s="5"/>
      <c r="K3053" s="5"/>
      <c r="L3053" s="5" t="str">
        <f>IF(ActividadesCom[[#This Row],[NIVEL 1]]&lt;&gt;0,VLOOKUP(ActividadesCom[[#This Row],[NIVEL 1]],Catálogo!A:B,2,FALSE),"")</f>
        <v/>
      </c>
      <c r="M3053" s="5"/>
      <c r="N3053" s="6"/>
      <c r="O3053" s="5"/>
      <c r="P3053" s="5"/>
      <c r="Q3053" s="5" t="str">
        <f>IF(ActividadesCom[[#This Row],[NIVEL 2]]&lt;&gt;0,VLOOKUP(ActividadesCom[[#This Row],[NIVEL 2]],Catálogo!A:B,2,FALSE),"")</f>
        <v/>
      </c>
      <c r="R3053" s="5"/>
      <c r="S3053" s="6"/>
      <c r="T3053" s="5"/>
      <c r="U3053" s="5"/>
      <c r="V3053" s="5" t="str">
        <f>IF(ActividadesCom[[#This Row],[NIVEL 3]]&lt;&gt;0,VLOOKUP(ActividadesCom[[#This Row],[NIVEL 3]],Catálogo!A:B,2,FALSE),"")</f>
        <v/>
      </c>
      <c r="W3053" s="5"/>
      <c r="X3053" s="6"/>
      <c r="Y3053" s="5"/>
      <c r="Z3053" s="5"/>
      <c r="AA3053" s="5" t="str">
        <f>IF(ActividadesCom[[#This Row],[NIVEL 4]]&lt;&gt;0,VLOOKUP(ActividadesCom[[#This Row],[NIVEL 4]],Catálogo!A:B,2,FALSE),"")</f>
        <v/>
      </c>
      <c r="AB3053" s="5"/>
      <c r="AC3053" s="6"/>
      <c r="AD3053" s="5"/>
      <c r="AE3053" s="5"/>
      <c r="AF3053" s="5" t="str">
        <f>IF(ActividadesCom[[#This Row],[NIVEL 5]]&lt;&gt;0,VLOOKUP(ActividadesCom[[#This Row],[NIVEL 5]],Catálogo!A:B,2,FALSE),"")</f>
        <v/>
      </c>
      <c r="AG3053" s="5"/>
      <c r="AH3053" s="2"/>
    </row>
    <row r="3054" spans="1:34" ht="30" hidden="1" customHeight="1" x14ac:dyDescent="0.25">
      <c r="A3054" s="7">
        <v>20470086</v>
      </c>
      <c r="B3054" s="6" t="str">
        <f>VLOOKUP(ActividadesCom[[#This Row],[NO. DE CONTROL]],'LISTADO ESTUDIANTES'!A:C,2,FALSE)</f>
        <v>PECH BRITO JOSE ARMANDO</v>
      </c>
      <c r="C3054" s="6" t="str">
        <f>VLOOKUP(ActividadesCom[[#This Row],[NO. DE CONTROL]],'LISTADO ESTUDIANTES'!A:C,3,FALSE)</f>
        <v>INGENIERIA EN SISTEMAS COMPUTACIONALES</v>
      </c>
      <c r="D3054" s="5" t="str">
        <f>VLOOKUP(ActividadesCom[[#This Row],[NO. DE CONTROL]],'LISTADO ESTUDIANTES'!A:D,4,FALSE)</f>
        <v>EGRESADO(A)</v>
      </c>
      <c r="E3054" s="7">
        <f>SUM(ActividadesCom[[#This Row],[CRÉD. 1]],ActividadesCom[[#This Row],[CRÉD. 2]],ActividadesCom[[#This Row],[CRÉD. 3]],ActividadesCom[[#This Row],[CRÉD. 4]],ActividadesCom[[#This Row],[CRÉD. 5]])</f>
        <v>0</v>
      </c>
      <c r="F3054" s="5" t="str">
        <f>IF(ActividadesCom[[#This Row],[ÚLTIMO SEMESTRE CON CRÉDITOS]]&gt;0,ROUND(AVERAGE(ActividadesCom[[#This Row],[VALOR NIVEL 5]],ActividadesCom[[#This Row],[VALOR NIVEL 4]],ActividadesCom[[#This Row],[VALOR NIVEL 3]],ActividadesCom[[#This Row],[VALOR NIVEL 2]],ActividadesCom[[#This Row],[VALOR NIVEL 1]]),0),"")</f>
        <v/>
      </c>
      <c r="G3054" s="7" t="str">
        <f>IF(ActividadesCom[[#This Row],[PROMEDIO]]="","",IF(ActividadesCom[[#This Row],[PROMEDIO]]&gt;=4,"EXCELENTE",IF(ActividadesCom[[#This Row],[PROMEDIO]]&gt;=3,"NOTABLE",IF(ActividadesCom[[#This Row],[PROMEDIO]]&gt;=2,"BUENO",IF(ActividadesCom[[#This Row],[PROMEDIO]]=1,"SUFICIENTE","")))))</f>
        <v/>
      </c>
      <c r="H3054" s="5">
        <f>MAX(ActividadesCom[[#This Row],[PERÍODO 1]],ActividadesCom[[#This Row],[PERÍODO 2]],ActividadesCom[[#This Row],[PERÍODO 3]],ActividadesCom[[#This Row],[PERÍODO 4]],ActividadesCom[[#This Row],[PERÍODO 5]])</f>
        <v>0</v>
      </c>
      <c r="I3054" s="6"/>
      <c r="J3054" s="5"/>
      <c r="K3054" s="5"/>
      <c r="L3054" s="5" t="str">
        <f>IF(ActividadesCom[[#This Row],[NIVEL 1]]&lt;&gt;0,VLOOKUP(ActividadesCom[[#This Row],[NIVEL 1]],Catálogo!A:B,2,FALSE),"")</f>
        <v/>
      </c>
      <c r="M3054" s="5"/>
      <c r="N3054" s="6"/>
      <c r="O3054" s="5"/>
      <c r="P3054" s="5"/>
      <c r="Q3054" s="5" t="str">
        <f>IF(ActividadesCom[[#This Row],[NIVEL 2]]&lt;&gt;0,VLOOKUP(ActividadesCom[[#This Row],[NIVEL 2]],Catálogo!A:B,2,FALSE),"")</f>
        <v/>
      </c>
      <c r="R3054" s="5"/>
      <c r="S3054" s="6"/>
      <c r="T3054" s="5"/>
      <c r="U3054" s="5"/>
      <c r="V3054" s="5" t="str">
        <f>IF(ActividadesCom[[#This Row],[NIVEL 3]]&lt;&gt;0,VLOOKUP(ActividadesCom[[#This Row],[NIVEL 3]],Catálogo!A:B,2,FALSE),"")</f>
        <v/>
      </c>
      <c r="W3054" s="5"/>
      <c r="X3054" s="6"/>
      <c r="Y3054" s="5"/>
      <c r="Z3054" s="5"/>
      <c r="AA3054" s="5" t="str">
        <f>IF(ActividadesCom[[#This Row],[NIVEL 4]]&lt;&gt;0,VLOOKUP(ActividadesCom[[#This Row],[NIVEL 4]],Catálogo!A:B,2,FALSE),"")</f>
        <v/>
      </c>
      <c r="AB3054" s="5"/>
      <c r="AC3054" s="6"/>
      <c r="AD3054" s="5"/>
      <c r="AE3054" s="5"/>
      <c r="AF3054" s="5" t="str">
        <f>IF(ActividadesCom[[#This Row],[NIVEL 5]]&lt;&gt;0,VLOOKUP(ActividadesCom[[#This Row],[NIVEL 5]],Catálogo!A:B,2,FALSE),"")</f>
        <v/>
      </c>
      <c r="AG3054" s="5"/>
      <c r="AH3054" s="2"/>
    </row>
    <row r="3055" spans="1:34" s="151" customFormat="1" ht="30" hidden="1" customHeight="1" x14ac:dyDescent="0.25">
      <c r="A3055" s="147">
        <v>20470087</v>
      </c>
      <c r="B3055" s="148" t="str">
        <f>VLOOKUP(ActividadesCom[[#This Row],[NO. DE CONTROL]],'LISTADO ESTUDIANTES'!A:C,2,FALSE)</f>
        <v>CORDOVA OCAÑA MIGUEL</v>
      </c>
      <c r="C3055" s="148" t="str">
        <f>VLOOKUP(ActividadesCom[[#This Row],[NO. DE CONTROL]],'LISTADO ESTUDIANTES'!A:C,3,FALSE)</f>
        <v>INGENIERIA EN SISTEMAS COMPUTACIONALES</v>
      </c>
      <c r="D3055" s="149" t="str">
        <f>VLOOKUP(ActividadesCom[[#This Row],[NO. DE CONTROL]],'LISTADO ESTUDIANTES'!A:D,4,FALSE)</f>
        <v>EGRESADO(A)</v>
      </c>
      <c r="E3055" s="149">
        <f>SUM(ActividadesCom[[#This Row],[CRÉD. 1]],ActividadesCom[[#This Row],[CRÉD. 2]],ActividadesCom[[#This Row],[CRÉD. 3]],ActividadesCom[[#This Row],[CRÉD. 4]],ActividadesCom[[#This Row],[CRÉD. 5]])</f>
        <v>5</v>
      </c>
      <c r="F3055" s="149">
        <f>IF(ActividadesCom[[#This Row],[ÚLTIMO SEMESTRE CON CRÉDITOS]]&gt;0,ROUND(AVERAGE(ActividadesCom[[#This Row],[VALOR NIVEL 5]],ActividadesCom[[#This Row],[VALOR NIVEL 4]],ActividadesCom[[#This Row],[VALOR NIVEL 3]],ActividadesCom[[#This Row],[VALOR NIVEL 2]],ActividadesCom[[#This Row],[VALOR NIVEL 1]]),0),"")</f>
        <v>3</v>
      </c>
      <c r="G3055" s="149" t="str">
        <f>IF(ActividadesCom[[#This Row],[PROMEDIO]]="","",IF(ActividadesCom[[#This Row],[PROMEDIO]]&gt;=4,"EXCELENTE",IF(ActividadesCom[[#This Row],[PROMEDIO]]&gt;=3,"NOTABLE",IF(ActividadesCom[[#This Row],[PROMEDIO]]&gt;=2,"BUENO",IF(ActividadesCom[[#This Row],[PROMEDIO]]=1,"SUFICIENTE","")))))</f>
        <v>NOTABLE</v>
      </c>
      <c r="H3055" s="149">
        <f>MAX(ActividadesCom[[#This Row],[PERÍODO 1]],ActividadesCom[[#This Row],[PERÍODO 2]],ActividadesCom[[#This Row],[PERÍODO 3]],ActividadesCom[[#This Row],[PERÍODO 4]],ActividadesCom[[#This Row],[PERÍODO 5]])</f>
        <v>20241</v>
      </c>
      <c r="I3055" s="148" t="s">
        <v>6258</v>
      </c>
      <c r="J3055" s="149">
        <v>20231</v>
      </c>
      <c r="K3055" s="149" t="s">
        <v>4007</v>
      </c>
      <c r="L3055" s="149">
        <f>IF(ActividadesCom[[#This Row],[NIVEL 1]]&lt;&gt;0,VLOOKUP(ActividadesCom[[#This Row],[NIVEL 1]],Catálogo!A:B,2,FALSE),"")</f>
        <v>4</v>
      </c>
      <c r="M3055" s="149">
        <v>1</v>
      </c>
      <c r="N3055" s="148" t="s">
        <v>9</v>
      </c>
      <c r="O3055" s="149">
        <v>20233</v>
      </c>
      <c r="P3055" s="149" t="s">
        <v>4008</v>
      </c>
      <c r="Q3055" s="149">
        <f>IF(ActividadesCom[[#This Row],[NIVEL 2]]&lt;&gt;0,VLOOKUP(ActividadesCom[[#This Row],[NIVEL 2]],Catálogo!A:B,2,FALSE),"")</f>
        <v>3</v>
      </c>
      <c r="R3055" s="149">
        <v>1</v>
      </c>
      <c r="S3055" s="148" t="s">
        <v>9</v>
      </c>
      <c r="T3055" s="149">
        <v>20241</v>
      </c>
      <c r="U3055" s="149" t="s">
        <v>4008</v>
      </c>
      <c r="V3055" s="149">
        <f>IF(ActividadesCom[[#This Row],[NIVEL 3]]&lt;&gt;0,VLOOKUP(ActividadesCom[[#This Row],[NIVEL 3]],Catálogo!A:B,2,FALSE),"")</f>
        <v>3</v>
      </c>
      <c r="W3055" s="149">
        <v>1</v>
      </c>
      <c r="X3055" s="148" t="s">
        <v>133</v>
      </c>
      <c r="Y3055" s="149">
        <v>20211</v>
      </c>
      <c r="Z3055" s="149" t="s">
        <v>4007</v>
      </c>
      <c r="AA3055" s="149">
        <f>IF(ActividadesCom[[#This Row],[NIVEL 4]]&lt;&gt;0,VLOOKUP(ActividadesCom[[#This Row],[NIVEL 4]],Catálogo!A:B,2,FALSE),"")</f>
        <v>4</v>
      </c>
      <c r="AB3055" s="149">
        <v>1</v>
      </c>
      <c r="AC3055" s="149" t="s">
        <v>25</v>
      </c>
      <c r="AD3055" s="149">
        <v>20203</v>
      </c>
      <c r="AE3055" s="149" t="s">
        <v>4009</v>
      </c>
      <c r="AF3055" s="149">
        <f>IF(ActividadesCom[[#This Row],[NIVEL 5]]&lt;&gt;0,VLOOKUP(ActividadesCom[[#This Row],[NIVEL 5]],Catálogo!A:B,2,FALSE),"")</f>
        <v>2</v>
      </c>
      <c r="AG3055" s="149">
        <v>1</v>
      </c>
    </row>
    <row r="3056" spans="1:34" ht="30" hidden="1" customHeight="1" x14ac:dyDescent="0.25">
      <c r="A3056" s="7">
        <v>20470088</v>
      </c>
      <c r="B3056" s="6" t="str">
        <f>VLOOKUP(ActividadesCom[[#This Row],[NO. DE CONTROL]],'LISTADO ESTUDIANTES'!A:C,2,FALSE)</f>
        <v>UC TURRIZA JORGE DANIEL</v>
      </c>
      <c r="C3056" s="6" t="str">
        <f>VLOOKUP(ActividadesCom[[#This Row],[NO. DE CONTROL]],'LISTADO ESTUDIANTES'!A:C,3,FALSE)</f>
        <v>INGENIERIA EN SISTEMAS COMPUTACIONALES</v>
      </c>
      <c r="D3056" s="5" t="str">
        <f>VLOOKUP(ActividadesCom[[#This Row],[NO. DE CONTROL]],'LISTADO ESTUDIANTES'!A:D,4,FALSE)</f>
        <v>EGRESADO(A)</v>
      </c>
      <c r="E3056" s="5">
        <f>SUM(ActividadesCom[[#This Row],[CRÉD. 1]],ActividadesCom[[#This Row],[CRÉD. 2]],ActividadesCom[[#This Row],[CRÉD. 3]],ActividadesCom[[#This Row],[CRÉD. 4]],ActividadesCom[[#This Row],[CRÉD. 5]])</f>
        <v>3</v>
      </c>
      <c r="F3056" s="5">
        <f>IF(ActividadesCom[[#This Row],[ÚLTIMO SEMESTRE CON CRÉDITOS]]&gt;0,ROUND(AVERAGE(ActividadesCom[[#This Row],[VALOR NIVEL 5]],ActividadesCom[[#This Row],[VALOR NIVEL 4]],ActividadesCom[[#This Row],[VALOR NIVEL 3]],ActividadesCom[[#This Row],[VALOR NIVEL 2]],ActividadesCom[[#This Row],[VALOR NIVEL 1]]),0),"")</f>
        <v>4</v>
      </c>
      <c r="G3056" s="5" t="str">
        <f>IF(ActividadesCom[[#This Row],[PROMEDIO]]="","",IF(ActividadesCom[[#This Row],[PROMEDIO]]&gt;=4,"EXCELENTE",IF(ActividadesCom[[#This Row],[PROMEDIO]]&gt;=3,"NOTABLE",IF(ActividadesCom[[#This Row],[PROMEDIO]]&gt;=2,"BUENO",IF(ActividadesCom[[#This Row],[PROMEDIO]]=1,"SUFICIENTE","")))))</f>
        <v>EXCELENTE</v>
      </c>
      <c r="H3056" s="5">
        <f>MAX(ActividadesCom[[#This Row],[PERÍODO 1]],ActividadesCom[[#This Row],[PERÍODO 2]],ActividadesCom[[#This Row],[PERÍODO 3]],ActividadesCom[[#This Row],[PERÍODO 4]],ActividadesCom[[#This Row],[PERÍODO 5]])</f>
        <v>20241</v>
      </c>
      <c r="I3056" s="6"/>
      <c r="J3056" s="5"/>
      <c r="K3056" s="5"/>
      <c r="L3056" s="5" t="str">
        <f>IF(ActividadesCom[[#This Row],[NIVEL 1]]&lt;&gt;0,VLOOKUP(ActividadesCom[[#This Row],[NIVEL 1]],Catálogo!A:B,2,FALSE),"")</f>
        <v/>
      </c>
      <c r="M3056" s="5"/>
      <c r="N3056" s="6"/>
      <c r="O3056" s="5"/>
      <c r="P3056" s="5"/>
      <c r="Q3056" s="5" t="str">
        <f>IF(ActividadesCom[[#This Row],[NIVEL 2]]&lt;&gt;0,VLOOKUP(ActividadesCom[[#This Row],[NIVEL 2]],Catálogo!A:B,2,FALSE),"")</f>
        <v/>
      </c>
      <c r="R3056" s="5"/>
      <c r="S3056" s="6" t="s">
        <v>6336</v>
      </c>
      <c r="T3056" s="5">
        <v>20241</v>
      </c>
      <c r="U3056" s="5" t="s">
        <v>4007</v>
      </c>
      <c r="V3056" s="5">
        <f>IF(ActividadesCom[[#This Row],[NIVEL 3]]&lt;&gt;0,VLOOKUP(ActividadesCom[[#This Row],[NIVEL 3]],Catálogo!A:B,2,FALSE),"")</f>
        <v>4</v>
      </c>
      <c r="W3056" s="5">
        <v>1</v>
      </c>
      <c r="X3056" s="6" t="s">
        <v>9</v>
      </c>
      <c r="Y3056" s="5">
        <v>20233</v>
      </c>
      <c r="Z3056" s="5" t="s">
        <v>4008</v>
      </c>
      <c r="AA3056" s="5">
        <f>IF(ActividadesCom[[#This Row],[NIVEL 4]]&lt;&gt;0,VLOOKUP(ActividadesCom[[#This Row],[NIVEL 4]],Catálogo!A:B,2,FALSE),"")</f>
        <v>3</v>
      </c>
      <c r="AB3056" s="5">
        <v>1</v>
      </c>
      <c r="AC3056" s="5" t="s">
        <v>25</v>
      </c>
      <c r="AD3056" s="5">
        <v>20203</v>
      </c>
      <c r="AE3056" s="5" t="s">
        <v>4007</v>
      </c>
      <c r="AF3056" s="5">
        <f>IF(ActividadesCom[[#This Row],[NIVEL 5]]&lt;&gt;0,VLOOKUP(ActividadesCom[[#This Row],[NIVEL 5]],Catálogo!A:B,2,FALSE),"")</f>
        <v>4</v>
      </c>
      <c r="AG3056" s="5">
        <v>1</v>
      </c>
      <c r="AH3056" s="2"/>
    </row>
    <row r="3057" spans="1:34" ht="30" hidden="1" customHeight="1" x14ac:dyDescent="0.25">
      <c r="A3057" s="7">
        <v>20470090</v>
      </c>
      <c r="B3057" s="6" t="str">
        <f>VLOOKUP(ActividadesCom[[#This Row],[NO. DE CONTROL]],'LISTADO ESTUDIANTES'!A:C,2,FALSE)</f>
        <v>COHUO GUTIERREZ ANDRIK ANTONIO</v>
      </c>
      <c r="C3057" s="6" t="str">
        <f>VLOOKUP(ActividadesCom[[#This Row],[NO. DE CONTROL]],'LISTADO ESTUDIANTES'!A:C,3,FALSE)</f>
        <v>INGENIERIA EN SISTEMAS COMPUTACIONALES</v>
      </c>
      <c r="D3057" s="5" t="str">
        <f>VLOOKUP(ActividadesCom[[#This Row],[NO. DE CONTROL]],'LISTADO ESTUDIANTES'!A:D,4,FALSE)</f>
        <v>EGRESADO(A)</v>
      </c>
      <c r="E3057" s="5">
        <f>SUM(ActividadesCom[[#This Row],[CRÉD. 1]],ActividadesCom[[#This Row],[CRÉD. 2]],ActividadesCom[[#This Row],[CRÉD. 3]],ActividadesCom[[#This Row],[CRÉD. 4]],ActividadesCom[[#This Row],[CRÉD. 5]])</f>
        <v>5</v>
      </c>
      <c r="F3057" s="5">
        <f>IF(ActividadesCom[[#This Row],[ÚLTIMO SEMESTRE CON CRÉDITOS]]&gt;0,ROUND(AVERAGE(ActividadesCom[[#This Row],[VALOR NIVEL 5]],ActividadesCom[[#This Row],[VALOR NIVEL 4]],ActividadesCom[[#This Row],[VALOR NIVEL 3]],ActividadesCom[[#This Row],[VALOR NIVEL 2]],ActividadesCom[[#This Row],[VALOR NIVEL 1]]),0),"")</f>
        <v>3</v>
      </c>
      <c r="G3057" s="5" t="str">
        <f>IF(ActividadesCom[[#This Row],[PROMEDIO]]="","",IF(ActividadesCom[[#This Row],[PROMEDIO]]&gt;=4,"EXCELENTE",IF(ActividadesCom[[#This Row],[PROMEDIO]]&gt;=3,"NOTABLE",IF(ActividadesCom[[#This Row],[PROMEDIO]]&gt;=2,"BUENO",IF(ActividadesCom[[#This Row],[PROMEDIO]]=1,"SUFICIENTE","")))))</f>
        <v>NOTABLE</v>
      </c>
      <c r="H3057" s="5">
        <f>MAX(ActividadesCom[[#This Row],[PERÍODO 1]],ActividadesCom[[#This Row],[PERÍODO 2]],ActividadesCom[[#This Row],[PERÍODO 3]],ActividadesCom[[#This Row],[PERÍODO 4]],ActividadesCom[[#This Row],[PERÍODO 5]])</f>
        <v>20231</v>
      </c>
      <c r="I3057" s="6" t="s">
        <v>4535</v>
      </c>
      <c r="J3057" s="5">
        <v>20213</v>
      </c>
      <c r="K3057" s="5" t="s">
        <v>4009</v>
      </c>
      <c r="L3057" s="5">
        <f>IF(ActividadesCom[[#This Row],[NIVEL 1]]&lt;&gt;0,VLOOKUP(ActividadesCom[[#This Row],[NIVEL 1]],Catálogo!A:B,2,FALSE),"")</f>
        <v>2</v>
      </c>
      <c r="M3057" s="5">
        <v>1</v>
      </c>
      <c r="N3057" s="6" t="s">
        <v>4890</v>
      </c>
      <c r="O3057" s="5">
        <v>20221</v>
      </c>
      <c r="P3057" s="5" t="s">
        <v>4007</v>
      </c>
      <c r="Q3057" s="5">
        <f>IF(ActividadesCom[[#This Row],[NIVEL 2]]&lt;&gt;0,VLOOKUP(ActividadesCom[[#This Row],[NIVEL 2]],Catálogo!A:B,2,FALSE),"")</f>
        <v>4</v>
      </c>
      <c r="R3057" s="5">
        <v>1</v>
      </c>
      <c r="S3057" s="6" t="s">
        <v>6258</v>
      </c>
      <c r="T3057" s="5">
        <v>20231</v>
      </c>
      <c r="U3057" s="5" t="s">
        <v>4007</v>
      </c>
      <c r="V3057" s="5">
        <f>IF(ActividadesCom[[#This Row],[NIVEL 3]]&lt;&gt;0,VLOOKUP(ActividadesCom[[#This Row],[NIVEL 3]],Catálogo!A:B,2,FALSE),"")</f>
        <v>4</v>
      </c>
      <c r="W3057" s="5">
        <v>1</v>
      </c>
      <c r="X3057" s="6" t="s">
        <v>133</v>
      </c>
      <c r="Y3057" s="5">
        <v>20211</v>
      </c>
      <c r="Z3057" s="5" t="s">
        <v>4007</v>
      </c>
      <c r="AA3057" s="5">
        <f>IF(ActividadesCom[[#This Row],[NIVEL 4]]&lt;&gt;0,VLOOKUP(ActividadesCom[[#This Row],[NIVEL 4]],Catálogo!A:B,2,FALSE),"")</f>
        <v>4</v>
      </c>
      <c r="AB3057" s="5">
        <v>1</v>
      </c>
      <c r="AC3057" s="5" t="s">
        <v>31</v>
      </c>
      <c r="AD3057" s="5">
        <v>20203</v>
      </c>
      <c r="AE3057" s="5" t="s">
        <v>4009</v>
      </c>
      <c r="AF3057" s="5">
        <f>IF(ActividadesCom[[#This Row],[NIVEL 5]]&lt;&gt;0,VLOOKUP(ActividadesCom[[#This Row],[NIVEL 5]],Catálogo!A:B,2,FALSE),"")</f>
        <v>2</v>
      </c>
      <c r="AG3057" s="5">
        <v>1</v>
      </c>
      <c r="AH3057" s="2"/>
    </row>
    <row r="3058" spans="1:34" ht="30" hidden="1" customHeight="1" x14ac:dyDescent="0.25">
      <c r="A3058" s="7">
        <v>20470091</v>
      </c>
      <c r="B3058" s="6" t="str">
        <f>VLOOKUP(ActividadesCom[[#This Row],[NO. DE CONTROL]],'LISTADO ESTUDIANTES'!A:C,2,FALSE)</f>
        <v>DZUL BARRERA MANUEL JESUS</v>
      </c>
      <c r="C3058" s="6" t="str">
        <f>VLOOKUP(ActividadesCom[[#This Row],[NO. DE CONTROL]],'LISTADO ESTUDIANTES'!A:C,3,FALSE)</f>
        <v>INGENIERIA EN SISTEMAS COMPUTACIONALES</v>
      </c>
      <c r="D3058" s="5" t="str">
        <f>VLOOKUP(ActividadesCom[[#This Row],[NO. DE CONTROL]],'LISTADO ESTUDIANTES'!A:D,4,FALSE)</f>
        <v>EGRESADO(A)</v>
      </c>
      <c r="E3058" s="5">
        <f>SUM(ActividadesCom[[#This Row],[CRÉD. 1]],ActividadesCom[[#This Row],[CRÉD. 2]],ActividadesCom[[#This Row],[CRÉD. 3]],ActividadesCom[[#This Row],[CRÉD. 4]],ActividadesCom[[#This Row],[CRÉD. 5]])</f>
        <v>5</v>
      </c>
      <c r="F3058" s="5">
        <f>IF(ActividadesCom[[#This Row],[ÚLTIMO SEMESTRE CON CRÉDITOS]]&gt;0,ROUND(AVERAGE(ActividadesCom[[#This Row],[VALOR NIVEL 5]],ActividadesCom[[#This Row],[VALOR NIVEL 4]],ActividadesCom[[#This Row],[VALOR NIVEL 3]],ActividadesCom[[#This Row],[VALOR NIVEL 2]],ActividadesCom[[#This Row],[VALOR NIVEL 1]]),0),"")</f>
        <v>3</v>
      </c>
      <c r="G3058" s="5" t="str">
        <f>IF(ActividadesCom[[#This Row],[PROMEDIO]]="","",IF(ActividadesCom[[#This Row],[PROMEDIO]]&gt;=4,"EXCELENTE",IF(ActividadesCom[[#This Row],[PROMEDIO]]&gt;=3,"NOTABLE",IF(ActividadesCom[[#This Row],[PROMEDIO]]&gt;=2,"BUENO",IF(ActividadesCom[[#This Row],[PROMEDIO]]=1,"SUFICIENTE","")))))</f>
        <v>NOTABLE</v>
      </c>
      <c r="H3058" s="5">
        <f>MAX(ActividadesCom[[#This Row],[PERÍODO 1]],ActividadesCom[[#This Row],[PERÍODO 2]],ActividadesCom[[#This Row],[PERÍODO 3]],ActividadesCom[[#This Row],[PERÍODO 4]],ActividadesCom[[#This Row],[PERÍODO 5]])</f>
        <v>20211</v>
      </c>
      <c r="I3058" s="6" t="s">
        <v>4122</v>
      </c>
      <c r="J3058" s="5">
        <v>20203</v>
      </c>
      <c r="K3058" s="5" t="s">
        <v>4009</v>
      </c>
      <c r="L3058" s="5">
        <f>IF(ActividadesCom[[#This Row],[NIVEL 1]]&lt;&gt;0,VLOOKUP(ActividadesCom[[#This Row],[NIVEL 1]],Catálogo!A:B,2,FALSE),"")</f>
        <v>2</v>
      </c>
      <c r="M3058" s="5">
        <v>1</v>
      </c>
      <c r="N3058" s="6" t="s">
        <v>4136</v>
      </c>
      <c r="O3058" s="5">
        <v>20203</v>
      </c>
      <c r="P3058" s="5" t="s">
        <v>4007</v>
      </c>
      <c r="Q3058" s="5">
        <f>IF(ActividadesCom[[#This Row],[NIVEL 2]]&lt;&gt;0,VLOOKUP(ActividadesCom[[#This Row],[NIVEL 2]],Catálogo!A:B,2,FALSE),"")</f>
        <v>4</v>
      </c>
      <c r="R3058" s="5">
        <v>2</v>
      </c>
      <c r="S3058" s="6"/>
      <c r="T3058" s="5"/>
      <c r="U3058" s="5"/>
      <c r="V3058" s="5" t="str">
        <f>IF(ActividadesCom[[#This Row],[NIVEL 3]]&lt;&gt;0,VLOOKUP(ActividadesCom[[#This Row],[NIVEL 3]],Catálogo!A:B,2,FALSE),"")</f>
        <v/>
      </c>
      <c r="W3058" s="5"/>
      <c r="X3058" s="6" t="s">
        <v>23</v>
      </c>
      <c r="Y3058" s="5">
        <v>20211</v>
      </c>
      <c r="Z3058" s="5" t="s">
        <v>4009</v>
      </c>
      <c r="AA3058" s="5">
        <f>IF(ActividadesCom[[#This Row],[NIVEL 4]]&lt;&gt;0,VLOOKUP(ActividadesCom[[#This Row],[NIVEL 4]],Catálogo!A:B,2,FALSE),"")</f>
        <v>2</v>
      </c>
      <c r="AB3058" s="5">
        <v>1</v>
      </c>
      <c r="AC3058" s="6" t="s">
        <v>23</v>
      </c>
      <c r="AD3058" s="5">
        <v>20203</v>
      </c>
      <c r="AE3058" s="5" t="s">
        <v>4008</v>
      </c>
      <c r="AF3058" s="5">
        <f>IF(ActividadesCom[[#This Row],[NIVEL 5]]&lt;&gt;0,VLOOKUP(ActividadesCom[[#This Row],[NIVEL 5]],Catálogo!A:B,2,FALSE),"")</f>
        <v>3</v>
      </c>
      <c r="AG3058" s="5">
        <v>1</v>
      </c>
      <c r="AH3058" s="2"/>
    </row>
    <row r="3059" spans="1:34" ht="30" hidden="1" customHeight="1" x14ac:dyDescent="0.25">
      <c r="A3059" s="7">
        <v>20470092</v>
      </c>
      <c r="B3059" s="6" t="str">
        <f>VLOOKUP(ActividadesCom[[#This Row],[NO. DE CONTROL]],'LISTADO ESTUDIANTES'!A:C,2,FALSE)</f>
        <v>OROZCO BACAB JOSE MARIA</v>
      </c>
      <c r="C3059" s="6" t="str">
        <f>VLOOKUP(ActividadesCom[[#This Row],[NO. DE CONTROL]],'LISTADO ESTUDIANTES'!A:C,3,FALSE)</f>
        <v>INGENIERIA EN SISTEMAS COMPUTACIONALES</v>
      </c>
      <c r="D3059" s="5" t="str">
        <f>VLOOKUP(ActividadesCom[[#This Row],[NO. DE CONTROL]],'LISTADO ESTUDIANTES'!A:D,4,FALSE)</f>
        <v>EGRESADO(A)</v>
      </c>
      <c r="E3059" s="5">
        <f>SUM(ActividadesCom[[#This Row],[CRÉD. 1]],ActividadesCom[[#This Row],[CRÉD. 2]],ActividadesCom[[#This Row],[CRÉD. 3]],ActividadesCom[[#This Row],[CRÉD. 4]],ActividadesCom[[#This Row],[CRÉD. 5]])</f>
        <v>2</v>
      </c>
      <c r="F3059" s="5">
        <f>IF(ActividadesCom[[#This Row],[ÚLTIMO SEMESTRE CON CRÉDITOS]]&gt;0,ROUND(AVERAGE(ActividadesCom[[#This Row],[VALOR NIVEL 5]],ActividadesCom[[#This Row],[VALOR NIVEL 4]],ActividadesCom[[#This Row],[VALOR NIVEL 3]],ActividadesCom[[#This Row],[VALOR NIVEL 2]],ActividadesCom[[#This Row],[VALOR NIVEL 1]]),0),"")</f>
        <v>2</v>
      </c>
      <c r="G3059" s="5" t="str">
        <f>IF(ActividadesCom[[#This Row],[PROMEDIO]]="","",IF(ActividadesCom[[#This Row],[PROMEDIO]]&gt;=4,"EXCELENTE",IF(ActividadesCom[[#This Row],[PROMEDIO]]&gt;=3,"NOTABLE",IF(ActividadesCom[[#This Row],[PROMEDIO]]&gt;=2,"BUENO",IF(ActividadesCom[[#This Row],[PROMEDIO]]=1,"SUFICIENTE","")))))</f>
        <v>BUENO</v>
      </c>
      <c r="H3059" s="5">
        <f>MAX(ActividadesCom[[#This Row],[PERÍODO 1]],ActividadesCom[[#This Row],[PERÍODO 2]],ActividadesCom[[#This Row],[PERÍODO 3]],ActividadesCom[[#This Row],[PERÍODO 4]],ActividadesCom[[#This Row],[PERÍODO 5]])</f>
        <v>20211</v>
      </c>
      <c r="I3059" s="6"/>
      <c r="J3059" s="5"/>
      <c r="K3059" s="5"/>
      <c r="L3059" s="5" t="str">
        <f>IF(ActividadesCom[[#This Row],[NIVEL 1]]&lt;&gt;0,VLOOKUP(ActividadesCom[[#This Row],[NIVEL 1]],Catálogo!A:B,2,FALSE),"")</f>
        <v/>
      </c>
      <c r="M3059" s="5"/>
      <c r="N3059" s="6"/>
      <c r="O3059" s="5"/>
      <c r="P3059" s="5"/>
      <c r="Q3059" s="5" t="str">
        <f>IF(ActividadesCom[[#This Row],[NIVEL 2]]&lt;&gt;0,VLOOKUP(ActividadesCom[[#This Row],[NIVEL 2]],Catálogo!A:B,2,FALSE),"")</f>
        <v/>
      </c>
      <c r="R3059" s="5"/>
      <c r="S3059" s="6"/>
      <c r="T3059" s="5"/>
      <c r="U3059" s="5"/>
      <c r="V3059" s="5" t="str">
        <f>IF(ActividadesCom[[#This Row],[NIVEL 3]]&lt;&gt;0,VLOOKUP(ActividadesCom[[#This Row],[NIVEL 3]],Catálogo!A:B,2,FALSE),"")</f>
        <v/>
      </c>
      <c r="W3059" s="5"/>
      <c r="X3059" s="6" t="s">
        <v>133</v>
      </c>
      <c r="Y3059" s="5">
        <v>20211</v>
      </c>
      <c r="Z3059" s="5" t="s">
        <v>4009</v>
      </c>
      <c r="AA3059" s="5">
        <f>IF(ActividadesCom[[#This Row],[NIVEL 4]]&lt;&gt;0,VLOOKUP(ActividadesCom[[#This Row],[NIVEL 4]],Catálogo!A:B,2,FALSE),"")</f>
        <v>2</v>
      </c>
      <c r="AB3059" s="5">
        <v>1</v>
      </c>
      <c r="AC3059" s="5" t="s">
        <v>4299</v>
      </c>
      <c r="AD3059" s="5">
        <v>20203</v>
      </c>
      <c r="AE3059" s="5" t="s">
        <v>4010</v>
      </c>
      <c r="AF3059" s="5">
        <f>IF(ActividadesCom[[#This Row],[NIVEL 5]]&lt;&gt;0,VLOOKUP(ActividadesCom[[#This Row],[NIVEL 5]],Catálogo!A:B,2,FALSE),"")</f>
        <v>1</v>
      </c>
      <c r="AG3059" s="5">
        <v>1</v>
      </c>
      <c r="AH3059" s="2"/>
    </row>
    <row r="3060" spans="1:34" ht="30" hidden="1" customHeight="1" x14ac:dyDescent="0.25">
      <c r="A3060" s="7">
        <v>20470093</v>
      </c>
      <c r="B3060" s="6" t="str">
        <f>VLOOKUP(ActividadesCom[[#This Row],[NO. DE CONTROL]],'LISTADO ESTUDIANTES'!A:C,2,FALSE)</f>
        <v>CRUZ MORALES BRIXMAN OMAR</v>
      </c>
      <c r="C3060" s="6" t="str">
        <f>VLOOKUP(ActividadesCom[[#This Row],[NO. DE CONTROL]],'LISTADO ESTUDIANTES'!A:C,3,FALSE)</f>
        <v>INGENIERIA EN SISTEMAS COMPUTACIONALES</v>
      </c>
      <c r="D3060" s="5" t="str">
        <f>VLOOKUP(ActividadesCom[[#This Row],[NO. DE CONTROL]],'LISTADO ESTUDIANTES'!A:D,4,FALSE)</f>
        <v>EGRESADO(A)</v>
      </c>
      <c r="E3060" s="5">
        <f>SUM(ActividadesCom[[#This Row],[CRÉD. 1]],ActividadesCom[[#This Row],[CRÉD. 2]],ActividadesCom[[#This Row],[CRÉD. 3]],ActividadesCom[[#This Row],[CRÉD. 4]],ActividadesCom[[#This Row],[CRÉD. 5]])</f>
        <v>5</v>
      </c>
      <c r="F3060" s="5">
        <f>IF(ActividadesCom[[#This Row],[ÚLTIMO SEMESTRE CON CRÉDITOS]]&gt;0,ROUND(AVERAGE(ActividadesCom[[#This Row],[VALOR NIVEL 5]],ActividadesCom[[#This Row],[VALOR NIVEL 4]],ActividadesCom[[#This Row],[VALOR NIVEL 3]],ActividadesCom[[#This Row],[VALOR NIVEL 2]],ActividadesCom[[#This Row],[VALOR NIVEL 1]]),0),"")</f>
        <v>3</v>
      </c>
      <c r="G3060" s="5" t="str">
        <f>IF(ActividadesCom[[#This Row],[PROMEDIO]]="","",IF(ActividadesCom[[#This Row],[PROMEDIO]]&gt;=4,"EXCELENTE",IF(ActividadesCom[[#This Row],[PROMEDIO]]&gt;=3,"NOTABLE",IF(ActividadesCom[[#This Row],[PROMEDIO]]&gt;=2,"BUENO",IF(ActividadesCom[[#This Row],[PROMEDIO]]=1,"SUFICIENTE","")))))</f>
        <v>NOTABLE</v>
      </c>
      <c r="H3060" s="5">
        <f>MAX(ActividadesCom[[#This Row],[PERÍODO 1]],ActividadesCom[[#This Row],[PERÍODO 2]],ActividadesCom[[#This Row],[PERÍODO 3]],ActividadesCom[[#This Row],[PERÍODO 4]],ActividadesCom[[#This Row],[PERÍODO 5]])</f>
        <v>20221</v>
      </c>
      <c r="I3060" s="6" t="s">
        <v>4865</v>
      </c>
      <c r="J3060" s="5">
        <v>20221</v>
      </c>
      <c r="K3060" s="5" t="s">
        <v>4007</v>
      </c>
      <c r="L3060" s="5">
        <f>IF(ActividadesCom[[#This Row],[NIVEL 1]]&lt;&gt;0,VLOOKUP(ActividadesCom[[#This Row],[NIVEL 1]],Catálogo!A:B,2,FALSE),"")</f>
        <v>4</v>
      </c>
      <c r="M3060" s="5">
        <v>1</v>
      </c>
      <c r="N3060" s="6" t="s">
        <v>4864</v>
      </c>
      <c r="O3060" s="5">
        <v>20212</v>
      </c>
      <c r="P3060" s="5" t="s">
        <v>4019</v>
      </c>
      <c r="Q3060" s="5">
        <f>IF(ActividadesCom[[#This Row],[NIVEL 2]]&lt;&gt;0,VLOOKUP(ActividadesCom[[#This Row],[NIVEL 2]],Catálogo!A:B,2,FALSE),"")</f>
        <v>4</v>
      </c>
      <c r="R3060" s="5">
        <v>1</v>
      </c>
      <c r="S3060" s="6" t="s">
        <v>4940</v>
      </c>
      <c r="T3060" s="5">
        <v>20213</v>
      </c>
      <c r="U3060" s="5" t="s">
        <v>4007</v>
      </c>
      <c r="V3060" s="5">
        <f>IF(ActividadesCom[[#This Row],[NIVEL 3]]&lt;&gt;0,VLOOKUP(ActividadesCom[[#This Row],[NIVEL 3]],Catálogo!A:B,2,FALSE),"")</f>
        <v>4</v>
      </c>
      <c r="W3060" s="5">
        <v>1</v>
      </c>
      <c r="X3060" s="6" t="s">
        <v>31</v>
      </c>
      <c r="Y3060" s="5">
        <v>20211</v>
      </c>
      <c r="Z3060" s="5" t="s">
        <v>4008</v>
      </c>
      <c r="AA3060" s="5">
        <f>IF(ActividadesCom[[#This Row],[NIVEL 4]]&lt;&gt;0,VLOOKUP(ActividadesCom[[#This Row],[NIVEL 4]],Catálogo!A:B,2,FALSE),"")</f>
        <v>3</v>
      </c>
      <c r="AB3060" s="5">
        <v>1</v>
      </c>
      <c r="AC3060" s="5" t="s">
        <v>31</v>
      </c>
      <c r="AD3060" s="5">
        <v>20203</v>
      </c>
      <c r="AE3060" s="5" t="s">
        <v>4009</v>
      </c>
      <c r="AF3060" s="5">
        <f>IF(ActividadesCom[[#This Row],[NIVEL 5]]&lt;&gt;0,VLOOKUP(ActividadesCom[[#This Row],[NIVEL 5]],Catálogo!A:B,2,FALSE),"")</f>
        <v>2</v>
      </c>
      <c r="AG3060" s="5">
        <v>1</v>
      </c>
      <c r="AH3060" s="2"/>
    </row>
    <row r="3061" spans="1:34" s="151" customFormat="1" ht="30" hidden="1" customHeight="1" x14ac:dyDescent="0.25">
      <c r="A3061" s="147">
        <v>20470096</v>
      </c>
      <c r="B3061" s="148" t="str">
        <f>VLOOKUP(ActividadesCom[[#This Row],[NO. DE CONTROL]],'LISTADO ESTUDIANTES'!A:C,2,FALSE)</f>
        <v>PEREZ RODRIGUEZ CARLOS ARNULFO</v>
      </c>
      <c r="C3061" s="148" t="str">
        <f>VLOOKUP(ActividadesCom[[#This Row],[NO. DE CONTROL]],'LISTADO ESTUDIANTES'!A:C,3,FALSE)</f>
        <v>INGENIERIA EN SISTEMAS COMPUTACIONALES</v>
      </c>
      <c r="D3061" s="149" t="str">
        <f>VLOOKUP(ActividadesCom[[#This Row],[NO. DE CONTROL]],'LISTADO ESTUDIANTES'!A:D,4,FALSE)</f>
        <v>EGRESADO(A)</v>
      </c>
      <c r="E3061" s="149">
        <f>SUM(ActividadesCom[[#This Row],[CRÉD. 1]],ActividadesCom[[#This Row],[CRÉD. 2]],ActividadesCom[[#This Row],[CRÉD. 3]],ActividadesCom[[#This Row],[CRÉD. 4]],ActividadesCom[[#This Row],[CRÉD. 5]])</f>
        <v>6</v>
      </c>
      <c r="F3061" s="149">
        <f>IF(ActividadesCom[[#This Row],[ÚLTIMO SEMESTRE CON CRÉDITOS]]&gt;0,ROUND(AVERAGE(ActividadesCom[[#This Row],[VALOR NIVEL 5]],ActividadesCom[[#This Row],[VALOR NIVEL 4]],ActividadesCom[[#This Row],[VALOR NIVEL 3]],ActividadesCom[[#This Row],[VALOR NIVEL 2]],ActividadesCom[[#This Row],[VALOR NIVEL 1]]),0),"")</f>
        <v>4</v>
      </c>
      <c r="G3061" s="149" t="str">
        <f>IF(ActividadesCom[[#This Row],[PROMEDIO]]="","",IF(ActividadesCom[[#This Row],[PROMEDIO]]&gt;=4,"EXCELENTE",IF(ActividadesCom[[#This Row],[PROMEDIO]]&gt;=3,"NOTABLE",IF(ActividadesCom[[#This Row],[PROMEDIO]]&gt;=2,"BUENO",IF(ActividadesCom[[#This Row],[PROMEDIO]]=1,"SUFICIENTE","")))))</f>
        <v>EXCELENTE</v>
      </c>
      <c r="H3061" s="149">
        <f>MAX(ActividadesCom[[#This Row],[PERÍODO 1]],ActividadesCom[[#This Row],[PERÍODO 2]],ActividadesCom[[#This Row],[PERÍODO 3]],ActividadesCom[[#This Row],[PERÍODO 4]],ActividadesCom[[#This Row],[PERÍODO 5]])</f>
        <v>20241</v>
      </c>
      <c r="I3061" s="148" t="s">
        <v>6294</v>
      </c>
      <c r="J3061" s="149">
        <v>20233</v>
      </c>
      <c r="K3061" s="149" t="s">
        <v>4007</v>
      </c>
      <c r="L3061" s="149">
        <f>IF(ActividadesCom[[#This Row],[NIVEL 1]]&lt;&gt;0,VLOOKUP(ActividadesCom[[#This Row],[NIVEL 1]],Catálogo!A:B,2,FALSE),"")</f>
        <v>4</v>
      </c>
      <c r="M3061" s="149">
        <v>1</v>
      </c>
      <c r="N3061" s="148" t="s">
        <v>6319</v>
      </c>
      <c r="O3061" s="149">
        <v>20241</v>
      </c>
      <c r="P3061" s="149" t="s">
        <v>4008</v>
      </c>
      <c r="Q3061" s="149">
        <f>IF(ActividadesCom[[#This Row],[NIVEL 2]]&lt;&gt;0,VLOOKUP(ActividadesCom[[#This Row],[NIVEL 2]],Catálogo!A:B,2,FALSE),"")</f>
        <v>3</v>
      </c>
      <c r="R3061" s="149">
        <v>1</v>
      </c>
      <c r="S3061" s="148" t="s">
        <v>4943</v>
      </c>
      <c r="T3061" s="149">
        <v>20223</v>
      </c>
      <c r="U3061" s="149" t="s">
        <v>4008</v>
      </c>
      <c r="V3061" s="149">
        <f>IF(ActividadesCom[[#This Row],[NIVEL 3]]&lt;&gt;0,VLOOKUP(ActividadesCom[[#This Row],[NIVEL 3]],Catálogo!A:B,2,FALSE),"")</f>
        <v>3</v>
      </c>
      <c r="W3061" s="149">
        <v>2</v>
      </c>
      <c r="X3061" s="148" t="s">
        <v>25</v>
      </c>
      <c r="Y3061" s="149">
        <v>20211</v>
      </c>
      <c r="Z3061" s="149" t="s">
        <v>4007</v>
      </c>
      <c r="AA3061" s="149">
        <f>IF(ActividadesCom[[#This Row],[NIVEL 4]]&lt;&gt;0,VLOOKUP(ActividadesCom[[#This Row],[NIVEL 4]],Catálogo!A:B,2,FALSE),"")</f>
        <v>4</v>
      </c>
      <c r="AB3061" s="149">
        <v>1</v>
      </c>
      <c r="AC3061" s="149" t="s">
        <v>25</v>
      </c>
      <c r="AD3061" s="149">
        <v>20203</v>
      </c>
      <c r="AE3061" s="149" t="s">
        <v>4007</v>
      </c>
      <c r="AF3061" s="149">
        <f>IF(ActividadesCom[[#This Row],[NIVEL 5]]&lt;&gt;0,VLOOKUP(ActividadesCom[[#This Row],[NIVEL 5]],Catálogo!A:B,2,FALSE),"")</f>
        <v>4</v>
      </c>
      <c r="AG3061" s="149">
        <v>1</v>
      </c>
    </row>
    <row r="3062" spans="1:34" ht="30" hidden="1" customHeight="1" x14ac:dyDescent="0.25">
      <c r="A3062" s="7">
        <v>20470097</v>
      </c>
      <c r="B3062" s="6" t="str">
        <f>VLOOKUP(ActividadesCom[[#This Row],[NO. DE CONTROL]],'LISTADO ESTUDIANTES'!A:C,2,FALSE)</f>
        <v>UC MORALES LEONARDO DANIEL</v>
      </c>
      <c r="C3062" s="6" t="str">
        <f>VLOOKUP(ActividadesCom[[#This Row],[NO. DE CONTROL]],'LISTADO ESTUDIANTES'!A:C,3,FALSE)</f>
        <v>INGENIERIA EN SISTEMAS COMPUTACIONALES</v>
      </c>
      <c r="D3062" s="5" t="str">
        <f>VLOOKUP(ActividadesCom[[#This Row],[NO. DE CONTROL]],'LISTADO ESTUDIANTES'!A:D,4,FALSE)</f>
        <v>EGRESADO(A)</v>
      </c>
      <c r="E3062" s="7">
        <f>SUM(ActividadesCom[[#This Row],[CRÉD. 1]],ActividadesCom[[#This Row],[CRÉD. 2]],ActividadesCom[[#This Row],[CRÉD. 3]],ActividadesCom[[#This Row],[CRÉD. 4]],ActividadesCom[[#This Row],[CRÉD. 5]])</f>
        <v>1</v>
      </c>
      <c r="F3062" s="5">
        <f>IF(ActividadesCom[[#This Row],[ÚLTIMO SEMESTRE CON CRÉDITOS]]&gt;0,ROUND(AVERAGE(ActividadesCom[[#This Row],[VALOR NIVEL 5]],ActividadesCom[[#This Row],[VALOR NIVEL 4]],ActividadesCom[[#This Row],[VALOR NIVEL 3]],ActividadesCom[[#This Row],[VALOR NIVEL 2]],ActividadesCom[[#This Row],[VALOR NIVEL 1]]),0),"")</f>
        <v>3</v>
      </c>
      <c r="G3062" s="7" t="str">
        <f>IF(ActividadesCom[[#This Row],[PROMEDIO]]="","",IF(ActividadesCom[[#This Row],[PROMEDIO]]&gt;=4,"EXCELENTE",IF(ActividadesCom[[#This Row],[PROMEDIO]]&gt;=3,"NOTABLE",IF(ActividadesCom[[#This Row],[PROMEDIO]]&gt;=2,"BUENO",IF(ActividadesCom[[#This Row],[PROMEDIO]]=1,"SUFICIENTE","")))))</f>
        <v>NOTABLE</v>
      </c>
      <c r="H3062" s="5">
        <f>MAX(ActividadesCom[[#This Row],[PERÍODO 1]],ActividadesCom[[#This Row],[PERÍODO 2]],ActividadesCom[[#This Row],[PERÍODO 3]],ActividadesCom[[#This Row],[PERÍODO 4]],ActividadesCom[[#This Row],[PERÍODO 5]])</f>
        <v>20233</v>
      </c>
      <c r="I3062" s="6" t="s">
        <v>9</v>
      </c>
      <c r="J3062" s="5">
        <v>20233</v>
      </c>
      <c r="K3062" s="5" t="s">
        <v>4008</v>
      </c>
      <c r="L3062" s="5">
        <f>IF(ActividadesCom[[#This Row],[NIVEL 1]]&lt;&gt;0,VLOOKUP(ActividadesCom[[#This Row],[NIVEL 1]],Catálogo!A:B,2,FALSE),"")</f>
        <v>3</v>
      </c>
      <c r="M3062" s="5">
        <v>1</v>
      </c>
      <c r="N3062" s="6"/>
      <c r="O3062" s="5"/>
      <c r="P3062" s="5"/>
      <c r="Q3062" s="5" t="str">
        <f>IF(ActividadesCom[[#This Row],[NIVEL 2]]&lt;&gt;0,VLOOKUP(ActividadesCom[[#This Row],[NIVEL 2]],Catálogo!A:B,2,FALSE),"")</f>
        <v/>
      </c>
      <c r="R3062" s="5"/>
      <c r="S3062" s="6"/>
      <c r="T3062" s="5"/>
      <c r="U3062" s="5"/>
      <c r="V3062" s="5" t="str">
        <f>IF(ActividadesCom[[#This Row],[NIVEL 3]]&lt;&gt;0,VLOOKUP(ActividadesCom[[#This Row],[NIVEL 3]],Catálogo!A:B,2,FALSE),"")</f>
        <v/>
      </c>
      <c r="W3062" s="5"/>
      <c r="X3062" s="6"/>
      <c r="Y3062" s="5"/>
      <c r="Z3062" s="5"/>
      <c r="AA3062" s="5" t="str">
        <f>IF(ActividadesCom[[#This Row],[NIVEL 4]]&lt;&gt;0,VLOOKUP(ActividadesCom[[#This Row],[NIVEL 4]],Catálogo!A:B,2,FALSE),"")</f>
        <v/>
      </c>
      <c r="AB3062" s="5"/>
      <c r="AC3062" s="6"/>
      <c r="AD3062" s="5"/>
      <c r="AE3062" s="5"/>
      <c r="AF3062" s="5" t="str">
        <f>IF(ActividadesCom[[#This Row],[NIVEL 5]]&lt;&gt;0,VLOOKUP(ActividadesCom[[#This Row],[NIVEL 5]],Catálogo!A:B,2,FALSE),"")</f>
        <v/>
      </c>
      <c r="AG3062" s="5"/>
      <c r="AH3062" s="2"/>
    </row>
    <row r="3063" spans="1:34" s="151" customFormat="1" ht="30" hidden="1" customHeight="1" x14ac:dyDescent="0.25">
      <c r="A3063" s="147">
        <v>20470098</v>
      </c>
      <c r="B3063" s="148" t="str">
        <f>VLOOKUP(ActividadesCom[[#This Row],[NO. DE CONTROL]],'LISTADO ESTUDIANTES'!A:C,2,FALSE)</f>
        <v>JACINTO HEREDIA ESAU EMILIO</v>
      </c>
      <c r="C3063" s="148" t="str">
        <f>VLOOKUP(ActividadesCom[[#This Row],[NO. DE CONTROL]],'LISTADO ESTUDIANTES'!A:C,3,FALSE)</f>
        <v>INGENIERIA EN SISTEMAS COMPUTACIONALES</v>
      </c>
      <c r="D3063" s="149" t="str">
        <f>VLOOKUP(ActividadesCom[[#This Row],[NO. DE CONTROL]],'LISTADO ESTUDIANTES'!A:D,4,FALSE)</f>
        <v>EGRESADO(A)</v>
      </c>
      <c r="E3063" s="147">
        <f>SUM(ActividadesCom[[#This Row],[CRÉD. 1]],ActividadesCom[[#This Row],[CRÉD. 2]],ActividadesCom[[#This Row],[CRÉD. 3]],ActividadesCom[[#This Row],[CRÉD. 4]],ActividadesCom[[#This Row],[CRÉD. 5]])</f>
        <v>6</v>
      </c>
      <c r="F3063" s="149">
        <f>IF(ActividadesCom[[#This Row],[ÚLTIMO SEMESTRE CON CRÉDITOS]]&gt;0,ROUND(AVERAGE(ActividadesCom[[#This Row],[VALOR NIVEL 5]],ActividadesCom[[#This Row],[VALOR NIVEL 4]],ActividadesCom[[#This Row],[VALOR NIVEL 3]],ActividadesCom[[#This Row],[VALOR NIVEL 2]],ActividadesCom[[#This Row],[VALOR NIVEL 1]]),0),"")</f>
        <v>3</v>
      </c>
      <c r="G3063" s="147" t="str">
        <f>IF(ActividadesCom[[#This Row],[PROMEDIO]]="","",IF(ActividadesCom[[#This Row],[PROMEDIO]]&gt;=4,"EXCELENTE",IF(ActividadesCom[[#This Row],[PROMEDIO]]&gt;=3,"NOTABLE",IF(ActividadesCom[[#This Row],[PROMEDIO]]&gt;=2,"BUENO",IF(ActividadesCom[[#This Row],[PROMEDIO]]=1,"SUFICIENTE","")))))</f>
        <v>NOTABLE</v>
      </c>
      <c r="H3063" s="149">
        <f>MAX(ActividadesCom[[#This Row],[PERÍODO 1]],ActividadesCom[[#This Row],[PERÍODO 2]],ActividadesCom[[#This Row],[PERÍODO 3]],ActividadesCom[[#This Row],[PERÍODO 4]],ActividadesCom[[#This Row],[PERÍODO 5]])</f>
        <v>20231</v>
      </c>
      <c r="I3063" s="148" t="s">
        <v>31</v>
      </c>
      <c r="J3063" s="149">
        <v>20221</v>
      </c>
      <c r="K3063" s="149" t="s">
        <v>4008</v>
      </c>
      <c r="L3063" s="149">
        <f>IF(ActividadesCom[[#This Row],[NIVEL 1]]&lt;&gt;0,VLOOKUP(ActividadesCom[[#This Row],[NIVEL 1]],Catálogo!A:B,2,FALSE),"")</f>
        <v>3</v>
      </c>
      <c r="M3063" s="149">
        <v>1</v>
      </c>
      <c r="N3063" s="148" t="s">
        <v>4468</v>
      </c>
      <c r="O3063" s="149">
        <v>20223</v>
      </c>
      <c r="P3063" s="149" t="s">
        <v>4008</v>
      </c>
      <c r="Q3063" s="149">
        <f>IF(ActividadesCom[[#This Row],[NIVEL 2]]&lt;&gt;0,VLOOKUP(ActividadesCom[[#This Row],[NIVEL 2]],Catálogo!A:B,2,FALSE),"")</f>
        <v>3</v>
      </c>
      <c r="R3063" s="149">
        <v>1</v>
      </c>
      <c r="S3063" s="148" t="s">
        <v>5629</v>
      </c>
      <c r="T3063" s="149">
        <v>20231</v>
      </c>
      <c r="U3063" s="149" t="s">
        <v>4008</v>
      </c>
      <c r="V3063" s="149">
        <f>IF(ActividadesCom[[#This Row],[NIVEL 3]]&lt;&gt;0,VLOOKUP(ActividadesCom[[#This Row],[NIVEL 3]],Catálogo!A:B,2,FALSE),"")</f>
        <v>3</v>
      </c>
      <c r="W3063" s="149">
        <v>1</v>
      </c>
      <c r="X3063" s="148" t="s">
        <v>6258</v>
      </c>
      <c r="Y3063" s="149">
        <v>20231</v>
      </c>
      <c r="Z3063" s="149" t="s">
        <v>4007</v>
      </c>
      <c r="AA3063" s="149">
        <f>IF(ActividadesCom[[#This Row],[NIVEL 4]]&lt;&gt;0,VLOOKUP(ActividadesCom[[#This Row],[NIVEL 4]],Catálogo!A:B,2,FALSE),"")</f>
        <v>4</v>
      </c>
      <c r="AB3063" s="149">
        <v>1</v>
      </c>
      <c r="AC3063" s="148" t="s">
        <v>6261</v>
      </c>
      <c r="AD3063" s="149">
        <v>20231</v>
      </c>
      <c r="AE3063" s="149" t="s">
        <v>4008</v>
      </c>
      <c r="AF3063" s="149">
        <f>IF(ActividadesCom[[#This Row],[NIVEL 5]]&lt;&gt;0,VLOOKUP(ActividadesCom[[#This Row],[NIVEL 5]],Catálogo!A:B,2,FALSE),"")</f>
        <v>3</v>
      </c>
      <c r="AG3063" s="149">
        <v>2</v>
      </c>
    </row>
    <row r="3064" spans="1:34" ht="30" hidden="1" customHeight="1" x14ac:dyDescent="0.25">
      <c r="A3064" s="7">
        <v>20470099</v>
      </c>
      <c r="B3064" s="6" t="str">
        <f>VLOOKUP(ActividadesCom[[#This Row],[NO. DE CONTROL]],'LISTADO ESTUDIANTES'!A:C,2,FALSE)</f>
        <v>MARTINEZ CHAN MAURICIO JOAQUIN</v>
      </c>
      <c r="C3064" s="6" t="str">
        <f>VLOOKUP(ActividadesCom[[#This Row],[NO. DE CONTROL]],'LISTADO ESTUDIANTES'!A:C,3,FALSE)</f>
        <v>INGENIERIA EN SISTEMAS COMPUTACIONALES</v>
      </c>
      <c r="D3064" s="5" t="str">
        <f>VLOOKUP(ActividadesCom[[#This Row],[NO. DE CONTROL]],'LISTADO ESTUDIANTES'!A:D,4,FALSE)</f>
        <v>EGRESADO(A)</v>
      </c>
      <c r="E3064" s="5">
        <f>SUM(ActividadesCom[[#This Row],[CRÉD. 1]],ActividadesCom[[#This Row],[CRÉD. 2]],ActividadesCom[[#This Row],[CRÉD. 3]],ActividadesCom[[#This Row],[CRÉD. 4]],ActividadesCom[[#This Row],[CRÉD. 5]])</f>
        <v>5</v>
      </c>
      <c r="F3064" s="5">
        <f>IF(ActividadesCom[[#This Row],[ÚLTIMO SEMESTRE CON CRÉDITOS]]&gt;0,ROUND(AVERAGE(ActividadesCom[[#This Row],[VALOR NIVEL 5]],ActividadesCom[[#This Row],[VALOR NIVEL 4]],ActividadesCom[[#This Row],[VALOR NIVEL 3]],ActividadesCom[[#This Row],[VALOR NIVEL 2]],ActividadesCom[[#This Row],[VALOR NIVEL 1]]),0),"")</f>
        <v>3</v>
      </c>
      <c r="G3064" s="5" t="str">
        <f>IF(ActividadesCom[[#This Row],[PROMEDIO]]="","",IF(ActividadesCom[[#This Row],[PROMEDIO]]&gt;=4,"EXCELENTE",IF(ActividadesCom[[#This Row],[PROMEDIO]]&gt;=3,"NOTABLE",IF(ActividadesCom[[#This Row],[PROMEDIO]]&gt;=2,"BUENO",IF(ActividadesCom[[#This Row],[PROMEDIO]]=1,"SUFICIENTE","")))))</f>
        <v>NOTABLE</v>
      </c>
      <c r="H3064" s="5">
        <f>MAX(ActividadesCom[[#This Row],[PERÍODO 1]],ActividadesCom[[#This Row],[PERÍODO 2]],ActividadesCom[[#This Row],[PERÍODO 3]],ActividadesCom[[#This Row],[PERÍODO 4]],ActividadesCom[[#This Row],[PERÍODO 5]])</f>
        <v>20231</v>
      </c>
      <c r="I3064" s="6" t="s">
        <v>5641</v>
      </c>
      <c r="J3064" s="5">
        <v>20221</v>
      </c>
      <c r="K3064" s="5" t="s">
        <v>4009</v>
      </c>
      <c r="L3064" s="5">
        <f>IF(ActividadesCom[[#This Row],[NIVEL 1]]&lt;&gt;0,VLOOKUP(ActividadesCom[[#This Row],[NIVEL 1]],Catálogo!A:B,2,FALSE),"")</f>
        <v>2</v>
      </c>
      <c r="M3064" s="5">
        <v>1</v>
      </c>
      <c r="N3064" s="6" t="s">
        <v>5674</v>
      </c>
      <c r="O3064" s="5">
        <v>20221</v>
      </c>
      <c r="P3064" s="5" t="s">
        <v>4007</v>
      </c>
      <c r="Q3064" s="5">
        <f>IF(ActividadesCom[[#This Row],[NIVEL 2]]&lt;&gt;0,VLOOKUP(ActividadesCom[[#This Row],[NIVEL 2]],Catálogo!A:B,2,FALSE),"")</f>
        <v>4</v>
      </c>
      <c r="R3064" s="5">
        <v>1</v>
      </c>
      <c r="S3064" s="6" t="s">
        <v>6258</v>
      </c>
      <c r="T3064" s="5">
        <v>20231</v>
      </c>
      <c r="U3064" s="5" t="s">
        <v>4007</v>
      </c>
      <c r="V3064" s="5">
        <f>IF(ActividadesCom[[#This Row],[NIVEL 3]]&lt;&gt;0,VLOOKUP(ActividadesCom[[#This Row],[NIVEL 3]],Catálogo!A:B,2,FALSE),"")</f>
        <v>4</v>
      </c>
      <c r="W3064" s="5">
        <v>1</v>
      </c>
      <c r="X3064" s="6" t="s">
        <v>3518</v>
      </c>
      <c r="Y3064" s="5">
        <v>20211</v>
      </c>
      <c r="Z3064" s="5" t="s">
        <v>4008</v>
      </c>
      <c r="AA3064" s="5">
        <f>IF(ActividadesCom[[#This Row],[NIVEL 4]]&lt;&gt;0,VLOOKUP(ActividadesCom[[#This Row],[NIVEL 4]],Catálogo!A:B,2,FALSE),"")</f>
        <v>3</v>
      </c>
      <c r="AB3064" s="5">
        <v>1</v>
      </c>
      <c r="AC3064" s="5" t="s">
        <v>42</v>
      </c>
      <c r="AD3064" s="5">
        <v>20203</v>
      </c>
      <c r="AE3064" s="5" t="s">
        <v>4010</v>
      </c>
      <c r="AF3064" s="5">
        <f>IF(ActividadesCom[[#This Row],[NIVEL 5]]&lt;&gt;0,VLOOKUP(ActividadesCom[[#This Row],[NIVEL 5]],Catálogo!A:B,2,FALSE),"")</f>
        <v>1</v>
      </c>
      <c r="AG3064" s="5">
        <v>1</v>
      </c>
      <c r="AH3064" s="2"/>
    </row>
    <row r="3065" spans="1:34" ht="30" hidden="1" customHeight="1" x14ac:dyDescent="0.25">
      <c r="A3065" s="7">
        <v>20470100</v>
      </c>
      <c r="B3065" s="6" t="str">
        <f>VLOOKUP(ActividadesCom[[#This Row],[NO. DE CONTROL]],'LISTADO ESTUDIANTES'!A:C,2,FALSE)</f>
        <v>CHUC PACHECO EDDY MANUEL</v>
      </c>
      <c r="C3065" s="6" t="str">
        <f>VLOOKUP(ActividadesCom[[#This Row],[NO. DE CONTROL]],'LISTADO ESTUDIANTES'!A:C,3,FALSE)</f>
        <v>INGENIERIA EN SISTEMAS COMPUTACIONALES</v>
      </c>
      <c r="D3065" s="5" t="str">
        <f>VLOOKUP(ActividadesCom[[#This Row],[NO. DE CONTROL]],'LISTADO ESTUDIANTES'!A:D,4,FALSE)</f>
        <v>EGRESADO(A)</v>
      </c>
      <c r="E3065" s="5">
        <f>SUM(ActividadesCom[[#This Row],[CRÉD. 1]],ActividadesCom[[#This Row],[CRÉD. 2]],ActividadesCom[[#This Row],[CRÉD. 3]],ActividadesCom[[#This Row],[CRÉD. 4]],ActividadesCom[[#This Row],[CRÉD. 5]])</f>
        <v>1</v>
      </c>
      <c r="F3065" s="5">
        <f>IF(ActividadesCom[[#This Row],[ÚLTIMO SEMESTRE CON CRÉDITOS]]&gt;0,ROUND(AVERAGE(ActividadesCom[[#This Row],[VALOR NIVEL 5]],ActividadesCom[[#This Row],[VALOR NIVEL 4]],ActividadesCom[[#This Row],[VALOR NIVEL 3]],ActividadesCom[[#This Row],[VALOR NIVEL 2]],ActividadesCom[[#This Row],[VALOR NIVEL 1]]),0),"")</f>
        <v>2</v>
      </c>
      <c r="G3065" s="5" t="str">
        <f>IF(ActividadesCom[[#This Row],[PROMEDIO]]="","",IF(ActividadesCom[[#This Row],[PROMEDIO]]&gt;=4,"EXCELENTE",IF(ActividadesCom[[#This Row],[PROMEDIO]]&gt;=3,"NOTABLE",IF(ActividadesCom[[#This Row],[PROMEDIO]]&gt;=2,"BUENO",IF(ActividadesCom[[#This Row],[PROMEDIO]]=1,"SUFICIENTE","")))))</f>
        <v>BUENO</v>
      </c>
      <c r="H3065" s="5">
        <f>MAX(ActividadesCom[[#This Row],[PERÍODO 1]],ActividadesCom[[#This Row],[PERÍODO 2]],ActividadesCom[[#This Row],[PERÍODO 3]],ActividadesCom[[#This Row],[PERÍODO 4]],ActividadesCom[[#This Row],[PERÍODO 5]])</f>
        <v>20203</v>
      </c>
      <c r="I3065" s="6"/>
      <c r="J3065" s="5"/>
      <c r="K3065" s="5"/>
      <c r="L3065" s="5" t="str">
        <f>IF(ActividadesCom[[#This Row],[NIVEL 1]]&lt;&gt;0,VLOOKUP(ActividadesCom[[#This Row],[NIVEL 1]],Catálogo!A:B,2,FALSE),"")</f>
        <v/>
      </c>
      <c r="M3065" s="5"/>
      <c r="N3065" s="6"/>
      <c r="O3065" s="5"/>
      <c r="P3065" s="5"/>
      <c r="Q3065" s="5" t="str">
        <f>IF(ActividadesCom[[#This Row],[NIVEL 2]]&lt;&gt;0,VLOOKUP(ActividadesCom[[#This Row],[NIVEL 2]],Catálogo!A:B,2,FALSE),"")</f>
        <v/>
      </c>
      <c r="R3065" s="5"/>
      <c r="S3065" s="6"/>
      <c r="T3065" s="5"/>
      <c r="U3065" s="5"/>
      <c r="V3065" s="5" t="str">
        <f>IF(ActividadesCom[[#This Row],[NIVEL 3]]&lt;&gt;0,VLOOKUP(ActividadesCom[[#This Row],[NIVEL 3]],Catálogo!A:B,2,FALSE),"")</f>
        <v/>
      </c>
      <c r="W3065" s="5"/>
      <c r="X3065" s="6"/>
      <c r="Y3065" s="5"/>
      <c r="Z3065" s="5"/>
      <c r="AA3065" s="5" t="str">
        <f>IF(ActividadesCom[[#This Row],[NIVEL 4]]&lt;&gt;0,VLOOKUP(ActividadesCom[[#This Row],[NIVEL 4]],Catálogo!A:B,2,FALSE),"")</f>
        <v/>
      </c>
      <c r="AB3065" s="5"/>
      <c r="AC3065" s="5" t="s">
        <v>25</v>
      </c>
      <c r="AD3065" s="5">
        <v>20203</v>
      </c>
      <c r="AE3065" s="5" t="s">
        <v>4009</v>
      </c>
      <c r="AF3065" s="5">
        <f>IF(ActividadesCom[[#This Row],[NIVEL 5]]&lt;&gt;0,VLOOKUP(ActividadesCom[[#This Row],[NIVEL 5]],Catálogo!A:B,2,FALSE),"")</f>
        <v>2</v>
      </c>
      <c r="AG3065" s="5">
        <v>1</v>
      </c>
      <c r="AH3065" s="2"/>
    </row>
    <row r="3066" spans="1:34" ht="30" hidden="1" customHeight="1" x14ac:dyDescent="0.25">
      <c r="A3066" s="7">
        <v>20470102</v>
      </c>
      <c r="B3066" s="6" t="str">
        <f>VLOOKUP(ActividadesCom[[#This Row],[NO. DE CONTROL]],'LISTADO ESTUDIANTES'!A:C,2,FALSE)</f>
        <v>BORGES LOEZA JAVIER ANTONIO DE JESUS</v>
      </c>
      <c r="C3066" s="6" t="str">
        <f>VLOOKUP(ActividadesCom[[#This Row],[NO. DE CONTROL]],'LISTADO ESTUDIANTES'!A:C,3,FALSE)</f>
        <v>INGENIERIA EN SISTEMAS COMPUTACIONALES</v>
      </c>
      <c r="D3066" s="5" t="str">
        <f>VLOOKUP(ActividadesCom[[#This Row],[NO. DE CONTROL]],'LISTADO ESTUDIANTES'!A:D,4,FALSE)</f>
        <v>EGRESADO(A)</v>
      </c>
      <c r="E3066" s="5">
        <f>SUM(ActividadesCom[[#This Row],[CRÉD. 1]],ActividadesCom[[#This Row],[CRÉD. 2]],ActividadesCom[[#This Row],[CRÉD. 3]],ActividadesCom[[#This Row],[CRÉD. 4]],ActividadesCom[[#This Row],[CRÉD. 5]])</f>
        <v>1</v>
      </c>
      <c r="F3066" s="5">
        <f>IF(ActividadesCom[[#This Row],[ÚLTIMO SEMESTRE CON CRÉDITOS]]&gt;0,ROUND(AVERAGE(ActividadesCom[[#This Row],[VALOR NIVEL 5]],ActividadesCom[[#This Row],[VALOR NIVEL 4]],ActividadesCom[[#This Row],[VALOR NIVEL 3]],ActividadesCom[[#This Row],[VALOR NIVEL 2]],ActividadesCom[[#This Row],[VALOR NIVEL 1]]),0),"")</f>
        <v>2</v>
      </c>
      <c r="G3066" s="5" t="str">
        <f>IF(ActividadesCom[[#This Row],[PROMEDIO]]="","",IF(ActividadesCom[[#This Row],[PROMEDIO]]&gt;=4,"EXCELENTE",IF(ActividadesCom[[#This Row],[PROMEDIO]]&gt;=3,"NOTABLE",IF(ActividadesCom[[#This Row],[PROMEDIO]]&gt;=2,"BUENO",IF(ActividadesCom[[#This Row],[PROMEDIO]]=1,"SUFICIENTE","")))))</f>
        <v>BUENO</v>
      </c>
      <c r="H3066" s="5">
        <f>MAX(ActividadesCom[[#This Row],[PERÍODO 1]],ActividadesCom[[#This Row],[PERÍODO 2]],ActividadesCom[[#This Row],[PERÍODO 3]],ActividadesCom[[#This Row],[PERÍODO 4]],ActividadesCom[[#This Row],[PERÍODO 5]])</f>
        <v>20203</v>
      </c>
      <c r="I3066" s="6"/>
      <c r="J3066" s="5"/>
      <c r="K3066" s="5"/>
      <c r="L3066" s="5" t="str">
        <f>IF(ActividadesCom[[#This Row],[NIVEL 1]]&lt;&gt;0,VLOOKUP(ActividadesCom[[#This Row],[NIVEL 1]],Catálogo!A:B,2,FALSE),"")</f>
        <v/>
      </c>
      <c r="M3066" s="5"/>
      <c r="N3066" s="6"/>
      <c r="O3066" s="5"/>
      <c r="P3066" s="5"/>
      <c r="Q3066" s="5" t="str">
        <f>IF(ActividadesCom[[#This Row],[NIVEL 2]]&lt;&gt;0,VLOOKUP(ActividadesCom[[#This Row],[NIVEL 2]],Catálogo!A:B,2,FALSE),"")</f>
        <v/>
      </c>
      <c r="R3066" s="5"/>
      <c r="S3066" s="6"/>
      <c r="T3066" s="5"/>
      <c r="U3066" s="5"/>
      <c r="V3066" s="5" t="str">
        <f>IF(ActividadesCom[[#This Row],[NIVEL 3]]&lt;&gt;0,VLOOKUP(ActividadesCom[[#This Row],[NIVEL 3]],Catálogo!A:B,2,FALSE),"")</f>
        <v/>
      </c>
      <c r="W3066" s="5"/>
      <c r="X3066" s="6"/>
      <c r="Y3066" s="5"/>
      <c r="Z3066" s="5"/>
      <c r="AA3066" s="5" t="str">
        <f>IF(ActividadesCom[[#This Row],[NIVEL 4]]&lt;&gt;0,VLOOKUP(ActividadesCom[[#This Row],[NIVEL 4]],Catálogo!A:B,2,FALSE),"")</f>
        <v/>
      </c>
      <c r="AB3066" s="5"/>
      <c r="AC3066" s="5" t="s">
        <v>3518</v>
      </c>
      <c r="AD3066" s="5">
        <v>20203</v>
      </c>
      <c r="AE3066" s="5" t="s">
        <v>4009</v>
      </c>
      <c r="AF3066" s="5">
        <f>IF(ActividadesCom[[#This Row],[NIVEL 5]]&lt;&gt;0,VLOOKUP(ActividadesCom[[#This Row],[NIVEL 5]],Catálogo!A:B,2,FALSE),"")</f>
        <v>2</v>
      </c>
      <c r="AG3066" s="5">
        <v>1</v>
      </c>
      <c r="AH3066" s="2"/>
    </row>
    <row r="3067" spans="1:34" ht="30" hidden="1" customHeight="1" x14ac:dyDescent="0.25">
      <c r="A3067" s="7">
        <v>20470104</v>
      </c>
      <c r="B3067" s="6" t="str">
        <f>VLOOKUP(ActividadesCom[[#This Row],[NO. DE CONTROL]],'LISTADO ESTUDIANTES'!A:C,2,FALSE)</f>
        <v>RUZ CAN GERARDO ISMAEL</v>
      </c>
      <c r="C3067" s="6" t="str">
        <f>VLOOKUP(ActividadesCom[[#This Row],[NO. DE CONTROL]],'LISTADO ESTUDIANTES'!A:C,3,FALSE)</f>
        <v>INGENIERIA EN SISTEMAS COMPUTACIONALES</v>
      </c>
      <c r="D3067" s="5" t="str">
        <f>VLOOKUP(ActividadesCom[[#This Row],[NO. DE CONTROL]],'LISTADO ESTUDIANTES'!A:D,4,FALSE)</f>
        <v>BAJA</v>
      </c>
      <c r="E3067" s="5">
        <f>SUM(ActividadesCom[[#This Row],[CRÉD. 1]],ActividadesCom[[#This Row],[CRÉD. 2]],ActividadesCom[[#This Row],[CRÉD. 3]],ActividadesCom[[#This Row],[CRÉD. 4]],ActividadesCom[[#This Row],[CRÉD. 5]])</f>
        <v>5</v>
      </c>
      <c r="F3067" s="5">
        <f>IF(ActividadesCom[[#This Row],[ÚLTIMO SEMESTRE CON CRÉDITOS]]&gt;0,ROUND(AVERAGE(ActividadesCom[[#This Row],[VALOR NIVEL 5]],ActividadesCom[[#This Row],[VALOR NIVEL 4]],ActividadesCom[[#This Row],[VALOR NIVEL 3]],ActividadesCom[[#This Row],[VALOR NIVEL 2]],ActividadesCom[[#This Row],[VALOR NIVEL 1]]),0),"")</f>
        <v>3</v>
      </c>
      <c r="G3067" s="5" t="str">
        <f>IF(ActividadesCom[[#This Row],[PROMEDIO]]="","",IF(ActividadesCom[[#This Row],[PROMEDIO]]&gt;=4,"EXCELENTE",IF(ActividadesCom[[#This Row],[PROMEDIO]]&gt;=3,"NOTABLE",IF(ActividadesCom[[#This Row],[PROMEDIO]]&gt;=2,"BUENO",IF(ActividadesCom[[#This Row],[PROMEDIO]]=1,"SUFICIENTE","")))))</f>
        <v>NOTABLE</v>
      </c>
      <c r="H3067" s="5">
        <f>MAX(ActividadesCom[[#This Row],[PERÍODO 1]],ActividadesCom[[#This Row],[PERÍODO 2]],ActividadesCom[[#This Row],[PERÍODO 3]],ActividadesCom[[#This Row],[PERÍODO 4]],ActividadesCom[[#This Row],[PERÍODO 5]])</f>
        <v>20223</v>
      </c>
      <c r="I3067" s="6" t="s">
        <v>5674</v>
      </c>
      <c r="J3067" s="5">
        <v>20221</v>
      </c>
      <c r="K3067" s="5" t="s">
        <v>4007</v>
      </c>
      <c r="L3067" s="5">
        <f>IF(ActividadesCom[[#This Row],[NIVEL 1]]&lt;&gt;0,VLOOKUP(ActividadesCom[[#This Row],[NIVEL 1]],Catálogo!A:B,2,FALSE),"")</f>
        <v>4</v>
      </c>
      <c r="M3067" s="5">
        <v>1</v>
      </c>
      <c r="N3067" s="6"/>
      <c r="O3067" s="5"/>
      <c r="P3067" s="5"/>
      <c r="Q3067" s="5" t="str">
        <f>IF(ActividadesCom[[#This Row],[NIVEL 2]]&lt;&gt;0,VLOOKUP(ActividadesCom[[#This Row],[NIVEL 2]],Catálogo!A:B,2,FALSE),"")</f>
        <v/>
      </c>
      <c r="R3067" s="5"/>
      <c r="S3067" s="6" t="s">
        <v>4943</v>
      </c>
      <c r="T3067" s="5">
        <v>20223</v>
      </c>
      <c r="U3067" s="5" t="s">
        <v>4007</v>
      </c>
      <c r="V3067" s="5">
        <f>IF(ActividadesCom[[#This Row],[NIVEL 3]]&lt;&gt;0,VLOOKUP(ActividadesCom[[#This Row],[NIVEL 3]],Catálogo!A:B,2,FALSE),"")</f>
        <v>4</v>
      </c>
      <c r="W3067" s="5">
        <v>2</v>
      </c>
      <c r="X3067" s="6" t="s">
        <v>4278</v>
      </c>
      <c r="Y3067" s="5">
        <v>20223</v>
      </c>
      <c r="Z3067" s="5" t="s">
        <v>4008</v>
      </c>
      <c r="AA3067" s="5">
        <f>IF(ActividadesCom[[#This Row],[NIVEL 4]]&lt;&gt;0,VLOOKUP(ActividadesCom[[#This Row],[NIVEL 4]],Catálogo!A:B,2,FALSE),"")</f>
        <v>3</v>
      </c>
      <c r="AB3067" s="5">
        <v>1</v>
      </c>
      <c r="AC3067" s="5" t="s">
        <v>31</v>
      </c>
      <c r="AD3067" s="5">
        <v>20203</v>
      </c>
      <c r="AE3067" s="5" t="s">
        <v>4009</v>
      </c>
      <c r="AF3067" s="5">
        <f>IF(ActividadesCom[[#This Row],[NIVEL 5]]&lt;&gt;0,VLOOKUP(ActividadesCom[[#This Row],[NIVEL 5]],Catálogo!A:B,2,FALSE),"")</f>
        <v>2</v>
      </c>
      <c r="AG3067" s="5">
        <v>1</v>
      </c>
      <c r="AH3067" s="2"/>
    </row>
    <row r="3068" spans="1:34" ht="30" hidden="1" customHeight="1" x14ac:dyDescent="0.25">
      <c r="A3068" s="7">
        <v>20470105</v>
      </c>
      <c r="B3068" s="6" t="str">
        <f>VLOOKUP(ActividadesCom[[#This Row],[NO. DE CONTROL]],'LISTADO ESTUDIANTES'!A:C,2,FALSE)</f>
        <v>CANUL CANUL PATRICIA DEL JASMIN</v>
      </c>
      <c r="C3068" s="6" t="str">
        <f>VLOOKUP(ActividadesCom[[#This Row],[NO. DE CONTROL]],'LISTADO ESTUDIANTES'!A:C,3,FALSE)</f>
        <v>INGENIERIA EN SISTEMAS COMPUTACIONALES</v>
      </c>
      <c r="D3068" s="5" t="str">
        <f>VLOOKUP(ActividadesCom[[#This Row],[NO. DE CONTROL]],'LISTADO ESTUDIANTES'!A:D,4,FALSE)</f>
        <v>EGRESADO(A)</v>
      </c>
      <c r="E3068" s="5">
        <f>SUM(ActividadesCom[[#This Row],[CRÉD. 1]],ActividadesCom[[#This Row],[CRÉD. 2]],ActividadesCom[[#This Row],[CRÉD. 3]],ActividadesCom[[#This Row],[CRÉD. 4]],ActividadesCom[[#This Row],[CRÉD. 5]])</f>
        <v>5</v>
      </c>
      <c r="F3068" s="5">
        <f>IF(ActividadesCom[[#This Row],[ÚLTIMO SEMESTRE CON CRÉDITOS]]&gt;0,ROUND(AVERAGE(ActividadesCom[[#This Row],[VALOR NIVEL 5]],ActividadesCom[[#This Row],[VALOR NIVEL 4]],ActividadesCom[[#This Row],[VALOR NIVEL 3]],ActividadesCom[[#This Row],[VALOR NIVEL 2]],ActividadesCom[[#This Row],[VALOR NIVEL 1]]),0),"")</f>
        <v>3</v>
      </c>
      <c r="G3068" s="5" t="str">
        <f>IF(ActividadesCom[[#This Row],[PROMEDIO]]="","",IF(ActividadesCom[[#This Row],[PROMEDIO]]&gt;=4,"EXCELENTE",IF(ActividadesCom[[#This Row],[PROMEDIO]]&gt;=3,"NOTABLE",IF(ActividadesCom[[#This Row],[PROMEDIO]]&gt;=2,"BUENO",IF(ActividadesCom[[#This Row],[PROMEDIO]]=1,"SUFICIENTE","")))))</f>
        <v>NOTABLE</v>
      </c>
      <c r="H3068" s="5">
        <f>MAX(ActividadesCom[[#This Row],[PERÍODO 1]],ActividadesCom[[#This Row],[PERÍODO 2]],ActividadesCom[[#This Row],[PERÍODO 3]],ActividadesCom[[#This Row],[PERÍODO 4]],ActividadesCom[[#This Row],[PERÍODO 5]])</f>
        <v>20221</v>
      </c>
      <c r="I3068" s="6" t="s">
        <v>4535</v>
      </c>
      <c r="J3068" s="5">
        <v>20213</v>
      </c>
      <c r="K3068" s="5" t="s">
        <v>4009</v>
      </c>
      <c r="L3068" s="5">
        <f>IF(ActividadesCom[[#This Row],[NIVEL 1]]&lt;&gt;0,VLOOKUP(ActividadesCom[[#This Row],[NIVEL 1]],Catálogo!A:B,2,FALSE),"")</f>
        <v>2</v>
      </c>
      <c r="M3068" s="5">
        <v>1</v>
      </c>
      <c r="N3068" s="6" t="s">
        <v>4864</v>
      </c>
      <c r="O3068" s="5">
        <v>20221</v>
      </c>
      <c r="P3068" s="5" t="s">
        <v>4007</v>
      </c>
      <c r="Q3068" s="5">
        <f>IF(ActividadesCom[[#This Row],[NIVEL 2]]&lt;&gt;0,VLOOKUP(ActividadesCom[[#This Row],[NIVEL 2]],Catálogo!A:B,2,FALSE),"")</f>
        <v>4</v>
      </c>
      <c r="R3068" s="5">
        <v>1</v>
      </c>
      <c r="S3068" s="6" t="s">
        <v>4864</v>
      </c>
      <c r="T3068" s="5">
        <v>20212</v>
      </c>
      <c r="U3068" s="5" t="s">
        <v>4007</v>
      </c>
      <c r="V3068" s="5">
        <f>IF(ActividadesCom[[#This Row],[NIVEL 3]]&lt;&gt;0,VLOOKUP(ActividadesCom[[#This Row],[NIVEL 3]],Catálogo!A:B,2,FALSE),"")</f>
        <v>4</v>
      </c>
      <c r="W3068" s="5">
        <v>1</v>
      </c>
      <c r="X3068" s="6" t="s">
        <v>5</v>
      </c>
      <c r="Y3068" s="5">
        <v>20211</v>
      </c>
      <c r="Z3068" s="5" t="s">
        <v>4007</v>
      </c>
      <c r="AA3068" s="5">
        <f>IF(ActividadesCom[[#This Row],[NIVEL 4]]&lt;&gt;0,VLOOKUP(ActividadesCom[[#This Row],[NIVEL 4]],Catálogo!A:B,2,FALSE),"")</f>
        <v>4</v>
      </c>
      <c r="AB3068" s="5">
        <v>1</v>
      </c>
      <c r="AC3068" s="5" t="s">
        <v>4378</v>
      </c>
      <c r="AD3068" s="5">
        <v>20203</v>
      </c>
      <c r="AE3068" s="5" t="s">
        <v>4008</v>
      </c>
      <c r="AF3068" s="5">
        <f>IF(ActividadesCom[[#This Row],[NIVEL 5]]&lt;&gt;0,VLOOKUP(ActividadesCom[[#This Row],[NIVEL 5]],Catálogo!A:B,2,FALSE),"")</f>
        <v>3</v>
      </c>
      <c r="AG3068" s="5">
        <v>1</v>
      </c>
      <c r="AH3068" s="2"/>
    </row>
    <row r="3069" spans="1:34" ht="30" hidden="1" customHeight="1" x14ac:dyDescent="0.25">
      <c r="A3069" s="7">
        <v>20470106</v>
      </c>
      <c r="B3069" s="6" t="str">
        <f>VLOOKUP(ActividadesCom[[#This Row],[NO. DE CONTROL]],'LISTADO ESTUDIANTES'!A:C,2,FALSE)</f>
        <v>QUINTAL CARRERA MERCY SHARON</v>
      </c>
      <c r="C3069" s="6" t="str">
        <f>VLOOKUP(ActividadesCom[[#This Row],[NO. DE CONTROL]],'LISTADO ESTUDIANTES'!A:C,3,FALSE)</f>
        <v>INGENIERIA EN SISTEMAS COMPUTACIONALES</v>
      </c>
      <c r="D3069" s="5" t="str">
        <f>VLOOKUP(ActividadesCom[[#This Row],[NO. DE CONTROL]],'LISTADO ESTUDIANTES'!A:D,4,FALSE)</f>
        <v>EGRESADO(A)</v>
      </c>
      <c r="E3069" s="5">
        <f>SUM(ActividadesCom[[#This Row],[CRÉD. 1]],ActividadesCom[[#This Row],[CRÉD. 2]],ActividadesCom[[#This Row],[CRÉD. 3]],ActividadesCom[[#This Row],[CRÉD. 4]],ActividadesCom[[#This Row],[CRÉD. 5]])</f>
        <v>5</v>
      </c>
      <c r="F3069" s="5">
        <f>IF(ActividadesCom[[#This Row],[ÚLTIMO SEMESTRE CON CRÉDITOS]]&gt;0,ROUND(AVERAGE(ActividadesCom[[#This Row],[VALOR NIVEL 5]],ActividadesCom[[#This Row],[VALOR NIVEL 4]],ActividadesCom[[#This Row],[VALOR NIVEL 3]],ActividadesCom[[#This Row],[VALOR NIVEL 2]],ActividadesCom[[#This Row],[VALOR NIVEL 1]]),0),"")</f>
        <v>4</v>
      </c>
      <c r="G3069" s="5" t="str">
        <f>IF(ActividadesCom[[#This Row],[PROMEDIO]]="","",IF(ActividadesCom[[#This Row],[PROMEDIO]]&gt;=4,"EXCELENTE",IF(ActividadesCom[[#This Row],[PROMEDIO]]&gt;=3,"NOTABLE",IF(ActividadesCom[[#This Row],[PROMEDIO]]&gt;=2,"BUENO",IF(ActividadesCom[[#This Row],[PROMEDIO]]=1,"SUFICIENTE","")))))</f>
        <v>EXCELENTE</v>
      </c>
      <c r="H3069" s="5">
        <f>MAX(ActividadesCom[[#This Row],[PERÍODO 1]],ActividadesCom[[#This Row],[PERÍODO 2]],ActividadesCom[[#This Row],[PERÍODO 3]],ActividadesCom[[#This Row],[PERÍODO 4]],ActividadesCom[[#This Row],[PERÍODO 5]])</f>
        <v>20221</v>
      </c>
      <c r="I3069" s="6" t="s">
        <v>4535</v>
      </c>
      <c r="J3069" s="5">
        <v>20213</v>
      </c>
      <c r="K3069" s="5" t="s">
        <v>4008</v>
      </c>
      <c r="L3069" s="5">
        <f>IF(ActividadesCom[[#This Row],[NIVEL 1]]&lt;&gt;0,VLOOKUP(ActividadesCom[[#This Row],[NIVEL 1]],Catálogo!A:B,2,FALSE),"")</f>
        <v>3</v>
      </c>
      <c r="M3069" s="5">
        <v>2</v>
      </c>
      <c r="N3069" s="6" t="s">
        <v>5674</v>
      </c>
      <c r="O3069" s="5">
        <v>20221</v>
      </c>
      <c r="P3069" s="5" t="s">
        <v>4007</v>
      </c>
      <c r="Q3069" s="5">
        <f>IF(ActividadesCom[[#This Row],[NIVEL 2]]&lt;&gt;0,VLOOKUP(ActividadesCom[[#This Row],[NIVEL 2]],Catálogo!A:B,2,FALSE),"")</f>
        <v>4</v>
      </c>
      <c r="R3069" s="5">
        <v>1</v>
      </c>
      <c r="S3069" s="6"/>
      <c r="T3069" s="5"/>
      <c r="U3069" s="5"/>
      <c r="V3069" s="5" t="str">
        <f>IF(ActividadesCom[[#This Row],[NIVEL 3]]&lt;&gt;0,VLOOKUP(ActividadesCom[[#This Row],[NIVEL 3]],Catálogo!A:B,2,FALSE),"")</f>
        <v/>
      </c>
      <c r="W3069" s="5"/>
      <c r="X3069" s="6" t="s">
        <v>30</v>
      </c>
      <c r="Y3069" s="5">
        <v>20211</v>
      </c>
      <c r="Z3069" s="5" t="s">
        <v>4007</v>
      </c>
      <c r="AA3069" s="5">
        <f>IF(ActividadesCom[[#This Row],[NIVEL 4]]&lt;&gt;0,VLOOKUP(ActividadesCom[[#This Row],[NIVEL 4]],Catálogo!A:B,2,FALSE),"")</f>
        <v>4</v>
      </c>
      <c r="AB3069" s="5">
        <v>1</v>
      </c>
      <c r="AC3069" s="5" t="s">
        <v>30</v>
      </c>
      <c r="AD3069" s="5">
        <v>20203</v>
      </c>
      <c r="AE3069" s="5" t="s">
        <v>4007</v>
      </c>
      <c r="AF3069" s="5">
        <f>IF(ActividadesCom[[#This Row],[NIVEL 5]]&lt;&gt;0,VLOOKUP(ActividadesCom[[#This Row],[NIVEL 5]],Catálogo!A:B,2,FALSE),"")</f>
        <v>4</v>
      </c>
      <c r="AG3069" s="5">
        <v>1</v>
      </c>
      <c r="AH3069" s="2"/>
    </row>
    <row r="3070" spans="1:34" s="151" customFormat="1" ht="30" hidden="1" customHeight="1" x14ac:dyDescent="0.25">
      <c r="A3070" s="147">
        <v>20470107</v>
      </c>
      <c r="B3070" s="148" t="str">
        <f>VLOOKUP(ActividadesCom[[#This Row],[NO. DE CONTROL]],'LISTADO ESTUDIANTES'!A:C,2,FALSE)</f>
        <v>MENDOZA SALAS GIOVANNY</v>
      </c>
      <c r="C3070" s="148" t="str">
        <f>VLOOKUP(ActividadesCom[[#This Row],[NO. DE CONTROL]],'LISTADO ESTUDIANTES'!A:C,3,FALSE)</f>
        <v>INGENIERIA EN SISTEMAS COMPUTACIONALES</v>
      </c>
      <c r="D3070" s="149" t="str">
        <f>VLOOKUP(ActividadesCom[[#This Row],[NO. DE CONTROL]],'LISTADO ESTUDIANTES'!A:D,4,FALSE)</f>
        <v>EGRESADO(A)</v>
      </c>
      <c r="E3070" s="149">
        <f>SUM(ActividadesCom[[#This Row],[CRÉD. 1]],ActividadesCom[[#This Row],[CRÉD. 2]],ActividadesCom[[#This Row],[CRÉD. 3]],ActividadesCom[[#This Row],[CRÉD. 4]],ActividadesCom[[#This Row],[CRÉD. 5]])</f>
        <v>5</v>
      </c>
      <c r="F3070" s="149">
        <f>IF(ActividadesCom[[#This Row],[ÚLTIMO SEMESTRE CON CRÉDITOS]]&gt;0,ROUND(AVERAGE(ActividadesCom[[#This Row],[VALOR NIVEL 5]],ActividadesCom[[#This Row],[VALOR NIVEL 4]],ActividadesCom[[#This Row],[VALOR NIVEL 3]],ActividadesCom[[#This Row],[VALOR NIVEL 2]],ActividadesCom[[#This Row],[VALOR NIVEL 1]]),0),"")</f>
        <v>3</v>
      </c>
      <c r="G3070" s="149" t="str">
        <f>IF(ActividadesCom[[#This Row],[PROMEDIO]]="","",IF(ActividadesCom[[#This Row],[PROMEDIO]]&gt;=4,"EXCELENTE",IF(ActividadesCom[[#This Row],[PROMEDIO]]&gt;=3,"NOTABLE",IF(ActividadesCom[[#This Row],[PROMEDIO]]&gt;=2,"BUENO",IF(ActividadesCom[[#This Row],[PROMEDIO]]=1,"SUFICIENTE","")))))</f>
        <v>NOTABLE</v>
      </c>
      <c r="H3070" s="149">
        <f>MAX(ActividadesCom[[#This Row],[PERÍODO 1]],ActividadesCom[[#This Row],[PERÍODO 2]],ActividadesCom[[#This Row],[PERÍODO 3]],ActividadesCom[[#This Row],[PERÍODO 4]],ActividadesCom[[#This Row],[PERÍODO 5]])</f>
        <v>20241</v>
      </c>
      <c r="I3070" s="148" t="s">
        <v>6258</v>
      </c>
      <c r="J3070" s="149">
        <v>20231</v>
      </c>
      <c r="K3070" s="149" t="s">
        <v>4009</v>
      </c>
      <c r="L3070" s="149">
        <f>IF(ActividadesCom[[#This Row],[NIVEL 1]]&lt;&gt;0,VLOOKUP(ActividadesCom[[#This Row],[NIVEL 1]],Catálogo!A:B,2,FALSE),"")</f>
        <v>2</v>
      </c>
      <c r="M3070" s="149">
        <v>1</v>
      </c>
      <c r="N3070" s="148" t="s">
        <v>9</v>
      </c>
      <c r="O3070" s="149">
        <v>20241</v>
      </c>
      <c r="P3070" s="149" t="s">
        <v>4008</v>
      </c>
      <c r="Q3070" s="149">
        <f>IF(ActividadesCom[[#This Row],[NIVEL 2]]&lt;&gt;0,VLOOKUP(ActividadesCom[[#This Row],[NIVEL 2]],Catálogo!A:B,2,FALSE),"")</f>
        <v>3</v>
      </c>
      <c r="R3070" s="149">
        <v>1</v>
      </c>
      <c r="S3070" s="148" t="s">
        <v>5676</v>
      </c>
      <c r="T3070" s="149">
        <v>20221</v>
      </c>
      <c r="U3070" s="149" t="s">
        <v>4009</v>
      </c>
      <c r="V3070" s="149">
        <f>IF(ActividadesCom[[#This Row],[NIVEL 3]]&lt;&gt;0,VLOOKUP(ActividadesCom[[#This Row],[NIVEL 3]],Catálogo!A:B,2,FALSE),"")</f>
        <v>2</v>
      </c>
      <c r="W3070" s="149">
        <v>1</v>
      </c>
      <c r="X3070" s="148" t="s">
        <v>5</v>
      </c>
      <c r="Y3070" s="149">
        <v>20211</v>
      </c>
      <c r="Z3070" s="149" t="s">
        <v>4007</v>
      </c>
      <c r="AA3070" s="149">
        <f>IF(ActividadesCom[[#This Row],[NIVEL 4]]&lt;&gt;0,VLOOKUP(ActividadesCom[[#This Row],[NIVEL 4]],Catálogo!A:B,2,FALSE),"")</f>
        <v>4</v>
      </c>
      <c r="AB3070" s="149">
        <v>1</v>
      </c>
      <c r="AC3070" s="149" t="s">
        <v>4378</v>
      </c>
      <c r="AD3070" s="149">
        <v>20203</v>
      </c>
      <c r="AE3070" s="149" t="s">
        <v>4007</v>
      </c>
      <c r="AF3070" s="149">
        <f>IF(ActividadesCom[[#This Row],[NIVEL 5]]&lt;&gt;0,VLOOKUP(ActividadesCom[[#This Row],[NIVEL 5]],Catálogo!A:B,2,FALSE),"")</f>
        <v>4</v>
      </c>
      <c r="AG3070" s="149">
        <v>1</v>
      </c>
    </row>
    <row r="3071" spans="1:34" ht="30" hidden="1" customHeight="1" x14ac:dyDescent="0.25">
      <c r="A3071" s="7">
        <v>20470108</v>
      </c>
      <c r="B3071" s="6" t="str">
        <f>VLOOKUP(ActividadesCom[[#This Row],[NO. DE CONTROL]],'LISTADO ESTUDIANTES'!A:C,2,FALSE)</f>
        <v>MUÑOZ VILLANUEVA ALDAHIR ALBERTO</v>
      </c>
      <c r="C3071" s="6" t="str">
        <f>VLOOKUP(ActividadesCom[[#This Row],[NO. DE CONTROL]],'LISTADO ESTUDIANTES'!A:C,3,FALSE)</f>
        <v>INGENIERIA EN SISTEMAS COMPUTACIONALES</v>
      </c>
      <c r="D3071" s="5" t="str">
        <f>VLOOKUP(ActividadesCom[[#This Row],[NO. DE CONTROL]],'LISTADO ESTUDIANTES'!A:D,4,FALSE)</f>
        <v>EGRESADO(A)</v>
      </c>
      <c r="E3071" s="5">
        <f>SUM(ActividadesCom[[#This Row],[CRÉD. 1]],ActividadesCom[[#This Row],[CRÉD. 2]],ActividadesCom[[#This Row],[CRÉD. 3]],ActividadesCom[[#This Row],[CRÉD. 4]],ActividadesCom[[#This Row],[CRÉD. 5]])</f>
        <v>6</v>
      </c>
      <c r="F3071" s="5">
        <f>IF(ActividadesCom[[#This Row],[ÚLTIMO SEMESTRE CON CRÉDITOS]]&gt;0,ROUND(AVERAGE(ActividadesCom[[#This Row],[VALOR NIVEL 5]],ActividadesCom[[#This Row],[VALOR NIVEL 4]],ActividadesCom[[#This Row],[VALOR NIVEL 3]],ActividadesCom[[#This Row],[VALOR NIVEL 2]],ActividadesCom[[#This Row],[VALOR NIVEL 1]]),0),"")</f>
        <v>3</v>
      </c>
      <c r="G3071" s="5" t="str">
        <f>IF(ActividadesCom[[#This Row],[PROMEDIO]]="","",IF(ActividadesCom[[#This Row],[PROMEDIO]]&gt;=4,"EXCELENTE",IF(ActividadesCom[[#This Row],[PROMEDIO]]&gt;=3,"NOTABLE",IF(ActividadesCom[[#This Row],[PROMEDIO]]&gt;=2,"BUENO",IF(ActividadesCom[[#This Row],[PROMEDIO]]=1,"SUFICIENTE","")))))</f>
        <v>NOTABLE</v>
      </c>
      <c r="H3071" s="5">
        <f>MAX(ActividadesCom[[#This Row],[PERÍODO 1]],ActividadesCom[[#This Row],[PERÍODO 2]],ActividadesCom[[#This Row],[PERÍODO 3]],ActividadesCom[[#This Row],[PERÍODO 4]],ActividadesCom[[#This Row],[PERÍODO 5]])</f>
        <v>20223</v>
      </c>
      <c r="I3071" s="6" t="s">
        <v>4150</v>
      </c>
      <c r="J3071" s="5">
        <v>20203</v>
      </c>
      <c r="K3071" s="5" t="s">
        <v>4008</v>
      </c>
      <c r="L3071" s="5">
        <f>IF(ActividadesCom[[#This Row],[NIVEL 1]]&lt;&gt;0,VLOOKUP(ActividadesCom[[#This Row],[NIVEL 1]],Catálogo!A:B,2,FALSE),"")</f>
        <v>3</v>
      </c>
      <c r="M3071" s="5">
        <v>1</v>
      </c>
      <c r="N3071" s="6" t="s">
        <v>30</v>
      </c>
      <c r="O3071" s="5">
        <v>20221</v>
      </c>
      <c r="P3071" s="5" t="s">
        <v>4009</v>
      </c>
      <c r="Q3071" s="5">
        <f>IF(ActividadesCom[[#This Row],[NIVEL 2]]&lt;&gt;0,VLOOKUP(ActividadesCom[[#This Row],[NIVEL 2]],Catálogo!A:B,2,FALSE),"")</f>
        <v>2</v>
      </c>
      <c r="R3071" s="5">
        <v>1</v>
      </c>
      <c r="S3071" s="6" t="s">
        <v>5641</v>
      </c>
      <c r="T3071" s="5">
        <v>20221</v>
      </c>
      <c r="U3071" s="5" t="s">
        <v>4007</v>
      </c>
      <c r="V3071" s="5">
        <f>IF(ActividadesCom[[#This Row],[NIVEL 3]]&lt;&gt;0,VLOOKUP(ActividadesCom[[#This Row],[NIVEL 3]],Catálogo!A:B,2,FALSE),"")</f>
        <v>4</v>
      </c>
      <c r="W3071" s="5">
        <v>1</v>
      </c>
      <c r="X3071" s="6" t="s">
        <v>5675</v>
      </c>
      <c r="Y3071" s="5">
        <v>20221</v>
      </c>
      <c r="Z3071" s="5" t="s">
        <v>4007</v>
      </c>
      <c r="AA3071" s="5">
        <f>IF(ActividadesCom[[#This Row],[NIVEL 4]]&lt;&gt;0,VLOOKUP(ActividadesCom[[#This Row],[NIVEL 4]],Catálogo!A:B,2,FALSE),"")</f>
        <v>4</v>
      </c>
      <c r="AB3071" s="5">
        <v>1</v>
      </c>
      <c r="AC3071" s="6" t="s">
        <v>4943</v>
      </c>
      <c r="AD3071" s="5">
        <v>20223</v>
      </c>
      <c r="AE3071" s="5" t="s">
        <v>4008</v>
      </c>
      <c r="AF3071" s="5">
        <f>IF(ActividadesCom[[#This Row],[NIVEL 5]]&lt;&gt;0,VLOOKUP(ActividadesCom[[#This Row],[NIVEL 5]],Catálogo!A:B,2,FALSE),"")</f>
        <v>3</v>
      </c>
      <c r="AG3071" s="5">
        <v>2</v>
      </c>
      <c r="AH3071" s="2"/>
    </row>
    <row r="3072" spans="1:34" ht="30" hidden="1" customHeight="1" x14ac:dyDescent="0.25">
      <c r="A3072" s="7">
        <v>20470109</v>
      </c>
      <c r="B3072" s="6" t="str">
        <f>VLOOKUP(ActividadesCom[[#This Row],[NO. DE CONTROL]],'LISTADO ESTUDIANTES'!A:C,2,FALSE)</f>
        <v>DZIB DZIB BRAYAN EDUARDO</v>
      </c>
      <c r="C3072" s="6" t="str">
        <f>VLOOKUP(ActividadesCom[[#This Row],[NO. DE CONTROL]],'LISTADO ESTUDIANTES'!A:C,3,FALSE)</f>
        <v>INGENIERIA EN SISTEMAS COMPUTACIONALES</v>
      </c>
      <c r="D3072" s="5" t="str">
        <f>VLOOKUP(ActividadesCom[[#This Row],[NO. DE CONTROL]],'LISTADO ESTUDIANTES'!A:D,4,FALSE)</f>
        <v>EGRESADO(A)</v>
      </c>
      <c r="E3072" s="5">
        <f>SUM(ActividadesCom[[#This Row],[CRÉD. 1]],ActividadesCom[[#This Row],[CRÉD. 2]],ActividadesCom[[#This Row],[CRÉD. 3]],ActividadesCom[[#This Row],[CRÉD. 4]],ActividadesCom[[#This Row],[CRÉD. 5]])</f>
        <v>5</v>
      </c>
      <c r="F3072" s="5">
        <f>IF(ActividadesCom[[#This Row],[ÚLTIMO SEMESTRE CON CRÉDITOS]]&gt;0,ROUND(AVERAGE(ActividadesCom[[#This Row],[VALOR NIVEL 5]],ActividadesCom[[#This Row],[VALOR NIVEL 4]],ActividadesCom[[#This Row],[VALOR NIVEL 3]],ActividadesCom[[#This Row],[VALOR NIVEL 2]],ActividadesCom[[#This Row],[VALOR NIVEL 1]]),0),"")</f>
        <v>4</v>
      </c>
      <c r="G3072" s="5" t="str">
        <f>IF(ActividadesCom[[#This Row],[PROMEDIO]]="","",IF(ActividadesCom[[#This Row],[PROMEDIO]]&gt;=4,"EXCELENTE",IF(ActividadesCom[[#This Row],[PROMEDIO]]&gt;=3,"NOTABLE",IF(ActividadesCom[[#This Row],[PROMEDIO]]&gt;=2,"BUENO",IF(ActividadesCom[[#This Row],[PROMEDIO]]=1,"SUFICIENTE","")))))</f>
        <v>EXCELENTE</v>
      </c>
      <c r="H3072" s="5">
        <f>MAX(ActividadesCom[[#This Row],[PERÍODO 1]],ActividadesCom[[#This Row],[PERÍODO 2]],ActividadesCom[[#This Row],[PERÍODO 3]],ActividadesCom[[#This Row],[PERÍODO 4]],ActividadesCom[[#This Row],[PERÍODO 5]])</f>
        <v>20223</v>
      </c>
      <c r="I3072" s="6" t="s">
        <v>5353</v>
      </c>
      <c r="J3072" s="5">
        <v>20223</v>
      </c>
      <c r="K3072" s="5" t="s">
        <v>4007</v>
      </c>
      <c r="L3072" s="5">
        <f>IF(ActividadesCom[[#This Row],[NIVEL 1]]&lt;&gt;0,VLOOKUP(ActividadesCom[[#This Row],[NIVEL 1]],Catálogo!A:B,2,FALSE),"")</f>
        <v>4</v>
      </c>
      <c r="M3072" s="5">
        <v>1</v>
      </c>
      <c r="N3072" s="6" t="s">
        <v>5641</v>
      </c>
      <c r="O3072" s="5">
        <v>20221</v>
      </c>
      <c r="P3072" s="5" t="s">
        <v>4007</v>
      </c>
      <c r="Q3072" s="5">
        <f>IF(ActividadesCom[[#This Row],[NIVEL 2]]&lt;&gt;0,VLOOKUP(ActividadesCom[[#This Row],[NIVEL 2]],Catálogo!A:B,2,FALSE),"")</f>
        <v>4</v>
      </c>
      <c r="R3072" s="5">
        <v>1</v>
      </c>
      <c r="S3072" s="6" t="s">
        <v>5713</v>
      </c>
      <c r="T3072" s="5">
        <v>20223</v>
      </c>
      <c r="U3072" s="5" t="s">
        <v>4008</v>
      </c>
      <c r="V3072" s="5">
        <f>IF(ActividadesCom[[#This Row],[NIVEL 3]]&lt;&gt;0,VLOOKUP(ActividadesCom[[#This Row],[NIVEL 3]],Catálogo!A:B,2,FALSE),"")</f>
        <v>3</v>
      </c>
      <c r="W3072" s="5">
        <v>1</v>
      </c>
      <c r="X3072" s="6" t="s">
        <v>12</v>
      </c>
      <c r="Y3072" s="5">
        <v>20223</v>
      </c>
      <c r="Z3072" s="5" t="s">
        <v>4007</v>
      </c>
      <c r="AA3072" s="5">
        <f>IF(ActividadesCom[[#This Row],[NIVEL 4]]&lt;&gt;0,VLOOKUP(ActividadesCom[[#This Row],[NIVEL 4]],Catálogo!A:B,2,FALSE),"")</f>
        <v>4</v>
      </c>
      <c r="AB3072" s="5">
        <v>1</v>
      </c>
      <c r="AC3072" s="5" t="s">
        <v>47</v>
      </c>
      <c r="AD3072" s="5">
        <v>20203</v>
      </c>
      <c r="AE3072" s="5" t="s">
        <v>4008</v>
      </c>
      <c r="AF3072" s="5">
        <f>IF(ActividadesCom[[#This Row],[NIVEL 5]]&lt;&gt;0,VLOOKUP(ActividadesCom[[#This Row],[NIVEL 5]],Catálogo!A:B,2,FALSE),"")</f>
        <v>3</v>
      </c>
      <c r="AG3072" s="5">
        <v>1</v>
      </c>
      <c r="AH3072" s="2"/>
    </row>
    <row r="3073" spans="1:34" ht="30" hidden="1" customHeight="1" x14ac:dyDescent="0.25">
      <c r="A3073" s="7">
        <v>20470110</v>
      </c>
      <c r="B3073" s="6" t="str">
        <f>VLOOKUP(ActividadesCom[[#This Row],[NO. DE CONTROL]],'LISTADO ESTUDIANTES'!A:C,2,FALSE)</f>
        <v>TUCUCH BONILLA MISAEL ALEJANDRO</v>
      </c>
      <c r="C3073" s="6" t="str">
        <f>VLOOKUP(ActividadesCom[[#This Row],[NO. DE CONTROL]],'LISTADO ESTUDIANTES'!A:C,3,FALSE)</f>
        <v>INGENIERIA EN SISTEMAS COMPUTACIONALES</v>
      </c>
      <c r="D3073" s="5" t="str">
        <f>VLOOKUP(ActividadesCom[[#This Row],[NO. DE CONTROL]],'LISTADO ESTUDIANTES'!A:D,4,FALSE)</f>
        <v>EGRESADO(A)</v>
      </c>
      <c r="E3073" s="7">
        <f>SUM(ActividadesCom[[#This Row],[CRÉD. 1]],ActividadesCom[[#This Row],[CRÉD. 2]],ActividadesCom[[#This Row],[CRÉD. 3]],ActividadesCom[[#This Row],[CRÉD. 4]],ActividadesCom[[#This Row],[CRÉD. 5]])</f>
        <v>5</v>
      </c>
      <c r="F3073" s="5">
        <f>IF(ActividadesCom[[#This Row],[ÚLTIMO SEMESTRE CON CRÉDITOS]]&gt;0,ROUND(AVERAGE(ActividadesCom[[#This Row],[VALOR NIVEL 5]],ActividadesCom[[#This Row],[VALOR NIVEL 4]],ActividadesCom[[#This Row],[VALOR NIVEL 3]],ActividadesCom[[#This Row],[VALOR NIVEL 2]],ActividadesCom[[#This Row],[VALOR NIVEL 1]]),0),"")</f>
        <v>4</v>
      </c>
      <c r="G3073" s="7" t="str">
        <f>IF(ActividadesCom[[#This Row],[PROMEDIO]]="","",IF(ActividadesCom[[#This Row],[PROMEDIO]]&gt;=4,"EXCELENTE",IF(ActividadesCom[[#This Row],[PROMEDIO]]&gt;=3,"NOTABLE",IF(ActividadesCom[[#This Row],[PROMEDIO]]&gt;=2,"BUENO",IF(ActividadesCom[[#This Row],[PROMEDIO]]=1,"SUFICIENTE","")))))</f>
        <v>EXCELENTE</v>
      </c>
      <c r="H3073" s="5">
        <f>MAX(ActividadesCom[[#This Row],[PERÍODO 1]],ActividadesCom[[#This Row],[PERÍODO 2]],ActividadesCom[[#This Row],[PERÍODO 3]],ActividadesCom[[#This Row],[PERÍODO 4]],ActividadesCom[[#This Row],[PERÍODO 5]])</f>
        <v>20233</v>
      </c>
      <c r="I3073" s="6" t="s">
        <v>133</v>
      </c>
      <c r="J3073" s="5">
        <v>20211</v>
      </c>
      <c r="K3073" s="5" t="s">
        <v>4007</v>
      </c>
      <c r="L3073" s="5">
        <f>IF(ActividadesCom[[#This Row],[NIVEL 1]]&lt;&gt;0,VLOOKUP(ActividadesCom[[#This Row],[NIVEL 1]],Catálogo!A:B,2,FALSE),"")</f>
        <v>4</v>
      </c>
      <c r="M3073" s="5">
        <v>1</v>
      </c>
      <c r="N3073" s="45" t="s">
        <v>4278</v>
      </c>
      <c r="O3073" s="5">
        <v>20223</v>
      </c>
      <c r="P3073" s="5" t="s">
        <v>4008</v>
      </c>
      <c r="Q3073" s="5">
        <f>IF(ActividadesCom[[#This Row],[NIVEL 2]]&lt;&gt;0,VLOOKUP(ActividadesCom[[#This Row],[NIVEL 2]],Catálogo!A:B,2,FALSE),"")</f>
        <v>3</v>
      </c>
      <c r="R3073" s="5">
        <v>1</v>
      </c>
      <c r="S3073" s="6" t="s">
        <v>5827</v>
      </c>
      <c r="T3073" s="5">
        <v>20231</v>
      </c>
      <c r="U3073" s="5" t="s">
        <v>4007</v>
      </c>
      <c r="V3073" s="5">
        <f>IF(ActividadesCom[[#This Row],[NIVEL 3]]&lt;&gt;0,VLOOKUP(ActividadesCom[[#This Row],[NIVEL 3]],Catálogo!A:B,2,FALSE),"")</f>
        <v>4</v>
      </c>
      <c r="W3073" s="5">
        <v>1</v>
      </c>
      <c r="X3073" s="6" t="s">
        <v>6258</v>
      </c>
      <c r="Y3073" s="5">
        <v>20231</v>
      </c>
      <c r="Z3073" s="5" t="s">
        <v>4008</v>
      </c>
      <c r="AA3073" s="5">
        <f>IF(ActividadesCom[[#This Row],[NIVEL 4]]&lt;&gt;0,VLOOKUP(ActividadesCom[[#This Row],[NIVEL 4]],Catálogo!A:B,2,FALSE),"")</f>
        <v>3</v>
      </c>
      <c r="AB3073" s="5">
        <v>1</v>
      </c>
      <c r="AC3073" s="6" t="s">
        <v>6294</v>
      </c>
      <c r="AD3073" s="5">
        <v>20233</v>
      </c>
      <c r="AE3073" s="5" t="s">
        <v>4007</v>
      </c>
      <c r="AF3073" s="5">
        <f>IF(ActividadesCom[[#This Row],[NIVEL 5]]&lt;&gt;0,VLOOKUP(ActividadesCom[[#This Row],[NIVEL 5]],Catálogo!A:B,2,FALSE),"")</f>
        <v>4</v>
      </c>
      <c r="AG3073" s="5">
        <v>1</v>
      </c>
      <c r="AH3073" s="2"/>
    </row>
    <row r="3074" spans="1:34" s="151" customFormat="1" ht="30" hidden="1" customHeight="1" x14ac:dyDescent="0.25">
      <c r="A3074" s="147">
        <v>20470111</v>
      </c>
      <c r="B3074" s="148" t="str">
        <f>VLOOKUP(ActividadesCom[[#This Row],[NO. DE CONTROL]],'LISTADO ESTUDIANTES'!A:C,2,FALSE)</f>
        <v>EK CRUZ MARIA CAMILA</v>
      </c>
      <c r="C3074" s="148" t="str">
        <f>VLOOKUP(ActividadesCom[[#This Row],[NO. DE CONTROL]],'LISTADO ESTUDIANTES'!A:C,3,FALSE)</f>
        <v>INGENIERIA EN SISTEMAS COMPUTACIONALES</v>
      </c>
      <c r="D3074" s="149" t="str">
        <f>VLOOKUP(ActividadesCom[[#This Row],[NO. DE CONTROL]],'LISTADO ESTUDIANTES'!A:D,4,FALSE)</f>
        <v>EGRESADO(A)</v>
      </c>
      <c r="E3074" s="149">
        <f>SUM(ActividadesCom[[#This Row],[CRÉD. 1]],ActividadesCom[[#This Row],[CRÉD. 2]],ActividadesCom[[#This Row],[CRÉD. 3]],ActividadesCom[[#This Row],[CRÉD. 4]],ActividadesCom[[#This Row],[CRÉD. 5]])</f>
        <v>5</v>
      </c>
      <c r="F3074" s="149">
        <f>IF(ActividadesCom[[#This Row],[ÚLTIMO SEMESTRE CON CRÉDITOS]]&gt;0,ROUND(AVERAGE(ActividadesCom[[#This Row],[VALOR NIVEL 5]],ActividadesCom[[#This Row],[VALOR NIVEL 4]],ActividadesCom[[#This Row],[VALOR NIVEL 3]],ActividadesCom[[#This Row],[VALOR NIVEL 2]],ActividadesCom[[#This Row],[VALOR NIVEL 1]]),0),"")</f>
        <v>3</v>
      </c>
      <c r="G3074" s="149" t="str">
        <f>IF(ActividadesCom[[#This Row],[PROMEDIO]]="","",IF(ActividadesCom[[#This Row],[PROMEDIO]]&gt;=4,"EXCELENTE",IF(ActividadesCom[[#This Row],[PROMEDIO]]&gt;=3,"NOTABLE",IF(ActividadesCom[[#This Row],[PROMEDIO]]&gt;=2,"BUENO",IF(ActividadesCom[[#This Row],[PROMEDIO]]=1,"SUFICIENTE","")))))</f>
        <v>NOTABLE</v>
      </c>
      <c r="H3074" s="149">
        <f>MAX(ActividadesCom[[#This Row],[PERÍODO 1]],ActividadesCom[[#This Row],[PERÍODO 2]],ActividadesCom[[#This Row],[PERÍODO 3]],ActividadesCom[[#This Row],[PERÍODO 4]],ActividadesCom[[#This Row],[PERÍODO 5]])</f>
        <v>20233</v>
      </c>
      <c r="I3074" s="148" t="s">
        <v>9</v>
      </c>
      <c r="J3074" s="149">
        <v>20233</v>
      </c>
      <c r="K3074" s="149" t="s">
        <v>4008</v>
      </c>
      <c r="L3074" s="149">
        <f>IF(ActividadesCom[[#This Row],[NIVEL 1]]&lt;&gt;0,VLOOKUP(ActividadesCom[[#This Row],[NIVEL 1]],Catálogo!A:B,2,FALSE),"")</f>
        <v>3</v>
      </c>
      <c r="M3074" s="149">
        <v>1</v>
      </c>
      <c r="N3074" s="148" t="s">
        <v>5641</v>
      </c>
      <c r="O3074" s="149">
        <v>20221</v>
      </c>
      <c r="P3074" s="149" t="s">
        <v>4009</v>
      </c>
      <c r="Q3074" s="149">
        <f>IF(ActividadesCom[[#This Row],[NIVEL 2]]&lt;&gt;0,VLOOKUP(ActividadesCom[[#This Row],[NIVEL 2]],Catálogo!A:B,2,FALSE),"")</f>
        <v>2</v>
      </c>
      <c r="R3074" s="149">
        <v>1</v>
      </c>
      <c r="S3074" s="148" t="s">
        <v>5705</v>
      </c>
      <c r="T3074" s="149">
        <v>20223</v>
      </c>
      <c r="U3074" s="149" t="s">
        <v>4009</v>
      </c>
      <c r="V3074" s="149">
        <f>IF(ActividadesCom[[#This Row],[NIVEL 3]]&lt;&gt;0,VLOOKUP(ActividadesCom[[#This Row],[NIVEL 3]],Catálogo!A:B,2,FALSE),"")</f>
        <v>2</v>
      </c>
      <c r="W3074" s="149">
        <v>1</v>
      </c>
      <c r="X3074" s="148" t="s">
        <v>4815</v>
      </c>
      <c r="Y3074" s="149">
        <v>20213</v>
      </c>
      <c r="Z3074" s="149" t="s">
        <v>4007</v>
      </c>
      <c r="AA3074" s="149">
        <f>IF(ActividadesCom[[#This Row],[NIVEL 4]]&lt;&gt;0,VLOOKUP(ActividadesCom[[#This Row],[NIVEL 4]],Catálogo!A:B,2,FALSE),"")</f>
        <v>4</v>
      </c>
      <c r="AB3074" s="149">
        <v>1</v>
      </c>
      <c r="AC3074" s="149" t="s">
        <v>403</v>
      </c>
      <c r="AD3074" s="149">
        <v>20203</v>
      </c>
      <c r="AE3074" s="149" t="s">
        <v>4007</v>
      </c>
      <c r="AF3074" s="149">
        <f>IF(ActividadesCom[[#This Row],[NIVEL 5]]&lt;&gt;0,VLOOKUP(ActividadesCom[[#This Row],[NIVEL 5]],Catálogo!A:B,2,FALSE),"")</f>
        <v>4</v>
      </c>
      <c r="AG3074" s="149">
        <v>1</v>
      </c>
    </row>
    <row r="3075" spans="1:34" ht="30" hidden="1" customHeight="1" x14ac:dyDescent="0.25">
      <c r="A3075" s="7">
        <v>20470113</v>
      </c>
      <c r="B3075" s="6" t="str">
        <f>VLOOKUP(ActividadesCom[[#This Row],[NO. DE CONTROL]],'LISTADO ESTUDIANTES'!A:C,2,FALSE)</f>
        <v>SERRANO MIJANGOS CESAR ISRAEL</v>
      </c>
      <c r="C3075" s="6" t="str">
        <f>VLOOKUP(ActividadesCom[[#This Row],[NO. DE CONTROL]],'LISTADO ESTUDIANTES'!A:C,3,FALSE)</f>
        <v>INGENIERIA EN SISTEMAS COMPUTACIONALES</v>
      </c>
      <c r="D3075" s="5" t="str">
        <f>VLOOKUP(ActividadesCom[[#This Row],[NO. DE CONTROL]],'LISTADO ESTUDIANTES'!A:D,4,FALSE)</f>
        <v>EGRESADO(A)</v>
      </c>
      <c r="E3075" s="5">
        <f>SUM(ActividadesCom[[#This Row],[CRÉD. 1]],ActividadesCom[[#This Row],[CRÉD. 2]],ActividadesCom[[#This Row],[CRÉD. 3]],ActividadesCom[[#This Row],[CRÉD. 4]],ActividadesCom[[#This Row],[CRÉD. 5]])</f>
        <v>1</v>
      </c>
      <c r="F3075" s="5">
        <f>IF(ActividadesCom[[#This Row],[ÚLTIMO SEMESTRE CON CRÉDITOS]]&gt;0,ROUND(AVERAGE(ActividadesCom[[#This Row],[VALOR NIVEL 5]],ActividadesCom[[#This Row],[VALOR NIVEL 4]],ActividadesCom[[#This Row],[VALOR NIVEL 3]],ActividadesCom[[#This Row],[VALOR NIVEL 2]],ActividadesCom[[#This Row],[VALOR NIVEL 1]]),0),"")</f>
        <v>3</v>
      </c>
      <c r="G3075" s="5" t="str">
        <f>IF(ActividadesCom[[#This Row],[PROMEDIO]]="","",IF(ActividadesCom[[#This Row],[PROMEDIO]]&gt;=4,"EXCELENTE",IF(ActividadesCom[[#This Row],[PROMEDIO]]&gt;=3,"NOTABLE",IF(ActividadesCom[[#This Row],[PROMEDIO]]&gt;=2,"BUENO",IF(ActividadesCom[[#This Row],[PROMEDIO]]=1,"SUFICIENTE","")))))</f>
        <v>NOTABLE</v>
      </c>
      <c r="H3075" s="5">
        <f>MAX(ActividadesCom[[#This Row],[PERÍODO 1]],ActividadesCom[[#This Row],[PERÍODO 2]],ActividadesCom[[#This Row],[PERÍODO 3]],ActividadesCom[[#This Row],[PERÍODO 4]],ActividadesCom[[#This Row],[PERÍODO 5]])</f>
        <v>20203</v>
      </c>
      <c r="I3075" s="6"/>
      <c r="J3075" s="5"/>
      <c r="K3075" s="5"/>
      <c r="L3075" s="5" t="str">
        <f>IF(ActividadesCom[[#This Row],[NIVEL 1]]&lt;&gt;0,VLOOKUP(ActividadesCom[[#This Row],[NIVEL 1]],Catálogo!A:B,2,FALSE),"")</f>
        <v/>
      </c>
      <c r="M3075" s="5"/>
      <c r="N3075" s="6"/>
      <c r="O3075" s="5"/>
      <c r="P3075" s="5"/>
      <c r="Q3075" s="5" t="str">
        <f>IF(ActividadesCom[[#This Row],[NIVEL 2]]&lt;&gt;0,VLOOKUP(ActividadesCom[[#This Row],[NIVEL 2]],Catálogo!A:B,2,FALSE),"")</f>
        <v/>
      </c>
      <c r="R3075" s="5"/>
      <c r="S3075" s="6"/>
      <c r="T3075" s="5"/>
      <c r="U3075" s="5"/>
      <c r="V3075" s="5" t="str">
        <f>IF(ActividadesCom[[#This Row],[NIVEL 3]]&lt;&gt;0,VLOOKUP(ActividadesCom[[#This Row],[NIVEL 3]],Catálogo!A:B,2,FALSE),"")</f>
        <v/>
      </c>
      <c r="W3075" s="5"/>
      <c r="X3075" s="6"/>
      <c r="Y3075" s="5"/>
      <c r="Z3075" s="5"/>
      <c r="AA3075" s="5" t="str">
        <f>IF(ActividadesCom[[#This Row],[NIVEL 4]]&lt;&gt;0,VLOOKUP(ActividadesCom[[#This Row],[NIVEL 4]],Catálogo!A:B,2,FALSE),"")</f>
        <v/>
      </c>
      <c r="AB3075" s="5"/>
      <c r="AC3075" s="5" t="s">
        <v>11</v>
      </c>
      <c r="AD3075" s="5">
        <v>20203</v>
      </c>
      <c r="AE3075" s="5" t="s">
        <v>4008</v>
      </c>
      <c r="AF3075" s="5">
        <f>IF(ActividadesCom[[#This Row],[NIVEL 5]]&lt;&gt;0,VLOOKUP(ActividadesCom[[#This Row],[NIVEL 5]],Catálogo!A:B,2,FALSE),"")</f>
        <v>3</v>
      </c>
      <c r="AG3075" s="5">
        <v>1</v>
      </c>
      <c r="AH3075" s="2"/>
    </row>
    <row r="3076" spans="1:34" ht="30" hidden="1" customHeight="1" x14ac:dyDescent="0.25">
      <c r="A3076" s="7">
        <v>20470114</v>
      </c>
      <c r="B3076" s="6" t="str">
        <f>VLOOKUP(ActividadesCom[[#This Row],[NO. DE CONTROL]],'LISTADO ESTUDIANTES'!A:C,2,FALSE)</f>
        <v>MAY MIJANGOS JOSE ANDRES</v>
      </c>
      <c r="C3076" s="6" t="str">
        <f>VLOOKUP(ActividadesCom[[#This Row],[NO. DE CONTROL]],'LISTADO ESTUDIANTES'!A:C,3,FALSE)</f>
        <v>INGENIERIA EN SISTEMAS COMPUTACIONALES</v>
      </c>
      <c r="D3076" s="5" t="str">
        <f>VLOOKUP(ActividadesCom[[#This Row],[NO. DE CONTROL]],'LISTADO ESTUDIANTES'!A:D,4,FALSE)</f>
        <v>EGRESADO(A)</v>
      </c>
      <c r="E3076" s="5">
        <f>SUM(ActividadesCom[[#This Row],[CRÉD. 1]],ActividadesCom[[#This Row],[CRÉD. 2]],ActividadesCom[[#This Row],[CRÉD. 3]],ActividadesCom[[#This Row],[CRÉD. 4]],ActividadesCom[[#This Row],[CRÉD. 5]])</f>
        <v>1</v>
      </c>
      <c r="F3076" s="5">
        <f>IF(ActividadesCom[[#This Row],[ÚLTIMO SEMESTRE CON CRÉDITOS]]&gt;0,ROUND(AVERAGE(ActividadesCom[[#This Row],[VALOR NIVEL 5]],ActividadesCom[[#This Row],[VALOR NIVEL 4]],ActividadesCom[[#This Row],[VALOR NIVEL 3]],ActividadesCom[[#This Row],[VALOR NIVEL 2]],ActividadesCom[[#This Row],[VALOR NIVEL 1]]),0),"")</f>
        <v>2</v>
      </c>
      <c r="G3076" s="5" t="str">
        <f>IF(ActividadesCom[[#This Row],[PROMEDIO]]="","",IF(ActividadesCom[[#This Row],[PROMEDIO]]&gt;=4,"EXCELENTE",IF(ActividadesCom[[#This Row],[PROMEDIO]]&gt;=3,"NOTABLE",IF(ActividadesCom[[#This Row],[PROMEDIO]]&gt;=2,"BUENO",IF(ActividadesCom[[#This Row],[PROMEDIO]]=1,"SUFICIENTE","")))))</f>
        <v>BUENO</v>
      </c>
      <c r="H3076" s="5">
        <f>MAX(ActividadesCom[[#This Row],[PERÍODO 1]],ActividadesCom[[#This Row],[PERÍODO 2]],ActividadesCom[[#This Row],[PERÍODO 3]],ActividadesCom[[#This Row],[PERÍODO 4]],ActividadesCom[[#This Row],[PERÍODO 5]])</f>
        <v>20203</v>
      </c>
      <c r="I3076" s="6" t="s">
        <v>4150</v>
      </c>
      <c r="J3076" s="5">
        <v>20203</v>
      </c>
      <c r="K3076" s="5" t="s">
        <v>4009</v>
      </c>
      <c r="L3076" s="5">
        <f>IF(ActividadesCom[[#This Row],[NIVEL 1]]&lt;&gt;0,VLOOKUP(ActividadesCom[[#This Row],[NIVEL 1]],Catálogo!A:B,2,FALSE),"")</f>
        <v>2</v>
      </c>
      <c r="M3076" s="5">
        <v>1</v>
      </c>
      <c r="N3076" s="6"/>
      <c r="O3076" s="5"/>
      <c r="P3076" s="5"/>
      <c r="Q3076" s="5" t="str">
        <f>IF(ActividadesCom[[#This Row],[NIVEL 2]]&lt;&gt;0,VLOOKUP(ActividadesCom[[#This Row],[NIVEL 2]],Catálogo!A:B,2,FALSE),"")</f>
        <v/>
      </c>
      <c r="R3076" s="5"/>
      <c r="S3076" s="6"/>
      <c r="T3076" s="5"/>
      <c r="U3076" s="5"/>
      <c r="V3076" s="5" t="str">
        <f>IF(ActividadesCom[[#This Row],[NIVEL 3]]&lt;&gt;0,VLOOKUP(ActividadesCom[[#This Row],[NIVEL 3]],Catálogo!A:B,2,FALSE),"")</f>
        <v/>
      </c>
      <c r="W3076" s="5"/>
      <c r="X3076" s="6"/>
      <c r="Y3076" s="5"/>
      <c r="Z3076" s="5"/>
      <c r="AA3076" s="5" t="str">
        <f>IF(ActividadesCom[[#This Row],[NIVEL 4]]&lt;&gt;0,VLOOKUP(ActividadesCom[[#This Row],[NIVEL 4]],Catálogo!A:B,2,FALSE),"")</f>
        <v/>
      </c>
      <c r="AB3076" s="5"/>
      <c r="AC3076" s="6"/>
      <c r="AD3076" s="5"/>
      <c r="AE3076" s="5"/>
      <c r="AF3076" s="5" t="str">
        <f>IF(ActividadesCom[[#This Row],[NIVEL 5]]&lt;&gt;0,VLOOKUP(ActividadesCom[[#This Row],[NIVEL 5]],Catálogo!A:B,2,FALSE),"")</f>
        <v/>
      </c>
      <c r="AG3076" s="5"/>
      <c r="AH3076" s="2"/>
    </row>
    <row r="3077" spans="1:34" ht="30" hidden="1" customHeight="1" x14ac:dyDescent="0.25">
      <c r="A3077" s="7">
        <v>20470115</v>
      </c>
      <c r="B3077" s="6" t="str">
        <f>VLOOKUP(ActividadesCom[[#This Row],[NO. DE CONTROL]],'LISTADO ESTUDIANTES'!A:C,2,FALSE)</f>
        <v>COSGALLA RODRIGUEZ JAVIER HUMBERTO</v>
      </c>
      <c r="C3077" s="6" t="str">
        <f>VLOOKUP(ActividadesCom[[#This Row],[NO. DE CONTROL]],'LISTADO ESTUDIANTES'!A:C,3,FALSE)</f>
        <v>INGENIERIA EN SISTEMAS COMPUTACIONALES</v>
      </c>
      <c r="D3077" s="5" t="str">
        <f>VLOOKUP(ActividadesCom[[#This Row],[NO. DE CONTROL]],'LISTADO ESTUDIANTES'!A:D,4,FALSE)</f>
        <v>EGRESADO(A)</v>
      </c>
      <c r="E3077" s="7">
        <f>SUM(ActividadesCom[[#This Row],[CRÉD. 1]],ActividadesCom[[#This Row],[CRÉD. 2]],ActividadesCom[[#This Row],[CRÉD. 3]],ActividadesCom[[#This Row],[CRÉD. 4]],ActividadesCom[[#This Row],[CRÉD. 5]])</f>
        <v>2</v>
      </c>
      <c r="F3077" s="5">
        <f>IF(ActividadesCom[[#This Row],[ÚLTIMO SEMESTRE CON CRÉDITOS]]&gt;0,ROUND(AVERAGE(ActividadesCom[[#This Row],[VALOR NIVEL 5]],ActividadesCom[[#This Row],[VALOR NIVEL 4]],ActividadesCom[[#This Row],[VALOR NIVEL 3]],ActividadesCom[[#This Row],[VALOR NIVEL 2]],ActividadesCom[[#This Row],[VALOR NIVEL 1]]),0),"")</f>
        <v>3</v>
      </c>
      <c r="G3077" s="7" t="str">
        <f>IF(ActividadesCom[[#This Row],[PROMEDIO]]="","",IF(ActividadesCom[[#This Row],[PROMEDIO]]&gt;=4,"EXCELENTE",IF(ActividadesCom[[#This Row],[PROMEDIO]]&gt;=3,"NOTABLE",IF(ActividadesCom[[#This Row],[PROMEDIO]]&gt;=2,"BUENO",IF(ActividadesCom[[#This Row],[PROMEDIO]]=1,"SUFICIENTE","")))))</f>
        <v>NOTABLE</v>
      </c>
      <c r="H3077" s="5">
        <f>MAX(ActividadesCom[[#This Row],[PERÍODO 1]],ActividadesCom[[#This Row],[PERÍODO 2]],ActividadesCom[[#This Row],[PERÍODO 3]],ActividadesCom[[#This Row],[PERÍODO 4]],ActividadesCom[[#This Row],[PERÍODO 5]])</f>
        <v>20231</v>
      </c>
      <c r="I3077" s="6" t="s">
        <v>6258</v>
      </c>
      <c r="J3077" s="5">
        <v>20231</v>
      </c>
      <c r="K3077" s="5" t="s">
        <v>4009</v>
      </c>
      <c r="L3077" s="5">
        <f>IF(ActividadesCom[[#This Row],[NIVEL 1]]&lt;&gt;0,VLOOKUP(ActividadesCom[[#This Row],[NIVEL 1]],Catálogo!A:B,2,FALSE),"")</f>
        <v>2</v>
      </c>
      <c r="M3077" s="5">
        <v>1</v>
      </c>
      <c r="N3077" s="6"/>
      <c r="O3077" s="5"/>
      <c r="P3077" s="5"/>
      <c r="Q3077" s="5" t="str">
        <f>IF(ActividadesCom[[#This Row],[NIVEL 2]]&lt;&gt;0,VLOOKUP(ActividadesCom[[#This Row],[NIVEL 2]],Catálogo!A:B,2,FALSE),"")</f>
        <v/>
      </c>
      <c r="R3077" s="5"/>
      <c r="S3077" s="6"/>
      <c r="T3077" s="5"/>
      <c r="U3077" s="5"/>
      <c r="V3077" s="5" t="str">
        <f>IF(ActividadesCom[[#This Row],[NIVEL 3]]&lt;&gt;0,VLOOKUP(ActividadesCom[[#This Row],[NIVEL 3]],Catálogo!A:B,2,FALSE),"")</f>
        <v/>
      </c>
      <c r="W3077" s="5"/>
      <c r="X3077" s="6" t="s">
        <v>3518</v>
      </c>
      <c r="Y3077" s="5">
        <v>20211</v>
      </c>
      <c r="Z3077" s="5" t="s">
        <v>4008</v>
      </c>
      <c r="AA3077" s="5">
        <f>IF(ActividadesCom[[#This Row],[NIVEL 4]]&lt;&gt;0,VLOOKUP(ActividadesCom[[#This Row],[NIVEL 4]],Catálogo!A:B,2,FALSE),"")</f>
        <v>3</v>
      </c>
      <c r="AB3077" s="5">
        <v>1</v>
      </c>
      <c r="AC3077" s="6"/>
      <c r="AD3077" s="5"/>
      <c r="AE3077" s="5"/>
      <c r="AF3077" s="5" t="str">
        <f>IF(ActividadesCom[[#This Row],[NIVEL 5]]&lt;&gt;0,VLOOKUP(ActividadesCom[[#This Row],[NIVEL 5]],Catálogo!A:B,2,FALSE),"")</f>
        <v/>
      </c>
      <c r="AG3077" s="5"/>
      <c r="AH3077" s="2"/>
    </row>
    <row r="3078" spans="1:34" ht="30" hidden="1" customHeight="1" x14ac:dyDescent="0.25">
      <c r="A3078" s="7">
        <v>20470116</v>
      </c>
      <c r="B3078" s="6" t="str">
        <f>VLOOKUP(ActividadesCom[[#This Row],[NO. DE CONTROL]],'LISTADO ESTUDIANTES'!A:C,2,FALSE)</f>
        <v>CAN CANCHE JORGE ALBERTO</v>
      </c>
      <c r="C3078" s="6" t="str">
        <f>VLOOKUP(ActividadesCom[[#This Row],[NO. DE CONTROL]],'LISTADO ESTUDIANTES'!A:C,3,FALSE)</f>
        <v>INGENIERIA EN SISTEMAS COMPUTACIONALES</v>
      </c>
      <c r="D3078" s="5" t="str">
        <f>VLOOKUP(ActividadesCom[[#This Row],[NO. DE CONTROL]],'LISTADO ESTUDIANTES'!A:D,4,FALSE)</f>
        <v>EGRESADO(A)</v>
      </c>
      <c r="E3078" s="5">
        <f>SUM(ActividadesCom[[#This Row],[CRÉD. 1]],ActividadesCom[[#This Row],[CRÉD. 2]],ActividadesCom[[#This Row],[CRÉD. 3]],ActividadesCom[[#This Row],[CRÉD. 4]],ActividadesCom[[#This Row],[CRÉD. 5]])</f>
        <v>5</v>
      </c>
      <c r="F3078" s="5">
        <f>IF(ActividadesCom[[#This Row],[ÚLTIMO SEMESTRE CON CRÉDITOS]]&gt;0,ROUND(AVERAGE(ActividadesCom[[#This Row],[VALOR NIVEL 5]],ActividadesCom[[#This Row],[VALOR NIVEL 4]],ActividadesCom[[#This Row],[VALOR NIVEL 3]],ActividadesCom[[#This Row],[VALOR NIVEL 2]],ActividadesCom[[#This Row],[VALOR NIVEL 1]]),0),"")</f>
        <v>3</v>
      </c>
      <c r="G3078" s="5" t="str">
        <f>IF(ActividadesCom[[#This Row],[PROMEDIO]]="","",IF(ActividadesCom[[#This Row],[PROMEDIO]]&gt;=4,"EXCELENTE",IF(ActividadesCom[[#This Row],[PROMEDIO]]&gt;=3,"NOTABLE",IF(ActividadesCom[[#This Row],[PROMEDIO]]&gt;=2,"BUENO",IF(ActividadesCom[[#This Row],[PROMEDIO]]=1,"SUFICIENTE","")))))</f>
        <v>NOTABLE</v>
      </c>
      <c r="H3078" s="5">
        <f>MAX(ActividadesCom[[#This Row],[PERÍODO 1]],ActividadesCom[[#This Row],[PERÍODO 2]],ActividadesCom[[#This Row],[PERÍODO 3]],ActividadesCom[[#This Row],[PERÍODO 4]],ActividadesCom[[#This Row],[PERÍODO 5]])</f>
        <v>20221</v>
      </c>
      <c r="I3078" s="6" t="s">
        <v>4535</v>
      </c>
      <c r="J3078" s="5">
        <v>20213</v>
      </c>
      <c r="K3078" s="5" t="s">
        <v>4009</v>
      </c>
      <c r="L3078" s="5">
        <f>IF(ActividadesCom[[#This Row],[NIVEL 1]]&lt;&gt;0,VLOOKUP(ActividadesCom[[#This Row],[NIVEL 1]],Catálogo!A:B,2,FALSE),"")</f>
        <v>2</v>
      </c>
      <c r="M3078" s="5">
        <v>1</v>
      </c>
      <c r="N3078" s="6" t="s">
        <v>5641</v>
      </c>
      <c r="O3078" s="5">
        <v>20221</v>
      </c>
      <c r="P3078" s="5" t="s">
        <v>4007</v>
      </c>
      <c r="Q3078" s="5">
        <f>IF(ActividadesCom[[#This Row],[NIVEL 2]]&lt;&gt;0,VLOOKUP(ActividadesCom[[#This Row],[NIVEL 2]],Catálogo!A:B,2,FALSE),"")</f>
        <v>4</v>
      </c>
      <c r="R3078" s="5">
        <v>1</v>
      </c>
      <c r="S3078" s="6" t="s">
        <v>5676</v>
      </c>
      <c r="T3078" s="5">
        <v>20221</v>
      </c>
      <c r="U3078" s="5" t="s">
        <v>4007</v>
      </c>
      <c r="V3078" s="5">
        <f>IF(ActividadesCom[[#This Row],[NIVEL 3]]&lt;&gt;0,VLOOKUP(ActividadesCom[[#This Row],[NIVEL 3]],Catálogo!A:B,2,FALSE),"")</f>
        <v>4</v>
      </c>
      <c r="W3078" s="5">
        <v>1</v>
      </c>
      <c r="X3078" s="6" t="s">
        <v>25</v>
      </c>
      <c r="Y3078" s="5">
        <v>20211</v>
      </c>
      <c r="Z3078" s="5" t="s">
        <v>4008</v>
      </c>
      <c r="AA3078" s="5">
        <f>IF(ActividadesCom[[#This Row],[NIVEL 4]]&lt;&gt;0,VLOOKUP(ActividadesCom[[#This Row],[NIVEL 4]],Catálogo!A:B,2,FALSE),"")</f>
        <v>3</v>
      </c>
      <c r="AB3078" s="5">
        <v>1</v>
      </c>
      <c r="AC3078" s="5" t="s">
        <v>25</v>
      </c>
      <c r="AD3078" s="5">
        <v>20203</v>
      </c>
      <c r="AE3078" s="5" t="s">
        <v>4008</v>
      </c>
      <c r="AF3078" s="5">
        <f>IF(ActividadesCom[[#This Row],[NIVEL 5]]&lt;&gt;0,VLOOKUP(ActividadesCom[[#This Row],[NIVEL 5]],Catálogo!A:B,2,FALSE),"")</f>
        <v>3</v>
      </c>
      <c r="AG3078" s="5">
        <v>1</v>
      </c>
      <c r="AH3078" s="2"/>
    </row>
    <row r="3079" spans="1:34" ht="30" hidden="1" customHeight="1" x14ac:dyDescent="0.25">
      <c r="A3079" s="7">
        <v>20470118</v>
      </c>
      <c r="B3079" s="6" t="str">
        <f>VLOOKUP(ActividadesCom[[#This Row],[NO. DE CONTROL]],'LISTADO ESTUDIANTES'!A:C,2,FALSE)</f>
        <v>ARJONA LEON LUIS GUSTAVO</v>
      </c>
      <c r="C3079" s="6" t="str">
        <f>VLOOKUP(ActividadesCom[[#This Row],[NO. DE CONTROL]],'LISTADO ESTUDIANTES'!A:C,3,FALSE)</f>
        <v>INGENIERIA CIVIL</v>
      </c>
      <c r="D3079" s="5" t="str">
        <f>VLOOKUP(ActividadesCom[[#This Row],[NO. DE CONTROL]],'LISTADO ESTUDIANTES'!A:D,4,FALSE)</f>
        <v>EGRESADO(A)</v>
      </c>
      <c r="E3079" s="5">
        <f>SUM(ActividadesCom[[#This Row],[CRÉD. 1]],ActividadesCom[[#This Row],[CRÉD. 2]],ActividadesCom[[#This Row],[CRÉD. 3]],ActividadesCom[[#This Row],[CRÉD. 4]],ActividadesCom[[#This Row],[CRÉD. 5]])</f>
        <v>1</v>
      </c>
      <c r="F3079" s="5">
        <f>IF(ActividadesCom[[#This Row],[ÚLTIMO SEMESTRE CON CRÉDITOS]]&gt;0,ROUND(AVERAGE(ActividadesCom[[#This Row],[VALOR NIVEL 5]],ActividadesCom[[#This Row],[VALOR NIVEL 4]],ActividadesCom[[#This Row],[VALOR NIVEL 3]],ActividadesCom[[#This Row],[VALOR NIVEL 2]],ActividadesCom[[#This Row],[VALOR NIVEL 1]]),0),"")</f>
        <v>3</v>
      </c>
      <c r="G3079" s="5" t="str">
        <f>IF(ActividadesCom[[#This Row],[PROMEDIO]]="","",IF(ActividadesCom[[#This Row],[PROMEDIO]]&gt;=4,"EXCELENTE",IF(ActividadesCom[[#This Row],[PROMEDIO]]&gt;=3,"NOTABLE",IF(ActividadesCom[[#This Row],[PROMEDIO]]&gt;=2,"BUENO",IF(ActividadesCom[[#This Row],[PROMEDIO]]=1,"SUFICIENTE","")))))</f>
        <v>NOTABLE</v>
      </c>
      <c r="H3079" s="5">
        <f>MAX(ActividadesCom[[#This Row],[PERÍODO 1]],ActividadesCom[[#This Row],[PERÍODO 2]],ActividadesCom[[#This Row],[PERÍODO 3]],ActividadesCom[[#This Row],[PERÍODO 4]],ActividadesCom[[#This Row],[PERÍODO 5]])</f>
        <v>20203</v>
      </c>
      <c r="I3079" s="6"/>
      <c r="J3079" s="5"/>
      <c r="K3079" s="5"/>
      <c r="L3079" s="5" t="str">
        <f>IF(ActividadesCom[[#This Row],[NIVEL 1]]&lt;&gt;0,VLOOKUP(ActividadesCom[[#This Row],[NIVEL 1]],Catálogo!A:B,2,FALSE),"")</f>
        <v/>
      </c>
      <c r="M3079" s="5"/>
      <c r="N3079" s="6"/>
      <c r="O3079" s="5"/>
      <c r="P3079" s="5"/>
      <c r="Q3079" s="5" t="str">
        <f>IF(ActividadesCom[[#This Row],[NIVEL 2]]&lt;&gt;0,VLOOKUP(ActividadesCom[[#This Row],[NIVEL 2]],Catálogo!A:B,2,FALSE),"")</f>
        <v/>
      </c>
      <c r="R3079" s="5"/>
      <c r="S3079" s="6"/>
      <c r="T3079" s="5"/>
      <c r="U3079" s="5"/>
      <c r="V3079" s="5" t="str">
        <f>IF(ActividadesCom[[#This Row],[NIVEL 3]]&lt;&gt;0,VLOOKUP(ActividadesCom[[#This Row],[NIVEL 3]],Catálogo!A:B,2,FALSE),"")</f>
        <v/>
      </c>
      <c r="W3079" s="5"/>
      <c r="X3079" s="6"/>
      <c r="Y3079" s="5"/>
      <c r="Z3079" s="5"/>
      <c r="AA3079" s="5" t="str">
        <f>IF(ActividadesCom[[#This Row],[NIVEL 4]]&lt;&gt;0,VLOOKUP(ActividadesCom[[#This Row],[NIVEL 4]],Catálogo!A:B,2,FALSE),"")</f>
        <v/>
      </c>
      <c r="AB3079" s="5"/>
      <c r="AC3079" s="5" t="s">
        <v>42</v>
      </c>
      <c r="AD3079" s="5">
        <v>20203</v>
      </c>
      <c r="AE3079" s="5" t="s">
        <v>4008</v>
      </c>
      <c r="AF3079" s="5">
        <f>IF(ActividadesCom[[#This Row],[NIVEL 5]]&lt;&gt;0,VLOOKUP(ActividadesCom[[#This Row],[NIVEL 5]],Catálogo!A:B,2,FALSE),"")</f>
        <v>3</v>
      </c>
      <c r="AG3079" s="5">
        <v>1</v>
      </c>
      <c r="AH3079" s="2"/>
    </row>
    <row r="3080" spans="1:34" s="151" customFormat="1" ht="30" hidden="1" customHeight="1" x14ac:dyDescent="0.25">
      <c r="A3080" s="147">
        <v>20470119</v>
      </c>
      <c r="B3080" s="148" t="str">
        <f>VLOOKUP(ActividadesCom[[#This Row],[NO. DE CONTROL]],'LISTADO ESTUDIANTES'!A:C,2,FALSE)</f>
        <v>YERBES PECH ANETTE DE LOURDES</v>
      </c>
      <c r="C3080" s="148" t="str">
        <f>VLOOKUP(ActividadesCom[[#This Row],[NO. DE CONTROL]],'LISTADO ESTUDIANTES'!A:C,3,FALSE)</f>
        <v>INGENIERIA CIVIL</v>
      </c>
      <c r="D3080" s="149" t="str">
        <f>VLOOKUP(ActividadesCom[[#This Row],[NO. DE CONTROL]],'LISTADO ESTUDIANTES'!A:D,4,FALSE)</f>
        <v>EGRESADO(A)</v>
      </c>
      <c r="E3080" s="149">
        <f>SUM(ActividadesCom[[#This Row],[CRÉD. 1]],ActividadesCom[[#This Row],[CRÉD. 2]],ActividadesCom[[#This Row],[CRÉD. 3]],ActividadesCom[[#This Row],[CRÉD. 4]],ActividadesCom[[#This Row],[CRÉD. 5]])</f>
        <v>5</v>
      </c>
      <c r="F3080" s="149">
        <f>IF(ActividadesCom[[#This Row],[ÚLTIMO SEMESTRE CON CRÉDITOS]]&gt;0,ROUND(AVERAGE(ActividadesCom[[#This Row],[VALOR NIVEL 5]],ActividadesCom[[#This Row],[VALOR NIVEL 4]],ActividadesCom[[#This Row],[VALOR NIVEL 3]],ActividadesCom[[#This Row],[VALOR NIVEL 2]],ActividadesCom[[#This Row],[VALOR NIVEL 1]]),0),"")</f>
        <v>4</v>
      </c>
      <c r="G3080" s="149" t="str">
        <f>IF(ActividadesCom[[#This Row],[PROMEDIO]]="","",IF(ActividadesCom[[#This Row],[PROMEDIO]]&gt;=4,"EXCELENTE",IF(ActividadesCom[[#This Row],[PROMEDIO]]&gt;=3,"NOTABLE",IF(ActividadesCom[[#This Row],[PROMEDIO]]&gt;=2,"BUENO",IF(ActividadesCom[[#This Row],[PROMEDIO]]=1,"SUFICIENTE","")))))</f>
        <v>EXCELENTE</v>
      </c>
      <c r="H3080" s="149">
        <f>MAX(ActividadesCom[[#This Row],[PERÍODO 1]],ActividadesCom[[#This Row],[PERÍODO 2]],ActividadesCom[[#This Row],[PERÍODO 3]],ActividadesCom[[#This Row],[PERÍODO 4]],ActividadesCom[[#This Row],[PERÍODO 5]])</f>
        <v>20233</v>
      </c>
      <c r="I3080" s="148" t="s">
        <v>6251</v>
      </c>
      <c r="J3080" s="149">
        <v>20233</v>
      </c>
      <c r="K3080" s="149" t="s">
        <v>4007</v>
      </c>
      <c r="L3080" s="149">
        <f>IF(ActividadesCom[[#This Row],[NIVEL 1]]&lt;&gt;0,VLOOKUP(ActividadesCom[[#This Row],[NIVEL 1]],Catálogo!A:B,2,FALSE),"")</f>
        <v>4</v>
      </c>
      <c r="M3080" s="149">
        <v>1</v>
      </c>
      <c r="N3080" s="148" t="s">
        <v>6253</v>
      </c>
      <c r="O3080" s="149">
        <v>20231</v>
      </c>
      <c r="P3080" s="149" t="s">
        <v>4007</v>
      </c>
      <c r="Q3080" s="149">
        <f>IF(ActividadesCom[[#This Row],[NIVEL 2]]&lt;&gt;0,VLOOKUP(ActividadesCom[[#This Row],[NIVEL 2]],Catálogo!A:B,2,FALSE),"")</f>
        <v>4</v>
      </c>
      <c r="R3080" s="149">
        <v>1</v>
      </c>
      <c r="S3080" s="148" t="s">
        <v>4476</v>
      </c>
      <c r="T3080" s="149">
        <v>20211</v>
      </c>
      <c r="U3080" s="149" t="s">
        <v>4007</v>
      </c>
      <c r="V3080" s="149">
        <f>IF(ActividadesCom[[#This Row],[NIVEL 3]]&lt;&gt;0,VLOOKUP(ActividadesCom[[#This Row],[NIVEL 3]],Catálogo!A:B,2,FALSE),"")</f>
        <v>4</v>
      </c>
      <c r="W3080" s="149">
        <v>1</v>
      </c>
      <c r="X3080" s="148" t="s">
        <v>37</v>
      </c>
      <c r="Y3080" s="149">
        <v>20211</v>
      </c>
      <c r="Z3080" s="149" t="s">
        <v>4007</v>
      </c>
      <c r="AA3080" s="149">
        <f>IF(ActividadesCom[[#This Row],[NIVEL 4]]&lt;&gt;0,VLOOKUP(ActividadesCom[[#This Row],[NIVEL 4]],Catálogo!A:B,2,FALSE),"")</f>
        <v>4</v>
      </c>
      <c r="AB3080" s="149">
        <v>1</v>
      </c>
      <c r="AC3080" s="149" t="s">
        <v>25</v>
      </c>
      <c r="AD3080" s="149">
        <v>20203</v>
      </c>
      <c r="AE3080" s="149" t="s">
        <v>4009</v>
      </c>
      <c r="AF3080" s="149">
        <f>IF(ActividadesCom[[#This Row],[NIVEL 5]]&lt;&gt;0,VLOOKUP(ActividadesCom[[#This Row],[NIVEL 5]],Catálogo!A:B,2,FALSE),"")</f>
        <v>2</v>
      </c>
      <c r="AG3080" s="149">
        <v>1</v>
      </c>
    </row>
    <row r="3081" spans="1:34" s="151" customFormat="1" ht="30" hidden="1" customHeight="1" x14ac:dyDescent="0.25">
      <c r="A3081" s="147">
        <v>20470120</v>
      </c>
      <c r="B3081" s="148" t="str">
        <f>VLOOKUP(ActividadesCom[[#This Row],[NO. DE CONTROL]],'LISTADO ESTUDIANTES'!A:C,2,FALSE)</f>
        <v>CHAN COCON ANANIAS</v>
      </c>
      <c r="C3081" s="148" t="str">
        <f>VLOOKUP(ActividadesCom[[#This Row],[NO. DE CONTROL]],'LISTADO ESTUDIANTES'!A:C,3,FALSE)</f>
        <v>INGENIERIA CIVIL</v>
      </c>
      <c r="D3081" s="149" t="str">
        <f>VLOOKUP(ActividadesCom[[#This Row],[NO. DE CONTROL]],'LISTADO ESTUDIANTES'!A:D,4,FALSE)</f>
        <v>EGRESADO(A)</v>
      </c>
      <c r="E3081" s="149">
        <f>SUM(ActividadesCom[[#This Row],[CRÉD. 1]],ActividadesCom[[#This Row],[CRÉD. 2]],ActividadesCom[[#This Row],[CRÉD. 3]],ActividadesCom[[#This Row],[CRÉD. 4]],ActividadesCom[[#This Row],[CRÉD. 5]])</f>
        <v>5</v>
      </c>
      <c r="F3081" s="149">
        <f>IF(ActividadesCom[[#This Row],[ÚLTIMO SEMESTRE CON CRÉDITOS]]&gt;0,ROUND(AVERAGE(ActividadesCom[[#This Row],[VALOR NIVEL 5]],ActividadesCom[[#This Row],[VALOR NIVEL 4]],ActividadesCom[[#This Row],[VALOR NIVEL 3]],ActividadesCom[[#This Row],[VALOR NIVEL 2]],ActividadesCom[[#This Row],[VALOR NIVEL 1]]),0),"")</f>
        <v>3</v>
      </c>
      <c r="G3081" s="149" t="str">
        <f>IF(ActividadesCom[[#This Row],[PROMEDIO]]="","",IF(ActividadesCom[[#This Row],[PROMEDIO]]&gt;=4,"EXCELENTE",IF(ActividadesCom[[#This Row],[PROMEDIO]]&gt;=3,"NOTABLE",IF(ActividadesCom[[#This Row],[PROMEDIO]]&gt;=2,"BUENO",IF(ActividadesCom[[#This Row],[PROMEDIO]]=1,"SUFICIENTE","")))))</f>
        <v>NOTABLE</v>
      </c>
      <c r="H3081" s="149">
        <f>MAX(ActividadesCom[[#This Row],[PERÍODO 1]],ActividadesCom[[#This Row],[PERÍODO 2]],ActividadesCom[[#This Row],[PERÍODO 3]],ActividadesCom[[#This Row],[PERÍODO 4]],ActividadesCom[[#This Row],[PERÍODO 5]])</f>
        <v>20241</v>
      </c>
      <c r="I3081" s="148" t="s">
        <v>12</v>
      </c>
      <c r="J3081" s="149">
        <v>20203</v>
      </c>
      <c r="K3081" s="149" t="s">
        <v>4008</v>
      </c>
      <c r="L3081" s="149">
        <f>IF(ActividadesCom[[#This Row],[NIVEL 1]]&lt;&gt;0,VLOOKUP(ActividadesCom[[#This Row],[NIVEL 1]],Catálogo!A:B,2,FALSE),"")</f>
        <v>3</v>
      </c>
      <c r="M3081" s="149">
        <v>1</v>
      </c>
      <c r="N3081" s="148" t="s">
        <v>6317</v>
      </c>
      <c r="O3081" s="149">
        <v>20211</v>
      </c>
      <c r="P3081" s="149" t="s">
        <v>4007</v>
      </c>
      <c r="Q3081" s="149">
        <f>IF(ActividadesCom[[#This Row],[NIVEL 2]]&lt;&gt;0,VLOOKUP(ActividadesCom[[#This Row],[NIVEL 2]],Catálogo!A:B,2,FALSE),"")</f>
        <v>4</v>
      </c>
      <c r="R3081" s="149">
        <v>1</v>
      </c>
      <c r="S3081" s="148" t="s">
        <v>6341</v>
      </c>
      <c r="T3081" s="149">
        <v>20241</v>
      </c>
      <c r="U3081" s="149" t="s">
        <v>4007</v>
      </c>
      <c r="V3081" s="149">
        <f>IF(ActividadesCom[[#This Row],[NIVEL 3]]&lt;&gt;0,VLOOKUP(ActividadesCom[[#This Row],[NIVEL 3]],Catálogo!A:B,2,FALSE),"")</f>
        <v>4</v>
      </c>
      <c r="W3081" s="149">
        <v>1</v>
      </c>
      <c r="X3081" s="148" t="s">
        <v>4468</v>
      </c>
      <c r="Y3081" s="149">
        <v>20211</v>
      </c>
      <c r="Z3081" s="149" t="s">
        <v>4009</v>
      </c>
      <c r="AA3081" s="149">
        <f>IF(ActividadesCom[[#This Row],[NIVEL 4]]&lt;&gt;0,VLOOKUP(ActividadesCom[[#This Row],[NIVEL 4]],Catálogo!A:B,2,FALSE),"")</f>
        <v>2</v>
      </c>
      <c r="AB3081" s="149">
        <v>1</v>
      </c>
      <c r="AC3081" s="148" t="s">
        <v>6253</v>
      </c>
      <c r="AD3081" s="149">
        <v>20211</v>
      </c>
      <c r="AE3081" s="149" t="s">
        <v>4007</v>
      </c>
      <c r="AF3081" s="149">
        <f>IF(ActividadesCom[[#This Row],[NIVEL 5]]&lt;&gt;0,VLOOKUP(ActividadesCom[[#This Row],[NIVEL 5]],Catálogo!A:B,2,FALSE),"")</f>
        <v>4</v>
      </c>
      <c r="AG3081" s="149">
        <v>1</v>
      </c>
    </row>
    <row r="3082" spans="1:34" ht="30" hidden="1" customHeight="1" x14ac:dyDescent="0.25">
      <c r="A3082" s="7">
        <v>20470121</v>
      </c>
      <c r="B3082" s="6" t="str">
        <f>VLOOKUP(ActividadesCom[[#This Row],[NO. DE CONTROL]],'LISTADO ESTUDIANTES'!A:C,2,FALSE)</f>
        <v>HERNANDEZ CALDERON JOSE ANGEL</v>
      </c>
      <c r="C3082" s="6" t="str">
        <f>VLOOKUP(ActividadesCom[[#This Row],[NO. DE CONTROL]],'LISTADO ESTUDIANTES'!A:C,3,FALSE)</f>
        <v>INGENIERIA CIVIL</v>
      </c>
      <c r="D3082" s="5" t="str">
        <f>VLOOKUP(ActividadesCom[[#This Row],[NO. DE CONTROL]],'LISTADO ESTUDIANTES'!A:D,4,FALSE)</f>
        <v>EGRESADO(A)</v>
      </c>
      <c r="E3082" s="5">
        <f>SUM(ActividadesCom[[#This Row],[CRÉD. 1]],ActividadesCom[[#This Row],[CRÉD. 2]],ActividadesCom[[#This Row],[CRÉD. 3]],ActividadesCom[[#This Row],[CRÉD. 4]],ActividadesCom[[#This Row],[CRÉD. 5]])</f>
        <v>5</v>
      </c>
      <c r="F3082" s="5">
        <f>IF(ActividadesCom[[#This Row],[ÚLTIMO SEMESTRE CON CRÉDITOS]]&gt;0,ROUND(AVERAGE(ActividadesCom[[#This Row],[VALOR NIVEL 5]],ActividadesCom[[#This Row],[VALOR NIVEL 4]],ActividadesCom[[#This Row],[VALOR NIVEL 3]],ActividadesCom[[#This Row],[VALOR NIVEL 2]],ActividadesCom[[#This Row],[VALOR NIVEL 1]]),0),"")</f>
        <v>3</v>
      </c>
      <c r="G3082" s="5" t="str">
        <f>IF(ActividadesCom[[#This Row],[PROMEDIO]]="","",IF(ActividadesCom[[#This Row],[PROMEDIO]]&gt;=4,"EXCELENTE",IF(ActividadesCom[[#This Row],[PROMEDIO]]&gt;=3,"NOTABLE",IF(ActividadesCom[[#This Row],[PROMEDIO]]&gt;=2,"BUENO",IF(ActividadesCom[[#This Row],[PROMEDIO]]=1,"SUFICIENTE","")))))</f>
        <v>NOTABLE</v>
      </c>
      <c r="H3082" s="5">
        <f>MAX(ActividadesCom[[#This Row],[PERÍODO 1]],ActividadesCom[[#This Row],[PERÍODO 2]],ActividadesCom[[#This Row],[PERÍODO 3]],ActividadesCom[[#This Row],[PERÍODO 4]],ActividadesCom[[#This Row],[PERÍODO 5]])</f>
        <v>20221</v>
      </c>
      <c r="I3082" s="6" t="s">
        <v>4120</v>
      </c>
      <c r="J3082" s="5">
        <v>20203</v>
      </c>
      <c r="K3082" s="5" t="s">
        <v>4009</v>
      </c>
      <c r="L3082" s="5">
        <f>IF(ActividadesCom[[#This Row],[NIVEL 1]]&lt;&gt;0,VLOOKUP(ActividadesCom[[#This Row],[NIVEL 1]],Catálogo!A:B,2,FALSE),"")</f>
        <v>2</v>
      </c>
      <c r="M3082" s="5">
        <v>1</v>
      </c>
      <c r="N3082" s="6" t="s">
        <v>4124</v>
      </c>
      <c r="O3082" s="5">
        <v>20203</v>
      </c>
      <c r="P3082" s="5" t="s">
        <v>4007</v>
      </c>
      <c r="Q3082" s="5">
        <f>IF(ActividadesCom[[#This Row],[NIVEL 2]]&lt;&gt;0,VLOOKUP(ActividadesCom[[#This Row],[NIVEL 2]],Catálogo!A:B,2,FALSE),"")</f>
        <v>4</v>
      </c>
      <c r="R3082" s="5">
        <v>1</v>
      </c>
      <c r="S3082" s="6" t="s">
        <v>4476</v>
      </c>
      <c r="T3082" s="5">
        <v>20211</v>
      </c>
      <c r="U3082" s="5" t="s">
        <v>4008</v>
      </c>
      <c r="V3082" s="5">
        <f>IF(ActividadesCom[[#This Row],[NIVEL 3]]&lt;&gt;0,VLOOKUP(ActividadesCom[[#This Row],[NIVEL 3]],Catálogo!A:B,2,FALSE),"")</f>
        <v>3</v>
      </c>
      <c r="W3082" s="5">
        <v>1</v>
      </c>
      <c r="X3082" s="6" t="s">
        <v>4468</v>
      </c>
      <c r="Y3082" s="5">
        <v>20211</v>
      </c>
      <c r="Z3082" s="5" t="s">
        <v>4009</v>
      </c>
      <c r="AA3082" s="5">
        <f>IF(ActividadesCom[[#This Row],[NIVEL 4]]&lt;&gt;0,VLOOKUP(ActividadesCom[[#This Row],[NIVEL 4]],Catálogo!A:B,2,FALSE),"")</f>
        <v>2</v>
      </c>
      <c r="AB3082" s="5">
        <v>1</v>
      </c>
      <c r="AC3082" s="6" t="s">
        <v>4911</v>
      </c>
      <c r="AD3082" s="5">
        <v>20221</v>
      </c>
      <c r="AE3082" s="5" t="s">
        <v>4008</v>
      </c>
      <c r="AF3082" s="5">
        <f>IF(ActividadesCom[[#This Row],[NIVEL 5]]&lt;&gt;0,VLOOKUP(ActividadesCom[[#This Row],[NIVEL 5]],Catálogo!A:B,2,FALSE),"")</f>
        <v>3</v>
      </c>
      <c r="AG3082" s="5">
        <v>1</v>
      </c>
      <c r="AH3082" s="2"/>
    </row>
    <row r="3083" spans="1:34" ht="30" hidden="1" customHeight="1" x14ac:dyDescent="0.25">
      <c r="A3083" s="7">
        <v>20470122</v>
      </c>
      <c r="B3083" s="6" t="str">
        <f>VLOOKUP(ActividadesCom[[#This Row],[NO. DE CONTROL]],'LISTADO ESTUDIANTES'!A:C,2,FALSE)</f>
        <v>KURI ZAMUDIO JUAN MANUEL</v>
      </c>
      <c r="C3083" s="6" t="str">
        <f>VLOOKUP(ActividadesCom[[#This Row],[NO. DE CONTROL]],'LISTADO ESTUDIANTES'!A:C,3,FALSE)</f>
        <v>INGENIERIA CIVIL</v>
      </c>
      <c r="D3083" s="5" t="str">
        <f>VLOOKUP(ActividadesCom[[#This Row],[NO. DE CONTROL]],'LISTADO ESTUDIANTES'!A:D,4,FALSE)</f>
        <v>EGRESADO(A)</v>
      </c>
      <c r="E3083" s="5">
        <f>SUM(ActividadesCom[[#This Row],[CRÉD. 1]],ActividadesCom[[#This Row],[CRÉD. 2]],ActividadesCom[[#This Row],[CRÉD. 3]],ActividadesCom[[#This Row],[CRÉD. 4]],ActividadesCom[[#This Row],[CRÉD. 5]])</f>
        <v>5</v>
      </c>
      <c r="F3083" s="27">
        <f>IF(ActividadesCom[[#This Row],[ÚLTIMO SEMESTRE CON CRÉDITOS]]&gt;0,ROUND(AVERAGE(ActividadesCom[[#This Row],[VALOR NIVEL 5]],ActividadesCom[[#This Row],[VALOR NIVEL 4]],ActividadesCom[[#This Row],[VALOR NIVEL 3]],ActividadesCom[[#This Row],[VALOR NIVEL 2]],ActividadesCom[[#This Row],[VALOR NIVEL 1]]),0),"")</f>
        <v>4</v>
      </c>
      <c r="G3083" s="27" t="str">
        <f>IF(ActividadesCom[[#This Row],[PROMEDIO]]="","",IF(ActividadesCom[[#This Row],[PROMEDIO]]&gt;=4,"EXCELENTE",IF(ActividadesCom[[#This Row],[PROMEDIO]]&gt;=3,"NOTABLE",IF(ActividadesCom[[#This Row],[PROMEDIO]]&gt;=2,"BUENO",IF(ActividadesCom[[#This Row],[PROMEDIO]]=1,"SUFICIENTE","")))))</f>
        <v>EXCELENTE</v>
      </c>
      <c r="H3083" s="5">
        <f>MAX(ActividadesCom[[#This Row],[PERÍODO 1]],ActividadesCom[[#This Row],[PERÍODO 2]],ActividadesCom[[#This Row],[PERÍODO 3]],ActividadesCom[[#This Row],[PERÍODO 4]],ActividadesCom[[#This Row],[PERÍODO 5]])</f>
        <v>20231</v>
      </c>
      <c r="I3083" s="6" t="s">
        <v>5345</v>
      </c>
      <c r="J3083" s="27">
        <v>20231</v>
      </c>
      <c r="K3083" s="5" t="s">
        <v>4008</v>
      </c>
      <c r="L3083" s="5">
        <f>IF(ActividadesCom[[#This Row],[NIVEL 1]]&lt;&gt;0,VLOOKUP(ActividadesCom[[#This Row],[NIVEL 1]],Catálogo!A:B,2,FALSE),"")</f>
        <v>3</v>
      </c>
      <c r="M3083" s="27">
        <v>1</v>
      </c>
      <c r="N3083" s="6" t="s">
        <v>6253</v>
      </c>
      <c r="O3083" s="27">
        <v>20231</v>
      </c>
      <c r="P3083" s="5" t="s">
        <v>4007</v>
      </c>
      <c r="Q3083" s="5">
        <f>IF(ActividadesCom[[#This Row],[NIVEL 2]]&lt;&gt;0,VLOOKUP(ActividadesCom[[#This Row],[NIVEL 2]],Catálogo!A:B,2,FALSE),"")</f>
        <v>4</v>
      </c>
      <c r="R3083" s="27">
        <v>1</v>
      </c>
      <c r="S3083" s="6" t="s">
        <v>4476</v>
      </c>
      <c r="T3083" s="27">
        <v>20211</v>
      </c>
      <c r="U3083" s="5" t="s">
        <v>4007</v>
      </c>
      <c r="V3083" s="5">
        <f>IF(ActividadesCom[[#This Row],[NIVEL 3]]&lt;&gt;0,VLOOKUP(ActividadesCom[[#This Row],[NIVEL 3]],Catálogo!A:B,2,FALSE),"")</f>
        <v>4</v>
      </c>
      <c r="W3083" s="27">
        <v>1</v>
      </c>
      <c r="X3083" s="28" t="s">
        <v>30</v>
      </c>
      <c r="Y3083" s="27">
        <v>20211</v>
      </c>
      <c r="Z3083" s="27" t="s">
        <v>4007</v>
      </c>
      <c r="AA3083" s="5">
        <f>IF(ActividadesCom[[#This Row],[NIVEL 4]]&lt;&gt;0,VLOOKUP(ActividadesCom[[#This Row],[NIVEL 4]],Catálogo!A:B,2,FALSE),"")</f>
        <v>4</v>
      </c>
      <c r="AB3083" s="27">
        <v>1</v>
      </c>
      <c r="AC3083" s="27" t="s">
        <v>37</v>
      </c>
      <c r="AD3083" s="27">
        <v>20203</v>
      </c>
      <c r="AE3083" s="27" t="s">
        <v>4007</v>
      </c>
      <c r="AF3083" s="5">
        <f>IF(ActividadesCom[[#This Row],[NIVEL 5]]&lt;&gt;0,VLOOKUP(ActividadesCom[[#This Row],[NIVEL 5]],Catálogo!A:B,2,FALSE),"")</f>
        <v>4</v>
      </c>
      <c r="AG3083" s="27">
        <v>1</v>
      </c>
      <c r="AH3083" s="2"/>
    </row>
    <row r="3084" spans="1:34" s="151" customFormat="1" ht="30" hidden="1" customHeight="1" x14ac:dyDescent="0.25">
      <c r="A3084" s="147">
        <v>20470123</v>
      </c>
      <c r="B3084" s="148" t="str">
        <f>VLOOKUP(ActividadesCom[[#This Row],[NO. DE CONTROL]],'LISTADO ESTUDIANTES'!A:C,2,FALSE)</f>
        <v>TORRES CAMARILLO YESSENIA</v>
      </c>
      <c r="C3084" s="148" t="str">
        <f>VLOOKUP(ActividadesCom[[#This Row],[NO. DE CONTROL]],'LISTADO ESTUDIANTES'!A:C,3,FALSE)</f>
        <v>INGENIERIA CIVIL</v>
      </c>
      <c r="D3084" s="149" t="str">
        <f>VLOOKUP(ActividadesCom[[#This Row],[NO. DE CONTROL]],'LISTADO ESTUDIANTES'!A:D,4,FALSE)</f>
        <v>EGRESADO(A)</v>
      </c>
      <c r="E3084" s="149">
        <f>SUM(ActividadesCom[[#This Row],[CRÉD. 1]],ActividadesCom[[#This Row],[CRÉD. 2]],ActividadesCom[[#This Row],[CRÉD. 3]],ActividadesCom[[#This Row],[CRÉD. 4]],ActividadesCom[[#This Row],[CRÉD. 5]])</f>
        <v>6</v>
      </c>
      <c r="F3084" s="162">
        <f>IF(ActividadesCom[[#This Row],[ÚLTIMO SEMESTRE CON CRÉDITOS]]&gt;0,ROUND(AVERAGE(ActividadesCom[[#This Row],[VALOR NIVEL 5]],ActividadesCom[[#This Row],[VALOR NIVEL 4]],ActividadesCom[[#This Row],[VALOR NIVEL 3]],ActividadesCom[[#This Row],[VALOR NIVEL 2]],ActividadesCom[[#This Row],[VALOR NIVEL 1]]),0),"")</f>
        <v>4</v>
      </c>
      <c r="G3084" s="162" t="str">
        <f>IF(ActividadesCom[[#This Row],[PROMEDIO]]="","",IF(ActividadesCom[[#This Row],[PROMEDIO]]&gt;=4,"EXCELENTE",IF(ActividadesCom[[#This Row],[PROMEDIO]]&gt;=3,"NOTABLE",IF(ActividadesCom[[#This Row],[PROMEDIO]]&gt;=2,"BUENO",IF(ActividadesCom[[#This Row],[PROMEDIO]]=1,"SUFICIENTE","")))))</f>
        <v>EXCELENTE</v>
      </c>
      <c r="H3084" s="149">
        <f>MAX(ActividadesCom[[#This Row],[PERÍODO 1]],ActividadesCom[[#This Row],[PERÍODO 2]],ActividadesCom[[#This Row],[PERÍODO 3]],ActividadesCom[[#This Row],[PERÍODO 4]],ActividadesCom[[#This Row],[PERÍODO 5]])</f>
        <v>20241</v>
      </c>
      <c r="I3084" s="148" t="s">
        <v>6253</v>
      </c>
      <c r="J3084" s="162">
        <v>20231</v>
      </c>
      <c r="K3084" s="149" t="s">
        <v>4007</v>
      </c>
      <c r="L3084" s="149">
        <f>IF(ActividadesCom[[#This Row],[NIVEL 1]]&lt;&gt;0,VLOOKUP(ActividadesCom[[#This Row],[NIVEL 1]],Catálogo!A:B,2,FALSE),"")</f>
        <v>4</v>
      </c>
      <c r="M3084" s="162">
        <v>1</v>
      </c>
      <c r="N3084" s="148" t="s">
        <v>6340</v>
      </c>
      <c r="O3084" s="162">
        <v>20241</v>
      </c>
      <c r="P3084" s="149" t="s">
        <v>4007</v>
      </c>
      <c r="Q3084" s="149">
        <f>IF(ActividadesCom[[#This Row],[NIVEL 2]]&lt;&gt;0,VLOOKUP(ActividadesCom[[#This Row],[NIVEL 2]],Catálogo!A:B,2,FALSE),"")</f>
        <v>4</v>
      </c>
      <c r="R3084" s="162">
        <v>2</v>
      </c>
      <c r="S3084" s="148" t="s">
        <v>4476</v>
      </c>
      <c r="T3084" s="162">
        <v>20211</v>
      </c>
      <c r="U3084" s="149" t="s">
        <v>4007</v>
      </c>
      <c r="V3084" s="149">
        <f>IF(ActividadesCom[[#This Row],[NIVEL 3]]&lt;&gt;0,VLOOKUP(ActividadesCom[[#This Row],[NIVEL 3]],Catálogo!A:B,2,FALSE),"")</f>
        <v>4</v>
      </c>
      <c r="W3084" s="162">
        <v>1</v>
      </c>
      <c r="X3084" s="148" t="s">
        <v>37</v>
      </c>
      <c r="Y3084" s="162">
        <v>20203</v>
      </c>
      <c r="Z3084" s="162" t="s">
        <v>4007</v>
      </c>
      <c r="AA3084" s="149">
        <f>IF(ActividadesCom[[#This Row],[NIVEL 4]]&lt;&gt;0,VLOOKUP(ActividadesCom[[#This Row],[NIVEL 4]],Catálogo!A:B,2,FALSE),"")</f>
        <v>4</v>
      </c>
      <c r="AB3084" s="162">
        <v>1</v>
      </c>
      <c r="AC3084" s="162" t="s">
        <v>37</v>
      </c>
      <c r="AD3084" s="162">
        <v>20211</v>
      </c>
      <c r="AE3084" s="162" t="s">
        <v>4007</v>
      </c>
      <c r="AF3084" s="149">
        <f>IF(ActividadesCom[[#This Row],[NIVEL 5]]&lt;&gt;0,VLOOKUP(ActividadesCom[[#This Row],[NIVEL 5]],Catálogo!A:B,2,FALSE),"")</f>
        <v>4</v>
      </c>
      <c r="AG3084" s="162">
        <v>1</v>
      </c>
    </row>
    <row r="3085" spans="1:34" ht="30" hidden="1" customHeight="1" x14ac:dyDescent="0.25">
      <c r="A3085" s="7">
        <v>20470124</v>
      </c>
      <c r="B3085" s="6" t="str">
        <f>VLOOKUP(ActividadesCom[[#This Row],[NO. DE CONTROL]],'LISTADO ESTUDIANTES'!A:C,2,FALSE)</f>
        <v>PECH CAUICH CRISTINA BEATRIZ</v>
      </c>
      <c r="C3085" s="6" t="str">
        <f>VLOOKUP(ActividadesCom[[#This Row],[NO. DE CONTROL]],'LISTADO ESTUDIANTES'!A:C,3,FALSE)</f>
        <v>INGENIERIA CIVIL</v>
      </c>
      <c r="D3085" s="5" t="str">
        <f>VLOOKUP(ActividadesCom[[#This Row],[NO. DE CONTROL]],'LISTADO ESTUDIANTES'!A:D,4,FALSE)</f>
        <v>EGRESADO(A)</v>
      </c>
      <c r="E3085" s="5">
        <f>SUM(ActividadesCom[[#This Row],[CRÉD. 1]],ActividadesCom[[#This Row],[CRÉD. 2]],ActividadesCom[[#This Row],[CRÉD. 3]],ActividadesCom[[#This Row],[CRÉD. 4]],ActividadesCom[[#This Row],[CRÉD. 5]])</f>
        <v>5</v>
      </c>
      <c r="F3085" s="27">
        <f>IF(ActividadesCom[[#This Row],[ÚLTIMO SEMESTRE CON CRÉDITOS]]&gt;0,ROUND(AVERAGE(ActividadesCom[[#This Row],[VALOR NIVEL 5]],ActividadesCom[[#This Row],[VALOR NIVEL 4]],ActividadesCom[[#This Row],[VALOR NIVEL 3]],ActividadesCom[[#This Row],[VALOR NIVEL 2]],ActividadesCom[[#This Row],[VALOR NIVEL 1]]),0),"")</f>
        <v>2</v>
      </c>
      <c r="G3085" s="27" t="str">
        <f>IF(ActividadesCom[[#This Row],[PROMEDIO]]="","",IF(ActividadesCom[[#This Row],[PROMEDIO]]&gt;=4,"EXCELENTE",IF(ActividadesCom[[#This Row],[PROMEDIO]]&gt;=3,"NOTABLE",IF(ActividadesCom[[#This Row],[PROMEDIO]]&gt;=2,"BUENO",IF(ActividadesCom[[#This Row],[PROMEDIO]]=1,"SUFICIENTE","")))))</f>
        <v>BUENO</v>
      </c>
      <c r="H3085" s="5">
        <f>MAX(ActividadesCom[[#This Row],[PERÍODO 1]],ActividadesCom[[#This Row],[PERÍODO 2]],ActividadesCom[[#This Row],[PERÍODO 3]],ActividadesCom[[#This Row],[PERÍODO 4]],ActividadesCom[[#This Row],[PERÍODO 5]])</f>
        <v>20221</v>
      </c>
      <c r="I3085" s="6" t="s">
        <v>523</v>
      </c>
      <c r="J3085" s="27">
        <v>20213</v>
      </c>
      <c r="K3085" s="5" t="s">
        <v>4009</v>
      </c>
      <c r="L3085" s="5">
        <f>IF(ActividadesCom[[#This Row],[NIVEL 1]]&lt;&gt;0,VLOOKUP(ActividadesCom[[#This Row],[NIVEL 1]],Catálogo!A:B,2,FALSE),"")</f>
        <v>2</v>
      </c>
      <c r="M3085" s="27">
        <v>1</v>
      </c>
      <c r="N3085" s="6" t="s">
        <v>523</v>
      </c>
      <c r="O3085" s="27">
        <v>20221</v>
      </c>
      <c r="P3085" s="5" t="s">
        <v>4009</v>
      </c>
      <c r="Q3085" s="5">
        <f>IF(ActividadesCom[[#This Row],[NIVEL 2]]&lt;&gt;0,VLOOKUP(ActividadesCom[[#This Row],[NIVEL 2]],Catálogo!A:B,2,FALSE),"")</f>
        <v>2</v>
      </c>
      <c r="R3085" s="27">
        <v>1</v>
      </c>
      <c r="S3085" s="6" t="s">
        <v>4476</v>
      </c>
      <c r="T3085" s="27">
        <v>20211</v>
      </c>
      <c r="U3085" s="27" t="s">
        <v>4008</v>
      </c>
      <c r="V3085" s="5">
        <f>IF(ActividadesCom[[#This Row],[NIVEL 3]]&lt;&gt;0,VLOOKUP(ActividadesCom[[#This Row],[NIVEL 3]],Catálogo!A:B,2,FALSE),"")</f>
        <v>3</v>
      </c>
      <c r="W3085" s="27">
        <v>1</v>
      </c>
      <c r="X3085" s="6" t="s">
        <v>23</v>
      </c>
      <c r="Y3085" s="27">
        <v>20211</v>
      </c>
      <c r="Z3085" s="27" t="s">
        <v>4009</v>
      </c>
      <c r="AA3085" s="5">
        <f>IF(ActividadesCom[[#This Row],[NIVEL 4]]&lt;&gt;0,VLOOKUP(ActividadesCom[[#This Row],[NIVEL 4]],Catálogo!A:B,2,FALSE),"")</f>
        <v>2</v>
      </c>
      <c r="AB3085" s="27">
        <v>1</v>
      </c>
      <c r="AC3085" s="27" t="s">
        <v>23</v>
      </c>
      <c r="AD3085" s="27">
        <v>20203</v>
      </c>
      <c r="AE3085" s="27" t="s">
        <v>4008</v>
      </c>
      <c r="AF3085" s="5">
        <f>IF(ActividadesCom[[#This Row],[NIVEL 5]]&lt;&gt;0,VLOOKUP(ActividadesCom[[#This Row],[NIVEL 5]],Catálogo!A:B,2,FALSE),"")</f>
        <v>3</v>
      </c>
      <c r="AG3085" s="27">
        <v>1</v>
      </c>
      <c r="AH3085" s="2"/>
    </row>
    <row r="3086" spans="1:34" ht="30" hidden="1" customHeight="1" x14ac:dyDescent="0.25">
      <c r="A3086" s="7">
        <v>20470125</v>
      </c>
      <c r="B3086" s="6" t="str">
        <f>VLOOKUP(ActividadesCom[[#This Row],[NO. DE CONTROL]],'LISTADO ESTUDIANTES'!A:C,2,FALSE)</f>
        <v>CRUZ NAAL AARON DEL ANGEL</v>
      </c>
      <c r="C3086" s="6" t="str">
        <f>VLOOKUP(ActividadesCom[[#This Row],[NO. DE CONTROL]],'LISTADO ESTUDIANTES'!A:C,3,FALSE)</f>
        <v>INGENIERIA CIVIL</v>
      </c>
      <c r="D3086" s="5" t="str">
        <f>VLOOKUP(ActividadesCom[[#This Row],[NO. DE CONTROL]],'LISTADO ESTUDIANTES'!A:D,4,FALSE)</f>
        <v>EGRESADO(A)</v>
      </c>
      <c r="E3086" s="5">
        <f>SUM(ActividadesCom[[#This Row],[CRÉD. 1]],ActividadesCom[[#This Row],[CRÉD. 2]],ActividadesCom[[#This Row],[CRÉD. 3]],ActividadesCom[[#This Row],[CRÉD. 4]],ActividadesCom[[#This Row],[CRÉD. 5]])</f>
        <v>5</v>
      </c>
      <c r="F3086" s="5">
        <f>IF(ActividadesCom[[#This Row],[ÚLTIMO SEMESTRE CON CRÉDITOS]]&gt;0,ROUND(AVERAGE(ActividadesCom[[#This Row],[VALOR NIVEL 5]],ActividadesCom[[#This Row],[VALOR NIVEL 4]],ActividadesCom[[#This Row],[VALOR NIVEL 3]],ActividadesCom[[#This Row],[VALOR NIVEL 2]],ActividadesCom[[#This Row],[VALOR NIVEL 1]]),0),"")</f>
        <v>3</v>
      </c>
      <c r="G3086" s="5" t="str">
        <f>IF(ActividadesCom[[#This Row],[PROMEDIO]]="","",IF(ActividadesCom[[#This Row],[PROMEDIO]]&gt;=4,"EXCELENTE",IF(ActividadesCom[[#This Row],[PROMEDIO]]&gt;=3,"NOTABLE",IF(ActividadesCom[[#This Row],[PROMEDIO]]&gt;=2,"BUENO",IF(ActividadesCom[[#This Row],[PROMEDIO]]=1,"SUFICIENTE","")))))</f>
        <v>NOTABLE</v>
      </c>
      <c r="H3086" s="5">
        <f>MAX(ActividadesCom[[#This Row],[PERÍODO 1]],ActividadesCom[[#This Row],[PERÍODO 2]],ActividadesCom[[#This Row],[PERÍODO 3]],ActividadesCom[[#This Row],[PERÍODO 4]],ActividadesCom[[#This Row],[PERÍODO 5]])</f>
        <v>20223</v>
      </c>
      <c r="I3086" s="6" t="s">
        <v>5626</v>
      </c>
      <c r="J3086" s="5">
        <v>20221</v>
      </c>
      <c r="K3086" s="5" t="s">
        <v>4007</v>
      </c>
      <c r="L3086" s="5">
        <f>IF(ActividadesCom[[#This Row],[NIVEL 1]]&lt;&gt;0,VLOOKUP(ActividadesCom[[#This Row],[NIVEL 1]],Catálogo!A:B,2,FALSE),"")</f>
        <v>4</v>
      </c>
      <c r="M3086" s="5">
        <v>1</v>
      </c>
      <c r="N3086" s="6" t="s">
        <v>25</v>
      </c>
      <c r="O3086" s="5">
        <v>20223</v>
      </c>
      <c r="P3086" s="5" t="s">
        <v>4009</v>
      </c>
      <c r="Q3086" s="5">
        <f>IF(ActividadesCom[[#This Row],[NIVEL 2]]&lt;&gt;0,VLOOKUP(ActividadesCom[[#This Row],[NIVEL 2]],Catálogo!A:B,2,FALSE),"")</f>
        <v>2</v>
      </c>
      <c r="R3086" s="5">
        <v>1</v>
      </c>
      <c r="S3086" s="6" t="s">
        <v>5374</v>
      </c>
      <c r="T3086" s="5">
        <v>20221</v>
      </c>
      <c r="U3086" s="5" t="s">
        <v>4007</v>
      </c>
      <c r="V3086" s="5">
        <f>IF(ActividadesCom[[#This Row],[NIVEL 3]]&lt;&gt;0,VLOOKUP(ActividadesCom[[#This Row],[NIVEL 3]],Catálogo!A:B,2,FALSE),"")</f>
        <v>4</v>
      </c>
      <c r="W3086" s="5">
        <v>1</v>
      </c>
      <c r="X3086" s="6" t="s">
        <v>4476</v>
      </c>
      <c r="Y3086" s="5">
        <v>20211</v>
      </c>
      <c r="Z3086" s="5" t="s">
        <v>4008</v>
      </c>
      <c r="AA3086" s="5">
        <f>IF(ActividadesCom[[#This Row],[NIVEL 4]]&lt;&gt;0,VLOOKUP(ActividadesCom[[#This Row],[NIVEL 4]],Catálogo!A:B,2,FALSE),"")</f>
        <v>3</v>
      </c>
      <c r="AB3086" s="5">
        <v>1</v>
      </c>
      <c r="AC3086" s="5" t="s">
        <v>42</v>
      </c>
      <c r="AD3086" s="5">
        <v>20203</v>
      </c>
      <c r="AE3086" s="5" t="s">
        <v>4010</v>
      </c>
      <c r="AF3086" s="5">
        <f>IF(ActividadesCom[[#This Row],[NIVEL 5]]&lt;&gt;0,VLOOKUP(ActividadesCom[[#This Row],[NIVEL 5]],Catálogo!A:B,2,FALSE),"")</f>
        <v>1</v>
      </c>
      <c r="AG3086" s="5">
        <v>1</v>
      </c>
      <c r="AH3086" s="2"/>
    </row>
    <row r="3087" spans="1:34" ht="30" hidden="1" customHeight="1" x14ac:dyDescent="0.25">
      <c r="A3087" s="7">
        <v>20470126</v>
      </c>
      <c r="B3087" s="6" t="str">
        <f>VLOOKUP(ActividadesCom[[#This Row],[NO. DE CONTROL]],'LISTADO ESTUDIANTES'!A:C,2,FALSE)</f>
        <v>CETINA PEREZ JOSE GENARO</v>
      </c>
      <c r="C3087" s="6" t="str">
        <f>VLOOKUP(ActividadesCom[[#This Row],[NO. DE CONTROL]],'LISTADO ESTUDIANTES'!A:C,3,FALSE)</f>
        <v>INGENIERIA CIVIL</v>
      </c>
      <c r="D3087" s="5" t="str">
        <f>VLOOKUP(ActividadesCom[[#This Row],[NO. DE CONTROL]],'LISTADO ESTUDIANTES'!A:D,4,FALSE)</f>
        <v>EGRESADO(A)</v>
      </c>
      <c r="E3087" s="5">
        <f>SUM(ActividadesCom[[#This Row],[CRÉD. 1]],ActividadesCom[[#This Row],[CRÉD. 2]],ActividadesCom[[#This Row],[CRÉD. 3]],ActividadesCom[[#This Row],[CRÉD. 4]],ActividadesCom[[#This Row],[CRÉD. 5]])</f>
        <v>5</v>
      </c>
      <c r="F3087" s="5">
        <f>IF(ActividadesCom[[#This Row],[ÚLTIMO SEMESTRE CON CRÉDITOS]]&gt;0,ROUND(AVERAGE(ActividadesCom[[#This Row],[VALOR NIVEL 5]],ActividadesCom[[#This Row],[VALOR NIVEL 4]],ActividadesCom[[#This Row],[VALOR NIVEL 3]],ActividadesCom[[#This Row],[VALOR NIVEL 2]],ActividadesCom[[#This Row],[VALOR NIVEL 1]]),0),"")</f>
        <v>3</v>
      </c>
      <c r="G3087" s="5" t="str">
        <f>IF(ActividadesCom[[#This Row],[PROMEDIO]]="","",IF(ActividadesCom[[#This Row],[PROMEDIO]]&gt;=4,"EXCELENTE",IF(ActividadesCom[[#This Row],[PROMEDIO]]&gt;=3,"NOTABLE",IF(ActividadesCom[[#This Row],[PROMEDIO]]&gt;=2,"BUENO",IF(ActividadesCom[[#This Row],[PROMEDIO]]=1,"SUFICIENTE","")))))</f>
        <v>NOTABLE</v>
      </c>
      <c r="H3087" s="5">
        <f>MAX(ActividadesCom[[#This Row],[PERÍODO 1]],ActividadesCom[[#This Row],[PERÍODO 2]],ActividadesCom[[#This Row],[PERÍODO 3]],ActividadesCom[[#This Row],[PERÍODO 4]],ActividadesCom[[#This Row],[PERÍODO 5]])</f>
        <v>20233</v>
      </c>
      <c r="I3087" s="6" t="s">
        <v>6254</v>
      </c>
      <c r="J3087" s="5">
        <v>20231</v>
      </c>
      <c r="K3087" s="5" t="s">
        <v>4007</v>
      </c>
      <c r="L3087" s="5">
        <f>IF(ActividadesCom[[#This Row],[NIVEL 1]]&lt;&gt;0,VLOOKUP(ActividadesCom[[#This Row],[NIVEL 1]],Catálogo!A:B,2,FALSE),"")</f>
        <v>4</v>
      </c>
      <c r="M3087" s="5">
        <v>1</v>
      </c>
      <c r="N3087" s="6" t="s">
        <v>6253</v>
      </c>
      <c r="O3087" s="5">
        <v>20231</v>
      </c>
      <c r="P3087" s="5" t="s">
        <v>4007</v>
      </c>
      <c r="Q3087" s="5">
        <f>IF(ActividadesCom[[#This Row],[NIVEL 2]]&lt;&gt;0,VLOOKUP(ActividadesCom[[#This Row],[NIVEL 2]],Catálogo!A:B,2,FALSE),"")</f>
        <v>4</v>
      </c>
      <c r="R3087" s="5">
        <v>1</v>
      </c>
      <c r="S3087" s="6" t="s">
        <v>5819</v>
      </c>
      <c r="T3087" s="5">
        <v>20233</v>
      </c>
      <c r="U3087" s="5" t="s">
        <v>4008</v>
      </c>
      <c r="V3087" s="5">
        <f>IF(ActividadesCom[[#This Row],[NIVEL 3]]&lt;&gt;0,VLOOKUP(ActividadesCom[[#This Row],[NIVEL 3]],Catálogo!A:B,2,FALSE),"")</f>
        <v>3</v>
      </c>
      <c r="W3087" s="5">
        <v>1</v>
      </c>
      <c r="X3087" s="6" t="s">
        <v>4476</v>
      </c>
      <c r="Y3087" s="5">
        <v>20211</v>
      </c>
      <c r="Z3087" s="5" t="s">
        <v>4007</v>
      </c>
      <c r="AA3087" s="5">
        <f>IF(ActividadesCom[[#This Row],[NIVEL 4]]&lt;&gt;0,VLOOKUP(ActividadesCom[[#This Row],[NIVEL 4]],Catálogo!A:B,2,FALSE),"")</f>
        <v>4</v>
      </c>
      <c r="AB3087" s="5">
        <v>1</v>
      </c>
      <c r="AC3087" s="5" t="s">
        <v>31</v>
      </c>
      <c r="AD3087" s="5">
        <v>20203</v>
      </c>
      <c r="AE3087" s="5" t="s">
        <v>4009</v>
      </c>
      <c r="AF3087" s="5">
        <f>IF(ActividadesCom[[#This Row],[NIVEL 5]]&lt;&gt;0,VLOOKUP(ActividadesCom[[#This Row],[NIVEL 5]],Catálogo!A:B,2,FALSE),"")</f>
        <v>2</v>
      </c>
      <c r="AG3087" s="5">
        <v>1</v>
      </c>
      <c r="AH3087" s="2"/>
    </row>
    <row r="3088" spans="1:34" ht="30" hidden="1" customHeight="1" x14ac:dyDescent="0.25">
      <c r="A3088" s="53">
        <v>20470127</v>
      </c>
      <c r="B3088" s="6" t="str">
        <f>VLOOKUP(ActividadesCom[[#This Row],[NO. DE CONTROL]],'LISTADO ESTUDIANTES'!A:C,2,FALSE)</f>
        <v>PLATA SUAREZ DAVID ALBERTO</v>
      </c>
      <c r="C3088" s="6" t="str">
        <f>VLOOKUP(ActividadesCom[[#This Row],[NO. DE CONTROL]],'LISTADO ESTUDIANTES'!A:C,3,FALSE)</f>
        <v>INGENIERIA MECANICA</v>
      </c>
      <c r="D3088" s="19" t="str">
        <f>VLOOKUP(ActividadesCom[[#This Row],[NO. DE CONTROL]],'LISTADO ESTUDIANTES'!A:D,4,FALSE)</f>
        <v>EGRESADO(A)</v>
      </c>
      <c r="E3088" s="5">
        <f>SUM(ActividadesCom[[#This Row],[CRÉD. 1]],ActividadesCom[[#This Row],[CRÉD. 2]],ActividadesCom[[#This Row],[CRÉD. 3]],ActividadesCom[[#This Row],[CRÉD. 4]],ActividadesCom[[#This Row],[CRÉD. 5]])</f>
        <v>3</v>
      </c>
      <c r="F3088" s="19">
        <f>IF(ActividadesCom[[#This Row],[ÚLTIMO SEMESTRE CON CRÉDITOS]]&gt;0,ROUND(AVERAGE(ActividadesCom[[#This Row],[VALOR NIVEL 5]],ActividadesCom[[#This Row],[VALOR NIVEL 4]],ActividadesCom[[#This Row],[VALOR NIVEL 3]],ActividadesCom[[#This Row],[VALOR NIVEL 2]],ActividadesCom[[#This Row],[VALOR NIVEL 1]]),0),"")</f>
        <v>3</v>
      </c>
      <c r="G3088" s="19" t="str">
        <f>IF(ActividadesCom[[#This Row],[PROMEDIO]]="","",IF(ActividadesCom[[#This Row],[PROMEDIO]]&gt;=4,"EXCELENTE",IF(ActividadesCom[[#This Row],[PROMEDIO]]&gt;=3,"NOTABLE",IF(ActividadesCom[[#This Row],[PROMEDIO]]&gt;=2,"BUENO",IF(ActividadesCom[[#This Row],[PROMEDIO]]=1,"SUFICIENTE","")))))</f>
        <v>NOTABLE</v>
      </c>
      <c r="H3088" s="5">
        <f>MAX(ActividadesCom[[#This Row],[PERÍODO 1]],ActividadesCom[[#This Row],[PERÍODO 2]],ActividadesCom[[#This Row],[PERÍODO 3]],ActividadesCom[[#This Row],[PERÍODO 4]],ActividadesCom[[#This Row],[PERÍODO 5]])</f>
        <v>20203</v>
      </c>
      <c r="I3088" s="20" t="s">
        <v>4120</v>
      </c>
      <c r="J3088" s="19">
        <v>20203</v>
      </c>
      <c r="K3088" s="19" t="s">
        <v>4009</v>
      </c>
      <c r="L3088" s="5">
        <f>IF(ActividadesCom[[#This Row],[NIVEL 1]]&lt;&gt;0,VLOOKUP(ActividadesCom[[#This Row],[NIVEL 1]],Catálogo!A:B,2,FALSE),"")</f>
        <v>2</v>
      </c>
      <c r="M3088" s="19">
        <v>1</v>
      </c>
      <c r="N3088" s="6" t="s">
        <v>4124</v>
      </c>
      <c r="O3088" s="19">
        <v>20203</v>
      </c>
      <c r="P3088" s="5" t="s">
        <v>4007</v>
      </c>
      <c r="Q3088" s="5">
        <f>IF(ActividadesCom[[#This Row],[NIVEL 2]]&lt;&gt;0,VLOOKUP(ActividadesCom[[#This Row],[NIVEL 2]],Catálogo!A:B,2,FALSE),"")</f>
        <v>4</v>
      </c>
      <c r="R3088" s="19">
        <v>1</v>
      </c>
      <c r="S3088" s="27" t="s">
        <v>4330</v>
      </c>
      <c r="T3088" s="27">
        <v>20203</v>
      </c>
      <c r="U3088" s="19" t="s">
        <v>4008</v>
      </c>
      <c r="V3088" s="5">
        <f>IF(ActividadesCom[[#This Row],[NIVEL 3]]&lt;&gt;0,VLOOKUP(ActividadesCom[[#This Row],[NIVEL 3]],Catálogo!A:B,2,FALSE),"")</f>
        <v>3</v>
      </c>
      <c r="W3088" s="19">
        <v>1</v>
      </c>
      <c r="X3088" s="20"/>
      <c r="Y3088" s="19"/>
      <c r="Z3088" s="19"/>
      <c r="AA3088" s="5" t="str">
        <f>IF(ActividadesCom[[#This Row],[NIVEL 4]]&lt;&gt;0,VLOOKUP(ActividadesCom[[#This Row],[NIVEL 4]],Catálogo!A:B,2,FALSE),"")</f>
        <v/>
      </c>
      <c r="AB3088" s="19"/>
      <c r="AC3088" s="20"/>
      <c r="AD3088" s="19"/>
      <c r="AE3088" s="19"/>
      <c r="AF3088" s="5" t="str">
        <f>IF(ActividadesCom[[#This Row],[NIVEL 5]]&lt;&gt;0,VLOOKUP(ActividadesCom[[#This Row],[NIVEL 5]],Catálogo!A:B,2,FALSE),"")</f>
        <v/>
      </c>
      <c r="AG3088" s="19"/>
      <c r="AH3088" s="2"/>
    </row>
    <row r="3089" spans="1:34" ht="30" hidden="1" customHeight="1" x14ac:dyDescent="0.25">
      <c r="A3089" s="7">
        <v>20470128</v>
      </c>
      <c r="B3089" s="6" t="str">
        <f>VLOOKUP(ActividadesCom[[#This Row],[NO. DE CONTROL]],'LISTADO ESTUDIANTES'!A:C,2,FALSE)</f>
        <v>NOVELO LOPEZ ZULEMY ARACELY</v>
      </c>
      <c r="C3089" s="6" t="str">
        <f>VLOOKUP(ActividadesCom[[#This Row],[NO. DE CONTROL]],'LISTADO ESTUDIANTES'!A:C,3,FALSE)</f>
        <v>INGENIERIA CIVIL</v>
      </c>
      <c r="D3089" s="5" t="str">
        <f>VLOOKUP(ActividadesCom[[#This Row],[NO. DE CONTROL]],'LISTADO ESTUDIANTES'!A:D,4,FALSE)</f>
        <v>EGRESADO(A)</v>
      </c>
      <c r="E3089" s="7">
        <f>SUM(ActividadesCom[[#This Row],[CRÉD. 1]],ActividadesCom[[#This Row],[CRÉD. 2]],ActividadesCom[[#This Row],[CRÉD. 3]],ActividadesCom[[#This Row],[CRÉD. 4]],ActividadesCom[[#This Row],[CRÉD. 5]])</f>
        <v>0</v>
      </c>
      <c r="F3089" s="5" t="str">
        <f>IF(ActividadesCom[[#This Row],[ÚLTIMO SEMESTRE CON CRÉDITOS]]&gt;0,ROUND(AVERAGE(ActividadesCom[[#This Row],[VALOR NIVEL 5]],ActividadesCom[[#This Row],[VALOR NIVEL 4]],ActividadesCom[[#This Row],[VALOR NIVEL 3]],ActividadesCom[[#This Row],[VALOR NIVEL 2]],ActividadesCom[[#This Row],[VALOR NIVEL 1]]),0),"")</f>
        <v/>
      </c>
      <c r="G3089" s="7" t="str">
        <f>IF(ActividadesCom[[#This Row],[PROMEDIO]]="","",IF(ActividadesCom[[#This Row],[PROMEDIO]]&gt;=4,"EXCELENTE",IF(ActividadesCom[[#This Row],[PROMEDIO]]&gt;=3,"NOTABLE",IF(ActividadesCom[[#This Row],[PROMEDIO]]&gt;=2,"BUENO",IF(ActividadesCom[[#This Row],[PROMEDIO]]=1,"SUFICIENTE","")))))</f>
        <v/>
      </c>
      <c r="H3089" s="5">
        <f>MAX(ActividadesCom[[#This Row],[PERÍODO 1]],ActividadesCom[[#This Row],[PERÍODO 2]],ActividadesCom[[#This Row],[PERÍODO 3]],ActividadesCom[[#This Row],[PERÍODO 4]],ActividadesCom[[#This Row],[PERÍODO 5]])</f>
        <v>0</v>
      </c>
      <c r="I3089" s="6"/>
      <c r="J3089" s="5"/>
      <c r="K3089" s="5"/>
      <c r="L3089" s="5" t="str">
        <f>IF(ActividadesCom[[#This Row],[NIVEL 1]]&lt;&gt;0,VLOOKUP(ActividadesCom[[#This Row],[NIVEL 1]],Catálogo!A:B,2,FALSE),"")</f>
        <v/>
      </c>
      <c r="M3089" s="5"/>
      <c r="N3089" s="6"/>
      <c r="O3089" s="5"/>
      <c r="P3089" s="5"/>
      <c r="Q3089" s="5" t="str">
        <f>IF(ActividadesCom[[#This Row],[NIVEL 2]]&lt;&gt;0,VLOOKUP(ActividadesCom[[#This Row],[NIVEL 2]],Catálogo!A:B,2,FALSE),"")</f>
        <v/>
      </c>
      <c r="R3089" s="5"/>
      <c r="S3089" s="6"/>
      <c r="T3089" s="5"/>
      <c r="U3089" s="5"/>
      <c r="V3089" s="5" t="str">
        <f>IF(ActividadesCom[[#This Row],[NIVEL 3]]&lt;&gt;0,VLOOKUP(ActividadesCom[[#This Row],[NIVEL 3]],Catálogo!A:B,2,FALSE),"")</f>
        <v/>
      </c>
      <c r="W3089" s="5"/>
      <c r="X3089" s="6"/>
      <c r="Y3089" s="5"/>
      <c r="Z3089" s="5"/>
      <c r="AA3089" s="5" t="str">
        <f>IF(ActividadesCom[[#This Row],[NIVEL 4]]&lt;&gt;0,VLOOKUP(ActividadesCom[[#This Row],[NIVEL 4]],Catálogo!A:B,2,FALSE),"")</f>
        <v/>
      </c>
      <c r="AB3089" s="5"/>
      <c r="AC3089" s="6"/>
      <c r="AD3089" s="5"/>
      <c r="AE3089" s="5"/>
      <c r="AF3089" s="5" t="str">
        <f>IF(ActividadesCom[[#This Row],[NIVEL 5]]&lt;&gt;0,VLOOKUP(ActividadesCom[[#This Row],[NIVEL 5]],Catálogo!A:B,2,FALSE),"")</f>
        <v/>
      </c>
      <c r="AG3089" s="5"/>
      <c r="AH3089" s="2"/>
    </row>
    <row r="3090" spans="1:34" s="151" customFormat="1" ht="30" hidden="1" customHeight="1" x14ac:dyDescent="0.25">
      <c r="A3090" s="147">
        <v>20470129</v>
      </c>
      <c r="B3090" s="148" t="str">
        <f>VLOOKUP(ActividadesCom[[#This Row],[NO. DE CONTROL]],'LISTADO ESTUDIANTES'!A:C,2,FALSE)</f>
        <v>DOMINGUEZ FERRER CARLA PATRICIA</v>
      </c>
      <c r="C3090" s="148" t="str">
        <f>VLOOKUP(ActividadesCom[[#This Row],[NO. DE CONTROL]],'LISTADO ESTUDIANTES'!A:C,3,FALSE)</f>
        <v>ARQUITECTURA</v>
      </c>
      <c r="D3090" s="149" t="str">
        <f>VLOOKUP(ActividadesCom[[#This Row],[NO. DE CONTROL]],'LISTADO ESTUDIANTES'!A:D,4,FALSE)</f>
        <v>EGRESADO(A)</v>
      </c>
      <c r="E3090" s="149">
        <f>SUM(ActividadesCom[[#This Row],[CRÉD. 1]],ActividadesCom[[#This Row],[CRÉD. 2]],ActividadesCom[[#This Row],[CRÉD. 3]],ActividadesCom[[#This Row],[CRÉD. 4]],ActividadesCom[[#This Row],[CRÉD. 5]])</f>
        <v>5</v>
      </c>
      <c r="F3090" s="149">
        <f>IF(ActividadesCom[[#This Row],[ÚLTIMO SEMESTRE CON CRÉDITOS]]&gt;0,ROUND(AVERAGE(ActividadesCom[[#This Row],[VALOR NIVEL 5]],ActividadesCom[[#This Row],[VALOR NIVEL 4]],ActividadesCom[[#This Row],[VALOR NIVEL 3]],ActividadesCom[[#This Row],[VALOR NIVEL 2]],ActividadesCom[[#This Row],[VALOR NIVEL 1]]),0),"")</f>
        <v>4</v>
      </c>
      <c r="G3090" s="149" t="str">
        <f>IF(ActividadesCom[[#This Row],[PROMEDIO]]="","",IF(ActividadesCom[[#This Row],[PROMEDIO]]&gt;=4,"EXCELENTE",IF(ActividadesCom[[#This Row],[PROMEDIO]]&gt;=3,"NOTABLE",IF(ActividadesCom[[#This Row],[PROMEDIO]]&gt;=2,"BUENO",IF(ActividadesCom[[#This Row],[PROMEDIO]]=1,"SUFICIENTE","")))))</f>
        <v>EXCELENTE</v>
      </c>
      <c r="H3090" s="149">
        <f>MAX(ActividadesCom[[#This Row],[PERÍODO 1]],ActividadesCom[[#This Row],[PERÍODO 2]],ActividadesCom[[#This Row],[PERÍODO 3]],ActividadesCom[[#This Row],[PERÍODO 4]],ActividadesCom[[#This Row],[PERÍODO 5]])</f>
        <v>20231</v>
      </c>
      <c r="I3090" s="148" t="s">
        <v>11</v>
      </c>
      <c r="J3090" s="149">
        <v>20203</v>
      </c>
      <c r="K3090" s="149" t="s">
        <v>4007</v>
      </c>
      <c r="L3090" s="149">
        <f>IF(ActividadesCom[[#This Row],[NIVEL 1]]&lt;&gt;0,VLOOKUP(ActividadesCom[[#This Row],[NIVEL 1]],Catálogo!A:B,2,FALSE),"")</f>
        <v>4</v>
      </c>
      <c r="M3090" s="149">
        <v>1</v>
      </c>
      <c r="N3090" s="148" t="s">
        <v>4692</v>
      </c>
      <c r="O3090" s="149">
        <v>20213</v>
      </c>
      <c r="P3090" s="149" t="s">
        <v>4007</v>
      </c>
      <c r="Q3090" s="149">
        <f>IF(ActividadesCom[[#This Row],[NIVEL 2]]&lt;&gt;0,VLOOKUP(ActividadesCom[[#This Row],[NIVEL 2]],Catálogo!A:B,2,FALSE),"")</f>
        <v>4</v>
      </c>
      <c r="R3090" s="149">
        <v>1</v>
      </c>
      <c r="S3090" s="148" t="s">
        <v>519</v>
      </c>
      <c r="T3090" s="149">
        <v>20203</v>
      </c>
      <c r="U3090" s="149" t="s">
        <v>4007</v>
      </c>
      <c r="V3090" s="149">
        <f>IF(ActividadesCom[[#This Row],[NIVEL 3]]&lt;&gt;0,VLOOKUP(ActividadesCom[[#This Row],[NIVEL 3]],Catálogo!A:B,2,FALSE),"")</f>
        <v>4</v>
      </c>
      <c r="W3090" s="149">
        <v>1</v>
      </c>
      <c r="X3090" s="148" t="s">
        <v>12</v>
      </c>
      <c r="Y3090" s="149">
        <v>20211</v>
      </c>
      <c r="Z3090" s="149" t="s">
        <v>4008</v>
      </c>
      <c r="AA3090" s="149">
        <f>IF(ActividadesCom[[#This Row],[NIVEL 4]]&lt;&gt;0,VLOOKUP(ActividadesCom[[#This Row],[NIVEL 4]],Catálogo!A:B,2,FALSE),"")</f>
        <v>3</v>
      </c>
      <c r="AB3090" s="149">
        <v>1</v>
      </c>
      <c r="AC3090" s="148" t="s">
        <v>5629</v>
      </c>
      <c r="AD3090" s="149">
        <v>20231</v>
      </c>
      <c r="AE3090" s="149" t="s">
        <v>4008</v>
      </c>
      <c r="AF3090" s="149">
        <f>IF(ActividadesCom[[#This Row],[NIVEL 5]]&lt;&gt;0,VLOOKUP(ActividadesCom[[#This Row],[NIVEL 5]],Catálogo!A:B,2,FALSE),"")</f>
        <v>3</v>
      </c>
      <c r="AG3090" s="149">
        <v>1</v>
      </c>
    </row>
    <row r="3091" spans="1:34" ht="30" hidden="1" customHeight="1" x14ac:dyDescent="0.25">
      <c r="A3091" s="7">
        <v>20470130</v>
      </c>
      <c r="B3091" s="6" t="str">
        <f>VLOOKUP(ActividadesCom[[#This Row],[NO. DE CONTROL]],'LISTADO ESTUDIANTES'!A:C,2,FALSE)</f>
        <v>MIS WITZ RUSSEL ENRIQUE</v>
      </c>
      <c r="C3091" s="6" t="str">
        <f>VLOOKUP(ActividadesCom[[#This Row],[NO. DE CONTROL]],'LISTADO ESTUDIANTES'!A:C,3,FALSE)</f>
        <v>INGENIERIA CIVIL</v>
      </c>
      <c r="D3091" s="5" t="str">
        <f>VLOOKUP(ActividadesCom[[#This Row],[NO. DE CONTROL]],'LISTADO ESTUDIANTES'!A:D,4,FALSE)</f>
        <v>EGRESADO(A)</v>
      </c>
      <c r="E3091" s="5">
        <f>SUM(ActividadesCom[[#This Row],[CRÉD. 1]],ActividadesCom[[#This Row],[CRÉD. 2]],ActividadesCom[[#This Row],[CRÉD. 3]],ActividadesCom[[#This Row],[CRÉD. 4]],ActividadesCom[[#This Row],[CRÉD. 5]])</f>
        <v>4</v>
      </c>
      <c r="F3091" s="5">
        <f>IF(ActividadesCom[[#This Row],[ÚLTIMO SEMESTRE CON CRÉDITOS]]&gt;0,ROUND(AVERAGE(ActividadesCom[[#This Row],[VALOR NIVEL 5]],ActividadesCom[[#This Row],[VALOR NIVEL 4]],ActividadesCom[[#This Row],[VALOR NIVEL 3]],ActividadesCom[[#This Row],[VALOR NIVEL 2]],ActividadesCom[[#This Row],[VALOR NIVEL 1]]),0),"")</f>
        <v>4</v>
      </c>
      <c r="G3091" s="5" t="str">
        <f>IF(ActividadesCom[[#This Row],[PROMEDIO]]="","",IF(ActividadesCom[[#This Row],[PROMEDIO]]&gt;=4,"EXCELENTE",IF(ActividadesCom[[#This Row],[PROMEDIO]]&gt;=3,"NOTABLE",IF(ActividadesCom[[#This Row],[PROMEDIO]]&gt;=2,"BUENO",IF(ActividadesCom[[#This Row],[PROMEDIO]]=1,"SUFICIENTE","")))))</f>
        <v>EXCELENTE</v>
      </c>
      <c r="H3091" s="5">
        <f>MAX(ActividadesCom[[#This Row],[PERÍODO 1]],ActividadesCom[[#This Row],[PERÍODO 2]],ActividadesCom[[#This Row],[PERÍODO 3]],ActividadesCom[[#This Row],[PERÍODO 4]],ActividadesCom[[#This Row],[PERÍODO 5]])</f>
        <v>20241</v>
      </c>
      <c r="I3091" s="6" t="s">
        <v>30</v>
      </c>
      <c r="J3091" s="5">
        <v>20213</v>
      </c>
      <c r="K3091" s="5" t="s">
        <v>4007</v>
      </c>
      <c r="L3091" s="5">
        <f>IF(ActividadesCom[[#This Row],[NIVEL 1]]&lt;&gt;0,VLOOKUP(ActividadesCom[[#This Row],[NIVEL 1]],Catálogo!A:B,2,FALSE),"")</f>
        <v>4</v>
      </c>
      <c r="M3091" s="5">
        <v>1</v>
      </c>
      <c r="N3091" s="6"/>
      <c r="O3091" s="5"/>
      <c r="P3091" s="5"/>
      <c r="Q3091" s="5" t="str">
        <f>IF(ActividadesCom[[#This Row],[NIVEL 2]]&lt;&gt;0,VLOOKUP(ActividadesCom[[#This Row],[NIVEL 2]],Catálogo!A:B,2,FALSE),"")</f>
        <v/>
      </c>
      <c r="R3091" s="5"/>
      <c r="S3091" s="6"/>
      <c r="T3091" s="5"/>
      <c r="U3091" s="5"/>
      <c r="V3091" s="5" t="str">
        <f>IF(ActividadesCom[[#This Row],[NIVEL 3]]&lt;&gt;0,VLOOKUP(ActividadesCom[[#This Row],[NIVEL 3]],Catálogo!A:B,2,FALSE),"")</f>
        <v/>
      </c>
      <c r="W3091" s="5"/>
      <c r="X3091" s="6" t="s">
        <v>6340</v>
      </c>
      <c r="Y3091" s="5">
        <v>20241</v>
      </c>
      <c r="Z3091" s="5" t="s">
        <v>4007</v>
      </c>
      <c r="AA3091" s="5">
        <f>IF(ActividadesCom[[#This Row],[NIVEL 4]]&lt;&gt;0,VLOOKUP(ActividadesCom[[#This Row],[NIVEL 4]],Catálogo!A:B,2,FALSE),"")</f>
        <v>4</v>
      </c>
      <c r="AB3091" s="5">
        <v>2</v>
      </c>
      <c r="AC3091" s="5" t="s">
        <v>30</v>
      </c>
      <c r="AD3091" s="5">
        <v>20203</v>
      </c>
      <c r="AE3091" s="5" t="s">
        <v>4007</v>
      </c>
      <c r="AF3091" s="5">
        <f>IF(ActividadesCom[[#This Row],[NIVEL 5]]&lt;&gt;0,VLOOKUP(ActividadesCom[[#This Row],[NIVEL 5]],Catálogo!A:B,2,FALSE),"")</f>
        <v>4</v>
      </c>
      <c r="AG3091" s="5">
        <v>1</v>
      </c>
      <c r="AH3091" s="2"/>
    </row>
    <row r="3092" spans="1:34" s="151" customFormat="1" ht="30" hidden="1" customHeight="1" x14ac:dyDescent="0.25">
      <c r="A3092" s="147">
        <v>20470131</v>
      </c>
      <c r="B3092" s="148" t="str">
        <f>VLOOKUP(ActividadesCom[[#This Row],[NO. DE CONTROL]],'LISTADO ESTUDIANTES'!A:C,2,FALSE)</f>
        <v>AKE GONGORA HEIDY ANAHI</v>
      </c>
      <c r="C3092" s="148" t="str">
        <f>VLOOKUP(ActividadesCom[[#This Row],[NO. DE CONTROL]],'LISTADO ESTUDIANTES'!A:C,3,FALSE)</f>
        <v>INGENIERIA CIVIL</v>
      </c>
      <c r="D3092" s="149" t="str">
        <f>VLOOKUP(ActividadesCom[[#This Row],[NO. DE CONTROL]],'LISTADO ESTUDIANTES'!A:D,4,FALSE)</f>
        <v>EGRESADO(A)</v>
      </c>
      <c r="E3092" s="149">
        <f>SUM(ActividadesCom[[#This Row],[CRÉD. 1]],ActividadesCom[[#This Row],[CRÉD. 2]],ActividadesCom[[#This Row],[CRÉD. 3]],ActividadesCom[[#This Row],[CRÉD. 4]],ActividadesCom[[#This Row],[CRÉD. 5]])</f>
        <v>4</v>
      </c>
      <c r="F3092" s="162">
        <f>IF(ActividadesCom[[#This Row],[ÚLTIMO SEMESTRE CON CRÉDITOS]]&gt;0,ROUND(AVERAGE(ActividadesCom[[#This Row],[VALOR NIVEL 5]],ActividadesCom[[#This Row],[VALOR NIVEL 4]],ActividadesCom[[#This Row],[VALOR NIVEL 3]],ActividadesCom[[#This Row],[VALOR NIVEL 2]],ActividadesCom[[#This Row],[VALOR NIVEL 1]]),0),"")</f>
        <v>4</v>
      </c>
      <c r="G3092" s="162" t="str">
        <f>IF(ActividadesCom[[#This Row],[PROMEDIO]]="","",IF(ActividadesCom[[#This Row],[PROMEDIO]]&gt;=4,"EXCELENTE",IF(ActividadesCom[[#This Row],[PROMEDIO]]&gt;=3,"NOTABLE",IF(ActividadesCom[[#This Row],[PROMEDIO]]&gt;=2,"BUENO",IF(ActividadesCom[[#This Row],[PROMEDIO]]=1,"SUFICIENTE","")))))</f>
        <v>EXCELENTE</v>
      </c>
      <c r="H3092" s="149">
        <f>MAX(ActividadesCom[[#This Row],[PERÍODO 1]],ActividadesCom[[#This Row],[PERÍODO 2]],ActividadesCom[[#This Row],[PERÍODO 3]],ActividadesCom[[#This Row],[PERÍODO 4]],ActividadesCom[[#This Row],[PERÍODO 5]])</f>
        <v>20253</v>
      </c>
      <c r="I3092" s="148" t="s">
        <v>6262</v>
      </c>
      <c r="J3092" s="162">
        <v>20251</v>
      </c>
      <c r="K3092" s="149" t="s">
        <v>4007</v>
      </c>
      <c r="L3092" s="149">
        <f>IF(ActividadesCom[[#This Row],[NIVEL 1]]&lt;&gt;0,VLOOKUP(ActividadesCom[[#This Row],[NIVEL 1]],Catálogo!A:B,2,FALSE),"")</f>
        <v>4</v>
      </c>
      <c r="M3092" s="162">
        <v>1</v>
      </c>
      <c r="N3092" s="148" t="s">
        <v>6787</v>
      </c>
      <c r="O3092" s="162">
        <v>20253</v>
      </c>
      <c r="P3092" s="149" t="s">
        <v>4008</v>
      </c>
      <c r="Q3092" s="149">
        <f>IF(ActividadesCom[[#This Row],[NIVEL 2]]&lt;&gt;0,VLOOKUP(ActividadesCom[[#This Row],[NIVEL 2]],Catálogo!A:B,2,FALSE),"")</f>
        <v>3</v>
      </c>
      <c r="R3092" s="162"/>
      <c r="S3092" s="148" t="s">
        <v>4476</v>
      </c>
      <c r="T3092" s="162">
        <v>20211</v>
      </c>
      <c r="U3092" s="162" t="s">
        <v>4008</v>
      </c>
      <c r="V3092" s="149">
        <f>IF(ActividadesCom[[#This Row],[NIVEL 3]]&lt;&gt;0,VLOOKUP(ActividadesCom[[#This Row],[NIVEL 3]],Catálogo!A:B,2,FALSE),"")</f>
        <v>3</v>
      </c>
      <c r="W3092" s="162">
        <v>1</v>
      </c>
      <c r="X3092" s="161" t="s">
        <v>34</v>
      </c>
      <c r="Y3092" s="162">
        <v>20211</v>
      </c>
      <c r="Z3092" s="162" t="s">
        <v>4007</v>
      </c>
      <c r="AA3092" s="149">
        <f>IF(ActividadesCom[[#This Row],[NIVEL 4]]&lt;&gt;0,VLOOKUP(ActividadesCom[[#This Row],[NIVEL 4]],Catálogo!A:B,2,FALSE),"")</f>
        <v>4</v>
      </c>
      <c r="AB3092" s="162">
        <v>1</v>
      </c>
      <c r="AC3092" s="162" t="s">
        <v>37</v>
      </c>
      <c r="AD3092" s="162">
        <v>20203</v>
      </c>
      <c r="AE3092" s="162" t="s">
        <v>4007</v>
      </c>
      <c r="AF3092" s="149">
        <f>IF(ActividadesCom[[#This Row],[NIVEL 5]]&lt;&gt;0,VLOOKUP(ActividadesCom[[#This Row],[NIVEL 5]],Catálogo!A:B,2,FALSE),"")</f>
        <v>4</v>
      </c>
      <c r="AG3092" s="162">
        <v>1</v>
      </c>
    </row>
    <row r="3093" spans="1:34" ht="30" hidden="1" customHeight="1" x14ac:dyDescent="0.25">
      <c r="A3093" s="7">
        <v>20470132</v>
      </c>
      <c r="B3093" s="6" t="str">
        <f>VLOOKUP(ActividadesCom[[#This Row],[NO. DE CONTROL]],'LISTADO ESTUDIANTES'!A:C,2,FALSE)</f>
        <v>TAMAY LOPEZ BENJAMIN ADRIEL</v>
      </c>
      <c r="C3093" s="6" t="str">
        <f>VLOOKUP(ActividadesCom[[#This Row],[NO. DE CONTROL]],'LISTADO ESTUDIANTES'!A:C,3,FALSE)</f>
        <v>INGENIERIA CIVIL</v>
      </c>
      <c r="D3093" s="5" t="str">
        <f>VLOOKUP(ActividadesCom[[#This Row],[NO. DE CONTROL]],'LISTADO ESTUDIANTES'!A:D,4,FALSE)</f>
        <v>EGRESADO(A)</v>
      </c>
      <c r="E3093" s="5">
        <f>SUM(ActividadesCom[[#This Row],[CRÉD. 1]],ActividadesCom[[#This Row],[CRÉD. 2]],ActividadesCom[[#This Row],[CRÉD. 3]],ActividadesCom[[#This Row],[CRÉD. 4]],ActividadesCom[[#This Row],[CRÉD. 5]])</f>
        <v>5</v>
      </c>
      <c r="F3093" s="5">
        <f>IF(ActividadesCom[[#This Row],[ÚLTIMO SEMESTRE CON CRÉDITOS]]&gt;0,ROUND(AVERAGE(ActividadesCom[[#This Row],[VALOR NIVEL 5]],ActividadesCom[[#This Row],[VALOR NIVEL 4]],ActividadesCom[[#This Row],[VALOR NIVEL 3]],ActividadesCom[[#This Row],[VALOR NIVEL 2]],ActividadesCom[[#This Row],[VALOR NIVEL 1]]),0),"")</f>
        <v>3</v>
      </c>
      <c r="G3093" s="5" t="str">
        <f>IF(ActividadesCom[[#This Row],[PROMEDIO]]="","",IF(ActividadesCom[[#This Row],[PROMEDIO]]&gt;=4,"EXCELENTE",IF(ActividadesCom[[#This Row],[PROMEDIO]]&gt;=3,"NOTABLE",IF(ActividadesCom[[#This Row],[PROMEDIO]]&gt;=2,"BUENO",IF(ActividadesCom[[#This Row],[PROMEDIO]]=1,"SUFICIENTE","")))))</f>
        <v>NOTABLE</v>
      </c>
      <c r="H3093" s="5">
        <f>MAX(ActividadesCom[[#This Row],[PERÍODO 1]],ActividadesCom[[#This Row],[PERÍODO 2]],ActividadesCom[[#This Row],[PERÍODO 3]],ActividadesCom[[#This Row],[PERÍODO 4]],ActividadesCom[[#This Row],[PERÍODO 5]])</f>
        <v>20233</v>
      </c>
      <c r="I3093" s="6" t="s">
        <v>6253</v>
      </c>
      <c r="J3093" s="5">
        <v>20231</v>
      </c>
      <c r="K3093" s="5" t="s">
        <v>4007</v>
      </c>
      <c r="L3093" s="5">
        <f>IF(ActividadesCom[[#This Row],[NIVEL 1]]&lt;&gt;0,VLOOKUP(ActividadesCom[[#This Row],[NIVEL 1]],Catálogo!A:B,2,FALSE),"")</f>
        <v>4</v>
      </c>
      <c r="M3093" s="5">
        <v>1</v>
      </c>
      <c r="N3093" s="6" t="s">
        <v>5819</v>
      </c>
      <c r="O3093" s="5">
        <v>20233</v>
      </c>
      <c r="P3093" s="5" t="s">
        <v>4008</v>
      </c>
      <c r="Q3093" s="5">
        <f>IF(ActividadesCom[[#This Row],[NIVEL 2]]&lt;&gt;0,VLOOKUP(ActividadesCom[[#This Row],[NIVEL 2]],Catálogo!A:B,2,FALSE),"")</f>
        <v>3</v>
      </c>
      <c r="R3093" s="5">
        <v>1</v>
      </c>
      <c r="S3093" s="6" t="s">
        <v>4476</v>
      </c>
      <c r="T3093" s="5">
        <v>20211</v>
      </c>
      <c r="U3093" s="5" t="s">
        <v>4007</v>
      </c>
      <c r="V3093" s="5">
        <f>IF(ActividadesCom[[#This Row],[NIVEL 3]]&lt;&gt;0,VLOOKUP(ActividadesCom[[#This Row],[NIVEL 3]],Catálogo!A:B,2,FALSE),"")</f>
        <v>4</v>
      </c>
      <c r="W3093" s="5">
        <v>1</v>
      </c>
      <c r="X3093" s="6" t="s">
        <v>133</v>
      </c>
      <c r="Y3093" s="5">
        <v>20203</v>
      </c>
      <c r="Z3093" s="5" t="s">
        <v>4009</v>
      </c>
      <c r="AA3093" s="5">
        <f>IF(ActividadesCom[[#This Row],[NIVEL 4]]&lt;&gt;0,VLOOKUP(ActividadesCom[[#This Row],[NIVEL 4]],Catálogo!A:B,2,FALSE),"")</f>
        <v>2</v>
      </c>
      <c r="AB3093" s="5">
        <v>1</v>
      </c>
      <c r="AC3093" s="5" t="s">
        <v>133</v>
      </c>
      <c r="AD3093" s="5">
        <v>20211</v>
      </c>
      <c r="AE3093" s="5" t="s">
        <v>4008</v>
      </c>
      <c r="AF3093" s="5">
        <f>IF(ActividadesCom[[#This Row],[NIVEL 5]]&lt;&gt;0,VLOOKUP(ActividadesCom[[#This Row],[NIVEL 5]],Catálogo!A:B,2,FALSE),"")</f>
        <v>3</v>
      </c>
      <c r="AG3093" s="5">
        <v>1</v>
      </c>
      <c r="AH3093" s="2"/>
    </row>
    <row r="3094" spans="1:34" s="151" customFormat="1" ht="30" hidden="1" customHeight="1" x14ac:dyDescent="0.25">
      <c r="A3094" s="147">
        <v>20470133</v>
      </c>
      <c r="B3094" s="148" t="str">
        <f>VLOOKUP(ActividadesCom[[#This Row],[NO. DE CONTROL]],'LISTADO ESTUDIANTES'!A:C,2,FALSE)</f>
        <v>BERZUNZA PACHECO OMAR</v>
      </c>
      <c r="C3094" s="148" t="str">
        <f>VLOOKUP(ActividadesCom[[#This Row],[NO. DE CONTROL]],'LISTADO ESTUDIANTES'!A:C,3,FALSE)</f>
        <v>INGENIERIA CIVIL</v>
      </c>
      <c r="D3094" s="149" t="str">
        <f>VLOOKUP(ActividadesCom[[#This Row],[NO. DE CONTROL]],'LISTADO ESTUDIANTES'!A:D,4,FALSE)</f>
        <v>EGRESADO(A)</v>
      </c>
      <c r="E3094" s="149">
        <f>SUM(ActividadesCom[[#This Row],[CRÉD. 1]],ActividadesCom[[#This Row],[CRÉD. 2]],ActividadesCom[[#This Row],[CRÉD. 3]],ActividadesCom[[#This Row],[CRÉD. 4]],ActividadesCom[[#This Row],[CRÉD. 5]])</f>
        <v>5</v>
      </c>
      <c r="F3094" s="149">
        <f>IF(ActividadesCom[[#This Row],[ÚLTIMO SEMESTRE CON CRÉDITOS]]&gt;0,ROUND(AVERAGE(ActividadesCom[[#This Row],[VALOR NIVEL 5]],ActividadesCom[[#This Row],[VALOR NIVEL 4]],ActividadesCom[[#This Row],[VALOR NIVEL 3]],ActividadesCom[[#This Row],[VALOR NIVEL 2]],ActividadesCom[[#This Row],[VALOR NIVEL 1]]),0),"")</f>
        <v>4</v>
      </c>
      <c r="G3094" s="149" t="str">
        <f>IF(ActividadesCom[[#This Row],[PROMEDIO]]="","",IF(ActividadesCom[[#This Row],[PROMEDIO]]&gt;=4,"EXCELENTE",IF(ActividadesCom[[#This Row],[PROMEDIO]]&gt;=3,"NOTABLE",IF(ActividadesCom[[#This Row],[PROMEDIO]]&gt;=2,"BUENO",IF(ActividadesCom[[#This Row],[PROMEDIO]]=1,"SUFICIENTE","")))))</f>
        <v>EXCELENTE</v>
      </c>
      <c r="H3094" s="149">
        <f>MAX(ActividadesCom[[#This Row],[PERÍODO 1]],ActividadesCom[[#This Row],[PERÍODO 2]],ActividadesCom[[#This Row],[PERÍODO 3]],ActividadesCom[[#This Row],[PERÍODO 4]],ActividadesCom[[#This Row],[PERÍODO 5]])</f>
        <v>20231</v>
      </c>
      <c r="I3094" s="148" t="s">
        <v>31</v>
      </c>
      <c r="J3094" s="149">
        <v>20213</v>
      </c>
      <c r="K3094" s="149" t="s">
        <v>4008</v>
      </c>
      <c r="L3094" s="149">
        <f>IF(ActividadesCom[[#This Row],[NIVEL 1]]&lt;&gt;0,VLOOKUP(ActividadesCom[[#This Row],[NIVEL 1]],Catálogo!A:B,2,FALSE),"")</f>
        <v>3</v>
      </c>
      <c r="M3094" s="149">
        <v>1</v>
      </c>
      <c r="N3094" s="148" t="s">
        <v>6268</v>
      </c>
      <c r="O3094" s="149">
        <v>20221</v>
      </c>
      <c r="P3094" s="149" t="s">
        <v>4007</v>
      </c>
      <c r="Q3094" s="149">
        <f>IF(ActividadesCom[[#This Row],[NIVEL 2]]&lt;&gt;0,VLOOKUP(ActividadesCom[[#This Row],[NIVEL 2]],Catálogo!A:B,2,FALSE),"")</f>
        <v>4</v>
      </c>
      <c r="R3094" s="149">
        <v>1</v>
      </c>
      <c r="S3094" s="148" t="s">
        <v>6253</v>
      </c>
      <c r="T3094" s="149">
        <v>20231</v>
      </c>
      <c r="U3094" s="149" t="s">
        <v>4007</v>
      </c>
      <c r="V3094" s="149">
        <f>IF(ActividadesCom[[#This Row],[NIVEL 3]]&lt;&gt;0,VLOOKUP(ActividadesCom[[#This Row],[NIVEL 3]],Catálogo!A:B,2,FALSE),"")</f>
        <v>4</v>
      </c>
      <c r="W3094" s="149">
        <v>1</v>
      </c>
      <c r="X3094" s="148" t="s">
        <v>4476</v>
      </c>
      <c r="Y3094" s="149">
        <v>20211</v>
      </c>
      <c r="Z3094" s="149" t="s">
        <v>4007</v>
      </c>
      <c r="AA3094" s="149">
        <f>IF(ActividadesCom[[#This Row],[NIVEL 4]]&lt;&gt;0,VLOOKUP(ActividadesCom[[#This Row],[NIVEL 4]],Catálogo!A:B,2,FALSE),"")</f>
        <v>4</v>
      </c>
      <c r="AB3094" s="149">
        <v>1</v>
      </c>
      <c r="AC3094" s="149" t="s">
        <v>47</v>
      </c>
      <c r="AD3094" s="149">
        <v>20203</v>
      </c>
      <c r="AE3094" s="149" t="s">
        <v>4008</v>
      </c>
      <c r="AF3094" s="149">
        <f>IF(ActividadesCom[[#This Row],[NIVEL 5]]&lt;&gt;0,VLOOKUP(ActividadesCom[[#This Row],[NIVEL 5]],Catálogo!A:B,2,FALSE),"")</f>
        <v>3</v>
      </c>
      <c r="AG3094" s="149">
        <v>1</v>
      </c>
    </row>
    <row r="3095" spans="1:34" ht="30" hidden="1" customHeight="1" x14ac:dyDescent="0.25">
      <c r="A3095" s="7">
        <v>20470134</v>
      </c>
      <c r="B3095" s="6" t="str">
        <f>VLOOKUP(ActividadesCom[[#This Row],[NO. DE CONTROL]],'LISTADO ESTUDIANTES'!A:C,2,FALSE)</f>
        <v>FAISAL PEREZ AMIR</v>
      </c>
      <c r="C3095" s="6" t="str">
        <f>VLOOKUP(ActividadesCom[[#This Row],[NO. DE CONTROL]],'LISTADO ESTUDIANTES'!A:C,3,FALSE)</f>
        <v>INGENIERIA CIVIL</v>
      </c>
      <c r="D3095" s="5" t="str">
        <f>VLOOKUP(ActividadesCom[[#This Row],[NO. DE CONTROL]],'LISTADO ESTUDIANTES'!A:D,4,FALSE)</f>
        <v>EGRESADO(A)</v>
      </c>
      <c r="E3095" s="5">
        <f>SUM(ActividadesCom[[#This Row],[CRÉD. 1]],ActividadesCom[[#This Row],[CRÉD. 2]],ActividadesCom[[#This Row],[CRÉD. 3]],ActividadesCom[[#This Row],[CRÉD. 4]],ActividadesCom[[#This Row],[CRÉD. 5]])</f>
        <v>2</v>
      </c>
      <c r="F3095" s="5">
        <f>IF(ActividadesCom[[#This Row],[ÚLTIMO SEMESTRE CON CRÉDITOS]]&gt;0,ROUND(AVERAGE(ActividadesCom[[#This Row],[VALOR NIVEL 5]],ActividadesCom[[#This Row],[VALOR NIVEL 4]],ActividadesCom[[#This Row],[VALOR NIVEL 3]],ActividadesCom[[#This Row],[VALOR NIVEL 2]],ActividadesCom[[#This Row],[VALOR NIVEL 1]]),0),"")</f>
        <v>4</v>
      </c>
      <c r="G3095" s="5" t="str">
        <f>IF(ActividadesCom[[#This Row],[PROMEDIO]]="","",IF(ActividadesCom[[#This Row],[PROMEDIO]]&gt;=4,"EXCELENTE",IF(ActividadesCom[[#This Row],[PROMEDIO]]&gt;=3,"NOTABLE",IF(ActividadesCom[[#This Row],[PROMEDIO]]&gt;=2,"BUENO",IF(ActividadesCom[[#This Row],[PROMEDIO]]=1,"SUFICIENTE","")))))</f>
        <v>EXCELENTE</v>
      </c>
      <c r="H3095" s="5">
        <f>MAX(ActividadesCom[[#This Row],[PERÍODO 1]],ActividadesCom[[#This Row],[PERÍODO 2]],ActividadesCom[[#This Row],[PERÍODO 3]],ActividadesCom[[#This Row],[PERÍODO 4]],ActividadesCom[[#This Row],[PERÍODO 5]])</f>
        <v>20221</v>
      </c>
      <c r="I3095" s="6"/>
      <c r="J3095" s="5"/>
      <c r="K3095" s="5"/>
      <c r="L3095" s="5" t="str">
        <f>IF(ActividadesCom[[#This Row],[NIVEL 1]]&lt;&gt;0,VLOOKUP(ActividadesCom[[#This Row],[NIVEL 1]],Catálogo!A:B,2,FALSE),"")</f>
        <v/>
      </c>
      <c r="M3095" s="5"/>
      <c r="N3095" s="6"/>
      <c r="O3095" s="5"/>
      <c r="P3095" s="5"/>
      <c r="Q3095" s="5" t="str">
        <f>IF(ActividadesCom[[#This Row],[NIVEL 2]]&lt;&gt;0,VLOOKUP(ActividadesCom[[#This Row],[NIVEL 2]],Catálogo!A:B,2,FALSE),"")</f>
        <v/>
      </c>
      <c r="R3095" s="5"/>
      <c r="S3095" s="6" t="s">
        <v>5374</v>
      </c>
      <c r="T3095" s="5">
        <v>20221</v>
      </c>
      <c r="U3095" s="5" t="s">
        <v>4007</v>
      </c>
      <c r="V3095" s="5">
        <f>IF(ActividadesCom[[#This Row],[NIVEL 3]]&lt;&gt;0,VLOOKUP(ActividadesCom[[#This Row],[NIVEL 3]],Catálogo!A:B,2,FALSE),"")</f>
        <v>4</v>
      </c>
      <c r="W3095" s="5">
        <v>1</v>
      </c>
      <c r="X3095" s="6" t="s">
        <v>4476</v>
      </c>
      <c r="Y3095" s="5">
        <v>20211</v>
      </c>
      <c r="Z3095" s="5" t="s">
        <v>4008</v>
      </c>
      <c r="AA3095" s="5">
        <f>IF(ActividadesCom[[#This Row],[NIVEL 4]]&lt;&gt;0,VLOOKUP(ActividadesCom[[#This Row],[NIVEL 4]],Catálogo!A:B,2,FALSE),"")</f>
        <v>3</v>
      </c>
      <c r="AB3095" s="5">
        <v>1</v>
      </c>
      <c r="AC3095" s="6"/>
      <c r="AD3095" s="5"/>
      <c r="AE3095" s="5"/>
      <c r="AF3095" s="5" t="str">
        <f>IF(ActividadesCom[[#This Row],[NIVEL 5]]&lt;&gt;0,VLOOKUP(ActividadesCom[[#This Row],[NIVEL 5]],Catálogo!A:B,2,FALSE),"")</f>
        <v/>
      </c>
      <c r="AG3095" s="5"/>
      <c r="AH3095" s="2"/>
    </row>
    <row r="3096" spans="1:34" ht="30" customHeight="1" x14ac:dyDescent="0.25">
      <c r="A3096" s="7">
        <v>20470135</v>
      </c>
      <c r="B3096" s="6" t="str">
        <f>VLOOKUP(ActividadesCom[[#This Row],[NO. DE CONTROL]],'LISTADO ESTUDIANTES'!A:C,2,FALSE)</f>
        <v>CAAMAL COCON OCTAVIO MANUEL</v>
      </c>
      <c r="C3096" s="6" t="str">
        <f>VLOOKUP(ActividadesCom[[#This Row],[NO. DE CONTROL]],'LISTADO ESTUDIANTES'!A:C,3,FALSE)</f>
        <v>INGENIERIA CIVIL</v>
      </c>
      <c r="D3096" s="5" t="str">
        <f>VLOOKUP(ActividadesCom[[#This Row],[NO. DE CONTROL]],'LISTADO ESTUDIANTES'!A:D,4,FALSE)</f>
        <v>ACTIVO(A)</v>
      </c>
      <c r="E3096" s="5">
        <f>SUM(ActividadesCom[[#This Row],[CRÉD. 1]],ActividadesCom[[#This Row],[CRÉD. 2]],ActividadesCom[[#This Row],[CRÉD. 3]],ActividadesCom[[#This Row],[CRÉD. 4]],ActividadesCom[[#This Row],[CRÉD. 5]])</f>
        <v>5</v>
      </c>
      <c r="F3096" s="5">
        <f>IF(ActividadesCom[[#This Row],[ÚLTIMO SEMESTRE CON CRÉDITOS]]&gt;0,ROUND(AVERAGE(ActividadesCom[[#This Row],[VALOR NIVEL 5]],ActividadesCom[[#This Row],[VALOR NIVEL 4]],ActividadesCom[[#This Row],[VALOR NIVEL 3]],ActividadesCom[[#This Row],[VALOR NIVEL 2]],ActividadesCom[[#This Row],[VALOR NIVEL 1]]),0),"")</f>
        <v>4</v>
      </c>
      <c r="G3096" s="5" t="str">
        <f>IF(ActividadesCom[[#This Row],[PROMEDIO]]="","",IF(ActividadesCom[[#This Row],[PROMEDIO]]&gt;=4,"EXCELENTE",IF(ActividadesCom[[#This Row],[PROMEDIO]]&gt;=3,"NOTABLE",IF(ActividadesCom[[#This Row],[PROMEDIO]]&gt;=2,"BUENO",IF(ActividadesCom[[#This Row],[PROMEDIO]]=1,"SUFICIENTE","")))))</f>
        <v>EXCELENTE</v>
      </c>
      <c r="H3096" s="5">
        <f>MAX(ActividadesCom[[#This Row],[PERÍODO 1]],ActividadesCom[[#This Row],[PERÍODO 2]],ActividadesCom[[#This Row],[PERÍODO 3]],ActividadesCom[[#This Row],[PERÍODO 4]],ActividadesCom[[#This Row],[PERÍODO 5]])</f>
        <v>20261</v>
      </c>
      <c r="I3096" s="6" t="s">
        <v>6340</v>
      </c>
      <c r="J3096" s="5">
        <v>20241</v>
      </c>
      <c r="K3096" s="5" t="s">
        <v>4007</v>
      </c>
      <c r="L3096" s="5">
        <f>IF(ActividadesCom[[#This Row],[NIVEL 1]]&lt;&gt;0,VLOOKUP(ActividadesCom[[#This Row],[NIVEL 1]],Catálogo!A:B,2,FALSE),"")</f>
        <v>4</v>
      </c>
      <c r="M3096" s="5">
        <v>1</v>
      </c>
      <c r="N3096" s="6" t="s">
        <v>6340</v>
      </c>
      <c r="O3096" s="5">
        <v>20251</v>
      </c>
      <c r="P3096" s="5" t="s">
        <v>4007</v>
      </c>
      <c r="Q3096" s="5">
        <f>IF(ActividadesCom[[#This Row],[NIVEL 2]]&lt;&gt;0,VLOOKUP(ActividadesCom[[#This Row],[NIVEL 2]],Catálogo!A:B,2,FALSE),"")</f>
        <v>4</v>
      </c>
      <c r="R3096" s="5">
        <v>1</v>
      </c>
      <c r="S3096" s="6" t="s">
        <v>7390</v>
      </c>
      <c r="T3096" s="5">
        <v>20261</v>
      </c>
      <c r="U3096" s="5" t="s">
        <v>4007</v>
      </c>
      <c r="V3096" s="5">
        <f>IF(ActividadesCom[[#This Row],[NIVEL 3]]&lt;&gt;0,VLOOKUP(ActividadesCom[[#This Row],[NIVEL 3]],Catálogo!A:B,2,FALSE),"")</f>
        <v>4</v>
      </c>
      <c r="W3096" s="5">
        <v>1</v>
      </c>
      <c r="X3096" s="6" t="s">
        <v>6254</v>
      </c>
      <c r="Y3096" s="5">
        <v>20251</v>
      </c>
      <c r="Z3096" s="5" t="s">
        <v>4007</v>
      </c>
      <c r="AA3096" s="5">
        <f>IF(ActividadesCom[[#This Row],[NIVEL 4]]&lt;&gt;0,VLOOKUP(ActividadesCom[[#This Row],[NIVEL 4]],Catálogo!A:B,2,FALSE),"")</f>
        <v>4</v>
      </c>
      <c r="AB3096" s="5">
        <v>1</v>
      </c>
      <c r="AC3096" s="5" t="s">
        <v>3518</v>
      </c>
      <c r="AD3096" s="5">
        <v>20203</v>
      </c>
      <c r="AE3096" s="5" t="s">
        <v>4009</v>
      </c>
      <c r="AF3096" s="5">
        <f>IF(ActividadesCom[[#This Row],[NIVEL 5]]&lt;&gt;0,VLOOKUP(ActividadesCom[[#This Row],[NIVEL 5]],Catálogo!A:B,2,FALSE),"")</f>
        <v>2</v>
      </c>
      <c r="AG3096" s="5">
        <v>1</v>
      </c>
      <c r="AH3096" s="2"/>
    </row>
    <row r="3097" spans="1:34" ht="30" hidden="1" customHeight="1" x14ac:dyDescent="0.25">
      <c r="A3097" s="7">
        <v>20470136</v>
      </c>
      <c r="B3097" s="6" t="str">
        <f>VLOOKUP(ActividadesCom[[#This Row],[NO. DE CONTROL]],'LISTADO ESTUDIANTES'!A:C,2,FALSE)</f>
        <v>GONGORA GONGORA ANGEL GABRIEL</v>
      </c>
      <c r="C3097" s="6" t="str">
        <f>VLOOKUP(ActividadesCom[[#This Row],[NO. DE CONTROL]],'LISTADO ESTUDIANTES'!A:C,3,FALSE)</f>
        <v>INGENIERIA CIVIL</v>
      </c>
      <c r="D3097" s="5" t="str">
        <f>VLOOKUP(ActividadesCom[[#This Row],[NO. DE CONTROL]],'LISTADO ESTUDIANTES'!A:D,4,FALSE)</f>
        <v>EGRESADO(A)</v>
      </c>
      <c r="E3097" s="5">
        <f>SUM(ActividadesCom[[#This Row],[CRÉD. 1]],ActividadesCom[[#This Row],[CRÉD. 2]],ActividadesCom[[#This Row],[CRÉD. 3]],ActividadesCom[[#This Row],[CRÉD. 4]],ActividadesCom[[#This Row],[CRÉD. 5]])</f>
        <v>5</v>
      </c>
      <c r="F3097" s="5">
        <f>IF(ActividadesCom[[#This Row],[ÚLTIMO SEMESTRE CON CRÉDITOS]]&gt;0,ROUND(AVERAGE(ActividadesCom[[#This Row],[VALOR NIVEL 5]],ActividadesCom[[#This Row],[VALOR NIVEL 4]],ActividadesCom[[#This Row],[VALOR NIVEL 3]],ActividadesCom[[#This Row],[VALOR NIVEL 2]],ActividadesCom[[#This Row],[VALOR NIVEL 1]]),0),"")</f>
        <v>3</v>
      </c>
      <c r="G3097" s="5" t="str">
        <f>IF(ActividadesCom[[#This Row],[PROMEDIO]]="","",IF(ActividadesCom[[#This Row],[PROMEDIO]]&gt;=4,"EXCELENTE",IF(ActividadesCom[[#This Row],[PROMEDIO]]&gt;=3,"NOTABLE",IF(ActividadesCom[[#This Row],[PROMEDIO]]&gt;=2,"BUENO",IF(ActividadesCom[[#This Row],[PROMEDIO]]=1,"SUFICIENTE","")))))</f>
        <v>NOTABLE</v>
      </c>
      <c r="H3097" s="5">
        <f>MAX(ActividadesCom[[#This Row],[PERÍODO 1]],ActividadesCom[[#This Row],[PERÍODO 2]],ActividadesCom[[#This Row],[PERÍODO 3]],ActividadesCom[[#This Row],[PERÍODO 4]],ActividadesCom[[#This Row],[PERÍODO 5]])</f>
        <v>20233</v>
      </c>
      <c r="I3097" s="6" t="s">
        <v>31</v>
      </c>
      <c r="J3097" s="5">
        <v>20213</v>
      </c>
      <c r="K3097" s="5" t="s">
        <v>4009</v>
      </c>
      <c r="L3097" s="5">
        <f>IF(ActividadesCom[[#This Row],[NIVEL 1]]&lt;&gt;0,VLOOKUP(ActividadesCom[[#This Row],[NIVEL 1]],Catálogo!A:B,2,FALSE),"")</f>
        <v>2</v>
      </c>
      <c r="M3097" s="5">
        <v>1</v>
      </c>
      <c r="N3097" s="6" t="s">
        <v>11</v>
      </c>
      <c r="O3097" s="5">
        <v>20203</v>
      </c>
      <c r="P3097" s="5" t="s">
        <v>4007</v>
      </c>
      <c r="Q3097" s="5">
        <f>IF(ActividadesCom[[#This Row],[NIVEL 2]]&lt;&gt;0,VLOOKUP(ActividadesCom[[#This Row],[NIVEL 2]],Catálogo!A:B,2,FALSE),"")</f>
        <v>4</v>
      </c>
      <c r="R3097" s="5">
        <v>1</v>
      </c>
      <c r="S3097" s="6" t="s">
        <v>6253</v>
      </c>
      <c r="T3097" s="5">
        <v>20231</v>
      </c>
      <c r="U3097" s="5" t="s">
        <v>4007</v>
      </c>
      <c r="V3097" s="5">
        <f>IF(ActividadesCom[[#This Row],[NIVEL 3]]&lt;&gt;0,VLOOKUP(ActividadesCom[[#This Row],[NIVEL 3]],Catálogo!A:B,2,FALSE),"")</f>
        <v>4</v>
      </c>
      <c r="W3097" s="5">
        <v>1</v>
      </c>
      <c r="X3097" s="6" t="s">
        <v>4476</v>
      </c>
      <c r="Y3097" s="5">
        <v>20211</v>
      </c>
      <c r="Z3097" s="5" t="s">
        <v>4007</v>
      </c>
      <c r="AA3097" s="5">
        <f>IF(ActividadesCom[[#This Row],[NIVEL 4]]&lt;&gt;0,VLOOKUP(ActividadesCom[[#This Row],[NIVEL 4]],Catálogo!A:B,2,FALSE),"")</f>
        <v>4</v>
      </c>
      <c r="AB3097" s="5">
        <v>1</v>
      </c>
      <c r="AC3097" s="5" t="s">
        <v>5819</v>
      </c>
      <c r="AD3097" s="5">
        <v>20233</v>
      </c>
      <c r="AE3097" s="5" t="s">
        <v>4008</v>
      </c>
      <c r="AF3097" s="5">
        <f>IF(ActividadesCom[[#This Row],[NIVEL 5]]&lt;&gt;0,VLOOKUP(ActividadesCom[[#This Row],[NIVEL 5]],Catálogo!A:B,2,FALSE),"")</f>
        <v>3</v>
      </c>
      <c r="AG3097" s="5">
        <v>1</v>
      </c>
      <c r="AH3097" s="2"/>
    </row>
    <row r="3098" spans="1:34" ht="30" hidden="1" customHeight="1" x14ac:dyDescent="0.25">
      <c r="A3098" s="7">
        <v>20470137</v>
      </c>
      <c r="B3098" s="6" t="str">
        <f>VLOOKUP(ActividadesCom[[#This Row],[NO. DE CONTROL]],'LISTADO ESTUDIANTES'!A:C,2,FALSE)</f>
        <v>CARRILLO REYES JOSE MANUEL</v>
      </c>
      <c r="C3098" s="6" t="str">
        <f>VLOOKUP(ActividadesCom[[#This Row],[NO. DE CONTROL]],'LISTADO ESTUDIANTES'!A:C,3,FALSE)</f>
        <v>INGENIERIA CIVIL</v>
      </c>
      <c r="D3098" s="5" t="str">
        <f>VLOOKUP(ActividadesCom[[#This Row],[NO. DE CONTROL]],'LISTADO ESTUDIANTES'!A:D,4,FALSE)</f>
        <v>EGRESADO(A)</v>
      </c>
      <c r="E3098" s="5">
        <f>SUM(ActividadesCom[[#This Row],[CRÉD. 1]],ActividadesCom[[#This Row],[CRÉD. 2]],ActividadesCom[[#This Row],[CRÉD. 3]],ActividadesCom[[#This Row],[CRÉD. 4]],ActividadesCom[[#This Row],[CRÉD. 5]])</f>
        <v>2</v>
      </c>
      <c r="F3098" s="5">
        <f>IF(ActividadesCom[[#This Row],[ÚLTIMO SEMESTRE CON CRÉDITOS]]&gt;0,ROUND(AVERAGE(ActividadesCom[[#This Row],[VALOR NIVEL 5]],ActividadesCom[[#This Row],[VALOR NIVEL 4]],ActividadesCom[[#This Row],[VALOR NIVEL 3]],ActividadesCom[[#This Row],[VALOR NIVEL 2]],ActividadesCom[[#This Row],[VALOR NIVEL 1]]),0),"")</f>
        <v>4</v>
      </c>
      <c r="G3098" s="5" t="str">
        <f>IF(ActividadesCom[[#This Row],[PROMEDIO]]="","",IF(ActividadesCom[[#This Row],[PROMEDIO]]&gt;=4,"EXCELENTE",IF(ActividadesCom[[#This Row],[PROMEDIO]]&gt;=3,"NOTABLE",IF(ActividadesCom[[#This Row],[PROMEDIO]]&gt;=2,"BUENO",IF(ActividadesCom[[#This Row],[PROMEDIO]]=1,"SUFICIENTE","")))))</f>
        <v>EXCELENTE</v>
      </c>
      <c r="H3098" s="5">
        <f>MAX(ActividadesCom[[#This Row],[PERÍODO 1]],ActividadesCom[[#This Row],[PERÍODO 2]],ActividadesCom[[#This Row],[PERÍODO 3]],ActividadesCom[[#This Row],[PERÍODO 4]],ActividadesCom[[#This Row],[PERÍODO 5]])</f>
        <v>20211</v>
      </c>
      <c r="I3098" s="6"/>
      <c r="J3098" s="5"/>
      <c r="K3098" s="5"/>
      <c r="L3098" s="5" t="str">
        <f>IF(ActividadesCom[[#This Row],[NIVEL 1]]&lt;&gt;0,VLOOKUP(ActividadesCom[[#This Row],[NIVEL 1]],Catálogo!A:B,2,FALSE),"")</f>
        <v/>
      </c>
      <c r="M3098" s="5"/>
      <c r="N3098" s="6"/>
      <c r="O3098" s="5"/>
      <c r="P3098" s="5"/>
      <c r="Q3098" s="5" t="str">
        <f>IF(ActividadesCom[[#This Row],[NIVEL 2]]&lt;&gt;0,VLOOKUP(ActividadesCom[[#This Row],[NIVEL 2]],Catálogo!A:B,2,FALSE),"")</f>
        <v/>
      </c>
      <c r="R3098" s="5"/>
      <c r="S3098" s="6"/>
      <c r="T3098" s="5"/>
      <c r="U3098" s="5"/>
      <c r="V3098" s="5" t="str">
        <f>IF(ActividadesCom[[#This Row],[NIVEL 3]]&lt;&gt;0,VLOOKUP(ActividadesCom[[#This Row],[NIVEL 3]],Catálogo!A:B,2,FALSE),"")</f>
        <v/>
      </c>
      <c r="W3098" s="5"/>
      <c r="X3098" s="6" t="s">
        <v>4476</v>
      </c>
      <c r="Y3098" s="5">
        <v>20211</v>
      </c>
      <c r="Z3098" s="5" t="s">
        <v>4008</v>
      </c>
      <c r="AA3098" s="5">
        <f>IF(ActividadesCom[[#This Row],[NIVEL 4]]&lt;&gt;0,VLOOKUP(ActividadesCom[[#This Row],[NIVEL 4]],Catálogo!A:B,2,FALSE),"")</f>
        <v>3</v>
      </c>
      <c r="AB3098" s="5">
        <v>1</v>
      </c>
      <c r="AC3098" s="5" t="s">
        <v>133</v>
      </c>
      <c r="AD3098" s="5">
        <v>20203</v>
      </c>
      <c r="AE3098" s="5" t="s">
        <v>4007</v>
      </c>
      <c r="AF3098" s="5">
        <f>IF(ActividadesCom[[#This Row],[NIVEL 5]]&lt;&gt;0,VLOOKUP(ActividadesCom[[#This Row],[NIVEL 5]],Catálogo!A:B,2,FALSE),"")</f>
        <v>4</v>
      </c>
      <c r="AG3098" s="5">
        <v>1</v>
      </c>
      <c r="AH3098" s="2"/>
    </row>
    <row r="3099" spans="1:34" s="151" customFormat="1" ht="30" hidden="1" customHeight="1" x14ac:dyDescent="0.25">
      <c r="A3099" s="147">
        <v>20470138</v>
      </c>
      <c r="B3099" s="148" t="str">
        <f>VLOOKUP(ActividadesCom[[#This Row],[NO. DE CONTROL]],'LISTADO ESTUDIANTES'!A:C,2,FALSE)</f>
        <v>CAAMAL KU JOSE DE LA CRUZ</v>
      </c>
      <c r="C3099" s="148" t="str">
        <f>VLOOKUP(ActividadesCom[[#This Row],[NO. DE CONTROL]],'LISTADO ESTUDIANTES'!A:C,3,FALSE)</f>
        <v>INGENIERIA CIVIL</v>
      </c>
      <c r="D3099" s="149" t="str">
        <f>VLOOKUP(ActividadesCom[[#This Row],[NO. DE CONTROL]],'LISTADO ESTUDIANTES'!A:D,4,FALSE)</f>
        <v>EGRESADO(A)</v>
      </c>
      <c r="E3099" s="149">
        <f>SUM(ActividadesCom[[#This Row],[CRÉD. 1]],ActividadesCom[[#This Row],[CRÉD. 2]],ActividadesCom[[#This Row],[CRÉD. 3]],ActividadesCom[[#This Row],[CRÉD. 4]],ActividadesCom[[#This Row],[CRÉD. 5]])</f>
        <v>5</v>
      </c>
      <c r="F3099" s="149">
        <f>IF(ActividadesCom[[#This Row],[ÚLTIMO SEMESTRE CON CRÉDITOS]]&gt;0,ROUND(AVERAGE(ActividadesCom[[#This Row],[VALOR NIVEL 5]],ActividadesCom[[#This Row],[VALOR NIVEL 4]],ActividadesCom[[#This Row],[VALOR NIVEL 3]],ActividadesCom[[#This Row],[VALOR NIVEL 2]],ActividadesCom[[#This Row],[VALOR NIVEL 1]]),0),"")</f>
        <v>3</v>
      </c>
      <c r="G3099" s="149" t="str">
        <f>IF(ActividadesCom[[#This Row],[PROMEDIO]]="","",IF(ActividadesCom[[#This Row],[PROMEDIO]]&gt;=4,"EXCELENTE",IF(ActividadesCom[[#This Row],[PROMEDIO]]&gt;=3,"NOTABLE",IF(ActividadesCom[[#This Row],[PROMEDIO]]&gt;=2,"BUENO",IF(ActividadesCom[[#This Row],[PROMEDIO]]=1,"SUFICIENTE","")))))</f>
        <v>NOTABLE</v>
      </c>
      <c r="H3099" s="149">
        <f>MAX(ActividadesCom[[#This Row],[PERÍODO 1]],ActividadesCom[[#This Row],[PERÍODO 2]],ActividadesCom[[#This Row],[PERÍODO 3]],ActividadesCom[[#This Row],[PERÍODO 4]],ActividadesCom[[#This Row],[PERÍODO 5]])</f>
        <v>20223</v>
      </c>
      <c r="I3099" s="148" t="s">
        <v>5348</v>
      </c>
      <c r="J3099" s="149">
        <v>20221</v>
      </c>
      <c r="K3099" s="149" t="s">
        <v>4007</v>
      </c>
      <c r="L3099" s="149">
        <f>IF(ActividadesCom[[#This Row],[NIVEL 1]]&lt;&gt;0,VLOOKUP(ActividadesCom[[#This Row],[NIVEL 1]],Catálogo!A:B,2,FALSE),"")</f>
        <v>4</v>
      </c>
      <c r="M3099" s="149">
        <v>1</v>
      </c>
      <c r="N3099" s="148" t="s">
        <v>5374</v>
      </c>
      <c r="O3099" s="149">
        <v>20221</v>
      </c>
      <c r="P3099" s="149" t="s">
        <v>4007</v>
      </c>
      <c r="Q3099" s="149">
        <f>IF(ActividadesCom[[#This Row],[NIVEL 2]]&lt;&gt;0,VLOOKUP(ActividadesCom[[#This Row],[NIVEL 2]],Catálogo!A:B,2,FALSE),"")</f>
        <v>4</v>
      </c>
      <c r="R3099" s="149">
        <v>1</v>
      </c>
      <c r="S3099" s="148" t="s">
        <v>23</v>
      </c>
      <c r="T3099" s="149">
        <v>20223</v>
      </c>
      <c r="U3099" s="149" t="s">
        <v>4008</v>
      </c>
      <c r="V3099" s="149">
        <f>IF(ActividadesCom[[#This Row],[NIVEL 3]]&lt;&gt;0,VLOOKUP(ActividadesCom[[#This Row],[NIVEL 3]],Catálogo!A:B,2,FALSE),"")</f>
        <v>3</v>
      </c>
      <c r="W3099" s="149">
        <v>1</v>
      </c>
      <c r="X3099" s="148" t="s">
        <v>4476</v>
      </c>
      <c r="Y3099" s="149">
        <v>20211</v>
      </c>
      <c r="Z3099" s="149" t="s">
        <v>4008</v>
      </c>
      <c r="AA3099" s="149">
        <f>IF(ActividadesCom[[#This Row],[NIVEL 4]]&lt;&gt;0,VLOOKUP(ActividadesCom[[#This Row],[NIVEL 4]],Catálogo!A:B,2,FALSE),"")</f>
        <v>3</v>
      </c>
      <c r="AB3099" s="149">
        <v>1</v>
      </c>
      <c r="AC3099" s="149" t="s">
        <v>42</v>
      </c>
      <c r="AD3099" s="149">
        <v>20203</v>
      </c>
      <c r="AE3099" s="149" t="s">
        <v>4008</v>
      </c>
      <c r="AF3099" s="149">
        <f>IF(ActividadesCom[[#This Row],[NIVEL 5]]&lt;&gt;0,VLOOKUP(ActividadesCom[[#This Row],[NIVEL 5]],Catálogo!A:B,2,FALSE),"")</f>
        <v>3</v>
      </c>
      <c r="AG3099" s="149">
        <v>1</v>
      </c>
    </row>
    <row r="3100" spans="1:34" s="151" customFormat="1" ht="30" hidden="1" customHeight="1" x14ac:dyDescent="0.25">
      <c r="A3100" s="147">
        <v>20470139</v>
      </c>
      <c r="B3100" s="148" t="str">
        <f>VLOOKUP(ActividadesCom[[#This Row],[NO. DE CONTROL]],'LISTADO ESTUDIANTES'!A:C,2,FALSE)</f>
        <v>UC UICAB JULIAN ANTONIO</v>
      </c>
      <c r="C3100" s="148" t="str">
        <f>VLOOKUP(ActividadesCom[[#This Row],[NO. DE CONTROL]],'LISTADO ESTUDIANTES'!A:C,3,FALSE)</f>
        <v>INGENIERIA CIVIL</v>
      </c>
      <c r="D3100" s="149" t="str">
        <f>VLOOKUP(ActividadesCom[[#This Row],[NO. DE CONTROL]],'LISTADO ESTUDIANTES'!A:D,4,FALSE)</f>
        <v>EGRESADO(A)</v>
      </c>
      <c r="E3100" s="149">
        <f>SUM(ActividadesCom[[#This Row],[CRÉD. 1]],ActividadesCom[[#This Row],[CRÉD. 2]],ActividadesCom[[#This Row],[CRÉD. 3]],ActividadesCom[[#This Row],[CRÉD. 4]],ActividadesCom[[#This Row],[CRÉD. 5]])</f>
        <v>5</v>
      </c>
      <c r="F3100" s="149">
        <f>IF(ActividadesCom[[#This Row],[ÚLTIMO SEMESTRE CON CRÉDITOS]]&gt;0,ROUND(AVERAGE(ActividadesCom[[#This Row],[VALOR NIVEL 5]],ActividadesCom[[#This Row],[VALOR NIVEL 4]],ActividadesCom[[#This Row],[VALOR NIVEL 3]],ActividadesCom[[#This Row],[VALOR NIVEL 2]],ActividadesCom[[#This Row],[VALOR NIVEL 1]]),0),"")</f>
        <v>3</v>
      </c>
      <c r="G3100" s="149" t="str">
        <f>IF(ActividadesCom[[#This Row],[PROMEDIO]]="","",IF(ActividadesCom[[#This Row],[PROMEDIO]]&gt;=4,"EXCELENTE",IF(ActividadesCom[[#This Row],[PROMEDIO]]&gt;=3,"NOTABLE",IF(ActividadesCom[[#This Row],[PROMEDIO]]&gt;=2,"BUENO",IF(ActividadesCom[[#This Row],[PROMEDIO]]=1,"SUFICIENTE","")))))</f>
        <v>NOTABLE</v>
      </c>
      <c r="H3100" s="149">
        <f>MAX(ActividadesCom[[#This Row],[PERÍODO 1]],ActividadesCom[[#This Row],[PERÍODO 2]],ActividadesCom[[#This Row],[PERÍODO 3]],ActividadesCom[[#This Row],[PERÍODO 4]],ActividadesCom[[#This Row],[PERÍODO 5]])</f>
        <v>20221</v>
      </c>
      <c r="I3100" s="148" t="s">
        <v>11</v>
      </c>
      <c r="J3100" s="149">
        <v>20211</v>
      </c>
      <c r="K3100" s="149" t="s">
        <v>4010</v>
      </c>
      <c r="L3100" s="149">
        <f>IF(ActividadesCom[[#This Row],[NIVEL 1]]&lt;&gt;0,VLOOKUP(ActividadesCom[[#This Row],[NIVEL 1]],Catálogo!A:B,2,FALSE),"")</f>
        <v>1</v>
      </c>
      <c r="M3100" s="149">
        <v>1</v>
      </c>
      <c r="N3100" s="148" t="s">
        <v>5374</v>
      </c>
      <c r="O3100" s="149">
        <v>20221</v>
      </c>
      <c r="P3100" s="149" t="s">
        <v>4007</v>
      </c>
      <c r="Q3100" s="149">
        <f>IF(ActividadesCom[[#This Row],[NIVEL 2]]&lt;&gt;0,VLOOKUP(ActividadesCom[[#This Row],[NIVEL 2]],Catálogo!A:B,2,FALSE),"")</f>
        <v>4</v>
      </c>
      <c r="R3100" s="149">
        <v>1</v>
      </c>
      <c r="S3100" s="148" t="s">
        <v>4476</v>
      </c>
      <c r="T3100" s="149">
        <v>20211</v>
      </c>
      <c r="U3100" s="149" t="s">
        <v>4008</v>
      </c>
      <c r="V3100" s="149">
        <f>IF(ActividadesCom[[#This Row],[NIVEL 3]]&lt;&gt;0,VLOOKUP(ActividadesCom[[#This Row],[NIVEL 3]],Catálogo!A:B,2,FALSE),"")</f>
        <v>3</v>
      </c>
      <c r="W3100" s="149">
        <v>1</v>
      </c>
      <c r="X3100" s="148" t="s">
        <v>133</v>
      </c>
      <c r="Y3100" s="149">
        <v>20211</v>
      </c>
      <c r="Z3100" s="149" t="s">
        <v>4008</v>
      </c>
      <c r="AA3100" s="149">
        <f>IF(ActividadesCom[[#This Row],[NIVEL 4]]&lt;&gt;0,VLOOKUP(ActividadesCom[[#This Row],[NIVEL 4]],Catálogo!A:B,2,FALSE),"")</f>
        <v>3</v>
      </c>
      <c r="AB3100" s="149">
        <v>1</v>
      </c>
      <c r="AC3100" s="149" t="s">
        <v>11</v>
      </c>
      <c r="AD3100" s="149">
        <v>20203</v>
      </c>
      <c r="AE3100" s="149" t="s">
        <v>4008</v>
      </c>
      <c r="AF3100" s="149">
        <f>IF(ActividadesCom[[#This Row],[NIVEL 5]]&lt;&gt;0,VLOOKUP(ActividadesCom[[#This Row],[NIVEL 5]],Catálogo!A:B,2,FALSE),"")</f>
        <v>3</v>
      </c>
      <c r="AG3100" s="149">
        <v>1</v>
      </c>
    </row>
    <row r="3101" spans="1:34" ht="30" hidden="1" customHeight="1" x14ac:dyDescent="0.25">
      <c r="A3101" s="7">
        <v>20470140</v>
      </c>
      <c r="B3101" s="6" t="str">
        <f>VLOOKUP(ActividadesCom[[#This Row],[NO. DE CONTROL]],'LISTADO ESTUDIANTES'!A:C,2,FALSE)</f>
        <v>CANUL CAHUICH JOSUE ISAI</v>
      </c>
      <c r="C3101" s="6" t="str">
        <f>VLOOKUP(ActividadesCom[[#This Row],[NO. DE CONTROL]],'LISTADO ESTUDIANTES'!A:C,3,FALSE)</f>
        <v>INGENIERIA CIVIL</v>
      </c>
      <c r="D3101" s="5" t="str">
        <f>VLOOKUP(ActividadesCom[[#This Row],[NO. DE CONTROL]],'LISTADO ESTUDIANTES'!A:D,4,FALSE)</f>
        <v>EGRESADO(A)</v>
      </c>
      <c r="E3101" s="5">
        <f>SUM(ActividadesCom[[#This Row],[CRÉD. 1]],ActividadesCom[[#This Row],[CRÉD. 2]],ActividadesCom[[#This Row],[CRÉD. 3]],ActividadesCom[[#This Row],[CRÉD. 4]],ActividadesCom[[#This Row],[CRÉD. 5]])</f>
        <v>4</v>
      </c>
      <c r="F3101" s="5">
        <f>IF(ActividadesCom[[#This Row],[ÚLTIMO SEMESTRE CON CRÉDITOS]]&gt;0,ROUND(AVERAGE(ActividadesCom[[#This Row],[VALOR NIVEL 5]],ActividadesCom[[#This Row],[VALOR NIVEL 4]],ActividadesCom[[#This Row],[VALOR NIVEL 3]],ActividadesCom[[#This Row],[VALOR NIVEL 2]],ActividadesCom[[#This Row],[VALOR NIVEL 1]]),0),"")</f>
        <v>3</v>
      </c>
      <c r="G3101" s="5" t="str">
        <f>IF(ActividadesCom[[#This Row],[PROMEDIO]]="","",IF(ActividadesCom[[#This Row],[PROMEDIO]]&gt;=4,"EXCELENTE",IF(ActividadesCom[[#This Row],[PROMEDIO]]&gt;=3,"NOTABLE",IF(ActividadesCom[[#This Row],[PROMEDIO]]&gt;=2,"BUENO",IF(ActividadesCom[[#This Row],[PROMEDIO]]=1,"SUFICIENTE","")))))</f>
        <v>NOTABLE</v>
      </c>
      <c r="H3101" s="5">
        <f>MAX(ActividadesCom[[#This Row],[PERÍODO 1]],ActividadesCom[[#This Row],[PERÍODO 2]],ActividadesCom[[#This Row],[PERÍODO 3]],ActividadesCom[[#This Row],[PERÍODO 4]],ActividadesCom[[#This Row],[PERÍODO 5]])</f>
        <v>20221</v>
      </c>
      <c r="I3101" s="6" t="s">
        <v>24</v>
      </c>
      <c r="J3101" s="5"/>
      <c r="K3101" s="5"/>
      <c r="L3101" s="5" t="str">
        <f>IF(ActividadesCom[[#This Row],[NIVEL 1]]&lt;&gt;0,VLOOKUP(ActividadesCom[[#This Row],[NIVEL 1]],Catálogo!A:B,2,FALSE),"")</f>
        <v/>
      </c>
      <c r="M3101" s="5"/>
      <c r="N3101" s="6" t="s">
        <v>5374</v>
      </c>
      <c r="O3101" s="5">
        <v>20221</v>
      </c>
      <c r="P3101" s="5" t="s">
        <v>4007</v>
      </c>
      <c r="Q3101" s="5">
        <f>IF(ActividadesCom[[#This Row],[NIVEL 2]]&lt;&gt;0,VLOOKUP(ActividadesCom[[#This Row],[NIVEL 2]],Catálogo!A:B,2,FALSE),"")</f>
        <v>4</v>
      </c>
      <c r="R3101" s="5">
        <v>1</v>
      </c>
      <c r="S3101" s="6" t="s">
        <v>4476</v>
      </c>
      <c r="T3101" s="5">
        <v>20211</v>
      </c>
      <c r="U3101" s="5" t="s">
        <v>4008</v>
      </c>
      <c r="V3101" s="5">
        <f>IF(ActividadesCom[[#This Row],[NIVEL 3]]&lt;&gt;0,VLOOKUP(ActividadesCom[[#This Row],[NIVEL 3]],Catálogo!A:B,2,FALSE),"")</f>
        <v>3</v>
      </c>
      <c r="W3101" s="5">
        <v>1</v>
      </c>
      <c r="X3101" s="6" t="s">
        <v>3518</v>
      </c>
      <c r="Y3101" s="5">
        <v>20211</v>
      </c>
      <c r="Z3101" s="5" t="s">
        <v>4009</v>
      </c>
      <c r="AA3101" s="5">
        <f>IF(ActividadesCom[[#This Row],[NIVEL 4]]&lt;&gt;0,VLOOKUP(ActividadesCom[[#This Row],[NIVEL 4]],Catálogo!A:B,2,FALSE),"")</f>
        <v>2</v>
      </c>
      <c r="AB3101" s="5">
        <v>1</v>
      </c>
      <c r="AC3101" s="5" t="s">
        <v>3518</v>
      </c>
      <c r="AD3101" s="5">
        <v>20203</v>
      </c>
      <c r="AE3101" s="5" t="s">
        <v>4008</v>
      </c>
      <c r="AF3101" s="5">
        <f>IF(ActividadesCom[[#This Row],[NIVEL 5]]&lt;&gt;0,VLOOKUP(ActividadesCom[[#This Row],[NIVEL 5]],Catálogo!A:B,2,FALSE),"")</f>
        <v>3</v>
      </c>
      <c r="AG3101" s="5">
        <v>1</v>
      </c>
      <c r="AH3101" s="2"/>
    </row>
    <row r="3102" spans="1:34" s="151" customFormat="1" ht="30" hidden="1" customHeight="1" x14ac:dyDescent="0.25">
      <c r="A3102" s="147">
        <v>20470141</v>
      </c>
      <c r="B3102" s="148" t="str">
        <f>VLOOKUP(ActividadesCom[[#This Row],[NO. DE CONTROL]],'LISTADO ESTUDIANTES'!A:C,2,FALSE)</f>
        <v>MOO AKE JAIME FERNANDO</v>
      </c>
      <c r="C3102" s="148" t="str">
        <f>VLOOKUP(ActividadesCom[[#This Row],[NO. DE CONTROL]],'LISTADO ESTUDIANTES'!A:C,3,FALSE)</f>
        <v>INGENIERIA CIVIL</v>
      </c>
      <c r="D3102" s="149" t="str">
        <f>VLOOKUP(ActividadesCom[[#This Row],[NO. DE CONTROL]],'LISTADO ESTUDIANTES'!A:D,4,FALSE)</f>
        <v>EGRESADO(A)</v>
      </c>
      <c r="E3102" s="149">
        <f>SUM(ActividadesCom[[#This Row],[CRÉD. 1]],ActividadesCom[[#This Row],[CRÉD. 2]],ActividadesCom[[#This Row],[CRÉD. 3]],ActividadesCom[[#This Row],[CRÉD. 4]],ActividadesCom[[#This Row],[CRÉD. 5]])</f>
        <v>6</v>
      </c>
      <c r="F3102" s="149">
        <f>IF(ActividadesCom[[#This Row],[ÚLTIMO SEMESTRE CON CRÉDITOS]]&gt;0,ROUND(AVERAGE(ActividadesCom[[#This Row],[VALOR NIVEL 5]],ActividadesCom[[#This Row],[VALOR NIVEL 4]],ActividadesCom[[#This Row],[VALOR NIVEL 3]],ActividadesCom[[#This Row],[VALOR NIVEL 2]],ActividadesCom[[#This Row],[VALOR NIVEL 1]]),0),"")</f>
        <v>3</v>
      </c>
      <c r="G3102" s="149" t="str">
        <f>IF(ActividadesCom[[#This Row],[PROMEDIO]]="","",IF(ActividadesCom[[#This Row],[PROMEDIO]]&gt;=4,"EXCELENTE",IF(ActividadesCom[[#This Row],[PROMEDIO]]&gt;=3,"NOTABLE",IF(ActividadesCom[[#This Row],[PROMEDIO]]&gt;=2,"BUENO",IF(ActividadesCom[[#This Row],[PROMEDIO]]=1,"SUFICIENTE","")))))</f>
        <v>NOTABLE</v>
      </c>
      <c r="H3102" s="149">
        <f>MAX(ActividadesCom[[#This Row],[PERÍODO 1]],ActividadesCom[[#This Row],[PERÍODO 2]],ActividadesCom[[#This Row],[PERÍODO 3]],ActividadesCom[[#This Row],[PERÍODO 4]],ActividadesCom[[#This Row],[PERÍODO 5]])</f>
        <v>20231</v>
      </c>
      <c r="I3102" s="148" t="s">
        <v>31</v>
      </c>
      <c r="J3102" s="149">
        <v>20221</v>
      </c>
      <c r="K3102" s="149" t="s">
        <v>4010</v>
      </c>
      <c r="L3102" s="149">
        <f>IF(ActividadesCom[[#This Row],[NIVEL 1]]&lt;&gt;0,VLOOKUP(ActividadesCom[[#This Row],[NIVEL 1]],Catálogo!A:B,2,FALSE),"")</f>
        <v>1</v>
      </c>
      <c r="M3102" s="149">
        <v>1</v>
      </c>
      <c r="N3102" s="148" t="s">
        <v>6253</v>
      </c>
      <c r="O3102" s="149">
        <v>20231</v>
      </c>
      <c r="P3102" s="149" t="s">
        <v>4007</v>
      </c>
      <c r="Q3102" s="149">
        <f>IF(ActividadesCom[[#This Row],[NIVEL 2]]&lt;&gt;0,VLOOKUP(ActividadesCom[[#This Row],[NIVEL 2]],Catálogo!A:B,2,FALSE),"")</f>
        <v>4</v>
      </c>
      <c r="R3102" s="149">
        <v>1</v>
      </c>
      <c r="S3102" s="148" t="s">
        <v>4476</v>
      </c>
      <c r="T3102" s="149">
        <v>20211</v>
      </c>
      <c r="U3102" s="149" t="s">
        <v>4007</v>
      </c>
      <c r="V3102" s="149">
        <f>IF(ActividadesCom[[#This Row],[NIVEL 3]]&lt;&gt;0,VLOOKUP(ActividadesCom[[#This Row],[NIVEL 3]],Catálogo!A:B,2,FALSE),"")</f>
        <v>4</v>
      </c>
      <c r="W3102" s="149">
        <v>1</v>
      </c>
      <c r="X3102" s="148" t="s">
        <v>31</v>
      </c>
      <c r="Y3102" s="149" t="s">
        <v>5790</v>
      </c>
      <c r="Z3102" s="149" t="s">
        <v>4008</v>
      </c>
      <c r="AA3102" s="149">
        <f>IF(ActividadesCom[[#This Row],[NIVEL 4]]&lt;&gt;0,VLOOKUP(ActividadesCom[[#This Row],[NIVEL 4]],Catálogo!A:B,2,FALSE),"")</f>
        <v>3</v>
      </c>
      <c r="AB3102" s="149">
        <v>2</v>
      </c>
      <c r="AC3102" s="148" t="s">
        <v>6268</v>
      </c>
      <c r="AD3102" s="149">
        <v>20221</v>
      </c>
      <c r="AE3102" s="149" t="s">
        <v>4007</v>
      </c>
      <c r="AF3102" s="149">
        <f>IF(ActividadesCom[[#This Row],[NIVEL 5]]&lt;&gt;0,VLOOKUP(ActividadesCom[[#This Row],[NIVEL 5]],Catálogo!A:B,2,FALSE),"")</f>
        <v>4</v>
      </c>
      <c r="AG3102" s="149">
        <v>1</v>
      </c>
    </row>
    <row r="3103" spans="1:34" ht="30" hidden="1" customHeight="1" x14ac:dyDescent="0.25">
      <c r="A3103" s="7">
        <v>20470142</v>
      </c>
      <c r="B3103" s="6" t="str">
        <f>VLOOKUP(ActividadesCom[[#This Row],[NO. DE CONTROL]],'LISTADO ESTUDIANTES'!A:C,2,FALSE)</f>
        <v>COOJ KOH IVAN EMILIANO</v>
      </c>
      <c r="C3103" s="6" t="str">
        <f>VLOOKUP(ActividadesCom[[#This Row],[NO. DE CONTROL]],'LISTADO ESTUDIANTES'!A:C,3,FALSE)</f>
        <v>INGENIERIA CIVIL</v>
      </c>
      <c r="D3103" s="5" t="str">
        <f>VLOOKUP(ActividadesCom[[#This Row],[NO. DE CONTROL]],'LISTADO ESTUDIANTES'!A:D,4,FALSE)</f>
        <v>EGRESADO(A)</v>
      </c>
      <c r="E3103" s="5">
        <f>SUM(ActividadesCom[[#This Row],[CRÉD. 1]],ActividadesCom[[#This Row],[CRÉD. 2]],ActividadesCom[[#This Row],[CRÉD. 3]],ActividadesCom[[#This Row],[CRÉD. 4]],ActividadesCom[[#This Row],[CRÉD. 5]])</f>
        <v>1</v>
      </c>
      <c r="F3103" s="5">
        <f>IF(ActividadesCom[[#This Row],[ÚLTIMO SEMESTRE CON CRÉDITOS]]&gt;0,ROUND(AVERAGE(ActividadesCom[[#This Row],[VALOR NIVEL 5]],ActividadesCom[[#This Row],[VALOR NIVEL 4]],ActividadesCom[[#This Row],[VALOR NIVEL 3]],ActividadesCom[[#This Row],[VALOR NIVEL 2]],ActividadesCom[[#This Row],[VALOR NIVEL 1]]),0),"")</f>
        <v>3</v>
      </c>
      <c r="G3103" s="5" t="str">
        <f>IF(ActividadesCom[[#This Row],[PROMEDIO]]="","",IF(ActividadesCom[[#This Row],[PROMEDIO]]&gt;=4,"EXCELENTE",IF(ActividadesCom[[#This Row],[PROMEDIO]]&gt;=3,"NOTABLE",IF(ActividadesCom[[#This Row],[PROMEDIO]]&gt;=2,"BUENO",IF(ActividadesCom[[#This Row],[PROMEDIO]]=1,"SUFICIENTE","")))))</f>
        <v>NOTABLE</v>
      </c>
      <c r="H3103" s="5">
        <f>MAX(ActividadesCom[[#This Row],[PERÍODO 1]],ActividadesCom[[#This Row],[PERÍODO 2]],ActividadesCom[[#This Row],[PERÍODO 3]],ActividadesCom[[#This Row],[PERÍODO 4]],ActividadesCom[[#This Row],[PERÍODO 5]])</f>
        <v>20203</v>
      </c>
      <c r="I3103" s="6"/>
      <c r="J3103" s="5"/>
      <c r="K3103" s="5"/>
      <c r="L3103" s="5" t="str">
        <f>IF(ActividadesCom[[#This Row],[NIVEL 1]]&lt;&gt;0,VLOOKUP(ActividadesCom[[#This Row],[NIVEL 1]],Catálogo!A:B,2,FALSE),"")</f>
        <v/>
      </c>
      <c r="M3103" s="5"/>
      <c r="N3103" s="6"/>
      <c r="O3103" s="5"/>
      <c r="P3103" s="5"/>
      <c r="Q3103" s="5" t="str">
        <f>IF(ActividadesCom[[#This Row],[NIVEL 2]]&lt;&gt;0,VLOOKUP(ActividadesCom[[#This Row],[NIVEL 2]],Catálogo!A:B,2,FALSE),"")</f>
        <v/>
      </c>
      <c r="R3103" s="5"/>
      <c r="S3103" s="6"/>
      <c r="T3103" s="5"/>
      <c r="U3103" s="5"/>
      <c r="V3103" s="5" t="str">
        <f>IF(ActividadesCom[[#This Row],[NIVEL 3]]&lt;&gt;0,VLOOKUP(ActividadesCom[[#This Row],[NIVEL 3]],Catálogo!A:B,2,FALSE),"")</f>
        <v/>
      </c>
      <c r="W3103" s="5"/>
      <c r="X3103" s="6"/>
      <c r="Y3103" s="5"/>
      <c r="Z3103" s="5"/>
      <c r="AA3103" s="5" t="str">
        <f>IF(ActividadesCom[[#This Row],[NIVEL 4]]&lt;&gt;0,VLOOKUP(ActividadesCom[[#This Row],[NIVEL 4]],Catálogo!A:B,2,FALSE),"")</f>
        <v/>
      </c>
      <c r="AB3103" s="5"/>
      <c r="AC3103" s="5" t="s">
        <v>42</v>
      </c>
      <c r="AD3103" s="5">
        <v>20203</v>
      </c>
      <c r="AE3103" s="5" t="s">
        <v>4008</v>
      </c>
      <c r="AF3103" s="5">
        <f>IF(ActividadesCom[[#This Row],[NIVEL 5]]&lt;&gt;0,VLOOKUP(ActividadesCom[[#This Row],[NIVEL 5]],Catálogo!A:B,2,FALSE),"")</f>
        <v>3</v>
      </c>
      <c r="AG3103" s="5">
        <v>1</v>
      </c>
      <c r="AH3103" s="2"/>
    </row>
    <row r="3104" spans="1:34" ht="30" hidden="1" customHeight="1" x14ac:dyDescent="0.25">
      <c r="A3104" s="5">
        <v>20470143</v>
      </c>
      <c r="B3104" s="6" t="str">
        <f>VLOOKUP(ActividadesCom[[#This Row],[NO. DE CONTROL]],'LISTADO ESTUDIANTES'!A:C,2,FALSE)</f>
        <v>GAITAN CHOCOLATL HECTOR ENRIQUE</v>
      </c>
      <c r="C3104" s="6" t="str">
        <f>VLOOKUP(ActividadesCom[[#This Row],[NO. DE CONTROL]],'LISTADO ESTUDIANTES'!A:C,3,FALSE)</f>
        <v>INGENIERIA CIVIL</v>
      </c>
      <c r="D3104" s="99" t="str">
        <f>VLOOKUP(ActividadesCom[[#This Row],[NO. DE CONTROL]],'LISTADO ESTUDIANTES'!A:D,4,FALSE)</f>
        <v>EGRESADO(A)</v>
      </c>
      <c r="E3104" s="96">
        <f>SUM(ActividadesCom[[#This Row],[CRÉD. 1]],ActividadesCom[[#This Row],[CRÉD. 2]],ActividadesCom[[#This Row],[CRÉD. 3]],ActividadesCom[[#This Row],[CRÉD. 4]],ActividadesCom[[#This Row],[CRÉD. 5]])</f>
        <v>4</v>
      </c>
      <c r="F3104" s="99">
        <f>IF(ActividadesCom[[#This Row],[ÚLTIMO SEMESTRE CON CRÉDITOS]]&gt;0,ROUND(AVERAGE(ActividadesCom[[#This Row],[VALOR NIVEL 5]],ActividadesCom[[#This Row],[VALOR NIVEL 4]],ActividadesCom[[#This Row],[VALOR NIVEL 3]],ActividadesCom[[#This Row],[VALOR NIVEL 2]],ActividadesCom[[#This Row],[VALOR NIVEL 1]]),0),"")</f>
        <v>4</v>
      </c>
      <c r="G3104" s="96" t="str">
        <f>IF(ActividadesCom[[#This Row],[PROMEDIO]]="","",IF(ActividadesCom[[#This Row],[PROMEDIO]]&gt;=4,"EXCELENTE",IF(ActividadesCom[[#This Row],[PROMEDIO]]&gt;=3,"NOTABLE",IF(ActividadesCom[[#This Row],[PROMEDIO]]&gt;=2,"BUENO",IF(ActividadesCom[[#This Row],[PROMEDIO]]=1,"SUFICIENTE","")))))</f>
        <v>EXCELENTE</v>
      </c>
      <c r="H3104" s="99">
        <f>MAX(ActividadesCom[[#This Row],[PERÍODO 1]],ActividadesCom[[#This Row],[PERÍODO 2]],ActividadesCom[[#This Row],[PERÍODO 3]],ActividadesCom[[#This Row],[PERÍODO 4]],ActividadesCom[[#This Row],[PERÍODO 5]])</f>
        <v>20243</v>
      </c>
      <c r="I3104" s="6" t="s">
        <v>6340</v>
      </c>
      <c r="J3104" s="99">
        <v>20241</v>
      </c>
      <c r="K3104" s="5" t="s">
        <v>4007</v>
      </c>
      <c r="L3104" s="99">
        <f>IF(ActividadesCom[[#This Row],[NIVEL 1]]&lt;&gt;0,VLOOKUP(ActividadesCom[[#This Row],[NIVEL 1]],Catálogo!A:B,2,FALSE),"")</f>
        <v>4</v>
      </c>
      <c r="M3104" s="99">
        <v>2</v>
      </c>
      <c r="N3104" s="6" t="s">
        <v>11</v>
      </c>
      <c r="O3104" s="99">
        <v>20243</v>
      </c>
      <c r="P3104" s="5" t="s">
        <v>4008</v>
      </c>
      <c r="Q3104" s="99">
        <f>IF(ActividadesCom[[#This Row],[NIVEL 2]]&lt;&gt;0,VLOOKUP(ActividadesCom[[#This Row],[NIVEL 2]],Catálogo!A:B,2,FALSE),"")</f>
        <v>3</v>
      </c>
      <c r="R3104" s="99">
        <v>1</v>
      </c>
      <c r="S3104" s="6" t="s">
        <v>6253</v>
      </c>
      <c r="T3104" s="99">
        <v>20231</v>
      </c>
      <c r="U3104" s="5" t="s">
        <v>4007</v>
      </c>
      <c r="V3104" s="99">
        <f>IF(ActividadesCom[[#This Row],[NIVEL 3]]&lt;&gt;0,VLOOKUP(ActividadesCom[[#This Row],[NIVEL 3]],Catálogo!A:B,2,FALSE),"")</f>
        <v>4</v>
      </c>
      <c r="W3104" s="99">
        <v>1</v>
      </c>
      <c r="X3104" s="98"/>
      <c r="Y3104" s="99"/>
      <c r="Z3104" s="99"/>
      <c r="AA3104" s="99" t="str">
        <f>IF(ActividadesCom[[#This Row],[NIVEL 4]]&lt;&gt;0,VLOOKUP(ActividadesCom[[#This Row],[NIVEL 4]],Catálogo!A:B,2,FALSE),"")</f>
        <v/>
      </c>
      <c r="AB3104" s="99"/>
      <c r="AC3104" s="98"/>
      <c r="AD3104" s="99"/>
      <c r="AE3104" s="99"/>
      <c r="AF3104" s="99" t="str">
        <f>IF(ActividadesCom[[#This Row],[NIVEL 5]]&lt;&gt;0,VLOOKUP(ActividadesCom[[#This Row],[NIVEL 5]],Catálogo!A:B,2,FALSE),"")</f>
        <v/>
      </c>
      <c r="AG3104" s="99"/>
      <c r="AH3104" s="2"/>
    </row>
    <row r="3105" spans="1:34" s="151" customFormat="1" ht="30" hidden="1" customHeight="1" x14ac:dyDescent="0.25">
      <c r="A3105" s="147">
        <v>20470144</v>
      </c>
      <c r="B3105" s="148" t="str">
        <f>VLOOKUP(ActividadesCom[[#This Row],[NO. DE CONTROL]],'LISTADO ESTUDIANTES'!A:C,2,FALSE)</f>
        <v>PECH MARTINEZ INGRID GUADALUPE</v>
      </c>
      <c r="C3105" s="148" t="str">
        <f>VLOOKUP(ActividadesCom[[#This Row],[NO. DE CONTROL]],'LISTADO ESTUDIANTES'!A:C,3,FALSE)</f>
        <v>INGENIERIA CIVIL</v>
      </c>
      <c r="D3105" s="149" t="str">
        <f>VLOOKUP(ActividadesCom[[#This Row],[NO. DE CONTROL]],'LISTADO ESTUDIANTES'!A:D,4,FALSE)</f>
        <v>EGRESADO(A)</v>
      </c>
      <c r="E3105" s="149">
        <f>SUM(ActividadesCom[[#This Row],[CRÉD. 1]],ActividadesCom[[#This Row],[CRÉD. 2]],ActividadesCom[[#This Row],[CRÉD. 3]],ActividadesCom[[#This Row],[CRÉD. 4]],ActividadesCom[[#This Row],[CRÉD. 5]])</f>
        <v>5</v>
      </c>
      <c r="F3105" s="149">
        <f>IF(ActividadesCom[[#This Row],[ÚLTIMO SEMESTRE CON CRÉDITOS]]&gt;0,ROUND(AVERAGE(ActividadesCom[[#This Row],[VALOR NIVEL 5]],ActividadesCom[[#This Row],[VALOR NIVEL 4]],ActividadesCom[[#This Row],[VALOR NIVEL 3]],ActividadesCom[[#This Row],[VALOR NIVEL 2]],ActividadesCom[[#This Row],[VALOR NIVEL 1]]),0),"")</f>
        <v>3</v>
      </c>
      <c r="G3105" s="149" t="str">
        <f>IF(ActividadesCom[[#This Row],[PROMEDIO]]="","",IF(ActividadesCom[[#This Row],[PROMEDIO]]&gt;=4,"EXCELENTE",IF(ActividadesCom[[#This Row],[PROMEDIO]]&gt;=3,"NOTABLE",IF(ActividadesCom[[#This Row],[PROMEDIO]]&gt;=2,"BUENO",IF(ActividadesCom[[#This Row],[PROMEDIO]]=1,"SUFICIENTE","")))))</f>
        <v>NOTABLE</v>
      </c>
      <c r="H3105" s="149">
        <f>MAX(ActividadesCom[[#This Row],[PERÍODO 1]],ActividadesCom[[#This Row],[PERÍODO 2]],ActividadesCom[[#This Row],[PERÍODO 3]],ActividadesCom[[#This Row],[PERÍODO 4]],ActividadesCom[[#This Row],[PERÍODO 5]])</f>
        <v>20241</v>
      </c>
      <c r="I3105" s="148" t="s">
        <v>6253</v>
      </c>
      <c r="J3105" s="149">
        <v>20231</v>
      </c>
      <c r="K3105" s="149" t="s">
        <v>4007</v>
      </c>
      <c r="L3105" s="149">
        <f>IF(ActividadesCom[[#This Row],[NIVEL 1]]&lt;&gt;0,VLOOKUP(ActividadesCom[[#This Row],[NIVEL 1]],Catálogo!A:B,2,FALSE),"")</f>
        <v>4</v>
      </c>
      <c r="M3105" s="149">
        <v>1</v>
      </c>
      <c r="N3105" s="148" t="s">
        <v>6320</v>
      </c>
      <c r="O3105" s="149">
        <v>20241</v>
      </c>
      <c r="P3105" s="149" t="s">
        <v>4008</v>
      </c>
      <c r="Q3105" s="149">
        <f>IF(ActividadesCom[[#This Row],[NIVEL 2]]&lt;&gt;0,VLOOKUP(ActividadesCom[[#This Row],[NIVEL 2]],Catálogo!A:B,2,FALSE),"")</f>
        <v>3</v>
      </c>
      <c r="R3105" s="149">
        <v>1</v>
      </c>
      <c r="S3105" s="148" t="s">
        <v>4476</v>
      </c>
      <c r="T3105" s="149">
        <v>20211</v>
      </c>
      <c r="U3105" s="149" t="s">
        <v>4007</v>
      </c>
      <c r="V3105" s="149">
        <f>IF(ActividadesCom[[#This Row],[NIVEL 3]]&lt;&gt;0,VLOOKUP(ActividadesCom[[#This Row],[NIVEL 3]],Catálogo!A:B,2,FALSE),"")</f>
        <v>4</v>
      </c>
      <c r="W3105" s="149">
        <v>1</v>
      </c>
      <c r="X3105" s="148" t="s">
        <v>133</v>
      </c>
      <c r="Y3105" s="149">
        <v>20211</v>
      </c>
      <c r="Z3105" s="149" t="s">
        <v>4008</v>
      </c>
      <c r="AA3105" s="149">
        <f>IF(ActividadesCom[[#This Row],[NIVEL 4]]&lt;&gt;0,VLOOKUP(ActividadesCom[[#This Row],[NIVEL 4]],Catálogo!A:B,2,FALSE),"")</f>
        <v>3</v>
      </c>
      <c r="AB3105" s="149">
        <v>1</v>
      </c>
      <c r="AC3105" s="149" t="s">
        <v>25</v>
      </c>
      <c r="AD3105" s="149">
        <v>20203</v>
      </c>
      <c r="AE3105" s="149" t="s">
        <v>4009</v>
      </c>
      <c r="AF3105" s="149">
        <f>IF(ActividadesCom[[#This Row],[NIVEL 5]]&lt;&gt;0,VLOOKUP(ActividadesCom[[#This Row],[NIVEL 5]],Catálogo!A:B,2,FALSE),"")</f>
        <v>2</v>
      </c>
      <c r="AG3105" s="149">
        <v>1</v>
      </c>
    </row>
    <row r="3106" spans="1:34" ht="30" hidden="1" customHeight="1" x14ac:dyDescent="0.25">
      <c r="A3106" s="7">
        <v>20470145</v>
      </c>
      <c r="B3106" s="6" t="str">
        <f>VLOOKUP(ActividadesCom[[#This Row],[NO. DE CONTROL]],'LISTADO ESTUDIANTES'!A:C,2,FALSE)</f>
        <v>MAY PEREZ EDGAR ADRIAN</v>
      </c>
      <c r="C3106" s="6" t="str">
        <f>VLOOKUP(ActividadesCom[[#This Row],[NO. DE CONTROL]],'LISTADO ESTUDIANTES'!A:C,3,FALSE)</f>
        <v>INGENIERIA CIVIL</v>
      </c>
      <c r="D3106" s="5" t="str">
        <f>VLOOKUP(ActividadesCom[[#This Row],[NO. DE CONTROL]],'LISTADO ESTUDIANTES'!A:D,4,FALSE)</f>
        <v>EGRESADO(A)</v>
      </c>
      <c r="E3106" s="5">
        <f>SUM(ActividadesCom[[#This Row],[CRÉD. 1]],ActividadesCom[[#This Row],[CRÉD. 2]],ActividadesCom[[#This Row],[CRÉD. 3]],ActividadesCom[[#This Row],[CRÉD. 4]],ActividadesCom[[#This Row],[CRÉD. 5]])</f>
        <v>1</v>
      </c>
      <c r="F3106" s="5">
        <f>IF(ActividadesCom[[#This Row],[ÚLTIMO SEMESTRE CON CRÉDITOS]]&gt;0,ROUND(AVERAGE(ActividadesCom[[#This Row],[VALOR NIVEL 5]],ActividadesCom[[#This Row],[VALOR NIVEL 4]],ActividadesCom[[#This Row],[VALOR NIVEL 3]],ActividadesCom[[#This Row],[VALOR NIVEL 2]],ActividadesCom[[#This Row],[VALOR NIVEL 1]]),0),"")</f>
        <v>2</v>
      </c>
      <c r="G3106" s="5" t="str">
        <f>IF(ActividadesCom[[#This Row],[PROMEDIO]]="","",IF(ActividadesCom[[#This Row],[PROMEDIO]]&gt;=4,"EXCELENTE",IF(ActividadesCom[[#This Row],[PROMEDIO]]&gt;=3,"NOTABLE",IF(ActividadesCom[[#This Row],[PROMEDIO]]&gt;=2,"BUENO",IF(ActividadesCom[[#This Row],[PROMEDIO]]=1,"SUFICIENTE","")))))</f>
        <v>BUENO</v>
      </c>
      <c r="H3106" s="5">
        <f>MAX(ActividadesCom[[#This Row],[PERÍODO 1]],ActividadesCom[[#This Row],[PERÍODO 2]],ActividadesCom[[#This Row],[PERÍODO 3]],ActividadesCom[[#This Row],[PERÍODO 4]],ActividadesCom[[#This Row],[PERÍODO 5]])</f>
        <v>20203</v>
      </c>
      <c r="I3106" s="6"/>
      <c r="J3106" s="5"/>
      <c r="K3106" s="5"/>
      <c r="L3106" s="5" t="str">
        <f>IF(ActividadesCom[[#This Row],[NIVEL 1]]&lt;&gt;0,VLOOKUP(ActividadesCom[[#This Row],[NIVEL 1]],Catálogo!A:B,2,FALSE),"")</f>
        <v/>
      </c>
      <c r="M3106" s="5"/>
      <c r="N3106" s="6"/>
      <c r="O3106" s="5"/>
      <c r="P3106" s="5"/>
      <c r="Q3106" s="5" t="str">
        <f>IF(ActividadesCom[[#This Row],[NIVEL 2]]&lt;&gt;0,VLOOKUP(ActividadesCom[[#This Row],[NIVEL 2]],Catálogo!A:B,2,FALSE),"")</f>
        <v/>
      </c>
      <c r="R3106" s="5"/>
      <c r="S3106" s="6"/>
      <c r="T3106" s="5"/>
      <c r="U3106" s="5"/>
      <c r="V3106" s="5" t="str">
        <f>IF(ActividadesCom[[#This Row],[NIVEL 3]]&lt;&gt;0,VLOOKUP(ActividadesCom[[#This Row],[NIVEL 3]],Catálogo!A:B,2,FALSE),"")</f>
        <v/>
      </c>
      <c r="W3106" s="5"/>
      <c r="X3106" s="6"/>
      <c r="Y3106" s="5"/>
      <c r="Z3106" s="5"/>
      <c r="AA3106" s="5" t="str">
        <f>IF(ActividadesCom[[#This Row],[NIVEL 4]]&lt;&gt;0,VLOOKUP(ActividadesCom[[#This Row],[NIVEL 4]],Catálogo!A:B,2,FALSE),"")</f>
        <v/>
      </c>
      <c r="AB3106" s="5"/>
      <c r="AC3106" s="5" t="s">
        <v>31</v>
      </c>
      <c r="AD3106" s="5">
        <v>20203</v>
      </c>
      <c r="AE3106" s="5" t="s">
        <v>4009</v>
      </c>
      <c r="AF3106" s="5">
        <f>IF(ActividadesCom[[#This Row],[NIVEL 5]]&lt;&gt;0,VLOOKUP(ActividadesCom[[#This Row],[NIVEL 5]],Catálogo!A:B,2,FALSE),"")</f>
        <v>2</v>
      </c>
      <c r="AG3106" s="5">
        <v>1</v>
      </c>
      <c r="AH3106" s="2"/>
    </row>
    <row r="3107" spans="1:34" ht="30" hidden="1" customHeight="1" x14ac:dyDescent="0.25">
      <c r="A3107" s="7">
        <v>20470146</v>
      </c>
      <c r="B3107" s="6" t="str">
        <f>VLOOKUP(ActividadesCom[[#This Row],[NO. DE CONTROL]],'LISTADO ESTUDIANTES'!A:C,2,FALSE)</f>
        <v>LOPEZ TRINIDAD CARLOS IVAN</v>
      </c>
      <c r="C3107" s="6" t="str">
        <f>VLOOKUP(ActividadesCom[[#This Row],[NO. DE CONTROL]],'LISTADO ESTUDIANTES'!A:C,3,FALSE)</f>
        <v>INGENIERIA CIVIL</v>
      </c>
      <c r="D3107" s="5" t="str">
        <f>VLOOKUP(ActividadesCom[[#This Row],[NO. DE CONTROL]],'LISTADO ESTUDIANTES'!A:D,4,FALSE)</f>
        <v>EGRESADO(A)</v>
      </c>
      <c r="E3107" s="5">
        <f>SUM(ActividadesCom[[#This Row],[CRÉD. 1]],ActividadesCom[[#This Row],[CRÉD. 2]],ActividadesCom[[#This Row],[CRÉD. 3]],ActividadesCom[[#This Row],[CRÉD. 4]],ActividadesCom[[#This Row],[CRÉD. 5]])</f>
        <v>5</v>
      </c>
      <c r="F3107" s="5">
        <f>IF(ActividadesCom[[#This Row],[ÚLTIMO SEMESTRE CON CRÉDITOS]]&gt;0,ROUND(AVERAGE(ActividadesCom[[#This Row],[VALOR NIVEL 5]],ActividadesCom[[#This Row],[VALOR NIVEL 4]],ActividadesCom[[#This Row],[VALOR NIVEL 3]],ActividadesCom[[#This Row],[VALOR NIVEL 2]],ActividadesCom[[#This Row],[VALOR NIVEL 1]]),0),"")</f>
        <v>2</v>
      </c>
      <c r="G3107" s="5" t="str">
        <f>IF(ActividadesCom[[#This Row],[PROMEDIO]]="","",IF(ActividadesCom[[#This Row],[PROMEDIO]]&gt;=4,"EXCELENTE",IF(ActividadesCom[[#This Row],[PROMEDIO]]&gt;=3,"NOTABLE",IF(ActividadesCom[[#This Row],[PROMEDIO]]&gt;=2,"BUENO",IF(ActividadesCom[[#This Row],[PROMEDIO]]=1,"SUFICIENTE","")))))</f>
        <v>BUENO</v>
      </c>
      <c r="H3107" s="5">
        <f>MAX(ActividadesCom[[#This Row],[PERÍODO 1]],ActividadesCom[[#This Row],[PERÍODO 2]],ActividadesCom[[#This Row],[PERÍODO 3]],ActividadesCom[[#This Row],[PERÍODO 4]],ActividadesCom[[#This Row],[PERÍODO 5]])</f>
        <v>20221</v>
      </c>
      <c r="I3107" s="6" t="s">
        <v>133</v>
      </c>
      <c r="J3107" s="5">
        <v>20213</v>
      </c>
      <c r="K3107" s="5" t="s">
        <v>4008</v>
      </c>
      <c r="L3107" s="5">
        <f>IF(ActividadesCom[[#This Row],[NIVEL 1]]&lt;&gt;0,VLOOKUP(ActividadesCom[[#This Row],[NIVEL 1]],Catálogo!A:B,2,FALSE),"")</f>
        <v>3</v>
      </c>
      <c r="M3107" s="5">
        <v>1</v>
      </c>
      <c r="N3107" s="6" t="s">
        <v>4745</v>
      </c>
      <c r="O3107" s="5">
        <v>20221</v>
      </c>
      <c r="P3107" s="5" t="s">
        <v>4007</v>
      </c>
      <c r="Q3107" s="5">
        <f>IF(ActividadesCom[[#This Row],[NIVEL 2]]&lt;&gt;0,VLOOKUP(ActividadesCom[[#This Row],[NIVEL 2]],Catálogo!A:B,2,FALSE),"")</f>
        <v>4</v>
      </c>
      <c r="R3107" s="5">
        <v>1</v>
      </c>
      <c r="S3107" s="6" t="s">
        <v>4476</v>
      </c>
      <c r="T3107" s="5">
        <v>20211</v>
      </c>
      <c r="U3107" s="5" t="s">
        <v>4008</v>
      </c>
      <c r="V3107" s="5">
        <f>IF(ActividadesCom[[#This Row],[NIVEL 3]]&lt;&gt;0,VLOOKUP(ActividadesCom[[#This Row],[NIVEL 3]],Catálogo!A:B,2,FALSE),"")</f>
        <v>3</v>
      </c>
      <c r="W3107" s="5">
        <v>1</v>
      </c>
      <c r="X3107" s="6" t="s">
        <v>3518</v>
      </c>
      <c r="Y3107" s="5">
        <v>20211</v>
      </c>
      <c r="Z3107" s="5" t="s">
        <v>4010</v>
      </c>
      <c r="AA3107" s="5">
        <f>IF(ActividadesCom[[#This Row],[NIVEL 4]]&lt;&gt;0,VLOOKUP(ActividadesCom[[#This Row],[NIVEL 4]],Catálogo!A:B,2,FALSE),"")</f>
        <v>1</v>
      </c>
      <c r="AB3107" s="5">
        <v>1</v>
      </c>
      <c r="AC3107" s="5" t="s">
        <v>3518</v>
      </c>
      <c r="AD3107" s="5">
        <v>20203</v>
      </c>
      <c r="AE3107" s="5" t="s">
        <v>4010</v>
      </c>
      <c r="AF3107" s="5">
        <f>IF(ActividadesCom[[#This Row],[NIVEL 5]]&lt;&gt;0,VLOOKUP(ActividadesCom[[#This Row],[NIVEL 5]],Catálogo!A:B,2,FALSE),"")</f>
        <v>1</v>
      </c>
      <c r="AG3107" s="5">
        <v>1</v>
      </c>
      <c r="AH3107" s="2"/>
    </row>
    <row r="3108" spans="1:34" ht="30" hidden="1" customHeight="1" x14ac:dyDescent="0.25">
      <c r="A3108" s="7">
        <v>20470147</v>
      </c>
      <c r="B3108" s="6" t="str">
        <f>VLOOKUP(ActividadesCom[[#This Row],[NO. DE CONTROL]],'LISTADO ESTUDIANTES'!A:C,2,FALSE)</f>
        <v>MIS KU ALAN IRAHI</v>
      </c>
      <c r="C3108" s="6" t="str">
        <f>VLOOKUP(ActividadesCom[[#This Row],[NO. DE CONTROL]],'LISTADO ESTUDIANTES'!A:C,3,FALSE)</f>
        <v>INGENIERIA CIVIL</v>
      </c>
      <c r="D3108" s="5" t="str">
        <f>VLOOKUP(ActividadesCom[[#This Row],[NO. DE CONTROL]],'LISTADO ESTUDIANTES'!A:D,4,FALSE)</f>
        <v>EGRESADO(A)</v>
      </c>
      <c r="E3108" s="5">
        <f>SUM(ActividadesCom[[#This Row],[CRÉD. 1]],ActividadesCom[[#This Row],[CRÉD. 2]],ActividadesCom[[#This Row],[CRÉD. 3]],ActividadesCom[[#This Row],[CRÉD. 4]],ActividadesCom[[#This Row],[CRÉD. 5]])</f>
        <v>3</v>
      </c>
      <c r="F3108" s="5">
        <f>IF(ActividadesCom[[#This Row],[ÚLTIMO SEMESTRE CON CRÉDITOS]]&gt;0,ROUND(AVERAGE(ActividadesCom[[#This Row],[VALOR NIVEL 5]],ActividadesCom[[#This Row],[VALOR NIVEL 4]],ActividadesCom[[#This Row],[VALOR NIVEL 3]],ActividadesCom[[#This Row],[VALOR NIVEL 2]],ActividadesCom[[#This Row],[VALOR NIVEL 1]]),0),"")</f>
        <v>3</v>
      </c>
      <c r="G3108" s="5" t="str">
        <f>IF(ActividadesCom[[#This Row],[PROMEDIO]]="","",IF(ActividadesCom[[#This Row],[PROMEDIO]]&gt;=4,"EXCELENTE",IF(ActividadesCom[[#This Row],[PROMEDIO]]&gt;=3,"NOTABLE",IF(ActividadesCom[[#This Row],[PROMEDIO]]&gt;=2,"BUENO",IF(ActividadesCom[[#This Row],[PROMEDIO]]=1,"SUFICIENTE","")))))</f>
        <v>NOTABLE</v>
      </c>
      <c r="H3108" s="5">
        <f>MAX(ActividadesCom[[#This Row],[PERÍODO 1]],ActividadesCom[[#This Row],[PERÍODO 2]],ActividadesCom[[#This Row],[PERÍODO 3]],ActividadesCom[[#This Row],[PERÍODO 4]],ActividadesCom[[#This Row],[PERÍODO 5]])</f>
        <v>20221</v>
      </c>
      <c r="I3108" s="6"/>
      <c r="J3108" s="5"/>
      <c r="K3108" s="5"/>
      <c r="L3108" s="5" t="str">
        <f>IF(ActividadesCom[[#This Row],[NIVEL 1]]&lt;&gt;0,VLOOKUP(ActividadesCom[[#This Row],[NIVEL 1]],Catálogo!A:B,2,FALSE),"")</f>
        <v/>
      </c>
      <c r="M3108" s="5"/>
      <c r="N3108" s="6"/>
      <c r="O3108" s="5"/>
      <c r="P3108" s="5"/>
      <c r="Q3108" s="5" t="str">
        <f>IF(ActividadesCom[[#This Row],[NIVEL 2]]&lt;&gt;0,VLOOKUP(ActividadesCom[[#This Row],[NIVEL 2]],Catálogo!A:B,2,FALSE),"")</f>
        <v/>
      </c>
      <c r="R3108" s="5"/>
      <c r="S3108" s="6" t="s">
        <v>5374</v>
      </c>
      <c r="T3108" s="5">
        <v>20221</v>
      </c>
      <c r="U3108" s="5" t="s">
        <v>4007</v>
      </c>
      <c r="V3108" s="5">
        <f>IF(ActividadesCom[[#This Row],[NIVEL 3]]&lt;&gt;0,VLOOKUP(ActividadesCom[[#This Row],[NIVEL 3]],Catálogo!A:B,2,FALSE),"")</f>
        <v>4</v>
      </c>
      <c r="W3108" s="5">
        <v>1</v>
      </c>
      <c r="X3108" s="6" t="s">
        <v>4476</v>
      </c>
      <c r="Y3108" s="5">
        <v>20211</v>
      </c>
      <c r="Z3108" s="5" t="s">
        <v>4008</v>
      </c>
      <c r="AA3108" s="5">
        <f>IF(ActividadesCom[[#This Row],[NIVEL 4]]&lt;&gt;0,VLOOKUP(ActividadesCom[[#This Row],[NIVEL 4]],Catálogo!A:B,2,FALSE),"")</f>
        <v>3</v>
      </c>
      <c r="AB3108" s="5">
        <v>1</v>
      </c>
      <c r="AC3108" s="5" t="s">
        <v>25</v>
      </c>
      <c r="AD3108" s="5">
        <v>20203</v>
      </c>
      <c r="AE3108" s="5" t="s">
        <v>4009</v>
      </c>
      <c r="AF3108" s="5">
        <f>IF(ActividadesCom[[#This Row],[NIVEL 5]]&lt;&gt;0,VLOOKUP(ActividadesCom[[#This Row],[NIVEL 5]],Catálogo!A:B,2,FALSE),"")</f>
        <v>2</v>
      </c>
      <c r="AG3108" s="5">
        <v>1</v>
      </c>
      <c r="AH3108" s="2"/>
    </row>
    <row r="3109" spans="1:34" s="151" customFormat="1" ht="30" hidden="1" customHeight="1" x14ac:dyDescent="0.25">
      <c r="A3109" s="147">
        <v>20470148</v>
      </c>
      <c r="B3109" s="148" t="str">
        <f>VLOOKUP(ActividadesCom[[#This Row],[NO. DE CONTROL]],'LISTADO ESTUDIANTES'!A:C,2,FALSE)</f>
        <v>VELA ALPUCHE SHIRLEY DEL CARMEN</v>
      </c>
      <c r="C3109" s="148" t="str">
        <f>VLOOKUP(ActividadesCom[[#This Row],[NO. DE CONTROL]],'LISTADO ESTUDIANTES'!A:C,3,FALSE)</f>
        <v>ARQUITECTURA</v>
      </c>
      <c r="D3109" s="149" t="str">
        <f>VLOOKUP(ActividadesCom[[#This Row],[NO. DE CONTROL]],'LISTADO ESTUDIANTES'!A:D,4,FALSE)</f>
        <v>EGRESADO(A)</v>
      </c>
      <c r="E3109" s="149">
        <f>SUM(ActividadesCom[[#This Row],[CRÉD. 1]],ActividadesCom[[#This Row],[CRÉD. 2]],ActividadesCom[[#This Row],[CRÉD. 3]],ActividadesCom[[#This Row],[CRÉD. 4]],ActividadesCom[[#This Row],[CRÉD. 5]])</f>
        <v>6</v>
      </c>
      <c r="F3109" s="149">
        <f>IF(ActividadesCom[[#This Row],[ÚLTIMO SEMESTRE CON CRÉDITOS]]&gt;0,ROUND(AVERAGE(ActividadesCom[[#This Row],[VALOR NIVEL 5]],ActividadesCom[[#This Row],[VALOR NIVEL 4]],ActividadesCom[[#This Row],[VALOR NIVEL 3]],ActividadesCom[[#This Row],[VALOR NIVEL 2]],ActividadesCom[[#This Row],[VALOR NIVEL 1]]),0),"")</f>
        <v>4</v>
      </c>
      <c r="G3109" s="149" t="str">
        <f>IF(ActividadesCom[[#This Row],[PROMEDIO]]="","",IF(ActividadesCom[[#This Row],[PROMEDIO]]&gt;=4,"EXCELENTE",IF(ActividadesCom[[#This Row],[PROMEDIO]]&gt;=3,"NOTABLE",IF(ActividadesCom[[#This Row],[PROMEDIO]]&gt;=2,"BUENO",IF(ActividadesCom[[#This Row],[PROMEDIO]]=1,"SUFICIENTE","")))))</f>
        <v>EXCELENTE</v>
      </c>
      <c r="H3109" s="149">
        <f>MAX(ActividadesCom[[#This Row],[PERÍODO 1]],ActividadesCom[[#This Row],[PERÍODO 2]],ActividadesCom[[#This Row],[PERÍODO 3]],ActividadesCom[[#This Row],[PERÍODO 4]],ActividadesCom[[#This Row],[PERÍODO 5]])</f>
        <v>20241</v>
      </c>
      <c r="I3109" s="148" t="s">
        <v>4692</v>
      </c>
      <c r="J3109" s="149">
        <v>20213</v>
      </c>
      <c r="K3109" s="149" t="s">
        <v>4007</v>
      </c>
      <c r="L3109" s="149">
        <f>IF(ActividadesCom[[#This Row],[NIVEL 1]]&lt;&gt;0,VLOOKUP(ActividadesCom[[#This Row],[NIVEL 1]],Catálogo!A:B,2,FALSE),"")</f>
        <v>4</v>
      </c>
      <c r="M3109" s="149">
        <v>1</v>
      </c>
      <c r="N3109" s="148" t="s">
        <v>6340</v>
      </c>
      <c r="O3109" s="149">
        <v>20241</v>
      </c>
      <c r="P3109" s="149" t="s">
        <v>4019</v>
      </c>
      <c r="Q3109" s="149">
        <f>IF(ActividadesCom[[#This Row],[NIVEL 2]]&lt;&gt;0,VLOOKUP(ActividadesCom[[#This Row],[NIVEL 2]],Catálogo!A:B,2,FALSE),"")</f>
        <v>4</v>
      </c>
      <c r="R3109" s="149">
        <v>2</v>
      </c>
      <c r="S3109" s="148" t="s">
        <v>519</v>
      </c>
      <c r="T3109" s="149">
        <v>20203</v>
      </c>
      <c r="U3109" s="149" t="s">
        <v>4007</v>
      </c>
      <c r="V3109" s="149">
        <f>IF(ActividadesCom[[#This Row],[NIVEL 3]]&lt;&gt;0,VLOOKUP(ActividadesCom[[#This Row],[NIVEL 3]],Catálogo!A:B,2,FALSE),"")</f>
        <v>4</v>
      </c>
      <c r="W3109" s="149">
        <v>1</v>
      </c>
      <c r="X3109" s="148" t="s">
        <v>34</v>
      </c>
      <c r="Y3109" s="149">
        <v>20211</v>
      </c>
      <c r="Z3109" s="149" t="s">
        <v>4007</v>
      </c>
      <c r="AA3109" s="149">
        <f>IF(ActividadesCom[[#This Row],[NIVEL 4]]&lt;&gt;0,VLOOKUP(ActividadesCom[[#This Row],[NIVEL 4]],Catálogo!A:B,2,FALSE),"")</f>
        <v>4</v>
      </c>
      <c r="AB3109" s="149">
        <v>1</v>
      </c>
      <c r="AC3109" s="149" t="s">
        <v>4370</v>
      </c>
      <c r="AD3109" s="149">
        <v>20203</v>
      </c>
      <c r="AE3109" s="149" t="s">
        <v>4008</v>
      </c>
      <c r="AF3109" s="149">
        <f>IF(ActividadesCom[[#This Row],[NIVEL 5]]&lt;&gt;0,VLOOKUP(ActividadesCom[[#This Row],[NIVEL 5]],Catálogo!A:B,2,FALSE),"")</f>
        <v>3</v>
      </c>
      <c r="AG3109" s="149">
        <v>1</v>
      </c>
    </row>
    <row r="3110" spans="1:34" s="151" customFormat="1" ht="30" hidden="1" customHeight="1" x14ac:dyDescent="0.25">
      <c r="A3110" s="147">
        <v>20470150</v>
      </c>
      <c r="B3110" s="148" t="str">
        <f>VLOOKUP(ActividadesCom[[#This Row],[NO. DE CONTROL]],'LISTADO ESTUDIANTES'!A:C,2,FALSE)</f>
        <v>ESCAMILLA ESCAMILLA GABRIEL OSWALDO</v>
      </c>
      <c r="C3110" s="148" t="str">
        <f>VLOOKUP(ActividadesCom[[#This Row],[NO. DE CONTROL]],'LISTADO ESTUDIANTES'!A:C,3,FALSE)</f>
        <v>INGENIERIA CIVIL</v>
      </c>
      <c r="D3110" s="149" t="str">
        <f>VLOOKUP(ActividadesCom[[#This Row],[NO. DE CONTROL]],'LISTADO ESTUDIANTES'!A:D,4,FALSE)</f>
        <v>EGRESADO(A)</v>
      </c>
      <c r="E3110" s="149">
        <f>SUM(ActividadesCom[[#This Row],[CRÉD. 1]],ActividadesCom[[#This Row],[CRÉD. 2]],ActividadesCom[[#This Row],[CRÉD. 3]],ActividadesCom[[#This Row],[CRÉD. 4]],ActividadesCom[[#This Row],[CRÉD. 5]])</f>
        <v>6</v>
      </c>
      <c r="F3110" s="149">
        <f>IF(ActividadesCom[[#This Row],[ÚLTIMO SEMESTRE CON CRÉDITOS]]&gt;0,ROUND(AVERAGE(ActividadesCom[[#This Row],[VALOR NIVEL 5]],ActividadesCom[[#This Row],[VALOR NIVEL 4]],ActividadesCom[[#This Row],[VALOR NIVEL 3]],ActividadesCom[[#This Row],[VALOR NIVEL 2]],ActividadesCom[[#This Row],[VALOR NIVEL 1]]),0),"")</f>
        <v>4</v>
      </c>
      <c r="G3110" s="149" t="str">
        <f>IF(ActividadesCom[[#This Row],[PROMEDIO]]="","",IF(ActividadesCom[[#This Row],[PROMEDIO]]&gt;=4,"EXCELENTE",IF(ActividadesCom[[#This Row],[PROMEDIO]]&gt;=3,"NOTABLE",IF(ActividadesCom[[#This Row],[PROMEDIO]]&gt;=2,"BUENO",IF(ActividadesCom[[#This Row],[PROMEDIO]]=1,"SUFICIENTE","")))))</f>
        <v>EXCELENTE</v>
      </c>
      <c r="H3110" s="149">
        <f>MAX(ActividadesCom[[#This Row],[PERÍODO 1]],ActividadesCom[[#This Row],[PERÍODO 2]],ActividadesCom[[#This Row],[PERÍODO 3]],ActividadesCom[[#This Row],[PERÍODO 4]],ActividadesCom[[#This Row],[PERÍODO 5]])</f>
        <v>20231</v>
      </c>
      <c r="I3110" s="148" t="s">
        <v>31</v>
      </c>
      <c r="J3110" s="149">
        <v>20213</v>
      </c>
      <c r="K3110" s="149" t="s">
        <v>4008</v>
      </c>
      <c r="L3110" s="149">
        <f>IF(ActividadesCom[[#This Row],[NIVEL 1]]&lt;&gt;0,VLOOKUP(ActividadesCom[[#This Row],[NIVEL 1]],Catálogo!A:B,2,FALSE),"")</f>
        <v>3</v>
      </c>
      <c r="M3110" s="149">
        <v>1</v>
      </c>
      <c r="N3110" s="148" t="s">
        <v>6268</v>
      </c>
      <c r="O3110" s="149">
        <v>20221</v>
      </c>
      <c r="P3110" s="149" t="s">
        <v>4019</v>
      </c>
      <c r="Q3110" s="149">
        <f>IF(ActividadesCom[[#This Row],[NIVEL 2]]&lt;&gt;0,VLOOKUP(ActividadesCom[[#This Row],[NIVEL 2]],Catálogo!A:B,2,FALSE),"")</f>
        <v>4</v>
      </c>
      <c r="R3110" s="149">
        <v>1</v>
      </c>
      <c r="S3110" s="148" t="s">
        <v>4476</v>
      </c>
      <c r="T3110" s="149">
        <v>20211</v>
      </c>
      <c r="U3110" s="149" t="s">
        <v>4007</v>
      </c>
      <c r="V3110" s="149">
        <f>IF(ActividadesCom[[#This Row],[NIVEL 3]]&lt;&gt;0,VLOOKUP(ActividadesCom[[#This Row],[NIVEL 3]],Catálogo!A:B,2,FALSE),"")</f>
        <v>4</v>
      </c>
      <c r="W3110" s="149">
        <v>1</v>
      </c>
      <c r="X3110" s="148" t="s">
        <v>31</v>
      </c>
      <c r="Y3110" s="149" t="s">
        <v>5790</v>
      </c>
      <c r="Z3110" s="149" t="s">
        <v>4008</v>
      </c>
      <c r="AA3110" s="149">
        <f>IF(ActividadesCom[[#This Row],[NIVEL 4]]&lt;&gt;0,VLOOKUP(ActividadesCom[[#This Row],[NIVEL 4]],Catálogo!A:B,2,FALSE),"")</f>
        <v>3</v>
      </c>
      <c r="AB3110" s="149">
        <v>2</v>
      </c>
      <c r="AC3110" s="148" t="s">
        <v>6253</v>
      </c>
      <c r="AD3110" s="149">
        <v>20231</v>
      </c>
      <c r="AE3110" s="149" t="s">
        <v>4007</v>
      </c>
      <c r="AF3110" s="149">
        <f>IF(ActividadesCom[[#This Row],[NIVEL 5]]&lt;&gt;0,VLOOKUP(ActividadesCom[[#This Row],[NIVEL 5]],Catálogo!A:B,2,FALSE),"")</f>
        <v>4</v>
      </c>
      <c r="AG3110" s="149">
        <v>1</v>
      </c>
    </row>
    <row r="3111" spans="1:34" ht="30" hidden="1" customHeight="1" x14ac:dyDescent="0.25">
      <c r="A3111" s="7">
        <v>20470151</v>
      </c>
      <c r="B3111" s="6" t="str">
        <f>VLOOKUP(ActividadesCom[[#This Row],[NO. DE CONTROL]],'LISTADO ESTUDIANTES'!A:C,2,FALSE)</f>
        <v>PEDROZA CASTILLO ANGEL ALEXIS</v>
      </c>
      <c r="C3111" s="6" t="str">
        <f>VLOOKUP(ActividadesCom[[#This Row],[NO. DE CONTROL]],'LISTADO ESTUDIANTES'!A:C,3,FALSE)</f>
        <v>INGENIERIA CIVIL</v>
      </c>
      <c r="D3111" s="5" t="str">
        <f>VLOOKUP(ActividadesCom[[#This Row],[NO. DE CONTROL]],'LISTADO ESTUDIANTES'!A:D,4,FALSE)</f>
        <v>EGRESADO(A)</v>
      </c>
      <c r="E3111" s="5">
        <f>SUM(ActividadesCom[[#This Row],[CRÉD. 1]],ActividadesCom[[#This Row],[CRÉD. 2]],ActividadesCom[[#This Row],[CRÉD. 3]],ActividadesCom[[#This Row],[CRÉD. 4]],ActividadesCom[[#This Row],[CRÉD. 5]])</f>
        <v>3</v>
      </c>
      <c r="F3111" s="5">
        <f>IF(ActividadesCom[[#This Row],[ÚLTIMO SEMESTRE CON CRÉDITOS]]&gt;0,ROUND(AVERAGE(ActividadesCom[[#This Row],[VALOR NIVEL 5]],ActividadesCom[[#This Row],[VALOR NIVEL 4]],ActividadesCom[[#This Row],[VALOR NIVEL 3]],ActividadesCom[[#This Row],[VALOR NIVEL 2]],ActividadesCom[[#This Row],[VALOR NIVEL 1]]),0),"")</f>
        <v>3</v>
      </c>
      <c r="G3111" s="5" t="str">
        <f>IF(ActividadesCom[[#This Row],[PROMEDIO]]="","",IF(ActividadesCom[[#This Row],[PROMEDIO]]&gt;=4,"EXCELENTE",IF(ActividadesCom[[#This Row],[PROMEDIO]]&gt;=3,"NOTABLE",IF(ActividadesCom[[#This Row],[PROMEDIO]]&gt;=2,"BUENO",IF(ActividadesCom[[#This Row],[PROMEDIO]]=1,"SUFICIENTE","")))))</f>
        <v>NOTABLE</v>
      </c>
      <c r="H3111" s="5">
        <f>MAX(ActividadesCom[[#This Row],[PERÍODO 1]],ActividadesCom[[#This Row],[PERÍODO 2]],ActividadesCom[[#This Row],[PERÍODO 3]],ActividadesCom[[#This Row],[PERÍODO 4]],ActividadesCom[[#This Row],[PERÍODO 5]])</f>
        <v>20221</v>
      </c>
      <c r="I3111" s="6" t="s">
        <v>133</v>
      </c>
      <c r="J3111" s="5">
        <v>20213</v>
      </c>
      <c r="K3111" s="5" t="s">
        <v>4010</v>
      </c>
      <c r="L3111" s="5">
        <f>IF(ActividadesCom[[#This Row],[NIVEL 1]]&lt;&gt;0,VLOOKUP(ActividadesCom[[#This Row],[NIVEL 1]],Catálogo!A:B,2,FALSE),"")</f>
        <v>1</v>
      </c>
      <c r="M3111" s="5">
        <v>1</v>
      </c>
      <c r="N3111" s="6"/>
      <c r="O3111" s="5"/>
      <c r="P3111" s="5"/>
      <c r="Q3111" s="5" t="str">
        <f>IF(ActividadesCom[[#This Row],[NIVEL 2]]&lt;&gt;0,VLOOKUP(ActividadesCom[[#This Row],[NIVEL 2]],Catálogo!A:B,2,FALSE),"")</f>
        <v/>
      </c>
      <c r="R3111" s="5"/>
      <c r="S3111" s="6"/>
      <c r="T3111" s="5"/>
      <c r="U3111" s="5"/>
      <c r="V3111" s="5" t="str">
        <f>IF(ActividadesCom[[#This Row],[NIVEL 3]]&lt;&gt;0,VLOOKUP(ActividadesCom[[#This Row],[NIVEL 3]],Catálogo!A:B,2,FALSE),"")</f>
        <v/>
      </c>
      <c r="W3111" s="5"/>
      <c r="X3111" s="6" t="s">
        <v>4476</v>
      </c>
      <c r="Y3111" s="5">
        <v>20211</v>
      </c>
      <c r="Z3111" s="5" t="s">
        <v>4008</v>
      </c>
      <c r="AA3111" s="5">
        <f>IF(ActividadesCom[[#This Row],[NIVEL 4]]&lt;&gt;0,VLOOKUP(ActividadesCom[[#This Row],[NIVEL 4]],Catálogo!A:B,2,FALSE),"")</f>
        <v>3</v>
      </c>
      <c r="AB3111" s="5">
        <v>1</v>
      </c>
      <c r="AC3111" s="6" t="s">
        <v>5374</v>
      </c>
      <c r="AD3111" s="5">
        <v>20221</v>
      </c>
      <c r="AE3111" s="5" t="s">
        <v>4007</v>
      </c>
      <c r="AF3111" s="5">
        <f>IF(ActividadesCom[[#This Row],[NIVEL 5]]&lt;&gt;0,VLOOKUP(ActividadesCom[[#This Row],[NIVEL 5]],Catálogo!A:B,2,FALSE),"")</f>
        <v>4</v>
      </c>
      <c r="AG3111" s="5">
        <v>1</v>
      </c>
      <c r="AH3111" s="2"/>
    </row>
    <row r="3112" spans="1:34" s="151" customFormat="1" ht="30" hidden="1" customHeight="1" x14ac:dyDescent="0.25">
      <c r="A3112" s="147">
        <v>20470152</v>
      </c>
      <c r="B3112" s="148" t="str">
        <f>VLOOKUP(ActividadesCom[[#This Row],[NO. DE CONTROL]],'LISTADO ESTUDIANTES'!A:C,2,FALSE)</f>
        <v>JIMENEZ NAVARRETE DANIEL ALFREDO</v>
      </c>
      <c r="C3112" s="148" t="str">
        <f>VLOOKUP(ActividadesCom[[#This Row],[NO. DE CONTROL]],'LISTADO ESTUDIANTES'!A:C,3,FALSE)</f>
        <v>INGENIERIA CIVIL</v>
      </c>
      <c r="D3112" s="149" t="str">
        <f>VLOOKUP(ActividadesCom[[#This Row],[NO. DE CONTROL]],'LISTADO ESTUDIANTES'!A:D,4,FALSE)</f>
        <v>EGRESADO(A)</v>
      </c>
      <c r="E3112" s="149">
        <f>SUM(ActividadesCom[[#This Row],[CRÉD. 1]],ActividadesCom[[#This Row],[CRÉD. 2]],ActividadesCom[[#This Row],[CRÉD. 3]],ActividadesCom[[#This Row],[CRÉD. 4]],ActividadesCom[[#This Row],[CRÉD. 5]])</f>
        <v>5</v>
      </c>
      <c r="F3112" s="149">
        <f>IF(ActividadesCom[[#This Row],[ÚLTIMO SEMESTRE CON CRÉDITOS]]&gt;0,ROUND(AVERAGE(ActividadesCom[[#This Row],[VALOR NIVEL 5]],ActividadesCom[[#This Row],[VALOR NIVEL 4]],ActividadesCom[[#This Row],[VALOR NIVEL 3]],ActividadesCom[[#This Row],[VALOR NIVEL 2]],ActividadesCom[[#This Row],[VALOR NIVEL 1]]),0),"")</f>
        <v>4</v>
      </c>
      <c r="G3112" s="149" t="str">
        <f>IF(ActividadesCom[[#This Row],[PROMEDIO]]="","",IF(ActividadesCom[[#This Row],[PROMEDIO]]&gt;=4,"EXCELENTE",IF(ActividadesCom[[#This Row],[PROMEDIO]]&gt;=3,"NOTABLE",IF(ActividadesCom[[#This Row],[PROMEDIO]]&gt;=2,"BUENO",IF(ActividadesCom[[#This Row],[PROMEDIO]]=1,"SUFICIENTE","")))))</f>
        <v>EXCELENTE</v>
      </c>
      <c r="H3112" s="149">
        <f>MAX(ActividadesCom[[#This Row],[PERÍODO 1]],ActividadesCom[[#This Row],[PERÍODO 2]],ActividadesCom[[#This Row],[PERÍODO 3]],ActividadesCom[[#This Row],[PERÍODO 4]],ActividadesCom[[#This Row],[PERÍODO 5]])</f>
        <v>20241</v>
      </c>
      <c r="I3112" s="148" t="s">
        <v>4461</v>
      </c>
      <c r="J3112" s="149">
        <v>20213</v>
      </c>
      <c r="K3112" s="149" t="s">
        <v>4007</v>
      </c>
      <c r="L3112" s="149">
        <f>IF(ActividadesCom[[#This Row],[NIVEL 1]]&lt;&gt;0,VLOOKUP(ActividadesCom[[#This Row],[NIVEL 1]],Catálogo!A:B,2,FALSE),"")</f>
        <v>4</v>
      </c>
      <c r="M3112" s="149">
        <v>1</v>
      </c>
      <c r="N3112" s="148" t="s">
        <v>6320</v>
      </c>
      <c r="O3112" s="149">
        <v>20241</v>
      </c>
      <c r="P3112" s="149" t="s">
        <v>4008</v>
      </c>
      <c r="Q3112" s="149">
        <f>IF(ActividadesCom[[#This Row],[NIVEL 2]]&lt;&gt;0,VLOOKUP(ActividadesCom[[#This Row],[NIVEL 2]],Catálogo!A:B,2,FALSE),"")</f>
        <v>3</v>
      </c>
      <c r="R3112" s="149">
        <v>1</v>
      </c>
      <c r="S3112" s="148" t="s">
        <v>6253</v>
      </c>
      <c r="T3112" s="149">
        <v>20231</v>
      </c>
      <c r="U3112" s="149" t="s">
        <v>4007</v>
      </c>
      <c r="V3112" s="149">
        <f>IF(ActividadesCom[[#This Row],[NIVEL 3]]&lt;&gt;0,VLOOKUP(ActividadesCom[[#This Row],[NIVEL 3]],Catálogo!A:B,2,FALSE),"")</f>
        <v>4</v>
      </c>
      <c r="W3112" s="149">
        <v>1</v>
      </c>
      <c r="X3112" s="148" t="s">
        <v>4476</v>
      </c>
      <c r="Y3112" s="149">
        <v>20211</v>
      </c>
      <c r="Z3112" s="149" t="s">
        <v>4007</v>
      </c>
      <c r="AA3112" s="149">
        <f>IF(ActividadesCom[[#This Row],[NIVEL 4]]&lt;&gt;0,VLOOKUP(ActividadesCom[[#This Row],[NIVEL 4]],Catálogo!A:B,2,FALSE),"")</f>
        <v>4</v>
      </c>
      <c r="AB3112" s="149">
        <v>1</v>
      </c>
      <c r="AC3112" s="149" t="s">
        <v>133</v>
      </c>
      <c r="AD3112" s="149">
        <v>20203</v>
      </c>
      <c r="AE3112" s="149" t="s">
        <v>4007</v>
      </c>
      <c r="AF3112" s="149">
        <f>IF(ActividadesCom[[#This Row],[NIVEL 5]]&lt;&gt;0,VLOOKUP(ActividadesCom[[#This Row],[NIVEL 5]],Catálogo!A:B,2,FALSE),"")</f>
        <v>4</v>
      </c>
      <c r="AG3112" s="149">
        <v>1</v>
      </c>
    </row>
    <row r="3113" spans="1:34" s="151" customFormat="1" ht="30" hidden="1" customHeight="1" x14ac:dyDescent="0.25">
      <c r="A3113" s="147">
        <v>20470153</v>
      </c>
      <c r="B3113" s="148" t="str">
        <f>VLOOKUP(ActividadesCom[[#This Row],[NO. DE CONTROL]],'LISTADO ESTUDIANTES'!A:C,2,FALSE)</f>
        <v>PASTRANA CHUC ELIAS ORION</v>
      </c>
      <c r="C3113" s="148" t="str">
        <f>VLOOKUP(ActividadesCom[[#This Row],[NO. DE CONTROL]],'LISTADO ESTUDIANTES'!A:C,3,FALSE)</f>
        <v>INGENIERIA CIVIL</v>
      </c>
      <c r="D3113" s="149" t="str">
        <f>VLOOKUP(ActividadesCom[[#This Row],[NO. DE CONTROL]],'LISTADO ESTUDIANTES'!A:D,4,FALSE)</f>
        <v>EGRESADO(A)</v>
      </c>
      <c r="E3113" s="147">
        <f>SUM(ActividadesCom[[#This Row],[CRÉD. 1]],ActividadesCom[[#This Row],[CRÉD. 2]],ActividadesCom[[#This Row],[CRÉD. 3]],ActividadesCom[[#This Row],[CRÉD. 4]],ActividadesCom[[#This Row],[CRÉD. 5]])</f>
        <v>5</v>
      </c>
      <c r="F3113" s="149">
        <f>IF(ActividadesCom[[#This Row],[ÚLTIMO SEMESTRE CON CRÉDITOS]]&gt;0,ROUND(AVERAGE(ActividadesCom[[#This Row],[VALOR NIVEL 5]],ActividadesCom[[#This Row],[VALOR NIVEL 4]],ActividadesCom[[#This Row],[VALOR NIVEL 3]],ActividadesCom[[#This Row],[VALOR NIVEL 2]],ActividadesCom[[#This Row],[VALOR NIVEL 1]]),0),"")</f>
        <v>3</v>
      </c>
      <c r="G3113" s="147" t="str">
        <f>IF(ActividadesCom[[#This Row],[PROMEDIO]]="","",IF(ActividadesCom[[#This Row],[PROMEDIO]]&gt;=4,"EXCELENTE",IF(ActividadesCom[[#This Row],[PROMEDIO]]&gt;=3,"NOTABLE",IF(ActividadesCom[[#This Row],[PROMEDIO]]&gt;=2,"BUENO",IF(ActividadesCom[[#This Row],[PROMEDIO]]=1,"SUFICIENTE","")))))</f>
        <v>NOTABLE</v>
      </c>
      <c r="H3113" s="149">
        <f>MAX(ActividadesCom[[#This Row],[PERÍODO 1]],ActividadesCom[[#This Row],[PERÍODO 2]],ActividadesCom[[#This Row],[PERÍODO 3]],ActividadesCom[[#This Row],[PERÍODO 4]],ActividadesCom[[#This Row],[PERÍODO 5]])</f>
        <v>20233</v>
      </c>
      <c r="I3113" s="148" t="s">
        <v>5353</v>
      </c>
      <c r="J3113" s="149">
        <v>20221</v>
      </c>
      <c r="K3113" s="149" t="s">
        <v>4007</v>
      </c>
      <c r="L3113" s="149">
        <f>IF(ActividadesCom[[#This Row],[NIVEL 1]]&lt;&gt;0,VLOOKUP(ActividadesCom[[#This Row],[NIVEL 1]],Catálogo!A:B,2,FALSE),"")</f>
        <v>4</v>
      </c>
      <c r="M3113" s="149">
        <v>1</v>
      </c>
      <c r="N3113" s="148" t="s">
        <v>6268</v>
      </c>
      <c r="O3113" s="149">
        <v>20221</v>
      </c>
      <c r="P3113" s="149" t="s">
        <v>4007</v>
      </c>
      <c r="Q3113" s="149">
        <f>IF(ActividadesCom[[#This Row],[NIVEL 2]]&lt;&gt;0,VLOOKUP(ActividadesCom[[#This Row],[NIVEL 2]],Catálogo!A:B,2,FALSE),"")</f>
        <v>4</v>
      </c>
      <c r="R3113" s="149">
        <v>1</v>
      </c>
      <c r="S3113" s="148" t="s">
        <v>5705</v>
      </c>
      <c r="T3113" s="149">
        <v>20223</v>
      </c>
      <c r="U3113" s="149" t="s">
        <v>4009</v>
      </c>
      <c r="V3113" s="149">
        <f>IF(ActividadesCom[[#This Row],[NIVEL 3]]&lt;&gt;0,VLOOKUP(ActividadesCom[[#This Row],[NIVEL 3]],Catálogo!A:B,2,FALSE),"")</f>
        <v>2</v>
      </c>
      <c r="W3113" s="149">
        <v>1</v>
      </c>
      <c r="X3113" s="148" t="s">
        <v>42</v>
      </c>
      <c r="Y3113" s="149">
        <v>20223</v>
      </c>
      <c r="Z3113" s="149" t="s">
        <v>4008</v>
      </c>
      <c r="AA3113" s="149">
        <f>IF(ActividadesCom[[#This Row],[NIVEL 4]]&lt;&gt;0,VLOOKUP(ActividadesCom[[#This Row],[NIVEL 4]],Catálogo!A:B,2,FALSE),"")</f>
        <v>3</v>
      </c>
      <c r="AB3113" s="149">
        <v>1</v>
      </c>
      <c r="AC3113" s="148" t="s">
        <v>6251</v>
      </c>
      <c r="AD3113" s="149">
        <v>20233</v>
      </c>
      <c r="AE3113" s="149" t="s">
        <v>4007</v>
      </c>
      <c r="AF3113" s="149">
        <f>IF(ActividadesCom[[#This Row],[NIVEL 5]]&lt;&gt;0,VLOOKUP(ActividadesCom[[#This Row],[NIVEL 5]],Catálogo!A:B,2,FALSE),"")</f>
        <v>4</v>
      </c>
      <c r="AG3113" s="149">
        <v>1</v>
      </c>
    </row>
    <row r="3114" spans="1:34" s="151" customFormat="1" ht="30" hidden="1" customHeight="1" x14ac:dyDescent="0.25">
      <c r="A3114" s="169">
        <v>20470154</v>
      </c>
      <c r="B3114" s="148" t="str">
        <f>VLOOKUP(ActividadesCom[[#This Row],[NO. DE CONTROL]],'LISTADO ESTUDIANTES'!A:C,2,FALSE)</f>
        <v>RODRIGUEZ PALOMINO DIEGO ARMANDO</v>
      </c>
      <c r="C3114" s="148" t="str">
        <f>VLOOKUP(ActividadesCom[[#This Row],[NO. DE CONTROL]],'LISTADO ESTUDIANTES'!A:C,3,FALSE)</f>
        <v>INGENIERIA CIVIL</v>
      </c>
      <c r="D3114" s="164" t="str">
        <f>VLOOKUP(ActividadesCom[[#This Row],[NO. DE CONTROL]],'LISTADO ESTUDIANTES'!A:D,4,FALSE)</f>
        <v>EGRESADO(A)</v>
      </c>
      <c r="E3114" s="149">
        <f>SUM(ActividadesCom[[#This Row],[CRÉD. 1]],ActividadesCom[[#This Row],[CRÉD. 2]],ActividadesCom[[#This Row],[CRÉD. 3]],ActividadesCom[[#This Row],[CRÉD. 4]],ActividadesCom[[#This Row],[CRÉD. 5]])</f>
        <v>5</v>
      </c>
      <c r="F3114" s="164">
        <f>IF(ActividadesCom[[#This Row],[ÚLTIMO SEMESTRE CON CRÉDITOS]]&gt;0,ROUND(AVERAGE(ActividadesCom[[#This Row],[VALOR NIVEL 5]],ActividadesCom[[#This Row],[VALOR NIVEL 4]],ActividadesCom[[#This Row],[VALOR NIVEL 3]],ActividadesCom[[#This Row],[VALOR NIVEL 2]],ActividadesCom[[#This Row],[VALOR NIVEL 1]]),0),"")</f>
        <v>4</v>
      </c>
      <c r="G3114" s="169" t="str">
        <f>IF(ActividadesCom[[#This Row],[PROMEDIO]]="","",IF(ActividadesCom[[#This Row],[PROMEDIO]]&gt;=4,"EXCELENTE",IF(ActividadesCom[[#This Row],[PROMEDIO]]&gt;=3,"NOTABLE",IF(ActividadesCom[[#This Row],[PROMEDIO]]&gt;=2,"BUENO",IF(ActividadesCom[[#This Row],[PROMEDIO]]=1,"SUFICIENTE","")))))</f>
        <v>EXCELENTE</v>
      </c>
      <c r="H3114" s="149">
        <f>MAX(ActividadesCom[[#This Row],[PERÍODO 1]],ActividadesCom[[#This Row],[PERÍODO 2]],ActividadesCom[[#This Row],[PERÍODO 3]],ActividadesCom[[#This Row],[PERÍODO 4]],ActividadesCom[[#This Row],[PERÍODO 5]])</f>
        <v>20233</v>
      </c>
      <c r="I3114" s="165" t="s">
        <v>25</v>
      </c>
      <c r="J3114" s="164">
        <v>20213</v>
      </c>
      <c r="K3114" s="164" t="s">
        <v>4007</v>
      </c>
      <c r="L3114" s="149">
        <f>IF(ActividadesCom[[#This Row],[NIVEL 1]]&lt;&gt;0,VLOOKUP(ActividadesCom[[#This Row],[NIVEL 1]],Catálogo!A:B,2,FALSE),"")</f>
        <v>4</v>
      </c>
      <c r="M3114" s="164">
        <v>1</v>
      </c>
      <c r="N3114" s="148" t="s">
        <v>25</v>
      </c>
      <c r="O3114" s="164">
        <v>20221</v>
      </c>
      <c r="P3114" s="149" t="s">
        <v>4007</v>
      </c>
      <c r="Q3114" s="149">
        <f>IF(ActividadesCom[[#This Row],[NIVEL 2]]&lt;&gt;0,VLOOKUP(ActividadesCom[[#This Row],[NIVEL 2]],Catálogo!A:B,2,FALSE),"")</f>
        <v>4</v>
      </c>
      <c r="R3114" s="164">
        <v>1</v>
      </c>
      <c r="S3114" s="148" t="s">
        <v>5819</v>
      </c>
      <c r="T3114" s="164">
        <v>20231</v>
      </c>
      <c r="U3114" s="149" t="s">
        <v>4008</v>
      </c>
      <c r="V3114" s="149">
        <f>IF(ActividadesCom[[#This Row],[NIVEL 3]]&lt;&gt;0,VLOOKUP(ActividadesCom[[#This Row],[NIVEL 3]],Catálogo!A:B,2,FALSE),"")</f>
        <v>3</v>
      </c>
      <c r="W3114" s="164">
        <v>1</v>
      </c>
      <c r="X3114" s="148" t="s">
        <v>6317</v>
      </c>
      <c r="Y3114" s="164">
        <v>20211</v>
      </c>
      <c r="Z3114" s="149" t="s">
        <v>4007</v>
      </c>
      <c r="AA3114" s="149">
        <f>IF(ActividadesCom[[#This Row],[NIVEL 4]]&lt;&gt;0,VLOOKUP(ActividadesCom[[#This Row],[NIVEL 4]],Catálogo!A:B,2,FALSE),"")</f>
        <v>4</v>
      </c>
      <c r="AB3114" s="164">
        <v>1</v>
      </c>
      <c r="AC3114" s="148" t="s">
        <v>6248</v>
      </c>
      <c r="AD3114" s="164">
        <v>20233</v>
      </c>
      <c r="AE3114" s="149" t="s">
        <v>4008</v>
      </c>
      <c r="AF3114" s="149">
        <f>IF(ActividadesCom[[#This Row],[NIVEL 5]]&lt;&gt;0,VLOOKUP(ActividadesCom[[#This Row],[NIVEL 5]],Catálogo!A:B,2,FALSE),"")</f>
        <v>3</v>
      </c>
      <c r="AG3114" s="164">
        <v>1</v>
      </c>
    </row>
    <row r="3115" spans="1:34" ht="30" hidden="1" customHeight="1" x14ac:dyDescent="0.25">
      <c r="A3115" s="7">
        <v>20470155</v>
      </c>
      <c r="B3115" s="6" t="str">
        <f>VLOOKUP(ActividadesCom[[#This Row],[NO. DE CONTROL]],'LISTADO ESTUDIANTES'!A:C,2,FALSE)</f>
        <v>BARRIENTOS ROCHA DIEGO ABRAHAM</v>
      </c>
      <c r="C3115" s="6" t="str">
        <f>VLOOKUP(ActividadesCom[[#This Row],[NO. DE CONTROL]],'LISTADO ESTUDIANTES'!A:C,3,FALSE)</f>
        <v>INGENIERIA CIVIL</v>
      </c>
      <c r="D3115" s="5" t="str">
        <f>VLOOKUP(ActividadesCom[[#This Row],[NO. DE CONTROL]],'LISTADO ESTUDIANTES'!A:D,4,FALSE)</f>
        <v>BAJA</v>
      </c>
      <c r="E3115" s="5">
        <f>SUM(ActividadesCom[[#This Row],[CRÉD. 1]],ActividadesCom[[#This Row],[CRÉD. 2]],ActividadesCom[[#This Row],[CRÉD. 3]],ActividadesCom[[#This Row],[CRÉD. 4]],ActividadesCom[[#This Row],[CRÉD. 5]])</f>
        <v>4</v>
      </c>
      <c r="F3115" s="5">
        <f>IF(ActividadesCom[[#This Row],[ÚLTIMO SEMESTRE CON CRÉDITOS]]&gt;0,ROUND(AVERAGE(ActividadesCom[[#This Row],[VALOR NIVEL 5]],ActividadesCom[[#This Row],[VALOR NIVEL 4]],ActividadesCom[[#This Row],[VALOR NIVEL 3]],ActividadesCom[[#This Row],[VALOR NIVEL 2]],ActividadesCom[[#This Row],[VALOR NIVEL 1]]),0),"")</f>
        <v>4</v>
      </c>
      <c r="G3115" s="5" t="str">
        <f>IF(ActividadesCom[[#This Row],[PROMEDIO]]="","",IF(ActividadesCom[[#This Row],[PROMEDIO]]&gt;=4,"EXCELENTE",IF(ActividadesCom[[#This Row],[PROMEDIO]]&gt;=3,"NOTABLE",IF(ActividadesCom[[#This Row],[PROMEDIO]]&gt;=2,"BUENO",IF(ActividadesCom[[#This Row],[PROMEDIO]]=1,"SUFICIENTE","")))))</f>
        <v>EXCELENTE</v>
      </c>
      <c r="H3115" s="5">
        <f>MAX(ActividadesCom[[#This Row],[PERÍODO 1]],ActividadesCom[[#This Row],[PERÍODO 2]],ActividadesCom[[#This Row],[PERÍODO 3]],ActividadesCom[[#This Row],[PERÍODO 4]],ActividadesCom[[#This Row],[PERÍODO 5]])</f>
        <v>20241</v>
      </c>
      <c r="I3115" s="6" t="s">
        <v>6253</v>
      </c>
      <c r="J3115" s="5">
        <v>20231</v>
      </c>
      <c r="K3115" s="5" t="s">
        <v>4007</v>
      </c>
      <c r="L3115" s="5">
        <f>IF(ActividadesCom[[#This Row],[NIVEL 1]]&lt;&gt;0,VLOOKUP(ActividadesCom[[#This Row],[NIVEL 1]],Catálogo!A:B,2,FALSE),"")</f>
        <v>4</v>
      </c>
      <c r="M3115" s="5">
        <v>1</v>
      </c>
      <c r="N3115" s="6" t="s">
        <v>7342</v>
      </c>
      <c r="O3115" s="5">
        <v>20241</v>
      </c>
      <c r="P3115" s="5" t="s">
        <v>4007</v>
      </c>
      <c r="Q3115" s="5">
        <f>IF(ActividadesCom[[#This Row],[NIVEL 2]]&lt;&gt;0,VLOOKUP(ActividadesCom[[#This Row],[NIVEL 2]],Catálogo!A:B,2,FALSE),"")</f>
        <v>4</v>
      </c>
      <c r="R3115" s="5">
        <v>1</v>
      </c>
      <c r="S3115" s="6"/>
      <c r="T3115" s="5"/>
      <c r="U3115" s="5"/>
      <c r="V3115" s="5" t="str">
        <f>IF(ActividadesCom[[#This Row],[NIVEL 3]]&lt;&gt;0,VLOOKUP(ActividadesCom[[#This Row],[NIVEL 3]],Catálogo!A:B,2,FALSE),"")</f>
        <v/>
      </c>
      <c r="W3115" s="5"/>
      <c r="X3115" s="6" t="s">
        <v>4476</v>
      </c>
      <c r="Y3115" s="5">
        <v>20211</v>
      </c>
      <c r="Z3115" s="5" t="s">
        <v>4007</v>
      </c>
      <c r="AA3115" s="5">
        <f>IF(ActividadesCom[[#This Row],[NIVEL 4]]&lt;&gt;0,VLOOKUP(ActividadesCom[[#This Row],[NIVEL 4]],Catálogo!A:B,2,FALSE),"")</f>
        <v>4</v>
      </c>
      <c r="AB3115" s="5">
        <v>1</v>
      </c>
      <c r="AC3115" s="5" t="s">
        <v>25</v>
      </c>
      <c r="AD3115" s="5">
        <v>20203</v>
      </c>
      <c r="AE3115" s="5" t="s">
        <v>4008</v>
      </c>
      <c r="AF3115" s="5">
        <f>IF(ActividadesCom[[#This Row],[NIVEL 5]]&lt;&gt;0,VLOOKUP(ActividadesCom[[#This Row],[NIVEL 5]],Catálogo!A:B,2,FALSE),"")</f>
        <v>3</v>
      </c>
      <c r="AG3115" s="5">
        <v>1</v>
      </c>
      <c r="AH3115" s="2"/>
    </row>
    <row r="3116" spans="1:34" ht="30" hidden="1" customHeight="1" x14ac:dyDescent="0.25">
      <c r="A3116" s="7">
        <v>20470156</v>
      </c>
      <c r="B3116" s="6" t="str">
        <f>VLOOKUP(ActividadesCom[[#This Row],[NO. DE CONTROL]],'LISTADO ESTUDIANTES'!A:C,2,FALSE)</f>
        <v>DIAZ CHUC LUIS HUMBERTO</v>
      </c>
      <c r="C3116" s="6" t="str">
        <f>VLOOKUP(ActividadesCom[[#This Row],[NO. DE CONTROL]],'LISTADO ESTUDIANTES'!A:C,3,FALSE)</f>
        <v>INGENIERIA CIVIL</v>
      </c>
      <c r="D3116" s="5" t="str">
        <f>VLOOKUP(ActividadesCom[[#This Row],[NO. DE CONTROL]],'LISTADO ESTUDIANTES'!A:D,4,FALSE)</f>
        <v>EGRESADO(A)</v>
      </c>
      <c r="E3116" s="5">
        <f>SUM(ActividadesCom[[#This Row],[CRÉD. 1]],ActividadesCom[[#This Row],[CRÉD. 2]],ActividadesCom[[#This Row],[CRÉD. 3]],ActividadesCom[[#This Row],[CRÉD. 4]],ActividadesCom[[#This Row],[CRÉD. 5]])</f>
        <v>5</v>
      </c>
      <c r="F3116" s="5">
        <f>IF(ActividadesCom[[#This Row],[ÚLTIMO SEMESTRE CON CRÉDITOS]]&gt;0,ROUND(AVERAGE(ActividadesCom[[#This Row],[VALOR NIVEL 5]],ActividadesCom[[#This Row],[VALOR NIVEL 4]],ActividadesCom[[#This Row],[VALOR NIVEL 3]],ActividadesCom[[#This Row],[VALOR NIVEL 2]],ActividadesCom[[#This Row],[VALOR NIVEL 1]]),0),"")</f>
        <v>3</v>
      </c>
      <c r="G3116" s="5" t="str">
        <f>IF(ActividadesCom[[#This Row],[PROMEDIO]]="","",IF(ActividadesCom[[#This Row],[PROMEDIO]]&gt;=4,"EXCELENTE",IF(ActividadesCom[[#This Row],[PROMEDIO]]&gt;=3,"NOTABLE",IF(ActividadesCom[[#This Row],[PROMEDIO]]&gt;=2,"BUENO",IF(ActividadesCom[[#This Row],[PROMEDIO]]=1,"SUFICIENTE","")))))</f>
        <v>NOTABLE</v>
      </c>
      <c r="H3116" s="5">
        <f>MAX(ActividadesCom[[#This Row],[PERÍODO 1]],ActividadesCom[[#This Row],[PERÍODO 2]],ActividadesCom[[#This Row],[PERÍODO 3]],ActividadesCom[[#This Row],[PERÍODO 4]],ActividadesCom[[#This Row],[PERÍODO 5]])</f>
        <v>20221</v>
      </c>
      <c r="I3116" s="6" t="s">
        <v>5353</v>
      </c>
      <c r="J3116" s="5">
        <v>20221</v>
      </c>
      <c r="K3116" s="5" t="s">
        <v>4008</v>
      </c>
      <c r="L3116" s="5">
        <f>IF(ActividadesCom[[#This Row],[NIVEL 1]]&lt;&gt;0,VLOOKUP(ActividadesCom[[#This Row],[NIVEL 1]],Catálogo!A:B,2,FALSE),"")</f>
        <v>3</v>
      </c>
      <c r="M3116" s="5">
        <v>1</v>
      </c>
      <c r="N3116" s="6" t="s">
        <v>5374</v>
      </c>
      <c r="O3116" s="5">
        <v>20221</v>
      </c>
      <c r="P3116" s="5" t="s">
        <v>4007</v>
      </c>
      <c r="Q3116" s="5">
        <f>IF(ActividadesCom[[#This Row],[NIVEL 2]]&lt;&gt;0,VLOOKUP(ActividadesCom[[#This Row],[NIVEL 2]],Catálogo!A:B,2,FALSE),"")</f>
        <v>4</v>
      </c>
      <c r="R3116" s="5">
        <v>1</v>
      </c>
      <c r="S3116" s="6" t="s">
        <v>4476</v>
      </c>
      <c r="T3116" s="5">
        <v>20211</v>
      </c>
      <c r="U3116" s="5" t="s">
        <v>4008</v>
      </c>
      <c r="V3116" s="5">
        <f>IF(ActividadesCom[[#This Row],[NIVEL 3]]&lt;&gt;0,VLOOKUP(ActividadesCom[[#This Row],[NIVEL 3]],Catálogo!A:B,2,FALSE),"")</f>
        <v>3</v>
      </c>
      <c r="W3116" s="5">
        <v>1</v>
      </c>
      <c r="X3116" s="6" t="s">
        <v>12</v>
      </c>
      <c r="Y3116" s="5">
        <v>20211</v>
      </c>
      <c r="Z3116" s="5" t="s">
        <v>4010</v>
      </c>
      <c r="AA3116" s="5">
        <f>IF(ActividadesCom[[#This Row],[NIVEL 4]]&lt;&gt;0,VLOOKUP(ActividadesCom[[#This Row],[NIVEL 4]],Catálogo!A:B,2,FALSE),"")</f>
        <v>1</v>
      </c>
      <c r="AB3116" s="5">
        <v>1</v>
      </c>
      <c r="AC3116" s="5" t="s">
        <v>25</v>
      </c>
      <c r="AD3116" s="5">
        <v>20203</v>
      </c>
      <c r="AE3116" s="5" t="s">
        <v>4009</v>
      </c>
      <c r="AF3116" s="5">
        <f>IF(ActividadesCom[[#This Row],[NIVEL 5]]&lt;&gt;0,VLOOKUP(ActividadesCom[[#This Row],[NIVEL 5]],Catálogo!A:B,2,FALSE),"")</f>
        <v>2</v>
      </c>
      <c r="AG3116" s="5">
        <v>1</v>
      </c>
      <c r="AH3116" s="2"/>
    </row>
    <row r="3117" spans="1:34" s="151" customFormat="1" ht="30" hidden="1" customHeight="1" x14ac:dyDescent="0.25">
      <c r="A3117" s="147">
        <v>20470157</v>
      </c>
      <c r="B3117" s="148" t="str">
        <f>VLOOKUP(ActividadesCom[[#This Row],[NO. DE CONTROL]],'LISTADO ESTUDIANTES'!A:C,2,FALSE)</f>
        <v>ESCALANTE CANUL RIGEL ENRIQUE</v>
      </c>
      <c r="C3117" s="148" t="str">
        <f>VLOOKUP(ActividadesCom[[#This Row],[NO. DE CONTROL]],'LISTADO ESTUDIANTES'!A:C,3,FALSE)</f>
        <v>INGENIERIA CIVIL</v>
      </c>
      <c r="D3117" s="149" t="str">
        <f>VLOOKUP(ActividadesCom[[#This Row],[NO. DE CONTROL]],'LISTADO ESTUDIANTES'!A:D,4,FALSE)</f>
        <v>EGRESADO(A)</v>
      </c>
      <c r="E3117" s="147">
        <f>SUM(ActividadesCom[[#This Row],[CRÉD. 1]],ActividadesCom[[#This Row],[CRÉD. 2]],ActividadesCom[[#This Row],[CRÉD. 3]],ActividadesCom[[#This Row],[CRÉD. 4]],ActividadesCom[[#This Row],[CRÉD. 5]])</f>
        <v>5</v>
      </c>
      <c r="F3117" s="149">
        <f>IF(ActividadesCom[[#This Row],[ÚLTIMO SEMESTRE CON CRÉDITOS]]&gt;0,ROUND(AVERAGE(ActividadesCom[[#This Row],[VALOR NIVEL 5]],ActividadesCom[[#This Row],[VALOR NIVEL 4]],ActividadesCom[[#This Row],[VALOR NIVEL 3]],ActividadesCom[[#This Row],[VALOR NIVEL 2]],ActividadesCom[[#This Row],[VALOR NIVEL 1]]),0),"")</f>
        <v>4</v>
      </c>
      <c r="G3117" s="147" t="str">
        <f>IF(ActividadesCom[[#This Row],[PROMEDIO]]="","",IF(ActividadesCom[[#This Row],[PROMEDIO]]&gt;=4,"EXCELENTE",IF(ActividadesCom[[#This Row],[PROMEDIO]]&gt;=3,"NOTABLE",IF(ActividadesCom[[#This Row],[PROMEDIO]]&gt;=2,"BUENO",IF(ActividadesCom[[#This Row],[PROMEDIO]]=1,"SUFICIENTE","")))))</f>
        <v>EXCELENTE</v>
      </c>
      <c r="H3117" s="149">
        <f>MAX(ActividadesCom[[#This Row],[PERÍODO 1]],ActividadesCom[[#This Row],[PERÍODO 2]],ActividadesCom[[#This Row],[PERÍODO 3]],ActividadesCom[[#This Row],[PERÍODO 4]],ActividadesCom[[#This Row],[PERÍODO 5]])</f>
        <v>20241</v>
      </c>
      <c r="I3117" s="148" t="s">
        <v>6312</v>
      </c>
      <c r="J3117" s="149">
        <v>20241</v>
      </c>
      <c r="K3117" s="149" t="s">
        <v>4008</v>
      </c>
      <c r="L3117" s="149">
        <f>IF(ActividadesCom[[#This Row],[NIVEL 1]]&lt;&gt;0,VLOOKUP(ActividadesCom[[#This Row],[NIVEL 1]],Catálogo!A:B,2,FALSE),"")</f>
        <v>3</v>
      </c>
      <c r="M3117" s="149">
        <v>2</v>
      </c>
      <c r="N3117" s="148" t="s">
        <v>25</v>
      </c>
      <c r="O3117" s="149">
        <v>20223</v>
      </c>
      <c r="P3117" s="149" t="s">
        <v>4008</v>
      </c>
      <c r="Q3117" s="149">
        <f>IF(ActividadesCom[[#This Row],[NIVEL 2]]&lt;&gt;0,VLOOKUP(ActividadesCom[[#This Row],[NIVEL 2]],Catálogo!A:B,2,FALSE),"")</f>
        <v>3</v>
      </c>
      <c r="R3117" s="149">
        <v>1</v>
      </c>
      <c r="S3117" s="148" t="s">
        <v>6253</v>
      </c>
      <c r="T3117" s="149">
        <v>20221</v>
      </c>
      <c r="U3117" s="149" t="s">
        <v>4007</v>
      </c>
      <c r="V3117" s="149">
        <f>IF(ActividadesCom[[#This Row],[NIVEL 3]]&lt;&gt;0,VLOOKUP(ActividadesCom[[#This Row],[NIVEL 3]],Catálogo!A:B,2,FALSE),"")</f>
        <v>4</v>
      </c>
      <c r="W3117" s="149">
        <v>1</v>
      </c>
      <c r="X3117" s="148" t="s">
        <v>6253</v>
      </c>
      <c r="Y3117" s="149">
        <v>20231</v>
      </c>
      <c r="Z3117" s="149" t="s">
        <v>4007</v>
      </c>
      <c r="AA3117" s="149">
        <f>IF(ActividadesCom[[#This Row],[NIVEL 4]]&lt;&gt;0,VLOOKUP(ActividadesCom[[#This Row],[NIVEL 4]],Catálogo!A:B,2,FALSE),"")</f>
        <v>4</v>
      </c>
      <c r="AB3117" s="149">
        <v>1</v>
      </c>
      <c r="AC3117" s="148"/>
      <c r="AD3117" s="149"/>
      <c r="AE3117" s="149"/>
      <c r="AF3117" s="149" t="str">
        <f>IF(ActividadesCom[[#This Row],[NIVEL 5]]&lt;&gt;0,VLOOKUP(ActividadesCom[[#This Row],[NIVEL 5]],Catálogo!A:B,2,FALSE),"")</f>
        <v/>
      </c>
      <c r="AG3117" s="149"/>
    </row>
    <row r="3118" spans="1:34" ht="30" hidden="1" customHeight="1" x14ac:dyDescent="0.25">
      <c r="A3118" s="7">
        <v>20470158</v>
      </c>
      <c r="B3118" s="6" t="str">
        <f>VLOOKUP(ActividadesCom[[#This Row],[NO. DE CONTROL]],'LISTADO ESTUDIANTES'!A:C,2,FALSE)</f>
        <v>CHAN YAM FRANCISCO JAVIER</v>
      </c>
      <c r="C3118" s="6" t="str">
        <f>VLOOKUP(ActividadesCom[[#This Row],[NO. DE CONTROL]],'LISTADO ESTUDIANTES'!A:C,3,FALSE)</f>
        <v>INGENIERIA CIVIL</v>
      </c>
      <c r="D3118" s="5" t="str">
        <f>VLOOKUP(ActividadesCom[[#This Row],[NO. DE CONTROL]],'LISTADO ESTUDIANTES'!A:D,4,FALSE)</f>
        <v>EGRESADO(A)</v>
      </c>
      <c r="E3118" s="5">
        <f>SUM(ActividadesCom[[#This Row],[CRÉD. 1]],ActividadesCom[[#This Row],[CRÉD. 2]],ActividadesCom[[#This Row],[CRÉD. 3]],ActividadesCom[[#This Row],[CRÉD. 4]],ActividadesCom[[#This Row],[CRÉD. 5]])</f>
        <v>6</v>
      </c>
      <c r="F3118" s="5">
        <f>IF(ActividadesCom[[#This Row],[ÚLTIMO SEMESTRE CON CRÉDITOS]]&gt;0,ROUND(AVERAGE(ActividadesCom[[#This Row],[VALOR NIVEL 5]],ActividadesCom[[#This Row],[VALOR NIVEL 4]],ActividadesCom[[#This Row],[VALOR NIVEL 3]],ActividadesCom[[#This Row],[VALOR NIVEL 2]],ActividadesCom[[#This Row],[VALOR NIVEL 1]]),0),"")</f>
        <v>3</v>
      </c>
      <c r="G3118" s="5" t="str">
        <f>IF(ActividadesCom[[#This Row],[PROMEDIO]]="","",IF(ActividadesCom[[#This Row],[PROMEDIO]]&gt;=4,"EXCELENTE",IF(ActividadesCom[[#This Row],[PROMEDIO]]&gt;=3,"NOTABLE",IF(ActividadesCom[[#This Row],[PROMEDIO]]&gt;=2,"BUENO",IF(ActividadesCom[[#This Row],[PROMEDIO]]=1,"SUFICIENTE","")))))</f>
        <v>NOTABLE</v>
      </c>
      <c r="H3118" s="5">
        <f>MAX(ActividadesCom[[#This Row],[PERÍODO 1]],ActividadesCom[[#This Row],[PERÍODO 2]],ActividadesCom[[#This Row],[PERÍODO 3]],ActividadesCom[[#This Row],[PERÍODO 4]],ActividadesCom[[#This Row],[PERÍODO 5]])</f>
        <v>20233</v>
      </c>
      <c r="I3118" s="6" t="s">
        <v>6251</v>
      </c>
      <c r="J3118" s="5">
        <v>20233</v>
      </c>
      <c r="K3118" s="5" t="s">
        <v>4007</v>
      </c>
      <c r="L3118" s="5">
        <f>IF(ActividadesCom[[#This Row],[NIVEL 1]]&lt;&gt;0,VLOOKUP(ActividadesCom[[#This Row],[NIVEL 1]],Catálogo!A:B,2,FALSE),"")</f>
        <v>4</v>
      </c>
      <c r="M3118" s="5">
        <v>1</v>
      </c>
      <c r="N3118" s="45" t="s">
        <v>5733</v>
      </c>
      <c r="O3118" s="5">
        <v>20233</v>
      </c>
      <c r="P3118" s="5" t="s">
        <v>4008</v>
      </c>
      <c r="Q3118" s="5">
        <f>IF(ActividadesCom[[#This Row],[NIVEL 2]]&lt;&gt;0,VLOOKUP(ActividadesCom[[#This Row],[NIVEL 2]],Catálogo!A:B,2,FALSE),"")</f>
        <v>3</v>
      </c>
      <c r="R3118" s="5">
        <v>2</v>
      </c>
      <c r="S3118" s="45" t="s">
        <v>6253</v>
      </c>
      <c r="T3118" s="5">
        <v>20231</v>
      </c>
      <c r="U3118" s="5" t="s">
        <v>4007</v>
      </c>
      <c r="V3118" s="5">
        <f>IF(ActividadesCom[[#This Row],[NIVEL 3]]&lt;&gt;0,VLOOKUP(ActividadesCom[[#This Row],[NIVEL 3]],Catálogo!A:B,2,FALSE),"")</f>
        <v>4</v>
      </c>
      <c r="W3118" s="5">
        <v>1</v>
      </c>
      <c r="X3118" s="6" t="s">
        <v>11</v>
      </c>
      <c r="Y3118" s="5">
        <v>20211</v>
      </c>
      <c r="Z3118" s="5" t="s">
        <v>4010</v>
      </c>
      <c r="AA3118" s="5">
        <f>IF(ActividadesCom[[#This Row],[NIVEL 4]]&lt;&gt;0,VLOOKUP(ActividadesCom[[#This Row],[NIVEL 4]],Catálogo!A:B,2,FALSE),"")</f>
        <v>1</v>
      </c>
      <c r="AB3118" s="5">
        <v>1</v>
      </c>
      <c r="AC3118" s="5" t="s">
        <v>11</v>
      </c>
      <c r="AD3118" s="5">
        <v>20203</v>
      </c>
      <c r="AE3118" s="5" t="s">
        <v>4008</v>
      </c>
      <c r="AF3118" s="5">
        <f>IF(ActividadesCom[[#This Row],[NIVEL 5]]&lt;&gt;0,VLOOKUP(ActividadesCom[[#This Row],[NIVEL 5]],Catálogo!A:B,2,FALSE),"")</f>
        <v>3</v>
      </c>
      <c r="AG3118" s="5">
        <v>1</v>
      </c>
      <c r="AH3118" s="2"/>
    </row>
    <row r="3119" spans="1:34" s="151" customFormat="1" ht="30" hidden="1" customHeight="1" x14ac:dyDescent="0.25">
      <c r="A3119" s="147">
        <v>20470159</v>
      </c>
      <c r="B3119" s="148" t="str">
        <f>VLOOKUP(ActividadesCom[[#This Row],[NO. DE CONTROL]],'LISTADO ESTUDIANTES'!A:C,2,FALSE)</f>
        <v>FUENTES GONZALEZ MARIA IDALI</v>
      </c>
      <c r="C3119" s="148" t="str">
        <f>VLOOKUP(ActividadesCom[[#This Row],[NO. DE CONTROL]],'LISTADO ESTUDIANTES'!A:C,3,FALSE)</f>
        <v>INGENIERIA CIVIL</v>
      </c>
      <c r="D3119" s="149" t="str">
        <f>VLOOKUP(ActividadesCom[[#This Row],[NO. DE CONTROL]],'LISTADO ESTUDIANTES'!A:D,4,FALSE)</f>
        <v>EGRESADO(A)</v>
      </c>
      <c r="E3119" s="149">
        <f>SUM(ActividadesCom[[#This Row],[CRÉD. 1]],ActividadesCom[[#This Row],[CRÉD. 2]],ActividadesCom[[#This Row],[CRÉD. 3]],ActividadesCom[[#This Row],[CRÉD. 4]],ActividadesCom[[#This Row],[CRÉD. 5]])</f>
        <v>5</v>
      </c>
      <c r="F3119" s="149">
        <f>IF(ActividadesCom[[#This Row],[ÚLTIMO SEMESTRE CON CRÉDITOS]]&gt;0,ROUND(AVERAGE(ActividadesCom[[#This Row],[VALOR NIVEL 5]],ActividadesCom[[#This Row],[VALOR NIVEL 4]],ActividadesCom[[#This Row],[VALOR NIVEL 3]],ActividadesCom[[#This Row],[VALOR NIVEL 2]],ActividadesCom[[#This Row],[VALOR NIVEL 1]]),0),"")</f>
        <v>4</v>
      </c>
      <c r="G3119" s="149" t="str">
        <f>IF(ActividadesCom[[#This Row],[PROMEDIO]]="","",IF(ActividadesCom[[#This Row],[PROMEDIO]]&gt;=4,"EXCELENTE",IF(ActividadesCom[[#This Row],[PROMEDIO]]&gt;=3,"NOTABLE",IF(ActividadesCom[[#This Row],[PROMEDIO]]&gt;=2,"BUENO",IF(ActividadesCom[[#This Row],[PROMEDIO]]=1,"SUFICIENTE","")))))</f>
        <v>EXCELENTE</v>
      </c>
      <c r="H3119" s="149">
        <f>MAX(ActividadesCom[[#This Row],[PERÍODO 1]],ActividadesCom[[#This Row],[PERÍODO 2]],ActividadesCom[[#This Row],[PERÍODO 3]],ActividadesCom[[#This Row],[PERÍODO 4]],ActividadesCom[[#This Row],[PERÍODO 5]])</f>
        <v>20231</v>
      </c>
      <c r="I3119" s="148" t="s">
        <v>6253</v>
      </c>
      <c r="J3119" s="149">
        <v>20231</v>
      </c>
      <c r="K3119" s="149" t="s">
        <v>4007</v>
      </c>
      <c r="L3119" s="149">
        <f>IF(ActividadesCom[[#This Row],[NIVEL 1]]&lt;&gt;0,VLOOKUP(ActividadesCom[[#This Row],[NIVEL 1]],Catálogo!A:B,2,FALSE),"")</f>
        <v>4</v>
      </c>
      <c r="M3119" s="149">
        <v>1</v>
      </c>
      <c r="N3119" s="148" t="s">
        <v>6268</v>
      </c>
      <c r="O3119" s="149">
        <v>20221</v>
      </c>
      <c r="P3119" s="149" t="s">
        <v>4007</v>
      </c>
      <c r="Q3119" s="149">
        <f>IF(ActividadesCom[[#This Row],[NIVEL 2]]&lt;&gt;0,VLOOKUP(ActividadesCom[[#This Row],[NIVEL 2]],Catálogo!A:B,2,FALSE),"")</f>
        <v>4</v>
      </c>
      <c r="R3119" s="149">
        <v>1</v>
      </c>
      <c r="S3119" s="148" t="s">
        <v>4476</v>
      </c>
      <c r="T3119" s="149">
        <v>20211</v>
      </c>
      <c r="U3119" s="149" t="s">
        <v>4007</v>
      </c>
      <c r="V3119" s="149">
        <f>IF(ActividadesCom[[#This Row],[NIVEL 3]]&lt;&gt;0,VLOOKUP(ActividadesCom[[#This Row],[NIVEL 3]],Catálogo!A:B,2,FALSE),"")</f>
        <v>4</v>
      </c>
      <c r="W3119" s="149">
        <v>1</v>
      </c>
      <c r="X3119" s="148" t="s">
        <v>133</v>
      </c>
      <c r="Y3119" s="149">
        <v>20211</v>
      </c>
      <c r="Z3119" s="149" t="s">
        <v>4008</v>
      </c>
      <c r="AA3119" s="149">
        <f>IF(ActividadesCom[[#This Row],[NIVEL 4]]&lt;&gt;0,VLOOKUP(ActividadesCom[[#This Row],[NIVEL 4]],Catálogo!A:B,2,FALSE),"")</f>
        <v>3</v>
      </c>
      <c r="AB3119" s="149">
        <v>1</v>
      </c>
      <c r="AC3119" s="149" t="s">
        <v>4314</v>
      </c>
      <c r="AD3119" s="149">
        <v>20203</v>
      </c>
      <c r="AE3119" s="149" t="s">
        <v>4008</v>
      </c>
      <c r="AF3119" s="149">
        <f>IF(ActividadesCom[[#This Row],[NIVEL 5]]&lt;&gt;0,VLOOKUP(ActividadesCom[[#This Row],[NIVEL 5]],Catálogo!A:B,2,FALSE),"")</f>
        <v>3</v>
      </c>
      <c r="AG3119" s="149">
        <v>1</v>
      </c>
    </row>
    <row r="3120" spans="1:34" s="88" customFormat="1" ht="30" hidden="1" customHeight="1" x14ac:dyDescent="0.25">
      <c r="A3120" s="7">
        <v>20470160</v>
      </c>
      <c r="B3120" s="6" t="str">
        <f>VLOOKUP(ActividadesCom[[#This Row],[NO. DE CONTROL]],'LISTADO ESTUDIANTES'!A:C,2,FALSE)</f>
        <v>SANCHEZ YAM JESUS OMAR</v>
      </c>
      <c r="C3120" s="6" t="str">
        <f>VLOOKUP(ActividadesCom[[#This Row],[NO. DE CONTROL]],'LISTADO ESTUDIANTES'!A:C,3,FALSE)</f>
        <v>INGENIERIA EN ADMINISTRACION</v>
      </c>
      <c r="D3120" s="5" t="str">
        <f>VLOOKUP(ActividadesCom[[#This Row],[NO. DE CONTROL]],'LISTADO ESTUDIANTES'!A:D,4,FALSE)</f>
        <v>EGRESADO(A)</v>
      </c>
      <c r="E3120" s="5">
        <f>SUM(ActividadesCom[[#This Row],[CRÉD. 1]],ActividadesCom[[#This Row],[CRÉD. 2]],ActividadesCom[[#This Row],[CRÉD. 3]],ActividadesCom[[#This Row],[CRÉD. 4]],ActividadesCom[[#This Row],[CRÉD. 5]])</f>
        <v>5</v>
      </c>
      <c r="F3120" s="5">
        <f>IF(ActividadesCom[[#This Row],[ÚLTIMO SEMESTRE CON CRÉDITOS]]&gt;0,ROUND(AVERAGE(ActividadesCom[[#This Row],[VALOR NIVEL 5]],ActividadesCom[[#This Row],[VALOR NIVEL 4]],ActividadesCom[[#This Row],[VALOR NIVEL 3]],ActividadesCom[[#This Row],[VALOR NIVEL 2]],ActividadesCom[[#This Row],[VALOR NIVEL 1]]),0),"")</f>
        <v>2</v>
      </c>
      <c r="G3120" s="5" t="str">
        <f>IF(ActividadesCom[[#This Row],[PROMEDIO]]="","",IF(ActividadesCom[[#This Row],[PROMEDIO]]&gt;=4,"EXCELENTE",IF(ActividadesCom[[#This Row],[PROMEDIO]]&gt;=3,"NOTABLE",IF(ActividadesCom[[#This Row],[PROMEDIO]]&gt;=2,"BUENO",IF(ActividadesCom[[#This Row],[PROMEDIO]]=1,"SUFICIENTE","")))))</f>
        <v>BUENO</v>
      </c>
      <c r="H3120" s="5">
        <f>MAX(ActividadesCom[[#This Row],[PERÍODO 1]],ActividadesCom[[#This Row],[PERÍODO 2]],ActividadesCom[[#This Row],[PERÍODO 3]],ActividadesCom[[#This Row],[PERÍODO 4]],ActividadesCom[[#This Row],[PERÍODO 5]])</f>
        <v>20223</v>
      </c>
      <c r="I3120" s="6" t="s">
        <v>316</v>
      </c>
      <c r="J3120" s="5">
        <v>20213</v>
      </c>
      <c r="K3120" s="5" t="s">
        <v>4008</v>
      </c>
      <c r="L3120" s="5">
        <f>IF(ActividadesCom[[#This Row],[NIVEL 1]]&lt;&gt;0,VLOOKUP(ActividadesCom[[#This Row],[NIVEL 1]],Catálogo!A:B,2,FALSE),"")</f>
        <v>3</v>
      </c>
      <c r="M3120" s="5">
        <v>1</v>
      </c>
      <c r="N3120" s="6" t="s">
        <v>5636</v>
      </c>
      <c r="O3120" s="5">
        <v>20221</v>
      </c>
      <c r="P3120" s="5" t="s">
        <v>4007</v>
      </c>
      <c r="Q3120" s="5">
        <f>IF(ActividadesCom[[#This Row],[NIVEL 2]]&lt;&gt;0,VLOOKUP(ActividadesCom[[#This Row],[NIVEL 2]],Catálogo!A:B,2,FALSE),"")</f>
        <v>4</v>
      </c>
      <c r="R3120" s="5">
        <v>1</v>
      </c>
      <c r="S3120" s="6" t="s">
        <v>5748</v>
      </c>
      <c r="T3120" s="5">
        <v>20223</v>
      </c>
      <c r="U3120" s="5" t="s">
        <v>4010</v>
      </c>
      <c r="V3120" s="5">
        <f>IF(ActividadesCom[[#This Row],[NIVEL 3]]&lt;&gt;0,VLOOKUP(ActividadesCom[[#This Row],[NIVEL 3]],Catálogo!A:B,2,FALSE),"")</f>
        <v>1</v>
      </c>
      <c r="W3120" s="5">
        <v>1</v>
      </c>
      <c r="X3120" s="6" t="s">
        <v>5744</v>
      </c>
      <c r="Y3120" s="5">
        <v>20223</v>
      </c>
      <c r="Z3120" s="5" t="s">
        <v>4010</v>
      </c>
      <c r="AA3120" s="5">
        <f>IF(ActividadesCom[[#This Row],[NIVEL 4]]&lt;&gt;0,VLOOKUP(ActividadesCom[[#This Row],[NIVEL 4]],Catálogo!A:B,2,FALSE),"")</f>
        <v>1</v>
      </c>
      <c r="AB3120" s="5">
        <v>1</v>
      </c>
      <c r="AC3120" s="5" t="s">
        <v>4378</v>
      </c>
      <c r="AD3120" s="5">
        <v>20203</v>
      </c>
      <c r="AE3120" s="5" t="s">
        <v>4009</v>
      </c>
      <c r="AF3120" s="5">
        <f>IF(ActividadesCom[[#This Row],[NIVEL 5]]&lt;&gt;0,VLOOKUP(ActividadesCom[[#This Row],[NIVEL 5]],Catálogo!A:B,2,FALSE),"")</f>
        <v>2</v>
      </c>
      <c r="AG3120" s="5">
        <v>1</v>
      </c>
    </row>
    <row r="3121" spans="1:34" ht="30" hidden="1" customHeight="1" x14ac:dyDescent="0.25">
      <c r="A3121" s="7">
        <v>20470161</v>
      </c>
      <c r="B3121" s="6" t="str">
        <f>VLOOKUP(ActividadesCom[[#This Row],[NO. DE CONTROL]],'LISTADO ESTUDIANTES'!A:C,2,FALSE)</f>
        <v>PECH GRANADOS CLAUDIA JOANA</v>
      </c>
      <c r="C3121" s="6" t="str">
        <f>VLOOKUP(ActividadesCom[[#This Row],[NO. DE CONTROL]],'LISTADO ESTUDIANTES'!A:C,3,FALSE)</f>
        <v>INGENIERIA EN ADMINISTRACION</v>
      </c>
      <c r="D3121" s="5" t="str">
        <f>VLOOKUP(ActividadesCom[[#This Row],[NO. DE CONTROL]],'LISTADO ESTUDIANTES'!A:D,4,FALSE)</f>
        <v>EGRESADO(A)</v>
      </c>
      <c r="E3121" s="5">
        <f>SUM(ActividadesCom[[#This Row],[CRÉD. 1]],ActividadesCom[[#This Row],[CRÉD. 2]],ActividadesCom[[#This Row],[CRÉD. 3]],ActividadesCom[[#This Row],[CRÉD. 4]],ActividadesCom[[#This Row],[CRÉD. 5]])</f>
        <v>2</v>
      </c>
      <c r="F3121" s="5">
        <f>IF(ActividadesCom[[#This Row],[ÚLTIMO SEMESTRE CON CRÉDITOS]]&gt;0,ROUND(AVERAGE(ActividadesCom[[#This Row],[VALOR NIVEL 5]],ActividadesCom[[#This Row],[VALOR NIVEL 4]],ActividadesCom[[#This Row],[VALOR NIVEL 3]],ActividadesCom[[#This Row],[VALOR NIVEL 2]],ActividadesCom[[#This Row],[VALOR NIVEL 1]]),0),"")</f>
        <v>1</v>
      </c>
      <c r="G3121" s="5" t="str">
        <f>IF(ActividadesCom[[#This Row],[PROMEDIO]]="","",IF(ActividadesCom[[#This Row],[PROMEDIO]]&gt;=4,"EXCELENTE",IF(ActividadesCom[[#This Row],[PROMEDIO]]&gt;=3,"NOTABLE",IF(ActividadesCom[[#This Row],[PROMEDIO]]&gt;=2,"BUENO",IF(ActividadesCom[[#This Row],[PROMEDIO]]=1,"SUFICIENTE","")))))</f>
        <v>SUFICIENTE</v>
      </c>
      <c r="H3121" s="5">
        <f>MAX(ActividadesCom[[#This Row],[PERÍODO 1]],ActividadesCom[[#This Row],[PERÍODO 2]],ActividadesCom[[#This Row],[PERÍODO 3]],ActividadesCom[[#This Row],[PERÍODO 4]],ActividadesCom[[#This Row],[PERÍODO 5]])</f>
        <v>20211</v>
      </c>
      <c r="I3121" s="6"/>
      <c r="J3121" s="5">
        <v>20211</v>
      </c>
      <c r="K3121" s="5" t="s">
        <v>4010</v>
      </c>
      <c r="L3121" s="5">
        <f>IF(ActividadesCom[[#This Row],[NIVEL 1]]&lt;&gt;0,VLOOKUP(ActividadesCom[[#This Row],[NIVEL 1]],Catálogo!A:B,2,FALSE),"")</f>
        <v>1</v>
      </c>
      <c r="M3121" s="5">
        <v>1</v>
      </c>
      <c r="N3121" s="6"/>
      <c r="O3121" s="5"/>
      <c r="P3121" s="5"/>
      <c r="Q3121" s="5" t="str">
        <f>IF(ActividadesCom[[#This Row],[NIVEL 2]]&lt;&gt;0,VLOOKUP(ActividadesCom[[#This Row],[NIVEL 2]],Catálogo!A:B,2,FALSE),"")</f>
        <v/>
      </c>
      <c r="R3121" s="5"/>
      <c r="S3121" s="6"/>
      <c r="T3121" s="5"/>
      <c r="U3121" s="5"/>
      <c r="V3121" s="5" t="str">
        <f>IF(ActividadesCom[[#This Row],[NIVEL 3]]&lt;&gt;0,VLOOKUP(ActividadesCom[[#This Row],[NIVEL 3]],Catálogo!A:B,2,FALSE),"")</f>
        <v/>
      </c>
      <c r="W3121" s="5"/>
      <c r="X3121" s="6"/>
      <c r="Y3121" s="5"/>
      <c r="Z3121" s="5"/>
      <c r="AA3121" s="5" t="str">
        <f>IF(ActividadesCom[[#This Row],[NIVEL 4]]&lt;&gt;0,VLOOKUP(ActividadesCom[[#This Row],[NIVEL 4]],Catálogo!A:B,2,FALSE),"")</f>
        <v/>
      </c>
      <c r="AB3121" s="5"/>
      <c r="AC3121" s="5" t="s">
        <v>11</v>
      </c>
      <c r="AD3121" s="5">
        <v>20203</v>
      </c>
      <c r="AE3121" s="5" t="s">
        <v>4010</v>
      </c>
      <c r="AF3121" s="5">
        <f>IF(ActividadesCom[[#This Row],[NIVEL 5]]&lt;&gt;0,VLOOKUP(ActividadesCom[[#This Row],[NIVEL 5]],Catálogo!A:B,2,FALSE),"")</f>
        <v>1</v>
      </c>
      <c r="AG3121" s="5">
        <v>1</v>
      </c>
      <c r="AH3121" s="2"/>
    </row>
    <row r="3122" spans="1:34" ht="30" hidden="1" customHeight="1" x14ac:dyDescent="0.25">
      <c r="A3122" s="7">
        <v>20470162</v>
      </c>
      <c r="B3122" s="6" t="str">
        <f>VLOOKUP(ActividadesCom[[#This Row],[NO. DE CONTROL]],'LISTADO ESTUDIANTES'!A:C,2,FALSE)</f>
        <v>SALAZAR MORA MARIA JOSE</v>
      </c>
      <c r="C3122" s="6" t="str">
        <f>VLOOKUP(ActividadesCom[[#This Row],[NO. DE CONTROL]],'LISTADO ESTUDIANTES'!A:C,3,FALSE)</f>
        <v>INGENIERIA EN ADMINISTRACION</v>
      </c>
      <c r="D3122" s="5" t="str">
        <f>VLOOKUP(ActividadesCom[[#This Row],[NO. DE CONTROL]],'LISTADO ESTUDIANTES'!A:D,4,FALSE)</f>
        <v>EGRESADO(A)</v>
      </c>
      <c r="E3122" s="5">
        <f>SUM(ActividadesCom[[#This Row],[CRÉD. 1]],ActividadesCom[[#This Row],[CRÉD. 2]],ActividadesCom[[#This Row],[CRÉD. 3]],ActividadesCom[[#This Row],[CRÉD. 4]],ActividadesCom[[#This Row],[CRÉD. 5]])</f>
        <v>5</v>
      </c>
      <c r="F3122" s="27">
        <f>IF(ActividadesCom[[#This Row],[ÚLTIMO SEMESTRE CON CRÉDITOS]]&gt;0,ROUND(AVERAGE(ActividadesCom[[#This Row],[VALOR NIVEL 5]],ActividadesCom[[#This Row],[VALOR NIVEL 4]],ActividadesCom[[#This Row],[VALOR NIVEL 3]],ActividadesCom[[#This Row],[VALOR NIVEL 2]],ActividadesCom[[#This Row],[VALOR NIVEL 1]]),0),"")</f>
        <v>4</v>
      </c>
      <c r="G3122" s="27" t="str">
        <f>IF(ActividadesCom[[#This Row],[PROMEDIO]]="","",IF(ActividadesCom[[#This Row],[PROMEDIO]]&gt;=4,"EXCELENTE",IF(ActividadesCom[[#This Row],[PROMEDIO]]&gt;=3,"NOTABLE",IF(ActividadesCom[[#This Row],[PROMEDIO]]&gt;=2,"BUENO",IF(ActividadesCom[[#This Row],[PROMEDIO]]=1,"SUFICIENTE","")))))</f>
        <v>EXCELENTE</v>
      </c>
      <c r="H3122" s="5">
        <f>MAX(ActividadesCom[[#This Row],[PERÍODO 1]],ActividadesCom[[#This Row],[PERÍODO 2]],ActividadesCom[[#This Row],[PERÍODO 3]],ActividadesCom[[#This Row],[PERÍODO 4]],ActividadesCom[[#This Row],[PERÍODO 5]])</f>
        <v>20223</v>
      </c>
      <c r="I3122" s="28" t="s">
        <v>5636</v>
      </c>
      <c r="J3122" s="27">
        <v>20221</v>
      </c>
      <c r="K3122" s="27" t="s">
        <v>4007</v>
      </c>
      <c r="L3122" s="5">
        <f>IF(ActividadesCom[[#This Row],[NIVEL 1]]&lt;&gt;0,VLOOKUP(ActividadesCom[[#This Row],[NIVEL 1]],Catálogo!A:B,2,FALSE),"")</f>
        <v>4</v>
      </c>
      <c r="M3122" s="27">
        <v>1</v>
      </c>
      <c r="N3122" s="5" t="s">
        <v>5685</v>
      </c>
      <c r="O3122" s="5">
        <v>20223</v>
      </c>
      <c r="P3122" s="27" t="s">
        <v>4007</v>
      </c>
      <c r="Q3122" s="5">
        <f>IF(ActividadesCom[[#This Row],[NIVEL 2]]&lt;&gt;0,VLOOKUP(ActividadesCom[[#This Row],[NIVEL 2]],Catálogo!A:B,2,FALSE),"")</f>
        <v>4</v>
      </c>
      <c r="R3122" s="27">
        <v>2</v>
      </c>
      <c r="S3122" s="28"/>
      <c r="T3122" s="27"/>
      <c r="U3122" s="27"/>
      <c r="V3122" s="5" t="str">
        <f>IF(ActividadesCom[[#This Row],[NIVEL 3]]&lt;&gt;0,VLOOKUP(ActividadesCom[[#This Row],[NIVEL 3]],Catálogo!A:B,2,FALSE),"")</f>
        <v/>
      </c>
      <c r="W3122" s="27"/>
      <c r="X3122" s="28" t="s">
        <v>34</v>
      </c>
      <c r="Y3122" s="27">
        <v>20211</v>
      </c>
      <c r="Z3122" s="27" t="s">
        <v>4007</v>
      </c>
      <c r="AA3122" s="5">
        <f>IF(ActividadesCom[[#This Row],[NIVEL 4]]&lt;&gt;0,VLOOKUP(ActividadesCom[[#This Row],[NIVEL 4]],Catálogo!A:B,2,FALSE),"")</f>
        <v>4</v>
      </c>
      <c r="AB3122" s="27">
        <v>1</v>
      </c>
      <c r="AC3122" s="5" t="s">
        <v>34</v>
      </c>
      <c r="AD3122" s="27">
        <v>20203</v>
      </c>
      <c r="AE3122" s="27" t="s">
        <v>4007</v>
      </c>
      <c r="AF3122" s="5">
        <f>IF(ActividadesCom[[#This Row],[NIVEL 5]]&lt;&gt;0,VLOOKUP(ActividadesCom[[#This Row],[NIVEL 5]],Catálogo!A:B,2,FALSE),"")</f>
        <v>4</v>
      </c>
      <c r="AG3122" s="27">
        <v>1</v>
      </c>
      <c r="AH3122" s="2"/>
    </row>
    <row r="3123" spans="1:34" ht="30" hidden="1" customHeight="1" x14ac:dyDescent="0.25">
      <c r="A3123" s="7">
        <v>20470163</v>
      </c>
      <c r="B3123" s="6" t="str">
        <f>VLOOKUP(ActividadesCom[[#This Row],[NO. DE CONTROL]],'LISTADO ESTUDIANTES'!A:C,2,FALSE)</f>
        <v>SANCHEZ MACEDO MISAEL</v>
      </c>
      <c r="C3123" s="6" t="str">
        <f>VLOOKUP(ActividadesCom[[#This Row],[NO. DE CONTROL]],'LISTADO ESTUDIANTES'!A:C,3,FALSE)</f>
        <v>INGENIERIA EN ADMINISTRACION</v>
      </c>
      <c r="D3123" s="5" t="str">
        <f>VLOOKUP(ActividadesCom[[#This Row],[NO. DE CONTROL]],'LISTADO ESTUDIANTES'!A:D,4,FALSE)</f>
        <v>EGRESADO(A)</v>
      </c>
      <c r="E3123" s="5">
        <f>SUM(ActividadesCom[[#This Row],[CRÉD. 1]],ActividadesCom[[#This Row],[CRÉD. 2]],ActividadesCom[[#This Row],[CRÉD. 3]],ActividadesCom[[#This Row],[CRÉD. 4]],ActividadesCom[[#This Row],[CRÉD. 5]])</f>
        <v>1</v>
      </c>
      <c r="F3123" s="5">
        <f>IF(ActividadesCom[[#This Row],[ÚLTIMO SEMESTRE CON CRÉDITOS]]&gt;0,ROUND(AVERAGE(ActividadesCom[[#This Row],[VALOR NIVEL 5]],ActividadesCom[[#This Row],[VALOR NIVEL 4]],ActividadesCom[[#This Row],[VALOR NIVEL 3]],ActividadesCom[[#This Row],[VALOR NIVEL 2]],ActividadesCom[[#This Row],[VALOR NIVEL 1]]),0),"")</f>
        <v>3</v>
      </c>
      <c r="G3123" s="5" t="str">
        <f>IF(ActividadesCom[[#This Row],[PROMEDIO]]="","",IF(ActividadesCom[[#This Row],[PROMEDIO]]&gt;=4,"EXCELENTE",IF(ActividadesCom[[#This Row],[PROMEDIO]]&gt;=3,"NOTABLE",IF(ActividadesCom[[#This Row],[PROMEDIO]]&gt;=2,"BUENO",IF(ActividadesCom[[#This Row],[PROMEDIO]]=1,"SUFICIENTE","")))))</f>
        <v>NOTABLE</v>
      </c>
      <c r="H3123" s="5">
        <f>MAX(ActividadesCom[[#This Row],[PERÍODO 1]],ActividadesCom[[#This Row],[PERÍODO 2]],ActividadesCom[[#This Row],[PERÍODO 3]],ActividadesCom[[#This Row],[PERÍODO 4]],ActividadesCom[[#This Row],[PERÍODO 5]])</f>
        <v>20203</v>
      </c>
      <c r="I3123" s="6"/>
      <c r="J3123" s="5"/>
      <c r="K3123" s="5"/>
      <c r="L3123" s="5" t="str">
        <f>IF(ActividadesCom[[#This Row],[NIVEL 1]]&lt;&gt;0,VLOOKUP(ActividadesCom[[#This Row],[NIVEL 1]],Catálogo!A:B,2,FALSE),"")</f>
        <v/>
      </c>
      <c r="M3123" s="5"/>
      <c r="N3123" s="6"/>
      <c r="O3123" s="5"/>
      <c r="P3123" s="5"/>
      <c r="Q3123" s="5" t="str">
        <f>IF(ActividadesCom[[#This Row],[NIVEL 2]]&lt;&gt;0,VLOOKUP(ActividadesCom[[#This Row],[NIVEL 2]],Catálogo!A:B,2,FALSE),"")</f>
        <v/>
      </c>
      <c r="R3123" s="5"/>
      <c r="S3123" s="6"/>
      <c r="T3123" s="5"/>
      <c r="U3123" s="5"/>
      <c r="V3123" s="5" t="str">
        <f>IF(ActividadesCom[[#This Row],[NIVEL 3]]&lt;&gt;0,VLOOKUP(ActividadesCom[[#This Row],[NIVEL 3]],Catálogo!A:B,2,FALSE),"")</f>
        <v/>
      </c>
      <c r="W3123" s="5"/>
      <c r="X3123" s="6"/>
      <c r="Y3123" s="5"/>
      <c r="Z3123" s="5"/>
      <c r="AA3123" s="5" t="str">
        <f>IF(ActividadesCom[[#This Row],[NIVEL 4]]&lt;&gt;0,VLOOKUP(ActividadesCom[[#This Row],[NIVEL 4]],Catálogo!A:B,2,FALSE),"")</f>
        <v/>
      </c>
      <c r="AB3123" s="5"/>
      <c r="AC3123" s="5" t="s">
        <v>11</v>
      </c>
      <c r="AD3123" s="5">
        <v>20203</v>
      </c>
      <c r="AE3123" s="5" t="s">
        <v>4008</v>
      </c>
      <c r="AF3123" s="5">
        <f>IF(ActividadesCom[[#This Row],[NIVEL 5]]&lt;&gt;0,VLOOKUP(ActividadesCom[[#This Row],[NIVEL 5]],Catálogo!A:B,2,FALSE),"")</f>
        <v>3</v>
      </c>
      <c r="AG3123" s="5">
        <v>1</v>
      </c>
      <c r="AH3123" s="2"/>
    </row>
    <row r="3124" spans="1:34" s="88" customFormat="1" ht="30" hidden="1" customHeight="1" x14ac:dyDescent="0.25">
      <c r="A3124" s="7">
        <v>20470164</v>
      </c>
      <c r="B3124" s="6" t="str">
        <f>VLOOKUP(ActividadesCom[[#This Row],[NO. DE CONTROL]],'LISTADO ESTUDIANTES'!A:C,2,FALSE)</f>
        <v xml:space="preserve">MENDEZ PAREDES JUAN CARLOS </v>
      </c>
      <c r="C3124" s="6" t="str">
        <f>VLOOKUP(ActividadesCom[[#This Row],[NO. DE CONTROL]],'LISTADO ESTUDIANTES'!A:C,3,FALSE)</f>
        <v>INGENIERIA EN ADMINISTRACION</v>
      </c>
      <c r="D3124" s="5" t="str">
        <f>VLOOKUP(ActividadesCom[[#This Row],[NO. DE CONTROL]],'LISTADO ESTUDIANTES'!A:D,4,FALSE)</f>
        <v>EGRESADO(A)</v>
      </c>
      <c r="E3124" s="5">
        <f>SUM(ActividadesCom[[#This Row],[CRÉD. 1]],ActividadesCom[[#This Row],[CRÉD. 2]],ActividadesCom[[#This Row],[CRÉD. 3]],ActividadesCom[[#This Row],[CRÉD. 4]],ActividadesCom[[#This Row],[CRÉD. 5]])</f>
        <v>2</v>
      </c>
      <c r="F3124" s="5">
        <f>IF(ActividadesCom[[#This Row],[ÚLTIMO SEMESTRE CON CRÉDITOS]]&gt;0,ROUND(AVERAGE(ActividadesCom[[#This Row],[VALOR NIVEL 5]],ActividadesCom[[#This Row],[VALOR NIVEL 4]],ActividadesCom[[#This Row],[VALOR NIVEL 3]],ActividadesCom[[#This Row],[VALOR NIVEL 2]],ActividadesCom[[#This Row],[VALOR NIVEL 1]]),0),"")</f>
        <v>3</v>
      </c>
      <c r="G3124" s="5" t="str">
        <f>IF(ActividadesCom[[#This Row],[PROMEDIO]]="","",IF(ActividadesCom[[#This Row],[PROMEDIO]]&gt;=4,"EXCELENTE",IF(ActividadesCom[[#This Row],[PROMEDIO]]&gt;=3,"NOTABLE",IF(ActividadesCom[[#This Row],[PROMEDIO]]&gt;=2,"BUENO",IF(ActividadesCom[[#This Row],[PROMEDIO]]=1,"SUFICIENTE","")))))</f>
        <v>NOTABLE</v>
      </c>
      <c r="H3124" s="5">
        <f>MAX(ActividadesCom[[#This Row],[PERÍODO 1]],ActividadesCom[[#This Row],[PERÍODO 2]],ActividadesCom[[#This Row],[PERÍODO 3]],ActividadesCom[[#This Row],[PERÍODO 4]],ActividadesCom[[#This Row],[PERÍODO 5]])</f>
        <v>20213</v>
      </c>
      <c r="I3124" s="6" t="s">
        <v>5695</v>
      </c>
      <c r="J3124" s="5">
        <v>20213</v>
      </c>
      <c r="K3124" s="5" t="s">
        <v>4008</v>
      </c>
      <c r="L3124" s="5">
        <f>IF(ActividadesCom[[#This Row],[NIVEL 1]]&lt;&gt;0,VLOOKUP(ActividadesCom[[#This Row],[NIVEL 1]],Catálogo!A:B,2,FALSE),"")</f>
        <v>3</v>
      </c>
      <c r="M3124" s="5">
        <v>1</v>
      </c>
      <c r="N3124" s="6"/>
      <c r="O3124" s="5"/>
      <c r="P3124" s="5"/>
      <c r="Q3124" s="5" t="str">
        <f>IF(ActividadesCom[[#This Row],[NIVEL 2]]&lt;&gt;0,VLOOKUP(ActividadesCom[[#This Row],[NIVEL 2]],Catálogo!A:B,2,FALSE),"")</f>
        <v/>
      </c>
      <c r="R3124" s="5"/>
      <c r="S3124" s="6"/>
      <c r="T3124" s="5"/>
      <c r="U3124" s="5"/>
      <c r="V3124" s="5" t="str">
        <f>IF(ActividadesCom[[#This Row],[NIVEL 3]]&lt;&gt;0,VLOOKUP(ActividadesCom[[#This Row],[NIVEL 3]],Catálogo!A:B,2,FALSE),"")</f>
        <v/>
      </c>
      <c r="W3124" s="5"/>
      <c r="X3124" s="6" t="s">
        <v>25</v>
      </c>
      <c r="Y3124" s="5">
        <v>20211</v>
      </c>
      <c r="Z3124" s="5" t="s">
        <v>4008</v>
      </c>
      <c r="AA3124" s="5">
        <f>IF(ActividadesCom[[#This Row],[NIVEL 4]]&lt;&gt;0,VLOOKUP(ActividadesCom[[#This Row],[NIVEL 4]],Catálogo!A:B,2,FALSE),"")</f>
        <v>3</v>
      </c>
      <c r="AB3124" s="5">
        <v>1</v>
      </c>
      <c r="AC3124" s="6"/>
      <c r="AD3124" s="5"/>
      <c r="AE3124" s="5"/>
      <c r="AF3124" s="5" t="str">
        <f>IF(ActividadesCom[[#This Row],[NIVEL 5]]&lt;&gt;0,VLOOKUP(ActividadesCom[[#This Row],[NIVEL 5]],Catálogo!A:B,2,FALSE),"")</f>
        <v/>
      </c>
      <c r="AG3124" s="5"/>
    </row>
    <row r="3125" spans="1:34" ht="30" hidden="1" customHeight="1" x14ac:dyDescent="0.25">
      <c r="A3125" s="7">
        <v>20470165</v>
      </c>
      <c r="B3125" s="6" t="str">
        <f>VLOOKUP(ActividadesCom[[#This Row],[NO. DE CONTROL]],'LISTADO ESTUDIANTES'!A:C,2,FALSE)</f>
        <v>ROSADO QUINTAL DAVID LEONEL</v>
      </c>
      <c r="C3125" s="6" t="str">
        <f>VLOOKUP(ActividadesCom[[#This Row],[NO. DE CONTROL]],'LISTADO ESTUDIANTES'!A:C,3,FALSE)</f>
        <v>INGENIERIA EN ADMINISTRACION</v>
      </c>
      <c r="D3125" s="5" t="str">
        <f>VLOOKUP(ActividadesCom[[#This Row],[NO. DE CONTROL]],'LISTADO ESTUDIANTES'!A:D,4,FALSE)</f>
        <v>EGRESADO(A)</v>
      </c>
      <c r="E3125" s="5">
        <f>SUM(ActividadesCom[[#This Row],[CRÉD. 1]],ActividadesCom[[#This Row],[CRÉD. 2]],ActividadesCom[[#This Row],[CRÉD. 3]],ActividadesCom[[#This Row],[CRÉD. 4]],ActividadesCom[[#This Row],[CRÉD. 5]])</f>
        <v>5</v>
      </c>
      <c r="F3125" s="5">
        <f>IF(ActividadesCom[[#This Row],[ÚLTIMO SEMESTRE CON CRÉDITOS]]&gt;0,ROUND(AVERAGE(ActividadesCom[[#This Row],[VALOR NIVEL 5]],ActividadesCom[[#This Row],[VALOR NIVEL 4]],ActividadesCom[[#This Row],[VALOR NIVEL 3]],ActividadesCom[[#This Row],[VALOR NIVEL 2]],ActividadesCom[[#This Row],[VALOR NIVEL 1]]),0),"")</f>
        <v>3</v>
      </c>
      <c r="G3125" s="5" t="str">
        <f>IF(ActividadesCom[[#This Row],[PROMEDIO]]="","",IF(ActividadesCom[[#This Row],[PROMEDIO]]&gt;=4,"EXCELENTE",IF(ActividadesCom[[#This Row],[PROMEDIO]]&gt;=3,"NOTABLE",IF(ActividadesCom[[#This Row],[PROMEDIO]]&gt;=2,"BUENO",IF(ActividadesCom[[#This Row],[PROMEDIO]]=1,"SUFICIENTE","")))))</f>
        <v>NOTABLE</v>
      </c>
      <c r="H3125" s="5">
        <f>MAX(ActividadesCom[[#This Row],[PERÍODO 1]],ActividadesCom[[#This Row],[PERÍODO 2]],ActividadesCom[[#This Row],[PERÍODO 3]],ActividadesCom[[#This Row],[PERÍODO 4]],ActividadesCom[[#This Row],[PERÍODO 5]])</f>
        <v>20221</v>
      </c>
      <c r="I3125" s="6" t="s">
        <v>47</v>
      </c>
      <c r="J3125" s="5">
        <v>20213</v>
      </c>
      <c r="K3125" s="5" t="s">
        <v>4008</v>
      </c>
      <c r="L3125" s="5">
        <f>IF(ActividadesCom[[#This Row],[NIVEL 1]]&lt;&gt;0,VLOOKUP(ActividadesCom[[#This Row],[NIVEL 1]],Catálogo!A:B,2,FALSE),"")</f>
        <v>3</v>
      </c>
      <c r="M3125" s="5">
        <v>1</v>
      </c>
      <c r="N3125" s="6" t="s">
        <v>5373</v>
      </c>
      <c r="O3125" s="5">
        <v>20221</v>
      </c>
      <c r="P3125" s="5" t="s">
        <v>4007</v>
      </c>
      <c r="Q3125" s="5">
        <f>IF(ActividadesCom[[#This Row],[NIVEL 2]]&lt;&gt;0,VLOOKUP(ActividadesCom[[#This Row],[NIVEL 2]],Catálogo!A:B,2,FALSE),"")</f>
        <v>4</v>
      </c>
      <c r="R3125" s="5">
        <v>1</v>
      </c>
      <c r="S3125" s="6" t="s">
        <v>5636</v>
      </c>
      <c r="T3125" s="5">
        <v>20221</v>
      </c>
      <c r="U3125" s="5" t="s">
        <v>4007</v>
      </c>
      <c r="V3125" s="5">
        <f>IF(ActividadesCom[[#This Row],[NIVEL 3]]&lt;&gt;0,VLOOKUP(ActividadesCom[[#This Row],[NIVEL 3]],Catálogo!A:B,2,FALSE),"")</f>
        <v>4</v>
      </c>
      <c r="W3125" s="5">
        <v>1</v>
      </c>
      <c r="X3125" s="6" t="s">
        <v>5695</v>
      </c>
      <c r="Y3125" s="5">
        <v>20213</v>
      </c>
      <c r="Z3125" s="5" t="s">
        <v>4008</v>
      </c>
      <c r="AA3125" s="5">
        <f>IF(ActividadesCom[[#This Row],[NIVEL 4]]&lt;&gt;0,VLOOKUP(ActividadesCom[[#This Row],[NIVEL 4]],Catálogo!A:B,2,FALSE),"")</f>
        <v>3</v>
      </c>
      <c r="AB3125" s="5">
        <v>1</v>
      </c>
      <c r="AC3125" s="6" t="s">
        <v>47</v>
      </c>
      <c r="AD3125" s="5">
        <v>20213</v>
      </c>
      <c r="AE3125" s="5" t="s">
        <v>4008</v>
      </c>
      <c r="AF3125" s="5">
        <f>IF(ActividadesCom[[#This Row],[NIVEL 5]]&lt;&gt;0,VLOOKUP(ActividadesCom[[#This Row],[NIVEL 5]],Catálogo!A:B,2,FALSE),"")</f>
        <v>3</v>
      </c>
      <c r="AG3125" s="5">
        <v>1</v>
      </c>
      <c r="AH3125" s="2"/>
    </row>
    <row r="3126" spans="1:34" ht="30" hidden="1" customHeight="1" x14ac:dyDescent="0.25">
      <c r="A3126" s="7">
        <v>20470167</v>
      </c>
      <c r="B3126" s="6" t="str">
        <f>VLOOKUP(ActividadesCom[[#This Row],[NO. DE CONTROL]],'LISTADO ESTUDIANTES'!A:C,2,FALSE)</f>
        <v>GONZALEZ MOLINA EDWARD FRANNCINI</v>
      </c>
      <c r="C3126" s="6" t="str">
        <f>VLOOKUP(ActividadesCom[[#This Row],[NO. DE CONTROL]],'LISTADO ESTUDIANTES'!A:C,3,FALSE)</f>
        <v>INGENIERIA EN ADMINISTRACION</v>
      </c>
      <c r="D3126" s="5" t="str">
        <f>VLOOKUP(ActividadesCom[[#This Row],[NO. DE CONTROL]],'LISTADO ESTUDIANTES'!A:D,4,FALSE)</f>
        <v>EGRESADO(A)</v>
      </c>
      <c r="E3126" s="5">
        <f>SUM(ActividadesCom[[#This Row],[CRÉD. 1]],ActividadesCom[[#This Row],[CRÉD. 2]],ActividadesCom[[#This Row],[CRÉD. 3]],ActividadesCom[[#This Row],[CRÉD. 4]],ActividadesCom[[#This Row],[CRÉD. 5]])</f>
        <v>3</v>
      </c>
      <c r="F3126" s="5">
        <f>IF(ActividadesCom[[#This Row],[ÚLTIMO SEMESTRE CON CRÉDITOS]]&gt;0,ROUND(AVERAGE(ActividadesCom[[#This Row],[VALOR NIVEL 5]],ActividadesCom[[#This Row],[VALOR NIVEL 4]],ActividadesCom[[#This Row],[VALOR NIVEL 3]],ActividadesCom[[#This Row],[VALOR NIVEL 2]],ActividadesCom[[#This Row],[VALOR NIVEL 1]]),0),"")</f>
        <v>3</v>
      </c>
      <c r="G3126" s="5" t="str">
        <f>IF(ActividadesCom[[#This Row],[PROMEDIO]]="","",IF(ActividadesCom[[#This Row],[PROMEDIO]]&gt;=4,"EXCELENTE",IF(ActividadesCom[[#This Row],[PROMEDIO]]&gt;=3,"NOTABLE",IF(ActividadesCom[[#This Row],[PROMEDIO]]&gt;=2,"BUENO",IF(ActividadesCom[[#This Row],[PROMEDIO]]=1,"SUFICIENTE","")))))</f>
        <v>NOTABLE</v>
      </c>
      <c r="H3126" s="5">
        <f>MAX(ActividadesCom[[#This Row],[PERÍODO 1]],ActividadesCom[[#This Row],[PERÍODO 2]],ActividadesCom[[#This Row],[PERÍODO 3]],ActividadesCom[[#This Row],[PERÍODO 4]],ActividadesCom[[#This Row],[PERÍODO 5]])</f>
        <v>20233</v>
      </c>
      <c r="I3126" s="6"/>
      <c r="J3126" s="5"/>
      <c r="K3126" s="5"/>
      <c r="L3126" s="5" t="str">
        <f>IF(ActividadesCom[[#This Row],[NIVEL 1]]&lt;&gt;0,VLOOKUP(ActividadesCom[[#This Row],[NIVEL 1]],Catálogo!A:B,2,FALSE),"")</f>
        <v/>
      </c>
      <c r="M3126" s="5"/>
      <c r="N3126" s="6"/>
      <c r="O3126" s="5"/>
      <c r="P3126" s="5"/>
      <c r="Q3126" s="5" t="str">
        <f>IF(ActividadesCom[[#This Row],[NIVEL 2]]&lt;&gt;0,VLOOKUP(ActividadesCom[[#This Row],[NIVEL 2]],Catálogo!A:B,2,FALSE),"")</f>
        <v/>
      </c>
      <c r="R3126" s="5"/>
      <c r="S3126" s="6"/>
      <c r="T3126" s="5"/>
      <c r="U3126" s="5"/>
      <c r="V3126" s="5" t="str">
        <f>IF(ActividadesCom[[#This Row],[NIVEL 3]]&lt;&gt;0,VLOOKUP(ActividadesCom[[#This Row],[NIVEL 3]],Catálogo!A:B,2,FALSE),"")</f>
        <v/>
      </c>
      <c r="W3126" s="5"/>
      <c r="X3126" s="6" t="s">
        <v>6265</v>
      </c>
      <c r="Y3126" s="5">
        <v>20233</v>
      </c>
      <c r="Z3126" s="5" t="s">
        <v>4007</v>
      </c>
      <c r="AA3126" s="5">
        <f>IF(ActividadesCom[[#This Row],[NIVEL 4]]&lt;&gt;0,VLOOKUP(ActividadesCom[[#This Row],[NIVEL 4]],Catálogo!A:B,2,FALSE),"")</f>
        <v>4</v>
      </c>
      <c r="AB3126" s="5">
        <v>2</v>
      </c>
      <c r="AC3126" s="5" t="s">
        <v>42</v>
      </c>
      <c r="AD3126" s="5">
        <v>20203</v>
      </c>
      <c r="AE3126" s="5" t="s">
        <v>4010</v>
      </c>
      <c r="AF3126" s="5">
        <f>IF(ActividadesCom[[#This Row],[NIVEL 5]]&lt;&gt;0,VLOOKUP(ActividadesCom[[#This Row],[NIVEL 5]],Catálogo!A:B,2,FALSE),"")</f>
        <v>1</v>
      </c>
      <c r="AG3126" s="5">
        <v>1</v>
      </c>
      <c r="AH3126" s="2"/>
    </row>
    <row r="3127" spans="1:34" s="151" customFormat="1" ht="30" customHeight="1" x14ac:dyDescent="0.25">
      <c r="A3127" s="147">
        <v>20470168</v>
      </c>
      <c r="B3127" s="148" t="str">
        <f>VLOOKUP(ActividadesCom[[#This Row],[NO. DE CONTROL]],'LISTADO ESTUDIANTES'!A:C,2,FALSE)</f>
        <v>NAAL LOPEZ THAYANE MONSERRAT</v>
      </c>
      <c r="C3127" s="148" t="str">
        <f>VLOOKUP(ActividadesCom[[#This Row],[NO. DE CONTROL]],'LISTADO ESTUDIANTES'!A:C,3,FALSE)</f>
        <v>INGENIERIA EN ADMINISTRACION</v>
      </c>
      <c r="D3127" s="149" t="str">
        <f>VLOOKUP(ActividadesCom[[#This Row],[NO. DE CONTROL]],'LISTADO ESTUDIANTES'!A:D,4,FALSE)</f>
        <v>ACTIVO(A)</v>
      </c>
      <c r="E3127" s="147">
        <f>SUM(ActividadesCom[[#This Row],[CRÉD. 1]],ActividadesCom[[#This Row],[CRÉD. 2]],ActividadesCom[[#This Row],[CRÉD. 3]],ActividadesCom[[#This Row],[CRÉD. 4]],ActividadesCom[[#This Row],[CRÉD. 5]])</f>
        <v>5</v>
      </c>
      <c r="F3127" s="149">
        <f>IF(ActividadesCom[[#This Row],[ÚLTIMO SEMESTRE CON CRÉDITOS]]&gt;0,ROUND(AVERAGE(ActividadesCom[[#This Row],[VALOR NIVEL 5]],ActividadesCom[[#This Row],[VALOR NIVEL 4]],ActividadesCom[[#This Row],[VALOR NIVEL 3]],ActividadesCom[[#This Row],[VALOR NIVEL 2]],ActividadesCom[[#This Row],[VALOR NIVEL 1]]),0),"")</f>
        <v>3</v>
      </c>
      <c r="G3127" s="147" t="str">
        <f>IF(ActividadesCom[[#This Row],[PROMEDIO]]="","",IF(ActividadesCom[[#This Row],[PROMEDIO]]&gt;=4,"EXCELENTE",IF(ActividadesCom[[#This Row],[PROMEDIO]]&gt;=3,"NOTABLE",IF(ActividadesCom[[#This Row],[PROMEDIO]]&gt;=2,"BUENO",IF(ActividadesCom[[#This Row],[PROMEDIO]]=1,"SUFICIENTE","")))))</f>
        <v>NOTABLE</v>
      </c>
      <c r="H3127" s="149">
        <f>MAX(ActividadesCom[[#This Row],[PERÍODO 1]],ActividadesCom[[#This Row],[PERÍODO 2]],ActividadesCom[[#This Row],[PERÍODO 3]],ActividadesCom[[#This Row],[PERÍODO 4]],ActividadesCom[[#This Row],[PERÍODO 5]])</f>
        <v>20243</v>
      </c>
      <c r="I3127" s="148" t="s">
        <v>5834</v>
      </c>
      <c r="J3127" s="149">
        <v>20231</v>
      </c>
      <c r="K3127" s="149" t="s">
        <v>4007</v>
      </c>
      <c r="L3127" s="149">
        <f>IF(ActividadesCom[[#This Row],[NIVEL 1]]&lt;&gt;0,VLOOKUP(ActividadesCom[[#This Row],[NIVEL 1]],Catálogo!A:B,2,FALSE),"")</f>
        <v>4</v>
      </c>
      <c r="M3127" s="149">
        <v>1</v>
      </c>
      <c r="N3127" s="148" t="s">
        <v>5744</v>
      </c>
      <c r="O3127" s="149">
        <v>20223</v>
      </c>
      <c r="P3127" s="149" t="s">
        <v>4010</v>
      </c>
      <c r="Q3127" s="149">
        <f>IF(ActividadesCom[[#This Row],[NIVEL 2]]&lt;&gt;0,VLOOKUP(ActividadesCom[[#This Row],[NIVEL 2]],Catálogo!A:B,2,FALSE),"")</f>
        <v>1</v>
      </c>
      <c r="R3127" s="149">
        <v>1</v>
      </c>
      <c r="S3127" s="148" t="s">
        <v>6315</v>
      </c>
      <c r="T3127" s="149">
        <v>20241</v>
      </c>
      <c r="U3127" s="149" t="s">
        <v>4008</v>
      </c>
      <c r="V3127" s="149">
        <f>IF(ActividadesCom[[#This Row],[NIVEL 3]]&lt;&gt;0,VLOOKUP(ActividadesCom[[#This Row],[NIVEL 3]],Catálogo!A:B,2,FALSE),"")</f>
        <v>3</v>
      </c>
      <c r="W3127" s="149">
        <v>1</v>
      </c>
      <c r="X3127" s="148" t="s">
        <v>6335</v>
      </c>
      <c r="Y3127" s="149">
        <v>20241</v>
      </c>
      <c r="Z3127" s="149" t="s">
        <v>4007</v>
      </c>
      <c r="AA3127" s="149">
        <f>IF(ActividadesCom[[#This Row],[NIVEL 4]]&lt;&gt;0,VLOOKUP(ActividadesCom[[#This Row],[NIVEL 4]],Catálogo!A:B,2,FALSE),"")</f>
        <v>4</v>
      </c>
      <c r="AB3127" s="149">
        <v>1</v>
      </c>
      <c r="AC3127" s="148" t="s">
        <v>6706</v>
      </c>
      <c r="AD3127" s="149">
        <v>20243</v>
      </c>
      <c r="AE3127" s="149" t="s">
        <v>4007</v>
      </c>
      <c r="AF3127" s="149">
        <f>IF(ActividadesCom[[#This Row],[NIVEL 5]]&lt;&gt;0,VLOOKUP(ActividadesCom[[#This Row],[NIVEL 5]],Catálogo!A:B,2,FALSE),"")</f>
        <v>4</v>
      </c>
      <c r="AG3127" s="149">
        <v>1</v>
      </c>
    </row>
    <row r="3128" spans="1:34" ht="30" hidden="1" customHeight="1" x14ac:dyDescent="0.25">
      <c r="A3128" s="29">
        <v>20470169</v>
      </c>
      <c r="B3128" s="6" t="str">
        <f>VLOOKUP(ActividadesCom[[#This Row],[NO. DE CONTROL]],'LISTADO ESTUDIANTES'!A:C,2,FALSE)</f>
        <v>HERNANDEZ CHIN BENITO DEL JESUS</v>
      </c>
      <c r="C3128" s="6" t="str">
        <f>VLOOKUP(ActividadesCom[[#This Row],[NO. DE CONTROL]],'LISTADO ESTUDIANTES'!A:C,3,FALSE)</f>
        <v>INGENIERIA EN ADMINISTRACION</v>
      </c>
      <c r="D3128" s="5" t="str">
        <f>VLOOKUP(ActividadesCom[[#This Row],[NO. DE CONTROL]],'LISTADO ESTUDIANTES'!A:D,4,FALSE)</f>
        <v>EGRESADO(A)</v>
      </c>
      <c r="E3128" s="5">
        <f>SUM(ActividadesCom[[#This Row],[CRÉD. 1]],ActividadesCom[[#This Row],[CRÉD. 2]],ActividadesCom[[#This Row],[CRÉD. 3]],ActividadesCom[[#This Row],[CRÉD. 4]],ActividadesCom[[#This Row],[CRÉD. 5]])</f>
        <v>6</v>
      </c>
      <c r="F3128" s="30">
        <f>IF(ActividadesCom[[#This Row],[ÚLTIMO SEMESTRE CON CRÉDITOS]]&gt;0,ROUND(AVERAGE(ActividadesCom[[#This Row],[VALOR NIVEL 5]],ActividadesCom[[#This Row],[VALOR NIVEL 4]],ActividadesCom[[#This Row],[VALOR NIVEL 3]],ActividadesCom[[#This Row],[VALOR NIVEL 2]],ActividadesCom[[#This Row],[VALOR NIVEL 1]]),0),"")</f>
        <v>3</v>
      </c>
      <c r="G3128" s="30" t="str">
        <f>IF(ActividadesCom[[#This Row],[PROMEDIO]]="","",IF(ActividadesCom[[#This Row],[PROMEDIO]]&gt;=4,"EXCELENTE",IF(ActividadesCom[[#This Row],[PROMEDIO]]&gt;=3,"NOTABLE",IF(ActividadesCom[[#This Row],[PROMEDIO]]&gt;=2,"BUENO",IF(ActividadesCom[[#This Row],[PROMEDIO]]=1,"SUFICIENTE","")))))</f>
        <v>NOTABLE</v>
      </c>
      <c r="H3128" s="5">
        <f>MAX(ActividadesCom[[#This Row],[PERÍODO 1]],ActividadesCom[[#This Row],[PERÍODO 2]],ActividadesCom[[#This Row],[PERÍODO 3]],ActividadesCom[[#This Row],[PERÍODO 4]],ActividadesCom[[#This Row],[PERÍODO 5]])</f>
        <v>20223</v>
      </c>
      <c r="I3128" s="31" t="s">
        <v>11</v>
      </c>
      <c r="J3128" s="30">
        <v>20211</v>
      </c>
      <c r="K3128" s="30" t="s">
        <v>4007</v>
      </c>
      <c r="L3128" s="5">
        <f>IF(ActividadesCom[[#This Row],[NIVEL 1]]&lt;&gt;0,VLOOKUP(ActividadesCom[[#This Row],[NIVEL 1]],Catálogo!A:B,2,FALSE),"")</f>
        <v>4</v>
      </c>
      <c r="M3128" s="30">
        <v>1</v>
      </c>
      <c r="N3128" s="31" t="s">
        <v>4468</v>
      </c>
      <c r="O3128" s="30">
        <v>20211</v>
      </c>
      <c r="P3128" s="30" t="s">
        <v>4009</v>
      </c>
      <c r="Q3128" s="5">
        <f>IF(ActividadesCom[[#This Row],[NIVEL 2]]&lt;&gt;0,VLOOKUP(ActividadesCom[[#This Row],[NIVEL 2]],Catálogo!A:B,2,FALSE),"")</f>
        <v>2</v>
      </c>
      <c r="R3128" s="30">
        <v>1</v>
      </c>
      <c r="S3128" s="31" t="s">
        <v>5636</v>
      </c>
      <c r="T3128" s="30">
        <v>20221</v>
      </c>
      <c r="U3128" s="30" t="s">
        <v>4007</v>
      </c>
      <c r="V3128" s="5">
        <f>IF(ActividadesCom[[#This Row],[NIVEL 3]]&lt;&gt;0,VLOOKUP(ActividadesCom[[#This Row],[NIVEL 3]],Catálogo!A:B,2,FALSE),"")</f>
        <v>4</v>
      </c>
      <c r="W3128" s="30">
        <v>1</v>
      </c>
      <c r="X3128" s="6" t="s">
        <v>5688</v>
      </c>
      <c r="Y3128" s="30">
        <v>20223</v>
      </c>
      <c r="Z3128" s="30" t="s">
        <v>4007</v>
      </c>
      <c r="AA3128" s="5">
        <f>IF(ActividadesCom[[#This Row],[NIVEL 4]]&lt;&gt;0,VLOOKUP(ActividadesCom[[#This Row],[NIVEL 4]],Catálogo!A:B,2,FALSE),"")</f>
        <v>4</v>
      </c>
      <c r="AB3128" s="30">
        <v>2</v>
      </c>
      <c r="AC3128" s="6" t="s">
        <v>5747</v>
      </c>
      <c r="AD3128" s="30">
        <v>20223</v>
      </c>
      <c r="AE3128" s="5" t="s">
        <v>4010</v>
      </c>
      <c r="AF3128" s="5">
        <f>IF(ActividadesCom[[#This Row],[NIVEL 5]]&lt;&gt;0,VLOOKUP(ActividadesCom[[#This Row],[NIVEL 5]],Catálogo!A:B,2,FALSE),"")</f>
        <v>1</v>
      </c>
      <c r="AG3128" s="30">
        <v>1</v>
      </c>
      <c r="AH3128" s="2"/>
    </row>
    <row r="3129" spans="1:34" s="151" customFormat="1" ht="30" hidden="1" customHeight="1" x14ac:dyDescent="0.25">
      <c r="A3129" s="147">
        <v>20470170</v>
      </c>
      <c r="B3129" s="148" t="str">
        <f>VLOOKUP(ActividadesCom[[#This Row],[NO. DE CONTROL]],'LISTADO ESTUDIANTES'!A:C,2,FALSE)</f>
        <v>MEDINA RIVERO ISIS MAR DE JESUS</v>
      </c>
      <c r="C3129" s="148" t="str">
        <f>VLOOKUP(ActividadesCom[[#This Row],[NO. DE CONTROL]],'LISTADO ESTUDIANTES'!A:C,3,FALSE)</f>
        <v>INGENIERIA EN ADMINISTRACION</v>
      </c>
      <c r="D3129" s="149" t="str">
        <f>VLOOKUP(ActividadesCom[[#This Row],[NO. DE CONTROL]],'LISTADO ESTUDIANTES'!A:D,4,FALSE)</f>
        <v>EGRESADO(A)</v>
      </c>
      <c r="E3129" s="149">
        <f>SUM(ActividadesCom[[#This Row],[CRÉD. 1]],ActividadesCom[[#This Row],[CRÉD. 2]],ActividadesCom[[#This Row],[CRÉD. 3]],ActividadesCom[[#This Row],[CRÉD. 4]],ActividadesCom[[#This Row],[CRÉD. 5]])</f>
        <v>5</v>
      </c>
      <c r="F3129" s="149">
        <f>IF(ActividadesCom[[#This Row],[ÚLTIMO SEMESTRE CON CRÉDITOS]]&gt;0,ROUND(AVERAGE(ActividadesCom[[#This Row],[VALOR NIVEL 5]],ActividadesCom[[#This Row],[VALOR NIVEL 4]],ActividadesCom[[#This Row],[VALOR NIVEL 3]],ActividadesCom[[#This Row],[VALOR NIVEL 2]],ActividadesCom[[#This Row],[VALOR NIVEL 1]]),0),"")</f>
        <v>3</v>
      </c>
      <c r="G3129" s="149" t="str">
        <f>IF(ActividadesCom[[#This Row],[PROMEDIO]]="","",IF(ActividadesCom[[#This Row],[PROMEDIO]]&gt;=4,"EXCELENTE",IF(ActividadesCom[[#This Row],[PROMEDIO]]&gt;=3,"NOTABLE",IF(ActividadesCom[[#This Row],[PROMEDIO]]&gt;=2,"BUENO",IF(ActividadesCom[[#This Row],[PROMEDIO]]=1,"SUFICIENTE","")))))</f>
        <v>NOTABLE</v>
      </c>
      <c r="H3129" s="149">
        <f>MAX(ActividadesCom[[#This Row],[PERÍODO 1]],ActividadesCom[[#This Row],[PERÍODO 2]],ActividadesCom[[#This Row],[PERÍODO 3]],ActividadesCom[[#This Row],[PERÍODO 4]],ActividadesCom[[#This Row],[PERÍODO 5]])</f>
        <v>20243</v>
      </c>
      <c r="I3129" s="148" t="s">
        <v>6315</v>
      </c>
      <c r="J3129" s="149">
        <v>20241</v>
      </c>
      <c r="K3129" s="149" t="s">
        <v>4008</v>
      </c>
      <c r="L3129" s="149">
        <f>IF(ActividadesCom[[#This Row],[NIVEL 1]]&lt;&gt;0,VLOOKUP(ActividadesCom[[#This Row],[NIVEL 1]],Catálogo!A:B,2,FALSE),"")</f>
        <v>3</v>
      </c>
      <c r="M3129" s="149">
        <v>1</v>
      </c>
      <c r="N3129" s="148" t="s">
        <v>5636</v>
      </c>
      <c r="O3129" s="149">
        <v>20221</v>
      </c>
      <c r="P3129" s="149" t="s">
        <v>4009</v>
      </c>
      <c r="Q3129" s="149">
        <f>IF(ActividadesCom[[#This Row],[NIVEL 2]]&lt;&gt;0,VLOOKUP(ActividadesCom[[#This Row],[NIVEL 2]],Catálogo!A:B,2,FALSE),"")</f>
        <v>2</v>
      </c>
      <c r="R3129" s="149">
        <v>1</v>
      </c>
      <c r="S3129" s="148" t="s">
        <v>6298</v>
      </c>
      <c r="T3129" s="149">
        <v>20233</v>
      </c>
      <c r="U3129" s="149" t="s">
        <v>4007</v>
      </c>
      <c r="V3129" s="149">
        <f>IF(ActividadesCom[[#This Row],[NIVEL 3]]&lt;&gt;0,VLOOKUP(ActividadesCom[[#This Row],[NIVEL 3]],Catálogo!A:B,2,FALSE),"")</f>
        <v>4</v>
      </c>
      <c r="W3129" s="149">
        <v>1</v>
      </c>
      <c r="X3129" s="148" t="s">
        <v>6726</v>
      </c>
      <c r="Y3129" s="149">
        <v>20243</v>
      </c>
      <c r="Z3129" s="149" t="s">
        <v>4008</v>
      </c>
      <c r="AA3129" s="149">
        <f>IF(ActividadesCom[[#This Row],[NIVEL 4]]&lt;&gt;0,VLOOKUP(ActividadesCom[[#This Row],[NIVEL 4]],Catálogo!A:B,2,FALSE),"")</f>
        <v>3</v>
      </c>
      <c r="AB3129" s="149">
        <v>1</v>
      </c>
      <c r="AC3129" s="148" t="s">
        <v>11</v>
      </c>
      <c r="AD3129" s="149">
        <v>20203</v>
      </c>
      <c r="AE3129" s="149" t="s">
        <v>4010</v>
      </c>
      <c r="AF3129" s="149">
        <f>IF(ActividadesCom[[#This Row],[NIVEL 5]]&lt;&gt;0,VLOOKUP(ActividadesCom[[#This Row],[NIVEL 5]],Catálogo!A:B,2,FALSE),"")</f>
        <v>1</v>
      </c>
      <c r="AG3129" s="149">
        <v>1</v>
      </c>
    </row>
    <row r="3130" spans="1:34" s="151" customFormat="1" ht="30" hidden="1" customHeight="1" x14ac:dyDescent="0.25">
      <c r="A3130" s="147">
        <v>20470171</v>
      </c>
      <c r="B3130" s="148" t="str">
        <f>VLOOKUP(ActividadesCom[[#This Row],[NO. DE CONTROL]],'LISTADO ESTUDIANTES'!A:C,2,FALSE)</f>
        <v>GOMEZ CORREA ANGEL JAIR</v>
      </c>
      <c r="C3130" s="148" t="str">
        <f>VLOOKUP(ActividadesCom[[#This Row],[NO. DE CONTROL]],'LISTADO ESTUDIANTES'!A:C,3,FALSE)</f>
        <v>INGENIERIA EN ADMINISTRACION</v>
      </c>
      <c r="D3130" s="149" t="str">
        <f>VLOOKUP(ActividadesCom[[#This Row],[NO. DE CONTROL]],'LISTADO ESTUDIANTES'!A:D,4,FALSE)</f>
        <v>EGRESADO(A)</v>
      </c>
      <c r="E3130" s="149">
        <f>SUM(ActividadesCom[[#This Row],[CRÉD. 1]],ActividadesCom[[#This Row],[CRÉD. 2]],ActividadesCom[[#This Row],[CRÉD. 3]],ActividadesCom[[#This Row],[CRÉD. 4]],ActividadesCom[[#This Row],[CRÉD. 5]])</f>
        <v>5</v>
      </c>
      <c r="F3130" s="149">
        <f>IF(ActividadesCom[[#This Row],[ÚLTIMO SEMESTRE CON CRÉDITOS]]&gt;0,ROUND(AVERAGE(ActividadesCom[[#This Row],[VALOR NIVEL 5]],ActividadesCom[[#This Row],[VALOR NIVEL 4]],ActividadesCom[[#This Row],[VALOR NIVEL 3]],ActividadesCom[[#This Row],[VALOR NIVEL 2]],ActividadesCom[[#This Row],[VALOR NIVEL 1]]),0),"")</f>
        <v>3</v>
      </c>
      <c r="G3130" s="149" t="str">
        <f>IF(ActividadesCom[[#This Row],[PROMEDIO]]="","",IF(ActividadesCom[[#This Row],[PROMEDIO]]&gt;=4,"EXCELENTE",IF(ActividadesCom[[#This Row],[PROMEDIO]]&gt;=3,"NOTABLE",IF(ActividadesCom[[#This Row],[PROMEDIO]]&gt;=2,"BUENO",IF(ActividadesCom[[#This Row],[PROMEDIO]]=1,"SUFICIENTE","")))))</f>
        <v>NOTABLE</v>
      </c>
      <c r="H3130" s="149">
        <f>MAX(ActividadesCom[[#This Row],[PERÍODO 1]],ActividadesCom[[#This Row],[PERÍODO 2]],ActividadesCom[[#This Row],[PERÍODO 3]],ActividadesCom[[#This Row],[PERÍODO 4]],ActividadesCom[[#This Row],[PERÍODO 5]])</f>
        <v>20241</v>
      </c>
      <c r="I3130" s="148" t="s">
        <v>6328</v>
      </c>
      <c r="J3130" s="149">
        <v>20241</v>
      </c>
      <c r="K3130" s="149" t="s">
        <v>4007</v>
      </c>
      <c r="L3130" s="149">
        <f>IF(ActividadesCom[[#This Row],[NIVEL 1]]&lt;&gt;0,VLOOKUP(ActividadesCom[[#This Row],[NIVEL 1]],Catálogo!A:B,2,FALSE),"")</f>
        <v>4</v>
      </c>
      <c r="M3130" s="149">
        <v>1</v>
      </c>
      <c r="N3130" s="148" t="s">
        <v>5636</v>
      </c>
      <c r="O3130" s="149">
        <v>20221</v>
      </c>
      <c r="P3130" s="149" t="s">
        <v>4008</v>
      </c>
      <c r="Q3130" s="149">
        <f>IF(ActividadesCom[[#This Row],[NIVEL 2]]&lt;&gt;0,VLOOKUP(ActividadesCom[[#This Row],[NIVEL 2]],Catálogo!A:B,2,FALSE),"")</f>
        <v>3</v>
      </c>
      <c r="R3130" s="149">
        <v>1</v>
      </c>
      <c r="S3130" s="148" t="s">
        <v>6315</v>
      </c>
      <c r="T3130" s="149">
        <v>20241</v>
      </c>
      <c r="U3130" s="149" t="s">
        <v>4008</v>
      </c>
      <c r="V3130" s="149">
        <f>IF(ActividadesCom[[#This Row],[NIVEL 3]]&lt;&gt;0,VLOOKUP(ActividadesCom[[#This Row],[NIVEL 3]],Catálogo!A:B,2,FALSE),"")</f>
        <v>3</v>
      </c>
      <c r="W3130" s="149">
        <v>1</v>
      </c>
      <c r="X3130" s="148" t="s">
        <v>5744</v>
      </c>
      <c r="Y3130" s="149">
        <v>20223</v>
      </c>
      <c r="Z3130" s="149" t="s">
        <v>4010</v>
      </c>
      <c r="AA3130" s="149">
        <f>IF(ActividadesCom[[#This Row],[NIVEL 4]]&lt;&gt;0,VLOOKUP(ActividadesCom[[#This Row],[NIVEL 4]],Catálogo!A:B,2,FALSE),"")</f>
        <v>1</v>
      </c>
      <c r="AB3130" s="149">
        <v>1</v>
      </c>
      <c r="AC3130" s="148" t="s">
        <v>42</v>
      </c>
      <c r="AD3130" s="149">
        <v>20203</v>
      </c>
      <c r="AE3130" s="149" t="s">
        <v>4008</v>
      </c>
      <c r="AF3130" s="149">
        <f>IF(ActividadesCom[[#This Row],[NIVEL 5]]&lt;&gt;0,VLOOKUP(ActividadesCom[[#This Row],[NIVEL 5]],Catálogo!A:B,2,FALSE),"")</f>
        <v>3</v>
      </c>
      <c r="AG3130" s="149">
        <v>1</v>
      </c>
    </row>
    <row r="3131" spans="1:34" s="151" customFormat="1" ht="30" hidden="1" customHeight="1" x14ac:dyDescent="0.25">
      <c r="A3131" s="147">
        <v>20470172</v>
      </c>
      <c r="B3131" s="148" t="str">
        <f>VLOOKUP(ActividadesCom[[#This Row],[NO. DE CONTROL]],'LISTADO ESTUDIANTES'!A:C,2,FALSE)</f>
        <v>ESCAMILLA MARTINEZ GIBRAN RENE</v>
      </c>
      <c r="C3131" s="148" t="str">
        <f>VLOOKUP(ActividadesCom[[#This Row],[NO. DE CONTROL]],'LISTADO ESTUDIANTES'!A:C,3,FALSE)</f>
        <v>INGENIERIA EN ADMINISTRACION</v>
      </c>
      <c r="D3131" s="149" t="str">
        <f>VLOOKUP(ActividadesCom[[#This Row],[NO. DE CONTROL]],'LISTADO ESTUDIANTES'!A:D,4,FALSE)</f>
        <v>EGRESADO(A)</v>
      </c>
      <c r="E3131" s="149">
        <f>SUM(ActividadesCom[[#This Row],[CRÉD. 1]],ActividadesCom[[#This Row],[CRÉD. 2]],ActividadesCom[[#This Row],[CRÉD. 3]],ActividadesCom[[#This Row],[CRÉD. 4]],ActividadesCom[[#This Row],[CRÉD. 5]])</f>
        <v>5</v>
      </c>
      <c r="F3131" s="149">
        <f>IF(ActividadesCom[[#This Row],[ÚLTIMO SEMESTRE CON CRÉDITOS]]&gt;0,ROUND(AVERAGE(ActividadesCom[[#This Row],[VALOR NIVEL 5]],ActividadesCom[[#This Row],[VALOR NIVEL 4]],ActividadesCom[[#This Row],[VALOR NIVEL 3]],ActividadesCom[[#This Row],[VALOR NIVEL 2]],ActividadesCom[[#This Row],[VALOR NIVEL 1]]),0),"")</f>
        <v>3</v>
      </c>
      <c r="G3131" s="149" t="str">
        <f>IF(ActividadesCom[[#This Row],[PROMEDIO]]="","",IF(ActividadesCom[[#This Row],[PROMEDIO]]&gt;=4,"EXCELENTE",IF(ActividadesCom[[#This Row],[PROMEDIO]]&gt;=3,"NOTABLE",IF(ActividadesCom[[#This Row],[PROMEDIO]]&gt;=2,"BUENO",IF(ActividadesCom[[#This Row],[PROMEDIO]]=1,"SUFICIENTE","")))))</f>
        <v>NOTABLE</v>
      </c>
      <c r="H3131" s="149">
        <f>MAX(ActividadesCom[[#This Row],[PERÍODO 1]],ActividadesCom[[#This Row],[PERÍODO 2]],ActividadesCom[[#This Row],[PERÍODO 3]],ActividadesCom[[#This Row],[PERÍODO 4]],ActividadesCom[[#This Row],[PERÍODO 5]])</f>
        <v>20253</v>
      </c>
      <c r="I3131" s="148" t="s">
        <v>5636</v>
      </c>
      <c r="J3131" s="149">
        <v>20221</v>
      </c>
      <c r="K3131" s="149" t="s">
        <v>4009</v>
      </c>
      <c r="L3131" s="149">
        <f>IF(ActividadesCom[[#This Row],[NIVEL 1]]&lt;&gt;0,VLOOKUP(ActividadesCom[[#This Row],[NIVEL 1]],Catálogo!A:B,2,FALSE),"")</f>
        <v>2</v>
      </c>
      <c r="M3131" s="149">
        <v>1</v>
      </c>
      <c r="N3131" s="148" t="s">
        <v>6297</v>
      </c>
      <c r="O3131" s="149">
        <v>20233</v>
      </c>
      <c r="P3131" s="149" t="s">
        <v>4007</v>
      </c>
      <c r="Q3131" s="149">
        <f>IF(ActividadesCom[[#This Row],[NIVEL 2]]&lt;&gt;0,VLOOKUP(ActividadesCom[[#This Row],[NIVEL 2]],Catálogo!A:B,2,FALSE),"")</f>
        <v>4</v>
      </c>
      <c r="R3131" s="149">
        <v>1</v>
      </c>
      <c r="S3131" s="148" t="s">
        <v>6351</v>
      </c>
      <c r="T3131" s="149">
        <v>20241</v>
      </c>
      <c r="U3131" s="149" t="s">
        <v>4008</v>
      </c>
      <c r="V3131" s="149">
        <f>IF(ActividadesCom[[#This Row],[NIVEL 3]]&lt;&gt;0,VLOOKUP(ActividadesCom[[#This Row],[NIVEL 3]],Catálogo!A:B,2,FALSE),"")</f>
        <v>3</v>
      </c>
      <c r="W3131" s="149">
        <v>1</v>
      </c>
      <c r="X3131" s="148" t="s">
        <v>7333</v>
      </c>
      <c r="Y3131" s="149">
        <v>20253</v>
      </c>
      <c r="Z3131" s="149" t="s">
        <v>4009</v>
      </c>
      <c r="AA3131" s="149">
        <f>IF(ActividadesCom[[#This Row],[NIVEL 4]]&lt;&gt;0,VLOOKUP(ActividadesCom[[#This Row],[NIVEL 4]],Catálogo!A:B,2,FALSE),"")</f>
        <v>2</v>
      </c>
      <c r="AB3131" s="149">
        <v>1</v>
      </c>
      <c r="AC3131" s="148" t="s">
        <v>4378</v>
      </c>
      <c r="AD3131" s="149">
        <v>20203</v>
      </c>
      <c r="AE3131" s="149" t="s">
        <v>4009</v>
      </c>
      <c r="AF3131" s="149">
        <f>IF(ActividadesCom[[#This Row],[NIVEL 5]]&lt;&gt;0,VLOOKUP(ActividadesCom[[#This Row],[NIVEL 5]],Catálogo!A:B,2,FALSE),"")</f>
        <v>2</v>
      </c>
      <c r="AG3131" s="149">
        <v>1</v>
      </c>
    </row>
    <row r="3132" spans="1:34" ht="30" hidden="1" customHeight="1" x14ac:dyDescent="0.25">
      <c r="A3132" s="7">
        <v>20470173</v>
      </c>
      <c r="B3132" s="6" t="str">
        <f>VLOOKUP(ActividadesCom[[#This Row],[NO. DE CONTROL]],'LISTADO ESTUDIANTES'!A:C,2,FALSE)</f>
        <v>ORDAZ VELUETA AXEL EDUARDO</v>
      </c>
      <c r="C3132" s="6" t="str">
        <f>VLOOKUP(ActividadesCom[[#This Row],[NO. DE CONTROL]],'LISTADO ESTUDIANTES'!A:C,3,FALSE)</f>
        <v>INGENIERIA EN ADMINISTRACION</v>
      </c>
      <c r="D3132" s="5" t="str">
        <f>VLOOKUP(ActividadesCom[[#This Row],[NO. DE CONTROL]],'LISTADO ESTUDIANTES'!A:D,4,FALSE)</f>
        <v>EGRESADO(A)</v>
      </c>
      <c r="E3132" s="5">
        <f>SUM(ActividadesCom[[#This Row],[CRÉD. 1]],ActividadesCom[[#This Row],[CRÉD. 2]],ActividadesCom[[#This Row],[CRÉD. 3]],ActividadesCom[[#This Row],[CRÉD. 4]],ActividadesCom[[#This Row],[CRÉD. 5]])</f>
        <v>5</v>
      </c>
      <c r="F3132" s="5">
        <f>IF(ActividadesCom[[#This Row],[ÚLTIMO SEMESTRE CON CRÉDITOS]]&gt;0,ROUND(AVERAGE(ActividadesCom[[#This Row],[VALOR NIVEL 5]],ActividadesCom[[#This Row],[VALOR NIVEL 4]],ActividadesCom[[#This Row],[VALOR NIVEL 3]],ActividadesCom[[#This Row],[VALOR NIVEL 2]],ActividadesCom[[#This Row],[VALOR NIVEL 1]]),0),"")</f>
        <v>3</v>
      </c>
      <c r="G3132" s="5" t="str">
        <f>IF(ActividadesCom[[#This Row],[PROMEDIO]]="","",IF(ActividadesCom[[#This Row],[PROMEDIO]]&gt;=4,"EXCELENTE",IF(ActividadesCom[[#This Row],[PROMEDIO]]&gt;=3,"NOTABLE",IF(ActividadesCom[[#This Row],[PROMEDIO]]&gt;=2,"BUENO",IF(ActividadesCom[[#This Row],[PROMEDIO]]=1,"SUFICIENTE","")))))</f>
        <v>NOTABLE</v>
      </c>
      <c r="H3132" s="5">
        <f>MAX(ActividadesCom[[#This Row],[PERÍODO 1]],ActividadesCom[[#This Row],[PERÍODO 2]],ActividadesCom[[#This Row],[PERÍODO 3]],ActividadesCom[[#This Row],[PERÍODO 4]],ActividadesCom[[#This Row],[PERÍODO 5]])</f>
        <v>20221</v>
      </c>
      <c r="I3132" s="6" t="s">
        <v>4128</v>
      </c>
      <c r="J3132" s="5">
        <v>20203</v>
      </c>
      <c r="K3132" s="5" t="s">
        <v>4009</v>
      </c>
      <c r="L3132" s="5">
        <f>IF(ActividadesCom[[#This Row],[NIVEL 1]]&lt;&gt;0,VLOOKUP(ActividadesCom[[#This Row],[NIVEL 1]],Catálogo!A:B,2,FALSE),"")</f>
        <v>2</v>
      </c>
      <c r="M3132" s="5">
        <v>1</v>
      </c>
      <c r="N3132" s="6" t="s">
        <v>4468</v>
      </c>
      <c r="O3132" s="5">
        <v>20221</v>
      </c>
      <c r="P3132" s="5" t="s">
        <v>4007</v>
      </c>
      <c r="Q3132" s="5">
        <f>IF(ActividadesCom[[#This Row],[NIVEL 2]]&lt;&gt;0,VLOOKUP(ActividadesCom[[#This Row],[NIVEL 2]],Catálogo!A:B,2,FALSE),"")</f>
        <v>4</v>
      </c>
      <c r="R3132" s="5">
        <v>1</v>
      </c>
      <c r="S3132" s="6" t="s">
        <v>5636</v>
      </c>
      <c r="T3132" s="5">
        <v>20221</v>
      </c>
      <c r="U3132" s="5" t="s">
        <v>4008</v>
      </c>
      <c r="V3132" s="5">
        <f>IF(ActividadesCom[[#This Row],[NIVEL 3]]&lt;&gt;0,VLOOKUP(ActividadesCom[[#This Row],[NIVEL 3]],Catálogo!A:B,2,FALSE),"")</f>
        <v>3</v>
      </c>
      <c r="W3132" s="5">
        <v>1</v>
      </c>
      <c r="X3132" s="6" t="s">
        <v>5695</v>
      </c>
      <c r="Y3132" s="5">
        <v>20213</v>
      </c>
      <c r="Z3132" s="5" t="s">
        <v>4008</v>
      </c>
      <c r="AA3132" s="5">
        <f>IF(ActividadesCom[[#This Row],[NIVEL 4]]&lt;&gt;0,VLOOKUP(ActividadesCom[[#This Row],[NIVEL 4]],Catálogo!A:B,2,FALSE),"")</f>
        <v>3</v>
      </c>
      <c r="AB3132" s="5">
        <v>1</v>
      </c>
      <c r="AC3132" s="6" t="s">
        <v>25</v>
      </c>
      <c r="AD3132" s="5">
        <v>20203</v>
      </c>
      <c r="AE3132" s="5" t="s">
        <v>4009</v>
      </c>
      <c r="AF3132" s="5">
        <f>IF(ActividadesCom[[#This Row],[NIVEL 5]]&lt;&gt;0,VLOOKUP(ActividadesCom[[#This Row],[NIVEL 5]],Catálogo!A:B,2,FALSE),"")</f>
        <v>2</v>
      </c>
      <c r="AG3132" s="5">
        <v>1</v>
      </c>
      <c r="AH3132" s="2"/>
    </row>
    <row r="3133" spans="1:34" ht="30" hidden="1" customHeight="1" x14ac:dyDescent="0.25">
      <c r="A3133" s="7">
        <v>20470174</v>
      </c>
      <c r="B3133" s="6" t="str">
        <f>VLOOKUP(ActividadesCom[[#This Row],[NO. DE CONTROL]],'LISTADO ESTUDIANTES'!A:C,2,FALSE)</f>
        <v>DOMINGUEZ VELAZQUEZ TERESA DE JESUS</v>
      </c>
      <c r="C3133" s="6" t="str">
        <f>VLOOKUP(ActividadesCom[[#This Row],[NO. DE CONTROL]],'LISTADO ESTUDIANTES'!A:C,3,FALSE)</f>
        <v>INGENIERIA EN ADMINISTRACION</v>
      </c>
      <c r="D3133" s="5" t="str">
        <f>VLOOKUP(ActividadesCom[[#This Row],[NO. DE CONTROL]],'LISTADO ESTUDIANTES'!A:D,4,FALSE)</f>
        <v>EGRESADO(A)</v>
      </c>
      <c r="E3133" s="5">
        <f>SUM(ActividadesCom[[#This Row],[CRÉD. 1]],ActividadesCom[[#This Row],[CRÉD. 2]],ActividadesCom[[#This Row],[CRÉD. 3]],ActividadesCom[[#This Row],[CRÉD. 4]],ActividadesCom[[#This Row],[CRÉD. 5]])</f>
        <v>5</v>
      </c>
      <c r="F3133" s="5">
        <f>IF(ActividadesCom[[#This Row],[ÚLTIMO SEMESTRE CON CRÉDITOS]]&gt;0,ROUND(AVERAGE(ActividadesCom[[#This Row],[VALOR NIVEL 5]],ActividadesCom[[#This Row],[VALOR NIVEL 4]],ActividadesCom[[#This Row],[VALOR NIVEL 3]],ActividadesCom[[#This Row],[VALOR NIVEL 2]],ActividadesCom[[#This Row],[VALOR NIVEL 1]]),0),"")</f>
        <v>3</v>
      </c>
      <c r="G3133" s="5" t="str">
        <f>IF(ActividadesCom[[#This Row],[PROMEDIO]]="","",IF(ActividadesCom[[#This Row],[PROMEDIO]]&gt;=4,"EXCELENTE",IF(ActividadesCom[[#This Row],[PROMEDIO]]&gt;=3,"NOTABLE",IF(ActividadesCom[[#This Row],[PROMEDIO]]&gt;=2,"BUENO",IF(ActividadesCom[[#This Row],[PROMEDIO]]=1,"SUFICIENTE","")))))</f>
        <v>NOTABLE</v>
      </c>
      <c r="H3133" s="5">
        <f>MAX(ActividadesCom[[#This Row],[PERÍODO 1]],ActividadesCom[[#This Row],[PERÍODO 2]],ActividadesCom[[#This Row],[PERÍODO 3]],ActividadesCom[[#This Row],[PERÍODO 4]],ActividadesCom[[#This Row],[PERÍODO 5]])</f>
        <v>20221</v>
      </c>
      <c r="I3133" s="6" t="s">
        <v>4128</v>
      </c>
      <c r="J3133" s="5">
        <v>20203</v>
      </c>
      <c r="K3133" s="5" t="s">
        <v>4009</v>
      </c>
      <c r="L3133" s="5">
        <f>IF(ActividadesCom[[#This Row],[NIVEL 1]]&lt;&gt;0,VLOOKUP(ActividadesCom[[#This Row],[NIVEL 1]],Catálogo!A:B,2,FALSE),"")</f>
        <v>2</v>
      </c>
      <c r="M3133" s="5">
        <v>1</v>
      </c>
      <c r="N3133" s="6" t="s">
        <v>523</v>
      </c>
      <c r="O3133" s="5">
        <v>20213</v>
      </c>
      <c r="P3133" s="5" t="s">
        <v>4009</v>
      </c>
      <c r="Q3133" s="5">
        <f>IF(ActividadesCom[[#This Row],[NIVEL 2]]&lt;&gt;0,VLOOKUP(ActividadesCom[[#This Row],[NIVEL 2]],Catálogo!A:B,2,FALSE),"")</f>
        <v>2</v>
      </c>
      <c r="R3133" s="5">
        <v>1</v>
      </c>
      <c r="S3133" s="6" t="s">
        <v>4887</v>
      </c>
      <c r="T3133" s="5">
        <v>20221</v>
      </c>
      <c r="U3133" s="5" t="s">
        <v>4007</v>
      </c>
      <c r="V3133" s="5">
        <f>IF(ActividadesCom[[#This Row],[NIVEL 3]]&lt;&gt;0,VLOOKUP(ActividadesCom[[#This Row],[NIVEL 3]],Catálogo!A:B,2,FALSE),"")</f>
        <v>4</v>
      </c>
      <c r="W3133" s="5">
        <v>1</v>
      </c>
      <c r="X3133" s="6" t="s">
        <v>23</v>
      </c>
      <c r="Y3133" s="5">
        <v>20211</v>
      </c>
      <c r="Z3133" s="5" t="s">
        <v>4007</v>
      </c>
      <c r="AA3133" s="5">
        <f>IF(ActividadesCom[[#This Row],[NIVEL 4]]&lt;&gt;0,VLOOKUP(ActividadesCom[[#This Row],[NIVEL 4]],Catálogo!A:B,2,FALSE),"")</f>
        <v>4</v>
      </c>
      <c r="AB3133" s="5">
        <v>1</v>
      </c>
      <c r="AC3133" s="6" t="s">
        <v>23</v>
      </c>
      <c r="AD3133" s="5">
        <v>20203</v>
      </c>
      <c r="AE3133" s="5" t="s">
        <v>4008</v>
      </c>
      <c r="AF3133" s="5">
        <f>IF(ActividadesCom[[#This Row],[NIVEL 5]]&lt;&gt;0,VLOOKUP(ActividadesCom[[#This Row],[NIVEL 5]],Catálogo!A:B,2,FALSE),"")</f>
        <v>3</v>
      </c>
      <c r="AG3133" s="5">
        <v>1</v>
      </c>
      <c r="AH3133" s="2"/>
    </row>
    <row r="3134" spans="1:34" s="151" customFormat="1" ht="30" hidden="1" customHeight="1" x14ac:dyDescent="0.25">
      <c r="A3134" s="147">
        <v>20470175</v>
      </c>
      <c r="B3134" s="148" t="str">
        <f>VLOOKUP(ActividadesCom[[#This Row],[NO. DE CONTROL]],'LISTADO ESTUDIANTES'!A:C,2,FALSE)</f>
        <v>KUC HUCHIN JESUS EMMANUEL</v>
      </c>
      <c r="C3134" s="148" t="str">
        <f>VLOOKUP(ActividadesCom[[#This Row],[NO. DE CONTROL]],'LISTADO ESTUDIANTES'!A:C,3,FALSE)</f>
        <v>INGENIERIA EN ADMINISTRACION</v>
      </c>
      <c r="D3134" s="149" t="str">
        <f>VLOOKUP(ActividadesCom[[#This Row],[NO. DE CONTROL]],'LISTADO ESTUDIANTES'!A:D,4,FALSE)</f>
        <v>EGRESADO(A)</v>
      </c>
      <c r="E3134" s="149">
        <f>SUM(ActividadesCom[[#This Row],[CRÉD. 1]],ActividadesCom[[#This Row],[CRÉD. 2]],ActividadesCom[[#This Row],[CRÉD. 3]],ActividadesCom[[#This Row],[CRÉD. 4]],ActividadesCom[[#This Row],[CRÉD. 5]])</f>
        <v>6</v>
      </c>
      <c r="F3134" s="149">
        <f>IF(ActividadesCom[[#This Row],[ÚLTIMO SEMESTRE CON CRÉDITOS]]&gt;0,ROUND(AVERAGE(ActividadesCom[[#This Row],[VALOR NIVEL 5]],ActividadesCom[[#This Row],[VALOR NIVEL 4]],ActividadesCom[[#This Row],[VALOR NIVEL 3]],ActividadesCom[[#This Row],[VALOR NIVEL 2]],ActividadesCom[[#This Row],[VALOR NIVEL 1]]),0),"")</f>
        <v>2</v>
      </c>
      <c r="G3134" s="149" t="str">
        <f>IF(ActividadesCom[[#This Row],[PROMEDIO]]="","",IF(ActividadesCom[[#This Row],[PROMEDIO]]&gt;=4,"EXCELENTE",IF(ActividadesCom[[#This Row],[PROMEDIO]]&gt;=3,"NOTABLE",IF(ActividadesCom[[#This Row],[PROMEDIO]]&gt;=2,"BUENO",IF(ActividadesCom[[#This Row],[PROMEDIO]]=1,"SUFICIENTE","")))))</f>
        <v>BUENO</v>
      </c>
      <c r="H3134" s="149">
        <f>MAX(ActividadesCom[[#This Row],[PERÍODO 1]],ActividadesCom[[#This Row],[PERÍODO 2]],ActividadesCom[[#This Row],[PERÍODO 3]],ActividadesCom[[#This Row],[PERÍODO 4]],ActividadesCom[[#This Row],[PERÍODO 5]])</f>
        <v>20223</v>
      </c>
      <c r="I3134" s="148" t="s">
        <v>5352</v>
      </c>
      <c r="J3134" s="149">
        <v>20221</v>
      </c>
      <c r="K3134" s="149" t="s">
        <v>4010</v>
      </c>
      <c r="L3134" s="149">
        <f>IF(ActividadesCom[[#This Row],[NIVEL 1]]&lt;&gt;0,VLOOKUP(ActividadesCom[[#This Row],[NIVEL 1]],Catálogo!A:B,2,FALSE),"")</f>
        <v>1</v>
      </c>
      <c r="M3134" s="149">
        <v>1</v>
      </c>
      <c r="N3134" s="148" t="s">
        <v>5636</v>
      </c>
      <c r="O3134" s="149">
        <v>20221</v>
      </c>
      <c r="P3134" s="149" t="s">
        <v>4007</v>
      </c>
      <c r="Q3134" s="149">
        <f>IF(ActividadesCom[[#This Row],[NIVEL 2]]&lt;&gt;0,VLOOKUP(ActividadesCom[[#This Row],[NIVEL 2]],Catálogo!A:B,2,FALSE),"")</f>
        <v>4</v>
      </c>
      <c r="R3134" s="149">
        <v>1</v>
      </c>
      <c r="S3134" s="148" t="s">
        <v>5696</v>
      </c>
      <c r="T3134" s="149">
        <v>20213</v>
      </c>
      <c r="U3134" s="149" t="s">
        <v>4008</v>
      </c>
      <c r="V3134" s="149">
        <f>IF(ActividadesCom[[#This Row],[NIVEL 3]]&lt;&gt;0,VLOOKUP(ActividadesCom[[#This Row],[NIVEL 3]],Catálogo!A:B,2,FALSE),"")</f>
        <v>3</v>
      </c>
      <c r="W3134" s="149">
        <v>1</v>
      </c>
      <c r="X3134" s="148" t="s">
        <v>5744</v>
      </c>
      <c r="Y3134" s="149">
        <v>20223</v>
      </c>
      <c r="Z3134" s="149" t="s">
        <v>4010</v>
      </c>
      <c r="AA3134" s="149">
        <f>IF(ActividadesCom[[#This Row],[NIVEL 4]]&lt;&gt;0,VLOOKUP(ActividadesCom[[#This Row],[NIVEL 4]],Catálogo!A:B,2,FALSE),"")</f>
        <v>1</v>
      </c>
      <c r="AB3134" s="149">
        <v>1</v>
      </c>
      <c r="AC3134" s="149" t="s">
        <v>5838</v>
      </c>
      <c r="AD3134" s="149" t="s">
        <v>5789</v>
      </c>
      <c r="AE3134" s="149" t="s">
        <v>4008</v>
      </c>
      <c r="AF3134" s="149">
        <f>IF(ActividadesCom[[#This Row],[NIVEL 5]]&lt;&gt;0,VLOOKUP(ActividadesCom[[#This Row],[NIVEL 5]],Catálogo!A:B,2,FALSE),"")</f>
        <v>3</v>
      </c>
      <c r="AG3134" s="149">
        <v>2</v>
      </c>
    </row>
    <row r="3135" spans="1:34" ht="30" hidden="1" customHeight="1" x14ac:dyDescent="0.25">
      <c r="A3135" s="7">
        <v>20470176</v>
      </c>
      <c r="B3135" s="6" t="str">
        <f>VLOOKUP(ActividadesCom[[#This Row],[NO. DE CONTROL]],'LISTADO ESTUDIANTES'!A:C,2,FALSE)</f>
        <v>RAMIREZ CARRILLO SAMANTHA DEL JESUS</v>
      </c>
      <c r="C3135" s="6" t="str">
        <f>VLOOKUP(ActividadesCom[[#This Row],[NO. DE CONTROL]],'LISTADO ESTUDIANTES'!A:C,3,FALSE)</f>
        <v>INGENIERIA EN ADMINISTRACION</v>
      </c>
      <c r="D3135" s="5" t="str">
        <f>VLOOKUP(ActividadesCom[[#This Row],[NO. DE CONTROL]],'LISTADO ESTUDIANTES'!A:D,4,FALSE)</f>
        <v>EGRESADO(A)</v>
      </c>
      <c r="E3135" s="5">
        <f>SUM(ActividadesCom[[#This Row],[CRÉD. 1]],ActividadesCom[[#This Row],[CRÉD. 2]],ActividadesCom[[#This Row],[CRÉD. 3]],ActividadesCom[[#This Row],[CRÉD. 4]],ActividadesCom[[#This Row],[CRÉD. 5]])</f>
        <v>5</v>
      </c>
      <c r="F3135" s="5">
        <f>IF(ActividadesCom[[#This Row],[ÚLTIMO SEMESTRE CON CRÉDITOS]]&gt;0,ROUND(AVERAGE(ActividadesCom[[#This Row],[VALOR NIVEL 5]],ActividadesCom[[#This Row],[VALOR NIVEL 4]],ActividadesCom[[#This Row],[VALOR NIVEL 3]],ActividadesCom[[#This Row],[VALOR NIVEL 2]],ActividadesCom[[#This Row],[VALOR NIVEL 1]]),0),"")</f>
        <v>2</v>
      </c>
      <c r="G3135" s="5" t="str">
        <f>IF(ActividadesCom[[#This Row],[PROMEDIO]]="","",IF(ActividadesCom[[#This Row],[PROMEDIO]]&gt;=4,"EXCELENTE",IF(ActividadesCom[[#This Row],[PROMEDIO]]&gt;=3,"NOTABLE",IF(ActividadesCom[[#This Row],[PROMEDIO]]&gt;=2,"BUENO",IF(ActividadesCom[[#This Row],[PROMEDIO]]=1,"SUFICIENTE","")))))</f>
        <v>BUENO</v>
      </c>
      <c r="H3135" s="5">
        <f>MAX(ActividadesCom[[#This Row],[PERÍODO 1]],ActividadesCom[[#This Row],[PERÍODO 2]],ActividadesCom[[#This Row],[PERÍODO 3]],ActividadesCom[[#This Row],[PERÍODO 4]],ActividadesCom[[#This Row],[PERÍODO 5]])</f>
        <v>20221</v>
      </c>
      <c r="I3135" s="6" t="s">
        <v>4128</v>
      </c>
      <c r="J3135" s="5">
        <v>20203</v>
      </c>
      <c r="K3135" s="5" t="s">
        <v>4009</v>
      </c>
      <c r="L3135" s="5">
        <f>IF(ActividadesCom[[#This Row],[NIVEL 1]]&lt;&gt;0,VLOOKUP(ActividadesCom[[#This Row],[NIVEL 1]],Catálogo!A:B,2,FALSE),"")</f>
        <v>2</v>
      </c>
      <c r="M3135" s="5">
        <v>1</v>
      </c>
      <c r="N3135" s="6" t="s">
        <v>5634</v>
      </c>
      <c r="O3135" s="5">
        <v>20221</v>
      </c>
      <c r="P3135" s="5" t="s">
        <v>4007</v>
      </c>
      <c r="Q3135" s="5">
        <f>IF(ActividadesCom[[#This Row],[NIVEL 2]]&lt;&gt;0,VLOOKUP(ActividadesCom[[#This Row],[NIVEL 2]],Catálogo!A:B,2,FALSE),"")</f>
        <v>4</v>
      </c>
      <c r="R3135" s="5">
        <v>1</v>
      </c>
      <c r="S3135" s="6" t="s">
        <v>5636</v>
      </c>
      <c r="T3135" s="5">
        <v>20221</v>
      </c>
      <c r="U3135" s="5" t="s">
        <v>4009</v>
      </c>
      <c r="V3135" s="5">
        <f>IF(ActividadesCom[[#This Row],[NIVEL 3]]&lt;&gt;0,VLOOKUP(ActividadesCom[[#This Row],[NIVEL 3]],Catálogo!A:B,2,FALSE),"")</f>
        <v>2</v>
      </c>
      <c r="W3135" s="5">
        <v>1</v>
      </c>
      <c r="X3135" s="6" t="s">
        <v>4461</v>
      </c>
      <c r="Y3135" s="5">
        <v>20211</v>
      </c>
      <c r="Z3135" s="5" t="s">
        <v>4009</v>
      </c>
      <c r="AA3135" s="5">
        <f>IF(ActividadesCom[[#This Row],[NIVEL 4]]&lt;&gt;0,VLOOKUP(ActividadesCom[[#This Row],[NIVEL 4]],Catálogo!A:B,2,FALSE),"")</f>
        <v>2</v>
      </c>
      <c r="AB3135" s="5">
        <v>1</v>
      </c>
      <c r="AC3135" s="6" t="s">
        <v>42</v>
      </c>
      <c r="AD3135" s="5">
        <v>20203</v>
      </c>
      <c r="AE3135" s="5" t="s">
        <v>4010</v>
      </c>
      <c r="AF3135" s="5">
        <f>IF(ActividadesCom[[#This Row],[NIVEL 5]]&lt;&gt;0,VLOOKUP(ActividadesCom[[#This Row],[NIVEL 5]],Catálogo!A:B,2,FALSE),"")</f>
        <v>1</v>
      </c>
      <c r="AG3135" s="5">
        <v>1</v>
      </c>
      <c r="AH3135" s="2"/>
    </row>
    <row r="3136" spans="1:34" ht="30" hidden="1" customHeight="1" x14ac:dyDescent="0.25">
      <c r="A3136" s="7">
        <v>20470177</v>
      </c>
      <c r="B3136" s="6" t="str">
        <f>VLOOKUP(ActividadesCom[[#This Row],[NO. DE CONTROL]],'LISTADO ESTUDIANTES'!A:C,2,FALSE)</f>
        <v>CAMBRANIS CALAN KRISTEEL GUADALUPE</v>
      </c>
      <c r="C3136" s="6" t="str">
        <f>VLOOKUP(ActividadesCom[[#This Row],[NO. DE CONTROL]],'LISTADO ESTUDIANTES'!A:C,3,FALSE)</f>
        <v>INGENIERIA EN ADMINISTRACION</v>
      </c>
      <c r="D3136" s="5" t="str">
        <f>VLOOKUP(ActividadesCom[[#This Row],[NO. DE CONTROL]],'LISTADO ESTUDIANTES'!A:D,4,FALSE)</f>
        <v>EGRESADO(A)</v>
      </c>
      <c r="E3136" s="5">
        <f>SUM(ActividadesCom[[#This Row],[CRÉD. 1]],ActividadesCom[[#This Row],[CRÉD. 2]],ActividadesCom[[#This Row],[CRÉD. 3]],ActividadesCom[[#This Row],[CRÉD. 4]],ActividadesCom[[#This Row],[CRÉD. 5]])</f>
        <v>2</v>
      </c>
      <c r="F3136" s="5">
        <f>IF(ActividadesCom[[#This Row],[ÚLTIMO SEMESTRE CON CRÉDITOS]]&gt;0,ROUND(AVERAGE(ActividadesCom[[#This Row],[VALOR NIVEL 5]],ActividadesCom[[#This Row],[VALOR NIVEL 4]],ActividadesCom[[#This Row],[VALOR NIVEL 3]],ActividadesCom[[#This Row],[VALOR NIVEL 2]],ActividadesCom[[#This Row],[VALOR NIVEL 1]]),0),"")</f>
        <v>3</v>
      </c>
      <c r="G3136" s="5" t="str">
        <f>IF(ActividadesCom[[#This Row],[PROMEDIO]]="","",IF(ActividadesCom[[#This Row],[PROMEDIO]]&gt;=4,"EXCELENTE",IF(ActividadesCom[[#This Row],[PROMEDIO]]&gt;=3,"NOTABLE",IF(ActividadesCom[[#This Row],[PROMEDIO]]&gt;=2,"BUENO",IF(ActividadesCom[[#This Row],[PROMEDIO]]=1,"SUFICIENTE","")))))</f>
        <v>NOTABLE</v>
      </c>
      <c r="H3136" s="5">
        <f>MAX(ActividadesCom[[#This Row],[PERÍODO 1]],ActividadesCom[[#This Row],[PERÍODO 2]],ActividadesCom[[#This Row],[PERÍODO 3]],ActividadesCom[[#This Row],[PERÍODO 4]],ActividadesCom[[#This Row],[PERÍODO 5]])</f>
        <v>20211</v>
      </c>
      <c r="I3136" s="6"/>
      <c r="J3136" s="5"/>
      <c r="K3136" s="5"/>
      <c r="L3136" s="5" t="str">
        <f>IF(ActividadesCom[[#This Row],[NIVEL 1]]&lt;&gt;0,VLOOKUP(ActividadesCom[[#This Row],[NIVEL 1]],Catálogo!A:B,2,FALSE),"")</f>
        <v/>
      </c>
      <c r="M3136" s="5"/>
      <c r="N3136" s="6"/>
      <c r="O3136" s="5"/>
      <c r="P3136" s="5"/>
      <c r="Q3136" s="5" t="str">
        <f>IF(ActividadesCom[[#This Row],[NIVEL 2]]&lt;&gt;0,VLOOKUP(ActividadesCom[[#This Row],[NIVEL 2]],Catálogo!A:B,2,FALSE),"")</f>
        <v/>
      </c>
      <c r="R3136" s="5"/>
      <c r="S3136" s="6"/>
      <c r="T3136" s="5"/>
      <c r="U3136" s="5"/>
      <c r="V3136" s="5" t="str">
        <f>IF(ActividadesCom[[#This Row],[NIVEL 3]]&lt;&gt;0,VLOOKUP(ActividadesCom[[#This Row],[NIVEL 3]],Catálogo!A:B,2,FALSE),"")</f>
        <v/>
      </c>
      <c r="W3136" s="5"/>
      <c r="X3136" s="6" t="s">
        <v>4461</v>
      </c>
      <c r="Y3136" s="5">
        <v>20211</v>
      </c>
      <c r="Z3136" s="5" t="s">
        <v>4009</v>
      </c>
      <c r="AA3136" s="5">
        <f>IF(ActividadesCom[[#This Row],[NIVEL 4]]&lt;&gt;0,VLOOKUP(ActividadesCom[[#This Row],[NIVEL 4]],Catálogo!A:B,2,FALSE),"")</f>
        <v>2</v>
      </c>
      <c r="AB3136" s="5">
        <v>1</v>
      </c>
      <c r="AC3136" s="5" t="s">
        <v>42</v>
      </c>
      <c r="AD3136" s="5">
        <v>20203</v>
      </c>
      <c r="AE3136" s="5" t="s">
        <v>4008</v>
      </c>
      <c r="AF3136" s="5">
        <f>IF(ActividadesCom[[#This Row],[NIVEL 5]]&lt;&gt;0,VLOOKUP(ActividadesCom[[#This Row],[NIVEL 5]],Catálogo!A:B,2,FALSE),"")</f>
        <v>3</v>
      </c>
      <c r="AG3136" s="5">
        <v>1</v>
      </c>
      <c r="AH3136" s="2"/>
    </row>
    <row r="3137" spans="1:34" s="151" customFormat="1" ht="30" hidden="1" customHeight="1" x14ac:dyDescent="0.25">
      <c r="A3137" s="147">
        <v>20470178</v>
      </c>
      <c r="B3137" s="148" t="str">
        <f>VLOOKUP(ActividadesCom[[#This Row],[NO. DE CONTROL]],'LISTADO ESTUDIANTES'!A:C,2,FALSE)</f>
        <v>GOMEZ PEREZ SILVIA BERENICE</v>
      </c>
      <c r="C3137" s="148" t="str">
        <f>VLOOKUP(ActividadesCom[[#This Row],[NO. DE CONTROL]],'LISTADO ESTUDIANTES'!A:C,3,FALSE)</f>
        <v>INGENIERIA CIVIL</v>
      </c>
      <c r="D3137" s="149" t="str">
        <f>VLOOKUP(ActividadesCom[[#This Row],[NO. DE CONTROL]],'LISTADO ESTUDIANTES'!A:D,4,FALSE)</f>
        <v>EGRESADO(A)</v>
      </c>
      <c r="E3137" s="149">
        <f>SUM(ActividadesCom[[#This Row],[CRÉD. 1]],ActividadesCom[[#This Row],[CRÉD. 2]],ActividadesCom[[#This Row],[CRÉD. 3]],ActividadesCom[[#This Row],[CRÉD. 4]],ActividadesCom[[#This Row],[CRÉD. 5]])</f>
        <v>5</v>
      </c>
      <c r="F3137" s="162">
        <f>IF(ActividadesCom[[#This Row],[ÚLTIMO SEMESTRE CON CRÉDITOS]]&gt;0,ROUND(AVERAGE(ActividadesCom[[#This Row],[VALOR NIVEL 5]],ActividadesCom[[#This Row],[VALOR NIVEL 4]],ActividadesCom[[#This Row],[VALOR NIVEL 3]],ActividadesCom[[#This Row],[VALOR NIVEL 2]],ActividadesCom[[#This Row],[VALOR NIVEL 1]]),0),"")</f>
        <v>3</v>
      </c>
      <c r="G3137" s="162" t="str">
        <f>IF(ActividadesCom[[#This Row],[PROMEDIO]]="","",IF(ActividadesCom[[#This Row],[PROMEDIO]]&gt;=4,"EXCELENTE",IF(ActividadesCom[[#This Row],[PROMEDIO]]&gt;=3,"NOTABLE",IF(ActividadesCom[[#This Row],[PROMEDIO]]&gt;=2,"BUENO",IF(ActividadesCom[[#This Row],[PROMEDIO]]=1,"SUFICIENTE","")))))</f>
        <v>NOTABLE</v>
      </c>
      <c r="H3137" s="149">
        <f>MAX(ActividadesCom[[#This Row],[PERÍODO 1]],ActividadesCom[[#This Row],[PERÍODO 2]],ActividadesCom[[#This Row],[PERÍODO 3]],ActividadesCom[[#This Row],[PERÍODO 4]],ActividadesCom[[#This Row],[PERÍODO 5]])</f>
        <v>20221</v>
      </c>
      <c r="I3137" s="148" t="s">
        <v>34</v>
      </c>
      <c r="J3137" s="162">
        <v>20213</v>
      </c>
      <c r="K3137" s="149" t="s">
        <v>4007</v>
      </c>
      <c r="L3137" s="149">
        <f>IF(ActividadesCom[[#This Row],[NIVEL 1]]&lt;&gt;0,VLOOKUP(ActividadesCom[[#This Row],[NIVEL 1]],Catálogo!A:B,2,FALSE),"")</f>
        <v>4</v>
      </c>
      <c r="M3137" s="162">
        <v>1</v>
      </c>
      <c r="N3137" s="148" t="s">
        <v>34</v>
      </c>
      <c r="O3137" s="162">
        <v>20221</v>
      </c>
      <c r="P3137" s="149" t="s">
        <v>4009</v>
      </c>
      <c r="Q3137" s="149">
        <f>IF(ActividadesCom[[#This Row],[NIVEL 2]]&lt;&gt;0,VLOOKUP(ActividadesCom[[#This Row],[NIVEL 2]],Catálogo!A:B,2,FALSE),"")</f>
        <v>2</v>
      </c>
      <c r="R3137" s="162">
        <v>1</v>
      </c>
      <c r="S3137" s="148" t="s">
        <v>4476</v>
      </c>
      <c r="T3137" s="162">
        <v>20211</v>
      </c>
      <c r="U3137" s="162" t="s">
        <v>4008</v>
      </c>
      <c r="V3137" s="149">
        <f>IF(ActividadesCom[[#This Row],[NIVEL 3]]&lt;&gt;0,VLOOKUP(ActividadesCom[[#This Row],[NIVEL 3]],Catálogo!A:B,2,FALSE),"")</f>
        <v>3</v>
      </c>
      <c r="W3137" s="162">
        <v>1</v>
      </c>
      <c r="X3137" s="148" t="s">
        <v>4468</v>
      </c>
      <c r="Y3137" s="162">
        <v>20211</v>
      </c>
      <c r="Z3137" s="162" t="s">
        <v>4009</v>
      </c>
      <c r="AA3137" s="149">
        <f>IF(ActividadesCom[[#This Row],[NIVEL 4]]&lt;&gt;0,VLOOKUP(ActividadesCom[[#This Row],[NIVEL 4]],Catálogo!A:B,2,FALSE),"")</f>
        <v>2</v>
      </c>
      <c r="AB3137" s="162">
        <v>1</v>
      </c>
      <c r="AC3137" s="162" t="s">
        <v>37</v>
      </c>
      <c r="AD3137" s="162">
        <v>20203</v>
      </c>
      <c r="AE3137" s="162" t="s">
        <v>4007</v>
      </c>
      <c r="AF3137" s="149">
        <f>IF(ActividadesCom[[#This Row],[NIVEL 5]]&lt;&gt;0,VLOOKUP(ActividadesCom[[#This Row],[NIVEL 5]],Catálogo!A:B,2,FALSE),"")</f>
        <v>4</v>
      </c>
      <c r="AG3137" s="162">
        <v>1</v>
      </c>
    </row>
    <row r="3138" spans="1:34" ht="30" hidden="1" customHeight="1" x14ac:dyDescent="0.25">
      <c r="A3138" s="32">
        <v>20470179</v>
      </c>
      <c r="B3138" s="6" t="str">
        <f>VLOOKUP(ActividadesCom[[#This Row],[NO. DE CONTROL]],'LISTADO ESTUDIANTES'!A:C,2,FALSE)</f>
        <v>DELGADO EK MOISES ENRIQUE</v>
      </c>
      <c r="C3138" s="6" t="str">
        <f>VLOOKUP(ActividadesCom[[#This Row],[NO. DE CONTROL]],'LISTADO ESTUDIANTES'!A:C,3,FALSE)</f>
        <v>INGENIERIA EN ADMINISTRACION</v>
      </c>
      <c r="D3138" s="33" t="str">
        <f>VLOOKUP(ActividadesCom[[#This Row],[NO. DE CONTROL]],'LISTADO ESTUDIANTES'!A:D,4,FALSE)</f>
        <v>EGRESADO(A)</v>
      </c>
      <c r="E3138" s="5">
        <f>SUM(ActividadesCom[[#This Row],[CRÉD. 1]],ActividadesCom[[#This Row],[CRÉD. 2]],ActividadesCom[[#This Row],[CRÉD. 3]],ActividadesCom[[#This Row],[CRÉD. 4]],ActividadesCom[[#This Row],[CRÉD. 5]])</f>
        <v>5</v>
      </c>
      <c r="F3138" s="33">
        <f>IF(ActividadesCom[[#This Row],[ÚLTIMO SEMESTRE CON CRÉDITOS]]&gt;0,ROUND(AVERAGE(ActividadesCom[[#This Row],[VALOR NIVEL 5]],ActividadesCom[[#This Row],[VALOR NIVEL 4]],ActividadesCom[[#This Row],[VALOR NIVEL 3]],ActividadesCom[[#This Row],[VALOR NIVEL 2]],ActividadesCom[[#This Row],[VALOR NIVEL 1]]),0),"")</f>
        <v>3</v>
      </c>
      <c r="G3138" s="33" t="str">
        <f>IF(ActividadesCom[[#This Row],[PROMEDIO]]="","",IF(ActividadesCom[[#This Row],[PROMEDIO]]&gt;=4,"EXCELENTE",IF(ActividadesCom[[#This Row],[PROMEDIO]]&gt;=3,"NOTABLE",IF(ActividadesCom[[#This Row],[PROMEDIO]]&gt;=2,"BUENO",IF(ActividadesCom[[#This Row],[PROMEDIO]]=1,"SUFICIENTE","")))))</f>
        <v>NOTABLE</v>
      </c>
      <c r="H3138" s="5">
        <f>MAX(ActividadesCom[[#This Row],[PERÍODO 1]],ActividadesCom[[#This Row],[PERÍODO 2]],ActividadesCom[[#This Row],[PERÍODO 3]],ActividadesCom[[#This Row],[PERÍODO 4]],ActividadesCom[[#This Row],[PERÍODO 5]])</f>
        <v>20221</v>
      </c>
      <c r="I3138" s="34" t="s">
        <v>5636</v>
      </c>
      <c r="J3138" s="33">
        <v>20213</v>
      </c>
      <c r="K3138" s="33" t="s">
        <v>4021</v>
      </c>
      <c r="L3138" s="5">
        <f>IF(ActividadesCom[[#This Row],[NIVEL 1]]&lt;&gt;0,VLOOKUP(ActividadesCom[[#This Row],[NIVEL 1]],Catálogo!A:B,2,FALSE),"")</f>
        <v>2</v>
      </c>
      <c r="M3138" s="33">
        <v>1</v>
      </c>
      <c r="N3138" s="6" t="s">
        <v>23</v>
      </c>
      <c r="O3138" s="33">
        <v>20221</v>
      </c>
      <c r="P3138" s="5" t="s">
        <v>4009</v>
      </c>
      <c r="Q3138" s="5">
        <f>IF(ActividadesCom[[#This Row],[NIVEL 2]]&lt;&gt;0,VLOOKUP(ActividadesCom[[#This Row],[NIVEL 2]],Catálogo!A:B,2,FALSE),"")</f>
        <v>2</v>
      </c>
      <c r="R3138" s="33">
        <v>1</v>
      </c>
      <c r="S3138" s="34" t="s">
        <v>5634</v>
      </c>
      <c r="T3138" s="33">
        <v>20221</v>
      </c>
      <c r="U3138" s="33" t="s">
        <v>4007</v>
      </c>
      <c r="V3138" s="5">
        <f>IF(ActividadesCom[[#This Row],[NIVEL 3]]&lt;&gt;0,VLOOKUP(ActividadesCom[[#This Row],[NIVEL 3]],Catálogo!A:B,2,FALSE),"")</f>
        <v>4</v>
      </c>
      <c r="W3138" s="33">
        <v>1</v>
      </c>
      <c r="X3138" s="34" t="s">
        <v>5636</v>
      </c>
      <c r="Y3138" s="33">
        <v>20221</v>
      </c>
      <c r="Z3138" s="33" t="s">
        <v>4007</v>
      </c>
      <c r="AA3138" s="5">
        <f>IF(ActividadesCom[[#This Row],[NIVEL 4]]&lt;&gt;0,VLOOKUP(ActividadesCom[[#This Row],[NIVEL 4]],Catálogo!A:B,2,FALSE),"")</f>
        <v>4</v>
      </c>
      <c r="AB3138" s="33">
        <v>1</v>
      </c>
      <c r="AC3138" s="6" t="s">
        <v>5643</v>
      </c>
      <c r="AD3138" s="33">
        <v>20221</v>
      </c>
      <c r="AE3138" s="33" t="s">
        <v>4007</v>
      </c>
      <c r="AF3138" s="5">
        <f>IF(ActividadesCom[[#This Row],[NIVEL 5]]&lt;&gt;0,VLOOKUP(ActividadesCom[[#This Row],[NIVEL 5]],Catálogo!A:B,2,FALSE),"")</f>
        <v>4</v>
      </c>
      <c r="AG3138" s="33">
        <v>1</v>
      </c>
      <c r="AH3138" s="2"/>
    </row>
    <row r="3139" spans="1:34" s="151" customFormat="1" ht="30" hidden="1" customHeight="1" x14ac:dyDescent="0.25">
      <c r="A3139" s="147">
        <v>20470180</v>
      </c>
      <c r="B3139" s="148" t="str">
        <f>VLOOKUP(ActividadesCom[[#This Row],[NO. DE CONTROL]],'LISTADO ESTUDIANTES'!A:C,2,FALSE)</f>
        <v>CAAMAL KANTUN DAMIAN NAHU</v>
      </c>
      <c r="C3139" s="148" t="str">
        <f>VLOOKUP(ActividadesCom[[#This Row],[NO. DE CONTROL]],'LISTADO ESTUDIANTES'!A:C,3,FALSE)</f>
        <v>INGENIERIA CIVIL</v>
      </c>
      <c r="D3139" s="149" t="str">
        <f>VLOOKUP(ActividadesCom[[#This Row],[NO. DE CONTROL]],'LISTADO ESTUDIANTES'!A:D,4,FALSE)</f>
        <v>EGRESADO(A)</v>
      </c>
      <c r="E3139" s="149">
        <f>SUM(ActividadesCom[[#This Row],[CRÉD. 1]],ActividadesCom[[#This Row],[CRÉD. 2]],ActividadesCom[[#This Row],[CRÉD. 3]],ActividadesCom[[#This Row],[CRÉD. 4]],ActividadesCom[[#This Row],[CRÉD. 5]])</f>
        <v>5</v>
      </c>
      <c r="F3139" s="149">
        <f>IF(ActividadesCom[[#This Row],[ÚLTIMO SEMESTRE CON CRÉDITOS]]&gt;0,ROUND(AVERAGE(ActividadesCom[[#This Row],[VALOR NIVEL 5]],ActividadesCom[[#This Row],[VALOR NIVEL 4]],ActividadesCom[[#This Row],[VALOR NIVEL 3]],ActividadesCom[[#This Row],[VALOR NIVEL 2]],ActividadesCom[[#This Row],[VALOR NIVEL 1]]),0),"")</f>
        <v>4</v>
      </c>
      <c r="G3139" s="149" t="str">
        <f>IF(ActividadesCom[[#This Row],[PROMEDIO]]="","",IF(ActividadesCom[[#This Row],[PROMEDIO]]&gt;=4,"EXCELENTE",IF(ActividadesCom[[#This Row],[PROMEDIO]]&gt;=3,"NOTABLE",IF(ActividadesCom[[#This Row],[PROMEDIO]]&gt;=2,"BUENO",IF(ActividadesCom[[#This Row],[PROMEDIO]]=1,"SUFICIENTE","")))))</f>
        <v>EXCELENTE</v>
      </c>
      <c r="H3139" s="149">
        <f>MAX(ActividadesCom[[#This Row],[PERÍODO 1]],ActividadesCom[[#This Row],[PERÍODO 2]],ActividadesCom[[#This Row],[PERÍODO 3]],ActividadesCom[[#This Row],[PERÍODO 4]],ActividadesCom[[#This Row],[PERÍODO 5]])</f>
        <v>20233</v>
      </c>
      <c r="I3139" s="148" t="s">
        <v>6251</v>
      </c>
      <c r="J3139" s="149">
        <v>20233</v>
      </c>
      <c r="K3139" s="149" t="s">
        <v>4007</v>
      </c>
      <c r="L3139" s="149">
        <f>IF(ActividadesCom[[#This Row],[NIVEL 1]]&lt;&gt;0,VLOOKUP(ActividadesCom[[#This Row],[NIVEL 1]],Catálogo!A:B,2,FALSE),"")</f>
        <v>4</v>
      </c>
      <c r="M3139" s="149">
        <v>1</v>
      </c>
      <c r="N3139" s="148" t="s">
        <v>25</v>
      </c>
      <c r="O3139" s="149">
        <v>20223</v>
      </c>
      <c r="P3139" s="149" t="s">
        <v>4007</v>
      </c>
      <c r="Q3139" s="149">
        <f>IF(ActividadesCom[[#This Row],[NIVEL 2]]&lt;&gt;0,VLOOKUP(ActividadesCom[[#This Row],[NIVEL 2]],Catálogo!A:B,2,FALSE),"")</f>
        <v>4</v>
      </c>
      <c r="R3139" s="149">
        <v>1</v>
      </c>
      <c r="S3139" s="148" t="s">
        <v>6253</v>
      </c>
      <c r="T3139" s="149">
        <v>20231</v>
      </c>
      <c r="U3139" s="149" t="s">
        <v>4007</v>
      </c>
      <c r="V3139" s="149">
        <f>IF(ActividadesCom[[#This Row],[NIVEL 3]]&lt;&gt;0,VLOOKUP(ActividadesCom[[#This Row],[NIVEL 3]],Catálogo!A:B,2,FALSE),"")</f>
        <v>4</v>
      </c>
      <c r="W3139" s="149">
        <v>1</v>
      </c>
      <c r="X3139" s="148" t="s">
        <v>4476</v>
      </c>
      <c r="Y3139" s="149">
        <v>20211</v>
      </c>
      <c r="Z3139" s="149" t="s">
        <v>4007</v>
      </c>
      <c r="AA3139" s="149">
        <f>IF(ActividadesCom[[#This Row],[NIVEL 4]]&lt;&gt;0,VLOOKUP(ActividadesCom[[#This Row],[NIVEL 4]],Catálogo!A:B,2,FALSE),"")</f>
        <v>4</v>
      </c>
      <c r="AB3139" s="149">
        <v>1</v>
      </c>
      <c r="AC3139" s="149" t="s">
        <v>11</v>
      </c>
      <c r="AD3139" s="149">
        <v>20203</v>
      </c>
      <c r="AE3139" s="149" t="s">
        <v>4008</v>
      </c>
      <c r="AF3139" s="149">
        <f>IF(ActividadesCom[[#This Row],[NIVEL 5]]&lt;&gt;0,VLOOKUP(ActividadesCom[[#This Row],[NIVEL 5]],Catálogo!A:B,2,FALSE),"")</f>
        <v>3</v>
      </c>
      <c r="AG3139" s="149">
        <v>1</v>
      </c>
    </row>
    <row r="3140" spans="1:34" ht="30" hidden="1" customHeight="1" x14ac:dyDescent="0.25">
      <c r="A3140" s="29">
        <v>20470182</v>
      </c>
      <c r="B3140" s="6" t="str">
        <f>VLOOKUP(ActividadesCom[[#This Row],[NO. DE CONTROL]],'LISTADO ESTUDIANTES'!A:C,2,FALSE)</f>
        <v>EK MIS JOHAN JONATHAN</v>
      </c>
      <c r="C3140" s="6" t="str">
        <f>VLOOKUP(ActividadesCom[[#This Row],[NO. DE CONTROL]],'LISTADO ESTUDIANTES'!A:C,3,FALSE)</f>
        <v>INGENIERIA CIVIL</v>
      </c>
      <c r="D3140" s="30" t="str">
        <f>VLOOKUP(ActividadesCom[[#This Row],[NO. DE CONTROL]],'LISTADO ESTUDIANTES'!A:D,4,FALSE)</f>
        <v>EGRESADO(A)</v>
      </c>
      <c r="E3140" s="5">
        <f>SUM(ActividadesCom[[#This Row],[CRÉD. 1]],ActividadesCom[[#This Row],[CRÉD. 2]],ActividadesCom[[#This Row],[CRÉD. 3]],ActividadesCom[[#This Row],[CRÉD. 4]],ActividadesCom[[#This Row],[CRÉD. 5]])</f>
        <v>3</v>
      </c>
      <c r="F3140" s="30">
        <f>IF(ActividadesCom[[#This Row],[ÚLTIMO SEMESTRE CON CRÉDITOS]]&gt;0,ROUND(AVERAGE(ActividadesCom[[#This Row],[VALOR NIVEL 5]],ActividadesCom[[#This Row],[VALOR NIVEL 4]],ActividadesCom[[#This Row],[VALOR NIVEL 3]],ActividadesCom[[#This Row],[VALOR NIVEL 2]],ActividadesCom[[#This Row],[VALOR NIVEL 1]]),0),"")</f>
        <v>4</v>
      </c>
      <c r="G3140" s="30" t="str">
        <f>IF(ActividadesCom[[#This Row],[PROMEDIO]]="","",IF(ActividadesCom[[#This Row],[PROMEDIO]]&gt;=4,"EXCELENTE",IF(ActividadesCom[[#This Row],[PROMEDIO]]&gt;=3,"NOTABLE",IF(ActividadesCom[[#This Row],[PROMEDIO]]&gt;=2,"BUENO",IF(ActividadesCom[[#This Row],[PROMEDIO]]=1,"SUFICIENTE","")))))</f>
        <v>EXCELENTE</v>
      </c>
      <c r="H3140" s="5">
        <f>MAX(ActividadesCom[[#This Row],[PERÍODO 1]],ActividadesCom[[#This Row],[PERÍODO 2]],ActividadesCom[[#This Row],[PERÍODO 3]],ActividadesCom[[#This Row],[PERÍODO 4]],ActividadesCom[[#This Row],[PERÍODO 5]])</f>
        <v>20221</v>
      </c>
      <c r="I3140" s="6" t="s">
        <v>6317</v>
      </c>
      <c r="J3140" s="30">
        <v>20211</v>
      </c>
      <c r="K3140" s="5" t="s">
        <v>4007</v>
      </c>
      <c r="L3140" s="5">
        <f>IF(ActividadesCom[[#This Row],[NIVEL 1]]&lt;&gt;0,VLOOKUP(ActividadesCom[[#This Row],[NIVEL 1]],Catálogo!A:B,2,FALSE),"")</f>
        <v>4</v>
      </c>
      <c r="M3140" s="30">
        <v>1</v>
      </c>
      <c r="N3140" s="6" t="s">
        <v>5374</v>
      </c>
      <c r="O3140" s="30">
        <v>20221</v>
      </c>
      <c r="P3140" s="5" t="s">
        <v>4007</v>
      </c>
      <c r="Q3140" s="5">
        <f>IF(ActividadesCom[[#This Row],[NIVEL 2]]&lt;&gt;0,VLOOKUP(ActividadesCom[[#This Row],[NIVEL 2]],Catálogo!A:B,2,FALSE),"")</f>
        <v>4</v>
      </c>
      <c r="R3140" s="30">
        <v>1</v>
      </c>
      <c r="S3140" s="31" t="s">
        <v>4476</v>
      </c>
      <c r="T3140" s="30">
        <v>20211</v>
      </c>
      <c r="U3140" s="30" t="s">
        <v>4008</v>
      </c>
      <c r="V3140" s="5">
        <f>IF(ActividadesCom[[#This Row],[NIVEL 3]]&lt;&gt;0,VLOOKUP(ActividadesCom[[#This Row],[NIVEL 3]],Catálogo!A:B,2,FALSE),"")</f>
        <v>3</v>
      </c>
      <c r="W3140" s="30">
        <v>1</v>
      </c>
      <c r="X3140" s="31"/>
      <c r="Y3140" s="30"/>
      <c r="Z3140" s="30"/>
      <c r="AA3140" s="5" t="str">
        <f>IF(ActividadesCom[[#This Row],[NIVEL 4]]&lt;&gt;0,VLOOKUP(ActividadesCom[[#This Row],[NIVEL 4]],Catálogo!A:B,2,FALSE),"")</f>
        <v/>
      </c>
      <c r="AB3140" s="30"/>
      <c r="AC3140" s="31"/>
      <c r="AD3140" s="30"/>
      <c r="AE3140" s="30"/>
      <c r="AF3140" s="5" t="str">
        <f>IF(ActividadesCom[[#This Row],[NIVEL 5]]&lt;&gt;0,VLOOKUP(ActividadesCom[[#This Row],[NIVEL 5]],Catálogo!A:B,2,FALSE),"")</f>
        <v/>
      </c>
      <c r="AG3140" s="30"/>
      <c r="AH3140" s="2"/>
    </row>
    <row r="3141" spans="1:34" ht="30" hidden="1" customHeight="1" x14ac:dyDescent="0.25">
      <c r="A3141" s="7">
        <v>20470183</v>
      </c>
      <c r="B3141" s="6" t="str">
        <f>VLOOKUP(ActividadesCom[[#This Row],[NO. DE CONTROL]],'LISTADO ESTUDIANTES'!A:C,2,FALSE)</f>
        <v>GONZALEZ ZAPATA FABIAN JAIR</v>
      </c>
      <c r="C3141" s="6" t="str">
        <f>VLOOKUP(ActividadesCom[[#This Row],[NO. DE CONTROL]],'LISTADO ESTUDIANTES'!A:C,3,FALSE)</f>
        <v>INGENIERIA CIVIL</v>
      </c>
      <c r="D3141" s="5" t="str">
        <f>VLOOKUP(ActividadesCom[[#This Row],[NO. DE CONTROL]],'LISTADO ESTUDIANTES'!A:D,4,FALSE)</f>
        <v>EGRESADO(A)</v>
      </c>
      <c r="E3141" s="5">
        <f>SUM(ActividadesCom[[#This Row],[CRÉD. 1]],ActividadesCom[[#This Row],[CRÉD. 2]],ActividadesCom[[#This Row],[CRÉD. 3]],ActividadesCom[[#This Row],[CRÉD. 4]],ActividadesCom[[#This Row],[CRÉD. 5]])</f>
        <v>2</v>
      </c>
      <c r="F3141" s="5">
        <f>IF(ActividadesCom[[#This Row],[ÚLTIMO SEMESTRE CON CRÉDITOS]]&gt;0,ROUND(AVERAGE(ActividadesCom[[#This Row],[VALOR NIVEL 5]],ActividadesCom[[#This Row],[VALOR NIVEL 4]],ActividadesCom[[#This Row],[VALOR NIVEL 3]],ActividadesCom[[#This Row],[VALOR NIVEL 2]],ActividadesCom[[#This Row],[VALOR NIVEL 1]]),0),"")</f>
        <v>3</v>
      </c>
      <c r="G3141" s="5" t="str">
        <f>IF(ActividadesCom[[#This Row],[PROMEDIO]]="","",IF(ActividadesCom[[#This Row],[PROMEDIO]]&gt;=4,"EXCELENTE",IF(ActividadesCom[[#This Row],[PROMEDIO]]&gt;=3,"NOTABLE",IF(ActividadesCom[[#This Row],[PROMEDIO]]&gt;=2,"BUENO",IF(ActividadesCom[[#This Row],[PROMEDIO]]=1,"SUFICIENTE","")))))</f>
        <v>NOTABLE</v>
      </c>
      <c r="H3141" s="5">
        <f>MAX(ActividadesCom[[#This Row],[PERÍODO 1]],ActividadesCom[[#This Row],[PERÍODO 2]],ActividadesCom[[#This Row],[PERÍODO 3]],ActividadesCom[[#This Row],[PERÍODO 4]],ActividadesCom[[#This Row],[PERÍODO 5]])</f>
        <v>20221</v>
      </c>
      <c r="I3141" s="6"/>
      <c r="J3141" s="5"/>
      <c r="K3141" s="5"/>
      <c r="L3141" s="5" t="str">
        <f>IF(ActividadesCom[[#This Row],[NIVEL 1]]&lt;&gt;0,VLOOKUP(ActividadesCom[[#This Row],[NIVEL 1]],Catálogo!A:B,2,FALSE),"")</f>
        <v/>
      </c>
      <c r="M3141" s="5"/>
      <c r="N3141" s="6"/>
      <c r="O3141" s="5"/>
      <c r="P3141" s="5"/>
      <c r="Q3141" s="5" t="str">
        <f>IF(ActividadesCom[[#This Row],[NIVEL 2]]&lt;&gt;0,VLOOKUP(ActividadesCom[[#This Row],[NIVEL 2]],Catálogo!A:B,2,FALSE),"")</f>
        <v/>
      </c>
      <c r="R3141" s="5"/>
      <c r="S3141" s="6"/>
      <c r="T3141" s="5"/>
      <c r="U3141" s="5"/>
      <c r="V3141" s="5" t="str">
        <f>IF(ActividadesCom[[#This Row],[NIVEL 3]]&lt;&gt;0,VLOOKUP(ActividadesCom[[#This Row],[NIVEL 3]],Catálogo!A:B,2,FALSE),"")</f>
        <v/>
      </c>
      <c r="W3141" s="5"/>
      <c r="X3141" s="6" t="s">
        <v>5374</v>
      </c>
      <c r="Y3141" s="5">
        <v>20221</v>
      </c>
      <c r="Z3141" s="5" t="s">
        <v>4007</v>
      </c>
      <c r="AA3141" s="5">
        <f>IF(ActividadesCom[[#This Row],[NIVEL 4]]&lt;&gt;0,VLOOKUP(ActividadesCom[[#This Row],[NIVEL 4]],Catálogo!A:B,2,FALSE),"")</f>
        <v>4</v>
      </c>
      <c r="AB3141" s="5">
        <v>1</v>
      </c>
      <c r="AC3141" s="5" t="s">
        <v>42</v>
      </c>
      <c r="AD3141" s="5">
        <v>20203</v>
      </c>
      <c r="AE3141" s="5" t="s">
        <v>4010</v>
      </c>
      <c r="AF3141" s="5">
        <f>IF(ActividadesCom[[#This Row],[NIVEL 5]]&lt;&gt;0,VLOOKUP(ActividadesCom[[#This Row],[NIVEL 5]],Catálogo!A:B,2,FALSE),"")</f>
        <v>1</v>
      </c>
      <c r="AG3141" s="5">
        <v>1</v>
      </c>
      <c r="AH3141" s="2"/>
    </row>
    <row r="3142" spans="1:34" ht="30" hidden="1" customHeight="1" x14ac:dyDescent="0.25">
      <c r="A3142" s="7">
        <v>20470184</v>
      </c>
      <c r="B3142" s="6" t="str">
        <f>VLOOKUP(ActividadesCom[[#This Row],[NO. DE CONTROL]],'LISTADO ESTUDIANTES'!A:C,2,FALSE)</f>
        <v>MUT CHUC BRAULIO ADRIAN</v>
      </c>
      <c r="C3142" s="6" t="str">
        <f>VLOOKUP(ActividadesCom[[#This Row],[NO. DE CONTROL]],'LISTADO ESTUDIANTES'!A:C,3,FALSE)</f>
        <v>INGENIERIA CIVIL</v>
      </c>
      <c r="D3142" s="5" t="str">
        <f>VLOOKUP(ActividadesCom[[#This Row],[NO. DE CONTROL]],'LISTADO ESTUDIANTES'!A:D,4,FALSE)</f>
        <v>EGRESADO(A)</v>
      </c>
      <c r="E3142" s="5">
        <f>SUM(ActividadesCom[[#This Row],[CRÉD. 1]],ActividadesCom[[#This Row],[CRÉD. 2]],ActividadesCom[[#This Row],[CRÉD. 3]],ActividadesCom[[#This Row],[CRÉD. 4]],ActividadesCom[[#This Row],[CRÉD. 5]])</f>
        <v>5</v>
      </c>
      <c r="F3142" s="5">
        <f>IF(ActividadesCom[[#This Row],[ÚLTIMO SEMESTRE CON CRÉDITOS]]&gt;0,ROUND(AVERAGE(ActividadesCom[[#This Row],[VALOR NIVEL 5]],ActividadesCom[[#This Row],[VALOR NIVEL 4]],ActividadesCom[[#This Row],[VALOR NIVEL 3]],ActividadesCom[[#This Row],[VALOR NIVEL 2]],ActividadesCom[[#This Row],[VALOR NIVEL 1]]),0),"")</f>
        <v>3</v>
      </c>
      <c r="G3142" s="5" t="str">
        <f>IF(ActividadesCom[[#This Row],[PROMEDIO]]="","",IF(ActividadesCom[[#This Row],[PROMEDIO]]&gt;=4,"EXCELENTE",IF(ActividadesCom[[#This Row],[PROMEDIO]]&gt;=3,"NOTABLE",IF(ActividadesCom[[#This Row],[PROMEDIO]]&gt;=2,"BUENO",IF(ActividadesCom[[#This Row],[PROMEDIO]]=1,"SUFICIENTE","")))))</f>
        <v>NOTABLE</v>
      </c>
      <c r="H3142" s="5">
        <f>MAX(ActividadesCom[[#This Row],[PERÍODO 1]],ActividadesCom[[#This Row],[PERÍODO 2]],ActividadesCom[[#This Row],[PERÍODO 3]],ActividadesCom[[#This Row],[PERÍODO 4]],ActividadesCom[[#This Row],[PERÍODO 5]])</f>
        <v>20233</v>
      </c>
      <c r="I3142" s="6" t="s">
        <v>47</v>
      </c>
      <c r="J3142" s="5">
        <v>20213</v>
      </c>
      <c r="K3142" s="5" t="s">
        <v>4009</v>
      </c>
      <c r="L3142" s="5">
        <f>IF(ActividadesCom[[#This Row],[NIVEL 1]]&lt;&gt;0,VLOOKUP(ActividadesCom[[#This Row],[NIVEL 1]],Catálogo!A:B,2,FALSE),"")</f>
        <v>2</v>
      </c>
      <c r="M3142" s="5">
        <v>1</v>
      </c>
      <c r="N3142" s="6" t="s">
        <v>6253</v>
      </c>
      <c r="O3142" s="5">
        <v>20231</v>
      </c>
      <c r="P3142" s="5" t="s">
        <v>4007</v>
      </c>
      <c r="Q3142" s="5">
        <f>IF(ActividadesCom[[#This Row],[NIVEL 2]]&lt;&gt;0,VLOOKUP(ActividadesCom[[#This Row],[NIVEL 2]],Catálogo!A:B,2,FALSE),"")</f>
        <v>4</v>
      </c>
      <c r="R3142" s="5">
        <v>1</v>
      </c>
      <c r="S3142" s="31" t="s">
        <v>5819</v>
      </c>
      <c r="T3142" s="5">
        <v>20233</v>
      </c>
      <c r="U3142" s="5" t="s">
        <v>4008</v>
      </c>
      <c r="V3142" s="5">
        <f>IF(ActividadesCom[[#This Row],[NIVEL 3]]&lt;&gt;0,VLOOKUP(ActividadesCom[[#This Row],[NIVEL 3]],Catálogo!A:B,2,FALSE),"")</f>
        <v>3</v>
      </c>
      <c r="W3142" s="5">
        <v>1</v>
      </c>
      <c r="X3142" s="6" t="s">
        <v>4476</v>
      </c>
      <c r="Y3142" s="5">
        <v>20211</v>
      </c>
      <c r="Z3142" s="5" t="s">
        <v>4007</v>
      </c>
      <c r="AA3142" s="5">
        <f>IF(ActividadesCom[[#This Row],[NIVEL 4]]&lt;&gt;0,VLOOKUP(ActividadesCom[[#This Row],[NIVEL 4]],Catálogo!A:B,2,FALSE),"")</f>
        <v>4</v>
      </c>
      <c r="AB3142" s="5">
        <v>1</v>
      </c>
      <c r="AC3142" s="6" t="s">
        <v>4378</v>
      </c>
      <c r="AD3142" s="5">
        <v>20203</v>
      </c>
      <c r="AE3142" s="5" t="s">
        <v>4009</v>
      </c>
      <c r="AF3142" s="5">
        <f>IF(ActividadesCom[[#This Row],[NIVEL 5]]&lt;&gt;0,VLOOKUP(ActividadesCom[[#This Row],[NIVEL 5]],Catálogo!A:B,2,FALSE),"")</f>
        <v>2</v>
      </c>
      <c r="AG3142" s="5">
        <v>1</v>
      </c>
      <c r="AH3142" s="2"/>
    </row>
    <row r="3143" spans="1:34" s="151" customFormat="1" ht="30" hidden="1" customHeight="1" x14ac:dyDescent="0.25">
      <c r="A3143" s="147">
        <v>20470185</v>
      </c>
      <c r="B3143" s="148" t="str">
        <f>VLOOKUP(ActividadesCom[[#This Row],[NO. DE CONTROL]],'LISTADO ESTUDIANTES'!A:C,2,FALSE)</f>
        <v>CUZ CHUB DARWIN ROBERTO</v>
      </c>
      <c r="C3143" s="148" t="str">
        <f>VLOOKUP(ActividadesCom[[#This Row],[NO. DE CONTROL]],'LISTADO ESTUDIANTES'!A:C,3,FALSE)</f>
        <v>ARQUITECTURA</v>
      </c>
      <c r="D3143" s="149" t="str">
        <f>VLOOKUP(ActividadesCom[[#This Row],[NO. DE CONTROL]],'LISTADO ESTUDIANTES'!A:D,4,FALSE)</f>
        <v>EGRESADO(A)</v>
      </c>
      <c r="E3143" s="149">
        <f>SUM(ActividadesCom[[#This Row],[CRÉD. 1]],ActividadesCom[[#This Row],[CRÉD. 2]],ActividadesCom[[#This Row],[CRÉD. 3]],ActividadesCom[[#This Row],[CRÉD. 4]],ActividadesCom[[#This Row],[CRÉD. 5]])</f>
        <v>5</v>
      </c>
      <c r="F3143" s="149">
        <f>IF(ActividadesCom[[#This Row],[ÚLTIMO SEMESTRE CON CRÉDITOS]]&gt;0,ROUND(AVERAGE(ActividadesCom[[#This Row],[VALOR NIVEL 5]],ActividadesCom[[#This Row],[VALOR NIVEL 4]],ActividadesCom[[#This Row],[VALOR NIVEL 3]],ActividadesCom[[#This Row],[VALOR NIVEL 2]],ActividadesCom[[#This Row],[VALOR NIVEL 1]]),0),"")</f>
        <v>4</v>
      </c>
      <c r="G3143" s="149" t="str">
        <f>IF(ActividadesCom[[#This Row],[PROMEDIO]]="","",IF(ActividadesCom[[#This Row],[PROMEDIO]]&gt;=4,"EXCELENTE",IF(ActividadesCom[[#This Row],[PROMEDIO]]&gt;=3,"NOTABLE",IF(ActividadesCom[[#This Row],[PROMEDIO]]&gt;=2,"BUENO",IF(ActividadesCom[[#This Row],[PROMEDIO]]=1,"SUFICIENTE","")))))</f>
        <v>EXCELENTE</v>
      </c>
      <c r="H3143" s="149">
        <f>MAX(ActividadesCom[[#This Row],[PERÍODO 1]],ActividadesCom[[#This Row],[PERÍODO 2]],ActividadesCom[[#This Row],[PERÍODO 3]],ActividadesCom[[#This Row],[PERÍODO 4]],ActividadesCom[[#This Row],[PERÍODO 5]])</f>
        <v>20241</v>
      </c>
      <c r="I3143" s="148" t="s">
        <v>4692</v>
      </c>
      <c r="J3143" s="149">
        <v>20213</v>
      </c>
      <c r="K3143" s="149" t="s">
        <v>4007</v>
      </c>
      <c r="L3143" s="149">
        <f>IF(ActividadesCom[[#This Row],[NIVEL 1]]&lt;&gt;0,VLOOKUP(ActividadesCom[[#This Row],[NIVEL 1]],Catálogo!A:B,2,FALSE),"")</f>
        <v>4</v>
      </c>
      <c r="M3143" s="149">
        <v>1</v>
      </c>
      <c r="N3143" s="148"/>
      <c r="O3143" s="149"/>
      <c r="P3143" s="149"/>
      <c r="Q3143" s="149" t="str">
        <f>IF(ActividadesCom[[#This Row],[NIVEL 2]]&lt;&gt;0,VLOOKUP(ActividadesCom[[#This Row],[NIVEL 2]],Catálogo!A:B,2,FALSE),"")</f>
        <v/>
      </c>
      <c r="R3143" s="149"/>
      <c r="S3143" s="148" t="s">
        <v>6341</v>
      </c>
      <c r="T3143" s="149">
        <v>20241</v>
      </c>
      <c r="U3143" s="149" t="s">
        <v>4007</v>
      </c>
      <c r="V3143" s="149">
        <f>IF(ActividadesCom[[#This Row],[NIVEL 3]]&lt;&gt;0,VLOOKUP(ActividadesCom[[#This Row],[NIVEL 3]],Catálogo!A:B,2,FALSE),"")</f>
        <v>4</v>
      </c>
      <c r="W3143" s="149">
        <v>2</v>
      </c>
      <c r="X3143" s="148" t="s">
        <v>12</v>
      </c>
      <c r="Y3143" s="149">
        <v>20211</v>
      </c>
      <c r="Z3143" s="149" t="s">
        <v>4008</v>
      </c>
      <c r="AA3143" s="149">
        <f>IF(ActividadesCom[[#This Row],[NIVEL 4]]&lt;&gt;0,VLOOKUP(ActividadesCom[[#This Row],[NIVEL 4]],Catálogo!A:B,2,FALSE),"")</f>
        <v>3</v>
      </c>
      <c r="AB3143" s="149">
        <v>1</v>
      </c>
      <c r="AC3143" s="149" t="s">
        <v>31</v>
      </c>
      <c r="AD3143" s="149">
        <v>20203</v>
      </c>
      <c r="AE3143" s="149" t="s">
        <v>4008</v>
      </c>
      <c r="AF3143" s="149">
        <f>IF(ActividadesCom[[#This Row],[NIVEL 5]]&lt;&gt;0,VLOOKUP(ActividadesCom[[#This Row],[NIVEL 5]],Catálogo!A:B,2,FALSE),"")</f>
        <v>3</v>
      </c>
      <c r="AG3143" s="149">
        <v>1</v>
      </c>
    </row>
    <row r="3144" spans="1:34" s="151" customFormat="1" ht="30" hidden="1" customHeight="1" x14ac:dyDescent="0.25">
      <c r="A3144" s="147">
        <v>20470186</v>
      </c>
      <c r="B3144" s="148" t="str">
        <f>VLOOKUP(ActividadesCom[[#This Row],[NO. DE CONTROL]],'LISTADO ESTUDIANTES'!A:C,2,FALSE)</f>
        <v>GONGORA COLLI FABIOLA</v>
      </c>
      <c r="C3144" s="148" t="str">
        <f>VLOOKUP(ActividadesCom[[#This Row],[NO. DE CONTROL]],'LISTADO ESTUDIANTES'!A:C,3,FALSE)</f>
        <v>ARQUITECTURA</v>
      </c>
      <c r="D3144" s="149" t="str">
        <f>VLOOKUP(ActividadesCom[[#This Row],[NO. DE CONTROL]],'LISTADO ESTUDIANTES'!A:D,4,FALSE)</f>
        <v>EGRESADO(A)</v>
      </c>
      <c r="E3144" s="149">
        <f>SUM(ActividadesCom[[#This Row],[CRÉD. 1]],ActividadesCom[[#This Row],[CRÉD. 2]],ActividadesCom[[#This Row],[CRÉD. 3]],ActividadesCom[[#This Row],[CRÉD. 4]],ActividadesCom[[#This Row],[CRÉD. 5]])</f>
        <v>5</v>
      </c>
      <c r="F3144" s="162">
        <f>IF(ActividadesCom[[#This Row],[ÚLTIMO SEMESTRE CON CRÉDITOS]]&gt;0,ROUND(AVERAGE(ActividadesCom[[#This Row],[VALOR NIVEL 5]],ActividadesCom[[#This Row],[VALOR NIVEL 4]],ActividadesCom[[#This Row],[VALOR NIVEL 3]],ActividadesCom[[#This Row],[VALOR NIVEL 2]],ActividadesCom[[#This Row],[VALOR NIVEL 1]]),0),"")</f>
        <v>4</v>
      </c>
      <c r="G3144" s="162" t="str">
        <f>IF(ActividadesCom[[#This Row],[PROMEDIO]]="","",IF(ActividadesCom[[#This Row],[PROMEDIO]]&gt;=4,"EXCELENTE",IF(ActividadesCom[[#This Row],[PROMEDIO]]&gt;=3,"NOTABLE",IF(ActividadesCom[[#This Row],[PROMEDIO]]&gt;=2,"BUENO",IF(ActividadesCom[[#This Row],[PROMEDIO]]=1,"SUFICIENTE","")))))</f>
        <v>EXCELENTE</v>
      </c>
      <c r="H3144" s="149">
        <f>MAX(ActividadesCom[[#This Row],[PERÍODO 1]],ActividadesCom[[#This Row],[PERÍODO 2]],ActividadesCom[[#This Row],[PERÍODO 3]],ActividadesCom[[#This Row],[PERÍODO 4]],ActividadesCom[[#This Row],[PERÍODO 5]])</f>
        <v>20241</v>
      </c>
      <c r="I3144" s="148" t="s">
        <v>4692</v>
      </c>
      <c r="J3144" s="162">
        <v>20213</v>
      </c>
      <c r="K3144" s="149" t="s">
        <v>4007</v>
      </c>
      <c r="L3144" s="149">
        <f>IF(ActividadesCom[[#This Row],[NIVEL 1]]&lt;&gt;0,VLOOKUP(ActividadesCom[[#This Row],[NIVEL 1]],Catálogo!A:B,2,FALSE),"")</f>
        <v>4</v>
      </c>
      <c r="M3144" s="162">
        <v>1</v>
      </c>
      <c r="N3144" s="161"/>
      <c r="O3144" s="162"/>
      <c r="P3144" s="162"/>
      <c r="Q3144" s="149" t="str">
        <f>IF(ActividadesCom[[#This Row],[NIVEL 2]]&lt;&gt;0,VLOOKUP(ActividadesCom[[#This Row],[NIVEL 2]],Catálogo!A:B,2,FALSE),"")</f>
        <v/>
      </c>
      <c r="R3144" s="162"/>
      <c r="S3144" s="148" t="s">
        <v>6341</v>
      </c>
      <c r="T3144" s="162">
        <v>20241</v>
      </c>
      <c r="U3144" s="149" t="s">
        <v>4007</v>
      </c>
      <c r="V3144" s="149">
        <f>IF(ActividadesCom[[#This Row],[NIVEL 3]]&lt;&gt;0,VLOOKUP(ActividadesCom[[#This Row],[NIVEL 3]],Catálogo!A:B,2,FALSE),"")</f>
        <v>4</v>
      </c>
      <c r="W3144" s="162">
        <v>2</v>
      </c>
      <c r="X3144" s="161" t="s">
        <v>34</v>
      </c>
      <c r="Y3144" s="162">
        <v>20211</v>
      </c>
      <c r="Z3144" s="162" t="s">
        <v>4007</v>
      </c>
      <c r="AA3144" s="149">
        <f>IF(ActividadesCom[[#This Row],[NIVEL 4]]&lt;&gt;0,VLOOKUP(ActividadesCom[[#This Row],[NIVEL 4]],Catálogo!A:B,2,FALSE),"")</f>
        <v>4</v>
      </c>
      <c r="AB3144" s="162">
        <v>1</v>
      </c>
      <c r="AC3144" s="162" t="s">
        <v>37</v>
      </c>
      <c r="AD3144" s="162">
        <v>20203</v>
      </c>
      <c r="AE3144" s="162" t="s">
        <v>4007</v>
      </c>
      <c r="AF3144" s="149">
        <f>IF(ActividadesCom[[#This Row],[NIVEL 5]]&lt;&gt;0,VLOOKUP(ActividadesCom[[#This Row],[NIVEL 5]],Catálogo!A:B,2,FALSE),"")</f>
        <v>4</v>
      </c>
      <c r="AG3144" s="162">
        <v>1</v>
      </c>
    </row>
    <row r="3145" spans="1:34" ht="30" hidden="1" customHeight="1" x14ac:dyDescent="0.25">
      <c r="A3145" s="7">
        <v>20470187</v>
      </c>
      <c r="B3145" s="6" t="str">
        <f>VLOOKUP(ActividadesCom[[#This Row],[NO. DE CONTROL]],'LISTADO ESTUDIANTES'!A:C,2,FALSE)</f>
        <v>NARVAEZ JIMENEZ GRECIA CONCEPCION</v>
      </c>
      <c r="C3145" s="6" t="str">
        <f>VLOOKUP(ActividadesCom[[#This Row],[NO. DE CONTROL]],'LISTADO ESTUDIANTES'!A:C,3,FALSE)</f>
        <v>INGENIERIA INDUSTRIAL</v>
      </c>
      <c r="D3145" s="5" t="str">
        <f>VLOOKUP(ActividadesCom[[#This Row],[NO. DE CONTROL]],'LISTADO ESTUDIANTES'!A:D,4,FALSE)</f>
        <v>EGRESADO(A)</v>
      </c>
      <c r="E3145" s="5">
        <f>SUM(ActividadesCom[[#This Row],[CRÉD. 1]],ActividadesCom[[#This Row],[CRÉD. 2]],ActividadesCom[[#This Row],[CRÉD. 3]],ActividadesCom[[#This Row],[CRÉD. 4]],ActividadesCom[[#This Row],[CRÉD. 5]])</f>
        <v>5</v>
      </c>
      <c r="F3145" s="17">
        <f>IF(ActividadesCom[[#This Row],[ÚLTIMO SEMESTRE CON CRÉDITOS]]&gt;0,ROUND(AVERAGE(ActividadesCom[[#This Row],[VALOR NIVEL 5]],ActividadesCom[[#This Row],[VALOR NIVEL 4]],ActividadesCom[[#This Row],[VALOR NIVEL 3]],ActividadesCom[[#This Row],[VALOR NIVEL 2]],ActividadesCom[[#This Row],[VALOR NIVEL 1]]),0),"")</f>
        <v>3</v>
      </c>
      <c r="G3145" s="5" t="str">
        <f>IF(ActividadesCom[[#This Row],[PROMEDIO]]="","",IF(ActividadesCom[[#This Row],[PROMEDIO]]&gt;=4,"EXCELENTE",IF(ActividadesCom[[#This Row],[PROMEDIO]]&gt;=3,"NOTABLE",IF(ActividadesCom[[#This Row],[PROMEDIO]]&gt;=2,"BUENO",IF(ActividadesCom[[#This Row],[PROMEDIO]]=1,"SUFICIENTE","")))))</f>
        <v>NOTABLE</v>
      </c>
      <c r="H3145" s="5">
        <f>MAX(ActividadesCom[[#This Row],[PERÍODO 1]],ActividadesCom[[#This Row],[PERÍODO 2]],ActividadesCom[[#This Row],[PERÍODO 3]],ActividadesCom[[#This Row],[PERÍODO 4]],ActividadesCom[[#This Row],[PERÍODO 5]])</f>
        <v>20211</v>
      </c>
      <c r="I3145" s="6" t="s">
        <v>4026</v>
      </c>
      <c r="J3145" s="5">
        <v>20203</v>
      </c>
      <c r="K3145" s="5" t="s">
        <v>4009</v>
      </c>
      <c r="L3145" s="5">
        <f>IF(ActividadesCom[[#This Row],[NIVEL 1]]&lt;&gt;0,VLOOKUP(ActividadesCom[[#This Row],[NIVEL 1]],Catálogo!A:B,2,FALSE),"")</f>
        <v>2</v>
      </c>
      <c r="M3145" s="5">
        <v>1</v>
      </c>
      <c r="N3145" s="6" t="s">
        <v>4419</v>
      </c>
      <c r="O3145" s="5">
        <v>20211</v>
      </c>
      <c r="P3145" s="5" t="s">
        <v>4007</v>
      </c>
      <c r="Q3145" s="5">
        <f>IF(ActividadesCom[[#This Row],[NIVEL 2]]&lt;&gt;0,VLOOKUP(ActividadesCom[[#This Row],[NIVEL 2]],Catálogo!A:B,2,FALSE),"")</f>
        <v>4</v>
      </c>
      <c r="R3145" s="5">
        <v>1</v>
      </c>
      <c r="S3145" s="6" t="s">
        <v>4109</v>
      </c>
      <c r="T3145" s="5">
        <v>20203</v>
      </c>
      <c r="U3145" s="5" t="s">
        <v>4008</v>
      </c>
      <c r="V3145" s="5">
        <f>IF(ActividadesCom[[#This Row],[NIVEL 3]]&lt;&gt;0,VLOOKUP(ActividadesCom[[#This Row],[NIVEL 3]],Catálogo!A:B,2,FALSE),"")</f>
        <v>3</v>
      </c>
      <c r="W3145" s="5">
        <v>1</v>
      </c>
      <c r="X3145" s="6" t="s">
        <v>30</v>
      </c>
      <c r="Y3145" s="5">
        <v>20211</v>
      </c>
      <c r="Z3145" s="5" t="s">
        <v>4007</v>
      </c>
      <c r="AA3145" s="5">
        <f>IF(ActividadesCom[[#This Row],[NIVEL 4]]&lt;&gt;0,VLOOKUP(ActividadesCom[[#This Row],[NIVEL 4]],Catálogo!A:B,2,FALSE),"")</f>
        <v>4</v>
      </c>
      <c r="AB3145" s="5">
        <v>1</v>
      </c>
      <c r="AC3145" s="6" t="s">
        <v>25</v>
      </c>
      <c r="AD3145" s="5">
        <v>20203</v>
      </c>
      <c r="AE3145" s="5" t="s">
        <v>4009</v>
      </c>
      <c r="AF3145" s="5">
        <f>IF(ActividadesCom[[#This Row],[NIVEL 5]]&lt;&gt;0,VLOOKUP(ActividadesCom[[#This Row],[NIVEL 5]],Catálogo!A:B,2,FALSE),"")</f>
        <v>2</v>
      </c>
      <c r="AG3145" s="5">
        <v>1</v>
      </c>
      <c r="AH3145" s="2"/>
    </row>
    <row r="3146" spans="1:34" ht="30" hidden="1" customHeight="1" x14ac:dyDescent="0.25">
      <c r="A3146" s="7">
        <v>20470188</v>
      </c>
      <c r="B3146" s="6" t="str">
        <f>VLOOKUP(ActividadesCom[[#This Row],[NO. DE CONTROL]],'LISTADO ESTUDIANTES'!A:C,2,FALSE)</f>
        <v>DOMINGUEZ PUCH ADAM ALEXIS</v>
      </c>
      <c r="C3146" s="6" t="str">
        <f>VLOOKUP(ActividadesCom[[#This Row],[NO. DE CONTROL]],'LISTADO ESTUDIANTES'!A:C,3,FALSE)</f>
        <v>INGENIERIA INDUSTRIAL</v>
      </c>
      <c r="D3146" s="5" t="str">
        <f>VLOOKUP(ActividadesCom[[#This Row],[NO. DE CONTROL]],'LISTADO ESTUDIANTES'!A:D,4,FALSE)</f>
        <v>EGRESADO(A)</v>
      </c>
      <c r="E3146" s="5">
        <f>SUM(ActividadesCom[[#This Row],[CRÉD. 1]],ActividadesCom[[#This Row],[CRÉD. 2]],ActividadesCom[[#This Row],[CRÉD. 3]],ActividadesCom[[#This Row],[CRÉD. 4]],ActividadesCom[[#This Row],[CRÉD. 5]])</f>
        <v>5</v>
      </c>
      <c r="F3146" s="5">
        <f>IF(ActividadesCom[[#This Row],[ÚLTIMO SEMESTRE CON CRÉDITOS]]&gt;0,ROUND(AVERAGE(ActividadesCom[[#This Row],[VALOR NIVEL 5]],ActividadesCom[[#This Row],[VALOR NIVEL 4]],ActividadesCom[[#This Row],[VALOR NIVEL 3]],ActividadesCom[[#This Row],[VALOR NIVEL 2]],ActividadesCom[[#This Row],[VALOR NIVEL 1]]),0),"")</f>
        <v>3</v>
      </c>
      <c r="G3146" s="5" t="str">
        <f>IF(ActividadesCom[[#This Row],[PROMEDIO]]="","",IF(ActividadesCom[[#This Row],[PROMEDIO]]&gt;=4,"EXCELENTE",IF(ActividadesCom[[#This Row],[PROMEDIO]]&gt;=3,"NOTABLE",IF(ActividadesCom[[#This Row],[PROMEDIO]]&gt;=2,"BUENO",IF(ActividadesCom[[#This Row],[PROMEDIO]]=1,"SUFICIENTE","")))))</f>
        <v>NOTABLE</v>
      </c>
      <c r="H3146" s="5">
        <f>MAX(ActividadesCom[[#This Row],[PERÍODO 1]],ActividadesCom[[#This Row],[PERÍODO 2]],ActividadesCom[[#This Row],[PERÍODO 3]],ActividadesCom[[#This Row],[PERÍODO 4]],ActividadesCom[[#This Row],[PERÍODO 5]])</f>
        <v>20221</v>
      </c>
      <c r="I3146" s="6" t="s">
        <v>4883</v>
      </c>
      <c r="J3146" s="5">
        <v>20202</v>
      </c>
      <c r="K3146" s="5" t="s">
        <v>4007</v>
      </c>
      <c r="L3146" s="5">
        <f>IF(ActividadesCom[[#This Row],[NIVEL 1]]&lt;&gt;0,VLOOKUP(ActividadesCom[[#This Row],[NIVEL 1]],Catálogo!A:B,2,FALSE),"")</f>
        <v>4</v>
      </c>
      <c r="M3146" s="5">
        <v>1</v>
      </c>
      <c r="N3146" s="6" t="s">
        <v>4109</v>
      </c>
      <c r="O3146" s="5">
        <v>20203</v>
      </c>
      <c r="P3146" s="5" t="s">
        <v>4008</v>
      </c>
      <c r="Q3146" s="5">
        <f>IF(ActividadesCom[[#This Row],[NIVEL 2]]&lt;&gt;0,VLOOKUP(ActividadesCom[[#This Row],[NIVEL 2]],Catálogo!A:B,2,FALSE),"")</f>
        <v>3</v>
      </c>
      <c r="R3146" s="5">
        <v>1</v>
      </c>
      <c r="S3146" s="6" t="s">
        <v>4906</v>
      </c>
      <c r="T3146" s="5">
        <v>20211</v>
      </c>
      <c r="U3146" s="5" t="s">
        <v>4008</v>
      </c>
      <c r="V3146" s="5">
        <f>IF(ActividadesCom[[#This Row],[NIVEL 3]]&lt;&gt;0,VLOOKUP(ActividadesCom[[#This Row],[NIVEL 3]],Catálogo!A:B,2,FALSE),"")</f>
        <v>3</v>
      </c>
      <c r="W3146" s="5">
        <v>1</v>
      </c>
      <c r="X3146" s="6" t="s">
        <v>5376</v>
      </c>
      <c r="Y3146" s="5">
        <v>20221</v>
      </c>
      <c r="Z3146" s="5" t="s">
        <v>4008</v>
      </c>
      <c r="AA3146" s="5">
        <f>IF(ActividadesCom[[#This Row],[NIVEL 4]]&lt;&gt;0,VLOOKUP(ActividadesCom[[#This Row],[NIVEL 4]],Catálogo!A:B,2,FALSE),"")</f>
        <v>3</v>
      </c>
      <c r="AB3146" s="5">
        <v>1</v>
      </c>
      <c r="AC3146" s="5" t="s">
        <v>47</v>
      </c>
      <c r="AD3146" s="5">
        <v>20203</v>
      </c>
      <c r="AE3146" s="5" t="s">
        <v>4010</v>
      </c>
      <c r="AF3146" s="5">
        <f>IF(ActividadesCom[[#This Row],[NIVEL 5]]&lt;&gt;0,VLOOKUP(ActividadesCom[[#This Row],[NIVEL 5]],Catálogo!A:B,2,FALSE),"")</f>
        <v>1</v>
      </c>
      <c r="AG3146" s="5">
        <v>1</v>
      </c>
      <c r="AH3146" s="2"/>
    </row>
    <row r="3147" spans="1:34" ht="30" hidden="1" customHeight="1" x14ac:dyDescent="0.25">
      <c r="A3147" s="7">
        <v>20470189</v>
      </c>
      <c r="B3147" s="6" t="str">
        <f>VLOOKUP(ActividadesCom[[#This Row],[NO. DE CONTROL]],'LISTADO ESTUDIANTES'!A:C,2,FALSE)</f>
        <v>GARMAS MAAS SHECCID JOSABET</v>
      </c>
      <c r="C3147" s="6" t="str">
        <f>VLOOKUP(ActividadesCom[[#This Row],[NO. DE CONTROL]],'LISTADO ESTUDIANTES'!A:C,3,FALSE)</f>
        <v>INGENIERIA INDUSTRIAL</v>
      </c>
      <c r="D3147" s="5" t="str">
        <f>VLOOKUP(ActividadesCom[[#This Row],[NO. DE CONTROL]],'LISTADO ESTUDIANTES'!A:D,4,FALSE)</f>
        <v>EGRESADO(A)</v>
      </c>
      <c r="E3147" s="7">
        <f>SUM(ActividadesCom[[#This Row],[CRÉD. 1]],ActividadesCom[[#This Row],[CRÉD. 2]],ActividadesCom[[#This Row],[CRÉD. 3]],ActividadesCom[[#This Row],[CRÉD. 4]],ActividadesCom[[#This Row],[CRÉD. 5]])</f>
        <v>5</v>
      </c>
      <c r="F3147" s="5">
        <f>IF(ActividadesCom[[#This Row],[ÚLTIMO SEMESTRE CON CRÉDITOS]]&gt;0,ROUND(AVERAGE(ActividadesCom[[#This Row],[VALOR NIVEL 5]],ActividadesCom[[#This Row],[VALOR NIVEL 4]],ActividadesCom[[#This Row],[VALOR NIVEL 3]],ActividadesCom[[#This Row],[VALOR NIVEL 2]],ActividadesCom[[#This Row],[VALOR NIVEL 1]]),0),"")</f>
        <v>3</v>
      </c>
      <c r="G3147" s="7" t="str">
        <f>IF(ActividadesCom[[#This Row],[PROMEDIO]]="","",IF(ActividadesCom[[#This Row],[PROMEDIO]]&gt;=4,"EXCELENTE",IF(ActividadesCom[[#This Row],[PROMEDIO]]&gt;=3,"NOTABLE",IF(ActividadesCom[[#This Row],[PROMEDIO]]&gt;=2,"BUENO",IF(ActividadesCom[[#This Row],[PROMEDIO]]=1,"SUFICIENTE","")))))</f>
        <v>NOTABLE</v>
      </c>
      <c r="H3147" s="5">
        <f>MAX(ActividadesCom[[#This Row],[PERÍODO 1]],ActividadesCom[[#This Row],[PERÍODO 2]],ActividadesCom[[#This Row],[PERÍODO 3]],ActividadesCom[[#This Row],[PERÍODO 4]],ActividadesCom[[#This Row],[PERÍODO 5]])</f>
        <v>20223</v>
      </c>
      <c r="I3147" s="6" t="s">
        <v>4109</v>
      </c>
      <c r="J3147" s="5">
        <v>20203</v>
      </c>
      <c r="K3147" s="5" t="s">
        <v>4008</v>
      </c>
      <c r="L3147" s="5">
        <f>IF(ActividadesCom[[#This Row],[NIVEL 1]]&lt;&gt;0,VLOOKUP(ActividadesCom[[#This Row],[NIVEL 1]],Catálogo!A:B,2,FALSE),"")</f>
        <v>3</v>
      </c>
      <c r="M3147" s="5">
        <v>1</v>
      </c>
      <c r="N3147" s="6" t="s">
        <v>4906</v>
      </c>
      <c r="O3147" s="5">
        <v>20211</v>
      </c>
      <c r="P3147" s="5" t="s">
        <v>4008</v>
      </c>
      <c r="Q3147" s="5">
        <f>IF(ActividadesCom[[#This Row],[NIVEL 2]]&lt;&gt;0,VLOOKUP(ActividadesCom[[#This Row],[NIVEL 2]],Catálogo!A:B,2,FALSE),"")</f>
        <v>3</v>
      </c>
      <c r="R3147" s="5">
        <v>1</v>
      </c>
      <c r="S3147" s="6" t="s">
        <v>5376</v>
      </c>
      <c r="T3147" s="5">
        <v>20221</v>
      </c>
      <c r="U3147" s="5" t="s">
        <v>4008</v>
      </c>
      <c r="V3147" s="5">
        <f>IF(ActividadesCom[[#This Row],[NIVEL 3]]&lt;&gt;0,VLOOKUP(ActividadesCom[[#This Row],[NIVEL 3]],Catálogo!A:B,2,FALSE),"")</f>
        <v>3</v>
      </c>
      <c r="W3147" s="5">
        <v>1</v>
      </c>
      <c r="X3147" t="s">
        <v>5725</v>
      </c>
      <c r="Y3147" s="5">
        <v>20223</v>
      </c>
      <c r="Z3147" s="5" t="s">
        <v>4007</v>
      </c>
      <c r="AA3147" s="5">
        <f>IF(ActividadesCom[[#This Row],[NIVEL 4]]&lt;&gt;0,VLOOKUP(ActividadesCom[[#This Row],[NIVEL 4]],Catálogo!A:B,2,FALSE),"")</f>
        <v>4</v>
      </c>
      <c r="AB3147" s="5">
        <v>1</v>
      </c>
      <c r="AC3147" s="6" t="s">
        <v>5349</v>
      </c>
      <c r="AD3147" s="5">
        <v>20223</v>
      </c>
      <c r="AE3147" s="5" t="s">
        <v>4008</v>
      </c>
      <c r="AF3147" s="5">
        <f>IF(ActividadesCom[[#This Row],[NIVEL 5]]&lt;&gt;0,VLOOKUP(ActividadesCom[[#This Row],[NIVEL 5]],Catálogo!A:B,2,FALSE),"")</f>
        <v>3</v>
      </c>
      <c r="AG3147" s="5">
        <v>1</v>
      </c>
      <c r="AH3147" s="2"/>
    </row>
    <row r="3148" spans="1:34" s="88" customFormat="1" ht="30" hidden="1" customHeight="1" x14ac:dyDescent="0.25">
      <c r="A3148" s="7">
        <v>20470192</v>
      </c>
      <c r="B3148" s="6" t="str">
        <f>VLOOKUP(ActividadesCom[[#This Row],[NO. DE CONTROL]],'LISTADO ESTUDIANTES'!A:C,2,FALSE)</f>
        <v>KU CHI MARCOS EZEQUIAS</v>
      </c>
      <c r="C3148" s="6" t="str">
        <f>VLOOKUP(ActividadesCom[[#This Row],[NO. DE CONTROL]],'LISTADO ESTUDIANTES'!A:C,3,FALSE)</f>
        <v>INGENIERIA INDUSTRIAL</v>
      </c>
      <c r="D3148" s="5" t="str">
        <f>VLOOKUP(ActividadesCom[[#This Row],[NO. DE CONTROL]],'LISTADO ESTUDIANTES'!A:D,4,FALSE)</f>
        <v>EGRESADO(A)</v>
      </c>
      <c r="E3148" s="5">
        <f>SUM(ActividadesCom[[#This Row],[CRÉD. 1]],ActividadesCom[[#This Row],[CRÉD. 2]],ActividadesCom[[#This Row],[CRÉD. 3]],ActividadesCom[[#This Row],[CRÉD. 4]],ActividadesCom[[#This Row],[CRÉD. 5]])</f>
        <v>5</v>
      </c>
      <c r="F3148" s="27">
        <f>IF(ActividadesCom[[#This Row],[ÚLTIMO SEMESTRE CON CRÉDITOS]]&gt;0,ROUND(AVERAGE(ActividadesCom[[#This Row],[VALOR NIVEL 5]],ActividadesCom[[#This Row],[VALOR NIVEL 4]],ActividadesCom[[#This Row],[VALOR NIVEL 3]],ActividadesCom[[#This Row],[VALOR NIVEL 2]],ActividadesCom[[#This Row],[VALOR NIVEL 1]]),0),"")</f>
        <v>3</v>
      </c>
      <c r="G3148" s="27" t="str">
        <f>IF(ActividadesCom[[#This Row],[PROMEDIO]]="","",IF(ActividadesCom[[#This Row],[PROMEDIO]]&gt;=4,"EXCELENTE",IF(ActividadesCom[[#This Row],[PROMEDIO]]&gt;=3,"NOTABLE",IF(ActividadesCom[[#This Row],[PROMEDIO]]&gt;=2,"BUENO",IF(ActividadesCom[[#This Row],[PROMEDIO]]=1,"SUFICIENTE","")))))</f>
        <v>NOTABLE</v>
      </c>
      <c r="H3148" s="5">
        <f>MAX(ActividadesCom[[#This Row],[PERÍODO 1]],ActividadesCom[[#This Row],[PERÍODO 2]],ActividadesCom[[#This Row],[PERÍODO 3]],ActividadesCom[[#This Row],[PERÍODO 4]],ActividadesCom[[#This Row],[PERÍODO 5]])</f>
        <v>20213</v>
      </c>
      <c r="I3148" s="28" t="s">
        <v>4740</v>
      </c>
      <c r="J3148" s="27">
        <v>20213</v>
      </c>
      <c r="K3148" s="5" t="s">
        <v>4008</v>
      </c>
      <c r="L3148" s="5">
        <f>IF(ActividadesCom[[#This Row],[NIVEL 1]]&lt;&gt;0,VLOOKUP(ActividadesCom[[#This Row],[NIVEL 1]],Catálogo!A:B,2,FALSE),"")</f>
        <v>3</v>
      </c>
      <c r="M3148" s="27">
        <v>1</v>
      </c>
      <c r="N3148" s="6" t="s">
        <v>23</v>
      </c>
      <c r="O3148" s="27">
        <v>20213</v>
      </c>
      <c r="P3148" s="5" t="s">
        <v>4009</v>
      </c>
      <c r="Q3148" s="5">
        <f>IF(ActividadesCom[[#This Row],[NIVEL 2]]&lt;&gt;0,VLOOKUP(ActividadesCom[[#This Row],[NIVEL 2]],Catálogo!A:B,2,FALSE),"")</f>
        <v>2</v>
      </c>
      <c r="R3148" s="27">
        <v>1</v>
      </c>
      <c r="S3148" s="6" t="s">
        <v>4884</v>
      </c>
      <c r="T3148" s="27">
        <v>20201</v>
      </c>
      <c r="U3148" s="5" t="s">
        <v>4007</v>
      </c>
      <c r="V3148" s="5">
        <f>IF(ActividadesCom[[#This Row],[NIVEL 3]]&lt;&gt;0,VLOOKUP(ActividadesCom[[#This Row],[NIVEL 3]],Catálogo!A:B,2,FALSE),"")</f>
        <v>4</v>
      </c>
      <c r="W3148" s="27">
        <v>1</v>
      </c>
      <c r="X3148" s="6" t="s">
        <v>23</v>
      </c>
      <c r="Y3148" s="27">
        <v>20211</v>
      </c>
      <c r="Z3148" s="27" t="s">
        <v>4008</v>
      </c>
      <c r="AA3148" s="5">
        <f>IF(ActividadesCom[[#This Row],[NIVEL 4]]&lt;&gt;0,VLOOKUP(ActividadesCom[[#This Row],[NIVEL 4]],Catálogo!A:B,2,FALSE),"")</f>
        <v>3</v>
      </c>
      <c r="AB3148" s="27">
        <v>1</v>
      </c>
      <c r="AC3148" s="5" t="s">
        <v>23</v>
      </c>
      <c r="AD3148" s="27">
        <v>20203</v>
      </c>
      <c r="AE3148" s="27" t="s">
        <v>4008</v>
      </c>
      <c r="AF3148" s="5">
        <f>IF(ActividadesCom[[#This Row],[NIVEL 5]]&lt;&gt;0,VLOOKUP(ActividadesCom[[#This Row],[NIVEL 5]],Catálogo!A:B,2,FALSE),"")</f>
        <v>3</v>
      </c>
      <c r="AG3148" s="27">
        <v>1</v>
      </c>
    </row>
    <row r="3149" spans="1:34" s="88" customFormat="1" ht="30" hidden="1" customHeight="1" x14ac:dyDescent="0.25">
      <c r="A3149" s="7">
        <v>20470193</v>
      </c>
      <c r="B3149" s="6" t="str">
        <f>VLOOKUP(ActividadesCom[[#This Row],[NO. DE CONTROL]],'LISTADO ESTUDIANTES'!A:C,2,FALSE)</f>
        <v>CUPUL YERBES WILLIAM OSWALDO</v>
      </c>
      <c r="C3149" s="6" t="str">
        <f>VLOOKUP(ActividadesCom[[#This Row],[NO. DE CONTROL]],'LISTADO ESTUDIANTES'!A:C,3,FALSE)</f>
        <v>INGENIERIA INDUSTRIAL</v>
      </c>
      <c r="D3149" s="5" t="str">
        <f>VLOOKUP(ActividadesCom[[#This Row],[NO. DE CONTROL]],'LISTADO ESTUDIANTES'!A:D,4,FALSE)</f>
        <v>EGRESADO(A)</v>
      </c>
      <c r="E3149" s="7">
        <f>SUM(ActividadesCom[[#This Row],[CRÉD. 1]],ActividadesCom[[#This Row],[CRÉD. 2]],ActividadesCom[[#This Row],[CRÉD. 3]],ActividadesCom[[#This Row],[CRÉD. 4]],ActividadesCom[[#This Row],[CRÉD. 5]])</f>
        <v>3</v>
      </c>
      <c r="F3149" s="5">
        <f>IF(ActividadesCom[[#This Row],[ÚLTIMO SEMESTRE CON CRÉDITOS]]&gt;0,ROUND(AVERAGE(ActividadesCom[[#This Row],[VALOR NIVEL 5]],ActividadesCom[[#This Row],[VALOR NIVEL 4]],ActividadesCom[[#This Row],[VALOR NIVEL 3]],ActividadesCom[[#This Row],[VALOR NIVEL 2]],ActividadesCom[[#This Row],[VALOR NIVEL 1]]),0),"")</f>
        <v>3</v>
      </c>
      <c r="G3149" s="7" t="str">
        <f>IF(ActividadesCom[[#This Row],[PROMEDIO]]="","",IF(ActividadesCom[[#This Row],[PROMEDIO]]&gt;=4,"EXCELENTE",IF(ActividadesCom[[#This Row],[PROMEDIO]]&gt;=3,"NOTABLE",IF(ActividadesCom[[#This Row],[PROMEDIO]]&gt;=2,"BUENO",IF(ActividadesCom[[#This Row],[PROMEDIO]]=1,"SUFICIENTE","")))))</f>
        <v>NOTABLE</v>
      </c>
      <c r="H3149" s="5">
        <f>MAX(ActividadesCom[[#This Row],[PERÍODO 1]],ActividadesCom[[#This Row],[PERÍODO 2]],ActividadesCom[[#This Row],[PERÍODO 3]],ActividadesCom[[#This Row],[PERÍODO 4]],ActividadesCom[[#This Row],[PERÍODO 5]])</f>
        <v>20221</v>
      </c>
      <c r="I3149" s="6" t="s">
        <v>4109</v>
      </c>
      <c r="J3149" s="5">
        <v>20203</v>
      </c>
      <c r="K3149" s="5" t="s">
        <v>4008</v>
      </c>
      <c r="L3149" s="5">
        <f>IF(ActividadesCom[[#This Row],[NIVEL 1]]&lt;&gt;0,VLOOKUP(ActividadesCom[[#This Row],[NIVEL 1]],Catálogo!A:B,2,FALSE),"")</f>
        <v>3</v>
      </c>
      <c r="M3149" s="5">
        <v>1</v>
      </c>
      <c r="N3149" s="6" t="s">
        <v>4906</v>
      </c>
      <c r="O3149" s="5">
        <v>20211</v>
      </c>
      <c r="P3149" s="5" t="s">
        <v>4008</v>
      </c>
      <c r="Q3149" s="5">
        <f>IF(ActividadesCom[[#This Row],[NIVEL 2]]&lt;&gt;0,VLOOKUP(ActividadesCom[[#This Row],[NIVEL 2]],Catálogo!A:B,2,FALSE),"")</f>
        <v>3</v>
      </c>
      <c r="R3149" s="5">
        <v>1</v>
      </c>
      <c r="S3149" s="6" t="s">
        <v>5376</v>
      </c>
      <c r="T3149" s="5">
        <v>20221</v>
      </c>
      <c r="U3149" s="5" t="s">
        <v>4008</v>
      </c>
      <c r="V3149" s="5">
        <f>IF(ActividadesCom[[#This Row],[NIVEL 3]]&lt;&gt;0,VLOOKUP(ActividadesCom[[#This Row],[NIVEL 3]],Catálogo!A:B,2,FALSE),"")</f>
        <v>3</v>
      </c>
      <c r="W3149" s="5">
        <v>1</v>
      </c>
      <c r="X3149" s="6"/>
      <c r="Y3149" s="5"/>
      <c r="Z3149" s="5"/>
      <c r="AA3149" s="5" t="str">
        <f>IF(ActividadesCom[[#This Row],[NIVEL 4]]&lt;&gt;0,VLOOKUP(ActividadesCom[[#This Row],[NIVEL 4]],Catálogo!A:B,2,FALSE),"")</f>
        <v/>
      </c>
      <c r="AB3149" s="5"/>
      <c r="AC3149" s="6"/>
      <c r="AD3149" s="5"/>
      <c r="AE3149" s="5"/>
      <c r="AF3149" s="5" t="str">
        <f>IF(ActividadesCom[[#This Row],[NIVEL 5]]&lt;&gt;0,VLOOKUP(ActividadesCom[[#This Row],[NIVEL 5]],Catálogo!A:B,2,FALSE),"")</f>
        <v/>
      </c>
      <c r="AG3149" s="5"/>
    </row>
    <row r="3150" spans="1:34" ht="30" hidden="1" customHeight="1" x14ac:dyDescent="0.25">
      <c r="A3150" s="7">
        <v>20470196</v>
      </c>
      <c r="B3150" s="6" t="str">
        <f>VLOOKUP(ActividadesCom[[#This Row],[NO. DE CONTROL]],'LISTADO ESTUDIANTES'!A:C,2,FALSE)</f>
        <v>CAHUICH AGUILAR DORIS PAOLA</v>
      </c>
      <c r="C3150" s="6" t="str">
        <f>VLOOKUP(ActividadesCom[[#This Row],[NO. DE CONTROL]],'LISTADO ESTUDIANTES'!A:C,3,FALSE)</f>
        <v>INGENIERIA INDUSTRIAL</v>
      </c>
      <c r="D3150" s="5" t="str">
        <f>VLOOKUP(ActividadesCom[[#This Row],[NO. DE CONTROL]],'LISTADO ESTUDIANTES'!A:D,4,FALSE)</f>
        <v>EGRESADO(A)</v>
      </c>
      <c r="E3150" s="5">
        <f>SUM(ActividadesCom[[#This Row],[CRÉD. 1]],ActividadesCom[[#This Row],[CRÉD. 2]],ActividadesCom[[#This Row],[CRÉD. 3]],ActividadesCom[[#This Row],[CRÉD. 4]],ActividadesCom[[#This Row],[CRÉD. 5]])</f>
        <v>5</v>
      </c>
      <c r="F3150" s="5">
        <f>IF(ActividadesCom[[#This Row],[ÚLTIMO SEMESTRE CON CRÉDITOS]]&gt;0,ROUND(AVERAGE(ActividadesCom[[#This Row],[VALOR NIVEL 5]],ActividadesCom[[#This Row],[VALOR NIVEL 4]],ActividadesCom[[#This Row],[VALOR NIVEL 3]],ActividadesCom[[#This Row],[VALOR NIVEL 2]],ActividadesCom[[#This Row],[VALOR NIVEL 1]]),0),"")</f>
        <v>3</v>
      </c>
      <c r="G3150" s="5" t="str">
        <f>IF(ActividadesCom[[#This Row],[PROMEDIO]]="","",IF(ActividadesCom[[#This Row],[PROMEDIO]]&gt;=4,"EXCELENTE",IF(ActividadesCom[[#This Row],[PROMEDIO]]&gt;=3,"NOTABLE",IF(ActividadesCom[[#This Row],[PROMEDIO]]&gt;=2,"BUENO",IF(ActividadesCom[[#This Row],[PROMEDIO]]=1,"SUFICIENTE","")))))</f>
        <v>NOTABLE</v>
      </c>
      <c r="H3150" s="5">
        <f>MAX(ActividadesCom[[#This Row],[PERÍODO 1]],ActividadesCom[[#This Row],[PERÍODO 2]],ActividadesCom[[#This Row],[PERÍODO 3]],ActividadesCom[[#This Row],[PERÍODO 4]],ActividadesCom[[#This Row],[PERÍODO 5]])</f>
        <v>20211</v>
      </c>
      <c r="I3150" s="6" t="s">
        <v>4419</v>
      </c>
      <c r="J3150" s="5">
        <v>20211</v>
      </c>
      <c r="K3150" s="33" t="s">
        <v>4007</v>
      </c>
      <c r="L3150" s="5">
        <f>IF(ActividadesCom[[#This Row],[NIVEL 1]]&lt;&gt;0,VLOOKUP(ActividadesCom[[#This Row],[NIVEL 1]],Catálogo!A:B,2,FALSE),"")</f>
        <v>4</v>
      </c>
      <c r="M3150" s="5">
        <v>1</v>
      </c>
      <c r="N3150" s="6" t="s">
        <v>4882</v>
      </c>
      <c r="O3150" s="5">
        <v>20202</v>
      </c>
      <c r="P3150" s="5" t="s">
        <v>4007</v>
      </c>
      <c r="Q3150" s="5">
        <f>IF(ActividadesCom[[#This Row],[NIVEL 2]]&lt;&gt;0,VLOOKUP(ActividadesCom[[#This Row],[NIVEL 2]],Catálogo!A:B,2,FALSE),"")</f>
        <v>4</v>
      </c>
      <c r="R3150" s="5">
        <v>1</v>
      </c>
      <c r="S3150" s="6" t="s">
        <v>4109</v>
      </c>
      <c r="T3150" s="5">
        <v>20203</v>
      </c>
      <c r="U3150" s="5" t="s">
        <v>4008</v>
      </c>
      <c r="V3150" s="5">
        <f>IF(ActividadesCom[[#This Row],[NIVEL 3]]&lt;&gt;0,VLOOKUP(ActividadesCom[[#This Row],[NIVEL 3]],Catálogo!A:B,2,FALSE),"")</f>
        <v>3</v>
      </c>
      <c r="W3150" s="5">
        <v>1</v>
      </c>
      <c r="X3150" s="6" t="s">
        <v>4906</v>
      </c>
      <c r="Y3150" s="5">
        <v>20211</v>
      </c>
      <c r="Z3150" s="5" t="s">
        <v>4008</v>
      </c>
      <c r="AA3150" s="5">
        <f>IF(ActividadesCom[[#This Row],[NIVEL 4]]&lt;&gt;0,VLOOKUP(ActividadesCom[[#This Row],[NIVEL 4]],Catálogo!A:B,2,FALSE),"")</f>
        <v>3</v>
      </c>
      <c r="AB3150" s="5">
        <v>1</v>
      </c>
      <c r="AC3150" s="5" t="s">
        <v>31</v>
      </c>
      <c r="AD3150" s="5">
        <v>20203</v>
      </c>
      <c r="AE3150" s="5" t="s">
        <v>4009</v>
      </c>
      <c r="AF3150" s="5">
        <f>IF(ActividadesCom[[#This Row],[NIVEL 5]]&lt;&gt;0,VLOOKUP(ActividadesCom[[#This Row],[NIVEL 5]],Catálogo!A:B,2,FALSE),"")</f>
        <v>2</v>
      </c>
      <c r="AG3150" s="5">
        <v>1</v>
      </c>
      <c r="AH3150" s="2"/>
    </row>
    <row r="3151" spans="1:34" ht="30" hidden="1" customHeight="1" x14ac:dyDescent="0.25">
      <c r="A3151" s="71">
        <v>20470197</v>
      </c>
      <c r="B3151" s="6" t="str">
        <f>VLOOKUP(ActividadesCom[[#This Row],[NO. DE CONTROL]],'LISTADO ESTUDIANTES'!A:C,2,FALSE)</f>
        <v>MOO CALAN MIGUEL EVELIO</v>
      </c>
      <c r="C3151" s="6" t="str">
        <f>VLOOKUP(ActividadesCom[[#This Row],[NO. DE CONTROL]],'LISTADO ESTUDIANTES'!A:C,3,FALSE)</f>
        <v>INGENIERIA INDUSTRIAL</v>
      </c>
      <c r="D3151" s="17" t="str">
        <f>VLOOKUP(ActividadesCom[[#This Row],[NO. DE CONTROL]],'LISTADO ESTUDIANTES'!A:D,4,FALSE)</f>
        <v>EGRESADO(A)</v>
      </c>
      <c r="E3151" s="5">
        <f>SUM(ActividadesCom[[#This Row],[CRÉD. 1]],ActividadesCom[[#This Row],[CRÉD. 2]],ActividadesCom[[#This Row],[CRÉD. 3]],ActividadesCom[[#This Row],[CRÉD. 4]],ActividadesCom[[#This Row],[CRÉD. 5]])</f>
        <v>4</v>
      </c>
      <c r="F3151" s="17">
        <f>IF(ActividadesCom[[#This Row],[ÚLTIMO SEMESTRE CON CRÉDITOS]]&gt;0,ROUND(AVERAGE(ActividadesCom[[#This Row],[VALOR NIVEL 5]],ActividadesCom[[#This Row],[VALOR NIVEL 4]],ActividadesCom[[#This Row],[VALOR NIVEL 3]],ActividadesCom[[#This Row],[VALOR NIVEL 2]],ActividadesCom[[#This Row],[VALOR NIVEL 1]]),0),"")</f>
        <v>3</v>
      </c>
      <c r="G3151" s="17" t="str">
        <f>IF(ActividadesCom[[#This Row],[PROMEDIO]]="","",IF(ActividadesCom[[#This Row],[PROMEDIO]]&gt;=4,"EXCELENTE",IF(ActividadesCom[[#This Row],[PROMEDIO]]&gt;=3,"NOTABLE",IF(ActividadesCom[[#This Row],[PROMEDIO]]&gt;=2,"BUENO",IF(ActividadesCom[[#This Row],[PROMEDIO]]=1,"SUFICIENTE","")))))</f>
        <v>NOTABLE</v>
      </c>
      <c r="H3151" s="5">
        <f>MAX(ActividadesCom[[#This Row],[PERÍODO 1]],ActividadesCom[[#This Row],[PERÍODO 2]],ActividadesCom[[#This Row],[PERÍODO 3]],ActividadesCom[[#This Row],[PERÍODO 4]],ActividadesCom[[#This Row],[PERÍODO 5]])</f>
        <v>20231</v>
      </c>
      <c r="I3151" s="18" t="s">
        <v>4025</v>
      </c>
      <c r="J3151" s="17">
        <v>20203</v>
      </c>
      <c r="K3151" s="5" t="s">
        <v>4008</v>
      </c>
      <c r="L3151" s="5">
        <f>IF(ActividadesCom[[#This Row],[NIVEL 1]]&lt;&gt;0,VLOOKUP(ActividadesCom[[#This Row],[NIVEL 1]],Catálogo!A:B,2,FALSE),"")</f>
        <v>3</v>
      </c>
      <c r="M3151" s="17">
        <v>1</v>
      </c>
      <c r="N3151" s="18" t="s">
        <v>4109</v>
      </c>
      <c r="O3151" s="17">
        <v>20203</v>
      </c>
      <c r="P3151" s="5" t="s">
        <v>4008</v>
      </c>
      <c r="Q3151" s="5">
        <f>IF(ActividadesCom[[#This Row],[NIVEL 2]]&lt;&gt;0,VLOOKUP(ActividadesCom[[#This Row],[NIVEL 2]],Catálogo!A:B,2,FALSE),"")</f>
        <v>3</v>
      </c>
      <c r="R3151" s="17">
        <v>1</v>
      </c>
      <c r="S3151" s="6" t="s">
        <v>5354</v>
      </c>
      <c r="T3151" s="17">
        <v>20231</v>
      </c>
      <c r="U3151" s="5" t="s">
        <v>4008</v>
      </c>
      <c r="V3151" s="5">
        <f>IF(ActividadesCom[[#This Row],[NIVEL 3]]&lt;&gt;0,VLOOKUP(ActividadesCom[[#This Row],[NIVEL 3]],Catálogo!A:B,2,FALSE),"")</f>
        <v>3</v>
      </c>
      <c r="W3151" s="17">
        <v>1</v>
      </c>
      <c r="X3151" s="6" t="s">
        <v>518</v>
      </c>
      <c r="Y3151" s="17">
        <v>20211</v>
      </c>
      <c r="Z3151" s="5" t="s">
        <v>4008</v>
      </c>
      <c r="AA3151" s="5">
        <f>IF(ActividadesCom[[#This Row],[NIVEL 4]]&lt;&gt;0,VLOOKUP(ActividadesCom[[#This Row],[NIVEL 4]],Catálogo!A:B,2,FALSE),"")</f>
        <v>3</v>
      </c>
      <c r="AB3151" s="17">
        <v>1</v>
      </c>
      <c r="AC3151" s="18"/>
      <c r="AD3151" s="17"/>
      <c r="AE3151" s="17"/>
      <c r="AF3151" s="5" t="str">
        <f>IF(ActividadesCom[[#This Row],[NIVEL 5]]&lt;&gt;0,VLOOKUP(ActividadesCom[[#This Row],[NIVEL 5]],Catálogo!A:B,2,FALSE),"")</f>
        <v/>
      </c>
      <c r="AG3151" s="17"/>
      <c r="AH3151" s="2"/>
    </row>
    <row r="3152" spans="1:34" s="151" customFormat="1" ht="30" hidden="1" customHeight="1" x14ac:dyDescent="0.25">
      <c r="A3152" s="147">
        <v>20470198</v>
      </c>
      <c r="B3152" s="148" t="str">
        <f>VLOOKUP(ActividadesCom[[#This Row],[NO. DE CONTROL]],'LISTADO ESTUDIANTES'!A:C,2,FALSE)</f>
        <v>QUIROZ MANZANERO EDGAR ANTONIO</v>
      </c>
      <c r="C3152" s="148" t="str">
        <f>VLOOKUP(ActividadesCom[[#This Row],[NO. DE CONTROL]],'LISTADO ESTUDIANTES'!A:C,3,FALSE)</f>
        <v>INGENIERIA INDUSTRIAL</v>
      </c>
      <c r="D3152" s="149" t="str">
        <f>VLOOKUP(ActividadesCom[[#This Row],[NO. DE CONTROL]],'LISTADO ESTUDIANTES'!A:D,4,FALSE)</f>
        <v>EGRESADO(A)</v>
      </c>
      <c r="E3152" s="147">
        <f>SUM(ActividadesCom[[#This Row],[CRÉD. 1]],ActividadesCom[[#This Row],[CRÉD. 2]],ActividadesCom[[#This Row],[CRÉD. 3]],ActividadesCom[[#This Row],[CRÉD. 4]],ActividadesCom[[#This Row],[CRÉD. 5]])</f>
        <v>5</v>
      </c>
      <c r="F3152" s="149">
        <f>IF(ActividadesCom[[#This Row],[ÚLTIMO SEMESTRE CON CRÉDITOS]]&gt;0,ROUND(AVERAGE(ActividadesCom[[#This Row],[VALOR NIVEL 5]],ActividadesCom[[#This Row],[VALOR NIVEL 4]],ActividadesCom[[#This Row],[VALOR NIVEL 3]],ActividadesCom[[#This Row],[VALOR NIVEL 2]],ActividadesCom[[#This Row],[VALOR NIVEL 1]]),0),"")</f>
        <v>3</v>
      </c>
      <c r="G3152" s="147" t="str">
        <f>IF(ActividadesCom[[#This Row],[PROMEDIO]]="","",IF(ActividadesCom[[#This Row],[PROMEDIO]]&gt;=4,"EXCELENTE",IF(ActividadesCom[[#This Row],[PROMEDIO]]&gt;=3,"NOTABLE",IF(ActividadesCom[[#This Row],[PROMEDIO]]&gt;=2,"BUENO",IF(ActividadesCom[[#This Row],[PROMEDIO]]=1,"SUFICIENTE","")))))</f>
        <v>NOTABLE</v>
      </c>
      <c r="H3152" s="149">
        <f>MAX(ActividadesCom[[#This Row],[PERÍODO 1]],ActividadesCom[[#This Row],[PERÍODO 2]],ActividadesCom[[#This Row],[PERÍODO 3]],ActividadesCom[[#This Row],[PERÍODO 4]],ActividadesCom[[#This Row],[PERÍODO 5]])</f>
        <v>20253</v>
      </c>
      <c r="I3152" s="148" t="s">
        <v>4109</v>
      </c>
      <c r="J3152" s="149">
        <v>20203</v>
      </c>
      <c r="K3152" s="149" t="s">
        <v>4008</v>
      </c>
      <c r="L3152" s="149">
        <f>IF(ActividadesCom[[#This Row],[NIVEL 1]]&lt;&gt;0,VLOOKUP(ActividadesCom[[#This Row],[NIVEL 1]],Catálogo!A:B,2,FALSE),"")</f>
        <v>3</v>
      </c>
      <c r="M3152" s="149">
        <v>1</v>
      </c>
      <c r="N3152" s="148" t="s">
        <v>4906</v>
      </c>
      <c r="O3152" s="149">
        <v>20211</v>
      </c>
      <c r="P3152" s="149" t="s">
        <v>4008</v>
      </c>
      <c r="Q3152" s="149">
        <f>IF(ActividadesCom[[#This Row],[NIVEL 2]]&lt;&gt;0,VLOOKUP(ActividadesCom[[#This Row],[NIVEL 2]],Catálogo!A:B,2,FALSE),"")</f>
        <v>3</v>
      </c>
      <c r="R3152" s="149">
        <v>1</v>
      </c>
      <c r="S3152" s="148" t="s">
        <v>6804</v>
      </c>
      <c r="T3152" s="149">
        <v>20251</v>
      </c>
      <c r="U3152" s="149" t="s">
        <v>4008</v>
      </c>
      <c r="V3152" s="149">
        <f>IF(ActividadesCom[[#This Row],[NIVEL 3]]&lt;&gt;0,VLOOKUP(ActividadesCom[[#This Row],[NIVEL 3]],Catálogo!A:B,2,FALSE),"")</f>
        <v>3</v>
      </c>
      <c r="W3152" s="149">
        <v>1</v>
      </c>
      <c r="X3152" s="148" t="s">
        <v>7296</v>
      </c>
      <c r="Y3152" s="149">
        <v>20253</v>
      </c>
      <c r="Z3152" s="149" t="s">
        <v>4008</v>
      </c>
      <c r="AA3152" s="149">
        <f>IF(ActividadesCom[[#This Row],[NIVEL 4]]&lt;&gt;0,VLOOKUP(ActividadesCom[[#This Row],[NIVEL 4]],Catálogo!A:B,2,FALSE),"")</f>
        <v>3</v>
      </c>
      <c r="AB3152" s="149">
        <v>1</v>
      </c>
      <c r="AC3152" s="148" t="s">
        <v>7339</v>
      </c>
      <c r="AD3152" s="149">
        <v>20253</v>
      </c>
      <c r="AE3152" s="149" t="s">
        <v>4008</v>
      </c>
      <c r="AF3152" s="149">
        <f>IF(ActividadesCom[[#This Row],[NIVEL 5]]&lt;&gt;0,VLOOKUP(ActividadesCom[[#This Row],[NIVEL 5]],Catálogo!A:B,2,FALSE),"")</f>
        <v>3</v>
      </c>
      <c r="AG3152" s="149">
        <v>1</v>
      </c>
    </row>
    <row r="3153" spans="1:34" ht="30" hidden="1" customHeight="1" x14ac:dyDescent="0.25">
      <c r="A3153" s="7">
        <v>20470199</v>
      </c>
      <c r="B3153" s="6" t="str">
        <f>VLOOKUP(ActividadesCom[[#This Row],[NO. DE CONTROL]],'LISTADO ESTUDIANTES'!A:C,2,FALSE)</f>
        <v>CAJUN MALDONADO MILAGROS MONSERRAT</v>
      </c>
      <c r="C3153" s="6" t="str">
        <f>VLOOKUP(ActividadesCom[[#This Row],[NO. DE CONTROL]],'LISTADO ESTUDIANTES'!A:C,3,FALSE)</f>
        <v>INGENIERIA INDUSTRIAL</v>
      </c>
      <c r="D3153" s="5" t="str">
        <f>VLOOKUP(ActividadesCom[[#This Row],[NO. DE CONTROL]],'LISTADO ESTUDIANTES'!A:D,4,FALSE)</f>
        <v>EGRESADO(A)</v>
      </c>
      <c r="E3153" s="5">
        <f>SUM(ActividadesCom[[#This Row],[CRÉD. 1]],ActividadesCom[[#This Row],[CRÉD. 2]],ActividadesCom[[#This Row],[CRÉD. 3]],ActividadesCom[[#This Row],[CRÉD. 4]],ActividadesCom[[#This Row],[CRÉD. 5]])</f>
        <v>5</v>
      </c>
      <c r="F3153" s="27">
        <f>IF(ActividadesCom[[#This Row],[ÚLTIMO SEMESTRE CON CRÉDITOS]]&gt;0,ROUND(AVERAGE(ActividadesCom[[#This Row],[VALOR NIVEL 5]],ActividadesCom[[#This Row],[VALOR NIVEL 4]],ActividadesCom[[#This Row],[VALOR NIVEL 3]],ActividadesCom[[#This Row],[VALOR NIVEL 2]],ActividadesCom[[#This Row],[VALOR NIVEL 1]]),0),"")</f>
        <v>3</v>
      </c>
      <c r="G3153" s="27" t="str">
        <f>IF(ActividadesCom[[#This Row],[PROMEDIO]]="","",IF(ActividadesCom[[#This Row],[PROMEDIO]]&gt;=4,"EXCELENTE",IF(ActividadesCom[[#This Row],[PROMEDIO]]&gt;=3,"NOTABLE",IF(ActividadesCom[[#This Row],[PROMEDIO]]&gt;=2,"BUENO",IF(ActividadesCom[[#This Row],[PROMEDIO]]=1,"SUFICIENTE","")))))</f>
        <v>NOTABLE</v>
      </c>
      <c r="H3153" s="5">
        <f>MAX(ActividadesCom[[#This Row],[PERÍODO 1]],ActividadesCom[[#This Row],[PERÍODO 2]],ActividadesCom[[#This Row],[PERÍODO 3]],ActividadesCom[[#This Row],[PERÍODO 4]],ActividadesCom[[#This Row],[PERÍODO 5]])</f>
        <v>20221</v>
      </c>
      <c r="I3153" s="6" t="s">
        <v>4883</v>
      </c>
      <c r="J3153" s="27">
        <v>20202</v>
      </c>
      <c r="K3153" s="5" t="s">
        <v>4007</v>
      </c>
      <c r="L3153" s="5">
        <f>IF(ActividadesCom[[#This Row],[NIVEL 1]]&lt;&gt;0,VLOOKUP(ActividadesCom[[#This Row],[NIVEL 1]],Catálogo!A:B,2,FALSE),"")</f>
        <v>4</v>
      </c>
      <c r="M3153" s="27">
        <v>1</v>
      </c>
      <c r="N3153" s="6" t="s">
        <v>4109</v>
      </c>
      <c r="O3153" s="27">
        <v>20203</v>
      </c>
      <c r="P3153" s="5" t="s">
        <v>4008</v>
      </c>
      <c r="Q3153" s="5">
        <f>IF(ActividadesCom[[#This Row],[NIVEL 2]]&lt;&gt;0,VLOOKUP(ActividadesCom[[#This Row],[NIVEL 2]],Catálogo!A:B,2,FALSE),"")</f>
        <v>3</v>
      </c>
      <c r="R3153" s="27">
        <v>1</v>
      </c>
      <c r="S3153" s="28" t="s">
        <v>4906</v>
      </c>
      <c r="T3153" s="27">
        <v>20211</v>
      </c>
      <c r="U3153" s="5" t="s">
        <v>4008</v>
      </c>
      <c r="V3153" s="5">
        <f>IF(ActividadesCom[[#This Row],[NIVEL 3]]&lt;&gt;0,VLOOKUP(ActividadesCom[[#This Row],[NIVEL 3]],Catálogo!A:B,2,FALSE),"")</f>
        <v>3</v>
      </c>
      <c r="W3153" s="27">
        <v>1</v>
      </c>
      <c r="X3153" s="6" t="s">
        <v>5376</v>
      </c>
      <c r="Y3153" s="27">
        <v>20221</v>
      </c>
      <c r="Z3153" s="27" t="s">
        <v>4008</v>
      </c>
      <c r="AA3153" s="5">
        <f>IF(ActividadesCom[[#This Row],[NIVEL 4]]&lt;&gt;0,VLOOKUP(ActividadesCom[[#This Row],[NIVEL 4]],Catálogo!A:B,2,FALSE),"")</f>
        <v>3</v>
      </c>
      <c r="AB3153" s="27">
        <v>1</v>
      </c>
      <c r="AC3153" s="27" t="s">
        <v>37</v>
      </c>
      <c r="AD3153" s="27">
        <v>20203</v>
      </c>
      <c r="AE3153" s="27" t="s">
        <v>4007</v>
      </c>
      <c r="AF3153" s="5">
        <f>IF(ActividadesCom[[#This Row],[NIVEL 5]]&lt;&gt;0,VLOOKUP(ActividadesCom[[#This Row],[NIVEL 5]],Catálogo!A:B,2,FALSE),"")</f>
        <v>4</v>
      </c>
      <c r="AG3153" s="27">
        <v>1</v>
      </c>
      <c r="AH3153" s="2"/>
    </row>
    <row r="3154" spans="1:34" ht="30" hidden="1" customHeight="1" x14ac:dyDescent="0.25">
      <c r="A3154" s="7">
        <v>20470200</v>
      </c>
      <c r="B3154" s="6" t="str">
        <f>VLOOKUP(ActividadesCom[[#This Row],[NO. DE CONTROL]],'LISTADO ESTUDIANTES'!A:C,2,FALSE)</f>
        <v>MANDUJANO QUETZ GLENDI DARINKA</v>
      </c>
      <c r="C3154" s="6" t="str">
        <f>VLOOKUP(ActividadesCom[[#This Row],[NO. DE CONTROL]],'LISTADO ESTUDIANTES'!A:C,3,FALSE)</f>
        <v>INGENIERIA INDUSTRIAL</v>
      </c>
      <c r="D3154" s="5" t="str">
        <f>VLOOKUP(ActividadesCom[[#This Row],[NO. DE CONTROL]],'LISTADO ESTUDIANTES'!A:D,4,FALSE)</f>
        <v>EGRESADO(A)</v>
      </c>
      <c r="E3154" s="5">
        <f>SUM(ActividadesCom[[#This Row],[CRÉD. 1]],ActividadesCom[[#This Row],[CRÉD. 2]],ActividadesCom[[#This Row],[CRÉD. 3]],ActividadesCom[[#This Row],[CRÉD. 4]],ActividadesCom[[#This Row],[CRÉD. 5]])</f>
        <v>2</v>
      </c>
      <c r="F3154" s="27">
        <f>IF(ActividadesCom[[#This Row],[ÚLTIMO SEMESTRE CON CRÉDITOS]]&gt;0,ROUND(AVERAGE(ActividadesCom[[#This Row],[VALOR NIVEL 5]],ActividadesCom[[#This Row],[VALOR NIVEL 4]],ActividadesCom[[#This Row],[VALOR NIVEL 3]],ActividadesCom[[#This Row],[VALOR NIVEL 2]],ActividadesCom[[#This Row],[VALOR NIVEL 1]]),0),"")</f>
        <v>3</v>
      </c>
      <c r="G3154" s="27" t="str">
        <f>IF(ActividadesCom[[#This Row],[PROMEDIO]]="","",IF(ActividadesCom[[#This Row],[PROMEDIO]]&gt;=4,"EXCELENTE",IF(ActividadesCom[[#This Row],[PROMEDIO]]&gt;=3,"NOTABLE",IF(ActividadesCom[[#This Row],[PROMEDIO]]&gt;=2,"BUENO",IF(ActividadesCom[[#This Row],[PROMEDIO]]=1,"SUFICIENTE","")))))</f>
        <v>NOTABLE</v>
      </c>
      <c r="H3154" s="5">
        <f>MAX(ActividadesCom[[#This Row],[PERÍODO 1]],ActividadesCom[[#This Row],[PERÍODO 2]],ActividadesCom[[#This Row],[PERÍODO 3]],ActividadesCom[[#This Row],[PERÍODO 4]],ActividadesCom[[#This Row],[PERÍODO 5]])</f>
        <v>20211</v>
      </c>
      <c r="I3154" s="28"/>
      <c r="J3154" s="27"/>
      <c r="K3154" s="27"/>
      <c r="L3154" s="5" t="str">
        <f>IF(ActividadesCom[[#This Row],[NIVEL 1]]&lt;&gt;0,VLOOKUP(ActividadesCom[[#This Row],[NIVEL 1]],Catálogo!A:B,2,FALSE),"")</f>
        <v/>
      </c>
      <c r="M3154" s="27"/>
      <c r="N3154" s="28"/>
      <c r="O3154" s="27"/>
      <c r="P3154" s="27"/>
      <c r="Q3154" s="5" t="str">
        <f>IF(ActividadesCom[[#This Row],[NIVEL 2]]&lt;&gt;0,VLOOKUP(ActividadesCom[[#This Row],[NIVEL 2]],Catálogo!A:B,2,FALSE),"")</f>
        <v/>
      </c>
      <c r="R3154" s="27"/>
      <c r="S3154" s="28"/>
      <c r="T3154" s="27"/>
      <c r="U3154" s="27"/>
      <c r="V3154" s="5" t="str">
        <f>IF(ActividadesCom[[#This Row],[NIVEL 3]]&lt;&gt;0,VLOOKUP(ActividadesCom[[#This Row],[NIVEL 3]],Catálogo!A:B,2,FALSE),"")</f>
        <v/>
      </c>
      <c r="W3154" s="27"/>
      <c r="X3154" s="6" t="s">
        <v>23</v>
      </c>
      <c r="Y3154" s="27">
        <v>20211</v>
      </c>
      <c r="Z3154" s="27" t="s">
        <v>4009</v>
      </c>
      <c r="AA3154" s="5">
        <f>IF(ActividadesCom[[#This Row],[NIVEL 4]]&lt;&gt;0,VLOOKUP(ActividadesCom[[#This Row],[NIVEL 4]],Catálogo!A:B,2,FALSE),"")</f>
        <v>2</v>
      </c>
      <c r="AB3154" s="27">
        <v>1</v>
      </c>
      <c r="AC3154" s="27" t="s">
        <v>23</v>
      </c>
      <c r="AD3154" s="27">
        <v>20203</v>
      </c>
      <c r="AE3154" s="27" t="s">
        <v>4008</v>
      </c>
      <c r="AF3154" s="5">
        <f>IF(ActividadesCom[[#This Row],[NIVEL 5]]&lt;&gt;0,VLOOKUP(ActividadesCom[[#This Row],[NIVEL 5]],Catálogo!A:B,2,FALSE),"")</f>
        <v>3</v>
      </c>
      <c r="AG3154" s="27">
        <v>1</v>
      </c>
      <c r="AH3154" s="2"/>
    </row>
    <row r="3155" spans="1:34" s="151" customFormat="1" ht="30" customHeight="1" x14ac:dyDescent="0.25">
      <c r="A3155" s="163">
        <v>20470201</v>
      </c>
      <c r="B3155" s="148" t="str">
        <f>VLOOKUP(ActividadesCom[[#This Row],[NO. DE CONTROL]],'LISTADO ESTUDIANTES'!A:C,2,FALSE)</f>
        <v>UCAN AKE ADONIS MIGUEL</v>
      </c>
      <c r="C3155" s="148" t="str">
        <f>VLOOKUP(ActividadesCom[[#This Row],[NO. DE CONTROL]],'LISTADO ESTUDIANTES'!A:C,3,FALSE)</f>
        <v>INGENIERIA INDUSTRIAL</v>
      </c>
      <c r="D3155" s="162" t="str">
        <f>VLOOKUP(ActividadesCom[[#This Row],[NO. DE CONTROL]],'LISTADO ESTUDIANTES'!A:D,4,FALSE)</f>
        <v>ACTIVO(A)</v>
      </c>
      <c r="E3155" s="149">
        <f>SUM(ActividadesCom[[#This Row],[CRÉD. 1]],ActividadesCom[[#This Row],[CRÉD. 2]],ActividadesCom[[#This Row],[CRÉD. 3]],ActividadesCom[[#This Row],[CRÉD. 4]],ActividadesCom[[#This Row],[CRÉD. 5]])</f>
        <v>5</v>
      </c>
      <c r="F3155" s="162">
        <f>IF(ActividadesCom[[#This Row],[ÚLTIMO SEMESTRE CON CRÉDITOS]]&gt;0,ROUND(AVERAGE(ActividadesCom[[#This Row],[VALOR NIVEL 5]],ActividadesCom[[#This Row],[VALOR NIVEL 4]],ActividadesCom[[#This Row],[VALOR NIVEL 3]],ActividadesCom[[#This Row],[VALOR NIVEL 2]],ActividadesCom[[#This Row],[VALOR NIVEL 1]]),0),"")</f>
        <v>3</v>
      </c>
      <c r="G3155" s="162" t="str">
        <f>IF(ActividadesCom[[#This Row],[PROMEDIO]]="","",IF(ActividadesCom[[#This Row],[PROMEDIO]]&gt;=4,"EXCELENTE",IF(ActividadesCom[[#This Row],[PROMEDIO]]&gt;=3,"NOTABLE",IF(ActividadesCom[[#This Row],[PROMEDIO]]&gt;=2,"BUENO",IF(ActividadesCom[[#This Row],[PROMEDIO]]=1,"SUFICIENTE","")))))</f>
        <v>NOTABLE</v>
      </c>
      <c r="H3155" s="149">
        <f>MAX(ActividadesCom[[#This Row],[PERÍODO 1]],ActividadesCom[[#This Row],[PERÍODO 2]],ActividadesCom[[#This Row],[PERÍODO 3]],ActividadesCom[[#This Row],[PERÍODO 4]],ActividadesCom[[#This Row],[PERÍODO 5]])</f>
        <v>20221</v>
      </c>
      <c r="I3155" s="161" t="s">
        <v>4419</v>
      </c>
      <c r="J3155" s="162">
        <v>20211</v>
      </c>
      <c r="K3155" s="149" t="s">
        <v>4007</v>
      </c>
      <c r="L3155" s="149">
        <f>IF(ActividadesCom[[#This Row],[NIVEL 1]]&lt;&gt;0,VLOOKUP(ActividadesCom[[#This Row],[NIVEL 1]],Catálogo!A:B,2,FALSE),"")</f>
        <v>4</v>
      </c>
      <c r="M3155" s="162">
        <v>1</v>
      </c>
      <c r="N3155" s="161" t="s">
        <v>4109</v>
      </c>
      <c r="O3155" s="162">
        <v>20203</v>
      </c>
      <c r="P3155" s="149" t="s">
        <v>4008</v>
      </c>
      <c r="Q3155" s="149">
        <f>IF(ActividadesCom[[#This Row],[NIVEL 2]]&lt;&gt;0,VLOOKUP(ActividadesCom[[#This Row],[NIVEL 2]],Catálogo!A:B,2,FALSE),"")</f>
        <v>3</v>
      </c>
      <c r="R3155" s="162">
        <v>1</v>
      </c>
      <c r="S3155" s="161" t="s">
        <v>4906</v>
      </c>
      <c r="T3155" s="162">
        <v>20211</v>
      </c>
      <c r="U3155" s="149" t="s">
        <v>4008</v>
      </c>
      <c r="V3155" s="149">
        <f>IF(ActividadesCom[[#This Row],[NIVEL 3]]&lt;&gt;0,VLOOKUP(ActividadesCom[[#This Row],[NIVEL 3]],Catálogo!A:B,2,FALSE),"")</f>
        <v>3</v>
      </c>
      <c r="W3155" s="162">
        <v>1</v>
      </c>
      <c r="X3155" s="148" t="s">
        <v>4461</v>
      </c>
      <c r="Y3155" s="162">
        <v>20211</v>
      </c>
      <c r="Z3155" s="162" t="s">
        <v>4010</v>
      </c>
      <c r="AA3155" s="149">
        <f>IF(ActividadesCom[[#This Row],[NIVEL 4]]&lt;&gt;0,VLOOKUP(ActividadesCom[[#This Row],[NIVEL 4]],Catálogo!A:B,2,FALSE),"")</f>
        <v>1</v>
      </c>
      <c r="AB3155" s="162">
        <v>1</v>
      </c>
      <c r="AC3155" s="148" t="s">
        <v>5376</v>
      </c>
      <c r="AD3155" s="162">
        <v>20221</v>
      </c>
      <c r="AE3155" s="162" t="s">
        <v>4008</v>
      </c>
      <c r="AF3155" s="149">
        <f>IF(ActividadesCom[[#This Row],[NIVEL 5]]&lt;&gt;0,VLOOKUP(ActividadesCom[[#This Row],[NIVEL 5]],Catálogo!A:B,2,FALSE),"")</f>
        <v>3</v>
      </c>
      <c r="AG3155" s="162">
        <v>1</v>
      </c>
    </row>
    <row r="3156" spans="1:34" ht="30" hidden="1" customHeight="1" x14ac:dyDescent="0.25">
      <c r="A3156" s="7">
        <v>20470202</v>
      </c>
      <c r="B3156" s="6" t="str">
        <f>VLOOKUP(ActividadesCom[[#This Row],[NO. DE CONTROL]],'LISTADO ESTUDIANTES'!A:C,2,FALSE)</f>
        <v>ACOSTA DELGADO SARITH GUADALUPE</v>
      </c>
      <c r="C3156" s="6" t="str">
        <f>VLOOKUP(ActividadesCom[[#This Row],[NO. DE CONTROL]],'LISTADO ESTUDIANTES'!A:C,3,FALSE)</f>
        <v>INGENIERIA INDUSTRIAL</v>
      </c>
      <c r="D3156" s="5" t="str">
        <f>VLOOKUP(ActividadesCom[[#This Row],[NO. DE CONTROL]],'LISTADO ESTUDIANTES'!A:D,4,FALSE)</f>
        <v>EGRESADO(A)</v>
      </c>
      <c r="E3156" s="5">
        <f>SUM(ActividadesCom[[#This Row],[CRÉD. 1]],ActividadesCom[[#This Row],[CRÉD. 2]],ActividadesCom[[#This Row],[CRÉD. 3]],ActividadesCom[[#This Row],[CRÉD. 4]],ActividadesCom[[#This Row],[CRÉD. 5]])</f>
        <v>5</v>
      </c>
      <c r="F3156" s="17">
        <f>IF(ActividadesCom[[#This Row],[ÚLTIMO SEMESTRE CON CRÉDITOS]]&gt;0,ROUND(AVERAGE(ActividadesCom[[#This Row],[VALOR NIVEL 5]],ActividadesCom[[#This Row],[VALOR NIVEL 4]],ActividadesCom[[#This Row],[VALOR NIVEL 3]],ActividadesCom[[#This Row],[VALOR NIVEL 2]],ActividadesCom[[#This Row],[VALOR NIVEL 1]]),0),"")</f>
        <v>3</v>
      </c>
      <c r="G3156" s="5" t="str">
        <f>IF(ActividadesCom[[#This Row],[PROMEDIO]]="","",IF(ActividadesCom[[#This Row],[PROMEDIO]]&gt;=4,"EXCELENTE",IF(ActividadesCom[[#This Row],[PROMEDIO]]&gt;=3,"NOTABLE",IF(ActividadesCom[[#This Row],[PROMEDIO]]&gt;=2,"BUENO",IF(ActividadesCom[[#This Row],[PROMEDIO]]=1,"SUFICIENTE","")))))</f>
        <v>NOTABLE</v>
      </c>
      <c r="H3156" s="5">
        <f>MAX(ActividadesCom[[#This Row],[PERÍODO 1]],ActividadesCom[[#This Row],[PERÍODO 2]],ActividadesCom[[#This Row],[PERÍODO 3]],ActividadesCom[[#This Row],[PERÍODO 4]],ActividadesCom[[#This Row],[PERÍODO 5]])</f>
        <v>20211</v>
      </c>
      <c r="I3156" s="6" t="s">
        <v>4026</v>
      </c>
      <c r="J3156" s="5">
        <v>20203</v>
      </c>
      <c r="K3156" s="5" t="s">
        <v>4009</v>
      </c>
      <c r="L3156" s="5">
        <f>IF(ActividadesCom[[#This Row],[NIVEL 1]]&lt;&gt;0,VLOOKUP(ActividadesCom[[#This Row],[NIVEL 1]],Catálogo!A:B,2,FALSE),"")</f>
        <v>2</v>
      </c>
      <c r="M3156" s="5">
        <v>1</v>
      </c>
      <c r="N3156" s="6" t="s">
        <v>4395</v>
      </c>
      <c r="O3156" s="5">
        <v>20211</v>
      </c>
      <c r="P3156" s="5" t="s">
        <v>4009</v>
      </c>
      <c r="Q3156" s="5">
        <f>IF(ActividadesCom[[#This Row],[NIVEL 2]]&lt;&gt;0,VLOOKUP(ActividadesCom[[#This Row],[NIVEL 2]],Catálogo!A:B,2,FALSE),"")</f>
        <v>2</v>
      </c>
      <c r="R3156" s="5">
        <v>1</v>
      </c>
      <c r="S3156" s="6" t="s">
        <v>4419</v>
      </c>
      <c r="T3156" s="5">
        <v>20211</v>
      </c>
      <c r="U3156" s="5" t="s">
        <v>4007</v>
      </c>
      <c r="V3156" s="5">
        <f>IF(ActividadesCom[[#This Row],[NIVEL 3]]&lt;&gt;0,VLOOKUP(ActividadesCom[[#This Row],[NIVEL 3]],Catálogo!A:B,2,FALSE),"")</f>
        <v>4</v>
      </c>
      <c r="W3156" s="5">
        <v>1</v>
      </c>
      <c r="X3156" s="6" t="s">
        <v>25</v>
      </c>
      <c r="Y3156" s="5">
        <v>20211</v>
      </c>
      <c r="Z3156" s="5" t="s">
        <v>4009</v>
      </c>
      <c r="AA3156" s="5">
        <f>IF(ActividadesCom[[#This Row],[NIVEL 4]]&lt;&gt;0,VLOOKUP(ActividadesCom[[#This Row],[NIVEL 4]],Catálogo!A:B,2,FALSE),"")</f>
        <v>2</v>
      </c>
      <c r="AB3156" s="5">
        <v>1</v>
      </c>
      <c r="AC3156" s="6" t="s">
        <v>4370</v>
      </c>
      <c r="AD3156" s="5">
        <v>20203</v>
      </c>
      <c r="AE3156" s="5" t="s">
        <v>4008</v>
      </c>
      <c r="AF3156" s="5">
        <f>IF(ActividadesCom[[#This Row],[NIVEL 5]]&lt;&gt;0,VLOOKUP(ActividadesCom[[#This Row],[NIVEL 5]],Catálogo!A:B,2,FALSE),"")</f>
        <v>3</v>
      </c>
      <c r="AG3156" s="5">
        <v>1</v>
      </c>
      <c r="AH3156" s="2"/>
    </row>
    <row r="3157" spans="1:34" ht="30" hidden="1" customHeight="1" x14ac:dyDescent="0.25">
      <c r="A3157" s="5">
        <v>20470203</v>
      </c>
      <c r="B3157" s="6" t="str">
        <f>VLOOKUP(ActividadesCom[[#This Row],[NO. DE CONTROL]],'LISTADO ESTUDIANTES'!A:C,2,FALSE)</f>
        <v>HUCHIN RIOS GILBERTH GERARDO</v>
      </c>
      <c r="C3157" s="6" t="str">
        <f>VLOOKUP(ActividadesCom[[#This Row],[NO. DE CONTROL]],'LISTADO ESTUDIANTES'!A:C,3,FALSE)</f>
        <v>INGENIERIA CIVIL</v>
      </c>
      <c r="D3157" s="99" t="str">
        <f>VLOOKUP(ActividadesCom[[#This Row],[NO. DE CONTROL]],'LISTADO ESTUDIANTES'!A:D,4,FALSE)</f>
        <v>EGRESADO(A)</v>
      </c>
      <c r="E3157" s="96">
        <f>SUM(ActividadesCom[[#This Row],[CRÉD. 1]],ActividadesCom[[#This Row],[CRÉD. 2]],ActividadesCom[[#This Row],[CRÉD. 3]],ActividadesCom[[#This Row],[CRÉD. 4]],ActividadesCom[[#This Row],[CRÉD. 5]])</f>
        <v>1</v>
      </c>
      <c r="F3157" s="99">
        <f>IF(ActividadesCom[[#This Row],[ÚLTIMO SEMESTRE CON CRÉDITOS]]&gt;0,ROUND(AVERAGE(ActividadesCom[[#This Row],[VALOR NIVEL 5]],ActividadesCom[[#This Row],[VALOR NIVEL 4]],ActividadesCom[[#This Row],[VALOR NIVEL 3]],ActividadesCom[[#This Row],[VALOR NIVEL 2]],ActividadesCom[[#This Row],[VALOR NIVEL 1]]),0),"")</f>
        <v>4</v>
      </c>
      <c r="G3157" s="96" t="str">
        <f>IF(ActividadesCom[[#This Row],[PROMEDIO]]="","",IF(ActividadesCom[[#This Row],[PROMEDIO]]&gt;=4,"EXCELENTE",IF(ActividadesCom[[#This Row],[PROMEDIO]]&gt;=3,"NOTABLE",IF(ActividadesCom[[#This Row],[PROMEDIO]]&gt;=2,"BUENO",IF(ActividadesCom[[#This Row],[PROMEDIO]]=1,"SUFICIENTE","")))))</f>
        <v>EXCELENTE</v>
      </c>
      <c r="H3157" s="99">
        <f>MAX(ActividadesCom[[#This Row],[PERÍODO 1]],ActividadesCom[[#This Row],[PERÍODO 2]],ActividadesCom[[#This Row],[PERÍODO 3]],ActividadesCom[[#This Row],[PERÍODO 4]],ActividadesCom[[#This Row],[PERÍODO 5]])</f>
        <v>20241</v>
      </c>
      <c r="I3157" s="6" t="s">
        <v>6340</v>
      </c>
      <c r="J3157" s="99">
        <v>20241</v>
      </c>
      <c r="K3157" s="5" t="s">
        <v>4007</v>
      </c>
      <c r="L3157" s="99">
        <f>IF(ActividadesCom[[#This Row],[NIVEL 1]]&lt;&gt;0,VLOOKUP(ActividadesCom[[#This Row],[NIVEL 1]],Catálogo!A:B,2,FALSE),"")</f>
        <v>4</v>
      </c>
      <c r="M3157" s="99">
        <v>1</v>
      </c>
      <c r="N3157" s="98"/>
      <c r="O3157" s="99"/>
      <c r="P3157" s="99"/>
      <c r="Q3157" s="99" t="str">
        <f>IF(ActividadesCom[[#This Row],[NIVEL 2]]&lt;&gt;0,VLOOKUP(ActividadesCom[[#This Row],[NIVEL 2]],Catálogo!A:B,2,FALSE),"")</f>
        <v/>
      </c>
      <c r="R3157" s="99"/>
      <c r="S3157" s="98"/>
      <c r="T3157" s="99"/>
      <c r="U3157" s="99"/>
      <c r="V3157" s="99" t="str">
        <f>IF(ActividadesCom[[#This Row],[NIVEL 3]]&lt;&gt;0,VLOOKUP(ActividadesCom[[#This Row],[NIVEL 3]],Catálogo!A:B,2,FALSE),"")</f>
        <v/>
      </c>
      <c r="W3157" s="99"/>
      <c r="X3157" s="98"/>
      <c r="Y3157" s="99"/>
      <c r="Z3157" s="99"/>
      <c r="AA3157" s="99" t="str">
        <f>IF(ActividadesCom[[#This Row],[NIVEL 4]]&lt;&gt;0,VLOOKUP(ActividadesCom[[#This Row],[NIVEL 4]],Catálogo!A:B,2,FALSE),"")</f>
        <v/>
      </c>
      <c r="AB3157" s="99"/>
      <c r="AC3157" s="98"/>
      <c r="AD3157" s="99"/>
      <c r="AE3157" s="99"/>
      <c r="AF3157" s="99" t="str">
        <f>IF(ActividadesCom[[#This Row],[NIVEL 5]]&lt;&gt;0,VLOOKUP(ActividadesCom[[#This Row],[NIVEL 5]],Catálogo!A:B,2,FALSE),"")</f>
        <v/>
      </c>
      <c r="AG3157" s="99"/>
      <c r="AH3157" s="2"/>
    </row>
    <row r="3158" spans="1:34" ht="30" hidden="1" customHeight="1" x14ac:dyDescent="0.25">
      <c r="A3158" s="7">
        <v>20470204</v>
      </c>
      <c r="B3158" s="6" t="str">
        <f>VLOOKUP(ActividadesCom[[#This Row],[NO. DE CONTROL]],'LISTADO ESTUDIANTES'!A:C,2,FALSE)</f>
        <v>HERRERA HERNANDEZ ODETH DEL CARMEN</v>
      </c>
      <c r="C3158" s="6" t="str">
        <f>VLOOKUP(ActividadesCom[[#This Row],[NO. DE CONTROL]],'LISTADO ESTUDIANTES'!A:C,3,FALSE)</f>
        <v>INGENIERIA INDUSTRIAL</v>
      </c>
      <c r="D3158" s="5" t="str">
        <f>VLOOKUP(ActividadesCom[[#This Row],[NO. DE CONTROL]],'LISTADO ESTUDIANTES'!A:D,4,FALSE)</f>
        <v>EGRESADO(A)</v>
      </c>
      <c r="E3158" s="5">
        <f>SUM(ActividadesCom[[#This Row],[CRÉD. 1]],ActividadesCom[[#This Row],[CRÉD. 2]],ActividadesCom[[#This Row],[CRÉD. 3]],ActividadesCom[[#This Row],[CRÉD. 4]],ActividadesCom[[#This Row],[CRÉD. 5]])</f>
        <v>5</v>
      </c>
      <c r="F3158" s="17">
        <f>IF(ActividadesCom[[#This Row],[ÚLTIMO SEMESTRE CON CRÉDITOS]]&gt;0,ROUND(AVERAGE(ActividadesCom[[#This Row],[VALOR NIVEL 5]],ActividadesCom[[#This Row],[VALOR NIVEL 4]],ActividadesCom[[#This Row],[VALOR NIVEL 3]],ActividadesCom[[#This Row],[VALOR NIVEL 2]],ActividadesCom[[#This Row],[VALOR NIVEL 1]]),0),"")</f>
        <v>3</v>
      </c>
      <c r="G3158" s="5" t="str">
        <f>IF(ActividadesCom[[#This Row],[PROMEDIO]]="","",IF(ActividadesCom[[#This Row],[PROMEDIO]]&gt;=4,"EXCELENTE",IF(ActividadesCom[[#This Row],[PROMEDIO]]&gt;=3,"NOTABLE",IF(ActividadesCom[[#This Row],[PROMEDIO]]&gt;=2,"BUENO",IF(ActividadesCom[[#This Row],[PROMEDIO]]=1,"SUFICIENTE","")))))</f>
        <v>NOTABLE</v>
      </c>
      <c r="H3158" s="5">
        <f>MAX(ActividadesCom[[#This Row],[PERÍODO 1]],ActividadesCom[[#This Row],[PERÍODO 2]],ActividadesCom[[#This Row],[PERÍODO 3]],ActividadesCom[[#This Row],[PERÍODO 4]],ActividadesCom[[#This Row],[PERÍODO 5]])</f>
        <v>20211</v>
      </c>
      <c r="I3158" s="6" t="s">
        <v>4026</v>
      </c>
      <c r="J3158" s="5">
        <v>20203</v>
      </c>
      <c r="K3158" s="5" t="s">
        <v>4009</v>
      </c>
      <c r="L3158" s="5">
        <f>IF(ActividadesCom[[#This Row],[NIVEL 1]]&lt;&gt;0,VLOOKUP(ActividadesCom[[#This Row],[NIVEL 1]],Catálogo!A:B,2,FALSE),"")</f>
        <v>2</v>
      </c>
      <c r="M3158" s="5">
        <v>1</v>
      </c>
      <c r="N3158" s="6" t="s">
        <v>4025</v>
      </c>
      <c r="O3158" s="5">
        <v>20203</v>
      </c>
      <c r="P3158" s="5" t="s">
        <v>4009</v>
      </c>
      <c r="Q3158" s="5">
        <f>IF(ActividadesCom[[#This Row],[NIVEL 2]]&lt;&gt;0,VLOOKUP(ActividadesCom[[#This Row],[NIVEL 2]],Catálogo!A:B,2,FALSE),"")</f>
        <v>2</v>
      </c>
      <c r="R3158" s="5">
        <v>1</v>
      </c>
      <c r="S3158" s="6" t="s">
        <v>4884</v>
      </c>
      <c r="T3158" s="5">
        <v>20202</v>
      </c>
      <c r="U3158" s="5" t="s">
        <v>4007</v>
      </c>
      <c r="V3158" s="5">
        <f>IF(ActividadesCom[[#This Row],[NIVEL 3]]&lt;&gt;0,VLOOKUP(ActividadesCom[[#This Row],[NIVEL 3]],Catálogo!A:B,2,FALSE),"")</f>
        <v>4</v>
      </c>
      <c r="W3158" s="5">
        <v>1</v>
      </c>
      <c r="X3158" s="6" t="s">
        <v>30</v>
      </c>
      <c r="Y3158" s="5">
        <v>20211</v>
      </c>
      <c r="Z3158" s="5" t="s">
        <v>4007</v>
      </c>
      <c r="AA3158" s="5">
        <f>IF(ActividadesCom[[#This Row],[NIVEL 4]]&lt;&gt;0,VLOOKUP(ActividadesCom[[#This Row],[NIVEL 4]],Catálogo!A:B,2,FALSE),"")</f>
        <v>4</v>
      </c>
      <c r="AB3158" s="5">
        <v>1</v>
      </c>
      <c r="AC3158" s="27" t="s">
        <v>4330</v>
      </c>
      <c r="AD3158" s="27">
        <v>20203</v>
      </c>
      <c r="AE3158" s="27" t="s">
        <v>4008</v>
      </c>
      <c r="AF3158" s="5">
        <f>IF(ActividadesCom[[#This Row],[NIVEL 5]]&lt;&gt;0,VLOOKUP(ActividadesCom[[#This Row],[NIVEL 5]],Catálogo!A:B,2,FALSE),"")</f>
        <v>3</v>
      </c>
      <c r="AG3158" s="5">
        <v>1</v>
      </c>
      <c r="AH3158" s="2"/>
    </row>
    <row r="3159" spans="1:34" ht="30" hidden="1" customHeight="1" x14ac:dyDescent="0.25">
      <c r="A3159" s="7">
        <v>20470205</v>
      </c>
      <c r="B3159" s="6" t="str">
        <f>VLOOKUP(ActividadesCom[[#This Row],[NO. DE CONTROL]],'LISTADO ESTUDIANTES'!A:C,2,FALSE)</f>
        <v>FERNANDEZ RAMIREZ FRIDA PAOLA</v>
      </c>
      <c r="C3159" s="6" t="str">
        <f>VLOOKUP(ActividadesCom[[#This Row],[NO. DE CONTROL]],'LISTADO ESTUDIANTES'!A:C,3,FALSE)</f>
        <v>INGENIERIA EN ADMINISTRACION</v>
      </c>
      <c r="D3159" s="5" t="str">
        <f>VLOOKUP(ActividadesCom[[#This Row],[NO. DE CONTROL]],'LISTADO ESTUDIANTES'!A:D,4,FALSE)</f>
        <v>EGRESADO(A)</v>
      </c>
      <c r="E3159" s="5">
        <f>SUM(ActividadesCom[[#This Row],[CRÉD. 1]],ActividadesCom[[#This Row],[CRÉD. 2]],ActividadesCom[[#This Row],[CRÉD. 3]],ActividadesCom[[#This Row],[CRÉD. 4]],ActividadesCom[[#This Row],[CRÉD. 5]])</f>
        <v>3</v>
      </c>
      <c r="F3159" s="17">
        <f>IF(ActividadesCom[[#This Row],[ÚLTIMO SEMESTRE CON CRÉDITOS]]&gt;0,ROUND(AVERAGE(ActividadesCom[[#This Row],[VALOR NIVEL 5]],ActividadesCom[[#This Row],[VALOR NIVEL 4]],ActividadesCom[[#This Row],[VALOR NIVEL 3]],ActividadesCom[[#This Row],[VALOR NIVEL 2]],ActividadesCom[[#This Row],[VALOR NIVEL 1]]),0),"")</f>
        <v>3</v>
      </c>
      <c r="G3159" s="5" t="str">
        <f>IF(ActividadesCom[[#This Row],[PROMEDIO]]="","",IF(ActividadesCom[[#This Row],[PROMEDIO]]&gt;=4,"EXCELENTE",IF(ActividadesCom[[#This Row],[PROMEDIO]]&gt;=3,"NOTABLE",IF(ActividadesCom[[#This Row],[PROMEDIO]]&gt;=2,"BUENO",IF(ActividadesCom[[#This Row],[PROMEDIO]]=1,"SUFICIENTE","")))))</f>
        <v>NOTABLE</v>
      </c>
      <c r="H3159" s="5">
        <f>MAX(ActividadesCom[[#This Row],[PERÍODO 1]],ActividadesCom[[#This Row],[PERÍODO 2]],ActividadesCom[[#This Row],[PERÍODO 3]],ActividadesCom[[#This Row],[PERÍODO 4]],ActividadesCom[[#This Row],[PERÍODO 5]])</f>
        <v>20211</v>
      </c>
      <c r="I3159" s="6" t="s">
        <v>4025</v>
      </c>
      <c r="J3159" s="5">
        <v>20203</v>
      </c>
      <c r="K3159" s="5" t="s">
        <v>4009</v>
      </c>
      <c r="L3159" s="5">
        <f>IF(ActividadesCom[[#This Row],[NIVEL 1]]&lt;&gt;0,VLOOKUP(ActividadesCom[[#This Row],[NIVEL 1]],Catálogo!A:B,2,FALSE),"")</f>
        <v>2</v>
      </c>
      <c r="M3159" s="5">
        <v>1</v>
      </c>
      <c r="N3159" s="6" t="s">
        <v>4150</v>
      </c>
      <c r="O3159" s="5">
        <v>20203</v>
      </c>
      <c r="P3159" s="5" t="s">
        <v>4009</v>
      </c>
      <c r="Q3159" s="5">
        <f>IF(ActividadesCom[[#This Row],[NIVEL 2]]&lt;&gt;0,VLOOKUP(ActividadesCom[[#This Row],[NIVEL 2]],Catálogo!A:B,2,FALSE),"")</f>
        <v>2</v>
      </c>
      <c r="R3159" s="5">
        <v>1</v>
      </c>
      <c r="S3159" s="6" t="s">
        <v>4418</v>
      </c>
      <c r="T3159" s="5">
        <v>20211</v>
      </c>
      <c r="U3159" s="5" t="s">
        <v>4007</v>
      </c>
      <c r="V3159" s="5">
        <f>IF(ActividadesCom[[#This Row],[NIVEL 3]]&lt;&gt;0,VLOOKUP(ActividadesCom[[#This Row],[NIVEL 3]],Catálogo!A:B,2,FALSE),"")</f>
        <v>4</v>
      </c>
      <c r="W3159" s="5">
        <v>1</v>
      </c>
      <c r="X3159" s="6"/>
      <c r="Y3159" s="5"/>
      <c r="Z3159" s="5"/>
      <c r="AA3159" s="5" t="str">
        <f>IF(ActividadesCom[[#This Row],[NIVEL 4]]&lt;&gt;0,VLOOKUP(ActividadesCom[[#This Row],[NIVEL 4]],Catálogo!A:B,2,FALSE),"")</f>
        <v/>
      </c>
      <c r="AB3159" s="5"/>
      <c r="AC3159" s="6"/>
      <c r="AD3159" s="5"/>
      <c r="AE3159" s="5"/>
      <c r="AF3159" s="5" t="str">
        <f>IF(ActividadesCom[[#This Row],[NIVEL 5]]&lt;&gt;0,VLOOKUP(ActividadesCom[[#This Row],[NIVEL 5]],Catálogo!A:B,2,FALSE),"")</f>
        <v/>
      </c>
      <c r="AG3159" s="5"/>
      <c r="AH3159" s="2"/>
    </row>
    <row r="3160" spans="1:34" ht="30" hidden="1" customHeight="1" x14ac:dyDescent="0.25">
      <c r="A3160" s="71">
        <v>20470206</v>
      </c>
      <c r="B3160" s="6" t="str">
        <f>VLOOKUP(ActividadesCom[[#This Row],[NO. DE CONTROL]],'LISTADO ESTUDIANTES'!A:C,2,FALSE)</f>
        <v>JIMENEZ JIMENEZ MONICA</v>
      </c>
      <c r="C3160" s="6" t="str">
        <f>VLOOKUP(ActividadesCom[[#This Row],[NO. DE CONTROL]],'LISTADO ESTUDIANTES'!A:C,3,FALSE)</f>
        <v>INGENIERIA INDUSTRIAL</v>
      </c>
      <c r="D3160" s="17" t="str">
        <f>VLOOKUP(ActividadesCom[[#This Row],[NO. DE CONTROL]],'LISTADO ESTUDIANTES'!A:D,4,FALSE)</f>
        <v>EGRESADO(A)</v>
      </c>
      <c r="E3160" s="5">
        <f>SUM(ActividadesCom[[#This Row],[CRÉD. 1]],ActividadesCom[[#This Row],[CRÉD. 2]],ActividadesCom[[#This Row],[CRÉD. 3]],ActividadesCom[[#This Row],[CRÉD. 4]],ActividadesCom[[#This Row],[CRÉD. 5]])</f>
        <v>5</v>
      </c>
      <c r="F3160" s="17">
        <f>IF(ActividadesCom[[#This Row],[ÚLTIMO SEMESTRE CON CRÉDITOS]]&gt;0,ROUND(AVERAGE(ActividadesCom[[#This Row],[VALOR NIVEL 5]],ActividadesCom[[#This Row],[VALOR NIVEL 4]],ActividadesCom[[#This Row],[VALOR NIVEL 3]],ActividadesCom[[#This Row],[VALOR NIVEL 2]],ActividadesCom[[#This Row],[VALOR NIVEL 1]]),0),"")</f>
        <v>3</v>
      </c>
      <c r="G3160" s="17" t="str">
        <f>IF(ActividadesCom[[#This Row],[PROMEDIO]]="","",IF(ActividadesCom[[#This Row],[PROMEDIO]]&gt;=4,"EXCELENTE",IF(ActividadesCom[[#This Row],[PROMEDIO]]&gt;=3,"NOTABLE",IF(ActividadesCom[[#This Row],[PROMEDIO]]&gt;=2,"BUENO",IF(ActividadesCom[[#This Row],[PROMEDIO]]=1,"SUFICIENTE","")))))</f>
        <v>NOTABLE</v>
      </c>
      <c r="H3160" s="5">
        <f>MAX(ActividadesCom[[#This Row],[PERÍODO 1]],ActividadesCom[[#This Row],[PERÍODO 2]],ActividadesCom[[#This Row],[PERÍODO 3]],ActividadesCom[[#This Row],[PERÍODO 4]],ActividadesCom[[#This Row],[PERÍODO 5]])</f>
        <v>20213</v>
      </c>
      <c r="I3160" s="18" t="s">
        <v>4025</v>
      </c>
      <c r="J3160" s="17">
        <v>20203</v>
      </c>
      <c r="K3160" s="17" t="s">
        <v>4009</v>
      </c>
      <c r="L3160" s="5">
        <f>IF(ActividadesCom[[#This Row],[NIVEL 1]]&lt;&gt;0,VLOOKUP(ActividadesCom[[#This Row],[NIVEL 1]],Catálogo!A:B,2,FALSE),"")</f>
        <v>2</v>
      </c>
      <c r="M3160" s="17">
        <v>1</v>
      </c>
      <c r="N3160" s="6" t="s">
        <v>4838</v>
      </c>
      <c r="O3160" s="17">
        <v>20213</v>
      </c>
      <c r="P3160" s="17" t="s">
        <v>4008</v>
      </c>
      <c r="Q3160" s="5">
        <f>IF(ActividadesCom[[#This Row],[NIVEL 2]]&lt;&gt;0,VLOOKUP(ActividadesCom[[#This Row],[NIVEL 2]],Catálogo!A:B,2,FALSE),"")</f>
        <v>3</v>
      </c>
      <c r="R3160" s="17">
        <v>1</v>
      </c>
      <c r="S3160" s="6" t="s">
        <v>4884</v>
      </c>
      <c r="T3160" s="5">
        <v>20202</v>
      </c>
      <c r="U3160" s="5" t="s">
        <v>4007</v>
      </c>
      <c r="V3160" s="5">
        <f>IF(ActividadesCom[[#This Row],[NIVEL 3]]&lt;&gt;0,VLOOKUP(ActividadesCom[[#This Row],[NIVEL 3]],Catálogo!A:B,2,FALSE),"")</f>
        <v>4</v>
      </c>
      <c r="W3160" s="17">
        <v>1</v>
      </c>
      <c r="X3160" s="6" t="s">
        <v>11</v>
      </c>
      <c r="Y3160" s="17">
        <v>20203</v>
      </c>
      <c r="Z3160" s="5" t="s">
        <v>4008</v>
      </c>
      <c r="AA3160" s="5">
        <f>IF(ActividadesCom[[#This Row],[NIVEL 4]]&lt;&gt;0,VLOOKUP(ActividadesCom[[#This Row],[NIVEL 4]],Catálogo!A:B,2,FALSE),"")</f>
        <v>3</v>
      </c>
      <c r="AB3160" s="17">
        <v>1</v>
      </c>
      <c r="AC3160" s="18" t="s">
        <v>4109</v>
      </c>
      <c r="AD3160" s="17">
        <v>20203</v>
      </c>
      <c r="AE3160" s="5" t="s">
        <v>4008</v>
      </c>
      <c r="AF3160" s="5">
        <f>IF(ActividadesCom[[#This Row],[NIVEL 5]]&lt;&gt;0,VLOOKUP(ActividadesCom[[#This Row],[NIVEL 5]],Catálogo!A:B,2,FALSE),"")</f>
        <v>3</v>
      </c>
      <c r="AG3160" s="17">
        <v>1</v>
      </c>
      <c r="AH3160" s="2"/>
    </row>
    <row r="3161" spans="1:34" ht="30" hidden="1" customHeight="1" x14ac:dyDescent="0.25">
      <c r="A3161" s="7">
        <v>20470209</v>
      </c>
      <c r="B3161" s="6" t="str">
        <f>VLOOKUP(ActividadesCom[[#This Row],[NO. DE CONTROL]],'LISTADO ESTUDIANTES'!A:C,2,FALSE)</f>
        <v>NOBLE PERDOMO CARLOS ARTURO</v>
      </c>
      <c r="C3161" s="6" t="str">
        <f>VLOOKUP(ActividadesCom[[#This Row],[NO. DE CONTROL]],'LISTADO ESTUDIANTES'!A:C,3,FALSE)</f>
        <v>INGENIERIA MECANICA</v>
      </c>
      <c r="D3161" s="5" t="str">
        <f>VLOOKUP(ActividadesCom[[#This Row],[NO. DE CONTROL]],'LISTADO ESTUDIANTES'!A:D,4,FALSE)</f>
        <v>EGRESADO(A)</v>
      </c>
      <c r="E3161" s="5">
        <f>SUM(ActividadesCom[[#This Row],[CRÉD. 1]],ActividadesCom[[#This Row],[CRÉD. 2]],ActividadesCom[[#This Row],[CRÉD. 3]],ActividadesCom[[#This Row],[CRÉD. 4]],ActividadesCom[[#This Row],[CRÉD. 5]])</f>
        <v>1</v>
      </c>
      <c r="F3161" s="5">
        <f>IF(ActividadesCom[[#This Row],[ÚLTIMO SEMESTRE CON CRÉDITOS]]&gt;0,ROUND(AVERAGE(ActividadesCom[[#This Row],[VALOR NIVEL 5]],ActividadesCom[[#This Row],[VALOR NIVEL 4]],ActividadesCom[[#This Row],[VALOR NIVEL 3]],ActividadesCom[[#This Row],[VALOR NIVEL 2]],ActividadesCom[[#This Row],[VALOR NIVEL 1]]),0),"")</f>
        <v>4</v>
      </c>
      <c r="G3161" s="5" t="str">
        <f>IF(ActividadesCom[[#This Row],[PROMEDIO]]="","",IF(ActividadesCom[[#This Row],[PROMEDIO]]&gt;=4,"EXCELENTE",IF(ActividadesCom[[#This Row],[PROMEDIO]]&gt;=3,"NOTABLE",IF(ActividadesCom[[#This Row],[PROMEDIO]]&gt;=2,"BUENO",IF(ActividadesCom[[#This Row],[PROMEDIO]]=1,"SUFICIENTE","")))))</f>
        <v>EXCELENTE</v>
      </c>
      <c r="H3161" s="5">
        <f>MAX(ActividadesCom[[#This Row],[PERÍODO 1]],ActividadesCom[[#This Row],[PERÍODO 2]],ActividadesCom[[#This Row],[PERÍODO 3]],ActividadesCom[[#This Row],[PERÍODO 4]],ActividadesCom[[#This Row],[PERÍODO 5]])</f>
        <v>20203</v>
      </c>
      <c r="I3161" s="6"/>
      <c r="J3161" s="5"/>
      <c r="K3161" s="5"/>
      <c r="L3161" s="5" t="str">
        <f>IF(ActividadesCom[[#This Row],[NIVEL 1]]&lt;&gt;0,VLOOKUP(ActividadesCom[[#This Row],[NIVEL 1]],Catálogo!A:B,2,FALSE),"")</f>
        <v/>
      </c>
      <c r="M3161" s="5"/>
      <c r="N3161" s="6"/>
      <c r="O3161" s="5"/>
      <c r="P3161" s="5"/>
      <c r="Q3161" s="5" t="str">
        <f>IF(ActividadesCom[[#This Row],[NIVEL 2]]&lt;&gt;0,VLOOKUP(ActividadesCom[[#This Row],[NIVEL 2]],Catálogo!A:B,2,FALSE),"")</f>
        <v/>
      </c>
      <c r="R3161" s="5"/>
      <c r="S3161" s="6"/>
      <c r="T3161" s="5"/>
      <c r="U3161" s="5"/>
      <c r="V3161" s="5" t="str">
        <f>IF(ActividadesCom[[#This Row],[NIVEL 3]]&lt;&gt;0,VLOOKUP(ActividadesCom[[#This Row],[NIVEL 3]],Catálogo!A:B,2,FALSE),"")</f>
        <v/>
      </c>
      <c r="W3161" s="5"/>
      <c r="X3161" s="6"/>
      <c r="Y3161" s="5"/>
      <c r="Z3161" s="5"/>
      <c r="AA3161" s="5" t="str">
        <f>IF(ActividadesCom[[#This Row],[NIVEL 4]]&lt;&gt;0,VLOOKUP(ActividadesCom[[#This Row],[NIVEL 4]],Catálogo!A:B,2,FALSE),"")</f>
        <v/>
      </c>
      <c r="AB3161" s="5"/>
      <c r="AC3161" s="5" t="s">
        <v>4378</v>
      </c>
      <c r="AD3161" s="5">
        <v>20203</v>
      </c>
      <c r="AE3161" s="5" t="s">
        <v>4007</v>
      </c>
      <c r="AF3161" s="5">
        <f>IF(ActividadesCom[[#This Row],[NIVEL 5]]&lt;&gt;0,VLOOKUP(ActividadesCom[[#This Row],[NIVEL 5]],Catálogo!A:B,2,FALSE),"")</f>
        <v>4</v>
      </c>
      <c r="AG3161" s="5">
        <v>1</v>
      </c>
      <c r="AH3161" s="2"/>
    </row>
    <row r="3162" spans="1:34" s="151" customFormat="1" ht="30" hidden="1" customHeight="1" x14ac:dyDescent="0.25">
      <c r="A3162" s="147">
        <v>20470210</v>
      </c>
      <c r="B3162" s="148" t="str">
        <f>VLOOKUP(ActividadesCom[[#This Row],[NO. DE CONTROL]],'LISTADO ESTUDIANTES'!A:C,2,FALSE)</f>
        <v>VELA JIMENEZ MANUEL EDUARDO</v>
      </c>
      <c r="C3162" s="148" t="str">
        <f>VLOOKUP(ActividadesCom[[#This Row],[NO. DE CONTROL]],'LISTADO ESTUDIANTES'!A:C,3,FALSE)</f>
        <v>INGENIERIA MECANICA</v>
      </c>
      <c r="D3162" s="149" t="str">
        <f>VLOOKUP(ActividadesCom[[#This Row],[NO. DE CONTROL]],'LISTADO ESTUDIANTES'!A:D,4,FALSE)</f>
        <v>EGRESADO(A)</v>
      </c>
      <c r="E3162" s="149">
        <f>SUM(ActividadesCom[[#This Row],[CRÉD. 1]],ActividadesCom[[#This Row],[CRÉD. 2]],ActividadesCom[[#This Row],[CRÉD. 3]],ActividadesCom[[#This Row],[CRÉD. 4]],ActividadesCom[[#This Row],[CRÉD. 5]])</f>
        <v>5</v>
      </c>
      <c r="F3162" s="149">
        <f>IF(ActividadesCom[[#This Row],[ÚLTIMO SEMESTRE CON CRÉDITOS]]&gt;0,ROUND(AVERAGE(ActividadesCom[[#This Row],[VALOR NIVEL 5]],ActividadesCom[[#This Row],[VALOR NIVEL 4]],ActividadesCom[[#This Row],[VALOR NIVEL 3]],ActividadesCom[[#This Row],[VALOR NIVEL 2]],ActividadesCom[[#This Row],[VALOR NIVEL 1]]),0),"")</f>
        <v>2</v>
      </c>
      <c r="G3162" s="149" t="str">
        <f>IF(ActividadesCom[[#This Row],[PROMEDIO]]="","",IF(ActividadesCom[[#This Row],[PROMEDIO]]&gt;=4,"EXCELENTE",IF(ActividadesCom[[#This Row],[PROMEDIO]]&gt;=3,"NOTABLE",IF(ActividadesCom[[#This Row],[PROMEDIO]]&gt;=2,"BUENO",IF(ActividadesCom[[#This Row],[PROMEDIO]]=1,"SUFICIENTE","")))))</f>
        <v>BUENO</v>
      </c>
      <c r="H3162" s="149">
        <f>MAX(ActividadesCom[[#This Row],[PERÍODO 1]],ActividadesCom[[#This Row],[PERÍODO 2]],ActividadesCom[[#This Row],[PERÍODO 3]],ActividadesCom[[#This Row],[PERÍODO 4]],ActividadesCom[[#This Row],[PERÍODO 5]])</f>
        <v>20243</v>
      </c>
      <c r="I3162" s="148" t="s">
        <v>5746</v>
      </c>
      <c r="J3162" s="149">
        <v>20223</v>
      </c>
      <c r="K3162" s="149" t="s">
        <v>4010</v>
      </c>
      <c r="L3162" s="149">
        <f>IF(ActividadesCom[[#This Row],[NIVEL 1]]&lt;&gt;0,VLOOKUP(ActividadesCom[[#This Row],[NIVEL 1]],Catálogo!A:B,2,FALSE),"")</f>
        <v>1</v>
      </c>
      <c r="M3162" s="149">
        <v>1</v>
      </c>
      <c r="N3162" s="148" t="s">
        <v>6710</v>
      </c>
      <c r="O3162" s="149">
        <v>20243</v>
      </c>
      <c r="P3162" s="149" t="s">
        <v>4008</v>
      </c>
      <c r="Q3162" s="149">
        <f>IF(ActividadesCom[[#This Row],[NIVEL 2]]&lt;&gt;0,VLOOKUP(ActividadesCom[[#This Row],[NIVEL 2]],Catálogo!A:B,2,FALSE),"")</f>
        <v>3</v>
      </c>
      <c r="R3162" s="149">
        <v>1</v>
      </c>
      <c r="S3162" s="148" t="s">
        <v>5832</v>
      </c>
      <c r="T3162" s="149">
        <v>20231</v>
      </c>
      <c r="U3162" s="149" t="s">
        <v>4008</v>
      </c>
      <c r="V3162" s="149">
        <f>IF(ActividadesCom[[#This Row],[NIVEL 3]]&lt;&gt;0,VLOOKUP(ActividadesCom[[#This Row],[NIVEL 3]],Catálogo!A:B,2,FALSE),"")</f>
        <v>3</v>
      </c>
      <c r="W3162" s="149">
        <v>1</v>
      </c>
      <c r="X3162" s="148" t="s">
        <v>31</v>
      </c>
      <c r="Y3162" s="149">
        <v>20211</v>
      </c>
      <c r="Z3162" s="149" t="s">
        <v>4008</v>
      </c>
      <c r="AA3162" s="149">
        <f>IF(ActividadesCom[[#This Row],[NIVEL 4]]&lt;&gt;0,VLOOKUP(ActividadesCom[[#This Row],[NIVEL 4]],Catálogo!A:B,2,FALSE),"")</f>
        <v>3</v>
      </c>
      <c r="AB3162" s="149">
        <v>1</v>
      </c>
      <c r="AC3162" s="149" t="s">
        <v>31</v>
      </c>
      <c r="AD3162" s="149">
        <v>20203</v>
      </c>
      <c r="AE3162" s="149" t="s">
        <v>4009</v>
      </c>
      <c r="AF3162" s="149">
        <f>IF(ActividadesCom[[#This Row],[NIVEL 5]]&lt;&gt;0,VLOOKUP(ActividadesCom[[#This Row],[NIVEL 5]],Catálogo!A:B,2,FALSE),"")</f>
        <v>2</v>
      </c>
      <c r="AG3162" s="149">
        <v>1</v>
      </c>
    </row>
    <row r="3163" spans="1:34" s="151" customFormat="1" ht="30" hidden="1" customHeight="1" x14ac:dyDescent="0.25">
      <c r="A3163" s="147">
        <v>20470211</v>
      </c>
      <c r="B3163" s="148" t="str">
        <f>VLOOKUP(ActividadesCom[[#This Row],[NO. DE CONTROL]],'LISTADO ESTUDIANTES'!A:C,2,FALSE)</f>
        <v>ORDOÑEZ XOPANATLA EDUARDO ALEJANDRO</v>
      </c>
      <c r="C3163" s="148" t="str">
        <f>VLOOKUP(ActividadesCom[[#This Row],[NO. DE CONTROL]],'LISTADO ESTUDIANTES'!A:C,3,FALSE)</f>
        <v>INGENIERIA MECANICA</v>
      </c>
      <c r="D3163" s="149" t="str">
        <f>VLOOKUP(ActividadesCom[[#This Row],[NO. DE CONTROL]],'LISTADO ESTUDIANTES'!A:D,4,FALSE)</f>
        <v>EGRESADO(A)</v>
      </c>
      <c r="E3163" s="149">
        <f>SUM(ActividadesCom[[#This Row],[CRÉD. 1]],ActividadesCom[[#This Row],[CRÉD. 2]],ActividadesCom[[#This Row],[CRÉD. 3]],ActividadesCom[[#This Row],[CRÉD. 4]],ActividadesCom[[#This Row],[CRÉD. 5]])</f>
        <v>6</v>
      </c>
      <c r="F3163" s="149">
        <f>IF(ActividadesCom[[#This Row],[ÚLTIMO SEMESTRE CON CRÉDITOS]]&gt;0,ROUND(AVERAGE(ActividadesCom[[#This Row],[VALOR NIVEL 5]],ActividadesCom[[#This Row],[VALOR NIVEL 4]],ActividadesCom[[#This Row],[VALOR NIVEL 3]],ActividadesCom[[#This Row],[VALOR NIVEL 2]],ActividadesCom[[#This Row],[VALOR NIVEL 1]]),0),"")</f>
        <v>2</v>
      </c>
      <c r="G3163" s="149" t="str">
        <f>IF(ActividadesCom[[#This Row],[PROMEDIO]]="","",IF(ActividadesCom[[#This Row],[PROMEDIO]]&gt;=4,"EXCELENTE",IF(ActividadesCom[[#This Row],[PROMEDIO]]&gt;=3,"NOTABLE",IF(ActividadesCom[[#This Row],[PROMEDIO]]&gt;=2,"BUENO",IF(ActividadesCom[[#This Row],[PROMEDIO]]=1,"SUFICIENTE","")))))</f>
        <v>BUENO</v>
      </c>
      <c r="H3163" s="149">
        <f>MAX(ActividadesCom[[#This Row],[PERÍODO 1]],ActividadesCom[[#This Row],[PERÍODO 2]],ActividadesCom[[#This Row],[PERÍODO 3]],ActividadesCom[[#This Row],[PERÍODO 4]],ActividadesCom[[#This Row],[PERÍODO 5]])</f>
        <v>20241</v>
      </c>
      <c r="I3163" s="148" t="s">
        <v>5746</v>
      </c>
      <c r="J3163" s="149">
        <v>20223</v>
      </c>
      <c r="K3163" s="149" t="s">
        <v>4010</v>
      </c>
      <c r="L3163" s="149">
        <f>IF(ActividadesCom[[#This Row],[NIVEL 1]]&lt;&gt;0,VLOOKUP(ActividadesCom[[#This Row],[NIVEL 1]],Catálogo!A:B,2,FALSE),"")</f>
        <v>1</v>
      </c>
      <c r="M3163" s="149">
        <v>1</v>
      </c>
      <c r="N3163" s="148" t="s">
        <v>6694</v>
      </c>
      <c r="O3163" s="149">
        <v>20241</v>
      </c>
      <c r="P3163" s="149" t="s">
        <v>4008</v>
      </c>
      <c r="Q3163" s="149">
        <f>IF(ActividadesCom[[#This Row],[NIVEL 2]]&lt;&gt;0,VLOOKUP(ActividadesCom[[#This Row],[NIVEL 2]],Catálogo!A:B,2,FALSE),"")</f>
        <v>3</v>
      </c>
      <c r="R3163" s="149">
        <v>2</v>
      </c>
      <c r="S3163" s="148" t="s">
        <v>5833</v>
      </c>
      <c r="T3163" s="149">
        <v>20231</v>
      </c>
      <c r="U3163" s="149" t="s">
        <v>4008</v>
      </c>
      <c r="V3163" s="149">
        <f>IF(ActividadesCom[[#This Row],[NIVEL 3]]&lt;&gt;0,VLOOKUP(ActividadesCom[[#This Row],[NIVEL 3]],Catálogo!A:B,2,FALSE),"")</f>
        <v>3</v>
      </c>
      <c r="W3163" s="149">
        <v>1</v>
      </c>
      <c r="X3163" s="148" t="s">
        <v>11</v>
      </c>
      <c r="Y3163" s="149">
        <v>20211</v>
      </c>
      <c r="Z3163" s="149" t="s">
        <v>4007</v>
      </c>
      <c r="AA3163" s="149">
        <f>IF(ActividadesCom[[#This Row],[NIVEL 4]]&lt;&gt;0,VLOOKUP(ActividadesCom[[#This Row],[NIVEL 4]],Catálogo!A:B,2,FALSE),"")</f>
        <v>4</v>
      </c>
      <c r="AB3163" s="149">
        <v>1</v>
      </c>
      <c r="AC3163" s="149" t="s">
        <v>3518</v>
      </c>
      <c r="AD3163" s="149">
        <v>20203</v>
      </c>
      <c r="AE3163" s="149" t="s">
        <v>4010</v>
      </c>
      <c r="AF3163" s="149">
        <f>IF(ActividadesCom[[#This Row],[NIVEL 5]]&lt;&gt;0,VLOOKUP(ActividadesCom[[#This Row],[NIVEL 5]],Catálogo!A:B,2,FALSE),"")</f>
        <v>1</v>
      </c>
      <c r="AG3163" s="149">
        <v>1</v>
      </c>
    </row>
    <row r="3164" spans="1:34" s="151" customFormat="1" ht="30" hidden="1" customHeight="1" x14ac:dyDescent="0.25">
      <c r="A3164" s="147">
        <v>20470212</v>
      </c>
      <c r="B3164" s="148" t="str">
        <f>VLOOKUP(ActividadesCom[[#This Row],[NO. DE CONTROL]],'LISTADO ESTUDIANTES'!A:C,2,FALSE)</f>
        <v>RIVERO GUZMAN CELIA AURORA</v>
      </c>
      <c r="C3164" s="148" t="str">
        <f>VLOOKUP(ActividadesCom[[#This Row],[NO. DE CONTROL]],'LISTADO ESTUDIANTES'!A:C,3,FALSE)</f>
        <v>INGENIERIA MECANICA</v>
      </c>
      <c r="D3164" s="149" t="str">
        <f>VLOOKUP(ActividadesCom[[#This Row],[NO. DE CONTROL]],'LISTADO ESTUDIANTES'!A:D,4,FALSE)</f>
        <v>EGRESADO(A)</v>
      </c>
      <c r="E3164" s="147">
        <f>SUM(ActividadesCom[[#This Row],[CRÉD. 1]],ActividadesCom[[#This Row],[CRÉD. 2]],ActividadesCom[[#This Row],[CRÉD. 3]],ActividadesCom[[#This Row],[CRÉD. 4]],ActividadesCom[[#This Row],[CRÉD. 5]])</f>
        <v>5</v>
      </c>
      <c r="F3164" s="149">
        <f>IF(ActividadesCom[[#This Row],[ÚLTIMO SEMESTRE CON CRÉDITOS]]&gt;0,ROUND(AVERAGE(ActividadesCom[[#This Row],[VALOR NIVEL 5]],ActividadesCom[[#This Row],[VALOR NIVEL 4]],ActividadesCom[[#This Row],[VALOR NIVEL 3]],ActividadesCom[[#This Row],[VALOR NIVEL 2]],ActividadesCom[[#This Row],[VALOR NIVEL 1]]),0),"")</f>
        <v>3</v>
      </c>
      <c r="G3164" s="147" t="str">
        <f>IF(ActividadesCom[[#This Row],[PROMEDIO]]="","",IF(ActividadesCom[[#This Row],[PROMEDIO]]&gt;=4,"EXCELENTE",IF(ActividadesCom[[#This Row],[PROMEDIO]]&gt;=3,"NOTABLE",IF(ActividadesCom[[#This Row],[PROMEDIO]]&gt;=2,"BUENO",IF(ActividadesCom[[#This Row],[PROMEDIO]]=1,"SUFICIENTE","")))))</f>
        <v>NOTABLE</v>
      </c>
      <c r="H3164" s="149">
        <f>MAX(ActividadesCom[[#This Row],[PERÍODO 1]],ActividadesCom[[#This Row],[PERÍODO 2]],ActividadesCom[[#This Row],[PERÍODO 3]],ActividadesCom[[#This Row],[PERÍODO 4]],ActividadesCom[[#This Row],[PERÍODO 5]])</f>
        <v>20241</v>
      </c>
      <c r="I3164" s="148" t="s">
        <v>5746</v>
      </c>
      <c r="J3164" s="149">
        <v>20223</v>
      </c>
      <c r="K3164" s="149" t="s">
        <v>4010</v>
      </c>
      <c r="L3164" s="149">
        <f>IF(ActividadesCom[[#This Row],[NIVEL 1]]&lt;&gt;0,VLOOKUP(ActividadesCom[[#This Row],[NIVEL 1]],Catálogo!A:B,2,FALSE),"")</f>
        <v>1</v>
      </c>
      <c r="M3164" s="149">
        <v>1</v>
      </c>
      <c r="N3164" s="148" t="s">
        <v>5832</v>
      </c>
      <c r="O3164" s="149">
        <v>20231</v>
      </c>
      <c r="P3164" s="149" t="s">
        <v>4008</v>
      </c>
      <c r="Q3164" s="149">
        <f>IF(ActividadesCom[[#This Row],[NIVEL 2]]&lt;&gt;0,VLOOKUP(ActividadesCom[[#This Row],[NIVEL 2]],Catálogo!A:B,2,FALSE),"")</f>
        <v>3</v>
      </c>
      <c r="R3164" s="149">
        <v>1</v>
      </c>
      <c r="S3164" s="148" t="s">
        <v>615</v>
      </c>
      <c r="T3164" s="149">
        <v>20231</v>
      </c>
      <c r="U3164" s="149" t="s">
        <v>4008</v>
      </c>
      <c r="V3164" s="149">
        <f>IF(ActividadesCom[[#This Row],[NIVEL 3]]&lt;&gt;0,VLOOKUP(ActividadesCom[[#This Row],[NIVEL 3]],Catálogo!A:B,2,FALSE),"")</f>
        <v>3</v>
      </c>
      <c r="W3164" s="149">
        <v>1</v>
      </c>
      <c r="X3164" s="148" t="s">
        <v>6694</v>
      </c>
      <c r="Y3164" s="149">
        <v>20241</v>
      </c>
      <c r="Z3164" s="149" t="s">
        <v>4008</v>
      </c>
      <c r="AA3164" s="149">
        <f>IF(ActividadesCom[[#This Row],[NIVEL 4]]&lt;&gt;0,VLOOKUP(ActividadesCom[[#This Row],[NIVEL 4]],Catálogo!A:B,2,FALSE),"")</f>
        <v>3</v>
      </c>
      <c r="AB3164" s="149">
        <v>2</v>
      </c>
      <c r="AC3164" s="148"/>
      <c r="AD3164" s="149"/>
      <c r="AE3164" s="149"/>
      <c r="AF3164" s="149" t="str">
        <f>IF(ActividadesCom[[#This Row],[NIVEL 5]]&lt;&gt;0,VLOOKUP(ActividadesCom[[#This Row],[NIVEL 5]],Catálogo!A:B,2,FALSE),"")</f>
        <v/>
      </c>
      <c r="AG3164" s="149"/>
    </row>
    <row r="3165" spans="1:34" ht="30" hidden="1" customHeight="1" x14ac:dyDescent="0.25">
      <c r="A3165" s="7">
        <v>20470213</v>
      </c>
      <c r="B3165" s="6" t="str">
        <f>VLOOKUP(ActividadesCom[[#This Row],[NO. DE CONTROL]],'LISTADO ESTUDIANTES'!A:C,2,FALSE)</f>
        <v>PASCUAL PASCUAL KENNET ESAU</v>
      </c>
      <c r="C3165" s="6" t="str">
        <f>VLOOKUP(ActividadesCom[[#This Row],[NO. DE CONTROL]],'LISTADO ESTUDIANTES'!A:C,3,FALSE)</f>
        <v>INGENIERIA MECANICA</v>
      </c>
      <c r="D3165" s="5" t="str">
        <f>VLOOKUP(ActividadesCom[[#This Row],[NO. DE CONTROL]],'LISTADO ESTUDIANTES'!A:D,4,FALSE)</f>
        <v>EGRESADO(A)</v>
      </c>
      <c r="E3165" s="5">
        <f>SUM(ActividadesCom[[#This Row],[CRÉD. 1]],ActividadesCom[[#This Row],[CRÉD. 2]],ActividadesCom[[#This Row],[CRÉD. 3]],ActividadesCom[[#This Row],[CRÉD. 4]],ActividadesCom[[#This Row],[CRÉD. 5]])</f>
        <v>5</v>
      </c>
      <c r="F3165" s="5">
        <f>IF(ActividadesCom[[#This Row],[ÚLTIMO SEMESTRE CON CRÉDITOS]]&gt;0,ROUND(AVERAGE(ActividadesCom[[#This Row],[VALOR NIVEL 5]],ActividadesCom[[#This Row],[VALOR NIVEL 4]],ActividadesCom[[#This Row],[VALOR NIVEL 3]],ActividadesCom[[#This Row],[VALOR NIVEL 2]],ActividadesCom[[#This Row],[VALOR NIVEL 1]]),0),"")</f>
        <v>2</v>
      </c>
      <c r="G3165" s="5" t="str">
        <f>IF(ActividadesCom[[#This Row],[PROMEDIO]]="","",IF(ActividadesCom[[#This Row],[PROMEDIO]]&gt;=4,"EXCELENTE",IF(ActividadesCom[[#This Row],[PROMEDIO]]&gt;=3,"NOTABLE",IF(ActividadesCom[[#This Row],[PROMEDIO]]&gt;=2,"BUENO",IF(ActividadesCom[[#This Row],[PROMEDIO]]=1,"SUFICIENTE","")))))</f>
        <v>BUENO</v>
      </c>
      <c r="H3165" s="5">
        <f>MAX(ActividadesCom[[#This Row],[PERÍODO 1]],ActividadesCom[[#This Row],[PERÍODO 2]],ActividadesCom[[#This Row],[PERÍODO 3]],ActividadesCom[[#This Row],[PERÍODO 4]],ActividadesCom[[#This Row],[PERÍODO 5]])</f>
        <v>20223</v>
      </c>
      <c r="I3165" s="6" t="s">
        <v>4867</v>
      </c>
      <c r="J3165" s="5">
        <v>20221</v>
      </c>
      <c r="K3165" s="5" t="s">
        <v>4009</v>
      </c>
      <c r="L3165" s="5">
        <f>IF(ActividadesCom[[#This Row],[NIVEL 1]]&lt;&gt;0,VLOOKUP(ActividadesCom[[#This Row],[NIVEL 1]],Catálogo!A:B,2,FALSE),"")</f>
        <v>2</v>
      </c>
      <c r="M3165" s="5">
        <v>1</v>
      </c>
      <c r="N3165" s="6" t="s">
        <v>5746</v>
      </c>
      <c r="O3165" s="5">
        <v>20223</v>
      </c>
      <c r="P3165" s="5" t="s">
        <v>4010</v>
      </c>
      <c r="Q3165" s="5">
        <f>IF(ActividadesCom[[#This Row],[NIVEL 2]]&lt;&gt;0,VLOOKUP(ActividadesCom[[#This Row],[NIVEL 2]],Catálogo!A:B,2,FALSE),"")</f>
        <v>1</v>
      </c>
      <c r="R3165" s="5">
        <v>1</v>
      </c>
      <c r="S3165" s="6" t="s">
        <v>665</v>
      </c>
      <c r="T3165" s="5">
        <v>20213</v>
      </c>
      <c r="U3165" s="5" t="s">
        <v>4008</v>
      </c>
      <c r="V3165" s="5">
        <f>IF(ActividadesCom[[#This Row],[NIVEL 3]]&lt;&gt;0,VLOOKUP(ActividadesCom[[#This Row],[NIVEL 3]],Catálogo!A:B,2,FALSE),"")</f>
        <v>3</v>
      </c>
      <c r="W3165" s="5">
        <v>1</v>
      </c>
      <c r="X3165" s="6" t="s">
        <v>4278</v>
      </c>
      <c r="Y3165" s="5">
        <v>20211</v>
      </c>
      <c r="Z3165" s="5" t="s">
        <v>4008</v>
      </c>
      <c r="AA3165" s="5">
        <f>IF(ActividadesCom[[#This Row],[NIVEL 4]]&lt;&gt;0,VLOOKUP(ActividadesCom[[#This Row],[NIVEL 4]],Catálogo!A:B,2,FALSE),"")</f>
        <v>3</v>
      </c>
      <c r="AB3165" s="5">
        <v>1</v>
      </c>
      <c r="AC3165" s="6" t="s">
        <v>4568</v>
      </c>
      <c r="AD3165" s="5">
        <v>20211</v>
      </c>
      <c r="AE3165" s="5" t="s">
        <v>4008</v>
      </c>
      <c r="AF3165" s="5">
        <f>IF(ActividadesCom[[#This Row],[NIVEL 5]]&lt;&gt;0,VLOOKUP(ActividadesCom[[#This Row],[NIVEL 5]],Catálogo!A:B,2,FALSE),"")</f>
        <v>3</v>
      </c>
      <c r="AG3165" s="5">
        <v>1</v>
      </c>
      <c r="AH3165" s="2"/>
    </row>
    <row r="3166" spans="1:34" s="151" customFormat="1" ht="30" hidden="1" customHeight="1" x14ac:dyDescent="0.25">
      <c r="A3166" s="147">
        <v>20470214</v>
      </c>
      <c r="B3166" s="148" t="str">
        <f>VLOOKUP(ActividadesCom[[#This Row],[NO. DE CONTROL]],'LISTADO ESTUDIANTES'!A:C,2,FALSE)</f>
        <v>TEJEDA GARCIA HECTOR HIRAM</v>
      </c>
      <c r="C3166" s="148" t="str">
        <f>VLOOKUP(ActividadesCom[[#This Row],[NO. DE CONTROL]],'LISTADO ESTUDIANTES'!A:C,3,FALSE)</f>
        <v>INGENIERIA MECANICA</v>
      </c>
      <c r="D3166" s="149" t="str">
        <f>VLOOKUP(ActividadesCom[[#This Row],[NO. DE CONTROL]],'LISTADO ESTUDIANTES'!A:D,4,FALSE)</f>
        <v>EGRESADO(A)</v>
      </c>
      <c r="E3166" s="149">
        <f>SUM(ActividadesCom[[#This Row],[CRÉD. 1]],ActividadesCom[[#This Row],[CRÉD. 2]],ActividadesCom[[#This Row],[CRÉD. 3]],ActividadesCom[[#This Row],[CRÉD. 4]],ActividadesCom[[#This Row],[CRÉD. 5]])</f>
        <v>5</v>
      </c>
      <c r="F3166" s="149">
        <f>IF(ActividadesCom[[#This Row],[ÚLTIMO SEMESTRE CON CRÉDITOS]]&gt;0,ROUND(AVERAGE(ActividadesCom[[#This Row],[VALOR NIVEL 5]],ActividadesCom[[#This Row],[VALOR NIVEL 4]],ActividadesCom[[#This Row],[VALOR NIVEL 3]],ActividadesCom[[#This Row],[VALOR NIVEL 2]],ActividadesCom[[#This Row],[VALOR NIVEL 1]]),0),"")</f>
        <v>2</v>
      </c>
      <c r="G3166" s="149" t="str">
        <f>IF(ActividadesCom[[#This Row],[PROMEDIO]]="","",IF(ActividadesCom[[#This Row],[PROMEDIO]]&gt;=4,"EXCELENTE",IF(ActividadesCom[[#This Row],[PROMEDIO]]&gt;=3,"NOTABLE",IF(ActividadesCom[[#This Row],[PROMEDIO]]&gt;=2,"BUENO",IF(ActividadesCom[[#This Row],[PROMEDIO]]=1,"SUFICIENTE","")))))</f>
        <v>BUENO</v>
      </c>
      <c r="H3166" s="149">
        <f>MAX(ActividadesCom[[#This Row],[PERÍODO 1]],ActividadesCom[[#This Row],[PERÍODO 2]],ActividadesCom[[#This Row],[PERÍODO 3]],ActividadesCom[[#This Row],[PERÍODO 4]],ActividadesCom[[#This Row],[PERÍODO 5]])</f>
        <v>20231</v>
      </c>
      <c r="I3166" s="148" t="s">
        <v>5805</v>
      </c>
      <c r="J3166" s="149">
        <v>20213</v>
      </c>
      <c r="K3166" s="149" t="s">
        <v>4007</v>
      </c>
      <c r="L3166" s="149">
        <f>IF(ActividadesCom[[#This Row],[NIVEL 1]]&lt;&gt;0,VLOOKUP(ActividadesCom[[#This Row],[NIVEL 1]],Catálogo!A:B,2,FALSE),"")</f>
        <v>4</v>
      </c>
      <c r="M3166" s="149">
        <v>1</v>
      </c>
      <c r="N3166" s="148" t="s">
        <v>5746</v>
      </c>
      <c r="O3166" s="149">
        <v>20223</v>
      </c>
      <c r="P3166" s="149" t="s">
        <v>4010</v>
      </c>
      <c r="Q3166" s="149">
        <f>IF(ActividadesCom[[#This Row],[NIVEL 2]]&lt;&gt;0,VLOOKUP(ActividadesCom[[#This Row],[NIVEL 2]],Catálogo!A:B,2,FALSE),"")</f>
        <v>1</v>
      </c>
      <c r="R3166" s="149">
        <v>1</v>
      </c>
      <c r="S3166" s="148" t="s">
        <v>5832</v>
      </c>
      <c r="T3166" s="149">
        <v>20231</v>
      </c>
      <c r="U3166" s="149" t="s">
        <v>4008</v>
      </c>
      <c r="V3166" s="149">
        <f>IF(ActividadesCom[[#This Row],[NIVEL 3]]&lt;&gt;0,VLOOKUP(ActividadesCom[[#This Row],[NIVEL 3]],Catálogo!A:B,2,FALSE),"")</f>
        <v>3</v>
      </c>
      <c r="W3166" s="149">
        <v>1</v>
      </c>
      <c r="X3166" s="148" t="s">
        <v>4461</v>
      </c>
      <c r="Y3166" s="149">
        <v>20211</v>
      </c>
      <c r="Z3166" s="149" t="s">
        <v>4010</v>
      </c>
      <c r="AA3166" s="149">
        <f>IF(ActividadesCom[[#This Row],[NIVEL 4]]&lt;&gt;0,VLOOKUP(ActividadesCom[[#This Row],[NIVEL 4]],Catálogo!A:B,2,FALSE),"")</f>
        <v>1</v>
      </c>
      <c r="AB3166" s="149">
        <v>1</v>
      </c>
      <c r="AC3166" s="149" t="s">
        <v>42</v>
      </c>
      <c r="AD3166" s="149">
        <v>20203</v>
      </c>
      <c r="AE3166" s="149" t="s">
        <v>4009</v>
      </c>
      <c r="AF3166" s="149">
        <f>IF(ActividadesCom[[#This Row],[NIVEL 5]]&lt;&gt;0,VLOOKUP(ActividadesCom[[#This Row],[NIVEL 5]],Catálogo!A:B,2,FALSE),"")</f>
        <v>2</v>
      </c>
      <c r="AG3166" s="149">
        <v>1</v>
      </c>
    </row>
    <row r="3167" spans="1:34" s="151" customFormat="1" ht="30" hidden="1" customHeight="1" x14ac:dyDescent="0.25">
      <c r="A3167" s="147">
        <v>20470215</v>
      </c>
      <c r="B3167" s="148" t="str">
        <f>VLOOKUP(ActividadesCom[[#This Row],[NO. DE CONTROL]],'LISTADO ESTUDIANTES'!A:C,2,FALSE)</f>
        <v>GARCIA BROWN ADOLFO ENRIQUE</v>
      </c>
      <c r="C3167" s="148" t="str">
        <f>VLOOKUP(ActividadesCom[[#This Row],[NO. DE CONTROL]],'LISTADO ESTUDIANTES'!A:C,3,FALSE)</f>
        <v>INGENIERIA MECANICA</v>
      </c>
      <c r="D3167" s="149" t="str">
        <f>VLOOKUP(ActividadesCom[[#This Row],[NO. DE CONTROL]],'LISTADO ESTUDIANTES'!A:D,4,FALSE)</f>
        <v>EGRESADO(A)</v>
      </c>
      <c r="E3167" s="149">
        <f>SUM(ActividadesCom[[#This Row],[CRÉD. 1]],ActividadesCom[[#This Row],[CRÉD. 2]],ActividadesCom[[#This Row],[CRÉD. 3]],ActividadesCom[[#This Row],[CRÉD. 4]],ActividadesCom[[#This Row],[CRÉD. 5]])</f>
        <v>6</v>
      </c>
      <c r="F3167" s="149">
        <f>IF(ActividadesCom[[#This Row],[ÚLTIMO SEMESTRE CON CRÉDITOS]]&gt;0,ROUND(AVERAGE(ActividadesCom[[#This Row],[VALOR NIVEL 5]],ActividadesCom[[#This Row],[VALOR NIVEL 4]],ActividadesCom[[#This Row],[VALOR NIVEL 3]],ActividadesCom[[#This Row],[VALOR NIVEL 2]],ActividadesCom[[#This Row],[VALOR NIVEL 1]]),0),"")</f>
        <v>2</v>
      </c>
      <c r="G3167" s="149" t="str">
        <f>IF(ActividadesCom[[#This Row],[PROMEDIO]]="","",IF(ActividadesCom[[#This Row],[PROMEDIO]]&gt;=4,"EXCELENTE",IF(ActividadesCom[[#This Row],[PROMEDIO]]&gt;=3,"NOTABLE",IF(ActividadesCom[[#This Row],[PROMEDIO]]&gt;=2,"BUENO",IF(ActividadesCom[[#This Row],[PROMEDIO]]=1,"SUFICIENTE","")))))</f>
        <v>BUENO</v>
      </c>
      <c r="H3167" s="149">
        <f>MAX(ActividadesCom[[#This Row],[PERÍODO 1]],ActividadesCom[[#This Row],[PERÍODO 2]],ActividadesCom[[#This Row],[PERÍODO 3]],ActividadesCom[[#This Row],[PERÍODO 4]],ActividadesCom[[#This Row],[PERÍODO 5]])</f>
        <v>20241</v>
      </c>
      <c r="I3167" s="148" t="s">
        <v>5746</v>
      </c>
      <c r="J3167" s="149">
        <v>20223</v>
      </c>
      <c r="K3167" s="149" t="s">
        <v>4010</v>
      </c>
      <c r="L3167" s="149">
        <f>IF(ActividadesCom[[#This Row],[NIVEL 1]]&lt;&gt;0,VLOOKUP(ActividadesCom[[#This Row],[NIVEL 1]],Catálogo!A:B,2,FALSE),"")</f>
        <v>1</v>
      </c>
      <c r="M3167" s="149">
        <v>1</v>
      </c>
      <c r="N3167" s="148" t="s">
        <v>6694</v>
      </c>
      <c r="O3167" s="149">
        <v>20241</v>
      </c>
      <c r="P3167" s="149" t="s">
        <v>4008</v>
      </c>
      <c r="Q3167" s="149">
        <f>IF(ActividadesCom[[#This Row],[NIVEL 2]]&lt;&gt;0,VLOOKUP(ActividadesCom[[#This Row],[NIVEL 2]],Catálogo!A:B,2,FALSE),"")</f>
        <v>3</v>
      </c>
      <c r="R3167" s="149">
        <v>2</v>
      </c>
      <c r="S3167" s="148" t="s">
        <v>3518</v>
      </c>
      <c r="T3167" s="149">
        <v>20213</v>
      </c>
      <c r="U3167" s="149" t="s">
        <v>4009</v>
      </c>
      <c r="V3167" s="149">
        <f>IF(ActividadesCom[[#This Row],[NIVEL 3]]&lt;&gt;0,VLOOKUP(ActividadesCom[[#This Row],[NIVEL 3]],Catálogo!A:B,2,FALSE),"")</f>
        <v>2</v>
      </c>
      <c r="W3167" s="149">
        <v>1</v>
      </c>
      <c r="X3167" s="148" t="s">
        <v>5832</v>
      </c>
      <c r="Y3167" s="149">
        <v>20231</v>
      </c>
      <c r="Z3167" s="149" t="s">
        <v>4008</v>
      </c>
      <c r="AA3167" s="149">
        <f>IF(ActividadesCom[[#This Row],[NIVEL 4]]&lt;&gt;0,VLOOKUP(ActividadesCom[[#This Row],[NIVEL 4]],Catálogo!A:B,2,FALSE),"")</f>
        <v>3</v>
      </c>
      <c r="AB3167" s="149">
        <v>1</v>
      </c>
      <c r="AC3167" s="149" t="s">
        <v>31</v>
      </c>
      <c r="AD3167" s="149">
        <v>20203</v>
      </c>
      <c r="AE3167" s="149" t="s">
        <v>4008</v>
      </c>
      <c r="AF3167" s="149">
        <f>IF(ActividadesCom[[#This Row],[NIVEL 5]]&lt;&gt;0,VLOOKUP(ActividadesCom[[#This Row],[NIVEL 5]],Catálogo!A:B,2,FALSE),"")</f>
        <v>3</v>
      </c>
      <c r="AG3167" s="149">
        <v>1</v>
      </c>
    </row>
    <row r="3168" spans="1:34" ht="30" hidden="1" customHeight="1" x14ac:dyDescent="0.25">
      <c r="A3168" s="7">
        <v>20470217</v>
      </c>
      <c r="B3168" s="6" t="str">
        <f>VLOOKUP(ActividadesCom[[#This Row],[NO. DE CONTROL]],'LISTADO ESTUDIANTES'!A:C,2,FALSE)</f>
        <v>HORTA CABRERA MARIANO DEL JESUS</v>
      </c>
      <c r="C3168" s="6" t="str">
        <f>VLOOKUP(ActividadesCom[[#This Row],[NO. DE CONTROL]],'LISTADO ESTUDIANTES'!A:C,3,FALSE)</f>
        <v>INGENIERIA MECANICA</v>
      </c>
      <c r="D3168" s="5" t="str">
        <f>VLOOKUP(ActividadesCom[[#This Row],[NO. DE CONTROL]],'LISTADO ESTUDIANTES'!A:D,4,FALSE)</f>
        <v>EGRESADO(A)</v>
      </c>
      <c r="E3168" s="5">
        <f>SUM(ActividadesCom[[#This Row],[CRÉD. 1]],ActividadesCom[[#This Row],[CRÉD. 2]],ActividadesCom[[#This Row],[CRÉD. 3]],ActividadesCom[[#This Row],[CRÉD. 4]],ActividadesCom[[#This Row],[CRÉD. 5]])</f>
        <v>2</v>
      </c>
      <c r="F3168" s="27">
        <f>IF(ActividadesCom[[#This Row],[ÚLTIMO SEMESTRE CON CRÉDITOS]]&gt;0,ROUND(AVERAGE(ActividadesCom[[#This Row],[VALOR NIVEL 5]],ActividadesCom[[#This Row],[VALOR NIVEL 4]],ActividadesCom[[#This Row],[VALOR NIVEL 3]],ActividadesCom[[#This Row],[VALOR NIVEL 2]],ActividadesCom[[#This Row],[VALOR NIVEL 1]]),0),"")</f>
        <v>4</v>
      </c>
      <c r="G3168" s="27" t="str">
        <f>IF(ActividadesCom[[#This Row],[PROMEDIO]]="","",IF(ActividadesCom[[#This Row],[PROMEDIO]]&gt;=4,"EXCELENTE",IF(ActividadesCom[[#This Row],[PROMEDIO]]&gt;=3,"NOTABLE",IF(ActividadesCom[[#This Row],[PROMEDIO]]&gt;=2,"BUENO",IF(ActividadesCom[[#This Row],[PROMEDIO]]=1,"SUFICIENTE","")))))</f>
        <v>EXCELENTE</v>
      </c>
      <c r="H3168" s="5">
        <f>MAX(ActividadesCom[[#This Row],[PERÍODO 1]],ActividadesCom[[#This Row],[PERÍODO 2]],ActividadesCom[[#This Row],[PERÍODO 3]],ActividadesCom[[#This Row],[PERÍODO 4]],ActividadesCom[[#This Row],[PERÍODO 5]])</f>
        <v>20211</v>
      </c>
      <c r="I3168" s="28"/>
      <c r="J3168" s="27"/>
      <c r="K3168" s="27"/>
      <c r="L3168" s="5" t="str">
        <f>IF(ActividadesCom[[#This Row],[NIVEL 1]]&lt;&gt;0,VLOOKUP(ActividadesCom[[#This Row],[NIVEL 1]],Catálogo!A:B,2,FALSE),"")</f>
        <v/>
      </c>
      <c r="M3168" s="27"/>
      <c r="N3168" s="28"/>
      <c r="O3168" s="27"/>
      <c r="P3168" s="27"/>
      <c r="Q3168" s="5" t="str">
        <f>IF(ActividadesCom[[#This Row],[NIVEL 2]]&lt;&gt;0,VLOOKUP(ActividadesCom[[#This Row],[NIVEL 2]],Catálogo!A:B,2,FALSE),"")</f>
        <v/>
      </c>
      <c r="R3168" s="27"/>
      <c r="S3168" s="28"/>
      <c r="T3168" s="27"/>
      <c r="U3168" s="27"/>
      <c r="V3168" s="5" t="str">
        <f>IF(ActividadesCom[[#This Row],[NIVEL 3]]&lt;&gt;0,VLOOKUP(ActividadesCom[[#This Row],[NIVEL 3]],Catálogo!A:B,2,FALSE),"")</f>
        <v/>
      </c>
      <c r="W3168" s="27"/>
      <c r="X3168" s="6" t="s">
        <v>23</v>
      </c>
      <c r="Y3168" s="27">
        <v>20211</v>
      </c>
      <c r="Z3168" s="27" t="s">
        <v>4007</v>
      </c>
      <c r="AA3168" s="5">
        <f>IF(ActividadesCom[[#This Row],[NIVEL 4]]&lt;&gt;0,VLOOKUP(ActividadesCom[[#This Row],[NIVEL 4]],Catálogo!A:B,2,FALSE),"")</f>
        <v>4</v>
      </c>
      <c r="AB3168" s="27">
        <v>1</v>
      </c>
      <c r="AC3168" s="27" t="s">
        <v>23</v>
      </c>
      <c r="AD3168" s="27">
        <v>20203</v>
      </c>
      <c r="AE3168" s="27" t="s">
        <v>4008</v>
      </c>
      <c r="AF3168" s="5">
        <f>IF(ActividadesCom[[#This Row],[NIVEL 5]]&lt;&gt;0,VLOOKUP(ActividadesCom[[#This Row],[NIVEL 5]],Catálogo!A:B,2,FALSE),"")</f>
        <v>3</v>
      </c>
      <c r="AG3168" s="27">
        <v>1</v>
      </c>
      <c r="AH3168" s="2"/>
    </row>
    <row r="3169" spans="1:34" ht="30" hidden="1" customHeight="1" x14ac:dyDescent="0.25">
      <c r="A3169" s="7">
        <v>20470218</v>
      </c>
      <c r="B3169" s="6" t="str">
        <f>VLOOKUP(ActividadesCom[[#This Row],[NO. DE CONTROL]],'LISTADO ESTUDIANTES'!A:C,2,FALSE)</f>
        <v>MADERO KU JUAN MANUEL</v>
      </c>
      <c r="C3169" s="6" t="str">
        <f>VLOOKUP(ActividadesCom[[#This Row],[NO. DE CONTROL]],'LISTADO ESTUDIANTES'!A:C,3,FALSE)</f>
        <v>INGENIERIA MECANICA</v>
      </c>
      <c r="D3169" s="5" t="str">
        <f>VLOOKUP(ActividadesCom[[#This Row],[NO. DE CONTROL]],'LISTADO ESTUDIANTES'!A:D,4,FALSE)</f>
        <v>EGRESADO(A)</v>
      </c>
      <c r="E3169" s="7">
        <f>SUM(ActividadesCom[[#This Row],[CRÉD. 1]],ActividadesCom[[#This Row],[CRÉD. 2]],ActividadesCom[[#This Row],[CRÉD. 3]],ActividadesCom[[#This Row],[CRÉD. 4]],ActividadesCom[[#This Row],[CRÉD. 5]])</f>
        <v>0</v>
      </c>
      <c r="F3169" s="5" t="str">
        <f>IF(ActividadesCom[[#This Row],[ÚLTIMO SEMESTRE CON CRÉDITOS]]&gt;0,ROUND(AVERAGE(ActividadesCom[[#This Row],[VALOR NIVEL 5]],ActividadesCom[[#This Row],[VALOR NIVEL 4]],ActividadesCom[[#This Row],[VALOR NIVEL 3]],ActividadesCom[[#This Row],[VALOR NIVEL 2]],ActividadesCom[[#This Row],[VALOR NIVEL 1]]),0),"")</f>
        <v/>
      </c>
      <c r="G3169" s="7" t="str">
        <f>IF(ActividadesCom[[#This Row],[PROMEDIO]]="","",IF(ActividadesCom[[#This Row],[PROMEDIO]]&gt;=4,"EXCELENTE",IF(ActividadesCom[[#This Row],[PROMEDIO]]&gt;=3,"NOTABLE",IF(ActividadesCom[[#This Row],[PROMEDIO]]&gt;=2,"BUENO",IF(ActividadesCom[[#This Row],[PROMEDIO]]=1,"SUFICIENTE","")))))</f>
        <v/>
      </c>
      <c r="H3169" s="5">
        <f>MAX(ActividadesCom[[#This Row],[PERÍODO 1]],ActividadesCom[[#This Row],[PERÍODO 2]],ActividadesCom[[#This Row],[PERÍODO 3]],ActividadesCom[[#This Row],[PERÍODO 4]],ActividadesCom[[#This Row],[PERÍODO 5]])</f>
        <v>0</v>
      </c>
      <c r="I3169" s="6"/>
      <c r="J3169" s="5"/>
      <c r="K3169" s="5"/>
      <c r="L3169" s="5" t="str">
        <f>IF(ActividadesCom[[#This Row],[NIVEL 1]]&lt;&gt;0,VLOOKUP(ActividadesCom[[#This Row],[NIVEL 1]],Catálogo!A:B,2,FALSE),"")</f>
        <v/>
      </c>
      <c r="M3169" s="5"/>
      <c r="N3169" s="6"/>
      <c r="O3169" s="5"/>
      <c r="P3169" s="5"/>
      <c r="Q3169" s="5" t="str">
        <f>IF(ActividadesCom[[#This Row],[NIVEL 2]]&lt;&gt;0,VLOOKUP(ActividadesCom[[#This Row],[NIVEL 2]],Catálogo!A:B,2,FALSE),"")</f>
        <v/>
      </c>
      <c r="R3169" s="5"/>
      <c r="S3169" s="6"/>
      <c r="T3169" s="5"/>
      <c r="U3169" s="5"/>
      <c r="V3169" s="5" t="str">
        <f>IF(ActividadesCom[[#This Row],[NIVEL 3]]&lt;&gt;0,VLOOKUP(ActividadesCom[[#This Row],[NIVEL 3]],Catálogo!A:B,2,FALSE),"")</f>
        <v/>
      </c>
      <c r="W3169" s="5"/>
      <c r="X3169" s="6"/>
      <c r="Y3169" s="5"/>
      <c r="Z3169" s="5"/>
      <c r="AA3169" s="5" t="str">
        <f>IF(ActividadesCom[[#This Row],[NIVEL 4]]&lt;&gt;0,VLOOKUP(ActividadesCom[[#This Row],[NIVEL 4]],Catálogo!A:B,2,FALSE),"")</f>
        <v/>
      </c>
      <c r="AB3169" s="5"/>
      <c r="AC3169" s="6"/>
      <c r="AD3169" s="5"/>
      <c r="AE3169" s="5"/>
      <c r="AF3169" s="5" t="str">
        <f>IF(ActividadesCom[[#This Row],[NIVEL 5]]&lt;&gt;0,VLOOKUP(ActividadesCom[[#This Row],[NIVEL 5]],Catálogo!A:B,2,FALSE),"")</f>
        <v/>
      </c>
      <c r="AG3169" s="5"/>
      <c r="AH3169" s="2"/>
    </row>
    <row r="3170" spans="1:34" s="151" customFormat="1" ht="30" hidden="1" customHeight="1" x14ac:dyDescent="0.25">
      <c r="A3170" s="147">
        <v>20470220</v>
      </c>
      <c r="B3170" s="148" t="str">
        <f>VLOOKUP(ActividadesCom[[#This Row],[NO. DE CONTROL]],'LISTADO ESTUDIANTES'!A:C,2,FALSE)</f>
        <v>WICAB SANDOVAL DAVID HUMBERTO</v>
      </c>
      <c r="C3170" s="148" t="str">
        <f>VLOOKUP(ActividadesCom[[#This Row],[NO. DE CONTROL]],'LISTADO ESTUDIANTES'!A:C,3,FALSE)</f>
        <v>INGENIERIA MECANICA</v>
      </c>
      <c r="D3170" s="171" t="str">
        <f>VLOOKUP(ActividadesCom[[#This Row],[NO. DE CONTROL]],'LISTADO ESTUDIANTES'!A:D,4,FALSE)</f>
        <v>EGRESADO(A)</v>
      </c>
      <c r="E3170" s="149">
        <f>SUM(ActividadesCom[[#This Row],[CRÉD. 1]],ActividadesCom[[#This Row],[CRÉD. 2]],ActividadesCom[[#This Row],[CRÉD. 3]],ActividadesCom[[#This Row],[CRÉD. 4]],ActividadesCom[[#This Row],[CRÉD. 5]])</f>
        <v>5</v>
      </c>
      <c r="F3170" s="149">
        <f>IF(ActividadesCom[[#This Row],[ÚLTIMO SEMESTRE CON CRÉDITOS]]&gt;0,ROUND(AVERAGE(ActividadesCom[[#This Row],[VALOR NIVEL 5]],ActividadesCom[[#This Row],[VALOR NIVEL 4]],ActividadesCom[[#This Row],[VALOR NIVEL 3]],ActividadesCom[[#This Row],[VALOR NIVEL 2]],ActividadesCom[[#This Row],[VALOR NIVEL 1]]),0),"")</f>
        <v>3</v>
      </c>
      <c r="G3170" s="149" t="str">
        <f>IF(ActividadesCom[[#This Row],[PROMEDIO]]="","",IF(ActividadesCom[[#This Row],[PROMEDIO]]&gt;=4,"EXCELENTE",IF(ActividadesCom[[#This Row],[PROMEDIO]]&gt;=3,"NOTABLE",IF(ActividadesCom[[#This Row],[PROMEDIO]]&gt;=2,"BUENO",IF(ActividadesCom[[#This Row],[PROMEDIO]]=1,"SUFICIENTE","")))))</f>
        <v>NOTABLE</v>
      </c>
      <c r="H3170" s="149">
        <f>MAX(ActividadesCom[[#This Row],[PERÍODO 1]],ActividadesCom[[#This Row],[PERÍODO 2]],ActividadesCom[[#This Row],[PERÍODO 3]],ActividadesCom[[#This Row],[PERÍODO 4]],ActividadesCom[[#This Row],[PERÍODO 5]])</f>
        <v>20241</v>
      </c>
      <c r="I3170" s="148" t="s">
        <v>5746</v>
      </c>
      <c r="J3170" s="149">
        <v>20223</v>
      </c>
      <c r="K3170" s="149" t="s">
        <v>4010</v>
      </c>
      <c r="L3170" s="149">
        <f>IF(ActividadesCom[[#This Row],[NIVEL 1]]&lt;&gt;0,VLOOKUP(ActividadesCom[[#This Row],[NIVEL 1]],Catálogo!A:B,2,FALSE),"")</f>
        <v>1</v>
      </c>
      <c r="M3170" s="149">
        <v>1</v>
      </c>
      <c r="N3170" s="148" t="s">
        <v>6694</v>
      </c>
      <c r="O3170" s="149">
        <v>20241</v>
      </c>
      <c r="P3170" s="149" t="s">
        <v>4008</v>
      </c>
      <c r="Q3170" s="149">
        <f>IF(ActividadesCom[[#This Row],[NIVEL 2]]&lt;&gt;0,VLOOKUP(ActividadesCom[[#This Row],[NIVEL 2]],Catálogo!A:B,2,FALSE),"")</f>
        <v>3</v>
      </c>
      <c r="R3170" s="149">
        <v>1</v>
      </c>
      <c r="S3170" s="148" t="s">
        <v>47</v>
      </c>
      <c r="T3170" s="149">
        <v>20231</v>
      </c>
      <c r="U3170" s="149" t="s">
        <v>4008</v>
      </c>
      <c r="V3170" s="149">
        <f>IF(ActividadesCom[[#This Row],[NIVEL 3]]&lt;&gt;0,VLOOKUP(ActividadesCom[[#This Row],[NIVEL 3]],Catálogo!A:B,2,FALSE),"")</f>
        <v>3</v>
      </c>
      <c r="W3170" s="149">
        <v>1</v>
      </c>
      <c r="X3170" s="148" t="s">
        <v>31</v>
      </c>
      <c r="Y3170" s="149">
        <v>20211</v>
      </c>
      <c r="Z3170" s="149" t="s">
        <v>4008</v>
      </c>
      <c r="AA3170" s="149">
        <f>IF(ActividadesCom[[#This Row],[NIVEL 4]]&lt;&gt;0,VLOOKUP(ActividadesCom[[#This Row],[NIVEL 4]],Catálogo!A:B,2,FALSE),"")</f>
        <v>3</v>
      </c>
      <c r="AB3170" s="149">
        <v>1</v>
      </c>
      <c r="AC3170" s="149" t="s">
        <v>31</v>
      </c>
      <c r="AD3170" s="149">
        <v>20203</v>
      </c>
      <c r="AE3170" s="149" t="s">
        <v>4008</v>
      </c>
      <c r="AF3170" s="149">
        <f>IF(ActividadesCom[[#This Row],[NIVEL 5]]&lt;&gt;0,VLOOKUP(ActividadesCom[[#This Row],[NIVEL 5]],Catálogo!A:B,2,FALSE),"")</f>
        <v>3</v>
      </c>
      <c r="AG3170" s="149">
        <v>1</v>
      </c>
    </row>
    <row r="3171" spans="1:34" ht="30" hidden="1" customHeight="1" x14ac:dyDescent="0.25">
      <c r="A3171" s="53">
        <v>20470221</v>
      </c>
      <c r="B3171" s="6" t="str">
        <f>VLOOKUP(ActividadesCom[[#This Row],[NO. DE CONTROL]],'LISTADO ESTUDIANTES'!A:C,2,FALSE)</f>
        <v>CAAMAL DZIB LEYDI VERONICA</v>
      </c>
      <c r="C3171" s="6" t="str">
        <f>VLOOKUP(ActividadesCom[[#This Row],[NO. DE CONTROL]],'LISTADO ESTUDIANTES'!A:C,3,FALSE)</f>
        <v>INGENIERIA MECANICA</v>
      </c>
      <c r="D3171" s="19" t="str">
        <f>VLOOKUP(ActividadesCom[[#This Row],[NO. DE CONTROL]],'LISTADO ESTUDIANTES'!A:D,4,FALSE)</f>
        <v>EGRESADO(A)</v>
      </c>
      <c r="E3171" s="5">
        <f>SUM(ActividadesCom[[#This Row],[CRÉD. 1]],ActividadesCom[[#This Row],[CRÉD. 2]],ActividadesCom[[#This Row],[CRÉD. 3]],ActividadesCom[[#This Row],[CRÉD. 4]],ActividadesCom[[#This Row],[CRÉD. 5]])</f>
        <v>4</v>
      </c>
      <c r="F3171" s="19">
        <f>IF(ActividadesCom[[#This Row],[ÚLTIMO SEMESTRE CON CRÉDITOS]]&gt;0,ROUND(AVERAGE(ActividadesCom[[#This Row],[VALOR NIVEL 5]],ActividadesCom[[#This Row],[VALOR NIVEL 4]],ActividadesCom[[#This Row],[VALOR NIVEL 3]],ActividadesCom[[#This Row],[VALOR NIVEL 2]],ActividadesCom[[#This Row],[VALOR NIVEL 1]]),0),"")</f>
        <v>3</v>
      </c>
      <c r="G3171" s="19" t="str">
        <f>IF(ActividadesCom[[#This Row],[PROMEDIO]]="","",IF(ActividadesCom[[#This Row],[PROMEDIO]]&gt;=4,"EXCELENTE",IF(ActividadesCom[[#This Row],[PROMEDIO]]&gt;=3,"NOTABLE",IF(ActividadesCom[[#This Row],[PROMEDIO]]&gt;=2,"BUENO",IF(ActividadesCom[[#This Row],[PROMEDIO]]=1,"SUFICIENTE","")))))</f>
        <v>NOTABLE</v>
      </c>
      <c r="H3171" s="5">
        <f>MAX(ActividadesCom[[#This Row],[PERÍODO 1]],ActividadesCom[[#This Row],[PERÍODO 2]],ActividadesCom[[#This Row],[PERÍODO 3]],ActividadesCom[[#This Row],[PERÍODO 4]],ActividadesCom[[#This Row],[PERÍODO 5]])</f>
        <v>20231</v>
      </c>
      <c r="I3171" s="6" t="s">
        <v>5832</v>
      </c>
      <c r="J3171" s="19">
        <v>20231</v>
      </c>
      <c r="K3171" s="5" t="s">
        <v>4008</v>
      </c>
      <c r="L3171" s="5">
        <f>IF(ActividadesCom[[#This Row],[NIVEL 1]]&lt;&gt;0,VLOOKUP(ActividadesCom[[#This Row],[NIVEL 1]],Catálogo!A:B,2,FALSE),"")</f>
        <v>3</v>
      </c>
      <c r="M3171" s="19">
        <v>1</v>
      </c>
      <c r="N3171" s="6" t="s">
        <v>4468</v>
      </c>
      <c r="O3171" s="19">
        <v>20221</v>
      </c>
      <c r="P3171" s="5" t="s">
        <v>4007</v>
      </c>
      <c r="Q3171" s="5">
        <f>IF(ActividadesCom[[#This Row],[NIVEL 2]]&lt;&gt;0,VLOOKUP(ActividadesCom[[#This Row],[NIVEL 2]],Catálogo!A:B,2,FALSE),"")</f>
        <v>4</v>
      </c>
      <c r="R3171" s="19">
        <v>1</v>
      </c>
      <c r="S3171" s="6" t="s">
        <v>11</v>
      </c>
      <c r="T3171" s="19">
        <v>20211</v>
      </c>
      <c r="U3171" s="5" t="s">
        <v>4009</v>
      </c>
      <c r="V3171" s="5">
        <f>IF(ActividadesCom[[#This Row],[NIVEL 3]]&lt;&gt;0,VLOOKUP(ActividadesCom[[#This Row],[NIVEL 3]],Catálogo!A:B,2,FALSE),"")</f>
        <v>2</v>
      </c>
      <c r="W3171" s="19">
        <v>1</v>
      </c>
      <c r="X3171" s="6" t="s">
        <v>5836</v>
      </c>
      <c r="Y3171" s="19">
        <v>20211</v>
      </c>
      <c r="Z3171" s="19" t="s">
        <v>4008</v>
      </c>
      <c r="AA3171" s="5">
        <f>IF(ActividadesCom[[#This Row],[NIVEL 4]]&lt;&gt;0,VLOOKUP(ActividadesCom[[#This Row],[NIVEL 4]],Catálogo!A:B,2,FALSE),"")</f>
        <v>3</v>
      </c>
      <c r="AB3171" s="19">
        <v>1</v>
      </c>
      <c r="AC3171" s="6"/>
      <c r="AD3171" s="19"/>
      <c r="AE3171" s="19"/>
      <c r="AF3171" s="5" t="str">
        <f>IF(ActividadesCom[[#This Row],[NIVEL 5]]&lt;&gt;0,VLOOKUP(ActividadesCom[[#This Row],[NIVEL 5]],Catálogo!A:B,2,FALSE),"")</f>
        <v/>
      </c>
      <c r="AG3171" s="19"/>
      <c r="AH3171" s="2"/>
    </row>
    <row r="3172" spans="1:34" ht="30" hidden="1" customHeight="1" x14ac:dyDescent="0.25">
      <c r="A3172" s="7">
        <v>20470222</v>
      </c>
      <c r="B3172" s="6" t="str">
        <f>VLOOKUP(ActividadesCom[[#This Row],[NO. DE CONTROL]],'LISTADO ESTUDIANTES'!A:C,2,FALSE)</f>
        <v>CASTRO MADRIGAL EDWIN MISHELL</v>
      </c>
      <c r="C3172" s="6" t="str">
        <f>VLOOKUP(ActividadesCom[[#This Row],[NO. DE CONTROL]],'LISTADO ESTUDIANTES'!A:C,3,FALSE)</f>
        <v>INGENIERIA MECANICA</v>
      </c>
      <c r="D3172" s="5" t="str">
        <f>VLOOKUP(ActividadesCom[[#This Row],[NO. DE CONTROL]],'LISTADO ESTUDIANTES'!A:D,4,FALSE)</f>
        <v>EGRESADO(A)</v>
      </c>
      <c r="E3172" s="5">
        <f>SUM(ActividadesCom[[#This Row],[CRÉD. 1]],ActividadesCom[[#This Row],[CRÉD. 2]],ActividadesCom[[#This Row],[CRÉD. 3]],ActividadesCom[[#This Row],[CRÉD. 4]],ActividadesCom[[#This Row],[CRÉD. 5]])</f>
        <v>3</v>
      </c>
      <c r="F3172" s="5">
        <f>IF(ActividadesCom[[#This Row],[ÚLTIMO SEMESTRE CON CRÉDITOS]]&gt;0,ROUND(AVERAGE(ActividadesCom[[#This Row],[VALOR NIVEL 5]],ActividadesCom[[#This Row],[VALOR NIVEL 4]],ActividadesCom[[#This Row],[VALOR NIVEL 3]],ActividadesCom[[#This Row],[VALOR NIVEL 2]],ActividadesCom[[#This Row],[VALOR NIVEL 1]]),0),"")</f>
        <v>3</v>
      </c>
      <c r="G3172" s="5" t="str">
        <f>IF(ActividadesCom[[#This Row],[PROMEDIO]]="","",IF(ActividadesCom[[#This Row],[PROMEDIO]]&gt;=4,"EXCELENTE",IF(ActividadesCom[[#This Row],[PROMEDIO]]&gt;=3,"NOTABLE",IF(ActividadesCom[[#This Row],[PROMEDIO]]&gt;=2,"BUENO",IF(ActividadesCom[[#This Row],[PROMEDIO]]=1,"SUFICIENTE","")))))</f>
        <v>NOTABLE</v>
      </c>
      <c r="H3172" s="5">
        <f>MAX(ActividadesCom[[#This Row],[PERÍODO 1]],ActividadesCom[[#This Row],[PERÍODO 2]],ActividadesCom[[#This Row],[PERÍODO 3]],ActividadesCom[[#This Row],[PERÍODO 4]],ActividadesCom[[#This Row],[PERÍODO 5]])</f>
        <v>20213</v>
      </c>
      <c r="I3172" s="6"/>
      <c r="J3172" s="5"/>
      <c r="K3172" s="5"/>
      <c r="L3172" s="5" t="str">
        <f>IF(ActividadesCom[[#This Row],[NIVEL 1]]&lt;&gt;0,VLOOKUP(ActividadesCom[[#This Row],[NIVEL 1]],Catálogo!A:B,2,FALSE),"")</f>
        <v/>
      </c>
      <c r="M3172" s="5"/>
      <c r="N3172" s="6"/>
      <c r="O3172" s="5"/>
      <c r="P3172" s="5"/>
      <c r="Q3172" s="5" t="str">
        <f>IF(ActividadesCom[[#This Row],[NIVEL 2]]&lt;&gt;0,VLOOKUP(ActividadesCom[[#This Row],[NIVEL 2]],Catálogo!A:B,2,FALSE),"")</f>
        <v/>
      </c>
      <c r="R3172" s="5"/>
      <c r="S3172" s="6" t="s">
        <v>25</v>
      </c>
      <c r="T3172" s="5">
        <v>20213</v>
      </c>
      <c r="U3172" s="5" t="s">
        <v>4008</v>
      </c>
      <c r="V3172" s="5">
        <f>IF(ActividadesCom[[#This Row],[NIVEL 3]]&lt;&gt;0,VLOOKUP(ActividadesCom[[#This Row],[NIVEL 3]],Catálogo!A:B,2,FALSE),"")</f>
        <v>3</v>
      </c>
      <c r="W3172" s="5">
        <v>1</v>
      </c>
      <c r="X3172" s="6" t="s">
        <v>25</v>
      </c>
      <c r="Y3172" s="5">
        <v>20211</v>
      </c>
      <c r="Z3172" s="5" t="s">
        <v>4008</v>
      </c>
      <c r="AA3172" s="5">
        <f>IF(ActividadesCom[[#This Row],[NIVEL 4]]&lt;&gt;0,VLOOKUP(ActividadesCom[[#This Row],[NIVEL 4]],Catálogo!A:B,2,FALSE),"")</f>
        <v>3</v>
      </c>
      <c r="AB3172" s="5">
        <v>1</v>
      </c>
      <c r="AC3172" s="5" t="s">
        <v>25</v>
      </c>
      <c r="AD3172" s="5">
        <v>20203</v>
      </c>
      <c r="AE3172" s="5" t="s">
        <v>4008</v>
      </c>
      <c r="AF3172" s="5">
        <f>IF(ActividadesCom[[#This Row],[NIVEL 5]]&lt;&gt;0,VLOOKUP(ActividadesCom[[#This Row],[NIVEL 5]],Catálogo!A:B,2,FALSE),"")</f>
        <v>3</v>
      </c>
      <c r="AG3172" s="5">
        <v>1</v>
      </c>
      <c r="AH3172" s="2"/>
    </row>
    <row r="3173" spans="1:34" s="151" customFormat="1" ht="30" hidden="1" customHeight="1" x14ac:dyDescent="0.25">
      <c r="A3173" s="149">
        <v>20470224</v>
      </c>
      <c r="B3173" s="148" t="str">
        <f>VLOOKUP(ActividadesCom[[#This Row],[NO. DE CONTROL]],'LISTADO ESTUDIANTES'!A:C,2,FALSE)</f>
        <v>HEREDIA MORALES JOSE JULIAN</v>
      </c>
      <c r="C3173" s="148" t="str">
        <f>VLOOKUP(ActividadesCom[[#This Row],[NO. DE CONTROL]],'LISTADO ESTUDIANTES'!A:C,3,FALSE)</f>
        <v>INGENIERIA MECANICA</v>
      </c>
      <c r="D3173" s="149" t="str">
        <f>VLOOKUP(ActividadesCom[[#This Row],[NO. DE CONTROL]],'LISTADO ESTUDIANTES'!A:D,4,FALSE)</f>
        <v>EGRESADO(A)</v>
      </c>
      <c r="E3173" s="149">
        <f>SUM(ActividadesCom[[#This Row],[CRÉD. 1]],ActividadesCom[[#This Row],[CRÉD. 2]],ActividadesCom[[#This Row],[CRÉD. 3]],ActividadesCom[[#This Row],[CRÉD. 4]],ActividadesCom[[#This Row],[CRÉD. 5]])</f>
        <v>5</v>
      </c>
      <c r="F3173" s="149">
        <f>IF(ActividadesCom[[#This Row],[ÚLTIMO SEMESTRE CON CRÉDITOS]]&gt;0,ROUND(AVERAGE(ActividadesCom[[#This Row],[VALOR NIVEL 5]],ActividadesCom[[#This Row],[VALOR NIVEL 4]],ActividadesCom[[#This Row],[VALOR NIVEL 3]],ActividadesCom[[#This Row],[VALOR NIVEL 2]],ActividadesCom[[#This Row],[VALOR NIVEL 1]]),0),"")</f>
        <v>2</v>
      </c>
      <c r="G3173" s="149" t="str">
        <f>IF(ActividadesCom[[#This Row],[PROMEDIO]]="","",IF(ActividadesCom[[#This Row],[PROMEDIO]]&gt;=4,"EXCELENTE",IF(ActividadesCom[[#This Row],[PROMEDIO]]&gt;=3,"NOTABLE",IF(ActividadesCom[[#This Row],[PROMEDIO]]&gt;=2,"BUENO",IF(ActividadesCom[[#This Row],[PROMEDIO]]=1,"SUFICIENTE","")))))</f>
        <v>BUENO</v>
      </c>
      <c r="H3173" s="149">
        <f>MAX(ActividadesCom[[#This Row],[PERÍODO 1]],ActividadesCom[[#This Row],[PERÍODO 2]],ActividadesCom[[#This Row],[PERÍODO 3]],ActividadesCom[[#This Row],[PERÍODO 4]],ActividadesCom[[#This Row],[PERÍODO 5]])</f>
        <v>20231</v>
      </c>
      <c r="I3173" s="148" t="s">
        <v>11</v>
      </c>
      <c r="J3173" s="149">
        <v>20203</v>
      </c>
      <c r="K3173" s="164" t="s">
        <v>4010</v>
      </c>
      <c r="L3173" s="149">
        <f>IF(ActividadesCom[[#This Row],[NIVEL 1]]&lt;&gt;0,VLOOKUP(ActividadesCom[[#This Row],[NIVEL 1]],Catálogo!A:B,2,FALSE),"")</f>
        <v>1</v>
      </c>
      <c r="M3173" s="149">
        <v>1</v>
      </c>
      <c r="N3173" s="148" t="s">
        <v>11</v>
      </c>
      <c r="O3173" s="149">
        <v>20211</v>
      </c>
      <c r="P3173" s="149" t="s">
        <v>4007</v>
      </c>
      <c r="Q3173" s="149">
        <f>IF(ActividadesCom[[#This Row],[NIVEL 2]]&lt;&gt;0,VLOOKUP(ActividadesCom[[#This Row],[NIVEL 2]],Catálogo!A:B,2,FALSE),"")</f>
        <v>4</v>
      </c>
      <c r="R3173" s="149">
        <v>1</v>
      </c>
      <c r="S3173" s="148" t="s">
        <v>5837</v>
      </c>
      <c r="T3173" s="149">
        <v>20211</v>
      </c>
      <c r="U3173" s="149" t="s">
        <v>4008</v>
      </c>
      <c r="V3173" s="149">
        <f>IF(ActividadesCom[[#This Row],[NIVEL 3]]&lt;&gt;0,VLOOKUP(ActividadesCom[[#This Row],[NIVEL 3]],Catálogo!A:B,2,FALSE),"")</f>
        <v>3</v>
      </c>
      <c r="W3173" s="149">
        <v>1</v>
      </c>
      <c r="X3173" s="148" t="s">
        <v>5746</v>
      </c>
      <c r="Y3173" s="149">
        <v>20223</v>
      </c>
      <c r="Z3173" s="149" t="s">
        <v>4010</v>
      </c>
      <c r="AA3173" s="149">
        <f>IF(ActividadesCom[[#This Row],[NIVEL 4]]&lt;&gt;0,VLOOKUP(ActividadesCom[[#This Row],[NIVEL 4]],Catálogo!A:B,2,FALSE),"")</f>
        <v>1</v>
      </c>
      <c r="AB3173" s="149">
        <v>1</v>
      </c>
      <c r="AC3173" s="149" t="s">
        <v>5832</v>
      </c>
      <c r="AD3173" s="149">
        <v>20231</v>
      </c>
      <c r="AE3173" s="149" t="s">
        <v>4008</v>
      </c>
      <c r="AF3173" s="149">
        <f>IF(ActividadesCom[[#This Row],[NIVEL 5]]&lt;&gt;0,VLOOKUP(ActividadesCom[[#This Row],[NIVEL 5]],Catálogo!A:B,2,FALSE),"")</f>
        <v>3</v>
      </c>
      <c r="AG3173" s="149">
        <v>1</v>
      </c>
    </row>
    <row r="3174" spans="1:34" ht="30" hidden="1" customHeight="1" x14ac:dyDescent="0.25">
      <c r="A3174" s="29">
        <v>20470226</v>
      </c>
      <c r="B3174" s="6" t="str">
        <f>VLOOKUP(ActividadesCom[[#This Row],[NO. DE CONTROL]],'LISTADO ESTUDIANTES'!A:C,2,FALSE)</f>
        <v>JIMENEZ LOPEZ EDILBERTO MANUEL</v>
      </c>
      <c r="C3174" s="6" t="str">
        <f>VLOOKUP(ActividadesCom[[#This Row],[NO. DE CONTROL]],'LISTADO ESTUDIANTES'!A:C,3,FALSE)</f>
        <v>INGENIERIA MECANICA</v>
      </c>
      <c r="D3174" s="30" t="str">
        <f>VLOOKUP(ActividadesCom[[#This Row],[NO. DE CONTROL]],'LISTADO ESTUDIANTES'!A:D,4,FALSE)</f>
        <v>EGRESADO(A)</v>
      </c>
      <c r="E3174" s="5">
        <f>SUM(ActividadesCom[[#This Row],[CRÉD. 1]],ActividadesCom[[#This Row],[CRÉD. 2]],ActividadesCom[[#This Row],[CRÉD. 3]],ActividadesCom[[#This Row],[CRÉD. 4]],ActividadesCom[[#This Row],[CRÉD. 5]])</f>
        <v>1</v>
      </c>
      <c r="F3174" s="30">
        <f>IF(ActividadesCom[[#This Row],[ÚLTIMO SEMESTRE CON CRÉDITOS]]&gt;0,ROUND(AVERAGE(ActividadesCom[[#This Row],[VALOR NIVEL 5]],ActividadesCom[[#This Row],[VALOR NIVEL 4]],ActividadesCom[[#This Row],[VALOR NIVEL 3]],ActividadesCom[[#This Row],[VALOR NIVEL 2]],ActividadesCom[[#This Row],[VALOR NIVEL 1]]),0),"")</f>
        <v>4</v>
      </c>
      <c r="G3174" s="30" t="str">
        <f>IF(ActividadesCom[[#This Row],[PROMEDIO]]="","",IF(ActividadesCom[[#This Row],[PROMEDIO]]&gt;=4,"EXCELENTE",IF(ActividadesCom[[#This Row],[PROMEDIO]]&gt;=3,"NOTABLE",IF(ActividadesCom[[#This Row],[PROMEDIO]]&gt;=2,"BUENO",IF(ActividadesCom[[#This Row],[PROMEDIO]]=1,"SUFICIENTE","")))))</f>
        <v>EXCELENTE</v>
      </c>
      <c r="H3174" s="5">
        <f>MAX(ActividadesCom[[#This Row],[PERÍODO 1]],ActividadesCom[[#This Row],[PERÍODO 2]],ActividadesCom[[#This Row],[PERÍODO 3]],ActividadesCom[[#This Row],[PERÍODO 4]],ActividadesCom[[#This Row],[PERÍODO 5]])</f>
        <v>20211</v>
      </c>
      <c r="I3174" s="31" t="s">
        <v>4568</v>
      </c>
      <c r="J3174" s="30">
        <v>20211</v>
      </c>
      <c r="K3174" s="30" t="s">
        <v>4007</v>
      </c>
      <c r="L3174" s="5">
        <f>IF(ActividadesCom[[#This Row],[NIVEL 1]]&lt;&gt;0,VLOOKUP(ActividadesCom[[#This Row],[NIVEL 1]],Catálogo!A:B,2,FALSE),"")</f>
        <v>4</v>
      </c>
      <c r="M3174" s="30">
        <v>1</v>
      </c>
      <c r="N3174" s="31"/>
      <c r="O3174" s="30"/>
      <c r="P3174" s="30"/>
      <c r="Q3174" s="5" t="str">
        <f>IF(ActividadesCom[[#This Row],[NIVEL 2]]&lt;&gt;0,VLOOKUP(ActividadesCom[[#This Row],[NIVEL 2]],Catálogo!A:B,2,FALSE),"")</f>
        <v/>
      </c>
      <c r="R3174" s="30"/>
      <c r="S3174" s="31"/>
      <c r="T3174" s="30"/>
      <c r="U3174" s="30"/>
      <c r="V3174" s="5" t="str">
        <f>IF(ActividadesCom[[#This Row],[NIVEL 3]]&lt;&gt;0,VLOOKUP(ActividadesCom[[#This Row],[NIVEL 3]],Catálogo!A:B,2,FALSE),"")</f>
        <v/>
      </c>
      <c r="W3174" s="30"/>
      <c r="X3174" s="31"/>
      <c r="Y3174" s="30"/>
      <c r="Z3174" s="30"/>
      <c r="AA3174" s="5" t="str">
        <f>IF(ActividadesCom[[#This Row],[NIVEL 4]]&lt;&gt;0,VLOOKUP(ActividadesCom[[#This Row],[NIVEL 4]],Catálogo!A:B,2,FALSE),"")</f>
        <v/>
      </c>
      <c r="AB3174" s="30"/>
      <c r="AC3174" s="31"/>
      <c r="AD3174" s="30"/>
      <c r="AE3174" s="30"/>
      <c r="AF3174" s="5" t="str">
        <f>IF(ActividadesCom[[#This Row],[NIVEL 5]]&lt;&gt;0,VLOOKUP(ActividadesCom[[#This Row],[NIVEL 5]],Catálogo!A:B,2,FALSE),"")</f>
        <v/>
      </c>
      <c r="AG3174" s="30"/>
      <c r="AH3174" s="2"/>
    </row>
    <row r="3175" spans="1:34" s="151" customFormat="1" ht="30" hidden="1" customHeight="1" x14ac:dyDescent="0.25">
      <c r="A3175" s="147">
        <v>20470227</v>
      </c>
      <c r="B3175" s="148" t="str">
        <f>VLOOKUP(ActividadesCom[[#This Row],[NO. DE CONTROL]],'LISTADO ESTUDIANTES'!A:C,2,FALSE)</f>
        <v>PECH FLORES OSMAR ABRAHAM</v>
      </c>
      <c r="C3175" s="148" t="str">
        <f>VLOOKUP(ActividadesCom[[#This Row],[NO. DE CONTROL]],'LISTADO ESTUDIANTES'!A:C,3,FALSE)</f>
        <v>INGENIERIA MECANICA</v>
      </c>
      <c r="D3175" s="149" t="str">
        <f>VLOOKUP(ActividadesCom[[#This Row],[NO. DE CONTROL]],'LISTADO ESTUDIANTES'!A:D,4,FALSE)</f>
        <v>EGRESADO(A)</v>
      </c>
      <c r="E3175" s="149">
        <f>SUM(ActividadesCom[[#This Row],[CRÉD. 1]],ActividadesCom[[#This Row],[CRÉD. 2]],ActividadesCom[[#This Row],[CRÉD. 3]],ActividadesCom[[#This Row],[CRÉD. 4]],ActividadesCom[[#This Row],[CRÉD. 5]])</f>
        <v>6</v>
      </c>
      <c r="F3175" s="149">
        <f>IF(ActividadesCom[[#This Row],[ÚLTIMO SEMESTRE CON CRÉDITOS]]&gt;0,ROUND(AVERAGE(ActividadesCom[[#This Row],[VALOR NIVEL 5]],ActividadesCom[[#This Row],[VALOR NIVEL 4]],ActividadesCom[[#This Row],[VALOR NIVEL 3]],ActividadesCom[[#This Row],[VALOR NIVEL 2]],ActividadesCom[[#This Row],[VALOR NIVEL 1]]),0),"")</f>
        <v>3</v>
      </c>
      <c r="G3175" s="149" t="str">
        <f>IF(ActividadesCom[[#This Row],[PROMEDIO]]="","",IF(ActividadesCom[[#This Row],[PROMEDIO]]&gt;=4,"EXCELENTE",IF(ActividadesCom[[#This Row],[PROMEDIO]]&gt;=3,"NOTABLE",IF(ActividadesCom[[#This Row],[PROMEDIO]]&gt;=2,"BUENO",IF(ActividadesCom[[#This Row],[PROMEDIO]]=1,"SUFICIENTE","")))))</f>
        <v>NOTABLE</v>
      </c>
      <c r="H3175" s="149">
        <f>MAX(ActividadesCom[[#This Row],[PERÍODO 1]],ActividadesCom[[#This Row],[PERÍODO 2]],ActividadesCom[[#This Row],[PERÍODO 3]],ActividadesCom[[#This Row],[PERÍODO 4]],ActividadesCom[[#This Row],[PERÍODO 5]])</f>
        <v>20241</v>
      </c>
      <c r="I3175" s="148" t="s">
        <v>5746</v>
      </c>
      <c r="J3175" s="149">
        <v>20223</v>
      </c>
      <c r="K3175" s="149" t="s">
        <v>4010</v>
      </c>
      <c r="L3175" s="149">
        <f>IF(ActividadesCom[[#This Row],[NIVEL 1]]&lt;&gt;0,VLOOKUP(ActividadesCom[[#This Row],[NIVEL 1]],Catálogo!A:B,2,FALSE),"")</f>
        <v>1</v>
      </c>
      <c r="M3175" s="149">
        <v>1</v>
      </c>
      <c r="N3175" s="148" t="s">
        <v>5832</v>
      </c>
      <c r="O3175" s="149">
        <v>20231</v>
      </c>
      <c r="P3175" s="149" t="s">
        <v>4008</v>
      </c>
      <c r="Q3175" s="149">
        <f>IF(ActividadesCom[[#This Row],[NIVEL 2]]&lt;&gt;0,VLOOKUP(ActividadesCom[[#This Row],[NIVEL 2]],Catálogo!A:B,2,FALSE),"")</f>
        <v>3</v>
      </c>
      <c r="R3175" s="149">
        <v>1</v>
      </c>
      <c r="S3175" s="148" t="s">
        <v>6694</v>
      </c>
      <c r="T3175" s="149">
        <v>20241</v>
      </c>
      <c r="U3175" s="149" t="s">
        <v>4008</v>
      </c>
      <c r="V3175" s="149">
        <f>IF(ActividadesCom[[#This Row],[NIVEL 3]]&lt;&gt;0,VLOOKUP(ActividadesCom[[#This Row],[NIVEL 3]],Catálogo!A:B,2,FALSE),"")</f>
        <v>3</v>
      </c>
      <c r="W3175" s="149">
        <v>2</v>
      </c>
      <c r="X3175" s="148" t="s">
        <v>11</v>
      </c>
      <c r="Y3175" s="149">
        <v>20211</v>
      </c>
      <c r="Z3175" s="149" t="s">
        <v>4007</v>
      </c>
      <c r="AA3175" s="149">
        <f>IF(ActividadesCom[[#This Row],[NIVEL 4]]&lt;&gt;0,VLOOKUP(ActividadesCom[[#This Row],[NIVEL 4]],Catálogo!A:B,2,FALSE),"")</f>
        <v>4</v>
      </c>
      <c r="AB3175" s="149">
        <v>1</v>
      </c>
      <c r="AC3175" s="149" t="s">
        <v>3518</v>
      </c>
      <c r="AD3175" s="149">
        <v>20203</v>
      </c>
      <c r="AE3175" s="149" t="s">
        <v>4008</v>
      </c>
      <c r="AF3175" s="149">
        <f>IF(ActividadesCom[[#This Row],[NIVEL 5]]&lt;&gt;0,VLOOKUP(ActividadesCom[[#This Row],[NIVEL 5]],Catálogo!A:B,2,FALSE),"")</f>
        <v>3</v>
      </c>
      <c r="AG3175" s="149">
        <v>1</v>
      </c>
    </row>
    <row r="3176" spans="1:34" ht="30" hidden="1" customHeight="1" x14ac:dyDescent="0.25">
      <c r="A3176" s="7">
        <v>20470228</v>
      </c>
      <c r="B3176" s="6" t="str">
        <f>VLOOKUP(ActividadesCom[[#This Row],[NO. DE CONTROL]],'LISTADO ESTUDIANTES'!A:C,2,FALSE)</f>
        <v>SANTAMARIA PECH ADAN NAIM</v>
      </c>
      <c r="C3176" s="6" t="str">
        <f>VLOOKUP(ActividadesCom[[#This Row],[NO. DE CONTROL]],'LISTADO ESTUDIANTES'!A:C,3,FALSE)</f>
        <v>INGENIERIA MECANICA</v>
      </c>
      <c r="D3176" s="5" t="str">
        <f>VLOOKUP(ActividadesCom[[#This Row],[NO. DE CONTROL]],'LISTADO ESTUDIANTES'!A:D,4,FALSE)</f>
        <v>EGRESADO(A)</v>
      </c>
      <c r="E3176" s="5">
        <f>SUM(ActividadesCom[[#This Row],[CRÉD. 1]],ActividadesCom[[#This Row],[CRÉD. 2]],ActividadesCom[[#This Row],[CRÉD. 3]],ActividadesCom[[#This Row],[CRÉD. 4]],ActividadesCom[[#This Row],[CRÉD. 5]])</f>
        <v>3</v>
      </c>
      <c r="F3176" s="27">
        <f>IF(ActividadesCom[[#This Row],[ÚLTIMO SEMESTRE CON CRÉDITOS]]&gt;0,ROUND(AVERAGE(ActividadesCom[[#This Row],[VALOR NIVEL 5]],ActividadesCom[[#This Row],[VALOR NIVEL 4]],ActividadesCom[[#This Row],[VALOR NIVEL 3]],ActividadesCom[[#This Row],[VALOR NIVEL 2]],ActividadesCom[[#This Row],[VALOR NIVEL 1]]),0),"")</f>
        <v>3</v>
      </c>
      <c r="G3176" s="27" t="str">
        <f>IF(ActividadesCom[[#This Row],[PROMEDIO]]="","",IF(ActividadesCom[[#This Row],[PROMEDIO]]&gt;=4,"EXCELENTE",IF(ActividadesCom[[#This Row],[PROMEDIO]]&gt;=3,"NOTABLE",IF(ActividadesCom[[#This Row],[PROMEDIO]]&gt;=2,"BUENO",IF(ActividadesCom[[#This Row],[PROMEDIO]]=1,"SUFICIENTE","")))))</f>
        <v>NOTABLE</v>
      </c>
      <c r="H3176" s="5">
        <f>MAX(ActividadesCom[[#This Row],[PERÍODO 1]],ActividadesCom[[#This Row],[PERÍODO 2]],ActividadesCom[[#This Row],[PERÍODO 3]],ActividadesCom[[#This Row],[PERÍODO 4]],ActividadesCom[[#This Row],[PERÍODO 5]])</f>
        <v>20213</v>
      </c>
      <c r="I3176" s="6" t="s">
        <v>23</v>
      </c>
      <c r="J3176" s="27">
        <v>20213</v>
      </c>
      <c r="K3176" s="5" t="s">
        <v>4009</v>
      </c>
      <c r="L3176" s="5">
        <f>IF(ActividadesCom[[#This Row],[NIVEL 1]]&lt;&gt;0,VLOOKUP(ActividadesCom[[#This Row],[NIVEL 1]],Catálogo!A:B,2,FALSE),"")</f>
        <v>2</v>
      </c>
      <c r="M3176" s="27">
        <v>1</v>
      </c>
      <c r="N3176" s="28"/>
      <c r="O3176" s="27"/>
      <c r="P3176" s="27"/>
      <c r="Q3176" s="5" t="str">
        <f>IF(ActividadesCom[[#This Row],[NIVEL 2]]&lt;&gt;0,VLOOKUP(ActividadesCom[[#This Row],[NIVEL 2]],Catálogo!A:B,2,FALSE),"")</f>
        <v/>
      </c>
      <c r="R3176" s="27"/>
      <c r="S3176" s="28"/>
      <c r="T3176" s="27"/>
      <c r="U3176" s="27"/>
      <c r="V3176" s="5" t="str">
        <f>IF(ActividadesCom[[#This Row],[NIVEL 3]]&lt;&gt;0,VLOOKUP(ActividadesCom[[#This Row],[NIVEL 3]],Catálogo!A:B,2,FALSE),"")</f>
        <v/>
      </c>
      <c r="W3176" s="27"/>
      <c r="X3176" s="6" t="s">
        <v>23</v>
      </c>
      <c r="Y3176" s="27">
        <v>20211</v>
      </c>
      <c r="Z3176" s="27" t="s">
        <v>4008</v>
      </c>
      <c r="AA3176" s="5">
        <f>IF(ActividadesCom[[#This Row],[NIVEL 4]]&lt;&gt;0,VLOOKUP(ActividadesCom[[#This Row],[NIVEL 4]],Catálogo!A:B,2,FALSE),"")</f>
        <v>3</v>
      </c>
      <c r="AB3176" s="27">
        <v>1</v>
      </c>
      <c r="AC3176" s="27" t="s">
        <v>23</v>
      </c>
      <c r="AD3176" s="27">
        <v>20203</v>
      </c>
      <c r="AE3176" s="27" t="s">
        <v>4008</v>
      </c>
      <c r="AF3176" s="5">
        <f>IF(ActividadesCom[[#This Row],[NIVEL 5]]&lt;&gt;0,VLOOKUP(ActividadesCom[[#This Row],[NIVEL 5]],Catálogo!A:B,2,FALSE),"")</f>
        <v>3</v>
      </c>
      <c r="AG3176" s="27">
        <v>1</v>
      </c>
      <c r="AH3176" s="2"/>
    </row>
    <row r="3177" spans="1:34" ht="30" hidden="1" customHeight="1" x14ac:dyDescent="0.25">
      <c r="A3177" s="7">
        <v>20470229</v>
      </c>
      <c r="B3177" s="6" t="str">
        <f>VLOOKUP(ActividadesCom[[#This Row],[NO. DE CONTROL]],'LISTADO ESTUDIANTES'!A:C,2,FALSE)</f>
        <v>RAMIREZ UC CITLALY</v>
      </c>
      <c r="C3177" s="6" t="str">
        <f>VLOOKUP(ActividadesCom[[#This Row],[NO. DE CONTROL]],'LISTADO ESTUDIANTES'!A:C,3,FALSE)</f>
        <v>INGENIERIA EN GESTION EMPRESARIAL</v>
      </c>
      <c r="D3177" s="5" t="str">
        <f>VLOOKUP(ActividadesCom[[#This Row],[NO. DE CONTROL]],'LISTADO ESTUDIANTES'!A:D,4,FALSE)</f>
        <v>EGRESADO(A)</v>
      </c>
      <c r="E3177" s="5">
        <f>SUM(ActividadesCom[[#This Row],[CRÉD. 1]],ActividadesCom[[#This Row],[CRÉD. 2]],ActividadesCom[[#This Row],[CRÉD. 3]],ActividadesCom[[#This Row],[CRÉD. 4]],ActividadesCom[[#This Row],[CRÉD. 5]])</f>
        <v>4</v>
      </c>
      <c r="F3177" s="5">
        <f>IF(ActividadesCom[[#This Row],[ÚLTIMO SEMESTRE CON CRÉDITOS]]&gt;0,ROUND(AVERAGE(ActividadesCom[[#This Row],[VALOR NIVEL 5]],ActividadesCom[[#This Row],[VALOR NIVEL 4]],ActividadesCom[[#This Row],[VALOR NIVEL 3]],ActividadesCom[[#This Row],[VALOR NIVEL 2]],ActividadesCom[[#This Row],[VALOR NIVEL 1]]),0),"")</f>
        <v>4</v>
      </c>
      <c r="G3177" s="5" t="str">
        <f>IF(ActividadesCom[[#This Row],[PROMEDIO]]="","",IF(ActividadesCom[[#This Row],[PROMEDIO]]&gt;=4,"EXCELENTE",IF(ActividadesCom[[#This Row],[PROMEDIO]]&gt;=3,"NOTABLE",IF(ActividadesCom[[#This Row],[PROMEDIO]]&gt;=2,"BUENO",IF(ActividadesCom[[#This Row],[PROMEDIO]]=1,"SUFICIENTE","")))))</f>
        <v>EXCELENTE</v>
      </c>
      <c r="H3177" s="5">
        <f>MAX(ActividadesCom[[#This Row],[PERÍODO 1]],ActividadesCom[[#This Row],[PERÍODO 2]],ActividadesCom[[#This Row],[PERÍODO 3]],ActividadesCom[[#This Row],[PERÍODO 4]],ActividadesCom[[#This Row],[PERÍODO 5]])</f>
        <v>20213</v>
      </c>
      <c r="I3177" s="28" t="s">
        <v>4844</v>
      </c>
      <c r="J3177" s="27">
        <v>20213</v>
      </c>
      <c r="K3177" s="5" t="s">
        <v>4007</v>
      </c>
      <c r="L3177" s="5">
        <f>IF(ActividadesCom[[#This Row],[NIVEL 1]]&lt;&gt;0,VLOOKUP(ActividadesCom[[#This Row],[NIVEL 1]],Catálogo!A:B,2,FALSE),"")</f>
        <v>4</v>
      </c>
      <c r="M3177" s="5">
        <v>1</v>
      </c>
      <c r="N3177" s="6"/>
      <c r="O3177" s="5"/>
      <c r="P3177" s="5"/>
      <c r="Q3177" s="5" t="str">
        <f>IF(ActividadesCom[[#This Row],[NIVEL 2]]&lt;&gt;0,VLOOKUP(ActividadesCom[[#This Row],[NIVEL 2]],Catálogo!A:B,2,FALSE),"")</f>
        <v/>
      </c>
      <c r="R3177" s="5"/>
      <c r="S3177" s="6" t="s">
        <v>4893</v>
      </c>
      <c r="T3177" s="5">
        <v>20213</v>
      </c>
      <c r="U3177" s="5" t="s">
        <v>4007</v>
      </c>
      <c r="V3177" s="5">
        <f>IF(ActividadesCom[[#This Row],[NIVEL 3]]&lt;&gt;0,VLOOKUP(ActividadesCom[[#This Row],[NIVEL 3]],Catálogo!A:B,2,FALSE),"")</f>
        <v>4</v>
      </c>
      <c r="W3177" s="5">
        <v>1</v>
      </c>
      <c r="X3177" s="6" t="s">
        <v>34</v>
      </c>
      <c r="Y3177" s="5">
        <v>20211</v>
      </c>
      <c r="Z3177" s="5" t="s">
        <v>4007</v>
      </c>
      <c r="AA3177" s="5">
        <f>IF(ActividadesCom[[#This Row],[NIVEL 4]]&lt;&gt;0,VLOOKUP(ActividadesCom[[#This Row],[NIVEL 4]],Catálogo!A:B,2,FALSE),"")</f>
        <v>4</v>
      </c>
      <c r="AB3177" s="5">
        <v>1</v>
      </c>
      <c r="AC3177" s="5" t="s">
        <v>34</v>
      </c>
      <c r="AD3177" s="5">
        <v>20203</v>
      </c>
      <c r="AE3177" s="5" t="s">
        <v>4007</v>
      </c>
      <c r="AF3177" s="5">
        <f>IF(ActividadesCom[[#This Row],[NIVEL 5]]&lt;&gt;0,VLOOKUP(ActividadesCom[[#This Row],[NIVEL 5]],Catálogo!A:B,2,FALSE),"")</f>
        <v>4</v>
      </c>
      <c r="AG3177" s="5">
        <v>1</v>
      </c>
      <c r="AH3177" s="2"/>
    </row>
    <row r="3178" spans="1:34" ht="30" hidden="1" customHeight="1" x14ac:dyDescent="0.25">
      <c r="A3178" s="7">
        <v>20470230</v>
      </c>
      <c r="B3178" s="6" t="str">
        <f>VLOOKUP(ActividadesCom[[#This Row],[NO. DE CONTROL]],'LISTADO ESTUDIANTES'!A:C,2,FALSE)</f>
        <v>CHAB GAMBOA JESUS ADAM</v>
      </c>
      <c r="C3178" s="6" t="str">
        <f>VLOOKUP(ActividadesCom[[#This Row],[NO. DE CONTROL]],'LISTADO ESTUDIANTES'!A:C,3,FALSE)</f>
        <v>INGENIERIA EN GESTION EMPRESARIAL</v>
      </c>
      <c r="D3178" s="5" t="str">
        <f>VLOOKUP(ActividadesCom[[#This Row],[NO. DE CONTROL]],'LISTADO ESTUDIANTES'!A:D,4,FALSE)</f>
        <v>EGRESADO(A)</v>
      </c>
      <c r="E3178" s="5">
        <f>SUM(ActividadesCom[[#This Row],[CRÉD. 1]],ActividadesCom[[#This Row],[CRÉD. 2]],ActividadesCom[[#This Row],[CRÉD. 3]],ActividadesCom[[#This Row],[CRÉD. 4]],ActividadesCom[[#This Row],[CRÉD. 5]])</f>
        <v>4</v>
      </c>
      <c r="F3178" s="5">
        <f>IF(ActividadesCom[[#This Row],[ÚLTIMO SEMESTRE CON CRÉDITOS]]&gt;0,ROUND(AVERAGE(ActividadesCom[[#This Row],[VALOR NIVEL 5]],ActividadesCom[[#This Row],[VALOR NIVEL 4]],ActividadesCom[[#This Row],[VALOR NIVEL 3]],ActividadesCom[[#This Row],[VALOR NIVEL 2]],ActividadesCom[[#This Row],[VALOR NIVEL 1]]),0),"")</f>
        <v>3</v>
      </c>
      <c r="G3178" s="5" t="str">
        <f>IF(ActividadesCom[[#This Row],[PROMEDIO]]="","",IF(ActividadesCom[[#This Row],[PROMEDIO]]&gt;=4,"EXCELENTE",IF(ActividadesCom[[#This Row],[PROMEDIO]]&gt;=3,"NOTABLE",IF(ActividadesCom[[#This Row],[PROMEDIO]]&gt;=2,"BUENO",IF(ActividadesCom[[#This Row],[PROMEDIO]]=1,"SUFICIENTE","")))))</f>
        <v>NOTABLE</v>
      </c>
      <c r="H3178" s="5">
        <f>MAX(ActividadesCom[[#This Row],[PERÍODO 1]],ActividadesCom[[#This Row],[PERÍODO 2]],ActividadesCom[[#This Row],[PERÍODO 3]],ActividadesCom[[#This Row],[PERÍODO 4]],ActividadesCom[[#This Row],[PERÍODO 5]])</f>
        <v>20213</v>
      </c>
      <c r="I3178" s="6" t="s">
        <v>316</v>
      </c>
      <c r="J3178" s="5">
        <v>20213</v>
      </c>
      <c r="K3178" s="5" t="s">
        <v>4010</v>
      </c>
      <c r="L3178" s="5">
        <f>IF(ActividadesCom[[#This Row],[NIVEL 1]]&lt;&gt;0,VLOOKUP(ActividadesCom[[#This Row],[NIVEL 1]],Catálogo!A:B,2,FALSE),"")</f>
        <v>1</v>
      </c>
      <c r="M3178" s="5">
        <v>1</v>
      </c>
      <c r="N3178" s="6" t="s">
        <v>4844</v>
      </c>
      <c r="O3178" s="5">
        <v>20213</v>
      </c>
      <c r="P3178" s="5" t="s">
        <v>4007</v>
      </c>
      <c r="Q3178" s="5">
        <f>IF(ActividadesCom[[#This Row],[NIVEL 2]]&lt;&gt;0,VLOOKUP(ActividadesCom[[#This Row],[NIVEL 2]],Catálogo!A:B,2,FALSE),"")</f>
        <v>4</v>
      </c>
      <c r="R3178" s="5">
        <v>1</v>
      </c>
      <c r="S3178" s="6"/>
      <c r="T3178" s="5"/>
      <c r="U3178" s="5"/>
      <c r="V3178" s="5" t="str">
        <f>IF(ActividadesCom[[#This Row],[NIVEL 3]]&lt;&gt;0,VLOOKUP(ActividadesCom[[#This Row],[NIVEL 3]],Catálogo!A:B,2,FALSE),"")</f>
        <v/>
      </c>
      <c r="W3178" s="5"/>
      <c r="X3178" s="6" t="s">
        <v>4893</v>
      </c>
      <c r="Y3178" s="5">
        <v>20213</v>
      </c>
      <c r="Z3178" s="5" t="s">
        <v>4007</v>
      </c>
      <c r="AA3178" s="5">
        <f>IF(ActividadesCom[[#This Row],[NIVEL 4]]&lt;&gt;0,VLOOKUP(ActividadesCom[[#This Row],[NIVEL 4]],Catálogo!A:B,2,FALSE),"")</f>
        <v>4</v>
      </c>
      <c r="AB3178" s="5">
        <v>1</v>
      </c>
      <c r="AC3178" s="5" t="s">
        <v>3518</v>
      </c>
      <c r="AD3178" s="5">
        <v>20203</v>
      </c>
      <c r="AE3178" s="5" t="s">
        <v>4010</v>
      </c>
      <c r="AF3178" s="5">
        <f>IF(ActividadesCom[[#This Row],[NIVEL 5]]&lt;&gt;0,VLOOKUP(ActividadesCom[[#This Row],[NIVEL 5]],Catálogo!A:B,2,FALSE),"")</f>
        <v>1</v>
      </c>
      <c r="AG3178" s="5">
        <v>1</v>
      </c>
      <c r="AH3178" s="2"/>
    </row>
    <row r="3179" spans="1:34" ht="30" hidden="1" customHeight="1" x14ac:dyDescent="0.25">
      <c r="A3179" s="7">
        <v>20470232</v>
      </c>
      <c r="B3179" s="6" t="str">
        <f>VLOOKUP(ActividadesCom[[#This Row],[NO. DE CONTROL]],'LISTADO ESTUDIANTES'!A:C,2,FALSE)</f>
        <v>ESPAÑA CACH JESUS CARLOS AARON</v>
      </c>
      <c r="C3179" s="6" t="str">
        <f>VLOOKUP(ActividadesCom[[#This Row],[NO. DE CONTROL]],'LISTADO ESTUDIANTES'!A:C,3,FALSE)</f>
        <v>INGENIERIA EN GESTION EMPRESARIAL</v>
      </c>
      <c r="D3179" s="5" t="str">
        <f>VLOOKUP(ActividadesCom[[#This Row],[NO. DE CONTROL]],'LISTADO ESTUDIANTES'!A:D,4,FALSE)</f>
        <v>EGRESADO(A)</v>
      </c>
      <c r="E3179" s="5">
        <f>SUM(ActividadesCom[[#This Row],[CRÉD. 1]],ActividadesCom[[#This Row],[CRÉD. 2]],ActividadesCom[[#This Row],[CRÉD. 3]],ActividadesCom[[#This Row],[CRÉD. 4]],ActividadesCom[[#This Row],[CRÉD. 5]])</f>
        <v>5</v>
      </c>
      <c r="F3179" s="5">
        <f>IF(ActividadesCom[[#This Row],[ÚLTIMO SEMESTRE CON CRÉDITOS]]&gt;0,ROUND(AVERAGE(ActividadesCom[[#This Row],[VALOR NIVEL 5]],ActividadesCom[[#This Row],[VALOR NIVEL 4]],ActividadesCom[[#This Row],[VALOR NIVEL 3]],ActividadesCom[[#This Row],[VALOR NIVEL 2]],ActividadesCom[[#This Row],[VALOR NIVEL 1]]),0),"")</f>
        <v>4</v>
      </c>
      <c r="G3179" s="5" t="str">
        <f>IF(ActividadesCom[[#This Row],[PROMEDIO]]="","",IF(ActividadesCom[[#This Row],[PROMEDIO]]&gt;=4,"EXCELENTE",IF(ActividadesCom[[#This Row],[PROMEDIO]]&gt;=3,"NOTABLE",IF(ActividadesCom[[#This Row],[PROMEDIO]]&gt;=2,"BUENO",IF(ActividadesCom[[#This Row],[PROMEDIO]]=1,"SUFICIENTE","")))))</f>
        <v>EXCELENTE</v>
      </c>
      <c r="H3179" s="5">
        <f>MAX(ActividadesCom[[#This Row],[PERÍODO 1]],ActividadesCom[[#This Row],[PERÍODO 2]],ActividadesCom[[#This Row],[PERÍODO 3]],ActividadesCom[[#This Row],[PERÍODO 4]],ActividadesCom[[#This Row],[PERÍODO 5]])</f>
        <v>20223</v>
      </c>
      <c r="I3179" s="6" t="s">
        <v>4844</v>
      </c>
      <c r="J3179" s="5">
        <v>20213</v>
      </c>
      <c r="K3179" s="5" t="s">
        <v>4007</v>
      </c>
      <c r="L3179" s="5">
        <f>IF(ActividadesCom[[#This Row],[NIVEL 1]]&lt;&gt;0,VLOOKUP(ActividadesCom[[#This Row],[NIVEL 1]],Catálogo!A:B,2,FALSE),"")</f>
        <v>4</v>
      </c>
      <c r="M3179" s="5">
        <v>1</v>
      </c>
      <c r="N3179" s="6" t="s">
        <v>4861</v>
      </c>
      <c r="O3179" s="5">
        <v>20223</v>
      </c>
      <c r="P3179" s="5" t="s">
        <v>4007</v>
      </c>
      <c r="Q3179" s="5">
        <f>IF(ActividadesCom[[#This Row],[NIVEL 2]]&lt;&gt;0,VLOOKUP(ActividadesCom[[#This Row],[NIVEL 2]],Catálogo!A:B,2,FALSE),"")</f>
        <v>4</v>
      </c>
      <c r="R3179" s="5">
        <v>1</v>
      </c>
      <c r="S3179" s="6" t="s">
        <v>4893</v>
      </c>
      <c r="T3179" s="5">
        <v>20213</v>
      </c>
      <c r="U3179" s="5" t="s">
        <v>4007</v>
      </c>
      <c r="V3179" s="5">
        <f>IF(ActividadesCom[[#This Row],[NIVEL 3]]&lt;&gt;0,VLOOKUP(ActividadesCom[[#This Row],[NIVEL 3]],Catálogo!A:B,2,FALSE),"")</f>
        <v>4</v>
      </c>
      <c r="W3179" s="5">
        <v>1</v>
      </c>
      <c r="X3179" s="6" t="s">
        <v>4461</v>
      </c>
      <c r="Y3179" s="5">
        <v>20211</v>
      </c>
      <c r="Z3179" s="5" t="s">
        <v>4008</v>
      </c>
      <c r="AA3179" s="5">
        <f>IF(ActividadesCom[[#This Row],[NIVEL 4]]&lt;&gt;0,VLOOKUP(ActividadesCom[[#This Row],[NIVEL 4]],Catálogo!A:B,2,FALSE),"")</f>
        <v>3</v>
      </c>
      <c r="AB3179" s="5">
        <v>1</v>
      </c>
      <c r="AC3179" s="6" t="s">
        <v>5718</v>
      </c>
      <c r="AD3179" s="5">
        <v>20223</v>
      </c>
      <c r="AE3179" s="5" t="s">
        <v>4007</v>
      </c>
      <c r="AF3179" s="5">
        <f>IF(ActividadesCom[[#This Row],[NIVEL 5]]&lt;&gt;0,VLOOKUP(ActividadesCom[[#This Row],[NIVEL 5]],Catálogo!A:B,2,FALSE),"")</f>
        <v>4</v>
      </c>
      <c r="AG3179" s="5">
        <v>1</v>
      </c>
      <c r="AH3179" s="2"/>
    </row>
    <row r="3180" spans="1:34" ht="30" hidden="1" customHeight="1" x14ac:dyDescent="0.25">
      <c r="A3180" s="7">
        <v>20470233</v>
      </c>
      <c r="B3180" s="6" t="str">
        <f>VLOOKUP(ActividadesCom[[#This Row],[NO. DE CONTROL]],'LISTADO ESTUDIANTES'!A:C,2,FALSE)</f>
        <v>JIMENEZ DE LA CRUZ EMMANUEL DE JESUS</v>
      </c>
      <c r="C3180" s="6" t="str">
        <f>VLOOKUP(ActividadesCom[[#This Row],[NO. DE CONTROL]],'LISTADO ESTUDIANTES'!A:C,3,FALSE)</f>
        <v>INGENIERIA EN GESTION EMPRESARIAL</v>
      </c>
      <c r="D3180" s="5" t="str">
        <f>VLOOKUP(ActividadesCom[[#This Row],[NO. DE CONTROL]],'LISTADO ESTUDIANTES'!A:D,4,FALSE)</f>
        <v>EGRESADO(A)</v>
      </c>
      <c r="E3180" s="5">
        <f>SUM(ActividadesCom[[#This Row],[CRÉD. 1]],ActividadesCom[[#This Row],[CRÉD. 2]],ActividadesCom[[#This Row],[CRÉD. 3]],ActividadesCom[[#This Row],[CRÉD. 4]],ActividadesCom[[#This Row],[CRÉD. 5]])</f>
        <v>4</v>
      </c>
      <c r="F3180" s="5">
        <f>IF(ActividadesCom[[#This Row],[ÚLTIMO SEMESTRE CON CRÉDITOS]]&gt;0,ROUND(AVERAGE(ActividadesCom[[#This Row],[VALOR NIVEL 5]],ActividadesCom[[#This Row],[VALOR NIVEL 4]],ActividadesCom[[#This Row],[VALOR NIVEL 3]],ActividadesCom[[#This Row],[VALOR NIVEL 2]],ActividadesCom[[#This Row],[VALOR NIVEL 1]]),0),"")</f>
        <v>3</v>
      </c>
      <c r="G3180" s="5" t="str">
        <f>IF(ActividadesCom[[#This Row],[PROMEDIO]]="","",IF(ActividadesCom[[#This Row],[PROMEDIO]]&gt;=4,"EXCELENTE",IF(ActividadesCom[[#This Row],[PROMEDIO]]&gt;=3,"NOTABLE",IF(ActividadesCom[[#This Row],[PROMEDIO]]&gt;=2,"BUENO",IF(ActividadesCom[[#This Row],[PROMEDIO]]=1,"SUFICIENTE","")))))</f>
        <v>NOTABLE</v>
      </c>
      <c r="H3180" s="5">
        <f>MAX(ActividadesCom[[#This Row],[PERÍODO 1]],ActividadesCom[[#This Row],[PERÍODO 2]],ActividadesCom[[#This Row],[PERÍODO 3]],ActividadesCom[[#This Row],[PERÍODO 4]],ActividadesCom[[#This Row],[PERÍODO 5]])</f>
        <v>20231</v>
      </c>
      <c r="I3180" s="34"/>
      <c r="J3180" s="33"/>
      <c r="K3180" s="5"/>
      <c r="L3180" s="5" t="str">
        <f>IF(ActividadesCom[[#This Row],[NIVEL 1]]&lt;&gt;0,VLOOKUP(ActividadesCom[[#This Row],[NIVEL 1]],Catálogo!A:B,2,FALSE),"")</f>
        <v/>
      </c>
      <c r="M3180" s="5"/>
      <c r="N3180" s="6" t="s">
        <v>5719</v>
      </c>
      <c r="O3180" s="5">
        <v>20223</v>
      </c>
      <c r="P3180" s="5" t="s">
        <v>4007</v>
      </c>
      <c r="Q3180" s="5">
        <f>IF(ActividadesCom[[#This Row],[NIVEL 2]]&lt;&gt;0,VLOOKUP(ActividadesCom[[#This Row],[NIVEL 2]],Catálogo!A:B,2,FALSE),"")</f>
        <v>4</v>
      </c>
      <c r="R3180" s="5">
        <v>1</v>
      </c>
      <c r="S3180" s="6" t="s">
        <v>4893</v>
      </c>
      <c r="T3180" s="5">
        <v>20213</v>
      </c>
      <c r="U3180" s="5" t="s">
        <v>4007</v>
      </c>
      <c r="V3180" s="5">
        <f>IF(ActividadesCom[[#This Row],[NIVEL 3]]&lt;&gt;0,VLOOKUP(ActividadesCom[[#This Row],[NIVEL 3]],Catálogo!A:B,2,FALSE),"")</f>
        <v>4</v>
      </c>
      <c r="W3180" s="5">
        <v>1</v>
      </c>
      <c r="X3180" s="6" t="s">
        <v>5345</v>
      </c>
      <c r="Y3180" s="5">
        <v>20231</v>
      </c>
      <c r="Z3180" s="5" t="s">
        <v>4008</v>
      </c>
      <c r="AA3180" s="5">
        <f>IF(ActividadesCom[[#This Row],[NIVEL 4]]&lt;&gt;0,VLOOKUP(ActividadesCom[[#This Row],[NIVEL 4]],Catálogo!A:B,2,FALSE),"")</f>
        <v>3</v>
      </c>
      <c r="AB3180" s="5">
        <v>1</v>
      </c>
      <c r="AC3180" s="5" t="s">
        <v>31</v>
      </c>
      <c r="AD3180" s="5">
        <v>20203</v>
      </c>
      <c r="AE3180" s="5" t="s">
        <v>4009</v>
      </c>
      <c r="AF3180" s="5">
        <f>IF(ActividadesCom[[#This Row],[NIVEL 5]]&lt;&gt;0,VLOOKUP(ActividadesCom[[#This Row],[NIVEL 5]],Catálogo!A:B,2,FALSE),"")</f>
        <v>2</v>
      </c>
      <c r="AG3180" s="5">
        <v>1</v>
      </c>
      <c r="AH3180" s="2"/>
    </row>
    <row r="3181" spans="1:34" ht="30" hidden="1" customHeight="1" x14ac:dyDescent="0.25">
      <c r="A3181" s="7">
        <v>20470234</v>
      </c>
      <c r="B3181" s="6" t="str">
        <f>VLOOKUP(ActividadesCom[[#This Row],[NO. DE CONTROL]],'LISTADO ESTUDIANTES'!A:C,2,FALSE)</f>
        <v>LUNA TREJO REYNA ITZEL</v>
      </c>
      <c r="C3181" s="6" t="str">
        <f>VLOOKUP(ActividadesCom[[#This Row],[NO. DE CONTROL]],'LISTADO ESTUDIANTES'!A:C,3,FALSE)</f>
        <v>INGENIERIA EN GESTION EMPRESARIAL</v>
      </c>
      <c r="D3181" s="5" t="str">
        <f>VLOOKUP(ActividadesCom[[#This Row],[NO. DE CONTROL]],'LISTADO ESTUDIANTES'!A:D,4,FALSE)</f>
        <v>EGRESADO(A)</v>
      </c>
      <c r="E3181" s="5">
        <f>SUM(ActividadesCom[[#This Row],[CRÉD. 1]],ActividadesCom[[#This Row],[CRÉD. 2]],ActividadesCom[[#This Row],[CRÉD. 3]],ActividadesCom[[#This Row],[CRÉD. 4]],ActividadesCom[[#This Row],[CRÉD. 5]])</f>
        <v>5</v>
      </c>
      <c r="F3181" s="5">
        <f>IF(ActividadesCom[[#This Row],[ÚLTIMO SEMESTRE CON CRÉDITOS]]&gt;0,ROUND(AVERAGE(ActividadesCom[[#This Row],[VALOR NIVEL 5]],ActividadesCom[[#This Row],[VALOR NIVEL 4]],ActividadesCom[[#This Row],[VALOR NIVEL 3]],ActividadesCom[[#This Row],[VALOR NIVEL 2]],ActividadesCom[[#This Row],[VALOR NIVEL 1]]),0),"")</f>
        <v>3</v>
      </c>
      <c r="G3181" s="5" t="str">
        <f>IF(ActividadesCom[[#This Row],[PROMEDIO]]="","",IF(ActividadesCom[[#This Row],[PROMEDIO]]&gt;=4,"EXCELENTE",IF(ActividadesCom[[#This Row],[PROMEDIO]]&gt;=3,"NOTABLE",IF(ActividadesCom[[#This Row],[PROMEDIO]]&gt;=2,"BUENO",IF(ActividadesCom[[#This Row],[PROMEDIO]]=1,"SUFICIENTE","")))))</f>
        <v>NOTABLE</v>
      </c>
      <c r="H3181" s="5">
        <f>MAX(ActividadesCom[[#This Row],[PERÍODO 1]],ActividadesCom[[#This Row],[PERÍODO 2]],ActividadesCom[[#This Row],[PERÍODO 3]],ActividadesCom[[#This Row],[PERÍODO 4]],ActividadesCom[[#This Row],[PERÍODO 5]])</f>
        <v>20223</v>
      </c>
      <c r="I3181" s="6" t="s">
        <v>4844</v>
      </c>
      <c r="J3181" s="5">
        <v>20213</v>
      </c>
      <c r="K3181" s="5" t="s">
        <v>4007</v>
      </c>
      <c r="L3181" s="5">
        <f>IF(ActividadesCom[[#This Row],[NIVEL 1]]&lt;&gt;0,VLOOKUP(ActividadesCom[[#This Row],[NIVEL 1]],Catálogo!A:B,2,FALSE),"")</f>
        <v>4</v>
      </c>
      <c r="M3181" s="5">
        <v>1</v>
      </c>
      <c r="N3181" s="6" t="s">
        <v>4861</v>
      </c>
      <c r="O3181" s="5">
        <v>20223</v>
      </c>
      <c r="P3181" s="5" t="s">
        <v>4007</v>
      </c>
      <c r="Q3181" s="5">
        <f>IF(ActividadesCom[[#This Row],[NIVEL 2]]&lt;&gt;0,VLOOKUP(ActividadesCom[[#This Row],[NIVEL 2]],Catálogo!A:B,2,FALSE),"")</f>
        <v>4</v>
      </c>
      <c r="R3181" s="5">
        <v>1</v>
      </c>
      <c r="S3181" s="6" t="s">
        <v>12</v>
      </c>
      <c r="T3181" s="5">
        <v>20213</v>
      </c>
      <c r="U3181" s="5" t="s">
        <v>4007</v>
      </c>
      <c r="V3181" s="5">
        <f>IF(ActividadesCom[[#This Row],[NIVEL 3]]&lt;&gt;0,VLOOKUP(ActividadesCom[[#This Row],[NIVEL 3]],Catálogo!A:B,2,FALSE),"")</f>
        <v>4</v>
      </c>
      <c r="W3181" s="5">
        <v>1</v>
      </c>
      <c r="X3181" s="6" t="s">
        <v>25</v>
      </c>
      <c r="Y3181" s="5">
        <v>20211</v>
      </c>
      <c r="Z3181" s="5" t="s">
        <v>4009</v>
      </c>
      <c r="AA3181" s="5">
        <f>IF(ActividadesCom[[#This Row],[NIVEL 4]]&lt;&gt;0,VLOOKUP(ActividadesCom[[#This Row],[NIVEL 4]],Catálogo!A:B,2,FALSE),"")</f>
        <v>2</v>
      </c>
      <c r="AB3181" s="5">
        <v>1</v>
      </c>
      <c r="AC3181" s="5" t="s">
        <v>3518</v>
      </c>
      <c r="AD3181" s="5">
        <v>20203</v>
      </c>
      <c r="AE3181" s="5" t="s">
        <v>4009</v>
      </c>
      <c r="AF3181" s="5">
        <f>IF(ActividadesCom[[#This Row],[NIVEL 5]]&lt;&gt;0,VLOOKUP(ActividadesCom[[#This Row],[NIVEL 5]],Catálogo!A:B,2,FALSE),"")</f>
        <v>2</v>
      </c>
      <c r="AG3181" s="5">
        <v>1</v>
      </c>
      <c r="AH3181" s="2"/>
    </row>
    <row r="3182" spans="1:34" ht="30" hidden="1" customHeight="1" x14ac:dyDescent="0.25">
      <c r="A3182" s="7">
        <v>20470235</v>
      </c>
      <c r="B3182" s="6" t="str">
        <f>VLOOKUP(ActividadesCom[[#This Row],[NO. DE CONTROL]],'LISTADO ESTUDIANTES'!A:C,2,FALSE)</f>
        <v>CARDOZO MISS JOSE FERNANDO</v>
      </c>
      <c r="C3182" s="6" t="str">
        <f>VLOOKUP(ActividadesCom[[#This Row],[NO. DE CONTROL]],'LISTADO ESTUDIANTES'!A:C,3,FALSE)</f>
        <v>INGENIERIA EN GESTION EMPRESARIAL</v>
      </c>
      <c r="D3182" s="5" t="str">
        <f>VLOOKUP(ActividadesCom[[#This Row],[NO. DE CONTROL]],'LISTADO ESTUDIANTES'!A:D,4,FALSE)</f>
        <v>EGRESADO(A)</v>
      </c>
      <c r="E3182" s="5">
        <f>SUM(ActividadesCom[[#This Row],[CRÉD. 1]],ActividadesCom[[#This Row],[CRÉD. 2]],ActividadesCom[[#This Row],[CRÉD. 3]],ActividadesCom[[#This Row],[CRÉD. 4]],ActividadesCom[[#This Row],[CRÉD. 5]])</f>
        <v>5</v>
      </c>
      <c r="F3182" s="5">
        <f>IF(ActividadesCom[[#This Row],[ÚLTIMO SEMESTRE CON CRÉDITOS]]&gt;0,ROUND(AVERAGE(ActividadesCom[[#This Row],[VALOR NIVEL 5]],ActividadesCom[[#This Row],[VALOR NIVEL 4]],ActividadesCom[[#This Row],[VALOR NIVEL 3]],ActividadesCom[[#This Row],[VALOR NIVEL 2]],ActividadesCom[[#This Row],[VALOR NIVEL 1]]),0),"")</f>
        <v>3</v>
      </c>
      <c r="G3182" s="5" t="str">
        <f>IF(ActividadesCom[[#This Row],[PROMEDIO]]="","",IF(ActividadesCom[[#This Row],[PROMEDIO]]&gt;=4,"EXCELENTE",IF(ActividadesCom[[#This Row],[PROMEDIO]]&gt;=3,"NOTABLE",IF(ActividadesCom[[#This Row],[PROMEDIO]]&gt;=2,"BUENO",IF(ActividadesCom[[#This Row],[PROMEDIO]]=1,"SUFICIENTE","")))))</f>
        <v>NOTABLE</v>
      </c>
      <c r="H3182" s="5">
        <f>MAX(ActividadesCom[[#This Row],[PERÍODO 1]],ActividadesCom[[#This Row],[PERÍODO 2]],ActividadesCom[[#This Row],[PERÍODO 3]],ActividadesCom[[#This Row],[PERÍODO 4]],ActividadesCom[[#This Row],[PERÍODO 5]])</f>
        <v>20221</v>
      </c>
      <c r="I3182" s="6" t="s">
        <v>4461</v>
      </c>
      <c r="J3182" s="5">
        <v>20213</v>
      </c>
      <c r="K3182" s="5" t="s">
        <v>4007</v>
      </c>
      <c r="L3182" s="5">
        <f>IF(ActividadesCom[[#This Row],[NIVEL 1]]&lt;&gt;0,VLOOKUP(ActividadesCom[[#This Row],[NIVEL 1]],Catálogo!A:B,2,FALSE),"")</f>
        <v>4</v>
      </c>
      <c r="M3182" s="5">
        <v>1</v>
      </c>
      <c r="N3182" s="34" t="s">
        <v>4844</v>
      </c>
      <c r="O3182" s="33">
        <v>20221</v>
      </c>
      <c r="P3182" s="5" t="s">
        <v>4007</v>
      </c>
      <c r="Q3182" s="5">
        <f>IF(ActividadesCom[[#This Row],[NIVEL 2]]&lt;&gt;0,VLOOKUP(ActividadesCom[[#This Row],[NIVEL 2]],Catálogo!A:B,2,FALSE),"")</f>
        <v>4</v>
      </c>
      <c r="R3182" s="5">
        <v>1</v>
      </c>
      <c r="S3182" s="6" t="s">
        <v>4893</v>
      </c>
      <c r="T3182" s="5">
        <v>20213</v>
      </c>
      <c r="U3182" s="5" t="s">
        <v>4007</v>
      </c>
      <c r="V3182" s="5">
        <f>IF(ActividadesCom[[#This Row],[NIVEL 3]]&lt;&gt;0,VLOOKUP(ActividadesCom[[#This Row],[NIVEL 3]],Catálogo!A:B,2,FALSE),"")</f>
        <v>4</v>
      </c>
      <c r="W3182" s="5">
        <v>1</v>
      </c>
      <c r="X3182" s="6" t="s">
        <v>4461</v>
      </c>
      <c r="Y3182" s="5">
        <v>20211</v>
      </c>
      <c r="Z3182" s="5" t="s">
        <v>4008</v>
      </c>
      <c r="AA3182" s="5">
        <f>IF(ActividadesCom[[#This Row],[NIVEL 4]]&lt;&gt;0,VLOOKUP(ActividadesCom[[#This Row],[NIVEL 4]],Catálogo!A:B,2,FALSE),"")</f>
        <v>3</v>
      </c>
      <c r="AB3182" s="5">
        <v>1</v>
      </c>
      <c r="AC3182" s="5" t="s">
        <v>3518</v>
      </c>
      <c r="AD3182" s="5">
        <v>20203</v>
      </c>
      <c r="AE3182" s="5" t="s">
        <v>4009</v>
      </c>
      <c r="AF3182" s="5">
        <f>IF(ActividadesCom[[#This Row],[NIVEL 5]]&lt;&gt;0,VLOOKUP(ActividadesCom[[#This Row],[NIVEL 5]],Catálogo!A:B,2,FALSE),"")</f>
        <v>2</v>
      </c>
      <c r="AG3182" s="5">
        <v>1</v>
      </c>
      <c r="AH3182" s="2"/>
    </row>
    <row r="3183" spans="1:34" s="151" customFormat="1" ht="30" hidden="1" customHeight="1" x14ac:dyDescent="0.25">
      <c r="A3183" s="147">
        <v>20470236</v>
      </c>
      <c r="B3183" s="148" t="str">
        <f>VLOOKUP(ActividadesCom[[#This Row],[NO. DE CONTROL]],'LISTADO ESTUDIANTES'!A:C,2,FALSE)</f>
        <v>MARTINEZ TREJO KEILA ZURISADAI</v>
      </c>
      <c r="C3183" s="148" t="str">
        <f>VLOOKUP(ActividadesCom[[#This Row],[NO. DE CONTROL]],'LISTADO ESTUDIANTES'!A:C,3,FALSE)</f>
        <v>INGENIERIA EN GESTION EMPRESARIAL</v>
      </c>
      <c r="D3183" s="149" t="str">
        <f>VLOOKUP(ActividadesCom[[#This Row],[NO. DE CONTROL]],'LISTADO ESTUDIANTES'!A:D,4,FALSE)</f>
        <v>EGRESADO(A)</v>
      </c>
      <c r="E3183" s="149">
        <f>SUM(ActividadesCom[[#This Row],[CRÉD. 1]],ActividadesCom[[#This Row],[CRÉD. 2]],ActividadesCom[[#This Row],[CRÉD. 3]],ActividadesCom[[#This Row],[CRÉD. 4]],ActividadesCom[[#This Row],[CRÉD. 5]])</f>
        <v>5</v>
      </c>
      <c r="F3183" s="162">
        <f>IF(ActividadesCom[[#This Row],[ÚLTIMO SEMESTRE CON CRÉDITOS]]&gt;0,ROUND(AVERAGE(ActividadesCom[[#This Row],[VALOR NIVEL 5]],ActividadesCom[[#This Row],[VALOR NIVEL 4]],ActividadesCom[[#This Row],[VALOR NIVEL 3]],ActividadesCom[[#This Row],[VALOR NIVEL 2]],ActividadesCom[[#This Row],[VALOR NIVEL 1]]),0),"")</f>
        <v>3</v>
      </c>
      <c r="G3183" s="162" t="str">
        <f>IF(ActividadesCom[[#This Row],[PROMEDIO]]="","",IF(ActividadesCom[[#This Row],[PROMEDIO]]&gt;=4,"EXCELENTE",IF(ActividadesCom[[#This Row],[PROMEDIO]]&gt;=3,"NOTABLE",IF(ActividadesCom[[#This Row],[PROMEDIO]]&gt;=2,"BUENO",IF(ActividadesCom[[#This Row],[PROMEDIO]]=1,"SUFICIENTE","")))))</f>
        <v>NOTABLE</v>
      </c>
      <c r="H3183" s="149">
        <f>MAX(ActividadesCom[[#This Row],[PERÍODO 1]],ActividadesCom[[#This Row],[PERÍODO 2]],ActividadesCom[[#This Row],[PERÍODO 3]],ActividadesCom[[#This Row],[PERÍODO 4]],ActividadesCom[[#This Row],[PERÍODO 5]])</f>
        <v>20223</v>
      </c>
      <c r="I3183" s="148" t="s">
        <v>23</v>
      </c>
      <c r="J3183" s="162">
        <v>20213</v>
      </c>
      <c r="K3183" s="149" t="s">
        <v>4009</v>
      </c>
      <c r="L3183" s="149">
        <f>IF(ActividadesCom[[#This Row],[NIVEL 1]]&lt;&gt;0,VLOOKUP(ActividadesCom[[#This Row],[NIVEL 1]],Catálogo!A:B,2,FALSE),"")</f>
        <v>2</v>
      </c>
      <c r="M3183" s="162">
        <v>1</v>
      </c>
      <c r="N3183" s="165" t="s">
        <v>4844</v>
      </c>
      <c r="O3183" s="164">
        <v>2021</v>
      </c>
      <c r="P3183" s="162" t="s">
        <v>4007</v>
      </c>
      <c r="Q3183" s="149">
        <f>IF(ActividadesCom[[#This Row],[NIVEL 2]]&lt;&gt;0,VLOOKUP(ActividadesCom[[#This Row],[NIVEL 2]],Catálogo!A:B,2,FALSE),"")</f>
        <v>4</v>
      </c>
      <c r="R3183" s="162">
        <v>1</v>
      </c>
      <c r="S3183" s="148" t="s">
        <v>4862</v>
      </c>
      <c r="T3183" s="162">
        <v>20223</v>
      </c>
      <c r="U3183" s="149" t="s">
        <v>4007</v>
      </c>
      <c r="V3183" s="149">
        <f>IF(ActividadesCom[[#This Row],[NIVEL 3]]&lt;&gt;0,VLOOKUP(ActividadesCom[[#This Row],[NIVEL 3]],Catálogo!A:B,2,FALSE),"")</f>
        <v>4</v>
      </c>
      <c r="W3183" s="162">
        <v>1</v>
      </c>
      <c r="X3183" s="148" t="s">
        <v>23</v>
      </c>
      <c r="Y3183" s="162">
        <v>20211</v>
      </c>
      <c r="Z3183" s="162" t="s">
        <v>4008</v>
      </c>
      <c r="AA3183" s="149">
        <f>IF(ActividadesCom[[#This Row],[NIVEL 4]]&lt;&gt;0,VLOOKUP(ActividadesCom[[#This Row],[NIVEL 4]],Catálogo!A:B,2,FALSE),"")</f>
        <v>3</v>
      </c>
      <c r="AB3183" s="162">
        <v>1</v>
      </c>
      <c r="AC3183" s="162" t="s">
        <v>23</v>
      </c>
      <c r="AD3183" s="162">
        <v>20203</v>
      </c>
      <c r="AE3183" s="162" t="s">
        <v>4008</v>
      </c>
      <c r="AF3183" s="149">
        <f>IF(ActividadesCom[[#This Row],[NIVEL 5]]&lt;&gt;0,VLOOKUP(ActividadesCom[[#This Row],[NIVEL 5]],Catálogo!A:B,2,FALSE),"")</f>
        <v>3</v>
      </c>
      <c r="AG3183" s="162">
        <v>1</v>
      </c>
    </row>
    <row r="3184" spans="1:34" ht="30" hidden="1" customHeight="1" x14ac:dyDescent="0.25">
      <c r="A3184" s="7">
        <v>20470237</v>
      </c>
      <c r="B3184" s="6" t="str">
        <f>VLOOKUP(ActividadesCom[[#This Row],[NO. DE CONTROL]],'LISTADO ESTUDIANTES'!A:C,2,FALSE)</f>
        <v>CHE KU KEYLA MONSSERRAT</v>
      </c>
      <c r="C3184" s="6" t="str">
        <f>VLOOKUP(ActividadesCom[[#This Row],[NO. DE CONTROL]],'LISTADO ESTUDIANTES'!A:C,3,FALSE)</f>
        <v>INGENIERIA EN GESTION EMPRESARIAL</v>
      </c>
      <c r="D3184" s="5" t="str">
        <f>VLOOKUP(ActividadesCom[[#This Row],[NO. DE CONTROL]],'LISTADO ESTUDIANTES'!A:D,4,FALSE)</f>
        <v>EGRESADO(A)</v>
      </c>
      <c r="E3184" s="5">
        <f>SUM(ActividadesCom[[#This Row],[CRÉD. 1]],ActividadesCom[[#This Row],[CRÉD. 2]],ActividadesCom[[#This Row],[CRÉD. 3]],ActividadesCom[[#This Row],[CRÉD. 4]],ActividadesCom[[#This Row],[CRÉD. 5]])</f>
        <v>5</v>
      </c>
      <c r="F3184" s="27">
        <f>IF(ActividadesCom[[#This Row],[ÚLTIMO SEMESTRE CON CRÉDITOS]]&gt;0,ROUND(AVERAGE(ActividadesCom[[#This Row],[VALOR NIVEL 5]],ActividadesCom[[#This Row],[VALOR NIVEL 4]],ActividadesCom[[#This Row],[VALOR NIVEL 3]],ActividadesCom[[#This Row],[VALOR NIVEL 2]],ActividadesCom[[#This Row],[VALOR NIVEL 1]]),0),"")</f>
        <v>3</v>
      </c>
      <c r="G3184" s="27" t="str">
        <f>IF(ActividadesCom[[#This Row],[PROMEDIO]]="","",IF(ActividadesCom[[#This Row],[PROMEDIO]]&gt;=4,"EXCELENTE",IF(ActividadesCom[[#This Row],[PROMEDIO]]&gt;=3,"NOTABLE",IF(ActividadesCom[[#This Row],[PROMEDIO]]&gt;=2,"BUENO",IF(ActividadesCom[[#This Row],[PROMEDIO]]=1,"SUFICIENTE","")))))</f>
        <v>NOTABLE</v>
      </c>
      <c r="H3184" s="5">
        <f>MAX(ActividadesCom[[#This Row],[PERÍODO 1]],ActividadesCom[[#This Row],[PERÍODO 2]],ActividadesCom[[#This Row],[PERÍODO 3]],ActividadesCom[[#This Row],[PERÍODO 4]],ActividadesCom[[#This Row],[PERÍODO 5]])</f>
        <v>20221</v>
      </c>
      <c r="I3184" s="28" t="s">
        <v>4844</v>
      </c>
      <c r="J3184" s="27">
        <v>20213</v>
      </c>
      <c r="K3184" s="27" t="s">
        <v>4007</v>
      </c>
      <c r="L3184" s="5">
        <f>IF(ActividadesCom[[#This Row],[NIVEL 1]]&lt;&gt;0,VLOOKUP(ActividadesCom[[#This Row],[NIVEL 1]],Catálogo!A:B,2,FALSE),"")</f>
        <v>4</v>
      </c>
      <c r="M3184" s="27">
        <v>1</v>
      </c>
      <c r="N3184" s="28" t="s">
        <v>4743</v>
      </c>
      <c r="O3184" s="27">
        <v>20213</v>
      </c>
      <c r="P3184" s="27" t="s">
        <v>4010</v>
      </c>
      <c r="Q3184" s="5">
        <f>IF(ActividadesCom[[#This Row],[NIVEL 2]]&lt;&gt;0,VLOOKUP(ActividadesCom[[#This Row],[NIVEL 2]],Catálogo!A:B,2,FALSE),"")</f>
        <v>1</v>
      </c>
      <c r="R3184" s="27">
        <v>1</v>
      </c>
      <c r="S3184" s="6" t="s">
        <v>5629</v>
      </c>
      <c r="T3184" s="27">
        <v>20221</v>
      </c>
      <c r="U3184" s="5" t="s">
        <v>4007</v>
      </c>
      <c r="V3184" s="5">
        <f>IF(ActividadesCom[[#This Row],[NIVEL 3]]&lt;&gt;0,VLOOKUP(ActividadesCom[[#This Row],[NIVEL 3]],Catálogo!A:B,2,FALSE),"")</f>
        <v>4</v>
      </c>
      <c r="W3184" s="27">
        <v>1</v>
      </c>
      <c r="X3184" s="6" t="s">
        <v>37</v>
      </c>
      <c r="Y3184" s="27">
        <v>20211</v>
      </c>
      <c r="Z3184" s="27" t="s">
        <v>4007</v>
      </c>
      <c r="AA3184" s="5">
        <f>IF(ActividadesCom[[#This Row],[NIVEL 4]]&lt;&gt;0,VLOOKUP(ActividadesCom[[#This Row],[NIVEL 4]],Catálogo!A:B,2,FALSE),"")</f>
        <v>4</v>
      </c>
      <c r="AB3184" s="27">
        <v>1</v>
      </c>
      <c r="AC3184" s="27" t="s">
        <v>37</v>
      </c>
      <c r="AD3184" s="27">
        <v>20203</v>
      </c>
      <c r="AE3184" s="27" t="s">
        <v>4007</v>
      </c>
      <c r="AF3184" s="5">
        <f>IF(ActividadesCom[[#This Row],[NIVEL 5]]&lt;&gt;0,VLOOKUP(ActividadesCom[[#This Row],[NIVEL 5]],Catálogo!A:B,2,FALSE),"")</f>
        <v>4</v>
      </c>
      <c r="AG3184" s="27">
        <v>1</v>
      </c>
      <c r="AH3184" s="2"/>
    </row>
    <row r="3185" spans="1:34" ht="30" hidden="1" customHeight="1" x14ac:dyDescent="0.25">
      <c r="A3185" s="7">
        <v>20470238</v>
      </c>
      <c r="B3185" s="6" t="str">
        <f>VLOOKUP(ActividadesCom[[#This Row],[NO. DE CONTROL]],'LISTADO ESTUDIANTES'!A:C,2,FALSE)</f>
        <v>AKE BLANCO EDUARDO MISAEL</v>
      </c>
      <c r="C3185" s="6" t="str">
        <f>VLOOKUP(ActividadesCom[[#This Row],[NO. DE CONTROL]],'LISTADO ESTUDIANTES'!A:C,3,FALSE)</f>
        <v>INGENIERIA EN GESTION EMPRESARIAL</v>
      </c>
      <c r="D3185" s="5" t="str">
        <f>VLOOKUP(ActividadesCom[[#This Row],[NO. DE CONTROL]],'LISTADO ESTUDIANTES'!A:D,4,FALSE)</f>
        <v>EGRESADO(A)</v>
      </c>
      <c r="E3185" s="5">
        <f>SUM(ActividadesCom[[#This Row],[CRÉD. 1]],ActividadesCom[[#This Row],[CRÉD. 2]],ActividadesCom[[#This Row],[CRÉD. 3]],ActividadesCom[[#This Row],[CRÉD. 4]],ActividadesCom[[#This Row],[CRÉD. 5]])</f>
        <v>5</v>
      </c>
      <c r="F3185" s="5">
        <f>IF(ActividadesCom[[#This Row],[ÚLTIMO SEMESTRE CON CRÉDITOS]]&gt;0,ROUND(AVERAGE(ActividadesCom[[#This Row],[VALOR NIVEL 5]],ActividadesCom[[#This Row],[VALOR NIVEL 4]],ActividadesCom[[#This Row],[VALOR NIVEL 3]],ActividadesCom[[#This Row],[VALOR NIVEL 2]],ActividadesCom[[#This Row],[VALOR NIVEL 1]]),0),"")</f>
        <v>4</v>
      </c>
      <c r="G3185" s="5" t="str">
        <f>IF(ActividadesCom[[#This Row],[PROMEDIO]]="","",IF(ActividadesCom[[#This Row],[PROMEDIO]]&gt;=4,"EXCELENTE",IF(ActividadesCom[[#This Row],[PROMEDIO]]&gt;=3,"NOTABLE",IF(ActividadesCom[[#This Row],[PROMEDIO]]&gt;=2,"BUENO",IF(ActividadesCom[[#This Row],[PROMEDIO]]=1,"SUFICIENTE","")))))</f>
        <v>EXCELENTE</v>
      </c>
      <c r="H3185" s="5">
        <f>MAX(ActividadesCom[[#This Row],[PERÍODO 1]],ActividadesCom[[#This Row],[PERÍODO 2]],ActividadesCom[[#This Row],[PERÍODO 3]],ActividadesCom[[#This Row],[PERÍODO 4]],ActividadesCom[[#This Row],[PERÍODO 5]])</f>
        <v>20223</v>
      </c>
      <c r="I3185" s="6" t="s">
        <v>4844</v>
      </c>
      <c r="J3185" s="5">
        <v>20213</v>
      </c>
      <c r="K3185" s="5" t="s">
        <v>4007</v>
      </c>
      <c r="L3185" s="5">
        <f>IF(ActividadesCom[[#This Row],[NIVEL 1]]&lt;&gt;0,VLOOKUP(ActividadesCom[[#This Row],[NIVEL 1]],Catálogo!A:B,2,FALSE),"")</f>
        <v>4</v>
      </c>
      <c r="M3185" s="5">
        <v>1</v>
      </c>
      <c r="N3185" s="6" t="s">
        <v>5719</v>
      </c>
      <c r="O3185" s="5">
        <v>20223</v>
      </c>
      <c r="P3185" s="5" t="s">
        <v>4007</v>
      </c>
      <c r="Q3185" s="5">
        <f>IF(ActividadesCom[[#This Row],[NIVEL 2]]&lt;&gt;0,VLOOKUP(ActividadesCom[[#This Row],[NIVEL 2]],Catálogo!A:B,2,FALSE),"")</f>
        <v>4</v>
      </c>
      <c r="R3185" s="5">
        <v>1</v>
      </c>
      <c r="S3185" s="6" t="s">
        <v>4893</v>
      </c>
      <c r="T3185" s="5">
        <v>20213</v>
      </c>
      <c r="U3185" s="5" t="s">
        <v>4007</v>
      </c>
      <c r="V3185" s="5">
        <f>IF(ActividadesCom[[#This Row],[NIVEL 3]]&lt;&gt;0,VLOOKUP(ActividadesCom[[#This Row],[NIVEL 3]],Catálogo!A:B,2,FALSE),"")</f>
        <v>4</v>
      </c>
      <c r="W3185" s="5">
        <v>1</v>
      </c>
      <c r="X3185" s="6" t="s">
        <v>4461</v>
      </c>
      <c r="Y3185" s="5">
        <v>20211</v>
      </c>
      <c r="Z3185" s="5" t="s">
        <v>4008</v>
      </c>
      <c r="AA3185" s="5">
        <f>IF(ActividadesCom[[#This Row],[NIVEL 4]]&lt;&gt;0,VLOOKUP(ActividadesCom[[#This Row],[NIVEL 4]],Catálogo!A:B,2,FALSE),"")</f>
        <v>3</v>
      </c>
      <c r="AB3185" s="5">
        <v>1</v>
      </c>
      <c r="AC3185" s="5" t="s">
        <v>133</v>
      </c>
      <c r="AD3185" s="5">
        <v>20203</v>
      </c>
      <c r="AE3185" s="5" t="s">
        <v>4007</v>
      </c>
      <c r="AF3185" s="5">
        <f>IF(ActividadesCom[[#This Row],[NIVEL 5]]&lt;&gt;0,VLOOKUP(ActividadesCom[[#This Row],[NIVEL 5]],Catálogo!A:B,2,FALSE),"")</f>
        <v>4</v>
      </c>
      <c r="AG3185" s="5">
        <v>1</v>
      </c>
      <c r="AH3185" s="2"/>
    </row>
    <row r="3186" spans="1:34" ht="30" hidden="1" customHeight="1" x14ac:dyDescent="0.25">
      <c r="A3186" s="7">
        <v>20470239</v>
      </c>
      <c r="B3186" s="6" t="str">
        <f>VLOOKUP(ActividadesCom[[#This Row],[NO. DE CONTROL]],'LISTADO ESTUDIANTES'!A:C,2,FALSE)</f>
        <v>RODRIGUEZ CORTES ALFONSO</v>
      </c>
      <c r="C3186" s="6" t="str">
        <f>VLOOKUP(ActividadesCom[[#This Row],[NO. DE CONTROL]],'LISTADO ESTUDIANTES'!A:C,3,FALSE)</f>
        <v>INGENIERIA QUIMICA</v>
      </c>
      <c r="D3186" s="5" t="str">
        <f>VLOOKUP(ActividadesCom[[#This Row],[NO. DE CONTROL]],'LISTADO ESTUDIANTES'!A:D,4,FALSE)</f>
        <v>EGRESADO(A)</v>
      </c>
      <c r="E3186" s="5">
        <f>SUM(ActividadesCom[[#This Row],[CRÉD. 1]],ActividadesCom[[#This Row],[CRÉD. 2]],ActividadesCom[[#This Row],[CRÉD. 3]],ActividadesCom[[#This Row],[CRÉD. 4]],ActividadesCom[[#This Row],[CRÉD. 5]])</f>
        <v>1</v>
      </c>
      <c r="F3186" s="5">
        <f>IF(ActividadesCom[[#This Row],[ÚLTIMO SEMESTRE CON CRÉDITOS]]&gt;0,ROUND(AVERAGE(ActividadesCom[[#This Row],[VALOR NIVEL 5]],ActividadesCom[[#This Row],[VALOR NIVEL 4]],ActividadesCom[[#This Row],[VALOR NIVEL 3]],ActividadesCom[[#This Row],[VALOR NIVEL 2]],ActividadesCom[[#This Row],[VALOR NIVEL 1]]),0),"")</f>
        <v>3</v>
      </c>
      <c r="G3186" s="5" t="str">
        <f>IF(ActividadesCom[[#This Row],[PROMEDIO]]="","",IF(ActividadesCom[[#This Row],[PROMEDIO]]&gt;=4,"EXCELENTE",IF(ActividadesCom[[#This Row],[PROMEDIO]]&gt;=3,"NOTABLE",IF(ActividadesCom[[#This Row],[PROMEDIO]]&gt;=2,"BUENO",IF(ActividadesCom[[#This Row],[PROMEDIO]]=1,"SUFICIENTE","")))))</f>
        <v>NOTABLE</v>
      </c>
      <c r="H3186" s="5">
        <f>MAX(ActividadesCom[[#This Row],[PERÍODO 1]],ActividadesCom[[#This Row],[PERÍODO 2]],ActividadesCom[[#This Row],[PERÍODO 3]],ActividadesCom[[#This Row],[PERÍODO 4]],ActividadesCom[[#This Row],[PERÍODO 5]])</f>
        <v>20203</v>
      </c>
      <c r="I3186" s="6"/>
      <c r="J3186" s="5"/>
      <c r="K3186" s="5"/>
      <c r="L3186" s="5" t="str">
        <f>IF(ActividadesCom[[#This Row],[NIVEL 1]]&lt;&gt;0,VLOOKUP(ActividadesCom[[#This Row],[NIVEL 1]],Catálogo!A:B,2,FALSE),"")</f>
        <v/>
      </c>
      <c r="M3186" s="5"/>
      <c r="N3186" s="6"/>
      <c r="O3186" s="5"/>
      <c r="P3186" s="5"/>
      <c r="Q3186" s="5" t="str">
        <f>IF(ActividadesCom[[#This Row],[NIVEL 2]]&lt;&gt;0,VLOOKUP(ActividadesCom[[#This Row],[NIVEL 2]],Catálogo!A:B,2,FALSE),"")</f>
        <v/>
      </c>
      <c r="R3186" s="5"/>
      <c r="S3186" s="6"/>
      <c r="T3186" s="5"/>
      <c r="U3186" s="5"/>
      <c r="V3186" s="5" t="str">
        <f>IF(ActividadesCom[[#This Row],[NIVEL 3]]&lt;&gt;0,VLOOKUP(ActividadesCom[[#This Row],[NIVEL 3]],Catálogo!A:B,2,FALSE),"")</f>
        <v/>
      </c>
      <c r="W3186" s="5"/>
      <c r="X3186" s="6"/>
      <c r="Y3186" s="5"/>
      <c r="Z3186" s="5"/>
      <c r="AA3186" s="5" t="str">
        <f>IF(ActividadesCom[[#This Row],[NIVEL 4]]&lt;&gt;0,VLOOKUP(ActividadesCom[[#This Row],[NIVEL 4]],Catálogo!A:B,2,FALSE),"")</f>
        <v/>
      </c>
      <c r="AB3186" s="5"/>
      <c r="AC3186" s="5" t="s">
        <v>31</v>
      </c>
      <c r="AD3186" s="5">
        <v>20203</v>
      </c>
      <c r="AE3186" s="5" t="s">
        <v>4008</v>
      </c>
      <c r="AF3186" s="5">
        <f>IF(ActividadesCom[[#This Row],[NIVEL 5]]&lt;&gt;0,VLOOKUP(ActividadesCom[[#This Row],[NIVEL 5]],Catálogo!A:B,2,FALSE),"")</f>
        <v>3</v>
      </c>
      <c r="AG3186" s="5">
        <v>1</v>
      </c>
      <c r="AH3186" s="2"/>
    </row>
    <row r="3187" spans="1:34" ht="30" hidden="1" customHeight="1" x14ac:dyDescent="0.25">
      <c r="A3187" s="54">
        <v>20470240</v>
      </c>
      <c r="B3187" s="6" t="str">
        <f>VLOOKUP(ActividadesCom[[#This Row],[NO. DE CONTROL]],'LISTADO ESTUDIANTES'!A:C,2,FALSE)</f>
        <v>MAY PUCH MARIANA GUADALUPE</v>
      </c>
      <c r="C3187" s="6" t="str">
        <f>VLOOKUP(ActividadesCom[[#This Row],[NO. DE CONTROL]],'LISTADO ESTUDIANTES'!A:C,3,FALSE)</f>
        <v>INGENIERIA QUIMICA</v>
      </c>
      <c r="D3187" s="55" t="str">
        <f>VLOOKUP(ActividadesCom[[#This Row],[NO. DE CONTROL]],'LISTADO ESTUDIANTES'!A:D,4,FALSE)</f>
        <v>EGRESADO(A)</v>
      </c>
      <c r="E3187" s="54">
        <f>SUM(ActividadesCom[[#This Row],[CRÉD. 1]],ActividadesCom[[#This Row],[CRÉD. 2]],ActividadesCom[[#This Row],[CRÉD. 3]],ActividadesCom[[#This Row],[CRÉD. 4]],ActividadesCom[[#This Row],[CRÉD. 5]])</f>
        <v>6</v>
      </c>
      <c r="F3187" s="55">
        <f>IF(ActividadesCom[[#This Row],[ÚLTIMO SEMESTRE CON CRÉDITOS]]&gt;0,ROUND(AVERAGE(ActividadesCom[[#This Row],[VALOR NIVEL 5]],ActividadesCom[[#This Row],[VALOR NIVEL 4]],ActividadesCom[[#This Row],[VALOR NIVEL 3]],ActividadesCom[[#This Row],[VALOR NIVEL 2]],ActividadesCom[[#This Row],[VALOR NIVEL 1]]),0),"")</f>
        <v>3</v>
      </c>
      <c r="G3187" s="54" t="str">
        <f>IF(ActividadesCom[[#This Row],[PROMEDIO]]="","",IF(ActividadesCom[[#This Row],[PROMEDIO]]&gt;=4,"EXCELENTE",IF(ActividadesCom[[#This Row],[PROMEDIO]]&gt;=3,"NOTABLE",IF(ActividadesCom[[#This Row],[PROMEDIO]]&gt;=2,"BUENO",IF(ActividadesCom[[#This Row],[PROMEDIO]]=1,"SUFICIENTE","")))))</f>
        <v>NOTABLE</v>
      </c>
      <c r="H3187" s="55">
        <f>MAX(ActividadesCom[[#This Row],[PERÍODO 1]],ActividadesCom[[#This Row],[PERÍODO 2]],ActividadesCom[[#This Row],[PERÍODO 3]],ActividadesCom[[#This Row],[PERÍODO 4]],ActividadesCom[[#This Row],[PERÍODO 5]])</f>
        <v>20233</v>
      </c>
      <c r="I3187" s="56" t="s">
        <v>4911</v>
      </c>
      <c r="J3187" s="55">
        <v>20221</v>
      </c>
      <c r="K3187" s="55" t="s">
        <v>4008</v>
      </c>
      <c r="L3187" s="55">
        <f>IF(ActividadesCom[[#This Row],[NIVEL 1]]&lt;&gt;0,VLOOKUP(ActividadesCom[[#This Row],[NIVEL 1]],Catálogo!A:B,2,FALSE),"")</f>
        <v>3</v>
      </c>
      <c r="M3187" s="55">
        <v>1</v>
      </c>
      <c r="N3187" s="56" t="s">
        <v>12</v>
      </c>
      <c r="O3187" s="55">
        <v>20211</v>
      </c>
      <c r="P3187" s="55" t="s">
        <v>4008</v>
      </c>
      <c r="Q3187" s="55">
        <f>IF(ActividadesCom[[#This Row],[NIVEL 2]]&lt;&gt;0,VLOOKUP(ActividadesCom[[#This Row],[NIVEL 2]],Catálogo!A:B,2,FALSE),"")</f>
        <v>3</v>
      </c>
      <c r="R3187" s="55">
        <v>1</v>
      </c>
      <c r="S3187" s="56" t="s">
        <v>5367</v>
      </c>
      <c r="T3187" s="55">
        <v>20221</v>
      </c>
      <c r="U3187" s="5" t="s">
        <v>4007</v>
      </c>
      <c r="V3187" s="55">
        <f>IF(ActividadesCom[[#This Row],[NIVEL 3]]&lt;&gt;0,VLOOKUP(ActividadesCom[[#This Row],[NIVEL 3]],Catálogo!A:B,2,FALSE),"")</f>
        <v>4</v>
      </c>
      <c r="W3187" s="55">
        <v>1</v>
      </c>
      <c r="X3187" s="6" t="s">
        <v>4278</v>
      </c>
      <c r="Y3187" s="55">
        <v>20223</v>
      </c>
      <c r="Z3187" s="5" t="s">
        <v>4008</v>
      </c>
      <c r="AA3187" s="55">
        <f>IF(ActividadesCom[[#This Row],[NIVEL 4]]&lt;&gt;0,VLOOKUP(ActividadesCom[[#This Row],[NIVEL 4]],Catálogo!A:B,2,FALSE),"")</f>
        <v>3</v>
      </c>
      <c r="AB3187" s="55">
        <v>1</v>
      </c>
      <c r="AC3187" s="6" t="s">
        <v>6265</v>
      </c>
      <c r="AD3187" s="55">
        <v>20233</v>
      </c>
      <c r="AE3187" s="5" t="s">
        <v>4007</v>
      </c>
      <c r="AF3187" s="55">
        <f>IF(ActividadesCom[[#This Row],[NIVEL 5]]&lt;&gt;0,VLOOKUP(ActividadesCom[[#This Row],[NIVEL 5]],Catálogo!A:B,2,FALSE),"")</f>
        <v>4</v>
      </c>
      <c r="AG3187" s="55">
        <v>2</v>
      </c>
      <c r="AH3187" s="2"/>
    </row>
    <row r="3188" spans="1:34" ht="30" hidden="1" customHeight="1" x14ac:dyDescent="0.25">
      <c r="A3188" s="53">
        <v>20470241</v>
      </c>
      <c r="B3188" s="6" t="str">
        <f>VLOOKUP(ActividadesCom[[#This Row],[NO. DE CONTROL]],'LISTADO ESTUDIANTES'!A:C,2,FALSE)</f>
        <v>GONGORA ALVAREZ PAULA DEL JESUS</v>
      </c>
      <c r="C3188" s="6" t="str">
        <f>VLOOKUP(ActividadesCom[[#This Row],[NO. DE CONTROL]],'LISTADO ESTUDIANTES'!A:C,3,FALSE)</f>
        <v>INGENIERIA QUIMICA</v>
      </c>
      <c r="D3188" s="19" t="str">
        <f>VLOOKUP(ActividadesCom[[#This Row],[NO. DE CONTROL]],'LISTADO ESTUDIANTES'!A:D,4,FALSE)</f>
        <v>EGRESADO(A)</v>
      </c>
      <c r="E3188" s="5">
        <f>SUM(ActividadesCom[[#This Row],[CRÉD. 1]],ActividadesCom[[#This Row],[CRÉD. 2]],ActividadesCom[[#This Row],[CRÉD. 3]],ActividadesCom[[#This Row],[CRÉD. 4]],ActividadesCom[[#This Row],[CRÉD. 5]])</f>
        <v>5</v>
      </c>
      <c r="F3188" s="19">
        <f>IF(ActividadesCom[[#This Row],[ÚLTIMO SEMESTRE CON CRÉDITOS]]&gt;0,ROUND(AVERAGE(ActividadesCom[[#This Row],[VALOR NIVEL 5]],ActividadesCom[[#This Row],[VALOR NIVEL 4]],ActividadesCom[[#This Row],[VALOR NIVEL 3]],ActividadesCom[[#This Row],[VALOR NIVEL 2]],ActividadesCom[[#This Row],[VALOR NIVEL 1]]),0),"")</f>
        <v>3</v>
      </c>
      <c r="G3188" s="19" t="str">
        <f>IF(ActividadesCom[[#This Row],[PROMEDIO]]="","",IF(ActividadesCom[[#This Row],[PROMEDIO]]&gt;=4,"EXCELENTE",IF(ActividadesCom[[#This Row],[PROMEDIO]]&gt;=3,"NOTABLE",IF(ActividadesCom[[#This Row],[PROMEDIO]]&gt;=2,"BUENO",IF(ActividadesCom[[#This Row],[PROMEDIO]]=1,"SUFICIENTE","")))))</f>
        <v>NOTABLE</v>
      </c>
      <c r="H3188" s="5">
        <f>MAX(ActividadesCom[[#This Row],[PERÍODO 1]],ActividadesCom[[#This Row],[PERÍODO 2]],ActividadesCom[[#This Row],[PERÍODO 3]],ActividadesCom[[#This Row],[PERÍODO 4]],ActividadesCom[[#This Row],[PERÍODO 5]])</f>
        <v>20221</v>
      </c>
      <c r="I3188" s="20" t="s">
        <v>4101</v>
      </c>
      <c r="J3188" s="19">
        <v>20203</v>
      </c>
      <c r="K3188" s="19" t="s">
        <v>4009</v>
      </c>
      <c r="L3188" s="5">
        <f>IF(ActividadesCom[[#This Row],[NIVEL 1]]&lt;&gt;0,VLOOKUP(ActividadesCom[[#This Row],[NIVEL 1]],Catálogo!A:B,2,FALSE),"")</f>
        <v>2</v>
      </c>
      <c r="M3188" s="19">
        <v>1</v>
      </c>
      <c r="N3188" s="6" t="s">
        <v>4552</v>
      </c>
      <c r="O3188" s="19">
        <v>20211</v>
      </c>
      <c r="P3188" s="19" t="s">
        <v>4007</v>
      </c>
      <c r="Q3188" s="5">
        <f>IF(ActividadesCom[[#This Row],[NIVEL 2]]&lt;&gt;0,VLOOKUP(ActividadesCom[[#This Row],[NIVEL 2]],Catálogo!A:B,2,FALSE),"")</f>
        <v>4</v>
      </c>
      <c r="R3188" s="19">
        <v>1</v>
      </c>
      <c r="S3188" s="6" t="s">
        <v>4560</v>
      </c>
      <c r="T3188" s="19">
        <v>20211</v>
      </c>
      <c r="U3188" s="19" t="s">
        <v>4007</v>
      </c>
      <c r="V3188" s="5">
        <f>IF(ActividadesCom[[#This Row],[NIVEL 3]]&lt;&gt;0,VLOOKUP(ActividadesCom[[#This Row],[NIVEL 3]],Catálogo!A:B,2,FALSE),"")</f>
        <v>4</v>
      </c>
      <c r="W3188" s="19">
        <v>1</v>
      </c>
      <c r="X3188" s="6" t="s">
        <v>133</v>
      </c>
      <c r="Y3188" s="19">
        <v>20213</v>
      </c>
      <c r="Z3188" s="5" t="s">
        <v>4008</v>
      </c>
      <c r="AA3188" s="5">
        <f>IF(ActividadesCom[[#This Row],[NIVEL 4]]&lt;&gt;0,VLOOKUP(ActividadesCom[[#This Row],[NIVEL 4]],Catálogo!A:B,2,FALSE),"")</f>
        <v>3</v>
      </c>
      <c r="AB3188" s="19">
        <v>1</v>
      </c>
      <c r="AC3188" s="6" t="s">
        <v>4911</v>
      </c>
      <c r="AD3188" s="19">
        <v>20221</v>
      </c>
      <c r="AE3188" s="5" t="s">
        <v>4008</v>
      </c>
      <c r="AF3188" s="5">
        <f>IF(ActividadesCom[[#This Row],[NIVEL 5]]&lt;&gt;0,VLOOKUP(ActividadesCom[[#This Row],[NIVEL 5]],Catálogo!A:B,2,FALSE),"")</f>
        <v>3</v>
      </c>
      <c r="AG3188" s="19">
        <v>1</v>
      </c>
      <c r="AH3188" s="2"/>
    </row>
    <row r="3189" spans="1:34" ht="30" hidden="1" customHeight="1" x14ac:dyDescent="0.25">
      <c r="A3189" s="53">
        <v>20470242</v>
      </c>
      <c r="B3189" s="6" t="str">
        <f>VLOOKUP(ActividadesCom[[#This Row],[NO. DE CONTROL]],'LISTADO ESTUDIANTES'!A:C,2,FALSE)</f>
        <v>KU CEN FERNANDO MIGUEL</v>
      </c>
      <c r="C3189" s="6" t="str">
        <f>VLOOKUP(ActividadesCom[[#This Row],[NO. DE CONTROL]],'LISTADO ESTUDIANTES'!A:C,3,FALSE)</f>
        <v>INGENIERIA QUIMICA</v>
      </c>
      <c r="D3189" s="19" t="str">
        <f>VLOOKUP(ActividadesCom[[#This Row],[NO. DE CONTROL]],'LISTADO ESTUDIANTES'!A:D,4,FALSE)</f>
        <v>EGRESADO(A)</v>
      </c>
      <c r="E3189" s="5">
        <f>SUM(ActividadesCom[[#This Row],[CRÉD. 1]],ActividadesCom[[#This Row],[CRÉD. 2]],ActividadesCom[[#This Row],[CRÉD. 3]],ActividadesCom[[#This Row],[CRÉD. 4]],ActividadesCom[[#This Row],[CRÉD. 5]])</f>
        <v>5</v>
      </c>
      <c r="F3189" s="19">
        <f>IF(ActividadesCom[[#This Row],[ÚLTIMO SEMESTRE CON CRÉDITOS]]&gt;0,ROUND(AVERAGE(ActividadesCom[[#This Row],[VALOR NIVEL 5]],ActividadesCom[[#This Row],[VALOR NIVEL 4]],ActividadesCom[[#This Row],[VALOR NIVEL 3]],ActividadesCom[[#This Row],[VALOR NIVEL 2]],ActividadesCom[[#This Row],[VALOR NIVEL 1]]),0),"")</f>
        <v>3</v>
      </c>
      <c r="G3189" s="19" t="str">
        <f>IF(ActividadesCom[[#This Row],[PROMEDIO]]="","",IF(ActividadesCom[[#This Row],[PROMEDIO]]&gt;=4,"EXCELENTE",IF(ActividadesCom[[#This Row],[PROMEDIO]]&gt;=3,"NOTABLE",IF(ActividadesCom[[#This Row],[PROMEDIO]]&gt;=2,"BUENO",IF(ActividadesCom[[#This Row],[PROMEDIO]]=1,"SUFICIENTE","")))))</f>
        <v>NOTABLE</v>
      </c>
      <c r="H3189" s="5">
        <f>MAX(ActividadesCom[[#This Row],[PERÍODO 1]],ActividadesCom[[#This Row],[PERÍODO 2]],ActividadesCom[[#This Row],[PERÍODO 3]],ActividadesCom[[#This Row],[PERÍODO 4]],ActividadesCom[[#This Row],[PERÍODO 5]])</f>
        <v>20211</v>
      </c>
      <c r="I3189" s="20" t="s">
        <v>4101</v>
      </c>
      <c r="J3189" s="19">
        <v>20203</v>
      </c>
      <c r="K3189" s="19" t="s">
        <v>4009</v>
      </c>
      <c r="L3189" s="5">
        <f>IF(ActividadesCom[[#This Row],[NIVEL 1]]&lt;&gt;0,VLOOKUP(ActividadesCom[[#This Row],[NIVEL 1]],Catálogo!A:B,2,FALSE),"")</f>
        <v>2</v>
      </c>
      <c r="M3189" s="19">
        <v>1</v>
      </c>
      <c r="N3189" s="6" t="s">
        <v>4552</v>
      </c>
      <c r="O3189" s="19">
        <v>20211</v>
      </c>
      <c r="P3189" s="19" t="s">
        <v>4007</v>
      </c>
      <c r="Q3189" s="5">
        <f>IF(ActividadesCom[[#This Row],[NIVEL 2]]&lt;&gt;0,VLOOKUP(ActividadesCom[[#This Row],[NIVEL 2]],Catálogo!A:B,2,FALSE),"")</f>
        <v>4</v>
      </c>
      <c r="R3189" s="19">
        <v>1</v>
      </c>
      <c r="S3189" s="6" t="s">
        <v>4559</v>
      </c>
      <c r="T3189" s="19">
        <v>20211</v>
      </c>
      <c r="U3189" s="19" t="s">
        <v>4007</v>
      </c>
      <c r="V3189" s="5">
        <f>IF(ActividadesCom[[#This Row],[NIVEL 3]]&lt;&gt;0,VLOOKUP(ActividadesCom[[#This Row],[NIVEL 3]],Catálogo!A:B,2,FALSE),"")</f>
        <v>4</v>
      </c>
      <c r="W3189" s="19">
        <v>1</v>
      </c>
      <c r="X3189" s="6" t="s">
        <v>4299</v>
      </c>
      <c r="Y3189" s="19">
        <v>20211</v>
      </c>
      <c r="Z3189" s="19" t="s">
        <v>4008</v>
      </c>
      <c r="AA3189" s="5">
        <f>IF(ActividadesCom[[#This Row],[NIVEL 4]]&lt;&gt;0,VLOOKUP(ActividadesCom[[#This Row],[NIVEL 4]],Catálogo!A:B,2,FALSE),"")</f>
        <v>3</v>
      </c>
      <c r="AB3189" s="19">
        <v>1</v>
      </c>
      <c r="AC3189" s="20" t="s">
        <v>4299</v>
      </c>
      <c r="AD3189" s="19">
        <v>20203</v>
      </c>
      <c r="AE3189" s="19" t="s">
        <v>4008</v>
      </c>
      <c r="AF3189" s="5">
        <f>IF(ActividadesCom[[#This Row],[NIVEL 5]]&lt;&gt;0,VLOOKUP(ActividadesCom[[#This Row],[NIVEL 5]],Catálogo!A:B,2,FALSE),"")</f>
        <v>3</v>
      </c>
      <c r="AG3189" s="19">
        <v>1</v>
      </c>
      <c r="AH3189" s="2"/>
    </row>
    <row r="3190" spans="1:34" s="151" customFormat="1" ht="30" hidden="1" customHeight="1" x14ac:dyDescent="0.25">
      <c r="A3190" s="147">
        <v>20470244</v>
      </c>
      <c r="B3190" s="148" t="str">
        <f>VLOOKUP(ActividadesCom[[#This Row],[NO. DE CONTROL]],'LISTADO ESTUDIANTES'!A:C,2,FALSE)</f>
        <v>VALENZUELA LOEZA ZULEMA AMAIRANI</v>
      </c>
      <c r="C3190" s="148" t="str">
        <f>VLOOKUP(ActividadesCom[[#This Row],[NO. DE CONTROL]],'LISTADO ESTUDIANTES'!A:C,3,FALSE)</f>
        <v>INGENIERIA QUIMICA</v>
      </c>
      <c r="D3190" s="149" t="str">
        <f>VLOOKUP(ActividadesCom[[#This Row],[NO. DE CONTROL]],'LISTADO ESTUDIANTES'!A:D,4,FALSE)</f>
        <v>EGRESADO(A)</v>
      </c>
      <c r="E3190" s="149">
        <f>SUM(ActividadesCom[[#This Row],[CRÉD. 1]],ActividadesCom[[#This Row],[CRÉD. 2]],ActividadesCom[[#This Row],[CRÉD. 3]],ActividadesCom[[#This Row],[CRÉD. 4]],ActividadesCom[[#This Row],[CRÉD. 5]])</f>
        <v>5</v>
      </c>
      <c r="F3190" s="149">
        <f>IF(ActividadesCom[[#This Row],[ÚLTIMO SEMESTRE CON CRÉDITOS]]&gt;0,ROUND(AVERAGE(ActividadesCom[[#This Row],[VALOR NIVEL 5]],ActividadesCom[[#This Row],[VALOR NIVEL 4]],ActividadesCom[[#This Row],[VALOR NIVEL 3]],ActividadesCom[[#This Row],[VALOR NIVEL 2]],ActividadesCom[[#This Row],[VALOR NIVEL 1]]),0),"")</f>
        <v>4</v>
      </c>
      <c r="G3190" s="149" t="str">
        <f>IF(ActividadesCom[[#This Row],[PROMEDIO]]="","",IF(ActividadesCom[[#This Row],[PROMEDIO]]&gt;=4,"EXCELENTE",IF(ActividadesCom[[#This Row],[PROMEDIO]]&gt;=3,"NOTABLE",IF(ActividadesCom[[#This Row],[PROMEDIO]]&gt;=2,"BUENO",IF(ActividadesCom[[#This Row],[PROMEDIO]]=1,"SUFICIENTE","")))))</f>
        <v>EXCELENTE</v>
      </c>
      <c r="H3190" s="149">
        <f>MAX(ActividadesCom[[#This Row],[PERÍODO 1]],ActividadesCom[[#This Row],[PERÍODO 2]],ActividadesCom[[#This Row],[PERÍODO 3]],ActividadesCom[[#This Row],[PERÍODO 4]],ActividadesCom[[#This Row],[PERÍODO 5]])</f>
        <v>20221</v>
      </c>
      <c r="I3190" s="148" t="s">
        <v>5373</v>
      </c>
      <c r="J3190" s="149">
        <v>20221</v>
      </c>
      <c r="K3190" s="149" t="s">
        <v>4007</v>
      </c>
      <c r="L3190" s="149">
        <f>IF(ActividadesCom[[#This Row],[NIVEL 1]]&lt;&gt;0,VLOOKUP(ActividadesCom[[#This Row],[NIVEL 1]],Catálogo!A:B,2,FALSE),"")</f>
        <v>4</v>
      </c>
      <c r="M3190" s="149">
        <v>1</v>
      </c>
      <c r="N3190" s="148" t="s">
        <v>5364</v>
      </c>
      <c r="O3190" s="149">
        <v>20221</v>
      </c>
      <c r="P3190" s="149" t="s">
        <v>4007</v>
      </c>
      <c r="Q3190" s="149">
        <f>IF(ActividadesCom[[#This Row],[NIVEL 2]]&lt;&gt;0,VLOOKUP(ActividadesCom[[#This Row],[NIVEL 2]],Catálogo!A:B,2,FALSE),"")</f>
        <v>4</v>
      </c>
      <c r="R3190" s="149">
        <v>1</v>
      </c>
      <c r="S3190" s="148" t="s">
        <v>4910</v>
      </c>
      <c r="T3190" s="149">
        <v>20221</v>
      </c>
      <c r="U3190" s="149" t="s">
        <v>4008</v>
      </c>
      <c r="V3190" s="149">
        <f>IF(ActividadesCom[[#This Row],[NIVEL 3]]&lt;&gt;0,VLOOKUP(ActividadesCom[[#This Row],[NIVEL 3]],Catálogo!A:B,2,FALSE),"")</f>
        <v>3</v>
      </c>
      <c r="W3190" s="149">
        <v>1</v>
      </c>
      <c r="X3190" s="148" t="s">
        <v>25</v>
      </c>
      <c r="Y3190" s="149">
        <v>20211</v>
      </c>
      <c r="Z3190" s="149" t="s">
        <v>4008</v>
      </c>
      <c r="AA3190" s="149">
        <f>IF(ActividadesCom[[#This Row],[NIVEL 4]]&lt;&gt;0,VLOOKUP(ActividadesCom[[#This Row],[NIVEL 4]],Catálogo!A:B,2,FALSE),"")</f>
        <v>3</v>
      </c>
      <c r="AB3190" s="149">
        <v>1</v>
      </c>
      <c r="AC3190" s="149" t="s">
        <v>25</v>
      </c>
      <c r="AD3190" s="149">
        <v>20203</v>
      </c>
      <c r="AE3190" s="149" t="s">
        <v>4007</v>
      </c>
      <c r="AF3190" s="149">
        <f>IF(ActividadesCom[[#This Row],[NIVEL 5]]&lt;&gt;0,VLOOKUP(ActividadesCom[[#This Row],[NIVEL 5]],Catálogo!A:B,2,FALSE),"")</f>
        <v>4</v>
      </c>
      <c r="AG3190" s="149">
        <v>1</v>
      </c>
    </row>
    <row r="3191" spans="1:34" s="151" customFormat="1" ht="30" hidden="1" customHeight="1" x14ac:dyDescent="0.25">
      <c r="A3191" s="147">
        <v>20470245</v>
      </c>
      <c r="B3191" s="148" t="str">
        <f>VLOOKUP(ActividadesCom[[#This Row],[NO. DE CONTROL]],'LISTADO ESTUDIANTES'!A:C,2,FALSE)</f>
        <v>REJON SANCHEZ FRIDA JOSELINE</v>
      </c>
      <c r="C3191" s="148" t="str">
        <f>VLOOKUP(ActividadesCom[[#This Row],[NO. DE CONTROL]],'LISTADO ESTUDIANTES'!A:C,3,FALSE)</f>
        <v>INGENIERIA QUIMICA</v>
      </c>
      <c r="D3191" s="149" t="str">
        <f>VLOOKUP(ActividadesCom[[#This Row],[NO. DE CONTROL]],'LISTADO ESTUDIANTES'!A:D,4,FALSE)</f>
        <v>EGRESADO(A)</v>
      </c>
      <c r="E3191" s="149">
        <f>SUM(ActividadesCom[[#This Row],[CRÉD. 1]],ActividadesCom[[#This Row],[CRÉD. 2]],ActividadesCom[[#This Row],[CRÉD. 3]],ActividadesCom[[#This Row],[CRÉD. 4]],ActividadesCom[[#This Row],[CRÉD. 5]])</f>
        <v>5</v>
      </c>
      <c r="F3191" s="162">
        <f>IF(ActividadesCom[[#This Row],[ÚLTIMO SEMESTRE CON CRÉDITOS]]&gt;0,ROUND(AVERAGE(ActividadesCom[[#This Row],[VALOR NIVEL 5]],ActividadesCom[[#This Row],[VALOR NIVEL 4]],ActividadesCom[[#This Row],[VALOR NIVEL 3]],ActividadesCom[[#This Row],[VALOR NIVEL 2]],ActividadesCom[[#This Row],[VALOR NIVEL 1]]),0),"")</f>
        <v>4</v>
      </c>
      <c r="G3191" s="162" t="str">
        <f>IF(ActividadesCom[[#This Row],[PROMEDIO]]="","",IF(ActividadesCom[[#This Row],[PROMEDIO]]&gt;=4,"EXCELENTE",IF(ActividadesCom[[#This Row],[PROMEDIO]]&gt;=3,"NOTABLE",IF(ActividadesCom[[#This Row],[PROMEDIO]]&gt;=2,"BUENO",IF(ActividadesCom[[#This Row],[PROMEDIO]]=1,"SUFICIENTE","")))))</f>
        <v>EXCELENTE</v>
      </c>
      <c r="H3191" s="149">
        <f>MAX(ActividadesCom[[#This Row],[PERÍODO 1]],ActividadesCom[[#This Row],[PERÍODO 2]],ActividadesCom[[#This Row],[PERÍODO 3]],ActividadesCom[[#This Row],[PERÍODO 4]],ActividadesCom[[#This Row],[PERÍODO 5]])</f>
        <v>20241</v>
      </c>
      <c r="I3191" s="148" t="s">
        <v>6338</v>
      </c>
      <c r="J3191" s="162">
        <v>20241</v>
      </c>
      <c r="K3191" s="149" t="s">
        <v>4007</v>
      </c>
      <c r="L3191" s="149">
        <f>IF(ActividadesCom[[#This Row],[NIVEL 1]]&lt;&gt;0,VLOOKUP(ActividadesCom[[#This Row],[NIVEL 1]],Catálogo!A:B,2,FALSE),"")</f>
        <v>4</v>
      </c>
      <c r="M3191" s="162">
        <v>1</v>
      </c>
      <c r="N3191" s="148" t="s">
        <v>6310</v>
      </c>
      <c r="O3191" s="162">
        <v>20233</v>
      </c>
      <c r="P3191" s="149" t="s">
        <v>4007</v>
      </c>
      <c r="Q3191" s="149">
        <f>IF(ActividadesCom[[#This Row],[NIVEL 2]]&lt;&gt;0,VLOOKUP(ActividadesCom[[#This Row],[NIVEL 2]],Catálogo!A:B,2,FALSE),"")</f>
        <v>4</v>
      </c>
      <c r="R3191" s="162">
        <v>1</v>
      </c>
      <c r="S3191" s="148" t="s">
        <v>5367</v>
      </c>
      <c r="T3191" s="162">
        <v>20221</v>
      </c>
      <c r="U3191" s="149" t="s">
        <v>4007</v>
      </c>
      <c r="V3191" s="149">
        <f>IF(ActividadesCom[[#This Row],[NIVEL 3]]&lt;&gt;0,VLOOKUP(ActividadesCom[[#This Row],[NIVEL 3]],Catálogo!A:B,2,FALSE),"")</f>
        <v>4</v>
      </c>
      <c r="W3191" s="162">
        <v>1</v>
      </c>
      <c r="X3191" s="148" t="s">
        <v>37</v>
      </c>
      <c r="Y3191" s="162">
        <v>20211</v>
      </c>
      <c r="Z3191" s="162" t="s">
        <v>4007</v>
      </c>
      <c r="AA3191" s="149">
        <f>IF(ActividadesCom[[#This Row],[NIVEL 4]]&lt;&gt;0,VLOOKUP(ActividadesCom[[#This Row],[NIVEL 4]],Catálogo!A:B,2,FALSE),"")</f>
        <v>4</v>
      </c>
      <c r="AB3191" s="162">
        <v>1</v>
      </c>
      <c r="AC3191" s="162" t="s">
        <v>37</v>
      </c>
      <c r="AD3191" s="162">
        <v>20203</v>
      </c>
      <c r="AE3191" s="162" t="s">
        <v>4007</v>
      </c>
      <c r="AF3191" s="149">
        <f>IF(ActividadesCom[[#This Row],[NIVEL 5]]&lt;&gt;0,VLOOKUP(ActividadesCom[[#This Row],[NIVEL 5]],Catálogo!A:B,2,FALSE),"")</f>
        <v>4</v>
      </c>
      <c r="AG3191" s="162">
        <v>1</v>
      </c>
    </row>
    <row r="3192" spans="1:34" ht="30" hidden="1" customHeight="1" x14ac:dyDescent="0.25">
      <c r="A3192" s="7">
        <v>20470246</v>
      </c>
      <c r="B3192" s="6" t="str">
        <f>VLOOKUP(ActividadesCom[[#This Row],[NO. DE CONTROL]],'LISTADO ESTUDIANTES'!A:C,2,FALSE)</f>
        <v>HERNANDEZ MUÑOS BERENICE GUADALUPE</v>
      </c>
      <c r="C3192" s="6" t="str">
        <f>VLOOKUP(ActividadesCom[[#This Row],[NO. DE CONTROL]],'LISTADO ESTUDIANTES'!A:C,3,FALSE)</f>
        <v>INGENIERIA QUIMICA</v>
      </c>
      <c r="D3192" s="5" t="str">
        <f>VLOOKUP(ActividadesCom[[#This Row],[NO. DE CONTROL]],'LISTADO ESTUDIANTES'!A:D,4,FALSE)</f>
        <v>EGRESADO(A)</v>
      </c>
      <c r="E3192" s="5">
        <f>SUM(ActividadesCom[[#This Row],[CRÉD. 1]],ActividadesCom[[#This Row],[CRÉD. 2]],ActividadesCom[[#This Row],[CRÉD. 3]],ActividadesCom[[#This Row],[CRÉD. 4]],ActividadesCom[[#This Row],[CRÉD. 5]])</f>
        <v>3</v>
      </c>
      <c r="F3192" s="27">
        <f>IF(ActividadesCom[[#This Row],[ÚLTIMO SEMESTRE CON CRÉDITOS]]&gt;0,ROUND(AVERAGE(ActividadesCom[[#This Row],[VALOR NIVEL 5]],ActividadesCom[[#This Row],[VALOR NIVEL 4]],ActividadesCom[[#This Row],[VALOR NIVEL 3]],ActividadesCom[[#This Row],[VALOR NIVEL 2]],ActividadesCom[[#This Row],[VALOR NIVEL 1]]),0),"")</f>
        <v>4</v>
      </c>
      <c r="G3192" s="27" t="str">
        <f>IF(ActividadesCom[[#This Row],[PROMEDIO]]="","",IF(ActividadesCom[[#This Row],[PROMEDIO]]&gt;=4,"EXCELENTE",IF(ActividadesCom[[#This Row],[PROMEDIO]]&gt;=3,"NOTABLE",IF(ActividadesCom[[#This Row],[PROMEDIO]]&gt;=2,"BUENO",IF(ActividadesCom[[#This Row],[PROMEDIO]]=1,"SUFICIENTE","")))))</f>
        <v>EXCELENTE</v>
      </c>
      <c r="H3192" s="5">
        <f>MAX(ActividadesCom[[#This Row],[PERÍODO 1]],ActividadesCom[[#This Row],[PERÍODO 2]],ActividadesCom[[#This Row],[PERÍODO 3]],ActividadesCom[[#This Row],[PERÍODO 4]],ActividadesCom[[#This Row],[PERÍODO 5]])</f>
        <v>20211</v>
      </c>
      <c r="I3192" s="6" t="s">
        <v>4552</v>
      </c>
      <c r="J3192" s="27">
        <v>20211</v>
      </c>
      <c r="K3192" s="33" t="s">
        <v>4007</v>
      </c>
      <c r="L3192" s="5">
        <f>IF(ActividadesCom[[#This Row],[NIVEL 1]]&lt;&gt;0,VLOOKUP(ActividadesCom[[#This Row],[NIVEL 1]],Catálogo!A:B,2,FALSE),"")</f>
        <v>4</v>
      </c>
      <c r="M3192" s="27">
        <v>1</v>
      </c>
      <c r="N3192" s="6" t="s">
        <v>4561</v>
      </c>
      <c r="O3192" s="27">
        <v>20211</v>
      </c>
      <c r="P3192" s="27" t="s">
        <v>4007</v>
      </c>
      <c r="Q3192" s="5">
        <f>IF(ActividadesCom[[#This Row],[NIVEL 2]]&lt;&gt;0,VLOOKUP(ActividadesCom[[#This Row],[NIVEL 2]],Catálogo!A:B,2,FALSE),"")</f>
        <v>4</v>
      </c>
      <c r="R3192" s="27">
        <v>1</v>
      </c>
      <c r="S3192" s="28"/>
      <c r="T3192" s="27"/>
      <c r="U3192" s="27"/>
      <c r="V3192" s="5" t="str">
        <f>IF(ActividadesCom[[#This Row],[NIVEL 3]]&lt;&gt;0,VLOOKUP(ActividadesCom[[#This Row],[NIVEL 3]],Catálogo!A:B,2,FALSE),"")</f>
        <v/>
      </c>
      <c r="W3192" s="27"/>
      <c r="X3192" s="28"/>
      <c r="Y3192" s="27"/>
      <c r="Z3192" s="27"/>
      <c r="AA3192" s="5" t="str">
        <f>IF(ActividadesCom[[#This Row],[NIVEL 4]]&lt;&gt;0,VLOOKUP(ActividadesCom[[#This Row],[NIVEL 4]],Catálogo!A:B,2,FALSE),"")</f>
        <v/>
      </c>
      <c r="AB3192" s="27"/>
      <c r="AC3192" s="27" t="s">
        <v>4330</v>
      </c>
      <c r="AD3192" s="27">
        <v>20203</v>
      </c>
      <c r="AE3192" s="27" t="s">
        <v>4008</v>
      </c>
      <c r="AF3192" s="5">
        <f>IF(ActividadesCom[[#This Row],[NIVEL 5]]&lt;&gt;0,VLOOKUP(ActividadesCom[[#This Row],[NIVEL 5]],Catálogo!A:B,2,FALSE),"")</f>
        <v>3</v>
      </c>
      <c r="AG3192" s="27">
        <v>1</v>
      </c>
      <c r="AH3192" s="2"/>
    </row>
    <row r="3193" spans="1:34" s="151" customFormat="1" ht="30" hidden="1" customHeight="1" x14ac:dyDescent="0.25">
      <c r="A3193" s="147">
        <v>20470247</v>
      </c>
      <c r="B3193" s="148" t="str">
        <f>VLOOKUP(ActividadesCom[[#This Row],[NO. DE CONTROL]],'LISTADO ESTUDIANTES'!A:C,2,FALSE)</f>
        <v>RAMIREZ CHUC ADRIAN ALFREDO</v>
      </c>
      <c r="C3193" s="148" t="str">
        <f>VLOOKUP(ActividadesCom[[#This Row],[NO. DE CONTROL]],'LISTADO ESTUDIANTES'!A:C,3,FALSE)</f>
        <v>INGENIERIA QUIMICA</v>
      </c>
      <c r="D3193" s="149" t="str">
        <f>VLOOKUP(ActividadesCom[[#This Row],[NO. DE CONTROL]],'LISTADO ESTUDIANTES'!A:D,4,FALSE)</f>
        <v>EGRESADO(A)</v>
      </c>
      <c r="E3193" s="147">
        <f>SUM(ActividadesCom[[#This Row],[CRÉD. 1]],ActividadesCom[[#This Row],[CRÉD. 2]],ActividadesCom[[#This Row],[CRÉD. 3]],ActividadesCom[[#This Row],[CRÉD. 4]],ActividadesCom[[#This Row],[CRÉD. 5]])</f>
        <v>5</v>
      </c>
      <c r="F3193" s="149">
        <f>IF(ActividadesCom[[#This Row],[ÚLTIMO SEMESTRE CON CRÉDITOS]]&gt;0,ROUND(AVERAGE(ActividadesCom[[#This Row],[VALOR NIVEL 5]],ActividadesCom[[#This Row],[VALOR NIVEL 4]],ActividadesCom[[#This Row],[VALOR NIVEL 3]],ActividadesCom[[#This Row],[VALOR NIVEL 2]],ActividadesCom[[#This Row],[VALOR NIVEL 1]]),0),"")</f>
        <v>4</v>
      </c>
      <c r="G3193" s="147" t="str">
        <f>IF(ActividadesCom[[#This Row],[PROMEDIO]]="","",IF(ActividadesCom[[#This Row],[PROMEDIO]]&gt;=4,"EXCELENTE",IF(ActividadesCom[[#This Row],[PROMEDIO]]&gt;=3,"NOTABLE",IF(ActividadesCom[[#This Row],[PROMEDIO]]&gt;=2,"BUENO",IF(ActividadesCom[[#This Row],[PROMEDIO]]=1,"SUFICIENTE","")))))</f>
        <v>EXCELENTE</v>
      </c>
      <c r="H3193" s="149">
        <f>MAX(ActividadesCom[[#This Row],[PERÍODO 1]],ActividadesCom[[#This Row],[PERÍODO 2]],ActividadesCom[[#This Row],[PERÍODO 3]],ActividadesCom[[#This Row],[PERÍODO 4]],ActividadesCom[[#This Row],[PERÍODO 5]])</f>
        <v>20241</v>
      </c>
      <c r="I3193" s="148" t="s">
        <v>5353</v>
      </c>
      <c r="J3193" s="149">
        <v>20241</v>
      </c>
      <c r="K3193" s="149" t="s">
        <v>4008</v>
      </c>
      <c r="L3193" s="149">
        <f>IF(ActividadesCom[[#This Row],[NIVEL 1]]&lt;&gt;0,VLOOKUP(ActividadesCom[[#This Row],[NIVEL 1]],Catálogo!A:B,2,FALSE),"")</f>
        <v>3</v>
      </c>
      <c r="M3193" s="149">
        <v>1</v>
      </c>
      <c r="N3193" s="148" t="s">
        <v>6338</v>
      </c>
      <c r="O3193" s="149">
        <v>20241</v>
      </c>
      <c r="P3193" s="149" t="s">
        <v>4007</v>
      </c>
      <c r="Q3193" s="149">
        <f>IF(ActividadesCom[[#This Row],[NIVEL 2]]&lt;&gt;0,VLOOKUP(ActividadesCom[[#This Row],[NIVEL 2]],Catálogo!A:B,2,FALSE),"")</f>
        <v>4</v>
      </c>
      <c r="R3193" s="149">
        <v>1</v>
      </c>
      <c r="S3193" s="148" t="s">
        <v>192</v>
      </c>
      <c r="T3193" s="149">
        <v>20233</v>
      </c>
      <c r="U3193" s="149" t="s">
        <v>4008</v>
      </c>
      <c r="V3193" s="149">
        <f>IF(ActividadesCom[[#This Row],[NIVEL 3]]&lt;&gt;0,VLOOKUP(ActividadesCom[[#This Row],[NIVEL 3]],Catálogo!A:B,2,FALSE),"")</f>
        <v>3</v>
      </c>
      <c r="W3193" s="149">
        <v>1</v>
      </c>
      <c r="X3193" s="148" t="s">
        <v>5368</v>
      </c>
      <c r="Y3193" s="149">
        <v>20221</v>
      </c>
      <c r="Z3193" s="149" t="s">
        <v>4007</v>
      </c>
      <c r="AA3193" s="149">
        <f>IF(ActividadesCom[[#This Row],[NIVEL 4]]&lt;&gt;0,VLOOKUP(ActividadesCom[[#This Row],[NIVEL 4]],Catálogo!A:B,2,FALSE),"")</f>
        <v>4</v>
      </c>
      <c r="AB3193" s="149">
        <v>1</v>
      </c>
      <c r="AC3193" s="148" t="s">
        <v>6338</v>
      </c>
      <c r="AD3193" s="149">
        <v>20241</v>
      </c>
      <c r="AE3193" s="149" t="s">
        <v>4007</v>
      </c>
      <c r="AF3193" s="149">
        <f>IF(ActividadesCom[[#This Row],[NIVEL 5]]&lt;&gt;0,VLOOKUP(ActividadesCom[[#This Row],[NIVEL 5]],Catálogo!A:B,2,FALSE),"")</f>
        <v>4</v>
      </c>
      <c r="AG3193" s="149">
        <v>1</v>
      </c>
    </row>
    <row r="3194" spans="1:34" ht="30" hidden="1" customHeight="1" x14ac:dyDescent="0.25">
      <c r="A3194" s="53">
        <v>20470248</v>
      </c>
      <c r="B3194" s="6" t="str">
        <f>VLOOKUP(ActividadesCom[[#This Row],[NO. DE CONTROL]],'LISTADO ESTUDIANTES'!A:C,2,FALSE)</f>
        <v>CAB RUIZ MAYRA LARISSA</v>
      </c>
      <c r="C3194" s="6" t="str">
        <f>VLOOKUP(ActividadesCom[[#This Row],[NO. DE CONTROL]],'LISTADO ESTUDIANTES'!A:C,3,FALSE)</f>
        <v>INGENIERIA AMBIENTAL</v>
      </c>
      <c r="D3194" s="19" t="str">
        <f>VLOOKUP(ActividadesCom[[#This Row],[NO. DE CONTROL]],'LISTADO ESTUDIANTES'!A:D,4,FALSE)</f>
        <v>EGRESADO(A)</v>
      </c>
      <c r="E3194" s="5">
        <f>SUM(ActividadesCom[[#This Row],[CRÉD. 1]],ActividadesCom[[#This Row],[CRÉD. 2]],ActividadesCom[[#This Row],[CRÉD. 3]],ActividadesCom[[#This Row],[CRÉD. 4]],ActividadesCom[[#This Row],[CRÉD. 5]])</f>
        <v>3</v>
      </c>
      <c r="F3194" s="19">
        <f>IF(ActividadesCom[[#This Row],[ÚLTIMO SEMESTRE CON CRÉDITOS]]&gt;0,ROUND(AVERAGE(ActividadesCom[[#This Row],[VALOR NIVEL 5]],ActividadesCom[[#This Row],[VALOR NIVEL 4]],ActividadesCom[[#This Row],[VALOR NIVEL 3]],ActividadesCom[[#This Row],[VALOR NIVEL 2]],ActividadesCom[[#This Row],[VALOR NIVEL 1]]),0),"")</f>
        <v>3</v>
      </c>
      <c r="G3194" s="19" t="str">
        <f>IF(ActividadesCom[[#This Row],[PROMEDIO]]="","",IF(ActividadesCom[[#This Row],[PROMEDIO]]&gt;=4,"EXCELENTE",IF(ActividadesCom[[#This Row],[PROMEDIO]]&gt;=3,"NOTABLE",IF(ActividadesCom[[#This Row],[PROMEDIO]]&gt;=2,"BUENO",IF(ActividadesCom[[#This Row],[PROMEDIO]]=1,"SUFICIENTE","")))))</f>
        <v>NOTABLE</v>
      </c>
      <c r="H3194" s="5">
        <f>MAX(ActividadesCom[[#This Row],[PERÍODO 1]],ActividadesCom[[#This Row],[PERÍODO 2]],ActividadesCom[[#This Row],[PERÍODO 3]],ActividadesCom[[#This Row],[PERÍODO 4]],ActividadesCom[[#This Row],[PERÍODO 5]])</f>
        <v>20211</v>
      </c>
      <c r="I3194" s="20" t="s">
        <v>4101</v>
      </c>
      <c r="J3194" s="19">
        <v>20203</v>
      </c>
      <c r="K3194" s="19" t="s">
        <v>4009</v>
      </c>
      <c r="L3194" s="5">
        <f>IF(ActividadesCom[[#This Row],[NIVEL 1]]&lt;&gt;0,VLOOKUP(ActividadesCom[[#This Row],[NIVEL 1]],Catálogo!A:B,2,FALSE),"")</f>
        <v>2</v>
      </c>
      <c r="M3194" s="19">
        <v>1</v>
      </c>
      <c r="N3194" s="6" t="s">
        <v>11</v>
      </c>
      <c r="O3194" s="19">
        <v>20211</v>
      </c>
      <c r="P3194" s="19" t="s">
        <v>4007</v>
      </c>
      <c r="Q3194" s="5">
        <f>IF(ActividadesCom[[#This Row],[NIVEL 2]]&lt;&gt;0,VLOOKUP(ActividadesCom[[#This Row],[NIVEL 2]],Catálogo!A:B,2,FALSE),"")</f>
        <v>4</v>
      </c>
      <c r="R3194" s="19">
        <v>1</v>
      </c>
      <c r="S3194" s="20"/>
      <c r="T3194" s="19"/>
      <c r="U3194" s="19"/>
      <c r="V3194" s="5" t="str">
        <f>IF(ActividadesCom[[#This Row],[NIVEL 3]]&lt;&gt;0,VLOOKUP(ActividadesCom[[#This Row],[NIVEL 3]],Catálogo!A:B,2,FALSE),"")</f>
        <v/>
      </c>
      <c r="W3194" s="19"/>
      <c r="X3194" s="20"/>
      <c r="Y3194" s="19"/>
      <c r="Z3194" s="19"/>
      <c r="AA3194" s="5" t="str">
        <f>IF(ActividadesCom[[#This Row],[NIVEL 4]]&lt;&gt;0,VLOOKUP(ActividadesCom[[#This Row],[NIVEL 4]],Catálogo!A:B,2,FALSE),"")</f>
        <v/>
      </c>
      <c r="AB3194" s="19"/>
      <c r="AC3194" s="6" t="s">
        <v>11</v>
      </c>
      <c r="AD3194" s="19">
        <v>20211</v>
      </c>
      <c r="AE3194" s="19" t="s">
        <v>4007</v>
      </c>
      <c r="AF3194" s="5">
        <f>IF(ActividadesCom[[#This Row],[NIVEL 5]]&lt;&gt;0,VLOOKUP(ActividadesCom[[#This Row],[NIVEL 5]],Catálogo!A:B,2,FALSE),"")</f>
        <v>4</v>
      </c>
      <c r="AG3194" s="19">
        <v>1</v>
      </c>
      <c r="AH3194" s="2"/>
    </row>
    <row r="3195" spans="1:34" s="151" customFormat="1" ht="30" hidden="1" customHeight="1" x14ac:dyDescent="0.25">
      <c r="A3195" s="147">
        <v>20470249</v>
      </c>
      <c r="B3195" s="148" t="str">
        <f>VLOOKUP(ActividadesCom[[#This Row],[NO. DE CONTROL]],'LISTADO ESTUDIANTES'!A:C,2,FALSE)</f>
        <v>MOGUEL PUC JOSE ANGEL DE JESUS</v>
      </c>
      <c r="C3195" s="148" t="str">
        <f>VLOOKUP(ActividadesCom[[#This Row],[NO. DE CONTROL]],'LISTADO ESTUDIANTES'!A:C,3,FALSE)</f>
        <v>INGENIERIA AMBIENTAL</v>
      </c>
      <c r="D3195" s="149" t="str">
        <f>VLOOKUP(ActividadesCom[[#This Row],[NO. DE CONTROL]],'LISTADO ESTUDIANTES'!A:D,4,FALSE)</f>
        <v>EGRESADO(A)</v>
      </c>
      <c r="E3195" s="149">
        <f>SUM(ActividadesCom[[#This Row],[CRÉD. 1]],ActividadesCom[[#This Row],[CRÉD. 2]],ActividadesCom[[#This Row],[CRÉD. 3]],ActividadesCom[[#This Row],[CRÉD. 4]],ActividadesCom[[#This Row],[CRÉD. 5]])</f>
        <v>5</v>
      </c>
      <c r="F3195" s="149">
        <f>IF(ActividadesCom[[#This Row],[ÚLTIMO SEMESTRE CON CRÉDITOS]]&gt;0,ROUND(AVERAGE(ActividadesCom[[#This Row],[VALOR NIVEL 5]],ActividadesCom[[#This Row],[VALOR NIVEL 4]],ActividadesCom[[#This Row],[VALOR NIVEL 3]],ActividadesCom[[#This Row],[VALOR NIVEL 2]],ActividadesCom[[#This Row],[VALOR NIVEL 1]]),0),"")</f>
        <v>4</v>
      </c>
      <c r="G3195" s="149" t="str">
        <f>IF(ActividadesCom[[#This Row],[PROMEDIO]]="","",IF(ActividadesCom[[#This Row],[PROMEDIO]]&gt;=4,"EXCELENTE",IF(ActividadesCom[[#This Row],[PROMEDIO]]&gt;=3,"NOTABLE",IF(ActividadesCom[[#This Row],[PROMEDIO]]&gt;=2,"BUENO",IF(ActividadesCom[[#This Row],[PROMEDIO]]=1,"SUFICIENTE","")))))</f>
        <v>EXCELENTE</v>
      </c>
      <c r="H3195" s="149">
        <f>MAX(ActividadesCom[[#This Row],[PERÍODO 1]],ActividadesCom[[#This Row],[PERÍODO 2]],ActividadesCom[[#This Row],[PERÍODO 3]],ActividadesCom[[#This Row],[PERÍODO 4]],ActividadesCom[[#This Row],[PERÍODO 5]])</f>
        <v>20241</v>
      </c>
      <c r="I3195" s="148" t="s">
        <v>5729</v>
      </c>
      <c r="J3195" s="149">
        <v>20223</v>
      </c>
      <c r="K3195" s="149" t="s">
        <v>4007</v>
      </c>
      <c r="L3195" s="149">
        <f>IF(ActividadesCom[[#This Row],[NIVEL 1]]&lt;&gt;0,VLOOKUP(ActividadesCom[[#This Row],[NIVEL 1]],Catálogo!A:B,2,FALSE),"")</f>
        <v>4</v>
      </c>
      <c r="M3195" s="149">
        <v>1</v>
      </c>
      <c r="N3195" s="148" t="s">
        <v>5825</v>
      </c>
      <c r="O3195" s="149">
        <v>20223</v>
      </c>
      <c r="P3195" s="149" t="s">
        <v>4007</v>
      </c>
      <c r="Q3195" s="149">
        <f>IF(ActividadesCom[[#This Row],[NIVEL 2]]&lt;&gt;0,VLOOKUP(ActividadesCom[[#This Row],[NIVEL 2]],Catálogo!A:B,2,FALSE),"")</f>
        <v>4</v>
      </c>
      <c r="R3195" s="149">
        <v>1</v>
      </c>
      <c r="S3195" s="148" t="s">
        <v>5819</v>
      </c>
      <c r="T3195" s="149">
        <v>20233</v>
      </c>
      <c r="U3195" s="149" t="s">
        <v>4008</v>
      </c>
      <c r="V3195" s="149">
        <f>IF(ActividadesCom[[#This Row],[NIVEL 3]]&lt;&gt;0,VLOOKUP(ActividadesCom[[#This Row],[NIVEL 3]],Catálogo!A:B,2,FALSE),"")</f>
        <v>3</v>
      </c>
      <c r="W3195" s="149">
        <v>1</v>
      </c>
      <c r="X3195" s="148" t="s">
        <v>4461</v>
      </c>
      <c r="Y3195" s="149">
        <v>20211</v>
      </c>
      <c r="Z3195" s="149" t="s">
        <v>4008</v>
      </c>
      <c r="AA3195" s="149">
        <f>IF(ActividadesCom[[#This Row],[NIVEL 4]]&lt;&gt;0,VLOOKUP(ActividadesCom[[#This Row],[NIVEL 4]],Catálogo!A:B,2,FALSE),"")</f>
        <v>3</v>
      </c>
      <c r="AB3195" s="149">
        <v>1</v>
      </c>
      <c r="AC3195" s="148" t="s">
        <v>6338</v>
      </c>
      <c r="AD3195" s="149">
        <v>20241</v>
      </c>
      <c r="AE3195" s="149" t="s">
        <v>4007</v>
      </c>
      <c r="AF3195" s="149">
        <f>IF(ActividadesCom[[#This Row],[NIVEL 5]]&lt;&gt;0,VLOOKUP(ActividadesCom[[#This Row],[NIVEL 5]],Catálogo!A:B,2,FALSE),"")</f>
        <v>4</v>
      </c>
      <c r="AG3195" s="149">
        <v>1</v>
      </c>
    </row>
    <row r="3196" spans="1:34" ht="30" hidden="1" customHeight="1" x14ac:dyDescent="0.25">
      <c r="A3196" s="53">
        <v>20470250</v>
      </c>
      <c r="B3196" s="6" t="str">
        <f>VLOOKUP(ActividadesCom[[#This Row],[NO. DE CONTROL]],'LISTADO ESTUDIANTES'!A:C,2,FALSE)</f>
        <v>GUTIERREZ GOMEZ JOSE MANUEL</v>
      </c>
      <c r="C3196" s="6" t="str">
        <f>VLOOKUP(ActividadesCom[[#This Row],[NO. DE CONTROL]],'LISTADO ESTUDIANTES'!A:C,3,FALSE)</f>
        <v>INGENIERIA AMBIENTAL</v>
      </c>
      <c r="D3196" s="19" t="str">
        <f>VLOOKUP(ActividadesCom[[#This Row],[NO. DE CONTROL]],'LISTADO ESTUDIANTES'!A:D,4,FALSE)</f>
        <v>EGRESADO(A)</v>
      </c>
      <c r="E3196" s="5">
        <f>SUM(ActividadesCom[[#This Row],[CRÉD. 1]],ActividadesCom[[#This Row],[CRÉD. 2]],ActividadesCom[[#This Row],[CRÉD. 3]],ActividadesCom[[#This Row],[CRÉD. 4]],ActividadesCom[[#This Row],[CRÉD. 5]])</f>
        <v>1</v>
      </c>
      <c r="F3196" s="19">
        <f>IF(ActividadesCom[[#This Row],[ÚLTIMO SEMESTRE CON CRÉDITOS]]&gt;0,ROUND(AVERAGE(ActividadesCom[[#This Row],[VALOR NIVEL 5]],ActividadesCom[[#This Row],[VALOR NIVEL 4]],ActividadesCom[[#This Row],[VALOR NIVEL 3]],ActividadesCom[[#This Row],[VALOR NIVEL 2]],ActividadesCom[[#This Row],[VALOR NIVEL 1]]),0),"")</f>
        <v>2</v>
      </c>
      <c r="G3196" s="19" t="str">
        <f>IF(ActividadesCom[[#This Row],[PROMEDIO]]="","",IF(ActividadesCom[[#This Row],[PROMEDIO]]&gt;=4,"EXCELENTE",IF(ActividadesCom[[#This Row],[PROMEDIO]]&gt;=3,"NOTABLE",IF(ActividadesCom[[#This Row],[PROMEDIO]]&gt;=2,"BUENO",IF(ActividadesCom[[#This Row],[PROMEDIO]]=1,"SUFICIENTE","")))))</f>
        <v>BUENO</v>
      </c>
      <c r="H3196" s="5">
        <f>MAX(ActividadesCom[[#This Row],[PERÍODO 1]],ActividadesCom[[#This Row],[PERÍODO 2]],ActividadesCom[[#This Row],[PERÍODO 3]],ActividadesCom[[#This Row],[PERÍODO 4]],ActividadesCom[[#This Row],[PERÍODO 5]])</f>
        <v>20203</v>
      </c>
      <c r="I3196" s="20" t="s">
        <v>4101</v>
      </c>
      <c r="J3196" s="19">
        <v>20203</v>
      </c>
      <c r="K3196" s="19" t="s">
        <v>4009</v>
      </c>
      <c r="L3196" s="5">
        <f>IF(ActividadesCom[[#This Row],[NIVEL 1]]&lt;&gt;0,VLOOKUP(ActividadesCom[[#This Row],[NIVEL 1]],Catálogo!A:B,2,FALSE),"")</f>
        <v>2</v>
      </c>
      <c r="M3196" s="19">
        <v>1</v>
      </c>
      <c r="N3196" s="20"/>
      <c r="O3196" s="19"/>
      <c r="P3196" s="19"/>
      <c r="Q3196" s="5" t="str">
        <f>IF(ActividadesCom[[#This Row],[NIVEL 2]]&lt;&gt;0,VLOOKUP(ActividadesCom[[#This Row],[NIVEL 2]],Catálogo!A:B,2,FALSE),"")</f>
        <v/>
      </c>
      <c r="R3196" s="19"/>
      <c r="S3196" s="20"/>
      <c r="T3196" s="19"/>
      <c r="U3196" s="19"/>
      <c r="V3196" s="5" t="str">
        <f>IF(ActividadesCom[[#This Row],[NIVEL 3]]&lt;&gt;0,VLOOKUP(ActividadesCom[[#This Row],[NIVEL 3]],Catálogo!A:B,2,FALSE),"")</f>
        <v/>
      </c>
      <c r="W3196" s="19"/>
      <c r="X3196" s="20"/>
      <c r="Y3196" s="19"/>
      <c r="Z3196" s="19"/>
      <c r="AA3196" s="5" t="str">
        <f>IF(ActividadesCom[[#This Row],[NIVEL 4]]&lt;&gt;0,VLOOKUP(ActividadesCom[[#This Row],[NIVEL 4]],Catálogo!A:B,2,FALSE),"")</f>
        <v/>
      </c>
      <c r="AB3196" s="19"/>
      <c r="AC3196" s="20"/>
      <c r="AD3196" s="19"/>
      <c r="AE3196" s="19"/>
      <c r="AF3196" s="5" t="str">
        <f>IF(ActividadesCom[[#This Row],[NIVEL 5]]&lt;&gt;0,VLOOKUP(ActividadesCom[[#This Row],[NIVEL 5]],Catálogo!A:B,2,FALSE),"")</f>
        <v/>
      </c>
      <c r="AG3196" s="19"/>
      <c r="AH3196" s="2"/>
    </row>
    <row r="3197" spans="1:34" s="151" customFormat="1" ht="30" hidden="1" customHeight="1" x14ac:dyDescent="0.25">
      <c r="A3197" s="163">
        <v>20470251</v>
      </c>
      <c r="B3197" s="148" t="str">
        <f>VLOOKUP(ActividadesCom[[#This Row],[NO. DE CONTROL]],'LISTADO ESTUDIANTES'!A:C,2,FALSE)</f>
        <v>HUICAB QUINTAL CARMEN GUADALUPE</v>
      </c>
      <c r="C3197" s="148" t="str">
        <f>VLOOKUP(ActividadesCom[[#This Row],[NO. DE CONTROL]],'LISTADO ESTUDIANTES'!A:C,3,FALSE)</f>
        <v>INGENIERIA AMBIENTAL</v>
      </c>
      <c r="D3197" s="162" t="str">
        <f>VLOOKUP(ActividadesCom[[#This Row],[NO. DE CONTROL]],'LISTADO ESTUDIANTES'!A:D,4,FALSE)</f>
        <v>EGRESADO(A)</v>
      </c>
      <c r="E3197" s="149">
        <f>SUM(ActividadesCom[[#This Row],[CRÉD. 1]],ActividadesCom[[#This Row],[CRÉD. 2]],ActividadesCom[[#This Row],[CRÉD. 3]],ActividadesCom[[#This Row],[CRÉD. 4]],ActividadesCom[[#This Row],[CRÉD. 5]])</f>
        <v>5</v>
      </c>
      <c r="F3197" s="162">
        <f>IF(ActividadesCom[[#This Row],[ÚLTIMO SEMESTRE CON CRÉDITOS]]&gt;0,ROUND(AVERAGE(ActividadesCom[[#This Row],[VALOR NIVEL 5]],ActividadesCom[[#This Row],[VALOR NIVEL 4]],ActividadesCom[[#This Row],[VALOR NIVEL 3]],ActividadesCom[[#This Row],[VALOR NIVEL 2]],ActividadesCom[[#This Row],[VALOR NIVEL 1]]),0),"")</f>
        <v>4</v>
      </c>
      <c r="G3197" s="162" t="str">
        <f>IF(ActividadesCom[[#This Row],[PROMEDIO]]="","",IF(ActividadesCom[[#This Row],[PROMEDIO]]&gt;=4,"EXCELENTE",IF(ActividadesCom[[#This Row],[PROMEDIO]]&gt;=3,"NOTABLE",IF(ActividadesCom[[#This Row],[PROMEDIO]]&gt;=2,"BUENO",IF(ActividadesCom[[#This Row],[PROMEDIO]]=1,"SUFICIENTE","")))))</f>
        <v>EXCELENTE</v>
      </c>
      <c r="H3197" s="149">
        <f>MAX(ActividadesCom[[#This Row],[PERÍODO 1]],ActividadesCom[[#This Row],[PERÍODO 2]],ActividadesCom[[#This Row],[PERÍODO 3]],ActividadesCom[[#This Row],[PERÍODO 4]],ActividadesCom[[#This Row],[PERÍODO 5]])</f>
        <v>20223</v>
      </c>
      <c r="I3197" s="161" t="s">
        <v>4403</v>
      </c>
      <c r="J3197" s="162">
        <v>20203</v>
      </c>
      <c r="K3197" s="149" t="s">
        <v>4007</v>
      </c>
      <c r="L3197" s="149">
        <f>IF(ActividadesCom[[#This Row],[NIVEL 1]]&lt;&gt;0,VLOOKUP(ActividadesCom[[#This Row],[NIVEL 1]],Catálogo!A:B,2,FALSE),"")</f>
        <v>4</v>
      </c>
      <c r="M3197" s="162">
        <v>1</v>
      </c>
      <c r="N3197" s="161" t="s">
        <v>4409</v>
      </c>
      <c r="O3197" s="162">
        <v>20211</v>
      </c>
      <c r="P3197" s="162" t="s">
        <v>4019</v>
      </c>
      <c r="Q3197" s="149">
        <f>IF(ActividadesCom[[#This Row],[NIVEL 2]]&lt;&gt;0,VLOOKUP(ActividadesCom[[#This Row],[NIVEL 2]],Catálogo!A:B,2,FALSE),"")</f>
        <v>4</v>
      </c>
      <c r="R3197" s="162">
        <v>1</v>
      </c>
      <c r="S3197" s="148" t="s">
        <v>30</v>
      </c>
      <c r="T3197" s="162">
        <v>20213</v>
      </c>
      <c r="U3197" s="149" t="s">
        <v>4007</v>
      </c>
      <c r="V3197" s="149">
        <f>IF(ActividadesCom[[#This Row],[NIVEL 3]]&lt;&gt;0,VLOOKUP(ActividadesCom[[#This Row],[NIVEL 3]],Catálogo!A:B,2,FALSE),"")</f>
        <v>4</v>
      </c>
      <c r="W3197" s="162">
        <v>1</v>
      </c>
      <c r="X3197" s="148" t="s">
        <v>37</v>
      </c>
      <c r="Y3197" s="162">
        <v>20211</v>
      </c>
      <c r="Z3197" s="162" t="s">
        <v>4007</v>
      </c>
      <c r="AA3197" s="149">
        <f>IF(ActividadesCom[[#This Row],[NIVEL 4]]&lt;&gt;0,VLOOKUP(ActividadesCom[[#This Row],[NIVEL 4]],Catálogo!A:B,2,FALSE),"")</f>
        <v>4</v>
      </c>
      <c r="AB3197" s="162">
        <v>1</v>
      </c>
      <c r="AC3197" s="148" t="s">
        <v>5689</v>
      </c>
      <c r="AD3197" s="162">
        <v>20223</v>
      </c>
      <c r="AE3197" s="162" t="s">
        <v>4007</v>
      </c>
      <c r="AF3197" s="149">
        <f>IF(ActividadesCom[[#This Row],[NIVEL 5]]&lt;&gt;0,VLOOKUP(ActividadesCom[[#This Row],[NIVEL 5]],Catálogo!A:B,2,FALSE),"")</f>
        <v>4</v>
      </c>
      <c r="AG3197" s="162">
        <v>1</v>
      </c>
    </row>
    <row r="3198" spans="1:34" s="88" customFormat="1" ht="30" hidden="1" customHeight="1" x14ac:dyDescent="0.25">
      <c r="A3198" s="53">
        <v>20470253</v>
      </c>
      <c r="B3198" s="6" t="str">
        <f>VLOOKUP(ActividadesCom[[#This Row],[NO. DE CONTROL]],'LISTADO ESTUDIANTES'!A:C,2,FALSE)</f>
        <v>MAY GAITAN DANIELA SARAI</v>
      </c>
      <c r="C3198" s="6" t="str">
        <f>VLOOKUP(ActividadesCom[[#This Row],[NO. DE CONTROL]],'LISTADO ESTUDIANTES'!A:C,3,FALSE)</f>
        <v>INGENIERIA AMBIENTAL</v>
      </c>
      <c r="D3198" s="19" t="str">
        <f>VLOOKUP(ActividadesCom[[#This Row],[NO. DE CONTROL]],'LISTADO ESTUDIANTES'!A:D,4,FALSE)</f>
        <v>EGRESADO(A)</v>
      </c>
      <c r="E3198" s="5">
        <f>SUM(ActividadesCom[[#This Row],[CRÉD. 1]],ActividadesCom[[#This Row],[CRÉD. 2]],ActividadesCom[[#This Row],[CRÉD. 3]],ActividadesCom[[#This Row],[CRÉD. 4]],ActividadesCom[[#This Row],[CRÉD. 5]])</f>
        <v>1</v>
      </c>
      <c r="F3198" s="19">
        <f>IF(ActividadesCom[[#This Row],[ÚLTIMO SEMESTRE CON CRÉDITOS]]&gt;0,ROUND(AVERAGE(ActividadesCom[[#This Row],[VALOR NIVEL 5]],ActividadesCom[[#This Row],[VALOR NIVEL 4]],ActividadesCom[[#This Row],[VALOR NIVEL 3]],ActividadesCom[[#This Row],[VALOR NIVEL 2]],ActividadesCom[[#This Row],[VALOR NIVEL 1]]),0),"")</f>
        <v>2</v>
      </c>
      <c r="G3198" s="19" t="str">
        <f>IF(ActividadesCom[[#This Row],[PROMEDIO]]="","",IF(ActividadesCom[[#This Row],[PROMEDIO]]&gt;=4,"EXCELENTE",IF(ActividadesCom[[#This Row],[PROMEDIO]]&gt;=3,"NOTABLE",IF(ActividadesCom[[#This Row],[PROMEDIO]]&gt;=2,"BUENO",IF(ActividadesCom[[#This Row],[PROMEDIO]]=1,"SUFICIENTE","")))))</f>
        <v>BUENO</v>
      </c>
      <c r="H3198" s="5">
        <f>MAX(ActividadesCom[[#This Row],[PERÍODO 1]],ActividadesCom[[#This Row],[PERÍODO 2]],ActividadesCom[[#This Row],[PERÍODO 3]],ActividadesCom[[#This Row],[PERÍODO 4]],ActividadesCom[[#This Row],[PERÍODO 5]])</f>
        <v>20203</v>
      </c>
      <c r="I3198" s="20" t="s">
        <v>4101</v>
      </c>
      <c r="J3198" s="19">
        <v>20203</v>
      </c>
      <c r="K3198" s="19" t="s">
        <v>4009</v>
      </c>
      <c r="L3198" s="5">
        <f>IF(ActividadesCom[[#This Row],[NIVEL 1]]&lt;&gt;0,VLOOKUP(ActividadesCom[[#This Row],[NIVEL 1]],Catálogo!A:B,2,FALSE),"")</f>
        <v>2</v>
      </c>
      <c r="M3198" s="19">
        <v>1</v>
      </c>
      <c r="N3198" s="20"/>
      <c r="O3198" s="19"/>
      <c r="P3198" s="19"/>
      <c r="Q3198" s="5" t="str">
        <f>IF(ActividadesCom[[#This Row],[NIVEL 2]]&lt;&gt;0,VLOOKUP(ActividadesCom[[#This Row],[NIVEL 2]],Catálogo!A:B,2,FALSE),"")</f>
        <v/>
      </c>
      <c r="R3198" s="19"/>
      <c r="S3198" s="20"/>
      <c r="T3198" s="19"/>
      <c r="U3198" s="19"/>
      <c r="V3198" s="5" t="str">
        <f>IF(ActividadesCom[[#This Row],[NIVEL 3]]&lt;&gt;0,VLOOKUP(ActividadesCom[[#This Row],[NIVEL 3]],Catálogo!A:B,2,FALSE),"")</f>
        <v/>
      </c>
      <c r="W3198" s="19"/>
      <c r="X3198" s="20"/>
      <c r="Y3198" s="19"/>
      <c r="Z3198" s="19"/>
      <c r="AA3198" s="5" t="str">
        <f>IF(ActividadesCom[[#This Row],[NIVEL 4]]&lt;&gt;0,VLOOKUP(ActividadesCom[[#This Row],[NIVEL 4]],Catálogo!A:B,2,FALSE),"")</f>
        <v/>
      </c>
      <c r="AB3198" s="19"/>
      <c r="AC3198" s="20"/>
      <c r="AD3198" s="19"/>
      <c r="AE3198" s="19"/>
      <c r="AF3198" s="5" t="str">
        <f>IF(ActividadesCom[[#This Row],[NIVEL 5]]&lt;&gt;0,VLOOKUP(ActividadesCom[[#This Row],[NIVEL 5]],Catálogo!A:B,2,FALSE),"")</f>
        <v/>
      </c>
      <c r="AG3198" s="19"/>
    </row>
    <row r="3199" spans="1:34" ht="30" hidden="1" customHeight="1" x14ac:dyDescent="0.25">
      <c r="A3199" s="29">
        <v>20470254</v>
      </c>
      <c r="B3199" s="6" t="str">
        <f>VLOOKUP(ActividadesCom[[#This Row],[NO. DE CONTROL]],'LISTADO ESTUDIANTES'!A:C,2,FALSE)</f>
        <v>SANCHEZ SOSTENES BRANDON HURIEL</v>
      </c>
      <c r="C3199" s="6" t="str">
        <f>VLOOKUP(ActividadesCom[[#This Row],[NO. DE CONTROL]],'LISTADO ESTUDIANTES'!A:C,3,FALSE)</f>
        <v>INGENIERIA EN SISTEMAS COMPUTACIONALES</v>
      </c>
      <c r="D3199" s="30" t="str">
        <f>VLOOKUP(ActividadesCom[[#This Row],[NO. DE CONTROL]],'LISTADO ESTUDIANTES'!A:D,4,FALSE)</f>
        <v>EGRESADO(A)</v>
      </c>
      <c r="E3199" s="5">
        <f>SUM(ActividadesCom[[#This Row],[CRÉD. 1]],ActividadesCom[[#This Row],[CRÉD. 2]],ActividadesCom[[#This Row],[CRÉD. 3]],ActividadesCom[[#This Row],[CRÉD. 4]],ActividadesCom[[#This Row],[CRÉD. 5]])</f>
        <v>2</v>
      </c>
      <c r="F3199" s="30">
        <f>IF(ActividadesCom[[#This Row],[ÚLTIMO SEMESTRE CON CRÉDITOS]]&gt;0,ROUND(AVERAGE(ActividadesCom[[#This Row],[VALOR NIVEL 5]],ActividadesCom[[#This Row],[VALOR NIVEL 4]],ActividadesCom[[#This Row],[VALOR NIVEL 3]],ActividadesCom[[#This Row],[VALOR NIVEL 2]],ActividadesCom[[#This Row],[VALOR NIVEL 1]]),0),"")</f>
        <v>4</v>
      </c>
      <c r="G3199" s="30" t="str">
        <f>IF(ActividadesCom[[#This Row],[PROMEDIO]]="","",IF(ActividadesCom[[#This Row],[PROMEDIO]]&gt;=4,"EXCELENTE",IF(ActividadesCom[[#This Row],[PROMEDIO]]&gt;=3,"NOTABLE",IF(ActividadesCom[[#This Row],[PROMEDIO]]&gt;=2,"BUENO",IF(ActividadesCom[[#This Row],[PROMEDIO]]=1,"SUFICIENTE","")))))</f>
        <v>EXCELENTE</v>
      </c>
      <c r="H3199" s="5">
        <f>MAX(ActividadesCom[[#This Row],[PERÍODO 1]],ActividadesCom[[#This Row],[PERÍODO 2]],ActividadesCom[[#This Row],[PERÍODO 3]],ActividadesCom[[#This Row],[PERÍODO 4]],ActividadesCom[[#This Row],[PERÍODO 5]])</f>
        <v>20223</v>
      </c>
      <c r="I3199" s="31" t="s">
        <v>12</v>
      </c>
      <c r="J3199" s="30">
        <v>20211</v>
      </c>
      <c r="K3199" s="30" t="s">
        <v>4007</v>
      </c>
      <c r="L3199" s="5">
        <f>IF(ActividadesCom[[#This Row],[NIVEL 1]]&lt;&gt;0,VLOOKUP(ActividadesCom[[#This Row],[NIVEL 1]],Catálogo!A:B,2,FALSE),"")</f>
        <v>4</v>
      </c>
      <c r="M3199" s="30">
        <v>1</v>
      </c>
      <c r="N3199" s="6" t="s">
        <v>12</v>
      </c>
      <c r="O3199" s="30">
        <v>20223</v>
      </c>
      <c r="P3199" s="5" t="s">
        <v>4007</v>
      </c>
      <c r="Q3199" s="5">
        <f>IF(ActividadesCom[[#This Row],[NIVEL 2]]&lt;&gt;0,VLOOKUP(ActividadesCom[[#This Row],[NIVEL 2]],Catálogo!A:B,2,FALSE),"")</f>
        <v>4</v>
      </c>
      <c r="R3199" s="30">
        <v>1</v>
      </c>
      <c r="S3199" s="31"/>
      <c r="T3199" s="30"/>
      <c r="U3199" s="30"/>
      <c r="V3199" s="5" t="str">
        <f>IF(ActividadesCom[[#This Row],[NIVEL 3]]&lt;&gt;0,VLOOKUP(ActividadesCom[[#This Row],[NIVEL 3]],Catálogo!A:B,2,FALSE),"")</f>
        <v/>
      </c>
      <c r="W3199" s="30"/>
      <c r="X3199" s="31"/>
      <c r="Y3199" s="30"/>
      <c r="Z3199" s="30"/>
      <c r="AA3199" s="5" t="str">
        <f>IF(ActividadesCom[[#This Row],[NIVEL 4]]&lt;&gt;0,VLOOKUP(ActividadesCom[[#This Row],[NIVEL 4]],Catálogo!A:B,2,FALSE),"")</f>
        <v/>
      </c>
      <c r="AB3199" s="30"/>
      <c r="AC3199" s="31"/>
      <c r="AD3199" s="30"/>
      <c r="AE3199" s="30"/>
      <c r="AF3199" s="5" t="str">
        <f>IF(ActividadesCom[[#This Row],[NIVEL 5]]&lt;&gt;0,VLOOKUP(ActividadesCom[[#This Row],[NIVEL 5]],Catálogo!A:B,2,FALSE),"")</f>
        <v/>
      </c>
      <c r="AG3199" s="30"/>
      <c r="AH3199" s="2"/>
    </row>
    <row r="3200" spans="1:34" ht="30" hidden="1" customHeight="1" x14ac:dyDescent="0.25">
      <c r="A3200" s="7">
        <v>20470256</v>
      </c>
      <c r="B3200" s="6" t="str">
        <f>VLOOKUP(ActividadesCom[[#This Row],[NO. DE CONTROL]],'LISTADO ESTUDIANTES'!A:C,2,FALSE)</f>
        <v xml:space="preserve">COCOM SANCHEZ JOSE A ANGEL </v>
      </c>
      <c r="C3200" s="6" t="str">
        <f>VLOOKUP(ActividadesCom[[#This Row],[NO. DE CONTROL]],'LISTADO ESTUDIANTES'!A:C,3,FALSE)</f>
        <v>INGENIERIA CIVIL</v>
      </c>
      <c r="D3200" s="5" t="str">
        <f>VLOOKUP(ActividadesCom[[#This Row],[NO. DE CONTROL]],'LISTADO ESTUDIANTES'!A:D,4,FALSE)</f>
        <v>EGRESADO(A)</v>
      </c>
      <c r="E3200" s="5">
        <f>SUM(ActividadesCom[[#This Row],[CRÉD. 1]],ActividadesCom[[#This Row],[CRÉD. 2]],ActividadesCom[[#This Row],[CRÉD. 3]],ActividadesCom[[#This Row],[CRÉD. 4]],ActividadesCom[[#This Row],[CRÉD. 5]])</f>
        <v>1</v>
      </c>
      <c r="F3200" s="5">
        <f>IF(ActividadesCom[[#This Row],[ÚLTIMO SEMESTRE CON CRÉDITOS]]&gt;0,ROUND(AVERAGE(ActividadesCom[[#This Row],[VALOR NIVEL 5]],ActividadesCom[[#This Row],[VALOR NIVEL 4]],ActividadesCom[[#This Row],[VALOR NIVEL 3]],ActividadesCom[[#This Row],[VALOR NIVEL 2]],ActividadesCom[[#This Row],[VALOR NIVEL 1]]),0),"")</f>
        <v>1</v>
      </c>
      <c r="G3200" s="5" t="str">
        <f>IF(ActividadesCom[[#This Row],[PROMEDIO]]="","",IF(ActividadesCom[[#This Row],[PROMEDIO]]&gt;=4,"EXCELENTE",IF(ActividadesCom[[#This Row],[PROMEDIO]]&gt;=3,"NOTABLE",IF(ActividadesCom[[#This Row],[PROMEDIO]]&gt;=2,"BUENO",IF(ActividadesCom[[#This Row],[PROMEDIO]]=1,"SUFICIENTE","")))))</f>
        <v>SUFICIENTE</v>
      </c>
      <c r="H3200" s="5">
        <f>MAX(ActividadesCom[[#This Row],[PERÍODO 1]],ActividadesCom[[#This Row],[PERÍODO 2]],ActividadesCom[[#This Row],[PERÍODO 3]],ActividadesCom[[#This Row],[PERÍODO 4]],ActividadesCom[[#This Row],[PERÍODO 5]])</f>
        <v>20203</v>
      </c>
      <c r="I3200" s="6"/>
      <c r="J3200" s="5"/>
      <c r="K3200" s="5"/>
      <c r="L3200" s="5" t="str">
        <f>IF(ActividadesCom[[#This Row],[NIVEL 1]]&lt;&gt;0,VLOOKUP(ActividadesCom[[#This Row],[NIVEL 1]],Catálogo!A:B,2,FALSE),"")</f>
        <v/>
      </c>
      <c r="M3200" s="5"/>
      <c r="N3200" s="6"/>
      <c r="O3200" s="5"/>
      <c r="P3200" s="5"/>
      <c r="Q3200" s="5" t="str">
        <f>IF(ActividadesCom[[#This Row],[NIVEL 2]]&lt;&gt;0,VLOOKUP(ActividadesCom[[#This Row],[NIVEL 2]],Catálogo!A:B,2,FALSE),"")</f>
        <v/>
      </c>
      <c r="R3200" s="5"/>
      <c r="S3200" s="6"/>
      <c r="T3200" s="5"/>
      <c r="U3200" s="5"/>
      <c r="V3200" s="5" t="str">
        <f>IF(ActividadesCom[[#This Row],[NIVEL 3]]&lt;&gt;0,VLOOKUP(ActividadesCom[[#This Row],[NIVEL 3]],Catálogo!A:B,2,FALSE),"")</f>
        <v/>
      </c>
      <c r="W3200" s="5"/>
      <c r="X3200" s="6"/>
      <c r="Y3200" s="5"/>
      <c r="Z3200" s="5"/>
      <c r="AA3200" s="5" t="str">
        <f>IF(ActividadesCom[[#This Row],[NIVEL 4]]&lt;&gt;0,VLOOKUP(ActividadesCom[[#This Row],[NIVEL 4]],Catálogo!A:B,2,FALSE),"")</f>
        <v/>
      </c>
      <c r="AB3200" s="5"/>
      <c r="AC3200" s="5" t="s">
        <v>42</v>
      </c>
      <c r="AD3200" s="5">
        <v>20203</v>
      </c>
      <c r="AE3200" s="5" t="s">
        <v>4010</v>
      </c>
      <c r="AF3200" s="5">
        <f>IF(ActividadesCom[[#This Row],[NIVEL 5]]&lt;&gt;0,VLOOKUP(ActividadesCom[[#This Row],[NIVEL 5]],Catálogo!A:B,2,FALSE),"")</f>
        <v>1</v>
      </c>
      <c r="AG3200" s="5">
        <v>1</v>
      </c>
      <c r="AH3200" s="2"/>
    </row>
    <row r="3201" spans="1:34" s="151" customFormat="1" ht="30" customHeight="1" x14ac:dyDescent="0.25">
      <c r="A3201" s="147">
        <v>20470257</v>
      </c>
      <c r="B3201" s="148" t="str">
        <f>VLOOKUP(ActividadesCom[[#This Row],[NO. DE CONTROL]],'LISTADO ESTUDIANTES'!A:C,2,FALSE)</f>
        <v>HERNANDEZ HOMA NORMA GUADALUPE</v>
      </c>
      <c r="C3201" s="148" t="str">
        <f>VLOOKUP(ActividadesCom[[#This Row],[NO. DE CONTROL]],'LISTADO ESTUDIANTES'!A:C,3,FALSE)</f>
        <v>ARQUITECTURA</v>
      </c>
      <c r="D3201" s="149" t="str">
        <f>VLOOKUP(ActividadesCom[[#This Row],[NO. DE CONTROL]],'LISTADO ESTUDIANTES'!A:D,4,FALSE)</f>
        <v>ACTIVO(A)</v>
      </c>
      <c r="E3201" s="149">
        <f>SUM(ActividadesCom[[#This Row],[CRÉD. 1]],ActividadesCom[[#This Row],[CRÉD. 2]],ActividadesCom[[#This Row],[CRÉD. 3]],ActividadesCom[[#This Row],[CRÉD. 4]],ActividadesCom[[#This Row],[CRÉD. 5]])</f>
        <v>6</v>
      </c>
      <c r="F3201" s="149">
        <f>IF(ActividadesCom[[#This Row],[ÚLTIMO SEMESTRE CON CRÉDITOS]]&gt;0,ROUND(AVERAGE(ActividadesCom[[#This Row],[VALOR NIVEL 5]],ActividadesCom[[#This Row],[VALOR NIVEL 4]],ActividadesCom[[#This Row],[VALOR NIVEL 3]],ActividadesCom[[#This Row],[VALOR NIVEL 2]],ActividadesCom[[#This Row],[VALOR NIVEL 1]]),0),"")</f>
        <v>3</v>
      </c>
      <c r="G3201" s="149" t="str">
        <f>IF(ActividadesCom[[#This Row],[PROMEDIO]]="","",IF(ActividadesCom[[#This Row],[PROMEDIO]]&gt;=4,"EXCELENTE",IF(ActividadesCom[[#This Row],[PROMEDIO]]&gt;=3,"NOTABLE",IF(ActividadesCom[[#This Row],[PROMEDIO]]&gt;=2,"BUENO",IF(ActividadesCom[[#This Row],[PROMEDIO]]=1,"SUFICIENTE","")))))</f>
        <v>NOTABLE</v>
      </c>
      <c r="H3201" s="149">
        <f>MAX(ActividadesCom[[#This Row],[PERÍODO 1]],ActividadesCom[[#This Row],[PERÍODO 2]],ActividadesCom[[#This Row],[PERÍODO 3]],ActividadesCom[[#This Row],[PERÍODO 4]],ActividadesCom[[#This Row],[PERÍODO 5]])</f>
        <v>20241</v>
      </c>
      <c r="I3201" s="148" t="s">
        <v>4692</v>
      </c>
      <c r="J3201" s="149">
        <v>20213</v>
      </c>
      <c r="K3201" s="149" t="s">
        <v>4007</v>
      </c>
      <c r="L3201" s="149">
        <f>IF(ActividadesCom[[#This Row],[NIVEL 1]]&lt;&gt;0,VLOOKUP(ActividadesCom[[#This Row],[NIVEL 1]],Catálogo!A:B,2,FALSE),"")</f>
        <v>4</v>
      </c>
      <c r="M3201" s="149">
        <v>1</v>
      </c>
      <c r="N3201" s="148" t="s">
        <v>6340</v>
      </c>
      <c r="O3201" s="149">
        <v>20241</v>
      </c>
      <c r="P3201" s="149" t="s">
        <v>4007</v>
      </c>
      <c r="Q3201" s="149">
        <f>IF(ActividadesCom[[#This Row],[NIVEL 2]]&lt;&gt;0,VLOOKUP(ActividadesCom[[#This Row],[NIVEL 2]],Catálogo!A:B,2,FALSE),"")</f>
        <v>4</v>
      </c>
      <c r="R3201" s="149">
        <v>2</v>
      </c>
      <c r="S3201" s="148" t="s">
        <v>9</v>
      </c>
      <c r="T3201" s="149">
        <v>20203</v>
      </c>
      <c r="U3201" s="149" t="s">
        <v>4007</v>
      </c>
      <c r="V3201" s="149">
        <f>IF(ActividadesCom[[#This Row],[NIVEL 3]]&lt;&gt;0,VLOOKUP(ActividadesCom[[#This Row],[NIVEL 3]],Catálogo!A:B,2,FALSE),"")</f>
        <v>4</v>
      </c>
      <c r="W3201" s="149">
        <v>1</v>
      </c>
      <c r="X3201" s="148" t="s">
        <v>34</v>
      </c>
      <c r="Y3201" s="149">
        <v>20211</v>
      </c>
      <c r="Z3201" s="149" t="s">
        <v>4007</v>
      </c>
      <c r="AA3201" s="149">
        <f>IF(ActividadesCom[[#This Row],[NIVEL 4]]&lt;&gt;0,VLOOKUP(ActividadesCom[[#This Row],[NIVEL 4]],Catálogo!A:B,2,FALSE),"")</f>
        <v>4</v>
      </c>
      <c r="AB3201" s="149">
        <v>1</v>
      </c>
      <c r="AC3201" s="149" t="s">
        <v>4378</v>
      </c>
      <c r="AD3201" s="149">
        <v>20203</v>
      </c>
      <c r="AE3201" s="149" t="s">
        <v>4010</v>
      </c>
      <c r="AF3201" s="149">
        <f>IF(ActividadesCom[[#This Row],[NIVEL 5]]&lt;&gt;0,VLOOKUP(ActividadesCom[[#This Row],[NIVEL 5]],Catálogo!A:B,2,FALSE),"")</f>
        <v>1</v>
      </c>
      <c r="AG3201" s="149">
        <v>1</v>
      </c>
    </row>
    <row r="3202" spans="1:34" s="151" customFormat="1" ht="30" hidden="1" customHeight="1" x14ac:dyDescent="0.25">
      <c r="A3202" s="172">
        <v>20470259</v>
      </c>
      <c r="B3202" s="148" t="str">
        <f>VLOOKUP(ActividadesCom[[#This Row],[NO. DE CONTROL]],'LISTADO ESTUDIANTES'!A:C,2,FALSE)</f>
        <v>FUENTES OSORIO HENRY IVANIEL</v>
      </c>
      <c r="C3202" s="148" t="str">
        <f>VLOOKUP(ActividadesCom[[#This Row],[NO. DE CONTROL]],'LISTADO ESTUDIANTES'!A:C,3,FALSE)</f>
        <v>ARQUITECTURA</v>
      </c>
      <c r="D3202" s="173" t="str">
        <f>VLOOKUP(ActividadesCom[[#This Row],[NO. DE CONTROL]],'LISTADO ESTUDIANTES'!A:D,4,FALSE)</f>
        <v>EGRESADO(A)</v>
      </c>
      <c r="E3202" s="149">
        <f>SUM(ActividadesCom[[#This Row],[CRÉD. 1]],ActividadesCom[[#This Row],[CRÉD. 2]],ActividadesCom[[#This Row],[CRÉD. 3]],ActividadesCom[[#This Row],[CRÉD. 4]],ActividadesCom[[#This Row],[CRÉD. 5]])</f>
        <v>6</v>
      </c>
      <c r="F3202" s="173">
        <f>IF(ActividadesCom[[#This Row],[ÚLTIMO SEMESTRE CON CRÉDITOS]]&gt;0,ROUND(AVERAGE(ActividadesCom[[#This Row],[VALOR NIVEL 5]],ActividadesCom[[#This Row],[VALOR NIVEL 4]],ActividadesCom[[#This Row],[VALOR NIVEL 3]],ActividadesCom[[#This Row],[VALOR NIVEL 2]],ActividadesCom[[#This Row],[VALOR NIVEL 1]]),0),"")</f>
        <v>4</v>
      </c>
      <c r="G3202" s="173" t="str">
        <f>IF(ActividadesCom[[#This Row],[PROMEDIO]]="","",IF(ActividadesCom[[#This Row],[PROMEDIO]]&gt;=4,"EXCELENTE",IF(ActividadesCom[[#This Row],[PROMEDIO]]&gt;=3,"NOTABLE",IF(ActividadesCom[[#This Row],[PROMEDIO]]&gt;=2,"BUENO",IF(ActividadesCom[[#This Row],[PROMEDIO]]=1,"SUFICIENTE","")))))</f>
        <v>EXCELENTE</v>
      </c>
      <c r="H3202" s="149">
        <f>MAX(ActividadesCom[[#This Row],[PERÍODO 1]],ActividadesCom[[#This Row],[PERÍODO 2]],ActividadesCom[[#This Row],[PERÍODO 3]],ActividadesCom[[#This Row],[PERÍODO 4]],ActividadesCom[[#This Row],[PERÍODO 5]])</f>
        <v>20241</v>
      </c>
      <c r="I3202" s="148" t="s">
        <v>6340</v>
      </c>
      <c r="J3202" s="173">
        <v>20241</v>
      </c>
      <c r="K3202" s="173" t="s">
        <v>4007</v>
      </c>
      <c r="L3202" s="149">
        <f>IF(ActividadesCom[[#This Row],[NIVEL 1]]&lt;&gt;0,VLOOKUP(ActividadesCom[[#This Row],[NIVEL 1]],Catálogo!A:B,2,FALSE),"")</f>
        <v>4</v>
      </c>
      <c r="M3202" s="173">
        <v>2</v>
      </c>
      <c r="N3202" s="174" t="s">
        <v>4692</v>
      </c>
      <c r="O3202" s="173">
        <v>20213</v>
      </c>
      <c r="P3202" s="173" t="s">
        <v>4007</v>
      </c>
      <c r="Q3202" s="149">
        <f>IF(ActividadesCom[[#This Row],[NIVEL 2]]&lt;&gt;0,VLOOKUP(ActividadesCom[[#This Row],[NIVEL 2]],Catálogo!A:B,2,FALSE),"")</f>
        <v>4</v>
      </c>
      <c r="R3202" s="173">
        <v>1</v>
      </c>
      <c r="S3202" s="148" t="s">
        <v>519</v>
      </c>
      <c r="T3202" s="173">
        <v>20203</v>
      </c>
      <c r="U3202" s="149" t="s">
        <v>4007</v>
      </c>
      <c r="V3202" s="149">
        <f>IF(ActividadesCom[[#This Row],[NIVEL 3]]&lt;&gt;0,VLOOKUP(ActividadesCom[[#This Row],[NIVEL 3]],Catálogo!A:B,2,FALSE),"")</f>
        <v>4</v>
      </c>
      <c r="W3202" s="173">
        <v>1</v>
      </c>
      <c r="X3202" s="174" t="s">
        <v>11</v>
      </c>
      <c r="Y3202" s="173">
        <v>20211</v>
      </c>
      <c r="Z3202" s="149" t="s">
        <v>4007</v>
      </c>
      <c r="AA3202" s="149">
        <f>IF(ActividadesCom[[#This Row],[NIVEL 4]]&lt;&gt;0,VLOOKUP(ActividadesCom[[#This Row],[NIVEL 4]],Catálogo!A:B,2,FALSE),"")</f>
        <v>4</v>
      </c>
      <c r="AB3202" s="173">
        <v>1</v>
      </c>
      <c r="AC3202" s="148" t="s">
        <v>11</v>
      </c>
      <c r="AD3202" s="173">
        <v>20203</v>
      </c>
      <c r="AE3202" s="149" t="s">
        <v>4008</v>
      </c>
      <c r="AF3202" s="149">
        <f>IF(ActividadesCom[[#This Row],[NIVEL 5]]&lt;&gt;0,VLOOKUP(ActividadesCom[[#This Row],[NIVEL 5]],Catálogo!A:B,2,FALSE),"")</f>
        <v>3</v>
      </c>
      <c r="AG3202" s="173">
        <v>1</v>
      </c>
    </row>
    <row r="3203" spans="1:34" s="151" customFormat="1" ht="30" customHeight="1" x14ac:dyDescent="0.25">
      <c r="A3203" s="147">
        <v>20470260</v>
      </c>
      <c r="B3203" s="148" t="str">
        <f>VLOOKUP(ActividadesCom[[#This Row],[NO. DE CONTROL]],'LISTADO ESTUDIANTES'!A:C,2,FALSE)</f>
        <v>EUAN VELAZQUEZ GEOVANA JACQUELINE</v>
      </c>
      <c r="C3203" s="148" t="str">
        <f>VLOOKUP(ActividadesCom[[#This Row],[NO. DE CONTROL]],'LISTADO ESTUDIANTES'!A:C,3,FALSE)</f>
        <v>ARQUITECTURA</v>
      </c>
      <c r="D3203" s="149" t="str">
        <f>VLOOKUP(ActividadesCom[[#This Row],[NO. DE CONTROL]],'LISTADO ESTUDIANTES'!A:D,4,FALSE)</f>
        <v>ACTIVO(A)</v>
      </c>
      <c r="E3203" s="149">
        <f>SUM(ActividadesCom[[#This Row],[CRÉD. 1]],ActividadesCom[[#This Row],[CRÉD. 2]],ActividadesCom[[#This Row],[CRÉD. 3]],ActividadesCom[[#This Row],[CRÉD. 4]],ActividadesCom[[#This Row],[CRÉD. 5]])</f>
        <v>5</v>
      </c>
      <c r="F3203" s="149">
        <f>IF(ActividadesCom[[#This Row],[ÚLTIMO SEMESTRE CON CRÉDITOS]]&gt;0,ROUND(AVERAGE(ActividadesCom[[#This Row],[VALOR NIVEL 5]],ActividadesCom[[#This Row],[VALOR NIVEL 4]],ActividadesCom[[#This Row],[VALOR NIVEL 3]],ActividadesCom[[#This Row],[VALOR NIVEL 2]],ActividadesCom[[#This Row],[VALOR NIVEL 1]]),0),"")</f>
        <v>3</v>
      </c>
      <c r="G3203" s="149" t="str">
        <f>IF(ActividadesCom[[#This Row],[PROMEDIO]]="","",IF(ActividadesCom[[#This Row],[PROMEDIO]]&gt;=4,"EXCELENTE",IF(ActividadesCom[[#This Row],[PROMEDIO]]&gt;=3,"NOTABLE",IF(ActividadesCom[[#This Row],[PROMEDIO]]&gt;=2,"BUENO",IF(ActividadesCom[[#This Row],[PROMEDIO]]=1,"SUFICIENTE","")))))</f>
        <v>NOTABLE</v>
      </c>
      <c r="H3203" s="149">
        <f>MAX(ActividadesCom[[#This Row],[PERÍODO 1]],ActividadesCom[[#This Row],[PERÍODO 2]],ActividadesCom[[#This Row],[PERÍODO 3]],ActividadesCom[[#This Row],[PERÍODO 4]],ActividadesCom[[#This Row],[PERÍODO 5]])</f>
        <v>20243</v>
      </c>
      <c r="I3203" s="148" t="s">
        <v>4692</v>
      </c>
      <c r="J3203" s="149">
        <v>20213</v>
      </c>
      <c r="K3203" s="149" t="s">
        <v>4007</v>
      </c>
      <c r="L3203" s="149">
        <f>IF(ActividadesCom[[#This Row],[NIVEL 1]]&lt;&gt;0,VLOOKUP(ActividadesCom[[#This Row],[NIVEL 1]],Catálogo!A:B,2,FALSE),"")</f>
        <v>4</v>
      </c>
      <c r="M3203" s="149">
        <v>1</v>
      </c>
      <c r="N3203" s="148"/>
      <c r="O3203" s="149"/>
      <c r="P3203" s="149"/>
      <c r="Q3203" s="149" t="str">
        <f>IF(ActividadesCom[[#This Row],[NIVEL 2]]&lt;&gt;0,VLOOKUP(ActividadesCom[[#This Row],[NIVEL 2]],Catálogo!A:B,2,FALSE),"")</f>
        <v/>
      </c>
      <c r="R3203" s="149"/>
      <c r="S3203" s="148" t="s">
        <v>6341</v>
      </c>
      <c r="T3203" s="149">
        <v>20241</v>
      </c>
      <c r="U3203" s="149" t="s">
        <v>4007</v>
      </c>
      <c r="V3203" s="149">
        <f>IF(ActividadesCom[[#This Row],[NIVEL 3]]&lt;&gt;0,VLOOKUP(ActividadesCom[[#This Row],[NIVEL 3]],Catálogo!A:B,2,FALSE),"")</f>
        <v>4</v>
      </c>
      <c r="W3203" s="149">
        <v>2</v>
      </c>
      <c r="X3203" s="148" t="s">
        <v>6725</v>
      </c>
      <c r="Y3203" s="149">
        <v>20243</v>
      </c>
      <c r="Z3203" s="149" t="s">
        <v>4008</v>
      </c>
      <c r="AA3203" s="149">
        <f>IF(ActividadesCom[[#This Row],[NIVEL 4]]&lt;&gt;0,VLOOKUP(ActividadesCom[[#This Row],[NIVEL 4]],Catálogo!A:B,2,FALSE),"")</f>
        <v>3</v>
      </c>
      <c r="AB3203" s="149">
        <v>1</v>
      </c>
      <c r="AC3203" s="149" t="s">
        <v>31</v>
      </c>
      <c r="AD3203" s="149">
        <v>20203</v>
      </c>
      <c r="AE3203" s="149" t="s">
        <v>4010</v>
      </c>
      <c r="AF3203" s="149">
        <f>IF(ActividadesCom[[#This Row],[NIVEL 5]]&lt;&gt;0,VLOOKUP(ActividadesCom[[#This Row],[NIVEL 5]],Catálogo!A:B,2,FALSE),"")</f>
        <v>1</v>
      </c>
      <c r="AG3203" s="149">
        <v>1</v>
      </c>
    </row>
    <row r="3204" spans="1:34" ht="30" hidden="1" customHeight="1" x14ac:dyDescent="0.25">
      <c r="A3204" s="7">
        <v>20470261</v>
      </c>
      <c r="B3204" s="6" t="str">
        <f>VLOOKUP(ActividadesCom[[#This Row],[NO. DE CONTROL]],'LISTADO ESTUDIANTES'!A:C,2,FALSE)</f>
        <v>AGUILAR RAMIREZ RUBEN ALONSO</v>
      </c>
      <c r="C3204" s="6" t="str">
        <f>VLOOKUP(ActividadesCom[[#This Row],[NO. DE CONTROL]],'LISTADO ESTUDIANTES'!A:C,3,FALSE)</f>
        <v>ARQUITECTURA</v>
      </c>
      <c r="D3204" s="5" t="str">
        <f>VLOOKUP(ActividadesCom[[#This Row],[NO. DE CONTROL]],'LISTADO ESTUDIANTES'!A:D,4,FALSE)</f>
        <v>EGRESADO(A)</v>
      </c>
      <c r="E3204" s="5">
        <f>SUM(ActividadesCom[[#This Row],[CRÉD. 1]],ActividadesCom[[#This Row],[CRÉD. 2]],ActividadesCom[[#This Row],[CRÉD. 3]],ActividadesCom[[#This Row],[CRÉD. 4]],ActividadesCom[[#This Row],[CRÉD. 5]])</f>
        <v>1</v>
      </c>
      <c r="F3204" s="5">
        <f>IF(ActividadesCom[[#This Row],[ÚLTIMO SEMESTRE CON CRÉDITOS]]&gt;0,ROUND(AVERAGE(ActividadesCom[[#This Row],[VALOR NIVEL 5]],ActividadesCom[[#This Row],[VALOR NIVEL 4]],ActividadesCom[[#This Row],[VALOR NIVEL 3]],ActividadesCom[[#This Row],[VALOR NIVEL 2]],ActividadesCom[[#This Row],[VALOR NIVEL 1]]),0),"")</f>
        <v>2</v>
      </c>
      <c r="G3204" s="5" t="str">
        <f>IF(ActividadesCom[[#This Row],[PROMEDIO]]="","",IF(ActividadesCom[[#This Row],[PROMEDIO]]&gt;=4,"EXCELENTE",IF(ActividadesCom[[#This Row],[PROMEDIO]]&gt;=3,"NOTABLE",IF(ActividadesCom[[#This Row],[PROMEDIO]]&gt;=2,"BUENO",IF(ActividadesCom[[#This Row],[PROMEDIO]]=1,"SUFICIENTE","")))))</f>
        <v>BUENO</v>
      </c>
      <c r="H3204" s="5">
        <f>MAX(ActividadesCom[[#This Row],[PERÍODO 1]],ActividadesCom[[#This Row],[PERÍODO 2]],ActividadesCom[[#This Row],[PERÍODO 3]],ActividadesCom[[#This Row],[PERÍODO 4]],ActividadesCom[[#This Row],[PERÍODO 5]])</f>
        <v>20203</v>
      </c>
      <c r="I3204" s="6"/>
      <c r="J3204" s="5"/>
      <c r="K3204" s="5"/>
      <c r="L3204" s="5" t="str">
        <f>IF(ActividadesCom[[#This Row],[NIVEL 1]]&lt;&gt;0,VLOOKUP(ActividadesCom[[#This Row],[NIVEL 1]],Catálogo!A:B,2,FALSE),"")</f>
        <v/>
      </c>
      <c r="M3204" s="5"/>
      <c r="N3204" s="6"/>
      <c r="O3204" s="5"/>
      <c r="P3204" s="5"/>
      <c r="Q3204" s="5" t="str">
        <f>IF(ActividadesCom[[#This Row],[NIVEL 2]]&lt;&gt;0,VLOOKUP(ActividadesCom[[#This Row],[NIVEL 2]],Catálogo!A:B,2,FALSE),"")</f>
        <v/>
      </c>
      <c r="R3204" s="5"/>
      <c r="S3204" s="6"/>
      <c r="T3204" s="5"/>
      <c r="U3204" s="5"/>
      <c r="V3204" s="5" t="str">
        <f>IF(ActividadesCom[[#This Row],[NIVEL 3]]&lt;&gt;0,VLOOKUP(ActividadesCom[[#This Row],[NIVEL 3]],Catálogo!A:B,2,FALSE),"")</f>
        <v/>
      </c>
      <c r="W3204" s="5"/>
      <c r="X3204" s="6"/>
      <c r="Y3204" s="5"/>
      <c r="Z3204" s="5"/>
      <c r="AA3204" s="5" t="str">
        <f>IF(ActividadesCom[[#This Row],[NIVEL 4]]&lt;&gt;0,VLOOKUP(ActividadesCom[[#This Row],[NIVEL 4]],Catálogo!A:B,2,FALSE),"")</f>
        <v/>
      </c>
      <c r="AB3204" s="5"/>
      <c r="AC3204" s="5" t="s">
        <v>133</v>
      </c>
      <c r="AD3204" s="5">
        <v>20203</v>
      </c>
      <c r="AE3204" s="5" t="s">
        <v>4009</v>
      </c>
      <c r="AF3204" s="5">
        <f>IF(ActividadesCom[[#This Row],[NIVEL 5]]&lt;&gt;0,VLOOKUP(ActividadesCom[[#This Row],[NIVEL 5]],Catálogo!A:B,2,FALSE),"")</f>
        <v>2</v>
      </c>
      <c r="AG3204" s="5">
        <v>1</v>
      </c>
      <c r="AH3204" s="2"/>
    </row>
    <row r="3205" spans="1:34" ht="30" customHeight="1" x14ac:dyDescent="0.25">
      <c r="A3205" s="7">
        <v>20470262</v>
      </c>
      <c r="B3205" s="6" t="str">
        <f>VLOOKUP(ActividadesCom[[#This Row],[NO. DE CONTROL]],'LISTADO ESTUDIANTES'!A:C,2,FALSE)</f>
        <v>NOZ TOVAR NOE XAVIER</v>
      </c>
      <c r="C3205" s="6" t="str">
        <f>VLOOKUP(ActividadesCom[[#This Row],[NO. DE CONTROL]],'LISTADO ESTUDIANTES'!A:C,3,FALSE)</f>
        <v>INGENIERIA CIVIL</v>
      </c>
      <c r="D3205" s="5" t="str">
        <f>VLOOKUP(ActividadesCom[[#This Row],[NO. DE CONTROL]],'LISTADO ESTUDIANTES'!A:D,4,FALSE)</f>
        <v>ACTIVO(A)</v>
      </c>
      <c r="E3205" s="7">
        <f>SUM(ActividadesCom[[#This Row],[CRÉD. 1]],ActividadesCom[[#This Row],[CRÉD. 2]],ActividadesCom[[#This Row],[CRÉD. 3]],ActividadesCom[[#This Row],[CRÉD. 4]],ActividadesCom[[#This Row],[CRÉD. 5]])</f>
        <v>4</v>
      </c>
      <c r="F3205" s="5">
        <f>IF(ActividadesCom[[#This Row],[ÚLTIMO SEMESTRE CON CRÉDITOS]]&gt;0,ROUND(AVERAGE(ActividadesCom[[#This Row],[VALOR NIVEL 5]],ActividadesCom[[#This Row],[VALOR NIVEL 4]],ActividadesCom[[#This Row],[VALOR NIVEL 3]],ActividadesCom[[#This Row],[VALOR NIVEL 2]],ActividadesCom[[#This Row],[VALOR NIVEL 1]]),0),"")</f>
        <v>4</v>
      </c>
      <c r="G3205" s="7" t="str">
        <f>IF(ActividadesCom[[#This Row],[PROMEDIO]]="","",IF(ActividadesCom[[#This Row],[PROMEDIO]]&gt;=4,"EXCELENTE",IF(ActividadesCom[[#This Row],[PROMEDIO]]&gt;=3,"NOTABLE",IF(ActividadesCom[[#This Row],[PROMEDIO]]&gt;=2,"BUENO",IF(ActividadesCom[[#This Row],[PROMEDIO]]=1,"SUFICIENTE","")))))</f>
        <v>EXCELENTE</v>
      </c>
      <c r="H3205" s="5">
        <f>MAX(ActividadesCom[[#This Row],[PERÍODO 1]],ActividadesCom[[#This Row],[PERÍODO 2]],ActividadesCom[[#This Row],[PERÍODO 3]],ActividadesCom[[#This Row],[PERÍODO 4]],ActividadesCom[[#This Row],[PERÍODO 5]])</f>
        <v>20241</v>
      </c>
      <c r="I3205" s="6" t="s">
        <v>6253</v>
      </c>
      <c r="J3205" s="5">
        <v>20231</v>
      </c>
      <c r="K3205" s="5" t="s">
        <v>4007</v>
      </c>
      <c r="L3205" s="5">
        <f>IF(ActividadesCom[[#This Row],[NIVEL 1]]&lt;&gt;0,VLOOKUP(ActividadesCom[[#This Row],[NIVEL 1]],Catálogo!A:B,2,FALSE),"")</f>
        <v>4</v>
      </c>
      <c r="M3205" s="5">
        <v>1</v>
      </c>
      <c r="N3205" s="6" t="s">
        <v>6268</v>
      </c>
      <c r="O3205" s="5">
        <v>20221</v>
      </c>
      <c r="P3205" s="5" t="s">
        <v>4007</v>
      </c>
      <c r="Q3205" s="5">
        <f>IF(ActividadesCom[[#This Row],[NIVEL 2]]&lt;&gt;0,VLOOKUP(ActividadesCom[[#This Row],[NIVEL 2]],Catálogo!A:B,2,FALSE),"")</f>
        <v>4</v>
      </c>
      <c r="R3205" s="5">
        <v>1</v>
      </c>
      <c r="S3205" s="6" t="s">
        <v>6341</v>
      </c>
      <c r="T3205" s="5">
        <v>20241</v>
      </c>
      <c r="U3205" s="5" t="s">
        <v>4007</v>
      </c>
      <c r="V3205" s="5">
        <f>IF(ActividadesCom[[#This Row],[NIVEL 3]]&lt;&gt;0,VLOOKUP(ActividadesCom[[#This Row],[NIVEL 3]],Catálogo!A:B,2,FALSE),"")</f>
        <v>4</v>
      </c>
      <c r="W3205" s="5">
        <v>2</v>
      </c>
      <c r="X3205" s="6"/>
      <c r="Y3205" s="5"/>
      <c r="Z3205" s="5"/>
      <c r="AA3205" s="5" t="str">
        <f>IF(ActividadesCom[[#This Row],[NIVEL 4]]&lt;&gt;0,VLOOKUP(ActividadesCom[[#This Row],[NIVEL 4]],Catálogo!A:B,2,FALSE),"")</f>
        <v/>
      </c>
      <c r="AB3205" s="5"/>
      <c r="AC3205" s="6"/>
      <c r="AD3205" s="5"/>
      <c r="AE3205" s="5"/>
      <c r="AF3205" s="5" t="str">
        <f>IF(ActividadesCom[[#This Row],[NIVEL 5]]&lt;&gt;0,VLOOKUP(ActividadesCom[[#This Row],[NIVEL 5]],Catálogo!A:B,2,FALSE),"")</f>
        <v/>
      </c>
      <c r="AG3205" s="5"/>
      <c r="AH3205" s="2"/>
    </row>
    <row r="3206" spans="1:34" s="151" customFormat="1" ht="30" hidden="1" customHeight="1" x14ac:dyDescent="0.25">
      <c r="A3206" s="147">
        <v>20470263</v>
      </c>
      <c r="B3206" s="148" t="str">
        <f>VLOOKUP(ActividadesCom[[#This Row],[NO. DE CONTROL]],'LISTADO ESTUDIANTES'!A:C,2,FALSE)</f>
        <v>ZETINA MONTEJO EMMANUEL EDUARDO</v>
      </c>
      <c r="C3206" s="148" t="str">
        <f>VLOOKUP(ActividadesCom[[#This Row],[NO. DE CONTROL]],'LISTADO ESTUDIANTES'!A:C,3,FALSE)</f>
        <v>INGENIERIA CIVIL</v>
      </c>
      <c r="D3206" s="149" t="str">
        <f>VLOOKUP(ActividadesCom[[#This Row],[NO. DE CONTROL]],'LISTADO ESTUDIANTES'!A:D,4,FALSE)</f>
        <v>EGRESADO(A)</v>
      </c>
      <c r="E3206" s="149">
        <f>SUM(ActividadesCom[[#This Row],[CRÉD. 1]],ActividadesCom[[#This Row],[CRÉD. 2]],ActividadesCom[[#This Row],[CRÉD. 3]],ActividadesCom[[#This Row],[CRÉD. 4]],ActividadesCom[[#This Row],[CRÉD. 5]])</f>
        <v>5</v>
      </c>
      <c r="F3206" s="149">
        <f>IF(ActividadesCom[[#This Row],[ÚLTIMO SEMESTRE CON CRÉDITOS]]&gt;0,ROUND(AVERAGE(ActividadesCom[[#This Row],[VALOR NIVEL 5]],ActividadesCom[[#This Row],[VALOR NIVEL 4]],ActividadesCom[[#This Row],[VALOR NIVEL 3]],ActividadesCom[[#This Row],[VALOR NIVEL 2]],ActividadesCom[[#This Row],[VALOR NIVEL 1]]),0),"")</f>
        <v>3</v>
      </c>
      <c r="G3206" s="149" t="str">
        <f>IF(ActividadesCom[[#This Row],[PROMEDIO]]="","",IF(ActividadesCom[[#This Row],[PROMEDIO]]&gt;=4,"EXCELENTE",IF(ActividadesCom[[#This Row],[PROMEDIO]]&gt;=3,"NOTABLE",IF(ActividadesCom[[#This Row],[PROMEDIO]]&gt;=2,"BUENO",IF(ActividadesCom[[#This Row],[PROMEDIO]]=1,"SUFICIENTE","")))))</f>
        <v>NOTABLE</v>
      </c>
      <c r="H3206" s="149">
        <f>MAX(ActividadesCom[[#This Row],[PERÍODO 1]],ActividadesCom[[#This Row],[PERÍODO 2]],ActividadesCom[[#This Row],[PERÍODO 3]],ActividadesCom[[#This Row],[PERÍODO 4]],ActividadesCom[[#This Row],[PERÍODO 5]])</f>
        <v>20233</v>
      </c>
      <c r="I3206" s="148" t="s">
        <v>6253</v>
      </c>
      <c r="J3206" s="149">
        <v>20231</v>
      </c>
      <c r="K3206" s="149" t="s">
        <v>4007</v>
      </c>
      <c r="L3206" s="149">
        <f>IF(ActividadesCom[[#This Row],[NIVEL 1]]&lt;&gt;0,VLOOKUP(ActividadesCom[[#This Row],[NIVEL 1]],Catálogo!A:B,2,FALSE),"")</f>
        <v>4</v>
      </c>
      <c r="M3206" s="149">
        <v>1</v>
      </c>
      <c r="N3206" s="148" t="s">
        <v>6268</v>
      </c>
      <c r="O3206" s="149">
        <v>20221</v>
      </c>
      <c r="P3206" s="149" t="s">
        <v>4007</v>
      </c>
      <c r="Q3206" s="149">
        <f>IF(ActividadesCom[[#This Row],[NIVEL 2]]&lt;&gt;0,VLOOKUP(ActividadesCom[[#This Row],[NIVEL 2]],Catálogo!A:B,2,FALSE),"")</f>
        <v>4</v>
      </c>
      <c r="R3206" s="149">
        <v>1</v>
      </c>
      <c r="S3206" s="148" t="s">
        <v>25</v>
      </c>
      <c r="T3206" s="149">
        <v>20223</v>
      </c>
      <c r="U3206" s="149" t="s">
        <v>4021</v>
      </c>
      <c r="V3206" s="149">
        <f>IF(ActividadesCom[[#This Row],[NIVEL 3]]&lt;&gt;0,VLOOKUP(ActividadesCom[[#This Row],[NIVEL 3]],Catálogo!A:B,2,FALSE),"")</f>
        <v>2</v>
      </c>
      <c r="W3206" s="149">
        <v>1</v>
      </c>
      <c r="X3206" s="148" t="s">
        <v>5819</v>
      </c>
      <c r="Y3206" s="149">
        <v>20233</v>
      </c>
      <c r="Z3206" s="149" t="s">
        <v>4008</v>
      </c>
      <c r="AA3206" s="149">
        <f>IF(ActividadesCom[[#This Row],[NIVEL 4]]&lt;&gt;0,VLOOKUP(ActividadesCom[[#This Row],[NIVEL 4]],Catálogo!A:B,2,FALSE),"")</f>
        <v>3</v>
      </c>
      <c r="AB3206" s="149">
        <v>1</v>
      </c>
      <c r="AC3206" s="149" t="s">
        <v>42</v>
      </c>
      <c r="AD3206" s="149">
        <v>20203</v>
      </c>
      <c r="AE3206" s="149" t="s">
        <v>4008</v>
      </c>
      <c r="AF3206" s="149">
        <f>IF(ActividadesCom[[#This Row],[NIVEL 5]]&lt;&gt;0,VLOOKUP(ActividadesCom[[#This Row],[NIVEL 5]],Catálogo!A:B,2,FALSE),"")</f>
        <v>3</v>
      </c>
      <c r="AG3206" s="149">
        <v>1</v>
      </c>
    </row>
    <row r="3207" spans="1:34" ht="30" hidden="1" customHeight="1" x14ac:dyDescent="0.25">
      <c r="A3207" s="7">
        <v>20470264</v>
      </c>
      <c r="B3207" s="6" t="str">
        <f>VLOOKUP(ActividadesCom[[#This Row],[NO. DE CONTROL]],'LISTADO ESTUDIANTES'!A:C,2,FALSE)</f>
        <v>ESCALANTE UICAB DANIELA YEUDIEL</v>
      </c>
      <c r="C3207" s="6" t="str">
        <f>VLOOKUP(ActividadesCom[[#This Row],[NO. DE CONTROL]],'LISTADO ESTUDIANTES'!A:C,3,FALSE)</f>
        <v>INGENIERIA EN ADMINISTRACION</v>
      </c>
      <c r="D3207" s="5" t="str">
        <f>VLOOKUP(ActividadesCom[[#This Row],[NO. DE CONTROL]],'LISTADO ESTUDIANTES'!A:D,4,FALSE)</f>
        <v>EGRESADO(A)</v>
      </c>
      <c r="E3207" s="5">
        <f>SUM(ActividadesCom[[#This Row],[CRÉD. 1]],ActividadesCom[[#This Row],[CRÉD. 2]],ActividadesCom[[#This Row],[CRÉD. 3]],ActividadesCom[[#This Row],[CRÉD. 4]],ActividadesCom[[#This Row],[CRÉD. 5]])</f>
        <v>6</v>
      </c>
      <c r="F3207" s="27">
        <f>IF(ActividadesCom[[#This Row],[ÚLTIMO SEMESTRE CON CRÉDITOS]]&gt;0,ROUND(AVERAGE(ActividadesCom[[#This Row],[VALOR NIVEL 5]],ActividadesCom[[#This Row],[VALOR NIVEL 4]],ActividadesCom[[#This Row],[VALOR NIVEL 3]],ActividadesCom[[#This Row],[VALOR NIVEL 2]],ActividadesCom[[#This Row],[VALOR NIVEL 1]]),0),"")</f>
        <v>3</v>
      </c>
      <c r="G3207" s="27" t="str">
        <f>IF(ActividadesCom[[#This Row],[PROMEDIO]]="","",IF(ActividadesCom[[#This Row],[PROMEDIO]]&gt;=4,"EXCELENTE",IF(ActividadesCom[[#This Row],[PROMEDIO]]&gt;=3,"NOTABLE",IF(ActividadesCom[[#This Row],[PROMEDIO]]&gt;=2,"BUENO",IF(ActividadesCom[[#This Row],[PROMEDIO]]=1,"SUFICIENTE","")))))</f>
        <v>NOTABLE</v>
      </c>
      <c r="H3207" s="5">
        <f>MAX(ActividadesCom[[#This Row],[PERÍODO 1]],ActividadesCom[[#This Row],[PERÍODO 2]],ActividadesCom[[#This Row],[PERÍODO 3]],ActividadesCom[[#This Row],[PERÍODO 4]],ActividadesCom[[#This Row],[PERÍODO 5]])</f>
        <v>20223</v>
      </c>
      <c r="I3207" s="6" t="s">
        <v>5685</v>
      </c>
      <c r="J3207" s="27">
        <v>20223</v>
      </c>
      <c r="K3207" s="27" t="s">
        <v>4007</v>
      </c>
      <c r="L3207" s="5">
        <f>IF(ActividadesCom[[#This Row],[NIVEL 1]]&lt;&gt;0,VLOOKUP(ActividadesCom[[#This Row],[NIVEL 1]],Catálogo!A:B,2,FALSE),"")</f>
        <v>4</v>
      </c>
      <c r="M3207" s="27">
        <v>2</v>
      </c>
      <c r="N3207" s="28" t="s">
        <v>5636</v>
      </c>
      <c r="O3207" s="27">
        <v>20221</v>
      </c>
      <c r="P3207" s="27" t="s">
        <v>4008</v>
      </c>
      <c r="Q3207" s="5">
        <f>IF(ActividadesCom[[#This Row],[NIVEL 2]]&lt;&gt;0,VLOOKUP(ActividadesCom[[#This Row],[NIVEL 2]],Catálogo!A:B,2,FALSE),"")</f>
        <v>3</v>
      </c>
      <c r="R3207" s="27">
        <v>1</v>
      </c>
      <c r="S3207" s="28" t="s">
        <v>4887</v>
      </c>
      <c r="T3207" s="27">
        <v>20221</v>
      </c>
      <c r="U3207" s="5" t="s">
        <v>4007</v>
      </c>
      <c r="V3207" s="5">
        <f>IF(ActividadesCom[[#This Row],[NIVEL 3]]&lt;&gt;0,VLOOKUP(ActividadesCom[[#This Row],[NIVEL 3]],Catálogo!A:B,2,FALSE),"")</f>
        <v>4</v>
      </c>
      <c r="W3207" s="27">
        <v>1</v>
      </c>
      <c r="X3207" s="6" t="s">
        <v>31</v>
      </c>
      <c r="Y3207" s="27">
        <v>20211</v>
      </c>
      <c r="Z3207" s="27" t="s">
        <v>4008</v>
      </c>
      <c r="AA3207" s="5">
        <f>IF(ActividadesCom[[#This Row],[NIVEL 4]]&lt;&gt;0,VLOOKUP(ActividadesCom[[#This Row],[NIVEL 4]],Catálogo!A:B,2,FALSE),"")</f>
        <v>3</v>
      </c>
      <c r="AB3207" s="27">
        <v>1</v>
      </c>
      <c r="AC3207" s="27" t="s">
        <v>4330</v>
      </c>
      <c r="AD3207" s="27">
        <v>20203</v>
      </c>
      <c r="AE3207" s="27" t="s">
        <v>4008</v>
      </c>
      <c r="AF3207" s="5">
        <f>IF(ActividadesCom[[#This Row],[NIVEL 5]]&lt;&gt;0,VLOOKUP(ActividadesCom[[#This Row],[NIVEL 5]],Catálogo!A:B,2,FALSE),"")</f>
        <v>3</v>
      </c>
      <c r="AG3207" s="27">
        <v>1</v>
      </c>
      <c r="AH3207" s="2"/>
    </row>
    <row r="3208" spans="1:34" ht="30" hidden="1" customHeight="1" x14ac:dyDescent="0.25">
      <c r="A3208" s="7">
        <v>20470265</v>
      </c>
      <c r="B3208" s="6" t="str">
        <f>VLOOKUP(ActividadesCom[[#This Row],[NO. DE CONTROL]],'LISTADO ESTUDIANTES'!A:C,2,FALSE)</f>
        <v>OROZCO SOSA VICTOR MANUEL</v>
      </c>
      <c r="C3208" s="6" t="str">
        <f>VLOOKUP(ActividadesCom[[#This Row],[NO. DE CONTROL]],'LISTADO ESTUDIANTES'!A:C,3,FALSE)</f>
        <v>INGENIERIA EN ADMINISTRACION</v>
      </c>
      <c r="D3208" s="5" t="str">
        <f>VLOOKUP(ActividadesCom[[#This Row],[NO. DE CONTROL]],'LISTADO ESTUDIANTES'!A:D,4,FALSE)</f>
        <v>EGRESADO(A)</v>
      </c>
      <c r="E3208" s="5">
        <f>SUM(ActividadesCom[[#This Row],[CRÉD. 1]],ActividadesCom[[#This Row],[CRÉD. 2]],ActividadesCom[[#This Row],[CRÉD. 3]],ActividadesCom[[#This Row],[CRÉD. 4]],ActividadesCom[[#This Row],[CRÉD. 5]])</f>
        <v>6</v>
      </c>
      <c r="F3208" s="5">
        <f>IF(ActividadesCom[[#This Row],[ÚLTIMO SEMESTRE CON CRÉDITOS]]&gt;0,ROUND(AVERAGE(ActividadesCom[[#This Row],[VALOR NIVEL 5]],ActividadesCom[[#This Row],[VALOR NIVEL 4]],ActividadesCom[[#This Row],[VALOR NIVEL 3]],ActividadesCom[[#This Row],[VALOR NIVEL 2]],ActividadesCom[[#This Row],[VALOR NIVEL 1]]),0),"")</f>
        <v>3</v>
      </c>
      <c r="G3208" s="5" t="str">
        <f>IF(ActividadesCom[[#This Row],[PROMEDIO]]="","",IF(ActividadesCom[[#This Row],[PROMEDIO]]&gt;=4,"EXCELENTE",IF(ActividadesCom[[#This Row],[PROMEDIO]]&gt;=3,"NOTABLE",IF(ActividadesCom[[#This Row],[PROMEDIO]]&gt;=2,"BUENO",IF(ActividadesCom[[#This Row],[PROMEDIO]]=1,"SUFICIENTE","")))))</f>
        <v>NOTABLE</v>
      </c>
      <c r="H3208" s="5">
        <f>MAX(ActividadesCom[[#This Row],[PERÍODO 1]],ActividadesCom[[#This Row],[PERÍODO 2]],ActividadesCom[[#This Row],[PERÍODO 3]],ActividadesCom[[#This Row],[PERÍODO 4]],ActividadesCom[[#This Row],[PERÍODO 5]])</f>
        <v>20223</v>
      </c>
      <c r="I3208" s="6" t="s">
        <v>5352</v>
      </c>
      <c r="J3208" s="5">
        <v>20221</v>
      </c>
      <c r="K3208" s="5" t="s">
        <v>4010</v>
      </c>
      <c r="L3208" s="5">
        <f>IF(ActividadesCom[[#This Row],[NIVEL 1]]&lt;&gt;0,VLOOKUP(ActividadesCom[[#This Row],[NIVEL 1]],Catálogo!A:B,2,FALSE),"")</f>
        <v>1</v>
      </c>
      <c r="M3208" s="5">
        <v>1</v>
      </c>
      <c r="N3208" s="6" t="s">
        <v>5636</v>
      </c>
      <c r="O3208" s="5">
        <v>20221</v>
      </c>
      <c r="P3208" s="5" t="s">
        <v>4008</v>
      </c>
      <c r="Q3208" s="5">
        <f>IF(ActividadesCom[[#This Row],[NIVEL 2]]&lt;&gt;0,VLOOKUP(ActividadesCom[[#This Row],[NIVEL 2]],Catálogo!A:B,2,FALSE),"")</f>
        <v>3</v>
      </c>
      <c r="R3208" s="5">
        <v>1</v>
      </c>
      <c r="S3208" s="6" t="s">
        <v>5685</v>
      </c>
      <c r="T3208" s="5">
        <v>20223</v>
      </c>
      <c r="U3208" s="5" t="s">
        <v>4007</v>
      </c>
      <c r="V3208" s="5">
        <f>IF(ActividadesCom[[#This Row],[NIVEL 3]]&lt;&gt;0,VLOOKUP(ActividadesCom[[#This Row],[NIVEL 3]],Catálogo!A:B,2,FALSE),"")</f>
        <v>4</v>
      </c>
      <c r="W3208" s="5">
        <v>2</v>
      </c>
      <c r="X3208" s="6" t="s">
        <v>5741</v>
      </c>
      <c r="Y3208" s="5">
        <v>20223</v>
      </c>
      <c r="Z3208" s="5" t="s">
        <v>4010</v>
      </c>
      <c r="AA3208" s="5">
        <f>IF(ActividadesCom[[#This Row],[NIVEL 4]]&lt;&gt;0,VLOOKUP(ActividadesCom[[#This Row],[NIVEL 4]],Catálogo!A:B,2,FALSE),"")</f>
        <v>1</v>
      </c>
      <c r="AB3208" s="5">
        <v>1</v>
      </c>
      <c r="AC3208" s="5" t="s">
        <v>133</v>
      </c>
      <c r="AD3208" s="5">
        <v>20203</v>
      </c>
      <c r="AE3208" s="5" t="s">
        <v>4007</v>
      </c>
      <c r="AF3208" s="5">
        <f>IF(ActividadesCom[[#This Row],[NIVEL 5]]&lt;&gt;0,VLOOKUP(ActividadesCom[[#This Row],[NIVEL 5]],Catálogo!A:B,2,FALSE),"")</f>
        <v>4</v>
      </c>
      <c r="AG3208" s="5">
        <v>1</v>
      </c>
      <c r="AH3208" s="2"/>
    </row>
    <row r="3209" spans="1:34" ht="30" hidden="1" customHeight="1" x14ac:dyDescent="0.25">
      <c r="A3209" s="7">
        <v>20470266</v>
      </c>
      <c r="B3209" s="6" t="str">
        <f>VLOOKUP(ActividadesCom[[#This Row],[NO. DE CONTROL]],'LISTADO ESTUDIANTES'!A:C,2,FALSE)</f>
        <v>SANDOVAL SANCHEZ MIGUEL ANGEL</v>
      </c>
      <c r="C3209" s="6" t="str">
        <f>VLOOKUP(ActividadesCom[[#This Row],[NO. DE CONTROL]],'LISTADO ESTUDIANTES'!A:C,3,FALSE)</f>
        <v>INGENIERIA EN SISTEMAS COMPUTACIONALES</v>
      </c>
      <c r="D3209" s="5" t="str">
        <f>VLOOKUP(ActividadesCom[[#This Row],[NO. DE CONTROL]],'LISTADO ESTUDIANTES'!A:D,4,FALSE)</f>
        <v>EGRESADO(A)</v>
      </c>
      <c r="E3209" s="5">
        <f>SUM(ActividadesCom[[#This Row],[CRÉD. 1]],ActividadesCom[[#This Row],[CRÉD. 2]],ActividadesCom[[#This Row],[CRÉD. 3]],ActividadesCom[[#This Row],[CRÉD. 4]],ActividadesCom[[#This Row],[CRÉD. 5]])</f>
        <v>6</v>
      </c>
      <c r="F3209" s="5">
        <f>IF(ActividadesCom[[#This Row],[ÚLTIMO SEMESTRE CON CRÉDITOS]]&gt;0,ROUND(AVERAGE(ActividadesCom[[#This Row],[VALOR NIVEL 5]],ActividadesCom[[#This Row],[VALOR NIVEL 4]],ActividadesCom[[#This Row],[VALOR NIVEL 3]],ActividadesCom[[#This Row],[VALOR NIVEL 2]],ActividadesCom[[#This Row],[VALOR NIVEL 1]]),0),"")</f>
        <v>3</v>
      </c>
      <c r="G3209" s="5" t="str">
        <f>IF(ActividadesCom[[#This Row],[PROMEDIO]]="","",IF(ActividadesCom[[#This Row],[PROMEDIO]]&gt;=4,"EXCELENTE",IF(ActividadesCom[[#This Row],[PROMEDIO]]&gt;=3,"NOTABLE",IF(ActividadesCom[[#This Row],[PROMEDIO]]&gt;=2,"BUENO",IF(ActividadesCom[[#This Row],[PROMEDIO]]=1,"SUFICIENTE","")))))</f>
        <v>NOTABLE</v>
      </c>
      <c r="H3209" s="5">
        <f>MAX(ActividadesCom[[#This Row],[PERÍODO 1]],ActividadesCom[[#This Row],[PERÍODO 2]],ActividadesCom[[#This Row],[PERÍODO 3]],ActividadesCom[[#This Row],[PERÍODO 4]],ActividadesCom[[#This Row],[PERÍODO 5]])</f>
        <v>20213</v>
      </c>
      <c r="I3209" s="6" t="s">
        <v>4136</v>
      </c>
      <c r="J3209" s="5">
        <v>20203</v>
      </c>
      <c r="K3209" s="5" t="s">
        <v>4009</v>
      </c>
      <c r="L3209" s="5">
        <f>IF(ActividadesCom[[#This Row],[NIVEL 1]]&lt;&gt;0,VLOOKUP(ActividadesCom[[#This Row],[NIVEL 1]],Catálogo!A:B,2,FALSE),"")</f>
        <v>2</v>
      </c>
      <c r="M3209" s="5">
        <v>2</v>
      </c>
      <c r="N3209" s="6" t="s">
        <v>4535</v>
      </c>
      <c r="O3209" s="5">
        <v>20213</v>
      </c>
      <c r="P3209" s="5" t="s">
        <v>4007</v>
      </c>
      <c r="Q3209" s="5">
        <f>IF(ActividadesCom[[#This Row],[NIVEL 2]]&lt;&gt;0,VLOOKUP(ActividadesCom[[#This Row],[NIVEL 2]],Catálogo!A:B,2,FALSE),"")</f>
        <v>4</v>
      </c>
      <c r="R3209" s="5">
        <v>2</v>
      </c>
      <c r="S3209" s="6" t="s">
        <v>3518</v>
      </c>
      <c r="T3209" s="5">
        <v>20213</v>
      </c>
      <c r="U3209" s="5" t="s">
        <v>4021</v>
      </c>
      <c r="V3209" s="5">
        <f>IF(ActividadesCom[[#This Row],[NIVEL 3]]&lt;&gt;0,VLOOKUP(ActividadesCom[[#This Row],[NIVEL 3]],Catálogo!A:B,2,FALSE),"")</f>
        <v>2</v>
      </c>
      <c r="W3209" s="5">
        <v>1</v>
      </c>
      <c r="X3209" s="6" t="s">
        <v>25</v>
      </c>
      <c r="Y3209" s="5">
        <v>20211</v>
      </c>
      <c r="Z3209" s="5" t="s">
        <v>4008</v>
      </c>
      <c r="AA3209" s="5">
        <f>IF(ActividadesCom[[#This Row],[NIVEL 4]]&lt;&gt;0,VLOOKUP(ActividadesCom[[#This Row],[NIVEL 4]],Catálogo!A:B,2,FALSE),"")</f>
        <v>3</v>
      </c>
      <c r="AB3209" s="5">
        <v>1</v>
      </c>
      <c r="AC3209" s="6"/>
      <c r="AD3209" s="5"/>
      <c r="AE3209" s="5"/>
      <c r="AF3209" s="5" t="str">
        <f>IF(ActividadesCom[[#This Row],[NIVEL 5]]&lt;&gt;0,VLOOKUP(ActividadesCom[[#This Row],[NIVEL 5]],Catálogo!A:B,2,FALSE),"")</f>
        <v/>
      </c>
      <c r="AG3209" s="5"/>
      <c r="AH3209" s="2"/>
    </row>
    <row r="3210" spans="1:34" ht="30" hidden="1" customHeight="1" x14ac:dyDescent="0.25">
      <c r="A3210" s="7">
        <v>20470267</v>
      </c>
      <c r="B3210" s="6" t="str">
        <f>VLOOKUP(ActividadesCom[[#This Row],[NO. DE CONTROL]],'LISTADO ESTUDIANTES'!A:C,2,FALSE)</f>
        <v>SOSA HERNANDEZ NESTOR GABRIEL</v>
      </c>
      <c r="C3210" s="6" t="str">
        <f>VLOOKUP(ActividadesCom[[#This Row],[NO. DE CONTROL]],'LISTADO ESTUDIANTES'!A:C,3,FALSE)</f>
        <v>INGENIERIA EN SISTEMAS COMPUTACIONALES</v>
      </c>
      <c r="D3210" s="5" t="str">
        <f>VLOOKUP(ActividadesCom[[#This Row],[NO. DE CONTROL]],'LISTADO ESTUDIANTES'!A:D,4,FALSE)</f>
        <v>EGRESADO(A)</v>
      </c>
      <c r="E3210" s="5">
        <f>SUM(ActividadesCom[[#This Row],[CRÉD. 1]],ActividadesCom[[#This Row],[CRÉD. 2]],ActividadesCom[[#This Row],[CRÉD. 3]],ActividadesCom[[#This Row],[CRÉD. 4]],ActividadesCom[[#This Row],[CRÉD. 5]])</f>
        <v>2</v>
      </c>
      <c r="F3210" s="5">
        <f>IF(ActividadesCom[[#This Row],[ÚLTIMO SEMESTRE CON CRÉDITOS]]&gt;0,ROUND(AVERAGE(ActividadesCom[[#This Row],[VALOR NIVEL 5]],ActividadesCom[[#This Row],[VALOR NIVEL 4]],ActividadesCom[[#This Row],[VALOR NIVEL 3]],ActividadesCom[[#This Row],[VALOR NIVEL 2]],ActividadesCom[[#This Row],[VALOR NIVEL 1]]),0),"")</f>
        <v>3</v>
      </c>
      <c r="G3210" s="5" t="str">
        <f>IF(ActividadesCom[[#This Row],[PROMEDIO]]="","",IF(ActividadesCom[[#This Row],[PROMEDIO]]&gt;=4,"EXCELENTE",IF(ActividadesCom[[#This Row],[PROMEDIO]]&gt;=3,"NOTABLE",IF(ActividadesCom[[#This Row],[PROMEDIO]]&gt;=2,"BUENO",IF(ActividadesCom[[#This Row],[PROMEDIO]]=1,"SUFICIENTE","")))))</f>
        <v>NOTABLE</v>
      </c>
      <c r="H3210" s="5">
        <f>MAX(ActividadesCom[[#This Row],[PERÍODO 1]],ActividadesCom[[#This Row],[PERÍODO 2]],ActividadesCom[[#This Row],[PERÍODO 3]],ActividadesCom[[#This Row],[PERÍODO 4]],ActividadesCom[[#This Row],[PERÍODO 5]])</f>
        <v>20221</v>
      </c>
      <c r="I3210" s="6" t="s">
        <v>5641</v>
      </c>
      <c r="J3210" s="5">
        <v>20221</v>
      </c>
      <c r="K3210" s="5" t="s">
        <v>4007</v>
      </c>
      <c r="L3210" s="5">
        <f>IF(ActividadesCom[[#This Row],[NIVEL 1]]&lt;&gt;0,VLOOKUP(ActividadesCom[[#This Row],[NIVEL 1]],Catálogo!A:B,2,FALSE),"")</f>
        <v>4</v>
      </c>
      <c r="M3210" s="5">
        <v>1</v>
      </c>
      <c r="N3210" s="6"/>
      <c r="O3210" s="5"/>
      <c r="P3210" s="5"/>
      <c r="Q3210" s="5" t="str">
        <f>IF(ActividadesCom[[#This Row],[NIVEL 2]]&lt;&gt;0,VLOOKUP(ActividadesCom[[#This Row],[NIVEL 2]],Catálogo!A:B,2,FALSE),"")</f>
        <v/>
      </c>
      <c r="R3210" s="5"/>
      <c r="S3210" s="6"/>
      <c r="T3210" s="5"/>
      <c r="U3210" s="5"/>
      <c r="V3210" s="5" t="str">
        <f>IF(ActividadesCom[[#This Row],[NIVEL 3]]&lt;&gt;0,VLOOKUP(ActividadesCom[[#This Row],[NIVEL 3]],Catálogo!A:B,2,FALSE),"")</f>
        <v/>
      </c>
      <c r="W3210" s="5"/>
      <c r="X3210" s="6"/>
      <c r="Y3210" s="5"/>
      <c r="Z3210" s="5"/>
      <c r="AA3210" s="5" t="str">
        <f>IF(ActividadesCom[[#This Row],[NIVEL 4]]&lt;&gt;0,VLOOKUP(ActividadesCom[[#This Row],[NIVEL 4]],Catálogo!A:B,2,FALSE),"")</f>
        <v/>
      </c>
      <c r="AB3210" s="5"/>
      <c r="AC3210" s="5" t="s">
        <v>4378</v>
      </c>
      <c r="AD3210" s="5">
        <v>20203</v>
      </c>
      <c r="AE3210" s="5" t="s">
        <v>4010</v>
      </c>
      <c r="AF3210" s="5">
        <f>IF(ActividadesCom[[#This Row],[NIVEL 5]]&lt;&gt;0,VLOOKUP(ActividadesCom[[#This Row],[NIVEL 5]],Catálogo!A:B,2,FALSE),"")</f>
        <v>1</v>
      </c>
      <c r="AG3210" s="5">
        <v>1</v>
      </c>
      <c r="AH3210" s="2"/>
    </row>
    <row r="3211" spans="1:34" s="151" customFormat="1" ht="30" hidden="1" customHeight="1" x14ac:dyDescent="0.25">
      <c r="A3211" s="147">
        <v>20470269</v>
      </c>
      <c r="B3211" s="148" t="str">
        <f>VLOOKUP(ActividadesCom[[#This Row],[NO. DE CONTROL]],'LISTADO ESTUDIANTES'!A:C,2,FALSE)</f>
        <v>CRUZ ARCOS EVERARDO RODRIGO</v>
      </c>
      <c r="C3211" s="148" t="str">
        <f>VLOOKUP(ActividadesCom[[#This Row],[NO. DE CONTROL]],'LISTADO ESTUDIANTES'!A:C,3,FALSE)</f>
        <v>INGENIERIA EN SISTEMAS COMPUTACIONALES</v>
      </c>
      <c r="D3211" s="149" t="str">
        <f>VLOOKUP(ActividadesCom[[#This Row],[NO. DE CONTROL]],'LISTADO ESTUDIANTES'!A:D,4,FALSE)</f>
        <v>EGRESADO(A)</v>
      </c>
      <c r="E3211" s="149">
        <f>SUM(ActividadesCom[[#This Row],[CRÉD. 1]],ActividadesCom[[#This Row],[CRÉD. 2]],ActividadesCom[[#This Row],[CRÉD. 3]],ActividadesCom[[#This Row],[CRÉD. 4]],ActividadesCom[[#This Row],[CRÉD. 5]])</f>
        <v>5</v>
      </c>
      <c r="F3211" s="149">
        <f>IF(ActividadesCom[[#This Row],[ÚLTIMO SEMESTRE CON CRÉDITOS]]&gt;0,ROUND(AVERAGE(ActividadesCom[[#This Row],[VALOR NIVEL 5]],ActividadesCom[[#This Row],[VALOR NIVEL 4]],ActividadesCom[[#This Row],[VALOR NIVEL 3]],ActividadesCom[[#This Row],[VALOR NIVEL 2]],ActividadesCom[[#This Row],[VALOR NIVEL 1]]),0),"")</f>
        <v>3</v>
      </c>
      <c r="G3211" s="149" t="str">
        <f>IF(ActividadesCom[[#This Row],[PROMEDIO]]="","",IF(ActividadesCom[[#This Row],[PROMEDIO]]&gt;=4,"EXCELENTE",IF(ActividadesCom[[#This Row],[PROMEDIO]]&gt;=3,"NOTABLE",IF(ActividadesCom[[#This Row],[PROMEDIO]]&gt;=2,"BUENO",IF(ActividadesCom[[#This Row],[PROMEDIO]]=1,"SUFICIENTE","")))))</f>
        <v>NOTABLE</v>
      </c>
      <c r="H3211" s="149">
        <f>MAX(ActividadesCom[[#This Row],[PERÍODO 1]],ActividadesCom[[#This Row],[PERÍODO 2]],ActividadesCom[[#This Row],[PERÍODO 3]],ActividadesCom[[#This Row],[PERÍODO 4]],ActividadesCom[[#This Row],[PERÍODO 5]])</f>
        <v>20233</v>
      </c>
      <c r="I3211" s="148" t="s">
        <v>25</v>
      </c>
      <c r="J3211" s="149">
        <v>20221</v>
      </c>
      <c r="K3211" s="149" t="s">
        <v>4008</v>
      </c>
      <c r="L3211" s="149">
        <f>IF(ActividadesCom[[#This Row],[NIVEL 1]]&lt;&gt;0,VLOOKUP(ActividadesCom[[#This Row],[NIVEL 1]],Catálogo!A:B,2,FALSE),"")</f>
        <v>3</v>
      </c>
      <c r="M3211" s="149">
        <v>1</v>
      </c>
      <c r="N3211" s="148" t="s">
        <v>9</v>
      </c>
      <c r="O3211" s="149">
        <v>20233</v>
      </c>
      <c r="P3211" s="149" t="s">
        <v>4008</v>
      </c>
      <c r="Q3211" s="149">
        <f>IF(ActividadesCom[[#This Row],[NIVEL 2]]&lt;&gt;0,VLOOKUP(ActividadesCom[[#This Row],[NIVEL 2]],Catálogo!A:B,2,FALSE),"")</f>
        <v>3</v>
      </c>
      <c r="R3211" s="149">
        <v>1</v>
      </c>
      <c r="S3211" s="148" t="s">
        <v>6294</v>
      </c>
      <c r="T3211" s="149">
        <v>20233</v>
      </c>
      <c r="U3211" s="149" t="s">
        <v>4007</v>
      </c>
      <c r="V3211" s="149">
        <f>IF(ActividadesCom[[#This Row],[NIVEL 3]]&lt;&gt;0,VLOOKUP(ActividadesCom[[#This Row],[NIVEL 3]],Catálogo!A:B,2,FALSE),"")</f>
        <v>4</v>
      </c>
      <c r="W3211" s="149">
        <v>1</v>
      </c>
      <c r="X3211" s="148" t="s">
        <v>25</v>
      </c>
      <c r="Y3211" s="149">
        <v>20211</v>
      </c>
      <c r="Z3211" s="149" t="s">
        <v>4009</v>
      </c>
      <c r="AA3211" s="149">
        <f>IF(ActividadesCom[[#This Row],[NIVEL 4]]&lt;&gt;0,VLOOKUP(ActividadesCom[[#This Row],[NIVEL 4]],Catálogo!A:B,2,FALSE),"")</f>
        <v>2</v>
      </c>
      <c r="AB3211" s="149">
        <v>1</v>
      </c>
      <c r="AC3211" s="148" t="s">
        <v>6251</v>
      </c>
      <c r="AD3211" s="149">
        <v>20233</v>
      </c>
      <c r="AE3211" s="149" t="s">
        <v>4007</v>
      </c>
      <c r="AF3211" s="149">
        <f>IF(ActividadesCom[[#This Row],[NIVEL 5]]&lt;&gt;0,VLOOKUP(ActividadesCom[[#This Row],[NIVEL 5]],Catálogo!A:B,2,FALSE),"")</f>
        <v>4</v>
      </c>
      <c r="AG3211" s="149">
        <v>1</v>
      </c>
    </row>
    <row r="3212" spans="1:34" ht="30" hidden="1" customHeight="1" x14ac:dyDescent="0.25">
      <c r="A3212" s="7">
        <v>20470270</v>
      </c>
      <c r="B3212" s="6" t="str">
        <f>VLOOKUP(ActividadesCom[[#This Row],[NO. DE CONTROL]],'LISTADO ESTUDIANTES'!A:C,2,FALSE)</f>
        <v>TAMAY PECH GABRIELA MARGARITA</v>
      </c>
      <c r="C3212" s="6" t="str">
        <f>VLOOKUP(ActividadesCom[[#This Row],[NO. DE CONTROL]],'LISTADO ESTUDIANTES'!A:C,3,FALSE)</f>
        <v>INGENIERIA EN ADMINISTRACION</v>
      </c>
      <c r="D3212" s="5" t="str">
        <f>VLOOKUP(ActividadesCom[[#This Row],[NO. DE CONTROL]],'LISTADO ESTUDIANTES'!A:D,4,FALSE)</f>
        <v>EGRESADO(A)</v>
      </c>
      <c r="E3212" s="5">
        <f>SUM(ActividadesCom[[#This Row],[CRÉD. 1]],ActividadesCom[[#This Row],[CRÉD. 2]],ActividadesCom[[#This Row],[CRÉD. 3]],ActividadesCom[[#This Row],[CRÉD. 4]],ActividadesCom[[#This Row],[CRÉD. 5]])</f>
        <v>5</v>
      </c>
      <c r="F3212" s="27">
        <f>IF(ActividadesCom[[#This Row],[ÚLTIMO SEMESTRE CON CRÉDITOS]]&gt;0,ROUND(AVERAGE(ActividadesCom[[#This Row],[VALOR NIVEL 5]],ActividadesCom[[#This Row],[VALOR NIVEL 4]],ActividadesCom[[#This Row],[VALOR NIVEL 3]],ActividadesCom[[#This Row],[VALOR NIVEL 2]],ActividadesCom[[#This Row],[VALOR NIVEL 1]]),0),"")</f>
        <v>3</v>
      </c>
      <c r="G3212" s="27" t="str">
        <f>IF(ActividadesCom[[#This Row],[PROMEDIO]]="","",IF(ActividadesCom[[#This Row],[PROMEDIO]]&gt;=4,"EXCELENTE",IF(ActividadesCom[[#This Row],[PROMEDIO]]&gt;=3,"NOTABLE",IF(ActividadesCom[[#This Row],[PROMEDIO]]&gt;=2,"BUENO",IF(ActividadesCom[[#This Row],[PROMEDIO]]=1,"SUFICIENTE","")))))</f>
        <v>NOTABLE</v>
      </c>
      <c r="H3212" s="5">
        <f>MAX(ActividadesCom[[#This Row],[PERÍODO 1]],ActividadesCom[[#This Row],[PERÍODO 2]],ActividadesCom[[#This Row],[PERÍODO 3]],ActividadesCom[[#This Row],[PERÍODO 4]],ActividadesCom[[#This Row],[PERÍODO 5]])</f>
        <v>20221</v>
      </c>
      <c r="I3212" s="6" t="s">
        <v>23</v>
      </c>
      <c r="J3212" s="27">
        <v>20213</v>
      </c>
      <c r="K3212" s="5" t="s">
        <v>4009</v>
      </c>
      <c r="L3212" s="5">
        <f>IF(ActividadesCom[[#This Row],[NIVEL 1]]&lt;&gt;0,VLOOKUP(ActividadesCom[[#This Row],[NIVEL 1]],Catálogo!A:B,2,FALSE),"")</f>
        <v>2</v>
      </c>
      <c r="M3212" s="27">
        <v>1</v>
      </c>
      <c r="N3212" s="6" t="s">
        <v>23</v>
      </c>
      <c r="O3212" s="27">
        <v>20221</v>
      </c>
      <c r="P3212" s="5" t="s">
        <v>4009</v>
      </c>
      <c r="Q3212" s="5">
        <f>IF(ActividadesCom[[#This Row],[NIVEL 2]]&lt;&gt;0,VLOOKUP(ActividadesCom[[#This Row],[NIVEL 2]],Catálogo!A:B,2,FALSE),"")</f>
        <v>2</v>
      </c>
      <c r="R3212" s="27">
        <v>1</v>
      </c>
      <c r="S3212" s="6" t="s">
        <v>5635</v>
      </c>
      <c r="T3212" s="27">
        <v>20221</v>
      </c>
      <c r="U3212" s="27" t="s">
        <v>4007</v>
      </c>
      <c r="V3212" s="5">
        <f>IF(ActividadesCom[[#This Row],[NIVEL 3]]&lt;&gt;0,VLOOKUP(ActividadesCom[[#This Row],[NIVEL 3]],Catálogo!A:B,2,FALSE),"")</f>
        <v>4</v>
      </c>
      <c r="W3212" s="27">
        <v>1</v>
      </c>
      <c r="X3212" s="6" t="s">
        <v>23</v>
      </c>
      <c r="Y3212" s="27">
        <v>20211</v>
      </c>
      <c r="Z3212" s="27" t="s">
        <v>4008</v>
      </c>
      <c r="AA3212" s="5">
        <f>IF(ActividadesCom[[#This Row],[NIVEL 4]]&lt;&gt;0,VLOOKUP(ActividadesCom[[#This Row],[NIVEL 4]],Catálogo!A:B,2,FALSE),"")</f>
        <v>3</v>
      </c>
      <c r="AB3212" s="27">
        <v>1</v>
      </c>
      <c r="AC3212" s="27" t="s">
        <v>23</v>
      </c>
      <c r="AD3212" s="27">
        <v>20203</v>
      </c>
      <c r="AE3212" s="27" t="s">
        <v>4008</v>
      </c>
      <c r="AF3212" s="5">
        <f>IF(ActividadesCom[[#This Row],[NIVEL 5]]&lt;&gt;0,VLOOKUP(ActividadesCom[[#This Row],[NIVEL 5]],Catálogo!A:B,2,FALSE),"")</f>
        <v>3</v>
      </c>
      <c r="AG3212" s="27">
        <v>1</v>
      </c>
      <c r="AH3212" s="2"/>
    </row>
    <row r="3213" spans="1:34" ht="30" hidden="1" customHeight="1" x14ac:dyDescent="0.25">
      <c r="A3213" s="7">
        <v>20470271</v>
      </c>
      <c r="B3213" s="6" t="str">
        <f>VLOOKUP(ActividadesCom[[#This Row],[NO. DE CONTROL]],'LISTADO ESTUDIANTES'!A:C,2,FALSE)</f>
        <v>CARRILLO OLIVARES ANDRES OMAR</v>
      </c>
      <c r="C3213" s="6" t="str">
        <f>VLOOKUP(ActividadesCom[[#This Row],[NO. DE CONTROL]],'LISTADO ESTUDIANTES'!A:C,3,FALSE)</f>
        <v>INGENIERIA EN ADMINISTRACION</v>
      </c>
      <c r="D3213" s="5" t="str">
        <f>VLOOKUP(ActividadesCom[[#This Row],[NO. DE CONTROL]],'LISTADO ESTUDIANTES'!A:D,4,FALSE)</f>
        <v>EGRESADO(A)</v>
      </c>
      <c r="E3213" s="5">
        <f>SUM(ActividadesCom[[#This Row],[CRÉD. 1]],ActividadesCom[[#This Row],[CRÉD. 2]],ActividadesCom[[#This Row],[CRÉD. 3]],ActividadesCom[[#This Row],[CRÉD. 4]],ActividadesCom[[#This Row],[CRÉD. 5]])</f>
        <v>5</v>
      </c>
      <c r="F3213" s="5">
        <f>IF(ActividadesCom[[#This Row],[ÚLTIMO SEMESTRE CON CRÉDITOS]]&gt;0,ROUND(AVERAGE(ActividadesCom[[#This Row],[VALOR NIVEL 5]],ActividadesCom[[#This Row],[VALOR NIVEL 4]],ActividadesCom[[#This Row],[VALOR NIVEL 3]],ActividadesCom[[#This Row],[VALOR NIVEL 2]],ActividadesCom[[#This Row],[VALOR NIVEL 1]]),0),"")</f>
        <v>3</v>
      </c>
      <c r="G3213" s="5" t="str">
        <f>IF(ActividadesCom[[#This Row],[PROMEDIO]]="","",IF(ActividadesCom[[#This Row],[PROMEDIO]]&gt;=4,"EXCELENTE",IF(ActividadesCom[[#This Row],[PROMEDIO]]&gt;=3,"NOTABLE",IF(ActividadesCom[[#This Row],[PROMEDIO]]&gt;=2,"BUENO",IF(ActividadesCom[[#This Row],[PROMEDIO]]=1,"SUFICIENTE","")))))</f>
        <v>NOTABLE</v>
      </c>
      <c r="H3213" s="5">
        <f>MAX(ActividadesCom[[#This Row],[PERÍODO 1]],ActividadesCom[[#This Row],[PERÍODO 2]],ActividadesCom[[#This Row],[PERÍODO 3]],ActividadesCom[[#This Row],[PERÍODO 4]],ActividadesCom[[#This Row],[PERÍODO 5]])</f>
        <v>20221</v>
      </c>
      <c r="I3213" s="6" t="s">
        <v>4128</v>
      </c>
      <c r="J3213" s="5">
        <v>20203</v>
      </c>
      <c r="K3213" s="5" t="s">
        <v>4009</v>
      </c>
      <c r="L3213" s="5">
        <f>IF(ActividadesCom[[#This Row],[NIVEL 1]]&lt;&gt;0,VLOOKUP(ActividadesCom[[#This Row],[NIVEL 1]],Catálogo!A:B,2,FALSE),"")</f>
        <v>2</v>
      </c>
      <c r="M3213" s="5">
        <v>1</v>
      </c>
      <c r="N3213" s="6" t="s">
        <v>5631</v>
      </c>
      <c r="O3213" s="5">
        <v>20221</v>
      </c>
      <c r="P3213" s="5" t="s">
        <v>4007</v>
      </c>
      <c r="Q3213" s="5">
        <f>IF(ActividadesCom[[#This Row],[NIVEL 2]]&lt;&gt;0,VLOOKUP(ActividadesCom[[#This Row],[NIVEL 2]],Catálogo!A:B,2,FALSE),"")</f>
        <v>4</v>
      </c>
      <c r="R3213" s="5">
        <v>1</v>
      </c>
      <c r="S3213" s="6" t="s">
        <v>5636</v>
      </c>
      <c r="T3213" s="5">
        <v>20221</v>
      </c>
      <c r="U3213" s="5" t="s">
        <v>4009</v>
      </c>
      <c r="V3213" s="5">
        <f>IF(ActividadesCom[[#This Row],[NIVEL 3]]&lt;&gt;0,VLOOKUP(ActividadesCom[[#This Row],[NIVEL 3]],Catálogo!A:B,2,FALSE),"")</f>
        <v>2</v>
      </c>
      <c r="W3213" s="5">
        <v>1</v>
      </c>
      <c r="X3213" s="6" t="s">
        <v>25</v>
      </c>
      <c r="Y3213" s="5">
        <v>20211</v>
      </c>
      <c r="Z3213" s="5" t="s">
        <v>4007</v>
      </c>
      <c r="AA3213" s="5">
        <f>IF(ActividadesCom[[#This Row],[NIVEL 4]]&lt;&gt;0,VLOOKUP(ActividadesCom[[#This Row],[NIVEL 4]],Catálogo!A:B,2,FALSE),"")</f>
        <v>4</v>
      </c>
      <c r="AB3213" s="5">
        <v>1</v>
      </c>
      <c r="AC3213" s="6" t="s">
        <v>25</v>
      </c>
      <c r="AD3213" s="5">
        <v>20203</v>
      </c>
      <c r="AE3213" s="5" t="s">
        <v>4008</v>
      </c>
      <c r="AF3213" s="5">
        <f>IF(ActividadesCom[[#This Row],[NIVEL 5]]&lt;&gt;0,VLOOKUP(ActividadesCom[[#This Row],[NIVEL 5]],Catálogo!A:B,2,FALSE),"")</f>
        <v>3</v>
      </c>
      <c r="AG3213" s="5">
        <v>1</v>
      </c>
      <c r="AH3213" s="2"/>
    </row>
    <row r="3214" spans="1:34" s="151" customFormat="1" ht="30" hidden="1" customHeight="1" x14ac:dyDescent="0.25">
      <c r="A3214" s="147">
        <v>20470272</v>
      </c>
      <c r="B3214" s="148" t="str">
        <f>VLOOKUP(ActividadesCom[[#This Row],[NO. DE CONTROL]],'LISTADO ESTUDIANTES'!A:C,2,FALSE)</f>
        <v>HEREDIA HERNANDEZ ANGELA VICTORIA</v>
      </c>
      <c r="C3214" s="148" t="str">
        <f>VLOOKUP(ActividadesCom[[#This Row],[NO. DE CONTROL]],'LISTADO ESTUDIANTES'!A:C,3,FALSE)</f>
        <v>INGENIERIA EN ADMINISTRACION</v>
      </c>
      <c r="D3214" s="149" t="str">
        <f>VLOOKUP(ActividadesCom[[#This Row],[NO. DE CONTROL]],'LISTADO ESTUDIANTES'!A:D,4,FALSE)</f>
        <v>EGRESADO(A)</v>
      </c>
      <c r="E3214" s="147">
        <f>SUM(ActividadesCom[[#This Row],[CRÉD. 1]],ActividadesCom[[#This Row],[CRÉD. 2]],ActividadesCom[[#This Row],[CRÉD. 3]],ActividadesCom[[#This Row],[CRÉD. 4]],ActividadesCom[[#This Row],[CRÉD. 5]])</f>
        <v>6</v>
      </c>
      <c r="F3214" s="149">
        <f>IF(ActividadesCom[[#This Row],[ÚLTIMO SEMESTRE CON CRÉDITOS]]&gt;0,ROUND(AVERAGE(ActividadesCom[[#This Row],[VALOR NIVEL 5]],ActividadesCom[[#This Row],[VALOR NIVEL 4]],ActividadesCom[[#This Row],[VALOR NIVEL 3]],ActividadesCom[[#This Row],[VALOR NIVEL 2]],ActividadesCom[[#This Row],[VALOR NIVEL 1]]),0),"")</f>
        <v>3</v>
      </c>
      <c r="G3214" s="147" t="str">
        <f>IF(ActividadesCom[[#This Row],[PROMEDIO]]="","",IF(ActividadesCom[[#This Row],[PROMEDIO]]&gt;=4,"EXCELENTE",IF(ActividadesCom[[#This Row],[PROMEDIO]]&gt;=3,"NOTABLE",IF(ActividadesCom[[#This Row],[PROMEDIO]]&gt;=2,"BUENO",IF(ActividadesCom[[#This Row],[PROMEDIO]]=1,"SUFICIENTE","")))))</f>
        <v>NOTABLE</v>
      </c>
      <c r="H3214" s="149">
        <f>MAX(ActividadesCom[[#This Row],[PERÍODO 1]],ActividadesCom[[#This Row],[PERÍODO 2]],ActividadesCom[[#This Row],[PERÍODO 3]],ActividadesCom[[#This Row],[PERÍODO 4]],ActividadesCom[[#This Row],[PERÍODO 5]])</f>
        <v>20231</v>
      </c>
      <c r="I3214" s="148" t="s">
        <v>5636</v>
      </c>
      <c r="J3214" s="149">
        <v>20221</v>
      </c>
      <c r="K3214" s="149" t="s">
        <v>4008</v>
      </c>
      <c r="L3214" s="149">
        <f>IF(ActividadesCom[[#This Row],[NIVEL 1]]&lt;&gt;0,VLOOKUP(ActividadesCom[[#This Row],[NIVEL 1]],Catálogo!A:B,2,FALSE),"")</f>
        <v>3</v>
      </c>
      <c r="M3214" s="149">
        <v>1</v>
      </c>
      <c r="N3214" s="148" t="s">
        <v>5685</v>
      </c>
      <c r="O3214" s="149">
        <v>20223</v>
      </c>
      <c r="P3214" s="149" t="s">
        <v>4007</v>
      </c>
      <c r="Q3214" s="149">
        <f>IF(ActividadesCom[[#This Row],[NIVEL 2]]&lt;&gt;0,VLOOKUP(ActividadesCom[[#This Row],[NIVEL 2]],Catálogo!A:B,2,FALSE),"")</f>
        <v>4</v>
      </c>
      <c r="R3214" s="149">
        <v>2</v>
      </c>
      <c r="S3214" s="148" t="s">
        <v>5744</v>
      </c>
      <c r="T3214" s="149">
        <v>20223</v>
      </c>
      <c r="U3214" s="149" t="s">
        <v>4010</v>
      </c>
      <c r="V3214" s="149">
        <f>IF(ActividadesCom[[#This Row],[NIVEL 3]]&lt;&gt;0,VLOOKUP(ActividadesCom[[#This Row],[NIVEL 3]],Catálogo!A:B,2,FALSE),"")</f>
        <v>1</v>
      </c>
      <c r="W3214" s="149">
        <v>1</v>
      </c>
      <c r="X3214" s="148" t="s">
        <v>665</v>
      </c>
      <c r="Y3214" s="149">
        <v>20231</v>
      </c>
      <c r="Z3214" s="149" t="s">
        <v>4008</v>
      </c>
      <c r="AA3214" s="149">
        <f>IF(ActividadesCom[[#This Row],[NIVEL 4]]&lt;&gt;0,VLOOKUP(ActividadesCom[[#This Row],[NIVEL 4]],Catálogo!A:B,2,FALSE),"")</f>
        <v>3</v>
      </c>
      <c r="AB3214" s="149">
        <v>1</v>
      </c>
      <c r="AC3214" s="148" t="s">
        <v>523</v>
      </c>
      <c r="AD3214" s="149">
        <v>20231</v>
      </c>
      <c r="AE3214" s="149" t="s">
        <v>4007</v>
      </c>
      <c r="AF3214" s="149">
        <f>IF(ActividadesCom[[#This Row],[NIVEL 5]]&lt;&gt;0,VLOOKUP(ActividadesCom[[#This Row],[NIVEL 5]],Catálogo!A:B,2,FALSE),"")</f>
        <v>4</v>
      </c>
      <c r="AG3214" s="149">
        <v>1</v>
      </c>
    </row>
    <row r="3215" spans="1:34" ht="30" hidden="1" customHeight="1" x14ac:dyDescent="0.25">
      <c r="A3215" s="7">
        <v>20470273</v>
      </c>
      <c r="B3215" s="6" t="str">
        <f>VLOOKUP(ActividadesCom[[#This Row],[NO. DE CONTROL]],'LISTADO ESTUDIANTES'!A:C,2,FALSE)</f>
        <v>SANTAMARIA PECH ANGEL NADIR</v>
      </c>
      <c r="C3215" s="6" t="str">
        <f>VLOOKUP(ActividadesCom[[#This Row],[NO. DE CONTROL]],'LISTADO ESTUDIANTES'!A:C,3,FALSE)</f>
        <v>INGENIERIA EN ADMINISTRACION</v>
      </c>
      <c r="D3215" s="5" t="str">
        <f>VLOOKUP(ActividadesCom[[#This Row],[NO. DE CONTROL]],'LISTADO ESTUDIANTES'!A:D,4,FALSE)</f>
        <v>EGRESADO(A)</v>
      </c>
      <c r="E3215" s="5">
        <f>SUM(ActividadesCom[[#This Row],[CRÉD. 1]],ActividadesCom[[#This Row],[CRÉD. 2]],ActividadesCom[[#This Row],[CRÉD. 3]],ActividadesCom[[#This Row],[CRÉD. 4]],ActividadesCom[[#This Row],[CRÉD. 5]])</f>
        <v>3</v>
      </c>
      <c r="F3215" s="27">
        <f>IF(ActividadesCom[[#This Row],[ÚLTIMO SEMESTRE CON CRÉDITOS]]&gt;0,ROUND(AVERAGE(ActividadesCom[[#This Row],[VALOR NIVEL 5]],ActividadesCom[[#This Row],[VALOR NIVEL 4]],ActividadesCom[[#This Row],[VALOR NIVEL 3]],ActividadesCom[[#This Row],[VALOR NIVEL 2]],ActividadesCom[[#This Row],[VALOR NIVEL 1]]),0),"")</f>
        <v>3</v>
      </c>
      <c r="G3215" s="27" t="str">
        <f>IF(ActividadesCom[[#This Row],[PROMEDIO]]="","",IF(ActividadesCom[[#This Row],[PROMEDIO]]&gt;=4,"EXCELENTE",IF(ActividadesCom[[#This Row],[PROMEDIO]]&gt;=3,"NOTABLE",IF(ActividadesCom[[#This Row],[PROMEDIO]]&gt;=2,"BUENO",IF(ActividadesCom[[#This Row],[PROMEDIO]]=1,"SUFICIENTE","")))))</f>
        <v>NOTABLE</v>
      </c>
      <c r="H3215" s="5">
        <f>MAX(ActividadesCom[[#This Row],[PERÍODO 1]],ActividadesCom[[#This Row],[PERÍODO 2]],ActividadesCom[[#This Row],[PERÍODO 3]],ActividadesCom[[#This Row],[PERÍODO 4]],ActividadesCom[[#This Row],[PERÍODO 5]])</f>
        <v>20213</v>
      </c>
      <c r="I3215" s="6" t="s">
        <v>23</v>
      </c>
      <c r="J3215" s="27">
        <v>20213</v>
      </c>
      <c r="K3215" s="5" t="s">
        <v>4021</v>
      </c>
      <c r="L3215" s="5">
        <f>IF(ActividadesCom[[#This Row],[NIVEL 1]]&lt;&gt;0,VLOOKUP(ActividadesCom[[#This Row],[NIVEL 1]],Catálogo!A:B,2,FALSE),"")</f>
        <v>2</v>
      </c>
      <c r="M3215" s="27">
        <v>1</v>
      </c>
      <c r="N3215" s="28"/>
      <c r="O3215" s="27"/>
      <c r="P3215" s="27"/>
      <c r="Q3215" s="5" t="str">
        <f>IF(ActividadesCom[[#This Row],[NIVEL 2]]&lt;&gt;0,VLOOKUP(ActividadesCom[[#This Row],[NIVEL 2]],Catálogo!A:B,2,FALSE),"")</f>
        <v/>
      </c>
      <c r="R3215" s="27"/>
      <c r="S3215" s="28"/>
      <c r="T3215" s="27"/>
      <c r="U3215" s="27"/>
      <c r="V3215" s="5" t="str">
        <f>IF(ActividadesCom[[#This Row],[NIVEL 3]]&lt;&gt;0,VLOOKUP(ActividadesCom[[#This Row],[NIVEL 3]],Catálogo!A:B,2,FALSE),"")</f>
        <v/>
      </c>
      <c r="W3215" s="27"/>
      <c r="X3215" s="6" t="s">
        <v>23</v>
      </c>
      <c r="Y3215" s="27">
        <v>20211</v>
      </c>
      <c r="Z3215" s="27" t="s">
        <v>4008</v>
      </c>
      <c r="AA3215" s="5">
        <f>IF(ActividadesCom[[#This Row],[NIVEL 4]]&lt;&gt;0,VLOOKUP(ActividadesCom[[#This Row],[NIVEL 4]],Catálogo!A:B,2,FALSE),"")</f>
        <v>3</v>
      </c>
      <c r="AB3215" s="27">
        <v>1</v>
      </c>
      <c r="AC3215" s="27" t="s">
        <v>23</v>
      </c>
      <c r="AD3215" s="27">
        <v>20203</v>
      </c>
      <c r="AE3215" s="27" t="s">
        <v>4008</v>
      </c>
      <c r="AF3215" s="5">
        <f>IF(ActividadesCom[[#This Row],[NIVEL 5]]&lt;&gt;0,VLOOKUP(ActividadesCom[[#This Row],[NIVEL 5]],Catálogo!A:B,2,FALSE),"")</f>
        <v>3</v>
      </c>
      <c r="AG3215" s="27">
        <v>1</v>
      </c>
      <c r="AH3215" s="2"/>
    </row>
    <row r="3216" spans="1:34" ht="30" hidden="1" customHeight="1" x14ac:dyDescent="0.25">
      <c r="A3216" s="7">
        <v>20470275</v>
      </c>
      <c r="B3216" s="6" t="str">
        <f>VLOOKUP(ActividadesCom[[#This Row],[NO. DE CONTROL]],'LISTADO ESTUDIANTES'!A:C,2,FALSE)</f>
        <v>ROSADO TUN VICTOR RAUL</v>
      </c>
      <c r="C3216" s="6" t="str">
        <f>VLOOKUP(ActividadesCom[[#This Row],[NO. DE CONTROL]],'LISTADO ESTUDIANTES'!A:C,3,FALSE)</f>
        <v>INGENIERIA EN ADMINISTRACION</v>
      </c>
      <c r="D3216" s="5" t="str">
        <f>VLOOKUP(ActividadesCom[[#This Row],[NO. DE CONTROL]],'LISTADO ESTUDIANTES'!A:D,4,FALSE)</f>
        <v>EGRESADO(A)</v>
      </c>
      <c r="E3216" s="5">
        <f>SUM(ActividadesCom[[#This Row],[CRÉD. 1]],ActividadesCom[[#This Row],[CRÉD. 2]],ActividadesCom[[#This Row],[CRÉD. 3]],ActividadesCom[[#This Row],[CRÉD. 4]],ActividadesCom[[#This Row],[CRÉD. 5]])</f>
        <v>5</v>
      </c>
      <c r="F3216" s="5">
        <f>IF(ActividadesCom[[#This Row],[ÚLTIMO SEMESTRE CON CRÉDITOS]]&gt;0,ROUND(AVERAGE(ActividadesCom[[#This Row],[VALOR NIVEL 5]],ActividadesCom[[#This Row],[VALOR NIVEL 4]],ActividadesCom[[#This Row],[VALOR NIVEL 3]],ActividadesCom[[#This Row],[VALOR NIVEL 2]],ActividadesCom[[#This Row],[VALOR NIVEL 1]]),0),"")</f>
        <v>4</v>
      </c>
      <c r="G3216" s="5" t="str">
        <f>IF(ActividadesCom[[#This Row],[PROMEDIO]]="","",IF(ActividadesCom[[#This Row],[PROMEDIO]]&gt;=4,"EXCELENTE",IF(ActividadesCom[[#This Row],[PROMEDIO]]&gt;=3,"NOTABLE",IF(ActividadesCom[[#This Row],[PROMEDIO]]&gt;=2,"BUENO",IF(ActividadesCom[[#This Row],[PROMEDIO]]=1,"SUFICIENTE","")))))</f>
        <v>EXCELENTE</v>
      </c>
      <c r="H3216" s="5">
        <f>MAX(ActividadesCom[[#This Row],[PERÍODO 1]],ActividadesCom[[#This Row],[PERÍODO 2]],ActividadesCom[[#This Row],[PERÍODO 3]],ActividadesCom[[#This Row],[PERÍODO 4]],ActividadesCom[[#This Row],[PERÍODO 5]])</f>
        <v>20233</v>
      </c>
      <c r="I3216" s="6" t="s">
        <v>6264</v>
      </c>
      <c r="J3216" s="5">
        <v>20233</v>
      </c>
      <c r="K3216" s="5" t="s">
        <v>4007</v>
      </c>
      <c r="L3216" s="5">
        <f>IF(ActividadesCom[[#This Row],[NIVEL 1]]&lt;&gt;0,VLOOKUP(ActividadesCom[[#This Row],[NIVEL 1]],Catálogo!A:B,2,FALSE),"")</f>
        <v>4</v>
      </c>
      <c r="M3216" s="5">
        <v>2</v>
      </c>
      <c r="N3216" s="6" t="s">
        <v>5636</v>
      </c>
      <c r="O3216" s="5">
        <v>20221</v>
      </c>
      <c r="P3216" s="5" t="s">
        <v>4007</v>
      </c>
      <c r="Q3216" s="5">
        <f>IF(ActividadesCom[[#This Row],[NIVEL 2]]&lt;&gt;0,VLOOKUP(ActividadesCom[[#This Row],[NIVEL 2]],Catálogo!A:B,2,FALSE),"")</f>
        <v>4</v>
      </c>
      <c r="R3216" s="5">
        <v>1</v>
      </c>
      <c r="S3216" s="6" t="s">
        <v>6298</v>
      </c>
      <c r="T3216" s="5">
        <v>20233</v>
      </c>
      <c r="U3216" s="5" t="s">
        <v>4007</v>
      </c>
      <c r="V3216" s="5">
        <f>IF(ActividadesCom[[#This Row],[NIVEL 3]]&lt;&gt;0,VLOOKUP(ActividadesCom[[#This Row],[NIVEL 3]],Catálogo!A:B,2,FALSE),"")</f>
        <v>4</v>
      </c>
      <c r="W3216" s="5">
        <v>1</v>
      </c>
      <c r="X3216" s="6"/>
      <c r="Y3216" s="5"/>
      <c r="Z3216" s="5"/>
      <c r="AA3216" s="5" t="str">
        <f>IF(ActividadesCom[[#This Row],[NIVEL 4]]&lt;&gt;0,VLOOKUP(ActividadesCom[[#This Row],[NIVEL 4]],Catálogo!A:B,2,FALSE),"")</f>
        <v/>
      </c>
      <c r="AB3216" s="5"/>
      <c r="AC3216" s="5" t="s">
        <v>42</v>
      </c>
      <c r="AD3216" s="5">
        <v>20203</v>
      </c>
      <c r="AE3216" s="5" t="s">
        <v>4008</v>
      </c>
      <c r="AF3216" s="5">
        <f>IF(ActividadesCom[[#This Row],[NIVEL 5]]&lt;&gt;0,VLOOKUP(ActividadesCom[[#This Row],[NIVEL 5]],Catálogo!A:B,2,FALSE),"")</f>
        <v>3</v>
      </c>
      <c r="AG3216" s="5">
        <v>1</v>
      </c>
      <c r="AH3216" s="2"/>
    </row>
    <row r="3217" spans="1:34" ht="30" hidden="1" customHeight="1" x14ac:dyDescent="0.25">
      <c r="A3217" s="7">
        <v>20470276</v>
      </c>
      <c r="B3217" s="6" t="str">
        <f>VLOOKUP(ActividadesCom[[#This Row],[NO. DE CONTROL]],'LISTADO ESTUDIANTES'!A:C,2,FALSE)</f>
        <v>CAN PACHECO YENKI SADAHI</v>
      </c>
      <c r="C3217" s="6" t="str">
        <f>VLOOKUP(ActividadesCom[[#This Row],[NO. DE CONTROL]],'LISTADO ESTUDIANTES'!A:C,3,FALSE)</f>
        <v>INGENIERIA EN ADMINISTRACION</v>
      </c>
      <c r="D3217" s="5" t="str">
        <f>VLOOKUP(ActividadesCom[[#This Row],[NO. DE CONTROL]],'LISTADO ESTUDIANTES'!A:D,4,FALSE)</f>
        <v>EGRESADO(A)</v>
      </c>
      <c r="E3217" s="5">
        <f>SUM(ActividadesCom[[#This Row],[CRÉD. 1]],ActividadesCom[[#This Row],[CRÉD. 2]],ActividadesCom[[#This Row],[CRÉD. 3]],ActividadesCom[[#This Row],[CRÉD. 4]],ActividadesCom[[#This Row],[CRÉD. 5]])</f>
        <v>6</v>
      </c>
      <c r="F3217" s="5">
        <f>IF(ActividadesCom[[#This Row],[ÚLTIMO SEMESTRE CON CRÉDITOS]]&gt;0,ROUND(AVERAGE(ActividadesCom[[#This Row],[VALOR NIVEL 5]],ActividadesCom[[#This Row],[VALOR NIVEL 4]],ActividadesCom[[#This Row],[VALOR NIVEL 3]],ActividadesCom[[#This Row],[VALOR NIVEL 2]],ActividadesCom[[#This Row],[VALOR NIVEL 1]]),0),"")</f>
        <v>3</v>
      </c>
      <c r="G3217" s="5" t="str">
        <f>IF(ActividadesCom[[#This Row],[PROMEDIO]]="","",IF(ActividadesCom[[#This Row],[PROMEDIO]]&gt;=4,"EXCELENTE",IF(ActividadesCom[[#This Row],[PROMEDIO]]&gt;=3,"NOTABLE",IF(ActividadesCom[[#This Row],[PROMEDIO]]&gt;=2,"BUENO",IF(ActividadesCom[[#This Row],[PROMEDIO]]=1,"SUFICIENTE","")))))</f>
        <v>NOTABLE</v>
      </c>
      <c r="H3217" s="5">
        <f>MAX(ActividadesCom[[#This Row],[PERÍODO 1]],ActividadesCom[[#This Row],[PERÍODO 2]],ActividadesCom[[#This Row],[PERÍODO 3]],ActividadesCom[[#This Row],[PERÍODO 4]],ActividadesCom[[#This Row],[PERÍODO 5]])</f>
        <v>20223</v>
      </c>
      <c r="I3217" s="6" t="s">
        <v>5636</v>
      </c>
      <c r="J3217" s="5">
        <v>20203</v>
      </c>
      <c r="K3217" s="5" t="s">
        <v>4009</v>
      </c>
      <c r="L3217" s="5">
        <f>IF(ActividadesCom[[#This Row],[NIVEL 1]]&lt;&gt;0,VLOOKUP(ActividadesCom[[#This Row],[NIVEL 1]],Catálogo!A:B,2,FALSE),"")</f>
        <v>2</v>
      </c>
      <c r="M3217" s="5">
        <v>1</v>
      </c>
      <c r="N3217" s="6" t="s">
        <v>4278</v>
      </c>
      <c r="O3217" s="5">
        <v>20213</v>
      </c>
      <c r="P3217" s="5" t="s">
        <v>4009</v>
      </c>
      <c r="Q3217" s="5">
        <f>IF(ActividadesCom[[#This Row],[NIVEL 2]]&lt;&gt;0,VLOOKUP(ActividadesCom[[#This Row],[NIVEL 2]],Catálogo!A:B,2,FALSE),"")</f>
        <v>2</v>
      </c>
      <c r="R3217" s="5">
        <v>1</v>
      </c>
      <c r="S3217" s="6" t="s">
        <v>5636</v>
      </c>
      <c r="T3217" s="5">
        <v>20221</v>
      </c>
      <c r="U3217" s="5" t="s">
        <v>4007</v>
      </c>
      <c r="V3217" s="5">
        <f>IF(ActividadesCom[[#This Row],[NIVEL 3]]&lt;&gt;0,VLOOKUP(ActividadesCom[[#This Row],[NIVEL 3]],Catálogo!A:B,2,FALSE),"")</f>
        <v>4</v>
      </c>
      <c r="W3217" s="5">
        <v>1</v>
      </c>
      <c r="X3217" s="6" t="s">
        <v>25</v>
      </c>
      <c r="Y3217" s="5">
        <v>20211</v>
      </c>
      <c r="Z3217" s="5" t="s">
        <v>4008</v>
      </c>
      <c r="AA3217" s="5">
        <f>IF(ActividadesCom[[#This Row],[NIVEL 4]]&lt;&gt;0,VLOOKUP(ActividadesCom[[#This Row],[NIVEL 4]],Catálogo!A:B,2,FALSE),"")</f>
        <v>3</v>
      </c>
      <c r="AB3217" s="5">
        <v>1</v>
      </c>
      <c r="AC3217" s="6" t="s">
        <v>5685</v>
      </c>
      <c r="AD3217" s="5">
        <v>20223</v>
      </c>
      <c r="AE3217" s="5" t="s">
        <v>4007</v>
      </c>
      <c r="AF3217" s="5">
        <f>IF(ActividadesCom[[#This Row],[NIVEL 5]]&lt;&gt;0,VLOOKUP(ActividadesCom[[#This Row],[NIVEL 5]],Catálogo!A:B,2,FALSE),"")</f>
        <v>4</v>
      </c>
      <c r="AG3217" s="5">
        <v>2</v>
      </c>
      <c r="AH3217" s="2"/>
    </row>
    <row r="3218" spans="1:34" s="151" customFormat="1" ht="30" hidden="1" customHeight="1" x14ac:dyDescent="0.25">
      <c r="A3218" s="147">
        <v>20470277</v>
      </c>
      <c r="B3218" s="148" t="str">
        <f>VLOOKUP(ActividadesCom[[#This Row],[NO. DE CONTROL]],'LISTADO ESTUDIANTES'!A:C,2,FALSE)</f>
        <v>DIAZ ROSADO ADOLFO ADRIAN</v>
      </c>
      <c r="C3218" s="148" t="str">
        <f>VLOOKUP(ActividadesCom[[#This Row],[NO. DE CONTROL]],'LISTADO ESTUDIANTES'!A:C,3,FALSE)</f>
        <v>INGENIERIA EN ADMINISTRACION</v>
      </c>
      <c r="D3218" s="149" t="str">
        <f>VLOOKUP(ActividadesCom[[#This Row],[NO. DE CONTROL]],'LISTADO ESTUDIANTES'!A:D,4,FALSE)</f>
        <v>EGRESADO(A)</v>
      </c>
      <c r="E3218" s="149">
        <f>SUM(ActividadesCom[[#This Row],[CRÉD. 1]],ActividadesCom[[#This Row],[CRÉD. 2]],ActividadesCom[[#This Row],[CRÉD. 3]],ActividadesCom[[#This Row],[CRÉD. 4]],ActividadesCom[[#This Row],[CRÉD. 5]])</f>
        <v>5</v>
      </c>
      <c r="F3218" s="149">
        <f>IF(ActividadesCom[[#This Row],[ÚLTIMO SEMESTRE CON CRÉDITOS]]&gt;0,ROUND(AVERAGE(ActividadesCom[[#This Row],[VALOR NIVEL 5]],ActividadesCom[[#This Row],[VALOR NIVEL 4]],ActividadesCom[[#This Row],[VALOR NIVEL 3]],ActividadesCom[[#This Row],[VALOR NIVEL 2]],ActividadesCom[[#This Row],[VALOR NIVEL 1]]),0),"")</f>
        <v>3</v>
      </c>
      <c r="G3218" s="149" t="str">
        <f>IF(ActividadesCom[[#This Row],[PROMEDIO]]="","",IF(ActividadesCom[[#This Row],[PROMEDIO]]&gt;=4,"EXCELENTE",IF(ActividadesCom[[#This Row],[PROMEDIO]]&gt;=3,"NOTABLE",IF(ActividadesCom[[#This Row],[PROMEDIO]]&gt;=2,"BUENO",IF(ActividadesCom[[#This Row],[PROMEDIO]]=1,"SUFICIENTE","")))))</f>
        <v>NOTABLE</v>
      </c>
      <c r="H3218" s="149">
        <f>MAX(ActividadesCom[[#This Row],[PERÍODO 1]],ActividadesCom[[#This Row],[PERÍODO 2]],ActividadesCom[[#This Row],[PERÍODO 3]],ActividadesCom[[#This Row],[PERÍODO 4]],ActividadesCom[[#This Row],[PERÍODO 5]])</f>
        <v>20231</v>
      </c>
      <c r="I3218" s="148" t="s">
        <v>5636</v>
      </c>
      <c r="J3218" s="149">
        <v>20221</v>
      </c>
      <c r="K3218" s="149" t="s">
        <v>4009</v>
      </c>
      <c r="L3218" s="149">
        <f>IF(ActividadesCom[[#This Row],[NIVEL 1]]&lt;&gt;0,VLOOKUP(ActividadesCom[[#This Row],[NIVEL 1]],Catálogo!A:B,2,FALSE),"")</f>
        <v>2</v>
      </c>
      <c r="M3218" s="149">
        <v>1</v>
      </c>
      <c r="N3218" s="148" t="s">
        <v>9</v>
      </c>
      <c r="O3218" s="149">
        <v>20231</v>
      </c>
      <c r="P3218" s="149" t="s">
        <v>4007</v>
      </c>
      <c r="Q3218" s="149">
        <f>IF(ActividadesCom[[#This Row],[NIVEL 2]]&lt;&gt;0,VLOOKUP(ActividadesCom[[#This Row],[NIVEL 2]],Catálogo!A:B,2,FALSE),"")</f>
        <v>4</v>
      </c>
      <c r="R3218" s="149">
        <v>1</v>
      </c>
      <c r="S3218" s="148" t="s">
        <v>5695</v>
      </c>
      <c r="T3218" s="149">
        <v>20213</v>
      </c>
      <c r="U3218" s="149" t="s">
        <v>4008</v>
      </c>
      <c r="V3218" s="149">
        <f>IF(ActividadesCom[[#This Row],[NIVEL 3]]&lt;&gt;0,VLOOKUP(ActividadesCom[[#This Row],[NIVEL 3]],Catálogo!A:B,2,FALSE),"")</f>
        <v>3</v>
      </c>
      <c r="W3218" s="149">
        <v>1</v>
      </c>
      <c r="X3218" s="148" t="s">
        <v>47</v>
      </c>
      <c r="Y3218" s="149">
        <v>20223</v>
      </c>
      <c r="Z3218" s="149" t="s">
        <v>4008</v>
      </c>
      <c r="AA3218" s="149">
        <f>IF(ActividadesCom[[#This Row],[NIVEL 4]]&lt;&gt;0,VLOOKUP(ActividadesCom[[#This Row],[NIVEL 4]],Catálogo!A:B,2,FALSE),"")</f>
        <v>3</v>
      </c>
      <c r="AB3218" s="149">
        <v>1</v>
      </c>
      <c r="AC3218" s="149" t="s">
        <v>4299</v>
      </c>
      <c r="AD3218" s="149">
        <v>20203</v>
      </c>
      <c r="AE3218" s="149" t="s">
        <v>4010</v>
      </c>
      <c r="AF3218" s="149">
        <f>IF(ActividadesCom[[#This Row],[NIVEL 5]]&lt;&gt;0,VLOOKUP(ActividadesCom[[#This Row],[NIVEL 5]],Catálogo!A:B,2,FALSE),"")</f>
        <v>1</v>
      </c>
      <c r="AG3218" s="149">
        <v>1</v>
      </c>
    </row>
    <row r="3219" spans="1:34" ht="30" hidden="1" customHeight="1" x14ac:dyDescent="0.25">
      <c r="A3219" s="51">
        <v>20470278</v>
      </c>
      <c r="B3219" s="6" t="str">
        <f>VLOOKUP(ActividadesCom[[#This Row],[NO. DE CONTROL]],'LISTADO ESTUDIANTES'!A:C,2,FALSE)</f>
        <v>MAS SANCHEZ JUAN ALONSO</v>
      </c>
      <c r="C3219" s="6" t="str">
        <f>VLOOKUP(ActividadesCom[[#This Row],[NO. DE CONTROL]],'LISTADO ESTUDIANTES'!A:C,3,FALSE)</f>
        <v>INGENIERIA INDUSTRIAL</v>
      </c>
      <c r="D3219" s="27" t="str">
        <f>VLOOKUP(ActividadesCom[[#This Row],[NO. DE CONTROL]],'LISTADO ESTUDIANTES'!A:D,4,FALSE)</f>
        <v>EGRESADO(A)</v>
      </c>
      <c r="E3219" s="5">
        <f>SUM(ActividadesCom[[#This Row],[CRÉD. 1]],ActividadesCom[[#This Row],[CRÉD. 2]],ActividadesCom[[#This Row],[CRÉD. 3]],ActividadesCom[[#This Row],[CRÉD. 4]],ActividadesCom[[#This Row],[CRÉD. 5]])</f>
        <v>5</v>
      </c>
      <c r="F3219" s="27">
        <f>IF(ActividadesCom[[#This Row],[ÚLTIMO SEMESTRE CON CRÉDITOS]]&gt;0,ROUND(AVERAGE(ActividadesCom[[#This Row],[VALOR NIVEL 5]],ActividadesCom[[#This Row],[VALOR NIVEL 4]],ActividadesCom[[#This Row],[VALOR NIVEL 3]],ActividadesCom[[#This Row],[VALOR NIVEL 2]],ActividadesCom[[#This Row],[VALOR NIVEL 1]]),0),"")</f>
        <v>3</v>
      </c>
      <c r="G3219" s="27" t="str">
        <f>IF(ActividadesCom[[#This Row],[PROMEDIO]]="","",IF(ActividadesCom[[#This Row],[PROMEDIO]]&gt;=4,"EXCELENTE",IF(ActividadesCom[[#This Row],[PROMEDIO]]&gt;=3,"NOTABLE",IF(ActividadesCom[[#This Row],[PROMEDIO]]&gt;=2,"BUENO",IF(ActividadesCom[[#This Row],[PROMEDIO]]=1,"SUFICIENTE","")))))</f>
        <v>NOTABLE</v>
      </c>
      <c r="H3219" s="5">
        <f>MAX(ActividadesCom[[#This Row],[PERÍODO 1]],ActividadesCom[[#This Row],[PERÍODO 2]],ActividadesCom[[#This Row],[PERÍODO 3]],ActividadesCom[[#This Row],[PERÍODO 4]],ActividadesCom[[#This Row],[PERÍODO 5]])</f>
        <v>20211</v>
      </c>
      <c r="I3219" s="6" t="s">
        <v>4395</v>
      </c>
      <c r="J3219" s="5">
        <v>20211</v>
      </c>
      <c r="K3219" s="5" t="s">
        <v>4009</v>
      </c>
      <c r="L3219" s="5">
        <f>IF(ActividadesCom[[#This Row],[NIVEL 1]]&lt;&gt;0,VLOOKUP(ActividadesCom[[#This Row],[NIVEL 1]],Catálogo!A:B,2,FALSE),"")</f>
        <v>2</v>
      </c>
      <c r="M3219" s="27">
        <v>1</v>
      </c>
      <c r="N3219" s="28" t="s">
        <v>4419</v>
      </c>
      <c r="O3219" s="27">
        <v>20211</v>
      </c>
      <c r="P3219" s="27" t="s">
        <v>4019</v>
      </c>
      <c r="Q3219" s="5">
        <f>IF(ActividadesCom[[#This Row],[NIVEL 2]]&lt;&gt;0,VLOOKUP(ActividadesCom[[#This Row],[NIVEL 2]],Catálogo!A:B,2,FALSE),"")</f>
        <v>4</v>
      </c>
      <c r="R3219" s="27">
        <v>1</v>
      </c>
      <c r="S3219" s="6" t="s">
        <v>4884</v>
      </c>
      <c r="T3219" s="27">
        <v>20201</v>
      </c>
      <c r="U3219" s="5" t="s">
        <v>4007</v>
      </c>
      <c r="V3219" s="5">
        <f>IF(ActividadesCom[[#This Row],[NIVEL 3]]&lt;&gt;0,VLOOKUP(ActividadesCom[[#This Row],[NIVEL 3]],Catálogo!A:B,2,FALSE),"")</f>
        <v>4</v>
      </c>
      <c r="W3219" s="5">
        <v>1</v>
      </c>
      <c r="X3219" s="6" t="s">
        <v>25</v>
      </c>
      <c r="Y3219" s="27">
        <v>20211</v>
      </c>
      <c r="Z3219" s="27" t="s">
        <v>4008</v>
      </c>
      <c r="AA3219" s="5">
        <f>IF(ActividadesCom[[#This Row],[NIVEL 4]]&lt;&gt;0,VLOOKUP(ActividadesCom[[#This Row],[NIVEL 4]],Catálogo!A:B,2,FALSE),"")</f>
        <v>3</v>
      </c>
      <c r="AB3219" s="27">
        <v>1</v>
      </c>
      <c r="AC3219" s="6" t="s">
        <v>981</v>
      </c>
      <c r="AD3219" s="27">
        <v>20203</v>
      </c>
      <c r="AE3219" s="5" t="s">
        <v>4008</v>
      </c>
      <c r="AF3219" s="5">
        <f>IF(ActividadesCom[[#This Row],[NIVEL 5]]&lt;&gt;0,VLOOKUP(ActividadesCom[[#This Row],[NIVEL 5]],Catálogo!A:B,2,FALSE),"")</f>
        <v>3</v>
      </c>
      <c r="AG3219" s="27">
        <v>1</v>
      </c>
      <c r="AH3219" s="2"/>
    </row>
    <row r="3220" spans="1:34" ht="30" hidden="1" customHeight="1" x14ac:dyDescent="0.25">
      <c r="A3220" s="71">
        <v>20470279</v>
      </c>
      <c r="B3220" s="6" t="str">
        <f>VLOOKUP(ActividadesCom[[#This Row],[NO. DE CONTROL]],'LISTADO ESTUDIANTES'!A:C,2,FALSE)</f>
        <v>NOTARIO HERNANDEZ ABNER</v>
      </c>
      <c r="C3220" s="6" t="str">
        <f>VLOOKUP(ActividadesCom[[#This Row],[NO. DE CONTROL]],'LISTADO ESTUDIANTES'!A:C,3,FALSE)</f>
        <v>INGENIERIA INDUSTRIAL</v>
      </c>
      <c r="D3220" s="17" t="str">
        <f>VLOOKUP(ActividadesCom[[#This Row],[NO. DE CONTROL]],'LISTADO ESTUDIANTES'!A:D,4,FALSE)</f>
        <v>EGRESADO(A)</v>
      </c>
      <c r="E3220" s="5">
        <f>SUM(ActividadesCom[[#This Row],[CRÉD. 1]],ActividadesCom[[#This Row],[CRÉD. 2]],ActividadesCom[[#This Row],[CRÉD. 3]],ActividadesCom[[#This Row],[CRÉD. 4]],ActividadesCom[[#This Row],[CRÉD. 5]])</f>
        <v>5</v>
      </c>
      <c r="F3220" s="17">
        <f>IF(ActividadesCom[[#This Row],[ÚLTIMO SEMESTRE CON CRÉDITOS]]&gt;0,ROUND(AVERAGE(ActividadesCom[[#This Row],[VALOR NIVEL 5]],ActividadesCom[[#This Row],[VALOR NIVEL 4]],ActividadesCom[[#This Row],[VALOR NIVEL 3]],ActividadesCom[[#This Row],[VALOR NIVEL 2]],ActividadesCom[[#This Row],[VALOR NIVEL 1]]),0),"")</f>
        <v>2</v>
      </c>
      <c r="G3220" s="17" t="str">
        <f>IF(ActividadesCom[[#This Row],[PROMEDIO]]="","",IF(ActividadesCom[[#This Row],[PROMEDIO]]&gt;=4,"EXCELENTE",IF(ActividadesCom[[#This Row],[PROMEDIO]]&gt;=3,"NOTABLE",IF(ActividadesCom[[#This Row],[PROMEDIO]]&gt;=2,"BUENO",IF(ActividadesCom[[#This Row],[PROMEDIO]]=1,"SUFICIENTE","")))))</f>
        <v>BUENO</v>
      </c>
      <c r="H3220" s="5">
        <f>MAX(ActividadesCom[[#This Row],[PERÍODO 1]],ActividadesCom[[#This Row],[PERÍODO 2]],ActividadesCom[[#This Row],[PERÍODO 3]],ActividadesCom[[#This Row],[PERÍODO 4]],ActividadesCom[[#This Row],[PERÍODO 5]])</f>
        <v>20213</v>
      </c>
      <c r="I3220" s="18" t="s">
        <v>4025</v>
      </c>
      <c r="J3220" s="17">
        <v>20203</v>
      </c>
      <c r="K3220" s="17" t="s">
        <v>4009</v>
      </c>
      <c r="L3220" s="5">
        <f>IF(ActividadesCom[[#This Row],[NIVEL 1]]&lt;&gt;0,VLOOKUP(ActividadesCom[[#This Row],[NIVEL 1]],Catálogo!A:B,2,FALSE),"")</f>
        <v>2</v>
      </c>
      <c r="M3220" s="17">
        <v>1</v>
      </c>
      <c r="N3220" s="6" t="s">
        <v>4395</v>
      </c>
      <c r="O3220" s="5">
        <v>20211</v>
      </c>
      <c r="P3220" s="5" t="s">
        <v>4009</v>
      </c>
      <c r="Q3220" s="5">
        <f>IF(ActividadesCom[[#This Row],[NIVEL 2]]&lt;&gt;0,VLOOKUP(ActividadesCom[[#This Row],[NIVEL 2]],Catálogo!A:B,2,FALSE),"")</f>
        <v>2</v>
      </c>
      <c r="R3220" s="17">
        <v>1</v>
      </c>
      <c r="S3220" s="6" t="s">
        <v>4538</v>
      </c>
      <c r="T3220" s="17">
        <v>20213</v>
      </c>
      <c r="U3220" s="5" t="s">
        <v>4007</v>
      </c>
      <c r="V3220" s="5">
        <f>IF(ActividadesCom[[#This Row],[NIVEL 3]]&lt;&gt;0,VLOOKUP(ActividadesCom[[#This Row],[NIVEL 3]],Catálogo!A:B,2,FALSE),"")</f>
        <v>4</v>
      </c>
      <c r="W3220" s="17">
        <v>1</v>
      </c>
      <c r="X3220" s="6" t="s">
        <v>5</v>
      </c>
      <c r="Y3220" s="17">
        <v>20211</v>
      </c>
      <c r="Z3220" s="17" t="s">
        <v>4009</v>
      </c>
      <c r="AA3220" s="5">
        <f>IF(ActividadesCom[[#This Row],[NIVEL 4]]&lt;&gt;0,VLOOKUP(ActividadesCom[[#This Row],[NIVEL 4]],Catálogo!A:B,2,FALSE),"")</f>
        <v>2</v>
      </c>
      <c r="AB3220" s="17">
        <v>1</v>
      </c>
      <c r="AC3220" s="6" t="s">
        <v>4378</v>
      </c>
      <c r="AD3220" s="17">
        <v>20203</v>
      </c>
      <c r="AE3220" s="17" t="s">
        <v>4009</v>
      </c>
      <c r="AF3220" s="5">
        <f>IF(ActividadesCom[[#This Row],[NIVEL 5]]&lt;&gt;0,VLOOKUP(ActividadesCom[[#This Row],[NIVEL 5]],Catálogo!A:B,2,FALSE),"")</f>
        <v>2</v>
      </c>
      <c r="AG3220" s="17">
        <v>1</v>
      </c>
      <c r="AH3220" s="2"/>
    </row>
    <row r="3221" spans="1:34" s="151" customFormat="1" ht="30" hidden="1" customHeight="1" x14ac:dyDescent="0.25">
      <c r="A3221" s="163">
        <v>20470280</v>
      </c>
      <c r="B3221" s="148" t="str">
        <f>VLOOKUP(ActividadesCom[[#This Row],[NO. DE CONTROL]],'LISTADO ESTUDIANTES'!A:C,2,FALSE)</f>
        <v>GUZMAN PEREZ JOSE  RICARDO</v>
      </c>
      <c r="C3221" s="148" t="str">
        <f>VLOOKUP(ActividadesCom[[#This Row],[NO. DE CONTROL]],'LISTADO ESTUDIANTES'!A:C,3,FALSE)</f>
        <v>INGENIERIA MECANICA</v>
      </c>
      <c r="D3221" s="162" t="str">
        <f>VLOOKUP(ActividadesCom[[#This Row],[NO. DE CONTROL]],'LISTADO ESTUDIANTES'!A:D,4,FALSE)</f>
        <v>EGRESADO(A)</v>
      </c>
      <c r="E3221" s="149">
        <f>SUM(ActividadesCom[[#This Row],[CRÉD. 1]],ActividadesCom[[#This Row],[CRÉD. 2]],ActividadesCom[[#This Row],[CRÉD. 3]],ActividadesCom[[#This Row],[CRÉD. 4]],ActividadesCom[[#This Row],[CRÉD. 5]])</f>
        <v>5</v>
      </c>
      <c r="F3221" s="162">
        <f>IF(ActividadesCom[[#This Row],[ÚLTIMO SEMESTRE CON CRÉDITOS]]&gt;0,ROUND(AVERAGE(ActividadesCom[[#This Row],[VALOR NIVEL 5]],ActividadesCom[[#This Row],[VALOR NIVEL 4]],ActividadesCom[[#This Row],[VALOR NIVEL 3]],ActividadesCom[[#This Row],[VALOR NIVEL 2]],ActividadesCom[[#This Row],[VALOR NIVEL 1]]),0),"")</f>
        <v>3</v>
      </c>
      <c r="G3221" s="162" t="str">
        <f>IF(ActividadesCom[[#This Row],[PROMEDIO]]="","",IF(ActividadesCom[[#This Row],[PROMEDIO]]&gt;=4,"EXCELENTE",IF(ActividadesCom[[#This Row],[PROMEDIO]]&gt;=3,"NOTABLE",IF(ActividadesCom[[#This Row],[PROMEDIO]]&gt;=2,"BUENO",IF(ActividadesCom[[#This Row],[PROMEDIO]]=1,"SUFICIENTE","")))))</f>
        <v>NOTABLE</v>
      </c>
      <c r="H3221" s="149">
        <f>MAX(ActividadesCom[[#This Row],[PERÍODO 1]],ActividadesCom[[#This Row],[PERÍODO 2]],ActividadesCom[[#This Row],[PERÍODO 3]],ActividadesCom[[#This Row],[PERÍODO 4]],ActividadesCom[[#This Row],[PERÍODO 5]])</f>
        <v>20241</v>
      </c>
      <c r="I3221" s="148" t="s">
        <v>5746</v>
      </c>
      <c r="J3221" s="162">
        <v>20223</v>
      </c>
      <c r="K3221" s="149" t="s">
        <v>4010</v>
      </c>
      <c r="L3221" s="149">
        <f>IF(ActividadesCom[[#This Row],[NIVEL 1]]&lt;&gt;0,VLOOKUP(ActividadesCom[[#This Row],[NIVEL 1]],Catálogo!A:B,2,FALSE),"")</f>
        <v>1</v>
      </c>
      <c r="M3221" s="162">
        <v>1</v>
      </c>
      <c r="N3221" s="148" t="s">
        <v>5832</v>
      </c>
      <c r="O3221" s="162">
        <v>20231</v>
      </c>
      <c r="P3221" s="149" t="s">
        <v>4008</v>
      </c>
      <c r="Q3221" s="149">
        <f>IF(ActividadesCom[[#This Row],[NIVEL 2]]&lt;&gt;0,VLOOKUP(ActividadesCom[[#This Row],[NIVEL 2]],Catálogo!A:B,2,FALSE),"")</f>
        <v>3</v>
      </c>
      <c r="R3221" s="162">
        <v>1</v>
      </c>
      <c r="S3221" s="161" t="s">
        <v>4568</v>
      </c>
      <c r="T3221" s="162">
        <v>20211</v>
      </c>
      <c r="U3221" s="162" t="s">
        <v>4008</v>
      </c>
      <c r="V3221" s="149">
        <f>IF(ActividadesCom[[#This Row],[NIVEL 3]]&lt;&gt;0,VLOOKUP(ActividadesCom[[#This Row],[NIVEL 3]],Catálogo!A:B,2,FALSE),"")</f>
        <v>3</v>
      </c>
      <c r="W3221" s="162">
        <v>1</v>
      </c>
      <c r="X3221" s="161" t="s">
        <v>4472</v>
      </c>
      <c r="Y3221" s="162">
        <v>20211</v>
      </c>
      <c r="Z3221" s="162" t="s">
        <v>4007</v>
      </c>
      <c r="AA3221" s="149">
        <f>IF(ActividadesCom[[#This Row],[NIVEL 4]]&lt;&gt;0,VLOOKUP(ActividadesCom[[#This Row],[NIVEL 4]],Catálogo!A:B,2,FALSE),"")</f>
        <v>4</v>
      </c>
      <c r="AB3221" s="162">
        <v>1</v>
      </c>
      <c r="AC3221" s="148" t="s">
        <v>6694</v>
      </c>
      <c r="AD3221" s="162">
        <v>20241</v>
      </c>
      <c r="AE3221" s="149" t="s">
        <v>4008</v>
      </c>
      <c r="AF3221" s="149">
        <f>IF(ActividadesCom[[#This Row],[NIVEL 5]]&lt;&gt;0,VLOOKUP(ActividadesCom[[#This Row],[NIVEL 5]],Catálogo!A:B,2,FALSE),"")</f>
        <v>3</v>
      </c>
      <c r="AG3221" s="162">
        <v>1</v>
      </c>
    </row>
    <row r="3222" spans="1:34" ht="30" hidden="1" customHeight="1" x14ac:dyDescent="0.25">
      <c r="A3222" s="32">
        <v>20470281</v>
      </c>
      <c r="B3222" s="6" t="str">
        <f>VLOOKUP(ActividadesCom[[#This Row],[NO. DE CONTROL]],'LISTADO ESTUDIANTES'!A:C,2,FALSE)</f>
        <v>KEN PERERA JOSE ABRAHAM</v>
      </c>
      <c r="C3222" s="6" t="str">
        <f>VLOOKUP(ActividadesCom[[#This Row],[NO. DE CONTROL]],'LISTADO ESTUDIANTES'!A:C,3,FALSE)</f>
        <v>ARQUITECTURA</v>
      </c>
      <c r="D3222" s="33" t="str">
        <f>VLOOKUP(ActividadesCom[[#This Row],[NO. DE CONTROL]],'LISTADO ESTUDIANTES'!A:D,4,FALSE)</f>
        <v>EGRESADO(A)</v>
      </c>
      <c r="E3222" s="5">
        <f>SUM(ActividadesCom[[#This Row],[CRÉD. 1]],ActividadesCom[[#This Row],[CRÉD. 2]],ActividadesCom[[#This Row],[CRÉD. 3]],ActividadesCom[[#This Row],[CRÉD. 4]],ActividadesCom[[#This Row],[CRÉD. 5]])</f>
        <v>1</v>
      </c>
      <c r="F3222" s="33">
        <f>IF(ActividadesCom[[#This Row],[ÚLTIMO SEMESTRE CON CRÉDITOS]]&gt;0,ROUND(AVERAGE(ActividadesCom[[#This Row],[VALOR NIVEL 5]],ActividadesCom[[#This Row],[VALOR NIVEL 4]],ActividadesCom[[#This Row],[VALOR NIVEL 3]],ActividadesCom[[#This Row],[VALOR NIVEL 2]],ActividadesCom[[#This Row],[VALOR NIVEL 1]]),0),"")</f>
        <v>4</v>
      </c>
      <c r="G3222" s="33" t="str">
        <f>IF(ActividadesCom[[#This Row],[PROMEDIO]]="","",IF(ActividadesCom[[#This Row],[PROMEDIO]]&gt;=4,"EXCELENTE",IF(ActividadesCom[[#This Row],[PROMEDIO]]&gt;=3,"NOTABLE",IF(ActividadesCom[[#This Row],[PROMEDIO]]&gt;=2,"BUENO",IF(ActividadesCom[[#This Row],[PROMEDIO]]=1,"SUFICIENTE","")))))</f>
        <v>EXCELENTE</v>
      </c>
      <c r="H3222" s="5">
        <f>MAX(ActividadesCom[[#This Row],[PERÍODO 1]],ActividadesCom[[#This Row],[PERÍODO 2]],ActividadesCom[[#This Row],[PERÍODO 3]],ActividadesCom[[#This Row],[PERÍODO 4]],ActividadesCom[[#This Row],[PERÍODO 5]])</f>
        <v>20213</v>
      </c>
      <c r="I3222" s="34" t="s">
        <v>4692</v>
      </c>
      <c r="J3222" s="33">
        <v>20213</v>
      </c>
      <c r="K3222" s="33" t="s">
        <v>4007</v>
      </c>
      <c r="L3222" s="5">
        <f>IF(ActividadesCom[[#This Row],[NIVEL 1]]&lt;&gt;0,VLOOKUP(ActividadesCom[[#This Row],[NIVEL 1]],Catálogo!A:B,2,FALSE),"")</f>
        <v>4</v>
      </c>
      <c r="M3222" s="33">
        <v>1</v>
      </c>
      <c r="N3222" s="34"/>
      <c r="O3222" s="33"/>
      <c r="P3222" s="33"/>
      <c r="Q3222" s="5" t="str">
        <f>IF(ActividadesCom[[#This Row],[NIVEL 2]]&lt;&gt;0,VLOOKUP(ActividadesCom[[#This Row],[NIVEL 2]],Catálogo!A:B,2,FALSE),"")</f>
        <v/>
      </c>
      <c r="R3222" s="33"/>
      <c r="S3222" s="34"/>
      <c r="T3222" s="33"/>
      <c r="U3222" s="33"/>
      <c r="V3222" s="5" t="str">
        <f>IF(ActividadesCom[[#This Row],[NIVEL 3]]&lt;&gt;0,VLOOKUP(ActividadesCom[[#This Row],[NIVEL 3]],Catálogo!A:B,2,FALSE),"")</f>
        <v/>
      </c>
      <c r="W3222" s="33"/>
      <c r="X3222" s="34"/>
      <c r="Y3222" s="33"/>
      <c r="Z3222" s="33"/>
      <c r="AA3222" s="5" t="str">
        <f>IF(ActividadesCom[[#This Row],[NIVEL 4]]&lt;&gt;0,VLOOKUP(ActividadesCom[[#This Row],[NIVEL 4]],Catálogo!A:B,2,FALSE),"")</f>
        <v/>
      </c>
      <c r="AB3222" s="33"/>
      <c r="AC3222" s="34"/>
      <c r="AD3222" s="33"/>
      <c r="AE3222" s="33"/>
      <c r="AF3222" s="5" t="str">
        <f>IF(ActividadesCom[[#This Row],[NIVEL 5]]&lt;&gt;0,VLOOKUP(ActividadesCom[[#This Row],[NIVEL 5]],Catálogo!A:B,2,FALSE),"")</f>
        <v/>
      </c>
      <c r="AG3222" s="33"/>
      <c r="AH3222" s="2"/>
    </row>
    <row r="3223" spans="1:34" s="151" customFormat="1" ht="30" hidden="1" customHeight="1" x14ac:dyDescent="0.25">
      <c r="A3223" s="147">
        <v>20470282</v>
      </c>
      <c r="B3223" s="148" t="str">
        <f>VLOOKUP(ActividadesCom[[#This Row],[NO. DE CONTROL]],'LISTADO ESTUDIANTES'!A:C,2,FALSE)</f>
        <v>HERRERA HERNANDEZ HERNAN AUGUSTO</v>
      </c>
      <c r="C3223" s="148" t="str">
        <f>VLOOKUP(ActividadesCom[[#This Row],[NO. DE CONTROL]],'LISTADO ESTUDIANTES'!A:C,3,FALSE)</f>
        <v>INGENIERIA INDUSTRIAL</v>
      </c>
      <c r="D3223" s="149" t="str">
        <f>VLOOKUP(ActividadesCom[[#This Row],[NO. DE CONTROL]],'LISTADO ESTUDIANTES'!A:D,4,FALSE)</f>
        <v>EGRESADO(A)</v>
      </c>
      <c r="E3223" s="149">
        <f>SUM(ActividadesCom[[#This Row],[CRÉD. 1]],ActividadesCom[[#This Row],[CRÉD. 2]],ActividadesCom[[#This Row],[CRÉD. 3]],ActividadesCom[[#This Row],[CRÉD. 4]],ActividadesCom[[#This Row],[CRÉD. 5]])</f>
        <v>5</v>
      </c>
      <c r="F3223" s="149">
        <f>IF(ActividadesCom[[#This Row],[ÚLTIMO SEMESTRE CON CRÉDITOS]]&gt;0,ROUND(AVERAGE(ActividadesCom[[#This Row],[VALOR NIVEL 5]],ActividadesCom[[#This Row],[VALOR NIVEL 4]],ActividadesCom[[#This Row],[VALOR NIVEL 3]],ActividadesCom[[#This Row],[VALOR NIVEL 2]],ActividadesCom[[#This Row],[VALOR NIVEL 1]]),0),"")</f>
        <v>2</v>
      </c>
      <c r="G3223" s="149" t="str">
        <f>IF(ActividadesCom[[#This Row],[PROMEDIO]]="","",IF(ActividadesCom[[#This Row],[PROMEDIO]]&gt;=4,"EXCELENTE",IF(ActividadesCom[[#This Row],[PROMEDIO]]&gt;=3,"NOTABLE",IF(ActividadesCom[[#This Row],[PROMEDIO]]&gt;=2,"BUENO",IF(ActividadesCom[[#This Row],[PROMEDIO]]=1,"SUFICIENTE","")))))</f>
        <v>BUENO</v>
      </c>
      <c r="H3223" s="149">
        <f>MAX(ActividadesCom[[#This Row],[PERÍODO 1]],ActividadesCom[[#This Row],[PERÍODO 2]],ActividadesCom[[#This Row],[PERÍODO 3]],ActividadesCom[[#This Row],[PERÍODO 4]],ActividadesCom[[#This Row],[PERÍODO 5]])</f>
        <v>20251</v>
      </c>
      <c r="I3223" s="148" t="s">
        <v>6803</v>
      </c>
      <c r="J3223" s="149">
        <v>20251</v>
      </c>
      <c r="K3223" s="149" t="s">
        <v>4008</v>
      </c>
      <c r="L3223" s="149">
        <f>IF(ActividadesCom[[#This Row],[NIVEL 1]]&lt;&gt;0,VLOOKUP(ActividadesCom[[#This Row],[NIVEL 1]],Catálogo!A:B,2,FALSE),"")</f>
        <v>3</v>
      </c>
      <c r="M3223" s="149">
        <v>1</v>
      </c>
      <c r="N3223" s="148" t="s">
        <v>4109</v>
      </c>
      <c r="O3223" s="149">
        <v>20203</v>
      </c>
      <c r="P3223" s="149" t="s">
        <v>4008</v>
      </c>
      <c r="Q3223" s="149">
        <f>IF(ActividadesCom[[#This Row],[NIVEL 2]]&lt;&gt;0,VLOOKUP(ActividadesCom[[#This Row],[NIVEL 2]],Catálogo!A:B,2,FALSE),"")</f>
        <v>3</v>
      </c>
      <c r="R3223" s="149">
        <v>1</v>
      </c>
      <c r="S3223" s="148" t="s">
        <v>4906</v>
      </c>
      <c r="T3223" s="149">
        <v>20211</v>
      </c>
      <c r="U3223" s="149" t="s">
        <v>4008</v>
      </c>
      <c r="V3223" s="149">
        <f>IF(ActividadesCom[[#This Row],[NIVEL 3]]&lt;&gt;0,VLOOKUP(ActividadesCom[[#This Row],[NIVEL 3]],Catálogo!A:B,2,FALSE),"")</f>
        <v>3</v>
      </c>
      <c r="W3223" s="149">
        <v>1</v>
      </c>
      <c r="X3223" s="148" t="s">
        <v>11</v>
      </c>
      <c r="Y3223" s="149">
        <v>20241</v>
      </c>
      <c r="Z3223" s="149" t="s">
        <v>4009</v>
      </c>
      <c r="AA3223" s="149">
        <f>IF(ActividadesCom[[#This Row],[NIVEL 4]]&lt;&gt;0,VLOOKUP(ActividadesCom[[#This Row],[NIVEL 4]],Catálogo!A:B,2,FALSE),"")</f>
        <v>2</v>
      </c>
      <c r="AB3223" s="149">
        <v>1</v>
      </c>
      <c r="AC3223" s="149" t="s">
        <v>11</v>
      </c>
      <c r="AD3223" s="149">
        <v>20203</v>
      </c>
      <c r="AE3223" s="149" t="s">
        <v>4010</v>
      </c>
      <c r="AF3223" s="149">
        <f>IF(ActividadesCom[[#This Row],[NIVEL 5]]&lt;&gt;0,VLOOKUP(ActividadesCom[[#This Row],[NIVEL 5]],Catálogo!A:B,2,FALSE),"")</f>
        <v>1</v>
      </c>
      <c r="AG3223" s="149">
        <v>1</v>
      </c>
    </row>
    <row r="3224" spans="1:34" ht="30" customHeight="1" x14ac:dyDescent="0.25">
      <c r="A3224" s="7">
        <v>20470283</v>
      </c>
      <c r="B3224" s="6" t="str">
        <f>VLOOKUP(ActividadesCom[[#This Row],[NO. DE CONTROL]],'LISTADO ESTUDIANTES'!A:C,2,FALSE)</f>
        <v>RIVERA CAMARGO CARLOS ANTONIO</v>
      </c>
      <c r="C3224" s="6" t="str">
        <f>VLOOKUP(ActividadesCom[[#This Row],[NO. DE CONTROL]],'LISTADO ESTUDIANTES'!A:C,3,FALSE)</f>
        <v>INGENIERIA CIVIL</v>
      </c>
      <c r="D3224" s="5" t="str">
        <f>VLOOKUP(ActividadesCom[[#This Row],[NO. DE CONTROL]],'LISTADO ESTUDIANTES'!A:D,4,FALSE)</f>
        <v>ACTIVO(A)</v>
      </c>
      <c r="E3224" s="5">
        <f>SUM(ActividadesCom[[#This Row],[CRÉD. 1]],ActividadesCom[[#This Row],[CRÉD. 2]],ActividadesCom[[#This Row],[CRÉD. 3]],ActividadesCom[[#This Row],[CRÉD. 4]],ActividadesCom[[#This Row],[CRÉD. 5]])</f>
        <v>4</v>
      </c>
      <c r="F3224" s="5">
        <f>IF(ActividadesCom[[#This Row],[ÚLTIMO SEMESTRE CON CRÉDITOS]]&gt;0,ROUND(AVERAGE(ActividadesCom[[#This Row],[VALOR NIVEL 5]],ActividadesCom[[#This Row],[VALOR NIVEL 4]],ActividadesCom[[#This Row],[VALOR NIVEL 3]],ActividadesCom[[#This Row],[VALOR NIVEL 2]],ActividadesCom[[#This Row],[VALOR NIVEL 1]]),0),"")</f>
        <v>3</v>
      </c>
      <c r="G3224" s="5" t="str">
        <f>IF(ActividadesCom[[#This Row],[PROMEDIO]]="","",IF(ActividadesCom[[#This Row],[PROMEDIO]]&gt;=4,"EXCELENTE",IF(ActividadesCom[[#This Row],[PROMEDIO]]&gt;=3,"NOTABLE",IF(ActividadesCom[[#This Row],[PROMEDIO]]&gt;=2,"BUENO",IF(ActividadesCom[[#This Row],[PROMEDIO]]=1,"SUFICIENTE","")))))</f>
        <v>NOTABLE</v>
      </c>
      <c r="H3224" s="5">
        <f>MAX(ActividadesCom[[#This Row],[PERÍODO 1]],ActividadesCom[[#This Row],[PERÍODO 2]],ActividadesCom[[#This Row],[PERÍODO 3]],ActividadesCom[[#This Row],[PERÍODO 4]],ActividadesCom[[#This Row],[PERÍODO 5]])</f>
        <v>20253</v>
      </c>
      <c r="I3224" s="6" t="s">
        <v>1129</v>
      </c>
      <c r="J3224" s="5">
        <v>20241</v>
      </c>
      <c r="K3224" s="5" t="s">
        <v>4008</v>
      </c>
      <c r="L3224" s="5">
        <f>IF(ActividadesCom[[#This Row],[NIVEL 1]]&lt;&gt;0,VLOOKUP(ActividadesCom[[#This Row],[NIVEL 1]],Catálogo!A:B,2,FALSE),"")</f>
        <v>3</v>
      </c>
      <c r="M3224" s="5">
        <v>1</v>
      </c>
      <c r="N3224" s="6" t="s">
        <v>4482</v>
      </c>
      <c r="O3224" s="5">
        <v>20211</v>
      </c>
      <c r="P3224" s="5" t="s">
        <v>4007</v>
      </c>
      <c r="Q3224" s="5">
        <f>IF(ActividadesCom[[#This Row],[NIVEL 2]]&lt;&gt;0,VLOOKUP(ActividadesCom[[#This Row],[NIVEL 2]],Catálogo!A:B,2,FALSE),"")</f>
        <v>4</v>
      </c>
      <c r="R3224" s="5">
        <v>1</v>
      </c>
      <c r="S3224" s="6" t="s">
        <v>4278</v>
      </c>
      <c r="T3224" s="5">
        <v>20253</v>
      </c>
      <c r="U3224" s="5" t="s">
        <v>4008</v>
      </c>
      <c r="V3224" s="5">
        <f>IF(ActividadesCom[[#This Row],[NIVEL 3]]&lt;&gt;0,VLOOKUP(ActividadesCom[[#This Row],[NIVEL 3]],Catálogo!A:B,2,FALSE),"")</f>
        <v>3</v>
      </c>
      <c r="W3224" s="5">
        <v>1</v>
      </c>
      <c r="X3224" s="6" t="s">
        <v>25</v>
      </c>
      <c r="Y3224" s="5">
        <v>20211</v>
      </c>
      <c r="Z3224" s="5" t="s">
        <v>4009</v>
      </c>
      <c r="AA3224" s="5">
        <f>IF(ActividadesCom[[#This Row],[NIVEL 4]]&lt;&gt;0,VLOOKUP(ActividadesCom[[#This Row],[NIVEL 4]],Catálogo!A:B,2,FALSE),"")</f>
        <v>2</v>
      </c>
      <c r="AB3224" s="5">
        <v>1</v>
      </c>
      <c r="AC3224" s="6"/>
      <c r="AD3224" s="5"/>
      <c r="AE3224" s="5"/>
      <c r="AF3224" s="5" t="str">
        <f>IF(ActividadesCom[[#This Row],[NIVEL 5]]&lt;&gt;0,VLOOKUP(ActividadesCom[[#This Row],[NIVEL 5]],Catálogo!A:B,2,FALSE),"")</f>
        <v/>
      </c>
      <c r="AG3224" s="5"/>
      <c r="AH3224" s="2"/>
    </row>
    <row r="3225" spans="1:34" s="151" customFormat="1" ht="30" hidden="1" customHeight="1" x14ac:dyDescent="0.25">
      <c r="A3225" s="175">
        <v>20470284</v>
      </c>
      <c r="B3225" s="148" t="str">
        <f>VLOOKUP(ActividadesCom[[#This Row],[NO. DE CONTROL]],'LISTADO ESTUDIANTES'!A:C,2,FALSE)</f>
        <v>MENDOZA MORALES JORGE ENMANUEL</v>
      </c>
      <c r="C3225" s="148" t="str">
        <f>VLOOKUP(ActividadesCom[[#This Row],[NO. DE CONTROL]],'LISTADO ESTUDIANTES'!A:C,3,FALSE)</f>
        <v>INGENIERIA QUIMICA</v>
      </c>
      <c r="D3225" s="176" t="str">
        <f>VLOOKUP(ActividadesCom[[#This Row],[NO. DE CONTROL]],'LISTADO ESTUDIANTES'!A:D,4,FALSE)</f>
        <v>EGRESADO(A)</v>
      </c>
      <c r="E3225" s="149">
        <f>SUM(ActividadesCom[[#This Row],[CRÉD. 1]],ActividadesCom[[#This Row],[CRÉD. 2]],ActividadesCom[[#This Row],[CRÉD. 3]],ActividadesCom[[#This Row],[CRÉD. 4]],ActividadesCom[[#This Row],[CRÉD. 5]])</f>
        <v>5</v>
      </c>
      <c r="F3225" s="176">
        <f>IF(ActividadesCom[[#This Row],[ÚLTIMO SEMESTRE CON CRÉDITOS]]&gt;0,ROUND(AVERAGE(ActividadesCom[[#This Row],[VALOR NIVEL 5]],ActividadesCom[[#This Row],[VALOR NIVEL 4]],ActividadesCom[[#This Row],[VALOR NIVEL 3]],ActividadesCom[[#This Row],[VALOR NIVEL 2]],ActividadesCom[[#This Row],[VALOR NIVEL 1]]),0),"")</f>
        <v>3</v>
      </c>
      <c r="G3225" s="176" t="str">
        <f>IF(ActividadesCom[[#This Row],[PROMEDIO]]="","",IF(ActividadesCom[[#This Row],[PROMEDIO]]&gt;=4,"EXCELENTE",IF(ActividadesCom[[#This Row],[PROMEDIO]]&gt;=3,"NOTABLE",IF(ActividadesCom[[#This Row],[PROMEDIO]]&gt;=2,"BUENO",IF(ActividadesCom[[#This Row],[PROMEDIO]]=1,"SUFICIENTE","")))))</f>
        <v>NOTABLE</v>
      </c>
      <c r="H3225" s="149">
        <f>MAX(ActividadesCom[[#This Row],[PERÍODO 1]],ActividadesCom[[#This Row],[PERÍODO 2]],ActividadesCom[[#This Row],[PERÍODO 3]],ActividadesCom[[#This Row],[PERÍODO 4]],ActividadesCom[[#This Row],[PERÍODO 5]])</f>
        <v>20223</v>
      </c>
      <c r="I3225" s="177" t="s">
        <v>4101</v>
      </c>
      <c r="J3225" s="176">
        <v>20203</v>
      </c>
      <c r="K3225" s="176" t="s">
        <v>4009</v>
      </c>
      <c r="L3225" s="149">
        <f>IF(ActividadesCom[[#This Row],[NIVEL 1]]&lt;&gt;0,VLOOKUP(ActividadesCom[[#This Row],[NIVEL 1]],Catálogo!A:B,2,FALSE),"")</f>
        <v>2</v>
      </c>
      <c r="M3225" s="176">
        <v>1</v>
      </c>
      <c r="N3225" s="148" t="s">
        <v>5690</v>
      </c>
      <c r="O3225" s="176">
        <v>20223</v>
      </c>
      <c r="P3225" s="176" t="s">
        <v>4007</v>
      </c>
      <c r="Q3225" s="149">
        <v>4</v>
      </c>
      <c r="R3225" s="176">
        <v>1</v>
      </c>
      <c r="S3225" s="148" t="s">
        <v>4561</v>
      </c>
      <c r="T3225" s="176">
        <v>20211</v>
      </c>
      <c r="U3225" s="176" t="s">
        <v>4007</v>
      </c>
      <c r="V3225" s="149">
        <f>IF(ActividadesCom[[#This Row],[NIVEL 3]]&lt;&gt;0,VLOOKUP(ActividadesCom[[#This Row],[NIVEL 3]],Catálogo!A:B,2,FALSE),"")</f>
        <v>4</v>
      </c>
      <c r="W3225" s="176">
        <v>1</v>
      </c>
      <c r="X3225" s="148" t="s">
        <v>25</v>
      </c>
      <c r="Y3225" s="176">
        <v>20211</v>
      </c>
      <c r="Z3225" s="176" t="s">
        <v>4009</v>
      </c>
      <c r="AA3225" s="149">
        <f>IF(ActividadesCom[[#This Row],[NIVEL 4]]&lt;&gt;0,VLOOKUP(ActividadesCom[[#This Row],[NIVEL 4]],Catálogo!A:B,2,FALSE),"")</f>
        <v>2</v>
      </c>
      <c r="AB3225" s="176">
        <v>1</v>
      </c>
      <c r="AC3225" s="148" t="s">
        <v>11</v>
      </c>
      <c r="AD3225" s="176">
        <v>20211</v>
      </c>
      <c r="AE3225" s="176" t="s">
        <v>4007</v>
      </c>
      <c r="AF3225" s="149">
        <f>IF(ActividadesCom[[#This Row],[NIVEL 5]]&lt;&gt;0,VLOOKUP(ActividadesCom[[#This Row],[NIVEL 5]],Catálogo!A:B,2,FALSE),"")</f>
        <v>4</v>
      </c>
      <c r="AG3225" s="176">
        <v>1</v>
      </c>
    </row>
    <row r="3226" spans="1:34" s="151" customFormat="1" ht="30" hidden="1" customHeight="1" x14ac:dyDescent="0.25">
      <c r="A3226" s="147">
        <v>20470285</v>
      </c>
      <c r="B3226" s="148" t="str">
        <f>VLOOKUP(ActividadesCom[[#This Row],[NO. DE CONTROL]],'LISTADO ESTUDIANTES'!A:C,2,FALSE)</f>
        <v>CHAN MEDINA WILLIAM DAVID</v>
      </c>
      <c r="C3226" s="148" t="str">
        <f>VLOOKUP(ActividadesCom[[#This Row],[NO. DE CONTROL]],'LISTADO ESTUDIANTES'!A:C,3,FALSE)</f>
        <v>ARQUITECTURA</v>
      </c>
      <c r="D3226" s="149" t="str">
        <f>VLOOKUP(ActividadesCom[[#This Row],[NO. DE CONTROL]],'LISTADO ESTUDIANTES'!A:D,4,FALSE)</f>
        <v>EGRESADO(A)</v>
      </c>
      <c r="E3226" s="149">
        <f>SUM(ActividadesCom[[#This Row],[CRÉD. 1]],ActividadesCom[[#This Row],[CRÉD. 2]],ActividadesCom[[#This Row],[CRÉD. 3]],ActividadesCom[[#This Row],[CRÉD. 4]],ActividadesCom[[#This Row],[CRÉD. 5]])</f>
        <v>5</v>
      </c>
      <c r="F3226" s="149">
        <f>IF(ActividadesCom[[#This Row],[ÚLTIMO SEMESTRE CON CRÉDITOS]]&gt;0,ROUND(AVERAGE(ActividadesCom[[#This Row],[VALOR NIVEL 5]],ActividadesCom[[#This Row],[VALOR NIVEL 4]],ActividadesCom[[#This Row],[VALOR NIVEL 3]],ActividadesCom[[#This Row],[VALOR NIVEL 2]],ActividadesCom[[#This Row],[VALOR NIVEL 1]]),0),"")</f>
        <v>4</v>
      </c>
      <c r="G3226" s="149" t="str">
        <f>IF(ActividadesCom[[#This Row],[PROMEDIO]]="","",IF(ActividadesCom[[#This Row],[PROMEDIO]]&gt;=4,"EXCELENTE",IF(ActividadesCom[[#This Row],[PROMEDIO]]&gt;=3,"NOTABLE",IF(ActividadesCom[[#This Row],[PROMEDIO]]&gt;=2,"BUENO",IF(ActividadesCom[[#This Row],[PROMEDIO]]=1,"SUFICIENTE","")))))</f>
        <v>EXCELENTE</v>
      </c>
      <c r="H3226" s="149">
        <f>MAX(ActividadesCom[[#This Row],[PERÍODO 1]],ActividadesCom[[#This Row],[PERÍODO 2]],ActividadesCom[[#This Row],[PERÍODO 3]],ActividadesCom[[#This Row],[PERÍODO 4]],ActividadesCom[[#This Row],[PERÍODO 5]])</f>
        <v>20221</v>
      </c>
      <c r="I3226" s="148" t="s">
        <v>4692</v>
      </c>
      <c r="J3226" s="149">
        <v>20213</v>
      </c>
      <c r="K3226" s="164" t="s">
        <v>4007</v>
      </c>
      <c r="L3226" s="149">
        <f>IF(ActividadesCom[[#This Row],[NIVEL 1]]&lt;&gt;0,VLOOKUP(ActividadesCom[[#This Row],[NIVEL 1]],Catálogo!A:B,2,FALSE),"")</f>
        <v>4</v>
      </c>
      <c r="M3226" s="149">
        <v>1</v>
      </c>
      <c r="N3226" s="148" t="s">
        <v>5353</v>
      </c>
      <c r="O3226" s="149">
        <v>20221</v>
      </c>
      <c r="P3226" s="149" t="s">
        <v>4007</v>
      </c>
      <c r="Q3226" s="149">
        <f>IF(ActividadesCom[[#This Row],[NIVEL 2]]&lt;&gt;0,VLOOKUP(ActividadesCom[[#This Row],[NIVEL 2]],Catálogo!A:B,2,FALSE),"")</f>
        <v>4</v>
      </c>
      <c r="R3226" s="149">
        <v>1</v>
      </c>
      <c r="S3226" s="148" t="s">
        <v>5626</v>
      </c>
      <c r="T3226" s="149">
        <v>20221</v>
      </c>
      <c r="U3226" s="149" t="s">
        <v>4007</v>
      </c>
      <c r="V3226" s="149">
        <f>IF(ActividadesCom[[#This Row],[NIVEL 3]]&lt;&gt;0,VLOOKUP(ActividadesCom[[#This Row],[NIVEL 3]],Catálogo!A:B,2,FALSE),"")</f>
        <v>4</v>
      </c>
      <c r="W3226" s="149">
        <v>1</v>
      </c>
      <c r="X3226" s="148" t="s">
        <v>4461</v>
      </c>
      <c r="Y3226" s="149">
        <v>20211</v>
      </c>
      <c r="Z3226" s="149" t="s">
        <v>4008</v>
      </c>
      <c r="AA3226" s="149">
        <f>IF(ActividadesCom[[#This Row],[NIVEL 4]]&lt;&gt;0,VLOOKUP(ActividadesCom[[#This Row],[NIVEL 4]],Catálogo!A:B,2,FALSE),"")</f>
        <v>3</v>
      </c>
      <c r="AB3226" s="149">
        <v>1</v>
      </c>
      <c r="AC3226" s="149" t="s">
        <v>42</v>
      </c>
      <c r="AD3226" s="149">
        <v>20203</v>
      </c>
      <c r="AE3226" s="149" t="s">
        <v>4008</v>
      </c>
      <c r="AF3226" s="149">
        <f>IF(ActividadesCom[[#This Row],[NIVEL 5]]&lt;&gt;0,VLOOKUP(ActividadesCom[[#This Row],[NIVEL 5]],Catálogo!A:B,2,FALSE),"")</f>
        <v>3</v>
      </c>
      <c r="AG3226" s="149">
        <v>1</v>
      </c>
    </row>
    <row r="3227" spans="1:34" s="151" customFormat="1" ht="30" customHeight="1" x14ac:dyDescent="0.25">
      <c r="A3227" s="169">
        <v>20470286</v>
      </c>
      <c r="B3227" s="148" t="str">
        <f>VLOOKUP(ActividadesCom[[#This Row],[NO. DE CONTROL]],'LISTADO ESTUDIANTES'!A:C,2,FALSE)</f>
        <v>DZIB MONTES ALEJANDRA GUADALUPE</v>
      </c>
      <c r="C3227" s="148" t="str">
        <f>VLOOKUP(ActividadesCom[[#This Row],[NO. DE CONTROL]],'LISTADO ESTUDIANTES'!A:C,3,FALSE)</f>
        <v>ARQUITECTURA</v>
      </c>
      <c r="D3227" s="164" t="str">
        <f>VLOOKUP(ActividadesCom[[#This Row],[NO. DE CONTROL]],'LISTADO ESTUDIANTES'!A:D,4,FALSE)</f>
        <v>ACTIVO(A)</v>
      </c>
      <c r="E3227" s="149">
        <f>SUM(ActividadesCom[[#This Row],[CRÉD. 1]],ActividadesCom[[#This Row],[CRÉD. 2]],ActividadesCom[[#This Row],[CRÉD. 3]],ActividadesCom[[#This Row],[CRÉD. 4]],ActividadesCom[[#This Row],[CRÉD. 5]])</f>
        <v>5</v>
      </c>
      <c r="F3227" s="164">
        <f>IF(ActividadesCom[[#This Row],[ÚLTIMO SEMESTRE CON CRÉDITOS]]&gt;0,ROUND(AVERAGE(ActividadesCom[[#This Row],[VALOR NIVEL 5]],ActividadesCom[[#This Row],[VALOR NIVEL 4]],ActividadesCom[[#This Row],[VALOR NIVEL 3]],ActividadesCom[[#This Row],[VALOR NIVEL 2]],ActividadesCom[[#This Row],[VALOR NIVEL 1]]),0),"")</f>
        <v>4</v>
      </c>
      <c r="G3227" s="164" t="str">
        <f>IF(ActividadesCom[[#This Row],[PROMEDIO]]="","",IF(ActividadesCom[[#This Row],[PROMEDIO]]&gt;=4,"EXCELENTE",IF(ActividadesCom[[#This Row],[PROMEDIO]]&gt;=3,"NOTABLE",IF(ActividadesCom[[#This Row],[PROMEDIO]]&gt;=2,"BUENO",IF(ActividadesCom[[#This Row],[PROMEDIO]]=1,"SUFICIENTE","")))))</f>
        <v>EXCELENTE</v>
      </c>
      <c r="H3227" s="149">
        <f>MAX(ActividadesCom[[#This Row],[PERÍODO 1]],ActividadesCom[[#This Row],[PERÍODO 2]],ActividadesCom[[#This Row],[PERÍODO 3]],ActividadesCom[[#This Row],[PERÍODO 4]],ActividadesCom[[#This Row],[PERÍODO 5]])</f>
        <v>20241</v>
      </c>
      <c r="I3227" s="165" t="s">
        <v>4692</v>
      </c>
      <c r="J3227" s="164">
        <v>20213</v>
      </c>
      <c r="K3227" s="164" t="s">
        <v>4007</v>
      </c>
      <c r="L3227" s="149">
        <f>IF(ActividadesCom[[#This Row],[NIVEL 1]]&lt;&gt;0,VLOOKUP(ActividadesCom[[#This Row],[NIVEL 1]],Catálogo!A:B,2,FALSE),"")</f>
        <v>4</v>
      </c>
      <c r="M3227" s="164">
        <v>1</v>
      </c>
      <c r="N3227" s="148" t="s">
        <v>4468</v>
      </c>
      <c r="O3227" s="164">
        <v>20223</v>
      </c>
      <c r="P3227" s="149" t="s">
        <v>4008</v>
      </c>
      <c r="Q3227" s="149">
        <f>IF(ActividadesCom[[#This Row],[NIVEL 2]]&lt;&gt;0,VLOOKUP(ActividadesCom[[#This Row],[NIVEL 2]],Catálogo!A:B,2,FALSE),"")</f>
        <v>3</v>
      </c>
      <c r="R3227" s="164">
        <v>1</v>
      </c>
      <c r="S3227" s="148" t="s">
        <v>519</v>
      </c>
      <c r="T3227" s="164">
        <v>20203</v>
      </c>
      <c r="U3227" s="149" t="s">
        <v>4007</v>
      </c>
      <c r="V3227" s="149">
        <f>IF(ActividadesCom[[#This Row],[NIVEL 3]]&lt;&gt;0,VLOOKUP(ActividadesCom[[#This Row],[NIVEL 3]],Catálogo!A:B,2,FALSE),"")</f>
        <v>4</v>
      </c>
      <c r="W3227" s="164">
        <v>1</v>
      </c>
      <c r="X3227" s="148" t="s">
        <v>6340</v>
      </c>
      <c r="Y3227" s="164">
        <v>20241</v>
      </c>
      <c r="Z3227" s="149" t="s">
        <v>4007</v>
      </c>
      <c r="AA3227" s="149">
        <f>IF(ActividadesCom[[#This Row],[NIVEL 4]]&lt;&gt;0,VLOOKUP(ActividadesCom[[#This Row],[NIVEL 4]],Catálogo!A:B,2,FALSE),"")</f>
        <v>4</v>
      </c>
      <c r="AB3227" s="164">
        <v>2</v>
      </c>
      <c r="AC3227" s="165"/>
      <c r="AD3227" s="164"/>
      <c r="AE3227" s="164"/>
      <c r="AF3227" s="149" t="str">
        <f>IF(ActividadesCom[[#This Row],[NIVEL 5]]&lt;&gt;0,VLOOKUP(ActividadesCom[[#This Row],[NIVEL 5]],Catálogo!A:B,2,FALSE),"")</f>
        <v/>
      </c>
      <c r="AG3227" s="164"/>
    </row>
    <row r="3228" spans="1:34" ht="30" hidden="1" customHeight="1" x14ac:dyDescent="0.25">
      <c r="A3228" s="7">
        <v>20470288</v>
      </c>
      <c r="B3228" s="6" t="str">
        <f>VLOOKUP(ActividadesCom[[#This Row],[NO. DE CONTROL]],'LISTADO ESTUDIANTES'!A:C,2,FALSE)</f>
        <v>ESCOBAR CRUZ JULISSA MAGDALENA</v>
      </c>
      <c r="C3228" s="6" t="str">
        <f>VLOOKUP(ActividadesCom[[#This Row],[NO. DE CONTROL]],'LISTADO ESTUDIANTES'!A:C,3,FALSE)</f>
        <v>INGENIERIA CIVIL</v>
      </c>
      <c r="D3228" s="5" t="str">
        <f>VLOOKUP(ActividadesCom[[#This Row],[NO. DE CONTROL]],'LISTADO ESTUDIANTES'!A:D,4,FALSE)</f>
        <v>EGRESADO(A)</v>
      </c>
      <c r="E3228" s="5">
        <f>SUM(ActividadesCom[[#This Row],[CRÉD. 1]],ActividadesCom[[#This Row],[CRÉD. 2]],ActividadesCom[[#This Row],[CRÉD. 3]],ActividadesCom[[#This Row],[CRÉD. 4]],ActividadesCom[[#This Row],[CRÉD. 5]])</f>
        <v>4</v>
      </c>
      <c r="F3228" s="5">
        <f>IF(ActividadesCom[[#This Row],[ÚLTIMO SEMESTRE CON CRÉDITOS]]&gt;0,ROUND(AVERAGE(ActividadesCom[[#This Row],[VALOR NIVEL 5]],ActividadesCom[[#This Row],[VALOR NIVEL 4]],ActividadesCom[[#This Row],[VALOR NIVEL 3]],ActividadesCom[[#This Row],[VALOR NIVEL 2]],ActividadesCom[[#This Row],[VALOR NIVEL 1]]),0),"")</f>
        <v>3</v>
      </c>
      <c r="G3228" s="5" t="str">
        <f>IF(ActividadesCom[[#This Row],[PROMEDIO]]="","",IF(ActividadesCom[[#This Row],[PROMEDIO]]&gt;=4,"EXCELENTE",IF(ActividadesCom[[#This Row],[PROMEDIO]]&gt;=3,"NOTABLE",IF(ActividadesCom[[#This Row],[PROMEDIO]]&gt;=2,"BUENO",IF(ActividadesCom[[#This Row],[PROMEDIO]]=1,"SUFICIENTE","")))))</f>
        <v>NOTABLE</v>
      </c>
      <c r="H3228" s="5">
        <f>MAX(ActividadesCom[[#This Row],[PERÍODO 1]],ActividadesCom[[#This Row],[PERÍODO 2]],ActividadesCom[[#This Row],[PERÍODO 3]],ActividadesCom[[#This Row],[PERÍODO 4]],ActividadesCom[[#This Row],[PERÍODO 5]])</f>
        <v>20251</v>
      </c>
      <c r="I3228" s="6" t="s">
        <v>3518</v>
      </c>
      <c r="J3228" s="5">
        <v>20251</v>
      </c>
      <c r="K3228" s="5" t="s">
        <v>4009</v>
      </c>
      <c r="L3228" s="5">
        <f>IF(ActividadesCom[[#This Row],[NIVEL 1]]&lt;&gt;0,VLOOKUP(ActividadesCom[[#This Row],[NIVEL 1]],Catálogo!A:B,2,FALSE),"")</f>
        <v>2</v>
      </c>
      <c r="M3228" s="5">
        <v>1</v>
      </c>
      <c r="N3228" s="6"/>
      <c r="O3228" s="5"/>
      <c r="P3228" s="5"/>
      <c r="Q3228" s="5" t="str">
        <f>IF(ActividadesCom[[#This Row],[NIVEL 2]]&lt;&gt;0,VLOOKUP(ActividadesCom[[#This Row],[NIVEL 2]],Catálogo!A:B,2,FALSE),"")</f>
        <v/>
      </c>
      <c r="R3228" s="5"/>
      <c r="S3228" s="6"/>
      <c r="T3228" s="5"/>
      <c r="U3228" s="5"/>
      <c r="V3228" s="5" t="str">
        <f>IF(ActividadesCom[[#This Row],[NIVEL 3]]&lt;&gt;0,VLOOKUP(ActividadesCom[[#This Row],[NIVEL 3]],Catálogo!A:B,2,FALSE),"")</f>
        <v/>
      </c>
      <c r="W3228" s="5"/>
      <c r="X3228" s="6" t="s">
        <v>6340</v>
      </c>
      <c r="Y3228" s="5">
        <v>20241</v>
      </c>
      <c r="Z3228" s="5" t="s">
        <v>4007</v>
      </c>
      <c r="AA3228" s="5">
        <f>IF(ActividadesCom[[#This Row],[NIVEL 4]]&lt;&gt;0,VLOOKUP(ActividadesCom[[#This Row],[NIVEL 4]],Catálogo!A:B,2,FALSE),"")</f>
        <v>4</v>
      </c>
      <c r="AB3228" s="5">
        <v>2</v>
      </c>
      <c r="AC3228" s="5" t="s">
        <v>25</v>
      </c>
      <c r="AD3228" s="5">
        <v>20203</v>
      </c>
      <c r="AE3228" s="5" t="s">
        <v>4008</v>
      </c>
      <c r="AF3228" s="5">
        <f>IF(ActividadesCom[[#This Row],[NIVEL 5]]&lt;&gt;0,VLOOKUP(ActividadesCom[[#This Row],[NIVEL 5]],Catálogo!A:B,2,FALSE),"")</f>
        <v>3</v>
      </c>
      <c r="AG3228" s="5">
        <v>1</v>
      </c>
      <c r="AH3228" s="2"/>
    </row>
    <row r="3229" spans="1:34" ht="30" hidden="1" customHeight="1" x14ac:dyDescent="0.25">
      <c r="A3229" s="7">
        <v>20470290</v>
      </c>
      <c r="B3229" s="6" t="str">
        <f>VLOOKUP(ActividadesCom[[#This Row],[NO. DE CONTROL]],'LISTADO ESTUDIANTES'!A:C,2,FALSE)</f>
        <v>LOPEZ MENDEZ GILBERTO</v>
      </c>
      <c r="C3229" s="6" t="str">
        <f>VLOOKUP(ActividadesCom[[#This Row],[NO. DE CONTROL]],'LISTADO ESTUDIANTES'!A:C,3,FALSE)</f>
        <v>INGENIERIA EN GESTION EMPRESARIAL</v>
      </c>
      <c r="D3229" s="5" t="str">
        <f>VLOOKUP(ActividadesCom[[#This Row],[NO. DE CONTROL]],'LISTADO ESTUDIANTES'!A:D,4,FALSE)</f>
        <v>EGRESADO(A)</v>
      </c>
      <c r="E3229" s="5">
        <f>SUM(ActividadesCom[[#This Row],[CRÉD. 1]],ActividadesCom[[#This Row],[CRÉD. 2]],ActividadesCom[[#This Row],[CRÉD. 3]],ActividadesCom[[#This Row],[CRÉD. 4]],ActividadesCom[[#This Row],[CRÉD. 5]])</f>
        <v>1</v>
      </c>
      <c r="F3229" s="5">
        <f>IF(ActividadesCom[[#This Row],[ÚLTIMO SEMESTRE CON CRÉDITOS]]&gt;0,ROUND(AVERAGE(ActividadesCom[[#This Row],[VALOR NIVEL 5]],ActividadesCom[[#This Row],[VALOR NIVEL 4]],ActividadesCom[[#This Row],[VALOR NIVEL 3]],ActividadesCom[[#This Row],[VALOR NIVEL 2]],ActividadesCom[[#This Row],[VALOR NIVEL 1]]),0),"")</f>
        <v>2</v>
      </c>
      <c r="G3229" s="5" t="str">
        <f>IF(ActividadesCom[[#This Row],[PROMEDIO]]="","",IF(ActividadesCom[[#This Row],[PROMEDIO]]&gt;=4,"EXCELENTE",IF(ActividadesCom[[#This Row],[PROMEDIO]]&gt;=3,"NOTABLE",IF(ActividadesCom[[#This Row],[PROMEDIO]]&gt;=2,"BUENO",IF(ActividadesCom[[#This Row],[PROMEDIO]]=1,"SUFICIENTE","")))))</f>
        <v>BUENO</v>
      </c>
      <c r="H3229" s="5">
        <f>MAX(ActividadesCom[[#This Row],[PERÍODO 1]],ActividadesCom[[#This Row],[PERÍODO 2]],ActividadesCom[[#This Row],[PERÍODO 3]],ActividadesCom[[#This Row],[PERÍODO 4]],ActividadesCom[[#This Row],[PERÍODO 5]])</f>
        <v>20203</v>
      </c>
      <c r="I3229" s="6"/>
      <c r="J3229" s="5"/>
      <c r="K3229" s="5"/>
      <c r="L3229" s="5" t="str">
        <f>IF(ActividadesCom[[#This Row],[NIVEL 1]]&lt;&gt;0,VLOOKUP(ActividadesCom[[#This Row],[NIVEL 1]],Catálogo!A:B,2,FALSE),"")</f>
        <v/>
      </c>
      <c r="M3229" s="5"/>
      <c r="N3229" s="6"/>
      <c r="O3229" s="5"/>
      <c r="P3229" s="5"/>
      <c r="Q3229" s="5" t="str">
        <f>IF(ActividadesCom[[#This Row],[NIVEL 2]]&lt;&gt;0,VLOOKUP(ActividadesCom[[#This Row],[NIVEL 2]],Catálogo!A:B,2,FALSE),"")</f>
        <v/>
      </c>
      <c r="R3229" s="5"/>
      <c r="S3229" s="6"/>
      <c r="T3229" s="5"/>
      <c r="U3229" s="5"/>
      <c r="V3229" s="5" t="str">
        <f>IF(ActividadesCom[[#This Row],[NIVEL 3]]&lt;&gt;0,VLOOKUP(ActividadesCom[[#This Row],[NIVEL 3]],Catálogo!A:B,2,FALSE),"")</f>
        <v/>
      </c>
      <c r="W3229" s="5"/>
      <c r="X3229" s="6"/>
      <c r="Y3229" s="5"/>
      <c r="Z3229" s="5"/>
      <c r="AA3229" s="5" t="str">
        <f>IF(ActividadesCom[[#This Row],[NIVEL 4]]&lt;&gt;0,VLOOKUP(ActividadesCom[[#This Row],[NIVEL 4]],Catálogo!A:B,2,FALSE),"")</f>
        <v/>
      </c>
      <c r="AB3229" s="5"/>
      <c r="AC3229" s="5" t="s">
        <v>31</v>
      </c>
      <c r="AD3229" s="5">
        <v>20203</v>
      </c>
      <c r="AE3229" s="5" t="s">
        <v>4009</v>
      </c>
      <c r="AF3229" s="5">
        <f>IF(ActividadesCom[[#This Row],[NIVEL 5]]&lt;&gt;0,VLOOKUP(ActividadesCom[[#This Row],[NIVEL 5]],Catálogo!A:B,2,FALSE),"")</f>
        <v>2</v>
      </c>
      <c r="AG3229" s="5">
        <v>1</v>
      </c>
      <c r="AH3229" s="2"/>
    </row>
    <row r="3230" spans="1:34" s="151" customFormat="1" ht="30" hidden="1" customHeight="1" x14ac:dyDescent="0.25">
      <c r="A3230" s="147">
        <v>20470292</v>
      </c>
      <c r="B3230" s="148" t="str">
        <f>VLOOKUP(ActividadesCom[[#This Row],[NO. DE CONTROL]],'LISTADO ESTUDIANTES'!A:C,2,FALSE)</f>
        <v>NAAL PEREZ JANICE LINNETH</v>
      </c>
      <c r="C3230" s="148" t="str">
        <f>VLOOKUP(ActividadesCom[[#This Row],[NO. DE CONTROL]],'LISTADO ESTUDIANTES'!A:C,3,FALSE)</f>
        <v>ARQUITECTURA</v>
      </c>
      <c r="D3230" s="149" t="str">
        <f>VLOOKUP(ActividadesCom[[#This Row],[NO. DE CONTROL]],'LISTADO ESTUDIANTES'!A:D,4,FALSE)</f>
        <v>EGRESADO(A)</v>
      </c>
      <c r="E3230" s="149">
        <f>SUM(ActividadesCom[[#This Row],[CRÉD. 1]],ActividadesCom[[#This Row],[CRÉD. 2]],ActividadesCom[[#This Row],[CRÉD. 3]],ActividadesCom[[#This Row],[CRÉD. 4]],ActividadesCom[[#This Row],[CRÉD. 5]])</f>
        <v>5</v>
      </c>
      <c r="F3230" s="149">
        <f>IF(ActividadesCom[[#This Row],[ÚLTIMO SEMESTRE CON CRÉDITOS]]&gt;0,ROUND(AVERAGE(ActividadesCom[[#This Row],[VALOR NIVEL 5]],ActividadesCom[[#This Row],[VALOR NIVEL 4]],ActividadesCom[[#This Row],[VALOR NIVEL 3]],ActividadesCom[[#This Row],[VALOR NIVEL 2]],ActividadesCom[[#This Row],[VALOR NIVEL 1]]),0),"")</f>
        <v>4</v>
      </c>
      <c r="G3230" s="149" t="str">
        <f>IF(ActividadesCom[[#This Row],[PROMEDIO]]="","",IF(ActividadesCom[[#This Row],[PROMEDIO]]&gt;=4,"EXCELENTE",IF(ActividadesCom[[#This Row],[PROMEDIO]]&gt;=3,"NOTABLE",IF(ActividadesCom[[#This Row],[PROMEDIO]]&gt;=2,"BUENO",IF(ActividadesCom[[#This Row],[PROMEDIO]]=1,"SUFICIENTE","")))))</f>
        <v>EXCELENTE</v>
      </c>
      <c r="H3230" s="149">
        <f>MAX(ActividadesCom[[#This Row],[PERÍODO 1]],ActividadesCom[[#This Row],[PERÍODO 2]],ActividadesCom[[#This Row],[PERÍODO 3]],ActividadesCom[[#This Row],[PERÍODO 4]],ActividadesCom[[#This Row],[PERÍODO 5]])</f>
        <v>20241</v>
      </c>
      <c r="I3230" s="148" t="s">
        <v>4692</v>
      </c>
      <c r="J3230" s="149">
        <v>20213</v>
      </c>
      <c r="K3230" s="164" t="s">
        <v>4007</v>
      </c>
      <c r="L3230" s="149">
        <f>IF(ActividadesCom[[#This Row],[NIVEL 1]]&lt;&gt;0,VLOOKUP(ActividadesCom[[#This Row],[NIVEL 1]],Catálogo!A:B,2,FALSE),"")</f>
        <v>4</v>
      </c>
      <c r="M3230" s="149">
        <v>1</v>
      </c>
      <c r="N3230" s="148" t="s">
        <v>6340</v>
      </c>
      <c r="O3230" s="149">
        <v>20241</v>
      </c>
      <c r="P3230" s="149" t="s">
        <v>4007</v>
      </c>
      <c r="Q3230" s="149">
        <f>IF(ActividadesCom[[#This Row],[NIVEL 2]]&lt;&gt;0,VLOOKUP(ActividadesCom[[#This Row],[NIVEL 2]],Catálogo!A:B,2,FALSE),"")</f>
        <v>4</v>
      </c>
      <c r="R3230" s="149">
        <v>1</v>
      </c>
      <c r="S3230" s="148" t="s">
        <v>519</v>
      </c>
      <c r="T3230" s="149">
        <v>20203</v>
      </c>
      <c r="U3230" s="149" t="s">
        <v>4007</v>
      </c>
      <c r="V3230" s="149">
        <f>IF(ActividadesCom[[#This Row],[NIVEL 3]]&lt;&gt;0,VLOOKUP(ActividadesCom[[#This Row],[NIVEL 3]],Catálogo!A:B,2,FALSE),"")</f>
        <v>4</v>
      </c>
      <c r="W3230" s="149">
        <v>1</v>
      </c>
      <c r="X3230" s="148" t="s">
        <v>403</v>
      </c>
      <c r="Y3230" s="149">
        <v>20211</v>
      </c>
      <c r="Z3230" s="149" t="s">
        <v>4007</v>
      </c>
      <c r="AA3230" s="149">
        <f>IF(ActividadesCom[[#This Row],[NIVEL 4]]&lt;&gt;0,VLOOKUP(ActividadesCom[[#This Row],[NIVEL 4]],Catálogo!A:B,2,FALSE),"")</f>
        <v>4</v>
      </c>
      <c r="AB3230" s="149">
        <v>1</v>
      </c>
      <c r="AC3230" s="149" t="s">
        <v>34</v>
      </c>
      <c r="AD3230" s="149">
        <v>20203</v>
      </c>
      <c r="AE3230" s="149" t="s">
        <v>4007</v>
      </c>
      <c r="AF3230" s="149">
        <f>IF(ActividadesCom[[#This Row],[NIVEL 5]]&lt;&gt;0,VLOOKUP(ActividadesCom[[#This Row],[NIVEL 5]],Catálogo!A:B,2,FALSE),"")</f>
        <v>4</v>
      </c>
      <c r="AG3230" s="149">
        <v>1</v>
      </c>
    </row>
    <row r="3231" spans="1:34" ht="30" hidden="1" customHeight="1" x14ac:dyDescent="0.25">
      <c r="A3231" s="7">
        <v>20470294</v>
      </c>
      <c r="B3231" s="6" t="str">
        <f>VLOOKUP(ActividadesCom[[#This Row],[NO. DE CONTROL]],'LISTADO ESTUDIANTES'!A:C,2,FALSE)</f>
        <v>KU TUN FRANCISCO ANTONIO</v>
      </c>
      <c r="C3231" s="6" t="str">
        <f>VLOOKUP(ActividadesCom[[#This Row],[NO. DE CONTROL]],'LISTADO ESTUDIANTES'!A:C,3,FALSE)</f>
        <v>ARQUITECTURA</v>
      </c>
      <c r="D3231" s="5" t="str">
        <f>VLOOKUP(ActividadesCom[[#This Row],[NO. DE CONTROL]],'LISTADO ESTUDIANTES'!A:D,4,FALSE)</f>
        <v>EGRESADO(A)</v>
      </c>
      <c r="E3231" s="5">
        <f>SUM(ActividadesCom[[#This Row],[CRÉD. 1]],ActividadesCom[[#This Row],[CRÉD. 2]],ActividadesCom[[#This Row],[CRÉD. 3]],ActividadesCom[[#This Row],[CRÉD. 4]],ActividadesCom[[#This Row],[CRÉD. 5]])</f>
        <v>1</v>
      </c>
      <c r="F3231" s="5">
        <f>IF(ActividadesCom[[#This Row],[ÚLTIMO SEMESTRE CON CRÉDITOS]]&gt;0,ROUND(AVERAGE(ActividadesCom[[#This Row],[VALOR NIVEL 5]],ActividadesCom[[#This Row],[VALOR NIVEL 4]],ActividadesCom[[#This Row],[VALOR NIVEL 3]],ActividadesCom[[#This Row],[VALOR NIVEL 2]],ActividadesCom[[#This Row],[VALOR NIVEL 1]]),0),"")</f>
        <v>1</v>
      </c>
      <c r="G3231" s="5" t="str">
        <f>IF(ActividadesCom[[#This Row],[PROMEDIO]]="","",IF(ActividadesCom[[#This Row],[PROMEDIO]]&gt;=4,"EXCELENTE",IF(ActividadesCom[[#This Row],[PROMEDIO]]&gt;=3,"NOTABLE",IF(ActividadesCom[[#This Row],[PROMEDIO]]&gt;=2,"BUENO",IF(ActividadesCom[[#This Row],[PROMEDIO]]=1,"SUFICIENTE","")))))</f>
        <v>SUFICIENTE</v>
      </c>
      <c r="H3231" s="5">
        <f>MAX(ActividadesCom[[#This Row],[PERÍODO 1]],ActividadesCom[[#This Row],[PERÍODO 2]],ActividadesCom[[#This Row],[PERÍODO 3]],ActividadesCom[[#This Row],[PERÍODO 4]],ActividadesCom[[#This Row],[PERÍODO 5]])</f>
        <v>20203</v>
      </c>
      <c r="I3231" s="6"/>
      <c r="J3231" s="5"/>
      <c r="K3231" s="5"/>
      <c r="L3231" s="5" t="str">
        <f>IF(ActividadesCom[[#This Row],[NIVEL 1]]&lt;&gt;0,VLOOKUP(ActividadesCom[[#This Row],[NIVEL 1]],Catálogo!A:B,2,FALSE),"")</f>
        <v/>
      </c>
      <c r="M3231" s="5"/>
      <c r="N3231" s="6"/>
      <c r="O3231" s="5"/>
      <c r="P3231" s="5"/>
      <c r="Q3231" s="5" t="str">
        <f>IF(ActividadesCom[[#This Row],[NIVEL 2]]&lt;&gt;0,VLOOKUP(ActividadesCom[[#This Row],[NIVEL 2]],Catálogo!A:B,2,FALSE),"")</f>
        <v/>
      </c>
      <c r="R3231" s="5"/>
      <c r="S3231" s="6"/>
      <c r="T3231" s="5"/>
      <c r="U3231" s="5"/>
      <c r="V3231" s="5" t="str">
        <f>IF(ActividadesCom[[#This Row],[NIVEL 3]]&lt;&gt;0,VLOOKUP(ActividadesCom[[#This Row],[NIVEL 3]],Catálogo!A:B,2,FALSE),"")</f>
        <v/>
      </c>
      <c r="W3231" s="5"/>
      <c r="X3231" s="6"/>
      <c r="Y3231" s="5"/>
      <c r="Z3231" s="5"/>
      <c r="AA3231" s="5" t="str">
        <f>IF(ActividadesCom[[#This Row],[NIVEL 4]]&lt;&gt;0,VLOOKUP(ActividadesCom[[#This Row],[NIVEL 4]],Catálogo!A:B,2,FALSE),"")</f>
        <v/>
      </c>
      <c r="AB3231" s="5"/>
      <c r="AC3231" s="5" t="s">
        <v>133</v>
      </c>
      <c r="AD3231" s="5">
        <v>20203</v>
      </c>
      <c r="AE3231" s="5" t="s">
        <v>4010</v>
      </c>
      <c r="AF3231" s="5">
        <f>IF(ActividadesCom[[#This Row],[NIVEL 5]]&lt;&gt;0,VLOOKUP(ActividadesCom[[#This Row],[NIVEL 5]],Catálogo!A:B,2,FALSE),"")</f>
        <v>1</v>
      </c>
      <c r="AG3231" s="5">
        <v>1</v>
      </c>
      <c r="AH3231" s="2"/>
    </row>
    <row r="3232" spans="1:34" ht="30" hidden="1" customHeight="1" x14ac:dyDescent="0.25">
      <c r="A3232" s="29">
        <v>20470295</v>
      </c>
      <c r="B3232" s="6" t="str">
        <f>VLOOKUP(ActividadesCom[[#This Row],[NO. DE CONTROL]],'LISTADO ESTUDIANTES'!A:C,2,FALSE)</f>
        <v>CHI CRUZ JOHAN MANUEL</v>
      </c>
      <c r="C3232" s="6" t="str">
        <f>VLOOKUP(ActividadesCom[[#This Row],[NO. DE CONTROL]],'LISTADO ESTUDIANTES'!A:C,3,FALSE)</f>
        <v>INGENIERIA CIVIL</v>
      </c>
      <c r="D3232" s="30" t="str">
        <f>VLOOKUP(ActividadesCom[[#This Row],[NO. DE CONTROL]],'LISTADO ESTUDIANTES'!A:D,4,FALSE)</f>
        <v>EGRESADO(A)</v>
      </c>
      <c r="E3232" s="5">
        <f>SUM(ActividadesCom[[#This Row],[CRÉD. 1]],ActividadesCom[[#This Row],[CRÉD. 2]],ActividadesCom[[#This Row],[CRÉD. 3]],ActividadesCom[[#This Row],[CRÉD. 4]],ActividadesCom[[#This Row],[CRÉD. 5]])</f>
        <v>4</v>
      </c>
      <c r="F3232" s="30">
        <f>IF(ActividadesCom[[#This Row],[ÚLTIMO SEMESTRE CON CRÉDITOS]]&gt;0,ROUND(AVERAGE(ActividadesCom[[#This Row],[VALOR NIVEL 5]],ActividadesCom[[#This Row],[VALOR NIVEL 4]],ActividadesCom[[#This Row],[VALOR NIVEL 3]],ActividadesCom[[#This Row],[VALOR NIVEL 2]],ActividadesCom[[#This Row],[VALOR NIVEL 1]]),0),"")</f>
        <v>3</v>
      </c>
      <c r="G3232" s="30" t="str">
        <f>IF(ActividadesCom[[#This Row],[PROMEDIO]]="","",IF(ActividadesCom[[#This Row],[PROMEDIO]]&gt;=4,"EXCELENTE",IF(ActividadesCom[[#This Row],[PROMEDIO]]&gt;=3,"NOTABLE",IF(ActividadesCom[[#This Row],[PROMEDIO]]&gt;=2,"BUENO",IF(ActividadesCom[[#This Row],[PROMEDIO]]=1,"SUFICIENTE","")))))</f>
        <v>NOTABLE</v>
      </c>
      <c r="H3232" s="5">
        <f>MAX(ActividadesCom[[#This Row],[PERÍODO 1]],ActividadesCom[[#This Row],[PERÍODO 2]],ActividadesCom[[#This Row],[PERÍODO 3]],ActividadesCom[[#This Row],[PERÍODO 4]],ActividadesCom[[#This Row],[PERÍODO 5]])</f>
        <v>20231</v>
      </c>
      <c r="I3232" s="31" t="s">
        <v>12</v>
      </c>
      <c r="J3232" s="30">
        <v>20203</v>
      </c>
      <c r="K3232" s="5" t="s">
        <v>4008</v>
      </c>
      <c r="L3232" s="5">
        <f>IF(ActividadesCom[[#This Row],[NIVEL 1]]&lt;&gt;0,VLOOKUP(ActividadesCom[[#This Row],[NIVEL 1]],Catálogo!A:B,2,FALSE),"")</f>
        <v>3</v>
      </c>
      <c r="M3232" s="30">
        <v>1</v>
      </c>
      <c r="N3232" s="6" t="s">
        <v>5353</v>
      </c>
      <c r="O3232" s="30">
        <v>20221</v>
      </c>
      <c r="P3232" s="5" t="s">
        <v>4008</v>
      </c>
      <c r="Q3232" s="5">
        <f>IF(ActividadesCom[[#This Row],[NIVEL 2]]&lt;&gt;0,VLOOKUP(ActividadesCom[[#This Row],[NIVEL 2]],Catálogo!A:B,2,FALSE),"")</f>
        <v>3</v>
      </c>
      <c r="R3232" s="30">
        <v>1</v>
      </c>
      <c r="S3232" s="95"/>
      <c r="T3232" s="30"/>
      <c r="U3232" s="5"/>
      <c r="V3232" s="5" t="str">
        <f>IF(ActividadesCom[[#This Row],[NIVEL 3]]&lt;&gt;0,VLOOKUP(ActividadesCom[[#This Row],[NIVEL 3]],Catálogo!A:B,2,FALSE),"")</f>
        <v/>
      </c>
      <c r="W3232" s="30"/>
      <c r="X3232" s="6" t="s">
        <v>6253</v>
      </c>
      <c r="Y3232" s="30">
        <v>20231</v>
      </c>
      <c r="Z3232" s="5" t="s">
        <v>4007</v>
      </c>
      <c r="AA3232" s="5">
        <f>IF(ActividadesCom[[#This Row],[NIVEL 4]]&lt;&gt;0,VLOOKUP(ActividadesCom[[#This Row],[NIVEL 4]],Catálogo!A:B,2,FALSE),"")</f>
        <v>4</v>
      </c>
      <c r="AB3232" s="30">
        <v>1</v>
      </c>
      <c r="AC3232" s="6" t="s">
        <v>12</v>
      </c>
      <c r="AD3232" s="30">
        <v>20211</v>
      </c>
      <c r="AE3232" s="5" t="s">
        <v>4008</v>
      </c>
      <c r="AF3232" s="5">
        <f>IF(ActividadesCom[[#This Row],[NIVEL 5]]&lt;&gt;0,VLOOKUP(ActividadesCom[[#This Row],[NIVEL 5]],Catálogo!A:B,2,FALSE),"")</f>
        <v>3</v>
      </c>
      <c r="AG3232" s="30">
        <v>1</v>
      </c>
      <c r="AH3232" s="2"/>
    </row>
    <row r="3233" spans="1:34" s="151" customFormat="1" ht="30" hidden="1" customHeight="1" x14ac:dyDescent="0.25">
      <c r="A3233" s="169">
        <v>20470296</v>
      </c>
      <c r="B3233" s="148" t="str">
        <f>VLOOKUP(ActividadesCom[[#This Row],[NO. DE CONTROL]],'LISTADO ESTUDIANTES'!A:C,2,FALSE)</f>
        <v>ESTRELLA CAMBRANIS FERNANDO MARTIN</v>
      </c>
      <c r="C3233" s="148" t="str">
        <f>VLOOKUP(ActividadesCom[[#This Row],[NO. DE CONTROL]],'LISTADO ESTUDIANTES'!A:C,3,FALSE)</f>
        <v>ARQUITECTURA</v>
      </c>
      <c r="D3233" s="164" t="str">
        <f>VLOOKUP(ActividadesCom[[#This Row],[NO. DE CONTROL]],'LISTADO ESTUDIANTES'!A:D,4,FALSE)</f>
        <v>EGRESADO(A)</v>
      </c>
      <c r="E3233" s="149">
        <f>SUM(ActividadesCom[[#This Row],[CRÉD. 1]],ActividadesCom[[#This Row],[CRÉD. 2]],ActividadesCom[[#This Row],[CRÉD. 3]],ActividadesCom[[#This Row],[CRÉD. 4]],ActividadesCom[[#This Row],[CRÉD. 5]])</f>
        <v>5</v>
      </c>
      <c r="F3233" s="164">
        <f>IF(ActividadesCom[[#This Row],[ÚLTIMO SEMESTRE CON CRÉDITOS]]&gt;0,ROUND(AVERAGE(ActividadesCom[[#This Row],[VALOR NIVEL 5]],ActividadesCom[[#This Row],[VALOR NIVEL 4]],ActividadesCom[[#This Row],[VALOR NIVEL 3]],ActividadesCom[[#This Row],[VALOR NIVEL 2]],ActividadesCom[[#This Row],[VALOR NIVEL 1]]),0),"")</f>
        <v>4</v>
      </c>
      <c r="G3233" s="164" t="str">
        <f>IF(ActividadesCom[[#This Row],[PROMEDIO]]="","",IF(ActividadesCom[[#This Row],[PROMEDIO]]&gt;=4,"EXCELENTE",IF(ActividadesCom[[#This Row],[PROMEDIO]]&gt;=3,"NOTABLE",IF(ActividadesCom[[#This Row],[PROMEDIO]]&gt;=2,"BUENO",IF(ActividadesCom[[#This Row],[PROMEDIO]]=1,"SUFICIENTE","")))))</f>
        <v>EXCELENTE</v>
      </c>
      <c r="H3233" s="149">
        <f>MAX(ActividadesCom[[#This Row],[PERÍODO 1]],ActividadesCom[[#This Row],[PERÍODO 2]],ActividadesCom[[#This Row],[PERÍODO 3]],ActividadesCom[[#This Row],[PERÍODO 4]],ActividadesCom[[#This Row],[PERÍODO 5]])</f>
        <v>20243</v>
      </c>
      <c r="I3233" s="165" t="s">
        <v>4692</v>
      </c>
      <c r="J3233" s="164">
        <v>20213</v>
      </c>
      <c r="K3233" s="164" t="s">
        <v>4007</v>
      </c>
      <c r="L3233" s="149">
        <f>IF(ActividadesCom[[#This Row],[NIVEL 1]]&lt;&gt;0,VLOOKUP(ActividadesCom[[#This Row],[NIVEL 1]],Catálogo!A:B,2,FALSE),"")</f>
        <v>4</v>
      </c>
      <c r="M3233" s="164">
        <v>1</v>
      </c>
      <c r="N3233" s="148" t="s">
        <v>4109</v>
      </c>
      <c r="O3233" s="164">
        <v>20203</v>
      </c>
      <c r="P3233" s="149" t="s">
        <v>4007</v>
      </c>
      <c r="Q3233" s="149">
        <f>IF(ActividadesCom[[#This Row],[NIVEL 2]]&lt;&gt;0,VLOOKUP(ActividadesCom[[#This Row],[NIVEL 2]],Catálogo!A:B,2,FALSE),"")</f>
        <v>4</v>
      </c>
      <c r="R3233" s="164">
        <v>1</v>
      </c>
      <c r="S3233" s="148" t="s">
        <v>6341</v>
      </c>
      <c r="T3233" s="164">
        <v>20241</v>
      </c>
      <c r="U3233" s="149" t="s">
        <v>4007</v>
      </c>
      <c r="V3233" s="149">
        <f>IF(ActividadesCom[[#This Row],[NIVEL 3]]&lt;&gt;0,VLOOKUP(ActividadesCom[[#This Row],[NIVEL 3]],Catálogo!A:B,2,FALSE),"")</f>
        <v>4</v>
      </c>
      <c r="W3233" s="164">
        <v>2</v>
      </c>
      <c r="X3233" s="148" t="s">
        <v>6725</v>
      </c>
      <c r="Y3233" s="164">
        <v>20243</v>
      </c>
      <c r="Z3233" s="149" t="s">
        <v>4007</v>
      </c>
      <c r="AA3233" s="149">
        <f>IF(ActividadesCom[[#This Row],[NIVEL 4]]&lt;&gt;0,VLOOKUP(ActividadesCom[[#This Row],[NIVEL 4]],Catálogo!A:B,2,FALSE),"")</f>
        <v>4</v>
      </c>
      <c r="AB3233" s="164">
        <v>1</v>
      </c>
      <c r="AC3233" s="165"/>
      <c r="AD3233" s="164"/>
      <c r="AE3233" s="164"/>
      <c r="AF3233" s="149" t="str">
        <f>IF(ActividadesCom[[#This Row],[NIVEL 5]]&lt;&gt;0,VLOOKUP(ActividadesCom[[#This Row],[NIVEL 5]],Catálogo!A:B,2,FALSE),"")</f>
        <v/>
      </c>
      <c r="AG3233" s="164"/>
    </row>
    <row r="3234" spans="1:34" s="151" customFormat="1" ht="30" hidden="1" customHeight="1" x14ac:dyDescent="0.25">
      <c r="A3234" s="147">
        <v>20470297</v>
      </c>
      <c r="B3234" s="148" t="str">
        <f>VLOOKUP(ActividadesCom[[#This Row],[NO. DE CONTROL]],'LISTADO ESTUDIANTES'!A:C,2,FALSE)</f>
        <v>QUEN CHAN PEDRO ANGEL</v>
      </c>
      <c r="C3234" s="148" t="str">
        <f>VLOOKUP(ActividadesCom[[#This Row],[NO. DE CONTROL]],'LISTADO ESTUDIANTES'!A:C,3,FALSE)</f>
        <v>INGENIERIA EN SISTEMAS COMPUTACIONALES</v>
      </c>
      <c r="D3234" s="149" t="str">
        <f>VLOOKUP(ActividadesCom[[#This Row],[NO. DE CONTROL]],'LISTADO ESTUDIANTES'!A:D,4,FALSE)</f>
        <v>EGRESADO(A)</v>
      </c>
      <c r="E3234" s="149">
        <f>SUM(ActividadesCom[[#This Row],[CRÉD. 1]],ActividadesCom[[#This Row],[CRÉD. 2]],ActividadesCom[[#This Row],[CRÉD. 3]],ActividadesCom[[#This Row],[CRÉD. 4]],ActividadesCom[[#This Row],[CRÉD. 5]])</f>
        <v>5</v>
      </c>
      <c r="F3234" s="149">
        <f>IF(ActividadesCom[[#This Row],[ÚLTIMO SEMESTRE CON CRÉDITOS]]&gt;0,ROUND(AVERAGE(ActividadesCom[[#This Row],[VALOR NIVEL 5]],ActividadesCom[[#This Row],[VALOR NIVEL 4]],ActividadesCom[[#This Row],[VALOR NIVEL 3]],ActividadesCom[[#This Row],[VALOR NIVEL 2]],ActividadesCom[[#This Row],[VALOR NIVEL 1]]),0),"")</f>
        <v>3</v>
      </c>
      <c r="G3234" s="149" t="str">
        <f>IF(ActividadesCom[[#This Row],[PROMEDIO]]="","",IF(ActividadesCom[[#This Row],[PROMEDIO]]&gt;=4,"EXCELENTE",IF(ActividadesCom[[#This Row],[PROMEDIO]]&gt;=3,"NOTABLE",IF(ActividadesCom[[#This Row],[PROMEDIO]]&gt;=2,"BUENO",IF(ActividadesCom[[#This Row],[PROMEDIO]]=1,"SUFICIENTE","")))))</f>
        <v>NOTABLE</v>
      </c>
      <c r="H3234" s="149">
        <f>MAX(ActividadesCom[[#This Row],[PERÍODO 1]],ActividadesCom[[#This Row],[PERÍODO 2]],ActividadesCom[[#This Row],[PERÍODO 3]],ActividadesCom[[#This Row],[PERÍODO 4]],ActividadesCom[[#This Row],[PERÍODO 5]])</f>
        <v>20251</v>
      </c>
      <c r="I3234" s="148" t="s">
        <v>6776</v>
      </c>
      <c r="J3234" s="149">
        <v>20251</v>
      </c>
      <c r="K3234" s="149" t="s">
        <v>4007</v>
      </c>
      <c r="L3234" s="149">
        <f>IF(ActividadesCom[[#This Row],[NIVEL 1]]&lt;&gt;0,VLOOKUP(ActividadesCom[[#This Row],[NIVEL 1]],Catálogo!A:B,2,FALSE),"")</f>
        <v>4</v>
      </c>
      <c r="M3234" s="149">
        <v>2</v>
      </c>
      <c r="N3234" s="148"/>
      <c r="O3234" s="149"/>
      <c r="P3234" s="149"/>
      <c r="Q3234" s="149" t="str">
        <f>IF(ActividadesCom[[#This Row],[NIVEL 2]]&lt;&gt;0,VLOOKUP(ActividadesCom[[#This Row],[NIVEL 2]],Catálogo!A:B,2,FALSE),"")</f>
        <v/>
      </c>
      <c r="R3234" s="149"/>
      <c r="S3234" s="148" t="s">
        <v>6332</v>
      </c>
      <c r="T3234" s="149">
        <v>20241</v>
      </c>
      <c r="U3234" s="149" t="s">
        <v>4007</v>
      </c>
      <c r="V3234" s="149">
        <f>IF(ActividadesCom[[#This Row],[NIVEL 3]]&lt;&gt;0,VLOOKUP(ActividadesCom[[#This Row],[NIVEL 3]],Catálogo!A:B,2,FALSE),"")</f>
        <v>4</v>
      </c>
      <c r="W3234" s="149">
        <v>1</v>
      </c>
      <c r="X3234" s="148" t="s">
        <v>9</v>
      </c>
      <c r="Y3234" s="149">
        <v>20233</v>
      </c>
      <c r="Z3234" s="149" t="s">
        <v>4008</v>
      </c>
      <c r="AA3234" s="149">
        <f>IF(ActividadesCom[[#This Row],[NIVEL 4]]&lt;&gt;0,VLOOKUP(ActividadesCom[[#This Row],[NIVEL 4]],Catálogo!A:B,2,FALSE),"")</f>
        <v>3</v>
      </c>
      <c r="AB3234" s="149">
        <v>1</v>
      </c>
      <c r="AC3234" s="149" t="s">
        <v>133</v>
      </c>
      <c r="AD3234" s="149">
        <v>20203</v>
      </c>
      <c r="AE3234" s="149" t="s">
        <v>4010</v>
      </c>
      <c r="AF3234" s="149">
        <f>IF(ActividadesCom[[#This Row],[NIVEL 5]]&lt;&gt;0,VLOOKUP(ActividadesCom[[#This Row],[NIVEL 5]],Catálogo!A:B,2,FALSE),"")</f>
        <v>1</v>
      </c>
      <c r="AG3234" s="149">
        <v>1</v>
      </c>
    </row>
    <row r="3235" spans="1:34" ht="30" hidden="1" customHeight="1" x14ac:dyDescent="0.25">
      <c r="A3235" s="7">
        <v>20470298</v>
      </c>
      <c r="B3235" s="6" t="str">
        <f>VLOOKUP(ActividadesCom[[#This Row],[NO. DE CONTROL]],'LISTADO ESTUDIANTES'!A:C,2,FALSE)</f>
        <v>GOMEZ DZIB JOSE EDUARDO</v>
      </c>
      <c r="C3235" s="6" t="str">
        <f>VLOOKUP(ActividadesCom[[#This Row],[NO. DE CONTROL]],'LISTADO ESTUDIANTES'!A:C,3,FALSE)</f>
        <v>INGENIERIA MECANICA</v>
      </c>
      <c r="D3235" s="5" t="str">
        <f>VLOOKUP(ActividadesCom[[#This Row],[NO. DE CONTROL]],'LISTADO ESTUDIANTES'!A:D,4,FALSE)</f>
        <v>EGRESADO(A)</v>
      </c>
      <c r="E3235" s="5">
        <f>SUM(ActividadesCom[[#This Row],[CRÉD. 1]],ActividadesCom[[#This Row],[CRÉD. 2]],ActividadesCom[[#This Row],[CRÉD. 3]],ActividadesCom[[#This Row],[CRÉD. 4]],ActividadesCom[[#This Row],[CRÉD. 5]])</f>
        <v>2</v>
      </c>
      <c r="F3235" s="5">
        <f>IF(ActividadesCom[[#This Row],[ÚLTIMO SEMESTRE CON CRÉDITOS]]&gt;0,ROUND(AVERAGE(ActividadesCom[[#This Row],[VALOR NIVEL 5]],ActividadesCom[[#This Row],[VALOR NIVEL 4]],ActividadesCom[[#This Row],[VALOR NIVEL 3]],ActividadesCom[[#This Row],[VALOR NIVEL 2]],ActividadesCom[[#This Row],[VALOR NIVEL 1]]),0),"")</f>
        <v>3</v>
      </c>
      <c r="G3235" s="5" t="str">
        <f>IF(ActividadesCom[[#This Row],[PROMEDIO]]="","",IF(ActividadesCom[[#This Row],[PROMEDIO]]&gt;=4,"EXCELENTE",IF(ActividadesCom[[#This Row],[PROMEDIO]]&gt;=3,"NOTABLE",IF(ActividadesCom[[#This Row],[PROMEDIO]]&gt;=2,"BUENO",IF(ActividadesCom[[#This Row],[PROMEDIO]]=1,"SUFICIENTE","")))))</f>
        <v>NOTABLE</v>
      </c>
      <c r="H3235" s="5">
        <f>MAX(ActividadesCom[[#This Row],[PERÍODO 1]],ActividadesCom[[#This Row],[PERÍODO 2]],ActividadesCom[[#This Row],[PERÍODO 3]],ActividadesCom[[#This Row],[PERÍODO 4]],ActividadesCom[[#This Row],[PERÍODO 5]])</f>
        <v>20221</v>
      </c>
      <c r="I3235" s="6" t="s">
        <v>4815</v>
      </c>
      <c r="J3235" s="5">
        <v>20221</v>
      </c>
      <c r="K3235" s="5" t="s">
        <v>4009</v>
      </c>
      <c r="L3235" s="5">
        <f>IF(ActividadesCom[[#This Row],[NIVEL 1]]&lt;&gt;0,VLOOKUP(ActividadesCom[[#This Row],[NIVEL 1]],Catálogo!A:B,2,FALSE),"")</f>
        <v>2</v>
      </c>
      <c r="M3235" s="5">
        <v>1</v>
      </c>
      <c r="N3235" s="6"/>
      <c r="O3235" s="5"/>
      <c r="P3235" s="5"/>
      <c r="Q3235" s="5" t="str">
        <f>IF(ActividadesCom[[#This Row],[NIVEL 2]]&lt;&gt;0,VLOOKUP(ActividadesCom[[#This Row],[NIVEL 2]],Catálogo!A:B,2,FALSE),"")</f>
        <v/>
      </c>
      <c r="R3235" s="5"/>
      <c r="S3235" s="6"/>
      <c r="T3235" s="5"/>
      <c r="U3235" s="5"/>
      <c r="V3235" s="5" t="str">
        <f>IF(ActividadesCom[[#This Row],[NIVEL 3]]&lt;&gt;0,VLOOKUP(ActividadesCom[[#This Row],[NIVEL 3]],Catálogo!A:B,2,FALSE),"")</f>
        <v/>
      </c>
      <c r="W3235" s="5"/>
      <c r="X3235" s="6"/>
      <c r="Y3235" s="5"/>
      <c r="Z3235" s="5"/>
      <c r="AA3235" s="5" t="str">
        <f>IF(ActividadesCom[[#This Row],[NIVEL 4]]&lt;&gt;0,VLOOKUP(ActividadesCom[[#This Row],[NIVEL 4]],Catálogo!A:B,2,FALSE),"")</f>
        <v/>
      </c>
      <c r="AB3235" s="5"/>
      <c r="AC3235" s="5" t="s">
        <v>42</v>
      </c>
      <c r="AD3235" s="5">
        <v>20203</v>
      </c>
      <c r="AE3235" s="5" t="s">
        <v>4008</v>
      </c>
      <c r="AF3235" s="5">
        <f>IF(ActividadesCom[[#This Row],[NIVEL 5]]&lt;&gt;0,VLOOKUP(ActividadesCom[[#This Row],[NIVEL 5]],Catálogo!A:B,2,FALSE),"")</f>
        <v>3</v>
      </c>
      <c r="AG3235" s="5">
        <v>1</v>
      </c>
      <c r="AH3235" s="2"/>
    </row>
    <row r="3236" spans="1:34" ht="30" hidden="1" customHeight="1" x14ac:dyDescent="0.25">
      <c r="A3236" s="7">
        <v>20470299</v>
      </c>
      <c r="B3236" s="6" t="str">
        <f>VLOOKUP(ActividadesCom[[#This Row],[NO. DE CONTROL]],'LISTADO ESTUDIANTES'!A:C,2,FALSE)</f>
        <v>CHE GARCIA JAFET EDREY</v>
      </c>
      <c r="C3236" s="6" t="str">
        <f>VLOOKUP(ActividadesCom[[#This Row],[NO. DE CONTROL]],'LISTADO ESTUDIANTES'!A:C,3,FALSE)</f>
        <v>INGENIERIA EN SISTEMAS COMPUTACIONALES</v>
      </c>
      <c r="D3236" s="5" t="str">
        <f>VLOOKUP(ActividadesCom[[#This Row],[NO. DE CONTROL]],'LISTADO ESTUDIANTES'!A:D,4,FALSE)</f>
        <v>EGRESADO(A)</v>
      </c>
      <c r="E3236" s="7">
        <f>SUM(ActividadesCom[[#This Row],[CRÉD. 1]],ActividadesCom[[#This Row],[CRÉD. 2]],ActividadesCom[[#This Row],[CRÉD. 3]],ActividadesCom[[#This Row],[CRÉD. 4]],ActividadesCom[[#This Row],[CRÉD. 5]])</f>
        <v>5</v>
      </c>
      <c r="F3236" s="5">
        <f>IF(ActividadesCom[[#This Row],[ÚLTIMO SEMESTRE CON CRÉDITOS]]&gt;0,ROUND(AVERAGE(ActividadesCom[[#This Row],[VALOR NIVEL 5]],ActividadesCom[[#This Row],[VALOR NIVEL 4]],ActividadesCom[[#This Row],[VALOR NIVEL 3]],ActividadesCom[[#This Row],[VALOR NIVEL 2]],ActividadesCom[[#This Row],[VALOR NIVEL 1]]),0),"")</f>
        <v>3</v>
      </c>
      <c r="G3236" s="7" t="str">
        <f>IF(ActividadesCom[[#This Row],[PROMEDIO]]="","",IF(ActividadesCom[[#This Row],[PROMEDIO]]&gt;=4,"EXCELENTE",IF(ActividadesCom[[#This Row],[PROMEDIO]]&gt;=3,"NOTABLE",IF(ActividadesCom[[#This Row],[PROMEDIO]]&gt;=2,"BUENO",IF(ActividadesCom[[#This Row],[PROMEDIO]]=1,"SUFICIENTE","")))))</f>
        <v>NOTABLE</v>
      </c>
      <c r="H3236" s="5">
        <f>MAX(ActividadesCom[[#This Row],[PERÍODO 1]],ActividadesCom[[#This Row],[PERÍODO 2]],ActividadesCom[[#This Row],[PERÍODO 3]],ActividadesCom[[#This Row],[PERÍODO 4]],ActividadesCom[[#This Row],[PERÍODO 5]])</f>
        <v>20231</v>
      </c>
      <c r="I3236" s="6" t="s">
        <v>4278</v>
      </c>
      <c r="J3236" s="5">
        <v>20223</v>
      </c>
      <c r="K3236" s="5" t="s">
        <v>4008</v>
      </c>
      <c r="L3236" s="5">
        <f>IF(ActividadesCom[[#This Row],[NIVEL 1]]&lt;&gt;0,VLOOKUP(ActividadesCom[[#This Row],[NIVEL 1]],Catálogo!A:B,2,FALSE),"")</f>
        <v>3</v>
      </c>
      <c r="M3236" s="5">
        <v>1</v>
      </c>
      <c r="N3236" s="6" t="s">
        <v>5353</v>
      </c>
      <c r="O3236" s="5">
        <v>20223</v>
      </c>
      <c r="P3236" s="5" t="s">
        <v>4008</v>
      </c>
      <c r="Q3236" s="5">
        <f>IF(ActividadesCom[[#This Row],[NIVEL 2]]&lt;&gt;0,VLOOKUP(ActividadesCom[[#This Row],[NIVEL 2]],Catálogo!A:B,2,FALSE),"")</f>
        <v>3</v>
      </c>
      <c r="R3236" s="5">
        <v>1</v>
      </c>
      <c r="S3236" s="6" t="s">
        <v>5827</v>
      </c>
      <c r="T3236" s="5">
        <v>20231</v>
      </c>
      <c r="U3236" s="5" t="s">
        <v>4007</v>
      </c>
      <c r="V3236" s="5">
        <f>IF(ActividadesCom[[#This Row],[NIVEL 3]]&lt;&gt;0,VLOOKUP(ActividadesCom[[#This Row],[NIVEL 3]],Catálogo!A:B,2,FALSE),"")</f>
        <v>4</v>
      </c>
      <c r="W3236" s="5">
        <v>1</v>
      </c>
      <c r="X3236" s="6" t="s">
        <v>6256</v>
      </c>
      <c r="Y3236" s="5">
        <v>20231</v>
      </c>
      <c r="Z3236" s="5" t="s">
        <v>4007</v>
      </c>
      <c r="AA3236" s="5">
        <f>IF(ActividadesCom[[#This Row],[NIVEL 4]]&lt;&gt;0,VLOOKUP(ActividadesCom[[#This Row],[NIVEL 4]],Catálogo!A:B,2,FALSE),"")</f>
        <v>4</v>
      </c>
      <c r="AB3236" s="5">
        <v>1</v>
      </c>
      <c r="AC3236" s="6" t="s">
        <v>6257</v>
      </c>
      <c r="AD3236" s="5">
        <v>20231</v>
      </c>
      <c r="AE3236" s="5" t="s">
        <v>4008</v>
      </c>
      <c r="AF3236" s="5">
        <f>IF(ActividadesCom[[#This Row],[NIVEL 5]]&lt;&gt;0,VLOOKUP(ActividadesCom[[#This Row],[NIVEL 5]],Catálogo!A:B,2,FALSE),"")</f>
        <v>3</v>
      </c>
      <c r="AG3236" s="5">
        <v>1</v>
      </c>
      <c r="AH3236" s="2"/>
    </row>
    <row r="3237" spans="1:34" ht="30" hidden="1" customHeight="1" x14ac:dyDescent="0.25">
      <c r="A3237" s="7">
        <v>20470301</v>
      </c>
      <c r="B3237" s="6" t="str">
        <f>VLOOKUP(ActividadesCom[[#This Row],[NO. DE CONTROL]],'LISTADO ESTUDIANTES'!A:C,2,FALSE)</f>
        <v>SOLIS GARCIA JOSE GUADALUPE</v>
      </c>
      <c r="C3237" s="6" t="str">
        <f>VLOOKUP(ActividadesCom[[#This Row],[NO. DE CONTROL]],'LISTADO ESTUDIANTES'!A:C,3,FALSE)</f>
        <v>INGENIERIA EN ADMINISTRACION</v>
      </c>
      <c r="D3237" s="5" t="str">
        <f>VLOOKUP(ActividadesCom[[#This Row],[NO. DE CONTROL]],'LISTADO ESTUDIANTES'!A:D,4,FALSE)</f>
        <v>EGRESADO(A)</v>
      </c>
      <c r="E3237" s="5">
        <f>SUM(ActividadesCom[[#This Row],[CRÉD. 1]],ActividadesCom[[#This Row],[CRÉD. 2]],ActividadesCom[[#This Row],[CRÉD. 3]],ActividadesCom[[#This Row],[CRÉD. 4]],ActividadesCom[[#This Row],[CRÉD. 5]])</f>
        <v>6</v>
      </c>
      <c r="F3237" s="5">
        <f>IF(ActividadesCom[[#This Row],[ÚLTIMO SEMESTRE CON CRÉDITOS]]&gt;0,ROUND(AVERAGE(ActividadesCom[[#This Row],[VALOR NIVEL 5]],ActividadesCom[[#This Row],[VALOR NIVEL 4]],ActividadesCom[[#This Row],[VALOR NIVEL 3]],ActividadesCom[[#This Row],[VALOR NIVEL 2]],ActividadesCom[[#This Row],[VALOR NIVEL 1]]),0),"")</f>
        <v>2</v>
      </c>
      <c r="G3237" s="5" t="str">
        <f>IF(ActividadesCom[[#This Row],[PROMEDIO]]="","",IF(ActividadesCom[[#This Row],[PROMEDIO]]&gt;=4,"EXCELENTE",IF(ActividadesCom[[#This Row],[PROMEDIO]]&gt;=3,"NOTABLE",IF(ActividadesCom[[#This Row],[PROMEDIO]]&gt;=2,"BUENO",IF(ActividadesCom[[#This Row],[PROMEDIO]]=1,"SUFICIENTE","")))))</f>
        <v>BUENO</v>
      </c>
      <c r="H3237" s="5">
        <f>MAX(ActividadesCom[[#This Row],[PERÍODO 1]],ActividadesCom[[#This Row],[PERÍODO 2]],ActividadesCom[[#This Row],[PERÍODO 3]],ActividadesCom[[#This Row],[PERÍODO 4]],ActividadesCom[[#This Row],[PERÍODO 5]])</f>
        <v>20223</v>
      </c>
      <c r="I3237" s="6" t="s">
        <v>5636</v>
      </c>
      <c r="J3237" s="5">
        <v>20221</v>
      </c>
      <c r="K3237" s="5" t="s">
        <v>4009</v>
      </c>
      <c r="L3237" s="5">
        <f>IF(ActividadesCom[[#This Row],[NIVEL 1]]&lt;&gt;0,VLOOKUP(ActividadesCom[[#This Row],[NIVEL 1]],Catálogo!A:B,2,FALSE),"")</f>
        <v>2</v>
      </c>
      <c r="M3237" s="5">
        <v>1</v>
      </c>
      <c r="N3237" s="6" t="s">
        <v>5686</v>
      </c>
      <c r="O3237" s="5">
        <v>20223</v>
      </c>
      <c r="P3237" s="5" t="s">
        <v>4007</v>
      </c>
      <c r="Q3237" s="5">
        <f>IF(ActividadesCom[[#This Row],[NIVEL 2]]&lt;&gt;0,VLOOKUP(ActividadesCom[[#This Row],[NIVEL 2]],Catálogo!A:B,2,FALSE),"")</f>
        <v>4</v>
      </c>
      <c r="R3237" s="5">
        <v>2</v>
      </c>
      <c r="S3237" s="6" t="s">
        <v>5742</v>
      </c>
      <c r="T3237" s="5">
        <v>20223</v>
      </c>
      <c r="U3237" s="5" t="s">
        <v>4010</v>
      </c>
      <c r="V3237" s="5">
        <f>IF(ActividadesCom[[#This Row],[NIVEL 3]]&lt;&gt;0,VLOOKUP(ActividadesCom[[#This Row],[NIVEL 3]],Catálogo!A:B,2,FALSE),"")</f>
        <v>1</v>
      </c>
      <c r="W3237" s="5">
        <v>1</v>
      </c>
      <c r="X3237" s="6" t="s">
        <v>4461</v>
      </c>
      <c r="Y3237" s="5">
        <v>20211</v>
      </c>
      <c r="Z3237" s="5" t="s">
        <v>4008</v>
      </c>
      <c r="AA3237" s="5">
        <f>IF(ActividadesCom[[#This Row],[NIVEL 4]]&lt;&gt;0,VLOOKUP(ActividadesCom[[#This Row],[NIVEL 4]],Catálogo!A:B,2,FALSE),"")</f>
        <v>3</v>
      </c>
      <c r="AB3237" s="5">
        <v>1</v>
      </c>
      <c r="AC3237" s="5" t="s">
        <v>25</v>
      </c>
      <c r="AD3237" s="5">
        <v>20203</v>
      </c>
      <c r="AE3237" s="5" t="s">
        <v>4009</v>
      </c>
      <c r="AF3237" s="5">
        <f>IF(ActividadesCom[[#This Row],[NIVEL 5]]&lt;&gt;0,VLOOKUP(ActividadesCom[[#This Row],[NIVEL 5]],Catálogo!A:B,2,FALSE),"")</f>
        <v>2</v>
      </c>
      <c r="AG3237" s="5">
        <v>1</v>
      </c>
      <c r="AH3237" s="2"/>
    </row>
    <row r="3238" spans="1:34" ht="30" hidden="1" customHeight="1" x14ac:dyDescent="0.25">
      <c r="A3238" s="7">
        <v>20470302</v>
      </c>
      <c r="B3238" s="6" t="str">
        <f>VLOOKUP(ActividadesCom[[#This Row],[NO. DE CONTROL]],'LISTADO ESTUDIANTES'!A:C,2,FALSE)</f>
        <v>NAAL LEON VLADIMIR ALEJANDRO</v>
      </c>
      <c r="C3238" s="6" t="str">
        <f>VLOOKUP(ActividadesCom[[#This Row],[NO. DE CONTROL]],'LISTADO ESTUDIANTES'!A:C,3,FALSE)</f>
        <v>INGENIERIA EN ADMINISTRACION</v>
      </c>
      <c r="D3238" s="5" t="str">
        <f>VLOOKUP(ActividadesCom[[#This Row],[NO. DE CONTROL]],'LISTADO ESTUDIANTES'!A:D,4,FALSE)</f>
        <v>EGRESADO(A)</v>
      </c>
      <c r="E3238" s="5">
        <f>SUM(ActividadesCom[[#This Row],[CRÉD. 1]],ActividadesCom[[#This Row],[CRÉD. 2]],ActividadesCom[[#This Row],[CRÉD. 3]],ActividadesCom[[#This Row],[CRÉD. 4]],ActividadesCom[[#This Row],[CRÉD. 5]])</f>
        <v>5</v>
      </c>
      <c r="F3238" s="5">
        <f>IF(ActividadesCom[[#This Row],[ÚLTIMO SEMESTRE CON CRÉDITOS]]&gt;0,ROUND(AVERAGE(ActividadesCom[[#This Row],[VALOR NIVEL 5]],ActividadesCom[[#This Row],[VALOR NIVEL 4]],ActividadesCom[[#This Row],[VALOR NIVEL 3]],ActividadesCom[[#This Row],[VALOR NIVEL 2]],ActividadesCom[[#This Row],[VALOR NIVEL 1]]),0),"")</f>
        <v>2</v>
      </c>
      <c r="G3238" s="5" t="str">
        <f>IF(ActividadesCom[[#This Row],[PROMEDIO]]="","",IF(ActividadesCom[[#This Row],[PROMEDIO]]&gt;=4,"EXCELENTE",IF(ActividadesCom[[#This Row],[PROMEDIO]]&gt;=3,"NOTABLE",IF(ActividadesCom[[#This Row],[PROMEDIO]]&gt;=2,"BUENO",IF(ActividadesCom[[#This Row],[PROMEDIO]]=1,"SUFICIENTE","")))))</f>
        <v>BUENO</v>
      </c>
      <c r="H3238" s="5">
        <f>MAX(ActividadesCom[[#This Row],[PERÍODO 1]],ActividadesCom[[#This Row],[PERÍODO 2]],ActividadesCom[[#This Row],[PERÍODO 3]],ActividadesCom[[#This Row],[PERÍODO 4]],ActividadesCom[[#This Row],[PERÍODO 5]])</f>
        <v>20233</v>
      </c>
      <c r="I3238" s="6"/>
      <c r="J3238" s="5"/>
      <c r="K3238" s="5"/>
      <c r="L3238" s="5" t="str">
        <f>IF(ActividadesCom[[#This Row],[NIVEL 1]]&lt;&gt;0,VLOOKUP(ActividadesCom[[#This Row],[NIVEL 1]],Catálogo!A:B,2,FALSE),"")</f>
        <v/>
      </c>
      <c r="M3238" s="5"/>
      <c r="N3238" s="6" t="s">
        <v>5636</v>
      </c>
      <c r="O3238" s="5">
        <v>20221</v>
      </c>
      <c r="P3238" s="5" t="s">
        <v>4010</v>
      </c>
      <c r="Q3238" s="5">
        <f>IF(ActividadesCom[[#This Row],[NIVEL 2]]&lt;&gt;0,VLOOKUP(ActividadesCom[[#This Row],[NIVEL 2]],Catálogo!A:B,2,FALSE),"")</f>
        <v>1</v>
      </c>
      <c r="R3238" s="5">
        <v>1</v>
      </c>
      <c r="S3238" s="6" t="s">
        <v>5695</v>
      </c>
      <c r="T3238" s="5">
        <v>20213</v>
      </c>
      <c r="U3238" s="5" t="s">
        <v>4008</v>
      </c>
      <c r="V3238" s="5">
        <f>IF(ActividadesCom[[#This Row],[NIVEL 3]]&lt;&gt;0,VLOOKUP(ActividadesCom[[#This Row],[NIVEL 3]],Catálogo!A:B,2,FALSE),"")</f>
        <v>3</v>
      </c>
      <c r="W3238" s="5">
        <v>1</v>
      </c>
      <c r="X3238" s="6" t="s">
        <v>6247</v>
      </c>
      <c r="Y3238" s="5">
        <v>20233</v>
      </c>
      <c r="Z3238" s="5" t="s">
        <v>4007</v>
      </c>
      <c r="AA3238" s="5">
        <f>IF(ActividadesCom[[#This Row],[NIVEL 4]]&lt;&gt;0,VLOOKUP(ActividadesCom[[#This Row],[NIVEL 4]],Catálogo!A:B,2,FALSE),"")</f>
        <v>4</v>
      </c>
      <c r="AB3238" s="5">
        <v>2</v>
      </c>
      <c r="AC3238" s="5" t="s">
        <v>42</v>
      </c>
      <c r="AD3238" s="5">
        <v>20203</v>
      </c>
      <c r="AE3238" s="5" t="s">
        <v>4010</v>
      </c>
      <c r="AF3238" s="5">
        <f>IF(ActividadesCom[[#This Row],[NIVEL 5]]&lt;&gt;0,VLOOKUP(ActividadesCom[[#This Row],[NIVEL 5]],Catálogo!A:B,2,FALSE),"")</f>
        <v>1</v>
      </c>
      <c r="AG3238" s="5">
        <v>1</v>
      </c>
      <c r="AH3238" s="2"/>
    </row>
    <row r="3239" spans="1:34" s="151" customFormat="1" ht="30" hidden="1" customHeight="1" x14ac:dyDescent="0.25">
      <c r="A3239" s="147">
        <v>20470303</v>
      </c>
      <c r="B3239" s="148" t="str">
        <f>VLOOKUP(ActividadesCom[[#This Row],[NO. DE CONTROL]],'LISTADO ESTUDIANTES'!A:C,2,FALSE)</f>
        <v>PAREDES ALONZO BRAYAN ALEXIS</v>
      </c>
      <c r="C3239" s="148" t="str">
        <f>VLOOKUP(ActividadesCom[[#This Row],[NO. DE CONTROL]],'LISTADO ESTUDIANTES'!A:C,3,FALSE)</f>
        <v>INGENIERIA EN SISTEMAS COMPUTACIONALES</v>
      </c>
      <c r="D3239" s="149" t="str">
        <f>VLOOKUP(ActividadesCom[[#This Row],[NO. DE CONTROL]],'LISTADO ESTUDIANTES'!A:D,4,FALSE)</f>
        <v>EGRESADO(A)</v>
      </c>
      <c r="E3239" s="149">
        <f>SUM(ActividadesCom[[#This Row],[CRÉD. 1]],ActividadesCom[[#This Row],[CRÉD. 2]],ActividadesCom[[#This Row],[CRÉD. 3]],ActividadesCom[[#This Row],[CRÉD. 4]],ActividadesCom[[#This Row],[CRÉD. 5]])</f>
        <v>5</v>
      </c>
      <c r="F3239" s="149">
        <f>IF(ActividadesCom[[#This Row],[ÚLTIMO SEMESTRE CON CRÉDITOS]]&gt;0,ROUND(AVERAGE(ActividadesCom[[#This Row],[VALOR NIVEL 5]],ActividadesCom[[#This Row],[VALOR NIVEL 4]],ActividadesCom[[#This Row],[VALOR NIVEL 3]],ActividadesCom[[#This Row],[VALOR NIVEL 2]],ActividadesCom[[#This Row],[VALOR NIVEL 1]]),0),"")</f>
        <v>3</v>
      </c>
      <c r="G3239" s="149" t="str">
        <f>IF(ActividadesCom[[#This Row],[PROMEDIO]]="","",IF(ActividadesCom[[#This Row],[PROMEDIO]]&gt;=4,"EXCELENTE",IF(ActividadesCom[[#This Row],[PROMEDIO]]&gt;=3,"NOTABLE",IF(ActividadesCom[[#This Row],[PROMEDIO]]&gt;=2,"BUENO",IF(ActividadesCom[[#This Row],[PROMEDIO]]=1,"SUFICIENTE","")))))</f>
        <v>NOTABLE</v>
      </c>
      <c r="H3239" s="149">
        <f>MAX(ActividadesCom[[#This Row],[PERÍODO 1]],ActividadesCom[[#This Row],[PERÍODO 2]],ActividadesCom[[#This Row],[PERÍODO 3]],ActividadesCom[[#This Row],[PERÍODO 4]],ActividadesCom[[#This Row],[PERÍODO 5]])</f>
        <v>20241</v>
      </c>
      <c r="I3239" s="148" t="s">
        <v>4815</v>
      </c>
      <c r="J3239" s="149">
        <v>20221</v>
      </c>
      <c r="K3239" s="149" t="s">
        <v>4009</v>
      </c>
      <c r="L3239" s="149">
        <f>IF(ActividadesCom[[#This Row],[NIVEL 1]]&lt;&gt;0,VLOOKUP(ActividadesCom[[#This Row],[NIVEL 1]],Catálogo!A:B,2,FALSE),"")</f>
        <v>2</v>
      </c>
      <c r="M3239" s="149">
        <v>1</v>
      </c>
      <c r="N3239" s="148" t="s">
        <v>6249</v>
      </c>
      <c r="O3239" s="149">
        <v>20233</v>
      </c>
      <c r="P3239" s="149" t="s">
        <v>4008</v>
      </c>
      <c r="Q3239" s="149">
        <f>IF(ActividadesCom[[#This Row],[NIVEL 2]]&lt;&gt;0,VLOOKUP(ActividadesCom[[#This Row],[NIVEL 2]],Catálogo!A:B,2,FALSE),"")</f>
        <v>3</v>
      </c>
      <c r="R3239" s="149">
        <v>2</v>
      </c>
      <c r="S3239" s="148"/>
      <c r="T3239" s="149"/>
      <c r="U3239" s="149"/>
      <c r="V3239" s="149" t="str">
        <f>IF(ActividadesCom[[#This Row],[NIVEL 3]]&lt;&gt;0,VLOOKUP(ActividadesCom[[#This Row],[NIVEL 3]],Catálogo!A:B,2,FALSE),"")</f>
        <v/>
      </c>
      <c r="W3239" s="149"/>
      <c r="X3239" s="148" t="s">
        <v>6332</v>
      </c>
      <c r="Y3239" s="149">
        <v>20241</v>
      </c>
      <c r="Z3239" s="149" t="s">
        <v>4007</v>
      </c>
      <c r="AA3239" s="149">
        <f>IF(ActividadesCom[[#This Row],[NIVEL 4]]&lt;&gt;0,VLOOKUP(ActividadesCom[[#This Row],[NIVEL 4]],Catálogo!A:B,2,FALSE),"")</f>
        <v>4</v>
      </c>
      <c r="AB3239" s="149">
        <v>1</v>
      </c>
      <c r="AC3239" s="149" t="s">
        <v>42</v>
      </c>
      <c r="AD3239" s="149">
        <v>20203</v>
      </c>
      <c r="AE3239" s="149" t="s">
        <v>4010</v>
      </c>
      <c r="AF3239" s="149">
        <f>IF(ActividadesCom[[#This Row],[NIVEL 5]]&lt;&gt;0,VLOOKUP(ActividadesCom[[#This Row],[NIVEL 5]],Catálogo!A:B,2,FALSE),"")</f>
        <v>1</v>
      </c>
      <c r="AG3239" s="149">
        <v>1</v>
      </c>
    </row>
    <row r="3240" spans="1:34" ht="30" hidden="1" customHeight="1" x14ac:dyDescent="0.25">
      <c r="A3240" s="7">
        <v>20470304</v>
      </c>
      <c r="B3240" s="6" t="str">
        <f>VLOOKUP(ActividadesCom[[#This Row],[NO. DE CONTROL]],'LISTADO ESTUDIANTES'!A:C,2,FALSE)</f>
        <v>VILLALOBOS MENA BRANDON EMMANUEL</v>
      </c>
      <c r="C3240" s="6" t="str">
        <f>VLOOKUP(ActividadesCom[[#This Row],[NO. DE CONTROL]],'LISTADO ESTUDIANTES'!A:C,3,FALSE)</f>
        <v>INGENIERIA EN ADMINISTRACION</v>
      </c>
      <c r="D3240" s="5" t="str">
        <f>VLOOKUP(ActividadesCom[[#This Row],[NO. DE CONTROL]],'LISTADO ESTUDIANTES'!A:D,4,FALSE)</f>
        <v>EGRESADO(A)</v>
      </c>
      <c r="E3240" s="7">
        <f>SUM(ActividadesCom[[#This Row],[CRÉD. 1]],ActividadesCom[[#This Row],[CRÉD. 2]],ActividadesCom[[#This Row],[CRÉD. 3]],ActividadesCom[[#This Row],[CRÉD. 4]],ActividadesCom[[#This Row],[CRÉD. 5]])</f>
        <v>5</v>
      </c>
      <c r="F3240" s="5">
        <f>IF(ActividadesCom[[#This Row],[ÚLTIMO SEMESTRE CON CRÉDITOS]]&gt;0,ROUND(AVERAGE(ActividadesCom[[#This Row],[VALOR NIVEL 5]],ActividadesCom[[#This Row],[VALOR NIVEL 4]],ActividadesCom[[#This Row],[VALOR NIVEL 3]],ActividadesCom[[#This Row],[VALOR NIVEL 2]],ActividadesCom[[#This Row],[VALOR NIVEL 1]]),0),"")</f>
        <v>3</v>
      </c>
      <c r="G3240" s="7" t="str">
        <f>IF(ActividadesCom[[#This Row],[PROMEDIO]]="","",IF(ActividadesCom[[#This Row],[PROMEDIO]]&gt;=4,"EXCELENTE",IF(ActividadesCom[[#This Row],[PROMEDIO]]&gt;=3,"NOTABLE",IF(ActividadesCom[[#This Row],[PROMEDIO]]&gt;=2,"BUENO",IF(ActividadesCom[[#This Row],[PROMEDIO]]=1,"SUFICIENTE","")))))</f>
        <v>NOTABLE</v>
      </c>
      <c r="H3240" s="5">
        <f>MAX(ActividadesCom[[#This Row],[PERÍODO 1]],ActividadesCom[[#This Row],[PERÍODO 2]],ActividadesCom[[#This Row],[PERÍODO 3]],ActividadesCom[[#This Row],[PERÍODO 4]],ActividadesCom[[#This Row],[PERÍODO 5]])</f>
        <v>20233</v>
      </c>
      <c r="I3240" s="6" t="s">
        <v>5636</v>
      </c>
      <c r="J3240" s="5">
        <v>20221</v>
      </c>
      <c r="K3240" s="5" t="s">
        <v>4008</v>
      </c>
      <c r="L3240" s="5">
        <f>IF(ActividadesCom[[#This Row],[NIVEL 1]]&lt;&gt;0,VLOOKUP(ActividadesCom[[#This Row],[NIVEL 1]],Catálogo!A:B,2,FALSE),"")</f>
        <v>3</v>
      </c>
      <c r="M3240" s="5">
        <v>1</v>
      </c>
      <c r="N3240" s="6" t="s">
        <v>5685</v>
      </c>
      <c r="O3240" s="5">
        <v>20233</v>
      </c>
      <c r="P3240" s="5" t="s">
        <v>4007</v>
      </c>
      <c r="Q3240" s="5">
        <f>IF(ActividadesCom[[#This Row],[NIVEL 2]]&lt;&gt;0,VLOOKUP(ActividadesCom[[#This Row],[NIVEL 2]],Catálogo!A:B,2,FALSE),"")</f>
        <v>4</v>
      </c>
      <c r="R3240" s="5">
        <v>2</v>
      </c>
      <c r="S3240" s="6" t="s">
        <v>5695</v>
      </c>
      <c r="T3240" s="5">
        <v>20213</v>
      </c>
      <c r="U3240" s="5" t="s">
        <v>4008</v>
      </c>
      <c r="V3240" s="5">
        <f>IF(ActividadesCom[[#This Row],[NIVEL 3]]&lt;&gt;0,VLOOKUP(ActividadesCom[[#This Row],[NIVEL 3]],Catálogo!A:B,2,FALSE),"")</f>
        <v>3</v>
      </c>
      <c r="W3240" s="5">
        <v>1</v>
      </c>
      <c r="X3240" s="6" t="s">
        <v>665</v>
      </c>
      <c r="Y3240" s="5">
        <v>20231</v>
      </c>
      <c r="Z3240" s="5" t="s">
        <v>4008</v>
      </c>
      <c r="AA3240" s="5">
        <f>IF(ActividadesCom[[#This Row],[NIVEL 4]]&lt;&gt;0,VLOOKUP(ActividadesCom[[#This Row],[NIVEL 4]],Catálogo!A:B,2,FALSE),"")</f>
        <v>3</v>
      </c>
      <c r="AB3240" s="5">
        <v>1</v>
      </c>
      <c r="AC3240" s="6"/>
      <c r="AD3240" s="5"/>
      <c r="AE3240" s="5"/>
      <c r="AF3240" s="5" t="str">
        <f>IF(ActividadesCom[[#This Row],[NIVEL 5]]&lt;&gt;0,VLOOKUP(ActividadesCom[[#This Row],[NIVEL 5]],Catálogo!A:B,2,FALSE),"")</f>
        <v/>
      </c>
      <c r="AG3240" s="5"/>
      <c r="AH3240" s="2"/>
    </row>
    <row r="3241" spans="1:34" ht="30" hidden="1" customHeight="1" x14ac:dyDescent="0.25">
      <c r="A3241" s="7">
        <v>20470305</v>
      </c>
      <c r="B3241" s="6" t="str">
        <f>VLOOKUP(ActividadesCom[[#This Row],[NO. DE CONTROL]],'LISTADO ESTUDIANTES'!A:C,2,FALSE)</f>
        <v>CADENA ZETINA CAROLINA GUADALUPE</v>
      </c>
      <c r="C3241" s="6" t="str">
        <f>VLOOKUP(ActividadesCom[[#This Row],[NO. DE CONTROL]],'LISTADO ESTUDIANTES'!A:C,3,FALSE)</f>
        <v>INGENIERIA EN ADMINISTRACION</v>
      </c>
      <c r="D3241" s="5" t="str">
        <f>VLOOKUP(ActividadesCom[[#This Row],[NO. DE CONTROL]],'LISTADO ESTUDIANTES'!A:D,4,FALSE)</f>
        <v>EGRESADO(A)</v>
      </c>
      <c r="E3241" s="5">
        <f>SUM(ActividadesCom[[#This Row],[CRÉD. 1]],ActividadesCom[[#This Row],[CRÉD. 2]],ActividadesCom[[#This Row],[CRÉD. 3]],ActividadesCom[[#This Row],[CRÉD. 4]],ActividadesCom[[#This Row],[CRÉD. 5]])</f>
        <v>0</v>
      </c>
      <c r="F3241" s="27" t="str">
        <f>IF(ActividadesCom[[#This Row],[ÚLTIMO SEMESTRE CON CRÉDITOS]]&gt;0,ROUND(AVERAGE(ActividadesCom[[#This Row],[VALOR NIVEL 5]],ActividadesCom[[#This Row],[VALOR NIVEL 4]],ActividadesCom[[#This Row],[VALOR NIVEL 3]],ActividadesCom[[#This Row],[VALOR NIVEL 2]],ActividadesCom[[#This Row],[VALOR NIVEL 1]]),0),"")</f>
        <v/>
      </c>
      <c r="G3241" s="27" t="str">
        <f>IF(ActividadesCom[[#This Row],[PROMEDIO]]="","",IF(ActividadesCom[[#This Row],[PROMEDIO]]&gt;=4,"EXCELENTE",IF(ActividadesCom[[#This Row],[PROMEDIO]]&gt;=3,"NOTABLE",IF(ActividadesCom[[#This Row],[PROMEDIO]]&gt;=2,"BUENO",IF(ActividadesCom[[#This Row],[PROMEDIO]]=1,"SUFICIENTE","")))))</f>
        <v/>
      </c>
      <c r="H3241" s="5">
        <f>MAX(ActividadesCom[[#This Row],[PERÍODO 1]],ActividadesCom[[#This Row],[PERÍODO 2]],ActividadesCom[[#This Row],[PERÍODO 3]],ActividadesCom[[#This Row],[PERÍODO 4]],ActividadesCom[[#This Row],[PERÍODO 5]])</f>
        <v>0</v>
      </c>
      <c r="I3241" s="28"/>
      <c r="J3241" s="27"/>
      <c r="K3241" s="27"/>
      <c r="L3241" s="5" t="str">
        <f>IF(ActividadesCom[[#This Row],[NIVEL 1]]&lt;&gt;0,VLOOKUP(ActividadesCom[[#This Row],[NIVEL 1]],Catálogo!A:B,2,FALSE),"")</f>
        <v/>
      </c>
      <c r="M3241" s="27"/>
      <c r="N3241" s="28"/>
      <c r="O3241" s="27"/>
      <c r="P3241" s="27"/>
      <c r="Q3241" s="5" t="str">
        <f>IF(ActividadesCom[[#This Row],[NIVEL 2]]&lt;&gt;0,VLOOKUP(ActividadesCom[[#This Row],[NIVEL 2]],Catálogo!A:B,2,FALSE),"")</f>
        <v/>
      </c>
      <c r="R3241" s="27"/>
      <c r="S3241" s="28"/>
      <c r="T3241" s="27"/>
      <c r="U3241" s="27"/>
      <c r="V3241" s="5" t="str">
        <f>IF(ActividadesCom[[#This Row],[NIVEL 3]]&lt;&gt;0,VLOOKUP(ActividadesCom[[#This Row],[NIVEL 3]],Catálogo!A:B,2,FALSE),"")</f>
        <v/>
      </c>
      <c r="W3241" s="27"/>
      <c r="X3241" s="75"/>
      <c r="Y3241" s="76"/>
      <c r="Z3241" s="76"/>
      <c r="AA3241" s="76"/>
      <c r="AB3241" s="76"/>
      <c r="AC3241" s="75"/>
      <c r="AD3241" s="76"/>
      <c r="AE3241" s="76"/>
      <c r="AF3241" s="76"/>
      <c r="AG3241" s="76"/>
      <c r="AH3241" s="2"/>
    </row>
    <row r="3242" spans="1:34" ht="30" hidden="1" customHeight="1" x14ac:dyDescent="0.25">
      <c r="A3242" s="7">
        <v>20470306</v>
      </c>
      <c r="B3242" s="6" t="str">
        <f>VLOOKUP(ActividadesCom[[#This Row],[NO. DE CONTROL]],'LISTADO ESTUDIANTES'!A:C,2,FALSE)</f>
        <v>GUTIERREZ ORTIZ ADRIANA JOCELYNE</v>
      </c>
      <c r="C3242" s="6" t="str">
        <f>VLOOKUP(ActividadesCom[[#This Row],[NO. DE CONTROL]],'LISTADO ESTUDIANTES'!A:C,3,FALSE)</f>
        <v>INGENIERIA EN GESTION EMPRESARIAL</v>
      </c>
      <c r="D3242" s="5" t="str">
        <f>VLOOKUP(ActividadesCom[[#This Row],[NO. DE CONTROL]],'LISTADO ESTUDIANTES'!A:D,4,FALSE)</f>
        <v>EGRESADO(A)</v>
      </c>
      <c r="E3242" s="5">
        <f>SUM(ActividadesCom[[#This Row],[CRÉD. 1]],ActividadesCom[[#This Row],[CRÉD. 2]],ActividadesCom[[#This Row],[CRÉD. 3]],ActividadesCom[[#This Row],[CRÉD. 4]],ActividadesCom[[#This Row],[CRÉD. 5]])</f>
        <v>5</v>
      </c>
      <c r="F3242" s="5">
        <f>IF(ActividadesCom[[#This Row],[ÚLTIMO SEMESTRE CON CRÉDITOS]]&gt;0,ROUND(AVERAGE(ActividadesCom[[#This Row],[VALOR NIVEL 5]],ActividadesCom[[#This Row],[VALOR NIVEL 4]],ActividadesCom[[#This Row],[VALOR NIVEL 3]],ActividadesCom[[#This Row],[VALOR NIVEL 2]],ActividadesCom[[#This Row],[VALOR NIVEL 1]]),0),"")</f>
        <v>4</v>
      </c>
      <c r="G3242" s="5" t="str">
        <f>IF(ActividadesCom[[#This Row],[PROMEDIO]]="","",IF(ActividadesCom[[#This Row],[PROMEDIO]]&gt;=4,"EXCELENTE",IF(ActividadesCom[[#This Row],[PROMEDIO]]&gt;=3,"NOTABLE",IF(ActividadesCom[[#This Row],[PROMEDIO]]&gt;=2,"BUENO",IF(ActividadesCom[[#This Row],[PROMEDIO]]=1,"SUFICIENTE","")))))</f>
        <v>EXCELENTE</v>
      </c>
      <c r="H3242" s="5">
        <f>MAX(ActividadesCom[[#This Row],[PERÍODO 1]],ActividadesCom[[#This Row],[PERÍODO 2]],ActividadesCom[[#This Row],[PERÍODO 3]],ActividadesCom[[#This Row],[PERÍODO 4]],ActividadesCom[[#This Row],[PERÍODO 5]])</f>
        <v>20223</v>
      </c>
      <c r="I3242" s="28" t="s">
        <v>4844</v>
      </c>
      <c r="J3242" s="27">
        <v>20213</v>
      </c>
      <c r="K3242" s="5" t="s">
        <v>4007</v>
      </c>
      <c r="L3242" s="5">
        <f>IF(ActividadesCom[[#This Row],[NIVEL 1]]&lt;&gt;0,VLOOKUP(ActividadesCom[[#This Row],[NIVEL 1]],Catálogo!A:B,2,FALSE),"")</f>
        <v>4</v>
      </c>
      <c r="M3242" s="5">
        <v>1</v>
      </c>
      <c r="N3242" s="6" t="s">
        <v>4861</v>
      </c>
      <c r="O3242" s="5">
        <v>20223</v>
      </c>
      <c r="P3242" s="5" t="s">
        <v>4007</v>
      </c>
      <c r="Q3242" s="5">
        <f>IF(ActividadesCom[[#This Row],[NIVEL 2]]&lt;&gt;0,VLOOKUP(ActividadesCom[[#This Row],[NIVEL 2]],Catálogo!A:B,2,FALSE),"")</f>
        <v>4</v>
      </c>
      <c r="R3242" s="5">
        <v>1</v>
      </c>
      <c r="S3242" s="6" t="s">
        <v>30</v>
      </c>
      <c r="T3242" s="5">
        <v>20213</v>
      </c>
      <c r="U3242" s="5" t="s">
        <v>4007</v>
      </c>
      <c r="V3242" s="5">
        <f>IF(ActividadesCom[[#This Row],[NIVEL 3]]&lt;&gt;0,VLOOKUP(ActividadesCom[[#This Row],[NIVEL 3]],Catálogo!A:B,2,FALSE),"")</f>
        <v>4</v>
      </c>
      <c r="W3242" s="5">
        <v>1</v>
      </c>
      <c r="X3242" s="6" t="s">
        <v>30</v>
      </c>
      <c r="Y3242" s="5">
        <v>20211</v>
      </c>
      <c r="Z3242" s="5" t="s">
        <v>4007</v>
      </c>
      <c r="AA3242" s="5">
        <f>IF(ActividadesCom[[#This Row],[NIVEL 4]]&lt;&gt;0,VLOOKUP(ActividadesCom[[#This Row],[NIVEL 4]],Catálogo!A:B,2,FALSE),"")</f>
        <v>4</v>
      </c>
      <c r="AB3242" s="5">
        <v>1</v>
      </c>
      <c r="AC3242" s="5" t="s">
        <v>30</v>
      </c>
      <c r="AD3242" s="5">
        <v>20203</v>
      </c>
      <c r="AE3242" s="5" t="s">
        <v>4007</v>
      </c>
      <c r="AF3242" s="5">
        <f>IF(ActividadesCom[[#This Row],[NIVEL 5]]&lt;&gt;0,VLOOKUP(ActividadesCom[[#This Row],[NIVEL 5]],Catálogo!A:B,2,FALSE),"")</f>
        <v>4</v>
      </c>
      <c r="AG3242" s="5">
        <v>1</v>
      </c>
      <c r="AH3242" s="2"/>
    </row>
    <row r="3243" spans="1:34" ht="30" hidden="1" customHeight="1" x14ac:dyDescent="0.25">
      <c r="A3243" s="7">
        <v>20470309</v>
      </c>
      <c r="B3243" s="6" t="str">
        <f>VLOOKUP(ActividadesCom[[#This Row],[NO. DE CONTROL]],'LISTADO ESTUDIANTES'!A:C,2,FALSE)</f>
        <v>PECH UITZ LUIS ENRIQUE</v>
      </c>
      <c r="C3243" s="6" t="str">
        <f>VLOOKUP(ActividadesCom[[#This Row],[NO. DE CONTROL]],'LISTADO ESTUDIANTES'!A:C,3,FALSE)</f>
        <v>INGENIERIA CIVIL</v>
      </c>
      <c r="D3243" s="5" t="str">
        <f>VLOOKUP(ActividadesCom[[#This Row],[NO. DE CONTROL]],'LISTADO ESTUDIANTES'!A:D,4,FALSE)</f>
        <v>EGRESADO(A)</v>
      </c>
      <c r="E3243" s="5">
        <f>SUM(ActividadesCom[[#This Row],[CRÉD. 1]],ActividadesCom[[#This Row],[CRÉD. 2]],ActividadesCom[[#This Row],[CRÉD. 3]],ActividadesCom[[#This Row],[CRÉD. 4]],ActividadesCom[[#This Row],[CRÉD. 5]])</f>
        <v>5</v>
      </c>
      <c r="F3243" s="5">
        <f>IF(ActividadesCom[[#This Row],[ÚLTIMO SEMESTRE CON CRÉDITOS]]&gt;0,ROUND(AVERAGE(ActividadesCom[[#This Row],[VALOR NIVEL 5]],ActividadesCom[[#This Row],[VALOR NIVEL 4]],ActividadesCom[[#This Row],[VALOR NIVEL 3]],ActividadesCom[[#This Row],[VALOR NIVEL 2]],ActividadesCom[[#This Row],[VALOR NIVEL 1]]),0),"")</f>
        <v>3</v>
      </c>
      <c r="G3243" s="5" t="str">
        <f>IF(ActividadesCom[[#This Row],[PROMEDIO]]="","",IF(ActividadesCom[[#This Row],[PROMEDIO]]&gt;=4,"EXCELENTE",IF(ActividadesCom[[#This Row],[PROMEDIO]]&gt;=3,"NOTABLE",IF(ActividadesCom[[#This Row],[PROMEDIO]]&gt;=2,"BUENO",IF(ActividadesCom[[#This Row],[PROMEDIO]]=1,"SUFICIENTE","")))))</f>
        <v>NOTABLE</v>
      </c>
      <c r="H3243" s="5">
        <f>MAX(ActividadesCom[[#This Row],[PERÍODO 1]],ActividadesCom[[#This Row],[PERÍODO 2]],ActividadesCom[[#This Row],[PERÍODO 3]],ActividadesCom[[#This Row],[PERÍODO 4]],ActividadesCom[[#This Row],[PERÍODO 5]])</f>
        <v>20233</v>
      </c>
      <c r="I3243" s="6" t="s">
        <v>31</v>
      </c>
      <c r="J3243" s="5">
        <v>20221</v>
      </c>
      <c r="K3243" s="5" t="s">
        <v>4010</v>
      </c>
      <c r="L3243" s="5">
        <f>IF(ActividadesCom[[#This Row],[NIVEL 1]]&lt;&gt;0,VLOOKUP(ActividadesCom[[#This Row],[NIVEL 1]],Catálogo!A:B,2,FALSE),"")</f>
        <v>1</v>
      </c>
      <c r="M3243" s="5">
        <v>1</v>
      </c>
      <c r="N3243" s="6" t="s">
        <v>6253</v>
      </c>
      <c r="O3243" s="5">
        <v>20231</v>
      </c>
      <c r="P3243" s="5" t="s">
        <v>4007</v>
      </c>
      <c r="Q3243" s="5">
        <f>IF(ActividadesCom[[#This Row],[NIVEL 2]]&lt;&gt;0,VLOOKUP(ActividadesCom[[#This Row],[NIVEL 2]],Catálogo!A:B,2,FALSE),"")</f>
        <v>4</v>
      </c>
      <c r="R3243" s="5">
        <v>1</v>
      </c>
      <c r="S3243" s="6" t="s">
        <v>4476</v>
      </c>
      <c r="T3243" s="5">
        <v>20211</v>
      </c>
      <c r="U3243" s="5" t="s">
        <v>4007</v>
      </c>
      <c r="V3243" s="5">
        <f>IF(ActividadesCom[[#This Row],[NIVEL 3]]&lt;&gt;0,VLOOKUP(ActividadesCom[[#This Row],[NIVEL 3]],Catálogo!A:B,2,FALSE),"")</f>
        <v>4</v>
      </c>
      <c r="W3243" s="5">
        <v>1</v>
      </c>
      <c r="X3243" s="6" t="s">
        <v>31</v>
      </c>
      <c r="Y3243" s="5">
        <v>20211</v>
      </c>
      <c r="Z3243" s="5" t="s">
        <v>4010</v>
      </c>
      <c r="AA3243" s="5">
        <f>IF(ActividadesCom[[#This Row],[NIVEL 4]]&lt;&gt;0,VLOOKUP(ActividadesCom[[#This Row],[NIVEL 4]],Catálogo!A:B,2,FALSE),"")</f>
        <v>1</v>
      </c>
      <c r="AB3243" s="5">
        <v>1</v>
      </c>
      <c r="AC3243" s="5" t="s">
        <v>5819</v>
      </c>
      <c r="AD3243" s="5">
        <v>20233</v>
      </c>
      <c r="AE3243" s="5" t="s">
        <v>4008</v>
      </c>
      <c r="AF3243" s="5">
        <f>IF(ActividadesCom[[#This Row],[NIVEL 5]]&lt;&gt;0,VLOOKUP(ActividadesCom[[#This Row],[NIVEL 5]],Catálogo!A:B,2,FALSE),"")</f>
        <v>3</v>
      </c>
      <c r="AG3243" s="5">
        <v>1</v>
      </c>
      <c r="AH3243" s="2"/>
    </row>
    <row r="3244" spans="1:34" ht="30" hidden="1" customHeight="1" x14ac:dyDescent="0.25">
      <c r="A3244" s="7">
        <v>20470310</v>
      </c>
      <c r="B3244" s="6" t="str">
        <f>VLOOKUP(ActividadesCom[[#This Row],[NO. DE CONTROL]],'LISTADO ESTUDIANTES'!A:C,2,FALSE)</f>
        <v>HAAZ LOPEZ SUSANA HORTENCIA</v>
      </c>
      <c r="C3244" s="6" t="str">
        <f>VLOOKUP(ActividadesCom[[#This Row],[NO. DE CONTROL]],'LISTADO ESTUDIANTES'!A:C,3,FALSE)</f>
        <v>INGENIERIA EN ADMINISTRACION</v>
      </c>
      <c r="D3244" s="5" t="str">
        <f>VLOOKUP(ActividadesCom[[#This Row],[NO. DE CONTROL]],'LISTADO ESTUDIANTES'!A:D,4,FALSE)</f>
        <v>EGRESADO(A)</v>
      </c>
      <c r="E3244" s="5">
        <f>SUM(ActividadesCom[[#This Row],[CRÉD. 1]],ActividadesCom[[#This Row],[CRÉD. 2]],ActividadesCom[[#This Row],[CRÉD. 3]],ActividadesCom[[#This Row],[CRÉD. 4]],ActividadesCom[[#This Row],[CRÉD. 5]])</f>
        <v>5</v>
      </c>
      <c r="F3244" s="5">
        <f>IF(ActividadesCom[[#This Row],[ÚLTIMO SEMESTRE CON CRÉDITOS]]&gt;0,ROUND(AVERAGE(ActividadesCom[[#This Row],[VALOR NIVEL 5]],ActividadesCom[[#This Row],[VALOR NIVEL 4]],ActividadesCom[[#This Row],[VALOR NIVEL 3]],ActividadesCom[[#This Row],[VALOR NIVEL 2]],ActividadesCom[[#This Row],[VALOR NIVEL 1]]),0),"")</f>
        <v>3</v>
      </c>
      <c r="G3244" s="5" t="str">
        <f>IF(ActividadesCom[[#This Row],[PROMEDIO]]="","",IF(ActividadesCom[[#This Row],[PROMEDIO]]&gt;=4,"EXCELENTE",IF(ActividadesCom[[#This Row],[PROMEDIO]]&gt;=3,"NOTABLE",IF(ActividadesCom[[#This Row],[PROMEDIO]]&gt;=2,"BUENO",IF(ActividadesCom[[#This Row],[PROMEDIO]]=1,"SUFICIENTE","")))))</f>
        <v>NOTABLE</v>
      </c>
      <c r="H3244" s="5">
        <f>MAX(ActividadesCom[[#This Row],[PERÍODO 1]],ActividadesCom[[#This Row],[PERÍODO 2]],ActividadesCom[[#This Row],[PERÍODO 3]],ActividadesCom[[#This Row],[PERÍODO 4]],ActividadesCom[[#This Row],[PERÍODO 5]])</f>
        <v>20231</v>
      </c>
      <c r="I3244" s="6" t="s">
        <v>5636</v>
      </c>
      <c r="J3244" s="5">
        <v>20221</v>
      </c>
      <c r="K3244" s="5" t="s">
        <v>4008</v>
      </c>
      <c r="L3244" s="5">
        <f>IF(ActividadesCom[[#This Row],[NIVEL 1]]&lt;&gt;0,VLOOKUP(ActividadesCom[[#This Row],[NIVEL 1]],Catálogo!A:B,2,FALSE),"")</f>
        <v>3</v>
      </c>
      <c r="M3244" s="5">
        <v>1</v>
      </c>
      <c r="N3244" s="6" t="s">
        <v>5818</v>
      </c>
      <c r="O3244" s="5">
        <v>20231</v>
      </c>
      <c r="P3244" s="5" t="s">
        <v>4007</v>
      </c>
      <c r="Q3244" s="5">
        <f>IF(ActividadesCom[[#This Row],[NIVEL 2]]&lt;&gt;0,VLOOKUP(ActividadesCom[[#This Row],[NIVEL 2]],Catálogo!A:B,2,FALSE),"")</f>
        <v>4</v>
      </c>
      <c r="R3244" s="5">
        <v>2</v>
      </c>
      <c r="S3244" s="6" t="s">
        <v>5842</v>
      </c>
      <c r="T3244" s="5">
        <v>20231</v>
      </c>
      <c r="U3244" s="5" t="s">
        <v>4008</v>
      </c>
      <c r="V3244" s="5">
        <f>IF(ActividadesCom[[#This Row],[NIVEL 3]]&lt;&gt;0,VLOOKUP(ActividadesCom[[#This Row],[NIVEL 3]],Catálogo!A:B,2,FALSE),"")</f>
        <v>3</v>
      </c>
      <c r="W3244" s="5">
        <v>1</v>
      </c>
      <c r="X3244" s="6" t="s">
        <v>5</v>
      </c>
      <c r="Y3244" s="5">
        <v>20211</v>
      </c>
      <c r="Z3244" s="5" t="s">
        <v>4009</v>
      </c>
      <c r="AA3244" s="5">
        <f>IF(ActividadesCom[[#This Row],[NIVEL 4]]&lt;&gt;0,VLOOKUP(ActividadesCom[[#This Row],[NIVEL 4]],Catálogo!A:B,2,FALSE),"")</f>
        <v>2</v>
      </c>
      <c r="AB3244" s="5">
        <v>1</v>
      </c>
      <c r="AC3244" s="6"/>
      <c r="AD3244" s="5"/>
      <c r="AE3244" s="5"/>
      <c r="AF3244" s="5" t="str">
        <f>IF(ActividadesCom[[#This Row],[NIVEL 5]]&lt;&gt;0,VLOOKUP(ActividadesCom[[#This Row],[NIVEL 5]],Catálogo!A:B,2,FALSE),"")</f>
        <v/>
      </c>
      <c r="AG3244" s="5"/>
      <c r="AH3244" s="2"/>
    </row>
    <row r="3245" spans="1:34" ht="30" customHeight="1" x14ac:dyDescent="0.25">
      <c r="A3245" s="32">
        <v>20470311</v>
      </c>
      <c r="B3245" s="6" t="str">
        <f>VLOOKUP(ActividadesCom[[#This Row],[NO. DE CONTROL]],'LISTADO ESTUDIANTES'!A:C,2,FALSE)</f>
        <v>SANSORES GONZALEZ CAROLINA ABIGAIL</v>
      </c>
      <c r="C3245" s="6" t="str">
        <f>VLOOKUP(ActividadesCom[[#This Row],[NO. DE CONTROL]],'LISTADO ESTUDIANTES'!A:C,3,FALSE)</f>
        <v>ARQUITECTURA</v>
      </c>
      <c r="D3245" s="33" t="str">
        <f>VLOOKUP(ActividadesCom[[#This Row],[NO. DE CONTROL]],'LISTADO ESTUDIANTES'!A:D,4,FALSE)</f>
        <v>ACTIVO(A)</v>
      </c>
      <c r="E3245" s="5">
        <f>SUM(ActividadesCom[[#This Row],[CRÉD. 1]],ActividadesCom[[#This Row],[CRÉD. 2]],ActividadesCom[[#This Row],[CRÉD. 3]],ActividadesCom[[#This Row],[CRÉD. 4]],ActividadesCom[[#This Row],[CRÉD. 5]])</f>
        <v>5</v>
      </c>
      <c r="F3245" s="33">
        <f>IF(ActividadesCom[[#This Row],[ÚLTIMO SEMESTRE CON CRÉDITOS]]&gt;0,ROUND(AVERAGE(ActividadesCom[[#This Row],[VALOR NIVEL 5]],ActividadesCom[[#This Row],[VALOR NIVEL 4]],ActividadesCom[[#This Row],[VALOR NIVEL 3]],ActividadesCom[[#This Row],[VALOR NIVEL 2]],ActividadesCom[[#This Row],[VALOR NIVEL 1]]),0),"")</f>
        <v>4</v>
      </c>
      <c r="G3245" s="33" t="str">
        <f>IF(ActividadesCom[[#This Row],[PROMEDIO]]="","",IF(ActividadesCom[[#This Row],[PROMEDIO]]&gt;=4,"EXCELENTE",IF(ActividadesCom[[#This Row],[PROMEDIO]]&gt;=3,"NOTABLE",IF(ActividadesCom[[#This Row],[PROMEDIO]]&gt;=2,"BUENO",IF(ActividadesCom[[#This Row],[PROMEDIO]]=1,"SUFICIENTE","")))))</f>
        <v>EXCELENTE</v>
      </c>
      <c r="H3245" s="5">
        <f>MAX(ActividadesCom[[#This Row],[PERÍODO 1]],ActividadesCom[[#This Row],[PERÍODO 2]],ActividadesCom[[#This Row],[PERÍODO 3]],ActividadesCom[[#This Row],[PERÍODO 4]],ActividadesCom[[#This Row],[PERÍODO 5]])</f>
        <v>20251</v>
      </c>
      <c r="I3245" s="34" t="s">
        <v>4692</v>
      </c>
      <c r="J3245" s="33">
        <v>20213</v>
      </c>
      <c r="K3245" s="33" t="s">
        <v>4007</v>
      </c>
      <c r="L3245" s="5">
        <f>IF(ActividadesCom[[#This Row],[NIVEL 1]]&lt;&gt;0,VLOOKUP(ActividadesCom[[#This Row],[NIVEL 1]],Catálogo!A:B,2,FALSE),"")</f>
        <v>4</v>
      </c>
      <c r="M3245" s="33">
        <v>1</v>
      </c>
      <c r="N3245" s="34"/>
      <c r="O3245" s="5"/>
      <c r="P3245" s="5"/>
      <c r="Q3245" s="5" t="str">
        <f>IF(ActividadesCom[[#This Row],[NIVEL 2]]&lt;&gt;0,VLOOKUP(ActividadesCom[[#This Row],[NIVEL 2]],Catálogo!A:B,2,FALSE),"")</f>
        <v/>
      </c>
      <c r="R3245" s="33"/>
      <c r="S3245" s="6" t="s">
        <v>6341</v>
      </c>
      <c r="T3245" s="33">
        <v>20241</v>
      </c>
      <c r="U3245" s="5" t="s">
        <v>4007</v>
      </c>
      <c r="V3245" s="5">
        <f>IF(ActividadesCom[[#This Row],[NIVEL 3]]&lt;&gt;0,VLOOKUP(ActividadesCom[[#This Row],[NIVEL 3]],Catálogo!A:B,2,FALSE),"")</f>
        <v>4</v>
      </c>
      <c r="W3245" s="33">
        <v>2</v>
      </c>
      <c r="X3245" s="6" t="s">
        <v>6725</v>
      </c>
      <c r="Y3245" s="33">
        <v>20243</v>
      </c>
      <c r="Z3245" s="5" t="s">
        <v>4009</v>
      </c>
      <c r="AA3245" s="5">
        <f>IF(ActividadesCom[[#This Row],[NIVEL 4]]&lt;&gt;0,VLOOKUP(ActividadesCom[[#This Row],[NIVEL 4]],Catálogo!A:B,2,FALSE),"")</f>
        <v>2</v>
      </c>
      <c r="AB3245" s="33">
        <v>1</v>
      </c>
      <c r="AC3245" s="6" t="s">
        <v>5353</v>
      </c>
      <c r="AD3245" s="33">
        <v>20251</v>
      </c>
      <c r="AE3245" s="5" t="s">
        <v>4007</v>
      </c>
      <c r="AF3245" s="5">
        <f>IF(ActividadesCom[[#This Row],[NIVEL 5]]&lt;&gt;0,VLOOKUP(ActividadesCom[[#This Row],[NIVEL 5]],Catálogo!A:B,2,FALSE),"")</f>
        <v>4</v>
      </c>
      <c r="AG3245" s="33">
        <v>1</v>
      </c>
      <c r="AH3245" s="2"/>
    </row>
    <row r="3246" spans="1:34" ht="30" hidden="1" customHeight="1" x14ac:dyDescent="0.25">
      <c r="A3246" s="7">
        <v>20470312</v>
      </c>
      <c r="B3246" s="6" t="str">
        <f>VLOOKUP(ActividadesCom[[#This Row],[NO. DE CONTROL]],'LISTADO ESTUDIANTES'!A:C,2,FALSE)</f>
        <v>GARCIA ALVAREZ PABLO JESUS</v>
      </c>
      <c r="C3246" s="6" t="str">
        <f>VLOOKUP(ActividadesCom[[#This Row],[NO. DE CONTROL]],'LISTADO ESTUDIANTES'!A:C,3,FALSE)</f>
        <v>INGENIERIA CIVIL</v>
      </c>
      <c r="D3246" s="5" t="str">
        <f>VLOOKUP(ActividadesCom[[#This Row],[NO. DE CONTROL]],'LISTADO ESTUDIANTES'!A:D,4,FALSE)</f>
        <v>EGRESADO(A)</v>
      </c>
      <c r="E3246" s="5">
        <f>SUM(ActividadesCom[[#This Row],[CRÉD. 1]],ActividadesCom[[#This Row],[CRÉD. 2]],ActividadesCom[[#This Row],[CRÉD. 3]],ActividadesCom[[#This Row],[CRÉD. 4]],ActividadesCom[[#This Row],[CRÉD. 5]])</f>
        <v>5</v>
      </c>
      <c r="F3246" s="5">
        <f>IF(ActividadesCom[[#This Row],[ÚLTIMO SEMESTRE CON CRÉDITOS]]&gt;0,ROUND(AVERAGE(ActividadesCom[[#This Row],[VALOR NIVEL 5]],ActividadesCom[[#This Row],[VALOR NIVEL 4]],ActividadesCom[[#This Row],[VALOR NIVEL 3]],ActividadesCom[[#This Row],[VALOR NIVEL 2]],ActividadesCom[[#This Row],[VALOR NIVEL 1]]),0),"")</f>
        <v>4</v>
      </c>
      <c r="G3246" s="5" t="str">
        <f>IF(ActividadesCom[[#This Row],[PROMEDIO]]="","",IF(ActividadesCom[[#This Row],[PROMEDIO]]&gt;=4,"EXCELENTE",IF(ActividadesCom[[#This Row],[PROMEDIO]]&gt;=3,"NOTABLE",IF(ActividadesCom[[#This Row],[PROMEDIO]]&gt;=2,"BUENO",IF(ActividadesCom[[#This Row],[PROMEDIO]]=1,"SUFICIENTE","")))))</f>
        <v>EXCELENTE</v>
      </c>
      <c r="H3246" s="5">
        <f>MAX(ActividadesCom[[#This Row],[PERÍODO 1]],ActividadesCom[[#This Row],[PERÍODO 2]],ActividadesCom[[#This Row],[PERÍODO 3]],ActividadesCom[[#This Row],[PERÍODO 4]],ActividadesCom[[#This Row],[PERÍODO 5]])</f>
        <v>20233</v>
      </c>
      <c r="I3246" s="6" t="s">
        <v>5353</v>
      </c>
      <c r="J3246" s="5">
        <v>20221</v>
      </c>
      <c r="K3246" s="5" t="s">
        <v>4020</v>
      </c>
      <c r="L3246" s="5">
        <f>IF(ActividadesCom[[#This Row],[NIVEL 1]]&lt;&gt;0,VLOOKUP(ActividadesCom[[#This Row],[NIVEL 1]],Catálogo!A:B,2,FALSE),"")</f>
        <v>3</v>
      </c>
      <c r="M3246" s="5">
        <v>1</v>
      </c>
      <c r="N3246" s="6" t="s">
        <v>25</v>
      </c>
      <c r="O3246" s="5">
        <v>20221</v>
      </c>
      <c r="P3246" s="5" t="s">
        <v>4019</v>
      </c>
      <c r="Q3246" s="5">
        <f>IF(ActividadesCom[[#This Row],[NIVEL 2]]&lt;&gt;0,VLOOKUP(ActividadesCom[[#This Row],[NIVEL 2]],Catálogo!A:B,2,FALSE),"")</f>
        <v>4</v>
      </c>
      <c r="R3246" s="5">
        <v>1</v>
      </c>
      <c r="S3246" s="6" t="s">
        <v>6253</v>
      </c>
      <c r="T3246" s="5">
        <v>20231</v>
      </c>
      <c r="U3246" s="5" t="s">
        <v>4007</v>
      </c>
      <c r="V3246" s="5">
        <f>IF(ActividadesCom[[#This Row],[NIVEL 3]]&lt;&gt;0,VLOOKUP(ActividadesCom[[#This Row],[NIVEL 3]],Catálogo!A:B,2,FALSE),"")</f>
        <v>4</v>
      </c>
      <c r="W3246" s="5">
        <v>1</v>
      </c>
      <c r="X3246" s="6" t="s">
        <v>4476</v>
      </c>
      <c r="Y3246" s="5">
        <v>20211</v>
      </c>
      <c r="Z3246" s="5" t="s">
        <v>4007</v>
      </c>
      <c r="AA3246" s="5">
        <f>IF(ActividadesCom[[#This Row],[NIVEL 4]]&lt;&gt;0,VLOOKUP(ActividadesCom[[#This Row],[NIVEL 4]],Catálogo!A:B,2,FALSE),"")</f>
        <v>4</v>
      </c>
      <c r="AB3246" s="5">
        <v>1</v>
      </c>
      <c r="AC3246" s="5" t="s">
        <v>5819</v>
      </c>
      <c r="AD3246" s="5">
        <v>20233</v>
      </c>
      <c r="AE3246" s="5" t="s">
        <v>4008</v>
      </c>
      <c r="AF3246" s="5">
        <f>IF(ActividadesCom[[#This Row],[NIVEL 5]]&lt;&gt;0,VLOOKUP(ActividadesCom[[#This Row],[NIVEL 5]],Catálogo!A:B,2,FALSE),"")</f>
        <v>3</v>
      </c>
      <c r="AG3246" s="5">
        <v>1</v>
      </c>
      <c r="AH3246" s="2"/>
    </row>
    <row r="3247" spans="1:34" ht="30" hidden="1" customHeight="1" x14ac:dyDescent="0.25">
      <c r="A3247" s="7">
        <v>20470313</v>
      </c>
      <c r="B3247" s="6" t="str">
        <f>VLOOKUP(ActividadesCom[[#This Row],[NO. DE CONTROL]],'LISTADO ESTUDIANTES'!A:C,2,FALSE)</f>
        <v>POOT MENDEZ ANTHONY DANIEL</v>
      </c>
      <c r="C3247" s="6" t="str">
        <f>VLOOKUP(ActividadesCom[[#This Row],[NO. DE CONTROL]],'LISTADO ESTUDIANTES'!A:C,3,FALSE)</f>
        <v>INGENIERIA EN GESTION EMPRESARIAL</v>
      </c>
      <c r="D3247" s="5" t="str">
        <f>VLOOKUP(ActividadesCom[[#This Row],[NO. DE CONTROL]],'LISTADO ESTUDIANTES'!A:D,4,FALSE)</f>
        <v>EGRESADO(A)</v>
      </c>
      <c r="E3247" s="5">
        <f>SUM(ActividadesCom[[#This Row],[CRÉD. 1]],ActividadesCom[[#This Row],[CRÉD. 2]],ActividadesCom[[#This Row],[CRÉD. 3]],ActividadesCom[[#This Row],[CRÉD. 4]],ActividadesCom[[#This Row],[CRÉD. 5]])</f>
        <v>5</v>
      </c>
      <c r="F3247" s="27">
        <f>IF(ActividadesCom[[#This Row],[ÚLTIMO SEMESTRE CON CRÉDITOS]]&gt;0,ROUND(AVERAGE(ActividadesCom[[#This Row],[VALOR NIVEL 5]],ActividadesCom[[#This Row],[VALOR NIVEL 4]],ActividadesCom[[#This Row],[VALOR NIVEL 3]],ActividadesCom[[#This Row],[VALOR NIVEL 2]],ActividadesCom[[#This Row],[VALOR NIVEL 1]]),0),"")</f>
        <v>4</v>
      </c>
      <c r="G3247" s="27" t="str">
        <f>IF(ActividadesCom[[#This Row],[PROMEDIO]]="","",IF(ActividadesCom[[#This Row],[PROMEDIO]]&gt;=4,"EXCELENTE",IF(ActividadesCom[[#This Row],[PROMEDIO]]&gt;=3,"NOTABLE",IF(ActividadesCom[[#This Row],[PROMEDIO]]&gt;=2,"BUENO",IF(ActividadesCom[[#This Row],[PROMEDIO]]=1,"SUFICIENTE","")))))</f>
        <v>EXCELENTE</v>
      </c>
      <c r="H3247" s="5">
        <f>MAX(ActividadesCom[[#This Row],[PERÍODO 1]],ActividadesCom[[#This Row],[PERÍODO 2]],ActividadesCom[[#This Row],[PERÍODO 3]],ActividadesCom[[#This Row],[PERÍODO 4]],ActividadesCom[[#This Row],[PERÍODO 5]])</f>
        <v>20223</v>
      </c>
      <c r="I3247" s="6" t="s">
        <v>4461</v>
      </c>
      <c r="J3247" s="27">
        <v>20213</v>
      </c>
      <c r="K3247" s="5" t="s">
        <v>4009</v>
      </c>
      <c r="L3247" s="5">
        <f>IF(ActividadesCom[[#This Row],[NIVEL 1]]&lt;&gt;0,VLOOKUP(ActividadesCom[[#This Row],[NIVEL 1]],Catálogo!A:B,2,FALSE),"")</f>
        <v>2</v>
      </c>
      <c r="M3247" s="27">
        <v>1</v>
      </c>
      <c r="N3247" s="6" t="s">
        <v>4844</v>
      </c>
      <c r="O3247" s="5">
        <v>20213</v>
      </c>
      <c r="P3247" s="27" t="s">
        <v>4007</v>
      </c>
      <c r="Q3247" s="5">
        <f>IF(ActividadesCom[[#This Row],[NIVEL 2]]&lt;&gt;0,VLOOKUP(ActividadesCom[[#This Row],[NIVEL 2]],Catálogo!A:B,2,FALSE),"")</f>
        <v>4</v>
      </c>
      <c r="R3247" s="27">
        <v>1</v>
      </c>
      <c r="S3247" s="6" t="s">
        <v>5702</v>
      </c>
      <c r="T3247" s="27">
        <v>20223</v>
      </c>
      <c r="U3247" s="5" t="s">
        <v>4007</v>
      </c>
      <c r="V3247" s="5">
        <f>IF(ActividadesCom[[#This Row],[NIVEL 3]]&lt;&gt;0,VLOOKUP(ActividadesCom[[#This Row],[NIVEL 3]],Catálogo!A:B,2,FALSE),"")</f>
        <v>4</v>
      </c>
      <c r="W3247" s="27">
        <v>1</v>
      </c>
      <c r="X3247" s="28" t="s">
        <v>4893</v>
      </c>
      <c r="Y3247" s="27">
        <v>20213</v>
      </c>
      <c r="Z3247" s="5" t="s">
        <v>4007</v>
      </c>
      <c r="AA3247" s="5">
        <f>IF(ActividadesCom[[#This Row],[NIVEL 4]]&lt;&gt;0,VLOOKUP(ActividadesCom[[#This Row],[NIVEL 4]],Catálogo!A:B,2,FALSE),"")</f>
        <v>4</v>
      </c>
      <c r="AB3247" s="27">
        <v>1</v>
      </c>
      <c r="AC3247" s="5" t="s">
        <v>37</v>
      </c>
      <c r="AD3247" s="27">
        <v>20203</v>
      </c>
      <c r="AE3247" s="27" t="s">
        <v>4007</v>
      </c>
      <c r="AF3247" s="5">
        <f>IF(ActividadesCom[[#This Row],[NIVEL 5]]&lt;&gt;0,VLOOKUP(ActividadesCom[[#This Row],[NIVEL 5]],Catálogo!A:B,2,FALSE),"")</f>
        <v>4</v>
      </c>
      <c r="AG3247" s="27">
        <v>1</v>
      </c>
      <c r="AH3247" s="2"/>
    </row>
    <row r="3248" spans="1:34" ht="30" hidden="1" customHeight="1" x14ac:dyDescent="0.25">
      <c r="A3248" s="7">
        <v>20470315</v>
      </c>
      <c r="B3248" s="6" t="str">
        <f>VLOOKUP(ActividadesCom[[#This Row],[NO. DE CONTROL]],'LISTADO ESTUDIANTES'!A:C,2,FALSE)</f>
        <v>VIDAL CASANOVA ANGEL ORLANDO</v>
      </c>
      <c r="C3248" s="6" t="str">
        <f>VLOOKUP(ActividadesCom[[#This Row],[NO. DE CONTROL]],'LISTADO ESTUDIANTES'!A:C,3,FALSE)</f>
        <v>ARQUITECTURA</v>
      </c>
      <c r="D3248" s="5" t="str">
        <f>VLOOKUP(ActividadesCom[[#This Row],[NO. DE CONTROL]],'LISTADO ESTUDIANTES'!A:D,4,FALSE)</f>
        <v>EGRESADO(A)</v>
      </c>
      <c r="E3248" s="5">
        <f>SUM(ActividadesCom[[#This Row],[CRÉD. 1]],ActividadesCom[[#This Row],[CRÉD. 2]],ActividadesCom[[#This Row],[CRÉD. 3]],ActividadesCom[[#This Row],[CRÉD. 4]],ActividadesCom[[#This Row],[CRÉD. 5]])</f>
        <v>1</v>
      </c>
      <c r="F3248" s="5">
        <f>IF(ActividadesCom[[#This Row],[ÚLTIMO SEMESTRE CON CRÉDITOS]]&gt;0,ROUND(AVERAGE(ActividadesCom[[#This Row],[VALOR NIVEL 5]],ActividadesCom[[#This Row],[VALOR NIVEL 4]],ActividadesCom[[#This Row],[VALOR NIVEL 3]],ActividadesCom[[#This Row],[VALOR NIVEL 2]],ActividadesCom[[#This Row],[VALOR NIVEL 1]]),0),"")</f>
        <v>1</v>
      </c>
      <c r="G3248" s="5" t="str">
        <f>IF(ActividadesCom[[#This Row],[PROMEDIO]]="","",IF(ActividadesCom[[#This Row],[PROMEDIO]]&gt;=4,"EXCELENTE",IF(ActividadesCom[[#This Row],[PROMEDIO]]&gt;=3,"NOTABLE",IF(ActividadesCom[[#This Row],[PROMEDIO]]&gt;=2,"BUENO",IF(ActividadesCom[[#This Row],[PROMEDIO]]=1,"SUFICIENTE","")))))</f>
        <v>SUFICIENTE</v>
      </c>
      <c r="H3248" s="5">
        <f>MAX(ActividadesCom[[#This Row],[PERÍODO 1]],ActividadesCom[[#This Row],[PERÍODO 2]],ActividadesCom[[#This Row],[PERÍODO 3]],ActividadesCom[[#This Row],[PERÍODO 4]],ActividadesCom[[#This Row],[PERÍODO 5]])</f>
        <v>20203</v>
      </c>
      <c r="I3248" s="6"/>
      <c r="J3248" s="5"/>
      <c r="K3248" s="5"/>
      <c r="L3248" s="5" t="str">
        <f>IF(ActividadesCom[[#This Row],[NIVEL 1]]&lt;&gt;0,VLOOKUP(ActividadesCom[[#This Row],[NIVEL 1]],Catálogo!A:B,2,FALSE),"")</f>
        <v/>
      </c>
      <c r="M3248" s="5"/>
      <c r="N3248" s="6"/>
      <c r="O3248" s="5"/>
      <c r="P3248" s="5"/>
      <c r="Q3248" s="5" t="str">
        <f>IF(ActividadesCom[[#This Row],[NIVEL 2]]&lt;&gt;0,VLOOKUP(ActividadesCom[[#This Row],[NIVEL 2]],Catálogo!A:B,2,FALSE),"")</f>
        <v/>
      </c>
      <c r="R3248" s="5"/>
      <c r="S3248" s="6"/>
      <c r="T3248" s="5"/>
      <c r="U3248" s="5"/>
      <c r="V3248" s="5" t="str">
        <f>IF(ActividadesCom[[#This Row],[NIVEL 3]]&lt;&gt;0,VLOOKUP(ActividadesCom[[#This Row],[NIVEL 3]],Catálogo!A:B,2,FALSE),"")</f>
        <v/>
      </c>
      <c r="W3248" s="5"/>
      <c r="X3248" s="6"/>
      <c r="Y3248" s="5"/>
      <c r="Z3248" s="5"/>
      <c r="AA3248" s="5" t="str">
        <f>IF(ActividadesCom[[#This Row],[NIVEL 4]]&lt;&gt;0,VLOOKUP(ActividadesCom[[#This Row],[NIVEL 4]],Catálogo!A:B,2,FALSE),"")</f>
        <v/>
      </c>
      <c r="AB3248" s="5"/>
      <c r="AC3248" s="5" t="s">
        <v>47</v>
      </c>
      <c r="AD3248" s="5">
        <v>20203</v>
      </c>
      <c r="AE3248" s="5" t="s">
        <v>4010</v>
      </c>
      <c r="AF3248" s="5">
        <f>IF(ActividadesCom[[#This Row],[NIVEL 5]]&lt;&gt;0,VLOOKUP(ActividadesCom[[#This Row],[NIVEL 5]],Catálogo!A:B,2,FALSE),"")</f>
        <v>1</v>
      </c>
      <c r="AG3248" s="5">
        <v>1</v>
      </c>
      <c r="AH3248" s="2"/>
    </row>
    <row r="3249" spans="1:34" ht="30" hidden="1" customHeight="1" x14ac:dyDescent="0.25">
      <c r="A3249" s="7">
        <v>20470316</v>
      </c>
      <c r="B3249" s="6" t="str">
        <f>VLOOKUP(ActividadesCom[[#This Row],[NO. DE CONTROL]],'LISTADO ESTUDIANTES'!A:C,2,FALSE)</f>
        <v>GONZALEZ HEREDIA LEONEL EDUARDO</v>
      </c>
      <c r="C3249" s="6" t="str">
        <f>VLOOKUP(ActividadesCom[[#This Row],[NO. DE CONTROL]],'LISTADO ESTUDIANTES'!A:C,3,FALSE)</f>
        <v>INGENIERIA EN ADMINISTRACION</v>
      </c>
      <c r="D3249" s="5" t="str">
        <f>VLOOKUP(ActividadesCom[[#This Row],[NO. DE CONTROL]],'LISTADO ESTUDIANTES'!A:D,4,FALSE)</f>
        <v>EGRESADO(A)</v>
      </c>
      <c r="E3249" s="7">
        <f>SUM(ActividadesCom[[#This Row],[CRÉD. 1]],ActividadesCom[[#This Row],[CRÉD. 2]],ActividadesCom[[#This Row],[CRÉD. 3]],ActividadesCom[[#This Row],[CRÉD. 4]],ActividadesCom[[#This Row],[CRÉD. 5]])</f>
        <v>2</v>
      </c>
      <c r="F3249" s="5">
        <f>IF(ActividadesCom[[#This Row],[ÚLTIMO SEMESTRE CON CRÉDITOS]]&gt;0,ROUND(AVERAGE(ActividadesCom[[#This Row],[VALOR NIVEL 5]],ActividadesCom[[#This Row],[VALOR NIVEL 4]],ActividadesCom[[#This Row],[VALOR NIVEL 3]],ActividadesCom[[#This Row],[VALOR NIVEL 2]],ActividadesCom[[#This Row],[VALOR NIVEL 1]]),0),"")</f>
        <v>2</v>
      </c>
      <c r="G3249" s="7" t="str">
        <f>IF(ActividadesCom[[#This Row],[PROMEDIO]]="","",IF(ActividadesCom[[#This Row],[PROMEDIO]]&gt;=4,"EXCELENTE",IF(ActividadesCom[[#This Row],[PROMEDIO]]&gt;=3,"NOTABLE",IF(ActividadesCom[[#This Row],[PROMEDIO]]&gt;=2,"BUENO",IF(ActividadesCom[[#This Row],[PROMEDIO]]=1,"SUFICIENTE","")))))</f>
        <v>BUENO</v>
      </c>
      <c r="H3249" s="5">
        <f>MAX(ActividadesCom[[#This Row],[PERÍODO 1]],ActividadesCom[[#This Row],[PERÍODO 2]],ActividadesCom[[#This Row],[PERÍODO 3]],ActividadesCom[[#This Row],[PERÍODO 4]],ActividadesCom[[#This Row],[PERÍODO 5]])</f>
        <v>20251</v>
      </c>
      <c r="I3249" s="6" t="s">
        <v>31</v>
      </c>
      <c r="J3249" s="5">
        <v>20251</v>
      </c>
      <c r="K3249" s="5" t="s">
        <v>4008</v>
      </c>
      <c r="L3249" s="5">
        <f>IF(ActividadesCom[[#This Row],[NIVEL 1]]&lt;&gt;0,VLOOKUP(ActividadesCom[[#This Row],[NIVEL 1]],Catálogo!A:B,2,FALSE),"")</f>
        <v>3</v>
      </c>
      <c r="M3249" s="5">
        <v>1</v>
      </c>
      <c r="N3249" s="6" t="s">
        <v>5636</v>
      </c>
      <c r="O3249" s="5">
        <v>20221</v>
      </c>
      <c r="P3249" s="5" t="s">
        <v>4010</v>
      </c>
      <c r="Q3249" s="5">
        <f>IF(ActividadesCom[[#This Row],[NIVEL 2]]&lt;&gt;0,VLOOKUP(ActividadesCom[[#This Row],[NIVEL 2]],Catálogo!A:B,2,FALSE),"")</f>
        <v>1</v>
      </c>
      <c r="R3249" s="5">
        <v>1</v>
      </c>
      <c r="S3249" s="6"/>
      <c r="T3249" s="5"/>
      <c r="U3249" s="5"/>
      <c r="V3249" s="5" t="str">
        <f>IF(ActividadesCom[[#This Row],[NIVEL 3]]&lt;&gt;0,VLOOKUP(ActividadesCom[[#This Row],[NIVEL 3]],Catálogo!A:B,2,FALSE),"")</f>
        <v/>
      </c>
      <c r="W3249" s="5"/>
      <c r="X3249" s="6"/>
      <c r="Y3249" s="5"/>
      <c r="Z3249" s="5"/>
      <c r="AA3249" s="5" t="str">
        <f>IF(ActividadesCom[[#This Row],[NIVEL 4]]&lt;&gt;0,VLOOKUP(ActividadesCom[[#This Row],[NIVEL 4]],Catálogo!A:B,2,FALSE),"")</f>
        <v/>
      </c>
      <c r="AB3249" s="5"/>
      <c r="AC3249" s="6"/>
      <c r="AD3249" s="5"/>
      <c r="AE3249" s="5"/>
      <c r="AF3249" s="5" t="str">
        <f>IF(ActividadesCom[[#This Row],[NIVEL 5]]&lt;&gt;0,VLOOKUP(ActividadesCom[[#This Row],[NIVEL 5]],Catálogo!A:B,2,FALSE),"")</f>
        <v/>
      </c>
      <c r="AG3249" s="5"/>
      <c r="AH3249" s="2"/>
    </row>
    <row r="3250" spans="1:34" ht="30" hidden="1" customHeight="1" x14ac:dyDescent="0.25">
      <c r="A3250" s="7">
        <v>20470317</v>
      </c>
      <c r="B3250" s="6" t="str">
        <f>VLOOKUP(ActividadesCom[[#This Row],[NO. DE CONTROL]],'LISTADO ESTUDIANTES'!A:C,2,FALSE)</f>
        <v>TAMAY MAY INGRID SELENE</v>
      </c>
      <c r="C3250" s="6" t="str">
        <f>VLOOKUP(ActividadesCom[[#This Row],[NO. DE CONTROL]],'LISTADO ESTUDIANTES'!A:C,3,FALSE)</f>
        <v>INGENIERIA EN ADMINISTRACION</v>
      </c>
      <c r="D3250" s="5" t="str">
        <f>VLOOKUP(ActividadesCom[[#This Row],[NO. DE CONTROL]],'LISTADO ESTUDIANTES'!A:D,4,FALSE)</f>
        <v>EGRESADO(A)</v>
      </c>
      <c r="E3250" s="5">
        <f>SUM(ActividadesCom[[#This Row],[CRÉD. 1]],ActividadesCom[[#This Row],[CRÉD. 2]],ActividadesCom[[#This Row],[CRÉD. 3]],ActividadesCom[[#This Row],[CRÉD. 4]],ActividadesCom[[#This Row],[CRÉD. 5]])</f>
        <v>5</v>
      </c>
      <c r="F3250" s="5">
        <f>IF(ActividadesCom[[#This Row],[ÚLTIMO SEMESTRE CON CRÉDITOS]]&gt;0,ROUND(AVERAGE(ActividadesCom[[#This Row],[VALOR NIVEL 5]],ActividadesCom[[#This Row],[VALOR NIVEL 4]],ActividadesCom[[#This Row],[VALOR NIVEL 3]],ActividadesCom[[#This Row],[VALOR NIVEL 2]],ActividadesCom[[#This Row],[VALOR NIVEL 1]]),0),"")</f>
        <v>3</v>
      </c>
      <c r="G3250" s="5" t="str">
        <f>IF(ActividadesCom[[#This Row],[PROMEDIO]]="","",IF(ActividadesCom[[#This Row],[PROMEDIO]]&gt;=4,"EXCELENTE",IF(ActividadesCom[[#This Row],[PROMEDIO]]&gt;=3,"NOTABLE",IF(ActividadesCom[[#This Row],[PROMEDIO]]&gt;=2,"BUENO",IF(ActividadesCom[[#This Row],[PROMEDIO]]=1,"SUFICIENTE","")))))</f>
        <v>NOTABLE</v>
      </c>
      <c r="H3250" s="5">
        <f>MAX(ActividadesCom[[#This Row],[PERÍODO 1]],ActividadesCom[[#This Row],[PERÍODO 2]],ActividadesCom[[#This Row],[PERÍODO 3]],ActividadesCom[[#This Row],[PERÍODO 4]],ActividadesCom[[#This Row],[PERÍODO 5]])</f>
        <v>20221</v>
      </c>
      <c r="I3250" s="6" t="s">
        <v>4394</v>
      </c>
      <c r="J3250" s="5">
        <v>20203</v>
      </c>
      <c r="K3250" s="33" t="s">
        <v>4007</v>
      </c>
      <c r="L3250" s="5">
        <f>IF(ActividadesCom[[#This Row],[NIVEL 1]]&lt;&gt;0,VLOOKUP(ActividadesCom[[#This Row],[NIVEL 1]],Catálogo!A:B,2,FALSE),"")</f>
        <v>4</v>
      </c>
      <c r="M3250" s="5">
        <v>1</v>
      </c>
      <c r="N3250" s="6" t="s">
        <v>5636</v>
      </c>
      <c r="O3250" s="5">
        <v>20221</v>
      </c>
      <c r="P3250" s="5" t="s">
        <v>4007</v>
      </c>
      <c r="Q3250" s="5">
        <f>IF(ActividadesCom[[#This Row],[NIVEL 2]]&lt;&gt;0,VLOOKUP(ActividadesCom[[#This Row],[NIVEL 2]],Catálogo!A:B,2,FALSE),"")</f>
        <v>4</v>
      </c>
      <c r="R3250" s="5">
        <v>1</v>
      </c>
      <c r="S3250" s="6" t="s">
        <v>4929</v>
      </c>
      <c r="T3250" s="5">
        <v>20221</v>
      </c>
      <c r="U3250" s="5" t="s">
        <v>4007</v>
      </c>
      <c r="V3250" s="5">
        <f>IF(ActividadesCom[[#This Row],[NIVEL 3]]&lt;&gt;0,VLOOKUP(ActividadesCom[[#This Row],[NIVEL 3]],Catálogo!A:B,2,FALSE),"")</f>
        <v>4</v>
      </c>
      <c r="W3250" s="5">
        <v>1</v>
      </c>
      <c r="X3250" s="6" t="s">
        <v>11</v>
      </c>
      <c r="Y3250" s="5">
        <v>20211</v>
      </c>
      <c r="Z3250" s="5" t="s">
        <v>4010</v>
      </c>
      <c r="AA3250" s="5">
        <f>IF(ActividadesCom[[#This Row],[NIVEL 4]]&lt;&gt;0,VLOOKUP(ActividadesCom[[#This Row],[NIVEL 4]],Catálogo!A:B,2,FALSE),"")</f>
        <v>1</v>
      </c>
      <c r="AB3250" s="5">
        <v>1</v>
      </c>
      <c r="AC3250" s="5" t="s">
        <v>11</v>
      </c>
      <c r="AD3250" s="5">
        <v>20203</v>
      </c>
      <c r="AE3250" s="5" t="s">
        <v>4008</v>
      </c>
      <c r="AF3250" s="5">
        <f>IF(ActividadesCom[[#This Row],[NIVEL 5]]&lt;&gt;0,VLOOKUP(ActividadesCom[[#This Row],[NIVEL 5]],Catálogo!A:B,2,FALSE),"")</f>
        <v>3</v>
      </c>
      <c r="AG3250" s="5">
        <v>1</v>
      </c>
      <c r="AH3250" s="2"/>
    </row>
    <row r="3251" spans="1:34" ht="30" hidden="1" customHeight="1" x14ac:dyDescent="0.25">
      <c r="A3251" s="7">
        <v>20470319</v>
      </c>
      <c r="B3251" s="6" t="str">
        <f>VLOOKUP(ActividadesCom[[#This Row],[NO. DE CONTROL]],'LISTADO ESTUDIANTES'!A:C,2,FALSE)</f>
        <v>RICO MEX RUBEN RAMIRO</v>
      </c>
      <c r="C3251" s="6" t="str">
        <f>VLOOKUP(ActividadesCom[[#This Row],[NO. DE CONTROL]],'LISTADO ESTUDIANTES'!A:C,3,FALSE)</f>
        <v>INGENIERIA EN SISTEMAS COMPUTACIONALES</v>
      </c>
      <c r="D3251" s="5" t="str">
        <f>VLOOKUP(ActividadesCom[[#This Row],[NO. DE CONTROL]],'LISTADO ESTUDIANTES'!A:D,4,FALSE)</f>
        <v>EGRESADO(A)</v>
      </c>
      <c r="E3251" s="5">
        <f>SUM(ActividadesCom[[#This Row],[CRÉD. 1]],ActividadesCom[[#This Row],[CRÉD. 2]],ActividadesCom[[#This Row],[CRÉD. 3]],ActividadesCom[[#This Row],[CRÉD. 4]],ActividadesCom[[#This Row],[CRÉD. 5]])</f>
        <v>6</v>
      </c>
      <c r="F3251" s="5">
        <f>IF(ActividadesCom[[#This Row],[ÚLTIMO SEMESTRE CON CRÉDITOS]]&gt;0,ROUND(AVERAGE(ActividadesCom[[#This Row],[VALOR NIVEL 5]],ActividadesCom[[#This Row],[VALOR NIVEL 4]],ActividadesCom[[#This Row],[VALOR NIVEL 3]],ActividadesCom[[#This Row],[VALOR NIVEL 2]],ActividadesCom[[#This Row],[VALOR NIVEL 1]]),0),"")</f>
        <v>3</v>
      </c>
      <c r="G3251" s="5" t="str">
        <f>IF(ActividadesCom[[#This Row],[PROMEDIO]]="","",IF(ActividadesCom[[#This Row],[PROMEDIO]]&gt;=4,"EXCELENTE",IF(ActividadesCom[[#This Row],[PROMEDIO]]&gt;=3,"NOTABLE",IF(ActividadesCom[[#This Row],[PROMEDIO]]&gt;=2,"BUENO",IF(ActividadesCom[[#This Row],[PROMEDIO]]=1,"SUFICIENTE","")))))</f>
        <v>NOTABLE</v>
      </c>
      <c r="H3251" s="5">
        <f>MAX(ActividadesCom[[#This Row],[PERÍODO 1]],ActividadesCom[[#This Row],[PERÍODO 2]],ActividadesCom[[#This Row],[PERÍODO 3]],ActividadesCom[[#This Row],[PERÍODO 4]],ActividadesCom[[#This Row],[PERÍODO 5]])</f>
        <v>20241</v>
      </c>
      <c r="I3251" s="6" t="s">
        <v>4535</v>
      </c>
      <c r="J3251" s="5">
        <v>20213</v>
      </c>
      <c r="K3251" s="5" t="s">
        <v>4020</v>
      </c>
      <c r="L3251" s="5">
        <f>IF(ActividadesCom[[#This Row],[NIVEL 1]]&lt;&gt;0,VLOOKUP(ActividadesCom[[#This Row],[NIVEL 1]],Catálogo!A:B,2,FALSE),"")</f>
        <v>3</v>
      </c>
      <c r="M3251" s="5">
        <v>2</v>
      </c>
      <c r="N3251" s="6" t="s">
        <v>4864</v>
      </c>
      <c r="O3251" s="5">
        <v>20221</v>
      </c>
      <c r="P3251" s="5" t="s">
        <v>4019</v>
      </c>
      <c r="Q3251" s="5">
        <f>IF(ActividadesCom[[#This Row],[NIVEL 2]]&lt;&gt;0,VLOOKUP(ActividadesCom[[#This Row],[NIVEL 2]],Catálogo!A:B,2,FALSE),"")</f>
        <v>4</v>
      </c>
      <c r="R3251" s="5">
        <v>1</v>
      </c>
      <c r="S3251" s="6" t="s">
        <v>6336</v>
      </c>
      <c r="T3251" s="5">
        <v>20241</v>
      </c>
      <c r="U3251" s="5" t="s">
        <v>4007</v>
      </c>
      <c r="V3251" s="5">
        <f>IF(ActividadesCom[[#This Row],[NIVEL 3]]&lt;&gt;0,VLOOKUP(ActividadesCom[[#This Row],[NIVEL 3]],Catálogo!A:B,2,FALSE),"")</f>
        <v>4</v>
      </c>
      <c r="W3251" s="5">
        <v>1</v>
      </c>
      <c r="X3251" s="6" t="s">
        <v>25</v>
      </c>
      <c r="Y3251" s="5">
        <v>20211</v>
      </c>
      <c r="Z3251" s="5" t="s">
        <v>4007</v>
      </c>
      <c r="AA3251" s="5">
        <f>IF(ActividadesCom[[#This Row],[NIVEL 4]]&lt;&gt;0,VLOOKUP(ActividadesCom[[#This Row],[NIVEL 4]],Catálogo!A:B,2,FALSE),"")</f>
        <v>4</v>
      </c>
      <c r="AB3251" s="5">
        <v>1</v>
      </c>
      <c r="AC3251" s="5" t="s">
        <v>25</v>
      </c>
      <c r="AD3251" s="5">
        <v>20203</v>
      </c>
      <c r="AE3251" s="5" t="s">
        <v>4009</v>
      </c>
      <c r="AF3251" s="5">
        <f>IF(ActividadesCom[[#This Row],[NIVEL 5]]&lt;&gt;0,VLOOKUP(ActividadesCom[[#This Row],[NIVEL 5]],Catálogo!A:B,2,FALSE),"")</f>
        <v>2</v>
      </c>
      <c r="AG3251" s="5">
        <v>1</v>
      </c>
      <c r="AH3251" s="2"/>
    </row>
    <row r="3252" spans="1:34" ht="30" hidden="1" customHeight="1" x14ac:dyDescent="0.25">
      <c r="A3252" s="7">
        <v>20470322</v>
      </c>
      <c r="B3252" s="6" t="str">
        <f>VLOOKUP(ActividadesCom[[#This Row],[NO. DE CONTROL]],'LISTADO ESTUDIANTES'!A:C,2,FALSE)</f>
        <v>BRICEÑO DE LA CRUZ DANIELA MERCEDES</v>
      </c>
      <c r="C3252" s="6" t="str">
        <f>VLOOKUP(ActividadesCom[[#This Row],[NO. DE CONTROL]],'LISTADO ESTUDIANTES'!A:C,3,FALSE)</f>
        <v>INGENIERIA EN GESTION EMPRESARIAL</v>
      </c>
      <c r="D3252" s="5" t="str">
        <f>VLOOKUP(ActividadesCom[[#This Row],[NO. DE CONTROL]],'LISTADO ESTUDIANTES'!A:D,4,FALSE)</f>
        <v>EGRESADO(A)</v>
      </c>
      <c r="E3252" s="5">
        <f>SUM(ActividadesCom[[#This Row],[CRÉD. 1]],ActividadesCom[[#This Row],[CRÉD. 2]],ActividadesCom[[#This Row],[CRÉD. 3]],ActividadesCom[[#This Row],[CRÉD. 4]],ActividadesCom[[#This Row],[CRÉD. 5]])</f>
        <v>1</v>
      </c>
      <c r="F3252" s="5">
        <f>IF(ActividadesCom[[#This Row],[ÚLTIMO SEMESTRE CON CRÉDITOS]]&gt;0,ROUND(AVERAGE(ActividadesCom[[#This Row],[VALOR NIVEL 5]],ActividadesCom[[#This Row],[VALOR NIVEL 4]],ActividadesCom[[#This Row],[VALOR NIVEL 3]],ActividadesCom[[#This Row],[VALOR NIVEL 2]],ActividadesCom[[#This Row],[VALOR NIVEL 1]]),0),"")</f>
        <v>2</v>
      </c>
      <c r="G3252" s="5" t="str">
        <f>IF(ActividadesCom[[#This Row],[PROMEDIO]]="","",IF(ActividadesCom[[#This Row],[PROMEDIO]]&gt;=4,"EXCELENTE",IF(ActividadesCom[[#This Row],[PROMEDIO]]&gt;=3,"NOTABLE",IF(ActividadesCom[[#This Row],[PROMEDIO]]&gt;=2,"BUENO",IF(ActividadesCom[[#This Row],[PROMEDIO]]=1,"SUFICIENTE","")))))</f>
        <v>BUENO</v>
      </c>
      <c r="H3252" s="5">
        <f>MAX(ActividadesCom[[#This Row],[PERÍODO 1]],ActividadesCom[[#This Row],[PERÍODO 2]],ActividadesCom[[#This Row],[PERÍODO 3]],ActividadesCom[[#This Row],[PERÍODO 4]],ActividadesCom[[#This Row],[PERÍODO 5]])</f>
        <v>20203</v>
      </c>
      <c r="I3252" s="6"/>
      <c r="J3252" s="5"/>
      <c r="K3252" s="5"/>
      <c r="L3252" s="5" t="str">
        <f>IF(ActividadesCom[[#This Row],[NIVEL 1]]&lt;&gt;0,VLOOKUP(ActividadesCom[[#This Row],[NIVEL 1]],Catálogo!A:B,2,FALSE),"")</f>
        <v/>
      </c>
      <c r="M3252" s="5"/>
      <c r="N3252" s="6"/>
      <c r="O3252" s="5"/>
      <c r="P3252" s="5"/>
      <c r="Q3252" s="5" t="str">
        <f>IF(ActividadesCom[[#This Row],[NIVEL 2]]&lt;&gt;0,VLOOKUP(ActividadesCom[[#This Row],[NIVEL 2]],Catálogo!A:B,2,FALSE),"")</f>
        <v/>
      </c>
      <c r="R3252" s="5"/>
      <c r="S3252" s="6"/>
      <c r="T3252" s="5"/>
      <c r="U3252" s="5"/>
      <c r="V3252" s="5" t="str">
        <f>IF(ActividadesCom[[#This Row],[NIVEL 3]]&lt;&gt;0,VLOOKUP(ActividadesCom[[#This Row],[NIVEL 3]],Catálogo!A:B,2,FALSE),"")</f>
        <v/>
      </c>
      <c r="W3252" s="5"/>
      <c r="X3252" s="6"/>
      <c r="Y3252" s="5"/>
      <c r="Z3252" s="5"/>
      <c r="AA3252" s="5" t="str">
        <f>IF(ActividadesCom[[#This Row],[NIVEL 4]]&lt;&gt;0,VLOOKUP(ActividadesCom[[#This Row],[NIVEL 4]],Catálogo!A:B,2,FALSE),"")</f>
        <v/>
      </c>
      <c r="AB3252" s="5"/>
      <c r="AC3252" s="5" t="s">
        <v>25</v>
      </c>
      <c r="AD3252" s="5">
        <v>20203</v>
      </c>
      <c r="AE3252" s="5" t="s">
        <v>4009</v>
      </c>
      <c r="AF3252" s="5">
        <f>IF(ActividadesCom[[#This Row],[NIVEL 5]]&lt;&gt;0,VLOOKUP(ActividadesCom[[#This Row],[NIVEL 5]],Catálogo!A:B,2,FALSE),"")</f>
        <v>2</v>
      </c>
      <c r="AG3252" s="5">
        <v>1</v>
      </c>
      <c r="AH3252" s="2"/>
    </row>
    <row r="3253" spans="1:34" s="151" customFormat="1" ht="30" hidden="1" customHeight="1" x14ac:dyDescent="0.25">
      <c r="A3253" s="147">
        <v>20470323</v>
      </c>
      <c r="B3253" s="148" t="str">
        <f>VLOOKUP(ActividadesCom[[#This Row],[NO. DE CONTROL]],'LISTADO ESTUDIANTES'!A:C,2,FALSE)</f>
        <v>CANCHE GIL GLADYS ANNETE</v>
      </c>
      <c r="C3253" s="148" t="str">
        <f>VLOOKUP(ActividadesCom[[#This Row],[NO. DE CONTROL]],'LISTADO ESTUDIANTES'!A:C,3,FALSE)</f>
        <v>INGENIERIA EN SISTEMAS COMPUTACIONALES</v>
      </c>
      <c r="D3253" s="149" t="str">
        <f>VLOOKUP(ActividadesCom[[#This Row],[NO. DE CONTROL]],'LISTADO ESTUDIANTES'!A:D,4,FALSE)</f>
        <v>EGRESADO(A)</v>
      </c>
      <c r="E3253" s="149">
        <f>SUM(ActividadesCom[[#This Row],[CRÉD. 1]],ActividadesCom[[#This Row],[CRÉD. 2]],ActividadesCom[[#This Row],[CRÉD. 3]],ActividadesCom[[#This Row],[CRÉD. 4]],ActividadesCom[[#This Row],[CRÉD. 5]])</f>
        <v>6</v>
      </c>
      <c r="F3253" s="149">
        <f>IF(ActividadesCom[[#This Row],[ÚLTIMO SEMESTRE CON CRÉDITOS]]&gt;0,ROUND(AVERAGE(ActividadesCom[[#This Row],[VALOR NIVEL 5]],ActividadesCom[[#This Row],[VALOR NIVEL 4]],ActividadesCom[[#This Row],[VALOR NIVEL 3]],ActividadesCom[[#This Row],[VALOR NIVEL 2]],ActividadesCom[[#This Row],[VALOR NIVEL 1]]),0),"")</f>
        <v>3</v>
      </c>
      <c r="G3253" s="149" t="str">
        <f>IF(ActividadesCom[[#This Row],[PROMEDIO]]="","",IF(ActividadesCom[[#This Row],[PROMEDIO]]&gt;=4,"EXCELENTE",IF(ActividadesCom[[#This Row],[PROMEDIO]]&gt;=3,"NOTABLE",IF(ActividadesCom[[#This Row],[PROMEDIO]]&gt;=2,"BUENO",IF(ActividadesCom[[#This Row],[PROMEDIO]]=1,"SUFICIENTE","")))))</f>
        <v>NOTABLE</v>
      </c>
      <c r="H3253" s="149">
        <f>MAX(ActividadesCom[[#This Row],[PERÍODO 1]],ActividadesCom[[#This Row],[PERÍODO 2]],ActividadesCom[[#This Row],[PERÍODO 3]],ActividadesCom[[#This Row],[PERÍODO 4]],ActividadesCom[[#This Row],[PERÍODO 5]])</f>
        <v>20233</v>
      </c>
      <c r="I3253" s="148" t="s">
        <v>11</v>
      </c>
      <c r="J3253" s="149">
        <v>20213</v>
      </c>
      <c r="K3253" s="149" t="s">
        <v>4007</v>
      </c>
      <c r="L3253" s="149">
        <f>IF(ActividadesCom[[#This Row],[NIVEL 1]]&lt;&gt;0,VLOOKUP(ActividadesCom[[#This Row],[NIVEL 1]],Catálogo!A:B,2,FALSE),"")</f>
        <v>4</v>
      </c>
      <c r="M3253" s="149">
        <v>1</v>
      </c>
      <c r="N3253" s="149" t="s">
        <v>42</v>
      </c>
      <c r="O3253" s="149">
        <v>20203</v>
      </c>
      <c r="P3253" s="149" t="s">
        <v>4008</v>
      </c>
      <c r="Q3253" s="149">
        <f>IF(ActividadesCom[[#This Row],[NIVEL 2]]&lt;&gt;0,VLOOKUP(ActividadesCom[[#This Row],[NIVEL 2]],Catálogo!A:B,2,FALSE),"")</f>
        <v>3</v>
      </c>
      <c r="R3253" s="149">
        <v>1</v>
      </c>
      <c r="S3253" s="148" t="s">
        <v>4943</v>
      </c>
      <c r="T3253" s="149">
        <v>20223</v>
      </c>
      <c r="U3253" s="149" t="s">
        <v>4008</v>
      </c>
      <c r="V3253" s="149">
        <f>IF(ActividadesCom[[#This Row],[NIVEL 3]]&lt;&gt;0,VLOOKUP(ActividadesCom[[#This Row],[NIVEL 3]],Catálogo!A:B,2,FALSE),"")</f>
        <v>3</v>
      </c>
      <c r="W3253" s="149">
        <v>2</v>
      </c>
      <c r="X3253" s="148" t="s">
        <v>9</v>
      </c>
      <c r="Y3253" s="149">
        <v>20233</v>
      </c>
      <c r="Z3253" s="149" t="s">
        <v>4008</v>
      </c>
      <c r="AA3253" s="149">
        <f>IF(ActividadesCom[[#This Row],[NIVEL 4]]&lt;&gt;0,VLOOKUP(ActividadesCom[[#This Row],[NIVEL 4]],Catálogo!A:B,2,FALSE),"")</f>
        <v>3</v>
      </c>
      <c r="AB3253" s="149">
        <v>1</v>
      </c>
      <c r="AC3253" s="148" t="s">
        <v>6326</v>
      </c>
      <c r="AD3253" s="149">
        <v>20221</v>
      </c>
      <c r="AE3253" s="149" t="s">
        <v>4007</v>
      </c>
      <c r="AF3253" s="149">
        <f>IF(ActividadesCom[[#This Row],[NIVEL 5]]&lt;&gt;0,VLOOKUP(ActividadesCom[[#This Row],[NIVEL 5]],Catálogo!A:B,2,FALSE),"")</f>
        <v>4</v>
      </c>
      <c r="AG3253" s="149">
        <v>1</v>
      </c>
    </row>
    <row r="3254" spans="1:34" s="151" customFormat="1" ht="30" hidden="1" customHeight="1" x14ac:dyDescent="0.25">
      <c r="A3254" s="175">
        <v>20470324</v>
      </c>
      <c r="B3254" s="148" t="str">
        <f>VLOOKUP(ActividadesCom[[#This Row],[NO. DE CONTROL]],'LISTADO ESTUDIANTES'!A:C,2,FALSE)</f>
        <v>SANCHEZ CHI NATALIA EUGENIA</v>
      </c>
      <c r="C3254" s="148" t="str">
        <f>VLOOKUP(ActividadesCom[[#This Row],[NO. DE CONTROL]],'LISTADO ESTUDIANTES'!A:C,3,FALSE)</f>
        <v>INGENIERIA AMBIENTAL</v>
      </c>
      <c r="D3254" s="176" t="str">
        <f>VLOOKUP(ActividadesCom[[#This Row],[NO. DE CONTROL]],'LISTADO ESTUDIANTES'!A:D,4,FALSE)</f>
        <v>EGRESADO(A)</v>
      </c>
      <c r="E3254" s="149">
        <f>SUM(ActividadesCom[[#This Row],[CRÉD. 1]],ActividadesCom[[#This Row],[CRÉD. 2]],ActividadesCom[[#This Row],[CRÉD. 3]],ActividadesCom[[#This Row],[CRÉD. 4]],ActividadesCom[[#This Row],[CRÉD. 5]])</f>
        <v>5</v>
      </c>
      <c r="F3254" s="176">
        <f>IF(ActividadesCom[[#This Row],[ÚLTIMO SEMESTRE CON CRÉDITOS]]&gt;0,ROUND(AVERAGE(ActividadesCom[[#This Row],[VALOR NIVEL 5]],ActividadesCom[[#This Row],[VALOR NIVEL 4]],ActividadesCom[[#This Row],[VALOR NIVEL 3]],ActividadesCom[[#This Row],[VALOR NIVEL 2]],ActividadesCom[[#This Row],[VALOR NIVEL 1]]),0),"")</f>
        <v>4</v>
      </c>
      <c r="G3254" s="176" t="str">
        <f>IF(ActividadesCom[[#This Row],[PROMEDIO]]="","",IF(ActividadesCom[[#This Row],[PROMEDIO]]&gt;=4,"EXCELENTE",IF(ActividadesCom[[#This Row],[PROMEDIO]]&gt;=3,"NOTABLE",IF(ActividadesCom[[#This Row],[PROMEDIO]]&gt;=2,"BUENO",IF(ActividadesCom[[#This Row],[PROMEDIO]]=1,"SUFICIENTE","")))))</f>
        <v>EXCELENTE</v>
      </c>
      <c r="H3254" s="149">
        <f>MAX(ActividadesCom[[#This Row],[PERÍODO 1]],ActividadesCom[[#This Row],[PERÍODO 2]],ActividadesCom[[#This Row],[PERÍODO 3]],ActividadesCom[[#This Row],[PERÍODO 4]],ActividadesCom[[#This Row],[PERÍODO 5]])</f>
        <v>20241</v>
      </c>
      <c r="I3254" s="177" t="s">
        <v>4101</v>
      </c>
      <c r="J3254" s="176">
        <v>20203</v>
      </c>
      <c r="K3254" s="149" t="s">
        <v>4007</v>
      </c>
      <c r="L3254" s="149">
        <f>IF(ActividadesCom[[#This Row],[NIVEL 1]]&lt;&gt;0,VLOOKUP(ActividadesCom[[#This Row],[NIVEL 1]],Catálogo!A:B,2,FALSE),"")</f>
        <v>4</v>
      </c>
      <c r="M3254" s="176">
        <v>1</v>
      </c>
      <c r="N3254" s="148" t="s">
        <v>5690</v>
      </c>
      <c r="O3254" s="176">
        <v>20223</v>
      </c>
      <c r="P3254" s="176" t="s">
        <v>4007</v>
      </c>
      <c r="Q3254" s="149">
        <f>IF(ActividadesCom[[#This Row],[NIVEL 2]]&lt;&gt;0,VLOOKUP(ActividadesCom[[#This Row],[NIVEL 2]],Catálogo!A:B,2,FALSE),"")</f>
        <v>4</v>
      </c>
      <c r="R3254" s="176">
        <v>1</v>
      </c>
      <c r="S3254" s="148" t="s">
        <v>6338</v>
      </c>
      <c r="T3254" s="176">
        <v>20241</v>
      </c>
      <c r="U3254" s="149" t="s">
        <v>4007</v>
      </c>
      <c r="V3254" s="149">
        <f>IF(ActividadesCom[[#This Row],[NIVEL 3]]&lt;&gt;0,VLOOKUP(ActividadesCom[[#This Row],[NIVEL 3]],Catálogo!A:B,2,FALSE),"")</f>
        <v>4</v>
      </c>
      <c r="W3254" s="176">
        <v>1</v>
      </c>
      <c r="X3254" s="148" t="s">
        <v>6352</v>
      </c>
      <c r="Y3254" s="176">
        <v>20241</v>
      </c>
      <c r="Z3254" s="149" t="s">
        <v>4007</v>
      </c>
      <c r="AA3254" s="149">
        <f>IF(ActividadesCom[[#This Row],[NIVEL 4]]&lt;&gt;0,VLOOKUP(ActividadesCom[[#This Row],[NIVEL 4]],Catálogo!A:B,2,FALSE),"")</f>
        <v>4</v>
      </c>
      <c r="AB3254" s="176">
        <v>1</v>
      </c>
      <c r="AC3254" s="148" t="s">
        <v>9</v>
      </c>
      <c r="AD3254" s="176">
        <v>20241</v>
      </c>
      <c r="AE3254" s="149" t="s">
        <v>4008</v>
      </c>
      <c r="AF3254" s="149">
        <f>IF(ActividadesCom[[#This Row],[NIVEL 5]]&lt;&gt;0,VLOOKUP(ActividadesCom[[#This Row],[NIVEL 5]],Catálogo!A:B,2,FALSE),"")</f>
        <v>3</v>
      </c>
      <c r="AG3254" s="176">
        <v>1</v>
      </c>
    </row>
    <row r="3255" spans="1:34" ht="30" hidden="1" customHeight="1" x14ac:dyDescent="0.25">
      <c r="A3255" s="7">
        <v>20470325</v>
      </c>
      <c r="B3255" s="6" t="str">
        <f>VLOOKUP(ActividadesCom[[#This Row],[NO. DE CONTROL]],'LISTADO ESTUDIANTES'!A:C,2,FALSE)</f>
        <v>ROJAS ALVAREZ JESSE</v>
      </c>
      <c r="C3255" s="6" t="str">
        <f>VLOOKUP(ActividadesCom[[#This Row],[NO. DE CONTROL]],'LISTADO ESTUDIANTES'!A:C,3,FALSE)</f>
        <v>INGENIERIA INDUSTRIAL</v>
      </c>
      <c r="D3255" s="5" t="str">
        <f>VLOOKUP(ActividadesCom[[#This Row],[NO. DE CONTROL]],'LISTADO ESTUDIANTES'!A:D,4,FALSE)</f>
        <v>EGRESADO(A)</v>
      </c>
      <c r="E3255" s="5">
        <f>SUM(ActividadesCom[[#This Row],[CRÉD. 1]],ActividadesCom[[#This Row],[CRÉD. 2]],ActividadesCom[[#This Row],[CRÉD. 3]],ActividadesCom[[#This Row],[CRÉD. 4]],ActividadesCom[[#This Row],[CRÉD. 5]])</f>
        <v>1</v>
      </c>
      <c r="F3255" s="5">
        <f>IF(ActividadesCom[[#This Row],[ÚLTIMO SEMESTRE CON CRÉDITOS]]&gt;0,ROUND(AVERAGE(ActividadesCom[[#This Row],[VALOR NIVEL 5]],ActividadesCom[[#This Row],[VALOR NIVEL 4]],ActividadesCom[[#This Row],[VALOR NIVEL 3]],ActividadesCom[[#This Row],[VALOR NIVEL 2]],ActividadesCom[[#This Row],[VALOR NIVEL 1]]),0),"")</f>
        <v>2</v>
      </c>
      <c r="G3255" s="5" t="str">
        <f>IF(ActividadesCom[[#This Row],[PROMEDIO]]="","",IF(ActividadesCom[[#This Row],[PROMEDIO]]&gt;=4,"EXCELENTE",IF(ActividadesCom[[#This Row],[PROMEDIO]]&gt;=3,"NOTABLE",IF(ActividadesCom[[#This Row],[PROMEDIO]]&gt;=2,"BUENO",IF(ActividadesCom[[#This Row],[PROMEDIO]]=1,"SUFICIENTE","")))))</f>
        <v>BUENO</v>
      </c>
      <c r="H3255" s="5">
        <f>MAX(ActividadesCom[[#This Row],[PERÍODO 1]],ActividadesCom[[#This Row],[PERÍODO 2]],ActividadesCom[[#This Row],[PERÍODO 3]],ActividadesCom[[#This Row],[PERÍODO 4]],ActividadesCom[[#This Row],[PERÍODO 5]])</f>
        <v>20203</v>
      </c>
      <c r="I3255" s="6" t="s">
        <v>4150</v>
      </c>
      <c r="J3255" s="5">
        <v>20203</v>
      </c>
      <c r="K3255" s="5" t="s">
        <v>4009</v>
      </c>
      <c r="L3255" s="5">
        <f>IF(ActividadesCom[[#This Row],[NIVEL 1]]&lt;&gt;0,VLOOKUP(ActividadesCom[[#This Row],[NIVEL 1]],Catálogo!A:B,2,FALSE),"")</f>
        <v>2</v>
      </c>
      <c r="M3255" s="5">
        <v>1</v>
      </c>
      <c r="N3255" s="6"/>
      <c r="O3255" s="5"/>
      <c r="P3255" s="5"/>
      <c r="Q3255" s="5" t="str">
        <f>IF(ActividadesCom[[#This Row],[NIVEL 2]]&lt;&gt;0,VLOOKUP(ActividadesCom[[#This Row],[NIVEL 2]],Catálogo!A:B,2,FALSE),"")</f>
        <v/>
      </c>
      <c r="R3255" s="5"/>
      <c r="S3255" s="6"/>
      <c r="T3255" s="5"/>
      <c r="U3255" s="5"/>
      <c r="V3255" s="5" t="str">
        <f>IF(ActividadesCom[[#This Row],[NIVEL 3]]&lt;&gt;0,VLOOKUP(ActividadesCom[[#This Row],[NIVEL 3]],Catálogo!A:B,2,FALSE),"")</f>
        <v/>
      </c>
      <c r="W3255" s="5"/>
      <c r="X3255" s="6"/>
      <c r="Y3255" s="5"/>
      <c r="Z3255" s="5"/>
      <c r="AA3255" s="5" t="str">
        <f>IF(ActividadesCom[[#This Row],[NIVEL 4]]&lt;&gt;0,VLOOKUP(ActividadesCom[[#This Row],[NIVEL 4]],Catálogo!A:B,2,FALSE),"")</f>
        <v/>
      </c>
      <c r="AB3255" s="5"/>
      <c r="AC3255" s="6"/>
      <c r="AD3255" s="5"/>
      <c r="AE3255" s="5"/>
      <c r="AF3255" s="5" t="str">
        <f>IF(ActividadesCom[[#This Row],[NIVEL 5]]&lt;&gt;0,VLOOKUP(ActividadesCom[[#This Row],[NIVEL 5]],Catálogo!A:B,2,FALSE),"")</f>
        <v/>
      </c>
      <c r="AG3255" s="5"/>
      <c r="AH3255" s="2"/>
    </row>
    <row r="3256" spans="1:34" ht="30" hidden="1" customHeight="1" x14ac:dyDescent="0.25">
      <c r="A3256" s="7">
        <v>20470327</v>
      </c>
      <c r="B3256" s="6" t="str">
        <f>VLOOKUP(ActividadesCom[[#This Row],[NO. DE CONTROL]],'LISTADO ESTUDIANTES'!A:C,2,FALSE)</f>
        <v>DORANTES PUC KARLA BERENICE</v>
      </c>
      <c r="C3256" s="6" t="str">
        <f>VLOOKUP(ActividadesCom[[#This Row],[NO. DE CONTROL]],'LISTADO ESTUDIANTES'!A:C,3,FALSE)</f>
        <v>INGENIERIA QUIMICA</v>
      </c>
      <c r="D3256" s="5" t="str">
        <f>VLOOKUP(ActividadesCom[[#This Row],[NO. DE CONTROL]],'LISTADO ESTUDIANTES'!A:D,4,FALSE)</f>
        <v>EGRESADO(A)</v>
      </c>
      <c r="E3256" s="5">
        <f>SUM(ActividadesCom[[#This Row],[CRÉD. 1]],ActividadesCom[[#This Row],[CRÉD. 2]],ActividadesCom[[#This Row],[CRÉD. 3]],ActividadesCom[[#This Row],[CRÉD. 4]],ActividadesCom[[#This Row],[CRÉD. 5]])</f>
        <v>2</v>
      </c>
      <c r="F3256" s="5">
        <f>IF(ActividadesCom[[#This Row],[ÚLTIMO SEMESTRE CON CRÉDITOS]]&gt;0,ROUND(AVERAGE(ActividadesCom[[#This Row],[VALOR NIVEL 5]],ActividadesCom[[#This Row],[VALOR NIVEL 4]],ActividadesCom[[#This Row],[VALOR NIVEL 3]],ActividadesCom[[#This Row],[VALOR NIVEL 2]],ActividadesCom[[#This Row],[VALOR NIVEL 1]]),0),"")</f>
        <v>2</v>
      </c>
      <c r="G3256" s="5" t="str">
        <f>IF(ActividadesCom[[#This Row],[PROMEDIO]]="","",IF(ActividadesCom[[#This Row],[PROMEDIO]]&gt;=4,"EXCELENTE",IF(ActividadesCom[[#This Row],[PROMEDIO]]&gt;=3,"NOTABLE",IF(ActividadesCom[[#This Row],[PROMEDIO]]&gt;=2,"BUENO",IF(ActividadesCom[[#This Row],[PROMEDIO]]=1,"SUFICIENTE","")))))</f>
        <v>BUENO</v>
      </c>
      <c r="H3256" s="5">
        <f>MAX(ActividadesCom[[#This Row],[PERÍODO 1]],ActividadesCom[[#This Row],[PERÍODO 2]],ActividadesCom[[#This Row],[PERÍODO 3]],ActividadesCom[[#This Row],[PERÍODO 4]],ActividadesCom[[#This Row],[PERÍODO 5]])</f>
        <v>20203</v>
      </c>
      <c r="I3256" s="6" t="s">
        <v>4124</v>
      </c>
      <c r="J3256" s="5">
        <v>20203</v>
      </c>
      <c r="K3256" s="5" t="s">
        <v>4009</v>
      </c>
      <c r="L3256" s="5">
        <f>IF(ActividadesCom[[#This Row],[NIVEL 1]]&lt;&gt;0,VLOOKUP(ActividadesCom[[#This Row],[NIVEL 1]],Catálogo!A:B,2,FALSE),"")</f>
        <v>2</v>
      </c>
      <c r="M3256" s="5">
        <v>1</v>
      </c>
      <c r="N3256" s="6"/>
      <c r="O3256" s="5"/>
      <c r="P3256" s="5"/>
      <c r="Q3256" s="5" t="str">
        <f>IF(ActividadesCom[[#This Row],[NIVEL 2]]&lt;&gt;0,VLOOKUP(ActividadesCom[[#This Row],[NIVEL 2]],Catálogo!A:B,2,FALSE),"")</f>
        <v/>
      </c>
      <c r="R3256" s="5"/>
      <c r="S3256" s="6"/>
      <c r="T3256" s="5"/>
      <c r="U3256" s="5"/>
      <c r="V3256" s="5" t="str">
        <f>IF(ActividadesCom[[#This Row],[NIVEL 3]]&lt;&gt;0,VLOOKUP(ActividadesCom[[#This Row],[NIVEL 3]],Catálogo!A:B,2,FALSE),"")</f>
        <v/>
      </c>
      <c r="W3256" s="5"/>
      <c r="X3256" s="6"/>
      <c r="Y3256" s="5"/>
      <c r="Z3256" s="5"/>
      <c r="AA3256" s="5" t="str">
        <f>IF(ActividadesCom[[#This Row],[NIVEL 4]]&lt;&gt;0,VLOOKUP(ActividadesCom[[#This Row],[NIVEL 4]],Catálogo!A:B,2,FALSE),"")</f>
        <v/>
      </c>
      <c r="AB3256" s="5"/>
      <c r="AC3256" s="6" t="s">
        <v>4278</v>
      </c>
      <c r="AD3256" s="5">
        <v>20203</v>
      </c>
      <c r="AE3256" s="5" t="s">
        <v>4009</v>
      </c>
      <c r="AF3256" s="5">
        <f>IF(ActividadesCom[[#This Row],[NIVEL 5]]&lt;&gt;0,VLOOKUP(ActividadesCom[[#This Row],[NIVEL 5]],Catálogo!A:B,2,FALSE),"")</f>
        <v>2</v>
      </c>
      <c r="AG3256" s="5">
        <v>1</v>
      </c>
      <c r="AH3256" s="2"/>
    </row>
    <row r="3257" spans="1:34" s="151" customFormat="1" ht="30" hidden="1" customHeight="1" x14ac:dyDescent="0.25">
      <c r="A3257" s="147">
        <v>20470328</v>
      </c>
      <c r="B3257" s="148" t="str">
        <f>VLOOKUP(ActividadesCom[[#This Row],[NO. DE CONTROL]],'LISTADO ESTUDIANTES'!A:C,2,FALSE)</f>
        <v>REAL MEZA JUAN CARLOS</v>
      </c>
      <c r="C3257" s="148" t="str">
        <f>VLOOKUP(ActividadesCom[[#This Row],[NO. DE CONTROL]],'LISTADO ESTUDIANTES'!A:C,3,FALSE)</f>
        <v>INGENIERIA QUIMICA</v>
      </c>
      <c r="D3257" s="149" t="str">
        <f>VLOOKUP(ActividadesCom[[#This Row],[NO. DE CONTROL]],'LISTADO ESTUDIANTES'!A:D,4,FALSE)</f>
        <v>EGRESADO(A)</v>
      </c>
      <c r="E3257" s="149">
        <f>SUM(ActividadesCom[[#This Row],[CRÉD. 1]],ActividadesCom[[#This Row],[CRÉD. 2]],ActividadesCom[[#This Row],[CRÉD. 3]],ActividadesCom[[#This Row],[CRÉD. 4]],ActividadesCom[[#This Row],[CRÉD. 5]])</f>
        <v>5</v>
      </c>
      <c r="F3257" s="149">
        <f>IF(ActividadesCom[[#This Row],[ÚLTIMO SEMESTRE CON CRÉDITOS]]&gt;0,ROUND(AVERAGE(ActividadesCom[[#This Row],[VALOR NIVEL 5]],ActividadesCom[[#This Row],[VALOR NIVEL 4]],ActividadesCom[[#This Row],[VALOR NIVEL 3]],ActividadesCom[[#This Row],[VALOR NIVEL 2]],ActividadesCom[[#This Row],[VALOR NIVEL 1]]),0),"")</f>
        <v>4</v>
      </c>
      <c r="G3257" s="149" t="str">
        <f>IF(ActividadesCom[[#This Row],[PROMEDIO]]="","",IF(ActividadesCom[[#This Row],[PROMEDIO]]&gt;=4,"EXCELENTE",IF(ActividadesCom[[#This Row],[PROMEDIO]]&gt;=3,"NOTABLE",IF(ActividadesCom[[#This Row],[PROMEDIO]]&gt;=2,"BUENO",IF(ActividadesCom[[#This Row],[PROMEDIO]]=1,"SUFICIENTE","")))))</f>
        <v>EXCELENTE</v>
      </c>
      <c r="H3257" s="149">
        <f>MAX(ActividadesCom[[#This Row],[PERÍODO 1]],ActividadesCom[[#This Row],[PERÍODO 2]],ActividadesCom[[#This Row],[PERÍODO 3]],ActividadesCom[[#This Row],[PERÍODO 4]],ActividadesCom[[#This Row],[PERÍODO 5]])</f>
        <v>20223</v>
      </c>
      <c r="I3257" s="148" t="s">
        <v>133</v>
      </c>
      <c r="J3257" s="149">
        <v>20213</v>
      </c>
      <c r="K3257" s="149" t="s">
        <v>4020</v>
      </c>
      <c r="L3257" s="149">
        <f>IF(ActividadesCom[[#This Row],[NIVEL 1]]&lt;&gt;0,VLOOKUP(ActividadesCom[[#This Row],[NIVEL 1]],Catálogo!A:B,2,FALSE),"")</f>
        <v>3</v>
      </c>
      <c r="M3257" s="149">
        <v>1</v>
      </c>
      <c r="N3257" s="148" t="s">
        <v>5364</v>
      </c>
      <c r="O3257" s="149">
        <v>20221</v>
      </c>
      <c r="P3257" s="149" t="s">
        <v>4007</v>
      </c>
      <c r="Q3257" s="149">
        <f>IF(ActividadesCom[[#This Row],[NIVEL 2]]&lt;&gt;0,VLOOKUP(ActividadesCom[[#This Row],[NIVEL 2]],Catálogo!A:B,2,FALSE),"")</f>
        <v>4</v>
      </c>
      <c r="R3257" s="149">
        <v>1</v>
      </c>
      <c r="S3257" s="148" t="s">
        <v>5368</v>
      </c>
      <c r="T3257" s="149">
        <v>20221</v>
      </c>
      <c r="U3257" s="149" t="s">
        <v>4007</v>
      </c>
      <c r="V3257" s="149">
        <f>IF(ActividadesCom[[#This Row],[NIVEL 3]]&lt;&gt;0,VLOOKUP(ActividadesCom[[#This Row],[NIVEL 3]],Catálogo!A:B,2,FALSE),"")</f>
        <v>4</v>
      </c>
      <c r="W3257" s="149">
        <v>1</v>
      </c>
      <c r="X3257" s="148" t="s">
        <v>5690</v>
      </c>
      <c r="Y3257" s="149">
        <v>20223</v>
      </c>
      <c r="Z3257" s="149" t="s">
        <v>4007</v>
      </c>
      <c r="AA3257" s="149">
        <f>IF(ActividadesCom[[#This Row],[NIVEL 4]]&lt;&gt;0,VLOOKUP(ActividadesCom[[#This Row],[NIVEL 4]],Catálogo!A:B,2,FALSE),"")</f>
        <v>4</v>
      </c>
      <c r="AB3257" s="149">
        <v>1</v>
      </c>
      <c r="AC3257" s="149" t="s">
        <v>42</v>
      </c>
      <c r="AD3257" s="149">
        <v>20203</v>
      </c>
      <c r="AE3257" s="149" t="s">
        <v>4008</v>
      </c>
      <c r="AF3257" s="149">
        <f>IF(ActividadesCom[[#This Row],[NIVEL 5]]&lt;&gt;0,VLOOKUP(ActividadesCom[[#This Row],[NIVEL 5]],Catálogo!A:B,2,FALSE),"")</f>
        <v>3</v>
      </c>
      <c r="AG3257" s="149">
        <v>1</v>
      </c>
    </row>
    <row r="3258" spans="1:34" ht="30" hidden="1" customHeight="1" x14ac:dyDescent="0.25">
      <c r="A3258" s="7">
        <v>20470329</v>
      </c>
      <c r="B3258" s="6" t="str">
        <f>VLOOKUP(ActividadesCom[[#This Row],[NO. DE CONTROL]],'LISTADO ESTUDIANTES'!A:C,2,FALSE)</f>
        <v>GARMA UC RICARDO BLADIMIR</v>
      </c>
      <c r="C3258" s="6" t="str">
        <f>VLOOKUP(ActividadesCom[[#This Row],[NO. DE CONTROL]],'LISTADO ESTUDIANTES'!A:C,3,FALSE)</f>
        <v>INGENIERIA CIVIL</v>
      </c>
      <c r="D3258" s="5" t="str">
        <f>VLOOKUP(ActividadesCom[[#This Row],[NO. DE CONTROL]],'LISTADO ESTUDIANTES'!A:D,4,FALSE)</f>
        <v>EGRESADO(A)</v>
      </c>
      <c r="E3258" s="7">
        <f>SUM(ActividadesCom[[#This Row],[CRÉD. 1]],ActividadesCom[[#This Row],[CRÉD. 2]],ActividadesCom[[#This Row],[CRÉD. 3]],ActividadesCom[[#This Row],[CRÉD. 4]],ActividadesCom[[#This Row],[CRÉD. 5]])</f>
        <v>0</v>
      </c>
      <c r="F3258" s="5" t="str">
        <f>IF(ActividadesCom[[#This Row],[ÚLTIMO SEMESTRE CON CRÉDITOS]]&gt;0,ROUND(AVERAGE(ActividadesCom[[#This Row],[VALOR NIVEL 5]],ActividadesCom[[#This Row],[VALOR NIVEL 4]],ActividadesCom[[#This Row],[VALOR NIVEL 3]],ActividadesCom[[#This Row],[VALOR NIVEL 2]],ActividadesCom[[#This Row],[VALOR NIVEL 1]]),0),"")</f>
        <v/>
      </c>
      <c r="G3258" s="7" t="str">
        <f>IF(ActividadesCom[[#This Row],[PROMEDIO]]="","",IF(ActividadesCom[[#This Row],[PROMEDIO]]&gt;=4,"EXCELENTE",IF(ActividadesCom[[#This Row],[PROMEDIO]]&gt;=3,"NOTABLE",IF(ActividadesCom[[#This Row],[PROMEDIO]]&gt;=2,"BUENO",IF(ActividadesCom[[#This Row],[PROMEDIO]]=1,"SUFICIENTE","")))))</f>
        <v/>
      </c>
      <c r="H3258" s="5">
        <f>MAX(ActividadesCom[[#This Row],[PERÍODO 1]],ActividadesCom[[#This Row],[PERÍODO 2]],ActividadesCom[[#This Row],[PERÍODO 3]],ActividadesCom[[#This Row],[PERÍODO 4]],ActividadesCom[[#This Row],[PERÍODO 5]])</f>
        <v>0</v>
      </c>
      <c r="I3258" s="25"/>
      <c r="J3258" s="22"/>
      <c r="K3258" s="22"/>
      <c r="L3258" s="5" t="str">
        <f>IF(ActividadesCom[[#This Row],[NIVEL 1]]&lt;&gt;0,VLOOKUP(ActividadesCom[[#This Row],[NIVEL 1]],Catálogo!A:B,2,FALSE),"")</f>
        <v/>
      </c>
      <c r="M3258" s="5"/>
      <c r="N3258" s="6"/>
      <c r="O3258" s="5"/>
      <c r="P3258" s="5"/>
      <c r="Q3258" s="5" t="str">
        <f>IF(ActividadesCom[[#This Row],[NIVEL 2]]&lt;&gt;0,VLOOKUP(ActividadesCom[[#This Row],[NIVEL 2]],Catálogo!A:B,2,FALSE),"")</f>
        <v/>
      </c>
      <c r="R3258" s="5"/>
      <c r="S3258" s="6"/>
      <c r="T3258" s="5"/>
      <c r="U3258" s="5"/>
      <c r="V3258" s="5" t="str">
        <f>IF(ActividadesCom[[#This Row],[NIVEL 3]]&lt;&gt;0,VLOOKUP(ActividadesCom[[#This Row],[NIVEL 3]],Catálogo!A:B,2,FALSE),"")</f>
        <v/>
      </c>
      <c r="W3258" s="5"/>
      <c r="X3258" s="6"/>
      <c r="Y3258" s="5"/>
      <c r="Z3258" s="5"/>
      <c r="AA3258" s="5" t="str">
        <f>IF(ActividadesCom[[#This Row],[NIVEL 4]]&lt;&gt;0,VLOOKUP(ActividadesCom[[#This Row],[NIVEL 4]],Catálogo!A:B,2,FALSE),"")</f>
        <v/>
      </c>
      <c r="AB3258" s="5"/>
      <c r="AC3258" s="6"/>
      <c r="AD3258" s="5"/>
      <c r="AE3258" s="5"/>
      <c r="AF3258" s="5" t="str">
        <f>IF(ActividadesCom[[#This Row],[NIVEL 5]]&lt;&gt;0,VLOOKUP(ActividadesCom[[#This Row],[NIVEL 5]],Catálogo!A:B,2,FALSE),"")</f>
        <v/>
      </c>
      <c r="AG3258" s="5"/>
      <c r="AH3258" s="2"/>
    </row>
    <row r="3259" spans="1:34" s="151" customFormat="1" ht="30" hidden="1" customHeight="1" x14ac:dyDescent="0.25">
      <c r="A3259" s="147">
        <v>20470330</v>
      </c>
      <c r="B3259" s="148" t="str">
        <f>VLOOKUP(ActividadesCom[[#This Row],[NO. DE CONTROL]],'LISTADO ESTUDIANTES'!A:C,2,FALSE)</f>
        <v>CAHUICH USCANGA LOURDES ELIZABETH</v>
      </c>
      <c r="C3259" s="148" t="str">
        <f>VLOOKUP(ActividadesCom[[#This Row],[NO. DE CONTROL]],'LISTADO ESTUDIANTES'!A:C,3,FALSE)</f>
        <v>INGENIERIA QUIMICA</v>
      </c>
      <c r="D3259" s="149" t="str">
        <f>VLOOKUP(ActividadesCom[[#This Row],[NO. DE CONTROL]],'LISTADO ESTUDIANTES'!A:D,4,FALSE)</f>
        <v>EGRESADO(A)</v>
      </c>
      <c r="E3259" s="149">
        <f>SUM(ActividadesCom[[#This Row],[CRÉD. 1]],ActividadesCom[[#This Row],[CRÉD. 2]],ActividadesCom[[#This Row],[CRÉD. 3]],ActividadesCom[[#This Row],[CRÉD. 4]],ActividadesCom[[#This Row],[CRÉD. 5]])</f>
        <v>5</v>
      </c>
      <c r="F3259" s="162">
        <f>IF(ActividadesCom[[#This Row],[ÚLTIMO SEMESTRE CON CRÉDITOS]]&gt;0,ROUND(AVERAGE(ActividadesCom[[#This Row],[VALOR NIVEL 5]],ActividadesCom[[#This Row],[VALOR NIVEL 4]],ActividadesCom[[#This Row],[VALOR NIVEL 3]],ActividadesCom[[#This Row],[VALOR NIVEL 2]],ActividadesCom[[#This Row],[VALOR NIVEL 1]]),0),"")</f>
        <v>3</v>
      </c>
      <c r="G3259" s="162" t="str">
        <f>IF(ActividadesCom[[#This Row],[PROMEDIO]]="","",IF(ActividadesCom[[#This Row],[PROMEDIO]]&gt;=4,"EXCELENTE",IF(ActividadesCom[[#This Row],[PROMEDIO]]&gt;=3,"NOTABLE",IF(ActividadesCom[[#This Row],[PROMEDIO]]&gt;=2,"BUENO",IF(ActividadesCom[[#This Row],[PROMEDIO]]=1,"SUFICIENTE","")))))</f>
        <v>NOTABLE</v>
      </c>
      <c r="H3259" s="149">
        <f>MAX(ActividadesCom[[#This Row],[PERÍODO 1]],ActividadesCom[[#This Row],[PERÍODO 2]],ActividadesCom[[#This Row],[PERÍODO 3]],ActividadesCom[[#This Row],[PERÍODO 4]],ActividadesCom[[#This Row],[PERÍODO 5]])</f>
        <v>20241</v>
      </c>
      <c r="I3259" s="148" t="s">
        <v>6338</v>
      </c>
      <c r="J3259" s="162">
        <v>20241</v>
      </c>
      <c r="K3259" s="168" t="s">
        <v>4007</v>
      </c>
      <c r="L3259" s="149">
        <f>IF(ActividadesCom[[#This Row],[NIVEL 1]]&lt;&gt;0,VLOOKUP(ActividadesCom[[#This Row],[NIVEL 1]],Catálogo!A:B,2,FALSE),"")</f>
        <v>4</v>
      </c>
      <c r="M3259" s="162">
        <v>1</v>
      </c>
      <c r="N3259" s="148" t="s">
        <v>6310</v>
      </c>
      <c r="O3259" s="162">
        <v>20233</v>
      </c>
      <c r="P3259" s="168" t="s">
        <v>4007</v>
      </c>
      <c r="Q3259" s="149">
        <f>IF(ActividadesCom[[#This Row],[NIVEL 2]]&lt;&gt;0,VLOOKUP(ActividadesCom[[#This Row],[NIVEL 2]],Catálogo!A:B,2,FALSE),"")</f>
        <v>4</v>
      </c>
      <c r="R3259" s="162">
        <v>1</v>
      </c>
      <c r="S3259" s="148" t="s">
        <v>42</v>
      </c>
      <c r="T3259" s="162">
        <v>20223</v>
      </c>
      <c r="U3259" s="149" t="s">
        <v>4010</v>
      </c>
      <c r="V3259" s="149">
        <f>IF(ActividadesCom[[#This Row],[NIVEL 3]]&lt;&gt;0,VLOOKUP(ActividadesCom[[#This Row],[NIVEL 3]],Catálogo!A:B,2,FALSE),"")</f>
        <v>1</v>
      </c>
      <c r="W3259" s="162">
        <v>1</v>
      </c>
      <c r="X3259" s="161" t="s">
        <v>5372</v>
      </c>
      <c r="Y3259" s="162">
        <v>20221</v>
      </c>
      <c r="Z3259" s="149" t="s">
        <v>4007</v>
      </c>
      <c r="AA3259" s="149">
        <f>IF(ActividadesCom[[#This Row],[NIVEL 4]]&lt;&gt;0,VLOOKUP(ActividadesCom[[#This Row],[NIVEL 4]],Catálogo!A:B,2,FALSE),"")</f>
        <v>4</v>
      </c>
      <c r="AB3259" s="162">
        <v>1</v>
      </c>
      <c r="AC3259" s="162" t="s">
        <v>37</v>
      </c>
      <c r="AD3259" s="162">
        <v>20203</v>
      </c>
      <c r="AE3259" s="162" t="s">
        <v>4007</v>
      </c>
      <c r="AF3259" s="149">
        <f>IF(ActividadesCom[[#This Row],[NIVEL 5]]&lt;&gt;0,VLOOKUP(ActividadesCom[[#This Row],[NIVEL 5]],Catálogo!A:B,2,FALSE),"")</f>
        <v>4</v>
      </c>
      <c r="AG3259" s="162">
        <v>1</v>
      </c>
    </row>
    <row r="3260" spans="1:34" s="151" customFormat="1" ht="30" hidden="1" customHeight="1" x14ac:dyDescent="0.25">
      <c r="A3260" s="147">
        <v>20470331</v>
      </c>
      <c r="B3260" s="148" t="str">
        <f>VLOOKUP(ActividadesCom[[#This Row],[NO. DE CONTROL]],'LISTADO ESTUDIANTES'!A:C,2,FALSE)</f>
        <v>ZEPEDA TORRES RAUL EDUARDO</v>
      </c>
      <c r="C3260" s="148" t="str">
        <f>VLOOKUP(ActividadesCom[[#This Row],[NO. DE CONTROL]],'LISTADO ESTUDIANTES'!A:C,3,FALSE)</f>
        <v>INGENIERIA CIVIL</v>
      </c>
      <c r="D3260" s="149" t="str">
        <f>VLOOKUP(ActividadesCom[[#This Row],[NO. DE CONTROL]],'LISTADO ESTUDIANTES'!A:D,4,FALSE)</f>
        <v>EGRESADO(A)</v>
      </c>
      <c r="E3260" s="149">
        <f>SUM(ActividadesCom[[#This Row],[CRÉD. 1]],ActividadesCom[[#This Row],[CRÉD. 2]],ActividadesCom[[#This Row],[CRÉD. 3]],ActividadesCom[[#This Row],[CRÉD. 4]],ActividadesCom[[#This Row],[CRÉD. 5]])</f>
        <v>5</v>
      </c>
      <c r="F3260" s="149">
        <f>IF(ActividadesCom[[#This Row],[ÚLTIMO SEMESTRE CON CRÉDITOS]]&gt;0,ROUND(AVERAGE(ActividadesCom[[#This Row],[VALOR NIVEL 5]],ActividadesCom[[#This Row],[VALOR NIVEL 4]],ActividadesCom[[#This Row],[VALOR NIVEL 3]],ActividadesCom[[#This Row],[VALOR NIVEL 2]],ActividadesCom[[#This Row],[VALOR NIVEL 1]]),0),"")</f>
        <v>3</v>
      </c>
      <c r="G3260" s="149" t="str">
        <f>IF(ActividadesCom[[#This Row],[PROMEDIO]]="","",IF(ActividadesCom[[#This Row],[PROMEDIO]]&gt;=4,"EXCELENTE",IF(ActividadesCom[[#This Row],[PROMEDIO]]&gt;=3,"NOTABLE",IF(ActividadesCom[[#This Row],[PROMEDIO]]&gt;=2,"BUENO",IF(ActividadesCom[[#This Row],[PROMEDIO]]=1,"SUFICIENTE","")))))</f>
        <v>NOTABLE</v>
      </c>
      <c r="H3260" s="149">
        <f>MAX(ActividadesCom[[#This Row],[PERÍODO 1]],ActividadesCom[[#This Row],[PERÍODO 2]],ActividadesCom[[#This Row],[PERÍODO 3]],ActividadesCom[[#This Row],[PERÍODO 4]],ActividadesCom[[#This Row],[PERÍODO 5]])</f>
        <v>20243</v>
      </c>
      <c r="I3260" s="148" t="s">
        <v>42</v>
      </c>
      <c r="J3260" s="149">
        <v>20213</v>
      </c>
      <c r="K3260" s="168" t="s">
        <v>4009</v>
      </c>
      <c r="L3260" s="149">
        <f>IF(ActividadesCom[[#This Row],[NIVEL 1]]&lt;&gt;0,VLOOKUP(ActividadesCom[[#This Row],[NIVEL 1]],Catálogo!A:B,2,FALSE),"")</f>
        <v>2</v>
      </c>
      <c r="M3260" s="149">
        <v>1</v>
      </c>
      <c r="N3260" s="148" t="s">
        <v>6738</v>
      </c>
      <c r="O3260" s="149">
        <v>20243</v>
      </c>
      <c r="P3260" s="149" t="s">
        <v>4007</v>
      </c>
      <c r="Q3260" s="149">
        <f>IF(ActividadesCom[[#This Row],[NIVEL 2]]&lt;&gt;0,VLOOKUP(ActividadesCom[[#This Row],[NIVEL 2]],Catálogo!A:B,2,FALSE),"")</f>
        <v>4</v>
      </c>
      <c r="R3260" s="149">
        <v>1</v>
      </c>
      <c r="S3260" s="148"/>
      <c r="T3260" s="149"/>
      <c r="U3260" s="149"/>
      <c r="V3260" s="149" t="str">
        <f>IF(ActividadesCom[[#This Row],[NIVEL 3]]&lt;&gt;0,VLOOKUP(ActividadesCom[[#This Row],[NIVEL 3]],Catálogo!A:B,2,FALSE),"")</f>
        <v/>
      </c>
      <c r="W3260" s="149"/>
      <c r="X3260" s="148" t="s">
        <v>6251</v>
      </c>
      <c r="Y3260" s="149">
        <v>20233</v>
      </c>
      <c r="Z3260" s="149" t="s">
        <v>4007</v>
      </c>
      <c r="AA3260" s="149">
        <f>IF(ActividadesCom[[#This Row],[NIVEL 4]]&lt;&gt;0,VLOOKUP(ActividadesCom[[#This Row],[NIVEL 4]],Catálogo!A:B,2,FALSE),"")</f>
        <v>4</v>
      </c>
      <c r="AB3260" s="149">
        <v>1</v>
      </c>
      <c r="AC3260" s="149" t="s">
        <v>42</v>
      </c>
      <c r="AD3260" s="149" t="s">
        <v>5789</v>
      </c>
      <c r="AE3260" s="149" t="s">
        <v>4009</v>
      </c>
      <c r="AF3260" s="149">
        <f>IF(ActividadesCom[[#This Row],[NIVEL 5]]&lt;&gt;0,VLOOKUP(ActividadesCom[[#This Row],[NIVEL 5]],Catálogo!A:B,2,FALSE),"")</f>
        <v>2</v>
      </c>
      <c r="AG3260" s="149">
        <v>2</v>
      </c>
    </row>
    <row r="3261" spans="1:34" s="88" customFormat="1" ht="30" hidden="1" customHeight="1" x14ac:dyDescent="0.25">
      <c r="A3261" s="7">
        <v>20470332</v>
      </c>
      <c r="B3261" s="6" t="str">
        <f>VLOOKUP(ActividadesCom[[#This Row],[NO. DE CONTROL]],'LISTADO ESTUDIANTES'!A:C,2,FALSE)</f>
        <v>YUPIT RIVERA MARIA GUADALUPE</v>
      </c>
      <c r="C3261" s="6" t="str">
        <f>VLOOKUP(ActividadesCom[[#This Row],[NO. DE CONTROL]],'LISTADO ESTUDIANTES'!A:C,3,FALSE)</f>
        <v>INGENIERIA INDUSTRIAL</v>
      </c>
      <c r="D3261" s="5" t="str">
        <f>VLOOKUP(ActividadesCom[[#This Row],[NO. DE CONTROL]],'LISTADO ESTUDIANTES'!A:D,4,FALSE)</f>
        <v>EGRESADO(A)</v>
      </c>
      <c r="E3261" s="5">
        <f>SUM(ActividadesCom[[#This Row],[CRÉD. 1]],ActividadesCom[[#This Row],[CRÉD. 2]],ActividadesCom[[#This Row],[CRÉD. 3]],ActividadesCom[[#This Row],[CRÉD. 4]],ActividadesCom[[#This Row],[CRÉD. 5]])</f>
        <v>1</v>
      </c>
      <c r="F3261" s="5">
        <f>IF(ActividadesCom[[#This Row],[ÚLTIMO SEMESTRE CON CRÉDITOS]]&gt;0,ROUND(AVERAGE(ActividadesCom[[#This Row],[VALOR NIVEL 5]],ActividadesCom[[#This Row],[VALOR NIVEL 4]],ActividadesCom[[#This Row],[VALOR NIVEL 3]],ActividadesCom[[#This Row],[VALOR NIVEL 2]],ActividadesCom[[#This Row],[VALOR NIVEL 1]]),0),"")</f>
        <v>1</v>
      </c>
      <c r="G3261" s="5" t="str">
        <f>IF(ActividadesCom[[#This Row],[PROMEDIO]]="","",IF(ActividadesCom[[#This Row],[PROMEDIO]]&gt;=4,"EXCELENTE",IF(ActividadesCom[[#This Row],[PROMEDIO]]&gt;=3,"NOTABLE",IF(ActividadesCom[[#This Row],[PROMEDIO]]&gt;=2,"BUENO",IF(ActividadesCom[[#This Row],[PROMEDIO]]=1,"SUFICIENTE","")))))</f>
        <v>SUFICIENTE</v>
      </c>
      <c r="H3261" s="5">
        <f>MAX(ActividadesCom[[#This Row],[PERÍODO 1]],ActividadesCom[[#This Row],[PERÍODO 2]],ActividadesCom[[#This Row],[PERÍODO 3]],ActividadesCom[[#This Row],[PERÍODO 4]],ActividadesCom[[#This Row],[PERÍODO 5]])</f>
        <v>20203</v>
      </c>
      <c r="I3261" s="6"/>
      <c r="J3261" s="5"/>
      <c r="K3261" s="22"/>
      <c r="L3261" s="5" t="str">
        <f>IF(ActividadesCom[[#This Row],[NIVEL 1]]&lt;&gt;0,VLOOKUP(ActividadesCom[[#This Row],[NIVEL 1]],Catálogo!A:B,2,FALSE),"")</f>
        <v/>
      </c>
      <c r="M3261" s="5"/>
      <c r="N3261" s="6"/>
      <c r="O3261" s="5"/>
      <c r="P3261" s="5"/>
      <c r="Q3261" s="5" t="str">
        <f>IF(ActividadesCom[[#This Row],[NIVEL 2]]&lt;&gt;0,VLOOKUP(ActividadesCom[[#This Row],[NIVEL 2]],Catálogo!A:B,2,FALSE),"")</f>
        <v/>
      </c>
      <c r="R3261" s="5"/>
      <c r="S3261" s="6"/>
      <c r="T3261" s="5"/>
      <c r="U3261" s="5"/>
      <c r="V3261" s="5" t="str">
        <f>IF(ActividadesCom[[#This Row],[NIVEL 3]]&lt;&gt;0,VLOOKUP(ActividadesCom[[#This Row],[NIVEL 3]],Catálogo!A:B,2,FALSE),"")</f>
        <v/>
      </c>
      <c r="W3261" s="5"/>
      <c r="X3261" s="6"/>
      <c r="Y3261" s="5"/>
      <c r="Z3261" s="5"/>
      <c r="AA3261" s="5" t="str">
        <f>IF(ActividadesCom[[#This Row],[NIVEL 4]]&lt;&gt;0,VLOOKUP(ActividadesCom[[#This Row],[NIVEL 4]],Catálogo!A:B,2,FALSE),"")</f>
        <v/>
      </c>
      <c r="AB3261" s="5"/>
      <c r="AC3261" s="5" t="s">
        <v>42</v>
      </c>
      <c r="AD3261" s="5">
        <v>20203</v>
      </c>
      <c r="AE3261" s="5" t="s">
        <v>4010</v>
      </c>
      <c r="AF3261" s="5">
        <f>IF(ActividadesCom[[#This Row],[NIVEL 5]]&lt;&gt;0,VLOOKUP(ActividadesCom[[#This Row],[NIVEL 5]],Catálogo!A:B,2,FALSE),"")</f>
        <v>1</v>
      </c>
      <c r="AG3261" s="5">
        <v>1</v>
      </c>
    </row>
    <row r="3262" spans="1:34" ht="30" hidden="1" customHeight="1" x14ac:dyDescent="0.25">
      <c r="A3262" s="7">
        <v>20470333</v>
      </c>
      <c r="B3262" s="6" t="str">
        <f>VLOOKUP(ActividadesCom[[#This Row],[NO. DE CONTROL]],'LISTADO ESTUDIANTES'!A:C,2,FALSE)</f>
        <v>ACEVEDO SANCHEZ RODRIGO</v>
      </c>
      <c r="C3262" s="6" t="str">
        <f>VLOOKUP(ActividadesCom[[#This Row],[NO. DE CONTROL]],'LISTADO ESTUDIANTES'!A:C,3,FALSE)</f>
        <v>INGENIERIA CIVIL</v>
      </c>
      <c r="D3262" s="5" t="str">
        <f>VLOOKUP(ActividadesCom[[#This Row],[NO. DE CONTROL]],'LISTADO ESTUDIANTES'!A:D,4,FALSE)</f>
        <v>EGRESADO(A)</v>
      </c>
      <c r="E3262" s="5">
        <f>SUM(ActividadesCom[[#This Row],[CRÉD. 1]],ActividadesCom[[#This Row],[CRÉD. 2]],ActividadesCom[[#This Row],[CRÉD. 3]],ActividadesCom[[#This Row],[CRÉD. 4]],ActividadesCom[[#This Row],[CRÉD. 5]])</f>
        <v>5</v>
      </c>
      <c r="F3262" s="5">
        <f>IF(ActividadesCom[[#This Row],[ÚLTIMO SEMESTRE CON CRÉDITOS]]&gt;0,ROUND(AVERAGE(ActividadesCom[[#This Row],[VALOR NIVEL 5]],ActividadesCom[[#This Row],[VALOR NIVEL 4]],ActividadesCom[[#This Row],[VALOR NIVEL 3]],ActividadesCom[[#This Row],[VALOR NIVEL 2]],ActividadesCom[[#This Row],[VALOR NIVEL 1]]),0),"")</f>
        <v>3</v>
      </c>
      <c r="G3262" s="5" t="str">
        <f>IF(ActividadesCom[[#This Row],[PROMEDIO]]="","",IF(ActividadesCom[[#This Row],[PROMEDIO]]&gt;=4,"EXCELENTE",IF(ActividadesCom[[#This Row],[PROMEDIO]]&gt;=3,"NOTABLE",IF(ActividadesCom[[#This Row],[PROMEDIO]]&gt;=2,"BUENO",IF(ActividadesCom[[#This Row],[PROMEDIO]]=1,"SUFICIENTE","")))))</f>
        <v>NOTABLE</v>
      </c>
      <c r="H3262" s="5">
        <f>MAX(ActividadesCom[[#This Row],[PERÍODO 1]],ActividadesCom[[#This Row],[PERÍODO 2]],ActividadesCom[[#This Row],[PERÍODO 3]],ActividadesCom[[#This Row],[PERÍODO 4]],ActividadesCom[[#This Row],[PERÍODO 5]])</f>
        <v>20223</v>
      </c>
      <c r="I3262" s="6" t="s">
        <v>5353</v>
      </c>
      <c r="J3262" s="5">
        <v>20221</v>
      </c>
      <c r="K3262" s="5" t="s">
        <v>4007</v>
      </c>
      <c r="L3262" s="5">
        <f>IF(ActividadesCom[[#This Row],[NIVEL 1]]&lt;&gt;0,VLOOKUP(ActividadesCom[[#This Row],[NIVEL 1]],Catálogo!A:B,2,FALSE),"")</f>
        <v>4</v>
      </c>
      <c r="M3262" s="5">
        <v>1</v>
      </c>
      <c r="N3262" s="6" t="s">
        <v>5374</v>
      </c>
      <c r="O3262" s="5">
        <v>20221</v>
      </c>
      <c r="P3262" s="5" t="s">
        <v>4019</v>
      </c>
      <c r="Q3262" s="5">
        <f>IF(ActividadesCom[[#This Row],[NIVEL 2]]&lt;&gt;0,VLOOKUP(ActividadesCom[[#This Row],[NIVEL 2]],Catálogo!A:B,2,FALSE),"")</f>
        <v>4</v>
      </c>
      <c r="R3262" s="5">
        <v>1</v>
      </c>
      <c r="S3262" s="6" t="s">
        <v>3518</v>
      </c>
      <c r="T3262" s="5">
        <v>20223</v>
      </c>
      <c r="U3262" s="5" t="s">
        <v>4008</v>
      </c>
      <c r="V3262" s="5">
        <f>IF(ActividadesCom[[#This Row],[NIVEL 3]]&lt;&gt;0,VLOOKUP(ActividadesCom[[#This Row],[NIVEL 3]],Catálogo!A:B,2,FALSE),"")</f>
        <v>3</v>
      </c>
      <c r="W3262" s="5">
        <v>1</v>
      </c>
      <c r="X3262" s="6" t="s">
        <v>4476</v>
      </c>
      <c r="Y3262" s="5">
        <v>20211</v>
      </c>
      <c r="Z3262" s="5" t="s">
        <v>4008</v>
      </c>
      <c r="AA3262" s="5">
        <f>IF(ActividadesCom[[#This Row],[NIVEL 4]]&lt;&gt;0,VLOOKUP(ActividadesCom[[#This Row],[NIVEL 4]],Catálogo!A:B,2,FALSE),"")</f>
        <v>3</v>
      </c>
      <c r="AB3262" s="5">
        <v>1</v>
      </c>
      <c r="AC3262" s="5" t="s">
        <v>42</v>
      </c>
      <c r="AD3262" s="5">
        <v>20203</v>
      </c>
      <c r="AE3262" s="5" t="s">
        <v>4008</v>
      </c>
      <c r="AF3262" s="5">
        <f>IF(ActividadesCom[[#This Row],[NIVEL 5]]&lt;&gt;0,VLOOKUP(ActividadesCom[[#This Row],[NIVEL 5]],Catálogo!A:B,2,FALSE),"")</f>
        <v>3</v>
      </c>
      <c r="AG3262" s="5">
        <v>1</v>
      </c>
      <c r="AH3262" s="2"/>
    </row>
    <row r="3263" spans="1:34" ht="30" hidden="1" customHeight="1" x14ac:dyDescent="0.25">
      <c r="A3263" s="7">
        <v>20470335</v>
      </c>
      <c r="B3263" s="6" t="str">
        <f>VLOOKUP(ActividadesCom[[#This Row],[NO. DE CONTROL]],'LISTADO ESTUDIANTES'!A:C,2,FALSE)</f>
        <v>CAUICH ANGULO JAIME DAVID</v>
      </c>
      <c r="C3263" s="6" t="str">
        <f>VLOOKUP(ActividadesCom[[#This Row],[NO. DE CONTROL]],'LISTADO ESTUDIANTES'!A:C,3,FALSE)</f>
        <v>INGENIERIA CIVIL</v>
      </c>
      <c r="D3263" s="5" t="str">
        <f>VLOOKUP(ActividadesCom[[#This Row],[NO. DE CONTROL]],'LISTADO ESTUDIANTES'!A:D,4,FALSE)</f>
        <v>EGRESADO(A)</v>
      </c>
      <c r="E3263" s="5">
        <f>SUM(ActividadesCom[[#This Row],[CRÉD. 1]],ActividadesCom[[#This Row],[CRÉD. 2]],ActividadesCom[[#This Row],[CRÉD. 3]],ActividadesCom[[#This Row],[CRÉD. 4]],ActividadesCom[[#This Row],[CRÉD. 5]])</f>
        <v>5</v>
      </c>
      <c r="F3263" s="5">
        <f>IF(ActividadesCom[[#This Row],[ÚLTIMO SEMESTRE CON CRÉDITOS]]&gt;0,ROUND(AVERAGE(ActividadesCom[[#This Row],[VALOR NIVEL 5]],ActividadesCom[[#This Row],[VALOR NIVEL 4]],ActividadesCom[[#This Row],[VALOR NIVEL 3]],ActividadesCom[[#This Row],[VALOR NIVEL 2]],ActividadesCom[[#This Row],[VALOR NIVEL 1]]),0),"")</f>
        <v>3</v>
      </c>
      <c r="G3263" s="5" t="str">
        <f>IF(ActividadesCom[[#This Row],[PROMEDIO]]="","",IF(ActividadesCom[[#This Row],[PROMEDIO]]&gt;=4,"EXCELENTE",IF(ActividadesCom[[#This Row],[PROMEDIO]]&gt;=3,"NOTABLE",IF(ActividadesCom[[#This Row],[PROMEDIO]]&gt;=2,"BUENO",IF(ActividadesCom[[#This Row],[PROMEDIO]]=1,"SUFICIENTE","")))))</f>
        <v>NOTABLE</v>
      </c>
      <c r="H3263" s="5">
        <f>MAX(ActividadesCom[[#This Row],[PERÍODO 1]],ActividadesCom[[#This Row],[PERÍODO 2]],ActividadesCom[[#This Row],[PERÍODO 3]],ActividadesCom[[#This Row],[PERÍODO 4]],ActividadesCom[[#This Row],[PERÍODO 5]])</f>
        <v>20233</v>
      </c>
      <c r="I3263" s="6" t="s">
        <v>11</v>
      </c>
      <c r="J3263" s="5">
        <v>20231</v>
      </c>
      <c r="K3263" s="5" t="s">
        <v>4008</v>
      </c>
      <c r="L3263" s="5">
        <f>IF(ActividadesCom[[#This Row],[NIVEL 1]]&lt;&gt;0,VLOOKUP(ActividadesCom[[#This Row],[NIVEL 1]],Catálogo!A:B,2,FALSE),"")</f>
        <v>3</v>
      </c>
      <c r="M3263" s="5">
        <v>1</v>
      </c>
      <c r="N3263" s="6" t="s">
        <v>6253</v>
      </c>
      <c r="O3263" s="5">
        <v>20231</v>
      </c>
      <c r="P3263" s="5" t="s">
        <v>4007</v>
      </c>
      <c r="Q3263" s="5">
        <f>IF(ActividadesCom[[#This Row],[NIVEL 2]]&lt;&gt;0,VLOOKUP(ActividadesCom[[#This Row],[NIVEL 2]],Catálogo!A:B,2,FALSE),"")</f>
        <v>4</v>
      </c>
      <c r="R3263" s="5">
        <v>1</v>
      </c>
      <c r="S3263" s="6" t="s">
        <v>5819</v>
      </c>
      <c r="T3263" s="5">
        <v>20233</v>
      </c>
      <c r="U3263" s="5" t="s">
        <v>4008</v>
      </c>
      <c r="V3263" s="5">
        <f>IF(ActividadesCom[[#This Row],[NIVEL 3]]&lt;&gt;0,VLOOKUP(ActividadesCom[[#This Row],[NIVEL 3]],Catálogo!A:B,2,FALSE),"")</f>
        <v>3</v>
      </c>
      <c r="W3263" s="5">
        <v>1</v>
      </c>
      <c r="X3263" s="6" t="s">
        <v>4476</v>
      </c>
      <c r="Y3263" s="5">
        <v>20211</v>
      </c>
      <c r="Z3263" s="5" t="s">
        <v>4007</v>
      </c>
      <c r="AA3263" s="5">
        <f>IF(ActividadesCom[[#This Row],[NIVEL 4]]&lt;&gt;0,VLOOKUP(ActividadesCom[[#This Row],[NIVEL 4]],Catálogo!A:B,2,FALSE),"")</f>
        <v>4</v>
      </c>
      <c r="AB3263" s="5">
        <v>1</v>
      </c>
      <c r="AC3263" s="5" t="s">
        <v>4299</v>
      </c>
      <c r="AD3263" s="5">
        <v>20203</v>
      </c>
      <c r="AE3263" s="5" t="s">
        <v>4010</v>
      </c>
      <c r="AF3263" s="5">
        <f>IF(ActividadesCom[[#This Row],[NIVEL 5]]&lt;&gt;0,VLOOKUP(ActividadesCom[[#This Row],[NIVEL 5]],Catálogo!A:B,2,FALSE),"")</f>
        <v>1</v>
      </c>
      <c r="AG3263" s="5">
        <v>1</v>
      </c>
      <c r="AH3263" s="2"/>
    </row>
    <row r="3264" spans="1:34" ht="30" hidden="1" customHeight="1" x14ac:dyDescent="0.25">
      <c r="A3264" s="7">
        <v>20470336</v>
      </c>
      <c r="B3264" s="6" t="str">
        <f>VLOOKUP(ActividadesCom[[#This Row],[NO. DE CONTROL]],'LISTADO ESTUDIANTES'!A:C,2,FALSE)</f>
        <v>GUZMAN KU MARCOS ANDRES</v>
      </c>
      <c r="C3264" s="6" t="str">
        <f>VLOOKUP(ActividadesCom[[#This Row],[NO. DE CONTROL]],'LISTADO ESTUDIANTES'!A:C,3,FALSE)</f>
        <v>INGENIERIA QUIMICA</v>
      </c>
      <c r="D3264" s="5" t="str">
        <f>VLOOKUP(ActividadesCom[[#This Row],[NO. DE CONTROL]],'LISTADO ESTUDIANTES'!A:D,4,FALSE)</f>
        <v>EGRESADO(A)</v>
      </c>
      <c r="E3264" s="5">
        <f>SUM(ActividadesCom[[#This Row],[CRÉD. 1]],ActividadesCom[[#This Row],[CRÉD. 2]],ActividadesCom[[#This Row],[CRÉD. 3]],ActividadesCom[[#This Row],[CRÉD. 4]],ActividadesCom[[#This Row],[CRÉD. 5]])</f>
        <v>2</v>
      </c>
      <c r="F3264" s="5">
        <f>IF(ActividadesCom[[#This Row],[ÚLTIMO SEMESTRE CON CRÉDITOS]]&gt;0,ROUND(AVERAGE(ActividadesCom[[#This Row],[VALOR NIVEL 5]],ActividadesCom[[#This Row],[VALOR NIVEL 4]],ActividadesCom[[#This Row],[VALOR NIVEL 3]],ActividadesCom[[#This Row],[VALOR NIVEL 2]],ActividadesCom[[#This Row],[VALOR NIVEL 1]]),0),"")</f>
        <v>3</v>
      </c>
      <c r="G3264" s="5" t="str">
        <f>IF(ActividadesCom[[#This Row],[PROMEDIO]]="","",IF(ActividadesCom[[#This Row],[PROMEDIO]]&gt;=4,"EXCELENTE",IF(ActividadesCom[[#This Row],[PROMEDIO]]&gt;=3,"NOTABLE",IF(ActividadesCom[[#This Row],[PROMEDIO]]&gt;=2,"BUENO",IF(ActividadesCom[[#This Row],[PROMEDIO]]=1,"SUFICIENTE","")))))</f>
        <v>NOTABLE</v>
      </c>
      <c r="H3264" s="5">
        <f>MAX(ActividadesCom[[#This Row],[PERÍODO 1]],ActividadesCom[[#This Row],[PERÍODO 2]],ActividadesCom[[#This Row],[PERÍODO 3]],ActividadesCom[[#This Row],[PERÍODO 4]],ActividadesCom[[#This Row],[PERÍODO 5]])</f>
        <v>20211</v>
      </c>
      <c r="I3264" s="6"/>
      <c r="J3264" s="5"/>
      <c r="K3264" s="5"/>
      <c r="L3264" s="5" t="str">
        <f>IF(ActividadesCom[[#This Row],[NIVEL 1]]&lt;&gt;0,VLOOKUP(ActividadesCom[[#This Row],[NIVEL 1]],Catálogo!A:B,2,FALSE),"")</f>
        <v/>
      </c>
      <c r="M3264" s="5"/>
      <c r="N3264" s="6"/>
      <c r="O3264" s="5"/>
      <c r="P3264" s="5"/>
      <c r="Q3264" s="5" t="str">
        <f>IF(ActividadesCom[[#This Row],[NIVEL 2]]&lt;&gt;0,VLOOKUP(ActividadesCom[[#This Row],[NIVEL 2]],Catálogo!A:B,2,FALSE),"")</f>
        <v/>
      </c>
      <c r="R3264" s="5"/>
      <c r="S3264" s="6"/>
      <c r="T3264" s="5"/>
      <c r="U3264" s="5"/>
      <c r="V3264" s="5" t="str">
        <f>IF(ActividadesCom[[#This Row],[NIVEL 3]]&lt;&gt;0,VLOOKUP(ActividadesCom[[#This Row],[NIVEL 3]],Catálogo!A:B,2,FALSE),"")</f>
        <v/>
      </c>
      <c r="W3264" s="5"/>
      <c r="X3264" s="6" t="s">
        <v>4299</v>
      </c>
      <c r="Y3264" s="5">
        <v>20211</v>
      </c>
      <c r="Z3264" s="5" t="s">
        <v>4009</v>
      </c>
      <c r="AA3264" s="5">
        <f>IF(ActividadesCom[[#This Row],[NIVEL 4]]&lt;&gt;0,VLOOKUP(ActividadesCom[[#This Row],[NIVEL 4]],Catálogo!A:B,2,FALSE),"")</f>
        <v>2</v>
      </c>
      <c r="AB3264" s="5">
        <v>1</v>
      </c>
      <c r="AC3264" s="5" t="s">
        <v>47</v>
      </c>
      <c r="AD3264" s="5">
        <v>20203</v>
      </c>
      <c r="AE3264" s="5" t="s">
        <v>4008</v>
      </c>
      <c r="AF3264" s="5">
        <f>IF(ActividadesCom[[#This Row],[NIVEL 5]]&lt;&gt;0,VLOOKUP(ActividadesCom[[#This Row],[NIVEL 5]],Catálogo!A:B,2,FALSE),"")</f>
        <v>3</v>
      </c>
      <c r="AG3264" s="5">
        <v>1</v>
      </c>
      <c r="AH3264" s="2"/>
    </row>
    <row r="3265" spans="1:34" ht="30" hidden="1" customHeight="1" x14ac:dyDescent="0.25">
      <c r="A3265" s="7">
        <v>20470337</v>
      </c>
      <c r="B3265" s="6" t="str">
        <f>VLOOKUP(ActividadesCom[[#This Row],[NO. DE CONTROL]],'LISTADO ESTUDIANTES'!A:C,2,FALSE)</f>
        <v>CHIN NOH MOISES GUSTAVO</v>
      </c>
      <c r="C3265" s="6" t="str">
        <f>VLOOKUP(ActividadesCom[[#This Row],[NO. DE CONTROL]],'LISTADO ESTUDIANTES'!A:C,3,FALSE)</f>
        <v>INGENIERIA EN ADMINISTRACION</v>
      </c>
      <c r="D3265" s="5" t="str">
        <f>VLOOKUP(ActividadesCom[[#This Row],[NO. DE CONTROL]],'LISTADO ESTUDIANTES'!A:D,4,FALSE)</f>
        <v>EGRESADO(A)</v>
      </c>
      <c r="E3265" s="5">
        <f>SUM(ActividadesCom[[#This Row],[CRÉD. 1]],ActividadesCom[[#This Row],[CRÉD. 2]],ActividadesCom[[#This Row],[CRÉD. 3]],ActividadesCom[[#This Row],[CRÉD. 4]],ActividadesCom[[#This Row],[CRÉD. 5]])</f>
        <v>1</v>
      </c>
      <c r="F3265" s="5">
        <f>IF(ActividadesCom[[#This Row],[ÚLTIMO SEMESTRE CON CRÉDITOS]]&gt;0,ROUND(AVERAGE(ActividadesCom[[#This Row],[VALOR NIVEL 5]],ActividadesCom[[#This Row],[VALOR NIVEL 4]],ActividadesCom[[#This Row],[VALOR NIVEL 3]],ActividadesCom[[#This Row],[VALOR NIVEL 2]],ActividadesCom[[#This Row],[VALOR NIVEL 1]]),0),"")</f>
        <v>2</v>
      </c>
      <c r="G3265" s="5" t="str">
        <f>IF(ActividadesCom[[#This Row],[PROMEDIO]]="","",IF(ActividadesCom[[#This Row],[PROMEDIO]]&gt;=4,"EXCELENTE",IF(ActividadesCom[[#This Row],[PROMEDIO]]&gt;=3,"NOTABLE",IF(ActividadesCom[[#This Row],[PROMEDIO]]&gt;=2,"BUENO",IF(ActividadesCom[[#This Row],[PROMEDIO]]=1,"SUFICIENTE","")))))</f>
        <v>BUENO</v>
      </c>
      <c r="H3265" s="5">
        <f>MAX(ActividadesCom[[#This Row],[PERÍODO 1]],ActividadesCom[[#This Row],[PERÍODO 2]],ActividadesCom[[#This Row],[PERÍODO 3]],ActividadesCom[[#This Row],[PERÍODO 4]],ActividadesCom[[#This Row],[PERÍODO 5]])</f>
        <v>20203</v>
      </c>
      <c r="I3265" s="6" t="s">
        <v>4128</v>
      </c>
      <c r="J3265" s="5">
        <v>20203</v>
      </c>
      <c r="K3265" s="5" t="s">
        <v>4009</v>
      </c>
      <c r="L3265" s="5">
        <f>IF(ActividadesCom[[#This Row],[NIVEL 1]]&lt;&gt;0,VLOOKUP(ActividadesCom[[#This Row],[NIVEL 1]],Catálogo!A:B,2,FALSE),"")</f>
        <v>2</v>
      </c>
      <c r="M3265" s="5">
        <v>1</v>
      </c>
      <c r="N3265" s="6"/>
      <c r="O3265" s="5"/>
      <c r="P3265" s="5"/>
      <c r="Q3265" s="5" t="str">
        <f>IF(ActividadesCom[[#This Row],[NIVEL 2]]&lt;&gt;0,VLOOKUP(ActividadesCom[[#This Row],[NIVEL 2]],Catálogo!A:B,2,FALSE),"")</f>
        <v/>
      </c>
      <c r="R3265" s="5"/>
      <c r="S3265" s="6"/>
      <c r="T3265" s="5"/>
      <c r="U3265" s="5"/>
      <c r="V3265" s="5" t="str">
        <f>IF(ActividadesCom[[#This Row],[NIVEL 3]]&lt;&gt;0,VLOOKUP(ActividadesCom[[#This Row],[NIVEL 3]],Catálogo!A:B,2,FALSE),"")</f>
        <v/>
      </c>
      <c r="W3265" s="5"/>
      <c r="X3265" s="6"/>
      <c r="Y3265" s="5"/>
      <c r="Z3265" s="5"/>
      <c r="AA3265" s="5" t="str">
        <f>IF(ActividadesCom[[#This Row],[NIVEL 4]]&lt;&gt;0,VLOOKUP(ActividadesCom[[#This Row],[NIVEL 4]],Catálogo!A:B,2,FALSE),"")</f>
        <v/>
      </c>
      <c r="AB3265" s="5"/>
      <c r="AC3265" s="6"/>
      <c r="AD3265" s="5"/>
      <c r="AE3265" s="5"/>
      <c r="AF3265" s="5" t="str">
        <f>IF(ActividadesCom[[#This Row],[NIVEL 5]]&lt;&gt;0,VLOOKUP(ActividadesCom[[#This Row],[NIVEL 5]],Catálogo!A:B,2,FALSE),"")</f>
        <v/>
      </c>
      <c r="AG3265" s="5"/>
      <c r="AH3265" s="2"/>
    </row>
    <row r="3266" spans="1:34" ht="30" hidden="1" customHeight="1" x14ac:dyDescent="0.25">
      <c r="A3266" s="7">
        <v>20470338</v>
      </c>
      <c r="B3266" s="6" t="str">
        <f>VLOOKUP(ActividadesCom[[#This Row],[NO. DE CONTROL]],'LISTADO ESTUDIANTES'!A:C,2,FALSE)</f>
        <v>PEREZ RAMIREZ CINTHIA PAOLA</v>
      </c>
      <c r="C3266" s="6" t="str">
        <f>VLOOKUP(ActividadesCom[[#This Row],[NO. DE CONTROL]],'LISTADO ESTUDIANTES'!A:C,3,FALSE)</f>
        <v>INGENIERIA CIVIL</v>
      </c>
      <c r="D3266" s="5" t="str">
        <f>VLOOKUP(ActividadesCom[[#This Row],[NO. DE CONTROL]],'LISTADO ESTUDIANTES'!A:D,4,FALSE)</f>
        <v>EGRESADO(A)</v>
      </c>
      <c r="E3266" s="5">
        <f>SUM(ActividadesCom[[#This Row],[CRÉD. 1]],ActividadesCom[[#This Row],[CRÉD. 2]],ActividadesCom[[#This Row],[CRÉD. 3]],ActividadesCom[[#This Row],[CRÉD. 4]],ActividadesCom[[#This Row],[CRÉD. 5]])</f>
        <v>1</v>
      </c>
      <c r="F3266" s="27">
        <f>IF(ActividadesCom[[#This Row],[ÚLTIMO SEMESTRE CON CRÉDITOS]]&gt;0,ROUND(AVERAGE(ActividadesCom[[#This Row],[VALOR NIVEL 5]],ActividadesCom[[#This Row],[VALOR NIVEL 4]],ActividadesCom[[#This Row],[VALOR NIVEL 3]],ActividadesCom[[#This Row],[VALOR NIVEL 2]],ActividadesCom[[#This Row],[VALOR NIVEL 1]]),0),"")</f>
        <v>3</v>
      </c>
      <c r="G3266" s="27" t="str">
        <f>IF(ActividadesCom[[#This Row],[PROMEDIO]]="","",IF(ActividadesCom[[#This Row],[PROMEDIO]]&gt;=4,"EXCELENTE",IF(ActividadesCom[[#This Row],[PROMEDIO]]&gt;=3,"NOTABLE",IF(ActividadesCom[[#This Row],[PROMEDIO]]&gt;=2,"BUENO",IF(ActividadesCom[[#This Row],[PROMEDIO]]=1,"SUFICIENTE","")))))</f>
        <v>NOTABLE</v>
      </c>
      <c r="H3266" s="5">
        <f>MAX(ActividadesCom[[#This Row],[PERÍODO 1]],ActividadesCom[[#This Row],[PERÍODO 2]],ActividadesCom[[#This Row],[PERÍODO 3]],ActividadesCom[[#This Row],[PERÍODO 4]],ActividadesCom[[#This Row],[PERÍODO 5]])</f>
        <v>20203</v>
      </c>
      <c r="I3266" s="28"/>
      <c r="J3266" s="27"/>
      <c r="K3266" s="27"/>
      <c r="L3266" s="5" t="str">
        <f>IF(ActividadesCom[[#This Row],[NIVEL 1]]&lt;&gt;0,VLOOKUP(ActividadesCom[[#This Row],[NIVEL 1]],Catálogo!A:B,2,FALSE),"")</f>
        <v/>
      </c>
      <c r="M3266" s="27"/>
      <c r="N3266" s="28"/>
      <c r="O3266" s="27"/>
      <c r="P3266" s="27"/>
      <c r="Q3266" s="5" t="str">
        <f>IF(ActividadesCom[[#This Row],[NIVEL 2]]&lt;&gt;0,VLOOKUP(ActividadesCom[[#This Row],[NIVEL 2]],Catálogo!A:B,2,FALSE),"")</f>
        <v/>
      </c>
      <c r="R3266" s="27"/>
      <c r="S3266" s="28"/>
      <c r="T3266" s="27"/>
      <c r="U3266" s="27"/>
      <c r="V3266" s="5" t="str">
        <f>IF(ActividadesCom[[#This Row],[NIVEL 3]]&lt;&gt;0,VLOOKUP(ActividadesCom[[#This Row],[NIVEL 3]],Catálogo!A:B,2,FALSE),"")</f>
        <v/>
      </c>
      <c r="W3266" s="27"/>
      <c r="X3266" s="28"/>
      <c r="Y3266" s="27"/>
      <c r="Z3266" s="27"/>
      <c r="AA3266" s="5" t="str">
        <f>IF(ActividadesCom[[#This Row],[NIVEL 4]]&lt;&gt;0,VLOOKUP(ActividadesCom[[#This Row],[NIVEL 4]],Catálogo!A:B,2,FALSE),"")</f>
        <v/>
      </c>
      <c r="AB3266" s="27"/>
      <c r="AC3266" s="27" t="s">
        <v>23</v>
      </c>
      <c r="AD3266" s="27">
        <v>20203</v>
      </c>
      <c r="AE3266" s="27" t="s">
        <v>4008</v>
      </c>
      <c r="AF3266" s="5">
        <f>IF(ActividadesCom[[#This Row],[NIVEL 5]]&lt;&gt;0,VLOOKUP(ActividadesCom[[#This Row],[NIVEL 5]],Catálogo!A:B,2,FALSE),"")</f>
        <v>3</v>
      </c>
      <c r="AG3266" s="27">
        <v>1</v>
      </c>
      <c r="AH3266" s="2"/>
    </row>
    <row r="3267" spans="1:34" s="151" customFormat="1" ht="30" hidden="1" customHeight="1" x14ac:dyDescent="0.25">
      <c r="A3267" s="147">
        <v>20470339</v>
      </c>
      <c r="B3267" s="148" t="str">
        <f>VLOOKUP(ActividadesCom[[#This Row],[NO. DE CONTROL]],'LISTADO ESTUDIANTES'!A:C,2,FALSE)</f>
        <v>HERNANDEZ SUAREZ OSCAR DANIEL</v>
      </c>
      <c r="C3267" s="148" t="str">
        <f>VLOOKUP(ActividadesCom[[#This Row],[NO. DE CONTROL]],'LISTADO ESTUDIANTES'!A:C,3,FALSE)</f>
        <v>INGENIERIA MECANICA</v>
      </c>
      <c r="D3267" s="149" t="str">
        <f>VLOOKUP(ActividadesCom[[#This Row],[NO. DE CONTROL]],'LISTADO ESTUDIANTES'!A:D,4,FALSE)</f>
        <v>EGRESADO(A)</v>
      </c>
      <c r="E3267" s="149">
        <f>SUM(ActividadesCom[[#This Row],[CRÉD. 1]],ActividadesCom[[#This Row],[CRÉD. 2]],ActividadesCom[[#This Row],[CRÉD. 3]],ActividadesCom[[#This Row],[CRÉD. 4]],ActividadesCom[[#This Row],[CRÉD. 5]])</f>
        <v>5</v>
      </c>
      <c r="F3267" s="149">
        <f>IF(ActividadesCom[[#This Row],[ÚLTIMO SEMESTRE CON CRÉDITOS]]&gt;0,ROUND(AVERAGE(ActividadesCom[[#This Row],[VALOR NIVEL 5]],ActividadesCom[[#This Row],[VALOR NIVEL 4]],ActividadesCom[[#This Row],[VALOR NIVEL 3]],ActividadesCom[[#This Row],[VALOR NIVEL 2]],ActividadesCom[[#This Row],[VALOR NIVEL 1]]),0),"")</f>
        <v>3</v>
      </c>
      <c r="G3267" s="149" t="str">
        <f>IF(ActividadesCom[[#This Row],[PROMEDIO]]="","",IF(ActividadesCom[[#This Row],[PROMEDIO]]&gt;=4,"EXCELENTE",IF(ActividadesCom[[#This Row],[PROMEDIO]]&gt;=3,"NOTABLE",IF(ActividadesCom[[#This Row],[PROMEDIO]]&gt;=2,"BUENO",IF(ActividadesCom[[#This Row],[PROMEDIO]]=1,"SUFICIENTE","")))))</f>
        <v>NOTABLE</v>
      </c>
      <c r="H3267" s="149">
        <f>MAX(ActividadesCom[[#This Row],[PERÍODO 1]],ActividadesCom[[#This Row],[PERÍODO 2]],ActividadesCom[[#This Row],[PERÍODO 3]],ActividadesCom[[#This Row],[PERÍODO 4]],ActividadesCom[[#This Row],[PERÍODO 5]])</f>
        <v>20241</v>
      </c>
      <c r="I3267" s="148" t="s">
        <v>5805</v>
      </c>
      <c r="J3267" s="149">
        <v>20213</v>
      </c>
      <c r="K3267" s="149" t="s">
        <v>4007</v>
      </c>
      <c r="L3267" s="149">
        <f>IF(ActividadesCom[[#This Row],[NIVEL 1]]&lt;&gt;0,VLOOKUP(ActividadesCom[[#This Row],[NIVEL 1]],Catálogo!A:B,2,FALSE),"")</f>
        <v>4</v>
      </c>
      <c r="M3267" s="149">
        <v>1</v>
      </c>
      <c r="N3267" s="148" t="s">
        <v>6694</v>
      </c>
      <c r="O3267" s="149">
        <v>20241</v>
      </c>
      <c r="P3267" s="149" t="s">
        <v>4008</v>
      </c>
      <c r="Q3267" s="149">
        <f>IF(ActividadesCom[[#This Row],[NIVEL 2]]&lt;&gt;0,VLOOKUP(ActividadesCom[[#This Row],[NIVEL 2]],Catálogo!A:B,2,FALSE),"")</f>
        <v>3</v>
      </c>
      <c r="R3267" s="149">
        <v>1</v>
      </c>
      <c r="S3267" s="148" t="s">
        <v>5832</v>
      </c>
      <c r="T3267" s="149">
        <v>20231</v>
      </c>
      <c r="U3267" s="149" t="s">
        <v>4008</v>
      </c>
      <c r="V3267" s="149">
        <f>IF(ActividadesCom[[#This Row],[NIVEL 3]]&lt;&gt;0,VLOOKUP(ActividadesCom[[#This Row],[NIVEL 3]],Catálogo!A:B,2,FALSE),"")</f>
        <v>3</v>
      </c>
      <c r="W3267" s="149">
        <v>1</v>
      </c>
      <c r="X3267" s="148" t="s">
        <v>31</v>
      </c>
      <c r="Y3267" s="149">
        <v>20211</v>
      </c>
      <c r="Z3267" s="149" t="s">
        <v>4008</v>
      </c>
      <c r="AA3267" s="149">
        <f>IF(ActividadesCom[[#This Row],[NIVEL 4]]&lt;&gt;0,VLOOKUP(ActividadesCom[[#This Row],[NIVEL 4]],Catálogo!A:B,2,FALSE),"")</f>
        <v>3</v>
      </c>
      <c r="AB3267" s="149">
        <v>1</v>
      </c>
      <c r="AC3267" s="149" t="s">
        <v>31</v>
      </c>
      <c r="AD3267" s="149">
        <v>20203</v>
      </c>
      <c r="AE3267" s="149" t="s">
        <v>4009</v>
      </c>
      <c r="AF3267" s="149">
        <f>IF(ActividadesCom[[#This Row],[NIVEL 5]]&lt;&gt;0,VLOOKUP(ActividadesCom[[#This Row],[NIVEL 5]],Catálogo!A:B,2,FALSE),"")</f>
        <v>2</v>
      </c>
      <c r="AG3267" s="149">
        <v>1</v>
      </c>
    </row>
    <row r="3268" spans="1:34" ht="30" hidden="1" customHeight="1" x14ac:dyDescent="0.25">
      <c r="A3268" s="7">
        <v>20470340</v>
      </c>
      <c r="B3268" s="6" t="str">
        <f>VLOOKUP(ActividadesCom[[#This Row],[NO. DE CONTROL]],'LISTADO ESTUDIANTES'!A:C,2,FALSE)</f>
        <v>ZETINA GUTIERREZ INGRID MARIANA</v>
      </c>
      <c r="C3268" s="6" t="str">
        <f>VLOOKUP(ActividadesCom[[#This Row],[NO. DE CONTROL]],'LISTADO ESTUDIANTES'!A:C,3,FALSE)</f>
        <v>INGENIERIA AMBIENTAL</v>
      </c>
      <c r="D3268" s="5" t="str">
        <f>VLOOKUP(ActividadesCom[[#This Row],[NO. DE CONTROL]],'LISTADO ESTUDIANTES'!A:D,4,FALSE)</f>
        <v>EGRESADO(A)</v>
      </c>
      <c r="E3268" s="5">
        <f>SUM(ActividadesCom[[#This Row],[CRÉD. 1]],ActividadesCom[[#This Row],[CRÉD. 2]],ActividadesCom[[#This Row],[CRÉD. 3]],ActividadesCom[[#This Row],[CRÉD. 4]],ActividadesCom[[#This Row],[CRÉD. 5]])</f>
        <v>1</v>
      </c>
      <c r="F3268" s="27">
        <f>IF(ActividadesCom[[#This Row],[ÚLTIMO SEMESTRE CON CRÉDITOS]]&gt;0,ROUND(AVERAGE(ActividadesCom[[#This Row],[VALOR NIVEL 5]],ActividadesCom[[#This Row],[VALOR NIVEL 4]],ActividadesCom[[#This Row],[VALOR NIVEL 3]],ActividadesCom[[#This Row],[VALOR NIVEL 2]],ActividadesCom[[#This Row],[VALOR NIVEL 1]]),0),"")</f>
        <v>4</v>
      </c>
      <c r="G3268" s="27" t="str">
        <f>IF(ActividadesCom[[#This Row],[PROMEDIO]]="","",IF(ActividadesCom[[#This Row],[PROMEDIO]]&gt;=4,"EXCELENTE",IF(ActividadesCom[[#This Row],[PROMEDIO]]&gt;=3,"NOTABLE",IF(ActividadesCom[[#This Row],[PROMEDIO]]&gt;=2,"BUENO",IF(ActividadesCom[[#This Row],[PROMEDIO]]=1,"SUFICIENTE","")))))</f>
        <v>EXCELENTE</v>
      </c>
      <c r="H3268" s="5">
        <f>MAX(ActividadesCom[[#This Row],[PERÍODO 1]],ActividadesCom[[#This Row],[PERÍODO 2]],ActividadesCom[[#This Row],[PERÍODO 3]],ActividadesCom[[#This Row],[PERÍODO 4]],ActividadesCom[[#This Row],[PERÍODO 5]])</f>
        <v>20203</v>
      </c>
      <c r="I3268" s="28"/>
      <c r="J3268" s="27"/>
      <c r="K3268" s="27"/>
      <c r="L3268" s="5" t="str">
        <f>IF(ActividadesCom[[#This Row],[NIVEL 1]]&lt;&gt;0,VLOOKUP(ActividadesCom[[#This Row],[NIVEL 1]],Catálogo!A:B,2,FALSE),"")</f>
        <v/>
      </c>
      <c r="M3268" s="27"/>
      <c r="N3268" s="28"/>
      <c r="O3268" s="27"/>
      <c r="P3268" s="27"/>
      <c r="Q3268" s="5" t="str">
        <f>IF(ActividadesCom[[#This Row],[NIVEL 2]]&lt;&gt;0,VLOOKUP(ActividadesCom[[#This Row],[NIVEL 2]],Catálogo!A:B,2,FALSE),"")</f>
        <v/>
      </c>
      <c r="R3268" s="27"/>
      <c r="S3268" s="28"/>
      <c r="T3268" s="27"/>
      <c r="U3268" s="27"/>
      <c r="V3268" s="5" t="str">
        <f>IF(ActividadesCom[[#This Row],[NIVEL 3]]&lt;&gt;0,VLOOKUP(ActividadesCom[[#This Row],[NIVEL 3]],Catálogo!A:B,2,FALSE),"")</f>
        <v/>
      </c>
      <c r="W3268" s="27"/>
      <c r="X3268" s="28"/>
      <c r="Y3268" s="27"/>
      <c r="Z3268" s="27"/>
      <c r="AA3268" s="5" t="str">
        <f>IF(ActividadesCom[[#This Row],[NIVEL 4]]&lt;&gt;0,VLOOKUP(ActividadesCom[[#This Row],[NIVEL 4]],Catálogo!A:B,2,FALSE),"")</f>
        <v/>
      </c>
      <c r="AB3268" s="27"/>
      <c r="AC3268" s="27" t="s">
        <v>37</v>
      </c>
      <c r="AD3268" s="27">
        <v>20203</v>
      </c>
      <c r="AE3268" s="27" t="s">
        <v>4007</v>
      </c>
      <c r="AF3268" s="5">
        <f>IF(ActividadesCom[[#This Row],[NIVEL 5]]&lt;&gt;0,VLOOKUP(ActividadesCom[[#This Row],[NIVEL 5]],Catálogo!A:B,2,FALSE),"")</f>
        <v>4</v>
      </c>
      <c r="AG3268" s="27">
        <v>1</v>
      </c>
      <c r="AH3268" s="2"/>
    </row>
    <row r="3269" spans="1:34" ht="30" hidden="1" customHeight="1" x14ac:dyDescent="0.25">
      <c r="A3269" s="7">
        <v>20470342</v>
      </c>
      <c r="B3269" s="6" t="str">
        <f>VLOOKUP(ActividadesCom[[#This Row],[NO. DE CONTROL]],'LISTADO ESTUDIANTES'!A:C,2,FALSE)</f>
        <v>CHI GONZALEZ RODRIGO ALEJANDRO</v>
      </c>
      <c r="C3269" s="6" t="str">
        <f>VLOOKUP(ActividadesCom[[#This Row],[NO. DE CONTROL]],'LISTADO ESTUDIANTES'!A:C,3,FALSE)</f>
        <v>INGENIERIA EN SISTEMAS COMPUTACIONALES</v>
      </c>
      <c r="D3269" s="5" t="str">
        <f>VLOOKUP(ActividadesCom[[#This Row],[NO. DE CONTROL]],'LISTADO ESTUDIANTES'!A:D,4,FALSE)</f>
        <v>EGRESADO(A)</v>
      </c>
      <c r="E3269" s="5">
        <f>SUM(ActividadesCom[[#This Row],[CRÉD. 1]],ActividadesCom[[#This Row],[CRÉD. 2]],ActividadesCom[[#This Row],[CRÉD. 3]],ActividadesCom[[#This Row],[CRÉD. 4]],ActividadesCom[[#This Row],[CRÉD. 5]])</f>
        <v>5</v>
      </c>
      <c r="F3269" s="5">
        <f>IF(ActividadesCom[[#This Row],[ÚLTIMO SEMESTRE CON CRÉDITOS]]&gt;0,ROUND(AVERAGE(ActividadesCom[[#This Row],[VALOR NIVEL 5]],ActividadesCom[[#This Row],[VALOR NIVEL 4]],ActividadesCom[[#This Row],[VALOR NIVEL 3]],ActividadesCom[[#This Row],[VALOR NIVEL 2]],ActividadesCom[[#This Row],[VALOR NIVEL 1]]),0),"")</f>
        <v>3</v>
      </c>
      <c r="G3269" s="5" t="str">
        <f>IF(ActividadesCom[[#This Row],[PROMEDIO]]="","",IF(ActividadesCom[[#This Row],[PROMEDIO]]&gt;=4,"EXCELENTE",IF(ActividadesCom[[#This Row],[PROMEDIO]]&gt;=3,"NOTABLE",IF(ActividadesCom[[#This Row],[PROMEDIO]]&gt;=2,"BUENO",IF(ActividadesCom[[#This Row],[PROMEDIO]]=1,"SUFICIENTE","")))))</f>
        <v>NOTABLE</v>
      </c>
      <c r="H3269" s="5">
        <f>MAX(ActividadesCom[[#This Row],[PERÍODO 1]],ActividadesCom[[#This Row],[PERÍODO 2]],ActividadesCom[[#This Row],[PERÍODO 3]],ActividadesCom[[#This Row],[PERÍODO 4]],ActividadesCom[[#This Row],[PERÍODO 5]])</f>
        <v>20221</v>
      </c>
      <c r="I3269" s="6" t="s">
        <v>4535</v>
      </c>
      <c r="J3269" s="5">
        <v>20213</v>
      </c>
      <c r="K3269" s="5" t="s">
        <v>4009</v>
      </c>
      <c r="L3269" s="5">
        <f>IF(ActividadesCom[[#This Row],[NIVEL 1]]&lt;&gt;0,VLOOKUP(ActividadesCom[[#This Row],[NIVEL 1]],Catálogo!A:B,2,FALSE),"")</f>
        <v>2</v>
      </c>
      <c r="M3269" s="5">
        <v>1</v>
      </c>
      <c r="N3269" s="6" t="s">
        <v>4890</v>
      </c>
      <c r="O3269" s="5">
        <v>20221</v>
      </c>
      <c r="P3269" s="5" t="s">
        <v>4019</v>
      </c>
      <c r="Q3269" s="5">
        <f>IF(ActividadesCom[[#This Row],[NIVEL 2]]&lt;&gt;0,VLOOKUP(ActividadesCom[[#This Row],[NIVEL 2]],Catálogo!A:B,2,FALSE),"")</f>
        <v>4</v>
      </c>
      <c r="R3269" s="5">
        <v>1</v>
      </c>
      <c r="S3269" s="6" t="s">
        <v>4109</v>
      </c>
      <c r="T3269" s="5">
        <v>20203</v>
      </c>
      <c r="U3269" s="5" t="s">
        <v>4008</v>
      </c>
      <c r="V3269" s="5">
        <f>IF(ActividadesCom[[#This Row],[NIVEL 3]]&lt;&gt;0,VLOOKUP(ActividadesCom[[#This Row],[NIVEL 3]],Catálogo!A:B,2,FALSE),"")</f>
        <v>3</v>
      </c>
      <c r="W3269" s="5">
        <v>1</v>
      </c>
      <c r="X3269" s="6" t="s">
        <v>133</v>
      </c>
      <c r="Y3269" s="5">
        <v>20211</v>
      </c>
      <c r="Z3269" s="5" t="s">
        <v>4007</v>
      </c>
      <c r="AA3269" s="5">
        <f>IF(ActividadesCom[[#This Row],[NIVEL 4]]&lt;&gt;0,VLOOKUP(ActividadesCom[[#This Row],[NIVEL 4]],Catálogo!A:B,2,FALSE),"")</f>
        <v>4</v>
      </c>
      <c r="AB3269" s="5">
        <v>1</v>
      </c>
      <c r="AC3269" s="5" t="s">
        <v>11</v>
      </c>
      <c r="AD3269" s="5">
        <v>20203</v>
      </c>
      <c r="AE3269" s="5" t="s">
        <v>4008</v>
      </c>
      <c r="AF3269" s="5">
        <f>IF(ActividadesCom[[#This Row],[NIVEL 5]]&lt;&gt;0,VLOOKUP(ActividadesCom[[#This Row],[NIVEL 5]],Catálogo!A:B,2,FALSE),"")</f>
        <v>3</v>
      </c>
      <c r="AG3269" s="5">
        <v>1</v>
      </c>
      <c r="AH3269" s="2"/>
    </row>
    <row r="3270" spans="1:34" ht="30" hidden="1" customHeight="1" x14ac:dyDescent="0.25">
      <c r="A3270" s="71">
        <v>20470343</v>
      </c>
      <c r="B3270" s="6" t="str">
        <f>VLOOKUP(ActividadesCom[[#This Row],[NO. DE CONTROL]],'LISTADO ESTUDIANTES'!A:C,2,FALSE)</f>
        <v>CASANOVA BALAN MARIA ESTEFANIA</v>
      </c>
      <c r="C3270" s="6" t="str">
        <f>VLOOKUP(ActividadesCom[[#This Row],[NO. DE CONTROL]],'LISTADO ESTUDIANTES'!A:C,3,FALSE)</f>
        <v>INGENIERIA INDUSTRIAL</v>
      </c>
      <c r="D3270" s="17" t="str">
        <f>VLOOKUP(ActividadesCom[[#This Row],[NO. DE CONTROL]],'LISTADO ESTUDIANTES'!A:D,4,FALSE)</f>
        <v>EGRESADO(A)</v>
      </c>
      <c r="E3270" s="5">
        <f>SUM(ActividadesCom[[#This Row],[CRÉD. 1]],ActividadesCom[[#This Row],[CRÉD. 2]],ActividadesCom[[#This Row],[CRÉD. 3]],ActividadesCom[[#This Row],[CRÉD. 4]],ActividadesCom[[#This Row],[CRÉD. 5]])</f>
        <v>5</v>
      </c>
      <c r="F3270" s="17">
        <f>IF(ActividadesCom[[#This Row],[ÚLTIMO SEMESTRE CON CRÉDITOS]]&gt;0,ROUND(AVERAGE(ActividadesCom[[#This Row],[VALOR NIVEL 5]],ActividadesCom[[#This Row],[VALOR NIVEL 4]],ActividadesCom[[#This Row],[VALOR NIVEL 3]],ActividadesCom[[#This Row],[VALOR NIVEL 2]],ActividadesCom[[#This Row],[VALOR NIVEL 1]]),0),"")</f>
        <v>3</v>
      </c>
      <c r="G3270" s="17" t="str">
        <f>IF(ActividadesCom[[#This Row],[PROMEDIO]]="","",IF(ActividadesCom[[#This Row],[PROMEDIO]]&gt;=4,"EXCELENTE",IF(ActividadesCom[[#This Row],[PROMEDIO]]&gt;=3,"NOTABLE",IF(ActividadesCom[[#This Row],[PROMEDIO]]&gt;=2,"BUENO",IF(ActividadesCom[[#This Row],[PROMEDIO]]=1,"SUFICIENTE","")))))</f>
        <v>NOTABLE</v>
      </c>
      <c r="H3270" s="5">
        <f>MAX(ActividadesCom[[#This Row],[PERÍODO 1]],ActividadesCom[[#This Row],[PERÍODO 2]],ActividadesCom[[#This Row],[PERÍODO 3]],ActividadesCom[[#This Row],[PERÍODO 4]],ActividadesCom[[#This Row],[PERÍODO 5]])</f>
        <v>20211</v>
      </c>
      <c r="I3270" s="18" t="s">
        <v>4025</v>
      </c>
      <c r="J3270" s="17">
        <v>20203</v>
      </c>
      <c r="K3270" s="17" t="s">
        <v>4009</v>
      </c>
      <c r="L3270" s="5">
        <f>IF(ActividadesCom[[#This Row],[NIVEL 1]]&lt;&gt;0,VLOOKUP(ActividadesCom[[#This Row],[NIVEL 1]],Catálogo!A:B,2,FALSE),"")</f>
        <v>2</v>
      </c>
      <c r="M3270" s="17">
        <v>1</v>
      </c>
      <c r="N3270" s="6" t="s">
        <v>4395</v>
      </c>
      <c r="O3270" s="17">
        <v>20211</v>
      </c>
      <c r="P3270" s="17" t="s">
        <v>4009</v>
      </c>
      <c r="Q3270" s="5">
        <f>IF(ActividadesCom[[#This Row],[NIVEL 2]]&lt;&gt;0,VLOOKUP(ActividadesCom[[#This Row],[NIVEL 2]],Catálogo!A:B,2,FALSE),"")</f>
        <v>2</v>
      </c>
      <c r="R3270" s="17">
        <v>1</v>
      </c>
      <c r="S3270" s="6" t="s">
        <v>4419</v>
      </c>
      <c r="T3270" s="17">
        <v>20211</v>
      </c>
      <c r="U3270" s="17" t="s">
        <v>4007</v>
      </c>
      <c r="V3270" s="5">
        <f>IF(ActividadesCom[[#This Row],[NIVEL 3]]&lt;&gt;0,VLOOKUP(ActividadesCom[[#This Row],[NIVEL 3]],Catálogo!A:B,2,FALSE),"")</f>
        <v>4</v>
      </c>
      <c r="W3270" s="17">
        <v>1</v>
      </c>
      <c r="X3270" s="6" t="s">
        <v>133</v>
      </c>
      <c r="Y3270" s="17">
        <v>20211</v>
      </c>
      <c r="Z3270" s="17" t="s">
        <v>4007</v>
      </c>
      <c r="AA3270" s="5">
        <f>IF(ActividadesCom[[#This Row],[NIVEL 4]]&lt;&gt;0,VLOOKUP(ActividadesCom[[#This Row],[NIVEL 4]],Catálogo!A:B,2,FALSE),"")</f>
        <v>4</v>
      </c>
      <c r="AB3270" s="17">
        <v>1</v>
      </c>
      <c r="AC3270" s="6" t="s">
        <v>42</v>
      </c>
      <c r="AD3270" s="17">
        <v>20203</v>
      </c>
      <c r="AE3270" s="17" t="s">
        <v>4008</v>
      </c>
      <c r="AF3270" s="5">
        <f>IF(ActividadesCom[[#This Row],[NIVEL 5]]&lt;&gt;0,VLOOKUP(ActividadesCom[[#This Row],[NIVEL 5]],Catálogo!A:B,2,FALSE),"")</f>
        <v>3</v>
      </c>
      <c r="AG3270" s="17">
        <v>1</v>
      </c>
      <c r="AH3270" s="2"/>
    </row>
    <row r="3271" spans="1:34" ht="30" hidden="1" customHeight="1" x14ac:dyDescent="0.25">
      <c r="A3271" s="7">
        <v>20470345</v>
      </c>
      <c r="B3271" s="6" t="str">
        <f>VLOOKUP(ActividadesCom[[#This Row],[NO. DE CONTROL]],'LISTADO ESTUDIANTES'!A:C,2,FALSE)</f>
        <v>LUGO VILLAMONTE ASIA GITZEL</v>
      </c>
      <c r="C3271" s="6" t="str">
        <f>VLOOKUP(ActividadesCom[[#This Row],[NO. DE CONTROL]],'LISTADO ESTUDIANTES'!A:C,3,FALSE)</f>
        <v>INGENIERIA INDUSTRIAL</v>
      </c>
      <c r="D3271" s="5" t="str">
        <f>VLOOKUP(ActividadesCom[[#This Row],[NO. DE CONTROL]],'LISTADO ESTUDIANTES'!A:D,4,FALSE)</f>
        <v>EGRESADO(A)</v>
      </c>
      <c r="E3271" s="5">
        <f>SUM(ActividadesCom[[#This Row],[CRÉD. 1]],ActividadesCom[[#This Row],[CRÉD. 2]],ActividadesCom[[#This Row],[CRÉD. 3]],ActividadesCom[[#This Row],[CRÉD. 4]],ActividadesCom[[#This Row],[CRÉD. 5]])</f>
        <v>5</v>
      </c>
      <c r="F3271" s="17">
        <f>IF(ActividadesCom[[#This Row],[ÚLTIMO SEMESTRE CON CRÉDITOS]]&gt;0,ROUND(AVERAGE(ActividadesCom[[#This Row],[VALOR NIVEL 5]],ActividadesCom[[#This Row],[VALOR NIVEL 4]],ActividadesCom[[#This Row],[VALOR NIVEL 3]],ActividadesCom[[#This Row],[VALOR NIVEL 2]],ActividadesCom[[#This Row],[VALOR NIVEL 1]]),0),"")</f>
        <v>3</v>
      </c>
      <c r="G3271" s="5" t="str">
        <f>IF(ActividadesCom[[#This Row],[PROMEDIO]]="","",IF(ActividadesCom[[#This Row],[PROMEDIO]]&gt;=4,"EXCELENTE",IF(ActividadesCom[[#This Row],[PROMEDIO]]&gt;=3,"NOTABLE",IF(ActividadesCom[[#This Row],[PROMEDIO]]&gt;=2,"BUENO",IF(ActividadesCom[[#This Row],[PROMEDIO]]=1,"SUFICIENTE","")))))</f>
        <v>NOTABLE</v>
      </c>
      <c r="H3271" s="5">
        <f>MAX(ActividadesCom[[#This Row],[PERÍODO 1]],ActividadesCom[[#This Row],[PERÍODO 2]],ActividadesCom[[#This Row],[PERÍODO 3]],ActividadesCom[[#This Row],[PERÍODO 4]],ActividadesCom[[#This Row],[PERÍODO 5]])</f>
        <v>20211</v>
      </c>
      <c r="I3271" s="6" t="s">
        <v>4026</v>
      </c>
      <c r="J3271" s="5">
        <v>20203</v>
      </c>
      <c r="K3271" s="5" t="s">
        <v>4009</v>
      </c>
      <c r="L3271" s="5">
        <f>IF(ActividadesCom[[#This Row],[NIVEL 1]]&lt;&gt;0,VLOOKUP(ActividadesCom[[#This Row],[NIVEL 1]],Catálogo!A:B,2,FALSE),"")</f>
        <v>2</v>
      </c>
      <c r="M3271" s="5">
        <v>1</v>
      </c>
      <c r="N3271" s="6" t="s">
        <v>4025</v>
      </c>
      <c r="O3271" s="5">
        <v>20203</v>
      </c>
      <c r="P3271" s="5" t="s">
        <v>4009</v>
      </c>
      <c r="Q3271" s="5">
        <f>IF(ActividadesCom[[#This Row],[NIVEL 2]]&lt;&gt;0,VLOOKUP(ActividadesCom[[#This Row],[NIVEL 2]],Catálogo!A:B,2,FALSE),"")</f>
        <v>2</v>
      </c>
      <c r="R3271" s="5">
        <v>1</v>
      </c>
      <c r="S3271" s="6" t="s">
        <v>3995</v>
      </c>
      <c r="T3271" s="5">
        <v>20203</v>
      </c>
      <c r="U3271" s="5" t="s">
        <v>4007</v>
      </c>
      <c r="V3271" s="5">
        <f>IF(ActividadesCom[[#This Row],[NIVEL 3]]&lt;&gt;0,VLOOKUP(ActividadesCom[[#This Row],[NIVEL 3]],Catálogo!A:B,2,FALSE),"")</f>
        <v>4</v>
      </c>
      <c r="W3271" s="5">
        <v>1</v>
      </c>
      <c r="X3271" s="6" t="s">
        <v>4419</v>
      </c>
      <c r="Y3271" s="5">
        <v>20211</v>
      </c>
      <c r="Z3271" s="5" t="s">
        <v>4007</v>
      </c>
      <c r="AA3271" s="5">
        <f>IF(ActividadesCom[[#This Row],[NIVEL 4]]&lt;&gt;0,VLOOKUP(ActividadesCom[[#This Row],[NIVEL 4]],Catálogo!A:B,2,FALSE),"")</f>
        <v>4</v>
      </c>
      <c r="AB3271" s="5">
        <v>1</v>
      </c>
      <c r="AC3271" s="6" t="s">
        <v>25</v>
      </c>
      <c r="AD3271" s="5">
        <v>20211</v>
      </c>
      <c r="AE3271" s="5" t="s">
        <v>4009</v>
      </c>
      <c r="AF3271" s="5">
        <f>IF(ActividadesCom[[#This Row],[NIVEL 5]]&lt;&gt;0,VLOOKUP(ActividadesCom[[#This Row],[NIVEL 5]],Catálogo!A:B,2,FALSE),"")</f>
        <v>2</v>
      </c>
      <c r="AG3271" s="5">
        <v>1</v>
      </c>
      <c r="AH3271" s="2"/>
    </row>
    <row r="3272" spans="1:34" ht="30" hidden="1" customHeight="1" x14ac:dyDescent="0.25">
      <c r="A3272" s="71">
        <v>20470346</v>
      </c>
      <c r="B3272" s="6" t="str">
        <f>VLOOKUP(ActividadesCom[[#This Row],[NO. DE CONTROL]],'LISTADO ESTUDIANTES'!A:C,2,FALSE)</f>
        <v>PEREZ GOMEZ LOURDES ELIZABETH</v>
      </c>
      <c r="C3272" s="6" t="str">
        <f>VLOOKUP(ActividadesCom[[#This Row],[NO. DE CONTROL]],'LISTADO ESTUDIANTES'!A:C,3,FALSE)</f>
        <v>INGENIERIA INDUSTRIAL</v>
      </c>
      <c r="D3272" s="17" t="str">
        <f>VLOOKUP(ActividadesCom[[#This Row],[NO. DE CONTROL]],'LISTADO ESTUDIANTES'!A:D,4,FALSE)</f>
        <v>EGRESADO(A)</v>
      </c>
      <c r="E3272" s="5">
        <f>SUM(ActividadesCom[[#This Row],[CRÉD. 1]],ActividadesCom[[#This Row],[CRÉD. 2]],ActividadesCom[[#This Row],[CRÉD. 3]],ActividadesCom[[#This Row],[CRÉD. 4]],ActividadesCom[[#This Row],[CRÉD. 5]])</f>
        <v>5</v>
      </c>
      <c r="F3272" s="17">
        <f>IF(ActividadesCom[[#This Row],[ÚLTIMO SEMESTRE CON CRÉDITOS]]&gt;0,ROUND(AVERAGE(ActividadesCom[[#This Row],[VALOR NIVEL 5]],ActividadesCom[[#This Row],[VALOR NIVEL 4]],ActividadesCom[[#This Row],[VALOR NIVEL 3]],ActividadesCom[[#This Row],[VALOR NIVEL 2]],ActividadesCom[[#This Row],[VALOR NIVEL 1]]),0),"")</f>
        <v>3</v>
      </c>
      <c r="G3272" s="17" t="str">
        <f>IF(ActividadesCom[[#This Row],[PROMEDIO]]="","",IF(ActividadesCom[[#This Row],[PROMEDIO]]&gt;=4,"EXCELENTE",IF(ActividadesCom[[#This Row],[PROMEDIO]]&gt;=3,"NOTABLE",IF(ActividadesCom[[#This Row],[PROMEDIO]]&gt;=2,"BUENO",IF(ActividadesCom[[#This Row],[PROMEDIO]]=1,"SUFICIENTE","")))))</f>
        <v>NOTABLE</v>
      </c>
      <c r="H3272" s="5">
        <f>MAX(ActividadesCom[[#This Row],[PERÍODO 1]],ActividadesCom[[#This Row],[PERÍODO 2]],ActividadesCom[[#This Row],[PERÍODO 3]],ActividadesCom[[#This Row],[PERÍODO 4]],ActividadesCom[[#This Row],[PERÍODO 5]])</f>
        <v>20211</v>
      </c>
      <c r="I3272" s="18" t="s">
        <v>4025</v>
      </c>
      <c r="J3272" s="17">
        <v>20203</v>
      </c>
      <c r="K3272" s="17" t="s">
        <v>4009</v>
      </c>
      <c r="L3272" s="5">
        <f>IF(ActividadesCom[[#This Row],[NIVEL 1]]&lt;&gt;0,VLOOKUP(ActividadesCom[[#This Row],[NIVEL 1]],Catálogo!A:B,2,FALSE),"")</f>
        <v>2</v>
      </c>
      <c r="M3272" s="17">
        <v>1</v>
      </c>
      <c r="N3272" s="6" t="s">
        <v>4395</v>
      </c>
      <c r="O3272" s="5">
        <v>20211</v>
      </c>
      <c r="P3272" s="5" t="s">
        <v>4009</v>
      </c>
      <c r="Q3272" s="5">
        <f>IF(ActividadesCom[[#This Row],[NIVEL 2]]&lt;&gt;0,VLOOKUP(ActividadesCom[[#This Row],[NIVEL 2]],Catálogo!A:B,2,FALSE),"")</f>
        <v>2</v>
      </c>
      <c r="R3272" s="17">
        <v>1</v>
      </c>
      <c r="S3272" s="6" t="s">
        <v>11</v>
      </c>
      <c r="T3272" s="17">
        <v>20211</v>
      </c>
      <c r="U3272" s="17" t="s">
        <v>4007</v>
      </c>
      <c r="V3272" s="5">
        <f>IF(ActividadesCom[[#This Row],[NIVEL 3]]&lt;&gt;0,VLOOKUP(ActividadesCom[[#This Row],[NIVEL 3]],Catálogo!A:B,2,FALSE),"")</f>
        <v>4</v>
      </c>
      <c r="W3272" s="17">
        <v>1</v>
      </c>
      <c r="X3272" s="18" t="s">
        <v>4109</v>
      </c>
      <c r="Y3272" s="17">
        <v>20203</v>
      </c>
      <c r="Z3272" s="5" t="s">
        <v>4008</v>
      </c>
      <c r="AA3272" s="5">
        <f>IF(ActividadesCom[[#This Row],[NIVEL 4]]&lt;&gt;0,VLOOKUP(ActividadesCom[[#This Row],[NIVEL 4]],Catálogo!A:B,2,FALSE),"")</f>
        <v>3</v>
      </c>
      <c r="AB3272" s="17">
        <v>1</v>
      </c>
      <c r="AC3272" s="6" t="s">
        <v>133</v>
      </c>
      <c r="AD3272" s="17">
        <v>20211</v>
      </c>
      <c r="AE3272" s="17" t="s">
        <v>4007</v>
      </c>
      <c r="AF3272" s="5">
        <f>IF(ActividadesCom[[#This Row],[NIVEL 5]]&lt;&gt;0,VLOOKUP(ActividadesCom[[#This Row],[NIVEL 5]],Catálogo!A:B,2,FALSE),"")</f>
        <v>4</v>
      </c>
      <c r="AG3272" s="17">
        <v>1</v>
      </c>
      <c r="AH3272" s="2"/>
    </row>
    <row r="3273" spans="1:34" ht="30" hidden="1" customHeight="1" x14ac:dyDescent="0.25">
      <c r="A3273" s="7">
        <v>20470348</v>
      </c>
      <c r="B3273" s="6" t="str">
        <f>VLOOKUP(ActividadesCom[[#This Row],[NO. DE CONTROL]],'LISTADO ESTUDIANTES'!A:C,2,FALSE)</f>
        <v>LUNA CAB ROMAN ALEJANDRO</v>
      </c>
      <c r="C3273" s="6" t="str">
        <f>VLOOKUP(ActividadesCom[[#This Row],[NO. DE CONTROL]],'LISTADO ESTUDIANTES'!A:C,3,FALSE)</f>
        <v>INGENIERIA EN SISTEMAS COMPUTACIONALES</v>
      </c>
      <c r="D3273" s="5" t="str">
        <f>VLOOKUP(ActividadesCom[[#This Row],[NO. DE CONTROL]],'LISTADO ESTUDIANTES'!A:D,4,FALSE)</f>
        <v>EGRESADO(A)</v>
      </c>
      <c r="E3273" s="5">
        <f>SUM(ActividadesCom[[#This Row],[CRÉD. 1]],ActividadesCom[[#This Row],[CRÉD. 2]],ActividadesCom[[#This Row],[CRÉD. 3]],ActividadesCom[[#This Row],[CRÉD. 4]],ActividadesCom[[#This Row],[CRÉD. 5]])</f>
        <v>1</v>
      </c>
      <c r="F3273" s="5">
        <f>IF(ActividadesCom[[#This Row],[ÚLTIMO SEMESTRE CON CRÉDITOS]]&gt;0,ROUND(AVERAGE(ActividadesCom[[#This Row],[VALOR NIVEL 5]],ActividadesCom[[#This Row],[VALOR NIVEL 4]],ActividadesCom[[#This Row],[VALOR NIVEL 3]],ActividadesCom[[#This Row],[VALOR NIVEL 2]],ActividadesCom[[#This Row],[VALOR NIVEL 1]]),0),"")</f>
        <v>3</v>
      </c>
      <c r="G3273" s="5" t="str">
        <f>IF(ActividadesCom[[#This Row],[PROMEDIO]]="","",IF(ActividadesCom[[#This Row],[PROMEDIO]]&gt;=4,"EXCELENTE",IF(ActividadesCom[[#This Row],[PROMEDIO]]&gt;=3,"NOTABLE",IF(ActividadesCom[[#This Row],[PROMEDIO]]&gt;=2,"BUENO",IF(ActividadesCom[[#This Row],[PROMEDIO]]=1,"SUFICIENTE","")))))</f>
        <v>NOTABLE</v>
      </c>
      <c r="H3273" s="5">
        <f>MAX(ActividadesCom[[#This Row],[PERÍODO 1]],ActividadesCom[[#This Row],[PERÍODO 2]],ActividadesCom[[#This Row],[PERÍODO 3]],ActividadesCom[[#This Row],[PERÍODO 4]],ActividadesCom[[#This Row],[PERÍODO 5]])</f>
        <v>20203</v>
      </c>
      <c r="I3273" s="6"/>
      <c r="J3273" s="5"/>
      <c r="K3273" s="5"/>
      <c r="L3273" s="5" t="str">
        <f>IF(ActividadesCom[[#This Row],[NIVEL 1]]&lt;&gt;0,VLOOKUP(ActividadesCom[[#This Row],[NIVEL 1]],Catálogo!A:B,2,FALSE),"")</f>
        <v/>
      </c>
      <c r="M3273" s="5"/>
      <c r="N3273" s="6"/>
      <c r="O3273" s="5"/>
      <c r="P3273" s="5"/>
      <c r="Q3273" s="5" t="str">
        <f>IF(ActividadesCom[[#This Row],[NIVEL 2]]&lt;&gt;0,VLOOKUP(ActividadesCom[[#This Row],[NIVEL 2]],Catálogo!A:B,2,FALSE),"")</f>
        <v/>
      </c>
      <c r="R3273" s="5"/>
      <c r="S3273" s="6"/>
      <c r="T3273" s="5"/>
      <c r="U3273" s="5"/>
      <c r="V3273" s="5" t="str">
        <f>IF(ActividadesCom[[#This Row],[NIVEL 3]]&lt;&gt;0,VLOOKUP(ActividadesCom[[#This Row],[NIVEL 3]],Catálogo!A:B,2,FALSE),"")</f>
        <v/>
      </c>
      <c r="W3273" s="5"/>
      <c r="X3273" s="6"/>
      <c r="Y3273" s="5"/>
      <c r="Z3273" s="5"/>
      <c r="AA3273" s="5" t="str">
        <f>IF(ActividadesCom[[#This Row],[NIVEL 4]]&lt;&gt;0,VLOOKUP(ActividadesCom[[#This Row],[NIVEL 4]],Catálogo!A:B,2,FALSE),"")</f>
        <v/>
      </c>
      <c r="AB3273" s="5"/>
      <c r="AC3273" s="5" t="s">
        <v>42</v>
      </c>
      <c r="AD3273" s="5">
        <v>20203</v>
      </c>
      <c r="AE3273" s="5" t="s">
        <v>4008</v>
      </c>
      <c r="AF3273" s="5">
        <f>IF(ActividadesCom[[#This Row],[NIVEL 5]]&lt;&gt;0,VLOOKUP(ActividadesCom[[#This Row],[NIVEL 5]],Catálogo!A:B,2,FALSE),"")</f>
        <v>3</v>
      </c>
      <c r="AG3273" s="5">
        <v>1</v>
      </c>
      <c r="AH3273" s="2"/>
    </row>
    <row r="3274" spans="1:34" ht="30" hidden="1" customHeight="1" x14ac:dyDescent="0.25">
      <c r="A3274" s="7">
        <v>20470350</v>
      </c>
      <c r="B3274" s="6" t="str">
        <f>VLOOKUP(ActividadesCom[[#This Row],[NO. DE CONTROL]],'LISTADO ESTUDIANTES'!A:C,2,FALSE)</f>
        <v>AVILA ALPUCHE LIZBETH MONSERRATH</v>
      </c>
      <c r="C3274" s="6" t="str">
        <f>VLOOKUP(ActividadesCom[[#This Row],[NO. DE CONTROL]],'LISTADO ESTUDIANTES'!A:C,3,FALSE)</f>
        <v>INGENIERIA EN ADMINISTRACION</v>
      </c>
      <c r="D3274" s="5" t="str">
        <f>VLOOKUP(ActividadesCom[[#This Row],[NO. DE CONTROL]],'LISTADO ESTUDIANTES'!A:D,4,FALSE)</f>
        <v>EGRESADO(A)</v>
      </c>
      <c r="E3274" s="5">
        <f>SUM(ActividadesCom[[#This Row],[CRÉD. 1]],ActividadesCom[[#This Row],[CRÉD. 2]],ActividadesCom[[#This Row],[CRÉD. 3]],ActividadesCom[[#This Row],[CRÉD. 4]],ActividadesCom[[#This Row],[CRÉD. 5]])</f>
        <v>5</v>
      </c>
      <c r="F3274" s="5">
        <f>IF(ActividadesCom[[#This Row],[ÚLTIMO SEMESTRE CON CRÉDITOS]]&gt;0,ROUND(AVERAGE(ActividadesCom[[#This Row],[VALOR NIVEL 5]],ActividadesCom[[#This Row],[VALOR NIVEL 4]],ActividadesCom[[#This Row],[VALOR NIVEL 3]],ActividadesCom[[#This Row],[VALOR NIVEL 2]],ActividadesCom[[#This Row],[VALOR NIVEL 1]]),0),"")</f>
        <v>3</v>
      </c>
      <c r="G3274" s="5" t="str">
        <f>IF(ActividadesCom[[#This Row],[PROMEDIO]]="","",IF(ActividadesCom[[#This Row],[PROMEDIO]]&gt;=4,"EXCELENTE",IF(ActividadesCom[[#This Row],[PROMEDIO]]&gt;=3,"NOTABLE",IF(ActividadesCom[[#This Row],[PROMEDIO]]&gt;=2,"BUENO",IF(ActividadesCom[[#This Row],[PROMEDIO]]=1,"SUFICIENTE","")))))</f>
        <v>NOTABLE</v>
      </c>
      <c r="H3274" s="5">
        <f>MAX(ActividadesCom[[#This Row],[PERÍODO 1]],ActividadesCom[[#This Row],[PERÍODO 2]],ActividadesCom[[#This Row],[PERÍODO 3]],ActividadesCom[[#This Row],[PERÍODO 4]],ActividadesCom[[#This Row],[PERÍODO 5]])</f>
        <v>20221</v>
      </c>
      <c r="I3274" s="20" t="s">
        <v>4120</v>
      </c>
      <c r="J3274" s="19">
        <v>20203</v>
      </c>
      <c r="K3274" s="19" t="s">
        <v>4009</v>
      </c>
      <c r="L3274" s="5">
        <f>IF(ActividadesCom[[#This Row],[NIVEL 1]]&lt;&gt;0,VLOOKUP(ActividadesCom[[#This Row],[NIVEL 1]],Catálogo!A:B,2,FALSE),"")</f>
        <v>2</v>
      </c>
      <c r="M3274" s="19">
        <v>1</v>
      </c>
      <c r="N3274" s="6" t="s">
        <v>4887</v>
      </c>
      <c r="O3274" s="5">
        <v>20221</v>
      </c>
      <c r="P3274" s="5" t="s">
        <v>4007</v>
      </c>
      <c r="Q3274" s="5">
        <f>IF(ActividadesCom[[#This Row],[NIVEL 2]]&lt;&gt;0,VLOOKUP(ActividadesCom[[#This Row],[NIVEL 2]],Catálogo!A:B,2,FALSE),"")</f>
        <v>4</v>
      </c>
      <c r="R3274" s="5">
        <v>1</v>
      </c>
      <c r="S3274" s="6" t="s">
        <v>5637</v>
      </c>
      <c r="T3274" s="5">
        <v>20221</v>
      </c>
      <c r="U3274" s="5" t="s">
        <v>4007</v>
      </c>
      <c r="V3274" s="5">
        <f>IF(ActividadesCom[[#This Row],[NIVEL 3]]&lt;&gt;0,VLOOKUP(ActividadesCom[[#This Row],[NIVEL 3]],Catálogo!A:B,2,FALSE),"")</f>
        <v>4</v>
      </c>
      <c r="W3274" s="5">
        <v>1</v>
      </c>
      <c r="X3274" s="6" t="s">
        <v>5</v>
      </c>
      <c r="Y3274" s="19">
        <v>20211</v>
      </c>
      <c r="Z3274" s="19" t="s">
        <v>4009</v>
      </c>
      <c r="AA3274" s="5">
        <f>IF(ActividadesCom[[#This Row],[NIVEL 4]]&lt;&gt;0,VLOOKUP(ActividadesCom[[#This Row],[NIVEL 4]],Catálogo!A:B,2,FALSE),"")</f>
        <v>2</v>
      </c>
      <c r="AB3274" s="5">
        <v>1</v>
      </c>
      <c r="AC3274" s="5" t="s">
        <v>4314</v>
      </c>
      <c r="AD3274" s="5">
        <v>20203</v>
      </c>
      <c r="AE3274" s="5" t="s">
        <v>4008</v>
      </c>
      <c r="AF3274" s="5">
        <f>IF(ActividadesCom[[#This Row],[NIVEL 5]]&lt;&gt;0,VLOOKUP(ActividadesCom[[#This Row],[NIVEL 5]],Catálogo!A:B,2,FALSE),"")</f>
        <v>3</v>
      </c>
      <c r="AG3274" s="5">
        <v>1</v>
      </c>
      <c r="AH3274" s="2"/>
    </row>
    <row r="3275" spans="1:34" ht="30" hidden="1" customHeight="1" x14ac:dyDescent="0.25">
      <c r="A3275" s="7">
        <v>20470351</v>
      </c>
      <c r="B3275" s="6" t="str">
        <f>VLOOKUP(ActividadesCom[[#This Row],[NO. DE CONTROL]],'LISTADO ESTUDIANTES'!A:C,2,FALSE)</f>
        <v>BARRADAS GRAJALES MARIA DEL SOCORRO</v>
      </c>
      <c r="C3275" s="6" t="str">
        <f>VLOOKUP(ActividadesCom[[#This Row],[NO. DE CONTROL]],'LISTADO ESTUDIANTES'!A:C,3,FALSE)</f>
        <v>INGENIERIA INDUSTRIAL</v>
      </c>
      <c r="D3275" s="5" t="str">
        <f>VLOOKUP(ActividadesCom[[#This Row],[NO. DE CONTROL]],'LISTADO ESTUDIANTES'!A:D,4,FALSE)</f>
        <v>EGRESADO(A)</v>
      </c>
      <c r="E3275" s="5">
        <f>SUM(ActividadesCom[[#This Row],[CRÉD. 1]],ActividadesCom[[#This Row],[CRÉD. 2]],ActividadesCom[[#This Row],[CRÉD. 3]],ActividadesCom[[#This Row],[CRÉD. 4]],ActividadesCom[[#This Row],[CRÉD. 5]])</f>
        <v>2</v>
      </c>
      <c r="F3275" s="5">
        <f>IF(ActividadesCom[[#This Row],[ÚLTIMO SEMESTRE CON CRÉDITOS]]&gt;0,ROUND(AVERAGE(ActividadesCom[[#This Row],[VALOR NIVEL 5]],ActividadesCom[[#This Row],[VALOR NIVEL 4]],ActividadesCom[[#This Row],[VALOR NIVEL 3]],ActividadesCom[[#This Row],[VALOR NIVEL 2]],ActividadesCom[[#This Row],[VALOR NIVEL 1]]),0),"")</f>
        <v>4</v>
      </c>
      <c r="G3275" s="5" t="str">
        <f>IF(ActividadesCom[[#This Row],[PROMEDIO]]="","",IF(ActividadesCom[[#This Row],[PROMEDIO]]&gt;=4,"EXCELENTE",IF(ActividadesCom[[#This Row],[PROMEDIO]]&gt;=3,"NOTABLE",IF(ActividadesCom[[#This Row],[PROMEDIO]]&gt;=2,"BUENO",IF(ActividadesCom[[#This Row],[PROMEDIO]]=1,"SUFICIENTE","")))))</f>
        <v>EXCELENTE</v>
      </c>
      <c r="H3275" s="5">
        <f>MAX(ActividadesCom[[#This Row],[PERÍODO 1]],ActividadesCom[[#This Row],[PERÍODO 2]],ActividadesCom[[#This Row],[PERÍODO 3]],ActividadesCom[[#This Row],[PERÍODO 4]],ActividadesCom[[#This Row],[PERÍODO 5]])</f>
        <v>20211</v>
      </c>
      <c r="I3275" s="6"/>
      <c r="J3275" s="5"/>
      <c r="K3275" s="5"/>
      <c r="L3275" s="5" t="str">
        <f>IF(ActividadesCom[[#This Row],[NIVEL 1]]&lt;&gt;0,VLOOKUP(ActividadesCom[[#This Row],[NIVEL 1]],Catálogo!A:B,2,FALSE),"")</f>
        <v/>
      </c>
      <c r="M3275" s="5"/>
      <c r="N3275" s="6"/>
      <c r="O3275" s="5"/>
      <c r="P3275" s="5"/>
      <c r="Q3275" s="5" t="str">
        <f>IF(ActividadesCom[[#This Row],[NIVEL 2]]&lt;&gt;0,VLOOKUP(ActividadesCom[[#This Row],[NIVEL 2]],Catálogo!A:B,2,FALSE),"")</f>
        <v/>
      </c>
      <c r="R3275" s="5"/>
      <c r="S3275" s="6"/>
      <c r="T3275" s="5"/>
      <c r="U3275" s="5"/>
      <c r="V3275" s="5" t="str">
        <f>IF(ActividadesCom[[#This Row],[NIVEL 3]]&lt;&gt;0,VLOOKUP(ActividadesCom[[#This Row],[NIVEL 3]],Catálogo!A:B,2,FALSE),"")</f>
        <v/>
      </c>
      <c r="W3275" s="5"/>
      <c r="X3275" s="6" t="s">
        <v>30</v>
      </c>
      <c r="Y3275" s="5">
        <v>20211</v>
      </c>
      <c r="Z3275" s="5" t="s">
        <v>4007</v>
      </c>
      <c r="AA3275" s="5">
        <f>IF(ActividadesCom[[#This Row],[NIVEL 4]]&lt;&gt;0,VLOOKUP(ActividadesCom[[#This Row],[NIVEL 4]],Catálogo!A:B,2,FALSE),"")</f>
        <v>4</v>
      </c>
      <c r="AB3275" s="5">
        <v>1</v>
      </c>
      <c r="AC3275" s="5" t="s">
        <v>4378</v>
      </c>
      <c r="AD3275" s="5">
        <v>20203</v>
      </c>
      <c r="AE3275" s="5" t="s">
        <v>4007</v>
      </c>
      <c r="AF3275" s="5">
        <f>IF(ActividadesCom[[#This Row],[NIVEL 5]]&lt;&gt;0,VLOOKUP(ActividadesCom[[#This Row],[NIVEL 5]],Catálogo!A:B,2,FALSE),"")</f>
        <v>4</v>
      </c>
      <c r="AG3275" s="5">
        <v>1</v>
      </c>
      <c r="AH3275" s="2"/>
    </row>
    <row r="3276" spans="1:34" s="151" customFormat="1" ht="30" hidden="1" customHeight="1" x14ac:dyDescent="0.25">
      <c r="A3276" s="147">
        <v>20470352</v>
      </c>
      <c r="B3276" s="148" t="str">
        <f>VLOOKUP(ActividadesCom[[#This Row],[NO. DE CONTROL]],'LISTADO ESTUDIANTES'!A:C,2,FALSE)</f>
        <v>ALCANTARA REYES CARLOS HABIR</v>
      </c>
      <c r="C3276" s="148" t="str">
        <f>VLOOKUP(ActividadesCom[[#This Row],[NO. DE CONTROL]],'LISTADO ESTUDIANTES'!A:C,3,FALSE)</f>
        <v>ARQUITECTURA</v>
      </c>
      <c r="D3276" s="149" t="str">
        <f>VLOOKUP(ActividadesCom[[#This Row],[NO. DE CONTROL]],'LISTADO ESTUDIANTES'!A:D,4,FALSE)</f>
        <v>EGRESADO(A)</v>
      </c>
      <c r="E3276" s="149">
        <f>SUM(ActividadesCom[[#This Row],[CRÉD. 1]],ActividadesCom[[#This Row],[CRÉD. 2]],ActividadesCom[[#This Row],[CRÉD. 3]],ActividadesCom[[#This Row],[CRÉD. 4]],ActividadesCom[[#This Row],[CRÉD. 5]])</f>
        <v>5</v>
      </c>
      <c r="F3276" s="149">
        <f>IF(ActividadesCom[[#This Row],[ÚLTIMO SEMESTRE CON CRÉDITOS]]&gt;0,ROUND(AVERAGE(ActividadesCom[[#This Row],[VALOR NIVEL 5]],ActividadesCom[[#This Row],[VALOR NIVEL 4]],ActividadesCom[[#This Row],[VALOR NIVEL 3]],ActividadesCom[[#This Row],[VALOR NIVEL 2]],ActividadesCom[[#This Row],[VALOR NIVEL 1]]),0),"")</f>
        <v>4</v>
      </c>
      <c r="G3276" s="149" t="str">
        <f>IF(ActividadesCom[[#This Row],[PROMEDIO]]="","",IF(ActividadesCom[[#This Row],[PROMEDIO]]&gt;=4,"EXCELENTE",IF(ActividadesCom[[#This Row],[PROMEDIO]]&gt;=3,"NOTABLE",IF(ActividadesCom[[#This Row],[PROMEDIO]]&gt;=2,"BUENO",IF(ActividadesCom[[#This Row],[PROMEDIO]]=1,"SUFICIENTE","")))))</f>
        <v>EXCELENTE</v>
      </c>
      <c r="H3276" s="149">
        <f>MAX(ActividadesCom[[#This Row],[PERÍODO 1]],ActividadesCom[[#This Row],[PERÍODO 2]],ActividadesCom[[#This Row],[PERÍODO 3]],ActividadesCom[[#This Row],[PERÍODO 4]],ActividadesCom[[#This Row],[PERÍODO 5]])</f>
        <v>20231</v>
      </c>
      <c r="I3276" s="148" t="s">
        <v>4685</v>
      </c>
      <c r="J3276" s="149">
        <v>20213</v>
      </c>
      <c r="K3276" s="164" t="s">
        <v>4007</v>
      </c>
      <c r="L3276" s="149">
        <f>IF(ActividadesCom[[#This Row],[NIVEL 1]]&lt;&gt;0,VLOOKUP(ActividadesCom[[#This Row],[NIVEL 1]],Catálogo!A:B,2,FALSE),"")</f>
        <v>4</v>
      </c>
      <c r="M3276" s="149">
        <v>1</v>
      </c>
      <c r="N3276" s="148" t="s">
        <v>5819</v>
      </c>
      <c r="O3276" s="149">
        <v>20231</v>
      </c>
      <c r="P3276" s="149" t="s">
        <v>4008</v>
      </c>
      <c r="Q3276" s="149">
        <f>IF(ActividadesCom[[#This Row],[NIVEL 2]]&lt;&gt;0,VLOOKUP(ActividadesCom[[#This Row],[NIVEL 2]],Catálogo!A:B,2,FALSE),"")</f>
        <v>3</v>
      </c>
      <c r="R3276" s="149">
        <v>1</v>
      </c>
      <c r="S3276" s="148" t="s">
        <v>519</v>
      </c>
      <c r="T3276" s="149">
        <v>20203</v>
      </c>
      <c r="U3276" s="149" t="s">
        <v>4007</v>
      </c>
      <c r="V3276" s="149">
        <f>IF(ActividadesCom[[#This Row],[NIVEL 3]]&lt;&gt;0,VLOOKUP(ActividadesCom[[#This Row],[NIVEL 3]],Catálogo!A:B,2,FALSE),"")</f>
        <v>4</v>
      </c>
      <c r="W3276" s="149">
        <v>1</v>
      </c>
      <c r="X3276" s="148" t="s">
        <v>12</v>
      </c>
      <c r="Y3276" s="149">
        <v>20211</v>
      </c>
      <c r="Z3276" s="149" t="s">
        <v>4008</v>
      </c>
      <c r="AA3276" s="149">
        <f>IF(ActividadesCom[[#This Row],[NIVEL 4]]&lt;&gt;0,VLOOKUP(ActividadesCom[[#This Row],[NIVEL 4]],Catálogo!A:B,2,FALSE),"")</f>
        <v>3</v>
      </c>
      <c r="AB3276" s="149">
        <v>1</v>
      </c>
      <c r="AC3276" s="149" t="s">
        <v>133</v>
      </c>
      <c r="AD3276" s="149">
        <v>20203</v>
      </c>
      <c r="AE3276" s="149" t="s">
        <v>4007</v>
      </c>
      <c r="AF3276" s="149">
        <f>IF(ActividadesCom[[#This Row],[NIVEL 5]]&lt;&gt;0,VLOOKUP(ActividadesCom[[#This Row],[NIVEL 5]],Catálogo!A:B,2,FALSE),"")</f>
        <v>4</v>
      </c>
      <c r="AG3276" s="149">
        <v>1</v>
      </c>
    </row>
    <row r="3277" spans="1:34" s="151" customFormat="1" ht="30" hidden="1" customHeight="1" x14ac:dyDescent="0.25">
      <c r="A3277" s="147">
        <v>20470353</v>
      </c>
      <c r="B3277" s="148" t="str">
        <f>VLOOKUP(ActividadesCom[[#This Row],[NO. DE CONTROL]],'LISTADO ESTUDIANTES'!A:C,2,FALSE)</f>
        <v>ROMERO KU BIANCA ASUNCION</v>
      </c>
      <c r="C3277" s="148" t="str">
        <f>VLOOKUP(ActividadesCom[[#This Row],[NO. DE CONTROL]],'LISTADO ESTUDIANTES'!A:C,3,FALSE)</f>
        <v>INGENIERIA AMBIENTAL</v>
      </c>
      <c r="D3277" s="149" t="str">
        <f>VLOOKUP(ActividadesCom[[#This Row],[NO. DE CONTROL]],'LISTADO ESTUDIANTES'!A:D,4,FALSE)</f>
        <v>EGRESADO(A)</v>
      </c>
      <c r="E3277" s="149">
        <f>SUM(ActividadesCom[[#This Row],[CRÉD. 1]],ActividadesCom[[#This Row],[CRÉD. 2]],ActividadesCom[[#This Row],[CRÉD. 3]],ActividadesCom[[#This Row],[CRÉD. 4]],ActividadesCom[[#This Row],[CRÉD. 5]])</f>
        <v>5</v>
      </c>
      <c r="F3277" s="149">
        <f>IF(ActividadesCom[[#This Row],[ÚLTIMO SEMESTRE CON CRÉDITOS]]&gt;0,ROUND(AVERAGE(ActividadesCom[[#This Row],[VALOR NIVEL 5]],ActividadesCom[[#This Row],[VALOR NIVEL 4]],ActividadesCom[[#This Row],[VALOR NIVEL 3]],ActividadesCom[[#This Row],[VALOR NIVEL 2]],ActividadesCom[[#This Row],[VALOR NIVEL 1]]),0),"")</f>
        <v>3</v>
      </c>
      <c r="G3277" s="149" t="str">
        <f>IF(ActividadesCom[[#This Row],[PROMEDIO]]="","",IF(ActividadesCom[[#This Row],[PROMEDIO]]&gt;=4,"EXCELENTE",IF(ActividadesCom[[#This Row],[PROMEDIO]]&gt;=3,"NOTABLE",IF(ActividadesCom[[#This Row],[PROMEDIO]]&gt;=2,"BUENO",IF(ActividadesCom[[#This Row],[PROMEDIO]]=1,"SUFICIENTE","")))))</f>
        <v>NOTABLE</v>
      </c>
      <c r="H3277" s="149">
        <f>MAX(ActividadesCom[[#This Row],[PERÍODO 1]],ActividadesCom[[#This Row],[PERÍODO 2]],ActividadesCom[[#This Row],[PERÍODO 3]],ActividadesCom[[#This Row],[PERÍODO 4]],ActividadesCom[[#This Row],[PERÍODO 5]])</f>
        <v>20221</v>
      </c>
      <c r="I3277" s="177" t="s">
        <v>4101</v>
      </c>
      <c r="J3277" s="176">
        <v>20203</v>
      </c>
      <c r="K3277" s="176" t="s">
        <v>4009</v>
      </c>
      <c r="L3277" s="149">
        <f>IF(ActividadesCom[[#This Row],[NIVEL 1]]&lt;&gt;0,VLOOKUP(ActividadesCom[[#This Row],[NIVEL 1]],Catálogo!A:B,2,FALSE),"")</f>
        <v>2</v>
      </c>
      <c r="M3277" s="176">
        <v>1</v>
      </c>
      <c r="N3277" s="148" t="s">
        <v>30</v>
      </c>
      <c r="O3277" s="149">
        <v>20213</v>
      </c>
      <c r="P3277" s="149" t="s">
        <v>4007</v>
      </c>
      <c r="Q3277" s="149">
        <f>IF(ActividadesCom[[#This Row],[NIVEL 2]]&lt;&gt;0,VLOOKUP(ActividadesCom[[#This Row],[NIVEL 2]],Catálogo!A:B,2,FALSE),"")</f>
        <v>4</v>
      </c>
      <c r="R3277" s="149">
        <v>1</v>
      </c>
      <c r="S3277" s="148" t="s">
        <v>11</v>
      </c>
      <c r="T3277" s="149">
        <v>20221</v>
      </c>
      <c r="U3277" s="149" t="s">
        <v>4021</v>
      </c>
      <c r="V3277" s="149">
        <f>IF(ActividadesCom[[#This Row],[NIVEL 3]]&lt;&gt;0,VLOOKUP(ActividadesCom[[#This Row],[NIVEL 3]],Catálogo!A:B,2,FALSE),"")</f>
        <v>2</v>
      </c>
      <c r="W3277" s="149">
        <v>1</v>
      </c>
      <c r="X3277" s="148" t="s">
        <v>5</v>
      </c>
      <c r="Y3277" s="149">
        <v>20211</v>
      </c>
      <c r="Z3277" s="149" t="s">
        <v>4009</v>
      </c>
      <c r="AA3277" s="149">
        <f>IF(ActividadesCom[[#This Row],[NIVEL 4]]&lt;&gt;0,VLOOKUP(ActividadesCom[[#This Row],[NIVEL 4]],Catálogo!A:B,2,FALSE),"")</f>
        <v>2</v>
      </c>
      <c r="AB3277" s="149">
        <v>1</v>
      </c>
      <c r="AC3277" s="149" t="s">
        <v>42</v>
      </c>
      <c r="AD3277" s="149">
        <v>20203</v>
      </c>
      <c r="AE3277" s="149" t="s">
        <v>4008</v>
      </c>
      <c r="AF3277" s="149">
        <f>IF(ActividadesCom[[#This Row],[NIVEL 5]]&lt;&gt;0,VLOOKUP(ActividadesCom[[#This Row],[NIVEL 5]],Catálogo!A:B,2,FALSE),"")</f>
        <v>3</v>
      </c>
      <c r="AG3277" s="149">
        <v>1</v>
      </c>
    </row>
    <row r="3278" spans="1:34" s="88" customFormat="1" ht="30" hidden="1" customHeight="1" x14ac:dyDescent="0.25">
      <c r="A3278" s="7">
        <v>20470355</v>
      </c>
      <c r="B3278" s="6" t="str">
        <f>VLOOKUP(ActividadesCom[[#This Row],[NO. DE CONTROL]],'LISTADO ESTUDIANTES'!A:C,2,FALSE)</f>
        <v>ESPADAS CAMACHO CESAR AUGUSTO</v>
      </c>
      <c r="C3278" s="6" t="str">
        <f>VLOOKUP(ActividadesCom[[#This Row],[NO. DE CONTROL]],'LISTADO ESTUDIANTES'!A:C,3,FALSE)</f>
        <v>INGENIERIA EN SISTEMAS COMPUTACIONALES</v>
      </c>
      <c r="D3278" s="5" t="str">
        <f>VLOOKUP(ActividadesCom[[#This Row],[NO. DE CONTROL]],'LISTADO ESTUDIANTES'!A:D,4,FALSE)</f>
        <v>EGRESADO(A)</v>
      </c>
      <c r="E3278" s="7">
        <f>SUM(ActividadesCom[[#This Row],[CRÉD. 1]],ActividadesCom[[#This Row],[CRÉD. 2]],ActividadesCom[[#This Row],[CRÉD. 3]],ActividadesCom[[#This Row],[CRÉD. 4]],ActividadesCom[[#This Row],[CRÉD. 5]])</f>
        <v>0</v>
      </c>
      <c r="F3278" s="5" t="str">
        <f>IF(ActividadesCom[[#This Row],[ÚLTIMO SEMESTRE CON CRÉDITOS]]&gt;0,ROUND(AVERAGE(ActividadesCom[[#This Row],[VALOR NIVEL 5]],ActividadesCom[[#This Row],[VALOR NIVEL 4]],ActividadesCom[[#This Row],[VALOR NIVEL 3]],ActividadesCom[[#This Row],[VALOR NIVEL 2]],ActividadesCom[[#This Row],[VALOR NIVEL 1]]),0),"")</f>
        <v/>
      </c>
      <c r="G3278" s="7" t="str">
        <f>IF(ActividadesCom[[#This Row],[PROMEDIO]]="","",IF(ActividadesCom[[#This Row],[PROMEDIO]]&gt;=4,"EXCELENTE",IF(ActividadesCom[[#This Row],[PROMEDIO]]&gt;=3,"NOTABLE",IF(ActividadesCom[[#This Row],[PROMEDIO]]&gt;=2,"BUENO",IF(ActividadesCom[[#This Row],[PROMEDIO]]=1,"SUFICIENTE","")))))</f>
        <v/>
      </c>
      <c r="H3278" s="5">
        <f>MAX(ActividadesCom[[#This Row],[PERÍODO 1]],ActividadesCom[[#This Row],[PERÍODO 2]],ActividadesCom[[#This Row],[PERÍODO 3]],ActividadesCom[[#This Row],[PERÍODO 4]],ActividadesCom[[#This Row],[PERÍODO 5]])</f>
        <v>0</v>
      </c>
      <c r="I3278" s="6"/>
      <c r="J3278" s="5"/>
      <c r="K3278" s="5"/>
      <c r="L3278" s="5" t="str">
        <f>IF(ActividadesCom[[#This Row],[NIVEL 1]]&lt;&gt;0,VLOOKUP(ActividadesCom[[#This Row],[NIVEL 1]],Catálogo!A:B,2,FALSE),"")</f>
        <v/>
      </c>
      <c r="M3278" s="5"/>
      <c r="N3278" s="6"/>
      <c r="O3278" s="5"/>
      <c r="P3278" s="5"/>
      <c r="Q3278" s="5" t="str">
        <f>IF(ActividadesCom[[#This Row],[NIVEL 2]]&lt;&gt;0,VLOOKUP(ActividadesCom[[#This Row],[NIVEL 2]],Catálogo!A:B,2,FALSE),"")</f>
        <v/>
      </c>
      <c r="R3278" s="5"/>
      <c r="S3278" s="6"/>
      <c r="T3278" s="5"/>
      <c r="U3278" s="5"/>
      <c r="V3278" s="5" t="str">
        <f>IF(ActividadesCom[[#This Row],[NIVEL 3]]&lt;&gt;0,VLOOKUP(ActividadesCom[[#This Row],[NIVEL 3]],Catálogo!A:B,2,FALSE),"")</f>
        <v/>
      </c>
      <c r="W3278" s="5"/>
      <c r="X3278" s="6"/>
      <c r="Y3278" s="5"/>
      <c r="Z3278" s="5"/>
      <c r="AA3278" s="5" t="str">
        <f>IF(ActividadesCom[[#This Row],[NIVEL 4]]&lt;&gt;0,VLOOKUP(ActividadesCom[[#This Row],[NIVEL 4]],Catálogo!A:B,2,FALSE),"")</f>
        <v/>
      </c>
      <c r="AB3278" s="5"/>
      <c r="AC3278" s="6"/>
      <c r="AD3278" s="5"/>
      <c r="AE3278" s="5"/>
      <c r="AF3278" s="5" t="str">
        <f>IF(ActividadesCom[[#This Row],[NIVEL 5]]&lt;&gt;0,VLOOKUP(ActividadesCom[[#This Row],[NIVEL 5]],Catálogo!A:B,2,FALSE),"")</f>
        <v/>
      </c>
      <c r="AG3278" s="5"/>
    </row>
    <row r="3279" spans="1:34" ht="30" hidden="1" customHeight="1" x14ac:dyDescent="0.25">
      <c r="A3279" s="7">
        <v>20470356</v>
      </c>
      <c r="B3279" s="6" t="str">
        <f>VLOOKUP(ActividadesCom[[#This Row],[NO. DE CONTROL]],'LISTADO ESTUDIANTES'!A:C,2,FALSE)</f>
        <v>LOPEZ RODRIGUEZ JOSMAR ALEJANDRO</v>
      </c>
      <c r="C3279" s="6" t="str">
        <f>VLOOKUP(ActividadesCom[[#This Row],[NO. DE CONTROL]],'LISTADO ESTUDIANTES'!A:C,3,FALSE)</f>
        <v>INGENIERIA CIVIL</v>
      </c>
      <c r="D3279" s="5" t="str">
        <f>VLOOKUP(ActividadesCom[[#This Row],[NO. DE CONTROL]],'LISTADO ESTUDIANTES'!A:D,4,FALSE)</f>
        <v>EGRESADO(A)</v>
      </c>
      <c r="E3279" s="5">
        <f>SUM(ActividadesCom[[#This Row],[CRÉD. 1]],ActividadesCom[[#This Row],[CRÉD. 2]],ActividadesCom[[#This Row],[CRÉD. 3]],ActividadesCom[[#This Row],[CRÉD. 4]],ActividadesCom[[#This Row],[CRÉD. 5]])</f>
        <v>1</v>
      </c>
      <c r="F3279" s="5">
        <f>IF(ActividadesCom[[#This Row],[ÚLTIMO SEMESTRE CON CRÉDITOS]]&gt;0,ROUND(AVERAGE(ActividadesCom[[#This Row],[VALOR NIVEL 5]],ActividadesCom[[#This Row],[VALOR NIVEL 4]],ActividadesCom[[#This Row],[VALOR NIVEL 3]],ActividadesCom[[#This Row],[VALOR NIVEL 2]],ActividadesCom[[#This Row],[VALOR NIVEL 1]]),0),"")</f>
        <v>2</v>
      </c>
      <c r="G3279" s="5" t="str">
        <f>IF(ActividadesCom[[#This Row],[PROMEDIO]]="","",IF(ActividadesCom[[#This Row],[PROMEDIO]]&gt;=4,"EXCELENTE",IF(ActividadesCom[[#This Row],[PROMEDIO]]&gt;=3,"NOTABLE",IF(ActividadesCom[[#This Row],[PROMEDIO]]&gt;=2,"BUENO",IF(ActividadesCom[[#This Row],[PROMEDIO]]=1,"SUFICIENTE","")))))</f>
        <v>BUENO</v>
      </c>
      <c r="H3279" s="5">
        <f>MAX(ActividadesCom[[#This Row],[PERÍODO 1]],ActividadesCom[[#This Row],[PERÍODO 2]],ActividadesCom[[#This Row],[PERÍODO 3]],ActividadesCom[[#This Row],[PERÍODO 4]],ActividadesCom[[#This Row],[PERÍODO 5]])</f>
        <v>20203</v>
      </c>
      <c r="I3279" s="6"/>
      <c r="J3279" s="5"/>
      <c r="K3279" s="5"/>
      <c r="L3279" s="5" t="str">
        <f>IF(ActividadesCom[[#This Row],[NIVEL 1]]&lt;&gt;0,VLOOKUP(ActividadesCom[[#This Row],[NIVEL 1]],Catálogo!A:B,2,FALSE),"")</f>
        <v/>
      </c>
      <c r="M3279" s="5"/>
      <c r="N3279" s="6"/>
      <c r="O3279" s="5"/>
      <c r="P3279" s="5"/>
      <c r="Q3279" s="5" t="str">
        <f>IF(ActividadesCom[[#This Row],[NIVEL 2]]&lt;&gt;0,VLOOKUP(ActividadesCom[[#This Row],[NIVEL 2]],Catálogo!A:B,2,FALSE),"")</f>
        <v/>
      </c>
      <c r="R3279" s="5"/>
      <c r="S3279" s="6"/>
      <c r="T3279" s="5"/>
      <c r="U3279" s="5"/>
      <c r="V3279" s="5" t="str">
        <f>IF(ActividadesCom[[#This Row],[NIVEL 3]]&lt;&gt;0,VLOOKUP(ActividadesCom[[#This Row],[NIVEL 3]],Catálogo!A:B,2,FALSE),"")</f>
        <v/>
      </c>
      <c r="W3279" s="5"/>
      <c r="X3279" s="6"/>
      <c r="Y3279" s="5"/>
      <c r="Z3279" s="5"/>
      <c r="AA3279" s="5" t="str">
        <f>IF(ActividadesCom[[#This Row],[NIVEL 4]]&lt;&gt;0,VLOOKUP(ActividadesCom[[#This Row],[NIVEL 4]],Catálogo!A:B,2,FALSE),"")</f>
        <v/>
      </c>
      <c r="AB3279" s="5"/>
      <c r="AC3279" s="5" t="s">
        <v>47</v>
      </c>
      <c r="AD3279" s="5">
        <v>20203</v>
      </c>
      <c r="AE3279" s="5" t="s">
        <v>4009</v>
      </c>
      <c r="AF3279" s="5">
        <f>IF(ActividadesCom[[#This Row],[NIVEL 5]]&lt;&gt;0,VLOOKUP(ActividadesCom[[#This Row],[NIVEL 5]],Catálogo!A:B,2,FALSE),"")</f>
        <v>2</v>
      </c>
      <c r="AG3279" s="5">
        <v>1</v>
      </c>
      <c r="AH3279" s="2"/>
    </row>
    <row r="3280" spans="1:34" s="151" customFormat="1" ht="30" hidden="1" customHeight="1" x14ac:dyDescent="0.25">
      <c r="A3280" s="147">
        <v>20470357</v>
      </c>
      <c r="B3280" s="148" t="str">
        <f>VLOOKUP(ActividadesCom[[#This Row],[NO. DE CONTROL]],'LISTADO ESTUDIANTES'!A:C,2,FALSE)</f>
        <v>MAAS MAY CARLOS JAVIER</v>
      </c>
      <c r="C3280" s="148" t="str">
        <f>VLOOKUP(ActividadesCom[[#This Row],[NO. DE CONTROL]],'LISTADO ESTUDIANTES'!A:C,3,FALSE)</f>
        <v>INGENIERIA EN SISTEMAS COMPUTACIONALES</v>
      </c>
      <c r="D3280" s="149" t="str">
        <f>VLOOKUP(ActividadesCom[[#This Row],[NO. DE CONTROL]],'LISTADO ESTUDIANTES'!A:D,4,FALSE)</f>
        <v>EGRESADO(A)</v>
      </c>
      <c r="E3280" s="147">
        <f>SUM(ActividadesCom[[#This Row],[CRÉD. 1]],ActividadesCom[[#This Row],[CRÉD. 2]],ActividadesCom[[#This Row],[CRÉD. 3]],ActividadesCom[[#This Row],[CRÉD. 4]],ActividadesCom[[#This Row],[CRÉD. 5]])</f>
        <v>6</v>
      </c>
      <c r="F3280" s="149">
        <f>IF(ActividadesCom[[#This Row],[ÚLTIMO SEMESTRE CON CRÉDITOS]]&gt;0,ROUND(AVERAGE(ActividadesCom[[#This Row],[VALOR NIVEL 5]],ActividadesCom[[#This Row],[VALOR NIVEL 4]],ActividadesCom[[#This Row],[VALOR NIVEL 3]],ActividadesCom[[#This Row],[VALOR NIVEL 2]],ActividadesCom[[#This Row],[VALOR NIVEL 1]]),0),"")</f>
        <v>3</v>
      </c>
      <c r="G3280" s="147" t="str">
        <f>IF(ActividadesCom[[#This Row],[PROMEDIO]]="","",IF(ActividadesCom[[#This Row],[PROMEDIO]]&gt;=4,"EXCELENTE",IF(ActividadesCom[[#This Row],[PROMEDIO]]&gt;=3,"NOTABLE",IF(ActividadesCom[[#This Row],[PROMEDIO]]&gt;=2,"BUENO",IF(ActividadesCom[[#This Row],[PROMEDIO]]=1,"SUFICIENTE","")))))</f>
        <v>NOTABLE</v>
      </c>
      <c r="H3280" s="149">
        <f>MAX(ActividadesCom[[#This Row],[PERÍODO 1]],ActividadesCom[[#This Row],[PERÍODO 2]],ActividadesCom[[#This Row],[PERÍODO 3]],ActividadesCom[[#This Row],[PERÍODO 4]],ActividadesCom[[#This Row],[PERÍODO 5]])</f>
        <v>20243</v>
      </c>
      <c r="I3280" s="148" t="s">
        <v>6332</v>
      </c>
      <c r="J3280" s="149">
        <v>20241</v>
      </c>
      <c r="K3280" s="149" t="s">
        <v>4007</v>
      </c>
      <c r="L3280" s="149">
        <f>IF(ActividadesCom[[#This Row],[NIVEL 1]]&lt;&gt;0,VLOOKUP(ActividadesCom[[#This Row],[NIVEL 1]],Catálogo!A:B,2,FALSE),"")</f>
        <v>4</v>
      </c>
      <c r="M3280" s="149">
        <v>1</v>
      </c>
      <c r="N3280" s="148" t="s">
        <v>5817</v>
      </c>
      <c r="O3280" s="149">
        <v>20241</v>
      </c>
      <c r="P3280" s="149" t="s">
        <v>4008</v>
      </c>
      <c r="Q3280" s="149">
        <f>IF(ActividadesCom[[#This Row],[NIVEL 2]]&lt;&gt;0,VLOOKUP(ActividadesCom[[#This Row],[NIVEL 2]],Catálogo!A:B,2,FALSE),"")</f>
        <v>3</v>
      </c>
      <c r="R3280" s="149">
        <v>1</v>
      </c>
      <c r="S3280" s="148" t="s">
        <v>6352</v>
      </c>
      <c r="T3280" s="149">
        <v>20241</v>
      </c>
      <c r="U3280" s="149" t="s">
        <v>4008</v>
      </c>
      <c r="V3280" s="149">
        <f>IF(ActividadesCom[[#This Row],[NIVEL 3]]&lt;&gt;0,VLOOKUP(ActividadesCom[[#This Row],[NIVEL 3]],Catálogo!A:B,2,FALSE),"")</f>
        <v>3</v>
      </c>
      <c r="W3280" s="149">
        <v>1</v>
      </c>
      <c r="X3280" s="148" t="s">
        <v>6701</v>
      </c>
      <c r="Y3280" s="149">
        <v>20243</v>
      </c>
      <c r="Z3280" s="149" t="s">
        <v>4008</v>
      </c>
      <c r="AA3280" s="149">
        <f>IF(ActividadesCom[[#This Row],[NIVEL 4]]&lt;&gt;0,VLOOKUP(ActividadesCom[[#This Row],[NIVEL 4]],Catálogo!A:B,2,FALSE),"")</f>
        <v>3</v>
      </c>
      <c r="AB3280" s="149">
        <v>1</v>
      </c>
      <c r="AC3280" s="148" t="s">
        <v>6312</v>
      </c>
      <c r="AD3280" s="149">
        <v>20243</v>
      </c>
      <c r="AE3280" s="149" t="s">
        <v>4008</v>
      </c>
      <c r="AF3280" s="149">
        <f>IF(ActividadesCom[[#This Row],[NIVEL 5]]&lt;&gt;0,VLOOKUP(ActividadesCom[[#This Row],[NIVEL 5]],Catálogo!A:B,2,FALSE),"")</f>
        <v>3</v>
      </c>
      <c r="AG3280" s="149">
        <v>2</v>
      </c>
    </row>
    <row r="3281" spans="1:34" s="151" customFormat="1" ht="30" hidden="1" customHeight="1" x14ac:dyDescent="0.25">
      <c r="A3281" s="147">
        <v>20470358</v>
      </c>
      <c r="B3281" s="148" t="str">
        <f>VLOOKUP(ActividadesCom[[#This Row],[NO. DE CONTROL]],'LISTADO ESTUDIANTES'!A:C,2,FALSE)</f>
        <v>COUOH MARTINEZ ANDY URIEL</v>
      </c>
      <c r="C3281" s="148" t="str">
        <f>VLOOKUP(ActividadesCom[[#This Row],[NO. DE CONTROL]],'LISTADO ESTUDIANTES'!A:C,3,FALSE)</f>
        <v>INGENIERIA CIVIL</v>
      </c>
      <c r="D3281" s="149" t="str">
        <f>VLOOKUP(ActividadesCom[[#This Row],[NO. DE CONTROL]],'LISTADO ESTUDIANTES'!A:D,4,FALSE)</f>
        <v>EGRESADO(A)</v>
      </c>
      <c r="E3281" s="149">
        <f>SUM(ActividadesCom[[#This Row],[CRÉD. 1]],ActividadesCom[[#This Row],[CRÉD. 2]],ActividadesCom[[#This Row],[CRÉD. 3]],ActividadesCom[[#This Row],[CRÉD. 4]],ActividadesCom[[#This Row],[CRÉD. 5]])</f>
        <v>5</v>
      </c>
      <c r="F3281" s="149">
        <f>IF(ActividadesCom[[#This Row],[ÚLTIMO SEMESTRE CON CRÉDITOS]]&gt;0,ROUND(AVERAGE(ActividadesCom[[#This Row],[VALOR NIVEL 5]],ActividadesCom[[#This Row],[VALOR NIVEL 4]],ActividadesCom[[#This Row],[VALOR NIVEL 3]],ActividadesCom[[#This Row],[VALOR NIVEL 2]],ActividadesCom[[#This Row],[VALOR NIVEL 1]]),0),"")</f>
        <v>3</v>
      </c>
      <c r="G3281" s="149" t="str">
        <f>IF(ActividadesCom[[#This Row],[PROMEDIO]]="","",IF(ActividadesCom[[#This Row],[PROMEDIO]]&gt;=4,"EXCELENTE",IF(ActividadesCom[[#This Row],[PROMEDIO]]&gt;=3,"NOTABLE",IF(ActividadesCom[[#This Row],[PROMEDIO]]&gt;=2,"BUENO",IF(ActividadesCom[[#This Row],[PROMEDIO]]=1,"SUFICIENTE","")))))</f>
        <v>NOTABLE</v>
      </c>
      <c r="H3281" s="149">
        <f>MAX(ActividadesCom[[#This Row],[PERÍODO 1]],ActividadesCom[[#This Row],[PERÍODO 2]],ActividadesCom[[#This Row],[PERÍODO 3]],ActividadesCom[[#This Row],[PERÍODO 4]],ActividadesCom[[#This Row],[PERÍODO 5]])</f>
        <v>20243</v>
      </c>
      <c r="I3281" s="148" t="s">
        <v>6738</v>
      </c>
      <c r="J3281" s="149">
        <v>20243</v>
      </c>
      <c r="K3281" s="149" t="s">
        <v>4007</v>
      </c>
      <c r="L3281" s="149">
        <f>IF(ActividadesCom[[#This Row],[NIVEL 1]]&lt;&gt;0,VLOOKUP(ActividadesCom[[#This Row],[NIVEL 1]],Catálogo!A:B,2,FALSE),"")</f>
        <v>4</v>
      </c>
      <c r="M3281" s="149">
        <v>1</v>
      </c>
      <c r="N3281" s="148" t="s">
        <v>6763</v>
      </c>
      <c r="O3281" s="149">
        <v>20243</v>
      </c>
      <c r="P3281" s="149" t="s">
        <v>4007</v>
      </c>
      <c r="Q3281" s="149">
        <f>IF(ActividadesCom[[#This Row],[NIVEL 2]]&lt;&gt;0,VLOOKUP(ActividadesCom[[#This Row],[NIVEL 2]],Catálogo!A:B,2,FALSE),"")</f>
        <v>4</v>
      </c>
      <c r="R3281" s="149">
        <v>1</v>
      </c>
      <c r="S3281" s="148" t="s">
        <v>4476</v>
      </c>
      <c r="T3281" s="149">
        <v>20211</v>
      </c>
      <c r="U3281" s="149" t="s">
        <v>4008</v>
      </c>
      <c r="V3281" s="149">
        <f>IF(ActividadesCom[[#This Row],[NIVEL 3]]&lt;&gt;0,VLOOKUP(ActividadesCom[[#This Row],[NIVEL 3]],Catálogo!A:B,2,FALSE),"")</f>
        <v>3</v>
      </c>
      <c r="W3281" s="149">
        <v>1</v>
      </c>
      <c r="X3281" s="148" t="s">
        <v>31</v>
      </c>
      <c r="Y3281" s="149">
        <v>20211</v>
      </c>
      <c r="Z3281" s="149" t="s">
        <v>4008</v>
      </c>
      <c r="AA3281" s="149">
        <f>IF(ActividadesCom[[#This Row],[NIVEL 4]]&lt;&gt;0,VLOOKUP(ActividadesCom[[#This Row],[NIVEL 4]],Catálogo!A:B,2,FALSE),"")</f>
        <v>3</v>
      </c>
      <c r="AB3281" s="149">
        <v>1</v>
      </c>
      <c r="AC3281" s="149" t="s">
        <v>31</v>
      </c>
      <c r="AD3281" s="149">
        <v>20203</v>
      </c>
      <c r="AE3281" s="149" t="s">
        <v>4009</v>
      </c>
      <c r="AF3281" s="149">
        <f>IF(ActividadesCom[[#This Row],[NIVEL 5]]&lt;&gt;0,VLOOKUP(ActividadesCom[[#This Row],[NIVEL 5]],Catálogo!A:B,2,FALSE),"")</f>
        <v>2</v>
      </c>
      <c r="AG3281" s="149">
        <v>1</v>
      </c>
    </row>
    <row r="3282" spans="1:34" s="151" customFormat="1" ht="30" hidden="1" customHeight="1" x14ac:dyDescent="0.25">
      <c r="A3282" s="149">
        <v>20470359</v>
      </c>
      <c r="B3282" s="148" t="str">
        <f>VLOOKUP(ActividadesCom[[#This Row],[NO. DE CONTROL]],'LISTADO ESTUDIANTES'!A:C,2,FALSE)</f>
        <v>CACH CHIN LUIS MIZRAIM</v>
      </c>
      <c r="C3282" s="148" t="str">
        <f>VLOOKUP(ActividadesCom[[#This Row],[NO. DE CONTROL]],'LISTADO ESTUDIANTES'!A:C,3,FALSE)</f>
        <v>INGENIERIA EN ADMINISTRACION</v>
      </c>
      <c r="D3282" s="149" t="str">
        <f>VLOOKUP(ActividadesCom[[#This Row],[NO. DE CONTROL]],'LISTADO ESTUDIANTES'!A:D,4,FALSE)</f>
        <v>EGRESADO(A)</v>
      </c>
      <c r="E3282" s="147">
        <f>SUM(ActividadesCom[[#This Row],[CRÉD. 1]],ActividadesCom[[#This Row],[CRÉD. 2]],ActividadesCom[[#This Row],[CRÉD. 3]],ActividadesCom[[#This Row],[CRÉD. 4]],ActividadesCom[[#This Row],[CRÉD. 5]])</f>
        <v>6</v>
      </c>
      <c r="F3282" s="149">
        <f>IF(ActividadesCom[[#This Row],[ÚLTIMO SEMESTRE CON CRÉDITOS]]&gt;0,ROUND(AVERAGE(ActividadesCom[[#This Row],[VALOR NIVEL 5]],ActividadesCom[[#This Row],[VALOR NIVEL 4]],ActividadesCom[[#This Row],[VALOR NIVEL 3]],ActividadesCom[[#This Row],[VALOR NIVEL 2]],ActividadesCom[[#This Row],[VALOR NIVEL 1]]),0),"")</f>
        <v>3</v>
      </c>
      <c r="G3282" s="147" t="str">
        <f>IF(ActividadesCom[[#This Row],[PROMEDIO]]="","",IF(ActividadesCom[[#This Row],[PROMEDIO]]&gt;=4,"EXCELENTE",IF(ActividadesCom[[#This Row],[PROMEDIO]]&gt;=3,"NOTABLE",IF(ActividadesCom[[#This Row],[PROMEDIO]]&gt;=2,"BUENO",IF(ActividadesCom[[#This Row],[PROMEDIO]]=1,"SUFICIENTE","")))))</f>
        <v>NOTABLE</v>
      </c>
      <c r="H3282" s="149">
        <f>MAX(ActividadesCom[[#This Row],[PERÍODO 1]],ActividadesCom[[#This Row],[PERÍODO 2]],ActividadesCom[[#This Row],[PERÍODO 3]],ActividadesCom[[#This Row],[PERÍODO 4]],ActividadesCom[[#This Row],[PERÍODO 5]])</f>
        <v>20233</v>
      </c>
      <c r="I3282" s="148" t="s">
        <v>5636</v>
      </c>
      <c r="J3282" s="149">
        <v>20221</v>
      </c>
      <c r="K3282" s="149" t="s">
        <v>4008</v>
      </c>
      <c r="L3282" s="149">
        <f>IF(ActividadesCom[[#This Row],[NIVEL 1]]&lt;&gt;0,VLOOKUP(ActividadesCom[[#This Row],[NIVEL 1]],Catálogo!A:B,2,FALSE),"")</f>
        <v>3</v>
      </c>
      <c r="M3282" s="149">
        <v>1</v>
      </c>
      <c r="N3282" s="148" t="s">
        <v>5695</v>
      </c>
      <c r="O3282" s="149">
        <v>20213</v>
      </c>
      <c r="P3282" s="149" t="s">
        <v>4008</v>
      </c>
      <c r="Q3282" s="149">
        <f>IF(ActividadesCom[[#This Row],[NIVEL 2]]&lt;&gt;0,VLOOKUP(ActividadesCom[[#This Row],[NIVEL 2]],Catálogo!A:B,2,FALSE),"")</f>
        <v>3</v>
      </c>
      <c r="R3282" s="149">
        <v>1</v>
      </c>
      <c r="S3282" s="148" t="s">
        <v>5744</v>
      </c>
      <c r="T3282" s="149">
        <v>20223</v>
      </c>
      <c r="U3282" s="149" t="s">
        <v>4010</v>
      </c>
      <c r="V3282" s="149">
        <f>IF(ActividadesCom[[#This Row],[NIVEL 3]]&lt;&gt;0,VLOOKUP(ActividadesCom[[#This Row],[NIVEL 3]],Catálogo!A:B,2,FALSE),"")</f>
        <v>1</v>
      </c>
      <c r="W3282" s="149">
        <v>1</v>
      </c>
      <c r="X3282" s="148" t="s">
        <v>47</v>
      </c>
      <c r="Y3282" s="149">
        <v>20231</v>
      </c>
      <c r="Z3282" s="149" t="s">
        <v>4009</v>
      </c>
      <c r="AA3282" s="149">
        <f>IF(ActividadesCom[[#This Row],[NIVEL 4]]&lt;&gt;0,VLOOKUP(ActividadesCom[[#This Row],[NIVEL 4]],Catálogo!A:B,2,FALSE),"")</f>
        <v>2</v>
      </c>
      <c r="AB3282" s="149">
        <v>1</v>
      </c>
      <c r="AC3282" s="148" t="s">
        <v>6265</v>
      </c>
      <c r="AD3282" s="149">
        <v>20233</v>
      </c>
      <c r="AE3282" s="149" t="s">
        <v>4007</v>
      </c>
      <c r="AF3282" s="149">
        <f>IF(ActividadesCom[[#This Row],[NIVEL 5]]&lt;&gt;0,VLOOKUP(ActividadesCom[[#This Row],[NIVEL 5]],Catálogo!A:B,2,FALSE),"")</f>
        <v>4</v>
      </c>
      <c r="AG3282" s="149">
        <v>2</v>
      </c>
    </row>
    <row r="3283" spans="1:34" ht="30" hidden="1" customHeight="1" x14ac:dyDescent="0.25">
      <c r="A3283" s="7">
        <v>20470360</v>
      </c>
      <c r="B3283" s="6" t="str">
        <f>VLOOKUP(ActividadesCom[[#This Row],[NO. DE CONTROL]],'LISTADO ESTUDIANTES'!A:C,2,FALSE)</f>
        <v>CHAB CERON EMMANUEL ALEJANDRO</v>
      </c>
      <c r="C3283" s="6" t="str">
        <f>VLOOKUP(ActividadesCom[[#This Row],[NO. DE CONTROL]],'LISTADO ESTUDIANTES'!A:C,3,FALSE)</f>
        <v>INGENIERIA EN SISTEMAS COMPUTACIONALES</v>
      </c>
      <c r="D3283" s="5" t="str">
        <f>VLOOKUP(ActividadesCom[[#This Row],[NO. DE CONTROL]],'LISTADO ESTUDIANTES'!A:D,4,FALSE)</f>
        <v>EGRESADO(A)</v>
      </c>
      <c r="E3283" s="5">
        <f>SUM(ActividadesCom[[#This Row],[CRÉD. 1]],ActividadesCom[[#This Row],[CRÉD. 2]],ActividadesCom[[#This Row],[CRÉD. 3]],ActividadesCom[[#This Row],[CRÉD. 4]],ActividadesCom[[#This Row],[CRÉD. 5]])</f>
        <v>1</v>
      </c>
      <c r="F3283" s="5">
        <f>IF(ActividadesCom[[#This Row],[ÚLTIMO SEMESTRE CON CRÉDITOS]]&gt;0,ROUND(AVERAGE(ActividadesCom[[#This Row],[VALOR NIVEL 5]],ActividadesCom[[#This Row],[VALOR NIVEL 4]],ActividadesCom[[#This Row],[VALOR NIVEL 3]],ActividadesCom[[#This Row],[VALOR NIVEL 2]],ActividadesCom[[#This Row],[VALOR NIVEL 1]]),0),"")</f>
        <v>2</v>
      </c>
      <c r="G3283" s="5" t="str">
        <f>IF(ActividadesCom[[#This Row],[PROMEDIO]]="","",IF(ActividadesCom[[#This Row],[PROMEDIO]]&gt;=4,"EXCELENTE",IF(ActividadesCom[[#This Row],[PROMEDIO]]&gt;=3,"NOTABLE",IF(ActividadesCom[[#This Row],[PROMEDIO]]&gt;=2,"BUENO",IF(ActividadesCom[[#This Row],[PROMEDIO]]=1,"SUFICIENTE","")))))</f>
        <v>BUENO</v>
      </c>
      <c r="H3283" s="5">
        <f>MAX(ActividadesCom[[#This Row],[PERÍODO 1]],ActividadesCom[[#This Row],[PERÍODO 2]],ActividadesCom[[#This Row],[PERÍODO 3]],ActividadesCom[[#This Row],[PERÍODO 4]],ActividadesCom[[#This Row],[PERÍODO 5]])</f>
        <v>20203</v>
      </c>
      <c r="I3283" s="6"/>
      <c r="J3283" s="5"/>
      <c r="K3283" s="5"/>
      <c r="L3283" s="5" t="str">
        <f>IF(ActividadesCom[[#This Row],[NIVEL 1]]&lt;&gt;0,VLOOKUP(ActividadesCom[[#This Row],[NIVEL 1]],Catálogo!A:B,2,FALSE),"")</f>
        <v/>
      </c>
      <c r="M3283" s="5"/>
      <c r="N3283" s="6"/>
      <c r="O3283" s="5"/>
      <c r="P3283" s="5"/>
      <c r="Q3283" s="5" t="str">
        <f>IF(ActividadesCom[[#This Row],[NIVEL 2]]&lt;&gt;0,VLOOKUP(ActividadesCom[[#This Row],[NIVEL 2]],Catálogo!A:B,2,FALSE),"")</f>
        <v/>
      </c>
      <c r="R3283" s="5"/>
      <c r="S3283" s="6"/>
      <c r="T3283" s="5"/>
      <c r="U3283" s="5"/>
      <c r="V3283" s="5" t="str">
        <f>IF(ActividadesCom[[#This Row],[NIVEL 3]]&lt;&gt;0,VLOOKUP(ActividadesCom[[#This Row],[NIVEL 3]],Catálogo!A:B,2,FALSE),"")</f>
        <v/>
      </c>
      <c r="W3283" s="5"/>
      <c r="X3283" s="6"/>
      <c r="Y3283" s="5"/>
      <c r="Z3283" s="5"/>
      <c r="AA3283" s="5" t="str">
        <f>IF(ActividadesCom[[#This Row],[NIVEL 4]]&lt;&gt;0,VLOOKUP(ActividadesCom[[#This Row],[NIVEL 4]],Catálogo!A:B,2,FALSE),"")</f>
        <v/>
      </c>
      <c r="AB3283" s="5"/>
      <c r="AC3283" s="5" t="s">
        <v>11</v>
      </c>
      <c r="AD3283" s="5">
        <v>20203</v>
      </c>
      <c r="AE3283" s="5" t="s">
        <v>4009</v>
      </c>
      <c r="AF3283" s="5">
        <f>IF(ActividadesCom[[#This Row],[NIVEL 5]]&lt;&gt;0,VLOOKUP(ActividadesCom[[#This Row],[NIVEL 5]],Catálogo!A:B,2,FALSE),"")</f>
        <v>2</v>
      </c>
      <c r="AG3283" s="5">
        <v>1</v>
      </c>
      <c r="AH3283" s="2"/>
    </row>
    <row r="3284" spans="1:34" s="151" customFormat="1" ht="30" hidden="1" customHeight="1" x14ac:dyDescent="0.25">
      <c r="A3284" s="147">
        <v>20470362</v>
      </c>
      <c r="B3284" s="148" t="str">
        <f>VLOOKUP(ActividadesCom[[#This Row],[NO. DE CONTROL]],'LISTADO ESTUDIANTES'!A:C,2,FALSE)</f>
        <v>CHAN CHAN FRANCISCO RUBEN</v>
      </c>
      <c r="C3284" s="148" t="str">
        <f>VLOOKUP(ActividadesCom[[#This Row],[NO. DE CONTROL]],'LISTADO ESTUDIANTES'!A:C,3,FALSE)</f>
        <v>INGENIERIA QUIMICA</v>
      </c>
      <c r="D3284" s="149" t="str">
        <f>VLOOKUP(ActividadesCom[[#This Row],[NO. DE CONTROL]],'LISTADO ESTUDIANTES'!A:D,4,FALSE)</f>
        <v>EGRESADO(A)</v>
      </c>
      <c r="E3284" s="149">
        <f>SUM(ActividadesCom[[#This Row],[CRÉD. 1]],ActividadesCom[[#This Row],[CRÉD. 2]],ActividadesCom[[#This Row],[CRÉD. 3]],ActividadesCom[[#This Row],[CRÉD. 4]],ActividadesCom[[#This Row],[CRÉD. 5]])</f>
        <v>5</v>
      </c>
      <c r="F3284" s="149">
        <f>IF(ActividadesCom[[#This Row],[ÚLTIMO SEMESTRE CON CRÉDITOS]]&gt;0,ROUND(AVERAGE(ActividadesCom[[#This Row],[VALOR NIVEL 5]],ActividadesCom[[#This Row],[VALOR NIVEL 4]],ActividadesCom[[#This Row],[VALOR NIVEL 3]],ActividadesCom[[#This Row],[VALOR NIVEL 2]],ActividadesCom[[#This Row],[VALOR NIVEL 1]]),0),"")</f>
        <v>3</v>
      </c>
      <c r="G3284" s="147" t="str">
        <f>IF(ActividadesCom[[#This Row],[PROMEDIO]]="","",IF(ActividadesCom[[#This Row],[PROMEDIO]]&gt;=4,"EXCELENTE",IF(ActividadesCom[[#This Row],[PROMEDIO]]&gt;=3,"NOTABLE",IF(ActividadesCom[[#This Row],[PROMEDIO]]&gt;=2,"BUENO",IF(ActividadesCom[[#This Row],[PROMEDIO]]=1,"SUFICIENTE","")))))</f>
        <v>NOTABLE</v>
      </c>
      <c r="H3284" s="149">
        <f>MAX(ActividadesCom[[#This Row],[PERÍODO 1]],ActividadesCom[[#This Row],[PERÍODO 2]],ActividadesCom[[#This Row],[PERÍODO 3]],ActividadesCom[[#This Row],[PERÍODO 4]],ActividadesCom[[#This Row],[PERÍODO 5]])</f>
        <v>20233</v>
      </c>
      <c r="I3284" s="148" t="s">
        <v>25</v>
      </c>
      <c r="J3284" s="149">
        <v>20213</v>
      </c>
      <c r="K3284" s="149" t="s">
        <v>4021</v>
      </c>
      <c r="L3284" s="149">
        <f>IF(ActividadesCom[[#This Row],[NIVEL 1]]&lt;&gt;0,VLOOKUP(ActividadesCom[[#This Row],[NIVEL 1]],Catálogo!A:B,2,FALSE),"")</f>
        <v>2</v>
      </c>
      <c r="M3284" s="149">
        <v>1</v>
      </c>
      <c r="N3284" s="148" t="s">
        <v>5364</v>
      </c>
      <c r="O3284" s="149">
        <v>20221</v>
      </c>
      <c r="P3284" s="149" t="s">
        <v>4019</v>
      </c>
      <c r="Q3284" s="149">
        <f>IF(ActividadesCom[[#This Row],[NIVEL 2]]&lt;&gt;0,VLOOKUP(ActividadesCom[[#This Row],[NIVEL 2]],Catálogo!A:B,2,FALSE),"")</f>
        <v>4</v>
      </c>
      <c r="R3284" s="149">
        <v>1</v>
      </c>
      <c r="S3284" s="148" t="s">
        <v>5368</v>
      </c>
      <c r="T3284" s="149">
        <v>20221</v>
      </c>
      <c r="U3284" s="149" t="s">
        <v>4007</v>
      </c>
      <c r="V3284" s="149">
        <f>IF(ActividadesCom[[#This Row],[NIVEL 3]]&lt;&gt;0,VLOOKUP(ActividadesCom[[#This Row],[NIVEL 3]],Catálogo!A:B,2,FALSE),"")</f>
        <v>4</v>
      </c>
      <c r="W3284" s="149">
        <v>1</v>
      </c>
      <c r="X3284" s="148" t="s">
        <v>3518</v>
      </c>
      <c r="Y3284" s="149">
        <v>20211</v>
      </c>
      <c r="Z3284" s="149" t="s">
        <v>4008</v>
      </c>
      <c r="AA3284" s="149">
        <f>IF(ActividadesCom[[#This Row],[NIVEL 4]]&lt;&gt;0,VLOOKUP(ActividadesCom[[#This Row],[NIVEL 4]],Catálogo!A:B,2,FALSE),"")</f>
        <v>3</v>
      </c>
      <c r="AB3284" s="149">
        <v>1</v>
      </c>
      <c r="AC3284" s="148" t="s">
        <v>6310</v>
      </c>
      <c r="AD3284" s="149">
        <v>20233</v>
      </c>
      <c r="AE3284" s="149" t="s">
        <v>4007</v>
      </c>
      <c r="AF3284" s="149">
        <f>IF(ActividadesCom[[#This Row],[NIVEL 5]]&lt;&gt;0,VLOOKUP(ActividadesCom[[#This Row],[NIVEL 5]],Catálogo!A:B,2,FALSE),"")</f>
        <v>4</v>
      </c>
      <c r="AG3284" s="149">
        <v>1</v>
      </c>
    </row>
    <row r="3285" spans="1:34" s="151" customFormat="1" ht="30" hidden="1" customHeight="1" x14ac:dyDescent="0.25">
      <c r="A3285" s="147">
        <v>20470363</v>
      </c>
      <c r="B3285" s="148" t="str">
        <f>VLOOKUP(ActividadesCom[[#This Row],[NO. DE CONTROL]],'LISTADO ESTUDIANTES'!A:C,2,FALSE)</f>
        <v>ANTONIO HERNANDEZ ANA CRISTINA</v>
      </c>
      <c r="C3285" s="148" t="str">
        <f>VLOOKUP(ActividadesCom[[#This Row],[NO. DE CONTROL]],'LISTADO ESTUDIANTES'!A:C,3,FALSE)</f>
        <v>INGENIERIA EN GESTION EMPRESARIAL</v>
      </c>
      <c r="D3285" s="149" t="str">
        <f>VLOOKUP(ActividadesCom[[#This Row],[NO. DE CONTROL]],'LISTADO ESTUDIANTES'!A:D,4,FALSE)</f>
        <v>EGRESADO(A)</v>
      </c>
      <c r="E3285" s="149">
        <f>SUM(ActividadesCom[[#This Row],[CRÉD. 1]],ActividadesCom[[#This Row],[CRÉD. 2]],ActividadesCom[[#This Row],[CRÉD. 3]],ActividadesCom[[#This Row],[CRÉD. 4]],ActividadesCom[[#This Row],[CRÉD. 5]])</f>
        <v>5</v>
      </c>
      <c r="F3285" s="149">
        <f>IF(ActividadesCom[[#This Row],[ÚLTIMO SEMESTRE CON CRÉDITOS]]&gt;0,ROUND(AVERAGE(ActividadesCom[[#This Row],[VALOR NIVEL 5]],ActividadesCom[[#This Row],[VALOR NIVEL 4]],ActividadesCom[[#This Row],[VALOR NIVEL 3]],ActividadesCom[[#This Row],[VALOR NIVEL 2]],ActividadesCom[[#This Row],[VALOR NIVEL 1]]),0),"")</f>
        <v>3</v>
      </c>
      <c r="G3285" s="147" t="str">
        <f>IF(ActividadesCom[[#This Row],[PROMEDIO]]="","",IF(ActividadesCom[[#This Row],[PROMEDIO]]&gt;=4,"EXCELENTE",IF(ActividadesCom[[#This Row],[PROMEDIO]]&gt;=3,"NOTABLE",IF(ActividadesCom[[#This Row],[PROMEDIO]]&gt;=2,"BUENO",IF(ActividadesCom[[#This Row],[PROMEDIO]]=1,"SUFICIENTE","")))))</f>
        <v>NOTABLE</v>
      </c>
      <c r="H3285" s="149">
        <f>MAX(ActividadesCom[[#This Row],[PERÍODO 1]],ActividadesCom[[#This Row],[PERÍODO 2]],ActividadesCom[[#This Row],[PERÍODO 3]],ActividadesCom[[#This Row],[PERÍODO 4]],ActividadesCom[[#This Row],[PERÍODO 5]])</f>
        <v>20231</v>
      </c>
      <c r="I3285" s="148" t="s">
        <v>25</v>
      </c>
      <c r="J3285" s="149">
        <v>20213</v>
      </c>
      <c r="K3285" s="149" t="s">
        <v>4021</v>
      </c>
      <c r="L3285" s="149">
        <f>IF(ActividadesCom[[#This Row],[NIVEL 1]]&lt;&gt;0,VLOOKUP(ActividadesCom[[#This Row],[NIVEL 1]],Catálogo!A:B,2,FALSE),"")</f>
        <v>2</v>
      </c>
      <c r="M3285" s="149">
        <v>1</v>
      </c>
      <c r="N3285" s="148" t="s">
        <v>4845</v>
      </c>
      <c r="O3285" s="149">
        <v>20223</v>
      </c>
      <c r="P3285" s="149" t="s">
        <v>4007</v>
      </c>
      <c r="Q3285" s="149">
        <f>IF(ActividadesCom[[#This Row],[NIVEL 2]]&lt;&gt;0,VLOOKUP(ActividadesCom[[#This Row],[NIVEL 2]],Catálogo!A:B,2,FALSE),"")</f>
        <v>4</v>
      </c>
      <c r="R3285" s="149">
        <v>1</v>
      </c>
      <c r="S3285" s="148" t="s">
        <v>5718</v>
      </c>
      <c r="T3285" s="149">
        <v>20223</v>
      </c>
      <c r="U3285" s="149" t="s">
        <v>4007</v>
      </c>
      <c r="V3285" s="149">
        <f>IF(ActividadesCom[[#This Row],[NIVEL 3]]&lt;&gt;0,VLOOKUP(ActividadesCom[[#This Row],[NIVEL 3]],Catálogo!A:B,2,FALSE),"")</f>
        <v>4</v>
      </c>
      <c r="W3285" s="149">
        <v>1</v>
      </c>
      <c r="X3285" s="148" t="s">
        <v>4893</v>
      </c>
      <c r="Y3285" s="149">
        <v>20213</v>
      </c>
      <c r="Z3285" s="149" t="s">
        <v>4007</v>
      </c>
      <c r="AA3285" s="149">
        <f>IF(ActividadesCom[[#This Row],[NIVEL 4]]&lt;&gt;0,VLOOKUP(ActividadesCom[[#This Row],[NIVEL 4]],Catálogo!A:B,2,FALSE),"")</f>
        <v>4</v>
      </c>
      <c r="AB3285" s="149">
        <v>1</v>
      </c>
      <c r="AC3285" s="148" t="s">
        <v>523</v>
      </c>
      <c r="AD3285" s="149">
        <v>20231</v>
      </c>
      <c r="AE3285" s="149" t="s">
        <v>4008</v>
      </c>
      <c r="AF3285" s="149">
        <f>IF(ActividadesCom[[#This Row],[NIVEL 5]]&lt;&gt;0,VLOOKUP(ActividadesCom[[#This Row],[NIVEL 5]],Catálogo!A:B,2,FALSE),"")</f>
        <v>3</v>
      </c>
      <c r="AG3285" s="149">
        <v>1</v>
      </c>
    </row>
    <row r="3286" spans="1:34" ht="30" hidden="1" customHeight="1" x14ac:dyDescent="0.25">
      <c r="A3286" s="7">
        <v>20470364</v>
      </c>
      <c r="B3286" s="6" t="str">
        <f>VLOOKUP(ActividadesCom[[#This Row],[NO. DE CONTROL]],'LISTADO ESTUDIANTES'!A:C,2,FALSE)</f>
        <v>HOMA HERNANDEZ MARIO HUMBERTO</v>
      </c>
      <c r="C3286" s="6" t="str">
        <f>VLOOKUP(ActividadesCom[[#This Row],[NO. DE CONTROL]],'LISTADO ESTUDIANTES'!A:C,3,FALSE)</f>
        <v>INGENIERIA EN ADMINISTRACION</v>
      </c>
      <c r="D3286" s="5" t="str">
        <f>VLOOKUP(ActividadesCom[[#This Row],[NO. DE CONTROL]],'LISTADO ESTUDIANTES'!A:D,4,FALSE)</f>
        <v>EGRESADO(A)</v>
      </c>
      <c r="E3286" s="5">
        <f>SUM(ActividadesCom[[#This Row],[CRÉD. 1]],ActividadesCom[[#This Row],[CRÉD. 2]],ActividadesCom[[#This Row],[CRÉD. 3]],ActividadesCom[[#This Row],[CRÉD. 4]],ActividadesCom[[#This Row],[CRÉD. 5]])</f>
        <v>6</v>
      </c>
      <c r="F3286" s="5">
        <f>IF(ActividadesCom[[#This Row],[ÚLTIMO SEMESTRE CON CRÉDITOS]]&gt;0,ROUND(AVERAGE(ActividadesCom[[#This Row],[VALOR NIVEL 5]],ActividadesCom[[#This Row],[VALOR NIVEL 4]],ActividadesCom[[#This Row],[VALOR NIVEL 3]],ActividadesCom[[#This Row],[VALOR NIVEL 2]],ActividadesCom[[#This Row],[VALOR NIVEL 1]]),0),"")</f>
        <v>3</v>
      </c>
      <c r="G3286" s="5" t="str">
        <f>IF(ActividadesCom[[#This Row],[PROMEDIO]]="","",IF(ActividadesCom[[#This Row],[PROMEDIO]]&gt;=4,"EXCELENTE",IF(ActividadesCom[[#This Row],[PROMEDIO]]&gt;=3,"NOTABLE",IF(ActividadesCom[[#This Row],[PROMEDIO]]&gt;=2,"BUENO",IF(ActividadesCom[[#This Row],[PROMEDIO]]=1,"SUFICIENTE","")))))</f>
        <v>NOTABLE</v>
      </c>
      <c r="H3286" s="5">
        <f>MAX(ActividadesCom[[#This Row],[PERÍODO 1]],ActividadesCom[[#This Row],[PERÍODO 2]],ActividadesCom[[#This Row],[PERÍODO 3]],ActividadesCom[[#This Row],[PERÍODO 4]],ActividadesCom[[#This Row],[PERÍODO 5]])</f>
        <v>20233</v>
      </c>
      <c r="I3286" s="6" t="s">
        <v>5636</v>
      </c>
      <c r="J3286" s="5">
        <v>20221</v>
      </c>
      <c r="K3286" s="5" t="s">
        <v>4009</v>
      </c>
      <c r="L3286" s="5">
        <f>IF(ActividadesCom[[#This Row],[NIVEL 1]]&lt;&gt;0,VLOOKUP(ActividadesCom[[#This Row],[NIVEL 1]],Catálogo!A:B,2,FALSE),"")</f>
        <v>2</v>
      </c>
      <c r="M3286" s="5">
        <v>1</v>
      </c>
      <c r="N3286" s="6" t="s">
        <v>6263</v>
      </c>
      <c r="O3286" s="5">
        <v>20233</v>
      </c>
      <c r="P3286" s="5" t="s">
        <v>4007</v>
      </c>
      <c r="Q3286" s="5">
        <f>IF(ActividadesCom[[#This Row],[NIVEL 2]]&lt;&gt;0,VLOOKUP(ActividadesCom[[#This Row],[NIVEL 2]],Catálogo!A:B,2,FALSE),"")</f>
        <v>4</v>
      </c>
      <c r="R3286" s="5">
        <v>2</v>
      </c>
      <c r="S3286" s="6" t="s">
        <v>5634</v>
      </c>
      <c r="T3286" s="5">
        <v>20221</v>
      </c>
      <c r="U3286" s="5" t="s">
        <v>4007</v>
      </c>
      <c r="V3286" s="5">
        <f>IF(ActividadesCom[[#This Row],[NIVEL 3]]&lt;&gt;0,VLOOKUP(ActividadesCom[[#This Row],[NIVEL 3]],Catálogo!A:B,2,FALSE),"")</f>
        <v>4</v>
      </c>
      <c r="W3286" s="5">
        <v>1</v>
      </c>
      <c r="X3286" s="6" t="s">
        <v>25</v>
      </c>
      <c r="Y3286" s="5">
        <v>20211</v>
      </c>
      <c r="Z3286" s="5" t="s">
        <v>4009</v>
      </c>
      <c r="AA3286" s="5">
        <f>IF(ActividadesCom[[#This Row],[NIVEL 4]]&lt;&gt;0,VLOOKUP(ActividadesCom[[#This Row],[NIVEL 4]],Catálogo!A:B,2,FALSE),"")</f>
        <v>2</v>
      </c>
      <c r="AB3286" s="5">
        <v>1</v>
      </c>
      <c r="AC3286" s="5" t="s">
        <v>42</v>
      </c>
      <c r="AD3286" s="5">
        <v>20203</v>
      </c>
      <c r="AE3286" s="5" t="s">
        <v>4009</v>
      </c>
      <c r="AF3286" s="5">
        <f>IF(ActividadesCom[[#This Row],[NIVEL 5]]&lt;&gt;0,VLOOKUP(ActividadesCom[[#This Row],[NIVEL 5]],Catálogo!A:B,2,FALSE),"")</f>
        <v>2</v>
      </c>
      <c r="AG3286" s="5">
        <v>1</v>
      </c>
      <c r="AH3286" s="2"/>
    </row>
    <row r="3287" spans="1:34" ht="30" hidden="1" customHeight="1" x14ac:dyDescent="0.25">
      <c r="A3287" s="7">
        <v>20470365</v>
      </c>
      <c r="B3287" s="6" t="str">
        <f>VLOOKUP(ActividadesCom[[#This Row],[NO. DE CONTROL]],'LISTADO ESTUDIANTES'!A:C,2,FALSE)</f>
        <v>SANCHEZ CAB SHEYLA ITZEL</v>
      </c>
      <c r="C3287" s="6" t="str">
        <f>VLOOKUP(ActividadesCom[[#This Row],[NO. DE CONTROL]],'LISTADO ESTUDIANTES'!A:C,3,FALSE)</f>
        <v>INGENIERIA CIVIL</v>
      </c>
      <c r="D3287" s="5" t="str">
        <f>VLOOKUP(ActividadesCom[[#This Row],[NO. DE CONTROL]],'LISTADO ESTUDIANTES'!A:D,4,FALSE)</f>
        <v>EGRESADO(A)</v>
      </c>
      <c r="E3287" s="5">
        <f>SUM(ActividadesCom[[#This Row],[CRÉD. 1]],ActividadesCom[[#This Row],[CRÉD. 2]],ActividadesCom[[#This Row],[CRÉD. 3]],ActividadesCom[[#This Row],[CRÉD. 4]],ActividadesCom[[#This Row],[CRÉD. 5]])</f>
        <v>2</v>
      </c>
      <c r="F3287" s="5">
        <f>IF(ActividadesCom[[#This Row],[ÚLTIMO SEMESTRE CON CRÉDITOS]]&gt;0,ROUND(AVERAGE(ActividadesCom[[#This Row],[VALOR NIVEL 5]],ActividadesCom[[#This Row],[VALOR NIVEL 4]],ActividadesCom[[#This Row],[VALOR NIVEL 3]],ActividadesCom[[#This Row],[VALOR NIVEL 2]],ActividadesCom[[#This Row],[VALOR NIVEL 1]]),0),"")</f>
        <v>3</v>
      </c>
      <c r="G3287" s="5" t="str">
        <f>IF(ActividadesCom[[#This Row],[PROMEDIO]]="","",IF(ActividadesCom[[#This Row],[PROMEDIO]]&gt;=4,"EXCELENTE",IF(ActividadesCom[[#This Row],[PROMEDIO]]&gt;=3,"NOTABLE",IF(ActividadesCom[[#This Row],[PROMEDIO]]&gt;=2,"BUENO",IF(ActividadesCom[[#This Row],[PROMEDIO]]=1,"SUFICIENTE","")))))</f>
        <v>NOTABLE</v>
      </c>
      <c r="H3287" s="5">
        <f>MAX(ActividadesCom[[#This Row],[PERÍODO 1]],ActividadesCom[[#This Row],[PERÍODO 2]],ActividadesCom[[#This Row],[PERÍODO 3]],ActividadesCom[[#This Row],[PERÍODO 4]],ActividadesCom[[#This Row],[PERÍODO 5]])</f>
        <v>20211</v>
      </c>
      <c r="I3287" s="6"/>
      <c r="J3287" s="5"/>
      <c r="K3287" s="5"/>
      <c r="L3287" s="5" t="str">
        <f>IF(ActividadesCom[[#This Row],[NIVEL 1]]&lt;&gt;0,VLOOKUP(ActividadesCom[[#This Row],[NIVEL 1]],Catálogo!A:B,2,FALSE),"")</f>
        <v/>
      </c>
      <c r="M3287" s="5"/>
      <c r="N3287" s="6"/>
      <c r="O3287" s="5"/>
      <c r="P3287" s="5"/>
      <c r="Q3287" s="5" t="str">
        <f>IF(ActividadesCom[[#This Row],[NIVEL 2]]&lt;&gt;0,VLOOKUP(ActividadesCom[[#This Row],[NIVEL 2]],Catálogo!A:B,2,FALSE),"")</f>
        <v/>
      </c>
      <c r="R3287" s="5"/>
      <c r="S3287" s="6"/>
      <c r="T3287" s="5"/>
      <c r="U3287" s="5"/>
      <c r="V3287" s="5" t="str">
        <f>IF(ActividadesCom[[#This Row],[NIVEL 3]]&lt;&gt;0,VLOOKUP(ActividadesCom[[#This Row],[NIVEL 3]],Catálogo!A:B,2,FALSE),"")</f>
        <v/>
      </c>
      <c r="W3287" s="5"/>
      <c r="X3287" s="6" t="s">
        <v>11</v>
      </c>
      <c r="Y3287" s="5">
        <v>20211</v>
      </c>
      <c r="Z3287" s="5" t="s">
        <v>4008</v>
      </c>
      <c r="AA3287" s="5">
        <f>IF(ActividadesCom[[#This Row],[NIVEL 4]]&lt;&gt;0,VLOOKUP(ActividadesCom[[#This Row],[NIVEL 4]],Catálogo!A:B,2,FALSE),"")</f>
        <v>3</v>
      </c>
      <c r="AB3287" s="5">
        <v>1</v>
      </c>
      <c r="AC3287" s="5" t="s">
        <v>11</v>
      </c>
      <c r="AD3287" s="5">
        <v>20203</v>
      </c>
      <c r="AE3287" s="5" t="s">
        <v>4008</v>
      </c>
      <c r="AF3287" s="5">
        <f>IF(ActividadesCom[[#This Row],[NIVEL 5]]&lt;&gt;0,VLOOKUP(ActividadesCom[[#This Row],[NIVEL 5]],Catálogo!A:B,2,FALSE),"")</f>
        <v>3</v>
      </c>
      <c r="AG3287" s="5">
        <v>1</v>
      </c>
      <c r="AH3287" s="2"/>
    </row>
    <row r="3288" spans="1:34" ht="30" hidden="1" customHeight="1" x14ac:dyDescent="0.25">
      <c r="A3288" s="7">
        <v>20470368</v>
      </c>
      <c r="B3288" s="6" t="str">
        <f>VLOOKUP(ActividadesCom[[#This Row],[NO. DE CONTROL]],'LISTADO ESTUDIANTES'!A:C,2,FALSE)</f>
        <v>RODRIGUEZ SALINAS PALOMA SHERLYN</v>
      </c>
      <c r="C3288" s="6" t="str">
        <f>VLOOKUP(ActividadesCom[[#This Row],[NO. DE CONTROL]],'LISTADO ESTUDIANTES'!A:C,3,FALSE)</f>
        <v>INGENIERIA EN ADMINISTRACION</v>
      </c>
      <c r="D3288" s="5" t="str">
        <f>VLOOKUP(ActividadesCom[[#This Row],[NO. DE CONTROL]],'LISTADO ESTUDIANTES'!A:D,4,FALSE)</f>
        <v>EGRESADO(A)</v>
      </c>
      <c r="E3288" s="5">
        <f>SUM(ActividadesCom[[#This Row],[CRÉD. 1]],ActividadesCom[[#This Row],[CRÉD. 2]],ActividadesCom[[#This Row],[CRÉD. 3]],ActividadesCom[[#This Row],[CRÉD. 4]],ActividadesCom[[#This Row],[CRÉD. 5]])</f>
        <v>5</v>
      </c>
      <c r="F3288" s="5">
        <f>IF(ActividadesCom[[#This Row],[ÚLTIMO SEMESTRE CON CRÉDITOS]]&gt;0,ROUND(AVERAGE(ActividadesCom[[#This Row],[VALOR NIVEL 5]],ActividadesCom[[#This Row],[VALOR NIVEL 4]],ActividadesCom[[#This Row],[VALOR NIVEL 3]],ActividadesCom[[#This Row],[VALOR NIVEL 2]],ActividadesCom[[#This Row],[VALOR NIVEL 1]]),0),"")</f>
        <v>3</v>
      </c>
      <c r="G3288" s="5" t="str">
        <f>IF(ActividadesCom[[#This Row],[PROMEDIO]]="","",IF(ActividadesCom[[#This Row],[PROMEDIO]]&gt;=4,"EXCELENTE",IF(ActividadesCom[[#This Row],[PROMEDIO]]&gt;=3,"NOTABLE",IF(ActividadesCom[[#This Row],[PROMEDIO]]&gt;=2,"BUENO",IF(ActividadesCom[[#This Row],[PROMEDIO]]=1,"SUFICIENTE","")))))</f>
        <v>NOTABLE</v>
      </c>
      <c r="H3288" s="5">
        <f>MAX(ActividadesCom[[#This Row],[PERÍODO 1]],ActividadesCom[[#This Row],[PERÍODO 2]],ActividadesCom[[#This Row],[PERÍODO 3]],ActividadesCom[[#This Row],[PERÍODO 4]],ActividadesCom[[#This Row],[PERÍODO 5]])</f>
        <v>20223</v>
      </c>
      <c r="I3288" s="6" t="s">
        <v>3518</v>
      </c>
      <c r="J3288" s="5">
        <v>20221</v>
      </c>
      <c r="K3288" s="5" t="s">
        <v>4010</v>
      </c>
      <c r="L3288" s="5">
        <f>IF(ActividadesCom[[#This Row],[NIVEL 1]]&lt;&gt;0,VLOOKUP(ActividadesCom[[#This Row],[NIVEL 1]],Catálogo!A:B,2,FALSE),"")</f>
        <v>1</v>
      </c>
      <c r="M3288" s="5">
        <v>1</v>
      </c>
      <c r="N3288" s="6" t="s">
        <v>5636</v>
      </c>
      <c r="O3288" s="5">
        <v>20221</v>
      </c>
      <c r="P3288" s="5" t="s">
        <v>4007</v>
      </c>
      <c r="Q3288" s="5">
        <f>IF(ActividadesCom[[#This Row],[NIVEL 2]]&lt;&gt;0,VLOOKUP(ActividadesCom[[#This Row],[NIVEL 2]],Catálogo!A:B,2,FALSE),"")</f>
        <v>4</v>
      </c>
      <c r="R3288" s="5">
        <v>1</v>
      </c>
      <c r="S3288" s="6" t="s">
        <v>5695</v>
      </c>
      <c r="T3288" s="5">
        <v>20213</v>
      </c>
      <c r="U3288" s="5" t="s">
        <v>4008</v>
      </c>
      <c r="V3288" s="5">
        <f>IF(ActividadesCom[[#This Row],[NIVEL 3]]&lt;&gt;0,VLOOKUP(ActividadesCom[[#This Row],[NIVEL 3]],Catálogo!A:B,2,FALSE),"")</f>
        <v>3</v>
      </c>
      <c r="W3288" s="5">
        <v>1</v>
      </c>
      <c r="X3288" s="6" t="s">
        <v>5740</v>
      </c>
      <c r="Y3288" s="5">
        <v>20223</v>
      </c>
      <c r="Z3288" s="5" t="s">
        <v>4007</v>
      </c>
      <c r="AA3288" s="5">
        <f>IF(ActividadesCom[[#This Row],[NIVEL 4]]&lt;&gt;0,VLOOKUP(ActividadesCom[[#This Row],[NIVEL 4]],Catálogo!A:B,2,FALSE),"")</f>
        <v>4</v>
      </c>
      <c r="AB3288" s="5">
        <v>1</v>
      </c>
      <c r="AC3288" s="5" t="s">
        <v>42</v>
      </c>
      <c r="AD3288" s="5">
        <v>20203</v>
      </c>
      <c r="AE3288" s="5" t="s">
        <v>4008</v>
      </c>
      <c r="AF3288" s="5">
        <f>IF(ActividadesCom[[#This Row],[NIVEL 5]]&lt;&gt;0,VLOOKUP(ActividadesCom[[#This Row],[NIVEL 5]],Catálogo!A:B,2,FALSE),"")</f>
        <v>3</v>
      </c>
      <c r="AG3288" s="5">
        <v>1</v>
      </c>
      <c r="AH3288" s="2"/>
    </row>
    <row r="3289" spans="1:34" ht="30" hidden="1" customHeight="1" x14ac:dyDescent="0.25">
      <c r="A3289" s="7">
        <v>20470369</v>
      </c>
      <c r="B3289" s="6" t="str">
        <f>VLOOKUP(ActividadesCom[[#This Row],[NO. DE CONTROL]],'LISTADO ESTUDIANTES'!A:C,2,FALSE)</f>
        <v>CANUL ORTIZ AXEL DANIEL</v>
      </c>
      <c r="C3289" s="6" t="str">
        <f>VLOOKUP(ActividadesCom[[#This Row],[NO. DE CONTROL]],'LISTADO ESTUDIANTES'!A:C,3,FALSE)</f>
        <v>INGENIERIA EN SISTEMAS COMPUTACIONALES</v>
      </c>
      <c r="D3289" s="5" t="str">
        <f>VLOOKUP(ActividadesCom[[#This Row],[NO. DE CONTROL]],'LISTADO ESTUDIANTES'!A:D,4,FALSE)</f>
        <v>EGRESADO(A)</v>
      </c>
      <c r="E3289" s="5">
        <f>SUM(ActividadesCom[[#This Row],[CRÉD. 1]],ActividadesCom[[#This Row],[CRÉD. 2]],ActividadesCom[[#This Row],[CRÉD. 3]],ActividadesCom[[#This Row],[CRÉD. 4]],ActividadesCom[[#This Row],[CRÉD. 5]])</f>
        <v>5</v>
      </c>
      <c r="F3289" s="5">
        <f>IF(ActividadesCom[[#This Row],[ÚLTIMO SEMESTRE CON CRÉDITOS]]&gt;0,ROUND(AVERAGE(ActividadesCom[[#This Row],[VALOR NIVEL 5]],ActividadesCom[[#This Row],[VALOR NIVEL 4]],ActividadesCom[[#This Row],[VALOR NIVEL 3]],ActividadesCom[[#This Row],[VALOR NIVEL 2]],ActividadesCom[[#This Row],[VALOR NIVEL 1]]),0),"")</f>
        <v>3</v>
      </c>
      <c r="G3289" s="5" t="str">
        <f>IF(ActividadesCom[[#This Row],[PROMEDIO]]="","",IF(ActividadesCom[[#This Row],[PROMEDIO]]&gt;=4,"EXCELENTE",IF(ActividadesCom[[#This Row],[PROMEDIO]]&gt;=3,"NOTABLE",IF(ActividadesCom[[#This Row],[PROMEDIO]]&gt;=2,"BUENO",IF(ActividadesCom[[#This Row],[PROMEDIO]]=1,"SUFICIENTE","")))))</f>
        <v>NOTABLE</v>
      </c>
      <c r="H3289" s="5">
        <f>MAX(ActividadesCom[[#This Row],[PERÍODO 1]],ActividadesCom[[#This Row],[PERÍODO 2]],ActividadesCom[[#This Row],[PERÍODO 3]],ActividadesCom[[#This Row],[PERÍODO 4]],ActividadesCom[[#This Row],[PERÍODO 5]])</f>
        <v>20231</v>
      </c>
      <c r="I3289" s="6" t="s">
        <v>6257</v>
      </c>
      <c r="J3289" s="5">
        <v>20231</v>
      </c>
      <c r="K3289" s="5" t="s">
        <v>4007</v>
      </c>
      <c r="L3289" s="5">
        <f>IF(ActividadesCom[[#This Row],[NIVEL 1]]&lt;&gt;0,VLOOKUP(ActividadesCom[[#This Row],[NIVEL 1]],Catálogo!A:B,2,FALSE),"")</f>
        <v>4</v>
      </c>
      <c r="M3289" s="5">
        <v>1</v>
      </c>
      <c r="N3289" s="6"/>
      <c r="O3289" s="5"/>
      <c r="P3289" s="5"/>
      <c r="Q3289" s="5" t="str">
        <f>IF(ActividadesCom[[#This Row],[NIVEL 2]]&lt;&gt;0,VLOOKUP(ActividadesCom[[#This Row],[NIVEL 2]],Catálogo!A:B,2,FALSE),"")</f>
        <v/>
      </c>
      <c r="R3289" s="5"/>
      <c r="S3289" s="6" t="s">
        <v>4943</v>
      </c>
      <c r="T3289" s="5">
        <v>20223</v>
      </c>
      <c r="U3289" s="5" t="s">
        <v>4008</v>
      </c>
      <c r="V3289" s="5">
        <f>IF(ActividadesCom[[#This Row],[NIVEL 3]]&lt;&gt;0,VLOOKUP(ActividadesCom[[#This Row],[NIVEL 3]],Catálogo!A:B,2,FALSE),"")</f>
        <v>3</v>
      </c>
      <c r="W3289" s="5">
        <v>2</v>
      </c>
      <c r="X3289" s="6" t="s">
        <v>5</v>
      </c>
      <c r="Y3289" s="5">
        <v>20211</v>
      </c>
      <c r="Z3289" s="5" t="s">
        <v>4008</v>
      </c>
      <c r="AA3289" s="5">
        <f>IF(ActividadesCom[[#This Row],[NIVEL 4]]&lt;&gt;0,VLOOKUP(ActividadesCom[[#This Row],[NIVEL 4]],Catálogo!A:B,2,FALSE),"")</f>
        <v>3</v>
      </c>
      <c r="AB3289" s="5">
        <v>1</v>
      </c>
      <c r="AC3289" s="5" t="s">
        <v>4378</v>
      </c>
      <c r="AD3289" s="5">
        <v>20203</v>
      </c>
      <c r="AE3289" s="5" t="s">
        <v>4008</v>
      </c>
      <c r="AF3289" s="5">
        <f>IF(ActividadesCom[[#This Row],[NIVEL 5]]&lt;&gt;0,VLOOKUP(ActividadesCom[[#This Row],[NIVEL 5]],Catálogo!A:B,2,FALSE),"")</f>
        <v>3</v>
      </c>
      <c r="AG3289" s="5">
        <v>1</v>
      </c>
      <c r="AH3289" s="2"/>
    </row>
    <row r="3290" spans="1:34" s="151" customFormat="1" ht="30" customHeight="1" x14ac:dyDescent="0.25">
      <c r="A3290" s="175">
        <v>20470372</v>
      </c>
      <c r="B3290" s="148" t="str">
        <f>VLOOKUP(ActividadesCom[[#This Row],[NO. DE CONTROL]],'LISTADO ESTUDIANTES'!A:C,2,FALSE)</f>
        <v>GONZALEZ CHABLE AISAHAR FERNANDO</v>
      </c>
      <c r="C3290" s="148" t="str">
        <f>VLOOKUP(ActividadesCom[[#This Row],[NO. DE CONTROL]],'LISTADO ESTUDIANTES'!A:C,3,FALSE)</f>
        <v>INGENIERIA AMBIENTAL</v>
      </c>
      <c r="D3290" s="176" t="str">
        <f>VLOOKUP(ActividadesCom[[#This Row],[NO. DE CONTROL]],'LISTADO ESTUDIANTES'!A:D,4,FALSE)</f>
        <v>ACTIVO(A)</v>
      </c>
      <c r="E3290" s="149">
        <f>SUM(ActividadesCom[[#This Row],[CRÉD. 1]],ActividadesCom[[#This Row],[CRÉD. 2]],ActividadesCom[[#This Row],[CRÉD. 3]],ActividadesCom[[#This Row],[CRÉD. 4]],ActividadesCom[[#This Row],[CRÉD. 5]])</f>
        <v>5</v>
      </c>
      <c r="F3290" s="176">
        <f>IF(ActividadesCom[[#This Row],[ÚLTIMO SEMESTRE CON CRÉDITOS]]&gt;0,ROUND(AVERAGE(ActividadesCom[[#This Row],[VALOR NIVEL 5]],ActividadesCom[[#This Row],[VALOR NIVEL 4]],ActividadesCom[[#This Row],[VALOR NIVEL 3]],ActividadesCom[[#This Row],[VALOR NIVEL 2]],ActividadesCom[[#This Row],[VALOR NIVEL 1]]),0),"")</f>
        <v>4</v>
      </c>
      <c r="G3290" s="176" t="str">
        <f>IF(ActividadesCom[[#This Row],[PROMEDIO]]="","",IF(ActividadesCom[[#This Row],[PROMEDIO]]&gt;=4,"EXCELENTE",IF(ActividadesCom[[#This Row],[PROMEDIO]]&gt;=3,"NOTABLE",IF(ActividadesCom[[#This Row],[PROMEDIO]]&gt;=2,"BUENO",IF(ActividadesCom[[#This Row],[PROMEDIO]]=1,"SUFICIENTE","")))))</f>
        <v>EXCELENTE</v>
      </c>
      <c r="H3290" s="149">
        <f>MAX(ActividadesCom[[#This Row],[PERÍODO 1]],ActividadesCom[[#This Row],[PERÍODO 2]],ActividadesCom[[#This Row],[PERÍODO 3]],ActividadesCom[[#This Row],[PERÍODO 4]],ActividadesCom[[#This Row],[PERÍODO 5]])</f>
        <v>20251</v>
      </c>
      <c r="I3290" s="177" t="s">
        <v>4101</v>
      </c>
      <c r="J3290" s="176">
        <v>20203</v>
      </c>
      <c r="K3290" s="176" t="s">
        <v>4009</v>
      </c>
      <c r="L3290" s="149">
        <f>IF(ActividadesCom[[#This Row],[NIVEL 1]]&lt;&gt;0,VLOOKUP(ActividadesCom[[#This Row],[NIVEL 1]],Catálogo!A:B,2,FALSE),"")</f>
        <v>2</v>
      </c>
      <c r="M3290" s="176">
        <v>1</v>
      </c>
      <c r="N3290" s="148" t="s">
        <v>6807</v>
      </c>
      <c r="O3290" s="176">
        <v>20251</v>
      </c>
      <c r="P3290" s="149" t="s">
        <v>4007</v>
      </c>
      <c r="Q3290" s="149">
        <f>IF(ActividadesCom[[#This Row],[NIVEL 2]]&lt;&gt;0,VLOOKUP(ActividadesCom[[#This Row],[NIVEL 2]],Catálogo!A:B,2,FALSE),"")</f>
        <v>4</v>
      </c>
      <c r="R3290" s="176">
        <v>1</v>
      </c>
      <c r="S3290" s="148" t="s">
        <v>6338</v>
      </c>
      <c r="T3290" s="176">
        <v>20241</v>
      </c>
      <c r="U3290" s="149" t="s">
        <v>4007</v>
      </c>
      <c r="V3290" s="149">
        <f>IF(ActividadesCom[[#This Row],[NIVEL 3]]&lt;&gt;0,VLOOKUP(ActividadesCom[[#This Row],[NIVEL 3]],Catálogo!A:B,2,FALSE),"")</f>
        <v>4</v>
      </c>
      <c r="W3290" s="176">
        <v>2</v>
      </c>
      <c r="X3290" s="148" t="s">
        <v>6807</v>
      </c>
      <c r="Y3290" s="176">
        <v>20241</v>
      </c>
      <c r="Z3290" s="149" t="s">
        <v>4007</v>
      </c>
      <c r="AA3290" s="149">
        <f>IF(ActividadesCom[[#This Row],[NIVEL 4]]&lt;&gt;0,VLOOKUP(ActividadesCom[[#This Row],[NIVEL 4]],Catálogo!A:B,2,FALSE),"")</f>
        <v>4</v>
      </c>
      <c r="AB3290" s="176">
        <v>1</v>
      </c>
      <c r="AC3290" s="177"/>
      <c r="AD3290" s="176"/>
      <c r="AE3290" s="176"/>
      <c r="AF3290" s="149" t="str">
        <f>IF(ActividadesCom[[#This Row],[NIVEL 5]]&lt;&gt;0,VLOOKUP(ActividadesCom[[#This Row],[NIVEL 5]],Catálogo!A:B,2,FALSE),"")</f>
        <v/>
      </c>
      <c r="AG3290" s="176"/>
    </row>
    <row r="3291" spans="1:34" ht="30" hidden="1" customHeight="1" x14ac:dyDescent="0.25">
      <c r="A3291" s="7">
        <v>20470373</v>
      </c>
      <c r="B3291" s="6" t="str">
        <f>VLOOKUP(ActividadesCom[[#This Row],[NO. DE CONTROL]],'LISTADO ESTUDIANTES'!A:C,2,FALSE)</f>
        <v>RUIZ UITZ BOGAR ALBERTO</v>
      </c>
      <c r="C3291" s="6" t="str">
        <f>VLOOKUP(ActividadesCom[[#This Row],[NO. DE CONTROL]],'LISTADO ESTUDIANTES'!A:C,3,FALSE)</f>
        <v>INGENIERIA MECANICA</v>
      </c>
      <c r="D3291" s="5" t="str">
        <f>VLOOKUP(ActividadesCom[[#This Row],[NO. DE CONTROL]],'LISTADO ESTUDIANTES'!A:D,4,FALSE)</f>
        <v>EGRESADO(A)</v>
      </c>
      <c r="E3291" s="5">
        <f>SUM(ActividadesCom[[#This Row],[CRÉD. 1]],ActividadesCom[[#This Row],[CRÉD. 2]],ActividadesCom[[#This Row],[CRÉD. 3]],ActividadesCom[[#This Row],[CRÉD. 4]],ActividadesCom[[#This Row],[CRÉD. 5]])</f>
        <v>1</v>
      </c>
      <c r="F3291" s="5">
        <f>IF(ActividadesCom[[#This Row],[ÚLTIMO SEMESTRE CON CRÉDITOS]]&gt;0,ROUND(AVERAGE(ActividadesCom[[#This Row],[VALOR NIVEL 5]],ActividadesCom[[#This Row],[VALOR NIVEL 4]],ActividadesCom[[#This Row],[VALOR NIVEL 3]],ActividadesCom[[#This Row],[VALOR NIVEL 2]],ActividadesCom[[#This Row],[VALOR NIVEL 1]]),0),"")</f>
        <v>2</v>
      </c>
      <c r="G3291" s="5" t="str">
        <f>IF(ActividadesCom[[#This Row],[PROMEDIO]]="","",IF(ActividadesCom[[#This Row],[PROMEDIO]]&gt;=4,"EXCELENTE",IF(ActividadesCom[[#This Row],[PROMEDIO]]&gt;=3,"NOTABLE",IF(ActividadesCom[[#This Row],[PROMEDIO]]&gt;=2,"BUENO",IF(ActividadesCom[[#This Row],[PROMEDIO]]=1,"SUFICIENTE","")))))</f>
        <v>BUENO</v>
      </c>
      <c r="H3291" s="5">
        <f>MAX(ActividadesCom[[#This Row],[PERÍODO 1]],ActividadesCom[[#This Row],[PERÍODO 2]],ActividadesCom[[#This Row],[PERÍODO 3]],ActividadesCom[[#This Row],[PERÍODO 4]],ActividadesCom[[#This Row],[PERÍODO 5]])</f>
        <v>20211</v>
      </c>
      <c r="I3291" s="6"/>
      <c r="J3291" s="5"/>
      <c r="K3291" s="5"/>
      <c r="L3291" s="5" t="str">
        <f>IF(ActividadesCom[[#This Row],[NIVEL 1]]&lt;&gt;0,VLOOKUP(ActividadesCom[[#This Row],[NIVEL 1]],Catálogo!A:B,2,FALSE),"")</f>
        <v/>
      </c>
      <c r="M3291" s="5"/>
      <c r="N3291" s="6"/>
      <c r="O3291" s="5"/>
      <c r="P3291" s="5"/>
      <c r="Q3291" s="5" t="str">
        <f>IF(ActividadesCom[[#This Row],[NIVEL 2]]&lt;&gt;0,VLOOKUP(ActividadesCom[[#This Row],[NIVEL 2]],Catálogo!A:B,2,FALSE),"")</f>
        <v/>
      </c>
      <c r="R3291" s="5"/>
      <c r="S3291" s="6"/>
      <c r="T3291" s="5"/>
      <c r="U3291" s="5"/>
      <c r="V3291" s="5" t="str">
        <f>IF(ActividadesCom[[#This Row],[NIVEL 3]]&lt;&gt;0,VLOOKUP(ActividadesCom[[#This Row],[NIVEL 3]],Catálogo!A:B,2,FALSE),"")</f>
        <v/>
      </c>
      <c r="W3291" s="5"/>
      <c r="X3291" s="6" t="s">
        <v>5</v>
      </c>
      <c r="Y3291" s="5">
        <v>20211</v>
      </c>
      <c r="Z3291" s="5" t="s">
        <v>4009</v>
      </c>
      <c r="AA3291" s="5">
        <f>IF(ActividadesCom[[#This Row],[NIVEL 4]]&lt;&gt;0,VLOOKUP(ActividadesCom[[#This Row],[NIVEL 4]],Catálogo!A:B,2,FALSE),"")</f>
        <v>2</v>
      </c>
      <c r="AB3291" s="5">
        <v>1</v>
      </c>
      <c r="AC3291" s="6"/>
      <c r="AD3291" s="5"/>
      <c r="AE3291" s="5"/>
      <c r="AF3291" s="5" t="str">
        <f>IF(ActividadesCom[[#This Row],[NIVEL 5]]&lt;&gt;0,VLOOKUP(ActividadesCom[[#This Row],[NIVEL 5]],Catálogo!A:B,2,FALSE),"")</f>
        <v/>
      </c>
      <c r="AG3291" s="5"/>
      <c r="AH3291" s="2"/>
    </row>
    <row r="3292" spans="1:34" ht="30" hidden="1" customHeight="1" x14ac:dyDescent="0.25">
      <c r="A3292" s="51">
        <v>20470374</v>
      </c>
      <c r="B3292" s="6" t="str">
        <f>VLOOKUP(ActividadesCom[[#This Row],[NO. DE CONTROL]],'LISTADO ESTUDIANTES'!A:C,2,FALSE)</f>
        <v>MENA HUITZ JONATHAN GABRIEL</v>
      </c>
      <c r="C3292" s="6" t="str">
        <f>VLOOKUP(ActividadesCom[[#This Row],[NO. DE CONTROL]],'LISTADO ESTUDIANTES'!A:C,3,FALSE)</f>
        <v>INGENIERIA EN SISTEMAS COMPUTACIONALES</v>
      </c>
      <c r="D3292" s="27" t="str">
        <f>VLOOKUP(ActividadesCom[[#This Row],[NO. DE CONTROL]],'LISTADO ESTUDIANTES'!A:D,4,FALSE)</f>
        <v>EGRESADO(A)</v>
      </c>
      <c r="E3292" s="5">
        <f>SUM(ActividadesCom[[#This Row],[CRÉD. 1]],ActividadesCom[[#This Row],[CRÉD. 2]],ActividadesCom[[#This Row],[CRÉD. 3]],ActividadesCom[[#This Row],[CRÉD. 4]],ActividadesCom[[#This Row],[CRÉD. 5]])</f>
        <v>1</v>
      </c>
      <c r="F3292" s="27">
        <f>IF(ActividadesCom[[#This Row],[ÚLTIMO SEMESTRE CON CRÉDITOS]]&gt;0,ROUND(AVERAGE(ActividadesCom[[#This Row],[VALOR NIVEL 5]],ActividadesCom[[#This Row],[VALOR NIVEL 4]],ActividadesCom[[#This Row],[VALOR NIVEL 3]],ActividadesCom[[#This Row],[VALOR NIVEL 2]],ActividadesCom[[#This Row],[VALOR NIVEL 1]]),0),"")</f>
        <v>2</v>
      </c>
      <c r="G3292" s="27" t="str">
        <f>IF(ActividadesCom[[#This Row],[PROMEDIO]]="","",IF(ActividadesCom[[#This Row],[PROMEDIO]]&gt;=4,"EXCELENTE",IF(ActividadesCom[[#This Row],[PROMEDIO]]&gt;=3,"NOTABLE",IF(ActividadesCom[[#This Row],[PROMEDIO]]&gt;=2,"BUENO",IF(ActividadesCom[[#This Row],[PROMEDIO]]=1,"SUFICIENTE","")))))</f>
        <v>BUENO</v>
      </c>
      <c r="H3292" s="5">
        <f>MAX(ActividadesCom[[#This Row],[PERÍODO 1]],ActividadesCom[[#This Row],[PERÍODO 2]],ActividadesCom[[#This Row],[PERÍODO 3]],ActividadesCom[[#This Row],[PERÍODO 4]],ActividadesCom[[#This Row],[PERÍODO 5]])</f>
        <v>20211</v>
      </c>
      <c r="I3292" s="28"/>
      <c r="J3292" s="27"/>
      <c r="K3292" s="27"/>
      <c r="L3292" s="5" t="str">
        <f>IF(ActividadesCom[[#This Row],[NIVEL 1]]&lt;&gt;0,VLOOKUP(ActividadesCom[[#This Row],[NIVEL 1]],Catálogo!A:B,2,FALSE),"")</f>
        <v/>
      </c>
      <c r="M3292" s="27"/>
      <c r="N3292" s="28"/>
      <c r="O3292" s="27"/>
      <c r="P3292" s="27"/>
      <c r="Q3292" s="5" t="str">
        <f>IF(ActividadesCom[[#This Row],[NIVEL 2]]&lt;&gt;0,VLOOKUP(ActividadesCom[[#This Row],[NIVEL 2]],Catálogo!A:B,2,FALSE),"")</f>
        <v/>
      </c>
      <c r="R3292" s="27"/>
      <c r="S3292" s="28"/>
      <c r="T3292" s="27"/>
      <c r="U3292" s="27"/>
      <c r="V3292" s="5" t="str">
        <f>IF(ActividadesCom[[#This Row],[NIVEL 3]]&lt;&gt;0,VLOOKUP(ActividadesCom[[#This Row],[NIVEL 3]],Catálogo!A:B,2,FALSE),"")</f>
        <v/>
      </c>
      <c r="W3292" s="27"/>
      <c r="X3292" s="28" t="s">
        <v>25</v>
      </c>
      <c r="Y3292" s="27">
        <v>20211</v>
      </c>
      <c r="Z3292" s="27" t="s">
        <v>4009</v>
      </c>
      <c r="AA3292" s="5">
        <f>IF(ActividadesCom[[#This Row],[NIVEL 4]]&lt;&gt;0,VLOOKUP(ActividadesCom[[#This Row],[NIVEL 4]],Catálogo!A:B,2,FALSE),"")</f>
        <v>2</v>
      </c>
      <c r="AB3292" s="27">
        <v>1</v>
      </c>
      <c r="AC3292" s="28"/>
      <c r="AD3292" s="27"/>
      <c r="AE3292" s="27"/>
      <c r="AF3292" s="5" t="str">
        <f>IF(ActividadesCom[[#This Row],[NIVEL 5]]&lt;&gt;0,VLOOKUP(ActividadesCom[[#This Row],[NIVEL 5]],Catálogo!A:B,2,FALSE),"")</f>
        <v/>
      </c>
      <c r="AG3292" s="27"/>
      <c r="AH3292" s="2"/>
    </row>
    <row r="3293" spans="1:34" ht="30" hidden="1" customHeight="1" x14ac:dyDescent="0.25">
      <c r="A3293" s="7">
        <v>20470375</v>
      </c>
      <c r="B3293" s="6" t="str">
        <f>VLOOKUP(ActividadesCom[[#This Row],[NO. DE CONTROL]],'LISTADO ESTUDIANTES'!A:C,2,FALSE)</f>
        <v>RAMOS QUEJ LUIS ALFREDO</v>
      </c>
      <c r="C3293" s="6" t="str">
        <f>VLOOKUP(ActividadesCom[[#This Row],[NO. DE CONTROL]],'LISTADO ESTUDIANTES'!A:C,3,FALSE)</f>
        <v>INGENIERIA MECANICA</v>
      </c>
      <c r="D3293" s="5" t="str">
        <f>VLOOKUP(ActividadesCom[[#This Row],[NO. DE CONTROL]],'LISTADO ESTUDIANTES'!A:D,4,FALSE)</f>
        <v>EGRESADO(A)</v>
      </c>
      <c r="E3293" s="5">
        <f>SUM(ActividadesCom[[#This Row],[CRÉD. 1]],ActividadesCom[[#This Row],[CRÉD. 2]],ActividadesCom[[#This Row],[CRÉD. 3]],ActividadesCom[[#This Row],[CRÉD. 4]],ActividadesCom[[#This Row],[CRÉD. 5]])</f>
        <v>1</v>
      </c>
      <c r="F3293" s="5">
        <f>IF(ActividadesCom[[#This Row],[ÚLTIMO SEMESTRE CON CRÉDITOS]]&gt;0,ROUND(AVERAGE(ActividadesCom[[#This Row],[VALOR NIVEL 5]],ActividadesCom[[#This Row],[VALOR NIVEL 4]],ActividadesCom[[#This Row],[VALOR NIVEL 3]],ActividadesCom[[#This Row],[VALOR NIVEL 2]],ActividadesCom[[#This Row],[VALOR NIVEL 1]]),0),"")</f>
        <v>1</v>
      </c>
      <c r="G3293" s="5" t="str">
        <f>IF(ActividadesCom[[#This Row],[PROMEDIO]]="","",IF(ActividadesCom[[#This Row],[PROMEDIO]]&gt;=4,"EXCELENTE",IF(ActividadesCom[[#This Row],[PROMEDIO]]&gt;=3,"NOTABLE",IF(ActividadesCom[[#This Row],[PROMEDIO]]&gt;=2,"BUENO",IF(ActividadesCom[[#This Row],[PROMEDIO]]=1,"SUFICIENTE","")))))</f>
        <v>SUFICIENTE</v>
      </c>
      <c r="H3293" s="5">
        <f>MAX(ActividadesCom[[#This Row],[PERÍODO 1]],ActividadesCom[[#This Row],[PERÍODO 2]],ActividadesCom[[#This Row],[PERÍODO 3]],ActividadesCom[[#This Row],[PERÍODO 4]],ActividadesCom[[#This Row],[PERÍODO 5]])</f>
        <v>20203</v>
      </c>
      <c r="I3293" s="6"/>
      <c r="J3293" s="5"/>
      <c r="K3293" s="5"/>
      <c r="L3293" s="5" t="str">
        <f>IF(ActividadesCom[[#This Row],[NIVEL 1]]&lt;&gt;0,VLOOKUP(ActividadesCom[[#This Row],[NIVEL 1]],Catálogo!A:B,2,FALSE),"")</f>
        <v/>
      </c>
      <c r="M3293" s="5"/>
      <c r="N3293" s="6"/>
      <c r="O3293" s="5"/>
      <c r="P3293" s="5"/>
      <c r="Q3293" s="5" t="str">
        <f>IF(ActividadesCom[[#This Row],[NIVEL 2]]&lt;&gt;0,VLOOKUP(ActividadesCom[[#This Row],[NIVEL 2]],Catálogo!A:B,2,FALSE),"")</f>
        <v/>
      </c>
      <c r="R3293" s="5"/>
      <c r="S3293" s="6"/>
      <c r="T3293" s="5"/>
      <c r="U3293" s="5"/>
      <c r="V3293" s="5" t="str">
        <f>IF(ActividadesCom[[#This Row],[NIVEL 3]]&lt;&gt;0,VLOOKUP(ActividadesCom[[#This Row],[NIVEL 3]],Catálogo!A:B,2,FALSE),"")</f>
        <v/>
      </c>
      <c r="W3293" s="5"/>
      <c r="X3293" s="6"/>
      <c r="Y3293" s="5"/>
      <c r="Z3293" s="5"/>
      <c r="AA3293" s="5" t="str">
        <f>IF(ActividadesCom[[#This Row],[NIVEL 4]]&lt;&gt;0,VLOOKUP(ActividadesCom[[#This Row],[NIVEL 4]],Catálogo!A:B,2,FALSE),"")</f>
        <v/>
      </c>
      <c r="AB3293" s="5"/>
      <c r="AC3293" s="5" t="s">
        <v>31</v>
      </c>
      <c r="AD3293" s="5">
        <v>20203</v>
      </c>
      <c r="AE3293" s="5" t="s">
        <v>4010</v>
      </c>
      <c r="AF3293" s="5">
        <f>IF(ActividadesCom[[#This Row],[NIVEL 5]]&lt;&gt;0,VLOOKUP(ActividadesCom[[#This Row],[NIVEL 5]],Catálogo!A:B,2,FALSE),"")</f>
        <v>1</v>
      </c>
      <c r="AG3293" s="5">
        <v>1</v>
      </c>
      <c r="AH3293" s="2"/>
    </row>
    <row r="3294" spans="1:34" ht="30" hidden="1" customHeight="1" x14ac:dyDescent="0.25">
      <c r="A3294" s="7">
        <v>20470376</v>
      </c>
      <c r="B3294" s="6" t="str">
        <f>VLOOKUP(ActividadesCom[[#This Row],[NO. DE CONTROL]],'LISTADO ESTUDIANTES'!A:C,2,FALSE)</f>
        <v>GAMAS VILLALOBOS YARELI</v>
      </c>
      <c r="C3294" s="6" t="str">
        <f>VLOOKUP(ActividadesCom[[#This Row],[NO. DE CONTROL]],'LISTADO ESTUDIANTES'!A:C,3,FALSE)</f>
        <v>INGENIERIA EN ADMINISTRACION</v>
      </c>
      <c r="D3294" s="5" t="str">
        <f>VLOOKUP(ActividadesCom[[#This Row],[NO. DE CONTROL]],'LISTADO ESTUDIANTES'!A:D,4,FALSE)</f>
        <v>EGRESADO(A)</v>
      </c>
      <c r="E3294" s="5">
        <f>SUM(ActividadesCom[[#This Row],[CRÉD. 1]],ActividadesCom[[#This Row],[CRÉD. 2]],ActividadesCom[[#This Row],[CRÉD. 3]],ActividadesCom[[#This Row],[CRÉD. 4]],ActividadesCom[[#This Row],[CRÉD. 5]])</f>
        <v>6</v>
      </c>
      <c r="F3294" s="5">
        <f>IF(ActividadesCom[[#This Row],[ÚLTIMO SEMESTRE CON CRÉDITOS]]&gt;0,ROUND(AVERAGE(ActividadesCom[[#This Row],[VALOR NIVEL 5]],ActividadesCom[[#This Row],[VALOR NIVEL 4]],ActividadesCom[[#This Row],[VALOR NIVEL 3]],ActividadesCom[[#This Row],[VALOR NIVEL 2]],ActividadesCom[[#This Row],[VALOR NIVEL 1]]),0),"")</f>
        <v>3</v>
      </c>
      <c r="G3294" s="5" t="str">
        <f>IF(ActividadesCom[[#This Row],[PROMEDIO]]="","",IF(ActividadesCom[[#This Row],[PROMEDIO]]&gt;=4,"EXCELENTE",IF(ActividadesCom[[#This Row],[PROMEDIO]]&gt;=3,"NOTABLE",IF(ActividadesCom[[#This Row],[PROMEDIO]]&gt;=2,"BUENO",IF(ActividadesCom[[#This Row],[PROMEDIO]]=1,"SUFICIENTE","")))))</f>
        <v>NOTABLE</v>
      </c>
      <c r="H3294" s="5">
        <f>MAX(ActividadesCom[[#This Row],[PERÍODO 1]],ActividadesCom[[#This Row],[PERÍODO 2]],ActividadesCom[[#This Row],[PERÍODO 3]],ActividadesCom[[#This Row],[PERÍODO 4]],ActividadesCom[[#This Row],[PERÍODO 5]])</f>
        <v>20223</v>
      </c>
      <c r="I3294" s="6" t="s">
        <v>4150</v>
      </c>
      <c r="J3294" s="5">
        <v>20203</v>
      </c>
      <c r="K3294" s="5" t="s">
        <v>4009</v>
      </c>
      <c r="L3294" s="5">
        <f>IF(ActividadesCom[[#This Row],[NIVEL 1]]&lt;&gt;0,VLOOKUP(ActividadesCom[[#This Row],[NIVEL 1]],Catálogo!A:B,2,FALSE),"")</f>
        <v>2</v>
      </c>
      <c r="M3294" s="5">
        <v>1</v>
      </c>
      <c r="N3294" s="6" t="s">
        <v>4887</v>
      </c>
      <c r="O3294" s="5">
        <v>20221</v>
      </c>
      <c r="P3294" s="5" t="s">
        <v>4007</v>
      </c>
      <c r="Q3294" s="5">
        <f>IF(ActividadesCom[[#This Row],[NIVEL 2]]&lt;&gt;0,VLOOKUP(ActividadesCom[[#This Row],[NIVEL 2]],Catálogo!A:B,2,FALSE),"")</f>
        <v>4</v>
      </c>
      <c r="R3294" s="5">
        <v>1</v>
      </c>
      <c r="S3294" s="6" t="s">
        <v>5636</v>
      </c>
      <c r="T3294" s="5">
        <v>20221</v>
      </c>
      <c r="U3294" s="5" t="s">
        <v>4007</v>
      </c>
      <c r="V3294" s="5">
        <f>IF(ActividadesCom[[#This Row],[NIVEL 3]]&lt;&gt;0,VLOOKUP(ActividadesCom[[#This Row],[NIVEL 3]],Catálogo!A:B,2,FALSE),"")</f>
        <v>4</v>
      </c>
      <c r="W3294" s="5">
        <v>1</v>
      </c>
      <c r="X3294" s="6" t="s">
        <v>4468</v>
      </c>
      <c r="Y3294" s="5">
        <v>20211</v>
      </c>
      <c r="Z3294" s="5" t="s">
        <v>4009</v>
      </c>
      <c r="AA3294" s="5">
        <f>IF(ActividadesCom[[#This Row],[NIVEL 4]]&lt;&gt;0,VLOOKUP(ActividadesCom[[#This Row],[NIVEL 4]],Catálogo!A:B,2,FALSE),"")</f>
        <v>2</v>
      </c>
      <c r="AB3294" s="5">
        <v>1</v>
      </c>
      <c r="AC3294" s="6" t="s">
        <v>5685</v>
      </c>
      <c r="AD3294" s="5">
        <v>20223</v>
      </c>
      <c r="AE3294" s="5" t="s">
        <v>4007</v>
      </c>
      <c r="AF3294" s="5">
        <f>IF(ActividadesCom[[#This Row],[NIVEL 5]]&lt;&gt;0,VLOOKUP(ActividadesCom[[#This Row],[NIVEL 5]],Catálogo!A:B,2,FALSE),"")</f>
        <v>4</v>
      </c>
      <c r="AG3294" s="5">
        <v>2</v>
      </c>
      <c r="AH3294" s="2"/>
    </row>
    <row r="3295" spans="1:34" ht="30" hidden="1" customHeight="1" x14ac:dyDescent="0.25">
      <c r="A3295" s="7">
        <v>20470377</v>
      </c>
      <c r="B3295" s="6" t="str">
        <f>VLOOKUP(ActividadesCom[[#This Row],[NO. DE CONTROL]],'LISTADO ESTUDIANTES'!A:C,2,FALSE)</f>
        <v>AJU GREGORIO MARIA CRISTINA</v>
      </c>
      <c r="C3295" s="6" t="str">
        <f>VLOOKUP(ActividadesCom[[#This Row],[NO. DE CONTROL]],'LISTADO ESTUDIANTES'!A:C,3,FALSE)</f>
        <v>INGENIERIA EN ADMINISTRACION</v>
      </c>
      <c r="D3295" s="5" t="str">
        <f>VLOOKUP(ActividadesCom[[#This Row],[NO. DE CONTROL]],'LISTADO ESTUDIANTES'!A:D,4,FALSE)</f>
        <v>EGRESADO(A)</v>
      </c>
      <c r="E3295" s="5">
        <f>SUM(ActividadesCom[[#This Row],[CRÉD. 1]],ActividadesCom[[#This Row],[CRÉD. 2]],ActividadesCom[[#This Row],[CRÉD. 3]],ActividadesCom[[#This Row],[CRÉD. 4]],ActividadesCom[[#This Row],[CRÉD. 5]])</f>
        <v>6</v>
      </c>
      <c r="F3295" s="5">
        <f>IF(ActividadesCom[[#This Row],[ÚLTIMO SEMESTRE CON CRÉDITOS]]&gt;0,ROUND(AVERAGE(ActividadesCom[[#This Row],[VALOR NIVEL 5]],ActividadesCom[[#This Row],[VALOR NIVEL 4]],ActividadesCom[[#This Row],[VALOR NIVEL 3]],ActividadesCom[[#This Row],[VALOR NIVEL 2]],ActividadesCom[[#This Row],[VALOR NIVEL 1]]),0),"")</f>
        <v>3</v>
      </c>
      <c r="G3295" s="5" t="str">
        <f>IF(ActividadesCom[[#This Row],[PROMEDIO]]="","",IF(ActividadesCom[[#This Row],[PROMEDIO]]&gt;=4,"EXCELENTE",IF(ActividadesCom[[#This Row],[PROMEDIO]]&gt;=3,"NOTABLE",IF(ActividadesCom[[#This Row],[PROMEDIO]]&gt;=2,"BUENO",IF(ActividadesCom[[#This Row],[PROMEDIO]]=1,"SUFICIENTE","")))))</f>
        <v>NOTABLE</v>
      </c>
      <c r="H3295" s="5">
        <f>MAX(ActividadesCom[[#This Row],[PERÍODO 1]],ActividadesCom[[#This Row],[PERÍODO 2]],ActividadesCom[[#This Row],[PERÍODO 3]],ActividadesCom[[#This Row],[PERÍODO 4]],ActividadesCom[[#This Row],[PERÍODO 5]])</f>
        <v>20223</v>
      </c>
      <c r="I3295" s="6" t="s">
        <v>4150</v>
      </c>
      <c r="J3295" s="5">
        <v>20203</v>
      </c>
      <c r="K3295" s="5" t="s">
        <v>4009</v>
      </c>
      <c r="L3295" s="5">
        <f>IF(ActividadesCom[[#This Row],[NIVEL 1]]&lt;&gt;0,VLOOKUP(ActividadesCom[[#This Row],[NIVEL 1]],Catálogo!A:B,2,FALSE),"")</f>
        <v>2</v>
      </c>
      <c r="M3295" s="5">
        <v>1</v>
      </c>
      <c r="N3295" s="6" t="s">
        <v>4887</v>
      </c>
      <c r="O3295" s="5">
        <v>20221</v>
      </c>
      <c r="P3295" s="5" t="s">
        <v>4007</v>
      </c>
      <c r="Q3295" s="5">
        <f>IF(ActividadesCom[[#This Row],[NIVEL 2]]&lt;&gt;0,VLOOKUP(ActividadesCom[[#This Row],[NIVEL 2]],Catálogo!A:B,2,FALSE),"")</f>
        <v>4</v>
      </c>
      <c r="R3295" s="5">
        <v>1</v>
      </c>
      <c r="S3295" s="6" t="s">
        <v>5636</v>
      </c>
      <c r="T3295" s="5">
        <v>20221</v>
      </c>
      <c r="U3295" s="5" t="s">
        <v>4008</v>
      </c>
      <c r="V3295" s="5">
        <f>IF(ActividadesCom[[#This Row],[NIVEL 3]]&lt;&gt;0,VLOOKUP(ActividadesCom[[#This Row],[NIVEL 3]],Catálogo!A:B,2,FALSE),"")</f>
        <v>3</v>
      </c>
      <c r="W3295" s="5">
        <v>1</v>
      </c>
      <c r="X3295" s="6" t="s">
        <v>4468</v>
      </c>
      <c r="Y3295" s="5">
        <v>20211</v>
      </c>
      <c r="Z3295" s="5" t="s">
        <v>4009</v>
      </c>
      <c r="AA3295" s="5">
        <f>IF(ActividadesCom[[#This Row],[NIVEL 4]]&lt;&gt;0,VLOOKUP(ActividadesCom[[#This Row],[NIVEL 4]],Catálogo!A:B,2,FALSE),"")</f>
        <v>2</v>
      </c>
      <c r="AB3295" s="5">
        <v>1</v>
      </c>
      <c r="AC3295" s="6" t="s">
        <v>5685</v>
      </c>
      <c r="AD3295" s="5">
        <v>20223</v>
      </c>
      <c r="AE3295" s="5" t="s">
        <v>4007</v>
      </c>
      <c r="AF3295" s="5">
        <f>IF(ActividadesCom[[#This Row],[NIVEL 5]]&lt;&gt;0,VLOOKUP(ActividadesCom[[#This Row],[NIVEL 5]],Catálogo!A:B,2,FALSE),"")</f>
        <v>4</v>
      </c>
      <c r="AG3295" s="5">
        <v>2</v>
      </c>
      <c r="AH3295" s="2"/>
    </row>
    <row r="3296" spans="1:34" ht="30" hidden="1" customHeight="1" x14ac:dyDescent="0.25">
      <c r="A3296" s="51">
        <v>20470380</v>
      </c>
      <c r="B3296" s="6" t="str">
        <f>VLOOKUP(ActividadesCom[[#This Row],[NO. DE CONTROL]],'LISTADO ESTUDIANTES'!A:C,2,FALSE)</f>
        <v>HERRERA MOO AGUSTIN ABDIEL</v>
      </c>
      <c r="C3296" s="6" t="str">
        <f>VLOOKUP(ActividadesCom[[#This Row],[NO. DE CONTROL]],'LISTADO ESTUDIANTES'!A:C,3,FALSE)</f>
        <v>INGENIERIA EN ADMINISTRACION</v>
      </c>
      <c r="D3296" s="27" t="str">
        <f>VLOOKUP(ActividadesCom[[#This Row],[NO. DE CONTROL]],'LISTADO ESTUDIANTES'!A:D,4,FALSE)</f>
        <v>EGRESADO(A)</v>
      </c>
      <c r="E3296" s="5">
        <f>SUM(ActividadesCom[[#This Row],[CRÉD. 1]],ActividadesCom[[#This Row],[CRÉD. 2]],ActividadesCom[[#This Row],[CRÉD. 3]],ActividadesCom[[#This Row],[CRÉD. 4]],ActividadesCom[[#This Row],[CRÉD. 5]])</f>
        <v>5</v>
      </c>
      <c r="F3296" s="27">
        <f>IF(ActividadesCom[[#This Row],[ÚLTIMO SEMESTRE CON CRÉDITOS]]&gt;0,ROUND(AVERAGE(ActividadesCom[[#This Row],[VALOR NIVEL 5]],ActividadesCom[[#This Row],[VALOR NIVEL 4]],ActividadesCom[[#This Row],[VALOR NIVEL 3]],ActividadesCom[[#This Row],[VALOR NIVEL 2]],ActividadesCom[[#This Row],[VALOR NIVEL 1]]),0),"")</f>
        <v>3</v>
      </c>
      <c r="G3296" s="27" t="str">
        <f>IF(ActividadesCom[[#This Row],[PROMEDIO]]="","",IF(ActividadesCom[[#This Row],[PROMEDIO]]&gt;=4,"EXCELENTE",IF(ActividadesCom[[#This Row],[PROMEDIO]]&gt;=3,"NOTABLE",IF(ActividadesCom[[#This Row],[PROMEDIO]]&gt;=2,"BUENO",IF(ActividadesCom[[#This Row],[PROMEDIO]]=1,"SUFICIENTE","")))))</f>
        <v>NOTABLE</v>
      </c>
      <c r="H3296" s="5">
        <f>MAX(ActividadesCom[[#This Row],[PERÍODO 1]],ActividadesCom[[#This Row],[PERÍODO 2]],ActividadesCom[[#This Row],[PERÍODO 3]],ActividadesCom[[#This Row],[PERÍODO 4]],ActividadesCom[[#This Row],[PERÍODO 5]])</f>
        <v>20223</v>
      </c>
      <c r="I3296" s="6" t="s">
        <v>12</v>
      </c>
      <c r="J3296" s="27">
        <v>20203</v>
      </c>
      <c r="K3296" s="5" t="s">
        <v>4020</v>
      </c>
      <c r="L3296" s="5">
        <f>IF(ActividadesCom[[#This Row],[NIVEL 1]]&lt;&gt;0,VLOOKUP(ActividadesCom[[#This Row],[NIVEL 1]],Catálogo!A:B,2,FALSE),"")</f>
        <v>3</v>
      </c>
      <c r="M3296" s="27">
        <v>1</v>
      </c>
      <c r="N3296" s="28" t="s">
        <v>5636</v>
      </c>
      <c r="O3296" s="27">
        <v>20221</v>
      </c>
      <c r="P3296" s="27" t="s">
        <v>4008</v>
      </c>
      <c r="Q3296" s="5">
        <f>IF(ActividadesCom[[#This Row],[NIVEL 2]]&lt;&gt;0,VLOOKUP(ActividadesCom[[#This Row],[NIVEL 2]],Catálogo!A:B,2,FALSE),"")</f>
        <v>3</v>
      </c>
      <c r="R3296" s="27">
        <v>1</v>
      </c>
      <c r="S3296" s="6" t="s">
        <v>5695</v>
      </c>
      <c r="T3296" s="27">
        <v>20213</v>
      </c>
      <c r="U3296" s="5" t="s">
        <v>4008</v>
      </c>
      <c r="V3296" s="5">
        <f>IF(ActividadesCom[[#This Row],[NIVEL 3]]&lt;&gt;0,VLOOKUP(ActividadesCom[[#This Row],[NIVEL 3]],Catálogo!A:B,2,FALSE),"")</f>
        <v>3</v>
      </c>
      <c r="W3296" s="27">
        <v>1</v>
      </c>
      <c r="X3296" s="28" t="s">
        <v>25</v>
      </c>
      <c r="Y3296" s="27">
        <v>20211</v>
      </c>
      <c r="Z3296" s="5" t="s">
        <v>4008</v>
      </c>
      <c r="AA3296" s="5">
        <f>IF(ActividadesCom[[#This Row],[NIVEL 4]]&lt;&gt;0,VLOOKUP(ActividadesCom[[#This Row],[NIVEL 4]],Catálogo!A:B,2,FALSE),"")</f>
        <v>3</v>
      </c>
      <c r="AB3296" s="27">
        <v>1</v>
      </c>
      <c r="AC3296" s="6" t="s">
        <v>5744</v>
      </c>
      <c r="AD3296" s="27">
        <v>20223</v>
      </c>
      <c r="AE3296" s="5" t="s">
        <v>4010</v>
      </c>
      <c r="AF3296" s="5">
        <f>IF(ActividadesCom[[#This Row],[NIVEL 5]]&lt;&gt;0,VLOOKUP(ActividadesCom[[#This Row],[NIVEL 5]],Catálogo!A:B,2,FALSE),"")</f>
        <v>1</v>
      </c>
      <c r="AG3296" s="27">
        <v>1</v>
      </c>
      <c r="AH3296" s="2"/>
    </row>
    <row r="3297" spans="1:34" s="151" customFormat="1" ht="30" hidden="1" customHeight="1" x14ac:dyDescent="0.25">
      <c r="A3297" s="147">
        <v>20470381</v>
      </c>
      <c r="B3297" s="148" t="str">
        <f>VLOOKUP(ActividadesCom[[#This Row],[NO. DE CONTROL]],'LISTADO ESTUDIANTES'!A:C,2,FALSE)</f>
        <v>PECH POOX ELVIA MARITZA</v>
      </c>
      <c r="C3297" s="148" t="str">
        <f>VLOOKUP(ActividadesCom[[#This Row],[NO. DE CONTROL]],'LISTADO ESTUDIANTES'!A:C,3,FALSE)</f>
        <v>INGENIERIA CIVIL</v>
      </c>
      <c r="D3297" s="149" t="str">
        <f>VLOOKUP(ActividadesCom[[#This Row],[NO. DE CONTROL]],'LISTADO ESTUDIANTES'!A:D,4,FALSE)</f>
        <v>EGRESADO(A)</v>
      </c>
      <c r="E3297" s="149">
        <f>SUM(ActividadesCom[[#This Row],[CRÉD. 1]],ActividadesCom[[#This Row],[CRÉD. 2]],ActividadesCom[[#This Row],[CRÉD. 3]],ActividadesCom[[#This Row],[CRÉD. 4]],ActividadesCom[[#This Row],[CRÉD. 5]])</f>
        <v>5</v>
      </c>
      <c r="F3297" s="149">
        <f>IF(ActividadesCom[[#This Row],[ÚLTIMO SEMESTRE CON CRÉDITOS]]&gt;0,ROUND(AVERAGE(ActividadesCom[[#This Row],[VALOR NIVEL 5]],ActividadesCom[[#This Row],[VALOR NIVEL 4]],ActividadesCom[[#This Row],[VALOR NIVEL 3]],ActividadesCom[[#This Row],[VALOR NIVEL 2]],ActividadesCom[[#This Row],[VALOR NIVEL 1]]),0),"")</f>
        <v>3</v>
      </c>
      <c r="G3297" s="149" t="str">
        <f>IF(ActividadesCom[[#This Row],[PROMEDIO]]="","",IF(ActividadesCom[[#This Row],[PROMEDIO]]&gt;=4,"EXCELENTE",IF(ActividadesCom[[#This Row],[PROMEDIO]]&gt;=3,"NOTABLE",IF(ActividadesCom[[#This Row],[PROMEDIO]]&gt;=2,"BUENO",IF(ActividadesCom[[#This Row],[PROMEDIO]]=1,"SUFICIENTE","")))))</f>
        <v>NOTABLE</v>
      </c>
      <c r="H3297" s="149">
        <f>MAX(ActividadesCom[[#This Row],[PERÍODO 1]],ActividadesCom[[#This Row],[PERÍODO 2]],ActividadesCom[[#This Row],[PERÍODO 3]],ActividadesCom[[#This Row],[PERÍODO 4]],ActividadesCom[[#This Row],[PERÍODO 5]])</f>
        <v>20243</v>
      </c>
      <c r="I3297" s="148" t="s">
        <v>25</v>
      </c>
      <c r="J3297" s="149">
        <v>20213</v>
      </c>
      <c r="K3297" s="149" t="s">
        <v>4021</v>
      </c>
      <c r="L3297" s="149">
        <f>IF(ActividadesCom[[#This Row],[NIVEL 1]]&lt;&gt;0,VLOOKUP(ActividadesCom[[#This Row],[NIVEL 1]],Catálogo!A:B,2,FALSE),"")</f>
        <v>2</v>
      </c>
      <c r="M3297" s="149">
        <v>1</v>
      </c>
      <c r="N3297" s="148" t="s">
        <v>6253</v>
      </c>
      <c r="O3297" s="149">
        <v>20231</v>
      </c>
      <c r="P3297" s="149" t="s">
        <v>4007</v>
      </c>
      <c r="Q3297" s="149">
        <f>IF(ActividadesCom[[#This Row],[NIVEL 2]]&lt;&gt;0,VLOOKUP(ActividadesCom[[#This Row],[NIVEL 2]],Catálogo!A:B,2,FALSE),"")</f>
        <v>4</v>
      </c>
      <c r="R3297" s="149">
        <v>1</v>
      </c>
      <c r="S3297" s="148" t="s">
        <v>4476</v>
      </c>
      <c r="T3297" s="149">
        <v>20211</v>
      </c>
      <c r="U3297" s="149" t="s">
        <v>4007</v>
      </c>
      <c r="V3297" s="149">
        <f>IF(ActividadesCom[[#This Row],[NIVEL 3]]&lt;&gt;0,VLOOKUP(ActividadesCom[[#This Row],[NIVEL 3]],Catálogo!A:B,2,FALSE),"")</f>
        <v>4</v>
      </c>
      <c r="W3297" s="149">
        <v>1</v>
      </c>
      <c r="X3297" s="148" t="s">
        <v>25</v>
      </c>
      <c r="Y3297" s="149">
        <v>20211</v>
      </c>
      <c r="Z3297" s="149" t="s">
        <v>4009</v>
      </c>
      <c r="AA3297" s="149">
        <f>IF(ActividadesCom[[#This Row],[NIVEL 4]]&lt;&gt;0,VLOOKUP(ActividadesCom[[#This Row],[NIVEL 4]],Catálogo!A:B,2,FALSE),"")</f>
        <v>2</v>
      </c>
      <c r="AB3297" s="149">
        <v>1</v>
      </c>
      <c r="AC3297" s="148" t="s">
        <v>6714</v>
      </c>
      <c r="AD3297" s="149">
        <v>20243</v>
      </c>
      <c r="AE3297" s="149" t="s">
        <v>4008</v>
      </c>
      <c r="AF3297" s="149">
        <f>IF(ActividadesCom[[#This Row],[NIVEL 5]]&lt;&gt;0,VLOOKUP(ActividadesCom[[#This Row],[NIVEL 5]],Catálogo!A:B,2,FALSE),"")</f>
        <v>3</v>
      </c>
      <c r="AG3297" s="149">
        <v>1</v>
      </c>
    </row>
    <row r="3298" spans="1:34" ht="30" hidden="1" customHeight="1" x14ac:dyDescent="0.25">
      <c r="A3298" s="7">
        <v>20470382</v>
      </c>
      <c r="B3298" s="6" t="str">
        <f>VLOOKUP(ActividadesCom[[#This Row],[NO. DE CONTROL]],'LISTADO ESTUDIANTES'!A:C,2,FALSE)</f>
        <v>CHAVEZ PUC JULIET GUADALUPE</v>
      </c>
      <c r="C3298" s="6" t="str">
        <f>VLOOKUP(ActividadesCom[[#This Row],[NO. DE CONTROL]],'LISTADO ESTUDIANTES'!A:C,3,FALSE)</f>
        <v>INGENIERIA EN SISTEMAS COMPUTACIONALES</v>
      </c>
      <c r="D3298" s="5" t="str">
        <f>VLOOKUP(ActividadesCom[[#This Row],[NO. DE CONTROL]],'LISTADO ESTUDIANTES'!A:D,4,FALSE)</f>
        <v>BAJA</v>
      </c>
      <c r="E3298" s="7">
        <f>SUM(ActividadesCom[[#This Row],[CRÉD. 1]],ActividadesCom[[#This Row],[CRÉD. 2]],ActividadesCom[[#This Row],[CRÉD. 3]],ActividadesCom[[#This Row],[CRÉD. 4]],ActividadesCom[[#This Row],[CRÉD. 5]])</f>
        <v>5</v>
      </c>
      <c r="F3298" s="5">
        <f>IF(ActividadesCom[[#This Row],[ÚLTIMO SEMESTRE CON CRÉDITOS]]&gt;0,ROUND(AVERAGE(ActividadesCom[[#This Row],[VALOR NIVEL 5]],ActividadesCom[[#This Row],[VALOR NIVEL 4]],ActividadesCom[[#This Row],[VALOR NIVEL 3]],ActividadesCom[[#This Row],[VALOR NIVEL 2]],ActividadesCom[[#This Row],[VALOR NIVEL 1]]),0),"")</f>
        <v>3</v>
      </c>
      <c r="G3298" s="7" t="str">
        <f>IF(ActividadesCom[[#This Row],[PROMEDIO]]="","",IF(ActividadesCom[[#This Row],[PROMEDIO]]&gt;=4,"EXCELENTE",IF(ActividadesCom[[#This Row],[PROMEDIO]]&gt;=3,"NOTABLE",IF(ActividadesCom[[#This Row],[PROMEDIO]]&gt;=2,"BUENO",IF(ActividadesCom[[#This Row],[PROMEDIO]]=1,"SUFICIENTE","")))))</f>
        <v>NOTABLE</v>
      </c>
      <c r="H3298" s="5">
        <f>MAX(ActividadesCom[[#This Row],[PERÍODO 1]],ActividadesCom[[#This Row],[PERÍODO 2]],ActividadesCom[[#This Row],[PERÍODO 3]],ActividadesCom[[#This Row],[PERÍODO 4]],ActividadesCom[[#This Row],[PERÍODO 5]])</f>
        <v>20261</v>
      </c>
      <c r="I3298" s="6" t="s">
        <v>5641</v>
      </c>
      <c r="J3298" s="5">
        <v>20221</v>
      </c>
      <c r="K3298" s="5" t="s">
        <v>4007</v>
      </c>
      <c r="L3298" s="5">
        <f>IF(ActividadesCom[[#This Row],[NIVEL 1]]&lt;&gt;0,VLOOKUP(ActividadesCom[[#This Row],[NIVEL 1]],Catálogo!A:B,2,FALSE),"")</f>
        <v>4</v>
      </c>
      <c r="M3298" s="5">
        <v>1</v>
      </c>
      <c r="N3298" s="6" t="s">
        <v>5705</v>
      </c>
      <c r="O3298" s="5">
        <v>20223</v>
      </c>
      <c r="P3298" s="5" t="s">
        <v>4008</v>
      </c>
      <c r="Q3298" s="5">
        <f>IF(ActividadesCom[[#This Row],[NIVEL 2]]&lt;&gt;0,VLOOKUP(ActividadesCom[[#This Row],[NIVEL 2]],Catálogo!A:B,2,FALSE),"")</f>
        <v>3</v>
      </c>
      <c r="R3298" s="5">
        <v>1</v>
      </c>
      <c r="S3298" s="6" t="s">
        <v>9</v>
      </c>
      <c r="T3298" s="5">
        <v>20233</v>
      </c>
      <c r="U3298" s="5" t="s">
        <v>4008</v>
      </c>
      <c r="V3298" s="5">
        <f>IF(ActividadesCom[[#This Row],[NIVEL 3]]&lt;&gt;0,VLOOKUP(ActividadesCom[[#This Row],[NIVEL 3]],Catálogo!A:B,2,FALSE),"")</f>
        <v>3</v>
      </c>
      <c r="W3298" s="5">
        <v>1</v>
      </c>
      <c r="X3298" s="6" t="s">
        <v>9</v>
      </c>
      <c r="Y3298" s="5">
        <v>20241</v>
      </c>
      <c r="Z3298" s="5" t="s">
        <v>4008</v>
      </c>
      <c r="AA3298" s="5">
        <f>IF(ActividadesCom[[#This Row],[NIVEL 4]]&lt;&gt;0,VLOOKUP(ActividadesCom[[#This Row],[NIVEL 4]],Catálogo!A:B,2,FALSE),"")</f>
        <v>3</v>
      </c>
      <c r="AB3298" s="5">
        <v>1</v>
      </c>
      <c r="AC3298" s="6" t="s">
        <v>7350</v>
      </c>
      <c r="AD3298" s="5">
        <v>20261</v>
      </c>
      <c r="AE3298" s="5" t="s">
        <v>4007</v>
      </c>
      <c r="AF3298" s="5">
        <f>IF(ActividadesCom[[#This Row],[NIVEL 5]]&lt;&gt;0,VLOOKUP(ActividadesCom[[#This Row],[NIVEL 5]],Catálogo!A:B,2,FALSE),"")</f>
        <v>4</v>
      </c>
      <c r="AG3298" s="5">
        <v>1</v>
      </c>
      <c r="AH3298" s="2"/>
    </row>
    <row r="3299" spans="1:34" ht="30" hidden="1" customHeight="1" x14ac:dyDescent="0.25">
      <c r="A3299" s="53">
        <v>20470383</v>
      </c>
      <c r="B3299" s="6" t="str">
        <f>VLOOKUP(ActividadesCom[[#This Row],[NO. DE CONTROL]],'LISTADO ESTUDIANTES'!A:C,2,FALSE)</f>
        <v>NOH PEREZ ARGELIA BERSABE</v>
      </c>
      <c r="C3299" s="6" t="str">
        <f>VLOOKUP(ActividadesCom[[#This Row],[NO. DE CONTROL]],'LISTADO ESTUDIANTES'!A:C,3,FALSE)</f>
        <v>INGENIERIA AMBIENTAL</v>
      </c>
      <c r="D3299" s="19" t="str">
        <f>VLOOKUP(ActividadesCom[[#This Row],[NO. DE CONTROL]],'LISTADO ESTUDIANTES'!A:D,4,FALSE)</f>
        <v>EGRESADO(A)</v>
      </c>
      <c r="E3299" s="5">
        <f>SUM(ActividadesCom[[#This Row],[CRÉD. 1]],ActividadesCom[[#This Row],[CRÉD. 2]],ActividadesCom[[#This Row],[CRÉD. 3]],ActividadesCom[[#This Row],[CRÉD. 4]],ActividadesCom[[#This Row],[CRÉD. 5]])</f>
        <v>3</v>
      </c>
      <c r="F3299" s="19">
        <f>IF(ActividadesCom[[#This Row],[ÚLTIMO SEMESTRE CON CRÉDITOS]]&gt;0,ROUND(AVERAGE(ActividadesCom[[#This Row],[VALOR NIVEL 5]],ActividadesCom[[#This Row],[VALOR NIVEL 4]],ActividadesCom[[#This Row],[VALOR NIVEL 3]],ActividadesCom[[#This Row],[VALOR NIVEL 2]],ActividadesCom[[#This Row],[VALOR NIVEL 1]]),0),"")</f>
        <v>2</v>
      </c>
      <c r="G3299" s="19" t="str">
        <f>IF(ActividadesCom[[#This Row],[PROMEDIO]]="","",IF(ActividadesCom[[#This Row],[PROMEDIO]]&gt;=4,"EXCELENTE",IF(ActividadesCom[[#This Row],[PROMEDIO]]&gt;=3,"NOTABLE",IF(ActividadesCom[[#This Row],[PROMEDIO]]&gt;=2,"BUENO",IF(ActividadesCom[[#This Row],[PROMEDIO]]=1,"SUFICIENTE","")))))</f>
        <v>BUENO</v>
      </c>
      <c r="H3299" s="5">
        <f>MAX(ActividadesCom[[#This Row],[PERÍODO 1]],ActividadesCom[[#This Row],[PERÍODO 2]],ActividadesCom[[#This Row],[PERÍODO 3]],ActividadesCom[[#This Row],[PERÍODO 4]],ActividadesCom[[#This Row],[PERÍODO 5]])</f>
        <v>20211</v>
      </c>
      <c r="I3299" s="20" t="s">
        <v>4101</v>
      </c>
      <c r="J3299" s="19">
        <v>20203</v>
      </c>
      <c r="K3299" s="19" t="s">
        <v>4009</v>
      </c>
      <c r="L3299" s="5">
        <f>IF(ActividadesCom[[#This Row],[NIVEL 1]]&lt;&gt;0,VLOOKUP(ActividadesCom[[#This Row],[NIVEL 1]],Catálogo!A:B,2,FALSE),"")</f>
        <v>2</v>
      </c>
      <c r="M3299" s="19">
        <v>1</v>
      </c>
      <c r="N3299" s="20"/>
      <c r="O3299" s="19"/>
      <c r="P3299" s="19"/>
      <c r="Q3299" s="5" t="str">
        <f>IF(ActividadesCom[[#This Row],[NIVEL 2]]&lt;&gt;0,VLOOKUP(ActividadesCom[[#This Row],[NIVEL 2]],Catálogo!A:B,2,FALSE),"")</f>
        <v/>
      </c>
      <c r="R3299" s="19"/>
      <c r="S3299" s="20"/>
      <c r="T3299" s="19"/>
      <c r="U3299" s="19"/>
      <c r="V3299" s="5" t="str">
        <f>IF(ActividadesCom[[#This Row],[NIVEL 3]]&lt;&gt;0,VLOOKUP(ActividadesCom[[#This Row],[NIVEL 3]],Catálogo!A:B,2,FALSE),"")</f>
        <v/>
      </c>
      <c r="W3299" s="19"/>
      <c r="X3299" s="6" t="s">
        <v>5</v>
      </c>
      <c r="Y3299" s="19">
        <v>20211</v>
      </c>
      <c r="Z3299" s="19" t="s">
        <v>4009</v>
      </c>
      <c r="AA3299" s="5">
        <f>IF(ActividadesCom[[#This Row],[NIVEL 4]]&lt;&gt;0,VLOOKUP(ActividadesCom[[#This Row],[NIVEL 4]],Catálogo!A:B,2,FALSE),"")</f>
        <v>2</v>
      </c>
      <c r="AB3299" s="19">
        <v>1</v>
      </c>
      <c r="AC3299" s="5" t="s">
        <v>4378</v>
      </c>
      <c r="AD3299" s="5">
        <v>20203</v>
      </c>
      <c r="AE3299" s="5" t="s">
        <v>4009</v>
      </c>
      <c r="AF3299" s="5">
        <f>IF(ActividadesCom[[#This Row],[NIVEL 5]]&lt;&gt;0,VLOOKUP(ActividadesCom[[#This Row],[NIVEL 5]],Catálogo!A:B,2,FALSE),"")</f>
        <v>2</v>
      </c>
      <c r="AG3299" s="19">
        <v>1</v>
      </c>
      <c r="AH3299" s="2"/>
    </row>
    <row r="3300" spans="1:34" ht="30" hidden="1" customHeight="1" x14ac:dyDescent="0.25">
      <c r="A3300" s="7">
        <v>20470384</v>
      </c>
      <c r="B3300" s="6" t="str">
        <f>VLOOKUP(ActividadesCom[[#This Row],[NO. DE CONTROL]],'LISTADO ESTUDIANTES'!A:C,2,FALSE)</f>
        <v>DIAZ RAMIREZ ALVARO</v>
      </c>
      <c r="C3300" s="6" t="str">
        <f>VLOOKUP(ActividadesCom[[#This Row],[NO. DE CONTROL]],'LISTADO ESTUDIANTES'!A:C,3,FALSE)</f>
        <v>INGENIERIA EN ADMINISTRACION</v>
      </c>
      <c r="D3300" s="5" t="str">
        <f>VLOOKUP(ActividadesCom[[#This Row],[NO. DE CONTROL]],'LISTADO ESTUDIANTES'!A:D,4,FALSE)</f>
        <v>EGRESADO(A)</v>
      </c>
      <c r="E3300" s="7">
        <f>SUM(ActividadesCom[[#This Row],[CRÉD. 1]],ActividadesCom[[#This Row],[CRÉD. 2]],ActividadesCom[[#This Row],[CRÉD. 3]],ActividadesCom[[#This Row],[CRÉD. 4]],ActividadesCom[[#This Row],[CRÉD. 5]])</f>
        <v>0</v>
      </c>
      <c r="F3300" s="5" t="str">
        <f>IF(ActividadesCom[[#This Row],[ÚLTIMO SEMESTRE CON CRÉDITOS]]&gt;0,ROUND(AVERAGE(ActividadesCom[[#This Row],[VALOR NIVEL 5]],ActividadesCom[[#This Row],[VALOR NIVEL 4]],ActividadesCom[[#This Row],[VALOR NIVEL 3]],ActividadesCom[[#This Row],[VALOR NIVEL 2]],ActividadesCom[[#This Row],[VALOR NIVEL 1]]),0),"")</f>
        <v/>
      </c>
      <c r="G3300" s="7" t="str">
        <f>IF(ActividadesCom[[#This Row],[PROMEDIO]]="","",IF(ActividadesCom[[#This Row],[PROMEDIO]]&gt;=4,"EXCELENTE",IF(ActividadesCom[[#This Row],[PROMEDIO]]&gt;=3,"NOTABLE",IF(ActividadesCom[[#This Row],[PROMEDIO]]&gt;=2,"BUENO",IF(ActividadesCom[[#This Row],[PROMEDIO]]=1,"SUFICIENTE","")))))</f>
        <v/>
      </c>
      <c r="H3300" s="5">
        <f>MAX(ActividadesCom[[#This Row],[PERÍODO 1]],ActividadesCom[[#This Row],[PERÍODO 2]],ActividadesCom[[#This Row],[PERÍODO 3]],ActividadesCom[[#This Row],[PERÍODO 4]],ActividadesCom[[#This Row],[PERÍODO 5]])</f>
        <v>0</v>
      </c>
      <c r="I3300" s="6"/>
      <c r="J3300" s="5"/>
      <c r="K3300" s="5"/>
      <c r="L3300" s="5" t="str">
        <f>IF(ActividadesCom[[#This Row],[NIVEL 1]]&lt;&gt;0,VLOOKUP(ActividadesCom[[#This Row],[NIVEL 1]],Catálogo!A:B,2,FALSE),"")</f>
        <v/>
      </c>
      <c r="M3300" s="5"/>
      <c r="N3300" s="6"/>
      <c r="O3300" s="5"/>
      <c r="P3300" s="5"/>
      <c r="Q3300" s="5" t="str">
        <f>IF(ActividadesCom[[#This Row],[NIVEL 2]]&lt;&gt;0,VLOOKUP(ActividadesCom[[#This Row],[NIVEL 2]],Catálogo!A:B,2,FALSE),"")</f>
        <v/>
      </c>
      <c r="R3300" s="5"/>
      <c r="S3300" s="6"/>
      <c r="T3300" s="5"/>
      <c r="U3300" s="5"/>
      <c r="V3300" s="5" t="str">
        <f>IF(ActividadesCom[[#This Row],[NIVEL 3]]&lt;&gt;0,VLOOKUP(ActividadesCom[[#This Row],[NIVEL 3]],Catálogo!A:B,2,FALSE),"")</f>
        <v/>
      </c>
      <c r="W3300" s="5"/>
      <c r="X3300" s="6"/>
      <c r="Y3300" s="5"/>
      <c r="Z3300" s="5"/>
      <c r="AA3300" s="5" t="str">
        <f>IF(ActividadesCom[[#This Row],[NIVEL 4]]&lt;&gt;0,VLOOKUP(ActividadesCom[[#This Row],[NIVEL 4]],Catálogo!A:B,2,FALSE),"")</f>
        <v/>
      </c>
      <c r="AB3300" s="5"/>
      <c r="AC3300" s="6"/>
      <c r="AD3300" s="5"/>
      <c r="AE3300" s="5"/>
      <c r="AF3300" s="5" t="str">
        <f>IF(ActividadesCom[[#This Row],[NIVEL 5]]&lt;&gt;0,VLOOKUP(ActividadesCom[[#This Row],[NIVEL 5]],Catálogo!A:B,2,FALSE),"")</f>
        <v/>
      </c>
      <c r="AG3300" s="5"/>
      <c r="AH3300" s="2"/>
    </row>
    <row r="3301" spans="1:34" ht="30" hidden="1" customHeight="1" x14ac:dyDescent="0.25">
      <c r="A3301" s="7">
        <v>20470385</v>
      </c>
      <c r="B3301" s="6" t="str">
        <f>VLOOKUP(ActividadesCom[[#This Row],[NO. DE CONTROL]],'LISTADO ESTUDIANTES'!A:C,2,FALSE)</f>
        <v>CAMPUZANO MONTELONGO LUIS ANGEL</v>
      </c>
      <c r="C3301" s="6" t="str">
        <f>VLOOKUP(ActividadesCom[[#This Row],[NO. DE CONTROL]],'LISTADO ESTUDIANTES'!A:C,3,FALSE)</f>
        <v>INGENIERIA EN ADMINISTRACION</v>
      </c>
      <c r="D3301" s="5" t="str">
        <f>VLOOKUP(ActividadesCom[[#This Row],[NO. DE CONTROL]],'LISTADO ESTUDIANTES'!A:D,4,FALSE)</f>
        <v>EGRESADO(A)</v>
      </c>
      <c r="E3301" s="5">
        <f>SUM(ActividadesCom[[#This Row],[CRÉD. 1]],ActividadesCom[[#This Row],[CRÉD. 2]],ActividadesCom[[#This Row],[CRÉD. 3]],ActividadesCom[[#This Row],[CRÉD. 4]],ActividadesCom[[#This Row],[CRÉD. 5]])</f>
        <v>5</v>
      </c>
      <c r="F3301" s="5">
        <f>IF(ActividadesCom[[#This Row],[ÚLTIMO SEMESTRE CON CRÉDITOS]]&gt;0,ROUND(AVERAGE(ActividadesCom[[#This Row],[VALOR NIVEL 5]],ActividadesCom[[#This Row],[VALOR NIVEL 4]],ActividadesCom[[#This Row],[VALOR NIVEL 3]],ActividadesCom[[#This Row],[VALOR NIVEL 2]],ActividadesCom[[#This Row],[VALOR NIVEL 1]]),0),"")</f>
        <v>4</v>
      </c>
      <c r="G3301" s="5" t="str">
        <f>IF(ActividadesCom[[#This Row],[PROMEDIO]]="","",IF(ActividadesCom[[#This Row],[PROMEDIO]]&gt;=4,"EXCELENTE",IF(ActividadesCom[[#This Row],[PROMEDIO]]&gt;=3,"NOTABLE",IF(ActividadesCom[[#This Row],[PROMEDIO]]&gt;=2,"BUENO",IF(ActividadesCom[[#This Row],[PROMEDIO]]=1,"SUFICIENTE","")))))</f>
        <v>EXCELENTE</v>
      </c>
      <c r="H3301" s="5">
        <f>MAX(ActividadesCom[[#This Row],[PERÍODO 1]],ActividadesCom[[#This Row],[PERÍODO 2]],ActividadesCom[[#This Row],[PERÍODO 3]],ActividadesCom[[#This Row],[PERÍODO 4]],ActividadesCom[[#This Row],[PERÍODO 5]])</f>
        <v>20221</v>
      </c>
      <c r="I3301" s="6" t="s">
        <v>4128</v>
      </c>
      <c r="J3301" s="5">
        <v>20203</v>
      </c>
      <c r="K3301" s="5" t="s">
        <v>4009</v>
      </c>
      <c r="L3301" s="5">
        <f>IF(ActividadesCom[[#This Row],[NIVEL 1]]&lt;&gt;0,VLOOKUP(ActividadesCom[[#This Row],[NIVEL 1]],Catálogo!A:B,2,FALSE),"")</f>
        <v>2</v>
      </c>
      <c r="M3301" s="5">
        <v>1</v>
      </c>
      <c r="N3301" s="6" t="s">
        <v>4929</v>
      </c>
      <c r="O3301" s="5">
        <v>20221</v>
      </c>
      <c r="P3301" s="5" t="s">
        <v>4007</v>
      </c>
      <c r="Q3301" s="5">
        <f>IF(ActividadesCom[[#This Row],[NIVEL 2]]&lt;&gt;0,VLOOKUP(ActividadesCom[[#This Row],[NIVEL 2]],Catálogo!A:B,2,FALSE),"")</f>
        <v>4</v>
      </c>
      <c r="R3301" s="5">
        <v>1</v>
      </c>
      <c r="S3301" s="6" t="s">
        <v>133</v>
      </c>
      <c r="T3301" s="5">
        <v>20221</v>
      </c>
      <c r="U3301" s="5" t="s">
        <v>4007</v>
      </c>
      <c r="V3301" s="5">
        <f>IF(ActividadesCom[[#This Row],[NIVEL 3]]&lt;&gt;0,VLOOKUP(ActividadesCom[[#This Row],[NIVEL 3]],Catálogo!A:B,2,FALSE),"")</f>
        <v>4</v>
      </c>
      <c r="W3301" s="5">
        <v>1</v>
      </c>
      <c r="X3301" s="6" t="s">
        <v>5634</v>
      </c>
      <c r="Y3301" s="5">
        <v>20221</v>
      </c>
      <c r="Z3301" s="5" t="s">
        <v>4007</v>
      </c>
      <c r="AA3301" s="5">
        <f>IF(ActividadesCom[[#This Row],[NIVEL 4]]&lt;&gt;0,VLOOKUP(ActividadesCom[[#This Row],[NIVEL 4]],Catálogo!A:B,2,FALSE),"")</f>
        <v>4</v>
      </c>
      <c r="AB3301" s="5">
        <v>1</v>
      </c>
      <c r="AC3301" s="6" t="s">
        <v>5636</v>
      </c>
      <c r="AD3301" s="5">
        <v>20221</v>
      </c>
      <c r="AE3301" s="5" t="s">
        <v>4007</v>
      </c>
      <c r="AF3301" s="5">
        <f>IF(ActividadesCom[[#This Row],[NIVEL 5]]&lt;&gt;0,VLOOKUP(ActividadesCom[[#This Row],[NIVEL 5]],Catálogo!A:B,2,FALSE),"")</f>
        <v>4</v>
      </c>
      <c r="AG3301" s="5">
        <v>1</v>
      </c>
      <c r="AH3301" s="2"/>
    </row>
    <row r="3302" spans="1:34" s="151" customFormat="1" ht="30" hidden="1" customHeight="1" x14ac:dyDescent="0.25">
      <c r="A3302" s="178">
        <v>20470386</v>
      </c>
      <c r="B3302" s="148" t="str">
        <f>VLOOKUP(ActividadesCom[[#This Row],[NO. DE CONTROL]],'LISTADO ESTUDIANTES'!A:C,2,FALSE)</f>
        <v>TAMAY MAY ANDREY ANTONIO</v>
      </c>
      <c r="C3302" s="148" t="str">
        <f>VLOOKUP(ActividadesCom[[#This Row],[NO. DE CONTROL]],'LISTADO ESTUDIANTES'!A:C,3,FALSE)</f>
        <v>INGENIERIA EN ADMINISTRACION</v>
      </c>
      <c r="D3302" s="179" t="str">
        <f>VLOOKUP(ActividadesCom[[#This Row],[NO. DE CONTROL]],'LISTADO ESTUDIANTES'!A:D,4,FALSE)</f>
        <v>EGRESADO(A)</v>
      </c>
      <c r="E3302" s="178">
        <f>SUM(ActividadesCom[[#This Row],[CRÉD. 1]],ActividadesCom[[#This Row],[CRÉD. 2]],ActividadesCom[[#This Row],[CRÉD. 3]],ActividadesCom[[#This Row],[CRÉD. 4]],ActividadesCom[[#This Row],[CRÉD. 5]])</f>
        <v>6</v>
      </c>
      <c r="F3302" s="179">
        <f>IF(ActividadesCom[[#This Row],[ÚLTIMO SEMESTRE CON CRÉDITOS]]&gt;0,ROUND(AVERAGE(ActividadesCom[[#This Row],[VALOR NIVEL 5]],ActividadesCom[[#This Row],[VALOR NIVEL 4]],ActividadesCom[[#This Row],[VALOR NIVEL 3]],ActividadesCom[[#This Row],[VALOR NIVEL 2]],ActividadesCom[[#This Row],[VALOR NIVEL 1]]),0),"")</f>
        <v>3</v>
      </c>
      <c r="G3302" s="147" t="str">
        <f>IF(ActividadesCom[[#This Row],[PROMEDIO]]="","",IF(ActividadesCom[[#This Row],[PROMEDIO]]&gt;=4,"EXCELENTE",IF(ActividadesCom[[#This Row],[PROMEDIO]]&gt;=3,"NOTABLE",IF(ActividadesCom[[#This Row],[PROMEDIO]]&gt;=2,"BUENO",IF(ActividadesCom[[#This Row],[PROMEDIO]]=1,"SUFICIENTE","")))))</f>
        <v>NOTABLE</v>
      </c>
      <c r="H3302" s="179">
        <f>MAX(ActividadesCom[[#This Row],[PERÍODO 1]],ActividadesCom[[#This Row],[PERÍODO 2]],ActividadesCom[[#This Row],[PERÍODO 3]],ActividadesCom[[#This Row],[PERÍODO 4]],ActividadesCom[[#This Row],[PERÍODO 5]])</f>
        <v>20241</v>
      </c>
      <c r="I3302" s="180" t="s">
        <v>11</v>
      </c>
      <c r="J3302" s="179">
        <v>20211</v>
      </c>
      <c r="K3302" s="179" t="s">
        <v>4010</v>
      </c>
      <c r="L3302" s="179">
        <f>IF(ActividadesCom[[#This Row],[NIVEL 1]]&lt;&gt;0,VLOOKUP(ActividadesCom[[#This Row],[NIVEL 1]],Catálogo!A:B,2,FALSE),"")</f>
        <v>1</v>
      </c>
      <c r="M3302" s="179">
        <v>1</v>
      </c>
      <c r="N3302" s="148" t="s">
        <v>5744</v>
      </c>
      <c r="O3302" s="179">
        <v>20223</v>
      </c>
      <c r="P3302" s="149" t="s">
        <v>4010</v>
      </c>
      <c r="Q3302" s="149">
        <f>IF(ActividadesCom[[#This Row],[NIVEL 2]]&lt;&gt;0,VLOOKUP(ActividadesCom[[#This Row],[NIVEL 2]],Catálogo!A:B,2,FALSE),"")</f>
        <v>1</v>
      </c>
      <c r="R3302" s="179">
        <v>1</v>
      </c>
      <c r="S3302" s="148" t="s">
        <v>665</v>
      </c>
      <c r="T3302" s="179">
        <v>20231</v>
      </c>
      <c r="U3302" s="149" t="s">
        <v>4008</v>
      </c>
      <c r="V3302" s="149">
        <f>IF(ActividadesCom[[#This Row],[NIVEL 3]]&lt;&gt;0,VLOOKUP(ActividadesCom[[#This Row],[NIVEL 3]],Catálogo!A:B,2,FALSE),"")</f>
        <v>3</v>
      </c>
      <c r="W3302" s="179">
        <v>1</v>
      </c>
      <c r="X3302" s="148" t="s">
        <v>6298</v>
      </c>
      <c r="Y3302" s="179">
        <v>20233</v>
      </c>
      <c r="Z3302" s="149" t="s">
        <v>4007</v>
      </c>
      <c r="AA3302" s="149">
        <f>IF(ActividadesCom[[#This Row],[NIVEL 4]]&lt;&gt;0,VLOOKUP(ActividadesCom[[#This Row],[NIVEL 4]],Catálogo!A:B,2,FALSE),"")</f>
        <v>4</v>
      </c>
      <c r="AB3302" s="179">
        <v>1</v>
      </c>
      <c r="AC3302" s="148" t="s">
        <v>6330</v>
      </c>
      <c r="AD3302" s="179">
        <v>20241</v>
      </c>
      <c r="AE3302" s="149" t="s">
        <v>4007</v>
      </c>
      <c r="AF3302" s="149">
        <f>IF(ActividadesCom[[#This Row],[NIVEL 5]]&lt;&gt;0,VLOOKUP(ActividadesCom[[#This Row],[NIVEL 5]],Catálogo!A:B,2,FALSE),"")</f>
        <v>4</v>
      </c>
      <c r="AG3302" s="179">
        <v>2</v>
      </c>
    </row>
    <row r="3303" spans="1:34" s="151" customFormat="1" ht="30" customHeight="1" x14ac:dyDescent="0.25">
      <c r="A3303" s="147">
        <v>20470387</v>
      </c>
      <c r="B3303" s="148" t="str">
        <f>VLOOKUP(ActividadesCom[[#This Row],[NO. DE CONTROL]],'LISTADO ESTUDIANTES'!A:C,2,FALSE)</f>
        <v>ZARATE BACAB VICTOR MOISES</v>
      </c>
      <c r="C3303" s="148" t="str">
        <f>VLOOKUP(ActividadesCom[[#This Row],[NO. DE CONTROL]],'LISTADO ESTUDIANTES'!A:C,3,FALSE)</f>
        <v>INGENIERIA MECANICA</v>
      </c>
      <c r="D3303" s="149" t="str">
        <f>VLOOKUP(ActividadesCom[[#This Row],[NO. DE CONTROL]],'LISTADO ESTUDIANTES'!A:D,4,FALSE)</f>
        <v>ACTIVO(A)</v>
      </c>
      <c r="E3303" s="147">
        <f>SUM(ActividadesCom[[#This Row],[CRÉD. 1]],ActividadesCom[[#This Row],[CRÉD. 2]],ActividadesCom[[#This Row],[CRÉD. 3]],ActividadesCom[[#This Row],[CRÉD. 4]],ActividadesCom[[#This Row],[CRÉD. 5]])</f>
        <v>5</v>
      </c>
      <c r="F3303" s="149">
        <f>IF(ActividadesCom[[#This Row],[ÚLTIMO SEMESTRE CON CRÉDITOS]]&gt;0,ROUND(AVERAGE(ActividadesCom[[#This Row],[VALOR NIVEL 5]],ActividadesCom[[#This Row],[VALOR NIVEL 4]],ActividadesCom[[#This Row],[VALOR NIVEL 3]],ActividadesCom[[#This Row],[VALOR NIVEL 2]],ActividadesCom[[#This Row],[VALOR NIVEL 1]]),0),"")</f>
        <v>3</v>
      </c>
      <c r="G3303" s="147" t="str">
        <f>IF(ActividadesCom[[#This Row],[PROMEDIO]]="","",IF(ActividadesCom[[#This Row],[PROMEDIO]]&gt;=4,"EXCELENTE",IF(ActividadesCom[[#This Row],[PROMEDIO]]&gt;=3,"NOTABLE",IF(ActividadesCom[[#This Row],[PROMEDIO]]&gt;=2,"BUENO",IF(ActividadesCom[[#This Row],[PROMEDIO]]=1,"SUFICIENTE","")))))</f>
        <v>NOTABLE</v>
      </c>
      <c r="H3303" s="149">
        <f>MAX(ActividadesCom[[#This Row],[PERÍODO 1]],ActividadesCom[[#This Row],[PERÍODO 2]],ActividadesCom[[#This Row],[PERÍODO 3]],ActividadesCom[[#This Row],[PERÍODO 4]],ActividadesCom[[#This Row],[PERÍODO 5]])</f>
        <v>20243</v>
      </c>
      <c r="I3303" s="148" t="s">
        <v>5832</v>
      </c>
      <c r="J3303" s="149">
        <v>20231</v>
      </c>
      <c r="K3303" s="149" t="s">
        <v>4020</v>
      </c>
      <c r="L3303" s="149">
        <f>IF(ActividadesCom[[#This Row],[NIVEL 1]]&lt;&gt;0,VLOOKUP(ActividadesCom[[#This Row],[NIVEL 1]],Catálogo!A:B,2,FALSE),"")</f>
        <v>3</v>
      </c>
      <c r="M3303" s="149">
        <v>1</v>
      </c>
      <c r="N3303" s="148" t="s">
        <v>31</v>
      </c>
      <c r="O3303" s="149">
        <v>20211</v>
      </c>
      <c r="P3303" s="149" t="s">
        <v>4008</v>
      </c>
      <c r="Q3303" s="149">
        <f>IF(ActividadesCom[[#This Row],[NIVEL 2]]&lt;&gt;0,VLOOKUP(ActividadesCom[[#This Row],[NIVEL 2]],Catálogo!A:B,2,FALSE),"")</f>
        <v>3</v>
      </c>
      <c r="R3303" s="149">
        <v>1</v>
      </c>
      <c r="S3303" s="148" t="s">
        <v>6710</v>
      </c>
      <c r="T3303" s="149">
        <v>20243</v>
      </c>
      <c r="U3303" s="149" t="s">
        <v>4008</v>
      </c>
      <c r="V3303" s="149">
        <f>IF(ActividadesCom[[#This Row],[NIVEL 3]]&lt;&gt;0,VLOOKUP(ActividadesCom[[#This Row],[NIVEL 3]],Catálogo!A:B,2,FALSE),"")</f>
        <v>3</v>
      </c>
      <c r="W3303" s="149">
        <v>1</v>
      </c>
      <c r="X3303" s="148" t="s">
        <v>6709</v>
      </c>
      <c r="Y3303" s="149">
        <v>20243</v>
      </c>
      <c r="Z3303" s="149" t="s">
        <v>4008</v>
      </c>
      <c r="AA3303" s="149">
        <f>IF(ActividadesCom[[#This Row],[NIVEL 4]]&lt;&gt;0,VLOOKUP(ActividadesCom[[#This Row],[NIVEL 4]],Catálogo!A:B,2,FALSE),"")</f>
        <v>3</v>
      </c>
      <c r="AB3303" s="149">
        <v>1</v>
      </c>
      <c r="AC3303" s="148" t="s">
        <v>6708</v>
      </c>
      <c r="AD3303" s="149">
        <v>20243</v>
      </c>
      <c r="AE3303" s="149" t="s">
        <v>4008</v>
      </c>
      <c r="AF3303" s="149">
        <f>IF(ActividadesCom[[#This Row],[NIVEL 5]]&lt;&gt;0,VLOOKUP(ActividadesCom[[#This Row],[NIVEL 5]],Catálogo!A:B,2,FALSE),"")</f>
        <v>3</v>
      </c>
      <c r="AG3303" s="149">
        <v>1</v>
      </c>
    </row>
    <row r="3304" spans="1:34" ht="30" hidden="1" customHeight="1" x14ac:dyDescent="0.25">
      <c r="A3304" s="7">
        <v>20470388</v>
      </c>
      <c r="B3304" s="6" t="str">
        <f>VLOOKUP(ActividadesCom[[#This Row],[NO. DE CONTROL]],'LISTADO ESTUDIANTES'!A:C,2,FALSE)</f>
        <v>CASTILLO DZIB JESUS ALBERTO</v>
      </c>
      <c r="C3304" s="6" t="str">
        <f>VLOOKUP(ActividadesCom[[#This Row],[NO. DE CONTROL]],'LISTADO ESTUDIANTES'!A:C,3,FALSE)</f>
        <v>INGENIERIA QUIMICA</v>
      </c>
      <c r="D3304" s="5" t="str">
        <f>VLOOKUP(ActividadesCom[[#This Row],[NO. DE CONTROL]],'LISTADO ESTUDIANTES'!A:D,4,FALSE)</f>
        <v>EGRESADO(A)</v>
      </c>
      <c r="E3304" s="5">
        <f>SUM(ActividadesCom[[#This Row],[CRÉD. 1]],ActividadesCom[[#This Row],[CRÉD. 2]],ActividadesCom[[#This Row],[CRÉD. 3]],ActividadesCom[[#This Row],[CRÉD. 4]],ActividadesCom[[#This Row],[CRÉD. 5]])</f>
        <v>2</v>
      </c>
      <c r="F3304" s="27">
        <f>IF(ActividadesCom[[#This Row],[ÚLTIMO SEMESTRE CON CRÉDITOS]]&gt;0,ROUND(AVERAGE(ActividadesCom[[#This Row],[VALOR NIVEL 5]],ActividadesCom[[#This Row],[VALOR NIVEL 4]],ActividadesCom[[#This Row],[VALOR NIVEL 3]],ActividadesCom[[#This Row],[VALOR NIVEL 2]],ActividadesCom[[#This Row],[VALOR NIVEL 1]]),0),"")</f>
        <v>4</v>
      </c>
      <c r="G3304" s="27" t="str">
        <f>IF(ActividadesCom[[#This Row],[PROMEDIO]]="","",IF(ActividadesCom[[#This Row],[PROMEDIO]]&gt;=4,"EXCELENTE",IF(ActividadesCom[[#This Row],[PROMEDIO]]&gt;=3,"NOTABLE",IF(ActividadesCom[[#This Row],[PROMEDIO]]&gt;=2,"BUENO",IF(ActividadesCom[[#This Row],[PROMEDIO]]=1,"SUFICIENTE","")))))</f>
        <v>EXCELENTE</v>
      </c>
      <c r="H3304" s="5">
        <f>MAX(ActividadesCom[[#This Row],[PERÍODO 1]],ActividadesCom[[#This Row],[PERÍODO 2]],ActividadesCom[[#This Row],[PERÍODO 3]],ActividadesCom[[#This Row],[PERÍODO 4]],ActividadesCom[[#This Row],[PERÍODO 5]])</f>
        <v>20211</v>
      </c>
      <c r="I3304" s="28"/>
      <c r="J3304" s="27"/>
      <c r="K3304" s="27"/>
      <c r="L3304" s="5" t="str">
        <f>IF(ActividadesCom[[#This Row],[NIVEL 1]]&lt;&gt;0,VLOOKUP(ActividadesCom[[#This Row],[NIVEL 1]],Catálogo!A:B,2,FALSE),"")</f>
        <v/>
      </c>
      <c r="M3304" s="27"/>
      <c r="N3304" s="28"/>
      <c r="O3304" s="27"/>
      <c r="P3304" s="27"/>
      <c r="Q3304" s="5" t="str">
        <f>IF(ActividadesCom[[#This Row],[NIVEL 2]]&lt;&gt;0,VLOOKUP(ActividadesCom[[#This Row],[NIVEL 2]],Catálogo!A:B,2,FALSE),"")</f>
        <v/>
      </c>
      <c r="R3304" s="27"/>
      <c r="S3304" s="28"/>
      <c r="T3304" s="27"/>
      <c r="U3304" s="27"/>
      <c r="V3304" s="5" t="str">
        <f>IF(ActividadesCom[[#This Row],[NIVEL 3]]&lt;&gt;0,VLOOKUP(ActividadesCom[[#This Row],[NIVEL 3]],Catálogo!A:B,2,FALSE),"")</f>
        <v/>
      </c>
      <c r="W3304" s="27"/>
      <c r="X3304" s="6" t="s">
        <v>23</v>
      </c>
      <c r="Y3304" s="27">
        <v>20211</v>
      </c>
      <c r="Z3304" s="27" t="s">
        <v>4007</v>
      </c>
      <c r="AA3304" s="5">
        <f>IF(ActividadesCom[[#This Row],[NIVEL 4]]&lt;&gt;0,VLOOKUP(ActividadesCom[[#This Row],[NIVEL 4]],Catálogo!A:B,2,FALSE),"")</f>
        <v>4</v>
      </c>
      <c r="AB3304" s="27">
        <v>1</v>
      </c>
      <c r="AC3304" s="27" t="s">
        <v>23</v>
      </c>
      <c r="AD3304" s="27">
        <v>20203</v>
      </c>
      <c r="AE3304" s="27" t="s">
        <v>4008</v>
      </c>
      <c r="AF3304" s="5">
        <f>IF(ActividadesCom[[#This Row],[NIVEL 5]]&lt;&gt;0,VLOOKUP(ActividadesCom[[#This Row],[NIVEL 5]],Catálogo!A:B,2,FALSE),"")</f>
        <v>3</v>
      </c>
      <c r="AG3304" s="27">
        <v>1</v>
      </c>
      <c r="AH3304" s="2"/>
    </row>
    <row r="3305" spans="1:34" ht="30" hidden="1" customHeight="1" x14ac:dyDescent="0.25">
      <c r="A3305" s="7">
        <v>20470389</v>
      </c>
      <c r="B3305" s="6" t="str">
        <f>VLOOKUP(ActividadesCom[[#This Row],[NO. DE CONTROL]],'LISTADO ESTUDIANTES'!A:C,2,FALSE)</f>
        <v>AKE MARTINEZ NANCY GUADALUPE</v>
      </c>
      <c r="C3305" s="6" t="str">
        <f>VLOOKUP(ActividadesCom[[#This Row],[NO. DE CONTROL]],'LISTADO ESTUDIANTES'!A:C,3,FALSE)</f>
        <v>INGENIERIA QUIMICA</v>
      </c>
      <c r="D3305" s="5" t="str">
        <f>VLOOKUP(ActividadesCom[[#This Row],[NO. DE CONTROL]],'LISTADO ESTUDIANTES'!A:D,4,FALSE)</f>
        <v>EGRESADO(A)</v>
      </c>
      <c r="E3305" s="5">
        <f>SUM(ActividadesCom[[#This Row],[CRÉD. 1]],ActividadesCom[[#This Row],[CRÉD. 2]],ActividadesCom[[#This Row],[CRÉD. 3]],ActividadesCom[[#This Row],[CRÉD. 4]],ActividadesCom[[#This Row],[CRÉD. 5]])</f>
        <v>5</v>
      </c>
      <c r="F3305" s="5">
        <f>IF(ActividadesCom[[#This Row],[ÚLTIMO SEMESTRE CON CRÉDITOS]]&gt;0,ROUND(AVERAGE(ActividadesCom[[#This Row],[VALOR NIVEL 5]],ActividadesCom[[#This Row],[VALOR NIVEL 4]],ActividadesCom[[#This Row],[VALOR NIVEL 3]],ActividadesCom[[#This Row],[VALOR NIVEL 2]],ActividadesCom[[#This Row],[VALOR NIVEL 1]]),0),"")</f>
        <v>4</v>
      </c>
      <c r="G3305" s="5" t="str">
        <f>IF(ActividadesCom[[#This Row],[PROMEDIO]]="","",IF(ActividadesCom[[#This Row],[PROMEDIO]]&gt;=4,"EXCELENTE",IF(ActividadesCom[[#This Row],[PROMEDIO]]&gt;=3,"NOTABLE",IF(ActividadesCom[[#This Row],[PROMEDIO]]&gt;=2,"BUENO",IF(ActividadesCom[[#This Row],[PROMEDIO]]=1,"SUFICIENTE","")))))</f>
        <v>EXCELENTE</v>
      </c>
      <c r="H3305" s="5">
        <f>MAX(ActividadesCom[[#This Row],[PERÍODO 1]],ActividadesCom[[#This Row],[PERÍODO 2]],ActividadesCom[[#This Row],[PERÍODO 3]],ActividadesCom[[#This Row],[PERÍODO 4]],ActividadesCom[[#This Row],[PERÍODO 5]])</f>
        <v>20233</v>
      </c>
      <c r="I3305" s="6" t="s">
        <v>5343</v>
      </c>
      <c r="J3305" s="5">
        <v>20221</v>
      </c>
      <c r="K3305" s="5" t="s">
        <v>4020</v>
      </c>
      <c r="L3305" s="5">
        <f>IF(ActividadesCom[[#This Row],[NIVEL 1]]&lt;&gt;0,VLOOKUP(ActividadesCom[[#This Row],[NIVEL 1]],Catálogo!A:B,2,FALSE),"")</f>
        <v>3</v>
      </c>
      <c r="M3305" s="5">
        <v>1</v>
      </c>
      <c r="N3305" s="6" t="s">
        <v>5806</v>
      </c>
      <c r="O3305" s="5">
        <v>20231</v>
      </c>
      <c r="P3305" s="5" t="s">
        <v>4008</v>
      </c>
      <c r="Q3305" s="5">
        <f>IF(ActividadesCom[[#This Row],[NIVEL 2]]&lt;&gt;0,VLOOKUP(ActividadesCom[[#This Row],[NIVEL 2]],Catálogo!A:B,2,FALSE),"")</f>
        <v>3</v>
      </c>
      <c r="R3305" s="5">
        <v>1</v>
      </c>
      <c r="S3305" s="6" t="s">
        <v>6309</v>
      </c>
      <c r="T3305" s="5">
        <v>20233</v>
      </c>
      <c r="U3305" s="5" t="s">
        <v>4007</v>
      </c>
      <c r="V3305" s="5">
        <f>IF(ActividadesCom[[#This Row],[NIVEL 3]]&lt;&gt;0,VLOOKUP(ActividadesCom[[#This Row],[NIVEL 3]],Catálogo!A:B,2,FALSE),"")</f>
        <v>4</v>
      </c>
      <c r="W3305" s="5">
        <v>1</v>
      </c>
      <c r="X3305" s="6" t="s">
        <v>34</v>
      </c>
      <c r="Y3305" s="5">
        <v>20211</v>
      </c>
      <c r="Z3305" s="5" t="s">
        <v>4007</v>
      </c>
      <c r="AA3305" s="5">
        <f>IF(ActividadesCom[[#This Row],[NIVEL 4]]&lt;&gt;0,VLOOKUP(ActividadesCom[[#This Row],[NIVEL 4]],Catálogo!A:B,2,FALSE),"")</f>
        <v>4</v>
      </c>
      <c r="AB3305" s="5">
        <v>1</v>
      </c>
      <c r="AC3305" s="5" t="s">
        <v>34</v>
      </c>
      <c r="AD3305" s="5">
        <v>20203</v>
      </c>
      <c r="AE3305" s="5" t="s">
        <v>4007</v>
      </c>
      <c r="AF3305" s="5">
        <f>IF(ActividadesCom[[#This Row],[NIVEL 5]]&lt;&gt;0,VLOOKUP(ActividadesCom[[#This Row],[NIVEL 5]],Catálogo!A:B,2,FALSE),"")</f>
        <v>4</v>
      </c>
      <c r="AG3305" s="5">
        <v>1</v>
      </c>
      <c r="AH3305" s="2"/>
    </row>
    <row r="3306" spans="1:34" s="151" customFormat="1" ht="30" hidden="1" customHeight="1" x14ac:dyDescent="0.25">
      <c r="A3306" s="147">
        <v>20470390</v>
      </c>
      <c r="B3306" s="148" t="str">
        <f>VLOOKUP(ActividadesCom[[#This Row],[NO. DE CONTROL]],'LISTADO ESTUDIANTES'!A:C,2,FALSE)</f>
        <v>URIBE LOPEZ LIDIA NOHELY</v>
      </c>
      <c r="C3306" s="148" t="str">
        <f>VLOOKUP(ActividadesCom[[#This Row],[NO. DE CONTROL]],'LISTADO ESTUDIANTES'!A:C,3,FALSE)</f>
        <v>INGENIERIA MECANICA</v>
      </c>
      <c r="D3306" s="149" t="str">
        <f>VLOOKUP(ActividadesCom[[#This Row],[NO. DE CONTROL]],'LISTADO ESTUDIANTES'!A:D,4,FALSE)</f>
        <v>EGRESADO(A)</v>
      </c>
      <c r="E3306" s="149">
        <f>SUM(ActividadesCom[[#This Row],[CRÉD. 1]],ActividadesCom[[#This Row],[CRÉD. 2]],ActividadesCom[[#This Row],[CRÉD. 3]],ActividadesCom[[#This Row],[CRÉD. 4]],ActividadesCom[[#This Row],[CRÉD. 5]])</f>
        <v>5</v>
      </c>
      <c r="F3306" s="149">
        <f>IF(ActividadesCom[[#This Row],[ÚLTIMO SEMESTRE CON CRÉDITOS]]&gt;0,ROUND(AVERAGE(ActividadesCom[[#This Row],[VALOR NIVEL 5]],ActividadesCom[[#This Row],[VALOR NIVEL 4]],ActividadesCom[[#This Row],[VALOR NIVEL 3]],ActividadesCom[[#This Row],[VALOR NIVEL 2]],ActividadesCom[[#This Row],[VALOR NIVEL 1]]),0),"")</f>
        <v>3</v>
      </c>
      <c r="G3306" s="149" t="str">
        <f>IF(ActividadesCom[[#This Row],[PROMEDIO]]="","",IF(ActividadesCom[[#This Row],[PROMEDIO]]&gt;=4,"EXCELENTE",IF(ActividadesCom[[#This Row],[PROMEDIO]]&gt;=3,"NOTABLE",IF(ActividadesCom[[#This Row],[PROMEDIO]]&gt;=2,"BUENO",IF(ActividadesCom[[#This Row],[PROMEDIO]]=1,"SUFICIENTE","")))))</f>
        <v>NOTABLE</v>
      </c>
      <c r="H3306" s="149">
        <f>MAX(ActividadesCom[[#This Row],[PERÍODO 1]],ActividadesCom[[#This Row],[PERÍODO 2]],ActividadesCom[[#This Row],[PERÍODO 3]],ActividadesCom[[#This Row],[PERÍODO 4]],ActividadesCom[[#This Row],[PERÍODO 5]])</f>
        <v>20241</v>
      </c>
      <c r="I3306" s="148" t="s">
        <v>5805</v>
      </c>
      <c r="J3306" s="149">
        <v>20213</v>
      </c>
      <c r="K3306" s="149" t="s">
        <v>4007</v>
      </c>
      <c r="L3306" s="149">
        <f>IF(ActividadesCom[[#This Row],[NIVEL 1]]&lt;&gt;0,VLOOKUP(ActividadesCom[[#This Row],[NIVEL 1]],Catálogo!A:B,2,FALSE),"")</f>
        <v>4</v>
      </c>
      <c r="M3306" s="149">
        <v>1</v>
      </c>
      <c r="N3306" s="148" t="s">
        <v>30</v>
      </c>
      <c r="O3306" s="149">
        <v>20221</v>
      </c>
      <c r="P3306" s="149" t="s">
        <v>4009</v>
      </c>
      <c r="Q3306" s="149">
        <f>IF(ActividadesCom[[#This Row],[NIVEL 2]]&lt;&gt;0,VLOOKUP(ActividadesCom[[#This Row],[NIVEL 2]],Catálogo!A:B,2,FALSE),"")</f>
        <v>2</v>
      </c>
      <c r="R3306" s="149">
        <v>1</v>
      </c>
      <c r="S3306" s="148" t="s">
        <v>5832</v>
      </c>
      <c r="T3306" s="149">
        <v>20231</v>
      </c>
      <c r="U3306" s="149" t="s">
        <v>4008</v>
      </c>
      <c r="V3306" s="149">
        <f>IF(ActividadesCom[[#This Row],[NIVEL 3]]&lt;&gt;0,VLOOKUP(ActividadesCom[[#This Row],[NIVEL 3]],Catálogo!A:B,2,FALSE),"")</f>
        <v>3</v>
      </c>
      <c r="W3306" s="149">
        <v>1</v>
      </c>
      <c r="X3306" s="148" t="s">
        <v>6694</v>
      </c>
      <c r="Y3306" s="149">
        <v>20241</v>
      </c>
      <c r="Z3306" s="149" t="s">
        <v>4008</v>
      </c>
      <c r="AA3306" s="149">
        <f>IF(ActividadesCom[[#This Row],[NIVEL 4]]&lt;&gt;0,VLOOKUP(ActividadesCom[[#This Row],[NIVEL 4]],Catálogo!A:B,2,FALSE),"")</f>
        <v>3</v>
      </c>
      <c r="AB3306" s="149">
        <v>1</v>
      </c>
      <c r="AC3306" s="149" t="s">
        <v>42</v>
      </c>
      <c r="AD3306" s="149">
        <v>20203</v>
      </c>
      <c r="AE3306" s="149" t="s">
        <v>4010</v>
      </c>
      <c r="AF3306" s="149">
        <f>IF(ActividadesCom[[#This Row],[NIVEL 5]]&lt;&gt;0,VLOOKUP(ActividadesCom[[#This Row],[NIVEL 5]],Catálogo!A:B,2,FALSE),"")</f>
        <v>1</v>
      </c>
      <c r="AG3306" s="149">
        <v>1</v>
      </c>
    </row>
    <row r="3307" spans="1:34" ht="30" hidden="1" customHeight="1" x14ac:dyDescent="0.25">
      <c r="A3307" s="7">
        <v>20470392</v>
      </c>
      <c r="B3307" s="6" t="str">
        <f>VLOOKUP(ActividadesCom[[#This Row],[NO. DE CONTROL]],'LISTADO ESTUDIANTES'!A:C,2,FALSE)</f>
        <v>ESPINOSA RUIZ DANIEL ENRIQUE</v>
      </c>
      <c r="C3307" s="6" t="str">
        <f>VLOOKUP(ActividadesCom[[#This Row],[NO. DE CONTROL]],'LISTADO ESTUDIANTES'!A:C,3,FALSE)</f>
        <v>INGENIERIA INDUSTRIAL</v>
      </c>
      <c r="D3307" s="5" t="str">
        <f>VLOOKUP(ActividadesCom[[#This Row],[NO. DE CONTROL]],'LISTADO ESTUDIANTES'!A:D,4,FALSE)</f>
        <v>EGRESADO(A)</v>
      </c>
      <c r="E3307" s="5">
        <f>SUM(ActividadesCom[[#This Row],[CRÉD. 1]],ActividadesCom[[#This Row],[CRÉD. 2]],ActividadesCom[[#This Row],[CRÉD. 3]],ActividadesCom[[#This Row],[CRÉD. 4]],ActividadesCom[[#This Row],[CRÉD. 5]])</f>
        <v>1</v>
      </c>
      <c r="F3307" s="5">
        <f>IF(ActividadesCom[[#This Row],[ÚLTIMO SEMESTRE CON CRÉDITOS]]&gt;0,ROUND(AVERAGE(ActividadesCom[[#This Row],[VALOR NIVEL 5]],ActividadesCom[[#This Row],[VALOR NIVEL 4]],ActividadesCom[[#This Row],[VALOR NIVEL 3]],ActividadesCom[[#This Row],[VALOR NIVEL 2]],ActividadesCom[[#This Row],[VALOR NIVEL 1]]),0),"")</f>
        <v>3</v>
      </c>
      <c r="G3307" s="5" t="str">
        <f>IF(ActividadesCom[[#This Row],[PROMEDIO]]="","",IF(ActividadesCom[[#This Row],[PROMEDIO]]&gt;=4,"EXCELENTE",IF(ActividadesCom[[#This Row],[PROMEDIO]]&gt;=3,"NOTABLE",IF(ActividadesCom[[#This Row],[PROMEDIO]]&gt;=2,"BUENO",IF(ActividadesCom[[#This Row],[PROMEDIO]]=1,"SUFICIENTE","")))))</f>
        <v>NOTABLE</v>
      </c>
      <c r="H3307" s="5">
        <f>MAX(ActividadesCom[[#This Row],[PERÍODO 1]],ActividadesCom[[#This Row],[PERÍODO 2]],ActividadesCom[[#This Row],[PERÍODO 3]],ActividadesCom[[#This Row],[PERÍODO 4]],ActividadesCom[[#This Row],[PERÍODO 5]])</f>
        <v>20203</v>
      </c>
      <c r="I3307" s="6"/>
      <c r="J3307" s="5"/>
      <c r="K3307" s="5"/>
      <c r="L3307" s="5" t="str">
        <f>IF(ActividadesCom[[#This Row],[NIVEL 1]]&lt;&gt;0,VLOOKUP(ActividadesCom[[#This Row],[NIVEL 1]],Catálogo!A:B,2,FALSE),"")</f>
        <v/>
      </c>
      <c r="M3307" s="5"/>
      <c r="N3307" s="6"/>
      <c r="O3307" s="5"/>
      <c r="P3307" s="5"/>
      <c r="Q3307" s="5" t="str">
        <f>IF(ActividadesCom[[#This Row],[NIVEL 2]]&lt;&gt;0,VLOOKUP(ActividadesCom[[#This Row],[NIVEL 2]],Catálogo!A:B,2,FALSE),"")</f>
        <v/>
      </c>
      <c r="R3307" s="5"/>
      <c r="S3307" s="6"/>
      <c r="T3307" s="5"/>
      <c r="U3307" s="5"/>
      <c r="V3307" s="5" t="str">
        <f>IF(ActividadesCom[[#This Row],[NIVEL 3]]&lt;&gt;0,VLOOKUP(ActividadesCom[[#This Row],[NIVEL 3]],Catálogo!A:B,2,FALSE),"")</f>
        <v/>
      </c>
      <c r="W3307" s="5"/>
      <c r="X3307" s="6"/>
      <c r="Y3307" s="5"/>
      <c r="Z3307" s="5"/>
      <c r="AA3307" s="5" t="str">
        <f>IF(ActividadesCom[[#This Row],[NIVEL 4]]&lt;&gt;0,VLOOKUP(ActividadesCom[[#This Row],[NIVEL 4]],Catálogo!A:B,2,FALSE),"")</f>
        <v/>
      </c>
      <c r="AB3307" s="5"/>
      <c r="AC3307" s="5" t="s">
        <v>42</v>
      </c>
      <c r="AD3307" s="5">
        <v>20203</v>
      </c>
      <c r="AE3307" s="5" t="s">
        <v>4008</v>
      </c>
      <c r="AF3307" s="5">
        <f>IF(ActividadesCom[[#This Row],[NIVEL 5]]&lt;&gt;0,VLOOKUP(ActividadesCom[[#This Row],[NIVEL 5]],Catálogo!A:B,2,FALSE),"")</f>
        <v>3</v>
      </c>
      <c r="AG3307" s="5">
        <v>1</v>
      </c>
      <c r="AH3307" s="2"/>
    </row>
    <row r="3308" spans="1:34" ht="30" hidden="1" customHeight="1" x14ac:dyDescent="0.25">
      <c r="A3308" s="7">
        <v>20470393</v>
      </c>
      <c r="B3308" s="6" t="str">
        <f>VLOOKUP(ActividadesCom[[#This Row],[NO. DE CONTROL]],'LISTADO ESTUDIANTES'!A:C,2,FALSE)</f>
        <v>CAMBRANIS BOJORQUEZ ALEJANDRO ENRIQUE</v>
      </c>
      <c r="C3308" s="6" t="str">
        <f>VLOOKUP(ActividadesCom[[#This Row],[NO. DE CONTROL]],'LISTADO ESTUDIANTES'!A:C,3,FALSE)</f>
        <v>INGENIERIA MECANICA</v>
      </c>
      <c r="D3308" s="5" t="str">
        <f>VLOOKUP(ActividadesCom[[#This Row],[NO. DE CONTROL]],'LISTADO ESTUDIANTES'!A:D,4,FALSE)</f>
        <v>EGRESADO(A)</v>
      </c>
      <c r="E3308" s="5">
        <f>SUM(ActividadesCom[[#This Row],[CRÉD. 1]],ActividadesCom[[#This Row],[CRÉD. 2]],ActividadesCom[[#This Row],[CRÉD. 3]],ActividadesCom[[#This Row],[CRÉD. 4]],ActividadesCom[[#This Row],[CRÉD. 5]])</f>
        <v>3</v>
      </c>
      <c r="F3308" s="5">
        <f>IF(ActividadesCom[[#This Row],[ÚLTIMO SEMESTRE CON CRÉDITOS]]&gt;0,ROUND(AVERAGE(ActividadesCom[[#This Row],[VALOR NIVEL 5]],ActividadesCom[[#This Row],[VALOR NIVEL 4]],ActividadesCom[[#This Row],[VALOR NIVEL 3]],ActividadesCom[[#This Row],[VALOR NIVEL 2]],ActividadesCom[[#This Row],[VALOR NIVEL 1]]),0),"")</f>
        <v>3</v>
      </c>
      <c r="G3308" s="5" t="str">
        <f>IF(ActividadesCom[[#This Row],[PROMEDIO]]="","",IF(ActividadesCom[[#This Row],[PROMEDIO]]&gt;=4,"EXCELENTE",IF(ActividadesCom[[#This Row],[PROMEDIO]]&gt;=3,"NOTABLE",IF(ActividadesCom[[#This Row],[PROMEDIO]]&gt;=2,"BUENO",IF(ActividadesCom[[#This Row],[PROMEDIO]]=1,"SUFICIENTE","")))))</f>
        <v>NOTABLE</v>
      </c>
      <c r="H3308" s="5">
        <f>MAX(ActividadesCom[[#This Row],[PERÍODO 1]],ActividadesCom[[#This Row],[PERÍODO 2]],ActividadesCom[[#This Row],[PERÍODO 3]],ActividadesCom[[#This Row],[PERÍODO 4]],ActividadesCom[[#This Row],[PERÍODO 5]])</f>
        <v>20213</v>
      </c>
      <c r="I3308" s="6"/>
      <c r="J3308" s="5"/>
      <c r="K3308" s="5"/>
      <c r="L3308" s="5" t="str">
        <f>IF(ActividadesCom[[#This Row],[NIVEL 1]]&lt;&gt;0,VLOOKUP(ActividadesCom[[#This Row],[NIVEL 1]],Catálogo!A:B,2,FALSE),"")</f>
        <v/>
      </c>
      <c r="M3308" s="5"/>
      <c r="N3308" s="6"/>
      <c r="O3308" s="5"/>
      <c r="P3308" s="5"/>
      <c r="Q3308" s="5" t="str">
        <f>IF(ActividadesCom[[#This Row],[NIVEL 2]]&lt;&gt;0,VLOOKUP(ActividadesCom[[#This Row],[NIVEL 2]],Catálogo!A:B,2,FALSE),"")</f>
        <v/>
      </c>
      <c r="R3308" s="5"/>
      <c r="S3308" s="6" t="s">
        <v>4278</v>
      </c>
      <c r="T3308" s="5">
        <v>20213</v>
      </c>
      <c r="U3308" s="5" t="s">
        <v>4008</v>
      </c>
      <c r="V3308" s="5">
        <f>IF(ActividadesCom[[#This Row],[NIVEL 3]]&lt;&gt;0,VLOOKUP(ActividadesCom[[#This Row],[NIVEL 3]],Catálogo!A:B,2,FALSE),"")</f>
        <v>3</v>
      </c>
      <c r="W3308" s="5">
        <v>1</v>
      </c>
      <c r="X3308" s="6" t="s">
        <v>5</v>
      </c>
      <c r="Y3308" s="5">
        <v>20211</v>
      </c>
      <c r="Z3308" s="5" t="s">
        <v>4009</v>
      </c>
      <c r="AA3308" s="5">
        <f>IF(ActividadesCom[[#This Row],[NIVEL 4]]&lt;&gt;0,VLOOKUP(ActividadesCom[[#This Row],[NIVEL 4]],Catálogo!A:B,2,FALSE),"")</f>
        <v>2</v>
      </c>
      <c r="AB3308" s="5">
        <v>1</v>
      </c>
      <c r="AC3308" s="5" t="s">
        <v>42</v>
      </c>
      <c r="AD3308" s="5">
        <v>20203</v>
      </c>
      <c r="AE3308" s="5" t="s">
        <v>4008</v>
      </c>
      <c r="AF3308" s="5">
        <f>IF(ActividadesCom[[#This Row],[NIVEL 5]]&lt;&gt;0,VLOOKUP(ActividadesCom[[#This Row],[NIVEL 5]],Catálogo!A:B,2,FALSE),"")</f>
        <v>3</v>
      </c>
      <c r="AG3308" s="5">
        <v>1</v>
      </c>
      <c r="AH3308" s="2"/>
    </row>
    <row r="3309" spans="1:34" ht="30" hidden="1" customHeight="1" x14ac:dyDescent="0.25">
      <c r="A3309" s="7">
        <v>20470394</v>
      </c>
      <c r="B3309" s="6" t="str">
        <f>VLOOKUP(ActividadesCom[[#This Row],[NO. DE CONTROL]],'LISTADO ESTUDIANTES'!A:C,2,FALSE)</f>
        <v>TONCHEZ LAYNES YAHELI DEL CARMEN</v>
      </c>
      <c r="C3309" s="6" t="str">
        <f>VLOOKUP(ActividadesCom[[#This Row],[NO. DE CONTROL]],'LISTADO ESTUDIANTES'!A:C,3,FALSE)</f>
        <v>INGENIERIA EN GESTION EMPRESARIAL</v>
      </c>
      <c r="D3309" s="5" t="str">
        <f>VLOOKUP(ActividadesCom[[#This Row],[NO. DE CONTROL]],'LISTADO ESTUDIANTES'!A:D,4,FALSE)</f>
        <v>EGRESADO(A)</v>
      </c>
      <c r="E3309" s="5">
        <f>SUM(ActividadesCom[[#This Row],[CRÉD. 1]],ActividadesCom[[#This Row],[CRÉD. 2]],ActividadesCom[[#This Row],[CRÉD. 3]],ActividadesCom[[#This Row],[CRÉD. 4]],ActividadesCom[[#This Row],[CRÉD. 5]])</f>
        <v>5</v>
      </c>
      <c r="F3309" s="5">
        <f>IF(ActividadesCom[[#This Row],[ÚLTIMO SEMESTRE CON CRÉDITOS]]&gt;0,ROUND(AVERAGE(ActividadesCom[[#This Row],[VALOR NIVEL 5]],ActividadesCom[[#This Row],[VALOR NIVEL 4]],ActividadesCom[[#This Row],[VALOR NIVEL 3]],ActividadesCom[[#This Row],[VALOR NIVEL 2]],ActividadesCom[[#This Row],[VALOR NIVEL 1]]),0),"")</f>
        <v>3</v>
      </c>
      <c r="G3309" s="5" t="str">
        <f>IF(ActividadesCom[[#This Row],[PROMEDIO]]="","",IF(ActividadesCom[[#This Row],[PROMEDIO]]&gt;=4,"EXCELENTE",IF(ActividadesCom[[#This Row],[PROMEDIO]]&gt;=3,"NOTABLE",IF(ActividadesCom[[#This Row],[PROMEDIO]]&gt;=2,"BUENO",IF(ActividadesCom[[#This Row],[PROMEDIO]]=1,"SUFICIENTE","")))))</f>
        <v>NOTABLE</v>
      </c>
      <c r="H3309" s="5">
        <f>MAX(ActividadesCom[[#This Row],[PERÍODO 1]],ActividadesCom[[#This Row],[PERÍODO 2]],ActividadesCom[[#This Row],[PERÍODO 3]],ActividadesCom[[#This Row],[PERÍODO 4]],ActividadesCom[[#This Row],[PERÍODO 5]])</f>
        <v>20213</v>
      </c>
      <c r="I3309" s="6" t="s">
        <v>4743</v>
      </c>
      <c r="J3309" s="5">
        <v>20213</v>
      </c>
      <c r="K3309" s="5" t="s">
        <v>4010</v>
      </c>
      <c r="L3309" s="5">
        <f>IF(ActividadesCom[[#This Row],[NIVEL 1]]&lt;&gt;0,VLOOKUP(ActividadesCom[[#This Row],[NIVEL 1]],Catálogo!A:B,2,FALSE),"")</f>
        <v>1</v>
      </c>
      <c r="M3309" s="5">
        <v>1</v>
      </c>
      <c r="N3309" s="6" t="s">
        <v>4844</v>
      </c>
      <c r="O3309" s="5">
        <v>20213</v>
      </c>
      <c r="P3309" s="5" t="s">
        <v>4007</v>
      </c>
      <c r="Q3309" s="5">
        <f>IF(ActividadesCom[[#This Row],[NIVEL 2]]&lt;&gt;0,VLOOKUP(ActividadesCom[[#This Row],[NIVEL 2]],Catálogo!A:B,2,FALSE),"")</f>
        <v>4</v>
      </c>
      <c r="R3309" s="5">
        <v>1</v>
      </c>
      <c r="S3309" s="6" t="s">
        <v>30</v>
      </c>
      <c r="T3309" s="5">
        <v>20213</v>
      </c>
      <c r="U3309" s="5" t="s">
        <v>4007</v>
      </c>
      <c r="V3309" s="5">
        <f>IF(ActividadesCom[[#This Row],[NIVEL 3]]&lt;&gt;0,VLOOKUP(ActividadesCom[[#This Row],[NIVEL 3]],Catálogo!A:B,2,FALSE),"")</f>
        <v>4</v>
      </c>
      <c r="W3309" s="5">
        <v>1</v>
      </c>
      <c r="X3309" s="6" t="s">
        <v>30</v>
      </c>
      <c r="Y3309" s="5">
        <v>20211</v>
      </c>
      <c r="Z3309" s="5" t="s">
        <v>4007</v>
      </c>
      <c r="AA3309" s="5">
        <f>IF(ActividadesCom[[#This Row],[NIVEL 4]]&lt;&gt;0,VLOOKUP(ActividadesCom[[#This Row],[NIVEL 4]],Catálogo!A:B,2,FALSE),"")</f>
        <v>4</v>
      </c>
      <c r="AB3309" s="5">
        <v>1</v>
      </c>
      <c r="AC3309" s="5" t="s">
        <v>30</v>
      </c>
      <c r="AD3309" s="5">
        <v>20203</v>
      </c>
      <c r="AE3309" s="5" t="s">
        <v>4007</v>
      </c>
      <c r="AF3309" s="5">
        <f>IF(ActividadesCom[[#This Row],[NIVEL 5]]&lt;&gt;0,VLOOKUP(ActividadesCom[[#This Row],[NIVEL 5]],Catálogo!A:B,2,FALSE),"")</f>
        <v>4</v>
      </c>
      <c r="AG3309" s="5">
        <v>1</v>
      </c>
      <c r="AH3309" s="2"/>
    </row>
    <row r="3310" spans="1:34" ht="30" hidden="1" customHeight="1" x14ac:dyDescent="0.25">
      <c r="A3310" s="7">
        <v>20470395</v>
      </c>
      <c r="B3310" s="6" t="str">
        <f>VLOOKUP(ActividadesCom[[#This Row],[NO. DE CONTROL]],'LISTADO ESTUDIANTES'!A:C,2,FALSE)</f>
        <v>ESTRADA RODRIGUEZ DIEGO RONALDO</v>
      </c>
      <c r="C3310" s="6" t="str">
        <f>VLOOKUP(ActividadesCom[[#This Row],[NO. DE CONTROL]],'LISTADO ESTUDIANTES'!A:C,3,FALSE)</f>
        <v>INGENIERIA QUIMICA</v>
      </c>
      <c r="D3310" s="5" t="str">
        <f>VLOOKUP(ActividadesCom[[#This Row],[NO. DE CONTROL]],'LISTADO ESTUDIANTES'!A:D,4,FALSE)</f>
        <v>EGRESADO(A)</v>
      </c>
      <c r="E3310" s="5">
        <f>SUM(ActividadesCom[[#This Row],[CRÉD. 1]],ActividadesCom[[#This Row],[CRÉD. 2]],ActividadesCom[[#This Row],[CRÉD. 3]],ActividadesCom[[#This Row],[CRÉD. 4]],ActividadesCom[[#This Row],[CRÉD. 5]])</f>
        <v>1</v>
      </c>
      <c r="F3310" s="5">
        <f>IF(ActividadesCom[[#This Row],[ÚLTIMO SEMESTRE CON CRÉDITOS]]&gt;0,ROUND(AVERAGE(ActividadesCom[[#This Row],[VALOR NIVEL 5]],ActividadesCom[[#This Row],[VALOR NIVEL 4]],ActividadesCom[[#This Row],[VALOR NIVEL 3]],ActividadesCom[[#This Row],[VALOR NIVEL 2]],ActividadesCom[[#This Row],[VALOR NIVEL 1]]),0),"")</f>
        <v>1</v>
      </c>
      <c r="G3310" s="5" t="str">
        <f>IF(ActividadesCom[[#This Row],[PROMEDIO]]="","",IF(ActividadesCom[[#This Row],[PROMEDIO]]&gt;=4,"EXCELENTE",IF(ActividadesCom[[#This Row],[PROMEDIO]]&gt;=3,"NOTABLE",IF(ActividadesCom[[#This Row],[PROMEDIO]]&gt;=2,"BUENO",IF(ActividadesCom[[#This Row],[PROMEDIO]]=1,"SUFICIENTE","")))))</f>
        <v>SUFICIENTE</v>
      </c>
      <c r="H3310" s="5">
        <f>MAX(ActividadesCom[[#This Row],[PERÍODO 1]],ActividadesCom[[#This Row],[PERÍODO 2]],ActividadesCom[[#This Row],[PERÍODO 3]],ActividadesCom[[#This Row],[PERÍODO 4]],ActividadesCom[[#This Row],[PERÍODO 5]])</f>
        <v>20203</v>
      </c>
      <c r="I3310" s="6"/>
      <c r="J3310" s="5"/>
      <c r="K3310" s="5"/>
      <c r="L3310" s="5" t="str">
        <f>IF(ActividadesCom[[#This Row],[NIVEL 1]]&lt;&gt;0,VLOOKUP(ActividadesCom[[#This Row],[NIVEL 1]],Catálogo!A:B,2,FALSE),"")</f>
        <v/>
      </c>
      <c r="M3310" s="5"/>
      <c r="N3310" s="6"/>
      <c r="O3310" s="5"/>
      <c r="P3310" s="5"/>
      <c r="Q3310" s="5" t="str">
        <f>IF(ActividadesCom[[#This Row],[NIVEL 2]]&lt;&gt;0,VLOOKUP(ActividadesCom[[#This Row],[NIVEL 2]],Catálogo!A:B,2,FALSE),"")</f>
        <v/>
      </c>
      <c r="R3310" s="5"/>
      <c r="S3310" s="6"/>
      <c r="T3310" s="5"/>
      <c r="U3310" s="5"/>
      <c r="V3310" s="5" t="str">
        <f>IF(ActividadesCom[[#This Row],[NIVEL 3]]&lt;&gt;0,VLOOKUP(ActividadesCom[[#This Row],[NIVEL 3]],Catálogo!A:B,2,FALSE),"")</f>
        <v/>
      </c>
      <c r="W3310" s="5"/>
      <c r="X3310" s="6"/>
      <c r="Y3310" s="5"/>
      <c r="Z3310" s="5"/>
      <c r="AA3310" s="5" t="str">
        <f>IF(ActividadesCom[[#This Row],[NIVEL 4]]&lt;&gt;0,VLOOKUP(ActividadesCom[[#This Row],[NIVEL 4]],Catálogo!A:B,2,FALSE),"")</f>
        <v/>
      </c>
      <c r="AB3310" s="5"/>
      <c r="AC3310" s="5" t="s">
        <v>42</v>
      </c>
      <c r="AD3310" s="5">
        <v>20203</v>
      </c>
      <c r="AE3310" s="5" t="s">
        <v>4010</v>
      </c>
      <c r="AF3310" s="5">
        <f>IF(ActividadesCom[[#This Row],[NIVEL 5]]&lt;&gt;0,VLOOKUP(ActividadesCom[[#This Row],[NIVEL 5]],Catálogo!A:B,2,FALSE),"")</f>
        <v>1</v>
      </c>
      <c r="AG3310" s="5">
        <v>1</v>
      </c>
      <c r="AH3310" s="2"/>
    </row>
    <row r="3311" spans="1:34" s="151" customFormat="1" ht="30" hidden="1" customHeight="1" x14ac:dyDescent="0.25">
      <c r="A3311" s="147">
        <v>20470396</v>
      </c>
      <c r="B3311" s="148" t="str">
        <f>VLOOKUP(ActividadesCom[[#This Row],[NO. DE CONTROL]],'LISTADO ESTUDIANTES'!A:C,2,FALSE)</f>
        <v>SOSAS GOMEZ HERIBERTO</v>
      </c>
      <c r="C3311" s="148" t="str">
        <f>VLOOKUP(ActividadesCom[[#This Row],[NO. DE CONTROL]],'LISTADO ESTUDIANTES'!A:C,3,FALSE)</f>
        <v>INGENIERIA MECANICA</v>
      </c>
      <c r="D3311" s="149" t="str">
        <f>VLOOKUP(ActividadesCom[[#This Row],[NO. DE CONTROL]],'LISTADO ESTUDIANTES'!A:D,4,FALSE)</f>
        <v>EGRESADO(A)</v>
      </c>
      <c r="E3311" s="149">
        <f>SUM(ActividadesCom[[#This Row],[CRÉD. 1]],ActividadesCom[[#This Row],[CRÉD. 2]],ActividadesCom[[#This Row],[CRÉD. 3]],ActividadesCom[[#This Row],[CRÉD. 4]],ActividadesCom[[#This Row],[CRÉD. 5]])</f>
        <v>5</v>
      </c>
      <c r="F3311" s="149">
        <f>IF(ActividadesCom[[#This Row],[ÚLTIMO SEMESTRE CON CRÉDITOS]]&gt;0,ROUND(AVERAGE(ActividadesCom[[#This Row],[VALOR NIVEL 5]],ActividadesCom[[#This Row],[VALOR NIVEL 4]],ActividadesCom[[#This Row],[VALOR NIVEL 3]],ActividadesCom[[#This Row],[VALOR NIVEL 2]],ActividadesCom[[#This Row],[VALOR NIVEL 1]]),0),"")</f>
        <v>3</v>
      </c>
      <c r="G3311" s="149" t="str">
        <f>IF(ActividadesCom[[#This Row],[PROMEDIO]]="","",IF(ActividadesCom[[#This Row],[PROMEDIO]]&gt;=4,"EXCELENTE",IF(ActividadesCom[[#This Row],[PROMEDIO]]&gt;=3,"NOTABLE",IF(ActividadesCom[[#This Row],[PROMEDIO]]&gt;=2,"BUENO",IF(ActividadesCom[[#This Row],[PROMEDIO]]=1,"SUFICIENTE","")))))</f>
        <v>NOTABLE</v>
      </c>
      <c r="H3311" s="149">
        <f>MAX(ActividadesCom[[#This Row],[PERÍODO 1]],ActividadesCom[[#This Row],[PERÍODO 2]],ActividadesCom[[#This Row],[PERÍODO 3]],ActividadesCom[[#This Row],[PERÍODO 4]],ActividadesCom[[#This Row],[PERÍODO 5]])</f>
        <v>20241</v>
      </c>
      <c r="I3311" s="148" t="s">
        <v>31</v>
      </c>
      <c r="J3311" s="149">
        <v>20213</v>
      </c>
      <c r="K3311" s="149" t="s">
        <v>4008</v>
      </c>
      <c r="L3311" s="149">
        <f>IF(ActividadesCom[[#This Row],[NIVEL 1]]&lt;&gt;0,VLOOKUP(ActividadesCom[[#This Row],[NIVEL 1]],Catálogo!A:B,2,FALSE),"")</f>
        <v>3</v>
      </c>
      <c r="M3311" s="149">
        <v>1</v>
      </c>
      <c r="N3311" s="148" t="s">
        <v>5832</v>
      </c>
      <c r="O3311" s="149">
        <v>20231</v>
      </c>
      <c r="P3311" s="149" t="s">
        <v>4008</v>
      </c>
      <c r="Q3311" s="149">
        <f>IF(ActividadesCom[[#This Row],[NIVEL 2]]&lt;&gt;0,VLOOKUP(ActividadesCom[[#This Row],[NIVEL 2]],Catálogo!A:B,2,FALSE),"")</f>
        <v>3</v>
      </c>
      <c r="R3311" s="149">
        <v>1</v>
      </c>
      <c r="S3311" s="148" t="s">
        <v>6694</v>
      </c>
      <c r="T3311" s="149">
        <v>20241</v>
      </c>
      <c r="U3311" s="149" t="s">
        <v>4008</v>
      </c>
      <c r="V3311" s="149">
        <f>IF(ActividadesCom[[#This Row],[NIVEL 3]]&lt;&gt;0,VLOOKUP(ActividadesCom[[#This Row],[NIVEL 3]],Catálogo!A:B,2,FALSE),"")</f>
        <v>3</v>
      </c>
      <c r="W3311" s="149">
        <v>2</v>
      </c>
      <c r="X3311" s="148" t="s">
        <v>31</v>
      </c>
      <c r="Y3311" s="149">
        <v>20213</v>
      </c>
      <c r="Z3311" s="149" t="s">
        <v>4008</v>
      </c>
      <c r="AA3311" s="149">
        <f>IF(ActividadesCom[[#This Row],[NIVEL 4]]&lt;&gt;0,VLOOKUP(ActividadesCom[[#This Row],[NIVEL 4]],Catálogo!A:B,2,FALSE),"")</f>
        <v>3</v>
      </c>
      <c r="AB3311" s="149">
        <v>1</v>
      </c>
      <c r="AC3311" s="148"/>
      <c r="AD3311" s="149"/>
      <c r="AE3311" s="149"/>
      <c r="AF3311" s="149" t="str">
        <f>IF(ActividadesCom[[#This Row],[NIVEL 5]]&lt;&gt;0,VLOOKUP(ActividadesCom[[#This Row],[NIVEL 5]],Catálogo!A:B,2,FALSE),"")</f>
        <v/>
      </c>
      <c r="AG3311" s="149"/>
    </row>
    <row r="3312" spans="1:34" ht="30" hidden="1" customHeight="1" x14ac:dyDescent="0.25">
      <c r="A3312" s="7">
        <v>20470397</v>
      </c>
      <c r="B3312" s="6" t="str">
        <f>VLOOKUP(ActividadesCom[[#This Row],[NO. DE CONTROL]],'LISTADO ESTUDIANTES'!A:C,2,FALSE)</f>
        <v>PEREZ VELA KARLA ELIZABETH</v>
      </c>
      <c r="C3312" s="6" t="str">
        <f>VLOOKUP(ActividadesCom[[#This Row],[NO. DE CONTROL]],'LISTADO ESTUDIANTES'!A:C,3,FALSE)</f>
        <v>INGENIERIA QUIMICA</v>
      </c>
      <c r="D3312" s="5" t="str">
        <f>VLOOKUP(ActividadesCom[[#This Row],[NO. DE CONTROL]],'LISTADO ESTUDIANTES'!A:D,4,FALSE)</f>
        <v>EGRESADO(A)</v>
      </c>
      <c r="E3312" s="5">
        <f>SUM(ActividadesCom[[#This Row],[CRÉD. 1]],ActividadesCom[[#This Row],[CRÉD. 2]],ActividadesCom[[#This Row],[CRÉD. 3]],ActividadesCom[[#This Row],[CRÉD. 4]],ActividadesCom[[#This Row],[CRÉD. 5]])</f>
        <v>1</v>
      </c>
      <c r="F3312" s="27">
        <f>IF(ActividadesCom[[#This Row],[ÚLTIMO SEMESTRE CON CRÉDITOS]]&gt;0,ROUND(AVERAGE(ActividadesCom[[#This Row],[VALOR NIVEL 5]],ActividadesCom[[#This Row],[VALOR NIVEL 4]],ActividadesCom[[#This Row],[VALOR NIVEL 3]],ActividadesCom[[#This Row],[VALOR NIVEL 2]],ActividadesCom[[#This Row],[VALOR NIVEL 1]]),0),"")</f>
        <v>3</v>
      </c>
      <c r="G3312" s="27" t="str">
        <f>IF(ActividadesCom[[#This Row],[PROMEDIO]]="","",IF(ActividadesCom[[#This Row],[PROMEDIO]]&gt;=4,"EXCELENTE",IF(ActividadesCom[[#This Row],[PROMEDIO]]&gt;=3,"NOTABLE",IF(ActividadesCom[[#This Row],[PROMEDIO]]&gt;=2,"BUENO",IF(ActividadesCom[[#This Row],[PROMEDIO]]=1,"SUFICIENTE","")))))</f>
        <v>NOTABLE</v>
      </c>
      <c r="H3312" s="5">
        <f>MAX(ActividadesCom[[#This Row],[PERÍODO 1]],ActividadesCom[[#This Row],[PERÍODO 2]],ActividadesCom[[#This Row],[PERÍODO 3]],ActividadesCom[[#This Row],[PERÍODO 4]],ActividadesCom[[#This Row],[PERÍODO 5]])</f>
        <v>20203</v>
      </c>
      <c r="I3312" s="28"/>
      <c r="J3312" s="27"/>
      <c r="K3312" s="27"/>
      <c r="L3312" s="5" t="str">
        <f>IF(ActividadesCom[[#This Row],[NIVEL 1]]&lt;&gt;0,VLOOKUP(ActividadesCom[[#This Row],[NIVEL 1]],Catálogo!A:B,2,FALSE),"")</f>
        <v/>
      </c>
      <c r="M3312" s="27"/>
      <c r="N3312" s="28"/>
      <c r="O3312" s="27"/>
      <c r="P3312" s="27"/>
      <c r="Q3312" s="5" t="str">
        <f>IF(ActividadesCom[[#This Row],[NIVEL 2]]&lt;&gt;0,VLOOKUP(ActividadesCom[[#This Row],[NIVEL 2]],Catálogo!A:B,2,FALSE),"")</f>
        <v/>
      </c>
      <c r="R3312" s="27"/>
      <c r="S3312" s="28"/>
      <c r="T3312" s="27"/>
      <c r="U3312" s="27"/>
      <c r="V3312" s="5" t="str">
        <f>IF(ActividadesCom[[#This Row],[NIVEL 3]]&lt;&gt;0,VLOOKUP(ActividadesCom[[#This Row],[NIVEL 3]],Catálogo!A:B,2,FALSE),"")</f>
        <v/>
      </c>
      <c r="W3312" s="27"/>
      <c r="X3312" s="28"/>
      <c r="Y3312" s="27"/>
      <c r="Z3312" s="27"/>
      <c r="AA3312" s="5" t="str">
        <f>IF(ActividadesCom[[#This Row],[NIVEL 4]]&lt;&gt;0,VLOOKUP(ActividadesCom[[#This Row],[NIVEL 4]],Catálogo!A:B,2,FALSE),"")</f>
        <v/>
      </c>
      <c r="AB3312" s="27"/>
      <c r="AC3312" s="27" t="s">
        <v>23</v>
      </c>
      <c r="AD3312" s="27">
        <v>20203</v>
      </c>
      <c r="AE3312" s="27" t="s">
        <v>4008</v>
      </c>
      <c r="AF3312" s="5">
        <f>IF(ActividadesCom[[#This Row],[NIVEL 5]]&lt;&gt;0,VLOOKUP(ActividadesCom[[#This Row],[NIVEL 5]],Catálogo!A:B,2,FALSE),"")</f>
        <v>3</v>
      </c>
      <c r="AG3312" s="27">
        <v>1</v>
      </c>
      <c r="AH3312" s="2"/>
    </row>
    <row r="3313" spans="1:34" ht="30" hidden="1" customHeight="1" x14ac:dyDescent="0.25">
      <c r="A3313" s="7">
        <v>20470399</v>
      </c>
      <c r="B3313" s="6" t="str">
        <f>VLOOKUP(ActividadesCom[[#This Row],[NO. DE CONTROL]],'LISTADO ESTUDIANTES'!A:C,2,FALSE)</f>
        <v>ROSADO CAMARA PERLA GUADALUPE</v>
      </c>
      <c r="C3313" s="6" t="str">
        <f>VLOOKUP(ActividadesCom[[#This Row],[NO. DE CONTROL]],'LISTADO ESTUDIANTES'!A:C,3,FALSE)</f>
        <v>INGENIERIA EN ADMINISTRACION</v>
      </c>
      <c r="D3313" s="5" t="str">
        <f>VLOOKUP(ActividadesCom[[#This Row],[NO. DE CONTROL]],'LISTADO ESTUDIANTES'!A:D,4,FALSE)</f>
        <v>EGRESADO(A)</v>
      </c>
      <c r="E3313" s="5">
        <f>SUM(ActividadesCom[[#This Row],[CRÉD. 1]],ActividadesCom[[#This Row],[CRÉD. 2]],ActividadesCom[[#This Row],[CRÉD. 3]],ActividadesCom[[#This Row],[CRÉD. 4]],ActividadesCom[[#This Row],[CRÉD. 5]])</f>
        <v>2</v>
      </c>
      <c r="F3313" s="5">
        <f>IF(ActividadesCom[[#This Row],[ÚLTIMO SEMESTRE CON CRÉDITOS]]&gt;0,ROUND(AVERAGE(ActividadesCom[[#This Row],[VALOR NIVEL 5]],ActividadesCom[[#This Row],[VALOR NIVEL 4]],ActividadesCom[[#This Row],[VALOR NIVEL 3]],ActividadesCom[[#This Row],[VALOR NIVEL 2]],ActividadesCom[[#This Row],[VALOR NIVEL 1]]),0),"")</f>
        <v>2</v>
      </c>
      <c r="G3313" s="5" t="str">
        <f>IF(ActividadesCom[[#This Row],[PROMEDIO]]="","",IF(ActividadesCom[[#This Row],[PROMEDIO]]&gt;=4,"EXCELENTE",IF(ActividadesCom[[#This Row],[PROMEDIO]]&gt;=3,"NOTABLE",IF(ActividadesCom[[#This Row],[PROMEDIO]]&gt;=2,"BUENO",IF(ActividadesCom[[#This Row],[PROMEDIO]]=1,"SUFICIENTE","")))))</f>
        <v>BUENO</v>
      </c>
      <c r="H3313" s="5">
        <f>MAX(ActividadesCom[[#This Row],[PERÍODO 1]],ActividadesCom[[#This Row],[PERÍODO 2]],ActividadesCom[[#This Row],[PERÍODO 3]],ActividadesCom[[#This Row],[PERÍODO 4]],ActividadesCom[[#This Row],[PERÍODO 5]])</f>
        <v>20211</v>
      </c>
      <c r="I3313" s="6"/>
      <c r="J3313" s="5"/>
      <c r="K3313" s="5"/>
      <c r="L3313" s="5" t="str">
        <f>IF(ActividadesCom[[#This Row],[NIVEL 1]]&lt;&gt;0,VLOOKUP(ActividadesCom[[#This Row],[NIVEL 1]],Catálogo!A:B,2,FALSE),"")</f>
        <v/>
      </c>
      <c r="M3313" s="5"/>
      <c r="N3313" s="6"/>
      <c r="O3313" s="5"/>
      <c r="P3313" s="5"/>
      <c r="Q3313" s="5" t="str">
        <f>IF(ActividadesCom[[#This Row],[NIVEL 2]]&lt;&gt;0,VLOOKUP(ActividadesCom[[#This Row],[NIVEL 2]],Catálogo!A:B,2,FALSE),"")</f>
        <v/>
      </c>
      <c r="R3313" s="5"/>
      <c r="S3313" s="6"/>
      <c r="T3313" s="5"/>
      <c r="U3313" s="5"/>
      <c r="V3313" s="5" t="str">
        <f>IF(ActividadesCom[[#This Row],[NIVEL 3]]&lt;&gt;0,VLOOKUP(ActividadesCom[[#This Row],[NIVEL 3]],Catálogo!A:B,2,FALSE),"")</f>
        <v/>
      </c>
      <c r="W3313" s="5"/>
      <c r="X3313" s="6" t="s">
        <v>4278</v>
      </c>
      <c r="Y3313" s="5">
        <v>20211</v>
      </c>
      <c r="Z3313" s="5" t="s">
        <v>4010</v>
      </c>
      <c r="AA3313" s="5">
        <f>IF(ActividadesCom[[#This Row],[NIVEL 4]]&lt;&gt;0,VLOOKUP(ActividadesCom[[#This Row],[NIVEL 4]],Catálogo!A:B,2,FALSE),"")</f>
        <v>1</v>
      </c>
      <c r="AB3313" s="5">
        <v>1</v>
      </c>
      <c r="AC3313" s="5" t="s">
        <v>4370</v>
      </c>
      <c r="AD3313" s="5">
        <v>20203</v>
      </c>
      <c r="AE3313" s="5" t="s">
        <v>4008</v>
      </c>
      <c r="AF3313" s="5">
        <f>IF(ActividadesCom[[#This Row],[NIVEL 5]]&lt;&gt;0,VLOOKUP(ActividadesCom[[#This Row],[NIVEL 5]],Catálogo!A:B,2,FALSE),"")</f>
        <v>3</v>
      </c>
      <c r="AG3313" s="5">
        <v>1</v>
      </c>
      <c r="AH3313" s="2"/>
    </row>
    <row r="3314" spans="1:34" ht="30" hidden="1" customHeight="1" x14ac:dyDescent="0.25">
      <c r="A3314" s="7">
        <v>20470404</v>
      </c>
      <c r="B3314" s="6" t="str">
        <f>VLOOKUP(ActividadesCom[[#This Row],[NO. DE CONTROL]],'LISTADO ESTUDIANTES'!A:C,2,FALSE)</f>
        <v>XOOL FUENTES AGUSTIN DEL JESUS</v>
      </c>
      <c r="C3314" s="6" t="str">
        <f>VLOOKUP(ActividadesCom[[#This Row],[NO. DE CONTROL]],'LISTADO ESTUDIANTES'!A:C,3,FALSE)</f>
        <v>INGENIERIA EN ADMINISTRACION</v>
      </c>
      <c r="D3314" s="5" t="str">
        <f>VLOOKUP(ActividadesCom[[#This Row],[NO. DE CONTROL]],'LISTADO ESTUDIANTES'!A:D,4,FALSE)</f>
        <v>EGRESADO(A)</v>
      </c>
      <c r="E3314" s="5">
        <f>SUM(ActividadesCom[[#This Row],[CRÉD. 1]],ActividadesCom[[#This Row],[CRÉD. 2]],ActividadesCom[[#This Row],[CRÉD. 3]],ActividadesCom[[#This Row],[CRÉD. 4]],ActividadesCom[[#This Row],[CRÉD. 5]])</f>
        <v>2</v>
      </c>
      <c r="F3314" s="5">
        <f>IF(ActividadesCom[[#This Row],[ÚLTIMO SEMESTRE CON CRÉDITOS]]&gt;0,ROUND(AVERAGE(ActividadesCom[[#This Row],[VALOR NIVEL 5]],ActividadesCom[[#This Row],[VALOR NIVEL 4]],ActividadesCom[[#This Row],[VALOR NIVEL 3]],ActividadesCom[[#This Row],[VALOR NIVEL 2]],ActividadesCom[[#This Row],[VALOR NIVEL 1]]),0),"")</f>
        <v>3</v>
      </c>
      <c r="G3314" s="5" t="str">
        <f>IF(ActividadesCom[[#This Row],[PROMEDIO]]="","",IF(ActividadesCom[[#This Row],[PROMEDIO]]&gt;=4,"EXCELENTE",IF(ActividadesCom[[#This Row],[PROMEDIO]]&gt;=3,"NOTABLE",IF(ActividadesCom[[#This Row],[PROMEDIO]]&gt;=2,"BUENO",IF(ActividadesCom[[#This Row],[PROMEDIO]]=1,"SUFICIENTE","")))))</f>
        <v>NOTABLE</v>
      </c>
      <c r="H3314" s="5">
        <f>MAX(ActividadesCom[[#This Row],[PERÍODO 1]],ActividadesCom[[#This Row],[PERÍODO 2]],ActividadesCom[[#This Row],[PERÍODO 3]],ActividadesCom[[#This Row],[PERÍODO 4]],ActividadesCom[[#This Row],[PERÍODO 5]])</f>
        <v>20203</v>
      </c>
      <c r="I3314" s="6" t="s">
        <v>4124</v>
      </c>
      <c r="J3314" s="5">
        <v>20203</v>
      </c>
      <c r="K3314" s="5" t="s">
        <v>4009</v>
      </c>
      <c r="L3314" s="5">
        <f>IF(ActividadesCom[[#This Row],[NIVEL 1]]&lt;&gt;0,VLOOKUP(ActividadesCom[[#This Row],[NIVEL 1]],Catálogo!A:B,2,FALSE),"")</f>
        <v>2</v>
      </c>
      <c r="M3314" s="5">
        <v>1</v>
      </c>
      <c r="N3314" s="6"/>
      <c r="O3314" s="5"/>
      <c r="P3314" s="5"/>
      <c r="Q3314" s="5" t="str">
        <f>IF(ActividadesCom[[#This Row],[NIVEL 2]]&lt;&gt;0,VLOOKUP(ActividadesCom[[#This Row],[NIVEL 2]],Catálogo!A:B,2,FALSE),"")</f>
        <v/>
      </c>
      <c r="R3314" s="5"/>
      <c r="S3314" s="6"/>
      <c r="T3314" s="5"/>
      <c r="U3314" s="5"/>
      <c r="V3314" s="5" t="str">
        <f>IF(ActividadesCom[[#This Row],[NIVEL 3]]&lt;&gt;0,VLOOKUP(ActividadesCom[[#This Row],[NIVEL 3]],Catálogo!A:B,2,FALSE),"")</f>
        <v/>
      </c>
      <c r="W3314" s="5"/>
      <c r="X3314" s="6"/>
      <c r="Y3314" s="5"/>
      <c r="Z3314" s="5"/>
      <c r="AA3314" s="5" t="str">
        <f>IF(ActividadesCom[[#This Row],[NIVEL 4]]&lt;&gt;0,VLOOKUP(ActividadesCom[[#This Row],[NIVEL 4]],Catálogo!A:B,2,FALSE),"")</f>
        <v/>
      </c>
      <c r="AB3314" s="5"/>
      <c r="AC3314" s="6" t="s">
        <v>4314</v>
      </c>
      <c r="AD3314" s="5">
        <v>20203</v>
      </c>
      <c r="AE3314" s="5" t="s">
        <v>4008</v>
      </c>
      <c r="AF3314" s="5">
        <f>IF(ActividadesCom[[#This Row],[NIVEL 5]]&lt;&gt;0,VLOOKUP(ActividadesCom[[#This Row],[NIVEL 5]],Catálogo!A:B,2,FALSE),"")</f>
        <v>3</v>
      </c>
      <c r="AG3314" s="5">
        <v>1</v>
      </c>
      <c r="AH3314" s="2"/>
    </row>
    <row r="3315" spans="1:34" ht="30" hidden="1" customHeight="1" x14ac:dyDescent="0.25">
      <c r="A3315" s="7">
        <v>20470409</v>
      </c>
      <c r="B3315" s="6" t="str">
        <f>VLOOKUP(ActividadesCom[[#This Row],[NO. DE CONTROL]],'LISTADO ESTUDIANTES'!A:C,2,FALSE)</f>
        <v>RODRIGUEZ SANTILLAN FRANCISCO MIGUEL</v>
      </c>
      <c r="C3315" s="6" t="str">
        <f>VLOOKUP(ActividadesCom[[#This Row],[NO. DE CONTROL]],'LISTADO ESTUDIANTES'!A:C,3,FALSE)</f>
        <v>INGENIERIA CIVIL</v>
      </c>
      <c r="D3315" s="5" t="str">
        <f>VLOOKUP(ActividadesCom[[#This Row],[NO. DE CONTROL]],'LISTADO ESTUDIANTES'!A:D,4,FALSE)</f>
        <v>EGRESADO(A)</v>
      </c>
      <c r="E3315" s="7">
        <f>SUM(ActividadesCom[[#This Row],[CRÉD. 1]],ActividadesCom[[#This Row],[CRÉD. 2]],ActividadesCom[[#This Row],[CRÉD. 3]],ActividadesCom[[#This Row],[CRÉD. 4]],ActividadesCom[[#This Row],[CRÉD. 5]])</f>
        <v>0</v>
      </c>
      <c r="F3315" s="5" t="str">
        <f>IF(ActividadesCom[[#This Row],[ÚLTIMO SEMESTRE CON CRÉDITOS]]&gt;0,ROUND(AVERAGE(ActividadesCom[[#This Row],[VALOR NIVEL 5]],ActividadesCom[[#This Row],[VALOR NIVEL 4]],ActividadesCom[[#This Row],[VALOR NIVEL 3]],ActividadesCom[[#This Row],[VALOR NIVEL 2]],ActividadesCom[[#This Row],[VALOR NIVEL 1]]),0),"")</f>
        <v/>
      </c>
      <c r="G3315" s="7" t="str">
        <f>IF(ActividadesCom[[#This Row],[PROMEDIO]]="","",IF(ActividadesCom[[#This Row],[PROMEDIO]]&gt;=4,"EXCELENTE",IF(ActividadesCom[[#This Row],[PROMEDIO]]&gt;=3,"NOTABLE",IF(ActividadesCom[[#This Row],[PROMEDIO]]&gt;=2,"BUENO",IF(ActividadesCom[[#This Row],[PROMEDIO]]=1,"SUFICIENTE","")))))</f>
        <v/>
      </c>
      <c r="H3315" s="5">
        <f>MAX(ActividadesCom[[#This Row],[PERÍODO 1]],ActividadesCom[[#This Row],[PERÍODO 2]],ActividadesCom[[#This Row],[PERÍODO 3]],ActividadesCom[[#This Row],[PERÍODO 4]],ActividadesCom[[#This Row],[PERÍODO 5]])</f>
        <v>0</v>
      </c>
      <c r="I3315" s="6"/>
      <c r="J3315" s="5"/>
      <c r="K3315" s="5"/>
      <c r="L3315" s="5" t="str">
        <f>IF(ActividadesCom[[#This Row],[NIVEL 1]]&lt;&gt;0,VLOOKUP(ActividadesCom[[#This Row],[NIVEL 1]],Catálogo!A:B,2,FALSE),"")</f>
        <v/>
      </c>
      <c r="M3315" s="5"/>
      <c r="N3315" s="6"/>
      <c r="O3315" s="5"/>
      <c r="P3315" s="5"/>
      <c r="Q3315" s="5" t="str">
        <f>IF(ActividadesCom[[#This Row],[NIVEL 2]]&lt;&gt;0,VLOOKUP(ActividadesCom[[#This Row],[NIVEL 2]],Catálogo!A:B,2,FALSE),"")</f>
        <v/>
      </c>
      <c r="R3315" s="5"/>
      <c r="S3315" s="6"/>
      <c r="T3315" s="5"/>
      <c r="U3315" s="5"/>
      <c r="V3315" s="5" t="str">
        <f>IF(ActividadesCom[[#This Row],[NIVEL 3]]&lt;&gt;0,VLOOKUP(ActividadesCom[[#This Row],[NIVEL 3]],Catálogo!A:B,2,FALSE),"")</f>
        <v/>
      </c>
      <c r="W3315" s="5"/>
      <c r="X3315" s="6"/>
      <c r="Y3315" s="5"/>
      <c r="Z3315" s="5"/>
      <c r="AA3315" s="5" t="str">
        <f>IF(ActividadesCom[[#This Row],[NIVEL 4]]&lt;&gt;0,VLOOKUP(ActividadesCom[[#This Row],[NIVEL 4]],Catálogo!A:B,2,FALSE),"")</f>
        <v/>
      </c>
      <c r="AB3315" s="5"/>
      <c r="AC3315" s="6"/>
      <c r="AD3315" s="5"/>
      <c r="AE3315" s="5"/>
      <c r="AF3315" s="5" t="str">
        <f>IF(ActividadesCom[[#This Row],[NIVEL 5]]&lt;&gt;0,VLOOKUP(ActividadesCom[[#This Row],[NIVEL 5]],Catálogo!A:B,2,FALSE),"")</f>
        <v/>
      </c>
      <c r="AG3315" s="5"/>
      <c r="AH3315" s="2"/>
    </row>
    <row r="3316" spans="1:34" ht="30" hidden="1" customHeight="1" x14ac:dyDescent="0.25">
      <c r="A3316" s="7">
        <v>20470410</v>
      </c>
      <c r="B3316" s="6" t="str">
        <f>VLOOKUP(ActividadesCom[[#This Row],[NO. DE CONTROL]],'LISTADO ESTUDIANTES'!A:C,2,FALSE)</f>
        <v>HU GONGORA GUADALUPE DEL CARMEN</v>
      </c>
      <c r="C3316" s="6" t="str">
        <f>VLOOKUP(ActividadesCom[[#This Row],[NO. DE CONTROL]],'LISTADO ESTUDIANTES'!A:C,3,FALSE)</f>
        <v>INGENIERIA EN ADMINISTRACION</v>
      </c>
      <c r="D3316" s="5" t="str">
        <f>VLOOKUP(ActividadesCom[[#This Row],[NO. DE CONTROL]],'LISTADO ESTUDIANTES'!A:D,4,FALSE)</f>
        <v>EGRESADO(A)</v>
      </c>
      <c r="E3316" s="7">
        <f>SUM(ActividadesCom[[#This Row],[CRÉD. 1]],ActividadesCom[[#This Row],[CRÉD. 2]],ActividadesCom[[#This Row],[CRÉD. 3]],ActividadesCom[[#This Row],[CRÉD. 4]],ActividadesCom[[#This Row],[CRÉD. 5]])</f>
        <v>2</v>
      </c>
      <c r="F3316" s="5">
        <f>IF(ActividadesCom[[#This Row],[ÚLTIMO SEMESTRE CON CRÉDITOS]]&gt;0,ROUND(AVERAGE(ActividadesCom[[#This Row],[VALOR NIVEL 5]],ActividadesCom[[#This Row],[VALOR NIVEL 4]],ActividadesCom[[#This Row],[VALOR NIVEL 3]],ActividadesCom[[#This Row],[VALOR NIVEL 2]],ActividadesCom[[#This Row],[VALOR NIVEL 1]]),0),"")</f>
        <v>4</v>
      </c>
      <c r="G3316" s="7" t="str">
        <f>IF(ActividadesCom[[#This Row],[PROMEDIO]]="","",IF(ActividadesCom[[#This Row],[PROMEDIO]]&gt;=4,"EXCELENTE",IF(ActividadesCom[[#This Row],[PROMEDIO]]&gt;=3,"NOTABLE",IF(ActividadesCom[[#This Row],[PROMEDIO]]&gt;=2,"BUENO",IF(ActividadesCom[[#This Row],[PROMEDIO]]=1,"SUFICIENTE","")))))</f>
        <v>EXCELENTE</v>
      </c>
      <c r="H3316" s="5">
        <f>MAX(ActividadesCom[[#This Row],[PERÍODO 1]],ActividadesCom[[#This Row],[PERÍODO 2]],ActividadesCom[[#This Row],[PERÍODO 3]],ActividadesCom[[#This Row],[PERÍODO 4]],ActividadesCom[[#This Row],[PERÍODO 5]])</f>
        <v>20241</v>
      </c>
      <c r="I3316" s="6" t="s">
        <v>6330</v>
      </c>
      <c r="J3316" s="5">
        <v>20241</v>
      </c>
      <c r="K3316" s="5" t="s">
        <v>4007</v>
      </c>
      <c r="L3316" s="5">
        <f>IF(ActividadesCom[[#This Row],[NIVEL 1]]&lt;&gt;0,VLOOKUP(ActividadesCom[[#This Row],[NIVEL 1]],Catálogo!A:B,2,FALSE),"")</f>
        <v>4</v>
      </c>
      <c r="M3316" s="5">
        <v>2</v>
      </c>
      <c r="N3316" s="6"/>
      <c r="O3316" s="5"/>
      <c r="P3316" s="5"/>
      <c r="Q3316" s="5" t="str">
        <f>IF(ActividadesCom[[#This Row],[NIVEL 2]]&lt;&gt;0,VLOOKUP(ActividadesCom[[#This Row],[NIVEL 2]],Catálogo!A:B,2,FALSE),"")</f>
        <v/>
      </c>
      <c r="R3316" s="5"/>
      <c r="S3316" s="6"/>
      <c r="T3316" s="5"/>
      <c r="U3316" s="5"/>
      <c r="V3316" s="5" t="str">
        <f>IF(ActividadesCom[[#This Row],[NIVEL 3]]&lt;&gt;0,VLOOKUP(ActividadesCom[[#This Row],[NIVEL 3]],Catálogo!A:B,2,FALSE),"")</f>
        <v/>
      </c>
      <c r="W3316" s="5"/>
      <c r="X3316" s="6"/>
      <c r="Y3316" s="5"/>
      <c r="Z3316" s="5"/>
      <c r="AA3316" s="5" t="str">
        <f>IF(ActividadesCom[[#This Row],[NIVEL 4]]&lt;&gt;0,VLOOKUP(ActividadesCom[[#This Row],[NIVEL 4]],Catálogo!A:B,2,FALSE),"")</f>
        <v/>
      </c>
      <c r="AB3316" s="5"/>
      <c r="AC3316" s="6"/>
      <c r="AD3316" s="5"/>
      <c r="AE3316" s="5"/>
      <c r="AF3316" s="5" t="str">
        <f>IF(ActividadesCom[[#This Row],[NIVEL 5]]&lt;&gt;0,VLOOKUP(ActividadesCom[[#This Row],[NIVEL 5]],Catálogo!A:B,2,FALSE),"")</f>
        <v/>
      </c>
      <c r="AG3316" s="5"/>
      <c r="AH3316" s="2"/>
    </row>
    <row r="3317" spans="1:34" ht="30" hidden="1" customHeight="1" x14ac:dyDescent="0.25">
      <c r="A3317" s="7">
        <v>20470414</v>
      </c>
      <c r="B3317" s="6" t="str">
        <f>VLOOKUP(ActividadesCom[[#This Row],[NO. DE CONTROL]],'LISTADO ESTUDIANTES'!A:C,2,FALSE)</f>
        <v>RAUL ROMAN MENA TZEL</v>
      </c>
      <c r="C3317" s="6" t="str">
        <f>VLOOKUP(ActividadesCom[[#This Row],[NO. DE CONTROL]],'LISTADO ESTUDIANTES'!A:C,3,FALSE)</f>
        <v>INGENIERIA MECANICA</v>
      </c>
      <c r="D3317" s="5" t="str">
        <f>VLOOKUP(ActividadesCom[[#This Row],[NO. DE CONTROL]],'LISTADO ESTUDIANTES'!A:D,4,FALSE)</f>
        <v>EGRESADO(A)</v>
      </c>
      <c r="E3317" s="5">
        <f>SUM(ActividadesCom[[#This Row],[CRÉD. 1]],ActividadesCom[[#This Row],[CRÉD. 2]],ActividadesCom[[#This Row],[CRÉD. 3]],ActividadesCom[[#This Row],[CRÉD. 4]],ActividadesCom[[#This Row],[CRÉD. 5]])</f>
        <v>2</v>
      </c>
      <c r="F3317" s="5">
        <f>IF(ActividadesCom[[#This Row],[ÚLTIMO SEMESTRE CON CRÉDITOS]]&gt;0,ROUND(AVERAGE(ActividadesCom[[#This Row],[VALOR NIVEL 5]],ActividadesCom[[#This Row],[VALOR NIVEL 4]],ActividadesCom[[#This Row],[VALOR NIVEL 3]],ActividadesCom[[#This Row],[VALOR NIVEL 2]],ActividadesCom[[#This Row],[VALOR NIVEL 1]]),0),"")</f>
        <v>3</v>
      </c>
      <c r="G3317" s="5" t="str">
        <f>IF(ActividadesCom[[#This Row],[PROMEDIO]]="","",IF(ActividadesCom[[#This Row],[PROMEDIO]]&gt;=4,"EXCELENTE",IF(ActividadesCom[[#This Row],[PROMEDIO]]&gt;=3,"NOTABLE",IF(ActividadesCom[[#This Row],[PROMEDIO]]&gt;=2,"BUENO",IF(ActividadesCom[[#This Row],[PROMEDIO]]=1,"SUFICIENTE","")))))</f>
        <v>NOTABLE</v>
      </c>
      <c r="H3317" s="5">
        <f>MAX(ActividadesCom[[#This Row],[PERÍODO 1]],ActividadesCom[[#This Row],[PERÍODO 2]],ActividadesCom[[#This Row],[PERÍODO 3]],ActividadesCom[[#This Row],[PERÍODO 4]],ActividadesCom[[#This Row],[PERÍODO 5]])</f>
        <v>20211</v>
      </c>
      <c r="I3317" s="6" t="s">
        <v>4568</v>
      </c>
      <c r="J3317" s="5">
        <v>20211</v>
      </c>
      <c r="K3317" s="5" t="s">
        <v>4008</v>
      </c>
      <c r="L3317" s="5">
        <f>IF(ActividadesCom[[#This Row],[NIVEL 1]]&lt;&gt;0,VLOOKUP(ActividadesCom[[#This Row],[NIVEL 1]],Catálogo!A:B,2,FALSE),"")</f>
        <v>3</v>
      </c>
      <c r="M3317" s="5">
        <v>1</v>
      </c>
      <c r="N3317" s="6"/>
      <c r="O3317" s="5"/>
      <c r="P3317" s="5"/>
      <c r="Q3317" s="5" t="str">
        <f>IF(ActividadesCom[[#This Row],[NIVEL 2]]&lt;&gt;0,VLOOKUP(ActividadesCom[[#This Row],[NIVEL 2]],Catálogo!A:B,2,FALSE),"")</f>
        <v/>
      </c>
      <c r="R3317" s="5"/>
      <c r="S3317" s="6"/>
      <c r="T3317" s="5"/>
      <c r="U3317" s="5"/>
      <c r="V3317" s="5" t="str">
        <f>IF(ActividadesCom[[#This Row],[NIVEL 3]]&lt;&gt;0,VLOOKUP(ActividadesCom[[#This Row],[NIVEL 3]],Catálogo!A:B,2,FALSE),"")</f>
        <v/>
      </c>
      <c r="W3317" s="5"/>
      <c r="X3317" s="6" t="s">
        <v>5</v>
      </c>
      <c r="Y3317" s="5">
        <v>20211</v>
      </c>
      <c r="Z3317" s="5" t="s">
        <v>4009</v>
      </c>
      <c r="AA3317" s="5">
        <f>IF(ActividadesCom[[#This Row],[NIVEL 4]]&lt;&gt;0,VLOOKUP(ActividadesCom[[#This Row],[NIVEL 4]],Catálogo!A:B,2,FALSE),"")</f>
        <v>2</v>
      </c>
      <c r="AB3317" s="5">
        <v>1</v>
      </c>
      <c r="AC3317" s="6"/>
      <c r="AD3317" s="5"/>
      <c r="AE3317" s="5"/>
      <c r="AF3317" s="5" t="str">
        <f>IF(ActividadesCom[[#This Row],[NIVEL 5]]&lt;&gt;0,VLOOKUP(ActividadesCom[[#This Row],[NIVEL 5]],Catálogo!A:B,2,FALSE),"")</f>
        <v/>
      </c>
      <c r="AG3317" s="5"/>
      <c r="AH3317" s="2"/>
    </row>
    <row r="3318" spans="1:34" s="151" customFormat="1" ht="30" hidden="1" customHeight="1" x14ac:dyDescent="0.25">
      <c r="A3318" s="147">
        <v>20470416</v>
      </c>
      <c r="B3318" s="148" t="str">
        <f>VLOOKUP(ActividadesCom[[#This Row],[NO. DE CONTROL]],'LISTADO ESTUDIANTES'!A:C,2,FALSE)</f>
        <v>GONZALEZ CHAVEZ JOSE MAXIMILIANO</v>
      </c>
      <c r="C3318" s="148" t="str">
        <f>VLOOKUP(ActividadesCom[[#This Row],[NO. DE CONTROL]],'LISTADO ESTUDIANTES'!A:C,3,FALSE)</f>
        <v>INGENIERIA INDUSTRIAL</v>
      </c>
      <c r="D3318" s="149" t="str">
        <f>VLOOKUP(ActividadesCom[[#This Row],[NO. DE CONTROL]],'LISTADO ESTUDIANTES'!A:D,4,FALSE)</f>
        <v>EGRESADO(A)</v>
      </c>
      <c r="E3318" s="147">
        <f>SUM(ActividadesCom[[#This Row],[CRÉD. 1]],ActividadesCom[[#This Row],[CRÉD. 2]],ActividadesCom[[#This Row],[CRÉD. 3]],ActividadesCom[[#This Row],[CRÉD. 4]],ActividadesCom[[#This Row],[CRÉD. 5]])</f>
        <v>5</v>
      </c>
      <c r="F3318" s="149">
        <f>IF(ActividadesCom[[#This Row],[ÚLTIMO SEMESTRE CON CRÉDITOS]]&gt;0,ROUND(AVERAGE(ActividadesCom[[#This Row],[VALOR NIVEL 5]],ActividadesCom[[#This Row],[VALOR NIVEL 4]],ActividadesCom[[#This Row],[VALOR NIVEL 3]],ActividadesCom[[#This Row],[VALOR NIVEL 2]],ActividadesCom[[#This Row],[VALOR NIVEL 1]]),0),"")</f>
        <v>3</v>
      </c>
      <c r="G3318" s="147" t="str">
        <f>IF(ActividadesCom[[#This Row],[PROMEDIO]]="","",IF(ActividadesCom[[#This Row],[PROMEDIO]]&gt;=4,"EXCELENTE",IF(ActividadesCom[[#This Row],[PROMEDIO]]&gt;=3,"NOTABLE",IF(ActividadesCom[[#This Row],[PROMEDIO]]&gt;=2,"BUENO",IF(ActividadesCom[[#This Row],[PROMEDIO]]=1,"SUFICIENTE","")))))</f>
        <v>NOTABLE</v>
      </c>
      <c r="H3318" s="149">
        <f>MAX(ActividadesCom[[#This Row],[PERÍODO 1]],ActividadesCom[[#This Row],[PERÍODO 2]],ActividadesCom[[#This Row],[PERÍODO 3]],ActividadesCom[[#This Row],[PERÍODO 4]],ActividadesCom[[#This Row],[PERÍODO 5]])</f>
        <v>20251</v>
      </c>
      <c r="I3318" s="148" t="s">
        <v>4109</v>
      </c>
      <c r="J3318" s="149">
        <v>20203</v>
      </c>
      <c r="K3318" s="149" t="s">
        <v>4008</v>
      </c>
      <c r="L3318" s="149">
        <f>IF(ActividadesCom[[#This Row],[NIVEL 1]]&lt;&gt;0,VLOOKUP(ActividadesCom[[#This Row],[NIVEL 1]],Catálogo!A:B,2,FALSE),"")</f>
        <v>3</v>
      </c>
      <c r="M3318" s="149">
        <v>1</v>
      </c>
      <c r="N3318" s="148" t="s">
        <v>4906</v>
      </c>
      <c r="O3318" s="149">
        <v>20211</v>
      </c>
      <c r="P3318" s="149" t="s">
        <v>4008</v>
      </c>
      <c r="Q3318" s="149">
        <f>IF(ActividadesCom[[#This Row],[NIVEL 2]]&lt;&gt;0,VLOOKUP(ActividadesCom[[#This Row],[NIVEL 2]],Catálogo!A:B,2,FALSE),"")</f>
        <v>3</v>
      </c>
      <c r="R3318" s="149">
        <v>1</v>
      </c>
      <c r="S3318" s="148" t="s">
        <v>5376</v>
      </c>
      <c r="T3318" s="149">
        <v>20221</v>
      </c>
      <c r="U3318" s="149" t="s">
        <v>4008</v>
      </c>
      <c r="V3318" s="149">
        <f>IF(ActividadesCom[[#This Row],[NIVEL 3]]&lt;&gt;0,VLOOKUP(ActividadesCom[[#This Row],[NIVEL 3]],Catálogo!A:B,2,FALSE),"")</f>
        <v>3</v>
      </c>
      <c r="W3318" s="149">
        <v>1</v>
      </c>
      <c r="X3318" s="148" t="s">
        <v>6786</v>
      </c>
      <c r="Y3318" s="149">
        <v>20251</v>
      </c>
      <c r="Z3318" s="149" t="s">
        <v>4008</v>
      </c>
      <c r="AA3318" s="149">
        <f>IF(ActividadesCom[[#This Row],[NIVEL 4]]&lt;&gt;0,VLOOKUP(ActividadesCom[[#This Row],[NIVEL 4]],Catálogo!A:B,2,FALSE),"")</f>
        <v>3</v>
      </c>
      <c r="AB3318" s="149">
        <v>1</v>
      </c>
      <c r="AC3318" s="148" t="s">
        <v>6804</v>
      </c>
      <c r="AD3318" s="149">
        <v>20251</v>
      </c>
      <c r="AE3318" s="149" t="s">
        <v>4008</v>
      </c>
      <c r="AF3318" s="149">
        <f>IF(ActividadesCom[[#This Row],[NIVEL 5]]&lt;&gt;0,VLOOKUP(ActividadesCom[[#This Row],[NIVEL 5]],Catálogo!A:B,2,FALSE),"")</f>
        <v>3</v>
      </c>
      <c r="AG3318" s="149">
        <v>1</v>
      </c>
    </row>
    <row r="3319" spans="1:34" ht="30" customHeight="1" x14ac:dyDescent="0.25">
      <c r="A3319" s="7">
        <v>20470417</v>
      </c>
      <c r="B3319" s="6" t="str">
        <f>VLOOKUP(ActividadesCom[[#This Row],[NO. DE CONTROL]],'LISTADO ESTUDIANTES'!A:C,2,FALSE)</f>
        <v>MORENO TEC SEBASTIAN</v>
      </c>
      <c r="C3319" s="6" t="str">
        <f>VLOOKUP(ActividadesCom[[#This Row],[NO. DE CONTROL]],'LISTADO ESTUDIANTES'!A:C,3,FALSE)</f>
        <v>INGENIERIA AMBIENTAL</v>
      </c>
      <c r="D3319" s="5" t="str">
        <f>VLOOKUP(ActividadesCom[[#This Row],[NO. DE CONTROL]],'LISTADO ESTUDIANTES'!A:D,4,FALSE)</f>
        <v>ACTIVO(A)</v>
      </c>
      <c r="E3319" s="7">
        <f>SUM(ActividadesCom[[#This Row],[CRÉD. 1]],ActividadesCom[[#This Row],[CRÉD. 2]],ActividadesCom[[#This Row],[CRÉD. 3]],ActividadesCom[[#This Row],[CRÉD. 4]],ActividadesCom[[#This Row],[CRÉD. 5]])</f>
        <v>5</v>
      </c>
      <c r="F3319" s="5">
        <f>IF(ActividadesCom[[#This Row],[ÚLTIMO SEMESTRE CON CRÉDITOS]]&gt;0,ROUND(AVERAGE(ActividadesCom[[#This Row],[VALOR NIVEL 5]],ActividadesCom[[#This Row],[VALOR NIVEL 4]],ActividadesCom[[#This Row],[VALOR NIVEL 3]],ActividadesCom[[#This Row],[VALOR NIVEL 2]],ActividadesCom[[#This Row],[VALOR NIVEL 1]]),0),"")</f>
        <v>4</v>
      </c>
      <c r="G3319" s="7" t="str">
        <f>IF(ActividadesCom[[#This Row],[PROMEDIO]]="","",IF(ActividadesCom[[#This Row],[PROMEDIO]]&gt;=4,"EXCELENTE",IF(ActividadesCom[[#This Row],[PROMEDIO]]&gt;=3,"NOTABLE",IF(ActividadesCom[[#This Row],[PROMEDIO]]&gt;=2,"BUENO",IF(ActividadesCom[[#This Row],[PROMEDIO]]=1,"SUFICIENTE","")))))</f>
        <v>EXCELENTE</v>
      </c>
      <c r="H3319" s="5">
        <f>MAX(ActividadesCom[[#This Row],[PERÍODO 1]],ActividadesCom[[#This Row],[PERÍODO 2]],ActividadesCom[[#This Row],[PERÍODO 3]],ActividadesCom[[#This Row],[PERÍODO 4]],ActividadesCom[[#This Row],[PERÍODO 5]])</f>
        <v>20261</v>
      </c>
      <c r="I3319" s="6" t="s">
        <v>5369</v>
      </c>
      <c r="J3319" s="5">
        <v>20221</v>
      </c>
      <c r="K3319" s="5" t="s">
        <v>4007</v>
      </c>
      <c r="L3319" s="5">
        <f>IF(ActividadesCom[[#This Row],[NIVEL 1]]&lt;&gt;0,VLOOKUP(ActividadesCom[[#This Row],[NIVEL 1]],Catálogo!A:B,2,FALSE),"")</f>
        <v>4</v>
      </c>
      <c r="M3319" s="5">
        <v>1</v>
      </c>
      <c r="N3319" s="6" t="s">
        <v>5690</v>
      </c>
      <c r="O3319" s="5">
        <v>20223</v>
      </c>
      <c r="P3319" s="5" t="s">
        <v>4007</v>
      </c>
      <c r="Q3319" s="5">
        <f>IF(ActividadesCom[[#This Row],[NIVEL 2]]&lt;&gt;0,VLOOKUP(ActividadesCom[[#This Row],[NIVEL 2]],Catálogo!A:B,2,FALSE),"")</f>
        <v>4</v>
      </c>
      <c r="R3319" s="5">
        <v>1</v>
      </c>
      <c r="S3319" s="6" t="s">
        <v>5843</v>
      </c>
      <c r="T3319" s="5">
        <v>20231</v>
      </c>
      <c r="U3319" s="5" t="s">
        <v>4008</v>
      </c>
      <c r="V3319" s="5">
        <f>IF(ActividadesCom[[#This Row],[NIVEL 3]]&lt;&gt;0,VLOOKUP(ActividadesCom[[#This Row],[NIVEL 3]],Catálogo!A:B,2,FALSE),"")</f>
        <v>3</v>
      </c>
      <c r="W3319" s="5">
        <v>1</v>
      </c>
      <c r="X3319" s="6" t="s">
        <v>6807</v>
      </c>
      <c r="Y3319" s="5">
        <v>20251</v>
      </c>
      <c r="Z3319" s="5" t="s">
        <v>4007</v>
      </c>
      <c r="AA3319" s="5">
        <f>IF(ActividadesCom[[#This Row],[NIVEL 4]]&lt;&gt;0,VLOOKUP(ActividadesCom[[#This Row],[NIVEL 4]],Catálogo!A:B,2,FALSE),"")</f>
        <v>4</v>
      </c>
      <c r="AB3319" s="5">
        <v>1</v>
      </c>
      <c r="AC3319" s="6" t="s">
        <v>7355</v>
      </c>
      <c r="AD3319" s="5">
        <v>20261</v>
      </c>
      <c r="AE3319" s="5" t="s">
        <v>4008</v>
      </c>
      <c r="AF3319" s="5">
        <f>IF(ActividadesCom[[#This Row],[NIVEL 5]]&lt;&gt;0,VLOOKUP(ActividadesCom[[#This Row],[NIVEL 5]],Catálogo!A:B,2,FALSE),"")</f>
        <v>3</v>
      </c>
      <c r="AG3319" s="5">
        <v>1</v>
      </c>
      <c r="AH3319" s="2"/>
    </row>
    <row r="3320" spans="1:34" ht="30" hidden="1" customHeight="1" x14ac:dyDescent="0.25">
      <c r="A3320" s="29">
        <v>20470419</v>
      </c>
      <c r="B3320" s="6" t="str">
        <f>VLOOKUP(ActividadesCom[[#This Row],[NO. DE CONTROL]],'LISTADO ESTUDIANTES'!A:C,2,FALSE)</f>
        <v>HERNANDEZ CAUICH FERNANDO</v>
      </c>
      <c r="C3320" s="6" t="str">
        <f>VLOOKUP(ActividadesCom[[#This Row],[NO. DE CONTROL]],'LISTADO ESTUDIANTES'!A:C,3,FALSE)</f>
        <v>INGENIERIA CIVIL</v>
      </c>
      <c r="D3320" s="30" t="str">
        <f>VLOOKUP(ActividadesCom[[#This Row],[NO. DE CONTROL]],'LISTADO ESTUDIANTES'!A:D,4,FALSE)</f>
        <v>EGRESADO(A)</v>
      </c>
      <c r="E3320" s="5">
        <f>SUM(ActividadesCom[[#This Row],[CRÉD. 1]],ActividadesCom[[#This Row],[CRÉD. 2]],ActividadesCom[[#This Row],[CRÉD. 3]],ActividadesCom[[#This Row],[CRÉD. 4]],ActividadesCom[[#This Row],[CRÉD. 5]])</f>
        <v>2</v>
      </c>
      <c r="F3320" s="30">
        <f>IF(ActividadesCom[[#This Row],[ÚLTIMO SEMESTRE CON CRÉDITOS]]&gt;0,ROUND(AVERAGE(ActividadesCom[[#This Row],[VALOR NIVEL 5]],ActividadesCom[[#This Row],[VALOR NIVEL 4]],ActividadesCom[[#This Row],[VALOR NIVEL 3]],ActividadesCom[[#This Row],[VALOR NIVEL 2]],ActividadesCom[[#This Row],[VALOR NIVEL 1]]),0),"")</f>
        <v>4</v>
      </c>
      <c r="G3320" s="30" t="str">
        <f>IF(ActividadesCom[[#This Row],[PROMEDIO]]="","",IF(ActividadesCom[[#This Row],[PROMEDIO]]&gt;=4,"EXCELENTE",IF(ActividadesCom[[#This Row],[PROMEDIO]]&gt;=3,"NOTABLE",IF(ActividadesCom[[#This Row],[PROMEDIO]]&gt;=2,"BUENO",IF(ActividadesCom[[#This Row],[PROMEDIO]]=1,"SUFICIENTE","")))))</f>
        <v>EXCELENTE</v>
      </c>
      <c r="H3320" s="5">
        <f>MAX(ActividadesCom[[#This Row],[PERÍODO 1]],ActividadesCom[[#This Row],[PERÍODO 2]],ActividadesCom[[#This Row],[PERÍODO 3]],ActividadesCom[[#This Row],[PERÍODO 4]],ActividadesCom[[#This Row],[PERÍODO 5]])</f>
        <v>20221</v>
      </c>
      <c r="I3320" s="31"/>
      <c r="J3320" s="30"/>
      <c r="K3320" s="30"/>
      <c r="L3320" s="5" t="str">
        <f>IF(ActividadesCom[[#This Row],[NIVEL 1]]&lt;&gt;0,VLOOKUP(ActividadesCom[[#This Row],[NIVEL 1]],Catálogo!A:B,2,FALSE),"")</f>
        <v/>
      </c>
      <c r="M3320" s="30"/>
      <c r="N3320" s="31"/>
      <c r="O3320" s="30"/>
      <c r="P3320" s="30"/>
      <c r="Q3320" s="5" t="str">
        <f>IF(ActividadesCom[[#This Row],[NIVEL 2]]&lt;&gt;0,VLOOKUP(ActividadesCom[[#This Row],[NIVEL 2]],Catálogo!A:B,2,FALSE),"")</f>
        <v/>
      </c>
      <c r="R3320" s="30"/>
      <c r="S3320" s="31" t="s">
        <v>5374</v>
      </c>
      <c r="T3320" s="30">
        <v>20221</v>
      </c>
      <c r="U3320" s="5" t="s">
        <v>4007</v>
      </c>
      <c r="V3320" s="5">
        <f>IF(ActividadesCom[[#This Row],[NIVEL 3]]&lt;&gt;0,VLOOKUP(ActividadesCom[[#This Row],[NIVEL 3]],Catálogo!A:B,2,FALSE),"")</f>
        <v>4</v>
      </c>
      <c r="W3320" s="30">
        <v>1</v>
      </c>
      <c r="X3320" s="31" t="s">
        <v>4476</v>
      </c>
      <c r="Y3320" s="30">
        <v>20211</v>
      </c>
      <c r="Z3320" s="30" t="s">
        <v>4008</v>
      </c>
      <c r="AA3320" s="5">
        <f>IF(ActividadesCom[[#This Row],[NIVEL 4]]&lt;&gt;0,VLOOKUP(ActividadesCom[[#This Row],[NIVEL 4]],Catálogo!A:B,2,FALSE),"")</f>
        <v>3</v>
      </c>
      <c r="AB3320" s="30">
        <v>1</v>
      </c>
      <c r="AC3320" s="31"/>
      <c r="AD3320" s="30"/>
      <c r="AE3320" s="30"/>
      <c r="AF3320" s="5" t="str">
        <f>IF(ActividadesCom[[#This Row],[NIVEL 5]]&lt;&gt;0,VLOOKUP(ActividadesCom[[#This Row],[NIVEL 5]],Catálogo!A:B,2,FALSE),"")</f>
        <v/>
      </c>
      <c r="AG3320" s="30"/>
      <c r="AH3320" s="2"/>
    </row>
    <row r="3321" spans="1:34" ht="30" hidden="1" customHeight="1" x14ac:dyDescent="0.25">
      <c r="A3321" s="7">
        <v>20470420</v>
      </c>
      <c r="B3321" s="6" t="str">
        <f>VLOOKUP(ActividadesCom[[#This Row],[NO. DE CONTROL]],'LISTADO ESTUDIANTES'!A:C,2,FALSE)</f>
        <v>LOYO VEGA ARATH ADONIS</v>
      </c>
      <c r="C3321" s="6" t="str">
        <f>VLOOKUP(ActividadesCom[[#This Row],[NO. DE CONTROL]],'LISTADO ESTUDIANTES'!A:C,3,FALSE)</f>
        <v>INGENIERIA QUIMICA</v>
      </c>
      <c r="D3321" s="5" t="str">
        <f>VLOOKUP(ActividadesCom[[#This Row],[NO. DE CONTROL]],'LISTADO ESTUDIANTES'!A:D,4,FALSE)</f>
        <v>EGRESADO(A)</v>
      </c>
      <c r="E3321" s="5">
        <f>SUM(ActividadesCom[[#This Row],[CRÉD. 1]],ActividadesCom[[#This Row],[CRÉD. 2]],ActividadesCom[[#This Row],[CRÉD. 3]],ActividadesCom[[#This Row],[CRÉD. 4]],ActividadesCom[[#This Row],[CRÉD. 5]])</f>
        <v>1</v>
      </c>
      <c r="F3321" s="27">
        <f>IF(ActividadesCom[[#This Row],[ÚLTIMO SEMESTRE CON CRÉDITOS]]&gt;0,ROUND(AVERAGE(ActividadesCom[[#This Row],[VALOR NIVEL 5]],ActividadesCom[[#This Row],[VALOR NIVEL 4]],ActividadesCom[[#This Row],[VALOR NIVEL 3]],ActividadesCom[[#This Row],[VALOR NIVEL 2]],ActividadesCom[[#This Row],[VALOR NIVEL 1]]),0),"")</f>
        <v>3</v>
      </c>
      <c r="G3321" s="27" t="str">
        <f>IF(ActividadesCom[[#This Row],[PROMEDIO]]="","",IF(ActividadesCom[[#This Row],[PROMEDIO]]&gt;=4,"EXCELENTE",IF(ActividadesCom[[#This Row],[PROMEDIO]]&gt;=3,"NOTABLE",IF(ActividadesCom[[#This Row],[PROMEDIO]]&gt;=2,"BUENO",IF(ActividadesCom[[#This Row],[PROMEDIO]]=1,"SUFICIENTE","")))))</f>
        <v>NOTABLE</v>
      </c>
      <c r="H3321" s="5">
        <f>MAX(ActividadesCom[[#This Row],[PERÍODO 1]],ActividadesCom[[#This Row],[PERÍODO 2]],ActividadesCom[[#This Row],[PERÍODO 3]],ActividadesCom[[#This Row],[PERÍODO 4]],ActividadesCom[[#This Row],[PERÍODO 5]])</f>
        <v>20203</v>
      </c>
      <c r="I3321" s="28"/>
      <c r="J3321" s="27"/>
      <c r="K3321" s="27"/>
      <c r="L3321" s="5" t="str">
        <f>IF(ActividadesCom[[#This Row],[NIVEL 1]]&lt;&gt;0,VLOOKUP(ActividadesCom[[#This Row],[NIVEL 1]],Catálogo!A:B,2,FALSE),"")</f>
        <v/>
      </c>
      <c r="M3321" s="27"/>
      <c r="N3321" s="28"/>
      <c r="O3321" s="27"/>
      <c r="P3321" s="27"/>
      <c r="Q3321" s="5" t="str">
        <f>IF(ActividadesCom[[#This Row],[NIVEL 2]]&lt;&gt;0,VLOOKUP(ActividadesCom[[#This Row],[NIVEL 2]],Catálogo!A:B,2,FALSE),"")</f>
        <v/>
      </c>
      <c r="R3321" s="27"/>
      <c r="S3321" s="28"/>
      <c r="T3321" s="27"/>
      <c r="U3321" s="27"/>
      <c r="V3321" s="5" t="str">
        <f>IF(ActividadesCom[[#This Row],[NIVEL 3]]&lt;&gt;0,VLOOKUP(ActividadesCom[[#This Row],[NIVEL 3]],Catálogo!A:B,2,FALSE),"")</f>
        <v/>
      </c>
      <c r="W3321" s="27"/>
      <c r="X3321" s="28"/>
      <c r="Y3321" s="27"/>
      <c r="Z3321" s="27"/>
      <c r="AA3321" s="5" t="str">
        <f>IF(ActividadesCom[[#This Row],[NIVEL 4]]&lt;&gt;0,VLOOKUP(ActividadesCom[[#This Row],[NIVEL 4]],Catálogo!A:B,2,FALSE),"")</f>
        <v/>
      </c>
      <c r="AB3321" s="27"/>
      <c r="AC3321" s="27" t="s">
        <v>23</v>
      </c>
      <c r="AD3321" s="27">
        <v>20203</v>
      </c>
      <c r="AE3321" s="27" t="s">
        <v>4008</v>
      </c>
      <c r="AF3321" s="5">
        <f>IF(ActividadesCom[[#This Row],[NIVEL 5]]&lt;&gt;0,VLOOKUP(ActividadesCom[[#This Row],[NIVEL 5]],Catálogo!A:B,2,FALSE),"")</f>
        <v>3</v>
      </c>
      <c r="AG3321" s="27">
        <v>1</v>
      </c>
      <c r="AH3321" s="2"/>
    </row>
    <row r="3322" spans="1:34" ht="30" hidden="1" customHeight="1" x14ac:dyDescent="0.25">
      <c r="A3322" s="53">
        <v>20470421</v>
      </c>
      <c r="B3322" s="6" t="str">
        <f>VLOOKUP(ActividadesCom[[#This Row],[NO. DE CONTROL]],'LISTADO ESTUDIANTES'!A:C,2,FALSE)</f>
        <v>CAMPOS ALMANZA DIEGO ABRAHAM</v>
      </c>
      <c r="C3322" s="6" t="str">
        <f>VLOOKUP(ActividadesCom[[#This Row],[NO. DE CONTROL]],'LISTADO ESTUDIANTES'!A:C,3,FALSE)</f>
        <v>INGENIERIA AMBIENTAL</v>
      </c>
      <c r="D3322" s="19" t="str">
        <f>VLOOKUP(ActividadesCom[[#This Row],[NO. DE CONTROL]],'LISTADO ESTUDIANTES'!A:D,4,FALSE)</f>
        <v>EGRESADO(A)</v>
      </c>
      <c r="E3322" s="5">
        <f>SUM(ActividadesCom[[#This Row],[CRÉD. 1]],ActividadesCom[[#This Row],[CRÉD. 2]],ActividadesCom[[#This Row],[CRÉD. 3]],ActividadesCom[[#This Row],[CRÉD. 4]],ActividadesCom[[#This Row],[CRÉD. 5]])</f>
        <v>3</v>
      </c>
      <c r="F3322" s="19">
        <f>IF(ActividadesCom[[#This Row],[ÚLTIMO SEMESTRE CON CRÉDITOS]]&gt;0,ROUND(AVERAGE(ActividadesCom[[#This Row],[VALOR NIVEL 5]],ActividadesCom[[#This Row],[VALOR NIVEL 4]],ActividadesCom[[#This Row],[VALOR NIVEL 3]],ActividadesCom[[#This Row],[VALOR NIVEL 2]],ActividadesCom[[#This Row],[VALOR NIVEL 1]]),0),"")</f>
        <v>4</v>
      </c>
      <c r="G3322" s="19" t="str">
        <f>IF(ActividadesCom[[#This Row],[PROMEDIO]]="","",IF(ActividadesCom[[#This Row],[PROMEDIO]]&gt;=4,"EXCELENTE",IF(ActividadesCom[[#This Row],[PROMEDIO]]&gt;=3,"NOTABLE",IF(ActividadesCom[[#This Row],[PROMEDIO]]&gt;=2,"BUENO",IF(ActividadesCom[[#This Row],[PROMEDIO]]=1,"SUFICIENTE","")))))</f>
        <v>EXCELENTE</v>
      </c>
      <c r="H3322" s="5">
        <f>MAX(ActividadesCom[[#This Row],[PERÍODO 1]],ActividadesCom[[#This Row],[PERÍODO 2]],ActividadesCom[[#This Row],[PERÍODO 3]],ActividadesCom[[#This Row],[PERÍODO 4]],ActividadesCom[[#This Row],[PERÍODO 5]])</f>
        <v>20211</v>
      </c>
      <c r="I3322" s="20" t="s">
        <v>4101</v>
      </c>
      <c r="J3322" s="19">
        <v>20203</v>
      </c>
      <c r="K3322" s="5" t="s">
        <v>4007</v>
      </c>
      <c r="L3322" s="5">
        <f>IF(ActividadesCom[[#This Row],[NIVEL 1]]&lt;&gt;0,VLOOKUP(ActividadesCom[[#This Row],[NIVEL 1]],Catálogo!A:B,2,FALSE),"")</f>
        <v>4</v>
      </c>
      <c r="M3322" s="19">
        <v>1</v>
      </c>
      <c r="N3322" s="6" t="s">
        <v>11</v>
      </c>
      <c r="O3322" s="19">
        <v>20211</v>
      </c>
      <c r="P3322" s="19" t="s">
        <v>4007</v>
      </c>
      <c r="Q3322" s="5">
        <f>IF(ActividadesCom[[#This Row],[NIVEL 2]]&lt;&gt;0,VLOOKUP(ActividadesCom[[#This Row],[NIVEL 2]],Catálogo!A:B,2,FALSE),"")</f>
        <v>4</v>
      </c>
      <c r="R3322" s="19">
        <v>1</v>
      </c>
      <c r="S3322" s="6" t="s">
        <v>11</v>
      </c>
      <c r="T3322" s="19">
        <v>20203</v>
      </c>
      <c r="U3322" s="5" t="s">
        <v>4007</v>
      </c>
      <c r="V3322" s="5">
        <f>IF(ActividadesCom[[#This Row],[NIVEL 3]]&lt;&gt;0,VLOOKUP(ActividadesCom[[#This Row],[NIVEL 3]],Catálogo!A:B,2,FALSE),"")</f>
        <v>4</v>
      </c>
      <c r="W3322" s="19">
        <v>1</v>
      </c>
      <c r="X3322" s="20"/>
      <c r="Y3322" s="19"/>
      <c r="Z3322" s="19"/>
      <c r="AA3322" s="5" t="str">
        <f>IF(ActividadesCom[[#This Row],[NIVEL 4]]&lt;&gt;0,VLOOKUP(ActividadesCom[[#This Row],[NIVEL 4]],Catálogo!A:B,2,FALSE),"")</f>
        <v/>
      </c>
      <c r="AB3322" s="19"/>
      <c r="AC3322" s="6"/>
      <c r="AD3322" s="19"/>
      <c r="AE3322" s="19"/>
      <c r="AF3322" s="5"/>
      <c r="AG3322" s="19"/>
      <c r="AH3322" s="2"/>
    </row>
    <row r="3323" spans="1:34" ht="30" hidden="1" customHeight="1" x14ac:dyDescent="0.25">
      <c r="A3323" s="32">
        <v>20470423</v>
      </c>
      <c r="B3323" s="6" t="str">
        <f>VLOOKUP(ActividadesCom[[#This Row],[NO. DE CONTROL]],'LISTADO ESTUDIANTES'!A:C,2,FALSE)</f>
        <v>FLORES ZURITA DANIEL EDUARDO</v>
      </c>
      <c r="C3323" s="6" t="str">
        <f>VLOOKUP(ActividadesCom[[#This Row],[NO. DE CONTROL]],'LISTADO ESTUDIANTES'!A:C,3,FALSE)</f>
        <v>ARQUITECTURA</v>
      </c>
      <c r="D3323" s="33" t="str">
        <f>VLOOKUP(ActividadesCom[[#This Row],[NO. DE CONTROL]],'LISTADO ESTUDIANTES'!A:D,4,FALSE)</f>
        <v>EGRESADO(A)</v>
      </c>
      <c r="E3323" s="5">
        <f>SUM(ActividadesCom[[#This Row],[CRÉD. 1]],ActividadesCom[[#This Row],[CRÉD. 2]],ActividadesCom[[#This Row],[CRÉD. 3]],ActividadesCom[[#This Row],[CRÉD. 4]],ActividadesCom[[#This Row],[CRÉD. 5]])</f>
        <v>1</v>
      </c>
      <c r="F3323" s="33">
        <f>IF(ActividadesCom[[#This Row],[ÚLTIMO SEMESTRE CON CRÉDITOS]]&gt;0,ROUND(AVERAGE(ActividadesCom[[#This Row],[VALOR NIVEL 5]],ActividadesCom[[#This Row],[VALOR NIVEL 4]],ActividadesCom[[#This Row],[VALOR NIVEL 3]],ActividadesCom[[#This Row],[VALOR NIVEL 2]],ActividadesCom[[#This Row],[VALOR NIVEL 1]]),0),"")</f>
        <v>4</v>
      </c>
      <c r="G3323" s="33" t="str">
        <f>IF(ActividadesCom[[#This Row],[PROMEDIO]]="","",IF(ActividadesCom[[#This Row],[PROMEDIO]]&gt;=4,"EXCELENTE",IF(ActividadesCom[[#This Row],[PROMEDIO]]&gt;=3,"NOTABLE",IF(ActividadesCom[[#This Row],[PROMEDIO]]&gt;=2,"BUENO",IF(ActividadesCom[[#This Row],[PROMEDIO]]=1,"SUFICIENTE","")))))</f>
        <v>EXCELENTE</v>
      </c>
      <c r="H3323" s="5">
        <f>MAX(ActividadesCom[[#This Row],[PERÍODO 1]],ActividadesCom[[#This Row],[PERÍODO 2]],ActividadesCom[[#This Row],[PERÍODO 3]],ActividadesCom[[#This Row],[PERÍODO 4]],ActividadesCom[[#This Row],[PERÍODO 5]])</f>
        <v>20213</v>
      </c>
      <c r="I3323" s="34" t="s">
        <v>4692</v>
      </c>
      <c r="J3323" s="33">
        <v>20213</v>
      </c>
      <c r="K3323" s="33" t="s">
        <v>4007</v>
      </c>
      <c r="L3323" s="5">
        <f>IF(ActividadesCom[[#This Row],[NIVEL 1]]&lt;&gt;0,VLOOKUP(ActividadesCom[[#This Row],[NIVEL 1]],Catálogo!A:B,2,FALSE),"")</f>
        <v>4</v>
      </c>
      <c r="M3323" s="33">
        <v>1</v>
      </c>
      <c r="N3323" s="34"/>
      <c r="O3323" s="33"/>
      <c r="P3323" s="33"/>
      <c r="Q3323" s="5" t="str">
        <f>IF(ActividadesCom[[#This Row],[NIVEL 2]]&lt;&gt;0,VLOOKUP(ActividadesCom[[#This Row],[NIVEL 2]],Catálogo!A:B,2,FALSE),"")</f>
        <v/>
      </c>
      <c r="R3323" s="33"/>
      <c r="S3323" s="34"/>
      <c r="T3323" s="33"/>
      <c r="U3323" s="33"/>
      <c r="V3323" s="5" t="str">
        <f>IF(ActividadesCom[[#This Row],[NIVEL 3]]&lt;&gt;0,VLOOKUP(ActividadesCom[[#This Row],[NIVEL 3]],Catálogo!A:B,2,FALSE),"")</f>
        <v/>
      </c>
      <c r="W3323" s="33"/>
      <c r="X3323" s="34"/>
      <c r="Y3323" s="33"/>
      <c r="Z3323" s="33"/>
      <c r="AA3323" s="5" t="str">
        <f>IF(ActividadesCom[[#This Row],[NIVEL 4]]&lt;&gt;0,VLOOKUP(ActividadesCom[[#This Row],[NIVEL 4]],Catálogo!A:B,2,FALSE),"")</f>
        <v/>
      </c>
      <c r="AB3323" s="33"/>
      <c r="AC3323" s="34"/>
      <c r="AD3323" s="33"/>
      <c r="AE3323" s="33"/>
      <c r="AF3323" s="5" t="str">
        <f>IF(ActividadesCom[[#This Row],[NIVEL 5]]&lt;&gt;0,VLOOKUP(ActividadesCom[[#This Row],[NIVEL 5]],Catálogo!A:B,2,FALSE),"")</f>
        <v/>
      </c>
      <c r="AG3323" s="33"/>
      <c r="AH3323" s="2"/>
    </row>
    <row r="3324" spans="1:34" ht="30" hidden="1" customHeight="1" x14ac:dyDescent="0.25">
      <c r="A3324" s="51">
        <v>20470425</v>
      </c>
      <c r="B3324" s="6" t="str">
        <f>VLOOKUP(ActividadesCom[[#This Row],[NO. DE CONTROL]],'LISTADO ESTUDIANTES'!A:C,2,FALSE)</f>
        <v>BUENFIL NUÑEZ KEVIN ALBERTO</v>
      </c>
      <c r="C3324" s="6" t="str">
        <f>VLOOKUP(ActividadesCom[[#This Row],[NO. DE CONTROL]],'LISTADO ESTUDIANTES'!A:C,3,FALSE)</f>
        <v>INGENIERIA EN SISTEMAS COMPUTACIONALES</v>
      </c>
      <c r="D3324" s="27" t="str">
        <f>VLOOKUP(ActividadesCom[[#This Row],[NO. DE CONTROL]],'LISTADO ESTUDIANTES'!A:D,4,FALSE)</f>
        <v>EGRESADO(A)</v>
      </c>
      <c r="E3324" s="5">
        <f>SUM(ActividadesCom[[#This Row],[CRÉD. 1]],ActividadesCom[[#This Row],[CRÉD. 2]],ActividadesCom[[#This Row],[CRÉD. 3]],ActividadesCom[[#This Row],[CRÉD. 4]],ActividadesCom[[#This Row],[CRÉD. 5]])</f>
        <v>6</v>
      </c>
      <c r="F3324" s="27">
        <f>IF(ActividadesCom[[#This Row],[ÚLTIMO SEMESTRE CON CRÉDITOS]]&gt;0,ROUND(AVERAGE(ActividadesCom[[#This Row],[VALOR NIVEL 5]],ActividadesCom[[#This Row],[VALOR NIVEL 4]],ActividadesCom[[#This Row],[VALOR NIVEL 3]],ActividadesCom[[#This Row],[VALOR NIVEL 2]],ActividadesCom[[#This Row],[VALOR NIVEL 1]]),0),"")</f>
        <v>4</v>
      </c>
      <c r="G3324" s="27" t="str">
        <f>IF(ActividadesCom[[#This Row],[PROMEDIO]]="","",IF(ActividadesCom[[#This Row],[PROMEDIO]]&gt;=4,"EXCELENTE",IF(ActividadesCom[[#This Row],[PROMEDIO]]&gt;=3,"NOTABLE",IF(ActividadesCom[[#This Row],[PROMEDIO]]&gt;=2,"BUENO",IF(ActividadesCom[[#This Row],[PROMEDIO]]=1,"SUFICIENTE","")))))</f>
        <v>EXCELENTE</v>
      </c>
      <c r="H3324" s="5">
        <f>MAX(ActividadesCom[[#This Row],[PERÍODO 1]],ActividadesCom[[#This Row],[PERÍODO 2]],ActividadesCom[[#This Row],[PERÍODO 3]],ActividadesCom[[#This Row],[PERÍODO 4]],ActividadesCom[[#This Row],[PERÍODO 5]])</f>
        <v>20213</v>
      </c>
      <c r="I3324" s="6" t="s">
        <v>4195</v>
      </c>
      <c r="J3324" s="5">
        <v>20203</v>
      </c>
      <c r="K3324" s="5" t="s">
        <v>4007</v>
      </c>
      <c r="L3324" s="5">
        <f>IF(ActividadesCom[[#This Row],[NIVEL 1]]&lt;&gt;0,VLOOKUP(ActividadesCom[[#This Row],[NIVEL 1]],Catálogo!A:B,2,FALSE),"")</f>
        <v>4</v>
      </c>
      <c r="M3324" s="5">
        <v>2</v>
      </c>
      <c r="N3324" s="6" t="s">
        <v>4535</v>
      </c>
      <c r="O3324" s="27">
        <v>20213</v>
      </c>
      <c r="P3324" s="5" t="s">
        <v>4008</v>
      </c>
      <c r="Q3324" s="5">
        <f>IF(ActividadesCom[[#This Row],[NIVEL 2]]&lt;&gt;0,VLOOKUP(ActividadesCom[[#This Row],[NIVEL 2]],Catálogo!A:B,2,FALSE),"")</f>
        <v>3</v>
      </c>
      <c r="R3324" s="27">
        <v>2</v>
      </c>
      <c r="S3324" s="6" t="s">
        <v>25</v>
      </c>
      <c r="T3324" s="27">
        <v>20213</v>
      </c>
      <c r="U3324" s="5" t="s">
        <v>4007</v>
      </c>
      <c r="V3324" s="5">
        <f>IF(ActividadesCom[[#This Row],[NIVEL 3]]&lt;&gt;0,VLOOKUP(ActividadesCom[[#This Row],[NIVEL 3]],Catálogo!A:B,2,FALSE),"")</f>
        <v>4</v>
      </c>
      <c r="W3324" s="27">
        <v>1</v>
      </c>
      <c r="X3324" s="6" t="s">
        <v>25</v>
      </c>
      <c r="Y3324" s="27">
        <v>20211</v>
      </c>
      <c r="Z3324" s="27" t="s">
        <v>4007</v>
      </c>
      <c r="AA3324" s="5">
        <f>IF(ActividadesCom[[#This Row],[NIVEL 4]]&lt;&gt;0,VLOOKUP(ActividadesCom[[#This Row],[NIVEL 4]],Catálogo!A:B,2,FALSE),"")</f>
        <v>4</v>
      </c>
      <c r="AB3324" s="27">
        <v>1</v>
      </c>
      <c r="AC3324" s="28"/>
      <c r="AD3324" s="27"/>
      <c r="AE3324" s="27"/>
      <c r="AF3324" s="5" t="str">
        <f>IF(ActividadesCom[[#This Row],[NIVEL 5]]&lt;&gt;0,VLOOKUP(ActividadesCom[[#This Row],[NIVEL 5]],Catálogo!A:B,2,FALSE),"")</f>
        <v/>
      </c>
      <c r="AG3324" s="27"/>
      <c r="AH3324" s="2"/>
    </row>
    <row r="3325" spans="1:34" ht="30" customHeight="1" x14ac:dyDescent="0.25">
      <c r="A3325" s="7">
        <v>20830080</v>
      </c>
      <c r="B3325" s="10" t="str">
        <f>VLOOKUP(ActividadesCom[[#This Row],[NO. DE CONTROL]],'LISTADO ESTUDIANTES'!A:C,2,FALSE)</f>
        <v>BLANCO GAN PRISCILA ZURISADAI</v>
      </c>
      <c r="C3325" s="6" t="str">
        <f>VLOOKUP(ActividadesCom[[#This Row],[NO. DE CONTROL]],'LISTADO ESTUDIANTES'!A:C,3,FALSE)</f>
        <v>INGENIERIA EN ADMINISTRACION</v>
      </c>
      <c r="D3325" s="5" t="str">
        <f>VLOOKUP(ActividadesCom[[#This Row],[NO. DE CONTROL]],'LISTADO ESTUDIANTES'!A:D,4,FALSE)</f>
        <v>ACTIVO(A)</v>
      </c>
      <c r="E3325" s="7">
        <f>SUM(ActividadesCom[[#This Row],[CRÉD. 1]],ActividadesCom[[#This Row],[CRÉD. 2]],ActividadesCom[[#This Row],[CRÉD. 3]],ActividadesCom[[#This Row],[CRÉD. 4]],ActividadesCom[[#This Row],[CRÉD. 5]])</f>
        <v>0</v>
      </c>
      <c r="F3325" s="5" t="str">
        <f>IF(ActividadesCom[[#This Row],[ÚLTIMO SEMESTRE CON CRÉDITOS]]&gt;0,ROUND(AVERAGE(ActividadesCom[[#This Row],[VALOR NIVEL 5]],ActividadesCom[[#This Row],[VALOR NIVEL 4]],ActividadesCom[[#This Row],[VALOR NIVEL 3]],ActividadesCom[[#This Row],[VALOR NIVEL 2]],ActividadesCom[[#This Row],[VALOR NIVEL 1]]),0),"")</f>
        <v/>
      </c>
      <c r="G3325" s="7" t="str">
        <f>IF(ActividadesCom[[#This Row],[PROMEDIO]]="","",IF(ActividadesCom[[#This Row],[PROMEDIO]]&gt;=4,"EXCELENTE",IF(ActividadesCom[[#This Row],[PROMEDIO]]&gt;=3,"NOTABLE",IF(ActividadesCom[[#This Row],[PROMEDIO]]&gt;=2,"BUENO",IF(ActividadesCom[[#This Row],[PROMEDIO]]=1,"SUFICIENTE","")))))</f>
        <v/>
      </c>
      <c r="H3325" s="5">
        <f>MAX(ActividadesCom[[#This Row],[PERÍODO 1]],ActividadesCom[[#This Row],[PERÍODO 2]],ActividadesCom[[#This Row],[PERÍODO 3]],ActividadesCom[[#This Row],[PERÍODO 4]],ActividadesCom[[#This Row],[PERÍODO 5]])</f>
        <v>0</v>
      </c>
      <c r="I3325" s="6"/>
      <c r="J3325" s="5"/>
      <c r="K3325" s="5"/>
      <c r="L3325" s="5" t="str">
        <f>IF(ActividadesCom[[#This Row],[NIVEL 1]]&lt;&gt;0,VLOOKUP(ActividadesCom[[#This Row],[NIVEL 1]],Catálogo!A:B,2,FALSE),"")</f>
        <v/>
      </c>
      <c r="M3325" s="5"/>
      <c r="N3325" s="6"/>
      <c r="O3325" s="5"/>
      <c r="P3325" s="5"/>
      <c r="Q3325" s="5" t="str">
        <f>IF(ActividadesCom[[#This Row],[NIVEL 2]]&lt;&gt;0,VLOOKUP(ActividadesCom[[#This Row],[NIVEL 2]],Catálogo!A:B,2,FALSE),"")</f>
        <v/>
      </c>
      <c r="R3325" s="5"/>
      <c r="S3325" s="6"/>
      <c r="T3325" s="5"/>
      <c r="U3325" s="5"/>
      <c r="V3325" s="5" t="str">
        <f>IF(ActividadesCom[[#This Row],[NIVEL 3]]&lt;&gt;0,VLOOKUP(ActividadesCom[[#This Row],[NIVEL 3]],Catálogo!A:B,2,FALSE),"")</f>
        <v/>
      </c>
      <c r="W3325" s="5"/>
      <c r="X3325" s="6"/>
      <c r="Y3325" s="5"/>
      <c r="Z3325" s="5"/>
      <c r="AA3325" s="5" t="str">
        <f>IF(ActividadesCom[[#This Row],[NIVEL 4]]&lt;&gt;0,VLOOKUP(ActividadesCom[[#This Row],[NIVEL 4]],Catálogo!A:B,2,FALSE),"")</f>
        <v/>
      </c>
      <c r="AB3325" s="5"/>
      <c r="AC3325" s="6"/>
      <c r="AD3325" s="5"/>
      <c r="AE3325" s="5"/>
      <c r="AF3325" s="5" t="str">
        <f>IF(ActividadesCom[[#This Row],[NIVEL 5]]&lt;&gt;0,VLOOKUP(ActividadesCom[[#This Row],[NIVEL 5]],Catálogo!A:B,2,FALSE),"")</f>
        <v/>
      </c>
      <c r="AG3325" s="5"/>
      <c r="AH3325" s="2"/>
    </row>
    <row r="3326" spans="1:34" s="151" customFormat="1" ht="30" hidden="1" customHeight="1" x14ac:dyDescent="0.25">
      <c r="A3326" s="172">
        <v>21470001</v>
      </c>
      <c r="B3326" s="148" t="str">
        <f>VLOOKUP(ActividadesCom[[#This Row],[NO. DE CONTROL]],'LISTADO ESTUDIANTES'!A:C,2,FALSE)</f>
        <v>MAS DE LA CRUZ BRIAN ISRAEL</v>
      </c>
      <c r="C3326" s="148" t="str">
        <f>VLOOKUP(ActividadesCom[[#This Row],[NO. DE CONTROL]],'LISTADO ESTUDIANTES'!A:C,3,FALSE)</f>
        <v>ARQUITECTURA</v>
      </c>
      <c r="D3326" s="173" t="str">
        <f>VLOOKUP(ActividadesCom[[#This Row],[NO. DE CONTROL]],'LISTADO ESTUDIANTES'!A:D,4,FALSE)</f>
        <v>EGRESADO(A)</v>
      </c>
      <c r="E3326" s="149">
        <f>SUM(ActividadesCom[[#This Row],[CRÉD. 1]],ActividadesCom[[#This Row],[CRÉD. 2]],ActividadesCom[[#This Row],[CRÉD. 3]],ActividadesCom[[#This Row],[CRÉD. 4]],ActividadesCom[[#This Row],[CRÉD. 5]])</f>
        <v>6</v>
      </c>
      <c r="F3326" s="173">
        <f>IF(ActividadesCom[[#This Row],[ÚLTIMO SEMESTRE CON CRÉDITOS]]&gt;0,ROUND(AVERAGE(ActividadesCom[[#This Row],[VALOR NIVEL 5]],ActividadesCom[[#This Row],[VALOR NIVEL 4]],ActividadesCom[[#This Row],[VALOR NIVEL 3]],ActividadesCom[[#This Row],[VALOR NIVEL 2]],ActividadesCom[[#This Row],[VALOR NIVEL 1]]),0),"")</f>
        <v>4</v>
      </c>
      <c r="G3326" s="173" t="str">
        <f>IF(ActividadesCom[[#This Row],[PROMEDIO]]="","",IF(ActividadesCom[[#This Row],[PROMEDIO]]&gt;=4,"EXCELENTE",IF(ActividadesCom[[#This Row],[PROMEDIO]]&gt;=3,"NOTABLE",IF(ActividadesCom[[#This Row],[PROMEDIO]]&gt;=2,"BUENO",IF(ActividadesCom[[#This Row],[PROMEDIO]]=1,"SUFICIENTE","")))))</f>
        <v>EXCELENTE</v>
      </c>
      <c r="H3326" s="149">
        <f>MAX(ActividadesCom[[#This Row],[PERÍODO 1]],ActividadesCom[[#This Row],[PERÍODO 2]],ActividadesCom[[#This Row],[PERÍODO 3]],ActividadesCom[[#This Row],[PERÍODO 4]],ActividadesCom[[#This Row],[PERÍODO 5]])</f>
        <v>20241</v>
      </c>
      <c r="I3326" s="181" t="s">
        <v>4512</v>
      </c>
      <c r="J3326" s="173">
        <v>20213</v>
      </c>
      <c r="K3326" s="164" t="s">
        <v>4007</v>
      </c>
      <c r="L3326" s="149">
        <f>IF(ActividadesCom[[#This Row],[NIVEL 1]]&lt;&gt;0,VLOOKUP(ActividadesCom[[#This Row],[NIVEL 1]],Catálogo!A:B,2,FALSE),"")</f>
        <v>4</v>
      </c>
      <c r="M3326" s="173">
        <v>1</v>
      </c>
      <c r="N3326" s="181" t="s">
        <v>4692</v>
      </c>
      <c r="O3326" s="173">
        <v>20213</v>
      </c>
      <c r="P3326" s="173" t="s">
        <v>4007</v>
      </c>
      <c r="Q3326" s="149">
        <f>IF(ActividadesCom[[#This Row],[NIVEL 2]]&lt;&gt;0,VLOOKUP(ActividadesCom[[#This Row],[NIVEL 2]],Catálogo!A:B,2,FALSE),"")</f>
        <v>4</v>
      </c>
      <c r="R3326" s="173">
        <v>1</v>
      </c>
      <c r="S3326" s="148" t="s">
        <v>4278</v>
      </c>
      <c r="T3326" s="173">
        <v>20213</v>
      </c>
      <c r="U3326" s="149" t="s">
        <v>4008</v>
      </c>
      <c r="V3326" s="149">
        <f>IF(ActividadesCom[[#This Row],[NIVEL 3]]&lt;&gt;0,VLOOKUP(ActividadesCom[[#This Row],[NIVEL 3]],Catálogo!A:B,2,FALSE),"")</f>
        <v>3</v>
      </c>
      <c r="W3326" s="173">
        <v>1</v>
      </c>
      <c r="X3326" s="148" t="s">
        <v>4278</v>
      </c>
      <c r="Y3326" s="173">
        <v>20221</v>
      </c>
      <c r="Z3326" s="149" t="s">
        <v>4008</v>
      </c>
      <c r="AA3326" s="149">
        <f>IF(ActividadesCom[[#This Row],[NIVEL 4]]&lt;&gt;0,VLOOKUP(ActividadesCom[[#This Row],[NIVEL 4]],Catálogo!A:B,2,FALSE),"")</f>
        <v>3</v>
      </c>
      <c r="AB3326" s="173">
        <v>1</v>
      </c>
      <c r="AC3326" s="148" t="s">
        <v>6339</v>
      </c>
      <c r="AD3326" s="173">
        <v>20241</v>
      </c>
      <c r="AE3326" s="149" t="s">
        <v>4007</v>
      </c>
      <c r="AF3326" s="149">
        <f>IF(ActividadesCom[[#This Row],[NIVEL 5]]&lt;&gt;0,VLOOKUP(ActividadesCom[[#This Row],[NIVEL 5]],Catálogo!A:B,2,FALSE),"")</f>
        <v>4</v>
      </c>
      <c r="AG3326" s="173">
        <v>2</v>
      </c>
    </row>
    <row r="3327" spans="1:34" ht="30" hidden="1" customHeight="1" x14ac:dyDescent="0.25">
      <c r="A3327" s="7">
        <v>21470002</v>
      </c>
      <c r="B3327" s="6" t="str">
        <f>VLOOKUP(ActividadesCom[[#This Row],[NO. DE CONTROL]],'LISTADO ESTUDIANTES'!A:C,2,FALSE)</f>
        <v>ANTONIO PATRON IRVING ELIAN</v>
      </c>
      <c r="C3327" s="6" t="str">
        <f>VLOOKUP(ActividadesCom[[#This Row],[NO. DE CONTROL]],'LISTADO ESTUDIANTES'!A:C,3,FALSE)</f>
        <v>INGENIERIA EN SISTEMAS COMPUTACIONALES</v>
      </c>
      <c r="D3327" s="5" t="str">
        <f>VLOOKUP(ActividadesCom[[#This Row],[NO. DE CONTROL]],'LISTADO ESTUDIANTES'!A:D,4,FALSE)</f>
        <v>EGRESADO(A)</v>
      </c>
      <c r="E3327" s="7">
        <f>SUM(ActividadesCom[[#This Row],[CRÉD. 1]],ActividadesCom[[#This Row],[CRÉD. 2]],ActividadesCom[[#This Row],[CRÉD. 3]],ActividadesCom[[#This Row],[CRÉD. 4]],ActividadesCom[[#This Row],[CRÉD. 5]])</f>
        <v>2</v>
      </c>
      <c r="F3327" s="5">
        <f>IF(ActividadesCom[[#This Row],[ÚLTIMO SEMESTRE CON CRÉDITOS]]&gt;0,ROUND(AVERAGE(ActividadesCom[[#This Row],[VALOR NIVEL 5]],ActividadesCom[[#This Row],[VALOR NIVEL 4]],ActividadesCom[[#This Row],[VALOR NIVEL 3]],ActividadesCom[[#This Row],[VALOR NIVEL 2]],ActividadesCom[[#This Row],[VALOR NIVEL 1]]),0),"")</f>
        <v>4</v>
      </c>
      <c r="G3327" s="7" t="str">
        <f>IF(ActividadesCom[[#This Row],[PROMEDIO]]="","",IF(ActividadesCom[[#This Row],[PROMEDIO]]&gt;=4,"EXCELENTE",IF(ActividadesCom[[#This Row],[PROMEDIO]]&gt;=3,"NOTABLE",IF(ActividadesCom[[#This Row],[PROMEDIO]]&gt;=2,"BUENO",IF(ActividadesCom[[#This Row],[PROMEDIO]]=1,"SUFICIENTE","")))))</f>
        <v>EXCELENTE</v>
      </c>
      <c r="H3327" s="5">
        <f>MAX(ActividadesCom[[#This Row],[PERÍODO 1]],ActividadesCom[[#This Row],[PERÍODO 2]],ActividadesCom[[#This Row],[PERÍODO 3]],ActividadesCom[[#This Row],[PERÍODO 4]],ActividadesCom[[#This Row],[PERÍODO 5]])</f>
        <v>20221</v>
      </c>
      <c r="I3327" s="6" t="s">
        <v>42</v>
      </c>
      <c r="J3327" s="5">
        <v>20221</v>
      </c>
      <c r="K3327" s="5" t="s">
        <v>4020</v>
      </c>
      <c r="L3327" s="5">
        <f>IF(ActividadesCom[[#This Row],[NIVEL 1]]&lt;&gt;0,VLOOKUP(ActividadesCom[[#This Row],[NIVEL 1]],Catálogo!A:B,2,FALSE),"")</f>
        <v>3</v>
      </c>
      <c r="M3327" s="5">
        <v>1</v>
      </c>
      <c r="N3327" s="6" t="s">
        <v>5674</v>
      </c>
      <c r="O3327" s="5">
        <v>20221</v>
      </c>
      <c r="P3327" s="5" t="s">
        <v>4007</v>
      </c>
      <c r="Q3327" s="5">
        <f>IF(ActividadesCom[[#This Row],[NIVEL 2]]&lt;&gt;0,VLOOKUP(ActividadesCom[[#This Row],[NIVEL 2]],Catálogo!A:B,2,FALSE),"")</f>
        <v>4</v>
      </c>
      <c r="R3327" s="5">
        <v>1</v>
      </c>
      <c r="S3327" s="6"/>
      <c r="T3327" s="5"/>
      <c r="U3327" s="5"/>
      <c r="V3327" s="5" t="str">
        <f>IF(ActividadesCom[[#This Row],[NIVEL 3]]&lt;&gt;0,VLOOKUP(ActividadesCom[[#This Row],[NIVEL 3]],Catálogo!A:B,2,FALSE),"")</f>
        <v/>
      </c>
      <c r="W3327" s="5"/>
      <c r="X3327" s="6"/>
      <c r="Y3327" s="5"/>
      <c r="Z3327" s="5"/>
      <c r="AA3327" s="5" t="str">
        <f>IF(ActividadesCom[[#This Row],[NIVEL 4]]&lt;&gt;0,VLOOKUP(ActividadesCom[[#This Row],[NIVEL 4]],Catálogo!A:B,2,FALSE),"")</f>
        <v/>
      </c>
      <c r="AB3327" s="5"/>
      <c r="AC3327" s="6"/>
      <c r="AD3327" s="5"/>
      <c r="AE3327" s="5"/>
      <c r="AF3327" s="5" t="str">
        <f>IF(ActividadesCom[[#This Row],[NIVEL 5]]&lt;&gt;0,VLOOKUP(ActividadesCom[[#This Row],[NIVEL 5]],Catálogo!A:B,2,FALSE),"")</f>
        <v/>
      </c>
      <c r="AG3327" s="5"/>
      <c r="AH3327" s="2"/>
    </row>
    <row r="3328" spans="1:34" s="151" customFormat="1" ht="30" hidden="1" customHeight="1" x14ac:dyDescent="0.25">
      <c r="A3328" s="172">
        <v>21470003</v>
      </c>
      <c r="B3328" s="148" t="str">
        <f>VLOOKUP(ActividadesCom[[#This Row],[NO. DE CONTROL]],'LISTADO ESTUDIANTES'!A:C,2,FALSE)</f>
        <v>ESCAMILLA CAN JANET</v>
      </c>
      <c r="C3328" s="148" t="str">
        <f>VLOOKUP(ActividadesCom[[#This Row],[NO. DE CONTROL]],'LISTADO ESTUDIANTES'!A:C,3,FALSE)</f>
        <v>INGENIERIA CIVIL</v>
      </c>
      <c r="D3328" s="173" t="str">
        <f>VLOOKUP(ActividadesCom[[#This Row],[NO. DE CONTROL]],'LISTADO ESTUDIANTES'!A:D,4,FALSE)</f>
        <v>EGRESADO(A)</v>
      </c>
      <c r="E3328" s="149">
        <f>SUM(ActividadesCom[[#This Row],[CRÉD. 1]],ActividadesCom[[#This Row],[CRÉD. 2]],ActividadesCom[[#This Row],[CRÉD. 3]],ActividadesCom[[#This Row],[CRÉD. 4]],ActividadesCom[[#This Row],[CRÉD. 5]])</f>
        <v>5</v>
      </c>
      <c r="F3328" s="173">
        <f>IF(ActividadesCom[[#This Row],[ÚLTIMO SEMESTRE CON CRÉDITOS]]&gt;0,ROUND(AVERAGE(ActividadesCom[[#This Row],[VALOR NIVEL 5]],ActividadesCom[[#This Row],[VALOR NIVEL 4]],ActividadesCom[[#This Row],[VALOR NIVEL 3]],ActividadesCom[[#This Row],[VALOR NIVEL 2]],ActividadesCom[[#This Row],[VALOR NIVEL 1]]),0),"")</f>
        <v>3</v>
      </c>
      <c r="G3328" s="173" t="str">
        <f>IF(ActividadesCom[[#This Row],[PROMEDIO]]="","",IF(ActividadesCom[[#This Row],[PROMEDIO]]&gt;=4,"EXCELENTE",IF(ActividadesCom[[#This Row],[PROMEDIO]]&gt;=3,"NOTABLE",IF(ActividadesCom[[#This Row],[PROMEDIO]]&gt;=2,"BUENO",IF(ActividadesCom[[#This Row],[PROMEDIO]]=1,"SUFICIENTE","")))))</f>
        <v>NOTABLE</v>
      </c>
      <c r="H3328" s="149">
        <f>MAX(ActividadesCom[[#This Row],[PERÍODO 1]],ActividadesCom[[#This Row],[PERÍODO 2]],ActividadesCom[[#This Row],[PERÍODO 3]],ActividadesCom[[#This Row],[PERÍODO 4]],ActividadesCom[[#This Row],[PERÍODO 5]])</f>
        <v>20221</v>
      </c>
      <c r="I3328" s="181" t="s">
        <v>4571</v>
      </c>
      <c r="J3328" s="173">
        <v>20211</v>
      </c>
      <c r="K3328" s="173" t="s">
        <v>4021</v>
      </c>
      <c r="L3328" s="149">
        <f>IF(ActividadesCom[[#This Row],[NIVEL 1]]&lt;&gt;0,VLOOKUP(ActividadesCom[[#This Row],[NIVEL 1]],Catálogo!A:B,2,FALSE),"")</f>
        <v>2</v>
      </c>
      <c r="M3328" s="173">
        <v>1</v>
      </c>
      <c r="N3328" s="148" t="s">
        <v>316</v>
      </c>
      <c r="O3328" s="173">
        <v>20213</v>
      </c>
      <c r="P3328" s="149" t="s">
        <v>4008</v>
      </c>
      <c r="Q3328" s="149">
        <f>IF(ActividadesCom[[#This Row],[NIVEL 2]]&lt;&gt;0,VLOOKUP(ActividadesCom[[#This Row],[NIVEL 2]],Catálogo!A:B,2,FALSE),"")</f>
        <v>3</v>
      </c>
      <c r="R3328" s="173">
        <v>1</v>
      </c>
      <c r="S3328" s="181" t="s">
        <v>4892</v>
      </c>
      <c r="T3328" s="173">
        <v>20213</v>
      </c>
      <c r="U3328" s="149" t="s">
        <v>4009</v>
      </c>
      <c r="V3328" s="149">
        <f>IF(ActividadesCom[[#This Row],[NIVEL 3]]&lt;&gt;0,VLOOKUP(ActividadesCom[[#This Row],[NIVEL 3]],Catálogo!A:B,2,FALSE),"")</f>
        <v>2</v>
      </c>
      <c r="W3328" s="173">
        <v>1</v>
      </c>
      <c r="X3328" s="148" t="s">
        <v>316</v>
      </c>
      <c r="Y3328" s="173">
        <v>20221</v>
      </c>
      <c r="Z3328" s="149" t="s">
        <v>4008</v>
      </c>
      <c r="AA3328" s="149">
        <f>IF(ActividadesCom[[#This Row],[NIVEL 4]]&lt;&gt;0,VLOOKUP(ActividadesCom[[#This Row],[NIVEL 4]],Catálogo!A:B,2,FALSE),"")</f>
        <v>3</v>
      </c>
      <c r="AB3328" s="173">
        <v>1</v>
      </c>
      <c r="AC3328" s="181" t="s">
        <v>5374</v>
      </c>
      <c r="AD3328" s="173">
        <v>20221</v>
      </c>
      <c r="AE3328" s="149" t="s">
        <v>4007</v>
      </c>
      <c r="AF3328" s="149">
        <f>IF(ActividadesCom[[#This Row],[NIVEL 5]]&lt;&gt;0,VLOOKUP(ActividadesCom[[#This Row],[NIVEL 5]],Catálogo!A:B,2,FALSE),"")</f>
        <v>4</v>
      </c>
      <c r="AG3328" s="173">
        <v>1</v>
      </c>
    </row>
    <row r="3329" spans="1:34" ht="30" hidden="1" customHeight="1" x14ac:dyDescent="0.25">
      <c r="A3329" s="29">
        <v>21470004</v>
      </c>
      <c r="B3329" s="6" t="str">
        <f>VLOOKUP(ActividadesCom[[#This Row],[NO. DE CONTROL]],'LISTADO ESTUDIANTES'!A:C,2,FALSE)</f>
        <v>JOSIAS ABDIEL POOL CHAN</v>
      </c>
      <c r="C3329" s="6" t="str">
        <f>VLOOKUP(ActividadesCom[[#This Row],[NO. DE CONTROL]],'LISTADO ESTUDIANTES'!A:C,3,FALSE)</f>
        <v>ARQUITECTURA</v>
      </c>
      <c r="D3329" s="30" t="str">
        <f>VLOOKUP(ActividadesCom[[#This Row],[NO. DE CONTROL]],'LISTADO ESTUDIANTES'!A:D,4,FALSE)</f>
        <v>EGRESADO(A)</v>
      </c>
      <c r="E3329" s="5">
        <f>SUM(ActividadesCom[[#This Row],[CRÉD. 1]],ActividadesCom[[#This Row],[CRÉD. 2]],ActividadesCom[[#This Row],[CRÉD. 3]],ActividadesCom[[#This Row],[CRÉD. 4]],ActividadesCom[[#This Row],[CRÉD. 5]])</f>
        <v>3</v>
      </c>
      <c r="F3329" s="30">
        <f>IF(ActividadesCom[[#This Row],[ÚLTIMO SEMESTRE CON CRÉDITOS]]&gt;0,ROUND(AVERAGE(ActividadesCom[[#This Row],[VALOR NIVEL 5]],ActividadesCom[[#This Row],[VALOR NIVEL 4]],ActividadesCom[[#This Row],[VALOR NIVEL 3]],ActividadesCom[[#This Row],[VALOR NIVEL 2]],ActividadesCom[[#This Row],[VALOR NIVEL 1]]),0),"")</f>
        <v>3</v>
      </c>
      <c r="G3329" s="30" t="str">
        <f>IF(ActividadesCom[[#This Row],[PROMEDIO]]="","",IF(ActividadesCom[[#This Row],[PROMEDIO]]&gt;=4,"EXCELENTE",IF(ActividadesCom[[#This Row],[PROMEDIO]]&gt;=3,"NOTABLE",IF(ActividadesCom[[#This Row],[PROMEDIO]]&gt;=2,"BUENO",IF(ActividadesCom[[#This Row],[PROMEDIO]]=1,"SUFICIENTE","")))))</f>
        <v>NOTABLE</v>
      </c>
      <c r="H3329" s="5">
        <f>MAX(ActividadesCom[[#This Row],[PERÍODO 1]],ActividadesCom[[#This Row],[PERÍODO 2]],ActividadesCom[[#This Row],[PERÍODO 3]],ActividadesCom[[#This Row],[PERÍODO 4]],ActividadesCom[[#This Row],[PERÍODO 5]])</f>
        <v>20213</v>
      </c>
      <c r="I3329" s="31" t="s">
        <v>4512</v>
      </c>
      <c r="J3329" s="30">
        <v>20211</v>
      </c>
      <c r="K3329" s="33" t="s">
        <v>4007</v>
      </c>
      <c r="L3329" s="5">
        <f>IF(ActividadesCom[[#This Row],[NIVEL 1]]&lt;&gt;0,VLOOKUP(ActividadesCom[[#This Row],[NIVEL 1]],Catálogo!A:B,2,FALSE),"")</f>
        <v>4</v>
      </c>
      <c r="M3329" s="30">
        <v>1</v>
      </c>
      <c r="N3329" s="31" t="s">
        <v>4692</v>
      </c>
      <c r="O3329" s="30">
        <v>20213</v>
      </c>
      <c r="P3329" s="5" t="s">
        <v>4007</v>
      </c>
      <c r="Q3329" s="5">
        <f>IF(ActividadesCom[[#This Row],[NIVEL 2]]&lt;&gt;0,VLOOKUP(ActividadesCom[[#This Row],[NIVEL 2]],Catálogo!A:B,2,FALSE),"")</f>
        <v>4</v>
      </c>
      <c r="R3329" s="30">
        <v>1</v>
      </c>
      <c r="S3329" s="6" t="s">
        <v>4278</v>
      </c>
      <c r="T3329" s="30">
        <v>20213</v>
      </c>
      <c r="U3329" s="5" t="s">
        <v>4009</v>
      </c>
      <c r="V3329" s="5">
        <f>IF(ActividadesCom[[#This Row],[NIVEL 3]]&lt;&gt;0,VLOOKUP(ActividadesCom[[#This Row],[NIVEL 3]],Catálogo!A:B,2,FALSE),"")</f>
        <v>2</v>
      </c>
      <c r="W3329" s="30">
        <v>1</v>
      </c>
      <c r="X3329" s="31"/>
      <c r="Y3329" s="30"/>
      <c r="Z3329" s="30"/>
      <c r="AA3329" s="5" t="str">
        <f>IF(ActividadesCom[[#This Row],[NIVEL 4]]&lt;&gt;0,VLOOKUP(ActividadesCom[[#This Row],[NIVEL 4]],Catálogo!A:B,2,FALSE),"")</f>
        <v/>
      </c>
      <c r="AB3329" s="30"/>
      <c r="AC3329" s="31"/>
      <c r="AD3329" s="30"/>
      <c r="AE3329" s="30"/>
      <c r="AF3329" s="5" t="str">
        <f>IF(ActividadesCom[[#This Row],[NIVEL 5]]&lt;&gt;0,VLOOKUP(ActividadesCom[[#This Row],[NIVEL 5]],Catálogo!A:B,2,FALSE),"")</f>
        <v/>
      </c>
      <c r="AG3329" s="30"/>
      <c r="AH3329" s="2"/>
    </row>
    <row r="3330" spans="1:34" s="151" customFormat="1" ht="30" hidden="1" customHeight="1" x14ac:dyDescent="0.25">
      <c r="A3330" s="147">
        <v>21470005</v>
      </c>
      <c r="B3330" s="148" t="str">
        <f>VLOOKUP(ActividadesCom[[#This Row],[NO. DE CONTROL]],'LISTADO ESTUDIANTES'!A:C,2,FALSE)</f>
        <v>GONZALEZ SOBERANIS RICARDO GUSTAVO</v>
      </c>
      <c r="C3330" s="148" t="str">
        <f>VLOOKUP(ActividadesCom[[#This Row],[NO. DE CONTROL]],'LISTADO ESTUDIANTES'!A:C,3,FALSE)</f>
        <v>INGENIERIA EN SISTEMAS COMPUTACIONALES</v>
      </c>
      <c r="D3330" s="149" t="str">
        <f>VLOOKUP(ActividadesCom[[#This Row],[NO. DE CONTROL]],'LISTADO ESTUDIANTES'!A:D,4,FALSE)</f>
        <v>EGRESADO(A)</v>
      </c>
      <c r="E3330" s="149">
        <f>SUM(ActividadesCom[[#This Row],[CRÉD. 1]],ActividadesCom[[#This Row],[CRÉD. 2]],ActividadesCom[[#This Row],[CRÉD. 3]],ActividadesCom[[#This Row],[CRÉD. 4]],ActividadesCom[[#This Row],[CRÉD. 5]])</f>
        <v>5</v>
      </c>
      <c r="F3330" s="149">
        <f>IF(ActividadesCom[[#This Row],[ÚLTIMO SEMESTRE CON CRÉDITOS]]&gt;0,ROUND(AVERAGE(ActividadesCom[[#This Row],[VALOR NIVEL 5]],ActividadesCom[[#This Row],[VALOR NIVEL 4]],ActividadesCom[[#This Row],[VALOR NIVEL 3]],ActividadesCom[[#This Row],[VALOR NIVEL 2]],ActividadesCom[[#This Row],[VALOR NIVEL 1]]),0),"")</f>
        <v>3</v>
      </c>
      <c r="G3330" s="149" t="str">
        <f>IF(ActividadesCom[[#This Row],[PROMEDIO]]="","",IF(ActividadesCom[[#This Row],[PROMEDIO]]&gt;=4,"EXCELENTE",IF(ActividadesCom[[#This Row],[PROMEDIO]]&gt;=3,"NOTABLE",IF(ActividadesCom[[#This Row],[PROMEDIO]]&gt;=2,"BUENO",IF(ActividadesCom[[#This Row],[PROMEDIO]]=1,"SUFICIENTE","")))))</f>
        <v>NOTABLE</v>
      </c>
      <c r="H3330" s="149">
        <f>MAX(ActividadesCom[[#This Row],[PERÍODO 1]],ActividadesCom[[#This Row],[PERÍODO 2]],ActividadesCom[[#This Row],[PERÍODO 3]],ActividadesCom[[#This Row],[PERÍODO 4]],ActividadesCom[[#This Row],[PERÍODO 5]])</f>
        <v>20233</v>
      </c>
      <c r="I3330" s="148" t="s">
        <v>4535</v>
      </c>
      <c r="J3330" s="149">
        <v>20213</v>
      </c>
      <c r="K3330" s="149" t="s">
        <v>4007</v>
      </c>
      <c r="L3330" s="149">
        <f>IF(ActividadesCom[[#This Row],[NIVEL 1]]&lt;&gt;0,VLOOKUP(ActividadesCom[[#This Row],[NIVEL 1]],Catálogo!A:B,2,FALSE),"")</f>
        <v>4</v>
      </c>
      <c r="M3330" s="149">
        <v>2</v>
      </c>
      <c r="N3330" s="148" t="s">
        <v>665</v>
      </c>
      <c r="O3330" s="149">
        <v>20213</v>
      </c>
      <c r="P3330" s="149" t="s">
        <v>4009</v>
      </c>
      <c r="Q3330" s="149">
        <f>IF(ActividadesCom[[#This Row],[NIVEL 2]]&lt;&gt;0,VLOOKUP(ActividadesCom[[#This Row],[NIVEL 2]],Catálogo!A:B,2,FALSE),"")</f>
        <v>2</v>
      </c>
      <c r="R3330" s="149">
        <v>1</v>
      </c>
      <c r="S3330" s="181" t="s">
        <v>6247</v>
      </c>
      <c r="T3330" s="149">
        <v>20233</v>
      </c>
      <c r="U3330" s="149" t="s">
        <v>4008</v>
      </c>
      <c r="V3330" s="149">
        <f>IF(ActividadesCom[[#This Row],[NIVEL 3]]&lt;&gt;0,VLOOKUP(ActividadesCom[[#This Row],[NIVEL 3]],Catálogo!A:B,2,FALSE),"")</f>
        <v>3</v>
      </c>
      <c r="W3330" s="149">
        <v>1</v>
      </c>
      <c r="X3330" s="148" t="s">
        <v>6258</v>
      </c>
      <c r="Y3330" s="149">
        <v>20231</v>
      </c>
      <c r="Z3330" s="149" t="s">
        <v>4010</v>
      </c>
      <c r="AA3330" s="149">
        <f>IF(ActividadesCom[[#This Row],[NIVEL 4]]&lt;&gt;0,VLOOKUP(ActividadesCom[[#This Row],[NIVEL 4]],Catálogo!A:B,2,FALSE),"")</f>
        <v>1</v>
      </c>
      <c r="AB3330" s="149">
        <v>1</v>
      </c>
      <c r="AC3330" s="148"/>
      <c r="AD3330" s="149"/>
      <c r="AE3330" s="149"/>
      <c r="AF3330" s="149" t="str">
        <f>IF(ActividadesCom[[#This Row],[NIVEL 5]]&lt;&gt;0,VLOOKUP(ActividadesCom[[#This Row],[NIVEL 5]],Catálogo!A:B,2,FALSE),"")</f>
        <v/>
      </c>
      <c r="AG3330" s="149"/>
    </row>
    <row r="3331" spans="1:34" ht="30" hidden="1" customHeight="1" x14ac:dyDescent="0.25">
      <c r="A3331" s="29">
        <v>21470006</v>
      </c>
      <c r="B3331" s="6" t="str">
        <f>VLOOKUP(ActividadesCom[[#This Row],[NO. DE CONTROL]],'LISTADO ESTUDIANTES'!A:C,2,FALSE)</f>
        <v>CABRERA CANUL JHOANA ABIGAIL</v>
      </c>
      <c r="C3331" s="6" t="str">
        <f>VLOOKUP(ActividadesCom[[#This Row],[NO. DE CONTROL]],'LISTADO ESTUDIANTES'!A:C,3,FALSE)</f>
        <v>ARQUITECTURA</v>
      </c>
      <c r="D3331" s="30" t="str">
        <f>VLOOKUP(ActividadesCom[[#This Row],[NO. DE CONTROL]],'LISTADO ESTUDIANTES'!A:D,4,FALSE)</f>
        <v>EGRESADO(A)</v>
      </c>
      <c r="E3331" s="5">
        <f>SUM(ActividadesCom[[#This Row],[CRÉD. 1]],ActividadesCom[[#This Row],[CRÉD. 2]],ActividadesCom[[#This Row],[CRÉD. 3]],ActividadesCom[[#This Row],[CRÉD. 4]],ActividadesCom[[#This Row],[CRÉD. 5]])</f>
        <v>4</v>
      </c>
      <c r="F3331" s="30">
        <f>IF(ActividadesCom[[#This Row],[ÚLTIMO SEMESTRE CON CRÉDITOS]]&gt;0,ROUND(AVERAGE(ActividadesCom[[#This Row],[VALOR NIVEL 5]],ActividadesCom[[#This Row],[VALOR NIVEL 4]],ActividadesCom[[#This Row],[VALOR NIVEL 3]],ActividadesCom[[#This Row],[VALOR NIVEL 2]],ActividadesCom[[#This Row],[VALOR NIVEL 1]]),0),"")</f>
        <v>4</v>
      </c>
      <c r="G3331" s="30" t="str">
        <f>IF(ActividadesCom[[#This Row],[PROMEDIO]]="","",IF(ActividadesCom[[#This Row],[PROMEDIO]]&gt;=4,"EXCELENTE",IF(ActividadesCom[[#This Row],[PROMEDIO]]&gt;=3,"NOTABLE",IF(ActividadesCom[[#This Row],[PROMEDIO]]&gt;=2,"BUENO",IF(ActividadesCom[[#This Row],[PROMEDIO]]=1,"SUFICIENTE","")))))</f>
        <v>EXCELENTE</v>
      </c>
      <c r="H3331" s="5">
        <f>MAX(ActividadesCom[[#This Row],[PERÍODO 1]],ActividadesCom[[#This Row],[PERÍODO 2]],ActividadesCom[[#This Row],[PERÍODO 3]],ActividadesCom[[#This Row],[PERÍODO 4]],ActividadesCom[[#This Row],[PERÍODO 5]])</f>
        <v>20221</v>
      </c>
      <c r="I3331" s="31" t="s">
        <v>4512</v>
      </c>
      <c r="J3331" s="30">
        <v>20211</v>
      </c>
      <c r="K3331" s="30" t="s">
        <v>4020</v>
      </c>
      <c r="L3331" s="5">
        <f>IF(ActividadesCom[[#This Row],[NIVEL 1]]&lt;&gt;0,VLOOKUP(ActividadesCom[[#This Row],[NIVEL 1]],Catálogo!A:B,2,FALSE),"")</f>
        <v>3</v>
      </c>
      <c r="M3331" s="30">
        <v>1</v>
      </c>
      <c r="N3331" s="6" t="s">
        <v>4692</v>
      </c>
      <c r="O3331" s="30">
        <v>20213</v>
      </c>
      <c r="P3331" s="30" t="s">
        <v>4007</v>
      </c>
      <c r="Q3331" s="5">
        <f>IF(ActividadesCom[[#This Row],[NIVEL 2]]&lt;&gt;0,VLOOKUP(ActividadesCom[[#This Row],[NIVEL 2]],Catálogo!A:B,2,FALSE),"")</f>
        <v>4</v>
      </c>
      <c r="R3331" s="30">
        <v>1</v>
      </c>
      <c r="S3331" s="6" t="s">
        <v>30</v>
      </c>
      <c r="T3331" s="30">
        <v>20213</v>
      </c>
      <c r="U3331" s="5" t="s">
        <v>4007</v>
      </c>
      <c r="V3331" s="5">
        <f>IF(ActividadesCom[[#This Row],[NIVEL 3]]&lt;&gt;0,VLOOKUP(ActividadesCom[[#This Row],[NIVEL 3]],Catálogo!A:B,2,FALSE),"")</f>
        <v>4</v>
      </c>
      <c r="W3331" s="30">
        <v>1</v>
      </c>
      <c r="X3331" s="6" t="s">
        <v>316</v>
      </c>
      <c r="Y3331" s="30">
        <v>20221</v>
      </c>
      <c r="Z3331" s="5" t="s">
        <v>4007</v>
      </c>
      <c r="AA3331" s="5">
        <f>IF(ActividadesCom[[#This Row],[NIVEL 4]]&lt;&gt;0,VLOOKUP(ActividadesCom[[#This Row],[NIVEL 4]],Catálogo!A:B,2,FALSE),"")</f>
        <v>4</v>
      </c>
      <c r="AB3331" s="30">
        <v>1</v>
      </c>
      <c r="AC3331" s="31"/>
      <c r="AD3331" s="30"/>
      <c r="AE3331" s="30"/>
      <c r="AF3331" s="5" t="str">
        <f>IF(ActividadesCom[[#This Row],[NIVEL 5]]&lt;&gt;0,VLOOKUP(ActividadesCom[[#This Row],[NIVEL 5]],Catálogo!A:B,2,FALSE),"")</f>
        <v/>
      </c>
      <c r="AG3331" s="30"/>
      <c r="AH3331" s="2"/>
    </row>
    <row r="3332" spans="1:34" s="151" customFormat="1" ht="30" hidden="1" customHeight="1" x14ac:dyDescent="0.25">
      <c r="A3332" s="147">
        <v>21470007</v>
      </c>
      <c r="B3332" s="148" t="str">
        <f>VLOOKUP(ActividadesCom[[#This Row],[NO. DE CONTROL]],'LISTADO ESTUDIANTES'!A:C,2,FALSE)</f>
        <v>CANTON CONSTANTINO NILIA DANIELA</v>
      </c>
      <c r="C3332" s="148" t="str">
        <f>VLOOKUP(ActividadesCom[[#This Row],[NO. DE CONTROL]],'LISTADO ESTUDIANTES'!A:C,3,FALSE)</f>
        <v>INGENIERIA QUIMICA</v>
      </c>
      <c r="D3332" s="149" t="str">
        <f>VLOOKUP(ActividadesCom[[#This Row],[NO. DE CONTROL]],'LISTADO ESTUDIANTES'!A:D,4,FALSE)</f>
        <v>EGRESADO(A)</v>
      </c>
      <c r="E3332" s="149">
        <f>SUM(ActividadesCom[[#This Row],[CRÉD. 1]],ActividadesCom[[#This Row],[CRÉD. 2]],ActividadesCom[[#This Row],[CRÉD. 3]],ActividadesCom[[#This Row],[CRÉD. 4]],ActividadesCom[[#This Row],[CRÉD. 5]])</f>
        <v>5</v>
      </c>
      <c r="F3332" s="149">
        <f>IF(ActividadesCom[[#This Row],[ÚLTIMO SEMESTRE CON CRÉDITOS]]&gt;0,ROUND(AVERAGE(ActividadesCom[[#This Row],[VALOR NIVEL 5]],ActividadesCom[[#This Row],[VALOR NIVEL 4]],ActividadesCom[[#This Row],[VALOR NIVEL 3]],ActividadesCom[[#This Row],[VALOR NIVEL 2]],ActividadesCom[[#This Row],[VALOR NIVEL 1]]),0),"")</f>
        <v>4</v>
      </c>
      <c r="G3332" s="149" t="str">
        <f>IF(ActividadesCom[[#This Row],[PROMEDIO]]="","",IF(ActividadesCom[[#This Row],[PROMEDIO]]&gt;=4,"EXCELENTE",IF(ActividadesCom[[#This Row],[PROMEDIO]]&gt;=3,"NOTABLE",IF(ActividadesCom[[#This Row],[PROMEDIO]]&gt;=2,"BUENO",IF(ActividadesCom[[#This Row],[PROMEDIO]]=1,"SUFICIENTE","")))))</f>
        <v>EXCELENTE</v>
      </c>
      <c r="H3332" s="149">
        <f>MAX(ActividadesCom[[#This Row],[PERÍODO 1]],ActividadesCom[[#This Row],[PERÍODO 2]],ActividadesCom[[#This Row],[PERÍODO 3]],ActividadesCom[[#This Row],[PERÍODO 4]],ActividadesCom[[#This Row],[PERÍODO 5]])</f>
        <v>20221</v>
      </c>
      <c r="I3332" s="148" t="s">
        <v>42</v>
      </c>
      <c r="J3332" s="149">
        <v>20213</v>
      </c>
      <c r="K3332" s="164" t="s">
        <v>4007</v>
      </c>
      <c r="L3332" s="149">
        <f>IF(ActividadesCom[[#This Row],[NIVEL 1]]&lt;&gt;0,VLOOKUP(ActividadesCom[[#This Row],[NIVEL 1]],Catálogo!A:B,2,FALSE),"")</f>
        <v>4</v>
      </c>
      <c r="M3332" s="149">
        <v>1</v>
      </c>
      <c r="N3332" s="148" t="s">
        <v>4880</v>
      </c>
      <c r="O3332" s="149">
        <v>20212</v>
      </c>
      <c r="P3332" s="149" t="s">
        <v>4007</v>
      </c>
      <c r="Q3332" s="149">
        <f>IF(ActividadesCom[[#This Row],[NIVEL 2]]&lt;&gt;0,VLOOKUP(ActividadesCom[[#This Row],[NIVEL 2]],Catálogo!A:B,2,FALSE),"")</f>
        <v>4</v>
      </c>
      <c r="R3332" s="149">
        <v>1</v>
      </c>
      <c r="S3332" s="148" t="s">
        <v>67</v>
      </c>
      <c r="T3332" s="149">
        <v>20221</v>
      </c>
      <c r="U3332" s="149" t="s">
        <v>4007</v>
      </c>
      <c r="V3332" s="149">
        <f>IF(ActividadesCom[[#This Row],[NIVEL 3]]&lt;&gt;0,VLOOKUP(ActividadesCom[[#This Row],[NIVEL 3]],Catálogo!A:B,2,FALSE),"")</f>
        <v>4</v>
      </c>
      <c r="W3332" s="149">
        <v>1</v>
      </c>
      <c r="X3332" s="148" t="s">
        <v>5372</v>
      </c>
      <c r="Y3332" s="149">
        <v>20221</v>
      </c>
      <c r="Z3332" s="149" t="s">
        <v>4007</v>
      </c>
      <c r="AA3332" s="149">
        <f>IF(ActividadesCom[[#This Row],[NIVEL 4]]&lt;&gt;0,VLOOKUP(ActividadesCom[[#This Row],[NIVEL 4]],Catálogo!A:B,2,FALSE),"")</f>
        <v>4</v>
      </c>
      <c r="AB3332" s="149">
        <v>1</v>
      </c>
      <c r="AC3332" s="148" t="s">
        <v>5629</v>
      </c>
      <c r="AD3332" s="149">
        <v>20221</v>
      </c>
      <c r="AE3332" s="149" t="s">
        <v>4008</v>
      </c>
      <c r="AF3332" s="149">
        <f>IF(ActividadesCom[[#This Row],[NIVEL 5]]&lt;&gt;0,VLOOKUP(ActividadesCom[[#This Row],[NIVEL 5]],Catálogo!A:B,2,FALSE),"")</f>
        <v>3</v>
      </c>
      <c r="AG3332" s="149">
        <v>1</v>
      </c>
    </row>
    <row r="3333" spans="1:34" s="151" customFormat="1" ht="30" hidden="1" customHeight="1" x14ac:dyDescent="0.25">
      <c r="A3333" s="172">
        <v>21470008</v>
      </c>
      <c r="B3333" s="148" t="str">
        <f>VLOOKUP(ActividadesCom[[#This Row],[NO. DE CONTROL]],'LISTADO ESTUDIANTES'!A:C,2,FALSE)</f>
        <v>CRUZ VAZQUEZ ADELAYDA MAYRIEL</v>
      </c>
      <c r="C3333" s="148" t="str">
        <f>VLOOKUP(ActividadesCom[[#This Row],[NO. DE CONTROL]],'LISTADO ESTUDIANTES'!A:C,3,FALSE)</f>
        <v>ARQUITECTURA</v>
      </c>
      <c r="D3333" s="173" t="str">
        <f>VLOOKUP(ActividadesCom[[#This Row],[NO. DE CONTROL]],'LISTADO ESTUDIANTES'!A:D,4,FALSE)</f>
        <v>EGRESADO(A)</v>
      </c>
      <c r="E3333" s="149">
        <f>SUM(ActividadesCom[[#This Row],[CRÉD. 1]],ActividadesCom[[#This Row],[CRÉD. 2]],ActividadesCom[[#This Row],[CRÉD. 3]],ActividadesCom[[#This Row],[CRÉD. 4]],ActividadesCom[[#This Row],[CRÉD. 5]])</f>
        <v>5</v>
      </c>
      <c r="F3333" s="173">
        <f>IF(ActividadesCom[[#This Row],[ÚLTIMO SEMESTRE CON CRÉDITOS]]&gt;0,ROUND(AVERAGE(ActividadesCom[[#This Row],[VALOR NIVEL 5]],ActividadesCom[[#This Row],[VALOR NIVEL 4]],ActividadesCom[[#This Row],[VALOR NIVEL 3]],ActividadesCom[[#This Row],[VALOR NIVEL 2]],ActividadesCom[[#This Row],[VALOR NIVEL 1]]),0),"")</f>
        <v>3</v>
      </c>
      <c r="G3333" s="173" t="str">
        <f>IF(ActividadesCom[[#This Row],[PROMEDIO]]="","",IF(ActividadesCom[[#This Row],[PROMEDIO]]&gt;=4,"EXCELENTE",IF(ActividadesCom[[#This Row],[PROMEDIO]]&gt;=3,"NOTABLE",IF(ActividadesCom[[#This Row],[PROMEDIO]]&gt;=2,"BUENO",IF(ActividadesCom[[#This Row],[PROMEDIO]]=1,"SUFICIENTE","")))))</f>
        <v>NOTABLE</v>
      </c>
      <c r="H3333" s="149">
        <f>MAX(ActividadesCom[[#This Row],[PERÍODO 1]],ActividadesCom[[#This Row],[PERÍODO 2]],ActividadesCom[[#This Row],[PERÍODO 3]],ActividadesCom[[#This Row],[PERÍODO 4]],ActividadesCom[[#This Row],[PERÍODO 5]])</f>
        <v>20233</v>
      </c>
      <c r="I3333" s="181" t="s">
        <v>4512</v>
      </c>
      <c r="J3333" s="173">
        <v>20211</v>
      </c>
      <c r="K3333" s="164" t="s">
        <v>4007</v>
      </c>
      <c r="L3333" s="149">
        <f>IF(ActividadesCom[[#This Row],[NIVEL 1]]&lt;&gt;0,VLOOKUP(ActividadesCom[[#This Row],[NIVEL 1]],Catálogo!A:B,2,FALSE),"")</f>
        <v>4</v>
      </c>
      <c r="M3333" s="173">
        <v>1</v>
      </c>
      <c r="N3333" s="148" t="s">
        <v>4815</v>
      </c>
      <c r="O3333" s="173">
        <v>20221</v>
      </c>
      <c r="P3333" s="149" t="s">
        <v>4009</v>
      </c>
      <c r="Q3333" s="149">
        <f>IF(ActividadesCom[[#This Row],[NIVEL 2]]&lt;&gt;0,VLOOKUP(ActividadesCom[[#This Row],[NIVEL 2]],Catálogo!A:B,2,FALSE),"")</f>
        <v>2</v>
      </c>
      <c r="R3333" s="173">
        <v>1</v>
      </c>
      <c r="S3333" s="148" t="s">
        <v>6260</v>
      </c>
      <c r="T3333" s="173">
        <v>20213</v>
      </c>
      <c r="U3333" s="149" t="s">
        <v>4007</v>
      </c>
      <c r="V3333" s="149">
        <f>IF(ActividadesCom[[#This Row],[NIVEL 3]]&lt;&gt;0,VLOOKUP(ActividadesCom[[#This Row],[NIVEL 3]],Catálogo!A:B,2,FALSE),"")</f>
        <v>4</v>
      </c>
      <c r="W3333" s="173">
        <v>1</v>
      </c>
      <c r="X3333" s="148" t="s">
        <v>5842</v>
      </c>
      <c r="Y3333" s="173">
        <v>20231</v>
      </c>
      <c r="Z3333" s="149" t="s">
        <v>4008</v>
      </c>
      <c r="AA3333" s="149">
        <f>IF(ActividadesCom[[#This Row],[NIVEL 4]]&lt;&gt;0,VLOOKUP(ActividadesCom[[#This Row],[NIVEL 4]],Catálogo!A:B,2,FALSE),"")</f>
        <v>3</v>
      </c>
      <c r="AB3333" s="173">
        <v>1</v>
      </c>
      <c r="AC3333" s="148" t="s">
        <v>6251</v>
      </c>
      <c r="AD3333" s="173">
        <v>20233</v>
      </c>
      <c r="AE3333" s="149" t="s">
        <v>4007</v>
      </c>
      <c r="AF3333" s="149">
        <f>IF(ActividadesCom[[#This Row],[NIVEL 5]]&lt;&gt;0,VLOOKUP(ActividadesCom[[#This Row],[NIVEL 5]],Catálogo!A:B,2,FALSE),"")</f>
        <v>4</v>
      </c>
      <c r="AG3333" s="173">
        <v>1</v>
      </c>
    </row>
    <row r="3334" spans="1:34" s="151" customFormat="1" ht="30" hidden="1" customHeight="1" x14ac:dyDescent="0.25">
      <c r="A3334" s="172">
        <v>21470009</v>
      </c>
      <c r="B3334" s="148" t="str">
        <f>VLOOKUP(ActividadesCom[[#This Row],[NO. DE CONTROL]],'LISTADO ESTUDIANTES'!A:C,2,FALSE)</f>
        <v>CUEVAS BRICEÑO DINORA MERARI</v>
      </c>
      <c r="C3334" s="148" t="str">
        <f>VLOOKUP(ActividadesCom[[#This Row],[NO. DE CONTROL]],'LISTADO ESTUDIANTES'!A:C,3,FALSE)</f>
        <v>ARQUITECTURA</v>
      </c>
      <c r="D3334" s="173" t="str">
        <f>VLOOKUP(ActividadesCom[[#This Row],[NO. DE CONTROL]],'LISTADO ESTUDIANTES'!A:D,4,FALSE)</f>
        <v>EGRESADO(A)</v>
      </c>
      <c r="E3334" s="149">
        <f>SUM(ActividadesCom[[#This Row],[CRÉD. 1]],ActividadesCom[[#This Row],[CRÉD. 2]],ActividadesCom[[#This Row],[CRÉD. 3]],ActividadesCom[[#This Row],[CRÉD. 4]],ActividadesCom[[#This Row],[CRÉD. 5]])</f>
        <v>6</v>
      </c>
      <c r="F3334" s="173">
        <f>IF(ActividadesCom[[#This Row],[ÚLTIMO SEMESTRE CON CRÉDITOS]]&gt;0,ROUND(AVERAGE(ActividadesCom[[#This Row],[VALOR NIVEL 5]],ActividadesCom[[#This Row],[VALOR NIVEL 4]],ActividadesCom[[#This Row],[VALOR NIVEL 3]],ActividadesCom[[#This Row],[VALOR NIVEL 2]],ActividadesCom[[#This Row],[VALOR NIVEL 1]]),0),"")</f>
        <v>3</v>
      </c>
      <c r="G3334" s="173" t="str">
        <f>IF(ActividadesCom[[#This Row],[PROMEDIO]]="","",IF(ActividadesCom[[#This Row],[PROMEDIO]]&gt;=4,"EXCELENTE",IF(ActividadesCom[[#This Row],[PROMEDIO]]&gt;=3,"NOTABLE",IF(ActividadesCom[[#This Row],[PROMEDIO]]&gt;=2,"BUENO",IF(ActividadesCom[[#This Row],[PROMEDIO]]=1,"SUFICIENTE","")))))</f>
        <v>NOTABLE</v>
      </c>
      <c r="H3334" s="149">
        <f>MAX(ActividadesCom[[#This Row],[PERÍODO 1]],ActividadesCom[[#This Row],[PERÍODO 2]],ActividadesCom[[#This Row],[PERÍODO 3]],ActividadesCom[[#This Row],[PERÍODO 4]],ActividadesCom[[#This Row],[PERÍODO 5]])</f>
        <v>20241</v>
      </c>
      <c r="I3334" s="181" t="s">
        <v>4512</v>
      </c>
      <c r="J3334" s="173">
        <v>20213</v>
      </c>
      <c r="K3334" s="164" t="s">
        <v>4007</v>
      </c>
      <c r="L3334" s="149">
        <f>IF(ActividadesCom[[#This Row],[NIVEL 1]]&lt;&gt;0,VLOOKUP(ActividadesCom[[#This Row],[NIVEL 1]],Catálogo!A:B,2,FALSE),"")</f>
        <v>4</v>
      </c>
      <c r="M3334" s="173">
        <v>1</v>
      </c>
      <c r="N3334" s="148" t="s">
        <v>4692</v>
      </c>
      <c r="O3334" s="173">
        <v>20213</v>
      </c>
      <c r="P3334" s="173" t="s">
        <v>4007</v>
      </c>
      <c r="Q3334" s="149">
        <f>IF(ActividadesCom[[#This Row],[NIVEL 2]]&lt;&gt;0,VLOOKUP(ActividadesCom[[#This Row],[NIVEL 2]],Catálogo!A:B,2,FALSE),"")</f>
        <v>4</v>
      </c>
      <c r="R3334" s="173">
        <v>1</v>
      </c>
      <c r="S3334" s="148" t="s">
        <v>316</v>
      </c>
      <c r="T3334" s="173">
        <v>20213</v>
      </c>
      <c r="U3334" s="149" t="s">
        <v>4008</v>
      </c>
      <c r="V3334" s="149">
        <f>IF(ActividadesCom[[#This Row],[NIVEL 3]]&lt;&gt;0,VLOOKUP(ActividadesCom[[#This Row],[NIVEL 3]],Catálogo!A:B,2,FALSE),"")</f>
        <v>3</v>
      </c>
      <c r="W3334" s="173">
        <v>1</v>
      </c>
      <c r="X3334" s="148" t="s">
        <v>3518</v>
      </c>
      <c r="Y3334" s="173">
        <v>20221</v>
      </c>
      <c r="Z3334" s="149" t="s">
        <v>4010</v>
      </c>
      <c r="AA3334" s="149">
        <f>IF(ActividadesCom[[#This Row],[NIVEL 4]]&lt;&gt;0,VLOOKUP(ActividadesCom[[#This Row],[NIVEL 4]],Catálogo!A:B,2,FALSE),"")</f>
        <v>1</v>
      </c>
      <c r="AB3334" s="173">
        <v>1</v>
      </c>
      <c r="AC3334" s="148" t="s">
        <v>6339</v>
      </c>
      <c r="AD3334" s="173">
        <v>20241</v>
      </c>
      <c r="AE3334" s="149" t="s">
        <v>4007</v>
      </c>
      <c r="AF3334" s="149">
        <f>IF(ActividadesCom[[#This Row],[NIVEL 5]]&lt;&gt;0,VLOOKUP(ActividadesCom[[#This Row],[NIVEL 5]],Catálogo!A:B,2,FALSE),"")</f>
        <v>4</v>
      </c>
      <c r="AG3334" s="173">
        <v>2</v>
      </c>
    </row>
    <row r="3335" spans="1:34" s="151" customFormat="1" ht="30" hidden="1" customHeight="1" x14ac:dyDescent="0.25">
      <c r="A3335" s="172">
        <v>21470010</v>
      </c>
      <c r="B3335" s="148" t="str">
        <f>VLOOKUP(ActividadesCom[[#This Row],[NO. DE CONTROL]],'LISTADO ESTUDIANTES'!A:C,2,FALSE)</f>
        <v>MEDINA POOT JOSE FERNANDO</v>
      </c>
      <c r="C3335" s="148" t="str">
        <f>VLOOKUP(ActividadesCom[[#This Row],[NO. DE CONTROL]],'LISTADO ESTUDIANTES'!A:C,3,FALSE)</f>
        <v>ARQUITECTURA</v>
      </c>
      <c r="D3335" s="173" t="str">
        <f>VLOOKUP(ActividadesCom[[#This Row],[NO. DE CONTROL]],'LISTADO ESTUDIANTES'!A:D,4,FALSE)</f>
        <v>EGRESADO(A)</v>
      </c>
      <c r="E3335" s="149">
        <f>SUM(ActividadesCom[[#This Row],[CRÉD. 1]],ActividadesCom[[#This Row],[CRÉD. 2]],ActividadesCom[[#This Row],[CRÉD. 3]],ActividadesCom[[#This Row],[CRÉD. 4]],ActividadesCom[[#This Row],[CRÉD. 5]])</f>
        <v>6</v>
      </c>
      <c r="F3335" s="173">
        <f>IF(ActividadesCom[[#This Row],[ÚLTIMO SEMESTRE CON CRÉDITOS]]&gt;0,ROUND(AVERAGE(ActividadesCom[[#This Row],[VALOR NIVEL 5]],ActividadesCom[[#This Row],[VALOR NIVEL 4]],ActividadesCom[[#This Row],[VALOR NIVEL 3]],ActividadesCom[[#This Row],[VALOR NIVEL 2]],ActividadesCom[[#This Row],[VALOR NIVEL 1]]),0),"")</f>
        <v>4</v>
      </c>
      <c r="G3335" s="173" t="str">
        <f>IF(ActividadesCom[[#This Row],[PROMEDIO]]="","",IF(ActividadesCom[[#This Row],[PROMEDIO]]&gt;=4,"EXCELENTE",IF(ActividadesCom[[#This Row],[PROMEDIO]]&gt;=3,"NOTABLE",IF(ActividadesCom[[#This Row],[PROMEDIO]]&gt;=2,"BUENO",IF(ActividadesCom[[#This Row],[PROMEDIO]]=1,"SUFICIENTE","")))))</f>
        <v>EXCELENTE</v>
      </c>
      <c r="H3335" s="149">
        <f>MAX(ActividadesCom[[#This Row],[PERÍODO 1]],ActividadesCom[[#This Row],[PERÍODO 2]],ActividadesCom[[#This Row],[PERÍODO 3]],ActividadesCom[[#This Row],[PERÍODO 4]],ActividadesCom[[#This Row],[PERÍODO 5]])</f>
        <v>20241</v>
      </c>
      <c r="I3335" s="181" t="s">
        <v>4512</v>
      </c>
      <c r="J3335" s="173">
        <v>20213</v>
      </c>
      <c r="K3335" s="164" t="s">
        <v>4007</v>
      </c>
      <c r="L3335" s="149">
        <f>IF(ActividadesCom[[#This Row],[NIVEL 1]]&lt;&gt;0,VLOOKUP(ActividadesCom[[#This Row],[NIVEL 1]],Catálogo!A:B,2,FALSE),"")</f>
        <v>4</v>
      </c>
      <c r="M3335" s="173">
        <v>1</v>
      </c>
      <c r="N3335" s="181" t="s">
        <v>4692</v>
      </c>
      <c r="O3335" s="173">
        <v>20213</v>
      </c>
      <c r="P3335" s="173" t="s">
        <v>4007</v>
      </c>
      <c r="Q3335" s="149">
        <f>IF(ActividadesCom[[#This Row],[NIVEL 2]]&lt;&gt;0,VLOOKUP(ActividadesCom[[#This Row],[NIVEL 2]],Catálogo!A:B,2,FALSE),"")</f>
        <v>4</v>
      </c>
      <c r="R3335" s="173">
        <v>1</v>
      </c>
      <c r="S3335" s="148" t="s">
        <v>42</v>
      </c>
      <c r="T3335" s="173">
        <v>20213</v>
      </c>
      <c r="U3335" s="149" t="s">
        <v>4007</v>
      </c>
      <c r="V3335" s="149">
        <f>IF(ActividadesCom[[#This Row],[NIVEL 3]]&lt;&gt;0,VLOOKUP(ActividadesCom[[#This Row],[NIVEL 3]],Catálogo!A:B,2,FALSE),"")</f>
        <v>4</v>
      </c>
      <c r="W3335" s="173">
        <v>1</v>
      </c>
      <c r="X3335" s="148" t="s">
        <v>4461</v>
      </c>
      <c r="Y3335" s="173">
        <v>20221</v>
      </c>
      <c r="Z3335" s="149" t="s">
        <v>4007</v>
      </c>
      <c r="AA3335" s="149">
        <f>IF(ActividadesCom[[#This Row],[NIVEL 4]]&lt;&gt;0,VLOOKUP(ActividadesCom[[#This Row],[NIVEL 4]],Catálogo!A:B,2,FALSE),"")</f>
        <v>4</v>
      </c>
      <c r="AB3335" s="173">
        <v>1</v>
      </c>
      <c r="AC3335" s="148" t="s">
        <v>6339</v>
      </c>
      <c r="AD3335" s="173">
        <v>20241</v>
      </c>
      <c r="AE3335" s="149" t="s">
        <v>4007</v>
      </c>
      <c r="AF3335" s="149">
        <f>IF(ActividadesCom[[#This Row],[NIVEL 5]]&lt;&gt;0,VLOOKUP(ActividadesCom[[#This Row],[NIVEL 5]],Catálogo!A:B,2,FALSE),"")</f>
        <v>4</v>
      </c>
      <c r="AG3335" s="173">
        <v>2</v>
      </c>
    </row>
    <row r="3336" spans="1:34" s="151" customFormat="1" ht="30" hidden="1" customHeight="1" x14ac:dyDescent="0.25">
      <c r="A3336" s="178">
        <v>21470011</v>
      </c>
      <c r="B3336" s="148" t="str">
        <f>VLOOKUP(ActividadesCom[[#This Row],[NO. DE CONTROL]],'LISTADO ESTUDIANTES'!A:C,2,FALSE)</f>
        <v>CAAMAL PECH YOSMAR ALBERTO</v>
      </c>
      <c r="C3336" s="148" t="str">
        <f>VLOOKUP(ActividadesCom[[#This Row],[NO. DE CONTROL]],'LISTADO ESTUDIANTES'!A:C,3,FALSE)</f>
        <v>INGENIERIA QUIMICA</v>
      </c>
      <c r="D3336" s="179" t="str">
        <f>VLOOKUP(ActividadesCom[[#This Row],[NO. DE CONTROL]],'LISTADO ESTUDIANTES'!A:D,4,FALSE)</f>
        <v>EGRESADO(A)</v>
      </c>
      <c r="E3336" s="178">
        <f>SUM(ActividadesCom[[#This Row],[CRÉD. 1]],ActividadesCom[[#This Row],[CRÉD. 2]],ActividadesCom[[#This Row],[CRÉD. 3]],ActividadesCom[[#This Row],[CRÉD. 4]],ActividadesCom[[#This Row],[CRÉD. 5]])</f>
        <v>5</v>
      </c>
      <c r="F3336" s="179">
        <f>IF(ActividadesCom[[#This Row],[ÚLTIMO SEMESTRE CON CRÉDITOS]]&gt;0,ROUND(AVERAGE(ActividadesCom[[#This Row],[VALOR NIVEL 5]],ActividadesCom[[#This Row],[VALOR NIVEL 4]],ActividadesCom[[#This Row],[VALOR NIVEL 3]],ActividadesCom[[#This Row],[VALOR NIVEL 2]],ActividadesCom[[#This Row],[VALOR NIVEL 1]]),0),"")</f>
        <v>4</v>
      </c>
      <c r="G3336" s="173" t="str">
        <f>IF(ActividadesCom[[#This Row],[PROMEDIO]]="","",IF(ActividadesCom[[#This Row],[PROMEDIO]]&gt;=4,"EXCELENTE",IF(ActividadesCom[[#This Row],[PROMEDIO]]&gt;=3,"NOTABLE",IF(ActividadesCom[[#This Row],[PROMEDIO]]&gt;=2,"BUENO",IF(ActividadesCom[[#This Row],[PROMEDIO]]=1,"SUFICIENTE","")))))</f>
        <v>EXCELENTE</v>
      </c>
      <c r="H3336" s="179">
        <f>MAX(ActividadesCom[[#This Row],[PERÍODO 1]],ActividadesCom[[#This Row],[PERÍODO 2]],ActividadesCom[[#This Row],[PERÍODO 3]],ActividadesCom[[#This Row],[PERÍODO 4]],ActividadesCom[[#This Row],[PERÍODO 5]])</f>
        <v>20233</v>
      </c>
      <c r="I3336" s="148" t="s">
        <v>9</v>
      </c>
      <c r="J3336" s="179">
        <v>20213</v>
      </c>
      <c r="K3336" s="179" t="s">
        <v>4007</v>
      </c>
      <c r="L3336" s="179">
        <f>IF(ActividadesCom[[#This Row],[NIVEL 1]]&lt;&gt;0,VLOOKUP(ActividadesCom[[#This Row],[NIVEL 1]],Catálogo!A:B,2,FALSE),"")</f>
        <v>4</v>
      </c>
      <c r="M3336" s="179">
        <v>1</v>
      </c>
      <c r="N3336" s="180" t="s">
        <v>5372</v>
      </c>
      <c r="O3336" s="179">
        <v>20221</v>
      </c>
      <c r="P3336" s="149" t="s">
        <v>4007</v>
      </c>
      <c r="Q3336" s="179">
        <f>IF(ActividadesCom[[#This Row],[NIVEL 2]]&lt;&gt;0,VLOOKUP(ActividadesCom[[#This Row],[NIVEL 2]],Catálogo!A:B,2,FALSE),"")</f>
        <v>4</v>
      </c>
      <c r="R3336" s="179">
        <v>1</v>
      </c>
      <c r="S3336" s="148" t="s">
        <v>5693</v>
      </c>
      <c r="T3336" s="179">
        <v>20223</v>
      </c>
      <c r="U3336" s="149" t="s">
        <v>4007</v>
      </c>
      <c r="V3336" s="179">
        <f>IF(ActividadesCom[[#This Row],[NIVEL 3]]&lt;&gt;0,VLOOKUP(ActividadesCom[[#This Row],[NIVEL 3]],Catálogo!A:B,2,FALSE),"")</f>
        <v>4</v>
      </c>
      <c r="W3336" s="179">
        <v>1</v>
      </c>
      <c r="X3336" s="148" t="s">
        <v>6310</v>
      </c>
      <c r="Y3336" s="179">
        <v>20233</v>
      </c>
      <c r="Z3336" s="149" t="s">
        <v>4007</v>
      </c>
      <c r="AA3336" s="179">
        <f>IF(ActividadesCom[[#This Row],[NIVEL 4]]&lt;&gt;0,VLOOKUP(ActividadesCom[[#This Row],[NIVEL 4]],Catálogo!A:B,2,FALSE),"")</f>
        <v>4</v>
      </c>
      <c r="AB3336" s="179">
        <v>1</v>
      </c>
      <c r="AC3336" s="148" t="s">
        <v>5689</v>
      </c>
      <c r="AD3336" s="179">
        <v>20223</v>
      </c>
      <c r="AE3336" s="149" t="s">
        <v>4007</v>
      </c>
      <c r="AF3336" s="179">
        <f>IF(ActividadesCom[[#This Row],[NIVEL 5]]&lt;&gt;0,VLOOKUP(ActividadesCom[[#This Row],[NIVEL 5]],Catálogo!A:B,2,FALSE),"")</f>
        <v>4</v>
      </c>
      <c r="AG3336" s="179">
        <v>1</v>
      </c>
    </row>
    <row r="3337" spans="1:34" s="151" customFormat="1" ht="30" hidden="1" customHeight="1" x14ac:dyDescent="0.25">
      <c r="A3337" s="147">
        <v>21470012</v>
      </c>
      <c r="B3337" s="148" t="str">
        <f>VLOOKUP(ActividadesCom[[#This Row],[NO. DE CONTROL]],'LISTADO ESTUDIANTES'!A:C,2,FALSE)</f>
        <v>ORDOÑEZ RUZ MARIA JOSE</v>
      </c>
      <c r="C3337" s="148" t="str">
        <f>VLOOKUP(ActividadesCom[[#This Row],[NO. DE CONTROL]],'LISTADO ESTUDIANTES'!A:C,3,FALSE)</f>
        <v>INGENIERIA EN SISTEMAS COMPUTACIONALES</v>
      </c>
      <c r="D3337" s="149" t="str">
        <f>VLOOKUP(ActividadesCom[[#This Row],[NO. DE CONTROL]],'LISTADO ESTUDIANTES'!A:D,4,FALSE)</f>
        <v>EGRESADO(A)</v>
      </c>
      <c r="E3337" s="149">
        <f>SUM(ActividadesCom[[#This Row],[CRÉD. 1]],ActividadesCom[[#This Row],[CRÉD. 2]],ActividadesCom[[#This Row],[CRÉD. 3]],ActividadesCom[[#This Row],[CRÉD. 4]],ActividadesCom[[#This Row],[CRÉD. 5]])</f>
        <v>5</v>
      </c>
      <c r="F3337" s="149">
        <f>IF(ActividadesCom[[#This Row],[ÚLTIMO SEMESTRE CON CRÉDITOS]]&gt;0,ROUND(AVERAGE(ActividadesCom[[#This Row],[VALOR NIVEL 5]],ActividadesCom[[#This Row],[VALOR NIVEL 4]],ActividadesCom[[#This Row],[VALOR NIVEL 3]],ActividadesCom[[#This Row],[VALOR NIVEL 2]],ActividadesCom[[#This Row],[VALOR NIVEL 1]]),0),"")</f>
        <v>4</v>
      </c>
      <c r="G3337" s="147" t="str">
        <f>IF(ActividadesCom[[#This Row],[PROMEDIO]]="","",IF(ActividadesCom[[#This Row],[PROMEDIO]]&gt;=4,"EXCELENTE",IF(ActividadesCom[[#This Row],[PROMEDIO]]&gt;=3,"NOTABLE",IF(ActividadesCom[[#This Row],[PROMEDIO]]&gt;=2,"BUENO",IF(ActividadesCom[[#This Row],[PROMEDIO]]=1,"SUFICIENTE","")))))</f>
        <v>EXCELENTE</v>
      </c>
      <c r="H3337" s="149">
        <f>MAX(ActividadesCom[[#This Row],[PERÍODO 1]],ActividadesCom[[#This Row],[PERÍODO 2]],ActividadesCom[[#This Row],[PERÍODO 3]],ActividadesCom[[#This Row],[PERÍODO 4]],ActividadesCom[[#This Row],[PERÍODO 5]])</f>
        <v>20241</v>
      </c>
      <c r="I3337" s="148" t="s">
        <v>4815</v>
      </c>
      <c r="J3337" s="149">
        <v>20213</v>
      </c>
      <c r="K3337" s="149" t="s">
        <v>4007</v>
      </c>
      <c r="L3337" s="149">
        <f>IF(ActividadesCom[[#This Row],[NIVEL 1]]&lt;&gt;0,VLOOKUP(ActividadesCom[[#This Row],[NIVEL 1]],Catálogo!A:B,2,FALSE),"")</f>
        <v>4</v>
      </c>
      <c r="M3337" s="149">
        <v>1</v>
      </c>
      <c r="N3337" s="148" t="s">
        <v>4864</v>
      </c>
      <c r="O3337" s="149">
        <v>20221</v>
      </c>
      <c r="P3337" s="149" t="s">
        <v>4007</v>
      </c>
      <c r="Q3337" s="149">
        <f>IF(ActividadesCom[[#This Row],[NIVEL 2]]&lt;&gt;0,VLOOKUP(ActividadesCom[[#This Row],[NIVEL 2]],Catálogo!A:B,2,FALSE),"")</f>
        <v>4</v>
      </c>
      <c r="R3337" s="149">
        <v>1</v>
      </c>
      <c r="S3337" s="148" t="s">
        <v>4815</v>
      </c>
      <c r="T3337" s="149">
        <v>20221</v>
      </c>
      <c r="U3337" s="149" t="s">
        <v>4009</v>
      </c>
      <c r="V3337" s="149">
        <f>IF(ActividadesCom[[#This Row],[NIVEL 3]]&lt;&gt;0,VLOOKUP(ActividadesCom[[#This Row],[NIVEL 3]],Catálogo!A:B,2,FALSE),"")</f>
        <v>2</v>
      </c>
      <c r="W3337" s="149">
        <v>1</v>
      </c>
      <c r="X3337" s="148" t="s">
        <v>4940</v>
      </c>
      <c r="Y3337" s="149">
        <v>20213</v>
      </c>
      <c r="Z3337" s="149" t="s">
        <v>4007</v>
      </c>
      <c r="AA3337" s="149">
        <f>IF(ActividadesCom[[#This Row],[NIVEL 4]]&lt;&gt;0,VLOOKUP(ActividadesCom[[#This Row],[NIVEL 4]],Catálogo!A:B,2,FALSE),"")</f>
        <v>4</v>
      </c>
      <c r="AB3337" s="149">
        <v>1</v>
      </c>
      <c r="AC3337" s="148" t="s">
        <v>6332</v>
      </c>
      <c r="AD3337" s="149">
        <v>20241</v>
      </c>
      <c r="AE3337" s="149" t="s">
        <v>4007</v>
      </c>
      <c r="AF3337" s="149">
        <f>IF(ActividadesCom[[#This Row],[NIVEL 5]]&lt;&gt;0,VLOOKUP(ActividadesCom[[#This Row],[NIVEL 5]],Catálogo!A:B,2,FALSE),"")</f>
        <v>4</v>
      </c>
      <c r="AG3337" s="149">
        <v>1</v>
      </c>
    </row>
    <row r="3338" spans="1:34" s="151" customFormat="1" ht="30" hidden="1" customHeight="1" x14ac:dyDescent="0.25">
      <c r="A3338" s="147">
        <v>21470013</v>
      </c>
      <c r="B3338" s="148" t="str">
        <f>VLOOKUP(ActividadesCom[[#This Row],[NO. DE CONTROL]],'LISTADO ESTUDIANTES'!A:C,2,FALSE)</f>
        <v>GUTIERREZ CANCHE RAFAEL JOSUE</v>
      </c>
      <c r="C3338" s="148" t="str">
        <f>VLOOKUP(ActividadesCom[[#This Row],[NO. DE CONTROL]],'LISTADO ESTUDIANTES'!A:C,3,FALSE)</f>
        <v>INGENIERIA EN SISTEMAS COMPUTACIONALES</v>
      </c>
      <c r="D3338" s="149" t="str">
        <f>VLOOKUP(ActividadesCom[[#This Row],[NO. DE CONTROL]],'LISTADO ESTUDIANTES'!A:D,4,FALSE)</f>
        <v>EGRESADO(A)</v>
      </c>
      <c r="E3338" s="149">
        <f>SUM(ActividadesCom[[#This Row],[CRÉD. 1]],ActividadesCom[[#This Row],[CRÉD. 2]],ActividadesCom[[#This Row],[CRÉD. 3]],ActividadesCom[[#This Row],[CRÉD. 4]],ActividadesCom[[#This Row],[CRÉD. 5]])</f>
        <v>5</v>
      </c>
      <c r="F3338" s="149">
        <f>IF(ActividadesCom[[#This Row],[ÚLTIMO SEMESTRE CON CRÉDITOS]]&gt;0,ROUND(AVERAGE(ActividadesCom[[#This Row],[VALOR NIVEL 5]],ActividadesCom[[#This Row],[VALOR NIVEL 4]],ActividadesCom[[#This Row],[VALOR NIVEL 3]],ActividadesCom[[#This Row],[VALOR NIVEL 2]],ActividadesCom[[#This Row],[VALOR NIVEL 1]]),0),"")</f>
        <v>4</v>
      </c>
      <c r="G3338" s="149" t="str">
        <f>IF(ActividadesCom[[#This Row],[PROMEDIO]]="","",IF(ActividadesCom[[#This Row],[PROMEDIO]]&gt;=4,"EXCELENTE",IF(ActividadesCom[[#This Row],[PROMEDIO]]&gt;=3,"NOTABLE",IF(ActividadesCom[[#This Row],[PROMEDIO]]&gt;=2,"BUENO",IF(ActividadesCom[[#This Row],[PROMEDIO]]=1,"SUFICIENTE","")))))</f>
        <v>EXCELENTE</v>
      </c>
      <c r="H3338" s="149">
        <f>MAX(ActividadesCom[[#This Row],[PERÍODO 1]],ActividadesCom[[#This Row],[PERÍODO 2]],ActividadesCom[[#This Row],[PERÍODO 3]],ActividadesCom[[#This Row],[PERÍODO 4]],ActividadesCom[[#This Row],[PERÍODO 5]])</f>
        <v>20221</v>
      </c>
      <c r="I3338" s="148" t="s">
        <v>42</v>
      </c>
      <c r="J3338" s="149">
        <v>20213</v>
      </c>
      <c r="K3338" s="164" t="s">
        <v>4007</v>
      </c>
      <c r="L3338" s="149">
        <f>IF(ActividadesCom[[#This Row],[NIVEL 1]]&lt;&gt;0,VLOOKUP(ActividadesCom[[#This Row],[NIVEL 1]],Catálogo!A:B,2,FALSE),"")</f>
        <v>4</v>
      </c>
      <c r="M3338" s="149">
        <v>1</v>
      </c>
      <c r="N3338" s="148" t="s">
        <v>4864</v>
      </c>
      <c r="O3338" s="149">
        <v>20221</v>
      </c>
      <c r="P3338" s="149" t="s">
        <v>4007</v>
      </c>
      <c r="Q3338" s="149">
        <f>IF(ActividadesCom[[#This Row],[NIVEL 2]]&lt;&gt;0,VLOOKUP(ActividadesCom[[#This Row],[NIVEL 2]],Catálogo!A:B,2,FALSE),"")</f>
        <v>4</v>
      </c>
      <c r="R3338" s="149">
        <v>1</v>
      </c>
      <c r="S3338" s="148" t="s">
        <v>4865</v>
      </c>
      <c r="T3338" s="149">
        <v>20212</v>
      </c>
      <c r="U3338" s="149" t="s">
        <v>4007</v>
      </c>
      <c r="V3338" s="149">
        <f>IF(ActividadesCom[[#This Row],[NIVEL 3]]&lt;&gt;0,VLOOKUP(ActividadesCom[[#This Row],[NIVEL 3]],Catálogo!A:B,2,FALSE),"")</f>
        <v>4</v>
      </c>
      <c r="W3338" s="149">
        <v>1</v>
      </c>
      <c r="X3338" s="148" t="s">
        <v>4940</v>
      </c>
      <c r="Y3338" s="149">
        <v>20213</v>
      </c>
      <c r="Z3338" s="149" t="s">
        <v>4007</v>
      </c>
      <c r="AA3338" s="149">
        <f>IF(ActividadesCom[[#This Row],[NIVEL 4]]&lt;&gt;0,VLOOKUP(ActividadesCom[[#This Row],[NIVEL 4]],Catálogo!A:B,2,FALSE),"")</f>
        <v>4</v>
      </c>
      <c r="AB3338" s="149">
        <v>1</v>
      </c>
      <c r="AC3338" s="148" t="s">
        <v>42</v>
      </c>
      <c r="AD3338" s="149">
        <v>20221</v>
      </c>
      <c r="AE3338" s="149" t="s">
        <v>4009</v>
      </c>
      <c r="AF3338" s="149">
        <f>IF(ActividadesCom[[#This Row],[NIVEL 5]]&lt;&gt;0,VLOOKUP(ActividadesCom[[#This Row],[NIVEL 5]],Catálogo!A:B,2,FALSE),"")</f>
        <v>2</v>
      </c>
      <c r="AG3338" s="149">
        <v>1</v>
      </c>
    </row>
    <row r="3339" spans="1:34" s="151" customFormat="1" ht="30" hidden="1" customHeight="1" x14ac:dyDescent="0.25">
      <c r="A3339" s="172">
        <v>21470014</v>
      </c>
      <c r="B3339" s="148" t="str">
        <f>VLOOKUP(ActividadesCom[[#This Row],[NO. DE CONTROL]],'LISTADO ESTUDIANTES'!A:C,2,FALSE)</f>
        <v>UC GALERA MARIA GORETTI</v>
      </c>
      <c r="C3339" s="148" t="str">
        <f>VLOOKUP(ActividadesCom[[#This Row],[NO. DE CONTROL]],'LISTADO ESTUDIANTES'!A:C,3,FALSE)</f>
        <v>ARQUITECTURA</v>
      </c>
      <c r="D3339" s="173" t="str">
        <f>VLOOKUP(ActividadesCom[[#This Row],[NO. DE CONTROL]],'LISTADO ESTUDIANTES'!A:D,4,FALSE)</f>
        <v>EGRESADO(A)</v>
      </c>
      <c r="E3339" s="149">
        <f>SUM(ActividadesCom[[#This Row],[CRÉD. 1]],ActividadesCom[[#This Row],[CRÉD. 2]],ActividadesCom[[#This Row],[CRÉD. 3]],ActividadesCom[[#This Row],[CRÉD. 4]],ActividadesCom[[#This Row],[CRÉD. 5]])</f>
        <v>5</v>
      </c>
      <c r="F3339" s="173">
        <f>IF(ActividadesCom[[#This Row],[ÚLTIMO SEMESTRE CON CRÉDITOS]]&gt;0,ROUND(AVERAGE(ActividadesCom[[#This Row],[VALOR NIVEL 5]],ActividadesCom[[#This Row],[VALOR NIVEL 4]],ActividadesCom[[#This Row],[VALOR NIVEL 3]],ActividadesCom[[#This Row],[VALOR NIVEL 2]],ActividadesCom[[#This Row],[VALOR NIVEL 1]]),0),"")</f>
        <v>4</v>
      </c>
      <c r="G3339" s="173" t="str">
        <f>IF(ActividadesCom[[#This Row],[PROMEDIO]]="","",IF(ActividadesCom[[#This Row],[PROMEDIO]]&gt;=4,"EXCELENTE",IF(ActividadesCom[[#This Row],[PROMEDIO]]&gt;=3,"NOTABLE",IF(ActividadesCom[[#This Row],[PROMEDIO]]&gt;=2,"BUENO",IF(ActividadesCom[[#This Row],[PROMEDIO]]=1,"SUFICIENTE","")))))</f>
        <v>EXCELENTE</v>
      </c>
      <c r="H3339" s="149">
        <f>MAX(ActividadesCom[[#This Row],[PERÍODO 1]],ActividadesCom[[#This Row],[PERÍODO 2]],ActividadesCom[[#This Row],[PERÍODO 3]],ActividadesCom[[#This Row],[PERÍODO 4]],ActividadesCom[[#This Row],[PERÍODO 5]])</f>
        <v>20241</v>
      </c>
      <c r="I3339" s="181" t="s">
        <v>4512</v>
      </c>
      <c r="J3339" s="173">
        <v>20213</v>
      </c>
      <c r="K3339" s="164" t="s">
        <v>4007</v>
      </c>
      <c r="L3339" s="149">
        <f>IF(ActividadesCom[[#This Row],[NIVEL 1]]&lt;&gt;0,VLOOKUP(ActividadesCom[[#This Row],[NIVEL 1]],Catálogo!A:B,2,FALSE),"")</f>
        <v>4</v>
      </c>
      <c r="M3339" s="173">
        <v>1</v>
      </c>
      <c r="N3339" s="181" t="s">
        <v>4692</v>
      </c>
      <c r="O3339" s="173">
        <v>20213</v>
      </c>
      <c r="P3339" s="149" t="s">
        <v>4007</v>
      </c>
      <c r="Q3339" s="149">
        <f>IF(ActividadesCom[[#This Row],[NIVEL 2]]&lt;&gt;0,VLOOKUP(ActividadesCom[[#This Row],[NIVEL 2]],Catálogo!A:B,2,FALSE),"")</f>
        <v>4</v>
      </c>
      <c r="R3339" s="173">
        <v>1</v>
      </c>
      <c r="S3339" s="148" t="s">
        <v>4278</v>
      </c>
      <c r="T3339" s="173">
        <v>20213</v>
      </c>
      <c r="U3339" s="149" t="s">
        <v>4008</v>
      </c>
      <c r="V3339" s="149">
        <f>IF(ActividadesCom[[#This Row],[NIVEL 3]]&lt;&gt;0,VLOOKUP(ActividadesCom[[#This Row],[NIVEL 3]],Catálogo!A:B,2,FALSE),"")</f>
        <v>3</v>
      </c>
      <c r="W3339" s="173">
        <v>1</v>
      </c>
      <c r="X3339" s="148" t="s">
        <v>316</v>
      </c>
      <c r="Y3339" s="173">
        <v>20221</v>
      </c>
      <c r="Z3339" s="149" t="s">
        <v>4007</v>
      </c>
      <c r="AA3339" s="149">
        <f>IF(ActividadesCom[[#This Row],[NIVEL 4]]&lt;&gt;0,VLOOKUP(ActividadesCom[[#This Row],[NIVEL 4]],Catálogo!A:B,2,FALSE),"")</f>
        <v>4</v>
      </c>
      <c r="AB3339" s="173">
        <v>1</v>
      </c>
      <c r="AC3339" s="148" t="s">
        <v>1129</v>
      </c>
      <c r="AD3339" s="173">
        <v>20241</v>
      </c>
      <c r="AE3339" s="149" t="s">
        <v>4008</v>
      </c>
      <c r="AF3339" s="149">
        <f>IF(ActividadesCom[[#This Row],[NIVEL 5]]&lt;&gt;0,VLOOKUP(ActividadesCom[[#This Row],[NIVEL 5]],Catálogo!A:B,2,FALSE),"")</f>
        <v>3</v>
      </c>
      <c r="AG3339" s="173">
        <v>1</v>
      </c>
    </row>
    <row r="3340" spans="1:34" s="151" customFormat="1" ht="30" hidden="1" customHeight="1" x14ac:dyDescent="0.25">
      <c r="A3340" s="172">
        <v>21470015</v>
      </c>
      <c r="B3340" s="148" t="str">
        <f>VLOOKUP(ActividadesCom[[#This Row],[NO. DE CONTROL]],'LISTADO ESTUDIANTES'!A:C,2,FALSE)</f>
        <v>CAHUICH BRITO DANNA GUADALUPE</v>
      </c>
      <c r="C3340" s="148" t="str">
        <f>VLOOKUP(ActividadesCom[[#This Row],[NO. DE CONTROL]],'LISTADO ESTUDIANTES'!A:C,3,FALSE)</f>
        <v>ARQUITECTURA</v>
      </c>
      <c r="D3340" s="149" t="str">
        <f>VLOOKUP(ActividadesCom[[#This Row],[NO. DE CONTROL]],'LISTADO ESTUDIANTES'!A:D,4,FALSE)</f>
        <v>EGRESADO(A)</v>
      </c>
      <c r="E3340" s="149">
        <f>SUM(ActividadesCom[[#This Row],[CRÉD. 1]],ActividadesCom[[#This Row],[CRÉD. 2]],ActividadesCom[[#This Row],[CRÉD. 3]],ActividadesCom[[#This Row],[CRÉD. 4]],ActividadesCom[[#This Row],[CRÉD. 5]])</f>
        <v>6</v>
      </c>
      <c r="F3340" s="173">
        <f>IF(ActividadesCom[[#This Row],[ÚLTIMO SEMESTRE CON CRÉDITOS]]&gt;0,ROUND(AVERAGE(ActividadesCom[[#This Row],[VALOR NIVEL 5]],ActividadesCom[[#This Row],[VALOR NIVEL 4]],ActividadesCom[[#This Row],[VALOR NIVEL 3]],ActividadesCom[[#This Row],[VALOR NIVEL 2]],ActividadesCom[[#This Row],[VALOR NIVEL 1]]),0),"")</f>
        <v>3</v>
      </c>
      <c r="G3340" s="173" t="str">
        <f>IF(ActividadesCom[[#This Row],[PROMEDIO]]="","",IF(ActividadesCom[[#This Row],[PROMEDIO]]&gt;=4,"EXCELENTE",IF(ActividadesCom[[#This Row],[PROMEDIO]]&gt;=3,"NOTABLE",IF(ActividadesCom[[#This Row],[PROMEDIO]]&gt;=2,"BUENO",IF(ActividadesCom[[#This Row],[PROMEDIO]]=1,"SUFICIENTE","")))))</f>
        <v>NOTABLE</v>
      </c>
      <c r="H3340" s="149">
        <f>MAX(ActividadesCom[[#This Row],[PERÍODO 1]],ActividadesCom[[#This Row],[PERÍODO 2]],ActividadesCom[[#This Row],[PERÍODO 3]],ActividadesCom[[#This Row],[PERÍODO 4]],ActividadesCom[[#This Row],[PERÍODO 5]])</f>
        <v>20241</v>
      </c>
      <c r="I3340" s="181" t="s">
        <v>4512</v>
      </c>
      <c r="J3340" s="173">
        <v>20213</v>
      </c>
      <c r="K3340" s="173" t="s">
        <v>4020</v>
      </c>
      <c r="L3340" s="149">
        <f>IF(ActividadesCom[[#This Row],[NIVEL 1]]&lt;&gt;0,VLOOKUP(ActividadesCom[[#This Row],[NIVEL 1]],Catálogo!A:B,2,FALSE),"")</f>
        <v>3</v>
      </c>
      <c r="M3340" s="173">
        <v>1</v>
      </c>
      <c r="N3340" s="148" t="s">
        <v>4692</v>
      </c>
      <c r="O3340" s="173">
        <v>20213</v>
      </c>
      <c r="P3340" s="173" t="s">
        <v>4007</v>
      </c>
      <c r="Q3340" s="149">
        <f>IF(ActividadesCom[[#This Row],[NIVEL 2]]&lt;&gt;0,VLOOKUP(ActividadesCom[[#This Row],[NIVEL 2]],Catálogo!A:B,2,FALSE),"")</f>
        <v>4</v>
      </c>
      <c r="R3340" s="173">
        <v>1</v>
      </c>
      <c r="S3340" s="148" t="s">
        <v>34</v>
      </c>
      <c r="T3340" s="173">
        <v>20213</v>
      </c>
      <c r="U3340" s="149" t="s">
        <v>4007</v>
      </c>
      <c r="V3340" s="149">
        <f>IF(ActividadesCom[[#This Row],[NIVEL 3]]&lt;&gt;0,VLOOKUP(ActividadesCom[[#This Row],[NIVEL 3]],Catálogo!A:B,2,FALSE),"")</f>
        <v>4</v>
      </c>
      <c r="W3340" s="173">
        <v>1</v>
      </c>
      <c r="X3340" s="148" t="s">
        <v>34</v>
      </c>
      <c r="Y3340" s="173">
        <v>20221</v>
      </c>
      <c r="Z3340" s="149" t="s">
        <v>4009</v>
      </c>
      <c r="AA3340" s="149">
        <f>IF(ActividadesCom[[#This Row],[NIVEL 4]]&lt;&gt;0,VLOOKUP(ActividadesCom[[#This Row],[NIVEL 4]],Catálogo!A:B,2,FALSE),"")</f>
        <v>2</v>
      </c>
      <c r="AB3340" s="173">
        <v>1</v>
      </c>
      <c r="AC3340" s="148" t="s">
        <v>6339</v>
      </c>
      <c r="AD3340" s="173">
        <v>20241</v>
      </c>
      <c r="AE3340" s="149" t="s">
        <v>4007</v>
      </c>
      <c r="AF3340" s="149">
        <f>IF(ActividadesCom[[#This Row],[NIVEL 5]]&lt;&gt;0,VLOOKUP(ActividadesCom[[#This Row],[NIVEL 5]],Catálogo!A:B,2,FALSE),"")</f>
        <v>4</v>
      </c>
      <c r="AG3340" s="173">
        <v>2</v>
      </c>
    </row>
    <row r="3341" spans="1:34" s="151" customFormat="1" ht="30" hidden="1" customHeight="1" x14ac:dyDescent="0.25">
      <c r="A3341" s="172">
        <v>21470016</v>
      </c>
      <c r="B3341" s="148" t="str">
        <f>VLOOKUP(ActividadesCom[[#This Row],[NO. DE CONTROL]],'LISTADO ESTUDIANTES'!A:C,2,FALSE)</f>
        <v>GARCIA CAAMAL RICARDO ANTONIO GASPAR</v>
      </c>
      <c r="C3341" s="148" t="str">
        <f>VLOOKUP(ActividadesCom[[#This Row],[NO. DE CONTROL]],'LISTADO ESTUDIANTES'!A:C,3,FALSE)</f>
        <v>INGENIERIA CIVIL</v>
      </c>
      <c r="D3341" s="173" t="str">
        <f>VLOOKUP(ActividadesCom[[#This Row],[NO. DE CONTROL]],'LISTADO ESTUDIANTES'!A:D,4,FALSE)</f>
        <v>EGRESADO(A)</v>
      </c>
      <c r="E3341" s="149">
        <f>SUM(ActividadesCom[[#This Row],[CRÉD. 1]],ActividadesCom[[#This Row],[CRÉD. 2]],ActividadesCom[[#This Row],[CRÉD. 3]],ActividadesCom[[#This Row],[CRÉD. 4]],ActividadesCom[[#This Row],[CRÉD. 5]])</f>
        <v>5</v>
      </c>
      <c r="F3341" s="173">
        <f>IF(ActividadesCom[[#This Row],[ÚLTIMO SEMESTRE CON CRÉDITOS]]&gt;0,ROUND(AVERAGE(ActividadesCom[[#This Row],[VALOR NIVEL 5]],ActividadesCom[[#This Row],[VALOR NIVEL 4]],ActividadesCom[[#This Row],[VALOR NIVEL 3]],ActividadesCom[[#This Row],[VALOR NIVEL 2]],ActividadesCom[[#This Row],[VALOR NIVEL 1]]),0),"")</f>
        <v>3</v>
      </c>
      <c r="G3341" s="173" t="str">
        <f>IF(ActividadesCom[[#This Row],[PROMEDIO]]="","",IF(ActividadesCom[[#This Row],[PROMEDIO]]&gt;=4,"EXCELENTE",IF(ActividadesCom[[#This Row],[PROMEDIO]]&gt;=3,"NOTABLE",IF(ActividadesCom[[#This Row],[PROMEDIO]]&gt;=2,"BUENO",IF(ActividadesCom[[#This Row],[PROMEDIO]]=1,"SUFICIENTE","")))))</f>
        <v>NOTABLE</v>
      </c>
      <c r="H3341" s="149">
        <f>MAX(ActividadesCom[[#This Row],[PERÍODO 1]],ActividadesCom[[#This Row],[PERÍODO 2]],ActividadesCom[[#This Row],[PERÍODO 3]],ActividadesCom[[#This Row],[PERÍODO 4]],ActividadesCom[[#This Row],[PERÍODO 5]])</f>
        <v>20221</v>
      </c>
      <c r="I3341" s="181" t="s">
        <v>4571</v>
      </c>
      <c r="J3341" s="173">
        <v>20211</v>
      </c>
      <c r="K3341" s="173" t="s">
        <v>4007</v>
      </c>
      <c r="L3341" s="149">
        <f>IF(ActividadesCom[[#This Row],[NIVEL 1]]&lt;&gt;0,VLOOKUP(ActividadesCom[[#This Row],[NIVEL 1]],Catálogo!A:B,2,FALSE),"")</f>
        <v>4</v>
      </c>
      <c r="M3341" s="173">
        <v>1</v>
      </c>
      <c r="N3341" s="148" t="s">
        <v>25</v>
      </c>
      <c r="O3341" s="173">
        <v>20213</v>
      </c>
      <c r="P3341" s="149" t="s">
        <v>4009</v>
      </c>
      <c r="Q3341" s="149">
        <f>IF(ActividadesCom[[#This Row],[NIVEL 2]]&lt;&gt;0,VLOOKUP(ActividadesCom[[#This Row],[NIVEL 2]],Catálogo!A:B,2,FALSE),"")</f>
        <v>2</v>
      </c>
      <c r="R3341" s="173">
        <v>1</v>
      </c>
      <c r="S3341" s="181" t="s">
        <v>4892</v>
      </c>
      <c r="T3341" s="173">
        <v>20213</v>
      </c>
      <c r="U3341" s="149" t="s">
        <v>4007</v>
      </c>
      <c r="V3341" s="149">
        <f>IF(ActividadesCom[[#This Row],[NIVEL 3]]&lt;&gt;0,VLOOKUP(ActividadesCom[[#This Row],[NIVEL 3]],Catálogo!A:B,2,FALSE),"")</f>
        <v>4</v>
      </c>
      <c r="W3341" s="173">
        <v>1</v>
      </c>
      <c r="X3341" s="181" t="s">
        <v>4911</v>
      </c>
      <c r="Y3341" s="173">
        <v>20221</v>
      </c>
      <c r="Z3341" s="149" t="s">
        <v>4008</v>
      </c>
      <c r="AA3341" s="149">
        <f>IF(ActividadesCom[[#This Row],[NIVEL 4]]&lt;&gt;0,VLOOKUP(ActividadesCom[[#This Row],[NIVEL 4]],Catálogo!A:B,2,FALSE),"")</f>
        <v>3</v>
      </c>
      <c r="AB3341" s="173">
        <v>1</v>
      </c>
      <c r="AC3341" s="148" t="s">
        <v>5349</v>
      </c>
      <c r="AD3341" s="173">
        <v>20221</v>
      </c>
      <c r="AE3341" s="149" t="s">
        <v>4007</v>
      </c>
      <c r="AF3341" s="149">
        <f>IF(ActividadesCom[[#This Row],[NIVEL 5]]&lt;&gt;0,VLOOKUP(ActividadesCom[[#This Row],[NIVEL 5]],Catálogo!A:B,2,FALSE),"")</f>
        <v>4</v>
      </c>
      <c r="AG3341" s="173">
        <v>1</v>
      </c>
    </row>
    <row r="3342" spans="1:34" s="151" customFormat="1" ht="30" hidden="1" customHeight="1" x14ac:dyDescent="0.25">
      <c r="A3342" s="172">
        <v>21470017</v>
      </c>
      <c r="B3342" s="148" t="str">
        <f>VLOOKUP(ActividadesCom[[#This Row],[NO. DE CONTROL]],'LISTADO ESTUDIANTES'!A:C,2,FALSE)</f>
        <v>CHAN SANSORES DANNA FERNANDA</v>
      </c>
      <c r="C3342" s="148" t="str">
        <f>VLOOKUP(ActividadesCom[[#This Row],[NO. DE CONTROL]],'LISTADO ESTUDIANTES'!A:C,3,FALSE)</f>
        <v>INGENIERIA CIVIL</v>
      </c>
      <c r="D3342" s="173" t="str">
        <f>VLOOKUP(ActividadesCom[[#This Row],[NO. DE CONTROL]],'LISTADO ESTUDIANTES'!A:D,4,FALSE)</f>
        <v>EGRESADO(A)</v>
      </c>
      <c r="E3342" s="149">
        <f>SUM(ActividadesCom[[#This Row],[CRÉD. 1]],ActividadesCom[[#This Row],[CRÉD. 2]],ActividadesCom[[#This Row],[CRÉD. 3]],ActividadesCom[[#This Row],[CRÉD. 4]],ActividadesCom[[#This Row],[CRÉD. 5]])</f>
        <v>5</v>
      </c>
      <c r="F3342" s="173">
        <f>IF(ActividadesCom[[#This Row],[ÚLTIMO SEMESTRE CON CRÉDITOS]]&gt;0,ROUND(AVERAGE(ActividadesCom[[#This Row],[VALOR NIVEL 5]],ActividadesCom[[#This Row],[VALOR NIVEL 4]],ActividadesCom[[#This Row],[VALOR NIVEL 3]],ActividadesCom[[#This Row],[VALOR NIVEL 2]],ActividadesCom[[#This Row],[VALOR NIVEL 1]]),0),"")</f>
        <v>4</v>
      </c>
      <c r="G3342" s="173" t="str">
        <f>IF(ActividadesCom[[#This Row],[PROMEDIO]]="","",IF(ActividadesCom[[#This Row],[PROMEDIO]]&gt;=4,"EXCELENTE",IF(ActividadesCom[[#This Row],[PROMEDIO]]&gt;=3,"NOTABLE",IF(ActividadesCom[[#This Row],[PROMEDIO]]&gt;=2,"BUENO",IF(ActividadesCom[[#This Row],[PROMEDIO]]=1,"SUFICIENTE","")))))</f>
        <v>EXCELENTE</v>
      </c>
      <c r="H3342" s="149">
        <f>MAX(ActividadesCom[[#This Row],[PERÍODO 1]],ActividadesCom[[#This Row],[PERÍODO 2]],ActividadesCom[[#This Row],[PERÍODO 3]],ActividadesCom[[#This Row],[PERÍODO 4]],ActividadesCom[[#This Row],[PERÍODO 5]])</f>
        <v>20221</v>
      </c>
      <c r="I3342" s="181" t="s">
        <v>4571</v>
      </c>
      <c r="J3342" s="173">
        <v>20211</v>
      </c>
      <c r="K3342" s="173" t="s">
        <v>4008</v>
      </c>
      <c r="L3342" s="149">
        <f>IF(ActividadesCom[[#This Row],[NIVEL 1]]&lt;&gt;0,VLOOKUP(ActividadesCom[[#This Row],[NIVEL 1]],Catálogo!A:B,2,FALSE),"")</f>
        <v>3</v>
      </c>
      <c r="M3342" s="173">
        <v>1</v>
      </c>
      <c r="N3342" s="148" t="s">
        <v>11</v>
      </c>
      <c r="O3342" s="173">
        <v>20213</v>
      </c>
      <c r="P3342" s="149" t="s">
        <v>4007</v>
      </c>
      <c r="Q3342" s="149">
        <f>IF(ActividadesCom[[#This Row],[NIVEL 2]]&lt;&gt;0,VLOOKUP(ActividadesCom[[#This Row],[NIVEL 2]],Catálogo!A:B,2,FALSE),"")</f>
        <v>4</v>
      </c>
      <c r="R3342" s="173">
        <v>1</v>
      </c>
      <c r="S3342" s="148" t="s">
        <v>4892</v>
      </c>
      <c r="T3342" s="173">
        <v>20213</v>
      </c>
      <c r="U3342" s="149" t="s">
        <v>4008</v>
      </c>
      <c r="V3342" s="149">
        <f>IF(ActividadesCom[[#This Row],[NIVEL 3]]&lt;&gt;0,VLOOKUP(ActividadesCom[[#This Row],[NIVEL 3]],Catálogo!A:B,2,FALSE),"")</f>
        <v>3</v>
      </c>
      <c r="W3342" s="173">
        <v>1</v>
      </c>
      <c r="X3342" s="148" t="s">
        <v>4468</v>
      </c>
      <c r="Y3342" s="173">
        <v>20221</v>
      </c>
      <c r="Z3342" s="149" t="s">
        <v>4007</v>
      </c>
      <c r="AA3342" s="149">
        <f>IF(ActividadesCom[[#This Row],[NIVEL 4]]&lt;&gt;0,VLOOKUP(ActividadesCom[[#This Row],[NIVEL 4]],Catálogo!A:B,2,FALSE),"")</f>
        <v>4</v>
      </c>
      <c r="AB3342" s="173">
        <v>1</v>
      </c>
      <c r="AC3342" s="181" t="s">
        <v>5374</v>
      </c>
      <c r="AD3342" s="173">
        <v>20221</v>
      </c>
      <c r="AE3342" s="149" t="s">
        <v>4007</v>
      </c>
      <c r="AF3342" s="149">
        <f>IF(ActividadesCom[[#This Row],[NIVEL 5]]&lt;&gt;0,VLOOKUP(ActividadesCom[[#This Row],[NIVEL 5]],Catálogo!A:B,2,FALSE),"")</f>
        <v>4</v>
      </c>
      <c r="AG3342" s="173">
        <v>1</v>
      </c>
    </row>
    <row r="3343" spans="1:34" s="151" customFormat="1" ht="30" hidden="1" customHeight="1" x14ac:dyDescent="0.25">
      <c r="A3343" s="169">
        <v>21470018</v>
      </c>
      <c r="B3343" s="148" t="str">
        <f>VLOOKUP(ActividadesCom[[#This Row],[NO. DE CONTROL]],'LISTADO ESTUDIANTES'!A:C,2,FALSE)</f>
        <v>SALAZAR AGUILETA FATIMA DEL ROCIO</v>
      </c>
      <c r="C3343" s="148" t="str">
        <f>VLOOKUP(ActividadesCom[[#This Row],[NO. DE CONTROL]],'LISTADO ESTUDIANTES'!A:C,3,FALSE)</f>
        <v>INGENIERIA AMBIENTAL</v>
      </c>
      <c r="D3343" s="164" t="str">
        <f>VLOOKUP(ActividadesCom[[#This Row],[NO. DE CONTROL]],'LISTADO ESTUDIANTES'!A:D,4,FALSE)</f>
        <v>EGRESADO(A)</v>
      </c>
      <c r="E3343" s="149">
        <f>SUM(ActividadesCom[[#This Row],[CRÉD. 1]],ActividadesCom[[#This Row],[CRÉD. 2]],ActividadesCom[[#This Row],[CRÉD. 3]],ActividadesCom[[#This Row],[CRÉD. 4]],ActividadesCom[[#This Row],[CRÉD. 5]])</f>
        <v>5</v>
      </c>
      <c r="F3343" s="164">
        <f>IF(ActividadesCom[[#This Row],[ÚLTIMO SEMESTRE CON CRÉDITOS]]&gt;0,ROUND(AVERAGE(ActividadesCom[[#This Row],[VALOR NIVEL 5]],ActividadesCom[[#This Row],[VALOR NIVEL 4]],ActividadesCom[[#This Row],[VALOR NIVEL 3]],ActividadesCom[[#This Row],[VALOR NIVEL 2]],ActividadesCom[[#This Row],[VALOR NIVEL 1]]),0),"")</f>
        <v>3</v>
      </c>
      <c r="G3343" s="169" t="str">
        <f>IF(ActividadesCom[[#This Row],[PROMEDIO]]="","",IF(ActividadesCom[[#This Row],[PROMEDIO]]&gt;=4,"EXCELENTE",IF(ActividadesCom[[#This Row],[PROMEDIO]]&gt;=3,"NOTABLE",IF(ActividadesCom[[#This Row],[PROMEDIO]]&gt;=2,"BUENO",IF(ActividadesCom[[#This Row],[PROMEDIO]]=1,"SUFICIENTE","")))))</f>
        <v>NOTABLE</v>
      </c>
      <c r="H3343" s="149">
        <f>MAX(ActividadesCom[[#This Row],[PERÍODO 1]],ActividadesCom[[#This Row],[PERÍODO 2]],ActividadesCom[[#This Row],[PERÍODO 3]],ActividadesCom[[#This Row],[PERÍODO 4]],ActividadesCom[[#This Row],[PERÍODO 5]])</f>
        <v>20223</v>
      </c>
      <c r="I3343" s="165" t="s">
        <v>3518</v>
      </c>
      <c r="J3343" s="164">
        <v>20213</v>
      </c>
      <c r="K3343" s="149" t="s">
        <v>4010</v>
      </c>
      <c r="L3343" s="149">
        <f>IF(ActividadesCom[[#This Row],[NIVEL 1]]&lt;&gt;0,VLOOKUP(ActividadesCom[[#This Row],[NIVEL 1]],Catálogo!A:B,2,FALSE),"")</f>
        <v>1</v>
      </c>
      <c r="M3343" s="164">
        <v>1</v>
      </c>
      <c r="N3343" s="148" t="s">
        <v>5362</v>
      </c>
      <c r="O3343" s="164">
        <v>20221</v>
      </c>
      <c r="P3343" s="149" t="s">
        <v>4007</v>
      </c>
      <c r="Q3343" s="149">
        <f>IF(ActividadesCom[[#This Row],[NIVEL 2]]&lt;&gt;0,VLOOKUP(ActividadesCom[[#This Row],[NIVEL 2]],Catálogo!A:B,2,FALSE),"")</f>
        <v>4</v>
      </c>
      <c r="R3343" s="164">
        <v>1</v>
      </c>
      <c r="S3343" s="148" t="s">
        <v>5372</v>
      </c>
      <c r="T3343" s="164">
        <v>20221</v>
      </c>
      <c r="U3343" s="149" t="s">
        <v>4007</v>
      </c>
      <c r="V3343" s="149">
        <f>IF(ActividadesCom[[#This Row],[NIVEL 3]]&lt;&gt;0,VLOOKUP(ActividadesCom[[#This Row],[NIVEL 3]],Catálogo!A:B,2,FALSE),"")</f>
        <v>4</v>
      </c>
      <c r="W3343" s="164">
        <v>1</v>
      </c>
      <c r="X3343" s="148" t="s">
        <v>5690</v>
      </c>
      <c r="Y3343" s="164">
        <v>20223</v>
      </c>
      <c r="Z3343" s="149" t="s">
        <v>4007</v>
      </c>
      <c r="AA3343" s="149">
        <f>IF(ActividadesCom[[#This Row],[NIVEL 4]]&lt;&gt;0,VLOOKUP(ActividadesCom[[#This Row],[NIVEL 4]],Catálogo!A:B,2,FALSE),"")</f>
        <v>4</v>
      </c>
      <c r="AB3343" s="164">
        <v>1</v>
      </c>
      <c r="AC3343" s="148" t="s">
        <v>9</v>
      </c>
      <c r="AD3343" s="164">
        <v>20213</v>
      </c>
      <c r="AE3343" s="149" t="s">
        <v>4007</v>
      </c>
      <c r="AF3343" s="149">
        <f>IF(ActividadesCom[[#This Row],[NIVEL 5]]&lt;&gt;0,VLOOKUP(ActividadesCom[[#This Row],[NIVEL 5]],Catálogo!A:B,2,FALSE),"")</f>
        <v>4</v>
      </c>
      <c r="AG3343" s="164">
        <v>1</v>
      </c>
    </row>
    <row r="3344" spans="1:34" ht="30" hidden="1" customHeight="1" x14ac:dyDescent="0.25">
      <c r="A3344" s="7">
        <v>21470019</v>
      </c>
      <c r="B3344" s="6" t="str">
        <f>VLOOKUP(ActividadesCom[[#This Row],[NO. DE CONTROL]],'LISTADO ESTUDIANTES'!A:C,2,FALSE)</f>
        <v>HUCHIN TUN ADIEL ABNER</v>
      </c>
      <c r="C3344" s="6" t="str">
        <f>VLOOKUP(ActividadesCom[[#This Row],[NO. DE CONTROL]],'LISTADO ESTUDIANTES'!A:C,3,FALSE)</f>
        <v>INGENIERIA INDUSTRIAL</v>
      </c>
      <c r="D3344" s="5" t="str">
        <f>VLOOKUP(ActividadesCom[[#This Row],[NO. DE CONTROL]],'LISTADO ESTUDIANTES'!A:D,4,FALSE)</f>
        <v>EGRESADO(A)</v>
      </c>
      <c r="E3344" s="7">
        <f>SUM(ActividadesCom[[#This Row],[CRÉD. 1]],ActividadesCom[[#This Row],[CRÉD. 2]],ActividadesCom[[#This Row],[CRÉD. 3]],ActividadesCom[[#This Row],[CRÉD. 4]],ActividadesCom[[#This Row],[CRÉD. 5]])</f>
        <v>2</v>
      </c>
      <c r="F3344" s="5">
        <f>IF(ActividadesCom[[#This Row],[ÚLTIMO SEMESTRE CON CRÉDITOS]]&gt;0,ROUND(AVERAGE(ActividadesCom[[#This Row],[VALOR NIVEL 5]],ActividadesCom[[#This Row],[VALOR NIVEL 4]],ActividadesCom[[#This Row],[VALOR NIVEL 3]],ActividadesCom[[#This Row],[VALOR NIVEL 2]],ActividadesCom[[#This Row],[VALOR NIVEL 1]]),0),"")</f>
        <v>4</v>
      </c>
      <c r="G3344" s="7" t="str">
        <f>IF(ActividadesCom[[#This Row],[PROMEDIO]]="","",IF(ActividadesCom[[#This Row],[PROMEDIO]]&gt;=4,"EXCELENTE",IF(ActividadesCom[[#This Row],[PROMEDIO]]&gt;=3,"NOTABLE",IF(ActividadesCom[[#This Row],[PROMEDIO]]&gt;=2,"BUENO",IF(ActividadesCom[[#This Row],[PROMEDIO]]=1,"SUFICIENTE","")))))</f>
        <v>EXCELENTE</v>
      </c>
      <c r="H3344" s="5">
        <f>MAX(ActividadesCom[[#This Row],[PERÍODO 1]],ActividadesCom[[#This Row],[PERÍODO 2]],ActividadesCom[[#This Row],[PERÍODO 3]],ActividadesCom[[#This Row],[PERÍODO 4]],ActividadesCom[[#This Row],[PERÍODO 5]])</f>
        <v>20221</v>
      </c>
      <c r="I3344" s="6" t="s">
        <v>615</v>
      </c>
      <c r="J3344" s="5">
        <v>20221</v>
      </c>
      <c r="K3344" s="5" t="s">
        <v>4007</v>
      </c>
      <c r="L3344" s="5">
        <f>IF(ActividadesCom[[#This Row],[NIVEL 1]]&lt;&gt;0,VLOOKUP(ActividadesCom[[#This Row],[NIVEL 1]],Catálogo!A:B,2,FALSE),"")</f>
        <v>4</v>
      </c>
      <c r="M3344" s="5">
        <v>1</v>
      </c>
      <c r="N3344" s="6" t="s">
        <v>5735</v>
      </c>
      <c r="O3344" s="5">
        <v>20221</v>
      </c>
      <c r="P3344" s="5" t="s">
        <v>4008</v>
      </c>
      <c r="Q3344" s="5">
        <f>IF(ActividadesCom[[#This Row],[NIVEL 2]]&lt;&gt;0,VLOOKUP(ActividadesCom[[#This Row],[NIVEL 2]],Catálogo!A:B,2,FALSE),"")</f>
        <v>3</v>
      </c>
      <c r="R3344" s="5">
        <v>1</v>
      </c>
      <c r="S3344" s="6"/>
      <c r="T3344" s="5"/>
      <c r="U3344" s="5"/>
      <c r="V3344" s="5" t="str">
        <f>IF(ActividadesCom[[#This Row],[NIVEL 3]]&lt;&gt;0,VLOOKUP(ActividadesCom[[#This Row],[NIVEL 3]],Catálogo!A:B,2,FALSE),"")</f>
        <v/>
      </c>
      <c r="W3344" s="5"/>
      <c r="X3344" s="6"/>
      <c r="Y3344" s="5"/>
      <c r="Z3344" s="5"/>
      <c r="AA3344" s="5" t="str">
        <f>IF(ActividadesCom[[#This Row],[NIVEL 4]]&lt;&gt;0,VLOOKUP(ActividadesCom[[#This Row],[NIVEL 4]],Catálogo!A:B,2,FALSE),"")</f>
        <v/>
      </c>
      <c r="AB3344" s="5"/>
      <c r="AC3344" s="6"/>
      <c r="AD3344" s="5"/>
      <c r="AE3344" s="5"/>
      <c r="AF3344" s="5" t="str">
        <f>IF(ActividadesCom[[#This Row],[NIVEL 5]]&lt;&gt;0,VLOOKUP(ActividadesCom[[#This Row],[NIVEL 5]],Catálogo!A:B,2,FALSE),"")</f>
        <v/>
      </c>
      <c r="AG3344" s="5"/>
      <c r="AH3344" s="2"/>
    </row>
    <row r="3345" spans="1:34" ht="30" hidden="1" customHeight="1" x14ac:dyDescent="0.25">
      <c r="A3345" s="29">
        <v>21470020</v>
      </c>
      <c r="B3345" s="6" t="str">
        <f>VLOOKUP(ActividadesCom[[#This Row],[NO. DE CONTROL]],'LISTADO ESTUDIANTES'!A:C,2,FALSE)</f>
        <v>GALLEGOS BELLO GAEL</v>
      </c>
      <c r="C3345" s="6" t="str">
        <f>VLOOKUP(ActividadesCom[[#This Row],[NO. DE CONTROL]],'LISTADO ESTUDIANTES'!A:C,3,FALSE)</f>
        <v>INGENIERIA INDUSTRIAL</v>
      </c>
      <c r="D3345" s="30" t="str">
        <f>VLOOKUP(ActividadesCom[[#This Row],[NO. DE CONTROL]],'LISTADO ESTUDIANTES'!A:D,4,FALSE)</f>
        <v>EGRESADO(A)</v>
      </c>
      <c r="E3345" s="5">
        <f>SUM(ActividadesCom[[#This Row],[CRÉD. 1]],ActividadesCom[[#This Row],[CRÉD. 2]],ActividadesCom[[#This Row],[CRÉD. 3]],ActividadesCom[[#This Row],[CRÉD. 4]],ActividadesCom[[#This Row],[CRÉD. 5]])</f>
        <v>5</v>
      </c>
      <c r="F3345" s="30">
        <f>IF(ActividadesCom[[#This Row],[ÚLTIMO SEMESTRE CON CRÉDITOS]]&gt;0,ROUND(AVERAGE(ActividadesCom[[#This Row],[VALOR NIVEL 5]],ActividadesCom[[#This Row],[VALOR NIVEL 4]],ActividadesCom[[#This Row],[VALOR NIVEL 3]],ActividadesCom[[#This Row],[VALOR NIVEL 2]],ActividadesCom[[#This Row],[VALOR NIVEL 1]]),0),"")</f>
        <v>3</v>
      </c>
      <c r="G3345" s="30" t="str">
        <f>IF(ActividadesCom[[#This Row],[PROMEDIO]]="","",IF(ActividadesCom[[#This Row],[PROMEDIO]]&gt;=4,"EXCELENTE",IF(ActividadesCom[[#This Row],[PROMEDIO]]&gt;=3,"NOTABLE",IF(ActividadesCom[[#This Row],[PROMEDIO]]&gt;=2,"BUENO",IF(ActividadesCom[[#This Row],[PROMEDIO]]=1,"SUFICIENTE","")))))</f>
        <v>NOTABLE</v>
      </c>
      <c r="H3345" s="5">
        <f>MAX(ActividadesCom[[#This Row],[PERÍODO 1]],ActividadesCom[[#This Row],[PERÍODO 2]],ActividadesCom[[#This Row],[PERÍODO 3]],ActividadesCom[[#This Row],[PERÍODO 4]],ActividadesCom[[#This Row],[PERÍODO 5]])</f>
        <v>20221</v>
      </c>
      <c r="I3345" s="31" t="s">
        <v>4571</v>
      </c>
      <c r="J3345" s="30">
        <v>20211</v>
      </c>
      <c r="K3345" s="30" t="s">
        <v>4021</v>
      </c>
      <c r="L3345" s="5">
        <f>IF(ActividadesCom[[#This Row],[NIVEL 1]]&lt;&gt;0,VLOOKUP(ActividadesCom[[#This Row],[NIVEL 1]],Catálogo!A:B,2,FALSE),"")</f>
        <v>2</v>
      </c>
      <c r="M3345" s="30">
        <v>1</v>
      </c>
      <c r="N3345" s="31" t="s">
        <v>4740</v>
      </c>
      <c r="O3345" s="30">
        <v>20213</v>
      </c>
      <c r="P3345" s="5" t="s">
        <v>4008</v>
      </c>
      <c r="Q3345" s="5">
        <f>IF(ActividadesCom[[#This Row],[NIVEL 2]]&lt;&gt;0,VLOOKUP(ActividadesCom[[#This Row],[NIVEL 2]],Catálogo!A:B,2,FALSE),"")</f>
        <v>3</v>
      </c>
      <c r="R3345" s="30">
        <v>1</v>
      </c>
      <c r="S3345" s="6" t="s">
        <v>42</v>
      </c>
      <c r="T3345" s="30">
        <v>20213</v>
      </c>
      <c r="U3345" s="5" t="s">
        <v>4007</v>
      </c>
      <c r="V3345" s="5">
        <f>IF(ActividadesCom[[#This Row],[NIVEL 3]]&lt;&gt;0,VLOOKUP(ActividadesCom[[#This Row],[NIVEL 3]],Catálogo!A:B,2,FALSE),"")</f>
        <v>4</v>
      </c>
      <c r="W3345" s="30">
        <v>1</v>
      </c>
      <c r="X3345" s="6" t="s">
        <v>4892</v>
      </c>
      <c r="Y3345" s="30">
        <v>20213</v>
      </c>
      <c r="Z3345" s="5" t="s">
        <v>4009</v>
      </c>
      <c r="AA3345" s="5">
        <f>IF(ActividadesCom[[#This Row],[NIVEL 4]]&lt;&gt;0,VLOOKUP(ActividadesCom[[#This Row],[NIVEL 4]],Catálogo!A:B,2,FALSE),"")</f>
        <v>2</v>
      </c>
      <c r="AB3345" s="30">
        <v>1</v>
      </c>
      <c r="AC3345" s="6" t="s">
        <v>5735</v>
      </c>
      <c r="AD3345" s="30">
        <v>20221</v>
      </c>
      <c r="AE3345" s="5" t="s">
        <v>4008</v>
      </c>
      <c r="AF3345" s="5">
        <v>3</v>
      </c>
      <c r="AG3345" s="30">
        <v>1</v>
      </c>
      <c r="AH3345" s="2"/>
    </row>
    <row r="3346" spans="1:34" s="151" customFormat="1" ht="30" customHeight="1" x14ac:dyDescent="0.25">
      <c r="A3346" s="172">
        <v>21470022</v>
      </c>
      <c r="B3346" s="148" t="str">
        <f>VLOOKUP(ActividadesCom[[#This Row],[NO. DE CONTROL]],'LISTADO ESTUDIANTES'!A:C,2,FALSE)</f>
        <v>BALLINA HURTADO RICARDO AGUSTIN</v>
      </c>
      <c r="C3346" s="148" t="str">
        <f>VLOOKUP(ActividadesCom[[#This Row],[NO. DE CONTROL]],'LISTADO ESTUDIANTES'!A:C,3,FALSE)</f>
        <v>ARQUITECTURA</v>
      </c>
      <c r="D3346" s="173" t="str">
        <f>VLOOKUP(ActividadesCom[[#This Row],[NO. DE CONTROL]],'LISTADO ESTUDIANTES'!A:D,4,FALSE)</f>
        <v>ACTIVO(A)</v>
      </c>
      <c r="E3346" s="149">
        <f>SUM(ActividadesCom[[#This Row],[CRÉD. 1]],ActividadesCom[[#This Row],[CRÉD. 2]],ActividadesCom[[#This Row],[CRÉD. 3]],ActividadesCom[[#This Row],[CRÉD. 4]],ActividadesCom[[#This Row],[CRÉD. 5]])</f>
        <v>5</v>
      </c>
      <c r="F3346" s="173">
        <f>IF(ActividadesCom[[#This Row],[ÚLTIMO SEMESTRE CON CRÉDITOS]]&gt;0,ROUND(AVERAGE(ActividadesCom[[#This Row],[VALOR NIVEL 5]],ActividadesCom[[#This Row],[VALOR NIVEL 4]],ActividadesCom[[#This Row],[VALOR NIVEL 3]],ActividadesCom[[#This Row],[VALOR NIVEL 2]],ActividadesCom[[#This Row],[VALOR NIVEL 1]]),0),"")</f>
        <v>4</v>
      </c>
      <c r="G3346" s="173" t="str">
        <f>IF(ActividadesCom[[#This Row],[PROMEDIO]]="","",IF(ActividadesCom[[#This Row],[PROMEDIO]]&gt;=4,"EXCELENTE",IF(ActividadesCom[[#This Row],[PROMEDIO]]&gt;=3,"NOTABLE",IF(ActividadesCom[[#This Row],[PROMEDIO]]&gt;=2,"BUENO",IF(ActividadesCom[[#This Row],[PROMEDIO]]=1,"SUFICIENTE","")))))</f>
        <v>EXCELENTE</v>
      </c>
      <c r="H3346" s="149">
        <f>MAX(ActividadesCom[[#This Row],[PERÍODO 1]],ActividadesCom[[#This Row],[PERÍODO 2]],ActividadesCom[[#This Row],[PERÍODO 3]],ActividadesCom[[#This Row],[PERÍODO 4]],ActividadesCom[[#This Row],[PERÍODO 5]])</f>
        <v>20221</v>
      </c>
      <c r="I3346" s="181" t="s">
        <v>4512</v>
      </c>
      <c r="J3346" s="173">
        <v>20211</v>
      </c>
      <c r="K3346" s="173" t="s">
        <v>4020</v>
      </c>
      <c r="L3346" s="149">
        <f>IF(ActividadesCom[[#This Row],[NIVEL 1]]&lt;&gt;0,VLOOKUP(ActividadesCom[[#This Row],[NIVEL 1]],Catálogo!A:B,2,FALSE),"")</f>
        <v>3</v>
      </c>
      <c r="M3346" s="173">
        <v>1</v>
      </c>
      <c r="N3346" s="148" t="s">
        <v>4692</v>
      </c>
      <c r="O3346" s="173">
        <v>20213</v>
      </c>
      <c r="P3346" s="173" t="s">
        <v>4007</v>
      </c>
      <c r="Q3346" s="149">
        <f>IF(ActividadesCom[[#This Row],[NIVEL 2]]&lt;&gt;0,VLOOKUP(ActividadesCom[[#This Row],[NIVEL 2]],Catálogo!A:B,2,FALSE),"")</f>
        <v>4</v>
      </c>
      <c r="R3346" s="173">
        <v>1</v>
      </c>
      <c r="S3346" s="148" t="s">
        <v>11</v>
      </c>
      <c r="T3346" s="173">
        <v>20213</v>
      </c>
      <c r="U3346" s="149" t="s">
        <v>4007</v>
      </c>
      <c r="V3346" s="149">
        <f>IF(ActividadesCom[[#This Row],[NIVEL 3]]&lt;&gt;0,VLOOKUP(ActividadesCom[[#This Row],[NIVEL 3]],Catálogo!A:B,2,FALSE),"")</f>
        <v>4</v>
      </c>
      <c r="W3346" s="173">
        <v>1</v>
      </c>
      <c r="X3346" s="148" t="s">
        <v>133</v>
      </c>
      <c r="Y3346" s="173">
        <v>20221</v>
      </c>
      <c r="Z3346" s="149" t="s">
        <v>4008</v>
      </c>
      <c r="AA3346" s="149">
        <f>IF(ActividadesCom[[#This Row],[NIVEL 4]]&lt;&gt;0,VLOOKUP(ActividadesCom[[#This Row],[NIVEL 4]],Catálogo!A:B,2,FALSE),"")</f>
        <v>3</v>
      </c>
      <c r="AB3346" s="173">
        <v>1</v>
      </c>
      <c r="AC3346" s="148" t="s">
        <v>11</v>
      </c>
      <c r="AD3346" s="173">
        <v>20221</v>
      </c>
      <c r="AE3346" s="149" t="s">
        <v>4007</v>
      </c>
      <c r="AF3346" s="149">
        <f>IF(ActividadesCom[[#This Row],[NIVEL 5]]&lt;&gt;0,VLOOKUP(ActividadesCom[[#This Row],[NIVEL 5]],Catálogo!A:B,2,FALSE),"")</f>
        <v>4</v>
      </c>
      <c r="AG3346" s="173">
        <v>1</v>
      </c>
    </row>
    <row r="3347" spans="1:34" s="151" customFormat="1" ht="30" hidden="1" customHeight="1" x14ac:dyDescent="0.25">
      <c r="A3347" s="147">
        <v>21470023</v>
      </c>
      <c r="B3347" s="148" t="str">
        <f>VLOOKUP(ActividadesCom[[#This Row],[NO. DE CONTROL]],'LISTADO ESTUDIANTES'!A:C,2,FALSE)</f>
        <v>CHI CRUZ ALEJANDRO MANUEL</v>
      </c>
      <c r="C3347" s="148" t="str">
        <f>VLOOKUP(ActividadesCom[[#This Row],[NO. DE CONTROL]],'LISTADO ESTUDIANTES'!A:C,3,FALSE)</f>
        <v>INGENIERIA MECANICA</v>
      </c>
      <c r="D3347" s="149" t="str">
        <f>VLOOKUP(ActividadesCom[[#This Row],[NO. DE CONTROL]],'LISTADO ESTUDIANTES'!A:D,4,FALSE)</f>
        <v>EGRESADO(A)</v>
      </c>
      <c r="E3347" s="149">
        <f>SUM(ActividadesCom[[#This Row],[CRÉD. 1]],ActividadesCom[[#This Row],[CRÉD. 2]],ActividadesCom[[#This Row],[CRÉD. 3]],ActividadesCom[[#This Row],[CRÉD. 4]],ActividadesCom[[#This Row],[CRÉD. 5]])</f>
        <v>5</v>
      </c>
      <c r="F3347" s="149">
        <f>IF(ActividadesCom[[#This Row],[ÚLTIMO SEMESTRE CON CRÉDITOS]]&gt;0,ROUND(AVERAGE(ActividadesCom[[#This Row],[VALOR NIVEL 5]],ActividadesCom[[#This Row],[VALOR NIVEL 4]],ActividadesCom[[#This Row],[VALOR NIVEL 3]],ActividadesCom[[#This Row],[VALOR NIVEL 2]],ActividadesCom[[#This Row],[VALOR NIVEL 1]]),0),"")</f>
        <v>3</v>
      </c>
      <c r="G3347" s="149" t="str">
        <f>IF(ActividadesCom[[#This Row],[PROMEDIO]]="","",IF(ActividadesCom[[#This Row],[PROMEDIO]]&gt;=4,"EXCELENTE",IF(ActividadesCom[[#This Row],[PROMEDIO]]&gt;=3,"NOTABLE",IF(ActividadesCom[[#This Row],[PROMEDIO]]&gt;=2,"BUENO",IF(ActividadesCom[[#This Row],[PROMEDIO]]=1,"SUFICIENTE","")))))</f>
        <v>NOTABLE</v>
      </c>
      <c r="H3347" s="149">
        <f>MAX(ActividadesCom[[#This Row],[PERÍODO 1]],ActividadesCom[[#This Row],[PERÍODO 2]],ActividadesCom[[#This Row],[PERÍODO 3]],ActividadesCom[[#This Row],[PERÍODO 4]],ActividadesCom[[#This Row],[PERÍODO 5]])</f>
        <v>20241</v>
      </c>
      <c r="I3347" s="148" t="s">
        <v>42</v>
      </c>
      <c r="J3347" s="149">
        <v>20213</v>
      </c>
      <c r="K3347" s="164" t="s">
        <v>4007</v>
      </c>
      <c r="L3347" s="149">
        <f>IF(ActividadesCom[[#This Row],[NIVEL 1]]&lt;&gt;0,VLOOKUP(ActividadesCom[[#This Row],[NIVEL 1]],Catálogo!A:B,2,FALSE),"")</f>
        <v>4</v>
      </c>
      <c r="M3347" s="149">
        <v>1</v>
      </c>
      <c r="N3347" s="148" t="s">
        <v>4866</v>
      </c>
      <c r="O3347" s="149">
        <v>20221</v>
      </c>
      <c r="P3347" s="149" t="s">
        <v>4009</v>
      </c>
      <c r="Q3347" s="149">
        <f>IF(ActividadesCom[[#This Row],[NIVEL 2]]&lt;&gt;0,VLOOKUP(ActividadesCom[[#This Row],[NIVEL 2]],Catálogo!A:B,2,FALSE),"")</f>
        <v>2</v>
      </c>
      <c r="R3347" s="149">
        <v>1</v>
      </c>
      <c r="S3347" s="148" t="s">
        <v>42</v>
      </c>
      <c r="T3347" s="149">
        <v>20221</v>
      </c>
      <c r="U3347" s="149" t="s">
        <v>4008</v>
      </c>
      <c r="V3347" s="149">
        <f>IF(ActividadesCom[[#This Row],[NIVEL 3]]&lt;&gt;0,VLOOKUP(ActividadesCom[[#This Row],[NIVEL 3]],Catálogo!A:B,2,FALSE),"")</f>
        <v>3</v>
      </c>
      <c r="W3347" s="149">
        <v>1</v>
      </c>
      <c r="X3347" s="148" t="s">
        <v>6694</v>
      </c>
      <c r="Y3347" s="149">
        <v>20241</v>
      </c>
      <c r="Z3347" s="149" t="s">
        <v>4008</v>
      </c>
      <c r="AA3347" s="149">
        <f>IF(ActividadesCom[[#This Row],[NIVEL 4]]&lt;&gt;0,VLOOKUP(ActividadesCom[[#This Row],[NIVEL 4]],Catálogo!A:B,2,FALSE),"")</f>
        <v>3</v>
      </c>
      <c r="AB3347" s="149">
        <v>2</v>
      </c>
      <c r="AC3347" s="148"/>
      <c r="AD3347" s="149"/>
      <c r="AE3347" s="149"/>
      <c r="AF3347" s="149" t="str">
        <f>IF(ActividadesCom[[#This Row],[NIVEL 5]]&lt;&gt;0,VLOOKUP(ActividadesCom[[#This Row],[NIVEL 5]],Catálogo!A:B,2,FALSE),"")</f>
        <v/>
      </c>
      <c r="AG3347" s="149"/>
    </row>
    <row r="3348" spans="1:34" s="151" customFormat="1" ht="30" hidden="1" customHeight="1" x14ac:dyDescent="0.25">
      <c r="A3348" s="172">
        <v>21470024</v>
      </c>
      <c r="B3348" s="148" t="str">
        <f>VLOOKUP(ActividadesCom[[#This Row],[NO. DE CONTROL]],'LISTADO ESTUDIANTES'!A:C,2,FALSE)</f>
        <v>PISTE NAAL JORGE ANDRES</v>
      </c>
      <c r="C3348" s="148" t="str">
        <f>VLOOKUP(ActividadesCom[[#This Row],[NO. DE CONTROL]],'LISTADO ESTUDIANTES'!A:C,3,FALSE)</f>
        <v>INGENIERIA CIVIL</v>
      </c>
      <c r="D3348" s="173" t="str">
        <f>VLOOKUP(ActividadesCom[[#This Row],[NO. DE CONTROL]],'LISTADO ESTUDIANTES'!A:D,4,FALSE)</f>
        <v>EGRESADO(A)</v>
      </c>
      <c r="E3348" s="149">
        <f>SUM(ActividadesCom[[#This Row],[CRÉD. 1]],ActividadesCom[[#This Row],[CRÉD. 2]],ActividadesCom[[#This Row],[CRÉD. 3]],ActividadesCom[[#This Row],[CRÉD. 4]],ActividadesCom[[#This Row],[CRÉD. 5]])</f>
        <v>5</v>
      </c>
      <c r="F3348" s="173">
        <f>IF(ActividadesCom[[#This Row],[ÚLTIMO SEMESTRE CON CRÉDITOS]]&gt;0,ROUND(AVERAGE(ActividadesCom[[#This Row],[VALOR NIVEL 5]],ActividadesCom[[#This Row],[VALOR NIVEL 4]],ActividadesCom[[#This Row],[VALOR NIVEL 3]],ActividadesCom[[#This Row],[VALOR NIVEL 2]],ActividadesCom[[#This Row],[VALOR NIVEL 1]]),0),"")</f>
        <v>4</v>
      </c>
      <c r="G3348" s="173" t="str">
        <f>IF(ActividadesCom[[#This Row],[PROMEDIO]]="","",IF(ActividadesCom[[#This Row],[PROMEDIO]]&gt;=4,"EXCELENTE",IF(ActividadesCom[[#This Row],[PROMEDIO]]&gt;=3,"NOTABLE",IF(ActividadesCom[[#This Row],[PROMEDIO]]&gt;=2,"BUENO",IF(ActividadesCom[[#This Row],[PROMEDIO]]=1,"SUFICIENTE","")))))</f>
        <v>EXCELENTE</v>
      </c>
      <c r="H3348" s="149">
        <f>MAX(ActividadesCom[[#This Row],[PERÍODO 1]],ActividadesCom[[#This Row],[PERÍODO 2]],ActividadesCom[[#This Row],[PERÍODO 3]],ActividadesCom[[#This Row],[PERÍODO 4]],ActividadesCom[[#This Row],[PERÍODO 5]])</f>
        <v>20221</v>
      </c>
      <c r="I3348" s="181" t="s">
        <v>4571</v>
      </c>
      <c r="J3348" s="173">
        <v>20211</v>
      </c>
      <c r="K3348" s="173" t="s">
        <v>4007</v>
      </c>
      <c r="L3348" s="149">
        <f>IF(ActividadesCom[[#This Row],[NIVEL 1]]&lt;&gt;0,VLOOKUP(ActividadesCom[[#This Row],[NIVEL 1]],Catálogo!A:B,2,FALSE),"")</f>
        <v>4</v>
      </c>
      <c r="M3348" s="173">
        <v>1</v>
      </c>
      <c r="N3348" s="148" t="s">
        <v>42</v>
      </c>
      <c r="O3348" s="173">
        <v>20213</v>
      </c>
      <c r="P3348" s="149" t="s">
        <v>4008</v>
      </c>
      <c r="Q3348" s="149">
        <f>IF(ActividadesCom[[#This Row],[NIVEL 2]]&lt;&gt;0,VLOOKUP(ActividadesCom[[#This Row],[NIVEL 2]],Catálogo!A:B,2,FALSE),"")</f>
        <v>3</v>
      </c>
      <c r="R3348" s="173">
        <v>1</v>
      </c>
      <c r="S3348" s="181" t="s">
        <v>4892</v>
      </c>
      <c r="T3348" s="173">
        <v>20213</v>
      </c>
      <c r="U3348" s="149" t="s">
        <v>4007</v>
      </c>
      <c r="V3348" s="149">
        <f>IF(ActividadesCom[[#This Row],[NIVEL 3]]&lt;&gt;0,VLOOKUP(ActividadesCom[[#This Row],[NIVEL 3]],Catálogo!A:B,2,FALSE),"")</f>
        <v>4</v>
      </c>
      <c r="W3348" s="173">
        <v>1</v>
      </c>
      <c r="X3348" s="148" t="s">
        <v>4937</v>
      </c>
      <c r="Y3348" s="173">
        <v>20221</v>
      </c>
      <c r="Z3348" s="149" t="s">
        <v>4008</v>
      </c>
      <c r="AA3348" s="149">
        <f>IF(ActividadesCom[[#This Row],[NIVEL 4]]&lt;&gt;0,VLOOKUP(ActividadesCom[[#This Row],[NIVEL 4]],Catálogo!A:B,2,FALSE),"")</f>
        <v>3</v>
      </c>
      <c r="AB3348" s="173">
        <v>2</v>
      </c>
      <c r="AC3348" s="181"/>
      <c r="AD3348" s="173"/>
      <c r="AE3348" s="173"/>
      <c r="AF3348" s="149" t="str">
        <f>IF(ActividadesCom[[#This Row],[NIVEL 5]]&lt;&gt;0,VLOOKUP(ActividadesCom[[#This Row],[NIVEL 5]],Catálogo!A:B,2,FALSE),"")</f>
        <v/>
      </c>
      <c r="AG3348" s="173"/>
    </row>
    <row r="3349" spans="1:34" s="151" customFormat="1" ht="30" customHeight="1" x14ac:dyDescent="0.25">
      <c r="A3349" s="169">
        <v>21470025</v>
      </c>
      <c r="B3349" s="148" t="str">
        <f>VLOOKUP(ActividadesCom[[#This Row],[NO. DE CONTROL]],'LISTADO ESTUDIANTES'!A:C,2,FALSE)</f>
        <v>ALAMILLA TAMAY FRANCISCO JAVIER</v>
      </c>
      <c r="C3349" s="148" t="str">
        <f>VLOOKUP(ActividadesCom[[#This Row],[NO. DE CONTROL]],'LISTADO ESTUDIANTES'!A:C,3,FALSE)</f>
        <v>ARQUITECTURA</v>
      </c>
      <c r="D3349" s="164" t="str">
        <f>VLOOKUP(ActividadesCom[[#This Row],[NO. DE CONTROL]],'LISTADO ESTUDIANTES'!A:D,4,FALSE)</f>
        <v>ACTIVO(A)</v>
      </c>
      <c r="E3349" s="149">
        <f>SUM(ActividadesCom[[#This Row],[CRÉD. 1]],ActividadesCom[[#This Row],[CRÉD. 2]],ActividadesCom[[#This Row],[CRÉD. 3]],ActividadesCom[[#This Row],[CRÉD. 4]],ActividadesCom[[#This Row],[CRÉD. 5]])</f>
        <v>5</v>
      </c>
      <c r="F3349" s="164">
        <f>IF(ActividadesCom[[#This Row],[ÚLTIMO SEMESTRE CON CRÉDITOS]]&gt;0,ROUND(AVERAGE(ActividadesCom[[#This Row],[VALOR NIVEL 5]],ActividadesCom[[#This Row],[VALOR NIVEL 4]],ActividadesCom[[#This Row],[VALOR NIVEL 3]],ActividadesCom[[#This Row],[VALOR NIVEL 2]],ActividadesCom[[#This Row],[VALOR NIVEL 1]]),0),"")</f>
        <v>4</v>
      </c>
      <c r="G3349" s="164" t="str">
        <f>IF(ActividadesCom[[#This Row],[PROMEDIO]]="","",IF(ActividadesCom[[#This Row],[PROMEDIO]]&gt;=4,"EXCELENTE",IF(ActividadesCom[[#This Row],[PROMEDIO]]&gt;=3,"NOTABLE",IF(ActividadesCom[[#This Row],[PROMEDIO]]&gt;=2,"BUENO",IF(ActividadesCom[[#This Row],[PROMEDIO]]=1,"SUFICIENTE","")))))</f>
        <v>EXCELENTE</v>
      </c>
      <c r="H3349" s="149">
        <f>MAX(ActividadesCom[[#This Row],[PERÍODO 1]],ActividadesCom[[#This Row],[PERÍODO 2]],ActividadesCom[[#This Row],[PERÍODO 3]],ActividadesCom[[#This Row],[PERÍODO 4]],ActividadesCom[[#This Row],[PERÍODO 5]])</f>
        <v>20243</v>
      </c>
      <c r="I3349" s="148" t="s">
        <v>4692</v>
      </c>
      <c r="J3349" s="164">
        <v>20213</v>
      </c>
      <c r="K3349" s="164" t="s">
        <v>4007</v>
      </c>
      <c r="L3349" s="149">
        <f>IF(ActividadesCom[[#This Row],[NIVEL 1]]&lt;&gt;0,VLOOKUP(ActividadesCom[[#This Row],[NIVEL 1]],Catálogo!A:B,2,FALSE),"")</f>
        <v>4</v>
      </c>
      <c r="M3349" s="164">
        <v>1</v>
      </c>
      <c r="N3349" s="148" t="s">
        <v>11</v>
      </c>
      <c r="O3349" s="164">
        <v>20213</v>
      </c>
      <c r="P3349" s="149" t="s">
        <v>4008</v>
      </c>
      <c r="Q3349" s="149">
        <f>IF(ActividadesCom[[#This Row],[NIVEL 2]]&lt;&gt;0,VLOOKUP(ActividadesCom[[#This Row],[NIVEL 2]],Catálogo!A:B,2,FALSE),"")</f>
        <v>3</v>
      </c>
      <c r="R3349" s="164">
        <v>1</v>
      </c>
      <c r="S3349" s="148" t="s">
        <v>6341</v>
      </c>
      <c r="T3349" s="164">
        <v>20241</v>
      </c>
      <c r="U3349" s="149" t="s">
        <v>4007</v>
      </c>
      <c r="V3349" s="149">
        <f>IF(ActividadesCom[[#This Row],[NIVEL 3]]&lt;&gt;0,VLOOKUP(ActividadesCom[[#This Row],[NIVEL 3]],Catálogo!A:B,2,FALSE),"")</f>
        <v>4</v>
      </c>
      <c r="W3349" s="164">
        <v>2</v>
      </c>
      <c r="X3349" s="148" t="s">
        <v>6725</v>
      </c>
      <c r="Y3349" s="164">
        <v>20243</v>
      </c>
      <c r="Z3349" s="149" t="s">
        <v>4007</v>
      </c>
      <c r="AA3349" s="149">
        <f>IF(ActividadesCom[[#This Row],[NIVEL 4]]&lt;&gt;0,VLOOKUP(ActividadesCom[[#This Row],[NIVEL 4]],Catálogo!A:B,2,FALSE),"")</f>
        <v>4</v>
      </c>
      <c r="AB3349" s="164">
        <v>1</v>
      </c>
      <c r="AC3349" s="165"/>
      <c r="AD3349" s="164"/>
      <c r="AE3349" s="164"/>
      <c r="AF3349" s="149" t="str">
        <f>IF(ActividadesCom[[#This Row],[NIVEL 5]]&lt;&gt;0,VLOOKUP(ActividadesCom[[#This Row],[NIVEL 5]],Catálogo!A:B,2,FALSE),"")</f>
        <v/>
      </c>
      <c r="AG3349" s="164"/>
    </row>
    <row r="3350" spans="1:34" s="151" customFormat="1" ht="30" hidden="1" customHeight="1" x14ac:dyDescent="0.25">
      <c r="A3350" s="172">
        <v>21470026</v>
      </c>
      <c r="B3350" s="148" t="str">
        <f>VLOOKUP(ActividadesCom[[#This Row],[NO. DE CONTROL]],'LISTADO ESTUDIANTES'!A:C,2,FALSE)</f>
        <v>MONTEJO VELAZQUEZ KARIME MARYAN</v>
      </c>
      <c r="C3350" s="148" t="str">
        <f>VLOOKUP(ActividadesCom[[#This Row],[NO. DE CONTROL]],'LISTADO ESTUDIANTES'!A:C,3,FALSE)</f>
        <v>ARQUITECTURA</v>
      </c>
      <c r="D3350" s="173" t="str">
        <f>VLOOKUP(ActividadesCom[[#This Row],[NO. DE CONTROL]],'LISTADO ESTUDIANTES'!A:D,4,FALSE)</f>
        <v>EGRESADO(A)</v>
      </c>
      <c r="E3350" s="149">
        <f>SUM(ActividadesCom[[#This Row],[CRÉD. 1]],ActividadesCom[[#This Row],[CRÉD. 2]],ActividadesCom[[#This Row],[CRÉD. 3]],ActividadesCom[[#This Row],[CRÉD. 4]],ActividadesCom[[#This Row],[CRÉD. 5]])</f>
        <v>5</v>
      </c>
      <c r="F3350" s="173">
        <f>IF(ActividadesCom[[#This Row],[ÚLTIMO SEMESTRE CON CRÉDITOS]]&gt;0,ROUND(AVERAGE(ActividadesCom[[#This Row],[VALOR NIVEL 5]],ActividadesCom[[#This Row],[VALOR NIVEL 4]],ActividadesCom[[#This Row],[VALOR NIVEL 3]],ActividadesCom[[#This Row],[VALOR NIVEL 2]],ActividadesCom[[#This Row],[VALOR NIVEL 1]]),0),"")</f>
        <v>4</v>
      </c>
      <c r="G3350" s="173" t="str">
        <f>IF(ActividadesCom[[#This Row],[PROMEDIO]]="","",IF(ActividadesCom[[#This Row],[PROMEDIO]]&gt;=4,"EXCELENTE",IF(ActividadesCom[[#This Row],[PROMEDIO]]&gt;=3,"NOTABLE",IF(ActividadesCom[[#This Row],[PROMEDIO]]&gt;=2,"BUENO",IF(ActividadesCom[[#This Row],[PROMEDIO]]=1,"SUFICIENTE","")))))</f>
        <v>EXCELENTE</v>
      </c>
      <c r="H3350" s="149">
        <f>MAX(ActividadesCom[[#This Row],[PERÍODO 1]],ActividadesCom[[#This Row],[PERÍODO 2]],ActividadesCom[[#This Row],[PERÍODO 3]],ActividadesCom[[#This Row],[PERÍODO 4]],ActividadesCom[[#This Row],[PERÍODO 5]])</f>
        <v>20241</v>
      </c>
      <c r="I3350" s="181" t="s">
        <v>4512</v>
      </c>
      <c r="J3350" s="173">
        <v>20211</v>
      </c>
      <c r="K3350" s="173" t="s">
        <v>4020</v>
      </c>
      <c r="L3350" s="149">
        <f>IF(ActividadesCom[[#This Row],[NIVEL 1]]&lt;&gt;0,VLOOKUP(ActividadesCom[[#This Row],[NIVEL 1]],Catálogo!A:B,2,FALSE),"")</f>
        <v>3</v>
      </c>
      <c r="M3350" s="173">
        <v>1</v>
      </c>
      <c r="N3350" s="181" t="s">
        <v>4692</v>
      </c>
      <c r="O3350" s="173">
        <v>20213</v>
      </c>
      <c r="P3350" s="173" t="s">
        <v>4007</v>
      </c>
      <c r="Q3350" s="149">
        <f>IF(ActividadesCom[[#This Row],[NIVEL 2]]&lt;&gt;0,VLOOKUP(ActividadesCom[[#This Row],[NIVEL 2]],Catálogo!A:B,2,FALSE),"")</f>
        <v>4</v>
      </c>
      <c r="R3350" s="173">
        <v>1</v>
      </c>
      <c r="S3350" s="148" t="s">
        <v>4461</v>
      </c>
      <c r="T3350" s="173">
        <v>20213</v>
      </c>
      <c r="U3350" s="149" t="s">
        <v>4007</v>
      </c>
      <c r="V3350" s="149">
        <f>IF(ActividadesCom[[#This Row],[NIVEL 3]]&lt;&gt;0,VLOOKUP(ActividadesCom[[#This Row],[NIVEL 3]],Catálogo!A:B,2,FALSE),"")</f>
        <v>4</v>
      </c>
      <c r="W3350" s="173">
        <v>1</v>
      </c>
      <c r="X3350" s="148" t="s">
        <v>4461</v>
      </c>
      <c r="Y3350" s="173">
        <v>20221</v>
      </c>
      <c r="Z3350" s="149" t="s">
        <v>4008</v>
      </c>
      <c r="AA3350" s="149">
        <f>IF(ActividadesCom[[#This Row],[NIVEL 4]]&lt;&gt;0,VLOOKUP(ActividadesCom[[#This Row],[NIVEL 4]],Catálogo!A:B,2,FALSE),"")</f>
        <v>3</v>
      </c>
      <c r="AB3350" s="173">
        <v>1</v>
      </c>
      <c r="AC3350" s="148" t="s">
        <v>6339</v>
      </c>
      <c r="AD3350" s="173">
        <v>20241</v>
      </c>
      <c r="AE3350" s="149" t="s">
        <v>4007</v>
      </c>
      <c r="AF3350" s="149">
        <f>IF(ActividadesCom[[#This Row],[NIVEL 5]]&lt;&gt;0,VLOOKUP(ActividadesCom[[#This Row],[NIVEL 5]],Catálogo!A:B,2,FALSE),"")</f>
        <v>4</v>
      </c>
      <c r="AG3350" s="173">
        <v>1</v>
      </c>
    </row>
    <row r="3351" spans="1:34" ht="30" hidden="1" customHeight="1" x14ac:dyDescent="0.25">
      <c r="A3351" s="32">
        <v>21470027</v>
      </c>
      <c r="B3351" s="6" t="str">
        <f>VLOOKUP(ActividadesCom[[#This Row],[NO. DE CONTROL]],'LISTADO ESTUDIANTES'!A:C,2,FALSE)</f>
        <v>RODRIGO EMMANUEL GOMEZ SAGUNDO</v>
      </c>
      <c r="C3351" s="6" t="str">
        <f>VLOOKUP(ActividadesCom[[#This Row],[NO. DE CONTROL]],'LISTADO ESTUDIANTES'!A:C,3,FALSE)</f>
        <v>INGENIERIA EN SISTEMAS COMPUTACIONALES</v>
      </c>
      <c r="D3351" s="33" t="str">
        <f>VLOOKUP(ActividadesCom[[#This Row],[NO. DE CONTROL]],'LISTADO ESTUDIANTES'!A:D,4,FALSE)</f>
        <v>EGRESADO(A)</v>
      </c>
      <c r="E3351" s="5">
        <f>SUM(ActividadesCom[[#This Row],[CRÉD. 1]],ActividadesCom[[#This Row],[CRÉD. 2]],ActividadesCom[[#This Row],[CRÉD. 3]],ActividadesCom[[#This Row],[CRÉD. 4]],ActividadesCom[[#This Row],[CRÉD. 5]])</f>
        <v>2</v>
      </c>
      <c r="F3351" s="33">
        <f>IF(ActividadesCom[[#This Row],[ÚLTIMO SEMESTRE CON CRÉDITOS]]&gt;0,ROUND(AVERAGE(ActividadesCom[[#This Row],[VALOR NIVEL 5]],ActividadesCom[[#This Row],[VALOR NIVEL 4]],ActividadesCom[[#This Row],[VALOR NIVEL 3]],ActividadesCom[[#This Row],[VALOR NIVEL 2]],ActividadesCom[[#This Row],[VALOR NIVEL 1]]),0),"")</f>
        <v>2</v>
      </c>
      <c r="G3351" s="33" t="str">
        <f>IF(ActividadesCom[[#This Row],[PROMEDIO]]="","",IF(ActividadesCom[[#This Row],[PROMEDIO]]&gt;=4,"EXCELENTE",IF(ActividadesCom[[#This Row],[PROMEDIO]]&gt;=3,"NOTABLE",IF(ActividadesCom[[#This Row],[PROMEDIO]]&gt;=2,"BUENO",IF(ActividadesCom[[#This Row],[PROMEDIO]]=1,"SUFICIENTE","")))))</f>
        <v>BUENO</v>
      </c>
      <c r="H3351" s="5">
        <f>MAX(ActividadesCom[[#This Row],[PERÍODO 1]],ActividadesCom[[#This Row],[PERÍODO 2]],ActividadesCom[[#This Row],[PERÍODO 3]],ActividadesCom[[#This Row],[PERÍODO 4]],ActividadesCom[[#This Row],[PERÍODO 5]])</f>
        <v>20221</v>
      </c>
      <c r="I3351" s="34" t="s">
        <v>23</v>
      </c>
      <c r="J3351" s="33">
        <v>20213</v>
      </c>
      <c r="K3351" s="33" t="s">
        <v>4009</v>
      </c>
      <c r="L3351" s="5">
        <f>IF(ActividadesCom[[#This Row],[NIVEL 1]]&lt;&gt;0,VLOOKUP(ActividadesCom[[#This Row],[NIVEL 1]],Catálogo!A:B,2,FALSE),"")</f>
        <v>2</v>
      </c>
      <c r="M3351" s="33">
        <v>1</v>
      </c>
      <c r="N3351" s="6" t="s">
        <v>23</v>
      </c>
      <c r="O3351" s="33">
        <v>20221</v>
      </c>
      <c r="P3351" s="5" t="s">
        <v>4009</v>
      </c>
      <c r="Q3351" s="5">
        <f>IF(ActividadesCom[[#This Row],[NIVEL 2]]&lt;&gt;0,VLOOKUP(ActividadesCom[[#This Row],[NIVEL 2]],Catálogo!A:B,2,FALSE),"")</f>
        <v>2</v>
      </c>
      <c r="R3351" s="33">
        <v>1</v>
      </c>
      <c r="S3351" s="34"/>
      <c r="T3351" s="33"/>
      <c r="U3351" s="33"/>
      <c r="V3351" s="5" t="str">
        <f>IF(ActividadesCom[[#This Row],[NIVEL 3]]&lt;&gt;0,VLOOKUP(ActividadesCom[[#This Row],[NIVEL 3]],Catálogo!A:B,2,FALSE),"")</f>
        <v/>
      </c>
      <c r="W3351" s="33"/>
      <c r="X3351" s="34"/>
      <c r="Y3351" s="33"/>
      <c r="Z3351" s="33"/>
      <c r="AA3351" s="5" t="str">
        <f>IF(ActividadesCom[[#This Row],[NIVEL 4]]&lt;&gt;0,VLOOKUP(ActividadesCom[[#This Row],[NIVEL 4]],Catálogo!A:B,2,FALSE),"")</f>
        <v/>
      </c>
      <c r="AB3351" s="33"/>
      <c r="AC3351" s="34"/>
      <c r="AD3351" s="33"/>
      <c r="AE3351" s="33"/>
      <c r="AF3351" s="5" t="str">
        <f>IF(ActividadesCom[[#This Row],[NIVEL 5]]&lt;&gt;0,VLOOKUP(ActividadesCom[[#This Row],[NIVEL 5]],Catálogo!A:B,2,FALSE),"")</f>
        <v/>
      </c>
      <c r="AG3351" s="33"/>
      <c r="AH3351" s="2"/>
    </row>
    <row r="3352" spans="1:34" s="151" customFormat="1" ht="30" customHeight="1" x14ac:dyDescent="0.25">
      <c r="A3352" s="172">
        <v>21470028</v>
      </c>
      <c r="B3352" s="148" t="str">
        <f>VLOOKUP(ActividadesCom[[#This Row],[NO. DE CONTROL]],'LISTADO ESTUDIANTES'!A:C,2,FALSE)</f>
        <v>CHI TZAB KARINA ALEJANDRA</v>
      </c>
      <c r="C3352" s="148" t="str">
        <f>VLOOKUP(ActividadesCom[[#This Row],[NO. DE CONTROL]],'LISTADO ESTUDIANTES'!A:C,3,FALSE)</f>
        <v>ARQUITECTURA</v>
      </c>
      <c r="D3352" s="173" t="str">
        <f>VLOOKUP(ActividadesCom[[#This Row],[NO. DE CONTROL]],'LISTADO ESTUDIANTES'!A:D,4,FALSE)</f>
        <v>ACTIVO(A)</v>
      </c>
      <c r="E3352" s="149">
        <f>SUM(ActividadesCom[[#This Row],[CRÉD. 1]],ActividadesCom[[#This Row],[CRÉD. 2]],ActividadesCom[[#This Row],[CRÉD. 3]],ActividadesCom[[#This Row],[CRÉD. 4]],ActividadesCom[[#This Row],[CRÉD. 5]])</f>
        <v>5</v>
      </c>
      <c r="F3352" s="173">
        <f>IF(ActividadesCom[[#This Row],[ÚLTIMO SEMESTRE CON CRÉDITOS]]&gt;0,ROUND(AVERAGE(ActividadesCom[[#This Row],[VALOR NIVEL 5]],ActividadesCom[[#This Row],[VALOR NIVEL 4]],ActividadesCom[[#This Row],[VALOR NIVEL 3]],ActividadesCom[[#This Row],[VALOR NIVEL 2]],ActividadesCom[[#This Row],[VALOR NIVEL 1]]),0),"")</f>
        <v>4</v>
      </c>
      <c r="G3352" s="173" t="str">
        <f>IF(ActividadesCom[[#This Row],[PROMEDIO]]="","",IF(ActividadesCom[[#This Row],[PROMEDIO]]&gt;=4,"EXCELENTE",IF(ActividadesCom[[#This Row],[PROMEDIO]]&gt;=3,"NOTABLE",IF(ActividadesCom[[#This Row],[PROMEDIO]]&gt;=2,"BUENO",IF(ActividadesCom[[#This Row],[PROMEDIO]]=1,"SUFICIENTE","")))))</f>
        <v>EXCELENTE</v>
      </c>
      <c r="H3352" s="149">
        <f>MAX(ActividadesCom[[#This Row],[PERÍODO 1]],ActividadesCom[[#This Row],[PERÍODO 2]],ActividadesCom[[#This Row],[PERÍODO 3]],ActividadesCom[[#This Row],[PERÍODO 4]],ActividadesCom[[#This Row],[PERÍODO 5]])</f>
        <v>20241</v>
      </c>
      <c r="I3352" s="181" t="s">
        <v>4512</v>
      </c>
      <c r="J3352" s="173">
        <v>20213</v>
      </c>
      <c r="K3352" s="149" t="s">
        <v>4009</v>
      </c>
      <c r="L3352" s="149">
        <f>IF(ActividadesCom[[#This Row],[NIVEL 1]]&lt;&gt;0,VLOOKUP(ActividadesCom[[#This Row],[NIVEL 1]],Catálogo!A:B,2,FALSE),"")</f>
        <v>2</v>
      </c>
      <c r="M3352" s="173">
        <v>1</v>
      </c>
      <c r="N3352" s="181" t="s">
        <v>4692</v>
      </c>
      <c r="O3352" s="173">
        <v>20213</v>
      </c>
      <c r="P3352" s="173" t="s">
        <v>4007</v>
      </c>
      <c r="Q3352" s="149">
        <f>IF(ActividadesCom[[#This Row],[NIVEL 2]]&lt;&gt;0,VLOOKUP(ActividadesCom[[#This Row],[NIVEL 2]],Catálogo!A:B,2,FALSE),"")</f>
        <v>4</v>
      </c>
      <c r="R3352" s="173">
        <v>1</v>
      </c>
      <c r="S3352" s="148"/>
      <c r="T3352" s="173"/>
      <c r="U3352" s="149"/>
      <c r="V3352" s="149" t="str">
        <f>IF(ActividadesCom[[#This Row],[NIVEL 3]]&lt;&gt;0,VLOOKUP(ActividadesCom[[#This Row],[NIVEL 3]],Catálogo!A:B,2,FALSE),"")</f>
        <v/>
      </c>
      <c r="W3352" s="173"/>
      <c r="X3352" s="148" t="s">
        <v>133</v>
      </c>
      <c r="Y3352" s="173">
        <v>20213</v>
      </c>
      <c r="Z3352" s="149" t="s">
        <v>4007</v>
      </c>
      <c r="AA3352" s="149">
        <f>IF(ActividadesCom[[#This Row],[NIVEL 4]]&lt;&gt;0,VLOOKUP(ActividadesCom[[#This Row],[NIVEL 4]],Catálogo!A:B,2,FALSE),"")</f>
        <v>4</v>
      </c>
      <c r="AB3352" s="173">
        <v>1</v>
      </c>
      <c r="AC3352" s="148" t="s">
        <v>6339</v>
      </c>
      <c r="AD3352" s="173">
        <v>20241</v>
      </c>
      <c r="AE3352" s="149" t="s">
        <v>4007</v>
      </c>
      <c r="AF3352" s="149">
        <f>IF(ActividadesCom[[#This Row],[NIVEL 5]]&lt;&gt;0,VLOOKUP(ActividadesCom[[#This Row],[NIVEL 5]],Catálogo!A:B,2,FALSE),"")</f>
        <v>4</v>
      </c>
      <c r="AG3352" s="173">
        <v>2</v>
      </c>
    </row>
    <row r="3353" spans="1:34" s="151" customFormat="1" ht="30" hidden="1" customHeight="1" x14ac:dyDescent="0.25">
      <c r="A3353" s="172">
        <v>21470029</v>
      </c>
      <c r="B3353" s="148" t="str">
        <f>VLOOKUP(ActividadesCom[[#This Row],[NO. DE CONTROL]],'LISTADO ESTUDIANTES'!A:C,2,FALSE)</f>
        <v>JIMENEZ ACUÑA YAHEL ELISEO</v>
      </c>
      <c r="C3353" s="148" t="str">
        <f>VLOOKUP(ActividadesCom[[#This Row],[NO. DE CONTROL]],'LISTADO ESTUDIANTES'!A:C,3,FALSE)</f>
        <v>ARQUITECTURA</v>
      </c>
      <c r="D3353" s="173" t="str">
        <f>VLOOKUP(ActividadesCom[[#This Row],[NO. DE CONTROL]],'LISTADO ESTUDIANTES'!A:D,4,FALSE)</f>
        <v>EGRESADO(A)</v>
      </c>
      <c r="E3353" s="149">
        <f>SUM(ActividadesCom[[#This Row],[CRÉD. 1]],ActividadesCom[[#This Row],[CRÉD. 2]],ActividadesCom[[#This Row],[CRÉD. 3]],ActividadesCom[[#This Row],[CRÉD. 4]],ActividadesCom[[#This Row],[CRÉD. 5]])</f>
        <v>5</v>
      </c>
      <c r="F3353" s="173">
        <f>IF(ActividadesCom[[#This Row],[ÚLTIMO SEMESTRE CON CRÉDITOS]]&gt;0,ROUND(AVERAGE(ActividadesCom[[#This Row],[VALOR NIVEL 5]],ActividadesCom[[#This Row],[VALOR NIVEL 4]],ActividadesCom[[#This Row],[VALOR NIVEL 3]],ActividadesCom[[#This Row],[VALOR NIVEL 2]],ActividadesCom[[#This Row],[VALOR NIVEL 1]]),0),"")</f>
        <v>4</v>
      </c>
      <c r="G3353" s="173" t="str">
        <f>IF(ActividadesCom[[#This Row],[PROMEDIO]]="","",IF(ActividadesCom[[#This Row],[PROMEDIO]]&gt;=4,"EXCELENTE",IF(ActividadesCom[[#This Row],[PROMEDIO]]&gt;=3,"NOTABLE",IF(ActividadesCom[[#This Row],[PROMEDIO]]&gt;=2,"BUENO",IF(ActividadesCom[[#This Row],[PROMEDIO]]=1,"SUFICIENTE","")))))</f>
        <v>EXCELENTE</v>
      </c>
      <c r="H3353" s="149">
        <f>MAX(ActividadesCom[[#This Row],[PERÍODO 1]],ActividadesCom[[#This Row],[PERÍODO 2]],ActividadesCom[[#This Row],[PERÍODO 3]],ActividadesCom[[#This Row],[PERÍODO 4]],ActividadesCom[[#This Row],[PERÍODO 5]])</f>
        <v>20241</v>
      </c>
      <c r="I3353" s="181" t="s">
        <v>4512</v>
      </c>
      <c r="J3353" s="173">
        <v>20211</v>
      </c>
      <c r="K3353" s="173" t="s">
        <v>4021</v>
      </c>
      <c r="L3353" s="149">
        <f>IF(ActividadesCom[[#This Row],[NIVEL 1]]&lt;&gt;0,VLOOKUP(ActividadesCom[[#This Row],[NIVEL 1]],Catálogo!A:B,2,FALSE),"")</f>
        <v>2</v>
      </c>
      <c r="M3353" s="173">
        <v>1</v>
      </c>
      <c r="N3353" s="148" t="s">
        <v>4692</v>
      </c>
      <c r="O3353" s="173">
        <v>20213</v>
      </c>
      <c r="P3353" s="173" t="s">
        <v>4007</v>
      </c>
      <c r="Q3353" s="149">
        <f>IF(ActividadesCom[[#This Row],[NIVEL 2]]&lt;&gt;0,VLOOKUP(ActividadesCom[[#This Row],[NIVEL 2]],Catálogo!A:B,2,FALSE),"")</f>
        <v>4</v>
      </c>
      <c r="R3353" s="173">
        <v>1</v>
      </c>
      <c r="S3353" s="148" t="s">
        <v>133</v>
      </c>
      <c r="T3353" s="173">
        <v>20213</v>
      </c>
      <c r="U3353" s="149" t="s">
        <v>4007</v>
      </c>
      <c r="V3353" s="149">
        <f>IF(ActividadesCom[[#This Row],[NIVEL 3]]&lt;&gt;0,VLOOKUP(ActividadesCom[[#This Row],[NIVEL 3]],Catálogo!A:B,2,FALSE),"")</f>
        <v>4</v>
      </c>
      <c r="W3353" s="173">
        <v>1</v>
      </c>
      <c r="X3353" s="148" t="s">
        <v>6340</v>
      </c>
      <c r="Y3353" s="173">
        <v>20241</v>
      </c>
      <c r="Z3353" s="149" t="s">
        <v>4007</v>
      </c>
      <c r="AA3353" s="149">
        <f>IF(ActividadesCom[[#This Row],[NIVEL 4]]&lt;&gt;0,VLOOKUP(ActividadesCom[[#This Row],[NIVEL 4]],Catálogo!A:B,2,FALSE),"")</f>
        <v>4</v>
      </c>
      <c r="AB3353" s="173">
        <v>2</v>
      </c>
      <c r="AC3353" s="181"/>
      <c r="AD3353" s="173"/>
      <c r="AE3353" s="173"/>
      <c r="AF3353" s="149" t="str">
        <f>IF(ActividadesCom[[#This Row],[NIVEL 5]]&lt;&gt;0,VLOOKUP(ActividadesCom[[#This Row],[NIVEL 5]],Catálogo!A:B,2,FALSE),"")</f>
        <v/>
      </c>
      <c r="AG3353" s="173"/>
    </row>
    <row r="3354" spans="1:34" s="151" customFormat="1" ht="30" customHeight="1" x14ac:dyDescent="0.25">
      <c r="A3354" s="172">
        <v>21470030</v>
      </c>
      <c r="B3354" s="148" t="str">
        <f>VLOOKUP(ActividadesCom[[#This Row],[NO. DE CONTROL]],'LISTADO ESTUDIANTES'!A:C,2,FALSE)</f>
        <v>BRITO CUEVAS DANITZA MARITERE</v>
      </c>
      <c r="C3354" s="148" t="str">
        <f>VLOOKUP(ActividadesCom[[#This Row],[NO. DE CONTROL]],'LISTADO ESTUDIANTES'!A:C,3,FALSE)</f>
        <v>ARQUITECTURA</v>
      </c>
      <c r="D3354" s="173" t="str">
        <f>VLOOKUP(ActividadesCom[[#This Row],[NO. DE CONTROL]],'LISTADO ESTUDIANTES'!A:D,4,FALSE)</f>
        <v>ACTIVO(A)</v>
      </c>
      <c r="E3354" s="149">
        <f>SUM(ActividadesCom[[#This Row],[CRÉD. 1]],ActividadesCom[[#This Row],[CRÉD. 2]],ActividadesCom[[#This Row],[CRÉD. 3]],ActividadesCom[[#This Row],[CRÉD. 4]],ActividadesCom[[#This Row],[CRÉD. 5]])</f>
        <v>7</v>
      </c>
      <c r="F3354" s="173">
        <f>IF(ActividadesCom[[#This Row],[ÚLTIMO SEMESTRE CON CRÉDITOS]]&gt;0,ROUND(AVERAGE(ActividadesCom[[#This Row],[VALOR NIVEL 5]],ActividadesCom[[#This Row],[VALOR NIVEL 4]],ActividadesCom[[#This Row],[VALOR NIVEL 3]],ActividadesCom[[#This Row],[VALOR NIVEL 2]],ActividadesCom[[#This Row],[VALOR NIVEL 1]]),0),"")</f>
        <v>3</v>
      </c>
      <c r="G3354" s="173" t="str">
        <f>IF(ActividadesCom[[#This Row],[PROMEDIO]]="","",IF(ActividadesCom[[#This Row],[PROMEDIO]]&gt;=4,"EXCELENTE",IF(ActividadesCom[[#This Row],[PROMEDIO]]&gt;=3,"NOTABLE",IF(ActividadesCom[[#This Row],[PROMEDIO]]&gt;=2,"BUENO",IF(ActividadesCom[[#This Row],[PROMEDIO]]=1,"SUFICIENTE","")))))</f>
        <v>NOTABLE</v>
      </c>
      <c r="H3354" s="149">
        <f>MAX(ActividadesCom[[#This Row],[PERÍODO 1]],ActividadesCom[[#This Row],[PERÍODO 2]],ActividadesCom[[#This Row],[PERÍODO 3]],ActividadesCom[[#This Row],[PERÍODO 4]],ActividadesCom[[#This Row],[PERÍODO 5]])</f>
        <v>20241</v>
      </c>
      <c r="I3354" s="181" t="s">
        <v>4512</v>
      </c>
      <c r="J3354" s="173">
        <v>20213</v>
      </c>
      <c r="K3354" s="173" t="s">
        <v>4020</v>
      </c>
      <c r="L3354" s="149">
        <f>IF(ActividadesCom[[#This Row],[NIVEL 1]]&lt;&gt;0,VLOOKUP(ActividadesCom[[#This Row],[NIVEL 1]],Catálogo!A:B,2,FALSE),"")</f>
        <v>3</v>
      </c>
      <c r="M3354" s="173">
        <v>1</v>
      </c>
      <c r="N3354" s="148" t="s">
        <v>4685</v>
      </c>
      <c r="O3354" s="173">
        <v>20213</v>
      </c>
      <c r="P3354" s="173" t="s">
        <v>4007</v>
      </c>
      <c r="Q3354" s="149">
        <f>IF(ActividadesCom[[#This Row],[NIVEL 2]]&lt;&gt;0,VLOOKUP(ActividadesCom[[#This Row],[NIVEL 2]],Catálogo!A:B,2,FALSE),"")</f>
        <v>4</v>
      </c>
      <c r="R3354" s="173">
        <v>1</v>
      </c>
      <c r="S3354" s="148" t="s">
        <v>316</v>
      </c>
      <c r="T3354" s="173">
        <v>20213</v>
      </c>
      <c r="U3354" s="149" t="s">
        <v>4008</v>
      </c>
      <c r="V3354" s="149">
        <f>IF(ActividadesCom[[#This Row],[NIVEL 3]]&lt;&gt;0,VLOOKUP(ActividadesCom[[#This Row],[NIVEL 3]],Catálogo!A:B,2,FALSE),"")</f>
        <v>3</v>
      </c>
      <c r="W3354" s="173">
        <v>1</v>
      </c>
      <c r="X3354" s="148" t="s">
        <v>316</v>
      </c>
      <c r="Y3354" s="149" t="s">
        <v>5792</v>
      </c>
      <c r="Z3354" s="149" t="s">
        <v>4008</v>
      </c>
      <c r="AA3354" s="149">
        <f>IF(ActividadesCom[[#This Row],[NIVEL 4]]&lt;&gt;0,VLOOKUP(ActividadesCom[[#This Row],[NIVEL 4]],Catálogo!A:B,2,FALSE),"")</f>
        <v>3</v>
      </c>
      <c r="AB3354" s="173">
        <v>2</v>
      </c>
      <c r="AC3354" s="148" t="s">
        <v>6339</v>
      </c>
      <c r="AD3354" s="173">
        <v>20241</v>
      </c>
      <c r="AE3354" s="149" t="s">
        <v>4007</v>
      </c>
      <c r="AF3354" s="149">
        <f>IF(ActividadesCom[[#This Row],[NIVEL 5]]&lt;&gt;0,VLOOKUP(ActividadesCom[[#This Row],[NIVEL 5]],Catálogo!A:B,2,FALSE),"")</f>
        <v>4</v>
      </c>
      <c r="AG3354" s="173">
        <v>2</v>
      </c>
    </row>
    <row r="3355" spans="1:34" s="151" customFormat="1" ht="30" customHeight="1" x14ac:dyDescent="0.25">
      <c r="A3355" s="169">
        <v>21470031</v>
      </c>
      <c r="B3355" s="148" t="str">
        <f>VLOOKUP(ActividadesCom[[#This Row],[NO. DE CONTROL]],'LISTADO ESTUDIANTES'!A:C,2,FALSE)</f>
        <v>AZNAR AREVALO JUAN DIEGO GUADALUPE</v>
      </c>
      <c r="C3355" s="148" t="str">
        <f>VLOOKUP(ActividadesCom[[#This Row],[NO. DE CONTROL]],'LISTADO ESTUDIANTES'!A:C,3,FALSE)</f>
        <v>INGENIERIA MECANICA</v>
      </c>
      <c r="D3355" s="164" t="str">
        <f>VLOOKUP(ActividadesCom[[#This Row],[NO. DE CONTROL]],'LISTADO ESTUDIANTES'!A:D,4,FALSE)</f>
        <v>ACTIVO(A)</v>
      </c>
      <c r="E3355" s="149">
        <f>SUM(ActividadesCom[[#This Row],[CRÉD. 1]],ActividadesCom[[#This Row],[CRÉD. 2]],ActividadesCom[[#This Row],[CRÉD. 3]],ActividadesCom[[#This Row],[CRÉD. 4]],ActividadesCom[[#This Row],[CRÉD. 5]])</f>
        <v>5</v>
      </c>
      <c r="F3355" s="164">
        <f>IF(ActividadesCom[[#This Row],[ÚLTIMO SEMESTRE CON CRÉDITOS]]&gt;0,ROUND(AVERAGE(ActividadesCom[[#This Row],[VALOR NIVEL 5]],ActividadesCom[[#This Row],[VALOR NIVEL 4]],ActividadesCom[[#This Row],[VALOR NIVEL 3]],ActividadesCom[[#This Row],[VALOR NIVEL 2]],ActividadesCom[[#This Row],[VALOR NIVEL 1]]),0),"")</f>
        <v>3</v>
      </c>
      <c r="G3355" s="164" t="str">
        <f>IF(ActividadesCom[[#This Row],[PROMEDIO]]="","",IF(ActividadesCom[[#This Row],[PROMEDIO]]&gt;=4,"EXCELENTE",IF(ActividadesCom[[#This Row],[PROMEDIO]]&gt;=3,"NOTABLE",IF(ActividadesCom[[#This Row],[PROMEDIO]]&gt;=2,"BUENO",IF(ActividadesCom[[#This Row],[PROMEDIO]]=1,"SUFICIENTE","")))))</f>
        <v>NOTABLE</v>
      </c>
      <c r="H3355" s="149">
        <f>MAX(ActividadesCom[[#This Row],[PERÍODO 1]],ActividadesCom[[#This Row],[PERÍODO 2]],ActividadesCom[[#This Row],[PERÍODO 3]],ActividadesCom[[#This Row],[PERÍODO 4]],ActividadesCom[[#This Row],[PERÍODO 5]])</f>
        <v>20243</v>
      </c>
      <c r="I3355" s="165" t="s">
        <v>4740</v>
      </c>
      <c r="J3355" s="164">
        <v>20213</v>
      </c>
      <c r="K3355" s="164" t="s">
        <v>4020</v>
      </c>
      <c r="L3355" s="149">
        <f>IF(ActividadesCom[[#This Row],[NIVEL 1]]&lt;&gt;0,VLOOKUP(ActividadesCom[[#This Row],[NIVEL 1]],Catálogo!A:B,2,FALSE),"")</f>
        <v>3</v>
      </c>
      <c r="M3355" s="164">
        <v>1</v>
      </c>
      <c r="N3355" s="148" t="s">
        <v>316</v>
      </c>
      <c r="O3355" s="164">
        <v>20213</v>
      </c>
      <c r="P3355" s="149" t="s">
        <v>4009</v>
      </c>
      <c r="Q3355" s="149">
        <f>IF(ActividadesCom[[#This Row],[NIVEL 2]]&lt;&gt;0,VLOOKUP(ActividadesCom[[#This Row],[NIVEL 2]],Catálogo!A:B,2,FALSE),"")</f>
        <v>2</v>
      </c>
      <c r="R3355" s="164">
        <v>1</v>
      </c>
      <c r="S3355" s="148" t="s">
        <v>4867</v>
      </c>
      <c r="T3355" s="164">
        <v>20221</v>
      </c>
      <c r="U3355" s="149" t="s">
        <v>4009</v>
      </c>
      <c r="V3355" s="149">
        <f>IF(ActividadesCom[[#This Row],[NIVEL 3]]&lt;&gt;0,VLOOKUP(ActividadesCom[[#This Row],[NIVEL 3]],Catálogo!A:B,2,FALSE),"")</f>
        <v>2</v>
      </c>
      <c r="W3355" s="164">
        <v>1</v>
      </c>
      <c r="X3355" s="148" t="s">
        <v>23</v>
      </c>
      <c r="Y3355" s="164">
        <v>20231</v>
      </c>
      <c r="Z3355" s="149" t="s">
        <v>4007</v>
      </c>
      <c r="AA3355" s="149">
        <f>IF(ActividadesCom[[#This Row],[NIVEL 4]]&lt;&gt;0,VLOOKUP(ActividadesCom[[#This Row],[NIVEL 4]],Catálogo!A:B,2,FALSE),"")</f>
        <v>4</v>
      </c>
      <c r="AB3355" s="164">
        <v>1</v>
      </c>
      <c r="AC3355" s="148" t="s">
        <v>6721</v>
      </c>
      <c r="AD3355" s="164">
        <v>20243</v>
      </c>
      <c r="AE3355" s="149" t="s">
        <v>4008</v>
      </c>
      <c r="AF3355" s="149">
        <f>IF(ActividadesCom[[#This Row],[NIVEL 5]]&lt;&gt;0,VLOOKUP(ActividadesCom[[#This Row],[NIVEL 5]],Catálogo!A:B,2,FALSE),"")</f>
        <v>3</v>
      </c>
      <c r="AG3355" s="164">
        <v>1</v>
      </c>
    </row>
    <row r="3356" spans="1:34" s="151" customFormat="1" ht="30" customHeight="1" x14ac:dyDescent="0.25">
      <c r="A3356" s="147">
        <v>21470032</v>
      </c>
      <c r="B3356" s="148" t="str">
        <f>VLOOKUP(ActividadesCom[[#This Row],[NO. DE CONTROL]],'LISTADO ESTUDIANTES'!A:C,2,FALSE)</f>
        <v>SIMA UICAB JORGE EMANUEL</v>
      </c>
      <c r="C3356" s="148" t="str">
        <f>VLOOKUP(ActividadesCom[[#This Row],[NO. DE CONTROL]],'LISTADO ESTUDIANTES'!A:C,3,FALSE)</f>
        <v>INGENIERIA QUIMICA</v>
      </c>
      <c r="D3356" s="149" t="str">
        <f>VLOOKUP(ActividadesCom[[#This Row],[NO. DE CONTROL]],'LISTADO ESTUDIANTES'!A:D,4,FALSE)</f>
        <v>ACTIVO(A)</v>
      </c>
      <c r="E3356" s="149">
        <f>SUM(ActividadesCom[[#This Row],[CRÉD. 1]],ActividadesCom[[#This Row],[CRÉD. 2]],ActividadesCom[[#This Row],[CRÉD. 3]],ActividadesCom[[#This Row],[CRÉD. 4]],ActividadesCom[[#This Row],[CRÉD. 5]])</f>
        <v>6</v>
      </c>
      <c r="F3356" s="149">
        <f>IF(ActividadesCom[[#This Row],[ÚLTIMO SEMESTRE CON CRÉDITOS]]&gt;0,ROUND(AVERAGE(ActividadesCom[[#This Row],[VALOR NIVEL 5]],ActividadesCom[[#This Row],[VALOR NIVEL 4]],ActividadesCom[[#This Row],[VALOR NIVEL 3]],ActividadesCom[[#This Row],[VALOR NIVEL 2]],ActividadesCom[[#This Row],[VALOR NIVEL 1]]),0),"")</f>
        <v>3</v>
      </c>
      <c r="G3356" s="147" t="str">
        <f>IF(ActividadesCom[[#This Row],[PROMEDIO]]="","",IF(ActividadesCom[[#This Row],[PROMEDIO]]&gt;=4,"EXCELENTE",IF(ActividadesCom[[#This Row],[PROMEDIO]]&gt;=3,"NOTABLE",IF(ActividadesCom[[#This Row],[PROMEDIO]]&gt;=2,"BUENO",IF(ActividadesCom[[#This Row],[PROMEDIO]]=1,"SUFICIENTE","")))))</f>
        <v>NOTABLE</v>
      </c>
      <c r="H3356" s="149">
        <f>MAX(ActividadesCom[[#This Row],[PERÍODO 1]],ActividadesCom[[#This Row],[PERÍODO 2]],ActividadesCom[[#This Row],[PERÍODO 3]],ActividadesCom[[#This Row],[PERÍODO 4]],ActividadesCom[[#This Row],[PERÍODO 5]])</f>
        <v>20221</v>
      </c>
      <c r="I3356" s="148" t="s">
        <v>4815</v>
      </c>
      <c r="J3356" s="149">
        <v>20213</v>
      </c>
      <c r="K3356" s="149" t="s">
        <v>4007</v>
      </c>
      <c r="L3356" s="149">
        <f>IF(ActividadesCom[[#This Row],[NIVEL 1]]&lt;&gt;0,VLOOKUP(ActividadesCom[[#This Row],[NIVEL 1]],Catálogo!A:B,2,FALSE),"")</f>
        <v>4</v>
      </c>
      <c r="M3356" s="149">
        <v>1</v>
      </c>
      <c r="N3356" s="148" t="s">
        <v>9</v>
      </c>
      <c r="O3356" s="149">
        <v>20221</v>
      </c>
      <c r="P3356" s="149" t="s">
        <v>4007</v>
      </c>
      <c r="Q3356" s="149">
        <f>IF(ActividadesCom[[#This Row],[NIVEL 2]]&lt;&gt;0,VLOOKUP(ActividadesCom[[#This Row],[NIVEL 2]],Catálogo!A:B,2,FALSE),"")</f>
        <v>4</v>
      </c>
      <c r="R3356" s="149">
        <v>1</v>
      </c>
      <c r="S3356" s="148" t="s">
        <v>4910</v>
      </c>
      <c r="T3356" s="149">
        <v>20221</v>
      </c>
      <c r="U3356" s="149" t="s">
        <v>4008</v>
      </c>
      <c r="V3356" s="149">
        <f>IF(ActividadesCom[[#This Row],[NIVEL 3]]&lt;&gt;0,VLOOKUP(ActividadesCom[[#This Row],[NIVEL 3]],Catálogo!A:B,2,FALSE),"")</f>
        <v>3</v>
      </c>
      <c r="W3356" s="149">
        <v>1</v>
      </c>
      <c r="X3356" s="148" t="s">
        <v>5791</v>
      </c>
      <c r="Y3356" s="149" t="s">
        <v>5792</v>
      </c>
      <c r="Z3356" s="149" t="s">
        <v>4009</v>
      </c>
      <c r="AA3356" s="149">
        <f>IF(ActividadesCom[[#This Row],[NIVEL 4]]&lt;&gt;0,VLOOKUP(ActividadesCom[[#This Row],[NIVEL 4]],Catálogo!A:B,2,FALSE),"")</f>
        <v>2</v>
      </c>
      <c r="AB3356" s="149">
        <v>2</v>
      </c>
      <c r="AC3356" s="148" t="s">
        <v>5372</v>
      </c>
      <c r="AD3356" s="149">
        <v>20221</v>
      </c>
      <c r="AE3356" s="149" t="s">
        <v>4007</v>
      </c>
      <c r="AF3356" s="149">
        <f>IF(ActividadesCom[[#This Row],[NIVEL 5]]&lt;&gt;0,VLOOKUP(ActividadesCom[[#This Row],[NIVEL 5]],Catálogo!A:B,2,FALSE),"")</f>
        <v>4</v>
      </c>
      <c r="AG3356" s="149">
        <v>1</v>
      </c>
    </row>
    <row r="3357" spans="1:34" s="151" customFormat="1" ht="30" customHeight="1" x14ac:dyDescent="0.25">
      <c r="A3357" s="169">
        <v>21470033</v>
      </c>
      <c r="B3357" s="148" t="str">
        <f>VLOOKUP(ActividadesCom[[#This Row],[NO. DE CONTROL]],'LISTADO ESTUDIANTES'!A:C,2,FALSE)</f>
        <v>RAMIREZ MOLINA DALIA IRENE</v>
      </c>
      <c r="C3357" s="148" t="str">
        <f>VLOOKUP(ActividadesCom[[#This Row],[NO. DE CONTROL]],'LISTADO ESTUDIANTES'!A:C,3,FALSE)</f>
        <v>ARQUITECTURA</v>
      </c>
      <c r="D3357" s="164" t="str">
        <f>VLOOKUP(ActividadesCom[[#This Row],[NO. DE CONTROL]],'LISTADO ESTUDIANTES'!A:D,4,FALSE)</f>
        <v>ACTIVO(A)</v>
      </c>
      <c r="E3357" s="149">
        <f>SUM(ActividadesCom[[#This Row],[CRÉD. 1]],ActividadesCom[[#This Row],[CRÉD. 2]],ActividadesCom[[#This Row],[CRÉD. 3]],ActividadesCom[[#This Row],[CRÉD. 4]],ActividadesCom[[#This Row],[CRÉD. 5]])</f>
        <v>5</v>
      </c>
      <c r="F3357" s="164">
        <f>IF(ActividadesCom[[#This Row],[ÚLTIMO SEMESTRE CON CRÉDITOS]]&gt;0,ROUND(AVERAGE(ActividadesCom[[#This Row],[VALOR NIVEL 5]],ActividadesCom[[#This Row],[VALOR NIVEL 4]],ActividadesCom[[#This Row],[VALOR NIVEL 3]],ActividadesCom[[#This Row],[VALOR NIVEL 2]],ActividadesCom[[#This Row],[VALOR NIVEL 1]]),0),"")</f>
        <v>3</v>
      </c>
      <c r="G3357" s="164" t="str">
        <f>IF(ActividadesCom[[#This Row],[PROMEDIO]]="","",IF(ActividadesCom[[#This Row],[PROMEDIO]]&gt;=4,"EXCELENTE",IF(ActividadesCom[[#This Row],[PROMEDIO]]&gt;=3,"NOTABLE",IF(ActividadesCom[[#This Row],[PROMEDIO]]&gt;=2,"BUENO",IF(ActividadesCom[[#This Row],[PROMEDIO]]=1,"SUFICIENTE","")))))</f>
        <v>NOTABLE</v>
      </c>
      <c r="H3357" s="149">
        <f>MAX(ActividadesCom[[#This Row],[PERÍODO 1]],ActividadesCom[[#This Row],[PERÍODO 2]],ActividadesCom[[#This Row],[PERÍODO 3]],ActividadesCom[[#This Row],[PERÍODO 4]],ActividadesCom[[#This Row],[PERÍODO 5]])</f>
        <v>20241</v>
      </c>
      <c r="I3357" s="165" t="s">
        <v>4692</v>
      </c>
      <c r="J3357" s="164">
        <v>20213</v>
      </c>
      <c r="K3357" s="164" t="s">
        <v>4007</v>
      </c>
      <c r="L3357" s="149">
        <f>IF(ActividadesCom[[#This Row],[NIVEL 1]]&lt;&gt;0,VLOOKUP(ActividadesCom[[#This Row],[NIVEL 1]],Catálogo!A:B,2,FALSE),"")</f>
        <v>4</v>
      </c>
      <c r="M3357" s="164">
        <v>1</v>
      </c>
      <c r="N3357" s="148" t="s">
        <v>133</v>
      </c>
      <c r="O3357" s="164">
        <v>20213</v>
      </c>
      <c r="P3357" s="149" t="s">
        <v>4009</v>
      </c>
      <c r="Q3357" s="149">
        <f>IF(ActividadesCom[[#This Row],[NIVEL 2]]&lt;&gt;0,VLOOKUP(ActividadesCom[[#This Row],[NIVEL 2]],Catálogo!A:B,2,FALSE),"")</f>
        <v>2</v>
      </c>
      <c r="R3357" s="164">
        <v>1</v>
      </c>
      <c r="S3357" s="148" t="s">
        <v>6341</v>
      </c>
      <c r="T3357" s="164">
        <v>20241</v>
      </c>
      <c r="U3357" s="149" t="s">
        <v>4007</v>
      </c>
      <c r="V3357" s="149">
        <f>IF(ActividadesCom[[#This Row],[NIVEL 3]]&lt;&gt;0,VLOOKUP(ActividadesCom[[#This Row],[NIVEL 3]],Catálogo!A:B,2,FALSE),"")</f>
        <v>4</v>
      </c>
      <c r="W3357" s="164">
        <v>2</v>
      </c>
      <c r="X3357" s="148" t="s">
        <v>6352</v>
      </c>
      <c r="Y3357" s="164">
        <v>20241</v>
      </c>
      <c r="Z3357" s="149" t="s">
        <v>4008</v>
      </c>
      <c r="AA3357" s="149">
        <f>IF(ActividadesCom[[#This Row],[NIVEL 4]]&lt;&gt;0,VLOOKUP(ActividadesCom[[#This Row],[NIVEL 4]],Catálogo!A:B,2,FALSE),"")</f>
        <v>3</v>
      </c>
      <c r="AB3357" s="164">
        <v>1</v>
      </c>
      <c r="AC3357" s="165"/>
      <c r="AD3357" s="164"/>
      <c r="AE3357" s="164"/>
      <c r="AF3357" s="149" t="str">
        <f>IF(ActividadesCom[[#This Row],[NIVEL 5]]&lt;&gt;0,VLOOKUP(ActividadesCom[[#This Row],[NIVEL 5]],Catálogo!A:B,2,FALSE),"")</f>
        <v/>
      </c>
      <c r="AG3357" s="164"/>
    </row>
    <row r="3358" spans="1:34" ht="30" hidden="1" customHeight="1" x14ac:dyDescent="0.25">
      <c r="A3358" s="32">
        <v>21470034</v>
      </c>
      <c r="B3358" s="6" t="str">
        <f>VLOOKUP(ActividadesCom[[#This Row],[NO. DE CONTROL]],'LISTADO ESTUDIANTES'!A:C,2,FALSE)</f>
        <v>COYOC VILLORIN ABDIEL EMMANUEL</v>
      </c>
      <c r="C3358" s="6" t="str">
        <f>VLOOKUP(ActividadesCom[[#This Row],[NO. DE CONTROL]],'LISTADO ESTUDIANTES'!A:C,3,FALSE)</f>
        <v>ARQUITECTURA</v>
      </c>
      <c r="D3358" s="33" t="str">
        <f>VLOOKUP(ActividadesCom[[#This Row],[NO. DE CONTROL]],'LISTADO ESTUDIANTES'!A:D,4,FALSE)</f>
        <v>EGRESADO(A)</v>
      </c>
      <c r="E3358" s="5">
        <f>SUM(ActividadesCom[[#This Row],[CRÉD. 1]],ActividadesCom[[#This Row],[CRÉD. 2]],ActividadesCom[[#This Row],[CRÉD. 3]],ActividadesCom[[#This Row],[CRÉD. 4]],ActividadesCom[[#This Row],[CRÉD. 5]])</f>
        <v>2</v>
      </c>
      <c r="F3358" s="33">
        <f>IF(ActividadesCom[[#This Row],[ÚLTIMO SEMESTRE CON CRÉDITOS]]&gt;0,ROUND(AVERAGE(ActividadesCom[[#This Row],[VALOR NIVEL 5]],ActividadesCom[[#This Row],[VALOR NIVEL 4]],ActividadesCom[[#This Row],[VALOR NIVEL 3]],ActividadesCom[[#This Row],[VALOR NIVEL 2]],ActividadesCom[[#This Row],[VALOR NIVEL 1]]),0),"")</f>
        <v>3</v>
      </c>
      <c r="G3358" s="33" t="str">
        <f>IF(ActividadesCom[[#This Row],[PROMEDIO]]="","",IF(ActividadesCom[[#This Row],[PROMEDIO]]&gt;=4,"EXCELENTE",IF(ActividadesCom[[#This Row],[PROMEDIO]]&gt;=3,"NOTABLE",IF(ActividadesCom[[#This Row],[PROMEDIO]]&gt;=2,"BUENO",IF(ActividadesCom[[#This Row],[PROMEDIO]]=1,"SUFICIENTE","")))))</f>
        <v>NOTABLE</v>
      </c>
      <c r="H3358" s="5">
        <f>MAX(ActividadesCom[[#This Row],[PERÍODO 1]],ActividadesCom[[#This Row],[PERÍODO 2]],ActividadesCom[[#This Row],[PERÍODO 3]],ActividadesCom[[#This Row],[PERÍODO 4]],ActividadesCom[[#This Row],[PERÍODO 5]])</f>
        <v>20213</v>
      </c>
      <c r="I3358" s="34" t="s">
        <v>4692</v>
      </c>
      <c r="J3358" s="33">
        <v>20213</v>
      </c>
      <c r="K3358" s="33" t="s">
        <v>4007</v>
      </c>
      <c r="L3358" s="5">
        <f>IF(ActividadesCom[[#This Row],[NIVEL 1]]&lt;&gt;0,VLOOKUP(ActividadesCom[[#This Row],[NIVEL 1]],Catálogo!A:B,2,FALSE),"")</f>
        <v>4</v>
      </c>
      <c r="M3358" s="33">
        <v>1</v>
      </c>
      <c r="N3358" s="6" t="s">
        <v>47</v>
      </c>
      <c r="O3358" s="33">
        <v>20213</v>
      </c>
      <c r="P3358" s="5" t="s">
        <v>4021</v>
      </c>
      <c r="Q3358" s="5">
        <f>IF(ActividadesCom[[#This Row],[NIVEL 2]]&lt;&gt;0,VLOOKUP(ActividadesCom[[#This Row],[NIVEL 2]],Catálogo!A:B,2,FALSE),"")</f>
        <v>2</v>
      </c>
      <c r="R3358" s="33">
        <v>1</v>
      </c>
      <c r="S3358" s="34"/>
      <c r="T3358" s="33"/>
      <c r="U3358" s="33"/>
      <c r="V3358" s="5" t="str">
        <f>IF(ActividadesCom[[#This Row],[NIVEL 3]]&lt;&gt;0,VLOOKUP(ActividadesCom[[#This Row],[NIVEL 3]],Catálogo!A:B,2,FALSE),"")</f>
        <v/>
      </c>
      <c r="W3358" s="33"/>
      <c r="X3358" s="34"/>
      <c r="Y3358" s="33"/>
      <c r="Z3358" s="33"/>
      <c r="AA3358" s="5" t="str">
        <f>IF(ActividadesCom[[#This Row],[NIVEL 4]]&lt;&gt;0,VLOOKUP(ActividadesCom[[#This Row],[NIVEL 4]],Catálogo!A:B,2,FALSE),"")</f>
        <v/>
      </c>
      <c r="AB3358" s="33"/>
      <c r="AC3358" s="34"/>
      <c r="AD3358" s="33"/>
      <c r="AE3358" s="33"/>
      <c r="AF3358" s="5" t="str">
        <f>IF(ActividadesCom[[#This Row],[NIVEL 5]]&lt;&gt;0,VLOOKUP(ActividadesCom[[#This Row],[NIVEL 5]],Catálogo!A:B,2,FALSE),"")</f>
        <v/>
      </c>
      <c r="AG3358" s="33"/>
      <c r="AH3358" s="2"/>
    </row>
    <row r="3359" spans="1:34" s="151" customFormat="1" ht="30" hidden="1" customHeight="1" x14ac:dyDescent="0.25">
      <c r="A3359" s="147">
        <v>21470035</v>
      </c>
      <c r="B3359" s="148" t="str">
        <f>VLOOKUP(ActividadesCom[[#This Row],[NO. DE CONTROL]],'LISTADO ESTUDIANTES'!A:C,2,FALSE)</f>
        <v>GUTIERREZ CHI RUTH MINELVA</v>
      </c>
      <c r="C3359" s="148" t="str">
        <f>VLOOKUP(ActividadesCom[[#This Row],[NO. DE CONTROL]],'LISTADO ESTUDIANTES'!A:C,3,FALSE)</f>
        <v>INGENIERIA CIVIL</v>
      </c>
      <c r="D3359" s="149" t="str">
        <f>VLOOKUP(ActividadesCom[[#This Row],[NO. DE CONTROL]],'LISTADO ESTUDIANTES'!A:D,4,FALSE)</f>
        <v>EGRESADO(A)</v>
      </c>
      <c r="E3359" s="147">
        <f>SUM(ActividadesCom[[#This Row],[CRÉD. 1]],ActividadesCom[[#This Row],[CRÉD. 2]],ActividadesCom[[#This Row],[CRÉD. 3]],ActividadesCom[[#This Row],[CRÉD. 4]],ActividadesCom[[#This Row],[CRÉD. 5]])</f>
        <v>5</v>
      </c>
      <c r="F3359" s="149">
        <f>IF(ActividadesCom[[#This Row],[ÚLTIMO SEMESTRE CON CRÉDITOS]]&gt;0,ROUND(AVERAGE(ActividadesCom[[#This Row],[VALOR NIVEL 5]],ActividadesCom[[#This Row],[VALOR NIVEL 4]],ActividadesCom[[#This Row],[VALOR NIVEL 3]],ActividadesCom[[#This Row],[VALOR NIVEL 2]],ActividadesCom[[#This Row],[VALOR NIVEL 1]]),0),"")</f>
        <v>3</v>
      </c>
      <c r="G3359" s="147" t="str">
        <f>IF(ActividadesCom[[#This Row],[PROMEDIO]]="","",IF(ActividadesCom[[#This Row],[PROMEDIO]]&gt;=4,"EXCELENTE",IF(ActividadesCom[[#This Row],[PROMEDIO]]&gt;=3,"NOTABLE",IF(ActividadesCom[[#This Row],[PROMEDIO]]&gt;=2,"BUENO",IF(ActividadesCom[[#This Row],[PROMEDIO]]=1,"SUFICIENTE","")))))</f>
        <v>NOTABLE</v>
      </c>
      <c r="H3359" s="149">
        <f>MAX(ActividadesCom[[#This Row],[PERÍODO 1]],ActividadesCom[[#This Row],[PERÍODO 2]],ActividadesCom[[#This Row],[PERÍODO 3]],ActividadesCom[[#This Row],[PERÍODO 4]],ActividadesCom[[#This Row],[PERÍODO 5]])</f>
        <v>20223</v>
      </c>
      <c r="I3359" s="148" t="s">
        <v>4910</v>
      </c>
      <c r="J3359" s="149">
        <v>20221</v>
      </c>
      <c r="K3359" s="149" t="s">
        <v>4008</v>
      </c>
      <c r="L3359" s="149">
        <f>IF(ActividadesCom[[#This Row],[NIVEL 1]]&lt;&gt;0,VLOOKUP(ActividadesCom[[#This Row],[NIVEL 1]],Catálogo!A:B,2,FALSE),"")</f>
        <v>3</v>
      </c>
      <c r="M3359" s="149">
        <v>1</v>
      </c>
      <c r="N3359" s="148" t="s">
        <v>34</v>
      </c>
      <c r="O3359" s="149">
        <v>20221</v>
      </c>
      <c r="P3359" s="149" t="s">
        <v>4009</v>
      </c>
      <c r="Q3359" s="149">
        <f>IF(ActividadesCom[[#This Row],[NIVEL 2]]&lt;&gt;0,VLOOKUP(ActividadesCom[[#This Row],[NIVEL 2]],Catálogo!A:B,2,FALSE),"")</f>
        <v>2</v>
      </c>
      <c r="R3359" s="149">
        <v>1</v>
      </c>
      <c r="S3359" s="148" t="s">
        <v>5374</v>
      </c>
      <c r="T3359" s="149">
        <v>20221</v>
      </c>
      <c r="U3359" s="149" t="s">
        <v>4007</v>
      </c>
      <c r="V3359" s="149">
        <f>IF(ActividadesCom[[#This Row],[NIVEL 3]]&lt;&gt;0,VLOOKUP(ActividadesCom[[#This Row],[NIVEL 3]],Catálogo!A:B,2,FALSE),"")</f>
        <v>4</v>
      </c>
      <c r="W3359" s="149">
        <v>1</v>
      </c>
      <c r="X3359" s="148" t="s">
        <v>5663</v>
      </c>
      <c r="Y3359" s="149">
        <v>20223</v>
      </c>
      <c r="Z3359" s="149" t="s">
        <v>4007</v>
      </c>
      <c r="AA3359" s="149">
        <f>IF(ActividadesCom[[#This Row],[NIVEL 4]]&lt;&gt;0,VLOOKUP(ActividadesCom[[#This Row],[NIVEL 4]],Catálogo!A:B,2,FALSE),"")</f>
        <v>4</v>
      </c>
      <c r="AB3359" s="149">
        <v>1</v>
      </c>
      <c r="AC3359" s="148" t="s">
        <v>3518</v>
      </c>
      <c r="AD3359" s="149">
        <v>20223</v>
      </c>
      <c r="AE3359" s="149" t="s">
        <v>4008</v>
      </c>
      <c r="AF3359" s="149">
        <f>IF(ActividadesCom[[#This Row],[NIVEL 5]]&lt;&gt;0,VLOOKUP(ActividadesCom[[#This Row],[NIVEL 5]],Catálogo!A:B,2,FALSE),"")</f>
        <v>3</v>
      </c>
      <c r="AG3359" s="149">
        <v>1</v>
      </c>
    </row>
    <row r="3360" spans="1:34" s="151" customFormat="1" ht="30" hidden="1" customHeight="1" x14ac:dyDescent="0.25">
      <c r="A3360" s="172">
        <v>21470036</v>
      </c>
      <c r="B3360" s="148" t="str">
        <f>VLOOKUP(ActividadesCom[[#This Row],[NO. DE CONTROL]],'LISTADO ESTUDIANTES'!A:C,2,FALSE)</f>
        <v>CAAMAL DZIB GABRIELA IDANIA</v>
      </c>
      <c r="C3360" s="148" t="str">
        <f>VLOOKUP(ActividadesCom[[#This Row],[NO. DE CONTROL]],'LISTADO ESTUDIANTES'!A:C,3,FALSE)</f>
        <v>ARQUITECTURA</v>
      </c>
      <c r="D3360" s="173" t="str">
        <f>VLOOKUP(ActividadesCom[[#This Row],[NO. DE CONTROL]],'LISTADO ESTUDIANTES'!A:D,4,FALSE)</f>
        <v>EGRESADO(A)</v>
      </c>
      <c r="E3360" s="149">
        <f>SUM(ActividadesCom[[#This Row],[CRÉD. 1]],ActividadesCom[[#This Row],[CRÉD. 2]],ActividadesCom[[#This Row],[CRÉD. 3]],ActividadesCom[[#This Row],[CRÉD. 4]],ActividadesCom[[#This Row],[CRÉD. 5]])</f>
        <v>6</v>
      </c>
      <c r="F3360" s="173">
        <f>IF(ActividadesCom[[#This Row],[ÚLTIMO SEMESTRE CON CRÉDITOS]]&gt;0,ROUND(AVERAGE(ActividadesCom[[#This Row],[VALOR NIVEL 5]],ActividadesCom[[#This Row],[VALOR NIVEL 4]],ActividadesCom[[#This Row],[VALOR NIVEL 3]],ActividadesCom[[#This Row],[VALOR NIVEL 2]],ActividadesCom[[#This Row],[VALOR NIVEL 1]]),0),"")</f>
        <v>3</v>
      </c>
      <c r="G3360" s="173" t="str">
        <f>IF(ActividadesCom[[#This Row],[PROMEDIO]]="","",IF(ActividadesCom[[#This Row],[PROMEDIO]]&gt;=4,"EXCELENTE",IF(ActividadesCom[[#This Row],[PROMEDIO]]&gt;=3,"NOTABLE",IF(ActividadesCom[[#This Row],[PROMEDIO]]&gt;=2,"BUENO",IF(ActividadesCom[[#This Row],[PROMEDIO]]=1,"SUFICIENTE","")))))</f>
        <v>NOTABLE</v>
      </c>
      <c r="H3360" s="149">
        <f>MAX(ActividadesCom[[#This Row],[PERÍODO 1]],ActividadesCom[[#This Row],[PERÍODO 2]],ActividadesCom[[#This Row],[PERÍODO 3]],ActividadesCom[[#This Row],[PERÍODO 4]],ActividadesCom[[#This Row],[PERÍODO 5]])</f>
        <v>20241</v>
      </c>
      <c r="I3360" s="181" t="s">
        <v>4512</v>
      </c>
      <c r="J3360" s="173">
        <v>20213</v>
      </c>
      <c r="K3360" s="164" t="s">
        <v>4007</v>
      </c>
      <c r="L3360" s="149">
        <f>IF(ActividadesCom[[#This Row],[NIVEL 1]]&lt;&gt;0,VLOOKUP(ActividadesCom[[#This Row],[NIVEL 1]],Catálogo!A:B,2,FALSE),"")</f>
        <v>4</v>
      </c>
      <c r="M3360" s="173">
        <v>1</v>
      </c>
      <c r="N3360" s="165" t="s">
        <v>4692</v>
      </c>
      <c r="O3360" s="173">
        <v>20213</v>
      </c>
      <c r="P3360" s="149" t="s">
        <v>4007</v>
      </c>
      <c r="Q3360" s="149">
        <f>IF(ActividadesCom[[#This Row],[NIVEL 2]]&lt;&gt;0,VLOOKUP(ActividadesCom[[#This Row],[NIVEL 2]],Catálogo!A:B,2,FALSE),"")</f>
        <v>4</v>
      </c>
      <c r="R3360" s="173">
        <v>1</v>
      </c>
      <c r="S3360" s="148" t="s">
        <v>3518</v>
      </c>
      <c r="T3360" s="173">
        <v>20221</v>
      </c>
      <c r="U3360" s="149" t="s">
        <v>4010</v>
      </c>
      <c r="V3360" s="149">
        <f>IF(ActividadesCom[[#This Row],[NIVEL 3]]&lt;&gt;0,VLOOKUP(ActividadesCom[[#This Row],[NIVEL 3]],Catálogo!A:B,2,FALSE),"")</f>
        <v>1</v>
      </c>
      <c r="W3360" s="173">
        <v>1</v>
      </c>
      <c r="X3360" s="148" t="s">
        <v>3518</v>
      </c>
      <c r="Y3360" s="173">
        <v>20213</v>
      </c>
      <c r="Z3360" s="149" t="s">
        <v>4008</v>
      </c>
      <c r="AA3360" s="149">
        <f>IF(ActividadesCom[[#This Row],[NIVEL 4]]&lt;&gt;0,VLOOKUP(ActividadesCom[[#This Row],[NIVEL 4]],Catálogo!A:B,2,FALSE),"")</f>
        <v>3</v>
      </c>
      <c r="AB3360" s="173">
        <v>1</v>
      </c>
      <c r="AC3360" s="148" t="s">
        <v>6339</v>
      </c>
      <c r="AD3360" s="173">
        <v>20241</v>
      </c>
      <c r="AE3360" s="149" t="s">
        <v>4007</v>
      </c>
      <c r="AF3360" s="149">
        <f>IF(ActividadesCom[[#This Row],[NIVEL 5]]&lt;&gt;0,VLOOKUP(ActividadesCom[[#This Row],[NIVEL 5]],Catálogo!A:B,2,FALSE),"")</f>
        <v>4</v>
      </c>
      <c r="AG3360" s="173">
        <v>2</v>
      </c>
    </row>
    <row r="3361" spans="1:34" s="151" customFormat="1" ht="30" hidden="1" customHeight="1" x14ac:dyDescent="0.25">
      <c r="A3361" s="172">
        <v>21470037</v>
      </c>
      <c r="B3361" s="148" t="str">
        <f>VLOOKUP(ActividadesCom[[#This Row],[NO. DE CONTROL]],'LISTADO ESTUDIANTES'!A:C,2,FALSE)</f>
        <v>RODRIGUEZ ZAPATA KARLA PAOLA</v>
      </c>
      <c r="C3361" s="148" t="str">
        <f>VLOOKUP(ActividadesCom[[#This Row],[NO. DE CONTROL]],'LISTADO ESTUDIANTES'!A:C,3,FALSE)</f>
        <v>INGENIERIA CIVIL</v>
      </c>
      <c r="D3361" s="173" t="str">
        <f>VLOOKUP(ActividadesCom[[#This Row],[NO. DE CONTROL]],'LISTADO ESTUDIANTES'!A:D,4,FALSE)</f>
        <v>EGRESADO(A)</v>
      </c>
      <c r="E3361" s="149">
        <f>SUM(ActividadesCom[[#This Row],[CRÉD. 1]],ActividadesCom[[#This Row],[CRÉD. 2]],ActividadesCom[[#This Row],[CRÉD. 3]],ActividadesCom[[#This Row],[CRÉD. 4]],ActividadesCom[[#This Row],[CRÉD. 5]])</f>
        <v>5</v>
      </c>
      <c r="F3361" s="173">
        <f>IF(ActividadesCom[[#This Row],[ÚLTIMO SEMESTRE CON CRÉDITOS]]&gt;0,ROUND(AVERAGE(ActividadesCom[[#This Row],[VALOR NIVEL 5]],ActividadesCom[[#This Row],[VALOR NIVEL 4]],ActividadesCom[[#This Row],[VALOR NIVEL 3]],ActividadesCom[[#This Row],[VALOR NIVEL 2]],ActividadesCom[[#This Row],[VALOR NIVEL 1]]),0),"")</f>
        <v>4</v>
      </c>
      <c r="G3361" s="173" t="str">
        <f>IF(ActividadesCom[[#This Row],[PROMEDIO]]="","",IF(ActividadesCom[[#This Row],[PROMEDIO]]&gt;=4,"EXCELENTE",IF(ActividadesCom[[#This Row],[PROMEDIO]]&gt;=3,"NOTABLE",IF(ActividadesCom[[#This Row],[PROMEDIO]]&gt;=2,"BUENO",IF(ActividadesCom[[#This Row],[PROMEDIO]]=1,"SUFICIENTE","")))))</f>
        <v>EXCELENTE</v>
      </c>
      <c r="H3361" s="149">
        <f>MAX(ActividadesCom[[#This Row],[PERÍODO 1]],ActividadesCom[[#This Row],[PERÍODO 2]],ActividadesCom[[#This Row],[PERÍODO 3]],ActividadesCom[[#This Row],[PERÍODO 4]],ActividadesCom[[#This Row],[PERÍODO 5]])</f>
        <v>20221</v>
      </c>
      <c r="I3361" s="181" t="s">
        <v>4571</v>
      </c>
      <c r="J3361" s="173">
        <v>20211</v>
      </c>
      <c r="K3361" s="173" t="s">
        <v>4007</v>
      </c>
      <c r="L3361" s="149">
        <f>IF(ActividadesCom[[#This Row],[NIVEL 1]]&lt;&gt;0,VLOOKUP(ActividadesCom[[#This Row],[NIVEL 1]],Catálogo!A:B,2,FALSE),"")</f>
        <v>4</v>
      </c>
      <c r="M3361" s="173">
        <v>1</v>
      </c>
      <c r="N3361" s="148" t="s">
        <v>5350</v>
      </c>
      <c r="O3361" s="173">
        <v>20213</v>
      </c>
      <c r="P3361" s="149" t="s">
        <v>4007</v>
      </c>
      <c r="Q3361" s="149">
        <f>IF(ActividadesCom[[#This Row],[NIVEL 2]]&lt;&gt;0,VLOOKUP(ActividadesCom[[#This Row],[NIVEL 2]],Catálogo!A:B,2,FALSE),"")</f>
        <v>4</v>
      </c>
      <c r="R3361" s="173">
        <v>1</v>
      </c>
      <c r="S3361" s="181" t="s">
        <v>4892</v>
      </c>
      <c r="T3361" s="173">
        <v>20213</v>
      </c>
      <c r="U3361" s="149" t="s">
        <v>4007</v>
      </c>
      <c r="V3361" s="149">
        <f>IF(ActividadesCom[[#This Row],[NIVEL 3]]&lt;&gt;0,VLOOKUP(ActividadesCom[[#This Row],[NIVEL 3]],Catálogo!A:B,2,FALSE),"")</f>
        <v>4</v>
      </c>
      <c r="W3361" s="173">
        <v>1</v>
      </c>
      <c r="X3361" s="148" t="s">
        <v>4468</v>
      </c>
      <c r="Y3361" s="173">
        <v>20221</v>
      </c>
      <c r="Z3361" s="149" t="s">
        <v>4007</v>
      </c>
      <c r="AA3361" s="149">
        <f>IF(ActividadesCom[[#This Row],[NIVEL 4]]&lt;&gt;0,VLOOKUP(ActividadesCom[[#This Row],[NIVEL 4]],Catálogo!A:B,2,FALSE),"")</f>
        <v>4</v>
      </c>
      <c r="AB3361" s="173">
        <v>1</v>
      </c>
      <c r="AC3361" s="181" t="s">
        <v>5374</v>
      </c>
      <c r="AD3361" s="173">
        <v>20221</v>
      </c>
      <c r="AE3361" s="149" t="s">
        <v>4007</v>
      </c>
      <c r="AF3361" s="149">
        <f>IF(ActividadesCom[[#This Row],[NIVEL 5]]&lt;&gt;0,VLOOKUP(ActividadesCom[[#This Row],[NIVEL 5]],Catálogo!A:B,2,FALSE),"")</f>
        <v>4</v>
      </c>
      <c r="AG3361" s="173">
        <v>1</v>
      </c>
    </row>
    <row r="3362" spans="1:34" s="151" customFormat="1" ht="30" hidden="1" customHeight="1" x14ac:dyDescent="0.25">
      <c r="A3362" s="169">
        <v>21470038</v>
      </c>
      <c r="B3362" s="148" t="str">
        <f>VLOOKUP(ActividadesCom[[#This Row],[NO. DE CONTROL]],'LISTADO ESTUDIANTES'!A:C,2,FALSE)</f>
        <v>CANTO ROMERO DANIEL HUMBERTO</v>
      </c>
      <c r="C3362" s="148" t="str">
        <f>VLOOKUP(ActividadesCom[[#This Row],[NO. DE CONTROL]],'LISTADO ESTUDIANTES'!A:C,3,FALSE)</f>
        <v>INGENIERIA CIVIL</v>
      </c>
      <c r="D3362" s="164" t="str">
        <f>VLOOKUP(ActividadesCom[[#This Row],[NO. DE CONTROL]],'LISTADO ESTUDIANTES'!A:D,4,FALSE)</f>
        <v>EGRESADO(A)</v>
      </c>
      <c r="E3362" s="149">
        <f>SUM(ActividadesCom[[#This Row],[CRÉD. 1]],ActividadesCom[[#This Row],[CRÉD. 2]],ActividadesCom[[#This Row],[CRÉD. 3]],ActividadesCom[[#This Row],[CRÉD. 4]],ActividadesCom[[#This Row],[CRÉD. 5]])</f>
        <v>5</v>
      </c>
      <c r="F3362" s="164">
        <f>IF(ActividadesCom[[#This Row],[ÚLTIMO SEMESTRE CON CRÉDITOS]]&gt;0,ROUND(AVERAGE(ActividadesCom[[#This Row],[VALOR NIVEL 5]],ActividadesCom[[#This Row],[VALOR NIVEL 4]],ActividadesCom[[#This Row],[VALOR NIVEL 3]],ActividadesCom[[#This Row],[VALOR NIVEL 2]],ActividadesCom[[#This Row],[VALOR NIVEL 1]]),0),"")</f>
        <v>3</v>
      </c>
      <c r="G3362" s="169" t="str">
        <f>IF(ActividadesCom[[#This Row],[PROMEDIO]]="","",IF(ActividadesCom[[#This Row],[PROMEDIO]]&gt;=4,"EXCELENTE",IF(ActividadesCom[[#This Row],[PROMEDIO]]&gt;=3,"NOTABLE",IF(ActividadesCom[[#This Row],[PROMEDIO]]&gt;=2,"BUENO",IF(ActividadesCom[[#This Row],[PROMEDIO]]=1,"SUFICIENTE","")))))</f>
        <v>NOTABLE</v>
      </c>
      <c r="H3362" s="149">
        <f>MAX(ActividadesCom[[#This Row],[PERÍODO 1]],ActividadesCom[[#This Row],[PERÍODO 2]],ActividadesCom[[#This Row],[PERÍODO 3]],ActividadesCom[[#This Row],[PERÍODO 4]],ActividadesCom[[#This Row],[PERÍODO 5]])</f>
        <v>20241</v>
      </c>
      <c r="I3362" s="165" t="s">
        <v>133</v>
      </c>
      <c r="J3362" s="164">
        <v>20213</v>
      </c>
      <c r="K3362" s="164" t="s">
        <v>4008</v>
      </c>
      <c r="L3362" s="149">
        <f>IF(ActividadesCom[[#This Row],[NIVEL 1]]&lt;&gt;0,VLOOKUP(ActividadesCom[[#This Row],[NIVEL 1]],Catálogo!A:B,2,FALSE),"")</f>
        <v>3</v>
      </c>
      <c r="M3362" s="164">
        <v>1</v>
      </c>
      <c r="N3362" s="148" t="s">
        <v>31</v>
      </c>
      <c r="O3362" s="164">
        <v>20221</v>
      </c>
      <c r="P3362" s="149" t="s">
        <v>4010</v>
      </c>
      <c r="Q3362" s="149">
        <f>IF(ActividadesCom[[#This Row],[NIVEL 2]]&lt;&gt;0,VLOOKUP(ActividadesCom[[#This Row],[NIVEL 2]],Catálogo!A:B,2,FALSE),"")</f>
        <v>1</v>
      </c>
      <c r="R3362" s="164">
        <v>1</v>
      </c>
      <c r="S3362" s="148" t="s">
        <v>6320</v>
      </c>
      <c r="T3362" s="164">
        <v>20241</v>
      </c>
      <c r="U3362" s="149" t="s">
        <v>4008</v>
      </c>
      <c r="V3362" s="149">
        <f>IF(ActividadesCom[[#This Row],[NIVEL 3]]&lt;&gt;0,VLOOKUP(ActividadesCom[[#This Row],[NIVEL 3]],Catálogo!A:B,2,FALSE),"")</f>
        <v>3</v>
      </c>
      <c r="W3362" s="164">
        <v>1</v>
      </c>
      <c r="X3362" s="148" t="s">
        <v>5816</v>
      </c>
      <c r="Y3362" s="164">
        <v>20231</v>
      </c>
      <c r="Z3362" s="149" t="s">
        <v>4008</v>
      </c>
      <c r="AA3362" s="149">
        <f>IF(ActividadesCom[[#This Row],[NIVEL 4]]&lt;&gt;0,VLOOKUP(ActividadesCom[[#This Row],[NIVEL 4]],Catálogo!A:B,2,FALSE),"")</f>
        <v>3</v>
      </c>
      <c r="AB3362" s="164">
        <v>2</v>
      </c>
      <c r="AC3362" s="165"/>
      <c r="AD3362" s="164"/>
      <c r="AE3362" s="164"/>
      <c r="AF3362" s="149" t="str">
        <f>IF(ActividadesCom[[#This Row],[NIVEL 5]]&lt;&gt;0,VLOOKUP(ActividadesCom[[#This Row],[NIVEL 5]],Catálogo!A:B,2,FALSE),"")</f>
        <v/>
      </c>
      <c r="AG3362" s="164"/>
    </row>
    <row r="3363" spans="1:34" s="151" customFormat="1" ht="30" hidden="1" customHeight="1" x14ac:dyDescent="0.25">
      <c r="A3363" s="169">
        <v>21470039</v>
      </c>
      <c r="B3363" s="148" t="str">
        <f>VLOOKUP(ActividadesCom[[#This Row],[NO. DE CONTROL]],'LISTADO ESTUDIANTES'!A:C,2,FALSE)</f>
        <v>PECH MORENO ALEXIS SEBASTIAN</v>
      </c>
      <c r="C3363" s="148" t="str">
        <f>VLOOKUP(ActividadesCom[[#This Row],[NO. DE CONTROL]],'LISTADO ESTUDIANTES'!A:C,3,FALSE)</f>
        <v>INGENIERIA EN SISTEMAS COMPUTACIONALES</v>
      </c>
      <c r="D3363" s="164" t="str">
        <f>VLOOKUP(ActividadesCom[[#This Row],[NO. DE CONTROL]],'LISTADO ESTUDIANTES'!A:D,4,FALSE)</f>
        <v>EGRESADO(A)</v>
      </c>
      <c r="E3363" s="149">
        <f>SUM(ActividadesCom[[#This Row],[CRÉD. 1]],ActividadesCom[[#This Row],[CRÉD. 2]],ActividadesCom[[#This Row],[CRÉD. 3]],ActividadesCom[[#This Row],[CRÉD. 4]],ActividadesCom[[#This Row],[CRÉD. 5]])</f>
        <v>5</v>
      </c>
      <c r="F3363" s="164">
        <f>IF(ActividadesCom[[#This Row],[ÚLTIMO SEMESTRE CON CRÉDITOS]]&gt;0,ROUND(AVERAGE(ActividadesCom[[#This Row],[VALOR NIVEL 5]],ActividadesCom[[#This Row],[VALOR NIVEL 4]],ActividadesCom[[#This Row],[VALOR NIVEL 3]],ActividadesCom[[#This Row],[VALOR NIVEL 2]],ActividadesCom[[#This Row],[VALOR NIVEL 1]]),0),"")</f>
        <v>2</v>
      </c>
      <c r="G3363" s="169" t="str">
        <f>IF(ActividadesCom[[#This Row],[PROMEDIO]]="","",IF(ActividadesCom[[#This Row],[PROMEDIO]]&gt;=4,"EXCELENTE",IF(ActividadesCom[[#This Row],[PROMEDIO]]&gt;=3,"NOTABLE",IF(ActividadesCom[[#This Row],[PROMEDIO]]&gt;=2,"BUENO",IF(ActividadesCom[[#This Row],[PROMEDIO]]=1,"SUFICIENTE","")))))</f>
        <v>BUENO</v>
      </c>
      <c r="H3363" s="149">
        <f>MAX(ActividadesCom[[#This Row],[PERÍODO 1]],ActividadesCom[[#This Row],[PERÍODO 2]],ActividadesCom[[#This Row],[PERÍODO 3]],ActividadesCom[[#This Row],[PERÍODO 4]],ActividadesCom[[#This Row],[PERÍODO 5]])</f>
        <v>20221</v>
      </c>
      <c r="I3363" s="165" t="s">
        <v>3518</v>
      </c>
      <c r="J3363" s="164">
        <v>20213</v>
      </c>
      <c r="K3363" s="164" t="s">
        <v>4009</v>
      </c>
      <c r="L3363" s="149">
        <f>IF(ActividadesCom[[#This Row],[NIVEL 1]]&lt;&gt;0,VLOOKUP(ActividadesCom[[#This Row],[NIVEL 1]],Catálogo!A:B,2,FALSE),"")</f>
        <v>2</v>
      </c>
      <c r="M3363" s="164">
        <v>1</v>
      </c>
      <c r="N3363" s="148" t="s">
        <v>4864</v>
      </c>
      <c r="O3363" s="164">
        <v>20221</v>
      </c>
      <c r="P3363" s="149" t="s">
        <v>4008</v>
      </c>
      <c r="Q3363" s="149">
        <f>IF(ActividadesCom[[#This Row],[NIVEL 2]]&lt;&gt;0,VLOOKUP(ActividadesCom[[#This Row],[NIVEL 2]],Catálogo!A:B,2,FALSE),"")</f>
        <v>3</v>
      </c>
      <c r="R3363" s="164">
        <v>1</v>
      </c>
      <c r="S3363" s="148" t="s">
        <v>4864</v>
      </c>
      <c r="T3363" s="164">
        <v>20212</v>
      </c>
      <c r="U3363" s="149" t="s">
        <v>4020</v>
      </c>
      <c r="V3363" s="149">
        <f>IF(ActividadesCom[[#This Row],[NIVEL 3]]&lt;&gt;0,VLOOKUP(ActividadesCom[[#This Row],[NIVEL 3]],Catálogo!A:B,2,FALSE),"")</f>
        <v>3</v>
      </c>
      <c r="W3363" s="164">
        <v>1</v>
      </c>
      <c r="X3363" s="148" t="s">
        <v>4940</v>
      </c>
      <c r="Y3363" s="164">
        <v>20213</v>
      </c>
      <c r="Z3363" s="149" t="s">
        <v>4008</v>
      </c>
      <c r="AA3363" s="149">
        <f>IF(ActividadesCom[[#This Row],[NIVEL 4]]&lt;&gt;0,VLOOKUP(ActividadesCom[[#This Row],[NIVEL 4]],Catálogo!A:B,2,FALSE),"")</f>
        <v>3</v>
      </c>
      <c r="AB3363" s="164">
        <v>1</v>
      </c>
      <c r="AC3363" s="148" t="s">
        <v>3518</v>
      </c>
      <c r="AD3363" s="164">
        <v>20221</v>
      </c>
      <c r="AE3363" s="149" t="s">
        <v>4010</v>
      </c>
      <c r="AF3363" s="149">
        <f>IF(ActividadesCom[[#This Row],[NIVEL 5]]&lt;&gt;0,VLOOKUP(ActividadesCom[[#This Row],[NIVEL 5]],Catálogo!A:B,2,FALSE),"")</f>
        <v>1</v>
      </c>
      <c r="AG3363" s="164">
        <v>1</v>
      </c>
    </row>
    <row r="3364" spans="1:34" ht="30" hidden="1" customHeight="1" x14ac:dyDescent="0.25">
      <c r="A3364" s="32">
        <v>21470040</v>
      </c>
      <c r="B3364" s="6" t="str">
        <f>VLOOKUP(ActividadesCom[[#This Row],[NO. DE CONTROL]],'LISTADO ESTUDIANTES'!A:C,2,FALSE)</f>
        <v>INTERIAN BRITO ALEJANDRA</v>
      </c>
      <c r="C3364" s="6" t="str">
        <f>VLOOKUP(ActividadesCom[[#This Row],[NO. DE CONTROL]],'LISTADO ESTUDIANTES'!A:C,3,FALSE)</f>
        <v>ARQUITECTURA</v>
      </c>
      <c r="D3364" s="33" t="str">
        <f>VLOOKUP(ActividadesCom[[#This Row],[NO. DE CONTROL]],'LISTADO ESTUDIANTES'!A:D,4,FALSE)</f>
        <v>EGRESADO(A)</v>
      </c>
      <c r="E3364" s="5">
        <f>SUM(ActividadesCom[[#This Row],[CRÉD. 1]],ActividadesCom[[#This Row],[CRÉD. 2]],ActividadesCom[[#This Row],[CRÉD. 3]],ActividadesCom[[#This Row],[CRÉD. 4]],ActividadesCom[[#This Row],[CRÉD. 5]])</f>
        <v>2</v>
      </c>
      <c r="F3364" s="33">
        <f>IF(ActividadesCom[[#This Row],[ÚLTIMO SEMESTRE CON CRÉDITOS]]&gt;0,ROUND(AVERAGE(ActividadesCom[[#This Row],[VALOR NIVEL 5]],ActividadesCom[[#This Row],[VALOR NIVEL 4]],ActividadesCom[[#This Row],[VALOR NIVEL 3]],ActividadesCom[[#This Row],[VALOR NIVEL 2]],ActividadesCom[[#This Row],[VALOR NIVEL 1]]),0),"")</f>
        <v>4</v>
      </c>
      <c r="G3364" s="33" t="str">
        <f>IF(ActividadesCom[[#This Row],[PROMEDIO]]="","",IF(ActividadesCom[[#This Row],[PROMEDIO]]&gt;=4,"EXCELENTE",IF(ActividadesCom[[#This Row],[PROMEDIO]]&gt;=3,"NOTABLE",IF(ActividadesCom[[#This Row],[PROMEDIO]]&gt;=2,"BUENO",IF(ActividadesCom[[#This Row],[PROMEDIO]]=1,"SUFICIENTE","")))))</f>
        <v>EXCELENTE</v>
      </c>
      <c r="H3364" s="5">
        <f>MAX(ActividadesCom[[#This Row],[PERÍODO 1]],ActividadesCom[[#This Row],[PERÍODO 2]],ActividadesCom[[#This Row],[PERÍODO 3]],ActividadesCom[[#This Row],[PERÍODO 4]],ActividadesCom[[#This Row],[PERÍODO 5]])</f>
        <v>20213</v>
      </c>
      <c r="I3364" s="34" t="s">
        <v>4692</v>
      </c>
      <c r="J3364" s="33">
        <v>20213</v>
      </c>
      <c r="K3364" s="33" t="s">
        <v>4007</v>
      </c>
      <c r="L3364" s="5">
        <f>IF(ActividadesCom[[#This Row],[NIVEL 1]]&lt;&gt;0,VLOOKUP(ActividadesCom[[#This Row],[NIVEL 1]],Catálogo!A:B,2,FALSE),"")</f>
        <v>4</v>
      </c>
      <c r="M3364" s="33">
        <v>1</v>
      </c>
      <c r="N3364" s="6" t="s">
        <v>37</v>
      </c>
      <c r="O3364" s="33">
        <v>20213</v>
      </c>
      <c r="P3364" s="5" t="s">
        <v>4007</v>
      </c>
      <c r="Q3364" s="5">
        <f>IF(ActividadesCom[[#This Row],[NIVEL 2]]&lt;&gt;0,VLOOKUP(ActividadesCom[[#This Row],[NIVEL 2]],Catálogo!A:B,2,FALSE),"")</f>
        <v>4</v>
      </c>
      <c r="R3364" s="33">
        <v>1</v>
      </c>
      <c r="S3364" s="34"/>
      <c r="T3364" s="33"/>
      <c r="U3364" s="33"/>
      <c r="V3364" s="5" t="str">
        <f>IF(ActividadesCom[[#This Row],[NIVEL 3]]&lt;&gt;0,VLOOKUP(ActividadesCom[[#This Row],[NIVEL 3]],Catálogo!A:B,2,FALSE),"")</f>
        <v/>
      </c>
      <c r="W3364" s="33"/>
      <c r="X3364" s="34"/>
      <c r="Y3364" s="33"/>
      <c r="Z3364" s="33"/>
      <c r="AA3364" s="5" t="str">
        <f>IF(ActividadesCom[[#This Row],[NIVEL 4]]&lt;&gt;0,VLOOKUP(ActividadesCom[[#This Row],[NIVEL 4]],Catálogo!A:B,2,FALSE),"")</f>
        <v/>
      </c>
      <c r="AB3364" s="33"/>
      <c r="AC3364" s="34"/>
      <c r="AD3364" s="33"/>
      <c r="AE3364" s="33"/>
      <c r="AF3364" s="5" t="str">
        <f>IF(ActividadesCom[[#This Row],[NIVEL 5]]&lt;&gt;0,VLOOKUP(ActividadesCom[[#This Row],[NIVEL 5]],Catálogo!A:B,2,FALSE),"")</f>
        <v/>
      </c>
      <c r="AG3364" s="33"/>
      <c r="AH3364" s="2"/>
    </row>
    <row r="3365" spans="1:34" s="151" customFormat="1" ht="30" hidden="1" customHeight="1" x14ac:dyDescent="0.25">
      <c r="A3365" s="169">
        <v>21470041</v>
      </c>
      <c r="B3365" s="148" t="str">
        <f>VLOOKUP(ActividadesCom[[#This Row],[NO. DE CONTROL]],'LISTADO ESTUDIANTES'!A:C,2,FALSE)</f>
        <v>GARCIA CALAN HECTOR FRANCISCO</v>
      </c>
      <c r="C3365" s="148" t="str">
        <f>VLOOKUP(ActividadesCom[[#This Row],[NO. DE CONTROL]],'LISTADO ESTUDIANTES'!A:C,3,FALSE)</f>
        <v>ARQUITECTURA</v>
      </c>
      <c r="D3365" s="164" t="str">
        <f>VLOOKUP(ActividadesCom[[#This Row],[NO. DE CONTROL]],'LISTADO ESTUDIANTES'!A:D,4,FALSE)</f>
        <v>EGRESADO(A)</v>
      </c>
      <c r="E3365" s="149">
        <f>SUM(ActividadesCom[[#This Row],[CRÉD. 1]],ActividadesCom[[#This Row],[CRÉD. 2]],ActividadesCom[[#This Row],[CRÉD. 3]],ActividadesCom[[#This Row],[CRÉD. 4]],ActividadesCom[[#This Row],[CRÉD. 5]])</f>
        <v>5</v>
      </c>
      <c r="F3365" s="164">
        <f>IF(ActividadesCom[[#This Row],[ÚLTIMO SEMESTRE CON CRÉDITOS]]&gt;0,ROUND(AVERAGE(ActividadesCom[[#This Row],[VALOR NIVEL 5]],ActividadesCom[[#This Row],[VALOR NIVEL 4]],ActividadesCom[[#This Row],[VALOR NIVEL 3]],ActividadesCom[[#This Row],[VALOR NIVEL 2]],ActividadesCom[[#This Row],[VALOR NIVEL 1]]),0),"")</f>
        <v>3</v>
      </c>
      <c r="G3365" s="164" t="str">
        <f>IF(ActividadesCom[[#This Row],[PROMEDIO]]="","",IF(ActividadesCom[[#This Row],[PROMEDIO]]&gt;=4,"EXCELENTE",IF(ActividadesCom[[#This Row],[PROMEDIO]]&gt;=3,"NOTABLE",IF(ActividadesCom[[#This Row],[PROMEDIO]]&gt;=2,"BUENO",IF(ActividadesCom[[#This Row],[PROMEDIO]]=1,"SUFICIENTE","")))))</f>
        <v>NOTABLE</v>
      </c>
      <c r="H3365" s="149">
        <f>MAX(ActividadesCom[[#This Row],[PERÍODO 1]],ActividadesCom[[#This Row],[PERÍODO 2]],ActividadesCom[[#This Row],[PERÍODO 3]],ActividadesCom[[#This Row],[PERÍODO 4]],ActividadesCom[[#This Row],[PERÍODO 5]])</f>
        <v>20243</v>
      </c>
      <c r="I3365" s="165" t="s">
        <v>4692</v>
      </c>
      <c r="J3365" s="164">
        <v>20213</v>
      </c>
      <c r="K3365" s="164" t="s">
        <v>4007</v>
      </c>
      <c r="L3365" s="149">
        <f>IF(ActividadesCom[[#This Row],[NIVEL 1]]&lt;&gt;0,VLOOKUP(ActividadesCom[[#This Row],[NIVEL 1]],Catálogo!A:B,2,FALSE),"")</f>
        <v>4</v>
      </c>
      <c r="M3365" s="164">
        <v>1</v>
      </c>
      <c r="N3365" s="148" t="s">
        <v>25</v>
      </c>
      <c r="O3365" s="164">
        <v>20221</v>
      </c>
      <c r="P3365" s="149" t="s">
        <v>4008</v>
      </c>
      <c r="Q3365" s="149">
        <f>IF(ActividadesCom[[#This Row],[NIVEL 2]]&lt;&gt;0,VLOOKUP(ActividadesCom[[#This Row],[NIVEL 2]],Catálogo!A:B,2,FALSE),"")</f>
        <v>3</v>
      </c>
      <c r="R3365" s="164">
        <v>1</v>
      </c>
      <c r="S3365" s="148" t="s">
        <v>4278</v>
      </c>
      <c r="T3365" s="164">
        <v>20223</v>
      </c>
      <c r="U3365" s="149" t="s">
        <v>4008</v>
      </c>
      <c r="V3365" s="149">
        <f>IF(ActividadesCom[[#This Row],[NIVEL 3]]&lt;&gt;0,VLOOKUP(ActividadesCom[[#This Row],[NIVEL 3]],Catálogo!A:B,2,FALSE),"")</f>
        <v>3</v>
      </c>
      <c r="W3365" s="164">
        <v>1</v>
      </c>
      <c r="X3365" s="148" t="s">
        <v>6340</v>
      </c>
      <c r="Y3365" s="164">
        <v>20243</v>
      </c>
      <c r="Z3365" s="149" t="s">
        <v>4007</v>
      </c>
      <c r="AA3365" s="149">
        <f>IF(ActividadesCom[[#This Row],[NIVEL 4]]&lt;&gt;0,VLOOKUP(ActividadesCom[[#This Row],[NIVEL 4]],Catálogo!A:B,2,FALSE),"")</f>
        <v>4</v>
      </c>
      <c r="AB3365" s="149">
        <v>1</v>
      </c>
      <c r="AC3365" s="148" t="s">
        <v>6725</v>
      </c>
      <c r="AD3365" s="164">
        <v>20243</v>
      </c>
      <c r="AE3365" s="149" t="s">
        <v>4009</v>
      </c>
      <c r="AF3365" s="149">
        <f>IF(ActividadesCom[[#This Row],[NIVEL 5]]&lt;&gt;0,VLOOKUP(ActividadesCom[[#This Row],[NIVEL 5]],Catálogo!A:B,2,FALSE),"")</f>
        <v>2</v>
      </c>
      <c r="AG3365" s="164">
        <v>1</v>
      </c>
    </row>
    <row r="3366" spans="1:34" s="151" customFormat="1" ht="30" hidden="1" customHeight="1" x14ac:dyDescent="0.25">
      <c r="A3366" s="147">
        <v>21470042</v>
      </c>
      <c r="B3366" s="148" t="str">
        <f>VLOOKUP(ActividadesCom[[#This Row],[NO. DE CONTROL]],'LISTADO ESTUDIANTES'!A:C,2,FALSE)</f>
        <v>UC TUN INGRID PAOLA</v>
      </c>
      <c r="C3366" s="148" t="str">
        <f>VLOOKUP(ActividadesCom[[#This Row],[NO. DE CONTROL]],'LISTADO ESTUDIANTES'!A:C,3,FALSE)</f>
        <v>INGENIERIA QUIMICA</v>
      </c>
      <c r="D3366" s="149" t="str">
        <f>VLOOKUP(ActividadesCom[[#This Row],[NO. DE CONTROL]],'LISTADO ESTUDIANTES'!A:D,4,FALSE)</f>
        <v>EGRESADO(A)</v>
      </c>
      <c r="E3366" s="149">
        <f>SUM(ActividadesCom[[#This Row],[CRÉD. 1]],ActividadesCom[[#This Row],[CRÉD. 2]],ActividadesCom[[#This Row],[CRÉD. 3]],ActividadesCom[[#This Row],[CRÉD. 4]],ActividadesCom[[#This Row],[CRÉD. 5]])</f>
        <v>5</v>
      </c>
      <c r="F3366" s="149">
        <f>IF(ActividadesCom[[#This Row],[ÚLTIMO SEMESTRE CON CRÉDITOS]]&gt;0,ROUND(AVERAGE(ActividadesCom[[#This Row],[VALOR NIVEL 5]],ActividadesCom[[#This Row],[VALOR NIVEL 4]],ActividadesCom[[#This Row],[VALOR NIVEL 3]],ActividadesCom[[#This Row],[VALOR NIVEL 2]],ActividadesCom[[#This Row],[VALOR NIVEL 1]]),0),"")</f>
        <v>3</v>
      </c>
      <c r="G3366" s="147" t="str">
        <f>IF(ActividadesCom[[#This Row],[PROMEDIO]]="","",IF(ActividadesCom[[#This Row],[PROMEDIO]]&gt;=4,"EXCELENTE",IF(ActividadesCom[[#This Row],[PROMEDIO]]&gt;=3,"NOTABLE",IF(ActividadesCom[[#This Row],[PROMEDIO]]&gt;=2,"BUENO",IF(ActividadesCom[[#This Row],[PROMEDIO]]=1,"SUFICIENTE","")))))</f>
        <v>NOTABLE</v>
      </c>
      <c r="H3366" s="149">
        <f>MAX(ActividadesCom[[#This Row],[PERÍODO 1]],ActividadesCom[[#This Row],[PERÍODO 2]],ActividadesCom[[#This Row],[PERÍODO 3]],ActividadesCom[[#This Row],[PERÍODO 4]],ActividadesCom[[#This Row],[PERÍODO 5]])</f>
        <v>20221</v>
      </c>
      <c r="I3366" s="148" t="s">
        <v>25</v>
      </c>
      <c r="J3366" s="149">
        <v>20213</v>
      </c>
      <c r="K3366" s="149" t="s">
        <v>4009</v>
      </c>
      <c r="L3366" s="149">
        <f>IF(ActividadesCom[[#This Row],[NIVEL 1]]&lt;&gt;0,VLOOKUP(ActividadesCom[[#This Row],[NIVEL 1]],Catálogo!A:B,2,FALSE),"")</f>
        <v>2</v>
      </c>
      <c r="M3366" s="149">
        <v>1</v>
      </c>
      <c r="N3366" s="148" t="s">
        <v>9</v>
      </c>
      <c r="O3366" s="149">
        <v>20212</v>
      </c>
      <c r="P3366" s="149" t="s">
        <v>4007</v>
      </c>
      <c r="Q3366" s="149">
        <f>IF(ActividadesCom[[#This Row],[NIVEL 2]]&lt;&gt;0,VLOOKUP(ActividadesCom[[#This Row],[NIVEL 2]],Catálogo!A:B,2,FALSE),"")</f>
        <v>4</v>
      </c>
      <c r="R3366" s="149">
        <v>1</v>
      </c>
      <c r="S3366" s="148" t="s">
        <v>4910</v>
      </c>
      <c r="T3366" s="149">
        <v>20221</v>
      </c>
      <c r="U3366" s="149" t="s">
        <v>4008</v>
      </c>
      <c r="V3366" s="149">
        <f>IF(ActividadesCom[[#This Row],[NIVEL 3]]&lt;&gt;0,VLOOKUP(ActividadesCom[[#This Row],[NIVEL 3]],Catálogo!A:B,2,FALSE),"")</f>
        <v>3</v>
      </c>
      <c r="W3366" s="149">
        <v>1</v>
      </c>
      <c r="X3366" s="148" t="s">
        <v>3518</v>
      </c>
      <c r="Y3366" s="149">
        <v>20221</v>
      </c>
      <c r="Z3366" s="149" t="s">
        <v>4008</v>
      </c>
      <c r="AA3366" s="149">
        <f>IF(ActividadesCom[[#This Row],[NIVEL 4]]&lt;&gt;0,VLOOKUP(ActividadesCom[[#This Row],[NIVEL 4]],Catálogo!A:B,2,FALSE),"")</f>
        <v>3</v>
      </c>
      <c r="AB3366" s="149">
        <v>1</v>
      </c>
      <c r="AC3366" s="148" t="s">
        <v>5365</v>
      </c>
      <c r="AD3366" s="149">
        <v>20221</v>
      </c>
      <c r="AE3366" s="149" t="s">
        <v>4007</v>
      </c>
      <c r="AF3366" s="149">
        <f>IF(ActividadesCom[[#This Row],[NIVEL 5]]&lt;&gt;0,VLOOKUP(ActividadesCom[[#This Row],[NIVEL 5]],Catálogo!A:B,2,FALSE),"")</f>
        <v>4</v>
      </c>
      <c r="AG3366" s="149">
        <v>1</v>
      </c>
    </row>
    <row r="3367" spans="1:34" ht="30" hidden="1" customHeight="1" x14ac:dyDescent="0.25">
      <c r="A3367" s="7">
        <v>21470043</v>
      </c>
      <c r="B3367" s="6" t="str">
        <f>VLOOKUP(ActividadesCom[[#This Row],[NO. DE CONTROL]],'LISTADO ESTUDIANTES'!A:C,2,FALSE)</f>
        <v>CERVANTES AVILA ZURISADAI</v>
      </c>
      <c r="C3367" s="6" t="str">
        <f>VLOOKUP(ActividadesCom[[#This Row],[NO. DE CONTROL]],'LISTADO ESTUDIANTES'!A:C,3,FALSE)</f>
        <v>INGENIERIA EN SISTEMAS COMPUTACIONALES</v>
      </c>
      <c r="D3367" s="5" t="str">
        <f>VLOOKUP(ActividadesCom[[#This Row],[NO. DE CONTROL]],'LISTADO ESTUDIANTES'!A:D,4,FALSE)</f>
        <v>EGRESADO(A)</v>
      </c>
      <c r="E3367" s="5">
        <f>SUM(ActividadesCom[[#This Row],[CRÉD. 1]],ActividadesCom[[#This Row],[CRÉD. 2]],ActividadesCom[[#This Row],[CRÉD. 3]],ActividadesCom[[#This Row],[CRÉD. 4]],ActividadesCom[[#This Row],[CRÉD. 5]])</f>
        <v>2</v>
      </c>
      <c r="F3367" s="5">
        <f>IF(ActividadesCom[[#This Row],[ÚLTIMO SEMESTRE CON CRÉDITOS]]&gt;0,ROUND(AVERAGE(ActividadesCom[[#This Row],[VALOR NIVEL 5]],ActividadesCom[[#This Row],[VALOR NIVEL 4]],ActividadesCom[[#This Row],[VALOR NIVEL 3]],ActividadesCom[[#This Row],[VALOR NIVEL 2]],ActividadesCom[[#This Row],[VALOR NIVEL 1]]),0),"")</f>
        <v>3</v>
      </c>
      <c r="G3367" s="7" t="str">
        <f>IF(ActividadesCom[[#This Row],[PROMEDIO]]="","",IF(ActividadesCom[[#This Row],[PROMEDIO]]&gt;=4,"EXCELENTE",IF(ActividadesCom[[#This Row],[PROMEDIO]]&gt;=3,"NOTABLE",IF(ActividadesCom[[#This Row],[PROMEDIO]]&gt;=2,"BUENO",IF(ActividadesCom[[#This Row],[PROMEDIO]]=1,"SUFICIENTE","")))))</f>
        <v>NOTABLE</v>
      </c>
      <c r="H3367" s="5">
        <f>MAX(ActividadesCom[[#This Row],[PERÍODO 1]],ActividadesCom[[#This Row],[PERÍODO 2]],ActividadesCom[[#This Row],[PERÍODO 3]],ActividadesCom[[#This Row],[PERÍODO 4]],ActividadesCom[[#This Row],[PERÍODO 5]])</f>
        <v>20221</v>
      </c>
      <c r="I3367" s="6" t="s">
        <v>4278</v>
      </c>
      <c r="J3367" s="5">
        <v>20213</v>
      </c>
      <c r="K3367" s="5" t="s">
        <v>4008</v>
      </c>
      <c r="L3367" s="5">
        <f>IF(ActividadesCom[[#This Row],[NIVEL 1]]&lt;&gt;0,VLOOKUP(ActividadesCom[[#This Row],[NIVEL 1]],Catálogo!A:B,2,FALSE),"")</f>
        <v>3</v>
      </c>
      <c r="M3367" s="5">
        <v>1</v>
      </c>
      <c r="N3367" s="6" t="s">
        <v>4278</v>
      </c>
      <c r="O3367" s="5">
        <v>20221</v>
      </c>
      <c r="P3367" s="5" t="s">
        <v>4008</v>
      </c>
      <c r="Q3367" s="5">
        <f>IF(ActividadesCom[[#This Row],[NIVEL 2]]&lt;&gt;0,VLOOKUP(ActividadesCom[[#This Row],[NIVEL 2]],Catálogo!A:B,2,FALSE),"")</f>
        <v>3</v>
      </c>
      <c r="R3367" s="5">
        <v>1</v>
      </c>
      <c r="S3367" s="6"/>
      <c r="T3367" s="5"/>
      <c r="U3367" s="5"/>
      <c r="V3367" s="5" t="str">
        <f>IF(ActividadesCom[[#This Row],[NIVEL 3]]&lt;&gt;0,VLOOKUP(ActividadesCom[[#This Row],[NIVEL 3]],Catálogo!A:B,2,FALSE),"")</f>
        <v/>
      </c>
      <c r="W3367" s="5"/>
      <c r="X3367" s="6"/>
      <c r="Y3367" s="5"/>
      <c r="Z3367" s="5"/>
      <c r="AA3367" s="5" t="str">
        <f>IF(ActividadesCom[[#This Row],[NIVEL 4]]&lt;&gt;0,VLOOKUP(ActividadesCom[[#This Row],[NIVEL 4]],Catálogo!A:B,2,FALSE),"")</f>
        <v/>
      </c>
      <c r="AB3367" s="5"/>
      <c r="AC3367" s="6"/>
      <c r="AD3367" s="5"/>
      <c r="AE3367" s="5"/>
      <c r="AF3367" s="5" t="str">
        <f>IF(ActividadesCom[[#This Row],[NIVEL 5]]&lt;&gt;0,VLOOKUP(ActividadesCom[[#This Row],[NIVEL 5]],Catálogo!A:B,2,FALSE),"")</f>
        <v/>
      </c>
      <c r="AG3367" s="5"/>
      <c r="AH3367" s="2"/>
    </row>
    <row r="3368" spans="1:34" s="151" customFormat="1" ht="30" hidden="1" customHeight="1" x14ac:dyDescent="0.25">
      <c r="A3368" s="147">
        <v>21470044</v>
      </c>
      <c r="B3368" s="148" t="str">
        <f>VLOOKUP(ActividadesCom[[#This Row],[NO. DE CONTROL]],'LISTADO ESTUDIANTES'!A:C,2,FALSE)</f>
        <v>NOZ ZUMARRAGA JESUS ALBERTO</v>
      </c>
      <c r="C3368" s="148" t="str">
        <f>VLOOKUP(ActividadesCom[[#This Row],[NO. DE CONTROL]],'LISTADO ESTUDIANTES'!A:C,3,FALSE)</f>
        <v>INGENIERIA EN GESTION EMPRESARIAL</v>
      </c>
      <c r="D3368" s="149" t="str">
        <f>VLOOKUP(ActividadesCom[[#This Row],[NO. DE CONTROL]],'LISTADO ESTUDIANTES'!A:D,4,FALSE)</f>
        <v>EGRESADO(A)</v>
      </c>
      <c r="E3368" s="149">
        <f>SUM(ActividadesCom[[#This Row],[CRÉD. 1]],ActividadesCom[[#This Row],[CRÉD. 2]],ActividadesCom[[#This Row],[CRÉD. 3]],ActividadesCom[[#This Row],[CRÉD. 4]],ActividadesCom[[#This Row],[CRÉD. 5]])</f>
        <v>5</v>
      </c>
      <c r="F3368" s="149">
        <f>IF(ActividadesCom[[#This Row],[ÚLTIMO SEMESTRE CON CRÉDITOS]]&gt;0,ROUND(AVERAGE(ActividadesCom[[#This Row],[VALOR NIVEL 5]],ActividadesCom[[#This Row],[VALOR NIVEL 4]],ActividadesCom[[#This Row],[VALOR NIVEL 3]],ActividadesCom[[#This Row],[VALOR NIVEL 2]],ActividadesCom[[#This Row],[VALOR NIVEL 1]]),0),"")</f>
        <v>3</v>
      </c>
      <c r="G3368" s="149" t="str">
        <f>IF(ActividadesCom[[#This Row],[PROMEDIO]]="","",IF(ActividadesCom[[#This Row],[PROMEDIO]]&gt;=4,"EXCELENTE",IF(ActividadesCom[[#This Row],[PROMEDIO]]&gt;=3,"NOTABLE",IF(ActividadesCom[[#This Row],[PROMEDIO]]&gt;=2,"BUENO",IF(ActividadesCom[[#This Row],[PROMEDIO]]=1,"SUFICIENTE","")))))</f>
        <v>NOTABLE</v>
      </c>
      <c r="H3368" s="149">
        <f>MAX(ActividadesCom[[#This Row],[PERÍODO 1]],ActividadesCom[[#This Row],[PERÍODO 2]],ActividadesCom[[#This Row],[PERÍODO 3]],ActividadesCom[[#This Row],[PERÍODO 4]],ActividadesCom[[#This Row],[PERÍODO 5]])</f>
        <v>20221</v>
      </c>
      <c r="I3368" s="148" t="s">
        <v>47</v>
      </c>
      <c r="J3368" s="149">
        <v>20213</v>
      </c>
      <c r="K3368" s="149" t="s">
        <v>4021</v>
      </c>
      <c r="L3368" s="149">
        <f>IF(ActividadesCom[[#This Row],[NIVEL 1]]&lt;&gt;0,VLOOKUP(ActividadesCom[[#This Row],[NIVEL 1]],Catálogo!A:B,2,FALSE),"")</f>
        <v>2</v>
      </c>
      <c r="M3368" s="149">
        <v>1</v>
      </c>
      <c r="N3368" s="148" t="s">
        <v>4844</v>
      </c>
      <c r="O3368" s="149">
        <v>20213</v>
      </c>
      <c r="P3368" s="149" t="s">
        <v>4007</v>
      </c>
      <c r="Q3368" s="149">
        <f>IF(ActividadesCom[[#This Row],[NIVEL 2]]&lt;&gt;0,VLOOKUP(ActividadesCom[[#This Row],[NIVEL 2]],Catálogo!A:B,2,FALSE),"")</f>
        <v>4</v>
      </c>
      <c r="R3368" s="149">
        <v>1</v>
      </c>
      <c r="S3368" s="148" t="s">
        <v>4862</v>
      </c>
      <c r="T3368" s="149">
        <v>20221</v>
      </c>
      <c r="U3368" s="149" t="s">
        <v>4007</v>
      </c>
      <c r="V3368" s="149">
        <f>IF(ActividadesCom[[#This Row],[NIVEL 3]]&lt;&gt;0,VLOOKUP(ActividadesCom[[#This Row],[NIVEL 3]],Catálogo!A:B,2,FALSE),"")</f>
        <v>4</v>
      </c>
      <c r="W3368" s="149">
        <v>1</v>
      </c>
      <c r="X3368" s="148" t="s">
        <v>4893</v>
      </c>
      <c r="Y3368" s="149">
        <v>20213</v>
      </c>
      <c r="Z3368" s="149" t="s">
        <v>4007</v>
      </c>
      <c r="AA3368" s="149">
        <f>IF(ActividadesCom[[#This Row],[NIVEL 4]]&lt;&gt;0,VLOOKUP(ActividadesCom[[#This Row],[NIVEL 4]],Catálogo!A:B,2,FALSE),"")</f>
        <v>4</v>
      </c>
      <c r="AB3368" s="149">
        <v>1</v>
      </c>
      <c r="AC3368" s="148" t="s">
        <v>47</v>
      </c>
      <c r="AD3368" s="149">
        <v>20221</v>
      </c>
      <c r="AE3368" s="149" t="s">
        <v>4010</v>
      </c>
      <c r="AF3368" s="149">
        <f>IF(ActividadesCom[[#This Row],[NIVEL 5]]&lt;&gt;0,VLOOKUP(ActividadesCom[[#This Row],[NIVEL 5]],Catálogo!A:B,2,FALSE),"")</f>
        <v>1</v>
      </c>
      <c r="AG3368" s="149">
        <v>1</v>
      </c>
    </row>
    <row r="3369" spans="1:34" s="151" customFormat="1" ht="30" hidden="1" customHeight="1" x14ac:dyDescent="0.25">
      <c r="A3369" s="172">
        <v>21470045</v>
      </c>
      <c r="B3369" s="148" t="str">
        <f>VLOOKUP(ActividadesCom[[#This Row],[NO. DE CONTROL]],'LISTADO ESTUDIANTES'!A:C,2,FALSE)</f>
        <v>MONTENEGRO ORTEGA MIGUEL ANGEL</v>
      </c>
      <c r="C3369" s="148" t="str">
        <f>VLOOKUP(ActividadesCom[[#This Row],[NO. DE CONTROL]],'LISTADO ESTUDIANTES'!A:C,3,FALSE)</f>
        <v>ARQUITECTURA</v>
      </c>
      <c r="D3369" s="149" t="str">
        <f>VLOOKUP(ActividadesCom[[#This Row],[NO. DE CONTROL]],'LISTADO ESTUDIANTES'!A:D,4,FALSE)</f>
        <v>EGRESADO(A)</v>
      </c>
      <c r="E3369" s="149">
        <f>SUM(ActividadesCom[[#This Row],[CRÉD. 1]],ActividadesCom[[#This Row],[CRÉD. 2]],ActividadesCom[[#This Row],[CRÉD. 3]],ActividadesCom[[#This Row],[CRÉD. 4]],ActividadesCom[[#This Row],[CRÉD. 5]])</f>
        <v>6</v>
      </c>
      <c r="F3369" s="173">
        <f>IF(ActividadesCom[[#This Row],[ÚLTIMO SEMESTRE CON CRÉDITOS]]&gt;0,ROUND(AVERAGE(ActividadesCom[[#This Row],[VALOR NIVEL 5]],ActividadesCom[[#This Row],[VALOR NIVEL 4]],ActividadesCom[[#This Row],[VALOR NIVEL 3]],ActividadesCom[[#This Row],[VALOR NIVEL 2]],ActividadesCom[[#This Row],[VALOR NIVEL 1]]),0),"")</f>
        <v>3</v>
      </c>
      <c r="G3369" s="173" t="str">
        <f>IF(ActividadesCom[[#This Row],[PROMEDIO]]="","",IF(ActividadesCom[[#This Row],[PROMEDIO]]&gt;=4,"EXCELENTE",IF(ActividadesCom[[#This Row],[PROMEDIO]]&gt;=3,"NOTABLE",IF(ActividadesCom[[#This Row],[PROMEDIO]]&gt;=2,"BUENO",IF(ActividadesCom[[#This Row],[PROMEDIO]]=1,"SUFICIENTE","")))))</f>
        <v>NOTABLE</v>
      </c>
      <c r="H3369" s="149">
        <f>MAX(ActividadesCom[[#This Row],[PERÍODO 1]],ActividadesCom[[#This Row],[PERÍODO 2]],ActividadesCom[[#This Row],[PERÍODO 3]],ActividadesCom[[#This Row],[PERÍODO 4]],ActividadesCom[[#This Row],[PERÍODO 5]])</f>
        <v>20241</v>
      </c>
      <c r="I3369" s="181" t="s">
        <v>4512</v>
      </c>
      <c r="J3369" s="173">
        <v>20213</v>
      </c>
      <c r="K3369" s="164" t="s">
        <v>4007</v>
      </c>
      <c r="L3369" s="149">
        <f>IF(ActividadesCom[[#This Row],[NIVEL 1]]&lt;&gt;0,VLOOKUP(ActividadesCom[[#This Row],[NIVEL 1]],Catálogo!A:B,2,FALSE),"")</f>
        <v>4</v>
      </c>
      <c r="M3369" s="173">
        <v>1</v>
      </c>
      <c r="N3369" s="148" t="s">
        <v>4692</v>
      </c>
      <c r="O3369" s="173">
        <v>20213</v>
      </c>
      <c r="P3369" s="173" t="s">
        <v>4007</v>
      </c>
      <c r="Q3369" s="149">
        <f>IF(ActividadesCom[[#This Row],[NIVEL 2]]&lt;&gt;0,VLOOKUP(ActividadesCom[[#This Row],[NIVEL 2]],Catálogo!A:B,2,FALSE),"")</f>
        <v>4</v>
      </c>
      <c r="R3369" s="173">
        <v>1</v>
      </c>
      <c r="S3369" s="148" t="s">
        <v>25</v>
      </c>
      <c r="T3369" s="173">
        <v>20213</v>
      </c>
      <c r="U3369" s="149" t="s">
        <v>4009</v>
      </c>
      <c r="V3369" s="149">
        <f>IF(ActividadesCom[[#This Row],[NIVEL 3]]&lt;&gt;0,VLOOKUP(ActividadesCom[[#This Row],[NIVEL 3]],Catálogo!A:B,2,FALSE),"")</f>
        <v>2</v>
      </c>
      <c r="W3369" s="173">
        <v>1</v>
      </c>
      <c r="X3369" s="148" t="s">
        <v>25</v>
      </c>
      <c r="Y3369" s="173">
        <v>20221</v>
      </c>
      <c r="Z3369" s="149" t="s">
        <v>4008</v>
      </c>
      <c r="AA3369" s="149">
        <f>IF(ActividadesCom[[#This Row],[NIVEL 4]]&lt;&gt;0,VLOOKUP(ActividadesCom[[#This Row],[NIVEL 4]],Catálogo!A:B,2,FALSE),"")</f>
        <v>3</v>
      </c>
      <c r="AB3369" s="173">
        <v>1</v>
      </c>
      <c r="AC3369" s="148" t="s">
        <v>6339</v>
      </c>
      <c r="AD3369" s="173">
        <v>20241</v>
      </c>
      <c r="AE3369" s="149" t="s">
        <v>4007</v>
      </c>
      <c r="AF3369" s="149">
        <f>IF(ActividadesCom[[#This Row],[NIVEL 5]]&lt;&gt;0,VLOOKUP(ActividadesCom[[#This Row],[NIVEL 5]],Catálogo!A:B,2,FALSE),"")</f>
        <v>4</v>
      </c>
      <c r="AG3369" s="173">
        <v>2</v>
      </c>
    </row>
    <row r="3370" spans="1:34" ht="30" hidden="1" customHeight="1" x14ac:dyDescent="0.25">
      <c r="A3370" s="32">
        <v>21470046</v>
      </c>
      <c r="B3370" s="6" t="str">
        <f>VLOOKUP(ActividadesCom[[#This Row],[NO. DE CONTROL]],'LISTADO ESTUDIANTES'!A:C,2,FALSE)</f>
        <v>KU TUN FRANCISCO ANTONIO</v>
      </c>
      <c r="C3370" s="6" t="str">
        <f>VLOOKUP(ActividadesCom[[#This Row],[NO. DE CONTROL]],'LISTADO ESTUDIANTES'!A:C,3,FALSE)</f>
        <v>ARQUITECTURA</v>
      </c>
      <c r="D3370" s="33" t="str">
        <f>VLOOKUP(ActividadesCom[[#This Row],[NO. DE CONTROL]],'LISTADO ESTUDIANTES'!A:D,4,FALSE)</f>
        <v>EGRESADO(A)</v>
      </c>
      <c r="E3370" s="5">
        <f>SUM(ActividadesCom[[#This Row],[CRÉD. 1]],ActividadesCom[[#This Row],[CRÉD. 2]],ActividadesCom[[#This Row],[CRÉD. 3]],ActividadesCom[[#This Row],[CRÉD. 4]],ActividadesCom[[#This Row],[CRÉD. 5]])</f>
        <v>1</v>
      </c>
      <c r="F3370" s="33">
        <f>IF(ActividadesCom[[#This Row],[ÚLTIMO SEMESTRE CON CRÉDITOS]]&gt;0,ROUND(AVERAGE(ActividadesCom[[#This Row],[VALOR NIVEL 5]],ActividadesCom[[#This Row],[VALOR NIVEL 4]],ActividadesCom[[#This Row],[VALOR NIVEL 3]],ActividadesCom[[#This Row],[VALOR NIVEL 2]],ActividadesCom[[#This Row],[VALOR NIVEL 1]]),0),"")</f>
        <v>4</v>
      </c>
      <c r="G3370" s="33" t="str">
        <f>IF(ActividadesCom[[#This Row],[PROMEDIO]]="","",IF(ActividadesCom[[#This Row],[PROMEDIO]]&gt;=4,"EXCELENTE",IF(ActividadesCom[[#This Row],[PROMEDIO]]&gt;=3,"NOTABLE",IF(ActividadesCom[[#This Row],[PROMEDIO]]&gt;=2,"BUENO",IF(ActividadesCom[[#This Row],[PROMEDIO]]=1,"SUFICIENTE","")))))</f>
        <v>EXCELENTE</v>
      </c>
      <c r="H3370" s="5">
        <f>MAX(ActividadesCom[[#This Row],[PERÍODO 1]],ActividadesCom[[#This Row],[PERÍODO 2]],ActividadesCom[[#This Row],[PERÍODO 3]],ActividadesCom[[#This Row],[PERÍODO 4]],ActividadesCom[[#This Row],[PERÍODO 5]])</f>
        <v>20213</v>
      </c>
      <c r="I3370" s="34" t="s">
        <v>4692</v>
      </c>
      <c r="J3370" s="33">
        <v>20213</v>
      </c>
      <c r="K3370" s="33" t="s">
        <v>4007</v>
      </c>
      <c r="L3370" s="5">
        <f>IF(ActividadesCom[[#This Row],[NIVEL 1]]&lt;&gt;0,VLOOKUP(ActividadesCom[[#This Row],[NIVEL 1]],Catálogo!A:B,2,FALSE),"")</f>
        <v>4</v>
      </c>
      <c r="M3370" s="33">
        <v>1</v>
      </c>
      <c r="N3370" s="34"/>
      <c r="O3370" s="33"/>
      <c r="P3370" s="33"/>
      <c r="Q3370" s="5" t="str">
        <f>IF(ActividadesCom[[#This Row],[NIVEL 2]]&lt;&gt;0,VLOOKUP(ActividadesCom[[#This Row],[NIVEL 2]],Catálogo!A:B,2,FALSE),"")</f>
        <v/>
      </c>
      <c r="R3370" s="33"/>
      <c r="S3370" s="34"/>
      <c r="T3370" s="33"/>
      <c r="U3370" s="33"/>
      <c r="V3370" s="5" t="str">
        <f>IF(ActividadesCom[[#This Row],[NIVEL 3]]&lt;&gt;0,VLOOKUP(ActividadesCom[[#This Row],[NIVEL 3]],Catálogo!A:B,2,FALSE),"")</f>
        <v/>
      </c>
      <c r="W3370" s="33"/>
      <c r="X3370" s="34"/>
      <c r="Y3370" s="33"/>
      <c r="Z3370" s="33"/>
      <c r="AA3370" s="5" t="str">
        <f>IF(ActividadesCom[[#This Row],[NIVEL 4]]&lt;&gt;0,VLOOKUP(ActividadesCom[[#This Row],[NIVEL 4]],Catálogo!A:B,2,FALSE),"")</f>
        <v/>
      </c>
      <c r="AB3370" s="33"/>
      <c r="AC3370" s="34"/>
      <c r="AD3370" s="33"/>
      <c r="AE3370" s="33"/>
      <c r="AF3370" s="5" t="str">
        <f>IF(ActividadesCom[[#This Row],[NIVEL 5]]&lt;&gt;0,VLOOKUP(ActividadesCom[[#This Row],[NIVEL 5]],Catálogo!A:B,2,FALSE),"")</f>
        <v/>
      </c>
      <c r="AG3370" s="33"/>
      <c r="AH3370" s="2"/>
    </row>
    <row r="3371" spans="1:34" ht="30" hidden="1" customHeight="1" x14ac:dyDescent="0.25">
      <c r="A3371" s="7">
        <v>21470047</v>
      </c>
      <c r="B3371" s="6" t="str">
        <f>VLOOKUP(ActividadesCom[[#This Row],[NO. DE CONTROL]],'LISTADO ESTUDIANTES'!A:C,2,FALSE)</f>
        <v>MARQUEZ QUIROZ CAMILO</v>
      </c>
      <c r="C3371" s="6" t="str">
        <f>VLOOKUP(ActividadesCom[[#This Row],[NO. DE CONTROL]],'LISTADO ESTUDIANTES'!A:C,3,FALSE)</f>
        <v>INGENIERIA EN GESTION EMPRESARIAL</v>
      </c>
      <c r="D3371" s="5" t="str">
        <f>VLOOKUP(ActividadesCom[[#This Row],[NO. DE CONTROL]],'LISTADO ESTUDIANTES'!A:D,4,FALSE)</f>
        <v>EGRESADO(A)</v>
      </c>
      <c r="E3371" s="5">
        <f>SUM(ActividadesCom[[#This Row],[CRÉD. 1]],ActividadesCom[[#This Row],[CRÉD. 2]],ActividadesCom[[#This Row],[CRÉD. 3]],ActividadesCom[[#This Row],[CRÉD. 4]],ActividadesCom[[#This Row],[CRÉD. 5]])</f>
        <v>5</v>
      </c>
      <c r="F3371" s="5">
        <f>IF(ActividadesCom[[#This Row],[ÚLTIMO SEMESTRE CON CRÉDITOS]]&gt;0,ROUND(AVERAGE(ActividadesCom[[#This Row],[VALOR NIVEL 5]],ActividadesCom[[#This Row],[VALOR NIVEL 4]],ActividadesCom[[#This Row],[VALOR NIVEL 3]],ActividadesCom[[#This Row],[VALOR NIVEL 2]],ActividadesCom[[#This Row],[VALOR NIVEL 1]]),0),"")</f>
        <v>3</v>
      </c>
      <c r="G3371" s="5" t="str">
        <f>IF(ActividadesCom[[#This Row],[PROMEDIO]]="","",IF(ActividadesCom[[#This Row],[PROMEDIO]]&gt;=4,"EXCELENTE",IF(ActividadesCom[[#This Row],[PROMEDIO]]&gt;=3,"NOTABLE",IF(ActividadesCom[[#This Row],[PROMEDIO]]&gt;=2,"BUENO",IF(ActividadesCom[[#This Row],[PROMEDIO]]=1,"SUFICIENTE","")))))</f>
        <v>NOTABLE</v>
      </c>
      <c r="H3371" s="5">
        <f>MAX(ActividadesCom[[#This Row],[PERÍODO 1]],ActividadesCom[[#This Row],[PERÍODO 2]],ActividadesCom[[#This Row],[PERÍODO 3]],ActividadesCom[[#This Row],[PERÍODO 4]],ActividadesCom[[#This Row],[PERÍODO 5]])</f>
        <v>20233</v>
      </c>
      <c r="I3371" s="6" t="s">
        <v>31</v>
      </c>
      <c r="J3371" s="5">
        <v>20213</v>
      </c>
      <c r="K3371" s="5" t="s">
        <v>4020</v>
      </c>
      <c r="L3371" s="5">
        <f>IF(ActividadesCom[[#This Row],[NIVEL 1]]&lt;&gt;0,VLOOKUP(ActividadesCom[[#This Row],[NIVEL 1]],Catálogo!A:B,2,FALSE),"")</f>
        <v>3</v>
      </c>
      <c r="M3371" s="5">
        <v>1</v>
      </c>
      <c r="N3371" s="34" t="s">
        <v>4844</v>
      </c>
      <c r="O3371" s="33">
        <v>20223</v>
      </c>
      <c r="P3371" s="5" t="s">
        <v>4007</v>
      </c>
      <c r="Q3371" s="5">
        <f>IF(ActividadesCom[[#This Row],[NIVEL 2]]&lt;&gt;0,VLOOKUP(ActividadesCom[[#This Row],[NIVEL 2]],Catálogo!A:B,2,FALSE),"")</f>
        <v>4</v>
      </c>
      <c r="R3371" s="5">
        <v>1</v>
      </c>
      <c r="S3371" s="6" t="s">
        <v>5702</v>
      </c>
      <c r="T3371" s="5">
        <v>20233</v>
      </c>
      <c r="U3371" s="5" t="s">
        <v>4007</v>
      </c>
      <c r="V3371" s="5">
        <f>IF(ActividadesCom[[#This Row],[NIVEL 3]]&lt;&gt;0,VLOOKUP(ActividadesCom[[#This Row],[NIVEL 3]],Catálogo!A:B,2,FALSE),"")</f>
        <v>4</v>
      </c>
      <c r="W3371" s="5">
        <v>1</v>
      </c>
      <c r="X3371" s="6" t="s">
        <v>4893</v>
      </c>
      <c r="Y3371" s="5">
        <v>20213</v>
      </c>
      <c r="Z3371" s="5" t="s">
        <v>4007</v>
      </c>
      <c r="AA3371" s="5">
        <f>IF(ActividadesCom[[#This Row],[NIVEL 4]]&lt;&gt;0,VLOOKUP(ActividadesCom[[#This Row],[NIVEL 4]],Catálogo!A:B,2,FALSE),"")</f>
        <v>4</v>
      </c>
      <c r="AB3371" s="5">
        <v>1</v>
      </c>
      <c r="AC3371" s="6" t="s">
        <v>47</v>
      </c>
      <c r="AD3371" s="5">
        <v>20221</v>
      </c>
      <c r="AE3371" s="5" t="s">
        <v>4010</v>
      </c>
      <c r="AF3371" s="5">
        <f>IF(ActividadesCom[[#This Row],[NIVEL 5]]&lt;&gt;0,VLOOKUP(ActividadesCom[[#This Row],[NIVEL 5]],Catálogo!A:B,2,FALSE),"")</f>
        <v>1</v>
      </c>
      <c r="AG3371" s="5">
        <v>1</v>
      </c>
      <c r="AH3371" s="2"/>
    </row>
    <row r="3372" spans="1:34" s="151" customFormat="1" ht="30" customHeight="1" x14ac:dyDescent="0.25">
      <c r="A3372" s="169">
        <v>21470048</v>
      </c>
      <c r="B3372" s="148" t="str">
        <f>VLOOKUP(ActividadesCom[[#This Row],[NO. DE CONTROL]],'LISTADO ESTUDIANTES'!A:C,2,FALSE)</f>
        <v>TATUM UC EDUARDO ARTURO</v>
      </c>
      <c r="C3372" s="148" t="str">
        <f>VLOOKUP(ActividadesCom[[#This Row],[NO. DE CONTROL]],'LISTADO ESTUDIANTES'!A:C,3,FALSE)</f>
        <v>ARQUITECTURA</v>
      </c>
      <c r="D3372" s="149" t="str">
        <f>VLOOKUP(ActividadesCom[[#This Row],[NO. DE CONTROL]],'LISTADO ESTUDIANTES'!A:D,4,FALSE)</f>
        <v>ACTIVO(A)</v>
      </c>
      <c r="E3372" s="149">
        <f>SUM(ActividadesCom[[#This Row],[CRÉD. 1]],ActividadesCom[[#This Row],[CRÉD. 2]],ActividadesCom[[#This Row],[CRÉD. 3]],ActividadesCom[[#This Row],[CRÉD. 4]],ActividadesCom[[#This Row],[CRÉD. 5]])</f>
        <v>5</v>
      </c>
      <c r="F3372" s="164">
        <f>IF(ActividadesCom[[#This Row],[ÚLTIMO SEMESTRE CON CRÉDITOS]]&gt;0,ROUND(AVERAGE(ActividadesCom[[#This Row],[VALOR NIVEL 5]],ActividadesCom[[#This Row],[VALOR NIVEL 4]],ActividadesCom[[#This Row],[VALOR NIVEL 3]],ActividadesCom[[#This Row],[VALOR NIVEL 2]],ActividadesCom[[#This Row],[VALOR NIVEL 1]]),0),"")</f>
        <v>4</v>
      </c>
      <c r="G3372" s="164" t="str">
        <f>IF(ActividadesCom[[#This Row],[PROMEDIO]]="","",IF(ActividadesCom[[#This Row],[PROMEDIO]]&gt;=4,"EXCELENTE",IF(ActividadesCom[[#This Row],[PROMEDIO]]&gt;=3,"NOTABLE",IF(ActividadesCom[[#This Row],[PROMEDIO]]&gt;=2,"BUENO",IF(ActividadesCom[[#This Row],[PROMEDIO]]=1,"SUFICIENTE","")))))</f>
        <v>EXCELENTE</v>
      </c>
      <c r="H3372" s="149">
        <f>MAX(ActividadesCom[[#This Row],[PERÍODO 1]],ActividadesCom[[#This Row],[PERÍODO 2]],ActividadesCom[[#This Row],[PERÍODO 3]],ActividadesCom[[#This Row],[PERÍODO 4]],ActividadesCom[[#This Row],[PERÍODO 5]])</f>
        <v>20241</v>
      </c>
      <c r="I3372" s="165" t="s">
        <v>4692</v>
      </c>
      <c r="J3372" s="164">
        <v>20213</v>
      </c>
      <c r="K3372" s="164" t="s">
        <v>4007</v>
      </c>
      <c r="L3372" s="149">
        <f>IF(ActividadesCom[[#This Row],[NIVEL 1]]&lt;&gt;0,VLOOKUP(ActividadesCom[[#This Row],[NIVEL 1]],Catálogo!A:B,2,FALSE),"")</f>
        <v>4</v>
      </c>
      <c r="M3372" s="164">
        <v>1</v>
      </c>
      <c r="N3372" s="148" t="s">
        <v>30</v>
      </c>
      <c r="O3372" s="164">
        <v>20213</v>
      </c>
      <c r="P3372" s="149" t="s">
        <v>4007</v>
      </c>
      <c r="Q3372" s="149">
        <f>IF(ActividadesCom[[#This Row],[NIVEL 2]]&lt;&gt;0,VLOOKUP(ActividadesCom[[#This Row],[NIVEL 2]],Catálogo!A:B,2,FALSE),"")</f>
        <v>4</v>
      </c>
      <c r="R3372" s="164">
        <v>1</v>
      </c>
      <c r="S3372" s="148" t="s">
        <v>615</v>
      </c>
      <c r="T3372" s="164">
        <v>20221</v>
      </c>
      <c r="U3372" s="149" t="s">
        <v>4007</v>
      </c>
      <c r="V3372" s="149">
        <f>IF(ActividadesCom[[#This Row],[NIVEL 3]]&lt;&gt;0,VLOOKUP(ActividadesCom[[#This Row],[NIVEL 3]],Catálogo!A:B,2,FALSE),"")</f>
        <v>4</v>
      </c>
      <c r="W3372" s="164">
        <v>1</v>
      </c>
      <c r="X3372" s="148" t="s">
        <v>6340</v>
      </c>
      <c r="Y3372" s="164">
        <v>20241</v>
      </c>
      <c r="Z3372" s="149" t="s">
        <v>4007</v>
      </c>
      <c r="AA3372" s="149">
        <f>IF(ActividadesCom[[#This Row],[NIVEL 4]]&lt;&gt;0,VLOOKUP(ActividadesCom[[#This Row],[NIVEL 4]],Catálogo!A:B,2,FALSE),"")</f>
        <v>4</v>
      </c>
      <c r="AB3372" s="164">
        <v>2</v>
      </c>
      <c r="AC3372" s="165"/>
      <c r="AD3372" s="164"/>
      <c r="AE3372" s="164"/>
      <c r="AF3372" s="149" t="str">
        <f>IF(ActividadesCom[[#This Row],[NIVEL 5]]&lt;&gt;0,VLOOKUP(ActividadesCom[[#This Row],[NIVEL 5]],Catálogo!A:B,2,FALSE),"")</f>
        <v/>
      </c>
      <c r="AG3372" s="164"/>
    </row>
    <row r="3373" spans="1:34" ht="30" hidden="1" customHeight="1" x14ac:dyDescent="0.25">
      <c r="A3373" s="7">
        <v>21470049</v>
      </c>
      <c r="B3373" s="6" t="str">
        <f>VLOOKUP(ActividadesCom[[#This Row],[NO. DE CONTROL]],'LISTADO ESTUDIANTES'!A:C,2,FALSE)</f>
        <v>UC QUEB ROSAURA RAZIEL</v>
      </c>
      <c r="C3373" s="6" t="str">
        <f>VLOOKUP(ActividadesCom[[#This Row],[NO. DE CONTROL]],'LISTADO ESTUDIANTES'!A:C,3,FALSE)</f>
        <v>INGENIERIA EN ADMINISTRACION</v>
      </c>
      <c r="D3373" s="5" t="str">
        <f>VLOOKUP(ActividadesCom[[#This Row],[NO. DE CONTROL]],'LISTADO ESTUDIANTES'!A:D,4,FALSE)</f>
        <v>EGRESADO(A)</v>
      </c>
      <c r="E3373" s="5">
        <f>SUM(ActividadesCom[[#This Row],[CRÉD. 1]],ActividadesCom[[#This Row],[CRÉD. 2]],ActividadesCom[[#This Row],[CRÉD. 3]],ActividadesCom[[#This Row],[CRÉD. 4]],ActividadesCom[[#This Row],[CRÉD. 5]])</f>
        <v>5</v>
      </c>
      <c r="F3373" s="5">
        <f>IF(ActividadesCom[[#This Row],[ÚLTIMO SEMESTRE CON CRÉDITOS]]&gt;0,ROUND(AVERAGE(ActividadesCom[[#This Row],[VALOR NIVEL 5]],ActividadesCom[[#This Row],[VALOR NIVEL 4]],ActividadesCom[[#This Row],[VALOR NIVEL 3]],ActividadesCom[[#This Row],[VALOR NIVEL 2]],ActividadesCom[[#This Row],[VALOR NIVEL 1]]),0),"")</f>
        <v>3</v>
      </c>
      <c r="G3373" s="7" t="str">
        <f>IF(ActividadesCom[[#This Row],[PROMEDIO]]="","",IF(ActividadesCom[[#This Row],[PROMEDIO]]&gt;=4,"EXCELENTE",IF(ActividadesCom[[#This Row],[PROMEDIO]]&gt;=3,"NOTABLE",IF(ActividadesCom[[#This Row],[PROMEDIO]]&gt;=2,"BUENO",IF(ActividadesCom[[#This Row],[PROMEDIO]]=1,"SUFICIENTE","")))))</f>
        <v>NOTABLE</v>
      </c>
      <c r="H3373" s="5">
        <f>MAX(ActividadesCom[[#This Row],[PERÍODO 1]],ActividadesCom[[#This Row],[PERÍODO 2]],ActividadesCom[[#This Row],[PERÍODO 3]],ActividadesCom[[#This Row],[PERÍODO 4]],ActividadesCom[[#This Row],[PERÍODO 5]])</f>
        <v>20233</v>
      </c>
      <c r="I3373" s="6" t="s">
        <v>5834</v>
      </c>
      <c r="J3373" s="5">
        <v>20231</v>
      </c>
      <c r="K3373" s="5" t="s">
        <v>4007</v>
      </c>
      <c r="L3373" s="5">
        <f>IF(ActividadesCom[[#This Row],[NIVEL 1]]&lt;&gt;0,VLOOKUP(ActividadesCom[[#This Row],[NIVEL 1]],Catálogo!A:B,2,FALSE),"")</f>
        <v>4</v>
      </c>
      <c r="M3373" s="5">
        <v>1</v>
      </c>
      <c r="N3373" s="6" t="s">
        <v>316</v>
      </c>
      <c r="O3373" s="5">
        <v>20221</v>
      </c>
      <c r="P3373" s="5" t="s">
        <v>4008</v>
      </c>
      <c r="Q3373" s="5">
        <f>IF(ActividadesCom[[#This Row],[NIVEL 2]]&lt;&gt;0,VLOOKUP(ActividadesCom[[#This Row],[NIVEL 2]],Catálogo!A:B,2,FALSE),"")</f>
        <v>3</v>
      </c>
      <c r="R3373" s="5">
        <v>1</v>
      </c>
      <c r="S3373" s="6" t="s">
        <v>6252</v>
      </c>
      <c r="T3373" s="5">
        <v>20233</v>
      </c>
      <c r="U3373" s="5" t="s">
        <v>4007</v>
      </c>
      <c r="V3373" s="5">
        <f>IF(ActividadesCom[[#This Row],[NIVEL 3]]&lt;&gt;0,VLOOKUP(ActividadesCom[[#This Row],[NIVEL 3]],Catálogo!A:B,2,FALSE),"")</f>
        <v>4</v>
      </c>
      <c r="W3373" s="5">
        <v>1</v>
      </c>
      <c r="X3373" s="6" t="s">
        <v>316</v>
      </c>
      <c r="Y3373" s="5">
        <v>20213</v>
      </c>
      <c r="Z3373" s="5" t="s">
        <v>4008</v>
      </c>
      <c r="AA3373" s="5">
        <f>IF(ActividadesCom[[#This Row],[NIVEL 4]]&lt;&gt;0,VLOOKUP(ActividadesCom[[#This Row],[NIVEL 4]],Catálogo!A:B,2,FALSE),"")</f>
        <v>3</v>
      </c>
      <c r="AB3373" s="5">
        <v>1</v>
      </c>
      <c r="AC3373" s="45" t="s">
        <v>6248</v>
      </c>
      <c r="AD3373" s="5">
        <v>20233</v>
      </c>
      <c r="AE3373" s="5" t="s">
        <v>4008</v>
      </c>
      <c r="AF3373" s="5">
        <f>IF(ActividadesCom[[#This Row],[NIVEL 5]]&lt;&gt;0,VLOOKUP(ActividadesCom[[#This Row],[NIVEL 5]],Catálogo!A:B,2,FALSE),"")</f>
        <v>3</v>
      </c>
      <c r="AG3373" s="5">
        <v>1</v>
      </c>
      <c r="AH3373" s="2"/>
    </row>
    <row r="3374" spans="1:34" ht="30" hidden="1" customHeight="1" x14ac:dyDescent="0.25">
      <c r="A3374" s="7">
        <v>21470050</v>
      </c>
      <c r="B3374" s="6" t="str">
        <f>VLOOKUP(ActividadesCom[[#This Row],[NO. DE CONTROL]],'LISTADO ESTUDIANTES'!A:C,2,FALSE)</f>
        <v>PEREZ CASTRO MARIJOSE</v>
      </c>
      <c r="C3374" s="6" t="str">
        <f>VLOOKUP(ActividadesCom[[#This Row],[NO. DE CONTROL]],'LISTADO ESTUDIANTES'!A:C,3,FALSE)</f>
        <v>INGENIERIA CIVIL</v>
      </c>
      <c r="D3374" s="5" t="str">
        <f>VLOOKUP(ActividadesCom[[#This Row],[NO. DE CONTROL]],'LISTADO ESTUDIANTES'!A:D,4,FALSE)</f>
        <v>EGRESADO(A)</v>
      </c>
      <c r="E3374" s="5">
        <f>SUM(ActividadesCom[[#This Row],[CRÉD. 1]],ActividadesCom[[#This Row],[CRÉD. 2]],ActividadesCom[[#This Row],[CRÉD. 3]],ActividadesCom[[#This Row],[CRÉD. 4]],ActividadesCom[[#This Row],[CRÉD. 5]])</f>
        <v>4</v>
      </c>
      <c r="F3374" s="5">
        <f>IF(ActividadesCom[[#This Row],[ÚLTIMO SEMESTRE CON CRÉDITOS]]&gt;0,ROUND(AVERAGE(ActividadesCom[[#This Row],[VALOR NIVEL 5]],ActividadesCom[[#This Row],[VALOR NIVEL 4]],ActividadesCom[[#This Row],[VALOR NIVEL 3]],ActividadesCom[[#This Row],[VALOR NIVEL 2]],ActividadesCom[[#This Row],[VALOR NIVEL 1]]),0),"")</f>
        <v>3</v>
      </c>
      <c r="G3374" s="7" t="str">
        <f>IF(ActividadesCom[[#This Row],[PROMEDIO]]="","",IF(ActividadesCom[[#This Row],[PROMEDIO]]&gt;=4,"EXCELENTE",IF(ActividadesCom[[#This Row],[PROMEDIO]]&gt;=3,"NOTABLE",IF(ActividadesCom[[#This Row],[PROMEDIO]]&gt;=2,"BUENO",IF(ActividadesCom[[#This Row],[PROMEDIO]]=1,"SUFICIENTE","")))))</f>
        <v>NOTABLE</v>
      </c>
      <c r="H3374" s="5">
        <f>MAX(ActividadesCom[[#This Row],[PERÍODO 1]],ActividadesCom[[#This Row],[PERÍODO 2]],ActividadesCom[[#This Row],[PERÍODO 3]],ActividadesCom[[#This Row],[PERÍODO 4]],ActividadesCom[[#This Row],[PERÍODO 5]])</f>
        <v>20221</v>
      </c>
      <c r="I3374" s="6" t="s">
        <v>30</v>
      </c>
      <c r="J3374" s="5">
        <v>20213</v>
      </c>
      <c r="K3374" s="5" t="s">
        <v>4007</v>
      </c>
      <c r="L3374" s="5">
        <f>IF(ActividadesCom[[#This Row],[NIVEL 1]]&lt;&gt;0,VLOOKUP(ActividadesCom[[#This Row],[NIVEL 1]],Catálogo!A:B,2,FALSE),"")</f>
        <v>4</v>
      </c>
      <c r="M3374" s="5">
        <v>1</v>
      </c>
      <c r="N3374" s="6" t="s">
        <v>4911</v>
      </c>
      <c r="O3374" s="5">
        <v>20221</v>
      </c>
      <c r="P3374" s="5" t="s">
        <v>4008</v>
      </c>
      <c r="Q3374" s="5">
        <f>IF(ActividadesCom[[#This Row],[NIVEL 2]]&lt;&gt;0,VLOOKUP(ActividadesCom[[#This Row],[NIVEL 2]],Catálogo!A:B,2,FALSE),"")</f>
        <v>3</v>
      </c>
      <c r="R3374" s="5">
        <v>1</v>
      </c>
      <c r="S3374" s="6" t="s">
        <v>665</v>
      </c>
      <c r="T3374" s="5">
        <v>20221</v>
      </c>
      <c r="U3374" s="5" t="s">
        <v>4010</v>
      </c>
      <c r="V3374" s="5">
        <f>IF(ActividadesCom[[#This Row],[NIVEL 3]]&lt;&gt;0,VLOOKUP(ActividadesCom[[#This Row],[NIVEL 3]],Catálogo!A:B,2,FALSE),"")</f>
        <v>1</v>
      </c>
      <c r="W3374" s="5">
        <v>1</v>
      </c>
      <c r="X3374" s="6" t="s">
        <v>5374</v>
      </c>
      <c r="Y3374" s="5">
        <v>20221</v>
      </c>
      <c r="Z3374" s="5" t="s">
        <v>4007</v>
      </c>
      <c r="AA3374" s="5">
        <f>IF(ActividadesCom[[#This Row],[NIVEL 4]]&lt;&gt;0,VLOOKUP(ActividadesCom[[#This Row],[NIVEL 4]],Catálogo!A:B,2,FALSE),"")</f>
        <v>4</v>
      </c>
      <c r="AB3374" s="5">
        <v>1</v>
      </c>
      <c r="AC3374" s="6"/>
      <c r="AD3374" s="5"/>
      <c r="AE3374" s="5"/>
      <c r="AF3374" s="5" t="str">
        <f>IF(ActividadesCom[[#This Row],[NIVEL 5]]&lt;&gt;0,VLOOKUP(ActividadesCom[[#This Row],[NIVEL 5]],Catálogo!A:B,2,FALSE),"")</f>
        <v/>
      </c>
      <c r="AG3374" s="5"/>
      <c r="AH3374" s="2"/>
    </row>
    <row r="3375" spans="1:34" s="151" customFormat="1" ht="30" customHeight="1" x14ac:dyDescent="0.25">
      <c r="A3375" s="169">
        <v>21470051</v>
      </c>
      <c r="B3375" s="148" t="str">
        <f>VLOOKUP(ActividadesCom[[#This Row],[NO. DE CONTROL]],'LISTADO ESTUDIANTES'!A:C,2,FALSE)</f>
        <v>TURRIZA ZAPATA ERICK FABIAN</v>
      </c>
      <c r="C3375" s="148" t="str">
        <f>VLOOKUP(ActividadesCom[[#This Row],[NO. DE CONTROL]],'LISTADO ESTUDIANTES'!A:C,3,FALSE)</f>
        <v>ARQUITECTURA</v>
      </c>
      <c r="D3375" s="149" t="str">
        <f>VLOOKUP(ActividadesCom[[#This Row],[NO. DE CONTROL]],'LISTADO ESTUDIANTES'!A:D,4,FALSE)</f>
        <v>ACTIVO(A)</v>
      </c>
      <c r="E3375" s="149">
        <f>SUM(ActividadesCom[[#This Row],[CRÉD. 1]],ActividadesCom[[#This Row],[CRÉD. 2]],ActividadesCom[[#This Row],[CRÉD. 3]],ActividadesCom[[#This Row],[CRÉD. 4]],ActividadesCom[[#This Row],[CRÉD. 5]])</f>
        <v>5</v>
      </c>
      <c r="F3375" s="164">
        <f>IF(ActividadesCom[[#This Row],[ÚLTIMO SEMESTRE CON CRÉDITOS]]&gt;0,ROUND(AVERAGE(ActividadesCom[[#This Row],[VALOR NIVEL 5]],ActividadesCom[[#This Row],[VALOR NIVEL 4]],ActividadesCom[[#This Row],[VALOR NIVEL 3]],ActividadesCom[[#This Row],[VALOR NIVEL 2]],ActividadesCom[[#This Row],[VALOR NIVEL 1]]),0),"")</f>
        <v>4</v>
      </c>
      <c r="G3375" s="164" t="str">
        <f>IF(ActividadesCom[[#This Row],[PROMEDIO]]="","",IF(ActividadesCom[[#This Row],[PROMEDIO]]&gt;=4,"EXCELENTE",IF(ActividadesCom[[#This Row],[PROMEDIO]]&gt;=3,"NOTABLE",IF(ActividadesCom[[#This Row],[PROMEDIO]]&gt;=2,"BUENO",IF(ActividadesCom[[#This Row],[PROMEDIO]]=1,"SUFICIENTE","")))))</f>
        <v>EXCELENTE</v>
      </c>
      <c r="H3375" s="149">
        <f>MAX(ActividadesCom[[#This Row],[PERÍODO 1]],ActividadesCom[[#This Row],[PERÍODO 2]],ActividadesCom[[#This Row],[PERÍODO 3]],ActividadesCom[[#This Row],[PERÍODO 4]],ActividadesCom[[#This Row],[PERÍODO 5]])</f>
        <v>20241</v>
      </c>
      <c r="I3375" s="148" t="s">
        <v>316</v>
      </c>
      <c r="J3375" s="149">
        <v>20213</v>
      </c>
      <c r="K3375" s="149" t="s">
        <v>4020</v>
      </c>
      <c r="L3375" s="149">
        <f>IF(ActividadesCom[[#This Row],[NIVEL 1]]&lt;&gt;0,VLOOKUP(ActividadesCom[[#This Row],[NIVEL 1]],Catálogo!A:B,2,FALSE),"")</f>
        <v>3</v>
      </c>
      <c r="M3375" s="149">
        <v>1</v>
      </c>
      <c r="N3375" s="148" t="s">
        <v>316</v>
      </c>
      <c r="O3375" s="164">
        <v>20233</v>
      </c>
      <c r="P3375" s="149" t="s">
        <v>4008</v>
      </c>
      <c r="Q3375" s="149">
        <f>IF(ActividadesCom[[#This Row],[NIVEL 2]]&lt;&gt;0,VLOOKUP(ActividadesCom[[#This Row],[NIVEL 2]],Catálogo!A:B,2,FALSE),"")</f>
        <v>3</v>
      </c>
      <c r="R3375" s="164">
        <v>1</v>
      </c>
      <c r="S3375" s="148" t="s">
        <v>5822</v>
      </c>
      <c r="T3375" s="164">
        <v>20213</v>
      </c>
      <c r="U3375" s="149" t="s">
        <v>4007</v>
      </c>
      <c r="V3375" s="149">
        <f>IF(ActividadesCom[[#This Row],[NIVEL 3]]&lt;&gt;0,VLOOKUP(ActividadesCom[[#This Row],[NIVEL 3]],Catálogo!A:B,2,FALSE),"")</f>
        <v>4</v>
      </c>
      <c r="W3375" s="164">
        <v>1</v>
      </c>
      <c r="X3375" s="148" t="s">
        <v>6340</v>
      </c>
      <c r="Y3375" s="164">
        <v>20241</v>
      </c>
      <c r="Z3375" s="149" t="s">
        <v>4007</v>
      </c>
      <c r="AA3375" s="149">
        <f>IF(ActividadesCom[[#This Row],[NIVEL 4]]&lt;&gt;0,VLOOKUP(ActividadesCom[[#This Row],[NIVEL 4]],Catálogo!A:B,2,FALSE),"")</f>
        <v>4</v>
      </c>
      <c r="AB3375" s="164">
        <v>2</v>
      </c>
      <c r="AC3375" s="165"/>
      <c r="AD3375" s="164"/>
      <c r="AE3375" s="164"/>
      <c r="AF3375" s="149" t="str">
        <f>IF(ActividadesCom[[#This Row],[NIVEL 5]]&lt;&gt;0,VLOOKUP(ActividadesCom[[#This Row],[NIVEL 5]],Catálogo!A:B,2,FALSE),"")</f>
        <v/>
      </c>
      <c r="AG3375" s="164"/>
    </row>
    <row r="3376" spans="1:34" s="88" customFormat="1" ht="30" hidden="1" customHeight="1" x14ac:dyDescent="0.25">
      <c r="A3376" s="29">
        <v>21470052</v>
      </c>
      <c r="B3376" s="6" t="str">
        <f>VLOOKUP(ActividadesCom[[#This Row],[NO. DE CONTROL]],'LISTADO ESTUDIANTES'!A:C,2,FALSE)</f>
        <v>ACEVEDO XUFFI DAVID ALEJANDRO</v>
      </c>
      <c r="C3376" s="6" t="str">
        <f>VLOOKUP(ActividadesCom[[#This Row],[NO. DE CONTROL]],'LISTADO ESTUDIANTES'!A:C,3,FALSE)</f>
        <v>ARQUITECTURA</v>
      </c>
      <c r="D3376" s="30" t="str">
        <f>VLOOKUP(ActividadesCom[[#This Row],[NO. DE CONTROL]],'LISTADO ESTUDIANTES'!A:D,4,FALSE)</f>
        <v>EGRESADO(A)</v>
      </c>
      <c r="E3376" s="5">
        <f>SUM(ActividadesCom[[#This Row],[CRÉD. 1]],ActividadesCom[[#This Row],[CRÉD. 2]],ActividadesCom[[#This Row],[CRÉD. 3]],ActividadesCom[[#This Row],[CRÉD. 4]],ActividadesCom[[#This Row],[CRÉD. 5]])</f>
        <v>2</v>
      </c>
      <c r="F3376" s="30">
        <f>IF(ActividadesCom[[#This Row],[ÚLTIMO SEMESTRE CON CRÉDITOS]]&gt;0,ROUND(AVERAGE(ActividadesCom[[#This Row],[VALOR NIVEL 5]],ActividadesCom[[#This Row],[VALOR NIVEL 4]],ActividadesCom[[#This Row],[VALOR NIVEL 3]],ActividadesCom[[#This Row],[VALOR NIVEL 2]],ActividadesCom[[#This Row],[VALOR NIVEL 1]]),0),"")</f>
        <v>4</v>
      </c>
      <c r="G3376" s="30" t="str">
        <f>IF(ActividadesCom[[#This Row],[PROMEDIO]]="","",IF(ActividadesCom[[#This Row],[PROMEDIO]]&gt;=4,"EXCELENTE",IF(ActividadesCom[[#This Row],[PROMEDIO]]&gt;=3,"NOTABLE",IF(ActividadesCom[[#This Row],[PROMEDIO]]&gt;=2,"BUENO",IF(ActividadesCom[[#This Row],[PROMEDIO]]=1,"SUFICIENTE","")))))</f>
        <v>EXCELENTE</v>
      </c>
      <c r="H3376" s="5">
        <f>MAX(ActividadesCom[[#This Row],[PERÍODO 1]],ActividadesCom[[#This Row],[PERÍODO 2]],ActividadesCom[[#This Row],[PERÍODO 3]],ActividadesCom[[#This Row],[PERÍODO 4]],ActividadesCom[[#This Row],[PERÍODO 5]])</f>
        <v>20213</v>
      </c>
      <c r="I3376" s="31" t="s">
        <v>4512</v>
      </c>
      <c r="J3376" s="30">
        <v>20211</v>
      </c>
      <c r="K3376" s="30" t="s">
        <v>4020</v>
      </c>
      <c r="L3376" s="5">
        <f>IF(ActividadesCom[[#This Row],[NIVEL 1]]&lt;&gt;0,VLOOKUP(ActividadesCom[[#This Row],[NIVEL 1]],Catálogo!A:B,2,FALSE),"")</f>
        <v>3</v>
      </c>
      <c r="M3376" s="30">
        <v>1</v>
      </c>
      <c r="N3376" s="31" t="s">
        <v>4685</v>
      </c>
      <c r="O3376" s="30">
        <v>20213</v>
      </c>
      <c r="P3376" s="30" t="s">
        <v>4007</v>
      </c>
      <c r="Q3376" s="5">
        <f>IF(ActividadesCom[[#This Row],[NIVEL 2]]&lt;&gt;0,VLOOKUP(ActividadesCom[[#This Row],[NIVEL 2]],Catálogo!A:B,2,FALSE),"")</f>
        <v>4</v>
      </c>
      <c r="R3376" s="30">
        <v>1</v>
      </c>
      <c r="S3376" s="31"/>
      <c r="T3376" s="30"/>
      <c r="U3376" s="30"/>
      <c r="V3376" s="5" t="str">
        <f>IF(ActividadesCom[[#This Row],[NIVEL 3]]&lt;&gt;0,VLOOKUP(ActividadesCom[[#This Row],[NIVEL 3]],Catálogo!A:B,2,FALSE),"")</f>
        <v/>
      </c>
      <c r="W3376" s="30"/>
      <c r="X3376" s="31"/>
      <c r="Y3376" s="30"/>
      <c r="Z3376" s="30"/>
      <c r="AA3376" s="5" t="str">
        <f>IF(ActividadesCom[[#This Row],[NIVEL 4]]&lt;&gt;0,VLOOKUP(ActividadesCom[[#This Row],[NIVEL 4]],Catálogo!A:B,2,FALSE),"")</f>
        <v/>
      </c>
      <c r="AB3376" s="30"/>
      <c r="AC3376" s="31"/>
      <c r="AD3376" s="30"/>
      <c r="AE3376" s="30"/>
      <c r="AF3376" s="5" t="str">
        <f>IF(ActividadesCom[[#This Row],[NIVEL 5]]&lt;&gt;0,VLOOKUP(ActividadesCom[[#This Row],[NIVEL 5]],Catálogo!A:B,2,FALSE),"")</f>
        <v/>
      </c>
      <c r="AG3376" s="30"/>
    </row>
    <row r="3377" spans="1:34" ht="30" hidden="1" customHeight="1" x14ac:dyDescent="0.25">
      <c r="A3377" s="29">
        <v>21470053</v>
      </c>
      <c r="B3377" s="6" t="str">
        <f>VLOOKUP(ActividadesCom[[#This Row],[NO. DE CONTROL]],'LISTADO ESTUDIANTES'!A:C,2,FALSE)</f>
        <v>UC MEDINA JOSMAR MANUEL</v>
      </c>
      <c r="C3377" s="6" t="str">
        <f>VLOOKUP(ActividadesCom[[#This Row],[NO. DE CONTROL]],'LISTADO ESTUDIANTES'!A:C,3,FALSE)</f>
        <v>INGENIERIA AMBIENTAL</v>
      </c>
      <c r="D3377" s="30" t="str">
        <f>VLOOKUP(ActividadesCom[[#This Row],[NO. DE CONTROL]],'LISTADO ESTUDIANTES'!A:D,4,FALSE)</f>
        <v>EGRESADO(A)</v>
      </c>
      <c r="E3377" s="5">
        <f>SUM(ActividadesCom[[#This Row],[CRÉD. 1]],ActividadesCom[[#This Row],[CRÉD. 2]],ActividadesCom[[#This Row],[CRÉD. 3]],ActividadesCom[[#This Row],[CRÉD. 4]],ActividadesCom[[#This Row],[CRÉD. 5]])</f>
        <v>5</v>
      </c>
      <c r="F3377" s="30">
        <f>IF(ActividadesCom[[#This Row],[ÚLTIMO SEMESTRE CON CRÉDITOS]]&gt;0,ROUND(AVERAGE(ActividadesCom[[#This Row],[VALOR NIVEL 5]],ActividadesCom[[#This Row],[VALOR NIVEL 4]],ActividadesCom[[#This Row],[VALOR NIVEL 3]],ActividadesCom[[#This Row],[VALOR NIVEL 2]],ActividadesCom[[#This Row],[VALOR NIVEL 1]]),0),"")</f>
        <v>3</v>
      </c>
      <c r="G3377" s="30" t="str">
        <f>IF(ActividadesCom[[#This Row],[PROMEDIO]]="","",IF(ActividadesCom[[#This Row],[PROMEDIO]]&gt;=4,"EXCELENTE",IF(ActividadesCom[[#This Row],[PROMEDIO]]&gt;=3,"NOTABLE",IF(ActividadesCom[[#This Row],[PROMEDIO]]&gt;=2,"BUENO",IF(ActividadesCom[[#This Row],[PROMEDIO]]=1,"SUFICIENTE","")))))</f>
        <v>NOTABLE</v>
      </c>
      <c r="H3377" s="5">
        <f>MAX(ActividadesCom[[#This Row],[PERÍODO 1]],ActividadesCom[[#This Row],[PERÍODO 2]],ActividadesCom[[#This Row],[PERÍODO 3]],ActividadesCom[[#This Row],[PERÍODO 4]],ActividadesCom[[#This Row],[PERÍODO 5]])</f>
        <v>20223</v>
      </c>
      <c r="I3377" s="6" t="s">
        <v>9</v>
      </c>
      <c r="J3377" s="30">
        <v>20213</v>
      </c>
      <c r="K3377" s="5" t="s">
        <v>4007</v>
      </c>
      <c r="L3377" s="5">
        <f>IF(ActividadesCom[[#This Row],[NIVEL 1]]&lt;&gt;0,VLOOKUP(ActividadesCom[[#This Row],[NIVEL 1]],Catálogo!A:B,2,FALSE),"")</f>
        <v>4</v>
      </c>
      <c r="M3377" s="30">
        <v>1</v>
      </c>
      <c r="N3377" s="6" t="s">
        <v>5798</v>
      </c>
      <c r="O3377" s="30">
        <v>20213</v>
      </c>
      <c r="P3377" s="5" t="s">
        <v>4007</v>
      </c>
      <c r="Q3377" s="5">
        <f>IF(ActividadesCom[[#This Row],[NIVEL 2]]&lt;&gt;0,VLOOKUP(ActividadesCom[[#This Row],[NIVEL 2]],Catálogo!A:B,2,FALSE),"")</f>
        <v>4</v>
      </c>
      <c r="R3377" s="30">
        <v>1</v>
      </c>
      <c r="S3377" s="6" t="s">
        <v>5799</v>
      </c>
      <c r="T3377" s="30">
        <v>20223</v>
      </c>
      <c r="U3377" s="5" t="s">
        <v>4007</v>
      </c>
      <c r="V3377" s="5">
        <f>IF(ActividadesCom[[#This Row],[NIVEL 3]]&lt;&gt;0,VLOOKUP(ActividadesCom[[#This Row],[NIVEL 3]],Catálogo!A:B,2,FALSE),"")</f>
        <v>4</v>
      </c>
      <c r="W3377" s="30">
        <v>1</v>
      </c>
      <c r="X3377" s="6" t="s">
        <v>5800</v>
      </c>
      <c r="Y3377" s="30">
        <v>20213</v>
      </c>
      <c r="Z3377" s="5" t="s">
        <v>4007</v>
      </c>
      <c r="AA3377" s="5">
        <v>4</v>
      </c>
      <c r="AB3377" s="30">
        <v>1</v>
      </c>
      <c r="AC3377" s="6" t="s">
        <v>665</v>
      </c>
      <c r="AD3377" s="30">
        <v>20213</v>
      </c>
      <c r="AE3377" s="5" t="s">
        <v>4010</v>
      </c>
      <c r="AF3377" s="5">
        <f>IF(ActividadesCom[[#This Row],[NIVEL 5]]&lt;&gt;0,VLOOKUP(ActividadesCom[[#This Row],[NIVEL 5]],Catálogo!A:B,2,FALSE),"")</f>
        <v>1</v>
      </c>
      <c r="AG3377" s="30">
        <v>1</v>
      </c>
      <c r="AH3377" s="2"/>
    </row>
    <row r="3378" spans="1:34" ht="30" hidden="1" customHeight="1" x14ac:dyDescent="0.25">
      <c r="A3378" s="32">
        <v>21470054</v>
      </c>
      <c r="B3378" s="6" t="str">
        <f>VLOOKUP(ActividadesCom[[#This Row],[NO. DE CONTROL]],'LISTADO ESTUDIANTES'!A:C,2,FALSE)</f>
        <v>MAY INSAUSTE BLANCA ELENA</v>
      </c>
      <c r="C3378" s="6" t="str">
        <f>VLOOKUP(ActividadesCom[[#This Row],[NO. DE CONTROL]],'LISTADO ESTUDIANTES'!A:C,3,FALSE)</f>
        <v>INGENIERIA INDUSTRIAL</v>
      </c>
      <c r="D3378" s="33" t="str">
        <f>VLOOKUP(ActividadesCom[[#This Row],[NO. DE CONTROL]],'LISTADO ESTUDIANTES'!A:D,4,FALSE)</f>
        <v>EGRESADO(A)</v>
      </c>
      <c r="E3378" s="5">
        <f>SUM(ActividadesCom[[#This Row],[CRÉD. 1]],ActividadesCom[[#This Row],[CRÉD. 2]],ActividadesCom[[#This Row],[CRÉD. 3]],ActividadesCom[[#This Row],[CRÉD. 4]],ActividadesCom[[#This Row],[CRÉD. 5]])</f>
        <v>5</v>
      </c>
      <c r="F3378" s="33">
        <f>IF(ActividadesCom[[#This Row],[ÚLTIMO SEMESTRE CON CRÉDITOS]]&gt;0,ROUND(AVERAGE(ActividadesCom[[#This Row],[VALOR NIVEL 5]],ActividadesCom[[#This Row],[VALOR NIVEL 4]],ActividadesCom[[#This Row],[VALOR NIVEL 3]],ActividadesCom[[#This Row],[VALOR NIVEL 2]],ActividadesCom[[#This Row],[VALOR NIVEL 1]]),0),"")</f>
        <v>3</v>
      </c>
      <c r="G3378" s="32" t="str">
        <f>IF(ActividadesCom[[#This Row],[PROMEDIO]]="","",IF(ActividadesCom[[#This Row],[PROMEDIO]]&gt;=4,"EXCELENTE",IF(ActividadesCom[[#This Row],[PROMEDIO]]&gt;=3,"NOTABLE",IF(ActividadesCom[[#This Row],[PROMEDIO]]&gt;=2,"BUENO",IF(ActividadesCom[[#This Row],[PROMEDIO]]=1,"SUFICIENTE","")))))</f>
        <v>NOTABLE</v>
      </c>
      <c r="H3378" s="5">
        <f>MAX(ActividadesCom[[#This Row],[PERÍODO 1]],ActividadesCom[[#This Row],[PERÍODO 2]],ActividadesCom[[#This Row],[PERÍODO 3]],ActividadesCom[[#This Row],[PERÍODO 4]],ActividadesCom[[#This Row],[PERÍODO 5]])</f>
        <v>20221</v>
      </c>
      <c r="I3378" s="34" t="s">
        <v>12</v>
      </c>
      <c r="J3378" s="33">
        <v>20213</v>
      </c>
      <c r="K3378" s="33" t="s">
        <v>4007</v>
      </c>
      <c r="L3378" s="5">
        <f>IF(ActividadesCom[[#This Row],[NIVEL 1]]&lt;&gt;0,VLOOKUP(ActividadesCom[[#This Row],[NIVEL 1]],Catálogo!A:B,2,FALSE),"")</f>
        <v>4</v>
      </c>
      <c r="M3378" s="33">
        <v>1</v>
      </c>
      <c r="N3378" s="6" t="s">
        <v>25</v>
      </c>
      <c r="O3378" s="33">
        <v>20221</v>
      </c>
      <c r="P3378" s="5" t="s">
        <v>4010</v>
      </c>
      <c r="Q3378" s="5">
        <f>IF(ActividadesCom[[#This Row],[NIVEL 2]]&lt;&gt;0,VLOOKUP(ActividadesCom[[#This Row],[NIVEL 2]],Catálogo!A:B,2,FALSE),"")</f>
        <v>1</v>
      </c>
      <c r="R3378" s="33">
        <v>1</v>
      </c>
      <c r="S3378" s="6" t="s">
        <v>5371</v>
      </c>
      <c r="T3378" s="33">
        <v>20221</v>
      </c>
      <c r="U3378" s="5" t="s">
        <v>4007</v>
      </c>
      <c r="V3378" s="5">
        <f>IF(ActividadesCom[[#This Row],[NIVEL 3]]&lt;&gt;0,VLOOKUP(ActividadesCom[[#This Row],[NIVEL 3]],Catálogo!A:B,2,FALSE),"")</f>
        <v>4</v>
      </c>
      <c r="W3378" s="33">
        <v>1</v>
      </c>
      <c r="X3378" s="34" t="s">
        <v>5373</v>
      </c>
      <c r="Y3378" s="33">
        <v>20221</v>
      </c>
      <c r="Z3378" s="5" t="s">
        <v>4007</v>
      </c>
      <c r="AA3378" s="5">
        <f>IF(ActividadesCom[[#This Row],[NIVEL 4]]&lt;&gt;0,VLOOKUP(ActividadesCom[[#This Row],[NIVEL 4]],Catálogo!A:B,2,FALSE),"")</f>
        <v>4</v>
      </c>
      <c r="AB3378" s="33">
        <v>1</v>
      </c>
      <c r="AC3378" s="6" t="s">
        <v>5735</v>
      </c>
      <c r="AD3378" s="33">
        <v>20221</v>
      </c>
      <c r="AE3378" s="5" t="s">
        <v>4008</v>
      </c>
      <c r="AF3378" s="5">
        <f>IF(ActividadesCom[[#This Row],[NIVEL 5]]&lt;&gt;0,VLOOKUP(ActividadesCom[[#This Row],[NIVEL 5]],Catálogo!A:B,2,FALSE),"")</f>
        <v>3</v>
      </c>
      <c r="AG3378" s="33">
        <v>1</v>
      </c>
      <c r="AH3378" s="2"/>
    </row>
    <row r="3379" spans="1:34" s="151" customFormat="1" ht="30" customHeight="1" x14ac:dyDescent="0.25">
      <c r="A3379" s="169">
        <v>21470055</v>
      </c>
      <c r="B3379" s="148" t="str">
        <f>VLOOKUP(ActividadesCom[[#This Row],[NO. DE CONTROL]],'LISTADO ESTUDIANTES'!A:C,2,FALSE)</f>
        <v>LOPEZ GONZALEZ LUIS ANGEL</v>
      </c>
      <c r="C3379" s="148" t="str">
        <f>VLOOKUP(ActividadesCom[[#This Row],[NO. DE CONTROL]],'LISTADO ESTUDIANTES'!A:C,3,FALSE)</f>
        <v>INGENIERIA EN SISTEMAS COMPUTACIONALES</v>
      </c>
      <c r="D3379" s="164" t="str">
        <f>VLOOKUP(ActividadesCom[[#This Row],[NO. DE CONTROL]],'LISTADO ESTUDIANTES'!A:D,4,FALSE)</f>
        <v>ACTIVO(A)</v>
      </c>
      <c r="E3379" s="149">
        <f>SUM(ActividadesCom[[#This Row],[CRÉD. 1]],ActividadesCom[[#This Row],[CRÉD. 2]],ActividadesCom[[#This Row],[CRÉD. 3]],ActividadesCom[[#This Row],[CRÉD. 4]],ActividadesCom[[#This Row],[CRÉD. 5]])</f>
        <v>5</v>
      </c>
      <c r="F3379" s="164">
        <f>IF(ActividadesCom[[#This Row],[ÚLTIMO SEMESTRE CON CRÉDITOS]]&gt;0,ROUND(AVERAGE(ActividadesCom[[#This Row],[VALOR NIVEL 5]],ActividadesCom[[#This Row],[VALOR NIVEL 4]],ActividadesCom[[#This Row],[VALOR NIVEL 3]],ActividadesCom[[#This Row],[VALOR NIVEL 2]],ActividadesCom[[#This Row],[VALOR NIVEL 1]]),0),"")</f>
        <v>3</v>
      </c>
      <c r="G3379" s="164" t="str">
        <f>IF(ActividadesCom[[#This Row],[PROMEDIO]]="","",IF(ActividadesCom[[#This Row],[PROMEDIO]]&gt;=4,"EXCELENTE",IF(ActividadesCom[[#This Row],[PROMEDIO]]&gt;=3,"NOTABLE",IF(ActividadesCom[[#This Row],[PROMEDIO]]&gt;=2,"BUENO",IF(ActividadesCom[[#This Row],[PROMEDIO]]=1,"SUFICIENTE","")))))</f>
        <v>NOTABLE</v>
      </c>
      <c r="H3379" s="149">
        <f>MAX(ActividadesCom[[#This Row],[PERÍODO 1]],ActividadesCom[[#This Row],[PERÍODO 2]],ActividadesCom[[#This Row],[PERÍODO 3]],ActividadesCom[[#This Row],[PERÍODO 4]],ActividadesCom[[#This Row],[PERÍODO 5]])</f>
        <v>20241</v>
      </c>
      <c r="I3379" s="148" t="s">
        <v>9</v>
      </c>
      <c r="J3379" s="164">
        <v>20241</v>
      </c>
      <c r="K3379" s="149" t="s">
        <v>4020</v>
      </c>
      <c r="L3379" s="149">
        <f>IF(ActividadesCom[[#This Row],[NIVEL 1]]&lt;&gt;0,VLOOKUP(ActividadesCom[[#This Row],[NIVEL 1]],Catálogo!A:B,2,FALSE),"")</f>
        <v>3</v>
      </c>
      <c r="M3379" s="164">
        <v>1</v>
      </c>
      <c r="N3379" s="148" t="s">
        <v>31</v>
      </c>
      <c r="O3379" s="164">
        <v>20213</v>
      </c>
      <c r="P3379" s="149" t="s">
        <v>4009</v>
      </c>
      <c r="Q3379" s="149">
        <f>IF(ActividadesCom[[#This Row],[NIVEL 2]]&lt;&gt;0,VLOOKUP(ActividadesCom[[#This Row],[NIVEL 2]],Catálogo!A:B,2,FALSE),"")</f>
        <v>2</v>
      </c>
      <c r="R3379" s="164">
        <v>1</v>
      </c>
      <c r="S3379" s="148" t="s">
        <v>4940</v>
      </c>
      <c r="T3379" s="164">
        <v>20213</v>
      </c>
      <c r="U3379" s="149" t="s">
        <v>4007</v>
      </c>
      <c r="V3379" s="149">
        <f>IF(ActividadesCom[[#This Row],[NIVEL 3]]&lt;&gt;0,VLOOKUP(ActividadesCom[[#This Row],[NIVEL 3]],Catálogo!A:B,2,FALSE),"")</f>
        <v>4</v>
      </c>
      <c r="W3379" s="164">
        <v>1</v>
      </c>
      <c r="X3379" s="148" t="s">
        <v>23</v>
      </c>
      <c r="Y3379" s="164">
        <v>20221</v>
      </c>
      <c r="Z3379" s="149" t="s">
        <v>4009</v>
      </c>
      <c r="AA3379" s="149">
        <v>2</v>
      </c>
      <c r="AB3379" s="164">
        <v>1</v>
      </c>
      <c r="AC3379" s="148" t="s">
        <v>9</v>
      </c>
      <c r="AD3379" s="164">
        <v>20233</v>
      </c>
      <c r="AE3379" s="149" t="s">
        <v>4008</v>
      </c>
      <c r="AF3379" s="149">
        <f>IF(ActividadesCom[[#This Row],[NIVEL 5]]&lt;&gt;0,VLOOKUP(ActividadesCom[[#This Row],[NIVEL 5]],Catálogo!A:B,2,FALSE),"")</f>
        <v>3</v>
      </c>
      <c r="AG3379" s="164">
        <v>1</v>
      </c>
    </row>
    <row r="3380" spans="1:34" s="151" customFormat="1" ht="30" customHeight="1" x14ac:dyDescent="0.25">
      <c r="A3380" s="169">
        <v>21470056</v>
      </c>
      <c r="B3380" s="148" t="str">
        <f>VLOOKUP(ActividadesCom[[#This Row],[NO. DE CONTROL]],'LISTADO ESTUDIANTES'!A:C,2,FALSE)</f>
        <v>DZUL VAZQUEZ IRAI</v>
      </c>
      <c r="C3380" s="148" t="str">
        <f>VLOOKUP(ActividadesCom[[#This Row],[NO. DE CONTROL]],'LISTADO ESTUDIANTES'!A:C,3,FALSE)</f>
        <v>ARQUITECTURA</v>
      </c>
      <c r="D3380" s="164" t="str">
        <f>VLOOKUP(ActividadesCom[[#This Row],[NO. DE CONTROL]],'LISTADO ESTUDIANTES'!A:D,4,FALSE)</f>
        <v>ACTIVO(A)</v>
      </c>
      <c r="E3380" s="149">
        <f>SUM(ActividadesCom[[#This Row],[CRÉD. 1]],ActividadesCom[[#This Row],[CRÉD. 2]],ActividadesCom[[#This Row],[CRÉD. 3]],ActividadesCom[[#This Row],[CRÉD. 4]],ActividadesCom[[#This Row],[CRÉD. 5]])</f>
        <v>6</v>
      </c>
      <c r="F3380" s="164">
        <f>IF(ActividadesCom[[#This Row],[ÚLTIMO SEMESTRE CON CRÉDITOS]]&gt;0,ROUND(AVERAGE(ActividadesCom[[#This Row],[VALOR NIVEL 5]],ActividadesCom[[#This Row],[VALOR NIVEL 4]],ActividadesCom[[#This Row],[VALOR NIVEL 3]],ActividadesCom[[#This Row],[VALOR NIVEL 2]],ActividadesCom[[#This Row],[VALOR NIVEL 1]]),0),"")</f>
        <v>3</v>
      </c>
      <c r="G3380" s="164" t="str">
        <f>IF(ActividadesCom[[#This Row],[PROMEDIO]]="","",IF(ActividadesCom[[#This Row],[PROMEDIO]]&gt;=4,"EXCELENTE",IF(ActividadesCom[[#This Row],[PROMEDIO]]&gt;=3,"NOTABLE",IF(ActividadesCom[[#This Row],[PROMEDIO]]&gt;=2,"BUENO",IF(ActividadesCom[[#This Row],[PROMEDIO]]=1,"SUFICIENTE","")))))</f>
        <v>NOTABLE</v>
      </c>
      <c r="H3380" s="149">
        <f>MAX(ActividadesCom[[#This Row],[PERÍODO 1]],ActividadesCom[[#This Row],[PERÍODO 2]],ActividadesCom[[#This Row],[PERÍODO 3]],ActividadesCom[[#This Row],[PERÍODO 4]],ActividadesCom[[#This Row],[PERÍODO 5]])</f>
        <v>20241</v>
      </c>
      <c r="I3380" s="165" t="s">
        <v>4692</v>
      </c>
      <c r="J3380" s="164">
        <v>20213</v>
      </c>
      <c r="K3380" s="164" t="s">
        <v>4007</v>
      </c>
      <c r="L3380" s="149">
        <f>IF(ActividadesCom[[#This Row],[NIVEL 1]]&lt;&gt;0,VLOOKUP(ActividadesCom[[#This Row],[NIVEL 1]],Catálogo!A:B,2,FALSE),"")</f>
        <v>4</v>
      </c>
      <c r="M3380" s="164">
        <v>1</v>
      </c>
      <c r="N3380" s="165" t="s">
        <v>23</v>
      </c>
      <c r="O3380" s="164">
        <v>20213</v>
      </c>
      <c r="P3380" s="164" t="s">
        <v>4021</v>
      </c>
      <c r="Q3380" s="149">
        <f>IF(ActividadesCom[[#This Row],[NIVEL 2]]&lt;&gt;0,VLOOKUP(ActividadesCom[[#This Row],[NIVEL 2]],Catálogo!A:B,2,FALSE),"")</f>
        <v>2</v>
      </c>
      <c r="R3380" s="164">
        <v>1</v>
      </c>
      <c r="S3380" s="148" t="s">
        <v>23</v>
      </c>
      <c r="T3380" s="164">
        <v>20221</v>
      </c>
      <c r="U3380" s="149" t="s">
        <v>4009</v>
      </c>
      <c r="V3380" s="149">
        <f>IF(ActividadesCom[[#This Row],[NIVEL 3]]&lt;&gt;0,VLOOKUP(ActividadesCom[[#This Row],[NIVEL 3]],Catálogo!A:B,2,FALSE),"")</f>
        <v>2</v>
      </c>
      <c r="W3380" s="164">
        <v>1</v>
      </c>
      <c r="X3380" s="148" t="s">
        <v>23</v>
      </c>
      <c r="Y3380" s="164">
        <v>20233</v>
      </c>
      <c r="Z3380" s="149" t="s">
        <v>4008</v>
      </c>
      <c r="AA3380" s="149">
        <f>IF(ActividadesCom[[#This Row],[NIVEL 4]]&lt;&gt;0,VLOOKUP(ActividadesCom[[#This Row],[NIVEL 4]],Catálogo!A:B,2,FALSE),"")</f>
        <v>3</v>
      </c>
      <c r="AB3380" s="164">
        <v>1</v>
      </c>
      <c r="AC3380" s="148" t="s">
        <v>6339</v>
      </c>
      <c r="AD3380" s="164">
        <v>20241</v>
      </c>
      <c r="AE3380" s="149" t="s">
        <v>4007</v>
      </c>
      <c r="AF3380" s="149">
        <f>IF(ActividadesCom[[#This Row],[NIVEL 5]]&lt;&gt;0,VLOOKUP(ActividadesCom[[#This Row],[NIVEL 5]],Catálogo!A:B,2,FALSE),"")</f>
        <v>4</v>
      </c>
      <c r="AG3380" s="164">
        <v>2</v>
      </c>
    </row>
    <row r="3381" spans="1:34" s="151" customFormat="1" ht="30" hidden="1" customHeight="1" x14ac:dyDescent="0.25">
      <c r="A3381" s="169">
        <v>21470057</v>
      </c>
      <c r="B3381" s="148" t="str">
        <f>VLOOKUP(ActividadesCom[[#This Row],[NO. DE CONTROL]],'LISTADO ESTUDIANTES'!A:C,2,FALSE)</f>
        <v>DZIB VILA LUIS JAVIER DEL JESUS</v>
      </c>
      <c r="C3381" s="148" t="str">
        <f>VLOOKUP(ActividadesCom[[#This Row],[NO. DE CONTROL]],'LISTADO ESTUDIANTES'!A:C,3,FALSE)</f>
        <v>INGENIERIA MECANICA</v>
      </c>
      <c r="D3381" s="164" t="str">
        <f>VLOOKUP(ActividadesCom[[#This Row],[NO. DE CONTROL]],'LISTADO ESTUDIANTES'!A:D,4,FALSE)</f>
        <v>BAJA</v>
      </c>
      <c r="E3381" s="149">
        <f>SUM(ActividadesCom[[#This Row],[CRÉD. 1]],ActividadesCom[[#This Row],[CRÉD. 2]],ActividadesCom[[#This Row],[CRÉD. 3]],ActividadesCom[[#This Row],[CRÉD. 4]],ActividadesCom[[#This Row],[CRÉD. 5]])</f>
        <v>5</v>
      </c>
      <c r="F3381" s="164">
        <f>IF(ActividadesCom[[#This Row],[ÚLTIMO SEMESTRE CON CRÉDITOS]]&gt;0,ROUND(AVERAGE(ActividadesCom[[#This Row],[VALOR NIVEL 5]],ActividadesCom[[#This Row],[VALOR NIVEL 4]],ActividadesCom[[#This Row],[VALOR NIVEL 3]],ActividadesCom[[#This Row],[VALOR NIVEL 2]],ActividadesCom[[#This Row],[VALOR NIVEL 1]]),0),"")</f>
        <v>2</v>
      </c>
      <c r="G3381" s="164" t="str">
        <f>IF(ActividadesCom[[#This Row],[PROMEDIO]]="","",IF(ActividadesCom[[#This Row],[PROMEDIO]]&gt;=4,"EXCELENTE",IF(ActividadesCom[[#This Row],[PROMEDIO]]&gt;=3,"NOTABLE",IF(ActividadesCom[[#This Row],[PROMEDIO]]&gt;=2,"BUENO",IF(ActividadesCom[[#This Row],[PROMEDIO]]=1,"SUFICIENTE","")))))</f>
        <v>BUENO</v>
      </c>
      <c r="H3381" s="149">
        <f>MAX(ActividadesCom[[#This Row],[PERÍODO 1]],ActividadesCom[[#This Row],[PERÍODO 2]],ActividadesCom[[#This Row],[PERÍODO 3]],ActividadesCom[[#This Row],[PERÍODO 4]],ActividadesCom[[#This Row],[PERÍODO 5]])</f>
        <v>20241</v>
      </c>
      <c r="I3381" s="165" t="s">
        <v>23</v>
      </c>
      <c r="J3381" s="164">
        <v>20213</v>
      </c>
      <c r="K3381" s="164" t="s">
        <v>4009</v>
      </c>
      <c r="L3381" s="149">
        <f>IF(ActividadesCom[[#This Row],[NIVEL 1]]&lt;&gt;0,VLOOKUP(ActividadesCom[[#This Row],[NIVEL 1]],Catálogo!A:B,2,FALSE),"")</f>
        <v>2</v>
      </c>
      <c r="M3381" s="164">
        <v>1</v>
      </c>
      <c r="N3381" s="148" t="s">
        <v>4867</v>
      </c>
      <c r="O3381" s="164">
        <v>20221</v>
      </c>
      <c r="P3381" s="149" t="s">
        <v>4009</v>
      </c>
      <c r="Q3381" s="149">
        <f>IF(ActividadesCom[[#This Row],[NIVEL 2]]&lt;&gt;0,VLOOKUP(ActividadesCom[[#This Row],[NIVEL 2]],Catálogo!A:B,2,FALSE),"")</f>
        <v>2</v>
      </c>
      <c r="R3381" s="164">
        <v>1</v>
      </c>
      <c r="S3381" s="148" t="s">
        <v>23</v>
      </c>
      <c r="T3381" s="164">
        <v>20221</v>
      </c>
      <c r="U3381" s="149" t="s">
        <v>4009</v>
      </c>
      <c r="V3381" s="149">
        <f>IF(ActividadesCom[[#This Row],[NIVEL 3]]&lt;&gt;0,VLOOKUP(ActividadesCom[[#This Row],[NIVEL 3]],Catálogo!A:B,2,FALSE),"")</f>
        <v>2</v>
      </c>
      <c r="W3381" s="164">
        <v>1</v>
      </c>
      <c r="X3381" s="148" t="s">
        <v>6694</v>
      </c>
      <c r="Y3381" s="164">
        <v>20241</v>
      </c>
      <c r="Z3381" s="149" t="s">
        <v>4008</v>
      </c>
      <c r="AA3381" s="149">
        <f>IF(ActividadesCom[[#This Row],[NIVEL 4]]&lt;&gt;0,VLOOKUP(ActividadesCom[[#This Row],[NIVEL 4]],Catálogo!A:B,2,FALSE),"")</f>
        <v>3</v>
      </c>
      <c r="AB3381" s="164">
        <v>2</v>
      </c>
      <c r="AC3381" s="165"/>
      <c r="AD3381" s="164"/>
      <c r="AE3381" s="164"/>
      <c r="AF3381" s="149" t="str">
        <f>IF(ActividadesCom[[#This Row],[NIVEL 5]]&lt;&gt;0,VLOOKUP(ActividadesCom[[#This Row],[NIVEL 5]],Catálogo!A:B,2,FALSE),"")</f>
        <v/>
      </c>
      <c r="AG3381" s="164"/>
    </row>
    <row r="3382" spans="1:34" ht="30" hidden="1" customHeight="1" x14ac:dyDescent="0.25">
      <c r="A3382" s="7">
        <v>21470058</v>
      </c>
      <c r="B3382" s="6" t="str">
        <f>VLOOKUP(ActividadesCom[[#This Row],[NO. DE CONTROL]],'LISTADO ESTUDIANTES'!A:C,2,FALSE)</f>
        <v>CHAN CABRERA MARISOL SELENE</v>
      </c>
      <c r="C3382" s="6" t="str">
        <f>VLOOKUP(ActividadesCom[[#This Row],[NO. DE CONTROL]],'LISTADO ESTUDIANTES'!A:C,3,FALSE)</f>
        <v>INGENIERIA EN ADMINISTRACION</v>
      </c>
      <c r="D3382" s="5" t="str">
        <f>VLOOKUP(ActividadesCom[[#This Row],[NO. DE CONTROL]],'LISTADO ESTUDIANTES'!A:D,4,FALSE)</f>
        <v>EGRESADO(A)</v>
      </c>
      <c r="E3382" s="5">
        <f>SUM(ActividadesCom[[#This Row],[CRÉD. 1]],ActividadesCom[[#This Row],[CRÉD. 2]],ActividadesCom[[#This Row],[CRÉD. 3]],ActividadesCom[[#This Row],[CRÉD. 4]],ActividadesCom[[#This Row],[CRÉD. 5]])</f>
        <v>2</v>
      </c>
      <c r="F3382" s="5">
        <f>IF(ActividadesCom[[#This Row],[ÚLTIMO SEMESTRE CON CRÉDITOS]]&gt;0,ROUND(AVERAGE(ActividadesCom[[#This Row],[VALOR NIVEL 5]],ActividadesCom[[#This Row],[VALOR NIVEL 4]],ActividadesCom[[#This Row],[VALOR NIVEL 3]],ActividadesCom[[#This Row],[VALOR NIVEL 2]],ActividadesCom[[#This Row],[VALOR NIVEL 1]]),0),"")</f>
        <v>3</v>
      </c>
      <c r="G3382" s="5" t="str">
        <f>IF(ActividadesCom[[#This Row],[PROMEDIO]]="","",IF(ActividadesCom[[#This Row],[PROMEDIO]]&gt;=4,"EXCELENTE",IF(ActividadesCom[[#This Row],[PROMEDIO]]&gt;=3,"NOTABLE",IF(ActividadesCom[[#This Row],[PROMEDIO]]&gt;=2,"BUENO",IF(ActividadesCom[[#This Row],[PROMEDIO]]=1,"SUFICIENTE","")))))</f>
        <v>NOTABLE</v>
      </c>
      <c r="H3382" s="5">
        <f>MAX(ActividadesCom[[#This Row],[PERÍODO 1]],ActividadesCom[[#This Row],[PERÍODO 2]],ActividadesCom[[#This Row],[PERÍODO 3]],ActividadesCom[[#This Row],[PERÍODO 4]],ActividadesCom[[#This Row],[PERÍODO 5]])</f>
        <v>20213</v>
      </c>
      <c r="I3382" s="6" t="s">
        <v>11</v>
      </c>
      <c r="J3382" s="5">
        <v>20213</v>
      </c>
      <c r="K3382" s="5" t="s">
        <v>4021</v>
      </c>
      <c r="L3382" s="5">
        <f>IF(ActividadesCom[[#This Row],[NIVEL 1]]&lt;&gt;0,VLOOKUP(ActividadesCom[[#This Row],[NIVEL 1]],Catálogo!A:B,2,FALSE),"")</f>
        <v>2</v>
      </c>
      <c r="M3382" s="5">
        <v>1</v>
      </c>
      <c r="N3382" s="6" t="s">
        <v>5695</v>
      </c>
      <c r="O3382" s="5">
        <v>20213</v>
      </c>
      <c r="P3382" s="5" t="s">
        <v>4008</v>
      </c>
      <c r="Q3382" s="5">
        <f>IF(ActividadesCom[[#This Row],[NIVEL 2]]&lt;&gt;0,VLOOKUP(ActividadesCom[[#This Row],[NIVEL 2]],Catálogo!A:B,2,FALSE),"")</f>
        <v>3</v>
      </c>
      <c r="R3382" s="5">
        <v>1</v>
      </c>
      <c r="S3382" s="6"/>
      <c r="T3382" s="5"/>
      <c r="U3382" s="5"/>
      <c r="V3382" s="5" t="str">
        <f>IF(ActividadesCom[[#This Row],[NIVEL 3]]&lt;&gt;0,VLOOKUP(ActividadesCom[[#This Row],[NIVEL 3]],Catálogo!A:B,2,FALSE),"")</f>
        <v/>
      </c>
      <c r="W3382" s="5"/>
      <c r="X3382" s="6"/>
      <c r="Y3382" s="5"/>
      <c r="Z3382" s="5"/>
      <c r="AA3382" s="5" t="str">
        <f>IF(ActividadesCom[[#This Row],[NIVEL 4]]&lt;&gt;0,VLOOKUP(ActividadesCom[[#This Row],[NIVEL 4]],Catálogo!A:B,2,FALSE),"")</f>
        <v/>
      </c>
      <c r="AB3382" s="5"/>
      <c r="AC3382" s="6"/>
      <c r="AD3382" s="5"/>
      <c r="AE3382" s="5"/>
      <c r="AF3382" s="5" t="str">
        <f>IF(ActividadesCom[[#This Row],[NIVEL 5]]&lt;&gt;0,VLOOKUP(ActividadesCom[[#This Row],[NIVEL 5]],Catálogo!A:B,2,FALSE),"")</f>
        <v/>
      </c>
      <c r="AG3382" s="5"/>
      <c r="AH3382" s="2"/>
    </row>
    <row r="3383" spans="1:34" ht="30" customHeight="1" x14ac:dyDescent="0.25">
      <c r="A3383" s="7">
        <v>21470059</v>
      </c>
      <c r="B3383" s="6" t="str">
        <f>VLOOKUP(ActividadesCom[[#This Row],[NO. DE CONTROL]],'LISTADO ESTUDIANTES'!A:C,2,FALSE)</f>
        <v>DE DIOS CALAN CHRISTIAN EMILIO</v>
      </c>
      <c r="C3383" s="6" t="str">
        <f>VLOOKUP(ActividadesCom[[#This Row],[NO. DE CONTROL]],'LISTADO ESTUDIANTES'!A:C,3,FALSE)</f>
        <v>INGENIERIA EN ADMINISTRACION</v>
      </c>
      <c r="D3383" s="5" t="str">
        <f>VLOOKUP(ActividadesCom[[#This Row],[NO. DE CONTROL]],'LISTADO ESTUDIANTES'!A:D,4,FALSE)</f>
        <v>ACTIVO(A)</v>
      </c>
      <c r="E3383" s="7">
        <f>SUM(ActividadesCom[[#This Row],[CRÉD. 1]],ActividadesCom[[#This Row],[CRÉD. 2]],ActividadesCom[[#This Row],[CRÉD. 3]],ActividadesCom[[#This Row],[CRÉD. 4]],ActividadesCom[[#This Row],[CRÉD. 5]])</f>
        <v>2</v>
      </c>
      <c r="F3383" s="5">
        <f>IF(ActividadesCom[[#This Row],[ÚLTIMO SEMESTRE CON CRÉDITOS]]&gt;0,ROUND(AVERAGE(ActividadesCom[[#This Row],[VALOR NIVEL 5]],ActividadesCom[[#This Row],[VALOR NIVEL 4]],ActividadesCom[[#This Row],[VALOR NIVEL 3]],ActividadesCom[[#This Row],[VALOR NIVEL 2]],ActividadesCom[[#This Row],[VALOR NIVEL 1]]),0),"")</f>
        <v>4</v>
      </c>
      <c r="G3383" s="7" t="str">
        <f>IF(ActividadesCom[[#This Row],[PROMEDIO]]="","",IF(ActividadesCom[[#This Row],[PROMEDIO]]&gt;=4,"EXCELENTE",IF(ActividadesCom[[#This Row],[PROMEDIO]]&gt;=3,"NOTABLE",IF(ActividadesCom[[#This Row],[PROMEDIO]]&gt;=2,"BUENO",IF(ActividadesCom[[#This Row],[PROMEDIO]]=1,"SUFICIENTE","")))))</f>
        <v>EXCELENTE</v>
      </c>
      <c r="H3383" s="5">
        <f>MAX(ActividadesCom[[#This Row],[PERÍODO 1]],ActividadesCom[[#This Row],[PERÍODO 2]],ActividadesCom[[#This Row],[PERÍODO 3]],ActividadesCom[[#This Row],[PERÍODO 4]],ActividadesCom[[#This Row],[PERÍODO 5]])</f>
        <v>20243</v>
      </c>
      <c r="I3383" s="6" t="s">
        <v>5834</v>
      </c>
      <c r="J3383" s="5">
        <v>20231</v>
      </c>
      <c r="K3383" s="5" t="s">
        <v>4007</v>
      </c>
      <c r="L3383" s="5">
        <f>IF(ActividadesCom[[#This Row],[NIVEL 1]]&lt;&gt;0,VLOOKUP(ActividadesCom[[#This Row],[NIVEL 1]],Catálogo!A:B,2,FALSE),"")</f>
        <v>4</v>
      </c>
      <c r="M3383" s="5">
        <v>1</v>
      </c>
      <c r="N3383" s="6" t="s">
        <v>6726</v>
      </c>
      <c r="O3383" s="5">
        <v>20243</v>
      </c>
      <c r="P3383" s="5" t="s">
        <v>4008</v>
      </c>
      <c r="Q3383" s="5">
        <f>IF(ActividadesCom[[#This Row],[NIVEL 2]]&lt;&gt;0,VLOOKUP(ActividadesCom[[#This Row],[NIVEL 2]],Catálogo!A:B,2,FALSE),"")</f>
        <v>3</v>
      </c>
      <c r="R3383" s="5">
        <v>1</v>
      </c>
      <c r="S3383" s="6"/>
      <c r="T3383" s="5"/>
      <c r="U3383" s="5"/>
      <c r="V3383" s="5" t="str">
        <f>IF(ActividadesCom[[#This Row],[NIVEL 3]]&lt;&gt;0,VLOOKUP(ActividadesCom[[#This Row],[NIVEL 3]],Catálogo!A:B,2,FALSE),"")</f>
        <v/>
      </c>
      <c r="W3383" s="5"/>
      <c r="X3383" s="6"/>
      <c r="Y3383" s="5"/>
      <c r="Z3383" s="5"/>
      <c r="AA3383" s="5" t="str">
        <f>IF(ActividadesCom[[#This Row],[NIVEL 4]]&lt;&gt;0,VLOOKUP(ActividadesCom[[#This Row],[NIVEL 4]],Catálogo!A:B,2,FALSE),"")</f>
        <v/>
      </c>
      <c r="AB3383" s="5"/>
      <c r="AC3383" s="6"/>
      <c r="AD3383" s="5"/>
      <c r="AE3383" s="5"/>
      <c r="AF3383" s="5" t="str">
        <f>IF(ActividadesCom[[#This Row],[NIVEL 5]]&lt;&gt;0,VLOOKUP(ActividadesCom[[#This Row],[NIVEL 5]],Catálogo!A:B,2,FALSE),"")</f>
        <v/>
      </c>
      <c r="AG3383" s="5"/>
      <c r="AH3383" s="2"/>
    </row>
    <row r="3384" spans="1:34" s="151" customFormat="1" ht="30" hidden="1" customHeight="1" x14ac:dyDescent="0.25">
      <c r="A3384" s="153">
        <v>21470060</v>
      </c>
      <c r="B3384" s="148" t="str">
        <f>VLOOKUP(ActividadesCom[[#This Row],[NO. DE CONTROL]],'LISTADO ESTUDIANTES'!A:C,2,FALSE)</f>
        <v>MOO QUE JEZIEL ELIU</v>
      </c>
      <c r="C3384" s="148" t="str">
        <f>VLOOKUP(ActividadesCom[[#This Row],[NO. DE CONTROL]],'LISTADO ESTUDIANTES'!A:C,3,FALSE)</f>
        <v>INGENIERIA EN GESTION EMPRESARIAL</v>
      </c>
      <c r="D3384" s="164" t="str">
        <f>VLOOKUP(ActividadesCom[[#This Row],[NO. DE CONTROL]],'LISTADO ESTUDIANTES'!A:D,4,FALSE)</f>
        <v>EGRESADO(A)</v>
      </c>
      <c r="E3384" s="149">
        <f>SUM(ActividadesCom[[#This Row],[CRÉD. 1]],ActividadesCom[[#This Row],[CRÉD. 2]],ActividadesCom[[#This Row],[CRÉD. 3]],ActividadesCom[[#This Row],[CRÉD. 4]],ActividadesCom[[#This Row],[CRÉD. 5]])</f>
        <v>5</v>
      </c>
      <c r="F3384" s="164">
        <f>IF(ActividadesCom[[#This Row],[ÚLTIMO SEMESTRE CON CRÉDITOS]]&gt;0,ROUND(AVERAGE(ActividadesCom[[#This Row],[VALOR NIVEL 5]],ActividadesCom[[#This Row],[VALOR NIVEL 4]],ActividadesCom[[#This Row],[VALOR NIVEL 3]],ActividadesCom[[#This Row],[VALOR NIVEL 2]],ActividadesCom[[#This Row],[VALOR NIVEL 1]]),0),"")</f>
        <v>3</v>
      </c>
      <c r="G3384" s="169" t="str">
        <f>IF(ActividadesCom[[#This Row],[PROMEDIO]]="","",IF(ActividadesCom[[#This Row],[PROMEDIO]]&gt;=4,"EXCELENTE",IF(ActividadesCom[[#This Row],[PROMEDIO]]&gt;=3,"NOTABLE",IF(ActividadesCom[[#This Row],[PROMEDIO]]&gt;=2,"BUENO",IF(ActividadesCom[[#This Row],[PROMEDIO]]=1,"SUFICIENTE","")))))</f>
        <v>NOTABLE</v>
      </c>
      <c r="H3384" s="149">
        <f>MAX(ActividadesCom[[#This Row],[PERÍODO 1]],ActividadesCom[[#This Row],[PERÍODO 2]],ActividadesCom[[#This Row],[PERÍODO 3]],ActividadesCom[[#This Row],[PERÍODO 4]],ActividadesCom[[#This Row],[PERÍODO 5]])</f>
        <v>20223</v>
      </c>
      <c r="I3384" s="165" t="s">
        <v>3518</v>
      </c>
      <c r="J3384" s="164">
        <v>20213</v>
      </c>
      <c r="K3384" s="164" t="s">
        <v>4009</v>
      </c>
      <c r="L3384" s="149">
        <f>IF(ActividadesCom[[#This Row],[NIVEL 1]]&lt;&gt;0,VLOOKUP(ActividadesCom[[#This Row],[NIVEL 1]],Catálogo!A:B,2,FALSE),"")</f>
        <v>2</v>
      </c>
      <c r="M3384" s="164">
        <v>1</v>
      </c>
      <c r="N3384" s="165" t="s">
        <v>4844</v>
      </c>
      <c r="O3384" s="164">
        <v>20213</v>
      </c>
      <c r="P3384" s="164" t="s">
        <v>4007</v>
      </c>
      <c r="Q3384" s="149">
        <f>IF(ActividadesCom[[#This Row],[NIVEL 2]]&lt;&gt;0,VLOOKUP(ActividadesCom[[#This Row],[NIVEL 2]],Catálogo!A:B,2,FALSE),"")</f>
        <v>4</v>
      </c>
      <c r="R3384" s="164">
        <v>1</v>
      </c>
      <c r="S3384" s="148" t="s">
        <v>5702</v>
      </c>
      <c r="T3384" s="164">
        <v>20223</v>
      </c>
      <c r="U3384" s="149" t="s">
        <v>4007</v>
      </c>
      <c r="V3384" s="149">
        <f>IF(ActividadesCom[[#This Row],[NIVEL 3]]&lt;&gt;0,VLOOKUP(ActividadesCom[[#This Row],[NIVEL 3]],Catálogo!A:B,2,FALSE),"")</f>
        <v>4</v>
      </c>
      <c r="W3384" s="164">
        <v>1</v>
      </c>
      <c r="X3384" s="165" t="s">
        <v>4893</v>
      </c>
      <c r="Y3384" s="164">
        <v>20213</v>
      </c>
      <c r="Z3384" s="149" t="s">
        <v>4007</v>
      </c>
      <c r="AA3384" s="149">
        <f>IF(ActividadesCom[[#This Row],[NIVEL 4]]&lt;&gt;0,VLOOKUP(ActividadesCom[[#This Row],[NIVEL 4]],Catálogo!A:B,2,FALSE),"")</f>
        <v>4</v>
      </c>
      <c r="AB3384" s="164">
        <v>1</v>
      </c>
      <c r="AC3384" s="148" t="s">
        <v>3518</v>
      </c>
      <c r="AD3384" s="164">
        <v>20221</v>
      </c>
      <c r="AE3384" s="149" t="s">
        <v>4010</v>
      </c>
      <c r="AF3384" s="149">
        <f>IF(ActividadesCom[[#This Row],[NIVEL 5]]&lt;&gt;0,VLOOKUP(ActividadesCom[[#This Row],[NIVEL 5]],Catálogo!A:B,2,FALSE),"")</f>
        <v>1</v>
      </c>
      <c r="AG3384" s="164">
        <v>1</v>
      </c>
    </row>
    <row r="3385" spans="1:34" s="151" customFormat="1" ht="30" customHeight="1" x14ac:dyDescent="0.25">
      <c r="A3385" s="147">
        <v>21470061</v>
      </c>
      <c r="B3385" s="148" t="str">
        <f>VLOOKUP(ActividadesCom[[#This Row],[NO. DE CONTROL]],'LISTADO ESTUDIANTES'!A:C,2,FALSE)</f>
        <v>PEREZ RAMIREZ CINTHIA PAOLA</v>
      </c>
      <c r="C3385" s="148" t="str">
        <f>VLOOKUP(ActividadesCom[[#This Row],[NO. DE CONTROL]],'LISTADO ESTUDIANTES'!A:C,3,FALSE)</f>
        <v>INGENIERIA CIVIL</v>
      </c>
      <c r="D3385" s="149" t="str">
        <f>VLOOKUP(ActividadesCom[[#This Row],[NO. DE CONTROL]],'LISTADO ESTUDIANTES'!A:D,4,FALSE)</f>
        <v>ACTIVO(A)</v>
      </c>
      <c r="E3385" s="147">
        <f>SUM(ActividadesCom[[#This Row],[CRÉD. 1]],ActividadesCom[[#This Row],[CRÉD. 2]],ActividadesCom[[#This Row],[CRÉD. 3]],ActividadesCom[[#This Row],[CRÉD. 4]],ActividadesCom[[#This Row],[CRÉD. 5]])</f>
        <v>5</v>
      </c>
      <c r="F3385" s="149">
        <f>IF(ActividadesCom[[#This Row],[ÚLTIMO SEMESTRE CON CRÉDITOS]]&gt;0,ROUND(AVERAGE(ActividadesCom[[#This Row],[VALOR NIVEL 5]],ActividadesCom[[#This Row],[VALOR NIVEL 4]],ActividadesCom[[#This Row],[VALOR NIVEL 3]],ActividadesCom[[#This Row],[VALOR NIVEL 2]],ActividadesCom[[#This Row],[VALOR NIVEL 1]]),0),"")</f>
        <v>3</v>
      </c>
      <c r="G3385" s="147" t="str">
        <f>IF(ActividadesCom[[#This Row],[PROMEDIO]]="","",IF(ActividadesCom[[#This Row],[PROMEDIO]]&gt;=4,"EXCELENTE",IF(ActividadesCom[[#This Row],[PROMEDIO]]&gt;=3,"NOTABLE",IF(ActividadesCom[[#This Row],[PROMEDIO]]&gt;=2,"BUENO",IF(ActividadesCom[[#This Row],[PROMEDIO]]=1,"SUFICIENTE","")))))</f>
        <v>NOTABLE</v>
      </c>
      <c r="H3385" s="149">
        <f>MAX(ActividadesCom[[#This Row],[PERÍODO 1]],ActividadesCom[[#This Row],[PERÍODO 2]],ActividadesCom[[#This Row],[PERÍODO 3]],ActividadesCom[[#This Row],[PERÍODO 4]],ActividadesCom[[#This Row],[PERÍODO 5]])</f>
        <v>20241</v>
      </c>
      <c r="I3385" s="148" t="s">
        <v>523</v>
      </c>
      <c r="J3385" s="149">
        <v>20233</v>
      </c>
      <c r="K3385" s="149" t="s">
        <v>4020</v>
      </c>
      <c r="L3385" s="149">
        <f>IF(ActividadesCom[[#This Row],[NIVEL 1]]&lt;&gt;0,VLOOKUP(ActividadesCom[[#This Row],[NIVEL 1]],Catálogo!A:B,2,FALSE),"")</f>
        <v>3</v>
      </c>
      <c r="M3385" s="149">
        <v>1</v>
      </c>
      <c r="N3385" s="148" t="s">
        <v>523</v>
      </c>
      <c r="O3385" s="149">
        <v>20223</v>
      </c>
      <c r="P3385" s="149" t="s">
        <v>4008</v>
      </c>
      <c r="Q3385" s="149">
        <f>IF(ActividadesCom[[#This Row],[NIVEL 2]]&lt;&gt;0,VLOOKUP(ActividadesCom[[#This Row],[NIVEL 2]],Catálogo!A:B,2,FALSE),"")</f>
        <v>3</v>
      </c>
      <c r="R3385" s="149">
        <v>1</v>
      </c>
      <c r="S3385" s="148" t="s">
        <v>523</v>
      </c>
      <c r="T3385" s="149">
        <v>20231</v>
      </c>
      <c r="U3385" s="149" t="s">
        <v>4007</v>
      </c>
      <c r="V3385" s="149">
        <f>IF(ActividadesCom[[#This Row],[NIVEL 3]]&lt;&gt;0,VLOOKUP(ActividadesCom[[#This Row],[NIVEL 3]],Catálogo!A:B,2,FALSE),"")</f>
        <v>4</v>
      </c>
      <c r="W3385" s="149">
        <v>1</v>
      </c>
      <c r="X3385" s="148" t="s">
        <v>6340</v>
      </c>
      <c r="Y3385" s="149">
        <v>20241</v>
      </c>
      <c r="Z3385" s="149" t="s">
        <v>4007</v>
      </c>
      <c r="AA3385" s="149">
        <f>IF(ActividadesCom[[#This Row],[NIVEL 4]]&lt;&gt;0,VLOOKUP(ActividadesCom[[#This Row],[NIVEL 4]],Catálogo!A:B,2,FALSE),"")</f>
        <v>4</v>
      </c>
      <c r="AB3385" s="149">
        <v>1</v>
      </c>
      <c r="AC3385" s="148" t="s">
        <v>523</v>
      </c>
      <c r="AD3385" s="149">
        <v>20241</v>
      </c>
      <c r="AE3385" s="149" t="s">
        <v>4008</v>
      </c>
      <c r="AF3385" s="149">
        <f>IF(ActividadesCom[[#This Row],[NIVEL 5]]&lt;&gt;0,VLOOKUP(ActividadesCom[[#This Row],[NIVEL 5]],Catálogo!A:B,2,FALSE),"")</f>
        <v>3</v>
      </c>
      <c r="AG3385" s="149">
        <v>1</v>
      </c>
    </row>
    <row r="3386" spans="1:34" ht="30" hidden="1" customHeight="1" x14ac:dyDescent="0.25">
      <c r="A3386" s="7">
        <v>21470062</v>
      </c>
      <c r="B3386" s="6" t="str">
        <f>VLOOKUP(ActividadesCom[[#This Row],[NO. DE CONTROL]],'LISTADO ESTUDIANTES'!A:C,2,FALSE)</f>
        <v>MISS PEREZ YAHIR LEONEL</v>
      </c>
      <c r="C3386" s="6" t="str">
        <f>VLOOKUP(ActividadesCom[[#This Row],[NO. DE CONTROL]],'LISTADO ESTUDIANTES'!A:C,3,FALSE)</f>
        <v>INGENIERIA INDUSTRIAL</v>
      </c>
      <c r="D3386" s="5" t="str">
        <f>VLOOKUP(ActividadesCom[[#This Row],[NO. DE CONTROL]],'LISTADO ESTUDIANTES'!A:D,4,FALSE)</f>
        <v>EGRESADO(A)</v>
      </c>
      <c r="E3386" s="5">
        <f>SUM(ActividadesCom[[#This Row],[CRÉD. 1]],ActividadesCom[[#This Row],[CRÉD. 2]],ActividadesCom[[#This Row],[CRÉD. 3]],ActividadesCom[[#This Row],[CRÉD. 4]],ActividadesCom[[#This Row],[CRÉD. 5]])</f>
        <v>5</v>
      </c>
      <c r="F3386" s="5">
        <f>IF(ActividadesCom[[#This Row],[ÚLTIMO SEMESTRE CON CRÉDITOS]]&gt;0,ROUND(AVERAGE(ActividadesCom[[#This Row],[VALOR NIVEL 5]],ActividadesCom[[#This Row],[VALOR NIVEL 4]],ActividadesCom[[#This Row],[VALOR NIVEL 3]],ActividadesCom[[#This Row],[VALOR NIVEL 2]],ActividadesCom[[#This Row],[VALOR NIVEL 1]]),0),"")</f>
        <v>4</v>
      </c>
      <c r="G3386" s="5" t="str">
        <f>IF(ActividadesCom[[#This Row],[PROMEDIO]]="","",IF(ActividadesCom[[#This Row],[PROMEDIO]]&gt;=4,"EXCELENTE",IF(ActividadesCom[[#This Row],[PROMEDIO]]&gt;=3,"NOTABLE",IF(ActividadesCom[[#This Row],[PROMEDIO]]&gt;=2,"BUENO",IF(ActividadesCom[[#This Row],[PROMEDIO]]=1,"SUFICIENTE","")))))</f>
        <v>EXCELENTE</v>
      </c>
      <c r="H3386" s="5">
        <f>MAX(ActividadesCom[[#This Row],[PERÍODO 1]],ActividadesCom[[#This Row],[PERÍODO 2]],ActividadesCom[[#This Row],[PERÍODO 3]],ActividadesCom[[#This Row],[PERÍODO 4]],ActividadesCom[[#This Row],[PERÍODO 5]])</f>
        <v>20221</v>
      </c>
      <c r="I3386" s="6" t="s">
        <v>4537</v>
      </c>
      <c r="J3386" s="5">
        <v>20213</v>
      </c>
      <c r="K3386" s="5" t="s">
        <v>4007</v>
      </c>
      <c r="L3386" s="5">
        <f>IF(ActividadesCom[[#This Row],[NIVEL 1]]&lt;&gt;0,VLOOKUP(ActividadesCom[[#This Row],[NIVEL 1]],Catálogo!A:B,2,FALSE),"")</f>
        <v>4</v>
      </c>
      <c r="M3386" s="5">
        <v>1</v>
      </c>
      <c r="N3386" s="6" t="s">
        <v>4740</v>
      </c>
      <c r="O3386" s="5">
        <v>20213</v>
      </c>
      <c r="P3386" s="5" t="s">
        <v>4008</v>
      </c>
      <c r="Q3386" s="5">
        <f>IF(ActividadesCom[[#This Row],[NIVEL 2]]&lt;&gt;0,VLOOKUP(ActividadesCom[[#This Row],[NIVEL 2]],Catálogo!A:B,2,FALSE),"")</f>
        <v>3</v>
      </c>
      <c r="R3386" s="5">
        <v>1</v>
      </c>
      <c r="S3386" s="6" t="s">
        <v>4944</v>
      </c>
      <c r="T3386" s="5">
        <v>20221</v>
      </c>
      <c r="U3386" s="5" t="s">
        <v>4008</v>
      </c>
      <c r="V3386" s="5">
        <f>IF(ActividadesCom[[#This Row],[NIVEL 3]]&lt;&gt;0,VLOOKUP(ActividadesCom[[#This Row],[NIVEL 3]],Catálogo!A:B,2,FALSE),"")</f>
        <v>3</v>
      </c>
      <c r="W3386" s="5">
        <v>1</v>
      </c>
      <c r="X3386" s="6" t="s">
        <v>316</v>
      </c>
      <c r="Y3386" s="5">
        <v>20213</v>
      </c>
      <c r="Z3386" s="5" t="s">
        <v>4007</v>
      </c>
      <c r="AA3386" s="5">
        <f>IF(ActividadesCom[[#This Row],[NIVEL 4]]&lt;&gt;0,VLOOKUP(ActividadesCom[[#This Row],[NIVEL 4]],Catálogo!A:B,2,FALSE),"")</f>
        <v>4</v>
      </c>
      <c r="AB3386" s="5">
        <v>1</v>
      </c>
      <c r="AC3386" s="6" t="s">
        <v>133</v>
      </c>
      <c r="AD3386" s="5">
        <v>20221</v>
      </c>
      <c r="AE3386" s="5" t="s">
        <v>4007</v>
      </c>
      <c r="AF3386" s="5">
        <f>IF(ActividadesCom[[#This Row],[NIVEL 5]]&lt;&gt;0,VLOOKUP(ActividadesCom[[#This Row],[NIVEL 5]],Catálogo!A:B,2,FALSE),"")</f>
        <v>4</v>
      </c>
      <c r="AG3386" s="5">
        <v>1</v>
      </c>
      <c r="AH3386" s="2"/>
    </row>
    <row r="3387" spans="1:34" s="151" customFormat="1" ht="30" hidden="1" customHeight="1" x14ac:dyDescent="0.25">
      <c r="A3387" s="147">
        <v>21470063</v>
      </c>
      <c r="B3387" s="148" t="str">
        <f>VLOOKUP(ActividadesCom[[#This Row],[NO. DE CONTROL]],'LISTADO ESTUDIANTES'!A:C,2,FALSE)</f>
        <v>ROJAS LOPEZ VIVIANA</v>
      </c>
      <c r="C3387" s="148" t="str">
        <f>VLOOKUP(ActividadesCom[[#This Row],[NO. DE CONTROL]],'LISTADO ESTUDIANTES'!A:C,3,FALSE)</f>
        <v>INGENIERIA QUIMICA</v>
      </c>
      <c r="D3387" s="149" t="str">
        <f>VLOOKUP(ActividadesCom[[#This Row],[NO. DE CONTROL]],'LISTADO ESTUDIANTES'!A:D,4,FALSE)</f>
        <v>EGRESADO(A)</v>
      </c>
      <c r="E3387" s="149">
        <f>SUM(ActividadesCom[[#This Row],[CRÉD. 1]],ActividadesCom[[#This Row],[CRÉD. 2]],ActividadesCom[[#This Row],[CRÉD. 3]],ActividadesCom[[#This Row],[CRÉD. 4]],ActividadesCom[[#This Row],[CRÉD. 5]])</f>
        <v>5</v>
      </c>
      <c r="F3387" s="149">
        <f>IF(ActividadesCom[[#This Row],[ÚLTIMO SEMESTRE CON CRÉDITOS]]&gt;0,ROUND(AVERAGE(ActividadesCom[[#This Row],[VALOR NIVEL 5]],ActividadesCom[[#This Row],[VALOR NIVEL 4]],ActividadesCom[[#This Row],[VALOR NIVEL 3]],ActividadesCom[[#This Row],[VALOR NIVEL 2]],ActividadesCom[[#This Row],[VALOR NIVEL 1]]),0),"")</f>
        <v>3</v>
      </c>
      <c r="G3387" s="147" t="str">
        <f>IF(ActividadesCom[[#This Row],[PROMEDIO]]="","",IF(ActividadesCom[[#This Row],[PROMEDIO]]&gt;=4,"EXCELENTE",IF(ActividadesCom[[#This Row],[PROMEDIO]]&gt;=3,"NOTABLE",IF(ActividadesCom[[#This Row],[PROMEDIO]]&gt;=2,"BUENO",IF(ActividadesCom[[#This Row],[PROMEDIO]]=1,"SUFICIENTE","")))))</f>
        <v>NOTABLE</v>
      </c>
      <c r="H3387" s="149">
        <f>MAX(ActividadesCom[[#This Row],[PERÍODO 1]],ActividadesCom[[#This Row],[PERÍODO 2]],ActividadesCom[[#This Row],[PERÍODO 3]],ActividadesCom[[#This Row],[PERÍODO 4]],ActividadesCom[[#This Row],[PERÍODO 5]])</f>
        <v>20221</v>
      </c>
      <c r="I3387" s="148" t="s">
        <v>37</v>
      </c>
      <c r="J3387" s="149">
        <v>20213</v>
      </c>
      <c r="K3387" s="149" t="s">
        <v>4007</v>
      </c>
      <c r="L3387" s="149">
        <f>IF(ActividadesCom[[#This Row],[NIVEL 1]]&lt;&gt;0,VLOOKUP(ActividadesCom[[#This Row],[NIVEL 1]],Catálogo!A:B,2,FALSE),"")</f>
        <v>4</v>
      </c>
      <c r="M3387" s="149">
        <v>1</v>
      </c>
      <c r="N3387" s="148" t="s">
        <v>9</v>
      </c>
      <c r="O3387" s="149">
        <v>20212</v>
      </c>
      <c r="P3387" s="149" t="s">
        <v>4007</v>
      </c>
      <c r="Q3387" s="149">
        <f>IF(ActividadesCom[[#This Row],[NIVEL 2]]&lt;&gt;0,VLOOKUP(ActividadesCom[[#This Row],[NIVEL 2]],Catálogo!A:B,2,FALSE),"")</f>
        <v>4</v>
      </c>
      <c r="R3387" s="149">
        <v>1</v>
      </c>
      <c r="S3387" s="148" t="s">
        <v>4910</v>
      </c>
      <c r="T3387" s="149">
        <v>20221</v>
      </c>
      <c r="U3387" s="149" t="s">
        <v>4008</v>
      </c>
      <c r="V3387" s="149">
        <f>IF(ActividadesCom[[#This Row],[NIVEL 3]]&lt;&gt;0,VLOOKUP(ActividadesCom[[#This Row],[NIVEL 3]],Catálogo!A:B,2,FALSE),"")</f>
        <v>3</v>
      </c>
      <c r="W3387" s="149">
        <v>1</v>
      </c>
      <c r="X3387" s="148" t="s">
        <v>37</v>
      </c>
      <c r="Y3387" s="149">
        <v>20221</v>
      </c>
      <c r="Z3387" s="149" t="s">
        <v>4009</v>
      </c>
      <c r="AA3387" s="149">
        <f>IF(ActividadesCom[[#This Row],[NIVEL 4]]&lt;&gt;0,VLOOKUP(ActividadesCom[[#This Row],[NIVEL 4]],Catálogo!A:B,2,FALSE),"")</f>
        <v>2</v>
      </c>
      <c r="AB3387" s="149">
        <v>1</v>
      </c>
      <c r="AC3387" s="148" t="s">
        <v>5365</v>
      </c>
      <c r="AD3387" s="149">
        <v>20221</v>
      </c>
      <c r="AE3387" s="149" t="s">
        <v>4007</v>
      </c>
      <c r="AF3387" s="149">
        <f>IF(ActividadesCom[[#This Row],[NIVEL 5]]&lt;&gt;0,VLOOKUP(ActividadesCom[[#This Row],[NIVEL 5]],Catálogo!A:B,2,FALSE),"")</f>
        <v>4</v>
      </c>
      <c r="AG3387" s="149">
        <v>1</v>
      </c>
    </row>
    <row r="3388" spans="1:34" s="151" customFormat="1" ht="30" hidden="1" customHeight="1" x14ac:dyDescent="0.25">
      <c r="A3388" s="147">
        <v>21470065</v>
      </c>
      <c r="B3388" s="148" t="str">
        <f>VLOOKUP(ActividadesCom[[#This Row],[NO. DE CONTROL]],'LISTADO ESTUDIANTES'!A:C,2,FALSE)</f>
        <v>PAREDES BALAN MARCOS ALEJANDRO</v>
      </c>
      <c r="C3388" s="148" t="str">
        <f>VLOOKUP(ActividadesCom[[#This Row],[NO. DE CONTROL]],'LISTADO ESTUDIANTES'!A:C,3,FALSE)</f>
        <v>INGENIERIA AMBIENTAL</v>
      </c>
      <c r="D3388" s="149" t="str">
        <f>VLOOKUP(ActividadesCom[[#This Row],[NO. DE CONTROL]],'LISTADO ESTUDIANTES'!A:D,4,FALSE)</f>
        <v>EGRESADO(A)</v>
      </c>
      <c r="E3388" s="149">
        <f>SUM(ActividadesCom[[#This Row],[CRÉD. 1]],ActividadesCom[[#This Row],[CRÉD. 2]],ActividadesCom[[#This Row],[CRÉD. 3]],ActividadesCom[[#This Row],[CRÉD. 4]],ActividadesCom[[#This Row],[CRÉD. 5]])</f>
        <v>5</v>
      </c>
      <c r="F3388" s="149">
        <f>IF(ActividadesCom[[#This Row],[ÚLTIMO SEMESTRE CON CRÉDITOS]]&gt;0,ROUND(AVERAGE(ActividadesCom[[#This Row],[VALOR NIVEL 5]],ActividadesCom[[#This Row],[VALOR NIVEL 4]],ActividadesCom[[#This Row],[VALOR NIVEL 3]],ActividadesCom[[#This Row],[VALOR NIVEL 2]],ActividadesCom[[#This Row],[VALOR NIVEL 1]]),0),"")</f>
        <v>3</v>
      </c>
      <c r="G3388" s="149" t="str">
        <f>IF(ActividadesCom[[#This Row],[PROMEDIO]]="","",IF(ActividadesCom[[#This Row],[PROMEDIO]]&gt;=4,"EXCELENTE",IF(ActividadesCom[[#This Row],[PROMEDIO]]&gt;=3,"NOTABLE",IF(ActividadesCom[[#This Row],[PROMEDIO]]&gt;=2,"BUENO",IF(ActividadesCom[[#This Row],[PROMEDIO]]=1,"SUFICIENTE","")))))</f>
        <v>NOTABLE</v>
      </c>
      <c r="H3388" s="149">
        <f>MAX(ActividadesCom[[#This Row],[PERÍODO 1]],ActividadesCom[[#This Row],[PERÍODO 2]],ActividadesCom[[#This Row],[PERÍODO 3]],ActividadesCom[[#This Row],[PERÍODO 4]],ActividadesCom[[#This Row],[PERÍODO 5]])</f>
        <v>20241</v>
      </c>
      <c r="I3388" s="148" t="s">
        <v>47</v>
      </c>
      <c r="J3388" s="149">
        <v>20213</v>
      </c>
      <c r="K3388" s="149" t="s">
        <v>4010</v>
      </c>
      <c r="L3388" s="149">
        <f>IF(ActividadesCom[[#This Row],[NIVEL 1]]&lt;&gt;0,VLOOKUP(ActividadesCom[[#This Row],[NIVEL 1]],Catálogo!A:B,2,FALSE),"")</f>
        <v>1</v>
      </c>
      <c r="M3388" s="149">
        <v>1</v>
      </c>
      <c r="N3388" s="148" t="s">
        <v>47</v>
      </c>
      <c r="O3388" s="149">
        <v>20221</v>
      </c>
      <c r="P3388" s="149" t="s">
        <v>4010</v>
      </c>
      <c r="Q3388" s="149">
        <f>IF(ActividadesCom[[#This Row],[NIVEL 2]]&lt;&gt;0,VLOOKUP(ActividadesCom[[#This Row],[NIVEL 2]],Catálogo!A:B,2,FALSE),"")</f>
        <v>1</v>
      </c>
      <c r="R3388" s="149">
        <v>1</v>
      </c>
      <c r="S3388" s="148" t="s">
        <v>5692</v>
      </c>
      <c r="T3388" s="149">
        <v>20223</v>
      </c>
      <c r="U3388" s="149" t="s">
        <v>4007</v>
      </c>
      <c r="V3388" s="149">
        <f>IF(ActividadesCom[[#This Row],[NIVEL 3]]&lt;&gt;0,VLOOKUP(ActividadesCom[[#This Row],[NIVEL 3]],Catálogo!A:B,2,FALSE),"")</f>
        <v>4</v>
      </c>
      <c r="W3388" s="149">
        <v>1</v>
      </c>
      <c r="X3388" s="148" t="s">
        <v>6338</v>
      </c>
      <c r="Y3388" s="149">
        <v>20241</v>
      </c>
      <c r="Z3388" s="149" t="s">
        <v>4007</v>
      </c>
      <c r="AA3388" s="149">
        <f>IF(ActividadesCom[[#This Row],[NIVEL 4]]&lt;&gt;0,VLOOKUP(ActividadesCom[[#This Row],[NIVEL 4]],Catálogo!A:B,2,FALSE),"")</f>
        <v>4</v>
      </c>
      <c r="AB3388" s="149">
        <v>1</v>
      </c>
      <c r="AC3388" s="148" t="s">
        <v>9</v>
      </c>
      <c r="AD3388" s="149">
        <v>20213</v>
      </c>
      <c r="AE3388" s="149" t="s">
        <v>4007</v>
      </c>
      <c r="AF3388" s="149">
        <f>IF(ActividadesCom[[#This Row],[NIVEL 5]]&lt;&gt;0,VLOOKUP(ActividadesCom[[#This Row],[NIVEL 5]],Catálogo!A:B,2,FALSE),"")</f>
        <v>4</v>
      </c>
      <c r="AG3388" s="149">
        <v>1</v>
      </c>
    </row>
    <row r="3389" spans="1:34" ht="30" hidden="1" customHeight="1" x14ac:dyDescent="0.25">
      <c r="A3389" s="32">
        <v>21470066</v>
      </c>
      <c r="B3389" s="6" t="str">
        <f>VLOOKUP(ActividadesCom[[#This Row],[NO. DE CONTROL]],'LISTADO ESTUDIANTES'!A:C,2,FALSE)</f>
        <v>MARTINEZ ZAPATA ROMAN CANDELARIO</v>
      </c>
      <c r="C3389" s="6" t="str">
        <f>VLOOKUP(ActividadesCom[[#This Row],[NO. DE CONTROL]],'LISTADO ESTUDIANTES'!A:C,3,FALSE)</f>
        <v>ARQUITECTURA</v>
      </c>
      <c r="D3389" s="33" t="str">
        <f>VLOOKUP(ActividadesCom[[#This Row],[NO. DE CONTROL]],'LISTADO ESTUDIANTES'!A:D,4,FALSE)</f>
        <v>EGRESADO(A)</v>
      </c>
      <c r="E3389" s="5">
        <f>SUM(ActividadesCom[[#This Row],[CRÉD. 1]],ActividadesCom[[#This Row],[CRÉD. 2]],ActividadesCom[[#This Row],[CRÉD. 3]],ActividadesCom[[#This Row],[CRÉD. 4]],ActividadesCom[[#This Row],[CRÉD. 5]])</f>
        <v>2</v>
      </c>
      <c r="F3389" s="33">
        <f>IF(ActividadesCom[[#This Row],[ÚLTIMO SEMESTRE CON CRÉDITOS]]&gt;0,ROUND(AVERAGE(ActividadesCom[[#This Row],[VALOR NIVEL 5]],ActividadesCom[[#This Row],[VALOR NIVEL 4]],ActividadesCom[[#This Row],[VALOR NIVEL 3]],ActividadesCom[[#This Row],[VALOR NIVEL 2]],ActividadesCom[[#This Row],[VALOR NIVEL 1]]),0),"")</f>
        <v>3</v>
      </c>
      <c r="G3389" s="33" t="str">
        <f>IF(ActividadesCom[[#This Row],[PROMEDIO]]="","",IF(ActividadesCom[[#This Row],[PROMEDIO]]&gt;=4,"EXCELENTE",IF(ActividadesCom[[#This Row],[PROMEDIO]]&gt;=3,"NOTABLE",IF(ActividadesCom[[#This Row],[PROMEDIO]]&gt;=2,"BUENO",IF(ActividadesCom[[#This Row],[PROMEDIO]]=1,"SUFICIENTE","")))))</f>
        <v>NOTABLE</v>
      </c>
      <c r="H3389" s="5">
        <f>MAX(ActividadesCom[[#This Row],[PERÍODO 1]],ActividadesCom[[#This Row],[PERÍODO 2]],ActividadesCom[[#This Row],[PERÍODO 3]],ActividadesCom[[#This Row],[PERÍODO 4]],ActividadesCom[[#This Row],[PERÍODO 5]])</f>
        <v>20213</v>
      </c>
      <c r="I3389" s="34" t="s">
        <v>4692</v>
      </c>
      <c r="J3389" s="33">
        <v>20213</v>
      </c>
      <c r="K3389" s="33" t="s">
        <v>4007</v>
      </c>
      <c r="L3389" s="5">
        <f>IF(ActividadesCom[[#This Row],[NIVEL 1]]&lt;&gt;0,VLOOKUP(ActividadesCom[[#This Row],[NIVEL 1]],Catálogo!A:B,2,FALSE),"")</f>
        <v>4</v>
      </c>
      <c r="M3389" s="33">
        <v>1</v>
      </c>
      <c r="N3389" s="6" t="s">
        <v>31</v>
      </c>
      <c r="O3389" s="33">
        <v>20213</v>
      </c>
      <c r="P3389" s="5" t="s">
        <v>4010</v>
      </c>
      <c r="Q3389" s="5">
        <f>IF(ActividadesCom[[#This Row],[NIVEL 2]]&lt;&gt;0,VLOOKUP(ActividadesCom[[#This Row],[NIVEL 2]],Catálogo!A:B,2,FALSE),"")</f>
        <v>1</v>
      </c>
      <c r="R3389" s="33">
        <v>1</v>
      </c>
      <c r="S3389" s="34"/>
      <c r="T3389" s="33"/>
      <c r="U3389" s="33"/>
      <c r="V3389" s="5" t="str">
        <f>IF(ActividadesCom[[#This Row],[NIVEL 3]]&lt;&gt;0,VLOOKUP(ActividadesCom[[#This Row],[NIVEL 3]],Catálogo!A:B,2,FALSE),"")</f>
        <v/>
      </c>
      <c r="W3389" s="33"/>
      <c r="X3389" s="34"/>
      <c r="Y3389" s="33"/>
      <c r="Z3389" s="33"/>
      <c r="AA3389" s="5" t="str">
        <f>IF(ActividadesCom[[#This Row],[NIVEL 4]]&lt;&gt;0,VLOOKUP(ActividadesCom[[#This Row],[NIVEL 4]],Catálogo!A:B,2,FALSE),"")</f>
        <v/>
      </c>
      <c r="AB3389" s="33"/>
      <c r="AC3389" s="34"/>
      <c r="AD3389" s="33"/>
      <c r="AE3389" s="33"/>
      <c r="AF3389" s="5" t="str">
        <f>IF(ActividadesCom[[#This Row],[NIVEL 5]]&lt;&gt;0,VLOOKUP(ActividadesCom[[#This Row],[NIVEL 5]],Catálogo!A:B,2,FALSE),"")</f>
        <v/>
      </c>
      <c r="AG3389" s="33"/>
      <c r="AH3389" s="2"/>
    </row>
    <row r="3390" spans="1:34" s="151" customFormat="1" ht="30" hidden="1" customHeight="1" x14ac:dyDescent="0.25">
      <c r="A3390" s="172">
        <v>21470067</v>
      </c>
      <c r="B3390" s="148" t="str">
        <f>VLOOKUP(ActividadesCom[[#This Row],[NO. DE CONTROL]],'LISTADO ESTUDIANTES'!A:C,2,FALSE)</f>
        <v>MONTENEGRO MORALES ANGEL AXEL ANDRE</v>
      </c>
      <c r="C3390" s="148" t="str">
        <f>VLOOKUP(ActividadesCom[[#This Row],[NO. DE CONTROL]],'LISTADO ESTUDIANTES'!A:C,3,FALSE)</f>
        <v>INGENIERIA CIVIL</v>
      </c>
      <c r="D3390" s="173" t="str">
        <f>VLOOKUP(ActividadesCom[[#This Row],[NO. DE CONTROL]],'LISTADO ESTUDIANTES'!A:D,4,FALSE)</f>
        <v>EGRESADO(A)</v>
      </c>
      <c r="E3390" s="149">
        <f>SUM(ActividadesCom[[#This Row],[CRÉD. 1]],ActividadesCom[[#This Row],[CRÉD. 2]],ActividadesCom[[#This Row],[CRÉD. 3]],ActividadesCom[[#This Row],[CRÉD. 4]],ActividadesCom[[#This Row],[CRÉD. 5]])</f>
        <v>5</v>
      </c>
      <c r="F3390" s="173">
        <f>IF(ActividadesCom[[#This Row],[ÚLTIMO SEMESTRE CON CRÉDITOS]]&gt;0,ROUND(AVERAGE(ActividadesCom[[#This Row],[VALOR NIVEL 5]],ActividadesCom[[#This Row],[VALOR NIVEL 4]],ActividadesCom[[#This Row],[VALOR NIVEL 3]],ActividadesCom[[#This Row],[VALOR NIVEL 2]],ActividadesCom[[#This Row],[VALOR NIVEL 1]]),0),"")</f>
        <v>4</v>
      </c>
      <c r="G3390" s="173" t="str">
        <f>IF(ActividadesCom[[#This Row],[PROMEDIO]]="","",IF(ActividadesCom[[#This Row],[PROMEDIO]]&gt;=4,"EXCELENTE",IF(ActividadesCom[[#This Row],[PROMEDIO]]&gt;=3,"NOTABLE",IF(ActividadesCom[[#This Row],[PROMEDIO]]&gt;=2,"BUENO",IF(ActividadesCom[[#This Row],[PROMEDIO]]=1,"SUFICIENTE","")))))</f>
        <v>EXCELENTE</v>
      </c>
      <c r="H3390" s="149">
        <f>MAX(ActividadesCom[[#This Row],[PERÍODO 1]],ActividadesCom[[#This Row],[PERÍODO 2]],ActividadesCom[[#This Row],[PERÍODO 3]],ActividadesCom[[#This Row],[PERÍODO 4]],ActividadesCom[[#This Row],[PERÍODO 5]])</f>
        <v>20221</v>
      </c>
      <c r="I3390" s="181" t="s">
        <v>4571</v>
      </c>
      <c r="J3390" s="173">
        <v>20211</v>
      </c>
      <c r="K3390" s="173" t="s">
        <v>4008</v>
      </c>
      <c r="L3390" s="149">
        <f>IF(ActividadesCom[[#This Row],[NIVEL 1]]&lt;&gt;0,VLOOKUP(ActividadesCom[[#This Row],[NIVEL 1]],Catálogo!A:B,2,FALSE),"")</f>
        <v>3</v>
      </c>
      <c r="M3390" s="173">
        <v>1</v>
      </c>
      <c r="N3390" s="148" t="s">
        <v>11</v>
      </c>
      <c r="O3390" s="173">
        <v>20213</v>
      </c>
      <c r="P3390" s="149" t="s">
        <v>4007</v>
      </c>
      <c r="Q3390" s="149">
        <f>IF(ActividadesCom[[#This Row],[NIVEL 2]]&lt;&gt;0,VLOOKUP(ActividadesCom[[#This Row],[NIVEL 2]],Catálogo!A:B,2,FALSE),"")</f>
        <v>4</v>
      </c>
      <c r="R3390" s="173">
        <v>1</v>
      </c>
      <c r="S3390" s="148" t="s">
        <v>4910</v>
      </c>
      <c r="T3390" s="173">
        <v>20221</v>
      </c>
      <c r="U3390" s="149" t="s">
        <v>4008</v>
      </c>
      <c r="V3390" s="149">
        <f>IF(ActividadesCom[[#This Row],[NIVEL 3]]&lt;&gt;0,VLOOKUP(ActividadesCom[[#This Row],[NIVEL 3]],Catálogo!A:B,2,FALSE),"")</f>
        <v>3</v>
      </c>
      <c r="W3390" s="173">
        <v>1</v>
      </c>
      <c r="X3390" s="148" t="s">
        <v>11</v>
      </c>
      <c r="Y3390" s="173">
        <v>20221</v>
      </c>
      <c r="Z3390" s="149" t="s">
        <v>4007</v>
      </c>
      <c r="AA3390" s="149">
        <f>IF(ActividadesCom[[#This Row],[NIVEL 4]]&lt;&gt;0,VLOOKUP(ActividadesCom[[#This Row],[NIVEL 4]],Catálogo!A:B,2,FALSE),"")</f>
        <v>4</v>
      </c>
      <c r="AB3390" s="173">
        <v>1</v>
      </c>
      <c r="AC3390" s="181" t="s">
        <v>5374</v>
      </c>
      <c r="AD3390" s="173">
        <v>20221</v>
      </c>
      <c r="AE3390" s="149" t="s">
        <v>4007</v>
      </c>
      <c r="AF3390" s="149">
        <f>IF(ActividadesCom[[#This Row],[NIVEL 5]]&lt;&gt;0,VLOOKUP(ActividadesCom[[#This Row],[NIVEL 5]],Catálogo!A:B,2,FALSE),"")</f>
        <v>4</v>
      </c>
      <c r="AG3390" s="173">
        <v>1</v>
      </c>
    </row>
    <row r="3391" spans="1:34" s="151" customFormat="1" ht="30" customHeight="1" x14ac:dyDescent="0.25">
      <c r="A3391" s="169">
        <v>21470068</v>
      </c>
      <c r="B3391" s="148" t="str">
        <f>VLOOKUP(ActividadesCom[[#This Row],[NO. DE CONTROL]],'LISTADO ESTUDIANTES'!A:C,2,FALSE)</f>
        <v>MORENO NEGRON ABDIEL LEONARDO</v>
      </c>
      <c r="C3391" s="148" t="str">
        <f>VLOOKUP(ActividadesCom[[#This Row],[NO. DE CONTROL]],'LISTADO ESTUDIANTES'!A:C,3,FALSE)</f>
        <v>INGENIERIA CIVIL</v>
      </c>
      <c r="D3391" s="164" t="str">
        <f>VLOOKUP(ActividadesCom[[#This Row],[NO. DE CONTROL]],'LISTADO ESTUDIANTES'!A:D,4,FALSE)</f>
        <v>ACTIVO(A)</v>
      </c>
      <c r="E3391" s="149">
        <f>SUM(ActividadesCom[[#This Row],[CRÉD. 1]],ActividadesCom[[#This Row],[CRÉD. 2]],ActividadesCom[[#This Row],[CRÉD. 3]],ActividadesCom[[#This Row],[CRÉD. 4]],ActividadesCom[[#This Row],[CRÉD. 5]])</f>
        <v>6</v>
      </c>
      <c r="F3391" s="164">
        <f>IF(ActividadesCom[[#This Row],[ÚLTIMO SEMESTRE CON CRÉDITOS]]&gt;0,ROUND(AVERAGE(ActividadesCom[[#This Row],[VALOR NIVEL 5]],ActividadesCom[[#This Row],[VALOR NIVEL 4]],ActividadesCom[[#This Row],[VALOR NIVEL 3]],ActividadesCom[[#This Row],[VALOR NIVEL 2]],ActividadesCom[[#This Row],[VALOR NIVEL 1]]),0),"")</f>
        <v>3</v>
      </c>
      <c r="G3391" s="164" t="str">
        <f>IF(ActividadesCom[[#This Row],[PROMEDIO]]="","",IF(ActividadesCom[[#This Row],[PROMEDIO]]&gt;=4,"EXCELENTE",IF(ActividadesCom[[#This Row],[PROMEDIO]]&gt;=3,"NOTABLE",IF(ActividadesCom[[#This Row],[PROMEDIO]]&gt;=2,"BUENO",IF(ActividadesCom[[#This Row],[PROMEDIO]]=1,"SUFICIENTE","")))))</f>
        <v>NOTABLE</v>
      </c>
      <c r="H3391" s="149">
        <f>MAX(ActividadesCom[[#This Row],[PERÍODO 1]],ActividadesCom[[#This Row],[PERÍODO 2]],ActividadesCom[[#This Row],[PERÍODO 3]],ActividadesCom[[#This Row],[PERÍODO 4]],ActividadesCom[[#This Row],[PERÍODO 5]])</f>
        <v>20241</v>
      </c>
      <c r="I3391" s="165" t="s">
        <v>23</v>
      </c>
      <c r="J3391" s="164">
        <v>20213</v>
      </c>
      <c r="K3391" s="164" t="s">
        <v>4021</v>
      </c>
      <c r="L3391" s="149">
        <f>IF(ActividadesCom[[#This Row],[NIVEL 1]]&lt;&gt;0,VLOOKUP(ActividadesCom[[#This Row],[NIVEL 1]],Catálogo!A:B,2,FALSE),"")</f>
        <v>2</v>
      </c>
      <c r="M3391" s="164">
        <v>1</v>
      </c>
      <c r="N3391" s="148" t="s">
        <v>133</v>
      </c>
      <c r="O3391" s="164">
        <v>20213</v>
      </c>
      <c r="P3391" s="149" t="s">
        <v>4007</v>
      </c>
      <c r="Q3391" s="149">
        <f>IF(ActividadesCom[[#This Row],[NIVEL 2]]&lt;&gt;0,VLOOKUP(ActividadesCom[[#This Row],[NIVEL 2]],Catálogo!A:B,2,FALSE),"")</f>
        <v>4</v>
      </c>
      <c r="R3391" s="164">
        <v>1</v>
      </c>
      <c r="S3391" s="148" t="s">
        <v>5705</v>
      </c>
      <c r="T3391" s="164">
        <v>20223</v>
      </c>
      <c r="U3391" s="164" t="s">
        <v>4009</v>
      </c>
      <c r="V3391" s="149">
        <f>IF(ActividadesCom[[#This Row],[NIVEL 3]]&lt;&gt;0,VLOOKUP(ActividadesCom[[#This Row],[NIVEL 3]],Catálogo!A:B,2,FALSE),"")</f>
        <v>2</v>
      </c>
      <c r="W3391" s="164">
        <v>1</v>
      </c>
      <c r="X3391" s="148" t="s">
        <v>133</v>
      </c>
      <c r="Y3391" s="164">
        <v>20231</v>
      </c>
      <c r="Z3391" s="149" t="s">
        <v>4009</v>
      </c>
      <c r="AA3391" s="149">
        <f>IF(ActividadesCom[[#This Row],[NIVEL 4]]&lt;&gt;0,VLOOKUP(ActividadesCom[[#This Row],[NIVEL 4]],Catálogo!A:B,2,FALSE),"")</f>
        <v>2</v>
      </c>
      <c r="AB3391" s="164">
        <v>1</v>
      </c>
      <c r="AC3391" s="148" t="s">
        <v>6339</v>
      </c>
      <c r="AD3391" s="164">
        <v>20241</v>
      </c>
      <c r="AE3391" s="149" t="s">
        <v>4007</v>
      </c>
      <c r="AF3391" s="149">
        <f>IF(ActividadesCom[[#This Row],[NIVEL 5]]&lt;&gt;0,VLOOKUP(ActividadesCom[[#This Row],[NIVEL 5]],Catálogo!A:B,2,FALSE),"")</f>
        <v>4</v>
      </c>
      <c r="AG3391" s="164">
        <v>2</v>
      </c>
    </row>
    <row r="3392" spans="1:34" s="151" customFormat="1" ht="30" hidden="1" customHeight="1" x14ac:dyDescent="0.25">
      <c r="A3392" s="182">
        <v>21470069</v>
      </c>
      <c r="B3392" s="148" t="str">
        <f>VLOOKUP(ActividadesCom[[#This Row],[NO. DE CONTROL]],'LISTADO ESTUDIANTES'!A:C,2,FALSE)</f>
        <v>MARTINEZ BERZUNZA GABRIEL HUMBERTO</v>
      </c>
      <c r="C3392" s="148" t="str">
        <f>VLOOKUP(ActividadesCom[[#This Row],[NO. DE CONTROL]],'LISTADO ESTUDIANTES'!A:C,3,FALSE)</f>
        <v>INGENIERIA EN GESTION EMPRESARIAL</v>
      </c>
      <c r="D3392" s="183" t="str">
        <f>VLOOKUP(ActividadesCom[[#This Row],[NO. DE CONTROL]],'LISTADO ESTUDIANTES'!A:D,4,FALSE)</f>
        <v>EGRESADO(A)</v>
      </c>
      <c r="E3392" s="182">
        <f>SUM(ActividadesCom[[#This Row],[CRÉD. 1]],ActividadesCom[[#This Row],[CRÉD. 2]],ActividadesCom[[#This Row],[CRÉD. 3]],ActividadesCom[[#This Row],[CRÉD. 4]],ActividadesCom[[#This Row],[CRÉD. 5]])</f>
        <v>5</v>
      </c>
      <c r="F3392" s="183">
        <f>IF(ActividadesCom[[#This Row],[ÚLTIMO SEMESTRE CON CRÉDITOS]]&gt;0,ROUND(AVERAGE(ActividadesCom[[#This Row],[VALOR NIVEL 5]],ActividadesCom[[#This Row],[VALOR NIVEL 4]],ActividadesCom[[#This Row],[VALOR NIVEL 3]],ActividadesCom[[#This Row],[VALOR NIVEL 2]],ActividadesCom[[#This Row],[VALOR NIVEL 1]]),0),"")</f>
        <v>3</v>
      </c>
      <c r="G3392" s="182" t="str">
        <f>IF(ActividadesCom[[#This Row],[PROMEDIO]]="","",IF(ActividadesCom[[#This Row],[PROMEDIO]]&gt;=4,"EXCELENTE",IF(ActividadesCom[[#This Row],[PROMEDIO]]&gt;=3,"NOTABLE",IF(ActividadesCom[[#This Row],[PROMEDIO]]&gt;=2,"BUENO",IF(ActividadesCom[[#This Row],[PROMEDIO]]=1,"SUFICIENTE","")))))</f>
        <v>NOTABLE</v>
      </c>
      <c r="H3392" s="183">
        <f>MAX(ActividadesCom[[#This Row],[PERÍODO 1]],ActividadesCom[[#This Row],[PERÍODO 2]],ActividadesCom[[#This Row],[PERÍODO 3]],ActividadesCom[[#This Row],[PERÍODO 4]],ActividadesCom[[#This Row],[PERÍODO 5]])</f>
        <v>20241</v>
      </c>
      <c r="I3392" s="184" t="s">
        <v>4844</v>
      </c>
      <c r="J3392" s="183">
        <v>20223</v>
      </c>
      <c r="K3392" s="183" t="s">
        <v>4007</v>
      </c>
      <c r="L3392" s="183">
        <f>IF(ActividadesCom[[#This Row],[NIVEL 1]]&lt;&gt;0,VLOOKUP(ActividadesCom[[#This Row],[NIVEL 1]],Catálogo!A:B,2,FALSE),"")</f>
        <v>4</v>
      </c>
      <c r="M3392" s="183">
        <v>1</v>
      </c>
      <c r="N3392" s="148" t="s">
        <v>4861</v>
      </c>
      <c r="O3392" s="183">
        <v>20233</v>
      </c>
      <c r="P3392" s="149" t="s">
        <v>4007</v>
      </c>
      <c r="Q3392" s="183">
        <f>IF(ActividadesCom[[#This Row],[NIVEL 2]]&lt;&gt;0,VLOOKUP(ActividadesCom[[#This Row],[NIVEL 2]],Catálogo!A:B,2,FALSE),"")</f>
        <v>4</v>
      </c>
      <c r="R3392" s="183">
        <v>1</v>
      </c>
      <c r="S3392" s="184" t="s">
        <v>4893</v>
      </c>
      <c r="T3392" s="183">
        <v>20213</v>
      </c>
      <c r="U3392" s="149" t="s">
        <v>4007</v>
      </c>
      <c r="V3392" s="183">
        <f>IF(ActividadesCom[[#This Row],[NIVEL 3]]&lt;&gt;0,VLOOKUP(ActividadesCom[[#This Row],[NIVEL 3]],Catálogo!A:B,2,FALSE),"")</f>
        <v>4</v>
      </c>
      <c r="W3392" s="183">
        <v>1</v>
      </c>
      <c r="X3392" s="148" t="s">
        <v>25</v>
      </c>
      <c r="Y3392" s="183">
        <v>20221</v>
      </c>
      <c r="Z3392" s="149" t="s">
        <v>4009</v>
      </c>
      <c r="AA3392" s="183">
        <f>IF(ActividadesCom[[#This Row],[NIVEL 4]]&lt;&gt;0,VLOOKUP(ActividadesCom[[#This Row],[NIVEL 4]],Catálogo!A:B,2,FALSE),"")</f>
        <v>2</v>
      </c>
      <c r="AB3392" s="183">
        <v>1</v>
      </c>
      <c r="AC3392" s="148" t="s">
        <v>6315</v>
      </c>
      <c r="AD3392" s="183">
        <v>20241</v>
      </c>
      <c r="AE3392" s="149" t="s">
        <v>4008</v>
      </c>
      <c r="AF3392" s="183">
        <f>IF(ActividadesCom[[#This Row],[NIVEL 5]]&lt;&gt;0,VLOOKUP(ActividadesCom[[#This Row],[NIVEL 5]],Catálogo!A:B,2,FALSE),"")</f>
        <v>3</v>
      </c>
      <c r="AG3392" s="183">
        <v>1</v>
      </c>
    </row>
    <row r="3393" spans="1:34" ht="30" hidden="1" customHeight="1" x14ac:dyDescent="0.25">
      <c r="A3393" s="29">
        <v>21470070</v>
      </c>
      <c r="B3393" s="6" t="str">
        <f>VLOOKUP(ActividadesCom[[#This Row],[NO. DE CONTROL]],'LISTADO ESTUDIANTES'!A:C,2,FALSE)</f>
        <v>DARINA DE LOS ANGELES ZAPATA BALAM</v>
      </c>
      <c r="C3393" s="6" t="str">
        <f>VLOOKUP(ActividadesCom[[#This Row],[NO. DE CONTROL]],'LISTADO ESTUDIANTES'!A:C,3,FALSE)</f>
        <v>ARQUITECTURA</v>
      </c>
      <c r="D3393" s="30" t="str">
        <f>VLOOKUP(ActividadesCom[[#This Row],[NO. DE CONTROL]],'LISTADO ESTUDIANTES'!A:D,4,FALSE)</f>
        <v>EGRESADO(A)</v>
      </c>
      <c r="E3393" s="5">
        <f>SUM(ActividadesCom[[#This Row],[CRÉD. 1]],ActividadesCom[[#This Row],[CRÉD. 2]],ActividadesCom[[#This Row],[CRÉD. 3]],ActividadesCom[[#This Row],[CRÉD. 4]],ActividadesCom[[#This Row],[CRÉD. 5]])</f>
        <v>4</v>
      </c>
      <c r="F3393" s="30">
        <f>IF(ActividadesCom[[#This Row],[ÚLTIMO SEMESTRE CON CRÉDITOS]]&gt;0,ROUND(AVERAGE(ActividadesCom[[#This Row],[VALOR NIVEL 5]],ActividadesCom[[#This Row],[VALOR NIVEL 4]],ActividadesCom[[#This Row],[VALOR NIVEL 3]],ActividadesCom[[#This Row],[VALOR NIVEL 2]],ActividadesCom[[#This Row],[VALOR NIVEL 1]]),0),"")</f>
        <v>3</v>
      </c>
      <c r="G3393" s="30" t="str">
        <f>IF(ActividadesCom[[#This Row],[PROMEDIO]]="","",IF(ActividadesCom[[#This Row],[PROMEDIO]]&gt;=4,"EXCELENTE",IF(ActividadesCom[[#This Row],[PROMEDIO]]&gt;=3,"NOTABLE",IF(ActividadesCom[[#This Row],[PROMEDIO]]&gt;=2,"BUENO",IF(ActividadesCom[[#This Row],[PROMEDIO]]=1,"SUFICIENTE","")))))</f>
        <v>NOTABLE</v>
      </c>
      <c r="H3393" s="5">
        <f>MAX(ActividadesCom[[#This Row],[PERÍODO 1]],ActividadesCom[[#This Row],[PERÍODO 2]],ActividadesCom[[#This Row],[PERÍODO 3]],ActividadesCom[[#This Row],[PERÍODO 4]],ActividadesCom[[#This Row],[PERÍODO 5]])</f>
        <v>20213</v>
      </c>
      <c r="I3393" s="31" t="s">
        <v>4512</v>
      </c>
      <c r="J3393" s="30">
        <v>20211</v>
      </c>
      <c r="K3393" s="30" t="s">
        <v>4021</v>
      </c>
      <c r="L3393" s="5">
        <f>IF(ActividadesCom[[#This Row],[NIVEL 1]]&lt;&gt;0,VLOOKUP(ActividadesCom[[#This Row],[NIVEL 1]],Catálogo!A:B,2,FALSE),"")</f>
        <v>2</v>
      </c>
      <c r="M3393" s="30">
        <v>1</v>
      </c>
      <c r="N3393" s="6" t="s">
        <v>4533</v>
      </c>
      <c r="O3393" s="30">
        <v>20213</v>
      </c>
      <c r="P3393" s="5" t="s">
        <v>4008</v>
      </c>
      <c r="Q3393" s="5">
        <f>IF(ActividadesCom[[#This Row],[NIVEL 2]]&lt;&gt;0,VLOOKUP(ActividadesCom[[#This Row],[NIVEL 2]],Catálogo!A:B,2,FALSE),"")</f>
        <v>3</v>
      </c>
      <c r="R3393" s="30">
        <v>1</v>
      </c>
      <c r="S3393" s="31" t="s">
        <v>4692</v>
      </c>
      <c r="T3393" s="30">
        <v>20213</v>
      </c>
      <c r="U3393" s="5" t="s">
        <v>4007</v>
      </c>
      <c r="V3393" s="5">
        <f>IF(ActividadesCom[[#This Row],[NIVEL 3]]&lt;&gt;0,VLOOKUP(ActividadesCom[[#This Row],[NIVEL 3]],Catálogo!A:B,2,FALSE),"")</f>
        <v>4</v>
      </c>
      <c r="W3393" s="30">
        <v>1</v>
      </c>
      <c r="X3393" s="6" t="s">
        <v>133</v>
      </c>
      <c r="Y3393" s="30">
        <v>20213</v>
      </c>
      <c r="Z3393" s="5" t="s">
        <v>4010</v>
      </c>
      <c r="AA3393" s="5">
        <f>IF(ActividadesCom[[#This Row],[NIVEL 4]]&lt;&gt;0,VLOOKUP(ActividadesCom[[#This Row],[NIVEL 4]],Catálogo!A:B,2,FALSE),"")</f>
        <v>1</v>
      </c>
      <c r="AB3393" s="30">
        <v>1</v>
      </c>
      <c r="AC3393" s="31"/>
      <c r="AD3393" s="30"/>
      <c r="AE3393" s="30"/>
      <c r="AF3393" s="5" t="str">
        <f>IF(ActividadesCom[[#This Row],[NIVEL 5]]&lt;&gt;0,VLOOKUP(ActividadesCom[[#This Row],[NIVEL 5]],Catálogo!A:B,2,FALSE),"")</f>
        <v/>
      </c>
      <c r="AG3393" s="30"/>
      <c r="AH3393" s="2"/>
    </row>
    <row r="3394" spans="1:34" ht="30" hidden="1" customHeight="1" x14ac:dyDescent="0.25">
      <c r="A3394" s="7">
        <v>21470071</v>
      </c>
      <c r="B3394" s="6" t="str">
        <f>VLOOKUP(ActividadesCom[[#This Row],[NO. DE CONTROL]],'LISTADO ESTUDIANTES'!A:C,2,FALSE)</f>
        <v>MIS DZUL EDWING JOSUE</v>
      </c>
      <c r="C3394" s="6" t="str">
        <f>VLOOKUP(ActividadesCom[[#This Row],[NO. DE CONTROL]],'LISTADO ESTUDIANTES'!A:C,3,FALSE)</f>
        <v>INGENIERIA CIVIL</v>
      </c>
      <c r="D3394" s="5" t="str">
        <f>VLOOKUP(ActividadesCom[[#This Row],[NO. DE CONTROL]],'LISTADO ESTUDIANTES'!A:D,4,FALSE)</f>
        <v>EGRESADO(A)</v>
      </c>
      <c r="E3394" s="7">
        <f>SUM(ActividadesCom[[#This Row],[CRÉD. 1]],ActividadesCom[[#This Row],[CRÉD. 2]],ActividadesCom[[#This Row],[CRÉD. 3]],ActividadesCom[[#This Row],[CRÉD. 4]],ActividadesCom[[#This Row],[CRÉD. 5]])</f>
        <v>2</v>
      </c>
      <c r="F3394" s="5">
        <f>IF(ActividadesCom[[#This Row],[ÚLTIMO SEMESTRE CON CRÉDITOS]]&gt;0,ROUND(AVERAGE(ActividadesCom[[#This Row],[VALOR NIVEL 5]],ActividadesCom[[#This Row],[VALOR NIVEL 4]],ActividadesCom[[#This Row],[VALOR NIVEL 3]],ActividadesCom[[#This Row],[VALOR NIVEL 2]],ActividadesCom[[#This Row],[VALOR NIVEL 1]]),0),"")</f>
        <v>4</v>
      </c>
      <c r="G3394" s="7" t="str">
        <f>IF(ActividadesCom[[#This Row],[PROMEDIO]]="","",IF(ActividadesCom[[#This Row],[PROMEDIO]]&gt;=4,"EXCELENTE",IF(ActividadesCom[[#This Row],[PROMEDIO]]&gt;=3,"NOTABLE",IF(ActividadesCom[[#This Row],[PROMEDIO]]&gt;=2,"BUENO",IF(ActividadesCom[[#This Row],[PROMEDIO]]=1,"SUFICIENTE","")))))</f>
        <v>EXCELENTE</v>
      </c>
      <c r="H3394" s="5">
        <f>MAX(ActividadesCom[[#This Row],[PERÍODO 1]],ActividadesCom[[#This Row],[PERÍODO 2]],ActividadesCom[[#This Row],[PERÍODO 3]],ActividadesCom[[#This Row],[PERÍODO 4]],ActividadesCom[[#This Row],[PERÍODO 5]])</f>
        <v>20241</v>
      </c>
      <c r="I3394" s="6" t="s">
        <v>5374</v>
      </c>
      <c r="J3394" s="5">
        <v>20221</v>
      </c>
      <c r="K3394" s="5" t="s">
        <v>4007</v>
      </c>
      <c r="L3394" s="5">
        <f>IF(ActividadesCom[[#This Row],[NIVEL 1]]&lt;&gt;0,VLOOKUP(ActividadesCom[[#This Row],[NIVEL 1]],Catálogo!A:B,2,FALSE),"")</f>
        <v>4</v>
      </c>
      <c r="M3394" s="5">
        <v>1</v>
      </c>
      <c r="N3394" s="6" t="s">
        <v>9</v>
      </c>
      <c r="O3394" s="5">
        <v>20241</v>
      </c>
      <c r="P3394" s="5" t="s">
        <v>4008</v>
      </c>
      <c r="Q3394" s="5">
        <f>IF(ActividadesCom[[#This Row],[NIVEL 2]]&lt;&gt;0,VLOOKUP(ActividadesCom[[#This Row],[NIVEL 2]],Catálogo!A:B,2,FALSE),"")</f>
        <v>3</v>
      </c>
      <c r="R3394" s="5">
        <v>1</v>
      </c>
      <c r="S3394" s="6"/>
      <c r="T3394" s="5"/>
      <c r="U3394" s="5"/>
      <c r="V3394" s="5" t="str">
        <f>IF(ActividadesCom[[#This Row],[NIVEL 3]]&lt;&gt;0,VLOOKUP(ActividadesCom[[#This Row],[NIVEL 3]],Catálogo!A:B,2,FALSE),"")</f>
        <v/>
      </c>
      <c r="W3394" s="5"/>
      <c r="X3394" s="6"/>
      <c r="Y3394" s="5"/>
      <c r="Z3394" s="5"/>
      <c r="AA3394" s="5" t="str">
        <f>IF(ActividadesCom[[#This Row],[NIVEL 4]]&lt;&gt;0,VLOOKUP(ActividadesCom[[#This Row],[NIVEL 4]],Catálogo!A:B,2,FALSE),"")</f>
        <v/>
      </c>
      <c r="AB3394" s="5"/>
      <c r="AC3394" s="6"/>
      <c r="AD3394" s="5"/>
      <c r="AE3394" s="5"/>
      <c r="AF3394" s="5" t="str">
        <f>IF(ActividadesCom[[#This Row],[NIVEL 5]]&lt;&gt;0,VLOOKUP(ActividadesCom[[#This Row],[NIVEL 5]],Catálogo!A:B,2,FALSE),"")</f>
        <v/>
      </c>
      <c r="AG3394" s="5"/>
      <c r="AH3394" s="2"/>
    </row>
    <row r="3395" spans="1:34" ht="30" hidden="1" customHeight="1" x14ac:dyDescent="0.25">
      <c r="A3395" s="32">
        <v>21470072</v>
      </c>
      <c r="B3395" s="6" t="str">
        <f>VLOOKUP(ActividadesCom[[#This Row],[NO. DE CONTROL]],'LISTADO ESTUDIANTES'!A:C,2,FALSE)</f>
        <v>CANUL TZEL JOAQUIN ADRIAN</v>
      </c>
      <c r="C3395" s="6" t="str">
        <f>VLOOKUP(ActividadesCom[[#This Row],[NO. DE CONTROL]],'LISTADO ESTUDIANTES'!A:C,3,FALSE)</f>
        <v>INGENIERIA CIVIL</v>
      </c>
      <c r="D3395" s="33" t="str">
        <f>VLOOKUP(ActividadesCom[[#This Row],[NO. DE CONTROL]],'LISTADO ESTUDIANTES'!A:D,4,FALSE)</f>
        <v>EGRESADO(A)</v>
      </c>
      <c r="E3395" s="5">
        <f>SUM(ActividadesCom[[#This Row],[CRÉD. 1]],ActividadesCom[[#This Row],[CRÉD. 2]],ActividadesCom[[#This Row],[CRÉD. 3]],ActividadesCom[[#This Row],[CRÉD. 4]],ActividadesCom[[#This Row],[CRÉD. 5]])</f>
        <v>1</v>
      </c>
      <c r="F3395" s="33">
        <f>IF(ActividadesCom[[#This Row],[ÚLTIMO SEMESTRE CON CRÉDITOS]]&gt;0,ROUND(AVERAGE(ActividadesCom[[#This Row],[VALOR NIVEL 5]],ActividadesCom[[#This Row],[VALOR NIVEL 4]],ActividadesCom[[#This Row],[VALOR NIVEL 3]],ActividadesCom[[#This Row],[VALOR NIVEL 2]],ActividadesCom[[#This Row],[VALOR NIVEL 1]]),0),"")</f>
        <v>3</v>
      </c>
      <c r="G3395" s="32" t="str">
        <f>IF(ActividadesCom[[#This Row],[PROMEDIO]]="","",IF(ActividadesCom[[#This Row],[PROMEDIO]]&gt;=4,"EXCELENTE",IF(ActividadesCom[[#This Row],[PROMEDIO]]&gt;=3,"NOTABLE",IF(ActividadesCom[[#This Row],[PROMEDIO]]&gt;=2,"BUENO",IF(ActividadesCom[[#This Row],[PROMEDIO]]=1,"SUFICIENTE","")))))</f>
        <v>NOTABLE</v>
      </c>
      <c r="H3395" s="5">
        <f>MAX(ActividadesCom[[#This Row],[PERÍODO 1]],ActividadesCom[[#This Row],[PERÍODO 2]],ActividadesCom[[#This Row],[PERÍODO 3]],ActividadesCom[[#This Row],[PERÍODO 4]],ActividadesCom[[#This Row],[PERÍODO 5]])</f>
        <v>20213</v>
      </c>
      <c r="I3395" s="34" t="s">
        <v>25</v>
      </c>
      <c r="J3395" s="33">
        <v>20213</v>
      </c>
      <c r="K3395" s="33" t="s">
        <v>4020</v>
      </c>
      <c r="L3395" s="5">
        <f>IF(ActividadesCom[[#This Row],[NIVEL 1]]&lt;&gt;0,VLOOKUP(ActividadesCom[[#This Row],[NIVEL 1]],Catálogo!A:B,2,FALSE),"")</f>
        <v>3</v>
      </c>
      <c r="M3395" s="33">
        <v>1</v>
      </c>
      <c r="N3395" s="34"/>
      <c r="O3395" s="33"/>
      <c r="P3395" s="33"/>
      <c r="Q3395" s="5" t="str">
        <f>IF(ActividadesCom[[#This Row],[NIVEL 2]]&lt;&gt;0,VLOOKUP(ActividadesCom[[#This Row],[NIVEL 2]],Catálogo!A:B,2,FALSE),"")</f>
        <v/>
      </c>
      <c r="R3395" s="33"/>
      <c r="S3395" s="34"/>
      <c r="T3395" s="33"/>
      <c r="U3395" s="33"/>
      <c r="V3395" s="5" t="str">
        <f>IF(ActividadesCom[[#This Row],[NIVEL 3]]&lt;&gt;0,VLOOKUP(ActividadesCom[[#This Row],[NIVEL 3]],Catálogo!A:B,2,FALSE),"")</f>
        <v/>
      </c>
      <c r="W3395" s="33"/>
      <c r="X3395" s="34"/>
      <c r="Y3395" s="33"/>
      <c r="Z3395" s="33"/>
      <c r="AA3395" s="5" t="str">
        <f>IF(ActividadesCom[[#This Row],[NIVEL 4]]&lt;&gt;0,VLOOKUP(ActividadesCom[[#This Row],[NIVEL 4]],Catálogo!A:B,2,FALSE),"")</f>
        <v/>
      </c>
      <c r="AB3395" s="33"/>
      <c r="AC3395" s="34"/>
      <c r="AD3395" s="33"/>
      <c r="AE3395" s="33"/>
      <c r="AF3395" s="5" t="str">
        <f>IF(ActividadesCom[[#This Row],[NIVEL 5]]&lt;&gt;0,VLOOKUP(ActividadesCom[[#This Row],[NIVEL 5]],Catálogo!A:B,2,FALSE),"")</f>
        <v/>
      </c>
      <c r="AG3395" s="33"/>
      <c r="AH3395" s="2"/>
    </row>
    <row r="3396" spans="1:34" s="151" customFormat="1" ht="30" hidden="1" customHeight="1" x14ac:dyDescent="0.25">
      <c r="A3396" s="169">
        <v>21470073</v>
      </c>
      <c r="B3396" s="148" t="str">
        <f>VLOOKUP(ActividadesCom[[#This Row],[NO. DE CONTROL]],'LISTADO ESTUDIANTES'!A:C,2,FALSE)</f>
        <v>BARAHONA PEÑA JUAN ITURBIDE</v>
      </c>
      <c r="C3396" s="148" t="str">
        <f>VLOOKUP(ActividadesCom[[#This Row],[NO. DE CONTROL]],'LISTADO ESTUDIANTES'!A:C,3,FALSE)</f>
        <v>ARQUITECTURA</v>
      </c>
      <c r="D3396" s="164" t="str">
        <f>VLOOKUP(ActividadesCom[[#This Row],[NO. DE CONTROL]],'LISTADO ESTUDIANTES'!A:D,4,FALSE)</f>
        <v>EGRESADO(A)</v>
      </c>
      <c r="E3396" s="149">
        <f>SUM(ActividadesCom[[#This Row],[CRÉD. 1]],ActividadesCom[[#This Row],[CRÉD. 2]],ActividadesCom[[#This Row],[CRÉD. 3]],ActividadesCom[[#This Row],[CRÉD. 4]],ActividadesCom[[#This Row],[CRÉD. 5]])</f>
        <v>5</v>
      </c>
      <c r="F3396" s="164">
        <f>IF(ActividadesCom[[#This Row],[ÚLTIMO SEMESTRE CON CRÉDITOS]]&gt;0,ROUND(AVERAGE(ActividadesCom[[#This Row],[VALOR NIVEL 5]],ActividadesCom[[#This Row],[VALOR NIVEL 4]],ActividadesCom[[#This Row],[VALOR NIVEL 3]],ActividadesCom[[#This Row],[VALOR NIVEL 2]],ActividadesCom[[#This Row],[VALOR NIVEL 1]]),0),"")</f>
        <v>4</v>
      </c>
      <c r="G3396" s="164" t="str">
        <f>IF(ActividadesCom[[#This Row],[PROMEDIO]]="","",IF(ActividadesCom[[#This Row],[PROMEDIO]]&gt;=4,"EXCELENTE",IF(ActividadesCom[[#This Row],[PROMEDIO]]&gt;=3,"NOTABLE",IF(ActividadesCom[[#This Row],[PROMEDIO]]&gt;=2,"BUENO",IF(ActividadesCom[[#This Row],[PROMEDIO]]=1,"SUFICIENTE","")))))</f>
        <v>EXCELENTE</v>
      </c>
      <c r="H3396" s="149">
        <f>MAX(ActividadesCom[[#This Row],[PERÍODO 1]],ActividadesCom[[#This Row],[PERÍODO 2]],ActividadesCom[[#This Row],[PERÍODO 3]],ActividadesCom[[#This Row],[PERÍODO 4]],ActividadesCom[[#This Row],[PERÍODO 5]])</f>
        <v>20241</v>
      </c>
      <c r="I3396" s="165" t="s">
        <v>4685</v>
      </c>
      <c r="J3396" s="164">
        <v>20213</v>
      </c>
      <c r="K3396" s="164" t="s">
        <v>4007</v>
      </c>
      <c r="L3396" s="149">
        <f>IF(ActividadesCom[[#This Row],[NIVEL 1]]&lt;&gt;0,VLOOKUP(ActividadesCom[[#This Row],[NIVEL 1]],Catálogo!A:B,2,FALSE),"")</f>
        <v>4</v>
      </c>
      <c r="M3396" s="164">
        <v>1</v>
      </c>
      <c r="N3396" s="148" t="s">
        <v>316</v>
      </c>
      <c r="O3396" s="164">
        <v>20213</v>
      </c>
      <c r="P3396" s="149" t="s">
        <v>4008</v>
      </c>
      <c r="Q3396" s="149">
        <f>IF(ActividadesCom[[#This Row],[NIVEL 2]]&lt;&gt;0,VLOOKUP(ActividadesCom[[#This Row],[NIVEL 2]],Catálogo!A:B,2,FALSE),"")</f>
        <v>3</v>
      </c>
      <c r="R3396" s="164">
        <v>1</v>
      </c>
      <c r="S3396" s="148" t="s">
        <v>316</v>
      </c>
      <c r="T3396" s="164">
        <v>20221</v>
      </c>
      <c r="U3396" s="149" t="s">
        <v>4007</v>
      </c>
      <c r="V3396" s="149">
        <f>IF(ActividadesCom[[#This Row],[NIVEL 3]]&lt;&gt;0,VLOOKUP(ActividadesCom[[#This Row],[NIVEL 3]],Catálogo!A:B,2,FALSE),"")</f>
        <v>4</v>
      </c>
      <c r="W3396" s="164">
        <v>1</v>
      </c>
      <c r="X3396" s="148" t="s">
        <v>6340</v>
      </c>
      <c r="Y3396" s="164">
        <v>20241</v>
      </c>
      <c r="Z3396" s="149" t="s">
        <v>4007</v>
      </c>
      <c r="AA3396" s="149">
        <f>IF(ActividadesCom[[#This Row],[NIVEL 4]]&lt;&gt;0,VLOOKUP(ActividadesCom[[#This Row],[NIVEL 4]],Catálogo!A:B,2,FALSE),"")</f>
        <v>4</v>
      </c>
      <c r="AB3396" s="164">
        <v>2</v>
      </c>
      <c r="AC3396" s="165"/>
      <c r="AD3396" s="164"/>
      <c r="AE3396" s="164"/>
      <c r="AF3396" s="149" t="str">
        <f>IF(ActividadesCom[[#This Row],[NIVEL 5]]&lt;&gt;0,VLOOKUP(ActividadesCom[[#This Row],[NIVEL 5]],Catálogo!A:B,2,FALSE),"")</f>
        <v/>
      </c>
      <c r="AG3396" s="164"/>
    </row>
    <row r="3397" spans="1:34" s="151" customFormat="1" ht="30" hidden="1" customHeight="1" x14ac:dyDescent="0.25">
      <c r="A3397" s="147">
        <v>21470074</v>
      </c>
      <c r="B3397" s="148" t="str">
        <f>VLOOKUP(ActividadesCom[[#This Row],[NO. DE CONTROL]],'LISTADO ESTUDIANTES'!A:C,2,FALSE)</f>
        <v>HUCHIN PEREZ JOSE GILBERTO</v>
      </c>
      <c r="C3397" s="148" t="str">
        <f>VLOOKUP(ActividadesCom[[#This Row],[NO. DE CONTROL]],'LISTADO ESTUDIANTES'!A:C,3,FALSE)</f>
        <v>INGENIERIA INDUSTRIAL</v>
      </c>
      <c r="D3397" s="149" t="str">
        <f>VLOOKUP(ActividadesCom[[#This Row],[NO. DE CONTROL]],'LISTADO ESTUDIANTES'!A:D,4,FALSE)</f>
        <v>EGRESADO(A)</v>
      </c>
      <c r="E3397" s="149">
        <f>SUM(ActividadesCom[[#This Row],[CRÉD. 1]],ActividadesCom[[#This Row],[CRÉD. 2]],ActividadesCom[[#This Row],[CRÉD. 3]],ActividadesCom[[#This Row],[CRÉD. 4]],ActividadesCom[[#This Row],[CRÉD. 5]])</f>
        <v>5</v>
      </c>
      <c r="F3397" s="149">
        <f>IF(ActividadesCom[[#This Row],[ÚLTIMO SEMESTRE CON CRÉDITOS]]&gt;0,ROUND(AVERAGE(ActividadesCom[[#This Row],[VALOR NIVEL 5]],ActividadesCom[[#This Row],[VALOR NIVEL 4]],ActividadesCom[[#This Row],[VALOR NIVEL 3]],ActividadesCom[[#This Row],[VALOR NIVEL 2]],ActividadesCom[[#This Row],[VALOR NIVEL 1]]),0),"")</f>
        <v>3</v>
      </c>
      <c r="G3397" s="149" t="str">
        <f>IF(ActividadesCom[[#This Row],[PROMEDIO]]="","",IF(ActividadesCom[[#This Row],[PROMEDIO]]&gt;=4,"EXCELENTE",IF(ActividadesCom[[#This Row],[PROMEDIO]]&gt;=3,"NOTABLE",IF(ActividadesCom[[#This Row],[PROMEDIO]]&gt;=2,"BUENO",IF(ActividadesCom[[#This Row],[PROMEDIO]]=1,"SUFICIENTE","")))))</f>
        <v>NOTABLE</v>
      </c>
      <c r="H3397" s="149">
        <f>MAX(ActividadesCom[[#This Row],[PERÍODO 1]],ActividadesCom[[#This Row],[PERÍODO 2]],ActividadesCom[[#This Row],[PERÍODO 3]],ActividadesCom[[#This Row],[PERÍODO 4]],ActividadesCom[[#This Row],[PERÍODO 5]])</f>
        <v>20221</v>
      </c>
      <c r="I3397" s="148" t="s">
        <v>4537</v>
      </c>
      <c r="J3397" s="149">
        <v>20213</v>
      </c>
      <c r="K3397" s="149" t="s">
        <v>4007</v>
      </c>
      <c r="L3397" s="149">
        <f>IF(ActividadesCom[[#This Row],[NIVEL 1]]&lt;&gt;0,VLOOKUP(ActividadesCom[[#This Row],[NIVEL 1]],Catálogo!A:B,2,FALSE),"")</f>
        <v>4</v>
      </c>
      <c r="M3397" s="149">
        <v>1</v>
      </c>
      <c r="N3397" s="148" t="s">
        <v>665</v>
      </c>
      <c r="O3397" s="149">
        <v>20213</v>
      </c>
      <c r="P3397" s="149" t="s">
        <v>4009</v>
      </c>
      <c r="Q3397" s="149">
        <f>IF(ActividadesCom[[#This Row],[NIVEL 2]]&lt;&gt;0,VLOOKUP(ActividadesCom[[#This Row],[NIVEL 2]],Catálogo!A:B,2,FALSE),"")</f>
        <v>2</v>
      </c>
      <c r="R3397" s="149">
        <v>1</v>
      </c>
      <c r="S3397" s="148" t="s">
        <v>4944</v>
      </c>
      <c r="T3397" s="149">
        <v>20221</v>
      </c>
      <c r="U3397" s="149" t="s">
        <v>4008</v>
      </c>
      <c r="V3397" s="149">
        <f>IF(ActividadesCom[[#This Row],[NIVEL 3]]&lt;&gt;0,VLOOKUP(ActividadesCom[[#This Row],[NIVEL 3]],Catálogo!A:B,2,FALSE),"")</f>
        <v>3</v>
      </c>
      <c r="W3397" s="149">
        <v>1</v>
      </c>
      <c r="X3397" s="148" t="s">
        <v>4946</v>
      </c>
      <c r="Y3397" s="149">
        <v>20221</v>
      </c>
      <c r="Z3397" s="149" t="s">
        <v>4008</v>
      </c>
      <c r="AA3397" s="149">
        <f>IF(ActividadesCom[[#This Row],[NIVEL 4]]&lt;&gt;0,VLOOKUP(ActividadesCom[[#This Row],[NIVEL 4]],Catálogo!A:B,2,FALSE),"")</f>
        <v>3</v>
      </c>
      <c r="AB3397" s="149">
        <v>1</v>
      </c>
      <c r="AC3397" s="148" t="s">
        <v>665</v>
      </c>
      <c r="AD3397" s="149">
        <v>20221</v>
      </c>
      <c r="AE3397" s="149" t="s">
        <v>4010</v>
      </c>
      <c r="AF3397" s="149">
        <f>IF(ActividadesCom[[#This Row],[NIVEL 5]]&lt;&gt;0,VLOOKUP(ActividadesCom[[#This Row],[NIVEL 5]],Catálogo!A:B,2,FALSE),"")</f>
        <v>1</v>
      </c>
      <c r="AG3397" s="149">
        <v>1</v>
      </c>
    </row>
    <row r="3398" spans="1:34" s="151" customFormat="1" ht="30" hidden="1" customHeight="1" x14ac:dyDescent="0.25">
      <c r="A3398" s="172">
        <v>21470075</v>
      </c>
      <c r="B3398" s="148" t="str">
        <f>VLOOKUP(ActividadesCom[[#This Row],[NO. DE CONTROL]],'LISTADO ESTUDIANTES'!A:C,2,FALSE)</f>
        <v>MAGAÑA AVENDAÑO DEYSI MARLENI</v>
      </c>
      <c r="C3398" s="148" t="str">
        <f>VLOOKUP(ActividadesCom[[#This Row],[NO. DE CONTROL]],'LISTADO ESTUDIANTES'!A:C,3,FALSE)</f>
        <v>INGENIERIA CIVIL</v>
      </c>
      <c r="D3398" s="173" t="str">
        <f>VLOOKUP(ActividadesCom[[#This Row],[NO. DE CONTROL]],'LISTADO ESTUDIANTES'!A:D,4,FALSE)</f>
        <v>EGRESADO(A)</v>
      </c>
      <c r="E3398" s="149">
        <f>SUM(ActividadesCom[[#This Row],[CRÉD. 1]],ActividadesCom[[#This Row],[CRÉD. 2]],ActividadesCom[[#This Row],[CRÉD. 3]],ActividadesCom[[#This Row],[CRÉD. 4]],ActividadesCom[[#This Row],[CRÉD. 5]])</f>
        <v>5</v>
      </c>
      <c r="F3398" s="173">
        <f>IF(ActividadesCom[[#This Row],[ÚLTIMO SEMESTRE CON CRÉDITOS]]&gt;0,ROUND(AVERAGE(ActividadesCom[[#This Row],[VALOR NIVEL 5]],ActividadesCom[[#This Row],[VALOR NIVEL 4]],ActividadesCom[[#This Row],[VALOR NIVEL 3]],ActividadesCom[[#This Row],[VALOR NIVEL 2]],ActividadesCom[[#This Row],[VALOR NIVEL 1]]),0),"")</f>
        <v>3</v>
      </c>
      <c r="G3398" s="173" t="str">
        <f>IF(ActividadesCom[[#This Row],[PROMEDIO]]="","",IF(ActividadesCom[[#This Row],[PROMEDIO]]&gt;=4,"EXCELENTE",IF(ActividadesCom[[#This Row],[PROMEDIO]]&gt;=3,"NOTABLE",IF(ActividadesCom[[#This Row],[PROMEDIO]]&gt;=2,"BUENO",IF(ActividadesCom[[#This Row],[PROMEDIO]]=1,"SUFICIENTE","")))))</f>
        <v>NOTABLE</v>
      </c>
      <c r="H3398" s="149">
        <f>MAX(ActividadesCom[[#This Row],[PERÍODO 1]],ActividadesCom[[#This Row],[PERÍODO 2]],ActividadesCom[[#This Row],[PERÍODO 3]],ActividadesCom[[#This Row],[PERÍODO 4]],ActividadesCom[[#This Row],[PERÍODO 5]])</f>
        <v>20221</v>
      </c>
      <c r="I3398" s="181" t="s">
        <v>4571</v>
      </c>
      <c r="J3398" s="173">
        <v>20211</v>
      </c>
      <c r="K3398" s="173" t="s">
        <v>4008</v>
      </c>
      <c r="L3398" s="149">
        <f>IF(ActividadesCom[[#This Row],[NIVEL 1]]&lt;&gt;0,VLOOKUP(ActividadesCom[[#This Row],[NIVEL 1]],Catálogo!A:B,2,FALSE),"")</f>
        <v>3</v>
      </c>
      <c r="M3398" s="173">
        <v>1</v>
      </c>
      <c r="N3398" s="148" t="s">
        <v>4815</v>
      </c>
      <c r="O3398" s="173">
        <v>20213</v>
      </c>
      <c r="P3398" s="149" t="s">
        <v>4007</v>
      </c>
      <c r="Q3398" s="149">
        <f>IF(ActividadesCom[[#This Row],[NIVEL 2]]&lt;&gt;0,VLOOKUP(ActividadesCom[[#This Row],[NIVEL 2]],Catálogo!A:B,2,FALSE),"")</f>
        <v>4</v>
      </c>
      <c r="R3398" s="173">
        <v>1</v>
      </c>
      <c r="S3398" s="148" t="s">
        <v>4892</v>
      </c>
      <c r="T3398" s="173">
        <v>20213</v>
      </c>
      <c r="U3398" s="149" t="s">
        <v>4008</v>
      </c>
      <c r="V3398" s="149">
        <f>IF(ActividadesCom[[#This Row],[NIVEL 3]]&lt;&gt;0,VLOOKUP(ActividadesCom[[#This Row],[NIVEL 3]],Catálogo!A:B,2,FALSE),"")</f>
        <v>3</v>
      </c>
      <c r="W3398" s="173">
        <v>1</v>
      </c>
      <c r="X3398" s="181" t="s">
        <v>4911</v>
      </c>
      <c r="Y3398" s="173">
        <v>20221</v>
      </c>
      <c r="Z3398" s="149" t="s">
        <v>4008</v>
      </c>
      <c r="AA3398" s="149">
        <f>IF(ActividadesCom[[#This Row],[NIVEL 4]]&lt;&gt;0,VLOOKUP(ActividadesCom[[#This Row],[NIVEL 4]],Catálogo!A:B,2,FALSE),"")</f>
        <v>3</v>
      </c>
      <c r="AB3398" s="173">
        <v>1</v>
      </c>
      <c r="AC3398" s="148" t="s">
        <v>5349</v>
      </c>
      <c r="AD3398" s="173">
        <v>20221</v>
      </c>
      <c r="AE3398" s="149" t="s">
        <v>4007</v>
      </c>
      <c r="AF3398" s="149">
        <f>IF(ActividadesCom[[#This Row],[NIVEL 5]]&lt;&gt;0,VLOOKUP(ActividadesCom[[#This Row],[NIVEL 5]],Catálogo!A:B,2,FALSE),"")</f>
        <v>4</v>
      </c>
      <c r="AG3398" s="173">
        <v>1</v>
      </c>
    </row>
    <row r="3399" spans="1:34" ht="30" hidden="1" customHeight="1" x14ac:dyDescent="0.25">
      <c r="A3399" s="29">
        <v>21470076</v>
      </c>
      <c r="B3399" s="6" t="str">
        <f>VLOOKUP(ActividadesCom[[#This Row],[NO. DE CONTROL]],'LISTADO ESTUDIANTES'!A:C,2,FALSE)</f>
        <v>ROSADO CAAMAL MARISOL</v>
      </c>
      <c r="C3399" s="6" t="str">
        <f>VLOOKUP(ActividadesCom[[#This Row],[NO. DE CONTROL]],'LISTADO ESTUDIANTES'!A:C,3,FALSE)</f>
        <v>ARQUITECTURA</v>
      </c>
      <c r="D3399" s="30" t="str">
        <f>VLOOKUP(ActividadesCom[[#This Row],[NO. DE CONTROL]],'LISTADO ESTUDIANTES'!A:D,4,FALSE)</f>
        <v>EGRESADO(A)</v>
      </c>
      <c r="E3399" s="5">
        <f>SUM(ActividadesCom[[#This Row],[CRÉD. 1]],ActividadesCom[[#This Row],[CRÉD. 2]],ActividadesCom[[#This Row],[CRÉD. 3]],ActividadesCom[[#This Row],[CRÉD. 4]],ActividadesCom[[#This Row],[CRÉD. 5]])</f>
        <v>5</v>
      </c>
      <c r="F3399" s="30">
        <f>IF(ActividadesCom[[#This Row],[ÚLTIMO SEMESTRE CON CRÉDITOS]]&gt;0,ROUND(AVERAGE(ActividadesCom[[#This Row],[VALOR NIVEL 5]],ActividadesCom[[#This Row],[VALOR NIVEL 4]],ActividadesCom[[#This Row],[VALOR NIVEL 3]],ActividadesCom[[#This Row],[VALOR NIVEL 2]],ActividadesCom[[#This Row],[VALOR NIVEL 1]]),0),"")</f>
        <v>3</v>
      </c>
      <c r="G3399" s="30" t="str">
        <f>IF(ActividadesCom[[#This Row],[PROMEDIO]]="","",IF(ActividadesCom[[#This Row],[PROMEDIO]]&gt;=4,"EXCELENTE",IF(ActividadesCom[[#This Row],[PROMEDIO]]&gt;=3,"NOTABLE",IF(ActividadesCom[[#This Row],[PROMEDIO]]&gt;=2,"BUENO",IF(ActividadesCom[[#This Row],[PROMEDIO]]=1,"SUFICIENTE","")))))</f>
        <v>NOTABLE</v>
      </c>
      <c r="H3399" s="5">
        <f>MAX(ActividadesCom[[#This Row],[PERÍODO 1]],ActividadesCom[[#This Row],[PERÍODO 2]],ActividadesCom[[#This Row],[PERÍODO 3]],ActividadesCom[[#This Row],[PERÍODO 4]],ActividadesCom[[#This Row],[PERÍODO 5]])</f>
        <v>20221</v>
      </c>
      <c r="I3399" s="31" t="s">
        <v>4512</v>
      </c>
      <c r="J3399" s="30">
        <v>20213</v>
      </c>
      <c r="K3399" s="30" t="s">
        <v>4020</v>
      </c>
      <c r="L3399" s="5">
        <f>IF(ActividadesCom[[#This Row],[NIVEL 1]]&lt;&gt;0,VLOOKUP(ActividadesCom[[#This Row],[NIVEL 1]],Catálogo!A:B,2,FALSE),"")</f>
        <v>3</v>
      </c>
      <c r="M3399" s="30">
        <v>1</v>
      </c>
      <c r="N3399" s="31" t="s">
        <v>4692</v>
      </c>
      <c r="O3399" s="30">
        <v>20213</v>
      </c>
      <c r="P3399" s="30" t="s">
        <v>4007</v>
      </c>
      <c r="Q3399" s="5">
        <f>IF(ActividadesCom[[#This Row],[NIVEL 2]]&lt;&gt;0,VLOOKUP(ActividadesCom[[#This Row],[NIVEL 2]],Catálogo!A:B,2,FALSE),"")</f>
        <v>4</v>
      </c>
      <c r="R3399" s="30">
        <v>1</v>
      </c>
      <c r="S3399" s="6" t="s">
        <v>42</v>
      </c>
      <c r="T3399" s="30">
        <v>20213</v>
      </c>
      <c r="U3399" s="5" t="s">
        <v>4010</v>
      </c>
      <c r="V3399" s="5">
        <f>IF(ActividadesCom[[#This Row],[NIVEL 3]]&lt;&gt;0,VLOOKUP(ActividadesCom[[#This Row],[NIVEL 3]],Catálogo!A:B,2,FALSE),"")</f>
        <v>1</v>
      </c>
      <c r="W3399" s="30">
        <v>1</v>
      </c>
      <c r="X3399" s="6" t="s">
        <v>523</v>
      </c>
      <c r="Y3399" s="30">
        <v>20221</v>
      </c>
      <c r="Z3399" s="5" t="s">
        <v>4009</v>
      </c>
      <c r="AA3399" s="5">
        <f>IF(ActividadesCom[[#This Row],[NIVEL 4]]&lt;&gt;0,VLOOKUP(ActividadesCom[[#This Row],[NIVEL 4]],Catálogo!A:B,2,FALSE),"")</f>
        <v>2</v>
      </c>
      <c r="AB3399" s="30">
        <v>1</v>
      </c>
      <c r="AC3399" s="6" t="s">
        <v>5796</v>
      </c>
      <c r="AD3399" s="30">
        <v>20221</v>
      </c>
      <c r="AE3399" s="5" t="s">
        <v>4007</v>
      </c>
      <c r="AF3399" s="5">
        <f>IF(ActividadesCom[[#This Row],[NIVEL 5]]&lt;&gt;0,VLOOKUP(ActividadesCom[[#This Row],[NIVEL 5]],Catálogo!A:B,2,FALSE),"")</f>
        <v>4</v>
      </c>
      <c r="AG3399" s="30">
        <v>1</v>
      </c>
      <c r="AH3399" s="2"/>
    </row>
    <row r="3400" spans="1:34" s="151" customFormat="1" ht="30" hidden="1" customHeight="1" x14ac:dyDescent="0.25">
      <c r="A3400" s="172">
        <v>21470077</v>
      </c>
      <c r="B3400" s="148" t="str">
        <f>VLOOKUP(ActividadesCom[[#This Row],[NO. DE CONTROL]],'LISTADO ESTUDIANTES'!A:C,2,FALSE)</f>
        <v>ORTEGON DZIB PRISCILA DANIELA</v>
      </c>
      <c r="C3400" s="148" t="str">
        <f>VLOOKUP(ActividadesCom[[#This Row],[NO. DE CONTROL]],'LISTADO ESTUDIANTES'!A:C,3,FALSE)</f>
        <v>ARQUITECTURA</v>
      </c>
      <c r="D3400" s="173" t="str">
        <f>VLOOKUP(ActividadesCom[[#This Row],[NO. DE CONTROL]],'LISTADO ESTUDIANTES'!A:D,4,FALSE)</f>
        <v>EGRESADO(A)</v>
      </c>
      <c r="E3400" s="149">
        <f>SUM(ActividadesCom[[#This Row],[CRÉD. 1]],ActividadesCom[[#This Row],[CRÉD. 2]],ActividadesCom[[#This Row],[CRÉD. 3]],ActividadesCom[[#This Row],[CRÉD. 4]],ActividadesCom[[#This Row],[CRÉD. 5]])</f>
        <v>6</v>
      </c>
      <c r="F3400" s="173">
        <f>IF(ActividadesCom[[#This Row],[ÚLTIMO SEMESTRE CON CRÉDITOS]]&gt;0,ROUND(AVERAGE(ActividadesCom[[#This Row],[VALOR NIVEL 5]],ActividadesCom[[#This Row],[VALOR NIVEL 4]],ActividadesCom[[#This Row],[VALOR NIVEL 3]],ActividadesCom[[#This Row],[VALOR NIVEL 2]],ActividadesCom[[#This Row],[VALOR NIVEL 1]]),0),"")</f>
        <v>3</v>
      </c>
      <c r="G3400" s="173" t="str">
        <f>IF(ActividadesCom[[#This Row],[PROMEDIO]]="","",IF(ActividadesCom[[#This Row],[PROMEDIO]]&gt;=4,"EXCELENTE",IF(ActividadesCom[[#This Row],[PROMEDIO]]&gt;=3,"NOTABLE",IF(ActividadesCom[[#This Row],[PROMEDIO]]&gt;=2,"BUENO",IF(ActividadesCom[[#This Row],[PROMEDIO]]=1,"SUFICIENTE","")))))</f>
        <v>NOTABLE</v>
      </c>
      <c r="H3400" s="149">
        <f>MAX(ActividadesCom[[#This Row],[PERÍODO 1]],ActividadesCom[[#This Row],[PERÍODO 2]],ActividadesCom[[#This Row],[PERÍODO 3]],ActividadesCom[[#This Row],[PERÍODO 4]],ActividadesCom[[#This Row],[PERÍODO 5]])</f>
        <v>20241</v>
      </c>
      <c r="I3400" s="181" t="s">
        <v>4512</v>
      </c>
      <c r="J3400" s="173">
        <v>20213</v>
      </c>
      <c r="K3400" s="149" t="s">
        <v>4008</v>
      </c>
      <c r="L3400" s="149">
        <f>IF(ActividadesCom[[#This Row],[NIVEL 1]]&lt;&gt;0,VLOOKUP(ActividadesCom[[#This Row],[NIVEL 1]],Catálogo!A:B,2,FALSE),"")</f>
        <v>3</v>
      </c>
      <c r="M3400" s="173">
        <v>1</v>
      </c>
      <c r="N3400" s="181" t="s">
        <v>4692</v>
      </c>
      <c r="O3400" s="173">
        <v>20213</v>
      </c>
      <c r="P3400" s="173" t="s">
        <v>4007</v>
      </c>
      <c r="Q3400" s="149">
        <f>IF(ActividadesCom[[#This Row],[NIVEL 2]]&lt;&gt;0,VLOOKUP(ActividadesCom[[#This Row],[NIVEL 2]],Catálogo!A:B,2,FALSE),"")</f>
        <v>4</v>
      </c>
      <c r="R3400" s="173">
        <v>1</v>
      </c>
      <c r="S3400" s="148" t="s">
        <v>37</v>
      </c>
      <c r="T3400" s="173">
        <v>20213</v>
      </c>
      <c r="U3400" s="149" t="s">
        <v>4007</v>
      </c>
      <c r="V3400" s="149">
        <f>IF(ActividadesCom[[#This Row],[NIVEL 3]]&lt;&gt;0,VLOOKUP(ActividadesCom[[#This Row],[NIVEL 3]],Catálogo!A:B,2,FALSE),"")</f>
        <v>4</v>
      </c>
      <c r="W3400" s="173">
        <v>1</v>
      </c>
      <c r="X3400" s="148" t="s">
        <v>37</v>
      </c>
      <c r="Y3400" s="173">
        <v>20221</v>
      </c>
      <c r="Z3400" s="149" t="s">
        <v>4009</v>
      </c>
      <c r="AA3400" s="149">
        <f>IF(ActividadesCom[[#This Row],[NIVEL 4]]&lt;&gt;0,VLOOKUP(ActividadesCom[[#This Row],[NIVEL 4]],Catálogo!A:B,2,FALSE),"")</f>
        <v>2</v>
      </c>
      <c r="AB3400" s="173">
        <v>1</v>
      </c>
      <c r="AC3400" s="148" t="s">
        <v>6339</v>
      </c>
      <c r="AD3400" s="173">
        <v>20241</v>
      </c>
      <c r="AE3400" s="149" t="s">
        <v>4007</v>
      </c>
      <c r="AF3400" s="149">
        <f>IF(ActividadesCom[[#This Row],[NIVEL 5]]&lt;&gt;0,VLOOKUP(ActividadesCom[[#This Row],[NIVEL 5]],Catálogo!A:B,2,FALSE),"")</f>
        <v>4</v>
      </c>
      <c r="AG3400" s="173">
        <v>2</v>
      </c>
    </row>
    <row r="3401" spans="1:34" s="151" customFormat="1" ht="30" hidden="1" customHeight="1" x14ac:dyDescent="0.25">
      <c r="A3401" s="172">
        <v>21470078</v>
      </c>
      <c r="B3401" s="148" t="str">
        <f>VLOOKUP(ActividadesCom[[#This Row],[NO. DE CONTROL]],'LISTADO ESTUDIANTES'!A:C,2,FALSE)</f>
        <v>PALOMO CAAMAL SHOXTLI QUETZALI</v>
      </c>
      <c r="C3401" s="148" t="str">
        <f>VLOOKUP(ActividadesCom[[#This Row],[NO. DE CONTROL]],'LISTADO ESTUDIANTES'!A:C,3,FALSE)</f>
        <v>ARQUITECTURA</v>
      </c>
      <c r="D3401" s="173" t="str">
        <f>VLOOKUP(ActividadesCom[[#This Row],[NO. DE CONTROL]],'LISTADO ESTUDIANTES'!A:D,4,FALSE)</f>
        <v>EGRESADO(A)</v>
      </c>
      <c r="E3401" s="149">
        <f>SUM(ActividadesCom[[#This Row],[CRÉD. 1]],ActividadesCom[[#This Row],[CRÉD. 2]],ActividadesCom[[#This Row],[CRÉD. 3]],ActividadesCom[[#This Row],[CRÉD. 4]],ActividadesCom[[#This Row],[CRÉD. 5]])</f>
        <v>6</v>
      </c>
      <c r="F3401" s="173">
        <f>IF(ActividadesCom[[#This Row],[ÚLTIMO SEMESTRE CON CRÉDITOS]]&gt;0,ROUND(AVERAGE(ActividadesCom[[#This Row],[VALOR NIVEL 5]],ActividadesCom[[#This Row],[VALOR NIVEL 4]],ActividadesCom[[#This Row],[VALOR NIVEL 3]],ActividadesCom[[#This Row],[VALOR NIVEL 2]],ActividadesCom[[#This Row],[VALOR NIVEL 1]]),0),"")</f>
        <v>3</v>
      </c>
      <c r="G3401" s="173" t="str">
        <f>IF(ActividadesCom[[#This Row],[PROMEDIO]]="","",IF(ActividadesCom[[#This Row],[PROMEDIO]]&gt;=4,"EXCELENTE",IF(ActividadesCom[[#This Row],[PROMEDIO]]&gt;=3,"NOTABLE",IF(ActividadesCom[[#This Row],[PROMEDIO]]&gt;=2,"BUENO",IF(ActividadesCom[[#This Row],[PROMEDIO]]=1,"SUFICIENTE","")))))</f>
        <v>NOTABLE</v>
      </c>
      <c r="H3401" s="149">
        <f>MAX(ActividadesCom[[#This Row],[PERÍODO 1]],ActividadesCom[[#This Row],[PERÍODO 2]],ActividadesCom[[#This Row],[PERÍODO 3]],ActividadesCom[[#This Row],[PERÍODO 4]],ActividadesCom[[#This Row],[PERÍODO 5]])</f>
        <v>20241</v>
      </c>
      <c r="I3401" s="181" t="s">
        <v>4512</v>
      </c>
      <c r="J3401" s="173">
        <v>20213</v>
      </c>
      <c r="K3401" s="164" t="s">
        <v>4007</v>
      </c>
      <c r="L3401" s="149">
        <f>IF(ActividadesCom[[#This Row],[NIVEL 1]]&lt;&gt;0,VLOOKUP(ActividadesCom[[#This Row],[NIVEL 1]],Catálogo!A:B,2,FALSE),"")</f>
        <v>4</v>
      </c>
      <c r="M3401" s="173">
        <v>1</v>
      </c>
      <c r="N3401" s="181" t="s">
        <v>4692</v>
      </c>
      <c r="O3401" s="173">
        <v>20213</v>
      </c>
      <c r="P3401" s="173" t="s">
        <v>4007</v>
      </c>
      <c r="Q3401" s="149">
        <f>IF(ActividadesCom[[#This Row],[NIVEL 2]]&lt;&gt;0,VLOOKUP(ActividadesCom[[#This Row],[NIVEL 2]],Catálogo!A:B,2,FALSE),"")</f>
        <v>4</v>
      </c>
      <c r="R3401" s="173">
        <v>1</v>
      </c>
      <c r="S3401" s="148" t="s">
        <v>316</v>
      </c>
      <c r="T3401" s="173">
        <v>20213</v>
      </c>
      <c r="U3401" s="149" t="s">
        <v>4009</v>
      </c>
      <c r="V3401" s="149">
        <f>IF(ActividadesCom[[#This Row],[NIVEL 3]]&lt;&gt;0,VLOOKUP(ActividadesCom[[#This Row],[NIVEL 3]],Catálogo!A:B,2,FALSE),"")</f>
        <v>2</v>
      </c>
      <c r="W3401" s="173">
        <v>1</v>
      </c>
      <c r="X3401" s="148" t="s">
        <v>523</v>
      </c>
      <c r="Y3401" s="173">
        <v>20221</v>
      </c>
      <c r="Z3401" s="149" t="s">
        <v>4009</v>
      </c>
      <c r="AA3401" s="149">
        <f>IF(ActividadesCom[[#This Row],[NIVEL 4]]&lt;&gt;0,VLOOKUP(ActividadesCom[[#This Row],[NIVEL 4]],Catálogo!A:B,2,FALSE),"")</f>
        <v>2</v>
      </c>
      <c r="AB3401" s="173">
        <v>1</v>
      </c>
      <c r="AC3401" s="148" t="s">
        <v>6339</v>
      </c>
      <c r="AD3401" s="173">
        <v>20241</v>
      </c>
      <c r="AE3401" s="149" t="s">
        <v>4007</v>
      </c>
      <c r="AF3401" s="149">
        <f>IF(ActividadesCom[[#This Row],[NIVEL 5]]&lt;&gt;0,VLOOKUP(ActividadesCom[[#This Row],[NIVEL 5]],Catálogo!A:B,2,FALSE),"")</f>
        <v>4</v>
      </c>
      <c r="AG3401" s="173">
        <v>2</v>
      </c>
    </row>
    <row r="3402" spans="1:34" ht="30" hidden="1" customHeight="1" x14ac:dyDescent="0.25">
      <c r="A3402" s="29">
        <v>21470079</v>
      </c>
      <c r="B3402" s="6" t="str">
        <f>VLOOKUP(ActividadesCom[[#This Row],[NO. DE CONTROL]],'LISTADO ESTUDIANTES'!A:C,2,FALSE)</f>
        <v>ALVAREZ CASTILLO KARIME ISABEL</v>
      </c>
      <c r="C3402" s="6" t="str">
        <f>VLOOKUP(ActividadesCom[[#This Row],[NO. DE CONTROL]],'LISTADO ESTUDIANTES'!A:C,3,FALSE)</f>
        <v>ARQUITECTURA</v>
      </c>
      <c r="D3402" s="30" t="str">
        <f>VLOOKUP(ActividadesCom[[#This Row],[NO. DE CONTROL]],'LISTADO ESTUDIANTES'!A:D,4,FALSE)</f>
        <v>EGRESADO(A)</v>
      </c>
      <c r="E3402" s="5">
        <f>SUM(ActividadesCom[[#This Row],[CRÉD. 1]],ActividadesCom[[#This Row],[CRÉD. 2]],ActividadesCom[[#This Row],[CRÉD. 3]],ActividadesCom[[#This Row],[CRÉD. 4]],ActividadesCom[[#This Row],[CRÉD. 5]])</f>
        <v>4</v>
      </c>
      <c r="F3402" s="30">
        <f>IF(ActividadesCom[[#This Row],[ÚLTIMO SEMESTRE CON CRÉDITOS]]&gt;0,ROUND(AVERAGE(ActividadesCom[[#This Row],[VALOR NIVEL 5]],ActividadesCom[[#This Row],[VALOR NIVEL 4]],ActividadesCom[[#This Row],[VALOR NIVEL 3]],ActividadesCom[[#This Row],[VALOR NIVEL 2]],ActividadesCom[[#This Row],[VALOR NIVEL 1]]),0),"")</f>
        <v>4</v>
      </c>
      <c r="G3402" s="30" t="str">
        <f>IF(ActividadesCom[[#This Row],[PROMEDIO]]="","",IF(ActividadesCom[[#This Row],[PROMEDIO]]&gt;=4,"EXCELENTE",IF(ActividadesCom[[#This Row],[PROMEDIO]]&gt;=3,"NOTABLE",IF(ActividadesCom[[#This Row],[PROMEDIO]]&gt;=2,"BUENO",IF(ActividadesCom[[#This Row],[PROMEDIO]]=1,"SUFICIENTE","")))))</f>
        <v>EXCELENTE</v>
      </c>
      <c r="H3402" s="5">
        <f>MAX(ActividadesCom[[#This Row],[PERÍODO 1]],ActividadesCom[[#This Row],[PERÍODO 2]],ActividadesCom[[#This Row],[PERÍODO 3]],ActividadesCom[[#This Row],[PERÍODO 4]],ActividadesCom[[#This Row],[PERÍODO 5]])</f>
        <v>20213</v>
      </c>
      <c r="I3402" s="31" t="s">
        <v>4512</v>
      </c>
      <c r="J3402" s="30">
        <v>20211</v>
      </c>
      <c r="K3402" s="33" t="s">
        <v>4007</v>
      </c>
      <c r="L3402" s="5">
        <f>IF(ActividadesCom[[#This Row],[NIVEL 1]]&lt;&gt;0,VLOOKUP(ActividadesCom[[#This Row],[NIVEL 1]],Catálogo!A:B,2,FALSE),"")</f>
        <v>4</v>
      </c>
      <c r="M3402" s="30">
        <v>1</v>
      </c>
      <c r="N3402" s="6" t="s">
        <v>4685</v>
      </c>
      <c r="O3402" s="30">
        <v>20213</v>
      </c>
      <c r="P3402" s="30" t="s">
        <v>4007</v>
      </c>
      <c r="Q3402" s="5">
        <f>IF(ActividadesCom[[#This Row],[NIVEL 2]]&lt;&gt;0,VLOOKUP(ActividadesCom[[#This Row],[NIVEL 2]],Catálogo!A:B,2,FALSE),"")</f>
        <v>4</v>
      </c>
      <c r="R3402" s="30">
        <v>1</v>
      </c>
      <c r="S3402" s="6" t="s">
        <v>34</v>
      </c>
      <c r="T3402" s="30">
        <v>20213</v>
      </c>
      <c r="U3402" s="5" t="s">
        <v>4007</v>
      </c>
      <c r="V3402" s="5">
        <f>IF(ActividadesCom[[#This Row],[NIVEL 3]]&lt;&gt;0,VLOOKUP(ActividadesCom[[#This Row],[NIVEL 3]],Catálogo!A:B,2,FALSE),"")</f>
        <v>4</v>
      </c>
      <c r="W3402" s="30">
        <v>1</v>
      </c>
      <c r="X3402" s="6" t="s">
        <v>4892</v>
      </c>
      <c r="Y3402" s="30">
        <v>20213</v>
      </c>
      <c r="Z3402" s="5" t="s">
        <v>4007</v>
      </c>
      <c r="AA3402" s="5">
        <f>IF(ActividadesCom[[#This Row],[NIVEL 4]]&lt;&gt;0,VLOOKUP(ActividadesCom[[#This Row],[NIVEL 4]],Catálogo!A:B,2,FALSE),"")</f>
        <v>4</v>
      </c>
      <c r="AB3402" s="30">
        <v>1</v>
      </c>
      <c r="AC3402" s="31"/>
      <c r="AD3402" s="30"/>
      <c r="AE3402" s="30"/>
      <c r="AF3402" s="5" t="str">
        <f>IF(ActividadesCom[[#This Row],[NIVEL 5]]&lt;&gt;0,VLOOKUP(ActividadesCom[[#This Row],[NIVEL 5]],Catálogo!A:B,2,FALSE),"")</f>
        <v/>
      </c>
      <c r="AG3402" s="30"/>
      <c r="AH3402" s="2"/>
    </row>
    <row r="3403" spans="1:34" s="151" customFormat="1" ht="30" hidden="1" customHeight="1" x14ac:dyDescent="0.25">
      <c r="A3403" s="172">
        <v>21470080</v>
      </c>
      <c r="B3403" s="148" t="str">
        <f>VLOOKUP(ActividadesCom[[#This Row],[NO. DE CONTROL]],'LISTADO ESTUDIANTES'!A:C,2,FALSE)</f>
        <v>GIL TUT DAYANA GUADALUPE</v>
      </c>
      <c r="C3403" s="148" t="str">
        <f>VLOOKUP(ActividadesCom[[#This Row],[NO. DE CONTROL]],'LISTADO ESTUDIANTES'!A:C,3,FALSE)</f>
        <v>ARQUITECTURA</v>
      </c>
      <c r="D3403" s="173" t="str">
        <f>VLOOKUP(ActividadesCom[[#This Row],[NO. DE CONTROL]],'LISTADO ESTUDIANTES'!A:D,4,FALSE)</f>
        <v>EGRESADO(A)</v>
      </c>
      <c r="E3403" s="149">
        <f>SUM(ActividadesCom[[#This Row],[CRÉD. 1]],ActividadesCom[[#This Row],[CRÉD. 2]],ActividadesCom[[#This Row],[CRÉD. 3]],ActividadesCom[[#This Row],[CRÉD. 4]],ActividadesCom[[#This Row],[CRÉD. 5]])</f>
        <v>5</v>
      </c>
      <c r="F3403" s="173">
        <f>IF(ActividadesCom[[#This Row],[ÚLTIMO SEMESTRE CON CRÉDITOS]]&gt;0,ROUND(AVERAGE(ActividadesCom[[#This Row],[VALOR NIVEL 5]],ActividadesCom[[#This Row],[VALOR NIVEL 4]],ActividadesCom[[#This Row],[VALOR NIVEL 3]],ActividadesCom[[#This Row],[VALOR NIVEL 2]],ActividadesCom[[#This Row],[VALOR NIVEL 1]]),0),"")</f>
        <v>3</v>
      </c>
      <c r="G3403" s="173" t="str">
        <f>IF(ActividadesCom[[#This Row],[PROMEDIO]]="","",IF(ActividadesCom[[#This Row],[PROMEDIO]]&gt;=4,"EXCELENTE",IF(ActividadesCom[[#This Row],[PROMEDIO]]&gt;=3,"NOTABLE",IF(ActividadesCom[[#This Row],[PROMEDIO]]&gt;=2,"BUENO",IF(ActividadesCom[[#This Row],[PROMEDIO]]=1,"SUFICIENTE","")))))</f>
        <v>NOTABLE</v>
      </c>
      <c r="H3403" s="149">
        <f>MAX(ActividadesCom[[#This Row],[PERÍODO 1]],ActividadesCom[[#This Row],[PERÍODO 2]],ActividadesCom[[#This Row],[PERÍODO 3]],ActividadesCom[[#This Row],[PERÍODO 4]],ActividadesCom[[#This Row],[PERÍODO 5]])</f>
        <v>20241</v>
      </c>
      <c r="I3403" s="181" t="s">
        <v>4512</v>
      </c>
      <c r="J3403" s="173">
        <v>20213</v>
      </c>
      <c r="K3403" s="149" t="s">
        <v>4009</v>
      </c>
      <c r="L3403" s="149">
        <f>IF(ActividadesCom[[#This Row],[NIVEL 1]]&lt;&gt;0,VLOOKUP(ActividadesCom[[#This Row],[NIVEL 1]],Catálogo!A:B,2,FALSE),"")</f>
        <v>2</v>
      </c>
      <c r="M3403" s="173">
        <v>1</v>
      </c>
      <c r="N3403" s="148" t="s">
        <v>4278</v>
      </c>
      <c r="O3403" s="173">
        <v>20213</v>
      </c>
      <c r="P3403" s="149" t="s">
        <v>4008</v>
      </c>
      <c r="Q3403" s="149">
        <f>IF(ActividadesCom[[#This Row],[NIVEL 2]]&lt;&gt;0,VLOOKUP(ActividadesCom[[#This Row],[NIVEL 2]],Catálogo!A:B,2,FALSE),"")</f>
        <v>3</v>
      </c>
      <c r="R3403" s="173">
        <v>1</v>
      </c>
      <c r="S3403" s="148" t="s">
        <v>6341</v>
      </c>
      <c r="T3403" s="173">
        <v>20241</v>
      </c>
      <c r="U3403" s="149" t="s">
        <v>4007</v>
      </c>
      <c r="V3403" s="149">
        <f>IF(ActividadesCom[[#This Row],[NIVEL 3]]&lt;&gt;0,VLOOKUP(ActividadesCom[[#This Row],[NIVEL 3]],Catálogo!A:B,2,FALSE),"")</f>
        <v>4</v>
      </c>
      <c r="W3403" s="173">
        <v>2</v>
      </c>
      <c r="X3403" s="148" t="s">
        <v>42</v>
      </c>
      <c r="Y3403" s="173">
        <v>20221</v>
      </c>
      <c r="Z3403" s="149" t="s">
        <v>4008</v>
      </c>
      <c r="AA3403" s="149">
        <f>IF(ActividadesCom[[#This Row],[NIVEL 4]]&lt;&gt;0,VLOOKUP(ActividadesCom[[#This Row],[NIVEL 4]],Catálogo!A:B,2,FALSE),"")</f>
        <v>3</v>
      </c>
      <c r="AB3403" s="173">
        <v>1</v>
      </c>
      <c r="AC3403" s="148"/>
      <c r="AD3403" s="173"/>
      <c r="AE3403" s="149"/>
      <c r="AF3403" s="149" t="str">
        <f>IF(ActividadesCom[[#This Row],[NIVEL 5]]&lt;&gt;0,VLOOKUP(ActividadesCom[[#This Row],[NIVEL 5]],Catálogo!A:B,2,FALSE),"")</f>
        <v/>
      </c>
      <c r="AG3403" s="173"/>
    </row>
    <row r="3404" spans="1:34" s="151" customFormat="1" ht="30" hidden="1" customHeight="1" x14ac:dyDescent="0.25">
      <c r="A3404" s="147">
        <v>21470081</v>
      </c>
      <c r="B3404" s="148" t="str">
        <f>VLOOKUP(ActividadesCom[[#This Row],[NO. DE CONTROL]],'LISTADO ESTUDIANTES'!A:C,2,FALSE)</f>
        <v>AGUAYO AC MARIANGEL GUADALUPE</v>
      </c>
      <c r="C3404" s="148" t="str">
        <f>VLOOKUP(ActividadesCom[[#This Row],[NO. DE CONTROL]],'LISTADO ESTUDIANTES'!A:C,3,FALSE)</f>
        <v>INGENIERIA EN GESTION EMPRESARIAL</v>
      </c>
      <c r="D3404" s="149" t="str">
        <f>VLOOKUP(ActividadesCom[[#This Row],[NO. DE CONTROL]],'LISTADO ESTUDIANTES'!A:D,4,FALSE)</f>
        <v>EGRESADO(A)</v>
      </c>
      <c r="E3404" s="149">
        <f>SUM(ActividadesCom[[#This Row],[CRÉD. 1]],ActividadesCom[[#This Row],[CRÉD. 2]],ActividadesCom[[#This Row],[CRÉD. 3]],ActividadesCom[[#This Row],[CRÉD. 4]],ActividadesCom[[#This Row],[CRÉD. 5]])</f>
        <v>5</v>
      </c>
      <c r="F3404" s="149">
        <f>IF(ActividadesCom[[#This Row],[ÚLTIMO SEMESTRE CON CRÉDITOS]]&gt;0,ROUND(AVERAGE(ActividadesCom[[#This Row],[VALOR NIVEL 5]],ActividadesCom[[#This Row],[VALOR NIVEL 4]],ActividadesCom[[#This Row],[VALOR NIVEL 3]],ActividadesCom[[#This Row],[VALOR NIVEL 2]],ActividadesCom[[#This Row],[VALOR NIVEL 1]]),0),"")</f>
        <v>4</v>
      </c>
      <c r="G3404" s="147" t="str">
        <f>IF(ActividadesCom[[#This Row],[PROMEDIO]]="","",IF(ActividadesCom[[#This Row],[PROMEDIO]]&gt;=4,"EXCELENTE",IF(ActividadesCom[[#This Row],[PROMEDIO]]&gt;=3,"NOTABLE",IF(ActividadesCom[[#This Row],[PROMEDIO]]&gt;=2,"BUENO",IF(ActividadesCom[[#This Row],[PROMEDIO]]=1,"SUFICIENTE","")))))</f>
        <v>EXCELENTE</v>
      </c>
      <c r="H3404" s="149">
        <f>MAX(ActividadesCom[[#This Row],[PERÍODO 1]],ActividadesCom[[#This Row],[PERÍODO 2]],ActividadesCom[[#This Row],[PERÍODO 3]],ActividadesCom[[#This Row],[PERÍODO 4]],ActividadesCom[[#This Row],[PERÍODO 5]])</f>
        <v>20251</v>
      </c>
      <c r="I3404" s="148" t="s">
        <v>30</v>
      </c>
      <c r="J3404" s="149">
        <v>20213</v>
      </c>
      <c r="K3404" s="164" t="s">
        <v>4007</v>
      </c>
      <c r="L3404" s="149">
        <f>IF(ActividadesCom[[#This Row],[NIVEL 1]]&lt;&gt;0,VLOOKUP(ActividadesCom[[#This Row],[NIVEL 1]],Catálogo!A:B,2,FALSE),"")</f>
        <v>4</v>
      </c>
      <c r="M3404" s="149">
        <v>1</v>
      </c>
      <c r="N3404" s="148" t="s">
        <v>6787</v>
      </c>
      <c r="O3404" s="162">
        <v>20251</v>
      </c>
      <c r="P3404" s="149" t="s">
        <v>4007</v>
      </c>
      <c r="Q3404" s="149">
        <f>IF(ActividadesCom[[#This Row],[NIVEL 2]]&lt;&gt;0,VLOOKUP(ActividadesCom[[#This Row],[NIVEL 2]],Catálogo!A:B,2,FALSE),"")</f>
        <v>4</v>
      </c>
      <c r="R3404" s="149">
        <v>1</v>
      </c>
      <c r="S3404" s="148" t="s">
        <v>3518</v>
      </c>
      <c r="T3404" s="149">
        <v>20243</v>
      </c>
      <c r="U3404" s="149" t="s">
        <v>4009</v>
      </c>
      <c r="V3404" s="149">
        <f>IF(ActividadesCom[[#This Row],[NIVEL 3]]&lt;&gt;0,VLOOKUP(ActividadesCom[[#This Row],[NIVEL 3]],Catálogo!A:B,2,FALSE),"")</f>
        <v>2</v>
      </c>
      <c r="W3404" s="149">
        <v>1</v>
      </c>
      <c r="X3404" s="148" t="s">
        <v>4893</v>
      </c>
      <c r="Y3404" s="149">
        <v>20213</v>
      </c>
      <c r="Z3404" s="149" t="s">
        <v>4007</v>
      </c>
      <c r="AA3404" s="149">
        <f>IF(ActividadesCom[[#This Row],[NIVEL 4]]&lt;&gt;0,VLOOKUP(ActividadesCom[[#This Row],[NIVEL 4]],Catálogo!A:B,2,FALSE),"")</f>
        <v>4</v>
      </c>
      <c r="AB3404" s="149">
        <v>1</v>
      </c>
      <c r="AC3404" s="148" t="s">
        <v>6788</v>
      </c>
      <c r="AD3404" s="149">
        <v>20251</v>
      </c>
      <c r="AE3404" s="149" t="s">
        <v>4007</v>
      </c>
      <c r="AF3404" s="149">
        <f>IF(ActividadesCom[[#This Row],[NIVEL 5]]&lt;&gt;0,VLOOKUP(ActividadesCom[[#This Row],[NIVEL 5]],Catálogo!A:B,2,FALSE),"")</f>
        <v>4</v>
      </c>
      <c r="AG3404" s="149">
        <v>1</v>
      </c>
    </row>
    <row r="3405" spans="1:34" s="151" customFormat="1" ht="30" hidden="1" customHeight="1" x14ac:dyDescent="0.25">
      <c r="A3405" s="169">
        <v>21470082</v>
      </c>
      <c r="B3405" s="148" t="str">
        <f>VLOOKUP(ActividadesCom[[#This Row],[NO. DE CONTROL]],'LISTADO ESTUDIANTES'!A:C,2,FALSE)</f>
        <v>PECH MIS JAIR</v>
      </c>
      <c r="C3405" s="148" t="str">
        <f>VLOOKUP(ActividadesCom[[#This Row],[NO. DE CONTROL]],'LISTADO ESTUDIANTES'!A:C,3,FALSE)</f>
        <v>INGENIERIA CIVIL</v>
      </c>
      <c r="D3405" s="164" t="str">
        <f>VLOOKUP(ActividadesCom[[#This Row],[NO. DE CONTROL]],'LISTADO ESTUDIANTES'!A:D,4,FALSE)</f>
        <v>EGRESADO(A)</v>
      </c>
      <c r="E3405" s="149">
        <f>SUM(ActividadesCom[[#This Row],[CRÉD. 1]],ActividadesCom[[#This Row],[CRÉD. 2]],ActividadesCom[[#This Row],[CRÉD. 3]],ActividadesCom[[#This Row],[CRÉD. 4]],ActividadesCom[[#This Row],[CRÉD. 5]])</f>
        <v>5</v>
      </c>
      <c r="F3405" s="164">
        <f>IF(ActividadesCom[[#This Row],[ÚLTIMO SEMESTRE CON CRÉDITOS]]&gt;0,ROUND(AVERAGE(ActividadesCom[[#This Row],[VALOR NIVEL 5]],ActividadesCom[[#This Row],[VALOR NIVEL 4]],ActividadesCom[[#This Row],[VALOR NIVEL 3]],ActividadesCom[[#This Row],[VALOR NIVEL 2]],ActividadesCom[[#This Row],[VALOR NIVEL 1]]),0),"")</f>
        <v>3</v>
      </c>
      <c r="G3405" s="164" t="str">
        <f>IF(ActividadesCom[[#This Row],[PROMEDIO]]="","",IF(ActividadesCom[[#This Row],[PROMEDIO]]&gt;=4,"EXCELENTE",IF(ActividadesCom[[#This Row],[PROMEDIO]]&gt;=3,"NOTABLE",IF(ActividadesCom[[#This Row],[PROMEDIO]]&gt;=2,"BUENO",IF(ActividadesCom[[#This Row],[PROMEDIO]]=1,"SUFICIENTE","")))))</f>
        <v>NOTABLE</v>
      </c>
      <c r="H3405" s="149">
        <f>MAX(ActividadesCom[[#This Row],[PERÍODO 1]],ActividadesCom[[#This Row],[PERÍODO 2]],ActividadesCom[[#This Row],[PERÍODO 3]],ActividadesCom[[#This Row],[PERÍODO 4]],ActividadesCom[[#This Row],[PERÍODO 5]])</f>
        <v>20221</v>
      </c>
      <c r="I3405" s="165" t="s">
        <v>4745</v>
      </c>
      <c r="J3405" s="164">
        <v>20213</v>
      </c>
      <c r="K3405" s="164" t="s">
        <v>4007</v>
      </c>
      <c r="L3405" s="149">
        <f>IF(ActividadesCom[[#This Row],[NIVEL 1]]&lt;&gt;0,VLOOKUP(ActividadesCom[[#This Row],[NIVEL 1]],Catálogo!A:B,2,FALSE),"")</f>
        <v>4</v>
      </c>
      <c r="M3405" s="164">
        <v>1</v>
      </c>
      <c r="N3405" s="165" t="s">
        <v>23</v>
      </c>
      <c r="O3405" s="164">
        <v>20213</v>
      </c>
      <c r="P3405" s="164" t="s">
        <v>4021</v>
      </c>
      <c r="Q3405" s="149">
        <f>IF(ActividadesCom[[#This Row],[NIVEL 2]]&lt;&gt;0,VLOOKUP(ActividadesCom[[#This Row],[NIVEL 2]],Catálogo!A:B,2,FALSE),"")</f>
        <v>2</v>
      </c>
      <c r="R3405" s="164">
        <v>1</v>
      </c>
      <c r="S3405" s="148" t="s">
        <v>47</v>
      </c>
      <c r="T3405" s="149">
        <v>20213</v>
      </c>
      <c r="U3405" s="149" t="s">
        <v>4020</v>
      </c>
      <c r="V3405" s="149">
        <f>IF(ActividadesCom[[#This Row],[NIVEL 1]]&lt;&gt;0,VLOOKUP(ActividadesCom[[#This Row],[NIVEL 1]],Catálogo!A:B,2,FALSE),"")</f>
        <v>4</v>
      </c>
      <c r="W3405" s="149">
        <v>1</v>
      </c>
      <c r="X3405" s="148" t="s">
        <v>4895</v>
      </c>
      <c r="Y3405" s="164">
        <v>20221</v>
      </c>
      <c r="Z3405" s="149" t="s">
        <v>4008</v>
      </c>
      <c r="AA3405" s="149">
        <f>IF(ActividadesCom[[#This Row],[NIVEL 4]]&lt;&gt;0,VLOOKUP(ActividadesCom[[#This Row],[NIVEL 4]],Catálogo!A:B,2,FALSE),"")</f>
        <v>3</v>
      </c>
      <c r="AB3405" s="164">
        <v>1</v>
      </c>
      <c r="AC3405" s="148" t="s">
        <v>31</v>
      </c>
      <c r="AD3405" s="164">
        <v>20221</v>
      </c>
      <c r="AE3405" s="149" t="s">
        <v>4008</v>
      </c>
      <c r="AF3405" s="149">
        <f>IF(ActividadesCom[[#This Row],[NIVEL 5]]&lt;&gt;0,VLOOKUP(ActividadesCom[[#This Row],[NIVEL 5]],Catálogo!A:B,2,FALSE),"")</f>
        <v>3</v>
      </c>
      <c r="AG3405" s="164">
        <v>1</v>
      </c>
    </row>
    <row r="3406" spans="1:34" s="151" customFormat="1" ht="30" hidden="1" customHeight="1" x14ac:dyDescent="0.25">
      <c r="A3406" s="169">
        <v>21470083</v>
      </c>
      <c r="B3406" s="148" t="str">
        <f>VLOOKUP(ActividadesCom[[#This Row],[NO. DE CONTROL]],'LISTADO ESTUDIANTES'!A:C,2,FALSE)</f>
        <v>PECH AKE LEONARDO ALEJANDRO</v>
      </c>
      <c r="C3406" s="148" t="str">
        <f>VLOOKUP(ActividadesCom[[#This Row],[NO. DE CONTROL]],'LISTADO ESTUDIANTES'!A:C,3,FALSE)</f>
        <v>ARQUITECTURA</v>
      </c>
      <c r="D3406" s="164" t="str">
        <f>VLOOKUP(ActividadesCom[[#This Row],[NO. DE CONTROL]],'LISTADO ESTUDIANTES'!A:D,4,FALSE)</f>
        <v>EGRESADO(A)</v>
      </c>
      <c r="E3406" s="149">
        <f>SUM(ActividadesCom[[#This Row],[CRÉD. 1]],ActividadesCom[[#This Row],[CRÉD. 2]],ActividadesCom[[#This Row],[CRÉD. 3]],ActividadesCom[[#This Row],[CRÉD. 4]],ActividadesCom[[#This Row],[CRÉD. 5]])</f>
        <v>5</v>
      </c>
      <c r="F3406" s="164">
        <f>IF(ActividadesCom[[#This Row],[ÚLTIMO SEMESTRE CON CRÉDITOS]]&gt;0,ROUND(AVERAGE(ActividadesCom[[#This Row],[VALOR NIVEL 5]],ActividadesCom[[#This Row],[VALOR NIVEL 4]],ActividadesCom[[#This Row],[VALOR NIVEL 3]],ActividadesCom[[#This Row],[VALOR NIVEL 2]],ActividadesCom[[#This Row],[VALOR NIVEL 1]]),0),"")</f>
        <v>4</v>
      </c>
      <c r="G3406" s="164" t="str">
        <f>IF(ActividadesCom[[#This Row],[PROMEDIO]]="","",IF(ActividadesCom[[#This Row],[PROMEDIO]]&gt;=4,"EXCELENTE",IF(ActividadesCom[[#This Row],[PROMEDIO]]&gt;=3,"NOTABLE",IF(ActividadesCom[[#This Row],[PROMEDIO]]&gt;=2,"BUENO",IF(ActividadesCom[[#This Row],[PROMEDIO]]=1,"SUFICIENTE","")))))</f>
        <v>EXCELENTE</v>
      </c>
      <c r="H3406" s="149">
        <f>MAX(ActividadesCom[[#This Row],[PERÍODO 1]],ActividadesCom[[#This Row],[PERÍODO 2]],ActividadesCom[[#This Row],[PERÍODO 3]],ActividadesCom[[#This Row],[PERÍODO 4]],ActividadesCom[[#This Row],[PERÍODO 5]])</f>
        <v>20241</v>
      </c>
      <c r="I3406" s="165" t="s">
        <v>4692</v>
      </c>
      <c r="J3406" s="164">
        <v>20213</v>
      </c>
      <c r="K3406" s="164" t="s">
        <v>4007</v>
      </c>
      <c r="L3406" s="149">
        <f>IF(ActividadesCom[[#This Row],[NIVEL 1]]&lt;&gt;0,VLOOKUP(ActividadesCom[[#This Row],[NIVEL 1]],Catálogo!A:B,2,FALSE),"")</f>
        <v>4</v>
      </c>
      <c r="M3406" s="164">
        <v>1</v>
      </c>
      <c r="N3406" s="148" t="s">
        <v>11</v>
      </c>
      <c r="O3406" s="164">
        <v>20213</v>
      </c>
      <c r="P3406" s="149" t="s">
        <v>4008</v>
      </c>
      <c r="Q3406" s="149">
        <f>IF(ActividadesCom[[#This Row],[NIVEL 2]]&lt;&gt;0,VLOOKUP(ActividadesCom[[#This Row],[NIVEL 2]],Catálogo!A:B,2,FALSE),"")</f>
        <v>3</v>
      </c>
      <c r="R3406" s="164">
        <v>1</v>
      </c>
      <c r="S3406" s="148" t="s">
        <v>316</v>
      </c>
      <c r="T3406" s="164">
        <v>20221</v>
      </c>
      <c r="U3406" s="149" t="s">
        <v>4008</v>
      </c>
      <c r="V3406" s="149">
        <f>IF(ActividadesCom[[#This Row],[NIVEL 3]]&lt;&gt;0,VLOOKUP(ActividadesCom[[#This Row],[NIVEL 3]],Catálogo!A:B,2,FALSE),"")</f>
        <v>3</v>
      </c>
      <c r="W3406" s="164">
        <v>1</v>
      </c>
      <c r="X3406" s="148" t="s">
        <v>6340</v>
      </c>
      <c r="Y3406" s="164">
        <v>20241</v>
      </c>
      <c r="Z3406" s="149" t="s">
        <v>4007</v>
      </c>
      <c r="AA3406" s="149">
        <f>IF(ActividadesCom[[#This Row],[NIVEL 4]]&lt;&gt;0,VLOOKUP(ActividadesCom[[#This Row],[NIVEL 4]],Catálogo!A:B,2,FALSE),"")</f>
        <v>4</v>
      </c>
      <c r="AB3406" s="164">
        <v>2</v>
      </c>
      <c r="AC3406" s="165"/>
      <c r="AD3406" s="164"/>
      <c r="AE3406" s="164"/>
      <c r="AF3406" s="149" t="str">
        <f>IF(ActividadesCom[[#This Row],[NIVEL 5]]&lt;&gt;0,VLOOKUP(ActividadesCom[[#This Row],[NIVEL 5]],Catálogo!A:B,2,FALSE),"")</f>
        <v/>
      </c>
      <c r="AG3406" s="164"/>
    </row>
    <row r="3407" spans="1:34" s="151" customFormat="1" ht="30" hidden="1" customHeight="1" x14ac:dyDescent="0.25">
      <c r="A3407" s="172">
        <v>21470084</v>
      </c>
      <c r="B3407" s="148" t="str">
        <f>VLOOKUP(ActividadesCom[[#This Row],[NO. DE CONTROL]],'LISTADO ESTUDIANTES'!A:C,2,FALSE)</f>
        <v>REBOLLEDO CRUZ MARIA JOSE</v>
      </c>
      <c r="C3407" s="148" t="str">
        <f>VLOOKUP(ActividadesCom[[#This Row],[NO. DE CONTROL]],'LISTADO ESTUDIANTES'!A:C,3,FALSE)</f>
        <v>INGENIERIA CIVIL</v>
      </c>
      <c r="D3407" s="173" t="str">
        <f>VLOOKUP(ActividadesCom[[#This Row],[NO. DE CONTROL]],'LISTADO ESTUDIANTES'!A:D,4,FALSE)</f>
        <v>EGRESADO(A)</v>
      </c>
      <c r="E3407" s="149">
        <f>SUM(ActividadesCom[[#This Row],[CRÉD. 1]],ActividadesCom[[#This Row],[CRÉD. 2]],ActividadesCom[[#This Row],[CRÉD. 3]],ActividadesCom[[#This Row],[CRÉD. 4]],ActividadesCom[[#This Row],[CRÉD. 5]])</f>
        <v>5</v>
      </c>
      <c r="F3407" s="173">
        <f>IF(ActividadesCom[[#This Row],[ÚLTIMO SEMESTRE CON CRÉDITOS]]&gt;0,ROUND(AVERAGE(ActividadesCom[[#This Row],[VALOR NIVEL 5]],ActividadesCom[[#This Row],[VALOR NIVEL 4]],ActividadesCom[[#This Row],[VALOR NIVEL 3]],ActividadesCom[[#This Row],[VALOR NIVEL 2]],ActividadesCom[[#This Row],[VALOR NIVEL 1]]),0),"")</f>
        <v>3</v>
      </c>
      <c r="G3407" s="173" t="str">
        <f>IF(ActividadesCom[[#This Row],[PROMEDIO]]="","",IF(ActividadesCom[[#This Row],[PROMEDIO]]&gt;=4,"EXCELENTE",IF(ActividadesCom[[#This Row],[PROMEDIO]]&gt;=3,"NOTABLE",IF(ActividadesCom[[#This Row],[PROMEDIO]]&gt;=2,"BUENO",IF(ActividadesCom[[#This Row],[PROMEDIO]]=1,"SUFICIENTE","")))))</f>
        <v>NOTABLE</v>
      </c>
      <c r="H3407" s="149">
        <f>MAX(ActividadesCom[[#This Row],[PERÍODO 1]],ActividadesCom[[#This Row],[PERÍODO 2]],ActividadesCom[[#This Row],[PERÍODO 3]],ActividadesCom[[#This Row],[PERÍODO 4]],ActividadesCom[[#This Row],[PERÍODO 5]])</f>
        <v>20221</v>
      </c>
      <c r="I3407" s="181" t="s">
        <v>4571</v>
      </c>
      <c r="J3407" s="173">
        <v>20211</v>
      </c>
      <c r="K3407" s="173" t="s">
        <v>4008</v>
      </c>
      <c r="L3407" s="149">
        <f>IF(ActividadesCom[[#This Row],[NIVEL 1]]&lt;&gt;0,VLOOKUP(ActividadesCom[[#This Row],[NIVEL 1]],Catálogo!A:B,2,FALSE),"")</f>
        <v>3</v>
      </c>
      <c r="M3407" s="173">
        <v>1</v>
      </c>
      <c r="N3407" s="148" t="s">
        <v>133</v>
      </c>
      <c r="O3407" s="173">
        <v>20213</v>
      </c>
      <c r="P3407" s="149" t="s">
        <v>4008</v>
      </c>
      <c r="Q3407" s="149">
        <f>IF(ActividadesCom[[#This Row],[NIVEL 2]]&lt;&gt;0,VLOOKUP(ActividadesCom[[#This Row],[NIVEL 2]],Catálogo!A:B,2,FALSE),"")</f>
        <v>3</v>
      </c>
      <c r="R3407" s="173">
        <v>1</v>
      </c>
      <c r="S3407" s="181" t="s">
        <v>4892</v>
      </c>
      <c r="T3407" s="173">
        <v>20213</v>
      </c>
      <c r="U3407" s="149" t="s">
        <v>4008</v>
      </c>
      <c r="V3407" s="149">
        <f>IF(ActividadesCom[[#This Row],[NIVEL 3]]&lt;&gt;0,VLOOKUP(ActividadesCom[[#This Row],[NIVEL 3]],Catálogo!A:B,2,FALSE),"")</f>
        <v>3</v>
      </c>
      <c r="W3407" s="173">
        <v>1</v>
      </c>
      <c r="X3407" s="181" t="s">
        <v>4910</v>
      </c>
      <c r="Y3407" s="173">
        <v>20221</v>
      </c>
      <c r="Z3407" s="149" t="s">
        <v>4008</v>
      </c>
      <c r="AA3407" s="149">
        <f>IF(ActividadesCom[[#This Row],[NIVEL 4]]&lt;&gt;0,VLOOKUP(ActividadesCom[[#This Row],[NIVEL 4]],Catálogo!A:B,2,FALSE),"")</f>
        <v>3</v>
      </c>
      <c r="AB3407" s="173">
        <v>1</v>
      </c>
      <c r="AC3407" s="148" t="s">
        <v>5349</v>
      </c>
      <c r="AD3407" s="173">
        <v>20221</v>
      </c>
      <c r="AE3407" s="149" t="s">
        <v>4007</v>
      </c>
      <c r="AF3407" s="149">
        <f>IF(ActividadesCom[[#This Row],[NIVEL 5]]&lt;&gt;0,VLOOKUP(ActividadesCom[[#This Row],[NIVEL 5]],Catálogo!A:B,2,FALSE),"")</f>
        <v>4</v>
      </c>
      <c r="AG3407" s="173">
        <v>1</v>
      </c>
    </row>
    <row r="3408" spans="1:34" s="151" customFormat="1" ht="30" hidden="1" customHeight="1" x14ac:dyDescent="0.25">
      <c r="A3408" s="147">
        <v>21470086</v>
      </c>
      <c r="B3408" s="148" t="str">
        <f>VLOOKUP(ActividadesCom[[#This Row],[NO. DE CONTROL]],'LISTADO ESTUDIANTES'!A:C,2,FALSE)</f>
        <v>ACOSTA GARCIA MARIA FERNANDA</v>
      </c>
      <c r="C3408" s="148" t="str">
        <f>VLOOKUP(ActividadesCom[[#This Row],[NO. DE CONTROL]],'LISTADO ESTUDIANTES'!A:C,3,FALSE)</f>
        <v>ARQUITECTURA</v>
      </c>
      <c r="D3408" s="173" t="str">
        <f>VLOOKUP(ActividadesCom[[#This Row],[NO. DE CONTROL]],'LISTADO ESTUDIANTES'!A:D,4,FALSE)</f>
        <v>EGRESADO(A)</v>
      </c>
      <c r="E3408" s="149">
        <f>SUM(ActividadesCom[[#This Row],[CRÉD. 1]],ActividadesCom[[#This Row],[CRÉD. 2]],ActividadesCom[[#This Row],[CRÉD. 3]],ActividadesCom[[#This Row],[CRÉD. 4]],ActividadesCom[[#This Row],[CRÉD. 5]])</f>
        <v>6</v>
      </c>
      <c r="F3408" s="173">
        <f>IF(ActividadesCom[[#This Row],[ÚLTIMO SEMESTRE CON CRÉDITOS]]&gt;0,ROUND(AVERAGE(ActividadesCom[[#This Row],[VALOR NIVEL 5]],ActividadesCom[[#This Row],[VALOR NIVEL 4]],ActividadesCom[[#This Row],[VALOR NIVEL 3]],ActividadesCom[[#This Row],[VALOR NIVEL 2]],ActividadesCom[[#This Row],[VALOR NIVEL 1]]),0),"")</f>
        <v>3</v>
      </c>
      <c r="G3408" s="173" t="str">
        <f>IF(ActividadesCom[[#This Row],[PROMEDIO]]="","",IF(ActividadesCom[[#This Row],[PROMEDIO]]&gt;=4,"EXCELENTE",IF(ActividadesCom[[#This Row],[PROMEDIO]]&gt;=3,"NOTABLE",IF(ActividadesCom[[#This Row],[PROMEDIO]]&gt;=2,"BUENO",IF(ActividadesCom[[#This Row],[PROMEDIO]]=1,"SUFICIENTE","")))))</f>
        <v>NOTABLE</v>
      </c>
      <c r="H3408" s="149">
        <f>MAX(ActividadesCom[[#This Row],[PERÍODO 1]],ActividadesCom[[#This Row],[PERÍODO 2]],ActividadesCom[[#This Row],[PERÍODO 3]],ActividadesCom[[#This Row],[PERÍODO 4]],ActividadesCom[[#This Row],[PERÍODO 5]])</f>
        <v>20241</v>
      </c>
      <c r="I3408" s="181" t="s">
        <v>4512</v>
      </c>
      <c r="J3408" s="173">
        <v>20213</v>
      </c>
      <c r="K3408" s="164" t="s">
        <v>4007</v>
      </c>
      <c r="L3408" s="149">
        <f>IF(ActividadesCom[[#This Row],[NIVEL 1]]&lt;&gt;0,VLOOKUP(ActividadesCom[[#This Row],[NIVEL 1]],Catálogo!A:B,2,FALSE),"")</f>
        <v>4</v>
      </c>
      <c r="M3408" s="173">
        <v>1</v>
      </c>
      <c r="N3408" s="148" t="s">
        <v>4692</v>
      </c>
      <c r="O3408" s="173">
        <v>20213</v>
      </c>
      <c r="P3408" s="173" t="s">
        <v>4007</v>
      </c>
      <c r="Q3408" s="149">
        <f>IF(ActividadesCom[[#This Row],[NIVEL 2]]&lt;&gt;0,VLOOKUP(ActividadesCom[[#This Row],[NIVEL 2]],Catálogo!A:B,2,FALSE),"")</f>
        <v>4</v>
      </c>
      <c r="R3408" s="173">
        <v>1</v>
      </c>
      <c r="S3408" s="148" t="s">
        <v>4278</v>
      </c>
      <c r="T3408" s="173">
        <v>20213</v>
      </c>
      <c r="U3408" s="149" t="s">
        <v>4008</v>
      </c>
      <c r="V3408" s="149">
        <f>IF(ActividadesCom[[#This Row],[NIVEL 3]]&lt;&gt;0,VLOOKUP(ActividadesCom[[#This Row],[NIVEL 3]],Catálogo!A:B,2,FALSE),"")</f>
        <v>3</v>
      </c>
      <c r="W3408" s="173">
        <v>1</v>
      </c>
      <c r="X3408" s="148" t="s">
        <v>4278</v>
      </c>
      <c r="Y3408" s="173">
        <v>20221</v>
      </c>
      <c r="Z3408" s="149" t="s">
        <v>4009</v>
      </c>
      <c r="AA3408" s="149">
        <f>IF(ActividadesCom[[#This Row],[NIVEL 4]]&lt;&gt;0,VLOOKUP(ActividadesCom[[#This Row],[NIVEL 4]],Catálogo!A:B,2,FALSE),"")</f>
        <v>2</v>
      </c>
      <c r="AB3408" s="173">
        <v>1</v>
      </c>
      <c r="AC3408" s="148" t="s">
        <v>6339</v>
      </c>
      <c r="AD3408" s="173">
        <v>20241</v>
      </c>
      <c r="AE3408" s="149" t="s">
        <v>4007</v>
      </c>
      <c r="AF3408" s="149">
        <f>IF(ActividadesCom[[#This Row],[NIVEL 5]]&lt;&gt;0,VLOOKUP(ActividadesCom[[#This Row],[NIVEL 5]],Catálogo!A:B,2,FALSE),"")</f>
        <v>4</v>
      </c>
      <c r="AG3408" s="173">
        <v>2</v>
      </c>
    </row>
    <row r="3409" spans="1:34" s="151" customFormat="1" ht="30" hidden="1" customHeight="1" x14ac:dyDescent="0.25">
      <c r="A3409" s="172">
        <v>21470087</v>
      </c>
      <c r="B3409" s="148" t="str">
        <f>VLOOKUP(ActividadesCom[[#This Row],[NO. DE CONTROL]],'LISTADO ESTUDIANTES'!A:C,2,FALSE)</f>
        <v>CU YAH JULIAN JESUS</v>
      </c>
      <c r="C3409" s="148" t="str">
        <f>VLOOKUP(ActividadesCom[[#This Row],[NO. DE CONTROL]],'LISTADO ESTUDIANTES'!A:C,3,FALSE)</f>
        <v>INGENIERIA CIVIL</v>
      </c>
      <c r="D3409" s="173" t="str">
        <f>VLOOKUP(ActividadesCom[[#This Row],[NO. DE CONTROL]],'LISTADO ESTUDIANTES'!A:D,4,FALSE)</f>
        <v>EGRESADO(A)</v>
      </c>
      <c r="E3409" s="149">
        <f>SUM(ActividadesCom[[#This Row],[CRÉD. 1]],ActividadesCom[[#This Row],[CRÉD. 2]],ActividadesCom[[#This Row],[CRÉD. 3]],ActividadesCom[[#This Row],[CRÉD. 4]],ActividadesCom[[#This Row],[CRÉD. 5]])</f>
        <v>5</v>
      </c>
      <c r="F3409" s="173">
        <f>IF(ActividadesCom[[#This Row],[ÚLTIMO SEMESTRE CON CRÉDITOS]]&gt;0,ROUND(AVERAGE(ActividadesCom[[#This Row],[VALOR NIVEL 5]],ActividadesCom[[#This Row],[VALOR NIVEL 4]],ActividadesCom[[#This Row],[VALOR NIVEL 3]],ActividadesCom[[#This Row],[VALOR NIVEL 2]],ActividadesCom[[#This Row],[VALOR NIVEL 1]]),0),"")</f>
        <v>3</v>
      </c>
      <c r="G3409" s="173" t="str">
        <f>IF(ActividadesCom[[#This Row],[PROMEDIO]]="","",IF(ActividadesCom[[#This Row],[PROMEDIO]]&gt;=4,"EXCELENTE",IF(ActividadesCom[[#This Row],[PROMEDIO]]&gt;=3,"NOTABLE",IF(ActividadesCom[[#This Row],[PROMEDIO]]&gt;=2,"BUENO",IF(ActividadesCom[[#This Row],[PROMEDIO]]=1,"SUFICIENTE","")))))</f>
        <v>NOTABLE</v>
      </c>
      <c r="H3409" s="149">
        <f>MAX(ActividadesCom[[#This Row],[PERÍODO 1]],ActividadesCom[[#This Row],[PERÍODO 2]],ActividadesCom[[#This Row],[PERÍODO 3]],ActividadesCom[[#This Row],[PERÍODO 4]],ActividadesCom[[#This Row],[PERÍODO 5]])</f>
        <v>20221</v>
      </c>
      <c r="I3409" s="181" t="s">
        <v>4571</v>
      </c>
      <c r="J3409" s="173">
        <v>20211</v>
      </c>
      <c r="K3409" s="173" t="s">
        <v>4008</v>
      </c>
      <c r="L3409" s="149">
        <f>IF(ActividadesCom[[#This Row],[NIVEL 1]]&lt;&gt;0,VLOOKUP(ActividadesCom[[#This Row],[NIVEL 1]],Catálogo!A:B,2,FALSE),"")</f>
        <v>3</v>
      </c>
      <c r="M3409" s="173">
        <v>1</v>
      </c>
      <c r="N3409" s="148" t="s">
        <v>523</v>
      </c>
      <c r="O3409" s="173">
        <v>20213</v>
      </c>
      <c r="P3409" s="149" t="s">
        <v>4009</v>
      </c>
      <c r="Q3409" s="149">
        <f>IF(ActividadesCom[[#This Row],[NIVEL 2]]&lt;&gt;0,VLOOKUP(ActividadesCom[[#This Row],[NIVEL 2]],Catálogo!A:B,2,FALSE),"")</f>
        <v>2</v>
      </c>
      <c r="R3409" s="173">
        <v>1</v>
      </c>
      <c r="S3409" s="181" t="s">
        <v>4892</v>
      </c>
      <c r="T3409" s="173">
        <v>20213</v>
      </c>
      <c r="U3409" s="149" t="s">
        <v>4008</v>
      </c>
      <c r="V3409" s="149">
        <f>IF(ActividadesCom[[#This Row],[NIVEL 3]]&lt;&gt;0,VLOOKUP(ActividadesCom[[#This Row],[NIVEL 3]],Catálogo!A:B,2,FALSE),"")</f>
        <v>3</v>
      </c>
      <c r="W3409" s="173">
        <v>1</v>
      </c>
      <c r="X3409" s="148" t="s">
        <v>523</v>
      </c>
      <c r="Y3409" s="173">
        <v>20221</v>
      </c>
      <c r="Z3409" s="149" t="s">
        <v>4009</v>
      </c>
      <c r="AA3409" s="149">
        <f>IF(ActividadesCom[[#This Row],[NIVEL 4]]&lt;&gt;0,VLOOKUP(ActividadesCom[[#This Row],[NIVEL 4]],Catálogo!A:B,2,FALSE),"")</f>
        <v>2</v>
      </c>
      <c r="AB3409" s="173">
        <v>1</v>
      </c>
      <c r="AC3409" s="181" t="s">
        <v>5374</v>
      </c>
      <c r="AD3409" s="173">
        <v>20221</v>
      </c>
      <c r="AE3409" s="149" t="s">
        <v>4007</v>
      </c>
      <c r="AF3409" s="149">
        <f>IF(ActividadesCom[[#This Row],[NIVEL 5]]&lt;&gt;0,VLOOKUP(ActividadesCom[[#This Row],[NIVEL 5]],Catálogo!A:B,2,FALSE),"")</f>
        <v>4</v>
      </c>
      <c r="AG3409" s="173">
        <v>1</v>
      </c>
    </row>
    <row r="3410" spans="1:34" ht="30" hidden="1" customHeight="1" x14ac:dyDescent="0.25">
      <c r="A3410" s="29">
        <v>21470088</v>
      </c>
      <c r="B3410" s="6" t="str">
        <f>VLOOKUP(ActividadesCom[[#This Row],[NO. DE CONTROL]],'LISTADO ESTUDIANTES'!A:C,2,FALSE)</f>
        <v>GONGORA HEREDIA LUISA FERNANDA</v>
      </c>
      <c r="C3410" s="6" t="str">
        <f>VLOOKUP(ActividadesCom[[#This Row],[NO. DE CONTROL]],'LISTADO ESTUDIANTES'!A:C,3,FALSE)</f>
        <v>INGENIERIA EN ADMINISTRACION</v>
      </c>
      <c r="D3410" s="30" t="str">
        <f>VLOOKUP(ActividadesCom[[#This Row],[NO. DE CONTROL]],'LISTADO ESTUDIANTES'!A:D,4,FALSE)</f>
        <v>EGRESADO(A)</v>
      </c>
      <c r="E3410" s="5">
        <f>SUM(ActividadesCom[[#This Row],[CRÉD. 1]],ActividadesCom[[#This Row],[CRÉD. 2]],ActividadesCom[[#This Row],[CRÉD. 3]],ActividadesCom[[#This Row],[CRÉD. 4]],ActividadesCom[[#This Row],[CRÉD. 5]])</f>
        <v>5</v>
      </c>
      <c r="F3410" s="30">
        <f>IF(ActividadesCom[[#This Row],[ÚLTIMO SEMESTRE CON CRÉDITOS]]&gt;0,ROUND(AVERAGE(ActividadesCom[[#This Row],[VALOR NIVEL 5]],ActividadesCom[[#This Row],[VALOR NIVEL 4]],ActividadesCom[[#This Row],[VALOR NIVEL 3]],ActividadesCom[[#This Row],[VALOR NIVEL 2]],ActividadesCom[[#This Row],[VALOR NIVEL 1]]),0),"")</f>
        <v>3</v>
      </c>
      <c r="G3410" s="30" t="str">
        <f>IF(ActividadesCom[[#This Row],[PROMEDIO]]="","",IF(ActividadesCom[[#This Row],[PROMEDIO]]&gt;=4,"EXCELENTE",IF(ActividadesCom[[#This Row],[PROMEDIO]]&gt;=3,"NOTABLE",IF(ActividadesCom[[#This Row],[PROMEDIO]]&gt;=2,"BUENO",IF(ActividadesCom[[#This Row],[PROMEDIO]]=1,"SUFICIENTE","")))))</f>
        <v>NOTABLE</v>
      </c>
      <c r="H3410" s="5">
        <f>MAX(ActividadesCom[[#This Row],[PERÍODO 1]],ActividadesCom[[#This Row],[PERÍODO 2]],ActividadesCom[[#This Row],[PERÍODO 3]],ActividadesCom[[#This Row],[PERÍODO 4]],ActividadesCom[[#This Row],[PERÍODO 5]])</f>
        <v>20231</v>
      </c>
      <c r="I3410" s="31" t="s">
        <v>4571</v>
      </c>
      <c r="J3410" s="30">
        <v>20213</v>
      </c>
      <c r="K3410" s="30" t="s">
        <v>4008</v>
      </c>
      <c r="L3410" s="5">
        <f>IF(ActividadesCom[[#This Row],[NIVEL 1]]&lt;&gt;0,VLOOKUP(ActividadesCom[[#This Row],[NIVEL 1]],Catálogo!A:B,2,FALSE),"")</f>
        <v>3</v>
      </c>
      <c r="M3410" s="30">
        <v>1</v>
      </c>
      <c r="N3410" s="6" t="s">
        <v>42</v>
      </c>
      <c r="O3410" s="30">
        <v>20213</v>
      </c>
      <c r="P3410" s="5" t="s">
        <v>4007</v>
      </c>
      <c r="Q3410" s="5">
        <f>IF(ActividadesCom[[#This Row],[NIVEL 2]]&lt;&gt;0,VLOOKUP(ActividadesCom[[#This Row],[NIVEL 2]],Catálogo!A:B,2,FALSE),"")</f>
        <v>4</v>
      </c>
      <c r="R3410" s="30">
        <v>1</v>
      </c>
      <c r="S3410" s="6" t="s">
        <v>5744</v>
      </c>
      <c r="T3410" s="30">
        <v>20223</v>
      </c>
      <c r="U3410" s="5" t="s">
        <v>4010</v>
      </c>
      <c r="V3410" s="5">
        <f>IF(ActividadesCom[[#This Row],[NIVEL 3]]&lt;&gt;0,VLOOKUP(ActividadesCom[[#This Row],[NIVEL 3]],Catálogo!A:B,2,FALSE),"")</f>
        <v>1</v>
      </c>
      <c r="W3410" s="30">
        <v>1</v>
      </c>
      <c r="X3410" s="6" t="s">
        <v>42</v>
      </c>
      <c r="Y3410" s="30">
        <v>20221</v>
      </c>
      <c r="Z3410" s="5" t="s">
        <v>4008</v>
      </c>
      <c r="AA3410" s="5">
        <f>IF(ActividadesCom[[#This Row],[NIVEL 4]]&lt;&gt;0,VLOOKUP(ActividadesCom[[#This Row],[NIVEL 4]],Catálogo!A:B,2,FALSE),"")</f>
        <v>3</v>
      </c>
      <c r="AB3410" s="30">
        <v>1</v>
      </c>
      <c r="AC3410" s="6" t="s">
        <v>5834</v>
      </c>
      <c r="AD3410" s="30">
        <v>20231</v>
      </c>
      <c r="AE3410" s="5" t="s">
        <v>4007</v>
      </c>
      <c r="AF3410" s="5">
        <f>IF(ActividadesCom[[#This Row],[NIVEL 5]]&lt;&gt;0,VLOOKUP(ActividadesCom[[#This Row],[NIVEL 5]],Catálogo!A:B,2,FALSE),"")</f>
        <v>4</v>
      </c>
      <c r="AG3410" s="30">
        <v>1</v>
      </c>
      <c r="AH3410" s="2"/>
    </row>
    <row r="3411" spans="1:34" s="151" customFormat="1" ht="30" hidden="1" customHeight="1" x14ac:dyDescent="0.25">
      <c r="A3411" s="147">
        <v>21470089</v>
      </c>
      <c r="B3411" s="148" t="str">
        <f>VLOOKUP(ActividadesCom[[#This Row],[NO. DE CONTROL]],'LISTADO ESTUDIANTES'!A:C,2,FALSE)</f>
        <v>MORENO JIMENEZ DANA CAROLINA</v>
      </c>
      <c r="C3411" s="148" t="str">
        <f>VLOOKUP(ActividadesCom[[#This Row],[NO. DE CONTROL]],'LISTADO ESTUDIANTES'!A:C,3,FALSE)</f>
        <v>INGENIERIA EN SISTEMAS COMPUTACIONALES</v>
      </c>
      <c r="D3411" s="149" t="str">
        <f>VLOOKUP(ActividadesCom[[#This Row],[NO. DE CONTROL]],'LISTADO ESTUDIANTES'!A:D,4,FALSE)</f>
        <v>EGRESADO(A)</v>
      </c>
      <c r="E3411" s="149">
        <f>SUM(ActividadesCom[[#This Row],[CRÉD. 1]],ActividadesCom[[#This Row],[CRÉD. 2]],ActividadesCom[[#This Row],[CRÉD. 3]],ActividadesCom[[#This Row],[CRÉD. 4]],ActividadesCom[[#This Row],[CRÉD. 5]])</f>
        <v>5</v>
      </c>
      <c r="F3411" s="149">
        <f>IF(ActividadesCom[[#This Row],[ÚLTIMO SEMESTRE CON CRÉDITOS]]&gt;0,ROUND(AVERAGE(ActividadesCom[[#This Row],[VALOR NIVEL 5]],ActividadesCom[[#This Row],[VALOR NIVEL 4]],ActividadesCom[[#This Row],[VALOR NIVEL 3]],ActividadesCom[[#This Row],[VALOR NIVEL 2]],ActividadesCom[[#This Row],[VALOR NIVEL 1]]),0),"")</f>
        <v>4</v>
      </c>
      <c r="G3411" s="149" t="str">
        <f>IF(ActividadesCom[[#This Row],[PROMEDIO]]="","",IF(ActividadesCom[[#This Row],[PROMEDIO]]&gt;=4,"EXCELENTE",IF(ActividadesCom[[#This Row],[PROMEDIO]]&gt;=3,"NOTABLE",IF(ActividadesCom[[#This Row],[PROMEDIO]]&gt;=2,"BUENO",IF(ActividadesCom[[#This Row],[PROMEDIO]]=1,"SUFICIENTE","")))))</f>
        <v>EXCELENTE</v>
      </c>
      <c r="H3411" s="149">
        <f>MAX(ActividadesCom[[#This Row],[PERÍODO 1]],ActividadesCom[[#This Row],[PERÍODO 2]],ActividadesCom[[#This Row],[PERÍODO 3]],ActividadesCom[[#This Row],[PERÍODO 4]],ActividadesCom[[#This Row],[PERÍODO 5]])</f>
        <v>20221</v>
      </c>
      <c r="I3411" s="148" t="s">
        <v>4865</v>
      </c>
      <c r="J3411" s="149">
        <v>20213</v>
      </c>
      <c r="K3411" s="149" t="s">
        <v>4007</v>
      </c>
      <c r="L3411" s="149">
        <f>IF(ActividadesCom[[#This Row],[NIVEL 1]]&lt;&gt;0,VLOOKUP(ActividadesCom[[#This Row],[NIVEL 1]],Catálogo!A:B,2,FALSE),"")</f>
        <v>4</v>
      </c>
      <c r="M3411" s="149">
        <v>1</v>
      </c>
      <c r="N3411" s="148" t="s">
        <v>4864</v>
      </c>
      <c r="O3411" s="149">
        <v>20221</v>
      </c>
      <c r="P3411" s="149" t="s">
        <v>4007</v>
      </c>
      <c r="Q3411" s="149">
        <f>IF(ActividadesCom[[#This Row],[NIVEL 2]]&lt;&gt;0,VLOOKUP(ActividadesCom[[#This Row],[NIVEL 2]],Catálogo!A:B,2,FALSE),"")</f>
        <v>4</v>
      </c>
      <c r="R3411" s="149">
        <v>1</v>
      </c>
      <c r="S3411" s="148" t="s">
        <v>4940</v>
      </c>
      <c r="T3411" s="149">
        <v>20213</v>
      </c>
      <c r="U3411" s="149" t="s">
        <v>4007</v>
      </c>
      <c r="V3411" s="149">
        <f>IF(ActividadesCom[[#This Row],[NIVEL 3]]&lt;&gt;0,VLOOKUP(ActividadesCom[[#This Row],[NIVEL 3]],Catálogo!A:B,2,FALSE),"")</f>
        <v>4</v>
      </c>
      <c r="W3411" s="149">
        <v>1</v>
      </c>
      <c r="X3411" s="148" t="s">
        <v>11</v>
      </c>
      <c r="Y3411" s="149">
        <v>20221</v>
      </c>
      <c r="Z3411" s="149" t="s">
        <v>4007</v>
      </c>
      <c r="AA3411" s="149">
        <f>IF(ActividadesCom[[#This Row],[NIVEL 4]]&lt;&gt;0,VLOOKUP(ActividadesCom[[#This Row],[NIVEL 4]],Catálogo!A:B,2,FALSE),"")</f>
        <v>4</v>
      </c>
      <c r="AB3411" s="149">
        <v>1</v>
      </c>
      <c r="AC3411" s="148" t="s">
        <v>5641</v>
      </c>
      <c r="AD3411" s="149">
        <v>20221</v>
      </c>
      <c r="AE3411" s="149" t="s">
        <v>4007</v>
      </c>
      <c r="AF3411" s="149">
        <f>IF(ActividadesCom[[#This Row],[NIVEL 5]]&lt;&gt;0,VLOOKUP(ActividadesCom[[#This Row],[NIVEL 5]],Catálogo!A:B,2,FALSE),"")</f>
        <v>4</v>
      </c>
      <c r="AG3411" s="149">
        <v>1</v>
      </c>
    </row>
    <row r="3412" spans="1:34" ht="30" hidden="1" customHeight="1" x14ac:dyDescent="0.25">
      <c r="A3412" s="29">
        <v>21470090</v>
      </c>
      <c r="B3412" s="6" t="str">
        <f>VLOOKUP(ActividadesCom[[#This Row],[NO. DE CONTROL]],'LISTADO ESTUDIANTES'!A:C,2,FALSE)</f>
        <v>RAFAEL MAS LOPEZ</v>
      </c>
      <c r="C3412" s="6" t="str">
        <f>VLOOKUP(ActividadesCom[[#This Row],[NO. DE CONTROL]],'LISTADO ESTUDIANTES'!A:C,3,FALSE)</f>
        <v>ARQUITECTURA</v>
      </c>
      <c r="D3412" s="30" t="str">
        <f>VLOOKUP(ActividadesCom[[#This Row],[NO. DE CONTROL]],'LISTADO ESTUDIANTES'!A:D,4,FALSE)</f>
        <v>EGRESADO(A)</v>
      </c>
      <c r="E3412" s="5">
        <f>SUM(ActividadesCom[[#This Row],[CRÉD. 1]],ActividadesCom[[#This Row],[CRÉD. 2]],ActividadesCom[[#This Row],[CRÉD. 3]],ActividadesCom[[#This Row],[CRÉD. 4]],ActividadesCom[[#This Row],[CRÉD. 5]])</f>
        <v>3</v>
      </c>
      <c r="F3412" s="30">
        <f>IF(ActividadesCom[[#This Row],[ÚLTIMO SEMESTRE CON CRÉDITOS]]&gt;0,ROUND(AVERAGE(ActividadesCom[[#This Row],[VALOR NIVEL 5]],ActividadesCom[[#This Row],[VALOR NIVEL 4]],ActividadesCom[[#This Row],[VALOR NIVEL 3]],ActividadesCom[[#This Row],[VALOR NIVEL 2]],ActividadesCom[[#This Row],[VALOR NIVEL 1]]),0),"")</f>
        <v>3</v>
      </c>
      <c r="G3412" s="30" t="str">
        <f>IF(ActividadesCom[[#This Row],[PROMEDIO]]="","",IF(ActividadesCom[[#This Row],[PROMEDIO]]&gt;=4,"EXCELENTE",IF(ActividadesCom[[#This Row],[PROMEDIO]]&gt;=3,"NOTABLE",IF(ActividadesCom[[#This Row],[PROMEDIO]]&gt;=2,"BUENO",IF(ActividadesCom[[#This Row],[PROMEDIO]]=1,"SUFICIENTE","")))))</f>
        <v>NOTABLE</v>
      </c>
      <c r="H3412" s="5">
        <f>MAX(ActividadesCom[[#This Row],[PERÍODO 1]],ActividadesCom[[#This Row],[PERÍODO 2]],ActividadesCom[[#This Row],[PERÍODO 3]],ActividadesCom[[#This Row],[PERÍODO 4]],ActividadesCom[[#This Row],[PERÍODO 5]])</f>
        <v>20213</v>
      </c>
      <c r="I3412" s="31" t="s">
        <v>4512</v>
      </c>
      <c r="J3412" s="30">
        <v>20211</v>
      </c>
      <c r="K3412" s="30" t="s">
        <v>4021</v>
      </c>
      <c r="L3412" s="5">
        <f>IF(ActividadesCom[[#This Row],[NIVEL 1]]&lt;&gt;0,VLOOKUP(ActividadesCom[[#This Row],[NIVEL 1]],Catálogo!A:B,2,FALSE),"")</f>
        <v>2</v>
      </c>
      <c r="M3412" s="30">
        <v>1</v>
      </c>
      <c r="N3412" s="31" t="s">
        <v>4692</v>
      </c>
      <c r="O3412" s="30">
        <v>20213</v>
      </c>
      <c r="P3412" s="30" t="s">
        <v>4007</v>
      </c>
      <c r="Q3412" s="5">
        <f>IF(ActividadesCom[[#This Row],[NIVEL 2]]&lt;&gt;0,VLOOKUP(ActividadesCom[[#This Row],[NIVEL 2]],Catálogo!A:B,2,FALSE),"")</f>
        <v>4</v>
      </c>
      <c r="R3412" s="30">
        <v>1</v>
      </c>
      <c r="S3412" s="6" t="s">
        <v>523</v>
      </c>
      <c r="T3412" s="30">
        <v>20213</v>
      </c>
      <c r="U3412" s="5" t="s">
        <v>4009</v>
      </c>
      <c r="V3412" s="5">
        <f>IF(ActividadesCom[[#This Row],[NIVEL 3]]&lt;&gt;0,VLOOKUP(ActividadesCom[[#This Row],[NIVEL 3]],Catálogo!A:B,2,FALSE),"")</f>
        <v>2</v>
      </c>
      <c r="W3412" s="30">
        <v>1</v>
      </c>
      <c r="X3412" s="31"/>
      <c r="Y3412" s="30"/>
      <c r="Z3412" s="30"/>
      <c r="AA3412" s="5" t="str">
        <f>IF(ActividadesCom[[#This Row],[NIVEL 4]]&lt;&gt;0,VLOOKUP(ActividadesCom[[#This Row],[NIVEL 4]],Catálogo!A:B,2,FALSE),"")</f>
        <v/>
      </c>
      <c r="AB3412" s="30"/>
      <c r="AC3412" s="31"/>
      <c r="AD3412" s="30"/>
      <c r="AE3412" s="30"/>
      <c r="AF3412" s="5" t="str">
        <f>IF(ActividadesCom[[#This Row],[NIVEL 5]]&lt;&gt;0,VLOOKUP(ActividadesCom[[#This Row],[NIVEL 5]],Catálogo!A:B,2,FALSE),"")</f>
        <v/>
      </c>
      <c r="AG3412" s="30"/>
      <c r="AH3412" s="2"/>
    </row>
    <row r="3413" spans="1:34" s="151" customFormat="1" ht="30" customHeight="1" x14ac:dyDescent="0.25">
      <c r="A3413" s="172">
        <v>21470091</v>
      </c>
      <c r="B3413" s="148" t="str">
        <f>VLOOKUP(ActividadesCom[[#This Row],[NO. DE CONTROL]],'LISTADO ESTUDIANTES'!A:C,2,FALSE)</f>
        <v>PEREZ RIOS KARLA PATRICIA</v>
      </c>
      <c r="C3413" s="148" t="str">
        <f>VLOOKUP(ActividadesCom[[#This Row],[NO. DE CONTROL]],'LISTADO ESTUDIANTES'!A:C,3,FALSE)</f>
        <v>ARQUITECTURA</v>
      </c>
      <c r="D3413" s="173" t="str">
        <f>VLOOKUP(ActividadesCom[[#This Row],[NO. DE CONTROL]],'LISTADO ESTUDIANTES'!A:D,4,FALSE)</f>
        <v>ACTIVO(A)</v>
      </c>
      <c r="E3413" s="149">
        <f>SUM(ActividadesCom[[#This Row],[CRÉD. 1]],ActividadesCom[[#This Row],[CRÉD. 2]],ActividadesCom[[#This Row],[CRÉD. 3]],ActividadesCom[[#This Row],[CRÉD. 4]],ActividadesCom[[#This Row],[CRÉD. 5]])</f>
        <v>6</v>
      </c>
      <c r="F3413" s="173">
        <f>IF(ActividadesCom[[#This Row],[ÚLTIMO SEMESTRE CON CRÉDITOS]]&gt;0,ROUND(AVERAGE(ActividadesCom[[#This Row],[VALOR NIVEL 5]],ActividadesCom[[#This Row],[VALOR NIVEL 4]],ActividadesCom[[#This Row],[VALOR NIVEL 3]],ActividadesCom[[#This Row],[VALOR NIVEL 2]],ActividadesCom[[#This Row],[VALOR NIVEL 1]]),0),"")</f>
        <v>3</v>
      </c>
      <c r="G3413" s="173" t="str">
        <f>IF(ActividadesCom[[#This Row],[PROMEDIO]]="","",IF(ActividadesCom[[#This Row],[PROMEDIO]]&gt;=4,"EXCELENTE",IF(ActividadesCom[[#This Row],[PROMEDIO]]&gt;=3,"NOTABLE",IF(ActividadesCom[[#This Row],[PROMEDIO]]&gt;=2,"BUENO",IF(ActividadesCom[[#This Row],[PROMEDIO]]=1,"SUFICIENTE","")))))</f>
        <v>NOTABLE</v>
      </c>
      <c r="H3413" s="149">
        <f>MAX(ActividadesCom[[#This Row],[PERÍODO 1]],ActividadesCom[[#This Row],[PERÍODO 2]],ActividadesCom[[#This Row],[PERÍODO 3]],ActividadesCom[[#This Row],[PERÍODO 4]],ActividadesCom[[#This Row],[PERÍODO 5]])</f>
        <v>20241</v>
      </c>
      <c r="I3413" s="181" t="s">
        <v>4512</v>
      </c>
      <c r="J3413" s="173">
        <v>20213</v>
      </c>
      <c r="K3413" s="173" t="s">
        <v>4021</v>
      </c>
      <c r="L3413" s="149">
        <f>IF(ActividadesCom[[#This Row],[NIVEL 1]]&lt;&gt;0,VLOOKUP(ActividadesCom[[#This Row],[NIVEL 1]],Catálogo!A:B,2,FALSE),"")</f>
        <v>2</v>
      </c>
      <c r="M3413" s="173">
        <v>1</v>
      </c>
      <c r="N3413" s="181" t="s">
        <v>4692</v>
      </c>
      <c r="O3413" s="173">
        <v>20213</v>
      </c>
      <c r="P3413" s="173" t="s">
        <v>4007</v>
      </c>
      <c r="Q3413" s="149">
        <f>IF(ActividadesCom[[#This Row],[NIVEL 2]]&lt;&gt;0,VLOOKUP(ActividadesCom[[#This Row],[NIVEL 2]],Catálogo!A:B,2,FALSE),"")</f>
        <v>4</v>
      </c>
      <c r="R3413" s="173">
        <v>1</v>
      </c>
      <c r="S3413" s="148" t="s">
        <v>31</v>
      </c>
      <c r="T3413" s="173">
        <v>20213</v>
      </c>
      <c r="U3413" s="149" t="s">
        <v>4009</v>
      </c>
      <c r="V3413" s="149">
        <f>IF(ActividadesCom[[#This Row],[NIVEL 3]]&lt;&gt;0,VLOOKUP(ActividadesCom[[#This Row],[NIVEL 3]],Catálogo!A:B,2,FALSE),"")</f>
        <v>2</v>
      </c>
      <c r="W3413" s="173">
        <v>1</v>
      </c>
      <c r="X3413" s="148" t="s">
        <v>31</v>
      </c>
      <c r="Y3413" s="173">
        <v>20221</v>
      </c>
      <c r="Z3413" s="149" t="s">
        <v>4008</v>
      </c>
      <c r="AA3413" s="149">
        <f>IF(ActividadesCom[[#This Row],[NIVEL 4]]&lt;&gt;0,VLOOKUP(ActividadesCom[[#This Row],[NIVEL 4]],Catálogo!A:B,2,FALSE),"")</f>
        <v>3</v>
      </c>
      <c r="AB3413" s="173">
        <v>1</v>
      </c>
      <c r="AC3413" s="148" t="s">
        <v>6339</v>
      </c>
      <c r="AD3413" s="173">
        <v>20241</v>
      </c>
      <c r="AE3413" s="149" t="s">
        <v>4007</v>
      </c>
      <c r="AF3413" s="149">
        <f>IF(ActividadesCom[[#This Row],[NIVEL 5]]&lt;&gt;0,VLOOKUP(ActividadesCom[[#This Row],[NIVEL 5]],Catálogo!A:B,2,FALSE),"")</f>
        <v>4</v>
      </c>
      <c r="AG3413" s="173">
        <v>2</v>
      </c>
    </row>
    <row r="3414" spans="1:34" ht="30" customHeight="1" x14ac:dyDescent="0.25">
      <c r="A3414" s="32">
        <v>21470092</v>
      </c>
      <c r="B3414" s="6" t="str">
        <f>VLOOKUP(ActividadesCom[[#This Row],[NO. DE CONTROL]],'LISTADO ESTUDIANTES'!A:C,2,FALSE)</f>
        <v>PERDOMO CANCHE RICHARD DAVEL</v>
      </c>
      <c r="C3414" s="6" t="str">
        <f>VLOOKUP(ActividadesCom[[#This Row],[NO. DE CONTROL]],'LISTADO ESTUDIANTES'!A:C,3,FALSE)</f>
        <v>INGENIERIA CIVIL</v>
      </c>
      <c r="D3414" s="33" t="str">
        <f>VLOOKUP(ActividadesCom[[#This Row],[NO. DE CONTROL]],'LISTADO ESTUDIANTES'!A:D,4,FALSE)</f>
        <v>ACTIVO(A)</v>
      </c>
      <c r="E3414" s="5">
        <f>SUM(ActividadesCom[[#This Row],[CRÉD. 1]],ActividadesCom[[#This Row],[CRÉD. 2]],ActividadesCom[[#This Row],[CRÉD. 3]],ActividadesCom[[#This Row],[CRÉD. 4]],ActividadesCom[[#This Row],[CRÉD. 5]])</f>
        <v>5</v>
      </c>
      <c r="F3414" s="33">
        <f>IF(ActividadesCom[[#This Row],[ÚLTIMO SEMESTRE CON CRÉDITOS]]&gt;0,ROUND(AVERAGE(ActividadesCom[[#This Row],[VALOR NIVEL 5]],ActividadesCom[[#This Row],[VALOR NIVEL 4]],ActividadesCom[[#This Row],[VALOR NIVEL 3]],ActividadesCom[[#This Row],[VALOR NIVEL 2]],ActividadesCom[[#This Row],[VALOR NIVEL 1]]),0),"")</f>
        <v>3</v>
      </c>
      <c r="G3414" s="33" t="str">
        <f>IF(ActividadesCom[[#This Row],[PROMEDIO]]="","",IF(ActividadesCom[[#This Row],[PROMEDIO]]&gt;=4,"EXCELENTE",IF(ActividadesCom[[#This Row],[PROMEDIO]]&gt;=3,"NOTABLE",IF(ActividadesCom[[#This Row],[PROMEDIO]]&gt;=2,"BUENO",IF(ActividadesCom[[#This Row],[PROMEDIO]]=1,"SUFICIENTE","")))))</f>
        <v>NOTABLE</v>
      </c>
      <c r="H3414" s="5">
        <f>MAX(ActividadesCom[[#This Row],[PERÍODO 1]],ActividadesCom[[#This Row],[PERÍODO 2]],ActividadesCom[[#This Row],[PERÍODO 3]],ActividadesCom[[#This Row],[PERÍODO 4]],ActividadesCom[[#This Row],[PERÍODO 5]])</f>
        <v>20241</v>
      </c>
      <c r="I3414" s="6" t="s">
        <v>6759</v>
      </c>
      <c r="J3414" s="33">
        <v>20231</v>
      </c>
      <c r="K3414" s="5" t="s">
        <v>4007</v>
      </c>
      <c r="L3414" s="5">
        <f>IF(ActividadesCom[[#This Row],[NIVEL 1]]&lt;&gt;0,VLOOKUP(ActividadesCom[[#This Row],[NIVEL 1]],Catálogo!A:B,2,FALSE),"")</f>
        <v>4</v>
      </c>
      <c r="M3414" s="33">
        <v>1</v>
      </c>
      <c r="N3414" s="6" t="s">
        <v>6760</v>
      </c>
      <c r="O3414" s="33">
        <v>20231</v>
      </c>
      <c r="P3414" s="5" t="s">
        <v>4007</v>
      </c>
      <c r="Q3414" s="5">
        <f>IF(ActividadesCom[[#This Row],[NIVEL 2]]&lt;&gt;0,VLOOKUP(ActividadesCom[[#This Row],[NIVEL 2]],Catálogo!A:B,2,FALSE),"")</f>
        <v>4</v>
      </c>
      <c r="R3414" s="33">
        <v>1</v>
      </c>
      <c r="S3414" s="6" t="s">
        <v>23</v>
      </c>
      <c r="T3414" s="33">
        <v>20221</v>
      </c>
      <c r="U3414" s="5" t="s">
        <v>4009</v>
      </c>
      <c r="V3414" s="5">
        <f>IF(ActividadesCom[[#This Row],[NIVEL 3]]&lt;&gt;0,VLOOKUP(ActividadesCom[[#This Row],[NIVEL 3]],Catálogo!A:B,2,FALSE),"")</f>
        <v>2</v>
      </c>
      <c r="W3414" s="33">
        <v>1</v>
      </c>
      <c r="X3414" s="6" t="s">
        <v>23</v>
      </c>
      <c r="Y3414" s="33">
        <v>20213</v>
      </c>
      <c r="Z3414" s="5" t="s">
        <v>4009</v>
      </c>
      <c r="AA3414" s="5">
        <f>IF(ActividadesCom[[#This Row],[NIVEL 4]]&lt;&gt;0,VLOOKUP(ActividadesCom[[#This Row],[NIVEL 4]],Catálogo!A:B,2,FALSE),"")</f>
        <v>2</v>
      </c>
      <c r="AB3414" s="33">
        <v>1</v>
      </c>
      <c r="AC3414" s="6" t="s">
        <v>9</v>
      </c>
      <c r="AD3414" s="33">
        <v>20241</v>
      </c>
      <c r="AE3414" s="5" t="s">
        <v>4008</v>
      </c>
      <c r="AF3414" s="5">
        <f>IF(ActividadesCom[[#This Row],[NIVEL 5]]&lt;&gt;0,VLOOKUP(ActividadesCom[[#This Row],[NIVEL 5]],Catálogo!A:B,2,FALSE),"")</f>
        <v>3</v>
      </c>
      <c r="AG3414" s="33">
        <v>1</v>
      </c>
      <c r="AH3414" s="2"/>
    </row>
    <row r="3415" spans="1:34" ht="30" customHeight="1" x14ac:dyDescent="0.25">
      <c r="A3415" s="32">
        <v>21470093</v>
      </c>
      <c r="B3415" s="6" t="str">
        <f>VLOOKUP(ActividadesCom[[#This Row],[NO. DE CONTROL]],'LISTADO ESTUDIANTES'!A:C,2,FALSE)</f>
        <v>EK COB JORGE ADRIAN</v>
      </c>
      <c r="C3415" s="6" t="str">
        <f>VLOOKUP(ActividadesCom[[#This Row],[NO. DE CONTROL]],'LISTADO ESTUDIANTES'!A:C,3,FALSE)</f>
        <v>ARQUITECTURA</v>
      </c>
      <c r="D3415" s="33" t="str">
        <f>VLOOKUP(ActividadesCom[[#This Row],[NO. DE CONTROL]],'LISTADO ESTUDIANTES'!A:D,4,FALSE)</f>
        <v>ACTIVO(A)</v>
      </c>
      <c r="E3415" s="5">
        <f>SUM(ActividadesCom[[#This Row],[CRÉD. 1]],ActividadesCom[[#This Row],[CRÉD. 2]],ActividadesCom[[#This Row],[CRÉD. 3]],ActividadesCom[[#This Row],[CRÉD. 4]],ActividadesCom[[#This Row],[CRÉD. 5]])</f>
        <v>5</v>
      </c>
      <c r="F3415" s="33">
        <f>IF(ActividadesCom[[#This Row],[ÚLTIMO SEMESTRE CON CRÉDITOS]]&gt;0,ROUND(AVERAGE(ActividadesCom[[#This Row],[VALOR NIVEL 5]],ActividadesCom[[#This Row],[VALOR NIVEL 4]],ActividadesCom[[#This Row],[VALOR NIVEL 3]],ActividadesCom[[#This Row],[VALOR NIVEL 2]],ActividadesCom[[#This Row],[VALOR NIVEL 1]]),0),"")</f>
        <v>3</v>
      </c>
      <c r="G3415" s="33" t="str">
        <f>IF(ActividadesCom[[#This Row],[PROMEDIO]]="","",IF(ActividadesCom[[#This Row],[PROMEDIO]]&gt;=4,"EXCELENTE",IF(ActividadesCom[[#This Row],[PROMEDIO]]&gt;=3,"NOTABLE",IF(ActividadesCom[[#This Row],[PROMEDIO]]&gt;=2,"BUENO",IF(ActividadesCom[[#This Row],[PROMEDIO]]=1,"SUFICIENTE","")))))</f>
        <v>NOTABLE</v>
      </c>
      <c r="H3415" s="5">
        <f>MAX(ActividadesCom[[#This Row],[PERÍODO 1]],ActividadesCom[[#This Row],[PERÍODO 2]],ActividadesCom[[#This Row],[PERÍODO 3]],ActividadesCom[[#This Row],[PERÍODO 4]],ActividadesCom[[#This Row],[PERÍODO 5]])</f>
        <v>20243</v>
      </c>
      <c r="I3415" s="34" t="s">
        <v>4692</v>
      </c>
      <c r="J3415" s="33">
        <v>20213</v>
      </c>
      <c r="K3415" s="33" t="s">
        <v>4007</v>
      </c>
      <c r="L3415" s="5">
        <f>IF(ActividadesCom[[#This Row],[NIVEL 1]]&lt;&gt;0,VLOOKUP(ActividadesCom[[#This Row],[NIVEL 1]],Catálogo!A:B,2,FALSE),"")</f>
        <v>4</v>
      </c>
      <c r="M3415" s="33">
        <v>1</v>
      </c>
      <c r="N3415" s="6" t="s">
        <v>31</v>
      </c>
      <c r="O3415" s="33">
        <v>20213</v>
      </c>
      <c r="P3415" s="5" t="s">
        <v>4009</v>
      </c>
      <c r="Q3415" s="5">
        <f>IF(ActividadesCom[[#This Row],[NIVEL 2]]&lt;&gt;0,VLOOKUP(ActividadesCom[[#This Row],[NIVEL 2]],Catálogo!A:B,2,FALSE),"")</f>
        <v>2</v>
      </c>
      <c r="R3415" s="33">
        <v>1</v>
      </c>
      <c r="S3415" s="6" t="s">
        <v>23</v>
      </c>
      <c r="T3415" s="5">
        <v>20223</v>
      </c>
      <c r="U3415" s="5" t="s">
        <v>4008</v>
      </c>
      <c r="V3415" s="5">
        <f>IF(ActividadesCom[[#This Row],[NIVEL 3]]&lt;&gt;0,VLOOKUP(ActividadesCom[[#This Row],[NIVEL 3]],Catálogo!A:B,2,FALSE),"")</f>
        <v>3</v>
      </c>
      <c r="W3415" s="33">
        <v>1</v>
      </c>
      <c r="X3415" s="6" t="s">
        <v>23</v>
      </c>
      <c r="Y3415" s="33">
        <v>20221</v>
      </c>
      <c r="Z3415" s="5" t="s">
        <v>4009</v>
      </c>
      <c r="AA3415" s="5">
        <f>IF(ActividadesCom[[#This Row],[NIVEL 4]]&lt;&gt;0,VLOOKUP(ActividadesCom[[#This Row],[NIVEL 4]],Catálogo!A:B,2,FALSE),"")</f>
        <v>2</v>
      </c>
      <c r="AB3415" s="33">
        <v>1</v>
      </c>
      <c r="AC3415" s="6" t="s">
        <v>6725</v>
      </c>
      <c r="AD3415" s="33">
        <v>20243</v>
      </c>
      <c r="AE3415" s="5" t="s">
        <v>4009</v>
      </c>
      <c r="AF3415" s="5">
        <f>IF(ActividadesCom[[#This Row],[NIVEL 5]]&lt;&gt;0,VLOOKUP(ActividadesCom[[#This Row],[NIVEL 5]],Catálogo!A:B,2,FALSE),"")</f>
        <v>2</v>
      </c>
      <c r="AG3415" s="33">
        <v>1</v>
      </c>
      <c r="AH3415" s="2"/>
    </row>
    <row r="3416" spans="1:34" s="151" customFormat="1" ht="30" hidden="1" customHeight="1" x14ac:dyDescent="0.25">
      <c r="A3416" s="169">
        <v>21470094</v>
      </c>
      <c r="B3416" s="148" t="str">
        <f>VLOOKUP(ActividadesCom[[#This Row],[NO. DE CONTROL]],'LISTADO ESTUDIANTES'!A:C,2,FALSE)</f>
        <v>CHAN RIVAS JUAN MARTIN</v>
      </c>
      <c r="C3416" s="148" t="str">
        <f>VLOOKUP(ActividadesCom[[#This Row],[NO. DE CONTROL]],'LISTADO ESTUDIANTES'!A:C,3,FALSE)</f>
        <v>INGENIERIA EN TECNOLOGIAS DE LA INFORMACION Y COMUNICACIONES</v>
      </c>
      <c r="D3416" s="149" t="str">
        <f>VLOOKUP(ActividadesCom[[#This Row],[NO. DE CONTROL]],'LISTADO ESTUDIANTES'!A:D,4,FALSE)</f>
        <v>EGRESADO(A)</v>
      </c>
      <c r="E3416" s="149">
        <f>SUM(ActividadesCom[[#This Row],[CRÉD. 1]],ActividadesCom[[#This Row],[CRÉD. 2]],ActividadesCom[[#This Row],[CRÉD. 3]],ActividadesCom[[#This Row],[CRÉD. 4]],ActividadesCom[[#This Row],[CRÉD. 5]])</f>
        <v>5</v>
      </c>
      <c r="F3416" s="164">
        <f>IF(ActividadesCom[[#This Row],[ÚLTIMO SEMESTRE CON CRÉDITOS]]&gt;0,ROUND(AVERAGE(ActividadesCom[[#This Row],[VALOR NIVEL 5]],ActividadesCom[[#This Row],[VALOR NIVEL 4]],ActividadesCom[[#This Row],[VALOR NIVEL 3]],ActividadesCom[[#This Row],[VALOR NIVEL 2]],ActividadesCom[[#This Row],[VALOR NIVEL 1]]),0),"")</f>
        <v>3</v>
      </c>
      <c r="G3416" s="164" t="str">
        <f>IF(ActividadesCom[[#This Row],[PROMEDIO]]="","",IF(ActividadesCom[[#This Row],[PROMEDIO]]&gt;=4,"EXCELENTE",IF(ActividadesCom[[#This Row],[PROMEDIO]]&gt;=3,"NOTABLE",IF(ActividadesCom[[#This Row],[PROMEDIO]]&gt;=2,"BUENO",IF(ActividadesCom[[#This Row],[PROMEDIO]]=1,"SUFICIENTE","")))))</f>
        <v>NOTABLE</v>
      </c>
      <c r="H3416" s="149">
        <f>MAX(ActividadesCom[[#This Row],[PERÍODO 1]],ActividadesCom[[#This Row],[PERÍODO 2]],ActividadesCom[[#This Row],[PERÍODO 3]],ActividadesCom[[#This Row],[PERÍODO 4]],ActividadesCom[[#This Row],[PERÍODO 5]])</f>
        <v>20221</v>
      </c>
      <c r="I3416" s="165" t="s">
        <v>4742</v>
      </c>
      <c r="J3416" s="164">
        <v>20213</v>
      </c>
      <c r="K3416" s="164" t="s">
        <v>4007</v>
      </c>
      <c r="L3416" s="149">
        <f>IF(ActividadesCom[[#This Row],[NIVEL 1]]&lt;&gt;0,VLOOKUP(ActividadesCom[[#This Row],[NIVEL 1]],Catálogo!A:B,2,FALSE),"")</f>
        <v>4</v>
      </c>
      <c r="M3416" s="164">
        <v>1</v>
      </c>
      <c r="N3416" s="148" t="s">
        <v>25</v>
      </c>
      <c r="O3416" s="164">
        <v>20213</v>
      </c>
      <c r="P3416" s="149" t="s">
        <v>4021</v>
      </c>
      <c r="Q3416" s="149">
        <f>IF(ActividadesCom[[#This Row],[NIVEL 2]]&lt;&gt;0,VLOOKUP(ActividadesCom[[#This Row],[NIVEL 2]],Catálogo!A:B,2,FALSE),"")</f>
        <v>2</v>
      </c>
      <c r="R3416" s="164">
        <v>1</v>
      </c>
      <c r="S3416" s="148" t="s">
        <v>3994</v>
      </c>
      <c r="T3416" s="164">
        <v>20213</v>
      </c>
      <c r="U3416" s="149" t="s">
        <v>4007</v>
      </c>
      <c r="V3416" s="149">
        <f>IF(ActividadesCom[[#This Row],[NIVEL 3]]&lt;&gt;0,VLOOKUP(ActividadesCom[[#This Row],[NIVEL 3]],Catálogo!A:B,2,FALSE),"")</f>
        <v>4</v>
      </c>
      <c r="W3416" s="164">
        <v>1</v>
      </c>
      <c r="X3416" s="148" t="s">
        <v>4942</v>
      </c>
      <c r="Y3416" s="164">
        <v>20213</v>
      </c>
      <c r="Z3416" s="149" t="s">
        <v>4007</v>
      </c>
      <c r="AA3416" s="149">
        <f>IF(ActividadesCom[[#This Row],[NIVEL 4]]&lt;&gt;0,VLOOKUP(ActividadesCom[[#This Row],[NIVEL 4]],Catálogo!A:B,2,FALSE),"")</f>
        <v>4</v>
      </c>
      <c r="AB3416" s="164">
        <v>1</v>
      </c>
      <c r="AC3416" s="148" t="s">
        <v>30</v>
      </c>
      <c r="AD3416" s="164">
        <v>20221</v>
      </c>
      <c r="AE3416" s="149" t="s">
        <v>4009</v>
      </c>
      <c r="AF3416" s="149">
        <f>IF(ActividadesCom[[#This Row],[NIVEL 5]]&lt;&gt;0,VLOOKUP(ActividadesCom[[#This Row],[NIVEL 5]],Catálogo!A:B,2,FALSE),"")</f>
        <v>2</v>
      </c>
      <c r="AG3416" s="164">
        <v>1</v>
      </c>
    </row>
    <row r="3417" spans="1:34" ht="30" hidden="1" customHeight="1" x14ac:dyDescent="0.25">
      <c r="A3417" s="32">
        <v>21470095</v>
      </c>
      <c r="B3417" s="6" t="str">
        <f>VLOOKUP(ActividadesCom[[#This Row],[NO. DE CONTROL]],'LISTADO ESTUDIANTES'!A:C,2,FALSE)</f>
        <v>JIMENEZ MARTINEZ GERARDO MIGUEL DE LOS ANGELES</v>
      </c>
      <c r="C3417" s="6" t="str">
        <f>VLOOKUP(ActividadesCom[[#This Row],[NO. DE CONTROL]],'LISTADO ESTUDIANTES'!A:C,3,FALSE)</f>
        <v>ARQUITECTURA</v>
      </c>
      <c r="D3417" s="33" t="str">
        <f>VLOOKUP(ActividadesCom[[#This Row],[NO. DE CONTROL]],'LISTADO ESTUDIANTES'!A:D,4,FALSE)</f>
        <v>EGRESADO(A)</v>
      </c>
      <c r="E3417" s="5">
        <f>SUM(ActividadesCom[[#This Row],[CRÉD. 1]],ActividadesCom[[#This Row],[CRÉD. 2]],ActividadesCom[[#This Row],[CRÉD. 3]],ActividadesCom[[#This Row],[CRÉD. 4]],ActividadesCom[[#This Row],[CRÉD. 5]])</f>
        <v>2</v>
      </c>
      <c r="F3417" s="33">
        <f>IF(ActividadesCom[[#This Row],[ÚLTIMO SEMESTRE CON CRÉDITOS]]&gt;0,ROUND(AVERAGE(ActividadesCom[[#This Row],[VALOR NIVEL 5]],ActividadesCom[[#This Row],[VALOR NIVEL 4]],ActividadesCom[[#This Row],[VALOR NIVEL 3]],ActividadesCom[[#This Row],[VALOR NIVEL 2]],ActividadesCom[[#This Row],[VALOR NIVEL 1]]),0),"")</f>
        <v>3</v>
      </c>
      <c r="G3417" s="33" t="str">
        <f>IF(ActividadesCom[[#This Row],[PROMEDIO]]="","",IF(ActividadesCom[[#This Row],[PROMEDIO]]&gt;=4,"EXCELENTE",IF(ActividadesCom[[#This Row],[PROMEDIO]]&gt;=3,"NOTABLE",IF(ActividadesCom[[#This Row],[PROMEDIO]]&gt;=2,"BUENO",IF(ActividadesCom[[#This Row],[PROMEDIO]]=1,"SUFICIENTE","")))))</f>
        <v>NOTABLE</v>
      </c>
      <c r="H3417" s="5">
        <f>MAX(ActividadesCom[[#This Row],[PERÍODO 1]],ActividadesCom[[#This Row],[PERÍODO 2]],ActividadesCom[[#This Row],[PERÍODO 3]],ActividadesCom[[#This Row],[PERÍODO 4]],ActividadesCom[[#This Row],[PERÍODO 5]])</f>
        <v>20213</v>
      </c>
      <c r="I3417" s="34" t="s">
        <v>4692</v>
      </c>
      <c r="J3417" s="33">
        <v>20213</v>
      </c>
      <c r="K3417" s="33" t="s">
        <v>4007</v>
      </c>
      <c r="L3417" s="5">
        <f>IF(ActividadesCom[[#This Row],[NIVEL 1]]&lt;&gt;0,VLOOKUP(ActividadesCom[[#This Row],[NIVEL 1]],Catálogo!A:B,2,FALSE),"")</f>
        <v>4</v>
      </c>
      <c r="M3417" s="33">
        <v>1</v>
      </c>
      <c r="N3417" s="6" t="s">
        <v>31</v>
      </c>
      <c r="O3417" s="33">
        <v>20213</v>
      </c>
      <c r="P3417" s="5" t="s">
        <v>4010</v>
      </c>
      <c r="Q3417" s="5">
        <f>IF(ActividadesCom[[#This Row],[NIVEL 2]]&lt;&gt;0,VLOOKUP(ActividadesCom[[#This Row],[NIVEL 2]],Catálogo!A:B,2,FALSE),"")</f>
        <v>1</v>
      </c>
      <c r="R3417" s="33">
        <v>1</v>
      </c>
      <c r="S3417" s="34"/>
      <c r="T3417" s="33"/>
      <c r="U3417" s="33"/>
      <c r="V3417" s="5" t="str">
        <f>IF(ActividadesCom[[#This Row],[NIVEL 3]]&lt;&gt;0,VLOOKUP(ActividadesCom[[#This Row],[NIVEL 3]],Catálogo!A:B,2,FALSE),"")</f>
        <v/>
      </c>
      <c r="W3417" s="33"/>
      <c r="X3417" s="34"/>
      <c r="Y3417" s="33"/>
      <c r="Z3417" s="33"/>
      <c r="AA3417" s="5" t="str">
        <f>IF(ActividadesCom[[#This Row],[NIVEL 4]]&lt;&gt;0,VLOOKUP(ActividadesCom[[#This Row],[NIVEL 4]],Catálogo!A:B,2,FALSE),"")</f>
        <v/>
      </c>
      <c r="AB3417" s="33"/>
      <c r="AC3417" s="34"/>
      <c r="AD3417" s="33"/>
      <c r="AE3417" s="33"/>
      <c r="AF3417" s="5" t="str">
        <f>IF(ActividadesCom[[#This Row],[NIVEL 5]]&lt;&gt;0,VLOOKUP(ActividadesCom[[#This Row],[NIVEL 5]],Catálogo!A:B,2,FALSE),"")</f>
        <v/>
      </c>
      <c r="AG3417" s="33"/>
      <c r="AH3417" s="2"/>
    </row>
    <row r="3418" spans="1:34" s="151" customFormat="1" ht="30" hidden="1" customHeight="1" x14ac:dyDescent="0.25">
      <c r="A3418" s="169">
        <v>21470096</v>
      </c>
      <c r="B3418" s="148" t="str">
        <f>VLOOKUP(ActividadesCom[[#This Row],[NO. DE CONTROL]],'LISTADO ESTUDIANTES'!A:C,2,FALSE)</f>
        <v>RUZ GOMEZ FRANCISCO EMILIO</v>
      </c>
      <c r="C3418" s="148" t="str">
        <f>VLOOKUP(ActividadesCom[[#This Row],[NO. DE CONTROL]],'LISTADO ESTUDIANTES'!A:C,3,FALSE)</f>
        <v>INGENIERIA EN SISTEMAS COMPUTACIONALES</v>
      </c>
      <c r="D3418" s="164" t="str">
        <f>VLOOKUP(ActividadesCom[[#This Row],[NO. DE CONTROL]],'LISTADO ESTUDIANTES'!A:D,4,FALSE)</f>
        <v>EGRESADO(A)</v>
      </c>
      <c r="E3418" s="149">
        <f>SUM(ActividadesCom[[#This Row],[CRÉD. 1]],ActividadesCom[[#This Row],[CRÉD. 2]],ActividadesCom[[#This Row],[CRÉD. 3]],ActividadesCom[[#This Row],[CRÉD. 4]],ActividadesCom[[#This Row],[CRÉD. 5]])</f>
        <v>5</v>
      </c>
      <c r="F3418" s="164">
        <f>IF(ActividadesCom[[#This Row],[ÚLTIMO SEMESTRE CON CRÉDITOS]]&gt;0,ROUND(AVERAGE(ActividadesCom[[#This Row],[VALOR NIVEL 5]],ActividadesCom[[#This Row],[VALOR NIVEL 4]],ActividadesCom[[#This Row],[VALOR NIVEL 3]],ActividadesCom[[#This Row],[VALOR NIVEL 2]],ActividadesCom[[#This Row],[VALOR NIVEL 1]]),0),"")</f>
        <v>4</v>
      </c>
      <c r="G3418" s="164" t="str">
        <f>IF(ActividadesCom[[#This Row],[PROMEDIO]]="","",IF(ActividadesCom[[#This Row],[PROMEDIO]]&gt;=4,"EXCELENTE",IF(ActividadesCom[[#This Row],[PROMEDIO]]&gt;=3,"NOTABLE",IF(ActividadesCom[[#This Row],[PROMEDIO]]&gt;=2,"BUENO",IF(ActividadesCom[[#This Row],[PROMEDIO]]=1,"SUFICIENTE","")))))</f>
        <v>EXCELENTE</v>
      </c>
      <c r="H3418" s="149">
        <f>MAX(ActividadesCom[[#This Row],[PERÍODO 1]],ActividadesCom[[#This Row],[PERÍODO 2]],ActividadesCom[[#This Row],[PERÍODO 3]],ActividadesCom[[#This Row],[PERÍODO 4]],ActividadesCom[[#This Row],[PERÍODO 5]])</f>
        <v>20231</v>
      </c>
      <c r="I3418" s="148" t="s">
        <v>9</v>
      </c>
      <c r="J3418" s="164">
        <v>20231</v>
      </c>
      <c r="K3418" s="164" t="s">
        <v>4007</v>
      </c>
      <c r="L3418" s="149">
        <f>IF(ActividadesCom[[#This Row],[NIVEL 1]]&lt;&gt;0,VLOOKUP(ActividadesCom[[#This Row],[NIVEL 1]],Catálogo!A:B,2,FALSE),"")</f>
        <v>4</v>
      </c>
      <c r="M3418" s="164">
        <v>1</v>
      </c>
      <c r="N3418" s="148" t="s">
        <v>5821</v>
      </c>
      <c r="O3418" s="164">
        <v>20213</v>
      </c>
      <c r="P3418" s="164" t="s">
        <v>4007</v>
      </c>
      <c r="Q3418" s="149">
        <f>IF(ActividadesCom[[#This Row],[NIVEL 2]]&lt;&gt;0,VLOOKUP(ActividadesCom[[#This Row],[NIVEL 2]],Catálogo!A:B,2,FALSE),"")</f>
        <v>4</v>
      </c>
      <c r="R3418" s="164">
        <v>1</v>
      </c>
      <c r="S3418" s="148" t="s">
        <v>5822</v>
      </c>
      <c r="T3418" s="164">
        <v>20213</v>
      </c>
      <c r="U3418" s="149" t="s">
        <v>4007</v>
      </c>
      <c r="V3418" s="149">
        <f>IF(ActividadesCom[[#This Row],[NIVEL 3]]&lt;&gt;0,VLOOKUP(ActividadesCom[[#This Row],[NIVEL 3]],Catálogo!A:B,2,FALSE),"")</f>
        <v>4</v>
      </c>
      <c r="W3418" s="164">
        <v>1</v>
      </c>
      <c r="X3418" s="148" t="s">
        <v>12</v>
      </c>
      <c r="Y3418" s="149">
        <v>20213</v>
      </c>
      <c r="Z3418" s="149" t="s">
        <v>4007</v>
      </c>
      <c r="AA3418" s="149">
        <f>IF(ActividadesCom[[#This Row],[NIVEL 4]]&lt;&gt;0,VLOOKUP(ActividadesCom[[#This Row],[NIVEL 4]],Catálogo!A:B,2,FALSE),"")</f>
        <v>4</v>
      </c>
      <c r="AB3418" s="149">
        <v>1</v>
      </c>
      <c r="AC3418" s="148" t="s">
        <v>42</v>
      </c>
      <c r="AD3418" s="164">
        <v>20221</v>
      </c>
      <c r="AE3418" s="149" t="s">
        <v>4007</v>
      </c>
      <c r="AF3418" s="149">
        <f>IF(ActividadesCom[[#This Row],[NIVEL 5]]&lt;&gt;0,VLOOKUP(ActividadesCom[[#This Row],[NIVEL 5]],Catálogo!A:B,2,FALSE),"")</f>
        <v>4</v>
      </c>
      <c r="AG3418" s="164">
        <v>1</v>
      </c>
    </row>
    <row r="3419" spans="1:34" s="151" customFormat="1" ht="30" hidden="1" customHeight="1" x14ac:dyDescent="0.25">
      <c r="A3419" s="147">
        <v>21470097</v>
      </c>
      <c r="B3419" s="148" t="str">
        <f>VLOOKUP(ActividadesCom[[#This Row],[NO. DE CONTROL]],'LISTADO ESTUDIANTES'!A:C,2,FALSE)</f>
        <v>GONZALEZ HERNANDEZ YESENIA</v>
      </c>
      <c r="C3419" s="148" t="str">
        <f>VLOOKUP(ActividadesCom[[#This Row],[NO. DE CONTROL]],'LISTADO ESTUDIANTES'!A:C,3,FALSE)</f>
        <v>INGENIERIA INDUSTRIAL</v>
      </c>
      <c r="D3419" s="149" t="str">
        <f>VLOOKUP(ActividadesCom[[#This Row],[NO. DE CONTROL]],'LISTADO ESTUDIANTES'!A:D,4,FALSE)</f>
        <v>EGRESADO(A)</v>
      </c>
      <c r="E3419" s="149">
        <f>SUM(ActividadesCom[[#This Row],[CRÉD. 1]],ActividadesCom[[#This Row],[CRÉD. 2]],ActividadesCom[[#This Row],[CRÉD. 3]],ActividadesCom[[#This Row],[CRÉD. 4]],ActividadesCom[[#This Row],[CRÉD. 5]])</f>
        <v>5</v>
      </c>
      <c r="F3419" s="149">
        <f>IF(ActividadesCom[[#This Row],[ÚLTIMO SEMESTRE CON CRÉDITOS]]&gt;0,ROUND(AVERAGE(ActividadesCom[[#This Row],[VALOR NIVEL 5]],ActividadesCom[[#This Row],[VALOR NIVEL 4]],ActividadesCom[[#This Row],[VALOR NIVEL 3]],ActividadesCom[[#This Row],[VALOR NIVEL 2]],ActividadesCom[[#This Row],[VALOR NIVEL 1]]),0),"")</f>
        <v>4</v>
      </c>
      <c r="G3419" s="149" t="str">
        <f>IF(ActividadesCom[[#This Row],[PROMEDIO]]="","",IF(ActividadesCom[[#This Row],[PROMEDIO]]&gt;=4,"EXCELENTE",IF(ActividadesCom[[#This Row],[PROMEDIO]]&gt;=3,"NOTABLE",IF(ActividadesCom[[#This Row],[PROMEDIO]]&gt;=2,"BUENO",IF(ActividadesCom[[#This Row],[PROMEDIO]]=1,"SUFICIENTE","")))))</f>
        <v>EXCELENTE</v>
      </c>
      <c r="H3419" s="149">
        <f>MAX(ActividadesCom[[#This Row],[PERÍODO 1]],ActividadesCom[[#This Row],[PERÍODO 2]],ActividadesCom[[#This Row],[PERÍODO 3]],ActividadesCom[[#This Row],[PERÍODO 4]],ActividadesCom[[#This Row],[PERÍODO 5]])</f>
        <v>20221</v>
      </c>
      <c r="I3419" s="148" t="s">
        <v>4537</v>
      </c>
      <c r="J3419" s="173">
        <v>20213</v>
      </c>
      <c r="K3419" s="149" t="s">
        <v>4007</v>
      </c>
      <c r="L3419" s="149">
        <f>IF(ActividadesCom[[#This Row],[NIVEL 1]]&lt;&gt;0,VLOOKUP(ActividadesCom[[#This Row],[NIVEL 1]],Catálogo!A:B,2,FALSE),"")</f>
        <v>4</v>
      </c>
      <c r="M3419" s="149">
        <v>1</v>
      </c>
      <c r="N3419" s="148" t="s">
        <v>4571</v>
      </c>
      <c r="O3419" s="149">
        <v>20211</v>
      </c>
      <c r="P3419" s="149" t="s">
        <v>4007</v>
      </c>
      <c r="Q3419" s="149">
        <f>IF(ActividadesCom[[#This Row],[NIVEL 2]]&lt;&gt;0,VLOOKUP(ActividadesCom[[#This Row],[NIVEL 2]],Catálogo!A:B,2,FALSE),"")</f>
        <v>4</v>
      </c>
      <c r="R3419" s="149">
        <v>1</v>
      </c>
      <c r="S3419" s="148" t="s">
        <v>11</v>
      </c>
      <c r="T3419" s="149">
        <v>20213</v>
      </c>
      <c r="U3419" s="149" t="s">
        <v>4007</v>
      </c>
      <c r="V3419" s="149">
        <f>IF(ActividadesCom[[#This Row],[NIVEL 3]]&lt;&gt;0,VLOOKUP(ActividadesCom[[#This Row],[NIVEL 3]],Catálogo!A:B,2,FALSE),"")</f>
        <v>4</v>
      </c>
      <c r="W3419" s="149">
        <v>1</v>
      </c>
      <c r="X3419" s="148" t="s">
        <v>4892</v>
      </c>
      <c r="Y3419" s="149">
        <v>20213</v>
      </c>
      <c r="Z3419" s="149" t="s">
        <v>4007</v>
      </c>
      <c r="AA3419" s="149">
        <f>IF(ActividadesCom[[#This Row],[NIVEL 4]]&lt;&gt;0,VLOOKUP(ActividadesCom[[#This Row],[NIVEL 4]],Catálogo!A:B,2,FALSE),"")</f>
        <v>4</v>
      </c>
      <c r="AB3419" s="149">
        <v>1</v>
      </c>
      <c r="AC3419" s="148" t="s">
        <v>4944</v>
      </c>
      <c r="AD3419" s="149">
        <v>20221</v>
      </c>
      <c r="AE3419" s="149" t="s">
        <v>4008</v>
      </c>
      <c r="AF3419" s="149">
        <f>IF(ActividadesCom[[#This Row],[NIVEL 5]]&lt;&gt;0,VLOOKUP(ActividadesCom[[#This Row],[NIVEL 5]],Catálogo!A:B,2,FALSE),"")</f>
        <v>3</v>
      </c>
      <c r="AG3419" s="149">
        <v>1</v>
      </c>
    </row>
    <row r="3420" spans="1:34" s="151" customFormat="1" ht="30" customHeight="1" x14ac:dyDescent="0.25">
      <c r="A3420" s="172">
        <v>21470098</v>
      </c>
      <c r="B3420" s="148" t="str">
        <f>VLOOKUP(ActividadesCom[[#This Row],[NO. DE CONTROL]],'LISTADO ESTUDIANTES'!A:C,2,FALSE)</f>
        <v>CISNEROS NAH JOSE AARON</v>
      </c>
      <c r="C3420" s="148" t="str">
        <f>VLOOKUP(ActividadesCom[[#This Row],[NO. DE CONTROL]],'LISTADO ESTUDIANTES'!A:C,3,FALSE)</f>
        <v>ARQUITECTURA</v>
      </c>
      <c r="D3420" s="173" t="str">
        <f>VLOOKUP(ActividadesCom[[#This Row],[NO. DE CONTROL]],'LISTADO ESTUDIANTES'!A:D,4,FALSE)</f>
        <v>ACTIVO(A)</v>
      </c>
      <c r="E3420" s="149">
        <f>SUM(ActividadesCom[[#This Row],[CRÉD. 1]],ActividadesCom[[#This Row],[CRÉD. 2]],ActividadesCom[[#This Row],[CRÉD. 3]],ActividadesCom[[#This Row],[CRÉD. 4]],ActividadesCom[[#This Row],[CRÉD. 5]])</f>
        <v>6</v>
      </c>
      <c r="F3420" s="173">
        <f>IF(ActividadesCom[[#This Row],[ÚLTIMO SEMESTRE CON CRÉDITOS]]&gt;0,ROUND(AVERAGE(ActividadesCom[[#This Row],[VALOR NIVEL 5]],ActividadesCom[[#This Row],[VALOR NIVEL 4]],ActividadesCom[[#This Row],[VALOR NIVEL 3]],ActividadesCom[[#This Row],[VALOR NIVEL 2]],ActividadesCom[[#This Row],[VALOR NIVEL 1]]),0),"")</f>
        <v>3</v>
      </c>
      <c r="G3420" s="173" t="str">
        <f>IF(ActividadesCom[[#This Row],[PROMEDIO]]="","",IF(ActividadesCom[[#This Row],[PROMEDIO]]&gt;=4,"EXCELENTE",IF(ActividadesCom[[#This Row],[PROMEDIO]]&gt;=3,"NOTABLE",IF(ActividadesCom[[#This Row],[PROMEDIO]]&gt;=2,"BUENO",IF(ActividadesCom[[#This Row],[PROMEDIO]]=1,"SUFICIENTE","")))))</f>
        <v>NOTABLE</v>
      </c>
      <c r="H3420" s="149">
        <f>MAX(ActividadesCom[[#This Row],[PERÍODO 1]],ActividadesCom[[#This Row],[PERÍODO 2]],ActividadesCom[[#This Row],[PERÍODO 3]],ActividadesCom[[#This Row],[PERÍODO 4]],ActividadesCom[[#This Row],[PERÍODO 5]])</f>
        <v>20241</v>
      </c>
      <c r="I3420" s="181" t="s">
        <v>4512</v>
      </c>
      <c r="J3420" s="173">
        <v>20213</v>
      </c>
      <c r="K3420" s="173" t="s">
        <v>4020</v>
      </c>
      <c r="L3420" s="149">
        <f>IF(ActividadesCom[[#This Row],[NIVEL 1]]&lt;&gt;0,VLOOKUP(ActividadesCom[[#This Row],[NIVEL 1]],Catálogo!A:B,2,FALSE),"")</f>
        <v>3</v>
      </c>
      <c r="M3420" s="173">
        <v>1</v>
      </c>
      <c r="N3420" s="181" t="s">
        <v>4692</v>
      </c>
      <c r="O3420" s="173">
        <v>20213</v>
      </c>
      <c r="P3420" s="173" t="s">
        <v>4007</v>
      </c>
      <c r="Q3420" s="149">
        <f>IF(ActividadesCom[[#This Row],[NIVEL 2]]&lt;&gt;0,VLOOKUP(ActividadesCom[[#This Row],[NIVEL 2]],Catálogo!A:B,2,FALSE),"")</f>
        <v>4</v>
      </c>
      <c r="R3420" s="173">
        <v>1</v>
      </c>
      <c r="S3420" s="148" t="s">
        <v>6341</v>
      </c>
      <c r="T3420" s="173">
        <v>20241</v>
      </c>
      <c r="U3420" s="149" t="s">
        <v>4007</v>
      </c>
      <c r="V3420" s="149">
        <f>IF(ActividadesCom[[#This Row],[NIVEL 3]]&lt;&gt;0,VLOOKUP(ActividadesCom[[#This Row],[NIVEL 3]],Catálogo!A:B,2,FALSE),"")</f>
        <v>4</v>
      </c>
      <c r="W3420" s="173">
        <v>2</v>
      </c>
      <c r="X3420" s="148" t="s">
        <v>133</v>
      </c>
      <c r="Y3420" s="173">
        <v>20221</v>
      </c>
      <c r="Z3420" s="149" t="s">
        <v>4008</v>
      </c>
      <c r="AA3420" s="149">
        <f>IF(ActividadesCom[[#This Row],[NIVEL 4]]&lt;&gt;0,VLOOKUP(ActividadesCom[[#This Row],[NIVEL 4]],Catálogo!A:B,2,FALSE),"")</f>
        <v>3</v>
      </c>
      <c r="AB3420" s="173">
        <v>1</v>
      </c>
      <c r="AC3420" s="148" t="s">
        <v>4278</v>
      </c>
      <c r="AD3420" s="173">
        <v>20231</v>
      </c>
      <c r="AE3420" s="149" t="s">
        <v>4008</v>
      </c>
      <c r="AF3420" s="149">
        <f>IF(ActividadesCom[[#This Row],[NIVEL 5]]&lt;&gt;0,VLOOKUP(ActividadesCom[[#This Row],[NIVEL 5]],Catálogo!A:B,2,FALSE),"")</f>
        <v>3</v>
      </c>
      <c r="AG3420" s="173">
        <v>1</v>
      </c>
    </row>
    <row r="3421" spans="1:34" ht="30" hidden="1" customHeight="1" x14ac:dyDescent="0.25">
      <c r="A3421" s="7">
        <v>21470099</v>
      </c>
      <c r="B3421" s="6" t="str">
        <f>VLOOKUP(ActividadesCom[[#This Row],[NO. DE CONTROL]],'LISTADO ESTUDIANTES'!A:C,2,FALSE)</f>
        <v>HORTA AC SHERLI YANET</v>
      </c>
      <c r="C3421" s="6" t="str">
        <f>VLOOKUP(ActividadesCom[[#This Row],[NO. DE CONTROL]],'LISTADO ESTUDIANTES'!A:C,3,FALSE)</f>
        <v>INGENIERIA INDUSTRIAL</v>
      </c>
      <c r="D3421" s="5" t="str">
        <f>VLOOKUP(ActividadesCom[[#This Row],[NO. DE CONTROL]],'LISTADO ESTUDIANTES'!A:D,4,FALSE)</f>
        <v>EGRESADO(A)</v>
      </c>
      <c r="E3421" s="5">
        <f>SUM(ActividadesCom[[#This Row],[CRÉD. 1]],ActividadesCom[[#This Row],[CRÉD. 2]],ActividadesCom[[#This Row],[CRÉD. 3]],ActividadesCom[[#This Row],[CRÉD. 4]],ActividadesCom[[#This Row],[CRÉD. 5]])</f>
        <v>4</v>
      </c>
      <c r="F3421" s="5">
        <f>IF(ActividadesCom[[#This Row],[ÚLTIMO SEMESTRE CON CRÉDITOS]]&gt;0,ROUND(AVERAGE(ActividadesCom[[#This Row],[VALOR NIVEL 5]],ActividadesCom[[#This Row],[VALOR NIVEL 4]],ActividadesCom[[#This Row],[VALOR NIVEL 3]],ActividadesCom[[#This Row],[VALOR NIVEL 2]],ActividadesCom[[#This Row],[VALOR NIVEL 1]]),0),"")</f>
        <v>4</v>
      </c>
      <c r="G3421" s="5" t="str">
        <f>IF(ActividadesCom[[#This Row],[PROMEDIO]]="","",IF(ActividadesCom[[#This Row],[PROMEDIO]]&gt;=4,"EXCELENTE",IF(ActividadesCom[[#This Row],[PROMEDIO]]&gt;=3,"NOTABLE",IF(ActividadesCom[[#This Row],[PROMEDIO]]&gt;=2,"BUENO",IF(ActividadesCom[[#This Row],[PROMEDIO]]=1,"SUFICIENTE","")))))</f>
        <v>EXCELENTE</v>
      </c>
      <c r="H3421" s="5">
        <f>MAX(ActividadesCom[[#This Row],[PERÍODO 1]],ActividadesCom[[#This Row],[PERÍODO 2]],ActividadesCom[[#This Row],[PERÍODO 3]],ActividadesCom[[#This Row],[PERÍODO 4]],ActividadesCom[[#This Row],[PERÍODO 5]])</f>
        <v>20221</v>
      </c>
      <c r="I3421" s="6" t="s">
        <v>4537</v>
      </c>
      <c r="J3421" s="5">
        <v>20213</v>
      </c>
      <c r="K3421" s="5" t="s">
        <v>4007</v>
      </c>
      <c r="L3421" s="5">
        <f>IF(ActividadesCom[[#This Row],[NIVEL 1]]&lt;&gt;0,VLOOKUP(ActividadesCom[[#This Row],[NIVEL 1]],Catálogo!A:B,2,FALSE),"")</f>
        <v>4</v>
      </c>
      <c r="M3421" s="5">
        <v>1</v>
      </c>
      <c r="N3421" s="6" t="s">
        <v>4738</v>
      </c>
      <c r="O3421" s="5">
        <v>20213</v>
      </c>
      <c r="P3421" s="5" t="s">
        <v>4007</v>
      </c>
      <c r="Q3421" s="5">
        <f>IF(ActividadesCom[[#This Row],[NIVEL 2]]&lt;&gt;0,VLOOKUP(ActividadesCom[[#This Row],[NIVEL 2]],Catálogo!A:B,2,FALSE),"")</f>
        <v>4</v>
      </c>
      <c r="R3421" s="5">
        <v>1</v>
      </c>
      <c r="S3421" s="6" t="s">
        <v>12</v>
      </c>
      <c r="T3421" s="5">
        <v>20213</v>
      </c>
      <c r="U3421" s="5" t="s">
        <v>4007</v>
      </c>
      <c r="V3421" s="5">
        <f>IF(ActividadesCom[[#This Row],[NIVEL 3]]&lt;&gt;0,VLOOKUP(ActividadesCom[[#This Row],[NIVEL 3]],Catálogo!A:B,2,FALSE),"")</f>
        <v>4</v>
      </c>
      <c r="W3421" s="5">
        <v>1</v>
      </c>
      <c r="X3421" s="6" t="s">
        <v>4945</v>
      </c>
      <c r="Y3421" s="5">
        <v>20221</v>
      </c>
      <c r="Z3421" s="5" t="s">
        <v>4007</v>
      </c>
      <c r="AA3421" s="5">
        <f>IF(ActividadesCom[[#This Row],[NIVEL 4]]&lt;&gt;0,VLOOKUP(ActividadesCom[[#This Row],[NIVEL 4]],Catálogo!A:B,2,FALSE),"")</f>
        <v>4</v>
      </c>
      <c r="AB3421" s="5">
        <v>1</v>
      </c>
      <c r="AC3421" s="6"/>
      <c r="AD3421" s="5"/>
      <c r="AE3421" s="5"/>
      <c r="AF3421" s="5" t="str">
        <f>IF(ActividadesCom[[#This Row],[NIVEL 5]]&lt;&gt;0,VLOOKUP(ActividadesCom[[#This Row],[NIVEL 5]],Catálogo!A:B,2,FALSE),"")</f>
        <v/>
      </c>
      <c r="AG3421" s="5"/>
      <c r="AH3421" s="2"/>
    </row>
    <row r="3422" spans="1:34" s="151" customFormat="1" ht="30" customHeight="1" x14ac:dyDescent="0.25">
      <c r="A3422" s="147">
        <v>21470100</v>
      </c>
      <c r="B3422" s="148" t="str">
        <f>VLOOKUP(ActividadesCom[[#This Row],[NO. DE CONTROL]],'LISTADO ESTUDIANTES'!A:C,2,FALSE)</f>
        <v>DZUL QUEN KAREN JEMIMA</v>
      </c>
      <c r="C3422" s="148" t="str">
        <f>VLOOKUP(ActividadesCom[[#This Row],[NO. DE CONTROL]],'LISTADO ESTUDIANTES'!A:C,3,FALSE)</f>
        <v>ARQUITECTURA</v>
      </c>
      <c r="D3422" s="173" t="str">
        <f>VLOOKUP(ActividadesCom[[#This Row],[NO. DE CONTROL]],'LISTADO ESTUDIANTES'!A:D,4,FALSE)</f>
        <v>ACTIVO(A)</v>
      </c>
      <c r="E3422" s="149">
        <f>SUM(ActividadesCom[[#This Row],[CRÉD. 1]],ActividadesCom[[#This Row],[CRÉD. 2]],ActividadesCom[[#This Row],[CRÉD. 3]],ActividadesCom[[#This Row],[CRÉD. 4]],ActividadesCom[[#This Row],[CRÉD. 5]])</f>
        <v>6</v>
      </c>
      <c r="F3422" s="173">
        <f>IF(ActividadesCom[[#This Row],[ÚLTIMO SEMESTRE CON CRÉDITOS]]&gt;0,ROUND(AVERAGE(ActividadesCom[[#This Row],[VALOR NIVEL 5]],ActividadesCom[[#This Row],[VALOR NIVEL 4]],ActividadesCom[[#This Row],[VALOR NIVEL 3]],ActividadesCom[[#This Row],[VALOR NIVEL 2]],ActividadesCom[[#This Row],[VALOR NIVEL 1]]),0),"")</f>
        <v>3</v>
      </c>
      <c r="G3422" s="173" t="str">
        <f>IF(ActividadesCom[[#This Row],[PROMEDIO]]="","",IF(ActividadesCom[[#This Row],[PROMEDIO]]&gt;=4,"EXCELENTE",IF(ActividadesCom[[#This Row],[PROMEDIO]]&gt;=3,"NOTABLE",IF(ActividadesCom[[#This Row],[PROMEDIO]]&gt;=2,"BUENO",IF(ActividadesCom[[#This Row],[PROMEDIO]]=1,"SUFICIENTE","")))))</f>
        <v>NOTABLE</v>
      </c>
      <c r="H3422" s="149">
        <f>MAX(ActividadesCom[[#This Row],[PERÍODO 1]],ActividadesCom[[#This Row],[PERÍODO 2]],ActividadesCom[[#This Row],[PERÍODO 3]],ActividadesCom[[#This Row],[PERÍODO 4]],ActividadesCom[[#This Row],[PERÍODO 5]])</f>
        <v>20241</v>
      </c>
      <c r="I3422" s="181" t="s">
        <v>4512</v>
      </c>
      <c r="J3422" s="173">
        <v>20213</v>
      </c>
      <c r="K3422" s="173" t="s">
        <v>4020</v>
      </c>
      <c r="L3422" s="149">
        <f>IF(ActividadesCom[[#This Row],[NIVEL 1]]&lt;&gt;0,VLOOKUP(ActividadesCom[[#This Row],[NIVEL 1]],Catálogo!A:B,2,FALSE),"")</f>
        <v>3</v>
      </c>
      <c r="M3422" s="173">
        <v>1</v>
      </c>
      <c r="N3422" s="148" t="s">
        <v>4692</v>
      </c>
      <c r="O3422" s="173">
        <v>20213</v>
      </c>
      <c r="P3422" s="173" t="s">
        <v>4007</v>
      </c>
      <c r="Q3422" s="149">
        <f>IF(ActividadesCom[[#This Row],[NIVEL 2]]&lt;&gt;0,VLOOKUP(ActividadesCom[[#This Row],[NIVEL 2]],Catálogo!A:B,2,FALSE),"")</f>
        <v>4</v>
      </c>
      <c r="R3422" s="173">
        <v>1</v>
      </c>
      <c r="S3422" s="148" t="s">
        <v>133</v>
      </c>
      <c r="T3422" s="173">
        <v>20221</v>
      </c>
      <c r="U3422" s="173" t="s">
        <v>4009</v>
      </c>
      <c r="V3422" s="149">
        <f>IF(ActividadesCom[[#This Row],[NIVEL 3]]&lt;&gt;0,VLOOKUP(ActividadesCom[[#This Row],[NIVEL 3]],Catálogo!A:B,2,FALSE),"")</f>
        <v>2</v>
      </c>
      <c r="W3422" s="173">
        <v>1</v>
      </c>
      <c r="X3422" s="148" t="s">
        <v>133</v>
      </c>
      <c r="Y3422" s="173">
        <v>20213</v>
      </c>
      <c r="Z3422" s="149" t="s">
        <v>4009</v>
      </c>
      <c r="AA3422" s="149">
        <f>IF(ActividadesCom[[#This Row],[NIVEL 4]]&lt;&gt;0,VLOOKUP(ActividadesCom[[#This Row],[NIVEL 4]],Catálogo!A:B,2,FALSE),"")</f>
        <v>2</v>
      </c>
      <c r="AB3422" s="173">
        <v>1</v>
      </c>
      <c r="AC3422" s="148" t="s">
        <v>6339</v>
      </c>
      <c r="AD3422" s="173">
        <v>20241</v>
      </c>
      <c r="AE3422" s="149" t="s">
        <v>4007</v>
      </c>
      <c r="AF3422" s="149">
        <f>IF(ActividadesCom[[#This Row],[NIVEL 5]]&lt;&gt;0,VLOOKUP(ActividadesCom[[#This Row],[NIVEL 5]],Catálogo!A:B,2,FALSE),"")</f>
        <v>4</v>
      </c>
      <c r="AG3422" s="173">
        <v>2</v>
      </c>
    </row>
    <row r="3423" spans="1:34" ht="30" hidden="1" customHeight="1" x14ac:dyDescent="0.25">
      <c r="A3423" s="7">
        <v>21470101</v>
      </c>
      <c r="B3423" s="6" t="str">
        <f>VLOOKUP(ActividadesCom[[#This Row],[NO. DE CONTROL]],'LISTADO ESTUDIANTES'!A:C,2,FALSE)</f>
        <v>QUIJANO BAZ MAYRIM GIOCARE</v>
      </c>
      <c r="C3423" s="6" t="str">
        <f>VLOOKUP(ActividadesCom[[#This Row],[NO. DE CONTROL]],'LISTADO ESTUDIANTES'!A:C,3,FALSE)</f>
        <v>INGENIERIA EN GESTION EMPRESARIAL</v>
      </c>
      <c r="D3423" s="5" t="str">
        <f>VLOOKUP(ActividadesCom[[#This Row],[NO. DE CONTROL]],'LISTADO ESTUDIANTES'!A:D,4,FALSE)</f>
        <v>EGRESADO(A)</v>
      </c>
      <c r="E3423" s="5">
        <f>SUM(ActividadesCom[[#This Row],[CRÉD. 1]],ActividadesCom[[#This Row],[CRÉD. 2]],ActividadesCom[[#This Row],[CRÉD. 3]],ActividadesCom[[#This Row],[CRÉD. 4]],ActividadesCom[[#This Row],[CRÉD. 5]])</f>
        <v>5</v>
      </c>
      <c r="F3423" s="5">
        <f>IF(ActividadesCom[[#This Row],[ÚLTIMO SEMESTRE CON CRÉDITOS]]&gt;0,ROUND(AVERAGE(ActividadesCom[[#This Row],[VALOR NIVEL 5]],ActividadesCom[[#This Row],[VALOR NIVEL 4]],ActividadesCom[[#This Row],[VALOR NIVEL 3]],ActividadesCom[[#This Row],[VALOR NIVEL 2]],ActividadesCom[[#This Row],[VALOR NIVEL 1]]),0),"")</f>
        <v>3</v>
      </c>
      <c r="G3423" s="5" t="str">
        <f>IF(ActividadesCom[[#This Row],[PROMEDIO]]="","",IF(ActividadesCom[[#This Row],[PROMEDIO]]&gt;=4,"EXCELENTE",IF(ActividadesCom[[#This Row],[PROMEDIO]]&gt;=3,"NOTABLE",IF(ActividadesCom[[#This Row],[PROMEDIO]]&gt;=2,"BUENO",IF(ActividadesCom[[#This Row],[PROMEDIO]]=1,"SUFICIENTE","")))))</f>
        <v>NOTABLE</v>
      </c>
      <c r="H3423" s="5">
        <f>MAX(ActividadesCom[[#This Row],[PERÍODO 1]],ActividadesCom[[#This Row],[PERÍODO 2]],ActividadesCom[[#This Row],[PERÍODO 3]],ActividadesCom[[#This Row],[PERÍODO 4]],ActividadesCom[[#This Row],[PERÍODO 5]])</f>
        <v>20223</v>
      </c>
      <c r="I3423" s="6" t="s">
        <v>133</v>
      </c>
      <c r="J3423" s="5">
        <v>20213</v>
      </c>
      <c r="K3423" s="5" t="s">
        <v>4020</v>
      </c>
      <c r="L3423" s="5">
        <f>IF(ActividadesCom[[#This Row],[NIVEL 1]]&lt;&gt;0,VLOOKUP(ActividadesCom[[#This Row],[NIVEL 1]],Catálogo!A:B,2,FALSE),"")</f>
        <v>3</v>
      </c>
      <c r="M3423" s="5">
        <v>1</v>
      </c>
      <c r="N3423" s="28" t="s">
        <v>4844</v>
      </c>
      <c r="O3423" s="27">
        <v>20213</v>
      </c>
      <c r="P3423" s="5" t="s">
        <v>4007</v>
      </c>
      <c r="Q3423" s="5">
        <f>IF(ActividadesCom[[#This Row],[NIVEL 2]]&lt;&gt;0,VLOOKUP(ActividadesCom[[#This Row],[NIVEL 2]],Catálogo!A:B,2,FALSE),"")</f>
        <v>4</v>
      </c>
      <c r="R3423" s="5">
        <v>1</v>
      </c>
      <c r="S3423" s="6" t="s">
        <v>5702</v>
      </c>
      <c r="T3423" s="5">
        <v>20223</v>
      </c>
      <c r="U3423" s="5" t="s">
        <v>4007</v>
      </c>
      <c r="V3423" s="5">
        <f>IF(ActividadesCom[[#This Row],[NIVEL 3]]&lt;&gt;0,VLOOKUP(ActividadesCom[[#This Row],[NIVEL 3]],Catálogo!A:B,2,FALSE),"")</f>
        <v>4</v>
      </c>
      <c r="W3423" s="5">
        <v>1</v>
      </c>
      <c r="X3423" s="6" t="s">
        <v>4893</v>
      </c>
      <c r="Y3423" s="5">
        <v>20213</v>
      </c>
      <c r="Z3423" s="5" t="s">
        <v>4007</v>
      </c>
      <c r="AA3423" s="5">
        <f>IF(ActividadesCom[[#This Row],[NIVEL 4]]&lt;&gt;0,VLOOKUP(ActividadesCom[[#This Row],[NIVEL 4]],Catálogo!A:B,2,FALSE),"")</f>
        <v>4</v>
      </c>
      <c r="AB3423" s="5">
        <v>1</v>
      </c>
      <c r="AC3423" s="6" t="s">
        <v>47</v>
      </c>
      <c r="AD3423" s="5">
        <v>20221</v>
      </c>
      <c r="AE3423" s="5" t="s">
        <v>4010</v>
      </c>
      <c r="AF3423" s="5">
        <f>IF(ActividadesCom[[#This Row],[NIVEL 5]]&lt;&gt;0,VLOOKUP(ActividadesCom[[#This Row],[NIVEL 5]],Catálogo!A:B,2,FALSE),"")</f>
        <v>1</v>
      </c>
      <c r="AG3423" s="5">
        <v>1</v>
      </c>
      <c r="AH3423" s="2"/>
    </row>
    <row r="3424" spans="1:34" s="151" customFormat="1" ht="30" hidden="1" customHeight="1" x14ac:dyDescent="0.25">
      <c r="A3424" s="169">
        <v>21470102</v>
      </c>
      <c r="B3424" s="148" t="str">
        <f>VLOOKUP(ActividadesCom[[#This Row],[NO. DE CONTROL]],'LISTADO ESTUDIANTES'!A:C,2,FALSE)</f>
        <v>BARROSO BLANCO EDWIN ISAAC</v>
      </c>
      <c r="C3424" s="148" t="str">
        <f>VLOOKUP(ActividadesCom[[#This Row],[NO. DE CONTROL]],'LISTADO ESTUDIANTES'!A:C,3,FALSE)</f>
        <v>INGENIERIA EN SISTEMAS COMPUTACIONALES</v>
      </c>
      <c r="D3424" s="164" t="str">
        <f>VLOOKUP(ActividadesCom[[#This Row],[NO. DE CONTROL]],'LISTADO ESTUDIANTES'!A:D,4,FALSE)</f>
        <v>EGRESADO(A)</v>
      </c>
      <c r="E3424" s="149">
        <f>SUM(ActividadesCom[[#This Row],[CRÉD. 1]],ActividadesCom[[#This Row],[CRÉD. 2]],ActividadesCom[[#This Row],[CRÉD. 3]],ActividadesCom[[#This Row],[CRÉD. 4]],ActividadesCom[[#This Row],[CRÉD. 5]])</f>
        <v>5</v>
      </c>
      <c r="F3424" s="164">
        <f>IF(ActividadesCom[[#This Row],[ÚLTIMO SEMESTRE CON CRÉDITOS]]&gt;0,ROUND(AVERAGE(ActividadesCom[[#This Row],[VALOR NIVEL 5]],ActividadesCom[[#This Row],[VALOR NIVEL 4]],ActividadesCom[[#This Row],[VALOR NIVEL 3]],ActividadesCom[[#This Row],[VALOR NIVEL 2]],ActividadesCom[[#This Row],[VALOR NIVEL 1]]),0),"")</f>
        <v>2</v>
      </c>
      <c r="G3424" s="164" t="str">
        <f>IF(ActividadesCom[[#This Row],[PROMEDIO]]="","",IF(ActividadesCom[[#This Row],[PROMEDIO]]&gt;=4,"EXCELENTE",IF(ActividadesCom[[#This Row],[PROMEDIO]]&gt;=3,"NOTABLE",IF(ActividadesCom[[#This Row],[PROMEDIO]]&gt;=2,"BUENO",IF(ActividadesCom[[#This Row],[PROMEDIO]]=1,"SUFICIENTE","")))))</f>
        <v>BUENO</v>
      </c>
      <c r="H3424" s="149">
        <f>MAX(ActividadesCom[[#This Row],[PERÍODO 1]],ActividadesCom[[#This Row],[PERÍODO 2]],ActividadesCom[[#This Row],[PERÍODO 3]],ActividadesCom[[#This Row],[PERÍODO 4]],ActividadesCom[[#This Row],[PERÍODO 5]])</f>
        <v>20241</v>
      </c>
      <c r="I3424" s="165" t="s">
        <v>23</v>
      </c>
      <c r="J3424" s="164">
        <v>20213</v>
      </c>
      <c r="K3424" s="164" t="s">
        <v>4009</v>
      </c>
      <c r="L3424" s="149">
        <f>IF(ActividadesCom[[#This Row],[NIVEL 1]]&lt;&gt;0,VLOOKUP(ActividadesCom[[#This Row],[NIVEL 1]],Catálogo!A:B,2,FALSE),"")</f>
        <v>2</v>
      </c>
      <c r="M3424" s="164">
        <v>1</v>
      </c>
      <c r="N3424" s="148" t="s">
        <v>31</v>
      </c>
      <c r="O3424" s="164">
        <v>20213</v>
      </c>
      <c r="P3424" s="149" t="s">
        <v>4009</v>
      </c>
      <c r="Q3424" s="149">
        <f>IF(ActividadesCom[[#This Row],[NIVEL 2]]&lt;&gt;0,VLOOKUP(ActividadesCom[[#This Row],[NIVEL 2]],Catálogo!A:B,2,FALSE),"")</f>
        <v>2</v>
      </c>
      <c r="R3424" s="164">
        <v>1</v>
      </c>
      <c r="S3424" s="148" t="s">
        <v>31</v>
      </c>
      <c r="T3424" s="164">
        <v>20221</v>
      </c>
      <c r="U3424" s="149" t="s">
        <v>4010</v>
      </c>
      <c r="V3424" s="149">
        <f>IF(ActividadesCom[[#This Row],[NIVEL 3]]&lt;&gt;0,VLOOKUP(ActividadesCom[[#This Row],[NIVEL 3]],Catálogo!A:B,2,FALSE),"")</f>
        <v>1</v>
      </c>
      <c r="W3424" s="164">
        <v>1</v>
      </c>
      <c r="X3424" s="148" t="s">
        <v>665</v>
      </c>
      <c r="Y3424" s="164">
        <v>20223</v>
      </c>
      <c r="Z3424" s="149" t="s">
        <v>4008</v>
      </c>
      <c r="AA3424" s="149">
        <f>IF(ActividadesCom[[#This Row],[NIVEL 4]]&lt;&gt;0,VLOOKUP(ActividadesCom[[#This Row],[NIVEL 4]],Catálogo!A:B,2,FALSE),"")</f>
        <v>3</v>
      </c>
      <c r="AB3424" s="164">
        <v>1</v>
      </c>
      <c r="AC3424" s="148" t="s">
        <v>6337</v>
      </c>
      <c r="AD3424" s="164">
        <v>20241</v>
      </c>
      <c r="AE3424" s="149" t="s">
        <v>4007</v>
      </c>
      <c r="AF3424" s="149">
        <f>IF(ActividadesCom[[#This Row],[NIVEL 5]]&lt;&gt;0,VLOOKUP(ActividadesCom[[#This Row],[NIVEL 5]],Catálogo!A:B,2,FALSE),"")</f>
        <v>4</v>
      </c>
      <c r="AG3424" s="164">
        <v>1</v>
      </c>
    </row>
    <row r="3425" spans="1:34" ht="30" hidden="1" customHeight="1" x14ac:dyDescent="0.25">
      <c r="A3425" s="32">
        <v>21470103</v>
      </c>
      <c r="B3425" s="6" t="str">
        <f>VLOOKUP(ActividadesCom[[#This Row],[NO. DE CONTROL]],'LISTADO ESTUDIANTES'!A:C,2,FALSE)</f>
        <v>NAVARRETE BORGES NATALIA ZENAIDA</v>
      </c>
      <c r="C3425" s="6" t="str">
        <f>VLOOKUP(ActividadesCom[[#This Row],[NO. DE CONTROL]],'LISTADO ESTUDIANTES'!A:C,3,FALSE)</f>
        <v>ARQUITECTURA</v>
      </c>
      <c r="D3425" s="5" t="str">
        <f>VLOOKUP(ActividadesCom[[#This Row],[NO. DE CONTROL]],'LISTADO ESTUDIANTES'!A:D,4,FALSE)</f>
        <v>EGRESADO(A)</v>
      </c>
      <c r="E3425" s="5">
        <f>SUM(ActividadesCom[[#This Row],[CRÉD. 1]],ActividadesCom[[#This Row],[CRÉD. 2]],ActividadesCom[[#This Row],[CRÉD. 3]],ActividadesCom[[#This Row],[CRÉD. 4]],ActividadesCom[[#This Row],[CRÉD. 5]])</f>
        <v>2</v>
      </c>
      <c r="F3425" s="33">
        <f>IF(ActividadesCom[[#This Row],[ÚLTIMO SEMESTRE CON CRÉDITOS]]&gt;0,ROUND(AVERAGE(ActividadesCom[[#This Row],[VALOR NIVEL 5]],ActividadesCom[[#This Row],[VALOR NIVEL 4]],ActividadesCom[[#This Row],[VALOR NIVEL 3]],ActividadesCom[[#This Row],[VALOR NIVEL 2]],ActividadesCom[[#This Row],[VALOR NIVEL 1]]),0),"")</f>
        <v>4</v>
      </c>
      <c r="G3425" s="33" t="str">
        <f>IF(ActividadesCom[[#This Row],[PROMEDIO]]="","",IF(ActividadesCom[[#This Row],[PROMEDIO]]&gt;=4,"EXCELENTE",IF(ActividadesCom[[#This Row],[PROMEDIO]]&gt;=3,"NOTABLE",IF(ActividadesCom[[#This Row],[PROMEDIO]]&gt;=2,"BUENO",IF(ActividadesCom[[#This Row],[PROMEDIO]]=1,"SUFICIENTE","")))))</f>
        <v>EXCELENTE</v>
      </c>
      <c r="H3425" s="5">
        <f>MAX(ActividadesCom[[#This Row],[PERÍODO 1]],ActividadesCom[[#This Row],[PERÍODO 2]],ActividadesCom[[#This Row],[PERÍODO 3]],ActividadesCom[[#This Row],[PERÍODO 4]],ActividadesCom[[#This Row],[PERÍODO 5]])</f>
        <v>20213</v>
      </c>
      <c r="I3425" s="34" t="s">
        <v>4692</v>
      </c>
      <c r="J3425" s="33">
        <v>20213</v>
      </c>
      <c r="K3425" s="33" t="s">
        <v>4007</v>
      </c>
      <c r="L3425" s="5">
        <f>IF(ActividadesCom[[#This Row],[NIVEL 1]]&lt;&gt;0,VLOOKUP(ActividadesCom[[#This Row],[NIVEL 1]],Catálogo!A:B,2,FALSE),"")</f>
        <v>4</v>
      </c>
      <c r="M3425" s="33">
        <v>1</v>
      </c>
      <c r="N3425" s="6" t="s">
        <v>37</v>
      </c>
      <c r="O3425" s="33">
        <v>20213</v>
      </c>
      <c r="P3425" s="5" t="s">
        <v>4007</v>
      </c>
      <c r="Q3425" s="5">
        <f>IF(ActividadesCom[[#This Row],[NIVEL 2]]&lt;&gt;0,VLOOKUP(ActividadesCom[[#This Row],[NIVEL 2]],Catálogo!A:B,2,FALSE),"")</f>
        <v>4</v>
      </c>
      <c r="R3425" s="33">
        <v>1</v>
      </c>
      <c r="S3425" s="34"/>
      <c r="T3425" s="33"/>
      <c r="U3425" s="33"/>
      <c r="V3425" s="5" t="str">
        <f>IF(ActividadesCom[[#This Row],[NIVEL 3]]&lt;&gt;0,VLOOKUP(ActividadesCom[[#This Row],[NIVEL 3]],Catálogo!A:B,2,FALSE),"")</f>
        <v/>
      </c>
      <c r="W3425" s="33"/>
      <c r="X3425" s="34"/>
      <c r="Y3425" s="33"/>
      <c r="Z3425" s="33"/>
      <c r="AA3425" s="5" t="str">
        <f>IF(ActividadesCom[[#This Row],[NIVEL 4]]&lt;&gt;0,VLOOKUP(ActividadesCom[[#This Row],[NIVEL 4]],Catálogo!A:B,2,FALSE),"")</f>
        <v/>
      </c>
      <c r="AB3425" s="33"/>
      <c r="AC3425" s="34"/>
      <c r="AD3425" s="33"/>
      <c r="AE3425" s="33"/>
      <c r="AF3425" s="5" t="str">
        <f>IF(ActividadesCom[[#This Row],[NIVEL 5]]&lt;&gt;0,VLOOKUP(ActividadesCom[[#This Row],[NIVEL 5]],Catálogo!A:B,2,FALSE),"")</f>
        <v/>
      </c>
      <c r="AG3425" s="33"/>
      <c r="AH3425" s="2"/>
    </row>
    <row r="3426" spans="1:34" s="88" customFormat="1" ht="30" hidden="1" customHeight="1" x14ac:dyDescent="0.25">
      <c r="A3426" s="29">
        <v>21470104</v>
      </c>
      <c r="B3426" s="6" t="str">
        <f>VLOOKUP(ActividadesCom[[#This Row],[NO. DE CONTROL]],'LISTADO ESTUDIANTES'!A:C,2,FALSE)</f>
        <v>KARLA OSMAYDA CERDA DZIB</v>
      </c>
      <c r="C3426" s="6" t="str">
        <f>VLOOKUP(ActividadesCom[[#This Row],[NO. DE CONTROL]],'LISTADO ESTUDIANTES'!A:C,3,FALSE)</f>
        <v>ARQUITECTURA</v>
      </c>
      <c r="D3426" s="30" t="str">
        <f>VLOOKUP(ActividadesCom[[#This Row],[NO. DE CONTROL]],'LISTADO ESTUDIANTES'!A:D,4,FALSE)</f>
        <v>EGRESADO(A)</v>
      </c>
      <c r="E3426" s="5">
        <f>SUM(ActividadesCom[[#This Row],[CRÉD. 1]],ActividadesCom[[#This Row],[CRÉD. 2]],ActividadesCom[[#This Row],[CRÉD. 3]],ActividadesCom[[#This Row],[CRÉD. 4]],ActividadesCom[[#This Row],[CRÉD. 5]])</f>
        <v>3</v>
      </c>
      <c r="F3426" s="30">
        <f>IF(ActividadesCom[[#This Row],[ÚLTIMO SEMESTRE CON CRÉDITOS]]&gt;0,ROUND(AVERAGE(ActividadesCom[[#This Row],[VALOR NIVEL 5]],ActividadesCom[[#This Row],[VALOR NIVEL 4]],ActividadesCom[[#This Row],[VALOR NIVEL 3]],ActividadesCom[[#This Row],[VALOR NIVEL 2]],ActividadesCom[[#This Row],[VALOR NIVEL 1]]),0),"")</f>
        <v>4</v>
      </c>
      <c r="G3426" s="30" t="str">
        <f>IF(ActividadesCom[[#This Row],[PROMEDIO]]="","",IF(ActividadesCom[[#This Row],[PROMEDIO]]&gt;=4,"EXCELENTE",IF(ActividadesCom[[#This Row],[PROMEDIO]]&gt;=3,"NOTABLE",IF(ActividadesCom[[#This Row],[PROMEDIO]]&gt;=2,"BUENO",IF(ActividadesCom[[#This Row],[PROMEDIO]]=1,"SUFICIENTE","")))))</f>
        <v>EXCELENTE</v>
      </c>
      <c r="H3426" s="5">
        <f>MAX(ActividadesCom[[#This Row],[PERÍODO 1]],ActividadesCom[[#This Row],[PERÍODO 2]],ActividadesCom[[#This Row],[PERÍODO 3]],ActividadesCom[[#This Row],[PERÍODO 4]],ActividadesCom[[#This Row],[PERÍODO 5]])</f>
        <v>20213</v>
      </c>
      <c r="I3426" s="31" t="s">
        <v>4512</v>
      </c>
      <c r="J3426" s="30">
        <v>20211</v>
      </c>
      <c r="K3426" s="30" t="s">
        <v>4020</v>
      </c>
      <c r="L3426" s="5">
        <f>IF(ActividadesCom[[#This Row],[NIVEL 1]]&lt;&gt;0,VLOOKUP(ActividadesCom[[#This Row],[NIVEL 1]],Catálogo!A:B,2,FALSE),"")</f>
        <v>3</v>
      </c>
      <c r="M3426" s="30">
        <v>1</v>
      </c>
      <c r="N3426" s="6" t="s">
        <v>4692</v>
      </c>
      <c r="O3426" s="30">
        <v>20213</v>
      </c>
      <c r="P3426" s="30" t="s">
        <v>4007</v>
      </c>
      <c r="Q3426" s="5">
        <f>IF(ActividadesCom[[#This Row],[NIVEL 2]]&lt;&gt;0,VLOOKUP(ActividadesCom[[#This Row],[NIVEL 2]],Catálogo!A:B,2,FALSE),"")</f>
        <v>4</v>
      </c>
      <c r="R3426" s="30">
        <v>1</v>
      </c>
      <c r="S3426" s="6" t="s">
        <v>34</v>
      </c>
      <c r="T3426" s="30">
        <v>20213</v>
      </c>
      <c r="U3426" s="5" t="s">
        <v>4007</v>
      </c>
      <c r="V3426" s="5">
        <f>IF(ActividadesCom[[#This Row],[NIVEL 3]]&lt;&gt;0,VLOOKUP(ActividadesCom[[#This Row],[NIVEL 3]],Catálogo!A:B,2,FALSE),"")</f>
        <v>4</v>
      </c>
      <c r="W3426" s="30">
        <v>1</v>
      </c>
      <c r="X3426" s="31"/>
      <c r="Y3426" s="30"/>
      <c r="Z3426" s="30"/>
      <c r="AA3426" s="5" t="str">
        <f>IF(ActividadesCom[[#This Row],[NIVEL 4]]&lt;&gt;0,VLOOKUP(ActividadesCom[[#This Row],[NIVEL 4]],Catálogo!A:B,2,FALSE),"")</f>
        <v/>
      </c>
      <c r="AB3426" s="30"/>
      <c r="AC3426" s="31"/>
      <c r="AD3426" s="30"/>
      <c r="AE3426" s="30"/>
      <c r="AF3426" s="5" t="str">
        <f>IF(ActividadesCom[[#This Row],[NIVEL 5]]&lt;&gt;0,VLOOKUP(ActividadesCom[[#This Row],[NIVEL 5]],Catálogo!A:B,2,FALSE),"")</f>
        <v/>
      </c>
      <c r="AG3426" s="30"/>
    </row>
    <row r="3427" spans="1:34" s="151" customFormat="1" ht="30" hidden="1" customHeight="1" x14ac:dyDescent="0.25">
      <c r="A3427" s="147">
        <v>21470105</v>
      </c>
      <c r="B3427" s="148" t="str">
        <f>VLOOKUP(ActividadesCom[[#This Row],[NO. DE CONTROL]],'LISTADO ESTUDIANTES'!A:C,2,FALSE)</f>
        <v>DZUL CAN CARLOS ENRIQUE</v>
      </c>
      <c r="C3427" s="148" t="str">
        <f>VLOOKUP(ActividadesCom[[#This Row],[NO. DE CONTROL]],'LISTADO ESTUDIANTES'!A:C,3,FALSE)</f>
        <v>INGENIERIA CIVIL</v>
      </c>
      <c r="D3427" s="149" t="str">
        <f>VLOOKUP(ActividadesCom[[#This Row],[NO. DE CONTROL]],'LISTADO ESTUDIANTES'!A:D,4,FALSE)</f>
        <v>BAJA</v>
      </c>
      <c r="E3427" s="147">
        <f>SUM(ActividadesCom[[#This Row],[CRÉD. 1]],ActividadesCom[[#This Row],[CRÉD. 2]],ActividadesCom[[#This Row],[CRÉD. 3]],ActividadesCom[[#This Row],[CRÉD. 4]],ActividadesCom[[#This Row],[CRÉD. 5]])</f>
        <v>5</v>
      </c>
      <c r="F3427" s="149">
        <f>IF(ActividadesCom[[#This Row],[ÚLTIMO SEMESTRE CON CRÉDITOS]]&gt;0,ROUND(AVERAGE(ActividadesCom[[#This Row],[VALOR NIVEL 5]],ActividadesCom[[#This Row],[VALOR NIVEL 4]],ActividadesCom[[#This Row],[VALOR NIVEL 3]],ActividadesCom[[#This Row],[VALOR NIVEL 2]],ActividadesCom[[#This Row],[VALOR NIVEL 1]]),0),"")</f>
        <v>3</v>
      </c>
      <c r="G3427" s="147" t="str">
        <f>IF(ActividadesCom[[#This Row],[PROMEDIO]]="","",IF(ActividadesCom[[#This Row],[PROMEDIO]]&gt;=4,"EXCELENTE",IF(ActividadesCom[[#This Row],[PROMEDIO]]&gt;=3,"NOTABLE",IF(ActividadesCom[[#This Row],[PROMEDIO]]&gt;=2,"BUENO",IF(ActividadesCom[[#This Row],[PROMEDIO]]=1,"SUFICIENTE","")))))</f>
        <v>NOTABLE</v>
      </c>
      <c r="H3427" s="149">
        <f>MAX(ActividadesCom[[#This Row],[PERÍODO 1]],ActividadesCom[[#This Row],[PERÍODO 2]],ActividadesCom[[#This Row],[PERÍODO 3]],ActividadesCom[[#This Row],[PERÍODO 4]],ActividadesCom[[#This Row],[PERÍODO 5]])</f>
        <v>20253</v>
      </c>
      <c r="I3427" s="148" t="s">
        <v>42</v>
      </c>
      <c r="J3427" s="149">
        <v>20221</v>
      </c>
      <c r="K3427" s="149" t="s">
        <v>4010</v>
      </c>
      <c r="L3427" s="149">
        <f>IF(ActividadesCom[[#This Row],[NIVEL 1]]&lt;&gt;0,VLOOKUP(ActividadesCom[[#This Row],[NIVEL 1]],Catálogo!A:B,2,FALSE),"")</f>
        <v>1</v>
      </c>
      <c r="M3427" s="149">
        <v>1</v>
      </c>
      <c r="N3427" s="148" t="s">
        <v>11</v>
      </c>
      <c r="O3427" s="149">
        <v>20221</v>
      </c>
      <c r="P3427" s="149" t="s">
        <v>4008</v>
      </c>
      <c r="Q3427" s="149">
        <f>IF(ActividadesCom[[#This Row],[NIVEL 2]]&lt;&gt;0,VLOOKUP(ActividadesCom[[#This Row],[NIVEL 2]],Catálogo!A:B,2,FALSE),"")</f>
        <v>3</v>
      </c>
      <c r="R3427" s="149">
        <v>1</v>
      </c>
      <c r="S3427" s="148" t="s">
        <v>9</v>
      </c>
      <c r="T3427" s="149">
        <v>20241</v>
      </c>
      <c r="U3427" s="149" t="s">
        <v>4008</v>
      </c>
      <c r="V3427" s="149">
        <f>IF(ActividadesCom[[#This Row],[NIVEL 3]]&lt;&gt;0,VLOOKUP(ActividadesCom[[#This Row],[NIVEL 3]],Catálogo!A:B,2,FALSE),"")</f>
        <v>3</v>
      </c>
      <c r="W3427" s="149">
        <v>1</v>
      </c>
      <c r="X3427" s="148" t="s">
        <v>7264</v>
      </c>
      <c r="Y3427" s="149">
        <v>20253</v>
      </c>
      <c r="Z3427" s="149" t="s">
        <v>4008</v>
      </c>
      <c r="AA3427" s="149">
        <f>IF(ActividadesCom[[#This Row],[NIVEL 4]]&lt;&gt;0,VLOOKUP(ActividadesCom[[#This Row],[NIVEL 4]],Catálogo!A:B,2,FALSE),"")</f>
        <v>3</v>
      </c>
      <c r="AB3427" s="149">
        <v>2</v>
      </c>
      <c r="AC3427" s="148"/>
      <c r="AD3427" s="149"/>
      <c r="AE3427" s="149"/>
      <c r="AF3427" s="149" t="str">
        <f>IF(ActividadesCom[[#This Row],[NIVEL 5]]&lt;&gt;0,VLOOKUP(ActividadesCom[[#This Row],[NIVEL 5]],Catálogo!A:B,2,FALSE),"")</f>
        <v/>
      </c>
      <c r="AG3427" s="149"/>
    </row>
    <row r="3428" spans="1:34" s="151" customFormat="1" ht="30" hidden="1" customHeight="1" x14ac:dyDescent="0.25">
      <c r="A3428" s="147">
        <v>21470106</v>
      </c>
      <c r="B3428" s="148" t="str">
        <f>VLOOKUP(ActividadesCom[[#This Row],[NO. DE CONTROL]],'LISTADO ESTUDIANTES'!A:C,2,FALSE)</f>
        <v>HEREDIA CUEVAS ALEXIS GABRIEL</v>
      </c>
      <c r="C3428" s="148" t="str">
        <f>VLOOKUP(ActividadesCom[[#This Row],[NO. DE CONTROL]],'LISTADO ESTUDIANTES'!A:C,3,FALSE)</f>
        <v>INGENIERIA EN SISTEMAS COMPUTACIONALES</v>
      </c>
      <c r="D3428" s="149" t="str">
        <f>VLOOKUP(ActividadesCom[[#This Row],[NO. DE CONTROL]],'LISTADO ESTUDIANTES'!A:D,4,FALSE)</f>
        <v>EGRESADO(A)</v>
      </c>
      <c r="E3428" s="149">
        <f>SUM(ActividadesCom[[#This Row],[CRÉD. 1]],ActividadesCom[[#This Row],[CRÉD. 2]],ActividadesCom[[#This Row],[CRÉD. 3]],ActividadesCom[[#This Row],[CRÉD. 4]],ActividadesCom[[#This Row],[CRÉD. 5]])</f>
        <v>5</v>
      </c>
      <c r="F3428" s="149">
        <f>IF(ActividadesCom[[#This Row],[ÚLTIMO SEMESTRE CON CRÉDITOS]]&gt;0,ROUND(AVERAGE(ActividadesCom[[#This Row],[VALOR NIVEL 5]],ActividadesCom[[#This Row],[VALOR NIVEL 4]],ActividadesCom[[#This Row],[VALOR NIVEL 3]],ActividadesCom[[#This Row],[VALOR NIVEL 2]],ActividadesCom[[#This Row],[VALOR NIVEL 1]]),0),"")</f>
        <v>3</v>
      </c>
      <c r="G3428" s="149" t="str">
        <f>IF(ActividadesCom[[#This Row],[PROMEDIO]]="","",IF(ActividadesCom[[#This Row],[PROMEDIO]]&gt;=4,"EXCELENTE",IF(ActividadesCom[[#This Row],[PROMEDIO]]&gt;=3,"NOTABLE",IF(ActividadesCom[[#This Row],[PROMEDIO]]&gt;=2,"BUENO",IF(ActividadesCom[[#This Row],[PROMEDIO]]=1,"SUFICIENTE","")))))</f>
        <v>NOTABLE</v>
      </c>
      <c r="H3428" s="149">
        <f>MAX(ActividadesCom[[#This Row],[PERÍODO 1]],ActividadesCom[[#This Row],[PERÍODO 2]],ActividadesCom[[#This Row],[PERÍODO 3]],ActividadesCom[[#This Row],[PERÍODO 4]],ActividadesCom[[#This Row],[PERÍODO 5]])</f>
        <v>20253</v>
      </c>
      <c r="I3428" s="148" t="s">
        <v>47</v>
      </c>
      <c r="J3428" s="149">
        <v>20213</v>
      </c>
      <c r="K3428" s="149" t="s">
        <v>4020</v>
      </c>
      <c r="L3428" s="149">
        <f>IF(ActividadesCom[[#This Row],[NIVEL 1]]&lt;&gt;0,VLOOKUP(ActividadesCom[[#This Row],[NIVEL 1]],Catálogo!A:B,2,FALSE),"")</f>
        <v>3</v>
      </c>
      <c r="M3428" s="149">
        <v>1</v>
      </c>
      <c r="N3428" s="148" t="s">
        <v>47</v>
      </c>
      <c r="O3428" s="149">
        <v>20221</v>
      </c>
      <c r="P3428" s="149" t="s">
        <v>4010</v>
      </c>
      <c r="Q3428" s="149">
        <f>IF(ActividadesCom[[#This Row],[NIVEL 2]]&lt;&gt;0,VLOOKUP(ActividadesCom[[#This Row],[NIVEL 2]],Catálogo!A:B,2,FALSE),"")</f>
        <v>1</v>
      </c>
      <c r="R3428" s="149">
        <v>1</v>
      </c>
      <c r="S3428" s="148" t="s">
        <v>6336</v>
      </c>
      <c r="T3428" s="149">
        <v>20241</v>
      </c>
      <c r="U3428" s="149" t="s">
        <v>4007</v>
      </c>
      <c r="V3428" s="149">
        <f>IF(ActividadesCom[[#This Row],[NIVEL 3]]&lt;&gt;0,VLOOKUP(ActividadesCom[[#This Row],[NIVEL 3]],Catálogo!A:B,2,FALSE),"")</f>
        <v>4</v>
      </c>
      <c r="W3428" s="149">
        <v>1</v>
      </c>
      <c r="X3428" s="148" t="s">
        <v>7295</v>
      </c>
      <c r="Y3428" s="149">
        <v>20253</v>
      </c>
      <c r="Z3428" s="149" t="s">
        <v>4008</v>
      </c>
      <c r="AA3428" s="149">
        <f>IF(ActividadesCom[[#This Row],[NIVEL 4]]&lt;&gt;0,VLOOKUP(ActividadesCom[[#This Row],[NIVEL 4]],Catálogo!A:B,2,FALSE),"")</f>
        <v>3</v>
      </c>
      <c r="AB3428" s="149">
        <v>1</v>
      </c>
      <c r="AC3428" s="148" t="s">
        <v>6727</v>
      </c>
      <c r="AD3428" s="149">
        <v>20253</v>
      </c>
      <c r="AE3428" s="149" t="s">
        <v>4008</v>
      </c>
      <c r="AF3428" s="149">
        <f>IF(ActividadesCom[[#This Row],[NIVEL 5]]&lt;&gt;0,VLOOKUP(ActividadesCom[[#This Row],[NIVEL 5]],Catálogo!A:B,2,FALSE),"")</f>
        <v>3</v>
      </c>
      <c r="AG3428" s="149">
        <v>1</v>
      </c>
    </row>
    <row r="3429" spans="1:34" ht="30" hidden="1" customHeight="1" x14ac:dyDescent="0.25">
      <c r="A3429" s="7">
        <v>21470107</v>
      </c>
      <c r="B3429" s="6" t="str">
        <f>VLOOKUP(ActividadesCom[[#This Row],[NO. DE CONTROL]],'LISTADO ESTUDIANTES'!A:C,2,FALSE)</f>
        <v>SANCHEZ CAUICH OMAR ABISAI</v>
      </c>
      <c r="C3429" s="6" t="str">
        <f>VLOOKUP(ActividadesCom[[#This Row],[NO. DE CONTROL]],'LISTADO ESTUDIANTES'!A:C,3,FALSE)</f>
        <v>INGENIERIA EN ADMINISTRACION</v>
      </c>
      <c r="D3429" s="5" t="str">
        <f>VLOOKUP(ActividadesCom[[#This Row],[NO. DE CONTROL]],'LISTADO ESTUDIANTES'!A:D,4,FALSE)</f>
        <v>EGRESADO(A)</v>
      </c>
      <c r="E3429" s="7">
        <f>SUM(ActividadesCom[[#This Row],[CRÉD. 1]],ActividadesCom[[#This Row],[CRÉD. 2]],ActividadesCom[[#This Row],[CRÉD. 3]],ActividadesCom[[#This Row],[CRÉD. 4]],ActividadesCom[[#This Row],[CRÉD. 5]])</f>
        <v>6</v>
      </c>
      <c r="F3429" s="5">
        <f>IF(ActividadesCom[[#This Row],[ÚLTIMO SEMESTRE CON CRÉDITOS]]&gt;0,ROUND(AVERAGE(ActividadesCom[[#This Row],[VALOR NIVEL 5]],ActividadesCom[[#This Row],[VALOR NIVEL 4]],ActividadesCom[[#This Row],[VALOR NIVEL 3]],ActividadesCom[[#This Row],[VALOR NIVEL 2]],ActividadesCom[[#This Row],[VALOR NIVEL 1]]),0),"")</f>
        <v>3</v>
      </c>
      <c r="G3429" s="7" t="str">
        <f>IF(ActividadesCom[[#This Row],[PROMEDIO]]="","",IF(ActividadesCom[[#This Row],[PROMEDIO]]&gt;=4,"EXCELENTE",IF(ActividadesCom[[#This Row],[PROMEDIO]]&gt;=3,"NOTABLE",IF(ActividadesCom[[#This Row],[PROMEDIO]]&gt;=2,"BUENO",IF(ActividadesCom[[#This Row],[PROMEDIO]]=1,"SUFICIENTE","")))))</f>
        <v>NOTABLE</v>
      </c>
      <c r="H3429" s="5">
        <f>MAX(ActividadesCom[[#This Row],[PERÍODO 1]],ActividadesCom[[#This Row],[PERÍODO 2]],ActividadesCom[[#This Row],[PERÍODO 3]],ActividadesCom[[#This Row],[PERÍODO 4]],ActividadesCom[[#This Row],[PERÍODO 5]])</f>
        <v>20233</v>
      </c>
      <c r="I3429" s="6" t="s">
        <v>11</v>
      </c>
      <c r="J3429" s="5">
        <v>20221</v>
      </c>
      <c r="K3429" s="5" t="s">
        <v>4008</v>
      </c>
      <c r="L3429" s="5">
        <f>IF(ActividadesCom[[#This Row],[NIVEL 1]]&lt;&gt;0,VLOOKUP(ActividadesCom[[#This Row],[NIVEL 1]],Catálogo!A:B,2,FALSE),"")</f>
        <v>3</v>
      </c>
      <c r="M3429" s="5">
        <v>1</v>
      </c>
      <c r="N3429" s="6" t="s">
        <v>5834</v>
      </c>
      <c r="O3429" s="5">
        <v>20231</v>
      </c>
      <c r="P3429" s="5" t="s">
        <v>4007</v>
      </c>
      <c r="Q3429" s="5">
        <f>IF(ActividadesCom[[#This Row],[NIVEL 2]]&lt;&gt;0,VLOOKUP(ActividadesCom[[#This Row],[NIVEL 2]],Catálogo!A:B,2,FALSE),"")</f>
        <v>4</v>
      </c>
      <c r="R3429" s="5">
        <v>1</v>
      </c>
      <c r="S3429" s="6" t="s">
        <v>5744</v>
      </c>
      <c r="T3429" s="5">
        <v>20223</v>
      </c>
      <c r="U3429" s="5" t="s">
        <v>4010</v>
      </c>
      <c r="V3429" s="5">
        <f>IF(ActividadesCom[[#This Row],[NIVEL 3]]&lt;&gt;0,VLOOKUP(ActividadesCom[[#This Row],[NIVEL 3]],Catálogo!A:B,2,FALSE),"")</f>
        <v>1</v>
      </c>
      <c r="W3429" s="5">
        <v>1</v>
      </c>
      <c r="X3429" s="6" t="s">
        <v>5695</v>
      </c>
      <c r="Y3429" s="5">
        <v>20213</v>
      </c>
      <c r="Z3429" s="5" t="s">
        <v>4008</v>
      </c>
      <c r="AA3429" s="5">
        <f>IF(ActividadesCom[[#This Row],[NIVEL 4]]&lt;&gt;0,VLOOKUP(ActividadesCom[[#This Row],[NIVEL 4]],Catálogo!A:B,2,FALSE),"")</f>
        <v>3</v>
      </c>
      <c r="AB3429" s="5">
        <v>1</v>
      </c>
      <c r="AC3429" s="6" t="s">
        <v>6265</v>
      </c>
      <c r="AD3429" s="5">
        <v>20233</v>
      </c>
      <c r="AE3429" s="5" t="s">
        <v>4007</v>
      </c>
      <c r="AF3429" s="5">
        <f>IF(ActividadesCom[[#This Row],[NIVEL 5]]&lt;&gt;0,VLOOKUP(ActividadesCom[[#This Row],[NIVEL 5]],Catálogo!A:B,2,FALSE),"")</f>
        <v>4</v>
      </c>
      <c r="AG3429" s="5">
        <v>2</v>
      </c>
      <c r="AH3429" s="2"/>
    </row>
    <row r="3430" spans="1:34" ht="30" customHeight="1" x14ac:dyDescent="0.25">
      <c r="A3430" s="32">
        <v>21470108</v>
      </c>
      <c r="B3430" s="6" t="str">
        <f>VLOOKUP(ActividadesCom[[#This Row],[NO. DE CONTROL]],'LISTADO ESTUDIANTES'!A:C,2,FALSE)</f>
        <v>PECH VALLE JOSSE MANUEL</v>
      </c>
      <c r="C3430" s="6" t="str">
        <f>VLOOKUP(ActividadesCom[[#This Row],[NO. DE CONTROL]],'LISTADO ESTUDIANTES'!A:C,3,FALSE)</f>
        <v>INGENIERIA EN SISTEMAS COMPUTACIONALES</v>
      </c>
      <c r="D3430" s="33" t="str">
        <f>VLOOKUP(ActividadesCom[[#This Row],[NO. DE CONTROL]],'LISTADO ESTUDIANTES'!A:D,4,FALSE)</f>
        <v>ACTIVO(A)</v>
      </c>
      <c r="E3430" s="5">
        <f>SUM(ActividadesCom[[#This Row],[CRÉD. 1]],ActividadesCom[[#This Row],[CRÉD. 2]],ActividadesCom[[#This Row],[CRÉD. 3]],ActividadesCom[[#This Row],[CRÉD. 4]],ActividadesCom[[#This Row],[CRÉD. 5]])</f>
        <v>5</v>
      </c>
      <c r="F3430" s="33">
        <f>IF(ActividadesCom[[#This Row],[ÚLTIMO SEMESTRE CON CRÉDITOS]]&gt;0,ROUND(AVERAGE(ActividadesCom[[#This Row],[VALOR NIVEL 5]],ActividadesCom[[#This Row],[VALOR NIVEL 4]],ActividadesCom[[#This Row],[VALOR NIVEL 3]],ActividadesCom[[#This Row],[VALOR NIVEL 2]],ActividadesCom[[#This Row],[VALOR NIVEL 1]]),0),"")</f>
        <v>3</v>
      </c>
      <c r="G3430" s="33" t="str">
        <f>IF(ActividadesCom[[#This Row],[PROMEDIO]]="","",IF(ActividadesCom[[#This Row],[PROMEDIO]]&gt;=4,"EXCELENTE",IF(ActividadesCom[[#This Row],[PROMEDIO]]&gt;=3,"NOTABLE",IF(ActividadesCom[[#This Row],[PROMEDIO]]&gt;=2,"BUENO",IF(ActividadesCom[[#This Row],[PROMEDIO]]=1,"SUFICIENTE","")))))</f>
        <v>NOTABLE</v>
      </c>
      <c r="H3430" s="5">
        <f>MAX(ActividadesCom[[#This Row],[PERÍODO 1]],ActividadesCom[[#This Row],[PERÍODO 2]],ActividadesCom[[#This Row],[PERÍODO 3]],ActividadesCom[[#This Row],[PERÍODO 4]],ActividadesCom[[#This Row],[PERÍODO 5]])</f>
        <v>20233</v>
      </c>
      <c r="I3430" s="34" t="s">
        <v>23</v>
      </c>
      <c r="J3430" s="33">
        <v>20233</v>
      </c>
      <c r="K3430" s="5" t="s">
        <v>4020</v>
      </c>
      <c r="L3430" s="5">
        <f>IF(ActividadesCom[[#This Row],[NIVEL 1]]&lt;&gt;0,VLOOKUP(ActividadesCom[[#This Row],[NIVEL 1]],Catálogo!A:B,2,FALSE),"")</f>
        <v>3</v>
      </c>
      <c r="M3430" s="33">
        <v>1</v>
      </c>
      <c r="N3430" s="6" t="s">
        <v>23</v>
      </c>
      <c r="O3430" s="33">
        <v>20223</v>
      </c>
      <c r="P3430" s="5" t="s">
        <v>4008</v>
      </c>
      <c r="Q3430" s="5">
        <f>IF(ActividadesCom[[#This Row],[NIVEL 2]]&lt;&gt;0,VLOOKUP(ActividadesCom[[#This Row],[NIVEL 2]],Catálogo!A:B,2,FALSE),"")</f>
        <v>3</v>
      </c>
      <c r="R3430" s="33">
        <v>1</v>
      </c>
      <c r="S3430" s="6" t="s">
        <v>23</v>
      </c>
      <c r="T3430" s="33">
        <v>20213</v>
      </c>
      <c r="U3430" s="5" t="s">
        <v>4009</v>
      </c>
      <c r="V3430" s="5">
        <f>IF(ActividadesCom[[#This Row],[NIVEL 3]]&lt;&gt;0,VLOOKUP(ActividadesCom[[#This Row],[NIVEL 3]],Catálogo!A:B,2,FALSE),"")</f>
        <v>2</v>
      </c>
      <c r="W3430" s="33">
        <v>1</v>
      </c>
      <c r="X3430" s="6" t="s">
        <v>23</v>
      </c>
      <c r="Y3430" s="33">
        <v>20221</v>
      </c>
      <c r="Z3430" s="5" t="s">
        <v>4009</v>
      </c>
      <c r="AA3430" s="5">
        <f>IF(ActividadesCom[[#This Row],[NIVEL 4]]&lt;&gt;0,VLOOKUP(ActividadesCom[[#This Row],[NIVEL 4]],Catálogo!A:B,2,FALSE),"")</f>
        <v>2</v>
      </c>
      <c r="AB3430" s="33">
        <v>1</v>
      </c>
      <c r="AC3430" s="6" t="s">
        <v>9</v>
      </c>
      <c r="AD3430" s="33">
        <v>20233</v>
      </c>
      <c r="AE3430" s="5" t="s">
        <v>4008</v>
      </c>
      <c r="AF3430" s="5">
        <f>IF(ActividadesCom[[#This Row],[NIVEL 5]]&lt;&gt;0,VLOOKUP(ActividadesCom[[#This Row],[NIVEL 5]],Catálogo!A:B,2,FALSE),"")</f>
        <v>3</v>
      </c>
      <c r="AG3430" s="33">
        <v>1</v>
      </c>
      <c r="AH3430" s="2"/>
    </row>
    <row r="3431" spans="1:34" ht="30" hidden="1" customHeight="1" x14ac:dyDescent="0.25">
      <c r="A3431" s="29">
        <v>21470109</v>
      </c>
      <c r="B3431" s="6" t="str">
        <f>VLOOKUP(ActividadesCom[[#This Row],[NO. DE CONTROL]],'LISTADO ESTUDIANTES'!A:C,2,FALSE)</f>
        <v>ARCEO CHAN MARIANA</v>
      </c>
      <c r="C3431" s="6" t="str">
        <f>VLOOKUP(ActividadesCom[[#This Row],[NO. DE CONTROL]],'LISTADO ESTUDIANTES'!A:C,3,FALSE)</f>
        <v>ARQUITECTURA</v>
      </c>
      <c r="D3431" s="30" t="str">
        <f>VLOOKUP(ActividadesCom[[#This Row],[NO. DE CONTROL]],'LISTADO ESTUDIANTES'!A:D,4,FALSE)</f>
        <v>EGRESADO(A)</v>
      </c>
      <c r="E3431" s="5">
        <f>SUM(ActividadesCom[[#This Row],[CRÉD. 1]],ActividadesCom[[#This Row],[CRÉD. 2]],ActividadesCom[[#This Row],[CRÉD. 3]],ActividadesCom[[#This Row],[CRÉD. 4]],ActividadesCom[[#This Row],[CRÉD. 5]])</f>
        <v>5</v>
      </c>
      <c r="F3431" s="30">
        <f>IF(ActividadesCom[[#This Row],[ÚLTIMO SEMESTRE CON CRÉDITOS]]&gt;0,ROUND(AVERAGE(ActividadesCom[[#This Row],[VALOR NIVEL 5]],ActividadesCom[[#This Row],[VALOR NIVEL 4]],ActividadesCom[[#This Row],[VALOR NIVEL 3]],ActividadesCom[[#This Row],[VALOR NIVEL 2]],ActividadesCom[[#This Row],[VALOR NIVEL 1]]),0),"")</f>
        <v>3</v>
      </c>
      <c r="G3431" s="30" t="str">
        <f>IF(ActividadesCom[[#This Row],[PROMEDIO]]="","",IF(ActividadesCom[[#This Row],[PROMEDIO]]&gt;=4,"EXCELENTE",IF(ActividadesCom[[#This Row],[PROMEDIO]]&gt;=3,"NOTABLE",IF(ActividadesCom[[#This Row],[PROMEDIO]]&gt;=2,"BUENO",IF(ActividadesCom[[#This Row],[PROMEDIO]]=1,"SUFICIENTE","")))))</f>
        <v>NOTABLE</v>
      </c>
      <c r="H3431" s="5">
        <f>MAX(ActividadesCom[[#This Row],[PERÍODO 1]],ActividadesCom[[#This Row],[PERÍODO 2]],ActividadesCom[[#This Row],[PERÍODO 3]],ActividadesCom[[#This Row],[PERÍODO 4]],ActividadesCom[[#This Row],[PERÍODO 5]])</f>
        <v>20221</v>
      </c>
      <c r="I3431" s="31" t="s">
        <v>4512</v>
      </c>
      <c r="J3431" s="30">
        <v>20211</v>
      </c>
      <c r="K3431" s="33" t="s">
        <v>4007</v>
      </c>
      <c r="L3431" s="5">
        <f>IF(ActividadesCom[[#This Row],[NIVEL 1]]&lt;&gt;0,VLOOKUP(ActividadesCom[[#This Row],[NIVEL 1]],Catálogo!A:B,2,FALSE),"")</f>
        <v>4</v>
      </c>
      <c r="M3431" s="30">
        <v>1</v>
      </c>
      <c r="N3431" s="6" t="s">
        <v>4685</v>
      </c>
      <c r="O3431" s="30">
        <v>20213</v>
      </c>
      <c r="P3431" s="30" t="s">
        <v>4007</v>
      </c>
      <c r="Q3431" s="5">
        <f>IF(ActividadesCom[[#This Row],[NIVEL 2]]&lt;&gt;0,VLOOKUP(ActividadesCom[[#This Row],[NIVEL 2]],Catálogo!A:B,2,FALSE),"")</f>
        <v>4</v>
      </c>
      <c r="R3431" s="30">
        <v>1</v>
      </c>
      <c r="S3431" s="6" t="s">
        <v>42</v>
      </c>
      <c r="T3431" s="30">
        <v>20213</v>
      </c>
      <c r="U3431" s="5" t="s">
        <v>4007</v>
      </c>
      <c r="V3431" s="5">
        <f>IF(ActividadesCom[[#This Row],[NIVEL 3]]&lt;&gt;0,VLOOKUP(ActividadesCom[[#This Row],[NIVEL 3]],Catálogo!A:B,2,FALSE),"")</f>
        <v>4</v>
      </c>
      <c r="W3431" s="30">
        <v>1</v>
      </c>
      <c r="X3431" s="6" t="s">
        <v>11</v>
      </c>
      <c r="Y3431" s="30">
        <v>20221</v>
      </c>
      <c r="Z3431" s="5" t="s">
        <v>4008</v>
      </c>
      <c r="AA3431" s="5">
        <f>IF(ActividadesCom[[#This Row],[NIVEL 4]]&lt;&gt;0,VLOOKUP(ActividadesCom[[#This Row],[NIVEL 4]],Catálogo!A:B,2,FALSE),"")</f>
        <v>3</v>
      </c>
      <c r="AB3431" s="30">
        <v>1</v>
      </c>
      <c r="AC3431" s="6" t="s">
        <v>523</v>
      </c>
      <c r="AD3431" s="30">
        <v>20221</v>
      </c>
      <c r="AE3431" s="5" t="s">
        <v>4009</v>
      </c>
      <c r="AF3431" s="5">
        <f>IF(ActividadesCom[[#This Row],[NIVEL 5]]&lt;&gt;0,VLOOKUP(ActividadesCom[[#This Row],[NIVEL 5]],Catálogo!A:B,2,FALSE),"")</f>
        <v>2</v>
      </c>
      <c r="AG3431" s="30">
        <v>1</v>
      </c>
      <c r="AH3431" s="2"/>
    </row>
    <row r="3432" spans="1:34" s="151" customFormat="1" ht="30" hidden="1" customHeight="1" x14ac:dyDescent="0.25">
      <c r="A3432" s="172">
        <v>21470110</v>
      </c>
      <c r="B3432" s="148" t="str">
        <f>VLOOKUP(ActividadesCom[[#This Row],[NO. DE CONTROL]],'LISTADO ESTUDIANTES'!A:C,2,FALSE)</f>
        <v>JUAREZ LLANES DANNA JATZIRI</v>
      </c>
      <c r="C3432" s="148" t="str">
        <f>VLOOKUP(ActividadesCom[[#This Row],[NO. DE CONTROL]],'LISTADO ESTUDIANTES'!A:C,3,FALSE)</f>
        <v>ARQUITECTURA</v>
      </c>
      <c r="D3432" s="173" t="str">
        <f>VLOOKUP(ActividadesCom[[#This Row],[NO. DE CONTROL]],'LISTADO ESTUDIANTES'!A:D,4,FALSE)</f>
        <v>EGRESADO(A)</v>
      </c>
      <c r="E3432" s="149">
        <f>SUM(ActividadesCom[[#This Row],[CRÉD. 1]],ActividadesCom[[#This Row],[CRÉD. 2]],ActividadesCom[[#This Row],[CRÉD. 3]],ActividadesCom[[#This Row],[CRÉD. 4]],ActividadesCom[[#This Row],[CRÉD. 5]])</f>
        <v>5</v>
      </c>
      <c r="F3432" s="173">
        <f>IF(ActividadesCom[[#This Row],[ÚLTIMO SEMESTRE CON CRÉDITOS]]&gt;0,ROUND(AVERAGE(ActividadesCom[[#This Row],[VALOR NIVEL 5]],ActividadesCom[[#This Row],[VALOR NIVEL 4]],ActividadesCom[[#This Row],[VALOR NIVEL 3]],ActividadesCom[[#This Row],[VALOR NIVEL 2]],ActividadesCom[[#This Row],[VALOR NIVEL 1]]),0),"")</f>
        <v>3</v>
      </c>
      <c r="G3432" s="173" t="str">
        <f>IF(ActividadesCom[[#This Row],[PROMEDIO]]="","",IF(ActividadesCom[[#This Row],[PROMEDIO]]&gt;=4,"EXCELENTE",IF(ActividadesCom[[#This Row],[PROMEDIO]]&gt;=3,"NOTABLE",IF(ActividadesCom[[#This Row],[PROMEDIO]]&gt;=2,"BUENO",IF(ActividadesCom[[#This Row],[PROMEDIO]]=1,"SUFICIENTE","")))))</f>
        <v>NOTABLE</v>
      </c>
      <c r="H3432" s="149">
        <f>MAX(ActividadesCom[[#This Row],[PERÍODO 1]],ActividadesCom[[#This Row],[PERÍODO 2]],ActividadesCom[[#This Row],[PERÍODO 3]],ActividadesCom[[#This Row],[PERÍODO 4]],ActividadesCom[[#This Row],[PERÍODO 5]])</f>
        <v>20241</v>
      </c>
      <c r="I3432" s="181" t="s">
        <v>4512</v>
      </c>
      <c r="J3432" s="173">
        <v>20211</v>
      </c>
      <c r="K3432" s="164" t="s">
        <v>4007</v>
      </c>
      <c r="L3432" s="149">
        <f>IF(ActividadesCom[[#This Row],[NIVEL 1]]&lt;&gt;0,VLOOKUP(ActividadesCom[[#This Row],[NIVEL 1]],Catálogo!A:B,2,FALSE),"")</f>
        <v>4</v>
      </c>
      <c r="M3432" s="173">
        <v>1</v>
      </c>
      <c r="N3432" s="181" t="s">
        <v>4692</v>
      </c>
      <c r="O3432" s="173">
        <v>20213</v>
      </c>
      <c r="P3432" s="173" t="s">
        <v>4007</v>
      </c>
      <c r="Q3432" s="149">
        <f>IF(ActividadesCom[[#This Row],[NIVEL 2]]&lt;&gt;0,VLOOKUP(ActividadesCom[[#This Row],[NIVEL 2]],Catálogo!A:B,2,FALSE),"")</f>
        <v>4</v>
      </c>
      <c r="R3432" s="173">
        <v>1</v>
      </c>
      <c r="S3432" s="148" t="s">
        <v>30</v>
      </c>
      <c r="T3432" s="173">
        <v>20213</v>
      </c>
      <c r="U3432" s="149" t="s">
        <v>4007</v>
      </c>
      <c r="V3432" s="149">
        <f>IF(ActividadesCom[[#This Row],[NIVEL 3]]&lt;&gt;0,VLOOKUP(ActividadesCom[[#This Row],[NIVEL 3]],Catálogo!A:B,2,FALSE),"")</f>
        <v>4</v>
      </c>
      <c r="W3432" s="173">
        <v>1</v>
      </c>
      <c r="X3432" s="148" t="s">
        <v>25</v>
      </c>
      <c r="Y3432" s="173">
        <v>20221</v>
      </c>
      <c r="Z3432" s="149" t="s">
        <v>4009</v>
      </c>
      <c r="AA3432" s="149">
        <f>IF(ActividadesCom[[#This Row],[NIVEL 4]]&lt;&gt;0,VLOOKUP(ActividadesCom[[#This Row],[NIVEL 4]],Catálogo!A:B,2,FALSE),"")</f>
        <v>2</v>
      </c>
      <c r="AB3432" s="173">
        <v>1</v>
      </c>
      <c r="AC3432" s="148" t="s">
        <v>1129</v>
      </c>
      <c r="AD3432" s="173">
        <v>20241</v>
      </c>
      <c r="AE3432" s="149" t="s">
        <v>4008</v>
      </c>
      <c r="AF3432" s="149">
        <f>IF(ActividadesCom[[#This Row],[NIVEL 5]]&lt;&gt;0,VLOOKUP(ActividadesCom[[#This Row],[NIVEL 5]],Catálogo!A:B,2,FALSE),"")</f>
        <v>3</v>
      </c>
      <c r="AG3432" s="173">
        <v>1</v>
      </c>
    </row>
    <row r="3433" spans="1:34" ht="30" hidden="1" customHeight="1" x14ac:dyDescent="0.25">
      <c r="A3433" s="7">
        <v>21470111</v>
      </c>
      <c r="B3433" s="6" t="str">
        <f>VLOOKUP(ActividadesCom[[#This Row],[NO. DE CONTROL]],'LISTADO ESTUDIANTES'!A:C,2,FALSE)</f>
        <v>CAAMAL KU KARINA DEL ROSARIO</v>
      </c>
      <c r="C3433" s="6" t="str">
        <f>VLOOKUP(ActividadesCom[[#This Row],[NO. DE CONTROL]],'LISTADO ESTUDIANTES'!A:C,3,FALSE)</f>
        <v>INGENIERIA EN ADMINISTRACION</v>
      </c>
      <c r="D3433" s="5" t="str">
        <f>VLOOKUP(ActividadesCom[[#This Row],[NO. DE CONTROL]],'LISTADO ESTUDIANTES'!A:D,4,FALSE)</f>
        <v>EGRESADO(A)</v>
      </c>
      <c r="E3433" s="5">
        <f>SUM(ActividadesCom[[#This Row],[CRÉD. 1]],ActividadesCom[[#This Row],[CRÉD. 2]],ActividadesCom[[#This Row],[CRÉD. 3]],ActividadesCom[[#This Row],[CRÉD. 4]],ActividadesCom[[#This Row],[CRÉD. 5]])</f>
        <v>5</v>
      </c>
      <c r="F3433" s="5">
        <f>IF(ActividadesCom[[#This Row],[ÚLTIMO SEMESTRE CON CRÉDITOS]]&gt;0,ROUND(AVERAGE(ActividadesCom[[#This Row],[VALOR NIVEL 5]],ActividadesCom[[#This Row],[VALOR NIVEL 4]],ActividadesCom[[#This Row],[VALOR NIVEL 3]],ActividadesCom[[#This Row],[VALOR NIVEL 2]],ActividadesCom[[#This Row],[VALOR NIVEL 1]]),0),"")</f>
        <v>3</v>
      </c>
      <c r="G3433" s="7" t="str">
        <f>IF(ActividadesCom[[#This Row],[PROMEDIO]]="","",IF(ActividadesCom[[#This Row],[PROMEDIO]]&gt;=4,"EXCELENTE",IF(ActividadesCom[[#This Row],[PROMEDIO]]&gt;=3,"NOTABLE",IF(ActividadesCom[[#This Row],[PROMEDIO]]&gt;=2,"BUENO",IF(ActividadesCom[[#This Row],[PROMEDIO]]=1,"SUFICIENTE","")))))</f>
        <v>NOTABLE</v>
      </c>
      <c r="H3433" s="5">
        <f>MAX(ActividadesCom[[#This Row],[PERÍODO 1]],ActividadesCom[[#This Row],[PERÍODO 2]],ActividadesCom[[#This Row],[PERÍODO 3]],ActividadesCom[[#This Row],[PERÍODO 4]],ActividadesCom[[#This Row],[PERÍODO 5]])</f>
        <v>20231</v>
      </c>
      <c r="I3433" s="6" t="s">
        <v>316</v>
      </c>
      <c r="J3433" s="5">
        <v>20213</v>
      </c>
      <c r="K3433" s="5" t="s">
        <v>4008</v>
      </c>
      <c r="L3433" s="5">
        <f>IF(ActividadesCom[[#This Row],[NIVEL 1]]&lt;&gt;0,VLOOKUP(ActividadesCom[[#This Row],[NIVEL 1]],Catálogo!A:B,2,FALSE),"")</f>
        <v>3</v>
      </c>
      <c r="M3433" s="5">
        <v>1</v>
      </c>
      <c r="N3433" s="6" t="s">
        <v>316</v>
      </c>
      <c r="O3433" s="5">
        <v>20221</v>
      </c>
      <c r="P3433" s="5" t="s">
        <v>4008</v>
      </c>
      <c r="Q3433" s="5">
        <f>IF(ActividadesCom[[#This Row],[NIVEL 2]]&lt;&gt;0,VLOOKUP(ActividadesCom[[#This Row],[NIVEL 2]],Catálogo!A:B,2,FALSE),"")</f>
        <v>3</v>
      </c>
      <c r="R3433" s="5">
        <v>1</v>
      </c>
      <c r="S3433" s="6" t="s">
        <v>5834</v>
      </c>
      <c r="T3433" s="5">
        <v>20231</v>
      </c>
      <c r="U3433" s="5" t="s">
        <v>4007</v>
      </c>
      <c r="V3433" s="5">
        <f>IF(ActividadesCom[[#This Row],[NIVEL 3]]&lt;&gt;0,VLOOKUP(ActividadesCom[[#This Row],[NIVEL 3]],Catálogo!A:B,2,FALSE),"")</f>
        <v>4</v>
      </c>
      <c r="W3433" s="5">
        <v>1</v>
      </c>
      <c r="X3433" s="6" t="s">
        <v>5744</v>
      </c>
      <c r="Y3433" s="5">
        <v>20223</v>
      </c>
      <c r="Z3433" s="5" t="s">
        <v>4010</v>
      </c>
      <c r="AA3433" s="5">
        <f>IF(ActividadesCom[[#This Row],[NIVEL 4]]&lt;&gt;0,VLOOKUP(ActividadesCom[[#This Row],[NIVEL 4]],Catálogo!A:B,2,FALSE),"")</f>
        <v>1</v>
      </c>
      <c r="AB3433" s="5">
        <v>1</v>
      </c>
      <c r="AC3433" s="6" t="s">
        <v>5695</v>
      </c>
      <c r="AD3433" s="5">
        <v>20213</v>
      </c>
      <c r="AE3433" s="5" t="s">
        <v>4008</v>
      </c>
      <c r="AF3433" s="5">
        <f>IF(ActividadesCom[[#This Row],[NIVEL 5]]&lt;&gt;0,VLOOKUP(ActividadesCom[[#This Row],[NIVEL 5]],Catálogo!A:B,2,FALSE),"")</f>
        <v>3</v>
      </c>
      <c r="AG3433" s="5">
        <v>1</v>
      </c>
      <c r="AH3433" s="2"/>
    </row>
    <row r="3434" spans="1:34" s="151" customFormat="1" ht="30" hidden="1" customHeight="1" x14ac:dyDescent="0.25">
      <c r="A3434" s="172">
        <v>21470112</v>
      </c>
      <c r="B3434" s="148" t="str">
        <f>VLOOKUP(ActividadesCom[[#This Row],[NO. DE CONTROL]],'LISTADO ESTUDIANTES'!A:C,2,FALSE)</f>
        <v>RAMIREZ GONGORA YOLANDA BEATRIZ</v>
      </c>
      <c r="C3434" s="148" t="str">
        <f>VLOOKUP(ActividadesCom[[#This Row],[NO. DE CONTROL]],'LISTADO ESTUDIANTES'!A:C,3,FALSE)</f>
        <v>INGENIERIA EN ADMINISTRACION</v>
      </c>
      <c r="D3434" s="173" t="str">
        <f>VLOOKUP(ActividadesCom[[#This Row],[NO. DE CONTROL]],'LISTADO ESTUDIANTES'!A:D,4,FALSE)</f>
        <v>EGRESADO(A)</v>
      </c>
      <c r="E3434" s="149">
        <f>SUM(ActividadesCom[[#This Row],[CRÉD. 1]],ActividadesCom[[#This Row],[CRÉD. 2]],ActividadesCom[[#This Row],[CRÉD. 3]],ActividadesCom[[#This Row],[CRÉD. 4]],ActividadesCom[[#This Row],[CRÉD. 5]])</f>
        <v>5</v>
      </c>
      <c r="F3434" s="173">
        <f>IF(ActividadesCom[[#This Row],[ÚLTIMO SEMESTRE CON CRÉDITOS]]&gt;0,ROUND(AVERAGE(ActividadesCom[[#This Row],[VALOR NIVEL 5]],ActividadesCom[[#This Row],[VALOR NIVEL 4]],ActividadesCom[[#This Row],[VALOR NIVEL 3]],ActividadesCom[[#This Row],[VALOR NIVEL 2]],ActividadesCom[[#This Row],[VALOR NIVEL 1]]),0),"")</f>
        <v>4</v>
      </c>
      <c r="G3434" s="173" t="str">
        <f>IF(ActividadesCom[[#This Row],[PROMEDIO]]="","",IF(ActividadesCom[[#This Row],[PROMEDIO]]&gt;=4,"EXCELENTE",IF(ActividadesCom[[#This Row],[PROMEDIO]]&gt;=3,"NOTABLE",IF(ActividadesCom[[#This Row],[PROMEDIO]]&gt;=2,"BUENO",IF(ActividadesCom[[#This Row],[PROMEDIO]]=1,"SUFICIENTE","")))))</f>
        <v>EXCELENTE</v>
      </c>
      <c r="H3434" s="149">
        <f>MAX(ActividadesCom[[#This Row],[PERÍODO 1]],ActividadesCom[[#This Row],[PERÍODO 2]],ActividadesCom[[#This Row],[PERÍODO 3]],ActividadesCom[[#This Row],[PERÍODO 4]],ActividadesCom[[#This Row],[PERÍODO 5]])</f>
        <v>20241</v>
      </c>
      <c r="I3434" s="181"/>
      <c r="J3434" s="173"/>
      <c r="K3434" s="164"/>
      <c r="L3434" s="149" t="str">
        <f>IF(ActividadesCom[[#This Row],[NIVEL 1]]&lt;&gt;0,VLOOKUP(ActividadesCom[[#This Row],[NIVEL 1]],Catálogo!A:B,2,FALSE),"")</f>
        <v/>
      </c>
      <c r="M3434" s="173"/>
      <c r="N3434" s="181" t="s">
        <v>4892</v>
      </c>
      <c r="O3434" s="173">
        <v>20213</v>
      </c>
      <c r="P3434" s="149" t="s">
        <v>4007</v>
      </c>
      <c r="Q3434" s="149">
        <f>IF(ActividadesCom[[#This Row],[NIVEL 2]]&lt;&gt;0,VLOOKUP(ActividadesCom[[#This Row],[NIVEL 2]],Catálogo!A:B,2,FALSE),"")</f>
        <v>4</v>
      </c>
      <c r="R3434" s="173">
        <v>1</v>
      </c>
      <c r="S3434" s="148" t="s">
        <v>5695</v>
      </c>
      <c r="T3434" s="173">
        <v>20213</v>
      </c>
      <c r="U3434" s="149" t="s">
        <v>4008</v>
      </c>
      <c r="V3434" s="149">
        <f>IF(ActividadesCom[[#This Row],[NIVEL 3]]&lt;&gt;0,VLOOKUP(ActividadesCom[[#This Row],[NIVEL 3]],Catálogo!A:B,2,FALSE),"")</f>
        <v>3</v>
      </c>
      <c r="W3434" s="173">
        <v>1</v>
      </c>
      <c r="X3434" s="148" t="s">
        <v>5834</v>
      </c>
      <c r="Y3434" s="173">
        <v>20231</v>
      </c>
      <c r="Z3434" s="149" t="s">
        <v>4007</v>
      </c>
      <c r="AA3434" s="149">
        <f>IF(ActividadesCom[[#This Row],[NIVEL 4]]&lt;&gt;0,VLOOKUP(ActividadesCom[[#This Row],[NIVEL 4]],Catálogo!A:B,2,FALSE),"")</f>
        <v>4</v>
      </c>
      <c r="AB3434" s="173">
        <v>1</v>
      </c>
      <c r="AC3434" s="148" t="s">
        <v>6315</v>
      </c>
      <c r="AD3434" s="173">
        <v>20241</v>
      </c>
      <c r="AE3434" s="149" t="s">
        <v>4008</v>
      </c>
      <c r="AF3434" s="149">
        <f>IF(ActividadesCom[[#This Row],[NIVEL 5]]&lt;&gt;0,VLOOKUP(ActividadesCom[[#This Row],[NIVEL 5]],Catálogo!A:B,2,FALSE),"")</f>
        <v>3</v>
      </c>
      <c r="AG3434" s="173">
        <v>2</v>
      </c>
    </row>
    <row r="3435" spans="1:34" s="151" customFormat="1" ht="30" customHeight="1" x14ac:dyDescent="0.25">
      <c r="A3435" s="169">
        <v>21470113</v>
      </c>
      <c r="B3435" s="148" t="str">
        <f>VLOOKUP(ActividadesCom[[#This Row],[NO. DE CONTROL]],'LISTADO ESTUDIANTES'!A:C,2,FALSE)</f>
        <v>GONGORA VILLASEÑOR JUAN EDUARDO</v>
      </c>
      <c r="C3435" s="148" t="str">
        <f>VLOOKUP(ActividadesCom[[#This Row],[NO. DE CONTROL]],'LISTADO ESTUDIANTES'!A:C,3,FALSE)</f>
        <v>INGENIERIA MECANICA</v>
      </c>
      <c r="D3435" s="164" t="str">
        <f>VLOOKUP(ActividadesCom[[#This Row],[NO. DE CONTROL]],'LISTADO ESTUDIANTES'!A:D,4,FALSE)</f>
        <v>ACTIVO(A)</v>
      </c>
      <c r="E3435" s="149">
        <f>SUM(ActividadesCom[[#This Row],[CRÉD. 1]],ActividadesCom[[#This Row],[CRÉD. 2]],ActividadesCom[[#This Row],[CRÉD. 3]],ActividadesCom[[#This Row],[CRÉD. 4]],ActividadesCom[[#This Row],[CRÉD. 5]])</f>
        <v>5</v>
      </c>
      <c r="F3435" s="164">
        <f>IF(ActividadesCom[[#This Row],[ÚLTIMO SEMESTRE CON CRÉDITOS]]&gt;0,ROUND(AVERAGE(ActividadesCom[[#This Row],[VALOR NIVEL 5]],ActividadesCom[[#This Row],[VALOR NIVEL 4]],ActividadesCom[[#This Row],[VALOR NIVEL 3]],ActividadesCom[[#This Row],[VALOR NIVEL 2]],ActividadesCom[[#This Row],[VALOR NIVEL 1]]),0),"")</f>
        <v>3</v>
      </c>
      <c r="G3435" s="164" t="str">
        <f>IF(ActividadesCom[[#This Row],[PROMEDIO]]="","",IF(ActividadesCom[[#This Row],[PROMEDIO]]&gt;=4,"EXCELENTE",IF(ActividadesCom[[#This Row],[PROMEDIO]]&gt;=3,"NOTABLE",IF(ActividadesCom[[#This Row],[PROMEDIO]]&gt;=2,"BUENO",IF(ActividadesCom[[#This Row],[PROMEDIO]]=1,"SUFICIENTE","")))))</f>
        <v>NOTABLE</v>
      </c>
      <c r="H3435" s="149">
        <f>MAX(ActividadesCom[[#This Row],[PERÍODO 1]],ActividadesCom[[#This Row],[PERÍODO 2]],ActividadesCom[[#This Row],[PERÍODO 3]],ActividadesCom[[#This Row],[PERÍODO 4]],ActividadesCom[[#This Row],[PERÍODO 5]])</f>
        <v>20243</v>
      </c>
      <c r="I3435" s="165" t="s">
        <v>23</v>
      </c>
      <c r="J3435" s="164">
        <v>20213</v>
      </c>
      <c r="K3435" s="164" t="s">
        <v>4009</v>
      </c>
      <c r="L3435" s="149">
        <f>IF(ActividadesCom[[#This Row],[NIVEL 1]]&lt;&gt;0,VLOOKUP(ActividadesCom[[#This Row],[NIVEL 1]],Catálogo!A:B,2,FALSE),"")</f>
        <v>2</v>
      </c>
      <c r="M3435" s="164">
        <v>1</v>
      </c>
      <c r="N3435" s="148" t="s">
        <v>11</v>
      </c>
      <c r="O3435" s="164">
        <v>20213</v>
      </c>
      <c r="P3435" s="149" t="s">
        <v>4007</v>
      </c>
      <c r="Q3435" s="149">
        <f>IF(ActividadesCom[[#This Row],[NIVEL 2]]&lt;&gt;0,VLOOKUP(ActividadesCom[[#This Row],[NIVEL 2]],Catálogo!A:B,2,FALSE),"")</f>
        <v>4</v>
      </c>
      <c r="R3435" s="164">
        <v>1</v>
      </c>
      <c r="S3435" s="148" t="s">
        <v>4867</v>
      </c>
      <c r="T3435" s="164">
        <v>20221</v>
      </c>
      <c r="U3435" s="149" t="s">
        <v>4009</v>
      </c>
      <c r="V3435" s="149">
        <f>IF(ActividadesCom[[#This Row],[NIVEL 3]]&lt;&gt;0,VLOOKUP(ActividadesCom[[#This Row],[NIVEL 3]],Catálogo!A:B,2,FALSE),"")</f>
        <v>2</v>
      </c>
      <c r="W3435" s="164">
        <v>1</v>
      </c>
      <c r="X3435" s="148" t="s">
        <v>11</v>
      </c>
      <c r="Y3435" s="164">
        <v>20221</v>
      </c>
      <c r="Z3435" s="149" t="s">
        <v>4007</v>
      </c>
      <c r="AA3435" s="149">
        <f>IF(ActividadesCom[[#This Row],[NIVEL 4]]&lt;&gt;0,VLOOKUP(ActividadesCom[[#This Row],[NIVEL 4]],Catálogo!A:B,2,FALSE),"")</f>
        <v>4</v>
      </c>
      <c r="AB3435" s="164">
        <v>1</v>
      </c>
      <c r="AC3435" s="148" t="s">
        <v>6710</v>
      </c>
      <c r="AD3435" s="164">
        <v>20243</v>
      </c>
      <c r="AE3435" s="149" t="s">
        <v>4008</v>
      </c>
      <c r="AF3435" s="149">
        <f>IF(ActividadesCom[[#This Row],[NIVEL 5]]&lt;&gt;0,VLOOKUP(ActividadesCom[[#This Row],[NIVEL 5]],Catálogo!A:B,2,FALSE),"")</f>
        <v>3</v>
      </c>
      <c r="AG3435" s="164">
        <v>1</v>
      </c>
    </row>
    <row r="3436" spans="1:34" ht="30" hidden="1" customHeight="1" x14ac:dyDescent="0.25">
      <c r="A3436" s="7">
        <v>21470114</v>
      </c>
      <c r="B3436" s="6" t="str">
        <f>VLOOKUP(ActividadesCom[[#This Row],[NO. DE CONTROL]],'LISTADO ESTUDIANTES'!A:C,2,FALSE)</f>
        <v>TAMAY HUCHIN CATHERINE ISABEL</v>
      </c>
      <c r="C3436" s="6" t="str">
        <f>VLOOKUP(ActividadesCom[[#This Row],[NO. DE CONTROL]],'LISTADO ESTUDIANTES'!A:C,3,FALSE)</f>
        <v>INGENIERIA EN ADMINISTRACION</v>
      </c>
      <c r="D3436" s="5" t="str">
        <f>VLOOKUP(ActividadesCom[[#This Row],[NO. DE CONTROL]],'LISTADO ESTUDIANTES'!A:D,4,FALSE)</f>
        <v>EGRESADO(A)</v>
      </c>
      <c r="E3436" s="5">
        <f>SUM(ActividadesCom[[#This Row],[CRÉD. 1]],ActividadesCom[[#This Row],[CRÉD. 2]],ActividadesCom[[#This Row],[CRÉD. 3]],ActividadesCom[[#This Row],[CRÉD. 4]],ActividadesCom[[#This Row],[CRÉD. 5]])</f>
        <v>5</v>
      </c>
      <c r="F3436" s="5">
        <f>IF(ActividadesCom[[#This Row],[ÚLTIMO SEMESTRE CON CRÉDITOS]]&gt;0,ROUND(AVERAGE(ActividadesCom[[#This Row],[VALOR NIVEL 5]],ActividadesCom[[#This Row],[VALOR NIVEL 4]],ActividadesCom[[#This Row],[VALOR NIVEL 3]],ActividadesCom[[#This Row],[VALOR NIVEL 2]],ActividadesCom[[#This Row],[VALOR NIVEL 1]]),0),"")</f>
        <v>3</v>
      </c>
      <c r="G3436" s="5" t="str">
        <f>IF(ActividadesCom[[#This Row],[PROMEDIO]]="","",IF(ActividadesCom[[#This Row],[PROMEDIO]]&gt;=4,"EXCELENTE",IF(ActividadesCom[[#This Row],[PROMEDIO]]&gt;=3,"NOTABLE",IF(ActividadesCom[[#This Row],[PROMEDIO]]&gt;=2,"BUENO",IF(ActividadesCom[[#This Row],[PROMEDIO]]=1,"SUFICIENTE","")))))</f>
        <v>NOTABLE</v>
      </c>
      <c r="H3436" s="5">
        <f>MAX(ActividadesCom[[#This Row],[PERÍODO 1]],ActividadesCom[[#This Row],[PERÍODO 2]],ActividadesCom[[#This Row],[PERÍODO 3]],ActividadesCom[[#This Row],[PERÍODO 4]],ActividadesCom[[#This Row],[PERÍODO 5]])</f>
        <v>20231</v>
      </c>
      <c r="I3436" s="6" t="s">
        <v>42</v>
      </c>
      <c r="J3436" s="5">
        <v>20213</v>
      </c>
      <c r="K3436" s="33" t="s">
        <v>4007</v>
      </c>
      <c r="L3436" s="5">
        <f>IF(ActividadesCom[[#This Row],[NIVEL 1]]&lt;&gt;0,VLOOKUP(ActividadesCom[[#This Row],[NIVEL 1]],Catálogo!A:B,2,FALSE),"")</f>
        <v>4</v>
      </c>
      <c r="M3436" s="5">
        <v>1</v>
      </c>
      <c r="N3436" s="6" t="s">
        <v>3518</v>
      </c>
      <c r="O3436" s="5">
        <v>20221</v>
      </c>
      <c r="P3436" s="5" t="s">
        <v>4010</v>
      </c>
      <c r="Q3436" s="5">
        <f>IF(ActividadesCom[[#This Row],[NIVEL 2]]&lt;&gt;0,VLOOKUP(ActividadesCom[[#This Row],[NIVEL 2]],Catálogo!A:B,2,FALSE),"")</f>
        <v>1</v>
      </c>
      <c r="R3436" s="5">
        <v>1</v>
      </c>
      <c r="S3436" s="6" t="s">
        <v>5695</v>
      </c>
      <c r="T3436" s="5">
        <v>20213</v>
      </c>
      <c r="U3436" s="5" t="s">
        <v>4008</v>
      </c>
      <c r="V3436" s="5">
        <f>IF(ActividadesCom[[#This Row],[NIVEL 3]]&lt;&gt;0,VLOOKUP(ActividadesCom[[#This Row],[NIVEL 3]],Catálogo!A:B,2,FALSE),"")</f>
        <v>3</v>
      </c>
      <c r="W3436" s="5">
        <v>1</v>
      </c>
      <c r="X3436" s="6" t="s">
        <v>5834</v>
      </c>
      <c r="Y3436" s="5">
        <v>20231</v>
      </c>
      <c r="Z3436" s="5" t="s">
        <v>4007</v>
      </c>
      <c r="AA3436" s="5">
        <f>IF(ActividadesCom[[#This Row],[NIVEL 4]]&lt;&gt;0,VLOOKUP(ActividadesCom[[#This Row],[NIVEL 4]],Catálogo!A:B,2,FALSE),"")</f>
        <v>4</v>
      </c>
      <c r="AB3436" s="5">
        <v>1</v>
      </c>
      <c r="AC3436" s="6" t="s">
        <v>5744</v>
      </c>
      <c r="AD3436" s="5">
        <v>20223</v>
      </c>
      <c r="AE3436" s="5" t="s">
        <v>4010</v>
      </c>
      <c r="AF3436" s="5">
        <f>IF(ActividadesCom[[#This Row],[NIVEL 5]]&lt;&gt;0,VLOOKUP(ActividadesCom[[#This Row],[NIVEL 5]],Catálogo!A:B,2,FALSE),"")</f>
        <v>1</v>
      </c>
      <c r="AG3436" s="5">
        <v>1</v>
      </c>
      <c r="AH3436" s="2"/>
    </row>
    <row r="3437" spans="1:34" ht="30" hidden="1" customHeight="1" x14ac:dyDescent="0.25">
      <c r="A3437" s="32">
        <v>21470115</v>
      </c>
      <c r="B3437" s="6" t="str">
        <f>VLOOKUP(ActividadesCom[[#This Row],[NO. DE CONTROL]],'LISTADO ESTUDIANTES'!A:C,2,FALSE)</f>
        <v>DZUL ESPINOSA ANDRI NAYELI</v>
      </c>
      <c r="C3437" s="6" t="str">
        <f>VLOOKUP(ActividadesCom[[#This Row],[NO. DE CONTROL]],'LISTADO ESTUDIANTES'!A:C,3,FALSE)</f>
        <v>INGENIERIA EN GESTION EMPRESARIAL</v>
      </c>
      <c r="D3437" s="33" t="str">
        <f>VLOOKUP(ActividadesCom[[#This Row],[NO. DE CONTROL]],'LISTADO ESTUDIANTES'!A:D,4,FALSE)</f>
        <v>EGRESADO(A)</v>
      </c>
      <c r="E3437" s="5">
        <f>SUM(ActividadesCom[[#This Row],[CRÉD. 1]],ActividadesCom[[#This Row],[CRÉD. 2]],ActividadesCom[[#This Row],[CRÉD. 3]],ActividadesCom[[#This Row],[CRÉD. 4]],ActividadesCom[[#This Row],[CRÉD. 5]])</f>
        <v>5</v>
      </c>
      <c r="F3437" s="33">
        <f>IF(ActividadesCom[[#This Row],[ÚLTIMO SEMESTRE CON CRÉDITOS]]&gt;0,ROUND(AVERAGE(ActividadesCom[[#This Row],[VALOR NIVEL 5]],ActividadesCom[[#This Row],[VALOR NIVEL 4]],ActividadesCom[[#This Row],[VALOR NIVEL 3]],ActividadesCom[[#This Row],[VALOR NIVEL 2]],ActividadesCom[[#This Row],[VALOR NIVEL 1]]),0),"")</f>
        <v>3</v>
      </c>
      <c r="G3437" s="33" t="str">
        <f>IF(ActividadesCom[[#This Row],[PROMEDIO]]="","",IF(ActividadesCom[[#This Row],[PROMEDIO]]&gt;=4,"EXCELENTE",IF(ActividadesCom[[#This Row],[PROMEDIO]]&gt;=3,"NOTABLE",IF(ActividadesCom[[#This Row],[PROMEDIO]]&gt;=2,"BUENO",IF(ActividadesCom[[#This Row],[PROMEDIO]]=1,"SUFICIENTE","")))))</f>
        <v>NOTABLE</v>
      </c>
      <c r="H3437" s="5">
        <f>MAX(ActividadesCom[[#This Row],[PERÍODO 1]],ActividadesCom[[#This Row],[PERÍODO 2]],ActividadesCom[[#This Row],[PERÍODO 3]],ActividadesCom[[#This Row],[PERÍODO 4]],ActividadesCom[[#This Row],[PERÍODO 5]])</f>
        <v>20223</v>
      </c>
      <c r="I3437" s="34" t="s">
        <v>523</v>
      </c>
      <c r="J3437" s="33">
        <v>20213</v>
      </c>
      <c r="K3437" s="33" t="s">
        <v>4009</v>
      </c>
      <c r="L3437" s="5">
        <f>IF(ActividadesCom[[#This Row],[NIVEL 1]]&lt;&gt;0,VLOOKUP(ActividadesCom[[#This Row],[NIVEL 1]],Catálogo!A:B,2,FALSE),"")</f>
        <v>2</v>
      </c>
      <c r="M3437" s="33">
        <v>1</v>
      </c>
      <c r="N3437" s="34" t="s">
        <v>4844</v>
      </c>
      <c r="O3437" s="33">
        <v>20213</v>
      </c>
      <c r="P3437" s="33" t="s">
        <v>4007</v>
      </c>
      <c r="Q3437" s="5">
        <f>IF(ActividadesCom[[#This Row],[NIVEL 2]]&lt;&gt;0,VLOOKUP(ActividadesCom[[#This Row],[NIVEL 2]],Catálogo!A:B,2,FALSE),"")</f>
        <v>4</v>
      </c>
      <c r="R3437" s="33">
        <v>1</v>
      </c>
      <c r="S3437" s="6" t="s">
        <v>5725</v>
      </c>
      <c r="T3437" s="33">
        <v>20223</v>
      </c>
      <c r="U3437" s="5" t="s">
        <v>4008</v>
      </c>
      <c r="V3437" s="5">
        <f>IF(ActividadesCom[[#This Row],[NIVEL 3]]&lt;&gt;0,VLOOKUP(ActividadesCom[[#This Row],[NIVEL 3]],Catálogo!A:B,2,FALSE),"")</f>
        <v>3</v>
      </c>
      <c r="W3437" s="33">
        <v>1</v>
      </c>
      <c r="X3437" s="34" t="s">
        <v>4893</v>
      </c>
      <c r="Y3437" s="33">
        <v>20213</v>
      </c>
      <c r="Z3437" s="5" t="s">
        <v>4007</v>
      </c>
      <c r="AA3437" s="5">
        <f>IF(ActividadesCom[[#This Row],[NIVEL 4]]&lt;&gt;0,VLOOKUP(ActividadesCom[[#This Row],[NIVEL 4]],Catálogo!A:B,2,FALSE),"")</f>
        <v>4</v>
      </c>
      <c r="AB3437" s="33">
        <v>1</v>
      </c>
      <c r="AC3437" s="6" t="s">
        <v>523</v>
      </c>
      <c r="AD3437" s="33">
        <v>20221</v>
      </c>
      <c r="AE3437" s="5" t="s">
        <v>4009</v>
      </c>
      <c r="AF3437" s="5">
        <f>IF(ActividadesCom[[#This Row],[NIVEL 5]]&lt;&gt;0,VLOOKUP(ActividadesCom[[#This Row],[NIVEL 5]],Catálogo!A:B,2,FALSE),"")</f>
        <v>2</v>
      </c>
      <c r="AG3437" s="33">
        <v>1</v>
      </c>
      <c r="AH3437" s="2"/>
    </row>
    <row r="3438" spans="1:34" s="151" customFormat="1" ht="30" hidden="1" customHeight="1" x14ac:dyDescent="0.25">
      <c r="A3438" s="147">
        <v>21470117</v>
      </c>
      <c r="B3438" s="148" t="str">
        <f>VLOOKUP(ActividadesCom[[#This Row],[NO. DE CONTROL]],'LISTADO ESTUDIANTES'!A:C,2,FALSE)</f>
        <v>CAHUICH KU JAVIER EDUARDO</v>
      </c>
      <c r="C3438" s="148" t="str">
        <f>VLOOKUP(ActividadesCom[[#This Row],[NO. DE CONTROL]],'LISTADO ESTUDIANTES'!A:C,3,FALSE)</f>
        <v>INGENIERIA EN TECNOLOGIAS DE LA INFORMACION Y COMUNICACIONES</v>
      </c>
      <c r="D3438" s="149" t="str">
        <f>VLOOKUP(ActividadesCom[[#This Row],[NO. DE CONTROL]],'LISTADO ESTUDIANTES'!A:D,4,FALSE)</f>
        <v>EGRESADO(A)</v>
      </c>
      <c r="E3438" s="149">
        <f>SUM(ActividadesCom[[#This Row],[CRÉD. 1]],ActividadesCom[[#This Row],[CRÉD. 2]],ActividadesCom[[#This Row],[CRÉD. 3]],ActividadesCom[[#This Row],[CRÉD. 4]],ActividadesCom[[#This Row],[CRÉD. 5]])</f>
        <v>5</v>
      </c>
      <c r="F3438" s="149">
        <f>IF(ActividadesCom[[#This Row],[ÚLTIMO SEMESTRE CON CRÉDITOS]]&gt;0,ROUND(AVERAGE(ActividadesCom[[#This Row],[VALOR NIVEL 5]],ActividadesCom[[#This Row],[VALOR NIVEL 4]],ActividadesCom[[#This Row],[VALOR NIVEL 3]],ActividadesCom[[#This Row],[VALOR NIVEL 2]],ActividadesCom[[#This Row],[VALOR NIVEL 1]]),0),"")</f>
        <v>3</v>
      </c>
      <c r="G3438" s="149" t="str">
        <f>IF(ActividadesCom[[#This Row],[PROMEDIO]]="","",IF(ActividadesCom[[#This Row],[PROMEDIO]]&gt;=4,"EXCELENTE",IF(ActividadesCom[[#This Row],[PROMEDIO]]&gt;=3,"NOTABLE",IF(ActividadesCom[[#This Row],[PROMEDIO]]&gt;=2,"BUENO",IF(ActividadesCom[[#This Row],[PROMEDIO]]=1,"SUFICIENTE","")))))</f>
        <v>NOTABLE</v>
      </c>
      <c r="H3438" s="149">
        <f>MAX(ActividadesCom[[#This Row],[PERÍODO 1]],ActividadesCom[[#This Row],[PERÍODO 2]],ActividadesCom[[#This Row],[PERÍODO 3]],ActividadesCom[[#This Row],[PERÍODO 4]],ActividadesCom[[#This Row],[PERÍODO 5]])</f>
        <v>20241</v>
      </c>
      <c r="I3438" s="148" t="s">
        <v>133</v>
      </c>
      <c r="J3438" s="149">
        <v>20213</v>
      </c>
      <c r="K3438" s="149" t="s">
        <v>4020</v>
      </c>
      <c r="L3438" s="149">
        <f>IF(ActividadesCom[[#This Row],[NIVEL 1]]&lt;&gt;0,VLOOKUP(ActividadesCom[[#This Row],[NIVEL 1]],Catálogo!A:B,2,FALSE),"")</f>
        <v>3</v>
      </c>
      <c r="M3438" s="149">
        <v>1</v>
      </c>
      <c r="N3438" s="148" t="s">
        <v>6240</v>
      </c>
      <c r="O3438" s="149">
        <v>20221</v>
      </c>
      <c r="P3438" s="149" t="s">
        <v>4007</v>
      </c>
      <c r="Q3438" s="149">
        <f>IF(ActividadesCom[[#This Row],[NIVEL 2]]&lt;&gt;0,VLOOKUP(ActividadesCom[[#This Row],[NIVEL 2]],Catálogo!A:B,2,FALSE),"")</f>
        <v>4</v>
      </c>
      <c r="R3438" s="149">
        <v>1</v>
      </c>
      <c r="S3438" s="148" t="s">
        <v>5629</v>
      </c>
      <c r="T3438" s="149">
        <v>20231</v>
      </c>
      <c r="U3438" s="149" t="s">
        <v>4008</v>
      </c>
      <c r="V3438" s="149">
        <f>IF(ActividadesCom[[#This Row],[NIVEL 3]]&lt;&gt;0,VLOOKUP(ActividadesCom[[#This Row],[NIVEL 3]],Catálogo!A:B,2,FALSE),"")</f>
        <v>3</v>
      </c>
      <c r="W3438" s="149">
        <v>1</v>
      </c>
      <c r="X3438" s="148" t="s">
        <v>665</v>
      </c>
      <c r="Y3438" s="149">
        <v>20231</v>
      </c>
      <c r="Z3438" s="149" t="s">
        <v>4008</v>
      </c>
      <c r="AA3438" s="149">
        <f>IF(ActividadesCom[[#This Row],[NIVEL 4]]&lt;&gt;0,VLOOKUP(ActividadesCom[[#This Row],[NIVEL 4]],Catálogo!A:B,2,FALSE),"")</f>
        <v>3</v>
      </c>
      <c r="AB3438" s="149">
        <v>1</v>
      </c>
      <c r="AC3438" s="148" t="s">
        <v>6248</v>
      </c>
      <c r="AD3438" s="149">
        <v>20241</v>
      </c>
      <c r="AE3438" s="149" t="s">
        <v>4008</v>
      </c>
      <c r="AF3438" s="149">
        <f>IF(ActividadesCom[[#This Row],[NIVEL 5]]&lt;&gt;0,VLOOKUP(ActividadesCom[[#This Row],[NIVEL 5]],Catálogo!A:B,2,FALSE),"")</f>
        <v>3</v>
      </c>
      <c r="AG3438" s="149">
        <v>1</v>
      </c>
    </row>
    <row r="3439" spans="1:34" s="88" customFormat="1" ht="30" hidden="1" customHeight="1" x14ac:dyDescent="0.25">
      <c r="A3439" s="29">
        <v>21470118</v>
      </c>
      <c r="B3439" s="6" t="str">
        <f>VLOOKUP(ActividadesCom[[#This Row],[NO. DE CONTROL]],'LISTADO ESTUDIANTES'!A:C,2,FALSE)</f>
        <v>CHABLE SANCHEZ EDWIN JAHIR</v>
      </c>
      <c r="C3439" s="6" t="str">
        <f>VLOOKUP(ActividadesCom[[#This Row],[NO. DE CONTROL]],'LISTADO ESTUDIANTES'!A:C,3,FALSE)</f>
        <v>ARQUITECTURA</v>
      </c>
      <c r="D3439" s="30" t="str">
        <f>VLOOKUP(ActividadesCom[[#This Row],[NO. DE CONTROL]],'LISTADO ESTUDIANTES'!A:D,4,FALSE)</f>
        <v>EGRESADO(A)</v>
      </c>
      <c r="E3439" s="5">
        <f>SUM(ActividadesCom[[#This Row],[CRÉD. 1]],ActividadesCom[[#This Row],[CRÉD. 2]],ActividadesCom[[#This Row],[CRÉD. 3]],ActividadesCom[[#This Row],[CRÉD. 4]],ActividadesCom[[#This Row],[CRÉD. 5]])</f>
        <v>3</v>
      </c>
      <c r="F3439" s="30">
        <f>IF(ActividadesCom[[#This Row],[ÚLTIMO SEMESTRE CON CRÉDITOS]]&gt;0,ROUND(AVERAGE(ActividadesCom[[#This Row],[VALOR NIVEL 5]],ActividadesCom[[#This Row],[VALOR NIVEL 4]],ActividadesCom[[#This Row],[VALOR NIVEL 3]],ActividadesCom[[#This Row],[VALOR NIVEL 2]],ActividadesCom[[#This Row],[VALOR NIVEL 1]]),0),"")</f>
        <v>4</v>
      </c>
      <c r="G3439" s="30" t="str">
        <f>IF(ActividadesCom[[#This Row],[PROMEDIO]]="","",IF(ActividadesCom[[#This Row],[PROMEDIO]]&gt;=4,"EXCELENTE",IF(ActividadesCom[[#This Row],[PROMEDIO]]&gt;=3,"NOTABLE",IF(ActividadesCom[[#This Row],[PROMEDIO]]&gt;=2,"BUENO",IF(ActividadesCom[[#This Row],[PROMEDIO]]=1,"SUFICIENTE","")))))</f>
        <v>EXCELENTE</v>
      </c>
      <c r="H3439" s="5">
        <f>MAX(ActividadesCom[[#This Row],[PERÍODO 1]],ActividadesCom[[#This Row],[PERÍODO 2]],ActividadesCom[[#This Row],[PERÍODO 3]],ActividadesCom[[#This Row],[PERÍODO 4]],ActividadesCom[[#This Row],[PERÍODO 5]])</f>
        <v>20213</v>
      </c>
      <c r="I3439" s="31" t="s">
        <v>4512</v>
      </c>
      <c r="J3439" s="30">
        <v>20213</v>
      </c>
      <c r="K3439" s="33" t="s">
        <v>4007</v>
      </c>
      <c r="L3439" s="5">
        <f>IF(ActividadesCom[[#This Row],[NIVEL 1]]&lt;&gt;0,VLOOKUP(ActividadesCom[[#This Row],[NIVEL 1]],Catálogo!A:B,2,FALSE),"")</f>
        <v>4</v>
      </c>
      <c r="M3439" s="30">
        <v>1</v>
      </c>
      <c r="N3439" s="31" t="s">
        <v>4692</v>
      </c>
      <c r="O3439" s="30">
        <v>20213</v>
      </c>
      <c r="P3439" s="30" t="s">
        <v>4007</v>
      </c>
      <c r="Q3439" s="5">
        <f>IF(ActividadesCom[[#This Row],[NIVEL 2]]&lt;&gt;0,VLOOKUP(ActividadesCom[[#This Row],[NIVEL 2]],Catálogo!A:B,2,FALSE),"")</f>
        <v>4</v>
      </c>
      <c r="R3439" s="30">
        <v>1</v>
      </c>
      <c r="S3439" s="6" t="s">
        <v>12</v>
      </c>
      <c r="T3439" s="30">
        <v>20213</v>
      </c>
      <c r="U3439" s="5" t="s">
        <v>4008</v>
      </c>
      <c r="V3439" s="5">
        <f>IF(ActividadesCom[[#This Row],[NIVEL 3]]&lt;&gt;0,VLOOKUP(ActividadesCom[[#This Row],[NIVEL 3]],Catálogo!A:B,2,FALSE),"")</f>
        <v>3</v>
      </c>
      <c r="W3439" s="30">
        <v>1</v>
      </c>
      <c r="X3439" s="31"/>
      <c r="Y3439" s="30"/>
      <c r="Z3439" s="30"/>
      <c r="AA3439" s="5" t="str">
        <f>IF(ActividadesCom[[#This Row],[NIVEL 4]]&lt;&gt;0,VLOOKUP(ActividadesCom[[#This Row],[NIVEL 4]],Catálogo!A:B,2,FALSE),"")</f>
        <v/>
      </c>
      <c r="AB3439" s="30"/>
      <c r="AC3439" s="6"/>
      <c r="AD3439" s="30"/>
      <c r="AE3439" s="5"/>
      <c r="AF3439" s="5" t="str">
        <f>IF(ActividadesCom[[#This Row],[NIVEL 5]]&lt;&gt;0,VLOOKUP(ActividadesCom[[#This Row],[NIVEL 5]],Catálogo!A:B,2,FALSE),"")</f>
        <v/>
      </c>
      <c r="AG3439" s="30"/>
    </row>
    <row r="3440" spans="1:34" ht="30" hidden="1" customHeight="1" x14ac:dyDescent="0.25">
      <c r="A3440" s="7">
        <v>21470119</v>
      </c>
      <c r="B3440" s="6" t="str">
        <f>VLOOKUP(ActividadesCom[[#This Row],[NO. DE CONTROL]],'LISTADO ESTUDIANTES'!A:C,2,FALSE)</f>
        <v>NARVAEZ FLORES PEDRO</v>
      </c>
      <c r="C3440" s="6" t="str">
        <f>VLOOKUP(ActividadesCom[[#This Row],[NO. DE CONTROL]],'LISTADO ESTUDIANTES'!A:C,3,FALSE)</f>
        <v>INGENIERIA EN SISTEMAS COMPUTACIONALES</v>
      </c>
      <c r="D3440" s="5" t="str">
        <f>VLOOKUP(ActividadesCom[[#This Row],[NO. DE CONTROL]],'LISTADO ESTUDIANTES'!A:D,4,FALSE)</f>
        <v>EGRESADO(A)</v>
      </c>
      <c r="E3440" s="7">
        <f>SUM(ActividadesCom[[#This Row],[CRÉD. 1]],ActividadesCom[[#This Row],[CRÉD. 2]],ActividadesCom[[#This Row],[CRÉD. 3]],ActividadesCom[[#This Row],[CRÉD. 4]],ActividadesCom[[#This Row],[CRÉD. 5]])</f>
        <v>3</v>
      </c>
      <c r="F3440" s="5">
        <f>IF(ActividadesCom[[#This Row],[ÚLTIMO SEMESTRE CON CRÉDITOS]]&gt;0,ROUND(AVERAGE(ActividadesCom[[#This Row],[VALOR NIVEL 5]],ActividadesCom[[#This Row],[VALOR NIVEL 4]],ActividadesCom[[#This Row],[VALOR NIVEL 3]],ActividadesCom[[#This Row],[VALOR NIVEL 2]],ActividadesCom[[#This Row],[VALOR NIVEL 1]]),0),"")</f>
        <v>4</v>
      </c>
      <c r="G3440" s="7" t="str">
        <f>IF(ActividadesCom[[#This Row],[PROMEDIO]]="","",IF(ActividadesCom[[#This Row],[PROMEDIO]]&gt;=4,"EXCELENTE",IF(ActividadesCom[[#This Row],[PROMEDIO]]&gt;=3,"NOTABLE",IF(ActividadesCom[[#This Row],[PROMEDIO]]&gt;=2,"BUENO",IF(ActividadesCom[[#This Row],[PROMEDIO]]=1,"SUFICIENTE","")))))</f>
        <v>EXCELENTE</v>
      </c>
      <c r="H3440" s="5">
        <f>MAX(ActividadesCom[[#This Row],[PERÍODO 1]],ActividadesCom[[#This Row],[PERÍODO 2]],ActividadesCom[[#This Row],[PERÍODO 3]],ActividadesCom[[#This Row],[PERÍODO 4]],ActividadesCom[[#This Row],[PERÍODO 5]])</f>
        <v>20223</v>
      </c>
      <c r="I3440" s="6" t="s">
        <v>5703</v>
      </c>
      <c r="J3440" s="5">
        <v>20213</v>
      </c>
      <c r="K3440" s="5" t="s">
        <v>4007</v>
      </c>
      <c r="L3440" s="5">
        <f>IF(ActividadesCom[[#This Row],[NIVEL 1]]&lt;&gt;0,VLOOKUP(ActividadesCom[[#This Row],[NIVEL 1]],Catálogo!A:B,2,FALSE),"")</f>
        <v>4</v>
      </c>
      <c r="M3440" s="5">
        <v>1</v>
      </c>
      <c r="N3440" s="6" t="s">
        <v>5641</v>
      </c>
      <c r="O3440" s="5">
        <v>20221</v>
      </c>
      <c r="P3440" s="5" t="s">
        <v>4007</v>
      </c>
      <c r="Q3440" s="5">
        <f>IF(ActividadesCom[[#This Row],[NIVEL 2]]&lt;&gt;0,VLOOKUP(ActividadesCom[[#This Row],[NIVEL 2]],Catálogo!A:B,2,FALSE),"")</f>
        <v>4</v>
      </c>
      <c r="R3440" s="5">
        <v>1</v>
      </c>
      <c r="S3440" s="6" t="s">
        <v>665</v>
      </c>
      <c r="T3440" s="5">
        <v>20223</v>
      </c>
      <c r="U3440" s="5" t="s">
        <v>4008</v>
      </c>
      <c r="V3440" s="5">
        <f>IF(ActividadesCom[[#This Row],[NIVEL 3]]&lt;&gt;0,VLOOKUP(ActividadesCom[[#This Row],[NIVEL 3]],Catálogo!A:B,2,FALSE),"")</f>
        <v>3</v>
      </c>
      <c r="W3440" s="5">
        <v>1</v>
      </c>
      <c r="X3440" s="6"/>
      <c r="Y3440" s="5"/>
      <c r="Z3440" s="5"/>
      <c r="AA3440" s="5" t="str">
        <f>IF(ActividadesCom[[#This Row],[NIVEL 4]]&lt;&gt;0,VLOOKUP(ActividadesCom[[#This Row],[NIVEL 4]],Catálogo!A:B,2,FALSE),"")</f>
        <v/>
      </c>
      <c r="AB3440" s="5"/>
      <c r="AC3440" s="6"/>
      <c r="AD3440" s="5"/>
      <c r="AE3440" s="5"/>
      <c r="AF3440" s="5" t="str">
        <f>IF(ActividadesCom[[#This Row],[NIVEL 5]]&lt;&gt;0,VLOOKUP(ActividadesCom[[#This Row],[NIVEL 5]],Catálogo!A:B,2,FALSE),"")</f>
        <v/>
      </c>
      <c r="AG3440" s="5"/>
      <c r="AH3440" s="2"/>
    </row>
    <row r="3441" spans="1:34" ht="30" hidden="1" customHeight="1" x14ac:dyDescent="0.25">
      <c r="A3441" s="32">
        <v>21470120</v>
      </c>
      <c r="B3441" s="6" t="str">
        <f>VLOOKUP(ActividadesCom[[#This Row],[NO. DE CONTROL]],'LISTADO ESTUDIANTES'!A:C,2,FALSE)</f>
        <v>ALCALA LOPEZ STEFANIA GUADALUPE</v>
      </c>
      <c r="C3441" s="6" t="str">
        <f>VLOOKUP(ActividadesCom[[#This Row],[NO. DE CONTROL]],'LISTADO ESTUDIANTES'!A:C,3,FALSE)</f>
        <v>INGENIERIA INDUSTRIAL</v>
      </c>
      <c r="D3441" s="33" t="str">
        <f>VLOOKUP(ActividadesCom[[#This Row],[NO. DE CONTROL]],'LISTADO ESTUDIANTES'!A:D,4,FALSE)</f>
        <v>EGRESADO(A)</v>
      </c>
      <c r="E3441" s="5">
        <f>SUM(ActividadesCom[[#This Row],[CRÉD. 1]],ActividadesCom[[#This Row],[CRÉD. 2]],ActividadesCom[[#This Row],[CRÉD. 3]],ActividadesCom[[#This Row],[CRÉD. 4]],ActividadesCom[[#This Row],[CRÉD. 5]])</f>
        <v>4</v>
      </c>
      <c r="F3441" s="33">
        <f>IF(ActividadesCom[[#This Row],[ÚLTIMO SEMESTRE CON CRÉDITOS]]&gt;0,ROUND(AVERAGE(ActividadesCom[[#This Row],[VALOR NIVEL 5]],ActividadesCom[[#This Row],[VALOR NIVEL 4]],ActividadesCom[[#This Row],[VALOR NIVEL 3]],ActividadesCom[[#This Row],[VALOR NIVEL 2]],ActividadesCom[[#This Row],[VALOR NIVEL 1]]),0),"")</f>
        <v>3</v>
      </c>
      <c r="G3441" s="32" t="str">
        <f>IF(ActividadesCom[[#This Row],[PROMEDIO]]="","",IF(ActividadesCom[[#This Row],[PROMEDIO]]&gt;=4,"EXCELENTE",IF(ActividadesCom[[#This Row],[PROMEDIO]]&gt;=3,"NOTABLE",IF(ActividadesCom[[#This Row],[PROMEDIO]]&gt;=2,"BUENO",IF(ActividadesCom[[#This Row],[PROMEDIO]]=1,"SUFICIENTE","")))))</f>
        <v>NOTABLE</v>
      </c>
      <c r="H3441" s="5">
        <f>MAX(ActividadesCom[[#This Row],[PERÍODO 1]],ActividadesCom[[#This Row],[PERÍODO 2]],ActividadesCom[[#This Row],[PERÍODO 3]],ActividadesCom[[#This Row],[PERÍODO 4]],ActividadesCom[[#This Row],[PERÍODO 5]])</f>
        <v>20233</v>
      </c>
      <c r="I3441" s="34" t="s">
        <v>12</v>
      </c>
      <c r="J3441" s="33">
        <v>20213</v>
      </c>
      <c r="K3441" s="5" t="s">
        <v>4010</v>
      </c>
      <c r="L3441" s="5">
        <f>IF(ActividadesCom[[#This Row],[NIVEL 1]]&lt;&gt;0,VLOOKUP(ActividadesCom[[#This Row],[NIVEL 1]],Catálogo!A:B,2,FALSE),"")</f>
        <v>1</v>
      </c>
      <c r="M3441" s="33">
        <v>1</v>
      </c>
      <c r="N3441" s="6" t="s">
        <v>5736</v>
      </c>
      <c r="O3441" s="33">
        <v>20221</v>
      </c>
      <c r="P3441" s="5" t="s">
        <v>4008</v>
      </c>
      <c r="Q3441" s="5">
        <f>IF(ActividadesCom[[#This Row],[NIVEL 2]]&lt;&gt;0,VLOOKUP(ActividadesCom[[#This Row],[NIVEL 2]],Catálogo!A:B,2,FALSE),"")</f>
        <v>3</v>
      </c>
      <c r="R3441" s="33">
        <v>1</v>
      </c>
      <c r="S3441" s="6" t="s">
        <v>519</v>
      </c>
      <c r="T3441" s="33">
        <v>20213</v>
      </c>
      <c r="U3441" s="5" t="s">
        <v>4008</v>
      </c>
      <c r="V3441" s="5">
        <f>IF(ActividadesCom[[#This Row],[NIVEL 3]]&lt;&gt;0,VLOOKUP(ActividadesCom[[#This Row],[NIVEL 3]],Catálogo!A:B,2,FALSE),"")</f>
        <v>3</v>
      </c>
      <c r="W3441" s="33">
        <v>1</v>
      </c>
      <c r="X3441" s="6" t="s">
        <v>192</v>
      </c>
      <c r="Y3441" s="33">
        <v>20233</v>
      </c>
      <c r="Z3441" s="5" t="s">
        <v>4007</v>
      </c>
      <c r="AA3441" s="5">
        <f>IF(ActividadesCom[[#This Row],[NIVEL 4]]&lt;&gt;0,VLOOKUP(ActividadesCom[[#This Row],[NIVEL 4]],Catálogo!A:B,2,FALSE),"")</f>
        <v>4</v>
      </c>
      <c r="AB3441" s="33">
        <v>1</v>
      </c>
      <c r="AC3441" s="34"/>
      <c r="AD3441" s="33"/>
      <c r="AE3441" s="33"/>
      <c r="AF3441" s="5" t="str">
        <f>IF(ActividadesCom[[#This Row],[NIVEL 5]]&lt;&gt;0,VLOOKUP(ActividadesCom[[#This Row],[NIVEL 5]],Catálogo!A:B,2,FALSE),"")</f>
        <v/>
      </c>
      <c r="AG3441" s="33"/>
      <c r="AH3441" s="2"/>
    </row>
    <row r="3442" spans="1:34" s="151" customFormat="1" ht="30" hidden="1" customHeight="1" x14ac:dyDescent="0.25">
      <c r="A3442" s="172">
        <v>21470121</v>
      </c>
      <c r="B3442" s="148" t="str">
        <f>VLOOKUP(ActividadesCom[[#This Row],[NO. DE CONTROL]],'LISTADO ESTUDIANTES'!A:C,2,FALSE)</f>
        <v>MONTEJO MUÑOZ LUIS CARLOS</v>
      </c>
      <c r="C3442" s="148" t="str">
        <f>VLOOKUP(ActividadesCom[[#This Row],[NO. DE CONTROL]],'LISTADO ESTUDIANTES'!A:C,3,FALSE)</f>
        <v>ARQUITECTURA</v>
      </c>
      <c r="D3442" s="173" t="str">
        <f>VLOOKUP(ActividadesCom[[#This Row],[NO. DE CONTROL]],'LISTADO ESTUDIANTES'!A:D,4,FALSE)</f>
        <v>EGRESADO(A)</v>
      </c>
      <c r="E3442" s="149">
        <f>SUM(ActividadesCom[[#This Row],[CRÉD. 1]],ActividadesCom[[#This Row],[CRÉD. 2]],ActividadesCom[[#This Row],[CRÉD. 3]],ActividadesCom[[#This Row],[CRÉD. 4]],ActividadesCom[[#This Row],[CRÉD. 5]])</f>
        <v>5</v>
      </c>
      <c r="F3442" s="173">
        <f>IF(ActividadesCom[[#This Row],[ÚLTIMO SEMESTRE CON CRÉDITOS]]&gt;0,ROUND(AVERAGE(ActividadesCom[[#This Row],[VALOR NIVEL 5]],ActividadesCom[[#This Row],[VALOR NIVEL 4]],ActividadesCom[[#This Row],[VALOR NIVEL 3]],ActividadesCom[[#This Row],[VALOR NIVEL 2]],ActividadesCom[[#This Row],[VALOR NIVEL 1]]),0),"")</f>
        <v>4</v>
      </c>
      <c r="G3442" s="173" t="str">
        <f>IF(ActividadesCom[[#This Row],[PROMEDIO]]="","",IF(ActividadesCom[[#This Row],[PROMEDIO]]&gt;=4,"EXCELENTE",IF(ActividadesCom[[#This Row],[PROMEDIO]]&gt;=3,"NOTABLE",IF(ActividadesCom[[#This Row],[PROMEDIO]]&gt;=2,"BUENO",IF(ActividadesCom[[#This Row],[PROMEDIO]]=1,"SUFICIENTE","")))))</f>
        <v>EXCELENTE</v>
      </c>
      <c r="H3442" s="149">
        <f>MAX(ActividadesCom[[#This Row],[PERÍODO 1]],ActividadesCom[[#This Row],[PERÍODO 2]],ActividadesCom[[#This Row],[PERÍODO 3]],ActividadesCom[[#This Row],[PERÍODO 4]],ActividadesCom[[#This Row],[PERÍODO 5]])</f>
        <v>20241</v>
      </c>
      <c r="I3442" s="181" t="s">
        <v>4512</v>
      </c>
      <c r="J3442" s="173">
        <v>20213</v>
      </c>
      <c r="K3442" s="173" t="s">
        <v>4008</v>
      </c>
      <c r="L3442" s="149">
        <f>IF(ActividadesCom[[#This Row],[NIVEL 1]]&lt;&gt;0,VLOOKUP(ActividadesCom[[#This Row],[NIVEL 1]],Catálogo!A:B,2,FALSE),"")</f>
        <v>3</v>
      </c>
      <c r="M3442" s="173">
        <v>1</v>
      </c>
      <c r="N3442" s="181" t="s">
        <v>4692</v>
      </c>
      <c r="O3442" s="173">
        <v>20213</v>
      </c>
      <c r="P3442" s="173" t="s">
        <v>4007</v>
      </c>
      <c r="Q3442" s="149">
        <f>IF(ActividadesCom[[#This Row],[NIVEL 2]]&lt;&gt;0,VLOOKUP(ActividadesCom[[#This Row],[NIVEL 2]],Catálogo!A:B,2,FALSE),"")</f>
        <v>4</v>
      </c>
      <c r="R3442" s="173">
        <v>1</v>
      </c>
      <c r="S3442" s="148" t="s">
        <v>316</v>
      </c>
      <c r="T3442" s="173">
        <v>20213</v>
      </c>
      <c r="U3442" s="149" t="s">
        <v>4007</v>
      </c>
      <c r="V3442" s="149">
        <f>IF(ActividadesCom[[#This Row],[NIVEL 3]]&lt;&gt;0,VLOOKUP(ActividadesCom[[#This Row],[NIVEL 3]],Catálogo!A:B,2,FALSE),"")</f>
        <v>4</v>
      </c>
      <c r="W3442" s="173">
        <v>1</v>
      </c>
      <c r="X3442" s="148" t="s">
        <v>5795</v>
      </c>
      <c r="Y3442" s="173">
        <v>20221</v>
      </c>
      <c r="Z3442" s="149" t="s">
        <v>4007</v>
      </c>
      <c r="AA3442" s="149">
        <f>IF(ActividadesCom[[#This Row],[NIVEL 4]]&lt;&gt;0,VLOOKUP(ActividadesCom[[#This Row],[NIVEL 4]],Catálogo!A:B,2,FALSE),"")</f>
        <v>4</v>
      </c>
      <c r="AB3442" s="173">
        <v>1</v>
      </c>
      <c r="AC3442" s="148" t="s">
        <v>6339</v>
      </c>
      <c r="AD3442" s="173">
        <v>20241</v>
      </c>
      <c r="AE3442" s="149" t="s">
        <v>4007</v>
      </c>
      <c r="AF3442" s="149">
        <f>IF(ActividadesCom[[#This Row],[NIVEL 5]]&lt;&gt;0,VLOOKUP(ActividadesCom[[#This Row],[NIVEL 5]],Catálogo!A:B,2,FALSE),"")</f>
        <v>4</v>
      </c>
      <c r="AG3442" s="173">
        <v>1</v>
      </c>
    </row>
    <row r="3443" spans="1:34" ht="30" hidden="1" customHeight="1" x14ac:dyDescent="0.25">
      <c r="A3443" s="7">
        <v>21470122</v>
      </c>
      <c r="B3443" s="6" t="str">
        <f>VLOOKUP(ActividadesCom[[#This Row],[NO. DE CONTROL]],'LISTADO ESTUDIANTES'!A:C,2,FALSE)</f>
        <v>ABNAL DOMINGUEZ MERLY NOEMY</v>
      </c>
      <c r="C3443" s="6" t="str">
        <f>VLOOKUP(ActividadesCom[[#This Row],[NO. DE CONTROL]],'LISTADO ESTUDIANTES'!A:C,3,FALSE)</f>
        <v>INGENIERIA EN GESTION EMPRESARIAL</v>
      </c>
      <c r="D3443" s="5" t="str">
        <f>VLOOKUP(ActividadesCom[[#This Row],[NO. DE CONTROL]],'LISTADO ESTUDIANTES'!A:D,4,FALSE)</f>
        <v>EGRESADO(A)</v>
      </c>
      <c r="E3443" s="5">
        <f>SUM(ActividadesCom[[#This Row],[CRÉD. 1]],ActividadesCom[[#This Row],[CRÉD. 2]],ActividadesCom[[#This Row],[CRÉD. 3]],ActividadesCom[[#This Row],[CRÉD. 4]],ActividadesCom[[#This Row],[CRÉD. 5]])</f>
        <v>5</v>
      </c>
      <c r="F3443" s="5">
        <f>IF(ActividadesCom[[#This Row],[ÚLTIMO SEMESTRE CON CRÉDITOS]]&gt;0,ROUND(AVERAGE(ActividadesCom[[#This Row],[VALOR NIVEL 5]],ActividadesCom[[#This Row],[VALOR NIVEL 4]],ActividadesCom[[#This Row],[VALOR NIVEL 3]],ActividadesCom[[#This Row],[VALOR NIVEL 2]],ActividadesCom[[#This Row],[VALOR NIVEL 1]]),0),"")</f>
        <v>4</v>
      </c>
      <c r="G3443" s="7" t="str">
        <f>IF(ActividadesCom[[#This Row],[PROMEDIO]]="","",IF(ActividadesCom[[#This Row],[PROMEDIO]]&gt;=4,"EXCELENTE",IF(ActividadesCom[[#This Row],[PROMEDIO]]&gt;=3,"NOTABLE",IF(ActividadesCom[[#This Row],[PROMEDIO]]&gt;=2,"BUENO",IF(ActividadesCom[[#This Row],[PROMEDIO]]=1,"SUFICIENTE","")))))</f>
        <v>EXCELENTE</v>
      </c>
      <c r="H3443" s="5">
        <f>MAX(ActividadesCom[[#This Row],[PERÍODO 1]],ActividadesCom[[#This Row],[PERÍODO 2]],ActividadesCom[[#This Row],[PERÍODO 3]],ActividadesCom[[#This Row],[PERÍODO 4]],ActividadesCom[[#This Row],[PERÍODO 5]])</f>
        <v>20221</v>
      </c>
      <c r="I3443" s="6" t="s">
        <v>30</v>
      </c>
      <c r="J3443" s="5">
        <v>20213</v>
      </c>
      <c r="K3443" s="33" t="s">
        <v>4007</v>
      </c>
      <c r="L3443" s="5">
        <f>IF(ActividadesCom[[#This Row],[NIVEL 1]]&lt;&gt;0,VLOOKUP(ActividadesCom[[#This Row],[NIVEL 1]],Catálogo!A:B,2,FALSE),"")</f>
        <v>4</v>
      </c>
      <c r="M3443" s="5">
        <v>1</v>
      </c>
      <c r="N3443" s="6" t="s">
        <v>4844</v>
      </c>
      <c r="O3443" s="5">
        <v>20213</v>
      </c>
      <c r="P3443" s="5" t="s">
        <v>4007</v>
      </c>
      <c r="Q3443" s="5">
        <f>IF(ActividadesCom[[#This Row],[NIVEL 2]]&lt;&gt;0,VLOOKUP(ActividadesCom[[#This Row],[NIVEL 2]],Catálogo!A:B,2,FALSE),"")</f>
        <v>4</v>
      </c>
      <c r="R3443" s="5">
        <v>1</v>
      </c>
      <c r="S3443" s="6" t="s">
        <v>4862</v>
      </c>
      <c r="T3443" s="5">
        <v>20221</v>
      </c>
      <c r="U3443" s="5" t="s">
        <v>4007</v>
      </c>
      <c r="V3443" s="5">
        <f>IF(ActividadesCom[[#This Row],[NIVEL 3]]&lt;&gt;0,VLOOKUP(ActividadesCom[[#This Row],[NIVEL 3]],Catálogo!A:B,2,FALSE),"")</f>
        <v>4</v>
      </c>
      <c r="W3443" s="5">
        <v>1</v>
      </c>
      <c r="X3443" s="6" t="s">
        <v>4893</v>
      </c>
      <c r="Y3443" s="5">
        <v>20213</v>
      </c>
      <c r="Z3443" s="5" t="s">
        <v>4007</v>
      </c>
      <c r="AA3443" s="5">
        <f>IF(ActividadesCom[[#This Row],[NIVEL 4]]&lt;&gt;0,VLOOKUP(ActividadesCom[[#This Row],[NIVEL 4]],Catálogo!A:B,2,FALSE),"")</f>
        <v>4</v>
      </c>
      <c r="AB3443" s="5">
        <v>1</v>
      </c>
      <c r="AC3443" s="6" t="s">
        <v>25</v>
      </c>
      <c r="AD3443" s="5">
        <v>20221</v>
      </c>
      <c r="AE3443" s="5" t="s">
        <v>4007</v>
      </c>
      <c r="AF3443" s="5">
        <f>IF(ActividadesCom[[#This Row],[NIVEL 5]]&lt;&gt;0,VLOOKUP(ActividadesCom[[#This Row],[NIVEL 5]],Catálogo!A:B,2,FALSE),"")</f>
        <v>4</v>
      </c>
      <c r="AG3443" s="5">
        <v>1</v>
      </c>
      <c r="AH3443" s="2"/>
    </row>
    <row r="3444" spans="1:34" ht="30" hidden="1" customHeight="1" x14ac:dyDescent="0.25">
      <c r="A3444" s="29">
        <v>21470123</v>
      </c>
      <c r="B3444" s="6" t="str">
        <f>VLOOKUP(ActividadesCom[[#This Row],[NO. DE CONTROL]],'LISTADO ESTUDIANTES'!A:C,2,FALSE)</f>
        <v>ARMANDO ALBERTO VILLORIN ALVAREZ</v>
      </c>
      <c r="C3444" s="6" t="str">
        <f>VLOOKUP(ActividadesCom[[#This Row],[NO. DE CONTROL]],'LISTADO ESTUDIANTES'!A:C,3,FALSE)</f>
        <v>ARQUITECTURA</v>
      </c>
      <c r="D3444" s="30" t="str">
        <f>VLOOKUP(ActividadesCom[[#This Row],[NO. DE CONTROL]],'LISTADO ESTUDIANTES'!A:D,4,FALSE)</f>
        <v>EGRESADO(A)</v>
      </c>
      <c r="E3444" s="5">
        <f>SUM(ActividadesCom[[#This Row],[CRÉD. 1]],ActividadesCom[[#This Row],[CRÉD. 2]],ActividadesCom[[#This Row],[CRÉD. 3]],ActividadesCom[[#This Row],[CRÉD. 4]],ActividadesCom[[#This Row],[CRÉD. 5]])</f>
        <v>2</v>
      </c>
      <c r="F3444" s="30">
        <f>IF(ActividadesCom[[#This Row],[ÚLTIMO SEMESTRE CON CRÉDITOS]]&gt;0,ROUND(AVERAGE(ActividadesCom[[#This Row],[VALOR NIVEL 5]],ActividadesCom[[#This Row],[VALOR NIVEL 4]],ActividadesCom[[#This Row],[VALOR NIVEL 3]],ActividadesCom[[#This Row],[VALOR NIVEL 2]],ActividadesCom[[#This Row],[VALOR NIVEL 1]]),0),"")</f>
        <v>4</v>
      </c>
      <c r="G3444" s="30" t="str">
        <f>IF(ActividadesCom[[#This Row],[PROMEDIO]]="","",IF(ActividadesCom[[#This Row],[PROMEDIO]]&gt;=4,"EXCELENTE",IF(ActividadesCom[[#This Row],[PROMEDIO]]&gt;=3,"NOTABLE",IF(ActividadesCom[[#This Row],[PROMEDIO]]&gt;=2,"BUENO",IF(ActividadesCom[[#This Row],[PROMEDIO]]=1,"SUFICIENTE","")))))</f>
        <v>EXCELENTE</v>
      </c>
      <c r="H3444" s="5">
        <f>MAX(ActividadesCom[[#This Row],[PERÍODO 1]],ActividadesCom[[#This Row],[PERÍODO 2]],ActividadesCom[[#This Row],[PERÍODO 3]],ActividadesCom[[#This Row],[PERÍODO 4]],ActividadesCom[[#This Row],[PERÍODO 5]])</f>
        <v>20213</v>
      </c>
      <c r="I3444" s="31" t="s">
        <v>4512</v>
      </c>
      <c r="J3444" s="30">
        <v>20213</v>
      </c>
      <c r="K3444" s="33" t="s">
        <v>4007</v>
      </c>
      <c r="L3444" s="5">
        <f>IF(ActividadesCom[[#This Row],[NIVEL 1]]&lt;&gt;0,VLOOKUP(ActividadesCom[[#This Row],[NIVEL 1]],Catálogo!A:B,2,FALSE),"")</f>
        <v>4</v>
      </c>
      <c r="M3444" s="30">
        <v>1</v>
      </c>
      <c r="N3444" s="31" t="s">
        <v>4692</v>
      </c>
      <c r="O3444" s="30">
        <v>20213</v>
      </c>
      <c r="P3444" s="5" t="s">
        <v>4007</v>
      </c>
      <c r="Q3444" s="5">
        <f>IF(ActividadesCom[[#This Row],[NIVEL 2]]&lt;&gt;0,VLOOKUP(ActividadesCom[[#This Row],[NIVEL 2]],Catálogo!A:B,2,FALSE),"")</f>
        <v>4</v>
      </c>
      <c r="R3444" s="30">
        <v>1</v>
      </c>
      <c r="S3444" s="31"/>
      <c r="T3444" s="30"/>
      <c r="U3444" s="5"/>
      <c r="V3444" s="5" t="str">
        <f>IF(ActividadesCom[[#This Row],[NIVEL 3]]&lt;&gt;0,VLOOKUP(ActividadesCom[[#This Row],[NIVEL 3]],Catálogo!A:B,2,FALSE),"")</f>
        <v/>
      </c>
      <c r="W3444" s="30"/>
      <c r="X3444" s="31"/>
      <c r="Y3444" s="30"/>
      <c r="Z3444" s="5"/>
      <c r="AA3444" s="5" t="str">
        <f>IF(ActividadesCom[[#This Row],[NIVEL 4]]&lt;&gt;0,VLOOKUP(ActividadesCom[[#This Row],[NIVEL 4]],Catálogo!A:B,2,FALSE),"")</f>
        <v/>
      </c>
      <c r="AB3444" s="30"/>
      <c r="AC3444" s="31"/>
      <c r="AD3444" s="30"/>
      <c r="AE3444" s="30"/>
      <c r="AF3444" s="5" t="str">
        <f>IF(ActividadesCom[[#This Row],[NIVEL 5]]&lt;&gt;0,VLOOKUP(ActividadesCom[[#This Row],[NIVEL 5]],Catálogo!A:B,2,FALSE),"")</f>
        <v/>
      </c>
      <c r="AG3444" s="30"/>
      <c r="AH3444" s="2"/>
    </row>
    <row r="3445" spans="1:34" ht="30" hidden="1" customHeight="1" x14ac:dyDescent="0.25">
      <c r="A3445" s="29">
        <v>21470124</v>
      </c>
      <c r="B3445" s="6" t="str">
        <f>VLOOKUP(ActividadesCom[[#This Row],[NO. DE CONTROL]],'LISTADO ESTUDIANTES'!A:C,2,FALSE)</f>
        <v>BRICEÑO COUOH DIEGO URIEL</v>
      </c>
      <c r="C3445" s="6" t="str">
        <f>VLOOKUP(ActividadesCom[[#This Row],[NO. DE CONTROL]],'LISTADO ESTUDIANTES'!A:C,3,FALSE)</f>
        <v>INGENIERIA AMBIENTAL</v>
      </c>
      <c r="D3445" s="30" t="str">
        <f>VLOOKUP(ActividadesCom[[#This Row],[NO. DE CONTROL]],'LISTADO ESTUDIANTES'!A:D,4,FALSE)</f>
        <v>EGRESADO(A)</v>
      </c>
      <c r="E3445" s="5">
        <f>SUM(ActividadesCom[[#This Row],[CRÉD. 1]],ActividadesCom[[#This Row],[CRÉD. 2]],ActividadesCom[[#This Row],[CRÉD. 3]],ActividadesCom[[#This Row],[CRÉD. 4]],ActividadesCom[[#This Row],[CRÉD. 5]])</f>
        <v>4</v>
      </c>
      <c r="F3445" s="30">
        <f>IF(ActividadesCom[[#This Row],[ÚLTIMO SEMESTRE CON CRÉDITOS]]&gt;0,ROUND(AVERAGE(ActividadesCom[[#This Row],[VALOR NIVEL 5]],ActividadesCom[[#This Row],[VALOR NIVEL 4]],ActividadesCom[[#This Row],[VALOR NIVEL 3]],ActividadesCom[[#This Row],[VALOR NIVEL 2]],ActividadesCom[[#This Row],[VALOR NIVEL 1]]),0),"")</f>
        <v>3</v>
      </c>
      <c r="G3445" s="30" t="str">
        <f>IF(ActividadesCom[[#This Row],[PROMEDIO]]="","",IF(ActividadesCom[[#This Row],[PROMEDIO]]&gt;=4,"EXCELENTE",IF(ActividadesCom[[#This Row],[PROMEDIO]]&gt;=3,"NOTABLE",IF(ActividadesCom[[#This Row],[PROMEDIO]]&gt;=2,"BUENO",IF(ActividadesCom[[#This Row],[PROMEDIO]]=1,"SUFICIENTE","")))))</f>
        <v>NOTABLE</v>
      </c>
      <c r="H3445" s="5">
        <f>MAX(ActividadesCom[[#This Row],[PERÍODO 1]],ActividadesCom[[#This Row],[PERÍODO 2]],ActividadesCom[[#This Row],[PERÍODO 3]],ActividadesCom[[#This Row],[PERÍODO 4]],ActividadesCom[[#This Row],[PERÍODO 5]])</f>
        <v>20221</v>
      </c>
      <c r="I3445" s="31" t="s">
        <v>4554</v>
      </c>
      <c r="J3445" s="30">
        <v>20211</v>
      </c>
      <c r="K3445" s="33" t="s">
        <v>4007</v>
      </c>
      <c r="L3445" s="5">
        <f>IF(ActividadesCom[[#This Row],[NIVEL 1]]&lt;&gt;0,VLOOKUP(ActividadesCom[[#This Row],[NIVEL 1]],Catálogo!A:B,2,FALSE),"")</f>
        <v>4</v>
      </c>
      <c r="M3445" s="30">
        <v>1</v>
      </c>
      <c r="N3445" s="6" t="s">
        <v>133</v>
      </c>
      <c r="O3445" s="30">
        <v>20213</v>
      </c>
      <c r="P3445" s="5" t="s">
        <v>4007</v>
      </c>
      <c r="Q3445" s="5">
        <f>IF(ActividadesCom[[#This Row],[NIVEL 2]]&lt;&gt;0,VLOOKUP(ActividadesCom[[#This Row],[NIVEL 2]],Catálogo!A:B,2,FALSE),"")</f>
        <v>4</v>
      </c>
      <c r="R3445" s="30">
        <v>1</v>
      </c>
      <c r="S3445" s="6" t="s">
        <v>869</v>
      </c>
      <c r="T3445" s="30">
        <v>20212</v>
      </c>
      <c r="U3445" s="5" t="s">
        <v>4007</v>
      </c>
      <c r="V3445" s="5">
        <f>IF(ActividadesCom[[#This Row],[NIVEL 3]]&lt;&gt;0,VLOOKUP(ActividadesCom[[#This Row],[NIVEL 3]],Catálogo!A:B,2,FALSE),"")</f>
        <v>4</v>
      </c>
      <c r="W3445" s="30">
        <v>1</v>
      </c>
      <c r="X3445" s="6" t="s">
        <v>3518</v>
      </c>
      <c r="Y3445" s="30">
        <v>20221</v>
      </c>
      <c r="Z3445" s="5" t="s">
        <v>4010</v>
      </c>
      <c r="AA3445" s="5">
        <f>IF(ActividadesCom[[#This Row],[NIVEL 4]]&lt;&gt;0,VLOOKUP(ActividadesCom[[#This Row],[NIVEL 4]],Catálogo!A:B,2,FALSE),"")</f>
        <v>1</v>
      </c>
      <c r="AB3445" s="30">
        <v>1</v>
      </c>
      <c r="AC3445" s="31"/>
      <c r="AD3445" s="30"/>
      <c r="AE3445" s="30"/>
      <c r="AF3445" s="5" t="str">
        <f>IF(ActividadesCom[[#This Row],[NIVEL 5]]&lt;&gt;0,VLOOKUP(ActividadesCom[[#This Row],[NIVEL 5]],Catálogo!A:B,2,FALSE),"")</f>
        <v/>
      </c>
      <c r="AG3445" s="30"/>
      <c r="AH3445" s="2"/>
    </row>
    <row r="3446" spans="1:34" s="151" customFormat="1" ht="30" hidden="1" customHeight="1" x14ac:dyDescent="0.25">
      <c r="A3446" s="147">
        <v>21470125</v>
      </c>
      <c r="B3446" s="148" t="str">
        <f>VLOOKUP(ActividadesCom[[#This Row],[NO. DE CONTROL]],'LISTADO ESTUDIANTES'!A:C,2,FALSE)</f>
        <v>CONCHAS LIRA ANGEL ULISES</v>
      </c>
      <c r="C3446" s="148" t="str">
        <f>VLOOKUP(ActividadesCom[[#This Row],[NO. DE CONTROL]],'LISTADO ESTUDIANTES'!A:C,3,FALSE)</f>
        <v>INGENIERIA EN ADMINISTRACION</v>
      </c>
      <c r="D3446" s="149" t="str">
        <f>VLOOKUP(ActividadesCom[[#This Row],[NO. DE CONTROL]],'LISTADO ESTUDIANTES'!A:D,4,FALSE)</f>
        <v>EGRESADO(A)</v>
      </c>
      <c r="E3446" s="149">
        <f>SUM(ActividadesCom[[#This Row],[CRÉD. 1]],ActividadesCom[[#This Row],[CRÉD. 2]],ActividadesCom[[#This Row],[CRÉD. 3]],ActividadesCom[[#This Row],[CRÉD. 4]],ActividadesCom[[#This Row],[CRÉD. 5]])</f>
        <v>5</v>
      </c>
      <c r="F3446" s="149">
        <f>IF(ActividadesCom[[#This Row],[ÚLTIMO SEMESTRE CON CRÉDITOS]]&gt;0,ROUND(AVERAGE(ActividadesCom[[#This Row],[VALOR NIVEL 5]],ActividadesCom[[#This Row],[VALOR NIVEL 4]],ActividadesCom[[#This Row],[VALOR NIVEL 3]],ActividadesCom[[#This Row],[VALOR NIVEL 2]],ActividadesCom[[#This Row],[VALOR NIVEL 1]]),0),"")</f>
        <v>4</v>
      </c>
      <c r="G3446" s="147" t="str">
        <f>IF(ActividadesCom[[#This Row],[PROMEDIO]]="","",IF(ActividadesCom[[#This Row],[PROMEDIO]]&gt;=4,"EXCELENTE",IF(ActividadesCom[[#This Row],[PROMEDIO]]&gt;=3,"NOTABLE",IF(ActividadesCom[[#This Row],[PROMEDIO]]&gt;=2,"BUENO",IF(ActividadesCom[[#This Row],[PROMEDIO]]=1,"SUFICIENTE","")))))</f>
        <v>EXCELENTE</v>
      </c>
      <c r="H3446" s="149">
        <f>MAX(ActividadesCom[[#This Row],[PERÍODO 1]],ActividadesCom[[#This Row],[PERÍODO 2]],ActividadesCom[[#This Row],[PERÍODO 3]],ActividadesCom[[#This Row],[PERÍODO 4]],ActividadesCom[[#This Row],[PERÍODO 5]])</f>
        <v>20231</v>
      </c>
      <c r="I3446" s="148" t="s">
        <v>316</v>
      </c>
      <c r="J3446" s="149">
        <v>20213</v>
      </c>
      <c r="K3446" s="149" t="s">
        <v>4020</v>
      </c>
      <c r="L3446" s="149">
        <f>IF(ActividadesCom[[#This Row],[NIVEL 1]]&lt;&gt;0,VLOOKUP(ActividadesCom[[#This Row],[NIVEL 1]],Catálogo!A:B,2,FALSE),"")</f>
        <v>3</v>
      </c>
      <c r="M3446" s="149">
        <v>1</v>
      </c>
      <c r="N3446" s="148" t="s">
        <v>5644</v>
      </c>
      <c r="O3446" s="149">
        <v>20213</v>
      </c>
      <c r="P3446" s="149" t="s">
        <v>4008</v>
      </c>
      <c r="Q3446" s="149">
        <f>IF(ActividadesCom[[#This Row],[NIVEL 2]]&lt;&gt;0,VLOOKUP(ActividadesCom[[#This Row],[NIVEL 2]],Catálogo!A:B,2,FALSE),"")</f>
        <v>3</v>
      </c>
      <c r="R3446" s="149">
        <v>1</v>
      </c>
      <c r="S3446" s="148" t="s">
        <v>9</v>
      </c>
      <c r="T3446" s="149">
        <v>20223</v>
      </c>
      <c r="U3446" s="149" t="s">
        <v>4007</v>
      </c>
      <c r="V3446" s="149">
        <f>IF(ActividadesCom[[#This Row],[NIVEL 3]]&lt;&gt;0,VLOOKUP(ActividadesCom[[#This Row],[NIVEL 3]],Catálogo!A:B,2,FALSE),"")</f>
        <v>4</v>
      </c>
      <c r="W3446" s="149">
        <v>1</v>
      </c>
      <c r="X3446" s="148" t="s">
        <v>5818</v>
      </c>
      <c r="Y3446" s="149">
        <v>20231</v>
      </c>
      <c r="Z3446" s="149" t="s">
        <v>4007</v>
      </c>
      <c r="AA3446" s="149">
        <f>IF(ActividadesCom[[#This Row],[NIVEL 4]]&lt;&gt;0,VLOOKUP(ActividadesCom[[#This Row],[NIVEL 4]],Catálogo!A:B,2,FALSE),"")</f>
        <v>4</v>
      </c>
      <c r="AB3446" s="149">
        <v>2</v>
      </c>
      <c r="AC3446" s="148"/>
      <c r="AD3446" s="149"/>
      <c r="AE3446" s="149"/>
      <c r="AF3446" s="149" t="str">
        <f>IF(ActividadesCom[[#This Row],[NIVEL 5]]&lt;&gt;0,VLOOKUP(ActividadesCom[[#This Row],[NIVEL 5]],Catálogo!A:B,2,FALSE),"")</f>
        <v/>
      </c>
      <c r="AG3446" s="149"/>
    </row>
    <row r="3447" spans="1:34" s="151" customFormat="1" ht="30" hidden="1" customHeight="1" x14ac:dyDescent="0.25">
      <c r="A3447" s="172">
        <v>21470126</v>
      </c>
      <c r="B3447" s="148" t="str">
        <f>VLOOKUP(ActividadesCom[[#This Row],[NO. DE CONTROL]],'LISTADO ESTUDIANTES'!A:C,2,FALSE)</f>
        <v>LAZARO VAZQUEZ OTONIEL DE JESUS</v>
      </c>
      <c r="C3447" s="148" t="str">
        <f>VLOOKUP(ActividadesCom[[#This Row],[NO. DE CONTROL]],'LISTADO ESTUDIANTES'!A:C,3,FALSE)</f>
        <v>INGENIERIA MECANICA</v>
      </c>
      <c r="D3447" s="173" t="str">
        <f>VLOOKUP(ActividadesCom[[#This Row],[NO. DE CONTROL]],'LISTADO ESTUDIANTES'!A:D,4,FALSE)</f>
        <v>EGRESADO(A)</v>
      </c>
      <c r="E3447" s="149">
        <f>SUM(ActividadesCom[[#This Row],[CRÉD. 1]],ActividadesCom[[#This Row],[CRÉD. 2]],ActividadesCom[[#This Row],[CRÉD. 3]],ActividadesCom[[#This Row],[CRÉD. 4]],ActividadesCom[[#This Row],[CRÉD. 5]])</f>
        <v>5</v>
      </c>
      <c r="F3447" s="173">
        <f>IF(ActividadesCom[[#This Row],[ÚLTIMO SEMESTRE CON CRÉDITOS]]&gt;0,ROUND(AVERAGE(ActividadesCom[[#This Row],[VALOR NIVEL 5]],ActividadesCom[[#This Row],[VALOR NIVEL 4]],ActividadesCom[[#This Row],[VALOR NIVEL 3]],ActividadesCom[[#This Row],[VALOR NIVEL 2]],ActividadesCom[[#This Row],[VALOR NIVEL 1]]),0),"")</f>
        <v>3</v>
      </c>
      <c r="G3447" s="173" t="str">
        <f>IF(ActividadesCom[[#This Row],[PROMEDIO]]="","",IF(ActividadesCom[[#This Row],[PROMEDIO]]&gt;=4,"EXCELENTE",IF(ActividadesCom[[#This Row],[PROMEDIO]]&gt;=3,"NOTABLE",IF(ActividadesCom[[#This Row],[PROMEDIO]]&gt;=2,"BUENO",IF(ActividadesCom[[#This Row],[PROMEDIO]]=1,"SUFICIENTE","")))))</f>
        <v>NOTABLE</v>
      </c>
      <c r="H3447" s="149">
        <f>MAX(ActividadesCom[[#This Row],[PERÍODO 1]],ActividadesCom[[#This Row],[PERÍODO 2]],ActividadesCom[[#This Row],[PERÍODO 3]],ActividadesCom[[#This Row],[PERÍODO 4]],ActividadesCom[[#This Row],[PERÍODO 5]])</f>
        <v>20221</v>
      </c>
      <c r="I3447" s="181" t="s">
        <v>4571</v>
      </c>
      <c r="J3447" s="173">
        <v>20211</v>
      </c>
      <c r="K3447" s="173" t="s">
        <v>4020</v>
      </c>
      <c r="L3447" s="149">
        <f>IF(ActividadesCom[[#This Row],[NIVEL 1]]&lt;&gt;0,VLOOKUP(ActividadesCom[[#This Row],[NIVEL 1]],Catálogo!A:B,2,FALSE),"")</f>
        <v>3</v>
      </c>
      <c r="M3447" s="173">
        <v>1</v>
      </c>
      <c r="N3447" s="148" t="s">
        <v>133</v>
      </c>
      <c r="O3447" s="173">
        <v>20213</v>
      </c>
      <c r="P3447" s="149" t="s">
        <v>4009</v>
      </c>
      <c r="Q3447" s="149">
        <f>IF(ActividadesCom[[#This Row],[NIVEL 2]]&lt;&gt;0,VLOOKUP(ActividadesCom[[#This Row],[NIVEL 2]],Catálogo!A:B,2,FALSE),"")</f>
        <v>2</v>
      </c>
      <c r="R3447" s="173">
        <v>1</v>
      </c>
      <c r="S3447" s="148" t="s">
        <v>4867</v>
      </c>
      <c r="T3447" s="173">
        <v>20221</v>
      </c>
      <c r="U3447" s="149" t="s">
        <v>4009</v>
      </c>
      <c r="V3447" s="149">
        <f>IF(ActividadesCom[[#This Row],[NIVEL 3]]&lt;&gt;0,VLOOKUP(ActividadesCom[[#This Row],[NIVEL 3]],Catálogo!A:B,2,FALSE),"")</f>
        <v>2</v>
      </c>
      <c r="W3447" s="173">
        <v>1</v>
      </c>
      <c r="X3447" s="181" t="s">
        <v>4892</v>
      </c>
      <c r="Y3447" s="173">
        <v>20213</v>
      </c>
      <c r="Z3447" s="149" t="s">
        <v>4008</v>
      </c>
      <c r="AA3447" s="149">
        <f>IF(ActividadesCom[[#This Row],[NIVEL 4]]&lt;&gt;0,VLOOKUP(ActividadesCom[[#This Row],[NIVEL 4]],Catálogo!A:B,2,FALSE),"")</f>
        <v>3</v>
      </c>
      <c r="AB3447" s="173">
        <v>1</v>
      </c>
      <c r="AC3447" s="148" t="s">
        <v>133</v>
      </c>
      <c r="AD3447" s="173">
        <v>20221</v>
      </c>
      <c r="AE3447" s="149" t="s">
        <v>4007</v>
      </c>
      <c r="AF3447" s="149">
        <f>IF(ActividadesCom[[#This Row],[NIVEL 5]]&lt;&gt;0,VLOOKUP(ActividadesCom[[#This Row],[NIVEL 5]],Catálogo!A:B,2,FALSE),"")</f>
        <v>4</v>
      </c>
      <c r="AG3447" s="173">
        <v>1</v>
      </c>
    </row>
    <row r="3448" spans="1:34" s="151" customFormat="1" ht="30" hidden="1" customHeight="1" x14ac:dyDescent="0.25">
      <c r="A3448" s="147">
        <v>21470127</v>
      </c>
      <c r="B3448" s="148" t="str">
        <f>VLOOKUP(ActividadesCom[[#This Row],[NO. DE CONTROL]],'LISTADO ESTUDIANTES'!A:C,2,FALSE)</f>
        <v>CORTES PECH MARIO EDUARDO</v>
      </c>
      <c r="C3448" s="148" t="str">
        <f>VLOOKUP(ActividadesCom[[#This Row],[NO. DE CONTROL]],'LISTADO ESTUDIANTES'!A:C,3,FALSE)</f>
        <v>INGENIERIA EN SISTEMAS COMPUTACIONALES</v>
      </c>
      <c r="D3448" s="149" t="str">
        <f>VLOOKUP(ActividadesCom[[#This Row],[NO. DE CONTROL]],'LISTADO ESTUDIANTES'!A:D,4,FALSE)</f>
        <v>EGRESADO(A)</v>
      </c>
      <c r="E3448" s="149">
        <f>SUM(ActividadesCom[[#This Row],[CRÉD. 1]],ActividadesCom[[#This Row],[CRÉD. 2]],ActividadesCom[[#This Row],[CRÉD. 3]],ActividadesCom[[#This Row],[CRÉD. 4]],ActividadesCom[[#This Row],[CRÉD. 5]])</f>
        <v>5</v>
      </c>
      <c r="F3448" s="149">
        <f>IF(ActividadesCom[[#This Row],[ÚLTIMO SEMESTRE CON CRÉDITOS]]&gt;0,ROUND(AVERAGE(ActividadesCom[[#This Row],[VALOR NIVEL 5]],ActividadesCom[[#This Row],[VALOR NIVEL 4]],ActividadesCom[[#This Row],[VALOR NIVEL 3]],ActividadesCom[[#This Row],[VALOR NIVEL 2]],ActividadesCom[[#This Row],[VALOR NIVEL 1]]),0),"")</f>
        <v>2</v>
      </c>
      <c r="G3448" s="149" t="str">
        <f>IF(ActividadesCom[[#This Row],[PROMEDIO]]="","",IF(ActividadesCom[[#This Row],[PROMEDIO]]&gt;=4,"EXCELENTE",IF(ActividadesCom[[#This Row],[PROMEDIO]]&gt;=3,"NOTABLE",IF(ActividadesCom[[#This Row],[PROMEDIO]]&gt;=2,"BUENO",IF(ActividadesCom[[#This Row],[PROMEDIO]]=1,"SUFICIENTE","")))))</f>
        <v>BUENO</v>
      </c>
      <c r="H3448" s="149">
        <f>MAX(ActividadesCom[[#This Row],[PERÍODO 1]],ActividadesCom[[#This Row],[PERÍODO 2]],ActividadesCom[[#This Row],[PERÍODO 3]],ActividadesCom[[#This Row],[PERÍODO 4]],ActividadesCom[[#This Row],[PERÍODO 5]])</f>
        <v>20241</v>
      </c>
      <c r="I3448" s="148" t="s">
        <v>31</v>
      </c>
      <c r="J3448" s="149">
        <v>20213</v>
      </c>
      <c r="K3448" s="149" t="s">
        <v>4021</v>
      </c>
      <c r="L3448" s="149">
        <f>IF(ActividadesCom[[#This Row],[NIVEL 1]]&lt;&gt;0,VLOOKUP(ActividadesCom[[#This Row],[NIVEL 1]],Catálogo!A:B,2,FALSE),"")</f>
        <v>2</v>
      </c>
      <c r="M3448" s="149">
        <v>1</v>
      </c>
      <c r="N3448" s="148" t="s">
        <v>31</v>
      </c>
      <c r="O3448" s="149">
        <v>20221</v>
      </c>
      <c r="P3448" s="149" t="s">
        <v>4010</v>
      </c>
      <c r="Q3448" s="149">
        <f>IF(ActividadesCom[[#This Row],[NIVEL 2]]&lt;&gt;0,VLOOKUP(ActividadesCom[[#This Row],[NIVEL 2]],Catálogo!A:B,2,FALSE),"")</f>
        <v>1</v>
      </c>
      <c r="R3448" s="149">
        <v>1</v>
      </c>
      <c r="S3448" s="148" t="s">
        <v>6259</v>
      </c>
      <c r="T3448" s="149">
        <v>20231</v>
      </c>
      <c r="U3448" s="149" t="s">
        <v>4010</v>
      </c>
      <c r="V3448" s="149">
        <f>IF(ActividadesCom[[#This Row],[NIVEL 3]]&lt;&gt;0,VLOOKUP(ActividadesCom[[#This Row],[NIVEL 3]],Catálogo!A:B,2,FALSE),"")</f>
        <v>1</v>
      </c>
      <c r="W3448" s="149">
        <v>1</v>
      </c>
      <c r="X3448" s="148" t="s">
        <v>6332</v>
      </c>
      <c r="Y3448" s="149">
        <v>20241</v>
      </c>
      <c r="Z3448" s="149" t="s">
        <v>4007</v>
      </c>
      <c r="AA3448" s="149">
        <f>IF(ActividadesCom[[#This Row],[NIVEL 4]]&lt;&gt;0,VLOOKUP(ActividadesCom[[#This Row],[NIVEL 4]],Catálogo!A:B,2,FALSE),"")</f>
        <v>4</v>
      </c>
      <c r="AB3448" s="149">
        <v>1</v>
      </c>
      <c r="AC3448" s="148" t="s">
        <v>5817</v>
      </c>
      <c r="AD3448" s="149">
        <v>20241</v>
      </c>
      <c r="AE3448" s="149" t="s">
        <v>4008</v>
      </c>
      <c r="AF3448" s="149">
        <f>IF(ActividadesCom[[#This Row],[NIVEL 5]]&lt;&gt;0,VLOOKUP(ActividadesCom[[#This Row],[NIVEL 5]],Catálogo!A:B,2,FALSE),"")</f>
        <v>3</v>
      </c>
      <c r="AG3448" s="149">
        <v>1</v>
      </c>
    </row>
    <row r="3449" spans="1:34" s="151" customFormat="1" ht="30" hidden="1" customHeight="1" x14ac:dyDescent="0.25">
      <c r="A3449" s="172">
        <v>21470128</v>
      </c>
      <c r="B3449" s="148" t="str">
        <f>VLOOKUP(ActividadesCom[[#This Row],[NO. DE CONTROL]],'LISTADO ESTUDIANTES'!A:C,2,FALSE)</f>
        <v>MAY CU DAVID</v>
      </c>
      <c r="C3449" s="148" t="str">
        <f>VLOOKUP(ActividadesCom[[#This Row],[NO. DE CONTROL]],'LISTADO ESTUDIANTES'!A:C,3,FALSE)</f>
        <v>INGENIERIA CIVIL</v>
      </c>
      <c r="D3449" s="149" t="str">
        <f>VLOOKUP(ActividadesCom[[#This Row],[NO. DE CONTROL]],'LISTADO ESTUDIANTES'!A:D,4,FALSE)</f>
        <v>EGRESADO(A)</v>
      </c>
      <c r="E3449" s="149">
        <f>SUM(ActividadesCom[[#This Row],[CRÉD. 1]],ActividadesCom[[#This Row],[CRÉD. 2]],ActividadesCom[[#This Row],[CRÉD. 3]],ActividadesCom[[#This Row],[CRÉD. 4]],ActividadesCom[[#This Row],[CRÉD. 5]])</f>
        <v>5</v>
      </c>
      <c r="F3449" s="173">
        <f>IF(ActividadesCom[[#This Row],[ÚLTIMO SEMESTRE CON CRÉDITOS]]&gt;0,ROUND(AVERAGE(ActividadesCom[[#This Row],[VALOR NIVEL 5]],ActividadesCom[[#This Row],[VALOR NIVEL 4]],ActividadesCom[[#This Row],[VALOR NIVEL 3]],ActividadesCom[[#This Row],[VALOR NIVEL 2]],ActividadesCom[[#This Row],[VALOR NIVEL 1]]),0),"")</f>
        <v>3</v>
      </c>
      <c r="G3449" s="173" t="str">
        <f>IF(ActividadesCom[[#This Row],[PROMEDIO]]="","",IF(ActividadesCom[[#This Row],[PROMEDIO]]&gt;=4,"EXCELENTE",IF(ActividadesCom[[#This Row],[PROMEDIO]]&gt;=3,"NOTABLE",IF(ActividadesCom[[#This Row],[PROMEDIO]]&gt;=2,"BUENO",IF(ActividadesCom[[#This Row],[PROMEDIO]]=1,"SUFICIENTE","")))))</f>
        <v>NOTABLE</v>
      </c>
      <c r="H3449" s="149">
        <f>MAX(ActividadesCom[[#This Row],[PERÍODO 1]],ActividadesCom[[#This Row],[PERÍODO 2]],ActividadesCom[[#This Row],[PERÍODO 3]],ActividadesCom[[#This Row],[PERÍODO 4]],ActividadesCom[[#This Row],[PERÍODO 5]])</f>
        <v>20221</v>
      </c>
      <c r="I3449" s="181"/>
      <c r="J3449" s="173">
        <v>20211</v>
      </c>
      <c r="K3449" s="173" t="s">
        <v>4008</v>
      </c>
      <c r="L3449" s="149">
        <f>IF(ActividadesCom[[#This Row],[NIVEL 1]]&lt;&gt;0,VLOOKUP(ActividadesCom[[#This Row],[NIVEL 1]],Catálogo!A:B,2,FALSE),"")</f>
        <v>3</v>
      </c>
      <c r="M3449" s="173">
        <v>1</v>
      </c>
      <c r="N3449" s="148" t="s">
        <v>4892</v>
      </c>
      <c r="O3449" s="173">
        <v>20213</v>
      </c>
      <c r="P3449" s="149" t="s">
        <v>4008</v>
      </c>
      <c r="Q3449" s="149">
        <f>IF(ActividadesCom[[#This Row],[NIVEL 2]]&lt;&gt;0,VLOOKUP(ActividadesCom[[#This Row],[NIVEL 2]],Catálogo!A:B,2,FALSE),"")</f>
        <v>3</v>
      </c>
      <c r="R3449" s="173">
        <v>1</v>
      </c>
      <c r="S3449" s="148" t="s">
        <v>4910</v>
      </c>
      <c r="T3449" s="173">
        <v>20221</v>
      </c>
      <c r="U3449" s="149" t="s">
        <v>4008</v>
      </c>
      <c r="V3449" s="149">
        <f>IF(ActividadesCom[[#This Row],[NIVEL 3]]&lt;&gt;0,VLOOKUP(ActividadesCom[[#This Row],[NIVEL 3]],Catálogo!A:B,2,FALSE),"")</f>
        <v>3</v>
      </c>
      <c r="W3449" s="173">
        <v>1</v>
      </c>
      <c r="X3449" s="148" t="s">
        <v>523</v>
      </c>
      <c r="Y3449" s="173">
        <v>20221</v>
      </c>
      <c r="Z3449" s="149" t="s">
        <v>4009</v>
      </c>
      <c r="AA3449" s="149">
        <f>IF(ActividadesCom[[#This Row],[NIVEL 4]]&lt;&gt;0,VLOOKUP(ActividadesCom[[#This Row],[NIVEL 4]],Catálogo!A:B,2,FALSE),"")</f>
        <v>2</v>
      </c>
      <c r="AB3449" s="173">
        <v>1</v>
      </c>
      <c r="AC3449" s="181" t="s">
        <v>5374</v>
      </c>
      <c r="AD3449" s="173">
        <v>20221</v>
      </c>
      <c r="AE3449" s="149" t="s">
        <v>4007</v>
      </c>
      <c r="AF3449" s="149">
        <f>IF(ActividadesCom[[#This Row],[NIVEL 5]]&lt;&gt;0,VLOOKUP(ActividadesCom[[#This Row],[NIVEL 5]],Catálogo!A:B,2,FALSE),"")</f>
        <v>4</v>
      </c>
      <c r="AG3449" s="173">
        <v>1</v>
      </c>
    </row>
    <row r="3450" spans="1:34" s="151" customFormat="1" ht="30" hidden="1" customHeight="1" x14ac:dyDescent="0.25">
      <c r="A3450" s="172">
        <v>21470128</v>
      </c>
      <c r="B3450" s="148" t="str">
        <f>VLOOKUP(ActividadesCom[[#This Row],[NO. DE CONTROL]],'LISTADO ESTUDIANTES'!A:C,2,FALSE)</f>
        <v>MAY CU DAVID</v>
      </c>
      <c r="C3450" s="148" t="str">
        <f>VLOOKUP(ActividadesCom[[#This Row],[NO. DE CONTROL]],'LISTADO ESTUDIANTES'!A:C,3,FALSE)</f>
        <v>INGENIERIA CIVIL</v>
      </c>
      <c r="D3450" s="164" t="str">
        <f>VLOOKUP(ActividadesCom[[#This Row],[NO. DE CONTROL]],'LISTADO ESTUDIANTES'!A:D,4,FALSE)</f>
        <v>EGRESADO(A)</v>
      </c>
      <c r="E3450" s="149">
        <f>SUM(ActividadesCom[[#This Row],[CRÉD. 1]],ActividadesCom[[#This Row],[CRÉD. 2]],ActividadesCom[[#This Row],[CRÉD. 3]],ActividadesCom[[#This Row],[CRÉD. 4]],ActividadesCom[[#This Row],[CRÉD. 5]])</f>
        <v>5</v>
      </c>
      <c r="F3450" s="164">
        <f>IF(ActividadesCom[[#This Row],[ÚLTIMO SEMESTRE CON CRÉDITOS]]&gt;0,ROUND(AVERAGE(ActividadesCom[[#This Row],[VALOR NIVEL 5]],ActividadesCom[[#This Row],[VALOR NIVEL 4]],ActividadesCom[[#This Row],[VALOR NIVEL 3]],ActividadesCom[[#This Row],[VALOR NIVEL 2]],ActividadesCom[[#This Row],[VALOR NIVEL 1]]),0),"")</f>
        <v>2</v>
      </c>
      <c r="G3450" s="164" t="str">
        <f>IF(ActividadesCom[[#This Row],[PROMEDIO]]="","",IF(ActividadesCom[[#This Row],[PROMEDIO]]&gt;=4,"EXCELENTE",IF(ActividadesCom[[#This Row],[PROMEDIO]]&gt;=3,"NOTABLE",IF(ActividadesCom[[#This Row],[PROMEDIO]]&gt;=2,"BUENO",IF(ActividadesCom[[#This Row],[PROMEDIO]]=1,"SUFICIENTE","")))))</f>
        <v>BUENO</v>
      </c>
      <c r="H3450" s="149">
        <f>MAX(ActividadesCom[[#This Row],[PERÍODO 1]],ActividadesCom[[#This Row],[PERÍODO 2]],ActividadesCom[[#This Row],[PERÍODO 3]],ActividadesCom[[#This Row],[PERÍODO 4]],ActividadesCom[[#This Row],[PERÍODO 5]])</f>
        <v>20221</v>
      </c>
      <c r="I3450" s="165" t="s">
        <v>4740</v>
      </c>
      <c r="J3450" s="164">
        <v>20213</v>
      </c>
      <c r="K3450" s="164" t="s">
        <v>4020</v>
      </c>
      <c r="L3450" s="149">
        <f>IF(ActividadesCom[[#This Row],[NIVEL 1]]&lt;&gt;0,VLOOKUP(ActividadesCom[[#This Row],[NIVEL 1]],Catálogo!A:B,2,FALSE),"")</f>
        <v>3</v>
      </c>
      <c r="M3450" s="164">
        <v>1</v>
      </c>
      <c r="N3450" s="165" t="s">
        <v>23</v>
      </c>
      <c r="O3450" s="164">
        <v>20213</v>
      </c>
      <c r="P3450" s="164" t="s">
        <v>4009</v>
      </c>
      <c r="Q3450" s="149">
        <f>IF(ActividadesCom[[#This Row],[NIVEL 2]]&lt;&gt;0,VLOOKUP(ActividadesCom[[#This Row],[NIVEL 2]],Catálogo!A:B,2,FALSE),"")</f>
        <v>2</v>
      </c>
      <c r="R3450" s="164">
        <v>1</v>
      </c>
      <c r="S3450" s="148" t="s">
        <v>31</v>
      </c>
      <c r="T3450" s="164">
        <v>20213</v>
      </c>
      <c r="U3450" s="149" t="s">
        <v>4010</v>
      </c>
      <c r="V3450" s="149">
        <f>IF(ActividadesCom[[#This Row],[NIVEL 3]]&lt;&gt;0,VLOOKUP(ActividadesCom[[#This Row],[NIVEL 3]],Catálogo!A:B,2,FALSE),"")</f>
        <v>1</v>
      </c>
      <c r="W3450" s="164">
        <v>1</v>
      </c>
      <c r="X3450" s="148" t="s">
        <v>23</v>
      </c>
      <c r="Y3450" s="164">
        <v>20221</v>
      </c>
      <c r="Z3450" s="149" t="s">
        <v>4009</v>
      </c>
      <c r="AA3450" s="149">
        <f>IF(ActividadesCom[[#This Row],[NIVEL 4]]&lt;&gt;0,VLOOKUP(ActividadesCom[[#This Row],[NIVEL 4]],Catálogo!A:B,2,FALSE),"")</f>
        <v>2</v>
      </c>
      <c r="AB3450" s="164">
        <v>1</v>
      </c>
      <c r="AC3450" s="148" t="s">
        <v>5376</v>
      </c>
      <c r="AD3450" s="164">
        <v>20221</v>
      </c>
      <c r="AE3450" s="164" t="s">
        <v>4008</v>
      </c>
      <c r="AF3450" s="149">
        <f>IF(ActividadesCom[[#This Row],[NIVEL 5]]&lt;&gt;0,VLOOKUP(ActividadesCom[[#This Row],[NIVEL 5]],Catálogo!A:B,2,FALSE),"")</f>
        <v>3</v>
      </c>
      <c r="AG3450" s="164">
        <v>1</v>
      </c>
    </row>
    <row r="3451" spans="1:34" s="151" customFormat="1" ht="30" hidden="1" customHeight="1" x14ac:dyDescent="0.25">
      <c r="A3451" s="185">
        <v>21470129</v>
      </c>
      <c r="B3451" s="186" t="str">
        <f>VLOOKUP(ActividadesCom[[#This Row],[NO. DE CONTROL]],'LISTADO ESTUDIANTES'!A:C,2,FALSE)</f>
        <v>LOPEZ CABRERA EMMANUEL</v>
      </c>
      <c r="C3451" s="187" t="str">
        <f>VLOOKUP(ActividadesCom[[#This Row],[NO. DE CONTROL]],'LISTADO ESTUDIANTES'!A:C,3,FALSE)</f>
        <v>INGENIERIA INDUSTRIAL</v>
      </c>
      <c r="D3451" s="185" t="str">
        <f>VLOOKUP(ActividadesCom[[#This Row],[NO. DE CONTROL]],'LISTADO ESTUDIANTES'!A:D,4,FALSE)</f>
        <v>EGRESADO(A)</v>
      </c>
      <c r="E3451" s="188">
        <f>SUM(ActividadesCom[[#This Row],[CRÉD. 1]],ActividadesCom[[#This Row],[CRÉD. 2]],ActividadesCom[[#This Row],[CRÉD. 3]],ActividadesCom[[#This Row],[CRÉD. 4]],ActividadesCom[[#This Row],[CRÉD. 5]])</f>
        <v>5</v>
      </c>
      <c r="F3451" s="185">
        <f>IF(ActividadesCom[[#This Row],[ÚLTIMO SEMESTRE CON CRÉDITOS]]&gt;0,ROUND(AVERAGE(ActividadesCom[[#This Row],[VALOR NIVEL 5]],ActividadesCom[[#This Row],[VALOR NIVEL 4]],ActividadesCom[[#This Row],[VALOR NIVEL 3]],ActividadesCom[[#This Row],[VALOR NIVEL 2]],ActividadesCom[[#This Row],[VALOR NIVEL 1]]),0),"")</f>
        <v>2</v>
      </c>
      <c r="G3451" s="188" t="str">
        <f>IF(ActividadesCom[[#This Row],[PROMEDIO]]="","",IF(ActividadesCom[[#This Row],[PROMEDIO]]&gt;=4,"EXCELENTE",IF(ActividadesCom[[#This Row],[PROMEDIO]]&gt;=3,"NOTABLE",IF(ActividadesCom[[#This Row],[PROMEDIO]]&gt;=2,"BUENO",IF(ActividadesCom[[#This Row],[PROMEDIO]]=1,"SUFICIENTE","")))))</f>
        <v>BUENO</v>
      </c>
      <c r="H3451" s="185">
        <f>MAX(ActividadesCom[[#This Row],[PERÍODO 1]],ActividadesCom[[#This Row],[PERÍODO 2]],ActividadesCom[[#This Row],[PERÍODO 3]],ActividadesCom[[#This Row],[PERÍODO 4]],ActividadesCom[[#This Row],[PERÍODO 5]])</f>
        <v>20221</v>
      </c>
      <c r="I3451" s="187" t="s">
        <v>23</v>
      </c>
      <c r="J3451" s="185">
        <v>20221</v>
      </c>
      <c r="K3451" s="185" t="s">
        <v>4009</v>
      </c>
      <c r="L3451" s="185">
        <f>IF(ActividadesCom[[#This Row],[NIVEL 1]]&lt;&gt;0,VLOOKUP(ActividadesCom[[#This Row],[NIVEL 1]],Catálogo!A:B,2,FALSE),"")</f>
        <v>2</v>
      </c>
      <c r="M3451" s="185">
        <v>1</v>
      </c>
      <c r="N3451" s="187" t="s">
        <v>6812</v>
      </c>
      <c r="O3451" s="185">
        <v>20221</v>
      </c>
      <c r="P3451" s="185" t="s">
        <v>4008</v>
      </c>
      <c r="Q3451" s="185">
        <f>IF(ActividadesCom[[#This Row],[NIVEL 2]]&lt;&gt;0,VLOOKUP(ActividadesCom[[#This Row],[NIVEL 2]],Catálogo!A:B,2,FALSE),"")</f>
        <v>3</v>
      </c>
      <c r="R3451" s="185">
        <v>1</v>
      </c>
      <c r="S3451" s="187" t="s">
        <v>6813</v>
      </c>
      <c r="T3451" s="185">
        <v>20213</v>
      </c>
      <c r="U3451" s="185" t="s">
        <v>4008</v>
      </c>
      <c r="V3451" s="185">
        <f>IF(ActividadesCom[[#This Row],[NIVEL 3]]&lt;&gt;0,VLOOKUP(ActividadesCom[[#This Row],[NIVEL 3]],Catálogo!A:B,2,FALSE),"")</f>
        <v>3</v>
      </c>
      <c r="W3451" s="185">
        <v>1</v>
      </c>
      <c r="X3451" s="187" t="s">
        <v>31</v>
      </c>
      <c r="Y3451" s="185">
        <v>20213</v>
      </c>
      <c r="Z3451" s="185" t="s">
        <v>4010</v>
      </c>
      <c r="AA3451" s="185">
        <f>IF(ActividadesCom[[#This Row],[NIVEL 4]]&lt;&gt;0,VLOOKUP(ActividadesCom[[#This Row],[NIVEL 4]],Catálogo!A:B,2,FALSE),"")</f>
        <v>1</v>
      </c>
      <c r="AB3451" s="185">
        <v>1</v>
      </c>
      <c r="AC3451" s="187" t="s">
        <v>23</v>
      </c>
      <c r="AD3451" s="185">
        <v>20211</v>
      </c>
      <c r="AE3451" s="185" t="s">
        <v>4009</v>
      </c>
      <c r="AF3451" s="185">
        <f>IF(ActividadesCom[[#This Row],[NIVEL 5]]&lt;&gt;0,VLOOKUP(ActividadesCom[[#This Row],[NIVEL 5]],Catálogo!A:B,2,FALSE),"")</f>
        <v>2</v>
      </c>
      <c r="AG3451" s="185">
        <v>1</v>
      </c>
    </row>
    <row r="3452" spans="1:34" s="151" customFormat="1" ht="30" customHeight="1" x14ac:dyDescent="0.25">
      <c r="A3452" s="147">
        <v>21470130</v>
      </c>
      <c r="B3452" s="148" t="str">
        <f>VLOOKUP(ActividadesCom[[#This Row],[NO. DE CONTROL]],'LISTADO ESTUDIANTES'!A:C,2,FALSE)</f>
        <v>DZUL PUGA RAUL ARMANDO</v>
      </c>
      <c r="C3452" s="148" t="str">
        <f>VLOOKUP(ActividadesCom[[#This Row],[NO. DE CONTROL]],'LISTADO ESTUDIANTES'!A:C,3,FALSE)</f>
        <v>INGENIERIA MECANICA</v>
      </c>
      <c r="D3452" s="149" t="str">
        <f>VLOOKUP(ActividadesCom[[#This Row],[NO. DE CONTROL]],'LISTADO ESTUDIANTES'!A:D,4,FALSE)</f>
        <v>ACTIVO(A)</v>
      </c>
      <c r="E3452" s="149">
        <f>SUM(ActividadesCom[[#This Row],[CRÉD. 1]],ActividadesCom[[#This Row],[CRÉD. 2]],ActividadesCom[[#This Row],[CRÉD. 3]],ActividadesCom[[#This Row],[CRÉD. 4]],ActividadesCom[[#This Row],[CRÉD. 5]])</f>
        <v>6</v>
      </c>
      <c r="F3452" s="149">
        <f>IF(ActividadesCom[[#This Row],[ÚLTIMO SEMESTRE CON CRÉDITOS]]&gt;0,ROUND(AVERAGE(ActividadesCom[[#This Row],[VALOR NIVEL 5]],ActividadesCom[[#This Row],[VALOR NIVEL 4]],ActividadesCom[[#This Row],[VALOR NIVEL 3]],ActividadesCom[[#This Row],[VALOR NIVEL 2]],ActividadesCom[[#This Row],[VALOR NIVEL 1]]),0),"")</f>
        <v>4</v>
      </c>
      <c r="G3452" s="149" t="str">
        <f>IF(ActividadesCom[[#This Row],[PROMEDIO]]="","",IF(ActividadesCom[[#This Row],[PROMEDIO]]&gt;=4,"EXCELENTE",IF(ActividadesCom[[#This Row],[PROMEDIO]]&gt;=3,"NOTABLE",IF(ActividadesCom[[#This Row],[PROMEDIO]]&gt;=2,"BUENO",IF(ActividadesCom[[#This Row],[PROMEDIO]]=1,"SUFICIENTE","")))))</f>
        <v>EXCELENTE</v>
      </c>
      <c r="H3452" s="149">
        <f>MAX(ActividadesCom[[#This Row],[PERÍODO 1]],ActividadesCom[[#This Row],[PERÍODO 2]],ActividadesCom[[#This Row],[PERÍODO 3]],ActividadesCom[[#This Row],[PERÍODO 4]],ActividadesCom[[#This Row],[PERÍODO 5]])</f>
        <v>20241</v>
      </c>
      <c r="I3452" s="148" t="s">
        <v>11</v>
      </c>
      <c r="J3452" s="149">
        <v>20213</v>
      </c>
      <c r="K3452" s="149" t="s">
        <v>4020</v>
      </c>
      <c r="L3452" s="149">
        <f>IF(ActividadesCom[[#This Row],[NIVEL 1]]&lt;&gt;0,VLOOKUP(ActividadesCom[[#This Row],[NIVEL 1]],Catálogo!A:B,2,FALSE),"")</f>
        <v>3</v>
      </c>
      <c r="M3452" s="149">
        <v>1</v>
      </c>
      <c r="N3452" s="148" t="s">
        <v>4867</v>
      </c>
      <c r="O3452" s="149">
        <v>20213</v>
      </c>
      <c r="P3452" s="149" t="s">
        <v>4007</v>
      </c>
      <c r="Q3452" s="149">
        <f>IF(ActividadesCom[[#This Row],[NIVEL 2]]&lt;&gt;0,VLOOKUP(ActividadesCom[[#This Row],[NIVEL 2]],Catálogo!A:B,2,FALSE),"")</f>
        <v>4</v>
      </c>
      <c r="R3452" s="149">
        <v>1</v>
      </c>
      <c r="S3452" s="148" t="s">
        <v>11</v>
      </c>
      <c r="T3452" s="149">
        <v>20221</v>
      </c>
      <c r="U3452" s="149" t="s">
        <v>4007</v>
      </c>
      <c r="V3452" s="149">
        <f>IF(ActividadesCom[[#This Row],[NIVEL 3]]&lt;&gt;0,VLOOKUP(ActividadesCom[[#This Row],[NIVEL 3]],Catálogo!A:B,2,FALSE),"")</f>
        <v>4</v>
      </c>
      <c r="W3452" s="149">
        <v>1</v>
      </c>
      <c r="X3452" s="148" t="s">
        <v>5829</v>
      </c>
      <c r="Y3452" s="149">
        <v>20231</v>
      </c>
      <c r="Z3452" s="149" t="s">
        <v>4007</v>
      </c>
      <c r="AA3452" s="149">
        <f>IF(ActividadesCom[[#This Row],[NIVEL 4]]&lt;&gt;0,VLOOKUP(ActividadesCom[[#This Row],[NIVEL 4]],Catálogo!A:B,2,FALSE),"")</f>
        <v>4</v>
      </c>
      <c r="AB3452" s="149">
        <v>1</v>
      </c>
      <c r="AC3452" s="148" t="s">
        <v>6694</v>
      </c>
      <c r="AD3452" s="149">
        <v>20241</v>
      </c>
      <c r="AE3452" s="149" t="s">
        <v>4008</v>
      </c>
      <c r="AF3452" s="149">
        <f>IF(ActividadesCom[[#This Row],[NIVEL 5]]&lt;&gt;0,VLOOKUP(ActividadesCom[[#This Row],[NIVEL 5]],Catálogo!A:B,2,FALSE),"")</f>
        <v>3</v>
      </c>
      <c r="AG3452" s="149">
        <v>2</v>
      </c>
    </row>
    <row r="3453" spans="1:34" ht="30" hidden="1" customHeight="1" x14ac:dyDescent="0.25">
      <c r="A3453" s="32">
        <v>21470131</v>
      </c>
      <c r="B3453" s="6" t="str">
        <f>VLOOKUP(ActividadesCom[[#This Row],[NO. DE CONTROL]],'LISTADO ESTUDIANTES'!A:C,2,FALSE)</f>
        <v>GUTIERREZ BALDERAS JOSE ENRIQUE</v>
      </c>
      <c r="C3453" s="6" t="str">
        <f>VLOOKUP(ActividadesCom[[#This Row],[NO. DE CONTROL]],'LISTADO ESTUDIANTES'!A:C,3,FALSE)</f>
        <v>INGENIERIA MECANICA</v>
      </c>
      <c r="D3453" s="33" t="str">
        <f>VLOOKUP(ActividadesCom[[#This Row],[NO. DE CONTROL]],'LISTADO ESTUDIANTES'!A:D,4,FALSE)</f>
        <v>EGRESADO(A)</v>
      </c>
      <c r="E3453" s="5">
        <f>SUM(ActividadesCom[[#This Row],[CRÉD. 1]],ActividadesCom[[#This Row],[CRÉD. 2]],ActividadesCom[[#This Row],[CRÉD. 3]],ActividadesCom[[#This Row],[CRÉD. 4]],ActividadesCom[[#This Row],[CRÉD. 5]])</f>
        <v>2</v>
      </c>
      <c r="F3453" s="33">
        <f>IF(ActividadesCom[[#This Row],[ÚLTIMO SEMESTRE CON CRÉDITOS]]&gt;0,ROUND(AVERAGE(ActividadesCom[[#This Row],[VALOR NIVEL 5]],ActividadesCom[[#This Row],[VALOR NIVEL 4]],ActividadesCom[[#This Row],[VALOR NIVEL 3]],ActividadesCom[[#This Row],[VALOR NIVEL 2]],ActividadesCom[[#This Row],[VALOR NIVEL 1]]),0),"")</f>
        <v>3</v>
      </c>
      <c r="G3453" s="32" t="str">
        <f>IF(ActividadesCom[[#This Row],[PROMEDIO]]="","",IF(ActividadesCom[[#This Row],[PROMEDIO]]&gt;=4,"EXCELENTE",IF(ActividadesCom[[#This Row],[PROMEDIO]]&gt;=3,"NOTABLE",IF(ActividadesCom[[#This Row],[PROMEDIO]]&gt;=2,"BUENO",IF(ActividadesCom[[#This Row],[PROMEDIO]]=1,"SUFICIENTE","")))))</f>
        <v>NOTABLE</v>
      </c>
      <c r="H3453" s="5">
        <f>MAX(ActividadesCom[[#This Row],[PERÍODO 1]],ActividadesCom[[#This Row],[PERÍODO 2]],ActividadesCom[[#This Row],[PERÍODO 3]],ActividadesCom[[#This Row],[PERÍODO 4]],ActividadesCom[[#This Row],[PERÍODO 5]])</f>
        <v>20221</v>
      </c>
      <c r="I3453" s="34" t="s">
        <v>3518</v>
      </c>
      <c r="J3453" s="33">
        <v>20213</v>
      </c>
      <c r="K3453" s="33" t="s">
        <v>4020</v>
      </c>
      <c r="L3453" s="5">
        <f>IF(ActividadesCom[[#This Row],[NIVEL 1]]&lt;&gt;0,VLOOKUP(ActividadesCom[[#This Row],[NIVEL 1]],Catálogo!A:B,2,FALSE),"")</f>
        <v>3</v>
      </c>
      <c r="M3453" s="33">
        <v>1</v>
      </c>
      <c r="N3453" s="6" t="s">
        <v>4867</v>
      </c>
      <c r="O3453" s="33">
        <v>20221</v>
      </c>
      <c r="P3453" s="5" t="s">
        <v>4021</v>
      </c>
      <c r="Q3453" s="5">
        <f>IF(ActividadesCom[[#This Row],[NIVEL 2]]&lt;&gt;0,VLOOKUP(ActividadesCom[[#This Row],[NIVEL 2]],Catálogo!A:B,2,FALSE),"")</f>
        <v>2</v>
      </c>
      <c r="R3453" s="33">
        <v>1</v>
      </c>
      <c r="S3453" s="34"/>
      <c r="T3453" s="33"/>
      <c r="U3453" s="33"/>
      <c r="V3453" s="5" t="str">
        <f>IF(ActividadesCom[[#This Row],[NIVEL 3]]&lt;&gt;0,VLOOKUP(ActividadesCom[[#This Row],[NIVEL 3]],Catálogo!A:B,2,FALSE),"")</f>
        <v/>
      </c>
      <c r="W3453" s="33"/>
      <c r="X3453" s="34"/>
      <c r="Y3453" s="33"/>
      <c r="Z3453" s="33"/>
      <c r="AA3453" s="5" t="str">
        <f>IF(ActividadesCom[[#This Row],[NIVEL 4]]&lt;&gt;0,VLOOKUP(ActividadesCom[[#This Row],[NIVEL 4]],Catálogo!A:B,2,FALSE),"")</f>
        <v/>
      </c>
      <c r="AB3453" s="33"/>
      <c r="AC3453" s="34"/>
      <c r="AD3453" s="33"/>
      <c r="AE3453" s="33"/>
      <c r="AF3453" s="5" t="str">
        <f>IF(ActividadesCom[[#This Row],[NIVEL 5]]&lt;&gt;0,VLOOKUP(ActividadesCom[[#This Row],[NIVEL 5]],Catálogo!A:B,2,FALSE),"")</f>
        <v/>
      </c>
      <c r="AG3453" s="33"/>
      <c r="AH3453" s="2"/>
    </row>
    <row r="3454" spans="1:34" s="151" customFormat="1" ht="30" hidden="1" customHeight="1" x14ac:dyDescent="0.25">
      <c r="A3454" s="169">
        <v>21470132</v>
      </c>
      <c r="B3454" s="148" t="str">
        <f>VLOOKUP(ActividadesCom[[#This Row],[NO. DE CONTROL]],'LISTADO ESTUDIANTES'!A:C,2,FALSE)</f>
        <v>ROSADO LOPEZ LUIS ARIEL</v>
      </c>
      <c r="C3454" s="148" t="str">
        <f>VLOOKUP(ActividadesCom[[#This Row],[NO. DE CONTROL]],'LISTADO ESTUDIANTES'!A:C,3,FALSE)</f>
        <v>INGENIERIA EN SISTEMAS COMPUTACIONALES</v>
      </c>
      <c r="D3454" s="164" t="str">
        <f>VLOOKUP(ActividadesCom[[#This Row],[NO. DE CONTROL]],'LISTADO ESTUDIANTES'!A:D,4,FALSE)</f>
        <v>EGRESADO(A)</v>
      </c>
      <c r="E3454" s="149">
        <f>SUM(ActividadesCom[[#This Row],[CRÉD. 1]],ActividadesCom[[#This Row],[CRÉD. 2]],ActividadesCom[[#This Row],[CRÉD. 3]],ActividadesCom[[#This Row],[CRÉD. 4]],ActividadesCom[[#This Row],[CRÉD. 5]])</f>
        <v>5</v>
      </c>
      <c r="F3454" s="164">
        <f>IF(ActividadesCom[[#This Row],[ÚLTIMO SEMESTRE CON CRÉDITOS]]&gt;0,ROUND(AVERAGE(ActividadesCom[[#This Row],[VALOR NIVEL 5]],ActividadesCom[[#This Row],[VALOR NIVEL 4]],ActividadesCom[[#This Row],[VALOR NIVEL 3]],ActividadesCom[[#This Row],[VALOR NIVEL 2]],ActividadesCom[[#This Row],[VALOR NIVEL 1]]),0),"")</f>
        <v>4</v>
      </c>
      <c r="G3454" s="169" t="str">
        <f>IF(ActividadesCom[[#This Row],[PROMEDIO]]="","",IF(ActividadesCom[[#This Row],[PROMEDIO]]&gt;=4,"EXCELENTE",IF(ActividadesCom[[#This Row],[PROMEDIO]]&gt;=3,"NOTABLE",IF(ActividadesCom[[#This Row],[PROMEDIO]]&gt;=2,"BUENO",IF(ActividadesCom[[#This Row],[PROMEDIO]]=1,"SUFICIENTE","")))))</f>
        <v>EXCELENTE</v>
      </c>
      <c r="H3454" s="149">
        <f>MAX(ActividadesCom[[#This Row],[PERÍODO 1]],ActividadesCom[[#This Row],[PERÍODO 2]],ActividadesCom[[#This Row],[PERÍODO 3]],ActividadesCom[[#This Row],[PERÍODO 4]],ActividadesCom[[#This Row],[PERÍODO 5]])</f>
        <v>20221</v>
      </c>
      <c r="I3454" s="165" t="s">
        <v>3518</v>
      </c>
      <c r="J3454" s="164">
        <v>20213</v>
      </c>
      <c r="K3454" s="164" t="s">
        <v>4020</v>
      </c>
      <c r="L3454" s="149">
        <f>IF(ActividadesCom[[#This Row],[NIVEL 1]]&lt;&gt;0,VLOOKUP(ActividadesCom[[#This Row],[NIVEL 1]],Catálogo!A:B,2,FALSE),"")</f>
        <v>3</v>
      </c>
      <c r="M3454" s="164">
        <v>1</v>
      </c>
      <c r="N3454" s="148" t="s">
        <v>4864</v>
      </c>
      <c r="O3454" s="164">
        <v>20221</v>
      </c>
      <c r="P3454" s="149" t="s">
        <v>4007</v>
      </c>
      <c r="Q3454" s="149">
        <f>IF(ActividadesCom[[#This Row],[NIVEL 2]]&lt;&gt;0,VLOOKUP(ActividadesCom[[#This Row],[NIVEL 2]],Catálogo!A:B,2,FALSE),"")</f>
        <v>4</v>
      </c>
      <c r="R3454" s="164">
        <v>1</v>
      </c>
      <c r="S3454" s="148" t="s">
        <v>4864</v>
      </c>
      <c r="T3454" s="164">
        <v>20212</v>
      </c>
      <c r="U3454" s="149" t="s">
        <v>4007</v>
      </c>
      <c r="V3454" s="149">
        <f>IF(ActividadesCom[[#This Row],[NIVEL 3]]&lt;&gt;0,VLOOKUP(ActividadesCom[[#This Row],[NIVEL 3]],Catálogo!A:B,2,FALSE),"")</f>
        <v>4</v>
      </c>
      <c r="W3454" s="164">
        <v>1</v>
      </c>
      <c r="X3454" s="148" t="s">
        <v>4940</v>
      </c>
      <c r="Y3454" s="164">
        <v>20213</v>
      </c>
      <c r="Z3454" s="149" t="s">
        <v>4007</v>
      </c>
      <c r="AA3454" s="149">
        <f>IF(ActividadesCom[[#This Row],[NIVEL 4]]&lt;&gt;0,VLOOKUP(ActividadesCom[[#This Row],[NIVEL 4]],Catálogo!A:B,2,FALSE),"")</f>
        <v>4</v>
      </c>
      <c r="AB3454" s="164">
        <v>1</v>
      </c>
      <c r="AC3454" s="148" t="s">
        <v>3518</v>
      </c>
      <c r="AD3454" s="164">
        <v>20221</v>
      </c>
      <c r="AE3454" s="149" t="s">
        <v>4008</v>
      </c>
      <c r="AF3454" s="149">
        <f>IF(ActividadesCom[[#This Row],[NIVEL 5]]&lt;&gt;0,VLOOKUP(ActividadesCom[[#This Row],[NIVEL 5]],Catálogo!A:B,2,FALSE),"")</f>
        <v>3</v>
      </c>
      <c r="AG3454" s="164">
        <v>1</v>
      </c>
    </row>
    <row r="3455" spans="1:34" s="151" customFormat="1" ht="30" hidden="1" customHeight="1" x14ac:dyDescent="0.25">
      <c r="A3455" s="172">
        <v>21470133</v>
      </c>
      <c r="B3455" s="148" t="str">
        <f>VLOOKUP(ActividadesCom[[#This Row],[NO. DE CONTROL]],'LISTADO ESTUDIANTES'!A:C,2,FALSE)</f>
        <v>MAY COLLI KATHERINE ANIELCA</v>
      </c>
      <c r="C3455" s="148" t="str">
        <f>VLOOKUP(ActividadesCom[[#This Row],[NO. DE CONTROL]],'LISTADO ESTUDIANTES'!A:C,3,FALSE)</f>
        <v>INGENIERIA AMBIENTAL</v>
      </c>
      <c r="D3455" s="173" t="str">
        <f>VLOOKUP(ActividadesCom[[#This Row],[NO. DE CONTROL]],'LISTADO ESTUDIANTES'!A:D,4,FALSE)</f>
        <v>EGRESADO(A)</v>
      </c>
      <c r="E3455" s="149">
        <f>SUM(ActividadesCom[[#This Row],[CRÉD. 1]],ActividadesCom[[#This Row],[CRÉD. 2]],ActividadesCom[[#This Row],[CRÉD. 3]],ActividadesCom[[#This Row],[CRÉD. 4]],ActividadesCom[[#This Row],[CRÉD. 5]])</f>
        <v>5</v>
      </c>
      <c r="F3455" s="173">
        <f>IF(ActividadesCom[[#This Row],[ÚLTIMO SEMESTRE CON CRÉDITOS]]&gt;0,ROUND(AVERAGE(ActividadesCom[[#This Row],[VALOR NIVEL 5]],ActividadesCom[[#This Row],[VALOR NIVEL 4]],ActividadesCom[[#This Row],[VALOR NIVEL 3]],ActividadesCom[[#This Row],[VALOR NIVEL 2]],ActividadesCom[[#This Row],[VALOR NIVEL 1]]),0),"")</f>
        <v>4</v>
      </c>
      <c r="G3455" s="173" t="str">
        <f>IF(ActividadesCom[[#This Row],[PROMEDIO]]="","",IF(ActividadesCom[[#This Row],[PROMEDIO]]&gt;=4,"EXCELENTE",IF(ActividadesCom[[#This Row],[PROMEDIO]]&gt;=3,"NOTABLE",IF(ActividadesCom[[#This Row],[PROMEDIO]]&gt;=2,"BUENO",IF(ActividadesCom[[#This Row],[PROMEDIO]]=1,"SUFICIENTE","")))))</f>
        <v>EXCELENTE</v>
      </c>
      <c r="H3455" s="149">
        <f>MAX(ActividadesCom[[#This Row],[PERÍODO 1]],ActividadesCom[[#This Row],[PERÍODO 2]],ActividadesCom[[#This Row],[PERÍODO 3]],ActividadesCom[[#This Row],[PERÍODO 4]],ActividadesCom[[#This Row],[PERÍODO 5]])</f>
        <v>20221</v>
      </c>
      <c r="I3455" s="181" t="s">
        <v>4554</v>
      </c>
      <c r="J3455" s="173">
        <v>20211</v>
      </c>
      <c r="K3455" s="164" t="s">
        <v>4007</v>
      </c>
      <c r="L3455" s="149">
        <f>IF(ActividadesCom[[#This Row],[NIVEL 1]]&lt;&gt;0,VLOOKUP(ActividadesCom[[#This Row],[NIVEL 1]],Catálogo!A:B,2,FALSE),"")</f>
        <v>4</v>
      </c>
      <c r="M3455" s="173">
        <v>1</v>
      </c>
      <c r="N3455" s="181" t="s">
        <v>4562</v>
      </c>
      <c r="O3455" s="173">
        <v>20211</v>
      </c>
      <c r="P3455" s="173" t="s">
        <v>4007</v>
      </c>
      <c r="Q3455" s="149">
        <f>IF(ActividadesCom[[#This Row],[NIVEL 2]]&lt;&gt;0,VLOOKUP(ActividadesCom[[#This Row],[NIVEL 2]],Catálogo!A:B,2,FALSE),"")</f>
        <v>4</v>
      </c>
      <c r="R3455" s="173">
        <v>1</v>
      </c>
      <c r="S3455" s="148" t="s">
        <v>4815</v>
      </c>
      <c r="T3455" s="173">
        <v>20213</v>
      </c>
      <c r="U3455" s="149" t="s">
        <v>4007</v>
      </c>
      <c r="V3455" s="149">
        <f>IF(ActividadesCom[[#This Row],[NIVEL 3]]&lt;&gt;0,VLOOKUP(ActividadesCom[[#This Row],[NIVEL 3]],Catálogo!A:B,2,FALSE),"")</f>
        <v>4</v>
      </c>
      <c r="W3455" s="173">
        <v>1</v>
      </c>
      <c r="X3455" s="148" t="s">
        <v>9</v>
      </c>
      <c r="Y3455" s="173">
        <v>20212</v>
      </c>
      <c r="Z3455" s="149" t="s">
        <v>4019</v>
      </c>
      <c r="AA3455" s="149">
        <f>IF(ActividadesCom[[#This Row],[NIVEL 4]]&lt;&gt;0,VLOOKUP(ActividadesCom[[#This Row],[NIVEL 4]],Catálogo!A:B,2,FALSE),"")</f>
        <v>4</v>
      </c>
      <c r="AB3455" s="173">
        <v>1</v>
      </c>
      <c r="AC3455" s="148" t="s">
        <v>5349</v>
      </c>
      <c r="AD3455" s="173">
        <v>20221</v>
      </c>
      <c r="AE3455" s="149" t="s">
        <v>4007</v>
      </c>
      <c r="AF3455" s="149">
        <v>4</v>
      </c>
      <c r="AG3455" s="173">
        <v>1</v>
      </c>
    </row>
    <row r="3456" spans="1:34" ht="30" hidden="1" customHeight="1" x14ac:dyDescent="0.25">
      <c r="A3456" s="29">
        <v>21470134</v>
      </c>
      <c r="B3456" s="6" t="str">
        <f>VLOOKUP(ActividadesCom[[#This Row],[NO. DE CONTROL]],'LISTADO ESTUDIANTES'!A:C,2,FALSE)</f>
        <v>GONZALEZ SOLANA AZENETH DEL CARMEN</v>
      </c>
      <c r="C3456" s="6" t="str">
        <f>VLOOKUP(ActividadesCom[[#This Row],[NO. DE CONTROL]],'LISTADO ESTUDIANTES'!A:C,3,FALSE)</f>
        <v>ARQUITECTURA</v>
      </c>
      <c r="D3456" s="30" t="str">
        <f>VLOOKUP(ActividadesCom[[#This Row],[NO. DE CONTROL]],'LISTADO ESTUDIANTES'!A:D,4,FALSE)</f>
        <v>EGRESADO(A)</v>
      </c>
      <c r="E3456" s="5">
        <f>SUM(ActividadesCom[[#This Row],[CRÉD. 1]],ActividadesCom[[#This Row],[CRÉD. 2]],ActividadesCom[[#This Row],[CRÉD. 3]],ActividadesCom[[#This Row],[CRÉD. 4]],ActividadesCom[[#This Row],[CRÉD. 5]])</f>
        <v>4</v>
      </c>
      <c r="F3456" s="30">
        <f>IF(ActividadesCom[[#This Row],[ÚLTIMO SEMESTRE CON CRÉDITOS]]&gt;0,ROUND(AVERAGE(ActividadesCom[[#This Row],[VALOR NIVEL 5]],ActividadesCom[[#This Row],[VALOR NIVEL 4]],ActividadesCom[[#This Row],[VALOR NIVEL 3]],ActividadesCom[[#This Row],[VALOR NIVEL 2]],ActividadesCom[[#This Row],[VALOR NIVEL 1]]),0),"")</f>
        <v>4</v>
      </c>
      <c r="G3456" s="30" t="str">
        <f>IF(ActividadesCom[[#This Row],[PROMEDIO]]="","",IF(ActividadesCom[[#This Row],[PROMEDIO]]&gt;=4,"EXCELENTE",IF(ActividadesCom[[#This Row],[PROMEDIO]]&gt;=3,"NOTABLE",IF(ActividadesCom[[#This Row],[PROMEDIO]]&gt;=2,"BUENO",IF(ActividadesCom[[#This Row],[PROMEDIO]]=1,"SUFICIENTE","")))))</f>
        <v>EXCELENTE</v>
      </c>
      <c r="H3456" s="5">
        <f>MAX(ActividadesCom[[#This Row],[PERÍODO 1]],ActividadesCom[[#This Row],[PERÍODO 2]],ActividadesCom[[#This Row],[PERÍODO 3]],ActividadesCom[[#This Row],[PERÍODO 4]],ActividadesCom[[#This Row],[PERÍODO 5]])</f>
        <v>20221</v>
      </c>
      <c r="I3456" s="31" t="s">
        <v>4512</v>
      </c>
      <c r="J3456" s="30">
        <v>20211</v>
      </c>
      <c r="K3456" s="33" t="s">
        <v>4007</v>
      </c>
      <c r="L3456" s="5">
        <f>IF(ActividadesCom[[#This Row],[NIVEL 1]]&lt;&gt;0,VLOOKUP(ActividadesCom[[#This Row],[NIVEL 1]],Catálogo!A:B,2,FALSE),"")</f>
        <v>4</v>
      </c>
      <c r="M3456" s="30">
        <v>1</v>
      </c>
      <c r="N3456" s="31" t="s">
        <v>4692</v>
      </c>
      <c r="O3456" s="30">
        <v>20213</v>
      </c>
      <c r="P3456" s="30" t="s">
        <v>4007</v>
      </c>
      <c r="Q3456" s="5">
        <f>IF(ActividadesCom[[#This Row],[NIVEL 2]]&lt;&gt;0,VLOOKUP(ActividadesCom[[#This Row],[NIVEL 2]],Catálogo!A:B,2,FALSE),"")</f>
        <v>4</v>
      </c>
      <c r="R3456" s="30">
        <v>1</v>
      </c>
      <c r="S3456" s="6" t="s">
        <v>30</v>
      </c>
      <c r="T3456" s="30">
        <v>20213</v>
      </c>
      <c r="U3456" s="5" t="s">
        <v>4007</v>
      </c>
      <c r="V3456" s="5">
        <f>IF(ActividadesCom[[#This Row],[NIVEL 3]]&lt;&gt;0,VLOOKUP(ActividadesCom[[#This Row],[NIVEL 3]],Catálogo!A:B,2,FALSE),"")</f>
        <v>4</v>
      </c>
      <c r="W3456" s="30">
        <v>1</v>
      </c>
      <c r="X3456" s="6" t="s">
        <v>30</v>
      </c>
      <c r="Y3456" s="30">
        <v>20221</v>
      </c>
      <c r="Z3456" s="5" t="s">
        <v>4009</v>
      </c>
      <c r="AA3456" s="5">
        <f>IF(ActividadesCom[[#This Row],[NIVEL 4]]&lt;&gt;0,VLOOKUP(ActividadesCom[[#This Row],[NIVEL 4]],Catálogo!A:B,2,FALSE),"")</f>
        <v>2</v>
      </c>
      <c r="AB3456" s="30">
        <v>1</v>
      </c>
      <c r="AC3456" s="31"/>
      <c r="AD3456" s="30"/>
      <c r="AE3456" s="30"/>
      <c r="AF3456" s="5" t="str">
        <f>IF(ActividadesCom[[#This Row],[NIVEL 5]]&lt;&gt;0,VLOOKUP(ActividadesCom[[#This Row],[NIVEL 5]],Catálogo!A:B,2,FALSE),"")</f>
        <v/>
      </c>
      <c r="AG3456" s="30"/>
      <c r="AH3456" s="2"/>
    </row>
    <row r="3457" spans="1:34" s="151" customFormat="1" ht="30" hidden="1" customHeight="1" x14ac:dyDescent="0.25">
      <c r="A3457" s="169">
        <v>21470135</v>
      </c>
      <c r="B3457" s="148" t="str">
        <f>VLOOKUP(ActividadesCom[[#This Row],[NO. DE CONTROL]],'LISTADO ESTUDIANTES'!A:C,2,FALSE)</f>
        <v>RAMOS CHI BRYAN MARTIN</v>
      </c>
      <c r="C3457" s="148" t="str">
        <f>VLOOKUP(ActividadesCom[[#This Row],[NO. DE CONTROL]],'LISTADO ESTUDIANTES'!A:C,3,FALSE)</f>
        <v>INGENIERIA MECANICA</v>
      </c>
      <c r="D3457" s="164" t="str">
        <f>VLOOKUP(ActividadesCom[[#This Row],[NO. DE CONTROL]],'LISTADO ESTUDIANTES'!A:D,4,FALSE)</f>
        <v>BAJA</v>
      </c>
      <c r="E3457" s="149">
        <f>SUM(ActividadesCom[[#This Row],[CRÉD. 1]],ActividadesCom[[#This Row],[CRÉD. 2]],ActividadesCom[[#This Row],[CRÉD. 3]],ActividadesCom[[#This Row],[CRÉD. 4]],ActividadesCom[[#This Row],[CRÉD. 5]])</f>
        <v>7</v>
      </c>
      <c r="F3457" s="164">
        <f>IF(ActividadesCom[[#This Row],[ÚLTIMO SEMESTRE CON CRÉDITOS]]&gt;0,ROUND(AVERAGE(ActividadesCom[[#This Row],[VALOR NIVEL 5]],ActividadesCom[[#This Row],[VALOR NIVEL 4]],ActividadesCom[[#This Row],[VALOR NIVEL 3]],ActividadesCom[[#This Row],[VALOR NIVEL 2]],ActividadesCom[[#This Row],[VALOR NIVEL 1]]),0),"")</f>
        <v>3</v>
      </c>
      <c r="G3457" s="164" t="str">
        <f>IF(ActividadesCom[[#This Row],[PROMEDIO]]="","",IF(ActividadesCom[[#This Row],[PROMEDIO]]&gt;=4,"EXCELENTE",IF(ActividadesCom[[#This Row],[PROMEDIO]]&gt;=3,"NOTABLE",IF(ActividadesCom[[#This Row],[PROMEDIO]]&gt;=2,"BUENO",IF(ActividadesCom[[#This Row],[PROMEDIO]]=1,"SUFICIENTE","")))))</f>
        <v>NOTABLE</v>
      </c>
      <c r="H3457" s="149">
        <f>MAX(ActividadesCom[[#This Row],[PERÍODO 1]],ActividadesCom[[#This Row],[PERÍODO 2]],ActividadesCom[[#This Row],[PERÍODO 3]],ActividadesCom[[#This Row],[PERÍODO 4]],ActividadesCom[[#This Row],[PERÍODO 5]])</f>
        <v>20251</v>
      </c>
      <c r="I3457" s="165" t="s">
        <v>23</v>
      </c>
      <c r="J3457" s="164">
        <v>20213</v>
      </c>
      <c r="K3457" s="164" t="s">
        <v>4009</v>
      </c>
      <c r="L3457" s="149">
        <f>IF(ActividadesCom[[#This Row],[NIVEL 1]]&lt;&gt;0,VLOOKUP(ActividadesCom[[#This Row],[NIVEL 1]],Catálogo!A:B,2,FALSE),"")</f>
        <v>2</v>
      </c>
      <c r="M3457" s="164">
        <v>1</v>
      </c>
      <c r="N3457" s="148" t="s">
        <v>3518</v>
      </c>
      <c r="O3457" s="164">
        <v>20231</v>
      </c>
      <c r="P3457" s="149" t="s">
        <v>4008</v>
      </c>
      <c r="Q3457" s="149">
        <f>IF(ActividadesCom[[#This Row],[NIVEL 2]]&lt;&gt;0,VLOOKUP(ActividadesCom[[#This Row],[NIVEL 2]],Catálogo!A:B,2,FALSE),"")</f>
        <v>3</v>
      </c>
      <c r="R3457" s="164">
        <v>1</v>
      </c>
      <c r="S3457" s="148" t="s">
        <v>6694</v>
      </c>
      <c r="T3457" s="164">
        <v>20241</v>
      </c>
      <c r="U3457" s="149" t="s">
        <v>4008</v>
      </c>
      <c r="V3457" s="149">
        <f>IF(ActividadesCom[[#This Row],[NIVEL 3]]&lt;&gt;0,VLOOKUP(ActividadesCom[[#This Row],[NIVEL 3]],Catálogo!A:B,2,FALSE),"")</f>
        <v>3</v>
      </c>
      <c r="W3457" s="164">
        <v>2</v>
      </c>
      <c r="X3457" s="148" t="s">
        <v>6767</v>
      </c>
      <c r="Y3457" s="164">
        <v>20243</v>
      </c>
      <c r="Z3457" s="149" t="s">
        <v>4008</v>
      </c>
      <c r="AA3457" s="149">
        <f>IF(ActividadesCom[[#This Row],[NIVEL 4]]&lt;&gt;0,VLOOKUP(ActividadesCom[[#This Row],[NIVEL 4]],Catálogo!A:B,2,FALSE),"")</f>
        <v>3</v>
      </c>
      <c r="AB3457" s="164">
        <v>2</v>
      </c>
      <c r="AC3457" s="148" t="s">
        <v>6773</v>
      </c>
      <c r="AD3457" s="164">
        <v>20251</v>
      </c>
      <c r="AE3457" s="149" t="s">
        <v>4008</v>
      </c>
      <c r="AF3457" s="149">
        <f>IF(ActividadesCom[[#This Row],[NIVEL 5]]&lt;&gt;0,VLOOKUP(ActividadesCom[[#This Row],[NIVEL 5]],Catálogo!A:B,2,FALSE),"")</f>
        <v>3</v>
      </c>
      <c r="AG3457" s="164">
        <v>1</v>
      </c>
    </row>
    <row r="3458" spans="1:34" ht="30" hidden="1" customHeight="1" x14ac:dyDescent="0.25">
      <c r="A3458" s="32">
        <v>21470136</v>
      </c>
      <c r="B3458" s="6" t="str">
        <f>VLOOKUP(ActividadesCom[[#This Row],[NO. DE CONTROL]],'LISTADO ESTUDIANTES'!A:C,2,FALSE)</f>
        <v>DZUL QUIJANO NELSY JUDITH</v>
      </c>
      <c r="C3458" s="6" t="str">
        <f>VLOOKUP(ActividadesCom[[#This Row],[NO. DE CONTROL]],'LISTADO ESTUDIANTES'!A:C,3,FALSE)</f>
        <v>INGENIERIA EN ADMINISTRACION</v>
      </c>
      <c r="D3458" s="33" t="str">
        <f>VLOOKUP(ActividadesCom[[#This Row],[NO. DE CONTROL]],'LISTADO ESTUDIANTES'!A:D,4,FALSE)</f>
        <v>EGRESADO(A)</v>
      </c>
      <c r="E3458" s="5">
        <f>SUM(ActividadesCom[[#This Row],[CRÉD. 1]],ActividadesCom[[#This Row],[CRÉD. 2]],ActividadesCom[[#This Row],[CRÉD. 3]],ActividadesCom[[#This Row],[CRÉD. 4]],ActividadesCom[[#This Row],[CRÉD. 5]])</f>
        <v>5</v>
      </c>
      <c r="F3458" s="33">
        <f>IF(ActividadesCom[[#This Row],[ÚLTIMO SEMESTRE CON CRÉDITOS]]&gt;0,ROUND(AVERAGE(ActividadesCom[[#This Row],[VALOR NIVEL 5]],ActividadesCom[[#This Row],[VALOR NIVEL 4]],ActividadesCom[[#This Row],[VALOR NIVEL 3]],ActividadesCom[[#This Row],[VALOR NIVEL 2]],ActividadesCom[[#This Row],[VALOR NIVEL 1]]),0),"")</f>
        <v>3</v>
      </c>
      <c r="G3458" s="32" t="str">
        <f>IF(ActividadesCom[[#This Row],[PROMEDIO]]="","",IF(ActividadesCom[[#This Row],[PROMEDIO]]&gt;=4,"EXCELENTE",IF(ActividadesCom[[#This Row],[PROMEDIO]]&gt;=3,"NOTABLE",IF(ActividadesCom[[#This Row],[PROMEDIO]]&gt;=2,"BUENO",IF(ActividadesCom[[#This Row],[PROMEDIO]]=1,"SUFICIENTE","")))))</f>
        <v>NOTABLE</v>
      </c>
      <c r="H3458" s="5">
        <f>MAX(ActividadesCom[[#This Row],[PERÍODO 1]],ActividadesCom[[#This Row],[PERÍODO 2]],ActividadesCom[[#This Row],[PERÍODO 3]],ActividadesCom[[#This Row],[PERÍODO 4]],ActividadesCom[[#This Row],[PERÍODO 5]])</f>
        <v>20223</v>
      </c>
      <c r="I3458" s="34" t="s">
        <v>133</v>
      </c>
      <c r="J3458" s="33">
        <v>20213</v>
      </c>
      <c r="K3458" s="33" t="s">
        <v>4007</v>
      </c>
      <c r="L3458" s="5">
        <f>IF(ActividadesCom[[#This Row],[NIVEL 1]]&lt;&gt;0,VLOOKUP(ActividadesCom[[#This Row],[NIVEL 1]],Catálogo!A:B,2,FALSE),"")</f>
        <v>4</v>
      </c>
      <c r="M3458" s="33">
        <v>1</v>
      </c>
      <c r="N3458" s="34" t="s">
        <v>4910</v>
      </c>
      <c r="O3458" s="33">
        <v>20221</v>
      </c>
      <c r="P3458" s="5" t="s">
        <v>4008</v>
      </c>
      <c r="Q3458" s="5">
        <f>IF(ActividadesCom[[#This Row],[NIVEL 2]]&lt;&gt;0,VLOOKUP(ActividadesCom[[#This Row],[NIVEL 2]],Catálogo!A:B,2,FALSE),"")</f>
        <v>3</v>
      </c>
      <c r="R3458" s="33">
        <v>1</v>
      </c>
      <c r="S3458" s="6" t="s">
        <v>133</v>
      </c>
      <c r="T3458" s="33">
        <v>20221</v>
      </c>
      <c r="U3458" s="5" t="s">
        <v>4007</v>
      </c>
      <c r="V3458" s="5">
        <f>IF(ActividadesCom[[#This Row],[NIVEL 3]]&lt;&gt;0,VLOOKUP(ActividadesCom[[#This Row],[NIVEL 3]],Catálogo!A:B,2,FALSE),"")</f>
        <v>4</v>
      </c>
      <c r="W3458" s="33">
        <v>1</v>
      </c>
      <c r="X3458" s="6" t="s">
        <v>5695</v>
      </c>
      <c r="Y3458" s="33">
        <v>20213</v>
      </c>
      <c r="Z3458" s="5" t="s">
        <v>4008</v>
      </c>
      <c r="AA3458" s="5">
        <f>IF(ActividadesCom[[#This Row],[NIVEL 4]]&lt;&gt;0,VLOOKUP(ActividadesCom[[#This Row],[NIVEL 4]],Catálogo!A:B,2,FALSE),"")</f>
        <v>3</v>
      </c>
      <c r="AB3458" s="33">
        <v>1</v>
      </c>
      <c r="AC3458" s="6" t="s">
        <v>5744</v>
      </c>
      <c r="AD3458" s="33">
        <v>20223</v>
      </c>
      <c r="AE3458" s="5" t="s">
        <v>4010</v>
      </c>
      <c r="AF3458" s="5">
        <f>IF(ActividadesCom[[#This Row],[NIVEL 5]]&lt;&gt;0,VLOOKUP(ActividadesCom[[#This Row],[NIVEL 5]],Catálogo!A:B,2,FALSE),"")</f>
        <v>1</v>
      </c>
      <c r="AG3458" s="33">
        <v>1</v>
      </c>
      <c r="AH3458" s="2"/>
    </row>
    <row r="3459" spans="1:34" s="151" customFormat="1" ht="30" hidden="1" customHeight="1" x14ac:dyDescent="0.25">
      <c r="A3459" s="169">
        <v>21470137</v>
      </c>
      <c r="B3459" s="148" t="str">
        <f>VLOOKUP(ActividadesCom[[#This Row],[NO. DE CONTROL]],'LISTADO ESTUDIANTES'!A:C,2,FALSE)</f>
        <v>SANCHEZ DE LA CRUZ RICHARDS UZZIEL</v>
      </c>
      <c r="C3459" s="148" t="str">
        <f>VLOOKUP(ActividadesCom[[#This Row],[NO. DE CONTROL]],'LISTADO ESTUDIANTES'!A:C,3,FALSE)</f>
        <v>INGENIERIA INDUSTRIAL</v>
      </c>
      <c r="D3459" s="164" t="str">
        <f>VLOOKUP(ActividadesCom[[#This Row],[NO. DE CONTROL]],'LISTADO ESTUDIANTES'!A:D,4,FALSE)</f>
        <v>EGRESADO(A)</v>
      </c>
      <c r="E3459" s="149">
        <f>SUM(ActividadesCom[[#This Row],[CRÉD. 1]],ActividadesCom[[#This Row],[CRÉD. 2]],ActividadesCom[[#This Row],[CRÉD. 3]],ActividadesCom[[#This Row],[CRÉD. 4]],ActividadesCom[[#This Row],[CRÉD. 5]])</f>
        <v>5</v>
      </c>
      <c r="F3459" s="164">
        <f>IF(ActividadesCom[[#This Row],[ÚLTIMO SEMESTRE CON CRÉDITOS]]&gt;0,ROUND(AVERAGE(ActividadesCom[[#This Row],[VALOR NIVEL 5]],ActividadesCom[[#This Row],[VALOR NIVEL 4]],ActividadesCom[[#This Row],[VALOR NIVEL 3]],ActividadesCom[[#This Row],[VALOR NIVEL 2]],ActividadesCom[[#This Row],[VALOR NIVEL 1]]),0),"")</f>
        <v>3</v>
      </c>
      <c r="G3459" s="164" t="str">
        <f>IF(ActividadesCom[[#This Row],[PROMEDIO]]="","",IF(ActividadesCom[[#This Row],[PROMEDIO]]&gt;=4,"EXCELENTE",IF(ActividadesCom[[#This Row],[PROMEDIO]]&gt;=3,"NOTABLE",IF(ActividadesCom[[#This Row],[PROMEDIO]]&gt;=2,"BUENO",IF(ActividadesCom[[#This Row],[PROMEDIO]]=1,"SUFICIENTE","")))))</f>
        <v>NOTABLE</v>
      </c>
      <c r="H3459" s="149">
        <f>MAX(ActividadesCom[[#This Row],[PERÍODO 1]],ActividadesCom[[#This Row],[PERÍODO 2]],ActividadesCom[[#This Row],[PERÍODO 3]],ActividadesCom[[#This Row],[PERÍODO 4]],ActividadesCom[[#This Row],[PERÍODO 5]])</f>
        <v>20231</v>
      </c>
      <c r="I3459" s="165" t="s">
        <v>4740</v>
      </c>
      <c r="J3459" s="164">
        <v>20213</v>
      </c>
      <c r="K3459" s="164" t="s">
        <v>4008</v>
      </c>
      <c r="L3459" s="149">
        <f>IF(ActividadesCom[[#This Row],[NIVEL 1]]&lt;&gt;0,VLOOKUP(ActividadesCom[[#This Row],[NIVEL 1]],Catálogo!A:B,2,FALSE),"")</f>
        <v>3</v>
      </c>
      <c r="M3459" s="164">
        <v>1</v>
      </c>
      <c r="N3459" s="165" t="s">
        <v>23</v>
      </c>
      <c r="O3459" s="164">
        <v>20213</v>
      </c>
      <c r="P3459" s="164" t="s">
        <v>4009</v>
      </c>
      <c r="Q3459" s="149">
        <f>IF(ActividadesCom[[#This Row],[NIVEL 2]]&lt;&gt;0,VLOOKUP(ActividadesCom[[#This Row],[NIVEL 2]],Catálogo!A:B,2,FALSE),"")</f>
        <v>2</v>
      </c>
      <c r="R3459" s="164">
        <v>1</v>
      </c>
      <c r="S3459" s="148" t="s">
        <v>23</v>
      </c>
      <c r="T3459" s="164">
        <v>20221</v>
      </c>
      <c r="U3459" s="149" t="s">
        <v>4009</v>
      </c>
      <c r="V3459" s="149">
        <f>IF(ActividadesCom[[#This Row],[NIVEL 3]]&lt;&gt;0,VLOOKUP(ActividadesCom[[#This Row],[NIVEL 3]],Catálogo!A:B,2,FALSE),"")</f>
        <v>2</v>
      </c>
      <c r="W3459" s="164">
        <v>1</v>
      </c>
      <c r="X3459" s="148" t="s">
        <v>519</v>
      </c>
      <c r="Y3459" s="164">
        <v>20221</v>
      </c>
      <c r="Z3459" s="149" t="s">
        <v>4008</v>
      </c>
      <c r="AA3459" s="149">
        <f>IF(ActividadesCom[[#This Row],[NIVEL 4]]&lt;&gt;0,VLOOKUP(ActividadesCom[[#This Row],[NIVEL 4]],Catálogo!A:B,2,FALSE),"")</f>
        <v>3</v>
      </c>
      <c r="AB3459" s="164">
        <v>1</v>
      </c>
      <c r="AC3459" s="148" t="s">
        <v>5342</v>
      </c>
      <c r="AD3459" s="164">
        <v>20231</v>
      </c>
      <c r="AE3459" s="149" t="s">
        <v>4007</v>
      </c>
      <c r="AF3459" s="149">
        <f>IF(ActividadesCom[[#This Row],[NIVEL 5]]&lt;&gt;0,VLOOKUP(ActividadesCom[[#This Row],[NIVEL 5]],Catálogo!A:B,2,FALSE),"")</f>
        <v>4</v>
      </c>
      <c r="AG3459" s="164">
        <v>1</v>
      </c>
    </row>
    <row r="3460" spans="1:34" s="151" customFormat="1" ht="30" hidden="1" customHeight="1" x14ac:dyDescent="0.25">
      <c r="A3460" s="147">
        <v>21470138</v>
      </c>
      <c r="B3460" s="148" t="str">
        <f>VLOOKUP(ActividadesCom[[#This Row],[NO. DE CONTROL]],'LISTADO ESTUDIANTES'!A:C,2,FALSE)</f>
        <v>NIETO SANCHEZ LUIS CARLOS</v>
      </c>
      <c r="C3460" s="148" t="str">
        <f>VLOOKUP(ActividadesCom[[#This Row],[NO. DE CONTROL]],'LISTADO ESTUDIANTES'!A:C,3,FALSE)</f>
        <v>INGENIERIA MECANICA</v>
      </c>
      <c r="D3460" s="149" t="str">
        <f>VLOOKUP(ActividadesCom[[#This Row],[NO. DE CONTROL]],'LISTADO ESTUDIANTES'!A:D,4,FALSE)</f>
        <v>EGRESADO(A)</v>
      </c>
      <c r="E3460" s="149">
        <f>SUM(ActividadesCom[[#This Row],[CRÉD. 1]],ActividadesCom[[#This Row],[CRÉD. 2]],ActividadesCom[[#This Row],[CRÉD. 3]],ActividadesCom[[#This Row],[CRÉD. 4]],ActividadesCom[[#This Row],[CRÉD. 5]])</f>
        <v>6</v>
      </c>
      <c r="F3460" s="149">
        <f>IF(ActividadesCom[[#This Row],[ÚLTIMO SEMESTRE CON CRÉDITOS]]&gt;0,ROUND(AVERAGE(ActividadesCom[[#This Row],[VALOR NIVEL 5]],ActividadesCom[[#This Row],[VALOR NIVEL 4]],ActividadesCom[[#This Row],[VALOR NIVEL 3]],ActividadesCom[[#This Row],[VALOR NIVEL 2]],ActividadesCom[[#This Row],[VALOR NIVEL 1]]),0),"")</f>
        <v>3</v>
      </c>
      <c r="G3460" s="149" t="str">
        <f>IF(ActividadesCom[[#This Row],[PROMEDIO]]="","",IF(ActividadesCom[[#This Row],[PROMEDIO]]&gt;=4,"EXCELENTE",IF(ActividadesCom[[#This Row],[PROMEDIO]]&gt;=3,"NOTABLE",IF(ActividadesCom[[#This Row],[PROMEDIO]]&gt;=2,"BUENO",IF(ActividadesCom[[#This Row],[PROMEDIO]]=1,"SUFICIENTE","")))))</f>
        <v>NOTABLE</v>
      </c>
      <c r="H3460" s="149">
        <f>MAX(ActividadesCom[[#This Row],[PERÍODO 1]],ActividadesCom[[#This Row],[PERÍODO 2]],ActividadesCom[[#This Row],[PERÍODO 3]],ActividadesCom[[#This Row],[PERÍODO 4]],ActividadesCom[[#This Row],[PERÍODO 5]])</f>
        <v>20243</v>
      </c>
      <c r="I3460" s="148" t="s">
        <v>133</v>
      </c>
      <c r="J3460" s="149">
        <v>20213</v>
      </c>
      <c r="K3460" s="149" t="s">
        <v>4020</v>
      </c>
      <c r="L3460" s="149">
        <f>IF(ActividadesCom[[#This Row],[NIVEL 1]]&lt;&gt;0,VLOOKUP(ActividadesCom[[#This Row],[NIVEL 1]],Catálogo!A:B,2,FALSE),"")</f>
        <v>3</v>
      </c>
      <c r="M3460" s="149">
        <v>1</v>
      </c>
      <c r="N3460" s="148" t="s">
        <v>3518</v>
      </c>
      <c r="O3460" s="149">
        <v>20231</v>
      </c>
      <c r="P3460" s="149" t="s">
        <v>4008</v>
      </c>
      <c r="Q3460" s="149">
        <f>IF(ActividadesCom[[#This Row],[NIVEL 2]]&lt;&gt;0,VLOOKUP(ActividadesCom[[#This Row],[NIVEL 2]],Catálogo!A:B,2,FALSE),"")</f>
        <v>3</v>
      </c>
      <c r="R3460" s="149">
        <v>1</v>
      </c>
      <c r="S3460" s="148" t="s">
        <v>6694</v>
      </c>
      <c r="T3460" s="149">
        <v>20241</v>
      </c>
      <c r="U3460" s="149" t="s">
        <v>4008</v>
      </c>
      <c r="V3460" s="149">
        <f>IF(ActividadesCom[[#This Row],[NIVEL 3]]&lt;&gt;0,VLOOKUP(ActividadesCom[[#This Row],[NIVEL 3]],Catálogo!A:B,2,FALSE),"")</f>
        <v>3</v>
      </c>
      <c r="W3460" s="149">
        <v>2</v>
      </c>
      <c r="X3460" s="148" t="s">
        <v>6710</v>
      </c>
      <c r="Y3460" s="149">
        <v>20243</v>
      </c>
      <c r="Z3460" s="149" t="s">
        <v>4008</v>
      </c>
      <c r="AA3460" s="149">
        <f>IF(ActividadesCom[[#This Row],[NIVEL 4]]&lt;&gt;0,VLOOKUP(ActividadesCom[[#This Row],[NIVEL 4]],Catálogo!A:B,2,FALSE),"")</f>
        <v>3</v>
      </c>
      <c r="AB3460" s="149">
        <v>1</v>
      </c>
      <c r="AC3460" s="148" t="s">
        <v>6708</v>
      </c>
      <c r="AD3460" s="149">
        <v>20243</v>
      </c>
      <c r="AE3460" s="149" t="s">
        <v>4008</v>
      </c>
      <c r="AF3460" s="149">
        <f>IF(ActividadesCom[[#This Row],[NIVEL 5]]&lt;&gt;0,VLOOKUP(ActividadesCom[[#This Row],[NIVEL 5]],Catálogo!A:B,2,FALSE),"")</f>
        <v>3</v>
      </c>
      <c r="AG3460" s="149">
        <v>1</v>
      </c>
    </row>
    <row r="3461" spans="1:34" s="151" customFormat="1" ht="30" hidden="1" customHeight="1" x14ac:dyDescent="0.25">
      <c r="A3461" s="147">
        <v>21470139</v>
      </c>
      <c r="B3461" s="148" t="str">
        <f>VLOOKUP(ActividadesCom[[#This Row],[NO. DE CONTROL]],'LISTADO ESTUDIANTES'!A:C,2,FALSE)</f>
        <v>CHUC CHI JAVIER IZAIR</v>
      </c>
      <c r="C3461" s="148" t="str">
        <f>VLOOKUP(ActividadesCom[[#This Row],[NO. DE CONTROL]],'LISTADO ESTUDIANTES'!A:C,3,FALSE)</f>
        <v>INGENIERIA EN SISTEMAS COMPUTACIONALES</v>
      </c>
      <c r="D3461" s="149" t="str">
        <f>VLOOKUP(ActividadesCom[[#This Row],[NO. DE CONTROL]],'LISTADO ESTUDIANTES'!A:D,4,FALSE)</f>
        <v>EGRESADO(A)</v>
      </c>
      <c r="E3461" s="149">
        <f>SUM(ActividadesCom[[#This Row],[CRÉD. 1]],ActividadesCom[[#This Row],[CRÉD. 2]],ActividadesCom[[#This Row],[CRÉD. 3]],ActividadesCom[[#This Row],[CRÉD. 4]],ActividadesCom[[#This Row],[CRÉD. 5]])</f>
        <v>5</v>
      </c>
      <c r="F3461" s="149">
        <f>IF(ActividadesCom[[#This Row],[ÚLTIMO SEMESTRE CON CRÉDITOS]]&gt;0,ROUND(AVERAGE(ActividadesCom[[#This Row],[VALOR NIVEL 5]],ActividadesCom[[#This Row],[VALOR NIVEL 4]],ActividadesCom[[#This Row],[VALOR NIVEL 3]],ActividadesCom[[#This Row],[VALOR NIVEL 2]],ActividadesCom[[#This Row],[VALOR NIVEL 1]]),0),"")</f>
        <v>3</v>
      </c>
      <c r="G3461" s="149" t="str">
        <f>IF(ActividadesCom[[#This Row],[PROMEDIO]]="","",IF(ActividadesCom[[#This Row],[PROMEDIO]]&gt;=4,"EXCELENTE",IF(ActividadesCom[[#This Row],[PROMEDIO]]&gt;=3,"NOTABLE",IF(ActividadesCom[[#This Row],[PROMEDIO]]&gt;=2,"BUENO",IF(ActividadesCom[[#This Row],[PROMEDIO]]=1,"SUFICIENTE","")))))</f>
        <v>NOTABLE</v>
      </c>
      <c r="H3461" s="149">
        <f>MAX(ActividadesCom[[#This Row],[PERÍODO 1]],ActividadesCom[[#This Row],[PERÍODO 2]],ActividadesCom[[#This Row],[PERÍODO 3]],ActividadesCom[[#This Row],[PERÍODO 4]],ActividadesCom[[#This Row],[PERÍODO 5]])</f>
        <v>20221</v>
      </c>
      <c r="I3461" s="148" t="s">
        <v>31</v>
      </c>
      <c r="J3461" s="149">
        <v>20213</v>
      </c>
      <c r="K3461" s="149" t="s">
        <v>4021</v>
      </c>
      <c r="L3461" s="149">
        <f>IF(ActividadesCom[[#This Row],[NIVEL 1]]&lt;&gt;0,VLOOKUP(ActividadesCom[[#This Row],[NIVEL 1]],Catálogo!A:B,2,FALSE),"")</f>
        <v>2</v>
      </c>
      <c r="M3461" s="149">
        <v>1</v>
      </c>
      <c r="N3461" s="148" t="s">
        <v>4864</v>
      </c>
      <c r="O3461" s="149">
        <v>20221</v>
      </c>
      <c r="P3461" s="149" t="s">
        <v>4007</v>
      </c>
      <c r="Q3461" s="149">
        <f>IF(ActividadesCom[[#This Row],[NIVEL 2]]&lt;&gt;0,VLOOKUP(ActividadesCom[[#This Row],[NIVEL 2]],Catálogo!A:B,2,FALSE),"")</f>
        <v>4</v>
      </c>
      <c r="R3461" s="149">
        <v>1</v>
      </c>
      <c r="S3461" s="148" t="s">
        <v>4864</v>
      </c>
      <c r="T3461" s="149">
        <v>20212</v>
      </c>
      <c r="U3461" s="149" t="s">
        <v>4019</v>
      </c>
      <c r="V3461" s="149">
        <f>IF(ActividadesCom[[#This Row],[NIVEL 3]]&lt;&gt;0,VLOOKUP(ActividadesCom[[#This Row],[NIVEL 3]],Catálogo!A:B,2,FALSE),"")</f>
        <v>4</v>
      </c>
      <c r="W3461" s="149">
        <v>1</v>
      </c>
      <c r="X3461" s="148" t="s">
        <v>4940</v>
      </c>
      <c r="Y3461" s="149">
        <v>20213</v>
      </c>
      <c r="Z3461" s="149" t="s">
        <v>4019</v>
      </c>
      <c r="AA3461" s="149">
        <f>IF(ActividadesCom[[#This Row],[NIVEL 4]]&lt;&gt;0,VLOOKUP(ActividadesCom[[#This Row],[NIVEL 4]],Catálogo!A:B,2,FALSE),"")</f>
        <v>4</v>
      </c>
      <c r="AB3461" s="149">
        <v>1</v>
      </c>
      <c r="AC3461" s="148" t="s">
        <v>25</v>
      </c>
      <c r="AD3461" s="149">
        <v>20221</v>
      </c>
      <c r="AE3461" s="149" t="s">
        <v>4009</v>
      </c>
      <c r="AF3461" s="149">
        <f>IF(ActividadesCom[[#This Row],[NIVEL 5]]&lt;&gt;0,VLOOKUP(ActividadesCom[[#This Row],[NIVEL 5]],Catálogo!A:B,2,FALSE),"")</f>
        <v>2</v>
      </c>
      <c r="AG3461" s="149">
        <v>1</v>
      </c>
    </row>
    <row r="3462" spans="1:34" s="151" customFormat="1" ht="30" hidden="1" customHeight="1" x14ac:dyDescent="0.25">
      <c r="A3462" s="169">
        <v>21470140</v>
      </c>
      <c r="B3462" s="148" t="str">
        <f>VLOOKUP(ActividadesCom[[#This Row],[NO. DE CONTROL]],'LISTADO ESTUDIANTES'!A:C,2,FALSE)</f>
        <v>DIONICIO MARTINEZ ANGEL EDUARDO</v>
      </c>
      <c r="C3462" s="148" t="str">
        <f>VLOOKUP(ActividadesCom[[#This Row],[NO. DE CONTROL]],'LISTADO ESTUDIANTES'!A:C,3,FALSE)</f>
        <v>INGENIERIA QUIMICA</v>
      </c>
      <c r="D3462" s="164" t="str">
        <f>VLOOKUP(ActividadesCom[[#This Row],[NO. DE CONTROL]],'LISTADO ESTUDIANTES'!A:D,4,FALSE)</f>
        <v>EGRESADO(A)</v>
      </c>
      <c r="E3462" s="149">
        <f>SUM(ActividadesCom[[#This Row],[CRÉD. 1]],ActividadesCom[[#This Row],[CRÉD. 2]],ActividadesCom[[#This Row],[CRÉD. 3]],ActividadesCom[[#This Row],[CRÉD. 4]],ActividadesCom[[#This Row],[CRÉD. 5]])</f>
        <v>5</v>
      </c>
      <c r="F3462" s="164">
        <f>IF(ActividadesCom[[#This Row],[ÚLTIMO SEMESTRE CON CRÉDITOS]]&gt;0,ROUND(AVERAGE(ActividadesCom[[#This Row],[VALOR NIVEL 5]],ActividadesCom[[#This Row],[VALOR NIVEL 4]],ActividadesCom[[#This Row],[VALOR NIVEL 3]],ActividadesCom[[#This Row],[VALOR NIVEL 2]],ActividadesCom[[#This Row],[VALOR NIVEL 1]]),0),"")</f>
        <v>4</v>
      </c>
      <c r="G3462" s="169" t="str">
        <f>IF(ActividadesCom[[#This Row],[PROMEDIO]]="","",IF(ActividadesCom[[#This Row],[PROMEDIO]]&gt;=4,"EXCELENTE",IF(ActividadesCom[[#This Row],[PROMEDIO]]&gt;=3,"NOTABLE",IF(ActividadesCom[[#This Row],[PROMEDIO]]&gt;=2,"BUENO",IF(ActividadesCom[[#This Row],[PROMEDIO]]=1,"SUFICIENTE","")))))</f>
        <v>EXCELENTE</v>
      </c>
      <c r="H3462" s="149">
        <f>MAX(ActividadesCom[[#This Row],[PERÍODO 1]],ActividadesCom[[#This Row],[PERÍODO 2]],ActividadesCom[[#This Row],[PERÍODO 3]],ActividadesCom[[#This Row],[PERÍODO 4]],ActividadesCom[[#This Row],[PERÍODO 5]])</f>
        <v>20221</v>
      </c>
      <c r="I3462" s="165" t="s">
        <v>12</v>
      </c>
      <c r="J3462" s="164">
        <v>20213</v>
      </c>
      <c r="K3462" s="173" t="s">
        <v>4007</v>
      </c>
      <c r="L3462" s="149">
        <f>IF(ActividadesCom[[#This Row],[NIVEL 1]]&lt;&gt;0,VLOOKUP(ActividadesCom[[#This Row],[NIVEL 1]],Catálogo!A:B,2,FALSE),"")</f>
        <v>4</v>
      </c>
      <c r="M3462" s="164">
        <v>1</v>
      </c>
      <c r="N3462" s="148" t="s">
        <v>9</v>
      </c>
      <c r="O3462" s="164">
        <v>20212</v>
      </c>
      <c r="P3462" s="149" t="s">
        <v>4007</v>
      </c>
      <c r="Q3462" s="149">
        <f>IF(ActividadesCom[[#This Row],[NIVEL 2]]&lt;&gt;0,VLOOKUP(ActividadesCom[[#This Row],[NIVEL 2]],Catálogo!A:B,2,FALSE),"")</f>
        <v>4</v>
      </c>
      <c r="R3462" s="164">
        <v>1</v>
      </c>
      <c r="S3462" s="148" t="s">
        <v>3518</v>
      </c>
      <c r="T3462" s="164">
        <v>20221</v>
      </c>
      <c r="U3462" s="149" t="s">
        <v>4008</v>
      </c>
      <c r="V3462" s="149">
        <f>IF(ActividadesCom[[#This Row],[NIVEL 3]]&lt;&gt;0,VLOOKUP(ActividadesCom[[#This Row],[NIVEL 3]],Catálogo!A:B,2,FALSE),"")</f>
        <v>3</v>
      </c>
      <c r="W3462" s="164">
        <v>1</v>
      </c>
      <c r="X3462" s="165" t="s">
        <v>5372</v>
      </c>
      <c r="Y3462" s="164">
        <v>20221</v>
      </c>
      <c r="Z3462" s="149" t="s">
        <v>4007</v>
      </c>
      <c r="AA3462" s="149">
        <f>IF(ActividadesCom[[#This Row],[NIVEL 4]]&lt;&gt;0,VLOOKUP(ActividadesCom[[#This Row],[NIVEL 4]],Catálogo!A:B,2,FALSE),"")</f>
        <v>4</v>
      </c>
      <c r="AB3462" s="164">
        <v>1</v>
      </c>
      <c r="AC3462" s="148" t="s">
        <v>5376</v>
      </c>
      <c r="AD3462" s="164">
        <v>20221</v>
      </c>
      <c r="AE3462" s="164" t="s">
        <v>4008</v>
      </c>
      <c r="AF3462" s="149">
        <f>IF(ActividadesCom[[#This Row],[NIVEL 5]]&lt;&gt;0,VLOOKUP(ActividadesCom[[#This Row],[NIVEL 5]],Catálogo!A:B,2,FALSE),"")</f>
        <v>3</v>
      </c>
      <c r="AG3462" s="164">
        <v>1</v>
      </c>
    </row>
    <row r="3463" spans="1:34" s="151" customFormat="1" ht="30" hidden="1" customHeight="1" x14ac:dyDescent="0.25">
      <c r="A3463" s="147">
        <v>21470141</v>
      </c>
      <c r="B3463" s="148" t="str">
        <f>VLOOKUP(ActividadesCom[[#This Row],[NO. DE CONTROL]],'LISTADO ESTUDIANTES'!A:C,2,FALSE)</f>
        <v>BOLAÑOS QUEN ALEXA MICHELLE</v>
      </c>
      <c r="C3463" s="148" t="str">
        <f>VLOOKUP(ActividadesCom[[#This Row],[NO. DE CONTROL]],'LISTADO ESTUDIANTES'!A:C,3,FALSE)</f>
        <v>INGENIERIA EN GESTION EMPRESARIAL</v>
      </c>
      <c r="D3463" s="149" t="str">
        <f>VLOOKUP(ActividadesCom[[#This Row],[NO. DE CONTROL]],'LISTADO ESTUDIANTES'!A:D,4,FALSE)</f>
        <v>EGRESADO(A)</v>
      </c>
      <c r="E3463" s="149">
        <f>SUM(ActividadesCom[[#This Row],[CRÉD. 1]],ActividadesCom[[#This Row],[CRÉD. 2]],ActividadesCom[[#This Row],[CRÉD. 3]],ActividadesCom[[#This Row],[CRÉD. 4]],ActividadesCom[[#This Row],[CRÉD. 5]])</f>
        <v>5</v>
      </c>
      <c r="F3463" s="149">
        <f>IF(ActividadesCom[[#This Row],[ÚLTIMO SEMESTRE CON CRÉDITOS]]&gt;0,ROUND(AVERAGE(ActividadesCom[[#This Row],[VALOR NIVEL 5]],ActividadesCom[[#This Row],[VALOR NIVEL 4]],ActividadesCom[[#This Row],[VALOR NIVEL 3]],ActividadesCom[[#This Row],[VALOR NIVEL 2]],ActividadesCom[[#This Row],[VALOR NIVEL 1]]),0),"")</f>
        <v>4</v>
      </c>
      <c r="G3463" s="147" t="str">
        <f>IF(ActividadesCom[[#This Row],[PROMEDIO]]="","",IF(ActividadesCom[[#This Row],[PROMEDIO]]&gt;=4,"EXCELENTE",IF(ActividadesCom[[#This Row],[PROMEDIO]]&gt;=3,"NOTABLE",IF(ActividadesCom[[#This Row],[PROMEDIO]]&gt;=2,"BUENO",IF(ActividadesCom[[#This Row],[PROMEDIO]]=1,"SUFICIENTE","")))))</f>
        <v>EXCELENTE</v>
      </c>
      <c r="H3463" s="149">
        <f>MAX(ActividadesCom[[#This Row],[PERÍODO 1]],ActividadesCom[[#This Row],[PERÍODO 2]],ActividadesCom[[#This Row],[PERÍODO 3]],ActividadesCom[[#This Row],[PERÍODO 4]],ActividadesCom[[#This Row],[PERÍODO 5]])</f>
        <v>20223</v>
      </c>
      <c r="I3463" s="148" t="s">
        <v>30</v>
      </c>
      <c r="J3463" s="149">
        <v>20213</v>
      </c>
      <c r="K3463" s="173" t="s">
        <v>4007</v>
      </c>
      <c r="L3463" s="149">
        <f>IF(ActividadesCom[[#This Row],[NIVEL 1]]&lt;&gt;0,VLOOKUP(ActividadesCom[[#This Row],[NIVEL 1]],Catálogo!A:B,2,FALSE),"")</f>
        <v>4</v>
      </c>
      <c r="M3463" s="149">
        <v>1</v>
      </c>
      <c r="N3463" s="161" t="s">
        <v>4844</v>
      </c>
      <c r="O3463" s="162">
        <v>20213</v>
      </c>
      <c r="P3463" s="149" t="s">
        <v>4007</v>
      </c>
      <c r="Q3463" s="149">
        <f>IF(ActividadesCom[[#This Row],[NIVEL 2]]&lt;&gt;0,VLOOKUP(ActividadesCom[[#This Row],[NIVEL 2]],Catálogo!A:B,2,FALSE),"")</f>
        <v>4</v>
      </c>
      <c r="R3463" s="149">
        <v>1</v>
      </c>
      <c r="S3463" s="148" t="s">
        <v>5702</v>
      </c>
      <c r="T3463" s="149">
        <v>20223</v>
      </c>
      <c r="U3463" s="149" t="s">
        <v>4007</v>
      </c>
      <c r="V3463" s="149">
        <f>IF(ActividadesCom[[#This Row],[NIVEL 3]]&lt;&gt;0,VLOOKUP(ActividadesCom[[#This Row],[NIVEL 3]],Catálogo!A:B,2,FALSE),"")</f>
        <v>4</v>
      </c>
      <c r="W3463" s="149">
        <v>1</v>
      </c>
      <c r="X3463" s="148" t="s">
        <v>4893</v>
      </c>
      <c r="Y3463" s="149">
        <v>20213</v>
      </c>
      <c r="Z3463" s="149" t="s">
        <v>4019</v>
      </c>
      <c r="AA3463" s="149">
        <f>IF(ActividadesCom[[#This Row],[NIVEL 4]]&lt;&gt;0,VLOOKUP(ActividadesCom[[#This Row],[NIVEL 4]],Catálogo!A:B,2,FALSE),"")</f>
        <v>4</v>
      </c>
      <c r="AB3463" s="149">
        <v>1</v>
      </c>
      <c r="AC3463" s="148" t="s">
        <v>30</v>
      </c>
      <c r="AD3463" s="149">
        <v>20221</v>
      </c>
      <c r="AE3463" s="149" t="s">
        <v>4009</v>
      </c>
      <c r="AF3463" s="149">
        <f>IF(ActividadesCom[[#This Row],[NIVEL 5]]&lt;&gt;0,VLOOKUP(ActividadesCom[[#This Row],[NIVEL 5]],Catálogo!A:B,2,FALSE),"")</f>
        <v>2</v>
      </c>
      <c r="AG3463" s="149">
        <v>1</v>
      </c>
    </row>
    <row r="3464" spans="1:34" ht="30" hidden="1" customHeight="1" x14ac:dyDescent="0.25">
      <c r="A3464" s="32">
        <v>21470142</v>
      </c>
      <c r="B3464" s="6" t="str">
        <f>VLOOKUP(ActividadesCom[[#This Row],[NO. DE CONTROL]],'LISTADO ESTUDIANTES'!A:C,2,FALSE)</f>
        <v>GARCIA HERNANDEZ ESMERALDA DEL ROCIO</v>
      </c>
      <c r="C3464" s="6" t="str">
        <f>VLOOKUP(ActividadesCom[[#This Row],[NO. DE CONTROL]],'LISTADO ESTUDIANTES'!A:C,3,FALSE)</f>
        <v>INGENIERIA QUIMICA</v>
      </c>
      <c r="D3464" s="33" t="str">
        <f>VLOOKUP(ActividadesCom[[#This Row],[NO. DE CONTROL]],'LISTADO ESTUDIANTES'!A:D,4,FALSE)</f>
        <v>EGRESADO(A)</v>
      </c>
      <c r="E3464" s="5">
        <f>SUM(ActividadesCom[[#This Row],[CRÉD. 1]],ActividadesCom[[#This Row],[CRÉD. 2]],ActividadesCom[[#This Row],[CRÉD. 3]],ActividadesCom[[#This Row],[CRÉD. 4]],ActividadesCom[[#This Row],[CRÉD. 5]])</f>
        <v>5</v>
      </c>
      <c r="F3464" s="33">
        <f>IF(ActividadesCom[[#This Row],[ÚLTIMO SEMESTRE CON CRÉDITOS]]&gt;0,ROUND(AVERAGE(ActividadesCom[[#This Row],[VALOR NIVEL 5]],ActividadesCom[[#This Row],[VALOR NIVEL 4]],ActividadesCom[[#This Row],[VALOR NIVEL 3]],ActividadesCom[[#This Row],[VALOR NIVEL 2]],ActividadesCom[[#This Row],[VALOR NIVEL 1]]),0),"")</f>
        <v>4</v>
      </c>
      <c r="G3464" s="32" t="str">
        <f>IF(ActividadesCom[[#This Row],[PROMEDIO]]="","",IF(ActividadesCom[[#This Row],[PROMEDIO]]&gt;=4,"EXCELENTE",IF(ActividadesCom[[#This Row],[PROMEDIO]]&gt;=3,"NOTABLE",IF(ActividadesCom[[#This Row],[PROMEDIO]]&gt;=2,"BUENO",IF(ActividadesCom[[#This Row],[PROMEDIO]]=1,"SUFICIENTE","")))))</f>
        <v>EXCELENTE</v>
      </c>
      <c r="H3464" s="5">
        <f>MAX(ActividadesCom[[#This Row],[PERÍODO 1]],ActividadesCom[[#This Row],[PERÍODO 2]],ActividadesCom[[#This Row],[PERÍODO 3]],ActividadesCom[[#This Row],[PERÍODO 4]],ActividadesCom[[#This Row],[PERÍODO 5]])</f>
        <v>20221</v>
      </c>
      <c r="I3464" s="34" t="s">
        <v>3518</v>
      </c>
      <c r="J3464" s="33">
        <v>20213</v>
      </c>
      <c r="K3464" s="33" t="s">
        <v>4020</v>
      </c>
      <c r="L3464" s="5">
        <f>IF(ActividadesCom[[#This Row],[NIVEL 1]]&lt;&gt;0,VLOOKUP(ActividadesCom[[#This Row],[NIVEL 1]],Catálogo!A:B,2,FALSE),"")</f>
        <v>3</v>
      </c>
      <c r="M3464" s="33">
        <v>1</v>
      </c>
      <c r="N3464" s="6" t="s">
        <v>9</v>
      </c>
      <c r="O3464" s="33">
        <v>20212</v>
      </c>
      <c r="P3464" s="5" t="s">
        <v>4007</v>
      </c>
      <c r="Q3464" s="5">
        <f>IF(ActividadesCom[[#This Row],[NIVEL 2]]&lt;&gt;0,VLOOKUP(ActividadesCom[[#This Row],[NIVEL 2]],Catálogo!A:B,2,FALSE),"")</f>
        <v>4</v>
      </c>
      <c r="R3464" s="33">
        <v>1</v>
      </c>
      <c r="S3464" s="6" t="s">
        <v>3518</v>
      </c>
      <c r="T3464" s="33">
        <v>20221</v>
      </c>
      <c r="U3464" s="5" t="s">
        <v>4019</v>
      </c>
      <c r="V3464" s="5">
        <f>IF(ActividadesCom[[#This Row],[NIVEL 3]]&lt;&gt;0,VLOOKUP(ActividadesCom[[#This Row],[NIVEL 3]],Catálogo!A:B,2,FALSE),"")</f>
        <v>4</v>
      </c>
      <c r="W3464" s="33">
        <v>1</v>
      </c>
      <c r="X3464" s="34" t="s">
        <v>5372</v>
      </c>
      <c r="Y3464" s="33">
        <v>20221</v>
      </c>
      <c r="Z3464" s="5" t="s">
        <v>4007</v>
      </c>
      <c r="AA3464" s="5">
        <f>IF(ActividadesCom[[#This Row],[NIVEL 4]]&lt;&gt;0,VLOOKUP(ActividadesCom[[#This Row],[NIVEL 4]],Catálogo!A:B,2,FALSE),"")</f>
        <v>4</v>
      </c>
      <c r="AB3464" s="33">
        <v>1</v>
      </c>
      <c r="AC3464" s="6" t="s">
        <v>5376</v>
      </c>
      <c r="AD3464" s="33">
        <v>20221</v>
      </c>
      <c r="AE3464" s="33" t="s">
        <v>4008</v>
      </c>
      <c r="AF3464" s="5">
        <f>IF(ActividadesCom[[#This Row],[NIVEL 5]]&lt;&gt;0,VLOOKUP(ActividadesCom[[#This Row],[NIVEL 5]],Catálogo!A:B,2,FALSE),"")</f>
        <v>3</v>
      </c>
      <c r="AG3464" s="33">
        <v>1</v>
      </c>
      <c r="AH3464" s="2"/>
    </row>
    <row r="3465" spans="1:34" s="151" customFormat="1" ht="30" hidden="1" customHeight="1" x14ac:dyDescent="0.25">
      <c r="A3465" s="169">
        <v>21470143</v>
      </c>
      <c r="B3465" s="148" t="str">
        <f>VLOOKUP(ActividadesCom[[#This Row],[NO. DE CONTROL]],'LISTADO ESTUDIANTES'!A:C,2,FALSE)</f>
        <v>CASTILLO MEDINA MARIA FERNANDA</v>
      </c>
      <c r="C3465" s="148" t="str">
        <f>VLOOKUP(ActividadesCom[[#This Row],[NO. DE CONTROL]],'LISTADO ESTUDIANTES'!A:C,3,FALSE)</f>
        <v>INGENIERIA CIVIL</v>
      </c>
      <c r="D3465" s="164" t="str">
        <f>VLOOKUP(ActividadesCom[[#This Row],[NO. DE CONTROL]],'LISTADO ESTUDIANTES'!A:D,4,FALSE)</f>
        <v>EGRESADO(A)</v>
      </c>
      <c r="E3465" s="149">
        <f>SUM(ActividadesCom[[#This Row],[CRÉD. 1]],ActividadesCom[[#This Row],[CRÉD. 2]],ActividadesCom[[#This Row],[CRÉD. 3]],ActividadesCom[[#This Row],[CRÉD. 4]],ActividadesCom[[#This Row],[CRÉD. 5]])</f>
        <v>5</v>
      </c>
      <c r="F3465" s="164">
        <f>IF(ActividadesCom[[#This Row],[ÚLTIMO SEMESTRE CON CRÉDITOS]]&gt;0,ROUND(AVERAGE(ActividadesCom[[#This Row],[VALOR NIVEL 5]],ActividadesCom[[#This Row],[VALOR NIVEL 4]],ActividadesCom[[#This Row],[VALOR NIVEL 3]],ActividadesCom[[#This Row],[VALOR NIVEL 2]],ActividadesCom[[#This Row],[VALOR NIVEL 1]]),0),"")</f>
        <v>3</v>
      </c>
      <c r="G3465" s="169" t="str">
        <f>IF(ActividadesCom[[#This Row],[PROMEDIO]]="","",IF(ActividadesCom[[#This Row],[PROMEDIO]]&gt;=4,"EXCELENTE",IF(ActividadesCom[[#This Row],[PROMEDIO]]&gt;=3,"NOTABLE",IF(ActividadesCom[[#This Row],[PROMEDIO]]&gt;=2,"BUENO",IF(ActividadesCom[[#This Row],[PROMEDIO]]=1,"SUFICIENTE","")))))</f>
        <v>NOTABLE</v>
      </c>
      <c r="H3465" s="149">
        <f>MAX(ActividadesCom[[#This Row],[PERÍODO 1]],ActividadesCom[[#This Row],[PERÍODO 2]],ActividadesCom[[#This Row],[PERÍODO 3]],ActividadesCom[[#This Row],[PERÍODO 4]],ActividadesCom[[#This Row],[PERÍODO 5]])</f>
        <v>20241</v>
      </c>
      <c r="I3465" s="165" t="s">
        <v>3518</v>
      </c>
      <c r="J3465" s="164">
        <v>20213</v>
      </c>
      <c r="K3465" s="164" t="s">
        <v>4020</v>
      </c>
      <c r="L3465" s="149">
        <f>IF(ActividadesCom[[#This Row],[NIVEL 1]]&lt;&gt;0,VLOOKUP(ActividadesCom[[#This Row],[NIVEL 1]],Catálogo!A:B,2,FALSE),"")</f>
        <v>3</v>
      </c>
      <c r="M3465" s="164">
        <v>1</v>
      </c>
      <c r="N3465" s="148" t="s">
        <v>4910</v>
      </c>
      <c r="O3465" s="164">
        <v>20221</v>
      </c>
      <c r="P3465" s="149" t="s">
        <v>4008</v>
      </c>
      <c r="Q3465" s="149">
        <f>IF(ActividadesCom[[#This Row],[NIVEL 2]]&lt;&gt;0,VLOOKUP(ActividadesCom[[#This Row],[NIVEL 2]],Catálogo!A:B,2,FALSE),"")</f>
        <v>3</v>
      </c>
      <c r="R3465" s="164">
        <v>1</v>
      </c>
      <c r="S3465" s="148" t="s">
        <v>9</v>
      </c>
      <c r="T3465" s="164">
        <v>20241</v>
      </c>
      <c r="U3465" s="149" t="s">
        <v>4008</v>
      </c>
      <c r="V3465" s="149">
        <f>IF(ActividadesCom[[#This Row],[NIVEL 3]]&lt;&gt;0,VLOOKUP(ActividadesCom[[#This Row],[NIVEL 3]],Catálogo!A:B,2,FALSE),"")</f>
        <v>3</v>
      </c>
      <c r="W3465" s="164">
        <v>1</v>
      </c>
      <c r="X3465" s="148" t="s">
        <v>6755</v>
      </c>
      <c r="Y3465" s="164">
        <v>20241</v>
      </c>
      <c r="Z3465" s="149" t="s">
        <v>4007</v>
      </c>
      <c r="AA3465" s="149">
        <f>IF(ActividadesCom[[#This Row],[NIVEL 4]]&lt;&gt;0,VLOOKUP(ActividadesCom[[#This Row],[NIVEL 4]],Catálogo!A:B,2,FALSE),"")</f>
        <v>4</v>
      </c>
      <c r="AB3465" s="164">
        <v>1</v>
      </c>
      <c r="AC3465" s="148" t="s">
        <v>6339</v>
      </c>
      <c r="AD3465" s="164">
        <v>20241</v>
      </c>
      <c r="AE3465" s="149" t="s">
        <v>4007</v>
      </c>
      <c r="AF3465" s="149">
        <f>IF(ActividadesCom[[#This Row],[NIVEL 5]]&lt;&gt;0,VLOOKUP(ActividadesCom[[#This Row],[NIVEL 5]],Catálogo!A:B,2,FALSE),"")</f>
        <v>4</v>
      </c>
      <c r="AG3465" s="164">
        <v>1</v>
      </c>
    </row>
    <row r="3466" spans="1:34" s="151" customFormat="1" ht="30" hidden="1" customHeight="1" x14ac:dyDescent="0.25">
      <c r="A3466" s="153">
        <v>21470146</v>
      </c>
      <c r="B3466" s="148" t="str">
        <f>VLOOKUP(ActividadesCom[[#This Row],[NO. DE CONTROL]],'LISTADO ESTUDIANTES'!A:C,2,FALSE)</f>
        <v>WUITZ ACOSTA IVAN JAVIER</v>
      </c>
      <c r="C3466" s="148" t="str">
        <f>VLOOKUP(ActividadesCom[[#This Row],[NO. DE CONTROL]],'LISTADO ESTUDIANTES'!A:C,3,FALSE)</f>
        <v>INGENIERIA CIVIL</v>
      </c>
      <c r="D3466" s="149" t="str">
        <f>VLOOKUP(ActividadesCom[[#This Row],[NO. DE CONTROL]],'LISTADO ESTUDIANTES'!A:D,4,FALSE)</f>
        <v>EGRESADO(A)</v>
      </c>
      <c r="E3466" s="149">
        <f>SUM(ActividadesCom[[#This Row],[CRÉD. 1]],ActividadesCom[[#This Row],[CRÉD. 2]],ActividadesCom[[#This Row],[CRÉD. 3]],ActividadesCom[[#This Row],[CRÉD. 4]],ActividadesCom[[#This Row],[CRÉD. 5]])</f>
        <v>5</v>
      </c>
      <c r="F3466" s="149">
        <f>IF(ActividadesCom[[#This Row],[ÚLTIMO SEMESTRE CON CRÉDITOS]]&gt;0,ROUND(AVERAGE(ActividadesCom[[#This Row],[VALOR NIVEL 5]],ActividadesCom[[#This Row],[VALOR NIVEL 4]],ActividadesCom[[#This Row],[VALOR NIVEL 3]],ActividadesCom[[#This Row],[VALOR NIVEL 2]],ActividadesCom[[#This Row],[VALOR NIVEL 1]]),0),"")</f>
        <v>4</v>
      </c>
      <c r="G3466" s="147" t="str">
        <f>IF(ActividadesCom[[#This Row],[PROMEDIO]]="","",IF(ActividadesCom[[#This Row],[PROMEDIO]]&gt;=4,"EXCELENTE",IF(ActividadesCom[[#This Row],[PROMEDIO]]&gt;=3,"NOTABLE",IF(ActividadesCom[[#This Row],[PROMEDIO]]&gt;=2,"BUENO",IF(ActividadesCom[[#This Row],[PROMEDIO]]=1,"SUFICIENTE","")))))</f>
        <v>EXCELENTE</v>
      </c>
      <c r="H3466" s="149">
        <f>MAX(ActividadesCom[[#This Row],[PERÍODO 1]],ActividadesCom[[#This Row],[PERÍODO 2]],ActividadesCom[[#This Row],[PERÍODO 3]],ActividadesCom[[#This Row],[PERÍODO 4]],ActividadesCom[[#This Row],[PERÍODO 5]])</f>
        <v>20241</v>
      </c>
      <c r="I3466" s="148" t="s">
        <v>316</v>
      </c>
      <c r="J3466" s="149">
        <v>20213</v>
      </c>
      <c r="K3466" s="149" t="s">
        <v>4007</v>
      </c>
      <c r="L3466" s="149">
        <f>IF(ActividadesCom[[#This Row],[NIVEL 1]]&lt;&gt;0,VLOOKUP(ActividadesCom[[#This Row],[NIVEL 1]],Catálogo!A:B,2,FALSE),"")</f>
        <v>4</v>
      </c>
      <c r="M3466" s="149">
        <v>1</v>
      </c>
      <c r="N3466" s="148" t="s">
        <v>4910</v>
      </c>
      <c r="O3466" s="149">
        <v>20221</v>
      </c>
      <c r="P3466" s="149" t="s">
        <v>4008</v>
      </c>
      <c r="Q3466" s="149">
        <f>IF(ActividadesCom[[#This Row],[NIVEL 2]]&lt;&gt;0,VLOOKUP(ActividadesCom[[#This Row],[NIVEL 2]],Catálogo!A:B,2,FALSE),"")</f>
        <v>3</v>
      </c>
      <c r="R3466" s="149">
        <v>1</v>
      </c>
      <c r="S3466" s="148" t="s">
        <v>3518</v>
      </c>
      <c r="T3466" s="149">
        <v>20221</v>
      </c>
      <c r="U3466" s="149" t="s">
        <v>4008</v>
      </c>
      <c r="V3466" s="149">
        <f>IF(ActividadesCom[[#This Row],[NIVEL 3]]&lt;&gt;0,VLOOKUP(ActividadesCom[[#This Row],[NIVEL 3]],Catálogo!A:B,2,FALSE),"")</f>
        <v>3</v>
      </c>
      <c r="W3466" s="149">
        <v>1</v>
      </c>
      <c r="X3466" s="148"/>
      <c r="Y3466" s="149"/>
      <c r="Z3466" s="149"/>
      <c r="AA3466" s="149" t="str">
        <f>IF(ActividadesCom[[#This Row],[NIVEL 4]]&lt;&gt;0,VLOOKUP(ActividadesCom[[#This Row],[NIVEL 4]],Catálogo!A:B,2,FALSE),"")</f>
        <v/>
      </c>
      <c r="AB3466" s="149"/>
      <c r="AC3466" s="148" t="s">
        <v>6339</v>
      </c>
      <c r="AD3466" s="149">
        <v>20241</v>
      </c>
      <c r="AE3466" s="149" t="s">
        <v>4007</v>
      </c>
      <c r="AF3466" s="149">
        <f>IF(ActividadesCom[[#This Row],[NIVEL 5]]&lt;&gt;0,VLOOKUP(ActividadesCom[[#This Row],[NIVEL 5]],Catálogo!A:B,2,FALSE),"")</f>
        <v>4</v>
      </c>
      <c r="AG3466" s="149">
        <v>2</v>
      </c>
    </row>
    <row r="3467" spans="1:34" s="151" customFormat="1" ht="30" hidden="1" customHeight="1" x14ac:dyDescent="0.25">
      <c r="A3467" s="153">
        <v>21470147</v>
      </c>
      <c r="B3467" s="148" t="str">
        <f>VLOOKUP(ActividadesCom[[#This Row],[NO. DE CONTROL]],'LISTADO ESTUDIANTES'!A:C,2,FALSE)</f>
        <v>MORALES MORALES SOEMI DARINKA</v>
      </c>
      <c r="C3467" s="148" t="str">
        <f>VLOOKUP(ActividadesCom[[#This Row],[NO. DE CONTROL]],'LISTADO ESTUDIANTES'!A:C,3,FALSE)</f>
        <v>INGENIERIA EN ADMINISTRACION</v>
      </c>
      <c r="D3467" s="149" t="str">
        <f>VLOOKUP(ActividadesCom[[#This Row],[NO. DE CONTROL]],'LISTADO ESTUDIANTES'!A:D,4,FALSE)</f>
        <v>EGRESADO(A)</v>
      </c>
      <c r="E3467" s="149">
        <f>SUM(ActividadesCom[[#This Row],[CRÉD. 1]],ActividadesCom[[#This Row],[CRÉD. 2]],ActividadesCom[[#This Row],[CRÉD. 3]],ActividadesCom[[#This Row],[CRÉD. 4]],ActividadesCom[[#This Row],[CRÉD. 5]])</f>
        <v>5</v>
      </c>
      <c r="F3467" s="149">
        <f>IF(ActividadesCom[[#This Row],[ÚLTIMO SEMESTRE CON CRÉDITOS]]&gt;0,ROUND(AVERAGE(ActividadesCom[[#This Row],[VALOR NIVEL 5]],ActividadesCom[[#This Row],[VALOR NIVEL 4]],ActividadesCom[[#This Row],[VALOR NIVEL 3]],ActividadesCom[[#This Row],[VALOR NIVEL 2]],ActividadesCom[[#This Row],[VALOR NIVEL 1]]),0),"")</f>
        <v>4</v>
      </c>
      <c r="G3467" s="149" t="str">
        <f>IF(ActividadesCom[[#This Row],[PROMEDIO]]="","",IF(ActividadesCom[[#This Row],[PROMEDIO]]&gt;=4,"EXCELENTE",IF(ActividadesCom[[#This Row],[PROMEDIO]]&gt;=3,"NOTABLE",IF(ActividadesCom[[#This Row],[PROMEDIO]]&gt;=2,"BUENO",IF(ActividadesCom[[#This Row],[PROMEDIO]]=1,"SUFICIENTE","")))))</f>
        <v>EXCELENTE</v>
      </c>
      <c r="H3467" s="149">
        <f>MAX(ActividadesCom[[#This Row],[PERÍODO 1]],ActividadesCom[[#This Row],[PERÍODO 2]],ActividadesCom[[#This Row],[PERÍODO 3]],ActividadesCom[[#This Row],[PERÍODO 4]],ActividadesCom[[#This Row],[PERÍODO 5]])</f>
        <v>20231</v>
      </c>
      <c r="I3467" s="148" t="s">
        <v>6764</v>
      </c>
      <c r="J3467" s="149">
        <v>20221</v>
      </c>
      <c r="K3467" s="149" t="s">
        <v>4007</v>
      </c>
      <c r="L3467" s="149">
        <f>IF(ActividadesCom[[#This Row],[NIVEL 1]]&lt;&gt;0,VLOOKUP(ActividadesCom[[#This Row],[NIVEL 1]],Catálogo!A:B,2,FALSE),"")</f>
        <v>4</v>
      </c>
      <c r="M3467" s="149">
        <v>1</v>
      </c>
      <c r="N3467" s="148" t="s">
        <v>11</v>
      </c>
      <c r="O3467" s="149" t="s">
        <v>5792</v>
      </c>
      <c r="P3467" s="149" t="s">
        <v>4007</v>
      </c>
      <c r="Q3467" s="149">
        <f>IF(ActividadesCom[[#This Row],[NIVEL 2]]&lt;&gt;0,VLOOKUP(ActividadesCom[[#This Row],[NIVEL 2]],Catálogo!A:B,2,FALSE),"")</f>
        <v>4</v>
      </c>
      <c r="R3467" s="149">
        <v>2</v>
      </c>
      <c r="S3467" s="148" t="s">
        <v>5695</v>
      </c>
      <c r="T3467" s="149">
        <v>20213</v>
      </c>
      <c r="U3467" s="149" t="s">
        <v>4008</v>
      </c>
      <c r="V3467" s="149">
        <f>IF(ActividadesCom[[#This Row],[NIVEL 3]]&lt;&gt;0,VLOOKUP(ActividadesCom[[#This Row],[NIVEL 3]],Catálogo!A:B,2,FALSE),"")</f>
        <v>3</v>
      </c>
      <c r="W3467" s="149">
        <v>1</v>
      </c>
      <c r="X3467" s="148" t="s">
        <v>5834</v>
      </c>
      <c r="Y3467" s="149">
        <v>20231</v>
      </c>
      <c r="Z3467" s="149" t="s">
        <v>4007</v>
      </c>
      <c r="AA3467" s="149">
        <f>IF(ActividadesCom[[#This Row],[NIVEL 4]]&lt;&gt;0,VLOOKUP(ActividadesCom[[#This Row],[NIVEL 4]],Catálogo!A:B,2,FALSE),"")</f>
        <v>4</v>
      </c>
      <c r="AB3467" s="149">
        <v>1</v>
      </c>
      <c r="AC3467" s="148"/>
      <c r="AD3467" s="149"/>
      <c r="AE3467" s="149"/>
      <c r="AF3467" s="149" t="str">
        <f>IF(ActividadesCom[[#This Row],[NIVEL 5]]&lt;&gt;0,VLOOKUP(ActividadesCom[[#This Row],[NIVEL 5]],Catálogo!A:B,2,FALSE),"")</f>
        <v/>
      </c>
      <c r="AG3467" s="149"/>
    </row>
    <row r="3468" spans="1:34" ht="30" hidden="1" customHeight="1" x14ac:dyDescent="0.25">
      <c r="A3468" s="32">
        <v>21470148</v>
      </c>
      <c r="B3468" s="6" t="str">
        <f>VLOOKUP(ActividadesCom[[#This Row],[NO. DE CONTROL]],'LISTADO ESTUDIANTES'!A:C,2,FALSE)</f>
        <v>PABLO JOSE ZETINA CABALLERO</v>
      </c>
      <c r="C3468" s="6" t="str">
        <f>VLOOKUP(ActividadesCom[[#This Row],[NO. DE CONTROL]],'LISTADO ESTUDIANTES'!A:C,3,FALSE)</f>
        <v>INGENIERIA MECANICA</v>
      </c>
      <c r="D3468" s="33" t="str">
        <f>VLOOKUP(ActividadesCom[[#This Row],[NO. DE CONTROL]],'LISTADO ESTUDIANTES'!A:D,4,FALSE)</f>
        <v>EGRESADO(A)</v>
      </c>
      <c r="E3468" s="5">
        <f>SUM(ActividadesCom[[#This Row],[CRÉD. 1]],ActividadesCom[[#This Row],[CRÉD. 2]],ActividadesCom[[#This Row],[CRÉD. 3]],ActividadesCom[[#This Row],[CRÉD. 4]],ActividadesCom[[#This Row],[CRÉD. 5]])</f>
        <v>1</v>
      </c>
      <c r="F3468" s="33">
        <f>IF(ActividadesCom[[#This Row],[ÚLTIMO SEMESTRE CON CRÉDITOS]]&gt;0,ROUND(AVERAGE(ActividadesCom[[#This Row],[VALOR NIVEL 5]],ActividadesCom[[#This Row],[VALOR NIVEL 4]],ActividadesCom[[#This Row],[VALOR NIVEL 3]],ActividadesCom[[#This Row],[VALOR NIVEL 2]],ActividadesCom[[#This Row],[VALOR NIVEL 1]]),0),"")</f>
        <v>2</v>
      </c>
      <c r="G3468" s="33" t="str">
        <f>IF(ActividadesCom[[#This Row],[PROMEDIO]]="","",IF(ActividadesCom[[#This Row],[PROMEDIO]]&gt;=4,"EXCELENTE",IF(ActividadesCom[[#This Row],[PROMEDIO]]&gt;=3,"NOTABLE",IF(ActividadesCom[[#This Row],[PROMEDIO]]&gt;=2,"BUENO",IF(ActividadesCom[[#This Row],[PROMEDIO]]=1,"SUFICIENTE","")))))</f>
        <v>BUENO</v>
      </c>
      <c r="H3468" s="5">
        <f>MAX(ActividadesCom[[#This Row],[PERÍODO 1]],ActividadesCom[[#This Row],[PERÍODO 2]],ActividadesCom[[#This Row],[PERÍODO 3]],ActividadesCom[[#This Row],[PERÍODO 4]],ActividadesCom[[#This Row],[PERÍODO 5]])</f>
        <v>20213</v>
      </c>
      <c r="I3468" s="34" t="s">
        <v>23</v>
      </c>
      <c r="J3468" s="33">
        <v>20213</v>
      </c>
      <c r="K3468" s="33" t="s">
        <v>4009</v>
      </c>
      <c r="L3468" s="5">
        <f>IF(ActividadesCom[[#This Row],[NIVEL 1]]&lt;&gt;0,VLOOKUP(ActividadesCom[[#This Row],[NIVEL 1]],Catálogo!A:B,2,FALSE),"")</f>
        <v>2</v>
      </c>
      <c r="M3468" s="33">
        <v>1</v>
      </c>
      <c r="N3468" s="34"/>
      <c r="O3468" s="33"/>
      <c r="P3468" s="33"/>
      <c r="Q3468" s="5" t="str">
        <f>IF(ActividadesCom[[#This Row],[NIVEL 2]]&lt;&gt;0,VLOOKUP(ActividadesCom[[#This Row],[NIVEL 2]],Catálogo!A:B,2,FALSE),"")</f>
        <v/>
      </c>
      <c r="R3468" s="33"/>
      <c r="S3468" s="34"/>
      <c r="T3468" s="33"/>
      <c r="U3468" s="33"/>
      <c r="V3468" s="5" t="str">
        <f>IF(ActividadesCom[[#This Row],[NIVEL 3]]&lt;&gt;0,VLOOKUP(ActividadesCom[[#This Row],[NIVEL 3]],Catálogo!A:B,2,FALSE),"")</f>
        <v/>
      </c>
      <c r="W3468" s="33"/>
      <c r="X3468" s="34"/>
      <c r="Y3468" s="33"/>
      <c r="Z3468" s="33"/>
      <c r="AA3468" s="5" t="str">
        <f>IF(ActividadesCom[[#This Row],[NIVEL 4]]&lt;&gt;0,VLOOKUP(ActividadesCom[[#This Row],[NIVEL 4]],Catálogo!A:B,2,FALSE),"")</f>
        <v/>
      </c>
      <c r="AB3468" s="33"/>
      <c r="AC3468" s="34"/>
      <c r="AD3468" s="33"/>
      <c r="AE3468" s="33"/>
      <c r="AF3468" s="5" t="str">
        <f>IF(ActividadesCom[[#This Row],[NIVEL 5]]&lt;&gt;0,VLOOKUP(ActividadesCom[[#This Row],[NIVEL 5]],Catálogo!A:B,2,FALSE),"")</f>
        <v/>
      </c>
      <c r="AG3468" s="33"/>
      <c r="AH3468" s="2"/>
    </row>
    <row r="3469" spans="1:34" ht="30" hidden="1" customHeight="1" x14ac:dyDescent="0.25">
      <c r="A3469" s="7">
        <v>21470149</v>
      </c>
      <c r="B3469" s="6" t="str">
        <f>VLOOKUP(ActividadesCom[[#This Row],[NO. DE CONTROL]],'LISTADO ESTUDIANTES'!A:C,2,FALSE)</f>
        <v>DZUL COLLI PEDRO EMMANUEL</v>
      </c>
      <c r="C3469" s="6" t="str">
        <f>VLOOKUP(ActividadesCom[[#This Row],[NO. DE CONTROL]],'LISTADO ESTUDIANTES'!A:C,3,FALSE)</f>
        <v>INGENIERIA EN SISTEMAS COMPUTACIONALES</v>
      </c>
      <c r="D3469" s="5" t="str">
        <f>VLOOKUP(ActividadesCom[[#This Row],[NO. DE CONTROL]],'LISTADO ESTUDIANTES'!A:D,4,FALSE)</f>
        <v>EGRESADO(A)</v>
      </c>
      <c r="E3469" s="7">
        <f>SUM(ActividadesCom[[#This Row],[CRÉD. 1]],ActividadesCom[[#This Row],[CRÉD. 2]],ActividadesCom[[#This Row],[CRÉD. 3]],ActividadesCom[[#This Row],[CRÉD. 4]],ActividadesCom[[#This Row],[CRÉD. 5]])</f>
        <v>0</v>
      </c>
      <c r="F3469" s="5" t="str">
        <f>IF(ActividadesCom[[#This Row],[ÚLTIMO SEMESTRE CON CRÉDITOS]]&gt;0,ROUND(AVERAGE(ActividadesCom[[#This Row],[VALOR NIVEL 5]],ActividadesCom[[#This Row],[VALOR NIVEL 4]],ActividadesCom[[#This Row],[VALOR NIVEL 3]],ActividadesCom[[#This Row],[VALOR NIVEL 2]],ActividadesCom[[#This Row],[VALOR NIVEL 1]]),0),"")</f>
        <v/>
      </c>
      <c r="G3469" s="7" t="str">
        <f>IF(ActividadesCom[[#This Row],[PROMEDIO]]="","",IF(ActividadesCom[[#This Row],[PROMEDIO]]&gt;=4,"EXCELENTE",IF(ActividadesCom[[#This Row],[PROMEDIO]]&gt;=3,"NOTABLE",IF(ActividadesCom[[#This Row],[PROMEDIO]]&gt;=2,"BUENO",IF(ActividadesCom[[#This Row],[PROMEDIO]]=1,"SUFICIENTE","")))))</f>
        <v/>
      </c>
      <c r="H3469" s="5">
        <f>MAX(ActividadesCom[[#This Row],[PERÍODO 1]],ActividadesCom[[#This Row],[PERÍODO 2]],ActividadesCom[[#This Row],[PERÍODO 3]],ActividadesCom[[#This Row],[PERÍODO 4]],ActividadesCom[[#This Row],[PERÍODO 5]])</f>
        <v>0</v>
      </c>
      <c r="I3469" s="6"/>
      <c r="J3469" s="5"/>
      <c r="K3469" s="5"/>
      <c r="L3469" s="5" t="str">
        <f>IF(ActividadesCom[[#This Row],[NIVEL 1]]&lt;&gt;0,VLOOKUP(ActividadesCom[[#This Row],[NIVEL 1]],Catálogo!A:B,2,FALSE),"")</f>
        <v/>
      </c>
      <c r="M3469" s="5"/>
      <c r="N3469" s="6"/>
      <c r="O3469" s="5"/>
      <c r="P3469" s="5"/>
      <c r="Q3469" s="5" t="str">
        <f>IF(ActividadesCom[[#This Row],[NIVEL 2]]&lt;&gt;0,VLOOKUP(ActividadesCom[[#This Row],[NIVEL 2]],Catálogo!A:B,2,FALSE),"")</f>
        <v/>
      </c>
      <c r="R3469" s="5"/>
      <c r="S3469" s="6"/>
      <c r="T3469" s="5"/>
      <c r="U3469" s="5"/>
      <c r="V3469" s="5" t="str">
        <f>IF(ActividadesCom[[#This Row],[NIVEL 3]]&lt;&gt;0,VLOOKUP(ActividadesCom[[#This Row],[NIVEL 3]],Catálogo!A:B,2,FALSE),"")</f>
        <v/>
      </c>
      <c r="W3469" s="5"/>
      <c r="X3469" s="6"/>
      <c r="Y3469" s="5"/>
      <c r="Z3469" s="5"/>
      <c r="AA3469" s="5" t="str">
        <f>IF(ActividadesCom[[#This Row],[NIVEL 4]]&lt;&gt;0,VLOOKUP(ActividadesCom[[#This Row],[NIVEL 4]],Catálogo!A:B,2,FALSE),"")</f>
        <v/>
      </c>
      <c r="AB3469" s="5"/>
      <c r="AC3469" s="6"/>
      <c r="AD3469" s="5"/>
      <c r="AE3469" s="5"/>
      <c r="AF3469" s="5" t="str">
        <f>IF(ActividadesCom[[#This Row],[NIVEL 5]]&lt;&gt;0,VLOOKUP(ActividadesCom[[#This Row],[NIVEL 5]],Catálogo!A:B,2,FALSE),"")</f>
        <v/>
      </c>
      <c r="AG3469" s="5"/>
      <c r="AH3469" s="2"/>
    </row>
    <row r="3470" spans="1:34" s="151" customFormat="1" ht="30" hidden="1" customHeight="1" x14ac:dyDescent="0.25">
      <c r="A3470" s="169">
        <v>21470150</v>
      </c>
      <c r="B3470" s="148" t="str">
        <f>VLOOKUP(ActividadesCom[[#This Row],[NO. DE CONTROL]],'LISTADO ESTUDIANTES'!A:C,2,FALSE)</f>
        <v>CAHUICH COLLI DIEGO ALEXANDER</v>
      </c>
      <c r="C3470" s="148" t="str">
        <f>VLOOKUP(ActividadesCom[[#This Row],[NO. DE CONTROL]],'LISTADO ESTUDIANTES'!A:C,3,FALSE)</f>
        <v>ARQUITECTURA</v>
      </c>
      <c r="D3470" s="164" t="str">
        <f>VLOOKUP(ActividadesCom[[#This Row],[NO. DE CONTROL]],'LISTADO ESTUDIANTES'!A:D,4,FALSE)</f>
        <v>EGRESADO(A)</v>
      </c>
      <c r="E3470" s="149">
        <f>SUM(ActividadesCom[[#This Row],[CRÉD. 1]],ActividadesCom[[#This Row],[CRÉD. 2]],ActividadesCom[[#This Row],[CRÉD. 3]],ActividadesCom[[#This Row],[CRÉD. 4]],ActividadesCom[[#This Row],[CRÉD. 5]])</f>
        <v>5</v>
      </c>
      <c r="F3470" s="164">
        <f>IF(ActividadesCom[[#This Row],[ÚLTIMO SEMESTRE CON CRÉDITOS]]&gt;0,ROUND(AVERAGE(ActividadesCom[[#This Row],[VALOR NIVEL 5]],ActividadesCom[[#This Row],[VALOR NIVEL 4]],ActividadesCom[[#This Row],[VALOR NIVEL 3]],ActividadesCom[[#This Row],[VALOR NIVEL 2]],ActividadesCom[[#This Row],[VALOR NIVEL 1]]),0),"")</f>
        <v>3</v>
      </c>
      <c r="G3470" s="164" t="str">
        <f>IF(ActividadesCom[[#This Row],[PROMEDIO]]="","",IF(ActividadesCom[[#This Row],[PROMEDIO]]&gt;=4,"EXCELENTE",IF(ActividadesCom[[#This Row],[PROMEDIO]]&gt;=3,"NOTABLE",IF(ActividadesCom[[#This Row],[PROMEDIO]]&gt;=2,"BUENO",IF(ActividadesCom[[#This Row],[PROMEDIO]]=1,"SUFICIENTE","")))))</f>
        <v>NOTABLE</v>
      </c>
      <c r="H3470" s="149">
        <f>MAX(ActividadesCom[[#This Row],[PERÍODO 1]],ActividadesCom[[#This Row],[PERÍODO 2]],ActividadesCom[[#This Row],[PERÍODO 3]],ActividadesCom[[#This Row],[PERÍODO 4]],ActividadesCom[[#This Row],[PERÍODO 5]])</f>
        <v>20241</v>
      </c>
      <c r="I3470" s="165" t="s">
        <v>4692</v>
      </c>
      <c r="J3470" s="164">
        <v>20213</v>
      </c>
      <c r="K3470" s="173" t="s">
        <v>4007</v>
      </c>
      <c r="L3470" s="149">
        <f>IF(ActividadesCom[[#This Row],[NIVEL 1]]&lt;&gt;0,VLOOKUP(ActividadesCom[[#This Row],[NIVEL 1]],Catálogo!A:B,2,FALSE),"")</f>
        <v>4</v>
      </c>
      <c r="M3470" s="164">
        <v>1</v>
      </c>
      <c r="N3470" s="148" t="s">
        <v>31</v>
      </c>
      <c r="O3470" s="164">
        <v>20213</v>
      </c>
      <c r="P3470" s="149" t="s">
        <v>4009</v>
      </c>
      <c r="Q3470" s="149">
        <f>IF(ActividadesCom[[#This Row],[NIVEL 2]]&lt;&gt;0,VLOOKUP(ActividadesCom[[#This Row],[NIVEL 2]],Catálogo!A:B,2,FALSE),"")</f>
        <v>2</v>
      </c>
      <c r="R3470" s="164">
        <v>1</v>
      </c>
      <c r="S3470" s="148" t="s">
        <v>31</v>
      </c>
      <c r="T3470" s="164">
        <v>20221</v>
      </c>
      <c r="U3470" s="149" t="s">
        <v>4010</v>
      </c>
      <c r="V3470" s="149">
        <f>IF(ActividadesCom[[#This Row],[NIVEL 3]]&lt;&gt;0,VLOOKUP(ActividadesCom[[#This Row],[NIVEL 3]],Catálogo!A:B,2,FALSE),"")</f>
        <v>1</v>
      </c>
      <c r="W3470" s="164">
        <v>1</v>
      </c>
      <c r="X3470" s="148" t="s">
        <v>6340</v>
      </c>
      <c r="Y3470" s="164">
        <v>20241</v>
      </c>
      <c r="Z3470" s="149" t="s">
        <v>4007</v>
      </c>
      <c r="AA3470" s="149">
        <f>IF(ActividadesCom[[#This Row],[NIVEL 4]]&lt;&gt;0,VLOOKUP(ActividadesCom[[#This Row],[NIVEL 4]],Catálogo!A:B,2,FALSE),"")</f>
        <v>4</v>
      </c>
      <c r="AB3470" s="164">
        <v>2</v>
      </c>
      <c r="AC3470" s="165"/>
      <c r="AD3470" s="164"/>
      <c r="AE3470" s="164"/>
      <c r="AF3470" s="149" t="str">
        <f>IF(ActividadesCom[[#This Row],[NIVEL 5]]&lt;&gt;0,VLOOKUP(ActividadesCom[[#This Row],[NIVEL 5]],Catálogo!A:B,2,FALSE),"")</f>
        <v/>
      </c>
      <c r="AG3470" s="164"/>
    </row>
    <row r="3471" spans="1:34" ht="30" hidden="1" customHeight="1" x14ac:dyDescent="0.25">
      <c r="A3471" s="32">
        <v>21470152</v>
      </c>
      <c r="B3471" s="6" t="str">
        <f>VLOOKUP(ActividadesCom[[#This Row],[NO. DE CONTROL]],'LISTADO ESTUDIANTES'!A:C,2,FALSE)</f>
        <v>BALAN PECH ANGEL ALEJANDRO</v>
      </c>
      <c r="C3471" s="6" t="str">
        <f>VLOOKUP(ActividadesCom[[#This Row],[NO. DE CONTROL]],'LISTADO ESTUDIANTES'!A:C,3,FALSE)</f>
        <v>INGENIERIA INDUSTRIAL</v>
      </c>
      <c r="D3471" s="33" t="str">
        <f>VLOOKUP(ActividadesCom[[#This Row],[NO. DE CONTROL]],'LISTADO ESTUDIANTES'!A:D,4,FALSE)</f>
        <v>EGRESADO(A)</v>
      </c>
      <c r="E3471" s="5">
        <f>SUM(ActividadesCom[[#This Row],[CRÉD. 1]],ActividadesCom[[#This Row],[CRÉD. 2]],ActividadesCom[[#This Row],[CRÉD. 3]],ActividadesCom[[#This Row],[CRÉD. 4]],ActividadesCom[[#This Row],[CRÉD. 5]])</f>
        <v>5</v>
      </c>
      <c r="F3471" s="33">
        <f>IF(ActividadesCom[[#This Row],[ÚLTIMO SEMESTRE CON CRÉDITOS]]&gt;0,ROUND(AVERAGE(ActividadesCom[[#This Row],[VALOR NIVEL 5]],ActividadesCom[[#This Row],[VALOR NIVEL 4]],ActividadesCom[[#This Row],[VALOR NIVEL 3]],ActividadesCom[[#This Row],[VALOR NIVEL 2]],ActividadesCom[[#This Row],[VALOR NIVEL 1]]),0),"")</f>
        <v>4</v>
      </c>
      <c r="G3471" s="32" t="str">
        <f>IF(ActividadesCom[[#This Row],[PROMEDIO]]="","",IF(ActividadesCom[[#This Row],[PROMEDIO]]&gt;=4,"EXCELENTE",IF(ActividadesCom[[#This Row],[PROMEDIO]]&gt;=3,"NOTABLE",IF(ActividadesCom[[#This Row],[PROMEDIO]]&gt;=2,"BUENO",IF(ActividadesCom[[#This Row],[PROMEDIO]]=1,"SUFICIENTE","")))))</f>
        <v>EXCELENTE</v>
      </c>
      <c r="H3471" s="5">
        <f>MAX(ActividadesCom[[#This Row],[PERÍODO 1]],ActividadesCom[[#This Row],[PERÍODO 2]],ActividadesCom[[#This Row],[PERÍODO 3]],ActividadesCom[[#This Row],[PERÍODO 4]],ActividadesCom[[#This Row],[PERÍODO 5]])</f>
        <v>20221</v>
      </c>
      <c r="I3471" s="34" t="s">
        <v>133</v>
      </c>
      <c r="J3471" s="33">
        <v>20213</v>
      </c>
      <c r="K3471" s="30" t="s">
        <v>4007</v>
      </c>
      <c r="L3471" s="5">
        <f>IF(ActividadesCom[[#This Row],[NIVEL 1]]&lt;&gt;0,VLOOKUP(ActividadesCom[[#This Row],[NIVEL 1]],Catálogo!A:B,2,FALSE),"")</f>
        <v>4</v>
      </c>
      <c r="M3471" s="33">
        <v>1</v>
      </c>
      <c r="N3471" s="6" t="s">
        <v>4944</v>
      </c>
      <c r="O3471" s="33">
        <v>20221</v>
      </c>
      <c r="P3471" s="5" t="s">
        <v>4008</v>
      </c>
      <c r="Q3471" s="5">
        <f>IF(ActividadesCom[[#This Row],[NIVEL 2]]&lt;&gt;0,VLOOKUP(ActividadesCom[[#This Row],[NIVEL 2]],Catálogo!A:B,2,FALSE),"")</f>
        <v>3</v>
      </c>
      <c r="R3471" s="33">
        <v>1</v>
      </c>
      <c r="S3471" s="6" t="s">
        <v>5739</v>
      </c>
      <c r="T3471" s="33">
        <v>20221</v>
      </c>
      <c r="U3471" s="5" t="s">
        <v>4007</v>
      </c>
      <c r="V3471" s="5">
        <f>IF(ActividadesCom[[#This Row],[NIVEL 3]]&lt;&gt;0,VLOOKUP(ActividadesCom[[#This Row],[NIVEL 3]],Catálogo!A:B,2,FALSE),"")</f>
        <v>4</v>
      </c>
      <c r="W3471" s="33">
        <v>1</v>
      </c>
      <c r="X3471" s="6" t="s">
        <v>5357</v>
      </c>
      <c r="Y3471" s="33">
        <v>20221</v>
      </c>
      <c r="Z3471" s="5" t="s">
        <v>4007</v>
      </c>
      <c r="AA3471" s="5">
        <f>IF(ActividadesCom[[#This Row],[NIVEL 4]]&lt;&gt;0,VLOOKUP(ActividadesCom[[#This Row],[NIVEL 4]],Catálogo!A:B,2,FALSE),"")</f>
        <v>4</v>
      </c>
      <c r="AB3471" s="33">
        <v>1</v>
      </c>
      <c r="AC3471" s="6" t="s">
        <v>5371</v>
      </c>
      <c r="AD3471" s="33">
        <v>20221</v>
      </c>
      <c r="AE3471" s="5" t="s">
        <v>4007</v>
      </c>
      <c r="AF3471" s="5">
        <f>IF(ActividadesCom[[#This Row],[NIVEL 5]]&lt;&gt;0,VLOOKUP(ActividadesCom[[#This Row],[NIVEL 5]],Catálogo!A:B,2,FALSE),"")</f>
        <v>4</v>
      </c>
      <c r="AG3471" s="33">
        <v>1</v>
      </c>
      <c r="AH3471" s="2"/>
    </row>
    <row r="3472" spans="1:34" ht="30" hidden="1" customHeight="1" x14ac:dyDescent="0.25">
      <c r="A3472" s="32">
        <v>21470153</v>
      </c>
      <c r="B3472" s="6" t="str">
        <f>VLOOKUP(ActividadesCom[[#This Row],[NO. DE CONTROL]],'LISTADO ESTUDIANTES'!A:C,2,FALSE)</f>
        <v>ARCEYHA WILBERT OBET</v>
      </c>
      <c r="C3472" s="6" t="str">
        <f>VLOOKUP(ActividadesCom[[#This Row],[NO. DE CONTROL]],'LISTADO ESTUDIANTES'!A:C,3,FALSE)</f>
        <v>ARQUITECTURA</v>
      </c>
      <c r="D3472" s="33" t="str">
        <f>VLOOKUP(ActividadesCom[[#This Row],[NO. DE CONTROL]],'LISTADO ESTUDIANTES'!A:D,4,FALSE)</f>
        <v>EGRESADO(A)</v>
      </c>
      <c r="E3472" s="5">
        <f>SUM(ActividadesCom[[#This Row],[CRÉD. 1]],ActividadesCom[[#This Row],[CRÉD. 2]],ActividadesCom[[#This Row],[CRÉD. 3]],ActividadesCom[[#This Row],[CRÉD. 4]],ActividadesCom[[#This Row],[CRÉD. 5]])</f>
        <v>1</v>
      </c>
      <c r="F3472" s="33">
        <f>IF(ActividadesCom[[#This Row],[ÚLTIMO SEMESTRE CON CRÉDITOS]]&gt;0,ROUND(AVERAGE(ActividadesCom[[#This Row],[VALOR NIVEL 5]],ActividadesCom[[#This Row],[VALOR NIVEL 4]],ActividadesCom[[#This Row],[VALOR NIVEL 3]],ActividadesCom[[#This Row],[VALOR NIVEL 2]],ActividadesCom[[#This Row],[VALOR NIVEL 1]]),0),"")</f>
        <v>4</v>
      </c>
      <c r="G3472" s="33" t="str">
        <f>IF(ActividadesCom[[#This Row],[PROMEDIO]]="","",IF(ActividadesCom[[#This Row],[PROMEDIO]]&gt;=4,"EXCELENTE",IF(ActividadesCom[[#This Row],[PROMEDIO]]&gt;=3,"NOTABLE",IF(ActividadesCom[[#This Row],[PROMEDIO]]&gt;=2,"BUENO",IF(ActividadesCom[[#This Row],[PROMEDIO]]=1,"SUFICIENTE","")))))</f>
        <v>EXCELENTE</v>
      </c>
      <c r="H3472" s="5">
        <f>MAX(ActividadesCom[[#This Row],[PERÍODO 1]],ActividadesCom[[#This Row],[PERÍODO 2]],ActividadesCom[[#This Row],[PERÍODO 3]],ActividadesCom[[#This Row],[PERÍODO 4]],ActividadesCom[[#This Row],[PERÍODO 5]])</f>
        <v>20213</v>
      </c>
      <c r="I3472" s="34" t="s">
        <v>4685</v>
      </c>
      <c r="J3472" s="33">
        <v>20213</v>
      </c>
      <c r="K3472" s="30" t="s">
        <v>4007</v>
      </c>
      <c r="L3472" s="5">
        <f>IF(ActividadesCom[[#This Row],[NIVEL 1]]&lt;&gt;0,VLOOKUP(ActividadesCom[[#This Row],[NIVEL 1]],Catálogo!A:B,2,FALSE),"")</f>
        <v>4</v>
      </c>
      <c r="M3472" s="33">
        <v>1</v>
      </c>
      <c r="N3472" s="34"/>
      <c r="O3472" s="33"/>
      <c r="P3472" s="33"/>
      <c r="Q3472" s="5" t="str">
        <f>IF(ActividadesCom[[#This Row],[NIVEL 2]]&lt;&gt;0,VLOOKUP(ActividadesCom[[#This Row],[NIVEL 2]],Catálogo!A:B,2,FALSE),"")</f>
        <v/>
      </c>
      <c r="R3472" s="33"/>
      <c r="S3472" s="34"/>
      <c r="T3472" s="33"/>
      <c r="U3472" s="33"/>
      <c r="V3472" s="5" t="str">
        <f>IF(ActividadesCom[[#This Row],[NIVEL 3]]&lt;&gt;0,VLOOKUP(ActividadesCom[[#This Row],[NIVEL 3]],Catálogo!A:B,2,FALSE),"")</f>
        <v/>
      </c>
      <c r="W3472" s="33"/>
      <c r="X3472" s="34"/>
      <c r="Y3472" s="33"/>
      <c r="Z3472" s="33"/>
      <c r="AA3472" s="5" t="str">
        <f>IF(ActividadesCom[[#This Row],[NIVEL 4]]&lt;&gt;0,VLOOKUP(ActividadesCom[[#This Row],[NIVEL 4]],Catálogo!A:B,2,FALSE),"")</f>
        <v/>
      </c>
      <c r="AB3472" s="33"/>
      <c r="AC3472" s="34"/>
      <c r="AD3472" s="33"/>
      <c r="AE3472" s="33"/>
      <c r="AF3472" s="5" t="str">
        <f>IF(ActividadesCom[[#This Row],[NIVEL 5]]&lt;&gt;0,VLOOKUP(ActividadesCom[[#This Row],[NIVEL 5]],Catálogo!A:B,2,FALSE),"")</f>
        <v/>
      </c>
      <c r="AG3472" s="33"/>
      <c r="AH3472" s="2"/>
    </row>
    <row r="3473" spans="1:34" s="151" customFormat="1" ht="30" hidden="1" customHeight="1" x14ac:dyDescent="0.25">
      <c r="A3473" s="147">
        <v>21470154</v>
      </c>
      <c r="B3473" s="148" t="str">
        <f>VLOOKUP(ActividadesCom[[#This Row],[NO. DE CONTROL]],'LISTADO ESTUDIANTES'!A:C,2,FALSE)</f>
        <v>CABALLERO MORALES DAIRA ESTEFANIA</v>
      </c>
      <c r="C3473" s="148" t="str">
        <f>VLOOKUP(ActividadesCom[[#This Row],[NO. DE CONTROL]],'LISTADO ESTUDIANTES'!A:C,3,FALSE)</f>
        <v>ARQUITECTURA</v>
      </c>
      <c r="D3473" s="173" t="str">
        <f>VLOOKUP(ActividadesCom[[#This Row],[NO. DE CONTROL]],'LISTADO ESTUDIANTES'!A:D,4,FALSE)</f>
        <v>EGRESADO(A)</v>
      </c>
      <c r="E3473" s="149">
        <f>SUM(ActividadesCom[[#This Row],[CRÉD. 1]],ActividadesCom[[#This Row],[CRÉD. 2]],ActividadesCom[[#This Row],[CRÉD. 3]],ActividadesCom[[#This Row],[CRÉD. 4]],ActividadesCom[[#This Row],[CRÉD. 5]])</f>
        <v>5</v>
      </c>
      <c r="F3473" s="173">
        <f>IF(ActividadesCom[[#This Row],[ÚLTIMO SEMESTRE CON CRÉDITOS]]&gt;0,ROUND(AVERAGE(ActividadesCom[[#This Row],[VALOR NIVEL 5]],ActividadesCom[[#This Row],[VALOR NIVEL 4]],ActividadesCom[[#This Row],[VALOR NIVEL 3]],ActividadesCom[[#This Row],[VALOR NIVEL 2]],ActividadesCom[[#This Row],[VALOR NIVEL 1]]),0),"")</f>
        <v>3</v>
      </c>
      <c r="G3473" s="173" t="str">
        <f>IF(ActividadesCom[[#This Row],[PROMEDIO]]="","",IF(ActividadesCom[[#This Row],[PROMEDIO]]&gt;=4,"EXCELENTE",IF(ActividadesCom[[#This Row],[PROMEDIO]]&gt;=3,"NOTABLE",IF(ActividadesCom[[#This Row],[PROMEDIO]]&gt;=2,"BUENO",IF(ActividadesCom[[#This Row],[PROMEDIO]]=1,"SUFICIENTE","")))))</f>
        <v>NOTABLE</v>
      </c>
      <c r="H3473" s="149">
        <f>MAX(ActividadesCom[[#This Row],[PERÍODO 1]],ActividadesCom[[#This Row],[PERÍODO 2]],ActividadesCom[[#This Row],[PERÍODO 3]],ActividadesCom[[#This Row],[PERÍODO 4]],ActividadesCom[[#This Row],[PERÍODO 5]])</f>
        <v>20221</v>
      </c>
      <c r="I3473" s="181" t="s">
        <v>4512</v>
      </c>
      <c r="J3473" s="173">
        <v>20211</v>
      </c>
      <c r="K3473" s="164" t="s">
        <v>4007</v>
      </c>
      <c r="L3473" s="149">
        <f>IF(ActividadesCom[[#This Row],[NIVEL 1]]&lt;&gt;0,VLOOKUP(ActividadesCom[[#This Row],[NIVEL 1]],Catálogo!A:B,2,FALSE),"")</f>
        <v>4</v>
      </c>
      <c r="M3473" s="173">
        <v>1</v>
      </c>
      <c r="N3473" s="148" t="s">
        <v>4685</v>
      </c>
      <c r="O3473" s="173">
        <v>20213</v>
      </c>
      <c r="P3473" s="173" t="s">
        <v>4007</v>
      </c>
      <c r="Q3473" s="149">
        <f>IF(ActividadesCom[[#This Row],[NIVEL 2]]&lt;&gt;0,VLOOKUP(ActividadesCom[[#This Row],[NIVEL 2]],Catálogo!A:B,2,FALSE),"")</f>
        <v>4</v>
      </c>
      <c r="R3473" s="173">
        <v>1</v>
      </c>
      <c r="S3473" s="148" t="s">
        <v>34</v>
      </c>
      <c r="T3473" s="149">
        <v>20213</v>
      </c>
      <c r="U3473" s="149" t="s">
        <v>4007</v>
      </c>
      <c r="V3473" s="149">
        <f>IF(ActividadesCom[[#This Row],[NIVEL 1]]&lt;&gt;0,VLOOKUP(ActividadesCom[[#This Row],[NIVEL 1]],Catálogo!A:B,2,FALSE),"")</f>
        <v>4</v>
      </c>
      <c r="W3473" s="149">
        <v>1</v>
      </c>
      <c r="X3473" s="148" t="s">
        <v>34</v>
      </c>
      <c r="Y3473" s="173">
        <v>20221</v>
      </c>
      <c r="Z3473" s="149" t="s">
        <v>4009</v>
      </c>
      <c r="AA3473" s="149">
        <f>IF(ActividadesCom[[#This Row],[NIVEL 4]]&lt;&gt;0,VLOOKUP(ActividadesCom[[#This Row],[NIVEL 4]],Catálogo!A:B,2,FALSE),"")</f>
        <v>2</v>
      </c>
      <c r="AB3473" s="173">
        <v>1</v>
      </c>
      <c r="AC3473" s="148" t="s">
        <v>523</v>
      </c>
      <c r="AD3473" s="173">
        <v>20221</v>
      </c>
      <c r="AE3473" s="149" t="s">
        <v>4009</v>
      </c>
      <c r="AF3473" s="149">
        <f>IF(ActividadesCom[[#This Row],[NIVEL 5]]&lt;&gt;0,VLOOKUP(ActividadesCom[[#This Row],[NIVEL 5]],Catálogo!A:B,2,FALSE),"")</f>
        <v>2</v>
      </c>
      <c r="AG3473" s="173">
        <v>1</v>
      </c>
    </row>
    <row r="3474" spans="1:34" s="151" customFormat="1" ht="30" hidden="1" customHeight="1" x14ac:dyDescent="0.25">
      <c r="A3474" s="169">
        <v>21470155</v>
      </c>
      <c r="B3474" s="148" t="str">
        <f>VLOOKUP(ActividadesCom[[#This Row],[NO. DE CONTROL]],'LISTADO ESTUDIANTES'!A:C,2,FALSE)</f>
        <v>CU DE DIOS RAMSES DANIEL</v>
      </c>
      <c r="C3474" s="148" t="str">
        <f>VLOOKUP(ActividadesCom[[#This Row],[NO. DE CONTROL]],'LISTADO ESTUDIANTES'!A:C,3,FALSE)</f>
        <v>INGENIERIA EN ADMINISTRACION</v>
      </c>
      <c r="D3474" s="164" t="str">
        <f>VLOOKUP(ActividadesCom[[#This Row],[NO. DE CONTROL]],'LISTADO ESTUDIANTES'!A:D,4,FALSE)</f>
        <v>EGRESADO(A)</v>
      </c>
      <c r="E3474" s="149">
        <f>SUM(ActividadesCom[[#This Row],[CRÉD. 1]],ActividadesCom[[#This Row],[CRÉD. 2]],ActividadesCom[[#This Row],[CRÉD. 3]],ActividadesCom[[#This Row],[CRÉD. 4]],ActividadesCom[[#This Row],[CRÉD. 5]])</f>
        <v>5</v>
      </c>
      <c r="F3474" s="164">
        <f>IF(ActividadesCom[[#This Row],[ÚLTIMO SEMESTRE CON CRÉDITOS]]&gt;0,ROUND(AVERAGE(ActividadesCom[[#This Row],[VALOR NIVEL 5]],ActividadesCom[[#This Row],[VALOR NIVEL 4]],ActividadesCom[[#This Row],[VALOR NIVEL 3]],ActividadesCom[[#This Row],[VALOR NIVEL 2]],ActividadesCom[[#This Row],[VALOR NIVEL 1]]),0),"")</f>
        <v>3</v>
      </c>
      <c r="G3474" s="169" t="str">
        <f>IF(ActividadesCom[[#This Row],[PROMEDIO]]="","",IF(ActividadesCom[[#This Row],[PROMEDIO]]&gt;=4,"EXCELENTE",IF(ActividadesCom[[#This Row],[PROMEDIO]]&gt;=3,"NOTABLE",IF(ActividadesCom[[#This Row],[PROMEDIO]]&gt;=2,"BUENO",IF(ActividadesCom[[#This Row],[PROMEDIO]]=1,"SUFICIENTE","")))))</f>
        <v>NOTABLE</v>
      </c>
      <c r="H3474" s="149">
        <f>MAX(ActividadesCom[[#This Row],[PERÍODO 1]],ActividadesCom[[#This Row],[PERÍODO 2]],ActividadesCom[[#This Row],[PERÍODO 3]],ActividadesCom[[#This Row],[PERÍODO 4]],ActividadesCom[[#This Row],[PERÍODO 5]])</f>
        <v>20241</v>
      </c>
      <c r="I3474" s="165" t="s">
        <v>133</v>
      </c>
      <c r="J3474" s="164">
        <v>20213</v>
      </c>
      <c r="K3474" s="149" t="s">
        <v>4020</v>
      </c>
      <c r="L3474" s="149">
        <f>IF(ActividadesCom[[#This Row],[NIVEL 1]]&lt;&gt;0,VLOOKUP(ActividadesCom[[#This Row],[NIVEL 1]],Catálogo!A:B,2,FALSE),"")</f>
        <v>3</v>
      </c>
      <c r="M3474" s="164">
        <v>1</v>
      </c>
      <c r="N3474" s="148" t="s">
        <v>133</v>
      </c>
      <c r="O3474" s="164">
        <v>20221</v>
      </c>
      <c r="P3474" s="149" t="s">
        <v>4008</v>
      </c>
      <c r="Q3474" s="149">
        <f>IF(ActividadesCom[[#This Row],[NIVEL 2]]&lt;&gt;0,VLOOKUP(ActividadesCom[[#This Row],[NIVEL 2]],Catálogo!A:B,2,FALSE),"")</f>
        <v>3</v>
      </c>
      <c r="R3474" s="164">
        <v>1</v>
      </c>
      <c r="S3474" s="148" t="s">
        <v>5696</v>
      </c>
      <c r="T3474" s="164">
        <v>20213</v>
      </c>
      <c r="U3474" s="149" t="s">
        <v>4008</v>
      </c>
      <c r="V3474" s="149">
        <f>IF(ActividadesCom[[#This Row],[NIVEL 3]]&lt;&gt;0,VLOOKUP(ActividadesCom[[#This Row],[NIVEL 3]],Catálogo!A:B,2,FALSE),"")</f>
        <v>3</v>
      </c>
      <c r="W3474" s="164">
        <v>1</v>
      </c>
      <c r="X3474" s="148" t="s">
        <v>5744</v>
      </c>
      <c r="Y3474" s="164">
        <v>20223</v>
      </c>
      <c r="Z3474" s="149" t="s">
        <v>4010</v>
      </c>
      <c r="AA3474" s="149">
        <f>IF(ActividadesCom[[#This Row],[NIVEL 4]]&lt;&gt;0,VLOOKUP(ActividadesCom[[#This Row],[NIVEL 4]],Catálogo!A:B,2,FALSE),"")</f>
        <v>1</v>
      </c>
      <c r="AB3474" s="164">
        <v>1</v>
      </c>
      <c r="AC3474" s="148" t="s">
        <v>6329</v>
      </c>
      <c r="AD3474" s="164">
        <v>20241</v>
      </c>
      <c r="AE3474" s="149" t="s">
        <v>4007</v>
      </c>
      <c r="AF3474" s="149">
        <f>IF(ActividadesCom[[#This Row],[NIVEL 5]]&lt;&gt;0,VLOOKUP(ActividadesCom[[#This Row],[NIVEL 5]],Catálogo!A:B,2,FALSE),"")</f>
        <v>4</v>
      </c>
      <c r="AG3474" s="164">
        <v>1</v>
      </c>
    </row>
    <row r="3475" spans="1:34" s="151" customFormat="1" ht="30" hidden="1" customHeight="1" x14ac:dyDescent="0.25">
      <c r="A3475" s="169">
        <v>21470156</v>
      </c>
      <c r="B3475" s="148" t="str">
        <f>VLOOKUP(ActividadesCom[[#This Row],[NO. DE CONTROL]],'LISTADO ESTUDIANTES'!A:C,2,FALSE)</f>
        <v>ALPUCHE CASTILLO ERICK DAMIAN</v>
      </c>
      <c r="C3475" s="148" t="str">
        <f>VLOOKUP(ActividadesCom[[#This Row],[NO. DE CONTROL]],'LISTADO ESTUDIANTES'!A:C,3,FALSE)</f>
        <v>INGENIERIA EN ADMINISTRACION</v>
      </c>
      <c r="D3475" s="164" t="str">
        <f>VLOOKUP(ActividadesCom[[#This Row],[NO. DE CONTROL]],'LISTADO ESTUDIANTES'!A:D,4,FALSE)</f>
        <v>EGRESADO(A)</v>
      </c>
      <c r="E3475" s="149">
        <f>SUM(ActividadesCom[[#This Row],[CRÉD. 1]],ActividadesCom[[#This Row],[CRÉD. 2]],ActividadesCom[[#This Row],[CRÉD. 3]],ActividadesCom[[#This Row],[CRÉD. 4]],ActividadesCom[[#This Row],[CRÉD. 5]])</f>
        <v>5</v>
      </c>
      <c r="F3475" s="164">
        <f>IF(ActividadesCom[[#This Row],[ÚLTIMO SEMESTRE CON CRÉDITOS]]&gt;0,ROUND(AVERAGE(ActividadesCom[[#This Row],[VALOR NIVEL 5]],ActividadesCom[[#This Row],[VALOR NIVEL 4]],ActividadesCom[[#This Row],[VALOR NIVEL 3]],ActividadesCom[[#This Row],[VALOR NIVEL 2]],ActividadesCom[[#This Row],[VALOR NIVEL 1]]),0),"")</f>
        <v>3</v>
      </c>
      <c r="G3475" s="164" t="str">
        <f>IF(ActividadesCom[[#This Row],[PROMEDIO]]="","",IF(ActividadesCom[[#This Row],[PROMEDIO]]&gt;=4,"EXCELENTE",IF(ActividadesCom[[#This Row],[PROMEDIO]]&gt;=3,"NOTABLE",IF(ActividadesCom[[#This Row],[PROMEDIO]]&gt;=2,"BUENO",IF(ActividadesCom[[#This Row],[PROMEDIO]]=1,"SUFICIENTE","")))))</f>
        <v>NOTABLE</v>
      </c>
      <c r="H3475" s="149">
        <f>MAX(ActividadesCom[[#This Row],[PERÍODO 1]],ActividadesCom[[#This Row],[PERÍODO 2]],ActividadesCom[[#This Row],[PERÍODO 3]],ActividadesCom[[#This Row],[PERÍODO 4]],ActividadesCom[[#This Row],[PERÍODO 5]])</f>
        <v>20231</v>
      </c>
      <c r="I3475" s="165" t="s">
        <v>23</v>
      </c>
      <c r="J3475" s="164">
        <v>20213</v>
      </c>
      <c r="K3475" s="164" t="s">
        <v>4021</v>
      </c>
      <c r="L3475" s="149">
        <f>IF(ActividadesCom[[#This Row],[NIVEL 1]]&lt;&gt;0,VLOOKUP(ActividadesCom[[#This Row],[NIVEL 1]],Catálogo!A:B,2,FALSE),"")</f>
        <v>2</v>
      </c>
      <c r="M3475" s="164">
        <v>1</v>
      </c>
      <c r="N3475" s="148" t="s">
        <v>3518</v>
      </c>
      <c r="O3475" s="164">
        <v>20213</v>
      </c>
      <c r="P3475" s="149" t="s">
        <v>4009</v>
      </c>
      <c r="Q3475" s="149">
        <f>IF(ActividadesCom[[#This Row],[NIVEL 2]]&lt;&gt;0,VLOOKUP(ActividadesCom[[#This Row],[NIVEL 2]],Catálogo!A:B,2,FALSE),"")</f>
        <v>2</v>
      </c>
      <c r="R3475" s="164">
        <v>1</v>
      </c>
      <c r="S3475" s="148"/>
      <c r="T3475" s="164"/>
      <c r="U3475" s="149"/>
      <c r="V3475" s="149" t="str">
        <f>IF(ActividadesCom[[#This Row],[NIVEL 3]]&lt;&gt;0,VLOOKUP(ActividadesCom[[#This Row],[NIVEL 3]],Catálogo!A:B,2,FALSE),"")</f>
        <v/>
      </c>
      <c r="W3475" s="164"/>
      <c r="X3475" s="148" t="s">
        <v>5744</v>
      </c>
      <c r="Y3475" s="164">
        <v>20223</v>
      </c>
      <c r="Z3475" s="149" t="s">
        <v>4007</v>
      </c>
      <c r="AA3475" s="149">
        <f>IF(ActividadesCom[[#This Row],[NIVEL 4]]&lt;&gt;0,VLOOKUP(ActividadesCom[[#This Row],[NIVEL 4]],Catálogo!A:B,2,FALSE),"")</f>
        <v>4</v>
      </c>
      <c r="AB3475" s="164">
        <v>1</v>
      </c>
      <c r="AC3475" s="148" t="s">
        <v>5818</v>
      </c>
      <c r="AD3475" s="164">
        <v>20231</v>
      </c>
      <c r="AE3475" s="149" t="s">
        <v>4007</v>
      </c>
      <c r="AF3475" s="149">
        <f>IF(ActividadesCom[[#This Row],[NIVEL 5]]&lt;&gt;0,VLOOKUP(ActividadesCom[[#This Row],[NIVEL 5]],Catálogo!A:B,2,FALSE),"")</f>
        <v>4</v>
      </c>
      <c r="AG3475" s="164">
        <v>2</v>
      </c>
    </row>
    <row r="3476" spans="1:34" ht="30" hidden="1" customHeight="1" x14ac:dyDescent="0.25">
      <c r="A3476" s="7">
        <v>21470157</v>
      </c>
      <c r="B3476" s="6" t="str">
        <f>VLOOKUP(ActividadesCom[[#This Row],[NO. DE CONTROL]],'LISTADO ESTUDIANTES'!A:C,2,FALSE)</f>
        <v>POOL DZIB WALTER JESUS</v>
      </c>
      <c r="C3476" s="6" t="str">
        <f>VLOOKUP(ActividadesCom[[#This Row],[NO. DE CONTROL]],'LISTADO ESTUDIANTES'!A:C,3,FALSE)</f>
        <v>INGENIERIA CIVIL</v>
      </c>
      <c r="D3476" s="5" t="str">
        <f>VLOOKUP(ActividadesCom[[#This Row],[NO. DE CONTROL]],'LISTADO ESTUDIANTES'!A:D,4,FALSE)</f>
        <v>EGRESADO(A)</v>
      </c>
      <c r="E3476" s="7">
        <f>SUM(ActividadesCom[[#This Row],[CRÉD. 1]],ActividadesCom[[#This Row],[CRÉD. 2]],ActividadesCom[[#This Row],[CRÉD. 3]],ActividadesCom[[#This Row],[CRÉD. 4]],ActividadesCom[[#This Row],[CRÉD. 5]])</f>
        <v>5</v>
      </c>
      <c r="F3476" s="5">
        <f>IF(ActividadesCom[[#This Row],[ÚLTIMO SEMESTRE CON CRÉDITOS]]&gt;0,ROUND(AVERAGE(ActividadesCom[[#This Row],[VALOR NIVEL 5]],ActividadesCom[[#This Row],[VALOR NIVEL 4]],ActividadesCom[[#This Row],[VALOR NIVEL 3]],ActividadesCom[[#This Row],[VALOR NIVEL 2]],ActividadesCom[[#This Row],[VALOR NIVEL 1]]),0),"")</f>
        <v>3</v>
      </c>
      <c r="G3476" s="7" t="str">
        <f>IF(ActividadesCom[[#This Row],[PROMEDIO]]="","",IF(ActividadesCom[[#This Row],[PROMEDIO]]&gt;=4,"EXCELENTE",IF(ActividadesCom[[#This Row],[PROMEDIO]]&gt;=3,"NOTABLE",IF(ActividadesCom[[#This Row],[PROMEDIO]]&gt;=2,"BUENO",IF(ActividadesCom[[#This Row],[PROMEDIO]]=1,"SUFICIENTE","")))))</f>
        <v>NOTABLE</v>
      </c>
      <c r="H3476" s="5">
        <f>MAX(ActividadesCom[[#This Row],[PERÍODO 1]],ActividadesCom[[#This Row],[PERÍODO 2]],ActividadesCom[[#This Row],[PERÍODO 3]],ActividadesCom[[#This Row],[PERÍODO 4]],ActividadesCom[[#This Row],[PERÍODO 5]])</f>
        <v>20241</v>
      </c>
      <c r="I3476" s="6" t="s">
        <v>4910</v>
      </c>
      <c r="J3476" s="5">
        <v>20221</v>
      </c>
      <c r="K3476" s="5" t="s">
        <v>4020</v>
      </c>
      <c r="L3476" s="5">
        <f>IF(ActividadesCom[[#This Row],[NIVEL 1]]&lt;&gt;0,VLOOKUP(ActividadesCom[[#This Row],[NIVEL 1]],Catálogo!A:B,2,FALSE),"")</f>
        <v>3</v>
      </c>
      <c r="M3476" s="5">
        <v>1</v>
      </c>
      <c r="N3476" s="6" t="s">
        <v>31</v>
      </c>
      <c r="O3476" s="5">
        <v>20221</v>
      </c>
      <c r="P3476" s="5" t="s">
        <v>4008</v>
      </c>
      <c r="Q3476" s="5">
        <f>IF(ActividadesCom[[#This Row],[NIVEL 2]]&lt;&gt;0,VLOOKUP(ActividadesCom[[#This Row],[NIVEL 2]],Catálogo!A:B,2,FALSE),"")</f>
        <v>3</v>
      </c>
      <c r="R3476" s="5">
        <v>1</v>
      </c>
      <c r="S3476" s="6" t="s">
        <v>9</v>
      </c>
      <c r="T3476" s="5">
        <v>20241</v>
      </c>
      <c r="U3476" s="5" t="s">
        <v>4008</v>
      </c>
      <c r="V3476" s="5">
        <f>IF(ActividadesCom[[#This Row],[NIVEL 3]]&lt;&gt;0,VLOOKUP(ActividadesCom[[#This Row],[NIVEL 3]],Catálogo!A:B,2,FALSE),"")</f>
        <v>3</v>
      </c>
      <c r="W3476" s="5">
        <v>1</v>
      </c>
      <c r="X3476" s="6" t="s">
        <v>47</v>
      </c>
      <c r="Y3476" s="5">
        <v>20223</v>
      </c>
      <c r="Z3476" s="5" t="s">
        <v>4008</v>
      </c>
      <c r="AA3476" s="5">
        <f>IF(ActividadesCom[[#This Row],[NIVEL 4]]&lt;&gt;0,VLOOKUP(ActividadesCom[[#This Row],[NIVEL 4]],Catálogo!A:B,2,FALSE),"")</f>
        <v>3</v>
      </c>
      <c r="AB3476" s="5">
        <v>1</v>
      </c>
      <c r="AC3476" s="6" t="s">
        <v>6339</v>
      </c>
      <c r="AD3476" s="5">
        <v>20241</v>
      </c>
      <c r="AE3476" s="5" t="s">
        <v>4007</v>
      </c>
      <c r="AF3476" s="5">
        <f>IF(ActividadesCom[[#This Row],[NIVEL 5]]&lt;&gt;0,VLOOKUP(ActividadesCom[[#This Row],[NIVEL 5]],Catálogo!A:B,2,FALSE),"")</f>
        <v>4</v>
      </c>
      <c r="AG3476" s="5">
        <v>1</v>
      </c>
      <c r="AH3476" s="2"/>
    </row>
    <row r="3477" spans="1:34" ht="30" hidden="1" customHeight="1" x14ac:dyDescent="0.25">
      <c r="A3477" s="7">
        <v>21470158</v>
      </c>
      <c r="B3477" s="6" t="str">
        <f>VLOOKUP(ActividadesCom[[#This Row],[NO. DE CONTROL]],'LISTADO ESTUDIANTES'!A:C,2,FALSE)</f>
        <v>KUK PANTI JOSEF ALEJANDRO</v>
      </c>
      <c r="C3477" s="6" t="str">
        <f>VLOOKUP(ActividadesCom[[#This Row],[NO. DE CONTROL]],'LISTADO ESTUDIANTES'!A:C,3,FALSE)</f>
        <v>INGENIERIA CIVIL</v>
      </c>
      <c r="D3477" s="5" t="str">
        <f>VLOOKUP(ActividadesCom[[#This Row],[NO. DE CONTROL]],'LISTADO ESTUDIANTES'!A:D,4,FALSE)</f>
        <v>EGRESADO(A)</v>
      </c>
      <c r="E3477" s="5">
        <f>SUM(ActividadesCom[[#This Row],[CRÉD. 1]],ActividadesCom[[#This Row],[CRÉD. 2]],ActividadesCom[[#This Row],[CRÉD. 3]],ActividadesCom[[#This Row],[CRÉD. 4]],ActividadesCom[[#This Row],[CRÉD. 5]])</f>
        <v>1</v>
      </c>
      <c r="F3477" s="5">
        <f>IF(ActividadesCom[[#This Row],[ÚLTIMO SEMESTRE CON CRÉDITOS]]&gt;0,ROUND(AVERAGE(ActividadesCom[[#This Row],[VALOR NIVEL 5]],ActividadesCom[[#This Row],[VALOR NIVEL 4]],ActividadesCom[[#This Row],[VALOR NIVEL 3]],ActividadesCom[[#This Row],[VALOR NIVEL 2]],ActividadesCom[[#This Row],[VALOR NIVEL 1]]),0),"")</f>
        <v>1</v>
      </c>
      <c r="G3477" s="5" t="str">
        <f>IF(ActividadesCom[[#This Row],[PROMEDIO]]="","",IF(ActividadesCom[[#This Row],[PROMEDIO]]&gt;=4,"EXCELENTE",IF(ActividadesCom[[#This Row],[PROMEDIO]]&gt;=3,"NOTABLE",IF(ActividadesCom[[#This Row],[PROMEDIO]]&gt;=2,"BUENO",IF(ActividadesCom[[#This Row],[PROMEDIO]]=1,"SUFICIENTE","")))))</f>
        <v>SUFICIENTE</v>
      </c>
      <c r="H3477" s="5">
        <f>MAX(ActividadesCom[[#This Row],[PERÍODO 1]],ActividadesCom[[#This Row],[PERÍODO 2]],ActividadesCom[[#This Row],[PERÍODO 3]],ActividadesCom[[#This Row],[PERÍODO 4]],ActividadesCom[[#This Row],[PERÍODO 5]])</f>
        <v>20213</v>
      </c>
      <c r="I3477" s="6" t="s">
        <v>133</v>
      </c>
      <c r="J3477" s="5">
        <v>20213</v>
      </c>
      <c r="K3477" s="5" t="s">
        <v>4010</v>
      </c>
      <c r="L3477" s="5">
        <f>IF(ActividadesCom[[#This Row],[NIVEL 1]]&lt;&gt;0,VLOOKUP(ActividadesCom[[#This Row],[NIVEL 1]],Catálogo!A:B,2,FALSE),"")</f>
        <v>1</v>
      </c>
      <c r="M3477" s="5">
        <v>1</v>
      </c>
      <c r="N3477" s="6"/>
      <c r="O3477" s="5"/>
      <c r="P3477" s="5"/>
      <c r="Q3477" s="5" t="str">
        <f>IF(ActividadesCom[[#This Row],[NIVEL 2]]&lt;&gt;0,VLOOKUP(ActividadesCom[[#This Row],[NIVEL 2]],Catálogo!A:B,2,FALSE),"")</f>
        <v/>
      </c>
      <c r="R3477" s="5"/>
      <c r="S3477" s="6"/>
      <c r="T3477" s="5"/>
      <c r="U3477" s="5"/>
      <c r="V3477" s="5" t="str">
        <f>IF(ActividadesCom[[#This Row],[NIVEL 3]]&lt;&gt;0,VLOOKUP(ActividadesCom[[#This Row],[NIVEL 3]],Catálogo!A:B,2,FALSE),"")</f>
        <v/>
      </c>
      <c r="W3477" s="5"/>
      <c r="X3477" s="6"/>
      <c r="Y3477" s="5"/>
      <c r="Z3477" s="5"/>
      <c r="AA3477" s="5" t="str">
        <f>IF(ActividadesCom[[#This Row],[NIVEL 4]]&lt;&gt;0,VLOOKUP(ActividadesCom[[#This Row],[NIVEL 4]],Catálogo!A:B,2,FALSE),"")</f>
        <v/>
      </c>
      <c r="AB3477" s="5"/>
      <c r="AC3477" s="6"/>
      <c r="AD3477" s="5"/>
      <c r="AE3477" s="5"/>
      <c r="AF3477" s="5" t="str">
        <f>IF(ActividadesCom[[#This Row],[NIVEL 5]]&lt;&gt;0,VLOOKUP(ActividadesCom[[#This Row],[NIVEL 5]],Catálogo!A:B,2,FALSE),"")</f>
        <v/>
      </c>
      <c r="AG3477" s="5"/>
      <c r="AH3477" s="2"/>
    </row>
    <row r="3478" spans="1:34" s="151" customFormat="1" ht="30" hidden="1" customHeight="1" x14ac:dyDescent="0.25">
      <c r="A3478" s="169">
        <v>21470159</v>
      </c>
      <c r="B3478" s="148" t="str">
        <f>VLOOKUP(ActividadesCom[[#This Row],[NO. DE CONTROL]],'LISTADO ESTUDIANTES'!A:C,2,FALSE)</f>
        <v>LOPEZ ESTRADA JOSUE MIGUEL</v>
      </c>
      <c r="C3478" s="148" t="str">
        <f>VLOOKUP(ActividadesCom[[#This Row],[NO. DE CONTROL]],'LISTADO ESTUDIANTES'!A:C,3,FALSE)</f>
        <v>INGENIERIA QUIMICA</v>
      </c>
      <c r="D3478" s="164" t="str">
        <f>VLOOKUP(ActividadesCom[[#This Row],[NO. DE CONTROL]],'LISTADO ESTUDIANTES'!A:D,4,FALSE)</f>
        <v>EGRESADO(A)</v>
      </c>
      <c r="E3478" s="149">
        <f>SUM(ActividadesCom[[#This Row],[CRÉD. 1]],ActividadesCom[[#This Row],[CRÉD. 2]],ActividadesCom[[#This Row],[CRÉD. 3]],ActividadesCom[[#This Row],[CRÉD. 4]],ActividadesCom[[#This Row],[CRÉD. 5]])</f>
        <v>5</v>
      </c>
      <c r="F3478" s="164">
        <f>IF(ActividadesCom[[#This Row],[ÚLTIMO SEMESTRE CON CRÉDITOS]]&gt;0,ROUND(AVERAGE(ActividadesCom[[#This Row],[VALOR NIVEL 5]],ActividadesCom[[#This Row],[VALOR NIVEL 4]],ActividadesCom[[#This Row],[VALOR NIVEL 3]],ActividadesCom[[#This Row],[VALOR NIVEL 2]],ActividadesCom[[#This Row],[VALOR NIVEL 1]]),0),"")</f>
        <v>3</v>
      </c>
      <c r="G3478" s="169" t="str">
        <f>IF(ActividadesCom[[#This Row],[PROMEDIO]]="","",IF(ActividadesCom[[#This Row],[PROMEDIO]]&gt;=4,"EXCELENTE",IF(ActividadesCom[[#This Row],[PROMEDIO]]&gt;=3,"NOTABLE",IF(ActividadesCom[[#This Row],[PROMEDIO]]&gt;=2,"BUENO",IF(ActividadesCom[[#This Row],[PROMEDIO]]=1,"SUFICIENTE","")))))</f>
        <v>NOTABLE</v>
      </c>
      <c r="H3478" s="149">
        <f>MAX(ActividadesCom[[#This Row],[PERÍODO 1]],ActividadesCom[[#This Row],[PERÍODO 2]],ActividadesCom[[#This Row],[PERÍODO 3]],ActividadesCom[[#This Row],[PERÍODO 4]],ActividadesCom[[#This Row],[PERÍODO 5]])</f>
        <v>20243</v>
      </c>
      <c r="I3478" s="165" t="s">
        <v>3518</v>
      </c>
      <c r="J3478" s="164">
        <v>20213</v>
      </c>
      <c r="K3478" s="149" t="s">
        <v>4010</v>
      </c>
      <c r="L3478" s="149">
        <f>IF(ActividadesCom[[#This Row],[NIVEL 1]]&lt;&gt;0,VLOOKUP(ActividadesCom[[#This Row],[NIVEL 1]],Catálogo!A:B,2,FALSE),"")</f>
        <v>1</v>
      </c>
      <c r="M3478" s="164">
        <v>1</v>
      </c>
      <c r="N3478" s="148" t="s">
        <v>4910</v>
      </c>
      <c r="O3478" s="164">
        <v>20221</v>
      </c>
      <c r="P3478" s="149" t="s">
        <v>4008</v>
      </c>
      <c r="Q3478" s="149">
        <f>IF(ActividadesCom[[#This Row],[NIVEL 2]]&lt;&gt;0,VLOOKUP(ActividadesCom[[#This Row],[NIVEL 2]],Catálogo!A:B,2,FALSE),"")</f>
        <v>3</v>
      </c>
      <c r="R3478" s="164">
        <v>1</v>
      </c>
      <c r="S3478" s="165" t="s">
        <v>5365</v>
      </c>
      <c r="T3478" s="164">
        <v>20221</v>
      </c>
      <c r="U3478" s="149" t="s">
        <v>4007</v>
      </c>
      <c r="V3478" s="149">
        <f>IF(ActividadesCom[[#This Row],[NIVEL 3]]&lt;&gt;0,VLOOKUP(ActividadesCom[[#This Row],[NIVEL 3]],Catálogo!A:B,2,FALSE),"")</f>
        <v>4</v>
      </c>
      <c r="W3478" s="164">
        <v>1</v>
      </c>
      <c r="X3478" s="148" t="s">
        <v>5376</v>
      </c>
      <c r="Y3478" s="164">
        <v>20221</v>
      </c>
      <c r="Z3478" s="164" t="s">
        <v>4008</v>
      </c>
      <c r="AA3478" s="149">
        <f>IF(ActividadesCom[[#This Row],[NIVEL 4]]&lt;&gt;0,VLOOKUP(ActividadesCom[[#This Row],[NIVEL 4]],Catálogo!A:B,2,FALSE),"")</f>
        <v>3</v>
      </c>
      <c r="AB3478" s="164">
        <v>1</v>
      </c>
      <c r="AC3478" s="148" t="s">
        <v>3518</v>
      </c>
      <c r="AD3478" s="164">
        <v>20243</v>
      </c>
      <c r="AE3478" s="149" t="s">
        <v>4007</v>
      </c>
      <c r="AF3478" s="149">
        <f>IF(ActividadesCom[[#This Row],[NIVEL 5]]&lt;&gt;0,VLOOKUP(ActividadesCom[[#This Row],[NIVEL 5]],Catálogo!A:B,2,FALSE),"")</f>
        <v>4</v>
      </c>
      <c r="AG3478" s="164">
        <v>1</v>
      </c>
    </row>
    <row r="3479" spans="1:34" ht="30" hidden="1" customHeight="1" x14ac:dyDescent="0.25">
      <c r="A3479" s="32">
        <v>21470160</v>
      </c>
      <c r="B3479" s="6" t="str">
        <f>VLOOKUP(ActividadesCom[[#This Row],[NO. DE CONTROL]],'LISTADO ESTUDIANTES'!A:C,2,FALSE)</f>
        <v>CAMACHO CERVANTES KITZYA AMINNE</v>
      </c>
      <c r="C3479" s="6" t="str">
        <f>VLOOKUP(ActividadesCom[[#This Row],[NO. DE CONTROL]],'LISTADO ESTUDIANTES'!A:C,3,FALSE)</f>
        <v>INGENIERIA QUIMICA</v>
      </c>
      <c r="D3479" s="33" t="str">
        <f>VLOOKUP(ActividadesCom[[#This Row],[NO. DE CONTROL]],'LISTADO ESTUDIANTES'!A:D,4,FALSE)</f>
        <v>EGRESADO(A)</v>
      </c>
      <c r="E3479" s="5">
        <f>SUM(ActividadesCom[[#This Row],[CRÉD. 1]],ActividadesCom[[#This Row],[CRÉD. 2]],ActividadesCom[[#This Row],[CRÉD. 3]],ActividadesCom[[#This Row],[CRÉD. 4]],ActividadesCom[[#This Row],[CRÉD. 5]])</f>
        <v>1</v>
      </c>
      <c r="F3479" s="33">
        <f>IF(ActividadesCom[[#This Row],[ÚLTIMO SEMESTRE CON CRÉDITOS]]&gt;0,ROUND(AVERAGE(ActividadesCom[[#This Row],[VALOR NIVEL 5]],ActividadesCom[[#This Row],[VALOR NIVEL 4]],ActividadesCom[[#This Row],[VALOR NIVEL 3]],ActividadesCom[[#This Row],[VALOR NIVEL 2]],ActividadesCom[[#This Row],[VALOR NIVEL 1]]),0),"")</f>
        <v>3</v>
      </c>
      <c r="G3479" s="32" t="str">
        <f>IF(ActividadesCom[[#This Row],[PROMEDIO]]="","",IF(ActividadesCom[[#This Row],[PROMEDIO]]&gt;=4,"EXCELENTE",IF(ActividadesCom[[#This Row],[PROMEDIO]]&gt;=3,"NOTABLE",IF(ActividadesCom[[#This Row],[PROMEDIO]]&gt;=2,"BUENO",IF(ActividadesCom[[#This Row],[PROMEDIO]]=1,"SUFICIENTE","")))))</f>
        <v>NOTABLE</v>
      </c>
      <c r="H3479" s="5">
        <f>MAX(ActividadesCom[[#This Row],[PERÍODO 1]],ActividadesCom[[#This Row],[PERÍODO 2]],ActividadesCom[[#This Row],[PERÍODO 3]],ActividadesCom[[#This Row],[PERÍODO 4]],ActividadesCom[[#This Row],[PERÍODO 5]])</f>
        <v>20213</v>
      </c>
      <c r="I3479" s="34" t="s">
        <v>12</v>
      </c>
      <c r="J3479" s="33">
        <v>20213</v>
      </c>
      <c r="K3479" s="33" t="s">
        <v>4020</v>
      </c>
      <c r="L3479" s="5">
        <f>IF(ActividadesCom[[#This Row],[NIVEL 1]]&lt;&gt;0,VLOOKUP(ActividadesCom[[#This Row],[NIVEL 1]],Catálogo!A:B,2,FALSE),"")</f>
        <v>3</v>
      </c>
      <c r="M3479" s="33">
        <v>1</v>
      </c>
      <c r="N3479" s="34"/>
      <c r="O3479" s="33"/>
      <c r="P3479" s="33"/>
      <c r="Q3479" s="5" t="str">
        <f>IF(ActividadesCom[[#This Row],[NIVEL 2]]&lt;&gt;0,VLOOKUP(ActividadesCom[[#This Row],[NIVEL 2]],Catálogo!A:B,2,FALSE),"")</f>
        <v/>
      </c>
      <c r="R3479" s="33"/>
      <c r="S3479" s="34"/>
      <c r="T3479" s="33"/>
      <c r="U3479" s="33"/>
      <c r="V3479" s="5" t="str">
        <f>IF(ActividadesCom[[#This Row],[NIVEL 3]]&lt;&gt;0,VLOOKUP(ActividadesCom[[#This Row],[NIVEL 3]],Catálogo!A:B,2,FALSE),"")</f>
        <v/>
      </c>
      <c r="W3479" s="33"/>
      <c r="X3479" s="34"/>
      <c r="Y3479" s="33"/>
      <c r="Z3479" s="33"/>
      <c r="AA3479" s="5" t="str">
        <f>IF(ActividadesCom[[#This Row],[NIVEL 4]]&lt;&gt;0,VLOOKUP(ActividadesCom[[#This Row],[NIVEL 4]],Catálogo!A:B,2,FALSE),"")</f>
        <v/>
      </c>
      <c r="AB3479" s="33"/>
      <c r="AC3479" s="34"/>
      <c r="AD3479" s="33"/>
      <c r="AE3479" s="33"/>
      <c r="AF3479" s="5" t="str">
        <f>IF(ActividadesCom[[#This Row],[NIVEL 5]]&lt;&gt;0,VLOOKUP(ActividadesCom[[#This Row],[NIVEL 5]],Catálogo!A:B,2,FALSE),"")</f>
        <v/>
      </c>
      <c r="AG3479" s="33"/>
      <c r="AH3479" s="2"/>
    </row>
    <row r="3480" spans="1:34" s="151" customFormat="1" ht="30" hidden="1" customHeight="1" x14ac:dyDescent="0.25">
      <c r="A3480" s="147">
        <v>21470161</v>
      </c>
      <c r="B3480" s="148" t="str">
        <f>VLOOKUP(ActividadesCom[[#This Row],[NO. DE CONTROL]],'LISTADO ESTUDIANTES'!A:C,2,FALSE)</f>
        <v>URQUIZA ANTONIO DAFNE</v>
      </c>
      <c r="C3480" s="148" t="str">
        <f>VLOOKUP(ActividadesCom[[#This Row],[NO. DE CONTROL]],'LISTADO ESTUDIANTES'!A:C,3,FALSE)</f>
        <v>INGENIERIA EN SISTEMAS COMPUTACIONALES</v>
      </c>
      <c r="D3480" s="149" t="str">
        <f>VLOOKUP(ActividadesCom[[#This Row],[NO. DE CONTROL]],'LISTADO ESTUDIANTES'!A:D,4,FALSE)</f>
        <v>EGRESADO(A)</v>
      </c>
      <c r="E3480" s="149">
        <f>SUM(ActividadesCom[[#This Row],[CRÉD. 1]],ActividadesCom[[#This Row],[CRÉD. 2]],ActividadesCom[[#This Row],[CRÉD. 3]],ActividadesCom[[#This Row],[CRÉD. 4]],ActividadesCom[[#This Row],[CRÉD. 5]])</f>
        <v>5</v>
      </c>
      <c r="F3480" s="149">
        <f>IF(ActividadesCom[[#This Row],[ÚLTIMO SEMESTRE CON CRÉDITOS]]&gt;0,ROUND(AVERAGE(ActividadesCom[[#This Row],[VALOR NIVEL 5]],ActividadesCom[[#This Row],[VALOR NIVEL 4]],ActividadesCom[[#This Row],[VALOR NIVEL 3]],ActividadesCom[[#This Row],[VALOR NIVEL 2]],ActividadesCom[[#This Row],[VALOR NIVEL 1]]),0),"")</f>
        <v>3</v>
      </c>
      <c r="G3480" s="147" t="str">
        <f>IF(ActividadesCom[[#This Row],[PROMEDIO]]="","",IF(ActividadesCom[[#This Row],[PROMEDIO]]&gt;=4,"EXCELENTE",IF(ActividadesCom[[#This Row],[PROMEDIO]]&gt;=3,"NOTABLE",IF(ActividadesCom[[#This Row],[PROMEDIO]]&gt;=2,"BUENO",IF(ActividadesCom[[#This Row],[PROMEDIO]]=1,"SUFICIENTE","")))))</f>
        <v>NOTABLE</v>
      </c>
      <c r="H3480" s="149">
        <f>MAX(ActividadesCom[[#This Row],[PERÍODO 1]],ActividadesCom[[#This Row],[PERÍODO 2]],ActividadesCom[[#This Row],[PERÍODO 3]],ActividadesCom[[#This Row],[PERÍODO 4]],ActividadesCom[[#This Row],[PERÍODO 5]])</f>
        <v>20221</v>
      </c>
      <c r="I3480" s="148" t="s">
        <v>4278</v>
      </c>
      <c r="J3480" s="149">
        <v>20213</v>
      </c>
      <c r="K3480" s="149" t="s">
        <v>4009</v>
      </c>
      <c r="L3480" s="149">
        <f>IF(ActividadesCom[[#This Row],[NIVEL 1]]&lt;&gt;0,VLOOKUP(ActividadesCom[[#This Row],[NIVEL 1]],Catálogo!A:B,2,FALSE),"")</f>
        <v>2</v>
      </c>
      <c r="M3480" s="149">
        <v>1</v>
      </c>
      <c r="N3480" s="148" t="s">
        <v>4815</v>
      </c>
      <c r="O3480" s="149">
        <v>20213</v>
      </c>
      <c r="P3480" s="149" t="s">
        <v>4007</v>
      </c>
      <c r="Q3480" s="149">
        <f>IF(ActividadesCom[[#This Row],[NIVEL 2]]&lt;&gt;0,VLOOKUP(ActividadesCom[[#This Row],[NIVEL 2]],Catálogo!A:B,2,FALSE),"")</f>
        <v>4</v>
      </c>
      <c r="R3480" s="149">
        <v>1</v>
      </c>
      <c r="S3480" s="148" t="s">
        <v>4910</v>
      </c>
      <c r="T3480" s="149">
        <v>20221</v>
      </c>
      <c r="U3480" s="149" t="s">
        <v>4008</v>
      </c>
      <c r="V3480" s="149">
        <f>IF(ActividadesCom[[#This Row],[NIVEL 3]]&lt;&gt;0,VLOOKUP(ActividadesCom[[#This Row],[NIVEL 3]],Catálogo!A:B,2,FALSE),"")</f>
        <v>3</v>
      </c>
      <c r="W3480" s="149">
        <v>1</v>
      </c>
      <c r="X3480" s="148" t="s">
        <v>4815</v>
      </c>
      <c r="Y3480" s="149">
        <v>20221</v>
      </c>
      <c r="Z3480" s="149" t="s">
        <v>4009</v>
      </c>
      <c r="AA3480" s="149">
        <f>IF(ActividadesCom[[#This Row],[NIVEL 4]]&lt;&gt;0,VLOOKUP(ActividadesCom[[#This Row],[NIVEL 4]],Catálogo!A:B,2,FALSE),"")</f>
        <v>2</v>
      </c>
      <c r="AB3480" s="149">
        <v>1</v>
      </c>
      <c r="AC3480" s="148" t="s">
        <v>5641</v>
      </c>
      <c r="AD3480" s="149">
        <v>20221</v>
      </c>
      <c r="AE3480" s="149" t="s">
        <v>4009</v>
      </c>
      <c r="AF3480" s="149">
        <f>IF(ActividadesCom[[#This Row],[NIVEL 5]]&lt;&gt;0,VLOOKUP(ActividadesCom[[#This Row],[NIVEL 5]],Catálogo!A:B,2,FALSE),"")</f>
        <v>2</v>
      </c>
      <c r="AG3480" s="149">
        <v>1</v>
      </c>
    </row>
    <row r="3481" spans="1:34" ht="30" hidden="1" customHeight="1" x14ac:dyDescent="0.25">
      <c r="A3481" s="32">
        <v>21470162</v>
      </c>
      <c r="B3481" s="6" t="str">
        <f>VLOOKUP(ActividadesCom[[#This Row],[NO. DE CONTROL]],'LISTADO ESTUDIANTES'!A:C,2,FALSE)</f>
        <v xml:space="preserve">JUAN JESUS CAN HERNANDEZ </v>
      </c>
      <c r="C3481" s="6" t="str">
        <f>VLOOKUP(ActividadesCom[[#This Row],[NO. DE CONTROL]],'LISTADO ESTUDIANTES'!A:C,3,FALSE)</f>
        <v>INGENIERIA INDUSTRIAL</v>
      </c>
      <c r="D3481" s="33" t="str">
        <f>VLOOKUP(ActividadesCom[[#This Row],[NO. DE CONTROL]],'LISTADO ESTUDIANTES'!A:D,4,FALSE)</f>
        <v>EGRESADO(A)</v>
      </c>
      <c r="E3481" s="5">
        <f>SUM(ActividadesCom[[#This Row],[CRÉD. 1]],ActividadesCom[[#This Row],[CRÉD. 2]],ActividadesCom[[#This Row],[CRÉD. 3]],ActividadesCom[[#This Row],[CRÉD. 4]],ActividadesCom[[#This Row],[CRÉD. 5]])</f>
        <v>2</v>
      </c>
      <c r="F3481" s="33">
        <f>IF(ActividadesCom[[#This Row],[ÚLTIMO SEMESTRE CON CRÉDITOS]]&gt;0,ROUND(AVERAGE(ActividadesCom[[#This Row],[VALOR NIVEL 5]],ActividadesCom[[#This Row],[VALOR NIVEL 4]],ActividadesCom[[#This Row],[VALOR NIVEL 3]],ActividadesCom[[#This Row],[VALOR NIVEL 2]],ActividadesCom[[#This Row],[VALOR NIVEL 1]]),0),"")</f>
        <v>2</v>
      </c>
      <c r="G3481" s="33" t="str">
        <f>IF(ActividadesCom[[#This Row],[PROMEDIO]]="","",IF(ActividadesCom[[#This Row],[PROMEDIO]]&gt;=4,"EXCELENTE",IF(ActividadesCom[[#This Row],[PROMEDIO]]&gt;=3,"NOTABLE",IF(ActividadesCom[[#This Row],[PROMEDIO]]&gt;=2,"BUENO",IF(ActividadesCom[[#This Row],[PROMEDIO]]=1,"SUFICIENTE","")))))</f>
        <v>BUENO</v>
      </c>
      <c r="H3481" s="5">
        <f>MAX(ActividadesCom[[#This Row],[PERÍODO 1]],ActividadesCom[[#This Row],[PERÍODO 2]],ActividadesCom[[#This Row],[PERÍODO 3]],ActividadesCom[[#This Row],[PERÍODO 4]],ActividadesCom[[#This Row],[PERÍODO 5]])</f>
        <v>20221</v>
      </c>
      <c r="I3481" s="34" t="s">
        <v>23</v>
      </c>
      <c r="J3481" s="33">
        <v>20213</v>
      </c>
      <c r="K3481" s="33" t="s">
        <v>4009</v>
      </c>
      <c r="L3481" s="5">
        <f>IF(ActividadesCom[[#This Row],[NIVEL 1]]&lt;&gt;0,VLOOKUP(ActividadesCom[[#This Row],[NIVEL 1]],Catálogo!A:B,2,FALSE),"")</f>
        <v>2</v>
      </c>
      <c r="M3481" s="33">
        <v>1</v>
      </c>
      <c r="N3481" s="6" t="s">
        <v>23</v>
      </c>
      <c r="O3481" s="33">
        <v>20221</v>
      </c>
      <c r="P3481" s="5" t="s">
        <v>4021</v>
      </c>
      <c r="Q3481" s="5">
        <f>IF(ActividadesCom[[#This Row],[NIVEL 2]]&lt;&gt;0,VLOOKUP(ActividadesCom[[#This Row],[NIVEL 2]],Catálogo!A:B,2,FALSE),"")</f>
        <v>2</v>
      </c>
      <c r="R3481" s="33">
        <v>1</v>
      </c>
      <c r="S3481" s="34"/>
      <c r="T3481" s="33"/>
      <c r="U3481" s="33"/>
      <c r="V3481" s="5" t="str">
        <f>IF(ActividadesCom[[#This Row],[NIVEL 3]]&lt;&gt;0,VLOOKUP(ActividadesCom[[#This Row],[NIVEL 3]],Catálogo!A:B,2,FALSE),"")</f>
        <v/>
      </c>
      <c r="W3481" s="33"/>
      <c r="X3481" s="34"/>
      <c r="Y3481" s="33"/>
      <c r="Z3481" s="33"/>
      <c r="AA3481" s="5" t="str">
        <f>IF(ActividadesCom[[#This Row],[NIVEL 4]]&lt;&gt;0,VLOOKUP(ActividadesCom[[#This Row],[NIVEL 4]],Catálogo!A:B,2,FALSE),"")</f>
        <v/>
      </c>
      <c r="AB3481" s="33"/>
      <c r="AC3481" s="34"/>
      <c r="AD3481" s="33"/>
      <c r="AE3481" s="33"/>
      <c r="AF3481" s="5" t="str">
        <f>IF(ActividadesCom[[#This Row],[NIVEL 5]]&lt;&gt;0,VLOOKUP(ActividadesCom[[#This Row],[NIVEL 5]],Catálogo!A:B,2,FALSE),"")</f>
        <v/>
      </c>
      <c r="AG3481" s="33"/>
      <c r="AH3481" s="2"/>
    </row>
    <row r="3482" spans="1:34" ht="30" hidden="1" customHeight="1" x14ac:dyDescent="0.25">
      <c r="A3482" s="7">
        <v>21470163</v>
      </c>
      <c r="B3482" s="6" t="str">
        <f>VLOOKUP(ActividadesCom[[#This Row],[NO. DE CONTROL]],'LISTADO ESTUDIANTES'!A:C,2,FALSE)</f>
        <v>ZETINA MORALES VIDNIEL ENRIQUE</v>
      </c>
      <c r="C3482" s="6" t="str">
        <f>VLOOKUP(ActividadesCom[[#This Row],[NO. DE CONTROL]],'LISTADO ESTUDIANTES'!A:C,3,FALSE)</f>
        <v>INGENIERIA EN SISTEMAS COMPUTACIONALES</v>
      </c>
      <c r="D3482" s="5" t="str">
        <f>VLOOKUP(ActividadesCom[[#This Row],[NO. DE CONTROL]],'LISTADO ESTUDIANTES'!A:D,4,FALSE)</f>
        <v>EGRESADO(A)</v>
      </c>
      <c r="E3482" s="7">
        <f>SUM(ActividadesCom[[#This Row],[CRÉD. 1]],ActividadesCom[[#This Row],[CRÉD. 2]],ActividadesCom[[#This Row],[CRÉD. 3]],ActividadesCom[[#This Row],[CRÉD. 4]],ActividadesCom[[#This Row],[CRÉD. 5]])</f>
        <v>4</v>
      </c>
      <c r="F3482" s="5">
        <f>IF(ActividadesCom[[#This Row],[ÚLTIMO SEMESTRE CON CRÉDITOS]]&gt;0,ROUND(AVERAGE(ActividadesCom[[#This Row],[VALOR NIVEL 5]],ActividadesCom[[#This Row],[VALOR NIVEL 4]],ActividadesCom[[#This Row],[VALOR NIVEL 3]],ActividadesCom[[#This Row],[VALOR NIVEL 2]],ActividadesCom[[#This Row],[VALOR NIVEL 1]]),0),"")</f>
        <v>3</v>
      </c>
      <c r="G3482" s="7" t="str">
        <f>IF(ActividadesCom[[#This Row],[PROMEDIO]]="","",IF(ActividadesCom[[#This Row],[PROMEDIO]]&gt;=4,"EXCELENTE",IF(ActividadesCom[[#This Row],[PROMEDIO]]&gt;=3,"NOTABLE",IF(ActividadesCom[[#This Row],[PROMEDIO]]&gt;=2,"BUENO",IF(ActividadesCom[[#This Row],[PROMEDIO]]=1,"SUFICIENTE","")))))</f>
        <v>NOTABLE</v>
      </c>
      <c r="H3482" s="5">
        <f>MAX(ActividadesCom[[#This Row],[PERÍODO 1]],ActividadesCom[[#This Row],[PERÍODO 2]],ActividadesCom[[#This Row],[PERÍODO 3]],ActividadesCom[[#This Row],[PERÍODO 4]],ActividadesCom[[#This Row],[PERÍODO 5]])</f>
        <v>20241</v>
      </c>
      <c r="I3482" s="6"/>
      <c r="J3482" s="5"/>
      <c r="K3482" s="5"/>
      <c r="L3482" s="5" t="str">
        <f>IF(ActividadesCom[[#This Row],[NIVEL 1]]&lt;&gt;0,VLOOKUP(ActividadesCom[[#This Row],[NIVEL 1]],Catálogo!A:B,2,FALSE),"")</f>
        <v/>
      </c>
      <c r="M3482" s="5"/>
      <c r="N3482" s="6" t="s">
        <v>4864</v>
      </c>
      <c r="O3482" s="5">
        <v>20213</v>
      </c>
      <c r="P3482" s="5" t="s">
        <v>4007</v>
      </c>
      <c r="Q3482" s="5">
        <f>IF(ActividadesCom[[#This Row],[NIVEL 2]]&lt;&gt;0,VLOOKUP(ActividadesCom[[#This Row],[NIVEL 2]],Catálogo!A:B,2,FALSE),"")</f>
        <v>4</v>
      </c>
      <c r="R3482" s="5">
        <v>1</v>
      </c>
      <c r="S3482" s="6" t="s">
        <v>6336</v>
      </c>
      <c r="T3482" s="5">
        <v>20241</v>
      </c>
      <c r="U3482" s="5" t="s">
        <v>4007</v>
      </c>
      <c r="V3482" s="5">
        <f>IF(ActividadesCom[[#This Row],[NIVEL 3]]&lt;&gt;0,VLOOKUP(ActividadesCom[[#This Row],[NIVEL 3]],Catálogo!A:B,2,FALSE),"")</f>
        <v>4</v>
      </c>
      <c r="W3482" s="5">
        <v>1</v>
      </c>
      <c r="X3482" s="6" t="s">
        <v>23</v>
      </c>
      <c r="Y3482" s="5">
        <v>20221</v>
      </c>
      <c r="Z3482" s="5" t="s">
        <v>4009</v>
      </c>
      <c r="AA3482" s="5">
        <f>IF(ActividadesCom[[#This Row],[NIVEL 4]]&lt;&gt;0,VLOOKUP(ActividadesCom[[#This Row],[NIVEL 4]],Catálogo!A:B,2,FALSE),"")</f>
        <v>2</v>
      </c>
      <c r="AB3482" s="5">
        <v>1</v>
      </c>
      <c r="AC3482" s="6" t="s">
        <v>9</v>
      </c>
      <c r="AD3482" s="5">
        <v>20233</v>
      </c>
      <c r="AE3482" s="5" t="s">
        <v>4008</v>
      </c>
      <c r="AF3482" s="5">
        <f>IF(ActividadesCom[[#This Row],[NIVEL 5]]&lt;&gt;0,VLOOKUP(ActividadesCom[[#This Row],[NIVEL 5]],Catálogo!A:B,2,FALSE),"")</f>
        <v>3</v>
      </c>
      <c r="AG3482" s="5">
        <v>1</v>
      </c>
      <c r="AH3482" s="2"/>
    </row>
    <row r="3483" spans="1:34" ht="30" hidden="1" customHeight="1" x14ac:dyDescent="0.25">
      <c r="A3483" s="32">
        <v>21470164</v>
      </c>
      <c r="B3483" s="6" t="str">
        <f>VLOOKUP(ActividadesCom[[#This Row],[NO. DE CONTROL]],'LISTADO ESTUDIANTES'!A:C,2,FALSE)</f>
        <v xml:space="preserve">PALMA MATINEZ FERNANDO </v>
      </c>
      <c r="C3483" s="6" t="str">
        <f>VLOOKUP(ActividadesCom[[#This Row],[NO. DE CONTROL]],'LISTADO ESTUDIANTES'!A:C,3,FALSE)</f>
        <v>ARQUITECTURA</v>
      </c>
      <c r="D3483" s="33" t="str">
        <f>VLOOKUP(ActividadesCom[[#This Row],[NO. DE CONTROL]],'LISTADO ESTUDIANTES'!A:D,4,FALSE)</f>
        <v>EGRESADO(A)</v>
      </c>
      <c r="E3483" s="5">
        <f>SUM(ActividadesCom[[#This Row],[CRÉD. 1]],ActividadesCom[[#This Row],[CRÉD. 2]],ActividadesCom[[#This Row],[CRÉD. 3]],ActividadesCom[[#This Row],[CRÉD. 4]],ActividadesCom[[#This Row],[CRÉD. 5]])</f>
        <v>1</v>
      </c>
      <c r="F3483" s="33">
        <f>IF(ActividadesCom[[#This Row],[ÚLTIMO SEMESTRE CON CRÉDITOS]]&gt;0,ROUND(AVERAGE(ActividadesCom[[#This Row],[VALOR NIVEL 5]],ActividadesCom[[#This Row],[VALOR NIVEL 4]],ActividadesCom[[#This Row],[VALOR NIVEL 3]],ActividadesCom[[#This Row],[VALOR NIVEL 2]],ActividadesCom[[#This Row],[VALOR NIVEL 1]]),0),"")</f>
        <v>4</v>
      </c>
      <c r="G3483" s="33" t="str">
        <f>IF(ActividadesCom[[#This Row],[PROMEDIO]]="","",IF(ActividadesCom[[#This Row],[PROMEDIO]]&gt;=4,"EXCELENTE",IF(ActividadesCom[[#This Row],[PROMEDIO]]&gt;=3,"NOTABLE",IF(ActividadesCom[[#This Row],[PROMEDIO]]&gt;=2,"BUENO",IF(ActividadesCom[[#This Row],[PROMEDIO]]=1,"SUFICIENTE","")))))</f>
        <v>EXCELENTE</v>
      </c>
      <c r="H3483" s="5">
        <f>MAX(ActividadesCom[[#This Row],[PERÍODO 1]],ActividadesCom[[#This Row],[PERÍODO 2]],ActividadesCom[[#This Row],[PERÍODO 3]],ActividadesCom[[#This Row],[PERÍODO 4]],ActividadesCom[[#This Row],[PERÍODO 5]])</f>
        <v>20213</v>
      </c>
      <c r="I3483" s="34" t="s">
        <v>4692</v>
      </c>
      <c r="J3483" s="33">
        <v>20213</v>
      </c>
      <c r="K3483" s="30" t="s">
        <v>4007</v>
      </c>
      <c r="L3483" s="5">
        <f>IF(ActividadesCom[[#This Row],[NIVEL 1]]&lt;&gt;0,VLOOKUP(ActividadesCom[[#This Row],[NIVEL 1]],Catálogo!A:B,2,FALSE),"")</f>
        <v>4</v>
      </c>
      <c r="M3483" s="33">
        <v>1</v>
      </c>
      <c r="N3483" s="34"/>
      <c r="O3483" s="33"/>
      <c r="P3483" s="33"/>
      <c r="Q3483" s="5" t="str">
        <f>IF(ActividadesCom[[#This Row],[NIVEL 2]]&lt;&gt;0,VLOOKUP(ActividadesCom[[#This Row],[NIVEL 2]],Catálogo!A:B,2,FALSE),"")</f>
        <v/>
      </c>
      <c r="R3483" s="33"/>
      <c r="S3483" s="34"/>
      <c r="T3483" s="33"/>
      <c r="U3483" s="33"/>
      <c r="V3483" s="5" t="str">
        <f>IF(ActividadesCom[[#This Row],[NIVEL 3]]&lt;&gt;0,VLOOKUP(ActividadesCom[[#This Row],[NIVEL 3]],Catálogo!A:B,2,FALSE),"")</f>
        <v/>
      </c>
      <c r="W3483" s="33"/>
      <c r="X3483" s="34"/>
      <c r="Y3483" s="33"/>
      <c r="Z3483" s="33"/>
      <c r="AA3483" s="5" t="str">
        <f>IF(ActividadesCom[[#This Row],[NIVEL 4]]&lt;&gt;0,VLOOKUP(ActividadesCom[[#This Row],[NIVEL 4]],Catálogo!A:B,2,FALSE),"")</f>
        <v/>
      </c>
      <c r="AB3483" s="33"/>
      <c r="AC3483" s="34"/>
      <c r="AD3483" s="33"/>
      <c r="AE3483" s="33"/>
      <c r="AF3483" s="5" t="str">
        <f>IF(ActividadesCom[[#This Row],[NIVEL 5]]&lt;&gt;0,VLOOKUP(ActividadesCom[[#This Row],[NIVEL 5]],Catálogo!A:B,2,FALSE),"")</f>
        <v/>
      </c>
      <c r="AG3483" s="33"/>
      <c r="AH3483" s="2"/>
    </row>
    <row r="3484" spans="1:34" s="151" customFormat="1" ht="30" customHeight="1" x14ac:dyDescent="0.25">
      <c r="A3484" s="172">
        <v>21470165</v>
      </c>
      <c r="B3484" s="148" t="str">
        <f>VLOOKUP(ActividadesCom[[#This Row],[NO. DE CONTROL]],'LISTADO ESTUDIANTES'!A:C,2,FALSE)</f>
        <v>HERNANDEZ MIJANGOS JUAN DAVID</v>
      </c>
      <c r="C3484" s="148" t="str">
        <f>VLOOKUP(ActividadesCom[[#This Row],[NO. DE CONTROL]],'LISTADO ESTUDIANTES'!A:C,3,FALSE)</f>
        <v>INGENIERIA CIVIL</v>
      </c>
      <c r="D3484" s="149" t="str">
        <f>VLOOKUP(ActividadesCom[[#This Row],[NO. DE CONTROL]],'LISTADO ESTUDIANTES'!A:D,4,FALSE)</f>
        <v>ACTIVO(A)</v>
      </c>
      <c r="E3484" s="149">
        <f>SUM(ActividadesCom[[#This Row],[CRÉD. 1]],ActividadesCom[[#This Row],[CRÉD. 2]],ActividadesCom[[#This Row],[CRÉD. 3]],ActividadesCom[[#This Row],[CRÉD. 4]],ActividadesCom[[#This Row],[CRÉD. 5]])</f>
        <v>5</v>
      </c>
      <c r="F3484" s="173">
        <f>IF(ActividadesCom[[#This Row],[ÚLTIMO SEMESTRE CON CRÉDITOS]]&gt;0,ROUND(AVERAGE(ActividadesCom[[#This Row],[VALOR NIVEL 5]],ActividadesCom[[#This Row],[VALOR NIVEL 4]],ActividadesCom[[#This Row],[VALOR NIVEL 3]],ActividadesCom[[#This Row],[VALOR NIVEL 2]],ActividadesCom[[#This Row],[VALOR NIVEL 1]]),0),"")</f>
        <v>3</v>
      </c>
      <c r="G3484" s="173" t="str">
        <f>IF(ActividadesCom[[#This Row],[PROMEDIO]]="","",IF(ActividadesCom[[#This Row],[PROMEDIO]]&gt;=4,"EXCELENTE",IF(ActividadesCom[[#This Row],[PROMEDIO]]&gt;=3,"NOTABLE",IF(ActividadesCom[[#This Row],[PROMEDIO]]&gt;=2,"BUENO",IF(ActividadesCom[[#This Row],[PROMEDIO]]=1,"SUFICIENTE","")))))</f>
        <v>NOTABLE</v>
      </c>
      <c r="H3484" s="149">
        <f>MAX(ActividadesCom[[#This Row],[PERÍODO 1]],ActividadesCom[[#This Row],[PERÍODO 2]],ActividadesCom[[#This Row],[PERÍODO 3]],ActividadesCom[[#This Row],[PERÍODO 4]],ActividadesCom[[#This Row],[PERÍODO 5]])</f>
        <v>20221</v>
      </c>
      <c r="I3484" s="181" t="s">
        <v>4571</v>
      </c>
      <c r="J3484" s="173">
        <v>20211</v>
      </c>
      <c r="K3484" s="173" t="s">
        <v>4008</v>
      </c>
      <c r="L3484" s="149">
        <f>IF(ActividadesCom[[#This Row],[NIVEL 1]]&lt;&gt;0,VLOOKUP(ActividadesCom[[#This Row],[NIVEL 1]],Catálogo!A:B,2,FALSE),"")</f>
        <v>3</v>
      </c>
      <c r="M3484" s="173">
        <v>1</v>
      </c>
      <c r="N3484" s="148" t="s">
        <v>133</v>
      </c>
      <c r="O3484" s="173">
        <v>20213</v>
      </c>
      <c r="P3484" s="149" t="s">
        <v>4009</v>
      </c>
      <c r="Q3484" s="149">
        <f>IF(ActividadesCom[[#This Row],[NIVEL 2]]&lt;&gt;0,VLOOKUP(ActividadesCom[[#This Row],[NIVEL 2]],Catálogo!A:B,2,FALSE),"")</f>
        <v>2</v>
      </c>
      <c r="R3484" s="173">
        <v>1</v>
      </c>
      <c r="S3484" s="181" t="s">
        <v>4892</v>
      </c>
      <c r="T3484" s="173">
        <v>20213</v>
      </c>
      <c r="U3484" s="149" t="s">
        <v>4008</v>
      </c>
      <c r="V3484" s="149">
        <f>IF(ActividadesCom[[#This Row],[NIVEL 3]]&lt;&gt;0,VLOOKUP(ActividadesCom[[#This Row],[NIVEL 3]],Catálogo!A:B,2,FALSE),"")</f>
        <v>3</v>
      </c>
      <c r="W3484" s="173">
        <v>1</v>
      </c>
      <c r="X3484" s="148" t="s">
        <v>4910</v>
      </c>
      <c r="Y3484" s="173">
        <v>20221</v>
      </c>
      <c r="Z3484" s="149" t="s">
        <v>4008</v>
      </c>
      <c r="AA3484" s="149">
        <f>IF(ActividadesCom[[#This Row],[NIVEL 4]]&lt;&gt;0,VLOOKUP(ActividadesCom[[#This Row],[NIVEL 4]],Catálogo!A:B,2,FALSE),"")</f>
        <v>3</v>
      </c>
      <c r="AB3484" s="173">
        <v>1</v>
      </c>
      <c r="AC3484" s="181" t="s">
        <v>5374</v>
      </c>
      <c r="AD3484" s="173">
        <v>20221</v>
      </c>
      <c r="AE3484" s="149" t="s">
        <v>4007</v>
      </c>
      <c r="AF3484" s="149">
        <f>IF(ActividadesCom[[#This Row],[NIVEL 5]]&lt;&gt;0,VLOOKUP(ActividadesCom[[#This Row],[NIVEL 5]],Catálogo!A:B,2,FALSE),"")</f>
        <v>4</v>
      </c>
      <c r="AG3484" s="173">
        <v>1</v>
      </c>
    </row>
    <row r="3485" spans="1:34" s="151" customFormat="1" ht="30" hidden="1" customHeight="1" x14ac:dyDescent="0.25">
      <c r="A3485" s="147">
        <v>21470166</v>
      </c>
      <c r="B3485" s="148" t="str">
        <f>VLOOKUP(ActividadesCom[[#This Row],[NO. DE CONTROL]],'LISTADO ESTUDIANTES'!A:C,2,FALSE)</f>
        <v>LOPEZ CAN JHONATAN ABISAI</v>
      </c>
      <c r="C3485" s="148" t="str">
        <f>VLOOKUP(ActividadesCom[[#This Row],[NO. DE CONTROL]],'LISTADO ESTUDIANTES'!A:C,3,FALSE)</f>
        <v>INGENIERIA EN GESTION EMPRESARIAL</v>
      </c>
      <c r="D3485" s="149" t="str">
        <f>VLOOKUP(ActividadesCom[[#This Row],[NO. DE CONTROL]],'LISTADO ESTUDIANTES'!A:D,4,FALSE)</f>
        <v>EGRESADO(A)</v>
      </c>
      <c r="E3485" s="149">
        <f>SUM(ActividadesCom[[#This Row],[CRÉD. 1]],ActividadesCom[[#This Row],[CRÉD. 2]],ActividadesCom[[#This Row],[CRÉD. 3]],ActividadesCom[[#This Row],[CRÉD. 4]],ActividadesCom[[#This Row],[CRÉD. 5]])</f>
        <v>5</v>
      </c>
      <c r="F3485" s="149">
        <f>IF(ActividadesCom[[#This Row],[ÚLTIMO SEMESTRE CON CRÉDITOS]]&gt;0,ROUND(AVERAGE(ActividadesCom[[#This Row],[VALOR NIVEL 5]],ActividadesCom[[#This Row],[VALOR NIVEL 4]],ActividadesCom[[#This Row],[VALOR NIVEL 3]],ActividadesCom[[#This Row],[VALOR NIVEL 2]],ActividadesCom[[#This Row],[VALOR NIVEL 1]]),0),"")</f>
        <v>3</v>
      </c>
      <c r="G3485" s="149" t="str">
        <f>IF(ActividadesCom[[#This Row],[PROMEDIO]]="","",IF(ActividadesCom[[#This Row],[PROMEDIO]]&gt;=4,"EXCELENTE",IF(ActividadesCom[[#This Row],[PROMEDIO]]&gt;=3,"NOTABLE",IF(ActividadesCom[[#This Row],[PROMEDIO]]&gt;=2,"BUENO",IF(ActividadesCom[[#This Row],[PROMEDIO]]=1,"SUFICIENTE","")))))</f>
        <v>NOTABLE</v>
      </c>
      <c r="H3485" s="149">
        <f>MAX(ActividadesCom[[#This Row],[PERÍODO 1]],ActividadesCom[[#This Row],[PERÍODO 2]],ActividadesCom[[#This Row],[PERÍODO 3]],ActividadesCom[[#This Row],[PERÍODO 4]],ActividadesCom[[#This Row],[PERÍODO 5]])</f>
        <v>20251</v>
      </c>
      <c r="I3485" s="148" t="s">
        <v>31</v>
      </c>
      <c r="J3485" s="149">
        <v>20213</v>
      </c>
      <c r="K3485" s="149" t="s">
        <v>4021</v>
      </c>
      <c r="L3485" s="149">
        <f>IF(ActividadesCom[[#This Row],[NIVEL 1]]&lt;&gt;0,VLOOKUP(ActividadesCom[[#This Row],[NIVEL 1]],Catálogo!A:B,2,FALSE),"")</f>
        <v>2</v>
      </c>
      <c r="M3485" s="149">
        <v>1</v>
      </c>
      <c r="N3485" s="148" t="s">
        <v>6788</v>
      </c>
      <c r="O3485" s="149">
        <v>20251</v>
      </c>
      <c r="P3485" s="149" t="s">
        <v>4007</v>
      </c>
      <c r="Q3485" s="149">
        <f>IF(ActividadesCom[[#This Row],[NIVEL 2]]&lt;&gt;0,VLOOKUP(ActividadesCom[[#This Row],[NIVEL 2]],Catálogo!A:B,2,FALSE),"")</f>
        <v>4</v>
      </c>
      <c r="R3485" s="149">
        <v>1</v>
      </c>
      <c r="S3485" s="148" t="s">
        <v>5702</v>
      </c>
      <c r="T3485" s="149">
        <v>20233</v>
      </c>
      <c r="U3485" s="149" t="s">
        <v>4007</v>
      </c>
      <c r="V3485" s="149">
        <f>IF(ActividadesCom[[#This Row],[NIVEL 3]]&lt;&gt;0,VLOOKUP(ActividadesCom[[#This Row],[NIVEL 3]],Catálogo!A:B,2,FALSE),"")</f>
        <v>4</v>
      </c>
      <c r="W3485" s="149">
        <v>1</v>
      </c>
      <c r="X3485" s="148" t="s">
        <v>4893</v>
      </c>
      <c r="Y3485" s="149">
        <v>20213</v>
      </c>
      <c r="Z3485" s="149" t="s">
        <v>4007</v>
      </c>
      <c r="AA3485" s="149">
        <f>IF(ActividadesCom[[#This Row],[NIVEL 4]]&lt;&gt;0,VLOOKUP(ActividadesCom[[#This Row],[NIVEL 4]],Catálogo!A:B,2,FALSE),"")</f>
        <v>4</v>
      </c>
      <c r="AB3485" s="149">
        <v>1</v>
      </c>
      <c r="AC3485" s="148" t="s">
        <v>47</v>
      </c>
      <c r="AD3485" s="149">
        <v>20221</v>
      </c>
      <c r="AE3485" s="149" t="s">
        <v>4010</v>
      </c>
      <c r="AF3485" s="149">
        <f>IF(ActividadesCom[[#This Row],[NIVEL 5]]&lt;&gt;0,VLOOKUP(ActividadesCom[[#This Row],[NIVEL 5]],Catálogo!A:B,2,FALSE),"")</f>
        <v>1</v>
      </c>
      <c r="AG3485" s="149">
        <v>1</v>
      </c>
    </row>
    <row r="3486" spans="1:34" ht="30" hidden="1" customHeight="1" x14ac:dyDescent="0.25">
      <c r="A3486" s="29">
        <v>21470167</v>
      </c>
      <c r="B3486" s="6" t="str">
        <f>VLOOKUP(ActividadesCom[[#This Row],[NO. DE CONTROL]],'LISTADO ESTUDIANTES'!A:C,2,FALSE)</f>
        <v>ALAVEZ VIDAL AARON</v>
      </c>
      <c r="C3486" s="6" t="str">
        <f>VLOOKUP(ActividadesCom[[#This Row],[NO. DE CONTROL]],'LISTADO ESTUDIANTES'!A:C,3,FALSE)</f>
        <v>ARQUITECTURA</v>
      </c>
      <c r="D3486" s="30" t="str">
        <f>VLOOKUP(ActividadesCom[[#This Row],[NO. DE CONTROL]],'LISTADO ESTUDIANTES'!A:D,4,FALSE)</f>
        <v>EGRESADO(A)</v>
      </c>
      <c r="E3486" s="5">
        <f>SUM(ActividadesCom[[#This Row],[CRÉD. 1]],ActividadesCom[[#This Row],[CRÉD. 2]],ActividadesCom[[#This Row],[CRÉD. 3]],ActividadesCom[[#This Row],[CRÉD. 4]],ActividadesCom[[#This Row],[CRÉD. 5]])</f>
        <v>4</v>
      </c>
      <c r="F3486" s="30">
        <f>IF(ActividadesCom[[#This Row],[ÚLTIMO SEMESTRE CON CRÉDITOS]]&gt;0,ROUND(AVERAGE(ActividadesCom[[#This Row],[VALOR NIVEL 5]],ActividadesCom[[#This Row],[VALOR NIVEL 4]],ActividadesCom[[#This Row],[VALOR NIVEL 3]],ActividadesCom[[#This Row],[VALOR NIVEL 2]],ActividadesCom[[#This Row],[VALOR NIVEL 1]]),0),"")</f>
        <v>3</v>
      </c>
      <c r="G3486" s="30" t="str">
        <f>IF(ActividadesCom[[#This Row],[PROMEDIO]]="","",IF(ActividadesCom[[#This Row],[PROMEDIO]]&gt;=4,"EXCELENTE",IF(ActividadesCom[[#This Row],[PROMEDIO]]&gt;=3,"NOTABLE",IF(ActividadesCom[[#This Row],[PROMEDIO]]&gt;=2,"BUENO",IF(ActividadesCom[[#This Row],[PROMEDIO]]=1,"SUFICIENTE","")))))</f>
        <v>NOTABLE</v>
      </c>
      <c r="H3486" s="5">
        <f>MAX(ActividadesCom[[#This Row],[PERÍODO 1]],ActividadesCom[[#This Row],[PERÍODO 2]],ActividadesCom[[#This Row],[PERÍODO 3]],ActividadesCom[[#This Row],[PERÍODO 4]],ActividadesCom[[#This Row],[PERÍODO 5]])</f>
        <v>20221</v>
      </c>
      <c r="I3486" s="31" t="s">
        <v>4512</v>
      </c>
      <c r="J3486" s="30">
        <v>20211</v>
      </c>
      <c r="K3486" s="30" t="s">
        <v>4020</v>
      </c>
      <c r="L3486" s="5">
        <f>IF(ActividadesCom[[#This Row],[NIVEL 1]]&lt;&gt;0,VLOOKUP(ActividadesCom[[#This Row],[NIVEL 1]],Catálogo!A:B,2,FALSE),"")</f>
        <v>3</v>
      </c>
      <c r="M3486" s="30">
        <v>1</v>
      </c>
      <c r="N3486" s="6" t="s">
        <v>4685</v>
      </c>
      <c r="O3486" s="30">
        <v>20213</v>
      </c>
      <c r="P3486" s="30" t="s">
        <v>4007</v>
      </c>
      <c r="Q3486" s="5">
        <f>IF(ActividadesCom[[#This Row],[NIVEL 2]]&lt;&gt;0,VLOOKUP(ActividadesCom[[#This Row],[NIVEL 2]],Catálogo!A:B,2,FALSE),"")</f>
        <v>4</v>
      </c>
      <c r="R3486" s="30">
        <v>1</v>
      </c>
      <c r="S3486" s="6" t="s">
        <v>12</v>
      </c>
      <c r="T3486" s="30">
        <v>20213</v>
      </c>
      <c r="U3486" s="5" t="s">
        <v>4009</v>
      </c>
      <c r="V3486" s="5">
        <f>IF(ActividadesCom[[#This Row],[NIVEL 3]]&lt;&gt;0,VLOOKUP(ActividadesCom[[#This Row],[NIVEL 3]],Catálogo!A:B,2,FALSE),"")</f>
        <v>2</v>
      </c>
      <c r="W3486" s="30">
        <v>1</v>
      </c>
      <c r="X3486" s="6" t="s">
        <v>12</v>
      </c>
      <c r="Y3486" s="30">
        <v>20221</v>
      </c>
      <c r="Z3486" s="5" t="s">
        <v>4007</v>
      </c>
      <c r="AA3486" s="5">
        <f>IF(ActividadesCom[[#This Row],[NIVEL 4]]&lt;&gt;0,VLOOKUP(ActividadesCom[[#This Row],[NIVEL 4]],Catálogo!A:B,2,FALSE),"")</f>
        <v>4</v>
      </c>
      <c r="AB3486" s="30">
        <v>1</v>
      </c>
      <c r="AC3486" s="31"/>
      <c r="AD3486" s="30"/>
      <c r="AE3486" s="30"/>
      <c r="AF3486" s="5" t="str">
        <f>IF(ActividadesCom[[#This Row],[NIVEL 5]]&lt;&gt;0,VLOOKUP(ActividadesCom[[#This Row],[NIVEL 5]],Catálogo!A:B,2,FALSE),"")</f>
        <v/>
      </c>
      <c r="AG3486" s="30"/>
      <c r="AH3486" s="2"/>
    </row>
    <row r="3487" spans="1:34" ht="30" hidden="1" customHeight="1" x14ac:dyDescent="0.25">
      <c r="A3487" s="29">
        <v>21470168</v>
      </c>
      <c r="B3487" s="6" t="str">
        <f>VLOOKUP(ActividadesCom[[#This Row],[NO. DE CONTROL]],'LISTADO ESTUDIANTES'!A:C,2,FALSE)</f>
        <v>ABA OSALDE CAROL GUADALUPE</v>
      </c>
      <c r="C3487" s="6" t="str">
        <f>VLOOKUP(ActividadesCom[[#This Row],[NO. DE CONTROL]],'LISTADO ESTUDIANTES'!A:C,3,FALSE)</f>
        <v>ARQUITECTURA</v>
      </c>
      <c r="D3487" s="30" t="str">
        <f>VLOOKUP(ActividadesCom[[#This Row],[NO. DE CONTROL]],'LISTADO ESTUDIANTES'!A:D,4,FALSE)</f>
        <v>EGRESADO(A)</v>
      </c>
      <c r="E3487" s="5">
        <f>SUM(ActividadesCom[[#This Row],[CRÉD. 1]],ActividadesCom[[#This Row],[CRÉD. 2]],ActividadesCom[[#This Row],[CRÉD. 3]],ActividadesCom[[#This Row],[CRÉD. 4]],ActividadesCom[[#This Row],[CRÉD. 5]])</f>
        <v>4</v>
      </c>
      <c r="F3487" s="30">
        <f>IF(ActividadesCom[[#This Row],[ÚLTIMO SEMESTRE CON CRÉDITOS]]&gt;0,ROUND(AVERAGE(ActividadesCom[[#This Row],[VALOR NIVEL 5]],ActividadesCom[[#This Row],[VALOR NIVEL 4]],ActividadesCom[[#This Row],[VALOR NIVEL 3]],ActividadesCom[[#This Row],[VALOR NIVEL 2]],ActividadesCom[[#This Row],[VALOR NIVEL 1]]),0),"")</f>
        <v>3</v>
      </c>
      <c r="G3487" s="30" t="str">
        <f>IF(ActividadesCom[[#This Row],[PROMEDIO]]="","",IF(ActividadesCom[[#This Row],[PROMEDIO]]&gt;=4,"EXCELENTE",IF(ActividadesCom[[#This Row],[PROMEDIO]]&gt;=3,"NOTABLE",IF(ActividadesCom[[#This Row],[PROMEDIO]]&gt;=2,"BUENO",IF(ActividadesCom[[#This Row],[PROMEDIO]]=1,"SUFICIENTE","")))))</f>
        <v>NOTABLE</v>
      </c>
      <c r="H3487" s="5">
        <f>MAX(ActividadesCom[[#This Row],[PERÍODO 1]],ActividadesCom[[#This Row],[PERÍODO 2]],ActividadesCom[[#This Row],[PERÍODO 3]],ActividadesCom[[#This Row],[PERÍODO 4]],ActividadesCom[[#This Row],[PERÍODO 5]])</f>
        <v>20221</v>
      </c>
      <c r="I3487" s="31" t="s">
        <v>4512</v>
      </c>
      <c r="J3487" s="30">
        <v>20211</v>
      </c>
      <c r="K3487" s="30" t="s">
        <v>4007</v>
      </c>
      <c r="L3487" s="5">
        <f>IF(ActividadesCom[[#This Row],[NIVEL 1]]&lt;&gt;0,VLOOKUP(ActividadesCom[[#This Row],[NIVEL 1]],Catálogo!A:B,2,FALSE),"")</f>
        <v>4</v>
      </c>
      <c r="M3487" s="30">
        <v>1</v>
      </c>
      <c r="N3487" s="6" t="s">
        <v>4685</v>
      </c>
      <c r="O3487" s="30">
        <v>20213</v>
      </c>
      <c r="P3487" s="30" t="s">
        <v>4007</v>
      </c>
      <c r="Q3487" s="5">
        <f>IF(ActividadesCom[[#This Row],[NIVEL 2]]&lt;&gt;0,VLOOKUP(ActividadesCom[[#This Row],[NIVEL 2]],Catálogo!A:B,2,FALSE),"")</f>
        <v>4</v>
      </c>
      <c r="R3487" s="30">
        <v>1</v>
      </c>
      <c r="S3487" s="6" t="s">
        <v>4278</v>
      </c>
      <c r="T3487" s="30">
        <v>20213</v>
      </c>
      <c r="U3487" s="5" t="s">
        <v>4010</v>
      </c>
      <c r="V3487" s="5">
        <f>IF(ActividadesCom[[#This Row],[NIVEL 3]]&lt;&gt;0,VLOOKUP(ActividadesCom[[#This Row],[NIVEL 3]],Catálogo!A:B,2,FALSE),"")</f>
        <v>1</v>
      </c>
      <c r="W3487" s="30">
        <v>1</v>
      </c>
      <c r="X3487" s="6" t="s">
        <v>25</v>
      </c>
      <c r="Y3487" s="30">
        <v>20221</v>
      </c>
      <c r="Z3487" s="5" t="s">
        <v>4008</v>
      </c>
      <c r="AA3487" s="5">
        <f>IF(ActividadesCom[[#This Row],[NIVEL 4]]&lt;&gt;0,VLOOKUP(ActividadesCom[[#This Row],[NIVEL 4]],Catálogo!A:B,2,FALSE),"")</f>
        <v>3</v>
      </c>
      <c r="AB3487" s="30">
        <v>1</v>
      </c>
      <c r="AC3487" s="31"/>
      <c r="AD3487" s="30"/>
      <c r="AE3487" s="30"/>
      <c r="AF3487" s="5" t="str">
        <f>IF(ActividadesCom[[#This Row],[NIVEL 5]]&lt;&gt;0,VLOOKUP(ActividadesCom[[#This Row],[NIVEL 5]],Catálogo!A:B,2,FALSE),"")</f>
        <v/>
      </c>
      <c r="AG3487" s="30"/>
      <c r="AH3487" s="2"/>
    </row>
    <row r="3488" spans="1:34" ht="30" hidden="1" customHeight="1" x14ac:dyDescent="0.25">
      <c r="A3488" s="7">
        <v>21470169</v>
      </c>
      <c r="B3488" s="6" t="str">
        <f>VLOOKUP(ActividadesCom[[#This Row],[NO. DE CONTROL]],'LISTADO ESTUDIANTES'!A:C,2,FALSE)</f>
        <v>SUAREZ GABUREL SANTIAGO ABAD</v>
      </c>
      <c r="C3488" s="6" t="str">
        <f>VLOOKUP(ActividadesCom[[#This Row],[NO. DE CONTROL]],'LISTADO ESTUDIANTES'!A:C,3,FALSE)</f>
        <v>INGENIERIA CIVIL</v>
      </c>
      <c r="D3488" s="5" t="str">
        <f>VLOOKUP(ActividadesCom[[#This Row],[NO. DE CONTROL]],'LISTADO ESTUDIANTES'!A:D,4,FALSE)</f>
        <v>EGRESADO(A)</v>
      </c>
      <c r="E3488" s="7">
        <f>SUM(ActividadesCom[[#This Row],[CRÉD. 1]],ActividadesCom[[#This Row],[CRÉD. 2]],ActividadesCom[[#This Row],[CRÉD. 3]],ActividadesCom[[#This Row],[CRÉD. 4]],ActividadesCom[[#This Row],[CRÉD. 5]])</f>
        <v>1</v>
      </c>
      <c r="F3488" s="5">
        <f>IF(ActividadesCom[[#This Row],[ÚLTIMO SEMESTRE CON CRÉDITOS]]&gt;0,ROUND(AVERAGE(ActividadesCom[[#This Row],[VALOR NIVEL 5]],ActividadesCom[[#This Row],[VALOR NIVEL 4]],ActividadesCom[[#This Row],[VALOR NIVEL 3]],ActividadesCom[[#This Row],[VALOR NIVEL 2]],ActividadesCom[[#This Row],[VALOR NIVEL 1]]),0),"")</f>
        <v>4</v>
      </c>
      <c r="G3488" s="7" t="str">
        <f>IF(ActividadesCom[[#This Row],[PROMEDIO]]="","",IF(ActividadesCom[[#This Row],[PROMEDIO]]&gt;=4,"EXCELENTE",IF(ActividadesCom[[#This Row],[PROMEDIO]]&gt;=3,"NOTABLE",IF(ActividadesCom[[#This Row],[PROMEDIO]]&gt;=2,"BUENO",IF(ActividadesCom[[#This Row],[PROMEDIO]]=1,"SUFICIENTE","")))))</f>
        <v>EXCELENTE</v>
      </c>
      <c r="H3488" s="5">
        <f>MAX(ActividadesCom[[#This Row],[PERÍODO 1]],ActividadesCom[[#This Row],[PERÍODO 2]],ActividadesCom[[#This Row],[PERÍODO 3]],ActividadesCom[[#This Row],[PERÍODO 4]],ActividadesCom[[#This Row],[PERÍODO 5]])</f>
        <v>20221</v>
      </c>
      <c r="I3488" s="6" t="s">
        <v>5374</v>
      </c>
      <c r="J3488" s="5">
        <v>20221</v>
      </c>
      <c r="K3488" s="5" t="s">
        <v>4007</v>
      </c>
      <c r="L3488" s="5">
        <f>IF(ActividadesCom[[#This Row],[NIVEL 1]]&lt;&gt;0,VLOOKUP(ActividadesCom[[#This Row],[NIVEL 1]],Catálogo!A:B,2,FALSE),"")</f>
        <v>4</v>
      </c>
      <c r="M3488" s="5">
        <v>1</v>
      </c>
      <c r="N3488" s="6"/>
      <c r="O3488" s="5"/>
      <c r="P3488" s="5"/>
      <c r="Q3488" s="5" t="str">
        <f>IF(ActividadesCom[[#This Row],[NIVEL 2]]&lt;&gt;0,VLOOKUP(ActividadesCom[[#This Row],[NIVEL 2]],Catálogo!A:B,2,FALSE),"")</f>
        <v/>
      </c>
      <c r="R3488" s="5"/>
      <c r="S3488" s="6"/>
      <c r="T3488" s="5"/>
      <c r="U3488" s="5"/>
      <c r="V3488" s="5" t="str">
        <f>IF(ActividadesCom[[#This Row],[NIVEL 3]]&lt;&gt;0,VLOOKUP(ActividadesCom[[#This Row],[NIVEL 3]],Catálogo!A:B,2,FALSE),"")</f>
        <v/>
      </c>
      <c r="W3488" s="5"/>
      <c r="X3488" s="6"/>
      <c r="Y3488" s="5"/>
      <c r="Z3488" s="5"/>
      <c r="AA3488" s="5" t="str">
        <f>IF(ActividadesCom[[#This Row],[NIVEL 4]]&lt;&gt;0,VLOOKUP(ActividadesCom[[#This Row],[NIVEL 4]],Catálogo!A:B,2,FALSE),"")</f>
        <v/>
      </c>
      <c r="AB3488" s="5"/>
      <c r="AC3488" s="6"/>
      <c r="AD3488" s="5"/>
      <c r="AE3488" s="5"/>
      <c r="AF3488" s="5" t="str">
        <f>IF(ActividadesCom[[#This Row],[NIVEL 5]]&lt;&gt;0,VLOOKUP(ActividadesCom[[#This Row],[NIVEL 5]],Catálogo!A:B,2,FALSE),"")</f>
        <v/>
      </c>
      <c r="AG3488" s="5"/>
      <c r="AH3488" s="2"/>
    </row>
    <row r="3489" spans="1:34" ht="30" hidden="1" customHeight="1" x14ac:dyDescent="0.25">
      <c r="A3489" s="32">
        <v>21470170</v>
      </c>
      <c r="B3489" s="6" t="str">
        <f>VLOOKUP(ActividadesCom[[#This Row],[NO. DE CONTROL]],'LISTADO ESTUDIANTES'!A:C,2,FALSE)</f>
        <v>BUENFIL HERNï¿½NDEZ JONNY ALEXANDRO</v>
      </c>
      <c r="C3489" s="6" t="str">
        <f>VLOOKUP(ActividadesCom[[#This Row],[NO. DE CONTROL]],'LISTADO ESTUDIANTES'!A:C,3,FALSE)</f>
        <v>INGENIERIA EN SISTEMAS COMPUTACIONALES</v>
      </c>
      <c r="D3489" s="33" t="str">
        <f>VLOOKUP(ActividadesCom[[#This Row],[NO. DE CONTROL]],'LISTADO ESTUDIANTES'!A:D,4,FALSE)</f>
        <v>EGRESADO(A)</v>
      </c>
      <c r="E3489" s="5">
        <f>SUM(ActividadesCom[[#This Row],[CRÉD. 1]],ActividadesCom[[#This Row],[CRÉD. 2]],ActividadesCom[[#This Row],[CRÉD. 3]],ActividadesCom[[#This Row],[CRÉD. 4]],ActividadesCom[[#This Row],[CRÉD. 5]])</f>
        <v>5</v>
      </c>
      <c r="F3489" s="33">
        <f>IF(ActividadesCom[[#This Row],[ÚLTIMO SEMESTRE CON CRÉDITOS]]&gt;0,ROUND(AVERAGE(ActividadesCom[[#This Row],[VALOR NIVEL 5]],ActividadesCom[[#This Row],[VALOR NIVEL 4]],ActividadesCom[[#This Row],[VALOR NIVEL 3]],ActividadesCom[[#This Row],[VALOR NIVEL 2]],ActividadesCom[[#This Row],[VALOR NIVEL 1]]),0),"")</f>
        <v>3</v>
      </c>
      <c r="G3489" s="32" t="str">
        <f>IF(ActividadesCom[[#This Row],[PROMEDIO]]="","",IF(ActividadesCom[[#This Row],[PROMEDIO]]&gt;=4,"EXCELENTE",IF(ActividadesCom[[#This Row],[PROMEDIO]]&gt;=3,"NOTABLE",IF(ActividadesCom[[#This Row],[PROMEDIO]]&gt;=2,"BUENO",IF(ActividadesCom[[#This Row],[PROMEDIO]]=1,"SUFICIENTE","")))))</f>
        <v>NOTABLE</v>
      </c>
      <c r="H3489" s="5">
        <f>MAX(ActividadesCom[[#This Row],[PERÍODO 1]],ActividadesCom[[#This Row],[PERÍODO 2]],ActividadesCom[[#This Row],[PERÍODO 3]],ActividadesCom[[#This Row],[PERÍODO 4]],ActividadesCom[[#This Row],[PERÍODO 5]])</f>
        <v>20221</v>
      </c>
      <c r="I3489" s="34" t="s">
        <v>12</v>
      </c>
      <c r="J3489" s="33">
        <v>20213</v>
      </c>
      <c r="K3489" s="33" t="s">
        <v>4021</v>
      </c>
      <c r="L3489" s="5">
        <f>IF(ActividadesCom[[#This Row],[NIVEL 1]]&lt;&gt;0,VLOOKUP(ActividadesCom[[#This Row],[NIVEL 1]],Catálogo!A:B,2,FALSE),"")</f>
        <v>2</v>
      </c>
      <c r="M3489" s="33">
        <v>1</v>
      </c>
      <c r="N3489" s="6" t="s">
        <v>4864</v>
      </c>
      <c r="O3489" s="33">
        <v>20221</v>
      </c>
      <c r="P3489" s="5" t="s">
        <v>4007</v>
      </c>
      <c r="Q3489" s="5">
        <f>IF(ActividadesCom[[#This Row],[NIVEL 2]]&lt;&gt;0,VLOOKUP(ActividadesCom[[#This Row],[NIVEL 2]],Catálogo!A:B,2,FALSE),"")</f>
        <v>4</v>
      </c>
      <c r="R3489" s="33">
        <v>1</v>
      </c>
      <c r="S3489" s="6" t="s">
        <v>4872</v>
      </c>
      <c r="T3489" s="33">
        <v>20212</v>
      </c>
      <c r="U3489" s="5" t="s">
        <v>4007</v>
      </c>
      <c r="V3489" s="5">
        <f>IF(ActividadesCom[[#This Row],[NIVEL 3]]&lt;&gt;0,VLOOKUP(ActividadesCom[[#This Row],[NIVEL 3]],Catálogo!A:B,2,FALSE),"")</f>
        <v>4</v>
      </c>
      <c r="W3489" s="33">
        <v>1</v>
      </c>
      <c r="X3489" s="6" t="s">
        <v>4940</v>
      </c>
      <c r="Y3489" s="33">
        <v>20213</v>
      </c>
      <c r="Z3489" s="5" t="s">
        <v>4007</v>
      </c>
      <c r="AA3489" s="5">
        <f>IF(ActividadesCom[[#This Row],[NIVEL 4]]&lt;&gt;0,VLOOKUP(ActividadesCom[[#This Row],[NIVEL 4]],Catálogo!A:B,2,FALSE),"")</f>
        <v>4</v>
      </c>
      <c r="AB3489" s="33">
        <v>1</v>
      </c>
      <c r="AC3489" s="6" t="s">
        <v>42</v>
      </c>
      <c r="AD3489" s="33">
        <v>20221</v>
      </c>
      <c r="AE3489" s="5" t="s">
        <v>4008</v>
      </c>
      <c r="AF3489" s="5">
        <f>IF(ActividadesCom[[#This Row],[NIVEL 5]]&lt;&gt;0,VLOOKUP(ActividadesCom[[#This Row],[NIVEL 5]],Catálogo!A:B,2,FALSE),"")</f>
        <v>3</v>
      </c>
      <c r="AG3489" s="33">
        <v>1</v>
      </c>
      <c r="AH3489" s="2"/>
    </row>
    <row r="3490" spans="1:34" ht="30" customHeight="1" x14ac:dyDescent="0.25">
      <c r="A3490" s="90">
        <v>21470171</v>
      </c>
      <c r="B3490" s="6" t="str">
        <f>VLOOKUP(ActividadesCom[[#This Row],[NO. DE CONTROL]],'LISTADO ESTUDIANTES'!A:C,2,FALSE)</f>
        <v>HERRERA MARTINEZ YORDI OSIEL</v>
      </c>
      <c r="C3490" s="6" t="str">
        <f>VLOOKUP(ActividadesCom[[#This Row],[NO. DE CONTROL]],'LISTADO ESTUDIANTES'!A:C,3,FALSE)</f>
        <v>INGENIERIA MECANICA</v>
      </c>
      <c r="D3490" s="5" t="str">
        <f>VLOOKUP(ActividadesCom[[#This Row],[NO. DE CONTROL]],'LISTADO ESTUDIANTES'!A:D,4,FALSE)</f>
        <v>ACTIVO(A)</v>
      </c>
      <c r="E3490" s="89">
        <f>SUM(ActividadesCom[[#This Row],[CRÉD. 1]],ActividadesCom[[#This Row],[CRÉD. 2]],ActividadesCom[[#This Row],[CRÉD. 3]],ActividadesCom[[#This Row],[CRÉD. 4]],ActividadesCom[[#This Row],[CRÉD. 5]])</f>
        <v>5</v>
      </c>
      <c r="F3490" s="90">
        <f>IF(ActividadesCom[[#This Row],[ÚLTIMO SEMESTRE CON CRÉDITOS]]&gt;0,ROUND(AVERAGE(ActividadesCom[[#This Row],[VALOR NIVEL 5]],ActividadesCom[[#This Row],[VALOR NIVEL 4]],ActividadesCom[[#This Row],[VALOR NIVEL 3]],ActividadesCom[[#This Row],[VALOR NIVEL 2]],ActividadesCom[[#This Row],[VALOR NIVEL 1]]),0),"")</f>
        <v>3</v>
      </c>
      <c r="G3490" s="89" t="str">
        <f>IF(ActividadesCom[[#This Row],[PROMEDIO]]="","",IF(ActividadesCom[[#This Row],[PROMEDIO]]&gt;=4,"EXCELENTE",IF(ActividadesCom[[#This Row],[PROMEDIO]]&gt;=3,"NOTABLE",IF(ActividadesCom[[#This Row],[PROMEDIO]]&gt;=2,"BUENO",IF(ActividadesCom[[#This Row],[PROMEDIO]]=1,"SUFICIENTE","")))))</f>
        <v>NOTABLE</v>
      </c>
      <c r="H3490" s="90">
        <f>MAX(ActividadesCom[[#This Row],[PERÍODO 1]],ActividadesCom[[#This Row],[PERÍODO 2]],ActividadesCom[[#This Row],[PERÍODO 3]],ActividadesCom[[#This Row],[PERÍODO 4]],ActividadesCom[[#This Row],[PERÍODO 5]])</f>
        <v>20261</v>
      </c>
      <c r="I3490" s="91" t="s">
        <v>615</v>
      </c>
      <c r="J3490" s="90">
        <v>20223</v>
      </c>
      <c r="K3490" s="90" t="s">
        <v>4020</v>
      </c>
      <c r="L3490" s="90">
        <v>3</v>
      </c>
      <c r="M3490" s="90">
        <v>1</v>
      </c>
      <c r="N3490" s="6" t="s">
        <v>615</v>
      </c>
      <c r="O3490" s="90">
        <v>20231</v>
      </c>
      <c r="P3490" s="5" t="s">
        <v>4008</v>
      </c>
      <c r="Q3490" s="90">
        <f>IF(ActividadesCom[[#This Row],[NIVEL 2]]&lt;&gt;0,VLOOKUP(ActividadesCom[[#This Row],[NIVEL 2]],Catálogo!A:B,2,FALSE),"")</f>
        <v>3</v>
      </c>
      <c r="R3490" s="90">
        <v>1</v>
      </c>
      <c r="S3490" s="6" t="s">
        <v>6694</v>
      </c>
      <c r="T3490" s="90">
        <v>20241</v>
      </c>
      <c r="U3490" s="5" t="s">
        <v>4008</v>
      </c>
      <c r="V3490" s="90">
        <f>IF(ActividadesCom[[#This Row],[NIVEL 3]]&lt;&gt;0,VLOOKUP(ActividadesCom[[#This Row],[NIVEL 3]],Catálogo!A:B,2,FALSE),"")</f>
        <v>3</v>
      </c>
      <c r="W3490" s="90">
        <v>1</v>
      </c>
      <c r="X3490" s="6" t="s">
        <v>7273</v>
      </c>
      <c r="Y3490" s="90">
        <v>20251</v>
      </c>
      <c r="Z3490" s="5" t="s">
        <v>4007</v>
      </c>
      <c r="AA3490" s="90">
        <f>IF(ActividadesCom[[#This Row],[NIVEL 4]]&lt;&gt;0,VLOOKUP(ActividadesCom[[#This Row],[NIVEL 4]],Catálogo!A:B,2,FALSE),"")</f>
        <v>4</v>
      </c>
      <c r="AB3490" s="90">
        <v>1</v>
      </c>
      <c r="AC3490" s="6" t="s">
        <v>7384</v>
      </c>
      <c r="AD3490" s="90">
        <v>20261</v>
      </c>
      <c r="AE3490" s="90" t="s">
        <v>4007</v>
      </c>
      <c r="AF3490" s="90">
        <f>IF(ActividadesCom[[#This Row],[NIVEL 5]]&lt;&gt;0,VLOOKUP(ActividadesCom[[#This Row],[NIVEL 5]],Catálogo!A:B,2,FALSE),"")</f>
        <v>4</v>
      </c>
      <c r="AG3490" s="90">
        <v>1</v>
      </c>
      <c r="AH3490" s="2"/>
    </row>
    <row r="3491" spans="1:34" s="151" customFormat="1" ht="30" customHeight="1" x14ac:dyDescent="0.25">
      <c r="A3491" s="172">
        <v>21470172</v>
      </c>
      <c r="B3491" s="148" t="str">
        <f>VLOOKUP(ActividadesCom[[#This Row],[NO. DE CONTROL]],'LISTADO ESTUDIANTES'!A:C,2,FALSE)</f>
        <v>AGUILAR COHENETE JUAN MANUEL</v>
      </c>
      <c r="C3491" s="148" t="str">
        <f>VLOOKUP(ActividadesCom[[#This Row],[NO. DE CONTROL]],'LISTADO ESTUDIANTES'!A:C,3,FALSE)</f>
        <v>INGENIERIA CIVIL</v>
      </c>
      <c r="D3491" s="173" t="str">
        <f>VLOOKUP(ActividadesCom[[#This Row],[NO. DE CONTROL]],'LISTADO ESTUDIANTES'!A:D,4,FALSE)</f>
        <v>ACTIVO(A)</v>
      </c>
      <c r="E3491" s="149">
        <f>SUM(ActividadesCom[[#This Row],[CRÉD. 1]],ActividadesCom[[#This Row],[CRÉD. 2]],ActividadesCom[[#This Row],[CRÉD. 3]],ActividadesCom[[#This Row],[CRÉD. 4]],ActividadesCom[[#This Row],[CRÉD. 5]])</f>
        <v>5</v>
      </c>
      <c r="F3491" s="173">
        <f>IF(ActividadesCom[[#This Row],[ÚLTIMO SEMESTRE CON CRÉDITOS]]&gt;0,ROUND(AVERAGE(ActividadesCom[[#This Row],[VALOR NIVEL 5]],ActividadesCom[[#This Row],[VALOR NIVEL 4]],ActividadesCom[[#This Row],[VALOR NIVEL 3]],ActividadesCom[[#This Row],[VALOR NIVEL 2]],ActividadesCom[[#This Row],[VALOR NIVEL 1]]),0),"")</f>
        <v>4</v>
      </c>
      <c r="G3491" s="173" t="str">
        <f>IF(ActividadesCom[[#This Row],[PROMEDIO]]="","",IF(ActividadesCom[[#This Row],[PROMEDIO]]&gt;=4,"EXCELENTE",IF(ActividadesCom[[#This Row],[PROMEDIO]]&gt;=3,"NOTABLE",IF(ActividadesCom[[#This Row],[PROMEDIO]]&gt;=2,"BUENO",IF(ActividadesCom[[#This Row],[PROMEDIO]]=1,"SUFICIENTE","")))))</f>
        <v>EXCELENTE</v>
      </c>
      <c r="H3491" s="149">
        <f>MAX(ActividadesCom[[#This Row],[PERÍODO 1]],ActividadesCom[[#This Row],[PERÍODO 2]],ActividadesCom[[#This Row],[PERÍODO 3]],ActividadesCom[[#This Row],[PERÍODO 4]],ActividadesCom[[#This Row],[PERÍODO 5]])</f>
        <v>20221</v>
      </c>
      <c r="I3491" s="181" t="s">
        <v>4571</v>
      </c>
      <c r="J3491" s="173">
        <v>20211</v>
      </c>
      <c r="K3491" s="173" t="s">
        <v>4007</v>
      </c>
      <c r="L3491" s="149">
        <f>IF(ActividadesCom[[#This Row],[NIVEL 1]]&lt;&gt;0,VLOOKUP(ActividadesCom[[#This Row],[NIVEL 1]],Catálogo!A:B,2,FALSE),"")</f>
        <v>4</v>
      </c>
      <c r="M3491" s="173">
        <v>1</v>
      </c>
      <c r="N3491" s="148" t="s">
        <v>133</v>
      </c>
      <c r="O3491" s="173">
        <v>20213</v>
      </c>
      <c r="P3491" s="149" t="s">
        <v>4008</v>
      </c>
      <c r="Q3491" s="149">
        <f>IF(ActividadesCom[[#This Row],[NIVEL 2]]&lt;&gt;0,VLOOKUP(ActividadesCom[[#This Row],[NIVEL 2]],Catálogo!A:B,2,FALSE),"")</f>
        <v>3</v>
      </c>
      <c r="R3491" s="173">
        <v>1</v>
      </c>
      <c r="S3491" s="181" t="s">
        <v>4892</v>
      </c>
      <c r="T3491" s="173">
        <v>20213</v>
      </c>
      <c r="U3491" s="149" t="s">
        <v>4007</v>
      </c>
      <c r="V3491" s="149">
        <f>IF(ActividadesCom[[#This Row],[NIVEL 3]]&lt;&gt;0,VLOOKUP(ActividadesCom[[#This Row],[NIVEL 3]],Catálogo!A:B,2,FALSE),"")</f>
        <v>4</v>
      </c>
      <c r="W3491" s="173">
        <v>1</v>
      </c>
      <c r="X3491" s="148" t="s">
        <v>133</v>
      </c>
      <c r="Y3491" s="173">
        <v>20221</v>
      </c>
      <c r="Z3491" s="149" t="s">
        <v>4007</v>
      </c>
      <c r="AA3491" s="149">
        <f>IF(ActividadesCom[[#This Row],[NIVEL 4]]&lt;&gt;0,VLOOKUP(ActividadesCom[[#This Row],[NIVEL 4]],Catálogo!A:B,2,FALSE),"")</f>
        <v>4</v>
      </c>
      <c r="AB3491" s="173">
        <v>1</v>
      </c>
      <c r="AC3491" s="181" t="s">
        <v>5374</v>
      </c>
      <c r="AD3491" s="173">
        <v>20221</v>
      </c>
      <c r="AE3491" s="149" t="s">
        <v>4007</v>
      </c>
      <c r="AF3491" s="149">
        <f>IF(ActividadesCom[[#This Row],[NIVEL 5]]&lt;&gt;0,VLOOKUP(ActividadesCom[[#This Row],[NIVEL 5]],Catálogo!A:B,2,FALSE),"")</f>
        <v>4</v>
      </c>
      <c r="AG3491" s="173">
        <v>1</v>
      </c>
    </row>
    <row r="3492" spans="1:34" s="151" customFormat="1" ht="30" hidden="1" customHeight="1" x14ac:dyDescent="0.25">
      <c r="A3492" s="147">
        <v>21470173</v>
      </c>
      <c r="B3492" s="148" t="str">
        <f>VLOOKUP(ActividadesCom[[#This Row],[NO. DE CONTROL]],'LISTADO ESTUDIANTES'!A:C,2,FALSE)</f>
        <v>RUIZ VELAZQUEZ JOSUE NAIM</v>
      </c>
      <c r="C3492" s="148" t="str">
        <f>VLOOKUP(ActividadesCom[[#This Row],[NO. DE CONTROL]],'LISTADO ESTUDIANTES'!A:C,3,FALSE)</f>
        <v>INGENIERIA EN TECNOLOGIAS DE LA INFORMACION Y COMUNICACIONES</v>
      </c>
      <c r="D3492" s="149" t="str">
        <f>VLOOKUP(ActividadesCom[[#This Row],[NO. DE CONTROL]],'LISTADO ESTUDIANTES'!A:D,4,FALSE)</f>
        <v>EGRESADO(A)</v>
      </c>
      <c r="E3492" s="149">
        <f>SUM(ActividadesCom[[#This Row],[CRÉD. 1]],ActividadesCom[[#This Row],[CRÉD. 2]],ActividadesCom[[#This Row],[CRÉD. 3]],ActividadesCom[[#This Row],[CRÉD. 4]],ActividadesCom[[#This Row],[CRÉD. 5]])</f>
        <v>5</v>
      </c>
      <c r="F3492" s="149">
        <f>IF(ActividadesCom[[#This Row],[ÚLTIMO SEMESTRE CON CRÉDITOS]]&gt;0,ROUND(AVERAGE(ActividadesCom[[#This Row],[VALOR NIVEL 5]],ActividadesCom[[#This Row],[VALOR NIVEL 4]],ActividadesCom[[#This Row],[VALOR NIVEL 3]],ActividadesCom[[#This Row],[VALOR NIVEL 2]],ActividadesCom[[#This Row],[VALOR NIVEL 1]]),0),"")</f>
        <v>3</v>
      </c>
      <c r="G3492" s="149" t="str">
        <f>IF(ActividadesCom[[#This Row],[PROMEDIO]]="","",IF(ActividadesCom[[#This Row],[PROMEDIO]]&gt;=4,"EXCELENTE",IF(ActividadesCom[[#This Row],[PROMEDIO]]&gt;=3,"NOTABLE",IF(ActividadesCom[[#This Row],[PROMEDIO]]&gt;=2,"BUENO",IF(ActividadesCom[[#This Row],[PROMEDIO]]=1,"SUFICIENTE","")))))</f>
        <v>NOTABLE</v>
      </c>
      <c r="H3492" s="149">
        <f>MAX(ActividadesCom[[#This Row],[PERÍODO 1]],ActividadesCom[[#This Row],[PERÍODO 2]],ActividadesCom[[#This Row],[PERÍODO 3]],ActividadesCom[[#This Row],[PERÍODO 4]],ActividadesCom[[#This Row],[PERÍODO 5]])</f>
        <v>20251</v>
      </c>
      <c r="I3492" s="148" t="s">
        <v>47</v>
      </c>
      <c r="J3492" s="149">
        <v>20213</v>
      </c>
      <c r="K3492" s="149" t="s">
        <v>4021</v>
      </c>
      <c r="L3492" s="149">
        <f>IF(ActividadesCom[[#This Row],[NIVEL 1]]&lt;&gt;0,VLOOKUP(ActividadesCom[[#This Row],[NIVEL 1]],Catálogo!A:B,2,FALSE),"")</f>
        <v>2</v>
      </c>
      <c r="M3492" s="149">
        <v>1</v>
      </c>
      <c r="N3492" s="148" t="s">
        <v>47</v>
      </c>
      <c r="O3492" s="149">
        <v>20221</v>
      </c>
      <c r="P3492" s="149" t="s">
        <v>4010</v>
      </c>
      <c r="Q3492" s="149">
        <f>IF(ActividadesCom[[#This Row],[NIVEL 2]]&lt;&gt;0,VLOOKUP(ActividadesCom[[#This Row],[NIVEL 2]],Catálogo!A:B,2,FALSE),"")</f>
        <v>1</v>
      </c>
      <c r="R3492" s="149">
        <v>1</v>
      </c>
      <c r="S3492" s="148" t="s">
        <v>6714</v>
      </c>
      <c r="T3492" s="149">
        <v>20243</v>
      </c>
      <c r="U3492" s="149" t="s">
        <v>4008</v>
      </c>
      <c r="V3492" s="149">
        <f>IF(ActividadesCom[[#This Row],[NIVEL 3]]&lt;&gt;0,VLOOKUP(ActividadesCom[[#This Row],[NIVEL 3]],Catálogo!A:B,2,FALSE),"")</f>
        <v>3</v>
      </c>
      <c r="W3492" s="149">
        <v>1</v>
      </c>
      <c r="X3492" s="148" t="s">
        <v>7273</v>
      </c>
      <c r="Y3492" s="149">
        <v>20251</v>
      </c>
      <c r="Z3492" s="149" t="s">
        <v>4007</v>
      </c>
      <c r="AA3492" s="149">
        <f>IF(ActividadesCom[[#This Row],[NIVEL 4]]&lt;&gt;0,VLOOKUP(ActividadesCom[[#This Row],[NIVEL 4]],Catálogo!A:B,2,FALSE),"")</f>
        <v>4</v>
      </c>
      <c r="AB3492" s="149">
        <v>1</v>
      </c>
      <c r="AC3492" s="148" t="s">
        <v>9</v>
      </c>
      <c r="AD3492" s="149">
        <v>20251</v>
      </c>
      <c r="AE3492" s="149" t="s">
        <v>4008</v>
      </c>
      <c r="AF3492" s="149">
        <f>IF(ActividadesCom[[#This Row],[NIVEL 5]]&lt;&gt;0,VLOOKUP(ActividadesCom[[#This Row],[NIVEL 5]],Catálogo!A:B,2,FALSE),"")</f>
        <v>3</v>
      </c>
      <c r="AG3492" s="149">
        <v>1</v>
      </c>
    </row>
    <row r="3493" spans="1:34" s="151" customFormat="1" ht="30" hidden="1" customHeight="1" x14ac:dyDescent="0.25">
      <c r="A3493" s="172">
        <v>21470174</v>
      </c>
      <c r="B3493" s="148" t="str">
        <f>VLOOKUP(ActividadesCom[[#This Row],[NO. DE CONTROL]],'LISTADO ESTUDIANTES'!A:C,2,FALSE)</f>
        <v>GARCIA CASTILLO MONTSERRAT</v>
      </c>
      <c r="C3493" s="148" t="str">
        <f>VLOOKUP(ActividadesCom[[#This Row],[NO. DE CONTROL]],'LISTADO ESTUDIANTES'!A:C,3,FALSE)</f>
        <v>ARQUITECTURA</v>
      </c>
      <c r="D3493" s="173" t="str">
        <f>VLOOKUP(ActividadesCom[[#This Row],[NO. DE CONTROL]],'LISTADO ESTUDIANTES'!A:D,4,FALSE)</f>
        <v>EGRESADO(A)</v>
      </c>
      <c r="E3493" s="149">
        <f>SUM(ActividadesCom[[#This Row],[CRÉD. 1]],ActividadesCom[[#This Row],[CRÉD. 2]],ActividadesCom[[#This Row],[CRÉD. 3]],ActividadesCom[[#This Row],[CRÉD. 4]],ActividadesCom[[#This Row],[CRÉD. 5]])</f>
        <v>6</v>
      </c>
      <c r="F3493" s="173">
        <f>IF(ActividadesCom[[#This Row],[ÚLTIMO SEMESTRE CON CRÉDITOS]]&gt;0,ROUND(AVERAGE(ActividadesCom[[#This Row],[VALOR NIVEL 5]],ActividadesCom[[#This Row],[VALOR NIVEL 4]],ActividadesCom[[#This Row],[VALOR NIVEL 3]],ActividadesCom[[#This Row],[VALOR NIVEL 2]],ActividadesCom[[#This Row],[VALOR NIVEL 1]]),0),"")</f>
        <v>4</v>
      </c>
      <c r="G3493" s="173" t="str">
        <f>IF(ActividadesCom[[#This Row],[PROMEDIO]]="","",IF(ActividadesCom[[#This Row],[PROMEDIO]]&gt;=4,"EXCELENTE",IF(ActividadesCom[[#This Row],[PROMEDIO]]&gt;=3,"NOTABLE",IF(ActividadesCom[[#This Row],[PROMEDIO]]&gt;=2,"BUENO",IF(ActividadesCom[[#This Row],[PROMEDIO]]=1,"SUFICIENTE","")))))</f>
        <v>EXCELENTE</v>
      </c>
      <c r="H3493" s="149">
        <f>MAX(ActividadesCom[[#This Row],[PERÍODO 1]],ActividadesCom[[#This Row],[PERÍODO 2]],ActividadesCom[[#This Row],[PERÍODO 3]],ActividadesCom[[#This Row],[PERÍODO 4]],ActividadesCom[[#This Row],[PERÍODO 5]])</f>
        <v>20241</v>
      </c>
      <c r="I3493" s="181" t="s">
        <v>4512</v>
      </c>
      <c r="J3493" s="173">
        <v>20213</v>
      </c>
      <c r="K3493" s="173" t="s">
        <v>4007</v>
      </c>
      <c r="L3493" s="149">
        <f>IF(ActividadesCom[[#This Row],[NIVEL 1]]&lt;&gt;0,VLOOKUP(ActividadesCom[[#This Row],[NIVEL 1]],Catálogo!A:B,2,FALSE),"")</f>
        <v>4</v>
      </c>
      <c r="M3493" s="173">
        <v>1</v>
      </c>
      <c r="N3493" s="181" t="s">
        <v>4692</v>
      </c>
      <c r="O3493" s="173">
        <v>20213</v>
      </c>
      <c r="P3493" s="173" t="s">
        <v>4007</v>
      </c>
      <c r="Q3493" s="149">
        <f>IF(ActividadesCom[[#This Row],[NIVEL 2]]&lt;&gt;0,VLOOKUP(ActividadesCom[[#This Row],[NIVEL 2]],Catálogo!A:B,2,FALSE),"")</f>
        <v>4</v>
      </c>
      <c r="R3493" s="173">
        <v>1</v>
      </c>
      <c r="S3493" s="148" t="s">
        <v>3518</v>
      </c>
      <c r="T3493" s="173">
        <v>20213</v>
      </c>
      <c r="U3493" s="149" t="s">
        <v>4008</v>
      </c>
      <c r="V3493" s="149">
        <f>IF(ActividadesCom[[#This Row],[NIVEL 3]]&lt;&gt;0,VLOOKUP(ActividadesCom[[#This Row],[NIVEL 3]],Catálogo!A:B,2,FALSE),"")</f>
        <v>3</v>
      </c>
      <c r="W3493" s="173">
        <v>1</v>
      </c>
      <c r="X3493" s="148" t="s">
        <v>3518</v>
      </c>
      <c r="Y3493" s="173">
        <v>20221</v>
      </c>
      <c r="Z3493" s="149" t="s">
        <v>4008</v>
      </c>
      <c r="AA3493" s="149">
        <f>IF(ActividadesCom[[#This Row],[NIVEL 4]]&lt;&gt;0,VLOOKUP(ActividadesCom[[#This Row],[NIVEL 4]],Catálogo!A:B,2,FALSE),"")</f>
        <v>3</v>
      </c>
      <c r="AB3493" s="173">
        <v>1</v>
      </c>
      <c r="AC3493" s="148" t="s">
        <v>6339</v>
      </c>
      <c r="AD3493" s="173">
        <v>20241</v>
      </c>
      <c r="AE3493" s="149" t="s">
        <v>4007</v>
      </c>
      <c r="AF3493" s="149">
        <f>IF(ActividadesCom[[#This Row],[NIVEL 5]]&lt;&gt;0,VLOOKUP(ActividadesCom[[#This Row],[NIVEL 5]],Catálogo!A:B,2,FALSE),"")</f>
        <v>4</v>
      </c>
      <c r="AG3493" s="173">
        <v>2</v>
      </c>
    </row>
    <row r="3494" spans="1:34" ht="30" hidden="1" customHeight="1" x14ac:dyDescent="0.25">
      <c r="A3494" s="7">
        <v>21470175</v>
      </c>
      <c r="B3494" s="6" t="str">
        <f>VLOOKUP(ActividadesCom[[#This Row],[NO. DE CONTROL]],'LISTADO ESTUDIANTES'!A:C,2,FALSE)</f>
        <v>LOYA CASTILLO YAMILE JOSSELYN</v>
      </c>
      <c r="C3494" s="6" t="str">
        <f>VLOOKUP(ActividadesCom[[#This Row],[NO. DE CONTROL]],'LISTADO ESTUDIANTES'!A:C,3,FALSE)</f>
        <v>INGENIERIA EN ADMINISTRACION</v>
      </c>
      <c r="D3494" s="5" t="str">
        <f>VLOOKUP(ActividadesCom[[#This Row],[NO. DE CONTROL]],'LISTADO ESTUDIANTES'!A:D,4,FALSE)</f>
        <v>EGRESADO(A)</v>
      </c>
      <c r="E3494" s="7">
        <f>SUM(ActividadesCom[[#This Row],[CRÉD. 1]],ActividadesCom[[#This Row],[CRÉD. 2]],ActividadesCom[[#This Row],[CRÉD. 3]],ActividadesCom[[#This Row],[CRÉD. 4]],ActividadesCom[[#This Row],[CRÉD. 5]])</f>
        <v>4</v>
      </c>
      <c r="F3494" s="5">
        <f>IF(ActividadesCom[[#This Row],[ÚLTIMO SEMESTRE CON CRÉDITOS]]&gt;0,ROUND(AVERAGE(ActividadesCom[[#This Row],[VALOR NIVEL 5]],ActividadesCom[[#This Row],[VALOR NIVEL 4]],ActividadesCom[[#This Row],[VALOR NIVEL 3]],ActividadesCom[[#This Row],[VALOR NIVEL 2]],ActividadesCom[[#This Row],[VALOR NIVEL 1]]),0),"")</f>
        <v>4</v>
      </c>
      <c r="G3494" s="7" t="str">
        <f>IF(ActividadesCom[[#This Row],[PROMEDIO]]="","",IF(ActividadesCom[[#This Row],[PROMEDIO]]&gt;=4,"EXCELENTE",IF(ActividadesCom[[#This Row],[PROMEDIO]]&gt;=3,"NOTABLE",IF(ActividadesCom[[#This Row],[PROMEDIO]]&gt;=2,"BUENO",IF(ActividadesCom[[#This Row],[PROMEDIO]]=1,"SUFICIENTE","")))))</f>
        <v>EXCELENTE</v>
      </c>
      <c r="H3494" s="5">
        <f>MAX(ActividadesCom[[#This Row],[PERÍODO 1]],ActividadesCom[[#This Row],[PERÍODO 2]],ActividadesCom[[#This Row],[PERÍODO 3]],ActividadesCom[[#This Row],[PERÍODO 4]],ActividadesCom[[#This Row],[PERÍODO 5]])</f>
        <v>20241</v>
      </c>
      <c r="I3494" s="6" t="s">
        <v>5695</v>
      </c>
      <c r="J3494" s="5">
        <v>20213</v>
      </c>
      <c r="K3494" s="5" t="s">
        <v>4008</v>
      </c>
      <c r="L3494" s="5">
        <f>IF(ActividadesCom[[#This Row],[NIVEL 1]]&lt;&gt;0,VLOOKUP(ActividadesCom[[#This Row],[NIVEL 1]],Catálogo!A:B,2,FALSE),"")</f>
        <v>3</v>
      </c>
      <c r="M3494" s="5">
        <v>1</v>
      </c>
      <c r="N3494" s="6" t="s">
        <v>5828</v>
      </c>
      <c r="O3494" s="5">
        <v>20231</v>
      </c>
      <c r="P3494" s="5" t="s">
        <v>4007</v>
      </c>
      <c r="Q3494" s="5">
        <f>IF(ActividadesCom[[#This Row],[NIVEL 2]]&lt;&gt;0,VLOOKUP(ActividadesCom[[#This Row],[NIVEL 2]],Catálogo!A:B,2,FALSE),"")</f>
        <v>4</v>
      </c>
      <c r="R3494" s="5">
        <v>1</v>
      </c>
      <c r="S3494" s="6" t="s">
        <v>6315</v>
      </c>
      <c r="T3494" s="5">
        <v>20241</v>
      </c>
      <c r="U3494" s="5" t="s">
        <v>4008</v>
      </c>
      <c r="V3494" s="5">
        <f>IF(ActividadesCom[[#This Row],[NIVEL 3]]&lt;&gt;0,VLOOKUP(ActividadesCom[[#This Row],[NIVEL 3]],Catálogo!A:B,2,FALSE),"")</f>
        <v>3</v>
      </c>
      <c r="W3494" s="5">
        <v>1</v>
      </c>
      <c r="X3494" s="6" t="s">
        <v>6328</v>
      </c>
      <c r="Y3494" s="5">
        <v>20241</v>
      </c>
      <c r="Z3494" s="5" t="s">
        <v>4007</v>
      </c>
      <c r="AA3494" s="5">
        <f>IF(ActividadesCom[[#This Row],[NIVEL 4]]&lt;&gt;0,VLOOKUP(ActividadesCom[[#This Row],[NIVEL 4]],Catálogo!A:B,2,FALSE),"")</f>
        <v>4</v>
      </c>
      <c r="AB3494" s="5">
        <v>1</v>
      </c>
      <c r="AC3494" s="6"/>
      <c r="AD3494" s="5"/>
      <c r="AE3494" s="5"/>
      <c r="AF3494" s="5" t="str">
        <f>IF(ActividadesCom[[#This Row],[NIVEL 5]]&lt;&gt;0,VLOOKUP(ActividadesCom[[#This Row],[NIVEL 5]],Catálogo!A:B,2,FALSE),"")</f>
        <v/>
      </c>
      <c r="AG3494" s="5"/>
      <c r="AH3494" s="2"/>
    </row>
    <row r="3495" spans="1:34" s="151" customFormat="1" ht="30" customHeight="1" x14ac:dyDescent="0.25">
      <c r="A3495" s="147">
        <v>21470176</v>
      </c>
      <c r="B3495" s="148" t="str">
        <f>VLOOKUP(ActividadesCom[[#This Row],[NO. DE CONTROL]],'LISTADO ESTUDIANTES'!A:C,2,FALSE)</f>
        <v>MARTIN ROMERO LUIS FERNANDO</v>
      </c>
      <c r="C3495" s="148" t="str">
        <f>VLOOKUP(ActividadesCom[[#This Row],[NO. DE CONTROL]],'LISTADO ESTUDIANTES'!A:C,3,FALSE)</f>
        <v>INGENIERIA CIVIL</v>
      </c>
      <c r="D3495" s="149" t="str">
        <f>VLOOKUP(ActividadesCom[[#This Row],[NO. DE CONTROL]],'LISTADO ESTUDIANTES'!A:D,4,FALSE)</f>
        <v>ACTIVO(A)</v>
      </c>
      <c r="E3495" s="149">
        <f>SUM(ActividadesCom[[#This Row],[CRÉD. 1]],ActividadesCom[[#This Row],[CRÉD. 2]],ActividadesCom[[#This Row],[CRÉD. 3]],ActividadesCom[[#This Row],[CRÉD. 4]],ActividadesCom[[#This Row],[CRÉD. 5]])</f>
        <v>5</v>
      </c>
      <c r="F3495" s="149">
        <f>IF(ActividadesCom[[#This Row],[ÚLTIMO SEMESTRE CON CRÉDITOS]]&gt;0,ROUND(AVERAGE(ActividadesCom[[#This Row],[VALOR NIVEL 5]],ActividadesCom[[#This Row],[VALOR NIVEL 4]],ActividadesCom[[#This Row],[VALOR NIVEL 3]],ActividadesCom[[#This Row],[VALOR NIVEL 2]],ActividadesCom[[#This Row],[VALOR NIVEL 1]]),0),"")</f>
        <v>3</v>
      </c>
      <c r="G3495" s="149" t="str">
        <f>IF(ActividadesCom[[#This Row],[PROMEDIO]]="","",IF(ActividadesCom[[#This Row],[PROMEDIO]]&gt;=4,"EXCELENTE",IF(ActividadesCom[[#This Row],[PROMEDIO]]&gt;=3,"NOTABLE",IF(ActividadesCom[[#This Row],[PROMEDIO]]&gt;=2,"BUENO",IF(ActividadesCom[[#This Row],[PROMEDIO]]=1,"SUFICIENTE","")))))</f>
        <v>NOTABLE</v>
      </c>
      <c r="H3495" s="149">
        <f>MAX(ActividadesCom[[#This Row],[PERÍODO 1]],ActividadesCom[[#This Row],[PERÍODO 2]],ActividadesCom[[#This Row],[PERÍODO 3]],ActividadesCom[[#This Row],[PERÍODO 4]],ActividadesCom[[#This Row],[PERÍODO 5]])</f>
        <v>20221</v>
      </c>
      <c r="I3495" s="148" t="s">
        <v>47</v>
      </c>
      <c r="J3495" s="149">
        <v>20213</v>
      </c>
      <c r="K3495" s="149" t="s">
        <v>4010</v>
      </c>
      <c r="L3495" s="149">
        <f>IF(ActividadesCom[[#This Row],[NIVEL 1]]&lt;&gt;0,VLOOKUP(ActividadesCom[[#This Row],[NIVEL 1]],Catálogo!A:B,2,FALSE),"")</f>
        <v>1</v>
      </c>
      <c r="M3495" s="149">
        <v>1</v>
      </c>
      <c r="N3495" s="148" t="s">
        <v>4910</v>
      </c>
      <c r="O3495" s="149">
        <v>20221</v>
      </c>
      <c r="P3495" s="149" t="s">
        <v>4008</v>
      </c>
      <c r="Q3495" s="149">
        <f>IF(ActividadesCom[[#This Row],[NIVEL 2]]&lt;&gt;0,VLOOKUP(ActividadesCom[[#This Row],[NIVEL 2]],Catálogo!A:B,2,FALSE),"")</f>
        <v>3</v>
      </c>
      <c r="R3495" s="149">
        <v>1</v>
      </c>
      <c r="S3495" s="148" t="s">
        <v>31</v>
      </c>
      <c r="T3495" s="149">
        <v>20221</v>
      </c>
      <c r="U3495" s="149" t="s">
        <v>4010</v>
      </c>
      <c r="V3495" s="149">
        <f>IF(ActividadesCom[[#This Row],[NIVEL 3]]&lt;&gt;0,VLOOKUP(ActividadesCom[[#This Row],[NIVEL 3]],Catálogo!A:B,2,FALSE),"")</f>
        <v>1</v>
      </c>
      <c r="W3495" s="149">
        <v>1</v>
      </c>
      <c r="X3495" s="148" t="s">
        <v>5374</v>
      </c>
      <c r="Y3495" s="149">
        <v>20221</v>
      </c>
      <c r="Z3495" s="149" t="s">
        <v>4007</v>
      </c>
      <c r="AA3495" s="149">
        <f>IF(ActividadesCom[[#This Row],[NIVEL 4]]&lt;&gt;0,VLOOKUP(ActividadesCom[[#This Row],[NIVEL 4]],Catálogo!A:B,2,FALSE),"")</f>
        <v>4</v>
      </c>
      <c r="AB3495" s="149">
        <v>1</v>
      </c>
      <c r="AC3495" s="148" t="s">
        <v>5634</v>
      </c>
      <c r="AD3495" s="149">
        <v>20221</v>
      </c>
      <c r="AE3495" s="149" t="s">
        <v>4007</v>
      </c>
      <c r="AF3495" s="149">
        <f>IF(ActividadesCom[[#This Row],[NIVEL 5]]&lt;&gt;0,VLOOKUP(ActividadesCom[[#This Row],[NIVEL 5]],Catálogo!A:B,2,FALSE),"")</f>
        <v>4</v>
      </c>
      <c r="AG3495" s="149">
        <v>1</v>
      </c>
    </row>
    <row r="3496" spans="1:34" ht="30" hidden="1" customHeight="1" x14ac:dyDescent="0.25">
      <c r="A3496" s="7">
        <v>21470177</v>
      </c>
      <c r="B3496" s="6" t="str">
        <f>VLOOKUP(ActividadesCom[[#This Row],[NO. DE CONTROL]],'LISTADO ESTUDIANTES'!A:C,2,FALSE)</f>
        <v>TUZ OSORIO ANGEL ADOLFO</v>
      </c>
      <c r="C3496" s="6" t="str">
        <f>VLOOKUP(ActividadesCom[[#This Row],[NO. DE CONTROL]],'LISTADO ESTUDIANTES'!A:C,3,FALSE)</f>
        <v>INGENIERIA EN SISTEMAS COMPUTACIONALES</v>
      </c>
      <c r="D3496" s="5" t="str">
        <f>VLOOKUP(ActividadesCom[[#This Row],[NO. DE CONTROL]],'LISTADO ESTUDIANTES'!A:D,4,FALSE)</f>
        <v>EGRESADO(A)</v>
      </c>
      <c r="E3496" s="5">
        <f>SUM(ActividadesCom[[#This Row],[CRÉD. 1]],ActividadesCom[[#This Row],[CRÉD. 2]],ActividadesCom[[#This Row],[CRÉD. 3]],ActividadesCom[[#This Row],[CRÉD. 4]],ActividadesCom[[#This Row],[CRÉD. 5]])</f>
        <v>1</v>
      </c>
      <c r="F3496" s="5">
        <f>IF(ActividadesCom[[#This Row],[ÚLTIMO SEMESTRE CON CRÉDITOS]]&gt;0,ROUND(AVERAGE(ActividadesCom[[#This Row],[VALOR NIVEL 5]],ActividadesCom[[#This Row],[VALOR NIVEL 4]],ActividadesCom[[#This Row],[VALOR NIVEL 3]],ActividadesCom[[#This Row],[VALOR NIVEL 2]],ActividadesCom[[#This Row],[VALOR NIVEL 1]]),0),"")</f>
        <v>2</v>
      </c>
      <c r="G3496" s="5" t="str">
        <f>IF(ActividadesCom[[#This Row],[PROMEDIO]]="","",IF(ActividadesCom[[#This Row],[PROMEDIO]]&gt;=4,"EXCELENTE",IF(ActividadesCom[[#This Row],[PROMEDIO]]&gt;=3,"NOTABLE",IF(ActividadesCom[[#This Row],[PROMEDIO]]&gt;=2,"BUENO",IF(ActividadesCom[[#This Row],[PROMEDIO]]=1,"SUFICIENTE","")))))</f>
        <v>BUENO</v>
      </c>
      <c r="H3496" s="5">
        <f>MAX(ActividadesCom[[#This Row],[PERÍODO 1]],ActividadesCom[[#This Row],[PERÍODO 2]],ActividadesCom[[#This Row],[PERÍODO 3]],ActividadesCom[[#This Row],[PERÍODO 4]],ActividadesCom[[#This Row],[PERÍODO 5]])</f>
        <v>20213</v>
      </c>
      <c r="I3496" s="6" t="s">
        <v>11</v>
      </c>
      <c r="J3496" s="5">
        <v>20213</v>
      </c>
      <c r="K3496" s="5" t="s">
        <v>4021</v>
      </c>
      <c r="L3496" s="5">
        <f>IF(ActividadesCom[[#This Row],[NIVEL 1]]&lt;&gt;0,VLOOKUP(ActividadesCom[[#This Row],[NIVEL 1]],Catálogo!A:B,2,FALSE),"")</f>
        <v>2</v>
      </c>
      <c r="M3496" s="5">
        <v>1</v>
      </c>
      <c r="N3496" s="6"/>
      <c r="O3496" s="5"/>
      <c r="P3496" s="5"/>
      <c r="Q3496" s="5" t="str">
        <f>IF(ActividadesCom[[#This Row],[NIVEL 2]]&lt;&gt;0,VLOOKUP(ActividadesCom[[#This Row],[NIVEL 2]],Catálogo!A:B,2,FALSE),"")</f>
        <v/>
      </c>
      <c r="R3496" s="5"/>
      <c r="S3496" s="6"/>
      <c r="T3496" s="5"/>
      <c r="U3496" s="5"/>
      <c r="V3496" s="5" t="str">
        <f>IF(ActividadesCom[[#This Row],[NIVEL 3]]&lt;&gt;0,VLOOKUP(ActividadesCom[[#This Row],[NIVEL 3]],Catálogo!A:B,2,FALSE),"")</f>
        <v/>
      </c>
      <c r="W3496" s="5"/>
      <c r="X3496" s="6"/>
      <c r="Y3496" s="5"/>
      <c r="Z3496" s="5"/>
      <c r="AA3496" s="5" t="str">
        <f>IF(ActividadesCom[[#This Row],[NIVEL 4]]&lt;&gt;0,VLOOKUP(ActividadesCom[[#This Row],[NIVEL 4]],Catálogo!A:B,2,FALSE),"")</f>
        <v/>
      </c>
      <c r="AB3496" s="5"/>
      <c r="AC3496" s="6"/>
      <c r="AD3496" s="5"/>
      <c r="AE3496" s="5"/>
      <c r="AF3496" s="5" t="str">
        <f>IF(ActividadesCom[[#This Row],[NIVEL 5]]&lt;&gt;0,VLOOKUP(ActividadesCom[[#This Row],[NIVEL 5]],Catálogo!A:B,2,FALSE),"")</f>
        <v/>
      </c>
      <c r="AG3496" s="5"/>
      <c r="AH3496" s="2"/>
    </row>
    <row r="3497" spans="1:34" s="151" customFormat="1" ht="30" hidden="1" customHeight="1" x14ac:dyDescent="0.25">
      <c r="A3497" s="147">
        <v>21470178</v>
      </c>
      <c r="B3497" s="148" t="str">
        <f>VLOOKUP(ActividadesCom[[#This Row],[NO. DE CONTROL]],'LISTADO ESTUDIANTES'!A:C,2,FALSE)</f>
        <v>ORDOÑEZ UCAN KEYDI DARELI</v>
      </c>
      <c r="C3497" s="148" t="str">
        <f>VLOOKUP(ActividadesCom[[#This Row],[NO. DE CONTROL]],'LISTADO ESTUDIANTES'!A:C,3,FALSE)</f>
        <v>INGENIERIA INDUSTRIAL</v>
      </c>
      <c r="D3497" s="149" t="str">
        <f>VLOOKUP(ActividadesCom[[#This Row],[NO. DE CONTROL]],'LISTADO ESTUDIANTES'!A:D,4,FALSE)</f>
        <v>BAJA</v>
      </c>
      <c r="E3497" s="149">
        <f>SUM(ActividadesCom[[#This Row],[CRÉD. 1]],ActividadesCom[[#This Row],[CRÉD. 2]],ActividadesCom[[#This Row],[CRÉD. 3]],ActividadesCom[[#This Row],[CRÉD. 4]],ActividadesCom[[#This Row],[CRÉD. 5]])</f>
        <v>5</v>
      </c>
      <c r="F3497" s="149">
        <f>IF(ActividadesCom[[#This Row],[ÚLTIMO SEMESTRE CON CRÉDITOS]]&gt;0,ROUND(AVERAGE(ActividadesCom[[#This Row],[VALOR NIVEL 5]],ActividadesCom[[#This Row],[VALOR NIVEL 4]],ActividadesCom[[#This Row],[VALOR NIVEL 3]],ActividadesCom[[#This Row],[VALOR NIVEL 2]],ActividadesCom[[#This Row],[VALOR NIVEL 1]]),0),"")</f>
        <v>3</v>
      </c>
      <c r="G3497" s="149" t="str">
        <f>IF(ActividadesCom[[#This Row],[PROMEDIO]]="","",IF(ActividadesCom[[#This Row],[PROMEDIO]]&gt;=4,"EXCELENTE",IF(ActividadesCom[[#This Row],[PROMEDIO]]&gt;=3,"NOTABLE",IF(ActividadesCom[[#This Row],[PROMEDIO]]&gt;=2,"BUENO",IF(ActividadesCom[[#This Row],[PROMEDIO]]=1,"SUFICIENTE","")))))</f>
        <v>NOTABLE</v>
      </c>
      <c r="H3497" s="149">
        <f>MAX(ActividadesCom[[#This Row],[PERÍODO 1]],ActividadesCom[[#This Row],[PERÍODO 2]],ActividadesCom[[#This Row],[PERÍODO 3]],ActividadesCom[[#This Row],[PERÍODO 4]],ActividadesCom[[#This Row],[PERÍODO 5]])</f>
        <v>20221</v>
      </c>
      <c r="I3497" s="148" t="s">
        <v>4537</v>
      </c>
      <c r="J3497" s="149">
        <v>20213</v>
      </c>
      <c r="K3497" s="149" t="s">
        <v>4020</v>
      </c>
      <c r="L3497" s="149">
        <f>IF(ActividadesCom[[#This Row],[NIVEL 1]]&lt;&gt;0,VLOOKUP(ActividadesCom[[#This Row],[NIVEL 1]],Catálogo!A:B,2,FALSE),"")</f>
        <v>3</v>
      </c>
      <c r="M3497" s="149">
        <v>1</v>
      </c>
      <c r="N3497" s="148" t="s">
        <v>4738</v>
      </c>
      <c r="O3497" s="149">
        <v>20213</v>
      </c>
      <c r="P3497" s="149" t="s">
        <v>4008</v>
      </c>
      <c r="Q3497" s="149">
        <f>IF(ActividadesCom[[#This Row],[NIVEL 2]]&lt;&gt;0,VLOOKUP(ActividadesCom[[#This Row],[NIVEL 2]],Catálogo!A:B,2,FALSE),"")</f>
        <v>3</v>
      </c>
      <c r="R3497" s="149">
        <v>1</v>
      </c>
      <c r="S3497" s="148" t="s">
        <v>4944</v>
      </c>
      <c r="T3497" s="149">
        <v>20221</v>
      </c>
      <c r="U3497" s="149" t="s">
        <v>4008</v>
      </c>
      <c r="V3497" s="149">
        <f>IF(ActividadesCom[[#This Row],[NIVEL 3]]&lt;&gt;0,VLOOKUP(ActividadesCom[[#This Row],[NIVEL 3]],Catálogo!A:B,2,FALSE),"")</f>
        <v>3</v>
      </c>
      <c r="W3497" s="149">
        <v>1</v>
      </c>
      <c r="X3497" s="148" t="s">
        <v>34</v>
      </c>
      <c r="Y3497" s="149">
        <v>20221</v>
      </c>
      <c r="Z3497" s="149" t="s">
        <v>4009</v>
      </c>
      <c r="AA3497" s="149">
        <f>IF(ActividadesCom[[#This Row],[NIVEL 4]]&lt;&gt;0,VLOOKUP(ActividadesCom[[#This Row],[NIVEL 4]],Catálogo!A:B,2,FALSE),"")</f>
        <v>2</v>
      </c>
      <c r="AB3497" s="149">
        <v>1</v>
      </c>
      <c r="AC3497" s="148" t="s">
        <v>5376</v>
      </c>
      <c r="AD3497" s="149">
        <v>20221</v>
      </c>
      <c r="AE3497" s="149" t="s">
        <v>4008</v>
      </c>
      <c r="AF3497" s="149">
        <f>IF(ActividadesCom[[#This Row],[NIVEL 5]]&lt;&gt;0,VLOOKUP(ActividadesCom[[#This Row],[NIVEL 5]],Catálogo!A:B,2,FALSE),"")</f>
        <v>3</v>
      </c>
      <c r="AG3497" s="149">
        <v>1</v>
      </c>
    </row>
    <row r="3498" spans="1:34" ht="30" hidden="1" customHeight="1" x14ac:dyDescent="0.25">
      <c r="A3498" s="7">
        <v>21470179</v>
      </c>
      <c r="B3498" s="6" t="str">
        <f>VLOOKUP(ActividadesCom[[#This Row],[NO. DE CONTROL]],'LISTADO ESTUDIANTES'!A:C,2,FALSE)</f>
        <v>DZUL TUZ IVAN JOSE</v>
      </c>
      <c r="C3498" s="6" t="str">
        <f>VLOOKUP(ActividadesCom[[#This Row],[NO. DE CONTROL]],'LISTADO ESTUDIANTES'!A:C,3,FALSE)</f>
        <v>INGENIERIA CIVIL</v>
      </c>
      <c r="D3498" s="5" t="str">
        <f>VLOOKUP(ActividadesCom[[#This Row],[NO. DE CONTROL]],'LISTADO ESTUDIANTES'!A:D,4,FALSE)</f>
        <v>EGRESADO(A)</v>
      </c>
      <c r="E3498" s="7">
        <f>SUM(ActividadesCom[[#This Row],[CRÉD. 1]],ActividadesCom[[#This Row],[CRÉD. 2]],ActividadesCom[[#This Row],[CRÉD. 3]],ActividadesCom[[#This Row],[CRÉD. 4]],ActividadesCom[[#This Row],[CRÉD. 5]])</f>
        <v>1</v>
      </c>
      <c r="F3498" s="5">
        <f>IF(ActividadesCom[[#This Row],[ÚLTIMO SEMESTRE CON CRÉDITOS]]&gt;0,ROUND(AVERAGE(ActividadesCom[[#This Row],[VALOR NIVEL 5]],ActividadesCom[[#This Row],[VALOR NIVEL 4]],ActividadesCom[[#This Row],[VALOR NIVEL 3]],ActividadesCom[[#This Row],[VALOR NIVEL 2]],ActividadesCom[[#This Row],[VALOR NIVEL 1]]),0),"")</f>
        <v>4</v>
      </c>
      <c r="G3498" s="7" t="str">
        <f>IF(ActividadesCom[[#This Row],[PROMEDIO]]="","",IF(ActividadesCom[[#This Row],[PROMEDIO]]&gt;=4,"EXCELENTE",IF(ActividadesCom[[#This Row],[PROMEDIO]]&gt;=3,"NOTABLE",IF(ActividadesCom[[#This Row],[PROMEDIO]]&gt;=2,"BUENO",IF(ActividadesCom[[#This Row],[PROMEDIO]]=1,"SUFICIENTE","")))))</f>
        <v>EXCELENTE</v>
      </c>
      <c r="H3498" s="5">
        <f>MAX(ActividadesCom[[#This Row],[PERÍODO 1]],ActividadesCom[[#This Row],[PERÍODO 2]],ActividadesCom[[#This Row],[PERÍODO 3]],ActividadesCom[[#This Row],[PERÍODO 4]],ActividadesCom[[#This Row],[PERÍODO 5]])</f>
        <v>20221</v>
      </c>
      <c r="I3498" s="6" t="s">
        <v>615</v>
      </c>
      <c r="J3498" s="5">
        <v>20221</v>
      </c>
      <c r="K3498" s="5" t="s">
        <v>4007</v>
      </c>
      <c r="L3498" s="5">
        <f>IF(ActividadesCom[[#This Row],[NIVEL 1]]&lt;&gt;0,VLOOKUP(ActividadesCom[[#This Row],[NIVEL 1]],Catálogo!A:B,2,FALSE),"")</f>
        <v>4</v>
      </c>
      <c r="M3498" s="5">
        <v>1</v>
      </c>
      <c r="N3498" s="6"/>
      <c r="O3498" s="5"/>
      <c r="P3498" s="5"/>
      <c r="Q3498" s="5" t="str">
        <f>IF(ActividadesCom[[#This Row],[NIVEL 2]]&lt;&gt;0,VLOOKUP(ActividadesCom[[#This Row],[NIVEL 2]],Catálogo!A:B,2,FALSE),"")</f>
        <v/>
      </c>
      <c r="R3498" s="5"/>
      <c r="S3498" s="6"/>
      <c r="T3498" s="5"/>
      <c r="U3498" s="5"/>
      <c r="V3498" s="5" t="str">
        <f>IF(ActividadesCom[[#This Row],[NIVEL 3]]&lt;&gt;0,VLOOKUP(ActividadesCom[[#This Row],[NIVEL 3]],Catálogo!A:B,2,FALSE),"")</f>
        <v/>
      </c>
      <c r="W3498" s="5"/>
      <c r="X3498" s="6"/>
      <c r="Y3498" s="5"/>
      <c r="Z3498" s="5"/>
      <c r="AA3498" s="5" t="str">
        <f>IF(ActividadesCom[[#This Row],[NIVEL 4]]&lt;&gt;0,VLOOKUP(ActividadesCom[[#This Row],[NIVEL 4]],Catálogo!A:B,2,FALSE),"")</f>
        <v/>
      </c>
      <c r="AB3498" s="5"/>
      <c r="AC3498" s="6"/>
      <c r="AD3498" s="5"/>
      <c r="AE3498" s="5"/>
      <c r="AF3498" s="5" t="str">
        <f>IF(ActividadesCom[[#This Row],[NIVEL 5]]&lt;&gt;0,VLOOKUP(ActividadesCom[[#This Row],[NIVEL 5]],Catálogo!A:B,2,FALSE),"")</f>
        <v/>
      </c>
      <c r="AG3498" s="5"/>
      <c r="AH3498" s="2"/>
    </row>
    <row r="3499" spans="1:34" ht="30" hidden="1" customHeight="1" x14ac:dyDescent="0.25">
      <c r="A3499" s="7">
        <v>21470180</v>
      </c>
      <c r="B3499" s="6" t="str">
        <f>VLOOKUP(ActividadesCom[[#This Row],[NO. DE CONTROL]],'LISTADO ESTUDIANTES'!A:C,2,FALSE)</f>
        <v>HERNANDEZ ANTONIO ROSALBA GUADALUPE</v>
      </c>
      <c r="C3499" s="6" t="str">
        <f>VLOOKUP(ActividadesCom[[#This Row],[NO. DE CONTROL]],'LISTADO ESTUDIANTES'!A:C,3,FALSE)</f>
        <v>INGENIERIA EN ADMINISTRACION</v>
      </c>
      <c r="D3499" s="5" t="str">
        <f>VLOOKUP(ActividadesCom[[#This Row],[NO. DE CONTROL]],'LISTADO ESTUDIANTES'!A:D,4,FALSE)</f>
        <v>EGRESADO(A)</v>
      </c>
      <c r="E3499" s="7">
        <f>SUM(ActividadesCom[[#This Row],[CRÉD. 1]],ActividadesCom[[#This Row],[CRÉD. 2]],ActividadesCom[[#This Row],[CRÉD. 3]],ActividadesCom[[#This Row],[CRÉD. 4]],ActividadesCom[[#This Row],[CRÉD. 5]])</f>
        <v>2</v>
      </c>
      <c r="F3499" s="5">
        <f>IF(ActividadesCom[[#This Row],[ÚLTIMO SEMESTRE CON CRÉDITOS]]&gt;0,ROUND(AVERAGE(ActividadesCom[[#This Row],[VALOR NIVEL 5]],ActividadesCom[[#This Row],[VALOR NIVEL 4]],ActividadesCom[[#This Row],[VALOR NIVEL 3]],ActividadesCom[[#This Row],[VALOR NIVEL 2]],ActividadesCom[[#This Row],[VALOR NIVEL 1]]),0),"")</f>
        <v>3</v>
      </c>
      <c r="G3499" s="7" t="str">
        <f>IF(ActividadesCom[[#This Row],[PROMEDIO]]="","",IF(ActividadesCom[[#This Row],[PROMEDIO]]&gt;=4,"EXCELENTE",IF(ActividadesCom[[#This Row],[PROMEDIO]]&gt;=3,"NOTABLE",IF(ActividadesCom[[#This Row],[PROMEDIO]]&gt;=2,"BUENO",IF(ActividadesCom[[#This Row],[PROMEDIO]]=1,"SUFICIENTE","")))))</f>
        <v>NOTABLE</v>
      </c>
      <c r="H3499" s="5">
        <f>MAX(ActividadesCom[[#This Row],[PERÍODO 1]],ActividadesCom[[#This Row],[PERÍODO 2]],ActividadesCom[[#This Row],[PERÍODO 3]],ActividadesCom[[#This Row],[PERÍODO 4]],ActividadesCom[[#This Row],[PERÍODO 5]])</f>
        <v>20221</v>
      </c>
      <c r="I3499" s="6" t="s">
        <v>4910</v>
      </c>
      <c r="J3499" s="5">
        <v>20221</v>
      </c>
      <c r="K3499" s="5" t="s">
        <v>4020</v>
      </c>
      <c r="L3499" s="5">
        <f>IF(ActividadesCom[[#This Row],[NIVEL 1]]&lt;&gt;0,VLOOKUP(ActividadesCom[[#This Row],[NIVEL 1]],Catálogo!A:B,2,FALSE),"")</f>
        <v>3</v>
      </c>
      <c r="M3499" s="5">
        <v>1</v>
      </c>
      <c r="N3499" s="6" t="s">
        <v>5695</v>
      </c>
      <c r="O3499" s="5">
        <v>20213</v>
      </c>
      <c r="P3499" s="5" t="s">
        <v>4008</v>
      </c>
      <c r="Q3499" s="5">
        <f>IF(ActividadesCom[[#This Row],[NIVEL 2]]&lt;&gt;0,VLOOKUP(ActividadesCom[[#This Row],[NIVEL 2]],Catálogo!A:B,2,FALSE),"")</f>
        <v>3</v>
      </c>
      <c r="R3499" s="5">
        <v>1</v>
      </c>
      <c r="S3499" s="6"/>
      <c r="T3499" s="5"/>
      <c r="U3499" s="5"/>
      <c r="V3499" s="5" t="str">
        <f>IF(ActividadesCom[[#This Row],[NIVEL 3]]&lt;&gt;0,VLOOKUP(ActividadesCom[[#This Row],[NIVEL 3]],Catálogo!A:B,2,FALSE),"")</f>
        <v/>
      </c>
      <c r="W3499" s="5"/>
      <c r="X3499" s="6"/>
      <c r="Y3499" s="5"/>
      <c r="Z3499" s="5"/>
      <c r="AA3499" s="5" t="str">
        <f>IF(ActividadesCom[[#This Row],[NIVEL 4]]&lt;&gt;0,VLOOKUP(ActividadesCom[[#This Row],[NIVEL 4]],Catálogo!A:B,2,FALSE),"")</f>
        <v/>
      </c>
      <c r="AB3499" s="5"/>
      <c r="AC3499" s="6"/>
      <c r="AD3499" s="5"/>
      <c r="AE3499" s="5"/>
      <c r="AF3499" s="5" t="str">
        <f>IF(ActividadesCom[[#This Row],[NIVEL 5]]&lt;&gt;0,VLOOKUP(ActividadesCom[[#This Row],[NIVEL 5]],Catálogo!A:B,2,FALSE),"")</f>
        <v/>
      </c>
      <c r="AG3499" s="5"/>
      <c r="AH3499" s="2"/>
    </row>
    <row r="3500" spans="1:34" s="151" customFormat="1" ht="30" customHeight="1" x14ac:dyDescent="0.25">
      <c r="A3500" s="147">
        <v>21470181</v>
      </c>
      <c r="B3500" s="148" t="str">
        <f>VLOOKUP(ActividadesCom[[#This Row],[NO. DE CONTROL]],'LISTADO ESTUDIANTES'!A:C,2,FALSE)</f>
        <v>CASTILLO PEREZ WENDY SARAI</v>
      </c>
      <c r="C3500" s="148" t="str">
        <f>VLOOKUP(ActividadesCom[[#This Row],[NO. DE CONTROL]],'LISTADO ESTUDIANTES'!A:C,3,FALSE)</f>
        <v>INGENIERIA EN ADMINISTRACION</v>
      </c>
      <c r="D3500" s="149" t="str">
        <f>VLOOKUP(ActividadesCom[[#This Row],[NO. DE CONTROL]],'LISTADO ESTUDIANTES'!A:D,4,FALSE)</f>
        <v>ACTIVO(A)</v>
      </c>
      <c r="E3500" s="149">
        <f>SUM(ActividadesCom[[#This Row],[CRÉD. 1]],ActividadesCom[[#This Row],[CRÉD. 2]],ActividadesCom[[#This Row],[CRÉD. 3]],ActividadesCom[[#This Row],[CRÉD. 4]],ActividadesCom[[#This Row],[CRÉD. 5]])</f>
        <v>5</v>
      </c>
      <c r="F3500" s="149">
        <f>IF(ActividadesCom[[#This Row],[ÚLTIMO SEMESTRE CON CRÉDITOS]]&gt;0,ROUND(AVERAGE(ActividadesCom[[#This Row],[VALOR NIVEL 5]],ActividadesCom[[#This Row],[VALOR NIVEL 4]],ActividadesCom[[#This Row],[VALOR NIVEL 3]],ActividadesCom[[#This Row],[VALOR NIVEL 2]],ActividadesCom[[#This Row],[VALOR NIVEL 1]]),0),"")</f>
        <v>3</v>
      </c>
      <c r="G3500" s="149" t="str">
        <f>IF(ActividadesCom[[#This Row],[PROMEDIO]]="","",IF(ActividadesCom[[#This Row],[PROMEDIO]]&gt;=4,"EXCELENTE",IF(ActividadesCom[[#This Row],[PROMEDIO]]&gt;=3,"NOTABLE",IF(ActividadesCom[[#This Row],[PROMEDIO]]&gt;=2,"BUENO",IF(ActividadesCom[[#This Row],[PROMEDIO]]=1,"SUFICIENTE","")))))</f>
        <v>NOTABLE</v>
      </c>
      <c r="H3500" s="149">
        <f>MAX(ActividadesCom[[#This Row],[PERÍODO 1]],ActividadesCom[[#This Row],[PERÍODO 2]],ActividadesCom[[#This Row],[PERÍODO 3]],ActividadesCom[[#This Row],[PERÍODO 4]],ActividadesCom[[#This Row],[PERÍODO 5]])</f>
        <v>20233</v>
      </c>
      <c r="I3500" s="148" t="s">
        <v>11</v>
      </c>
      <c r="J3500" s="149">
        <v>20213</v>
      </c>
      <c r="K3500" s="149" t="s">
        <v>4010</v>
      </c>
      <c r="L3500" s="149">
        <f>IF(ActividadesCom[[#This Row],[NIVEL 1]]&lt;&gt;0,VLOOKUP(ActividadesCom[[#This Row],[NIVEL 1]],Catálogo!A:B,2,FALSE),"")</f>
        <v>1</v>
      </c>
      <c r="M3500" s="149">
        <v>1</v>
      </c>
      <c r="N3500" s="148" t="s">
        <v>5695</v>
      </c>
      <c r="O3500" s="149">
        <v>20213</v>
      </c>
      <c r="P3500" s="149" t="s">
        <v>4008</v>
      </c>
      <c r="Q3500" s="149">
        <f>IF(ActividadesCom[[#This Row],[NIVEL 2]]&lt;&gt;0,VLOOKUP(ActividadesCom[[#This Row],[NIVEL 2]],Catálogo!A:B,2,FALSE),"")</f>
        <v>3</v>
      </c>
      <c r="R3500" s="149">
        <v>1</v>
      </c>
      <c r="S3500" s="148" t="s">
        <v>5834</v>
      </c>
      <c r="T3500" s="149">
        <v>20231</v>
      </c>
      <c r="U3500" s="149" t="s">
        <v>4007</v>
      </c>
      <c r="V3500" s="149">
        <f>IF(ActividadesCom[[#This Row],[NIVEL 3]]&lt;&gt;0,VLOOKUP(ActividadesCom[[#This Row],[NIVEL 3]],Catálogo!A:B,2,FALSE),"")</f>
        <v>4</v>
      </c>
      <c r="W3500" s="149">
        <v>1</v>
      </c>
      <c r="X3500" s="148" t="s">
        <v>6265</v>
      </c>
      <c r="Y3500" s="149">
        <v>20233</v>
      </c>
      <c r="Z3500" s="149" t="s">
        <v>4007</v>
      </c>
      <c r="AA3500" s="149">
        <f>IF(ActividadesCom[[#This Row],[NIVEL 4]]&lt;&gt;0,VLOOKUP(ActividadesCom[[#This Row],[NIVEL 4]],Catálogo!A:B,2,FALSE),"")</f>
        <v>4</v>
      </c>
      <c r="AB3500" s="149">
        <v>2</v>
      </c>
      <c r="AC3500" s="148"/>
      <c r="AD3500" s="149"/>
      <c r="AE3500" s="149"/>
      <c r="AF3500" s="149" t="str">
        <f>IF(ActividadesCom[[#This Row],[NIVEL 5]]&lt;&gt;0,VLOOKUP(ActividadesCom[[#This Row],[NIVEL 5]],Catálogo!A:B,2,FALSE),"")</f>
        <v/>
      </c>
      <c r="AG3500" s="149"/>
    </row>
    <row r="3501" spans="1:34" ht="30" hidden="1" customHeight="1" x14ac:dyDescent="0.25">
      <c r="A3501" s="7">
        <v>21470182</v>
      </c>
      <c r="B3501" s="6" t="str">
        <f>VLOOKUP(ActividadesCom[[#This Row],[NO. DE CONTROL]],'LISTADO ESTUDIANTES'!A:C,2,FALSE)</f>
        <v>NICOLAS VAZQUEZ LILIANA ELIZABETH</v>
      </c>
      <c r="C3501" s="6" t="str">
        <f>VLOOKUP(ActividadesCom[[#This Row],[NO. DE CONTROL]],'LISTADO ESTUDIANTES'!A:C,3,FALSE)</f>
        <v>INGENIERIA INDUSTRIAL</v>
      </c>
      <c r="D3501" s="5" t="str">
        <f>VLOOKUP(ActividadesCom[[#This Row],[NO. DE CONTROL]],'LISTADO ESTUDIANTES'!A:D,4,FALSE)</f>
        <v>EGRESADO(A)</v>
      </c>
      <c r="E3501" s="5">
        <f>SUM(ActividadesCom[[#This Row],[CRÉD. 1]],ActividadesCom[[#This Row],[CRÉD. 2]],ActividadesCom[[#This Row],[CRÉD. 3]],ActividadesCom[[#This Row],[CRÉD. 4]],ActividadesCom[[#This Row],[CRÉD. 5]])</f>
        <v>5</v>
      </c>
      <c r="F3501" s="5">
        <f>IF(ActividadesCom[[#This Row],[ÚLTIMO SEMESTRE CON CRÉDITOS]]&gt;0,ROUND(AVERAGE(ActividadesCom[[#This Row],[VALOR NIVEL 5]],ActividadesCom[[#This Row],[VALOR NIVEL 4]],ActividadesCom[[#This Row],[VALOR NIVEL 3]],ActividadesCom[[#This Row],[VALOR NIVEL 2]],ActividadesCom[[#This Row],[VALOR NIVEL 1]]),0),"")</f>
        <v>3</v>
      </c>
      <c r="G3501" s="5" t="str">
        <f>IF(ActividadesCom[[#This Row],[PROMEDIO]]="","",IF(ActividadesCom[[#This Row],[PROMEDIO]]&gt;=4,"EXCELENTE",IF(ActividadesCom[[#This Row],[PROMEDIO]]&gt;=3,"NOTABLE",IF(ActividadesCom[[#This Row],[PROMEDIO]]&gt;=2,"BUENO",IF(ActividadesCom[[#This Row],[PROMEDIO]]=1,"SUFICIENTE","")))))</f>
        <v>NOTABLE</v>
      </c>
      <c r="H3501" s="5">
        <f>MAX(ActividadesCom[[#This Row],[PERÍODO 1]],ActividadesCom[[#This Row],[PERÍODO 2]],ActividadesCom[[#This Row],[PERÍODO 3]],ActividadesCom[[#This Row],[PERÍODO 4]],ActividadesCom[[#This Row],[PERÍODO 5]])</f>
        <v>20221</v>
      </c>
      <c r="I3501" s="6" t="s">
        <v>4537</v>
      </c>
      <c r="J3501" s="5">
        <v>20213</v>
      </c>
      <c r="K3501" s="5" t="s">
        <v>4020</v>
      </c>
      <c r="L3501" s="5">
        <f>IF(ActividadesCom[[#This Row],[NIVEL 1]]&lt;&gt;0,VLOOKUP(ActividadesCom[[#This Row],[NIVEL 1]],Catálogo!A:B,2,FALSE),"")</f>
        <v>3</v>
      </c>
      <c r="M3501" s="5">
        <v>1</v>
      </c>
      <c r="N3501" s="6" t="s">
        <v>5376</v>
      </c>
      <c r="O3501" s="5">
        <v>20221</v>
      </c>
      <c r="P3501" s="5" t="s">
        <v>4008</v>
      </c>
      <c r="Q3501" s="5">
        <f>IF(ActividadesCom[[#This Row],[NIVEL 2]]&lt;&gt;0,VLOOKUP(ActividadesCom[[#This Row],[NIVEL 2]],Catálogo!A:B,2,FALSE),"")</f>
        <v>3</v>
      </c>
      <c r="R3501" s="5">
        <v>1</v>
      </c>
      <c r="S3501" s="6" t="s">
        <v>4944</v>
      </c>
      <c r="T3501" s="5">
        <v>20221</v>
      </c>
      <c r="U3501" s="5" t="s">
        <v>4008</v>
      </c>
      <c r="V3501" s="5">
        <f>IF(ActividadesCom[[#This Row],[NIVEL 3]]&lt;&gt;0,VLOOKUP(ActividadesCom[[#This Row],[NIVEL 3]],Catálogo!A:B,2,FALSE),"")</f>
        <v>3</v>
      </c>
      <c r="W3501" s="5">
        <v>1</v>
      </c>
      <c r="X3501" s="6" t="s">
        <v>34</v>
      </c>
      <c r="Y3501" s="5">
        <v>20221</v>
      </c>
      <c r="Z3501" s="5" t="s">
        <v>4009</v>
      </c>
      <c r="AA3501" s="5">
        <f>IF(ActividadesCom[[#This Row],[NIVEL 4]]&lt;&gt;0,VLOOKUP(ActividadesCom[[#This Row],[NIVEL 4]],Catálogo!A:B,2,FALSE),"")</f>
        <v>2</v>
      </c>
      <c r="AB3501" s="5">
        <v>1</v>
      </c>
      <c r="AC3501" s="6" t="s">
        <v>518</v>
      </c>
      <c r="AD3501" s="5">
        <v>20221</v>
      </c>
      <c r="AE3501" s="5" t="s">
        <v>4008</v>
      </c>
      <c r="AF3501" s="5">
        <f>IF(ActividadesCom[[#This Row],[NIVEL 5]]&lt;&gt;0,VLOOKUP(ActividadesCom[[#This Row],[NIVEL 5]],Catálogo!A:B,2,FALSE),"")</f>
        <v>3</v>
      </c>
      <c r="AG3501" s="5">
        <v>1</v>
      </c>
      <c r="AH3501" s="2"/>
    </row>
    <row r="3502" spans="1:34" ht="30" hidden="1" customHeight="1" x14ac:dyDescent="0.25">
      <c r="A3502" s="32">
        <v>21470183</v>
      </c>
      <c r="B3502" s="6" t="str">
        <f>VLOOKUP(ActividadesCom[[#This Row],[NO. DE CONTROL]],'LISTADO ESTUDIANTES'!A:C,2,FALSE)</f>
        <v>KEB PECH CESAR ALFREDO</v>
      </c>
      <c r="C3502" s="6" t="str">
        <f>VLOOKUP(ActividadesCom[[#This Row],[NO. DE CONTROL]],'LISTADO ESTUDIANTES'!A:C,3,FALSE)</f>
        <v>ARQUITECTURA</v>
      </c>
      <c r="D3502" s="33" t="str">
        <f>VLOOKUP(ActividadesCom[[#This Row],[NO. DE CONTROL]],'LISTADO ESTUDIANTES'!A:D,4,FALSE)</f>
        <v>EGRESADO(A)</v>
      </c>
      <c r="E3502" s="5">
        <f>SUM(ActividadesCom[[#This Row],[CRÉD. 1]],ActividadesCom[[#This Row],[CRÉD. 2]],ActividadesCom[[#This Row],[CRÉD. 3]],ActividadesCom[[#This Row],[CRÉD. 4]],ActividadesCom[[#This Row],[CRÉD. 5]])</f>
        <v>1</v>
      </c>
      <c r="F3502" s="33">
        <f>IF(ActividadesCom[[#This Row],[ÚLTIMO SEMESTRE CON CRÉDITOS]]&gt;0,ROUND(AVERAGE(ActividadesCom[[#This Row],[VALOR NIVEL 5]],ActividadesCom[[#This Row],[VALOR NIVEL 4]],ActividadesCom[[#This Row],[VALOR NIVEL 3]],ActividadesCom[[#This Row],[VALOR NIVEL 2]],ActividadesCom[[#This Row],[VALOR NIVEL 1]]),0),"")</f>
        <v>4</v>
      </c>
      <c r="G3502" s="33" t="str">
        <f>IF(ActividadesCom[[#This Row],[PROMEDIO]]="","",IF(ActividadesCom[[#This Row],[PROMEDIO]]&gt;=4,"EXCELENTE",IF(ActividadesCom[[#This Row],[PROMEDIO]]&gt;=3,"NOTABLE",IF(ActividadesCom[[#This Row],[PROMEDIO]]&gt;=2,"BUENO",IF(ActividadesCom[[#This Row],[PROMEDIO]]=1,"SUFICIENTE","")))))</f>
        <v>EXCELENTE</v>
      </c>
      <c r="H3502" s="5">
        <f>MAX(ActividadesCom[[#This Row],[PERÍODO 1]],ActividadesCom[[#This Row],[PERÍODO 2]],ActividadesCom[[#This Row],[PERÍODO 3]],ActividadesCom[[#This Row],[PERÍODO 4]],ActividadesCom[[#This Row],[PERÍODO 5]])</f>
        <v>20213</v>
      </c>
      <c r="I3502" s="34" t="s">
        <v>4692</v>
      </c>
      <c r="J3502" s="33">
        <v>20213</v>
      </c>
      <c r="K3502" s="30" t="s">
        <v>4007</v>
      </c>
      <c r="L3502" s="5">
        <f>IF(ActividadesCom[[#This Row],[NIVEL 1]]&lt;&gt;0,VLOOKUP(ActividadesCom[[#This Row],[NIVEL 1]],Catálogo!A:B,2,FALSE),"")</f>
        <v>4</v>
      </c>
      <c r="M3502" s="33">
        <v>1</v>
      </c>
      <c r="N3502" s="34"/>
      <c r="O3502" s="33"/>
      <c r="P3502" s="33"/>
      <c r="Q3502" s="5" t="str">
        <f>IF(ActividadesCom[[#This Row],[NIVEL 2]]&lt;&gt;0,VLOOKUP(ActividadesCom[[#This Row],[NIVEL 2]],Catálogo!A:B,2,FALSE),"")</f>
        <v/>
      </c>
      <c r="R3502" s="33"/>
      <c r="S3502" s="34"/>
      <c r="T3502" s="33"/>
      <c r="U3502" s="33"/>
      <c r="V3502" s="5" t="str">
        <f>IF(ActividadesCom[[#This Row],[NIVEL 3]]&lt;&gt;0,VLOOKUP(ActividadesCom[[#This Row],[NIVEL 3]],Catálogo!A:B,2,FALSE),"")</f>
        <v/>
      </c>
      <c r="W3502" s="33"/>
      <c r="X3502" s="34"/>
      <c r="Y3502" s="33"/>
      <c r="Z3502" s="33"/>
      <c r="AA3502" s="5" t="str">
        <f>IF(ActividadesCom[[#This Row],[NIVEL 4]]&lt;&gt;0,VLOOKUP(ActividadesCom[[#This Row],[NIVEL 4]],Catálogo!A:B,2,FALSE),"")</f>
        <v/>
      </c>
      <c r="AB3502" s="33"/>
      <c r="AC3502" s="34"/>
      <c r="AD3502" s="33"/>
      <c r="AE3502" s="33"/>
      <c r="AF3502" s="5" t="str">
        <f>IF(ActividadesCom[[#This Row],[NIVEL 5]]&lt;&gt;0,VLOOKUP(ActividadesCom[[#This Row],[NIVEL 5]],Catálogo!A:B,2,FALSE),"")</f>
        <v/>
      </c>
      <c r="AG3502" s="33"/>
      <c r="AH3502" s="2"/>
    </row>
    <row r="3503" spans="1:34" s="151" customFormat="1" ht="30" hidden="1" customHeight="1" x14ac:dyDescent="0.25">
      <c r="A3503" s="147">
        <v>21470184</v>
      </c>
      <c r="B3503" s="148" t="str">
        <f>VLOOKUP(ActividadesCom[[#This Row],[NO. DE CONTROL]],'LISTADO ESTUDIANTES'!A:C,2,FALSE)</f>
        <v>UC PERALTA JONATHAN FERNANDO</v>
      </c>
      <c r="C3503" s="148" t="str">
        <f>VLOOKUP(ActividadesCom[[#This Row],[NO. DE CONTROL]],'LISTADO ESTUDIANTES'!A:C,3,FALSE)</f>
        <v>INGENIERIA EN SISTEMAS COMPUTACIONALES</v>
      </c>
      <c r="D3503" s="149" t="str">
        <f>VLOOKUP(ActividadesCom[[#This Row],[NO. DE CONTROL]],'LISTADO ESTUDIANTES'!A:D,4,FALSE)</f>
        <v>EGRESADO(A)</v>
      </c>
      <c r="E3503" s="149">
        <f>SUM(ActividadesCom[[#This Row],[CRÉD. 1]],ActividadesCom[[#This Row],[CRÉD. 2]],ActividadesCom[[#This Row],[CRÉD. 3]],ActividadesCom[[#This Row],[CRÉD. 4]],ActividadesCom[[#This Row],[CRÉD. 5]])</f>
        <v>5</v>
      </c>
      <c r="F3503" s="149">
        <f>IF(ActividadesCom[[#This Row],[ÚLTIMO SEMESTRE CON CRÉDITOS]]&gt;0,ROUND(AVERAGE(ActividadesCom[[#This Row],[VALOR NIVEL 5]],ActividadesCom[[#This Row],[VALOR NIVEL 4]],ActividadesCom[[#This Row],[VALOR NIVEL 3]],ActividadesCom[[#This Row],[VALOR NIVEL 2]],ActividadesCom[[#This Row],[VALOR NIVEL 1]]),0),"")</f>
        <v>3</v>
      </c>
      <c r="G3503" s="149" t="str">
        <f>IF(ActividadesCom[[#This Row],[PROMEDIO]]="","",IF(ActividadesCom[[#This Row],[PROMEDIO]]&gt;=4,"EXCELENTE",IF(ActividadesCom[[#This Row],[PROMEDIO]]&gt;=3,"NOTABLE",IF(ActividadesCom[[#This Row],[PROMEDIO]]&gt;=2,"BUENO",IF(ActividadesCom[[#This Row],[PROMEDIO]]=1,"SUFICIENTE","")))))</f>
        <v>NOTABLE</v>
      </c>
      <c r="H3503" s="149">
        <f>MAX(ActividadesCom[[#This Row],[PERÍODO 1]],ActividadesCom[[#This Row],[PERÍODO 2]],ActividadesCom[[#This Row],[PERÍODO 3]],ActividadesCom[[#This Row],[PERÍODO 4]],ActividadesCom[[#This Row],[PERÍODO 5]])</f>
        <v>20241</v>
      </c>
      <c r="I3503" s="148" t="s">
        <v>11</v>
      </c>
      <c r="J3503" s="149">
        <v>20213</v>
      </c>
      <c r="K3503" s="173" t="s">
        <v>4007</v>
      </c>
      <c r="L3503" s="149">
        <f>IF(ActividadesCom[[#This Row],[NIVEL 1]]&lt;&gt;0,VLOOKUP(ActividadesCom[[#This Row],[NIVEL 1]],Catálogo!A:B,2,FALSE),"")</f>
        <v>4</v>
      </c>
      <c r="M3503" s="149">
        <v>1</v>
      </c>
      <c r="N3503" s="148" t="s">
        <v>4944</v>
      </c>
      <c r="O3503" s="149">
        <v>20221</v>
      </c>
      <c r="P3503" s="149" t="s">
        <v>4008</v>
      </c>
      <c r="Q3503" s="149">
        <f>IF(ActividadesCom[[#This Row],[NIVEL 2]]&lt;&gt;0,VLOOKUP(ActividadesCom[[#This Row],[NIVEL 2]],Catálogo!A:B,2,FALSE),"")</f>
        <v>3</v>
      </c>
      <c r="R3503" s="149">
        <v>1</v>
      </c>
      <c r="S3503" s="148" t="s">
        <v>6336</v>
      </c>
      <c r="T3503" s="149">
        <v>20241</v>
      </c>
      <c r="U3503" s="149" t="s">
        <v>4007</v>
      </c>
      <c r="V3503" s="149">
        <f>IF(ActividadesCom[[#This Row],[NIVEL 3]]&lt;&gt;0,VLOOKUP(ActividadesCom[[#This Row],[NIVEL 3]],Catálogo!A:B,2,FALSE),"")</f>
        <v>4</v>
      </c>
      <c r="W3503" s="149">
        <v>1</v>
      </c>
      <c r="X3503" s="148" t="s">
        <v>5817</v>
      </c>
      <c r="Y3503" s="149">
        <v>20241</v>
      </c>
      <c r="Z3503" s="149" t="s">
        <v>4008</v>
      </c>
      <c r="AA3503" s="149">
        <f>IF(ActividadesCom[[#This Row],[NIVEL 4]]&lt;&gt;0,VLOOKUP(ActividadesCom[[#This Row],[NIVEL 4]],Catálogo!A:B,2,FALSE),"")</f>
        <v>3</v>
      </c>
      <c r="AB3503" s="149">
        <v>1</v>
      </c>
      <c r="AC3503" s="148" t="s">
        <v>6352</v>
      </c>
      <c r="AD3503" s="149">
        <v>20241</v>
      </c>
      <c r="AE3503" s="149" t="s">
        <v>4008</v>
      </c>
      <c r="AF3503" s="149">
        <f>IF(ActividadesCom[[#This Row],[NIVEL 5]]&lt;&gt;0,VLOOKUP(ActividadesCom[[#This Row],[NIVEL 5]],Catálogo!A:B,2,FALSE),"")</f>
        <v>3</v>
      </c>
      <c r="AG3503" s="149">
        <v>1</v>
      </c>
    </row>
    <row r="3504" spans="1:34" s="151" customFormat="1" ht="30" hidden="1" customHeight="1" x14ac:dyDescent="0.25">
      <c r="A3504" s="172">
        <v>21470185</v>
      </c>
      <c r="B3504" s="148" t="str">
        <f>VLOOKUP(ActividadesCom[[#This Row],[NO. DE CONTROL]],'LISTADO ESTUDIANTES'!A:C,2,FALSE)</f>
        <v>RAMIREZ GONGORA LUIS ROBERTO</v>
      </c>
      <c r="C3504" s="148" t="str">
        <f>VLOOKUP(ActividadesCom[[#This Row],[NO. DE CONTROL]],'LISTADO ESTUDIANTES'!A:C,3,FALSE)</f>
        <v>INGENIERIA EN ADMINISTRACION</v>
      </c>
      <c r="D3504" s="173" t="str">
        <f>VLOOKUP(ActividadesCom[[#This Row],[NO. DE CONTROL]],'LISTADO ESTUDIANTES'!A:D,4,FALSE)</f>
        <v>EGRESADO(A)</v>
      </c>
      <c r="E3504" s="149">
        <f>SUM(ActividadesCom[[#This Row],[CRÉD. 1]],ActividadesCom[[#This Row],[CRÉD. 2]],ActividadesCom[[#This Row],[CRÉD. 3]],ActividadesCom[[#This Row],[CRÉD. 4]],ActividadesCom[[#This Row],[CRÉD. 5]])</f>
        <v>6</v>
      </c>
      <c r="F3504" s="173">
        <f>IF(ActividadesCom[[#This Row],[ÚLTIMO SEMESTRE CON CRÉDITOS]]&gt;0,ROUND(AVERAGE(ActividadesCom[[#This Row],[VALOR NIVEL 5]],ActividadesCom[[#This Row],[VALOR NIVEL 4]],ActividadesCom[[#This Row],[VALOR NIVEL 3]],ActividadesCom[[#This Row],[VALOR NIVEL 2]],ActividadesCom[[#This Row],[VALOR NIVEL 1]]),0),"")</f>
        <v>4</v>
      </c>
      <c r="G3504" s="173" t="str">
        <f>IF(ActividadesCom[[#This Row],[PROMEDIO]]="","",IF(ActividadesCom[[#This Row],[PROMEDIO]]&gt;=4,"EXCELENTE",IF(ActividadesCom[[#This Row],[PROMEDIO]]&gt;=3,"NOTABLE",IF(ActividadesCom[[#This Row],[PROMEDIO]]&gt;=2,"BUENO",IF(ActividadesCom[[#This Row],[PROMEDIO]]=1,"SUFICIENTE","")))))</f>
        <v>EXCELENTE</v>
      </c>
      <c r="H3504" s="149">
        <f>MAX(ActividadesCom[[#This Row],[PERÍODO 1]],ActividadesCom[[#This Row],[PERÍODO 2]],ActividadesCom[[#This Row],[PERÍODO 3]],ActividadesCom[[#This Row],[PERÍODO 4]],ActividadesCom[[#This Row],[PERÍODO 5]])</f>
        <v>20241</v>
      </c>
      <c r="I3504" s="148" t="s">
        <v>6315</v>
      </c>
      <c r="J3504" s="173">
        <v>20241</v>
      </c>
      <c r="K3504" s="149" t="s">
        <v>4020</v>
      </c>
      <c r="L3504" s="149">
        <f>IF(ActividadesCom[[#This Row],[NIVEL 1]]&lt;&gt;0,VLOOKUP(ActividadesCom[[#This Row],[NIVEL 1]],Catálogo!A:B,2,FALSE),"")</f>
        <v>3</v>
      </c>
      <c r="M3504" s="173">
        <v>2</v>
      </c>
      <c r="N3504" s="181" t="s">
        <v>4892</v>
      </c>
      <c r="O3504" s="173">
        <v>20213</v>
      </c>
      <c r="P3504" s="149" t="s">
        <v>4007</v>
      </c>
      <c r="Q3504" s="149">
        <f>IF(ActividadesCom[[#This Row],[NIVEL 2]]&lt;&gt;0,VLOOKUP(ActividadesCom[[#This Row],[NIVEL 2]],Catálogo!A:B,2,FALSE),"")</f>
        <v>4</v>
      </c>
      <c r="R3504" s="173">
        <v>1</v>
      </c>
      <c r="S3504" s="148" t="s">
        <v>5834</v>
      </c>
      <c r="T3504" s="173">
        <v>20231</v>
      </c>
      <c r="U3504" s="149" t="s">
        <v>4007</v>
      </c>
      <c r="V3504" s="149">
        <f>IF(ActividadesCom[[#This Row],[NIVEL 3]]&lt;&gt;0,VLOOKUP(ActividadesCom[[#This Row],[NIVEL 3]],Catálogo!A:B,2,FALSE),"")</f>
        <v>4</v>
      </c>
      <c r="W3504" s="173">
        <v>1</v>
      </c>
      <c r="X3504" s="148" t="s">
        <v>6265</v>
      </c>
      <c r="Y3504" s="173">
        <v>20233</v>
      </c>
      <c r="Z3504" s="149" t="s">
        <v>4007</v>
      </c>
      <c r="AA3504" s="149">
        <f>IF(ActividadesCom[[#This Row],[NIVEL 4]]&lt;&gt;0,VLOOKUP(ActividadesCom[[#This Row],[NIVEL 4]],Catálogo!A:B,2,FALSE),"")</f>
        <v>4</v>
      </c>
      <c r="AB3504" s="173">
        <v>2</v>
      </c>
      <c r="AC3504" s="181"/>
      <c r="AD3504" s="173"/>
      <c r="AE3504" s="173"/>
      <c r="AF3504" s="149" t="str">
        <f>IF(ActividadesCom[[#This Row],[NIVEL 5]]&lt;&gt;0,VLOOKUP(ActividadesCom[[#This Row],[NIVEL 5]],Catálogo!A:B,2,FALSE),"")</f>
        <v/>
      </c>
      <c r="AG3504" s="173"/>
    </row>
    <row r="3505" spans="1:34" s="151" customFormat="1" ht="30" customHeight="1" x14ac:dyDescent="0.25">
      <c r="A3505" s="147">
        <v>21470186</v>
      </c>
      <c r="B3505" s="148" t="str">
        <f>VLOOKUP(ActividadesCom[[#This Row],[NO. DE CONTROL]],'LISTADO ESTUDIANTES'!A:C,2,FALSE)</f>
        <v>MAYA CHUC ANDRES OZIEL</v>
      </c>
      <c r="C3505" s="148" t="str">
        <f>VLOOKUP(ActividadesCom[[#This Row],[NO. DE CONTROL]],'LISTADO ESTUDIANTES'!A:C,3,FALSE)</f>
        <v>INGENIERIA CIVIL</v>
      </c>
      <c r="D3505" s="149" t="str">
        <f>VLOOKUP(ActividadesCom[[#This Row],[NO. DE CONTROL]],'LISTADO ESTUDIANTES'!A:D,4,FALSE)</f>
        <v>ACTIVO(A)</v>
      </c>
      <c r="E3505" s="147">
        <f>SUM(ActividadesCom[[#This Row],[CRÉD. 1]],ActividadesCom[[#This Row],[CRÉD. 2]],ActividadesCom[[#This Row],[CRÉD. 3]],ActividadesCom[[#This Row],[CRÉD. 4]],ActividadesCom[[#This Row],[CRÉD. 5]])</f>
        <v>5</v>
      </c>
      <c r="F3505" s="149">
        <f>IF(ActividadesCom[[#This Row],[ÚLTIMO SEMESTRE CON CRÉDITOS]]&gt;0,ROUND(AVERAGE(ActividadesCom[[#This Row],[VALOR NIVEL 5]],ActividadesCom[[#This Row],[VALOR NIVEL 4]],ActividadesCom[[#This Row],[VALOR NIVEL 3]],ActividadesCom[[#This Row],[VALOR NIVEL 2]],ActividadesCom[[#This Row],[VALOR NIVEL 1]]),0),"")</f>
        <v>4</v>
      </c>
      <c r="G3505" s="147" t="str">
        <f>IF(ActividadesCom[[#This Row],[PROMEDIO]]="","",IF(ActividadesCom[[#This Row],[PROMEDIO]]&gt;=4,"EXCELENTE",IF(ActividadesCom[[#This Row],[PROMEDIO]]&gt;=3,"NOTABLE",IF(ActividadesCom[[#This Row],[PROMEDIO]]&gt;=2,"BUENO",IF(ActividadesCom[[#This Row],[PROMEDIO]]=1,"SUFICIENTE","")))))</f>
        <v>EXCELENTE</v>
      </c>
      <c r="H3505" s="149">
        <f>MAX(ActividadesCom[[#This Row],[PERÍODO 1]],ActividadesCom[[#This Row],[PERÍODO 2]],ActividadesCom[[#This Row],[PERÍODO 3]],ActividadesCom[[#This Row],[PERÍODO 4]],ActividadesCom[[#This Row],[PERÍODO 5]])</f>
        <v>20253</v>
      </c>
      <c r="I3505" s="148" t="s">
        <v>6340</v>
      </c>
      <c r="J3505" s="149">
        <v>20241</v>
      </c>
      <c r="K3505" s="149" t="s">
        <v>4007</v>
      </c>
      <c r="L3505" s="149">
        <f>IF(ActividadesCom[[#This Row],[NIVEL 1]]&lt;&gt;0,VLOOKUP(ActividadesCom[[#This Row],[NIVEL 1]],Catálogo!A:B,2,FALSE),"")</f>
        <v>4</v>
      </c>
      <c r="M3505" s="149">
        <v>1</v>
      </c>
      <c r="N3505" s="148" t="s">
        <v>615</v>
      </c>
      <c r="O3505" s="149">
        <v>20243</v>
      </c>
      <c r="P3505" s="149" t="s">
        <v>4008</v>
      </c>
      <c r="Q3505" s="149">
        <f>IF(ActividadesCom[[#This Row],[NIVEL 2]]&lt;&gt;0,VLOOKUP(ActividadesCom[[#This Row],[NIVEL 2]],Catálogo!A:B,2,FALSE),"")</f>
        <v>3</v>
      </c>
      <c r="R3505" s="149">
        <v>1</v>
      </c>
      <c r="S3505" s="148" t="s">
        <v>9</v>
      </c>
      <c r="T3505" s="149">
        <v>20241</v>
      </c>
      <c r="U3505" s="149" t="s">
        <v>4008</v>
      </c>
      <c r="V3505" s="149">
        <f>IF(ActividadesCom[[#This Row],[NIVEL 3]]&lt;&gt;0,VLOOKUP(ActividadesCom[[#This Row],[NIVEL 3]],Catálogo!A:B,2,FALSE),"")</f>
        <v>3</v>
      </c>
      <c r="W3505" s="149">
        <v>1</v>
      </c>
      <c r="X3505" s="148" t="s">
        <v>3518</v>
      </c>
      <c r="Y3505" s="149">
        <v>20253</v>
      </c>
      <c r="Z3505" s="149" t="s">
        <v>4019</v>
      </c>
      <c r="AA3505" s="149">
        <f>IF(ActividadesCom[[#This Row],[NIVEL 4]]&lt;&gt;0,VLOOKUP(ActividadesCom[[#This Row],[NIVEL 4]],Catálogo!A:B,2,FALSE),"")</f>
        <v>4</v>
      </c>
      <c r="AB3505" s="149">
        <v>1</v>
      </c>
      <c r="AC3505" s="148" t="s">
        <v>7345</v>
      </c>
      <c r="AD3505" s="149">
        <v>20251</v>
      </c>
      <c r="AE3505" s="149" t="s">
        <v>4007</v>
      </c>
      <c r="AF3505" s="149">
        <f>IF(ActividadesCom[[#This Row],[NIVEL 5]]&lt;&gt;0,VLOOKUP(ActividadesCom[[#This Row],[NIVEL 5]],Catálogo!A:B,2,FALSE),"")</f>
        <v>4</v>
      </c>
      <c r="AG3505" s="149">
        <v>1</v>
      </c>
    </row>
    <row r="3506" spans="1:34" ht="30" hidden="1" customHeight="1" x14ac:dyDescent="0.25">
      <c r="A3506" s="32">
        <v>21470187</v>
      </c>
      <c r="B3506" s="6" t="str">
        <f>VLOOKUP(ActividadesCom[[#This Row],[NO. DE CONTROL]],'LISTADO ESTUDIANTES'!A:C,2,FALSE)</f>
        <v>PEREZ BRICEÑO IVAN ALESSANDRO DEL JESUS</v>
      </c>
      <c r="C3506" s="6" t="str">
        <f>VLOOKUP(ActividadesCom[[#This Row],[NO. DE CONTROL]],'LISTADO ESTUDIANTES'!A:C,3,FALSE)</f>
        <v>ARQUITECTURA</v>
      </c>
      <c r="D3506" s="33" t="str">
        <f>VLOOKUP(ActividadesCom[[#This Row],[NO. DE CONTROL]],'LISTADO ESTUDIANTES'!A:D,4,FALSE)</f>
        <v>EGRESADO(A)</v>
      </c>
      <c r="E3506" s="5">
        <f>SUM(ActividadesCom[[#This Row],[CRÉD. 1]],ActividadesCom[[#This Row],[CRÉD. 2]],ActividadesCom[[#This Row],[CRÉD. 3]],ActividadesCom[[#This Row],[CRÉD. 4]],ActividadesCom[[#This Row],[CRÉD. 5]])</f>
        <v>1</v>
      </c>
      <c r="F3506" s="33">
        <f>IF(ActividadesCom[[#This Row],[ÚLTIMO SEMESTRE CON CRÉDITOS]]&gt;0,ROUND(AVERAGE(ActividadesCom[[#This Row],[VALOR NIVEL 5]],ActividadesCom[[#This Row],[VALOR NIVEL 4]],ActividadesCom[[#This Row],[VALOR NIVEL 3]],ActividadesCom[[#This Row],[VALOR NIVEL 2]],ActividadesCom[[#This Row],[VALOR NIVEL 1]]),0),"")</f>
        <v>4</v>
      </c>
      <c r="G3506" s="33" t="str">
        <f>IF(ActividadesCom[[#This Row],[PROMEDIO]]="","",IF(ActividadesCom[[#This Row],[PROMEDIO]]&gt;=4,"EXCELENTE",IF(ActividadesCom[[#This Row],[PROMEDIO]]&gt;=3,"NOTABLE",IF(ActividadesCom[[#This Row],[PROMEDIO]]&gt;=2,"BUENO",IF(ActividadesCom[[#This Row],[PROMEDIO]]=1,"SUFICIENTE","")))))</f>
        <v>EXCELENTE</v>
      </c>
      <c r="H3506" s="5">
        <f>MAX(ActividadesCom[[#This Row],[PERÍODO 1]],ActividadesCom[[#This Row],[PERÍODO 2]],ActividadesCom[[#This Row],[PERÍODO 3]],ActividadesCom[[#This Row],[PERÍODO 4]],ActividadesCom[[#This Row],[PERÍODO 5]])</f>
        <v>20213</v>
      </c>
      <c r="I3506" s="34" t="s">
        <v>4692</v>
      </c>
      <c r="J3506" s="33">
        <v>20213</v>
      </c>
      <c r="K3506" s="33" t="s">
        <v>4007</v>
      </c>
      <c r="L3506" s="5">
        <f>IF(ActividadesCom[[#This Row],[NIVEL 1]]&lt;&gt;0,VLOOKUP(ActividadesCom[[#This Row],[NIVEL 1]],Catálogo!A:B,2,FALSE),"")</f>
        <v>4</v>
      </c>
      <c r="M3506" s="33">
        <v>1</v>
      </c>
      <c r="N3506" s="34"/>
      <c r="O3506" s="33"/>
      <c r="P3506" s="33"/>
      <c r="Q3506" s="5" t="str">
        <f>IF(ActividadesCom[[#This Row],[NIVEL 2]]&lt;&gt;0,VLOOKUP(ActividadesCom[[#This Row],[NIVEL 2]],Catálogo!A:B,2,FALSE),"")</f>
        <v/>
      </c>
      <c r="R3506" s="33"/>
      <c r="S3506" s="34"/>
      <c r="T3506" s="33"/>
      <c r="U3506" s="33"/>
      <c r="V3506" s="5" t="str">
        <f>IF(ActividadesCom[[#This Row],[NIVEL 3]]&lt;&gt;0,VLOOKUP(ActividadesCom[[#This Row],[NIVEL 3]],Catálogo!A:B,2,FALSE),"")</f>
        <v/>
      </c>
      <c r="W3506" s="33"/>
      <c r="X3506" s="34"/>
      <c r="Y3506" s="33"/>
      <c r="Z3506" s="33"/>
      <c r="AA3506" s="5" t="str">
        <f>IF(ActividadesCom[[#This Row],[NIVEL 4]]&lt;&gt;0,VLOOKUP(ActividadesCom[[#This Row],[NIVEL 4]],Catálogo!A:B,2,FALSE),"")</f>
        <v/>
      </c>
      <c r="AB3506" s="33"/>
      <c r="AC3506" s="34"/>
      <c r="AD3506" s="33"/>
      <c r="AE3506" s="33"/>
      <c r="AF3506" s="5" t="str">
        <f>IF(ActividadesCom[[#This Row],[NIVEL 5]]&lt;&gt;0,VLOOKUP(ActividadesCom[[#This Row],[NIVEL 5]],Catálogo!A:B,2,FALSE),"")</f>
        <v/>
      </c>
      <c r="AG3506" s="33"/>
      <c r="AH3506" s="2"/>
    </row>
    <row r="3507" spans="1:34" s="151" customFormat="1" ht="30" customHeight="1" x14ac:dyDescent="0.25">
      <c r="A3507" s="189">
        <v>21470188</v>
      </c>
      <c r="B3507" s="148" t="str">
        <f>VLOOKUP(ActividadesCom[[#This Row],[NO. DE CONTROL]],'LISTADO ESTUDIANTES'!A:C,2,FALSE)</f>
        <v>ANGULO CHAN JOSMAR JESUS</v>
      </c>
      <c r="C3507" s="148" t="str">
        <f>VLOOKUP(ActividadesCom[[#This Row],[NO. DE CONTROL]],'LISTADO ESTUDIANTES'!A:C,3,FALSE)</f>
        <v>INGENIERIA CIVIL</v>
      </c>
      <c r="D3507" s="190" t="str">
        <f>VLOOKUP(ActividadesCom[[#This Row],[NO. DE CONTROL]],'LISTADO ESTUDIANTES'!A:D,4,FALSE)</f>
        <v>ACTIVO(A)</v>
      </c>
      <c r="E3507" s="189">
        <f>SUM(ActividadesCom[[#This Row],[CRÉD. 1]],ActividadesCom[[#This Row],[CRÉD. 2]],ActividadesCom[[#This Row],[CRÉD. 3]],ActividadesCom[[#This Row],[CRÉD. 4]],ActividadesCom[[#This Row],[CRÉD. 5]])</f>
        <v>5</v>
      </c>
      <c r="F3507" s="190">
        <f>IF(ActividadesCom[[#This Row],[ÚLTIMO SEMESTRE CON CRÉDITOS]]&gt;0,ROUND(AVERAGE(ActividadesCom[[#This Row],[VALOR NIVEL 5]],ActividadesCom[[#This Row],[VALOR NIVEL 4]],ActividadesCom[[#This Row],[VALOR NIVEL 3]],ActividadesCom[[#This Row],[VALOR NIVEL 2]],ActividadesCom[[#This Row],[VALOR NIVEL 1]]),0),"")</f>
        <v>3</v>
      </c>
      <c r="G3507" s="189" t="str">
        <f>IF(ActividadesCom[[#This Row],[PROMEDIO]]="","",IF(ActividadesCom[[#This Row],[PROMEDIO]]&gt;=4,"EXCELENTE",IF(ActividadesCom[[#This Row],[PROMEDIO]]&gt;=3,"NOTABLE",IF(ActividadesCom[[#This Row],[PROMEDIO]]&gt;=2,"BUENO",IF(ActividadesCom[[#This Row],[PROMEDIO]]=1,"SUFICIENTE","")))))</f>
        <v>NOTABLE</v>
      </c>
      <c r="H3507" s="190">
        <f>MAX(ActividadesCom[[#This Row],[PERÍODO 1]],ActividadesCom[[#This Row],[PERÍODO 2]],ActividadesCom[[#This Row],[PERÍODO 3]],ActividadesCom[[#This Row],[PERÍODO 4]],ActividadesCom[[#This Row],[PERÍODO 5]])</f>
        <v>20241</v>
      </c>
      <c r="I3507" s="191" t="s">
        <v>4911</v>
      </c>
      <c r="J3507" s="190">
        <v>20221</v>
      </c>
      <c r="K3507" s="190" t="s">
        <v>4020</v>
      </c>
      <c r="L3507" s="190">
        <f>IF(ActividadesCom[[#This Row],[NIVEL 1]]&lt;&gt;0,VLOOKUP(ActividadesCom[[#This Row],[NIVEL 1]],Catálogo!A:B,2,FALSE),"")</f>
        <v>3</v>
      </c>
      <c r="M3507" s="190">
        <v>1</v>
      </c>
      <c r="N3507" s="148" t="s">
        <v>3518</v>
      </c>
      <c r="O3507" s="190">
        <v>20221</v>
      </c>
      <c r="P3507" s="149" t="s">
        <v>4010</v>
      </c>
      <c r="Q3507" s="190">
        <f>IF(ActividadesCom[[#This Row],[NIVEL 2]]&lt;&gt;0,VLOOKUP(ActividadesCom[[#This Row],[NIVEL 2]],Catálogo!A:B,2,FALSE),"")</f>
        <v>1</v>
      </c>
      <c r="R3507" s="190">
        <v>1</v>
      </c>
      <c r="S3507" s="148" t="s">
        <v>7342</v>
      </c>
      <c r="T3507" s="190">
        <v>20241</v>
      </c>
      <c r="U3507" s="149" t="s">
        <v>4007</v>
      </c>
      <c r="V3507" s="190">
        <f>IF(ActividadesCom[[#This Row],[NIVEL 3]]&lt;&gt;0,VLOOKUP(ActividadesCom[[#This Row],[NIVEL 3]],Catálogo!A:B,2,FALSE),"")</f>
        <v>4</v>
      </c>
      <c r="W3507" s="190">
        <v>1</v>
      </c>
      <c r="X3507" s="148" t="s">
        <v>6340</v>
      </c>
      <c r="Y3507" s="190">
        <v>20241</v>
      </c>
      <c r="Z3507" s="149" t="s">
        <v>4019</v>
      </c>
      <c r="AA3507" s="190">
        <f>IF(ActividadesCom[[#This Row],[NIVEL 4]]&lt;&gt;0,VLOOKUP(ActividadesCom[[#This Row],[NIVEL 4]],Catálogo!A:B,2,FALSE),"")</f>
        <v>4</v>
      </c>
      <c r="AB3507" s="190">
        <v>1</v>
      </c>
      <c r="AC3507" s="148" t="s">
        <v>9</v>
      </c>
      <c r="AD3507" s="190">
        <v>20241</v>
      </c>
      <c r="AE3507" s="149" t="s">
        <v>4008</v>
      </c>
      <c r="AF3507" s="190">
        <f>IF(ActividadesCom[[#This Row],[NIVEL 5]]&lt;&gt;0,VLOOKUP(ActividadesCom[[#This Row],[NIVEL 5]],Catálogo!A:B,2,FALSE),"")</f>
        <v>3</v>
      </c>
      <c r="AG3507" s="190">
        <v>1</v>
      </c>
    </row>
    <row r="3508" spans="1:34" s="151" customFormat="1" ht="30" customHeight="1" x14ac:dyDescent="0.25">
      <c r="A3508" s="147">
        <v>21470189</v>
      </c>
      <c r="B3508" s="148" t="str">
        <f>VLOOKUP(ActividadesCom[[#This Row],[NO. DE CONTROL]],'LISTADO ESTUDIANTES'!A:C,2,FALSE)</f>
        <v>CERVERA CAAMAL KENIA NAHOMI</v>
      </c>
      <c r="C3508" s="148" t="str">
        <f>VLOOKUP(ActividadesCom[[#This Row],[NO. DE CONTROL]],'LISTADO ESTUDIANTES'!A:C,3,FALSE)</f>
        <v>INGENIERIA CIVIL</v>
      </c>
      <c r="D3508" s="149" t="str">
        <f>VLOOKUP(ActividadesCom[[#This Row],[NO. DE CONTROL]],'LISTADO ESTUDIANTES'!A:D,4,FALSE)</f>
        <v>ACTIVO(A)</v>
      </c>
      <c r="E3508" s="147">
        <f>SUM(ActividadesCom[[#This Row],[CRÉD. 1]],ActividadesCom[[#This Row],[CRÉD. 2]],ActividadesCom[[#This Row],[CRÉD. 3]],ActividadesCom[[#This Row],[CRÉD. 4]],ActividadesCom[[#This Row],[CRÉD. 5]])</f>
        <v>5</v>
      </c>
      <c r="F3508" s="149">
        <f>IF(ActividadesCom[[#This Row],[ÚLTIMO SEMESTRE CON CRÉDITOS]]&gt;0,ROUND(AVERAGE(ActividadesCom[[#This Row],[VALOR NIVEL 5]],ActividadesCom[[#This Row],[VALOR NIVEL 4]],ActividadesCom[[#This Row],[VALOR NIVEL 3]],ActividadesCom[[#This Row],[VALOR NIVEL 2]],ActividadesCom[[#This Row],[VALOR NIVEL 1]]),0),"")</f>
        <v>3</v>
      </c>
      <c r="G3508" s="147" t="str">
        <f>IF(ActividadesCom[[#This Row],[PROMEDIO]]="","",IF(ActividadesCom[[#This Row],[PROMEDIO]]&gt;=4,"EXCELENTE",IF(ActividadesCom[[#This Row],[PROMEDIO]]&gt;=3,"NOTABLE",IF(ActividadesCom[[#This Row],[PROMEDIO]]&gt;=2,"BUENO",IF(ActividadesCom[[#This Row],[PROMEDIO]]=1,"SUFICIENTE","")))))</f>
        <v>NOTABLE</v>
      </c>
      <c r="H3508" s="149">
        <f>MAX(ActividadesCom[[#This Row],[PERÍODO 1]],ActividadesCom[[#This Row],[PERÍODO 2]],ActividadesCom[[#This Row],[PERÍODO 3]],ActividadesCom[[#This Row],[PERÍODO 4]],ActividadesCom[[#This Row],[PERÍODO 5]])</f>
        <v>20241</v>
      </c>
      <c r="I3508" s="148" t="s">
        <v>5355</v>
      </c>
      <c r="J3508" s="149">
        <v>20221</v>
      </c>
      <c r="K3508" s="149" t="s">
        <v>4010</v>
      </c>
      <c r="L3508" s="149">
        <f>IF(ActividadesCom[[#This Row],[NIVEL 1]]&lt;&gt;0,VLOOKUP(ActividadesCom[[#This Row],[NIVEL 1]],Catálogo!A:B,2,FALSE),"")</f>
        <v>1</v>
      </c>
      <c r="M3508" s="149">
        <v>1</v>
      </c>
      <c r="N3508" s="148" t="s">
        <v>7342</v>
      </c>
      <c r="O3508" s="149">
        <v>20241</v>
      </c>
      <c r="P3508" s="149" t="s">
        <v>4007</v>
      </c>
      <c r="Q3508" s="149">
        <f>IF(ActividadesCom[[#This Row],[NIVEL 2]]&lt;&gt;0,VLOOKUP(ActividadesCom[[#This Row],[NIVEL 2]],Catálogo!A:B,2,FALSE),"")</f>
        <v>4</v>
      </c>
      <c r="R3508" s="149">
        <v>1</v>
      </c>
      <c r="S3508" s="148" t="s">
        <v>25</v>
      </c>
      <c r="T3508" s="149">
        <v>20223</v>
      </c>
      <c r="U3508" s="149" t="s">
        <v>4009</v>
      </c>
      <c r="V3508" s="149">
        <f>IF(ActividadesCom[[#This Row],[NIVEL 3]]&lt;&gt;0,VLOOKUP(ActividadesCom[[#This Row],[NIVEL 3]],Catálogo!A:B,2,FALSE),"")</f>
        <v>2</v>
      </c>
      <c r="W3508" s="149">
        <v>1</v>
      </c>
      <c r="X3508" s="148" t="s">
        <v>6340</v>
      </c>
      <c r="Y3508" s="149">
        <v>20241</v>
      </c>
      <c r="Z3508" s="149" t="s">
        <v>4019</v>
      </c>
      <c r="AA3508" s="149">
        <f>IF(ActividadesCom[[#This Row],[NIVEL 4]]&lt;&gt;0,VLOOKUP(ActividadesCom[[#This Row],[NIVEL 4]],Catálogo!A:B,2,FALSE),"")</f>
        <v>4</v>
      </c>
      <c r="AB3508" s="149">
        <v>1</v>
      </c>
      <c r="AC3508" s="148" t="s">
        <v>9</v>
      </c>
      <c r="AD3508" s="149">
        <v>20241</v>
      </c>
      <c r="AE3508" s="149" t="s">
        <v>4008</v>
      </c>
      <c r="AF3508" s="149">
        <f>IF(ActividadesCom[[#This Row],[NIVEL 5]]&lt;&gt;0,VLOOKUP(ActividadesCom[[#This Row],[NIVEL 5]],Catálogo!A:B,2,FALSE),"")</f>
        <v>3</v>
      </c>
      <c r="AG3508" s="149">
        <v>1</v>
      </c>
    </row>
    <row r="3509" spans="1:34" ht="30" hidden="1" customHeight="1" x14ac:dyDescent="0.25">
      <c r="A3509" s="7">
        <v>21470190</v>
      </c>
      <c r="B3509" s="6" t="str">
        <f>VLOOKUP(ActividadesCom[[#This Row],[NO. DE CONTROL]],'LISTADO ESTUDIANTES'!A:C,2,FALSE)</f>
        <v>MISS GARCIA KEVIN ALEXIS</v>
      </c>
      <c r="C3509" s="6" t="str">
        <f>VLOOKUP(ActividadesCom[[#This Row],[NO. DE CONTROL]],'LISTADO ESTUDIANTES'!A:C,3,FALSE)</f>
        <v>INGENIERIA EN ADMINISTRACION</v>
      </c>
      <c r="D3509" s="5" t="str">
        <f>VLOOKUP(ActividadesCom[[#This Row],[NO. DE CONTROL]],'LISTADO ESTUDIANTES'!A:D,4,FALSE)</f>
        <v>BAJA</v>
      </c>
      <c r="E3509" s="7">
        <f>SUM(ActividadesCom[[#This Row],[CRÉD. 1]],ActividadesCom[[#This Row],[CRÉD. 2]],ActividadesCom[[#This Row],[CRÉD. 3]],ActividadesCom[[#This Row],[CRÉD. 4]],ActividadesCom[[#This Row],[CRÉD. 5]])</f>
        <v>4</v>
      </c>
      <c r="F3509" s="5">
        <f>IF(ActividadesCom[[#This Row],[ÚLTIMO SEMESTRE CON CRÉDITOS]]&gt;0,ROUND(AVERAGE(ActividadesCom[[#This Row],[VALOR NIVEL 5]],ActividadesCom[[#This Row],[VALOR NIVEL 4]],ActividadesCom[[#This Row],[VALOR NIVEL 3]],ActividadesCom[[#This Row],[VALOR NIVEL 2]],ActividadesCom[[#This Row],[VALOR NIVEL 1]]),0),"")</f>
        <v>2</v>
      </c>
      <c r="G3509" s="7" t="str">
        <f>IF(ActividadesCom[[#This Row],[PROMEDIO]]="","",IF(ActividadesCom[[#This Row],[PROMEDIO]]&gt;=4,"EXCELENTE",IF(ActividadesCom[[#This Row],[PROMEDIO]]&gt;=3,"NOTABLE",IF(ActividadesCom[[#This Row],[PROMEDIO]]&gt;=2,"BUENO",IF(ActividadesCom[[#This Row],[PROMEDIO]]=1,"SUFICIENTE","")))))</f>
        <v>BUENO</v>
      </c>
      <c r="H3509" s="5">
        <f>MAX(ActividadesCom[[#This Row],[PERÍODO 1]],ActividadesCom[[#This Row],[PERÍODO 2]],ActividadesCom[[#This Row],[PERÍODO 3]],ActividadesCom[[#This Row],[PERÍODO 4]],ActividadesCom[[#This Row],[PERÍODO 5]])</f>
        <v>20231</v>
      </c>
      <c r="I3509" s="6" t="s">
        <v>31</v>
      </c>
      <c r="J3509" s="5">
        <v>20221</v>
      </c>
      <c r="K3509" s="5" t="s">
        <v>4010</v>
      </c>
      <c r="L3509" s="5">
        <f>IF(ActividadesCom[[#This Row],[NIVEL 1]]&lt;&gt;0,VLOOKUP(ActividadesCom[[#This Row],[NIVEL 1]],Catálogo!A:B,2,FALSE),"")</f>
        <v>1</v>
      </c>
      <c r="M3509" s="5">
        <v>1</v>
      </c>
      <c r="N3509" s="6" t="s">
        <v>5695</v>
      </c>
      <c r="O3509" s="5">
        <v>20213</v>
      </c>
      <c r="P3509" s="5" t="s">
        <v>4008</v>
      </c>
      <c r="Q3509" s="5">
        <f>IF(ActividadesCom[[#This Row],[NIVEL 2]]&lt;&gt;0,VLOOKUP(ActividadesCom[[#This Row],[NIVEL 2]],Catálogo!A:B,2,FALSE),"")</f>
        <v>3</v>
      </c>
      <c r="R3509" s="5">
        <v>1</v>
      </c>
      <c r="S3509" s="6" t="s">
        <v>5834</v>
      </c>
      <c r="T3509" s="5">
        <v>20231</v>
      </c>
      <c r="U3509" s="5" t="s">
        <v>4019</v>
      </c>
      <c r="V3509" s="5">
        <f>IF(ActividadesCom[[#This Row],[NIVEL 3]]&lt;&gt;0,VLOOKUP(ActividadesCom[[#This Row],[NIVEL 3]],Catálogo!A:B,2,FALSE),"")</f>
        <v>4</v>
      </c>
      <c r="W3509" s="5">
        <v>1</v>
      </c>
      <c r="X3509" s="6" t="s">
        <v>5744</v>
      </c>
      <c r="Y3509" s="5">
        <v>20223</v>
      </c>
      <c r="Z3509" s="5" t="s">
        <v>4010</v>
      </c>
      <c r="AA3509" s="5">
        <f>IF(ActividadesCom[[#This Row],[NIVEL 4]]&lt;&gt;0,VLOOKUP(ActividadesCom[[#This Row],[NIVEL 4]],Catálogo!A:B,2,FALSE),"")</f>
        <v>1</v>
      </c>
      <c r="AB3509" s="5">
        <v>1</v>
      </c>
      <c r="AC3509" s="6"/>
      <c r="AD3509" s="5"/>
      <c r="AE3509" s="5"/>
      <c r="AF3509" s="5" t="str">
        <f>IF(ActividadesCom[[#This Row],[NIVEL 5]]&lt;&gt;0,VLOOKUP(ActividadesCom[[#This Row],[NIVEL 5]],Catálogo!A:B,2,FALSE),"")</f>
        <v/>
      </c>
      <c r="AG3509" s="5"/>
      <c r="AH3509" s="2"/>
    </row>
    <row r="3510" spans="1:34" ht="30" hidden="1" customHeight="1" x14ac:dyDescent="0.25">
      <c r="A3510" s="32">
        <v>21470191</v>
      </c>
      <c r="B3510" s="6" t="str">
        <f>VLOOKUP(ActividadesCom[[#This Row],[NO. DE CONTROL]],'LISTADO ESTUDIANTES'!A:C,2,FALSE)</f>
        <v>JIMNENEZ GALLARDO ANGEL EDUARDO</v>
      </c>
      <c r="C3510" s="6" t="str">
        <f>VLOOKUP(ActividadesCom[[#This Row],[NO. DE CONTROL]],'LISTADO ESTUDIANTES'!A:C,3,FALSE)</f>
        <v>ARQUITECTURA</v>
      </c>
      <c r="D3510" s="33" t="str">
        <f>VLOOKUP(ActividadesCom[[#This Row],[NO. DE CONTROL]],'LISTADO ESTUDIANTES'!A:D,4,FALSE)</f>
        <v>EGRESADO(A)</v>
      </c>
      <c r="E3510" s="5">
        <f>SUM(ActividadesCom[[#This Row],[CRÉD. 1]],ActividadesCom[[#This Row],[CRÉD. 2]],ActividadesCom[[#This Row],[CRÉD. 3]],ActividadesCom[[#This Row],[CRÉD. 4]],ActividadesCom[[#This Row],[CRÉD. 5]])</f>
        <v>1</v>
      </c>
      <c r="F3510" s="33">
        <f>IF(ActividadesCom[[#This Row],[ÚLTIMO SEMESTRE CON CRÉDITOS]]&gt;0,ROUND(AVERAGE(ActividadesCom[[#This Row],[VALOR NIVEL 5]],ActividadesCom[[#This Row],[VALOR NIVEL 4]],ActividadesCom[[#This Row],[VALOR NIVEL 3]],ActividadesCom[[#This Row],[VALOR NIVEL 2]],ActividadesCom[[#This Row],[VALOR NIVEL 1]]),0),"")</f>
        <v>4</v>
      </c>
      <c r="G3510" s="33" t="str">
        <f>IF(ActividadesCom[[#This Row],[PROMEDIO]]="","",IF(ActividadesCom[[#This Row],[PROMEDIO]]&gt;=4,"EXCELENTE",IF(ActividadesCom[[#This Row],[PROMEDIO]]&gt;=3,"NOTABLE",IF(ActividadesCom[[#This Row],[PROMEDIO]]&gt;=2,"BUENO",IF(ActividadesCom[[#This Row],[PROMEDIO]]=1,"SUFICIENTE","")))))</f>
        <v>EXCELENTE</v>
      </c>
      <c r="H3510" s="5">
        <f>MAX(ActividadesCom[[#This Row],[PERÍODO 1]],ActividadesCom[[#This Row],[PERÍODO 2]],ActividadesCom[[#This Row],[PERÍODO 3]],ActividadesCom[[#This Row],[PERÍODO 4]],ActividadesCom[[#This Row],[PERÍODO 5]])</f>
        <v>20213</v>
      </c>
      <c r="I3510" s="34" t="s">
        <v>4692</v>
      </c>
      <c r="J3510" s="33">
        <v>20213</v>
      </c>
      <c r="K3510" s="30" t="s">
        <v>4007</v>
      </c>
      <c r="L3510" s="5">
        <f>IF(ActividadesCom[[#This Row],[NIVEL 1]]&lt;&gt;0,VLOOKUP(ActividadesCom[[#This Row],[NIVEL 1]],Catálogo!A:B,2,FALSE),"")</f>
        <v>4</v>
      </c>
      <c r="M3510" s="33">
        <v>1</v>
      </c>
      <c r="N3510" s="34"/>
      <c r="O3510" s="33"/>
      <c r="P3510" s="33"/>
      <c r="Q3510" s="5" t="str">
        <f>IF(ActividadesCom[[#This Row],[NIVEL 2]]&lt;&gt;0,VLOOKUP(ActividadesCom[[#This Row],[NIVEL 2]],Catálogo!A:B,2,FALSE),"")</f>
        <v/>
      </c>
      <c r="R3510" s="33"/>
      <c r="S3510" s="34"/>
      <c r="T3510" s="33"/>
      <c r="U3510" s="33"/>
      <c r="V3510" s="5" t="str">
        <f>IF(ActividadesCom[[#This Row],[NIVEL 3]]&lt;&gt;0,VLOOKUP(ActividadesCom[[#This Row],[NIVEL 3]],Catálogo!A:B,2,FALSE),"")</f>
        <v/>
      </c>
      <c r="W3510" s="33"/>
      <c r="X3510" s="34"/>
      <c r="Y3510" s="33"/>
      <c r="Z3510" s="33"/>
      <c r="AA3510" s="5" t="str">
        <f>IF(ActividadesCom[[#This Row],[NIVEL 4]]&lt;&gt;0,VLOOKUP(ActividadesCom[[#This Row],[NIVEL 4]],Catálogo!A:B,2,FALSE),"")</f>
        <v/>
      </c>
      <c r="AB3510" s="33"/>
      <c r="AC3510" s="34"/>
      <c r="AD3510" s="33"/>
      <c r="AE3510" s="33"/>
      <c r="AF3510" s="5" t="str">
        <f>IF(ActividadesCom[[#This Row],[NIVEL 5]]&lt;&gt;0,VLOOKUP(ActividadesCom[[#This Row],[NIVEL 5]],Catálogo!A:B,2,FALSE),"")</f>
        <v/>
      </c>
      <c r="AG3510" s="33"/>
      <c r="AH3510" s="2"/>
    </row>
    <row r="3511" spans="1:34" s="151" customFormat="1" ht="30" customHeight="1" x14ac:dyDescent="0.25">
      <c r="A3511" s="172">
        <v>21470192</v>
      </c>
      <c r="B3511" s="148" t="str">
        <f>VLOOKUP(ActividadesCom[[#This Row],[NO. DE CONTROL]],'LISTADO ESTUDIANTES'!A:C,2,FALSE)</f>
        <v>LEON UC CARLOS MANUEL</v>
      </c>
      <c r="C3511" s="148" t="str">
        <f>VLOOKUP(ActividadesCom[[#This Row],[NO. DE CONTROL]],'LISTADO ESTUDIANTES'!A:C,3,FALSE)</f>
        <v>ARQUITECTURA</v>
      </c>
      <c r="D3511" s="173" t="str">
        <f>VLOOKUP(ActividadesCom[[#This Row],[NO. DE CONTROL]],'LISTADO ESTUDIANTES'!A:D,4,FALSE)</f>
        <v>ACTIVO(A)</v>
      </c>
      <c r="E3511" s="149">
        <f>SUM(ActividadesCom[[#This Row],[CRÉD. 1]],ActividadesCom[[#This Row],[CRÉD. 2]],ActividadesCom[[#This Row],[CRÉD. 3]],ActividadesCom[[#This Row],[CRÉD. 4]],ActividadesCom[[#This Row],[CRÉD. 5]])</f>
        <v>5</v>
      </c>
      <c r="F3511" s="173">
        <f>IF(ActividadesCom[[#This Row],[ÚLTIMO SEMESTRE CON CRÉDITOS]]&gt;0,ROUND(AVERAGE(ActividadesCom[[#This Row],[VALOR NIVEL 5]],ActividadesCom[[#This Row],[VALOR NIVEL 4]],ActividadesCom[[#This Row],[VALOR NIVEL 3]],ActividadesCom[[#This Row],[VALOR NIVEL 2]],ActividadesCom[[#This Row],[VALOR NIVEL 1]]),0),"")</f>
        <v>3</v>
      </c>
      <c r="G3511" s="173" t="str">
        <f>IF(ActividadesCom[[#This Row],[PROMEDIO]]="","",IF(ActividadesCom[[#This Row],[PROMEDIO]]&gt;=4,"EXCELENTE",IF(ActividadesCom[[#This Row],[PROMEDIO]]&gt;=3,"NOTABLE",IF(ActividadesCom[[#This Row],[PROMEDIO]]&gt;=2,"BUENO",IF(ActividadesCom[[#This Row],[PROMEDIO]]=1,"SUFICIENTE","")))))</f>
        <v>NOTABLE</v>
      </c>
      <c r="H3511" s="149">
        <f>MAX(ActividadesCom[[#This Row],[PERÍODO 1]],ActividadesCom[[#This Row],[PERÍODO 2]],ActividadesCom[[#This Row],[PERÍODO 3]],ActividadesCom[[#This Row],[PERÍODO 4]],ActividadesCom[[#This Row],[PERÍODO 5]])</f>
        <v>20261</v>
      </c>
      <c r="I3511" s="181" t="s">
        <v>4512</v>
      </c>
      <c r="J3511" s="173">
        <v>20211</v>
      </c>
      <c r="K3511" s="173" t="s">
        <v>4020</v>
      </c>
      <c r="L3511" s="149">
        <f>IF(ActividadesCom[[#This Row],[NIVEL 1]]&lt;&gt;0,VLOOKUP(ActividadesCom[[#This Row],[NIVEL 1]],Catálogo!A:B,2,FALSE),"")</f>
        <v>3</v>
      </c>
      <c r="M3511" s="173">
        <v>1</v>
      </c>
      <c r="N3511" s="181" t="s">
        <v>4692</v>
      </c>
      <c r="O3511" s="173">
        <v>20213</v>
      </c>
      <c r="P3511" s="173" t="s">
        <v>4007</v>
      </c>
      <c r="Q3511" s="149">
        <f>IF(ActividadesCom[[#This Row],[NIVEL 2]]&lt;&gt;0,VLOOKUP(ActividadesCom[[#This Row],[NIVEL 2]],Catálogo!A:B,2,FALSE),"")</f>
        <v>4</v>
      </c>
      <c r="R3511" s="173">
        <v>1</v>
      </c>
      <c r="S3511" s="148" t="s">
        <v>25</v>
      </c>
      <c r="T3511" s="173">
        <v>20213</v>
      </c>
      <c r="U3511" s="149" t="s">
        <v>4008</v>
      </c>
      <c r="V3511" s="149">
        <f>IF(ActividadesCom[[#This Row],[NIVEL 3]]&lt;&gt;0,VLOOKUP(ActividadesCom[[#This Row],[NIVEL 3]],Catálogo!A:B,2,FALSE),"")</f>
        <v>3</v>
      </c>
      <c r="W3511" s="173">
        <v>1</v>
      </c>
      <c r="X3511" s="148" t="s">
        <v>25</v>
      </c>
      <c r="Y3511" s="173">
        <v>20221</v>
      </c>
      <c r="Z3511" s="149" t="s">
        <v>4019</v>
      </c>
      <c r="AA3511" s="149">
        <f>IF(ActividadesCom[[#This Row],[NIVEL 4]]&lt;&gt;0,VLOOKUP(ActividadesCom[[#This Row],[NIVEL 4]],Catálogo!A:B,2,FALSE),"")</f>
        <v>4</v>
      </c>
      <c r="AB3511" s="173">
        <v>1</v>
      </c>
      <c r="AC3511" s="148" t="s">
        <v>6262</v>
      </c>
      <c r="AD3511" s="173">
        <v>20261</v>
      </c>
      <c r="AE3511" s="149" t="s">
        <v>4008</v>
      </c>
      <c r="AF3511" s="149">
        <f>IF(ActividadesCom[[#This Row],[NIVEL 5]]&lt;&gt;0,VLOOKUP(ActividadesCom[[#This Row],[NIVEL 5]],Catálogo!A:B,2,FALSE),"")</f>
        <v>3</v>
      </c>
      <c r="AG3511" s="173">
        <v>1</v>
      </c>
    </row>
    <row r="3512" spans="1:34" s="151" customFormat="1" ht="30" hidden="1" customHeight="1" x14ac:dyDescent="0.25">
      <c r="A3512" s="147">
        <v>21470193</v>
      </c>
      <c r="B3512" s="148" t="str">
        <f>VLOOKUP(ActividadesCom[[#This Row],[NO. DE CONTROL]],'LISTADO ESTUDIANTES'!A:C,2,FALSE)</f>
        <v>CUEVAS OJEDA JOSE ISAI</v>
      </c>
      <c r="C3512" s="148" t="str">
        <f>VLOOKUP(ActividadesCom[[#This Row],[NO. DE CONTROL]],'LISTADO ESTUDIANTES'!A:C,3,FALSE)</f>
        <v>INGENIERIA AMBIENTAL</v>
      </c>
      <c r="D3512" s="149" t="str">
        <f>VLOOKUP(ActividadesCom[[#This Row],[NO. DE CONTROL]],'LISTADO ESTUDIANTES'!A:D,4,FALSE)</f>
        <v>EGRESADO(A)</v>
      </c>
      <c r="E3512" s="149">
        <f>SUM(ActividadesCom[[#This Row],[CRÉD. 1]],ActividadesCom[[#This Row],[CRÉD. 2]],ActividadesCom[[#This Row],[CRÉD. 3]],ActividadesCom[[#This Row],[CRÉD. 4]],ActividadesCom[[#This Row],[CRÉD. 5]])</f>
        <v>5</v>
      </c>
      <c r="F3512" s="149">
        <f>IF(ActividadesCom[[#This Row],[ÚLTIMO SEMESTRE CON CRÉDITOS]]&gt;0,ROUND(AVERAGE(ActividadesCom[[#This Row],[VALOR NIVEL 5]],ActividadesCom[[#This Row],[VALOR NIVEL 4]],ActividadesCom[[#This Row],[VALOR NIVEL 3]],ActividadesCom[[#This Row],[VALOR NIVEL 2]],ActividadesCom[[#This Row],[VALOR NIVEL 1]]),0),"")</f>
        <v>4</v>
      </c>
      <c r="G3512" s="149" t="str">
        <f>IF(ActividadesCom[[#This Row],[PROMEDIO]]="","",IF(ActividadesCom[[#This Row],[PROMEDIO]]&gt;=4,"EXCELENTE",IF(ActividadesCom[[#This Row],[PROMEDIO]]&gt;=3,"NOTABLE",IF(ActividadesCom[[#This Row],[PROMEDIO]]&gt;=2,"BUENO",IF(ActividadesCom[[#This Row],[PROMEDIO]]=1,"SUFICIENTE","")))))</f>
        <v>EXCELENTE</v>
      </c>
      <c r="H3512" s="149">
        <f>MAX(ActividadesCom[[#This Row],[PERÍODO 1]],ActividadesCom[[#This Row],[PERÍODO 2]],ActividadesCom[[#This Row],[PERÍODO 3]],ActividadesCom[[#This Row],[PERÍODO 4]],ActividadesCom[[#This Row],[PERÍODO 5]])</f>
        <v>20251</v>
      </c>
      <c r="I3512" s="148" t="s">
        <v>47</v>
      </c>
      <c r="J3512" s="149">
        <v>20213</v>
      </c>
      <c r="K3512" s="149" t="s">
        <v>4021</v>
      </c>
      <c r="L3512" s="149">
        <f>IF(ActividadesCom[[#This Row],[NIVEL 1]]&lt;&gt;0,VLOOKUP(ActividadesCom[[#This Row],[NIVEL 1]],Catálogo!A:B,2,FALSE),"")</f>
        <v>2</v>
      </c>
      <c r="M3512" s="149">
        <v>1</v>
      </c>
      <c r="N3512" s="148" t="s">
        <v>6807</v>
      </c>
      <c r="O3512" s="149">
        <v>20251</v>
      </c>
      <c r="P3512" s="149" t="s">
        <v>4007</v>
      </c>
      <c r="Q3512" s="149">
        <f>IF(ActividadesCom[[#This Row],[NIVEL 2]]&lt;&gt;0,VLOOKUP(ActividadesCom[[#This Row],[NIVEL 2]],Catálogo!A:B,2,FALSE),"")</f>
        <v>4</v>
      </c>
      <c r="R3512" s="149">
        <v>1</v>
      </c>
      <c r="S3512" s="148" t="s">
        <v>5692</v>
      </c>
      <c r="T3512" s="149">
        <v>20223</v>
      </c>
      <c r="U3512" s="149" t="s">
        <v>4019</v>
      </c>
      <c r="V3512" s="149">
        <f>IF(ActividadesCom[[#This Row],[NIVEL 3]]&lt;&gt;0,VLOOKUP(ActividadesCom[[#This Row],[NIVEL 3]],Catálogo!A:B,2,FALSE),"")</f>
        <v>4</v>
      </c>
      <c r="W3512" s="149">
        <v>1</v>
      </c>
      <c r="X3512" s="148" t="s">
        <v>9</v>
      </c>
      <c r="Y3512" s="149">
        <v>20213</v>
      </c>
      <c r="Z3512" s="149" t="s">
        <v>4007</v>
      </c>
      <c r="AA3512" s="149">
        <f>IF(ActividadesCom[[#This Row],[NIVEL 4]]&lt;&gt;0,VLOOKUP(ActividadesCom[[#This Row],[NIVEL 4]],Catálogo!A:B,2,FALSE),"")</f>
        <v>4</v>
      </c>
      <c r="AB3512" s="149">
        <v>1</v>
      </c>
      <c r="AC3512" s="148" t="s">
        <v>6338</v>
      </c>
      <c r="AD3512" s="149">
        <v>20241</v>
      </c>
      <c r="AE3512" s="149" t="s">
        <v>4007</v>
      </c>
      <c r="AF3512" s="149">
        <f>IF(ActividadesCom[[#This Row],[NIVEL 5]]&lt;&gt;0,VLOOKUP(ActividadesCom[[#This Row],[NIVEL 5]],Catálogo!A:B,2,FALSE),"")</f>
        <v>4</v>
      </c>
      <c r="AG3512" s="149">
        <v>1</v>
      </c>
    </row>
    <row r="3513" spans="1:34" s="151" customFormat="1" ht="30" customHeight="1" x14ac:dyDescent="0.25">
      <c r="A3513" s="172">
        <v>21470194</v>
      </c>
      <c r="B3513" s="148" t="str">
        <f>VLOOKUP(ActividadesCom[[#This Row],[NO. DE CONTROL]],'LISTADO ESTUDIANTES'!A:C,2,FALSE)</f>
        <v>HUERTA QUEN KAREN ITZEL</v>
      </c>
      <c r="C3513" s="148" t="str">
        <f>VLOOKUP(ActividadesCom[[#This Row],[NO. DE CONTROL]],'LISTADO ESTUDIANTES'!A:C,3,FALSE)</f>
        <v>ARQUITECTURA</v>
      </c>
      <c r="D3513" s="173" t="str">
        <f>VLOOKUP(ActividadesCom[[#This Row],[NO. DE CONTROL]],'LISTADO ESTUDIANTES'!A:D,4,FALSE)</f>
        <v>ACTIVO(A)</v>
      </c>
      <c r="E3513" s="149">
        <f>SUM(ActividadesCom[[#This Row],[CRÉD. 1]],ActividadesCom[[#This Row],[CRÉD. 2]],ActividadesCom[[#This Row],[CRÉD. 3]],ActividadesCom[[#This Row],[CRÉD. 4]],ActividadesCom[[#This Row],[CRÉD. 5]])</f>
        <v>5</v>
      </c>
      <c r="F3513" s="173">
        <f>IF(ActividadesCom[[#This Row],[ÚLTIMO SEMESTRE CON CRÉDITOS]]&gt;0,ROUND(AVERAGE(ActividadesCom[[#This Row],[VALOR NIVEL 5]],ActividadesCom[[#This Row],[VALOR NIVEL 4]],ActividadesCom[[#This Row],[VALOR NIVEL 3]],ActividadesCom[[#This Row],[VALOR NIVEL 2]],ActividadesCom[[#This Row],[VALOR NIVEL 1]]),0),"")</f>
        <v>3</v>
      </c>
      <c r="G3513" s="173" t="str">
        <f>IF(ActividadesCom[[#This Row],[PROMEDIO]]="","",IF(ActividadesCom[[#This Row],[PROMEDIO]]&gt;=4,"EXCELENTE",IF(ActividadesCom[[#This Row],[PROMEDIO]]&gt;=3,"NOTABLE",IF(ActividadesCom[[#This Row],[PROMEDIO]]&gt;=2,"BUENO",IF(ActividadesCom[[#This Row],[PROMEDIO]]=1,"SUFICIENTE","")))))</f>
        <v>NOTABLE</v>
      </c>
      <c r="H3513" s="149">
        <f>MAX(ActividadesCom[[#This Row],[PERÍODO 1]],ActividadesCom[[#This Row],[PERÍODO 2]],ActividadesCom[[#This Row],[PERÍODO 3]],ActividadesCom[[#This Row],[PERÍODO 4]],ActividadesCom[[#This Row],[PERÍODO 5]])</f>
        <v>20251</v>
      </c>
      <c r="I3513" s="181" t="s">
        <v>4512</v>
      </c>
      <c r="J3513" s="173">
        <v>20213</v>
      </c>
      <c r="K3513" s="173" t="s">
        <v>4008</v>
      </c>
      <c r="L3513" s="149">
        <f>IF(ActividadesCom[[#This Row],[NIVEL 1]]&lt;&gt;0,VLOOKUP(ActividadesCom[[#This Row],[NIVEL 1]],Catálogo!A:B,2,FALSE),"")</f>
        <v>3</v>
      </c>
      <c r="M3513" s="173">
        <v>1</v>
      </c>
      <c r="N3513" s="181" t="s">
        <v>4692</v>
      </c>
      <c r="O3513" s="173">
        <v>20213</v>
      </c>
      <c r="P3513" s="149" t="s">
        <v>4007</v>
      </c>
      <c r="Q3513" s="149">
        <f>IF(ActividadesCom[[#This Row],[NIVEL 2]]&lt;&gt;0,VLOOKUP(ActividadesCom[[#This Row],[NIVEL 2]],Catálogo!A:B,2,FALSE),"")</f>
        <v>4</v>
      </c>
      <c r="R3513" s="173">
        <v>1</v>
      </c>
      <c r="S3513" s="148" t="s">
        <v>30</v>
      </c>
      <c r="T3513" s="173">
        <v>20213</v>
      </c>
      <c r="U3513" s="149" t="s">
        <v>4007</v>
      </c>
      <c r="V3513" s="149">
        <f>IF(ActividadesCom[[#This Row],[NIVEL 3]]&lt;&gt;0,VLOOKUP(ActividadesCom[[#This Row],[NIVEL 3]],Catálogo!A:B,2,FALSE),"")</f>
        <v>4</v>
      </c>
      <c r="W3513" s="173">
        <v>1</v>
      </c>
      <c r="X3513" s="148" t="s">
        <v>6725</v>
      </c>
      <c r="Y3513" s="173">
        <v>20243</v>
      </c>
      <c r="Z3513" s="149" t="s">
        <v>4009</v>
      </c>
      <c r="AA3513" s="149">
        <f>IF(ActividadesCom[[#This Row],[NIVEL 4]]&lt;&gt;0,VLOOKUP(ActividadesCom[[#This Row],[NIVEL 4]],Catálogo!A:B,2,FALSE),"")</f>
        <v>2</v>
      </c>
      <c r="AB3513" s="173">
        <v>1</v>
      </c>
      <c r="AC3513" s="148" t="s">
        <v>6713</v>
      </c>
      <c r="AD3513" s="173">
        <v>20251</v>
      </c>
      <c r="AE3513" s="149" t="s">
        <v>4008</v>
      </c>
      <c r="AF3513" s="149">
        <f>IF(ActividadesCom[[#This Row],[NIVEL 5]]&lt;&gt;0,VLOOKUP(ActividadesCom[[#This Row],[NIVEL 5]],Catálogo!A:B,2,FALSE),"")</f>
        <v>3</v>
      </c>
      <c r="AG3513" s="173">
        <v>1</v>
      </c>
    </row>
    <row r="3514" spans="1:34" ht="30" hidden="1" customHeight="1" x14ac:dyDescent="0.25">
      <c r="A3514" s="32">
        <v>21470195</v>
      </c>
      <c r="B3514" s="6" t="str">
        <f>VLOOKUP(ActividadesCom[[#This Row],[NO. DE CONTROL]],'LISTADO ESTUDIANTES'!A:C,2,FALSE)</f>
        <v>MAY RODRIGUEZ ANGEL ALFREDO</v>
      </c>
      <c r="C3514" s="6" t="str">
        <f>VLOOKUP(ActividadesCom[[#This Row],[NO. DE CONTROL]],'LISTADO ESTUDIANTES'!A:C,3,FALSE)</f>
        <v>INGENIERIA EN SISTEMAS COMPUTACIONALES</v>
      </c>
      <c r="D3514" s="33" t="str">
        <f>VLOOKUP(ActividadesCom[[#This Row],[NO. DE CONTROL]],'LISTADO ESTUDIANTES'!A:D,4,FALSE)</f>
        <v>EGRESADO(A)</v>
      </c>
      <c r="E3514" s="5">
        <f>SUM(ActividadesCom[[#This Row],[CRÉD. 1]],ActividadesCom[[#This Row],[CRÉD. 2]],ActividadesCom[[#This Row],[CRÉD. 3]],ActividadesCom[[#This Row],[CRÉD. 4]],ActividadesCom[[#This Row],[CRÉD. 5]])</f>
        <v>1</v>
      </c>
      <c r="F3514" s="33">
        <f>IF(ActividadesCom[[#This Row],[ÚLTIMO SEMESTRE CON CRÉDITOS]]&gt;0,ROUND(AVERAGE(ActividadesCom[[#This Row],[VALOR NIVEL 5]],ActividadesCom[[#This Row],[VALOR NIVEL 4]],ActividadesCom[[#This Row],[VALOR NIVEL 3]],ActividadesCom[[#This Row],[VALOR NIVEL 2]],ActividadesCom[[#This Row],[VALOR NIVEL 1]]),0),"")</f>
        <v>3</v>
      </c>
      <c r="G3514" s="32" t="str">
        <f>IF(ActividadesCom[[#This Row],[PROMEDIO]]="","",IF(ActividadesCom[[#This Row],[PROMEDIO]]&gt;=4,"EXCELENTE",IF(ActividadesCom[[#This Row],[PROMEDIO]]&gt;=3,"NOTABLE",IF(ActividadesCom[[#This Row],[PROMEDIO]]&gt;=2,"BUENO",IF(ActividadesCom[[#This Row],[PROMEDIO]]=1,"SUFICIENTE","")))))</f>
        <v>NOTABLE</v>
      </c>
      <c r="H3514" s="5">
        <f>MAX(ActividadesCom[[#This Row],[PERÍODO 1]],ActividadesCom[[#This Row],[PERÍODO 2]],ActividadesCom[[#This Row],[PERÍODO 3]],ActividadesCom[[#This Row],[PERÍODO 4]],ActividadesCom[[#This Row],[PERÍODO 5]])</f>
        <v>20213</v>
      </c>
      <c r="I3514" s="34" t="s">
        <v>3518</v>
      </c>
      <c r="J3514" s="33">
        <v>20213</v>
      </c>
      <c r="K3514" s="33" t="s">
        <v>4008</v>
      </c>
      <c r="L3514" s="5">
        <f>IF(ActividadesCom[[#This Row],[NIVEL 1]]&lt;&gt;0,VLOOKUP(ActividadesCom[[#This Row],[NIVEL 1]],Catálogo!A:B,2,FALSE),"")</f>
        <v>3</v>
      </c>
      <c r="M3514" s="33">
        <v>1</v>
      </c>
      <c r="N3514" s="34"/>
      <c r="O3514" s="33"/>
      <c r="P3514" s="33"/>
      <c r="Q3514" s="5" t="str">
        <f>IF(ActividadesCom[[#This Row],[NIVEL 2]]&lt;&gt;0,VLOOKUP(ActividadesCom[[#This Row],[NIVEL 2]],Catálogo!A:B,2,FALSE),"")</f>
        <v/>
      </c>
      <c r="R3514" s="33"/>
      <c r="S3514" s="34"/>
      <c r="T3514" s="33"/>
      <c r="U3514" s="33"/>
      <c r="V3514" s="5" t="str">
        <f>IF(ActividadesCom[[#This Row],[NIVEL 3]]&lt;&gt;0,VLOOKUP(ActividadesCom[[#This Row],[NIVEL 3]],Catálogo!A:B,2,FALSE),"")</f>
        <v/>
      </c>
      <c r="W3514" s="33"/>
      <c r="X3514" s="34"/>
      <c r="Y3514" s="33"/>
      <c r="Z3514" s="33"/>
      <c r="AA3514" s="5" t="str">
        <f>IF(ActividadesCom[[#This Row],[NIVEL 4]]&lt;&gt;0,VLOOKUP(ActividadesCom[[#This Row],[NIVEL 4]],Catálogo!A:B,2,FALSE),"")</f>
        <v/>
      </c>
      <c r="AB3514" s="33"/>
      <c r="AC3514" s="34"/>
      <c r="AD3514" s="33"/>
      <c r="AE3514" s="33"/>
      <c r="AF3514" s="5" t="str">
        <f>IF(ActividadesCom[[#This Row],[NIVEL 5]]&lt;&gt;0,VLOOKUP(ActividadesCom[[#This Row],[NIVEL 5]],Catálogo!A:B,2,FALSE),"")</f>
        <v/>
      </c>
      <c r="AG3514" s="33"/>
      <c r="AH3514" s="2"/>
    </row>
    <row r="3515" spans="1:34" s="151" customFormat="1" ht="30" customHeight="1" x14ac:dyDescent="0.25">
      <c r="A3515" s="182">
        <v>21470196</v>
      </c>
      <c r="B3515" s="148" t="str">
        <f>VLOOKUP(ActividadesCom[[#This Row],[NO. DE CONTROL]],'LISTADO ESTUDIANTES'!A:C,2,FALSE)</f>
        <v>PEREZ LEON DENILSON EDUARDO</v>
      </c>
      <c r="C3515" s="148" t="str">
        <f>VLOOKUP(ActividadesCom[[#This Row],[NO. DE CONTROL]],'LISTADO ESTUDIANTES'!A:C,3,FALSE)</f>
        <v>INGENIERIA EN GESTION EMPRESARIAL</v>
      </c>
      <c r="D3515" s="183" t="str">
        <f>VLOOKUP(ActividadesCom[[#This Row],[NO. DE CONTROL]],'LISTADO ESTUDIANTES'!A:D,4,FALSE)</f>
        <v>ACTIVO(A)</v>
      </c>
      <c r="E3515" s="182">
        <f>SUM(ActividadesCom[[#This Row],[CRÉD. 1]],ActividadesCom[[#This Row],[CRÉD. 2]],ActividadesCom[[#This Row],[CRÉD. 3]],ActividadesCom[[#This Row],[CRÉD. 4]],ActividadesCom[[#This Row],[CRÉD. 5]])</f>
        <v>5</v>
      </c>
      <c r="F3515" s="183">
        <f>IF(ActividadesCom[[#This Row],[ÚLTIMO SEMESTRE CON CRÉDITOS]]&gt;0,ROUND(AVERAGE(ActividadesCom[[#This Row],[VALOR NIVEL 5]],ActividadesCom[[#This Row],[VALOR NIVEL 4]],ActividadesCom[[#This Row],[VALOR NIVEL 3]],ActividadesCom[[#This Row],[VALOR NIVEL 2]],ActividadesCom[[#This Row],[VALOR NIVEL 1]]),0),"")</f>
        <v>3</v>
      </c>
      <c r="G3515" s="182" t="str">
        <f>IF(ActividadesCom[[#This Row],[PROMEDIO]]="","",IF(ActividadesCom[[#This Row],[PROMEDIO]]&gt;=4,"EXCELENTE",IF(ActividadesCom[[#This Row],[PROMEDIO]]&gt;=3,"NOTABLE",IF(ActividadesCom[[#This Row],[PROMEDIO]]&gt;=2,"BUENO",IF(ActividadesCom[[#This Row],[PROMEDIO]]=1,"SUFICIENTE","")))))</f>
        <v>NOTABLE</v>
      </c>
      <c r="H3515" s="183">
        <f>MAX(ActividadesCom[[#This Row],[PERÍODO 1]],ActividadesCom[[#This Row],[PERÍODO 2]],ActividadesCom[[#This Row],[PERÍODO 3]],ActividadesCom[[#This Row],[PERÍODO 4]],ActividadesCom[[#This Row],[PERÍODO 5]])</f>
        <v>20251</v>
      </c>
      <c r="I3515" s="148" t="s">
        <v>6778</v>
      </c>
      <c r="J3515" s="183">
        <v>20251</v>
      </c>
      <c r="K3515" s="149" t="s">
        <v>4020</v>
      </c>
      <c r="L3515" s="183">
        <f>IF(ActividadesCom[[#This Row],[NIVEL 1]]&lt;&gt;0,VLOOKUP(ActividadesCom[[#This Row],[NIVEL 1]],Catálogo!A:B,2,FALSE),"")</f>
        <v>3</v>
      </c>
      <c r="M3515" s="183">
        <v>1</v>
      </c>
      <c r="N3515" s="148" t="s">
        <v>5353</v>
      </c>
      <c r="O3515" s="183">
        <v>20251</v>
      </c>
      <c r="P3515" s="149" t="s">
        <v>4008</v>
      </c>
      <c r="Q3515" s="183">
        <f>IF(ActividadesCom[[#This Row],[NIVEL 2]]&lt;&gt;0,VLOOKUP(ActividadesCom[[#This Row],[NIVEL 2]],Catálogo!A:B,2,FALSE),"")</f>
        <v>3</v>
      </c>
      <c r="R3515" s="183">
        <v>1</v>
      </c>
      <c r="S3515" s="184" t="s">
        <v>4893</v>
      </c>
      <c r="T3515" s="183">
        <v>20213</v>
      </c>
      <c r="U3515" s="149" t="s">
        <v>4007</v>
      </c>
      <c r="V3515" s="183">
        <f>IF(ActividadesCom[[#This Row],[NIVEL 3]]&lt;&gt;0,VLOOKUP(ActividadesCom[[#This Row],[NIVEL 3]],Catálogo!A:B,2,FALSE),"")</f>
        <v>4</v>
      </c>
      <c r="W3515" s="183">
        <v>1</v>
      </c>
      <c r="X3515" s="148" t="s">
        <v>47</v>
      </c>
      <c r="Y3515" s="183">
        <v>20223</v>
      </c>
      <c r="Z3515" s="149" t="s">
        <v>4008</v>
      </c>
      <c r="AA3515" s="183">
        <f>IF(ActividadesCom[[#This Row],[NIVEL 4]]&lt;&gt;0,VLOOKUP(ActividadesCom[[#This Row],[NIVEL 4]],Catálogo!A:B,2,FALSE),"")</f>
        <v>3</v>
      </c>
      <c r="AB3515" s="183">
        <v>1</v>
      </c>
      <c r="AC3515" s="148" t="s">
        <v>6328</v>
      </c>
      <c r="AD3515" s="183">
        <v>20241</v>
      </c>
      <c r="AE3515" s="149" t="s">
        <v>4007</v>
      </c>
      <c r="AF3515" s="183">
        <f>IF(ActividadesCom[[#This Row],[NIVEL 5]]&lt;&gt;0,VLOOKUP(ActividadesCom[[#This Row],[NIVEL 5]],Catálogo!A:B,2,FALSE),"")</f>
        <v>4</v>
      </c>
      <c r="AG3515" s="183">
        <v>1</v>
      </c>
    </row>
    <row r="3516" spans="1:34" ht="30" hidden="1" customHeight="1" x14ac:dyDescent="0.25">
      <c r="A3516" s="32">
        <v>21470197</v>
      </c>
      <c r="B3516" s="6" t="str">
        <f>VLOOKUP(ActividadesCom[[#This Row],[NO. DE CONTROL]],'LISTADO ESTUDIANTES'!A:C,2,FALSE)</f>
        <v>CANCHE CHAN JOSE JULIAN</v>
      </c>
      <c r="C3516" s="6" t="str">
        <f>VLOOKUP(ActividadesCom[[#This Row],[NO. DE CONTROL]],'LISTADO ESTUDIANTES'!A:C,3,FALSE)</f>
        <v>ARQUITECTURA</v>
      </c>
      <c r="D3516" s="33" t="str">
        <f>VLOOKUP(ActividadesCom[[#This Row],[NO. DE CONTROL]],'LISTADO ESTUDIANTES'!A:D,4,FALSE)</f>
        <v>EGRESADO(A)</v>
      </c>
      <c r="E3516" s="5">
        <f>SUM(ActividadesCom[[#This Row],[CRÉD. 1]],ActividadesCom[[#This Row],[CRÉD. 2]],ActividadesCom[[#This Row],[CRÉD. 3]],ActividadesCom[[#This Row],[CRÉD. 4]],ActividadesCom[[#This Row],[CRÉD. 5]])</f>
        <v>1</v>
      </c>
      <c r="F3516" s="33">
        <f>IF(ActividadesCom[[#This Row],[ÚLTIMO SEMESTRE CON CRÉDITOS]]&gt;0,ROUND(AVERAGE(ActividadesCom[[#This Row],[VALOR NIVEL 5]],ActividadesCom[[#This Row],[VALOR NIVEL 4]],ActividadesCom[[#This Row],[VALOR NIVEL 3]],ActividadesCom[[#This Row],[VALOR NIVEL 2]],ActividadesCom[[#This Row],[VALOR NIVEL 1]]),0),"")</f>
        <v>4</v>
      </c>
      <c r="G3516" s="33" t="str">
        <f>IF(ActividadesCom[[#This Row],[PROMEDIO]]="","",IF(ActividadesCom[[#This Row],[PROMEDIO]]&gt;=4,"EXCELENTE",IF(ActividadesCom[[#This Row],[PROMEDIO]]&gt;=3,"NOTABLE",IF(ActividadesCom[[#This Row],[PROMEDIO]]&gt;=2,"BUENO",IF(ActividadesCom[[#This Row],[PROMEDIO]]=1,"SUFICIENTE","")))))</f>
        <v>EXCELENTE</v>
      </c>
      <c r="H3516" s="5">
        <f>MAX(ActividadesCom[[#This Row],[PERÍODO 1]],ActividadesCom[[#This Row],[PERÍODO 2]],ActividadesCom[[#This Row],[PERÍODO 3]],ActividadesCom[[#This Row],[PERÍODO 4]],ActividadesCom[[#This Row],[PERÍODO 5]])</f>
        <v>20213</v>
      </c>
      <c r="I3516" s="34" t="s">
        <v>4692</v>
      </c>
      <c r="J3516" s="33">
        <v>20213</v>
      </c>
      <c r="K3516" s="30" t="s">
        <v>4007</v>
      </c>
      <c r="L3516" s="5">
        <f>IF(ActividadesCom[[#This Row],[NIVEL 1]]&lt;&gt;0,VLOOKUP(ActividadesCom[[#This Row],[NIVEL 1]],Catálogo!A:B,2,FALSE),"")</f>
        <v>4</v>
      </c>
      <c r="M3516" s="33">
        <v>1</v>
      </c>
      <c r="N3516" s="34"/>
      <c r="O3516" s="33"/>
      <c r="P3516" s="33"/>
      <c r="Q3516" s="5" t="str">
        <f>IF(ActividadesCom[[#This Row],[NIVEL 2]]&lt;&gt;0,VLOOKUP(ActividadesCom[[#This Row],[NIVEL 2]],Catálogo!A:B,2,FALSE),"")</f>
        <v/>
      </c>
      <c r="R3516" s="33"/>
      <c r="S3516" s="34"/>
      <c r="T3516" s="33"/>
      <c r="U3516" s="33"/>
      <c r="V3516" s="5" t="str">
        <f>IF(ActividadesCom[[#This Row],[NIVEL 3]]&lt;&gt;0,VLOOKUP(ActividadesCom[[#This Row],[NIVEL 3]],Catálogo!A:B,2,FALSE),"")</f>
        <v/>
      </c>
      <c r="W3516" s="33"/>
      <c r="X3516" s="34"/>
      <c r="Y3516" s="33"/>
      <c r="Z3516" s="33"/>
      <c r="AA3516" s="5" t="str">
        <f>IF(ActividadesCom[[#This Row],[NIVEL 4]]&lt;&gt;0,VLOOKUP(ActividadesCom[[#This Row],[NIVEL 4]],Catálogo!A:B,2,FALSE),"")</f>
        <v/>
      </c>
      <c r="AB3516" s="33"/>
      <c r="AC3516" s="34"/>
      <c r="AD3516" s="33"/>
      <c r="AE3516" s="33"/>
      <c r="AF3516" s="5" t="str">
        <f>IF(ActividadesCom[[#This Row],[NIVEL 5]]&lt;&gt;0,VLOOKUP(ActividadesCom[[#This Row],[NIVEL 5]],Catálogo!A:B,2,FALSE),"")</f>
        <v/>
      </c>
      <c r="AG3516" s="33"/>
      <c r="AH3516" s="2"/>
    </row>
    <row r="3517" spans="1:34" s="151" customFormat="1" ht="30" hidden="1" customHeight="1" x14ac:dyDescent="0.25">
      <c r="A3517" s="169">
        <v>21470198</v>
      </c>
      <c r="B3517" s="148" t="str">
        <f>VLOOKUP(ActividadesCom[[#This Row],[NO. DE CONTROL]],'LISTADO ESTUDIANTES'!A:C,2,FALSE)</f>
        <v>CHABLE POOL JOSE ANGEL</v>
      </c>
      <c r="C3517" s="148" t="str">
        <f>VLOOKUP(ActividadesCom[[#This Row],[NO. DE CONTROL]],'LISTADO ESTUDIANTES'!A:C,3,FALSE)</f>
        <v>INGENIERIA EN TECNOLOGIAS DE LA INFORMACION Y COMUNICACIONES</v>
      </c>
      <c r="D3517" s="149" t="str">
        <f>VLOOKUP(ActividadesCom[[#This Row],[NO. DE CONTROL]],'LISTADO ESTUDIANTES'!A:D,4,FALSE)</f>
        <v>EGRESADO(A)</v>
      </c>
      <c r="E3517" s="149">
        <f>SUM(ActividadesCom[[#This Row],[CRÉD. 1]],ActividadesCom[[#This Row],[CRÉD. 2]],ActividadesCom[[#This Row],[CRÉD. 3]],ActividadesCom[[#This Row],[CRÉD. 4]],ActividadesCom[[#This Row],[CRÉD. 5]])</f>
        <v>5</v>
      </c>
      <c r="F3517" s="164">
        <f>IF(ActividadesCom[[#This Row],[ÚLTIMO SEMESTRE CON CRÉDITOS]]&gt;0,ROUND(AVERAGE(ActividadesCom[[#This Row],[VALOR NIVEL 5]],ActividadesCom[[#This Row],[VALOR NIVEL 4]],ActividadesCom[[#This Row],[VALOR NIVEL 3]],ActividadesCom[[#This Row],[VALOR NIVEL 2]],ActividadesCom[[#This Row],[VALOR NIVEL 1]]),0),"")</f>
        <v>2</v>
      </c>
      <c r="G3517" s="164" t="str">
        <f>IF(ActividadesCom[[#This Row],[PROMEDIO]]="","",IF(ActividadesCom[[#This Row],[PROMEDIO]]&gt;=4,"EXCELENTE",IF(ActividadesCom[[#This Row],[PROMEDIO]]&gt;=3,"NOTABLE",IF(ActividadesCom[[#This Row],[PROMEDIO]]&gt;=2,"BUENO",IF(ActividadesCom[[#This Row],[PROMEDIO]]=1,"SUFICIENTE","")))))</f>
        <v>BUENO</v>
      </c>
      <c r="H3517" s="149">
        <f>MAX(ActividadesCom[[#This Row],[PERÍODO 1]],ActividadesCom[[#This Row],[PERÍODO 2]],ActividadesCom[[#This Row],[PERÍODO 3]],ActividadesCom[[#This Row],[PERÍODO 4]],ActividadesCom[[#This Row],[PERÍODO 5]])</f>
        <v>20233</v>
      </c>
      <c r="I3517" s="148" t="s">
        <v>5823</v>
      </c>
      <c r="J3517" s="164">
        <v>20213</v>
      </c>
      <c r="K3517" s="164" t="s">
        <v>4008</v>
      </c>
      <c r="L3517" s="149">
        <f>IF(ActividadesCom[[#This Row],[NIVEL 1]]&lt;&gt;0,VLOOKUP(ActividadesCom[[#This Row],[NIVEL 1]],Catálogo!A:B,2,FALSE),"")</f>
        <v>3</v>
      </c>
      <c r="M3517" s="164">
        <v>1</v>
      </c>
      <c r="N3517" s="148" t="s">
        <v>4278</v>
      </c>
      <c r="O3517" s="164">
        <v>20213</v>
      </c>
      <c r="P3517" s="149" t="s">
        <v>4009</v>
      </c>
      <c r="Q3517" s="149">
        <f>IF(ActividadesCom[[#This Row],[NIVEL 2]]&lt;&gt;0,VLOOKUP(ActividadesCom[[#This Row],[NIVEL 2]],Catálogo!A:B,2,FALSE),"")</f>
        <v>2</v>
      </c>
      <c r="R3517" s="164">
        <v>1</v>
      </c>
      <c r="S3517" s="148" t="s">
        <v>3518</v>
      </c>
      <c r="T3517" s="164">
        <v>20221</v>
      </c>
      <c r="U3517" s="149" t="s">
        <v>4010</v>
      </c>
      <c r="V3517" s="149">
        <f>IF(ActividadesCom[[#This Row],[NIVEL 3]]&lt;&gt;0,VLOOKUP(ActividadesCom[[#This Row],[NIVEL 3]],Catálogo!A:B,2,FALSE),"")</f>
        <v>1</v>
      </c>
      <c r="W3517" s="164">
        <v>1</v>
      </c>
      <c r="X3517" s="165" t="s">
        <v>5373</v>
      </c>
      <c r="Y3517" s="164">
        <v>20221</v>
      </c>
      <c r="Z3517" s="149" t="s">
        <v>4007</v>
      </c>
      <c r="AA3517" s="149">
        <f>IF(ActividadesCom[[#This Row],[NIVEL 4]]&lt;&gt;0,VLOOKUP(ActividadesCom[[#This Row],[NIVEL 4]],Catálogo!A:B,2,FALSE),"")</f>
        <v>4</v>
      </c>
      <c r="AB3517" s="164">
        <v>1</v>
      </c>
      <c r="AC3517" s="148" t="s">
        <v>9</v>
      </c>
      <c r="AD3517" s="164">
        <v>20233</v>
      </c>
      <c r="AE3517" s="149" t="s">
        <v>4009</v>
      </c>
      <c r="AF3517" s="149">
        <f>IF(ActividadesCom[[#This Row],[NIVEL 5]]&lt;&gt;0,VLOOKUP(ActividadesCom[[#This Row],[NIVEL 5]],Catálogo!A:B,2,FALSE),"")</f>
        <v>2</v>
      </c>
      <c r="AG3517" s="164">
        <v>1</v>
      </c>
    </row>
    <row r="3518" spans="1:34" s="151" customFormat="1" ht="30" hidden="1" customHeight="1" x14ac:dyDescent="0.25">
      <c r="A3518" s="172">
        <v>21470200</v>
      </c>
      <c r="B3518" s="148" t="str">
        <f>VLOOKUP(ActividadesCom[[#This Row],[NO. DE CONTROL]],'LISTADO ESTUDIANTES'!A:C,2,FALSE)</f>
        <v>ROSADO ROSADO NEREYDA ALEJANDRA DEL SOCORRO</v>
      </c>
      <c r="C3518" s="148" t="str">
        <f>VLOOKUP(ActividadesCom[[#This Row],[NO. DE CONTROL]],'LISTADO ESTUDIANTES'!A:C,3,FALSE)</f>
        <v>INGENIERIA AMBIENTAL</v>
      </c>
      <c r="D3518" s="173" t="str">
        <f>VLOOKUP(ActividadesCom[[#This Row],[NO. DE CONTROL]],'LISTADO ESTUDIANTES'!A:D,4,FALSE)</f>
        <v>EGRESADO(A)</v>
      </c>
      <c r="E3518" s="149">
        <f>SUM(ActividadesCom[[#This Row],[CRÉD. 1]],ActividadesCom[[#This Row],[CRÉD. 2]],ActividadesCom[[#This Row],[CRÉD. 3]],ActividadesCom[[#This Row],[CRÉD. 4]],ActividadesCom[[#This Row],[CRÉD. 5]])</f>
        <v>5</v>
      </c>
      <c r="F3518" s="173">
        <f>IF(ActividadesCom[[#This Row],[ÚLTIMO SEMESTRE CON CRÉDITOS]]&gt;0,ROUND(AVERAGE(ActividadesCom[[#This Row],[VALOR NIVEL 5]],ActividadesCom[[#This Row],[VALOR NIVEL 4]],ActividadesCom[[#This Row],[VALOR NIVEL 3]],ActividadesCom[[#This Row],[VALOR NIVEL 2]],ActividadesCom[[#This Row],[VALOR NIVEL 1]]),0),"")</f>
        <v>4</v>
      </c>
      <c r="G3518" s="173" t="str">
        <f>IF(ActividadesCom[[#This Row],[PROMEDIO]]="","",IF(ActividadesCom[[#This Row],[PROMEDIO]]&gt;=4,"EXCELENTE",IF(ActividadesCom[[#This Row],[PROMEDIO]]&gt;=3,"NOTABLE",IF(ActividadesCom[[#This Row],[PROMEDIO]]&gt;=2,"BUENO",IF(ActividadesCom[[#This Row],[PROMEDIO]]=1,"SUFICIENTE","")))))</f>
        <v>EXCELENTE</v>
      </c>
      <c r="H3518" s="149">
        <f>MAX(ActividadesCom[[#This Row],[PERÍODO 1]],ActividadesCom[[#This Row],[PERÍODO 2]],ActividadesCom[[#This Row],[PERÍODO 3]],ActividadesCom[[#This Row],[PERÍODO 4]],ActividadesCom[[#This Row],[PERÍODO 5]])</f>
        <v>20231</v>
      </c>
      <c r="I3518" s="148" t="s">
        <v>4552</v>
      </c>
      <c r="J3518" s="173">
        <v>20213</v>
      </c>
      <c r="K3518" s="173" t="s">
        <v>4007</v>
      </c>
      <c r="L3518" s="149">
        <f>IF(ActividadesCom[[#This Row],[NIVEL 1]]&lt;&gt;0,VLOOKUP(ActividadesCom[[#This Row],[NIVEL 1]],Catálogo!A:B,2,FALSE),"")</f>
        <v>4</v>
      </c>
      <c r="M3518" s="173">
        <v>1</v>
      </c>
      <c r="N3518" s="181" t="s">
        <v>4562</v>
      </c>
      <c r="O3518" s="173">
        <v>20213</v>
      </c>
      <c r="P3518" s="173" t="s">
        <v>4007</v>
      </c>
      <c r="Q3518" s="149">
        <f>IF(ActividadesCom[[#This Row],[NIVEL 2]]&lt;&gt;0,VLOOKUP(ActividadesCom[[#This Row],[NIVEL 2]],Catálogo!A:B,2,FALSE),"")</f>
        <v>4</v>
      </c>
      <c r="R3518" s="173">
        <v>1</v>
      </c>
      <c r="S3518" s="148" t="s">
        <v>4815</v>
      </c>
      <c r="T3518" s="173">
        <v>20213</v>
      </c>
      <c r="U3518" s="149" t="s">
        <v>4007</v>
      </c>
      <c r="V3518" s="149">
        <f>IF(ActividadesCom[[#This Row],[NIVEL 3]]&lt;&gt;0,VLOOKUP(ActividadesCom[[#This Row],[NIVEL 3]],Catálogo!A:B,2,FALSE),"")</f>
        <v>4</v>
      </c>
      <c r="W3518" s="173">
        <v>1</v>
      </c>
      <c r="X3518" s="148" t="s">
        <v>9</v>
      </c>
      <c r="Y3518" s="149">
        <v>20213</v>
      </c>
      <c r="Z3518" s="149" t="s">
        <v>4007</v>
      </c>
      <c r="AA3518" s="149">
        <f>IF(ActividadesCom[[#This Row],[NIVEL 4]]&lt;&gt;0,VLOOKUP(ActividadesCom[[#This Row],[NIVEL 4]],Catálogo!A:B,2,FALSE),"")</f>
        <v>4</v>
      </c>
      <c r="AB3518" s="173">
        <v>1</v>
      </c>
      <c r="AC3518" s="148" t="s">
        <v>5349</v>
      </c>
      <c r="AD3518" s="173">
        <v>20231</v>
      </c>
      <c r="AE3518" s="149" t="s">
        <v>4008</v>
      </c>
      <c r="AF3518" s="149">
        <f>IF(ActividadesCom[[#This Row],[NIVEL 5]]&lt;&gt;0,VLOOKUP(ActividadesCom[[#This Row],[NIVEL 5]],Catálogo!A:B,2,FALSE),"")</f>
        <v>3</v>
      </c>
      <c r="AG3518" s="173">
        <v>1</v>
      </c>
    </row>
    <row r="3519" spans="1:34" ht="30" hidden="1" customHeight="1" x14ac:dyDescent="0.25">
      <c r="A3519" s="7">
        <v>21470201</v>
      </c>
      <c r="B3519" s="6" t="str">
        <f>VLOOKUP(ActividadesCom[[#This Row],[NO. DE CONTROL]],'LISTADO ESTUDIANTES'!A:C,2,FALSE)</f>
        <v>DOMINGUEZ GONZALEZ EDWIN ALEJANDRO</v>
      </c>
      <c r="C3519" s="6" t="str">
        <f>VLOOKUP(ActividadesCom[[#This Row],[NO. DE CONTROL]],'LISTADO ESTUDIANTES'!A:C,3,FALSE)</f>
        <v>INGENIERIA INDUSTRIAL</v>
      </c>
      <c r="D3519" s="5" t="str">
        <f>VLOOKUP(ActividadesCom[[#This Row],[NO. DE CONTROL]],'LISTADO ESTUDIANTES'!A:D,4,FALSE)</f>
        <v>EGRESADO(A)</v>
      </c>
      <c r="E3519" s="7">
        <f>SUM(ActividadesCom[[#This Row],[CRÉD. 1]],ActividadesCom[[#This Row],[CRÉD. 2]],ActividadesCom[[#This Row],[CRÉD. 3]],ActividadesCom[[#This Row],[CRÉD. 4]],ActividadesCom[[#This Row],[CRÉD. 5]])</f>
        <v>0</v>
      </c>
      <c r="F3519" s="5" t="str">
        <f>IF(ActividadesCom[[#This Row],[ÚLTIMO SEMESTRE CON CRÉDITOS]]&gt;0,ROUND(AVERAGE(ActividadesCom[[#This Row],[VALOR NIVEL 5]],ActividadesCom[[#This Row],[VALOR NIVEL 4]],ActividadesCom[[#This Row],[VALOR NIVEL 3]],ActividadesCom[[#This Row],[VALOR NIVEL 2]],ActividadesCom[[#This Row],[VALOR NIVEL 1]]),0),"")</f>
        <v/>
      </c>
      <c r="G3519" s="7" t="str">
        <f>IF(ActividadesCom[[#This Row],[PROMEDIO]]="","",IF(ActividadesCom[[#This Row],[PROMEDIO]]&gt;=4,"EXCELENTE",IF(ActividadesCom[[#This Row],[PROMEDIO]]&gt;=3,"NOTABLE",IF(ActividadesCom[[#This Row],[PROMEDIO]]&gt;=2,"BUENO",IF(ActividadesCom[[#This Row],[PROMEDIO]]=1,"SUFICIENTE","")))))</f>
        <v/>
      </c>
      <c r="H3519" s="5">
        <f>MAX(ActividadesCom[[#This Row],[PERÍODO 1]],ActividadesCom[[#This Row],[PERÍODO 2]],ActividadesCom[[#This Row],[PERÍODO 3]],ActividadesCom[[#This Row],[PERÍODO 4]],ActividadesCom[[#This Row],[PERÍODO 5]])</f>
        <v>0</v>
      </c>
      <c r="I3519" s="6"/>
      <c r="J3519" s="5"/>
      <c r="K3519" s="5"/>
      <c r="L3519" s="5" t="str">
        <f>IF(ActividadesCom[[#This Row],[NIVEL 1]]&lt;&gt;0,VLOOKUP(ActividadesCom[[#This Row],[NIVEL 1]],Catálogo!A:B,2,FALSE),"")</f>
        <v/>
      </c>
      <c r="M3519" s="5"/>
      <c r="N3519" s="6"/>
      <c r="O3519" s="5"/>
      <c r="P3519" s="5"/>
      <c r="Q3519" s="5" t="str">
        <f>IF(ActividadesCom[[#This Row],[NIVEL 2]]&lt;&gt;0,VLOOKUP(ActividadesCom[[#This Row],[NIVEL 2]],Catálogo!A:B,2,FALSE),"")</f>
        <v/>
      </c>
      <c r="R3519" s="5"/>
      <c r="S3519" s="6"/>
      <c r="T3519" s="5"/>
      <c r="U3519" s="5"/>
      <c r="V3519" s="5" t="str">
        <f>IF(ActividadesCom[[#This Row],[NIVEL 3]]&lt;&gt;0,VLOOKUP(ActividadesCom[[#This Row],[NIVEL 3]],Catálogo!A:B,2,FALSE),"")</f>
        <v/>
      </c>
      <c r="W3519" s="5"/>
      <c r="X3519" s="6"/>
      <c r="Y3519" s="5"/>
      <c r="Z3519" s="5"/>
      <c r="AA3519" s="5" t="str">
        <f>IF(ActividadesCom[[#This Row],[NIVEL 4]]&lt;&gt;0,VLOOKUP(ActividadesCom[[#This Row],[NIVEL 4]],Catálogo!A:B,2,FALSE),"")</f>
        <v/>
      </c>
      <c r="AB3519" s="5"/>
      <c r="AC3519" s="6"/>
      <c r="AD3519" s="5"/>
      <c r="AE3519" s="5"/>
      <c r="AF3519" s="5" t="str">
        <f>IF(ActividadesCom[[#This Row],[NIVEL 5]]&lt;&gt;0,VLOOKUP(ActividadesCom[[#This Row],[NIVEL 5]],Catálogo!A:B,2,FALSE),"")</f>
        <v/>
      </c>
      <c r="AG3519" s="5"/>
      <c r="AH3519" s="2"/>
    </row>
    <row r="3520" spans="1:34" ht="30" hidden="1" customHeight="1" x14ac:dyDescent="0.25">
      <c r="A3520" s="7">
        <v>21470202</v>
      </c>
      <c r="B3520" s="6" t="str">
        <f>VLOOKUP(ActividadesCom[[#This Row],[NO. DE CONTROL]],'LISTADO ESTUDIANTES'!A:C,2,FALSE)</f>
        <v>ALVAREZ MARQUEZ SEBASTIAN</v>
      </c>
      <c r="C3520" s="6" t="str">
        <f>VLOOKUP(ActividadesCom[[#This Row],[NO. DE CONTROL]],'LISTADO ESTUDIANTES'!A:C,3,FALSE)</f>
        <v>INGENIERIA EN ADMINISTRACION</v>
      </c>
      <c r="D3520" s="5" t="str">
        <f>VLOOKUP(ActividadesCom[[#This Row],[NO. DE CONTROL]],'LISTADO ESTUDIANTES'!A:D,4,FALSE)</f>
        <v>EGRESADO(A)</v>
      </c>
      <c r="E3520" s="7">
        <f>SUM(ActividadesCom[[#This Row],[CRÉD. 1]],ActividadesCom[[#This Row],[CRÉD. 2]],ActividadesCom[[#This Row],[CRÉD. 3]],ActividadesCom[[#This Row],[CRÉD. 4]],ActividadesCom[[#This Row],[CRÉD. 5]])</f>
        <v>1</v>
      </c>
      <c r="F3520" s="5">
        <f>IF(ActividadesCom[[#This Row],[ÚLTIMO SEMESTRE CON CRÉDITOS]]&gt;0,ROUND(AVERAGE(ActividadesCom[[#This Row],[VALOR NIVEL 5]],ActividadesCom[[#This Row],[VALOR NIVEL 4]],ActividadesCom[[#This Row],[VALOR NIVEL 3]],ActividadesCom[[#This Row],[VALOR NIVEL 2]],ActividadesCom[[#This Row],[VALOR NIVEL 1]]),0),"")</f>
        <v>3</v>
      </c>
      <c r="G3520" s="7" t="str">
        <f>IF(ActividadesCom[[#This Row],[PROMEDIO]]="","",IF(ActividadesCom[[#This Row],[PROMEDIO]]&gt;=4,"EXCELENTE",IF(ActividadesCom[[#This Row],[PROMEDIO]]&gt;=3,"NOTABLE",IF(ActividadesCom[[#This Row],[PROMEDIO]]&gt;=2,"BUENO",IF(ActividadesCom[[#This Row],[PROMEDIO]]=1,"SUFICIENTE","")))))</f>
        <v>NOTABLE</v>
      </c>
      <c r="H3520" s="5">
        <f>MAX(ActividadesCom[[#This Row],[PERÍODO 1]],ActividadesCom[[#This Row],[PERÍODO 2]],ActividadesCom[[#This Row],[PERÍODO 3]],ActividadesCom[[#This Row],[PERÍODO 4]],ActividadesCom[[#This Row],[PERÍODO 5]])</f>
        <v>20213</v>
      </c>
      <c r="I3520" s="6" t="s">
        <v>5695</v>
      </c>
      <c r="J3520" s="5">
        <v>20213</v>
      </c>
      <c r="K3520" s="5" t="s">
        <v>4020</v>
      </c>
      <c r="L3520" s="5">
        <f>IF(ActividadesCom[[#This Row],[NIVEL 1]]&lt;&gt;0,VLOOKUP(ActividadesCom[[#This Row],[NIVEL 1]],Catálogo!A:B,2,FALSE),"")</f>
        <v>3</v>
      </c>
      <c r="M3520" s="5">
        <v>1</v>
      </c>
      <c r="N3520" s="6"/>
      <c r="O3520" s="5"/>
      <c r="P3520" s="5"/>
      <c r="Q3520" s="5" t="str">
        <f>IF(ActividadesCom[[#This Row],[NIVEL 2]]&lt;&gt;0,VLOOKUP(ActividadesCom[[#This Row],[NIVEL 2]],Catálogo!A:B,2,FALSE),"")</f>
        <v/>
      </c>
      <c r="R3520" s="5"/>
      <c r="S3520" s="6"/>
      <c r="T3520" s="5"/>
      <c r="U3520" s="5"/>
      <c r="V3520" s="5" t="str">
        <f>IF(ActividadesCom[[#This Row],[NIVEL 3]]&lt;&gt;0,VLOOKUP(ActividadesCom[[#This Row],[NIVEL 3]],Catálogo!A:B,2,FALSE),"")</f>
        <v/>
      </c>
      <c r="W3520" s="5"/>
      <c r="X3520" s="6"/>
      <c r="Y3520" s="5"/>
      <c r="Z3520" s="5"/>
      <c r="AA3520" s="5" t="str">
        <f>IF(ActividadesCom[[#This Row],[NIVEL 4]]&lt;&gt;0,VLOOKUP(ActividadesCom[[#This Row],[NIVEL 4]],Catálogo!A:B,2,FALSE),"")</f>
        <v/>
      </c>
      <c r="AB3520" s="5"/>
      <c r="AC3520" s="6"/>
      <c r="AD3520" s="5"/>
      <c r="AE3520" s="5"/>
      <c r="AF3520" s="5" t="str">
        <f>IF(ActividadesCom[[#This Row],[NIVEL 5]]&lt;&gt;0,VLOOKUP(ActividadesCom[[#This Row],[NIVEL 5]],Catálogo!A:B,2,FALSE),"")</f>
        <v/>
      </c>
      <c r="AG3520" s="5"/>
      <c r="AH3520" s="2"/>
    </row>
    <row r="3521" spans="1:34" s="151" customFormat="1" ht="30" hidden="1" customHeight="1" x14ac:dyDescent="0.25">
      <c r="A3521" s="169">
        <v>21470203</v>
      </c>
      <c r="B3521" s="148" t="str">
        <f>VLOOKUP(ActividadesCom[[#This Row],[NO. DE CONTROL]],'LISTADO ESTUDIANTES'!A:C,2,FALSE)</f>
        <v>MARQUEZ MOCTEZUMA PERLA DEL ROCIO</v>
      </c>
      <c r="C3521" s="148" t="str">
        <f>VLOOKUP(ActividadesCom[[#This Row],[NO. DE CONTROL]],'LISTADO ESTUDIANTES'!A:C,3,FALSE)</f>
        <v>INGENIERIA EN ADMINISTRACION</v>
      </c>
      <c r="D3521" s="164" t="str">
        <f>VLOOKUP(ActividadesCom[[#This Row],[NO. DE CONTROL]],'LISTADO ESTUDIANTES'!A:D,4,FALSE)</f>
        <v>EGRESADO(A)</v>
      </c>
      <c r="E3521" s="149">
        <f>SUM(ActividadesCom[[#This Row],[CRÉD. 1]],ActividadesCom[[#This Row],[CRÉD. 2]],ActividadesCom[[#This Row],[CRÉD. 3]],ActividadesCom[[#This Row],[CRÉD. 4]],ActividadesCom[[#This Row],[CRÉD. 5]])</f>
        <v>5</v>
      </c>
      <c r="F3521" s="164">
        <f>IF(ActividadesCom[[#This Row],[ÚLTIMO SEMESTRE CON CRÉDITOS]]&gt;0,ROUND(AVERAGE(ActividadesCom[[#This Row],[VALOR NIVEL 5]],ActividadesCom[[#This Row],[VALOR NIVEL 4]],ActividadesCom[[#This Row],[VALOR NIVEL 3]],ActividadesCom[[#This Row],[VALOR NIVEL 2]],ActividadesCom[[#This Row],[VALOR NIVEL 1]]),0),"")</f>
        <v>4</v>
      </c>
      <c r="G3521" s="169" t="str">
        <f>IF(ActividadesCom[[#This Row],[PROMEDIO]]="","",IF(ActividadesCom[[#This Row],[PROMEDIO]]&gt;=4,"EXCELENTE",IF(ActividadesCom[[#This Row],[PROMEDIO]]&gt;=3,"NOTABLE",IF(ActividadesCom[[#This Row],[PROMEDIO]]&gt;=2,"BUENO",IF(ActividadesCom[[#This Row],[PROMEDIO]]=1,"SUFICIENTE","")))))</f>
        <v>EXCELENTE</v>
      </c>
      <c r="H3521" s="149">
        <f>MAX(ActividadesCom[[#This Row],[PERÍODO 1]],ActividadesCom[[#This Row],[PERÍODO 2]],ActividadesCom[[#This Row],[PERÍODO 3]],ActividadesCom[[#This Row],[PERÍODO 4]],ActividadesCom[[#This Row],[PERÍODO 5]])</f>
        <v>20241</v>
      </c>
      <c r="I3521" s="165" t="s">
        <v>4817</v>
      </c>
      <c r="J3521" s="164">
        <v>20213</v>
      </c>
      <c r="K3521" s="164" t="s">
        <v>4007</v>
      </c>
      <c r="L3521" s="149">
        <f>IF(ActividadesCom[[#This Row],[NIVEL 1]]&lt;&gt;0,VLOOKUP(ActividadesCom[[#This Row],[NIVEL 1]],Catálogo!A:B,2,FALSE),"")</f>
        <v>4</v>
      </c>
      <c r="M3521" s="164">
        <v>1</v>
      </c>
      <c r="N3521" s="148" t="s">
        <v>6328</v>
      </c>
      <c r="O3521" s="164">
        <v>20241</v>
      </c>
      <c r="P3521" s="149" t="s">
        <v>4007</v>
      </c>
      <c r="Q3521" s="149">
        <f>IF(ActividadesCom[[#This Row],[NIVEL 2]]&lt;&gt;0,VLOOKUP(ActividadesCom[[#This Row],[NIVEL 2]],Catálogo!A:B,2,FALSE),"")</f>
        <v>4</v>
      </c>
      <c r="R3521" s="164">
        <v>1</v>
      </c>
      <c r="S3521" s="148" t="s">
        <v>5695</v>
      </c>
      <c r="T3521" s="164">
        <v>20213</v>
      </c>
      <c r="U3521" s="149" t="s">
        <v>4008</v>
      </c>
      <c r="V3521" s="149">
        <f>IF(ActividadesCom[[#This Row],[NIVEL 3]]&lt;&gt;0,VLOOKUP(ActividadesCom[[#This Row],[NIVEL 3]],Catálogo!A:B,2,FALSE),"")</f>
        <v>3</v>
      </c>
      <c r="W3521" s="164">
        <v>1</v>
      </c>
      <c r="X3521" s="148" t="s">
        <v>4815</v>
      </c>
      <c r="Y3521" s="164">
        <v>20223</v>
      </c>
      <c r="Z3521" s="149" t="s">
        <v>4008</v>
      </c>
      <c r="AA3521" s="149">
        <f>IF(ActividadesCom[[#This Row],[NIVEL 4]]&lt;&gt;0,VLOOKUP(ActividadesCom[[#This Row],[NIVEL 4]],Catálogo!A:B,2,FALSE),"")</f>
        <v>3</v>
      </c>
      <c r="AB3521" s="164">
        <v>1</v>
      </c>
      <c r="AC3521" s="148" t="s">
        <v>5834</v>
      </c>
      <c r="AD3521" s="164">
        <v>20231</v>
      </c>
      <c r="AE3521" s="149" t="s">
        <v>4007</v>
      </c>
      <c r="AF3521" s="149">
        <f>IF(ActividadesCom[[#This Row],[NIVEL 5]]&lt;&gt;0,VLOOKUP(ActividadesCom[[#This Row],[NIVEL 5]],Catálogo!A:B,2,FALSE),"")</f>
        <v>4</v>
      </c>
      <c r="AG3521" s="164">
        <v>1</v>
      </c>
    </row>
    <row r="3522" spans="1:34" s="151" customFormat="1" ht="30" hidden="1" customHeight="1" x14ac:dyDescent="0.25">
      <c r="A3522" s="172">
        <v>21470204</v>
      </c>
      <c r="B3522" s="148" t="str">
        <f>VLOOKUP(ActividadesCom[[#This Row],[NO. DE CONTROL]],'LISTADO ESTUDIANTES'!A:C,2,FALSE)</f>
        <v>BACAB CAAMAL CAROLINA ABIGAIL</v>
      </c>
      <c r="C3522" s="148" t="str">
        <f>VLOOKUP(ActividadesCom[[#This Row],[NO. DE CONTROL]],'LISTADO ESTUDIANTES'!A:C,3,FALSE)</f>
        <v>ARQUITECTURA</v>
      </c>
      <c r="D3522" s="173" t="str">
        <f>VLOOKUP(ActividadesCom[[#This Row],[NO. DE CONTROL]],'LISTADO ESTUDIANTES'!A:D,4,FALSE)</f>
        <v>EGRESADO(A)</v>
      </c>
      <c r="E3522" s="149">
        <f>SUM(ActividadesCom[[#This Row],[CRÉD. 1]],ActividadesCom[[#This Row],[CRÉD. 2]],ActividadesCom[[#This Row],[CRÉD. 3]],ActividadesCom[[#This Row],[CRÉD. 4]],ActividadesCom[[#This Row],[CRÉD. 5]])</f>
        <v>6</v>
      </c>
      <c r="F3522" s="173">
        <f>IF(ActividadesCom[[#This Row],[ÚLTIMO SEMESTRE CON CRÉDITOS]]&gt;0,ROUND(AVERAGE(ActividadesCom[[#This Row],[VALOR NIVEL 5]],ActividadesCom[[#This Row],[VALOR NIVEL 4]],ActividadesCom[[#This Row],[VALOR NIVEL 3]],ActividadesCom[[#This Row],[VALOR NIVEL 2]],ActividadesCom[[#This Row],[VALOR NIVEL 1]]),0),"")</f>
        <v>4</v>
      </c>
      <c r="G3522" s="173" t="str">
        <f>IF(ActividadesCom[[#This Row],[PROMEDIO]]="","",IF(ActividadesCom[[#This Row],[PROMEDIO]]&gt;=4,"EXCELENTE",IF(ActividadesCom[[#This Row],[PROMEDIO]]&gt;=3,"NOTABLE",IF(ActividadesCom[[#This Row],[PROMEDIO]]&gt;=2,"BUENO",IF(ActividadesCom[[#This Row],[PROMEDIO]]=1,"SUFICIENTE","")))))</f>
        <v>EXCELENTE</v>
      </c>
      <c r="H3522" s="149">
        <f>MAX(ActividadesCom[[#This Row],[PERÍODO 1]],ActividadesCom[[#This Row],[PERÍODO 2]],ActividadesCom[[#This Row],[PERÍODO 3]],ActividadesCom[[#This Row],[PERÍODO 4]],ActividadesCom[[#This Row],[PERÍODO 5]])</f>
        <v>20241</v>
      </c>
      <c r="I3522" s="181" t="s">
        <v>4512</v>
      </c>
      <c r="J3522" s="173">
        <v>20213</v>
      </c>
      <c r="K3522" s="173" t="s">
        <v>4007</v>
      </c>
      <c r="L3522" s="149">
        <f>IF(ActividadesCom[[#This Row],[NIVEL 1]]&lt;&gt;0,VLOOKUP(ActividadesCom[[#This Row],[NIVEL 1]],Catálogo!A:B,2,FALSE),"")</f>
        <v>4</v>
      </c>
      <c r="M3522" s="173">
        <v>1</v>
      </c>
      <c r="N3522" s="148" t="s">
        <v>4685</v>
      </c>
      <c r="O3522" s="173">
        <v>20213</v>
      </c>
      <c r="P3522" s="173" t="s">
        <v>4007</v>
      </c>
      <c r="Q3522" s="149">
        <f>IF(ActividadesCom[[#This Row],[NIVEL 2]]&lt;&gt;0,VLOOKUP(ActividadesCom[[#This Row],[NIVEL 2]],Catálogo!A:B,2,FALSE),"")</f>
        <v>4</v>
      </c>
      <c r="R3522" s="173">
        <v>1</v>
      </c>
      <c r="S3522" s="148" t="s">
        <v>316</v>
      </c>
      <c r="T3522" s="173">
        <v>20213</v>
      </c>
      <c r="U3522" s="149" t="s">
        <v>4008</v>
      </c>
      <c r="V3522" s="149">
        <f>IF(ActividadesCom[[#This Row],[NIVEL 3]]&lt;&gt;0,VLOOKUP(ActividadesCom[[#This Row],[NIVEL 3]],Catálogo!A:B,2,FALSE),"")</f>
        <v>3</v>
      </c>
      <c r="W3522" s="173">
        <v>1</v>
      </c>
      <c r="X3522" s="148" t="s">
        <v>25</v>
      </c>
      <c r="Y3522" s="173">
        <v>20221</v>
      </c>
      <c r="Z3522" s="149" t="s">
        <v>4008</v>
      </c>
      <c r="AA3522" s="149">
        <f>IF(ActividadesCom[[#This Row],[NIVEL 4]]&lt;&gt;0,VLOOKUP(ActividadesCom[[#This Row],[NIVEL 4]],Catálogo!A:B,2,FALSE),"")</f>
        <v>3</v>
      </c>
      <c r="AB3522" s="173">
        <v>1</v>
      </c>
      <c r="AC3522" s="148" t="s">
        <v>6339</v>
      </c>
      <c r="AD3522" s="173">
        <v>20241</v>
      </c>
      <c r="AE3522" s="149" t="s">
        <v>4007</v>
      </c>
      <c r="AF3522" s="149">
        <f>IF(ActividadesCom[[#This Row],[NIVEL 5]]&lt;&gt;0,VLOOKUP(ActividadesCom[[#This Row],[NIVEL 5]],Catálogo!A:B,2,FALSE),"")</f>
        <v>4</v>
      </c>
      <c r="AG3522" s="173">
        <v>2</v>
      </c>
    </row>
    <row r="3523" spans="1:34" s="151" customFormat="1" ht="30" hidden="1" customHeight="1" x14ac:dyDescent="0.25">
      <c r="A3523" s="172">
        <v>21470205</v>
      </c>
      <c r="B3523" s="148" t="str">
        <f>VLOOKUP(ActividadesCom[[#This Row],[NO. DE CONTROL]],'LISTADO ESTUDIANTES'!A:C,2,FALSE)</f>
        <v>GORIAN ARTEAGA LUISA MARIA</v>
      </c>
      <c r="C3523" s="148" t="str">
        <f>VLOOKUP(ActividadesCom[[#This Row],[NO. DE CONTROL]],'LISTADO ESTUDIANTES'!A:C,3,FALSE)</f>
        <v>ARQUITECTURA</v>
      </c>
      <c r="D3523" s="173" t="str">
        <f>VLOOKUP(ActividadesCom[[#This Row],[NO. DE CONTROL]],'LISTADO ESTUDIANTES'!A:D,4,FALSE)</f>
        <v>EGRESADO(A)</v>
      </c>
      <c r="E3523" s="149">
        <f>SUM(ActividadesCom[[#This Row],[CRÉD. 1]],ActividadesCom[[#This Row],[CRÉD. 2]],ActividadesCom[[#This Row],[CRÉD. 3]],ActividadesCom[[#This Row],[CRÉD. 4]],ActividadesCom[[#This Row],[CRÉD. 5]])</f>
        <v>6</v>
      </c>
      <c r="F3523" s="173">
        <f>IF(ActividadesCom[[#This Row],[ÚLTIMO SEMESTRE CON CRÉDITOS]]&gt;0,ROUND(AVERAGE(ActividadesCom[[#This Row],[VALOR NIVEL 5]],ActividadesCom[[#This Row],[VALOR NIVEL 4]],ActividadesCom[[#This Row],[VALOR NIVEL 3]],ActividadesCom[[#This Row],[VALOR NIVEL 2]],ActividadesCom[[#This Row],[VALOR NIVEL 1]]),0),"")</f>
        <v>4</v>
      </c>
      <c r="G3523" s="173" t="str">
        <f>IF(ActividadesCom[[#This Row],[PROMEDIO]]="","",IF(ActividadesCom[[#This Row],[PROMEDIO]]&gt;=4,"EXCELENTE",IF(ActividadesCom[[#This Row],[PROMEDIO]]&gt;=3,"NOTABLE",IF(ActividadesCom[[#This Row],[PROMEDIO]]&gt;=2,"BUENO",IF(ActividadesCom[[#This Row],[PROMEDIO]]=1,"SUFICIENTE","")))))</f>
        <v>EXCELENTE</v>
      </c>
      <c r="H3523" s="149">
        <f>MAX(ActividadesCom[[#This Row],[PERÍODO 1]],ActividadesCom[[#This Row],[PERÍODO 2]],ActividadesCom[[#This Row],[PERÍODO 3]],ActividadesCom[[#This Row],[PERÍODO 4]],ActividadesCom[[#This Row],[PERÍODO 5]])</f>
        <v>20241</v>
      </c>
      <c r="I3523" s="181" t="s">
        <v>4512</v>
      </c>
      <c r="J3523" s="173">
        <v>20213</v>
      </c>
      <c r="K3523" s="173" t="s">
        <v>4007</v>
      </c>
      <c r="L3523" s="149">
        <f>IF(ActividadesCom[[#This Row],[NIVEL 1]]&lt;&gt;0,VLOOKUP(ActividadesCom[[#This Row],[NIVEL 1]],Catálogo!A:B,2,FALSE),"")</f>
        <v>4</v>
      </c>
      <c r="M3523" s="173">
        <v>1</v>
      </c>
      <c r="N3523" s="181" t="s">
        <v>4692</v>
      </c>
      <c r="O3523" s="173">
        <v>20213</v>
      </c>
      <c r="P3523" s="173" t="s">
        <v>4007</v>
      </c>
      <c r="Q3523" s="149">
        <f>IF(ActividadesCom[[#This Row],[NIVEL 2]]&lt;&gt;0,VLOOKUP(ActividadesCom[[#This Row],[NIVEL 2]],Catálogo!A:B,2,FALSE),"")</f>
        <v>4</v>
      </c>
      <c r="R3523" s="173">
        <v>1</v>
      </c>
      <c r="S3523" s="148" t="s">
        <v>665</v>
      </c>
      <c r="T3523" s="173">
        <v>20213</v>
      </c>
      <c r="U3523" s="173" t="s">
        <v>4009</v>
      </c>
      <c r="V3523" s="149">
        <f>IF(ActividadesCom[[#This Row],[NIVEL 3]]&lt;&gt;0,VLOOKUP(ActividadesCom[[#This Row],[NIVEL 3]],Catálogo!A:B,2,FALSE),"")</f>
        <v>2</v>
      </c>
      <c r="W3523" s="173">
        <v>1</v>
      </c>
      <c r="X3523" s="148" t="s">
        <v>42</v>
      </c>
      <c r="Y3523" s="173">
        <v>20221</v>
      </c>
      <c r="Z3523" s="149" t="s">
        <v>4007</v>
      </c>
      <c r="AA3523" s="149">
        <f>IF(ActividadesCom[[#This Row],[NIVEL 4]]&lt;&gt;0,VLOOKUP(ActividadesCom[[#This Row],[NIVEL 4]],Catálogo!A:B,2,FALSE),"")</f>
        <v>4</v>
      </c>
      <c r="AB3523" s="173">
        <v>1</v>
      </c>
      <c r="AC3523" s="148" t="s">
        <v>6339</v>
      </c>
      <c r="AD3523" s="173">
        <v>20241</v>
      </c>
      <c r="AE3523" s="149" t="s">
        <v>4007</v>
      </c>
      <c r="AF3523" s="149">
        <f>IF(ActividadesCom[[#This Row],[NIVEL 5]]&lt;&gt;0,VLOOKUP(ActividadesCom[[#This Row],[NIVEL 5]],Catálogo!A:B,2,FALSE),"")</f>
        <v>4</v>
      </c>
      <c r="AG3523" s="173">
        <v>2</v>
      </c>
    </row>
    <row r="3524" spans="1:34" s="151" customFormat="1" ht="30" hidden="1" customHeight="1" x14ac:dyDescent="0.25">
      <c r="A3524" s="147">
        <v>21470206</v>
      </c>
      <c r="B3524" s="148" t="str">
        <f>VLOOKUP(ActividadesCom[[#This Row],[NO. DE CONTROL]],'LISTADO ESTUDIANTES'!A:C,2,FALSE)</f>
        <v>RODRIGUEZ VIANA ANDREA GUADALUPE</v>
      </c>
      <c r="C3524" s="148" t="str">
        <f>VLOOKUP(ActividadesCom[[#This Row],[NO. DE CONTROL]],'LISTADO ESTUDIANTES'!A:C,3,FALSE)</f>
        <v>INGENIERIA EN SISTEMAS COMPUTACIONALES</v>
      </c>
      <c r="D3524" s="149" t="str">
        <f>VLOOKUP(ActividadesCom[[#This Row],[NO. DE CONTROL]],'LISTADO ESTUDIANTES'!A:D,4,FALSE)</f>
        <v>EGRESADO(A)</v>
      </c>
      <c r="E3524" s="149">
        <f>SUM(ActividadesCom[[#This Row],[CRÉD. 1]],ActividadesCom[[#This Row],[CRÉD. 2]],ActividadesCom[[#This Row],[CRÉD. 3]],ActividadesCom[[#This Row],[CRÉD. 4]],ActividadesCom[[#This Row],[CRÉD. 5]])</f>
        <v>5</v>
      </c>
      <c r="F3524" s="149">
        <f>IF(ActividadesCom[[#This Row],[ÚLTIMO SEMESTRE CON CRÉDITOS]]&gt;0,ROUND(AVERAGE(ActividadesCom[[#This Row],[VALOR NIVEL 5]],ActividadesCom[[#This Row],[VALOR NIVEL 4]],ActividadesCom[[#This Row],[VALOR NIVEL 3]],ActividadesCom[[#This Row],[VALOR NIVEL 2]],ActividadesCom[[#This Row],[VALOR NIVEL 1]]),0),"")</f>
        <v>4</v>
      </c>
      <c r="G3524" s="147" t="str">
        <f>IF(ActividadesCom[[#This Row],[PROMEDIO]]="","",IF(ActividadesCom[[#This Row],[PROMEDIO]]&gt;=4,"EXCELENTE",IF(ActividadesCom[[#This Row],[PROMEDIO]]&gt;=3,"NOTABLE",IF(ActividadesCom[[#This Row],[PROMEDIO]]&gt;=2,"BUENO",IF(ActividadesCom[[#This Row],[PROMEDIO]]=1,"SUFICIENTE","")))))</f>
        <v>EXCELENTE</v>
      </c>
      <c r="H3524" s="149">
        <f>MAX(ActividadesCom[[#This Row],[PERÍODO 1]],ActividadesCom[[#This Row],[PERÍODO 2]],ActividadesCom[[#This Row],[PERÍODO 3]],ActividadesCom[[#This Row],[PERÍODO 4]],ActividadesCom[[#This Row],[PERÍODO 5]])</f>
        <v>20243</v>
      </c>
      <c r="I3524" s="148" t="s">
        <v>37</v>
      </c>
      <c r="J3524" s="149">
        <v>20213</v>
      </c>
      <c r="K3524" s="149" t="s">
        <v>4007</v>
      </c>
      <c r="L3524" s="149">
        <f>IF(ActividadesCom[[#This Row],[NIVEL 1]]&lt;&gt;0,VLOOKUP(ActividadesCom[[#This Row],[NIVEL 1]],Catálogo!A:B,2,FALSE),"")</f>
        <v>4</v>
      </c>
      <c r="M3524" s="149">
        <v>1</v>
      </c>
      <c r="N3524" s="148" t="s">
        <v>9</v>
      </c>
      <c r="O3524" s="149">
        <v>20233</v>
      </c>
      <c r="P3524" s="149" t="s">
        <v>4008</v>
      </c>
      <c r="Q3524" s="149">
        <f>IF(ActividadesCom[[#This Row],[NIVEL 2]]&lt;&gt;0,VLOOKUP(ActividadesCom[[#This Row],[NIVEL 2]],Catálogo!A:B,2,FALSE),"")</f>
        <v>3</v>
      </c>
      <c r="R3524" s="149">
        <v>1</v>
      </c>
      <c r="S3524" s="148" t="s">
        <v>6336</v>
      </c>
      <c r="T3524" s="149">
        <v>20241</v>
      </c>
      <c r="U3524" s="149" t="s">
        <v>4007</v>
      </c>
      <c r="V3524" s="149">
        <f>IF(ActividadesCom[[#This Row],[NIVEL 3]]&lt;&gt;0,VLOOKUP(ActividadesCom[[#This Row],[NIVEL 3]],Catálogo!A:B,2,FALSE),"")</f>
        <v>4</v>
      </c>
      <c r="W3524" s="149">
        <v>1</v>
      </c>
      <c r="X3524" s="148" t="s">
        <v>6312</v>
      </c>
      <c r="Y3524" s="149">
        <v>20243</v>
      </c>
      <c r="Z3524" s="149" t="s">
        <v>4008</v>
      </c>
      <c r="AA3524" s="149">
        <f>IF(ActividadesCom[[#This Row],[NIVEL 4]]&lt;&gt;0,VLOOKUP(ActividadesCom[[#This Row],[NIVEL 4]],Catálogo!A:B,2,FALSE),"")</f>
        <v>3</v>
      </c>
      <c r="AB3524" s="149">
        <v>2</v>
      </c>
      <c r="AC3524" s="148"/>
      <c r="AD3524" s="149"/>
      <c r="AE3524" s="149"/>
      <c r="AF3524" s="149" t="str">
        <f>IF(ActividadesCom[[#This Row],[NIVEL 5]]&lt;&gt;0,VLOOKUP(ActividadesCom[[#This Row],[NIVEL 5]],Catálogo!A:B,2,FALSE),"")</f>
        <v/>
      </c>
      <c r="AG3524" s="149"/>
    </row>
    <row r="3525" spans="1:34" ht="30" hidden="1" customHeight="1" x14ac:dyDescent="0.25">
      <c r="A3525" s="29">
        <v>21470207</v>
      </c>
      <c r="B3525" s="6" t="str">
        <f>VLOOKUP(ActividadesCom[[#This Row],[NO. DE CONTROL]],'LISTADO ESTUDIANTES'!A:C,2,FALSE)</f>
        <v>SOFIA BELEN PANTI WONG</v>
      </c>
      <c r="C3525" s="6" t="str">
        <f>VLOOKUP(ActividadesCom[[#This Row],[NO. DE CONTROL]],'LISTADO ESTUDIANTES'!A:C,3,FALSE)</f>
        <v>ARQUITECTURA</v>
      </c>
      <c r="D3525" s="30" t="str">
        <f>VLOOKUP(ActividadesCom[[#This Row],[NO. DE CONTROL]],'LISTADO ESTUDIANTES'!A:D,4,FALSE)</f>
        <v>EGRESADO(A)</v>
      </c>
      <c r="E3525" s="5">
        <f>SUM(ActividadesCom[[#This Row],[CRÉD. 1]],ActividadesCom[[#This Row],[CRÉD. 2]],ActividadesCom[[#This Row],[CRÉD. 3]],ActividadesCom[[#This Row],[CRÉD. 4]],ActividadesCom[[#This Row],[CRÉD. 5]])</f>
        <v>3</v>
      </c>
      <c r="F3525" s="30">
        <f>IF(ActividadesCom[[#This Row],[ÚLTIMO SEMESTRE CON CRÉDITOS]]&gt;0,ROUND(AVERAGE(ActividadesCom[[#This Row],[VALOR NIVEL 5]],ActividadesCom[[#This Row],[VALOR NIVEL 4]],ActividadesCom[[#This Row],[VALOR NIVEL 3]],ActividadesCom[[#This Row],[VALOR NIVEL 2]],ActividadesCom[[#This Row],[VALOR NIVEL 1]]),0),"")</f>
        <v>4</v>
      </c>
      <c r="G3525" s="30" t="str">
        <f>IF(ActividadesCom[[#This Row],[PROMEDIO]]="","",IF(ActividadesCom[[#This Row],[PROMEDIO]]&gt;=4,"EXCELENTE",IF(ActividadesCom[[#This Row],[PROMEDIO]]&gt;=3,"NOTABLE",IF(ActividadesCom[[#This Row],[PROMEDIO]]&gt;=2,"BUENO",IF(ActividadesCom[[#This Row],[PROMEDIO]]=1,"SUFICIENTE","")))))</f>
        <v>EXCELENTE</v>
      </c>
      <c r="H3525" s="5">
        <f>MAX(ActividadesCom[[#This Row],[PERÍODO 1]],ActividadesCom[[#This Row],[PERÍODO 2]],ActividadesCom[[#This Row],[PERÍODO 3]],ActividadesCom[[#This Row],[PERÍODO 4]],ActividadesCom[[#This Row],[PERÍODO 5]])</f>
        <v>20213</v>
      </c>
      <c r="I3525" s="31" t="s">
        <v>4512</v>
      </c>
      <c r="J3525" s="30">
        <v>20211</v>
      </c>
      <c r="K3525" s="30" t="s">
        <v>4007</v>
      </c>
      <c r="L3525" s="5">
        <f>IF(ActividadesCom[[#This Row],[NIVEL 1]]&lt;&gt;0,VLOOKUP(ActividadesCom[[#This Row],[NIVEL 1]],Catálogo!A:B,2,FALSE),"")</f>
        <v>4</v>
      </c>
      <c r="M3525" s="30">
        <v>1</v>
      </c>
      <c r="N3525" s="31" t="s">
        <v>4692</v>
      </c>
      <c r="O3525" s="30">
        <v>20213</v>
      </c>
      <c r="P3525" s="30" t="s">
        <v>4007</v>
      </c>
      <c r="Q3525" s="5">
        <f>IF(ActividadesCom[[#This Row],[NIVEL 2]]&lt;&gt;0,VLOOKUP(ActividadesCom[[#This Row],[NIVEL 2]],Catálogo!A:B,2,FALSE),"")</f>
        <v>4</v>
      </c>
      <c r="R3525" s="30">
        <v>1</v>
      </c>
      <c r="S3525" s="6" t="s">
        <v>11</v>
      </c>
      <c r="T3525" s="30">
        <v>20213</v>
      </c>
      <c r="U3525" s="5" t="s">
        <v>4008</v>
      </c>
      <c r="V3525" s="5">
        <f>IF(ActividadesCom[[#This Row],[NIVEL 3]]&lt;&gt;0,VLOOKUP(ActividadesCom[[#This Row],[NIVEL 3]],Catálogo!A:B,2,FALSE),"")</f>
        <v>3</v>
      </c>
      <c r="W3525" s="30">
        <v>1</v>
      </c>
      <c r="X3525" s="31"/>
      <c r="Y3525" s="30"/>
      <c r="Z3525" s="30"/>
      <c r="AA3525" s="5" t="str">
        <f>IF(ActividadesCom[[#This Row],[NIVEL 4]]&lt;&gt;0,VLOOKUP(ActividadesCom[[#This Row],[NIVEL 4]],Catálogo!A:B,2,FALSE),"")</f>
        <v/>
      </c>
      <c r="AB3525" s="30"/>
      <c r="AC3525" s="31"/>
      <c r="AD3525" s="30"/>
      <c r="AE3525" s="30"/>
      <c r="AF3525" s="5" t="str">
        <f>IF(ActividadesCom[[#This Row],[NIVEL 5]]&lt;&gt;0,VLOOKUP(ActividadesCom[[#This Row],[NIVEL 5]],Catálogo!A:B,2,FALSE),"")</f>
        <v/>
      </c>
      <c r="AG3525" s="30"/>
      <c r="AH3525" s="2"/>
    </row>
    <row r="3526" spans="1:34" ht="30" hidden="1" customHeight="1" x14ac:dyDescent="0.25">
      <c r="A3526" s="7">
        <v>21470208</v>
      </c>
      <c r="B3526" s="6" t="str">
        <f>VLOOKUP(ActividadesCom[[#This Row],[NO. DE CONTROL]],'LISTADO ESTUDIANTES'!A:C,2,FALSE)</f>
        <v>MARQUEZ MONTERO VANESA</v>
      </c>
      <c r="C3526" s="6" t="str">
        <f>VLOOKUP(ActividadesCom[[#This Row],[NO. DE CONTROL]],'LISTADO ESTUDIANTES'!A:C,3,FALSE)</f>
        <v>INGENIERIA EN ADMINISTRACION</v>
      </c>
      <c r="D3526" s="5" t="str">
        <f>VLOOKUP(ActividadesCom[[#This Row],[NO. DE CONTROL]],'LISTADO ESTUDIANTES'!A:D,4,FALSE)</f>
        <v>EGRESADO(A)</v>
      </c>
      <c r="E3526" s="5">
        <f>SUM(ActividadesCom[[#This Row],[CRÉD. 1]],ActividadesCom[[#This Row],[CRÉD. 2]],ActividadesCom[[#This Row],[CRÉD. 3]],ActividadesCom[[#This Row],[CRÉD. 4]],ActividadesCom[[#This Row],[CRÉD. 5]])</f>
        <v>3</v>
      </c>
      <c r="F3526" s="5">
        <f>IF(ActividadesCom[[#This Row],[ÚLTIMO SEMESTRE CON CRÉDITOS]]&gt;0,ROUND(AVERAGE(ActividadesCom[[#This Row],[VALOR NIVEL 5]],ActividadesCom[[#This Row],[VALOR NIVEL 4]],ActividadesCom[[#This Row],[VALOR NIVEL 3]],ActividadesCom[[#This Row],[VALOR NIVEL 2]],ActividadesCom[[#This Row],[VALOR NIVEL 1]]),0),"")</f>
        <v>3</v>
      </c>
      <c r="G3526" s="7" t="str">
        <f>IF(ActividadesCom[[#This Row],[PROMEDIO]]="","",IF(ActividadesCom[[#This Row],[PROMEDIO]]&gt;=4,"EXCELENTE",IF(ActividadesCom[[#This Row],[PROMEDIO]]&gt;=3,"NOTABLE",IF(ActividadesCom[[#This Row],[PROMEDIO]]&gt;=2,"BUENO",IF(ActividadesCom[[#This Row],[PROMEDIO]]=1,"SUFICIENTE","")))))</f>
        <v>NOTABLE</v>
      </c>
      <c r="H3526" s="5">
        <f>MAX(ActividadesCom[[#This Row],[PERÍODO 1]],ActividadesCom[[#This Row],[PERÍODO 2]],ActividadesCom[[#This Row],[PERÍODO 3]],ActividadesCom[[#This Row],[PERÍODO 4]],ActividadesCom[[#This Row],[PERÍODO 5]])</f>
        <v>20223</v>
      </c>
      <c r="I3526" s="6" t="s">
        <v>4815</v>
      </c>
      <c r="J3526" s="5">
        <v>20213</v>
      </c>
      <c r="K3526" s="5" t="s">
        <v>4007</v>
      </c>
      <c r="L3526" s="5">
        <f>IF(ActividadesCom[[#This Row],[NIVEL 1]]&lt;&gt;0,VLOOKUP(ActividadesCom[[#This Row],[NIVEL 1]],Catálogo!A:B,2,FALSE),"")</f>
        <v>4</v>
      </c>
      <c r="M3526" s="5">
        <v>1</v>
      </c>
      <c r="N3526" s="6" t="s">
        <v>4939</v>
      </c>
      <c r="O3526" s="5">
        <v>20213</v>
      </c>
      <c r="P3526" s="5" t="s">
        <v>4008</v>
      </c>
      <c r="Q3526" s="5">
        <f>IF(ActividadesCom[[#This Row],[NIVEL 2]]&lt;&gt;0,VLOOKUP(ActividadesCom[[#This Row],[NIVEL 2]],Catálogo!A:B,2,FALSE),"")</f>
        <v>3</v>
      </c>
      <c r="R3526" s="5">
        <v>1</v>
      </c>
      <c r="S3526" s="6" t="s">
        <v>4815</v>
      </c>
      <c r="T3526" s="5">
        <v>20223</v>
      </c>
      <c r="U3526" s="5" t="s">
        <v>4010</v>
      </c>
      <c r="V3526" s="5">
        <f>IF(ActividadesCom[[#This Row],[NIVEL 3]]&lt;&gt;0,VLOOKUP(ActividadesCom[[#This Row],[NIVEL 3]],Catálogo!A:B,2,FALSE),"")</f>
        <v>1</v>
      </c>
      <c r="W3526" s="5">
        <v>1</v>
      </c>
      <c r="X3526" s="6"/>
      <c r="Y3526" s="5"/>
      <c r="Z3526" s="5"/>
      <c r="AA3526" s="5" t="str">
        <f>IF(ActividadesCom[[#This Row],[NIVEL 4]]&lt;&gt;0,VLOOKUP(ActividadesCom[[#This Row],[NIVEL 4]],Catálogo!A:B,2,FALSE),"")</f>
        <v/>
      </c>
      <c r="AB3526" s="5"/>
      <c r="AC3526" s="6"/>
      <c r="AD3526" s="5"/>
      <c r="AE3526" s="5"/>
      <c r="AF3526" s="5" t="str">
        <f>IF(ActividadesCom[[#This Row],[NIVEL 5]]&lt;&gt;0,VLOOKUP(ActividadesCom[[#This Row],[NIVEL 5]],Catálogo!A:B,2,FALSE),"")</f>
        <v/>
      </c>
      <c r="AG3526" s="5"/>
      <c r="AH3526" s="2"/>
    </row>
    <row r="3527" spans="1:34" ht="30" hidden="1" customHeight="1" x14ac:dyDescent="0.25">
      <c r="A3527" s="7">
        <v>21470209</v>
      </c>
      <c r="B3527" s="6" t="str">
        <f>VLOOKUP(ActividadesCom[[#This Row],[NO. DE CONTROL]],'LISTADO ESTUDIANTES'!A:C,2,FALSE)</f>
        <v>ALAN YAEL REYES CAN</v>
      </c>
      <c r="C3527" s="6" t="str">
        <f>VLOOKUP(ActividadesCom[[#This Row],[NO. DE CONTROL]],'LISTADO ESTUDIANTES'!A:C,3,FALSE)</f>
        <v>INGENIERIA CIVIL</v>
      </c>
      <c r="D3527" s="5" t="str">
        <f>VLOOKUP(ActividadesCom[[#This Row],[NO. DE CONTROL]],'LISTADO ESTUDIANTES'!A:D,4,FALSE)</f>
        <v>EGRESADO(A)</v>
      </c>
      <c r="E3527" s="5">
        <f>SUM(ActividadesCom[[#This Row],[CRÉD. 1]],ActividadesCom[[#This Row],[CRÉD. 2]],ActividadesCom[[#This Row],[CRÉD. 3]],ActividadesCom[[#This Row],[CRÉD. 4]],ActividadesCom[[#This Row],[CRÉD. 5]])</f>
        <v>1</v>
      </c>
      <c r="F3527" s="5">
        <f>IF(ActividadesCom[[#This Row],[ÚLTIMO SEMESTRE CON CRÉDITOS]]&gt;0,ROUND(AVERAGE(ActividadesCom[[#This Row],[VALOR NIVEL 5]],ActividadesCom[[#This Row],[VALOR NIVEL 4]],ActividadesCom[[#This Row],[VALOR NIVEL 3]],ActividadesCom[[#This Row],[VALOR NIVEL 2]],ActividadesCom[[#This Row],[VALOR NIVEL 1]]),0),"")</f>
        <v>3</v>
      </c>
      <c r="G3527" s="5" t="str">
        <f>IF(ActividadesCom[[#This Row],[PROMEDIO]]="","",IF(ActividadesCom[[#This Row],[PROMEDIO]]&gt;=4,"EXCELENTE",IF(ActividadesCom[[#This Row],[PROMEDIO]]&gt;=3,"NOTABLE",IF(ActividadesCom[[#This Row],[PROMEDIO]]&gt;=2,"BUENO",IF(ActividadesCom[[#This Row],[PROMEDIO]]=1,"SUFICIENTE","")))))</f>
        <v>NOTABLE</v>
      </c>
      <c r="H3527" s="5">
        <f>MAX(ActividadesCom[[#This Row],[PERÍODO 1]],ActividadesCom[[#This Row],[PERÍODO 2]],ActividadesCom[[#This Row],[PERÍODO 3]],ActividadesCom[[#This Row],[PERÍODO 4]],ActividadesCom[[#This Row],[PERÍODO 5]])</f>
        <v>20213</v>
      </c>
      <c r="I3527" s="6" t="s">
        <v>31</v>
      </c>
      <c r="J3527" s="5">
        <v>20213</v>
      </c>
      <c r="K3527" s="5" t="s">
        <v>4020</v>
      </c>
      <c r="L3527" s="5">
        <f>IF(ActividadesCom[[#This Row],[NIVEL 1]]&lt;&gt;0,VLOOKUP(ActividadesCom[[#This Row],[NIVEL 1]],Catálogo!A:B,2,FALSE),"")</f>
        <v>3</v>
      </c>
      <c r="M3527" s="5">
        <v>1</v>
      </c>
      <c r="N3527" s="6"/>
      <c r="O3527" s="5"/>
      <c r="P3527" s="5"/>
      <c r="Q3527" s="5" t="str">
        <f>IF(ActividadesCom[[#This Row],[NIVEL 2]]&lt;&gt;0,VLOOKUP(ActividadesCom[[#This Row],[NIVEL 2]],Catálogo!A:B,2,FALSE),"")</f>
        <v/>
      </c>
      <c r="R3527" s="5"/>
      <c r="S3527" s="6"/>
      <c r="T3527" s="5"/>
      <c r="U3527" s="5"/>
      <c r="V3527" s="5" t="str">
        <f>IF(ActividadesCom[[#This Row],[NIVEL 3]]&lt;&gt;0,VLOOKUP(ActividadesCom[[#This Row],[NIVEL 3]],Catálogo!A:B,2,FALSE),"")</f>
        <v/>
      </c>
      <c r="W3527" s="5"/>
      <c r="X3527" s="6"/>
      <c r="Y3527" s="5"/>
      <c r="Z3527" s="5"/>
      <c r="AA3527" s="5" t="str">
        <f>IF(ActividadesCom[[#This Row],[NIVEL 4]]&lt;&gt;0,VLOOKUP(ActividadesCom[[#This Row],[NIVEL 4]],Catálogo!A:B,2,FALSE),"")</f>
        <v/>
      </c>
      <c r="AB3527" s="5"/>
      <c r="AC3527" s="6"/>
      <c r="AD3527" s="5"/>
      <c r="AE3527" s="5"/>
      <c r="AF3527" s="5" t="str">
        <f>IF(ActividadesCom[[#This Row],[NIVEL 5]]&lt;&gt;0,VLOOKUP(ActividadesCom[[#This Row],[NIVEL 5]],Catálogo!A:B,2,FALSE),"")</f>
        <v/>
      </c>
      <c r="AG3527" s="5"/>
      <c r="AH3527" s="2"/>
    </row>
    <row r="3528" spans="1:34" ht="30" hidden="1" customHeight="1" x14ac:dyDescent="0.25">
      <c r="A3528" s="7">
        <v>21470210</v>
      </c>
      <c r="B3528" s="6" t="str">
        <f>VLOOKUP(ActividadesCom[[#This Row],[NO. DE CONTROL]],'LISTADO ESTUDIANTES'!A:C,2,FALSE)</f>
        <v>UC COLLI EDWING JOEL</v>
      </c>
      <c r="C3528" s="6" t="str">
        <f>VLOOKUP(ActividadesCom[[#This Row],[NO. DE CONTROL]],'LISTADO ESTUDIANTES'!A:C,3,FALSE)</f>
        <v>INGENIERIA CIVIL</v>
      </c>
      <c r="D3528" s="5" t="str">
        <f>VLOOKUP(ActividadesCom[[#This Row],[NO. DE CONTROL]],'LISTADO ESTUDIANTES'!A:D,4,FALSE)</f>
        <v>EGRESADO(A)</v>
      </c>
      <c r="E3528" s="7">
        <f>SUM(ActividadesCom[[#This Row],[CRÉD. 1]],ActividadesCom[[#This Row],[CRÉD. 2]],ActividadesCom[[#This Row],[CRÉD. 3]],ActividadesCom[[#This Row],[CRÉD. 4]],ActividadesCom[[#This Row],[CRÉD. 5]])</f>
        <v>0</v>
      </c>
      <c r="F3528" s="5" t="str">
        <f>IF(ActividadesCom[[#This Row],[ÚLTIMO SEMESTRE CON CRÉDITOS]]&gt;0,ROUND(AVERAGE(ActividadesCom[[#This Row],[VALOR NIVEL 5]],ActividadesCom[[#This Row],[VALOR NIVEL 4]],ActividadesCom[[#This Row],[VALOR NIVEL 3]],ActividadesCom[[#This Row],[VALOR NIVEL 2]],ActividadesCom[[#This Row],[VALOR NIVEL 1]]),0),"")</f>
        <v/>
      </c>
      <c r="G3528" s="7" t="str">
        <f>IF(ActividadesCom[[#This Row],[PROMEDIO]]="","",IF(ActividadesCom[[#This Row],[PROMEDIO]]&gt;=4,"EXCELENTE",IF(ActividadesCom[[#This Row],[PROMEDIO]]&gt;=3,"NOTABLE",IF(ActividadesCom[[#This Row],[PROMEDIO]]&gt;=2,"BUENO",IF(ActividadesCom[[#This Row],[PROMEDIO]]=1,"SUFICIENTE","")))))</f>
        <v/>
      </c>
      <c r="H3528" s="5">
        <f>MAX(ActividadesCom[[#This Row],[PERÍODO 1]],ActividadesCom[[#This Row],[PERÍODO 2]],ActividadesCom[[#This Row],[PERÍODO 3]],ActividadesCom[[#This Row],[PERÍODO 4]],ActividadesCom[[#This Row],[PERÍODO 5]])</f>
        <v>0</v>
      </c>
      <c r="I3528" s="6"/>
      <c r="J3528" s="5"/>
      <c r="K3528" s="5"/>
      <c r="L3528" s="5" t="str">
        <f>IF(ActividadesCom[[#This Row],[NIVEL 1]]&lt;&gt;0,VLOOKUP(ActividadesCom[[#This Row],[NIVEL 1]],Catálogo!A:B,2,FALSE),"")</f>
        <v/>
      </c>
      <c r="M3528" s="5"/>
      <c r="N3528" s="6"/>
      <c r="O3528" s="5"/>
      <c r="P3528" s="5"/>
      <c r="Q3528" s="5" t="str">
        <f>IF(ActividadesCom[[#This Row],[NIVEL 2]]&lt;&gt;0,VLOOKUP(ActividadesCom[[#This Row],[NIVEL 2]],Catálogo!A:B,2,FALSE),"")</f>
        <v/>
      </c>
      <c r="R3528" s="5"/>
      <c r="S3528" s="6"/>
      <c r="T3528" s="5"/>
      <c r="U3528" s="5"/>
      <c r="V3528" s="5" t="str">
        <f>IF(ActividadesCom[[#This Row],[NIVEL 3]]&lt;&gt;0,VLOOKUP(ActividadesCom[[#This Row],[NIVEL 3]],Catálogo!A:B,2,FALSE),"")</f>
        <v/>
      </c>
      <c r="W3528" s="5"/>
      <c r="X3528" s="6"/>
      <c r="Y3528" s="5"/>
      <c r="Z3528" s="5"/>
      <c r="AA3528" s="5" t="str">
        <f>IF(ActividadesCom[[#This Row],[NIVEL 4]]&lt;&gt;0,VLOOKUP(ActividadesCom[[#This Row],[NIVEL 4]],Catálogo!A:B,2,FALSE),"")</f>
        <v/>
      </c>
      <c r="AB3528" s="5"/>
      <c r="AC3528" s="6"/>
      <c r="AD3528" s="5"/>
      <c r="AE3528" s="5"/>
      <c r="AF3528" s="5" t="str">
        <f>IF(ActividadesCom[[#This Row],[NIVEL 5]]&lt;&gt;0,VLOOKUP(ActividadesCom[[#This Row],[NIVEL 5]],Catálogo!A:B,2,FALSE),"")</f>
        <v/>
      </c>
      <c r="AG3528" s="5"/>
      <c r="AH3528" s="2"/>
    </row>
    <row r="3529" spans="1:34" s="151" customFormat="1" ht="30" customHeight="1" x14ac:dyDescent="0.25">
      <c r="A3529" s="169">
        <v>21470211</v>
      </c>
      <c r="B3529" s="148" t="str">
        <f>VLOOKUP(ActividadesCom[[#This Row],[NO. DE CONTROL]],'LISTADO ESTUDIANTES'!A:C,2,FALSE)</f>
        <v>MARTINEZ RODRIGUEZ KAREN ISABEL</v>
      </c>
      <c r="C3529" s="148" t="str">
        <f>VLOOKUP(ActividadesCom[[#This Row],[NO. DE CONTROL]],'LISTADO ESTUDIANTES'!A:C,3,FALSE)</f>
        <v>INGENIERIA EN GESTION EMPRESARIAL</v>
      </c>
      <c r="D3529" s="164" t="str">
        <f>VLOOKUP(ActividadesCom[[#This Row],[NO. DE CONTROL]],'LISTADO ESTUDIANTES'!A:D,4,FALSE)</f>
        <v>ACTIVO(A)</v>
      </c>
      <c r="E3529" s="149">
        <f>SUM(ActividadesCom[[#This Row],[CRÉD. 1]],ActividadesCom[[#This Row],[CRÉD. 2]],ActividadesCom[[#This Row],[CRÉD. 3]],ActividadesCom[[#This Row],[CRÉD. 4]],ActividadesCom[[#This Row],[CRÉD. 5]])</f>
        <v>5</v>
      </c>
      <c r="F3529" s="164">
        <f>IF(ActividadesCom[[#This Row],[ÚLTIMO SEMESTRE CON CRÉDITOS]]&gt;0,ROUND(AVERAGE(ActividadesCom[[#This Row],[VALOR NIVEL 5]],ActividadesCom[[#This Row],[VALOR NIVEL 4]],ActividadesCom[[#This Row],[VALOR NIVEL 3]],ActividadesCom[[#This Row],[VALOR NIVEL 2]],ActividadesCom[[#This Row],[VALOR NIVEL 1]]),0),"")</f>
        <v>3</v>
      </c>
      <c r="G3529" s="169" t="str">
        <f>IF(ActividadesCom[[#This Row],[PROMEDIO]]="","",IF(ActividadesCom[[#This Row],[PROMEDIO]]&gt;=4,"EXCELENTE",IF(ActividadesCom[[#This Row],[PROMEDIO]]&gt;=3,"NOTABLE",IF(ActividadesCom[[#This Row],[PROMEDIO]]&gt;=2,"BUENO",IF(ActividadesCom[[#This Row],[PROMEDIO]]=1,"SUFICIENTE","")))))</f>
        <v>NOTABLE</v>
      </c>
      <c r="H3529" s="149">
        <f>MAX(ActividadesCom[[#This Row],[PERÍODO 1]],ActividadesCom[[#This Row],[PERÍODO 2]],ActividadesCom[[#This Row],[PERÍODO 3]],ActividadesCom[[#This Row],[PERÍODO 4]],ActividadesCom[[#This Row],[PERÍODO 5]])</f>
        <v>20241</v>
      </c>
      <c r="I3529" s="165" t="s">
        <v>133</v>
      </c>
      <c r="J3529" s="164">
        <v>20213</v>
      </c>
      <c r="K3529" s="149" t="s">
        <v>4020</v>
      </c>
      <c r="L3529" s="149">
        <f>IF(ActividadesCom[[#This Row],[NIVEL 1]]&lt;&gt;0,VLOOKUP(ActividadesCom[[#This Row],[NIVEL 1]],Catálogo!A:B,2,FALSE),"")</f>
        <v>3</v>
      </c>
      <c r="M3529" s="164">
        <v>1</v>
      </c>
      <c r="N3529" s="148" t="s">
        <v>6327</v>
      </c>
      <c r="O3529" s="149">
        <v>20213</v>
      </c>
      <c r="P3529" s="149" t="s">
        <v>4008</v>
      </c>
      <c r="Q3529" s="149">
        <f>IF(ActividadesCom[[#This Row],[NIVEL 2]]&lt;&gt;0,VLOOKUP(ActividadesCom[[#This Row],[NIVEL 2]],Catálogo!A:B,2,FALSE),"")</f>
        <v>3</v>
      </c>
      <c r="R3529" s="164">
        <v>1</v>
      </c>
      <c r="S3529" s="148" t="s">
        <v>6315</v>
      </c>
      <c r="T3529" s="164">
        <v>20241</v>
      </c>
      <c r="U3529" s="149" t="s">
        <v>4008</v>
      </c>
      <c r="V3529" s="149">
        <f>IF(ActividadesCom[[#This Row],[NIVEL 3]]&lt;&gt;0,VLOOKUP(ActividadesCom[[#This Row],[NIVEL 3]],Catálogo!A:B,2,FALSE),"")</f>
        <v>3</v>
      </c>
      <c r="W3529" s="164">
        <v>1</v>
      </c>
      <c r="X3529" s="165" t="s">
        <v>4893</v>
      </c>
      <c r="Y3529" s="164">
        <v>20213</v>
      </c>
      <c r="Z3529" s="149" t="s">
        <v>4007</v>
      </c>
      <c r="AA3529" s="149">
        <f>IF(ActividadesCom[[#This Row],[NIVEL 4]]&lt;&gt;0,VLOOKUP(ActividadesCom[[#This Row],[NIVEL 4]],Catálogo!A:B,2,FALSE),"")</f>
        <v>4</v>
      </c>
      <c r="AB3529" s="164">
        <v>1</v>
      </c>
      <c r="AC3529" s="148" t="s">
        <v>5702</v>
      </c>
      <c r="AD3529" s="164">
        <v>20223</v>
      </c>
      <c r="AE3529" s="164" t="s">
        <v>4007</v>
      </c>
      <c r="AF3529" s="149">
        <f>IF(ActividadesCom[[#This Row],[NIVEL 5]]&lt;&gt;0,VLOOKUP(ActividadesCom[[#This Row],[NIVEL 5]],Catálogo!A:B,2,FALSE),"")</f>
        <v>4</v>
      </c>
      <c r="AG3529" s="164">
        <v>1</v>
      </c>
    </row>
    <row r="3530" spans="1:34" ht="30" hidden="1" customHeight="1" x14ac:dyDescent="0.25">
      <c r="A3530" s="7">
        <v>21470213</v>
      </c>
      <c r="B3530" s="6" t="str">
        <f>VLOOKUP(ActividadesCom[[#This Row],[NO. DE CONTROL]],'LISTADO ESTUDIANTES'!A:C,2,FALSE)</f>
        <v>PAN DZIB ADAMARI ESTEFANIA</v>
      </c>
      <c r="C3530" s="6" t="str">
        <f>VLOOKUP(ActividadesCom[[#This Row],[NO. DE CONTROL]],'LISTADO ESTUDIANTES'!A:C,3,FALSE)</f>
        <v>INGENIERIA MECANICA</v>
      </c>
      <c r="D3530" s="5" t="str">
        <f>VLOOKUP(ActividadesCom[[#This Row],[NO. DE CONTROL]],'LISTADO ESTUDIANTES'!A:D,4,FALSE)</f>
        <v>EGRESADO(A)</v>
      </c>
      <c r="E3530" s="7">
        <f>SUM(ActividadesCom[[#This Row],[CRÉD. 1]],ActividadesCom[[#This Row],[CRÉD. 2]],ActividadesCom[[#This Row],[CRÉD. 3]],ActividadesCom[[#This Row],[CRÉD. 4]],ActividadesCom[[#This Row],[CRÉD. 5]])</f>
        <v>1</v>
      </c>
      <c r="F3530" s="5">
        <f>IF(ActividadesCom[[#This Row],[ÚLTIMO SEMESTRE CON CRÉDITOS]]&gt;0,ROUND(AVERAGE(ActividadesCom[[#This Row],[VALOR NIVEL 5]],ActividadesCom[[#This Row],[VALOR NIVEL 4]],ActividadesCom[[#This Row],[VALOR NIVEL 3]],ActividadesCom[[#This Row],[VALOR NIVEL 2]],ActividadesCom[[#This Row],[VALOR NIVEL 1]]),0),"")</f>
        <v>2</v>
      </c>
      <c r="G3530" s="7" t="str">
        <f>IF(ActividadesCom[[#This Row],[PROMEDIO]]="","",IF(ActividadesCom[[#This Row],[PROMEDIO]]&gt;=4,"EXCELENTE",IF(ActividadesCom[[#This Row],[PROMEDIO]]&gt;=3,"NOTABLE",IF(ActividadesCom[[#This Row],[PROMEDIO]]&gt;=2,"BUENO",IF(ActividadesCom[[#This Row],[PROMEDIO]]=1,"SUFICIENTE","")))))</f>
        <v>BUENO</v>
      </c>
      <c r="H3530" s="5">
        <f>MAX(ActividadesCom[[#This Row],[PERÍODO 1]],ActividadesCom[[#This Row],[PERÍODO 2]],ActividadesCom[[#This Row],[PERÍODO 3]],ActividadesCom[[#This Row],[PERÍODO 4]],ActividadesCom[[#This Row],[PERÍODO 5]])</f>
        <v>20221</v>
      </c>
      <c r="I3530" s="6" t="s">
        <v>4867</v>
      </c>
      <c r="J3530" s="5">
        <v>20221</v>
      </c>
      <c r="K3530" s="5" t="s">
        <v>4021</v>
      </c>
      <c r="L3530" s="5">
        <f>IF(ActividadesCom[[#This Row],[NIVEL 1]]&lt;&gt;0,VLOOKUP(ActividadesCom[[#This Row],[NIVEL 1]],Catálogo!A:B,2,FALSE),"")</f>
        <v>2</v>
      </c>
      <c r="M3530" s="5">
        <v>1</v>
      </c>
      <c r="N3530" s="6"/>
      <c r="O3530" s="5"/>
      <c r="P3530" s="5"/>
      <c r="Q3530" s="5" t="str">
        <f>IF(ActividadesCom[[#This Row],[NIVEL 2]]&lt;&gt;0,VLOOKUP(ActividadesCom[[#This Row],[NIVEL 2]],Catálogo!A:B,2,FALSE),"")</f>
        <v/>
      </c>
      <c r="R3530" s="5"/>
      <c r="S3530" s="6"/>
      <c r="T3530" s="5"/>
      <c r="U3530" s="5"/>
      <c r="V3530" s="5" t="str">
        <f>IF(ActividadesCom[[#This Row],[NIVEL 3]]&lt;&gt;0,VLOOKUP(ActividadesCom[[#This Row],[NIVEL 3]],Catálogo!A:B,2,FALSE),"")</f>
        <v/>
      </c>
      <c r="W3530" s="5"/>
      <c r="X3530" s="6"/>
      <c r="Y3530" s="5"/>
      <c r="Z3530" s="5"/>
      <c r="AA3530" s="5" t="str">
        <f>IF(ActividadesCom[[#This Row],[NIVEL 4]]&lt;&gt;0,VLOOKUP(ActividadesCom[[#This Row],[NIVEL 4]],Catálogo!A:B,2,FALSE),"")</f>
        <v/>
      </c>
      <c r="AB3530" s="5"/>
      <c r="AC3530" s="6"/>
      <c r="AD3530" s="5"/>
      <c r="AE3530" s="5"/>
      <c r="AF3530" s="5" t="str">
        <f>IF(ActividadesCom[[#This Row],[NIVEL 5]]&lt;&gt;0,VLOOKUP(ActividadesCom[[#This Row],[NIVEL 5]],Catálogo!A:B,2,FALSE),"")</f>
        <v/>
      </c>
      <c r="AG3530" s="5"/>
      <c r="AH3530" s="2"/>
    </row>
    <row r="3531" spans="1:34" ht="30" hidden="1" customHeight="1" x14ac:dyDescent="0.25">
      <c r="A3531" s="7">
        <v>21470214</v>
      </c>
      <c r="B3531" s="6" t="str">
        <f>VLOOKUP(ActividadesCom[[#This Row],[NO. DE CONTROL]],'LISTADO ESTUDIANTES'!A:C,2,FALSE)</f>
        <v>ARGENTE DIAZ ORLANDO GABRIEL</v>
      </c>
      <c r="C3531" s="6" t="str">
        <f>VLOOKUP(ActividadesCom[[#This Row],[NO. DE CONTROL]],'LISTADO ESTUDIANTES'!A:C,3,FALSE)</f>
        <v>INGENIERIA CIVIL</v>
      </c>
      <c r="D3531" s="5" t="str">
        <f>VLOOKUP(ActividadesCom[[#This Row],[NO. DE CONTROL]],'LISTADO ESTUDIANTES'!A:D,4,FALSE)</f>
        <v>EGRESADO(A)</v>
      </c>
      <c r="E3531" s="7">
        <f>SUM(ActividadesCom[[#This Row],[CRÉD. 1]],ActividadesCom[[#This Row],[CRÉD. 2]],ActividadesCom[[#This Row],[CRÉD. 3]],ActividadesCom[[#This Row],[CRÉD. 4]],ActividadesCom[[#This Row],[CRÉD. 5]])</f>
        <v>5</v>
      </c>
      <c r="F3531" s="5">
        <f>IF(ActividadesCom[[#This Row],[ÚLTIMO SEMESTRE CON CRÉDITOS]]&gt;0,ROUND(AVERAGE(ActividadesCom[[#This Row],[VALOR NIVEL 5]],ActividadesCom[[#This Row],[VALOR NIVEL 4]],ActividadesCom[[#This Row],[VALOR NIVEL 3]],ActividadesCom[[#This Row],[VALOR NIVEL 2]],ActividadesCom[[#This Row],[VALOR NIVEL 1]]),0),"")</f>
        <v>3</v>
      </c>
      <c r="G3531" s="7" t="str">
        <f>IF(ActividadesCom[[#This Row],[PROMEDIO]]="","",IF(ActividadesCom[[#This Row],[PROMEDIO]]&gt;=4,"EXCELENTE",IF(ActividadesCom[[#This Row],[PROMEDIO]]&gt;=3,"NOTABLE",IF(ActividadesCom[[#This Row],[PROMEDIO]]&gt;=2,"BUENO",IF(ActividadesCom[[#This Row],[PROMEDIO]]=1,"SUFICIENTE","")))))</f>
        <v>NOTABLE</v>
      </c>
      <c r="H3531" s="5">
        <f>MAX(ActividadesCom[[#This Row],[PERÍODO 1]],ActividadesCom[[#This Row],[PERÍODO 2]],ActividadesCom[[#This Row],[PERÍODO 3]],ActividadesCom[[#This Row],[PERÍODO 4]],ActividadesCom[[#This Row],[PERÍODO 5]])</f>
        <v>20241</v>
      </c>
      <c r="I3531" s="6"/>
      <c r="J3531" s="5"/>
      <c r="K3531" s="5"/>
      <c r="L3531" s="5" t="str">
        <f>IF(ActividadesCom[[#This Row],[NIVEL 1]]&lt;&gt;0,VLOOKUP(ActividadesCom[[#This Row],[NIVEL 1]],Catálogo!A:B,2,FALSE),"")</f>
        <v/>
      </c>
      <c r="M3531" s="5"/>
      <c r="N3531" s="6" t="s">
        <v>31</v>
      </c>
      <c r="O3531" s="5">
        <v>20231</v>
      </c>
      <c r="P3531" s="5" t="s">
        <v>4009</v>
      </c>
      <c r="Q3531" s="5">
        <f>IF(ActividadesCom[[#This Row],[NIVEL 2]]&lt;&gt;0,VLOOKUP(ActividadesCom[[#This Row],[NIVEL 2]],Catálogo!A:B,2,FALSE),"")</f>
        <v>2</v>
      </c>
      <c r="R3531" s="5">
        <v>1</v>
      </c>
      <c r="S3531" s="6" t="s">
        <v>6341</v>
      </c>
      <c r="T3531" s="5">
        <v>20241</v>
      </c>
      <c r="U3531" s="5" t="s">
        <v>4007</v>
      </c>
      <c r="V3531" s="5">
        <f>IF(ActividadesCom[[#This Row],[NIVEL 3]]&lt;&gt;0,VLOOKUP(ActividadesCom[[#This Row],[NIVEL 3]],Catálogo!A:B,2,FALSE),"")</f>
        <v>4</v>
      </c>
      <c r="W3531" s="5">
        <v>2</v>
      </c>
      <c r="X3531" s="6" t="s">
        <v>47</v>
      </c>
      <c r="Y3531" s="5">
        <v>20241</v>
      </c>
      <c r="Z3531" s="5" t="s">
        <v>4009</v>
      </c>
      <c r="AA3531" s="5">
        <f>IF(ActividadesCom[[#This Row],[NIVEL 4]]&lt;&gt;0,VLOOKUP(ActividadesCom[[#This Row],[NIVEL 4]],Catálogo!A:B,2,FALSE),"")</f>
        <v>2</v>
      </c>
      <c r="AB3531" s="5">
        <v>1</v>
      </c>
      <c r="AC3531" s="6" t="s">
        <v>9</v>
      </c>
      <c r="AD3531" s="5">
        <v>20241</v>
      </c>
      <c r="AE3531" s="5" t="s">
        <v>4008</v>
      </c>
      <c r="AF3531" s="5">
        <f>IF(ActividadesCom[[#This Row],[NIVEL 5]]&lt;&gt;0,VLOOKUP(ActividadesCom[[#This Row],[NIVEL 5]],Catálogo!A:B,2,FALSE),"")</f>
        <v>3</v>
      </c>
      <c r="AG3531" s="5">
        <v>1</v>
      </c>
      <c r="AH3531" s="2"/>
    </row>
    <row r="3532" spans="1:34" ht="30" hidden="1" customHeight="1" x14ac:dyDescent="0.25">
      <c r="A3532" s="29">
        <v>21470215</v>
      </c>
      <c r="B3532" s="6" t="str">
        <f>VLOOKUP(ActividadesCom[[#This Row],[NO. DE CONTROL]],'LISTADO ESTUDIANTES'!A:C,2,FALSE)</f>
        <v>AC CANUL MARIA CRISTINA DEL ROSARIO</v>
      </c>
      <c r="C3532" s="6" t="str">
        <f>VLOOKUP(ActividadesCom[[#This Row],[NO. DE CONTROL]],'LISTADO ESTUDIANTES'!A:C,3,FALSE)</f>
        <v>ARQUITECTURA</v>
      </c>
      <c r="D3532" s="30" t="str">
        <f>VLOOKUP(ActividadesCom[[#This Row],[NO. DE CONTROL]],'LISTADO ESTUDIANTES'!A:D,4,FALSE)</f>
        <v>EGRESADO(A)</v>
      </c>
      <c r="E3532" s="5">
        <f>SUM(ActividadesCom[[#This Row],[CRÉD. 1]],ActividadesCom[[#This Row],[CRÉD. 2]],ActividadesCom[[#This Row],[CRÉD. 3]],ActividadesCom[[#This Row],[CRÉD. 4]],ActividadesCom[[#This Row],[CRÉD. 5]])</f>
        <v>2</v>
      </c>
      <c r="F3532" s="30">
        <f>IF(ActividadesCom[[#This Row],[ÚLTIMO SEMESTRE CON CRÉDITOS]]&gt;0,ROUND(AVERAGE(ActividadesCom[[#This Row],[VALOR NIVEL 5]],ActividadesCom[[#This Row],[VALOR NIVEL 4]],ActividadesCom[[#This Row],[VALOR NIVEL 3]],ActividadesCom[[#This Row],[VALOR NIVEL 2]],ActividadesCom[[#This Row],[VALOR NIVEL 1]]),0),"")</f>
        <v>4</v>
      </c>
      <c r="G3532" s="30" t="str">
        <f>IF(ActividadesCom[[#This Row],[PROMEDIO]]="","",IF(ActividadesCom[[#This Row],[PROMEDIO]]&gt;=4,"EXCELENTE",IF(ActividadesCom[[#This Row],[PROMEDIO]]&gt;=3,"NOTABLE",IF(ActividadesCom[[#This Row],[PROMEDIO]]&gt;=2,"BUENO",IF(ActividadesCom[[#This Row],[PROMEDIO]]=1,"SUFICIENTE","")))))</f>
        <v>EXCELENTE</v>
      </c>
      <c r="H3532" s="5">
        <f>MAX(ActividadesCom[[#This Row],[PERÍODO 1]],ActividadesCom[[#This Row],[PERÍODO 2]],ActividadesCom[[#This Row],[PERÍODO 3]],ActividadesCom[[#This Row],[PERÍODO 4]],ActividadesCom[[#This Row],[PERÍODO 5]])</f>
        <v>20213</v>
      </c>
      <c r="I3532" s="31" t="s">
        <v>4512</v>
      </c>
      <c r="J3532" s="30">
        <v>20211</v>
      </c>
      <c r="K3532" s="30" t="s">
        <v>4007</v>
      </c>
      <c r="L3532" s="5">
        <f>IF(ActividadesCom[[#This Row],[NIVEL 1]]&lt;&gt;0,VLOOKUP(ActividadesCom[[#This Row],[NIVEL 1]],Catálogo!A:B,2,FALSE),"")</f>
        <v>4</v>
      </c>
      <c r="M3532" s="30">
        <v>1</v>
      </c>
      <c r="N3532" s="6" t="s">
        <v>4685</v>
      </c>
      <c r="O3532" s="30">
        <v>20213</v>
      </c>
      <c r="P3532" s="30" t="s">
        <v>4007</v>
      </c>
      <c r="Q3532" s="5">
        <f>IF(ActividadesCom[[#This Row],[NIVEL 2]]&lt;&gt;0,VLOOKUP(ActividadesCom[[#This Row],[NIVEL 2]],Catálogo!A:B,2,FALSE),"")</f>
        <v>4</v>
      </c>
      <c r="R3532" s="30">
        <v>1</v>
      </c>
      <c r="S3532" s="31"/>
      <c r="T3532" s="30"/>
      <c r="U3532" s="30"/>
      <c r="V3532" s="5" t="str">
        <f>IF(ActividadesCom[[#This Row],[NIVEL 3]]&lt;&gt;0,VLOOKUP(ActividadesCom[[#This Row],[NIVEL 3]],Catálogo!A:B,2,FALSE),"")</f>
        <v/>
      </c>
      <c r="W3532" s="30"/>
      <c r="X3532" s="31"/>
      <c r="Y3532" s="30"/>
      <c r="Z3532" s="30"/>
      <c r="AA3532" s="5" t="str">
        <f>IF(ActividadesCom[[#This Row],[NIVEL 4]]&lt;&gt;0,VLOOKUP(ActividadesCom[[#This Row],[NIVEL 4]],Catálogo!A:B,2,FALSE),"")</f>
        <v/>
      </c>
      <c r="AB3532" s="30"/>
      <c r="AC3532" s="31"/>
      <c r="AD3532" s="30"/>
      <c r="AE3532" s="30"/>
      <c r="AF3532" s="5" t="str">
        <f>IF(ActividadesCom[[#This Row],[NIVEL 5]]&lt;&gt;0,VLOOKUP(ActividadesCom[[#This Row],[NIVEL 5]],Catálogo!A:B,2,FALSE),"")</f>
        <v/>
      </c>
      <c r="AG3532" s="30"/>
      <c r="AH3532" s="2"/>
    </row>
    <row r="3533" spans="1:34" ht="30" hidden="1" customHeight="1" x14ac:dyDescent="0.25">
      <c r="A3533" s="29">
        <v>21470216</v>
      </c>
      <c r="B3533" s="6" t="str">
        <f>VLOOKUP(ActividadesCom[[#This Row],[NO. DE CONTROL]],'LISTADO ESTUDIANTES'!A:C,2,FALSE)</f>
        <v>GONZALEZ MAY ANDRES ALBERTO</v>
      </c>
      <c r="C3533" s="6" t="str">
        <f>VLOOKUP(ActividadesCom[[#This Row],[NO. DE CONTROL]],'LISTADO ESTUDIANTES'!A:C,3,FALSE)</f>
        <v>ARQUITECTURA</v>
      </c>
      <c r="D3533" s="5" t="str">
        <f>VLOOKUP(ActividadesCom[[#This Row],[NO. DE CONTROL]],'LISTADO ESTUDIANTES'!A:D,4,FALSE)</f>
        <v>EGRESADO(A)</v>
      </c>
      <c r="E3533" s="5">
        <f>SUM(ActividadesCom[[#This Row],[CRÉD. 1]],ActividadesCom[[#This Row],[CRÉD. 2]],ActividadesCom[[#This Row],[CRÉD. 3]],ActividadesCom[[#This Row],[CRÉD. 4]],ActividadesCom[[#This Row],[CRÉD. 5]])</f>
        <v>4</v>
      </c>
      <c r="F3533" s="30">
        <f>IF(ActividadesCom[[#This Row],[ÚLTIMO SEMESTRE CON CRÉDITOS]]&gt;0,ROUND(AVERAGE(ActividadesCom[[#This Row],[VALOR NIVEL 5]],ActividadesCom[[#This Row],[VALOR NIVEL 4]],ActividadesCom[[#This Row],[VALOR NIVEL 3]],ActividadesCom[[#This Row],[VALOR NIVEL 2]],ActividadesCom[[#This Row],[VALOR NIVEL 1]]),0),"")</f>
        <v>3</v>
      </c>
      <c r="G3533" s="30" t="str">
        <f>IF(ActividadesCom[[#This Row],[PROMEDIO]]="","",IF(ActividadesCom[[#This Row],[PROMEDIO]]&gt;=4,"EXCELENTE",IF(ActividadesCom[[#This Row],[PROMEDIO]]&gt;=3,"NOTABLE",IF(ActividadesCom[[#This Row],[PROMEDIO]]&gt;=2,"BUENO",IF(ActividadesCom[[#This Row],[PROMEDIO]]=1,"SUFICIENTE","")))))</f>
        <v>NOTABLE</v>
      </c>
      <c r="H3533" s="5">
        <f>MAX(ActividadesCom[[#This Row],[PERÍODO 1]],ActividadesCom[[#This Row],[PERÍODO 2]],ActividadesCom[[#This Row],[PERÍODO 3]],ActividadesCom[[#This Row],[PERÍODO 4]],ActividadesCom[[#This Row],[PERÍODO 5]])</f>
        <v>20223</v>
      </c>
      <c r="I3533" s="31" t="s">
        <v>4512</v>
      </c>
      <c r="J3533" s="30">
        <v>20213</v>
      </c>
      <c r="K3533" s="30" t="s">
        <v>4009</v>
      </c>
      <c r="L3533" s="5">
        <f>IF(ActividadesCom[[#This Row],[NIVEL 1]]&lt;&gt;0,VLOOKUP(ActividadesCom[[#This Row],[NIVEL 1]],Catálogo!A:B,2,FALSE),"")</f>
        <v>2</v>
      </c>
      <c r="M3533" s="30">
        <v>1</v>
      </c>
      <c r="N3533" s="31" t="s">
        <v>4692</v>
      </c>
      <c r="O3533" s="30">
        <v>20213</v>
      </c>
      <c r="P3533" s="5" t="s">
        <v>4007</v>
      </c>
      <c r="Q3533" s="5">
        <f>IF(ActividadesCom[[#This Row],[NIVEL 2]]&lt;&gt;0,VLOOKUP(ActividadesCom[[#This Row],[NIVEL 2]],Catálogo!A:B,2,FALSE),"")</f>
        <v>4</v>
      </c>
      <c r="R3533" s="30">
        <v>1</v>
      </c>
      <c r="S3533" s="6" t="s">
        <v>316</v>
      </c>
      <c r="T3533" s="30">
        <v>20213</v>
      </c>
      <c r="U3533" s="5" t="s">
        <v>4008</v>
      </c>
      <c r="V3533" s="5">
        <f>IF(ActividadesCom[[#This Row],[NIVEL 3]]&lt;&gt;0,VLOOKUP(ActividadesCom[[#This Row],[NIVEL 3]],Catálogo!A:B,2,FALSE),"")</f>
        <v>3</v>
      </c>
      <c r="W3533" s="30">
        <v>1</v>
      </c>
      <c r="X3533" s="6" t="s">
        <v>665</v>
      </c>
      <c r="Y3533" s="30">
        <v>20223</v>
      </c>
      <c r="Z3533" s="5" t="s">
        <v>4008</v>
      </c>
      <c r="AA3533" s="5">
        <f>IF(ActividadesCom[[#This Row],[NIVEL 4]]&lt;&gt;0,VLOOKUP(ActividadesCom[[#This Row],[NIVEL 4]],Catálogo!A:B,2,FALSE),"")</f>
        <v>3</v>
      </c>
      <c r="AB3533" s="30">
        <v>1</v>
      </c>
      <c r="AC3533" s="6"/>
      <c r="AD3533" s="30"/>
      <c r="AE3533" s="5"/>
      <c r="AF3533" s="5" t="str">
        <f>IF(ActividadesCom[[#This Row],[NIVEL 5]]&lt;&gt;0,VLOOKUP(ActividadesCom[[#This Row],[NIVEL 5]],Catálogo!A:B,2,FALSE),"")</f>
        <v/>
      </c>
      <c r="AG3533" s="30"/>
      <c r="AH3533" s="2"/>
    </row>
    <row r="3534" spans="1:34" ht="30" hidden="1" customHeight="1" x14ac:dyDescent="0.25">
      <c r="A3534" s="32">
        <v>21470217</v>
      </c>
      <c r="B3534" s="6" t="str">
        <f>VLOOKUP(ActividadesCom[[#This Row],[NO. DE CONTROL]],'LISTADO ESTUDIANTES'!A:C,2,FALSE)</f>
        <v>JUAN JOSE NOTARIO CRUZ</v>
      </c>
      <c r="C3534" s="6" t="str">
        <f>VLOOKUP(ActividadesCom[[#This Row],[NO. DE CONTROL]],'LISTADO ESTUDIANTES'!A:C,3,FALSE)</f>
        <v>INGENIERIA EN ADMINISTRACION</v>
      </c>
      <c r="D3534" s="33" t="str">
        <f>VLOOKUP(ActividadesCom[[#This Row],[NO. DE CONTROL]],'LISTADO ESTUDIANTES'!A:D,4,FALSE)</f>
        <v>EGRESADO(A)</v>
      </c>
      <c r="E3534" s="5">
        <f>SUM(ActividadesCom[[#This Row],[CRÉD. 1]],ActividadesCom[[#This Row],[CRÉD. 2]],ActividadesCom[[#This Row],[CRÉD. 3]],ActividadesCom[[#This Row],[CRÉD. 4]],ActividadesCom[[#This Row],[CRÉD. 5]])</f>
        <v>2</v>
      </c>
      <c r="F3534" s="33">
        <f>IF(ActividadesCom[[#This Row],[ÚLTIMO SEMESTRE CON CRÉDITOS]]&gt;0,ROUND(AVERAGE(ActividadesCom[[#This Row],[VALOR NIVEL 5]],ActividadesCom[[#This Row],[VALOR NIVEL 4]],ActividadesCom[[#This Row],[VALOR NIVEL 3]],ActividadesCom[[#This Row],[VALOR NIVEL 2]],ActividadesCom[[#This Row],[VALOR NIVEL 1]]),0),"")</f>
        <v>2</v>
      </c>
      <c r="G3534" s="32" t="str">
        <f>IF(ActividadesCom[[#This Row],[PROMEDIO]]="","",IF(ActividadesCom[[#This Row],[PROMEDIO]]&gt;=4,"EXCELENTE",IF(ActividadesCom[[#This Row],[PROMEDIO]]&gt;=3,"NOTABLE",IF(ActividadesCom[[#This Row],[PROMEDIO]]&gt;=2,"BUENO",IF(ActividadesCom[[#This Row],[PROMEDIO]]=1,"SUFICIENTE","")))))</f>
        <v>BUENO</v>
      </c>
      <c r="H3534" s="5">
        <f>MAX(ActividadesCom[[#This Row],[PERÍODO 1]],ActividadesCom[[#This Row],[PERÍODO 2]],ActividadesCom[[#This Row],[PERÍODO 3]],ActividadesCom[[#This Row],[PERÍODO 4]],ActividadesCom[[#This Row],[PERÍODO 5]])</f>
        <v>20213</v>
      </c>
      <c r="I3534" s="34" t="s">
        <v>3518</v>
      </c>
      <c r="J3534" s="33">
        <v>20213</v>
      </c>
      <c r="K3534" s="5" t="s">
        <v>4010</v>
      </c>
      <c r="L3534" s="5">
        <f>IF(ActividadesCom[[#This Row],[NIVEL 1]]&lt;&gt;0,VLOOKUP(ActividadesCom[[#This Row],[NIVEL 1]],Catálogo!A:B,2,FALSE),"")</f>
        <v>1</v>
      </c>
      <c r="M3534" s="33">
        <v>1</v>
      </c>
      <c r="N3534" s="6" t="s">
        <v>5695</v>
      </c>
      <c r="O3534" s="33">
        <v>20213</v>
      </c>
      <c r="P3534" s="5" t="s">
        <v>4008</v>
      </c>
      <c r="Q3534" s="5">
        <f>IF(ActividadesCom[[#This Row],[NIVEL 2]]&lt;&gt;0,VLOOKUP(ActividadesCom[[#This Row],[NIVEL 2]],Catálogo!A:B,2,FALSE),"")</f>
        <v>3</v>
      </c>
      <c r="R3534" s="33">
        <v>1</v>
      </c>
      <c r="S3534" s="34"/>
      <c r="T3534" s="33"/>
      <c r="U3534" s="33"/>
      <c r="V3534" s="5" t="str">
        <f>IF(ActividadesCom[[#This Row],[NIVEL 3]]&lt;&gt;0,VLOOKUP(ActividadesCom[[#This Row],[NIVEL 3]],Catálogo!A:B,2,FALSE),"")</f>
        <v/>
      </c>
      <c r="W3534" s="33"/>
      <c r="X3534" s="34"/>
      <c r="Y3534" s="33"/>
      <c r="Z3534" s="33"/>
      <c r="AA3534" s="5" t="str">
        <f>IF(ActividadesCom[[#This Row],[NIVEL 4]]&lt;&gt;0,VLOOKUP(ActividadesCom[[#This Row],[NIVEL 4]],Catálogo!A:B,2,FALSE),"")</f>
        <v/>
      </c>
      <c r="AB3534" s="33"/>
      <c r="AC3534" s="34"/>
      <c r="AD3534" s="33"/>
      <c r="AE3534" s="33"/>
      <c r="AF3534" s="5" t="str">
        <f>IF(ActividadesCom[[#This Row],[NIVEL 5]]&lt;&gt;0,VLOOKUP(ActividadesCom[[#This Row],[NIVEL 5]],Catálogo!A:B,2,FALSE),"")</f>
        <v/>
      </c>
      <c r="AG3534" s="33"/>
      <c r="AH3534" s="2"/>
    </row>
    <row r="3535" spans="1:34" s="151" customFormat="1" ht="30" hidden="1" customHeight="1" x14ac:dyDescent="0.25">
      <c r="A3535" s="147">
        <v>21470218</v>
      </c>
      <c r="B3535" s="148" t="str">
        <f>VLOOKUP(ActividadesCom[[#This Row],[NO. DE CONTROL]],'LISTADO ESTUDIANTES'!A:C,2,FALSE)</f>
        <v>PEREZ ZETINA JAEL ABILENE</v>
      </c>
      <c r="C3535" s="148" t="str">
        <f>VLOOKUP(ActividadesCom[[#This Row],[NO. DE CONTROL]],'LISTADO ESTUDIANTES'!A:C,3,FALSE)</f>
        <v>INGENIERIA EN ADMINISTRACION</v>
      </c>
      <c r="D3535" s="149" t="str">
        <f>VLOOKUP(ActividadesCom[[#This Row],[NO. DE CONTROL]],'LISTADO ESTUDIANTES'!A:D,4,FALSE)</f>
        <v>EGRESADO(A)</v>
      </c>
      <c r="E3535" s="147">
        <f>SUM(ActividadesCom[[#This Row],[CRÉD. 1]],ActividadesCom[[#This Row],[CRÉD. 2]],ActividadesCom[[#This Row],[CRÉD. 3]],ActividadesCom[[#This Row],[CRÉD. 4]],ActividadesCom[[#This Row],[CRÉD. 5]])</f>
        <v>5</v>
      </c>
      <c r="F3535" s="149">
        <f>IF(ActividadesCom[[#This Row],[ÚLTIMO SEMESTRE CON CRÉDITOS]]&gt;0,ROUND(AVERAGE(ActividadesCom[[#This Row],[VALOR NIVEL 5]],ActividadesCom[[#This Row],[VALOR NIVEL 4]],ActividadesCom[[#This Row],[VALOR NIVEL 3]],ActividadesCom[[#This Row],[VALOR NIVEL 2]],ActividadesCom[[#This Row],[VALOR NIVEL 1]]),0),"")</f>
        <v>3</v>
      </c>
      <c r="G3535" s="147" t="str">
        <f>IF(ActividadesCom[[#This Row],[PROMEDIO]]="","",IF(ActividadesCom[[#This Row],[PROMEDIO]]&gt;=4,"EXCELENTE",IF(ActividadesCom[[#This Row],[PROMEDIO]]&gt;=3,"NOTABLE",IF(ActividadesCom[[#This Row],[PROMEDIO]]&gt;=2,"BUENO",IF(ActividadesCom[[#This Row],[PROMEDIO]]=1,"SUFICIENTE","")))))</f>
        <v>NOTABLE</v>
      </c>
      <c r="H3535" s="149">
        <f>MAX(ActividadesCom[[#This Row],[PERÍODO 1]],ActividadesCom[[#This Row],[PERÍODO 2]],ActividadesCom[[#This Row],[PERÍODO 3]],ActividadesCom[[#This Row],[PERÍODO 4]],ActividadesCom[[#This Row],[PERÍODO 5]])</f>
        <v>20243</v>
      </c>
      <c r="I3535" s="148" t="s">
        <v>34</v>
      </c>
      <c r="J3535" s="149">
        <v>20221</v>
      </c>
      <c r="K3535" s="149" t="s">
        <v>4021</v>
      </c>
      <c r="L3535" s="149">
        <f>IF(ActividadesCom[[#This Row],[NIVEL 1]]&lt;&gt;0,VLOOKUP(ActividadesCom[[#This Row],[NIVEL 1]],Catálogo!A:B,2,FALSE),"")</f>
        <v>2</v>
      </c>
      <c r="M3535" s="149">
        <v>1</v>
      </c>
      <c r="N3535" s="148" t="s">
        <v>5695</v>
      </c>
      <c r="O3535" s="149">
        <v>20213</v>
      </c>
      <c r="P3535" s="149" t="s">
        <v>4008</v>
      </c>
      <c r="Q3535" s="149">
        <f>IF(ActividadesCom[[#This Row],[NIVEL 2]]&lt;&gt;0,VLOOKUP(ActividadesCom[[#This Row],[NIVEL 2]],Catálogo!A:B,2,FALSE),"")</f>
        <v>3</v>
      </c>
      <c r="R3535" s="149">
        <v>1</v>
      </c>
      <c r="S3535" s="148" t="s">
        <v>5834</v>
      </c>
      <c r="T3535" s="149">
        <v>20231</v>
      </c>
      <c r="U3535" s="149" t="s">
        <v>4007</v>
      </c>
      <c r="V3535" s="149">
        <f>IF(ActividadesCom[[#This Row],[NIVEL 3]]&lt;&gt;0,VLOOKUP(ActividadesCom[[#This Row],[NIVEL 3]],Catálogo!A:B,2,FALSE),"")</f>
        <v>4</v>
      </c>
      <c r="W3535" s="149">
        <v>1</v>
      </c>
      <c r="X3535" s="148" t="s">
        <v>6726</v>
      </c>
      <c r="Y3535" s="149">
        <v>20243</v>
      </c>
      <c r="Z3535" s="149" t="s">
        <v>4008</v>
      </c>
      <c r="AA3535" s="149">
        <f>IF(ActividadesCom[[#This Row],[NIVEL 4]]&lt;&gt;0,VLOOKUP(ActividadesCom[[#This Row],[NIVEL 4]],Catálogo!A:B,2,FALSE),"")</f>
        <v>3</v>
      </c>
      <c r="AB3535" s="149">
        <v>1</v>
      </c>
      <c r="AC3535" s="148" t="s">
        <v>6753</v>
      </c>
      <c r="AD3535" s="149">
        <v>20243</v>
      </c>
      <c r="AE3535" s="149" t="s">
        <v>4009</v>
      </c>
      <c r="AF3535" s="149">
        <f>IF(ActividadesCom[[#This Row],[NIVEL 5]]&lt;&gt;0,VLOOKUP(ActividadesCom[[#This Row],[NIVEL 5]],Catálogo!A:B,2,FALSE),"")</f>
        <v>2</v>
      </c>
      <c r="AG3535" s="149">
        <v>1</v>
      </c>
    </row>
    <row r="3536" spans="1:34" s="151" customFormat="1" ht="30" hidden="1" customHeight="1" x14ac:dyDescent="0.25">
      <c r="A3536" s="147">
        <v>21470219</v>
      </c>
      <c r="B3536" s="148" t="str">
        <f>VLOOKUP(ActividadesCom[[#This Row],[NO. DE CONTROL]],'LISTADO ESTUDIANTES'!A:C,2,FALSE)</f>
        <v>DOMINGUEZ PECH GERARDO DAVID</v>
      </c>
      <c r="C3536" s="148" t="str">
        <f>VLOOKUP(ActividadesCom[[#This Row],[NO. DE CONTROL]],'LISTADO ESTUDIANTES'!A:C,3,FALSE)</f>
        <v>INGENIERIA INDUSTRIAL</v>
      </c>
      <c r="D3536" s="149" t="str">
        <f>VLOOKUP(ActividadesCom[[#This Row],[NO. DE CONTROL]],'LISTADO ESTUDIANTES'!A:D,4,FALSE)</f>
        <v>EGRESADO(A)</v>
      </c>
      <c r="E3536" s="149">
        <f>SUM(ActividadesCom[[#This Row],[CRÉD. 1]],ActividadesCom[[#This Row],[CRÉD. 2]],ActividadesCom[[#This Row],[CRÉD. 3]],ActividadesCom[[#This Row],[CRÉD. 4]],ActividadesCom[[#This Row],[CRÉD. 5]])</f>
        <v>5</v>
      </c>
      <c r="F3536" s="149">
        <f>IF(ActividadesCom[[#This Row],[ÚLTIMO SEMESTRE CON CRÉDITOS]]&gt;0,ROUND(AVERAGE(ActividadesCom[[#This Row],[VALOR NIVEL 5]],ActividadesCom[[#This Row],[VALOR NIVEL 4]],ActividadesCom[[#This Row],[VALOR NIVEL 3]],ActividadesCom[[#This Row],[VALOR NIVEL 2]],ActividadesCom[[#This Row],[VALOR NIVEL 1]]),0),"")</f>
        <v>3</v>
      </c>
      <c r="G3536" s="147" t="str">
        <f>IF(ActividadesCom[[#This Row],[PROMEDIO]]="","",IF(ActividadesCom[[#This Row],[PROMEDIO]]&gt;=4,"EXCELENTE",IF(ActividadesCom[[#This Row],[PROMEDIO]]&gt;=3,"NOTABLE",IF(ActividadesCom[[#This Row],[PROMEDIO]]&gt;=2,"BUENO",IF(ActividadesCom[[#This Row],[PROMEDIO]]=1,"SUFICIENTE","")))))</f>
        <v>NOTABLE</v>
      </c>
      <c r="H3536" s="149">
        <f>MAX(ActividadesCom[[#This Row],[PERÍODO 1]],ActividadesCom[[#This Row],[PERÍODO 2]],ActividadesCom[[#This Row],[PERÍODO 3]],ActividadesCom[[#This Row],[PERÍODO 4]],ActividadesCom[[#This Row],[PERÍODO 5]])</f>
        <v>20221</v>
      </c>
      <c r="I3536" s="148" t="s">
        <v>316</v>
      </c>
      <c r="J3536" s="149">
        <v>20213</v>
      </c>
      <c r="K3536" s="149" t="s">
        <v>4020</v>
      </c>
      <c r="L3536" s="149">
        <f>IF(ActividadesCom[[#This Row],[NIVEL 1]]&lt;&gt;0,VLOOKUP(ActividadesCom[[#This Row],[NIVEL 1]],Catálogo!A:B,2,FALSE),"")</f>
        <v>3</v>
      </c>
      <c r="M3536" s="149">
        <v>1</v>
      </c>
      <c r="N3536" s="148" t="s">
        <v>3518</v>
      </c>
      <c r="O3536" s="149">
        <v>20221</v>
      </c>
      <c r="P3536" s="149" t="s">
        <v>4010</v>
      </c>
      <c r="Q3536" s="149">
        <f>IF(ActividadesCom[[#This Row],[NIVEL 2]]&lt;&gt;0,VLOOKUP(ActividadesCom[[#This Row],[NIVEL 2]],Catálogo!A:B,2,FALSE),"")</f>
        <v>1</v>
      </c>
      <c r="R3536" s="149">
        <v>1</v>
      </c>
      <c r="S3536" s="148" t="s">
        <v>177</v>
      </c>
      <c r="T3536" s="149">
        <v>20221</v>
      </c>
      <c r="U3536" s="149" t="s">
        <v>4008</v>
      </c>
      <c r="V3536" s="149">
        <f>IF(ActividadesCom[[#This Row],[NIVEL 3]]&lt;&gt;0,VLOOKUP(ActividadesCom[[#This Row],[NIVEL 3]],Catálogo!A:B,2,FALSE),"")</f>
        <v>3</v>
      </c>
      <c r="W3536" s="149">
        <v>1</v>
      </c>
      <c r="X3536" s="148" t="s">
        <v>5376</v>
      </c>
      <c r="Y3536" s="149">
        <v>20221</v>
      </c>
      <c r="Z3536" s="149" t="s">
        <v>4008</v>
      </c>
      <c r="AA3536" s="149">
        <f>IF(ActividadesCom[[#This Row],[NIVEL 4]]&lt;&gt;0,VLOOKUP(ActividadesCom[[#This Row],[NIVEL 4]],Catálogo!A:B,2,FALSE),"")</f>
        <v>3</v>
      </c>
      <c r="AB3536" s="149">
        <v>1</v>
      </c>
      <c r="AC3536" s="148" t="s">
        <v>518</v>
      </c>
      <c r="AD3536" s="149">
        <v>20221</v>
      </c>
      <c r="AE3536" s="149" t="s">
        <v>4008</v>
      </c>
      <c r="AF3536" s="149">
        <f>IF(ActividadesCom[[#This Row],[NIVEL 5]]&lt;&gt;0,VLOOKUP(ActividadesCom[[#This Row],[NIVEL 5]],Catálogo!A:B,2,FALSE),"")</f>
        <v>3</v>
      </c>
      <c r="AG3536" s="149">
        <v>1</v>
      </c>
    </row>
    <row r="3537" spans="1:34" ht="30" hidden="1" customHeight="1" x14ac:dyDescent="0.25">
      <c r="A3537" s="29">
        <v>21470220</v>
      </c>
      <c r="B3537" s="6" t="str">
        <f>VLOOKUP(ActividadesCom[[#This Row],[NO. DE CONTROL]],'LISTADO ESTUDIANTES'!A:C,2,FALSE)</f>
        <v>VALERIA FERNANDA HERNANDEZ ORTIZ</v>
      </c>
      <c r="C3537" s="6" t="str">
        <f>VLOOKUP(ActividadesCom[[#This Row],[NO. DE CONTROL]],'LISTADO ESTUDIANTES'!A:C,3,FALSE)</f>
        <v>INGENIERIA EN ADMINISTRACION</v>
      </c>
      <c r="D3537" s="30" t="str">
        <f>VLOOKUP(ActividadesCom[[#This Row],[NO. DE CONTROL]],'LISTADO ESTUDIANTES'!A:D,4,FALSE)</f>
        <v>EGRESADO(A)</v>
      </c>
      <c r="E3537" s="5">
        <f>SUM(ActividadesCom[[#This Row],[CRÉD. 1]],ActividadesCom[[#This Row],[CRÉD. 2]],ActividadesCom[[#This Row],[CRÉD. 3]],ActividadesCom[[#This Row],[CRÉD. 4]],ActividadesCom[[#This Row],[CRÉD. 5]])</f>
        <v>3</v>
      </c>
      <c r="F3537" s="30">
        <f>IF(ActividadesCom[[#This Row],[ÚLTIMO SEMESTRE CON CRÉDITOS]]&gt;0,ROUND(AVERAGE(ActividadesCom[[#This Row],[VALOR NIVEL 5]],ActividadesCom[[#This Row],[VALOR NIVEL 4]],ActividadesCom[[#This Row],[VALOR NIVEL 3]],ActividadesCom[[#This Row],[VALOR NIVEL 2]],ActividadesCom[[#This Row],[VALOR NIVEL 1]]),0),"")</f>
        <v>4</v>
      </c>
      <c r="G3537" s="30" t="str">
        <f>IF(ActividadesCom[[#This Row],[PROMEDIO]]="","",IF(ActividadesCom[[#This Row],[PROMEDIO]]&gt;=4,"EXCELENTE",IF(ActividadesCom[[#This Row],[PROMEDIO]]&gt;=3,"NOTABLE",IF(ActividadesCom[[#This Row],[PROMEDIO]]&gt;=2,"BUENO",IF(ActividadesCom[[#This Row],[PROMEDIO]]=1,"SUFICIENTE","")))))</f>
        <v>EXCELENTE</v>
      </c>
      <c r="H3537" s="5">
        <f>MAX(ActividadesCom[[#This Row],[PERÍODO 1]],ActividadesCom[[#This Row],[PERÍODO 2]],ActividadesCom[[#This Row],[PERÍODO 3]],ActividadesCom[[#This Row],[PERÍODO 4]],ActividadesCom[[#This Row],[PERÍODO 5]])</f>
        <v>20213</v>
      </c>
      <c r="I3537" s="31" t="s">
        <v>4571</v>
      </c>
      <c r="J3537" s="30">
        <v>20211</v>
      </c>
      <c r="K3537" s="30" t="s">
        <v>4007</v>
      </c>
      <c r="L3537" s="5">
        <f>IF(ActividadesCom[[#This Row],[NIVEL 1]]&lt;&gt;0,VLOOKUP(ActividadesCom[[#This Row],[NIVEL 1]],Catálogo!A:B,2,FALSE),"")</f>
        <v>4</v>
      </c>
      <c r="M3537" s="30">
        <v>1</v>
      </c>
      <c r="N3537" s="31" t="s">
        <v>4892</v>
      </c>
      <c r="O3537" s="30">
        <v>20213</v>
      </c>
      <c r="P3537" s="5" t="s">
        <v>4007</v>
      </c>
      <c r="Q3537" s="5">
        <f>IF(ActividadesCom[[#This Row],[NIVEL 2]]&lt;&gt;0,VLOOKUP(ActividadesCom[[#This Row],[NIVEL 2]],Catálogo!A:B,2,FALSE),"")</f>
        <v>4</v>
      </c>
      <c r="R3537" s="30">
        <v>1</v>
      </c>
      <c r="S3537" s="6" t="s">
        <v>5700</v>
      </c>
      <c r="T3537" s="30">
        <v>20213</v>
      </c>
      <c r="U3537" s="5" t="s">
        <v>4008</v>
      </c>
      <c r="V3537" s="5">
        <f>IF(ActividadesCom[[#This Row],[NIVEL 3]]&lt;&gt;0,VLOOKUP(ActividadesCom[[#This Row],[NIVEL 3]],Catálogo!A:B,2,FALSE),"")</f>
        <v>3</v>
      </c>
      <c r="W3537" s="30">
        <v>1</v>
      </c>
      <c r="X3537" s="31"/>
      <c r="Y3537" s="30"/>
      <c r="Z3537" s="30"/>
      <c r="AA3537" s="5" t="str">
        <f>IF(ActividadesCom[[#This Row],[NIVEL 4]]&lt;&gt;0,VLOOKUP(ActividadesCom[[#This Row],[NIVEL 4]],Catálogo!A:B,2,FALSE),"")</f>
        <v/>
      </c>
      <c r="AB3537" s="30"/>
      <c r="AC3537" s="31"/>
      <c r="AD3537" s="30"/>
      <c r="AE3537" s="30"/>
      <c r="AF3537" s="5" t="str">
        <f>IF(ActividadesCom[[#This Row],[NIVEL 5]]&lt;&gt;0,VLOOKUP(ActividadesCom[[#This Row],[NIVEL 5]],Catálogo!A:B,2,FALSE),"")</f>
        <v/>
      </c>
      <c r="AG3537" s="30"/>
      <c r="AH3537" s="2"/>
    </row>
    <row r="3538" spans="1:34" ht="30" hidden="1" customHeight="1" x14ac:dyDescent="0.25">
      <c r="A3538" s="7">
        <v>21470221</v>
      </c>
      <c r="B3538" s="6" t="str">
        <f>VLOOKUP(ActividadesCom[[#This Row],[NO. DE CONTROL]],'LISTADO ESTUDIANTES'!A:C,2,FALSE)</f>
        <v>VAZQUEZ MIS JESUS FRANCISCO</v>
      </c>
      <c r="C3538" s="6" t="str">
        <f>VLOOKUP(ActividadesCom[[#This Row],[NO. DE CONTROL]],'LISTADO ESTUDIANTES'!A:C,3,FALSE)</f>
        <v>INGENIERIA EN SISTEMAS COMPUTACIONALES</v>
      </c>
      <c r="D3538" s="5" t="str">
        <f>VLOOKUP(ActividadesCom[[#This Row],[NO. DE CONTROL]],'LISTADO ESTUDIANTES'!A:D,4,FALSE)</f>
        <v>EGRESADO(A)</v>
      </c>
      <c r="E3538" s="7">
        <f>SUM(ActividadesCom[[#This Row],[CRÉD. 1]],ActividadesCom[[#This Row],[CRÉD. 2]],ActividadesCom[[#This Row],[CRÉD. 3]],ActividadesCom[[#This Row],[CRÉD. 4]],ActividadesCom[[#This Row],[CRÉD. 5]])</f>
        <v>3</v>
      </c>
      <c r="F3538" s="5">
        <f>IF(ActividadesCom[[#This Row],[ÚLTIMO SEMESTRE CON CRÉDITOS]]&gt;0,ROUND(AVERAGE(ActividadesCom[[#This Row],[VALOR NIVEL 5]],ActividadesCom[[#This Row],[VALOR NIVEL 4]],ActividadesCom[[#This Row],[VALOR NIVEL 3]],ActividadesCom[[#This Row],[VALOR NIVEL 2]],ActividadesCom[[#This Row],[VALOR NIVEL 1]]),0),"")</f>
        <v>3</v>
      </c>
      <c r="G3538" s="7" t="str">
        <f>IF(ActividadesCom[[#This Row],[PROMEDIO]]="","",IF(ActividadesCom[[#This Row],[PROMEDIO]]&gt;=4,"EXCELENTE",IF(ActividadesCom[[#This Row],[PROMEDIO]]&gt;=3,"NOTABLE",IF(ActividadesCom[[#This Row],[PROMEDIO]]&gt;=2,"BUENO",IF(ActividadesCom[[#This Row],[PROMEDIO]]=1,"SUFICIENTE","")))))</f>
        <v>NOTABLE</v>
      </c>
      <c r="H3538" s="5">
        <f>MAX(ActividadesCom[[#This Row],[PERÍODO 1]],ActividadesCom[[#This Row],[PERÍODO 2]],ActividadesCom[[#This Row],[PERÍODO 3]],ActividadesCom[[#This Row],[PERÍODO 4]],ActividadesCom[[#This Row],[PERÍODO 5]])</f>
        <v>20253</v>
      </c>
      <c r="I3538" s="6" t="s">
        <v>6332</v>
      </c>
      <c r="J3538" s="5">
        <v>20241</v>
      </c>
      <c r="K3538" s="5" t="s">
        <v>4007</v>
      </c>
      <c r="L3538" s="5">
        <f>IF(ActividadesCom[[#This Row],[NIVEL 1]]&lt;&gt;0,VLOOKUP(ActividadesCom[[#This Row],[NIVEL 1]],Catálogo!A:B,2,FALSE),"")</f>
        <v>4</v>
      </c>
      <c r="M3538" s="5">
        <v>1</v>
      </c>
      <c r="N3538" s="6" t="s">
        <v>7293</v>
      </c>
      <c r="O3538" s="5">
        <v>20253</v>
      </c>
      <c r="P3538" s="5" t="s">
        <v>4008</v>
      </c>
      <c r="Q3538" s="5">
        <f>IF(ActividadesCom[[#This Row],[NIVEL 2]]&lt;&gt;0,VLOOKUP(ActividadesCom[[#This Row],[NIVEL 2]],Catálogo!A:B,2,FALSE),"")</f>
        <v>3</v>
      </c>
      <c r="R3538" s="5">
        <v>1</v>
      </c>
      <c r="S3538" s="6" t="s">
        <v>7294</v>
      </c>
      <c r="T3538" s="5">
        <v>20253</v>
      </c>
      <c r="U3538" s="5" t="s">
        <v>4008</v>
      </c>
      <c r="V3538" s="5">
        <f>IF(ActividadesCom[[#This Row],[NIVEL 3]]&lt;&gt;0,VLOOKUP(ActividadesCom[[#This Row],[NIVEL 3]],Catálogo!A:B,2,FALSE),"")</f>
        <v>3</v>
      </c>
      <c r="W3538" s="5">
        <v>1</v>
      </c>
      <c r="X3538" s="6"/>
      <c r="Y3538" s="5"/>
      <c r="Z3538" s="5"/>
      <c r="AA3538" s="5" t="str">
        <f>IF(ActividadesCom[[#This Row],[NIVEL 4]]&lt;&gt;0,VLOOKUP(ActividadesCom[[#This Row],[NIVEL 4]],Catálogo!A:B,2,FALSE),"")</f>
        <v/>
      </c>
      <c r="AB3538" s="5"/>
      <c r="AC3538" s="6"/>
      <c r="AD3538" s="5"/>
      <c r="AE3538" s="5"/>
      <c r="AF3538" s="5" t="str">
        <f>IF(ActividadesCom[[#This Row],[NIVEL 5]]&lt;&gt;0,VLOOKUP(ActividadesCom[[#This Row],[NIVEL 5]],Catálogo!A:B,2,FALSE),"")</f>
        <v/>
      </c>
      <c r="AG3538" s="5"/>
      <c r="AH3538" s="2"/>
    </row>
    <row r="3539" spans="1:34" ht="30" hidden="1" customHeight="1" x14ac:dyDescent="0.25">
      <c r="A3539" s="29">
        <v>21470222</v>
      </c>
      <c r="B3539" s="6" t="str">
        <f>VLOOKUP(ActividadesCom[[#This Row],[NO. DE CONTROL]],'LISTADO ESTUDIANTES'!A:C,2,FALSE)</f>
        <v>HERNANDEZ VILLEGAS JONATHAN ALEXANDER</v>
      </c>
      <c r="C3539" s="6" t="str">
        <f>VLOOKUP(ActividadesCom[[#This Row],[NO. DE CONTROL]],'LISTADO ESTUDIANTES'!A:C,3,FALSE)</f>
        <v>ARQUITECTURA</v>
      </c>
      <c r="D3539" s="30" t="str">
        <f>VLOOKUP(ActividadesCom[[#This Row],[NO. DE CONTROL]],'LISTADO ESTUDIANTES'!A:D,4,FALSE)</f>
        <v>EGRESADO(A)</v>
      </c>
      <c r="E3539" s="5">
        <f>SUM(ActividadesCom[[#This Row],[CRÉD. 1]],ActividadesCom[[#This Row],[CRÉD. 2]],ActividadesCom[[#This Row],[CRÉD. 3]],ActividadesCom[[#This Row],[CRÉD. 4]],ActividadesCom[[#This Row],[CRÉD. 5]])</f>
        <v>2</v>
      </c>
      <c r="F3539" s="30">
        <f>IF(ActividadesCom[[#This Row],[ÚLTIMO SEMESTRE CON CRÉDITOS]]&gt;0,ROUND(AVERAGE(ActividadesCom[[#This Row],[VALOR NIVEL 5]],ActividadesCom[[#This Row],[VALOR NIVEL 4]],ActividadesCom[[#This Row],[VALOR NIVEL 3]],ActividadesCom[[#This Row],[VALOR NIVEL 2]],ActividadesCom[[#This Row],[VALOR NIVEL 1]]),0),"")</f>
        <v>4</v>
      </c>
      <c r="G3539" s="30" t="str">
        <f>IF(ActividadesCom[[#This Row],[PROMEDIO]]="","",IF(ActividadesCom[[#This Row],[PROMEDIO]]&gt;=4,"EXCELENTE",IF(ActividadesCom[[#This Row],[PROMEDIO]]&gt;=3,"NOTABLE",IF(ActividadesCom[[#This Row],[PROMEDIO]]&gt;=2,"BUENO",IF(ActividadesCom[[#This Row],[PROMEDIO]]=1,"SUFICIENTE","")))))</f>
        <v>EXCELENTE</v>
      </c>
      <c r="H3539" s="5">
        <f>MAX(ActividadesCom[[#This Row],[PERÍODO 1]],ActividadesCom[[#This Row],[PERÍODO 2]],ActividadesCom[[#This Row],[PERÍODO 3]],ActividadesCom[[#This Row],[PERÍODO 4]],ActividadesCom[[#This Row],[PERÍODO 5]])</f>
        <v>20213</v>
      </c>
      <c r="I3539" s="31" t="s">
        <v>4512</v>
      </c>
      <c r="J3539" s="30">
        <v>20211</v>
      </c>
      <c r="K3539" s="30" t="s">
        <v>4020</v>
      </c>
      <c r="L3539" s="5">
        <f>IF(ActividadesCom[[#This Row],[NIVEL 1]]&lt;&gt;0,VLOOKUP(ActividadesCom[[#This Row],[NIVEL 1]],Catálogo!A:B,2,FALSE),"")</f>
        <v>3</v>
      </c>
      <c r="M3539" s="30">
        <v>1</v>
      </c>
      <c r="N3539" s="6" t="s">
        <v>4692</v>
      </c>
      <c r="O3539" s="30">
        <v>20213</v>
      </c>
      <c r="P3539" s="30" t="s">
        <v>4007</v>
      </c>
      <c r="Q3539" s="5">
        <f>IF(ActividadesCom[[#This Row],[NIVEL 2]]&lt;&gt;0,VLOOKUP(ActividadesCom[[#This Row],[NIVEL 2]],Catálogo!A:B,2,FALSE),"")</f>
        <v>4</v>
      </c>
      <c r="R3539" s="30">
        <v>1</v>
      </c>
      <c r="S3539" s="31"/>
      <c r="T3539" s="30"/>
      <c r="U3539" s="30"/>
      <c r="V3539" s="5" t="str">
        <f>IF(ActividadesCom[[#This Row],[NIVEL 3]]&lt;&gt;0,VLOOKUP(ActividadesCom[[#This Row],[NIVEL 3]],Catálogo!A:B,2,FALSE),"")</f>
        <v/>
      </c>
      <c r="W3539" s="30"/>
      <c r="X3539" s="31"/>
      <c r="Y3539" s="30"/>
      <c r="Z3539" s="30"/>
      <c r="AA3539" s="5" t="str">
        <f>IF(ActividadesCom[[#This Row],[NIVEL 4]]&lt;&gt;0,VLOOKUP(ActividadesCom[[#This Row],[NIVEL 4]],Catálogo!A:B,2,FALSE),"")</f>
        <v/>
      </c>
      <c r="AB3539" s="30"/>
      <c r="AC3539" s="31"/>
      <c r="AD3539" s="30"/>
      <c r="AE3539" s="30"/>
      <c r="AF3539" s="5" t="str">
        <f>IF(ActividadesCom[[#This Row],[NIVEL 5]]&lt;&gt;0,VLOOKUP(ActividadesCom[[#This Row],[NIVEL 5]],Catálogo!A:B,2,FALSE),"")</f>
        <v/>
      </c>
      <c r="AG3539" s="30"/>
      <c r="AH3539" s="2"/>
    </row>
    <row r="3540" spans="1:34" s="151" customFormat="1" ht="30" customHeight="1" x14ac:dyDescent="0.25">
      <c r="A3540" s="169">
        <v>21470223</v>
      </c>
      <c r="B3540" s="148" t="str">
        <f>VLOOKUP(ActividadesCom[[#This Row],[NO. DE CONTROL]],'LISTADO ESTUDIANTES'!A:C,2,FALSE)</f>
        <v>SANSORES GALLO KEVIN GABRIEL</v>
      </c>
      <c r="C3540" s="148" t="str">
        <f>VLOOKUP(ActividadesCom[[#This Row],[NO. DE CONTROL]],'LISTADO ESTUDIANTES'!A:C,3,FALSE)</f>
        <v>INGENIERIA CIVIL</v>
      </c>
      <c r="D3540" s="164" t="str">
        <f>VLOOKUP(ActividadesCom[[#This Row],[NO. DE CONTROL]],'LISTADO ESTUDIANTES'!A:D,4,FALSE)</f>
        <v>ACTIVO(A)</v>
      </c>
      <c r="E3540" s="149">
        <f>SUM(ActividadesCom[[#This Row],[CRÉD. 1]],ActividadesCom[[#This Row],[CRÉD. 2]],ActividadesCom[[#This Row],[CRÉD. 3]],ActividadesCom[[#This Row],[CRÉD. 4]],ActividadesCom[[#This Row],[CRÉD. 5]])</f>
        <v>5</v>
      </c>
      <c r="F3540" s="164">
        <f>IF(ActividadesCom[[#This Row],[ÚLTIMO SEMESTRE CON CRÉDITOS]]&gt;0,ROUND(AVERAGE(ActividadesCom[[#This Row],[VALOR NIVEL 5]],ActividadesCom[[#This Row],[VALOR NIVEL 4]],ActividadesCom[[#This Row],[VALOR NIVEL 3]],ActividadesCom[[#This Row],[VALOR NIVEL 2]],ActividadesCom[[#This Row],[VALOR NIVEL 1]]),0),"")</f>
        <v>3</v>
      </c>
      <c r="G3540" s="169" t="str">
        <f>IF(ActividadesCom[[#This Row],[PROMEDIO]]="","",IF(ActividadesCom[[#This Row],[PROMEDIO]]&gt;=4,"EXCELENTE",IF(ActividadesCom[[#This Row],[PROMEDIO]]&gt;=3,"NOTABLE",IF(ActividadesCom[[#This Row],[PROMEDIO]]&gt;=2,"BUENO",IF(ActividadesCom[[#This Row],[PROMEDIO]]=1,"SUFICIENTE","")))))</f>
        <v>NOTABLE</v>
      </c>
      <c r="H3540" s="149">
        <f>MAX(ActividadesCom[[#This Row],[PERÍODO 1]],ActividadesCom[[#This Row],[PERÍODO 2]],ActividadesCom[[#This Row],[PERÍODO 3]],ActividadesCom[[#This Row],[PERÍODO 4]],ActividadesCom[[#This Row],[PERÍODO 5]])</f>
        <v>20223</v>
      </c>
      <c r="I3540" s="165" t="s">
        <v>3518</v>
      </c>
      <c r="J3540" s="164">
        <v>20213</v>
      </c>
      <c r="K3540" s="164" t="s">
        <v>4009</v>
      </c>
      <c r="L3540" s="149">
        <f>IF(ActividadesCom[[#This Row],[NIVEL 1]]&lt;&gt;0,VLOOKUP(ActividadesCom[[#This Row],[NIVEL 1]],Catálogo!A:B,2,FALSE),"")</f>
        <v>2</v>
      </c>
      <c r="M3540" s="164">
        <v>1</v>
      </c>
      <c r="N3540" s="148" t="s">
        <v>3518</v>
      </c>
      <c r="O3540" s="164">
        <v>20221</v>
      </c>
      <c r="P3540" s="149" t="s">
        <v>4010</v>
      </c>
      <c r="Q3540" s="149">
        <f>IF(ActividadesCom[[#This Row],[NIVEL 2]]&lt;&gt;0,VLOOKUP(ActividadesCom[[#This Row],[NIVEL 2]],Catálogo!A:B,2,FALSE),"")</f>
        <v>1</v>
      </c>
      <c r="R3540" s="164">
        <v>1</v>
      </c>
      <c r="S3540" s="165" t="s">
        <v>5372</v>
      </c>
      <c r="T3540" s="164">
        <v>20221</v>
      </c>
      <c r="U3540" s="149" t="s">
        <v>4007</v>
      </c>
      <c r="V3540" s="149">
        <f>IF(ActividadesCom[[#This Row],[NIVEL 3]]&lt;&gt;0,VLOOKUP(ActividadesCom[[#This Row],[NIVEL 3]],Catálogo!A:B,2,FALSE),"")</f>
        <v>4</v>
      </c>
      <c r="W3540" s="164">
        <v>1</v>
      </c>
      <c r="X3540" s="165" t="s">
        <v>5374</v>
      </c>
      <c r="Y3540" s="164">
        <v>20221</v>
      </c>
      <c r="Z3540" s="149" t="s">
        <v>4007</v>
      </c>
      <c r="AA3540" s="149">
        <f>IF(ActividadesCom[[#This Row],[NIVEL 4]]&lt;&gt;0,VLOOKUP(ActividadesCom[[#This Row],[NIVEL 4]],Catálogo!A:B,2,FALSE),"")</f>
        <v>4</v>
      </c>
      <c r="AB3540" s="164">
        <v>1</v>
      </c>
      <c r="AC3540" s="148" t="s">
        <v>5711</v>
      </c>
      <c r="AD3540" s="164">
        <v>20223</v>
      </c>
      <c r="AE3540" s="164" t="s">
        <v>4008</v>
      </c>
      <c r="AF3540" s="149">
        <f>IF(ActividadesCom[[#This Row],[NIVEL 5]]&lt;&gt;0,VLOOKUP(ActividadesCom[[#This Row],[NIVEL 5]],Catálogo!A:B,2,FALSE),"")</f>
        <v>3</v>
      </c>
      <c r="AG3540" s="164">
        <v>1</v>
      </c>
    </row>
    <row r="3541" spans="1:34" ht="30" hidden="1" customHeight="1" x14ac:dyDescent="0.25">
      <c r="A3541" s="7">
        <v>21470224</v>
      </c>
      <c r="B3541" s="6" t="str">
        <f>VLOOKUP(ActividadesCom[[#This Row],[NO. DE CONTROL]],'LISTADO ESTUDIANTES'!A:C,2,FALSE)</f>
        <v>LUCAS LOPEZ KENI GERARDO</v>
      </c>
      <c r="C3541" s="6" t="str">
        <f>VLOOKUP(ActividadesCom[[#This Row],[NO. DE CONTROL]],'LISTADO ESTUDIANTES'!A:C,3,FALSE)</f>
        <v>INGENIERIA EN SISTEMAS COMPUTACIONALES</v>
      </c>
      <c r="D3541" s="5" t="str">
        <f>VLOOKUP(ActividadesCom[[#This Row],[NO. DE CONTROL]],'LISTADO ESTUDIANTES'!A:D,4,FALSE)</f>
        <v>EGRESADO(A)</v>
      </c>
      <c r="E3541" s="5">
        <f>SUM(ActividadesCom[[#This Row],[CRÉD. 1]],ActividadesCom[[#This Row],[CRÉD. 2]],ActividadesCom[[#This Row],[CRÉD. 3]],ActividadesCom[[#This Row],[CRÉD. 4]],ActividadesCom[[#This Row],[CRÉD. 5]])</f>
        <v>1</v>
      </c>
      <c r="F3541" s="5">
        <f>IF(ActividadesCom[[#This Row],[ÚLTIMO SEMESTRE CON CRÉDITOS]]&gt;0,ROUND(AVERAGE(ActividadesCom[[#This Row],[VALOR NIVEL 5]],ActividadesCom[[#This Row],[VALOR NIVEL 4]],ActividadesCom[[#This Row],[VALOR NIVEL 3]],ActividadesCom[[#This Row],[VALOR NIVEL 2]],ActividadesCom[[#This Row],[VALOR NIVEL 1]]),0),"")</f>
        <v>3</v>
      </c>
      <c r="G3541" s="7" t="str">
        <f>IF(ActividadesCom[[#This Row],[PROMEDIO]]="","",IF(ActividadesCom[[#This Row],[PROMEDIO]]&gt;=4,"EXCELENTE",IF(ActividadesCom[[#This Row],[PROMEDIO]]&gt;=3,"NOTABLE",IF(ActividadesCom[[#This Row],[PROMEDIO]]&gt;=2,"BUENO",IF(ActividadesCom[[#This Row],[PROMEDIO]]=1,"SUFICIENTE","")))))</f>
        <v>NOTABLE</v>
      </c>
      <c r="H3541" s="5">
        <f>MAX(ActividadesCom[[#This Row],[PERÍODO 1]],ActividadesCom[[#This Row],[PERÍODO 2]],ActividadesCom[[#This Row],[PERÍODO 3]],ActividadesCom[[#This Row],[PERÍODO 4]],ActividadesCom[[#This Row],[PERÍODO 5]])</f>
        <v>20213</v>
      </c>
      <c r="I3541" s="6" t="s">
        <v>665</v>
      </c>
      <c r="J3541" s="5">
        <v>20213</v>
      </c>
      <c r="K3541" s="5" t="s">
        <v>4008</v>
      </c>
      <c r="L3541" s="5">
        <f>IF(ActividadesCom[[#This Row],[NIVEL 1]]&lt;&gt;0,VLOOKUP(ActividadesCom[[#This Row],[NIVEL 1]],Catálogo!A:B,2,FALSE),"")</f>
        <v>3</v>
      </c>
      <c r="M3541" s="5">
        <v>1</v>
      </c>
      <c r="N3541" s="6"/>
      <c r="O3541" s="5"/>
      <c r="P3541" s="5"/>
      <c r="Q3541" s="5" t="str">
        <f>IF(ActividadesCom[[#This Row],[NIVEL 2]]&lt;&gt;0,VLOOKUP(ActividadesCom[[#This Row],[NIVEL 2]],Catálogo!A:B,2,FALSE),"")</f>
        <v/>
      </c>
      <c r="R3541" s="5"/>
      <c r="S3541" s="6"/>
      <c r="T3541" s="5"/>
      <c r="U3541" s="5"/>
      <c r="V3541" s="5" t="str">
        <f>IF(ActividadesCom[[#This Row],[NIVEL 3]]&lt;&gt;0,VLOOKUP(ActividadesCom[[#This Row],[NIVEL 3]],Catálogo!A:B,2,FALSE),"")</f>
        <v/>
      </c>
      <c r="W3541" s="5"/>
      <c r="X3541" s="6"/>
      <c r="Y3541" s="5"/>
      <c r="Z3541" s="5"/>
      <c r="AA3541" s="5" t="str">
        <f>IF(ActividadesCom[[#This Row],[NIVEL 4]]&lt;&gt;0,VLOOKUP(ActividadesCom[[#This Row],[NIVEL 4]],Catálogo!A:B,2,FALSE),"")</f>
        <v/>
      </c>
      <c r="AB3541" s="5"/>
      <c r="AC3541" s="6"/>
      <c r="AD3541" s="5"/>
      <c r="AE3541" s="5"/>
      <c r="AF3541" s="5" t="str">
        <f>IF(ActividadesCom[[#This Row],[NIVEL 5]]&lt;&gt;0,VLOOKUP(ActividadesCom[[#This Row],[NIVEL 5]],Catálogo!A:B,2,FALSE),"")</f>
        <v/>
      </c>
      <c r="AG3541" s="5"/>
      <c r="AH3541" s="2"/>
    </row>
    <row r="3542" spans="1:34" ht="30" hidden="1" customHeight="1" x14ac:dyDescent="0.25">
      <c r="A3542" s="29">
        <v>21470225</v>
      </c>
      <c r="B3542" s="6" t="str">
        <f>VLOOKUP(ActividadesCom[[#This Row],[NO. DE CONTROL]],'LISTADO ESTUDIANTES'!A:C,2,FALSE)</f>
        <v>CASTILLO ANGULO DIEGO EMMANUEL</v>
      </c>
      <c r="C3542" s="6" t="str">
        <f>VLOOKUP(ActividadesCom[[#This Row],[NO. DE CONTROL]],'LISTADO ESTUDIANTES'!A:C,3,FALSE)</f>
        <v>INGENIERIA EN SISTEMAS COMPUTACIONALES</v>
      </c>
      <c r="D3542" s="30" t="str">
        <f>VLOOKUP(ActividadesCom[[#This Row],[NO. DE CONTROL]],'LISTADO ESTUDIANTES'!A:D,4,FALSE)</f>
        <v>EGRESADO(A)</v>
      </c>
      <c r="E3542" s="5">
        <f>SUM(ActividadesCom[[#This Row],[CRÉD. 1]],ActividadesCom[[#This Row],[CRÉD. 2]],ActividadesCom[[#This Row],[CRÉD. 3]],ActividadesCom[[#This Row],[CRÉD. 4]],ActividadesCom[[#This Row],[CRÉD. 5]])</f>
        <v>4</v>
      </c>
      <c r="F3542" s="30">
        <f>IF(ActividadesCom[[#This Row],[ÚLTIMO SEMESTRE CON CRÉDITOS]]&gt;0,ROUND(AVERAGE(ActividadesCom[[#This Row],[VALOR NIVEL 5]],ActividadesCom[[#This Row],[VALOR NIVEL 4]],ActividadesCom[[#This Row],[VALOR NIVEL 3]],ActividadesCom[[#This Row],[VALOR NIVEL 2]],ActividadesCom[[#This Row],[VALOR NIVEL 1]]),0),"")</f>
        <v>3</v>
      </c>
      <c r="G3542" s="30" t="str">
        <f>IF(ActividadesCom[[#This Row],[PROMEDIO]]="","",IF(ActividadesCom[[#This Row],[PROMEDIO]]&gt;=4,"EXCELENTE",IF(ActividadesCom[[#This Row],[PROMEDIO]]&gt;=3,"NOTABLE",IF(ActividadesCom[[#This Row],[PROMEDIO]]&gt;=2,"BUENO",IF(ActividadesCom[[#This Row],[PROMEDIO]]=1,"SUFICIENTE","")))))</f>
        <v>NOTABLE</v>
      </c>
      <c r="H3542" s="5">
        <f>MAX(ActividadesCom[[#This Row],[PERÍODO 1]],ActividadesCom[[#This Row],[PERÍODO 2]],ActividadesCom[[#This Row],[PERÍODO 3]],ActividadesCom[[#This Row],[PERÍODO 4]],ActividadesCom[[#This Row],[PERÍODO 5]])</f>
        <v>20221</v>
      </c>
      <c r="I3542" s="31" t="s">
        <v>4572</v>
      </c>
      <c r="J3542" s="30">
        <v>20211</v>
      </c>
      <c r="K3542" s="30" t="s">
        <v>4007</v>
      </c>
      <c r="L3542" s="5">
        <f>IF(ActividadesCom[[#This Row],[NIVEL 1]]&lt;&gt;0,VLOOKUP(ActividadesCom[[#This Row],[NIVEL 1]],Catálogo!A:B,2,FALSE),"")</f>
        <v>4</v>
      </c>
      <c r="M3542" s="30">
        <v>1</v>
      </c>
      <c r="N3542" s="6" t="s">
        <v>3518</v>
      </c>
      <c r="O3542" s="30">
        <v>20213</v>
      </c>
      <c r="P3542" s="5" t="s">
        <v>4010</v>
      </c>
      <c r="Q3542" s="5">
        <f>IF(ActividadesCom[[#This Row],[NIVEL 2]]&lt;&gt;0,VLOOKUP(ActividadesCom[[#This Row],[NIVEL 2]],Catálogo!A:B,2,FALSE),"")</f>
        <v>1</v>
      </c>
      <c r="R3542" s="30">
        <v>1</v>
      </c>
      <c r="S3542" s="6" t="s">
        <v>4892</v>
      </c>
      <c r="T3542" s="30">
        <v>20213</v>
      </c>
      <c r="U3542" s="5" t="s">
        <v>4007</v>
      </c>
      <c r="V3542" s="5">
        <f>IF(ActividadesCom[[#This Row],[NIVEL 3]]&lt;&gt;0,VLOOKUP(ActividadesCom[[#This Row],[NIVEL 3]],Catálogo!A:B,2,FALSE),"")</f>
        <v>4</v>
      </c>
      <c r="W3542" s="30">
        <v>1</v>
      </c>
      <c r="X3542" s="6" t="s">
        <v>3518</v>
      </c>
      <c r="Y3542" s="30">
        <v>20221</v>
      </c>
      <c r="Z3542" s="5" t="s">
        <v>4008</v>
      </c>
      <c r="AA3542" s="5">
        <f>IF(ActividadesCom[[#This Row],[NIVEL 4]]&lt;&gt;0,VLOOKUP(ActividadesCom[[#This Row],[NIVEL 4]],Catálogo!A:B,2,FALSE),"")</f>
        <v>3</v>
      </c>
      <c r="AB3542" s="30">
        <v>1</v>
      </c>
      <c r="AC3542" s="31"/>
      <c r="AD3542" s="30"/>
      <c r="AE3542" s="30"/>
      <c r="AF3542" s="5" t="str">
        <f>IF(ActividadesCom[[#This Row],[NIVEL 5]]&lt;&gt;0,VLOOKUP(ActividadesCom[[#This Row],[NIVEL 5]],Catálogo!A:B,2,FALSE),"")</f>
        <v/>
      </c>
      <c r="AG3542" s="30"/>
      <c r="AH3542" s="2"/>
    </row>
    <row r="3543" spans="1:34" s="151" customFormat="1" ht="30" hidden="1" customHeight="1" x14ac:dyDescent="0.25">
      <c r="A3543" s="172">
        <v>21470226</v>
      </c>
      <c r="B3543" s="148" t="str">
        <f>VLOOKUP(ActividadesCom[[#This Row],[NO. DE CONTROL]],'LISTADO ESTUDIANTES'!A:C,2,FALSE)</f>
        <v>CORTES AGUILETA XIMENA GUADALUPE</v>
      </c>
      <c r="C3543" s="148" t="str">
        <f>VLOOKUP(ActividadesCom[[#This Row],[NO. DE CONTROL]],'LISTADO ESTUDIANTES'!A:C,3,FALSE)</f>
        <v>INGENIERIA EN ADMINISTRACION</v>
      </c>
      <c r="D3543" s="173" t="str">
        <f>VLOOKUP(ActividadesCom[[#This Row],[NO. DE CONTROL]],'LISTADO ESTUDIANTES'!A:D,4,FALSE)</f>
        <v>EGRESADO(A)</v>
      </c>
      <c r="E3543" s="149">
        <f>SUM(ActividadesCom[[#This Row],[CRÉD. 1]],ActividadesCom[[#This Row],[CRÉD. 2]],ActividadesCom[[#This Row],[CRÉD. 3]],ActividadesCom[[#This Row],[CRÉD. 4]],ActividadesCom[[#This Row],[CRÉD. 5]])</f>
        <v>5</v>
      </c>
      <c r="F3543" s="173">
        <f>IF(ActividadesCom[[#This Row],[ÚLTIMO SEMESTRE CON CRÉDITOS]]&gt;0,ROUND(AVERAGE(ActividadesCom[[#This Row],[VALOR NIVEL 5]],ActividadesCom[[#This Row],[VALOR NIVEL 4]],ActividadesCom[[#This Row],[VALOR NIVEL 3]],ActividadesCom[[#This Row],[VALOR NIVEL 2]],ActividadesCom[[#This Row],[VALOR NIVEL 1]]),0),"")</f>
        <v>4</v>
      </c>
      <c r="G3543" s="173" t="str">
        <f>IF(ActividadesCom[[#This Row],[PROMEDIO]]="","",IF(ActividadesCom[[#This Row],[PROMEDIO]]&gt;=4,"EXCELENTE",IF(ActividadesCom[[#This Row],[PROMEDIO]]&gt;=3,"NOTABLE",IF(ActividadesCom[[#This Row],[PROMEDIO]]&gt;=2,"BUENO",IF(ActividadesCom[[#This Row],[PROMEDIO]]=1,"SUFICIENTE","")))))</f>
        <v>EXCELENTE</v>
      </c>
      <c r="H3543" s="149">
        <f>MAX(ActividadesCom[[#This Row],[PERÍODO 1]],ActividadesCom[[#This Row],[PERÍODO 2]],ActividadesCom[[#This Row],[PERÍODO 3]],ActividadesCom[[#This Row],[PERÍODO 4]],ActividadesCom[[#This Row],[PERÍODO 5]])</f>
        <v>20233</v>
      </c>
      <c r="I3543" s="148" t="s">
        <v>3518</v>
      </c>
      <c r="J3543" s="173">
        <v>20233</v>
      </c>
      <c r="K3543" s="149" t="s">
        <v>4008</v>
      </c>
      <c r="L3543" s="149">
        <f>IF(ActividadesCom[[#This Row],[NIVEL 1]]&lt;&gt;0,VLOOKUP(ActividadesCom[[#This Row],[NIVEL 1]],Catálogo!A:B,2,FALSE),"")</f>
        <v>3</v>
      </c>
      <c r="M3543" s="173">
        <v>1</v>
      </c>
      <c r="N3543" s="148" t="s">
        <v>4815</v>
      </c>
      <c r="O3543" s="173">
        <v>20213</v>
      </c>
      <c r="P3543" s="149" t="s">
        <v>4007</v>
      </c>
      <c r="Q3543" s="149">
        <f>IF(ActividadesCom[[#This Row],[NIVEL 2]]&lt;&gt;0,VLOOKUP(ActividadesCom[[#This Row],[NIVEL 2]],Catálogo!A:B,2,FALSE),"")</f>
        <v>4</v>
      </c>
      <c r="R3543" s="173">
        <v>1</v>
      </c>
      <c r="S3543" s="181" t="s">
        <v>4892</v>
      </c>
      <c r="T3543" s="173">
        <v>20213</v>
      </c>
      <c r="U3543" s="149" t="s">
        <v>4007</v>
      </c>
      <c r="V3543" s="149">
        <f>IF(ActividadesCom[[#This Row],[NIVEL 3]]&lt;&gt;0,VLOOKUP(ActividadesCom[[#This Row],[NIVEL 3]],Catálogo!A:B,2,FALSE),"")</f>
        <v>4</v>
      </c>
      <c r="W3543" s="173">
        <v>1</v>
      </c>
      <c r="X3543" s="148" t="s">
        <v>5695</v>
      </c>
      <c r="Y3543" s="173">
        <v>20213</v>
      </c>
      <c r="Z3543" s="173" t="s">
        <v>4008</v>
      </c>
      <c r="AA3543" s="149">
        <f>IF(ActividadesCom[[#This Row],[NIVEL 4]]&lt;&gt;0,VLOOKUP(ActividadesCom[[#This Row],[NIVEL 4]],Catálogo!A:B,2,FALSE),"")</f>
        <v>3</v>
      </c>
      <c r="AB3543" s="173">
        <v>1</v>
      </c>
      <c r="AC3543" s="148" t="s">
        <v>5834</v>
      </c>
      <c r="AD3543" s="173">
        <v>20231</v>
      </c>
      <c r="AE3543" s="149" t="s">
        <v>4007</v>
      </c>
      <c r="AF3543" s="149">
        <f>IF(ActividadesCom[[#This Row],[NIVEL 5]]&lt;&gt;0,VLOOKUP(ActividadesCom[[#This Row],[NIVEL 5]],Catálogo!A:B,2,FALSE),"")</f>
        <v>4</v>
      </c>
      <c r="AG3543" s="173">
        <v>1</v>
      </c>
    </row>
    <row r="3544" spans="1:34" ht="30" hidden="1" customHeight="1" x14ac:dyDescent="0.25">
      <c r="A3544" s="32">
        <v>21470227</v>
      </c>
      <c r="B3544" s="6" t="str">
        <f>VLOOKUP(ActividadesCom[[#This Row],[NO. DE CONTROL]],'LISTADO ESTUDIANTES'!A:C,2,FALSE)</f>
        <v>MUÑOZ PEREZ DAYNA PAMELA</v>
      </c>
      <c r="C3544" s="6" t="str">
        <f>VLOOKUP(ActividadesCom[[#This Row],[NO. DE CONTROL]],'LISTADO ESTUDIANTES'!A:C,3,FALSE)</f>
        <v>ARQUITECTURA</v>
      </c>
      <c r="D3544" s="33" t="str">
        <f>VLOOKUP(ActividadesCom[[#This Row],[NO. DE CONTROL]],'LISTADO ESTUDIANTES'!A:D,4,FALSE)</f>
        <v>EGRESADO(A)</v>
      </c>
      <c r="E3544" s="5">
        <f>SUM(ActividadesCom[[#This Row],[CRÉD. 1]],ActividadesCom[[#This Row],[CRÉD. 2]],ActividadesCom[[#This Row],[CRÉD. 3]],ActividadesCom[[#This Row],[CRÉD. 4]],ActividadesCom[[#This Row],[CRÉD. 5]])</f>
        <v>2</v>
      </c>
      <c r="F3544" s="33">
        <f>IF(ActividadesCom[[#This Row],[ÚLTIMO SEMESTRE CON CRÉDITOS]]&gt;0,ROUND(AVERAGE(ActividadesCom[[#This Row],[VALOR NIVEL 5]],ActividadesCom[[#This Row],[VALOR NIVEL 4]],ActividadesCom[[#This Row],[VALOR NIVEL 3]],ActividadesCom[[#This Row],[VALOR NIVEL 2]],ActividadesCom[[#This Row],[VALOR NIVEL 1]]),0),"")</f>
        <v>4</v>
      </c>
      <c r="G3544" s="33" t="str">
        <f>IF(ActividadesCom[[#This Row],[PROMEDIO]]="","",IF(ActividadesCom[[#This Row],[PROMEDIO]]&gt;=4,"EXCELENTE",IF(ActividadesCom[[#This Row],[PROMEDIO]]&gt;=3,"NOTABLE",IF(ActividadesCom[[#This Row],[PROMEDIO]]&gt;=2,"BUENO",IF(ActividadesCom[[#This Row],[PROMEDIO]]=1,"SUFICIENTE","")))))</f>
        <v>EXCELENTE</v>
      </c>
      <c r="H3544" s="5">
        <f>MAX(ActividadesCom[[#This Row],[PERÍODO 1]],ActividadesCom[[#This Row],[PERÍODO 2]],ActividadesCom[[#This Row],[PERÍODO 3]],ActividadesCom[[#This Row],[PERÍODO 4]],ActividadesCom[[#This Row],[PERÍODO 5]])</f>
        <v>20213</v>
      </c>
      <c r="I3544" s="34" t="s">
        <v>4692</v>
      </c>
      <c r="J3544" s="33">
        <v>20213</v>
      </c>
      <c r="K3544" s="30" t="s">
        <v>4007</v>
      </c>
      <c r="L3544" s="5">
        <f>IF(ActividadesCom[[#This Row],[NIVEL 1]]&lt;&gt;0,VLOOKUP(ActividadesCom[[#This Row],[NIVEL 1]],Catálogo!A:B,2,FALSE),"")</f>
        <v>4</v>
      </c>
      <c r="M3544" s="33">
        <v>1</v>
      </c>
      <c r="N3544" s="6" t="s">
        <v>34</v>
      </c>
      <c r="O3544" s="33">
        <v>20213</v>
      </c>
      <c r="P3544" s="5" t="s">
        <v>4007</v>
      </c>
      <c r="Q3544" s="5">
        <f>IF(ActividadesCom[[#This Row],[NIVEL 2]]&lt;&gt;0,VLOOKUP(ActividadesCom[[#This Row],[NIVEL 2]],Catálogo!A:B,2,FALSE),"")</f>
        <v>4</v>
      </c>
      <c r="R3544" s="33">
        <v>1</v>
      </c>
      <c r="S3544" s="34"/>
      <c r="T3544" s="33"/>
      <c r="U3544" s="33"/>
      <c r="V3544" s="5" t="str">
        <f>IF(ActividadesCom[[#This Row],[NIVEL 3]]&lt;&gt;0,VLOOKUP(ActividadesCom[[#This Row],[NIVEL 3]],Catálogo!A:B,2,FALSE),"")</f>
        <v/>
      </c>
      <c r="W3544" s="33"/>
      <c r="X3544" s="34"/>
      <c r="Y3544" s="33"/>
      <c r="Z3544" s="33"/>
      <c r="AA3544" s="5" t="str">
        <f>IF(ActividadesCom[[#This Row],[NIVEL 4]]&lt;&gt;0,VLOOKUP(ActividadesCom[[#This Row],[NIVEL 4]],Catálogo!A:B,2,FALSE),"")</f>
        <v/>
      </c>
      <c r="AB3544" s="33"/>
      <c r="AC3544" s="34"/>
      <c r="AD3544" s="33"/>
      <c r="AE3544" s="33"/>
      <c r="AF3544" s="5" t="str">
        <f>IF(ActividadesCom[[#This Row],[NIVEL 5]]&lt;&gt;0,VLOOKUP(ActividadesCom[[#This Row],[NIVEL 5]],Catálogo!A:B,2,FALSE),"")</f>
        <v/>
      </c>
      <c r="AG3544" s="33"/>
      <c r="AH3544" s="2"/>
    </row>
    <row r="3545" spans="1:34" s="151" customFormat="1" ht="30" customHeight="1" x14ac:dyDescent="0.25">
      <c r="A3545" s="147">
        <v>21470228</v>
      </c>
      <c r="B3545" s="148" t="str">
        <f>VLOOKUP(ActividadesCom[[#This Row],[NO. DE CONTROL]],'LISTADO ESTUDIANTES'!A:C,2,FALSE)</f>
        <v>MENDEZ DZIB YULIANA MICHEL</v>
      </c>
      <c r="C3545" s="148" t="str">
        <f>VLOOKUP(ActividadesCom[[#This Row],[NO. DE CONTROL]],'LISTADO ESTUDIANTES'!A:C,3,FALSE)</f>
        <v>INGENIERIA QUIMICA</v>
      </c>
      <c r="D3545" s="149" t="str">
        <f>VLOOKUP(ActividadesCom[[#This Row],[NO. DE CONTROL]],'LISTADO ESTUDIANTES'!A:D,4,FALSE)</f>
        <v>ACTIVO(A)</v>
      </c>
      <c r="E3545" s="147">
        <f>SUM(ActividadesCom[[#This Row],[CRÉD. 1]],ActividadesCom[[#This Row],[CRÉD. 2]],ActividadesCom[[#This Row],[CRÉD. 3]],ActividadesCom[[#This Row],[CRÉD. 4]],ActividadesCom[[#This Row],[CRÉD. 5]])</f>
        <v>5</v>
      </c>
      <c r="F3545" s="149">
        <f>IF(ActividadesCom[[#This Row],[ÚLTIMO SEMESTRE CON CRÉDITOS]]&gt;0,ROUND(AVERAGE(ActividadesCom[[#This Row],[VALOR NIVEL 5]],ActividadesCom[[#This Row],[VALOR NIVEL 4]],ActividadesCom[[#This Row],[VALOR NIVEL 3]],ActividadesCom[[#This Row],[VALOR NIVEL 2]],ActividadesCom[[#This Row],[VALOR NIVEL 1]]),0),"")</f>
        <v>4</v>
      </c>
      <c r="G3545" s="147" t="str">
        <f>IF(ActividadesCom[[#This Row],[PROMEDIO]]="","",IF(ActividadesCom[[#This Row],[PROMEDIO]]&gt;=4,"EXCELENTE",IF(ActividadesCom[[#This Row],[PROMEDIO]]&gt;=3,"NOTABLE",IF(ActividadesCom[[#This Row],[PROMEDIO]]&gt;=2,"BUENO",IF(ActividadesCom[[#This Row],[PROMEDIO]]=1,"SUFICIENTE","")))))</f>
        <v>EXCELENTE</v>
      </c>
      <c r="H3545" s="149">
        <f>MAX(ActividadesCom[[#This Row],[PERÍODO 1]],ActividadesCom[[#This Row],[PERÍODO 2]],ActividadesCom[[#This Row],[PERÍODO 3]],ActividadesCom[[#This Row],[PERÍODO 4]],ActividadesCom[[#This Row],[PERÍODO 5]])</f>
        <v>20253</v>
      </c>
      <c r="I3545" s="148" t="s">
        <v>3994</v>
      </c>
      <c r="J3545" s="149">
        <v>20213</v>
      </c>
      <c r="K3545" s="149" t="s">
        <v>4007</v>
      </c>
      <c r="L3545" s="149">
        <f>IF(ActividadesCom[[#This Row],[NIVEL 1]]&lt;&gt;0,VLOOKUP(ActividadesCom[[#This Row],[NIVEL 1]],Catálogo!A:B,2,FALSE),"")</f>
        <v>4</v>
      </c>
      <c r="M3545" s="149">
        <v>1</v>
      </c>
      <c r="N3545" s="148" t="s">
        <v>5690</v>
      </c>
      <c r="O3545" s="149">
        <v>20223</v>
      </c>
      <c r="P3545" s="149" t="s">
        <v>4007</v>
      </c>
      <c r="Q3545" s="149">
        <f>IF(ActividadesCom[[#This Row],[NIVEL 2]]&lt;&gt;0,VLOOKUP(ActividadesCom[[#This Row],[NIVEL 2]],Catálogo!A:B,2,FALSE),"")</f>
        <v>4</v>
      </c>
      <c r="R3545" s="149">
        <v>1</v>
      </c>
      <c r="S3545" s="148" t="s">
        <v>6338</v>
      </c>
      <c r="T3545" s="149">
        <v>20241</v>
      </c>
      <c r="U3545" s="149" t="s">
        <v>4007</v>
      </c>
      <c r="V3545" s="149">
        <f>IF(ActividadesCom[[#This Row],[NIVEL 3]]&lt;&gt;0,VLOOKUP(ActividadesCom[[#This Row],[NIVEL 3]],Catálogo!A:B,2,FALSE),"")</f>
        <v>4</v>
      </c>
      <c r="W3545" s="149">
        <v>1</v>
      </c>
      <c r="X3545" s="148" t="s">
        <v>31</v>
      </c>
      <c r="Y3545" s="149">
        <v>20253</v>
      </c>
      <c r="Z3545" s="149" t="s">
        <v>4008</v>
      </c>
      <c r="AA3545" s="149">
        <f>IF(ActividadesCom[[#This Row],[NIVEL 4]]&lt;&gt;0,VLOOKUP(ActividadesCom[[#This Row],[NIVEL 4]],Catálogo!A:B,2,FALSE),"")</f>
        <v>3</v>
      </c>
      <c r="AB3545" s="149">
        <v>1</v>
      </c>
      <c r="AC3545" s="148" t="s">
        <v>7368</v>
      </c>
      <c r="AD3545" s="149">
        <v>20253</v>
      </c>
      <c r="AE3545" s="149" t="s">
        <v>4007</v>
      </c>
      <c r="AF3545" s="149">
        <f>IF(ActividadesCom[[#This Row],[NIVEL 5]]&lt;&gt;0,VLOOKUP(ActividadesCom[[#This Row],[NIVEL 5]],Catálogo!A:B,2,FALSE),"")</f>
        <v>4</v>
      </c>
      <c r="AG3545" s="149">
        <v>1</v>
      </c>
    </row>
    <row r="3546" spans="1:34" ht="30" customHeight="1" x14ac:dyDescent="0.25">
      <c r="A3546" s="90">
        <v>21470229</v>
      </c>
      <c r="B3546" s="6" t="str">
        <f>VLOOKUP(ActividadesCom[[#This Row],[NO. DE CONTROL]],'LISTADO ESTUDIANTES'!A:C,2,FALSE)</f>
        <v>UC RAMON JORGE ANDRES</v>
      </c>
      <c r="C3546" s="6" t="str">
        <f>VLOOKUP(ActividadesCom[[#This Row],[NO. DE CONTROL]],'LISTADO ESTUDIANTES'!A:C,3,FALSE)</f>
        <v>INGENIERIA EN SISTEMAS COMPUTACIONALES</v>
      </c>
      <c r="D3546" s="5" t="str">
        <f>VLOOKUP(ActividadesCom[[#This Row],[NO. DE CONTROL]],'LISTADO ESTUDIANTES'!A:D,4,FALSE)</f>
        <v>ACTIVO(A)</v>
      </c>
      <c r="E3546" s="89">
        <f>SUM(ActividadesCom[[#This Row],[CRÉD. 1]],ActividadesCom[[#This Row],[CRÉD. 2]],ActividadesCom[[#This Row],[CRÉD. 3]],ActividadesCom[[#This Row],[CRÉD. 4]],ActividadesCom[[#This Row],[CRÉD. 5]])</f>
        <v>3</v>
      </c>
      <c r="F3546" s="90">
        <f>IF(ActividadesCom[[#This Row],[ÚLTIMO SEMESTRE CON CRÉDITOS]]&gt;0,ROUND(AVERAGE(ActividadesCom[[#This Row],[VALOR NIVEL 5]],ActividadesCom[[#This Row],[VALOR NIVEL 4]],ActividadesCom[[#This Row],[VALOR NIVEL 3]],ActividadesCom[[#This Row],[VALOR NIVEL 2]],ActividadesCom[[#This Row],[VALOR NIVEL 1]]),0),"")</f>
        <v>3</v>
      </c>
      <c r="G3546" s="89" t="str">
        <f>IF(ActividadesCom[[#This Row],[PROMEDIO]]="","",IF(ActividadesCom[[#This Row],[PROMEDIO]]&gt;=4,"EXCELENTE",IF(ActividadesCom[[#This Row],[PROMEDIO]]&gt;=3,"NOTABLE",IF(ActividadesCom[[#This Row],[PROMEDIO]]&gt;=2,"BUENO",IF(ActividadesCom[[#This Row],[PROMEDIO]]=1,"SUFICIENTE","")))))</f>
        <v>NOTABLE</v>
      </c>
      <c r="H3546" s="90">
        <f>MAX(ActividadesCom[[#This Row],[PERÍODO 1]],ActividadesCom[[#This Row],[PERÍODO 2]],ActividadesCom[[#This Row],[PERÍODO 3]],ActividadesCom[[#This Row],[PERÍODO 4]],ActividadesCom[[#This Row],[PERÍODO 5]])</f>
        <v>20231</v>
      </c>
      <c r="I3546" s="91" t="s">
        <v>615</v>
      </c>
      <c r="J3546" s="90">
        <v>20223</v>
      </c>
      <c r="K3546" s="90" t="s">
        <v>4020</v>
      </c>
      <c r="L3546" s="90">
        <v>3</v>
      </c>
      <c r="M3546" s="90">
        <v>1</v>
      </c>
      <c r="N3546" s="91" t="s">
        <v>316</v>
      </c>
      <c r="O3546" s="90">
        <v>20223</v>
      </c>
      <c r="P3546" s="90" t="s">
        <v>4019</v>
      </c>
      <c r="Q3546" s="90">
        <v>4</v>
      </c>
      <c r="R3546" s="90">
        <v>1</v>
      </c>
      <c r="S3546" s="6" t="s">
        <v>316</v>
      </c>
      <c r="T3546" s="90">
        <v>20231</v>
      </c>
      <c r="U3546" s="5" t="s">
        <v>4008</v>
      </c>
      <c r="V3546" s="90">
        <f>IF(ActividadesCom[[#This Row],[NIVEL 3]]&lt;&gt;0,VLOOKUP(ActividadesCom[[#This Row],[NIVEL 3]],Catálogo!A:B,2,FALSE),"")</f>
        <v>3</v>
      </c>
      <c r="W3546" s="90">
        <v>1</v>
      </c>
      <c r="X3546" s="91"/>
      <c r="Y3546" s="90"/>
      <c r="Z3546" s="90"/>
      <c r="AA3546" s="90" t="str">
        <f>IF(ActividadesCom[[#This Row],[NIVEL 4]]&lt;&gt;0,VLOOKUP(ActividadesCom[[#This Row],[NIVEL 4]],Catálogo!A:B,2,FALSE),"")</f>
        <v/>
      </c>
      <c r="AB3546" s="90"/>
      <c r="AC3546" s="91"/>
      <c r="AD3546" s="90"/>
      <c r="AE3546" s="90"/>
      <c r="AF3546" s="90" t="str">
        <f>IF(ActividadesCom[[#This Row],[NIVEL 5]]&lt;&gt;0,VLOOKUP(ActividadesCom[[#This Row],[NIVEL 5]],Catálogo!A:B,2,FALSE),"")</f>
        <v/>
      </c>
      <c r="AG3546" s="90"/>
      <c r="AH3546" s="2"/>
    </row>
    <row r="3547" spans="1:34" s="151" customFormat="1" ht="30" hidden="1" customHeight="1" x14ac:dyDescent="0.25">
      <c r="A3547" s="189">
        <v>21470230</v>
      </c>
      <c r="B3547" s="148" t="str">
        <f>VLOOKUP(ActividadesCom[[#This Row],[NO. DE CONTROL]],'LISTADO ESTUDIANTES'!A:C,2,FALSE)</f>
        <v>HUH PUC ALICIA ESPERANZA</v>
      </c>
      <c r="C3547" s="148" t="str">
        <f>VLOOKUP(ActividadesCom[[#This Row],[NO. DE CONTROL]],'LISTADO ESTUDIANTES'!A:C,3,FALSE)</f>
        <v>INGENIERIA CIVIL</v>
      </c>
      <c r="D3547" s="190" t="str">
        <f>VLOOKUP(ActividadesCom[[#This Row],[NO. DE CONTROL]],'LISTADO ESTUDIANTES'!A:D,4,FALSE)</f>
        <v>EGRESADO(A)</v>
      </c>
      <c r="E3547" s="189">
        <f>SUM(ActividadesCom[[#This Row],[CRÉD. 1]],ActividadesCom[[#This Row],[CRÉD. 2]],ActividadesCom[[#This Row],[CRÉD. 3]],ActividadesCom[[#This Row],[CRÉD. 4]],ActividadesCom[[#This Row],[CRÉD. 5]])</f>
        <v>5</v>
      </c>
      <c r="F3547" s="190">
        <f>IF(ActividadesCom[[#This Row],[ÚLTIMO SEMESTRE CON CRÉDITOS]]&gt;0,ROUND(AVERAGE(ActividadesCom[[#This Row],[VALOR NIVEL 5]],ActividadesCom[[#This Row],[VALOR NIVEL 4]],ActividadesCom[[#This Row],[VALOR NIVEL 3]],ActividadesCom[[#This Row],[VALOR NIVEL 2]],ActividadesCom[[#This Row],[VALOR NIVEL 1]]),0),"")</f>
        <v>3</v>
      </c>
      <c r="G3547" s="189" t="str">
        <f>IF(ActividadesCom[[#This Row],[PROMEDIO]]="","",IF(ActividadesCom[[#This Row],[PROMEDIO]]&gt;=4,"EXCELENTE",IF(ActividadesCom[[#This Row],[PROMEDIO]]&gt;=3,"NOTABLE",IF(ActividadesCom[[#This Row],[PROMEDIO]]&gt;=2,"BUENO",IF(ActividadesCom[[#This Row],[PROMEDIO]]=1,"SUFICIENTE","")))))</f>
        <v>NOTABLE</v>
      </c>
      <c r="H3547" s="190">
        <f>MAX(ActividadesCom[[#This Row],[PERÍODO 1]],ActividadesCom[[#This Row],[PERÍODO 2]],ActividadesCom[[#This Row],[PERÍODO 3]],ActividadesCom[[#This Row],[PERÍODO 4]],ActividadesCom[[#This Row],[PERÍODO 5]])</f>
        <v>20251</v>
      </c>
      <c r="I3547" s="191" t="s">
        <v>4911</v>
      </c>
      <c r="J3547" s="190">
        <v>20221</v>
      </c>
      <c r="K3547" s="190" t="s">
        <v>4008</v>
      </c>
      <c r="L3547" s="190">
        <f>IF(ActividadesCom[[#This Row],[NIVEL 1]]&lt;&gt;0,VLOOKUP(ActividadesCom[[#This Row],[NIVEL 1]],Catálogo!A:B,2,FALSE),"")</f>
        <v>3</v>
      </c>
      <c r="M3547" s="190">
        <v>1</v>
      </c>
      <c r="N3547" s="148" t="s">
        <v>6340</v>
      </c>
      <c r="O3547" s="190">
        <v>20241</v>
      </c>
      <c r="P3547" s="149" t="s">
        <v>4007</v>
      </c>
      <c r="Q3547" s="190">
        <f>IF(ActividadesCom[[#This Row],[NIVEL 2]]&lt;&gt;0,VLOOKUP(ActividadesCom[[#This Row],[NIVEL 2]],Catálogo!A:B,2,FALSE),"")</f>
        <v>4</v>
      </c>
      <c r="R3547" s="190">
        <v>1</v>
      </c>
      <c r="S3547" s="148" t="s">
        <v>47</v>
      </c>
      <c r="T3547" s="190">
        <v>20231</v>
      </c>
      <c r="U3547" s="149" t="s">
        <v>4009</v>
      </c>
      <c r="V3547" s="190">
        <f>IF(ActividadesCom[[#This Row],[NIVEL 3]]&lt;&gt;0,VLOOKUP(ActividadesCom[[#This Row],[NIVEL 3]],Catálogo!A:B,2,FALSE),"")</f>
        <v>2</v>
      </c>
      <c r="W3547" s="190">
        <v>1</v>
      </c>
      <c r="X3547" s="148" t="s">
        <v>6253</v>
      </c>
      <c r="Y3547" s="190">
        <v>20231</v>
      </c>
      <c r="Z3547" s="149" t="s">
        <v>4007</v>
      </c>
      <c r="AA3547" s="190">
        <f>IF(ActividadesCom[[#This Row],[NIVEL 4]]&lt;&gt;0,VLOOKUP(ActividadesCom[[#This Row],[NIVEL 4]],Catálogo!A:B,2,FALSE),"")</f>
        <v>4</v>
      </c>
      <c r="AB3547" s="190">
        <v>1</v>
      </c>
      <c r="AC3547" s="148" t="s">
        <v>6811</v>
      </c>
      <c r="AD3547" s="190">
        <v>20251</v>
      </c>
      <c r="AE3547" s="149" t="s">
        <v>4008</v>
      </c>
      <c r="AF3547" s="190">
        <f>IF(ActividadesCom[[#This Row],[NIVEL 5]]&lt;&gt;0,VLOOKUP(ActividadesCom[[#This Row],[NIVEL 5]],Catálogo!A:B,2,FALSE),"")</f>
        <v>3</v>
      </c>
      <c r="AG3547" s="190">
        <v>1</v>
      </c>
    </row>
    <row r="3548" spans="1:34" ht="30" hidden="1" customHeight="1" x14ac:dyDescent="0.25">
      <c r="A3548" s="7">
        <v>21470231</v>
      </c>
      <c r="B3548" s="6" t="str">
        <f>VLOOKUP(ActividadesCom[[#This Row],[NO. DE CONTROL]],'LISTADO ESTUDIANTES'!A:C,2,FALSE)</f>
        <v>GONZALEZ MARTAGON LUIS FERNANDO</v>
      </c>
      <c r="C3548" s="6" t="str">
        <f>VLOOKUP(ActividadesCom[[#This Row],[NO. DE CONTROL]],'LISTADO ESTUDIANTES'!A:C,3,FALSE)</f>
        <v>INGENIERIA EN ADMINISTRACION</v>
      </c>
      <c r="D3548" s="5" t="str">
        <f>VLOOKUP(ActividadesCom[[#This Row],[NO. DE CONTROL]],'LISTADO ESTUDIANTES'!A:D,4,FALSE)</f>
        <v>EGRESADO(A)</v>
      </c>
      <c r="E3548" s="5">
        <f>SUM(ActividadesCom[[#This Row],[CRÉD. 1]],ActividadesCom[[#This Row],[CRÉD. 2]],ActividadesCom[[#This Row],[CRÉD. 3]],ActividadesCom[[#This Row],[CRÉD. 4]],ActividadesCom[[#This Row],[CRÉD. 5]])</f>
        <v>5</v>
      </c>
      <c r="F3548" s="5">
        <f>IF(ActividadesCom[[#This Row],[ÚLTIMO SEMESTRE CON CRÉDITOS]]&gt;0,ROUND(AVERAGE(ActividadesCom[[#This Row],[VALOR NIVEL 5]],ActividadesCom[[#This Row],[VALOR NIVEL 4]],ActividadesCom[[#This Row],[VALOR NIVEL 3]],ActividadesCom[[#This Row],[VALOR NIVEL 2]],ActividadesCom[[#This Row],[VALOR NIVEL 1]]),0),"")</f>
        <v>3</v>
      </c>
      <c r="G3548" s="5" t="str">
        <f>IF(ActividadesCom[[#This Row],[PROMEDIO]]="","",IF(ActividadesCom[[#This Row],[PROMEDIO]]&gt;=4,"EXCELENTE",IF(ActividadesCom[[#This Row],[PROMEDIO]]&gt;=3,"NOTABLE",IF(ActividadesCom[[#This Row],[PROMEDIO]]&gt;=2,"BUENO",IF(ActividadesCom[[#This Row],[PROMEDIO]]=1,"SUFICIENTE","")))))</f>
        <v>NOTABLE</v>
      </c>
      <c r="H3548" s="5">
        <f>MAX(ActividadesCom[[#This Row],[PERÍODO 1]],ActividadesCom[[#This Row],[PERÍODO 2]],ActividadesCom[[#This Row],[PERÍODO 3]],ActividadesCom[[#This Row],[PERÍODO 4]],ActividadesCom[[#This Row],[PERÍODO 5]])</f>
        <v>20231</v>
      </c>
      <c r="I3548" s="6" t="s">
        <v>47</v>
      </c>
      <c r="J3548" s="5">
        <v>20213</v>
      </c>
      <c r="K3548" s="5" t="s">
        <v>4010</v>
      </c>
      <c r="L3548" s="5">
        <f>IF(ActividadesCom[[#This Row],[NIVEL 1]]&lt;&gt;0,VLOOKUP(ActividadesCom[[#This Row],[NIVEL 1]],Catálogo!A:B,2,FALSE),"")</f>
        <v>1</v>
      </c>
      <c r="M3548" s="5">
        <v>1</v>
      </c>
      <c r="N3548" s="6" t="s">
        <v>11</v>
      </c>
      <c r="O3548" s="5">
        <v>20221</v>
      </c>
      <c r="P3548" s="5" t="s">
        <v>4010</v>
      </c>
      <c r="Q3548" s="5">
        <f>IF(ActividadesCom[[#This Row],[NIVEL 2]]&lt;&gt;0,VLOOKUP(ActividadesCom[[#This Row],[NIVEL 2]],Catálogo!A:B,2,FALSE),"")</f>
        <v>1</v>
      </c>
      <c r="R3548" s="5">
        <v>1</v>
      </c>
      <c r="S3548" s="6" t="s">
        <v>5695</v>
      </c>
      <c r="T3548" s="5">
        <v>20213</v>
      </c>
      <c r="U3548" s="5" t="s">
        <v>4008</v>
      </c>
      <c r="V3548" s="5">
        <f>IF(ActividadesCom[[#This Row],[NIVEL 3]]&lt;&gt;0,VLOOKUP(ActividadesCom[[#This Row],[NIVEL 3]],Catálogo!A:B,2,FALSE),"")</f>
        <v>3</v>
      </c>
      <c r="W3548" s="5">
        <v>1</v>
      </c>
      <c r="X3548" s="6" t="s">
        <v>9</v>
      </c>
      <c r="Y3548" s="5">
        <v>20223</v>
      </c>
      <c r="Z3548" s="5" t="s">
        <v>4019</v>
      </c>
      <c r="AA3548" s="5">
        <f>IF(ActividadesCom[[#This Row],[NIVEL 4]]&lt;&gt;0,VLOOKUP(ActividadesCom[[#This Row],[NIVEL 4]],Catálogo!A:B,2,FALSE),"")</f>
        <v>4</v>
      </c>
      <c r="AB3548" s="5">
        <v>1</v>
      </c>
      <c r="AC3548" s="6" t="s">
        <v>5834</v>
      </c>
      <c r="AD3548" s="5">
        <v>20231</v>
      </c>
      <c r="AE3548" s="5" t="s">
        <v>4007</v>
      </c>
      <c r="AF3548" s="5">
        <f>IF(ActividadesCom[[#This Row],[NIVEL 5]]&lt;&gt;0,VLOOKUP(ActividadesCom[[#This Row],[NIVEL 5]],Catálogo!A:B,2,FALSE),"")</f>
        <v>4</v>
      </c>
      <c r="AG3548" s="5">
        <v>1</v>
      </c>
      <c r="AH3548" s="2"/>
    </row>
    <row r="3549" spans="1:34" ht="30" hidden="1" customHeight="1" x14ac:dyDescent="0.25">
      <c r="A3549" s="32">
        <v>21470232</v>
      </c>
      <c r="B3549" s="6" t="str">
        <f>VLOOKUP(ActividadesCom[[#This Row],[NO. DE CONTROL]],'LISTADO ESTUDIANTES'!A:C,2,FALSE)</f>
        <v>AGUILAR MERCADO CINTHYA GUADALUPE</v>
      </c>
      <c r="C3549" s="6" t="str">
        <f>VLOOKUP(ActividadesCom[[#This Row],[NO. DE CONTROL]],'LISTADO ESTUDIANTES'!A:C,3,FALSE)</f>
        <v>INGENIERIA EN TECNOLOGIAS DE LA INFORMACION Y COMUNICACIONES</v>
      </c>
      <c r="D3549" s="33" t="str">
        <f>VLOOKUP(ActividadesCom[[#This Row],[NO. DE CONTROL]],'LISTADO ESTUDIANTES'!A:D,4,FALSE)</f>
        <v>EGRESADO(A)</v>
      </c>
      <c r="E3549" s="5">
        <f>SUM(ActividadesCom[[#This Row],[CRÉD. 1]],ActividadesCom[[#This Row],[CRÉD. 2]],ActividadesCom[[#This Row],[CRÉD. 3]],ActividadesCom[[#This Row],[CRÉD. 4]],ActividadesCom[[#This Row],[CRÉD. 5]])</f>
        <v>2</v>
      </c>
      <c r="F3549" s="33">
        <f>IF(ActividadesCom[[#This Row],[ÚLTIMO SEMESTRE CON CRÉDITOS]]&gt;0,ROUND(AVERAGE(ActividadesCom[[#This Row],[VALOR NIVEL 5]],ActividadesCom[[#This Row],[VALOR NIVEL 4]],ActividadesCom[[#This Row],[VALOR NIVEL 3]],ActividadesCom[[#This Row],[VALOR NIVEL 2]],ActividadesCom[[#This Row],[VALOR NIVEL 1]]),0),"")</f>
        <v>2</v>
      </c>
      <c r="G3549" s="33" t="str">
        <f>IF(ActividadesCom[[#This Row],[PROMEDIO]]="","",IF(ActividadesCom[[#This Row],[PROMEDIO]]&gt;=4,"EXCELENTE",IF(ActividadesCom[[#This Row],[PROMEDIO]]&gt;=3,"NOTABLE",IF(ActividadesCom[[#This Row],[PROMEDIO]]&gt;=2,"BUENO",IF(ActividadesCom[[#This Row],[PROMEDIO]]=1,"SUFICIENTE","")))))</f>
        <v>BUENO</v>
      </c>
      <c r="H3549" s="5">
        <f>MAX(ActividadesCom[[#This Row],[PERÍODO 1]],ActividadesCom[[#This Row],[PERÍODO 2]],ActividadesCom[[#This Row],[PERÍODO 3]],ActividadesCom[[#This Row],[PERÍODO 4]],ActividadesCom[[#This Row],[PERÍODO 5]])</f>
        <v>20221</v>
      </c>
      <c r="I3549" s="34" t="s">
        <v>23</v>
      </c>
      <c r="J3549" s="33">
        <v>20213</v>
      </c>
      <c r="K3549" s="33" t="s">
        <v>4009</v>
      </c>
      <c r="L3549" s="5">
        <f>IF(ActividadesCom[[#This Row],[NIVEL 1]]&lt;&gt;0,VLOOKUP(ActividadesCom[[#This Row],[NIVEL 1]],Catálogo!A:B,2,FALSE),"")</f>
        <v>2</v>
      </c>
      <c r="M3549" s="33">
        <v>1</v>
      </c>
      <c r="N3549" s="6" t="s">
        <v>23</v>
      </c>
      <c r="O3549" s="33">
        <v>20221</v>
      </c>
      <c r="P3549" s="5" t="s">
        <v>4009</v>
      </c>
      <c r="Q3549" s="5">
        <f>IF(ActividadesCom[[#This Row],[NIVEL 2]]&lt;&gt;0,VLOOKUP(ActividadesCom[[#This Row],[NIVEL 2]],Catálogo!A:B,2,FALSE),"")</f>
        <v>2</v>
      </c>
      <c r="R3549" s="33">
        <v>1</v>
      </c>
      <c r="S3549" s="34"/>
      <c r="T3549" s="33"/>
      <c r="U3549" s="33"/>
      <c r="V3549" s="5" t="str">
        <f>IF(ActividadesCom[[#This Row],[NIVEL 3]]&lt;&gt;0,VLOOKUP(ActividadesCom[[#This Row],[NIVEL 3]],Catálogo!A:B,2,FALSE),"")</f>
        <v/>
      </c>
      <c r="W3549" s="33"/>
      <c r="X3549" s="34"/>
      <c r="Y3549" s="33"/>
      <c r="Z3549" s="33"/>
      <c r="AA3549" s="5" t="str">
        <f>IF(ActividadesCom[[#This Row],[NIVEL 4]]&lt;&gt;0,VLOOKUP(ActividadesCom[[#This Row],[NIVEL 4]],Catálogo!A:B,2,FALSE),"")</f>
        <v/>
      </c>
      <c r="AB3549" s="33"/>
      <c r="AC3549" s="34"/>
      <c r="AD3549" s="33"/>
      <c r="AE3549" s="33"/>
      <c r="AF3549" s="5" t="str">
        <f>IF(ActividadesCom[[#This Row],[NIVEL 5]]&lt;&gt;0,VLOOKUP(ActividadesCom[[#This Row],[NIVEL 5]],Catálogo!A:B,2,FALSE),"")</f>
        <v/>
      </c>
      <c r="AG3549" s="33"/>
      <c r="AH3549" s="2"/>
    </row>
    <row r="3550" spans="1:34" ht="30" hidden="1" customHeight="1" x14ac:dyDescent="0.25">
      <c r="A3550" s="32">
        <v>21470233</v>
      </c>
      <c r="B3550" s="6" t="str">
        <f>VLOOKUP(ActividadesCom[[#This Row],[NO. DE CONTROL]],'LISTADO ESTUDIANTES'!A:C,2,FALSE)</f>
        <v>CERVERA CHI LAURA JAQUELIN</v>
      </c>
      <c r="C3550" s="6" t="str">
        <f>VLOOKUP(ActividadesCom[[#This Row],[NO. DE CONTROL]],'LISTADO ESTUDIANTES'!A:C,3,FALSE)</f>
        <v>ARQUITECTURA</v>
      </c>
      <c r="D3550" s="33" t="str">
        <f>VLOOKUP(ActividadesCom[[#This Row],[NO. DE CONTROL]],'LISTADO ESTUDIANTES'!A:D,4,FALSE)</f>
        <v>EGRESADO(A)</v>
      </c>
      <c r="E3550" s="5">
        <f>SUM(ActividadesCom[[#This Row],[CRÉD. 1]],ActividadesCom[[#This Row],[CRÉD. 2]],ActividadesCom[[#This Row],[CRÉD. 3]],ActividadesCom[[#This Row],[CRÉD. 4]],ActividadesCom[[#This Row],[CRÉD. 5]])</f>
        <v>1</v>
      </c>
      <c r="F3550" s="33">
        <f>IF(ActividadesCom[[#This Row],[ÚLTIMO SEMESTRE CON CRÉDITOS]]&gt;0,ROUND(AVERAGE(ActividadesCom[[#This Row],[VALOR NIVEL 5]],ActividadesCom[[#This Row],[VALOR NIVEL 4]],ActividadesCom[[#This Row],[VALOR NIVEL 3]],ActividadesCom[[#This Row],[VALOR NIVEL 2]],ActividadesCom[[#This Row],[VALOR NIVEL 1]]),0),"")</f>
        <v>4</v>
      </c>
      <c r="G3550" s="33" t="str">
        <f>IF(ActividadesCom[[#This Row],[PROMEDIO]]="","",IF(ActividadesCom[[#This Row],[PROMEDIO]]&gt;=4,"EXCELENTE",IF(ActividadesCom[[#This Row],[PROMEDIO]]&gt;=3,"NOTABLE",IF(ActividadesCom[[#This Row],[PROMEDIO]]&gt;=2,"BUENO",IF(ActividadesCom[[#This Row],[PROMEDIO]]=1,"SUFICIENTE","")))))</f>
        <v>EXCELENTE</v>
      </c>
      <c r="H3550" s="5">
        <f>MAX(ActividadesCom[[#This Row],[PERÍODO 1]],ActividadesCom[[#This Row],[PERÍODO 2]],ActividadesCom[[#This Row],[PERÍODO 3]],ActividadesCom[[#This Row],[PERÍODO 4]],ActividadesCom[[#This Row],[PERÍODO 5]])</f>
        <v>20213</v>
      </c>
      <c r="I3550" s="34" t="s">
        <v>4692</v>
      </c>
      <c r="J3550" s="33">
        <v>20213</v>
      </c>
      <c r="K3550" s="33" t="s">
        <v>4007</v>
      </c>
      <c r="L3550" s="5">
        <f>IF(ActividadesCom[[#This Row],[NIVEL 1]]&lt;&gt;0,VLOOKUP(ActividadesCom[[#This Row],[NIVEL 1]],Catálogo!A:B,2,FALSE),"")</f>
        <v>4</v>
      </c>
      <c r="M3550" s="33">
        <v>1</v>
      </c>
      <c r="N3550" s="34"/>
      <c r="O3550" s="33"/>
      <c r="P3550" s="33"/>
      <c r="Q3550" s="5" t="str">
        <f>IF(ActividadesCom[[#This Row],[NIVEL 2]]&lt;&gt;0,VLOOKUP(ActividadesCom[[#This Row],[NIVEL 2]],Catálogo!A:B,2,FALSE),"")</f>
        <v/>
      </c>
      <c r="R3550" s="33"/>
      <c r="S3550" s="34"/>
      <c r="T3550" s="33"/>
      <c r="U3550" s="33"/>
      <c r="V3550" s="5" t="str">
        <f>IF(ActividadesCom[[#This Row],[NIVEL 3]]&lt;&gt;0,VLOOKUP(ActividadesCom[[#This Row],[NIVEL 3]],Catálogo!A:B,2,FALSE),"")</f>
        <v/>
      </c>
      <c r="W3550" s="33"/>
      <c r="X3550" s="34"/>
      <c r="Y3550" s="33"/>
      <c r="Z3550" s="33"/>
      <c r="AA3550" s="5" t="str">
        <f>IF(ActividadesCom[[#This Row],[NIVEL 4]]&lt;&gt;0,VLOOKUP(ActividadesCom[[#This Row],[NIVEL 4]],Catálogo!A:B,2,FALSE),"")</f>
        <v/>
      </c>
      <c r="AB3550" s="33"/>
      <c r="AC3550" s="34"/>
      <c r="AD3550" s="33"/>
      <c r="AE3550" s="33"/>
      <c r="AF3550" s="5" t="str">
        <f>IF(ActividadesCom[[#This Row],[NIVEL 5]]&lt;&gt;0,VLOOKUP(ActividadesCom[[#This Row],[NIVEL 5]],Catálogo!A:B,2,FALSE),"")</f>
        <v/>
      </c>
      <c r="AG3550" s="33"/>
      <c r="AH3550" s="2"/>
    </row>
    <row r="3551" spans="1:34" ht="30" customHeight="1" x14ac:dyDescent="0.25">
      <c r="A3551" s="7">
        <v>21470234</v>
      </c>
      <c r="B3551" s="6" t="str">
        <f>VLOOKUP(ActividadesCom[[#This Row],[NO. DE CONTROL]],'LISTADO ESTUDIANTES'!A:C,2,FALSE)</f>
        <v>MARTINEZ GALA EMMANUEL</v>
      </c>
      <c r="C3551" s="6" t="str">
        <f>VLOOKUP(ActividadesCom[[#This Row],[NO. DE CONTROL]],'LISTADO ESTUDIANTES'!A:C,3,FALSE)</f>
        <v>INGENIERIA CIVIL</v>
      </c>
      <c r="D3551" s="5" t="str">
        <f>VLOOKUP(ActividadesCom[[#This Row],[NO. DE CONTROL]],'LISTADO ESTUDIANTES'!A:D,4,FALSE)</f>
        <v>ACTIVO(A)</v>
      </c>
      <c r="E3551" s="7">
        <f>SUM(ActividadesCom[[#This Row],[CRÉD. 1]],ActividadesCom[[#This Row],[CRÉD. 2]],ActividadesCom[[#This Row],[CRÉD. 3]],ActividadesCom[[#This Row],[CRÉD. 4]],ActividadesCom[[#This Row],[CRÉD. 5]])</f>
        <v>4</v>
      </c>
      <c r="F3551" s="5">
        <f>IF(ActividadesCom[[#This Row],[ÚLTIMO SEMESTRE CON CRÉDITOS]]&gt;0,ROUND(AVERAGE(ActividadesCom[[#This Row],[VALOR NIVEL 5]],ActividadesCom[[#This Row],[VALOR NIVEL 4]],ActividadesCom[[#This Row],[VALOR NIVEL 3]],ActividadesCom[[#This Row],[VALOR NIVEL 2]],ActividadesCom[[#This Row],[VALOR NIVEL 1]]),0),"")</f>
        <v>3</v>
      </c>
      <c r="G3551" s="7" t="str">
        <f>IF(ActividadesCom[[#This Row],[PROMEDIO]]="","",IF(ActividadesCom[[#This Row],[PROMEDIO]]&gt;=4,"EXCELENTE",IF(ActividadesCom[[#This Row],[PROMEDIO]]&gt;=3,"NOTABLE",IF(ActividadesCom[[#This Row],[PROMEDIO]]&gt;=2,"BUENO",IF(ActividadesCom[[#This Row],[PROMEDIO]]=1,"SUFICIENTE","")))))</f>
        <v>NOTABLE</v>
      </c>
      <c r="H3551" s="5">
        <f>MAX(ActividadesCom[[#This Row],[PERÍODO 1]],ActividadesCom[[#This Row],[PERÍODO 2]],ActividadesCom[[#This Row],[PERÍODO 3]],ActividadesCom[[#This Row],[PERÍODO 4]],ActividadesCom[[#This Row],[PERÍODO 5]])</f>
        <v>20241</v>
      </c>
      <c r="I3551" s="6" t="s">
        <v>3518</v>
      </c>
      <c r="J3551" s="5">
        <v>20221</v>
      </c>
      <c r="K3551" s="5" t="s">
        <v>4010</v>
      </c>
      <c r="L3551" s="5">
        <f>IF(ActividadesCom[[#This Row],[NIVEL 1]]&lt;&gt;0,VLOOKUP(ActividadesCom[[#This Row],[NIVEL 1]],Catálogo!A:B,2,FALSE),"")</f>
        <v>1</v>
      </c>
      <c r="M3551" s="5">
        <v>1</v>
      </c>
      <c r="N3551" s="6" t="s">
        <v>6253</v>
      </c>
      <c r="O3551" s="5">
        <v>20231</v>
      </c>
      <c r="P3551" s="5" t="s">
        <v>4007</v>
      </c>
      <c r="Q3551" s="5">
        <f>IF(ActividadesCom[[#This Row],[NIVEL 2]]&lt;&gt;0,VLOOKUP(ActividadesCom[[#This Row],[NIVEL 2]],Catálogo!A:B,2,FALSE),"")</f>
        <v>4</v>
      </c>
      <c r="R3551" s="5">
        <v>1</v>
      </c>
      <c r="S3551" s="6" t="s">
        <v>6341</v>
      </c>
      <c r="T3551" s="5">
        <v>20241</v>
      </c>
      <c r="U3551" s="5" t="s">
        <v>4007</v>
      </c>
      <c r="V3551" s="5">
        <f>IF(ActividadesCom[[#This Row],[NIVEL 3]]&lt;&gt;0,VLOOKUP(ActividadesCom[[#This Row],[NIVEL 3]],Catálogo!A:B,2,FALSE),"")</f>
        <v>4</v>
      </c>
      <c r="W3551" s="5">
        <v>1</v>
      </c>
      <c r="X3551" s="6" t="s">
        <v>9</v>
      </c>
      <c r="Y3551" s="5">
        <v>20241</v>
      </c>
      <c r="Z3551" s="5" t="s">
        <v>4008</v>
      </c>
      <c r="AA3551" s="5">
        <f>IF(ActividadesCom[[#This Row],[NIVEL 4]]&lt;&gt;0,VLOOKUP(ActividadesCom[[#This Row],[NIVEL 4]],Catálogo!A:B,2,FALSE),"")</f>
        <v>3</v>
      </c>
      <c r="AB3551" s="5">
        <v>1</v>
      </c>
      <c r="AC3551" s="6"/>
      <c r="AD3551" s="5"/>
      <c r="AE3551" s="5"/>
      <c r="AF3551" s="5" t="str">
        <f>IF(ActividadesCom[[#This Row],[NIVEL 5]]&lt;&gt;0,VLOOKUP(ActividadesCom[[#This Row],[NIVEL 5]],Catálogo!A:B,2,FALSE),"")</f>
        <v/>
      </c>
      <c r="AG3551" s="5"/>
      <c r="AH3551" s="2"/>
    </row>
    <row r="3552" spans="1:34" ht="30" hidden="1" customHeight="1" x14ac:dyDescent="0.25">
      <c r="A3552" s="32">
        <v>21470236</v>
      </c>
      <c r="B3552" s="6" t="str">
        <f>VLOOKUP(ActividadesCom[[#This Row],[NO. DE CONTROL]],'LISTADO ESTUDIANTES'!A:C,2,FALSE)</f>
        <v>DZUL PECH EDUARDO DANIEL</v>
      </c>
      <c r="C3552" s="6" t="str">
        <f>VLOOKUP(ActividadesCom[[#This Row],[NO. DE CONTROL]],'LISTADO ESTUDIANTES'!A:C,3,FALSE)</f>
        <v>ARQUITECTURA</v>
      </c>
      <c r="D3552" s="33" t="str">
        <f>VLOOKUP(ActividadesCom[[#This Row],[NO. DE CONTROL]],'LISTADO ESTUDIANTES'!A:D,4,FALSE)</f>
        <v>EGRESADO(A)</v>
      </c>
      <c r="E3552" s="5">
        <f>SUM(ActividadesCom[[#This Row],[CRÉD. 1]],ActividadesCom[[#This Row],[CRÉD. 2]],ActividadesCom[[#This Row],[CRÉD. 3]],ActividadesCom[[#This Row],[CRÉD. 4]],ActividadesCom[[#This Row],[CRÉD. 5]])</f>
        <v>1</v>
      </c>
      <c r="F3552" s="33">
        <f>IF(ActividadesCom[[#This Row],[ÚLTIMO SEMESTRE CON CRÉDITOS]]&gt;0,ROUND(AVERAGE(ActividadesCom[[#This Row],[VALOR NIVEL 5]],ActividadesCom[[#This Row],[VALOR NIVEL 4]],ActividadesCom[[#This Row],[VALOR NIVEL 3]],ActividadesCom[[#This Row],[VALOR NIVEL 2]],ActividadesCom[[#This Row],[VALOR NIVEL 1]]),0),"")</f>
        <v>4</v>
      </c>
      <c r="G3552" s="33" t="str">
        <f>IF(ActividadesCom[[#This Row],[PROMEDIO]]="","",IF(ActividadesCom[[#This Row],[PROMEDIO]]&gt;=4,"EXCELENTE",IF(ActividadesCom[[#This Row],[PROMEDIO]]&gt;=3,"NOTABLE",IF(ActividadesCom[[#This Row],[PROMEDIO]]&gt;=2,"BUENO",IF(ActividadesCom[[#This Row],[PROMEDIO]]=1,"SUFICIENTE","")))))</f>
        <v>EXCELENTE</v>
      </c>
      <c r="H3552" s="5">
        <f>MAX(ActividadesCom[[#This Row],[PERÍODO 1]],ActividadesCom[[#This Row],[PERÍODO 2]],ActividadesCom[[#This Row],[PERÍODO 3]],ActividadesCom[[#This Row],[PERÍODO 4]],ActividadesCom[[#This Row],[PERÍODO 5]])</f>
        <v>20213</v>
      </c>
      <c r="I3552" s="34" t="s">
        <v>4692</v>
      </c>
      <c r="J3552" s="33">
        <v>20213</v>
      </c>
      <c r="K3552" s="33" t="s">
        <v>4007</v>
      </c>
      <c r="L3552" s="5">
        <f>IF(ActividadesCom[[#This Row],[NIVEL 1]]&lt;&gt;0,VLOOKUP(ActividadesCom[[#This Row],[NIVEL 1]],Catálogo!A:B,2,FALSE),"")</f>
        <v>4</v>
      </c>
      <c r="M3552" s="33">
        <v>1</v>
      </c>
      <c r="N3552" s="34"/>
      <c r="O3552" s="33"/>
      <c r="P3552" s="33"/>
      <c r="Q3552" s="5" t="str">
        <f>IF(ActividadesCom[[#This Row],[NIVEL 2]]&lt;&gt;0,VLOOKUP(ActividadesCom[[#This Row],[NIVEL 2]],Catálogo!A:B,2,FALSE),"")</f>
        <v/>
      </c>
      <c r="R3552" s="33"/>
      <c r="S3552" s="34"/>
      <c r="T3552" s="33"/>
      <c r="U3552" s="33"/>
      <c r="V3552" s="5" t="str">
        <f>IF(ActividadesCom[[#This Row],[NIVEL 3]]&lt;&gt;0,VLOOKUP(ActividadesCom[[#This Row],[NIVEL 3]],Catálogo!A:B,2,FALSE),"")</f>
        <v/>
      </c>
      <c r="W3552" s="33"/>
      <c r="X3552" s="34"/>
      <c r="Y3552" s="33"/>
      <c r="Z3552" s="33"/>
      <c r="AA3552" s="5" t="str">
        <f>IF(ActividadesCom[[#This Row],[NIVEL 4]]&lt;&gt;0,VLOOKUP(ActividadesCom[[#This Row],[NIVEL 4]],Catálogo!A:B,2,FALSE),"")</f>
        <v/>
      </c>
      <c r="AB3552" s="33"/>
      <c r="AC3552" s="34"/>
      <c r="AD3552" s="33"/>
      <c r="AE3552" s="33"/>
      <c r="AF3552" s="5" t="str">
        <f>IF(ActividadesCom[[#This Row],[NIVEL 5]]&lt;&gt;0,VLOOKUP(ActividadesCom[[#This Row],[NIVEL 5]],Catálogo!A:B,2,FALSE),"")</f>
        <v/>
      </c>
      <c r="AG3552" s="33"/>
      <c r="AH3552" s="2"/>
    </row>
    <row r="3553" spans="1:34" s="151" customFormat="1" ht="30" hidden="1" customHeight="1" x14ac:dyDescent="0.25">
      <c r="A3553" s="153">
        <v>21470237</v>
      </c>
      <c r="B3553" s="148" t="str">
        <f>VLOOKUP(ActividadesCom[[#This Row],[NO. DE CONTROL]],'LISTADO ESTUDIANTES'!A:C,2,FALSE)</f>
        <v>CAN LARA DAVID FRANCISCO</v>
      </c>
      <c r="C3553" s="148" t="str">
        <f>VLOOKUP(ActividadesCom[[#This Row],[NO. DE CONTROL]],'LISTADO ESTUDIANTES'!A:C,3,FALSE)</f>
        <v>INGENIERIA EN TECNOLOGIAS DE LA INFORMACION Y COMUNICACIONES</v>
      </c>
      <c r="D3553" s="164" t="str">
        <f>VLOOKUP(ActividadesCom[[#This Row],[NO. DE CONTROL]],'LISTADO ESTUDIANTES'!A:D,4,FALSE)</f>
        <v>EGRESADO(A)</v>
      </c>
      <c r="E3553" s="149">
        <f>SUM(ActividadesCom[[#This Row],[CRÉD. 1]],ActividadesCom[[#This Row],[CRÉD. 2]],ActividadesCom[[#This Row],[CRÉD. 3]],ActividadesCom[[#This Row],[CRÉD. 4]],ActividadesCom[[#This Row],[CRÉD. 5]])</f>
        <v>5</v>
      </c>
      <c r="F3553" s="164">
        <f>IF(ActividadesCom[[#This Row],[ÚLTIMO SEMESTRE CON CRÉDITOS]]&gt;0,ROUND(AVERAGE(ActividadesCom[[#This Row],[VALOR NIVEL 5]],ActividadesCom[[#This Row],[VALOR NIVEL 4]],ActividadesCom[[#This Row],[VALOR NIVEL 3]],ActividadesCom[[#This Row],[VALOR NIVEL 2]],ActividadesCom[[#This Row],[VALOR NIVEL 1]]),0),"")</f>
        <v>3</v>
      </c>
      <c r="G3553" s="164" t="str">
        <f>IF(ActividadesCom[[#This Row],[PROMEDIO]]="","",IF(ActividadesCom[[#This Row],[PROMEDIO]]&gt;=4,"EXCELENTE",IF(ActividadesCom[[#This Row],[PROMEDIO]]&gt;=3,"NOTABLE",IF(ActividadesCom[[#This Row],[PROMEDIO]]&gt;=2,"BUENO",IF(ActividadesCom[[#This Row],[PROMEDIO]]=1,"SUFICIENTE","")))))</f>
        <v>NOTABLE</v>
      </c>
      <c r="H3553" s="149">
        <f>MAX(ActividadesCom[[#This Row],[PERÍODO 1]],ActividadesCom[[#This Row],[PERÍODO 2]],ActividadesCom[[#This Row],[PERÍODO 3]],ActividadesCom[[#This Row],[PERÍODO 4]],ActividadesCom[[#This Row],[PERÍODO 5]])</f>
        <v>20243</v>
      </c>
      <c r="I3553" s="148" t="s">
        <v>5823</v>
      </c>
      <c r="J3553" s="164">
        <v>20213</v>
      </c>
      <c r="K3553" s="164" t="s">
        <v>4007</v>
      </c>
      <c r="L3553" s="149">
        <f>IF(ActividadesCom[[#This Row],[NIVEL 1]]&lt;&gt;0,VLOOKUP(ActividadesCom[[#This Row],[NIVEL 1]],Catálogo!A:B,2,FALSE),"")</f>
        <v>4</v>
      </c>
      <c r="M3553" s="164">
        <v>1</v>
      </c>
      <c r="N3553" s="148" t="s">
        <v>316</v>
      </c>
      <c r="O3553" s="164">
        <v>20213</v>
      </c>
      <c r="P3553" s="149" t="s">
        <v>4008</v>
      </c>
      <c r="Q3553" s="149">
        <f>IF(ActividadesCom[[#This Row],[NIVEL 2]]&lt;&gt;0,VLOOKUP(ActividadesCom[[#This Row],[NIVEL 2]],Catálogo!A:B,2,FALSE),"")</f>
        <v>3</v>
      </c>
      <c r="R3553" s="164">
        <v>1</v>
      </c>
      <c r="S3553" s="148" t="s">
        <v>25</v>
      </c>
      <c r="T3553" s="164">
        <v>20221</v>
      </c>
      <c r="U3553" s="149" t="s">
        <v>4008</v>
      </c>
      <c r="V3553" s="149">
        <f>IF(ActividadesCom[[#This Row],[NIVEL 3]]&lt;&gt;0,VLOOKUP(ActividadesCom[[#This Row],[NIVEL 3]],Catálogo!A:B,2,FALSE),"")</f>
        <v>3</v>
      </c>
      <c r="W3553" s="164">
        <v>1</v>
      </c>
      <c r="X3553" s="148" t="s">
        <v>5817</v>
      </c>
      <c r="Y3553" s="164">
        <v>20241</v>
      </c>
      <c r="Z3553" s="149" t="s">
        <v>4008</v>
      </c>
      <c r="AA3553" s="149">
        <f>IF(ActividadesCom[[#This Row],[NIVEL 4]]&lt;&gt;0,VLOOKUP(ActividadesCom[[#This Row],[NIVEL 4]],Catálogo!A:B,2,FALSE),"")</f>
        <v>3</v>
      </c>
      <c r="AB3553" s="164">
        <v>1</v>
      </c>
      <c r="AC3553" s="148" t="s">
        <v>6726</v>
      </c>
      <c r="AD3553" s="164">
        <v>20243</v>
      </c>
      <c r="AE3553" s="149" t="s">
        <v>4008</v>
      </c>
      <c r="AF3553" s="149">
        <f>IF(ActividadesCom[[#This Row],[NIVEL 5]]&lt;&gt;0,VLOOKUP(ActividadesCom[[#This Row],[NIVEL 5]],Catálogo!A:B,2,FALSE),"")</f>
        <v>3</v>
      </c>
      <c r="AG3553" s="164">
        <v>1</v>
      </c>
    </row>
    <row r="3554" spans="1:34" ht="30" customHeight="1" x14ac:dyDescent="0.25">
      <c r="A3554" s="7">
        <v>21470238</v>
      </c>
      <c r="B3554" s="6" t="str">
        <f>VLOOKUP(ActividadesCom[[#This Row],[NO. DE CONTROL]],'LISTADO ESTUDIANTES'!A:C,2,FALSE)</f>
        <v>GONZALEZ LOPEZ ARTURO</v>
      </c>
      <c r="C3554" s="6" t="str">
        <f>VLOOKUP(ActividadesCom[[#This Row],[NO. DE CONTROL]],'LISTADO ESTUDIANTES'!A:C,3,FALSE)</f>
        <v>INGENIERIA MECANICA</v>
      </c>
      <c r="D3554" s="5" t="str">
        <f>VLOOKUP(ActividadesCom[[#This Row],[NO. DE CONTROL]],'LISTADO ESTUDIANTES'!A:D,4,FALSE)</f>
        <v>ACTIVO(A)</v>
      </c>
      <c r="E3554" s="7">
        <f>SUM(ActividadesCom[[#This Row],[CRÉD. 1]],ActividadesCom[[#This Row],[CRÉD. 2]],ActividadesCom[[#This Row],[CRÉD. 3]],ActividadesCom[[#This Row],[CRÉD. 4]],ActividadesCom[[#This Row],[CRÉD. 5]])</f>
        <v>3</v>
      </c>
      <c r="F3554" s="5">
        <f>IF(ActividadesCom[[#This Row],[ÚLTIMO SEMESTRE CON CRÉDITOS]]&gt;0,ROUND(AVERAGE(ActividadesCom[[#This Row],[VALOR NIVEL 5]],ActividadesCom[[#This Row],[VALOR NIVEL 4]],ActividadesCom[[#This Row],[VALOR NIVEL 3]],ActividadesCom[[#This Row],[VALOR NIVEL 2]],ActividadesCom[[#This Row],[VALOR NIVEL 1]]),0),"")</f>
        <v>3</v>
      </c>
      <c r="G3554" s="7" t="str">
        <f>IF(ActividadesCom[[#This Row],[PROMEDIO]]="","",IF(ActividadesCom[[#This Row],[PROMEDIO]]&gt;=4,"EXCELENTE",IF(ActividadesCom[[#This Row],[PROMEDIO]]&gt;=3,"NOTABLE",IF(ActividadesCom[[#This Row],[PROMEDIO]]&gt;=2,"BUENO",IF(ActividadesCom[[#This Row],[PROMEDIO]]=1,"SUFICIENTE","")))))</f>
        <v>NOTABLE</v>
      </c>
      <c r="H3554" s="5">
        <f>MAX(ActividadesCom[[#This Row],[PERÍODO 1]],ActividadesCom[[#This Row],[PERÍODO 2]],ActividadesCom[[#This Row],[PERÍODO 3]],ActividadesCom[[#This Row],[PERÍODO 4]],ActividadesCom[[#This Row],[PERÍODO 5]])</f>
        <v>20251</v>
      </c>
      <c r="I3554" s="6" t="s">
        <v>5826</v>
      </c>
      <c r="J3554" s="5">
        <v>20231</v>
      </c>
      <c r="K3554" s="5" t="s">
        <v>4007</v>
      </c>
      <c r="L3554" s="5">
        <f>IF(ActividadesCom[[#This Row],[NIVEL 1]]&lt;&gt;0,VLOOKUP(ActividadesCom[[#This Row],[NIVEL 1]],Catálogo!A:B,2,FALSE),"")</f>
        <v>4</v>
      </c>
      <c r="M3554" s="5">
        <v>1</v>
      </c>
      <c r="N3554" s="6" t="s">
        <v>25</v>
      </c>
      <c r="O3554" s="5">
        <v>20243</v>
      </c>
      <c r="P3554" s="5" t="s">
        <v>4009</v>
      </c>
      <c r="Q3554" s="5">
        <f>IF(ActividadesCom[[#This Row],[NIVEL 2]]&lt;&gt;0,VLOOKUP(ActividadesCom[[#This Row],[NIVEL 2]],Catálogo!A:B,2,FALSE),"")</f>
        <v>2</v>
      </c>
      <c r="R3554" s="5">
        <v>1</v>
      </c>
      <c r="S3554" s="6" t="s">
        <v>25</v>
      </c>
      <c r="T3554" s="5">
        <v>20251</v>
      </c>
      <c r="U3554" s="5" t="s">
        <v>4009</v>
      </c>
      <c r="V3554" s="5">
        <f>IF(ActividadesCom[[#This Row],[NIVEL 3]]&lt;&gt;0,VLOOKUP(ActividadesCom[[#This Row],[NIVEL 3]],Catálogo!A:B,2,FALSE),"")</f>
        <v>2</v>
      </c>
      <c r="W3554" s="5">
        <v>1</v>
      </c>
      <c r="X3554" s="6"/>
      <c r="Y3554" s="5"/>
      <c r="Z3554" s="5"/>
      <c r="AA3554" s="5" t="str">
        <f>IF(ActividadesCom[[#This Row],[NIVEL 4]]&lt;&gt;0,VLOOKUP(ActividadesCom[[#This Row],[NIVEL 4]],Catálogo!A:B,2,FALSE),"")</f>
        <v/>
      </c>
      <c r="AB3554" s="5"/>
      <c r="AC3554" s="6"/>
      <c r="AD3554" s="5"/>
      <c r="AE3554" s="5"/>
      <c r="AF3554" s="5" t="str">
        <f>IF(ActividadesCom[[#This Row],[NIVEL 5]]&lt;&gt;0,VLOOKUP(ActividadesCom[[#This Row],[NIVEL 5]],Catálogo!A:B,2,FALSE),"")</f>
        <v/>
      </c>
      <c r="AG3554" s="5"/>
      <c r="AH3554" s="2"/>
    </row>
    <row r="3555" spans="1:34" s="151" customFormat="1" ht="30" customHeight="1" x14ac:dyDescent="0.25">
      <c r="A3555" s="169">
        <v>21470239</v>
      </c>
      <c r="B3555" s="148" t="str">
        <f>VLOOKUP(ActividadesCom[[#This Row],[NO. DE CONTROL]],'LISTADO ESTUDIANTES'!A:C,2,FALSE)</f>
        <v>HERNANDEZ MALAGA JONATHAN</v>
      </c>
      <c r="C3555" s="148" t="str">
        <f>VLOOKUP(ActividadesCom[[#This Row],[NO. DE CONTROL]],'LISTADO ESTUDIANTES'!A:C,3,FALSE)</f>
        <v>ARQUITECTURA</v>
      </c>
      <c r="D3555" s="164" t="str">
        <f>VLOOKUP(ActividadesCom[[#This Row],[NO. DE CONTROL]],'LISTADO ESTUDIANTES'!A:D,4,FALSE)</f>
        <v>ACTIVO(A)</v>
      </c>
      <c r="E3555" s="149">
        <f>SUM(ActividadesCom[[#This Row],[CRÉD. 1]],ActividadesCom[[#This Row],[CRÉD. 2]],ActividadesCom[[#This Row],[CRÉD. 3]],ActividadesCom[[#This Row],[CRÉD. 4]],ActividadesCom[[#This Row],[CRÉD. 5]])</f>
        <v>5</v>
      </c>
      <c r="F3555" s="164">
        <f>IF(ActividadesCom[[#This Row],[ÚLTIMO SEMESTRE CON CRÉDITOS]]&gt;0,ROUND(AVERAGE(ActividadesCom[[#This Row],[VALOR NIVEL 5]],ActividadesCom[[#This Row],[VALOR NIVEL 4]],ActividadesCom[[#This Row],[VALOR NIVEL 3]],ActividadesCom[[#This Row],[VALOR NIVEL 2]],ActividadesCom[[#This Row],[VALOR NIVEL 1]]),0),"")</f>
        <v>4</v>
      </c>
      <c r="G3555" s="164" t="str">
        <f>IF(ActividadesCom[[#This Row],[PROMEDIO]]="","",IF(ActividadesCom[[#This Row],[PROMEDIO]]&gt;=4,"EXCELENTE",IF(ActividadesCom[[#This Row],[PROMEDIO]]&gt;=3,"NOTABLE",IF(ActividadesCom[[#This Row],[PROMEDIO]]&gt;=2,"BUENO",IF(ActividadesCom[[#This Row],[PROMEDIO]]=1,"SUFICIENTE","")))))</f>
        <v>EXCELENTE</v>
      </c>
      <c r="H3555" s="149">
        <f>MAX(ActividadesCom[[#This Row],[PERÍODO 1]],ActividadesCom[[#This Row],[PERÍODO 2]],ActividadesCom[[#This Row],[PERÍODO 3]],ActividadesCom[[#This Row],[PERÍODO 4]],ActividadesCom[[#This Row],[PERÍODO 5]])</f>
        <v>20243</v>
      </c>
      <c r="I3555" s="165" t="s">
        <v>4692</v>
      </c>
      <c r="J3555" s="164">
        <v>20213</v>
      </c>
      <c r="K3555" s="164" t="s">
        <v>4007</v>
      </c>
      <c r="L3555" s="149">
        <f>IF(ActividadesCom[[#This Row],[NIVEL 1]]&lt;&gt;0,VLOOKUP(ActividadesCom[[#This Row],[NIVEL 1]],Catálogo!A:B,2,FALSE),"")</f>
        <v>4</v>
      </c>
      <c r="M3555" s="164">
        <v>1</v>
      </c>
      <c r="N3555" s="148" t="s">
        <v>6340</v>
      </c>
      <c r="O3555" s="164">
        <v>20241</v>
      </c>
      <c r="P3555" s="149" t="s">
        <v>4007</v>
      </c>
      <c r="Q3555" s="149">
        <f>IF(ActividadesCom[[#This Row],[NIVEL 2]]&lt;&gt;0,VLOOKUP(ActividadesCom[[#This Row],[NIVEL 2]],Catálogo!A:B,2,FALSE),"")</f>
        <v>4</v>
      </c>
      <c r="R3555" s="164">
        <v>2</v>
      </c>
      <c r="S3555" s="148" t="s">
        <v>6725</v>
      </c>
      <c r="T3555" s="164">
        <v>20243</v>
      </c>
      <c r="U3555" s="149" t="s">
        <v>4019</v>
      </c>
      <c r="V3555" s="149">
        <f>IF(ActividadesCom[[#This Row],[NIVEL 3]]&lt;&gt;0,VLOOKUP(ActividadesCom[[#This Row],[NIVEL 3]],Catálogo!A:B,2,FALSE),"")</f>
        <v>4</v>
      </c>
      <c r="W3555" s="164">
        <v>1</v>
      </c>
      <c r="X3555" s="148" t="s">
        <v>11</v>
      </c>
      <c r="Y3555" s="164">
        <v>20243</v>
      </c>
      <c r="Z3555" s="149" t="s">
        <v>4019</v>
      </c>
      <c r="AA3555" s="149">
        <f>IF(ActividadesCom[[#This Row],[NIVEL 4]]&lt;&gt;0,VLOOKUP(ActividadesCom[[#This Row],[NIVEL 4]],Catálogo!A:B,2,FALSE),"")</f>
        <v>4</v>
      </c>
      <c r="AB3555" s="164">
        <v>1</v>
      </c>
      <c r="AC3555" s="165"/>
      <c r="AD3555" s="164"/>
      <c r="AE3555" s="164"/>
      <c r="AF3555" s="149" t="str">
        <f>IF(ActividadesCom[[#This Row],[NIVEL 5]]&lt;&gt;0,VLOOKUP(ActividadesCom[[#This Row],[NIVEL 5]],Catálogo!A:B,2,FALSE),"")</f>
        <v/>
      </c>
      <c r="AG3555" s="164"/>
    </row>
    <row r="3556" spans="1:34" ht="30" customHeight="1" x14ac:dyDescent="0.25">
      <c r="A3556" s="7">
        <v>21470240</v>
      </c>
      <c r="B3556" s="6" t="str">
        <f>VLOOKUP(ActividadesCom[[#This Row],[NO. DE CONTROL]],'LISTADO ESTUDIANTES'!A:C,2,FALSE)</f>
        <v>TUYIN MOO SAMUEL DAVID</v>
      </c>
      <c r="C3556" s="6" t="str">
        <f>VLOOKUP(ActividadesCom[[#This Row],[NO. DE CONTROL]],'LISTADO ESTUDIANTES'!A:C,3,FALSE)</f>
        <v>INGENIERIA CIVIL</v>
      </c>
      <c r="D3556" s="5" t="str">
        <f>VLOOKUP(ActividadesCom[[#This Row],[NO. DE CONTROL]],'LISTADO ESTUDIANTES'!A:D,4,FALSE)</f>
        <v>ACTIVO(A)</v>
      </c>
      <c r="E3556" s="7">
        <f>SUM(ActividadesCom[[#This Row],[CRÉD. 1]],ActividadesCom[[#This Row],[CRÉD. 2]],ActividadesCom[[#This Row],[CRÉD. 3]],ActividadesCom[[#This Row],[CRÉD. 4]],ActividadesCom[[#This Row],[CRÉD. 5]])</f>
        <v>4</v>
      </c>
      <c r="F3556" s="5">
        <f>IF(ActividadesCom[[#This Row],[ÚLTIMO SEMESTRE CON CRÉDITOS]]&gt;0,ROUND(AVERAGE(ActividadesCom[[#This Row],[VALOR NIVEL 5]],ActividadesCom[[#This Row],[VALOR NIVEL 4]],ActividadesCom[[#This Row],[VALOR NIVEL 3]],ActividadesCom[[#This Row],[VALOR NIVEL 2]],ActividadesCom[[#This Row],[VALOR NIVEL 1]]),0),"")</f>
        <v>3</v>
      </c>
      <c r="G3556" s="7" t="str">
        <f>IF(ActividadesCom[[#This Row],[PROMEDIO]]="","",IF(ActividadesCom[[#This Row],[PROMEDIO]]&gt;=4,"EXCELENTE",IF(ActividadesCom[[#This Row],[PROMEDIO]]&gt;=3,"NOTABLE",IF(ActividadesCom[[#This Row],[PROMEDIO]]&gt;=2,"BUENO",IF(ActividadesCom[[#This Row],[PROMEDIO]]=1,"SUFICIENTE","")))))</f>
        <v>NOTABLE</v>
      </c>
      <c r="H3556" s="5">
        <f>MAX(ActividadesCom[[#This Row],[PERÍODO 1]],ActividadesCom[[#This Row],[PERÍODO 2]],ActividadesCom[[#This Row],[PERÍODO 3]],ActividadesCom[[#This Row],[PERÍODO 4]],ActividadesCom[[#This Row],[PERÍODO 5]])</f>
        <v>20253</v>
      </c>
      <c r="I3556" s="6" t="s">
        <v>3518</v>
      </c>
      <c r="J3556" s="5">
        <v>20251</v>
      </c>
      <c r="K3556" s="5" t="s">
        <v>4021</v>
      </c>
      <c r="L3556" s="5">
        <f>IF(ActividadesCom[[#This Row],[NIVEL 1]]&lt;&gt;0,VLOOKUP(ActividadesCom[[#This Row],[NIVEL 1]],Catálogo!A:B,2,FALSE),"")</f>
        <v>2</v>
      </c>
      <c r="M3556" s="5">
        <v>1</v>
      </c>
      <c r="N3556" s="6" t="s">
        <v>9</v>
      </c>
      <c r="O3556" s="5">
        <v>20241</v>
      </c>
      <c r="P3556" s="5" t="s">
        <v>4008</v>
      </c>
      <c r="Q3556" s="5">
        <f>IF(ActividadesCom[[#This Row],[NIVEL 2]]&lt;&gt;0,VLOOKUP(ActividadesCom[[#This Row],[NIVEL 2]],Catálogo!A:B,2,FALSE),"")</f>
        <v>3</v>
      </c>
      <c r="R3556" s="5">
        <v>1</v>
      </c>
      <c r="S3556" s="6" t="s">
        <v>3518</v>
      </c>
      <c r="T3556" s="5">
        <v>20253</v>
      </c>
      <c r="U3556" s="5" t="s">
        <v>4019</v>
      </c>
      <c r="V3556" s="5">
        <f>IF(ActividadesCom[[#This Row],[NIVEL 3]]&lt;&gt;0,VLOOKUP(ActividadesCom[[#This Row],[NIVEL 3]],Catálogo!A:B,2,FALSE),"")</f>
        <v>4</v>
      </c>
      <c r="W3556" s="5">
        <v>1</v>
      </c>
      <c r="X3556" s="6" t="s">
        <v>7345</v>
      </c>
      <c r="Y3556" s="5">
        <v>20251</v>
      </c>
      <c r="Z3556" s="5" t="s">
        <v>4019</v>
      </c>
      <c r="AA3556" s="5">
        <f>IF(ActividadesCom[[#This Row],[NIVEL 4]]&lt;&gt;0,VLOOKUP(ActividadesCom[[#This Row],[NIVEL 4]],Catálogo!A:B,2,FALSE),"")</f>
        <v>4</v>
      </c>
      <c r="AB3556" s="5">
        <v>1</v>
      </c>
      <c r="AC3556" s="6"/>
      <c r="AD3556" s="5"/>
      <c r="AE3556" s="5"/>
      <c r="AF3556" s="5" t="str">
        <f>IF(ActividadesCom[[#This Row],[NIVEL 5]]&lt;&gt;0,VLOOKUP(ActividadesCom[[#This Row],[NIVEL 5]],Catálogo!A:B,2,FALSE),"")</f>
        <v/>
      </c>
      <c r="AG3556" s="5"/>
      <c r="AH3556" s="2"/>
    </row>
    <row r="3557" spans="1:34" ht="30" hidden="1" customHeight="1" x14ac:dyDescent="0.25">
      <c r="A3557" s="32">
        <v>21470241</v>
      </c>
      <c r="B3557" s="6" t="str">
        <f>VLOOKUP(ActividadesCom[[#This Row],[NO. DE CONTROL]],'LISTADO ESTUDIANTES'!A:C,2,FALSE)</f>
        <v>MEDINA OLIVA ADOLFO ROMARIO</v>
      </c>
      <c r="C3557" s="6" t="str">
        <f>VLOOKUP(ActividadesCom[[#This Row],[NO. DE CONTROL]],'LISTADO ESTUDIANTES'!A:C,3,FALSE)</f>
        <v>INGENIERIA INDUSTRIAL</v>
      </c>
      <c r="D3557" s="33" t="str">
        <f>VLOOKUP(ActividadesCom[[#This Row],[NO. DE CONTROL]],'LISTADO ESTUDIANTES'!A:D,4,FALSE)</f>
        <v>EGRESADO(A)</v>
      </c>
      <c r="E3557" s="5">
        <f>SUM(ActividadesCom[[#This Row],[CRÉD. 1]],ActividadesCom[[#This Row],[CRÉD. 2]],ActividadesCom[[#This Row],[CRÉD. 3]],ActividadesCom[[#This Row],[CRÉD. 4]],ActividadesCom[[#This Row],[CRÉD. 5]])</f>
        <v>4</v>
      </c>
      <c r="F3557" s="33">
        <f>IF(ActividadesCom[[#This Row],[ÚLTIMO SEMESTRE CON CRÉDITOS]]&gt;0,ROUND(AVERAGE(ActividadesCom[[#This Row],[VALOR NIVEL 5]],ActividadesCom[[#This Row],[VALOR NIVEL 4]],ActividadesCom[[#This Row],[VALOR NIVEL 3]],ActividadesCom[[#This Row],[VALOR NIVEL 2]],ActividadesCom[[#This Row],[VALOR NIVEL 1]]),0),"")</f>
        <v>3</v>
      </c>
      <c r="G3557" s="32" t="str">
        <f>IF(ActividadesCom[[#This Row],[PROMEDIO]]="","",IF(ActividadesCom[[#This Row],[PROMEDIO]]&gt;=4,"EXCELENTE",IF(ActividadesCom[[#This Row],[PROMEDIO]]&gt;=3,"NOTABLE",IF(ActividadesCom[[#This Row],[PROMEDIO]]&gt;=2,"BUENO",IF(ActividadesCom[[#This Row],[PROMEDIO]]=1,"SUFICIENTE","")))))</f>
        <v>NOTABLE</v>
      </c>
      <c r="H3557" s="5">
        <f>MAX(ActividadesCom[[#This Row],[PERÍODO 1]],ActividadesCom[[#This Row],[PERÍODO 2]],ActividadesCom[[#This Row],[PERÍODO 3]],ActividadesCom[[#This Row],[PERÍODO 4]],ActividadesCom[[#This Row],[PERÍODO 5]])</f>
        <v>20221</v>
      </c>
      <c r="I3557" s="34" t="s">
        <v>3518</v>
      </c>
      <c r="J3557" s="33">
        <v>20213</v>
      </c>
      <c r="K3557" s="33" t="s">
        <v>4020</v>
      </c>
      <c r="L3557" s="5">
        <f>IF(ActividadesCom[[#This Row],[NIVEL 1]]&lt;&gt;0,VLOOKUP(ActividadesCom[[#This Row],[NIVEL 1]],Catálogo!A:B,2,FALSE),"")</f>
        <v>3</v>
      </c>
      <c r="M3557" s="33">
        <v>1</v>
      </c>
      <c r="N3557" s="6" t="s">
        <v>3518</v>
      </c>
      <c r="O3557" s="33">
        <v>20221</v>
      </c>
      <c r="P3557" s="5" t="s">
        <v>4010</v>
      </c>
      <c r="Q3557" s="5">
        <f>IF(ActividadesCom[[#This Row],[NIVEL 2]]&lt;&gt;0,VLOOKUP(ActividadesCom[[#This Row],[NIVEL 2]],Catálogo!A:B,2,FALSE),"")</f>
        <v>1</v>
      </c>
      <c r="R3557" s="33">
        <v>1</v>
      </c>
      <c r="S3557" s="6" t="s">
        <v>518</v>
      </c>
      <c r="T3557" s="33">
        <v>20221</v>
      </c>
      <c r="U3557" s="5" t="s">
        <v>4008</v>
      </c>
      <c r="V3557" s="5">
        <f>IF(ActividadesCom[[#This Row],[NIVEL 3]]&lt;&gt;0,VLOOKUP(ActividadesCom[[#This Row],[NIVEL 3]],Catálogo!A:B,2,FALSE),"")</f>
        <v>3</v>
      </c>
      <c r="W3557" s="33">
        <v>1</v>
      </c>
      <c r="X3557" s="6" t="s">
        <v>519</v>
      </c>
      <c r="Y3557" s="33">
        <v>20213</v>
      </c>
      <c r="Z3557" s="5" t="s">
        <v>4008</v>
      </c>
      <c r="AA3557" s="5">
        <f>IF(ActividadesCom[[#This Row],[NIVEL 4]]&lt;&gt;0,VLOOKUP(ActividadesCom[[#This Row],[NIVEL 4]],Catálogo!A:B,2,FALSE),"")</f>
        <v>3</v>
      </c>
      <c r="AB3557" s="33">
        <v>1</v>
      </c>
      <c r="AC3557" s="34"/>
      <c r="AD3557" s="33"/>
      <c r="AE3557" s="33"/>
      <c r="AF3557" s="5" t="str">
        <f>IF(ActividadesCom[[#This Row],[NIVEL 5]]&lt;&gt;0,VLOOKUP(ActividadesCom[[#This Row],[NIVEL 5]],Catálogo!A:B,2,FALSE),"")</f>
        <v/>
      </c>
      <c r="AG3557" s="33"/>
      <c r="AH3557" s="2"/>
    </row>
    <row r="3558" spans="1:34" s="151" customFormat="1" ht="30" customHeight="1" x14ac:dyDescent="0.25">
      <c r="A3558" s="169">
        <v>21470242</v>
      </c>
      <c r="B3558" s="148" t="str">
        <f>VLOOKUP(ActividadesCom[[#This Row],[NO. DE CONTROL]],'LISTADO ESTUDIANTES'!A:C,2,FALSE)</f>
        <v>ZAMUDIO ROSADO GEOVANNI YAIR</v>
      </c>
      <c r="C3558" s="148" t="str">
        <f>VLOOKUP(ActividadesCom[[#This Row],[NO. DE CONTROL]],'LISTADO ESTUDIANTES'!A:C,3,FALSE)</f>
        <v>INGENIERIA CIVIL</v>
      </c>
      <c r="D3558" s="164" t="str">
        <f>VLOOKUP(ActividadesCom[[#This Row],[NO. DE CONTROL]],'LISTADO ESTUDIANTES'!A:D,4,FALSE)</f>
        <v>ACTIVO(A)</v>
      </c>
      <c r="E3558" s="149">
        <f>SUM(ActividadesCom[[#This Row],[CRÉD. 1]],ActividadesCom[[#This Row],[CRÉD. 2]],ActividadesCom[[#This Row],[CRÉD. 3]],ActividadesCom[[#This Row],[CRÉD. 4]],ActividadesCom[[#This Row],[CRÉD. 5]])</f>
        <v>5</v>
      </c>
      <c r="F3558" s="164">
        <f>IF(ActividadesCom[[#This Row],[ÚLTIMO SEMESTRE CON CRÉDITOS]]&gt;0,ROUND(AVERAGE(ActividadesCom[[#This Row],[VALOR NIVEL 5]],ActividadesCom[[#This Row],[VALOR NIVEL 4]],ActividadesCom[[#This Row],[VALOR NIVEL 3]],ActividadesCom[[#This Row],[VALOR NIVEL 2]],ActividadesCom[[#This Row],[VALOR NIVEL 1]]),0),"")</f>
        <v>3</v>
      </c>
      <c r="G3558" s="164" t="str">
        <f>IF(ActividadesCom[[#This Row],[PROMEDIO]]="","",IF(ActividadesCom[[#This Row],[PROMEDIO]]&gt;=4,"EXCELENTE",IF(ActividadesCom[[#This Row],[PROMEDIO]]&gt;=3,"NOTABLE",IF(ActividadesCom[[#This Row],[PROMEDIO]]&gt;=2,"BUENO",IF(ActividadesCom[[#This Row],[PROMEDIO]]=1,"SUFICIENTE","")))))</f>
        <v>NOTABLE</v>
      </c>
      <c r="H3558" s="149">
        <f>MAX(ActividadesCom[[#This Row],[PERÍODO 1]],ActividadesCom[[#This Row],[PERÍODO 2]],ActividadesCom[[#This Row],[PERÍODO 3]],ActividadesCom[[#This Row],[PERÍODO 4]],ActividadesCom[[#This Row],[PERÍODO 5]])</f>
        <v>20241</v>
      </c>
      <c r="I3558" s="165" t="s">
        <v>23</v>
      </c>
      <c r="J3558" s="164">
        <v>20213</v>
      </c>
      <c r="K3558" s="164" t="s">
        <v>4021</v>
      </c>
      <c r="L3558" s="149">
        <f>IF(ActividadesCom[[#This Row],[NIVEL 1]]&lt;&gt;0,VLOOKUP(ActividadesCom[[#This Row],[NIVEL 1]],Catálogo!A:B,2,FALSE),"")</f>
        <v>2</v>
      </c>
      <c r="M3558" s="164">
        <v>1</v>
      </c>
      <c r="N3558" s="148" t="s">
        <v>42</v>
      </c>
      <c r="O3558" s="164">
        <v>20221</v>
      </c>
      <c r="P3558" s="149" t="s">
        <v>4009</v>
      </c>
      <c r="Q3558" s="149">
        <f>IF(ActividadesCom[[#This Row],[NIVEL 2]]&lt;&gt;0,VLOOKUP(ActividadesCom[[#This Row],[NIVEL 2]],Catálogo!A:B,2,FALSE),"")</f>
        <v>2</v>
      </c>
      <c r="R3558" s="164">
        <v>1</v>
      </c>
      <c r="S3558" s="165"/>
      <c r="T3558" s="164"/>
      <c r="U3558" s="149"/>
      <c r="V3558" s="149" t="str">
        <f>IF(ActividadesCom[[#This Row],[NIVEL 3]]&lt;&gt;0,VLOOKUP(ActividadesCom[[#This Row],[NIVEL 3]],Catálogo!A:B,2,FALSE),"")</f>
        <v/>
      </c>
      <c r="W3558" s="164"/>
      <c r="X3558" s="148" t="s">
        <v>6340</v>
      </c>
      <c r="Y3558" s="164">
        <v>20241</v>
      </c>
      <c r="Z3558" s="149" t="s">
        <v>4019</v>
      </c>
      <c r="AA3558" s="149">
        <f>IF(ActividadesCom[[#This Row],[NIVEL 4]]&lt;&gt;0,VLOOKUP(ActividadesCom[[#This Row],[NIVEL 4]],Catálogo!A:B,2,FALSE),"")</f>
        <v>4</v>
      </c>
      <c r="AB3558" s="164">
        <v>2</v>
      </c>
      <c r="AC3558" s="148" t="s">
        <v>9</v>
      </c>
      <c r="AD3558" s="164">
        <v>20241</v>
      </c>
      <c r="AE3558" s="149" t="s">
        <v>4008</v>
      </c>
      <c r="AF3558" s="149">
        <f>IF(ActividadesCom[[#This Row],[NIVEL 5]]&lt;&gt;0,VLOOKUP(ActividadesCom[[#This Row],[NIVEL 5]],Catálogo!A:B,2,FALSE),"")</f>
        <v>3</v>
      </c>
      <c r="AG3558" s="164">
        <v>1</v>
      </c>
    </row>
    <row r="3559" spans="1:34" s="151" customFormat="1" ht="30" hidden="1" customHeight="1" x14ac:dyDescent="0.25">
      <c r="A3559" s="169">
        <v>21470243</v>
      </c>
      <c r="B3559" s="148" t="str">
        <f>VLOOKUP(ActividadesCom[[#This Row],[NO. DE CONTROL]],'LISTADO ESTUDIANTES'!A:C,2,FALSE)</f>
        <v>GOMEZ DELGADO ADRIEL EDUARDO</v>
      </c>
      <c r="C3559" s="148" t="str">
        <f>VLOOKUP(ActividadesCom[[#This Row],[NO. DE CONTROL]],'LISTADO ESTUDIANTES'!A:C,3,FALSE)</f>
        <v>ARQUITECTURA</v>
      </c>
      <c r="D3559" s="164" t="str">
        <f>VLOOKUP(ActividadesCom[[#This Row],[NO. DE CONTROL]],'LISTADO ESTUDIANTES'!A:D,4,FALSE)</f>
        <v>EGRESADO(A)</v>
      </c>
      <c r="E3559" s="149">
        <f>SUM(ActividadesCom[[#This Row],[CRÉD. 1]],ActividadesCom[[#This Row],[CRÉD. 2]],ActividadesCom[[#This Row],[CRÉD. 3]],ActividadesCom[[#This Row],[CRÉD. 4]],ActividadesCom[[#This Row],[CRÉD. 5]])</f>
        <v>5</v>
      </c>
      <c r="F3559" s="164">
        <f>IF(ActividadesCom[[#This Row],[ÚLTIMO SEMESTRE CON CRÉDITOS]]&gt;0,ROUND(AVERAGE(ActividadesCom[[#This Row],[VALOR NIVEL 5]],ActividadesCom[[#This Row],[VALOR NIVEL 4]],ActividadesCom[[#This Row],[VALOR NIVEL 3]],ActividadesCom[[#This Row],[VALOR NIVEL 2]],ActividadesCom[[#This Row],[VALOR NIVEL 1]]),0),"")</f>
        <v>3</v>
      </c>
      <c r="G3559" s="164" t="str">
        <f>IF(ActividadesCom[[#This Row],[PROMEDIO]]="","",IF(ActividadesCom[[#This Row],[PROMEDIO]]&gt;=4,"EXCELENTE",IF(ActividadesCom[[#This Row],[PROMEDIO]]&gt;=3,"NOTABLE",IF(ActividadesCom[[#This Row],[PROMEDIO]]&gt;=2,"BUENO",IF(ActividadesCom[[#This Row],[PROMEDIO]]=1,"SUFICIENTE","")))))</f>
        <v>NOTABLE</v>
      </c>
      <c r="H3559" s="149">
        <f>MAX(ActividadesCom[[#This Row],[PERÍODO 1]],ActividadesCom[[#This Row],[PERÍODO 2]],ActividadesCom[[#This Row],[PERÍODO 3]],ActividadesCom[[#This Row],[PERÍODO 4]],ActividadesCom[[#This Row],[PERÍODO 5]])</f>
        <v>20241</v>
      </c>
      <c r="I3559" s="160"/>
      <c r="J3559" s="164"/>
      <c r="K3559" s="164"/>
      <c r="L3559" s="149" t="str">
        <f>IF(ActividadesCom[[#This Row],[NIVEL 1]]&lt;&gt;0,VLOOKUP(ActividadesCom[[#This Row],[NIVEL 1]],Catálogo!A:B,2,FALSE),"")</f>
        <v/>
      </c>
      <c r="M3559" s="164"/>
      <c r="N3559" s="148" t="s">
        <v>665</v>
      </c>
      <c r="O3559" s="164">
        <v>20221</v>
      </c>
      <c r="P3559" s="149" t="s">
        <v>4010</v>
      </c>
      <c r="Q3559" s="149">
        <f>IF(ActividadesCom[[#This Row],[NIVEL 2]]&lt;&gt;0,VLOOKUP(ActividadesCom[[#This Row],[NIVEL 2]],Catálogo!A:B,2,FALSE),"")</f>
        <v>1</v>
      </c>
      <c r="R3559" s="164">
        <v>1</v>
      </c>
      <c r="S3559" s="148" t="s">
        <v>5795</v>
      </c>
      <c r="T3559" s="164">
        <v>20221</v>
      </c>
      <c r="U3559" s="149" t="s">
        <v>4019</v>
      </c>
      <c r="V3559" s="149">
        <f>IF(ActividadesCom[[#This Row],[NIVEL 3]]&lt;&gt;0,VLOOKUP(ActividadesCom[[#This Row],[NIVEL 3]],Catálogo!A:B,2,FALSE),"")</f>
        <v>4</v>
      </c>
      <c r="W3559" s="164">
        <v>1</v>
      </c>
      <c r="X3559" s="148" t="s">
        <v>6251</v>
      </c>
      <c r="Y3559" s="164">
        <v>20233</v>
      </c>
      <c r="Z3559" s="149" t="s">
        <v>4019</v>
      </c>
      <c r="AA3559" s="149">
        <f>IF(ActividadesCom[[#This Row],[NIVEL 4]]&lt;&gt;0,VLOOKUP(ActividadesCom[[#This Row],[NIVEL 4]],Catálogo!A:B,2,FALSE),"")</f>
        <v>4</v>
      </c>
      <c r="AB3559" s="164">
        <v>1</v>
      </c>
      <c r="AC3559" s="148" t="s">
        <v>6339</v>
      </c>
      <c r="AD3559" s="164">
        <v>20241</v>
      </c>
      <c r="AE3559" s="149" t="s">
        <v>4007</v>
      </c>
      <c r="AF3559" s="149">
        <f>IF(ActividadesCom[[#This Row],[NIVEL 5]]&lt;&gt;0,VLOOKUP(ActividadesCom[[#This Row],[NIVEL 5]],Catálogo!A:B,2,FALSE),"")</f>
        <v>4</v>
      </c>
      <c r="AG3559" s="164">
        <v>2</v>
      </c>
    </row>
    <row r="3560" spans="1:34" s="151" customFormat="1" ht="30" hidden="1" customHeight="1" x14ac:dyDescent="0.25">
      <c r="A3560" s="169">
        <v>21470244</v>
      </c>
      <c r="B3560" s="148" t="str">
        <f>VLOOKUP(ActividadesCom[[#This Row],[NO. DE CONTROL]],'LISTADO ESTUDIANTES'!A:C,2,FALSE)</f>
        <v>HERNANDEZ SOTO MARIA JOSE</v>
      </c>
      <c r="C3560" s="148" t="str">
        <f>VLOOKUP(ActividadesCom[[#This Row],[NO. DE CONTROL]],'LISTADO ESTUDIANTES'!A:C,3,FALSE)</f>
        <v>ARQUITECTURA</v>
      </c>
      <c r="D3560" s="164" t="str">
        <f>VLOOKUP(ActividadesCom[[#This Row],[NO. DE CONTROL]],'LISTADO ESTUDIANTES'!A:D,4,FALSE)</f>
        <v>EGRESADO(A)</v>
      </c>
      <c r="E3560" s="149">
        <f>SUM(ActividadesCom[[#This Row],[CRÉD. 1]],ActividadesCom[[#This Row],[CRÉD. 2]],ActividadesCom[[#This Row],[CRÉD. 3]],ActividadesCom[[#This Row],[CRÉD. 4]],ActividadesCom[[#This Row],[CRÉD. 5]])</f>
        <v>5</v>
      </c>
      <c r="F3560" s="164">
        <f>IF(ActividadesCom[[#This Row],[ÚLTIMO SEMESTRE CON CRÉDITOS]]&gt;0,ROUND(AVERAGE(ActividadesCom[[#This Row],[VALOR NIVEL 5]],ActividadesCom[[#This Row],[VALOR NIVEL 4]],ActividadesCom[[#This Row],[VALOR NIVEL 3]],ActividadesCom[[#This Row],[VALOR NIVEL 2]],ActividadesCom[[#This Row],[VALOR NIVEL 1]]),0),"")</f>
        <v>4</v>
      </c>
      <c r="G3560" s="164" t="str">
        <f>IF(ActividadesCom[[#This Row],[PROMEDIO]]="","",IF(ActividadesCom[[#This Row],[PROMEDIO]]&gt;=4,"EXCELENTE",IF(ActividadesCom[[#This Row],[PROMEDIO]]&gt;=3,"NOTABLE",IF(ActividadesCom[[#This Row],[PROMEDIO]]&gt;=2,"BUENO",IF(ActividadesCom[[#This Row],[PROMEDIO]]=1,"SUFICIENTE","")))))</f>
        <v>EXCELENTE</v>
      </c>
      <c r="H3560" s="149">
        <f>MAX(ActividadesCom[[#This Row],[PERÍODO 1]],ActividadesCom[[#This Row],[PERÍODO 2]],ActividadesCom[[#This Row],[PERÍODO 3]],ActividadesCom[[#This Row],[PERÍODO 4]],ActividadesCom[[#This Row],[PERÍODO 5]])</f>
        <v>20241</v>
      </c>
      <c r="I3560" s="165" t="s">
        <v>4692</v>
      </c>
      <c r="J3560" s="164">
        <v>20213</v>
      </c>
      <c r="K3560" s="164" t="s">
        <v>4007</v>
      </c>
      <c r="L3560" s="149">
        <f>IF(ActividadesCom[[#This Row],[NIVEL 1]]&lt;&gt;0,VLOOKUP(ActividadesCom[[#This Row],[NIVEL 1]],Catálogo!A:B,2,FALSE),"")</f>
        <v>4</v>
      </c>
      <c r="M3560" s="164">
        <v>1</v>
      </c>
      <c r="N3560" s="148" t="s">
        <v>37</v>
      </c>
      <c r="O3560" s="164">
        <v>20213</v>
      </c>
      <c r="P3560" s="149" t="s">
        <v>4007</v>
      </c>
      <c r="Q3560" s="149">
        <f>IF(ActividadesCom[[#This Row],[NIVEL 2]]&lt;&gt;0,VLOOKUP(ActividadesCom[[#This Row],[NIVEL 2]],Catálogo!A:B,2,FALSE),"")</f>
        <v>4</v>
      </c>
      <c r="R3560" s="164">
        <v>1</v>
      </c>
      <c r="S3560" s="148" t="s">
        <v>37</v>
      </c>
      <c r="T3560" s="164">
        <v>20221</v>
      </c>
      <c r="U3560" s="149" t="s">
        <v>4009</v>
      </c>
      <c r="V3560" s="149">
        <f>IF(ActividadesCom[[#This Row],[NIVEL 3]]&lt;&gt;0,VLOOKUP(ActividadesCom[[#This Row],[NIVEL 3]],Catálogo!A:B,2,FALSE),"")</f>
        <v>2</v>
      </c>
      <c r="W3560" s="164">
        <v>1</v>
      </c>
      <c r="X3560" s="148" t="s">
        <v>6340</v>
      </c>
      <c r="Y3560" s="164">
        <v>20241</v>
      </c>
      <c r="Z3560" s="149" t="s">
        <v>4019</v>
      </c>
      <c r="AA3560" s="149">
        <f>IF(ActividadesCom[[#This Row],[NIVEL 4]]&lt;&gt;0,VLOOKUP(ActividadesCom[[#This Row],[NIVEL 4]],Catálogo!A:B,2,FALSE),"")</f>
        <v>4</v>
      </c>
      <c r="AB3560" s="164">
        <v>2</v>
      </c>
      <c r="AC3560" s="165"/>
      <c r="AD3560" s="164"/>
      <c r="AE3560" s="164"/>
      <c r="AF3560" s="149" t="str">
        <f>IF(ActividadesCom[[#This Row],[NIVEL 5]]&lt;&gt;0,VLOOKUP(ActividadesCom[[#This Row],[NIVEL 5]],Catálogo!A:B,2,FALSE),"")</f>
        <v/>
      </c>
      <c r="AG3560" s="164"/>
    </row>
    <row r="3561" spans="1:34" s="151" customFormat="1" ht="30" customHeight="1" x14ac:dyDescent="0.25">
      <c r="A3561" s="169">
        <v>21470245</v>
      </c>
      <c r="B3561" s="148" t="str">
        <f>VLOOKUP(ActividadesCom[[#This Row],[NO. DE CONTROL]],'LISTADO ESTUDIANTES'!A:C,2,FALSE)</f>
        <v>TREJO MUT VALERIA LORENA</v>
      </c>
      <c r="C3561" s="148" t="str">
        <f>VLOOKUP(ActividadesCom[[#This Row],[NO. DE CONTROL]],'LISTADO ESTUDIANTES'!A:C,3,FALSE)</f>
        <v>ARQUITECTURA</v>
      </c>
      <c r="D3561" s="164" t="str">
        <f>VLOOKUP(ActividadesCom[[#This Row],[NO. DE CONTROL]],'LISTADO ESTUDIANTES'!A:D,4,FALSE)</f>
        <v>ACTIVO(A)</v>
      </c>
      <c r="E3561" s="149">
        <f>SUM(ActividadesCom[[#This Row],[CRÉD. 1]],ActividadesCom[[#This Row],[CRÉD. 2]],ActividadesCom[[#This Row],[CRÉD. 3]],ActividadesCom[[#This Row],[CRÉD. 4]],ActividadesCom[[#This Row],[CRÉD. 5]])</f>
        <v>5</v>
      </c>
      <c r="F3561" s="164">
        <f>IF(ActividadesCom[[#This Row],[ÚLTIMO SEMESTRE CON CRÉDITOS]]&gt;0,ROUND(AVERAGE(ActividadesCom[[#This Row],[VALOR NIVEL 5]],ActividadesCom[[#This Row],[VALOR NIVEL 4]],ActividadesCom[[#This Row],[VALOR NIVEL 3]],ActividadesCom[[#This Row],[VALOR NIVEL 2]],ActividadesCom[[#This Row],[VALOR NIVEL 1]]),0),"")</f>
        <v>3</v>
      </c>
      <c r="G3561" s="164" t="str">
        <f>IF(ActividadesCom[[#This Row],[PROMEDIO]]="","",IF(ActividadesCom[[#This Row],[PROMEDIO]]&gt;=4,"EXCELENTE",IF(ActividadesCom[[#This Row],[PROMEDIO]]&gt;=3,"NOTABLE",IF(ActividadesCom[[#This Row],[PROMEDIO]]&gt;=2,"BUENO",IF(ActividadesCom[[#This Row],[PROMEDIO]]=1,"SUFICIENTE","")))))</f>
        <v>NOTABLE</v>
      </c>
      <c r="H3561" s="149">
        <f>MAX(ActividadesCom[[#This Row],[PERÍODO 1]],ActividadesCom[[#This Row],[PERÍODO 2]],ActividadesCom[[#This Row],[PERÍODO 3]],ActividadesCom[[#This Row],[PERÍODO 4]],ActividadesCom[[#This Row],[PERÍODO 5]])</f>
        <v>20241</v>
      </c>
      <c r="I3561" s="165" t="s">
        <v>4692</v>
      </c>
      <c r="J3561" s="164">
        <v>20213</v>
      </c>
      <c r="K3561" s="164" t="s">
        <v>4007</v>
      </c>
      <c r="L3561" s="149">
        <f>IF(ActividadesCom[[#This Row],[NIVEL 1]]&lt;&gt;0,VLOOKUP(ActividadesCom[[#This Row],[NIVEL 1]],Catálogo!A:B,2,FALSE),"")</f>
        <v>4</v>
      </c>
      <c r="M3561" s="164">
        <v>1</v>
      </c>
      <c r="N3561" s="148" t="s">
        <v>5355</v>
      </c>
      <c r="O3561" s="164">
        <v>20221</v>
      </c>
      <c r="P3561" s="149" t="s">
        <v>4010</v>
      </c>
      <c r="Q3561" s="149">
        <f>IF(ActividadesCom[[#This Row],[NIVEL 2]]&lt;&gt;0,VLOOKUP(ActividadesCom[[#This Row],[NIVEL 2]],Catálogo!A:B,2,FALSE),"")</f>
        <v>1</v>
      </c>
      <c r="R3561" s="164">
        <v>1</v>
      </c>
      <c r="S3561" s="148" t="s">
        <v>665</v>
      </c>
      <c r="T3561" s="164">
        <v>20223</v>
      </c>
      <c r="U3561" s="149" t="s">
        <v>4008</v>
      </c>
      <c r="V3561" s="149">
        <f>IF(ActividadesCom[[#This Row],[NIVEL 3]]&lt;&gt;0,VLOOKUP(ActividadesCom[[#This Row],[NIVEL 3]],Catálogo!A:B,2,FALSE),"")</f>
        <v>3</v>
      </c>
      <c r="W3561" s="164">
        <v>1</v>
      </c>
      <c r="X3561" s="148" t="s">
        <v>6340</v>
      </c>
      <c r="Y3561" s="164">
        <v>20241</v>
      </c>
      <c r="Z3561" s="149" t="s">
        <v>4019</v>
      </c>
      <c r="AA3561" s="149">
        <f>IF(ActividadesCom[[#This Row],[NIVEL 4]]&lt;&gt;0,VLOOKUP(ActividadesCom[[#This Row],[NIVEL 4]],Catálogo!A:B,2,FALSE),"")</f>
        <v>4</v>
      </c>
      <c r="AB3561" s="164">
        <v>2</v>
      </c>
      <c r="AC3561" s="165"/>
      <c r="AD3561" s="164"/>
      <c r="AE3561" s="164"/>
      <c r="AF3561" s="149" t="str">
        <f>IF(ActividadesCom[[#This Row],[NIVEL 5]]&lt;&gt;0,VLOOKUP(ActividadesCom[[#This Row],[NIVEL 5]],Catálogo!A:B,2,FALSE),"")</f>
        <v/>
      </c>
      <c r="AG3561" s="164"/>
    </row>
    <row r="3562" spans="1:34" ht="30" hidden="1" customHeight="1" x14ac:dyDescent="0.25">
      <c r="A3562" s="7">
        <v>21470246</v>
      </c>
      <c r="B3562" s="6" t="str">
        <f>VLOOKUP(ActividadesCom[[#This Row],[NO. DE CONTROL]],'LISTADO ESTUDIANTES'!A:C,2,FALSE)</f>
        <v>HEREDIA ZI MAYRA ANAIS</v>
      </c>
      <c r="C3562" s="6" t="str">
        <f>VLOOKUP(ActividadesCom[[#This Row],[NO. DE CONTROL]],'LISTADO ESTUDIANTES'!A:C,3,FALSE)</f>
        <v>INGENIERIA CIVIL</v>
      </c>
      <c r="D3562" s="5" t="str">
        <f>VLOOKUP(ActividadesCom[[#This Row],[NO. DE CONTROL]],'LISTADO ESTUDIANTES'!A:D,4,FALSE)</f>
        <v>EGRESADO(A)</v>
      </c>
      <c r="E3562" s="7">
        <f>SUM(ActividadesCom[[#This Row],[CRÉD. 1]],ActividadesCom[[#This Row],[CRÉD. 2]],ActividadesCom[[#This Row],[CRÉD. 3]],ActividadesCom[[#This Row],[CRÉD. 4]],ActividadesCom[[#This Row],[CRÉD. 5]])</f>
        <v>4</v>
      </c>
      <c r="F3562" s="5">
        <f>IF(ActividadesCom[[#This Row],[ÚLTIMO SEMESTRE CON CRÉDITOS]]&gt;0,ROUND(AVERAGE(ActividadesCom[[#This Row],[VALOR NIVEL 5]],ActividadesCom[[#This Row],[VALOR NIVEL 4]],ActividadesCom[[#This Row],[VALOR NIVEL 3]],ActividadesCom[[#This Row],[VALOR NIVEL 2]],ActividadesCom[[#This Row],[VALOR NIVEL 1]]),0),"")</f>
        <v>3</v>
      </c>
      <c r="G3562" s="7" t="str">
        <f>IF(ActividadesCom[[#This Row],[PROMEDIO]]="","",IF(ActividadesCom[[#This Row],[PROMEDIO]]&gt;=4,"EXCELENTE",IF(ActividadesCom[[#This Row],[PROMEDIO]]&gt;=3,"NOTABLE",IF(ActividadesCom[[#This Row],[PROMEDIO]]&gt;=2,"BUENO",IF(ActividadesCom[[#This Row],[PROMEDIO]]=1,"SUFICIENTE","")))))</f>
        <v>NOTABLE</v>
      </c>
      <c r="H3562" s="5">
        <f>MAX(ActividadesCom[[#This Row],[PERÍODO 1]],ActividadesCom[[#This Row],[PERÍODO 2]],ActividadesCom[[#This Row],[PERÍODO 3]],ActividadesCom[[#This Row],[PERÍODO 4]],ActividadesCom[[#This Row],[PERÍODO 5]])</f>
        <v>20241</v>
      </c>
      <c r="I3562" s="6"/>
      <c r="J3562" s="5"/>
      <c r="K3562" s="5"/>
      <c r="L3562" s="5" t="str">
        <f>IF(ActividadesCom[[#This Row],[NIVEL 1]]&lt;&gt;0,VLOOKUP(ActividadesCom[[#This Row],[NIVEL 1]],Catálogo!A:B,2,FALSE),"")</f>
        <v/>
      </c>
      <c r="M3562" s="5"/>
      <c r="N3562" s="6" t="s">
        <v>6340</v>
      </c>
      <c r="O3562" s="5">
        <v>20241</v>
      </c>
      <c r="P3562" s="5" t="s">
        <v>4007</v>
      </c>
      <c r="Q3562" s="5">
        <f>IF(ActividadesCom[[#This Row],[NIVEL 2]]&lt;&gt;0,VLOOKUP(ActividadesCom[[#This Row],[NIVEL 2]],Catálogo!A:B,2,FALSE),"")</f>
        <v>4</v>
      </c>
      <c r="R3562" s="5">
        <v>2</v>
      </c>
      <c r="S3562" s="6" t="s">
        <v>47</v>
      </c>
      <c r="T3562" s="5">
        <v>20241</v>
      </c>
      <c r="U3562" s="5" t="s">
        <v>4009</v>
      </c>
      <c r="V3562" s="5">
        <f>IF(ActividadesCom[[#This Row],[NIVEL 3]]&lt;&gt;0,VLOOKUP(ActividadesCom[[#This Row],[NIVEL 3]],Catálogo!A:B,2,FALSE),"")</f>
        <v>2</v>
      </c>
      <c r="W3562" s="5">
        <v>1</v>
      </c>
      <c r="X3562" s="6" t="s">
        <v>9</v>
      </c>
      <c r="Y3562" s="5">
        <v>20241</v>
      </c>
      <c r="Z3562" s="5" t="s">
        <v>4008</v>
      </c>
      <c r="AA3562" s="5">
        <f>IF(ActividadesCom[[#This Row],[NIVEL 4]]&lt;&gt;0,VLOOKUP(ActividadesCom[[#This Row],[NIVEL 4]],Catálogo!A:B,2,FALSE),"")</f>
        <v>3</v>
      </c>
      <c r="AB3562" s="5">
        <v>1</v>
      </c>
      <c r="AC3562" s="6"/>
      <c r="AD3562" s="5"/>
      <c r="AE3562" s="5"/>
      <c r="AF3562" s="5" t="str">
        <f>IF(ActividadesCom[[#This Row],[NIVEL 5]]&lt;&gt;0,VLOOKUP(ActividadesCom[[#This Row],[NIVEL 5]],Catálogo!A:B,2,FALSE),"")</f>
        <v/>
      </c>
      <c r="AG3562" s="5"/>
      <c r="AH3562" s="2"/>
    </row>
    <row r="3563" spans="1:34" s="151" customFormat="1" ht="30" hidden="1" customHeight="1" x14ac:dyDescent="0.25">
      <c r="A3563" s="172">
        <v>21470247</v>
      </c>
      <c r="B3563" s="148" t="str">
        <f>VLOOKUP(ActividadesCom[[#This Row],[NO. DE CONTROL]],'LISTADO ESTUDIANTES'!A:C,2,FALSE)</f>
        <v>LOPEZ GONZALEZ ALONDRA ANATALIA</v>
      </c>
      <c r="C3563" s="148" t="str">
        <f>VLOOKUP(ActividadesCom[[#This Row],[NO. DE CONTROL]],'LISTADO ESTUDIANTES'!A:C,3,FALSE)</f>
        <v>INGENIERIA EN ADMINISTRACION</v>
      </c>
      <c r="D3563" s="173" t="str">
        <f>VLOOKUP(ActividadesCom[[#This Row],[NO. DE CONTROL]],'LISTADO ESTUDIANTES'!A:D,4,FALSE)</f>
        <v>EGRESADO(A)</v>
      </c>
      <c r="E3563" s="149">
        <f>SUM(ActividadesCom[[#This Row],[CRÉD. 1]],ActividadesCom[[#This Row],[CRÉD. 2]],ActividadesCom[[#This Row],[CRÉD. 3]],ActividadesCom[[#This Row],[CRÉD. 4]],ActividadesCom[[#This Row],[CRÉD. 5]])</f>
        <v>5</v>
      </c>
      <c r="F3563" s="173">
        <f>IF(ActividadesCom[[#This Row],[ÚLTIMO SEMESTRE CON CRÉDITOS]]&gt;0,ROUND(AVERAGE(ActividadesCom[[#This Row],[VALOR NIVEL 5]],ActividadesCom[[#This Row],[VALOR NIVEL 4]],ActividadesCom[[#This Row],[VALOR NIVEL 3]],ActividadesCom[[#This Row],[VALOR NIVEL 2]],ActividadesCom[[#This Row],[VALOR NIVEL 1]]),0),"")</f>
        <v>3</v>
      </c>
      <c r="G3563" s="173" t="str">
        <f>IF(ActividadesCom[[#This Row],[PROMEDIO]]="","",IF(ActividadesCom[[#This Row],[PROMEDIO]]&gt;=4,"EXCELENTE",IF(ActividadesCom[[#This Row],[PROMEDIO]]&gt;=3,"NOTABLE",IF(ActividadesCom[[#This Row],[PROMEDIO]]&gt;=2,"BUENO",IF(ActividadesCom[[#This Row],[PROMEDIO]]=1,"SUFICIENTE","")))))</f>
        <v>NOTABLE</v>
      </c>
      <c r="H3563" s="149">
        <f>MAX(ActividadesCom[[#This Row],[PERÍODO 1]],ActividadesCom[[#This Row],[PERÍODO 2]],ActividadesCom[[#This Row],[PERÍODO 3]],ActividadesCom[[#This Row],[PERÍODO 4]],ActividadesCom[[#This Row],[PERÍODO 5]])</f>
        <v>20223</v>
      </c>
      <c r="I3563" s="181" t="s">
        <v>4571</v>
      </c>
      <c r="J3563" s="173">
        <v>20211</v>
      </c>
      <c r="K3563" s="173" t="s">
        <v>4007</v>
      </c>
      <c r="L3563" s="149">
        <f>IF(ActividadesCom[[#This Row],[NIVEL 1]]&lt;&gt;0,VLOOKUP(ActividadesCom[[#This Row],[NIVEL 1]],Catálogo!A:B,2,FALSE),"")</f>
        <v>4</v>
      </c>
      <c r="M3563" s="173">
        <v>1</v>
      </c>
      <c r="N3563" s="148" t="s">
        <v>4815</v>
      </c>
      <c r="O3563" s="173">
        <v>20213</v>
      </c>
      <c r="P3563" s="149" t="s">
        <v>4007</v>
      </c>
      <c r="Q3563" s="149">
        <f>IF(ActividadesCom[[#This Row],[NIVEL 2]]&lt;&gt;0,VLOOKUP(ActividadesCom[[#This Row],[NIVEL 2]],Catálogo!A:B,2,FALSE),"")</f>
        <v>4</v>
      </c>
      <c r="R3563" s="173">
        <v>1</v>
      </c>
      <c r="S3563" s="148" t="s">
        <v>5697</v>
      </c>
      <c r="T3563" s="173">
        <v>20223</v>
      </c>
      <c r="U3563" s="173" t="s">
        <v>4008</v>
      </c>
      <c r="V3563" s="149">
        <f>IF(ActividadesCom[[#This Row],[NIVEL 3]]&lt;&gt;0,VLOOKUP(ActividadesCom[[#This Row],[NIVEL 3]],Catálogo!A:B,2,FALSE),"")</f>
        <v>3</v>
      </c>
      <c r="W3563" s="173">
        <v>1</v>
      </c>
      <c r="X3563" s="148" t="s">
        <v>5695</v>
      </c>
      <c r="Y3563" s="173">
        <v>20213</v>
      </c>
      <c r="Z3563" s="149" t="s">
        <v>4008</v>
      </c>
      <c r="AA3563" s="149">
        <f>IF(ActividadesCom[[#This Row],[NIVEL 4]]&lt;&gt;0,VLOOKUP(ActividadesCom[[#This Row],[NIVEL 4]],Catálogo!A:B,2,FALSE),"")</f>
        <v>3</v>
      </c>
      <c r="AB3563" s="173">
        <v>1</v>
      </c>
      <c r="AC3563" s="148" t="s">
        <v>31</v>
      </c>
      <c r="AD3563" s="173">
        <v>20223</v>
      </c>
      <c r="AE3563" s="149" t="s">
        <v>4021</v>
      </c>
      <c r="AF3563" s="149">
        <f>IF(ActividadesCom[[#This Row],[NIVEL 5]]&lt;&gt;0,VLOOKUP(ActividadesCom[[#This Row],[NIVEL 5]],Catálogo!A:B,2,FALSE),"")</f>
        <v>2</v>
      </c>
      <c r="AG3563" s="173">
        <v>1</v>
      </c>
    </row>
    <row r="3564" spans="1:34" ht="30" hidden="1" customHeight="1" x14ac:dyDescent="0.25">
      <c r="A3564" s="29">
        <v>21470248</v>
      </c>
      <c r="B3564" s="6" t="str">
        <f>VLOOKUP(ActividadesCom[[#This Row],[NO. DE CONTROL]],'LISTADO ESTUDIANTES'!A:C,2,FALSE)</f>
        <v>MUT MAY JOSE EMMANUEL</v>
      </c>
      <c r="C3564" s="6" t="str">
        <f>VLOOKUP(ActividadesCom[[#This Row],[NO. DE CONTROL]],'LISTADO ESTUDIANTES'!A:C,3,FALSE)</f>
        <v>INGENIERIA AMBIENTAL</v>
      </c>
      <c r="D3564" s="30" t="str">
        <f>VLOOKUP(ActividadesCom[[#This Row],[NO. DE CONTROL]],'LISTADO ESTUDIANTES'!A:D,4,FALSE)</f>
        <v>EGRESADO(A)</v>
      </c>
      <c r="E3564" s="5">
        <f>SUM(ActividadesCom[[#This Row],[CRÉD. 1]],ActividadesCom[[#This Row],[CRÉD. 2]],ActividadesCom[[#This Row],[CRÉD. 3]],ActividadesCom[[#This Row],[CRÉD. 4]],ActividadesCom[[#This Row],[CRÉD. 5]])</f>
        <v>2</v>
      </c>
      <c r="F3564" s="30">
        <f>IF(ActividadesCom[[#This Row],[ÚLTIMO SEMESTRE CON CRÉDITOS]]&gt;0,ROUND(AVERAGE(ActividadesCom[[#This Row],[VALOR NIVEL 5]],ActividadesCom[[#This Row],[VALOR NIVEL 4]],ActividadesCom[[#This Row],[VALOR NIVEL 3]],ActividadesCom[[#This Row],[VALOR NIVEL 2]],ActividadesCom[[#This Row],[VALOR NIVEL 1]]),0),"")</f>
        <v>4</v>
      </c>
      <c r="G3564" s="30" t="str">
        <f>IF(ActividadesCom[[#This Row],[PROMEDIO]]="","",IF(ActividadesCom[[#This Row],[PROMEDIO]]&gt;=4,"EXCELENTE",IF(ActividadesCom[[#This Row],[PROMEDIO]]&gt;=3,"NOTABLE",IF(ActividadesCom[[#This Row],[PROMEDIO]]&gt;=2,"BUENO",IF(ActividadesCom[[#This Row],[PROMEDIO]]=1,"SUFICIENTE","")))))</f>
        <v>EXCELENTE</v>
      </c>
      <c r="H3564" s="5">
        <f>MAX(ActividadesCom[[#This Row],[PERÍODO 1]],ActividadesCom[[#This Row],[PERÍODO 2]],ActividadesCom[[#This Row],[PERÍODO 3]],ActividadesCom[[#This Row],[PERÍODO 4]],ActividadesCom[[#This Row],[PERÍODO 5]])</f>
        <v>20212</v>
      </c>
      <c r="I3564" s="31" t="s">
        <v>4554</v>
      </c>
      <c r="J3564" s="30">
        <v>20211</v>
      </c>
      <c r="K3564" s="5" t="s">
        <v>4007</v>
      </c>
      <c r="L3564" s="5">
        <f>IF(ActividadesCom[[#This Row],[NIVEL 1]]&lt;&gt;0,VLOOKUP(ActividadesCom[[#This Row],[NIVEL 1]],Catálogo!A:B,2,FALSE),"")</f>
        <v>4</v>
      </c>
      <c r="M3564" s="30">
        <v>1</v>
      </c>
      <c r="N3564" s="6" t="s">
        <v>9</v>
      </c>
      <c r="O3564" s="30">
        <v>20212</v>
      </c>
      <c r="P3564" s="5" t="s">
        <v>4008</v>
      </c>
      <c r="Q3564" s="5">
        <f>IF(ActividadesCom[[#This Row],[NIVEL 2]]&lt;&gt;0,VLOOKUP(ActividadesCom[[#This Row],[NIVEL 2]],Catálogo!A:B,2,FALSE),"")</f>
        <v>3</v>
      </c>
      <c r="R3564" s="30">
        <v>1</v>
      </c>
      <c r="S3564" s="31"/>
      <c r="T3564" s="30"/>
      <c r="U3564" s="30"/>
      <c r="V3564" s="5" t="str">
        <f>IF(ActividadesCom[[#This Row],[NIVEL 3]]&lt;&gt;0,VLOOKUP(ActividadesCom[[#This Row],[NIVEL 3]],Catálogo!A:B,2,FALSE),"")</f>
        <v/>
      </c>
      <c r="W3564" s="30"/>
      <c r="X3564" s="31"/>
      <c r="Y3564" s="30"/>
      <c r="Z3564" s="30"/>
      <c r="AA3564" s="5" t="str">
        <f>IF(ActividadesCom[[#This Row],[NIVEL 4]]&lt;&gt;0,VLOOKUP(ActividadesCom[[#This Row],[NIVEL 4]],Catálogo!A:B,2,FALSE),"")</f>
        <v/>
      </c>
      <c r="AB3564" s="30"/>
      <c r="AC3564" s="31"/>
      <c r="AD3564" s="30"/>
      <c r="AE3564" s="30"/>
      <c r="AF3564" s="5" t="str">
        <f>IF(ActividadesCom[[#This Row],[NIVEL 5]]&lt;&gt;0,VLOOKUP(ActividadesCom[[#This Row],[NIVEL 5]],Catálogo!A:B,2,FALSE),"")</f>
        <v/>
      </c>
      <c r="AG3564" s="30"/>
      <c r="AH3564" s="2"/>
    </row>
    <row r="3565" spans="1:34" ht="30" hidden="1" customHeight="1" x14ac:dyDescent="0.25">
      <c r="A3565" s="7">
        <v>21470249</v>
      </c>
      <c r="B3565" s="6" t="str">
        <f>VLOOKUP(ActividadesCom[[#This Row],[NO. DE CONTROL]],'LISTADO ESTUDIANTES'!A:C,2,FALSE)</f>
        <v>CHI ZAPATA JESUS LEONARDO</v>
      </c>
      <c r="C3565" s="6" t="str">
        <f>VLOOKUP(ActividadesCom[[#This Row],[NO. DE CONTROL]],'LISTADO ESTUDIANTES'!A:C,3,FALSE)</f>
        <v>INGENIERIA INDUSTRIAL</v>
      </c>
      <c r="D3565" s="5" t="str">
        <f>VLOOKUP(ActividadesCom[[#This Row],[NO. DE CONTROL]],'LISTADO ESTUDIANTES'!A:D,4,FALSE)</f>
        <v>EGRESADO(A)</v>
      </c>
      <c r="E3565" s="7">
        <f>SUM(ActividadesCom[[#This Row],[CRÉD. 1]],ActividadesCom[[#This Row],[CRÉD. 2]],ActividadesCom[[#This Row],[CRÉD. 3]],ActividadesCom[[#This Row],[CRÉD. 4]],ActividadesCom[[#This Row],[CRÉD. 5]])</f>
        <v>3</v>
      </c>
      <c r="F3565" s="5">
        <f>IF(ActividadesCom[[#This Row],[ÚLTIMO SEMESTRE CON CRÉDITOS]]&gt;0,ROUND(AVERAGE(ActividadesCom[[#This Row],[VALOR NIVEL 5]],ActividadesCom[[#This Row],[VALOR NIVEL 4]],ActividadesCom[[#This Row],[VALOR NIVEL 3]],ActividadesCom[[#This Row],[VALOR NIVEL 2]],ActividadesCom[[#This Row],[VALOR NIVEL 1]]),0),"")</f>
        <v>3</v>
      </c>
      <c r="G3565" s="7" t="str">
        <f>IF(ActividadesCom[[#This Row],[PROMEDIO]]="","",IF(ActividadesCom[[#This Row],[PROMEDIO]]&gt;=4,"EXCELENTE",IF(ActividadesCom[[#This Row],[PROMEDIO]]&gt;=3,"NOTABLE",IF(ActividadesCom[[#This Row],[PROMEDIO]]&gt;=2,"BUENO",IF(ActividadesCom[[#This Row],[PROMEDIO]]=1,"SUFICIENTE","")))))</f>
        <v>NOTABLE</v>
      </c>
      <c r="H3565" s="5">
        <f>MAX(ActividadesCom[[#This Row],[PERÍODO 1]],ActividadesCom[[#This Row],[PERÍODO 2]],ActividadesCom[[#This Row],[PERÍODO 3]],ActividadesCom[[#This Row],[PERÍODO 4]],ActividadesCom[[#This Row],[PERÍODO 5]])</f>
        <v>20223</v>
      </c>
      <c r="I3565" s="6" t="s">
        <v>5737</v>
      </c>
      <c r="J3565" s="5">
        <v>20221</v>
      </c>
      <c r="K3565" s="5" t="s">
        <v>4008</v>
      </c>
      <c r="L3565" s="5">
        <f>IF(ActividadesCom[[#This Row],[NIVEL 1]]&lt;&gt;0,VLOOKUP(ActividadesCom[[#This Row],[NIVEL 1]],Catálogo!A:B,2,FALSE),"")</f>
        <v>3</v>
      </c>
      <c r="M3565" s="5">
        <v>1</v>
      </c>
      <c r="N3565" s="6" t="s">
        <v>519</v>
      </c>
      <c r="O3565" s="5">
        <v>20213</v>
      </c>
      <c r="P3565" s="5" t="s">
        <v>4008</v>
      </c>
      <c r="Q3565" s="5">
        <f>IF(ActividadesCom[[#This Row],[NIVEL 2]]&lt;&gt;0,VLOOKUP(ActividadesCom[[#This Row],[NIVEL 2]],Catálogo!A:B,2,FALSE),"")</f>
        <v>3</v>
      </c>
      <c r="R3565" s="5">
        <v>1</v>
      </c>
      <c r="S3565" s="6" t="s">
        <v>47</v>
      </c>
      <c r="T3565" s="5">
        <v>20223</v>
      </c>
      <c r="U3565" s="5" t="s">
        <v>4008</v>
      </c>
      <c r="V3565" s="5">
        <f>IF(ActividadesCom[[#This Row],[NIVEL 3]]&lt;&gt;0,VLOOKUP(ActividadesCom[[#This Row],[NIVEL 3]],Catálogo!A:B,2,FALSE),"")</f>
        <v>3</v>
      </c>
      <c r="W3565" s="5">
        <v>1</v>
      </c>
      <c r="X3565" s="6"/>
      <c r="Y3565" s="5"/>
      <c r="Z3565" s="5"/>
      <c r="AA3565" s="5" t="str">
        <f>IF(ActividadesCom[[#This Row],[NIVEL 4]]&lt;&gt;0,VLOOKUP(ActividadesCom[[#This Row],[NIVEL 4]],Catálogo!A:B,2,FALSE),"")</f>
        <v/>
      </c>
      <c r="AB3565" s="5"/>
      <c r="AC3565" s="6"/>
      <c r="AD3565" s="5"/>
      <c r="AE3565" s="5"/>
      <c r="AF3565" s="5" t="str">
        <f>IF(ActividadesCom[[#This Row],[NIVEL 5]]&lt;&gt;0,VLOOKUP(ActividadesCom[[#This Row],[NIVEL 5]],Catálogo!A:B,2,FALSE),"")</f>
        <v/>
      </c>
      <c r="AG3565" s="5"/>
      <c r="AH3565" s="2"/>
    </row>
    <row r="3566" spans="1:34" s="151" customFormat="1" ht="30" customHeight="1" x14ac:dyDescent="0.25">
      <c r="A3566" s="147">
        <v>21470250</v>
      </c>
      <c r="B3566" s="148" t="str">
        <f>VLOOKUP(ActividadesCom[[#This Row],[NO. DE CONTROL]],'LISTADO ESTUDIANTES'!A:C,2,FALSE)</f>
        <v>TERRAZA TUCUBAL JOEL GUSTAVO</v>
      </c>
      <c r="C3566" s="148" t="str">
        <f>VLOOKUP(ActividadesCom[[#This Row],[NO. DE CONTROL]],'LISTADO ESTUDIANTES'!A:C,3,FALSE)</f>
        <v>INGENIERIA CIVIL</v>
      </c>
      <c r="D3566" s="149" t="str">
        <f>VLOOKUP(ActividadesCom[[#This Row],[NO. DE CONTROL]],'LISTADO ESTUDIANTES'!A:D,4,FALSE)</f>
        <v>ACTIVO(A)</v>
      </c>
      <c r="E3566" s="147">
        <f>SUM(ActividadesCom[[#This Row],[CRÉD. 1]],ActividadesCom[[#This Row],[CRÉD. 2]],ActividadesCom[[#This Row],[CRÉD. 3]],ActividadesCom[[#This Row],[CRÉD. 4]],ActividadesCom[[#This Row],[CRÉD. 5]])</f>
        <v>5</v>
      </c>
      <c r="F3566" s="149">
        <f>IF(ActividadesCom[[#This Row],[ÚLTIMO SEMESTRE CON CRÉDITOS]]&gt;0,ROUND(AVERAGE(ActividadesCom[[#This Row],[VALOR NIVEL 5]],ActividadesCom[[#This Row],[VALOR NIVEL 4]],ActividadesCom[[#This Row],[VALOR NIVEL 3]],ActividadesCom[[#This Row],[VALOR NIVEL 2]],ActividadesCom[[#This Row],[VALOR NIVEL 1]]),0),"")</f>
        <v>4</v>
      </c>
      <c r="G3566" s="147" t="str">
        <f>IF(ActividadesCom[[#This Row],[PROMEDIO]]="","",IF(ActividadesCom[[#This Row],[PROMEDIO]]&gt;=4,"EXCELENTE",IF(ActividadesCom[[#This Row],[PROMEDIO]]&gt;=3,"NOTABLE",IF(ActividadesCom[[#This Row],[PROMEDIO]]&gt;=2,"BUENO",IF(ActividadesCom[[#This Row],[PROMEDIO]]=1,"SUFICIENTE","")))))</f>
        <v>EXCELENTE</v>
      </c>
      <c r="H3566" s="149">
        <f>MAX(ActividadesCom[[#This Row],[PERÍODO 1]],ActividadesCom[[#This Row],[PERÍODO 2]],ActividadesCom[[#This Row],[PERÍODO 3]],ActividadesCom[[#This Row],[PERÍODO 4]],ActividadesCom[[#This Row],[PERÍODO 5]])</f>
        <v>20253</v>
      </c>
      <c r="I3566" s="148" t="s">
        <v>6340</v>
      </c>
      <c r="J3566" s="149">
        <v>20241</v>
      </c>
      <c r="K3566" s="149" t="s">
        <v>4007</v>
      </c>
      <c r="L3566" s="149">
        <f>IF(ActividadesCom[[#This Row],[NIVEL 1]]&lt;&gt;0,VLOOKUP(ActividadesCom[[#This Row],[NIVEL 1]],Catálogo!A:B,2,FALSE),"")</f>
        <v>4</v>
      </c>
      <c r="M3566" s="149">
        <v>2</v>
      </c>
      <c r="N3566" s="148" t="s">
        <v>9</v>
      </c>
      <c r="O3566" s="149">
        <v>20241</v>
      </c>
      <c r="P3566" s="149" t="s">
        <v>4008</v>
      </c>
      <c r="Q3566" s="149">
        <f>IF(ActividadesCom[[#This Row],[NIVEL 2]]&lt;&gt;0,VLOOKUP(ActividadesCom[[#This Row],[NIVEL 2]],Catálogo!A:B,2,FALSE),"")</f>
        <v>3</v>
      </c>
      <c r="R3566" s="149">
        <v>1</v>
      </c>
      <c r="S3566" s="148" t="s">
        <v>3518</v>
      </c>
      <c r="T3566" s="149">
        <v>20253</v>
      </c>
      <c r="U3566" s="149" t="s">
        <v>4007</v>
      </c>
      <c r="V3566" s="149">
        <f>IF(ActividadesCom[[#This Row],[NIVEL 3]]&lt;&gt;0,VLOOKUP(ActividadesCom[[#This Row],[NIVEL 3]],Catálogo!A:B,2,FALSE),"")</f>
        <v>4</v>
      </c>
      <c r="W3566" s="149">
        <v>1</v>
      </c>
      <c r="X3566" s="148" t="s">
        <v>6253</v>
      </c>
      <c r="Y3566" s="149">
        <v>20231</v>
      </c>
      <c r="Z3566" s="149" t="s">
        <v>4007</v>
      </c>
      <c r="AA3566" s="149">
        <f>IF(ActividadesCom[[#This Row],[NIVEL 4]]&lt;&gt;0,VLOOKUP(ActividadesCom[[#This Row],[NIVEL 4]],Catálogo!A:B,2,FALSE),"")</f>
        <v>4</v>
      </c>
      <c r="AB3566" s="149">
        <v>1</v>
      </c>
      <c r="AC3566" s="148"/>
      <c r="AD3566" s="149"/>
      <c r="AE3566" s="149"/>
      <c r="AF3566" s="149" t="str">
        <f>IF(ActividadesCom[[#This Row],[NIVEL 5]]&lt;&gt;0,VLOOKUP(ActividadesCom[[#This Row],[NIVEL 5]],Catálogo!A:B,2,FALSE),"")</f>
        <v/>
      </c>
      <c r="AG3566" s="149"/>
    </row>
    <row r="3567" spans="1:34" ht="30" customHeight="1" x14ac:dyDescent="0.25">
      <c r="A3567" s="7">
        <v>21470251</v>
      </c>
      <c r="B3567" s="6" t="str">
        <f>VLOOKUP(ActividadesCom[[#This Row],[NO. DE CONTROL]],'LISTADO ESTUDIANTES'!A:C,2,FALSE)</f>
        <v>CALLES ESCOBEDO WILBERTH ANDRES</v>
      </c>
      <c r="C3567" s="6" t="str">
        <f>VLOOKUP(ActividadesCom[[#This Row],[NO. DE CONTROL]],'LISTADO ESTUDIANTES'!A:C,3,FALSE)</f>
        <v>INGENIERIA MECANICA</v>
      </c>
      <c r="D3567" s="5" t="str">
        <f>VLOOKUP(ActividadesCom[[#This Row],[NO. DE CONTROL]],'LISTADO ESTUDIANTES'!A:D,4,FALSE)</f>
        <v>ACTIVO(A)</v>
      </c>
      <c r="E3567" s="7">
        <f>SUM(ActividadesCom[[#This Row],[CRÉD. 1]],ActividadesCom[[#This Row],[CRÉD. 2]],ActividadesCom[[#This Row],[CRÉD. 3]],ActividadesCom[[#This Row],[CRÉD. 4]],ActividadesCom[[#This Row],[CRÉD. 5]])</f>
        <v>5</v>
      </c>
      <c r="F3567" s="5">
        <f>IF(ActividadesCom[[#This Row],[ÚLTIMO SEMESTRE CON CRÉDITOS]]&gt;0,ROUND(AVERAGE(ActividadesCom[[#This Row],[VALOR NIVEL 5]],ActividadesCom[[#This Row],[VALOR NIVEL 4]],ActividadesCom[[#This Row],[VALOR NIVEL 3]],ActividadesCom[[#This Row],[VALOR NIVEL 2]],ActividadesCom[[#This Row],[VALOR NIVEL 1]]),0),"")</f>
        <v>3</v>
      </c>
      <c r="G3567" s="7" t="str">
        <f>IF(ActividadesCom[[#This Row],[PROMEDIO]]="","",IF(ActividadesCom[[#This Row],[PROMEDIO]]&gt;=4,"EXCELENTE",IF(ActividadesCom[[#This Row],[PROMEDIO]]&gt;=3,"NOTABLE",IF(ActividadesCom[[#This Row],[PROMEDIO]]&gt;=2,"BUENO",IF(ActividadesCom[[#This Row],[PROMEDIO]]=1,"SUFICIENTE","")))))</f>
        <v>NOTABLE</v>
      </c>
      <c r="H3567" s="5">
        <f>MAX(ActividadesCom[[#This Row],[PERÍODO 1]],ActividadesCom[[#This Row],[PERÍODO 2]],ActividadesCom[[#This Row],[PERÍODO 3]],ActividadesCom[[#This Row],[PERÍODO 4]],ActividadesCom[[#This Row],[PERÍODO 5]])</f>
        <v>20251</v>
      </c>
      <c r="I3567" s="6" t="s">
        <v>6694</v>
      </c>
      <c r="J3567" s="5">
        <v>20241</v>
      </c>
      <c r="K3567" s="5" t="s">
        <v>4008</v>
      </c>
      <c r="L3567" s="5">
        <f>IF(ActividadesCom[[#This Row],[NIVEL 1]]&lt;&gt;0,VLOOKUP(ActividadesCom[[#This Row],[NIVEL 1]],Catálogo!A:B,2,FALSE),"")</f>
        <v>3</v>
      </c>
      <c r="M3567" s="5">
        <v>1</v>
      </c>
      <c r="N3567" s="6" t="s">
        <v>7279</v>
      </c>
      <c r="O3567" s="5">
        <v>20241</v>
      </c>
      <c r="P3567" s="5" t="s">
        <v>4008</v>
      </c>
      <c r="Q3567" s="5">
        <f>IF(ActividadesCom[[#This Row],[NIVEL 2]]&lt;&gt;0,VLOOKUP(ActividadesCom[[#This Row],[NIVEL 2]],Catálogo!A:B,2,FALSE),"")</f>
        <v>3</v>
      </c>
      <c r="R3567" s="5">
        <v>1</v>
      </c>
      <c r="S3567" s="6" t="s">
        <v>6774</v>
      </c>
      <c r="T3567" s="5">
        <v>20251</v>
      </c>
      <c r="U3567" s="5" t="s">
        <v>4008</v>
      </c>
      <c r="V3567" s="5">
        <f>IF(ActividadesCom[[#This Row],[NIVEL 3]]&lt;&gt;0,VLOOKUP(ActividadesCom[[#This Row],[NIVEL 3]],Catálogo!A:B,2,FALSE),"")</f>
        <v>3</v>
      </c>
      <c r="W3567" s="5">
        <v>1</v>
      </c>
      <c r="X3567" s="6" t="s">
        <v>133</v>
      </c>
      <c r="Y3567" s="5" t="s">
        <v>7283</v>
      </c>
      <c r="Z3567" s="5" t="s">
        <v>4008</v>
      </c>
      <c r="AA3567" s="5">
        <f>IF(ActividadesCom[[#This Row],[NIVEL 4]]&lt;&gt;0,VLOOKUP(ActividadesCom[[#This Row],[NIVEL 4]],Catálogo!A:B,2,FALSE),"")</f>
        <v>3</v>
      </c>
      <c r="AB3567" s="5">
        <v>2</v>
      </c>
      <c r="AC3567" s="6"/>
      <c r="AD3567" s="5"/>
      <c r="AE3567" s="5"/>
      <c r="AF3567" s="5" t="str">
        <f>IF(ActividadesCom[[#This Row],[NIVEL 5]]&lt;&gt;0,VLOOKUP(ActividadesCom[[#This Row],[NIVEL 5]],Catálogo!A:B,2,FALSE),"")</f>
        <v/>
      </c>
      <c r="AG3567" s="5"/>
      <c r="AH3567" s="2"/>
    </row>
    <row r="3568" spans="1:34" ht="30" hidden="1" customHeight="1" x14ac:dyDescent="0.25">
      <c r="A3568" s="32">
        <v>21470252</v>
      </c>
      <c r="B3568" s="6" t="str">
        <f>VLOOKUP(ActividadesCom[[#This Row],[NO. DE CONTROL]],'LISTADO ESTUDIANTES'!A:C,2,FALSE)</f>
        <v>MALDONADO GONZALEZ SAMANTHA</v>
      </c>
      <c r="C3568" s="6" t="str">
        <f>VLOOKUP(ActividadesCom[[#This Row],[NO. DE CONTROL]],'LISTADO ESTUDIANTES'!A:C,3,FALSE)</f>
        <v>ARQUITECTURA</v>
      </c>
      <c r="D3568" s="33" t="str">
        <f>VLOOKUP(ActividadesCom[[#This Row],[NO. DE CONTROL]],'LISTADO ESTUDIANTES'!A:D,4,FALSE)</f>
        <v>EGRESADO(A)</v>
      </c>
      <c r="E3568" s="5">
        <f>SUM(ActividadesCom[[#This Row],[CRÉD. 1]],ActividadesCom[[#This Row],[CRÉD. 2]],ActividadesCom[[#This Row],[CRÉD. 3]],ActividadesCom[[#This Row],[CRÉD. 4]],ActividadesCom[[#This Row],[CRÉD. 5]])</f>
        <v>2</v>
      </c>
      <c r="F3568" s="33">
        <f>IF(ActividadesCom[[#This Row],[ÚLTIMO SEMESTRE CON CRÉDITOS]]&gt;0,ROUND(AVERAGE(ActividadesCom[[#This Row],[VALOR NIVEL 5]],ActividadesCom[[#This Row],[VALOR NIVEL 4]],ActividadesCom[[#This Row],[VALOR NIVEL 3]],ActividadesCom[[#This Row],[VALOR NIVEL 2]],ActividadesCom[[#This Row],[VALOR NIVEL 1]]),0),"")</f>
        <v>4</v>
      </c>
      <c r="G3568" s="33" t="str">
        <f>IF(ActividadesCom[[#This Row],[PROMEDIO]]="","",IF(ActividadesCom[[#This Row],[PROMEDIO]]&gt;=4,"EXCELENTE",IF(ActividadesCom[[#This Row],[PROMEDIO]]&gt;=3,"NOTABLE",IF(ActividadesCom[[#This Row],[PROMEDIO]]&gt;=2,"BUENO",IF(ActividadesCom[[#This Row],[PROMEDIO]]=1,"SUFICIENTE","")))))</f>
        <v>EXCELENTE</v>
      </c>
      <c r="H3568" s="5">
        <f>MAX(ActividadesCom[[#This Row],[PERÍODO 1]],ActividadesCom[[#This Row],[PERÍODO 2]],ActividadesCom[[#This Row],[PERÍODO 3]],ActividadesCom[[#This Row],[PERÍODO 4]],ActividadesCom[[#This Row],[PERÍODO 5]])</f>
        <v>20213</v>
      </c>
      <c r="I3568" s="34" t="s">
        <v>4692</v>
      </c>
      <c r="J3568" s="33">
        <v>20213</v>
      </c>
      <c r="K3568" s="33" t="s">
        <v>4019</v>
      </c>
      <c r="L3568" s="5">
        <f>IF(ActividadesCom[[#This Row],[NIVEL 1]]&lt;&gt;0,VLOOKUP(ActividadesCom[[#This Row],[NIVEL 1]],Catálogo!A:B,2,FALSE),"")</f>
        <v>4</v>
      </c>
      <c r="M3568" s="33">
        <v>1</v>
      </c>
      <c r="N3568" s="6" t="s">
        <v>34</v>
      </c>
      <c r="O3568" s="33">
        <v>20213</v>
      </c>
      <c r="P3568" s="5" t="s">
        <v>4007</v>
      </c>
      <c r="Q3568" s="5">
        <f>IF(ActividadesCom[[#This Row],[NIVEL 2]]&lt;&gt;0,VLOOKUP(ActividadesCom[[#This Row],[NIVEL 2]],Catálogo!A:B,2,FALSE),"")</f>
        <v>4</v>
      </c>
      <c r="R3568" s="33">
        <v>1</v>
      </c>
      <c r="S3568" s="34"/>
      <c r="T3568" s="33"/>
      <c r="U3568" s="33"/>
      <c r="V3568" s="5" t="str">
        <f>IF(ActividadesCom[[#This Row],[NIVEL 3]]&lt;&gt;0,VLOOKUP(ActividadesCom[[#This Row],[NIVEL 3]],Catálogo!A:B,2,FALSE),"")</f>
        <v/>
      </c>
      <c r="W3568" s="33"/>
      <c r="X3568" s="34"/>
      <c r="Y3568" s="33"/>
      <c r="Z3568" s="33"/>
      <c r="AA3568" s="5" t="str">
        <f>IF(ActividadesCom[[#This Row],[NIVEL 4]]&lt;&gt;0,VLOOKUP(ActividadesCom[[#This Row],[NIVEL 4]],Catálogo!A:B,2,FALSE),"")</f>
        <v/>
      </c>
      <c r="AB3568" s="33"/>
      <c r="AC3568" s="34"/>
      <c r="AD3568" s="33"/>
      <c r="AE3568" s="33"/>
      <c r="AF3568" s="5" t="str">
        <f>IF(ActividadesCom[[#This Row],[NIVEL 5]]&lt;&gt;0,VLOOKUP(ActividadesCom[[#This Row],[NIVEL 5]],Catálogo!A:B,2,FALSE),"")</f>
        <v/>
      </c>
      <c r="AG3568" s="33"/>
      <c r="AH3568" s="2"/>
    </row>
    <row r="3569" spans="1:34" ht="30" hidden="1" customHeight="1" x14ac:dyDescent="0.25">
      <c r="A3569" s="7">
        <v>21470253</v>
      </c>
      <c r="B3569" s="6" t="str">
        <f>VLOOKUP(ActividadesCom[[#This Row],[NO. DE CONTROL]],'LISTADO ESTUDIANTES'!A:C,2,FALSE)</f>
        <v>GONGORA GONGORA CECILIA DALETH</v>
      </c>
      <c r="C3569" s="6" t="str">
        <f>VLOOKUP(ActividadesCom[[#This Row],[NO. DE CONTROL]],'LISTADO ESTUDIANTES'!A:C,3,FALSE)</f>
        <v>INGENIERIA INDUSTRIAL</v>
      </c>
      <c r="D3569" s="5" t="str">
        <f>VLOOKUP(ActividadesCom[[#This Row],[NO. DE CONTROL]],'LISTADO ESTUDIANTES'!A:D,4,FALSE)</f>
        <v>EGRESADO(A)</v>
      </c>
      <c r="E3569" s="5">
        <f>SUM(ActividadesCom[[#This Row],[CRÉD. 1]],ActividadesCom[[#This Row],[CRÉD. 2]],ActividadesCom[[#This Row],[CRÉD. 3]],ActividadesCom[[#This Row],[CRÉD. 4]],ActividadesCom[[#This Row],[CRÉD. 5]])</f>
        <v>4</v>
      </c>
      <c r="F3569" s="5">
        <f>IF(ActividadesCom[[#This Row],[ÚLTIMO SEMESTRE CON CRÉDITOS]]&gt;0,ROUND(AVERAGE(ActividadesCom[[#This Row],[VALOR NIVEL 5]],ActividadesCom[[#This Row],[VALOR NIVEL 4]],ActividadesCom[[#This Row],[VALOR NIVEL 3]],ActividadesCom[[#This Row],[VALOR NIVEL 2]],ActividadesCom[[#This Row],[VALOR NIVEL 1]]),0),"")</f>
        <v>4</v>
      </c>
      <c r="G3569" s="5" t="str">
        <f>IF(ActividadesCom[[#This Row],[PROMEDIO]]="","",IF(ActividadesCom[[#This Row],[PROMEDIO]]&gt;=4,"EXCELENTE",IF(ActividadesCom[[#This Row],[PROMEDIO]]&gt;=3,"NOTABLE",IF(ActividadesCom[[#This Row],[PROMEDIO]]&gt;=2,"BUENO",IF(ActividadesCom[[#This Row],[PROMEDIO]]=1,"SUFICIENTE","")))))</f>
        <v>EXCELENTE</v>
      </c>
      <c r="H3569" s="5">
        <f>MAX(ActividadesCom[[#This Row],[PERÍODO 1]],ActividadesCom[[#This Row],[PERÍODO 2]],ActividadesCom[[#This Row],[PERÍODO 3]],ActividadesCom[[#This Row],[PERÍODO 4]],ActividadesCom[[#This Row],[PERÍODO 5]])</f>
        <v>20213</v>
      </c>
      <c r="I3569" s="6" t="s">
        <v>4537</v>
      </c>
      <c r="J3569" s="5">
        <v>20213</v>
      </c>
      <c r="K3569" s="5" t="s">
        <v>4020</v>
      </c>
      <c r="L3569" s="5">
        <f>IF(ActividadesCom[[#This Row],[NIVEL 1]]&lt;&gt;0,VLOOKUP(ActividadesCom[[#This Row],[NIVEL 1]],Catálogo!A:B,2,FALSE),"")</f>
        <v>3</v>
      </c>
      <c r="M3569" s="5">
        <v>1</v>
      </c>
      <c r="N3569" s="6" t="s">
        <v>4541</v>
      </c>
      <c r="O3569" s="5">
        <v>20213</v>
      </c>
      <c r="P3569" s="5" t="s">
        <v>4007</v>
      </c>
      <c r="Q3569" s="5">
        <f>IF(ActividadesCom[[#This Row],[NIVEL 2]]&lt;&gt;0,VLOOKUP(ActividadesCom[[#This Row],[NIVEL 2]],Catálogo!A:B,2,FALSE),"")</f>
        <v>4</v>
      </c>
      <c r="R3569" s="5">
        <v>1</v>
      </c>
      <c r="S3569" s="6" t="s">
        <v>4544</v>
      </c>
      <c r="T3569" s="5">
        <v>20213</v>
      </c>
      <c r="U3569" s="5" t="s">
        <v>4007</v>
      </c>
      <c r="V3569" s="5">
        <f>IF(ActividadesCom[[#This Row],[NIVEL 3]]&lt;&gt;0,VLOOKUP(ActividadesCom[[#This Row],[NIVEL 3]],Catálogo!A:B,2,FALSE),"")</f>
        <v>4</v>
      </c>
      <c r="W3569" s="5">
        <v>1</v>
      </c>
      <c r="X3569" s="6" t="s">
        <v>4815</v>
      </c>
      <c r="Y3569" s="5">
        <v>20213</v>
      </c>
      <c r="Z3569" s="5" t="s">
        <v>4007</v>
      </c>
      <c r="AA3569" s="5">
        <f>IF(ActividadesCom[[#This Row],[NIVEL 4]]&lt;&gt;0,VLOOKUP(ActividadesCom[[#This Row],[NIVEL 4]],Catálogo!A:B,2,FALSE),"")</f>
        <v>4</v>
      </c>
      <c r="AB3569" s="5">
        <v>1</v>
      </c>
      <c r="AC3569" s="6"/>
      <c r="AD3569" s="5"/>
      <c r="AE3569" s="5"/>
      <c r="AF3569" s="5" t="str">
        <f>IF(ActividadesCom[[#This Row],[NIVEL 5]]&lt;&gt;0,VLOOKUP(ActividadesCom[[#This Row],[NIVEL 5]],Catálogo!A:B,2,FALSE),"")</f>
        <v/>
      </c>
      <c r="AG3569" s="5"/>
      <c r="AH3569" s="2"/>
    </row>
    <row r="3570" spans="1:34" ht="30" hidden="1" customHeight="1" x14ac:dyDescent="0.25">
      <c r="A3570" s="32">
        <v>21470254</v>
      </c>
      <c r="B3570" s="6" t="str">
        <f>VLOOKUP(ActividadesCom[[#This Row],[NO. DE CONTROL]],'LISTADO ESTUDIANTES'!A:C,2,FALSE)</f>
        <v>TUN WONG ANGEL DAVID</v>
      </c>
      <c r="C3570" s="6" t="str">
        <f>VLOOKUP(ActividadesCom[[#This Row],[NO. DE CONTROL]],'LISTADO ESTUDIANTES'!A:C,3,FALSE)</f>
        <v>ARQUITECTURA</v>
      </c>
      <c r="D3570" s="33" t="str">
        <f>VLOOKUP(ActividadesCom[[#This Row],[NO. DE CONTROL]],'LISTADO ESTUDIANTES'!A:D,4,FALSE)</f>
        <v>EGRESADO(A)</v>
      </c>
      <c r="E3570" s="5">
        <f>SUM(ActividadesCom[[#This Row],[CRÉD. 1]],ActividadesCom[[#This Row],[CRÉD. 2]],ActividadesCom[[#This Row],[CRÉD. 3]],ActividadesCom[[#This Row],[CRÉD. 4]],ActividadesCom[[#This Row],[CRÉD. 5]])</f>
        <v>1</v>
      </c>
      <c r="F3570" s="33">
        <f>IF(ActividadesCom[[#This Row],[ÚLTIMO SEMESTRE CON CRÉDITOS]]&gt;0,ROUND(AVERAGE(ActividadesCom[[#This Row],[VALOR NIVEL 5]],ActividadesCom[[#This Row],[VALOR NIVEL 4]],ActividadesCom[[#This Row],[VALOR NIVEL 3]],ActividadesCom[[#This Row],[VALOR NIVEL 2]],ActividadesCom[[#This Row],[VALOR NIVEL 1]]),0),"")</f>
        <v>4</v>
      </c>
      <c r="G3570" s="33" t="str">
        <f>IF(ActividadesCom[[#This Row],[PROMEDIO]]="","",IF(ActividadesCom[[#This Row],[PROMEDIO]]&gt;=4,"EXCELENTE",IF(ActividadesCom[[#This Row],[PROMEDIO]]&gt;=3,"NOTABLE",IF(ActividadesCom[[#This Row],[PROMEDIO]]&gt;=2,"BUENO",IF(ActividadesCom[[#This Row],[PROMEDIO]]=1,"SUFICIENTE","")))))</f>
        <v>EXCELENTE</v>
      </c>
      <c r="H3570" s="5">
        <f>MAX(ActividadesCom[[#This Row],[PERÍODO 1]],ActividadesCom[[#This Row],[PERÍODO 2]],ActividadesCom[[#This Row],[PERÍODO 3]],ActividadesCom[[#This Row],[PERÍODO 4]],ActividadesCom[[#This Row],[PERÍODO 5]])</f>
        <v>20213</v>
      </c>
      <c r="I3570" s="34" t="s">
        <v>4692</v>
      </c>
      <c r="J3570" s="33">
        <v>20213</v>
      </c>
      <c r="K3570" s="33" t="s">
        <v>4007</v>
      </c>
      <c r="L3570" s="5">
        <f>IF(ActividadesCom[[#This Row],[NIVEL 1]]&lt;&gt;0,VLOOKUP(ActividadesCom[[#This Row],[NIVEL 1]],Catálogo!A:B,2,FALSE),"")</f>
        <v>4</v>
      </c>
      <c r="M3570" s="33">
        <v>1</v>
      </c>
      <c r="N3570" s="34" t="s">
        <v>4692</v>
      </c>
      <c r="O3570" s="33"/>
      <c r="P3570" s="33"/>
      <c r="Q3570" s="5" t="str">
        <f>IF(ActividadesCom[[#This Row],[NIVEL 2]]&lt;&gt;0,VLOOKUP(ActividadesCom[[#This Row],[NIVEL 2]],Catálogo!A:B,2,FALSE),"")</f>
        <v/>
      </c>
      <c r="R3570" s="33"/>
      <c r="S3570" s="34"/>
      <c r="T3570" s="33"/>
      <c r="U3570" s="33"/>
      <c r="V3570" s="5" t="str">
        <f>IF(ActividadesCom[[#This Row],[NIVEL 3]]&lt;&gt;0,VLOOKUP(ActividadesCom[[#This Row],[NIVEL 3]],Catálogo!A:B,2,FALSE),"")</f>
        <v/>
      </c>
      <c r="W3570" s="33"/>
      <c r="X3570" s="34"/>
      <c r="Y3570" s="33"/>
      <c r="Z3570" s="33"/>
      <c r="AA3570" s="5" t="str">
        <f>IF(ActividadesCom[[#This Row],[NIVEL 4]]&lt;&gt;0,VLOOKUP(ActividadesCom[[#This Row],[NIVEL 4]],Catálogo!A:B,2,FALSE),"")</f>
        <v/>
      </c>
      <c r="AB3570" s="33"/>
      <c r="AC3570" s="34"/>
      <c r="AD3570" s="33"/>
      <c r="AE3570" s="33"/>
      <c r="AF3570" s="5" t="str">
        <f>IF(ActividadesCom[[#This Row],[NIVEL 5]]&lt;&gt;0,VLOOKUP(ActividadesCom[[#This Row],[NIVEL 5]],Catálogo!A:B,2,FALSE),"")</f>
        <v/>
      </c>
      <c r="AG3570" s="33"/>
      <c r="AH3570" s="2"/>
    </row>
    <row r="3571" spans="1:34" ht="30" customHeight="1" x14ac:dyDescent="0.25">
      <c r="A3571" s="32">
        <v>21470255</v>
      </c>
      <c r="B3571" s="6" t="str">
        <f>VLOOKUP(ActividadesCom[[#This Row],[NO. DE CONTROL]],'LISTADO ESTUDIANTES'!A:C,2,FALSE)</f>
        <v>FACIO NAAL VICTOR ALDAIR</v>
      </c>
      <c r="C3571" s="6" t="str">
        <f>VLOOKUP(ActividadesCom[[#This Row],[NO. DE CONTROL]],'LISTADO ESTUDIANTES'!A:C,3,FALSE)</f>
        <v>ARQUITECTURA</v>
      </c>
      <c r="D3571" s="33" t="str">
        <f>VLOOKUP(ActividadesCom[[#This Row],[NO. DE CONTROL]],'LISTADO ESTUDIANTES'!A:D,4,FALSE)</f>
        <v>ACTIVO(A)</v>
      </c>
      <c r="E3571" s="5">
        <f>SUM(ActividadesCom[[#This Row],[CRÉD. 1]],ActividadesCom[[#This Row],[CRÉD. 2]],ActividadesCom[[#This Row],[CRÉD. 3]],ActividadesCom[[#This Row],[CRÉD. 4]],ActividadesCom[[#This Row],[CRÉD. 5]])</f>
        <v>4</v>
      </c>
      <c r="F3571" s="33">
        <f>IF(ActividadesCom[[#This Row],[ÚLTIMO SEMESTRE CON CRÉDITOS]]&gt;0,ROUND(AVERAGE(ActividadesCom[[#This Row],[VALOR NIVEL 5]],ActividadesCom[[#This Row],[VALOR NIVEL 4]],ActividadesCom[[#This Row],[VALOR NIVEL 3]],ActividadesCom[[#This Row],[VALOR NIVEL 2]],ActividadesCom[[#This Row],[VALOR NIVEL 1]]),0),"")</f>
        <v>3</v>
      </c>
      <c r="G3571" s="33" t="str">
        <f>IF(ActividadesCom[[#This Row],[PROMEDIO]]="","",IF(ActividadesCom[[#This Row],[PROMEDIO]]&gt;=4,"EXCELENTE",IF(ActividadesCom[[#This Row],[PROMEDIO]]&gt;=3,"NOTABLE",IF(ActividadesCom[[#This Row],[PROMEDIO]]&gt;=2,"BUENO",IF(ActividadesCom[[#This Row],[PROMEDIO]]=1,"SUFICIENTE","")))))</f>
        <v>NOTABLE</v>
      </c>
      <c r="H3571" s="5">
        <f>MAX(ActividadesCom[[#This Row],[PERÍODO 1]],ActividadesCom[[#This Row],[PERÍODO 2]],ActividadesCom[[#This Row],[PERÍODO 3]],ActividadesCom[[#This Row],[PERÍODO 4]],ActividadesCom[[#This Row],[PERÍODO 5]])</f>
        <v>20253</v>
      </c>
      <c r="I3571" s="34" t="s">
        <v>4692</v>
      </c>
      <c r="J3571" s="33">
        <v>20213</v>
      </c>
      <c r="K3571" s="33" t="s">
        <v>4007</v>
      </c>
      <c r="L3571" s="5">
        <f>IF(ActividadesCom[[#This Row],[NIVEL 1]]&lt;&gt;0,VLOOKUP(ActividadesCom[[#This Row],[NIVEL 1]],Catálogo!A:B,2,FALSE),"")</f>
        <v>4</v>
      </c>
      <c r="M3571" s="33">
        <v>1</v>
      </c>
      <c r="N3571" s="6" t="s">
        <v>30</v>
      </c>
      <c r="O3571" s="33">
        <v>20223</v>
      </c>
      <c r="P3571" s="5" t="s">
        <v>4008</v>
      </c>
      <c r="Q3571" s="5">
        <f>IF(ActividadesCom[[#This Row],[NIVEL 2]]&lt;&gt;0,VLOOKUP(ActividadesCom[[#This Row],[NIVEL 2]],Catálogo!A:B,2,FALSE),"")</f>
        <v>3</v>
      </c>
      <c r="R3571" s="33">
        <v>1</v>
      </c>
      <c r="S3571" s="6" t="s">
        <v>5843</v>
      </c>
      <c r="T3571" s="33">
        <v>20253</v>
      </c>
      <c r="U3571" s="5" t="s">
        <v>4009</v>
      </c>
      <c r="V3571" s="5">
        <f>IF(ActividadesCom[[#This Row],[NIVEL 3]]&lt;&gt;0,VLOOKUP(ActividadesCom[[#This Row],[NIVEL 3]],Catálogo!A:B,2,FALSE),"")</f>
        <v>2</v>
      </c>
      <c r="W3571" s="33">
        <v>1</v>
      </c>
      <c r="X3571" s="6" t="s">
        <v>665</v>
      </c>
      <c r="Y3571" s="33">
        <v>20213</v>
      </c>
      <c r="Z3571" s="5" t="s">
        <v>4008</v>
      </c>
      <c r="AA3571" s="5">
        <f>IF(ActividadesCom[[#This Row],[NIVEL 4]]&lt;&gt;0,VLOOKUP(ActividadesCom[[#This Row],[NIVEL 4]],Catálogo!A:B,2,FALSE),"")</f>
        <v>3</v>
      </c>
      <c r="AB3571" s="33">
        <v>1</v>
      </c>
      <c r="AC3571" s="34"/>
      <c r="AD3571" s="33"/>
      <c r="AE3571" s="33"/>
      <c r="AF3571" s="5" t="str">
        <f>IF(ActividadesCom[[#This Row],[NIVEL 5]]&lt;&gt;0,VLOOKUP(ActividadesCom[[#This Row],[NIVEL 5]],Catálogo!A:B,2,FALSE),"")</f>
        <v/>
      </c>
      <c r="AG3571" s="33"/>
      <c r="AH3571" s="2"/>
    </row>
    <row r="3572" spans="1:34" ht="30" customHeight="1" x14ac:dyDescent="0.25">
      <c r="A3572" s="7">
        <v>21470256</v>
      </c>
      <c r="B3572" s="6" t="str">
        <f>VLOOKUP(ActividadesCom[[#This Row],[NO. DE CONTROL]],'LISTADO ESTUDIANTES'!A:C,2,FALSE)</f>
        <v>MENDEZ GRANELL JAIR JOSE</v>
      </c>
      <c r="C3572" s="6" t="str">
        <f>VLOOKUP(ActividadesCom[[#This Row],[NO. DE CONTROL]],'LISTADO ESTUDIANTES'!A:C,3,FALSE)</f>
        <v>INGENIERIA CIVIL</v>
      </c>
      <c r="D3572" s="5" t="str">
        <f>VLOOKUP(ActividadesCom[[#This Row],[NO. DE CONTROL]],'LISTADO ESTUDIANTES'!A:D,4,FALSE)</f>
        <v>ACTIVO(A)</v>
      </c>
      <c r="E3572" s="5">
        <f>SUM(ActividadesCom[[#This Row],[CRÉD. 1]],ActividadesCom[[#This Row],[CRÉD. 2]],ActividadesCom[[#This Row],[CRÉD. 3]],ActividadesCom[[#This Row],[CRÉD. 4]],ActividadesCom[[#This Row],[CRÉD. 5]])</f>
        <v>5</v>
      </c>
      <c r="F3572" s="5">
        <f>IF(ActividadesCom[[#This Row],[ÚLTIMO SEMESTRE CON CRÉDITOS]]&gt;0,ROUND(AVERAGE(ActividadesCom[[#This Row],[VALOR NIVEL 5]],ActividadesCom[[#This Row],[VALOR NIVEL 4]],ActividadesCom[[#This Row],[VALOR NIVEL 3]],ActividadesCom[[#This Row],[VALOR NIVEL 2]],ActividadesCom[[#This Row],[VALOR NIVEL 1]]),0),"")</f>
        <v>4</v>
      </c>
      <c r="G3572" s="5" t="str">
        <f>IF(ActividadesCom[[#This Row],[PROMEDIO]]="","",IF(ActividadesCom[[#This Row],[PROMEDIO]]&gt;=4,"EXCELENTE",IF(ActividadesCom[[#This Row],[PROMEDIO]]&gt;=3,"NOTABLE",IF(ActividadesCom[[#This Row],[PROMEDIO]]&gt;=2,"BUENO",IF(ActividadesCom[[#This Row],[PROMEDIO]]=1,"SUFICIENTE","")))))</f>
        <v>EXCELENTE</v>
      </c>
      <c r="H3572" s="5">
        <f>MAX(ActividadesCom[[#This Row],[PERÍODO 1]],ActividadesCom[[#This Row],[PERÍODO 2]],ActividadesCom[[#This Row],[PERÍODO 3]],ActividadesCom[[#This Row],[PERÍODO 4]],ActividadesCom[[#This Row],[PERÍODO 5]])</f>
        <v>20241</v>
      </c>
      <c r="I3572" s="6" t="s">
        <v>11</v>
      </c>
      <c r="J3572" s="5">
        <v>20213</v>
      </c>
      <c r="K3572" s="5" t="s">
        <v>4019</v>
      </c>
      <c r="L3572" s="5">
        <f>IF(ActividadesCom[[#This Row],[NIVEL 1]]&lt;&gt;0,VLOOKUP(ActividadesCom[[#This Row],[NIVEL 1]],Catálogo!A:B,2,FALSE),"")</f>
        <v>4</v>
      </c>
      <c r="M3572" s="5">
        <v>1</v>
      </c>
      <c r="N3572" s="6" t="s">
        <v>4910</v>
      </c>
      <c r="O3572" s="5">
        <v>20221</v>
      </c>
      <c r="P3572" s="5" t="s">
        <v>4008</v>
      </c>
      <c r="Q3572" s="5">
        <f>IF(ActividadesCom[[#This Row],[NIVEL 2]]&lt;&gt;0,VLOOKUP(ActividadesCom[[#This Row],[NIVEL 2]],Catálogo!A:B,2,FALSE),"")</f>
        <v>3</v>
      </c>
      <c r="R3572" s="5">
        <v>1</v>
      </c>
      <c r="S3572" s="6" t="s">
        <v>11</v>
      </c>
      <c r="T3572" s="5">
        <v>20221</v>
      </c>
      <c r="U3572" s="5" t="s">
        <v>4007</v>
      </c>
      <c r="V3572" s="5">
        <f>IF(ActividadesCom[[#This Row],[NIVEL 3]]&lt;&gt;0,VLOOKUP(ActividadesCom[[#This Row],[NIVEL 3]],Catálogo!A:B,2,FALSE),"")</f>
        <v>4</v>
      </c>
      <c r="W3572" s="5">
        <v>1</v>
      </c>
      <c r="X3572" s="6" t="s">
        <v>9</v>
      </c>
      <c r="Y3572" s="5">
        <v>20241</v>
      </c>
      <c r="Z3572" s="5" t="s">
        <v>4008</v>
      </c>
      <c r="AA3572" s="5">
        <f>IF(ActividadesCom[[#This Row],[NIVEL 4]]&lt;&gt;0,VLOOKUP(ActividadesCom[[#This Row],[NIVEL 4]],Catálogo!A:B,2,FALSE),"")</f>
        <v>3</v>
      </c>
      <c r="AB3572" s="5">
        <v>1</v>
      </c>
      <c r="AC3572" s="6" t="s">
        <v>6339</v>
      </c>
      <c r="AD3572" s="5">
        <v>20241</v>
      </c>
      <c r="AE3572" s="5" t="s">
        <v>4007</v>
      </c>
      <c r="AF3572" s="5">
        <f>IF(ActividadesCom[[#This Row],[NIVEL 5]]&lt;&gt;0,VLOOKUP(ActividadesCom[[#This Row],[NIVEL 5]],Catálogo!A:B,2,FALSE),"")</f>
        <v>4</v>
      </c>
      <c r="AG3572" s="5">
        <v>1</v>
      </c>
      <c r="AH3572" s="2"/>
    </row>
    <row r="3573" spans="1:34" s="151" customFormat="1" ht="30" customHeight="1" x14ac:dyDescent="0.25">
      <c r="A3573" s="169">
        <v>21470257</v>
      </c>
      <c r="B3573" s="148" t="str">
        <f>VLOOKUP(ActividadesCom[[#This Row],[NO. DE CONTROL]],'LISTADO ESTUDIANTES'!A:C,2,FALSE)</f>
        <v>SUAREZ GARCIA EVELYN DARINKA</v>
      </c>
      <c r="C3573" s="148" t="str">
        <f>VLOOKUP(ActividadesCom[[#This Row],[NO. DE CONTROL]],'LISTADO ESTUDIANTES'!A:C,3,FALSE)</f>
        <v>INGENIERIA EN ADMINISTRACION</v>
      </c>
      <c r="D3573" s="164" t="str">
        <f>VLOOKUP(ActividadesCom[[#This Row],[NO. DE CONTROL]],'LISTADO ESTUDIANTES'!A:D,4,FALSE)</f>
        <v>ACTIVO(A)</v>
      </c>
      <c r="E3573" s="149">
        <f>SUM(ActividadesCom[[#This Row],[CRÉD. 1]],ActividadesCom[[#This Row],[CRÉD. 2]],ActividadesCom[[#This Row],[CRÉD. 3]],ActividadesCom[[#This Row],[CRÉD. 4]],ActividadesCom[[#This Row],[CRÉD. 5]])</f>
        <v>5</v>
      </c>
      <c r="F3573" s="164">
        <f>IF(ActividadesCom[[#This Row],[ÚLTIMO SEMESTRE CON CRÉDITOS]]&gt;0,ROUND(AVERAGE(ActividadesCom[[#This Row],[VALOR NIVEL 5]],ActividadesCom[[#This Row],[VALOR NIVEL 4]],ActividadesCom[[#This Row],[VALOR NIVEL 3]],ActividadesCom[[#This Row],[VALOR NIVEL 2]],ActividadesCom[[#This Row],[VALOR NIVEL 1]]),0),"")</f>
        <v>3</v>
      </c>
      <c r="G3573" s="169" t="str">
        <f>IF(ActividadesCom[[#This Row],[PROMEDIO]]="","",IF(ActividadesCom[[#This Row],[PROMEDIO]]&gt;=4,"EXCELENTE",IF(ActividadesCom[[#This Row],[PROMEDIO]]&gt;=3,"NOTABLE",IF(ActividadesCom[[#This Row],[PROMEDIO]]&gt;=2,"BUENO",IF(ActividadesCom[[#This Row],[PROMEDIO]]=1,"SUFICIENTE","")))))</f>
        <v>NOTABLE</v>
      </c>
      <c r="H3573" s="149">
        <f>MAX(ActividadesCom[[#This Row],[PERÍODO 1]],ActividadesCom[[#This Row],[PERÍODO 2]],ActividadesCom[[#This Row],[PERÍODO 3]],ActividadesCom[[#This Row],[PERÍODO 4]],ActividadesCom[[#This Row],[PERÍODO 5]])</f>
        <v>20241</v>
      </c>
      <c r="I3573" s="165" t="s">
        <v>133</v>
      </c>
      <c r="J3573" s="164">
        <v>20213</v>
      </c>
      <c r="K3573" s="164" t="s">
        <v>4021</v>
      </c>
      <c r="L3573" s="149">
        <f>IF(ActividadesCom[[#This Row],[NIVEL 1]]&lt;&gt;0,VLOOKUP(ActividadesCom[[#This Row],[NIVEL 1]],Catálogo!A:B,2,FALSE),"")</f>
        <v>2</v>
      </c>
      <c r="M3573" s="164">
        <v>1</v>
      </c>
      <c r="N3573" s="148" t="s">
        <v>133</v>
      </c>
      <c r="O3573" s="164">
        <v>20221</v>
      </c>
      <c r="P3573" s="149" t="s">
        <v>4008</v>
      </c>
      <c r="Q3573" s="149">
        <f>IF(ActividadesCom[[#This Row],[NIVEL 2]]&lt;&gt;0,VLOOKUP(ActividadesCom[[#This Row],[NIVEL 2]],Catálogo!A:B,2,FALSE),"")</f>
        <v>3</v>
      </c>
      <c r="R3573" s="164">
        <v>1</v>
      </c>
      <c r="S3573" s="148" t="s">
        <v>5695</v>
      </c>
      <c r="T3573" s="164">
        <v>20213</v>
      </c>
      <c r="U3573" s="149" t="s">
        <v>4008</v>
      </c>
      <c r="V3573" s="149">
        <f>IF(ActividadesCom[[#This Row],[NIVEL 3]]&lt;&gt;0,VLOOKUP(ActividadesCom[[#This Row],[NIVEL 3]],Catálogo!A:B,2,FALSE),"")</f>
        <v>3</v>
      </c>
      <c r="W3573" s="164">
        <v>1</v>
      </c>
      <c r="X3573" s="148" t="s">
        <v>5834</v>
      </c>
      <c r="Y3573" s="164">
        <v>20231</v>
      </c>
      <c r="Z3573" s="149" t="s">
        <v>4007</v>
      </c>
      <c r="AA3573" s="149">
        <f>IF(ActividadesCom[[#This Row],[NIVEL 4]]&lt;&gt;0,VLOOKUP(ActividadesCom[[#This Row],[NIVEL 4]],Catálogo!A:B,2,FALSE),"")</f>
        <v>4</v>
      </c>
      <c r="AB3573" s="164">
        <v>1</v>
      </c>
      <c r="AC3573" s="148" t="s">
        <v>6328</v>
      </c>
      <c r="AD3573" s="164">
        <v>20241</v>
      </c>
      <c r="AE3573" s="149" t="s">
        <v>4007</v>
      </c>
      <c r="AF3573" s="149">
        <f>IF(ActividadesCom[[#This Row],[NIVEL 5]]&lt;&gt;0,VLOOKUP(ActividadesCom[[#This Row],[NIVEL 5]],Catálogo!A:B,2,FALSE),"")</f>
        <v>4</v>
      </c>
      <c r="AG3573" s="164">
        <v>1</v>
      </c>
    </row>
    <row r="3574" spans="1:34" s="151" customFormat="1" ht="30" customHeight="1" x14ac:dyDescent="0.25">
      <c r="A3574" s="169">
        <v>21470258</v>
      </c>
      <c r="B3574" s="148" t="str">
        <f>VLOOKUP(ActividadesCom[[#This Row],[NO. DE CONTROL]],'LISTADO ESTUDIANTES'!A:C,2,FALSE)</f>
        <v>LOPEZ SOSA EDMUNDO ALEJANDRO</v>
      </c>
      <c r="C3574" s="148" t="str">
        <f>VLOOKUP(ActividadesCom[[#This Row],[NO. DE CONTROL]],'LISTADO ESTUDIANTES'!A:C,3,FALSE)</f>
        <v>ARQUITECTURA</v>
      </c>
      <c r="D3574" s="164" t="str">
        <f>VLOOKUP(ActividadesCom[[#This Row],[NO. DE CONTROL]],'LISTADO ESTUDIANTES'!A:D,4,FALSE)</f>
        <v>ACTIVO(A)</v>
      </c>
      <c r="E3574" s="149">
        <f>SUM(ActividadesCom[[#This Row],[CRÉD. 1]],ActividadesCom[[#This Row],[CRÉD. 2]],ActividadesCom[[#This Row],[CRÉD. 3]],ActividadesCom[[#This Row],[CRÉD. 4]],ActividadesCom[[#This Row],[CRÉD. 5]])</f>
        <v>6</v>
      </c>
      <c r="F3574" s="164">
        <f>IF(ActividadesCom[[#This Row],[ÚLTIMO SEMESTRE CON CRÉDITOS]]&gt;0,ROUND(AVERAGE(ActividadesCom[[#This Row],[VALOR NIVEL 5]],ActividadesCom[[#This Row],[VALOR NIVEL 4]],ActividadesCom[[#This Row],[VALOR NIVEL 3]],ActividadesCom[[#This Row],[VALOR NIVEL 2]],ActividadesCom[[#This Row],[VALOR NIVEL 1]]),0),"")</f>
        <v>3</v>
      </c>
      <c r="G3574" s="164" t="str">
        <f>IF(ActividadesCom[[#This Row],[PROMEDIO]]="","",IF(ActividadesCom[[#This Row],[PROMEDIO]]&gt;=4,"EXCELENTE",IF(ActividadesCom[[#This Row],[PROMEDIO]]&gt;=3,"NOTABLE",IF(ActividadesCom[[#This Row],[PROMEDIO]]&gt;=2,"BUENO",IF(ActividadesCom[[#This Row],[PROMEDIO]]=1,"SUFICIENTE","")))))</f>
        <v>NOTABLE</v>
      </c>
      <c r="H3574" s="149">
        <f>MAX(ActividadesCom[[#This Row],[PERÍODO 1]],ActividadesCom[[#This Row],[PERÍODO 2]],ActividadesCom[[#This Row],[PERÍODO 3]],ActividadesCom[[#This Row],[PERÍODO 4]],ActividadesCom[[#This Row],[PERÍODO 5]])</f>
        <v>20241</v>
      </c>
      <c r="I3574" s="165" t="s">
        <v>4692</v>
      </c>
      <c r="J3574" s="164">
        <v>20213</v>
      </c>
      <c r="K3574" s="164" t="s">
        <v>4007</v>
      </c>
      <c r="L3574" s="149">
        <f>IF(ActividadesCom[[#This Row],[NIVEL 1]]&lt;&gt;0,VLOOKUP(ActividadesCom[[#This Row],[NIVEL 1]],Catálogo!A:B,2,FALSE),"")</f>
        <v>4</v>
      </c>
      <c r="M3574" s="164">
        <v>1</v>
      </c>
      <c r="N3574" s="148" t="s">
        <v>42</v>
      </c>
      <c r="O3574" s="164">
        <v>20221</v>
      </c>
      <c r="P3574" s="149" t="s">
        <v>4010</v>
      </c>
      <c r="Q3574" s="149">
        <f>IF(ActividadesCom[[#This Row],[NIVEL 2]]&lt;&gt;0,VLOOKUP(ActividadesCom[[#This Row],[NIVEL 2]],Catálogo!A:B,2,FALSE),"")</f>
        <v>1</v>
      </c>
      <c r="R3574" s="164">
        <v>1</v>
      </c>
      <c r="S3574" s="148" t="s">
        <v>5795</v>
      </c>
      <c r="T3574" s="164">
        <v>20221</v>
      </c>
      <c r="U3574" s="149" t="s">
        <v>4007</v>
      </c>
      <c r="V3574" s="149">
        <f>IF(ActividadesCom[[#This Row],[NIVEL 3]]&lt;&gt;0,VLOOKUP(ActividadesCom[[#This Row],[NIVEL 3]],Catálogo!A:B,2,FALSE),"")</f>
        <v>4</v>
      </c>
      <c r="W3574" s="164">
        <v>1</v>
      </c>
      <c r="X3574" s="148" t="s">
        <v>192</v>
      </c>
      <c r="Y3574" s="164">
        <v>20233</v>
      </c>
      <c r="Z3574" s="149" t="s">
        <v>4007</v>
      </c>
      <c r="AA3574" s="149">
        <f>IF(ActividadesCom[[#This Row],[NIVEL 4]]&lt;&gt;0,VLOOKUP(ActividadesCom[[#This Row],[NIVEL 4]],Catálogo!A:B,2,FALSE),"")</f>
        <v>4</v>
      </c>
      <c r="AB3574" s="164">
        <v>1</v>
      </c>
      <c r="AC3574" s="148" t="s">
        <v>6339</v>
      </c>
      <c r="AD3574" s="164">
        <v>20241</v>
      </c>
      <c r="AE3574" s="149" t="s">
        <v>4007</v>
      </c>
      <c r="AF3574" s="149">
        <f>IF(ActividadesCom[[#This Row],[NIVEL 5]]&lt;&gt;0,VLOOKUP(ActividadesCom[[#This Row],[NIVEL 5]],Catálogo!A:B,2,FALSE),"")</f>
        <v>4</v>
      </c>
      <c r="AG3574" s="164">
        <v>2</v>
      </c>
    </row>
    <row r="3575" spans="1:34" s="151" customFormat="1" ht="30" hidden="1" customHeight="1" x14ac:dyDescent="0.25">
      <c r="A3575" s="147">
        <v>21470259</v>
      </c>
      <c r="B3575" s="148" t="str">
        <f>VLOOKUP(ActividadesCom[[#This Row],[NO. DE CONTROL]],'LISTADO ESTUDIANTES'!A:C,2,FALSE)</f>
        <v>LARA HERRERA CESAR YOSEF</v>
      </c>
      <c r="C3575" s="148" t="str">
        <f>VLOOKUP(ActividadesCom[[#This Row],[NO. DE CONTROL]],'LISTADO ESTUDIANTES'!A:C,3,FALSE)</f>
        <v>INGENIERIA EN SISTEMAS COMPUTACIONALES</v>
      </c>
      <c r="D3575" s="149" t="str">
        <f>VLOOKUP(ActividadesCom[[#This Row],[NO. DE CONTROL]],'LISTADO ESTUDIANTES'!A:D,4,FALSE)</f>
        <v>EGRESADO(A)</v>
      </c>
      <c r="E3575" s="149">
        <f>SUM(ActividadesCom[[#This Row],[CRÉD. 1]],ActividadesCom[[#This Row],[CRÉD. 2]],ActividadesCom[[#This Row],[CRÉD. 3]],ActividadesCom[[#This Row],[CRÉD. 4]],ActividadesCom[[#This Row],[CRÉD. 5]])</f>
        <v>5</v>
      </c>
      <c r="F3575" s="149">
        <f>IF(ActividadesCom[[#This Row],[ÚLTIMO SEMESTRE CON CRÉDITOS]]&gt;0,ROUND(AVERAGE(ActividadesCom[[#This Row],[VALOR NIVEL 5]],ActividadesCom[[#This Row],[VALOR NIVEL 4]],ActividadesCom[[#This Row],[VALOR NIVEL 3]],ActividadesCom[[#This Row],[VALOR NIVEL 2]],ActividadesCom[[#This Row],[VALOR NIVEL 1]]),0),"")</f>
        <v>3</v>
      </c>
      <c r="G3575" s="149" t="str">
        <f>IF(ActividadesCom[[#This Row],[PROMEDIO]]="","",IF(ActividadesCom[[#This Row],[PROMEDIO]]&gt;=4,"EXCELENTE",IF(ActividadesCom[[#This Row],[PROMEDIO]]&gt;=3,"NOTABLE",IF(ActividadesCom[[#This Row],[PROMEDIO]]&gt;=2,"BUENO",IF(ActividadesCom[[#This Row],[PROMEDIO]]=1,"SUFICIENTE","")))))</f>
        <v>NOTABLE</v>
      </c>
      <c r="H3575" s="149">
        <f>MAX(ActividadesCom[[#This Row],[PERÍODO 1]],ActividadesCom[[#This Row],[PERÍODO 2]],ActividadesCom[[#This Row],[PERÍODO 3]],ActividadesCom[[#This Row],[PERÍODO 4]],ActividadesCom[[#This Row],[PERÍODO 5]])</f>
        <v>20241</v>
      </c>
      <c r="I3575" s="148" t="s">
        <v>31</v>
      </c>
      <c r="J3575" s="149">
        <v>20213</v>
      </c>
      <c r="K3575" s="149" t="s">
        <v>4021</v>
      </c>
      <c r="L3575" s="149">
        <f>IF(ActividadesCom[[#This Row],[NIVEL 1]]&lt;&gt;0,VLOOKUP(ActividadesCom[[#This Row],[NIVEL 1]],Catálogo!A:B,2,FALSE),"")</f>
        <v>2</v>
      </c>
      <c r="M3575" s="149">
        <v>1</v>
      </c>
      <c r="N3575" s="148" t="s">
        <v>31</v>
      </c>
      <c r="O3575" s="149">
        <v>20221</v>
      </c>
      <c r="P3575" s="149" t="s">
        <v>4010</v>
      </c>
      <c r="Q3575" s="149">
        <f>IF(ActividadesCom[[#This Row],[NIVEL 2]]&lt;&gt;0,VLOOKUP(ActividadesCom[[#This Row],[NIVEL 2]],Catálogo!A:B,2,FALSE),"")</f>
        <v>1</v>
      </c>
      <c r="R3575" s="149">
        <v>1</v>
      </c>
      <c r="S3575" s="148" t="s">
        <v>9</v>
      </c>
      <c r="T3575" s="149">
        <v>20233</v>
      </c>
      <c r="U3575" s="149" t="s">
        <v>4008</v>
      </c>
      <c r="V3575" s="149">
        <f>IF(ActividadesCom[[#This Row],[NIVEL 3]]&lt;&gt;0,VLOOKUP(ActividadesCom[[#This Row],[NIVEL 3]],Catálogo!A:B,2,FALSE),"")</f>
        <v>3</v>
      </c>
      <c r="W3575" s="149">
        <v>1</v>
      </c>
      <c r="X3575" s="148" t="s">
        <v>9</v>
      </c>
      <c r="Y3575" s="149">
        <v>20241</v>
      </c>
      <c r="Z3575" s="149" t="s">
        <v>4008</v>
      </c>
      <c r="AA3575" s="149">
        <f>IF(ActividadesCom[[#This Row],[NIVEL 4]]&lt;&gt;0,VLOOKUP(ActividadesCom[[#This Row],[NIVEL 4]],Catálogo!A:B,2,FALSE),"")</f>
        <v>3</v>
      </c>
      <c r="AB3575" s="149">
        <v>1</v>
      </c>
      <c r="AC3575" s="148" t="s">
        <v>6337</v>
      </c>
      <c r="AD3575" s="149">
        <v>20241</v>
      </c>
      <c r="AE3575" s="149" t="s">
        <v>4007</v>
      </c>
      <c r="AF3575" s="149">
        <f>IF(ActividadesCom[[#This Row],[NIVEL 5]]&lt;&gt;0,VLOOKUP(ActividadesCom[[#This Row],[NIVEL 5]],Catálogo!A:B,2,FALSE),"")</f>
        <v>4</v>
      </c>
      <c r="AG3575" s="149">
        <v>1</v>
      </c>
    </row>
    <row r="3576" spans="1:34" s="151" customFormat="1" ht="30" customHeight="1" x14ac:dyDescent="0.25">
      <c r="A3576" s="147">
        <v>21470260</v>
      </c>
      <c r="B3576" s="148" t="str">
        <f>VLOOKUP(ActividadesCom[[#This Row],[NO. DE CONTROL]],'LISTADO ESTUDIANTES'!A:C,2,FALSE)</f>
        <v>AGUILAR CARRILLO CARLOS IVAN</v>
      </c>
      <c r="C3576" s="148" t="str">
        <f>VLOOKUP(ActividadesCom[[#This Row],[NO. DE CONTROL]],'LISTADO ESTUDIANTES'!A:C,3,FALSE)</f>
        <v>INGENIERIA EN SISTEMAS COMPUTACIONALES</v>
      </c>
      <c r="D3576" s="149" t="str">
        <f>VLOOKUP(ActividadesCom[[#This Row],[NO. DE CONTROL]],'LISTADO ESTUDIANTES'!A:D,4,FALSE)</f>
        <v>ACTIVO(A)</v>
      </c>
      <c r="E3576" s="147">
        <f>SUM(ActividadesCom[[#This Row],[CRÉD. 1]],ActividadesCom[[#This Row],[CRÉD. 2]],ActividadesCom[[#This Row],[CRÉD. 3]],ActividadesCom[[#This Row],[CRÉD. 4]],ActividadesCom[[#This Row],[CRÉD. 5]])</f>
        <v>5</v>
      </c>
      <c r="F3576" s="149">
        <f>IF(ActividadesCom[[#This Row],[ÚLTIMO SEMESTRE CON CRÉDITOS]]&gt;0,ROUND(AVERAGE(ActividadesCom[[#This Row],[VALOR NIVEL 5]],ActividadesCom[[#This Row],[VALOR NIVEL 4]],ActividadesCom[[#This Row],[VALOR NIVEL 3]],ActividadesCom[[#This Row],[VALOR NIVEL 2]],ActividadesCom[[#This Row],[VALOR NIVEL 1]]),0),"")</f>
        <v>3</v>
      </c>
      <c r="G3576" s="147" t="str">
        <f>IF(ActividadesCom[[#This Row],[PROMEDIO]]="","",IF(ActividadesCom[[#This Row],[PROMEDIO]]&gt;=4,"EXCELENTE",IF(ActividadesCom[[#This Row],[PROMEDIO]]&gt;=3,"NOTABLE",IF(ActividadesCom[[#This Row],[PROMEDIO]]&gt;=2,"BUENO",IF(ActividadesCom[[#This Row],[PROMEDIO]]=1,"SUFICIENTE","")))))</f>
        <v>NOTABLE</v>
      </c>
      <c r="H3576" s="149">
        <f>MAX(ActividadesCom[[#This Row],[PERÍODO 1]],ActividadesCom[[#This Row],[PERÍODO 2]],ActividadesCom[[#This Row],[PERÍODO 3]],ActividadesCom[[#This Row],[PERÍODO 4]],ActividadesCom[[#This Row],[PERÍODO 5]])</f>
        <v>20241</v>
      </c>
      <c r="I3576" s="148" t="s">
        <v>25</v>
      </c>
      <c r="J3576" s="149">
        <v>20221</v>
      </c>
      <c r="K3576" s="149" t="s">
        <v>4020</v>
      </c>
      <c r="L3576" s="149">
        <f>IF(ActividadesCom[[#This Row],[NIVEL 1]]&lt;&gt;0,VLOOKUP(ActividadesCom[[#This Row],[NIVEL 1]],Catálogo!A:B,2,FALSE),"")</f>
        <v>3</v>
      </c>
      <c r="M3576" s="149">
        <v>1</v>
      </c>
      <c r="N3576" s="148" t="s">
        <v>11</v>
      </c>
      <c r="O3576" s="149">
        <v>20233</v>
      </c>
      <c r="P3576" s="149" t="s">
        <v>4007</v>
      </c>
      <c r="Q3576" s="149">
        <f>IF(ActividadesCom[[#This Row],[NIVEL 2]]&lt;&gt;0,VLOOKUP(ActividadesCom[[#This Row],[NIVEL 2]],Catálogo!A:B,2,FALSE),"")</f>
        <v>4</v>
      </c>
      <c r="R3576" s="149">
        <v>1</v>
      </c>
      <c r="S3576" s="148" t="s">
        <v>9</v>
      </c>
      <c r="T3576" s="149">
        <v>20233</v>
      </c>
      <c r="U3576" s="149" t="s">
        <v>4008</v>
      </c>
      <c r="V3576" s="149">
        <f>IF(ActividadesCom[[#This Row],[NIVEL 3]]&lt;&gt;0,VLOOKUP(ActividadesCom[[#This Row],[NIVEL 3]],Catálogo!A:B,2,FALSE),"")</f>
        <v>3</v>
      </c>
      <c r="W3576" s="149">
        <v>1</v>
      </c>
      <c r="X3576" s="148" t="s">
        <v>9</v>
      </c>
      <c r="Y3576" s="149">
        <v>20241</v>
      </c>
      <c r="Z3576" s="149" t="s">
        <v>4008</v>
      </c>
      <c r="AA3576" s="149">
        <f>IF(ActividadesCom[[#This Row],[NIVEL 4]]&lt;&gt;0,VLOOKUP(ActividadesCom[[#This Row],[NIVEL 4]],Catálogo!A:B,2,FALSE),"")</f>
        <v>3</v>
      </c>
      <c r="AB3576" s="149">
        <v>1</v>
      </c>
      <c r="AC3576" s="148" t="s">
        <v>6337</v>
      </c>
      <c r="AD3576" s="149">
        <v>20241</v>
      </c>
      <c r="AE3576" s="149" t="s">
        <v>4007</v>
      </c>
      <c r="AF3576" s="149">
        <f>IF(ActividadesCom[[#This Row],[NIVEL 5]]&lt;&gt;0,VLOOKUP(ActividadesCom[[#This Row],[NIVEL 5]],Catálogo!A:B,2,FALSE),"")</f>
        <v>4</v>
      </c>
      <c r="AG3576" s="149">
        <v>1</v>
      </c>
    </row>
    <row r="3577" spans="1:34" ht="30" customHeight="1" x14ac:dyDescent="0.25">
      <c r="A3577" s="7">
        <v>21470261</v>
      </c>
      <c r="B3577" s="6" t="str">
        <f>VLOOKUP(ActividadesCom[[#This Row],[NO. DE CONTROL]],'LISTADO ESTUDIANTES'!A:C,2,FALSE)</f>
        <v>ZAMUDIO ROSADO CRISTHIAN JACIEL</v>
      </c>
      <c r="C3577" s="6" t="str">
        <f>VLOOKUP(ActividadesCom[[#This Row],[NO. DE CONTROL]],'LISTADO ESTUDIANTES'!A:C,3,FALSE)</f>
        <v>INGENIERIA EN SISTEMAS COMPUTACIONALES</v>
      </c>
      <c r="D3577" s="5" t="str">
        <f>VLOOKUP(ActividadesCom[[#This Row],[NO. DE CONTROL]],'LISTADO ESTUDIANTES'!A:D,4,FALSE)</f>
        <v>ACTIVO(A)</v>
      </c>
      <c r="E3577" s="7">
        <f>SUM(ActividadesCom[[#This Row],[CRÉD. 1]],ActividadesCom[[#This Row],[CRÉD. 2]],ActividadesCom[[#This Row],[CRÉD. 3]],ActividadesCom[[#This Row],[CRÉD. 4]],ActividadesCom[[#This Row],[CRÉD. 5]])</f>
        <v>2</v>
      </c>
      <c r="F3577" s="5">
        <f>IF(ActividadesCom[[#This Row],[ÚLTIMO SEMESTRE CON CRÉDITOS]]&gt;0,ROUND(AVERAGE(ActividadesCom[[#This Row],[VALOR NIVEL 5]],ActividadesCom[[#This Row],[VALOR NIVEL 4]],ActividadesCom[[#This Row],[VALOR NIVEL 3]],ActividadesCom[[#This Row],[VALOR NIVEL 2]],ActividadesCom[[#This Row],[VALOR NIVEL 1]]),0),"")</f>
        <v>4</v>
      </c>
      <c r="G3577" s="7" t="str">
        <f>IF(ActividadesCom[[#This Row],[PROMEDIO]]="","",IF(ActividadesCom[[#This Row],[PROMEDIO]]&gt;=4,"EXCELENTE",IF(ActividadesCom[[#This Row],[PROMEDIO]]&gt;=3,"NOTABLE",IF(ActividadesCom[[#This Row],[PROMEDIO]]&gt;=2,"BUENO",IF(ActividadesCom[[#This Row],[PROMEDIO]]=1,"SUFICIENTE","")))))</f>
        <v>EXCELENTE</v>
      </c>
      <c r="H3577" s="5">
        <f>MAX(ActividadesCom[[#This Row],[PERÍODO 1]],ActividadesCom[[#This Row],[PERÍODO 2]],ActividadesCom[[#This Row],[PERÍODO 3]],ActividadesCom[[#This Row],[PERÍODO 4]],ActividadesCom[[#This Row],[PERÍODO 5]])</f>
        <v>20233</v>
      </c>
      <c r="I3577" s="6"/>
      <c r="J3577" s="5"/>
      <c r="K3577" s="5"/>
      <c r="L3577" s="5" t="str">
        <f>IF(ActividadesCom[[#This Row],[NIVEL 1]]&lt;&gt;0,VLOOKUP(ActividadesCom[[#This Row],[NIVEL 1]],Catálogo!A:B,2,FALSE),"")</f>
        <v/>
      </c>
      <c r="M3577" s="5"/>
      <c r="N3577" s="6"/>
      <c r="O3577" s="5"/>
      <c r="P3577" s="5"/>
      <c r="Q3577" s="5" t="str">
        <f>IF(ActividadesCom[[#This Row],[NIVEL 2]]&lt;&gt;0,VLOOKUP(ActividadesCom[[#This Row],[NIVEL 2]],Catálogo!A:B,2,FALSE),"")</f>
        <v/>
      </c>
      <c r="R3577" s="5"/>
      <c r="S3577" s="6" t="s">
        <v>4940</v>
      </c>
      <c r="T3577" s="5">
        <v>20213</v>
      </c>
      <c r="U3577" s="5" t="s">
        <v>4007</v>
      </c>
      <c r="V3577" s="5">
        <f>IF(ActividadesCom[[#This Row],[NIVEL 3]]&lt;&gt;0,VLOOKUP(ActividadesCom[[#This Row],[NIVEL 3]],Catálogo!A:B,2,FALSE),"")</f>
        <v>4</v>
      </c>
      <c r="W3577" s="5">
        <v>1</v>
      </c>
      <c r="X3577" s="6" t="s">
        <v>9</v>
      </c>
      <c r="Y3577" s="5">
        <v>20233</v>
      </c>
      <c r="Z3577" s="5" t="s">
        <v>4008</v>
      </c>
      <c r="AA3577" s="5">
        <f>IF(ActividadesCom[[#This Row],[NIVEL 4]]&lt;&gt;0,VLOOKUP(ActividadesCom[[#This Row],[NIVEL 4]],Catálogo!A:B,2,FALSE),"")</f>
        <v>3</v>
      </c>
      <c r="AB3577" s="5">
        <v>1</v>
      </c>
      <c r="AC3577" s="6"/>
      <c r="AD3577" s="5"/>
      <c r="AE3577" s="5"/>
      <c r="AF3577" s="5" t="str">
        <f>IF(ActividadesCom[[#This Row],[NIVEL 5]]&lt;&gt;0,VLOOKUP(ActividadesCom[[#This Row],[NIVEL 5]],Catálogo!A:B,2,FALSE),"")</f>
        <v/>
      </c>
      <c r="AG3577" s="5"/>
      <c r="AH3577" s="2"/>
    </row>
    <row r="3578" spans="1:34" ht="30" hidden="1" customHeight="1" x14ac:dyDescent="0.25">
      <c r="A3578" s="32">
        <v>21470262</v>
      </c>
      <c r="B3578" s="6" t="str">
        <f>VLOOKUP(ActividadesCom[[#This Row],[NO. DE CONTROL]],'LISTADO ESTUDIANTES'!A:C,2,FALSE)</f>
        <v>CAUICH MENA MARIGELY DEL ANGEL</v>
      </c>
      <c r="C3578" s="6" t="str">
        <f>VLOOKUP(ActividadesCom[[#This Row],[NO. DE CONTROL]],'LISTADO ESTUDIANTES'!A:C,3,FALSE)</f>
        <v>INGENIERIA EN ADMINISTRACION</v>
      </c>
      <c r="D3578" s="33" t="str">
        <f>VLOOKUP(ActividadesCom[[#This Row],[NO. DE CONTROL]],'LISTADO ESTUDIANTES'!A:D,4,FALSE)</f>
        <v>EGRESADO(A)</v>
      </c>
      <c r="E3578" s="5">
        <f>SUM(ActividadesCom[[#This Row],[CRÉD. 1]],ActividadesCom[[#This Row],[CRÉD. 2]],ActividadesCom[[#This Row],[CRÉD. 3]],ActividadesCom[[#This Row],[CRÉD. 4]],ActividadesCom[[#This Row],[CRÉD. 5]])</f>
        <v>5</v>
      </c>
      <c r="F3578" s="33">
        <f>IF(ActividadesCom[[#This Row],[ÚLTIMO SEMESTRE CON CRÉDITOS]]&gt;0,ROUND(AVERAGE(ActividadesCom[[#This Row],[VALOR NIVEL 5]],ActividadesCom[[#This Row],[VALOR NIVEL 4]],ActividadesCom[[#This Row],[VALOR NIVEL 3]],ActividadesCom[[#This Row],[VALOR NIVEL 2]],ActividadesCom[[#This Row],[VALOR NIVEL 1]]),0),"")</f>
        <v>3</v>
      </c>
      <c r="G3578" s="32" t="str">
        <f>IF(ActividadesCom[[#This Row],[PROMEDIO]]="","",IF(ActividadesCom[[#This Row],[PROMEDIO]]&gt;=4,"EXCELENTE",IF(ActividadesCom[[#This Row],[PROMEDIO]]&gt;=3,"NOTABLE",IF(ActividadesCom[[#This Row],[PROMEDIO]]&gt;=2,"BUENO",IF(ActividadesCom[[#This Row],[PROMEDIO]]=1,"SUFICIENTE","")))))</f>
        <v>NOTABLE</v>
      </c>
      <c r="H3578" s="5">
        <f>MAX(ActividadesCom[[#This Row],[PERÍODO 1]],ActividadesCom[[#This Row],[PERÍODO 2]],ActividadesCom[[#This Row],[PERÍODO 3]],ActividadesCom[[#This Row],[PERÍODO 4]],ActividadesCom[[#This Row],[PERÍODO 5]])</f>
        <v>20223</v>
      </c>
      <c r="I3578" s="34" t="s">
        <v>4815</v>
      </c>
      <c r="J3578" s="33">
        <v>20213</v>
      </c>
      <c r="K3578" s="33" t="s">
        <v>4007</v>
      </c>
      <c r="L3578" s="5">
        <f>IF(ActividadesCom[[#This Row],[NIVEL 1]]&lt;&gt;0,VLOOKUP(ActividadesCom[[#This Row],[NIVEL 1]],Catálogo!A:B,2,FALSE),"")</f>
        <v>4</v>
      </c>
      <c r="M3578" s="33">
        <v>1</v>
      </c>
      <c r="N3578" s="6" t="s">
        <v>4815</v>
      </c>
      <c r="O3578" s="33">
        <v>20221</v>
      </c>
      <c r="P3578" s="5" t="s">
        <v>4009</v>
      </c>
      <c r="Q3578" s="5">
        <f>IF(ActividadesCom[[#This Row],[NIVEL 2]]&lt;&gt;0,VLOOKUP(ActividadesCom[[#This Row],[NIVEL 2]],Catálogo!A:B,2,FALSE),"")</f>
        <v>2</v>
      </c>
      <c r="R3578" s="33">
        <v>1</v>
      </c>
      <c r="S3578" s="34" t="s">
        <v>5634</v>
      </c>
      <c r="T3578" s="33">
        <v>20221</v>
      </c>
      <c r="U3578" s="33" t="s">
        <v>4008</v>
      </c>
      <c r="V3578" s="5">
        <f>IF(ActividadesCom[[#This Row],[NIVEL 3]]&lt;&gt;0,VLOOKUP(ActividadesCom[[#This Row],[NIVEL 3]],Catálogo!A:B,2,FALSE),"")</f>
        <v>3</v>
      </c>
      <c r="W3578" s="33">
        <v>1</v>
      </c>
      <c r="X3578" s="6" t="s">
        <v>5695</v>
      </c>
      <c r="Y3578" s="33">
        <v>20213</v>
      </c>
      <c r="Z3578" s="5" t="s">
        <v>4008</v>
      </c>
      <c r="AA3578" s="5">
        <f>IF(ActividadesCom[[#This Row],[NIVEL 4]]&lt;&gt;0,VLOOKUP(ActividadesCom[[#This Row],[NIVEL 4]],Catálogo!A:B,2,FALSE),"")</f>
        <v>3</v>
      </c>
      <c r="AB3578" s="33">
        <v>1</v>
      </c>
      <c r="AC3578" s="6" t="s">
        <v>5705</v>
      </c>
      <c r="AD3578" s="33">
        <v>20223</v>
      </c>
      <c r="AE3578" s="33" t="s">
        <v>4007</v>
      </c>
      <c r="AF3578" s="5">
        <f>IF(ActividadesCom[[#This Row],[NIVEL 5]]&lt;&gt;0,VLOOKUP(ActividadesCom[[#This Row],[NIVEL 5]],Catálogo!A:B,2,FALSE),"")</f>
        <v>4</v>
      </c>
      <c r="AG3578" s="33">
        <v>1</v>
      </c>
      <c r="AH3578" s="2"/>
    </row>
    <row r="3579" spans="1:34" ht="30" hidden="1" customHeight="1" x14ac:dyDescent="0.25">
      <c r="A3579" s="7">
        <v>21470263</v>
      </c>
      <c r="B3579" s="6" t="str">
        <f>VLOOKUP(ActividadesCom[[#This Row],[NO. DE CONTROL]],'LISTADO ESTUDIANTES'!A:C,2,FALSE)</f>
        <v>POOT OSORIO KEVIN ALEJANDRO</v>
      </c>
      <c r="C3579" s="6" t="str">
        <f>VLOOKUP(ActividadesCom[[#This Row],[NO. DE CONTROL]],'LISTADO ESTUDIANTES'!A:C,3,FALSE)</f>
        <v>INGENIERIA INDUSTRIAL</v>
      </c>
      <c r="D3579" s="5" t="str">
        <f>VLOOKUP(ActividadesCom[[#This Row],[NO. DE CONTROL]],'LISTADO ESTUDIANTES'!A:D,4,FALSE)</f>
        <v>EGRESADO(A)</v>
      </c>
      <c r="E3579" s="5">
        <f>SUM(ActividadesCom[[#This Row],[CRÉD. 1]],ActividadesCom[[#This Row],[CRÉD. 2]],ActividadesCom[[#This Row],[CRÉD. 3]],ActividadesCom[[#This Row],[CRÉD. 4]],ActividadesCom[[#This Row],[CRÉD. 5]])</f>
        <v>5</v>
      </c>
      <c r="F3579" s="5">
        <f>IF(ActividadesCom[[#This Row],[ÚLTIMO SEMESTRE CON CRÉDITOS]]&gt;0,ROUND(AVERAGE(ActividadesCom[[#This Row],[VALOR NIVEL 5]],ActividadesCom[[#This Row],[VALOR NIVEL 4]],ActividadesCom[[#This Row],[VALOR NIVEL 3]],ActividadesCom[[#This Row],[VALOR NIVEL 2]],ActividadesCom[[#This Row],[VALOR NIVEL 1]]),0),"")</f>
        <v>3</v>
      </c>
      <c r="G3579" s="5" t="str">
        <f>IF(ActividadesCom[[#This Row],[PROMEDIO]]="","",IF(ActividadesCom[[#This Row],[PROMEDIO]]&gt;=4,"EXCELENTE",IF(ActividadesCom[[#This Row],[PROMEDIO]]&gt;=3,"NOTABLE",IF(ActividadesCom[[#This Row],[PROMEDIO]]&gt;=2,"BUENO",IF(ActividadesCom[[#This Row],[PROMEDIO]]=1,"SUFICIENTE","")))))</f>
        <v>NOTABLE</v>
      </c>
      <c r="H3579" s="5">
        <f>MAX(ActividadesCom[[#This Row],[PERÍODO 1]],ActividadesCom[[#This Row],[PERÍODO 2]],ActividadesCom[[#This Row],[PERÍODO 3]],ActividadesCom[[#This Row],[PERÍODO 4]],ActividadesCom[[#This Row],[PERÍODO 5]])</f>
        <v>20221</v>
      </c>
      <c r="I3579" s="6" t="s">
        <v>4540</v>
      </c>
      <c r="J3579" s="5">
        <v>20213</v>
      </c>
      <c r="K3579" s="5" t="s">
        <v>4007</v>
      </c>
      <c r="L3579" s="5">
        <f>IF(ActividadesCom[[#This Row],[NIVEL 1]]&lt;&gt;0,VLOOKUP(ActividadesCom[[#This Row],[NIVEL 1]],Catálogo!A:B,2,FALSE),"")</f>
        <v>4</v>
      </c>
      <c r="M3579" s="5">
        <v>1</v>
      </c>
      <c r="N3579" s="6" t="s">
        <v>4739</v>
      </c>
      <c r="O3579" s="5">
        <v>20213</v>
      </c>
      <c r="P3579" s="5" t="s">
        <v>4007</v>
      </c>
      <c r="Q3579" s="5">
        <f>IF(ActividadesCom[[#This Row],[NIVEL 2]]&lt;&gt;0,VLOOKUP(ActividadesCom[[#This Row],[NIVEL 2]],Catálogo!A:B,2,FALSE),"")</f>
        <v>4</v>
      </c>
      <c r="R3579" s="5">
        <v>1</v>
      </c>
      <c r="S3579" s="6" t="s">
        <v>4930</v>
      </c>
      <c r="T3579" s="5">
        <v>20221</v>
      </c>
      <c r="U3579" s="5" t="s">
        <v>4008</v>
      </c>
      <c r="V3579" s="5">
        <f>IF(ActividadesCom[[#This Row],[NIVEL 3]]&lt;&gt;0,VLOOKUP(ActividadesCom[[#This Row],[NIVEL 3]],Catálogo!A:B,2,FALSE),"")</f>
        <v>3</v>
      </c>
      <c r="W3579" s="5">
        <v>1</v>
      </c>
      <c r="X3579" s="6" t="s">
        <v>4945</v>
      </c>
      <c r="Y3579" s="5">
        <v>20221</v>
      </c>
      <c r="Z3579" s="5" t="s">
        <v>4007</v>
      </c>
      <c r="AA3579" s="5">
        <f>IF(ActividadesCom[[#This Row],[NIVEL 4]]&lt;&gt;0,VLOOKUP(ActividadesCom[[#This Row],[NIVEL 4]],Catálogo!A:B,2,FALSE),"")</f>
        <v>4</v>
      </c>
      <c r="AB3579" s="5">
        <v>1</v>
      </c>
      <c r="AC3579" s="6" t="s">
        <v>5351</v>
      </c>
      <c r="AD3579" s="5">
        <v>20221</v>
      </c>
      <c r="AE3579" s="5" t="s">
        <v>4021</v>
      </c>
      <c r="AF3579" s="5">
        <f>IF(ActividadesCom[[#This Row],[NIVEL 5]]&lt;&gt;0,VLOOKUP(ActividadesCom[[#This Row],[NIVEL 5]],Catálogo!A:B,2,FALSE),"")</f>
        <v>2</v>
      </c>
      <c r="AG3579" s="5">
        <v>1</v>
      </c>
      <c r="AH3579" s="2"/>
    </row>
    <row r="3580" spans="1:34" ht="30" hidden="1" customHeight="1" x14ac:dyDescent="0.25">
      <c r="A3580" s="7">
        <v>21470264</v>
      </c>
      <c r="B3580" s="6" t="str">
        <f>VLOOKUP(ActividadesCom[[#This Row],[NO. DE CONTROL]],'LISTADO ESTUDIANTES'!A:C,2,FALSE)</f>
        <v>JIMENEZ CHABLE ZULY DEL CARMEN</v>
      </c>
      <c r="C3580" s="6" t="str">
        <f>VLOOKUP(ActividadesCom[[#This Row],[NO. DE CONTROL]],'LISTADO ESTUDIANTES'!A:C,3,FALSE)</f>
        <v>INGENIERIA EN ADMINISTRACION</v>
      </c>
      <c r="D3580" s="5" t="str">
        <f>VLOOKUP(ActividadesCom[[#This Row],[NO. DE CONTROL]],'LISTADO ESTUDIANTES'!A:D,4,FALSE)</f>
        <v>EGRESADO(A)</v>
      </c>
      <c r="E3580" s="7">
        <f>SUM(ActividadesCom[[#This Row],[CRÉD. 1]],ActividadesCom[[#This Row],[CRÉD. 2]],ActividadesCom[[#This Row],[CRÉD. 3]],ActividadesCom[[#This Row],[CRÉD. 4]],ActividadesCom[[#This Row],[CRÉD. 5]])</f>
        <v>1</v>
      </c>
      <c r="F3580" s="5">
        <f>IF(ActividadesCom[[#This Row],[ÚLTIMO SEMESTRE CON CRÉDITOS]]&gt;0,ROUND(AVERAGE(ActividadesCom[[#This Row],[VALOR NIVEL 5]],ActividadesCom[[#This Row],[VALOR NIVEL 4]],ActividadesCom[[#This Row],[VALOR NIVEL 3]],ActividadesCom[[#This Row],[VALOR NIVEL 2]],ActividadesCom[[#This Row],[VALOR NIVEL 1]]),0),"")</f>
        <v>3</v>
      </c>
      <c r="G3580" s="7" t="str">
        <f>IF(ActividadesCom[[#This Row],[PROMEDIO]]="","",IF(ActividadesCom[[#This Row],[PROMEDIO]]&gt;=4,"EXCELENTE",IF(ActividadesCom[[#This Row],[PROMEDIO]]&gt;=3,"NOTABLE",IF(ActividadesCom[[#This Row],[PROMEDIO]]&gt;=2,"BUENO",IF(ActividadesCom[[#This Row],[PROMEDIO]]=1,"SUFICIENTE","")))))</f>
        <v>NOTABLE</v>
      </c>
      <c r="H3580" s="5">
        <f>MAX(ActividadesCom[[#This Row],[PERÍODO 1]],ActividadesCom[[#This Row],[PERÍODO 2]],ActividadesCom[[#This Row],[PERÍODO 3]],ActividadesCom[[#This Row],[PERÍODO 4]],ActividadesCom[[#This Row],[PERÍODO 5]])</f>
        <v>20213</v>
      </c>
      <c r="I3580" s="6" t="s">
        <v>5695</v>
      </c>
      <c r="J3580" s="5">
        <v>20213</v>
      </c>
      <c r="K3580" s="5" t="s">
        <v>4020</v>
      </c>
      <c r="L3580" s="5">
        <f>IF(ActividadesCom[[#This Row],[NIVEL 1]]&lt;&gt;0,VLOOKUP(ActividadesCom[[#This Row],[NIVEL 1]],Catálogo!A:B,2,FALSE),"")</f>
        <v>3</v>
      </c>
      <c r="M3580" s="5">
        <v>1</v>
      </c>
      <c r="N3580" s="6"/>
      <c r="O3580" s="5"/>
      <c r="P3580" s="5"/>
      <c r="Q3580" s="5" t="str">
        <f>IF(ActividadesCom[[#This Row],[NIVEL 2]]&lt;&gt;0,VLOOKUP(ActividadesCom[[#This Row],[NIVEL 2]],Catálogo!A:B,2,FALSE),"")</f>
        <v/>
      </c>
      <c r="R3580" s="5"/>
      <c r="S3580" s="6"/>
      <c r="T3580" s="5"/>
      <c r="U3580" s="5"/>
      <c r="V3580" s="5" t="str">
        <f>IF(ActividadesCom[[#This Row],[NIVEL 3]]&lt;&gt;0,VLOOKUP(ActividadesCom[[#This Row],[NIVEL 3]],Catálogo!A:B,2,FALSE),"")</f>
        <v/>
      </c>
      <c r="W3580" s="5"/>
      <c r="X3580" s="6"/>
      <c r="Y3580" s="5"/>
      <c r="Z3580" s="5"/>
      <c r="AA3580" s="5" t="str">
        <f>IF(ActividadesCom[[#This Row],[NIVEL 4]]&lt;&gt;0,VLOOKUP(ActividadesCom[[#This Row],[NIVEL 4]],Catálogo!A:B,2,FALSE),"")</f>
        <v/>
      </c>
      <c r="AB3580" s="5"/>
      <c r="AC3580" s="6"/>
      <c r="AD3580" s="5"/>
      <c r="AE3580" s="5"/>
      <c r="AF3580" s="5" t="str">
        <f>IF(ActividadesCom[[#This Row],[NIVEL 5]]&lt;&gt;0,VLOOKUP(ActividadesCom[[#This Row],[NIVEL 5]],Catálogo!A:B,2,FALSE),"")</f>
        <v/>
      </c>
      <c r="AG3580" s="5"/>
      <c r="AH3580" s="2"/>
    </row>
    <row r="3581" spans="1:34" ht="30" hidden="1" customHeight="1" x14ac:dyDescent="0.25">
      <c r="A3581" s="7">
        <v>21470265</v>
      </c>
      <c r="B3581" s="6" t="str">
        <f>VLOOKUP(ActividadesCom[[#This Row],[NO. DE CONTROL]],'LISTADO ESTUDIANTES'!A:C,2,FALSE)</f>
        <v>KU CHI ZULEYMA JOSELYN</v>
      </c>
      <c r="C3581" s="6" t="str">
        <f>VLOOKUP(ActividadesCom[[#This Row],[NO. DE CONTROL]],'LISTADO ESTUDIANTES'!A:C,3,FALSE)</f>
        <v>INGENIERIA EN GESTION EMPRESARIAL</v>
      </c>
      <c r="D3581" s="33" t="str">
        <f>VLOOKUP(ActividadesCom[[#This Row],[NO. DE CONTROL]],'LISTADO ESTUDIANTES'!A:D,4,FALSE)</f>
        <v>EGRESADO(A)</v>
      </c>
      <c r="E3581" s="5">
        <f>SUM(ActividadesCom[[#This Row],[CRÉD. 1]],ActividadesCom[[#This Row],[CRÉD. 2]],ActividadesCom[[#This Row],[CRÉD. 3]],ActividadesCom[[#This Row],[CRÉD. 4]],ActividadesCom[[#This Row],[CRÉD. 5]])</f>
        <v>5</v>
      </c>
      <c r="F3581" s="33">
        <f>IF(ActividadesCom[[#This Row],[ÚLTIMO SEMESTRE CON CRÉDITOS]]&gt;0,ROUND(AVERAGE(ActividadesCom[[#This Row],[VALOR NIVEL 5]],ActividadesCom[[#This Row],[VALOR NIVEL 4]],ActividadesCom[[#This Row],[VALOR NIVEL 3]],ActividadesCom[[#This Row],[VALOR NIVEL 2]],ActividadesCom[[#This Row],[VALOR NIVEL 1]]),0),"")</f>
        <v>4</v>
      </c>
      <c r="G3581" s="32" t="str">
        <f>IF(ActividadesCom[[#This Row],[PROMEDIO]]="","",IF(ActividadesCom[[#This Row],[PROMEDIO]]&gt;=4,"EXCELENTE",IF(ActividadesCom[[#This Row],[PROMEDIO]]&gt;=3,"NOTABLE",IF(ActividadesCom[[#This Row],[PROMEDIO]]&gt;=2,"BUENO",IF(ActividadesCom[[#This Row],[PROMEDIO]]=1,"SUFICIENTE","")))))</f>
        <v>EXCELENTE</v>
      </c>
      <c r="H3581" s="5">
        <f>MAX(ActividadesCom[[#This Row],[PERÍODO 1]],ActividadesCom[[#This Row],[PERÍODO 2]],ActividadesCom[[#This Row],[PERÍODO 3]],ActividadesCom[[#This Row],[PERÍODO 4]],ActividadesCom[[#This Row],[PERÍODO 5]])</f>
        <v>20223</v>
      </c>
      <c r="I3581" s="6" t="s">
        <v>4815</v>
      </c>
      <c r="J3581" s="33">
        <v>20213</v>
      </c>
      <c r="K3581" s="5" t="s">
        <v>4007</v>
      </c>
      <c r="L3581" s="5">
        <f>IF(ActividadesCom[[#This Row],[NIVEL 1]]&lt;&gt;0,VLOOKUP(ActividadesCom[[#This Row],[NIVEL 1]],Catálogo!A:B,2,FALSE),"")</f>
        <v>4</v>
      </c>
      <c r="M3581" s="33">
        <v>1</v>
      </c>
      <c r="N3581" s="34" t="s">
        <v>4844</v>
      </c>
      <c r="O3581" s="33">
        <v>20213</v>
      </c>
      <c r="P3581" s="33" t="s">
        <v>4007</v>
      </c>
      <c r="Q3581" s="5">
        <f>IF(ActividadesCom[[#This Row],[NIVEL 2]]&lt;&gt;0,VLOOKUP(ActividadesCom[[#This Row],[NIVEL 2]],Catálogo!A:B,2,FALSE),"")</f>
        <v>4</v>
      </c>
      <c r="R3581" s="33">
        <v>1</v>
      </c>
      <c r="S3581" s="6" t="s">
        <v>5702</v>
      </c>
      <c r="T3581" s="33">
        <v>20223</v>
      </c>
      <c r="U3581" s="5" t="s">
        <v>4007</v>
      </c>
      <c r="V3581" s="5">
        <f>IF(ActividadesCom[[#This Row],[NIVEL 3]]&lt;&gt;0,VLOOKUP(ActividadesCom[[#This Row],[NIVEL 3]],Catálogo!A:B,2,FALSE),"")</f>
        <v>4</v>
      </c>
      <c r="W3581" s="33">
        <v>1</v>
      </c>
      <c r="X3581" s="34" t="s">
        <v>4893</v>
      </c>
      <c r="Y3581" s="33">
        <v>20213</v>
      </c>
      <c r="Z3581" s="5" t="s">
        <v>4007</v>
      </c>
      <c r="AA3581" s="5">
        <f>IF(ActividadesCom[[#This Row],[NIVEL 4]]&lt;&gt;0,VLOOKUP(ActividadesCom[[#This Row],[NIVEL 4]],Catálogo!A:B,2,FALSE),"")</f>
        <v>4</v>
      </c>
      <c r="AB3581" s="33">
        <v>1</v>
      </c>
      <c r="AC3581" s="6" t="s">
        <v>5351</v>
      </c>
      <c r="AD3581" s="33">
        <v>20221</v>
      </c>
      <c r="AE3581" s="5" t="s">
        <v>4021</v>
      </c>
      <c r="AF3581" s="5">
        <f>IF(ActividadesCom[[#This Row],[NIVEL 5]]&lt;&gt;0,VLOOKUP(ActividadesCom[[#This Row],[NIVEL 5]],Catálogo!A:B,2,FALSE),"")</f>
        <v>2</v>
      </c>
      <c r="AG3581" s="33">
        <v>1</v>
      </c>
      <c r="AH3581" s="2"/>
    </row>
    <row r="3582" spans="1:34" ht="30" hidden="1" customHeight="1" x14ac:dyDescent="0.25">
      <c r="A3582" s="7">
        <v>21470266</v>
      </c>
      <c r="B3582" s="6" t="str">
        <f>VLOOKUP(ActividadesCom[[#This Row],[NO. DE CONTROL]],'LISTADO ESTUDIANTES'!A:C,2,FALSE)</f>
        <v>RODRIGUEZ JIMENEZ ISIDRO FERNANDO</v>
      </c>
      <c r="C3582" s="6" t="str">
        <f>VLOOKUP(ActividadesCom[[#This Row],[NO. DE CONTROL]],'LISTADO ESTUDIANTES'!A:C,3,FALSE)</f>
        <v>INGENIERIA MECANICA</v>
      </c>
      <c r="D3582" s="5" t="str">
        <f>VLOOKUP(ActividadesCom[[#This Row],[NO. DE CONTROL]],'LISTADO ESTUDIANTES'!A:D,4,FALSE)</f>
        <v>EGRESADO(A)</v>
      </c>
      <c r="E3582" s="7">
        <f>SUM(ActividadesCom[[#This Row],[CRÉD. 1]],ActividadesCom[[#This Row],[CRÉD. 2]],ActividadesCom[[#This Row],[CRÉD. 3]],ActividadesCom[[#This Row],[CRÉD. 4]],ActividadesCom[[#This Row],[CRÉD. 5]])</f>
        <v>5</v>
      </c>
      <c r="F3582" s="5">
        <f>IF(ActividadesCom[[#This Row],[ÚLTIMO SEMESTRE CON CRÉDITOS]]&gt;0,ROUND(AVERAGE(ActividadesCom[[#This Row],[VALOR NIVEL 5]],ActividadesCom[[#This Row],[VALOR NIVEL 4]],ActividadesCom[[#This Row],[VALOR NIVEL 3]],ActividadesCom[[#This Row],[VALOR NIVEL 2]],ActividadesCom[[#This Row],[VALOR NIVEL 1]]),0),"")</f>
        <v>3</v>
      </c>
      <c r="G3582" s="7" t="str">
        <f>IF(ActividadesCom[[#This Row],[PROMEDIO]]="","",IF(ActividadesCom[[#This Row],[PROMEDIO]]&gt;=4,"EXCELENTE",IF(ActividadesCom[[#This Row],[PROMEDIO]]&gt;=3,"NOTABLE",IF(ActividadesCom[[#This Row],[PROMEDIO]]&gt;=2,"BUENO",IF(ActividadesCom[[#This Row],[PROMEDIO]]=1,"SUFICIENTE","")))))</f>
        <v>NOTABLE</v>
      </c>
      <c r="H3582" s="5">
        <f>MAX(ActividadesCom[[#This Row],[PERÍODO 1]],ActividadesCom[[#This Row],[PERÍODO 2]],ActividadesCom[[#This Row],[PERÍODO 3]],ActividadesCom[[#This Row],[PERÍODO 4]],ActividadesCom[[#This Row],[PERÍODO 5]])</f>
        <v>20251</v>
      </c>
      <c r="I3582" s="6" t="s">
        <v>6694</v>
      </c>
      <c r="J3582" s="5">
        <v>20241</v>
      </c>
      <c r="K3582" s="5" t="s">
        <v>4020</v>
      </c>
      <c r="L3582" s="5">
        <f>IF(ActividadesCom[[#This Row],[NIVEL 1]]&lt;&gt;0,VLOOKUP(ActividadesCom[[#This Row],[NIVEL 1]],Catálogo!A:B,2,FALSE),"")</f>
        <v>3</v>
      </c>
      <c r="M3582" s="5">
        <v>2</v>
      </c>
      <c r="N3582" s="6" t="s">
        <v>3518</v>
      </c>
      <c r="O3582" s="5">
        <v>20223</v>
      </c>
      <c r="P3582" s="5" t="s">
        <v>4009</v>
      </c>
      <c r="Q3582" s="5">
        <f>IF(ActividadesCom[[#This Row],[NIVEL 2]]&lt;&gt;0,VLOOKUP(ActividadesCom[[#This Row],[NIVEL 2]],Catálogo!A:B,2,FALSE),"")</f>
        <v>2</v>
      </c>
      <c r="R3582" s="5">
        <v>1</v>
      </c>
      <c r="S3582" s="6" t="s">
        <v>47</v>
      </c>
      <c r="T3582" s="5">
        <v>20251</v>
      </c>
      <c r="U3582" s="5" t="s">
        <v>4008</v>
      </c>
      <c r="V3582" s="5">
        <f>IF(ActividadesCom[[#This Row],[NIVEL 3]]&lt;&gt;0,VLOOKUP(ActividadesCom[[#This Row],[NIVEL 3]],Catálogo!A:B,2,FALSE),"")</f>
        <v>3</v>
      </c>
      <c r="W3582" s="5">
        <v>1</v>
      </c>
      <c r="X3582" s="6" t="s">
        <v>6773</v>
      </c>
      <c r="Y3582" s="5">
        <v>20251</v>
      </c>
      <c r="Z3582" s="5" t="s">
        <v>4008</v>
      </c>
      <c r="AA3582" s="5">
        <f>IF(ActividadesCom[[#This Row],[NIVEL 4]]&lt;&gt;0,VLOOKUP(ActividadesCom[[#This Row],[NIVEL 4]],Catálogo!A:B,2,FALSE),"")</f>
        <v>3</v>
      </c>
      <c r="AB3582" s="5">
        <v>1</v>
      </c>
      <c r="AC3582" s="6"/>
      <c r="AD3582" s="5"/>
      <c r="AE3582" s="5"/>
      <c r="AF3582" s="5" t="str">
        <f>IF(ActividadesCom[[#This Row],[NIVEL 5]]&lt;&gt;0,VLOOKUP(ActividadesCom[[#This Row],[NIVEL 5]],Catálogo!A:B,2,FALSE),"")</f>
        <v/>
      </c>
      <c r="AG3582" s="5"/>
      <c r="AH3582" s="2"/>
    </row>
    <row r="3583" spans="1:34" s="151" customFormat="1" ht="30" hidden="1" customHeight="1" x14ac:dyDescent="0.25">
      <c r="A3583" s="169">
        <v>21470267</v>
      </c>
      <c r="B3583" s="148" t="str">
        <f>VLOOKUP(ActividadesCom[[#This Row],[NO. DE CONTROL]],'LISTADO ESTUDIANTES'!A:C,2,FALSE)</f>
        <v>UC PINZON GONZALO NATHANIEL</v>
      </c>
      <c r="C3583" s="148" t="str">
        <f>VLOOKUP(ActividadesCom[[#This Row],[NO. DE CONTROL]],'LISTADO ESTUDIANTES'!A:C,3,FALSE)</f>
        <v>INGENIERIA EN GESTION EMPRESARIAL</v>
      </c>
      <c r="D3583" s="164" t="str">
        <f>VLOOKUP(ActividadesCom[[#This Row],[NO. DE CONTROL]],'LISTADO ESTUDIANTES'!A:D,4,FALSE)</f>
        <v>EGRESADO(A)</v>
      </c>
      <c r="E3583" s="149">
        <f>SUM(ActividadesCom[[#This Row],[CRÉD. 1]],ActividadesCom[[#This Row],[CRÉD. 2]],ActividadesCom[[#This Row],[CRÉD. 3]],ActividadesCom[[#This Row],[CRÉD. 4]],ActividadesCom[[#This Row],[CRÉD. 5]])</f>
        <v>5</v>
      </c>
      <c r="F3583" s="164">
        <f>IF(ActividadesCom[[#This Row],[ÚLTIMO SEMESTRE CON CRÉDITOS]]&gt;0,ROUND(AVERAGE(ActividadesCom[[#This Row],[VALOR NIVEL 5]],ActividadesCom[[#This Row],[VALOR NIVEL 4]],ActividadesCom[[#This Row],[VALOR NIVEL 3]],ActividadesCom[[#This Row],[VALOR NIVEL 2]],ActividadesCom[[#This Row],[VALOR NIVEL 1]]),0),"")</f>
        <v>3</v>
      </c>
      <c r="G3583" s="169" t="str">
        <f>IF(ActividadesCom[[#This Row],[PROMEDIO]]="","",IF(ActividadesCom[[#This Row],[PROMEDIO]]&gt;=4,"EXCELENTE",IF(ActividadesCom[[#This Row],[PROMEDIO]]&gt;=3,"NOTABLE",IF(ActividadesCom[[#This Row],[PROMEDIO]]&gt;=2,"BUENO",IF(ActividadesCom[[#This Row],[PROMEDIO]]=1,"SUFICIENTE","")))))</f>
        <v>NOTABLE</v>
      </c>
      <c r="H3583" s="149">
        <f>MAX(ActividadesCom[[#This Row],[PERÍODO 1]],ActividadesCom[[#This Row],[PERÍODO 2]],ActividadesCom[[#This Row],[PERÍODO 3]],ActividadesCom[[#This Row],[PERÍODO 4]],ActividadesCom[[#This Row],[PERÍODO 5]])</f>
        <v>20223</v>
      </c>
      <c r="I3583" s="165" t="s">
        <v>3518</v>
      </c>
      <c r="J3583" s="164">
        <v>20213</v>
      </c>
      <c r="K3583" s="164" t="s">
        <v>4021</v>
      </c>
      <c r="L3583" s="149">
        <f>IF(ActividadesCom[[#This Row],[NIVEL 1]]&lt;&gt;0,VLOOKUP(ActividadesCom[[#This Row],[NIVEL 1]],Catálogo!A:B,2,FALSE),"")</f>
        <v>2</v>
      </c>
      <c r="M3583" s="164">
        <v>1</v>
      </c>
      <c r="N3583" s="165" t="s">
        <v>4844</v>
      </c>
      <c r="O3583" s="164">
        <v>20213</v>
      </c>
      <c r="P3583" s="164" t="s">
        <v>4007</v>
      </c>
      <c r="Q3583" s="149">
        <f>IF(ActividadesCom[[#This Row],[NIVEL 2]]&lt;&gt;0,VLOOKUP(ActividadesCom[[#This Row],[NIVEL 2]],Catálogo!A:B,2,FALSE),"")</f>
        <v>4</v>
      </c>
      <c r="R3583" s="164">
        <v>1</v>
      </c>
      <c r="S3583" s="148" t="s">
        <v>5702</v>
      </c>
      <c r="T3583" s="164">
        <v>20223</v>
      </c>
      <c r="U3583" s="149" t="s">
        <v>4007</v>
      </c>
      <c r="V3583" s="149">
        <f>IF(ActividadesCom[[#This Row],[NIVEL 3]]&lt;&gt;0,VLOOKUP(ActividadesCom[[#This Row],[NIVEL 3]],Catálogo!A:B,2,FALSE),"")</f>
        <v>4</v>
      </c>
      <c r="W3583" s="164">
        <v>1</v>
      </c>
      <c r="X3583" s="165" t="s">
        <v>4893</v>
      </c>
      <c r="Y3583" s="164">
        <v>20213</v>
      </c>
      <c r="Z3583" s="149" t="s">
        <v>4007</v>
      </c>
      <c r="AA3583" s="149">
        <f>IF(ActividadesCom[[#This Row],[NIVEL 4]]&lt;&gt;0,VLOOKUP(ActividadesCom[[#This Row],[NIVEL 4]],Catálogo!A:B,2,FALSE),"")</f>
        <v>4</v>
      </c>
      <c r="AB3583" s="164">
        <v>1</v>
      </c>
      <c r="AC3583" s="148" t="s">
        <v>3518</v>
      </c>
      <c r="AD3583" s="164">
        <v>20221</v>
      </c>
      <c r="AE3583" s="149" t="s">
        <v>4010</v>
      </c>
      <c r="AF3583" s="149">
        <f>IF(ActividadesCom[[#This Row],[NIVEL 5]]&lt;&gt;0,VLOOKUP(ActividadesCom[[#This Row],[NIVEL 5]],Catálogo!A:B,2,FALSE),"")</f>
        <v>1</v>
      </c>
      <c r="AG3583" s="164">
        <v>1</v>
      </c>
    </row>
    <row r="3584" spans="1:34" s="151" customFormat="1" ht="30" hidden="1" customHeight="1" x14ac:dyDescent="0.25">
      <c r="A3584" s="172">
        <v>21470268</v>
      </c>
      <c r="B3584" s="148" t="str">
        <f>VLOOKUP(ActividadesCom[[#This Row],[NO. DE CONTROL]],'LISTADO ESTUDIANTES'!A:C,2,FALSE)</f>
        <v>LARA RUIZ MARIAN DEL ROSARIO</v>
      </c>
      <c r="C3584" s="148" t="str">
        <f>VLOOKUP(ActividadesCom[[#This Row],[NO. DE CONTROL]],'LISTADO ESTUDIANTES'!A:C,3,FALSE)</f>
        <v>INGENIERIA INDUSTRIAL</v>
      </c>
      <c r="D3584" s="173" t="str">
        <f>VLOOKUP(ActividadesCom[[#This Row],[NO. DE CONTROL]],'LISTADO ESTUDIANTES'!A:D,4,FALSE)</f>
        <v>EGRESADO(A)</v>
      </c>
      <c r="E3584" s="149">
        <f>SUM(ActividadesCom[[#This Row],[CRÉD. 1]],ActividadesCom[[#This Row],[CRÉD. 2]],ActividadesCom[[#This Row],[CRÉD. 3]],ActividadesCom[[#This Row],[CRÉD. 4]],ActividadesCom[[#This Row],[CRÉD. 5]])</f>
        <v>5</v>
      </c>
      <c r="F3584" s="173">
        <f>IF(ActividadesCom[[#This Row],[ÚLTIMO SEMESTRE CON CRÉDITOS]]&gt;0,ROUND(AVERAGE(ActividadesCom[[#This Row],[VALOR NIVEL 5]],ActividadesCom[[#This Row],[VALOR NIVEL 4]],ActividadesCom[[#This Row],[VALOR NIVEL 3]],ActividadesCom[[#This Row],[VALOR NIVEL 2]],ActividadesCom[[#This Row],[VALOR NIVEL 1]]),0),"")</f>
        <v>3</v>
      </c>
      <c r="G3584" s="173" t="str">
        <f>IF(ActividadesCom[[#This Row],[PROMEDIO]]="","",IF(ActividadesCom[[#This Row],[PROMEDIO]]&gt;=4,"EXCELENTE",IF(ActividadesCom[[#This Row],[PROMEDIO]]&gt;=3,"NOTABLE",IF(ActividadesCom[[#This Row],[PROMEDIO]]&gt;=2,"BUENO",IF(ActividadesCom[[#This Row],[PROMEDIO]]=1,"SUFICIENTE","")))))</f>
        <v>NOTABLE</v>
      </c>
      <c r="H3584" s="149">
        <f>MAX(ActividadesCom[[#This Row],[PERÍODO 1]],ActividadesCom[[#This Row],[PERÍODO 2]],ActividadesCom[[#This Row],[PERÍODO 3]],ActividadesCom[[#This Row],[PERÍODO 4]],ActividadesCom[[#This Row],[PERÍODO 5]])</f>
        <v>20221</v>
      </c>
      <c r="I3584" s="181" t="s">
        <v>4571</v>
      </c>
      <c r="J3584" s="173">
        <v>20211</v>
      </c>
      <c r="K3584" s="173" t="s">
        <v>4008</v>
      </c>
      <c r="L3584" s="149">
        <f>IF(ActividadesCom[[#This Row],[NIVEL 1]]&lt;&gt;0,VLOOKUP(ActividadesCom[[#This Row],[NIVEL 1]],Catálogo!A:B,2,FALSE),"")</f>
        <v>3</v>
      </c>
      <c r="M3584" s="173">
        <v>1</v>
      </c>
      <c r="N3584" s="148" t="s">
        <v>25</v>
      </c>
      <c r="O3584" s="173">
        <v>20213</v>
      </c>
      <c r="P3584" s="149" t="s">
        <v>4007</v>
      </c>
      <c r="Q3584" s="149">
        <f>IF(ActividadesCom[[#This Row],[NIVEL 2]]&lt;&gt;0,VLOOKUP(ActividadesCom[[#This Row],[NIVEL 2]],Catálogo!A:B,2,FALSE),"")</f>
        <v>4</v>
      </c>
      <c r="R3584" s="173">
        <v>1</v>
      </c>
      <c r="S3584" s="148" t="s">
        <v>519</v>
      </c>
      <c r="T3584" s="173">
        <v>20213</v>
      </c>
      <c r="U3584" s="149" t="s">
        <v>4008</v>
      </c>
      <c r="V3584" s="149">
        <f>IF(ActividadesCom[[#This Row],[NIVEL 3]]&lt;&gt;0,VLOOKUP(ActividadesCom[[#This Row],[NIVEL 3]],Catálogo!A:B,2,FALSE),"")</f>
        <v>3</v>
      </c>
      <c r="W3584" s="173">
        <v>1</v>
      </c>
      <c r="X3584" s="148" t="s">
        <v>4944</v>
      </c>
      <c r="Y3584" s="173">
        <v>20221</v>
      </c>
      <c r="Z3584" s="149" t="s">
        <v>4008</v>
      </c>
      <c r="AA3584" s="149">
        <f>IF(ActividadesCom[[#This Row],[NIVEL 4]]&lt;&gt;0,VLOOKUP(ActividadesCom[[#This Row],[NIVEL 4]],Catálogo!A:B,2,FALSE),"")</f>
        <v>3</v>
      </c>
      <c r="AB3584" s="173">
        <v>1</v>
      </c>
      <c r="AC3584" s="148" t="s">
        <v>25</v>
      </c>
      <c r="AD3584" s="173">
        <v>20221</v>
      </c>
      <c r="AE3584" s="149" t="s">
        <v>4007</v>
      </c>
      <c r="AF3584" s="149">
        <f>IF(ActividadesCom[[#This Row],[NIVEL 5]]&lt;&gt;0,VLOOKUP(ActividadesCom[[#This Row],[NIVEL 5]],Catálogo!A:B,2,FALSE),"")</f>
        <v>4</v>
      </c>
      <c r="AG3584" s="173">
        <v>1</v>
      </c>
    </row>
    <row r="3585" spans="1:34" s="151" customFormat="1" ht="30" hidden="1" customHeight="1" x14ac:dyDescent="0.25">
      <c r="A3585" s="147">
        <v>21470269</v>
      </c>
      <c r="B3585" s="148" t="str">
        <f>VLOOKUP(ActividadesCom[[#This Row],[NO. DE CONTROL]],'LISTADO ESTUDIANTES'!A:C,2,FALSE)</f>
        <v xml:space="preserve">  GONZALEZ YOSELIN</v>
      </c>
      <c r="C3585" s="148" t="str">
        <f>VLOOKUP(ActividadesCom[[#This Row],[NO. DE CONTROL]],'LISTADO ESTUDIANTES'!A:C,3,FALSE)</f>
        <v>INGENIERIA EN ADMINISTRACION</v>
      </c>
      <c r="D3585" s="149" t="str">
        <f>VLOOKUP(ActividadesCom[[#This Row],[NO. DE CONTROL]],'LISTADO ESTUDIANTES'!A:D,4,FALSE)</f>
        <v>EGRESADO(A)</v>
      </c>
      <c r="E3585" s="147">
        <f>SUM(ActividadesCom[[#This Row],[CRÉD. 1]],ActividadesCom[[#This Row],[CRÉD. 2]],ActividadesCom[[#This Row],[CRÉD. 3]],ActividadesCom[[#This Row],[CRÉD. 4]],ActividadesCom[[#This Row],[CRÉD. 5]])</f>
        <v>5</v>
      </c>
      <c r="F3585" s="149">
        <f>IF(ActividadesCom[[#This Row],[ÚLTIMO SEMESTRE CON CRÉDITOS]]&gt;0,ROUND(AVERAGE(ActividadesCom[[#This Row],[VALOR NIVEL 5]],ActividadesCom[[#This Row],[VALOR NIVEL 4]],ActividadesCom[[#This Row],[VALOR NIVEL 3]],ActividadesCom[[#This Row],[VALOR NIVEL 2]],ActividadesCom[[#This Row],[VALOR NIVEL 1]]),0),"")</f>
        <v>3</v>
      </c>
      <c r="G3585" s="147" t="str">
        <f>IF(ActividadesCom[[#This Row],[PROMEDIO]]="","",IF(ActividadesCom[[#This Row],[PROMEDIO]]&gt;=4,"EXCELENTE",IF(ActividadesCom[[#This Row],[PROMEDIO]]&gt;=3,"NOTABLE",IF(ActividadesCom[[#This Row],[PROMEDIO]]&gt;=2,"BUENO",IF(ActividadesCom[[#This Row],[PROMEDIO]]=1,"SUFICIENTE","")))))</f>
        <v>NOTABLE</v>
      </c>
      <c r="H3585" s="149">
        <f>MAX(ActividadesCom[[#This Row],[PERÍODO 1]],ActividadesCom[[#This Row],[PERÍODO 2]],ActividadesCom[[#This Row],[PERÍODO 3]],ActividadesCom[[#This Row],[PERÍODO 4]],ActividadesCom[[#This Row],[PERÍODO 5]])</f>
        <v>20241</v>
      </c>
      <c r="I3585" s="148" t="s">
        <v>4815</v>
      </c>
      <c r="J3585" s="149">
        <v>20221</v>
      </c>
      <c r="K3585" s="149" t="s">
        <v>4009</v>
      </c>
      <c r="L3585" s="149">
        <f>IF(ActividadesCom[[#This Row],[NIVEL 1]]&lt;&gt;0,VLOOKUP(ActividadesCom[[#This Row],[NIVEL 1]],Catálogo!A:B,2,FALSE),"")</f>
        <v>2</v>
      </c>
      <c r="M3585" s="149">
        <v>1</v>
      </c>
      <c r="N3585" s="148" t="s">
        <v>5695</v>
      </c>
      <c r="O3585" s="149">
        <v>20213</v>
      </c>
      <c r="P3585" s="149" t="s">
        <v>4008</v>
      </c>
      <c r="Q3585" s="149">
        <f>IF(ActividadesCom[[#This Row],[NIVEL 2]]&lt;&gt;0,VLOOKUP(ActividadesCom[[#This Row],[NIVEL 2]],Catálogo!A:B,2,FALSE),"")</f>
        <v>3</v>
      </c>
      <c r="R3585" s="149">
        <v>1</v>
      </c>
      <c r="S3585" s="148" t="s">
        <v>5745</v>
      </c>
      <c r="T3585" s="149">
        <v>20223</v>
      </c>
      <c r="U3585" s="149" t="s">
        <v>4010</v>
      </c>
      <c r="V3585" s="149">
        <f>IF(ActividadesCom[[#This Row],[NIVEL 3]]&lt;&gt;0,VLOOKUP(ActividadesCom[[#This Row],[NIVEL 3]],Catálogo!A:B,2,FALSE),"")</f>
        <v>1</v>
      </c>
      <c r="W3585" s="149">
        <v>1</v>
      </c>
      <c r="X3585" s="148" t="s">
        <v>5834</v>
      </c>
      <c r="Y3585" s="149">
        <v>20231</v>
      </c>
      <c r="Z3585" s="149" t="s">
        <v>4007</v>
      </c>
      <c r="AA3585" s="149">
        <f>IF(ActividadesCom[[#This Row],[NIVEL 4]]&lt;&gt;0,VLOOKUP(ActividadesCom[[#This Row],[NIVEL 4]],Catálogo!A:B,2,FALSE),"")</f>
        <v>4</v>
      </c>
      <c r="AB3585" s="149">
        <v>1</v>
      </c>
      <c r="AC3585" s="148" t="s">
        <v>6315</v>
      </c>
      <c r="AD3585" s="149">
        <v>20241</v>
      </c>
      <c r="AE3585" s="149" t="s">
        <v>4008</v>
      </c>
      <c r="AF3585" s="149">
        <f>IF(ActividadesCom[[#This Row],[NIVEL 5]]&lt;&gt;0,VLOOKUP(ActividadesCom[[#This Row],[NIVEL 5]],Catálogo!A:B,2,FALSE),"")</f>
        <v>3</v>
      </c>
      <c r="AG3585" s="149">
        <v>1</v>
      </c>
    </row>
    <row r="3586" spans="1:34" ht="30" hidden="1" customHeight="1" x14ac:dyDescent="0.25">
      <c r="A3586" s="7">
        <v>21470270</v>
      </c>
      <c r="B3586" s="6" t="str">
        <f>VLOOKUP(ActividadesCom[[#This Row],[NO. DE CONTROL]],'LISTADO ESTUDIANTES'!A:C,2,FALSE)</f>
        <v>CARDOS PULIDO SHANIA JOSELYN</v>
      </c>
      <c r="C3586" s="6" t="str">
        <f>VLOOKUP(ActividadesCom[[#This Row],[NO. DE CONTROL]],'LISTADO ESTUDIANTES'!A:C,3,FALSE)</f>
        <v>INGENIERIA QUIMICA</v>
      </c>
      <c r="D3586" s="5" t="str">
        <f>VLOOKUP(ActividadesCom[[#This Row],[NO. DE CONTROL]],'LISTADO ESTUDIANTES'!A:D,4,FALSE)</f>
        <v>EGRESADO(A)</v>
      </c>
      <c r="E3586" s="5">
        <f>SUM(ActividadesCom[[#This Row],[CRÉD. 1]],ActividadesCom[[#This Row],[CRÉD. 2]],ActividadesCom[[#This Row],[CRÉD. 3]],ActividadesCom[[#This Row],[CRÉD. 4]],ActividadesCom[[#This Row],[CRÉD. 5]])</f>
        <v>5</v>
      </c>
      <c r="F3586" s="5">
        <f>IF(ActividadesCom[[#This Row],[ÚLTIMO SEMESTRE CON CRÉDITOS]]&gt;0,ROUND(AVERAGE(ActividadesCom[[#This Row],[VALOR NIVEL 5]],ActividadesCom[[#This Row],[VALOR NIVEL 4]],ActividadesCom[[#This Row],[VALOR NIVEL 3]],ActividadesCom[[#This Row],[VALOR NIVEL 2]],ActividadesCom[[#This Row],[VALOR NIVEL 1]]),0),"")</f>
        <v>3</v>
      </c>
      <c r="G3586" s="5" t="str">
        <f>IF(ActividadesCom[[#This Row],[PROMEDIO]]="","",IF(ActividadesCom[[#This Row],[PROMEDIO]]&gt;=4,"EXCELENTE",IF(ActividadesCom[[#This Row],[PROMEDIO]]&gt;=3,"NOTABLE",IF(ActividadesCom[[#This Row],[PROMEDIO]]&gt;=2,"BUENO",IF(ActividadesCom[[#This Row],[PROMEDIO]]=1,"SUFICIENTE","")))))</f>
        <v>NOTABLE</v>
      </c>
      <c r="H3586" s="5">
        <f>MAX(ActividadesCom[[#This Row],[PERÍODO 1]],ActividadesCom[[#This Row],[PERÍODO 2]],ActividadesCom[[#This Row],[PERÍODO 3]],ActividadesCom[[#This Row],[PERÍODO 4]],ActividadesCom[[#This Row],[PERÍODO 5]])</f>
        <v>20221</v>
      </c>
      <c r="I3586" s="6" t="s">
        <v>42</v>
      </c>
      <c r="J3586" s="5">
        <v>20213</v>
      </c>
      <c r="K3586" s="33" t="s">
        <v>4007</v>
      </c>
      <c r="L3586" s="5">
        <f>IF(ActividadesCom[[#This Row],[NIVEL 1]]&lt;&gt;0,VLOOKUP(ActividadesCom[[#This Row],[NIVEL 1]],Catálogo!A:B,2,FALSE),"")</f>
        <v>4</v>
      </c>
      <c r="M3586" s="5">
        <v>1</v>
      </c>
      <c r="N3586" s="6" t="s">
        <v>4880</v>
      </c>
      <c r="O3586" s="5">
        <v>20212</v>
      </c>
      <c r="P3586" s="5" t="s">
        <v>4007</v>
      </c>
      <c r="Q3586" s="5">
        <f>IF(ActividadesCom[[#This Row],[NIVEL 2]]&lt;&gt;0,VLOOKUP(ActividadesCom[[#This Row],[NIVEL 2]],Catálogo!A:B,2,FALSE),"")</f>
        <v>4</v>
      </c>
      <c r="R3586" s="5">
        <v>1</v>
      </c>
      <c r="S3586" s="6" t="s">
        <v>4910</v>
      </c>
      <c r="T3586" s="5">
        <v>20221</v>
      </c>
      <c r="U3586" s="5" t="s">
        <v>4008</v>
      </c>
      <c r="V3586" s="5">
        <f>IF(ActividadesCom[[#This Row],[NIVEL 3]]&lt;&gt;0,VLOOKUP(ActividadesCom[[#This Row],[NIVEL 3]],Catálogo!A:B,2,FALSE),"")</f>
        <v>3</v>
      </c>
      <c r="W3586" s="5">
        <v>1</v>
      </c>
      <c r="X3586" s="6" t="s">
        <v>34</v>
      </c>
      <c r="Y3586" s="5">
        <v>20221</v>
      </c>
      <c r="Z3586" s="5" t="s">
        <v>4009</v>
      </c>
      <c r="AA3586" s="5">
        <f>IF(ActividadesCom[[#This Row],[NIVEL 4]]&lt;&gt;0,VLOOKUP(ActividadesCom[[#This Row],[NIVEL 4]],Catálogo!A:B,2,FALSE),"")</f>
        <v>2</v>
      </c>
      <c r="AB3586" s="5">
        <v>1</v>
      </c>
      <c r="AC3586" s="6" t="s">
        <v>5372</v>
      </c>
      <c r="AD3586" s="5">
        <v>20221</v>
      </c>
      <c r="AE3586" s="5" t="s">
        <v>4007</v>
      </c>
      <c r="AF3586" s="5">
        <f>IF(ActividadesCom[[#This Row],[NIVEL 5]]&lt;&gt;0,VLOOKUP(ActividadesCom[[#This Row],[NIVEL 5]],Catálogo!A:B,2,FALSE),"")</f>
        <v>4</v>
      </c>
      <c r="AG3586" s="5">
        <v>1</v>
      </c>
      <c r="AH3586" s="2"/>
    </row>
    <row r="3587" spans="1:34" s="151" customFormat="1" ht="30" hidden="1" customHeight="1" x14ac:dyDescent="0.25">
      <c r="A3587" s="169">
        <v>21470271</v>
      </c>
      <c r="B3587" s="148" t="str">
        <f>VLOOKUP(ActividadesCom[[#This Row],[NO. DE CONTROL]],'LISTADO ESTUDIANTES'!A:C,2,FALSE)</f>
        <v>QUIJANO SANCHEZ JORGE MARTIN</v>
      </c>
      <c r="C3587" s="148" t="str">
        <f>VLOOKUP(ActividadesCom[[#This Row],[NO. DE CONTROL]],'LISTADO ESTUDIANTES'!A:C,3,FALSE)</f>
        <v>INGENIERIA EN ADMINISTRACION</v>
      </c>
      <c r="D3587" s="164" t="str">
        <f>VLOOKUP(ActividadesCom[[#This Row],[NO. DE CONTROL]],'LISTADO ESTUDIANTES'!A:D,4,FALSE)</f>
        <v>EGRESADO(A)</v>
      </c>
      <c r="E3587" s="149">
        <f>SUM(ActividadesCom[[#This Row],[CRÉD. 1]],ActividadesCom[[#This Row],[CRÉD. 2]],ActividadesCom[[#This Row],[CRÉD. 3]],ActividadesCom[[#This Row],[CRÉD. 4]],ActividadesCom[[#This Row],[CRÉD. 5]])</f>
        <v>5</v>
      </c>
      <c r="F3587" s="164">
        <f>IF(ActividadesCom[[#This Row],[ÚLTIMO SEMESTRE CON CRÉDITOS]]&gt;0,ROUND(AVERAGE(ActividadesCom[[#This Row],[VALOR NIVEL 5]],ActividadesCom[[#This Row],[VALOR NIVEL 4]],ActividadesCom[[#This Row],[VALOR NIVEL 3]],ActividadesCom[[#This Row],[VALOR NIVEL 2]],ActividadesCom[[#This Row],[VALOR NIVEL 1]]),0),"")</f>
        <v>3</v>
      </c>
      <c r="G3587" s="169" t="str">
        <f>IF(ActividadesCom[[#This Row],[PROMEDIO]]="","",IF(ActividadesCom[[#This Row],[PROMEDIO]]&gt;=4,"EXCELENTE",IF(ActividadesCom[[#This Row],[PROMEDIO]]&gt;=3,"NOTABLE",IF(ActividadesCom[[#This Row],[PROMEDIO]]&gt;=2,"BUENO",IF(ActividadesCom[[#This Row],[PROMEDIO]]=1,"SUFICIENTE","")))))</f>
        <v>NOTABLE</v>
      </c>
      <c r="H3587" s="149">
        <f>MAX(ActividadesCom[[#This Row],[PERÍODO 1]],ActividadesCom[[#This Row],[PERÍODO 2]],ActividadesCom[[#This Row],[PERÍODO 3]],ActividadesCom[[#This Row],[PERÍODO 4]],ActividadesCom[[#This Row],[PERÍODO 5]])</f>
        <v>20231</v>
      </c>
      <c r="I3587" s="165" t="s">
        <v>4815</v>
      </c>
      <c r="J3587" s="164">
        <v>20213</v>
      </c>
      <c r="K3587" s="164" t="s">
        <v>4007</v>
      </c>
      <c r="L3587" s="149">
        <f>IF(ActividadesCom[[#This Row],[NIVEL 1]]&lt;&gt;0,VLOOKUP(ActividadesCom[[#This Row],[NIVEL 1]],Catálogo!A:B,2,FALSE),"")</f>
        <v>4</v>
      </c>
      <c r="M3587" s="164">
        <v>1</v>
      </c>
      <c r="N3587" s="148" t="s">
        <v>25</v>
      </c>
      <c r="O3587" s="164">
        <v>20221</v>
      </c>
      <c r="P3587" s="149" t="s">
        <v>4008</v>
      </c>
      <c r="Q3587" s="149">
        <f>IF(ActividadesCom[[#This Row],[NIVEL 2]]&lt;&gt;0,VLOOKUP(ActividadesCom[[#This Row],[NIVEL 2]],Catálogo!A:B,2,FALSE),"")</f>
        <v>3</v>
      </c>
      <c r="R3587" s="164">
        <v>1</v>
      </c>
      <c r="S3587" s="148" t="s">
        <v>5835</v>
      </c>
      <c r="T3587" s="164">
        <v>20221</v>
      </c>
      <c r="U3587" s="149" t="s">
        <v>4007</v>
      </c>
      <c r="V3587" s="149">
        <f>IF(ActividadesCom[[#This Row],[NIVEL 3]]&lt;&gt;0,VLOOKUP(ActividadesCom[[#This Row],[NIVEL 3]],Catálogo!A:B,2,FALSE),"")</f>
        <v>4</v>
      </c>
      <c r="W3587" s="164">
        <v>1</v>
      </c>
      <c r="X3587" s="148" t="s">
        <v>5744</v>
      </c>
      <c r="Y3587" s="164">
        <v>20223</v>
      </c>
      <c r="Z3587" s="149" t="s">
        <v>4010</v>
      </c>
      <c r="AA3587" s="149">
        <f>IF(ActividadesCom[[#This Row],[NIVEL 4]]&lt;&gt;0,VLOOKUP(ActividadesCom[[#This Row],[NIVEL 4]],Catálogo!A:B,2,FALSE),"")</f>
        <v>1</v>
      </c>
      <c r="AB3587" s="164">
        <v>1</v>
      </c>
      <c r="AC3587" s="148" t="s">
        <v>5834</v>
      </c>
      <c r="AD3587" s="164">
        <v>20231</v>
      </c>
      <c r="AE3587" s="149" t="s">
        <v>4007</v>
      </c>
      <c r="AF3587" s="149">
        <f>IF(ActividadesCom[[#This Row],[NIVEL 5]]&lt;&gt;0,VLOOKUP(ActividadesCom[[#This Row],[NIVEL 5]],Catálogo!A:B,2,FALSE),"")</f>
        <v>4</v>
      </c>
      <c r="AG3587" s="164">
        <v>1</v>
      </c>
    </row>
    <row r="3588" spans="1:34" ht="30" hidden="1" customHeight="1" x14ac:dyDescent="0.25">
      <c r="A3588" s="32">
        <v>21470272</v>
      </c>
      <c r="B3588" s="6" t="str">
        <f>VLOOKUP(ActividadesCom[[#This Row],[NO. DE CONTROL]],'LISTADO ESTUDIANTES'!A:C,2,FALSE)</f>
        <v>TREJO CANUL NOE ALEJANDRO</v>
      </c>
      <c r="C3588" s="6" t="str">
        <f>VLOOKUP(ActividadesCom[[#This Row],[NO. DE CONTROL]],'LISTADO ESTUDIANTES'!A:C,3,FALSE)</f>
        <v>INGENIERIA MECANICA</v>
      </c>
      <c r="D3588" s="33" t="str">
        <f>VLOOKUP(ActividadesCom[[#This Row],[NO. DE CONTROL]],'LISTADO ESTUDIANTES'!A:D,4,FALSE)</f>
        <v>EGRESADO(A)</v>
      </c>
      <c r="E3588" s="5">
        <f>SUM(ActividadesCom[[#This Row],[CRÉD. 1]],ActividadesCom[[#This Row],[CRÉD. 2]],ActividadesCom[[#This Row],[CRÉD. 3]],ActividadesCom[[#This Row],[CRÉD. 4]],ActividadesCom[[#This Row],[CRÉD. 5]])</f>
        <v>2</v>
      </c>
      <c r="F3588" s="33">
        <f>IF(ActividadesCom[[#This Row],[ÚLTIMO SEMESTRE CON CRÉDITOS]]&gt;0,ROUND(AVERAGE(ActividadesCom[[#This Row],[VALOR NIVEL 5]],ActividadesCom[[#This Row],[VALOR NIVEL 4]],ActividadesCom[[#This Row],[VALOR NIVEL 3]],ActividadesCom[[#This Row],[VALOR NIVEL 2]],ActividadesCom[[#This Row],[VALOR NIVEL 1]]),0),"")</f>
        <v>2</v>
      </c>
      <c r="G3588" s="33" t="str">
        <f>IF(ActividadesCom[[#This Row],[PROMEDIO]]="","",IF(ActividadesCom[[#This Row],[PROMEDIO]]&gt;=4,"EXCELENTE",IF(ActividadesCom[[#This Row],[PROMEDIO]]&gt;=3,"NOTABLE",IF(ActividadesCom[[#This Row],[PROMEDIO]]&gt;=2,"BUENO",IF(ActividadesCom[[#This Row],[PROMEDIO]]=1,"SUFICIENTE","")))))</f>
        <v>BUENO</v>
      </c>
      <c r="H3588" s="5">
        <f>MAX(ActividadesCom[[#This Row],[PERÍODO 1]],ActividadesCom[[#This Row],[PERÍODO 2]],ActividadesCom[[#This Row],[PERÍODO 3]],ActividadesCom[[#This Row],[PERÍODO 4]],ActividadesCom[[#This Row],[PERÍODO 5]])</f>
        <v>20221</v>
      </c>
      <c r="I3588" s="34" t="s">
        <v>23</v>
      </c>
      <c r="J3588" s="33">
        <v>20213</v>
      </c>
      <c r="K3588" s="33" t="s">
        <v>4009</v>
      </c>
      <c r="L3588" s="5">
        <f>IF(ActividadesCom[[#This Row],[NIVEL 1]]&lt;&gt;0,VLOOKUP(ActividadesCom[[#This Row],[NIVEL 1]],Catálogo!A:B,2,FALSE),"")</f>
        <v>2</v>
      </c>
      <c r="M3588" s="33">
        <v>1</v>
      </c>
      <c r="N3588" s="6" t="s">
        <v>4867</v>
      </c>
      <c r="O3588" s="33">
        <v>20221</v>
      </c>
      <c r="P3588" s="5" t="s">
        <v>4009</v>
      </c>
      <c r="Q3588" s="5">
        <f>IF(ActividadesCom[[#This Row],[NIVEL 2]]&lt;&gt;0,VLOOKUP(ActividadesCom[[#This Row],[NIVEL 2]],Catálogo!A:B,2,FALSE),"")</f>
        <v>2</v>
      </c>
      <c r="R3588" s="33">
        <v>1</v>
      </c>
      <c r="S3588" s="34"/>
      <c r="T3588" s="33"/>
      <c r="U3588" s="33"/>
      <c r="V3588" s="5" t="str">
        <f>IF(ActividadesCom[[#This Row],[NIVEL 3]]&lt;&gt;0,VLOOKUP(ActividadesCom[[#This Row],[NIVEL 3]],Catálogo!A:B,2,FALSE),"")</f>
        <v/>
      </c>
      <c r="W3588" s="33"/>
      <c r="X3588" s="34"/>
      <c r="Y3588" s="33"/>
      <c r="Z3588" s="33"/>
      <c r="AA3588" s="5" t="str">
        <f>IF(ActividadesCom[[#This Row],[NIVEL 4]]&lt;&gt;0,VLOOKUP(ActividadesCom[[#This Row],[NIVEL 4]],Catálogo!A:B,2,FALSE),"")</f>
        <v/>
      </c>
      <c r="AB3588" s="33"/>
      <c r="AC3588" s="34"/>
      <c r="AD3588" s="33"/>
      <c r="AE3588" s="33"/>
      <c r="AF3588" s="5" t="str">
        <f>IF(ActividadesCom[[#This Row],[NIVEL 5]]&lt;&gt;0,VLOOKUP(ActividadesCom[[#This Row],[NIVEL 5]],Catálogo!A:B,2,FALSE),"")</f>
        <v/>
      </c>
      <c r="AG3588" s="33"/>
      <c r="AH3588" s="2"/>
    </row>
    <row r="3589" spans="1:34" s="151" customFormat="1" ht="30" hidden="1" customHeight="1" x14ac:dyDescent="0.25">
      <c r="A3589" s="147">
        <v>21470273</v>
      </c>
      <c r="B3589" s="148" t="str">
        <f>VLOOKUP(ActividadesCom[[#This Row],[NO. DE CONTROL]],'LISTADO ESTUDIANTES'!A:C,2,FALSE)</f>
        <v>CHUC CAAMAL JAEL DEL ROSARIO</v>
      </c>
      <c r="C3589" s="148" t="str">
        <f>VLOOKUP(ActividadesCom[[#This Row],[NO. DE CONTROL]],'LISTADO ESTUDIANTES'!A:C,3,FALSE)</f>
        <v>INGENIERIA EN ADMINISTRACION</v>
      </c>
      <c r="D3589" s="149" t="str">
        <f>VLOOKUP(ActividadesCom[[#This Row],[NO. DE CONTROL]],'LISTADO ESTUDIANTES'!A:D,4,FALSE)</f>
        <v>EGRESADO(A)</v>
      </c>
      <c r="E3589" s="149">
        <f>SUM(ActividadesCom[[#This Row],[CRÉD. 1]],ActividadesCom[[#This Row],[CRÉD. 2]],ActividadesCom[[#This Row],[CRÉD. 3]],ActividadesCom[[#This Row],[CRÉD. 4]],ActividadesCom[[#This Row],[CRÉD. 5]])</f>
        <v>5</v>
      </c>
      <c r="F3589" s="149">
        <f>IF(ActividadesCom[[#This Row],[ÚLTIMO SEMESTRE CON CRÉDITOS]]&gt;0,ROUND(AVERAGE(ActividadesCom[[#This Row],[VALOR NIVEL 5]],ActividadesCom[[#This Row],[VALOR NIVEL 4]],ActividadesCom[[#This Row],[VALOR NIVEL 3]],ActividadesCom[[#This Row],[VALOR NIVEL 2]],ActividadesCom[[#This Row],[VALOR NIVEL 1]]),0),"")</f>
        <v>3</v>
      </c>
      <c r="G3589" s="149" t="str">
        <f>IF(ActividadesCom[[#This Row],[PROMEDIO]]="","",IF(ActividadesCom[[#This Row],[PROMEDIO]]&gt;=4,"EXCELENTE",IF(ActividadesCom[[#This Row],[PROMEDIO]]&gt;=3,"NOTABLE",IF(ActividadesCom[[#This Row],[PROMEDIO]]&gt;=2,"BUENO",IF(ActividadesCom[[#This Row],[PROMEDIO]]=1,"SUFICIENTE","")))))</f>
        <v>NOTABLE</v>
      </c>
      <c r="H3589" s="149">
        <f>MAX(ActividadesCom[[#This Row],[PERÍODO 1]],ActividadesCom[[#This Row],[PERÍODO 2]],ActividadesCom[[#This Row],[PERÍODO 3]],ActividadesCom[[#This Row],[PERÍODO 4]],ActividadesCom[[#This Row],[PERÍODO 5]])</f>
        <v>20221</v>
      </c>
      <c r="I3589" s="148" t="s">
        <v>31</v>
      </c>
      <c r="J3589" s="149">
        <v>20213</v>
      </c>
      <c r="K3589" s="149" t="s">
        <v>4020</v>
      </c>
      <c r="L3589" s="149">
        <f>IF(ActividadesCom[[#This Row],[NIVEL 1]]&lt;&gt;0,VLOOKUP(ActividadesCom[[#This Row],[NIVEL 1]],Catálogo!A:B,2,FALSE),"")</f>
        <v>3</v>
      </c>
      <c r="M3589" s="149">
        <v>1</v>
      </c>
      <c r="N3589" s="148" t="s">
        <v>5634</v>
      </c>
      <c r="O3589" s="149">
        <v>20221</v>
      </c>
      <c r="P3589" s="149" t="s">
        <v>4008</v>
      </c>
      <c r="Q3589" s="149">
        <f>IF(ActividadesCom[[#This Row],[NIVEL 2]]&lt;&gt;0,VLOOKUP(ActividadesCom[[#This Row],[NIVEL 2]],Catálogo!A:B,2,FALSE),"")</f>
        <v>3</v>
      </c>
      <c r="R3589" s="149">
        <v>1</v>
      </c>
      <c r="S3589" s="148" t="s">
        <v>31</v>
      </c>
      <c r="T3589" s="149">
        <v>20221</v>
      </c>
      <c r="U3589" s="149" t="s">
        <v>4008</v>
      </c>
      <c r="V3589" s="149">
        <f>IF(ActividadesCom[[#This Row],[NIVEL 3]]&lt;&gt;0,VLOOKUP(ActividadesCom[[#This Row],[NIVEL 3]],Catálogo!A:B,2,FALSE),"")</f>
        <v>3</v>
      </c>
      <c r="W3589" s="149">
        <v>1</v>
      </c>
      <c r="X3589" s="148" t="s">
        <v>5634</v>
      </c>
      <c r="Y3589" s="149">
        <v>20221</v>
      </c>
      <c r="Z3589" s="149" t="s">
        <v>4007</v>
      </c>
      <c r="AA3589" s="149">
        <f>IF(ActividadesCom[[#This Row],[NIVEL 4]]&lt;&gt;0,VLOOKUP(ActividadesCom[[#This Row],[NIVEL 4]],Catálogo!A:B,2,FALSE),"")</f>
        <v>4</v>
      </c>
      <c r="AB3589" s="149">
        <v>1</v>
      </c>
      <c r="AC3589" s="148" t="s">
        <v>5695</v>
      </c>
      <c r="AD3589" s="149">
        <v>20213</v>
      </c>
      <c r="AE3589" s="149" t="s">
        <v>4008</v>
      </c>
      <c r="AF3589" s="149">
        <f>IF(ActividadesCom[[#This Row],[NIVEL 5]]&lt;&gt;0,VLOOKUP(ActividadesCom[[#This Row],[NIVEL 5]],Catálogo!A:B,2,FALSE),"")</f>
        <v>3</v>
      </c>
      <c r="AG3589" s="149">
        <v>1</v>
      </c>
    </row>
    <row r="3590" spans="1:34" ht="30" customHeight="1" x14ac:dyDescent="0.25">
      <c r="A3590" s="32">
        <v>21470274</v>
      </c>
      <c r="B3590" s="6" t="str">
        <f>VLOOKUP(ActividadesCom[[#This Row],[NO. DE CONTROL]],'LISTADO ESTUDIANTES'!A:C,2,FALSE)</f>
        <v>TAMAY CEBALLOS PEDRO ALBERTO JESUS</v>
      </c>
      <c r="C3590" s="6" t="str">
        <f>VLOOKUP(ActividadesCom[[#This Row],[NO. DE CONTROL]],'LISTADO ESTUDIANTES'!A:C,3,FALSE)</f>
        <v>INGENIERIA EN TECNOLOGIAS DE LA INFORMACION Y COMUNICACIONES</v>
      </c>
      <c r="D3590" s="33" t="str">
        <f>VLOOKUP(ActividadesCom[[#This Row],[NO. DE CONTROL]],'LISTADO ESTUDIANTES'!A:D,4,FALSE)</f>
        <v>ACTIVO(A)</v>
      </c>
      <c r="E3590" s="5">
        <f>SUM(ActividadesCom[[#This Row],[CRÉD. 1]],ActividadesCom[[#This Row],[CRÉD. 2]],ActividadesCom[[#This Row],[CRÉD. 3]],ActividadesCom[[#This Row],[CRÉD. 4]],ActividadesCom[[#This Row],[CRÉD. 5]])</f>
        <v>5</v>
      </c>
      <c r="F3590" s="33">
        <f>IF(ActividadesCom[[#This Row],[ÚLTIMO SEMESTRE CON CRÉDITOS]]&gt;0,ROUND(AVERAGE(ActividadesCom[[#This Row],[VALOR NIVEL 5]],ActividadesCom[[#This Row],[VALOR NIVEL 4]],ActividadesCom[[#This Row],[VALOR NIVEL 3]],ActividadesCom[[#This Row],[VALOR NIVEL 2]],ActividadesCom[[#This Row],[VALOR NIVEL 1]]),0),"")</f>
        <v>3</v>
      </c>
      <c r="G3590" s="33" t="str">
        <f>IF(ActividadesCom[[#This Row],[PROMEDIO]]="","",IF(ActividadesCom[[#This Row],[PROMEDIO]]&gt;=4,"EXCELENTE",IF(ActividadesCom[[#This Row],[PROMEDIO]]&gt;=3,"NOTABLE",IF(ActividadesCom[[#This Row],[PROMEDIO]]&gt;=2,"BUENO",IF(ActividadesCom[[#This Row],[PROMEDIO]]=1,"SUFICIENTE","")))))</f>
        <v>NOTABLE</v>
      </c>
      <c r="H3590" s="5">
        <f>MAX(ActividadesCom[[#This Row],[PERÍODO 1]],ActividadesCom[[#This Row],[PERÍODO 2]],ActividadesCom[[#This Row],[PERÍODO 3]],ActividadesCom[[#This Row],[PERÍODO 4]],ActividadesCom[[#This Row],[PERÍODO 5]])</f>
        <v>20251</v>
      </c>
      <c r="I3590" s="34" t="s">
        <v>23</v>
      </c>
      <c r="J3590" s="33">
        <v>20233</v>
      </c>
      <c r="K3590" s="5" t="s">
        <v>4008</v>
      </c>
      <c r="L3590" s="5">
        <f>IF(ActividadesCom[[#This Row],[NIVEL 1]]&lt;&gt;0,VLOOKUP(ActividadesCom[[#This Row],[NIVEL 1]],Catálogo!A:B,2,FALSE),"")</f>
        <v>3</v>
      </c>
      <c r="M3590" s="33">
        <v>1</v>
      </c>
      <c r="N3590" s="6" t="s">
        <v>23</v>
      </c>
      <c r="O3590" s="33">
        <v>20221</v>
      </c>
      <c r="P3590" s="5" t="s">
        <v>4009</v>
      </c>
      <c r="Q3590" s="5">
        <f>IF(ActividadesCom[[#This Row],[NIVEL 2]]&lt;&gt;0,VLOOKUP(ActividadesCom[[#This Row],[NIVEL 2]],Catálogo!A:B,2,FALSE),"")</f>
        <v>2</v>
      </c>
      <c r="R3590" s="33">
        <v>1</v>
      </c>
      <c r="S3590" s="6" t="s">
        <v>23</v>
      </c>
      <c r="T3590" s="33">
        <v>20213</v>
      </c>
      <c r="U3590" s="5" t="s">
        <v>4009</v>
      </c>
      <c r="V3590" s="5">
        <f>IF(ActividadesCom[[#This Row],[NIVEL 3]]&lt;&gt;0,VLOOKUP(ActividadesCom[[#This Row],[NIVEL 3]],Catálogo!A:B,2,FALSE),"")</f>
        <v>2</v>
      </c>
      <c r="W3590" s="33">
        <v>1</v>
      </c>
      <c r="X3590" s="6" t="s">
        <v>23</v>
      </c>
      <c r="Y3590" s="33">
        <v>20223</v>
      </c>
      <c r="Z3590" s="5" t="s">
        <v>4008</v>
      </c>
      <c r="AA3590" s="5">
        <f>IF(ActividadesCom[[#This Row],[NIVEL 4]]&lt;&gt;0,VLOOKUP(ActividadesCom[[#This Row],[NIVEL 4]],Catálogo!A:B,2,FALSE),"")</f>
        <v>3</v>
      </c>
      <c r="AB3590" s="33">
        <v>1</v>
      </c>
      <c r="AC3590" s="6" t="s">
        <v>6800</v>
      </c>
      <c r="AD3590" s="33">
        <v>20251</v>
      </c>
      <c r="AE3590" s="5" t="s">
        <v>4008</v>
      </c>
      <c r="AF3590" s="5">
        <f>IF(ActividadesCom[[#This Row],[NIVEL 5]]&lt;&gt;0,VLOOKUP(ActividadesCom[[#This Row],[NIVEL 5]],Catálogo!A:B,2,FALSE),"")</f>
        <v>3</v>
      </c>
      <c r="AG3590" s="33">
        <v>1</v>
      </c>
      <c r="AH3590" s="2"/>
    </row>
    <row r="3591" spans="1:34" ht="30" hidden="1" customHeight="1" x14ac:dyDescent="0.25">
      <c r="A3591" s="32">
        <v>21470275</v>
      </c>
      <c r="B3591" s="6" t="str">
        <f>VLOOKUP(ActividadesCom[[#This Row],[NO. DE CONTROL]],'LISTADO ESTUDIANTES'!A:C,2,FALSE)</f>
        <v>HERNANDEZ LIRA BRAULIO YAHIR</v>
      </c>
      <c r="C3591" s="6" t="str">
        <f>VLOOKUP(ActividadesCom[[#This Row],[NO. DE CONTROL]],'LISTADO ESTUDIANTES'!A:C,3,FALSE)</f>
        <v>INGENIERIA QUIMICA</v>
      </c>
      <c r="D3591" s="33" t="str">
        <f>VLOOKUP(ActividadesCom[[#This Row],[NO. DE CONTROL]],'LISTADO ESTUDIANTES'!A:D,4,FALSE)</f>
        <v>EGRESADO(A)</v>
      </c>
      <c r="E3591" s="5">
        <f>SUM(ActividadesCom[[#This Row],[CRÉD. 1]],ActividadesCom[[#This Row],[CRÉD. 2]],ActividadesCom[[#This Row],[CRÉD. 3]],ActividadesCom[[#This Row],[CRÉD. 4]],ActividadesCom[[#This Row],[CRÉD. 5]])</f>
        <v>1</v>
      </c>
      <c r="F3591" s="33">
        <f>IF(ActividadesCom[[#This Row],[ÚLTIMO SEMESTRE CON CRÉDITOS]]&gt;0,ROUND(AVERAGE(ActividadesCom[[#This Row],[VALOR NIVEL 5]],ActividadesCom[[#This Row],[VALOR NIVEL 4]],ActividadesCom[[#This Row],[VALOR NIVEL 3]],ActividadesCom[[#This Row],[VALOR NIVEL 2]],ActividadesCom[[#This Row],[VALOR NIVEL 1]]),0),"")</f>
        <v>3</v>
      </c>
      <c r="G3591" s="32" t="str">
        <f>IF(ActividadesCom[[#This Row],[PROMEDIO]]="","",IF(ActividadesCom[[#This Row],[PROMEDIO]]&gt;=4,"EXCELENTE",IF(ActividadesCom[[#This Row],[PROMEDIO]]&gt;=3,"NOTABLE",IF(ActividadesCom[[#This Row],[PROMEDIO]]&gt;=2,"BUENO",IF(ActividadesCom[[#This Row],[PROMEDIO]]=1,"SUFICIENTE","")))))</f>
        <v>NOTABLE</v>
      </c>
      <c r="H3591" s="5">
        <f>MAX(ActividadesCom[[#This Row],[PERÍODO 1]],ActividadesCom[[#This Row],[PERÍODO 2]],ActividadesCom[[#This Row],[PERÍODO 3]],ActividadesCom[[#This Row],[PERÍODO 4]],ActividadesCom[[#This Row],[PERÍODO 5]])</f>
        <v>20213</v>
      </c>
      <c r="I3591" s="34" t="s">
        <v>133</v>
      </c>
      <c r="J3591" s="33">
        <v>20213</v>
      </c>
      <c r="K3591" s="33" t="s">
        <v>4020</v>
      </c>
      <c r="L3591" s="5">
        <f>IF(ActividadesCom[[#This Row],[NIVEL 1]]&lt;&gt;0,VLOOKUP(ActividadesCom[[#This Row],[NIVEL 1]],Catálogo!A:B,2,FALSE),"")</f>
        <v>3</v>
      </c>
      <c r="M3591" s="33">
        <v>1</v>
      </c>
      <c r="N3591" s="34"/>
      <c r="O3591" s="33"/>
      <c r="P3591" s="33"/>
      <c r="Q3591" s="5" t="str">
        <f>IF(ActividadesCom[[#This Row],[NIVEL 2]]&lt;&gt;0,VLOOKUP(ActividadesCom[[#This Row],[NIVEL 2]],Catálogo!A:B,2,FALSE),"")</f>
        <v/>
      </c>
      <c r="R3591" s="33"/>
      <c r="S3591" s="34"/>
      <c r="T3591" s="33"/>
      <c r="U3591" s="33"/>
      <c r="V3591" s="5" t="str">
        <f>IF(ActividadesCom[[#This Row],[NIVEL 3]]&lt;&gt;0,VLOOKUP(ActividadesCom[[#This Row],[NIVEL 3]],Catálogo!A:B,2,FALSE),"")</f>
        <v/>
      </c>
      <c r="W3591" s="33"/>
      <c r="X3591" s="34"/>
      <c r="Y3591" s="33"/>
      <c r="Z3591" s="33"/>
      <c r="AA3591" s="5" t="str">
        <f>IF(ActividadesCom[[#This Row],[NIVEL 4]]&lt;&gt;0,VLOOKUP(ActividadesCom[[#This Row],[NIVEL 4]],Catálogo!A:B,2,FALSE),"")</f>
        <v/>
      </c>
      <c r="AB3591" s="33"/>
      <c r="AC3591" s="34"/>
      <c r="AD3591" s="33"/>
      <c r="AE3591" s="33"/>
      <c r="AF3591" s="5" t="str">
        <f>IF(ActividadesCom[[#This Row],[NIVEL 5]]&lt;&gt;0,VLOOKUP(ActividadesCom[[#This Row],[NIVEL 5]],Catálogo!A:B,2,FALSE),"")</f>
        <v/>
      </c>
      <c r="AG3591" s="33"/>
      <c r="AH3591" s="2"/>
    </row>
    <row r="3592" spans="1:34" ht="30" hidden="1" customHeight="1" x14ac:dyDescent="0.25">
      <c r="A3592" s="7">
        <v>21470276</v>
      </c>
      <c r="B3592" s="6" t="str">
        <f>VLOOKUP(ActividadesCom[[#This Row],[NO. DE CONTROL]],'LISTADO ESTUDIANTES'!A:C,2,FALSE)</f>
        <v>RODRIGUEZ ZARRABAL LUIS ARMANDO</v>
      </c>
      <c r="C3592" s="6" t="str">
        <f>VLOOKUP(ActividadesCom[[#This Row],[NO. DE CONTROL]],'LISTADO ESTUDIANTES'!A:C,3,FALSE)</f>
        <v>INGENIERIA EN GESTION EMPRESARIAL</v>
      </c>
      <c r="D3592" s="5" t="str">
        <f>VLOOKUP(ActividadesCom[[#This Row],[NO. DE CONTROL]],'LISTADO ESTUDIANTES'!A:D,4,FALSE)</f>
        <v>EGRESADO(A)</v>
      </c>
      <c r="E3592" s="5">
        <f>SUM(ActividadesCom[[#This Row],[CRÉD. 1]],ActividadesCom[[#This Row],[CRÉD. 2]],ActividadesCom[[#This Row],[CRÉD. 3]],ActividadesCom[[#This Row],[CRÉD. 4]],ActividadesCom[[#This Row],[CRÉD. 5]])</f>
        <v>5</v>
      </c>
      <c r="F3592" s="5">
        <f>IF(ActividadesCom[[#This Row],[ÚLTIMO SEMESTRE CON CRÉDITOS]]&gt;0,ROUND(AVERAGE(ActividadesCom[[#This Row],[VALOR NIVEL 5]],ActividadesCom[[#This Row],[VALOR NIVEL 4]],ActividadesCom[[#This Row],[VALOR NIVEL 3]],ActividadesCom[[#This Row],[VALOR NIVEL 2]],ActividadesCom[[#This Row],[VALOR NIVEL 1]]),0),"")</f>
        <v>3</v>
      </c>
      <c r="G3592" s="5" t="str">
        <f>IF(ActividadesCom[[#This Row],[PROMEDIO]]="","",IF(ActividadesCom[[#This Row],[PROMEDIO]]&gt;=4,"EXCELENTE",IF(ActividadesCom[[#This Row],[PROMEDIO]]&gt;=3,"NOTABLE",IF(ActividadesCom[[#This Row],[PROMEDIO]]&gt;=2,"BUENO",IF(ActividadesCom[[#This Row],[PROMEDIO]]=1,"SUFICIENTE","")))))</f>
        <v>NOTABLE</v>
      </c>
      <c r="H3592" s="5">
        <f>MAX(ActividadesCom[[#This Row],[PERÍODO 1]],ActividadesCom[[#This Row],[PERÍODO 2]],ActividadesCom[[#This Row],[PERÍODO 3]],ActividadesCom[[#This Row],[PERÍODO 4]],ActividadesCom[[#This Row],[PERÍODO 5]])</f>
        <v>20221</v>
      </c>
      <c r="I3592" s="6" t="s">
        <v>47</v>
      </c>
      <c r="J3592" s="5">
        <v>20213</v>
      </c>
      <c r="K3592" s="33" t="s">
        <v>4007</v>
      </c>
      <c r="L3592" s="5">
        <f>IF(ActividadesCom[[#This Row],[NIVEL 1]]&lt;&gt;0,VLOOKUP(ActividadesCom[[#This Row],[NIVEL 1]],Catálogo!A:B,2,FALSE),"")</f>
        <v>4</v>
      </c>
      <c r="M3592" s="5">
        <v>1</v>
      </c>
      <c r="N3592" s="6" t="s">
        <v>4861</v>
      </c>
      <c r="O3592" s="5">
        <v>20213</v>
      </c>
      <c r="P3592" s="5" t="s">
        <v>4007</v>
      </c>
      <c r="Q3592" s="5">
        <f>IF(ActividadesCom[[#This Row],[NIVEL 2]]&lt;&gt;0,VLOOKUP(ActividadesCom[[#This Row],[NIVEL 2]],Catálogo!A:B,2,FALSE),"")</f>
        <v>4</v>
      </c>
      <c r="R3592" s="5">
        <v>1</v>
      </c>
      <c r="S3592" s="6" t="s">
        <v>4861</v>
      </c>
      <c r="T3592" s="5">
        <v>20221</v>
      </c>
      <c r="U3592" s="5" t="s">
        <v>4007</v>
      </c>
      <c r="V3592" s="5">
        <f>IF(ActividadesCom[[#This Row],[NIVEL 3]]&lt;&gt;0,VLOOKUP(ActividadesCom[[#This Row],[NIVEL 3]],Catálogo!A:B,2,FALSE),"")</f>
        <v>4</v>
      </c>
      <c r="W3592" s="5">
        <v>1</v>
      </c>
      <c r="X3592" s="6" t="s">
        <v>4893</v>
      </c>
      <c r="Y3592" s="5">
        <v>20213</v>
      </c>
      <c r="Z3592" s="5" t="s">
        <v>4007</v>
      </c>
      <c r="AA3592" s="5">
        <f>IF(ActividadesCom[[#This Row],[NIVEL 4]]&lt;&gt;0,VLOOKUP(ActividadesCom[[#This Row],[NIVEL 4]],Catálogo!A:B,2,FALSE),"")</f>
        <v>4</v>
      </c>
      <c r="AB3592" s="5">
        <v>1</v>
      </c>
      <c r="AC3592" s="6" t="s">
        <v>47</v>
      </c>
      <c r="AD3592" s="5">
        <v>20221</v>
      </c>
      <c r="AE3592" s="5" t="s">
        <v>4010</v>
      </c>
      <c r="AF3592" s="5">
        <f>IF(ActividadesCom[[#This Row],[NIVEL 5]]&lt;&gt;0,VLOOKUP(ActividadesCom[[#This Row],[NIVEL 5]],Catálogo!A:B,2,FALSE),"")</f>
        <v>1</v>
      </c>
      <c r="AG3592" s="5">
        <v>1</v>
      </c>
      <c r="AH3592" s="2"/>
    </row>
    <row r="3593" spans="1:34" ht="30" hidden="1" customHeight="1" x14ac:dyDescent="0.25">
      <c r="A3593" s="7">
        <v>21470277</v>
      </c>
      <c r="B3593" s="6" t="str">
        <f>VLOOKUP(ActividadesCom[[#This Row],[NO. DE CONTROL]],'LISTADO ESTUDIANTES'!A:C,2,FALSE)</f>
        <v>CAN LARA DANIEL ISAIAS</v>
      </c>
      <c r="C3593" s="6" t="str">
        <f>VLOOKUP(ActividadesCom[[#This Row],[NO. DE CONTROL]],'LISTADO ESTUDIANTES'!A:C,3,FALSE)</f>
        <v>INGENIERIA EN GESTION EMPRESARIAL</v>
      </c>
      <c r="D3593" s="5" t="str">
        <f>VLOOKUP(ActividadesCom[[#This Row],[NO. DE CONTROL]],'LISTADO ESTUDIANTES'!A:D,4,FALSE)</f>
        <v>BAJA</v>
      </c>
      <c r="E3593" s="5">
        <f>SUM(ActividadesCom[[#This Row],[CRÉD. 1]],ActividadesCom[[#This Row],[CRÉD. 2]],ActividadesCom[[#This Row],[CRÉD. 3]],ActividadesCom[[#This Row],[CRÉD. 4]],ActividadesCom[[#This Row],[CRÉD. 5]])</f>
        <v>5</v>
      </c>
      <c r="F3593" s="5">
        <f>IF(ActividadesCom[[#This Row],[ÚLTIMO SEMESTRE CON CRÉDITOS]]&gt;0,ROUND(AVERAGE(ActividadesCom[[#This Row],[VALOR NIVEL 5]],ActividadesCom[[#This Row],[VALOR NIVEL 4]],ActividadesCom[[#This Row],[VALOR NIVEL 3]],ActividadesCom[[#This Row],[VALOR NIVEL 2]],ActividadesCom[[#This Row],[VALOR NIVEL 1]]),0),"")</f>
        <v>4</v>
      </c>
      <c r="G3593" s="7" t="str">
        <f>IF(ActividadesCom[[#This Row],[PROMEDIO]]="","",IF(ActividadesCom[[#This Row],[PROMEDIO]]&gt;=4,"EXCELENTE",IF(ActividadesCom[[#This Row],[PROMEDIO]]&gt;=3,"NOTABLE",IF(ActividadesCom[[#This Row],[PROMEDIO]]&gt;=2,"BUENO",IF(ActividadesCom[[#This Row],[PROMEDIO]]=1,"SUFICIENTE","")))))</f>
        <v>EXCELENTE</v>
      </c>
      <c r="H3593" s="5">
        <f>MAX(ActividadesCom[[#This Row],[PERÍODO 1]],ActividadesCom[[#This Row],[PERÍODO 2]],ActividadesCom[[#This Row],[PERÍODO 3]],ActividadesCom[[#This Row],[PERÍODO 4]],ActividadesCom[[#This Row],[PERÍODO 5]])</f>
        <v>20223</v>
      </c>
      <c r="I3593" s="6" t="s">
        <v>30</v>
      </c>
      <c r="J3593" s="5">
        <v>20213</v>
      </c>
      <c r="K3593" s="33" t="s">
        <v>4007</v>
      </c>
      <c r="L3593" s="5">
        <f>IF(ActividadesCom[[#This Row],[NIVEL 1]]&lt;&gt;0,VLOOKUP(ActividadesCom[[#This Row],[NIVEL 1]],Catálogo!A:B,2,FALSE),"")</f>
        <v>4</v>
      </c>
      <c r="M3593" s="5">
        <v>1</v>
      </c>
      <c r="N3593" s="6" t="s">
        <v>4844</v>
      </c>
      <c r="O3593" s="5">
        <v>20213</v>
      </c>
      <c r="P3593" s="5" t="s">
        <v>4007</v>
      </c>
      <c r="Q3593" s="5">
        <f>IF(ActividadesCom[[#This Row],[NIVEL 2]]&lt;&gt;0,VLOOKUP(ActividadesCom[[#This Row],[NIVEL 2]],Catálogo!A:B,2,FALSE),"")</f>
        <v>4</v>
      </c>
      <c r="R3593" s="5">
        <v>1</v>
      </c>
      <c r="S3593" s="6" t="s">
        <v>4861</v>
      </c>
      <c r="T3593" s="5">
        <v>20223</v>
      </c>
      <c r="U3593" s="5" t="s">
        <v>4007</v>
      </c>
      <c r="V3593" s="5">
        <v>2</v>
      </c>
      <c r="W3593" s="5">
        <v>1</v>
      </c>
      <c r="X3593" s="6" t="s">
        <v>4893</v>
      </c>
      <c r="Y3593" s="5">
        <v>20213</v>
      </c>
      <c r="Z3593" s="5" t="s">
        <v>4007</v>
      </c>
      <c r="AA3593" s="5">
        <f>IF(ActividadesCom[[#This Row],[NIVEL 4]]&lt;&gt;0,VLOOKUP(ActividadesCom[[#This Row],[NIVEL 4]],Catálogo!A:B,2,FALSE),"")</f>
        <v>4</v>
      </c>
      <c r="AB3593" s="5">
        <v>1</v>
      </c>
      <c r="AC3593" s="6" t="s">
        <v>25</v>
      </c>
      <c r="AD3593" s="5">
        <v>20221</v>
      </c>
      <c r="AE3593" s="5" t="s">
        <v>4007</v>
      </c>
      <c r="AF3593" s="5">
        <f>IF(ActividadesCom[[#This Row],[NIVEL 5]]&lt;&gt;0,VLOOKUP(ActividadesCom[[#This Row],[NIVEL 5]],Catálogo!A:B,2,FALSE),"")</f>
        <v>4</v>
      </c>
      <c r="AG3593" s="5">
        <v>1</v>
      </c>
      <c r="AH3593" s="2"/>
    </row>
    <row r="3594" spans="1:34" s="151" customFormat="1" ht="30" hidden="1" customHeight="1" x14ac:dyDescent="0.25">
      <c r="A3594" s="169">
        <v>21470278</v>
      </c>
      <c r="B3594" s="148" t="str">
        <f>VLOOKUP(ActividadesCom[[#This Row],[NO. DE CONTROL]],'LISTADO ESTUDIANTES'!A:C,2,FALSE)</f>
        <v>CANUL BOBADILLA JAIR ISAAC</v>
      </c>
      <c r="C3594" s="148" t="str">
        <f>VLOOKUP(ActividadesCom[[#This Row],[NO. DE CONTROL]],'LISTADO ESTUDIANTES'!A:C,3,FALSE)</f>
        <v>INGENIERIA QUIMICA</v>
      </c>
      <c r="D3594" s="164" t="str">
        <f>VLOOKUP(ActividadesCom[[#This Row],[NO. DE CONTROL]],'LISTADO ESTUDIANTES'!A:D,4,FALSE)</f>
        <v>EGRESADO(A)</v>
      </c>
      <c r="E3594" s="149">
        <f>SUM(ActividadesCom[[#This Row],[CRÉD. 1]],ActividadesCom[[#This Row],[CRÉD. 2]],ActividadesCom[[#This Row],[CRÉD. 3]],ActividadesCom[[#This Row],[CRÉD. 4]],ActividadesCom[[#This Row],[CRÉD. 5]])</f>
        <v>5</v>
      </c>
      <c r="F3594" s="164">
        <f>IF(ActividadesCom[[#This Row],[ÚLTIMO SEMESTRE CON CRÉDITOS]]&gt;0,ROUND(AVERAGE(ActividadesCom[[#This Row],[VALOR NIVEL 5]],ActividadesCom[[#This Row],[VALOR NIVEL 4]],ActividadesCom[[#This Row],[VALOR NIVEL 3]],ActividadesCom[[#This Row],[VALOR NIVEL 2]],ActividadesCom[[#This Row],[VALOR NIVEL 1]]),0),"")</f>
        <v>3</v>
      </c>
      <c r="G3594" s="169" t="str">
        <f>IF(ActividadesCom[[#This Row],[PROMEDIO]]="","",IF(ActividadesCom[[#This Row],[PROMEDIO]]&gt;=4,"EXCELENTE",IF(ActividadesCom[[#This Row],[PROMEDIO]]&gt;=3,"NOTABLE",IF(ActividadesCom[[#This Row],[PROMEDIO]]&gt;=2,"BUENO",IF(ActividadesCom[[#This Row],[PROMEDIO]]=1,"SUFICIENTE","")))))</f>
        <v>NOTABLE</v>
      </c>
      <c r="H3594" s="149">
        <f>MAX(ActividadesCom[[#This Row],[PERÍODO 1]],ActividadesCom[[#This Row],[PERÍODO 2]],ActividadesCom[[#This Row],[PERÍODO 3]],ActividadesCom[[#This Row],[PERÍODO 4]],ActividadesCom[[#This Row],[PERÍODO 5]])</f>
        <v>20221</v>
      </c>
      <c r="I3594" s="165" t="s">
        <v>12</v>
      </c>
      <c r="J3594" s="164">
        <v>20213</v>
      </c>
      <c r="K3594" s="164" t="s">
        <v>4021</v>
      </c>
      <c r="L3594" s="149">
        <f>IF(ActividadesCom[[#This Row],[NIVEL 1]]&lt;&gt;0,VLOOKUP(ActividadesCom[[#This Row],[NIVEL 1]],Catálogo!A:B,2,FALSE),"")</f>
        <v>2</v>
      </c>
      <c r="M3594" s="164">
        <v>1</v>
      </c>
      <c r="N3594" s="148" t="s">
        <v>4880</v>
      </c>
      <c r="O3594" s="164">
        <v>20212</v>
      </c>
      <c r="P3594" s="149" t="s">
        <v>4007</v>
      </c>
      <c r="Q3594" s="149">
        <f>IF(ActividadesCom[[#This Row],[NIVEL 2]]&lt;&gt;0,VLOOKUP(ActividadesCom[[#This Row],[NIVEL 2]],Catálogo!A:B,2,FALSE),"")</f>
        <v>4</v>
      </c>
      <c r="R3594" s="164">
        <v>1</v>
      </c>
      <c r="S3594" s="165" t="s">
        <v>4910</v>
      </c>
      <c r="T3594" s="164">
        <v>20221</v>
      </c>
      <c r="U3594" s="149" t="s">
        <v>4008</v>
      </c>
      <c r="V3594" s="149">
        <f>IF(ActividadesCom[[#This Row],[NIVEL 3]]&lt;&gt;0,VLOOKUP(ActividadesCom[[#This Row],[NIVEL 3]],Catálogo!A:B,2,FALSE),"")</f>
        <v>3</v>
      </c>
      <c r="W3594" s="164">
        <v>1</v>
      </c>
      <c r="X3594" s="148" t="s">
        <v>12</v>
      </c>
      <c r="Y3594" s="164">
        <v>20221</v>
      </c>
      <c r="Z3594" s="149" t="s">
        <v>4007</v>
      </c>
      <c r="AA3594" s="149">
        <f>IF(ActividadesCom[[#This Row],[NIVEL 4]]&lt;&gt;0,VLOOKUP(ActividadesCom[[#This Row],[NIVEL 4]],Catálogo!A:B,2,FALSE),"")</f>
        <v>4</v>
      </c>
      <c r="AB3594" s="164">
        <v>1</v>
      </c>
      <c r="AC3594" s="165" t="s">
        <v>5372</v>
      </c>
      <c r="AD3594" s="164">
        <v>20221</v>
      </c>
      <c r="AE3594" s="149" t="s">
        <v>4007</v>
      </c>
      <c r="AF3594" s="149">
        <f>IF(ActividadesCom[[#This Row],[NIVEL 5]]&lt;&gt;0,VLOOKUP(ActividadesCom[[#This Row],[NIVEL 5]],Catálogo!A:B,2,FALSE),"")</f>
        <v>4</v>
      </c>
      <c r="AG3594" s="164">
        <v>1</v>
      </c>
    </row>
    <row r="3595" spans="1:34" s="151" customFormat="1" ht="30" customHeight="1" x14ac:dyDescent="0.25">
      <c r="A3595" s="169">
        <v>21470279</v>
      </c>
      <c r="B3595" s="148" t="str">
        <f>VLOOKUP(ActividadesCom[[#This Row],[NO. DE CONTROL]],'LISTADO ESTUDIANTES'!A:C,2,FALSE)</f>
        <v>VALLEJOS VIVAS OLIVER ANDRES</v>
      </c>
      <c r="C3595" s="148" t="str">
        <f>VLOOKUP(ActividadesCom[[#This Row],[NO. DE CONTROL]],'LISTADO ESTUDIANTES'!A:C,3,FALSE)</f>
        <v>INGENIERIA EN TECNOLOGIAS DE LA INFORMACION Y COMUNICACIONES</v>
      </c>
      <c r="D3595" s="164" t="str">
        <f>VLOOKUP(ActividadesCom[[#This Row],[NO. DE CONTROL]],'LISTADO ESTUDIANTES'!A:D,4,FALSE)</f>
        <v>ACTIVO(A)</v>
      </c>
      <c r="E3595" s="149">
        <f>SUM(ActividadesCom[[#This Row],[CRÉD. 1]],ActividadesCom[[#This Row],[CRÉD. 2]],ActividadesCom[[#This Row],[CRÉD. 3]],ActividadesCom[[#This Row],[CRÉD. 4]],ActividadesCom[[#This Row],[CRÉD. 5]])</f>
        <v>5</v>
      </c>
      <c r="F3595" s="159">
        <f>IF(ActividadesCom[[#This Row],[ÚLTIMO SEMESTRE CON CRÉDITOS]]&gt;0,ROUND(AVERAGE(ActividadesCom[[#This Row],[VALOR NIVEL 5]],ActividadesCom[[#This Row],[VALOR NIVEL 4]],ActividadesCom[[#This Row],[VALOR NIVEL 3]],ActividadesCom[[#This Row],[VALOR NIVEL 2]],ActividadesCom[[#This Row],[VALOR NIVEL 1]]),0),"")</f>
        <v>3</v>
      </c>
      <c r="G3595" s="164" t="str">
        <f>IF(ActividadesCom[[#This Row],[PROMEDIO]]="","",IF(ActividadesCom[[#This Row],[PROMEDIO]]&gt;=4,"EXCELENTE",IF(ActividadesCom[[#This Row],[PROMEDIO]]&gt;=3,"NOTABLE",IF(ActividadesCom[[#This Row],[PROMEDIO]]&gt;=2,"BUENO",IF(ActividadesCom[[#This Row],[PROMEDIO]]=1,"SUFICIENTE","")))))</f>
        <v>NOTABLE</v>
      </c>
      <c r="H3595" s="149">
        <f>MAX(ActividadesCom[[#This Row],[PERÍODO 1]],ActividadesCom[[#This Row],[PERÍODO 2]],ActividadesCom[[#This Row],[PERÍODO 3]],ActividadesCom[[#This Row],[PERÍODO 4]],ActividadesCom[[#This Row],[PERÍODO 5]])</f>
        <v>20241</v>
      </c>
      <c r="I3595" s="148" t="s">
        <v>5823</v>
      </c>
      <c r="J3595" s="164">
        <v>20213</v>
      </c>
      <c r="K3595" s="149" t="s">
        <v>4007</v>
      </c>
      <c r="L3595" s="149">
        <f>IF(ActividadesCom[[#This Row],[NIVEL 1]]&lt;&gt;0,VLOOKUP(ActividadesCom[[#This Row],[NIVEL 1]],Catálogo!A:B,2,FALSE),"")</f>
        <v>4</v>
      </c>
      <c r="M3595" s="164">
        <v>1</v>
      </c>
      <c r="N3595" s="148" t="s">
        <v>11</v>
      </c>
      <c r="O3595" s="164">
        <v>20213</v>
      </c>
      <c r="P3595" s="149" t="s">
        <v>4008</v>
      </c>
      <c r="Q3595" s="149">
        <f>IF(ActividadesCom[[#This Row],[NIVEL 2]]&lt;&gt;0,VLOOKUP(ActividadesCom[[#This Row],[NIVEL 2]],Catálogo!A:B,2,FALSE),"")</f>
        <v>3</v>
      </c>
      <c r="R3595" s="164">
        <v>1</v>
      </c>
      <c r="S3595" s="148" t="s">
        <v>4815</v>
      </c>
      <c r="T3595" s="164">
        <v>20213</v>
      </c>
      <c r="U3595" s="149" t="s">
        <v>4007</v>
      </c>
      <c r="V3595" s="149">
        <f>IF(ActividadesCom[[#This Row],[NIVEL 3]]&lt;&gt;0,VLOOKUP(ActividadesCom[[#This Row],[NIVEL 3]],Catálogo!A:B,2,FALSE),"")</f>
        <v>4</v>
      </c>
      <c r="W3595" s="164">
        <v>1</v>
      </c>
      <c r="X3595" s="148" t="s">
        <v>6247</v>
      </c>
      <c r="Y3595" s="164">
        <v>20233</v>
      </c>
      <c r="Z3595" s="149" t="s">
        <v>4008</v>
      </c>
      <c r="AA3595" s="149">
        <f>IF(ActividadesCom[[#This Row],[NIVEL 4]]&lt;&gt;0,VLOOKUP(ActividadesCom[[#This Row],[NIVEL 4]],Catálogo!A:B,2,FALSE),"")</f>
        <v>3</v>
      </c>
      <c r="AB3595" s="164">
        <v>1</v>
      </c>
      <c r="AC3595" s="148" t="s">
        <v>5817</v>
      </c>
      <c r="AD3595" s="164">
        <v>20241</v>
      </c>
      <c r="AE3595" s="149" t="s">
        <v>4008</v>
      </c>
      <c r="AF3595" s="149">
        <f>IF(ActividadesCom[[#This Row],[NIVEL 5]]&lt;&gt;0,VLOOKUP(ActividadesCom[[#This Row],[NIVEL 5]],Catálogo!A:B,2,FALSE),"")</f>
        <v>3</v>
      </c>
      <c r="AG3595" s="164">
        <v>1</v>
      </c>
    </row>
    <row r="3596" spans="1:34" s="151" customFormat="1" ht="30" hidden="1" customHeight="1" x14ac:dyDescent="0.25">
      <c r="A3596" s="147">
        <v>21470280</v>
      </c>
      <c r="B3596" s="148" t="str">
        <f>VLOOKUP(ActividadesCom[[#This Row],[NO. DE CONTROL]],'LISTADO ESTUDIANTES'!A:C,2,FALSE)</f>
        <v>RAMAYO SANCHEZ JOSE MOISES</v>
      </c>
      <c r="C3596" s="148" t="str">
        <f>VLOOKUP(ActividadesCom[[#This Row],[NO. DE CONTROL]],'LISTADO ESTUDIANTES'!A:C,3,FALSE)</f>
        <v>INGENIERIA QUIMICA</v>
      </c>
      <c r="D3596" s="149" t="str">
        <f>VLOOKUP(ActividadesCom[[#This Row],[NO. DE CONTROL]],'LISTADO ESTUDIANTES'!A:D,4,FALSE)</f>
        <v>EGRESADO(A)</v>
      </c>
      <c r="E3596" s="147">
        <f>SUM(ActividadesCom[[#This Row],[CRÉD. 1]],ActividadesCom[[#This Row],[CRÉD. 2]],ActividadesCom[[#This Row],[CRÉD. 3]],ActividadesCom[[#This Row],[CRÉD. 4]],ActividadesCom[[#This Row],[CRÉD. 5]])</f>
        <v>5</v>
      </c>
      <c r="F3596" s="149">
        <f>IF(ActividadesCom[[#This Row],[ÚLTIMO SEMESTRE CON CRÉDITOS]]&gt;0,ROUND(AVERAGE(ActividadesCom[[#This Row],[VALOR NIVEL 5]],ActividadesCom[[#This Row],[VALOR NIVEL 4]],ActividadesCom[[#This Row],[VALOR NIVEL 3]],ActividadesCom[[#This Row],[VALOR NIVEL 2]],ActividadesCom[[#This Row],[VALOR NIVEL 1]]),0),"")</f>
        <v>3</v>
      </c>
      <c r="G3596" s="147" t="str">
        <f>IF(ActividadesCom[[#This Row],[PROMEDIO]]="","",IF(ActividadesCom[[#This Row],[PROMEDIO]]&gt;=4,"EXCELENTE",IF(ActividadesCom[[#This Row],[PROMEDIO]]&gt;=3,"NOTABLE",IF(ActividadesCom[[#This Row],[PROMEDIO]]&gt;=2,"BUENO",IF(ActividadesCom[[#This Row],[PROMEDIO]]=1,"SUFICIENTE","")))))</f>
        <v>NOTABLE</v>
      </c>
      <c r="H3596" s="149">
        <f>MAX(ActividadesCom[[#This Row],[PERÍODO 1]],ActividadesCom[[#This Row],[PERÍODO 2]],ActividadesCom[[#This Row],[PERÍODO 3]],ActividadesCom[[#This Row],[PERÍODO 4]],ActividadesCom[[#This Row],[PERÍODO 5]])</f>
        <v>20221</v>
      </c>
      <c r="I3596" s="148" t="s">
        <v>3994</v>
      </c>
      <c r="J3596" s="149">
        <v>20213</v>
      </c>
      <c r="K3596" s="149" t="s">
        <v>4020</v>
      </c>
      <c r="L3596" s="149">
        <f>IF(ActividadesCom[[#This Row],[NIVEL 1]]&lt;&gt;0,VLOOKUP(ActividadesCom[[#This Row],[NIVEL 1]],Catálogo!A:B,2,FALSE),"")</f>
        <v>3</v>
      </c>
      <c r="M3596" s="149">
        <v>1</v>
      </c>
      <c r="N3596" s="148" t="s">
        <v>4910</v>
      </c>
      <c r="O3596" s="149">
        <v>20221</v>
      </c>
      <c r="P3596" s="149" t="s">
        <v>4008</v>
      </c>
      <c r="Q3596" s="149">
        <f>IF(ActividadesCom[[#This Row],[NIVEL 2]]&lt;&gt;0,VLOOKUP(ActividadesCom[[#This Row],[NIVEL 2]],Catálogo!A:B,2,FALSE),"")</f>
        <v>3</v>
      </c>
      <c r="R3596" s="149">
        <v>1</v>
      </c>
      <c r="S3596" s="148" t="s">
        <v>12</v>
      </c>
      <c r="T3596" s="149">
        <v>20221</v>
      </c>
      <c r="U3596" s="149" t="s">
        <v>4007</v>
      </c>
      <c r="V3596" s="149">
        <f>IF(ActividadesCom[[#This Row],[NIVEL 3]]&lt;&gt;0,VLOOKUP(ActividadesCom[[#This Row],[NIVEL 3]],Catálogo!A:B,2,FALSE),"")</f>
        <v>4</v>
      </c>
      <c r="W3596" s="149">
        <v>1</v>
      </c>
      <c r="X3596" s="148" t="s">
        <v>5372</v>
      </c>
      <c r="Y3596" s="149">
        <v>20221</v>
      </c>
      <c r="Z3596" s="149" t="s">
        <v>4007</v>
      </c>
      <c r="AA3596" s="149">
        <f>IF(ActividadesCom[[#This Row],[NIVEL 4]]&lt;&gt;0,VLOOKUP(ActividadesCom[[#This Row],[NIVEL 4]],Catálogo!A:B,2,FALSE),"")</f>
        <v>4</v>
      </c>
      <c r="AB3596" s="149">
        <v>1</v>
      </c>
      <c r="AC3596" s="148" t="s">
        <v>5376</v>
      </c>
      <c r="AD3596" s="149">
        <v>20221</v>
      </c>
      <c r="AE3596" s="149" t="s">
        <v>4008</v>
      </c>
      <c r="AF3596" s="149">
        <f>IF(ActividadesCom[[#This Row],[NIVEL 5]]&lt;&gt;0,VLOOKUP(ActividadesCom[[#This Row],[NIVEL 5]],Catálogo!A:B,2,FALSE),"")</f>
        <v>3</v>
      </c>
      <c r="AG3596" s="149">
        <v>1</v>
      </c>
    </row>
    <row r="3597" spans="1:34" ht="30" hidden="1" customHeight="1" x14ac:dyDescent="0.25">
      <c r="A3597" s="7">
        <v>21470281</v>
      </c>
      <c r="B3597" s="6" t="str">
        <f>VLOOKUP(ActividadesCom[[#This Row],[NO. DE CONTROL]],'LISTADO ESTUDIANTES'!A:C,2,FALSE)</f>
        <v>TUT AVILA YAJAIRA ISABEL</v>
      </c>
      <c r="C3597" s="6" t="str">
        <f>VLOOKUP(ActividadesCom[[#This Row],[NO. DE CONTROL]],'LISTADO ESTUDIANTES'!A:C,3,FALSE)</f>
        <v>INGENIERIA QUIMICA</v>
      </c>
      <c r="D3597" s="5" t="str">
        <f>VLOOKUP(ActividadesCom[[#This Row],[NO. DE CONTROL]],'LISTADO ESTUDIANTES'!A:D,4,FALSE)</f>
        <v>EGRESADO(A)</v>
      </c>
      <c r="E3597" s="5">
        <f>SUM(ActividadesCom[[#This Row],[CRÉD. 1]],ActividadesCom[[#This Row],[CRÉD. 2]],ActividadesCom[[#This Row],[CRÉD. 3]],ActividadesCom[[#This Row],[CRÉD. 4]],ActividadesCom[[#This Row],[CRÉD. 5]])</f>
        <v>5</v>
      </c>
      <c r="F3597" s="5">
        <f>IF(ActividadesCom[[#This Row],[ÚLTIMO SEMESTRE CON CRÉDITOS]]&gt;0,ROUND(AVERAGE(ActividadesCom[[#This Row],[VALOR NIVEL 5]],ActividadesCom[[#This Row],[VALOR NIVEL 4]],ActividadesCom[[#This Row],[VALOR NIVEL 3]],ActividadesCom[[#This Row],[VALOR NIVEL 2]],ActividadesCom[[#This Row],[VALOR NIVEL 1]]),0),"")</f>
        <v>4</v>
      </c>
      <c r="G3597" s="5" t="str">
        <f>IF(ActividadesCom[[#This Row],[PROMEDIO]]="","",IF(ActividadesCom[[#This Row],[PROMEDIO]]&gt;=4,"EXCELENTE",IF(ActividadesCom[[#This Row],[PROMEDIO]]&gt;=3,"NOTABLE",IF(ActividadesCom[[#This Row],[PROMEDIO]]&gt;=2,"BUENO",IF(ActividadesCom[[#This Row],[PROMEDIO]]=1,"SUFICIENTE","")))))</f>
        <v>EXCELENTE</v>
      </c>
      <c r="H3597" s="5">
        <f>MAX(ActividadesCom[[#This Row],[PERÍODO 1]],ActividadesCom[[#This Row],[PERÍODO 2]],ActividadesCom[[#This Row],[PERÍODO 3]],ActividadesCom[[#This Row],[PERÍODO 4]],ActividadesCom[[#This Row],[PERÍODO 5]])</f>
        <v>20223</v>
      </c>
      <c r="I3597" s="6" t="s">
        <v>42</v>
      </c>
      <c r="J3597" s="5">
        <v>20213</v>
      </c>
      <c r="K3597" s="5" t="s">
        <v>4020</v>
      </c>
      <c r="L3597" s="5">
        <f>IF(ActividadesCom[[#This Row],[NIVEL 1]]&lt;&gt;0,VLOOKUP(ActividadesCom[[#This Row],[NIVEL 1]],Catálogo!A:B,2,FALSE),"")</f>
        <v>3</v>
      </c>
      <c r="M3597" s="5">
        <v>1</v>
      </c>
      <c r="N3597" s="6" t="s">
        <v>4436</v>
      </c>
      <c r="O3597" s="5">
        <v>20212</v>
      </c>
      <c r="P3597" s="5" t="s">
        <v>4007</v>
      </c>
      <c r="Q3597" s="5">
        <f>IF(ActividadesCom[[#This Row],[NIVEL 2]]&lt;&gt;0,VLOOKUP(ActividadesCom[[#This Row],[NIVEL 2]],Catálogo!A:B,2,FALSE),"")</f>
        <v>4</v>
      </c>
      <c r="R3597" s="5">
        <v>1</v>
      </c>
      <c r="S3597" s="6" t="s">
        <v>5372</v>
      </c>
      <c r="T3597" s="5">
        <v>20221</v>
      </c>
      <c r="U3597" s="5" t="s">
        <v>4007</v>
      </c>
      <c r="V3597" s="5">
        <f>IF(ActividadesCom[[#This Row],[NIVEL 3]]&lt;&gt;0,VLOOKUP(ActividadesCom[[#This Row],[NIVEL 3]],Catálogo!A:B,2,FALSE),"")</f>
        <v>4</v>
      </c>
      <c r="W3597" s="5">
        <v>1</v>
      </c>
      <c r="X3597" s="6" t="s">
        <v>5376</v>
      </c>
      <c r="Y3597" s="5">
        <v>20221</v>
      </c>
      <c r="Z3597" s="5" t="s">
        <v>4008</v>
      </c>
      <c r="AA3597" s="5">
        <f>IF(ActividadesCom[[#This Row],[NIVEL 4]]&lt;&gt;0,VLOOKUP(ActividadesCom[[#This Row],[NIVEL 4]],Catálogo!A:B,2,FALSE),"")</f>
        <v>3</v>
      </c>
      <c r="AB3597" s="5">
        <v>1</v>
      </c>
      <c r="AC3597" s="6" t="s">
        <v>5689</v>
      </c>
      <c r="AD3597" s="5">
        <v>20223</v>
      </c>
      <c r="AE3597" s="5" t="s">
        <v>4007</v>
      </c>
      <c r="AF3597" s="5">
        <f>IF(ActividadesCom[[#This Row],[NIVEL 5]]&lt;&gt;0,VLOOKUP(ActividadesCom[[#This Row],[NIVEL 5]],Catálogo!A:B,2,FALSE),"")</f>
        <v>4</v>
      </c>
      <c r="AG3597" s="5">
        <v>1</v>
      </c>
      <c r="AH3597" s="2"/>
    </row>
    <row r="3598" spans="1:34" ht="30" hidden="1" customHeight="1" x14ac:dyDescent="0.25">
      <c r="A3598" s="32">
        <v>21470282</v>
      </c>
      <c r="B3598" s="6" t="str">
        <f>VLOOKUP(ActividadesCom[[#This Row],[NO. DE CONTROL]],'LISTADO ESTUDIANTES'!A:C,2,FALSE)</f>
        <v>CASANOVA ESTRELLA CARLA FERNANDA</v>
      </c>
      <c r="C3598" s="6" t="str">
        <f>VLOOKUP(ActividadesCom[[#This Row],[NO. DE CONTROL]],'LISTADO ESTUDIANTES'!A:C,3,FALSE)</f>
        <v>INGENIERIA EN GESTION EMPRESARIAL</v>
      </c>
      <c r="D3598" s="33" t="str">
        <f>VLOOKUP(ActividadesCom[[#This Row],[NO. DE CONTROL]],'LISTADO ESTUDIANTES'!A:D,4,FALSE)</f>
        <v>EGRESADO(A)</v>
      </c>
      <c r="E3598" s="5">
        <f>SUM(ActividadesCom[[#This Row],[CRÉD. 1]],ActividadesCom[[#This Row],[CRÉD. 2]],ActividadesCom[[#This Row],[CRÉD. 3]],ActividadesCom[[#This Row],[CRÉD. 4]],ActividadesCom[[#This Row],[CRÉD. 5]])</f>
        <v>5</v>
      </c>
      <c r="F3598" s="33">
        <f>IF(ActividadesCom[[#This Row],[ÚLTIMO SEMESTRE CON CRÉDITOS]]&gt;0,ROUND(AVERAGE(ActividadesCom[[#This Row],[VALOR NIVEL 5]],ActividadesCom[[#This Row],[VALOR NIVEL 4]],ActividadesCom[[#This Row],[VALOR NIVEL 3]],ActividadesCom[[#This Row],[VALOR NIVEL 2]],ActividadesCom[[#This Row],[VALOR NIVEL 1]]),0),"")</f>
        <v>3</v>
      </c>
      <c r="G3598" s="32" t="str">
        <f>IF(ActividadesCom[[#This Row],[PROMEDIO]]="","",IF(ActividadesCom[[#This Row],[PROMEDIO]]&gt;=4,"EXCELENTE",IF(ActividadesCom[[#This Row],[PROMEDIO]]&gt;=3,"NOTABLE",IF(ActividadesCom[[#This Row],[PROMEDIO]]&gt;=2,"BUENO",IF(ActividadesCom[[#This Row],[PROMEDIO]]=1,"SUFICIENTE","")))))</f>
        <v>NOTABLE</v>
      </c>
      <c r="H3598" s="5">
        <f>MAX(ActividadesCom[[#This Row],[PERÍODO 1]],ActividadesCom[[#This Row],[PERÍODO 2]],ActividadesCom[[#This Row],[PERÍODO 3]],ActividadesCom[[#This Row],[PERÍODO 4]],ActividadesCom[[#This Row],[PERÍODO 5]])</f>
        <v>20223</v>
      </c>
      <c r="I3598" s="34" t="s">
        <v>3518</v>
      </c>
      <c r="J3598" s="33">
        <v>20213</v>
      </c>
      <c r="K3598" s="33" t="s">
        <v>4020</v>
      </c>
      <c r="L3598" s="5">
        <f>IF(ActividadesCom[[#This Row],[NIVEL 1]]&lt;&gt;0,VLOOKUP(ActividadesCom[[#This Row],[NIVEL 1]],Catálogo!A:B,2,FALSE),"")</f>
        <v>3</v>
      </c>
      <c r="M3598" s="33">
        <v>1</v>
      </c>
      <c r="N3598" s="34" t="s">
        <v>4844</v>
      </c>
      <c r="O3598" s="33">
        <v>20213</v>
      </c>
      <c r="P3598" s="33" t="s">
        <v>4007</v>
      </c>
      <c r="Q3598" s="5">
        <f>IF(ActividadesCom[[#This Row],[NIVEL 2]]&lt;&gt;0,VLOOKUP(ActividadesCom[[#This Row],[NIVEL 2]],Catálogo!A:B,2,FALSE),"")</f>
        <v>4</v>
      </c>
      <c r="R3598" s="33">
        <v>1</v>
      </c>
      <c r="S3598" s="6" t="s">
        <v>5702</v>
      </c>
      <c r="T3598" s="33">
        <v>20223</v>
      </c>
      <c r="U3598" s="5" t="s">
        <v>4007</v>
      </c>
      <c r="V3598" s="5">
        <f>IF(ActividadesCom[[#This Row],[NIVEL 3]]&lt;&gt;0,VLOOKUP(ActividadesCom[[#This Row],[NIVEL 3]],Catálogo!A:B,2,FALSE),"")</f>
        <v>4</v>
      </c>
      <c r="W3598" s="33">
        <v>1</v>
      </c>
      <c r="X3598" s="34" t="s">
        <v>4893</v>
      </c>
      <c r="Y3598" s="33">
        <v>20213</v>
      </c>
      <c r="Z3598" s="5" t="s">
        <v>4007</v>
      </c>
      <c r="AA3598" s="5">
        <f>IF(ActividadesCom[[#This Row],[NIVEL 4]]&lt;&gt;0,VLOOKUP(ActividadesCom[[#This Row],[NIVEL 4]],Catálogo!A:B,2,FALSE),"")</f>
        <v>4</v>
      </c>
      <c r="AB3598" s="33">
        <v>1</v>
      </c>
      <c r="AC3598" s="6" t="s">
        <v>34</v>
      </c>
      <c r="AD3598" s="33">
        <v>20221</v>
      </c>
      <c r="AE3598" s="5" t="s">
        <v>4021</v>
      </c>
      <c r="AF3598" s="5">
        <f>IF(ActividadesCom[[#This Row],[NIVEL 5]]&lt;&gt;0,VLOOKUP(ActividadesCom[[#This Row],[NIVEL 5]],Catálogo!A:B,2,FALSE),"")</f>
        <v>2</v>
      </c>
      <c r="AG3598" s="33">
        <v>1</v>
      </c>
      <c r="AH3598" s="2"/>
    </row>
    <row r="3599" spans="1:34" s="151" customFormat="1" ht="30" hidden="1" customHeight="1" x14ac:dyDescent="0.25">
      <c r="A3599" s="147">
        <v>21470283</v>
      </c>
      <c r="B3599" s="148" t="str">
        <f>VLOOKUP(ActividadesCom[[#This Row],[NO. DE CONTROL]],'LISTADO ESTUDIANTES'!A:C,2,FALSE)</f>
        <v>VILLASEÑOR EUAN DENZEL</v>
      </c>
      <c r="C3599" s="148" t="str">
        <f>VLOOKUP(ActividadesCom[[#This Row],[NO. DE CONTROL]],'LISTADO ESTUDIANTES'!A:C,3,FALSE)</f>
        <v>INGENIERIA EN TECNOLOGIAS DE LA INFORMACION Y COMUNICACIONES</v>
      </c>
      <c r="D3599" s="149" t="str">
        <f>VLOOKUP(ActividadesCom[[#This Row],[NO. DE CONTROL]],'LISTADO ESTUDIANTES'!A:D,4,FALSE)</f>
        <v>EGRESADO(A)</v>
      </c>
      <c r="E3599" s="149">
        <f>SUM(ActividadesCom[[#This Row],[CRÉD. 1]],ActividadesCom[[#This Row],[CRÉD. 2]],ActividadesCom[[#This Row],[CRÉD. 3]],ActividadesCom[[#This Row],[CRÉD. 4]],ActividadesCom[[#This Row],[CRÉD. 5]])</f>
        <v>5</v>
      </c>
      <c r="F3599" s="149">
        <f>IF(ActividadesCom[[#This Row],[ÚLTIMO SEMESTRE CON CRÉDITOS]]&gt;0,ROUND(AVERAGE(ActividadesCom[[#This Row],[VALOR NIVEL 5]],ActividadesCom[[#This Row],[VALOR NIVEL 4]],ActividadesCom[[#This Row],[VALOR NIVEL 3]],ActividadesCom[[#This Row],[VALOR NIVEL 2]],ActividadesCom[[#This Row],[VALOR NIVEL 1]]),0),"")</f>
        <v>3</v>
      </c>
      <c r="G3599" s="149" t="str">
        <f>IF(ActividadesCom[[#This Row],[PROMEDIO]]="","",IF(ActividadesCom[[#This Row],[PROMEDIO]]&gt;=4,"EXCELENTE",IF(ActividadesCom[[#This Row],[PROMEDIO]]&gt;=3,"NOTABLE",IF(ActividadesCom[[#This Row],[PROMEDIO]]&gt;=2,"BUENO",IF(ActividadesCom[[#This Row],[PROMEDIO]]=1,"SUFICIENTE","")))))</f>
        <v>NOTABLE</v>
      </c>
      <c r="H3599" s="149">
        <f>MAX(ActividadesCom[[#This Row],[PERÍODO 1]],ActividadesCom[[#This Row],[PERÍODO 2]],ActividadesCom[[#This Row],[PERÍODO 3]],ActividadesCom[[#This Row],[PERÍODO 4]],ActividadesCom[[#This Row],[PERÍODO 5]])</f>
        <v>20251</v>
      </c>
      <c r="I3599" s="148" t="s">
        <v>133</v>
      </c>
      <c r="J3599" s="149">
        <v>20213</v>
      </c>
      <c r="K3599" s="149" t="s">
        <v>4007</v>
      </c>
      <c r="L3599" s="149">
        <f>IF(ActividadesCom[[#This Row],[NIVEL 1]]&lt;&gt;0,VLOOKUP(ActividadesCom[[#This Row],[NIVEL 1]],Catálogo!A:B,2,FALSE),"")</f>
        <v>4</v>
      </c>
      <c r="M3599" s="149">
        <v>1</v>
      </c>
      <c r="N3599" s="148" t="s">
        <v>25</v>
      </c>
      <c r="O3599" s="149">
        <v>20221</v>
      </c>
      <c r="P3599" s="149" t="s">
        <v>4008</v>
      </c>
      <c r="Q3599" s="149">
        <f>IF(ActividadesCom[[#This Row],[NIVEL 2]]&lt;&gt;0,VLOOKUP(ActividadesCom[[#This Row],[NIVEL 2]],Catálogo!A:B,2,FALSE),"")</f>
        <v>3</v>
      </c>
      <c r="R3599" s="149">
        <v>1</v>
      </c>
      <c r="S3599" s="148" t="s">
        <v>5817</v>
      </c>
      <c r="T3599" s="149">
        <v>20241</v>
      </c>
      <c r="U3599" s="149" t="s">
        <v>4008</v>
      </c>
      <c r="V3599" s="149">
        <f>IF(ActividadesCom[[#This Row],[NIVEL 3]]&lt;&gt;0,VLOOKUP(ActividadesCom[[#This Row],[NIVEL 3]],Catálogo!A:B,2,FALSE),"")</f>
        <v>3</v>
      </c>
      <c r="W3599" s="149">
        <v>1</v>
      </c>
      <c r="X3599" s="148" t="s">
        <v>6800</v>
      </c>
      <c r="Y3599" s="149">
        <v>20251</v>
      </c>
      <c r="Z3599" s="149" t="s">
        <v>4008</v>
      </c>
      <c r="AA3599" s="149">
        <f>IF(ActividadesCom[[#This Row],[NIVEL 4]]&lt;&gt;0,VLOOKUP(ActividadesCom[[#This Row],[NIVEL 4]],Catálogo!A:B,2,FALSE),"")</f>
        <v>3</v>
      </c>
      <c r="AB3599" s="149">
        <v>1</v>
      </c>
      <c r="AC3599" s="148" t="s">
        <v>6801</v>
      </c>
      <c r="AD3599" s="149">
        <v>20251</v>
      </c>
      <c r="AE3599" s="149" t="s">
        <v>4008</v>
      </c>
      <c r="AF3599" s="149">
        <f>IF(ActividadesCom[[#This Row],[NIVEL 5]]&lt;&gt;0,VLOOKUP(ActividadesCom[[#This Row],[NIVEL 5]],Catálogo!A:B,2,FALSE),"")</f>
        <v>3</v>
      </c>
      <c r="AG3599" s="149">
        <v>1</v>
      </c>
    </row>
    <row r="3600" spans="1:34" ht="30" hidden="1" customHeight="1" x14ac:dyDescent="0.25">
      <c r="A3600" s="29">
        <v>21470284</v>
      </c>
      <c r="B3600" s="6" t="str">
        <f>VLOOKUP(ActividadesCom[[#This Row],[NO. DE CONTROL]],'LISTADO ESTUDIANTES'!A:C,2,FALSE)</f>
        <v>LIZBETH CHAN LOPEZ</v>
      </c>
      <c r="C3600" s="6" t="str">
        <f>VLOOKUP(ActividadesCom[[#This Row],[NO. DE CONTROL]],'LISTADO ESTUDIANTES'!A:C,3,FALSE)</f>
        <v>INGENIERIA QUIMICA</v>
      </c>
      <c r="D3600" s="5" t="str">
        <f>VLOOKUP(ActividadesCom[[#This Row],[NO. DE CONTROL]],'LISTADO ESTUDIANTES'!A:D,4,FALSE)</f>
        <v>EGRESADO(A)</v>
      </c>
      <c r="E3600" s="5">
        <f>SUM(ActividadesCom[[#This Row],[CRÉD. 1]],ActividadesCom[[#This Row],[CRÉD. 2]],ActividadesCom[[#This Row],[CRÉD. 3]],ActividadesCom[[#This Row],[CRÉD. 4]],ActividadesCom[[#This Row],[CRÉD. 5]])</f>
        <v>3</v>
      </c>
      <c r="F3600" s="30">
        <f>IF(ActividadesCom[[#This Row],[ÚLTIMO SEMESTRE CON CRÉDITOS]]&gt;0,ROUND(AVERAGE(ActividadesCom[[#This Row],[VALOR NIVEL 5]],ActividadesCom[[#This Row],[VALOR NIVEL 4]],ActividadesCom[[#This Row],[VALOR NIVEL 3]],ActividadesCom[[#This Row],[VALOR NIVEL 2]],ActividadesCom[[#This Row],[VALOR NIVEL 1]]),0),"")</f>
        <v>3</v>
      </c>
      <c r="G3600" s="30" t="str">
        <f>IF(ActividadesCom[[#This Row],[PROMEDIO]]="","",IF(ActividadesCom[[#This Row],[PROMEDIO]]&gt;=4,"EXCELENTE",IF(ActividadesCom[[#This Row],[PROMEDIO]]&gt;=3,"NOTABLE",IF(ActividadesCom[[#This Row],[PROMEDIO]]&gt;=2,"BUENO",IF(ActividadesCom[[#This Row],[PROMEDIO]]=1,"SUFICIENTE","")))))</f>
        <v>NOTABLE</v>
      </c>
      <c r="H3600" s="5">
        <f>MAX(ActividadesCom[[#This Row],[PERÍODO 1]],ActividadesCom[[#This Row],[PERÍODO 2]],ActividadesCom[[#This Row],[PERÍODO 3]],ActividadesCom[[#This Row],[PERÍODO 4]],ActividadesCom[[#This Row],[PERÍODO 5]])</f>
        <v>20213</v>
      </c>
      <c r="I3600" s="31" t="s">
        <v>4571</v>
      </c>
      <c r="J3600" s="30">
        <v>20211</v>
      </c>
      <c r="K3600" s="30" t="s">
        <v>4008</v>
      </c>
      <c r="L3600" s="5">
        <f>IF(ActividadesCom[[#This Row],[NIVEL 1]]&lt;&gt;0,VLOOKUP(ActividadesCom[[#This Row],[NIVEL 1]],Catálogo!A:B,2,FALSE),"")</f>
        <v>3</v>
      </c>
      <c r="M3600" s="30">
        <v>1</v>
      </c>
      <c r="N3600" s="6" t="s">
        <v>615</v>
      </c>
      <c r="O3600" s="30">
        <v>20213</v>
      </c>
      <c r="P3600" s="5" t="s">
        <v>4008</v>
      </c>
      <c r="Q3600" s="5">
        <f>IF(ActividadesCom[[#This Row],[NIVEL 2]]&lt;&gt;0,VLOOKUP(ActividadesCom[[#This Row],[NIVEL 2]],Catálogo!A:B,2,FALSE),"")</f>
        <v>3</v>
      </c>
      <c r="R3600" s="30">
        <v>1</v>
      </c>
      <c r="S3600" s="31" t="s">
        <v>4892</v>
      </c>
      <c r="T3600" s="30">
        <v>20213</v>
      </c>
      <c r="U3600" s="5" t="s">
        <v>4008</v>
      </c>
      <c r="V3600" s="5">
        <f>IF(ActividadesCom[[#This Row],[NIVEL 3]]&lt;&gt;0,VLOOKUP(ActividadesCom[[#This Row],[NIVEL 3]],Catálogo!A:B,2,FALSE),"")</f>
        <v>3</v>
      </c>
      <c r="W3600" s="30">
        <v>1</v>
      </c>
      <c r="X3600" s="31"/>
      <c r="Y3600" s="30"/>
      <c r="Z3600" s="30"/>
      <c r="AA3600" s="5" t="str">
        <f>IF(ActividadesCom[[#This Row],[NIVEL 4]]&lt;&gt;0,VLOOKUP(ActividadesCom[[#This Row],[NIVEL 4]],Catálogo!A:B,2,FALSE),"")</f>
        <v/>
      </c>
      <c r="AB3600" s="30"/>
      <c r="AC3600" s="31"/>
      <c r="AD3600" s="30"/>
      <c r="AE3600" s="30"/>
      <c r="AF3600" s="5" t="str">
        <f>IF(ActividadesCom[[#This Row],[NIVEL 5]]&lt;&gt;0,VLOOKUP(ActividadesCom[[#This Row],[NIVEL 5]],Catálogo!A:B,2,FALSE),"")</f>
        <v/>
      </c>
      <c r="AG3600" s="30"/>
      <c r="AH3600" s="2"/>
    </row>
    <row r="3601" spans="1:34" s="151" customFormat="1" ht="30" hidden="1" customHeight="1" x14ac:dyDescent="0.25">
      <c r="A3601" s="147">
        <v>21470285</v>
      </c>
      <c r="B3601" s="148" t="str">
        <f>VLOOKUP(ActividadesCom[[#This Row],[NO. DE CONTROL]],'LISTADO ESTUDIANTES'!A:C,2,FALSE)</f>
        <v>BLANCO BURGOS KARLA LIZZETH</v>
      </c>
      <c r="C3601" s="148" t="str">
        <f>VLOOKUP(ActividadesCom[[#This Row],[NO. DE CONTROL]],'LISTADO ESTUDIANTES'!A:C,3,FALSE)</f>
        <v>INGENIERIA MECANICA</v>
      </c>
      <c r="D3601" s="149" t="str">
        <f>VLOOKUP(ActividadesCom[[#This Row],[NO. DE CONTROL]],'LISTADO ESTUDIANTES'!A:D,4,FALSE)</f>
        <v>EGRESADO(A)</v>
      </c>
      <c r="E3601" s="149">
        <f>SUM(ActividadesCom[[#This Row],[CRÉD. 1]],ActividadesCom[[#This Row],[CRÉD. 2]],ActividadesCom[[#This Row],[CRÉD. 3]],ActividadesCom[[#This Row],[CRÉD. 4]],ActividadesCom[[#This Row],[CRÉD. 5]])</f>
        <v>5</v>
      </c>
      <c r="F3601" s="149">
        <f>IF(ActividadesCom[[#This Row],[ÚLTIMO SEMESTRE CON CRÉDITOS]]&gt;0,ROUND(AVERAGE(ActividadesCom[[#This Row],[VALOR NIVEL 5]],ActividadesCom[[#This Row],[VALOR NIVEL 4]],ActividadesCom[[#This Row],[VALOR NIVEL 3]],ActividadesCom[[#This Row],[VALOR NIVEL 2]],ActividadesCom[[#This Row],[VALOR NIVEL 1]]),0),"")</f>
        <v>3</v>
      </c>
      <c r="G3601" s="149" t="str">
        <f>IF(ActividadesCom[[#This Row],[PROMEDIO]]="","",IF(ActividadesCom[[#This Row],[PROMEDIO]]&gt;=4,"EXCELENTE",IF(ActividadesCom[[#This Row],[PROMEDIO]]&gt;=3,"NOTABLE",IF(ActividadesCom[[#This Row],[PROMEDIO]]&gt;=2,"BUENO",IF(ActividadesCom[[#This Row],[PROMEDIO]]=1,"SUFICIENTE","")))))</f>
        <v>NOTABLE</v>
      </c>
      <c r="H3601" s="149">
        <f>MAX(ActividadesCom[[#This Row],[PERÍODO 1]],ActividadesCom[[#This Row],[PERÍODO 2]],ActividadesCom[[#This Row],[PERÍODO 3]],ActividadesCom[[#This Row],[PERÍODO 4]],ActividadesCom[[#This Row],[PERÍODO 5]])</f>
        <v>20243</v>
      </c>
      <c r="I3601" s="148" t="s">
        <v>133</v>
      </c>
      <c r="J3601" s="149">
        <v>20213</v>
      </c>
      <c r="K3601" s="149" t="s">
        <v>4020</v>
      </c>
      <c r="L3601" s="149">
        <f>IF(ActividadesCom[[#This Row],[NIVEL 1]]&lt;&gt;0,VLOOKUP(ActividadesCom[[#This Row],[NIVEL 1]],Catálogo!A:B,2,FALSE),"")</f>
        <v>3</v>
      </c>
      <c r="M3601" s="149">
        <v>1</v>
      </c>
      <c r="N3601" s="148" t="s">
        <v>4867</v>
      </c>
      <c r="O3601" s="149">
        <v>20221</v>
      </c>
      <c r="P3601" s="149" t="s">
        <v>4009</v>
      </c>
      <c r="Q3601" s="149">
        <f>IF(ActividadesCom[[#This Row],[NIVEL 2]]&lt;&gt;0,VLOOKUP(ActividadesCom[[#This Row],[NIVEL 2]],Catálogo!A:B,2,FALSE),"")</f>
        <v>2</v>
      </c>
      <c r="R3601" s="149">
        <v>1</v>
      </c>
      <c r="S3601" s="148" t="s">
        <v>6694</v>
      </c>
      <c r="T3601" s="149">
        <v>20241</v>
      </c>
      <c r="U3601" s="149" t="s">
        <v>4008</v>
      </c>
      <c r="V3601" s="149">
        <f>IF(ActividadesCom[[#This Row],[NIVEL 3]]&lt;&gt;0,VLOOKUP(ActividadesCom[[#This Row],[NIVEL 3]],Catálogo!A:B,2,FALSE),"")</f>
        <v>3</v>
      </c>
      <c r="W3601" s="149">
        <v>1</v>
      </c>
      <c r="X3601" s="148" t="s">
        <v>6708</v>
      </c>
      <c r="Y3601" s="149">
        <v>20243</v>
      </c>
      <c r="Z3601" s="149" t="s">
        <v>4008</v>
      </c>
      <c r="AA3601" s="149">
        <f>IF(ActividadesCom[[#This Row],[NIVEL 4]]&lt;&gt;0,VLOOKUP(ActividadesCom[[#This Row],[NIVEL 4]],Catálogo!A:B,2,FALSE),"")</f>
        <v>3</v>
      </c>
      <c r="AB3601" s="149">
        <v>1</v>
      </c>
      <c r="AC3601" s="148" t="s">
        <v>6709</v>
      </c>
      <c r="AD3601" s="149">
        <v>20243</v>
      </c>
      <c r="AE3601" s="149" t="s">
        <v>4008</v>
      </c>
      <c r="AF3601" s="149">
        <f>IF(ActividadesCom[[#This Row],[NIVEL 5]]&lt;&gt;0,VLOOKUP(ActividadesCom[[#This Row],[NIVEL 5]],Catálogo!A:B,2,FALSE),"")</f>
        <v>3</v>
      </c>
      <c r="AG3601" s="149">
        <v>1</v>
      </c>
    </row>
    <row r="3602" spans="1:34" ht="30" customHeight="1" x14ac:dyDescent="0.25">
      <c r="A3602" s="39">
        <v>21470286</v>
      </c>
      <c r="B3602" s="6" t="str">
        <f>VLOOKUP(ActividadesCom[[#This Row],[NO. DE CONTROL]],'LISTADO ESTUDIANTES'!A:C,2,FALSE)</f>
        <v>CHAN EUAN GAEL ADHAIR</v>
      </c>
      <c r="C3602" s="6" t="str">
        <f>VLOOKUP(ActividadesCom[[#This Row],[NO. DE CONTROL]],'LISTADO ESTUDIANTES'!A:C,3,FALSE)</f>
        <v>INGENIERIA QUIMICA</v>
      </c>
      <c r="D3602" s="40" t="str">
        <f>VLOOKUP(ActividadesCom[[#This Row],[NO. DE CONTROL]],'LISTADO ESTUDIANTES'!A:D,4,FALSE)</f>
        <v>ACTIVO(A)</v>
      </c>
      <c r="E3602" s="39">
        <f>SUM(ActividadesCom[[#This Row],[CRÉD. 1]],ActividadesCom[[#This Row],[CRÉD. 2]],ActividadesCom[[#This Row],[CRÉD. 3]],ActividadesCom[[#This Row],[CRÉD. 4]],ActividadesCom[[#This Row],[CRÉD. 5]])</f>
        <v>5</v>
      </c>
      <c r="F3602" s="40">
        <f>IF(ActividadesCom[[#This Row],[ÚLTIMO SEMESTRE CON CRÉDITOS]]&gt;0,ROUND(AVERAGE(ActividadesCom[[#This Row],[VALOR NIVEL 5]],ActividadesCom[[#This Row],[VALOR NIVEL 4]],ActividadesCom[[#This Row],[VALOR NIVEL 3]],ActividadesCom[[#This Row],[VALOR NIVEL 2]],ActividadesCom[[#This Row],[VALOR NIVEL 1]]),0),"")</f>
        <v>3</v>
      </c>
      <c r="G3602" s="39" t="str">
        <f>IF(ActividadesCom[[#This Row],[PROMEDIO]]="","",IF(ActividadesCom[[#This Row],[PROMEDIO]]&gt;=4,"EXCELENTE",IF(ActividadesCom[[#This Row],[PROMEDIO]]&gt;=3,"NOTABLE",IF(ActividadesCom[[#This Row],[PROMEDIO]]&gt;=2,"BUENO",IF(ActividadesCom[[#This Row],[PROMEDIO]]=1,"SUFICIENTE","")))))</f>
        <v>NOTABLE</v>
      </c>
      <c r="H3602" s="40">
        <f>MAX(ActividadesCom[[#This Row],[PERÍODO 1]],ActividadesCom[[#This Row],[PERÍODO 2]],ActividadesCom[[#This Row],[PERÍODO 3]],ActividadesCom[[#This Row],[PERÍODO 4]],ActividadesCom[[#This Row],[PERÍODO 5]])</f>
        <v>20261</v>
      </c>
      <c r="I3602" s="41" t="s">
        <v>9</v>
      </c>
      <c r="J3602" s="40">
        <v>20212</v>
      </c>
      <c r="K3602" s="40" t="s">
        <v>4008</v>
      </c>
      <c r="L3602" s="40">
        <f>IF(ActividadesCom[[#This Row],[NIVEL 1]]&lt;&gt;0,VLOOKUP(ActividadesCom[[#This Row],[NIVEL 1]],Catálogo!A:B,2,FALSE),"")</f>
        <v>3</v>
      </c>
      <c r="M3602" s="40">
        <v>1</v>
      </c>
      <c r="N3602" s="6" t="s">
        <v>133</v>
      </c>
      <c r="O3602" s="40">
        <v>20231</v>
      </c>
      <c r="P3602" s="5" t="s">
        <v>4009</v>
      </c>
      <c r="Q3602" s="40">
        <f>IF(ActividadesCom[[#This Row],[NIVEL 2]]&lt;&gt;0,VLOOKUP(ActividadesCom[[#This Row],[NIVEL 2]],Catálogo!A:B,2,FALSE),"")</f>
        <v>2</v>
      </c>
      <c r="R3602" s="40">
        <v>1</v>
      </c>
      <c r="S3602" s="6" t="s">
        <v>5343</v>
      </c>
      <c r="T3602" s="40">
        <v>20251</v>
      </c>
      <c r="U3602" s="5" t="s">
        <v>4008</v>
      </c>
      <c r="V3602" s="40">
        <f>IF(ActividadesCom[[#This Row],[NIVEL 3]]&lt;&gt;0,VLOOKUP(ActividadesCom[[#This Row],[NIVEL 3]],Catálogo!A:B,2,FALSE),"")</f>
        <v>3</v>
      </c>
      <c r="W3602" s="40">
        <v>1</v>
      </c>
      <c r="X3602" s="6" t="s">
        <v>7368</v>
      </c>
      <c r="Y3602" s="40">
        <v>20253</v>
      </c>
      <c r="Z3602" s="5" t="s">
        <v>4019</v>
      </c>
      <c r="AA3602" s="40">
        <f>IF(ActividadesCom[[#This Row],[NIVEL 4]]&lt;&gt;0,VLOOKUP(ActividadesCom[[#This Row],[NIVEL 4]],Catálogo!A:B,2,FALSE),"")</f>
        <v>4</v>
      </c>
      <c r="AB3602" s="40">
        <v>1</v>
      </c>
      <c r="AC3602" s="6" t="s">
        <v>7395</v>
      </c>
      <c r="AD3602" s="40">
        <v>20261</v>
      </c>
      <c r="AE3602" s="5" t="s">
        <v>4007</v>
      </c>
      <c r="AF3602" s="40">
        <f>IF(ActividadesCom[[#This Row],[NIVEL 5]]&lt;&gt;0,VLOOKUP(ActividadesCom[[#This Row],[NIVEL 5]],Catálogo!A:B,2,FALSE),"")</f>
        <v>4</v>
      </c>
      <c r="AG3602" s="40">
        <v>1</v>
      </c>
      <c r="AH3602" s="2"/>
    </row>
    <row r="3603" spans="1:34" ht="30" hidden="1" customHeight="1" x14ac:dyDescent="0.25">
      <c r="A3603" s="32">
        <v>21470287</v>
      </c>
      <c r="B3603" s="6" t="str">
        <f>VLOOKUP(ActividadesCom[[#This Row],[NO. DE CONTROL]],'LISTADO ESTUDIANTES'!A:C,2,FALSE)</f>
        <v>DZUL RIOS JUAN   ISMAEL</v>
      </c>
      <c r="C3603" s="6" t="str">
        <f>VLOOKUP(ActividadesCom[[#This Row],[NO. DE CONTROL]],'LISTADO ESTUDIANTES'!A:C,3,FALSE)</f>
        <v>INGENIERIA EN ADMINISTRACION</v>
      </c>
      <c r="D3603" s="33" t="str">
        <f>VLOOKUP(ActividadesCom[[#This Row],[NO. DE CONTROL]],'LISTADO ESTUDIANTES'!A:D,4,FALSE)</f>
        <v>EGRESADO(A)</v>
      </c>
      <c r="E3603" s="5">
        <f>SUM(ActividadesCom[[#This Row],[CRÉD. 1]],ActividadesCom[[#This Row],[CRÉD. 2]],ActividadesCom[[#This Row],[CRÉD. 3]],ActividadesCom[[#This Row],[CRÉD. 4]],ActividadesCom[[#This Row],[CRÉD. 5]])</f>
        <v>2</v>
      </c>
      <c r="F3603" s="33">
        <f>IF(ActividadesCom[[#This Row],[ÚLTIMO SEMESTRE CON CRÉDITOS]]&gt;0,ROUND(AVERAGE(ActividadesCom[[#This Row],[VALOR NIVEL 5]],ActividadesCom[[#This Row],[VALOR NIVEL 4]],ActividadesCom[[#This Row],[VALOR NIVEL 3]],ActividadesCom[[#This Row],[VALOR NIVEL 2]],ActividadesCom[[#This Row],[VALOR NIVEL 1]]),0),"")</f>
        <v>3</v>
      </c>
      <c r="G3603" s="33" t="str">
        <f>IF(ActividadesCom[[#This Row],[PROMEDIO]]="","",IF(ActividadesCom[[#This Row],[PROMEDIO]]&gt;=4,"EXCELENTE",IF(ActividadesCom[[#This Row],[PROMEDIO]]&gt;=3,"NOTABLE",IF(ActividadesCom[[#This Row],[PROMEDIO]]&gt;=2,"BUENO",IF(ActividadesCom[[#This Row],[PROMEDIO]]=1,"SUFICIENTE","")))))</f>
        <v>NOTABLE</v>
      </c>
      <c r="H3603" s="5">
        <f>MAX(ActividadesCom[[#This Row],[PERÍODO 1]],ActividadesCom[[#This Row],[PERÍODO 2]],ActividadesCom[[#This Row],[PERÍODO 3]],ActividadesCom[[#This Row],[PERÍODO 4]],ActividadesCom[[#This Row],[PERÍODO 5]])</f>
        <v>20213</v>
      </c>
      <c r="I3603" s="34" t="s">
        <v>23</v>
      </c>
      <c r="J3603" s="33">
        <v>20213</v>
      </c>
      <c r="K3603" s="33" t="s">
        <v>4021</v>
      </c>
      <c r="L3603" s="5">
        <f>IF(ActividadesCom[[#This Row],[NIVEL 1]]&lt;&gt;0,VLOOKUP(ActividadesCom[[#This Row],[NIVEL 1]],Catálogo!A:B,2,FALSE),"")</f>
        <v>2</v>
      </c>
      <c r="M3603" s="33">
        <v>1</v>
      </c>
      <c r="N3603" s="6" t="s">
        <v>5695</v>
      </c>
      <c r="O3603" s="33">
        <v>20213</v>
      </c>
      <c r="P3603" s="5" t="s">
        <v>4008</v>
      </c>
      <c r="Q3603" s="5">
        <f>IF(ActividadesCom[[#This Row],[NIVEL 2]]&lt;&gt;0,VLOOKUP(ActividadesCom[[#This Row],[NIVEL 2]],Catálogo!A:B,2,FALSE),"")</f>
        <v>3</v>
      </c>
      <c r="R3603" s="33">
        <v>1</v>
      </c>
      <c r="S3603" s="34"/>
      <c r="T3603" s="33"/>
      <c r="U3603" s="33"/>
      <c r="V3603" s="5" t="str">
        <f>IF(ActividadesCom[[#This Row],[NIVEL 3]]&lt;&gt;0,VLOOKUP(ActividadesCom[[#This Row],[NIVEL 3]],Catálogo!A:B,2,FALSE),"")</f>
        <v/>
      </c>
      <c r="W3603" s="33"/>
      <c r="X3603" s="34"/>
      <c r="Y3603" s="33"/>
      <c r="Z3603" s="33"/>
      <c r="AA3603" s="5" t="str">
        <f>IF(ActividadesCom[[#This Row],[NIVEL 4]]&lt;&gt;0,VLOOKUP(ActividadesCom[[#This Row],[NIVEL 4]],Catálogo!A:B,2,FALSE),"")</f>
        <v/>
      </c>
      <c r="AB3603" s="33"/>
      <c r="AC3603" s="34"/>
      <c r="AD3603" s="33"/>
      <c r="AE3603" s="33"/>
      <c r="AF3603" s="5" t="str">
        <f>IF(ActividadesCom[[#This Row],[NIVEL 5]]&lt;&gt;0,VLOOKUP(ActividadesCom[[#This Row],[NIVEL 5]],Catálogo!A:B,2,FALSE),"")</f>
        <v/>
      </c>
      <c r="AG3603" s="33"/>
      <c r="AH3603" s="2"/>
    </row>
    <row r="3604" spans="1:34" ht="30" customHeight="1" x14ac:dyDescent="0.25">
      <c r="A3604" s="7">
        <v>21470288</v>
      </c>
      <c r="B3604" s="6" t="str">
        <f>VLOOKUP(ActividadesCom[[#This Row],[NO. DE CONTROL]],'LISTADO ESTUDIANTES'!A:C,2,FALSE)</f>
        <v>HEREDIA BAZAN JUAN PABLO</v>
      </c>
      <c r="C3604" s="6" t="str">
        <f>VLOOKUP(ActividadesCom[[#This Row],[NO. DE CONTROL]],'LISTADO ESTUDIANTES'!A:C,3,FALSE)</f>
        <v>INGENIERIA EN ADMINISTRACION</v>
      </c>
      <c r="D3604" s="5" t="str">
        <f>VLOOKUP(ActividadesCom[[#This Row],[NO. DE CONTROL]],'LISTADO ESTUDIANTES'!A:D,4,FALSE)</f>
        <v>ACTIVO(A)</v>
      </c>
      <c r="E3604" s="7">
        <f>SUM(ActividadesCom[[#This Row],[CRÉD. 1]],ActividadesCom[[#This Row],[CRÉD. 2]],ActividadesCom[[#This Row],[CRÉD. 3]],ActividadesCom[[#This Row],[CRÉD. 4]],ActividadesCom[[#This Row],[CRÉD. 5]])</f>
        <v>5</v>
      </c>
      <c r="F3604" s="5">
        <f>IF(ActividadesCom[[#This Row],[ÚLTIMO SEMESTRE CON CRÉDITOS]]&gt;0,ROUND(AVERAGE(ActividadesCom[[#This Row],[VALOR NIVEL 5]],ActividadesCom[[#This Row],[VALOR NIVEL 4]],ActividadesCom[[#This Row],[VALOR NIVEL 3]],ActividadesCom[[#This Row],[VALOR NIVEL 2]],ActividadesCom[[#This Row],[VALOR NIVEL 1]]),0),"")</f>
        <v>4</v>
      </c>
      <c r="G3604" s="7" t="str">
        <f>IF(ActividadesCom[[#This Row],[PROMEDIO]]="","",IF(ActividadesCom[[#This Row],[PROMEDIO]]&gt;=4,"EXCELENTE",IF(ActividadesCom[[#This Row],[PROMEDIO]]&gt;=3,"NOTABLE",IF(ActividadesCom[[#This Row],[PROMEDIO]]&gt;=2,"BUENO",IF(ActividadesCom[[#This Row],[PROMEDIO]]=1,"SUFICIENTE","")))))</f>
        <v>EXCELENTE</v>
      </c>
      <c r="H3604" s="5">
        <f>MAX(ActividadesCom[[#This Row],[PERÍODO 1]],ActividadesCom[[#This Row],[PERÍODO 2]],ActividadesCom[[#This Row],[PERÍODO 3]],ActividadesCom[[#This Row],[PERÍODO 4]],ActividadesCom[[#This Row],[PERÍODO 5]])</f>
        <v>20241</v>
      </c>
      <c r="I3604" s="6" t="s">
        <v>5834</v>
      </c>
      <c r="J3604" s="5">
        <v>20231</v>
      </c>
      <c r="K3604" s="5" t="s">
        <v>4007</v>
      </c>
      <c r="L3604" s="5">
        <f>IF(ActividadesCom[[#This Row],[NIVEL 1]]&lt;&gt;0,VLOOKUP(ActividadesCom[[#This Row],[NIVEL 1]],Catálogo!A:B,2,FALSE),"")</f>
        <v>4</v>
      </c>
      <c r="M3604" s="5">
        <v>1</v>
      </c>
      <c r="N3604" s="6" t="s">
        <v>3518</v>
      </c>
      <c r="O3604" s="5">
        <v>20223</v>
      </c>
      <c r="P3604" s="5" t="s">
        <v>4008</v>
      </c>
      <c r="Q3604" s="5">
        <f>IF(ActividadesCom[[#This Row],[NIVEL 2]]&lt;&gt;0,VLOOKUP(ActividadesCom[[#This Row],[NIVEL 2]],Catálogo!A:B,2,FALSE),"")</f>
        <v>3</v>
      </c>
      <c r="R3604" s="5">
        <v>1</v>
      </c>
      <c r="S3604" s="6" t="s">
        <v>9</v>
      </c>
      <c r="T3604" s="5">
        <v>20223</v>
      </c>
      <c r="U3604" s="5" t="s">
        <v>4007</v>
      </c>
      <c r="V3604" s="5">
        <f>IF(ActividadesCom[[#This Row],[NIVEL 3]]&lt;&gt;0,VLOOKUP(ActividadesCom[[#This Row],[NIVEL 3]],Catálogo!A:B,2,FALSE),"")</f>
        <v>4</v>
      </c>
      <c r="W3604" s="5">
        <v>1</v>
      </c>
      <c r="X3604" s="6" t="s">
        <v>5695</v>
      </c>
      <c r="Y3604" s="5">
        <v>20213</v>
      </c>
      <c r="Z3604" s="5" t="s">
        <v>4008</v>
      </c>
      <c r="AA3604" s="5">
        <f>IF(ActividadesCom[[#This Row],[NIVEL 4]]&lt;&gt;0,VLOOKUP(ActividadesCom[[#This Row],[NIVEL 4]],Catálogo!A:B,2,FALSE),"")</f>
        <v>3</v>
      </c>
      <c r="AB3604" s="5">
        <v>1</v>
      </c>
      <c r="AC3604" s="6" t="s">
        <v>6328</v>
      </c>
      <c r="AD3604" s="5">
        <v>20241</v>
      </c>
      <c r="AE3604" s="5" t="s">
        <v>4007</v>
      </c>
      <c r="AF3604" s="5">
        <f>IF(ActividadesCom[[#This Row],[NIVEL 5]]&lt;&gt;0,VLOOKUP(ActividadesCom[[#This Row],[NIVEL 5]],Catálogo!A:B,2,FALSE),"")</f>
        <v>4</v>
      </c>
      <c r="AG3604" s="5">
        <v>1</v>
      </c>
      <c r="AH3604" s="2"/>
    </row>
    <row r="3605" spans="1:34" s="151" customFormat="1" ht="30" hidden="1" customHeight="1" x14ac:dyDescent="0.25">
      <c r="A3605" s="147">
        <v>21470289</v>
      </c>
      <c r="B3605" s="148" t="str">
        <f>VLOOKUP(ActividadesCom[[#This Row],[NO. DE CONTROL]],'LISTADO ESTUDIANTES'!A:C,2,FALSE)</f>
        <v>QUETZ CORTEZ DIANA YOSELINE</v>
      </c>
      <c r="C3605" s="148" t="str">
        <f>VLOOKUP(ActividadesCom[[#This Row],[NO. DE CONTROL]],'LISTADO ESTUDIANTES'!A:C,3,FALSE)</f>
        <v>INGENIERIA EN ADMINISTRACION</v>
      </c>
      <c r="D3605" s="149" t="str">
        <f>VLOOKUP(ActividadesCom[[#This Row],[NO. DE CONTROL]],'LISTADO ESTUDIANTES'!A:D,4,FALSE)</f>
        <v>EGRESADO(A)</v>
      </c>
      <c r="E3605" s="149">
        <f>SUM(ActividadesCom[[#This Row],[CRÉD. 1]],ActividadesCom[[#This Row],[CRÉD. 2]],ActividadesCom[[#This Row],[CRÉD. 3]],ActividadesCom[[#This Row],[CRÉD. 4]],ActividadesCom[[#This Row],[CRÉD. 5]])</f>
        <v>5</v>
      </c>
      <c r="F3605" s="149">
        <f>IF(ActividadesCom[[#This Row],[ÚLTIMO SEMESTRE CON CRÉDITOS]]&gt;0,ROUND(AVERAGE(ActividadesCom[[#This Row],[VALOR NIVEL 5]],ActividadesCom[[#This Row],[VALOR NIVEL 4]],ActividadesCom[[#This Row],[VALOR NIVEL 3]],ActividadesCom[[#This Row],[VALOR NIVEL 2]],ActividadesCom[[#This Row],[VALOR NIVEL 1]]),0),"")</f>
        <v>3</v>
      </c>
      <c r="G3605" s="149" t="str">
        <f>IF(ActividadesCom[[#This Row],[PROMEDIO]]="","",IF(ActividadesCom[[#This Row],[PROMEDIO]]&gt;=4,"EXCELENTE",IF(ActividadesCom[[#This Row],[PROMEDIO]]&gt;=3,"NOTABLE",IF(ActividadesCom[[#This Row],[PROMEDIO]]&gt;=2,"BUENO",IF(ActividadesCom[[#This Row],[PROMEDIO]]=1,"SUFICIENTE","")))))</f>
        <v>NOTABLE</v>
      </c>
      <c r="H3605" s="149">
        <f>MAX(ActividadesCom[[#This Row],[PERÍODO 1]],ActividadesCom[[#This Row],[PERÍODO 2]],ActividadesCom[[#This Row],[PERÍODO 3]],ActividadesCom[[#This Row],[PERÍODO 4]],ActividadesCom[[#This Row],[PERÍODO 5]])</f>
        <v>20231</v>
      </c>
      <c r="I3605" s="148" t="s">
        <v>5744</v>
      </c>
      <c r="J3605" s="149">
        <v>20223</v>
      </c>
      <c r="K3605" s="149" t="s">
        <v>4010</v>
      </c>
      <c r="L3605" s="149">
        <f>IF(ActividadesCom[[#This Row],[NIVEL 1]]&lt;&gt;0,VLOOKUP(ActividadesCom[[#This Row],[NIVEL 1]],Catálogo!A:B,2,FALSE),"")</f>
        <v>1</v>
      </c>
      <c r="M3605" s="149">
        <v>1</v>
      </c>
      <c r="N3605" s="148" t="s">
        <v>5834</v>
      </c>
      <c r="O3605" s="149">
        <v>20231</v>
      </c>
      <c r="P3605" s="149" t="s">
        <v>4007</v>
      </c>
      <c r="Q3605" s="149">
        <f>IF(ActividadesCom[[#This Row],[NIVEL 2]]&lt;&gt;0,VLOOKUP(ActividadesCom[[#This Row],[NIVEL 2]],Catálogo!A:B,2,FALSE),"")</f>
        <v>4</v>
      </c>
      <c r="R3605" s="149">
        <v>1</v>
      </c>
      <c r="S3605" s="148" t="s">
        <v>11</v>
      </c>
      <c r="T3605" s="149">
        <v>20221</v>
      </c>
      <c r="U3605" s="149" t="s">
        <v>4008</v>
      </c>
      <c r="V3605" s="149">
        <f>IF(ActividadesCom[[#This Row],[NIVEL 3]]&lt;&gt;0,VLOOKUP(ActividadesCom[[#This Row],[NIVEL 3]],Catálogo!A:B,2,FALSE),"")</f>
        <v>3</v>
      </c>
      <c r="W3605" s="149">
        <v>1</v>
      </c>
      <c r="X3605" s="148" t="s">
        <v>316</v>
      </c>
      <c r="Y3605" s="149">
        <v>20221</v>
      </c>
      <c r="Z3605" s="149" t="s">
        <v>4007</v>
      </c>
      <c r="AA3605" s="149">
        <f>IF(ActividadesCom[[#This Row],[NIVEL 4]]&lt;&gt;0,VLOOKUP(ActividadesCom[[#This Row],[NIVEL 4]],Catálogo!A:B,2,FALSE),"")</f>
        <v>4</v>
      </c>
      <c r="AB3605" s="149">
        <v>1</v>
      </c>
      <c r="AC3605" s="148" t="s">
        <v>5695</v>
      </c>
      <c r="AD3605" s="149">
        <v>20213</v>
      </c>
      <c r="AE3605" s="149" t="s">
        <v>4008</v>
      </c>
      <c r="AF3605" s="149">
        <f>IF(ActividadesCom[[#This Row],[NIVEL 5]]&lt;&gt;0,VLOOKUP(ActividadesCom[[#This Row],[NIVEL 5]],Catálogo!A:B,2,FALSE),"")</f>
        <v>3</v>
      </c>
      <c r="AG3605" s="149">
        <v>1</v>
      </c>
    </row>
    <row r="3606" spans="1:34" s="151" customFormat="1" ht="30" customHeight="1" x14ac:dyDescent="0.25">
      <c r="A3606" s="147">
        <v>21470290</v>
      </c>
      <c r="B3606" s="148" t="str">
        <f>VLOOKUP(ActividadesCom[[#This Row],[NO. DE CONTROL]],'LISTADO ESTUDIANTES'!A:C,2,FALSE)</f>
        <v>CRUZ EUAN PAOLA CAROLINA</v>
      </c>
      <c r="C3606" s="148" t="str">
        <f>VLOOKUP(ActividadesCom[[#This Row],[NO. DE CONTROL]],'LISTADO ESTUDIANTES'!A:C,3,FALSE)</f>
        <v>INGENIERIA QUIMICA</v>
      </c>
      <c r="D3606" s="149" t="str">
        <f>VLOOKUP(ActividadesCom[[#This Row],[NO. DE CONTROL]],'LISTADO ESTUDIANTES'!A:D,4,FALSE)</f>
        <v>ACTIVO(A)</v>
      </c>
      <c r="E3606" s="149">
        <f>SUM(ActividadesCom[[#This Row],[CRÉD. 1]],ActividadesCom[[#This Row],[CRÉD. 2]],ActividadesCom[[#This Row],[CRÉD. 3]],ActividadesCom[[#This Row],[CRÉD. 4]],ActividadesCom[[#This Row],[CRÉD. 5]])</f>
        <v>5</v>
      </c>
      <c r="F3606" s="149">
        <f>IF(ActividadesCom[[#This Row],[ÚLTIMO SEMESTRE CON CRÉDITOS]]&gt;0,ROUND(AVERAGE(ActividadesCom[[#This Row],[VALOR NIVEL 5]],ActividadesCom[[#This Row],[VALOR NIVEL 4]],ActividadesCom[[#This Row],[VALOR NIVEL 3]],ActividadesCom[[#This Row],[VALOR NIVEL 2]],ActividadesCom[[#This Row],[VALOR NIVEL 1]]),0),"")</f>
        <v>4</v>
      </c>
      <c r="G3606" s="147" t="str">
        <f>IF(ActividadesCom[[#This Row],[PROMEDIO]]="","",IF(ActividadesCom[[#This Row],[PROMEDIO]]&gt;=4,"EXCELENTE",IF(ActividadesCom[[#This Row],[PROMEDIO]]&gt;=3,"NOTABLE",IF(ActividadesCom[[#This Row],[PROMEDIO]]&gt;=2,"BUENO",IF(ActividadesCom[[#This Row],[PROMEDIO]]=1,"SUFICIENTE","")))))</f>
        <v>EXCELENTE</v>
      </c>
      <c r="H3606" s="149">
        <f>MAX(ActividadesCom[[#This Row],[PERÍODO 1]],ActividadesCom[[#This Row],[PERÍODO 2]],ActividadesCom[[#This Row],[PERÍODO 3]],ActividadesCom[[#This Row],[PERÍODO 4]],ActividadesCom[[#This Row],[PERÍODO 5]])</f>
        <v>20253</v>
      </c>
      <c r="I3606" s="148" t="s">
        <v>9</v>
      </c>
      <c r="J3606" s="162">
        <v>20213</v>
      </c>
      <c r="K3606" s="149" t="s">
        <v>4008</v>
      </c>
      <c r="L3606" s="149">
        <f>IF(ActividadesCom[[#This Row],[NIVEL 1]]&lt;&gt;0,VLOOKUP(ActividadesCom[[#This Row],[NIVEL 1]],Catálogo!A:B,2,FALSE),"")</f>
        <v>3</v>
      </c>
      <c r="M3606" s="162">
        <v>1</v>
      </c>
      <c r="N3606" s="148" t="s">
        <v>6310</v>
      </c>
      <c r="O3606" s="162">
        <v>20233</v>
      </c>
      <c r="P3606" s="149" t="s">
        <v>4007</v>
      </c>
      <c r="Q3606" s="149">
        <f>IF(ActividadesCom[[#This Row],[NIVEL 2]]&lt;&gt;0,VLOOKUP(ActividadesCom[[#This Row],[NIVEL 2]],Catálogo!A:B,2,FALSE),"")</f>
        <v>4</v>
      </c>
      <c r="R3606" s="162">
        <v>1</v>
      </c>
      <c r="S3606" s="148" t="s">
        <v>6338</v>
      </c>
      <c r="T3606" s="162">
        <v>20241</v>
      </c>
      <c r="U3606" s="149" t="s">
        <v>4007</v>
      </c>
      <c r="V3606" s="149">
        <f>IF(ActividadesCom[[#This Row],[NIVEL 3]]&lt;&gt;0,VLOOKUP(ActividadesCom[[#This Row],[NIVEL 3]],Catálogo!A:B,2,FALSE),"")</f>
        <v>4</v>
      </c>
      <c r="W3606" s="162">
        <v>1</v>
      </c>
      <c r="X3606" s="148" t="s">
        <v>30</v>
      </c>
      <c r="Y3606" s="162">
        <v>20213</v>
      </c>
      <c r="Z3606" s="149" t="s">
        <v>4008</v>
      </c>
      <c r="AA3606" s="149">
        <f>IF(ActividadesCom[[#This Row],[NIVEL 4]]&lt;&gt;0,VLOOKUP(ActividadesCom[[#This Row],[NIVEL 4]],Catálogo!A:B,2,FALSE),"")</f>
        <v>3</v>
      </c>
      <c r="AB3606" s="149">
        <v>1</v>
      </c>
      <c r="AC3606" s="149" t="s">
        <v>7368</v>
      </c>
      <c r="AD3606" s="162">
        <v>20253</v>
      </c>
      <c r="AE3606" s="149" t="s">
        <v>4007</v>
      </c>
      <c r="AF3606" s="149">
        <f>IF(ActividadesCom[[#This Row],[NIVEL 5]]&lt;&gt;0,VLOOKUP(ActividadesCom[[#This Row],[NIVEL 5]],Catálogo!A:B,2,FALSE),"")</f>
        <v>4</v>
      </c>
      <c r="AG3606" s="162">
        <v>1</v>
      </c>
    </row>
    <row r="3607" spans="1:34" ht="30" hidden="1" customHeight="1" x14ac:dyDescent="0.25">
      <c r="A3607" s="7">
        <v>21470291</v>
      </c>
      <c r="B3607" s="6" t="str">
        <f>VLOOKUP(ActividadesCom[[#This Row],[NO. DE CONTROL]],'LISTADO ESTUDIANTES'!A:C,2,FALSE)</f>
        <v>SANCHEZ GONZALEZ JESSICA</v>
      </c>
      <c r="C3607" s="6" t="str">
        <f>VLOOKUP(ActividadesCom[[#This Row],[NO. DE CONTROL]],'LISTADO ESTUDIANTES'!A:C,3,FALSE)</f>
        <v>INGENIERIA EN ADMINISTRACION</v>
      </c>
      <c r="D3607" s="5" t="str">
        <f>VLOOKUP(ActividadesCom[[#This Row],[NO. DE CONTROL]],'LISTADO ESTUDIANTES'!A:D,4,FALSE)</f>
        <v>EGRESADO(A)</v>
      </c>
      <c r="E3607" s="7">
        <f>SUM(ActividadesCom[[#This Row],[CRÉD. 1]],ActividadesCom[[#This Row],[CRÉD. 2]],ActividadesCom[[#This Row],[CRÉD. 3]],ActividadesCom[[#This Row],[CRÉD. 4]],ActividadesCom[[#This Row],[CRÉD. 5]])</f>
        <v>1</v>
      </c>
      <c r="F3607" s="5">
        <f>IF(ActividadesCom[[#This Row],[ÚLTIMO SEMESTRE CON CRÉDITOS]]&gt;0,ROUND(AVERAGE(ActividadesCom[[#This Row],[VALOR NIVEL 5]],ActividadesCom[[#This Row],[VALOR NIVEL 4]],ActividadesCom[[#This Row],[VALOR NIVEL 3]],ActividadesCom[[#This Row],[VALOR NIVEL 2]],ActividadesCom[[#This Row],[VALOR NIVEL 1]]),0),"")</f>
        <v>3</v>
      </c>
      <c r="G3607" s="7" t="str">
        <f>IF(ActividadesCom[[#This Row],[PROMEDIO]]="","",IF(ActividadesCom[[#This Row],[PROMEDIO]]&gt;=4,"EXCELENTE",IF(ActividadesCom[[#This Row],[PROMEDIO]]&gt;=3,"NOTABLE",IF(ActividadesCom[[#This Row],[PROMEDIO]]&gt;=2,"BUENO",IF(ActividadesCom[[#This Row],[PROMEDIO]]=1,"SUFICIENTE","")))))</f>
        <v>NOTABLE</v>
      </c>
      <c r="H3607" s="5">
        <f>MAX(ActividadesCom[[#This Row],[PERÍODO 1]],ActividadesCom[[#This Row],[PERÍODO 2]],ActividadesCom[[#This Row],[PERÍODO 3]],ActividadesCom[[#This Row],[PERÍODO 4]],ActividadesCom[[#This Row],[PERÍODO 5]])</f>
        <v>20213</v>
      </c>
      <c r="I3607" s="6" t="s">
        <v>5695</v>
      </c>
      <c r="J3607" s="5">
        <v>20213</v>
      </c>
      <c r="K3607" s="5" t="s">
        <v>4020</v>
      </c>
      <c r="L3607" s="5">
        <f>IF(ActividadesCom[[#This Row],[NIVEL 1]]&lt;&gt;0,VLOOKUP(ActividadesCom[[#This Row],[NIVEL 1]],Catálogo!A:B,2,FALSE),"")</f>
        <v>3</v>
      </c>
      <c r="M3607" s="5">
        <v>1</v>
      </c>
      <c r="N3607" s="6"/>
      <c r="O3607" s="5"/>
      <c r="P3607" s="5"/>
      <c r="Q3607" s="5" t="str">
        <f>IF(ActividadesCom[[#This Row],[NIVEL 2]]&lt;&gt;0,VLOOKUP(ActividadesCom[[#This Row],[NIVEL 2]],Catálogo!A:B,2,FALSE),"")</f>
        <v/>
      </c>
      <c r="R3607" s="5"/>
      <c r="S3607" s="6"/>
      <c r="T3607" s="5"/>
      <c r="U3607" s="5"/>
      <c r="V3607" s="5" t="str">
        <f>IF(ActividadesCom[[#This Row],[NIVEL 3]]&lt;&gt;0,VLOOKUP(ActividadesCom[[#This Row],[NIVEL 3]],Catálogo!A:B,2,FALSE),"")</f>
        <v/>
      </c>
      <c r="W3607" s="5"/>
      <c r="X3607" s="6"/>
      <c r="Y3607" s="5"/>
      <c r="Z3607" s="5"/>
      <c r="AA3607" s="5" t="str">
        <f>IF(ActividadesCom[[#This Row],[NIVEL 4]]&lt;&gt;0,VLOOKUP(ActividadesCom[[#This Row],[NIVEL 4]],Catálogo!A:B,2,FALSE),"")</f>
        <v/>
      </c>
      <c r="AB3607" s="5"/>
      <c r="AC3607" s="6"/>
      <c r="AD3607" s="5"/>
      <c r="AE3607" s="5"/>
      <c r="AF3607" s="5" t="str">
        <f>IF(ActividadesCom[[#This Row],[NIVEL 5]]&lt;&gt;0,VLOOKUP(ActividadesCom[[#This Row],[NIVEL 5]],Catálogo!A:B,2,FALSE),"")</f>
        <v/>
      </c>
      <c r="AG3607" s="5"/>
      <c r="AH3607" s="2"/>
    </row>
    <row r="3608" spans="1:34" ht="30" hidden="1" customHeight="1" x14ac:dyDescent="0.25">
      <c r="A3608" s="32">
        <v>21470292</v>
      </c>
      <c r="B3608" s="6" t="str">
        <f>VLOOKUP(ActividadesCom[[#This Row],[NO. DE CONTROL]],'LISTADO ESTUDIANTES'!A:C,2,FALSE)</f>
        <v>PALACIOS LORENZO GUSTAVO</v>
      </c>
      <c r="C3608" s="6" t="str">
        <f>VLOOKUP(ActividadesCom[[#This Row],[NO. DE CONTROL]],'LISTADO ESTUDIANTES'!A:C,3,FALSE)</f>
        <v>INGENIERIA INDUSTRIAL</v>
      </c>
      <c r="D3608" s="33" t="str">
        <f>VLOOKUP(ActividadesCom[[#This Row],[NO. DE CONTROL]],'LISTADO ESTUDIANTES'!A:D,4,FALSE)</f>
        <v>EGRESADO(A)</v>
      </c>
      <c r="E3608" s="5">
        <f>SUM(ActividadesCom[[#This Row],[CRÉD. 1]],ActividadesCom[[#This Row],[CRÉD. 2]],ActividadesCom[[#This Row],[CRÉD. 3]],ActividadesCom[[#This Row],[CRÉD. 4]],ActividadesCom[[#This Row],[CRÉD. 5]])</f>
        <v>2</v>
      </c>
      <c r="F3608" s="33">
        <f>IF(ActividadesCom[[#This Row],[ÚLTIMO SEMESTRE CON CRÉDITOS]]&gt;0,ROUND(AVERAGE(ActividadesCom[[#This Row],[VALOR NIVEL 5]],ActividadesCom[[#This Row],[VALOR NIVEL 4]],ActividadesCom[[#This Row],[VALOR NIVEL 3]],ActividadesCom[[#This Row],[VALOR NIVEL 2]],ActividadesCom[[#This Row],[VALOR NIVEL 1]]),0),"")</f>
        <v>3</v>
      </c>
      <c r="G3608" s="33" t="str">
        <f>IF(ActividadesCom[[#This Row],[PROMEDIO]]="","",IF(ActividadesCom[[#This Row],[PROMEDIO]]&gt;=4,"EXCELENTE",IF(ActividadesCom[[#This Row],[PROMEDIO]]&gt;=3,"NOTABLE",IF(ActividadesCom[[#This Row],[PROMEDIO]]&gt;=2,"BUENO",IF(ActividadesCom[[#This Row],[PROMEDIO]]=1,"SUFICIENTE","")))))</f>
        <v>NOTABLE</v>
      </c>
      <c r="H3608" s="5">
        <f>MAX(ActividadesCom[[#This Row],[PERÍODO 1]],ActividadesCom[[#This Row],[PERÍODO 2]],ActividadesCom[[#This Row],[PERÍODO 3]],ActividadesCom[[#This Row],[PERÍODO 4]],ActividadesCom[[#This Row],[PERÍODO 5]])</f>
        <v>20221</v>
      </c>
      <c r="I3608" s="34" t="s">
        <v>4740</v>
      </c>
      <c r="J3608" s="33">
        <v>20213</v>
      </c>
      <c r="K3608" s="33" t="s">
        <v>4008</v>
      </c>
      <c r="L3608" s="5">
        <f>IF(ActividadesCom[[#This Row],[NIVEL 1]]&lt;&gt;0,VLOOKUP(ActividadesCom[[#This Row],[NIVEL 1]],Catálogo!A:B,2,FALSE),"")</f>
        <v>3</v>
      </c>
      <c r="M3608" s="33">
        <v>1</v>
      </c>
      <c r="N3608" s="6" t="s">
        <v>523</v>
      </c>
      <c r="O3608" s="33">
        <v>20221</v>
      </c>
      <c r="P3608" s="5" t="s">
        <v>4009</v>
      </c>
      <c r="Q3608" s="5">
        <f>IF(ActividadesCom[[#This Row],[NIVEL 2]]&lt;&gt;0,VLOOKUP(ActividadesCom[[#This Row],[NIVEL 2]],Catálogo!A:B,2,FALSE),"")</f>
        <v>2</v>
      </c>
      <c r="R3608" s="33">
        <v>1</v>
      </c>
      <c r="S3608" s="34"/>
      <c r="T3608" s="33"/>
      <c r="U3608" s="33"/>
      <c r="V3608" s="5" t="str">
        <f>IF(ActividadesCom[[#This Row],[NIVEL 3]]&lt;&gt;0,VLOOKUP(ActividadesCom[[#This Row],[NIVEL 3]],Catálogo!A:B,2,FALSE),"")</f>
        <v/>
      </c>
      <c r="W3608" s="33"/>
      <c r="X3608" s="34"/>
      <c r="Y3608" s="33"/>
      <c r="Z3608" s="33"/>
      <c r="AA3608" s="5" t="str">
        <f>IF(ActividadesCom[[#This Row],[NIVEL 4]]&lt;&gt;0,VLOOKUP(ActividadesCom[[#This Row],[NIVEL 4]],Catálogo!A:B,2,FALSE),"")</f>
        <v/>
      </c>
      <c r="AB3608" s="33"/>
      <c r="AC3608" s="34"/>
      <c r="AD3608" s="33"/>
      <c r="AE3608" s="33"/>
      <c r="AF3608" s="5" t="str">
        <f>IF(ActividadesCom[[#This Row],[NIVEL 5]]&lt;&gt;0,VLOOKUP(ActividadesCom[[#This Row],[NIVEL 5]],Catálogo!A:B,2,FALSE),"")</f>
        <v/>
      </c>
      <c r="AG3608" s="33"/>
      <c r="AH3608" s="2"/>
    </row>
    <row r="3609" spans="1:34" s="151" customFormat="1" ht="30" hidden="1" customHeight="1" x14ac:dyDescent="0.25">
      <c r="A3609" s="147">
        <v>21470295</v>
      </c>
      <c r="B3609" s="148" t="str">
        <f>VLOOKUP(ActividadesCom[[#This Row],[NO. DE CONTROL]],'LISTADO ESTUDIANTES'!A:C,2,FALSE)</f>
        <v>ROMERO MUÑOZ SAUL DEL JESUS</v>
      </c>
      <c r="C3609" s="148" t="str">
        <f>VLOOKUP(ActividadesCom[[#This Row],[NO. DE CONTROL]],'LISTADO ESTUDIANTES'!A:C,3,FALSE)</f>
        <v>INGENIERIA EN ADMINISTRACION</v>
      </c>
      <c r="D3609" s="149" t="str">
        <f>VLOOKUP(ActividadesCom[[#This Row],[NO. DE CONTROL]],'LISTADO ESTUDIANTES'!A:D,4,FALSE)</f>
        <v>EGRESADO(A)</v>
      </c>
      <c r="E3609" s="149">
        <f>SUM(ActividadesCom[[#This Row],[CRÉD. 1]],ActividadesCom[[#This Row],[CRÉD. 2]],ActividadesCom[[#This Row],[CRÉD. 3]],ActividadesCom[[#This Row],[CRÉD. 4]],ActividadesCom[[#This Row],[CRÉD. 5]])</f>
        <v>5</v>
      </c>
      <c r="F3609" s="149">
        <f>IF(ActividadesCom[[#This Row],[ÚLTIMO SEMESTRE CON CRÉDITOS]]&gt;0,ROUND(AVERAGE(ActividadesCom[[#This Row],[VALOR NIVEL 5]],ActividadesCom[[#This Row],[VALOR NIVEL 4]],ActividadesCom[[#This Row],[VALOR NIVEL 3]],ActividadesCom[[#This Row],[VALOR NIVEL 2]],ActividadesCom[[#This Row],[VALOR NIVEL 1]]),0),"")</f>
        <v>2</v>
      </c>
      <c r="G3609" s="149" t="str">
        <f>IF(ActividadesCom[[#This Row],[PROMEDIO]]="","",IF(ActividadesCom[[#This Row],[PROMEDIO]]&gt;=4,"EXCELENTE",IF(ActividadesCom[[#This Row],[PROMEDIO]]&gt;=3,"NOTABLE",IF(ActividadesCom[[#This Row],[PROMEDIO]]&gt;=2,"BUENO",IF(ActividadesCom[[#This Row],[PROMEDIO]]=1,"SUFICIENTE","")))))</f>
        <v>BUENO</v>
      </c>
      <c r="H3609" s="149">
        <f>MAX(ActividadesCom[[#This Row],[PERÍODO 1]],ActividadesCom[[#This Row],[PERÍODO 2]],ActividadesCom[[#This Row],[PERÍODO 3]],ActividadesCom[[#This Row],[PERÍODO 4]],ActividadesCom[[#This Row],[PERÍODO 5]])</f>
        <v>20241</v>
      </c>
      <c r="I3609" s="148" t="s">
        <v>11</v>
      </c>
      <c r="J3609" s="149">
        <v>20213</v>
      </c>
      <c r="K3609" s="149" t="s">
        <v>4010</v>
      </c>
      <c r="L3609" s="149">
        <f>IF(ActividadesCom[[#This Row],[NIVEL 1]]&lt;&gt;0,VLOOKUP(ActividadesCom[[#This Row],[NIVEL 1]],Catálogo!A:B,2,FALSE),"")</f>
        <v>1</v>
      </c>
      <c r="M3609" s="149">
        <v>1</v>
      </c>
      <c r="N3609" s="148" t="s">
        <v>5744</v>
      </c>
      <c r="O3609" s="149">
        <v>20223</v>
      </c>
      <c r="P3609" s="149" t="s">
        <v>4010</v>
      </c>
      <c r="Q3609" s="149">
        <f>IF(ActividadesCom[[#This Row],[NIVEL 2]]&lt;&gt;0,VLOOKUP(ActividadesCom[[#This Row],[NIVEL 2]],Catálogo!A:B,2,FALSE),"")</f>
        <v>1</v>
      </c>
      <c r="R3609" s="149">
        <v>1</v>
      </c>
      <c r="S3609" s="148" t="s">
        <v>5834</v>
      </c>
      <c r="T3609" s="149">
        <v>20231</v>
      </c>
      <c r="U3609" s="149" t="s">
        <v>4019</v>
      </c>
      <c r="V3609" s="149">
        <f>IF(ActividadesCom[[#This Row],[NIVEL 3]]&lt;&gt;0,VLOOKUP(ActividadesCom[[#This Row],[NIVEL 3]],Catálogo!A:B,2,FALSE),"")</f>
        <v>4</v>
      </c>
      <c r="W3609" s="149">
        <v>1</v>
      </c>
      <c r="X3609" s="148" t="s">
        <v>5695</v>
      </c>
      <c r="Y3609" s="149">
        <v>20213</v>
      </c>
      <c r="Z3609" s="149" t="s">
        <v>4008</v>
      </c>
      <c r="AA3609" s="149">
        <f>IF(ActividadesCom[[#This Row],[NIVEL 4]]&lt;&gt;0,VLOOKUP(ActividadesCom[[#This Row],[NIVEL 4]],Catálogo!A:B,2,FALSE),"")</f>
        <v>3</v>
      </c>
      <c r="AB3609" s="149">
        <v>1</v>
      </c>
      <c r="AC3609" s="148" t="s">
        <v>6315</v>
      </c>
      <c r="AD3609" s="149">
        <v>20241</v>
      </c>
      <c r="AE3609" s="149" t="s">
        <v>4008</v>
      </c>
      <c r="AF3609" s="149">
        <f>IF(ActividadesCom[[#This Row],[NIVEL 5]]&lt;&gt;0,VLOOKUP(ActividadesCom[[#This Row],[NIVEL 5]],Catálogo!A:B,2,FALSE),"")</f>
        <v>3</v>
      </c>
      <c r="AG3609" s="149">
        <v>1</v>
      </c>
    </row>
    <row r="3610" spans="1:34" s="151" customFormat="1" ht="30" hidden="1" customHeight="1" x14ac:dyDescent="0.25">
      <c r="A3610" s="169">
        <v>21470296</v>
      </c>
      <c r="B3610" s="148" t="str">
        <f>VLOOKUP(ActividadesCom[[#This Row],[NO. DE CONTROL]],'LISTADO ESTUDIANTES'!A:C,2,FALSE)</f>
        <v>GOMEZ PACHECO MIRIAM SARAI</v>
      </c>
      <c r="C3610" s="148" t="str">
        <f>VLOOKUP(ActividadesCom[[#This Row],[NO. DE CONTROL]],'LISTADO ESTUDIANTES'!A:C,3,FALSE)</f>
        <v>ARQUITECTURA</v>
      </c>
      <c r="D3610" s="164" t="str">
        <f>VLOOKUP(ActividadesCom[[#This Row],[NO. DE CONTROL]],'LISTADO ESTUDIANTES'!A:D,4,FALSE)</f>
        <v>EGRESADO(A)</v>
      </c>
      <c r="E3610" s="149">
        <f>SUM(ActividadesCom[[#This Row],[CRÉD. 1]],ActividadesCom[[#This Row],[CRÉD. 2]],ActividadesCom[[#This Row],[CRÉD. 3]],ActividadesCom[[#This Row],[CRÉD. 4]],ActividadesCom[[#This Row],[CRÉD. 5]])</f>
        <v>6</v>
      </c>
      <c r="F3610" s="164">
        <f>IF(ActividadesCom[[#This Row],[ÚLTIMO SEMESTRE CON CRÉDITOS]]&gt;0,ROUND(AVERAGE(ActividadesCom[[#This Row],[VALOR NIVEL 5]],ActividadesCom[[#This Row],[VALOR NIVEL 4]],ActividadesCom[[#This Row],[VALOR NIVEL 3]],ActividadesCom[[#This Row],[VALOR NIVEL 2]],ActividadesCom[[#This Row],[VALOR NIVEL 1]]),0),"")</f>
        <v>3</v>
      </c>
      <c r="G3610" s="164" t="str">
        <f>IF(ActividadesCom[[#This Row],[PROMEDIO]]="","",IF(ActividadesCom[[#This Row],[PROMEDIO]]&gt;=4,"EXCELENTE",IF(ActividadesCom[[#This Row],[PROMEDIO]]&gt;=3,"NOTABLE",IF(ActividadesCom[[#This Row],[PROMEDIO]]&gt;=2,"BUENO",IF(ActividadesCom[[#This Row],[PROMEDIO]]=1,"SUFICIENTE","")))))</f>
        <v>NOTABLE</v>
      </c>
      <c r="H3610" s="149">
        <f>MAX(ActividadesCom[[#This Row],[PERÍODO 1]],ActividadesCom[[#This Row],[PERÍODO 2]],ActividadesCom[[#This Row],[PERÍODO 3]],ActividadesCom[[#This Row],[PERÍODO 4]],ActividadesCom[[#This Row],[PERÍODO 5]])</f>
        <v>20241</v>
      </c>
      <c r="I3610" s="165" t="s">
        <v>4692</v>
      </c>
      <c r="J3610" s="164">
        <v>20213</v>
      </c>
      <c r="K3610" s="164" t="s">
        <v>4007</v>
      </c>
      <c r="L3610" s="149">
        <f>IF(ActividadesCom[[#This Row],[NIVEL 1]]&lt;&gt;0,VLOOKUP(ActividadesCom[[#This Row],[NIVEL 1]],Catálogo!A:B,2,FALSE),"")</f>
        <v>4</v>
      </c>
      <c r="M3610" s="164">
        <v>1</v>
      </c>
      <c r="N3610" s="148" t="s">
        <v>665</v>
      </c>
      <c r="O3610" s="164">
        <v>20213</v>
      </c>
      <c r="P3610" s="149" t="s">
        <v>4009</v>
      </c>
      <c r="Q3610" s="149">
        <f>IF(ActividadesCom[[#This Row],[NIVEL 2]]&lt;&gt;0,VLOOKUP(ActividadesCom[[#This Row],[NIVEL 2]],Catálogo!A:B,2,FALSE),"")</f>
        <v>2</v>
      </c>
      <c r="R3610" s="164">
        <v>1</v>
      </c>
      <c r="S3610" s="148" t="s">
        <v>665</v>
      </c>
      <c r="T3610" s="164">
        <v>20221</v>
      </c>
      <c r="U3610" s="149" t="s">
        <v>4010</v>
      </c>
      <c r="V3610" s="149">
        <f>IF(ActividadesCom[[#This Row],[NIVEL 3]]&lt;&gt;0,VLOOKUP(ActividadesCom[[#This Row],[NIVEL 3]],Catálogo!A:B,2,FALSE),"")</f>
        <v>1</v>
      </c>
      <c r="W3610" s="164">
        <v>1</v>
      </c>
      <c r="X3610" s="148" t="s">
        <v>5795</v>
      </c>
      <c r="Y3610" s="164">
        <v>20221</v>
      </c>
      <c r="Z3610" s="149" t="s">
        <v>4007</v>
      </c>
      <c r="AA3610" s="149">
        <f>IF(ActividadesCom[[#This Row],[NIVEL 4]]&lt;&gt;0,VLOOKUP(ActividadesCom[[#This Row],[NIVEL 4]],Catálogo!A:B,2,FALSE),"")</f>
        <v>4</v>
      </c>
      <c r="AB3610" s="164">
        <v>1</v>
      </c>
      <c r="AC3610" s="148" t="s">
        <v>6339</v>
      </c>
      <c r="AD3610" s="164">
        <v>20241</v>
      </c>
      <c r="AE3610" s="149" t="s">
        <v>4007</v>
      </c>
      <c r="AF3610" s="149">
        <f>IF(ActividadesCom[[#This Row],[NIVEL 5]]&lt;&gt;0,VLOOKUP(ActividadesCom[[#This Row],[NIVEL 5]],Catálogo!A:B,2,FALSE),"")</f>
        <v>4</v>
      </c>
      <c r="AG3610" s="164">
        <v>2</v>
      </c>
    </row>
    <row r="3611" spans="1:34" ht="30" hidden="1" customHeight="1" x14ac:dyDescent="0.25">
      <c r="A3611" s="32">
        <v>21470297</v>
      </c>
      <c r="B3611" s="6" t="str">
        <f>VLOOKUP(ActividadesCom[[#This Row],[NO. DE CONTROL]],'LISTADO ESTUDIANTES'!A:C,2,FALSE)</f>
        <v>CRUZ MARTINEZ PERLA MARIA MARGARITA</v>
      </c>
      <c r="C3611" s="6" t="str">
        <f>VLOOKUP(ActividadesCom[[#This Row],[NO. DE CONTROL]],'LISTADO ESTUDIANTES'!A:C,3,FALSE)</f>
        <v>INGENIERIA MECANICA</v>
      </c>
      <c r="D3611" s="33" t="str">
        <f>VLOOKUP(ActividadesCom[[#This Row],[NO. DE CONTROL]],'LISTADO ESTUDIANTES'!A:D,4,FALSE)</f>
        <v>EGRESADO(A)</v>
      </c>
      <c r="E3611" s="5">
        <f>SUM(ActividadesCom[[#This Row],[CRÉD. 1]],ActividadesCom[[#This Row],[CRÉD. 2]],ActividadesCom[[#This Row],[CRÉD. 3]],ActividadesCom[[#This Row],[CRÉD. 4]],ActividadesCom[[#This Row],[CRÉD. 5]])</f>
        <v>2</v>
      </c>
      <c r="F3611" s="33">
        <f>IF(ActividadesCom[[#This Row],[ÚLTIMO SEMESTRE CON CRÉDITOS]]&gt;0,ROUND(AVERAGE(ActividadesCom[[#This Row],[VALOR NIVEL 5]],ActividadesCom[[#This Row],[VALOR NIVEL 4]],ActividadesCom[[#This Row],[VALOR NIVEL 3]],ActividadesCom[[#This Row],[VALOR NIVEL 2]],ActividadesCom[[#This Row],[VALOR NIVEL 1]]),0),"")</f>
        <v>2</v>
      </c>
      <c r="G3611" s="32" t="str">
        <f>IF(ActividadesCom[[#This Row],[PROMEDIO]]="","",IF(ActividadesCom[[#This Row],[PROMEDIO]]&gt;=4,"EXCELENTE",IF(ActividadesCom[[#This Row],[PROMEDIO]]&gt;=3,"NOTABLE",IF(ActividadesCom[[#This Row],[PROMEDIO]]&gt;=2,"BUENO",IF(ActividadesCom[[#This Row],[PROMEDIO]]=1,"SUFICIENTE","")))))</f>
        <v>BUENO</v>
      </c>
      <c r="H3611" s="5">
        <f>MAX(ActividadesCom[[#This Row],[PERÍODO 1]],ActividadesCom[[#This Row],[PERÍODO 2]],ActividadesCom[[#This Row],[PERÍODO 3]],ActividadesCom[[#This Row],[PERÍODO 4]],ActividadesCom[[#This Row],[PERÍODO 5]])</f>
        <v>20221</v>
      </c>
      <c r="I3611" s="34" t="s">
        <v>3518</v>
      </c>
      <c r="J3611" s="33">
        <v>20213</v>
      </c>
      <c r="K3611" s="5" t="s">
        <v>4010</v>
      </c>
      <c r="L3611" s="5">
        <f>IF(ActividadesCom[[#This Row],[NIVEL 1]]&lt;&gt;0,VLOOKUP(ActividadesCom[[#This Row],[NIVEL 1]],Catálogo!A:B,2,FALSE),"")</f>
        <v>1</v>
      </c>
      <c r="M3611" s="33">
        <v>1</v>
      </c>
      <c r="N3611" s="6" t="s">
        <v>4867</v>
      </c>
      <c r="O3611" s="33">
        <v>20221</v>
      </c>
      <c r="P3611" s="5" t="s">
        <v>4009</v>
      </c>
      <c r="Q3611" s="5">
        <f>IF(ActividadesCom[[#This Row],[NIVEL 2]]&lt;&gt;0,VLOOKUP(ActividadesCom[[#This Row],[NIVEL 2]],Catálogo!A:B,2,FALSE),"")</f>
        <v>2</v>
      </c>
      <c r="R3611" s="33">
        <v>1</v>
      </c>
      <c r="S3611" s="34"/>
      <c r="T3611" s="33"/>
      <c r="U3611" s="33"/>
      <c r="V3611" s="5" t="str">
        <f>IF(ActividadesCom[[#This Row],[NIVEL 3]]&lt;&gt;0,VLOOKUP(ActividadesCom[[#This Row],[NIVEL 3]],Catálogo!A:B,2,FALSE),"")</f>
        <v/>
      </c>
      <c r="W3611" s="33"/>
      <c r="X3611" s="34"/>
      <c r="Y3611" s="33"/>
      <c r="Z3611" s="33"/>
      <c r="AA3611" s="5" t="str">
        <f>IF(ActividadesCom[[#This Row],[NIVEL 4]]&lt;&gt;0,VLOOKUP(ActividadesCom[[#This Row],[NIVEL 4]],Catálogo!A:B,2,FALSE),"")</f>
        <v/>
      </c>
      <c r="AB3611" s="33"/>
      <c r="AC3611" s="34"/>
      <c r="AD3611" s="33"/>
      <c r="AE3611" s="33"/>
      <c r="AF3611" s="5" t="str">
        <f>IF(ActividadesCom[[#This Row],[NIVEL 5]]&lt;&gt;0,VLOOKUP(ActividadesCom[[#This Row],[NIVEL 5]],Catálogo!A:B,2,FALSE),"")</f>
        <v/>
      </c>
      <c r="AG3611" s="33"/>
      <c r="AH3611" s="2"/>
    </row>
    <row r="3612" spans="1:34" ht="30" hidden="1" customHeight="1" x14ac:dyDescent="0.25">
      <c r="A3612" s="7">
        <v>21470298</v>
      </c>
      <c r="B3612" s="6" t="str">
        <f>VLOOKUP(ActividadesCom[[#This Row],[NO. DE CONTROL]],'LISTADO ESTUDIANTES'!A:C,2,FALSE)</f>
        <v>CAMARA MUÑOZ JORGE YORKAEFS</v>
      </c>
      <c r="C3612" s="6" t="str">
        <f>VLOOKUP(ActividadesCom[[#This Row],[NO. DE CONTROL]],'LISTADO ESTUDIANTES'!A:C,3,FALSE)</f>
        <v>INGENIERIA EN SISTEMAS COMPUTACIONALES</v>
      </c>
      <c r="D3612" s="5" t="str">
        <f>VLOOKUP(ActividadesCom[[#This Row],[NO. DE CONTROL]],'LISTADO ESTUDIANTES'!A:D,4,FALSE)</f>
        <v>BAJA</v>
      </c>
      <c r="E3612" s="7">
        <f>SUM(ActividadesCom[[#This Row],[CRÉD. 1]],ActividadesCom[[#This Row],[CRÉD. 2]],ActividadesCom[[#This Row],[CRÉD. 3]],ActividadesCom[[#This Row],[CRÉD. 4]],ActividadesCom[[#This Row],[CRÉD. 5]])</f>
        <v>4</v>
      </c>
      <c r="F3612" s="5">
        <f>IF(ActividadesCom[[#This Row],[ÚLTIMO SEMESTRE CON CRÉDITOS]]&gt;0,ROUND(AVERAGE(ActividadesCom[[#This Row],[VALOR NIVEL 5]],ActividadesCom[[#This Row],[VALOR NIVEL 4]],ActividadesCom[[#This Row],[VALOR NIVEL 3]],ActividadesCom[[#This Row],[VALOR NIVEL 2]],ActividadesCom[[#This Row],[VALOR NIVEL 1]]),0),"")</f>
        <v>3</v>
      </c>
      <c r="G3612" s="7" t="str">
        <f>IF(ActividadesCom[[#This Row],[PROMEDIO]]="","",IF(ActividadesCom[[#This Row],[PROMEDIO]]&gt;=4,"EXCELENTE",IF(ActividadesCom[[#This Row],[PROMEDIO]]&gt;=3,"NOTABLE",IF(ActividadesCom[[#This Row],[PROMEDIO]]&gt;=2,"BUENO",IF(ActividadesCom[[#This Row],[PROMEDIO]]=1,"SUFICIENTE","")))))</f>
        <v>NOTABLE</v>
      </c>
      <c r="H3612" s="5">
        <f>MAX(ActividadesCom[[#This Row],[PERÍODO 1]],ActividadesCom[[#This Row],[PERÍODO 2]],ActividadesCom[[#This Row],[PERÍODO 3]],ActividadesCom[[#This Row],[PERÍODO 4]],ActividadesCom[[#This Row],[PERÍODO 5]])</f>
        <v>20241</v>
      </c>
      <c r="I3612" s="6" t="s">
        <v>31</v>
      </c>
      <c r="J3612" s="5">
        <v>20221</v>
      </c>
      <c r="K3612" s="5" t="s">
        <v>4010</v>
      </c>
      <c r="L3612" s="5">
        <f>IF(ActividadesCom[[#This Row],[NIVEL 1]]&lt;&gt;0,VLOOKUP(ActividadesCom[[#This Row],[NIVEL 1]],Catálogo!A:B,2,FALSE),"")</f>
        <v>1</v>
      </c>
      <c r="M3612" s="5">
        <v>1</v>
      </c>
      <c r="N3612" s="6" t="s">
        <v>9</v>
      </c>
      <c r="O3612" s="5">
        <v>20233</v>
      </c>
      <c r="P3612" s="5" t="s">
        <v>4008</v>
      </c>
      <c r="Q3612" s="5">
        <f>IF(ActividadesCom[[#This Row],[NIVEL 2]]&lt;&gt;0,VLOOKUP(ActividadesCom[[#This Row],[NIVEL 2]],Catálogo!A:B,2,FALSE),"")</f>
        <v>3</v>
      </c>
      <c r="R3612" s="5">
        <v>1</v>
      </c>
      <c r="S3612" s="6" t="s">
        <v>9</v>
      </c>
      <c r="T3612" s="5">
        <v>20241</v>
      </c>
      <c r="U3612" s="5" t="s">
        <v>4008</v>
      </c>
      <c r="V3612" s="5">
        <f>IF(ActividadesCom[[#This Row],[NIVEL 3]]&lt;&gt;0,VLOOKUP(ActividadesCom[[#This Row],[NIVEL 3]],Catálogo!A:B,2,FALSE),"")</f>
        <v>3</v>
      </c>
      <c r="W3612" s="5">
        <v>1</v>
      </c>
      <c r="X3612" s="6" t="s">
        <v>6332</v>
      </c>
      <c r="Y3612" s="5">
        <v>20241</v>
      </c>
      <c r="Z3612" s="5" t="s">
        <v>4007</v>
      </c>
      <c r="AA3612" s="5">
        <f>IF(ActividadesCom[[#This Row],[NIVEL 4]]&lt;&gt;0,VLOOKUP(ActividadesCom[[#This Row],[NIVEL 4]],Catálogo!A:B,2,FALSE),"")</f>
        <v>4</v>
      </c>
      <c r="AB3612" s="5">
        <v>1</v>
      </c>
      <c r="AC3612" s="6"/>
      <c r="AD3612" s="5"/>
      <c r="AE3612" s="5"/>
      <c r="AF3612" s="5" t="str">
        <f>IF(ActividadesCom[[#This Row],[NIVEL 5]]&lt;&gt;0,VLOOKUP(ActividadesCom[[#This Row],[NIVEL 5]],Catálogo!A:B,2,FALSE),"")</f>
        <v/>
      </c>
      <c r="AG3612" s="5"/>
      <c r="AH3612" s="2"/>
    </row>
    <row r="3613" spans="1:34" ht="30" hidden="1" customHeight="1" x14ac:dyDescent="0.25">
      <c r="A3613" s="7">
        <v>21470299</v>
      </c>
      <c r="B3613" s="6" t="str">
        <f>VLOOKUP(ActividadesCom[[#This Row],[NO. DE CONTROL]],'LISTADO ESTUDIANTES'!A:C,2,FALSE)</f>
        <v>GONZALEZ COLLI VICTOR ARMANDO</v>
      </c>
      <c r="C3613" s="6" t="str">
        <f>VLOOKUP(ActividadesCom[[#This Row],[NO. DE CONTROL]],'LISTADO ESTUDIANTES'!A:C,3,FALSE)</f>
        <v>INGENIERIA EN GESTION EMPRESARIAL</v>
      </c>
      <c r="D3613" s="5" t="str">
        <f>VLOOKUP(ActividadesCom[[#This Row],[NO. DE CONTROL]],'LISTADO ESTUDIANTES'!A:D,4,FALSE)</f>
        <v>EGRESADO(A)</v>
      </c>
      <c r="E3613" s="7">
        <f>SUM(ActividadesCom[[#This Row],[CRÉD. 1]],ActividadesCom[[#This Row],[CRÉD. 2]],ActividadesCom[[#This Row],[CRÉD. 3]],ActividadesCom[[#This Row],[CRÉD. 4]],ActividadesCom[[#This Row],[CRÉD. 5]])</f>
        <v>2</v>
      </c>
      <c r="F3613" s="5">
        <f>IF(ActividadesCom[[#This Row],[ÚLTIMO SEMESTRE CON CRÉDITOS]]&gt;0,ROUND(AVERAGE(ActividadesCom[[#This Row],[VALOR NIVEL 5]],ActividadesCom[[#This Row],[VALOR NIVEL 4]],ActividadesCom[[#This Row],[VALOR NIVEL 3]],ActividadesCom[[#This Row],[VALOR NIVEL 2]],ActividadesCom[[#This Row],[VALOR NIVEL 1]]),0),"")</f>
        <v>4</v>
      </c>
      <c r="G3613" s="7" t="str">
        <f>IF(ActividadesCom[[#This Row],[PROMEDIO]]="","",IF(ActividadesCom[[#This Row],[PROMEDIO]]&gt;=4,"EXCELENTE",IF(ActividadesCom[[#This Row],[PROMEDIO]]&gt;=3,"NOTABLE",IF(ActividadesCom[[#This Row],[PROMEDIO]]&gt;=2,"BUENO",IF(ActividadesCom[[#This Row],[PROMEDIO]]=1,"SUFICIENTE","")))))</f>
        <v>EXCELENTE</v>
      </c>
      <c r="H3613" s="5">
        <f>MAX(ActividadesCom[[#This Row],[PERÍODO 1]],ActividadesCom[[#This Row],[PERÍODO 2]],ActividadesCom[[#This Row],[PERÍODO 3]],ActividadesCom[[#This Row],[PERÍODO 4]],ActividadesCom[[#This Row],[PERÍODO 5]])</f>
        <v>20213</v>
      </c>
      <c r="I3613" s="38" t="s">
        <v>4844</v>
      </c>
      <c r="J3613" s="37">
        <v>20213</v>
      </c>
      <c r="K3613" s="5" t="s">
        <v>4007</v>
      </c>
      <c r="L3613" s="5">
        <f>IF(ActividadesCom[[#This Row],[NIVEL 1]]&lt;&gt;0,VLOOKUP(ActividadesCom[[#This Row],[NIVEL 1]],Catálogo!A:B,2,FALSE),"")</f>
        <v>4</v>
      </c>
      <c r="M3613" s="5">
        <v>1</v>
      </c>
      <c r="N3613" s="6"/>
      <c r="O3613" s="5"/>
      <c r="P3613" s="5"/>
      <c r="Q3613" s="5" t="str">
        <f>IF(ActividadesCom[[#This Row],[NIVEL 2]]&lt;&gt;0,VLOOKUP(ActividadesCom[[#This Row],[NIVEL 2]],Catálogo!A:B,2,FALSE),"")</f>
        <v/>
      </c>
      <c r="R3613" s="5"/>
      <c r="S3613" s="6" t="s">
        <v>4893</v>
      </c>
      <c r="T3613" s="5">
        <v>20213</v>
      </c>
      <c r="U3613" s="5" t="s">
        <v>4007</v>
      </c>
      <c r="V3613" s="5">
        <f>IF(ActividadesCom[[#This Row],[NIVEL 3]]&lt;&gt;0,VLOOKUP(ActividadesCom[[#This Row],[NIVEL 3]],Catálogo!A:B,2,FALSE),"")</f>
        <v>4</v>
      </c>
      <c r="W3613" s="5">
        <v>1</v>
      </c>
      <c r="X3613" s="6"/>
      <c r="Y3613" s="5"/>
      <c r="Z3613" s="5"/>
      <c r="AA3613" s="5" t="str">
        <f>IF(ActividadesCom[[#This Row],[NIVEL 4]]&lt;&gt;0,VLOOKUP(ActividadesCom[[#This Row],[NIVEL 4]],Catálogo!A:B,2,FALSE),"")</f>
        <v/>
      </c>
      <c r="AB3613" s="5"/>
      <c r="AC3613" s="6"/>
      <c r="AD3613" s="5"/>
      <c r="AE3613" s="5"/>
      <c r="AF3613" s="5" t="str">
        <f>IF(ActividadesCom[[#This Row],[NIVEL 5]]&lt;&gt;0,VLOOKUP(ActividadesCom[[#This Row],[NIVEL 5]],Catálogo!A:B,2,FALSE),"")</f>
        <v/>
      </c>
      <c r="AG3613" s="5"/>
      <c r="AH3613" s="2"/>
    </row>
    <row r="3614" spans="1:34" ht="30" hidden="1" customHeight="1" x14ac:dyDescent="0.25">
      <c r="A3614" s="32">
        <v>21470300</v>
      </c>
      <c r="B3614" s="6" t="str">
        <f>VLOOKUP(ActividadesCom[[#This Row],[NO. DE CONTROL]],'LISTADO ESTUDIANTES'!A:C,2,FALSE)</f>
        <v>TE RODRIGUEZ SUEMY ISABEL</v>
      </c>
      <c r="C3614" s="6" t="str">
        <f>VLOOKUP(ActividadesCom[[#This Row],[NO. DE CONTROL]],'LISTADO ESTUDIANTES'!A:C,3,FALSE)</f>
        <v>INGENIERIA EN TECNOLOGIAS DE LA INFORMACION Y COMUNICACIONES</v>
      </c>
      <c r="D3614" s="33" t="str">
        <f>VLOOKUP(ActividadesCom[[#This Row],[NO. DE CONTROL]],'LISTADO ESTUDIANTES'!A:D,4,FALSE)</f>
        <v>EGRESADO(A)</v>
      </c>
      <c r="E3614" s="5">
        <f>SUM(ActividadesCom[[#This Row],[CRÉD. 1]],ActividadesCom[[#This Row],[CRÉD. 2]],ActividadesCom[[#This Row],[CRÉD. 3]],ActividadesCom[[#This Row],[CRÉD. 4]],ActividadesCom[[#This Row],[CRÉD. 5]])</f>
        <v>5</v>
      </c>
      <c r="F3614" s="33">
        <f>IF(ActividadesCom[[#This Row],[ÚLTIMO SEMESTRE CON CRÉDITOS]]&gt;0,ROUND(AVERAGE(ActividadesCom[[#This Row],[VALOR NIVEL 5]],ActividadesCom[[#This Row],[VALOR NIVEL 4]],ActividadesCom[[#This Row],[VALOR NIVEL 3]],ActividadesCom[[#This Row],[VALOR NIVEL 2]],ActividadesCom[[#This Row],[VALOR NIVEL 1]]),0),"")</f>
        <v>4</v>
      </c>
      <c r="G3614" s="33" t="str">
        <f>IF(ActividadesCom[[#This Row],[PROMEDIO]]="","",IF(ActividadesCom[[#This Row],[PROMEDIO]]&gt;=4,"EXCELENTE",IF(ActividadesCom[[#This Row],[PROMEDIO]]&gt;=3,"NOTABLE",IF(ActividadesCom[[#This Row],[PROMEDIO]]&gt;=2,"BUENO",IF(ActividadesCom[[#This Row],[PROMEDIO]]=1,"SUFICIENTE","")))))</f>
        <v>EXCELENTE</v>
      </c>
      <c r="H3614" s="5">
        <f>MAX(ActividadesCom[[#This Row],[PERÍODO 1]],ActividadesCom[[#This Row],[PERÍODO 2]],ActividadesCom[[#This Row],[PERÍODO 3]],ActividadesCom[[#This Row],[PERÍODO 4]],ActividadesCom[[#This Row],[PERÍODO 5]])</f>
        <v>20231</v>
      </c>
      <c r="I3614" s="6" t="s">
        <v>5823</v>
      </c>
      <c r="J3614" s="33">
        <v>20213</v>
      </c>
      <c r="K3614" s="33" t="s">
        <v>4007</v>
      </c>
      <c r="L3614" s="5">
        <f>IF(ActividadesCom[[#This Row],[NIVEL 1]]&lt;&gt;0,VLOOKUP(ActividadesCom[[#This Row],[NIVEL 1]],Catálogo!A:B,2,FALSE),"")</f>
        <v>4</v>
      </c>
      <c r="M3614" s="33">
        <v>1</v>
      </c>
      <c r="N3614" s="6" t="s">
        <v>4815</v>
      </c>
      <c r="O3614" s="33">
        <v>20221</v>
      </c>
      <c r="P3614" s="5" t="s">
        <v>4009</v>
      </c>
      <c r="Q3614" s="5">
        <f>IF(ActividadesCom[[#This Row],[NIVEL 2]]&lt;&gt;0,VLOOKUP(ActividadesCom[[#This Row],[NIVEL 2]],Catálogo!A:B,2,FALSE),"")</f>
        <v>2</v>
      </c>
      <c r="R3614" s="33">
        <v>1</v>
      </c>
      <c r="S3614" s="34" t="s">
        <v>5373</v>
      </c>
      <c r="T3614" s="33">
        <v>20221</v>
      </c>
      <c r="U3614" s="5" t="s">
        <v>4007</v>
      </c>
      <c r="V3614" s="5">
        <f>IF(ActividadesCom[[#This Row],[NIVEL 3]]&lt;&gt;0,VLOOKUP(ActividadesCom[[#This Row],[NIVEL 3]],Catálogo!A:B,2,FALSE),"")</f>
        <v>4</v>
      </c>
      <c r="W3614" s="33">
        <v>1</v>
      </c>
      <c r="X3614" s="6" t="s">
        <v>34</v>
      </c>
      <c r="Y3614" s="33">
        <v>20213</v>
      </c>
      <c r="Z3614" s="33" t="s">
        <v>4007</v>
      </c>
      <c r="AA3614" s="5">
        <f>IF(ActividadesCom[[#This Row],[NIVEL 4]]&lt;&gt;0,VLOOKUP(ActividadesCom[[#This Row],[NIVEL 4]],Catálogo!A:B,2,FALSE),"")</f>
        <v>4</v>
      </c>
      <c r="AB3614" s="33">
        <v>1</v>
      </c>
      <c r="AC3614" s="6" t="s">
        <v>9</v>
      </c>
      <c r="AD3614" s="33">
        <v>20231</v>
      </c>
      <c r="AE3614" s="5" t="s">
        <v>4007</v>
      </c>
      <c r="AF3614" s="5">
        <f>IF(ActividadesCom[[#This Row],[NIVEL 5]]&lt;&gt;0,VLOOKUP(ActividadesCom[[#This Row],[NIVEL 5]],Catálogo!A:B,2,FALSE),"")</f>
        <v>4</v>
      </c>
      <c r="AG3614" s="33">
        <v>1</v>
      </c>
      <c r="AH3614" s="2"/>
    </row>
    <row r="3615" spans="1:34" s="151" customFormat="1" ht="30" customHeight="1" x14ac:dyDescent="0.25">
      <c r="A3615" s="169">
        <v>21470302</v>
      </c>
      <c r="B3615" s="148" t="str">
        <f>VLOOKUP(ActividadesCom[[#This Row],[NO. DE CONTROL]],'LISTADO ESTUDIANTES'!A:C,2,FALSE)</f>
        <v>HERNANDEZ BROWN YAHIR ALEJANDRO</v>
      </c>
      <c r="C3615" s="148" t="str">
        <f>VLOOKUP(ActividadesCom[[#This Row],[NO. DE CONTROL]],'LISTADO ESTUDIANTES'!A:C,3,FALSE)</f>
        <v>INGENIERIA EN ADMINISTRACION</v>
      </c>
      <c r="D3615" s="164" t="str">
        <f>VLOOKUP(ActividadesCom[[#This Row],[NO. DE CONTROL]],'LISTADO ESTUDIANTES'!A:D,4,FALSE)</f>
        <v>ACTIVO(A)</v>
      </c>
      <c r="E3615" s="149">
        <f>SUM(ActividadesCom[[#This Row],[CRÉD. 1]],ActividadesCom[[#This Row],[CRÉD. 2]],ActividadesCom[[#This Row],[CRÉD. 3]],ActividadesCom[[#This Row],[CRÉD. 4]],ActividadesCom[[#This Row],[CRÉD. 5]])</f>
        <v>5</v>
      </c>
      <c r="F3615" s="164">
        <f>IF(ActividadesCom[[#This Row],[ÚLTIMO SEMESTRE CON CRÉDITOS]]&gt;0,ROUND(AVERAGE(ActividadesCom[[#This Row],[VALOR NIVEL 5]],ActividadesCom[[#This Row],[VALOR NIVEL 4]],ActividadesCom[[#This Row],[VALOR NIVEL 3]],ActividadesCom[[#This Row],[VALOR NIVEL 2]],ActividadesCom[[#This Row],[VALOR NIVEL 1]]),0),"")</f>
        <v>3</v>
      </c>
      <c r="G3615" s="164" t="str">
        <f>IF(ActividadesCom[[#This Row],[PROMEDIO]]="","",IF(ActividadesCom[[#This Row],[PROMEDIO]]&gt;=4,"EXCELENTE",IF(ActividadesCom[[#This Row],[PROMEDIO]]&gt;=3,"NOTABLE",IF(ActividadesCom[[#This Row],[PROMEDIO]]&gt;=2,"BUENO",IF(ActividadesCom[[#This Row],[PROMEDIO]]=1,"SUFICIENTE","")))))</f>
        <v>NOTABLE</v>
      </c>
      <c r="H3615" s="149">
        <f>MAX(ActividadesCom[[#This Row],[PERÍODO 1]],ActividadesCom[[#This Row],[PERÍODO 2]],ActividadesCom[[#This Row],[PERÍODO 3]],ActividadesCom[[#This Row],[PERÍODO 4]],ActividadesCom[[#This Row],[PERÍODO 5]])</f>
        <v>20241</v>
      </c>
      <c r="I3615" s="165" t="s">
        <v>23</v>
      </c>
      <c r="J3615" s="164">
        <v>20213</v>
      </c>
      <c r="K3615" s="164" t="s">
        <v>4021</v>
      </c>
      <c r="L3615" s="149">
        <f>IF(ActividadesCom[[#This Row],[NIVEL 1]]&lt;&gt;0,VLOOKUP(ActividadesCom[[#This Row],[NIVEL 1]],Catálogo!A:B,2,FALSE),"")</f>
        <v>2</v>
      </c>
      <c r="M3615" s="164">
        <v>1</v>
      </c>
      <c r="N3615" s="148" t="s">
        <v>5834</v>
      </c>
      <c r="O3615" s="164">
        <v>20231</v>
      </c>
      <c r="P3615" s="149" t="s">
        <v>4007</v>
      </c>
      <c r="Q3615" s="149">
        <f>IF(ActividadesCom[[#This Row],[NIVEL 2]]&lt;&gt;0,VLOOKUP(ActividadesCom[[#This Row],[NIVEL 2]],Catálogo!A:B,2,FALSE),"")</f>
        <v>4</v>
      </c>
      <c r="R3615" s="164">
        <v>1</v>
      </c>
      <c r="S3615" s="148" t="s">
        <v>9</v>
      </c>
      <c r="T3615" s="164">
        <v>20223</v>
      </c>
      <c r="U3615" s="149" t="s">
        <v>4007</v>
      </c>
      <c r="V3615" s="149">
        <f>IF(ActividadesCom[[#This Row],[NIVEL 3]]&lt;&gt;0,VLOOKUP(ActividadesCom[[#This Row],[NIVEL 3]],Catálogo!A:B,2,FALSE),"")</f>
        <v>4</v>
      </c>
      <c r="W3615" s="164">
        <v>1</v>
      </c>
      <c r="X3615" s="148" t="s">
        <v>5695</v>
      </c>
      <c r="Y3615" s="164">
        <v>20213</v>
      </c>
      <c r="Z3615" s="149" t="s">
        <v>4008</v>
      </c>
      <c r="AA3615" s="149">
        <f>IF(ActividadesCom[[#This Row],[NIVEL 4]]&lt;&gt;0,VLOOKUP(ActividadesCom[[#This Row],[NIVEL 4]],Catálogo!A:B,2,FALSE),"")</f>
        <v>3</v>
      </c>
      <c r="AB3615" s="164">
        <v>1</v>
      </c>
      <c r="AC3615" s="148" t="s">
        <v>6315</v>
      </c>
      <c r="AD3615" s="164">
        <v>20241</v>
      </c>
      <c r="AE3615" s="149" t="s">
        <v>4008</v>
      </c>
      <c r="AF3615" s="149">
        <f>IF(ActividadesCom[[#This Row],[NIVEL 5]]&lt;&gt;0,VLOOKUP(ActividadesCom[[#This Row],[NIVEL 5]],Catálogo!A:B,2,FALSE),"")</f>
        <v>3</v>
      </c>
      <c r="AG3615" s="164">
        <v>1</v>
      </c>
    </row>
    <row r="3616" spans="1:34" s="88" customFormat="1" ht="30" hidden="1" customHeight="1" x14ac:dyDescent="0.25">
      <c r="A3616" s="7">
        <v>21470303</v>
      </c>
      <c r="B3616" s="6" t="str">
        <f>VLOOKUP(ActividadesCom[[#This Row],[NO. DE CONTROL]],'LISTADO ESTUDIANTES'!A:C,2,FALSE)</f>
        <v>RIOS REJON LESLIE YAZMIN</v>
      </c>
      <c r="C3616" s="6" t="str">
        <f>VLOOKUP(ActividadesCom[[#This Row],[NO. DE CONTROL]],'LISTADO ESTUDIANTES'!A:C,3,FALSE)</f>
        <v>INGENIERIA INDUSTRIAL</v>
      </c>
      <c r="D3616" s="5" t="str">
        <f>VLOOKUP(ActividadesCom[[#This Row],[NO. DE CONTROL]],'LISTADO ESTUDIANTES'!A:D,4,FALSE)</f>
        <v>EGRESADO(A)</v>
      </c>
      <c r="E3616" s="5">
        <f>SUM(ActividadesCom[[#This Row],[CRÉD. 1]],ActividadesCom[[#This Row],[CRÉD. 2]],ActividadesCom[[#This Row],[CRÉD. 3]],ActividadesCom[[#This Row],[CRÉD. 4]],ActividadesCom[[#This Row],[CRÉD. 5]])</f>
        <v>3</v>
      </c>
      <c r="F3616" s="5">
        <f>IF(ActividadesCom[[#This Row],[ÚLTIMO SEMESTRE CON CRÉDITOS]]&gt;0,ROUND(AVERAGE(ActividadesCom[[#This Row],[VALOR NIVEL 5]],ActividadesCom[[#This Row],[VALOR NIVEL 4]],ActividadesCom[[#This Row],[VALOR NIVEL 3]],ActividadesCom[[#This Row],[VALOR NIVEL 2]],ActividadesCom[[#This Row],[VALOR NIVEL 1]]),0),"")</f>
        <v>3</v>
      </c>
      <c r="G3616" s="5" t="str">
        <f>IF(ActividadesCom[[#This Row],[PROMEDIO]]="","",IF(ActividadesCom[[#This Row],[PROMEDIO]]&gt;=4,"EXCELENTE",IF(ActividadesCom[[#This Row],[PROMEDIO]]&gt;=3,"NOTABLE",IF(ActividadesCom[[#This Row],[PROMEDIO]]&gt;=2,"BUENO",IF(ActividadesCom[[#This Row],[PROMEDIO]]=1,"SUFICIENTE","")))))</f>
        <v>NOTABLE</v>
      </c>
      <c r="H3616" s="5">
        <f>MAX(ActividadesCom[[#This Row],[PERÍODO 1]],ActividadesCom[[#This Row],[PERÍODO 2]],ActividadesCom[[#This Row],[PERÍODO 3]],ActividadesCom[[#This Row],[PERÍODO 4]],ActividadesCom[[#This Row],[PERÍODO 5]])</f>
        <v>20221</v>
      </c>
      <c r="I3616" s="6" t="s">
        <v>4543</v>
      </c>
      <c r="J3616" s="5">
        <v>20213</v>
      </c>
      <c r="K3616" s="5" t="s">
        <v>4007</v>
      </c>
      <c r="L3616" s="5">
        <f>IF(ActividadesCom[[#This Row],[NIVEL 1]]&lt;&gt;0,VLOOKUP(ActividadesCom[[#This Row],[NIVEL 1]],Catálogo!A:B,2,FALSE),"")</f>
        <v>4</v>
      </c>
      <c r="M3616" s="5">
        <v>1</v>
      </c>
      <c r="N3616" s="6" t="s">
        <v>11</v>
      </c>
      <c r="O3616" s="5">
        <v>20221</v>
      </c>
      <c r="P3616" s="5" t="s">
        <v>4008</v>
      </c>
      <c r="Q3616" s="5">
        <f>IF(ActividadesCom[[#This Row],[NIVEL 2]]&lt;&gt;0,VLOOKUP(ActividadesCom[[#This Row],[NIVEL 2]],Catálogo!A:B,2,FALSE),"")</f>
        <v>3</v>
      </c>
      <c r="R3616" s="5">
        <v>1</v>
      </c>
      <c r="S3616" s="6" t="s">
        <v>5376</v>
      </c>
      <c r="T3616" s="5">
        <v>20221</v>
      </c>
      <c r="U3616" s="5" t="s">
        <v>4008</v>
      </c>
      <c r="V3616" s="5">
        <f>IF(ActividadesCom[[#This Row],[NIVEL 3]]&lt;&gt;0,VLOOKUP(ActividadesCom[[#This Row],[NIVEL 3]],Catálogo!A:B,2,FALSE),"")</f>
        <v>3</v>
      </c>
      <c r="W3616" s="5">
        <v>1</v>
      </c>
      <c r="X3616" s="6"/>
      <c r="Y3616" s="5"/>
      <c r="Z3616" s="5"/>
      <c r="AA3616" s="5" t="str">
        <f>IF(ActividadesCom[[#This Row],[NIVEL 4]]&lt;&gt;0,VLOOKUP(ActividadesCom[[#This Row],[NIVEL 4]],Catálogo!A:B,2,FALSE),"")</f>
        <v/>
      </c>
      <c r="AB3616" s="5"/>
      <c r="AC3616" s="6"/>
      <c r="AD3616" s="5"/>
      <c r="AE3616" s="5"/>
      <c r="AF3616" s="5" t="str">
        <f>IF(ActividadesCom[[#This Row],[NIVEL 5]]&lt;&gt;0,VLOOKUP(ActividadesCom[[#This Row],[NIVEL 5]],Catálogo!A:B,2,FALSE),"")</f>
        <v/>
      </c>
      <c r="AG3616" s="5"/>
    </row>
    <row r="3617" spans="1:34" s="151" customFormat="1" ht="30" hidden="1" customHeight="1" x14ac:dyDescent="0.25">
      <c r="A3617" s="169">
        <v>21470304</v>
      </c>
      <c r="B3617" s="148" t="str">
        <f>VLOOKUP(ActividadesCom[[#This Row],[NO. DE CONTROL]],'LISTADO ESTUDIANTES'!A:C,2,FALSE)</f>
        <v>VELEZ SILVERIO ITZELI MONSERRAT</v>
      </c>
      <c r="C3617" s="148" t="str">
        <f>VLOOKUP(ActividadesCom[[#This Row],[NO. DE CONTROL]],'LISTADO ESTUDIANTES'!A:C,3,FALSE)</f>
        <v>INGENIERIA INDUSTRIAL</v>
      </c>
      <c r="D3617" s="164" t="str">
        <f>VLOOKUP(ActividadesCom[[#This Row],[NO. DE CONTROL]],'LISTADO ESTUDIANTES'!A:D,4,FALSE)</f>
        <v>EGRESADO(A)</v>
      </c>
      <c r="E3617" s="149">
        <f>SUM(ActividadesCom[[#This Row],[CRÉD. 1]],ActividadesCom[[#This Row],[CRÉD. 2]],ActividadesCom[[#This Row],[CRÉD. 3]],ActividadesCom[[#This Row],[CRÉD. 4]],ActividadesCom[[#This Row],[CRÉD. 5]])</f>
        <v>5</v>
      </c>
      <c r="F3617" s="164">
        <f>IF(ActividadesCom[[#This Row],[ÚLTIMO SEMESTRE CON CRÉDITOS]]&gt;0,ROUND(AVERAGE(ActividadesCom[[#This Row],[VALOR NIVEL 5]],ActividadesCom[[#This Row],[VALOR NIVEL 4]],ActividadesCom[[#This Row],[VALOR NIVEL 3]],ActividadesCom[[#This Row],[VALOR NIVEL 2]],ActividadesCom[[#This Row],[VALOR NIVEL 1]]),0),"")</f>
        <v>3</v>
      </c>
      <c r="G3617" s="164" t="str">
        <f>IF(ActividadesCom[[#This Row],[PROMEDIO]]="","",IF(ActividadesCom[[#This Row],[PROMEDIO]]&gt;=4,"EXCELENTE",IF(ActividadesCom[[#This Row],[PROMEDIO]]&gt;=3,"NOTABLE",IF(ActividadesCom[[#This Row],[PROMEDIO]]&gt;=2,"BUENO",IF(ActividadesCom[[#This Row],[PROMEDIO]]=1,"SUFICIENTE","")))))</f>
        <v>NOTABLE</v>
      </c>
      <c r="H3617" s="149">
        <f>MAX(ActividadesCom[[#This Row],[PERÍODO 1]],ActividadesCom[[#This Row],[PERÍODO 2]],ActividadesCom[[#This Row],[PERÍODO 3]],ActividadesCom[[#This Row],[PERÍODO 4]],ActividadesCom[[#This Row],[PERÍODO 5]])</f>
        <v>20231</v>
      </c>
      <c r="I3617" s="165" t="s">
        <v>4740</v>
      </c>
      <c r="J3617" s="164">
        <v>20213</v>
      </c>
      <c r="K3617" s="164" t="s">
        <v>4008</v>
      </c>
      <c r="L3617" s="149">
        <f>IF(ActividadesCom[[#This Row],[NIVEL 1]]&lt;&gt;0,VLOOKUP(ActividadesCom[[#This Row],[NIVEL 1]],Catálogo!A:B,2,FALSE),"")</f>
        <v>3</v>
      </c>
      <c r="M3617" s="164">
        <v>1</v>
      </c>
      <c r="N3617" s="148" t="s">
        <v>5376</v>
      </c>
      <c r="O3617" s="164">
        <v>20221</v>
      </c>
      <c r="P3617" s="164" t="s">
        <v>4008</v>
      </c>
      <c r="Q3617" s="149">
        <f>IF(ActividadesCom[[#This Row],[NIVEL 2]]&lt;&gt;0,VLOOKUP(ActividadesCom[[#This Row],[NIVEL 2]],Catálogo!A:B,2,FALSE),"")</f>
        <v>3</v>
      </c>
      <c r="R3617" s="164">
        <v>1</v>
      </c>
      <c r="S3617" s="148" t="s">
        <v>4446</v>
      </c>
      <c r="T3617" s="164">
        <v>20221</v>
      </c>
      <c r="U3617" s="149" t="s">
        <v>4008</v>
      </c>
      <c r="V3617" s="149">
        <f>IF(ActividadesCom[[#This Row],[NIVEL 3]]&lt;&gt;0,VLOOKUP(ActividadesCom[[#This Row],[NIVEL 3]],Catálogo!A:B,2,FALSE),"")</f>
        <v>3</v>
      </c>
      <c r="W3617" s="164">
        <v>1</v>
      </c>
      <c r="X3617" s="148" t="s">
        <v>518</v>
      </c>
      <c r="Y3617" s="164">
        <v>20221</v>
      </c>
      <c r="Z3617" s="149" t="s">
        <v>4008</v>
      </c>
      <c r="AA3617" s="149">
        <f>IF(ActividadesCom[[#This Row],[NIVEL 4]]&lt;&gt;0,VLOOKUP(ActividadesCom[[#This Row],[NIVEL 4]],Catálogo!A:B,2,FALSE),"")</f>
        <v>3</v>
      </c>
      <c r="AB3617" s="164">
        <v>1</v>
      </c>
      <c r="AC3617" s="148" t="s">
        <v>133</v>
      </c>
      <c r="AD3617" s="164">
        <v>20231</v>
      </c>
      <c r="AE3617" s="149" t="s">
        <v>4008</v>
      </c>
      <c r="AF3617" s="149">
        <f>IF(ActividadesCom[[#This Row],[NIVEL 5]]&lt;&gt;0,VLOOKUP(ActividadesCom[[#This Row],[NIVEL 5]],Catálogo!A:B,2,FALSE),"")</f>
        <v>3</v>
      </c>
      <c r="AG3617" s="164">
        <v>1</v>
      </c>
    </row>
    <row r="3618" spans="1:34" ht="30" hidden="1" customHeight="1" x14ac:dyDescent="0.25">
      <c r="A3618" s="32">
        <v>21470305</v>
      </c>
      <c r="B3618" s="6" t="str">
        <f>VLOOKUP(ActividadesCom[[#This Row],[NO. DE CONTROL]],'LISTADO ESTUDIANTES'!A:C,2,FALSE)</f>
        <v>DELGADO DELGADO JUAN LUIS</v>
      </c>
      <c r="C3618" s="6" t="str">
        <f>VLOOKUP(ActividadesCom[[#This Row],[NO. DE CONTROL]],'LISTADO ESTUDIANTES'!A:C,3,FALSE)</f>
        <v>ARQUITECTURA</v>
      </c>
      <c r="D3618" s="33" t="str">
        <f>VLOOKUP(ActividadesCom[[#This Row],[NO. DE CONTROL]],'LISTADO ESTUDIANTES'!A:D,4,FALSE)</f>
        <v>EGRESADO(A)</v>
      </c>
      <c r="E3618" s="5">
        <f>SUM(ActividadesCom[[#This Row],[CRÉD. 1]],ActividadesCom[[#This Row],[CRÉD. 2]],ActividadesCom[[#This Row],[CRÉD. 3]],ActividadesCom[[#This Row],[CRÉD. 4]],ActividadesCom[[#This Row],[CRÉD. 5]])</f>
        <v>3</v>
      </c>
      <c r="F3618" s="33">
        <f>IF(ActividadesCom[[#This Row],[ÚLTIMO SEMESTRE CON CRÉDITOS]]&gt;0,ROUND(AVERAGE(ActividadesCom[[#This Row],[VALOR NIVEL 5]],ActividadesCom[[#This Row],[VALOR NIVEL 4]],ActividadesCom[[#This Row],[VALOR NIVEL 3]],ActividadesCom[[#This Row],[VALOR NIVEL 2]],ActividadesCom[[#This Row],[VALOR NIVEL 1]]),0),"")</f>
        <v>2</v>
      </c>
      <c r="G3618" s="33" t="str">
        <f>IF(ActividadesCom[[#This Row],[PROMEDIO]]="","",IF(ActividadesCom[[#This Row],[PROMEDIO]]&gt;=4,"EXCELENTE",IF(ActividadesCom[[#This Row],[PROMEDIO]]&gt;=3,"NOTABLE",IF(ActividadesCom[[#This Row],[PROMEDIO]]&gt;=2,"BUENO",IF(ActividadesCom[[#This Row],[PROMEDIO]]=1,"SUFICIENTE","")))))</f>
        <v>BUENO</v>
      </c>
      <c r="H3618" s="5">
        <f>MAX(ActividadesCom[[#This Row],[PERÍODO 1]],ActividadesCom[[#This Row],[PERÍODO 2]],ActividadesCom[[#This Row],[PERÍODO 3]],ActividadesCom[[#This Row],[PERÍODO 4]],ActividadesCom[[#This Row],[PERÍODO 5]])</f>
        <v>20213</v>
      </c>
      <c r="I3618" s="34" t="s">
        <v>4692</v>
      </c>
      <c r="J3618" s="33">
        <v>20213</v>
      </c>
      <c r="K3618" s="33" t="s">
        <v>4007</v>
      </c>
      <c r="L3618" s="5">
        <f>IF(ActividadesCom[[#This Row],[NIVEL 1]]&lt;&gt;0,VLOOKUP(ActividadesCom[[#This Row],[NIVEL 1]],Catálogo!A:B,2,FALSE),"")</f>
        <v>4</v>
      </c>
      <c r="M3618" s="33">
        <v>1</v>
      </c>
      <c r="N3618" s="34" t="s">
        <v>23</v>
      </c>
      <c r="O3618" s="33">
        <v>20213</v>
      </c>
      <c r="P3618" s="33" t="s">
        <v>4021</v>
      </c>
      <c r="Q3618" s="5">
        <f>IF(ActividadesCom[[#This Row],[NIVEL 2]]&lt;&gt;0,VLOOKUP(ActividadesCom[[#This Row],[NIVEL 2]],Catálogo!A:B,2,FALSE),"")</f>
        <v>2</v>
      </c>
      <c r="R3618" s="33">
        <v>1</v>
      </c>
      <c r="S3618" s="34" t="s">
        <v>42</v>
      </c>
      <c r="T3618" s="33">
        <v>20213</v>
      </c>
      <c r="U3618" s="33" t="s">
        <v>4010</v>
      </c>
      <c r="V3618" s="5">
        <f>IF(ActividadesCom[[#This Row],[NIVEL 3]]&lt;&gt;0,VLOOKUP(ActividadesCom[[#This Row],[NIVEL 3]],Catálogo!A:B,2,FALSE),"")</f>
        <v>1</v>
      </c>
      <c r="W3618" s="33">
        <v>1</v>
      </c>
      <c r="X3618" s="34"/>
      <c r="Y3618" s="33"/>
      <c r="Z3618" s="33"/>
      <c r="AA3618" s="5" t="str">
        <f>IF(ActividadesCom[[#This Row],[NIVEL 4]]&lt;&gt;0,VLOOKUP(ActividadesCom[[#This Row],[NIVEL 4]],Catálogo!A:B,2,FALSE),"")</f>
        <v/>
      </c>
      <c r="AB3618" s="33"/>
      <c r="AC3618" s="34"/>
      <c r="AD3618" s="33"/>
      <c r="AE3618" s="33"/>
      <c r="AF3618" s="5" t="str">
        <f>IF(ActividadesCom[[#This Row],[NIVEL 5]]&lt;&gt;0,VLOOKUP(ActividadesCom[[#This Row],[NIVEL 5]],Catálogo!A:B,2,FALSE),"")</f>
        <v/>
      </c>
      <c r="AG3618" s="33"/>
      <c r="AH3618" s="2"/>
    </row>
    <row r="3619" spans="1:34" s="152" customFormat="1" ht="30" hidden="1" customHeight="1" x14ac:dyDescent="0.25">
      <c r="A3619" s="147">
        <v>21470306</v>
      </c>
      <c r="B3619" s="148" t="str">
        <f>VLOOKUP(ActividadesCom[[#This Row],[NO. DE CONTROL]],'LISTADO ESTUDIANTES'!A:C,2,FALSE)</f>
        <v>MIS DOMINGUEZ ZURISADAY</v>
      </c>
      <c r="C3619" s="148" t="str">
        <f>VLOOKUP(ActividadesCom[[#This Row],[NO. DE CONTROL]],'LISTADO ESTUDIANTES'!A:C,3,FALSE)</f>
        <v>INGENIERIA EN GESTION EMPRESARIAL</v>
      </c>
      <c r="D3619" s="149" t="str">
        <f>VLOOKUP(ActividadesCom[[#This Row],[NO. DE CONTROL]],'LISTADO ESTUDIANTES'!A:D,4,FALSE)</f>
        <v>EGRESADO(A)</v>
      </c>
      <c r="E3619" s="147">
        <f>SUM(ActividadesCom[[#This Row],[CRÉD. 1]],ActividadesCom[[#This Row],[CRÉD. 2]],ActividadesCom[[#This Row],[CRÉD. 3]],ActividadesCom[[#This Row],[CRÉD. 4]],ActividadesCom[[#This Row],[CRÉD. 5]])</f>
        <v>5</v>
      </c>
      <c r="F3619" s="149">
        <f>IF(ActividadesCom[[#This Row],[ÚLTIMO SEMESTRE CON CRÉDITOS]]&gt;0,ROUND(AVERAGE(ActividadesCom[[#This Row],[VALOR NIVEL 5]],ActividadesCom[[#This Row],[VALOR NIVEL 4]],ActividadesCom[[#This Row],[VALOR NIVEL 3]],ActividadesCom[[#This Row],[VALOR NIVEL 2]],ActividadesCom[[#This Row],[VALOR NIVEL 1]]),0),"")</f>
        <v>3</v>
      </c>
      <c r="G3619" s="147" t="str">
        <f>IF(ActividadesCom[[#This Row],[PROMEDIO]]="","",IF(ActividadesCom[[#This Row],[PROMEDIO]]&gt;=4,"EXCELENTE",IF(ActividadesCom[[#This Row],[PROMEDIO]]&gt;=3,"NOTABLE",IF(ActividadesCom[[#This Row],[PROMEDIO]]&gt;=2,"BUENO",IF(ActividadesCom[[#This Row],[PROMEDIO]]=1,"SUFICIENTE","")))))</f>
        <v>NOTABLE</v>
      </c>
      <c r="H3619" s="149">
        <f>MAX(ActividadesCom[[#This Row],[PERÍODO 1]],ActividadesCom[[#This Row],[PERÍODO 2]],ActividadesCom[[#This Row],[PERÍODO 3]],ActividadesCom[[#This Row],[PERÍODO 4]],ActividadesCom[[#This Row],[PERÍODO 5]])</f>
        <v>20253</v>
      </c>
      <c r="I3619" s="148" t="s">
        <v>5702</v>
      </c>
      <c r="J3619" s="149">
        <v>20223</v>
      </c>
      <c r="K3619" s="149" t="s">
        <v>4007</v>
      </c>
      <c r="L3619" s="149">
        <f>IF(ActividadesCom[[#This Row],[NIVEL 1]]&lt;&gt;0,VLOOKUP(ActividadesCom[[#This Row],[NIVEL 1]],Catálogo!A:B,2,FALSE),"")</f>
        <v>4</v>
      </c>
      <c r="M3619" s="149">
        <v>1</v>
      </c>
      <c r="N3619" s="148" t="s">
        <v>6316</v>
      </c>
      <c r="O3619" s="149">
        <v>20241</v>
      </c>
      <c r="P3619" s="149" t="s">
        <v>4008</v>
      </c>
      <c r="Q3619" s="149">
        <f>IF(ActividadesCom[[#This Row],[NIVEL 2]]&lt;&gt;0,VLOOKUP(ActividadesCom[[#This Row],[NIVEL 2]],Catálogo!A:B,2,FALSE),"")</f>
        <v>3</v>
      </c>
      <c r="R3619" s="149">
        <v>1</v>
      </c>
      <c r="S3619" s="148" t="s">
        <v>6778</v>
      </c>
      <c r="T3619" s="149">
        <v>20251</v>
      </c>
      <c r="U3619" s="149" t="s">
        <v>4008</v>
      </c>
      <c r="V3619" s="149">
        <f>IF(ActividadesCom[[#This Row],[NIVEL 3]]&lt;&gt;0,VLOOKUP(ActividadesCom[[#This Row],[NIVEL 3]],Catálogo!A:B,2,FALSE),"")</f>
        <v>3</v>
      </c>
      <c r="W3619" s="149">
        <v>1</v>
      </c>
      <c r="X3619" s="148" t="s">
        <v>5354</v>
      </c>
      <c r="Y3619" s="149">
        <v>20251</v>
      </c>
      <c r="Z3619" s="149" t="s">
        <v>4008</v>
      </c>
      <c r="AA3619" s="149">
        <f>IF(ActividadesCom[[#This Row],[NIVEL 4]]&lt;&gt;0,VLOOKUP(ActividadesCom[[#This Row],[NIVEL 4]],Catálogo!A:B,2,FALSE),"")</f>
        <v>3</v>
      </c>
      <c r="AB3619" s="149">
        <v>1</v>
      </c>
      <c r="AC3619" s="148" t="s">
        <v>318</v>
      </c>
      <c r="AD3619" s="149">
        <v>20253</v>
      </c>
      <c r="AE3619" s="149" t="s">
        <v>4007</v>
      </c>
      <c r="AF3619" s="149">
        <f>IF(ActividadesCom[[#This Row],[NIVEL 5]]&lt;&gt;0,VLOOKUP(ActividadesCom[[#This Row],[NIVEL 5]],Catálogo!A:B,2,FALSE),"")</f>
        <v>4</v>
      </c>
      <c r="AG3619" s="149">
        <v>1</v>
      </c>
    </row>
    <row r="3620" spans="1:34" s="151" customFormat="1" ht="30" customHeight="1" x14ac:dyDescent="0.25">
      <c r="A3620" s="147">
        <v>21470307</v>
      </c>
      <c r="B3620" s="148" t="str">
        <f>VLOOKUP(ActividadesCom[[#This Row],[NO. DE CONTROL]],'LISTADO ESTUDIANTES'!A:C,2,FALSE)</f>
        <v>HUERTA VALENZUELA ALFREDO RENE</v>
      </c>
      <c r="C3620" s="148" t="str">
        <f>VLOOKUP(ActividadesCom[[#This Row],[NO. DE CONTROL]],'LISTADO ESTUDIANTES'!A:C,3,FALSE)</f>
        <v>INGENIERIA EN ADMINISTRACION</v>
      </c>
      <c r="D3620" s="149" t="str">
        <f>VLOOKUP(ActividadesCom[[#This Row],[NO. DE CONTROL]],'LISTADO ESTUDIANTES'!A:D,4,FALSE)</f>
        <v>ACTIVO(A)</v>
      </c>
      <c r="E3620" s="147">
        <f>SUM(ActividadesCom[[#This Row],[CRÉD. 1]],ActividadesCom[[#This Row],[CRÉD. 2]],ActividadesCom[[#This Row],[CRÉD. 3]],ActividadesCom[[#This Row],[CRÉD. 4]],ActividadesCom[[#This Row],[CRÉD. 5]])</f>
        <v>5</v>
      </c>
      <c r="F3620" s="149">
        <f>IF(ActividadesCom[[#This Row],[ÚLTIMO SEMESTRE CON CRÉDITOS]]&gt;0,ROUND(AVERAGE(ActividadesCom[[#This Row],[VALOR NIVEL 5]],ActividadesCom[[#This Row],[VALOR NIVEL 4]],ActividadesCom[[#This Row],[VALOR NIVEL 3]],ActividadesCom[[#This Row],[VALOR NIVEL 2]],ActividadesCom[[#This Row],[VALOR NIVEL 1]]),0),"")</f>
        <v>4</v>
      </c>
      <c r="G3620" s="147" t="str">
        <f>IF(ActividadesCom[[#This Row],[PROMEDIO]]="","",IF(ActividadesCom[[#This Row],[PROMEDIO]]&gt;=4,"EXCELENTE",IF(ActividadesCom[[#This Row],[PROMEDIO]]&gt;=3,"NOTABLE",IF(ActividadesCom[[#This Row],[PROMEDIO]]&gt;=2,"BUENO",IF(ActividadesCom[[#This Row],[PROMEDIO]]=1,"SUFICIENTE","")))))</f>
        <v>EXCELENTE</v>
      </c>
      <c r="H3620" s="149">
        <f>MAX(ActividadesCom[[#This Row],[PERÍODO 1]],ActividadesCom[[#This Row],[PERÍODO 2]],ActividadesCom[[#This Row],[PERÍODO 3]],ActividadesCom[[#This Row],[PERÍODO 4]],ActividadesCom[[#This Row],[PERÍODO 5]])</f>
        <v>20231</v>
      </c>
      <c r="I3620" s="148" t="s">
        <v>25</v>
      </c>
      <c r="J3620" s="149">
        <v>20221</v>
      </c>
      <c r="K3620" s="149" t="s">
        <v>4008</v>
      </c>
      <c r="L3620" s="149">
        <f>IF(ActividadesCom[[#This Row],[NIVEL 1]]&lt;&gt;0,VLOOKUP(ActividadesCom[[#This Row],[NIVEL 1]],Catálogo!A:B,2,FALSE),"")</f>
        <v>3</v>
      </c>
      <c r="M3620" s="149">
        <v>1</v>
      </c>
      <c r="N3620" s="148"/>
      <c r="O3620" s="149"/>
      <c r="P3620" s="149"/>
      <c r="Q3620" s="149" t="str">
        <f>IF(ActividadesCom[[#This Row],[NIVEL 2]]&lt;&gt;0,VLOOKUP(ActividadesCom[[#This Row],[NIVEL 2]],Catálogo!A:B,2,FALSE),"")</f>
        <v/>
      </c>
      <c r="R3620" s="149"/>
      <c r="S3620" s="148" t="s">
        <v>665</v>
      </c>
      <c r="T3620" s="149">
        <v>20223</v>
      </c>
      <c r="U3620" s="149" t="s">
        <v>4008</v>
      </c>
      <c r="V3620" s="149">
        <f>IF(ActividadesCom[[#This Row],[NIVEL 3]]&lt;&gt;0,VLOOKUP(ActividadesCom[[#This Row],[NIVEL 3]],Catálogo!A:B,2,FALSE),"")</f>
        <v>3</v>
      </c>
      <c r="W3620" s="149">
        <v>1</v>
      </c>
      <c r="X3620" s="148" t="s">
        <v>9</v>
      </c>
      <c r="Y3620" s="149">
        <v>20223</v>
      </c>
      <c r="Z3620" s="149" t="s">
        <v>4007</v>
      </c>
      <c r="AA3620" s="149">
        <f>IF(ActividadesCom[[#This Row],[NIVEL 4]]&lt;&gt;0,VLOOKUP(ActividadesCom[[#This Row],[NIVEL 4]],Catálogo!A:B,2,FALSE),"")</f>
        <v>4</v>
      </c>
      <c r="AB3620" s="149">
        <v>1</v>
      </c>
      <c r="AC3620" s="148" t="s">
        <v>5818</v>
      </c>
      <c r="AD3620" s="149">
        <v>20231</v>
      </c>
      <c r="AE3620" s="149" t="s">
        <v>4007</v>
      </c>
      <c r="AF3620" s="149">
        <f>IF(ActividadesCom[[#This Row],[NIVEL 5]]&lt;&gt;0,VLOOKUP(ActividadesCom[[#This Row],[NIVEL 5]],Catálogo!A:B,2,FALSE),"")</f>
        <v>4</v>
      </c>
      <c r="AG3620" s="149">
        <v>2</v>
      </c>
    </row>
    <row r="3621" spans="1:34" ht="30" hidden="1" customHeight="1" x14ac:dyDescent="0.25">
      <c r="A3621" s="32">
        <v>21470309</v>
      </c>
      <c r="B3621" s="6" t="str">
        <f>VLOOKUP(ActividadesCom[[#This Row],[NO. DE CONTROL]],'LISTADO ESTUDIANTES'!A:C,2,FALSE)</f>
        <v>CHIN TUN FERNANDA GUADALUPE</v>
      </c>
      <c r="C3621" s="6" t="str">
        <f>VLOOKUP(ActividadesCom[[#This Row],[NO. DE CONTROL]],'LISTADO ESTUDIANTES'!A:C,3,FALSE)</f>
        <v>INGENIERIA EN ADMINISTRACION</v>
      </c>
      <c r="D3621" s="33" t="str">
        <f>VLOOKUP(ActividadesCom[[#This Row],[NO. DE CONTROL]],'LISTADO ESTUDIANTES'!A:D,4,FALSE)</f>
        <v>EGRESADO(A)</v>
      </c>
      <c r="E3621" s="5">
        <f>SUM(ActividadesCom[[#This Row],[CRÉD. 1]],ActividadesCom[[#This Row],[CRÉD. 2]],ActividadesCom[[#This Row],[CRÉD. 3]],ActividadesCom[[#This Row],[CRÉD. 4]],ActividadesCom[[#This Row],[CRÉD. 5]])</f>
        <v>5</v>
      </c>
      <c r="F3621" s="33">
        <f>IF(ActividadesCom[[#This Row],[ÚLTIMO SEMESTRE CON CRÉDITOS]]&gt;0,ROUND(AVERAGE(ActividadesCom[[#This Row],[VALOR NIVEL 5]],ActividadesCom[[#This Row],[VALOR NIVEL 4]],ActividadesCom[[#This Row],[VALOR NIVEL 3]],ActividadesCom[[#This Row],[VALOR NIVEL 2]],ActividadesCom[[#This Row],[VALOR NIVEL 1]]),0),"")</f>
        <v>3</v>
      </c>
      <c r="G3621" s="32" t="str">
        <f>IF(ActividadesCom[[#This Row],[PROMEDIO]]="","",IF(ActividadesCom[[#This Row],[PROMEDIO]]&gt;=4,"EXCELENTE",IF(ActividadesCom[[#This Row],[PROMEDIO]]&gt;=3,"NOTABLE",IF(ActividadesCom[[#This Row],[PROMEDIO]]&gt;=2,"BUENO",IF(ActividadesCom[[#This Row],[PROMEDIO]]=1,"SUFICIENTE","")))))</f>
        <v>NOTABLE</v>
      </c>
      <c r="H3621" s="5">
        <f>MAX(ActividadesCom[[#This Row],[PERÍODO 1]],ActividadesCom[[#This Row],[PERÍODO 2]],ActividadesCom[[#This Row],[PERÍODO 3]],ActividadesCom[[#This Row],[PERÍODO 4]],ActividadesCom[[#This Row],[PERÍODO 5]])</f>
        <v>20231</v>
      </c>
      <c r="I3621" s="34" t="s">
        <v>4815</v>
      </c>
      <c r="J3621" s="33">
        <v>20213</v>
      </c>
      <c r="K3621" s="33" t="s">
        <v>4007</v>
      </c>
      <c r="L3621" s="5">
        <f>IF(ActividadesCom[[#This Row],[NIVEL 1]]&lt;&gt;0,VLOOKUP(ActividadesCom[[#This Row],[NIVEL 1]],Catálogo!A:B,2,FALSE),"")</f>
        <v>4</v>
      </c>
      <c r="M3621" s="33">
        <v>1</v>
      </c>
      <c r="N3621" s="6" t="s">
        <v>5695</v>
      </c>
      <c r="O3621" s="33">
        <v>20213</v>
      </c>
      <c r="P3621" s="5" t="s">
        <v>4008</v>
      </c>
      <c r="Q3621" s="5">
        <f>IF(ActividadesCom[[#This Row],[NIVEL 2]]&lt;&gt;0,VLOOKUP(ActividadesCom[[#This Row],[NIVEL 2]],Catálogo!A:B,2,FALSE),"")</f>
        <v>3</v>
      </c>
      <c r="R3621" s="33">
        <v>1</v>
      </c>
      <c r="S3621" s="6" t="s">
        <v>5744</v>
      </c>
      <c r="T3621" s="33">
        <v>20223</v>
      </c>
      <c r="U3621" s="5" t="s">
        <v>4010</v>
      </c>
      <c r="V3621" s="5">
        <f>IF(ActividadesCom[[#This Row],[NIVEL 3]]&lt;&gt;0,VLOOKUP(ActividadesCom[[#This Row],[NIVEL 3]],Catálogo!A:B,2,FALSE),"")</f>
        <v>1</v>
      </c>
      <c r="W3621" s="33">
        <v>1</v>
      </c>
      <c r="X3621" s="6" t="s">
        <v>11</v>
      </c>
      <c r="Y3621" s="33">
        <v>20223</v>
      </c>
      <c r="Z3621" s="5" t="s">
        <v>4009</v>
      </c>
      <c r="AA3621" s="5">
        <f>IF(ActividadesCom[[#This Row],[NIVEL 4]]&lt;&gt;0,VLOOKUP(ActividadesCom[[#This Row],[NIVEL 4]],Catálogo!A:B,2,FALSE),"")</f>
        <v>2</v>
      </c>
      <c r="AB3621" s="33">
        <v>1</v>
      </c>
      <c r="AC3621" s="6" t="s">
        <v>5834</v>
      </c>
      <c r="AD3621" s="33">
        <v>20231</v>
      </c>
      <c r="AE3621" s="5" t="s">
        <v>4007</v>
      </c>
      <c r="AF3621" s="5">
        <f>IF(ActividadesCom[[#This Row],[NIVEL 5]]&lt;&gt;0,VLOOKUP(ActividadesCom[[#This Row],[NIVEL 5]],Catálogo!A:B,2,FALSE),"")</f>
        <v>4</v>
      </c>
      <c r="AG3621" s="33">
        <v>1</v>
      </c>
      <c r="AH3621" s="2"/>
    </row>
    <row r="3622" spans="1:34" s="151" customFormat="1" ht="30" hidden="1" customHeight="1" x14ac:dyDescent="0.25">
      <c r="A3622" s="169">
        <v>21470310</v>
      </c>
      <c r="B3622" s="148" t="str">
        <f>VLOOKUP(ActividadesCom[[#This Row],[NO. DE CONTROL]],'LISTADO ESTUDIANTES'!A:C,2,FALSE)</f>
        <v>CAAMAL LOEZA LUIS ANTONIO</v>
      </c>
      <c r="C3622" s="148" t="str">
        <f>VLOOKUP(ActividadesCom[[#This Row],[NO. DE CONTROL]],'LISTADO ESTUDIANTES'!A:C,3,FALSE)</f>
        <v>INGENIERIA EN ADMINISTRACION</v>
      </c>
      <c r="D3622" s="164" t="str">
        <f>VLOOKUP(ActividadesCom[[#This Row],[NO. DE CONTROL]],'LISTADO ESTUDIANTES'!A:D,4,FALSE)</f>
        <v>EGRESADO(A)</v>
      </c>
      <c r="E3622" s="149">
        <f>SUM(ActividadesCom[[#This Row],[CRÉD. 1]],ActividadesCom[[#This Row],[CRÉD. 2]],ActividadesCom[[#This Row],[CRÉD. 3]],ActividadesCom[[#This Row],[CRÉD. 4]],ActividadesCom[[#This Row],[CRÉD. 5]])</f>
        <v>5</v>
      </c>
      <c r="F3622" s="164">
        <f>IF(ActividadesCom[[#This Row],[ÚLTIMO SEMESTRE CON CRÉDITOS]]&gt;0,ROUND(AVERAGE(ActividadesCom[[#This Row],[VALOR NIVEL 5]],ActividadesCom[[#This Row],[VALOR NIVEL 4]],ActividadesCom[[#This Row],[VALOR NIVEL 3]],ActividadesCom[[#This Row],[VALOR NIVEL 2]],ActividadesCom[[#This Row],[VALOR NIVEL 1]]),0),"")</f>
        <v>4</v>
      </c>
      <c r="G3622" s="169" t="str">
        <f>IF(ActividadesCom[[#This Row],[PROMEDIO]]="","",IF(ActividadesCom[[#This Row],[PROMEDIO]]&gt;=4,"EXCELENTE",IF(ActividadesCom[[#This Row],[PROMEDIO]]&gt;=3,"NOTABLE",IF(ActividadesCom[[#This Row],[PROMEDIO]]&gt;=2,"BUENO",IF(ActividadesCom[[#This Row],[PROMEDIO]]=1,"SUFICIENTE","")))))</f>
        <v>EXCELENTE</v>
      </c>
      <c r="H3622" s="149">
        <f>MAX(ActividadesCom[[#This Row],[PERÍODO 1]],ActividadesCom[[#This Row],[PERÍODO 2]],ActividadesCom[[#This Row],[PERÍODO 3]],ActividadesCom[[#This Row],[PERÍODO 4]],ActividadesCom[[#This Row],[PERÍODO 5]])</f>
        <v>20221</v>
      </c>
      <c r="I3622" s="165" t="s">
        <v>12</v>
      </c>
      <c r="J3622" s="164">
        <v>20213</v>
      </c>
      <c r="K3622" s="164" t="s">
        <v>4021</v>
      </c>
      <c r="L3622" s="149">
        <f>IF(ActividadesCom[[#This Row],[NIVEL 1]]&lt;&gt;0,VLOOKUP(ActividadesCom[[#This Row],[NIVEL 1]],Catálogo!A:B,2,FALSE),"")</f>
        <v>2</v>
      </c>
      <c r="M3622" s="164">
        <v>1</v>
      </c>
      <c r="N3622" s="148" t="s">
        <v>4745</v>
      </c>
      <c r="O3622" s="164">
        <v>20221</v>
      </c>
      <c r="P3622" s="149" t="s">
        <v>4007</v>
      </c>
      <c r="Q3622" s="149">
        <f>IF(ActividadesCom[[#This Row],[NIVEL 2]]&lt;&gt;0,VLOOKUP(ActividadesCom[[#This Row],[NIVEL 2]],Catálogo!A:B,2,FALSE),"")</f>
        <v>4</v>
      </c>
      <c r="R3622" s="164">
        <v>1</v>
      </c>
      <c r="S3622" s="148" t="s">
        <v>12</v>
      </c>
      <c r="T3622" s="164">
        <v>20221</v>
      </c>
      <c r="U3622" s="149" t="s">
        <v>4007</v>
      </c>
      <c r="V3622" s="149">
        <f>IF(ActividadesCom[[#This Row],[NIVEL 3]]&lt;&gt;0,VLOOKUP(ActividadesCom[[#This Row],[NIVEL 3]],Catálogo!A:B,2,FALSE),"")</f>
        <v>4</v>
      </c>
      <c r="W3622" s="164">
        <v>1</v>
      </c>
      <c r="X3622" s="148" t="s">
        <v>5630</v>
      </c>
      <c r="Y3622" s="164">
        <v>20221</v>
      </c>
      <c r="Z3622" s="164" t="s">
        <v>4007</v>
      </c>
      <c r="AA3622" s="149">
        <f>IF(ActividadesCom[[#This Row],[NIVEL 4]]&lt;&gt;0,VLOOKUP(ActividadesCom[[#This Row],[NIVEL 4]],Catálogo!A:B,2,FALSE),"")</f>
        <v>4</v>
      </c>
      <c r="AB3622" s="164">
        <v>1</v>
      </c>
      <c r="AC3622" s="165" t="s">
        <v>5634</v>
      </c>
      <c r="AD3622" s="164">
        <v>20221</v>
      </c>
      <c r="AE3622" s="164" t="s">
        <v>4007</v>
      </c>
      <c r="AF3622" s="149">
        <f>IF(ActividadesCom[[#This Row],[NIVEL 5]]&lt;&gt;0,VLOOKUP(ActividadesCom[[#This Row],[NIVEL 5]],Catálogo!A:B,2,FALSE),"")</f>
        <v>4</v>
      </c>
      <c r="AG3622" s="164">
        <v>1</v>
      </c>
    </row>
    <row r="3623" spans="1:34" s="151" customFormat="1" ht="30" hidden="1" customHeight="1" x14ac:dyDescent="0.25">
      <c r="A3623" s="169">
        <v>21470311</v>
      </c>
      <c r="B3623" s="148" t="str">
        <f>VLOOKUP(ActividadesCom[[#This Row],[NO. DE CONTROL]],'LISTADO ESTUDIANTES'!A:C,2,FALSE)</f>
        <v>ZAVALA BOJORQUEZ DAYAN JASSEL</v>
      </c>
      <c r="C3623" s="148" t="str">
        <f>VLOOKUP(ActividadesCom[[#This Row],[NO. DE CONTROL]],'LISTADO ESTUDIANTES'!A:C,3,FALSE)</f>
        <v>INGENIERIA EN TECNOLOGIAS DE LA INFORMACION Y COMUNICACIONES</v>
      </c>
      <c r="D3623" s="164" t="str">
        <f>VLOOKUP(ActividadesCom[[#This Row],[NO. DE CONTROL]],'LISTADO ESTUDIANTES'!A:D,4,FALSE)</f>
        <v>EGRESADO(A)</v>
      </c>
      <c r="E3623" s="149">
        <f>SUM(ActividadesCom[[#This Row],[CRÉD. 1]],ActividadesCom[[#This Row],[CRÉD. 2]],ActividadesCom[[#This Row],[CRÉD. 3]],ActividadesCom[[#This Row],[CRÉD. 4]],ActividadesCom[[#This Row],[CRÉD. 5]])</f>
        <v>5</v>
      </c>
      <c r="F3623" s="164">
        <f>IF(ActividadesCom[[#This Row],[ÚLTIMO SEMESTRE CON CRÉDITOS]]&gt;0,ROUND(AVERAGE(ActividadesCom[[#This Row],[VALOR NIVEL 5]],ActividadesCom[[#This Row],[VALOR NIVEL 4]],ActividadesCom[[#This Row],[VALOR NIVEL 3]],ActividadesCom[[#This Row],[VALOR NIVEL 2]],ActividadesCom[[#This Row],[VALOR NIVEL 1]]),0),"")</f>
        <v>3</v>
      </c>
      <c r="G3623" s="164" t="str">
        <f>IF(ActividadesCom[[#This Row],[PROMEDIO]]="","",IF(ActividadesCom[[#This Row],[PROMEDIO]]&gt;=4,"EXCELENTE",IF(ActividadesCom[[#This Row],[PROMEDIO]]&gt;=3,"NOTABLE",IF(ActividadesCom[[#This Row],[PROMEDIO]]&gt;=2,"BUENO",IF(ActividadesCom[[#This Row],[PROMEDIO]]=1,"SUFICIENTE","")))))</f>
        <v>NOTABLE</v>
      </c>
      <c r="H3623" s="149">
        <f>MAX(ActividadesCom[[#This Row],[PERÍODO 1]],ActividadesCom[[#This Row],[PERÍODO 2]],ActividadesCom[[#This Row],[PERÍODO 3]],ActividadesCom[[#This Row],[PERÍODO 4]],ActividadesCom[[#This Row],[PERÍODO 5]])</f>
        <v>20221</v>
      </c>
      <c r="I3623" s="165" t="s">
        <v>4742</v>
      </c>
      <c r="J3623" s="164">
        <v>20213</v>
      </c>
      <c r="K3623" s="164" t="s">
        <v>4008</v>
      </c>
      <c r="L3623" s="149">
        <f>IF(ActividadesCom[[#This Row],[NIVEL 1]]&lt;&gt;0,VLOOKUP(ActividadesCom[[#This Row],[NIVEL 1]],Catálogo!A:B,2,FALSE),"")</f>
        <v>3</v>
      </c>
      <c r="M3623" s="164">
        <v>1</v>
      </c>
      <c r="N3623" s="148" t="s">
        <v>23</v>
      </c>
      <c r="O3623" s="164">
        <v>20213</v>
      </c>
      <c r="P3623" s="164" t="s">
        <v>4009</v>
      </c>
      <c r="Q3623" s="149">
        <f>IF(ActividadesCom[[#This Row],[NIVEL 2]]&lt;&gt;0,VLOOKUP(ActividadesCom[[#This Row],[NIVEL 2]],Catálogo!A:B,2,FALSE),"")</f>
        <v>2</v>
      </c>
      <c r="R3623" s="164">
        <v>1</v>
      </c>
      <c r="S3623" s="148" t="s">
        <v>23</v>
      </c>
      <c r="T3623" s="164">
        <v>20221</v>
      </c>
      <c r="U3623" s="149" t="s">
        <v>4009</v>
      </c>
      <c r="V3623" s="149">
        <f>IF(ActividadesCom[[#This Row],[NIVEL 3]]&lt;&gt;0,VLOOKUP(ActividadesCom[[#This Row],[NIVEL 3]],Catálogo!A:B,2,FALSE),"")</f>
        <v>2</v>
      </c>
      <c r="W3623" s="164">
        <v>1</v>
      </c>
      <c r="X3623" s="165" t="s">
        <v>5373</v>
      </c>
      <c r="Y3623" s="164">
        <v>20221</v>
      </c>
      <c r="Z3623" s="149" t="s">
        <v>4007</v>
      </c>
      <c r="AA3623" s="149">
        <f>IF(ActividadesCom[[#This Row],[NIVEL 4]]&lt;&gt;0,VLOOKUP(ActividadesCom[[#This Row],[NIVEL 4]],Catálogo!A:B,2,FALSE),"")</f>
        <v>4</v>
      </c>
      <c r="AB3623" s="164">
        <v>1</v>
      </c>
      <c r="AC3623" s="148" t="s">
        <v>5641</v>
      </c>
      <c r="AD3623" s="164">
        <v>20221</v>
      </c>
      <c r="AE3623" s="149" t="s">
        <v>4007</v>
      </c>
      <c r="AF3623" s="149">
        <f>IF(ActividadesCom[[#This Row],[NIVEL 5]]&lt;&gt;0,VLOOKUP(ActividadesCom[[#This Row],[NIVEL 5]],Catálogo!A:B,2,FALSE),"")</f>
        <v>4</v>
      </c>
      <c r="AG3623" s="164">
        <v>1</v>
      </c>
    </row>
    <row r="3624" spans="1:34" s="151" customFormat="1" ht="30" hidden="1" customHeight="1" x14ac:dyDescent="0.25">
      <c r="A3624" s="182">
        <v>21470312</v>
      </c>
      <c r="B3624" s="148" t="str">
        <f>VLOOKUP(ActividadesCom[[#This Row],[NO. DE CONTROL]],'LISTADO ESTUDIANTES'!A:C,2,FALSE)</f>
        <v>TORRES HUCHIN ANGEL GABRIEL</v>
      </c>
      <c r="C3624" s="148" t="str">
        <f>VLOOKUP(ActividadesCom[[#This Row],[NO. DE CONTROL]],'LISTADO ESTUDIANTES'!A:C,3,FALSE)</f>
        <v>INGENIERIA EN GESTION EMPRESARIAL</v>
      </c>
      <c r="D3624" s="183" t="str">
        <f>VLOOKUP(ActividadesCom[[#This Row],[NO. DE CONTROL]],'LISTADO ESTUDIANTES'!A:D,4,FALSE)</f>
        <v>BAJA</v>
      </c>
      <c r="E3624" s="182">
        <f>SUM(ActividadesCom[[#This Row],[CRÉD. 1]],ActividadesCom[[#This Row],[CRÉD. 2]],ActividadesCom[[#This Row],[CRÉD. 3]],ActividadesCom[[#This Row],[CRÉD. 4]],ActividadesCom[[#This Row],[CRÉD. 5]])</f>
        <v>5</v>
      </c>
      <c r="F3624" s="183">
        <f>IF(ActividadesCom[[#This Row],[ÚLTIMO SEMESTRE CON CRÉDITOS]]&gt;0,ROUND(AVERAGE(ActividadesCom[[#This Row],[VALOR NIVEL 5]],ActividadesCom[[#This Row],[VALOR NIVEL 4]],ActividadesCom[[#This Row],[VALOR NIVEL 3]],ActividadesCom[[#This Row],[VALOR NIVEL 2]],ActividadesCom[[#This Row],[VALOR NIVEL 1]]),0),"")</f>
        <v>4</v>
      </c>
      <c r="G3624" s="182" t="str">
        <f>IF(ActividadesCom[[#This Row],[PROMEDIO]]="","",IF(ActividadesCom[[#This Row],[PROMEDIO]]&gt;=4,"EXCELENTE",IF(ActividadesCom[[#This Row],[PROMEDIO]]&gt;=3,"NOTABLE",IF(ActividadesCom[[#This Row],[PROMEDIO]]&gt;=2,"BUENO",IF(ActividadesCom[[#This Row],[PROMEDIO]]=1,"SUFICIENTE","")))))</f>
        <v>EXCELENTE</v>
      </c>
      <c r="H3624" s="183">
        <f>MAX(ActividadesCom[[#This Row],[PERÍODO 1]],ActividadesCom[[#This Row],[PERÍODO 2]],ActividadesCom[[#This Row],[PERÍODO 3]],ActividadesCom[[#This Row],[PERÍODO 4]],ActividadesCom[[#This Row],[PERÍODO 5]])</f>
        <v>20253</v>
      </c>
      <c r="I3624" s="148" t="s">
        <v>6315</v>
      </c>
      <c r="J3624" s="183">
        <v>20241</v>
      </c>
      <c r="K3624" s="149" t="s">
        <v>4020</v>
      </c>
      <c r="L3624" s="183">
        <f>IF(ActividadesCom[[#This Row],[NIVEL 1]]&lt;&gt;0,VLOOKUP(ActividadesCom[[#This Row],[NIVEL 1]],Catálogo!A:B,2,FALSE),"")</f>
        <v>3</v>
      </c>
      <c r="M3624" s="183">
        <v>1</v>
      </c>
      <c r="N3624" s="148" t="s">
        <v>4861</v>
      </c>
      <c r="O3624" s="183">
        <v>20233</v>
      </c>
      <c r="P3624" s="149" t="s">
        <v>4007</v>
      </c>
      <c r="Q3624" s="183">
        <f>IF(ActividadesCom[[#This Row],[NIVEL 2]]&lt;&gt;0,VLOOKUP(ActividadesCom[[#This Row],[NIVEL 2]],Catálogo!A:B,2,FALSE),"")</f>
        <v>4</v>
      </c>
      <c r="R3624" s="183">
        <v>1</v>
      </c>
      <c r="S3624" s="184" t="s">
        <v>4893</v>
      </c>
      <c r="T3624" s="183">
        <v>20213</v>
      </c>
      <c r="U3624" s="149" t="s">
        <v>4007</v>
      </c>
      <c r="V3624" s="183">
        <f>IF(ActividadesCom[[#This Row],[NIVEL 3]]&lt;&gt;0,VLOOKUP(ActividadesCom[[#This Row],[NIVEL 3]],Catálogo!A:B,2,FALSE),"")</f>
        <v>4</v>
      </c>
      <c r="W3624" s="183">
        <v>1</v>
      </c>
      <c r="X3624" s="148" t="s">
        <v>6328</v>
      </c>
      <c r="Y3624" s="183">
        <v>20241</v>
      </c>
      <c r="Z3624" s="149" t="s">
        <v>4007</v>
      </c>
      <c r="AA3624" s="183">
        <f>IF(ActividadesCom[[#This Row],[NIVEL 4]]&lt;&gt;0,VLOOKUP(ActividadesCom[[#This Row],[NIVEL 4]],Catálogo!A:B,2,FALSE),"")</f>
        <v>4</v>
      </c>
      <c r="AB3624" s="183">
        <v>1</v>
      </c>
      <c r="AC3624" s="148" t="s">
        <v>6821</v>
      </c>
      <c r="AD3624" s="183">
        <v>20253</v>
      </c>
      <c r="AE3624" s="149" t="s">
        <v>4008</v>
      </c>
      <c r="AF3624" s="183">
        <f>IF(ActividadesCom[[#This Row],[NIVEL 5]]&lt;&gt;0,VLOOKUP(ActividadesCom[[#This Row],[NIVEL 5]],Catálogo!A:B,2,FALSE),"")</f>
        <v>3</v>
      </c>
      <c r="AG3624" s="183">
        <v>1</v>
      </c>
    </row>
    <row r="3625" spans="1:34" s="151" customFormat="1" ht="30" hidden="1" customHeight="1" x14ac:dyDescent="0.25">
      <c r="A3625" s="147">
        <v>21470313</v>
      </c>
      <c r="B3625" s="148" t="str">
        <f>VLOOKUP(ActividadesCom[[#This Row],[NO. DE CONTROL]],'LISTADO ESTUDIANTES'!A:C,2,FALSE)</f>
        <v>MANGUILAR US XITLALY DE LOS ANGELES</v>
      </c>
      <c r="C3625" s="148" t="str">
        <f>VLOOKUP(ActividadesCom[[#This Row],[NO. DE CONTROL]],'LISTADO ESTUDIANTES'!A:C,3,FALSE)</f>
        <v>INGENIERIA CIVIL</v>
      </c>
      <c r="D3625" s="149" t="str">
        <f>VLOOKUP(ActividadesCom[[#This Row],[NO. DE CONTROL]],'LISTADO ESTUDIANTES'!A:D,4,FALSE)</f>
        <v>EGRESADO(A)</v>
      </c>
      <c r="E3625" s="149">
        <f>SUM(ActividadesCom[[#This Row],[CRÉD. 1]],ActividadesCom[[#This Row],[CRÉD. 2]],ActividadesCom[[#This Row],[CRÉD. 3]],ActividadesCom[[#This Row],[CRÉD. 4]],ActividadesCom[[#This Row],[CRÉD. 5]])</f>
        <v>5</v>
      </c>
      <c r="F3625" s="149">
        <f>IF(ActividadesCom[[#This Row],[ÚLTIMO SEMESTRE CON CRÉDITOS]]&gt;0,ROUND(AVERAGE(ActividadesCom[[#This Row],[VALOR NIVEL 5]],ActividadesCom[[#This Row],[VALOR NIVEL 4]],ActividadesCom[[#This Row],[VALOR NIVEL 3]],ActividadesCom[[#This Row],[VALOR NIVEL 2]],ActividadesCom[[#This Row],[VALOR NIVEL 1]]),0),"")</f>
        <v>3</v>
      </c>
      <c r="G3625" s="147" t="str">
        <f>IF(ActividadesCom[[#This Row],[PROMEDIO]]="","",IF(ActividadesCom[[#This Row],[PROMEDIO]]&gt;=4,"EXCELENTE",IF(ActividadesCom[[#This Row],[PROMEDIO]]&gt;=3,"NOTABLE",IF(ActividadesCom[[#This Row],[PROMEDIO]]&gt;=2,"BUENO",IF(ActividadesCom[[#This Row],[PROMEDIO]]=1,"SUFICIENTE","")))))</f>
        <v>NOTABLE</v>
      </c>
      <c r="H3625" s="149">
        <f>MAX(ActividadesCom[[#This Row],[PERÍODO 1]],ActividadesCom[[#This Row],[PERÍODO 2]],ActividadesCom[[#This Row],[PERÍODO 3]],ActividadesCom[[#This Row],[PERÍODO 4]],ActividadesCom[[#This Row],[PERÍODO 5]])</f>
        <v>20241</v>
      </c>
      <c r="I3625" s="148" t="s">
        <v>34</v>
      </c>
      <c r="J3625" s="149">
        <v>20213</v>
      </c>
      <c r="K3625" s="149" t="s">
        <v>4007</v>
      </c>
      <c r="L3625" s="149">
        <f>IF(ActividadesCom[[#This Row],[NIVEL 1]]&lt;&gt;0,VLOOKUP(ActividadesCom[[#This Row],[NIVEL 1]],Catálogo!A:B,2,FALSE),"")</f>
        <v>4</v>
      </c>
      <c r="M3625" s="149">
        <v>1</v>
      </c>
      <c r="N3625" s="148" t="s">
        <v>34</v>
      </c>
      <c r="O3625" s="149">
        <v>20221</v>
      </c>
      <c r="P3625" s="149" t="s">
        <v>4009</v>
      </c>
      <c r="Q3625" s="149">
        <f>IF(ActividadesCom[[#This Row],[NIVEL 2]]&lt;&gt;0,VLOOKUP(ActividadesCom[[#This Row],[NIVEL 2]],Catálogo!A:B,2,FALSE),"")</f>
        <v>2</v>
      </c>
      <c r="R3625" s="149">
        <v>1</v>
      </c>
      <c r="S3625" s="148" t="s">
        <v>6754</v>
      </c>
      <c r="T3625" s="149">
        <v>20241</v>
      </c>
      <c r="U3625" s="149" t="s">
        <v>4007</v>
      </c>
      <c r="V3625" s="149">
        <f>IF(ActividadesCom[[#This Row],[NIVEL 3]]&lt;&gt;0,VLOOKUP(ActividadesCom[[#This Row],[NIVEL 3]],Catálogo!A:B,2,FALSE),"")</f>
        <v>4</v>
      </c>
      <c r="W3625" s="149">
        <v>1</v>
      </c>
      <c r="X3625" s="148" t="s">
        <v>5345</v>
      </c>
      <c r="Y3625" s="149">
        <v>20221</v>
      </c>
      <c r="Z3625" s="149" t="s">
        <v>4008</v>
      </c>
      <c r="AA3625" s="149">
        <f>IF(ActividadesCom[[#This Row],[NIVEL 4]]&lt;&gt;0,VLOOKUP(ActividadesCom[[#This Row],[NIVEL 4]],Catálogo!A:B,2,FALSE),"")</f>
        <v>3</v>
      </c>
      <c r="AB3625" s="149">
        <v>1</v>
      </c>
      <c r="AC3625" s="148" t="s">
        <v>6339</v>
      </c>
      <c r="AD3625" s="149">
        <v>20241</v>
      </c>
      <c r="AE3625" s="149" t="s">
        <v>4007</v>
      </c>
      <c r="AF3625" s="149">
        <f>IF(ActividadesCom[[#This Row],[NIVEL 5]]&lt;&gt;0,VLOOKUP(ActividadesCom[[#This Row],[NIVEL 5]],Catálogo!A:B,2,FALSE),"")</f>
        <v>4</v>
      </c>
      <c r="AG3625" s="149">
        <v>1</v>
      </c>
    </row>
    <row r="3626" spans="1:34" s="151" customFormat="1" ht="30" hidden="1" customHeight="1" x14ac:dyDescent="0.25">
      <c r="A3626" s="172">
        <v>21470315</v>
      </c>
      <c r="B3626" s="148" t="str">
        <f>VLOOKUP(ActividadesCom[[#This Row],[NO. DE CONTROL]],'LISTADO ESTUDIANTES'!A:C,2,FALSE)</f>
        <v>CENTURION DZIB MAURY VARENKA</v>
      </c>
      <c r="C3626" s="148" t="str">
        <f>VLOOKUP(ActividadesCom[[#This Row],[NO. DE CONTROL]],'LISTADO ESTUDIANTES'!A:C,3,FALSE)</f>
        <v>INGENIERIA INDUSTRIAL</v>
      </c>
      <c r="D3626" s="173" t="str">
        <f>VLOOKUP(ActividadesCom[[#This Row],[NO. DE CONTROL]],'LISTADO ESTUDIANTES'!A:D,4,FALSE)</f>
        <v>BAJA</v>
      </c>
      <c r="E3626" s="149">
        <f>SUM(ActividadesCom[[#This Row],[CRÉD. 1]],ActividadesCom[[#This Row],[CRÉD. 2]],ActividadesCom[[#This Row],[CRÉD. 3]],ActividadesCom[[#This Row],[CRÉD. 4]],ActividadesCom[[#This Row],[CRÉD. 5]])</f>
        <v>5</v>
      </c>
      <c r="F3626" s="173">
        <f>IF(ActividadesCom[[#This Row],[ÚLTIMO SEMESTRE CON CRÉDITOS]]&gt;0,ROUND(AVERAGE(ActividadesCom[[#This Row],[VALOR NIVEL 5]],ActividadesCom[[#This Row],[VALOR NIVEL 4]],ActividadesCom[[#This Row],[VALOR NIVEL 3]],ActividadesCom[[#This Row],[VALOR NIVEL 2]],ActividadesCom[[#This Row],[VALOR NIVEL 1]]),0),"")</f>
        <v>4</v>
      </c>
      <c r="G3626" s="173" t="str">
        <f>IF(ActividadesCom[[#This Row],[PROMEDIO]]="","",IF(ActividadesCom[[#This Row],[PROMEDIO]]&gt;=4,"EXCELENTE",IF(ActividadesCom[[#This Row],[PROMEDIO]]&gt;=3,"NOTABLE",IF(ActividadesCom[[#This Row],[PROMEDIO]]&gt;=2,"BUENO",IF(ActividadesCom[[#This Row],[PROMEDIO]]=1,"SUFICIENTE","")))))</f>
        <v>EXCELENTE</v>
      </c>
      <c r="H3626" s="149">
        <f>MAX(ActividadesCom[[#This Row],[PERÍODO 1]],ActividadesCom[[#This Row],[PERÍODO 2]],ActividadesCom[[#This Row],[PERÍODO 3]],ActividadesCom[[#This Row],[PERÍODO 4]],ActividadesCom[[#This Row],[PERÍODO 5]])</f>
        <v>20221</v>
      </c>
      <c r="I3626" s="181" t="s">
        <v>4571</v>
      </c>
      <c r="J3626" s="173">
        <v>20211</v>
      </c>
      <c r="K3626" s="173" t="s">
        <v>4007</v>
      </c>
      <c r="L3626" s="149">
        <f>IF(ActividadesCom[[#This Row],[NIVEL 1]]&lt;&gt;0,VLOOKUP(ActividadesCom[[#This Row],[NIVEL 1]],Catálogo!A:B,2,FALSE),"")</f>
        <v>4</v>
      </c>
      <c r="M3626" s="173">
        <v>1</v>
      </c>
      <c r="N3626" s="181" t="s">
        <v>4892</v>
      </c>
      <c r="O3626" s="173">
        <v>20213</v>
      </c>
      <c r="P3626" s="149" t="s">
        <v>4007</v>
      </c>
      <c r="Q3626" s="149">
        <f>IF(ActividadesCom[[#This Row],[NIVEL 2]]&lt;&gt;0,VLOOKUP(ActividadesCom[[#This Row],[NIVEL 2]],Catálogo!A:B,2,FALSE),"")</f>
        <v>4</v>
      </c>
      <c r="R3626" s="173">
        <v>1</v>
      </c>
      <c r="S3626" s="148" t="s">
        <v>11</v>
      </c>
      <c r="T3626" s="173">
        <v>20221</v>
      </c>
      <c r="U3626" s="149" t="s">
        <v>4008</v>
      </c>
      <c r="V3626" s="149">
        <f>IF(ActividadesCom[[#This Row],[NIVEL 3]]&lt;&gt;0,VLOOKUP(ActividadesCom[[#This Row],[NIVEL 3]],Catálogo!A:B,2,FALSE),"")</f>
        <v>3</v>
      </c>
      <c r="W3626" s="173">
        <v>1</v>
      </c>
      <c r="X3626" s="148" t="s">
        <v>5371</v>
      </c>
      <c r="Y3626" s="173">
        <v>20221</v>
      </c>
      <c r="Z3626" s="149" t="s">
        <v>4007</v>
      </c>
      <c r="AA3626" s="149">
        <f>IF(ActividadesCom[[#This Row],[NIVEL 4]]&lt;&gt;0,VLOOKUP(ActividadesCom[[#This Row],[NIVEL 4]],Catálogo!A:B,2,FALSE),"")</f>
        <v>4</v>
      </c>
      <c r="AB3626" s="173">
        <v>1</v>
      </c>
      <c r="AC3626" s="148" t="s">
        <v>5373</v>
      </c>
      <c r="AD3626" s="173">
        <v>20221</v>
      </c>
      <c r="AE3626" s="149" t="s">
        <v>4007</v>
      </c>
      <c r="AF3626" s="149">
        <f>IF(ActividadesCom[[#This Row],[NIVEL 5]]&lt;&gt;0,VLOOKUP(ActividadesCom[[#This Row],[NIVEL 5]],Catálogo!A:B,2,FALSE),"")</f>
        <v>4</v>
      </c>
      <c r="AG3626" s="173">
        <v>1</v>
      </c>
    </row>
    <row r="3627" spans="1:34" s="151" customFormat="1" ht="30" hidden="1" customHeight="1" x14ac:dyDescent="0.25">
      <c r="A3627" s="147">
        <v>21470316</v>
      </c>
      <c r="B3627" s="148" t="str">
        <f>VLOOKUP(ActividadesCom[[#This Row],[NO. DE CONTROL]],'LISTADO ESTUDIANTES'!A:C,2,FALSE)</f>
        <v>CHAN PEREZ ANGEL GABRIEL</v>
      </c>
      <c r="C3627" s="148" t="str">
        <f>VLOOKUP(ActividadesCom[[#This Row],[NO. DE CONTROL]],'LISTADO ESTUDIANTES'!A:C,3,FALSE)</f>
        <v>INGENIERIA EN TECNOLOGIAS DE LA INFORMACION Y COMUNICACIONES</v>
      </c>
      <c r="D3627" s="149" t="str">
        <f>VLOOKUP(ActividadesCom[[#This Row],[NO. DE CONTROL]],'LISTADO ESTUDIANTES'!A:D,4,FALSE)</f>
        <v>EGRESADO(A)</v>
      </c>
      <c r="E3627" s="147">
        <f>SUM(ActividadesCom[[#This Row],[CRÉD. 1]],ActividadesCom[[#This Row],[CRÉD. 2]],ActividadesCom[[#This Row],[CRÉD. 3]],ActividadesCom[[#This Row],[CRÉD. 4]],ActividadesCom[[#This Row],[CRÉD. 5]])</f>
        <v>5</v>
      </c>
      <c r="F3627" s="149">
        <f>IF(ActividadesCom[[#This Row],[ÚLTIMO SEMESTRE CON CRÉDITOS]]&gt;0,ROUND(AVERAGE(ActividadesCom[[#This Row],[VALOR NIVEL 5]],ActividadesCom[[#This Row],[VALOR NIVEL 4]],ActividadesCom[[#This Row],[VALOR NIVEL 3]],ActividadesCom[[#This Row],[VALOR NIVEL 2]],ActividadesCom[[#This Row],[VALOR NIVEL 1]]),0),"")</f>
        <v>3</v>
      </c>
      <c r="G3627" s="147" t="str">
        <f>IF(ActividadesCom[[#This Row],[PROMEDIO]]="","",IF(ActividadesCom[[#This Row],[PROMEDIO]]&gt;=4,"EXCELENTE",IF(ActividadesCom[[#This Row],[PROMEDIO]]&gt;=3,"NOTABLE",IF(ActividadesCom[[#This Row],[PROMEDIO]]&gt;=2,"BUENO",IF(ActividadesCom[[#This Row],[PROMEDIO]]=1,"SUFICIENTE","")))))</f>
        <v>NOTABLE</v>
      </c>
      <c r="H3627" s="149">
        <f>MAX(ActividadesCom[[#This Row],[PERÍODO 1]],ActividadesCom[[#This Row],[PERÍODO 2]],ActividadesCom[[#This Row],[PERÍODO 3]],ActividadesCom[[#This Row],[PERÍODO 4]],ActividadesCom[[#This Row],[PERÍODO 5]])</f>
        <v>20251</v>
      </c>
      <c r="I3627" s="148" t="s">
        <v>6352</v>
      </c>
      <c r="J3627" s="149">
        <v>20241</v>
      </c>
      <c r="K3627" s="149" t="s">
        <v>4020</v>
      </c>
      <c r="L3627" s="149">
        <f>IF(ActividadesCom[[#This Row],[NIVEL 1]]&lt;&gt;0,VLOOKUP(ActividadesCom[[#This Row],[NIVEL 1]],Catálogo!A:B,2,FALSE),"")</f>
        <v>3</v>
      </c>
      <c r="M3627" s="149">
        <v>1</v>
      </c>
      <c r="N3627" s="148" t="s">
        <v>6800</v>
      </c>
      <c r="O3627" s="149">
        <v>20251</v>
      </c>
      <c r="P3627" s="149" t="s">
        <v>4008</v>
      </c>
      <c r="Q3627" s="149">
        <f>IF(ActividadesCom[[#This Row],[NIVEL 2]]&lt;&gt;0,VLOOKUP(ActividadesCom[[#This Row],[NIVEL 2]],Catálogo!A:B,2,FALSE),"")</f>
        <v>3</v>
      </c>
      <c r="R3627" s="149">
        <v>1</v>
      </c>
      <c r="S3627" s="148" t="s">
        <v>1129</v>
      </c>
      <c r="T3627" s="149">
        <v>20241</v>
      </c>
      <c r="U3627" s="149" t="s">
        <v>4008</v>
      </c>
      <c r="V3627" s="149">
        <f>IF(ActividadesCom[[#This Row],[NIVEL 3]]&lt;&gt;0,VLOOKUP(ActividadesCom[[#This Row],[NIVEL 3]],Catálogo!A:B,2,FALSE),"")</f>
        <v>3</v>
      </c>
      <c r="W3627" s="149">
        <v>1</v>
      </c>
      <c r="X3627" s="148" t="s">
        <v>6802</v>
      </c>
      <c r="Y3627" s="149">
        <v>20251</v>
      </c>
      <c r="Z3627" s="149" t="s">
        <v>4008</v>
      </c>
      <c r="AA3627" s="149">
        <f>IF(ActividadesCom[[#This Row],[NIVEL 4]]&lt;&gt;0,VLOOKUP(ActividadesCom[[#This Row],[NIVEL 4]],Catálogo!A:B,2,FALSE),"")</f>
        <v>3</v>
      </c>
      <c r="AB3627" s="149">
        <v>1</v>
      </c>
      <c r="AC3627" s="148" t="s">
        <v>31</v>
      </c>
      <c r="AD3627" s="149">
        <v>20231</v>
      </c>
      <c r="AE3627" s="149" t="s">
        <v>4021</v>
      </c>
      <c r="AF3627" s="149">
        <f>IF(ActividadesCom[[#This Row],[NIVEL 5]]&lt;&gt;0,VLOOKUP(ActividadesCom[[#This Row],[NIVEL 5]],Catálogo!A:B,2,FALSE),"")</f>
        <v>2</v>
      </c>
      <c r="AG3627" s="149">
        <v>1</v>
      </c>
    </row>
    <row r="3628" spans="1:34" s="151" customFormat="1" ht="30" hidden="1" customHeight="1" x14ac:dyDescent="0.25">
      <c r="A3628" s="169">
        <v>21470317</v>
      </c>
      <c r="B3628" s="148" t="str">
        <f>VLOOKUP(ActividadesCom[[#This Row],[NO. DE CONTROL]],'LISTADO ESTUDIANTES'!A:C,2,FALSE)</f>
        <v>ALCAZAR HERNANDEZ REYNALDO GABRIEL</v>
      </c>
      <c r="C3628" s="148" t="str">
        <f>VLOOKUP(ActividadesCom[[#This Row],[NO. DE CONTROL]],'LISTADO ESTUDIANTES'!A:C,3,FALSE)</f>
        <v>INGENIERIA EN ADMINISTRACION</v>
      </c>
      <c r="D3628" s="164" t="str">
        <f>VLOOKUP(ActividadesCom[[#This Row],[NO. DE CONTROL]],'LISTADO ESTUDIANTES'!A:D,4,FALSE)</f>
        <v>EGRESADO(A)</v>
      </c>
      <c r="E3628" s="149">
        <f>SUM(ActividadesCom[[#This Row],[CRÉD. 1]],ActividadesCom[[#This Row],[CRÉD. 2]],ActividadesCom[[#This Row],[CRÉD. 3]],ActividadesCom[[#This Row],[CRÉD. 4]],ActividadesCom[[#This Row],[CRÉD. 5]])</f>
        <v>5</v>
      </c>
      <c r="F3628" s="164">
        <f>IF(ActividadesCom[[#This Row],[ÚLTIMO SEMESTRE CON CRÉDITOS]]&gt;0,ROUND(AVERAGE(ActividadesCom[[#This Row],[VALOR NIVEL 5]],ActividadesCom[[#This Row],[VALOR NIVEL 4]],ActividadesCom[[#This Row],[VALOR NIVEL 3]],ActividadesCom[[#This Row],[VALOR NIVEL 2]],ActividadesCom[[#This Row],[VALOR NIVEL 1]]),0),"")</f>
        <v>3</v>
      </c>
      <c r="G3628" s="169" t="str">
        <f>IF(ActividadesCom[[#This Row],[PROMEDIO]]="","",IF(ActividadesCom[[#This Row],[PROMEDIO]]&gt;=4,"EXCELENTE",IF(ActividadesCom[[#This Row],[PROMEDIO]]&gt;=3,"NOTABLE",IF(ActividadesCom[[#This Row],[PROMEDIO]]&gt;=2,"BUENO",IF(ActividadesCom[[#This Row],[PROMEDIO]]=1,"SUFICIENTE","")))))</f>
        <v>NOTABLE</v>
      </c>
      <c r="H3628" s="149">
        <f>MAX(ActividadesCom[[#This Row],[PERÍODO 1]],ActividadesCom[[#This Row],[PERÍODO 2]],ActividadesCom[[#This Row],[PERÍODO 3]],ActividadesCom[[#This Row],[PERÍODO 4]],ActividadesCom[[#This Row],[PERÍODO 5]])</f>
        <v>20221</v>
      </c>
      <c r="I3628" s="165" t="s">
        <v>3518</v>
      </c>
      <c r="J3628" s="164">
        <v>20213</v>
      </c>
      <c r="K3628" s="164" t="s">
        <v>4020</v>
      </c>
      <c r="L3628" s="149">
        <f>IF(ActividadesCom[[#This Row],[NIVEL 1]]&lt;&gt;0,VLOOKUP(ActividadesCom[[#This Row],[NIVEL 1]],Catálogo!A:B,2,FALSE),"")</f>
        <v>3</v>
      </c>
      <c r="M3628" s="164">
        <v>1</v>
      </c>
      <c r="N3628" s="148" t="s">
        <v>4929</v>
      </c>
      <c r="O3628" s="164">
        <v>20221</v>
      </c>
      <c r="P3628" s="149" t="s">
        <v>4007</v>
      </c>
      <c r="Q3628" s="149">
        <f>IF(ActividadesCom[[#This Row],[NIVEL 2]]&lt;&gt;0,VLOOKUP(ActividadesCom[[#This Row],[NIVEL 2]],Catálogo!A:B,2,FALSE),"")</f>
        <v>4</v>
      </c>
      <c r="R3628" s="164">
        <v>1</v>
      </c>
      <c r="S3628" s="148" t="s">
        <v>25</v>
      </c>
      <c r="T3628" s="164">
        <v>20221</v>
      </c>
      <c r="U3628" s="149" t="s">
        <v>4008</v>
      </c>
      <c r="V3628" s="149">
        <f>IF(ActividadesCom[[#This Row],[NIVEL 3]]&lt;&gt;0,VLOOKUP(ActividadesCom[[#This Row],[NIVEL 3]],Catálogo!A:B,2,FALSE),"")</f>
        <v>3</v>
      </c>
      <c r="W3628" s="164">
        <v>1</v>
      </c>
      <c r="X3628" s="165" t="s">
        <v>5373</v>
      </c>
      <c r="Y3628" s="164">
        <v>20221</v>
      </c>
      <c r="Z3628" s="149" t="s">
        <v>4007</v>
      </c>
      <c r="AA3628" s="149">
        <f>IF(ActividadesCom[[#This Row],[NIVEL 4]]&lt;&gt;0,VLOOKUP(ActividadesCom[[#This Row],[NIVEL 4]],Catálogo!A:B,2,FALSE),"")</f>
        <v>4</v>
      </c>
      <c r="AB3628" s="164">
        <v>1</v>
      </c>
      <c r="AC3628" s="148" t="s">
        <v>5695</v>
      </c>
      <c r="AD3628" s="164">
        <v>20213</v>
      </c>
      <c r="AE3628" s="149" t="s">
        <v>4008</v>
      </c>
      <c r="AF3628" s="149">
        <f>IF(ActividadesCom[[#This Row],[NIVEL 5]]&lt;&gt;0,VLOOKUP(ActividadesCom[[#This Row],[NIVEL 5]],Catálogo!A:B,2,FALSE),"")</f>
        <v>3</v>
      </c>
      <c r="AG3628" s="164">
        <v>1</v>
      </c>
    </row>
    <row r="3629" spans="1:34" ht="30" hidden="1" customHeight="1" x14ac:dyDescent="0.25">
      <c r="A3629" s="32">
        <v>21470318</v>
      </c>
      <c r="B3629" s="6" t="str">
        <f>VLOOKUP(ActividadesCom[[#This Row],[NO. DE CONTROL]],'LISTADO ESTUDIANTES'!A:C,2,FALSE)</f>
        <v>OLIVARES MARTINEZ SAUL ANDRES</v>
      </c>
      <c r="C3629" s="6" t="str">
        <f>VLOOKUP(ActividadesCom[[#This Row],[NO. DE CONTROL]],'LISTADO ESTUDIANTES'!A:C,3,FALSE)</f>
        <v>INGENIERIA INDUSTRIAL</v>
      </c>
      <c r="D3629" s="33" t="str">
        <f>VLOOKUP(ActividadesCom[[#This Row],[NO. DE CONTROL]],'LISTADO ESTUDIANTES'!A:D,4,FALSE)</f>
        <v>EGRESADO(A)</v>
      </c>
      <c r="E3629" s="5">
        <f>SUM(ActividadesCom[[#This Row],[CRÉD. 1]],ActividadesCom[[#This Row],[CRÉD. 2]],ActividadesCom[[#This Row],[CRÉD. 3]],ActividadesCom[[#This Row],[CRÉD. 4]],ActividadesCom[[#This Row],[CRÉD. 5]])</f>
        <v>5</v>
      </c>
      <c r="F3629" s="33">
        <f>IF(ActividadesCom[[#This Row],[ÚLTIMO SEMESTRE CON CRÉDITOS]]&gt;0,ROUND(AVERAGE(ActividadesCom[[#This Row],[VALOR NIVEL 5]],ActividadesCom[[#This Row],[VALOR NIVEL 4]],ActividadesCom[[#This Row],[VALOR NIVEL 3]],ActividadesCom[[#This Row],[VALOR NIVEL 2]],ActividadesCom[[#This Row],[VALOR NIVEL 1]]),0),"")</f>
        <v>3</v>
      </c>
      <c r="G3629" s="33" t="str">
        <f>IF(ActividadesCom[[#This Row],[PROMEDIO]]="","",IF(ActividadesCom[[#This Row],[PROMEDIO]]&gt;=4,"EXCELENTE",IF(ActividadesCom[[#This Row],[PROMEDIO]]&gt;=3,"NOTABLE",IF(ActividadesCom[[#This Row],[PROMEDIO]]&gt;=2,"BUENO",IF(ActividadesCom[[#This Row],[PROMEDIO]]=1,"SUFICIENTE","")))))</f>
        <v>NOTABLE</v>
      </c>
      <c r="H3629" s="5">
        <f>MAX(ActividadesCom[[#This Row],[PERÍODO 1]],ActividadesCom[[#This Row],[PERÍODO 2]],ActividadesCom[[#This Row],[PERÍODO 3]],ActividadesCom[[#This Row],[PERÍODO 4]],ActividadesCom[[#This Row],[PERÍODO 5]])</f>
        <v>20221</v>
      </c>
      <c r="I3629" s="34" t="s">
        <v>4740</v>
      </c>
      <c r="J3629" s="33">
        <v>20213</v>
      </c>
      <c r="K3629" s="33" t="s">
        <v>4008</v>
      </c>
      <c r="L3629" s="5">
        <f>IF(ActividadesCom[[#This Row],[NIVEL 1]]&lt;&gt;0,VLOOKUP(ActividadesCom[[#This Row],[NIVEL 1]],Catálogo!A:B,2,FALSE),"")</f>
        <v>3</v>
      </c>
      <c r="M3629" s="33">
        <v>1</v>
      </c>
      <c r="N3629" s="6" t="s">
        <v>4910</v>
      </c>
      <c r="O3629" s="33">
        <v>20221</v>
      </c>
      <c r="P3629" s="5" t="s">
        <v>4008</v>
      </c>
      <c r="Q3629" s="5">
        <f>IF(ActividadesCom[[#This Row],[NIVEL 2]]&lt;&gt;0,VLOOKUP(ActividadesCom[[#This Row],[NIVEL 2]],Catálogo!A:B,2,FALSE),"")</f>
        <v>3</v>
      </c>
      <c r="R3629" s="33">
        <v>1</v>
      </c>
      <c r="S3629" s="6" t="s">
        <v>4945</v>
      </c>
      <c r="T3629" s="33">
        <v>20221</v>
      </c>
      <c r="U3629" s="5" t="s">
        <v>4008</v>
      </c>
      <c r="V3629" s="5">
        <f>IF(ActividadesCom[[#This Row],[NIVEL 3]]&lt;&gt;0,VLOOKUP(ActividadesCom[[#This Row],[NIVEL 3]],Catálogo!A:B,2,FALSE),"")</f>
        <v>3</v>
      </c>
      <c r="W3629" s="33">
        <v>1</v>
      </c>
      <c r="X3629" s="6" t="s">
        <v>25</v>
      </c>
      <c r="Y3629" s="33">
        <v>20221</v>
      </c>
      <c r="Z3629" s="5" t="s">
        <v>4008</v>
      </c>
      <c r="AA3629" s="5">
        <f>IF(ActividadesCom[[#This Row],[NIVEL 4]]&lt;&gt;0,VLOOKUP(ActividadesCom[[#This Row],[NIVEL 4]],Catálogo!A:B,2,FALSE),"")</f>
        <v>3</v>
      </c>
      <c r="AB3629" s="33">
        <v>1</v>
      </c>
      <c r="AC3629" s="6" t="s">
        <v>5358</v>
      </c>
      <c r="AD3629" s="33">
        <v>20221</v>
      </c>
      <c r="AE3629" s="5" t="s">
        <v>4007</v>
      </c>
      <c r="AF3629" s="5">
        <f>IF(ActividadesCom[[#This Row],[NIVEL 5]]&lt;&gt;0,VLOOKUP(ActividadesCom[[#This Row],[NIVEL 5]],Catálogo!A:B,2,FALSE),"")</f>
        <v>4</v>
      </c>
      <c r="AG3629" s="33">
        <v>1</v>
      </c>
      <c r="AH3629" s="2"/>
    </row>
    <row r="3630" spans="1:34" s="151" customFormat="1" ht="30" hidden="1" customHeight="1" x14ac:dyDescent="0.25">
      <c r="A3630" s="147">
        <v>21470319</v>
      </c>
      <c r="B3630" s="148" t="str">
        <f>VLOOKUP(ActividadesCom[[#This Row],[NO. DE CONTROL]],'LISTADO ESTUDIANTES'!A:C,2,FALSE)</f>
        <v>MAY MATOS KARLA MISHEL</v>
      </c>
      <c r="C3630" s="148" t="str">
        <f>VLOOKUP(ActividadesCom[[#This Row],[NO. DE CONTROL]],'LISTADO ESTUDIANTES'!A:C,3,FALSE)</f>
        <v>INGENIERIA EN ADMINISTRACION</v>
      </c>
      <c r="D3630" s="149" t="str">
        <f>VLOOKUP(ActividadesCom[[#This Row],[NO. DE CONTROL]],'LISTADO ESTUDIANTES'!A:D,4,FALSE)</f>
        <v>EGRESADO(A)</v>
      </c>
      <c r="E3630" s="147">
        <f>SUM(ActividadesCom[[#This Row],[CRÉD. 1]],ActividadesCom[[#This Row],[CRÉD. 2]],ActividadesCom[[#This Row],[CRÉD. 3]],ActividadesCom[[#This Row],[CRÉD. 4]],ActividadesCom[[#This Row],[CRÉD. 5]])</f>
        <v>5</v>
      </c>
      <c r="F3630" s="149">
        <f>IF(ActividadesCom[[#This Row],[ÚLTIMO SEMESTRE CON CRÉDITOS]]&gt;0,ROUND(AVERAGE(ActividadesCom[[#This Row],[VALOR NIVEL 5]],ActividadesCom[[#This Row],[VALOR NIVEL 4]],ActividadesCom[[#This Row],[VALOR NIVEL 3]],ActividadesCom[[#This Row],[VALOR NIVEL 2]],ActividadesCom[[#This Row],[VALOR NIVEL 1]]),0),"")</f>
        <v>3</v>
      </c>
      <c r="G3630" s="147" t="str">
        <f>IF(ActividadesCom[[#This Row],[PROMEDIO]]="","",IF(ActividadesCom[[#This Row],[PROMEDIO]]&gt;=4,"EXCELENTE",IF(ActividadesCom[[#This Row],[PROMEDIO]]&gt;=3,"NOTABLE",IF(ActividadesCom[[#This Row],[PROMEDIO]]&gt;=2,"BUENO",IF(ActividadesCom[[#This Row],[PROMEDIO]]=1,"SUFICIENTE","")))))</f>
        <v>NOTABLE</v>
      </c>
      <c r="H3630" s="149">
        <f>MAX(ActividadesCom[[#This Row],[PERÍODO 1]],ActividadesCom[[#This Row],[PERÍODO 2]],ActividadesCom[[#This Row],[PERÍODO 3]],ActividadesCom[[#This Row],[PERÍODO 4]],ActividadesCom[[#This Row],[PERÍODO 5]])</f>
        <v>20233</v>
      </c>
      <c r="I3630" s="148" t="s">
        <v>5744</v>
      </c>
      <c r="J3630" s="149">
        <v>20223</v>
      </c>
      <c r="K3630" s="149" t="s">
        <v>4010</v>
      </c>
      <c r="L3630" s="149">
        <f>IF(ActividadesCom[[#This Row],[NIVEL 1]]&lt;&gt;0,VLOOKUP(ActividadesCom[[#This Row],[NIVEL 1]],Catálogo!A:B,2,FALSE),"")</f>
        <v>1</v>
      </c>
      <c r="M3630" s="149">
        <v>1</v>
      </c>
      <c r="N3630" s="148" t="s">
        <v>5834</v>
      </c>
      <c r="O3630" s="149">
        <v>20231</v>
      </c>
      <c r="P3630" s="149" t="s">
        <v>4007</v>
      </c>
      <c r="Q3630" s="149">
        <f>IF(ActividadesCom[[#This Row],[NIVEL 2]]&lt;&gt;0,VLOOKUP(ActividadesCom[[#This Row],[NIVEL 2]],Catálogo!A:B,2,FALSE),"")</f>
        <v>4</v>
      </c>
      <c r="R3630" s="149">
        <v>1</v>
      </c>
      <c r="S3630" s="148" t="s">
        <v>31</v>
      </c>
      <c r="T3630" s="149">
        <v>20223</v>
      </c>
      <c r="U3630" s="149" t="s">
        <v>4009</v>
      </c>
      <c r="V3630" s="149">
        <f>IF(ActividadesCom[[#This Row],[NIVEL 3]]&lt;&gt;0,VLOOKUP(ActividadesCom[[#This Row],[NIVEL 3]],Catálogo!A:B,2,FALSE),"")</f>
        <v>2</v>
      </c>
      <c r="W3630" s="149">
        <v>1</v>
      </c>
      <c r="X3630" s="148" t="s">
        <v>5695</v>
      </c>
      <c r="Y3630" s="149">
        <v>20213</v>
      </c>
      <c r="Z3630" s="149" t="s">
        <v>4008</v>
      </c>
      <c r="AA3630" s="149">
        <f>IF(ActividadesCom[[#This Row],[NIVEL 4]]&lt;&gt;0,VLOOKUP(ActividadesCom[[#This Row],[NIVEL 4]],Catálogo!A:B,2,FALSE),"")</f>
        <v>3</v>
      </c>
      <c r="AB3630" s="149">
        <v>1</v>
      </c>
      <c r="AC3630" s="148" t="s">
        <v>3518</v>
      </c>
      <c r="AD3630" s="149">
        <v>20233</v>
      </c>
      <c r="AE3630" s="149" t="s">
        <v>4008</v>
      </c>
      <c r="AF3630" s="149">
        <f>IF(ActividadesCom[[#This Row],[NIVEL 5]]&lt;&gt;0,VLOOKUP(ActividadesCom[[#This Row],[NIVEL 5]],Catálogo!A:B,2,FALSE),"")</f>
        <v>3</v>
      </c>
      <c r="AG3630" s="149">
        <v>1</v>
      </c>
    </row>
    <row r="3631" spans="1:34" s="151" customFormat="1" ht="30" hidden="1" customHeight="1" x14ac:dyDescent="0.25">
      <c r="A3631" s="147">
        <v>21470320</v>
      </c>
      <c r="B3631" s="148" t="str">
        <f>VLOOKUP(ActividadesCom[[#This Row],[NO. DE CONTROL]],'LISTADO ESTUDIANTES'!A:C,2,FALSE)</f>
        <v>RODRIGUEZ POOL MADELEINE DEL ROSARIO</v>
      </c>
      <c r="C3631" s="148" t="str">
        <f>VLOOKUP(ActividadesCom[[#This Row],[NO. DE CONTROL]],'LISTADO ESTUDIANTES'!A:C,3,FALSE)</f>
        <v>INGENIERIA INDUSTRIAL</v>
      </c>
      <c r="D3631" s="149" t="str">
        <f>VLOOKUP(ActividadesCom[[#This Row],[NO. DE CONTROL]],'LISTADO ESTUDIANTES'!A:D,4,FALSE)</f>
        <v>EGRESADO(A)</v>
      </c>
      <c r="E3631" s="149">
        <f>SUM(ActividadesCom[[#This Row],[CRÉD. 1]],ActividadesCom[[#This Row],[CRÉD. 2]],ActividadesCom[[#This Row],[CRÉD. 3]],ActividadesCom[[#This Row],[CRÉD. 4]],ActividadesCom[[#This Row],[CRÉD. 5]])</f>
        <v>5</v>
      </c>
      <c r="F3631" s="149">
        <f>IF(ActividadesCom[[#This Row],[ÚLTIMO SEMESTRE CON CRÉDITOS]]&gt;0,ROUND(AVERAGE(ActividadesCom[[#This Row],[VALOR NIVEL 5]],ActividadesCom[[#This Row],[VALOR NIVEL 4]],ActividadesCom[[#This Row],[VALOR NIVEL 3]],ActividadesCom[[#This Row],[VALOR NIVEL 2]],ActividadesCom[[#This Row],[VALOR NIVEL 1]]),0),"")</f>
        <v>3</v>
      </c>
      <c r="G3631" s="149" t="str">
        <f>IF(ActividadesCom[[#This Row],[PROMEDIO]]="","",IF(ActividadesCom[[#This Row],[PROMEDIO]]&gt;=4,"EXCELENTE",IF(ActividadesCom[[#This Row],[PROMEDIO]]&gt;=3,"NOTABLE",IF(ActividadesCom[[#This Row],[PROMEDIO]]&gt;=2,"BUENO",IF(ActividadesCom[[#This Row],[PROMEDIO]]=1,"SUFICIENTE","")))))</f>
        <v>NOTABLE</v>
      </c>
      <c r="H3631" s="149">
        <f>MAX(ActividadesCom[[#This Row],[PERÍODO 1]],ActividadesCom[[#This Row],[PERÍODO 2]],ActividadesCom[[#This Row],[PERÍODO 3]],ActividadesCom[[#This Row],[PERÍODO 4]],ActividadesCom[[#This Row],[PERÍODO 5]])</f>
        <v>20221</v>
      </c>
      <c r="I3631" s="148" t="s">
        <v>4537</v>
      </c>
      <c r="J3631" s="149">
        <v>20213</v>
      </c>
      <c r="K3631" s="149" t="s">
        <v>4020</v>
      </c>
      <c r="L3631" s="149">
        <f>IF(ActividadesCom[[#This Row],[NIVEL 1]]&lt;&gt;0,VLOOKUP(ActividadesCom[[#This Row],[NIVEL 1]],Catálogo!A:B,2,FALSE),"")</f>
        <v>3</v>
      </c>
      <c r="M3631" s="149">
        <v>1</v>
      </c>
      <c r="N3631" s="148" t="s">
        <v>4542</v>
      </c>
      <c r="O3631" s="149">
        <v>20213</v>
      </c>
      <c r="P3631" s="149" t="s">
        <v>4008</v>
      </c>
      <c r="Q3631" s="149">
        <f>IF(ActividadesCom[[#This Row],[NIVEL 2]]&lt;&gt;0,VLOOKUP(ActividadesCom[[#This Row],[NIVEL 2]],Catálogo!A:B,2,FALSE),"")</f>
        <v>3</v>
      </c>
      <c r="R3631" s="149">
        <v>1</v>
      </c>
      <c r="S3631" s="148" t="s">
        <v>4738</v>
      </c>
      <c r="T3631" s="149">
        <v>20213</v>
      </c>
      <c r="U3631" s="149" t="s">
        <v>4008</v>
      </c>
      <c r="V3631" s="149">
        <f>IF(ActividadesCom[[#This Row],[NIVEL 3]]&lt;&gt;0,VLOOKUP(ActividadesCom[[#This Row],[NIVEL 3]],Catálogo!A:B,2,FALSE),"")</f>
        <v>3</v>
      </c>
      <c r="W3631" s="149">
        <v>1</v>
      </c>
      <c r="X3631" s="148" t="s">
        <v>4740</v>
      </c>
      <c r="Y3631" s="149">
        <v>20213</v>
      </c>
      <c r="Z3631" s="149" t="s">
        <v>4008</v>
      </c>
      <c r="AA3631" s="149">
        <f>IF(ActividadesCom[[#This Row],[NIVEL 4]]&lt;&gt;0,VLOOKUP(ActividadesCom[[#This Row],[NIVEL 4]],Catálogo!A:B,2,FALSE),"")</f>
        <v>3</v>
      </c>
      <c r="AB3631" s="149">
        <v>1</v>
      </c>
      <c r="AC3631" s="148" t="s">
        <v>5376</v>
      </c>
      <c r="AD3631" s="149">
        <v>20221</v>
      </c>
      <c r="AE3631" s="149" t="s">
        <v>4008</v>
      </c>
      <c r="AF3631" s="149">
        <f>IF(ActividadesCom[[#This Row],[NIVEL 5]]&lt;&gt;0,VLOOKUP(ActividadesCom[[#This Row],[NIVEL 5]],Catálogo!A:B,2,FALSE),"")</f>
        <v>3</v>
      </c>
      <c r="AG3631" s="149">
        <v>1</v>
      </c>
    </row>
    <row r="3632" spans="1:34" s="151" customFormat="1" ht="30" hidden="1" customHeight="1" x14ac:dyDescent="0.25">
      <c r="A3632" s="182">
        <v>21470321</v>
      </c>
      <c r="B3632" s="148" t="str">
        <f>VLOOKUP(ActividadesCom[[#This Row],[NO. DE CONTROL]],'LISTADO ESTUDIANTES'!A:C,2,FALSE)</f>
        <v>PEREZ TUN ALEJANDRO DANIEL</v>
      </c>
      <c r="C3632" s="148" t="str">
        <f>VLOOKUP(ActividadesCom[[#This Row],[NO. DE CONTROL]],'LISTADO ESTUDIANTES'!A:C,3,FALSE)</f>
        <v>INGENIERIA EN GESTION EMPRESARIAL</v>
      </c>
      <c r="D3632" s="183" t="str">
        <f>VLOOKUP(ActividadesCom[[#This Row],[NO. DE CONTROL]],'LISTADO ESTUDIANTES'!A:D,4,FALSE)</f>
        <v>EGRESADO(A)</v>
      </c>
      <c r="E3632" s="182">
        <f>SUM(ActividadesCom[[#This Row],[CRÉD. 1]],ActividadesCom[[#This Row],[CRÉD. 2]],ActividadesCom[[#This Row],[CRÉD. 3]],ActividadesCom[[#This Row],[CRÉD. 4]],ActividadesCom[[#This Row],[CRÉD. 5]])</f>
        <v>5</v>
      </c>
      <c r="F3632" s="183">
        <f>IF(ActividadesCom[[#This Row],[ÚLTIMO SEMESTRE CON CRÉDITOS]]&gt;0,ROUND(AVERAGE(ActividadesCom[[#This Row],[VALOR NIVEL 5]],ActividadesCom[[#This Row],[VALOR NIVEL 4]],ActividadesCom[[#This Row],[VALOR NIVEL 3]],ActividadesCom[[#This Row],[VALOR NIVEL 2]],ActividadesCom[[#This Row],[VALOR NIVEL 1]]),0),"")</f>
        <v>3</v>
      </c>
      <c r="G3632" s="182" t="str">
        <f>IF(ActividadesCom[[#This Row],[PROMEDIO]]="","",IF(ActividadesCom[[#This Row],[PROMEDIO]]&gt;=4,"EXCELENTE",IF(ActividadesCom[[#This Row],[PROMEDIO]]&gt;=3,"NOTABLE",IF(ActividadesCom[[#This Row],[PROMEDIO]]&gt;=2,"BUENO",IF(ActividadesCom[[#This Row],[PROMEDIO]]=1,"SUFICIENTE","")))))</f>
        <v>NOTABLE</v>
      </c>
      <c r="H3632" s="183">
        <f>MAX(ActividadesCom[[#This Row],[PERÍODO 1]],ActividadesCom[[#This Row],[PERÍODO 2]],ActividadesCom[[#This Row],[PERÍODO 3]],ActividadesCom[[#This Row],[PERÍODO 4]],ActividadesCom[[#This Row],[PERÍODO 5]])</f>
        <v>20253</v>
      </c>
      <c r="I3632" s="148" t="s">
        <v>4278</v>
      </c>
      <c r="J3632" s="183">
        <v>20253</v>
      </c>
      <c r="K3632" s="149" t="s">
        <v>4020</v>
      </c>
      <c r="L3632" s="183">
        <f>IF(ActividadesCom[[#This Row],[NIVEL 1]]&lt;&gt;0,VLOOKUP(ActividadesCom[[#This Row],[NIVEL 1]],Catálogo!A:B,2,FALSE),"")</f>
        <v>3</v>
      </c>
      <c r="M3632" s="183">
        <v>1</v>
      </c>
      <c r="N3632" s="148" t="s">
        <v>7333</v>
      </c>
      <c r="O3632" s="183">
        <v>20253</v>
      </c>
      <c r="P3632" s="149" t="s">
        <v>4007</v>
      </c>
      <c r="Q3632" s="183">
        <f>IF(ActividadesCom[[#This Row],[NIVEL 2]]&lt;&gt;0,VLOOKUP(ActividadesCom[[#This Row],[NIVEL 2]],Catálogo!A:B,2,FALSE),"")</f>
        <v>4</v>
      </c>
      <c r="R3632" s="183">
        <v>1</v>
      </c>
      <c r="S3632" s="148" t="s">
        <v>4893</v>
      </c>
      <c r="T3632" s="183">
        <v>20213</v>
      </c>
      <c r="U3632" s="149" t="s">
        <v>4007</v>
      </c>
      <c r="V3632" s="183">
        <f>IF(ActividadesCom[[#This Row],[NIVEL 3]]&lt;&gt;0,VLOOKUP(ActividadesCom[[#This Row],[NIVEL 3]],Catálogo!A:B,2,FALSE),"")</f>
        <v>4</v>
      </c>
      <c r="W3632" s="183">
        <v>1</v>
      </c>
      <c r="X3632" s="148" t="s">
        <v>4278</v>
      </c>
      <c r="Y3632" s="183">
        <v>20243</v>
      </c>
      <c r="Z3632" s="149" t="s">
        <v>4009</v>
      </c>
      <c r="AA3632" s="183">
        <f>IF(ActividadesCom[[#This Row],[NIVEL 4]]&lt;&gt;0,VLOOKUP(ActividadesCom[[#This Row],[NIVEL 4]],Catálogo!A:B,2,FALSE),"")</f>
        <v>2</v>
      </c>
      <c r="AB3632" s="183">
        <v>1</v>
      </c>
      <c r="AC3632" s="148" t="s">
        <v>318</v>
      </c>
      <c r="AD3632" s="183">
        <v>20253</v>
      </c>
      <c r="AE3632" s="149" t="s">
        <v>4007</v>
      </c>
      <c r="AF3632" s="183">
        <f>IF(ActividadesCom[[#This Row],[NIVEL 5]]&lt;&gt;0,VLOOKUP(ActividadesCom[[#This Row],[NIVEL 5]],Catálogo!A:B,2,FALSE),"")</f>
        <v>4</v>
      </c>
      <c r="AG3632" s="183">
        <v>1</v>
      </c>
    </row>
    <row r="3633" spans="1:34" ht="30" hidden="1" customHeight="1" x14ac:dyDescent="0.25">
      <c r="A3633" s="7">
        <v>21470322</v>
      </c>
      <c r="B3633" s="6" t="str">
        <f>VLOOKUP(ActividadesCom[[#This Row],[NO. DE CONTROL]],'LISTADO ESTUDIANTES'!A:C,2,FALSE)</f>
        <v>COLLI FRANCO JESUS ENRIQUE</v>
      </c>
      <c r="C3633" s="6" t="str">
        <f>VLOOKUP(ActividadesCom[[#This Row],[NO. DE CONTROL]],'LISTADO ESTUDIANTES'!A:C,3,FALSE)</f>
        <v>INGENIERIA MECANICA</v>
      </c>
      <c r="D3633" s="5" t="str">
        <f>VLOOKUP(ActividadesCom[[#This Row],[NO. DE CONTROL]],'LISTADO ESTUDIANTES'!A:D,4,FALSE)</f>
        <v>EGRESADO(A)</v>
      </c>
      <c r="E3633" s="7">
        <f>SUM(ActividadesCom[[#This Row],[CRÉD. 1]],ActividadesCom[[#This Row],[CRÉD. 2]],ActividadesCom[[#This Row],[CRÉD. 3]],ActividadesCom[[#This Row],[CRÉD. 4]],ActividadesCom[[#This Row],[CRÉD. 5]])</f>
        <v>0</v>
      </c>
      <c r="F3633" s="5" t="str">
        <f>IF(ActividadesCom[[#This Row],[ÚLTIMO SEMESTRE CON CRÉDITOS]]&gt;0,ROUND(AVERAGE(ActividadesCom[[#This Row],[VALOR NIVEL 5]],ActividadesCom[[#This Row],[VALOR NIVEL 4]],ActividadesCom[[#This Row],[VALOR NIVEL 3]],ActividadesCom[[#This Row],[VALOR NIVEL 2]],ActividadesCom[[#This Row],[VALOR NIVEL 1]]),0),"")</f>
        <v/>
      </c>
      <c r="G3633" s="7" t="str">
        <f>IF(ActividadesCom[[#This Row],[PROMEDIO]]="","",IF(ActividadesCom[[#This Row],[PROMEDIO]]&gt;=4,"EXCELENTE",IF(ActividadesCom[[#This Row],[PROMEDIO]]&gt;=3,"NOTABLE",IF(ActividadesCom[[#This Row],[PROMEDIO]]&gt;=2,"BUENO",IF(ActividadesCom[[#This Row],[PROMEDIO]]=1,"SUFICIENTE","")))))</f>
        <v/>
      </c>
      <c r="H3633" s="5">
        <f>MAX(ActividadesCom[[#This Row],[PERÍODO 1]],ActividadesCom[[#This Row],[PERÍODO 2]],ActividadesCom[[#This Row],[PERÍODO 3]],ActividadesCom[[#This Row],[PERÍODO 4]],ActividadesCom[[#This Row],[PERÍODO 5]])</f>
        <v>0</v>
      </c>
      <c r="I3633" s="6"/>
      <c r="J3633" s="5"/>
      <c r="K3633" s="5"/>
      <c r="L3633" s="5" t="str">
        <f>IF(ActividadesCom[[#This Row],[NIVEL 1]]&lt;&gt;0,VLOOKUP(ActividadesCom[[#This Row],[NIVEL 1]],Catálogo!A:B,2,FALSE),"")</f>
        <v/>
      </c>
      <c r="M3633" s="5"/>
      <c r="N3633" s="6"/>
      <c r="O3633" s="5"/>
      <c r="P3633" s="5"/>
      <c r="Q3633" s="5" t="str">
        <f>IF(ActividadesCom[[#This Row],[NIVEL 2]]&lt;&gt;0,VLOOKUP(ActividadesCom[[#This Row],[NIVEL 2]],Catálogo!A:B,2,FALSE),"")</f>
        <v/>
      </c>
      <c r="R3633" s="5"/>
      <c r="S3633" s="6"/>
      <c r="T3633" s="5"/>
      <c r="U3633" s="5"/>
      <c r="V3633" s="5" t="str">
        <f>IF(ActividadesCom[[#This Row],[NIVEL 3]]&lt;&gt;0,VLOOKUP(ActividadesCom[[#This Row],[NIVEL 3]],Catálogo!A:B,2,FALSE),"")</f>
        <v/>
      </c>
      <c r="W3633" s="5"/>
      <c r="X3633" s="6"/>
      <c r="Y3633" s="5"/>
      <c r="Z3633" s="5"/>
      <c r="AA3633" s="5" t="str">
        <f>IF(ActividadesCom[[#This Row],[NIVEL 4]]&lt;&gt;0,VLOOKUP(ActividadesCom[[#This Row],[NIVEL 4]],Catálogo!A:B,2,FALSE),"")</f>
        <v/>
      </c>
      <c r="AB3633" s="5"/>
      <c r="AC3633" s="6"/>
      <c r="AD3633" s="5"/>
      <c r="AE3633" s="5"/>
      <c r="AF3633" s="5" t="str">
        <f>IF(ActividadesCom[[#This Row],[NIVEL 5]]&lt;&gt;0,VLOOKUP(ActividadesCom[[#This Row],[NIVEL 5]],Catálogo!A:B,2,FALSE),"")</f>
        <v/>
      </c>
      <c r="AG3633" s="5"/>
      <c r="AH3633" s="2"/>
    </row>
    <row r="3634" spans="1:34" s="151" customFormat="1" ht="30" customHeight="1" x14ac:dyDescent="0.25">
      <c r="A3634" s="169">
        <v>21470323</v>
      </c>
      <c r="B3634" s="148" t="str">
        <f>VLOOKUP(ActividadesCom[[#This Row],[NO. DE CONTROL]],'LISTADO ESTUDIANTES'!A:C,2,FALSE)</f>
        <v>VAZQUEZ CHI JAVIER ALBERTO</v>
      </c>
      <c r="C3634" s="148" t="str">
        <f>VLOOKUP(ActividadesCom[[#This Row],[NO. DE CONTROL]],'LISTADO ESTUDIANTES'!A:C,3,FALSE)</f>
        <v>ARQUITECTURA</v>
      </c>
      <c r="D3634" s="164" t="str">
        <f>VLOOKUP(ActividadesCom[[#This Row],[NO. DE CONTROL]],'LISTADO ESTUDIANTES'!A:D,4,FALSE)</f>
        <v>ACTIVO(A)</v>
      </c>
      <c r="E3634" s="149">
        <f>SUM(ActividadesCom[[#This Row],[CRÉD. 1]],ActividadesCom[[#This Row],[CRÉD. 2]],ActividadesCom[[#This Row],[CRÉD. 3]],ActividadesCom[[#This Row],[CRÉD. 4]],ActividadesCom[[#This Row],[CRÉD. 5]])</f>
        <v>5</v>
      </c>
      <c r="F3634" s="164">
        <f>IF(ActividadesCom[[#This Row],[ÚLTIMO SEMESTRE CON CRÉDITOS]]&gt;0,ROUND(AVERAGE(ActividadesCom[[#This Row],[VALOR NIVEL 5]],ActividadesCom[[#This Row],[VALOR NIVEL 4]],ActividadesCom[[#This Row],[VALOR NIVEL 3]],ActividadesCom[[#This Row],[VALOR NIVEL 2]],ActividadesCom[[#This Row],[VALOR NIVEL 1]]),0),"")</f>
        <v>3</v>
      </c>
      <c r="G3634" s="164" t="str">
        <f>IF(ActividadesCom[[#This Row],[PROMEDIO]]="","",IF(ActividadesCom[[#This Row],[PROMEDIO]]&gt;=4,"EXCELENTE",IF(ActividadesCom[[#This Row],[PROMEDIO]]&gt;=3,"NOTABLE",IF(ActividadesCom[[#This Row],[PROMEDIO]]&gt;=2,"BUENO",IF(ActividadesCom[[#This Row],[PROMEDIO]]=1,"SUFICIENTE","")))))</f>
        <v>NOTABLE</v>
      </c>
      <c r="H3634" s="149">
        <f>MAX(ActividadesCom[[#This Row],[PERÍODO 1]],ActividadesCom[[#This Row],[PERÍODO 2]],ActividadesCom[[#This Row],[PERÍODO 3]],ActividadesCom[[#This Row],[PERÍODO 4]],ActividadesCom[[#This Row],[PERÍODO 5]])</f>
        <v>20241</v>
      </c>
      <c r="I3634" s="165" t="s">
        <v>4692</v>
      </c>
      <c r="J3634" s="164">
        <v>20213</v>
      </c>
      <c r="K3634" s="164" t="s">
        <v>4007</v>
      </c>
      <c r="L3634" s="149">
        <f>IF(ActividadesCom[[#This Row],[NIVEL 1]]&lt;&gt;0,VLOOKUP(ActividadesCom[[#This Row],[NIVEL 1]],Catálogo!A:B,2,FALSE),"")</f>
        <v>4</v>
      </c>
      <c r="M3634" s="164">
        <v>1</v>
      </c>
      <c r="N3634" s="148" t="s">
        <v>3518</v>
      </c>
      <c r="O3634" s="164">
        <v>20221</v>
      </c>
      <c r="P3634" s="149" t="s">
        <v>4010</v>
      </c>
      <c r="Q3634" s="149">
        <f>IF(ActividadesCom[[#This Row],[NIVEL 2]]&lt;&gt;0,VLOOKUP(ActividadesCom[[#This Row],[NIVEL 2]],Catálogo!A:B,2,FALSE),"")</f>
        <v>1</v>
      </c>
      <c r="R3634" s="164">
        <v>1</v>
      </c>
      <c r="S3634" s="148" t="s">
        <v>6341</v>
      </c>
      <c r="T3634" s="164">
        <v>20241</v>
      </c>
      <c r="U3634" s="149" t="s">
        <v>4007</v>
      </c>
      <c r="V3634" s="149">
        <f>IF(ActividadesCom[[#This Row],[NIVEL 3]]&lt;&gt;0,VLOOKUP(ActividadesCom[[#This Row],[NIVEL 3]],Catálogo!A:B,2,FALSE),"")</f>
        <v>4</v>
      </c>
      <c r="W3634" s="164">
        <v>2</v>
      </c>
      <c r="X3634" s="148" t="s">
        <v>47</v>
      </c>
      <c r="Y3634" s="164">
        <v>20241</v>
      </c>
      <c r="Z3634" s="149" t="s">
        <v>4009</v>
      </c>
      <c r="AA3634" s="149">
        <f>IF(ActividadesCom[[#This Row],[NIVEL 4]]&lt;&gt;0,VLOOKUP(ActividadesCom[[#This Row],[NIVEL 4]],Catálogo!A:B,2,FALSE),"")</f>
        <v>2</v>
      </c>
      <c r="AB3634" s="164">
        <v>1</v>
      </c>
      <c r="AC3634" s="165"/>
      <c r="AD3634" s="164"/>
      <c r="AE3634" s="164"/>
      <c r="AF3634" s="149" t="str">
        <f>IF(ActividadesCom[[#This Row],[NIVEL 5]]&lt;&gt;0,VLOOKUP(ActividadesCom[[#This Row],[NIVEL 5]],Catálogo!A:B,2,FALSE),"")</f>
        <v/>
      </c>
      <c r="AG3634" s="164"/>
    </row>
    <row r="3635" spans="1:34" ht="30" hidden="1" customHeight="1" x14ac:dyDescent="0.25">
      <c r="A3635" s="7">
        <v>21470324</v>
      </c>
      <c r="B3635" s="6" t="str">
        <f>VLOOKUP(ActividadesCom[[#This Row],[NO. DE CONTROL]],'LISTADO ESTUDIANTES'!A:C,2,FALSE)</f>
        <v>VAZQUEZ CHI CAREN LETICIA</v>
      </c>
      <c r="C3635" s="6" t="str">
        <f>VLOOKUP(ActividadesCom[[#This Row],[NO. DE CONTROL]],'LISTADO ESTUDIANTES'!A:C,3,FALSE)</f>
        <v>INGENIERIA EN GESTION EMPRESARIAL</v>
      </c>
      <c r="D3635" s="5" t="str">
        <f>VLOOKUP(ActividadesCom[[#This Row],[NO. DE CONTROL]],'LISTADO ESTUDIANTES'!A:D,4,FALSE)</f>
        <v>EGRESADO(A)</v>
      </c>
      <c r="E3635" s="5">
        <f>SUM(ActividadesCom[[#This Row],[CRÉD. 1]],ActividadesCom[[#This Row],[CRÉD. 2]],ActividadesCom[[#This Row],[CRÉD. 3]],ActividadesCom[[#This Row],[CRÉD. 4]],ActividadesCom[[#This Row],[CRÉD. 5]])</f>
        <v>5</v>
      </c>
      <c r="F3635" s="5">
        <f>IF(ActividadesCom[[#This Row],[ÚLTIMO SEMESTRE CON CRÉDITOS]]&gt;0,ROUND(AVERAGE(ActividadesCom[[#This Row],[VALOR NIVEL 5]],ActividadesCom[[#This Row],[VALOR NIVEL 4]],ActividadesCom[[#This Row],[VALOR NIVEL 3]],ActividadesCom[[#This Row],[VALOR NIVEL 2]],ActividadesCom[[#This Row],[VALOR NIVEL 1]]),0),"")</f>
        <v>4</v>
      </c>
      <c r="G3635" s="5" t="str">
        <f>IF(ActividadesCom[[#This Row],[PROMEDIO]]="","",IF(ActividadesCom[[#This Row],[PROMEDIO]]&gt;=4,"EXCELENTE",IF(ActividadesCom[[#This Row],[PROMEDIO]]&gt;=3,"NOTABLE",IF(ActividadesCom[[#This Row],[PROMEDIO]]&gt;=2,"BUENO",IF(ActividadesCom[[#This Row],[PROMEDIO]]=1,"SUFICIENTE","")))))</f>
        <v>EXCELENTE</v>
      </c>
      <c r="H3635" s="5">
        <f>MAX(ActividadesCom[[#This Row],[PERÍODO 1]],ActividadesCom[[#This Row],[PERÍODO 2]],ActividadesCom[[#This Row],[PERÍODO 3]],ActividadesCom[[#This Row],[PERÍODO 4]],ActividadesCom[[#This Row],[PERÍODO 5]])</f>
        <v>20221</v>
      </c>
      <c r="I3635" s="6" t="s">
        <v>5633</v>
      </c>
      <c r="J3635" s="5">
        <v>20213</v>
      </c>
      <c r="K3635" s="5" t="s">
        <v>4020</v>
      </c>
      <c r="L3635" s="5">
        <f>IF(ActividadesCom[[#This Row],[NIVEL 1]]&lt;&gt;0,VLOOKUP(ActividadesCom[[#This Row],[NIVEL 1]],Catálogo!A:B,2,FALSE),"")</f>
        <v>3</v>
      </c>
      <c r="M3635" s="5">
        <v>1</v>
      </c>
      <c r="N3635" s="34" t="s">
        <v>4844</v>
      </c>
      <c r="O3635" s="33">
        <v>20213</v>
      </c>
      <c r="P3635" s="5" t="s">
        <v>4007</v>
      </c>
      <c r="Q3635" s="5">
        <f>IF(ActividadesCom[[#This Row],[NIVEL 2]]&lt;&gt;0,VLOOKUP(ActividadesCom[[#This Row],[NIVEL 2]],Catálogo!A:B,2,FALSE),"")</f>
        <v>4</v>
      </c>
      <c r="R3635" s="5">
        <v>1</v>
      </c>
      <c r="S3635" s="6" t="s">
        <v>5632</v>
      </c>
      <c r="T3635" s="5">
        <v>20221</v>
      </c>
      <c r="U3635" s="5" t="s">
        <v>4007</v>
      </c>
      <c r="V3635" s="5">
        <f>IF(ActividadesCom[[#This Row],[NIVEL 3]]&lt;&gt;0,VLOOKUP(ActividadesCom[[#This Row],[NIVEL 3]],Catálogo!A:B,2,FALSE),"")</f>
        <v>4</v>
      </c>
      <c r="W3635" s="5">
        <v>1</v>
      </c>
      <c r="X3635" s="6" t="s">
        <v>4893</v>
      </c>
      <c r="Y3635" s="5">
        <v>20213</v>
      </c>
      <c r="Z3635" s="5" t="s">
        <v>4007</v>
      </c>
      <c r="AA3635" s="5">
        <f>IF(ActividadesCom[[#This Row],[NIVEL 4]]&lt;&gt;0,VLOOKUP(ActividadesCom[[#This Row],[NIVEL 4]],Catálogo!A:B,2,FALSE),"")</f>
        <v>4</v>
      </c>
      <c r="AB3635" s="5">
        <v>1</v>
      </c>
      <c r="AC3635" s="6" t="s">
        <v>11</v>
      </c>
      <c r="AD3635" s="5">
        <v>20221</v>
      </c>
      <c r="AE3635" s="5" t="s">
        <v>4008</v>
      </c>
      <c r="AF3635" s="5">
        <f>IF(ActividadesCom[[#This Row],[NIVEL 5]]&lt;&gt;0,VLOOKUP(ActividadesCom[[#This Row],[NIVEL 5]],Catálogo!A:B,2,FALSE),"")</f>
        <v>3</v>
      </c>
      <c r="AG3635" s="5">
        <v>1</v>
      </c>
      <c r="AH3635" s="2"/>
    </row>
    <row r="3636" spans="1:34" s="151" customFormat="1" ht="30" customHeight="1" x14ac:dyDescent="0.25">
      <c r="A3636" s="147">
        <v>21470325</v>
      </c>
      <c r="B3636" s="148" t="str">
        <f>VLOOKUP(ActividadesCom[[#This Row],[NO. DE CONTROL]],'LISTADO ESTUDIANTES'!A:C,2,FALSE)</f>
        <v>EK CANUL DALIA RAQUEL</v>
      </c>
      <c r="C3636" s="148" t="str">
        <f>VLOOKUP(ActividadesCom[[#This Row],[NO. DE CONTROL]],'LISTADO ESTUDIANTES'!A:C,3,FALSE)</f>
        <v>INGENIERIA QUIMICA</v>
      </c>
      <c r="D3636" s="149" t="str">
        <f>VLOOKUP(ActividadesCom[[#This Row],[NO. DE CONTROL]],'LISTADO ESTUDIANTES'!A:D,4,FALSE)</f>
        <v>ACTIVO(A)</v>
      </c>
      <c r="E3636" s="147">
        <f>SUM(ActividadesCom[[#This Row],[CRÉD. 1]],ActividadesCom[[#This Row],[CRÉD. 2]],ActividadesCom[[#This Row],[CRÉD. 3]],ActividadesCom[[#This Row],[CRÉD. 4]],ActividadesCom[[#This Row],[CRÉD. 5]])</f>
        <v>5</v>
      </c>
      <c r="F3636" s="149">
        <f>IF(ActividadesCom[[#This Row],[ÚLTIMO SEMESTRE CON CRÉDITOS]]&gt;0,ROUND(AVERAGE(ActividadesCom[[#This Row],[VALOR NIVEL 5]],ActividadesCom[[#This Row],[VALOR NIVEL 4]],ActividadesCom[[#This Row],[VALOR NIVEL 3]],ActividadesCom[[#This Row],[VALOR NIVEL 2]],ActividadesCom[[#This Row],[VALOR NIVEL 1]]),0),"")</f>
        <v>4</v>
      </c>
      <c r="G3636" s="147" t="str">
        <f>IF(ActividadesCom[[#This Row],[PROMEDIO]]="","",IF(ActividadesCom[[#This Row],[PROMEDIO]]&gt;=4,"EXCELENTE",IF(ActividadesCom[[#This Row],[PROMEDIO]]&gt;=3,"NOTABLE",IF(ActividadesCom[[#This Row],[PROMEDIO]]&gt;=2,"BUENO",IF(ActividadesCom[[#This Row],[PROMEDIO]]=1,"SUFICIENTE","")))))</f>
        <v>EXCELENTE</v>
      </c>
      <c r="H3636" s="149">
        <f>MAX(ActividadesCom[[#This Row],[PERÍODO 1]],ActividadesCom[[#This Row],[PERÍODO 2]],ActividadesCom[[#This Row],[PERÍODO 3]],ActividadesCom[[#This Row],[PERÍODO 4]],ActividadesCom[[#This Row],[PERÍODO 5]])</f>
        <v>20253</v>
      </c>
      <c r="I3636" s="148" t="s">
        <v>3994</v>
      </c>
      <c r="J3636" s="149">
        <v>20213</v>
      </c>
      <c r="K3636" s="149" t="s">
        <v>4007</v>
      </c>
      <c r="L3636" s="149">
        <f>IF(ActividadesCom[[#This Row],[NIVEL 1]]&lt;&gt;0,VLOOKUP(ActividadesCom[[#This Row],[NIVEL 1]],Catálogo!A:B,2,FALSE),"")</f>
        <v>4</v>
      </c>
      <c r="M3636" s="149">
        <v>1</v>
      </c>
      <c r="N3636" s="148" t="s">
        <v>5372</v>
      </c>
      <c r="O3636" s="149">
        <v>20221</v>
      </c>
      <c r="P3636" s="149" t="s">
        <v>4007</v>
      </c>
      <c r="Q3636" s="149">
        <f>IF(ActividadesCom[[#This Row],[NIVEL 2]]&lt;&gt;0,VLOOKUP(ActividadesCom[[#This Row],[NIVEL 2]],Catálogo!A:B,2,FALSE),"")</f>
        <v>4</v>
      </c>
      <c r="R3636" s="149">
        <v>1</v>
      </c>
      <c r="S3636" s="148" t="s">
        <v>5376</v>
      </c>
      <c r="T3636" s="149">
        <v>20221</v>
      </c>
      <c r="U3636" s="149" t="s">
        <v>4008</v>
      </c>
      <c r="V3636" s="149">
        <f>IF(ActividadesCom[[#This Row],[NIVEL 3]]&lt;&gt;0,VLOOKUP(ActividadesCom[[#This Row],[NIVEL 3]],Catálogo!A:B,2,FALSE),"")</f>
        <v>3</v>
      </c>
      <c r="W3636" s="149">
        <v>1</v>
      </c>
      <c r="X3636" s="148" t="s">
        <v>6338</v>
      </c>
      <c r="Y3636" s="149">
        <v>20241</v>
      </c>
      <c r="Z3636" s="149" t="s">
        <v>4007</v>
      </c>
      <c r="AA3636" s="149">
        <f>IF(ActividadesCom[[#This Row],[NIVEL 4]]&lt;&gt;0,VLOOKUP(ActividadesCom[[#This Row],[NIVEL 4]],Catálogo!A:B,2,FALSE),"")</f>
        <v>4</v>
      </c>
      <c r="AB3636" s="149">
        <v>1</v>
      </c>
      <c r="AC3636" s="148" t="s">
        <v>31</v>
      </c>
      <c r="AD3636" s="149">
        <v>20253</v>
      </c>
      <c r="AE3636" s="149" t="s">
        <v>4008</v>
      </c>
      <c r="AF3636" s="149">
        <f>IF(ActividadesCom[[#This Row],[NIVEL 5]]&lt;&gt;0,VLOOKUP(ActividadesCom[[#This Row],[NIVEL 5]],Catálogo!A:B,2,FALSE),"")</f>
        <v>3</v>
      </c>
      <c r="AG3636" s="149">
        <v>1</v>
      </c>
    </row>
    <row r="3637" spans="1:34" ht="30" hidden="1" customHeight="1" x14ac:dyDescent="0.25">
      <c r="A3637" s="7">
        <v>21470327</v>
      </c>
      <c r="B3637" s="6" t="str">
        <f>VLOOKUP(ActividadesCom[[#This Row],[NO. DE CONTROL]],'LISTADO ESTUDIANTES'!A:C,2,FALSE)</f>
        <v>REYES VARGAS JOSUE YAMITH</v>
      </c>
      <c r="C3637" s="6" t="str">
        <f>VLOOKUP(ActividadesCom[[#This Row],[NO. DE CONTROL]],'LISTADO ESTUDIANTES'!A:C,3,FALSE)</f>
        <v>INGENIERIA EN ADMINISTRACION</v>
      </c>
      <c r="D3637" s="5" t="str">
        <f>VLOOKUP(ActividadesCom[[#This Row],[NO. DE CONTROL]],'LISTADO ESTUDIANTES'!A:D,4,FALSE)</f>
        <v>EGRESADO(A)</v>
      </c>
      <c r="E3637" s="5">
        <f>SUM(ActividadesCom[[#This Row],[CRÉD. 1]],ActividadesCom[[#This Row],[CRÉD. 2]],ActividadesCom[[#This Row],[CRÉD. 3]],ActividadesCom[[#This Row],[CRÉD. 4]],ActividadesCom[[#This Row],[CRÉD. 5]])</f>
        <v>2</v>
      </c>
      <c r="F3637" s="5">
        <f>IF(ActividadesCom[[#This Row],[ÚLTIMO SEMESTRE CON CRÉDITOS]]&gt;0,ROUND(AVERAGE(ActividadesCom[[#This Row],[VALOR NIVEL 5]],ActividadesCom[[#This Row],[VALOR NIVEL 4]],ActividadesCom[[#This Row],[VALOR NIVEL 3]],ActividadesCom[[#This Row],[VALOR NIVEL 2]],ActividadesCom[[#This Row],[VALOR NIVEL 1]]),0),"")</f>
        <v>4</v>
      </c>
      <c r="G3637" s="7" t="str">
        <f>IF(ActividadesCom[[#This Row],[PROMEDIO]]="","",IF(ActividadesCom[[#This Row],[PROMEDIO]]&gt;=4,"EXCELENTE",IF(ActividadesCom[[#This Row],[PROMEDIO]]&gt;=3,"NOTABLE",IF(ActividadesCom[[#This Row],[PROMEDIO]]&gt;=2,"BUENO",IF(ActividadesCom[[#This Row],[PROMEDIO]]=1,"SUFICIENTE","")))))</f>
        <v>EXCELENTE</v>
      </c>
      <c r="H3637" s="5">
        <f>MAX(ActividadesCom[[#This Row],[PERÍODO 1]],ActividadesCom[[#This Row],[PERÍODO 2]],ActividadesCom[[#This Row],[PERÍODO 3]],ActividadesCom[[#This Row],[PERÍODO 4]],ActividadesCom[[#This Row],[PERÍODO 5]])</f>
        <v>20213</v>
      </c>
      <c r="I3637" s="6" t="s">
        <v>34</v>
      </c>
      <c r="J3637" s="5">
        <v>20213</v>
      </c>
      <c r="K3637" s="33" t="s">
        <v>4007</v>
      </c>
      <c r="L3637" s="5">
        <f>IF(ActividadesCom[[#This Row],[NIVEL 1]]&lt;&gt;0,VLOOKUP(ActividadesCom[[#This Row],[NIVEL 1]],Catálogo!A:B,2,FALSE),"")</f>
        <v>4</v>
      </c>
      <c r="M3637" s="5">
        <v>1</v>
      </c>
      <c r="N3637" s="6" t="s">
        <v>5695</v>
      </c>
      <c r="O3637" s="5">
        <v>20213</v>
      </c>
      <c r="P3637" s="5" t="s">
        <v>4008</v>
      </c>
      <c r="Q3637" s="5">
        <f>IF(ActividadesCom[[#This Row],[NIVEL 2]]&lt;&gt;0,VLOOKUP(ActividadesCom[[#This Row],[NIVEL 2]],Catálogo!A:B,2,FALSE),"")</f>
        <v>3</v>
      </c>
      <c r="R3637" s="5">
        <v>1</v>
      </c>
      <c r="S3637" s="6"/>
      <c r="T3637" s="5"/>
      <c r="U3637" s="5"/>
      <c r="V3637" s="5" t="str">
        <f>IF(ActividadesCom[[#This Row],[NIVEL 3]]&lt;&gt;0,VLOOKUP(ActividadesCom[[#This Row],[NIVEL 3]],Catálogo!A:B,2,FALSE),"")</f>
        <v/>
      </c>
      <c r="W3637" s="5"/>
      <c r="X3637" s="6"/>
      <c r="Y3637" s="5"/>
      <c r="Z3637" s="5"/>
      <c r="AA3637" s="5" t="str">
        <f>IF(ActividadesCom[[#This Row],[NIVEL 4]]&lt;&gt;0,VLOOKUP(ActividadesCom[[#This Row],[NIVEL 4]],Catálogo!A:B,2,FALSE),"")</f>
        <v/>
      </c>
      <c r="AB3637" s="5"/>
      <c r="AC3637" s="6"/>
      <c r="AD3637" s="5"/>
      <c r="AE3637" s="5"/>
      <c r="AF3637" s="5" t="str">
        <f>IF(ActividadesCom[[#This Row],[NIVEL 5]]&lt;&gt;0,VLOOKUP(ActividadesCom[[#This Row],[NIVEL 5]],Catálogo!A:B,2,FALSE),"")</f>
        <v/>
      </c>
      <c r="AG3637" s="5"/>
      <c r="AH3637" s="2"/>
    </row>
    <row r="3638" spans="1:34" ht="30" hidden="1" customHeight="1" x14ac:dyDescent="0.25">
      <c r="A3638" s="7">
        <v>21470328</v>
      </c>
      <c r="B3638" s="6" t="str">
        <f>VLOOKUP(ActividadesCom[[#This Row],[NO. DE CONTROL]],'LISTADO ESTUDIANTES'!A:C,2,FALSE)</f>
        <v>MENA CHAC JOSE RICARDO</v>
      </c>
      <c r="C3638" s="6" t="str">
        <f>VLOOKUP(ActividadesCom[[#This Row],[NO. DE CONTROL]],'LISTADO ESTUDIANTES'!A:C,3,FALSE)</f>
        <v>INGENIERIA EN ADMINISTRACION</v>
      </c>
      <c r="D3638" s="5" t="str">
        <f>VLOOKUP(ActividadesCom[[#This Row],[NO. DE CONTROL]],'LISTADO ESTUDIANTES'!A:D,4,FALSE)</f>
        <v>EGRESADO(A)</v>
      </c>
      <c r="E3638" s="7">
        <f>SUM(ActividadesCom[[#This Row],[CRÉD. 1]],ActividadesCom[[#This Row],[CRÉD. 2]],ActividadesCom[[#This Row],[CRÉD. 3]],ActividadesCom[[#This Row],[CRÉD. 4]],ActividadesCom[[#This Row],[CRÉD. 5]])</f>
        <v>1</v>
      </c>
      <c r="F3638" s="5">
        <f>IF(ActividadesCom[[#This Row],[ÚLTIMO SEMESTRE CON CRÉDITOS]]&gt;0,ROUND(AVERAGE(ActividadesCom[[#This Row],[VALOR NIVEL 5]],ActividadesCom[[#This Row],[VALOR NIVEL 4]],ActividadesCom[[#This Row],[VALOR NIVEL 3]],ActividadesCom[[#This Row],[VALOR NIVEL 2]],ActividadesCom[[#This Row],[VALOR NIVEL 1]]),0),"")</f>
        <v>3</v>
      </c>
      <c r="G3638" s="7" t="str">
        <f>IF(ActividadesCom[[#This Row],[PROMEDIO]]="","",IF(ActividadesCom[[#This Row],[PROMEDIO]]&gt;=4,"EXCELENTE",IF(ActividadesCom[[#This Row],[PROMEDIO]]&gt;=3,"NOTABLE",IF(ActividadesCom[[#This Row],[PROMEDIO]]&gt;=2,"BUENO",IF(ActividadesCom[[#This Row],[PROMEDIO]]=1,"SUFICIENTE","")))))</f>
        <v>NOTABLE</v>
      </c>
      <c r="H3638" s="5">
        <f>MAX(ActividadesCom[[#This Row],[PERÍODO 1]],ActividadesCom[[#This Row],[PERÍODO 2]],ActividadesCom[[#This Row],[PERÍODO 3]],ActividadesCom[[#This Row],[PERÍODO 4]],ActividadesCom[[#This Row],[PERÍODO 5]])</f>
        <v>20213</v>
      </c>
      <c r="I3638" s="6" t="s">
        <v>5695</v>
      </c>
      <c r="J3638" s="5">
        <v>20213</v>
      </c>
      <c r="K3638" s="5" t="s">
        <v>4020</v>
      </c>
      <c r="L3638" s="5">
        <f>IF(ActividadesCom[[#This Row],[NIVEL 1]]&lt;&gt;0,VLOOKUP(ActividadesCom[[#This Row],[NIVEL 1]],Catálogo!A:B,2,FALSE),"")</f>
        <v>3</v>
      </c>
      <c r="M3638" s="5">
        <v>1</v>
      </c>
      <c r="N3638" s="6"/>
      <c r="O3638" s="5"/>
      <c r="P3638" s="5"/>
      <c r="Q3638" s="5" t="str">
        <f>IF(ActividadesCom[[#This Row],[NIVEL 2]]&lt;&gt;0,VLOOKUP(ActividadesCom[[#This Row],[NIVEL 2]],Catálogo!A:B,2,FALSE),"")</f>
        <v/>
      </c>
      <c r="R3638" s="5"/>
      <c r="S3638" s="6"/>
      <c r="T3638" s="5"/>
      <c r="U3638" s="5"/>
      <c r="V3638" s="5" t="str">
        <f>IF(ActividadesCom[[#This Row],[NIVEL 3]]&lt;&gt;0,VLOOKUP(ActividadesCom[[#This Row],[NIVEL 3]],Catálogo!A:B,2,FALSE),"")</f>
        <v/>
      </c>
      <c r="W3638" s="5"/>
      <c r="X3638" s="6"/>
      <c r="Y3638" s="5"/>
      <c r="Z3638" s="5"/>
      <c r="AA3638" s="5" t="str">
        <f>IF(ActividadesCom[[#This Row],[NIVEL 4]]&lt;&gt;0,VLOOKUP(ActividadesCom[[#This Row],[NIVEL 4]],Catálogo!A:B,2,FALSE),"")</f>
        <v/>
      </c>
      <c r="AB3638" s="5"/>
      <c r="AC3638" s="6"/>
      <c r="AD3638" s="5"/>
      <c r="AE3638" s="5"/>
      <c r="AF3638" s="5" t="str">
        <f>IF(ActividadesCom[[#This Row],[NIVEL 5]]&lt;&gt;0,VLOOKUP(ActividadesCom[[#This Row],[NIVEL 5]],Catálogo!A:B,2,FALSE),"")</f>
        <v/>
      </c>
      <c r="AG3638" s="5"/>
      <c r="AH3638" s="2"/>
    </row>
    <row r="3639" spans="1:34" ht="30" hidden="1" customHeight="1" x14ac:dyDescent="0.25">
      <c r="A3639" s="7">
        <v>21470329</v>
      </c>
      <c r="B3639" s="6" t="str">
        <f>VLOOKUP(ActividadesCom[[#This Row],[NO. DE CONTROL]],'LISTADO ESTUDIANTES'!A:C,2,FALSE)</f>
        <v>CHIM GOMEZ ARELY ALEJANDRA</v>
      </c>
      <c r="C3639" s="6" t="str">
        <f>VLOOKUP(ActividadesCom[[#This Row],[NO. DE CONTROL]],'LISTADO ESTUDIANTES'!A:C,3,FALSE)</f>
        <v>INGENIERIA EN ADMINISTRACION</v>
      </c>
      <c r="D3639" s="5" t="str">
        <f>VLOOKUP(ActividadesCom[[#This Row],[NO. DE CONTROL]],'LISTADO ESTUDIANTES'!A:D,4,FALSE)</f>
        <v>EGRESADO(A)</v>
      </c>
      <c r="E3639" s="7">
        <f>SUM(ActividadesCom[[#This Row],[CRÉD. 1]],ActividadesCom[[#This Row],[CRÉD. 2]],ActividadesCom[[#This Row],[CRÉD. 3]],ActividadesCom[[#This Row],[CRÉD. 4]],ActividadesCom[[#This Row],[CRÉD. 5]])</f>
        <v>3</v>
      </c>
      <c r="F3639" s="5">
        <f>IF(ActividadesCom[[#This Row],[ÚLTIMO SEMESTRE CON CRÉDITOS]]&gt;0,ROUND(AVERAGE(ActividadesCom[[#This Row],[VALOR NIVEL 5]],ActividadesCom[[#This Row],[VALOR NIVEL 4]],ActividadesCom[[#This Row],[VALOR NIVEL 3]],ActividadesCom[[#This Row],[VALOR NIVEL 2]],ActividadesCom[[#This Row],[VALOR NIVEL 1]]),0),"")</f>
        <v>3</v>
      </c>
      <c r="G3639" s="7" t="str">
        <f>IF(ActividadesCom[[#This Row],[PROMEDIO]]="","",IF(ActividadesCom[[#This Row],[PROMEDIO]]&gt;=4,"EXCELENTE",IF(ActividadesCom[[#This Row],[PROMEDIO]]&gt;=3,"NOTABLE",IF(ActividadesCom[[#This Row],[PROMEDIO]]&gt;=2,"BUENO",IF(ActividadesCom[[#This Row],[PROMEDIO]]=1,"SUFICIENTE","")))))</f>
        <v>NOTABLE</v>
      </c>
      <c r="H3639" s="5">
        <f>MAX(ActividadesCom[[#This Row],[PERÍODO 1]],ActividadesCom[[#This Row],[PERÍODO 2]],ActividadesCom[[#This Row],[PERÍODO 3]],ActividadesCom[[#This Row],[PERÍODO 4]],ActividadesCom[[#This Row],[PERÍODO 5]])</f>
        <v>20243</v>
      </c>
      <c r="I3639" s="6" t="s">
        <v>5631</v>
      </c>
      <c r="J3639" s="5">
        <v>20221</v>
      </c>
      <c r="K3639" s="5" t="s">
        <v>4008</v>
      </c>
      <c r="L3639" s="5">
        <f>IF(ActividadesCom[[#This Row],[NIVEL 1]]&lt;&gt;0,VLOOKUP(ActividadesCom[[#This Row],[NIVEL 1]],Catálogo!A:B,2,FALSE),"")</f>
        <v>3</v>
      </c>
      <c r="M3639" s="5">
        <v>1</v>
      </c>
      <c r="N3639" s="6" t="s">
        <v>6316</v>
      </c>
      <c r="O3639" s="5">
        <v>20241</v>
      </c>
      <c r="P3639" s="5" t="s">
        <v>4008</v>
      </c>
      <c r="Q3639" s="5">
        <f>IF(ActividadesCom[[#This Row],[NIVEL 2]]&lt;&gt;0,VLOOKUP(ActividadesCom[[#This Row],[NIVEL 2]],Catálogo!A:B,2,FALSE),"")</f>
        <v>3</v>
      </c>
      <c r="R3639" s="5">
        <v>1</v>
      </c>
      <c r="S3639" s="6" t="s">
        <v>6706</v>
      </c>
      <c r="T3639" s="5">
        <v>20243</v>
      </c>
      <c r="U3639" s="5" t="s">
        <v>4007</v>
      </c>
      <c r="V3639" s="5">
        <f>IF(ActividadesCom[[#This Row],[NIVEL 3]]&lt;&gt;0,VLOOKUP(ActividadesCom[[#This Row],[NIVEL 3]],Catálogo!A:B,2,FALSE),"")</f>
        <v>4</v>
      </c>
      <c r="W3639" s="5">
        <v>1</v>
      </c>
      <c r="X3639" s="6"/>
      <c r="Y3639" s="5"/>
      <c r="Z3639" s="5"/>
      <c r="AA3639" s="5" t="str">
        <f>IF(ActividadesCom[[#This Row],[NIVEL 4]]&lt;&gt;0,VLOOKUP(ActividadesCom[[#This Row],[NIVEL 4]],Catálogo!A:B,2,FALSE),"")</f>
        <v/>
      </c>
      <c r="AB3639" s="5"/>
      <c r="AC3639" s="6"/>
      <c r="AD3639" s="5"/>
      <c r="AE3639" s="5"/>
      <c r="AF3639" s="5" t="str">
        <f>IF(ActividadesCom[[#This Row],[NIVEL 5]]&lt;&gt;0,VLOOKUP(ActividadesCom[[#This Row],[NIVEL 5]],Catálogo!A:B,2,FALSE),"")</f>
        <v/>
      </c>
      <c r="AG3639" s="5"/>
      <c r="AH3639" s="2"/>
    </row>
    <row r="3640" spans="1:34" s="151" customFormat="1" ht="30" hidden="1" customHeight="1" x14ac:dyDescent="0.25">
      <c r="A3640" s="147">
        <v>21470330</v>
      </c>
      <c r="B3640" s="148" t="str">
        <f>VLOOKUP(ActividadesCom[[#This Row],[NO. DE CONTROL]],'LISTADO ESTUDIANTES'!A:C,2,FALSE)</f>
        <v>DZUL RUZ JOUHARDY GUADALUPE</v>
      </c>
      <c r="C3640" s="148" t="str">
        <f>VLOOKUP(ActividadesCom[[#This Row],[NO. DE CONTROL]],'LISTADO ESTUDIANTES'!A:C,3,FALSE)</f>
        <v>INGENIERIA INDUSTRIAL</v>
      </c>
      <c r="D3640" s="149" t="str">
        <f>VLOOKUP(ActividadesCom[[#This Row],[NO. DE CONTROL]],'LISTADO ESTUDIANTES'!A:D,4,FALSE)</f>
        <v>EGRESADO(A)</v>
      </c>
      <c r="E3640" s="147">
        <f>SUM(ActividadesCom[[#This Row],[CRÉD. 1]],ActividadesCom[[#This Row],[CRÉD. 2]],ActividadesCom[[#This Row],[CRÉD. 3]],ActividadesCom[[#This Row],[CRÉD. 4]],ActividadesCom[[#This Row],[CRÉD. 5]])</f>
        <v>5</v>
      </c>
      <c r="F3640" s="149">
        <f>IF(ActividadesCom[[#This Row],[ÚLTIMO SEMESTRE CON CRÉDITOS]]&gt;0,ROUND(AVERAGE(ActividadesCom[[#This Row],[VALOR NIVEL 5]],ActividadesCom[[#This Row],[VALOR NIVEL 4]],ActividadesCom[[#This Row],[VALOR NIVEL 3]],ActividadesCom[[#This Row],[VALOR NIVEL 2]],ActividadesCom[[#This Row],[VALOR NIVEL 1]]),0),"")</f>
        <v>3</v>
      </c>
      <c r="G3640" s="147" t="str">
        <f>IF(ActividadesCom[[#This Row],[PROMEDIO]]="","",IF(ActividadesCom[[#This Row],[PROMEDIO]]&gt;=4,"EXCELENTE",IF(ActividadesCom[[#This Row],[PROMEDIO]]&gt;=3,"NOTABLE",IF(ActividadesCom[[#This Row],[PROMEDIO]]&gt;=2,"BUENO",IF(ActividadesCom[[#This Row],[PROMEDIO]]=1,"SUFICIENTE","")))))</f>
        <v>NOTABLE</v>
      </c>
      <c r="H3640" s="149">
        <f>MAX(ActividadesCom[[#This Row],[PERÍODO 1]],ActividadesCom[[#This Row],[PERÍODO 2]],ActividadesCom[[#This Row],[PERÍODO 3]],ActividadesCom[[#This Row],[PERÍODO 4]],ActividadesCom[[#This Row],[PERÍODO 5]])</f>
        <v>20253</v>
      </c>
      <c r="I3640" s="148" t="s">
        <v>5376</v>
      </c>
      <c r="J3640" s="149">
        <v>20221</v>
      </c>
      <c r="K3640" s="149" t="s">
        <v>4008</v>
      </c>
      <c r="L3640" s="149">
        <f>IF(ActividadesCom[[#This Row],[NIVEL 1]]&lt;&gt;0,VLOOKUP(ActividadesCom[[#This Row],[NIVEL 1]],Catálogo!A:B,2,FALSE),"")</f>
        <v>3</v>
      </c>
      <c r="M3640" s="149">
        <v>1</v>
      </c>
      <c r="N3640" s="148" t="s">
        <v>5738</v>
      </c>
      <c r="O3640" s="149">
        <v>20221</v>
      </c>
      <c r="P3640" s="149" t="s">
        <v>4008</v>
      </c>
      <c r="Q3640" s="149">
        <f>IF(ActividadesCom[[#This Row],[NIVEL 2]]&lt;&gt;0,VLOOKUP(ActividadesCom[[#This Row],[NIVEL 2]],Catálogo!A:B,2,FALSE),"")</f>
        <v>3</v>
      </c>
      <c r="R3640" s="149">
        <v>1</v>
      </c>
      <c r="S3640" s="148" t="s">
        <v>519</v>
      </c>
      <c r="T3640" s="149">
        <v>20213</v>
      </c>
      <c r="U3640" s="149" t="s">
        <v>4008</v>
      </c>
      <c r="V3640" s="149">
        <f>IF(ActividadesCom[[#This Row],[NIVEL 3]]&lt;&gt;0,VLOOKUP(ActividadesCom[[#This Row],[NIVEL 3]],Catálogo!A:B,2,FALSE),"")</f>
        <v>3</v>
      </c>
      <c r="W3640" s="149">
        <v>1</v>
      </c>
      <c r="X3640" s="148" t="s">
        <v>6804</v>
      </c>
      <c r="Y3640" s="149">
        <v>20251</v>
      </c>
      <c r="Z3640" s="149" t="s">
        <v>4008</v>
      </c>
      <c r="AA3640" s="149">
        <f>IF(ActividadesCom[[#This Row],[NIVEL 4]]&lt;&gt;0,VLOOKUP(ActividadesCom[[#This Row],[NIVEL 4]],Catálogo!A:B,2,FALSE),"")</f>
        <v>3</v>
      </c>
      <c r="AB3640" s="149">
        <v>1</v>
      </c>
      <c r="AC3640" s="148" t="s">
        <v>7339</v>
      </c>
      <c r="AD3640" s="149">
        <v>20253</v>
      </c>
      <c r="AE3640" s="149" t="s">
        <v>4008</v>
      </c>
      <c r="AF3640" s="149">
        <f>IF(ActividadesCom[[#This Row],[NIVEL 5]]&lt;&gt;0,VLOOKUP(ActividadesCom[[#This Row],[NIVEL 5]],Catálogo!A:B,2,FALSE),"")</f>
        <v>3</v>
      </c>
      <c r="AG3640" s="149">
        <v>1</v>
      </c>
    </row>
    <row r="3641" spans="1:34" s="151" customFormat="1" ht="30" hidden="1" customHeight="1" x14ac:dyDescent="0.25">
      <c r="A3641" s="169">
        <v>21470331</v>
      </c>
      <c r="B3641" s="148" t="str">
        <f>VLOOKUP(ActividadesCom[[#This Row],[NO. DE CONTROL]],'LISTADO ESTUDIANTES'!A:C,2,FALSE)</f>
        <v>PECH XEQUE VICTOR MANUEL</v>
      </c>
      <c r="C3641" s="148" t="str">
        <f>VLOOKUP(ActividadesCom[[#This Row],[NO. DE CONTROL]],'LISTADO ESTUDIANTES'!A:C,3,FALSE)</f>
        <v>INGENIERIA EN SISTEMAS COMPUTACIONALES</v>
      </c>
      <c r="D3641" s="164" t="str">
        <f>VLOOKUP(ActividadesCom[[#This Row],[NO. DE CONTROL]],'LISTADO ESTUDIANTES'!A:D,4,FALSE)</f>
        <v>EGRESADO(A)</v>
      </c>
      <c r="E3641" s="149">
        <f>SUM(ActividadesCom[[#This Row],[CRÉD. 1]],ActividadesCom[[#This Row],[CRÉD. 2]],ActividadesCom[[#This Row],[CRÉD. 3]],ActividadesCom[[#This Row],[CRÉD. 4]],ActividadesCom[[#This Row],[CRÉD. 5]])</f>
        <v>5</v>
      </c>
      <c r="F3641" s="164">
        <f>IF(ActividadesCom[[#This Row],[ÚLTIMO SEMESTRE CON CRÉDITOS]]&gt;0,ROUND(AVERAGE(ActividadesCom[[#This Row],[VALOR NIVEL 5]],ActividadesCom[[#This Row],[VALOR NIVEL 4]],ActividadesCom[[#This Row],[VALOR NIVEL 3]],ActividadesCom[[#This Row],[VALOR NIVEL 2]],ActividadesCom[[#This Row],[VALOR NIVEL 1]]),0),"")</f>
        <v>2</v>
      </c>
      <c r="G3641" s="169" t="str">
        <f>IF(ActividadesCom[[#This Row],[PROMEDIO]]="","",IF(ActividadesCom[[#This Row],[PROMEDIO]]&gt;=4,"EXCELENTE",IF(ActividadesCom[[#This Row],[PROMEDIO]]&gt;=3,"NOTABLE",IF(ActividadesCom[[#This Row],[PROMEDIO]]&gt;=2,"BUENO",IF(ActividadesCom[[#This Row],[PROMEDIO]]=1,"SUFICIENTE","")))))</f>
        <v>BUENO</v>
      </c>
      <c r="H3641" s="149">
        <f>MAX(ActividadesCom[[#This Row],[PERÍODO 1]],ActividadesCom[[#This Row],[PERÍODO 2]],ActividadesCom[[#This Row],[PERÍODO 3]],ActividadesCom[[#This Row],[PERÍODO 4]],ActividadesCom[[#This Row],[PERÍODO 5]])</f>
        <v>20233</v>
      </c>
      <c r="I3641" s="165" t="s">
        <v>12</v>
      </c>
      <c r="J3641" s="164">
        <v>20213</v>
      </c>
      <c r="K3641" s="149" t="s">
        <v>4010</v>
      </c>
      <c r="L3641" s="149">
        <f>IF(ActividadesCom[[#This Row],[NIVEL 1]]&lt;&gt;0,VLOOKUP(ActividadesCom[[#This Row],[NIVEL 1]],Catálogo!A:B,2,FALSE),"")</f>
        <v>1</v>
      </c>
      <c r="M3641" s="164">
        <v>1</v>
      </c>
      <c r="N3641" s="148" t="s">
        <v>47</v>
      </c>
      <c r="O3641" s="164">
        <v>20221</v>
      </c>
      <c r="P3641" s="149" t="s">
        <v>4010</v>
      </c>
      <c r="Q3641" s="149">
        <f>IF(ActividadesCom[[#This Row],[NIVEL 2]]&lt;&gt;0,VLOOKUP(ActividadesCom[[#This Row],[NIVEL 2]],Catálogo!A:B,2,FALSE),"")</f>
        <v>1</v>
      </c>
      <c r="R3641" s="164">
        <v>1</v>
      </c>
      <c r="S3641" s="148" t="s">
        <v>6258</v>
      </c>
      <c r="T3641" s="164">
        <v>20231</v>
      </c>
      <c r="U3641" s="149" t="s">
        <v>4010</v>
      </c>
      <c r="V3641" s="149">
        <f>IF(ActividadesCom[[#This Row],[NIVEL 3]]&lt;&gt;0,VLOOKUP(ActividadesCom[[#This Row],[NIVEL 3]],Catálogo!A:B,2,FALSE),"")</f>
        <v>1</v>
      </c>
      <c r="W3641" s="164">
        <v>1</v>
      </c>
      <c r="X3641" s="148" t="s">
        <v>9</v>
      </c>
      <c r="Y3641" s="164">
        <v>20233</v>
      </c>
      <c r="Z3641" s="149" t="s">
        <v>4008</v>
      </c>
      <c r="AA3641" s="149">
        <f>IF(ActividadesCom[[#This Row],[NIVEL 4]]&lt;&gt;0,VLOOKUP(ActividadesCom[[#This Row],[NIVEL 4]],Catálogo!A:B,2,FALSE),"")</f>
        <v>3</v>
      </c>
      <c r="AB3641" s="164">
        <v>1</v>
      </c>
      <c r="AC3641" s="148" t="s">
        <v>29</v>
      </c>
      <c r="AD3641" s="164">
        <v>20233</v>
      </c>
      <c r="AE3641" s="149" t="s">
        <v>4008</v>
      </c>
      <c r="AF3641" s="149">
        <f>IF(ActividadesCom[[#This Row],[NIVEL 5]]&lt;&gt;0,VLOOKUP(ActividadesCom[[#This Row],[NIVEL 5]],Catálogo!A:B,2,FALSE),"")</f>
        <v>3</v>
      </c>
      <c r="AG3641" s="164">
        <v>1</v>
      </c>
    </row>
    <row r="3642" spans="1:34" s="151" customFormat="1" ht="30" hidden="1" customHeight="1" x14ac:dyDescent="0.25">
      <c r="A3642" s="147">
        <v>21470332</v>
      </c>
      <c r="B3642" s="148" t="str">
        <f>VLOOKUP(ActividadesCom[[#This Row],[NO. DE CONTROL]],'LISTADO ESTUDIANTES'!A:C,2,FALSE)</f>
        <v>PAREDES GONZALEZ ALEXANDRA GUADALUPE</v>
      </c>
      <c r="C3642" s="148" t="str">
        <f>VLOOKUP(ActividadesCom[[#This Row],[NO. DE CONTROL]],'LISTADO ESTUDIANTES'!A:C,3,FALSE)</f>
        <v>INGENIERIA EN ADMINISTRACION</v>
      </c>
      <c r="D3642" s="149" t="str">
        <f>VLOOKUP(ActividadesCom[[#This Row],[NO. DE CONTROL]],'LISTADO ESTUDIANTES'!A:D,4,FALSE)</f>
        <v>EGRESADO(A)</v>
      </c>
      <c r="E3642" s="149">
        <f>SUM(ActividadesCom[[#This Row],[CRÉD. 1]],ActividadesCom[[#This Row],[CRÉD. 2]],ActividadesCom[[#This Row],[CRÉD. 3]],ActividadesCom[[#This Row],[CRÉD. 4]],ActividadesCom[[#This Row],[CRÉD. 5]])</f>
        <v>5</v>
      </c>
      <c r="F3642" s="149">
        <f>IF(ActividadesCom[[#This Row],[ÚLTIMO SEMESTRE CON CRÉDITOS]]&gt;0,ROUND(AVERAGE(ActividadesCom[[#This Row],[VALOR NIVEL 5]],ActividadesCom[[#This Row],[VALOR NIVEL 4]],ActividadesCom[[#This Row],[VALOR NIVEL 3]],ActividadesCom[[#This Row],[VALOR NIVEL 2]],ActividadesCom[[#This Row],[VALOR NIVEL 1]]),0),"")</f>
        <v>3</v>
      </c>
      <c r="G3642" s="147" t="str">
        <f>IF(ActividadesCom[[#This Row],[PROMEDIO]]="","",IF(ActividadesCom[[#This Row],[PROMEDIO]]&gt;=4,"EXCELENTE",IF(ActividadesCom[[#This Row],[PROMEDIO]]&gt;=3,"NOTABLE",IF(ActividadesCom[[#This Row],[PROMEDIO]]&gt;=2,"BUENO",IF(ActividadesCom[[#This Row],[PROMEDIO]]=1,"SUFICIENTE","")))))</f>
        <v>NOTABLE</v>
      </c>
      <c r="H3642" s="149">
        <f>MAX(ActividadesCom[[#This Row],[PERÍODO 1]],ActividadesCom[[#This Row],[PERÍODO 2]],ActividadesCom[[#This Row],[PERÍODO 3]],ActividadesCom[[#This Row],[PERÍODO 4]],ActividadesCom[[#This Row],[PERÍODO 5]])</f>
        <v>20233</v>
      </c>
      <c r="I3642" s="148" t="s">
        <v>37</v>
      </c>
      <c r="J3642" s="149">
        <v>20213</v>
      </c>
      <c r="K3642" s="149" t="s">
        <v>4007</v>
      </c>
      <c r="L3642" s="149">
        <f>IF(ActividadesCom[[#This Row],[NIVEL 1]]&lt;&gt;0,VLOOKUP(ActividadesCom[[#This Row],[NIVEL 1]],Catálogo!A:B,2,FALSE),"")</f>
        <v>4</v>
      </c>
      <c r="M3642" s="149">
        <v>1</v>
      </c>
      <c r="N3642" s="148" t="s">
        <v>67</v>
      </c>
      <c r="O3642" s="149">
        <v>20221</v>
      </c>
      <c r="P3642" s="149" t="s">
        <v>4008</v>
      </c>
      <c r="Q3642" s="149">
        <f>IF(ActividadesCom[[#This Row],[NIVEL 2]]&lt;&gt;0,VLOOKUP(ActividadesCom[[#This Row],[NIVEL 2]],Catálogo!A:B,2,FALSE),"")</f>
        <v>3</v>
      </c>
      <c r="R3642" s="149">
        <v>1</v>
      </c>
      <c r="S3642" s="148" t="s">
        <v>5834</v>
      </c>
      <c r="T3642" s="149">
        <v>20231</v>
      </c>
      <c r="U3642" s="149" t="s">
        <v>4007</v>
      </c>
      <c r="V3642" s="149">
        <f>IF(ActividadesCom[[#This Row],[NIVEL 3]]&lt;&gt;0,VLOOKUP(ActividadesCom[[#This Row],[NIVEL 3]],Catálogo!A:B,2,FALSE),"")</f>
        <v>4</v>
      </c>
      <c r="W3642" s="149">
        <v>1</v>
      </c>
      <c r="X3642" s="148" t="s">
        <v>5744</v>
      </c>
      <c r="Y3642" s="149">
        <v>20223</v>
      </c>
      <c r="Z3642" s="149" t="s">
        <v>4010</v>
      </c>
      <c r="AA3642" s="149">
        <f>IF(ActividadesCom[[#This Row],[NIVEL 4]]&lt;&gt;0,VLOOKUP(ActividadesCom[[#This Row],[NIVEL 4]],Catálogo!A:B,2,FALSE),"")</f>
        <v>1</v>
      </c>
      <c r="AB3642" s="149">
        <v>1</v>
      </c>
      <c r="AC3642" s="148" t="s">
        <v>6298</v>
      </c>
      <c r="AD3642" s="149">
        <v>20233</v>
      </c>
      <c r="AE3642" s="149" t="s">
        <v>4007</v>
      </c>
      <c r="AF3642" s="149">
        <f>IF(ActividadesCom[[#This Row],[NIVEL 5]]&lt;&gt;0,VLOOKUP(ActividadesCom[[#This Row],[NIVEL 5]],Catálogo!A:B,2,FALSE),"")</f>
        <v>4</v>
      </c>
      <c r="AG3642" s="149">
        <v>1</v>
      </c>
    </row>
    <row r="3643" spans="1:34" s="151" customFormat="1" ht="30" hidden="1" customHeight="1" x14ac:dyDescent="0.25">
      <c r="A3643" s="147">
        <v>21470333</v>
      </c>
      <c r="B3643" s="148" t="str">
        <f>VLOOKUP(ActividadesCom[[#This Row],[NO. DE CONTROL]],'LISTADO ESTUDIANTES'!A:C,2,FALSE)</f>
        <v>ROSADO MAAS RODRIGO GABRIEL</v>
      </c>
      <c r="C3643" s="148" t="str">
        <f>VLOOKUP(ActividadesCom[[#This Row],[NO. DE CONTROL]],'LISTADO ESTUDIANTES'!A:C,3,FALSE)</f>
        <v>INGENIERIA QUIMICA</v>
      </c>
      <c r="D3643" s="149" t="str">
        <f>VLOOKUP(ActividadesCom[[#This Row],[NO. DE CONTROL]],'LISTADO ESTUDIANTES'!A:D,4,FALSE)</f>
        <v>EGRESADO(A)</v>
      </c>
      <c r="E3643" s="147">
        <f>SUM(ActividadesCom[[#This Row],[CRÉD. 1]],ActividadesCom[[#This Row],[CRÉD. 2]],ActividadesCom[[#This Row],[CRÉD. 3]],ActividadesCom[[#This Row],[CRÉD. 4]],ActividadesCom[[#This Row],[CRÉD. 5]])</f>
        <v>5</v>
      </c>
      <c r="F3643" s="149">
        <f>IF(ActividadesCom[[#This Row],[ÚLTIMO SEMESTRE CON CRÉDITOS]]&gt;0,ROUND(AVERAGE(ActividadesCom[[#This Row],[VALOR NIVEL 5]],ActividadesCom[[#This Row],[VALOR NIVEL 4]],ActividadesCom[[#This Row],[VALOR NIVEL 3]],ActividadesCom[[#This Row],[VALOR NIVEL 2]],ActividadesCom[[#This Row],[VALOR NIVEL 1]]),0),"")</f>
        <v>3</v>
      </c>
      <c r="G3643" s="147" t="str">
        <f>IF(ActividadesCom[[#This Row],[PROMEDIO]]="","",IF(ActividadesCom[[#This Row],[PROMEDIO]]&gt;=4,"EXCELENTE",IF(ActividadesCom[[#This Row],[PROMEDIO]]&gt;=3,"NOTABLE",IF(ActividadesCom[[#This Row],[PROMEDIO]]&gt;=2,"BUENO",IF(ActividadesCom[[#This Row],[PROMEDIO]]=1,"SUFICIENTE","")))))</f>
        <v>NOTABLE</v>
      </c>
      <c r="H3643" s="149">
        <f>MAX(ActividadesCom[[#This Row],[PERÍODO 1]],ActividadesCom[[#This Row],[PERÍODO 2]],ActividadesCom[[#This Row],[PERÍODO 3]],ActividadesCom[[#This Row],[PERÍODO 4]],ActividadesCom[[#This Row],[PERÍODO 5]])</f>
        <v>20223</v>
      </c>
      <c r="I3643" s="148" t="s">
        <v>665</v>
      </c>
      <c r="J3643" s="149">
        <v>20223</v>
      </c>
      <c r="K3643" s="149" t="s">
        <v>4020</v>
      </c>
      <c r="L3643" s="149">
        <f>IF(ActividadesCom[[#This Row],[NIVEL 1]]&lt;&gt;0,VLOOKUP(ActividadesCom[[#This Row],[NIVEL 1]],Catálogo!A:B,2,FALSE),"")</f>
        <v>3</v>
      </c>
      <c r="M3643" s="149">
        <v>1</v>
      </c>
      <c r="N3643" s="148" t="s">
        <v>4910</v>
      </c>
      <c r="O3643" s="149">
        <v>20221</v>
      </c>
      <c r="P3643" s="149" t="s">
        <v>4008</v>
      </c>
      <c r="Q3643" s="149">
        <f>IF(ActividadesCom[[#This Row],[NIVEL 2]]&lt;&gt;0,VLOOKUP(ActividadesCom[[#This Row],[NIVEL 2]],Catálogo!A:B,2,FALSE),"")</f>
        <v>3</v>
      </c>
      <c r="R3643" s="149">
        <v>1</v>
      </c>
      <c r="S3643" s="148" t="s">
        <v>5372</v>
      </c>
      <c r="T3643" s="149">
        <v>20221</v>
      </c>
      <c r="U3643" s="149" t="s">
        <v>4007</v>
      </c>
      <c r="V3643" s="149">
        <f>IF(ActividadesCom[[#This Row],[NIVEL 3]]&lt;&gt;0,VLOOKUP(ActividadesCom[[#This Row],[NIVEL 3]],Catálogo!A:B,2,FALSE),"")</f>
        <v>4</v>
      </c>
      <c r="W3643" s="149">
        <v>1</v>
      </c>
      <c r="X3643" s="148" t="s">
        <v>5376</v>
      </c>
      <c r="Y3643" s="149">
        <v>20221</v>
      </c>
      <c r="Z3643" s="149" t="s">
        <v>4008</v>
      </c>
      <c r="AA3643" s="149">
        <f>IF(ActividadesCom[[#This Row],[NIVEL 4]]&lt;&gt;0,VLOOKUP(ActividadesCom[[#This Row],[NIVEL 4]],Catálogo!A:B,2,FALSE),"")</f>
        <v>3</v>
      </c>
      <c r="AB3643" s="149">
        <v>1</v>
      </c>
      <c r="AC3643" s="148" t="s">
        <v>5730</v>
      </c>
      <c r="AD3643" s="149">
        <v>20223</v>
      </c>
      <c r="AE3643" s="149" t="s">
        <v>4007</v>
      </c>
      <c r="AF3643" s="149">
        <f>IF(ActividadesCom[[#This Row],[NIVEL 5]]&lt;&gt;0,VLOOKUP(ActividadesCom[[#This Row],[NIVEL 5]],Catálogo!A:B,2,FALSE),"")</f>
        <v>4</v>
      </c>
      <c r="AG3643" s="149">
        <v>1</v>
      </c>
    </row>
    <row r="3644" spans="1:34" s="151" customFormat="1" ht="30" hidden="1" customHeight="1" x14ac:dyDescent="0.25">
      <c r="A3644" s="169">
        <v>21470334</v>
      </c>
      <c r="B3644" s="148" t="str">
        <f>VLOOKUP(ActividadesCom[[#This Row],[NO. DE CONTROL]],'LISTADO ESTUDIANTES'!A:C,2,FALSE)</f>
        <v>CONTRERAS RODRIGUEZ CITLALY GUADALUPE</v>
      </c>
      <c r="C3644" s="148" t="str">
        <f>VLOOKUP(ActividadesCom[[#This Row],[NO. DE CONTROL]],'LISTADO ESTUDIANTES'!A:C,3,FALSE)</f>
        <v>INGENIERIA EN ADMINISTRACION</v>
      </c>
      <c r="D3644" s="164" t="str">
        <f>VLOOKUP(ActividadesCom[[#This Row],[NO. DE CONTROL]],'LISTADO ESTUDIANTES'!A:D,4,FALSE)</f>
        <v>EGRESADO(A)</v>
      </c>
      <c r="E3644" s="149">
        <f>SUM(ActividadesCom[[#This Row],[CRÉD. 1]],ActividadesCom[[#This Row],[CRÉD. 2]],ActividadesCom[[#This Row],[CRÉD. 3]],ActividadesCom[[#This Row],[CRÉD. 4]],ActividadesCom[[#This Row],[CRÉD. 5]])</f>
        <v>5</v>
      </c>
      <c r="F3644" s="164">
        <f>IF(ActividadesCom[[#This Row],[ÚLTIMO SEMESTRE CON CRÉDITOS]]&gt;0,ROUND(AVERAGE(ActividadesCom[[#This Row],[VALOR NIVEL 5]],ActividadesCom[[#This Row],[VALOR NIVEL 4]],ActividadesCom[[#This Row],[VALOR NIVEL 3]],ActividadesCom[[#This Row],[VALOR NIVEL 2]],ActividadesCom[[#This Row],[VALOR NIVEL 1]]),0),"")</f>
        <v>3</v>
      </c>
      <c r="G3644" s="169" t="str">
        <f>IF(ActividadesCom[[#This Row],[PROMEDIO]]="","",IF(ActividadesCom[[#This Row],[PROMEDIO]]&gt;=4,"EXCELENTE",IF(ActividadesCom[[#This Row],[PROMEDIO]]&gt;=3,"NOTABLE",IF(ActividadesCom[[#This Row],[PROMEDIO]]&gt;=2,"BUENO",IF(ActividadesCom[[#This Row],[PROMEDIO]]=1,"SUFICIENTE","")))))</f>
        <v>NOTABLE</v>
      </c>
      <c r="H3644" s="149">
        <f>MAX(ActividadesCom[[#This Row],[PERÍODO 1]],ActividadesCom[[#This Row],[PERÍODO 2]],ActividadesCom[[#This Row],[PERÍODO 3]],ActividadesCom[[#This Row],[PERÍODO 4]],ActividadesCom[[#This Row],[PERÍODO 5]])</f>
        <v>20231</v>
      </c>
      <c r="I3644" s="148" t="s">
        <v>5744</v>
      </c>
      <c r="J3644" s="164">
        <v>20223</v>
      </c>
      <c r="K3644" s="149" t="s">
        <v>4010</v>
      </c>
      <c r="L3644" s="149">
        <f>IF(ActividadesCom[[#This Row],[NIVEL 1]]&lt;&gt;0,VLOOKUP(ActividadesCom[[#This Row],[NIVEL 1]],Catálogo!A:B,2,FALSE),"")</f>
        <v>1</v>
      </c>
      <c r="M3644" s="164">
        <v>1</v>
      </c>
      <c r="N3644" s="148" t="s">
        <v>5834</v>
      </c>
      <c r="O3644" s="164">
        <v>20231</v>
      </c>
      <c r="P3644" s="164" t="s">
        <v>4007</v>
      </c>
      <c r="Q3644" s="149">
        <f>IF(ActividadesCom[[#This Row],[NIVEL 2]]&lt;&gt;0,VLOOKUP(ActividadesCom[[#This Row],[NIVEL 2]],Catálogo!A:B,2,FALSE),"")</f>
        <v>4</v>
      </c>
      <c r="R3644" s="164">
        <v>1</v>
      </c>
      <c r="S3644" s="148" t="s">
        <v>5835</v>
      </c>
      <c r="T3644" s="164">
        <v>20221</v>
      </c>
      <c r="U3644" s="149" t="s">
        <v>4007</v>
      </c>
      <c r="V3644" s="149">
        <f>IF(ActividadesCom[[#This Row],[NIVEL 3]]&lt;&gt;0,VLOOKUP(ActividadesCom[[#This Row],[NIVEL 3]],Catálogo!A:B,2,FALSE),"")</f>
        <v>4</v>
      </c>
      <c r="W3644" s="164">
        <v>1</v>
      </c>
      <c r="X3644" s="148" t="s">
        <v>3518</v>
      </c>
      <c r="Y3644" s="164">
        <v>20213</v>
      </c>
      <c r="Z3644" s="149" t="s">
        <v>4009</v>
      </c>
      <c r="AA3644" s="149">
        <f>IF(ActividadesCom[[#This Row],[NIVEL 4]]&lt;&gt;0,VLOOKUP(ActividadesCom[[#This Row],[NIVEL 4]],Catálogo!A:B,2,FALSE),"")</f>
        <v>2</v>
      </c>
      <c r="AB3644" s="164">
        <v>1</v>
      </c>
      <c r="AC3644" s="148" t="s">
        <v>5695</v>
      </c>
      <c r="AD3644" s="164">
        <v>20213</v>
      </c>
      <c r="AE3644" s="149" t="s">
        <v>4008</v>
      </c>
      <c r="AF3644" s="149">
        <f>IF(ActividadesCom[[#This Row],[NIVEL 5]]&lt;&gt;0,VLOOKUP(ActividadesCom[[#This Row],[NIVEL 5]],Catálogo!A:B,2,FALSE),"")</f>
        <v>3</v>
      </c>
      <c r="AG3644" s="164">
        <v>1</v>
      </c>
    </row>
    <row r="3645" spans="1:34" s="151" customFormat="1" ht="30" hidden="1" customHeight="1" x14ac:dyDescent="0.25">
      <c r="A3645" s="147">
        <v>21470336</v>
      </c>
      <c r="B3645" s="148" t="str">
        <f>VLOOKUP(ActividadesCom[[#This Row],[NO. DE CONTROL]],'LISTADO ESTUDIANTES'!A:C,2,FALSE)</f>
        <v>AGUILAR CHI OSCAR ANTONIO</v>
      </c>
      <c r="C3645" s="148" t="str">
        <f>VLOOKUP(ActividadesCom[[#This Row],[NO. DE CONTROL]],'LISTADO ESTUDIANTES'!A:C,3,FALSE)</f>
        <v>INGENIERIA INDUSTRIAL</v>
      </c>
      <c r="D3645" s="149" t="str">
        <f>VLOOKUP(ActividadesCom[[#This Row],[NO. DE CONTROL]],'LISTADO ESTUDIANTES'!A:D,4,FALSE)</f>
        <v>EGRESADO(A)</v>
      </c>
      <c r="E3645" s="147">
        <f>SUM(ActividadesCom[[#This Row],[CRÉD. 1]],ActividadesCom[[#This Row],[CRÉD. 2]],ActividadesCom[[#This Row],[CRÉD. 3]],ActividadesCom[[#This Row],[CRÉD. 4]],ActividadesCom[[#This Row],[CRÉD. 5]])</f>
        <v>5</v>
      </c>
      <c r="F3645" s="149">
        <f>IF(ActividadesCom[[#This Row],[ÚLTIMO SEMESTRE CON CRÉDITOS]]&gt;0,ROUND(AVERAGE(ActividadesCom[[#This Row],[VALOR NIVEL 5]],ActividadesCom[[#This Row],[VALOR NIVEL 4]],ActividadesCom[[#This Row],[VALOR NIVEL 3]],ActividadesCom[[#This Row],[VALOR NIVEL 2]],ActividadesCom[[#This Row],[VALOR NIVEL 1]]),0),"")</f>
        <v>3</v>
      </c>
      <c r="G3645" s="147" t="str">
        <f>IF(ActividadesCom[[#This Row],[PROMEDIO]]="","",IF(ActividadesCom[[#This Row],[PROMEDIO]]&gt;=4,"EXCELENTE",IF(ActividadesCom[[#This Row],[PROMEDIO]]&gt;=3,"NOTABLE",IF(ActividadesCom[[#This Row],[PROMEDIO]]&gt;=2,"BUENO",IF(ActividadesCom[[#This Row],[PROMEDIO]]=1,"SUFICIENTE","")))))</f>
        <v>NOTABLE</v>
      </c>
      <c r="H3645" s="149">
        <f>MAX(ActividadesCom[[#This Row],[PERÍODO 1]],ActividadesCom[[#This Row],[PERÍODO 2]],ActividadesCom[[#This Row],[PERÍODO 3]],ActividadesCom[[#This Row],[PERÍODO 4]],ActividadesCom[[#This Row],[PERÍODO 5]])</f>
        <v>20251</v>
      </c>
      <c r="I3645" s="148" t="s">
        <v>5376</v>
      </c>
      <c r="J3645" s="149">
        <v>20221</v>
      </c>
      <c r="K3645" s="149" t="s">
        <v>4008</v>
      </c>
      <c r="L3645" s="149">
        <f>IF(ActividadesCom[[#This Row],[NIVEL 1]]&lt;&gt;0,VLOOKUP(ActividadesCom[[#This Row],[NIVEL 1]],Catálogo!A:B,2,FALSE),"")</f>
        <v>3</v>
      </c>
      <c r="M3645" s="149">
        <v>1</v>
      </c>
      <c r="N3645" s="148" t="s">
        <v>5736</v>
      </c>
      <c r="O3645" s="149">
        <v>20221</v>
      </c>
      <c r="P3645" s="149" t="s">
        <v>4008</v>
      </c>
      <c r="Q3645" s="149">
        <f>IF(ActividadesCom[[#This Row],[NIVEL 2]]&lt;&gt;0,VLOOKUP(ActividadesCom[[#This Row],[NIVEL 2]],Catálogo!A:B,2,FALSE),"")</f>
        <v>3</v>
      </c>
      <c r="R3645" s="149">
        <v>1</v>
      </c>
      <c r="S3645" s="148" t="s">
        <v>519</v>
      </c>
      <c r="T3645" s="149">
        <v>20213</v>
      </c>
      <c r="U3645" s="149" t="s">
        <v>4008</v>
      </c>
      <c r="V3645" s="149">
        <f>IF(ActividadesCom[[#This Row],[NIVEL 3]]&lt;&gt;0,VLOOKUP(ActividadesCom[[#This Row],[NIVEL 3]],Catálogo!A:B,2,FALSE),"")</f>
        <v>3</v>
      </c>
      <c r="W3645" s="149">
        <v>1</v>
      </c>
      <c r="X3645" s="148" t="s">
        <v>6747</v>
      </c>
      <c r="Y3645" s="149">
        <v>20243</v>
      </c>
      <c r="Z3645" s="149" t="s">
        <v>4008</v>
      </c>
      <c r="AA3645" s="149">
        <f>IF(ActividadesCom[[#This Row],[NIVEL 4]]&lt;&gt;0,VLOOKUP(ActividadesCom[[#This Row],[NIVEL 4]],Catálogo!A:B,2,FALSE),"")</f>
        <v>3</v>
      </c>
      <c r="AB3645" s="149">
        <v>1</v>
      </c>
      <c r="AC3645" s="148" t="s">
        <v>6803</v>
      </c>
      <c r="AD3645" s="149">
        <v>20251</v>
      </c>
      <c r="AE3645" s="149" t="s">
        <v>4008</v>
      </c>
      <c r="AF3645" s="149">
        <f>IF(ActividadesCom[[#This Row],[NIVEL 5]]&lt;&gt;0,VLOOKUP(ActividadesCom[[#This Row],[NIVEL 5]],Catálogo!A:B,2,FALSE),"")</f>
        <v>3</v>
      </c>
      <c r="AG3645" s="149">
        <v>1</v>
      </c>
    </row>
    <row r="3646" spans="1:34" ht="30" hidden="1" customHeight="1" x14ac:dyDescent="0.25">
      <c r="A3646" s="7">
        <v>21470337</v>
      </c>
      <c r="B3646" s="6" t="str">
        <f>VLOOKUP(ActividadesCom[[#This Row],[NO. DE CONTROL]],'LISTADO ESTUDIANTES'!A:C,2,FALSE)</f>
        <v>DZUL MUKUL JOSUE MAURICIO</v>
      </c>
      <c r="C3646" s="6" t="str">
        <f>VLOOKUP(ActividadesCom[[#This Row],[NO. DE CONTROL]],'LISTADO ESTUDIANTES'!A:C,3,FALSE)</f>
        <v>INGENIERIA EN SISTEMAS COMPUTACIONALES</v>
      </c>
      <c r="D3646" s="5" t="str">
        <f>VLOOKUP(ActividadesCom[[#This Row],[NO. DE CONTROL]],'LISTADO ESTUDIANTES'!A:D,4,FALSE)</f>
        <v>EGRESADO(A)</v>
      </c>
      <c r="E3646" s="7">
        <f>SUM(ActividadesCom[[#This Row],[CRÉD. 1]],ActividadesCom[[#This Row],[CRÉD. 2]],ActividadesCom[[#This Row],[CRÉD. 3]],ActividadesCom[[#This Row],[CRÉD. 4]],ActividadesCom[[#This Row],[CRÉD. 5]])</f>
        <v>2</v>
      </c>
      <c r="F3646" s="5">
        <f>IF(ActividadesCom[[#This Row],[ÚLTIMO SEMESTRE CON CRÉDITOS]]&gt;0,ROUND(AVERAGE(ActividadesCom[[#This Row],[VALOR NIVEL 5]],ActividadesCom[[#This Row],[VALOR NIVEL 4]],ActividadesCom[[#This Row],[VALOR NIVEL 3]],ActividadesCom[[#This Row],[VALOR NIVEL 2]],ActividadesCom[[#This Row],[VALOR NIVEL 1]]),0),"")</f>
        <v>3</v>
      </c>
      <c r="G3646" s="7" t="str">
        <f>IF(ActividadesCom[[#This Row],[PROMEDIO]]="","",IF(ActividadesCom[[#This Row],[PROMEDIO]]&gt;=4,"EXCELENTE",IF(ActividadesCom[[#This Row],[PROMEDIO]]&gt;=3,"NOTABLE",IF(ActividadesCom[[#This Row],[PROMEDIO]]&gt;=2,"BUENO",IF(ActividadesCom[[#This Row],[PROMEDIO]]=1,"SUFICIENTE","")))))</f>
        <v>NOTABLE</v>
      </c>
      <c r="H3646" s="5">
        <f>MAX(ActividadesCom[[#This Row],[PERÍODO 1]],ActividadesCom[[#This Row],[PERÍODO 2]],ActividadesCom[[#This Row],[PERÍODO 3]],ActividadesCom[[#This Row],[PERÍODO 4]],ActividadesCom[[#This Row],[PERÍODO 5]])</f>
        <v>20241</v>
      </c>
      <c r="I3646" s="6" t="s">
        <v>9</v>
      </c>
      <c r="J3646" s="5">
        <v>20233</v>
      </c>
      <c r="K3646" s="5" t="s">
        <v>4020</v>
      </c>
      <c r="L3646" s="5">
        <f>IF(ActividadesCom[[#This Row],[NIVEL 1]]&lt;&gt;0,VLOOKUP(ActividadesCom[[#This Row],[NIVEL 1]],Catálogo!A:B,2,FALSE),"")</f>
        <v>3</v>
      </c>
      <c r="M3646" s="5">
        <v>1</v>
      </c>
      <c r="N3646" s="6" t="s">
        <v>9</v>
      </c>
      <c r="O3646" s="5">
        <v>20241</v>
      </c>
      <c r="P3646" s="5" t="s">
        <v>4008</v>
      </c>
      <c r="Q3646" s="5">
        <f>IF(ActividadesCom[[#This Row],[NIVEL 2]]&lt;&gt;0,VLOOKUP(ActividadesCom[[#This Row],[NIVEL 2]],Catálogo!A:B,2,FALSE),"")</f>
        <v>3</v>
      </c>
      <c r="R3646" s="5">
        <v>1</v>
      </c>
      <c r="S3646" s="6"/>
      <c r="T3646" s="5"/>
      <c r="U3646" s="5"/>
      <c r="V3646" s="5" t="str">
        <f>IF(ActividadesCom[[#This Row],[NIVEL 3]]&lt;&gt;0,VLOOKUP(ActividadesCom[[#This Row],[NIVEL 3]],Catálogo!A:B,2,FALSE),"")</f>
        <v/>
      </c>
      <c r="W3646" s="5"/>
      <c r="X3646" s="6"/>
      <c r="Y3646" s="5"/>
      <c r="Z3646" s="5"/>
      <c r="AA3646" s="5" t="str">
        <f>IF(ActividadesCom[[#This Row],[NIVEL 4]]&lt;&gt;0,VLOOKUP(ActividadesCom[[#This Row],[NIVEL 4]],Catálogo!A:B,2,FALSE),"")</f>
        <v/>
      </c>
      <c r="AB3646" s="5"/>
      <c r="AC3646" s="6"/>
      <c r="AD3646" s="5"/>
      <c r="AE3646" s="5"/>
      <c r="AF3646" s="5" t="str">
        <f>IF(ActividadesCom[[#This Row],[NIVEL 5]]&lt;&gt;0,VLOOKUP(ActividadesCom[[#This Row],[NIVEL 5]],Catálogo!A:B,2,FALSE),"")</f>
        <v/>
      </c>
      <c r="AG3646" s="5"/>
      <c r="AH3646" s="2"/>
    </row>
    <row r="3647" spans="1:34" s="151" customFormat="1" ht="30" hidden="1" customHeight="1" x14ac:dyDescent="0.25">
      <c r="A3647" s="169">
        <v>21470338</v>
      </c>
      <c r="B3647" s="148" t="str">
        <f>VLOOKUP(ActividadesCom[[#This Row],[NO. DE CONTROL]],'LISTADO ESTUDIANTES'!A:C,2,FALSE)</f>
        <v>HERNANDEZ UC BERNARDO ABISAI</v>
      </c>
      <c r="C3647" s="148" t="str">
        <f>VLOOKUP(ActividadesCom[[#This Row],[NO. DE CONTROL]],'LISTADO ESTUDIANTES'!A:C,3,FALSE)</f>
        <v>INGENIERIA AMBIENTAL</v>
      </c>
      <c r="D3647" s="164" t="str">
        <f>VLOOKUP(ActividadesCom[[#This Row],[NO. DE CONTROL]],'LISTADO ESTUDIANTES'!A:D,4,FALSE)</f>
        <v>EGRESADO(A)</v>
      </c>
      <c r="E3647" s="149">
        <f>SUM(ActividadesCom[[#This Row],[CRÉD. 1]],ActividadesCom[[#This Row],[CRÉD. 2]],ActividadesCom[[#This Row],[CRÉD. 3]],ActividadesCom[[#This Row],[CRÉD. 4]],ActividadesCom[[#This Row],[CRÉD. 5]])</f>
        <v>5</v>
      </c>
      <c r="F3647" s="164">
        <f>IF(ActividadesCom[[#This Row],[ÚLTIMO SEMESTRE CON CRÉDITOS]]&gt;0,ROUND(AVERAGE(ActividadesCom[[#This Row],[VALOR NIVEL 5]],ActividadesCom[[#This Row],[VALOR NIVEL 4]],ActividadesCom[[#This Row],[VALOR NIVEL 3]],ActividadesCom[[#This Row],[VALOR NIVEL 2]],ActividadesCom[[#This Row],[VALOR NIVEL 1]]),0),"")</f>
        <v>4</v>
      </c>
      <c r="G3647" s="169" t="str">
        <f>IF(ActividadesCom[[#This Row],[PROMEDIO]]="","",IF(ActividadesCom[[#This Row],[PROMEDIO]]&gt;=4,"EXCELENTE",IF(ActividadesCom[[#This Row],[PROMEDIO]]&gt;=3,"NOTABLE",IF(ActividadesCom[[#This Row],[PROMEDIO]]&gt;=2,"BUENO",IF(ActividadesCom[[#This Row],[PROMEDIO]]=1,"SUFICIENTE","")))))</f>
        <v>EXCELENTE</v>
      </c>
      <c r="H3647" s="149">
        <f>MAX(ActividadesCom[[#This Row],[PERÍODO 1]],ActividadesCom[[#This Row],[PERÍODO 2]],ActividadesCom[[#This Row],[PERÍODO 3]],ActividadesCom[[#This Row],[PERÍODO 4]],ActividadesCom[[#This Row],[PERÍODO 5]])</f>
        <v>20241</v>
      </c>
      <c r="I3647" s="165" t="s">
        <v>4817</v>
      </c>
      <c r="J3647" s="164">
        <v>20213</v>
      </c>
      <c r="K3647" s="164" t="s">
        <v>4007</v>
      </c>
      <c r="L3647" s="149">
        <f>IF(ActividadesCom[[#This Row],[NIVEL 1]]&lt;&gt;0,VLOOKUP(ActividadesCom[[#This Row],[NIVEL 1]],Catálogo!A:B,2,FALSE),"")</f>
        <v>4</v>
      </c>
      <c r="M3647" s="164">
        <v>1</v>
      </c>
      <c r="N3647" s="148" t="s">
        <v>9</v>
      </c>
      <c r="O3647" s="164">
        <v>20213</v>
      </c>
      <c r="P3647" s="149" t="s">
        <v>4007</v>
      </c>
      <c r="Q3647" s="149">
        <f>IF(ActividadesCom[[#This Row],[NIVEL 2]]&lt;&gt;0,VLOOKUP(ActividadesCom[[#This Row],[NIVEL 2]],Catálogo!A:B,2,FALSE),"")</f>
        <v>4</v>
      </c>
      <c r="R3647" s="164">
        <v>1</v>
      </c>
      <c r="S3647" s="148" t="s">
        <v>5843</v>
      </c>
      <c r="T3647" s="164">
        <v>20231</v>
      </c>
      <c r="U3647" s="149" t="s">
        <v>4008</v>
      </c>
      <c r="V3647" s="149">
        <f>IF(ActividadesCom[[#This Row],[NIVEL 3]]&lt;&gt;0,VLOOKUP(ActividadesCom[[#This Row],[NIVEL 3]],Catálogo!A:B,2,FALSE),"")</f>
        <v>3</v>
      </c>
      <c r="W3647" s="164">
        <v>1</v>
      </c>
      <c r="X3647" s="148" t="s">
        <v>6338</v>
      </c>
      <c r="Y3647" s="164">
        <v>20241</v>
      </c>
      <c r="Z3647" s="149" t="s">
        <v>4007</v>
      </c>
      <c r="AA3647" s="149">
        <f>IF(ActividadesCom[[#This Row],[NIVEL 4]]&lt;&gt;0,VLOOKUP(ActividadesCom[[#This Row],[NIVEL 4]],Catálogo!A:B,2,FALSE),"")</f>
        <v>4</v>
      </c>
      <c r="AB3647" s="164">
        <v>1</v>
      </c>
      <c r="AC3647" s="148" t="s">
        <v>5689</v>
      </c>
      <c r="AD3647" s="164">
        <v>20223</v>
      </c>
      <c r="AE3647" s="149" t="s">
        <v>4007</v>
      </c>
      <c r="AF3647" s="149">
        <f>IF(ActividadesCom[[#This Row],[NIVEL 5]]&lt;&gt;0,VLOOKUP(ActividadesCom[[#This Row],[NIVEL 5]],Catálogo!A:B,2,FALSE),"")</f>
        <v>4</v>
      </c>
      <c r="AG3647" s="164">
        <v>1</v>
      </c>
    </row>
    <row r="3648" spans="1:34" ht="30" hidden="1" customHeight="1" x14ac:dyDescent="0.25">
      <c r="A3648" s="32">
        <v>21470339</v>
      </c>
      <c r="B3648" s="6" t="str">
        <f>VLOOKUP(ActividadesCom[[#This Row],[NO. DE CONTROL]],'LISTADO ESTUDIANTES'!A:C,2,FALSE)</f>
        <v>ALDANA ESPAÑA AMISADAI</v>
      </c>
      <c r="C3648" s="6" t="str">
        <f>VLOOKUP(ActividadesCom[[#This Row],[NO. DE CONTROL]],'LISTADO ESTUDIANTES'!A:C,3,FALSE)</f>
        <v>ARQUITECTURA</v>
      </c>
      <c r="D3648" s="33" t="str">
        <f>VLOOKUP(ActividadesCom[[#This Row],[NO. DE CONTROL]],'LISTADO ESTUDIANTES'!A:D,4,FALSE)</f>
        <v>EGRESADO(A)</v>
      </c>
      <c r="E3648" s="5">
        <f>SUM(ActividadesCom[[#This Row],[CRÉD. 1]],ActividadesCom[[#This Row],[CRÉD. 2]],ActividadesCom[[#This Row],[CRÉD. 3]],ActividadesCom[[#This Row],[CRÉD. 4]],ActividadesCom[[#This Row],[CRÉD. 5]])</f>
        <v>2</v>
      </c>
      <c r="F3648" s="33">
        <f>IF(ActividadesCom[[#This Row],[ÚLTIMO SEMESTRE CON CRÉDITOS]]&gt;0,ROUND(AVERAGE(ActividadesCom[[#This Row],[VALOR NIVEL 5]],ActividadesCom[[#This Row],[VALOR NIVEL 4]],ActividadesCom[[#This Row],[VALOR NIVEL 3]],ActividadesCom[[#This Row],[VALOR NIVEL 2]],ActividadesCom[[#This Row],[VALOR NIVEL 1]]),0),"")</f>
        <v>4</v>
      </c>
      <c r="G3648" s="33" t="str">
        <f>IF(ActividadesCom[[#This Row],[PROMEDIO]]="","",IF(ActividadesCom[[#This Row],[PROMEDIO]]&gt;=4,"EXCELENTE",IF(ActividadesCom[[#This Row],[PROMEDIO]]&gt;=3,"NOTABLE",IF(ActividadesCom[[#This Row],[PROMEDIO]]&gt;=2,"BUENO",IF(ActividadesCom[[#This Row],[PROMEDIO]]=1,"SUFICIENTE","")))))</f>
        <v>EXCELENTE</v>
      </c>
      <c r="H3648" s="5">
        <f>MAX(ActividadesCom[[#This Row],[PERÍODO 1]],ActividadesCom[[#This Row],[PERÍODO 2]],ActividadesCom[[#This Row],[PERÍODO 3]],ActividadesCom[[#This Row],[PERÍODO 4]],ActividadesCom[[#This Row],[PERÍODO 5]])</f>
        <v>20213</v>
      </c>
      <c r="I3648" s="34" t="s">
        <v>4692</v>
      </c>
      <c r="J3648" s="33">
        <v>20213</v>
      </c>
      <c r="K3648" s="33" t="s">
        <v>4007</v>
      </c>
      <c r="L3648" s="5">
        <f>IF(ActividadesCom[[#This Row],[NIVEL 1]]&lt;&gt;0,VLOOKUP(ActividadesCom[[#This Row],[NIVEL 1]],Catálogo!A:B,2,FALSE),"")</f>
        <v>4</v>
      </c>
      <c r="M3648" s="33">
        <v>1</v>
      </c>
      <c r="N3648" s="6" t="s">
        <v>11</v>
      </c>
      <c r="O3648" s="33">
        <v>20213</v>
      </c>
      <c r="P3648" s="5" t="s">
        <v>4008</v>
      </c>
      <c r="Q3648" s="5">
        <f>IF(ActividadesCom[[#This Row],[NIVEL 2]]&lt;&gt;0,VLOOKUP(ActividadesCom[[#This Row],[NIVEL 2]],Catálogo!A:B,2,FALSE),"")</f>
        <v>3</v>
      </c>
      <c r="R3648" s="33">
        <v>1</v>
      </c>
      <c r="S3648" s="34"/>
      <c r="T3648" s="33"/>
      <c r="U3648" s="33"/>
      <c r="V3648" s="5" t="str">
        <f>IF(ActividadesCom[[#This Row],[NIVEL 3]]&lt;&gt;0,VLOOKUP(ActividadesCom[[#This Row],[NIVEL 3]],Catálogo!A:B,2,FALSE),"")</f>
        <v/>
      </c>
      <c r="W3648" s="33"/>
      <c r="X3648" s="34"/>
      <c r="Y3648" s="33"/>
      <c r="Z3648" s="33"/>
      <c r="AA3648" s="5" t="str">
        <f>IF(ActividadesCom[[#This Row],[NIVEL 4]]&lt;&gt;0,VLOOKUP(ActividadesCom[[#This Row],[NIVEL 4]],Catálogo!A:B,2,FALSE),"")</f>
        <v/>
      </c>
      <c r="AB3648" s="33"/>
      <c r="AC3648" s="34"/>
      <c r="AD3648" s="33"/>
      <c r="AE3648" s="33"/>
      <c r="AF3648" s="5" t="str">
        <f>IF(ActividadesCom[[#This Row],[NIVEL 5]]&lt;&gt;0,VLOOKUP(ActividadesCom[[#This Row],[NIVEL 5]],Catálogo!A:B,2,FALSE),"")</f>
        <v/>
      </c>
      <c r="AG3648" s="33"/>
      <c r="AH3648" s="2"/>
    </row>
    <row r="3649" spans="1:34" ht="30" hidden="1" customHeight="1" x14ac:dyDescent="0.25">
      <c r="A3649" s="7">
        <v>21470340</v>
      </c>
      <c r="B3649" s="6" t="str">
        <f>VLOOKUP(ActividadesCom[[#This Row],[NO. DE CONTROL]],'LISTADO ESTUDIANTES'!A:C,2,FALSE)</f>
        <v>GONZALEZ JIMENEZ EDWIN EDUARDO</v>
      </c>
      <c r="C3649" s="6" t="str">
        <f>VLOOKUP(ActividadesCom[[#This Row],[NO. DE CONTROL]],'LISTADO ESTUDIANTES'!A:C,3,FALSE)</f>
        <v>INGENIERIA EN TECNOLOGIAS DE LA INFORMACION Y COMUNICACIONES</v>
      </c>
      <c r="D3649" s="5" t="str">
        <f>VLOOKUP(ActividadesCom[[#This Row],[NO. DE CONTROL]],'LISTADO ESTUDIANTES'!A:D,4,FALSE)</f>
        <v>EGRESADO(A)</v>
      </c>
      <c r="E3649" s="7">
        <f>SUM(ActividadesCom[[#This Row],[CRÉD. 1]],ActividadesCom[[#This Row],[CRÉD. 2]],ActividadesCom[[#This Row],[CRÉD. 3]],ActividadesCom[[#This Row],[CRÉD. 4]],ActividadesCom[[#This Row],[CRÉD. 5]])</f>
        <v>5</v>
      </c>
      <c r="F3649" s="5">
        <f>IF(ActividadesCom[[#This Row],[ÚLTIMO SEMESTRE CON CRÉDITOS]]&gt;0,ROUND(AVERAGE(ActividadesCom[[#This Row],[VALOR NIVEL 5]],ActividadesCom[[#This Row],[VALOR NIVEL 4]],ActividadesCom[[#This Row],[VALOR NIVEL 3]],ActividadesCom[[#This Row],[VALOR NIVEL 2]],ActividadesCom[[#This Row],[VALOR NIVEL 1]]),0),"")</f>
        <v>4</v>
      </c>
      <c r="G3649" s="7" t="str">
        <f>IF(ActividadesCom[[#This Row],[PROMEDIO]]="","",IF(ActividadesCom[[#This Row],[PROMEDIO]]&gt;=4,"EXCELENTE",IF(ActividadesCom[[#This Row],[PROMEDIO]]&gt;=3,"NOTABLE",IF(ActividadesCom[[#This Row],[PROMEDIO]]&gt;=2,"BUENO",IF(ActividadesCom[[#This Row],[PROMEDIO]]=1,"SUFICIENTE","")))))</f>
        <v>EXCELENTE</v>
      </c>
      <c r="H3649" s="5">
        <f>MAX(ActividadesCom[[#This Row],[PERÍODO 1]],ActividadesCom[[#This Row],[PERÍODO 2]],ActividadesCom[[#This Row],[PERÍODO 3]],ActividadesCom[[#This Row],[PERÍODO 4]],ActividadesCom[[#This Row],[PERÍODO 5]])</f>
        <v>20231</v>
      </c>
      <c r="I3649" s="6" t="s">
        <v>25</v>
      </c>
      <c r="J3649" s="5">
        <v>20221</v>
      </c>
      <c r="K3649" s="5" t="s">
        <v>4007</v>
      </c>
      <c r="L3649" s="5">
        <f>IF(ActividadesCom[[#This Row],[NIVEL 1]]&lt;&gt;0,VLOOKUP(ActividadesCom[[#This Row],[NIVEL 1]],Catálogo!A:B,2,FALSE),"")</f>
        <v>4</v>
      </c>
      <c r="M3649" s="5">
        <v>1</v>
      </c>
      <c r="N3649" s="6" t="s">
        <v>5373</v>
      </c>
      <c r="O3649" s="5">
        <v>20221</v>
      </c>
      <c r="P3649" s="5" t="s">
        <v>4007</v>
      </c>
      <c r="Q3649" s="5">
        <f>IF(ActividadesCom[[#This Row],[NIVEL 2]]&lt;&gt;0,VLOOKUP(ActividadesCom[[#This Row],[NIVEL 2]],Catálogo!A:B,2,FALSE),"")</f>
        <v>4</v>
      </c>
      <c r="R3649" s="5">
        <v>1</v>
      </c>
      <c r="S3649" s="6" t="s">
        <v>5676</v>
      </c>
      <c r="T3649" s="5">
        <v>20221</v>
      </c>
      <c r="U3649" s="5" t="s">
        <v>4007</v>
      </c>
      <c r="V3649" s="5">
        <f>IF(ActividadesCom[[#This Row],[NIVEL 3]]&lt;&gt;0,VLOOKUP(ActividadesCom[[#This Row],[NIVEL 3]],Catálogo!A:B,2,FALSE),"")</f>
        <v>4</v>
      </c>
      <c r="W3649" s="5">
        <v>1</v>
      </c>
      <c r="X3649" s="6" t="s">
        <v>5345</v>
      </c>
      <c r="Y3649" s="5">
        <v>20231</v>
      </c>
      <c r="Z3649" s="5" t="s">
        <v>4008</v>
      </c>
      <c r="AA3649" s="5">
        <f>IF(ActividadesCom[[#This Row],[NIVEL 4]]&lt;&gt;0,VLOOKUP(ActividadesCom[[#This Row],[NIVEL 4]],Catálogo!A:B,2,FALSE),"")</f>
        <v>3</v>
      </c>
      <c r="AB3649" s="5">
        <v>1</v>
      </c>
      <c r="AC3649" s="6" t="s">
        <v>25</v>
      </c>
      <c r="AD3649" s="5">
        <v>20231</v>
      </c>
      <c r="AE3649" s="5" t="s">
        <v>4008</v>
      </c>
      <c r="AF3649" s="5">
        <f>IF(ActividadesCom[[#This Row],[NIVEL 5]]&lt;&gt;0,VLOOKUP(ActividadesCom[[#This Row],[NIVEL 5]],Catálogo!A:B,2,FALSE),"")</f>
        <v>3</v>
      </c>
      <c r="AG3649" s="5">
        <v>1</v>
      </c>
      <c r="AH3649" s="2"/>
    </row>
    <row r="3650" spans="1:34" ht="30" hidden="1" customHeight="1" x14ac:dyDescent="0.25">
      <c r="A3650" s="32">
        <v>21470341</v>
      </c>
      <c r="B3650" s="6" t="str">
        <f>VLOOKUP(ActividadesCom[[#This Row],[NO. DE CONTROL]],'LISTADO ESTUDIANTES'!A:C,2,FALSE)</f>
        <v>JUAN MANUEL DZEC PAT</v>
      </c>
      <c r="C3650" s="6" t="str">
        <f>VLOOKUP(ActividadesCom[[#This Row],[NO. DE CONTROL]],'LISTADO ESTUDIANTES'!A:C,3,FALSE)</f>
        <v>INGENIERIA CIVIL</v>
      </c>
      <c r="D3650" s="33" t="str">
        <f>VLOOKUP(ActividadesCom[[#This Row],[NO. DE CONTROL]],'LISTADO ESTUDIANTES'!A:D,4,FALSE)</f>
        <v>EGRESADO(A)</v>
      </c>
      <c r="E3650" s="5">
        <f>SUM(ActividadesCom[[#This Row],[CRÉD. 1]],ActividadesCom[[#This Row],[CRÉD. 2]],ActividadesCom[[#This Row],[CRÉD. 3]],ActividadesCom[[#This Row],[CRÉD. 4]],ActividadesCom[[#This Row],[CRÉD. 5]])</f>
        <v>1</v>
      </c>
      <c r="F3650" s="33">
        <f>IF(ActividadesCom[[#This Row],[ÚLTIMO SEMESTRE CON CRÉDITOS]]&gt;0,ROUND(AVERAGE(ActividadesCom[[#This Row],[VALOR NIVEL 5]],ActividadesCom[[#This Row],[VALOR NIVEL 4]],ActividadesCom[[#This Row],[VALOR NIVEL 3]],ActividadesCom[[#This Row],[VALOR NIVEL 2]],ActividadesCom[[#This Row],[VALOR NIVEL 1]]),0),"")</f>
        <v>2</v>
      </c>
      <c r="G3650" s="33" t="str">
        <f>IF(ActividadesCom[[#This Row],[PROMEDIO]]="","",IF(ActividadesCom[[#This Row],[PROMEDIO]]&gt;=4,"EXCELENTE",IF(ActividadesCom[[#This Row],[PROMEDIO]]&gt;=3,"NOTABLE",IF(ActividadesCom[[#This Row],[PROMEDIO]]&gt;=2,"BUENO",IF(ActividadesCom[[#This Row],[PROMEDIO]]=1,"SUFICIENTE","")))))</f>
        <v>BUENO</v>
      </c>
      <c r="H3650" s="5">
        <f>MAX(ActividadesCom[[#This Row],[PERÍODO 1]],ActividadesCom[[#This Row],[PERÍODO 2]],ActividadesCom[[#This Row],[PERÍODO 3]],ActividadesCom[[#This Row],[PERÍODO 4]],ActividadesCom[[#This Row],[PERÍODO 5]])</f>
        <v>20213</v>
      </c>
      <c r="I3650" s="34" t="s">
        <v>23</v>
      </c>
      <c r="J3650" s="33">
        <v>20213</v>
      </c>
      <c r="K3650" s="33" t="s">
        <v>4009</v>
      </c>
      <c r="L3650" s="5">
        <f>IF(ActividadesCom[[#This Row],[NIVEL 1]]&lt;&gt;0,VLOOKUP(ActividadesCom[[#This Row],[NIVEL 1]],Catálogo!A:B,2,FALSE),"")</f>
        <v>2</v>
      </c>
      <c r="M3650" s="33">
        <v>1</v>
      </c>
      <c r="N3650" s="34"/>
      <c r="O3650" s="33"/>
      <c r="P3650" s="33"/>
      <c r="Q3650" s="5" t="str">
        <f>IF(ActividadesCom[[#This Row],[NIVEL 2]]&lt;&gt;0,VLOOKUP(ActividadesCom[[#This Row],[NIVEL 2]],Catálogo!A:B,2,FALSE),"")</f>
        <v/>
      </c>
      <c r="R3650" s="33"/>
      <c r="S3650" s="34"/>
      <c r="T3650" s="33"/>
      <c r="U3650" s="33"/>
      <c r="V3650" s="5" t="str">
        <f>IF(ActividadesCom[[#This Row],[NIVEL 3]]&lt;&gt;0,VLOOKUP(ActividadesCom[[#This Row],[NIVEL 3]],Catálogo!A:B,2,FALSE),"")</f>
        <v/>
      </c>
      <c r="W3650" s="33"/>
      <c r="X3650" s="34"/>
      <c r="Y3650" s="33"/>
      <c r="Z3650" s="33"/>
      <c r="AA3650" s="5" t="str">
        <f>IF(ActividadesCom[[#This Row],[NIVEL 4]]&lt;&gt;0,VLOOKUP(ActividadesCom[[#This Row],[NIVEL 4]],Catálogo!A:B,2,FALSE),"")</f>
        <v/>
      </c>
      <c r="AB3650" s="33"/>
      <c r="AC3650" s="34"/>
      <c r="AD3650" s="33"/>
      <c r="AE3650" s="33"/>
      <c r="AF3650" s="5" t="str">
        <f>IF(ActividadesCom[[#This Row],[NIVEL 5]]&lt;&gt;0,VLOOKUP(ActividadesCom[[#This Row],[NIVEL 5]],Catálogo!A:B,2,FALSE),"")</f>
        <v/>
      </c>
      <c r="AG3650" s="33"/>
      <c r="AH3650" s="2"/>
    </row>
    <row r="3651" spans="1:34" ht="30" hidden="1" customHeight="1" x14ac:dyDescent="0.25">
      <c r="A3651" s="7">
        <v>21470342</v>
      </c>
      <c r="B3651" s="6" t="str">
        <f>VLOOKUP(ActividadesCom[[#This Row],[NO. DE CONTROL]],'LISTADO ESTUDIANTES'!A:C,2,FALSE)</f>
        <v>MANZO ARCEO LUIS ANTONIO</v>
      </c>
      <c r="C3651" s="6" t="str">
        <f>VLOOKUP(ActividadesCom[[#This Row],[NO. DE CONTROL]],'LISTADO ESTUDIANTES'!A:C,3,FALSE)</f>
        <v>INGENIERIA EN SISTEMAS COMPUTACIONALES</v>
      </c>
      <c r="D3651" s="5" t="str">
        <f>VLOOKUP(ActividadesCom[[#This Row],[NO. DE CONTROL]],'LISTADO ESTUDIANTES'!A:D,4,FALSE)</f>
        <v>EGRESADO(A)</v>
      </c>
      <c r="E3651" s="7">
        <f>SUM(ActividadesCom[[#This Row],[CRÉD. 1]],ActividadesCom[[#This Row],[CRÉD. 2]],ActividadesCom[[#This Row],[CRÉD. 3]],ActividadesCom[[#This Row],[CRÉD. 4]],ActividadesCom[[#This Row],[CRÉD. 5]])</f>
        <v>0</v>
      </c>
      <c r="F3651" s="5" t="str">
        <f>IF(ActividadesCom[[#This Row],[ÚLTIMO SEMESTRE CON CRÉDITOS]]&gt;0,ROUND(AVERAGE(ActividadesCom[[#This Row],[VALOR NIVEL 5]],ActividadesCom[[#This Row],[VALOR NIVEL 4]],ActividadesCom[[#This Row],[VALOR NIVEL 3]],ActividadesCom[[#This Row],[VALOR NIVEL 2]],ActividadesCom[[#This Row],[VALOR NIVEL 1]]),0),"")</f>
        <v/>
      </c>
      <c r="G3651" s="7" t="str">
        <f>IF(ActividadesCom[[#This Row],[PROMEDIO]]="","",IF(ActividadesCom[[#This Row],[PROMEDIO]]&gt;=4,"EXCELENTE",IF(ActividadesCom[[#This Row],[PROMEDIO]]&gt;=3,"NOTABLE",IF(ActividadesCom[[#This Row],[PROMEDIO]]&gt;=2,"BUENO",IF(ActividadesCom[[#This Row],[PROMEDIO]]=1,"SUFICIENTE","")))))</f>
        <v/>
      </c>
      <c r="H3651" s="5">
        <f>MAX(ActividadesCom[[#This Row],[PERÍODO 1]],ActividadesCom[[#This Row],[PERÍODO 2]],ActividadesCom[[#This Row],[PERÍODO 3]],ActividadesCom[[#This Row],[PERÍODO 4]],ActividadesCom[[#This Row],[PERÍODO 5]])</f>
        <v>0</v>
      </c>
      <c r="I3651" s="6"/>
      <c r="J3651" s="5"/>
      <c r="K3651" s="5"/>
      <c r="L3651" s="5" t="str">
        <f>IF(ActividadesCom[[#This Row],[NIVEL 1]]&lt;&gt;0,VLOOKUP(ActividadesCom[[#This Row],[NIVEL 1]],Catálogo!A:B,2,FALSE),"")</f>
        <v/>
      </c>
      <c r="M3651" s="5"/>
      <c r="N3651" s="6"/>
      <c r="O3651" s="5"/>
      <c r="P3651" s="5"/>
      <c r="Q3651" s="5" t="str">
        <f>IF(ActividadesCom[[#This Row],[NIVEL 2]]&lt;&gt;0,VLOOKUP(ActividadesCom[[#This Row],[NIVEL 2]],Catálogo!A:B,2,FALSE),"")</f>
        <v/>
      </c>
      <c r="R3651" s="5"/>
      <c r="S3651" s="6"/>
      <c r="T3651" s="5"/>
      <c r="U3651" s="5"/>
      <c r="V3651" s="5" t="str">
        <f>IF(ActividadesCom[[#This Row],[NIVEL 3]]&lt;&gt;0,VLOOKUP(ActividadesCom[[#This Row],[NIVEL 3]],Catálogo!A:B,2,FALSE),"")</f>
        <v/>
      </c>
      <c r="W3651" s="5"/>
      <c r="X3651" s="6"/>
      <c r="Y3651" s="5"/>
      <c r="Z3651" s="5"/>
      <c r="AA3651" s="5" t="str">
        <f>IF(ActividadesCom[[#This Row],[NIVEL 4]]&lt;&gt;0,VLOOKUP(ActividadesCom[[#This Row],[NIVEL 4]],Catálogo!A:B,2,FALSE),"")</f>
        <v/>
      </c>
      <c r="AB3651" s="5"/>
      <c r="AC3651" s="6"/>
      <c r="AD3651" s="5"/>
      <c r="AE3651" s="5"/>
      <c r="AF3651" s="5" t="str">
        <f>IF(ActividadesCom[[#This Row],[NIVEL 5]]&lt;&gt;0,VLOOKUP(ActividadesCom[[#This Row],[NIVEL 5]],Catálogo!A:B,2,FALSE),"")</f>
        <v/>
      </c>
      <c r="AG3651" s="5"/>
      <c r="AH3651" s="2"/>
    </row>
    <row r="3652" spans="1:34" ht="30" hidden="1" customHeight="1" x14ac:dyDescent="0.25">
      <c r="A3652" s="7">
        <v>21470343</v>
      </c>
      <c r="B3652" s="6" t="str">
        <f>VLOOKUP(ActividadesCom[[#This Row],[NO. DE CONTROL]],'LISTADO ESTUDIANTES'!A:C,2,FALSE)</f>
        <v>MORALES VASQUEZ BRAYAN</v>
      </c>
      <c r="C3652" s="6" t="str">
        <f>VLOOKUP(ActividadesCom[[#This Row],[NO. DE CONTROL]],'LISTADO ESTUDIANTES'!A:C,3,FALSE)</f>
        <v>INGENIERIA EN ADMINISTRACION</v>
      </c>
      <c r="D3652" s="5" t="str">
        <f>VLOOKUP(ActividadesCom[[#This Row],[NO. DE CONTROL]],'LISTADO ESTUDIANTES'!A:D,4,FALSE)</f>
        <v>EGRESADO(A)</v>
      </c>
      <c r="E3652" s="5">
        <f>SUM(ActividadesCom[[#This Row],[CRÉD. 1]],ActividadesCom[[#This Row],[CRÉD. 2]],ActividadesCom[[#This Row],[CRÉD. 3]],ActividadesCom[[#This Row],[CRÉD. 4]],ActividadesCom[[#This Row],[CRÉD. 5]])</f>
        <v>1</v>
      </c>
      <c r="F3652" s="5">
        <f>IF(ActividadesCom[[#This Row],[ÚLTIMO SEMESTRE CON CRÉDITOS]]&gt;0,ROUND(AVERAGE(ActividadesCom[[#This Row],[VALOR NIVEL 5]],ActividadesCom[[#This Row],[VALOR NIVEL 4]],ActividadesCom[[#This Row],[VALOR NIVEL 3]],ActividadesCom[[#This Row],[VALOR NIVEL 2]],ActividadesCom[[#This Row],[VALOR NIVEL 1]]),0),"")</f>
        <v>1</v>
      </c>
      <c r="G3652" s="5" t="str">
        <f>IF(ActividadesCom[[#This Row],[PROMEDIO]]="","",IF(ActividadesCom[[#This Row],[PROMEDIO]]&gt;=4,"EXCELENTE",IF(ActividadesCom[[#This Row],[PROMEDIO]]&gt;=3,"NOTABLE",IF(ActividadesCom[[#This Row],[PROMEDIO]]&gt;=2,"BUENO",IF(ActividadesCom[[#This Row],[PROMEDIO]]=1,"SUFICIENTE","")))))</f>
        <v>SUFICIENTE</v>
      </c>
      <c r="H3652" s="5">
        <f>MAX(ActividadesCom[[#This Row],[PERÍODO 1]],ActividadesCom[[#This Row],[PERÍODO 2]],ActividadesCom[[#This Row],[PERÍODO 3]],ActividadesCom[[#This Row],[PERÍODO 4]],ActividadesCom[[#This Row],[PERÍODO 5]])</f>
        <v>20213</v>
      </c>
      <c r="I3652" s="6" t="s">
        <v>11</v>
      </c>
      <c r="J3652" s="5">
        <v>20213</v>
      </c>
      <c r="K3652" s="5" t="s">
        <v>4010</v>
      </c>
      <c r="L3652" s="5">
        <f>IF(ActividadesCom[[#This Row],[NIVEL 1]]&lt;&gt;0,VLOOKUP(ActividadesCom[[#This Row],[NIVEL 1]],Catálogo!A:B,2,FALSE),"")</f>
        <v>1</v>
      </c>
      <c r="M3652" s="5">
        <v>1</v>
      </c>
      <c r="N3652" s="6"/>
      <c r="O3652" s="5"/>
      <c r="P3652" s="5"/>
      <c r="Q3652" s="5" t="str">
        <f>IF(ActividadesCom[[#This Row],[NIVEL 2]]&lt;&gt;0,VLOOKUP(ActividadesCom[[#This Row],[NIVEL 2]],Catálogo!A:B,2,FALSE),"")</f>
        <v/>
      </c>
      <c r="R3652" s="5"/>
      <c r="S3652" s="6"/>
      <c r="T3652" s="5"/>
      <c r="U3652" s="5"/>
      <c r="V3652" s="5" t="str">
        <f>IF(ActividadesCom[[#This Row],[NIVEL 3]]&lt;&gt;0,VLOOKUP(ActividadesCom[[#This Row],[NIVEL 3]],Catálogo!A:B,2,FALSE),"")</f>
        <v/>
      </c>
      <c r="W3652" s="5"/>
      <c r="X3652" s="6"/>
      <c r="Y3652" s="5"/>
      <c r="Z3652" s="5"/>
      <c r="AA3652" s="5" t="str">
        <f>IF(ActividadesCom[[#This Row],[NIVEL 4]]&lt;&gt;0,VLOOKUP(ActividadesCom[[#This Row],[NIVEL 4]],Catálogo!A:B,2,FALSE),"")</f>
        <v/>
      </c>
      <c r="AB3652" s="5"/>
      <c r="AC3652" s="6"/>
      <c r="AD3652" s="5"/>
      <c r="AE3652" s="5"/>
      <c r="AF3652" s="5" t="str">
        <f>IF(ActividadesCom[[#This Row],[NIVEL 5]]&lt;&gt;0,VLOOKUP(ActividadesCom[[#This Row],[NIVEL 5]],Catálogo!A:B,2,FALSE),"")</f>
        <v/>
      </c>
      <c r="AG3652" s="5"/>
      <c r="AH3652" s="2"/>
    </row>
    <row r="3653" spans="1:34" s="151" customFormat="1" ht="30" hidden="1" customHeight="1" x14ac:dyDescent="0.25">
      <c r="A3653" s="147">
        <v>21470345</v>
      </c>
      <c r="B3653" s="148" t="str">
        <f>VLOOKUP(ActividadesCom[[#This Row],[NO. DE CONTROL]],'LISTADO ESTUDIANTES'!A:C,2,FALSE)</f>
        <v>CAMPOS SONDA YESENIA CANDELARIA</v>
      </c>
      <c r="C3653" s="148" t="str">
        <f>VLOOKUP(ActividadesCom[[#This Row],[NO. DE CONTROL]],'LISTADO ESTUDIANTES'!A:C,3,FALSE)</f>
        <v>INGENIERIA EN TECNOLOGIAS DE LA INFORMACION Y COMUNICACIONES</v>
      </c>
      <c r="D3653" s="149" t="str">
        <f>VLOOKUP(ActividadesCom[[#This Row],[NO. DE CONTROL]],'LISTADO ESTUDIANTES'!A:D,4,FALSE)</f>
        <v>EGRESADO(A)</v>
      </c>
      <c r="E3653" s="147">
        <f>SUM(ActividadesCom[[#This Row],[CRÉD. 1]],ActividadesCom[[#This Row],[CRÉD. 2]],ActividadesCom[[#This Row],[CRÉD. 3]],ActividadesCom[[#This Row],[CRÉD. 4]],ActividadesCom[[#This Row],[CRÉD. 5]])</f>
        <v>5</v>
      </c>
      <c r="F3653" s="149">
        <f>IF(ActividadesCom[[#This Row],[ÚLTIMO SEMESTRE CON CRÉDITOS]]&gt;0,ROUND(AVERAGE(ActividadesCom[[#This Row],[VALOR NIVEL 5]],ActividadesCom[[#This Row],[VALOR NIVEL 4]],ActividadesCom[[#This Row],[VALOR NIVEL 3]],ActividadesCom[[#This Row],[VALOR NIVEL 2]],ActividadesCom[[#This Row],[VALOR NIVEL 1]]),0),"")</f>
        <v>4</v>
      </c>
      <c r="G3653" s="147" t="str">
        <f>IF(ActividadesCom[[#This Row],[PROMEDIO]]="","",IF(ActividadesCom[[#This Row],[PROMEDIO]]&gt;=4,"EXCELENTE",IF(ActividadesCom[[#This Row],[PROMEDIO]]&gt;=3,"NOTABLE",IF(ActividadesCom[[#This Row],[PROMEDIO]]&gt;=2,"BUENO",IF(ActividadesCom[[#This Row],[PROMEDIO]]=1,"SUFICIENTE","")))))</f>
        <v>EXCELENTE</v>
      </c>
      <c r="H3653" s="149">
        <f>MAX(ActividadesCom[[#This Row],[PERÍODO 1]],ActividadesCom[[#This Row],[PERÍODO 2]],ActividadesCom[[#This Row],[PERÍODO 3]],ActividadesCom[[#This Row],[PERÍODO 4]],ActividadesCom[[#This Row],[PERÍODO 5]])</f>
        <v>20241</v>
      </c>
      <c r="I3653" s="148" t="s">
        <v>11</v>
      </c>
      <c r="J3653" s="149">
        <v>20233</v>
      </c>
      <c r="K3653" s="149" t="s">
        <v>4008</v>
      </c>
      <c r="L3653" s="149">
        <f>IF(ActividadesCom[[#This Row],[NIVEL 1]]&lt;&gt;0,VLOOKUP(ActividadesCom[[#This Row],[NIVEL 1]],Catálogo!A:B,2,FALSE),"")</f>
        <v>3</v>
      </c>
      <c r="M3653" s="149">
        <v>1</v>
      </c>
      <c r="N3653" s="148" t="s">
        <v>5373</v>
      </c>
      <c r="O3653" s="149">
        <v>20221</v>
      </c>
      <c r="P3653" s="149" t="s">
        <v>4007</v>
      </c>
      <c r="Q3653" s="149">
        <f>IF(ActividadesCom[[#This Row],[NIVEL 2]]&lt;&gt;0,VLOOKUP(ActividadesCom[[#This Row],[NIVEL 2]],Catálogo!A:B,2,FALSE),"")</f>
        <v>4</v>
      </c>
      <c r="R3653" s="149">
        <v>1</v>
      </c>
      <c r="S3653" s="148" t="s">
        <v>34</v>
      </c>
      <c r="T3653" s="149">
        <v>20213</v>
      </c>
      <c r="U3653" s="149" t="s">
        <v>4007</v>
      </c>
      <c r="V3653" s="149">
        <f>IF(ActividadesCom[[#This Row],[NIVEL 3]]&lt;&gt;0,VLOOKUP(ActividadesCom[[#This Row],[NIVEL 3]],Catálogo!A:B,2,FALSE),"")</f>
        <v>4</v>
      </c>
      <c r="W3653" s="149">
        <v>1</v>
      </c>
      <c r="X3653" s="148" t="s">
        <v>5817</v>
      </c>
      <c r="Y3653" s="149">
        <v>20241</v>
      </c>
      <c r="Z3653" s="149" t="s">
        <v>4008</v>
      </c>
      <c r="AA3653" s="149">
        <f>IF(ActividadesCom[[#This Row],[NIVEL 4]]&lt;&gt;0,VLOOKUP(ActividadesCom[[#This Row],[NIVEL 4]],Catálogo!A:B,2,FALSE),"")</f>
        <v>3</v>
      </c>
      <c r="AB3653" s="149">
        <v>1</v>
      </c>
      <c r="AC3653" s="148" t="s">
        <v>9</v>
      </c>
      <c r="AD3653" s="149">
        <v>20231</v>
      </c>
      <c r="AE3653" s="149" t="s">
        <v>4007</v>
      </c>
      <c r="AF3653" s="149">
        <f>IF(ActividadesCom[[#This Row],[NIVEL 5]]&lt;&gt;0,VLOOKUP(ActividadesCom[[#This Row],[NIVEL 5]],Catálogo!A:B,2,FALSE),"")</f>
        <v>4</v>
      </c>
      <c r="AG3653" s="149">
        <v>1</v>
      </c>
    </row>
    <row r="3654" spans="1:34" s="151" customFormat="1" ht="30" hidden="1" customHeight="1" x14ac:dyDescent="0.25">
      <c r="A3654" s="147">
        <v>21470346</v>
      </c>
      <c r="B3654" s="148" t="str">
        <f>VLOOKUP(ActividadesCom[[#This Row],[NO. DE CONTROL]],'LISTADO ESTUDIANTES'!A:C,2,FALSE)</f>
        <v>MARTINEZ JIMENEZ DANAIRY GUADALUPE</v>
      </c>
      <c r="C3654" s="148" t="str">
        <f>VLOOKUP(ActividadesCom[[#This Row],[NO. DE CONTROL]],'LISTADO ESTUDIANTES'!A:C,3,FALSE)</f>
        <v>INGENIERIA EN ADMINISTRACION</v>
      </c>
      <c r="D3654" s="149" t="str">
        <f>VLOOKUP(ActividadesCom[[#This Row],[NO. DE CONTROL]],'LISTADO ESTUDIANTES'!A:D,4,FALSE)</f>
        <v>EGRESADO(A)</v>
      </c>
      <c r="E3654" s="147">
        <f>SUM(ActividadesCom[[#This Row],[CRÉD. 1]],ActividadesCom[[#This Row],[CRÉD. 2]],ActividadesCom[[#This Row],[CRÉD. 3]],ActividadesCom[[#This Row],[CRÉD. 4]],ActividadesCom[[#This Row],[CRÉD. 5]])</f>
        <v>5</v>
      </c>
      <c r="F3654" s="149">
        <f>IF(ActividadesCom[[#This Row],[ÚLTIMO SEMESTRE CON CRÉDITOS]]&gt;0,ROUND(AVERAGE(ActividadesCom[[#This Row],[VALOR NIVEL 5]],ActividadesCom[[#This Row],[VALOR NIVEL 4]],ActividadesCom[[#This Row],[VALOR NIVEL 3]],ActividadesCom[[#This Row],[VALOR NIVEL 2]],ActividadesCom[[#This Row],[VALOR NIVEL 1]]),0),"")</f>
        <v>4</v>
      </c>
      <c r="G3654" s="147" t="str">
        <f>IF(ActividadesCom[[#This Row],[PROMEDIO]]="","",IF(ActividadesCom[[#This Row],[PROMEDIO]]&gt;=4,"EXCELENTE",IF(ActividadesCom[[#This Row],[PROMEDIO]]&gt;=3,"NOTABLE",IF(ActividadesCom[[#This Row],[PROMEDIO]]&gt;=2,"BUENO",IF(ActividadesCom[[#This Row],[PROMEDIO]]=1,"SUFICIENTE","")))))</f>
        <v>EXCELENTE</v>
      </c>
      <c r="H3654" s="149">
        <f>MAX(ActividadesCom[[#This Row],[PERÍODO 1]],ActividadesCom[[#This Row],[PERÍODO 2]],ActividadesCom[[#This Row],[PERÍODO 3]],ActividadesCom[[#This Row],[PERÍODO 4]],ActividadesCom[[#This Row],[PERÍODO 5]])</f>
        <v>20233</v>
      </c>
      <c r="I3654" s="148" t="s">
        <v>615</v>
      </c>
      <c r="J3654" s="149">
        <v>20223</v>
      </c>
      <c r="K3654" s="149" t="s">
        <v>4008</v>
      </c>
      <c r="L3654" s="149">
        <f>IF(ActividadesCom[[#This Row],[NIVEL 1]]&lt;&gt;0,VLOOKUP(ActividadesCom[[#This Row],[NIVEL 1]],Catálogo!A:B,2,FALSE),"")</f>
        <v>3</v>
      </c>
      <c r="M3654" s="149">
        <v>1</v>
      </c>
      <c r="N3654" s="148" t="s">
        <v>6263</v>
      </c>
      <c r="O3654" s="149">
        <v>20233</v>
      </c>
      <c r="P3654" s="149" t="s">
        <v>4007</v>
      </c>
      <c r="Q3654" s="149">
        <f>IF(ActividadesCom[[#This Row],[NIVEL 2]]&lt;&gt;0,VLOOKUP(ActividadesCom[[#This Row],[NIVEL 2]],Catálogo!A:B,2,FALSE),"")</f>
        <v>4</v>
      </c>
      <c r="R3654" s="149">
        <v>2</v>
      </c>
      <c r="S3654" s="148" t="s">
        <v>37</v>
      </c>
      <c r="T3654" s="149">
        <v>20213</v>
      </c>
      <c r="U3654" s="149" t="s">
        <v>4019</v>
      </c>
      <c r="V3654" s="149">
        <f>IF(ActividadesCom[[#This Row],[NIVEL 3]]&lt;&gt;0,VLOOKUP(ActividadesCom[[#This Row],[NIVEL 3]],Catálogo!A:B,2,FALSE),"")</f>
        <v>4</v>
      </c>
      <c r="W3654" s="149">
        <v>1</v>
      </c>
      <c r="X3654" s="148" t="s">
        <v>6298</v>
      </c>
      <c r="Y3654" s="149">
        <v>20233</v>
      </c>
      <c r="Z3654" s="149" t="s">
        <v>4007</v>
      </c>
      <c r="AA3654" s="149">
        <f>IF(ActividadesCom[[#This Row],[NIVEL 4]]&lt;&gt;0,VLOOKUP(ActividadesCom[[#This Row],[NIVEL 4]],Catálogo!A:B,2,FALSE),"")</f>
        <v>4</v>
      </c>
      <c r="AB3654" s="149">
        <v>1</v>
      </c>
      <c r="AC3654" s="148"/>
      <c r="AD3654" s="149"/>
      <c r="AE3654" s="149"/>
      <c r="AF3654" s="149" t="str">
        <f>IF(ActividadesCom[[#This Row],[NIVEL 5]]&lt;&gt;0,VLOOKUP(ActividadesCom[[#This Row],[NIVEL 5]],Catálogo!A:B,2,FALSE),"")</f>
        <v/>
      </c>
      <c r="AG3654" s="149"/>
    </row>
    <row r="3655" spans="1:34" ht="30" hidden="1" customHeight="1" x14ac:dyDescent="0.25">
      <c r="A3655" s="36">
        <v>21470347</v>
      </c>
      <c r="B3655" s="6" t="str">
        <f>VLOOKUP(ActividadesCom[[#This Row],[NO. DE CONTROL]],'LISTADO ESTUDIANTES'!A:C,2,FALSE)</f>
        <v>LOPEZ HAAZ MARIO ENRIQUE</v>
      </c>
      <c r="C3655" s="6" t="str">
        <f>VLOOKUP(ActividadesCom[[#This Row],[NO. DE CONTROL]],'LISTADO ESTUDIANTES'!A:C,3,FALSE)</f>
        <v>INGENIERIA EN GESTION EMPRESARIAL</v>
      </c>
      <c r="D3655" s="37" t="str">
        <f>VLOOKUP(ActividadesCom[[#This Row],[NO. DE CONTROL]],'LISTADO ESTUDIANTES'!A:D,4,FALSE)</f>
        <v>EGRESADO(A)</v>
      </c>
      <c r="E3655" s="36">
        <f>SUM(ActividadesCom[[#This Row],[CRÉD. 1]],ActividadesCom[[#This Row],[CRÉD. 2]],ActividadesCom[[#This Row],[CRÉD. 3]],ActividadesCom[[#This Row],[CRÉD. 4]],ActividadesCom[[#This Row],[CRÉD. 5]])</f>
        <v>2</v>
      </c>
      <c r="F3655" s="37">
        <f>IF(ActividadesCom[[#This Row],[ÚLTIMO SEMESTRE CON CRÉDITOS]]&gt;0,ROUND(AVERAGE(ActividadesCom[[#This Row],[VALOR NIVEL 5]],ActividadesCom[[#This Row],[VALOR NIVEL 4]],ActividadesCom[[#This Row],[VALOR NIVEL 3]],ActividadesCom[[#This Row],[VALOR NIVEL 2]],ActividadesCom[[#This Row],[VALOR NIVEL 1]]),0),"")</f>
        <v>4</v>
      </c>
      <c r="G3655" s="36" t="str">
        <f>IF(ActividadesCom[[#This Row],[PROMEDIO]]="","",IF(ActividadesCom[[#This Row],[PROMEDIO]]&gt;=4,"EXCELENTE",IF(ActividadesCom[[#This Row],[PROMEDIO]]&gt;=3,"NOTABLE",IF(ActividadesCom[[#This Row],[PROMEDIO]]&gt;=2,"BUENO",IF(ActividadesCom[[#This Row],[PROMEDIO]]=1,"SUFICIENTE","")))))</f>
        <v>EXCELENTE</v>
      </c>
      <c r="H3655" s="37">
        <f>MAX(ActividadesCom[[#This Row],[PERÍODO 1]],ActividadesCom[[#This Row],[PERÍODO 2]],ActividadesCom[[#This Row],[PERÍODO 3]],ActividadesCom[[#This Row],[PERÍODO 4]],ActividadesCom[[#This Row],[PERÍODO 5]])</f>
        <v>20213</v>
      </c>
      <c r="I3655" s="38" t="s">
        <v>4844</v>
      </c>
      <c r="J3655" s="37">
        <v>20213</v>
      </c>
      <c r="K3655" s="37" t="s">
        <v>4007</v>
      </c>
      <c r="L3655" s="37">
        <f>IF(ActividadesCom[[#This Row],[NIVEL 1]]&lt;&gt;0,VLOOKUP(ActividadesCom[[#This Row],[NIVEL 1]],Catálogo!A:B,2,FALSE),"")</f>
        <v>4</v>
      </c>
      <c r="M3655" s="37">
        <v>1</v>
      </c>
      <c r="N3655" s="6"/>
      <c r="O3655" s="37"/>
      <c r="P3655" s="5"/>
      <c r="Q3655" s="37" t="str">
        <f>IF(ActividadesCom[[#This Row],[NIVEL 2]]&lt;&gt;0,VLOOKUP(ActividadesCom[[#This Row],[NIVEL 2]],Catálogo!A:B,2,FALSE),"")</f>
        <v/>
      </c>
      <c r="R3655" s="37"/>
      <c r="S3655" s="38" t="s">
        <v>4893</v>
      </c>
      <c r="T3655" s="37">
        <v>20213</v>
      </c>
      <c r="U3655" s="5" t="s">
        <v>4007</v>
      </c>
      <c r="V3655" s="37">
        <f>IF(ActividadesCom[[#This Row],[NIVEL 3]]&lt;&gt;0,VLOOKUP(ActividadesCom[[#This Row],[NIVEL 3]],Catálogo!A:B,2,FALSE),"")</f>
        <v>4</v>
      </c>
      <c r="W3655" s="37">
        <v>1</v>
      </c>
      <c r="X3655" s="38"/>
      <c r="Y3655" s="37"/>
      <c r="Z3655" s="37"/>
      <c r="AA3655" s="37" t="str">
        <f>IF(ActividadesCom[[#This Row],[NIVEL 4]]&lt;&gt;0,VLOOKUP(ActividadesCom[[#This Row],[NIVEL 4]],Catálogo!A:B,2,FALSE),"")</f>
        <v/>
      </c>
      <c r="AB3655" s="37"/>
      <c r="AC3655" s="38"/>
      <c r="AD3655" s="37"/>
      <c r="AE3655" s="37"/>
      <c r="AF3655" s="37" t="str">
        <f>IF(ActividadesCom[[#This Row],[NIVEL 5]]&lt;&gt;0,VLOOKUP(ActividadesCom[[#This Row],[NIVEL 5]],Catálogo!A:B,2,FALSE),"")</f>
        <v/>
      </c>
      <c r="AG3655" s="37"/>
      <c r="AH3655" s="2"/>
    </row>
    <row r="3656" spans="1:34" s="151" customFormat="1" ht="30" hidden="1" customHeight="1" x14ac:dyDescent="0.25">
      <c r="A3656" s="147">
        <v>21470348</v>
      </c>
      <c r="B3656" s="148" t="str">
        <f>VLOOKUP(ActividadesCom[[#This Row],[NO. DE CONTROL]],'LISTADO ESTUDIANTES'!A:C,2,FALSE)</f>
        <v>AKE GONGORA ANTONIA GUADALUPE</v>
      </c>
      <c r="C3656" s="148" t="str">
        <f>VLOOKUP(ActividadesCom[[#This Row],[NO. DE CONTROL]],'LISTADO ESTUDIANTES'!A:C,3,FALSE)</f>
        <v>INGENIERIA EN ADMINISTRACION</v>
      </c>
      <c r="D3656" s="149" t="str">
        <f>VLOOKUP(ActividadesCom[[#This Row],[NO. DE CONTROL]],'LISTADO ESTUDIANTES'!A:D,4,FALSE)</f>
        <v>EGRESADO(A)</v>
      </c>
      <c r="E3656" s="149">
        <f>SUM(ActividadesCom[[#This Row],[CRÉD. 1]],ActividadesCom[[#This Row],[CRÉD. 2]],ActividadesCom[[#This Row],[CRÉD. 3]],ActividadesCom[[#This Row],[CRÉD. 4]],ActividadesCom[[#This Row],[CRÉD. 5]])</f>
        <v>5</v>
      </c>
      <c r="F3656" s="149">
        <f>IF(ActividadesCom[[#This Row],[ÚLTIMO SEMESTRE CON CRÉDITOS]]&gt;0,ROUND(AVERAGE(ActividadesCom[[#This Row],[VALOR NIVEL 5]],ActividadesCom[[#This Row],[VALOR NIVEL 4]],ActividadesCom[[#This Row],[VALOR NIVEL 3]],ActividadesCom[[#This Row],[VALOR NIVEL 2]],ActividadesCom[[#This Row],[VALOR NIVEL 1]]),0),"")</f>
        <v>3</v>
      </c>
      <c r="G3656" s="149" t="str">
        <f>IF(ActividadesCom[[#This Row],[PROMEDIO]]="","",IF(ActividadesCom[[#This Row],[PROMEDIO]]&gt;=4,"EXCELENTE",IF(ActividadesCom[[#This Row],[PROMEDIO]]&gt;=3,"NOTABLE",IF(ActividadesCom[[#This Row],[PROMEDIO]]&gt;=2,"BUENO",IF(ActividadesCom[[#This Row],[PROMEDIO]]=1,"SUFICIENTE","")))))</f>
        <v>NOTABLE</v>
      </c>
      <c r="H3656" s="149">
        <f>MAX(ActividadesCom[[#This Row],[PERÍODO 1]],ActividadesCom[[#This Row],[PERÍODO 2]],ActividadesCom[[#This Row],[PERÍODO 3]],ActividadesCom[[#This Row],[PERÍODO 4]],ActividadesCom[[#This Row],[PERÍODO 5]])</f>
        <v>20231</v>
      </c>
      <c r="I3656" s="148" t="s">
        <v>11</v>
      </c>
      <c r="J3656" s="149">
        <v>20213</v>
      </c>
      <c r="K3656" s="164" t="s">
        <v>4007</v>
      </c>
      <c r="L3656" s="149">
        <f>IF(ActividadesCom[[#This Row],[NIVEL 1]]&lt;&gt;0,VLOOKUP(ActividadesCom[[#This Row],[NIVEL 1]],Catálogo!A:B,2,FALSE),"")</f>
        <v>4</v>
      </c>
      <c r="M3656" s="149">
        <v>1</v>
      </c>
      <c r="N3656" s="148" t="s">
        <v>4929</v>
      </c>
      <c r="O3656" s="149">
        <v>20221</v>
      </c>
      <c r="P3656" s="149" t="s">
        <v>4007</v>
      </c>
      <c r="Q3656" s="149">
        <f>IF(ActividadesCom[[#This Row],[NIVEL 2]]&lt;&gt;0,VLOOKUP(ActividadesCom[[#This Row],[NIVEL 2]],Catálogo!A:B,2,FALSE),"")</f>
        <v>4</v>
      </c>
      <c r="R3656" s="149">
        <v>1</v>
      </c>
      <c r="S3656" s="148" t="s">
        <v>25</v>
      </c>
      <c r="T3656" s="149">
        <v>20221</v>
      </c>
      <c r="U3656" s="149" t="s">
        <v>4007</v>
      </c>
      <c r="V3656" s="149">
        <f>IF(ActividadesCom[[#This Row],[NIVEL 3]]&lt;&gt;0,VLOOKUP(ActividadesCom[[#This Row],[NIVEL 3]],Catálogo!A:B,2,FALSE),"")</f>
        <v>4</v>
      </c>
      <c r="W3656" s="149">
        <v>1</v>
      </c>
      <c r="X3656" s="148" t="s">
        <v>5744</v>
      </c>
      <c r="Y3656" s="149">
        <v>20223</v>
      </c>
      <c r="Z3656" s="149" t="s">
        <v>4010</v>
      </c>
      <c r="AA3656" s="149">
        <f>IF(ActividadesCom[[#This Row],[NIVEL 4]]&lt;&gt;0,VLOOKUP(ActividadesCom[[#This Row],[NIVEL 4]],Catálogo!A:B,2,FALSE),"")</f>
        <v>1</v>
      </c>
      <c r="AB3656" s="149">
        <v>1</v>
      </c>
      <c r="AC3656" s="148" t="s">
        <v>5834</v>
      </c>
      <c r="AD3656" s="149">
        <v>20231</v>
      </c>
      <c r="AE3656" s="149" t="s">
        <v>4007</v>
      </c>
      <c r="AF3656" s="149">
        <f>IF(ActividadesCom[[#This Row],[NIVEL 5]]&lt;&gt;0,VLOOKUP(ActividadesCom[[#This Row],[NIVEL 5]],Catálogo!A:B,2,FALSE),"")</f>
        <v>4</v>
      </c>
      <c r="AG3656" s="149">
        <v>1</v>
      </c>
    </row>
    <row r="3657" spans="1:34" s="151" customFormat="1" ht="30" hidden="1" customHeight="1" x14ac:dyDescent="0.25">
      <c r="A3657" s="147">
        <v>21470349</v>
      </c>
      <c r="B3657" s="148" t="str">
        <f>VLOOKUP(ActividadesCom[[#This Row],[NO. DE CONTROL]],'LISTADO ESTUDIANTES'!A:C,2,FALSE)</f>
        <v>QUIROZ MANZANERO FRIDA PAOLA</v>
      </c>
      <c r="C3657" s="148" t="str">
        <f>VLOOKUP(ActividadesCom[[#This Row],[NO. DE CONTROL]],'LISTADO ESTUDIANTES'!A:C,3,FALSE)</f>
        <v>INGENIERIA QUIMICA</v>
      </c>
      <c r="D3657" s="149" t="str">
        <f>VLOOKUP(ActividadesCom[[#This Row],[NO. DE CONTROL]],'LISTADO ESTUDIANTES'!A:D,4,FALSE)</f>
        <v>EGRESADO(A)</v>
      </c>
      <c r="E3657" s="147">
        <f>SUM(ActividadesCom[[#This Row],[CRÉD. 1]],ActividadesCom[[#This Row],[CRÉD. 2]],ActividadesCom[[#This Row],[CRÉD. 3]],ActividadesCom[[#This Row],[CRÉD. 4]],ActividadesCom[[#This Row],[CRÉD. 5]])</f>
        <v>5</v>
      </c>
      <c r="F3657" s="149">
        <f>IF(ActividadesCom[[#This Row],[ÚLTIMO SEMESTRE CON CRÉDITOS]]&gt;0,ROUND(AVERAGE(ActividadesCom[[#This Row],[VALOR NIVEL 5]],ActividadesCom[[#This Row],[VALOR NIVEL 4]],ActividadesCom[[#This Row],[VALOR NIVEL 3]],ActividadesCom[[#This Row],[VALOR NIVEL 2]],ActividadesCom[[#This Row],[VALOR NIVEL 1]]),0),"")</f>
        <v>3</v>
      </c>
      <c r="G3657" s="147" t="str">
        <f>IF(ActividadesCom[[#This Row],[PROMEDIO]]="","",IF(ActividadesCom[[#This Row],[PROMEDIO]]&gt;=4,"EXCELENTE",IF(ActividadesCom[[#This Row],[PROMEDIO]]&gt;=3,"NOTABLE",IF(ActividadesCom[[#This Row],[PROMEDIO]]&gt;=2,"BUENO",IF(ActividadesCom[[#This Row],[PROMEDIO]]=1,"SUFICIENTE","")))))</f>
        <v>NOTABLE</v>
      </c>
      <c r="H3657" s="149">
        <f>MAX(ActividadesCom[[#This Row],[PERÍODO 1]],ActividadesCom[[#This Row],[PERÍODO 2]],ActividadesCom[[#This Row],[PERÍODO 3]],ActividadesCom[[#This Row],[PERÍODO 4]],ActividadesCom[[#This Row],[PERÍODO 5]])</f>
        <v>20241</v>
      </c>
      <c r="I3657" s="148" t="s">
        <v>3994</v>
      </c>
      <c r="J3657" s="149">
        <v>20213</v>
      </c>
      <c r="K3657" s="149" t="s">
        <v>4020</v>
      </c>
      <c r="L3657" s="149">
        <f>IF(ActividadesCom[[#This Row],[NIVEL 1]]&lt;&gt;0,VLOOKUP(ActividadesCom[[#This Row],[NIVEL 1]],Catálogo!A:B,2,FALSE),"")</f>
        <v>3</v>
      </c>
      <c r="M3657" s="149">
        <v>1</v>
      </c>
      <c r="N3657" s="148" t="s">
        <v>5372</v>
      </c>
      <c r="O3657" s="149">
        <v>20221</v>
      </c>
      <c r="P3657" s="149" t="s">
        <v>4007</v>
      </c>
      <c r="Q3657" s="149">
        <f>IF(ActividadesCom[[#This Row],[NIVEL 2]]&lt;&gt;0,VLOOKUP(ActividadesCom[[#This Row],[NIVEL 2]],Catálogo!A:B,2,FALSE),"")</f>
        <v>4</v>
      </c>
      <c r="R3657" s="149">
        <v>1</v>
      </c>
      <c r="S3657" s="148" t="s">
        <v>5376</v>
      </c>
      <c r="T3657" s="149">
        <v>20221</v>
      </c>
      <c r="U3657" s="149" t="s">
        <v>4008</v>
      </c>
      <c r="V3657" s="149">
        <f>IF(ActividadesCom[[#This Row],[NIVEL 3]]&lt;&gt;0,VLOOKUP(ActividadesCom[[#This Row],[NIVEL 3]],Catálogo!A:B,2,FALSE),"")</f>
        <v>3</v>
      </c>
      <c r="W3657" s="149">
        <v>1</v>
      </c>
      <c r="X3657" s="148" t="s">
        <v>6295</v>
      </c>
      <c r="Y3657" s="149">
        <v>20233</v>
      </c>
      <c r="Z3657" s="149" t="s">
        <v>4008</v>
      </c>
      <c r="AA3657" s="149">
        <f>IF(ActividadesCom[[#This Row],[NIVEL 4]]&lt;&gt;0,VLOOKUP(ActividadesCom[[#This Row],[NIVEL 4]],Catálogo!A:B,2,FALSE),"")</f>
        <v>3</v>
      </c>
      <c r="AB3657" s="149">
        <v>1</v>
      </c>
      <c r="AC3657" s="148" t="s">
        <v>6338</v>
      </c>
      <c r="AD3657" s="149">
        <v>20241</v>
      </c>
      <c r="AE3657" s="149" t="s">
        <v>4007</v>
      </c>
      <c r="AF3657" s="149">
        <f>IF(ActividadesCom[[#This Row],[NIVEL 5]]&lt;&gt;0,VLOOKUP(ActividadesCom[[#This Row],[NIVEL 5]],Catálogo!A:B,2,FALSE),"")</f>
        <v>4</v>
      </c>
      <c r="AG3657" s="149">
        <v>1</v>
      </c>
    </row>
    <row r="3658" spans="1:34" s="151" customFormat="1" ht="30" customHeight="1" x14ac:dyDescent="0.25">
      <c r="A3658" s="169">
        <v>21470350</v>
      </c>
      <c r="B3658" s="148" t="str">
        <f>VLOOKUP(ActividadesCom[[#This Row],[NO. DE CONTROL]],'LISTADO ESTUDIANTES'!A:C,2,FALSE)</f>
        <v>CAHUICH CAB REYNA GUADALUPE</v>
      </c>
      <c r="C3658" s="148" t="str">
        <f>VLOOKUP(ActividadesCom[[#This Row],[NO. DE CONTROL]],'LISTADO ESTUDIANTES'!A:C,3,FALSE)</f>
        <v>INGENIERIA EN ADMINISTRACION</v>
      </c>
      <c r="D3658" s="164" t="str">
        <f>VLOOKUP(ActividadesCom[[#This Row],[NO. DE CONTROL]],'LISTADO ESTUDIANTES'!A:D,4,FALSE)</f>
        <v>ACTIVO(A)</v>
      </c>
      <c r="E3658" s="149">
        <f>SUM(ActividadesCom[[#This Row],[CRÉD. 1]],ActividadesCom[[#This Row],[CRÉD. 2]],ActividadesCom[[#This Row],[CRÉD. 3]],ActividadesCom[[#This Row],[CRÉD. 4]],ActividadesCom[[#This Row],[CRÉD. 5]])</f>
        <v>5</v>
      </c>
      <c r="F3658" s="164">
        <f>IF(ActividadesCom[[#This Row],[ÚLTIMO SEMESTRE CON CRÉDITOS]]&gt;0,ROUND(AVERAGE(ActividadesCom[[#This Row],[VALOR NIVEL 5]],ActividadesCom[[#This Row],[VALOR NIVEL 4]],ActividadesCom[[#This Row],[VALOR NIVEL 3]],ActividadesCom[[#This Row],[VALOR NIVEL 2]],ActividadesCom[[#This Row],[VALOR NIVEL 1]]),0),"")</f>
        <v>3</v>
      </c>
      <c r="G3658" s="169" t="str">
        <f>IF(ActividadesCom[[#This Row],[PROMEDIO]]="","",IF(ActividadesCom[[#This Row],[PROMEDIO]]&gt;=4,"EXCELENTE",IF(ActividadesCom[[#This Row],[PROMEDIO]]&gt;=3,"NOTABLE",IF(ActividadesCom[[#This Row],[PROMEDIO]]&gt;=2,"BUENO",IF(ActividadesCom[[#This Row],[PROMEDIO]]=1,"SUFICIENTE","")))))</f>
        <v>NOTABLE</v>
      </c>
      <c r="H3658" s="149">
        <f>MAX(ActividadesCom[[#This Row],[PERÍODO 1]],ActividadesCom[[#This Row],[PERÍODO 2]],ActividadesCom[[#This Row],[PERÍODO 3]],ActividadesCom[[#This Row],[PERÍODO 4]],ActividadesCom[[#This Row],[PERÍODO 5]])</f>
        <v>20243</v>
      </c>
      <c r="I3658" s="165" t="s">
        <v>4815</v>
      </c>
      <c r="J3658" s="164">
        <v>20213</v>
      </c>
      <c r="K3658" s="164" t="s">
        <v>4007</v>
      </c>
      <c r="L3658" s="149">
        <f>IF(ActividadesCom[[#This Row],[NIVEL 1]]&lt;&gt;0,VLOOKUP(ActividadesCom[[#This Row],[NIVEL 1]],Catálogo!A:B,2,FALSE),"")</f>
        <v>4</v>
      </c>
      <c r="M3658" s="164">
        <v>1</v>
      </c>
      <c r="N3658" s="148" t="s">
        <v>4815</v>
      </c>
      <c r="O3658" s="164">
        <v>20221</v>
      </c>
      <c r="P3658" s="149" t="s">
        <v>4009</v>
      </c>
      <c r="Q3658" s="149">
        <f>IF(ActividadesCom[[#This Row],[NIVEL 2]]&lt;&gt;0,VLOOKUP(ActividadesCom[[#This Row],[NIVEL 2]],Catálogo!A:B,2,FALSE),"")</f>
        <v>2</v>
      </c>
      <c r="R3658" s="164">
        <v>1</v>
      </c>
      <c r="S3658" s="148" t="s">
        <v>5694</v>
      </c>
      <c r="T3658" s="164">
        <v>20213</v>
      </c>
      <c r="U3658" s="149" t="s">
        <v>4008</v>
      </c>
      <c r="V3658" s="149">
        <f>IF(ActividadesCom[[#This Row],[NIVEL 3]]&lt;&gt;0,VLOOKUP(ActividadesCom[[#This Row],[NIVEL 3]],Catálogo!A:B,2,FALSE),"")</f>
        <v>3</v>
      </c>
      <c r="W3658" s="164">
        <v>1</v>
      </c>
      <c r="X3658" s="148" t="s">
        <v>5834</v>
      </c>
      <c r="Y3658" s="164">
        <v>20231</v>
      </c>
      <c r="Z3658" s="149" t="s">
        <v>4007</v>
      </c>
      <c r="AA3658" s="149">
        <f>IF(ActividadesCom[[#This Row],[NIVEL 4]]&lt;&gt;0,VLOOKUP(ActividadesCom[[#This Row],[NIVEL 4]],Catálogo!A:B,2,FALSE),"")</f>
        <v>4</v>
      </c>
      <c r="AB3658" s="164">
        <v>1</v>
      </c>
      <c r="AC3658" s="148" t="s">
        <v>6706</v>
      </c>
      <c r="AD3658" s="164">
        <v>20243</v>
      </c>
      <c r="AE3658" s="149" t="s">
        <v>4007</v>
      </c>
      <c r="AF3658" s="149">
        <f>IF(ActividadesCom[[#This Row],[NIVEL 5]]&lt;&gt;0,VLOOKUP(ActividadesCom[[#This Row],[NIVEL 5]],Catálogo!A:B,2,FALSE),"")</f>
        <v>4</v>
      </c>
      <c r="AG3658" s="164">
        <v>1</v>
      </c>
    </row>
    <row r="3659" spans="1:34" ht="30" hidden="1" customHeight="1" x14ac:dyDescent="0.25">
      <c r="A3659" s="7">
        <v>21470351</v>
      </c>
      <c r="B3659" s="6" t="str">
        <f>VLOOKUP(ActividadesCom[[#This Row],[NO. DE CONTROL]],'LISTADO ESTUDIANTES'!A:C,2,FALSE)</f>
        <v>CAHUICH LORIA VICTOR RACIEL NOE</v>
      </c>
      <c r="C3659" s="6" t="str">
        <f>VLOOKUP(ActividadesCom[[#This Row],[NO. DE CONTROL]],'LISTADO ESTUDIANTES'!A:C,3,FALSE)</f>
        <v>INGENIERIA INDUSTRIAL</v>
      </c>
      <c r="D3659" s="5" t="str">
        <f>VLOOKUP(ActividadesCom[[#This Row],[NO. DE CONTROL]],'LISTADO ESTUDIANTES'!A:D,4,FALSE)</f>
        <v>EGRESADO(A)</v>
      </c>
      <c r="E3659" s="7">
        <f>SUM(ActividadesCom[[#This Row],[CRÉD. 1]],ActividadesCom[[#This Row],[CRÉD. 2]],ActividadesCom[[#This Row],[CRÉD. 3]],ActividadesCom[[#This Row],[CRÉD. 4]],ActividadesCom[[#This Row],[CRÉD. 5]])</f>
        <v>0</v>
      </c>
      <c r="F3659" s="5" t="str">
        <f>IF(ActividadesCom[[#This Row],[ÚLTIMO SEMESTRE CON CRÉDITOS]]&gt;0,ROUND(AVERAGE(ActividadesCom[[#This Row],[VALOR NIVEL 5]],ActividadesCom[[#This Row],[VALOR NIVEL 4]],ActividadesCom[[#This Row],[VALOR NIVEL 3]],ActividadesCom[[#This Row],[VALOR NIVEL 2]],ActividadesCom[[#This Row],[VALOR NIVEL 1]]),0),"")</f>
        <v/>
      </c>
      <c r="G3659" s="7" t="str">
        <f>IF(ActividadesCom[[#This Row],[PROMEDIO]]="","",IF(ActividadesCom[[#This Row],[PROMEDIO]]&gt;=4,"EXCELENTE",IF(ActividadesCom[[#This Row],[PROMEDIO]]&gt;=3,"NOTABLE",IF(ActividadesCom[[#This Row],[PROMEDIO]]&gt;=2,"BUENO",IF(ActividadesCom[[#This Row],[PROMEDIO]]=1,"SUFICIENTE","")))))</f>
        <v/>
      </c>
      <c r="H3659" s="5">
        <f>MAX(ActividadesCom[[#This Row],[PERÍODO 1]],ActividadesCom[[#This Row],[PERÍODO 2]],ActividadesCom[[#This Row],[PERÍODO 3]],ActividadesCom[[#This Row],[PERÍODO 4]],ActividadesCom[[#This Row],[PERÍODO 5]])</f>
        <v>0</v>
      </c>
      <c r="I3659" s="6"/>
      <c r="J3659" s="5"/>
      <c r="K3659" s="5"/>
      <c r="L3659" s="5" t="str">
        <f>IF(ActividadesCom[[#This Row],[NIVEL 1]]&lt;&gt;0,VLOOKUP(ActividadesCom[[#This Row],[NIVEL 1]],Catálogo!A:B,2,FALSE),"")</f>
        <v/>
      </c>
      <c r="M3659" s="5"/>
      <c r="N3659" s="6"/>
      <c r="O3659" s="5"/>
      <c r="P3659" s="5"/>
      <c r="Q3659" s="5" t="str">
        <f>IF(ActividadesCom[[#This Row],[NIVEL 2]]&lt;&gt;0,VLOOKUP(ActividadesCom[[#This Row],[NIVEL 2]],Catálogo!A:B,2,FALSE),"")</f>
        <v/>
      </c>
      <c r="R3659" s="5"/>
      <c r="S3659" s="6"/>
      <c r="T3659" s="5"/>
      <c r="U3659" s="5"/>
      <c r="V3659" s="5" t="str">
        <f>IF(ActividadesCom[[#This Row],[NIVEL 3]]&lt;&gt;0,VLOOKUP(ActividadesCom[[#This Row],[NIVEL 3]],Catálogo!A:B,2,FALSE),"")</f>
        <v/>
      </c>
      <c r="W3659" s="5"/>
      <c r="X3659" s="6"/>
      <c r="Y3659" s="5"/>
      <c r="Z3659" s="5"/>
      <c r="AA3659" s="5" t="str">
        <f>IF(ActividadesCom[[#This Row],[NIVEL 4]]&lt;&gt;0,VLOOKUP(ActividadesCom[[#This Row],[NIVEL 4]],Catálogo!A:B,2,FALSE),"")</f>
        <v/>
      </c>
      <c r="AB3659" s="5"/>
      <c r="AC3659" s="6"/>
      <c r="AD3659" s="5"/>
      <c r="AE3659" s="5"/>
      <c r="AF3659" s="5" t="str">
        <f>IF(ActividadesCom[[#This Row],[NIVEL 5]]&lt;&gt;0,VLOOKUP(ActividadesCom[[#This Row],[NIVEL 5]],Catálogo!A:B,2,FALSE),"")</f>
        <v/>
      </c>
      <c r="AG3659" s="5"/>
      <c r="AH3659" s="2"/>
    </row>
    <row r="3660" spans="1:34" s="151" customFormat="1" ht="30" customHeight="1" x14ac:dyDescent="0.25">
      <c r="A3660" s="169">
        <v>21470352</v>
      </c>
      <c r="B3660" s="148" t="str">
        <f>VLOOKUP(ActividadesCom[[#This Row],[NO. DE CONTROL]],'LISTADO ESTUDIANTES'!A:C,2,FALSE)</f>
        <v>AKE CRUZ SOFIA ALEJANDRA</v>
      </c>
      <c r="C3660" s="148" t="str">
        <f>VLOOKUP(ActividadesCom[[#This Row],[NO. DE CONTROL]],'LISTADO ESTUDIANTES'!A:C,3,FALSE)</f>
        <v>ARQUITECTURA</v>
      </c>
      <c r="D3660" s="164" t="str">
        <f>VLOOKUP(ActividadesCom[[#This Row],[NO. DE CONTROL]],'LISTADO ESTUDIANTES'!A:D,4,FALSE)</f>
        <v>ACTIVO(A)</v>
      </c>
      <c r="E3660" s="149">
        <f>SUM(ActividadesCom[[#This Row],[CRÉD. 1]],ActividadesCom[[#This Row],[CRÉD. 2]],ActividadesCom[[#This Row],[CRÉD. 3]],ActividadesCom[[#This Row],[CRÉD. 4]],ActividadesCom[[#This Row],[CRÉD. 5]])</f>
        <v>5</v>
      </c>
      <c r="F3660" s="164">
        <f>IF(ActividadesCom[[#This Row],[ÚLTIMO SEMESTRE CON CRÉDITOS]]&gt;0,ROUND(AVERAGE(ActividadesCom[[#This Row],[VALOR NIVEL 5]],ActividadesCom[[#This Row],[VALOR NIVEL 4]],ActividadesCom[[#This Row],[VALOR NIVEL 3]],ActividadesCom[[#This Row],[VALOR NIVEL 2]],ActividadesCom[[#This Row],[VALOR NIVEL 1]]),0),"")</f>
        <v>4</v>
      </c>
      <c r="G3660" s="164" t="str">
        <f>IF(ActividadesCom[[#This Row],[PROMEDIO]]="","",IF(ActividadesCom[[#This Row],[PROMEDIO]]&gt;=4,"EXCELENTE",IF(ActividadesCom[[#This Row],[PROMEDIO]]&gt;=3,"NOTABLE",IF(ActividadesCom[[#This Row],[PROMEDIO]]&gt;=2,"BUENO",IF(ActividadesCom[[#This Row],[PROMEDIO]]=1,"SUFICIENTE","")))))</f>
        <v>EXCELENTE</v>
      </c>
      <c r="H3660" s="149">
        <f>MAX(ActividadesCom[[#This Row],[PERÍODO 1]],ActividadesCom[[#This Row],[PERÍODO 2]],ActividadesCom[[#This Row],[PERÍODO 3]],ActividadesCom[[#This Row],[PERÍODO 4]],ActividadesCom[[#This Row],[PERÍODO 5]])</f>
        <v>20241</v>
      </c>
      <c r="I3660" s="148" t="s">
        <v>4692</v>
      </c>
      <c r="J3660" s="164">
        <v>20213</v>
      </c>
      <c r="K3660" s="164" t="s">
        <v>4007</v>
      </c>
      <c r="L3660" s="149">
        <f>IF(ActividadesCom[[#This Row],[NIVEL 1]]&lt;&gt;0,VLOOKUP(ActividadesCom[[#This Row],[NIVEL 1]],Catálogo!A:B,2,FALSE),"")</f>
        <v>4</v>
      </c>
      <c r="M3660" s="164">
        <v>1</v>
      </c>
      <c r="N3660" s="148" t="s">
        <v>12</v>
      </c>
      <c r="O3660" s="164">
        <v>20223</v>
      </c>
      <c r="P3660" s="149" t="s">
        <v>4008</v>
      </c>
      <c r="Q3660" s="149">
        <f>IF(ActividadesCom[[#This Row],[NIVEL 2]]&lt;&gt;0,VLOOKUP(ActividadesCom[[#This Row],[NIVEL 2]],Catálogo!A:B,2,FALSE),"")</f>
        <v>3</v>
      </c>
      <c r="R3660" s="164">
        <v>1</v>
      </c>
      <c r="S3660" s="148" t="s">
        <v>12</v>
      </c>
      <c r="T3660" s="164">
        <v>20231</v>
      </c>
      <c r="U3660" s="149" t="s">
        <v>4008</v>
      </c>
      <c r="V3660" s="149">
        <f>IF(ActividadesCom[[#This Row],[NIVEL 3]]&lt;&gt;0,VLOOKUP(ActividadesCom[[#This Row],[NIVEL 3]],Catálogo!A:B,2,FALSE),"")</f>
        <v>3</v>
      </c>
      <c r="W3660" s="164">
        <v>1</v>
      </c>
      <c r="X3660" s="148" t="s">
        <v>6340</v>
      </c>
      <c r="Y3660" s="164">
        <v>20241</v>
      </c>
      <c r="Z3660" s="149" t="s">
        <v>4007</v>
      </c>
      <c r="AA3660" s="149">
        <f>IF(ActividadesCom[[#This Row],[NIVEL 4]]&lt;&gt;0,VLOOKUP(ActividadesCom[[#This Row],[NIVEL 4]],Catálogo!A:B,2,FALSE),"")</f>
        <v>4</v>
      </c>
      <c r="AB3660" s="164">
        <v>2</v>
      </c>
      <c r="AC3660" s="165"/>
      <c r="AD3660" s="164"/>
      <c r="AE3660" s="164"/>
      <c r="AF3660" s="149" t="str">
        <f>IF(ActividadesCom[[#This Row],[NIVEL 5]]&lt;&gt;0,VLOOKUP(ActividadesCom[[#This Row],[NIVEL 5]],Catálogo!A:B,2,FALSE),"")</f>
        <v/>
      </c>
      <c r="AG3660" s="164"/>
    </row>
    <row r="3661" spans="1:34" ht="30" customHeight="1" x14ac:dyDescent="0.25">
      <c r="A3661" s="32">
        <v>21470353</v>
      </c>
      <c r="B3661" s="6" t="str">
        <f>VLOOKUP(ActividadesCom[[#This Row],[NO. DE CONTROL]],'LISTADO ESTUDIANTES'!A:C,2,FALSE)</f>
        <v>GOMEZ HERNANDEZ IVETT GUADALUPE</v>
      </c>
      <c r="C3661" s="6" t="str">
        <f>VLOOKUP(ActividadesCom[[#This Row],[NO. DE CONTROL]],'LISTADO ESTUDIANTES'!A:C,3,FALSE)</f>
        <v>ARQUITECTURA</v>
      </c>
      <c r="D3661" s="33" t="str">
        <f>VLOOKUP(ActividadesCom[[#This Row],[NO. DE CONTROL]],'LISTADO ESTUDIANTES'!A:D,4,FALSE)</f>
        <v>ACTIVO(A)</v>
      </c>
      <c r="E3661" s="5">
        <f>SUM(ActividadesCom[[#This Row],[CRÉD. 1]],ActividadesCom[[#This Row],[CRÉD. 2]],ActividadesCom[[#This Row],[CRÉD. 3]],ActividadesCom[[#This Row],[CRÉD. 4]],ActividadesCom[[#This Row],[CRÉD. 5]])</f>
        <v>4</v>
      </c>
      <c r="F3661" s="33">
        <f>IF(ActividadesCom[[#This Row],[ÚLTIMO SEMESTRE CON CRÉDITOS]]&gt;0,ROUND(AVERAGE(ActividadesCom[[#This Row],[VALOR NIVEL 5]],ActividadesCom[[#This Row],[VALOR NIVEL 4]],ActividadesCom[[#This Row],[VALOR NIVEL 3]],ActividadesCom[[#This Row],[VALOR NIVEL 2]],ActividadesCom[[#This Row],[VALOR NIVEL 1]]),0),"")</f>
        <v>4</v>
      </c>
      <c r="G3661" s="33" t="str">
        <f>IF(ActividadesCom[[#This Row],[PROMEDIO]]="","",IF(ActividadesCom[[#This Row],[PROMEDIO]]&gt;=4,"EXCELENTE",IF(ActividadesCom[[#This Row],[PROMEDIO]]&gt;=3,"NOTABLE",IF(ActividadesCom[[#This Row],[PROMEDIO]]&gt;=2,"BUENO",IF(ActividadesCom[[#This Row],[PROMEDIO]]=1,"SUFICIENTE","")))))</f>
        <v>EXCELENTE</v>
      </c>
      <c r="H3661" s="5">
        <f>MAX(ActividadesCom[[#This Row],[PERÍODO 1]],ActividadesCom[[#This Row],[PERÍODO 2]],ActividadesCom[[#This Row],[PERÍODO 3]],ActividadesCom[[#This Row],[PERÍODO 4]],ActividadesCom[[#This Row],[PERÍODO 5]])</f>
        <v>20243</v>
      </c>
      <c r="I3661" s="34" t="s">
        <v>4692</v>
      </c>
      <c r="J3661" s="33">
        <v>20213</v>
      </c>
      <c r="K3661" s="33" t="s">
        <v>4007</v>
      </c>
      <c r="L3661" s="5">
        <f>IF(ActividadesCom[[#This Row],[NIVEL 1]]&lt;&gt;0,VLOOKUP(ActividadesCom[[#This Row],[NIVEL 1]],Catálogo!A:B,2,FALSE),"")</f>
        <v>4</v>
      </c>
      <c r="M3661" s="33">
        <v>1</v>
      </c>
      <c r="N3661" s="6" t="s">
        <v>6340</v>
      </c>
      <c r="O3661" s="33">
        <v>20241</v>
      </c>
      <c r="P3661" s="5" t="s">
        <v>4007</v>
      </c>
      <c r="Q3661" s="5">
        <f>IF(ActividadesCom[[#This Row],[NIVEL 2]]&lt;&gt;0,VLOOKUP(ActividadesCom[[#This Row],[NIVEL 2]],Catálogo!A:B,2,FALSE),"")</f>
        <v>4</v>
      </c>
      <c r="R3661" s="33">
        <v>2</v>
      </c>
      <c r="S3661" s="6" t="s">
        <v>6725</v>
      </c>
      <c r="T3661" s="33">
        <v>20243</v>
      </c>
      <c r="U3661" s="5" t="s">
        <v>4007</v>
      </c>
      <c r="V3661" s="5">
        <f>IF(ActividadesCom[[#This Row],[NIVEL 3]]&lt;&gt;0,VLOOKUP(ActividadesCom[[#This Row],[NIVEL 3]],Catálogo!A:B,2,FALSE),"")</f>
        <v>4</v>
      </c>
      <c r="W3661" s="33">
        <v>1</v>
      </c>
      <c r="X3661" s="34"/>
      <c r="Y3661" s="33"/>
      <c r="Z3661" s="33"/>
      <c r="AA3661" s="5" t="str">
        <f>IF(ActividadesCom[[#This Row],[NIVEL 4]]&lt;&gt;0,VLOOKUP(ActividadesCom[[#This Row],[NIVEL 4]],Catálogo!A:B,2,FALSE),"")</f>
        <v/>
      </c>
      <c r="AB3661" s="33"/>
      <c r="AC3661" s="34"/>
      <c r="AD3661" s="33"/>
      <c r="AE3661" s="33"/>
      <c r="AF3661" s="5" t="str">
        <f>IF(ActividadesCom[[#This Row],[NIVEL 5]]&lt;&gt;0,VLOOKUP(ActividadesCom[[#This Row],[NIVEL 5]],Catálogo!A:B,2,FALSE),"")</f>
        <v/>
      </c>
      <c r="AG3661" s="33"/>
      <c r="AH3661" s="2"/>
    </row>
    <row r="3662" spans="1:34" ht="30" hidden="1" customHeight="1" x14ac:dyDescent="0.25">
      <c r="A3662" s="32">
        <v>21470354</v>
      </c>
      <c r="B3662" s="6" t="str">
        <f>VLOOKUP(ActividadesCom[[#This Row],[NO. DE CONTROL]],'LISTADO ESTUDIANTES'!A:C,2,FALSE)</f>
        <v>RAMIREZ BAUTISTA ARMANDO</v>
      </c>
      <c r="C3662" s="6" t="str">
        <f>VLOOKUP(ActividadesCom[[#This Row],[NO. DE CONTROL]],'LISTADO ESTUDIANTES'!A:C,3,FALSE)</f>
        <v>ARQUITECTURA</v>
      </c>
      <c r="D3662" s="33" t="str">
        <f>VLOOKUP(ActividadesCom[[#This Row],[NO. DE CONTROL]],'LISTADO ESTUDIANTES'!A:D,4,FALSE)</f>
        <v>EGRESADO(A)</v>
      </c>
      <c r="E3662" s="5">
        <f>SUM(ActividadesCom[[#This Row],[CRÉD. 1]],ActividadesCom[[#This Row],[CRÉD. 2]],ActividadesCom[[#This Row],[CRÉD. 3]],ActividadesCom[[#This Row],[CRÉD. 4]],ActividadesCom[[#This Row],[CRÉD. 5]])</f>
        <v>2</v>
      </c>
      <c r="F3662" s="33">
        <f>IF(ActividadesCom[[#This Row],[ÚLTIMO SEMESTRE CON CRÉDITOS]]&gt;0,ROUND(AVERAGE(ActividadesCom[[#This Row],[VALOR NIVEL 5]],ActividadesCom[[#This Row],[VALOR NIVEL 4]],ActividadesCom[[#This Row],[VALOR NIVEL 3]],ActividadesCom[[#This Row],[VALOR NIVEL 2]],ActividadesCom[[#This Row],[VALOR NIVEL 1]]),0),"")</f>
        <v>3</v>
      </c>
      <c r="G3662" s="33" t="str">
        <f>IF(ActividadesCom[[#This Row],[PROMEDIO]]="","",IF(ActividadesCom[[#This Row],[PROMEDIO]]&gt;=4,"EXCELENTE",IF(ActividadesCom[[#This Row],[PROMEDIO]]&gt;=3,"NOTABLE",IF(ActividadesCom[[#This Row],[PROMEDIO]]&gt;=2,"BUENO",IF(ActividadesCom[[#This Row],[PROMEDIO]]=1,"SUFICIENTE","")))))</f>
        <v>NOTABLE</v>
      </c>
      <c r="H3662" s="5">
        <f>MAX(ActividadesCom[[#This Row],[PERÍODO 1]],ActividadesCom[[#This Row],[PERÍODO 2]],ActividadesCom[[#This Row],[PERÍODO 3]],ActividadesCom[[#This Row],[PERÍODO 4]],ActividadesCom[[#This Row],[PERÍODO 5]])</f>
        <v>20213</v>
      </c>
      <c r="I3662" s="34" t="s">
        <v>4692</v>
      </c>
      <c r="J3662" s="33">
        <v>20213</v>
      </c>
      <c r="K3662" s="33" t="s">
        <v>4007</v>
      </c>
      <c r="L3662" s="5">
        <f>IF(ActividadesCom[[#This Row],[NIVEL 1]]&lt;&gt;0,VLOOKUP(ActividadesCom[[#This Row],[NIVEL 1]],Catálogo!A:B,2,FALSE),"")</f>
        <v>4</v>
      </c>
      <c r="M3662" s="33">
        <v>1</v>
      </c>
      <c r="N3662" s="6" t="s">
        <v>11</v>
      </c>
      <c r="O3662" s="33">
        <v>20213</v>
      </c>
      <c r="P3662" s="5" t="s">
        <v>4010</v>
      </c>
      <c r="Q3662" s="5">
        <f>IF(ActividadesCom[[#This Row],[NIVEL 2]]&lt;&gt;0,VLOOKUP(ActividadesCom[[#This Row],[NIVEL 2]],Catálogo!A:B,2,FALSE),"")</f>
        <v>1</v>
      </c>
      <c r="R3662" s="33">
        <v>1</v>
      </c>
      <c r="S3662" s="34"/>
      <c r="T3662" s="33"/>
      <c r="U3662" s="33"/>
      <c r="V3662" s="5" t="str">
        <f>IF(ActividadesCom[[#This Row],[NIVEL 3]]&lt;&gt;0,VLOOKUP(ActividadesCom[[#This Row],[NIVEL 3]],Catálogo!A:B,2,FALSE),"")</f>
        <v/>
      </c>
      <c r="W3662" s="33"/>
      <c r="X3662" s="34"/>
      <c r="Y3662" s="33"/>
      <c r="Z3662" s="33"/>
      <c r="AA3662" s="5" t="str">
        <f>IF(ActividadesCom[[#This Row],[NIVEL 4]]&lt;&gt;0,VLOOKUP(ActividadesCom[[#This Row],[NIVEL 4]],Catálogo!A:B,2,FALSE),"")</f>
        <v/>
      </c>
      <c r="AB3662" s="33"/>
      <c r="AC3662" s="34"/>
      <c r="AD3662" s="33"/>
      <c r="AE3662" s="33"/>
      <c r="AF3662" s="5" t="str">
        <f>IF(ActividadesCom[[#This Row],[NIVEL 5]]&lt;&gt;0,VLOOKUP(ActividadesCom[[#This Row],[NIVEL 5]],Catálogo!A:B,2,FALSE),"")</f>
        <v/>
      </c>
      <c r="AG3662" s="33"/>
      <c r="AH3662" s="2"/>
    </row>
    <row r="3663" spans="1:34" ht="30" hidden="1" customHeight="1" x14ac:dyDescent="0.25">
      <c r="A3663" s="32">
        <v>21470355</v>
      </c>
      <c r="B3663" s="6" t="str">
        <f>VLOOKUP(ActividadesCom[[#This Row],[NO. DE CONTROL]],'LISTADO ESTUDIANTES'!A:C,2,FALSE)</f>
        <v>HAAS MONTERO JOSUE ALONZO</v>
      </c>
      <c r="C3663" s="6" t="str">
        <f>VLOOKUP(ActividadesCom[[#This Row],[NO. DE CONTROL]],'LISTADO ESTUDIANTES'!A:C,3,FALSE)</f>
        <v>ARQUITECTURA</v>
      </c>
      <c r="D3663" s="33" t="str">
        <f>VLOOKUP(ActividadesCom[[#This Row],[NO. DE CONTROL]],'LISTADO ESTUDIANTES'!A:D,4,FALSE)</f>
        <v>EGRESADO(A)</v>
      </c>
      <c r="E3663" s="5">
        <f>SUM(ActividadesCom[[#This Row],[CRÉD. 1]],ActividadesCom[[#This Row],[CRÉD. 2]],ActividadesCom[[#This Row],[CRÉD. 3]],ActividadesCom[[#This Row],[CRÉD. 4]],ActividadesCom[[#This Row],[CRÉD. 5]])</f>
        <v>1</v>
      </c>
      <c r="F3663" s="33">
        <f>IF(ActividadesCom[[#This Row],[ÚLTIMO SEMESTRE CON CRÉDITOS]]&gt;0,ROUND(AVERAGE(ActividadesCom[[#This Row],[VALOR NIVEL 5]],ActividadesCom[[#This Row],[VALOR NIVEL 4]],ActividadesCom[[#This Row],[VALOR NIVEL 3]],ActividadesCom[[#This Row],[VALOR NIVEL 2]],ActividadesCom[[#This Row],[VALOR NIVEL 1]]),0),"")</f>
        <v>4</v>
      </c>
      <c r="G3663" s="33" t="str">
        <f>IF(ActividadesCom[[#This Row],[PROMEDIO]]="","",IF(ActividadesCom[[#This Row],[PROMEDIO]]&gt;=4,"EXCELENTE",IF(ActividadesCom[[#This Row],[PROMEDIO]]&gt;=3,"NOTABLE",IF(ActividadesCom[[#This Row],[PROMEDIO]]&gt;=2,"BUENO",IF(ActividadesCom[[#This Row],[PROMEDIO]]=1,"SUFICIENTE","")))))</f>
        <v>EXCELENTE</v>
      </c>
      <c r="H3663" s="5">
        <f>MAX(ActividadesCom[[#This Row],[PERÍODO 1]],ActividadesCom[[#This Row],[PERÍODO 2]],ActividadesCom[[#This Row],[PERÍODO 3]],ActividadesCom[[#This Row],[PERÍODO 4]],ActividadesCom[[#This Row],[PERÍODO 5]])</f>
        <v>20213</v>
      </c>
      <c r="I3663" s="34" t="s">
        <v>4692</v>
      </c>
      <c r="J3663" s="33">
        <v>20213</v>
      </c>
      <c r="K3663" s="33" t="s">
        <v>4007</v>
      </c>
      <c r="L3663" s="5">
        <f>IF(ActividadesCom[[#This Row],[NIVEL 1]]&lt;&gt;0,VLOOKUP(ActividadesCom[[#This Row],[NIVEL 1]],Catálogo!A:B,2,FALSE),"")</f>
        <v>4</v>
      </c>
      <c r="M3663" s="33">
        <v>1</v>
      </c>
      <c r="N3663" s="34"/>
      <c r="O3663" s="33"/>
      <c r="P3663" s="33"/>
      <c r="Q3663" s="5" t="str">
        <f>IF(ActividadesCom[[#This Row],[NIVEL 2]]&lt;&gt;0,VLOOKUP(ActividadesCom[[#This Row],[NIVEL 2]],Catálogo!A:B,2,FALSE),"")</f>
        <v/>
      </c>
      <c r="R3663" s="33"/>
      <c r="S3663" s="34"/>
      <c r="T3663" s="33"/>
      <c r="U3663" s="33"/>
      <c r="V3663" s="5" t="str">
        <f>IF(ActividadesCom[[#This Row],[NIVEL 3]]&lt;&gt;0,VLOOKUP(ActividadesCom[[#This Row],[NIVEL 3]],Catálogo!A:B,2,FALSE),"")</f>
        <v/>
      </c>
      <c r="W3663" s="33"/>
      <c r="X3663" s="34"/>
      <c r="Y3663" s="33"/>
      <c r="Z3663" s="33"/>
      <c r="AA3663" s="5" t="str">
        <f>IF(ActividadesCom[[#This Row],[NIVEL 4]]&lt;&gt;0,VLOOKUP(ActividadesCom[[#This Row],[NIVEL 4]],Catálogo!A:B,2,FALSE),"")</f>
        <v/>
      </c>
      <c r="AB3663" s="33"/>
      <c r="AC3663" s="34"/>
      <c r="AD3663" s="33"/>
      <c r="AE3663" s="33"/>
      <c r="AF3663" s="5" t="str">
        <f>IF(ActividadesCom[[#This Row],[NIVEL 5]]&lt;&gt;0,VLOOKUP(ActividadesCom[[#This Row],[NIVEL 5]],Catálogo!A:B,2,FALSE),"")</f>
        <v/>
      </c>
      <c r="AG3663" s="33"/>
      <c r="AH3663" s="2"/>
    </row>
    <row r="3664" spans="1:34" ht="30" hidden="1" customHeight="1" x14ac:dyDescent="0.25">
      <c r="A3664" s="32">
        <v>21470356</v>
      </c>
      <c r="B3664" s="6" t="str">
        <f>VLOOKUP(ActividadesCom[[#This Row],[NO. DE CONTROL]],'LISTADO ESTUDIANTES'!A:C,2,FALSE)</f>
        <v>SALAYA AVALOS GABRIEL</v>
      </c>
      <c r="C3664" s="6" t="str">
        <f>VLOOKUP(ActividadesCom[[#This Row],[NO. DE CONTROL]],'LISTADO ESTUDIANTES'!A:C,3,FALSE)</f>
        <v>ARQUITECTURA</v>
      </c>
      <c r="D3664" s="33" t="str">
        <f>VLOOKUP(ActividadesCom[[#This Row],[NO. DE CONTROL]],'LISTADO ESTUDIANTES'!A:D,4,FALSE)</f>
        <v>EGRESADO(A)</v>
      </c>
      <c r="E3664" s="5">
        <f>SUM(ActividadesCom[[#This Row],[CRÉD. 1]],ActividadesCom[[#This Row],[CRÉD. 2]],ActividadesCom[[#This Row],[CRÉD. 3]],ActividadesCom[[#This Row],[CRÉD. 4]],ActividadesCom[[#This Row],[CRÉD. 5]])</f>
        <v>1</v>
      </c>
      <c r="F3664" s="33">
        <f>IF(ActividadesCom[[#This Row],[ÚLTIMO SEMESTRE CON CRÉDITOS]]&gt;0,ROUND(AVERAGE(ActividadesCom[[#This Row],[VALOR NIVEL 5]],ActividadesCom[[#This Row],[VALOR NIVEL 4]],ActividadesCom[[#This Row],[VALOR NIVEL 3]],ActividadesCom[[#This Row],[VALOR NIVEL 2]],ActividadesCom[[#This Row],[VALOR NIVEL 1]]),0),"")</f>
        <v>4</v>
      </c>
      <c r="G3664" s="33" t="str">
        <f>IF(ActividadesCom[[#This Row],[PROMEDIO]]="","",IF(ActividadesCom[[#This Row],[PROMEDIO]]&gt;=4,"EXCELENTE",IF(ActividadesCom[[#This Row],[PROMEDIO]]&gt;=3,"NOTABLE",IF(ActividadesCom[[#This Row],[PROMEDIO]]&gt;=2,"BUENO",IF(ActividadesCom[[#This Row],[PROMEDIO]]=1,"SUFICIENTE","")))))</f>
        <v>EXCELENTE</v>
      </c>
      <c r="H3664" s="5">
        <f>MAX(ActividadesCom[[#This Row],[PERÍODO 1]],ActividadesCom[[#This Row],[PERÍODO 2]],ActividadesCom[[#This Row],[PERÍODO 3]],ActividadesCom[[#This Row],[PERÍODO 4]],ActividadesCom[[#This Row],[PERÍODO 5]])</f>
        <v>20213</v>
      </c>
      <c r="I3664" s="34" t="s">
        <v>4692</v>
      </c>
      <c r="J3664" s="33">
        <v>20213</v>
      </c>
      <c r="K3664" s="33" t="s">
        <v>4007</v>
      </c>
      <c r="L3664" s="5">
        <f>IF(ActividadesCom[[#This Row],[NIVEL 1]]&lt;&gt;0,VLOOKUP(ActividadesCom[[#This Row],[NIVEL 1]],Catálogo!A:B,2,FALSE),"")</f>
        <v>4</v>
      </c>
      <c r="M3664" s="33">
        <v>1</v>
      </c>
      <c r="N3664" s="34"/>
      <c r="O3664" s="33"/>
      <c r="P3664" s="33"/>
      <c r="Q3664" s="5" t="str">
        <f>IF(ActividadesCom[[#This Row],[NIVEL 2]]&lt;&gt;0,VLOOKUP(ActividadesCom[[#This Row],[NIVEL 2]],Catálogo!A:B,2,FALSE),"")</f>
        <v/>
      </c>
      <c r="R3664" s="33"/>
      <c r="S3664" s="34"/>
      <c r="T3664" s="33"/>
      <c r="U3664" s="33"/>
      <c r="V3664" s="5" t="str">
        <f>IF(ActividadesCom[[#This Row],[NIVEL 3]]&lt;&gt;0,VLOOKUP(ActividadesCom[[#This Row],[NIVEL 3]],Catálogo!A:B,2,FALSE),"")</f>
        <v/>
      </c>
      <c r="W3664" s="33"/>
      <c r="X3664" s="34"/>
      <c r="Y3664" s="33"/>
      <c r="Z3664" s="33"/>
      <c r="AA3664" s="5" t="str">
        <f>IF(ActividadesCom[[#This Row],[NIVEL 4]]&lt;&gt;0,VLOOKUP(ActividadesCom[[#This Row],[NIVEL 4]],Catálogo!A:B,2,FALSE),"")</f>
        <v/>
      </c>
      <c r="AB3664" s="33"/>
      <c r="AC3664" s="34"/>
      <c r="AD3664" s="33"/>
      <c r="AE3664" s="33"/>
      <c r="AF3664" s="5" t="str">
        <f>IF(ActividadesCom[[#This Row],[NIVEL 5]]&lt;&gt;0,VLOOKUP(ActividadesCom[[#This Row],[NIVEL 5]],Catálogo!A:B,2,FALSE),"")</f>
        <v/>
      </c>
      <c r="AG3664" s="33"/>
      <c r="AH3664" s="2"/>
    </row>
    <row r="3665" spans="1:34" s="151" customFormat="1" ht="30" customHeight="1" x14ac:dyDescent="0.25">
      <c r="A3665" s="147">
        <v>21470357</v>
      </c>
      <c r="B3665" s="148" t="str">
        <f>VLOOKUP(ActividadesCom[[#This Row],[NO. DE CONTROL]],'LISTADO ESTUDIANTES'!A:C,2,FALSE)</f>
        <v>MARTINEZ PACHECO JOSE MARIA</v>
      </c>
      <c r="C3665" s="148" t="str">
        <f>VLOOKUP(ActividadesCom[[#This Row],[NO. DE CONTROL]],'LISTADO ESTUDIANTES'!A:C,3,FALSE)</f>
        <v>INGENIERIA MECANICA</v>
      </c>
      <c r="D3665" s="149" t="str">
        <f>VLOOKUP(ActividadesCom[[#This Row],[NO. DE CONTROL]],'LISTADO ESTUDIANTES'!A:D,4,FALSE)</f>
        <v>ACTIVO(A)</v>
      </c>
      <c r="E3665" s="147">
        <f>SUM(ActividadesCom[[#This Row],[CRÉD. 1]],ActividadesCom[[#This Row],[CRÉD. 2]],ActividadesCom[[#This Row],[CRÉD. 3]],ActividadesCom[[#This Row],[CRÉD. 4]],ActividadesCom[[#This Row],[CRÉD. 5]])</f>
        <v>5</v>
      </c>
      <c r="F3665" s="149">
        <f>IF(ActividadesCom[[#This Row],[ÚLTIMO SEMESTRE CON CRÉDITOS]]&gt;0,ROUND(AVERAGE(ActividadesCom[[#This Row],[VALOR NIVEL 5]],ActividadesCom[[#This Row],[VALOR NIVEL 4]],ActividadesCom[[#This Row],[VALOR NIVEL 3]],ActividadesCom[[#This Row],[VALOR NIVEL 2]],ActividadesCom[[#This Row],[VALOR NIVEL 1]]),0),"")</f>
        <v>3</v>
      </c>
      <c r="G3665" s="147" t="str">
        <f>IF(ActividadesCom[[#This Row],[PROMEDIO]]="","",IF(ActividadesCom[[#This Row],[PROMEDIO]]&gt;=4,"EXCELENTE",IF(ActividadesCom[[#This Row],[PROMEDIO]]&gt;=3,"NOTABLE",IF(ActividadesCom[[#This Row],[PROMEDIO]]&gt;=2,"BUENO",IF(ActividadesCom[[#This Row],[PROMEDIO]]=1,"SUFICIENTE","")))))</f>
        <v>NOTABLE</v>
      </c>
      <c r="H3665" s="149">
        <f>MAX(ActividadesCom[[#This Row],[PERÍODO 1]],ActividadesCom[[#This Row],[PERÍODO 2]],ActividadesCom[[#This Row],[PERÍODO 3]],ActividadesCom[[#This Row],[PERÍODO 4]],ActividadesCom[[#This Row],[PERÍODO 5]])</f>
        <v>20243</v>
      </c>
      <c r="I3665" s="148" t="s">
        <v>6733</v>
      </c>
      <c r="J3665" s="149">
        <v>20243</v>
      </c>
      <c r="K3665" s="149" t="s">
        <v>4008</v>
      </c>
      <c r="L3665" s="149">
        <f>IF(ActividadesCom[[#This Row],[NIVEL 1]]&lt;&gt;0,VLOOKUP(ActividadesCom[[#This Row],[NIVEL 1]],Catálogo!A:B,2,FALSE),"")</f>
        <v>3</v>
      </c>
      <c r="M3665" s="149">
        <v>2</v>
      </c>
      <c r="N3665" s="148" t="s">
        <v>6734</v>
      </c>
      <c r="O3665" s="149">
        <v>20241</v>
      </c>
      <c r="P3665" s="149" t="s">
        <v>4008</v>
      </c>
      <c r="Q3665" s="149">
        <f>IF(ActividadesCom[[#This Row],[NIVEL 2]]&lt;&gt;0,VLOOKUP(ActividadesCom[[#This Row],[NIVEL 2]],Catálogo!A:B,2,FALSE),"")</f>
        <v>3</v>
      </c>
      <c r="R3665" s="149">
        <v>1</v>
      </c>
      <c r="S3665" s="148" t="s">
        <v>3518</v>
      </c>
      <c r="T3665" s="149">
        <v>20223</v>
      </c>
      <c r="U3665" s="149" t="s">
        <v>4009</v>
      </c>
      <c r="V3665" s="149">
        <f>IF(ActividadesCom[[#This Row],[NIVEL 3]]&lt;&gt;0,VLOOKUP(ActividadesCom[[#This Row],[NIVEL 3]],Catálogo!A:B,2,FALSE),"")</f>
        <v>2</v>
      </c>
      <c r="W3665" s="149">
        <v>1</v>
      </c>
      <c r="X3665" s="148" t="s">
        <v>6708</v>
      </c>
      <c r="Y3665" s="149">
        <v>20243</v>
      </c>
      <c r="Z3665" s="149" t="s">
        <v>4008</v>
      </c>
      <c r="AA3665" s="149">
        <f>IF(ActividadesCom[[#This Row],[NIVEL 4]]&lt;&gt;0,VLOOKUP(ActividadesCom[[#This Row],[NIVEL 4]],Catálogo!A:B,2,FALSE),"")</f>
        <v>3</v>
      </c>
      <c r="AB3665" s="149">
        <v>1</v>
      </c>
      <c r="AC3665" s="148"/>
      <c r="AD3665" s="149"/>
      <c r="AE3665" s="149"/>
      <c r="AF3665" s="149" t="str">
        <f>IF(ActividadesCom[[#This Row],[NIVEL 5]]&lt;&gt;0,VLOOKUP(ActividadesCom[[#This Row],[NIVEL 5]],Catálogo!A:B,2,FALSE),"")</f>
        <v/>
      </c>
      <c r="AG3665" s="149"/>
    </row>
    <row r="3666" spans="1:34" ht="30" hidden="1" customHeight="1" x14ac:dyDescent="0.25">
      <c r="A3666" s="39">
        <v>21470358</v>
      </c>
      <c r="B3666" s="6" t="str">
        <f>VLOOKUP(ActividadesCom[[#This Row],[NO. DE CONTROL]],'LISTADO ESTUDIANTES'!A:C,2,FALSE)</f>
        <v>ALEXANDER DEL JESUS PATIÑO DZUL</v>
      </c>
      <c r="C3666" s="6" t="str">
        <f>VLOOKUP(ActividadesCom[[#This Row],[NO. DE CONTROL]],'LISTADO ESTUDIANTES'!A:C,3,FALSE)</f>
        <v>INGENIERIA MECANICA</v>
      </c>
      <c r="D3666" s="40" t="str">
        <f>VLOOKUP(ActividadesCom[[#This Row],[NO. DE CONTROL]],'LISTADO ESTUDIANTES'!A:D,4,FALSE)</f>
        <v>EGRESADO(A)</v>
      </c>
      <c r="E3666" s="39">
        <f>SUM(ActividadesCom[[#This Row],[CRÉD. 1]],ActividadesCom[[#This Row],[CRÉD. 2]],ActividadesCom[[#This Row],[CRÉD. 3]],ActividadesCom[[#This Row],[CRÉD. 4]],ActividadesCom[[#This Row],[CRÉD. 5]])</f>
        <v>1</v>
      </c>
      <c r="F3666" s="40">
        <f>IF(ActividadesCom[[#This Row],[ÚLTIMO SEMESTRE CON CRÉDITOS]]&gt;0,ROUND(AVERAGE(ActividadesCom[[#This Row],[VALOR NIVEL 5]],ActividadesCom[[#This Row],[VALOR NIVEL 4]],ActividadesCom[[#This Row],[VALOR NIVEL 3]],ActividadesCom[[#This Row],[VALOR NIVEL 2]],ActividadesCom[[#This Row],[VALOR NIVEL 1]]),0),"")</f>
        <v>2</v>
      </c>
      <c r="G3666" s="39" t="str">
        <f>IF(ActividadesCom[[#This Row],[PROMEDIO]]="","",IF(ActividadesCom[[#This Row],[PROMEDIO]]&gt;=4,"EXCELENTE",IF(ActividadesCom[[#This Row],[PROMEDIO]]&gt;=3,"NOTABLE",IF(ActividadesCom[[#This Row],[PROMEDIO]]&gt;=2,"BUENO",IF(ActividadesCom[[#This Row],[PROMEDIO]]=1,"SUFICIENTE","")))))</f>
        <v>BUENO</v>
      </c>
      <c r="H3666" s="40">
        <f>MAX(ActividadesCom[[#This Row],[PERÍODO 1]],ActividadesCom[[#This Row],[PERÍODO 2]],ActividadesCom[[#This Row],[PERÍODO 3]],ActividadesCom[[#This Row],[PERÍODO 4]],ActividadesCom[[#This Row],[PERÍODO 5]])</f>
        <v>20221</v>
      </c>
      <c r="I3666" s="41" t="s">
        <v>4867</v>
      </c>
      <c r="J3666" s="5">
        <v>20221</v>
      </c>
      <c r="K3666" s="40" t="s">
        <v>4021</v>
      </c>
      <c r="L3666" s="40">
        <f>IF(ActividadesCom[[#This Row],[NIVEL 1]]&lt;&gt;0,VLOOKUP(ActividadesCom[[#This Row],[NIVEL 1]],Catálogo!A:B,2,FALSE),"")</f>
        <v>2</v>
      </c>
      <c r="M3666" s="40">
        <v>1</v>
      </c>
      <c r="N3666" s="41"/>
      <c r="O3666" s="40"/>
      <c r="P3666" s="40"/>
      <c r="Q3666" s="40" t="str">
        <f>IF(ActividadesCom[[#This Row],[NIVEL 2]]&lt;&gt;0,VLOOKUP(ActividadesCom[[#This Row],[NIVEL 2]],Catálogo!A:B,2,FALSE),"")</f>
        <v/>
      </c>
      <c r="R3666" s="40"/>
      <c r="S3666" s="41"/>
      <c r="T3666" s="40"/>
      <c r="U3666" s="40"/>
      <c r="V3666" s="40" t="str">
        <f>IF(ActividadesCom[[#This Row],[NIVEL 3]]&lt;&gt;0,VLOOKUP(ActividadesCom[[#This Row],[NIVEL 3]],Catálogo!A:B,2,FALSE),"")</f>
        <v/>
      </c>
      <c r="W3666" s="40"/>
      <c r="X3666" s="41"/>
      <c r="Y3666" s="40"/>
      <c r="Z3666" s="40"/>
      <c r="AA3666" s="40" t="str">
        <f>IF(ActividadesCom[[#This Row],[NIVEL 4]]&lt;&gt;0,VLOOKUP(ActividadesCom[[#This Row],[NIVEL 4]],Catálogo!A:B,2,FALSE),"")</f>
        <v/>
      </c>
      <c r="AB3666" s="40"/>
      <c r="AC3666" s="41"/>
      <c r="AD3666" s="40"/>
      <c r="AE3666" s="40"/>
      <c r="AF3666" s="40" t="str">
        <f>IF(ActividadesCom[[#This Row],[NIVEL 5]]&lt;&gt;0,VLOOKUP(ActividadesCom[[#This Row],[NIVEL 5]],Catálogo!A:B,2,FALSE),"")</f>
        <v/>
      </c>
      <c r="AG3666" s="40"/>
      <c r="AH3666" s="2"/>
    </row>
    <row r="3667" spans="1:34" s="151" customFormat="1" ht="30" customHeight="1" x14ac:dyDescent="0.25">
      <c r="A3667" s="147">
        <v>21470359</v>
      </c>
      <c r="B3667" s="148" t="str">
        <f>VLOOKUP(ActividadesCom[[#This Row],[NO. DE CONTROL]],'LISTADO ESTUDIANTES'!A:C,2,FALSE)</f>
        <v>REYES HERNANDEZ NOHEMI</v>
      </c>
      <c r="C3667" s="148" t="str">
        <f>VLOOKUP(ActividadesCom[[#This Row],[NO. DE CONTROL]],'LISTADO ESTUDIANTES'!A:C,3,FALSE)</f>
        <v>INGENIERIA EN ADMINISTRACION</v>
      </c>
      <c r="D3667" s="149" t="str">
        <f>VLOOKUP(ActividadesCom[[#This Row],[NO. DE CONTROL]],'LISTADO ESTUDIANTES'!A:D,4,FALSE)</f>
        <v>ACTIVO(A)</v>
      </c>
      <c r="E3667" s="147">
        <f>SUM(ActividadesCom[[#This Row],[CRÉD. 1]],ActividadesCom[[#This Row],[CRÉD. 2]],ActividadesCom[[#This Row],[CRÉD. 3]],ActividadesCom[[#This Row],[CRÉD. 4]],ActividadesCom[[#This Row],[CRÉD. 5]])</f>
        <v>5</v>
      </c>
      <c r="F3667" s="149">
        <f>IF(ActividadesCom[[#This Row],[ÚLTIMO SEMESTRE CON CRÉDITOS]]&gt;0,ROUND(AVERAGE(ActividadesCom[[#This Row],[VALOR NIVEL 5]],ActividadesCom[[#This Row],[VALOR NIVEL 4]],ActividadesCom[[#This Row],[VALOR NIVEL 3]],ActividadesCom[[#This Row],[VALOR NIVEL 2]],ActividadesCom[[#This Row],[VALOR NIVEL 1]]),0),"")</f>
        <v>4</v>
      </c>
      <c r="G3667" s="147" t="str">
        <f>IF(ActividadesCom[[#This Row],[PROMEDIO]]="","",IF(ActividadesCom[[#This Row],[PROMEDIO]]&gt;=4,"EXCELENTE",IF(ActividadesCom[[#This Row],[PROMEDIO]]&gt;=3,"NOTABLE",IF(ActividadesCom[[#This Row],[PROMEDIO]]&gt;=2,"BUENO",IF(ActividadesCom[[#This Row],[PROMEDIO]]=1,"SUFICIENTE","")))))</f>
        <v>EXCELENTE</v>
      </c>
      <c r="H3667" s="149">
        <f>MAX(ActividadesCom[[#This Row],[PERÍODO 1]],ActividadesCom[[#This Row],[PERÍODO 2]],ActividadesCom[[#This Row],[PERÍODO 3]],ActividadesCom[[#This Row],[PERÍODO 4]],ActividadesCom[[#This Row],[PERÍODO 5]])</f>
        <v>20233</v>
      </c>
      <c r="I3667" s="148" t="s">
        <v>5634</v>
      </c>
      <c r="J3667" s="149">
        <v>20221</v>
      </c>
      <c r="K3667" s="149" t="s">
        <v>4008</v>
      </c>
      <c r="L3667" s="149">
        <f>IF(ActividadesCom[[#This Row],[NIVEL 1]]&lt;&gt;0,VLOOKUP(ActividadesCom[[#This Row],[NIVEL 1]],Catálogo!A:B,2,FALSE),"")</f>
        <v>3</v>
      </c>
      <c r="M3667" s="149">
        <v>1</v>
      </c>
      <c r="N3667" s="148" t="s">
        <v>5695</v>
      </c>
      <c r="O3667" s="149">
        <v>20213</v>
      </c>
      <c r="P3667" s="149" t="s">
        <v>4008</v>
      </c>
      <c r="Q3667" s="149">
        <f>IF(ActividadesCom[[#This Row],[NIVEL 2]]&lt;&gt;0,VLOOKUP(ActividadesCom[[#This Row],[NIVEL 2]],Catálogo!A:B,2,FALSE),"")</f>
        <v>3</v>
      </c>
      <c r="R3667" s="149">
        <v>1</v>
      </c>
      <c r="S3667" s="148" t="s">
        <v>5834</v>
      </c>
      <c r="T3667" s="149">
        <v>20231</v>
      </c>
      <c r="U3667" s="149" t="s">
        <v>4007</v>
      </c>
      <c r="V3667" s="149">
        <f>IF(ActividadesCom[[#This Row],[NIVEL 3]]&lt;&gt;0,VLOOKUP(ActividadesCom[[#This Row],[NIVEL 3]],Catálogo!A:B,2,FALSE),"")</f>
        <v>4</v>
      </c>
      <c r="W3667" s="149">
        <v>1</v>
      </c>
      <c r="X3667" s="148" t="s">
        <v>6265</v>
      </c>
      <c r="Y3667" s="149">
        <v>20233</v>
      </c>
      <c r="Z3667" s="149" t="s">
        <v>4007</v>
      </c>
      <c r="AA3667" s="149">
        <f>IF(ActividadesCom[[#This Row],[NIVEL 4]]&lt;&gt;0,VLOOKUP(ActividadesCom[[#This Row],[NIVEL 4]],Catálogo!A:B,2,FALSE),"")</f>
        <v>4</v>
      </c>
      <c r="AB3667" s="149">
        <v>2</v>
      </c>
      <c r="AC3667" s="148"/>
      <c r="AD3667" s="149"/>
      <c r="AE3667" s="149"/>
      <c r="AF3667" s="149" t="str">
        <f>IF(ActividadesCom[[#This Row],[NIVEL 5]]&lt;&gt;0,VLOOKUP(ActividadesCom[[#This Row],[NIVEL 5]],Catálogo!A:B,2,FALSE),"")</f>
        <v/>
      </c>
      <c r="AG3667" s="149"/>
    </row>
    <row r="3668" spans="1:34" ht="30" hidden="1" customHeight="1" x14ac:dyDescent="0.25">
      <c r="A3668" s="7">
        <v>21470361</v>
      </c>
      <c r="B3668" s="6" t="str">
        <f>VLOOKUP(ActividadesCom[[#This Row],[NO. DE CONTROL]],'LISTADO ESTUDIANTES'!A:C,2,FALSE)</f>
        <v>OVANDO MURILLO JOSE MANUEL</v>
      </c>
      <c r="C3668" s="6" t="str">
        <f>VLOOKUP(ActividadesCom[[#This Row],[NO. DE CONTROL]],'LISTADO ESTUDIANTES'!A:C,3,FALSE)</f>
        <v>INGENIERIA EN GESTION EMPRESARIAL</v>
      </c>
      <c r="D3668" s="5" t="str">
        <f>VLOOKUP(ActividadesCom[[#This Row],[NO. DE CONTROL]],'LISTADO ESTUDIANTES'!A:D,4,FALSE)</f>
        <v>EGRESADO(A)</v>
      </c>
      <c r="E3668" s="5">
        <f>SUM(ActividadesCom[[#This Row],[CRÉD. 1]],ActividadesCom[[#This Row],[CRÉD. 2]],ActividadesCom[[#This Row],[CRÉD. 3]],ActividadesCom[[#This Row],[CRÉD. 4]],ActividadesCom[[#This Row],[CRÉD. 5]])</f>
        <v>4</v>
      </c>
      <c r="F3668" s="5">
        <f>IF(ActividadesCom[[#This Row],[ÚLTIMO SEMESTRE CON CRÉDITOS]]&gt;0,ROUND(AVERAGE(ActividadesCom[[#This Row],[VALOR NIVEL 5]],ActividadesCom[[#This Row],[VALOR NIVEL 4]],ActividadesCom[[#This Row],[VALOR NIVEL 3]],ActividadesCom[[#This Row],[VALOR NIVEL 2]],ActividadesCom[[#This Row],[VALOR NIVEL 1]]),0),"")</f>
        <v>4</v>
      </c>
      <c r="G3668" s="7" t="str">
        <f>IF(ActividadesCom[[#This Row],[PROMEDIO]]="","",IF(ActividadesCom[[#This Row],[PROMEDIO]]&gt;=4,"EXCELENTE",IF(ActividadesCom[[#This Row],[PROMEDIO]]&gt;=3,"NOTABLE",IF(ActividadesCom[[#This Row],[PROMEDIO]]&gt;=2,"BUENO",IF(ActividadesCom[[#This Row],[PROMEDIO]]=1,"SUFICIENTE","")))))</f>
        <v>EXCELENTE</v>
      </c>
      <c r="H3668" s="5">
        <f>MAX(ActividadesCom[[#This Row],[PERÍODO 1]],ActividadesCom[[#This Row],[PERÍODO 2]],ActividadesCom[[#This Row],[PERÍODO 3]],ActividadesCom[[#This Row],[PERÍODO 4]],ActividadesCom[[#This Row],[PERÍODO 5]])</f>
        <v>20223</v>
      </c>
      <c r="I3668" s="6" t="s">
        <v>34</v>
      </c>
      <c r="J3668" s="5">
        <v>20213</v>
      </c>
      <c r="K3668" s="33" t="s">
        <v>4007</v>
      </c>
      <c r="L3668" s="5">
        <f>IF(ActividadesCom[[#This Row],[NIVEL 1]]&lt;&gt;0,VLOOKUP(ActividadesCom[[#This Row],[NIVEL 1]],Catálogo!A:B,2,FALSE),"")</f>
        <v>4</v>
      </c>
      <c r="M3668" s="5">
        <v>1</v>
      </c>
      <c r="N3668" s="34" t="s">
        <v>4844</v>
      </c>
      <c r="O3668" s="33">
        <v>20213</v>
      </c>
      <c r="P3668" s="5" t="s">
        <v>4007</v>
      </c>
      <c r="Q3668" s="5">
        <f>IF(ActividadesCom[[#This Row],[NIVEL 2]]&lt;&gt;0,VLOOKUP(ActividadesCom[[#This Row],[NIVEL 2]],Catálogo!A:B,2,FALSE),"")</f>
        <v>4</v>
      </c>
      <c r="R3668" s="5">
        <v>1</v>
      </c>
      <c r="S3668" s="6" t="s">
        <v>5702</v>
      </c>
      <c r="T3668" s="5">
        <v>20223</v>
      </c>
      <c r="U3668" s="5" t="s">
        <v>4007</v>
      </c>
      <c r="V3668" s="5">
        <f>IF(ActividadesCom[[#This Row],[NIVEL 3]]&lt;&gt;0,VLOOKUP(ActividadesCom[[#This Row],[NIVEL 3]],Catálogo!A:B,2,FALSE),"")</f>
        <v>4</v>
      </c>
      <c r="W3668" s="5">
        <v>1</v>
      </c>
      <c r="X3668" s="6" t="s">
        <v>4893</v>
      </c>
      <c r="Y3668" s="5">
        <v>20213</v>
      </c>
      <c r="Z3668" s="5" t="s">
        <v>4007</v>
      </c>
      <c r="AA3668" s="5">
        <f>IF(ActividadesCom[[#This Row],[NIVEL 4]]&lt;&gt;0,VLOOKUP(ActividadesCom[[#This Row],[NIVEL 4]],Catálogo!A:B,2,FALSE),"")</f>
        <v>4</v>
      </c>
      <c r="AB3668" s="5">
        <v>1</v>
      </c>
      <c r="AC3668" s="6"/>
      <c r="AD3668" s="5"/>
      <c r="AE3668" s="5"/>
      <c r="AF3668" s="5" t="str">
        <f>IF(ActividadesCom[[#This Row],[NIVEL 5]]&lt;&gt;0,VLOOKUP(ActividadesCom[[#This Row],[NIVEL 5]],Catálogo!A:B,2,FALSE),"")</f>
        <v/>
      </c>
      <c r="AG3668" s="5"/>
      <c r="AH3668" s="2"/>
    </row>
    <row r="3669" spans="1:34" ht="30" hidden="1" customHeight="1" x14ac:dyDescent="0.25">
      <c r="A3669" s="7">
        <v>21470362</v>
      </c>
      <c r="B3669" s="6" t="str">
        <f>VLOOKUP(ActividadesCom[[#This Row],[NO. DE CONTROL]],'LISTADO ESTUDIANTES'!A:C,2,FALSE)</f>
        <v>SOSA PACHECO LUIS ISAAC</v>
      </c>
      <c r="C3669" s="6" t="str">
        <f>VLOOKUP(ActividadesCom[[#This Row],[NO. DE CONTROL]],'LISTADO ESTUDIANTES'!A:C,3,FALSE)</f>
        <v>INGENIERIA MECANICA</v>
      </c>
      <c r="D3669" s="5" t="str">
        <f>VLOOKUP(ActividadesCom[[#This Row],[NO. DE CONTROL]],'LISTADO ESTUDIANTES'!A:D,4,FALSE)</f>
        <v>EGRESADO(A)</v>
      </c>
      <c r="E3669" s="7">
        <f>SUM(ActividadesCom[[#This Row],[CRÉD. 1]],ActividadesCom[[#This Row],[CRÉD. 2]],ActividadesCom[[#This Row],[CRÉD. 3]],ActividadesCom[[#This Row],[CRÉD. 4]],ActividadesCom[[#This Row],[CRÉD. 5]])</f>
        <v>0</v>
      </c>
      <c r="F3669" s="5" t="str">
        <f>IF(ActividadesCom[[#This Row],[ÚLTIMO SEMESTRE CON CRÉDITOS]]&gt;0,ROUND(AVERAGE(ActividadesCom[[#This Row],[VALOR NIVEL 5]],ActividadesCom[[#This Row],[VALOR NIVEL 4]],ActividadesCom[[#This Row],[VALOR NIVEL 3]],ActividadesCom[[#This Row],[VALOR NIVEL 2]],ActividadesCom[[#This Row],[VALOR NIVEL 1]]),0),"")</f>
        <v/>
      </c>
      <c r="G3669" s="7" t="str">
        <f>IF(ActividadesCom[[#This Row],[PROMEDIO]]="","",IF(ActividadesCom[[#This Row],[PROMEDIO]]&gt;=4,"EXCELENTE",IF(ActividadesCom[[#This Row],[PROMEDIO]]&gt;=3,"NOTABLE",IF(ActividadesCom[[#This Row],[PROMEDIO]]&gt;=2,"BUENO",IF(ActividadesCom[[#This Row],[PROMEDIO]]=1,"SUFICIENTE","")))))</f>
        <v/>
      </c>
      <c r="H3669" s="5">
        <f>MAX(ActividadesCom[[#This Row],[PERÍODO 1]],ActividadesCom[[#This Row],[PERÍODO 2]],ActividadesCom[[#This Row],[PERÍODO 3]],ActividadesCom[[#This Row],[PERÍODO 4]],ActividadesCom[[#This Row],[PERÍODO 5]])</f>
        <v>0</v>
      </c>
      <c r="I3669" s="6"/>
      <c r="J3669" s="5"/>
      <c r="K3669" s="5"/>
      <c r="L3669" s="5" t="str">
        <f>IF(ActividadesCom[[#This Row],[NIVEL 1]]&lt;&gt;0,VLOOKUP(ActividadesCom[[#This Row],[NIVEL 1]],Catálogo!A:B,2,FALSE),"")</f>
        <v/>
      </c>
      <c r="M3669" s="5"/>
      <c r="N3669" s="6"/>
      <c r="O3669" s="5"/>
      <c r="P3669" s="5"/>
      <c r="Q3669" s="5" t="str">
        <f>IF(ActividadesCom[[#This Row],[NIVEL 2]]&lt;&gt;0,VLOOKUP(ActividadesCom[[#This Row],[NIVEL 2]],Catálogo!A:B,2,FALSE),"")</f>
        <v/>
      </c>
      <c r="R3669" s="5"/>
      <c r="S3669" s="6"/>
      <c r="T3669" s="5"/>
      <c r="U3669" s="5"/>
      <c r="V3669" s="5" t="str">
        <f>IF(ActividadesCom[[#This Row],[NIVEL 3]]&lt;&gt;0,VLOOKUP(ActividadesCom[[#This Row],[NIVEL 3]],Catálogo!A:B,2,FALSE),"")</f>
        <v/>
      </c>
      <c r="W3669" s="5"/>
      <c r="X3669" s="6"/>
      <c r="Y3669" s="5"/>
      <c r="Z3669" s="5"/>
      <c r="AA3669" s="5" t="str">
        <f>IF(ActividadesCom[[#This Row],[NIVEL 4]]&lt;&gt;0,VLOOKUP(ActividadesCom[[#This Row],[NIVEL 4]],Catálogo!A:B,2,FALSE),"")</f>
        <v/>
      </c>
      <c r="AB3669" s="5"/>
      <c r="AC3669" s="6"/>
      <c r="AD3669" s="5"/>
      <c r="AE3669" s="5"/>
      <c r="AF3669" s="5" t="str">
        <f>IF(ActividadesCom[[#This Row],[NIVEL 5]]&lt;&gt;0,VLOOKUP(ActividadesCom[[#This Row],[NIVEL 5]],Catálogo!A:B,2,FALSE),"")</f>
        <v/>
      </c>
      <c r="AG3669" s="5"/>
      <c r="AH3669" s="2"/>
    </row>
    <row r="3670" spans="1:34" s="151" customFormat="1" ht="30" customHeight="1" x14ac:dyDescent="0.25">
      <c r="A3670" s="169">
        <v>21470363</v>
      </c>
      <c r="B3670" s="148" t="str">
        <f>VLOOKUP(ActividadesCom[[#This Row],[NO. DE CONTROL]],'LISTADO ESTUDIANTES'!A:C,2,FALSE)</f>
        <v>UC CANCHE LESLY CITLALI</v>
      </c>
      <c r="C3670" s="148" t="str">
        <f>VLOOKUP(ActividadesCom[[#This Row],[NO. DE CONTROL]],'LISTADO ESTUDIANTES'!A:C,3,FALSE)</f>
        <v>INGENIERIA EN ADMINISTRACION</v>
      </c>
      <c r="D3670" s="164" t="str">
        <f>VLOOKUP(ActividadesCom[[#This Row],[NO. DE CONTROL]],'LISTADO ESTUDIANTES'!A:D,4,FALSE)</f>
        <v>ACTIVO(A)</v>
      </c>
      <c r="E3670" s="149">
        <f>SUM(ActividadesCom[[#This Row],[CRÉD. 1]],ActividadesCom[[#This Row],[CRÉD. 2]],ActividadesCom[[#This Row],[CRÉD. 3]],ActividadesCom[[#This Row],[CRÉD. 4]],ActividadesCom[[#This Row],[CRÉD. 5]])</f>
        <v>5</v>
      </c>
      <c r="F3670" s="164">
        <f>IF(ActividadesCom[[#This Row],[ÚLTIMO SEMESTRE CON CRÉDITOS]]&gt;0,ROUND(AVERAGE(ActividadesCom[[#This Row],[VALOR NIVEL 5]],ActividadesCom[[#This Row],[VALOR NIVEL 4]],ActividadesCom[[#This Row],[VALOR NIVEL 3]],ActividadesCom[[#This Row],[VALOR NIVEL 2]],ActividadesCom[[#This Row],[VALOR NIVEL 1]]),0),"")</f>
        <v>3</v>
      </c>
      <c r="G3670" s="164" t="str">
        <f>IF(ActividadesCom[[#This Row],[PROMEDIO]]="","",IF(ActividadesCom[[#This Row],[PROMEDIO]]&gt;=4,"EXCELENTE",IF(ActividadesCom[[#This Row],[PROMEDIO]]&gt;=3,"NOTABLE",IF(ActividadesCom[[#This Row],[PROMEDIO]]&gt;=2,"BUENO",IF(ActividadesCom[[#This Row],[PROMEDIO]]=1,"SUFICIENTE","")))))</f>
        <v>NOTABLE</v>
      </c>
      <c r="H3670" s="149">
        <f>MAX(ActividadesCom[[#This Row],[PERÍODO 1]],ActividadesCom[[#This Row],[PERÍODO 2]],ActividadesCom[[#This Row],[PERÍODO 3]],ActividadesCom[[#This Row],[PERÍODO 4]],ActividadesCom[[#This Row],[PERÍODO 5]])</f>
        <v>20241</v>
      </c>
      <c r="I3670" s="165" t="s">
        <v>523</v>
      </c>
      <c r="J3670" s="164">
        <v>20213</v>
      </c>
      <c r="K3670" s="164" t="s">
        <v>4009</v>
      </c>
      <c r="L3670" s="149">
        <f>IF(ActividadesCom[[#This Row],[NIVEL 1]]&lt;&gt;0,VLOOKUP(ActividadesCom[[#This Row],[NIVEL 1]],Catálogo!A:B,2,FALSE),"")</f>
        <v>2</v>
      </c>
      <c r="M3670" s="164">
        <v>1</v>
      </c>
      <c r="N3670" s="148" t="s">
        <v>523</v>
      </c>
      <c r="O3670" s="164">
        <v>20221</v>
      </c>
      <c r="P3670" s="149" t="s">
        <v>4009</v>
      </c>
      <c r="Q3670" s="149">
        <f>IF(ActividadesCom[[#This Row],[NIVEL 2]]&lt;&gt;0,VLOOKUP(ActividadesCom[[#This Row],[NIVEL 2]],Catálogo!A:B,2,FALSE),"")</f>
        <v>2</v>
      </c>
      <c r="R3670" s="164">
        <v>1</v>
      </c>
      <c r="S3670" s="148" t="s">
        <v>6298</v>
      </c>
      <c r="T3670" s="164">
        <v>20233</v>
      </c>
      <c r="U3670" s="149" t="s">
        <v>4007</v>
      </c>
      <c r="V3670" s="149">
        <f>IF(ActividadesCom[[#This Row],[NIVEL 3]]&lt;&gt;0,VLOOKUP(ActividadesCom[[#This Row],[NIVEL 3]],Catálogo!A:B,2,FALSE),"")</f>
        <v>4</v>
      </c>
      <c r="W3670" s="164">
        <v>1</v>
      </c>
      <c r="X3670" s="148" t="s">
        <v>6330</v>
      </c>
      <c r="Y3670" s="164">
        <v>20241</v>
      </c>
      <c r="Z3670" s="149" t="s">
        <v>4007</v>
      </c>
      <c r="AA3670" s="149">
        <f>IF(ActividadesCom[[#This Row],[NIVEL 4]]&lt;&gt;0,VLOOKUP(ActividadesCom[[#This Row],[NIVEL 4]],Catálogo!A:B,2,FALSE),"")</f>
        <v>4</v>
      </c>
      <c r="AB3670" s="164">
        <v>2</v>
      </c>
      <c r="AC3670" s="165"/>
      <c r="AD3670" s="164"/>
      <c r="AE3670" s="164"/>
      <c r="AF3670" s="149" t="str">
        <f>IF(ActividadesCom[[#This Row],[NIVEL 5]]&lt;&gt;0,VLOOKUP(ActividadesCom[[#This Row],[NIVEL 5]],Catálogo!A:B,2,FALSE),"")</f>
        <v/>
      </c>
      <c r="AG3670" s="164"/>
    </row>
    <row r="3671" spans="1:34" ht="30" hidden="1" customHeight="1" x14ac:dyDescent="0.25">
      <c r="A3671" s="7">
        <v>21470365</v>
      </c>
      <c r="B3671" s="6" t="str">
        <f>VLOOKUP(ActividadesCom[[#This Row],[NO. DE CONTROL]],'LISTADO ESTUDIANTES'!A:C,2,FALSE)</f>
        <v>OROPEZA SALAZAR LUCELY YAZIR</v>
      </c>
      <c r="C3671" s="6" t="str">
        <f>VLOOKUP(ActividadesCom[[#This Row],[NO. DE CONTROL]],'LISTADO ESTUDIANTES'!A:C,3,FALSE)</f>
        <v>INGENIERIA EN ADMINISTRACION</v>
      </c>
      <c r="D3671" s="5" t="str">
        <f>VLOOKUP(ActividadesCom[[#This Row],[NO. DE CONTROL]],'LISTADO ESTUDIANTES'!A:D,4,FALSE)</f>
        <v>EGRESADO(A)</v>
      </c>
      <c r="E3671" s="7">
        <f>SUM(ActividadesCom[[#This Row],[CRÉD. 1]],ActividadesCom[[#This Row],[CRÉD. 2]],ActividadesCom[[#This Row],[CRÉD. 3]],ActividadesCom[[#This Row],[CRÉD. 4]],ActividadesCom[[#This Row],[CRÉD. 5]])</f>
        <v>0</v>
      </c>
      <c r="F3671" s="5" t="str">
        <f>IF(ActividadesCom[[#This Row],[ÚLTIMO SEMESTRE CON CRÉDITOS]]&gt;0,ROUND(AVERAGE(ActividadesCom[[#This Row],[VALOR NIVEL 5]],ActividadesCom[[#This Row],[VALOR NIVEL 4]],ActividadesCom[[#This Row],[VALOR NIVEL 3]],ActividadesCom[[#This Row],[VALOR NIVEL 2]],ActividadesCom[[#This Row],[VALOR NIVEL 1]]),0),"")</f>
        <v/>
      </c>
      <c r="G3671" s="7" t="str">
        <f>IF(ActividadesCom[[#This Row],[PROMEDIO]]="","",IF(ActividadesCom[[#This Row],[PROMEDIO]]&gt;=4,"EXCELENTE",IF(ActividadesCom[[#This Row],[PROMEDIO]]&gt;=3,"NOTABLE",IF(ActividadesCom[[#This Row],[PROMEDIO]]&gt;=2,"BUENO",IF(ActividadesCom[[#This Row],[PROMEDIO]]=1,"SUFICIENTE","")))))</f>
        <v/>
      </c>
      <c r="H3671" s="5">
        <f>MAX(ActividadesCom[[#This Row],[PERÍODO 1]],ActividadesCom[[#This Row],[PERÍODO 2]],ActividadesCom[[#This Row],[PERÍODO 3]],ActividadesCom[[#This Row],[PERÍODO 4]],ActividadesCom[[#This Row],[PERÍODO 5]])</f>
        <v>0</v>
      </c>
      <c r="I3671" s="6"/>
      <c r="J3671" s="5"/>
      <c r="K3671" s="5"/>
      <c r="L3671" s="5" t="str">
        <f>IF(ActividadesCom[[#This Row],[NIVEL 1]]&lt;&gt;0,VLOOKUP(ActividadesCom[[#This Row],[NIVEL 1]],Catálogo!A:B,2,FALSE),"")</f>
        <v/>
      </c>
      <c r="M3671" s="5"/>
      <c r="N3671" s="6"/>
      <c r="O3671" s="5"/>
      <c r="P3671" s="5"/>
      <c r="Q3671" s="5" t="str">
        <f>IF(ActividadesCom[[#This Row],[NIVEL 2]]&lt;&gt;0,VLOOKUP(ActividadesCom[[#This Row],[NIVEL 2]],Catálogo!A:B,2,FALSE),"")</f>
        <v/>
      </c>
      <c r="R3671" s="5"/>
      <c r="S3671" s="6"/>
      <c r="T3671" s="5"/>
      <c r="U3671" s="5"/>
      <c r="V3671" s="5" t="str">
        <f>IF(ActividadesCom[[#This Row],[NIVEL 3]]&lt;&gt;0,VLOOKUP(ActividadesCom[[#This Row],[NIVEL 3]],Catálogo!A:B,2,FALSE),"")</f>
        <v/>
      </c>
      <c r="W3671" s="5"/>
      <c r="X3671" s="6"/>
      <c r="Y3671" s="5"/>
      <c r="Z3671" s="5"/>
      <c r="AA3671" s="5" t="str">
        <f>IF(ActividadesCom[[#This Row],[NIVEL 4]]&lt;&gt;0,VLOOKUP(ActividadesCom[[#This Row],[NIVEL 4]],Catálogo!A:B,2,FALSE),"")</f>
        <v/>
      </c>
      <c r="AB3671" s="5"/>
      <c r="AC3671" s="6"/>
      <c r="AD3671" s="5"/>
      <c r="AE3671" s="5"/>
      <c r="AF3671" s="5" t="str">
        <f>IF(ActividadesCom[[#This Row],[NIVEL 5]]&lt;&gt;0,VLOOKUP(ActividadesCom[[#This Row],[NIVEL 5]],Catálogo!A:B,2,FALSE),"")</f>
        <v/>
      </c>
      <c r="AG3671" s="5"/>
      <c r="AH3671" s="2"/>
    </row>
    <row r="3672" spans="1:34" s="151" customFormat="1" ht="30" hidden="1" customHeight="1" x14ac:dyDescent="0.25">
      <c r="A3672" s="169">
        <v>21470367</v>
      </c>
      <c r="B3672" s="148" t="str">
        <f>VLOOKUP(ActividadesCom[[#This Row],[NO. DE CONTROL]],'LISTADO ESTUDIANTES'!A:C,2,FALSE)</f>
        <v>RIOS PACHECO VICTOR MANUEL</v>
      </c>
      <c r="C3672" s="148" t="str">
        <f>VLOOKUP(ActividadesCom[[#This Row],[NO. DE CONTROL]],'LISTADO ESTUDIANTES'!A:C,3,FALSE)</f>
        <v>INGENIERIA EN TECNOLOGIAS DE LA INFORMACION Y COMUNICACIONES</v>
      </c>
      <c r="D3672" s="164" t="str">
        <f>VLOOKUP(ActividadesCom[[#This Row],[NO. DE CONTROL]],'LISTADO ESTUDIANTES'!A:D,4,FALSE)</f>
        <v>EGRESADO(A)</v>
      </c>
      <c r="E3672" s="149">
        <f>SUM(ActividadesCom[[#This Row],[CRÉD. 1]],ActividadesCom[[#This Row],[CRÉD. 2]],ActividadesCom[[#This Row],[CRÉD. 3]],ActividadesCom[[#This Row],[CRÉD. 4]],ActividadesCom[[#This Row],[CRÉD. 5]])</f>
        <v>5</v>
      </c>
      <c r="F3672" s="164">
        <f>IF(ActividadesCom[[#This Row],[ÚLTIMO SEMESTRE CON CRÉDITOS]]&gt;0,ROUND(AVERAGE(ActividadesCom[[#This Row],[VALOR NIVEL 5]],ActividadesCom[[#This Row],[VALOR NIVEL 4]],ActividadesCom[[#This Row],[VALOR NIVEL 3]],ActividadesCom[[#This Row],[VALOR NIVEL 2]],ActividadesCom[[#This Row],[VALOR NIVEL 1]]),0),"")</f>
        <v>3</v>
      </c>
      <c r="G3672" s="164" t="str">
        <f>IF(ActividadesCom[[#This Row],[PROMEDIO]]="","",IF(ActividadesCom[[#This Row],[PROMEDIO]]&gt;=4,"EXCELENTE",IF(ActividadesCom[[#This Row],[PROMEDIO]]&gt;=3,"NOTABLE",IF(ActividadesCom[[#This Row],[PROMEDIO]]&gt;=2,"BUENO",IF(ActividadesCom[[#This Row],[PROMEDIO]]=1,"SUFICIENTE","")))))</f>
        <v>NOTABLE</v>
      </c>
      <c r="H3672" s="149">
        <f>MAX(ActividadesCom[[#This Row],[PERÍODO 1]],ActividadesCom[[#This Row],[PERÍODO 2]],ActividadesCom[[#This Row],[PERÍODO 3]],ActividadesCom[[#This Row],[PERÍODO 4]],ActividadesCom[[#This Row],[PERÍODO 5]])</f>
        <v>20241</v>
      </c>
      <c r="I3672" s="165" t="s">
        <v>4742</v>
      </c>
      <c r="J3672" s="164">
        <v>20213</v>
      </c>
      <c r="K3672" s="164" t="s">
        <v>4008</v>
      </c>
      <c r="L3672" s="149">
        <f>IF(ActividadesCom[[#This Row],[NIVEL 1]]&lt;&gt;0,VLOOKUP(ActividadesCom[[#This Row],[NIVEL 1]],Catálogo!A:B,2,FALSE),"")</f>
        <v>3</v>
      </c>
      <c r="M3672" s="164">
        <v>1</v>
      </c>
      <c r="N3672" s="165" t="s">
        <v>5373</v>
      </c>
      <c r="O3672" s="164">
        <v>20221</v>
      </c>
      <c r="P3672" s="149" t="s">
        <v>4007</v>
      </c>
      <c r="Q3672" s="149">
        <f>IF(ActividadesCom[[#This Row],[NIVEL 2]]&lt;&gt;0,VLOOKUP(ActividadesCom[[#This Row],[NIVEL 2]],Catálogo!A:B,2,FALSE),"")</f>
        <v>4</v>
      </c>
      <c r="R3672" s="164">
        <v>1</v>
      </c>
      <c r="S3672" s="148" t="s">
        <v>9</v>
      </c>
      <c r="T3672" s="164">
        <v>20231</v>
      </c>
      <c r="U3672" s="149" t="s">
        <v>4007</v>
      </c>
      <c r="V3672" s="149">
        <f>IF(ActividadesCom[[#This Row],[NIVEL 3]]&lt;&gt;0,VLOOKUP(ActividadesCom[[#This Row],[NIVEL 3]],Catálogo!A:B,2,FALSE),"")</f>
        <v>4</v>
      </c>
      <c r="W3672" s="164">
        <v>1</v>
      </c>
      <c r="X3672" s="148" t="s">
        <v>25</v>
      </c>
      <c r="Y3672" s="164">
        <v>20231</v>
      </c>
      <c r="Z3672" s="149" t="s">
        <v>4009</v>
      </c>
      <c r="AA3672" s="149">
        <f>IF(ActividadesCom[[#This Row],[NIVEL 4]]&lt;&gt;0,VLOOKUP(ActividadesCom[[#This Row],[NIVEL 4]],Catálogo!A:B,2,FALSE),"")</f>
        <v>2</v>
      </c>
      <c r="AB3672" s="164">
        <v>1</v>
      </c>
      <c r="AC3672" s="148" t="s">
        <v>6352</v>
      </c>
      <c r="AD3672" s="164">
        <v>20241</v>
      </c>
      <c r="AE3672" s="149" t="s">
        <v>4007</v>
      </c>
      <c r="AF3672" s="149">
        <f>IF(ActividadesCom[[#This Row],[NIVEL 5]]&lt;&gt;0,VLOOKUP(ActividadesCom[[#This Row],[NIVEL 5]],Catálogo!A:B,2,FALSE),"")</f>
        <v>4</v>
      </c>
      <c r="AG3672" s="164">
        <v>1</v>
      </c>
    </row>
    <row r="3673" spans="1:34" ht="30" hidden="1" customHeight="1" x14ac:dyDescent="0.25">
      <c r="A3673" s="36">
        <v>21470368</v>
      </c>
      <c r="B3673" s="6" t="str">
        <f>VLOOKUP(ActividadesCom[[#This Row],[NO. DE CONTROL]],'LISTADO ESTUDIANTES'!A:C,2,FALSE)</f>
        <v>XOOL HAAS BRITNEY GUADALUPE</v>
      </c>
      <c r="C3673" s="6" t="str">
        <f>VLOOKUP(ActividadesCom[[#This Row],[NO. DE CONTROL]],'LISTADO ESTUDIANTES'!A:C,3,FALSE)</f>
        <v>INGENIERIA EN GESTION EMPRESARIAL</v>
      </c>
      <c r="D3673" s="37" t="str">
        <f>VLOOKUP(ActividadesCom[[#This Row],[NO. DE CONTROL]],'LISTADO ESTUDIANTES'!A:D,4,FALSE)</f>
        <v>EGRESADO(A)</v>
      </c>
      <c r="E3673" s="36">
        <f>SUM(ActividadesCom[[#This Row],[CRÉD. 1]],ActividadesCom[[#This Row],[CRÉD. 2]],ActividadesCom[[#This Row],[CRÉD. 3]],ActividadesCom[[#This Row],[CRÉD. 4]],ActividadesCom[[#This Row],[CRÉD. 5]])</f>
        <v>5</v>
      </c>
      <c r="F3673" s="37">
        <f>IF(ActividadesCom[[#This Row],[ÚLTIMO SEMESTRE CON CRÉDITOS]]&gt;0,ROUND(AVERAGE(ActividadesCom[[#This Row],[VALOR NIVEL 5]],ActividadesCom[[#This Row],[VALOR NIVEL 4]],ActividadesCom[[#This Row],[VALOR NIVEL 3]],ActividadesCom[[#This Row],[VALOR NIVEL 2]],ActividadesCom[[#This Row],[VALOR NIVEL 1]]),0),"")</f>
        <v>4</v>
      </c>
      <c r="G3673" s="36" t="str">
        <f>IF(ActividadesCom[[#This Row],[PROMEDIO]]="","",IF(ActividadesCom[[#This Row],[PROMEDIO]]&gt;=4,"EXCELENTE",IF(ActividadesCom[[#This Row],[PROMEDIO]]&gt;=3,"NOTABLE",IF(ActividadesCom[[#This Row],[PROMEDIO]]&gt;=2,"BUENO",IF(ActividadesCom[[#This Row],[PROMEDIO]]=1,"SUFICIENTE","")))))</f>
        <v>EXCELENTE</v>
      </c>
      <c r="H3673" s="37">
        <f>MAX(ActividadesCom[[#This Row],[PERÍODO 1]],ActividadesCom[[#This Row],[PERÍODO 2]],ActividadesCom[[#This Row],[PERÍODO 3]],ActividadesCom[[#This Row],[PERÍODO 4]],ActividadesCom[[#This Row],[PERÍODO 5]])</f>
        <v>20223</v>
      </c>
      <c r="I3673" s="38" t="s">
        <v>4844</v>
      </c>
      <c r="J3673" s="37">
        <v>20213</v>
      </c>
      <c r="K3673" s="37" t="s">
        <v>4007</v>
      </c>
      <c r="L3673" s="37">
        <f>IF(ActividadesCom[[#This Row],[NIVEL 1]]&lt;&gt;0,VLOOKUP(ActividadesCom[[#This Row],[NIVEL 1]],Catálogo!A:B,2,FALSE),"")</f>
        <v>4</v>
      </c>
      <c r="M3673" s="37">
        <v>1</v>
      </c>
      <c r="N3673" s="6" t="s">
        <v>4862</v>
      </c>
      <c r="O3673" s="37">
        <v>20221</v>
      </c>
      <c r="P3673" s="5" t="s">
        <v>4007</v>
      </c>
      <c r="Q3673" s="37">
        <f>IF(ActividadesCom[[#This Row],[NIVEL 2]]&lt;&gt;0,VLOOKUP(ActividadesCom[[#This Row],[NIVEL 2]],Catálogo!A:B,2,FALSE),"")</f>
        <v>4</v>
      </c>
      <c r="R3673" s="37">
        <v>1</v>
      </c>
      <c r="S3673" s="38" t="s">
        <v>4893</v>
      </c>
      <c r="T3673" s="37">
        <v>20213</v>
      </c>
      <c r="U3673" s="5" t="s">
        <v>4007</v>
      </c>
      <c r="V3673" s="37">
        <f>IF(ActividadesCom[[#This Row],[NIVEL 3]]&lt;&gt;0,VLOOKUP(ActividadesCom[[#This Row],[NIVEL 3]],Catálogo!A:B,2,FALSE),"")</f>
        <v>4</v>
      </c>
      <c r="W3673" s="37">
        <v>1</v>
      </c>
      <c r="X3673" s="6" t="s">
        <v>4945</v>
      </c>
      <c r="Y3673" s="37">
        <v>20221</v>
      </c>
      <c r="Z3673" s="5" t="s">
        <v>4007</v>
      </c>
      <c r="AA3673" s="37">
        <f>IF(ActividadesCom[[#This Row],[NIVEL 4]]&lt;&gt;0,VLOOKUP(ActividadesCom[[#This Row],[NIVEL 4]],Catálogo!A:B,2,FALSE),"")</f>
        <v>4</v>
      </c>
      <c r="AB3673" s="37">
        <v>1</v>
      </c>
      <c r="AC3673" s="6" t="s">
        <v>5702</v>
      </c>
      <c r="AD3673" s="37">
        <v>20223</v>
      </c>
      <c r="AE3673" s="37" t="s">
        <v>4007</v>
      </c>
      <c r="AF3673" s="37">
        <f>IF(ActividadesCom[[#This Row],[NIVEL 5]]&lt;&gt;0,VLOOKUP(ActividadesCom[[#This Row],[NIVEL 5]],Catálogo!A:B,2,FALSE),"")</f>
        <v>4</v>
      </c>
      <c r="AG3673" s="37">
        <v>1</v>
      </c>
      <c r="AH3673" s="2"/>
    </row>
    <row r="3674" spans="1:34" s="151" customFormat="1" ht="30" customHeight="1" x14ac:dyDescent="0.25">
      <c r="A3674" s="147">
        <v>21470369</v>
      </c>
      <c r="B3674" s="148" t="str">
        <f>VLOOKUP(ActividadesCom[[#This Row],[NO. DE CONTROL]],'LISTADO ESTUDIANTES'!A:C,2,FALSE)</f>
        <v>YAN HERRERA FERNANDO ESTEBAN</v>
      </c>
      <c r="C3674" s="148" t="str">
        <f>VLOOKUP(ActividadesCom[[#This Row],[NO. DE CONTROL]],'LISTADO ESTUDIANTES'!A:C,3,FALSE)</f>
        <v>INGENIERIA MECANICA</v>
      </c>
      <c r="D3674" s="149" t="str">
        <f>VLOOKUP(ActividadesCom[[#This Row],[NO. DE CONTROL]],'LISTADO ESTUDIANTES'!A:D,4,FALSE)</f>
        <v>ACTIVO(A)</v>
      </c>
      <c r="E3674" s="147">
        <f>SUM(ActividadesCom[[#This Row],[CRÉD. 1]],ActividadesCom[[#This Row],[CRÉD. 2]],ActividadesCom[[#This Row],[CRÉD. 3]],ActividadesCom[[#This Row],[CRÉD. 4]],ActividadesCom[[#This Row],[CRÉD. 5]])</f>
        <v>5</v>
      </c>
      <c r="F3674" s="149">
        <f>IF(ActividadesCom[[#This Row],[ÚLTIMO SEMESTRE CON CRÉDITOS]]&gt;0,ROUND(AVERAGE(ActividadesCom[[#This Row],[VALOR NIVEL 5]],ActividadesCom[[#This Row],[VALOR NIVEL 4]],ActividadesCom[[#This Row],[VALOR NIVEL 3]],ActividadesCom[[#This Row],[VALOR NIVEL 2]],ActividadesCom[[#This Row],[VALOR NIVEL 1]]),0),"")</f>
        <v>3</v>
      </c>
      <c r="G3674" s="147" t="str">
        <f>IF(ActividadesCom[[#This Row],[PROMEDIO]]="","",IF(ActividadesCom[[#This Row],[PROMEDIO]]&gt;=4,"EXCELENTE",IF(ActividadesCom[[#This Row],[PROMEDIO]]&gt;=3,"NOTABLE",IF(ActividadesCom[[#This Row],[PROMEDIO]]&gt;=2,"BUENO",IF(ActividadesCom[[#This Row],[PROMEDIO]]=1,"SUFICIENTE","")))))</f>
        <v>NOTABLE</v>
      </c>
      <c r="H3674" s="149">
        <f>MAX(ActividadesCom[[#This Row],[PERÍODO 1]],ActividadesCom[[#This Row],[PERÍODO 2]],ActividadesCom[[#This Row],[PERÍODO 3]],ActividadesCom[[#This Row],[PERÍODO 4]],ActividadesCom[[#This Row],[PERÍODO 5]])</f>
        <v>20243</v>
      </c>
      <c r="I3674" s="148" t="s">
        <v>47</v>
      </c>
      <c r="J3674" s="149">
        <v>20223</v>
      </c>
      <c r="K3674" s="149" t="s">
        <v>4020</v>
      </c>
      <c r="L3674" s="149">
        <f>IF(ActividadesCom[[#This Row],[NIVEL 1]]&lt;&gt;0,VLOOKUP(ActividadesCom[[#This Row],[NIVEL 1]],Catálogo!A:B,2,FALSE),"")</f>
        <v>3</v>
      </c>
      <c r="M3674" s="149">
        <v>1</v>
      </c>
      <c r="N3674" s="148" t="s">
        <v>47</v>
      </c>
      <c r="O3674" s="149">
        <v>20231</v>
      </c>
      <c r="P3674" s="149" t="s">
        <v>4008</v>
      </c>
      <c r="Q3674" s="149">
        <f>IF(ActividadesCom[[#This Row],[NIVEL 2]]&lt;&gt;0,VLOOKUP(ActividadesCom[[#This Row],[NIVEL 2]],Catálogo!A:B,2,FALSE),"")</f>
        <v>3</v>
      </c>
      <c r="R3674" s="149">
        <v>1</v>
      </c>
      <c r="S3674" s="148" t="s">
        <v>6708</v>
      </c>
      <c r="T3674" s="149">
        <v>20243</v>
      </c>
      <c r="U3674" s="149" t="s">
        <v>4008</v>
      </c>
      <c r="V3674" s="149">
        <f>IF(ActividadesCom[[#This Row],[NIVEL 3]]&lt;&gt;0,VLOOKUP(ActividadesCom[[#This Row],[NIVEL 3]],Catálogo!A:B,2,FALSE),"")</f>
        <v>3</v>
      </c>
      <c r="W3674" s="149">
        <v>1</v>
      </c>
      <c r="X3674" s="148" t="s">
        <v>6709</v>
      </c>
      <c r="Y3674" s="149">
        <v>20243</v>
      </c>
      <c r="Z3674" s="149" t="s">
        <v>4008</v>
      </c>
      <c r="AA3674" s="149">
        <f>IF(ActividadesCom[[#This Row],[NIVEL 4]]&lt;&gt;0,VLOOKUP(ActividadesCom[[#This Row],[NIVEL 4]],Catálogo!A:B,2,FALSE),"")</f>
        <v>3</v>
      </c>
      <c r="AB3674" s="149">
        <v>1</v>
      </c>
      <c r="AC3674" s="148" t="s">
        <v>6710</v>
      </c>
      <c r="AD3674" s="149">
        <v>20243</v>
      </c>
      <c r="AE3674" s="149" t="s">
        <v>4008</v>
      </c>
      <c r="AF3674" s="149">
        <f>IF(ActividadesCom[[#This Row],[NIVEL 5]]&lt;&gt;0,VLOOKUP(ActividadesCom[[#This Row],[NIVEL 5]],Catálogo!A:B,2,FALSE),"")</f>
        <v>3</v>
      </c>
      <c r="AG3674" s="149">
        <v>1</v>
      </c>
    </row>
    <row r="3675" spans="1:34" ht="30" hidden="1" customHeight="1" x14ac:dyDescent="0.25">
      <c r="A3675" s="32">
        <v>21470370</v>
      </c>
      <c r="B3675" s="6" t="str">
        <f>VLOOKUP(ActividadesCom[[#This Row],[NO. DE CONTROL]],'LISTADO ESTUDIANTES'!A:C,2,FALSE)</f>
        <v>COLLI MARIN LUIS ESTEBAN</v>
      </c>
      <c r="C3675" s="6" t="str">
        <f>VLOOKUP(ActividadesCom[[#This Row],[NO. DE CONTROL]],'LISTADO ESTUDIANTES'!A:C,3,FALSE)</f>
        <v>ARQUITECTURA</v>
      </c>
      <c r="D3675" s="33" t="str">
        <f>VLOOKUP(ActividadesCom[[#This Row],[NO. DE CONTROL]],'LISTADO ESTUDIANTES'!A:D,4,FALSE)</f>
        <v>EGRESADO(A)</v>
      </c>
      <c r="E3675" s="5">
        <f>SUM(ActividadesCom[[#This Row],[CRÉD. 1]],ActividadesCom[[#This Row],[CRÉD. 2]],ActividadesCom[[#This Row],[CRÉD. 3]],ActividadesCom[[#This Row],[CRÉD. 4]],ActividadesCom[[#This Row],[CRÉD. 5]])</f>
        <v>1</v>
      </c>
      <c r="F3675" s="33">
        <f>IF(ActividadesCom[[#This Row],[ÚLTIMO SEMESTRE CON CRÉDITOS]]&gt;0,ROUND(AVERAGE(ActividadesCom[[#This Row],[VALOR NIVEL 5]],ActividadesCom[[#This Row],[VALOR NIVEL 4]],ActividadesCom[[#This Row],[VALOR NIVEL 3]],ActividadesCom[[#This Row],[VALOR NIVEL 2]],ActividadesCom[[#This Row],[VALOR NIVEL 1]]),0),"")</f>
        <v>4</v>
      </c>
      <c r="G3675" s="33" t="str">
        <f>IF(ActividadesCom[[#This Row],[PROMEDIO]]="","",IF(ActividadesCom[[#This Row],[PROMEDIO]]&gt;=4,"EXCELENTE",IF(ActividadesCom[[#This Row],[PROMEDIO]]&gt;=3,"NOTABLE",IF(ActividadesCom[[#This Row],[PROMEDIO]]&gt;=2,"BUENO",IF(ActividadesCom[[#This Row],[PROMEDIO]]=1,"SUFICIENTE","")))))</f>
        <v>EXCELENTE</v>
      </c>
      <c r="H3675" s="5">
        <f>MAX(ActividadesCom[[#This Row],[PERÍODO 1]],ActividadesCom[[#This Row],[PERÍODO 2]],ActividadesCom[[#This Row],[PERÍODO 3]],ActividadesCom[[#This Row],[PERÍODO 4]],ActividadesCom[[#This Row],[PERÍODO 5]])</f>
        <v>20213</v>
      </c>
      <c r="I3675" s="34" t="s">
        <v>4692</v>
      </c>
      <c r="J3675" s="33">
        <v>20213</v>
      </c>
      <c r="K3675" s="33" t="s">
        <v>4007</v>
      </c>
      <c r="L3675" s="5">
        <f>IF(ActividadesCom[[#This Row],[NIVEL 1]]&lt;&gt;0,VLOOKUP(ActividadesCom[[#This Row],[NIVEL 1]],Catálogo!A:B,2,FALSE),"")</f>
        <v>4</v>
      </c>
      <c r="M3675" s="33">
        <v>1</v>
      </c>
      <c r="N3675" s="34"/>
      <c r="O3675" s="33"/>
      <c r="P3675" s="33"/>
      <c r="Q3675" s="5" t="str">
        <f>IF(ActividadesCom[[#This Row],[NIVEL 2]]&lt;&gt;0,VLOOKUP(ActividadesCom[[#This Row],[NIVEL 2]],Catálogo!A:B,2,FALSE),"")</f>
        <v/>
      </c>
      <c r="R3675" s="33"/>
      <c r="S3675" s="34"/>
      <c r="T3675" s="33"/>
      <c r="U3675" s="33"/>
      <c r="V3675" s="5" t="str">
        <f>IF(ActividadesCom[[#This Row],[NIVEL 3]]&lt;&gt;0,VLOOKUP(ActividadesCom[[#This Row],[NIVEL 3]],Catálogo!A:B,2,FALSE),"")</f>
        <v/>
      </c>
      <c r="W3675" s="33"/>
      <c r="X3675" s="34"/>
      <c r="Y3675" s="33"/>
      <c r="Z3675" s="33"/>
      <c r="AA3675" s="5" t="str">
        <f>IF(ActividadesCom[[#This Row],[NIVEL 4]]&lt;&gt;0,VLOOKUP(ActividadesCom[[#This Row],[NIVEL 4]],Catálogo!A:B,2,FALSE),"")</f>
        <v/>
      </c>
      <c r="AB3675" s="33"/>
      <c r="AC3675" s="34"/>
      <c r="AD3675" s="33"/>
      <c r="AE3675" s="33"/>
      <c r="AF3675" s="5" t="str">
        <f>IF(ActividadesCom[[#This Row],[NIVEL 5]]&lt;&gt;0,VLOOKUP(ActividadesCom[[#This Row],[NIVEL 5]],Catálogo!A:B,2,FALSE),"")</f>
        <v/>
      </c>
      <c r="AG3675" s="33"/>
      <c r="AH3675" s="2"/>
    </row>
    <row r="3676" spans="1:34" ht="30" hidden="1" customHeight="1" x14ac:dyDescent="0.25">
      <c r="A3676" s="32">
        <v>21470371</v>
      </c>
      <c r="B3676" s="6" t="str">
        <f>VLOOKUP(ActividadesCom[[#This Row],[NO. DE CONTROL]],'LISTADO ESTUDIANTES'!A:C,2,FALSE)</f>
        <v>CHAN COCOM WILMER ALEJANDRO</v>
      </c>
      <c r="C3676" s="6" t="str">
        <f>VLOOKUP(ActividadesCom[[#This Row],[NO. DE CONTROL]],'LISTADO ESTUDIANTES'!A:C,3,FALSE)</f>
        <v>ARQUITECTURA</v>
      </c>
      <c r="D3676" s="33" t="str">
        <f>VLOOKUP(ActividadesCom[[#This Row],[NO. DE CONTROL]],'LISTADO ESTUDIANTES'!A:D,4,FALSE)</f>
        <v>EGRESADO(A)</v>
      </c>
      <c r="E3676" s="5">
        <f>SUM(ActividadesCom[[#This Row],[CRÉD. 1]],ActividadesCom[[#This Row],[CRÉD. 2]],ActividadesCom[[#This Row],[CRÉD. 3]],ActividadesCom[[#This Row],[CRÉD. 4]],ActividadesCom[[#This Row],[CRÉD. 5]])</f>
        <v>1</v>
      </c>
      <c r="F3676" s="33">
        <f>IF(ActividadesCom[[#This Row],[ÚLTIMO SEMESTRE CON CRÉDITOS]]&gt;0,ROUND(AVERAGE(ActividadesCom[[#This Row],[VALOR NIVEL 5]],ActividadesCom[[#This Row],[VALOR NIVEL 4]],ActividadesCom[[#This Row],[VALOR NIVEL 3]],ActividadesCom[[#This Row],[VALOR NIVEL 2]],ActividadesCom[[#This Row],[VALOR NIVEL 1]]),0),"")</f>
        <v>4</v>
      </c>
      <c r="G3676" s="33" t="str">
        <f>IF(ActividadesCom[[#This Row],[PROMEDIO]]="","",IF(ActividadesCom[[#This Row],[PROMEDIO]]&gt;=4,"EXCELENTE",IF(ActividadesCom[[#This Row],[PROMEDIO]]&gt;=3,"NOTABLE",IF(ActividadesCom[[#This Row],[PROMEDIO]]&gt;=2,"BUENO",IF(ActividadesCom[[#This Row],[PROMEDIO]]=1,"SUFICIENTE","")))))</f>
        <v>EXCELENTE</v>
      </c>
      <c r="H3676" s="5">
        <f>MAX(ActividadesCom[[#This Row],[PERÍODO 1]],ActividadesCom[[#This Row],[PERÍODO 2]],ActividadesCom[[#This Row],[PERÍODO 3]],ActividadesCom[[#This Row],[PERÍODO 4]],ActividadesCom[[#This Row],[PERÍODO 5]])</f>
        <v>20213</v>
      </c>
      <c r="I3676" s="34" t="s">
        <v>4692</v>
      </c>
      <c r="J3676" s="33">
        <v>20213</v>
      </c>
      <c r="K3676" s="33" t="s">
        <v>4007</v>
      </c>
      <c r="L3676" s="5">
        <f>IF(ActividadesCom[[#This Row],[NIVEL 1]]&lt;&gt;0,VLOOKUP(ActividadesCom[[#This Row],[NIVEL 1]],Catálogo!A:B,2,FALSE),"")</f>
        <v>4</v>
      </c>
      <c r="M3676" s="33">
        <v>1</v>
      </c>
      <c r="N3676" s="34"/>
      <c r="O3676" s="33"/>
      <c r="P3676" s="33"/>
      <c r="Q3676" s="5" t="str">
        <f>IF(ActividadesCom[[#This Row],[NIVEL 2]]&lt;&gt;0,VLOOKUP(ActividadesCom[[#This Row],[NIVEL 2]],Catálogo!A:B,2,FALSE),"")</f>
        <v/>
      </c>
      <c r="R3676" s="33"/>
      <c r="S3676" s="34"/>
      <c r="T3676" s="33"/>
      <c r="U3676" s="33"/>
      <c r="V3676" s="5" t="str">
        <f>IF(ActividadesCom[[#This Row],[NIVEL 3]]&lt;&gt;0,VLOOKUP(ActividadesCom[[#This Row],[NIVEL 3]],Catálogo!A:B,2,FALSE),"")</f>
        <v/>
      </c>
      <c r="W3676" s="33"/>
      <c r="X3676" s="34"/>
      <c r="Y3676" s="33"/>
      <c r="Z3676" s="33"/>
      <c r="AA3676" s="5" t="str">
        <f>IF(ActividadesCom[[#This Row],[NIVEL 4]]&lt;&gt;0,VLOOKUP(ActividadesCom[[#This Row],[NIVEL 4]],Catálogo!A:B,2,FALSE),"")</f>
        <v/>
      </c>
      <c r="AB3676" s="33"/>
      <c r="AC3676" s="34"/>
      <c r="AD3676" s="33"/>
      <c r="AE3676" s="33"/>
      <c r="AF3676" s="5" t="str">
        <f>IF(ActividadesCom[[#This Row],[NIVEL 5]]&lt;&gt;0,VLOOKUP(ActividadesCom[[#This Row],[NIVEL 5]],Catálogo!A:B,2,FALSE),"")</f>
        <v/>
      </c>
      <c r="AG3676" s="33"/>
      <c r="AH3676" s="2"/>
    </row>
    <row r="3677" spans="1:34" ht="30" customHeight="1" x14ac:dyDescent="0.25">
      <c r="A3677" s="90">
        <v>21470372</v>
      </c>
      <c r="B3677" s="6" t="str">
        <f>VLOOKUP(ActividadesCom[[#This Row],[NO. DE CONTROL]],'LISTADO ESTUDIANTES'!A:C,2,FALSE)</f>
        <v>AGUIRRE GUZMAN FREDDY</v>
      </c>
      <c r="C3677" s="6" t="str">
        <f>VLOOKUP(ActividadesCom[[#This Row],[NO. DE CONTROL]],'LISTADO ESTUDIANTES'!A:C,3,FALSE)</f>
        <v>INGENIERIA MECANICA</v>
      </c>
      <c r="D3677" s="5" t="str">
        <f>VLOOKUP(ActividadesCom[[#This Row],[NO. DE CONTROL]],'LISTADO ESTUDIANTES'!A:D,4,FALSE)</f>
        <v>ACTIVO(A)</v>
      </c>
      <c r="E3677" s="89">
        <f>SUM(ActividadesCom[[#This Row],[CRÉD. 1]],ActividadesCom[[#This Row],[CRÉD. 2]],ActividadesCom[[#This Row],[CRÉD. 3]],ActividadesCom[[#This Row],[CRÉD. 4]],ActividadesCom[[#This Row],[CRÉD. 5]])</f>
        <v>2</v>
      </c>
      <c r="F3677" s="90">
        <f>IF(ActividadesCom[[#This Row],[ÚLTIMO SEMESTRE CON CRÉDITOS]]&gt;0,ROUND(AVERAGE(ActividadesCom[[#This Row],[VALOR NIVEL 5]],ActividadesCom[[#This Row],[VALOR NIVEL 4]],ActividadesCom[[#This Row],[VALOR NIVEL 3]],ActividadesCom[[#This Row],[VALOR NIVEL 2]],ActividadesCom[[#This Row],[VALOR NIVEL 1]]),0),"")</f>
        <v>3</v>
      </c>
      <c r="G3677" s="89" t="str">
        <f>IF(ActividadesCom[[#This Row],[PROMEDIO]]="","",IF(ActividadesCom[[#This Row],[PROMEDIO]]&gt;=4,"EXCELENTE",IF(ActividadesCom[[#This Row],[PROMEDIO]]&gt;=3,"NOTABLE",IF(ActividadesCom[[#This Row],[PROMEDIO]]&gt;=2,"BUENO",IF(ActividadesCom[[#This Row],[PROMEDIO]]=1,"SUFICIENTE","")))))</f>
        <v>NOTABLE</v>
      </c>
      <c r="H3677" s="90">
        <f>MAX(ActividadesCom[[#This Row],[PERÍODO 1]],ActividadesCom[[#This Row],[PERÍODO 2]],ActividadesCom[[#This Row],[PERÍODO 3]],ActividadesCom[[#This Row],[PERÍODO 4]],ActividadesCom[[#This Row],[PERÍODO 5]])</f>
        <v>20251</v>
      </c>
      <c r="I3677" s="91" t="s">
        <v>47</v>
      </c>
      <c r="J3677" s="90">
        <v>20223</v>
      </c>
      <c r="K3677" s="90" t="s">
        <v>4008</v>
      </c>
      <c r="L3677" s="90">
        <f>IF(ActividadesCom[[#This Row],[NIVEL 1]]&lt;&gt;0,VLOOKUP(ActividadesCom[[#This Row],[NIVEL 1]],Catálogo!A:B,2,FALSE),"")</f>
        <v>3</v>
      </c>
      <c r="M3677" s="90">
        <v>1</v>
      </c>
      <c r="N3677" s="6" t="s">
        <v>31</v>
      </c>
      <c r="O3677" s="90">
        <v>20251</v>
      </c>
      <c r="P3677" s="5" t="s">
        <v>4008</v>
      </c>
      <c r="Q3677" s="90">
        <f>IF(ActividadesCom[[#This Row],[NIVEL 2]]&lt;&gt;0,VLOOKUP(ActividadesCom[[#This Row],[NIVEL 2]],Catálogo!A:B,2,FALSE),"")</f>
        <v>3</v>
      </c>
      <c r="R3677" s="90">
        <v>1</v>
      </c>
      <c r="S3677" s="91"/>
      <c r="T3677" s="90"/>
      <c r="U3677" s="90"/>
      <c r="V3677" s="90" t="str">
        <f>IF(ActividadesCom[[#This Row],[NIVEL 3]]&lt;&gt;0,VLOOKUP(ActividadesCom[[#This Row],[NIVEL 3]],Catálogo!A:B,2,FALSE),"")</f>
        <v/>
      </c>
      <c r="W3677" s="90"/>
      <c r="X3677" s="91"/>
      <c r="Y3677" s="90"/>
      <c r="Z3677" s="90"/>
      <c r="AA3677" s="90" t="str">
        <f>IF(ActividadesCom[[#This Row],[NIVEL 4]]&lt;&gt;0,VLOOKUP(ActividadesCom[[#This Row],[NIVEL 4]],Catálogo!A:B,2,FALSE),"")</f>
        <v/>
      </c>
      <c r="AB3677" s="90"/>
      <c r="AC3677" s="91"/>
      <c r="AD3677" s="90"/>
      <c r="AE3677" s="90"/>
      <c r="AF3677" s="90" t="str">
        <f>IF(ActividadesCom[[#This Row],[NIVEL 5]]&lt;&gt;0,VLOOKUP(ActividadesCom[[#This Row],[NIVEL 5]],Catálogo!A:B,2,FALSE),"")</f>
        <v/>
      </c>
      <c r="AG3677" s="90"/>
      <c r="AH3677" s="2"/>
    </row>
    <row r="3678" spans="1:34" ht="30" hidden="1" customHeight="1" x14ac:dyDescent="0.25">
      <c r="A3678" s="36">
        <v>21470373</v>
      </c>
      <c r="B3678" s="6" t="str">
        <f>VLOOKUP(ActividadesCom[[#This Row],[NO. DE CONTROL]],'LISTADO ESTUDIANTES'!A:C,2,FALSE)</f>
        <v>CRUZ MONTES MELISSA ALEJANDRA</v>
      </c>
      <c r="C3678" s="6" t="str">
        <f>VLOOKUP(ActividadesCom[[#This Row],[NO. DE CONTROL]],'LISTADO ESTUDIANTES'!A:C,3,FALSE)</f>
        <v>INGENIERIA EN GESTION EMPRESARIAL</v>
      </c>
      <c r="D3678" s="37" t="str">
        <f>VLOOKUP(ActividadesCom[[#This Row],[NO. DE CONTROL]],'LISTADO ESTUDIANTES'!A:D,4,FALSE)</f>
        <v>EGRESADO(A)</v>
      </c>
      <c r="E3678" s="36">
        <f>SUM(ActividadesCom[[#This Row],[CRÉD. 1]],ActividadesCom[[#This Row],[CRÉD. 2]],ActividadesCom[[#This Row],[CRÉD. 3]],ActividadesCom[[#This Row],[CRÉD. 4]],ActividadesCom[[#This Row],[CRÉD. 5]])</f>
        <v>2</v>
      </c>
      <c r="F3678" s="37">
        <f>IF(ActividadesCom[[#This Row],[ÚLTIMO SEMESTRE CON CRÉDITOS]]&gt;0,ROUND(AVERAGE(ActividadesCom[[#This Row],[VALOR NIVEL 5]],ActividadesCom[[#This Row],[VALOR NIVEL 4]],ActividadesCom[[#This Row],[VALOR NIVEL 3]],ActividadesCom[[#This Row],[VALOR NIVEL 2]],ActividadesCom[[#This Row],[VALOR NIVEL 1]]),0),"")</f>
        <v>4</v>
      </c>
      <c r="G3678" s="36" t="str">
        <f>IF(ActividadesCom[[#This Row],[PROMEDIO]]="","",IF(ActividadesCom[[#This Row],[PROMEDIO]]&gt;=4,"EXCELENTE",IF(ActividadesCom[[#This Row],[PROMEDIO]]&gt;=3,"NOTABLE",IF(ActividadesCom[[#This Row],[PROMEDIO]]&gt;=2,"BUENO",IF(ActividadesCom[[#This Row],[PROMEDIO]]=1,"SUFICIENTE","")))))</f>
        <v>EXCELENTE</v>
      </c>
      <c r="H3678" s="37">
        <f>MAX(ActividadesCom[[#This Row],[PERÍODO 1]],ActividadesCom[[#This Row],[PERÍODO 2]],ActividadesCom[[#This Row],[PERÍODO 3]],ActividadesCom[[#This Row],[PERÍODO 4]],ActividadesCom[[#This Row],[PERÍODO 5]])</f>
        <v>20213</v>
      </c>
      <c r="I3678" s="38" t="s">
        <v>4844</v>
      </c>
      <c r="J3678" s="37">
        <v>20213</v>
      </c>
      <c r="K3678" s="37" t="s">
        <v>4007</v>
      </c>
      <c r="L3678" s="37">
        <f>IF(ActividadesCom[[#This Row],[NIVEL 1]]&lt;&gt;0,VLOOKUP(ActividadesCom[[#This Row],[NIVEL 1]],Catálogo!A:B,2,FALSE),"")</f>
        <v>4</v>
      </c>
      <c r="M3678" s="37">
        <v>1</v>
      </c>
      <c r="N3678" s="6"/>
      <c r="O3678" s="37"/>
      <c r="P3678" s="5"/>
      <c r="Q3678" s="37" t="str">
        <f>IF(ActividadesCom[[#This Row],[NIVEL 2]]&lt;&gt;0,VLOOKUP(ActividadesCom[[#This Row],[NIVEL 2]],Catálogo!A:B,2,FALSE),"")</f>
        <v/>
      </c>
      <c r="R3678" s="37"/>
      <c r="S3678" s="38" t="s">
        <v>4893</v>
      </c>
      <c r="T3678" s="37">
        <v>20213</v>
      </c>
      <c r="U3678" s="5" t="s">
        <v>4007</v>
      </c>
      <c r="V3678" s="37">
        <f>IF(ActividadesCom[[#This Row],[NIVEL 3]]&lt;&gt;0,VLOOKUP(ActividadesCom[[#This Row],[NIVEL 3]],Catálogo!A:B,2,FALSE),"")</f>
        <v>4</v>
      </c>
      <c r="W3678" s="37">
        <v>1</v>
      </c>
      <c r="X3678" s="38"/>
      <c r="Y3678" s="37"/>
      <c r="Z3678" s="37"/>
      <c r="AA3678" s="37" t="str">
        <f>IF(ActividadesCom[[#This Row],[NIVEL 4]]&lt;&gt;0,VLOOKUP(ActividadesCom[[#This Row],[NIVEL 4]],Catálogo!A:B,2,FALSE),"")</f>
        <v/>
      </c>
      <c r="AB3678" s="37"/>
      <c r="AC3678" s="38"/>
      <c r="AD3678" s="37"/>
      <c r="AE3678" s="37"/>
      <c r="AF3678" s="37" t="str">
        <f>IF(ActividadesCom[[#This Row],[NIVEL 5]]&lt;&gt;0,VLOOKUP(ActividadesCom[[#This Row],[NIVEL 5]],Catálogo!A:B,2,FALSE),"")</f>
        <v/>
      </c>
      <c r="AG3678" s="37"/>
      <c r="AH3678" s="2"/>
    </row>
    <row r="3679" spans="1:34" s="151" customFormat="1" ht="30" customHeight="1" x14ac:dyDescent="0.25">
      <c r="A3679" s="147">
        <v>21470374</v>
      </c>
      <c r="B3679" s="148" t="str">
        <f>VLOOKUP(ActividadesCom[[#This Row],[NO. DE CONTROL]],'LISTADO ESTUDIANTES'!A:C,2,FALSE)</f>
        <v>TAPIA LEON ROBERTO CARLOS</v>
      </c>
      <c r="C3679" s="148" t="str">
        <f>VLOOKUP(ActividadesCom[[#This Row],[NO. DE CONTROL]],'LISTADO ESTUDIANTES'!A:C,3,FALSE)</f>
        <v>INGENIERIA QUIMICA</v>
      </c>
      <c r="D3679" s="149" t="str">
        <f>VLOOKUP(ActividadesCom[[#This Row],[NO. DE CONTROL]],'LISTADO ESTUDIANTES'!A:D,4,FALSE)</f>
        <v>ACTIVO(A)</v>
      </c>
      <c r="E3679" s="147">
        <f>SUM(ActividadesCom[[#This Row],[CRÉD. 1]],ActividadesCom[[#This Row],[CRÉD. 2]],ActividadesCom[[#This Row],[CRÉD. 3]],ActividadesCom[[#This Row],[CRÉD. 4]],ActividadesCom[[#This Row],[CRÉD. 5]])</f>
        <v>5</v>
      </c>
      <c r="F3679" s="149">
        <f>IF(ActividadesCom[[#This Row],[ÚLTIMO SEMESTRE CON CRÉDITOS]]&gt;0,ROUND(AVERAGE(ActividadesCom[[#This Row],[VALOR NIVEL 5]],ActividadesCom[[#This Row],[VALOR NIVEL 4]],ActividadesCom[[#This Row],[VALOR NIVEL 3]],ActividadesCom[[#This Row],[VALOR NIVEL 2]],ActividadesCom[[#This Row],[VALOR NIVEL 1]]),0),"")</f>
        <v>4</v>
      </c>
      <c r="G3679" s="147" t="str">
        <f>IF(ActividadesCom[[#This Row],[PROMEDIO]]="","",IF(ActividadesCom[[#This Row],[PROMEDIO]]&gt;=4,"EXCELENTE",IF(ActividadesCom[[#This Row],[PROMEDIO]]&gt;=3,"NOTABLE",IF(ActividadesCom[[#This Row],[PROMEDIO]]&gt;=2,"BUENO",IF(ActividadesCom[[#This Row],[PROMEDIO]]=1,"SUFICIENTE","")))))</f>
        <v>EXCELENTE</v>
      </c>
      <c r="H3679" s="149">
        <f>MAX(ActividadesCom[[#This Row],[PERÍODO 1]],ActividadesCom[[#This Row],[PERÍODO 2]],ActividadesCom[[#This Row],[PERÍODO 3]],ActividadesCom[[#This Row],[PERÍODO 4]],ActividadesCom[[#This Row],[PERÍODO 5]])</f>
        <v>20253</v>
      </c>
      <c r="I3679" s="148" t="s">
        <v>3994</v>
      </c>
      <c r="J3679" s="149">
        <v>20213</v>
      </c>
      <c r="K3679" s="149" t="s">
        <v>4007</v>
      </c>
      <c r="L3679" s="149">
        <f>IF(ActividadesCom[[#This Row],[NIVEL 1]]&lt;&gt;0,VLOOKUP(ActividadesCom[[#This Row],[NIVEL 1]],Catálogo!A:B,2,FALSE),"")</f>
        <v>4</v>
      </c>
      <c r="M3679" s="149">
        <v>1</v>
      </c>
      <c r="N3679" s="148" t="s">
        <v>665</v>
      </c>
      <c r="O3679" s="149">
        <v>20223</v>
      </c>
      <c r="P3679" s="149" t="s">
        <v>4008</v>
      </c>
      <c r="Q3679" s="149">
        <f>IF(ActividadesCom[[#This Row],[NIVEL 2]]&lt;&gt;0,VLOOKUP(ActividadesCom[[#This Row],[NIVEL 2]],Catálogo!A:B,2,FALSE),"")</f>
        <v>3</v>
      </c>
      <c r="R3679" s="149">
        <v>1</v>
      </c>
      <c r="S3679" s="148" t="s">
        <v>11</v>
      </c>
      <c r="T3679" s="149">
        <v>20231</v>
      </c>
      <c r="U3679" s="149" t="s">
        <v>4007</v>
      </c>
      <c r="V3679" s="149">
        <f>IF(ActividadesCom[[#This Row],[NIVEL 3]]&lt;&gt;0,VLOOKUP(ActividadesCom[[#This Row],[NIVEL 3]],Catálogo!A:B,2,FALSE),"")</f>
        <v>4</v>
      </c>
      <c r="W3679" s="149">
        <v>1</v>
      </c>
      <c r="X3679" s="148" t="s">
        <v>6310</v>
      </c>
      <c r="Y3679" s="149">
        <v>20233</v>
      </c>
      <c r="Z3679" s="149" t="s">
        <v>4007</v>
      </c>
      <c r="AA3679" s="149">
        <f>IF(ActividadesCom[[#This Row],[NIVEL 4]]&lt;&gt;0,VLOOKUP(ActividadesCom[[#This Row],[NIVEL 4]],Catálogo!A:B,2,FALSE),"")</f>
        <v>4</v>
      </c>
      <c r="AB3679" s="149">
        <v>1</v>
      </c>
      <c r="AC3679" s="148" t="s">
        <v>7368</v>
      </c>
      <c r="AD3679" s="149">
        <v>20253</v>
      </c>
      <c r="AE3679" s="149" t="s">
        <v>4007</v>
      </c>
      <c r="AF3679" s="149">
        <f>IF(ActividadesCom[[#This Row],[NIVEL 5]]&lt;&gt;0,VLOOKUP(ActividadesCom[[#This Row],[NIVEL 5]],Catálogo!A:B,2,FALSE),"")</f>
        <v>4</v>
      </c>
      <c r="AG3679" s="149">
        <v>1</v>
      </c>
    </row>
    <row r="3680" spans="1:34" ht="30" hidden="1" customHeight="1" x14ac:dyDescent="0.25">
      <c r="A3680" s="39">
        <v>21470376</v>
      </c>
      <c r="B3680" s="6" t="str">
        <f>VLOOKUP(ActividadesCom[[#This Row],[NO. DE CONTROL]],'LISTADO ESTUDIANTES'!A:C,2,FALSE)</f>
        <v>PEREZ VALLE BRYAN ALBERTO</v>
      </c>
      <c r="C3680" s="6" t="str">
        <f>VLOOKUP(ActividadesCom[[#This Row],[NO. DE CONTROL]],'LISTADO ESTUDIANTES'!A:C,3,FALSE)</f>
        <v>INGENIERIA MECANICA</v>
      </c>
      <c r="D3680" s="40" t="str">
        <f>VLOOKUP(ActividadesCom[[#This Row],[NO. DE CONTROL]],'LISTADO ESTUDIANTES'!A:D,4,FALSE)</f>
        <v>BAJA</v>
      </c>
      <c r="E3680" s="39">
        <f>SUM(ActividadesCom[[#This Row],[CRÉD. 1]],ActividadesCom[[#This Row],[CRÉD. 2]],ActividadesCom[[#This Row],[CRÉD. 3]],ActividadesCom[[#This Row],[CRÉD. 4]],ActividadesCom[[#This Row],[CRÉD. 5]])</f>
        <v>5</v>
      </c>
      <c r="F3680" s="40">
        <f>IF(ActividadesCom[[#This Row],[ÚLTIMO SEMESTRE CON CRÉDITOS]]&gt;0,ROUND(AVERAGE(ActividadesCom[[#This Row],[VALOR NIVEL 5]],ActividadesCom[[#This Row],[VALOR NIVEL 4]],ActividadesCom[[#This Row],[VALOR NIVEL 3]],ActividadesCom[[#This Row],[VALOR NIVEL 2]],ActividadesCom[[#This Row],[VALOR NIVEL 1]]),0),"")</f>
        <v>3</v>
      </c>
      <c r="G3680" s="39" t="str">
        <f>IF(ActividadesCom[[#This Row],[PROMEDIO]]="","",IF(ActividadesCom[[#This Row],[PROMEDIO]]&gt;=4,"EXCELENTE",IF(ActividadesCom[[#This Row],[PROMEDIO]]&gt;=3,"NOTABLE",IF(ActividadesCom[[#This Row],[PROMEDIO]]&gt;=2,"BUENO",IF(ActividadesCom[[#This Row],[PROMEDIO]]=1,"SUFICIENTE","")))))</f>
        <v>NOTABLE</v>
      </c>
      <c r="H3680" s="40">
        <f>MAX(ActividadesCom[[#This Row],[PERÍODO 1]],ActividadesCom[[#This Row],[PERÍODO 2]],ActividadesCom[[#This Row],[PERÍODO 3]],ActividadesCom[[#This Row],[PERÍODO 4]],ActividadesCom[[#This Row],[PERÍODO 5]])</f>
        <v>20241</v>
      </c>
      <c r="I3680" s="41" t="s">
        <v>4867</v>
      </c>
      <c r="J3680" s="40">
        <v>20221</v>
      </c>
      <c r="K3680" s="40" t="s">
        <v>4021</v>
      </c>
      <c r="L3680" s="40">
        <f>IF(ActividadesCom[[#This Row],[NIVEL 1]]&lt;&gt;0,VLOOKUP(ActividadesCom[[#This Row],[NIVEL 1]],Catálogo!A:B,2,FALSE),"")</f>
        <v>2</v>
      </c>
      <c r="M3680" s="40">
        <v>1</v>
      </c>
      <c r="N3680" s="6" t="s">
        <v>665</v>
      </c>
      <c r="O3680" s="40">
        <v>20223</v>
      </c>
      <c r="P3680" s="5" t="s">
        <v>4008</v>
      </c>
      <c r="Q3680" s="40">
        <f>IF(ActividadesCom[[#This Row],[NIVEL 2]]&lt;&gt;0,VLOOKUP(ActividadesCom[[#This Row],[NIVEL 2]],Catálogo!A:B,2,FALSE),"")</f>
        <v>3</v>
      </c>
      <c r="R3680" s="40">
        <v>1</v>
      </c>
      <c r="S3680" s="6" t="s">
        <v>5827</v>
      </c>
      <c r="T3680" s="40">
        <v>20231</v>
      </c>
      <c r="U3680" s="5" t="s">
        <v>4007</v>
      </c>
      <c r="V3680" s="40">
        <f>IF(ActividadesCom[[#This Row],[NIVEL 3]]&lt;&gt;0,VLOOKUP(ActividadesCom[[#This Row],[NIVEL 3]],Catálogo!A:B,2,FALSE),"")</f>
        <v>4</v>
      </c>
      <c r="W3680" s="40">
        <v>1</v>
      </c>
      <c r="X3680" s="6" t="s">
        <v>6694</v>
      </c>
      <c r="Y3680" s="40">
        <v>20241</v>
      </c>
      <c r="Z3680" s="5" t="s">
        <v>4008</v>
      </c>
      <c r="AA3680" s="40">
        <f>IF(ActividadesCom[[#This Row],[NIVEL 4]]&lt;&gt;0,VLOOKUP(ActividadesCom[[#This Row],[NIVEL 4]],Catálogo!A:B,2,FALSE),"")</f>
        <v>3</v>
      </c>
      <c r="AB3680" s="40">
        <v>2</v>
      </c>
      <c r="AC3680" s="41"/>
      <c r="AD3680" s="40"/>
      <c r="AE3680" s="40"/>
      <c r="AF3680" s="40" t="str">
        <f>IF(ActividadesCom[[#This Row],[NIVEL 5]]&lt;&gt;0,VLOOKUP(ActividadesCom[[#This Row],[NIVEL 5]],Catálogo!A:B,2,FALSE),"")</f>
        <v/>
      </c>
      <c r="AG3680" s="40"/>
      <c r="AH3680" s="2"/>
    </row>
    <row r="3681" spans="1:34" s="151" customFormat="1" ht="30" customHeight="1" x14ac:dyDescent="0.25">
      <c r="A3681" s="147">
        <v>22470001</v>
      </c>
      <c r="B3681" s="148" t="str">
        <f>VLOOKUP(ActividadesCom[[#This Row],[NO. DE CONTROL]],'LISTADO ESTUDIANTES'!A:C,2,FALSE)</f>
        <v>LOPEZ ROSADO CAROL ELIZABETH</v>
      </c>
      <c r="C3681" s="148" t="str">
        <f>VLOOKUP(ActividadesCom[[#This Row],[NO. DE CONTROL]],'LISTADO ESTUDIANTES'!A:C,3,FALSE)</f>
        <v>ARQUITECTURA</v>
      </c>
      <c r="D3681" s="149" t="str">
        <f>VLOOKUP(ActividadesCom[[#This Row],[NO. DE CONTROL]],'LISTADO ESTUDIANTES'!A:D,4,FALSE)</f>
        <v>ACTIVO(A)</v>
      </c>
      <c r="E3681" s="149">
        <f>SUM(ActividadesCom[[#This Row],[CRÉD. 1]],ActividadesCom[[#This Row],[CRÉD. 2]],ActividadesCom[[#This Row],[CRÉD. 3]],ActividadesCom[[#This Row],[CRÉD. 4]],ActividadesCom[[#This Row],[CRÉD. 5]])</f>
        <v>5</v>
      </c>
      <c r="F3681" s="149">
        <f>IF(ActividadesCom[[#This Row],[ÚLTIMO SEMESTRE CON CRÉDITOS]]&gt;0,ROUND(AVERAGE(ActividadesCom[[#This Row],[VALOR NIVEL 5]],ActividadesCom[[#This Row],[VALOR NIVEL 4]],ActividadesCom[[#This Row],[VALOR NIVEL 3]],ActividadesCom[[#This Row],[VALOR NIVEL 2]],ActividadesCom[[#This Row],[VALOR NIVEL 1]]),0),"")</f>
        <v>3</v>
      </c>
      <c r="G3681" s="147" t="str">
        <f>IF(ActividadesCom[[#This Row],[PROMEDIO]]="","",IF(ActividadesCom[[#This Row],[PROMEDIO]]&gt;=4,"EXCELENTE",IF(ActividadesCom[[#This Row],[PROMEDIO]]&gt;=3,"NOTABLE",IF(ActividadesCom[[#This Row],[PROMEDIO]]&gt;=2,"BUENO",IF(ActividadesCom[[#This Row],[PROMEDIO]]=1,"SUFICIENTE","")))))</f>
        <v>NOTABLE</v>
      </c>
      <c r="H3681" s="149">
        <f>MAX(ActividadesCom[[#This Row],[PERÍODO 1]],ActividadesCom[[#This Row],[PERÍODO 2]],ActividadesCom[[#This Row],[PERÍODO 3]],ActividadesCom[[#This Row],[PERÍODO 4]],ActividadesCom[[#This Row],[PERÍODO 5]])</f>
        <v>20243</v>
      </c>
      <c r="I3681" s="148" t="s">
        <v>316</v>
      </c>
      <c r="J3681" s="149">
        <v>20223</v>
      </c>
      <c r="K3681" s="149" t="s">
        <v>4007</v>
      </c>
      <c r="L3681" s="149">
        <f>IF(ActividadesCom[[#This Row],[NIVEL 1]]&lt;&gt;0,VLOOKUP(ActividadesCom[[#This Row],[NIVEL 1]],Catálogo!A:B,2,FALSE),"")</f>
        <v>4</v>
      </c>
      <c r="M3681" s="149">
        <v>1</v>
      </c>
      <c r="N3681" s="148" t="s">
        <v>5843</v>
      </c>
      <c r="O3681" s="149">
        <v>20231</v>
      </c>
      <c r="P3681" s="149" t="s">
        <v>4008</v>
      </c>
      <c r="Q3681" s="149">
        <f>IF(ActividadesCom[[#This Row],[NIVEL 2]]&lt;&gt;0,VLOOKUP(ActividadesCom[[#This Row],[NIVEL 2]],Catálogo!A:B,2,FALSE),"")</f>
        <v>3</v>
      </c>
      <c r="R3681" s="149">
        <v>1</v>
      </c>
      <c r="S3681" s="148" t="s">
        <v>6341</v>
      </c>
      <c r="T3681" s="149">
        <v>20241</v>
      </c>
      <c r="U3681" s="149" t="s">
        <v>4007</v>
      </c>
      <c r="V3681" s="149">
        <f>IF(ActividadesCom[[#This Row],[NIVEL 3]]&lt;&gt;0,VLOOKUP(ActividadesCom[[#This Row],[NIVEL 3]],Catálogo!A:B,2,FALSE),"")</f>
        <v>4</v>
      </c>
      <c r="W3681" s="149">
        <v>2</v>
      </c>
      <c r="X3681" s="148" t="s">
        <v>6725</v>
      </c>
      <c r="Y3681" s="149">
        <v>20243</v>
      </c>
      <c r="Z3681" s="149" t="s">
        <v>4009</v>
      </c>
      <c r="AA3681" s="149">
        <f>IF(ActividadesCom[[#This Row],[NIVEL 4]]&lt;&gt;0,VLOOKUP(ActividadesCom[[#This Row],[NIVEL 4]],Catálogo!A:B,2,FALSE),"")</f>
        <v>2</v>
      </c>
      <c r="AB3681" s="149">
        <v>1</v>
      </c>
      <c r="AC3681" s="148"/>
      <c r="AD3681" s="149"/>
      <c r="AE3681" s="149"/>
      <c r="AF3681" s="149" t="str">
        <f>IF(ActividadesCom[[#This Row],[NIVEL 5]]&lt;&gt;0,VLOOKUP(ActividadesCom[[#This Row],[NIVEL 5]],Catálogo!A:B,2,FALSE),"")</f>
        <v/>
      </c>
      <c r="AG3681" s="149"/>
    </row>
    <row r="3682" spans="1:34" ht="30" customHeight="1" x14ac:dyDescent="0.25">
      <c r="A3682" s="7">
        <v>22470002</v>
      </c>
      <c r="B3682" s="6" t="str">
        <f>VLOOKUP(ActividadesCom[[#This Row],[NO. DE CONTROL]],'LISTADO ESTUDIANTES'!A:C,2,FALSE)</f>
        <v>MIS CATZIN ALYSON EUNICE</v>
      </c>
      <c r="C3682" s="6" t="str">
        <f>VLOOKUP(ActividadesCom[[#This Row],[NO. DE CONTROL]],'LISTADO ESTUDIANTES'!A:C,3,FALSE)</f>
        <v>ARQUITECTURA</v>
      </c>
      <c r="D3682" s="5" t="str">
        <f>VLOOKUP(ActividadesCom[[#This Row],[NO. DE CONTROL]],'LISTADO ESTUDIANTES'!A:D,4,FALSE)</f>
        <v>ACTIVO(A)</v>
      </c>
      <c r="E3682" s="7">
        <f>SUM(ActividadesCom[[#This Row],[CRÉD. 1]],ActividadesCom[[#This Row],[CRÉD. 2]],ActividadesCom[[#This Row],[CRÉD. 3]],ActividadesCom[[#This Row],[CRÉD. 4]],ActividadesCom[[#This Row],[CRÉD. 5]])</f>
        <v>5</v>
      </c>
      <c r="F3682" s="5">
        <f>IF(ActividadesCom[[#This Row],[ÚLTIMO SEMESTRE CON CRÉDITOS]]&gt;0,ROUND(AVERAGE(ActividadesCom[[#This Row],[VALOR NIVEL 5]],ActividadesCom[[#This Row],[VALOR NIVEL 4]],ActividadesCom[[#This Row],[VALOR NIVEL 3]],ActividadesCom[[#This Row],[VALOR NIVEL 2]],ActividadesCom[[#This Row],[VALOR NIVEL 1]]),0),"")</f>
        <v>4</v>
      </c>
      <c r="G3682" s="7" t="str">
        <f>IF(ActividadesCom[[#This Row],[PROMEDIO]]="","",IF(ActividadesCom[[#This Row],[PROMEDIO]]&gt;=4,"EXCELENTE",IF(ActividadesCom[[#This Row],[PROMEDIO]]&gt;=3,"NOTABLE",IF(ActividadesCom[[#This Row],[PROMEDIO]]&gt;=2,"BUENO",IF(ActividadesCom[[#This Row],[PROMEDIO]]=1,"SUFICIENTE","")))))</f>
        <v>EXCELENTE</v>
      </c>
      <c r="H3682" s="5">
        <f>MAX(ActividadesCom[[#This Row],[PERÍODO 1]],ActividadesCom[[#This Row],[PERÍODO 2]],ActividadesCom[[#This Row],[PERÍODO 3]],ActividadesCom[[#This Row],[PERÍODO 4]],ActividadesCom[[#This Row],[PERÍODO 5]])</f>
        <v>20243</v>
      </c>
      <c r="I3682" s="6" t="s">
        <v>5843</v>
      </c>
      <c r="J3682" s="5">
        <v>20231</v>
      </c>
      <c r="K3682" s="5" t="s">
        <v>4020</v>
      </c>
      <c r="L3682" s="5">
        <f>IF(ActividadesCom[[#This Row],[NIVEL 1]]&lt;&gt;0,VLOOKUP(ActividadesCom[[#This Row],[NIVEL 1]],Catálogo!A:B,2,FALSE),"")</f>
        <v>3</v>
      </c>
      <c r="M3682" s="5">
        <v>1</v>
      </c>
      <c r="N3682" s="6" t="s">
        <v>6340</v>
      </c>
      <c r="O3682" s="5">
        <v>20241</v>
      </c>
      <c r="P3682" s="5" t="s">
        <v>4007</v>
      </c>
      <c r="Q3682" s="5">
        <f>IF(ActividadesCom[[#This Row],[NIVEL 2]]&lt;&gt;0,VLOOKUP(ActividadesCom[[#This Row],[NIVEL 2]],Catálogo!A:B,2,FALSE),"")</f>
        <v>4</v>
      </c>
      <c r="R3682" s="5">
        <v>2</v>
      </c>
      <c r="S3682" s="6" t="s">
        <v>6725</v>
      </c>
      <c r="T3682" s="5">
        <v>20243</v>
      </c>
      <c r="U3682" s="5" t="s">
        <v>4007</v>
      </c>
      <c r="V3682" s="5">
        <f>IF(ActividadesCom[[#This Row],[NIVEL 3]]&lt;&gt;0,VLOOKUP(ActividadesCom[[#This Row],[NIVEL 3]],Catálogo!A:B,2,FALSE),"")</f>
        <v>4</v>
      </c>
      <c r="W3682" s="5">
        <v>1</v>
      </c>
      <c r="X3682" s="6" t="s">
        <v>9</v>
      </c>
      <c r="Y3682" s="5">
        <v>20241</v>
      </c>
      <c r="Z3682" s="5" t="s">
        <v>4008</v>
      </c>
      <c r="AA3682" s="5">
        <f>IF(ActividadesCom[[#This Row],[NIVEL 4]]&lt;&gt;0,VLOOKUP(ActividadesCom[[#This Row],[NIVEL 4]],Catálogo!A:B,2,FALSE),"")</f>
        <v>3</v>
      </c>
      <c r="AB3682" s="5">
        <v>1</v>
      </c>
      <c r="AC3682" s="6"/>
      <c r="AD3682" s="5"/>
      <c r="AE3682" s="5"/>
      <c r="AF3682" s="5" t="str">
        <f>IF(ActividadesCom[[#This Row],[NIVEL 5]]&lt;&gt;0,VLOOKUP(ActividadesCom[[#This Row],[NIVEL 5]],Catálogo!A:B,2,FALSE),"")</f>
        <v/>
      </c>
      <c r="AG3682" s="5"/>
      <c r="AH3682" s="2"/>
    </row>
    <row r="3683" spans="1:34" ht="30" customHeight="1" x14ac:dyDescent="0.25">
      <c r="A3683" s="7">
        <v>22470003</v>
      </c>
      <c r="B3683" s="6" t="str">
        <f>VLOOKUP(ActividadesCom[[#This Row],[NO. DE CONTROL]],'LISTADO ESTUDIANTES'!A:C,2,FALSE)</f>
        <v>REYES SANCHEZ DOLORES DEL JESUS</v>
      </c>
      <c r="C3683" s="6" t="str">
        <f>VLOOKUP(ActividadesCom[[#This Row],[NO. DE CONTROL]],'LISTADO ESTUDIANTES'!A:C,3,FALSE)</f>
        <v>ARQUITECTURA</v>
      </c>
      <c r="D3683" s="5" t="str">
        <f>VLOOKUP(ActividadesCom[[#This Row],[NO. DE CONTROL]],'LISTADO ESTUDIANTES'!A:D,4,FALSE)</f>
        <v>ACTIVO(A)</v>
      </c>
      <c r="E3683" s="7">
        <f>SUM(ActividadesCom[[#This Row],[CRÉD. 1]],ActividadesCom[[#This Row],[CRÉD. 2]],ActividadesCom[[#This Row],[CRÉD. 3]],ActividadesCom[[#This Row],[CRÉD. 4]],ActividadesCom[[#This Row],[CRÉD. 5]])</f>
        <v>5</v>
      </c>
      <c r="F3683" s="5">
        <f>IF(ActividadesCom[[#This Row],[ÚLTIMO SEMESTRE CON CRÉDITOS]]&gt;0,ROUND(AVERAGE(ActividadesCom[[#This Row],[VALOR NIVEL 5]],ActividadesCom[[#This Row],[VALOR NIVEL 4]],ActividadesCom[[#This Row],[VALOR NIVEL 3]],ActividadesCom[[#This Row],[VALOR NIVEL 2]],ActividadesCom[[#This Row],[VALOR NIVEL 1]]),0),"")</f>
        <v>3</v>
      </c>
      <c r="G3683" s="7" t="str">
        <f>IF(ActividadesCom[[#This Row],[PROMEDIO]]="","",IF(ActividadesCom[[#This Row],[PROMEDIO]]&gt;=4,"EXCELENTE",IF(ActividadesCom[[#This Row],[PROMEDIO]]&gt;=3,"NOTABLE",IF(ActividadesCom[[#This Row],[PROMEDIO]]&gt;=2,"BUENO",IF(ActividadesCom[[#This Row],[PROMEDIO]]=1,"SUFICIENTE","")))))</f>
        <v>NOTABLE</v>
      </c>
      <c r="H3683" s="5">
        <f>MAX(ActividadesCom[[#This Row],[PERÍODO 1]],ActividadesCom[[#This Row],[PERÍODO 2]],ActividadesCom[[#This Row],[PERÍODO 3]],ActividadesCom[[#This Row],[PERÍODO 4]],ActividadesCom[[#This Row],[PERÍODO 5]])</f>
        <v>20243</v>
      </c>
      <c r="I3683" s="6" t="s">
        <v>12</v>
      </c>
      <c r="J3683" s="5">
        <v>20223</v>
      </c>
      <c r="K3683" s="5" t="s">
        <v>4007</v>
      </c>
      <c r="L3683" s="5">
        <f>IF(ActividadesCom[[#This Row],[NIVEL 1]]&lt;&gt;0,VLOOKUP(ActividadesCom[[#This Row],[NIVEL 1]],Catálogo!A:B,2,FALSE),"")</f>
        <v>4</v>
      </c>
      <c r="M3683" s="5">
        <v>1</v>
      </c>
      <c r="N3683" s="6" t="s">
        <v>6340</v>
      </c>
      <c r="O3683" s="5">
        <v>20241</v>
      </c>
      <c r="P3683" s="5" t="s">
        <v>4007</v>
      </c>
      <c r="Q3683" s="5">
        <f>IF(ActividadesCom[[#This Row],[NIVEL 2]]&lt;&gt;0,VLOOKUP(ActividadesCom[[#This Row],[NIVEL 2]],Catálogo!A:B,2,FALSE),"")</f>
        <v>4</v>
      </c>
      <c r="R3683" s="5">
        <v>1</v>
      </c>
      <c r="S3683" s="6" t="s">
        <v>6725</v>
      </c>
      <c r="T3683" s="5">
        <v>20243</v>
      </c>
      <c r="U3683" s="5" t="s">
        <v>4008</v>
      </c>
      <c r="V3683" s="5">
        <f>IF(ActividadesCom[[#This Row],[NIVEL 3]]&lt;&gt;0,VLOOKUP(ActividadesCom[[#This Row],[NIVEL 3]],Catálogo!A:B,2,FALSE),"")</f>
        <v>3</v>
      </c>
      <c r="W3683" s="5">
        <v>1</v>
      </c>
      <c r="X3683" s="6" t="s">
        <v>4278</v>
      </c>
      <c r="Y3683" s="5">
        <v>20243</v>
      </c>
      <c r="Z3683" s="5" t="s">
        <v>4009</v>
      </c>
      <c r="AA3683" s="5">
        <f>IF(ActividadesCom[[#This Row],[NIVEL 4]]&lt;&gt;0,VLOOKUP(ActividadesCom[[#This Row],[NIVEL 4]],Catálogo!A:B,2,FALSE),"")</f>
        <v>2</v>
      </c>
      <c r="AB3683" s="5">
        <v>1</v>
      </c>
      <c r="AC3683" s="6" t="s">
        <v>9</v>
      </c>
      <c r="AD3683" s="5">
        <v>20241</v>
      </c>
      <c r="AE3683" s="5" t="s">
        <v>4008</v>
      </c>
      <c r="AF3683" s="5">
        <f>IF(ActividadesCom[[#This Row],[NIVEL 5]]&lt;&gt;0,VLOOKUP(ActividadesCom[[#This Row],[NIVEL 5]],Catálogo!A:B,2,FALSE),"")</f>
        <v>3</v>
      </c>
      <c r="AG3683" s="5">
        <v>1</v>
      </c>
      <c r="AH3683" s="2"/>
    </row>
    <row r="3684" spans="1:34" ht="30" customHeight="1" x14ac:dyDescent="0.25">
      <c r="A3684" s="7">
        <v>22470004</v>
      </c>
      <c r="B3684" s="6" t="str">
        <f>VLOOKUP(ActividadesCom[[#This Row],[NO. DE CONTROL]],'LISTADO ESTUDIANTES'!A:C,2,FALSE)</f>
        <v>SANCHEZ CHI DAVID EMMANUEL</v>
      </c>
      <c r="C3684" s="6" t="str">
        <f>VLOOKUP(ActividadesCom[[#This Row],[NO. DE CONTROL]],'LISTADO ESTUDIANTES'!A:C,3,FALSE)</f>
        <v>ARQUITECTURA</v>
      </c>
      <c r="D3684" s="5" t="str">
        <f>VLOOKUP(ActividadesCom[[#This Row],[NO. DE CONTROL]],'LISTADO ESTUDIANTES'!A:D,4,FALSE)</f>
        <v>ACTIVO(A)</v>
      </c>
      <c r="E3684" s="7">
        <f>SUM(ActividadesCom[[#This Row],[CRÉD. 1]],ActividadesCom[[#This Row],[CRÉD. 2]],ActividadesCom[[#This Row],[CRÉD. 3]],ActividadesCom[[#This Row],[CRÉD. 4]],ActividadesCom[[#This Row],[CRÉD. 5]])</f>
        <v>4</v>
      </c>
      <c r="F3684" s="5">
        <f>IF(ActividadesCom[[#This Row],[ÚLTIMO SEMESTRE CON CRÉDITOS]]&gt;0,ROUND(AVERAGE(ActividadesCom[[#This Row],[VALOR NIVEL 5]],ActividadesCom[[#This Row],[VALOR NIVEL 4]],ActividadesCom[[#This Row],[VALOR NIVEL 3]],ActividadesCom[[#This Row],[VALOR NIVEL 2]],ActividadesCom[[#This Row],[VALOR NIVEL 1]]),0),"")</f>
        <v>3</v>
      </c>
      <c r="G3684" s="7" t="str">
        <f>IF(ActividadesCom[[#This Row],[PROMEDIO]]="","",IF(ActividadesCom[[#This Row],[PROMEDIO]]&gt;=4,"EXCELENTE",IF(ActividadesCom[[#This Row],[PROMEDIO]]&gt;=3,"NOTABLE",IF(ActividadesCom[[#This Row],[PROMEDIO]]&gt;=2,"BUENO",IF(ActividadesCom[[#This Row],[PROMEDIO]]=1,"SUFICIENTE","")))))</f>
        <v>NOTABLE</v>
      </c>
      <c r="H3684" s="5">
        <f>MAX(ActividadesCom[[#This Row],[PERÍODO 1]],ActividadesCom[[#This Row],[PERÍODO 2]],ActividadesCom[[#This Row],[PERÍODO 3]],ActividadesCom[[#This Row],[PERÍODO 4]],ActividadesCom[[#This Row],[PERÍODO 5]])</f>
        <v>20253</v>
      </c>
      <c r="I3684" s="6" t="s">
        <v>6340</v>
      </c>
      <c r="J3684" s="5">
        <v>20241</v>
      </c>
      <c r="K3684" s="5" t="s">
        <v>4007</v>
      </c>
      <c r="L3684" s="5">
        <f>IF(ActividadesCom[[#This Row],[NIVEL 1]]&lt;&gt;0,VLOOKUP(ActividadesCom[[#This Row],[NIVEL 1]],Catálogo!A:B,2,FALSE),"")</f>
        <v>4</v>
      </c>
      <c r="M3684" s="5">
        <v>2</v>
      </c>
      <c r="N3684" s="6" t="s">
        <v>9</v>
      </c>
      <c r="O3684" s="5">
        <v>20241</v>
      </c>
      <c r="P3684" s="5" t="s">
        <v>4008</v>
      </c>
      <c r="Q3684" s="5">
        <f>IF(ActividadesCom[[#This Row],[NIVEL 2]]&lt;&gt;0,VLOOKUP(ActividadesCom[[#This Row],[NIVEL 2]],Catálogo!A:B,2,FALSE),"")</f>
        <v>3</v>
      </c>
      <c r="R3684" s="5">
        <v>1</v>
      </c>
      <c r="S3684" s="6" t="s">
        <v>5843</v>
      </c>
      <c r="T3684" s="5">
        <v>20253</v>
      </c>
      <c r="U3684" s="5" t="s">
        <v>4009</v>
      </c>
      <c r="V3684" s="5">
        <f>IF(ActividadesCom[[#This Row],[NIVEL 3]]&lt;&gt;0,VLOOKUP(ActividadesCom[[#This Row],[NIVEL 3]],Catálogo!A:B,2,FALSE),"")</f>
        <v>2</v>
      </c>
      <c r="W3684" s="5">
        <v>1</v>
      </c>
      <c r="X3684" s="6"/>
      <c r="Y3684" s="5"/>
      <c r="Z3684" s="5"/>
      <c r="AA3684" s="5" t="str">
        <f>IF(ActividadesCom[[#This Row],[NIVEL 4]]&lt;&gt;0,VLOOKUP(ActividadesCom[[#This Row],[NIVEL 4]],Catálogo!A:B,2,FALSE),"")</f>
        <v/>
      </c>
      <c r="AB3684" s="5"/>
      <c r="AC3684" s="6"/>
      <c r="AD3684" s="5"/>
      <c r="AE3684" s="5"/>
      <c r="AF3684" s="5" t="str">
        <f>IF(ActividadesCom[[#This Row],[NIVEL 5]]&lt;&gt;0,VLOOKUP(ActividadesCom[[#This Row],[NIVEL 5]],Catálogo!A:B,2,FALSE),"")</f>
        <v/>
      </c>
      <c r="AG3684" s="5"/>
      <c r="AH3684" s="2"/>
    </row>
    <row r="3685" spans="1:34" s="151" customFormat="1" ht="30" customHeight="1" x14ac:dyDescent="0.25">
      <c r="A3685" s="147">
        <v>22470005</v>
      </c>
      <c r="B3685" s="148" t="str">
        <f>VLOOKUP(ActividadesCom[[#This Row],[NO. DE CONTROL]],'LISTADO ESTUDIANTES'!A:C,2,FALSE)</f>
        <v>ESQUIVEL DE LA CRUZ JHEASON ADRIEL</v>
      </c>
      <c r="C3685" s="148" t="str">
        <f>VLOOKUP(ActividadesCom[[#This Row],[NO. DE CONTROL]],'LISTADO ESTUDIANTES'!A:C,3,FALSE)</f>
        <v>ARQUITECTURA</v>
      </c>
      <c r="D3685" s="149" t="str">
        <f>VLOOKUP(ActividadesCom[[#This Row],[NO. DE CONTROL]],'LISTADO ESTUDIANTES'!A:D,4,FALSE)</f>
        <v>ACTIVO(A)</v>
      </c>
      <c r="E3685" s="147">
        <f>SUM(ActividadesCom[[#This Row],[CRÉD. 1]],ActividadesCom[[#This Row],[CRÉD. 2]],ActividadesCom[[#This Row],[CRÉD. 3]],ActividadesCom[[#This Row],[CRÉD. 4]],ActividadesCom[[#This Row],[CRÉD. 5]])</f>
        <v>5</v>
      </c>
      <c r="F3685" s="149">
        <f>IF(ActividadesCom[[#This Row],[ÚLTIMO SEMESTRE CON CRÉDITOS]]&gt;0,ROUND(AVERAGE(ActividadesCom[[#This Row],[VALOR NIVEL 5]],ActividadesCom[[#This Row],[VALOR NIVEL 4]],ActividadesCom[[#This Row],[VALOR NIVEL 3]],ActividadesCom[[#This Row],[VALOR NIVEL 2]],ActividadesCom[[#This Row],[VALOR NIVEL 1]]),0),"")</f>
        <v>4</v>
      </c>
      <c r="G3685" s="147" t="str">
        <f>IF(ActividadesCom[[#This Row],[PROMEDIO]]="","",IF(ActividadesCom[[#This Row],[PROMEDIO]]&gt;=4,"EXCELENTE",IF(ActividadesCom[[#This Row],[PROMEDIO]]&gt;=3,"NOTABLE",IF(ActividadesCom[[#This Row],[PROMEDIO]]&gt;=2,"BUENO",IF(ActividadesCom[[#This Row],[PROMEDIO]]=1,"SUFICIENTE","")))))</f>
        <v>EXCELENTE</v>
      </c>
      <c r="H3685" s="149">
        <f>MAX(ActividadesCom[[#This Row],[PERÍODO 1]],ActividadesCom[[#This Row],[PERÍODO 2]],ActividadesCom[[#This Row],[PERÍODO 3]],ActividadesCom[[#This Row],[PERÍODO 4]],ActividadesCom[[#This Row],[PERÍODO 5]])</f>
        <v>20243</v>
      </c>
      <c r="I3685" s="148" t="s">
        <v>12</v>
      </c>
      <c r="J3685" s="149">
        <v>20223</v>
      </c>
      <c r="K3685" s="149" t="s">
        <v>4007</v>
      </c>
      <c r="L3685" s="149">
        <f>IF(ActividadesCom[[#This Row],[NIVEL 1]]&lt;&gt;0,VLOOKUP(ActividadesCom[[#This Row],[NIVEL 1]],Catálogo!A:B,2,FALSE),"")</f>
        <v>4</v>
      </c>
      <c r="M3685" s="149">
        <v>1</v>
      </c>
      <c r="N3685" s="148" t="s">
        <v>5841</v>
      </c>
      <c r="O3685" s="149">
        <v>20231</v>
      </c>
      <c r="P3685" s="149" t="s">
        <v>4008</v>
      </c>
      <c r="Q3685" s="149">
        <f>IF(ActividadesCom[[#This Row],[NIVEL 2]]&lt;&gt;0,VLOOKUP(ActividadesCom[[#This Row],[NIVEL 2]],Catálogo!A:B,2,FALSE),"")</f>
        <v>3</v>
      </c>
      <c r="R3685" s="149">
        <v>1</v>
      </c>
      <c r="S3685" s="148" t="s">
        <v>6341</v>
      </c>
      <c r="T3685" s="149">
        <v>20241</v>
      </c>
      <c r="U3685" s="149" t="s">
        <v>4007</v>
      </c>
      <c r="V3685" s="149">
        <f>IF(ActividadesCom[[#This Row],[NIVEL 3]]&lt;&gt;0,VLOOKUP(ActividadesCom[[#This Row],[NIVEL 3]],Catálogo!A:B,2,FALSE),"")</f>
        <v>4</v>
      </c>
      <c r="W3685" s="149">
        <v>2</v>
      </c>
      <c r="X3685" s="148" t="s">
        <v>6725</v>
      </c>
      <c r="Y3685" s="149">
        <v>20243</v>
      </c>
      <c r="Z3685" s="149" t="s">
        <v>4007</v>
      </c>
      <c r="AA3685" s="149">
        <f>IF(ActividadesCom[[#This Row],[NIVEL 4]]&lt;&gt;0,VLOOKUP(ActividadesCom[[#This Row],[NIVEL 4]],Catálogo!A:B,2,FALSE),"")</f>
        <v>4</v>
      </c>
      <c r="AB3685" s="149">
        <v>1</v>
      </c>
      <c r="AC3685" s="148"/>
      <c r="AD3685" s="149"/>
      <c r="AE3685" s="149"/>
      <c r="AF3685" s="149" t="str">
        <f>IF(ActividadesCom[[#This Row],[NIVEL 5]]&lt;&gt;0,VLOOKUP(ActividadesCom[[#This Row],[NIVEL 5]],Catálogo!A:B,2,FALSE),"")</f>
        <v/>
      </c>
      <c r="AG3685" s="149"/>
    </row>
    <row r="3686" spans="1:34" s="151" customFormat="1" ht="30" customHeight="1" x14ac:dyDescent="0.25">
      <c r="A3686" s="147">
        <v>22470006</v>
      </c>
      <c r="B3686" s="148" t="str">
        <f>VLOOKUP(ActividadesCom[[#This Row],[NO. DE CONTROL]],'LISTADO ESTUDIANTES'!A:C,2,FALSE)</f>
        <v>MAY CHAN PABLO AXEL</v>
      </c>
      <c r="C3686" s="148" t="str">
        <f>VLOOKUP(ActividadesCom[[#This Row],[NO. DE CONTROL]],'LISTADO ESTUDIANTES'!A:C,3,FALSE)</f>
        <v>ARQUITECTURA</v>
      </c>
      <c r="D3686" s="149" t="str">
        <f>VLOOKUP(ActividadesCom[[#This Row],[NO. DE CONTROL]],'LISTADO ESTUDIANTES'!A:D,4,FALSE)</f>
        <v>ACTIVO(A)</v>
      </c>
      <c r="E3686" s="147">
        <f>SUM(ActividadesCom[[#This Row],[CRÉD. 1]],ActividadesCom[[#This Row],[CRÉD. 2]],ActividadesCom[[#This Row],[CRÉD. 3]],ActividadesCom[[#This Row],[CRÉD. 4]],ActividadesCom[[#This Row],[CRÉD. 5]])</f>
        <v>5</v>
      </c>
      <c r="F3686" s="149">
        <f>IF(ActividadesCom[[#This Row],[ÚLTIMO SEMESTRE CON CRÉDITOS]]&gt;0,ROUND(AVERAGE(ActividadesCom[[#This Row],[VALOR NIVEL 5]],ActividadesCom[[#This Row],[VALOR NIVEL 4]],ActividadesCom[[#This Row],[VALOR NIVEL 3]],ActividadesCom[[#This Row],[VALOR NIVEL 2]],ActividadesCom[[#This Row],[VALOR NIVEL 1]]),0),"")</f>
        <v>4</v>
      </c>
      <c r="G3686" s="147" t="str">
        <f>IF(ActividadesCom[[#This Row],[PROMEDIO]]="","",IF(ActividadesCom[[#This Row],[PROMEDIO]]&gt;=4,"EXCELENTE",IF(ActividadesCom[[#This Row],[PROMEDIO]]&gt;=3,"NOTABLE",IF(ActividadesCom[[#This Row],[PROMEDIO]]&gt;=2,"BUENO",IF(ActividadesCom[[#This Row],[PROMEDIO]]=1,"SUFICIENTE","")))))</f>
        <v>EXCELENTE</v>
      </c>
      <c r="H3686" s="149">
        <f>MAX(ActividadesCom[[#This Row],[PERÍODO 1]],ActividadesCom[[#This Row],[PERÍODO 2]],ActividadesCom[[#This Row],[PERÍODO 3]],ActividadesCom[[#This Row],[PERÍODO 4]],ActividadesCom[[#This Row],[PERÍODO 5]])</f>
        <v>20243</v>
      </c>
      <c r="I3686" s="148" t="s">
        <v>12</v>
      </c>
      <c r="J3686" s="149">
        <v>20223</v>
      </c>
      <c r="K3686" s="149" t="s">
        <v>4007</v>
      </c>
      <c r="L3686" s="149">
        <f>IF(ActividadesCom[[#This Row],[NIVEL 1]]&lt;&gt;0,VLOOKUP(ActividadesCom[[#This Row],[NIVEL 1]],Catálogo!A:B,2,FALSE),"")</f>
        <v>4</v>
      </c>
      <c r="M3686" s="149">
        <v>1</v>
      </c>
      <c r="N3686" s="148" t="s">
        <v>5841</v>
      </c>
      <c r="O3686" s="149">
        <v>20231</v>
      </c>
      <c r="P3686" s="149" t="s">
        <v>4008</v>
      </c>
      <c r="Q3686" s="149">
        <f>IF(ActividadesCom[[#This Row],[NIVEL 2]]&lt;&gt;0,VLOOKUP(ActividadesCom[[#This Row],[NIVEL 2]],Catálogo!A:B,2,FALSE),"")</f>
        <v>3</v>
      </c>
      <c r="R3686" s="149">
        <v>1</v>
      </c>
      <c r="S3686" s="148" t="s">
        <v>6341</v>
      </c>
      <c r="T3686" s="149">
        <v>20241</v>
      </c>
      <c r="U3686" s="149" t="s">
        <v>4007</v>
      </c>
      <c r="V3686" s="149">
        <f>IF(ActividadesCom[[#This Row],[NIVEL 3]]&lt;&gt;0,VLOOKUP(ActividadesCom[[#This Row],[NIVEL 3]],Catálogo!A:B,2,FALSE),"")</f>
        <v>4</v>
      </c>
      <c r="W3686" s="149">
        <v>2</v>
      </c>
      <c r="X3686" s="148" t="s">
        <v>6725</v>
      </c>
      <c r="Y3686" s="149">
        <v>20243</v>
      </c>
      <c r="Z3686" s="149" t="s">
        <v>4008</v>
      </c>
      <c r="AA3686" s="149">
        <f>IF(ActividadesCom[[#This Row],[NIVEL 4]]&lt;&gt;0,VLOOKUP(ActividadesCom[[#This Row],[NIVEL 4]],Catálogo!A:B,2,FALSE),"")</f>
        <v>3</v>
      </c>
      <c r="AB3686" s="149">
        <v>1</v>
      </c>
      <c r="AC3686" s="148"/>
      <c r="AD3686" s="149"/>
      <c r="AE3686" s="149"/>
      <c r="AF3686" s="149" t="str">
        <f>IF(ActividadesCom[[#This Row],[NIVEL 5]]&lt;&gt;0,VLOOKUP(ActividadesCom[[#This Row],[NIVEL 5]],Catálogo!A:B,2,FALSE),"")</f>
        <v/>
      </c>
      <c r="AG3686" s="149"/>
    </row>
    <row r="3687" spans="1:34" s="151" customFormat="1" ht="30" customHeight="1" x14ac:dyDescent="0.25">
      <c r="A3687" s="147">
        <v>22470007</v>
      </c>
      <c r="B3687" s="148" t="str">
        <f>VLOOKUP(ActividadesCom[[#This Row],[NO. DE CONTROL]],'LISTADO ESTUDIANTES'!A:C,2,FALSE)</f>
        <v>AKE REJON JOSE MANUEL</v>
      </c>
      <c r="C3687" s="148" t="str">
        <f>VLOOKUP(ActividadesCom[[#This Row],[NO. DE CONTROL]],'LISTADO ESTUDIANTES'!A:C,3,FALSE)</f>
        <v>ARQUITECTURA</v>
      </c>
      <c r="D3687" s="149" t="str">
        <f>VLOOKUP(ActividadesCom[[#This Row],[NO. DE CONTROL]],'LISTADO ESTUDIANTES'!A:D,4,FALSE)</f>
        <v>ACTIVO(A)</v>
      </c>
      <c r="E3687" s="147">
        <f>SUM(ActividadesCom[[#This Row],[CRÉD. 1]],ActividadesCom[[#This Row],[CRÉD. 2]],ActividadesCom[[#This Row],[CRÉD. 3]],ActividadesCom[[#This Row],[CRÉD. 4]],ActividadesCom[[#This Row],[CRÉD. 5]])</f>
        <v>5</v>
      </c>
      <c r="F3687" s="149">
        <f>IF(ActividadesCom[[#This Row],[ÚLTIMO SEMESTRE CON CRÉDITOS]]&gt;0,ROUND(AVERAGE(ActividadesCom[[#This Row],[VALOR NIVEL 5]],ActividadesCom[[#This Row],[VALOR NIVEL 4]],ActividadesCom[[#This Row],[VALOR NIVEL 3]],ActividadesCom[[#This Row],[VALOR NIVEL 2]],ActividadesCom[[#This Row],[VALOR NIVEL 1]]),0),"")</f>
        <v>4</v>
      </c>
      <c r="G3687" s="147" t="str">
        <f>IF(ActividadesCom[[#This Row],[PROMEDIO]]="","",IF(ActividadesCom[[#This Row],[PROMEDIO]]&gt;=4,"EXCELENTE",IF(ActividadesCom[[#This Row],[PROMEDIO]]&gt;=3,"NOTABLE",IF(ActividadesCom[[#This Row],[PROMEDIO]]&gt;=2,"BUENO",IF(ActividadesCom[[#This Row],[PROMEDIO]]=1,"SUFICIENTE","")))))</f>
        <v>EXCELENTE</v>
      </c>
      <c r="H3687" s="149">
        <f>MAX(ActividadesCom[[#This Row],[PERÍODO 1]],ActividadesCom[[#This Row],[PERÍODO 2]],ActividadesCom[[#This Row],[PERÍODO 3]],ActividadesCom[[#This Row],[PERÍODO 4]],ActividadesCom[[#This Row],[PERÍODO 5]])</f>
        <v>20243</v>
      </c>
      <c r="I3687" s="148" t="s">
        <v>47</v>
      </c>
      <c r="J3687" s="149">
        <v>20223</v>
      </c>
      <c r="K3687" s="149" t="s">
        <v>4020</v>
      </c>
      <c r="L3687" s="149">
        <f>IF(ActividadesCom[[#This Row],[NIVEL 1]]&lt;&gt;0,VLOOKUP(ActividadesCom[[#This Row],[NIVEL 1]],Catálogo!A:B,2,FALSE),"")</f>
        <v>3</v>
      </c>
      <c r="M3687" s="149">
        <v>1</v>
      </c>
      <c r="N3687" s="148" t="s">
        <v>5841</v>
      </c>
      <c r="O3687" s="149">
        <v>20231</v>
      </c>
      <c r="P3687" s="149" t="s">
        <v>4008</v>
      </c>
      <c r="Q3687" s="149">
        <f>IF(ActividadesCom[[#This Row],[NIVEL 2]]&lt;&gt;0,VLOOKUP(ActividadesCom[[#This Row],[NIVEL 2]],Catálogo!A:B,2,FALSE),"")</f>
        <v>3</v>
      </c>
      <c r="R3687" s="149">
        <v>1</v>
      </c>
      <c r="S3687" s="148" t="s">
        <v>6341</v>
      </c>
      <c r="T3687" s="149">
        <v>20241</v>
      </c>
      <c r="U3687" s="149" t="s">
        <v>4007</v>
      </c>
      <c r="V3687" s="149">
        <f>IF(ActividadesCom[[#This Row],[NIVEL 3]]&lt;&gt;0,VLOOKUP(ActividadesCom[[#This Row],[NIVEL 3]],Catálogo!A:B,2,FALSE),"")</f>
        <v>4</v>
      </c>
      <c r="W3687" s="149">
        <v>2</v>
      </c>
      <c r="X3687" s="148" t="s">
        <v>6725</v>
      </c>
      <c r="Y3687" s="149">
        <v>20243</v>
      </c>
      <c r="Z3687" s="149" t="s">
        <v>4007</v>
      </c>
      <c r="AA3687" s="149">
        <f>IF(ActividadesCom[[#This Row],[NIVEL 4]]&lt;&gt;0,VLOOKUP(ActividadesCom[[#This Row],[NIVEL 4]],Catálogo!A:B,2,FALSE),"")</f>
        <v>4</v>
      </c>
      <c r="AB3687" s="149">
        <v>1</v>
      </c>
      <c r="AC3687" s="148"/>
      <c r="AD3687" s="149"/>
      <c r="AE3687" s="149"/>
      <c r="AF3687" s="149" t="str">
        <f>IF(ActividadesCom[[#This Row],[NIVEL 5]]&lt;&gt;0,VLOOKUP(ActividadesCom[[#This Row],[NIVEL 5]],Catálogo!A:B,2,FALSE),"")</f>
        <v/>
      </c>
      <c r="AG3687" s="149"/>
    </row>
    <row r="3688" spans="1:34" s="151" customFormat="1" ht="30" customHeight="1" x14ac:dyDescent="0.25">
      <c r="A3688" s="147">
        <v>22470008</v>
      </c>
      <c r="B3688" s="148" t="str">
        <f>VLOOKUP(ActividadesCom[[#This Row],[NO. DE CONTROL]],'LISTADO ESTUDIANTES'!A:C,2,FALSE)</f>
        <v>GUTIERREZ BUSTAMANTE DAVID ELIHU</v>
      </c>
      <c r="C3688" s="148" t="str">
        <f>VLOOKUP(ActividadesCom[[#This Row],[NO. DE CONTROL]],'LISTADO ESTUDIANTES'!A:C,3,FALSE)</f>
        <v>ARQUITECTURA</v>
      </c>
      <c r="D3688" s="149" t="str">
        <f>VLOOKUP(ActividadesCom[[#This Row],[NO. DE CONTROL]],'LISTADO ESTUDIANTES'!A:D,4,FALSE)</f>
        <v>ACTIVO(A)</v>
      </c>
      <c r="E3688" s="147">
        <f>SUM(ActividadesCom[[#This Row],[CRÉD. 1]],ActividadesCom[[#This Row],[CRÉD. 2]],ActividadesCom[[#This Row],[CRÉD. 3]],ActividadesCom[[#This Row],[CRÉD. 4]],ActividadesCom[[#This Row],[CRÉD. 5]])</f>
        <v>5</v>
      </c>
      <c r="F3688" s="149">
        <f>IF(ActividadesCom[[#This Row],[ÚLTIMO SEMESTRE CON CRÉDITOS]]&gt;0,ROUND(AVERAGE(ActividadesCom[[#This Row],[VALOR NIVEL 5]],ActividadesCom[[#This Row],[VALOR NIVEL 4]],ActividadesCom[[#This Row],[VALOR NIVEL 3]],ActividadesCom[[#This Row],[VALOR NIVEL 2]],ActividadesCom[[#This Row],[VALOR NIVEL 1]]),0),"")</f>
        <v>4</v>
      </c>
      <c r="G3688" s="147" t="str">
        <f>IF(ActividadesCom[[#This Row],[PROMEDIO]]="","",IF(ActividadesCom[[#This Row],[PROMEDIO]]&gt;=4,"EXCELENTE",IF(ActividadesCom[[#This Row],[PROMEDIO]]&gt;=3,"NOTABLE",IF(ActividadesCom[[#This Row],[PROMEDIO]]&gt;=2,"BUENO",IF(ActividadesCom[[#This Row],[PROMEDIO]]=1,"SUFICIENTE","")))))</f>
        <v>EXCELENTE</v>
      </c>
      <c r="H3688" s="149">
        <f>MAX(ActividadesCom[[#This Row],[PERÍODO 1]],ActividadesCom[[#This Row],[PERÍODO 2]],ActividadesCom[[#This Row],[PERÍODO 3]],ActividadesCom[[#This Row],[PERÍODO 4]],ActividadesCom[[#This Row],[PERÍODO 5]])</f>
        <v>20243</v>
      </c>
      <c r="I3688" s="148" t="s">
        <v>42</v>
      </c>
      <c r="J3688" s="149">
        <v>20223</v>
      </c>
      <c r="K3688" s="149" t="s">
        <v>4020</v>
      </c>
      <c r="L3688" s="149">
        <f>IF(ActividadesCom[[#This Row],[NIVEL 1]]&lt;&gt;0,VLOOKUP(ActividadesCom[[#This Row],[NIVEL 1]],Catálogo!A:B,2,FALSE),"")</f>
        <v>3</v>
      </c>
      <c r="M3688" s="149">
        <v>1</v>
      </c>
      <c r="N3688" s="148" t="s">
        <v>5841</v>
      </c>
      <c r="O3688" s="149">
        <v>20231</v>
      </c>
      <c r="P3688" s="149" t="s">
        <v>4008</v>
      </c>
      <c r="Q3688" s="149">
        <f>IF(ActividadesCom[[#This Row],[NIVEL 2]]&lt;&gt;0,VLOOKUP(ActividadesCom[[#This Row],[NIVEL 2]],Catálogo!A:B,2,FALSE),"")</f>
        <v>3</v>
      </c>
      <c r="R3688" s="149">
        <v>1</v>
      </c>
      <c r="S3688" s="148" t="s">
        <v>6341</v>
      </c>
      <c r="T3688" s="149">
        <v>20241</v>
      </c>
      <c r="U3688" s="149" t="s">
        <v>4007</v>
      </c>
      <c r="V3688" s="149">
        <f>IF(ActividadesCom[[#This Row],[NIVEL 3]]&lt;&gt;0,VLOOKUP(ActividadesCom[[#This Row],[NIVEL 3]],Catálogo!A:B,2,FALSE),"")</f>
        <v>4</v>
      </c>
      <c r="W3688" s="149">
        <v>2</v>
      </c>
      <c r="X3688" s="148" t="s">
        <v>6725</v>
      </c>
      <c r="Y3688" s="149">
        <v>20243</v>
      </c>
      <c r="Z3688" s="149" t="s">
        <v>4007</v>
      </c>
      <c r="AA3688" s="149">
        <f>IF(ActividadesCom[[#This Row],[NIVEL 4]]&lt;&gt;0,VLOOKUP(ActividadesCom[[#This Row],[NIVEL 4]],Catálogo!A:B,2,FALSE),"")</f>
        <v>4</v>
      </c>
      <c r="AB3688" s="149">
        <v>1</v>
      </c>
      <c r="AC3688" s="148"/>
      <c r="AD3688" s="149"/>
      <c r="AE3688" s="149"/>
      <c r="AF3688" s="149" t="str">
        <f>IF(ActividadesCom[[#This Row],[NIVEL 5]]&lt;&gt;0,VLOOKUP(ActividadesCom[[#This Row],[NIVEL 5]],Catálogo!A:B,2,FALSE),"")</f>
        <v/>
      </c>
      <c r="AG3688" s="149"/>
    </row>
    <row r="3689" spans="1:34" s="151" customFormat="1" ht="30" customHeight="1" x14ac:dyDescent="0.25">
      <c r="A3689" s="147">
        <v>22470009</v>
      </c>
      <c r="B3689" s="148" t="str">
        <f>VLOOKUP(ActividadesCom[[#This Row],[NO. DE CONTROL]],'LISTADO ESTUDIANTES'!A:C,2,FALSE)</f>
        <v>CAAMAL DIAZ JULIAN ISAIAS</v>
      </c>
      <c r="C3689" s="148" t="str">
        <f>VLOOKUP(ActividadesCom[[#This Row],[NO. DE CONTROL]],'LISTADO ESTUDIANTES'!A:C,3,FALSE)</f>
        <v>ARQUITECTURA</v>
      </c>
      <c r="D3689" s="149" t="str">
        <f>VLOOKUP(ActividadesCom[[#This Row],[NO. DE CONTROL]],'LISTADO ESTUDIANTES'!A:D,4,FALSE)</f>
        <v>ACTIVO(A)</v>
      </c>
      <c r="E3689" s="147">
        <f>SUM(ActividadesCom[[#This Row],[CRÉD. 1]],ActividadesCom[[#This Row],[CRÉD. 2]],ActividadesCom[[#This Row],[CRÉD. 3]],ActividadesCom[[#This Row],[CRÉD. 4]],ActividadesCom[[#This Row],[CRÉD. 5]])</f>
        <v>7</v>
      </c>
      <c r="F3689" s="149">
        <f>IF(ActividadesCom[[#This Row],[ÚLTIMO SEMESTRE CON CRÉDITOS]]&gt;0,ROUND(AVERAGE(ActividadesCom[[#This Row],[VALOR NIVEL 5]],ActividadesCom[[#This Row],[VALOR NIVEL 4]],ActividadesCom[[#This Row],[VALOR NIVEL 3]],ActividadesCom[[#This Row],[VALOR NIVEL 2]],ActividadesCom[[#This Row],[VALOR NIVEL 1]]),0),"")</f>
        <v>4</v>
      </c>
      <c r="G3689" s="147" t="str">
        <f>IF(ActividadesCom[[#This Row],[PROMEDIO]]="","",IF(ActividadesCom[[#This Row],[PROMEDIO]]&gt;=4,"EXCELENTE",IF(ActividadesCom[[#This Row],[PROMEDIO]]&gt;=3,"NOTABLE",IF(ActividadesCom[[#This Row],[PROMEDIO]]&gt;=2,"BUENO",IF(ActividadesCom[[#This Row],[PROMEDIO]]=1,"SUFICIENTE","")))))</f>
        <v>EXCELENTE</v>
      </c>
      <c r="H3689" s="149">
        <f>MAX(ActividadesCom[[#This Row],[PERÍODO 1]],ActividadesCom[[#This Row],[PERÍODO 2]],ActividadesCom[[#This Row],[PERÍODO 3]],ActividadesCom[[#This Row],[PERÍODO 4]],ActividadesCom[[#This Row],[PERÍODO 5]])</f>
        <v>20243</v>
      </c>
      <c r="I3689" s="148" t="s">
        <v>4745</v>
      </c>
      <c r="J3689" s="149">
        <v>20231</v>
      </c>
      <c r="K3689" s="149" t="s">
        <v>4007</v>
      </c>
      <c r="L3689" s="149">
        <f>IF(ActividadesCom[[#This Row],[NIVEL 1]]&lt;&gt;0,VLOOKUP(ActividadesCom[[#This Row],[NIVEL 1]],Catálogo!A:B,2,FALSE),"")</f>
        <v>4</v>
      </c>
      <c r="M3689" s="149">
        <v>1</v>
      </c>
      <c r="N3689" s="148" t="s">
        <v>6251</v>
      </c>
      <c r="O3689" s="149">
        <v>20233</v>
      </c>
      <c r="P3689" s="149" t="s">
        <v>4007</v>
      </c>
      <c r="Q3689" s="149">
        <f>IF(ActividadesCom[[#This Row],[NIVEL 2]]&lt;&gt;0,VLOOKUP(ActividadesCom[[#This Row],[NIVEL 2]],Catálogo!A:B,2,FALSE),"")</f>
        <v>4</v>
      </c>
      <c r="R3689" s="149">
        <v>1</v>
      </c>
      <c r="S3689" s="148" t="s">
        <v>5819</v>
      </c>
      <c r="T3689" s="149">
        <v>20233</v>
      </c>
      <c r="U3689" s="149" t="s">
        <v>4008</v>
      </c>
      <c r="V3689" s="149">
        <f>IF(ActividadesCom[[#This Row],[NIVEL 3]]&lt;&gt;0,VLOOKUP(ActividadesCom[[#This Row],[NIVEL 3]],Catálogo!A:B,2,FALSE),"")</f>
        <v>3</v>
      </c>
      <c r="W3689" s="149">
        <v>1</v>
      </c>
      <c r="X3689" s="148" t="s">
        <v>6340</v>
      </c>
      <c r="Y3689" s="149">
        <v>20241</v>
      </c>
      <c r="Z3689" s="149" t="s">
        <v>4007</v>
      </c>
      <c r="AA3689" s="149">
        <f>IF(ActividadesCom[[#This Row],[NIVEL 4]]&lt;&gt;0,VLOOKUP(ActividadesCom[[#This Row],[NIVEL 4]],Catálogo!A:B,2,FALSE),"")</f>
        <v>4</v>
      </c>
      <c r="AB3689" s="149">
        <v>2</v>
      </c>
      <c r="AC3689" s="148" t="s">
        <v>6704</v>
      </c>
      <c r="AD3689" s="149">
        <v>20243</v>
      </c>
      <c r="AE3689" s="149" t="s">
        <v>4008</v>
      </c>
      <c r="AF3689" s="149">
        <f>IF(ActividadesCom[[#This Row],[NIVEL 5]]&lt;&gt;0,VLOOKUP(ActividadesCom[[#This Row],[NIVEL 5]],Catálogo!A:B,2,FALSE),"")</f>
        <v>3</v>
      </c>
      <c r="AG3689" s="149">
        <v>2</v>
      </c>
    </row>
    <row r="3690" spans="1:34" s="151" customFormat="1" ht="30" customHeight="1" x14ac:dyDescent="0.25">
      <c r="A3690" s="147">
        <v>22470010</v>
      </c>
      <c r="B3690" s="148" t="str">
        <f>VLOOKUP(ActividadesCom[[#This Row],[NO. DE CONTROL]],'LISTADO ESTUDIANTES'!A:C,2,FALSE)</f>
        <v>CANEPA SARMIENTO ALAN GABRIEL</v>
      </c>
      <c r="C3690" s="148" t="str">
        <f>VLOOKUP(ActividadesCom[[#This Row],[NO. DE CONTROL]],'LISTADO ESTUDIANTES'!A:C,3,FALSE)</f>
        <v>ARQUITECTURA</v>
      </c>
      <c r="D3690" s="149" t="str">
        <f>VLOOKUP(ActividadesCom[[#This Row],[NO. DE CONTROL]],'LISTADO ESTUDIANTES'!A:D,4,FALSE)</f>
        <v>ACTIVO(A)</v>
      </c>
      <c r="E3690" s="147">
        <f>SUM(ActividadesCom[[#This Row],[CRÉD. 1]],ActividadesCom[[#This Row],[CRÉD. 2]],ActividadesCom[[#This Row],[CRÉD. 3]],ActividadesCom[[#This Row],[CRÉD. 4]],ActividadesCom[[#This Row],[CRÉD. 5]])</f>
        <v>5</v>
      </c>
      <c r="F3690" s="149">
        <f>IF(ActividadesCom[[#This Row],[ÚLTIMO SEMESTRE CON CRÉDITOS]]&gt;0,ROUND(AVERAGE(ActividadesCom[[#This Row],[VALOR NIVEL 5]],ActividadesCom[[#This Row],[VALOR NIVEL 4]],ActividadesCom[[#This Row],[VALOR NIVEL 3]],ActividadesCom[[#This Row],[VALOR NIVEL 2]],ActividadesCom[[#This Row],[VALOR NIVEL 1]]),0),"")</f>
        <v>4</v>
      </c>
      <c r="G3690" s="147" t="str">
        <f>IF(ActividadesCom[[#This Row],[PROMEDIO]]="","",IF(ActividadesCom[[#This Row],[PROMEDIO]]&gt;=4,"EXCELENTE",IF(ActividadesCom[[#This Row],[PROMEDIO]]&gt;=3,"NOTABLE",IF(ActividadesCom[[#This Row],[PROMEDIO]]&gt;=2,"BUENO",IF(ActividadesCom[[#This Row],[PROMEDIO]]=1,"SUFICIENTE","")))))</f>
        <v>EXCELENTE</v>
      </c>
      <c r="H3690" s="149">
        <f>MAX(ActividadesCom[[#This Row],[PERÍODO 1]],ActividadesCom[[#This Row],[PERÍODO 2]],ActividadesCom[[#This Row],[PERÍODO 3]],ActividadesCom[[#This Row],[PERÍODO 4]],ActividadesCom[[#This Row],[PERÍODO 5]])</f>
        <v>20243</v>
      </c>
      <c r="I3690" s="148" t="s">
        <v>42</v>
      </c>
      <c r="J3690" s="149">
        <v>20223</v>
      </c>
      <c r="K3690" s="149" t="s">
        <v>4008</v>
      </c>
      <c r="L3690" s="149">
        <f>IF(ActividadesCom[[#This Row],[NIVEL 1]]&lt;&gt;0,VLOOKUP(ActividadesCom[[#This Row],[NIVEL 1]],Catálogo!A:B,2,FALSE),"")</f>
        <v>3</v>
      </c>
      <c r="M3690" s="149">
        <v>1</v>
      </c>
      <c r="N3690" s="148" t="s">
        <v>5841</v>
      </c>
      <c r="O3690" s="149">
        <v>20231</v>
      </c>
      <c r="P3690" s="149" t="s">
        <v>4008</v>
      </c>
      <c r="Q3690" s="149">
        <f>IF(ActividadesCom[[#This Row],[NIVEL 2]]&lt;&gt;0,VLOOKUP(ActividadesCom[[#This Row],[NIVEL 2]],Catálogo!A:B,2,FALSE),"")</f>
        <v>3</v>
      </c>
      <c r="R3690" s="149">
        <v>1</v>
      </c>
      <c r="S3690" s="148" t="s">
        <v>6341</v>
      </c>
      <c r="T3690" s="149">
        <v>20241</v>
      </c>
      <c r="U3690" s="149" t="s">
        <v>4007</v>
      </c>
      <c r="V3690" s="149">
        <f>IF(ActividadesCom[[#This Row],[NIVEL 3]]&lt;&gt;0,VLOOKUP(ActividadesCom[[#This Row],[NIVEL 3]],Catálogo!A:B,2,FALSE),"")</f>
        <v>4</v>
      </c>
      <c r="W3690" s="149">
        <v>2</v>
      </c>
      <c r="X3690" s="148" t="s">
        <v>6725</v>
      </c>
      <c r="Y3690" s="149">
        <v>20243</v>
      </c>
      <c r="Z3690" s="149" t="s">
        <v>4007</v>
      </c>
      <c r="AA3690" s="149">
        <f>IF(ActividadesCom[[#This Row],[NIVEL 4]]&lt;&gt;0,VLOOKUP(ActividadesCom[[#This Row],[NIVEL 4]],Catálogo!A:B,2,FALSE),"")</f>
        <v>4</v>
      </c>
      <c r="AB3690" s="149">
        <v>1</v>
      </c>
      <c r="AC3690" s="148"/>
      <c r="AD3690" s="149"/>
      <c r="AE3690" s="149"/>
      <c r="AF3690" s="149" t="str">
        <f>IF(ActividadesCom[[#This Row],[NIVEL 5]]&lt;&gt;0,VLOOKUP(ActividadesCom[[#This Row],[NIVEL 5]],Catálogo!A:B,2,FALSE),"")</f>
        <v/>
      </c>
      <c r="AG3690" s="149"/>
    </row>
    <row r="3691" spans="1:34" ht="30" hidden="1" customHeight="1" x14ac:dyDescent="0.25">
      <c r="A3691" s="7">
        <v>22470011</v>
      </c>
      <c r="B3691" s="6" t="str">
        <f>VLOOKUP(ActividadesCom[[#This Row],[NO. DE CONTROL]],'LISTADO ESTUDIANTES'!A:C,2,FALSE)</f>
        <v>SALAVARRIA CHAN OSMARA ALEJANDRA</v>
      </c>
      <c r="C3691" s="6" t="str">
        <f>VLOOKUP(ActividadesCom[[#This Row],[NO. DE CONTROL]],'LISTADO ESTUDIANTES'!A:C,3,FALSE)</f>
        <v>ARQUITECTURA</v>
      </c>
      <c r="D3691" s="5" t="str">
        <f>VLOOKUP(ActividadesCom[[#This Row],[NO. DE CONTROL]],'LISTADO ESTUDIANTES'!A:D,4,FALSE)</f>
        <v>EGRESADO(A)</v>
      </c>
      <c r="E3691" s="7">
        <f>SUM(ActividadesCom[[#This Row],[CRÉD. 1]],ActividadesCom[[#This Row],[CRÉD. 2]],ActividadesCom[[#This Row],[CRÉD. 3]],ActividadesCom[[#This Row],[CRÉD. 4]],ActividadesCom[[#This Row],[CRÉD. 5]])</f>
        <v>0</v>
      </c>
      <c r="F3691" s="5" t="str">
        <f>IF(ActividadesCom[[#This Row],[ÚLTIMO SEMESTRE CON CRÉDITOS]]&gt;0,ROUND(AVERAGE(ActividadesCom[[#This Row],[VALOR NIVEL 5]],ActividadesCom[[#This Row],[VALOR NIVEL 4]],ActividadesCom[[#This Row],[VALOR NIVEL 3]],ActividadesCom[[#This Row],[VALOR NIVEL 2]],ActividadesCom[[#This Row],[VALOR NIVEL 1]]),0),"")</f>
        <v/>
      </c>
      <c r="G3691" s="7" t="str">
        <f>IF(ActividadesCom[[#This Row],[PROMEDIO]]="","",IF(ActividadesCom[[#This Row],[PROMEDIO]]&gt;=4,"EXCELENTE",IF(ActividadesCom[[#This Row],[PROMEDIO]]&gt;=3,"NOTABLE",IF(ActividadesCom[[#This Row],[PROMEDIO]]&gt;=2,"BUENO",IF(ActividadesCom[[#This Row],[PROMEDIO]]=1,"SUFICIENTE","")))))</f>
        <v/>
      </c>
      <c r="H3691" s="5">
        <f>MAX(ActividadesCom[[#This Row],[PERÍODO 1]],ActividadesCom[[#This Row],[PERÍODO 2]],ActividadesCom[[#This Row],[PERÍODO 3]],ActividadesCom[[#This Row],[PERÍODO 4]],ActividadesCom[[#This Row],[PERÍODO 5]])</f>
        <v>0</v>
      </c>
      <c r="I3691" s="6"/>
      <c r="J3691" s="5"/>
      <c r="K3691" s="5"/>
      <c r="L3691" s="5" t="str">
        <f>IF(ActividadesCom[[#This Row],[NIVEL 1]]&lt;&gt;0,VLOOKUP(ActividadesCom[[#This Row],[NIVEL 1]],Catálogo!A:B,2,FALSE),"")</f>
        <v/>
      </c>
      <c r="M3691" s="5"/>
      <c r="N3691" s="6"/>
      <c r="O3691" s="5"/>
      <c r="P3691" s="5"/>
      <c r="Q3691" s="5" t="str">
        <f>IF(ActividadesCom[[#This Row],[NIVEL 2]]&lt;&gt;0,VLOOKUP(ActividadesCom[[#This Row],[NIVEL 2]],Catálogo!A:B,2,FALSE),"")</f>
        <v/>
      </c>
      <c r="R3691" s="5"/>
      <c r="S3691" s="6"/>
      <c r="T3691" s="5"/>
      <c r="U3691" s="5"/>
      <c r="V3691" s="5" t="str">
        <f>IF(ActividadesCom[[#This Row],[NIVEL 3]]&lt;&gt;0,VLOOKUP(ActividadesCom[[#This Row],[NIVEL 3]],Catálogo!A:B,2,FALSE),"")</f>
        <v/>
      </c>
      <c r="W3691" s="5"/>
      <c r="X3691" s="6"/>
      <c r="Y3691" s="5"/>
      <c r="Z3691" s="5"/>
      <c r="AA3691" s="5" t="str">
        <f>IF(ActividadesCom[[#This Row],[NIVEL 4]]&lt;&gt;0,VLOOKUP(ActividadesCom[[#This Row],[NIVEL 4]],Catálogo!A:B,2,FALSE),"")</f>
        <v/>
      </c>
      <c r="AB3691" s="5"/>
      <c r="AC3691" s="6"/>
      <c r="AD3691" s="5"/>
      <c r="AE3691" s="5"/>
      <c r="AF3691" s="5" t="str">
        <f>IF(ActividadesCom[[#This Row],[NIVEL 5]]&lt;&gt;0,VLOOKUP(ActividadesCom[[#This Row],[NIVEL 5]],Catálogo!A:B,2,FALSE),"")</f>
        <v/>
      </c>
      <c r="AG3691" s="5"/>
      <c r="AH3691" s="2"/>
    </row>
    <row r="3692" spans="1:34" ht="30" customHeight="1" x14ac:dyDescent="0.25">
      <c r="A3692" s="7">
        <v>22470012</v>
      </c>
      <c r="B3692" s="6" t="str">
        <f>VLOOKUP(ActividadesCom[[#This Row],[NO. DE CONTROL]],'LISTADO ESTUDIANTES'!A:C,2,FALSE)</f>
        <v>GUZMAN MARTINEZ JOSEPH JOAQUIM</v>
      </c>
      <c r="C3692" s="6" t="str">
        <f>VLOOKUP(ActividadesCom[[#This Row],[NO. DE CONTROL]],'LISTADO ESTUDIANTES'!A:C,3,FALSE)</f>
        <v>ARQUITECTURA</v>
      </c>
      <c r="D3692" s="5" t="str">
        <f>VLOOKUP(ActividadesCom[[#This Row],[NO. DE CONTROL]],'LISTADO ESTUDIANTES'!A:D,4,FALSE)</f>
        <v>ACTIVO(A)</v>
      </c>
      <c r="E3692" s="7">
        <f>SUM(ActividadesCom[[#This Row],[CRÉD. 1]],ActividadesCom[[#This Row],[CRÉD. 2]],ActividadesCom[[#This Row],[CRÉD. 3]],ActividadesCom[[#This Row],[CRÉD. 4]],ActividadesCom[[#This Row],[CRÉD. 5]])</f>
        <v>5</v>
      </c>
      <c r="F3692" s="5">
        <f>IF(ActividadesCom[[#This Row],[ÚLTIMO SEMESTRE CON CRÉDITOS]]&gt;0,ROUND(AVERAGE(ActividadesCom[[#This Row],[VALOR NIVEL 5]],ActividadesCom[[#This Row],[VALOR NIVEL 4]],ActividadesCom[[#This Row],[VALOR NIVEL 3]],ActividadesCom[[#This Row],[VALOR NIVEL 2]],ActividadesCom[[#This Row],[VALOR NIVEL 1]]),0),"")</f>
        <v>3</v>
      </c>
      <c r="G3692" s="7" t="str">
        <f>IF(ActividadesCom[[#This Row],[PROMEDIO]]="","",IF(ActividadesCom[[#This Row],[PROMEDIO]]&gt;=4,"EXCELENTE",IF(ActividadesCom[[#This Row],[PROMEDIO]]&gt;=3,"NOTABLE",IF(ActividadesCom[[#This Row],[PROMEDIO]]&gt;=2,"BUENO",IF(ActividadesCom[[#This Row],[PROMEDIO]]=1,"SUFICIENTE","")))))</f>
        <v>NOTABLE</v>
      </c>
      <c r="H3692" s="5">
        <f>MAX(ActividadesCom[[#This Row],[PERÍODO 1]],ActividadesCom[[#This Row],[PERÍODO 2]],ActividadesCom[[#This Row],[PERÍODO 3]],ActividadesCom[[#This Row],[PERÍODO 4]],ActividadesCom[[#This Row],[PERÍODO 5]])</f>
        <v>20241</v>
      </c>
      <c r="I3692" s="6" t="s">
        <v>25</v>
      </c>
      <c r="J3692" s="5">
        <v>20223</v>
      </c>
      <c r="K3692" s="5" t="s">
        <v>4007</v>
      </c>
      <c r="L3692" s="5">
        <f>IF(ActividadesCom[[#This Row],[NIVEL 1]]&lt;&gt;0,VLOOKUP(ActividadesCom[[#This Row],[NIVEL 1]],Catálogo!A:B,2,FALSE),"")</f>
        <v>4</v>
      </c>
      <c r="M3692" s="5">
        <v>1</v>
      </c>
      <c r="N3692" s="6" t="s">
        <v>47</v>
      </c>
      <c r="O3692" s="5">
        <v>20231</v>
      </c>
      <c r="P3692" s="5" t="s">
        <v>4009</v>
      </c>
      <c r="Q3692" s="5">
        <f>IF(ActividadesCom[[#This Row],[NIVEL 2]]&lt;&gt;0,VLOOKUP(ActividadesCom[[#This Row],[NIVEL 2]],Catálogo!A:B,2,FALSE),"")</f>
        <v>2</v>
      </c>
      <c r="R3692" s="5">
        <v>1</v>
      </c>
      <c r="S3692" s="6" t="s">
        <v>6341</v>
      </c>
      <c r="T3692" s="5">
        <v>20241</v>
      </c>
      <c r="U3692" s="5" t="s">
        <v>4007</v>
      </c>
      <c r="V3692" s="5">
        <f>IF(ActividadesCom[[#This Row],[NIVEL 3]]&lt;&gt;0,VLOOKUP(ActividadesCom[[#This Row],[NIVEL 3]],Catálogo!A:B,2,FALSE),"")</f>
        <v>4</v>
      </c>
      <c r="W3692" s="5">
        <v>2</v>
      </c>
      <c r="X3692" s="6" t="s">
        <v>9</v>
      </c>
      <c r="Y3692" s="5">
        <v>20241</v>
      </c>
      <c r="Z3692" s="5" t="s">
        <v>4008</v>
      </c>
      <c r="AA3692" s="5">
        <f>IF(ActividadesCom[[#This Row],[NIVEL 4]]&lt;&gt;0,VLOOKUP(ActividadesCom[[#This Row],[NIVEL 4]],Catálogo!A:B,2,FALSE),"")</f>
        <v>3</v>
      </c>
      <c r="AB3692" s="5">
        <v>1</v>
      </c>
      <c r="AC3692" s="6"/>
      <c r="AD3692" s="5"/>
      <c r="AE3692" s="5"/>
      <c r="AF3692" s="5" t="str">
        <f>IF(ActividadesCom[[#This Row],[NIVEL 5]]&lt;&gt;0,VLOOKUP(ActividadesCom[[#This Row],[NIVEL 5]],Catálogo!A:B,2,FALSE),"")</f>
        <v/>
      </c>
      <c r="AG3692" s="5"/>
      <c r="AH3692" s="2"/>
    </row>
    <row r="3693" spans="1:34" ht="30" hidden="1" customHeight="1" x14ac:dyDescent="0.25">
      <c r="A3693" s="7">
        <v>22470013</v>
      </c>
      <c r="B3693" s="6" t="str">
        <f>VLOOKUP(ActividadesCom[[#This Row],[NO. DE CONTROL]],'LISTADO ESTUDIANTES'!A:C,2,FALSE)</f>
        <v>NOVELO CAUICH NAYELI YAZMIN</v>
      </c>
      <c r="C3693" s="6" t="str">
        <f>VLOOKUP(ActividadesCom[[#This Row],[NO. DE CONTROL]],'LISTADO ESTUDIANTES'!A:C,3,FALSE)</f>
        <v>ARQUITECTURA</v>
      </c>
      <c r="D3693" s="5" t="str">
        <f>VLOOKUP(ActividadesCom[[#This Row],[NO. DE CONTROL]],'LISTADO ESTUDIANTES'!A:D,4,FALSE)</f>
        <v>EGRESADO(A)</v>
      </c>
      <c r="E3693" s="7">
        <f>SUM(ActividadesCom[[#This Row],[CRÉD. 1]],ActividadesCom[[#This Row],[CRÉD. 2]],ActividadesCom[[#This Row],[CRÉD. 3]],ActividadesCom[[#This Row],[CRÉD. 4]],ActividadesCom[[#This Row],[CRÉD. 5]])</f>
        <v>0</v>
      </c>
      <c r="F3693" s="5" t="str">
        <f>IF(ActividadesCom[[#This Row],[ÚLTIMO SEMESTRE CON CRÉDITOS]]&gt;0,ROUND(AVERAGE(ActividadesCom[[#This Row],[VALOR NIVEL 5]],ActividadesCom[[#This Row],[VALOR NIVEL 4]],ActividadesCom[[#This Row],[VALOR NIVEL 3]],ActividadesCom[[#This Row],[VALOR NIVEL 2]],ActividadesCom[[#This Row],[VALOR NIVEL 1]]),0),"")</f>
        <v/>
      </c>
      <c r="G3693" s="7" t="str">
        <f>IF(ActividadesCom[[#This Row],[PROMEDIO]]="","",IF(ActividadesCom[[#This Row],[PROMEDIO]]&gt;=4,"EXCELENTE",IF(ActividadesCom[[#This Row],[PROMEDIO]]&gt;=3,"NOTABLE",IF(ActividadesCom[[#This Row],[PROMEDIO]]&gt;=2,"BUENO",IF(ActividadesCom[[#This Row],[PROMEDIO]]=1,"SUFICIENTE","")))))</f>
        <v/>
      </c>
      <c r="H3693" s="5">
        <f>MAX(ActividadesCom[[#This Row],[PERÍODO 1]],ActividadesCom[[#This Row],[PERÍODO 2]],ActividadesCom[[#This Row],[PERÍODO 3]],ActividadesCom[[#This Row],[PERÍODO 4]],ActividadesCom[[#This Row],[PERÍODO 5]])</f>
        <v>0</v>
      </c>
      <c r="I3693" s="6"/>
      <c r="J3693" s="5"/>
      <c r="K3693" s="5"/>
      <c r="L3693" s="5" t="str">
        <f>IF(ActividadesCom[[#This Row],[NIVEL 1]]&lt;&gt;0,VLOOKUP(ActividadesCom[[#This Row],[NIVEL 1]],Catálogo!A:B,2,FALSE),"")</f>
        <v/>
      </c>
      <c r="M3693" s="5"/>
      <c r="N3693" s="6"/>
      <c r="O3693" s="5"/>
      <c r="P3693" s="5"/>
      <c r="Q3693" s="5" t="str">
        <f>IF(ActividadesCom[[#This Row],[NIVEL 2]]&lt;&gt;0,VLOOKUP(ActividadesCom[[#This Row],[NIVEL 2]],Catálogo!A:B,2,FALSE),"")</f>
        <v/>
      </c>
      <c r="R3693" s="5"/>
      <c r="S3693" s="6"/>
      <c r="T3693" s="5"/>
      <c r="U3693" s="5"/>
      <c r="V3693" s="5" t="str">
        <f>IF(ActividadesCom[[#This Row],[NIVEL 3]]&lt;&gt;0,VLOOKUP(ActividadesCom[[#This Row],[NIVEL 3]],Catálogo!A:B,2,FALSE),"")</f>
        <v/>
      </c>
      <c r="W3693" s="5"/>
      <c r="X3693" s="6"/>
      <c r="Y3693" s="5"/>
      <c r="Z3693" s="5"/>
      <c r="AA3693" s="5" t="str">
        <f>IF(ActividadesCom[[#This Row],[NIVEL 4]]&lt;&gt;0,VLOOKUP(ActividadesCom[[#This Row],[NIVEL 4]],Catálogo!A:B,2,FALSE),"")</f>
        <v/>
      </c>
      <c r="AB3693" s="5"/>
      <c r="AC3693" s="6"/>
      <c r="AD3693" s="5"/>
      <c r="AE3693" s="5"/>
      <c r="AF3693" s="5" t="str">
        <f>IF(ActividadesCom[[#This Row],[NIVEL 5]]&lt;&gt;0,VLOOKUP(ActividadesCom[[#This Row],[NIVEL 5]],Catálogo!A:B,2,FALSE),"")</f>
        <v/>
      </c>
      <c r="AG3693" s="5"/>
      <c r="AH3693" s="2"/>
    </row>
    <row r="3694" spans="1:34" ht="30" hidden="1" customHeight="1" x14ac:dyDescent="0.25">
      <c r="A3694" s="7">
        <v>22470014</v>
      </c>
      <c r="B3694" s="6" t="str">
        <f>VLOOKUP(ActividadesCom[[#This Row],[NO. DE CONTROL]],'LISTADO ESTUDIANTES'!A:C,2,FALSE)</f>
        <v>DEL CAMPO HERRERA KARINA ALEJANDRA</v>
      </c>
      <c r="C3694" s="6" t="str">
        <f>VLOOKUP(ActividadesCom[[#This Row],[NO. DE CONTROL]],'LISTADO ESTUDIANTES'!A:C,3,FALSE)</f>
        <v>ARQUITECTURA</v>
      </c>
      <c r="D3694" s="5" t="str">
        <f>VLOOKUP(ActividadesCom[[#This Row],[NO. DE CONTROL]],'LISTADO ESTUDIANTES'!A:D,4,FALSE)</f>
        <v>EGRESADO(A)</v>
      </c>
      <c r="E3694" s="7">
        <f>SUM(ActividadesCom[[#This Row],[CRÉD. 1]],ActividadesCom[[#This Row],[CRÉD. 2]],ActividadesCom[[#This Row],[CRÉD. 3]],ActividadesCom[[#This Row],[CRÉD. 4]],ActividadesCom[[#This Row],[CRÉD. 5]])</f>
        <v>3</v>
      </c>
      <c r="F3694" s="5">
        <f>IF(ActividadesCom[[#This Row],[ÚLTIMO SEMESTRE CON CRÉDITOS]]&gt;0,ROUND(AVERAGE(ActividadesCom[[#This Row],[VALOR NIVEL 5]],ActividadesCom[[#This Row],[VALOR NIVEL 4]],ActividadesCom[[#This Row],[VALOR NIVEL 3]],ActividadesCom[[#This Row],[VALOR NIVEL 2]],ActividadesCom[[#This Row],[VALOR NIVEL 1]]),0),"")</f>
        <v>3</v>
      </c>
      <c r="G3694" s="7" t="str">
        <f>IF(ActividadesCom[[#This Row],[PROMEDIO]]="","",IF(ActividadesCom[[#This Row],[PROMEDIO]]&gt;=4,"EXCELENTE",IF(ActividadesCom[[#This Row],[PROMEDIO]]&gt;=3,"NOTABLE",IF(ActividadesCom[[#This Row],[PROMEDIO]]&gt;=2,"BUENO",IF(ActividadesCom[[#This Row],[PROMEDIO]]=1,"SUFICIENTE","")))))</f>
        <v>NOTABLE</v>
      </c>
      <c r="H3694" s="5">
        <f>MAX(ActividadesCom[[#This Row],[PERÍODO 1]],ActividadesCom[[#This Row],[PERÍODO 2]],ActividadesCom[[#This Row],[PERÍODO 3]],ActividadesCom[[#This Row],[PERÍODO 4]],ActividadesCom[[#This Row],[PERÍODO 5]])</f>
        <v>20251</v>
      </c>
      <c r="I3694" s="6" t="s">
        <v>42</v>
      </c>
      <c r="J3694" s="5">
        <v>20223</v>
      </c>
      <c r="K3694" s="5" t="s">
        <v>4020</v>
      </c>
      <c r="L3694" s="5">
        <f>IF(ActividadesCom[[#This Row],[NIVEL 1]]&lt;&gt;0,VLOOKUP(ActividadesCom[[#This Row],[NIVEL 1]],Catálogo!A:B,2,FALSE),"")</f>
        <v>3</v>
      </c>
      <c r="M3694" s="5">
        <v>1</v>
      </c>
      <c r="N3694" s="6" t="s">
        <v>25</v>
      </c>
      <c r="O3694" s="5">
        <v>20251</v>
      </c>
      <c r="P3694" s="5" t="s">
        <v>4009</v>
      </c>
      <c r="Q3694" s="5">
        <f>IF(ActividadesCom[[#This Row],[NIVEL 2]]&lt;&gt;0,VLOOKUP(ActividadesCom[[#This Row],[NIVEL 2]],Catálogo!A:B,2,FALSE),"")</f>
        <v>2</v>
      </c>
      <c r="R3694" s="5">
        <v>1</v>
      </c>
      <c r="S3694" s="6" t="s">
        <v>9</v>
      </c>
      <c r="T3694" s="5">
        <v>20241</v>
      </c>
      <c r="U3694" s="5" t="s">
        <v>4008</v>
      </c>
      <c r="V3694" s="5">
        <f>IF(ActividadesCom[[#This Row],[NIVEL 3]]&lt;&gt;0,VLOOKUP(ActividadesCom[[#This Row],[NIVEL 3]],Catálogo!A:B,2,FALSE),"")</f>
        <v>3</v>
      </c>
      <c r="W3694" s="5">
        <v>1</v>
      </c>
      <c r="X3694" s="6"/>
      <c r="Y3694" s="5"/>
      <c r="Z3694" s="5"/>
      <c r="AA3694" s="5" t="str">
        <f>IF(ActividadesCom[[#This Row],[NIVEL 4]]&lt;&gt;0,VLOOKUP(ActividadesCom[[#This Row],[NIVEL 4]],Catálogo!A:B,2,FALSE),"")</f>
        <v/>
      </c>
      <c r="AB3694" s="5"/>
      <c r="AC3694" s="6"/>
      <c r="AD3694" s="5"/>
      <c r="AE3694" s="5"/>
      <c r="AF3694" s="5" t="str">
        <f>IF(ActividadesCom[[#This Row],[NIVEL 5]]&lt;&gt;0,VLOOKUP(ActividadesCom[[#This Row],[NIVEL 5]],Catálogo!A:B,2,FALSE),"")</f>
        <v/>
      </c>
      <c r="AG3694" s="5"/>
      <c r="AH3694" s="2"/>
    </row>
    <row r="3695" spans="1:34" ht="30" customHeight="1" x14ac:dyDescent="0.25">
      <c r="A3695" s="7">
        <v>22470015</v>
      </c>
      <c r="B3695" s="6" t="str">
        <f>VLOOKUP(ActividadesCom[[#This Row],[NO. DE CONTROL]],'LISTADO ESTUDIANTES'!A:C,2,FALSE)</f>
        <v>BALAN FUENTES ELIM JESUA</v>
      </c>
      <c r="C3695" s="6" t="str">
        <f>VLOOKUP(ActividadesCom[[#This Row],[NO. DE CONTROL]],'LISTADO ESTUDIANTES'!A:C,3,FALSE)</f>
        <v>ARQUITECTURA</v>
      </c>
      <c r="D3695" s="5" t="str">
        <f>VLOOKUP(ActividadesCom[[#This Row],[NO. DE CONTROL]],'LISTADO ESTUDIANTES'!A:D,4,FALSE)</f>
        <v>ACTIVO(A)</v>
      </c>
      <c r="E3695" s="7">
        <f>SUM(ActividadesCom[[#This Row],[CRÉD. 1]],ActividadesCom[[#This Row],[CRÉD. 2]],ActividadesCom[[#This Row],[CRÉD. 3]],ActividadesCom[[#This Row],[CRÉD. 4]],ActividadesCom[[#This Row],[CRÉD. 5]])</f>
        <v>5</v>
      </c>
      <c r="F3695" s="5">
        <f>IF(ActividadesCom[[#This Row],[ÚLTIMO SEMESTRE CON CRÉDITOS]]&gt;0,ROUND(AVERAGE(ActividadesCom[[#This Row],[VALOR NIVEL 5]],ActividadesCom[[#This Row],[VALOR NIVEL 4]],ActividadesCom[[#This Row],[VALOR NIVEL 3]],ActividadesCom[[#This Row],[VALOR NIVEL 2]],ActividadesCom[[#This Row],[VALOR NIVEL 1]]),0),"")</f>
        <v>3</v>
      </c>
      <c r="G3695" s="7" t="str">
        <f>IF(ActividadesCom[[#This Row],[PROMEDIO]]="","",IF(ActividadesCom[[#This Row],[PROMEDIO]]&gt;=4,"EXCELENTE",IF(ActividadesCom[[#This Row],[PROMEDIO]]&gt;=3,"NOTABLE",IF(ActividadesCom[[#This Row],[PROMEDIO]]&gt;=2,"BUENO",IF(ActividadesCom[[#This Row],[PROMEDIO]]=1,"SUFICIENTE","")))))</f>
        <v>NOTABLE</v>
      </c>
      <c r="H3695" s="5">
        <f>MAX(ActividadesCom[[#This Row],[PERÍODO 1]],ActividadesCom[[#This Row],[PERÍODO 2]],ActividadesCom[[#This Row],[PERÍODO 3]],ActividadesCom[[#This Row],[PERÍODO 4]],ActividadesCom[[#This Row],[PERÍODO 5]])</f>
        <v>20243</v>
      </c>
      <c r="I3695" s="6" t="s">
        <v>42</v>
      </c>
      <c r="J3695" s="5">
        <v>20223</v>
      </c>
      <c r="K3695" s="5" t="s">
        <v>4010</v>
      </c>
      <c r="L3695" s="5">
        <f>IF(ActividadesCom[[#This Row],[NIVEL 1]]&lt;&gt;0,VLOOKUP(ActividadesCom[[#This Row],[NIVEL 1]],Catálogo!A:B,2,FALSE),"")</f>
        <v>1</v>
      </c>
      <c r="M3695" s="5">
        <v>1</v>
      </c>
      <c r="N3695" s="6" t="s">
        <v>5841</v>
      </c>
      <c r="O3695" s="5">
        <v>20231</v>
      </c>
      <c r="P3695" s="5" t="s">
        <v>4008</v>
      </c>
      <c r="Q3695" s="5">
        <f>IF(ActividadesCom[[#This Row],[NIVEL 2]]&lt;&gt;0,VLOOKUP(ActividadesCom[[#This Row],[NIVEL 2]],Catálogo!A:B,2,FALSE),"")</f>
        <v>3</v>
      </c>
      <c r="R3695" s="5">
        <v>1</v>
      </c>
      <c r="S3695" s="6" t="s">
        <v>6725</v>
      </c>
      <c r="T3695" s="5">
        <v>20243</v>
      </c>
      <c r="U3695" s="5" t="s">
        <v>4007</v>
      </c>
      <c r="V3695" s="5">
        <f>IF(ActividadesCom[[#This Row],[NIVEL 3]]&lt;&gt;0,VLOOKUP(ActividadesCom[[#This Row],[NIVEL 3]],Catálogo!A:B,2,FALSE),"")</f>
        <v>4</v>
      </c>
      <c r="W3695" s="5">
        <v>1</v>
      </c>
      <c r="X3695" s="6" t="s">
        <v>6767</v>
      </c>
      <c r="Y3695" s="5">
        <v>20243</v>
      </c>
      <c r="Z3695" s="5" t="s">
        <v>4008</v>
      </c>
      <c r="AA3695" s="5">
        <f>IF(ActividadesCom[[#This Row],[NIVEL 4]]&lt;&gt;0,VLOOKUP(ActividadesCom[[#This Row],[NIVEL 4]],Catálogo!A:B,2,FALSE),"")</f>
        <v>3</v>
      </c>
      <c r="AB3695" s="5">
        <v>1</v>
      </c>
      <c r="AC3695" s="6" t="s">
        <v>9</v>
      </c>
      <c r="AD3695" s="5">
        <v>20241</v>
      </c>
      <c r="AE3695" s="5" t="s">
        <v>4008</v>
      </c>
      <c r="AF3695" s="5">
        <f>IF(ActividadesCom[[#This Row],[NIVEL 5]]&lt;&gt;0,VLOOKUP(ActividadesCom[[#This Row],[NIVEL 5]],Catálogo!A:B,2,FALSE),"")</f>
        <v>3</v>
      </c>
      <c r="AG3695" s="5">
        <v>1</v>
      </c>
      <c r="AH3695" s="2"/>
    </row>
    <row r="3696" spans="1:34" s="151" customFormat="1" ht="30" customHeight="1" x14ac:dyDescent="0.25">
      <c r="A3696" s="147">
        <v>22470016</v>
      </c>
      <c r="B3696" s="148" t="str">
        <f>VLOOKUP(ActividadesCom[[#This Row],[NO. DE CONTROL]],'LISTADO ESTUDIANTES'!A:C,2,FALSE)</f>
        <v>BALAN MENDOZA DANA MARAMI</v>
      </c>
      <c r="C3696" s="148" t="str">
        <f>VLOOKUP(ActividadesCom[[#This Row],[NO. DE CONTROL]],'LISTADO ESTUDIANTES'!A:C,3,FALSE)</f>
        <v>ARQUITECTURA</v>
      </c>
      <c r="D3696" s="149" t="str">
        <f>VLOOKUP(ActividadesCom[[#This Row],[NO. DE CONTROL]],'LISTADO ESTUDIANTES'!A:D,4,FALSE)</f>
        <v>ACTIVO(A)</v>
      </c>
      <c r="E3696" s="147">
        <f>SUM(ActividadesCom[[#This Row],[CRÉD. 1]],ActividadesCom[[#This Row],[CRÉD. 2]],ActividadesCom[[#This Row],[CRÉD. 3]],ActividadesCom[[#This Row],[CRÉD. 4]],ActividadesCom[[#This Row],[CRÉD. 5]])</f>
        <v>5</v>
      </c>
      <c r="F3696" s="149">
        <f>IF(ActividadesCom[[#This Row],[ÚLTIMO SEMESTRE CON CRÉDITOS]]&gt;0,ROUND(AVERAGE(ActividadesCom[[#This Row],[VALOR NIVEL 5]],ActividadesCom[[#This Row],[VALOR NIVEL 4]],ActividadesCom[[#This Row],[VALOR NIVEL 3]],ActividadesCom[[#This Row],[VALOR NIVEL 2]],ActividadesCom[[#This Row],[VALOR NIVEL 1]]),0),"")</f>
        <v>4</v>
      </c>
      <c r="G3696" s="147" t="str">
        <f>IF(ActividadesCom[[#This Row],[PROMEDIO]]="","",IF(ActividadesCom[[#This Row],[PROMEDIO]]&gt;=4,"EXCELENTE",IF(ActividadesCom[[#This Row],[PROMEDIO]]&gt;=3,"NOTABLE",IF(ActividadesCom[[#This Row],[PROMEDIO]]&gt;=2,"BUENO",IF(ActividadesCom[[#This Row],[PROMEDIO]]=1,"SUFICIENTE","")))))</f>
        <v>EXCELENTE</v>
      </c>
      <c r="H3696" s="149">
        <f>MAX(ActividadesCom[[#This Row],[PERÍODO 1]],ActividadesCom[[#This Row],[PERÍODO 2]],ActividadesCom[[#This Row],[PERÍODO 3]],ActividadesCom[[#This Row],[PERÍODO 4]],ActividadesCom[[#This Row],[PERÍODO 5]])</f>
        <v>20243</v>
      </c>
      <c r="I3696" s="148" t="s">
        <v>316</v>
      </c>
      <c r="J3696" s="149">
        <v>20223</v>
      </c>
      <c r="K3696" s="149" t="s">
        <v>4007</v>
      </c>
      <c r="L3696" s="149">
        <f>IF(ActividadesCom[[#This Row],[NIVEL 1]]&lt;&gt;0,VLOOKUP(ActividadesCom[[#This Row],[NIVEL 1]],Catálogo!A:B,2,FALSE),"")</f>
        <v>4</v>
      </c>
      <c r="M3696" s="149">
        <v>1</v>
      </c>
      <c r="N3696" s="148" t="s">
        <v>316</v>
      </c>
      <c r="O3696" s="149">
        <v>20231</v>
      </c>
      <c r="P3696" s="149" t="s">
        <v>4007</v>
      </c>
      <c r="Q3696" s="149">
        <f>IF(ActividadesCom[[#This Row],[NIVEL 2]]&lt;&gt;0,VLOOKUP(ActividadesCom[[#This Row],[NIVEL 2]],Catálogo!A:B,2,FALSE),"")</f>
        <v>4</v>
      </c>
      <c r="R3696" s="149">
        <v>1</v>
      </c>
      <c r="S3696" s="148" t="s">
        <v>6341</v>
      </c>
      <c r="T3696" s="149">
        <v>20241</v>
      </c>
      <c r="U3696" s="149" t="s">
        <v>4007</v>
      </c>
      <c r="V3696" s="149">
        <f>IF(ActividadesCom[[#This Row],[NIVEL 3]]&lt;&gt;0,VLOOKUP(ActividadesCom[[#This Row],[NIVEL 3]],Catálogo!A:B,2,FALSE),"")</f>
        <v>4</v>
      </c>
      <c r="W3696" s="149">
        <v>2</v>
      </c>
      <c r="X3696" s="148" t="s">
        <v>6725</v>
      </c>
      <c r="Y3696" s="149">
        <v>20243</v>
      </c>
      <c r="Z3696" s="149" t="s">
        <v>4007</v>
      </c>
      <c r="AA3696" s="149">
        <f>IF(ActividadesCom[[#This Row],[NIVEL 4]]&lt;&gt;0,VLOOKUP(ActividadesCom[[#This Row],[NIVEL 4]],Catálogo!A:B,2,FALSE),"")</f>
        <v>4</v>
      </c>
      <c r="AB3696" s="149">
        <v>1</v>
      </c>
      <c r="AC3696" s="148"/>
      <c r="AD3696" s="149"/>
      <c r="AE3696" s="149"/>
      <c r="AF3696" s="149" t="str">
        <f>IF(ActividadesCom[[#This Row],[NIVEL 5]]&lt;&gt;0,VLOOKUP(ActividadesCom[[#This Row],[NIVEL 5]],Catálogo!A:B,2,FALSE),"")</f>
        <v/>
      </c>
      <c r="AG3696" s="149"/>
    </row>
    <row r="3697" spans="1:34" ht="30" hidden="1" customHeight="1" x14ac:dyDescent="0.25">
      <c r="A3697" s="7">
        <v>22470017</v>
      </c>
      <c r="B3697" s="6" t="str">
        <f>VLOOKUP(ActividadesCom[[#This Row],[NO. DE CONTROL]],'LISTADO ESTUDIANTES'!A:C,2,FALSE)</f>
        <v>CHABLE ICTE JOSE DEL CARMEN</v>
      </c>
      <c r="C3697" s="6" t="str">
        <f>VLOOKUP(ActividadesCom[[#This Row],[NO. DE CONTROL]],'LISTADO ESTUDIANTES'!A:C,3,FALSE)</f>
        <v>ARQUITECTURA</v>
      </c>
      <c r="D3697" s="5" t="str">
        <f>VLOOKUP(ActividadesCom[[#This Row],[NO. DE CONTROL]],'LISTADO ESTUDIANTES'!A:D,4,FALSE)</f>
        <v>EGRESADO(A)</v>
      </c>
      <c r="E3697" s="7">
        <f>SUM(ActividadesCom[[#This Row],[CRÉD. 1]],ActividadesCom[[#This Row],[CRÉD. 2]],ActividadesCom[[#This Row],[CRÉD. 3]],ActividadesCom[[#This Row],[CRÉD. 4]],ActividadesCom[[#This Row],[CRÉD. 5]])</f>
        <v>0</v>
      </c>
      <c r="F3697" s="5" t="str">
        <f>IF(ActividadesCom[[#This Row],[ÚLTIMO SEMESTRE CON CRÉDITOS]]&gt;0,ROUND(AVERAGE(ActividadesCom[[#This Row],[VALOR NIVEL 5]],ActividadesCom[[#This Row],[VALOR NIVEL 4]],ActividadesCom[[#This Row],[VALOR NIVEL 3]],ActividadesCom[[#This Row],[VALOR NIVEL 2]],ActividadesCom[[#This Row],[VALOR NIVEL 1]]),0),"")</f>
        <v/>
      </c>
      <c r="G3697" s="7" t="str">
        <f>IF(ActividadesCom[[#This Row],[PROMEDIO]]="","",IF(ActividadesCom[[#This Row],[PROMEDIO]]&gt;=4,"EXCELENTE",IF(ActividadesCom[[#This Row],[PROMEDIO]]&gt;=3,"NOTABLE",IF(ActividadesCom[[#This Row],[PROMEDIO]]&gt;=2,"BUENO",IF(ActividadesCom[[#This Row],[PROMEDIO]]=1,"SUFICIENTE","")))))</f>
        <v/>
      </c>
      <c r="H3697" s="5">
        <f>MAX(ActividadesCom[[#This Row],[PERÍODO 1]],ActividadesCom[[#This Row],[PERÍODO 2]],ActividadesCom[[#This Row],[PERÍODO 3]],ActividadesCom[[#This Row],[PERÍODO 4]],ActividadesCom[[#This Row],[PERÍODO 5]])</f>
        <v>0</v>
      </c>
      <c r="I3697" s="6"/>
      <c r="J3697" s="5"/>
      <c r="K3697" s="5"/>
      <c r="L3697" s="5" t="str">
        <f>IF(ActividadesCom[[#This Row],[NIVEL 1]]&lt;&gt;0,VLOOKUP(ActividadesCom[[#This Row],[NIVEL 1]],Catálogo!A:B,2,FALSE),"")</f>
        <v/>
      </c>
      <c r="M3697" s="5"/>
      <c r="N3697" s="6"/>
      <c r="O3697" s="5"/>
      <c r="P3697" s="5"/>
      <c r="Q3697" s="5" t="str">
        <f>IF(ActividadesCom[[#This Row],[NIVEL 2]]&lt;&gt;0,VLOOKUP(ActividadesCom[[#This Row],[NIVEL 2]],Catálogo!A:B,2,FALSE),"")</f>
        <v/>
      </c>
      <c r="R3697" s="5"/>
      <c r="S3697" s="6"/>
      <c r="T3697" s="5"/>
      <c r="U3697" s="5"/>
      <c r="V3697" s="5" t="str">
        <f>IF(ActividadesCom[[#This Row],[NIVEL 3]]&lt;&gt;0,VLOOKUP(ActividadesCom[[#This Row],[NIVEL 3]],Catálogo!A:B,2,FALSE),"")</f>
        <v/>
      </c>
      <c r="W3697" s="5"/>
      <c r="X3697" s="6"/>
      <c r="Y3697" s="5"/>
      <c r="Z3697" s="5"/>
      <c r="AA3697" s="5" t="str">
        <f>IF(ActividadesCom[[#This Row],[NIVEL 4]]&lt;&gt;0,VLOOKUP(ActividadesCom[[#This Row],[NIVEL 4]],Catálogo!A:B,2,FALSE),"")</f>
        <v/>
      </c>
      <c r="AB3697" s="5"/>
      <c r="AC3697" s="6"/>
      <c r="AD3697" s="5"/>
      <c r="AE3697" s="5"/>
      <c r="AF3697" s="5" t="str">
        <f>IF(ActividadesCom[[#This Row],[NIVEL 5]]&lt;&gt;0,VLOOKUP(ActividadesCom[[#This Row],[NIVEL 5]],Catálogo!A:B,2,FALSE),"")</f>
        <v/>
      </c>
      <c r="AG3697" s="5"/>
      <c r="AH3697" s="2"/>
    </row>
    <row r="3698" spans="1:34" ht="30" hidden="1" customHeight="1" x14ac:dyDescent="0.25">
      <c r="A3698" s="7">
        <v>22470018</v>
      </c>
      <c r="B3698" s="6" t="str">
        <f>VLOOKUP(ActividadesCom[[#This Row],[NO. DE CONTROL]],'LISTADO ESTUDIANTES'!A:C,2,FALSE)</f>
        <v>ULIN CAHUICH ALEJANDRO ISAI</v>
      </c>
      <c r="C3698" s="6" t="str">
        <f>VLOOKUP(ActividadesCom[[#This Row],[NO. DE CONTROL]],'LISTADO ESTUDIANTES'!A:C,3,FALSE)</f>
        <v>ARQUITECTURA</v>
      </c>
      <c r="D3698" s="5" t="str">
        <f>VLOOKUP(ActividadesCom[[#This Row],[NO. DE CONTROL]],'LISTADO ESTUDIANTES'!A:D,4,FALSE)</f>
        <v>BAJA</v>
      </c>
      <c r="E3698" s="7">
        <f>SUM(ActividadesCom[[#This Row],[CRÉD. 1]],ActividadesCom[[#This Row],[CRÉD. 2]],ActividadesCom[[#This Row],[CRÉD. 3]],ActividadesCom[[#This Row],[CRÉD. 4]],ActividadesCom[[#This Row],[CRÉD. 5]])</f>
        <v>4</v>
      </c>
      <c r="F3698" s="5">
        <f>IF(ActividadesCom[[#This Row],[ÚLTIMO SEMESTRE CON CRÉDITOS]]&gt;0,ROUND(AVERAGE(ActividadesCom[[#This Row],[VALOR NIVEL 5]],ActividadesCom[[#This Row],[VALOR NIVEL 4]],ActividadesCom[[#This Row],[VALOR NIVEL 3]],ActividadesCom[[#This Row],[VALOR NIVEL 2]],ActividadesCom[[#This Row],[VALOR NIVEL 1]]),0),"")</f>
        <v>3</v>
      </c>
      <c r="G3698" s="7" t="str">
        <f>IF(ActividadesCom[[#This Row],[PROMEDIO]]="","",IF(ActividadesCom[[#This Row],[PROMEDIO]]&gt;=4,"EXCELENTE",IF(ActividadesCom[[#This Row],[PROMEDIO]]&gt;=3,"NOTABLE",IF(ActividadesCom[[#This Row],[PROMEDIO]]&gt;=2,"BUENO",IF(ActividadesCom[[#This Row],[PROMEDIO]]=1,"SUFICIENTE","")))))</f>
        <v>NOTABLE</v>
      </c>
      <c r="H3698" s="5">
        <f>MAX(ActividadesCom[[#This Row],[PERÍODO 1]],ActividadesCom[[#This Row],[PERÍODO 2]],ActividadesCom[[#This Row],[PERÍODO 3]],ActividadesCom[[#This Row],[PERÍODO 4]],ActividadesCom[[#This Row],[PERÍODO 5]])</f>
        <v>20241</v>
      </c>
      <c r="I3698" s="6" t="s">
        <v>23</v>
      </c>
      <c r="J3698" s="5">
        <v>20223</v>
      </c>
      <c r="K3698" s="5" t="s">
        <v>4020</v>
      </c>
      <c r="L3698" s="5">
        <f>IF(ActividadesCom[[#This Row],[NIVEL 1]]&lt;&gt;0,VLOOKUP(ActividadesCom[[#This Row],[NIVEL 1]],Catálogo!A:B,2,FALSE),"")</f>
        <v>3</v>
      </c>
      <c r="M3698" s="5">
        <v>1</v>
      </c>
      <c r="N3698" s="6" t="s">
        <v>6340</v>
      </c>
      <c r="O3698" s="5">
        <v>20241</v>
      </c>
      <c r="P3698" s="5" t="s">
        <v>4007</v>
      </c>
      <c r="Q3698" s="5">
        <f>IF(ActividadesCom[[#This Row],[NIVEL 2]]&lt;&gt;0,VLOOKUP(ActividadesCom[[#This Row],[NIVEL 2]],Catálogo!A:B,2,FALSE),"")</f>
        <v>4</v>
      </c>
      <c r="R3698" s="5">
        <v>2</v>
      </c>
      <c r="S3698" s="6" t="s">
        <v>9</v>
      </c>
      <c r="T3698" s="5">
        <v>20241</v>
      </c>
      <c r="U3698" s="5" t="s">
        <v>4008</v>
      </c>
      <c r="V3698" s="5">
        <f>IF(ActividadesCom[[#This Row],[NIVEL 3]]&lt;&gt;0,VLOOKUP(ActividadesCom[[#This Row],[NIVEL 3]],Catálogo!A:B,2,FALSE),"")</f>
        <v>3</v>
      </c>
      <c r="W3698" s="5">
        <v>1</v>
      </c>
      <c r="X3698" s="6"/>
      <c r="Y3698" s="5"/>
      <c r="Z3698" s="5"/>
      <c r="AA3698" s="5" t="str">
        <f>IF(ActividadesCom[[#This Row],[NIVEL 4]]&lt;&gt;0,VLOOKUP(ActividadesCom[[#This Row],[NIVEL 4]],Catálogo!A:B,2,FALSE),"")</f>
        <v/>
      </c>
      <c r="AB3698" s="5"/>
      <c r="AC3698" s="6"/>
      <c r="AD3698" s="5"/>
      <c r="AE3698" s="5"/>
      <c r="AF3698" s="5" t="str">
        <f>IF(ActividadesCom[[#This Row],[NIVEL 5]]&lt;&gt;0,VLOOKUP(ActividadesCom[[#This Row],[NIVEL 5]],Catálogo!A:B,2,FALSE),"")</f>
        <v/>
      </c>
      <c r="AG3698" s="5"/>
      <c r="AH3698" s="2"/>
    </row>
    <row r="3699" spans="1:34" ht="30" customHeight="1" x14ac:dyDescent="0.25">
      <c r="A3699" s="7">
        <v>22470019</v>
      </c>
      <c r="B3699" s="6" t="str">
        <f>VLOOKUP(ActividadesCom[[#This Row],[NO. DE CONTROL]],'LISTADO ESTUDIANTES'!A:C,2,FALSE)</f>
        <v>TUZ RUIZ CELESTE GUADALUPE</v>
      </c>
      <c r="C3699" s="6" t="str">
        <f>VLOOKUP(ActividadesCom[[#This Row],[NO. DE CONTROL]],'LISTADO ESTUDIANTES'!A:C,3,FALSE)</f>
        <v>ARQUITECTURA</v>
      </c>
      <c r="D3699" s="5" t="str">
        <f>VLOOKUP(ActividadesCom[[#This Row],[NO. DE CONTROL]],'LISTADO ESTUDIANTES'!A:D,4,FALSE)</f>
        <v>ACTIVO(A)</v>
      </c>
      <c r="E3699" s="7">
        <f>SUM(ActividadesCom[[#This Row],[CRÉD. 1]],ActividadesCom[[#This Row],[CRÉD. 2]],ActividadesCom[[#This Row],[CRÉD. 3]],ActividadesCom[[#This Row],[CRÉD. 4]],ActividadesCom[[#This Row],[CRÉD. 5]])</f>
        <v>5</v>
      </c>
      <c r="F3699" s="5">
        <f>IF(ActividadesCom[[#This Row],[ÚLTIMO SEMESTRE CON CRÉDITOS]]&gt;0,ROUND(AVERAGE(ActividadesCom[[#This Row],[VALOR NIVEL 5]],ActividadesCom[[#This Row],[VALOR NIVEL 4]],ActividadesCom[[#This Row],[VALOR NIVEL 3]],ActividadesCom[[#This Row],[VALOR NIVEL 2]],ActividadesCom[[#This Row],[VALOR NIVEL 1]]),0),"")</f>
        <v>3</v>
      </c>
      <c r="G3699" s="7" t="str">
        <f>IF(ActividadesCom[[#This Row],[PROMEDIO]]="","",IF(ActividadesCom[[#This Row],[PROMEDIO]]&gt;=4,"EXCELENTE",IF(ActividadesCom[[#This Row],[PROMEDIO]]&gt;=3,"NOTABLE",IF(ActividadesCom[[#This Row],[PROMEDIO]]&gt;=2,"BUENO",IF(ActividadesCom[[#This Row],[PROMEDIO]]=1,"SUFICIENTE","")))))</f>
        <v>NOTABLE</v>
      </c>
      <c r="H3699" s="5">
        <f>MAX(ActividadesCom[[#This Row],[PERÍODO 1]],ActividadesCom[[#This Row],[PERÍODO 2]],ActividadesCom[[#This Row],[PERÍODO 3]],ActividadesCom[[#This Row],[PERÍODO 4]],ActividadesCom[[#This Row],[PERÍODO 5]])</f>
        <v>20241</v>
      </c>
      <c r="I3699" s="6" t="s">
        <v>3518</v>
      </c>
      <c r="J3699" s="5">
        <v>20223</v>
      </c>
      <c r="K3699" s="5" t="s">
        <v>4020</v>
      </c>
      <c r="L3699" s="5">
        <f>IF(ActividadesCom[[#This Row],[NIVEL 1]]&lt;&gt;0,VLOOKUP(ActividadesCom[[#This Row],[NIVEL 1]],Catálogo!A:B,2,FALSE),"")</f>
        <v>3</v>
      </c>
      <c r="M3699" s="5">
        <v>1</v>
      </c>
      <c r="N3699" s="6" t="s">
        <v>5843</v>
      </c>
      <c r="O3699" s="5">
        <v>20231</v>
      </c>
      <c r="P3699" s="5" t="s">
        <v>4008</v>
      </c>
      <c r="Q3699" s="5">
        <f>IF(ActividadesCom[[#This Row],[NIVEL 2]]&lt;&gt;0,VLOOKUP(ActividadesCom[[#This Row],[NIVEL 2]],Catálogo!A:B,2,FALSE),"")</f>
        <v>3</v>
      </c>
      <c r="R3699" s="5">
        <v>1</v>
      </c>
      <c r="S3699" s="6" t="s">
        <v>6341</v>
      </c>
      <c r="T3699" s="5">
        <v>20241</v>
      </c>
      <c r="U3699" s="5" t="s">
        <v>4007</v>
      </c>
      <c r="V3699" s="5">
        <f>IF(ActividadesCom[[#This Row],[NIVEL 3]]&lt;&gt;0,VLOOKUP(ActividadesCom[[#This Row],[NIVEL 3]],Catálogo!A:B,2,FALSE),"")</f>
        <v>4</v>
      </c>
      <c r="W3699" s="5">
        <v>2</v>
      </c>
      <c r="X3699" s="6" t="s">
        <v>9</v>
      </c>
      <c r="Y3699" s="5">
        <v>20241</v>
      </c>
      <c r="Z3699" s="5" t="s">
        <v>4008</v>
      </c>
      <c r="AA3699" s="5">
        <f>IF(ActividadesCom[[#This Row],[NIVEL 4]]&lt;&gt;0,VLOOKUP(ActividadesCom[[#This Row],[NIVEL 4]],Catálogo!A:B,2,FALSE),"")</f>
        <v>3</v>
      </c>
      <c r="AB3699" s="5">
        <v>1</v>
      </c>
      <c r="AC3699" s="6"/>
      <c r="AD3699" s="5"/>
      <c r="AE3699" s="5"/>
      <c r="AF3699" s="5" t="str">
        <f>IF(ActividadesCom[[#This Row],[NIVEL 5]]&lt;&gt;0,VLOOKUP(ActividadesCom[[#This Row],[NIVEL 5]],Catálogo!A:B,2,FALSE),"")</f>
        <v/>
      </c>
      <c r="AG3699" s="5"/>
      <c r="AH3699" s="2"/>
    </row>
    <row r="3700" spans="1:34" s="151" customFormat="1" ht="30" customHeight="1" x14ac:dyDescent="0.25">
      <c r="A3700" s="147">
        <v>22470020</v>
      </c>
      <c r="B3700" s="148" t="str">
        <f>VLOOKUP(ActividadesCom[[#This Row],[NO. DE CONTROL]],'LISTADO ESTUDIANTES'!A:C,2,FALSE)</f>
        <v>CANUL RODRIGUEZ JOSE EDUARDO</v>
      </c>
      <c r="C3700" s="148" t="str">
        <f>VLOOKUP(ActividadesCom[[#This Row],[NO. DE CONTROL]],'LISTADO ESTUDIANTES'!A:C,3,FALSE)</f>
        <v>ARQUITECTURA</v>
      </c>
      <c r="D3700" s="149" t="str">
        <f>VLOOKUP(ActividadesCom[[#This Row],[NO. DE CONTROL]],'LISTADO ESTUDIANTES'!A:D,4,FALSE)</f>
        <v>ACTIVO(A)</v>
      </c>
      <c r="E3700" s="147">
        <f>SUM(ActividadesCom[[#This Row],[CRÉD. 1]],ActividadesCom[[#This Row],[CRÉD. 2]],ActividadesCom[[#This Row],[CRÉD. 3]],ActividadesCom[[#This Row],[CRÉD. 4]],ActividadesCom[[#This Row],[CRÉD. 5]])</f>
        <v>5</v>
      </c>
      <c r="F3700" s="149">
        <f>IF(ActividadesCom[[#This Row],[ÚLTIMO SEMESTRE CON CRÉDITOS]]&gt;0,ROUND(AVERAGE(ActividadesCom[[#This Row],[VALOR NIVEL 5]],ActividadesCom[[#This Row],[VALOR NIVEL 4]],ActividadesCom[[#This Row],[VALOR NIVEL 3]],ActividadesCom[[#This Row],[VALOR NIVEL 2]],ActividadesCom[[#This Row],[VALOR NIVEL 1]]),0),"")</f>
        <v>3</v>
      </c>
      <c r="G3700" s="147" t="str">
        <f>IF(ActividadesCom[[#This Row],[PROMEDIO]]="","",IF(ActividadesCom[[#This Row],[PROMEDIO]]&gt;=4,"EXCELENTE",IF(ActividadesCom[[#This Row],[PROMEDIO]]&gt;=3,"NOTABLE",IF(ActividadesCom[[#This Row],[PROMEDIO]]&gt;=2,"BUENO",IF(ActividadesCom[[#This Row],[PROMEDIO]]=1,"SUFICIENTE","")))))</f>
        <v>NOTABLE</v>
      </c>
      <c r="H3700" s="149">
        <f>MAX(ActividadesCom[[#This Row],[PERÍODO 1]],ActividadesCom[[#This Row],[PERÍODO 2]],ActividadesCom[[#This Row],[PERÍODO 3]],ActividadesCom[[#This Row],[PERÍODO 4]],ActividadesCom[[#This Row],[PERÍODO 5]])</f>
        <v>20243</v>
      </c>
      <c r="I3700" s="148" t="s">
        <v>47</v>
      </c>
      <c r="J3700" s="149">
        <v>20223</v>
      </c>
      <c r="K3700" s="149" t="s">
        <v>4020</v>
      </c>
      <c r="L3700" s="149">
        <f>IF(ActividadesCom[[#This Row],[NIVEL 1]]&lt;&gt;0,VLOOKUP(ActividadesCom[[#This Row],[NIVEL 1]],Catálogo!A:B,2,FALSE),"")</f>
        <v>3</v>
      </c>
      <c r="M3700" s="149">
        <v>1</v>
      </c>
      <c r="N3700" s="148" t="s">
        <v>47</v>
      </c>
      <c r="O3700" s="149">
        <v>20231</v>
      </c>
      <c r="P3700" s="149" t="s">
        <v>4009</v>
      </c>
      <c r="Q3700" s="149">
        <f>IF(ActividadesCom[[#This Row],[NIVEL 2]]&lt;&gt;0,VLOOKUP(ActividadesCom[[#This Row],[NIVEL 2]],Catálogo!A:B,2,FALSE),"")</f>
        <v>2</v>
      </c>
      <c r="R3700" s="149">
        <v>1</v>
      </c>
      <c r="S3700" s="148" t="s">
        <v>6341</v>
      </c>
      <c r="T3700" s="149">
        <v>20241</v>
      </c>
      <c r="U3700" s="149" t="s">
        <v>4019</v>
      </c>
      <c r="V3700" s="149">
        <f>IF(ActividadesCom[[#This Row],[NIVEL 3]]&lt;&gt;0,VLOOKUP(ActividadesCom[[#This Row],[NIVEL 3]],Catálogo!A:B,2,FALSE),"")</f>
        <v>4</v>
      </c>
      <c r="W3700" s="149">
        <v>2</v>
      </c>
      <c r="X3700" s="148" t="s">
        <v>6725</v>
      </c>
      <c r="Y3700" s="149">
        <v>20243</v>
      </c>
      <c r="Z3700" s="149" t="s">
        <v>4007</v>
      </c>
      <c r="AA3700" s="149">
        <f>IF(ActividadesCom[[#This Row],[NIVEL 4]]&lt;&gt;0,VLOOKUP(ActividadesCom[[#This Row],[NIVEL 4]],Catálogo!A:B,2,FALSE),"")</f>
        <v>4</v>
      </c>
      <c r="AB3700" s="149">
        <v>1</v>
      </c>
      <c r="AC3700" s="148"/>
      <c r="AD3700" s="149"/>
      <c r="AE3700" s="149"/>
      <c r="AF3700" s="149" t="str">
        <f>IF(ActividadesCom[[#This Row],[NIVEL 5]]&lt;&gt;0,VLOOKUP(ActividadesCom[[#This Row],[NIVEL 5]],Catálogo!A:B,2,FALSE),"")</f>
        <v/>
      </c>
      <c r="AG3700" s="149"/>
    </row>
    <row r="3701" spans="1:34" ht="30" hidden="1" customHeight="1" x14ac:dyDescent="0.25">
      <c r="A3701" s="7">
        <v>22470021</v>
      </c>
      <c r="B3701" s="6" t="str">
        <f>VLOOKUP(ActividadesCom[[#This Row],[NO. DE CONTROL]],'LISTADO ESTUDIANTES'!A:C,2,FALSE)</f>
        <v>PRIEGO SANCHEZ CITLALI ANAHI</v>
      </c>
      <c r="C3701" s="6" t="str">
        <f>VLOOKUP(ActividadesCom[[#This Row],[NO. DE CONTROL]],'LISTADO ESTUDIANTES'!A:C,3,FALSE)</f>
        <v>ARQUITECTURA</v>
      </c>
      <c r="D3701" s="5" t="str">
        <f>VLOOKUP(ActividadesCom[[#This Row],[NO. DE CONTROL]],'LISTADO ESTUDIANTES'!A:D,4,FALSE)</f>
        <v>EGRESADO(A)</v>
      </c>
      <c r="E3701" s="7">
        <f>SUM(ActividadesCom[[#This Row],[CRÉD. 1]],ActividadesCom[[#This Row],[CRÉD. 2]],ActividadesCom[[#This Row],[CRÉD. 3]],ActividadesCom[[#This Row],[CRÉD. 4]],ActividadesCom[[#This Row],[CRÉD. 5]])</f>
        <v>0</v>
      </c>
      <c r="F3701" s="5" t="str">
        <f>IF(ActividadesCom[[#This Row],[ÚLTIMO SEMESTRE CON CRÉDITOS]]&gt;0,ROUND(AVERAGE(ActividadesCom[[#This Row],[VALOR NIVEL 5]],ActividadesCom[[#This Row],[VALOR NIVEL 4]],ActividadesCom[[#This Row],[VALOR NIVEL 3]],ActividadesCom[[#This Row],[VALOR NIVEL 2]],ActividadesCom[[#This Row],[VALOR NIVEL 1]]),0),"")</f>
        <v/>
      </c>
      <c r="G3701" s="7" t="str">
        <f>IF(ActividadesCom[[#This Row],[PROMEDIO]]="","",IF(ActividadesCom[[#This Row],[PROMEDIO]]&gt;=4,"EXCELENTE",IF(ActividadesCom[[#This Row],[PROMEDIO]]&gt;=3,"NOTABLE",IF(ActividadesCom[[#This Row],[PROMEDIO]]&gt;=2,"BUENO",IF(ActividadesCom[[#This Row],[PROMEDIO]]=1,"SUFICIENTE","")))))</f>
        <v/>
      </c>
      <c r="H3701" s="5">
        <f>MAX(ActividadesCom[[#This Row],[PERÍODO 1]],ActividadesCom[[#This Row],[PERÍODO 2]],ActividadesCom[[#This Row],[PERÍODO 3]],ActividadesCom[[#This Row],[PERÍODO 4]],ActividadesCom[[#This Row],[PERÍODO 5]])</f>
        <v>0</v>
      </c>
      <c r="I3701" s="6"/>
      <c r="J3701" s="5"/>
      <c r="K3701" s="5"/>
      <c r="L3701" s="5" t="str">
        <f>IF(ActividadesCom[[#This Row],[NIVEL 1]]&lt;&gt;0,VLOOKUP(ActividadesCom[[#This Row],[NIVEL 1]],Catálogo!A:B,2,FALSE),"")</f>
        <v/>
      </c>
      <c r="M3701" s="5"/>
      <c r="N3701" s="6"/>
      <c r="O3701" s="5"/>
      <c r="P3701" s="5"/>
      <c r="Q3701" s="5" t="str">
        <f>IF(ActividadesCom[[#This Row],[NIVEL 2]]&lt;&gt;0,VLOOKUP(ActividadesCom[[#This Row],[NIVEL 2]],Catálogo!A:B,2,FALSE),"")</f>
        <v/>
      </c>
      <c r="R3701" s="5"/>
      <c r="S3701" s="6"/>
      <c r="T3701" s="5"/>
      <c r="U3701" s="5"/>
      <c r="V3701" s="5" t="str">
        <f>IF(ActividadesCom[[#This Row],[NIVEL 3]]&lt;&gt;0,VLOOKUP(ActividadesCom[[#This Row],[NIVEL 3]],Catálogo!A:B,2,FALSE),"")</f>
        <v/>
      </c>
      <c r="W3701" s="5"/>
      <c r="X3701" s="6"/>
      <c r="Y3701" s="5"/>
      <c r="Z3701" s="5"/>
      <c r="AA3701" s="5" t="str">
        <f>IF(ActividadesCom[[#This Row],[NIVEL 4]]&lt;&gt;0,VLOOKUP(ActividadesCom[[#This Row],[NIVEL 4]],Catálogo!A:B,2,FALSE),"")</f>
        <v/>
      </c>
      <c r="AB3701" s="5"/>
      <c r="AC3701" s="6"/>
      <c r="AD3701" s="5"/>
      <c r="AE3701" s="5"/>
      <c r="AF3701" s="5" t="str">
        <f>IF(ActividadesCom[[#This Row],[NIVEL 5]]&lt;&gt;0,VLOOKUP(ActividadesCom[[#This Row],[NIVEL 5]],Catálogo!A:B,2,FALSE),"")</f>
        <v/>
      </c>
      <c r="AG3701" s="5"/>
      <c r="AH3701" s="2"/>
    </row>
    <row r="3702" spans="1:34" ht="30" hidden="1" customHeight="1" x14ac:dyDescent="0.25">
      <c r="A3702" s="7">
        <v>22470022</v>
      </c>
      <c r="B3702" s="6" t="str">
        <f>VLOOKUP(ActividadesCom[[#This Row],[NO. DE CONTROL]],'LISTADO ESTUDIANTES'!A:C,2,FALSE)</f>
        <v>SIMUTA URIBE JULIO ENRIQUE</v>
      </c>
      <c r="C3702" s="6" t="str">
        <f>VLOOKUP(ActividadesCom[[#This Row],[NO. DE CONTROL]],'LISTADO ESTUDIANTES'!A:C,3,FALSE)</f>
        <v>ARQUITECTURA</v>
      </c>
      <c r="D3702" s="5" t="str">
        <f>VLOOKUP(ActividadesCom[[#This Row],[NO. DE CONTROL]],'LISTADO ESTUDIANTES'!A:D,4,FALSE)</f>
        <v>EGRESADO(A)</v>
      </c>
      <c r="E3702" s="7">
        <f>SUM(ActividadesCom[[#This Row],[CRÉD. 1]],ActividadesCom[[#This Row],[CRÉD. 2]],ActividadesCom[[#This Row],[CRÉD. 3]],ActividadesCom[[#This Row],[CRÉD. 4]],ActividadesCom[[#This Row],[CRÉD. 5]])</f>
        <v>0</v>
      </c>
      <c r="F3702" s="5" t="str">
        <f>IF(ActividadesCom[[#This Row],[ÚLTIMO SEMESTRE CON CRÉDITOS]]&gt;0,ROUND(AVERAGE(ActividadesCom[[#This Row],[VALOR NIVEL 5]],ActividadesCom[[#This Row],[VALOR NIVEL 4]],ActividadesCom[[#This Row],[VALOR NIVEL 3]],ActividadesCom[[#This Row],[VALOR NIVEL 2]],ActividadesCom[[#This Row],[VALOR NIVEL 1]]),0),"")</f>
        <v/>
      </c>
      <c r="G3702" s="7" t="str">
        <f>IF(ActividadesCom[[#This Row],[PROMEDIO]]="","",IF(ActividadesCom[[#This Row],[PROMEDIO]]&gt;=4,"EXCELENTE",IF(ActividadesCom[[#This Row],[PROMEDIO]]&gt;=3,"NOTABLE",IF(ActividadesCom[[#This Row],[PROMEDIO]]&gt;=2,"BUENO",IF(ActividadesCom[[#This Row],[PROMEDIO]]=1,"SUFICIENTE","")))))</f>
        <v/>
      </c>
      <c r="H3702" s="5">
        <f>MAX(ActividadesCom[[#This Row],[PERÍODO 1]],ActividadesCom[[#This Row],[PERÍODO 2]],ActividadesCom[[#This Row],[PERÍODO 3]],ActividadesCom[[#This Row],[PERÍODO 4]],ActividadesCom[[#This Row],[PERÍODO 5]])</f>
        <v>0</v>
      </c>
      <c r="I3702" s="6"/>
      <c r="J3702" s="5"/>
      <c r="K3702" s="5"/>
      <c r="L3702" s="5" t="str">
        <f>IF(ActividadesCom[[#This Row],[NIVEL 1]]&lt;&gt;0,VLOOKUP(ActividadesCom[[#This Row],[NIVEL 1]],Catálogo!A:B,2,FALSE),"")</f>
        <v/>
      </c>
      <c r="M3702" s="5"/>
      <c r="N3702" s="6"/>
      <c r="O3702" s="5"/>
      <c r="P3702" s="5"/>
      <c r="Q3702" s="5" t="str">
        <f>IF(ActividadesCom[[#This Row],[NIVEL 2]]&lt;&gt;0,VLOOKUP(ActividadesCom[[#This Row],[NIVEL 2]],Catálogo!A:B,2,FALSE),"")</f>
        <v/>
      </c>
      <c r="R3702" s="5"/>
      <c r="S3702" s="6"/>
      <c r="T3702" s="5"/>
      <c r="U3702" s="5"/>
      <c r="V3702" s="5" t="str">
        <f>IF(ActividadesCom[[#This Row],[NIVEL 3]]&lt;&gt;0,VLOOKUP(ActividadesCom[[#This Row],[NIVEL 3]],Catálogo!A:B,2,FALSE),"")</f>
        <v/>
      </c>
      <c r="W3702" s="5"/>
      <c r="X3702" s="6"/>
      <c r="Y3702" s="5"/>
      <c r="Z3702" s="5"/>
      <c r="AA3702" s="5" t="str">
        <f>IF(ActividadesCom[[#This Row],[NIVEL 4]]&lt;&gt;0,VLOOKUP(ActividadesCom[[#This Row],[NIVEL 4]],Catálogo!A:B,2,FALSE),"")</f>
        <v/>
      </c>
      <c r="AB3702" s="5"/>
      <c r="AC3702" s="6"/>
      <c r="AD3702" s="5"/>
      <c r="AE3702" s="5"/>
      <c r="AF3702" s="5" t="str">
        <f>IF(ActividadesCom[[#This Row],[NIVEL 5]]&lt;&gt;0,VLOOKUP(ActividadesCom[[#This Row],[NIVEL 5]],Catálogo!A:B,2,FALSE),"")</f>
        <v/>
      </c>
      <c r="AG3702" s="5"/>
      <c r="AH3702" s="2"/>
    </row>
    <row r="3703" spans="1:34" ht="30" customHeight="1" x14ac:dyDescent="0.25">
      <c r="A3703" s="7">
        <v>22470023</v>
      </c>
      <c r="B3703" s="6" t="str">
        <f>VLOOKUP(ActividadesCom[[#This Row],[NO. DE CONTROL]],'LISTADO ESTUDIANTES'!A:C,2,FALSE)</f>
        <v>CRUZ GRAJALES FRIDA SOFIA</v>
      </c>
      <c r="C3703" s="6" t="str">
        <f>VLOOKUP(ActividadesCom[[#This Row],[NO. DE CONTROL]],'LISTADO ESTUDIANTES'!A:C,3,FALSE)</f>
        <v>ARQUITECTURA</v>
      </c>
      <c r="D3703" s="5" t="str">
        <f>VLOOKUP(ActividadesCom[[#This Row],[NO. DE CONTROL]],'LISTADO ESTUDIANTES'!A:D,4,FALSE)</f>
        <v>ACTIVO(A)</v>
      </c>
      <c r="E3703" s="7">
        <f>SUM(ActividadesCom[[#This Row],[CRÉD. 1]],ActividadesCom[[#This Row],[CRÉD. 2]],ActividadesCom[[#This Row],[CRÉD. 3]],ActividadesCom[[#This Row],[CRÉD. 4]],ActividadesCom[[#This Row],[CRÉD. 5]])</f>
        <v>5</v>
      </c>
      <c r="F3703" s="5">
        <f>IF(ActividadesCom[[#This Row],[ÚLTIMO SEMESTRE CON CRÉDITOS]]&gt;0,ROUND(AVERAGE(ActividadesCom[[#This Row],[VALOR NIVEL 5]],ActividadesCom[[#This Row],[VALOR NIVEL 4]],ActividadesCom[[#This Row],[VALOR NIVEL 3]],ActividadesCom[[#This Row],[VALOR NIVEL 2]],ActividadesCom[[#This Row],[VALOR NIVEL 1]]),0),"")</f>
        <v>4</v>
      </c>
      <c r="G3703" s="7" t="str">
        <f>IF(ActividadesCom[[#This Row],[PROMEDIO]]="","",IF(ActividadesCom[[#This Row],[PROMEDIO]]&gt;=4,"EXCELENTE",IF(ActividadesCom[[#This Row],[PROMEDIO]]&gt;=3,"NOTABLE",IF(ActividadesCom[[#This Row],[PROMEDIO]]&gt;=2,"BUENO",IF(ActividadesCom[[#This Row],[PROMEDIO]]=1,"SUFICIENTE","")))))</f>
        <v>EXCELENTE</v>
      </c>
      <c r="H3703" s="5">
        <f>MAX(ActividadesCom[[#This Row],[PERÍODO 1]],ActividadesCom[[#This Row],[PERÍODO 2]],ActividadesCom[[#This Row],[PERÍODO 3]],ActividadesCom[[#This Row],[PERÍODO 4]],ActividadesCom[[#This Row],[PERÍODO 5]])</f>
        <v>20243</v>
      </c>
      <c r="I3703" s="6" t="s">
        <v>42</v>
      </c>
      <c r="J3703" s="5">
        <v>20223</v>
      </c>
      <c r="K3703" s="5" t="s">
        <v>4007</v>
      </c>
      <c r="L3703" s="5">
        <f>IF(ActividadesCom[[#This Row],[NIVEL 1]]&lt;&gt;0,VLOOKUP(ActividadesCom[[#This Row],[NIVEL 1]],Catálogo!A:B,2,FALSE),"")</f>
        <v>4</v>
      </c>
      <c r="M3703" s="5">
        <v>1</v>
      </c>
      <c r="N3703" s="6" t="s">
        <v>5843</v>
      </c>
      <c r="O3703" s="5">
        <v>20231</v>
      </c>
      <c r="P3703" s="5" t="s">
        <v>4008</v>
      </c>
      <c r="Q3703" s="5">
        <f>IF(ActividadesCom[[#This Row],[NIVEL 2]]&lt;&gt;0,VLOOKUP(ActividadesCom[[#This Row],[NIVEL 2]],Catálogo!A:B,2,FALSE),"")</f>
        <v>3</v>
      </c>
      <c r="R3703" s="5">
        <v>1</v>
      </c>
      <c r="S3703" s="6" t="s">
        <v>6341</v>
      </c>
      <c r="T3703" s="5">
        <v>20241</v>
      </c>
      <c r="U3703" s="5" t="s">
        <v>4019</v>
      </c>
      <c r="V3703" s="5">
        <f>IF(ActividadesCom[[#This Row],[NIVEL 3]]&lt;&gt;0,VLOOKUP(ActividadesCom[[#This Row],[NIVEL 3]],Catálogo!A:B,2,FALSE),"")</f>
        <v>4</v>
      </c>
      <c r="W3703" s="5">
        <v>1</v>
      </c>
      <c r="X3703" s="6" t="s">
        <v>6725</v>
      </c>
      <c r="Y3703" s="5">
        <v>20243</v>
      </c>
      <c r="Z3703" s="5" t="s">
        <v>4007</v>
      </c>
      <c r="AA3703" s="5">
        <f>IF(ActividadesCom[[#This Row],[NIVEL 4]]&lt;&gt;0,VLOOKUP(ActividadesCom[[#This Row],[NIVEL 4]],Catálogo!A:B,2,FALSE),"")</f>
        <v>4</v>
      </c>
      <c r="AB3703" s="5">
        <v>1</v>
      </c>
      <c r="AC3703" s="6" t="s">
        <v>9</v>
      </c>
      <c r="AD3703" s="5">
        <v>20241</v>
      </c>
      <c r="AE3703" s="5" t="s">
        <v>4008</v>
      </c>
      <c r="AF3703" s="5">
        <f>IF(ActividadesCom[[#This Row],[NIVEL 5]]&lt;&gt;0,VLOOKUP(ActividadesCom[[#This Row],[NIVEL 5]],Catálogo!A:B,2,FALSE),"")</f>
        <v>3</v>
      </c>
      <c r="AG3703" s="5">
        <v>1</v>
      </c>
      <c r="AH3703" s="2"/>
    </row>
    <row r="3704" spans="1:34" s="151" customFormat="1" ht="30" customHeight="1" x14ac:dyDescent="0.25">
      <c r="A3704" s="147">
        <v>22470024</v>
      </c>
      <c r="B3704" s="148" t="str">
        <f>VLOOKUP(ActividadesCom[[#This Row],[NO. DE CONTROL]],'LISTADO ESTUDIANTES'!A:C,2,FALSE)</f>
        <v>FRAGOSO CABRERA EMILIANO</v>
      </c>
      <c r="C3704" s="148" t="str">
        <f>VLOOKUP(ActividadesCom[[#This Row],[NO. DE CONTROL]],'LISTADO ESTUDIANTES'!A:C,3,FALSE)</f>
        <v>ARQUITECTURA</v>
      </c>
      <c r="D3704" s="149" t="str">
        <f>VLOOKUP(ActividadesCom[[#This Row],[NO. DE CONTROL]],'LISTADO ESTUDIANTES'!A:D,4,FALSE)</f>
        <v>ACTIVO(A)</v>
      </c>
      <c r="E3704" s="147">
        <f>SUM(ActividadesCom[[#This Row],[CRÉD. 1]],ActividadesCom[[#This Row],[CRÉD. 2]],ActividadesCom[[#This Row],[CRÉD. 3]],ActividadesCom[[#This Row],[CRÉD. 4]],ActividadesCom[[#This Row],[CRÉD. 5]])</f>
        <v>6</v>
      </c>
      <c r="F3704" s="149">
        <f>IF(ActividadesCom[[#This Row],[ÚLTIMO SEMESTRE CON CRÉDITOS]]&gt;0,ROUND(AVERAGE(ActividadesCom[[#This Row],[VALOR NIVEL 5]],ActividadesCom[[#This Row],[VALOR NIVEL 4]],ActividadesCom[[#This Row],[VALOR NIVEL 3]],ActividadesCom[[#This Row],[VALOR NIVEL 2]],ActividadesCom[[#This Row],[VALOR NIVEL 1]]),0),"")</f>
        <v>3</v>
      </c>
      <c r="G3704" s="147" t="str">
        <f>IF(ActividadesCom[[#This Row],[PROMEDIO]]="","",IF(ActividadesCom[[#This Row],[PROMEDIO]]&gt;=4,"EXCELENTE",IF(ActividadesCom[[#This Row],[PROMEDIO]]&gt;=3,"NOTABLE",IF(ActividadesCom[[#This Row],[PROMEDIO]]&gt;=2,"BUENO",IF(ActividadesCom[[#This Row],[PROMEDIO]]=1,"SUFICIENTE","")))))</f>
        <v>NOTABLE</v>
      </c>
      <c r="H3704" s="149">
        <f>MAX(ActividadesCom[[#This Row],[PERÍODO 1]],ActividadesCom[[#This Row],[PERÍODO 2]],ActividadesCom[[#This Row],[PERÍODO 3]],ActividadesCom[[#This Row],[PERÍODO 4]],ActividadesCom[[#This Row],[PERÍODO 5]])</f>
        <v>20243</v>
      </c>
      <c r="I3704" s="148" t="s">
        <v>4278</v>
      </c>
      <c r="J3704" s="149">
        <v>20223</v>
      </c>
      <c r="K3704" s="149" t="s">
        <v>4020</v>
      </c>
      <c r="L3704" s="149">
        <f>IF(ActividadesCom[[#This Row],[NIVEL 1]]&lt;&gt;0,VLOOKUP(ActividadesCom[[#This Row],[NIVEL 1]],Catálogo!A:B,2,FALSE),"")</f>
        <v>3</v>
      </c>
      <c r="M3704" s="149">
        <v>1</v>
      </c>
      <c r="N3704" s="148" t="s">
        <v>3518</v>
      </c>
      <c r="O3704" s="149">
        <v>20231</v>
      </c>
      <c r="P3704" s="149" t="s">
        <v>4008</v>
      </c>
      <c r="Q3704" s="149">
        <f>IF(ActividadesCom[[#This Row],[NIVEL 2]]&lt;&gt;0,VLOOKUP(ActividadesCom[[#This Row],[NIVEL 2]],Catálogo!A:B,2,FALSE),"")</f>
        <v>3</v>
      </c>
      <c r="R3704" s="149">
        <v>1</v>
      </c>
      <c r="S3704" s="148" t="s">
        <v>523</v>
      </c>
      <c r="T3704" s="149">
        <v>20231</v>
      </c>
      <c r="U3704" s="149" t="s">
        <v>4007</v>
      </c>
      <c r="V3704" s="149">
        <f>IF(ActividadesCom[[#This Row],[NIVEL 3]]&lt;&gt;0,VLOOKUP(ActividadesCom[[#This Row],[NIVEL 3]],Catálogo!A:B,2,FALSE),"")</f>
        <v>4</v>
      </c>
      <c r="W3704" s="149">
        <v>1</v>
      </c>
      <c r="X3704" s="148" t="s">
        <v>6340</v>
      </c>
      <c r="Y3704" s="149">
        <v>20241</v>
      </c>
      <c r="Z3704" s="149" t="s">
        <v>4007</v>
      </c>
      <c r="AA3704" s="149">
        <f>IF(ActividadesCom[[#This Row],[NIVEL 4]]&lt;&gt;0,VLOOKUP(ActividadesCom[[#This Row],[NIVEL 4]],Catálogo!A:B,2,FALSE),"")</f>
        <v>4</v>
      </c>
      <c r="AB3704" s="149">
        <v>2</v>
      </c>
      <c r="AC3704" s="148" t="s">
        <v>6725</v>
      </c>
      <c r="AD3704" s="149">
        <v>20243</v>
      </c>
      <c r="AE3704" s="149" t="s">
        <v>4008</v>
      </c>
      <c r="AF3704" s="149">
        <f>IF(ActividadesCom[[#This Row],[NIVEL 5]]&lt;&gt;0,VLOOKUP(ActividadesCom[[#This Row],[NIVEL 5]],Catálogo!A:B,2,FALSE),"")</f>
        <v>3</v>
      </c>
      <c r="AG3704" s="149">
        <v>1</v>
      </c>
    </row>
    <row r="3705" spans="1:34" s="151" customFormat="1" ht="30" customHeight="1" x14ac:dyDescent="0.25">
      <c r="A3705" s="147">
        <v>22470025</v>
      </c>
      <c r="B3705" s="148" t="str">
        <f>VLOOKUP(ActividadesCom[[#This Row],[NO. DE CONTROL]],'LISTADO ESTUDIANTES'!A:C,2,FALSE)</f>
        <v>CASTILLO PEREZ CINTHIA YARANEL</v>
      </c>
      <c r="C3705" s="148" t="str">
        <f>VLOOKUP(ActividadesCom[[#This Row],[NO. DE CONTROL]],'LISTADO ESTUDIANTES'!A:C,3,FALSE)</f>
        <v>ARQUITECTURA</v>
      </c>
      <c r="D3705" s="149" t="str">
        <f>VLOOKUP(ActividadesCom[[#This Row],[NO. DE CONTROL]],'LISTADO ESTUDIANTES'!A:D,4,FALSE)</f>
        <v>ACTIVO(A)</v>
      </c>
      <c r="E3705" s="147">
        <f>SUM(ActividadesCom[[#This Row],[CRÉD. 1]],ActividadesCom[[#This Row],[CRÉD. 2]],ActividadesCom[[#This Row],[CRÉD. 3]],ActividadesCom[[#This Row],[CRÉD. 4]],ActividadesCom[[#This Row],[CRÉD. 5]])</f>
        <v>5</v>
      </c>
      <c r="F3705" s="149">
        <f>IF(ActividadesCom[[#This Row],[ÚLTIMO SEMESTRE CON CRÉDITOS]]&gt;0,ROUND(AVERAGE(ActividadesCom[[#This Row],[VALOR NIVEL 5]],ActividadesCom[[#This Row],[VALOR NIVEL 4]],ActividadesCom[[#This Row],[VALOR NIVEL 3]],ActividadesCom[[#This Row],[VALOR NIVEL 2]],ActividadesCom[[#This Row],[VALOR NIVEL 1]]),0),"")</f>
        <v>4</v>
      </c>
      <c r="G3705" s="147" t="str">
        <f>IF(ActividadesCom[[#This Row],[PROMEDIO]]="","",IF(ActividadesCom[[#This Row],[PROMEDIO]]&gt;=4,"EXCELENTE",IF(ActividadesCom[[#This Row],[PROMEDIO]]&gt;=3,"NOTABLE",IF(ActividadesCom[[#This Row],[PROMEDIO]]&gt;=2,"BUENO",IF(ActividadesCom[[#This Row],[PROMEDIO]]=1,"SUFICIENTE","")))))</f>
        <v>EXCELENTE</v>
      </c>
      <c r="H3705" s="149">
        <f>MAX(ActividadesCom[[#This Row],[PERÍODO 1]],ActividadesCom[[#This Row],[PERÍODO 2]],ActividadesCom[[#This Row],[PERÍODO 3]],ActividadesCom[[#This Row],[PERÍODO 4]],ActividadesCom[[#This Row],[PERÍODO 5]])</f>
        <v>20243</v>
      </c>
      <c r="I3705" s="148" t="s">
        <v>4278</v>
      </c>
      <c r="J3705" s="149">
        <v>20223</v>
      </c>
      <c r="K3705" s="149" t="s">
        <v>4020</v>
      </c>
      <c r="L3705" s="149">
        <f>IF(ActividadesCom[[#This Row],[NIVEL 1]]&lt;&gt;0,VLOOKUP(ActividadesCom[[#This Row],[NIVEL 1]],Catálogo!A:B,2,FALSE),"")</f>
        <v>3</v>
      </c>
      <c r="M3705" s="149">
        <v>1</v>
      </c>
      <c r="N3705" s="148" t="s">
        <v>615</v>
      </c>
      <c r="O3705" s="149">
        <v>20231</v>
      </c>
      <c r="P3705" s="149" t="s">
        <v>4008</v>
      </c>
      <c r="Q3705" s="149">
        <f>IF(ActividadesCom[[#This Row],[NIVEL 2]]&lt;&gt;0,VLOOKUP(ActividadesCom[[#This Row],[NIVEL 2]],Catálogo!A:B,2,FALSE),"")</f>
        <v>3</v>
      </c>
      <c r="R3705" s="149">
        <v>1</v>
      </c>
      <c r="S3705" s="148" t="s">
        <v>6341</v>
      </c>
      <c r="T3705" s="149">
        <v>20241</v>
      </c>
      <c r="U3705" s="149" t="s">
        <v>4007</v>
      </c>
      <c r="V3705" s="149">
        <f>IF(ActividadesCom[[#This Row],[NIVEL 3]]&lt;&gt;0,VLOOKUP(ActividadesCom[[#This Row],[NIVEL 3]],Catálogo!A:B,2,FALSE),"")</f>
        <v>4</v>
      </c>
      <c r="W3705" s="149">
        <v>2</v>
      </c>
      <c r="X3705" s="148" t="s">
        <v>6725</v>
      </c>
      <c r="Y3705" s="149">
        <v>20243</v>
      </c>
      <c r="Z3705" s="149" t="s">
        <v>4007</v>
      </c>
      <c r="AA3705" s="149">
        <f>IF(ActividadesCom[[#This Row],[NIVEL 4]]&lt;&gt;0,VLOOKUP(ActividadesCom[[#This Row],[NIVEL 4]],Catálogo!A:B,2,FALSE),"")</f>
        <v>4</v>
      </c>
      <c r="AB3705" s="149">
        <v>1</v>
      </c>
      <c r="AC3705" s="148"/>
      <c r="AD3705" s="149"/>
      <c r="AE3705" s="149"/>
      <c r="AF3705" s="149" t="str">
        <f>IF(ActividadesCom[[#This Row],[NIVEL 5]]&lt;&gt;0,VLOOKUP(ActividadesCom[[#This Row],[NIVEL 5]],Catálogo!A:B,2,FALSE),"")</f>
        <v/>
      </c>
      <c r="AG3705" s="149"/>
    </row>
    <row r="3706" spans="1:34" ht="30" hidden="1" customHeight="1" x14ac:dyDescent="0.25">
      <c r="A3706" s="7">
        <v>22470026</v>
      </c>
      <c r="B3706" s="6" t="str">
        <f>VLOOKUP(ActividadesCom[[#This Row],[NO. DE CONTROL]],'LISTADO ESTUDIANTES'!A:C,2,FALSE)</f>
        <v>UICAB SUNZA ALEX ANTONIO</v>
      </c>
      <c r="C3706" s="6" t="str">
        <f>VLOOKUP(ActividadesCom[[#This Row],[NO. DE CONTROL]],'LISTADO ESTUDIANTES'!A:C,3,FALSE)</f>
        <v>ARQUITECTURA</v>
      </c>
      <c r="D3706" s="5" t="str">
        <f>VLOOKUP(ActividadesCom[[#This Row],[NO. DE CONTROL]],'LISTADO ESTUDIANTES'!A:D,4,FALSE)</f>
        <v>EGRESADO(A)</v>
      </c>
      <c r="E3706" s="7">
        <f>SUM(ActividadesCom[[#This Row],[CRÉD. 1]],ActividadesCom[[#This Row],[CRÉD. 2]],ActividadesCom[[#This Row],[CRÉD. 3]],ActividadesCom[[#This Row],[CRÉD. 4]],ActividadesCom[[#This Row],[CRÉD. 5]])</f>
        <v>4</v>
      </c>
      <c r="F3706" s="5">
        <f>IF(ActividadesCom[[#This Row],[ÚLTIMO SEMESTRE CON CRÉDITOS]]&gt;0,ROUND(AVERAGE(ActividadesCom[[#This Row],[VALOR NIVEL 5]],ActividadesCom[[#This Row],[VALOR NIVEL 4]],ActividadesCom[[#This Row],[VALOR NIVEL 3]],ActividadesCom[[#This Row],[VALOR NIVEL 2]],ActividadesCom[[#This Row],[VALOR NIVEL 1]]),0),"")</f>
        <v>4</v>
      </c>
      <c r="G3706" s="7" t="str">
        <f>IF(ActividadesCom[[#This Row],[PROMEDIO]]="","",IF(ActividadesCom[[#This Row],[PROMEDIO]]&gt;=4,"EXCELENTE",IF(ActividadesCom[[#This Row],[PROMEDIO]]&gt;=3,"NOTABLE",IF(ActividadesCom[[#This Row],[PROMEDIO]]&gt;=2,"BUENO",IF(ActividadesCom[[#This Row],[PROMEDIO]]=1,"SUFICIENTE","")))))</f>
        <v>EXCELENTE</v>
      </c>
      <c r="H3706" s="5">
        <f>MAX(ActividadesCom[[#This Row],[PERÍODO 1]],ActividadesCom[[#This Row],[PERÍODO 2]],ActividadesCom[[#This Row],[PERÍODO 3]],ActividadesCom[[#This Row],[PERÍODO 4]],ActividadesCom[[#This Row],[PERÍODO 5]])</f>
        <v>20241</v>
      </c>
      <c r="I3706" s="6" t="s">
        <v>11</v>
      </c>
      <c r="J3706" s="5">
        <v>20223</v>
      </c>
      <c r="K3706" s="5" t="s">
        <v>4007</v>
      </c>
      <c r="L3706" s="5">
        <f>IF(ActividadesCom[[#This Row],[NIVEL 1]]&lt;&gt;0,VLOOKUP(ActividadesCom[[#This Row],[NIVEL 1]],Catálogo!A:B,2,FALSE),"")</f>
        <v>4</v>
      </c>
      <c r="M3706" s="5">
        <v>1</v>
      </c>
      <c r="N3706" s="6" t="s">
        <v>11</v>
      </c>
      <c r="O3706" s="5">
        <v>20231</v>
      </c>
      <c r="P3706" s="5" t="s">
        <v>4008</v>
      </c>
      <c r="Q3706" s="5">
        <f>IF(ActividadesCom[[#This Row],[NIVEL 2]]&lt;&gt;0,VLOOKUP(ActividadesCom[[#This Row],[NIVEL 2]],Catálogo!A:B,2,FALSE),"")</f>
        <v>3</v>
      </c>
      <c r="R3706" s="5">
        <v>1</v>
      </c>
      <c r="S3706" s="6" t="s">
        <v>6341</v>
      </c>
      <c r="T3706" s="5">
        <v>20241</v>
      </c>
      <c r="U3706" s="5" t="s">
        <v>4007</v>
      </c>
      <c r="V3706" s="5">
        <f>IF(ActividadesCom[[#This Row],[NIVEL 3]]&lt;&gt;0,VLOOKUP(ActividadesCom[[#This Row],[NIVEL 3]],Catálogo!A:B,2,FALSE),"")</f>
        <v>4</v>
      </c>
      <c r="W3706" s="5">
        <v>2</v>
      </c>
      <c r="X3706" s="6"/>
      <c r="Y3706" s="5"/>
      <c r="Z3706" s="5"/>
      <c r="AA3706" s="5" t="str">
        <f>IF(ActividadesCom[[#This Row],[NIVEL 4]]&lt;&gt;0,VLOOKUP(ActividadesCom[[#This Row],[NIVEL 4]],Catálogo!A:B,2,FALSE),"")</f>
        <v/>
      </c>
      <c r="AB3706" s="5"/>
      <c r="AC3706" s="6"/>
      <c r="AD3706" s="5"/>
      <c r="AE3706" s="5"/>
      <c r="AF3706" s="5" t="str">
        <f>IF(ActividadesCom[[#This Row],[NIVEL 5]]&lt;&gt;0,VLOOKUP(ActividadesCom[[#This Row],[NIVEL 5]],Catálogo!A:B,2,FALSE),"")</f>
        <v/>
      </c>
      <c r="AG3706" s="5"/>
      <c r="AH3706" s="2"/>
    </row>
    <row r="3707" spans="1:34" s="151" customFormat="1" ht="30" customHeight="1" x14ac:dyDescent="0.25">
      <c r="A3707" s="147">
        <v>22470027</v>
      </c>
      <c r="B3707" s="148" t="str">
        <f>VLOOKUP(ActividadesCom[[#This Row],[NO. DE CONTROL]],'LISTADO ESTUDIANTES'!A:C,2,FALSE)</f>
        <v>TORRES GONZALEZ ANYELI</v>
      </c>
      <c r="C3707" s="148" t="str">
        <f>VLOOKUP(ActividadesCom[[#This Row],[NO. DE CONTROL]],'LISTADO ESTUDIANTES'!A:C,3,FALSE)</f>
        <v>ARQUITECTURA</v>
      </c>
      <c r="D3707" s="149" t="str">
        <f>VLOOKUP(ActividadesCom[[#This Row],[NO. DE CONTROL]],'LISTADO ESTUDIANTES'!A:D,4,FALSE)</f>
        <v>ACTIVO(A)</v>
      </c>
      <c r="E3707" s="147">
        <f>SUM(ActividadesCom[[#This Row],[CRÉD. 1]],ActividadesCom[[#This Row],[CRÉD. 2]],ActividadesCom[[#This Row],[CRÉD. 3]],ActividadesCom[[#This Row],[CRÉD. 4]],ActividadesCom[[#This Row],[CRÉD. 5]])</f>
        <v>5</v>
      </c>
      <c r="F3707" s="149">
        <f>IF(ActividadesCom[[#This Row],[ÚLTIMO SEMESTRE CON CRÉDITOS]]&gt;0,ROUND(AVERAGE(ActividadesCom[[#This Row],[VALOR NIVEL 5]],ActividadesCom[[#This Row],[VALOR NIVEL 4]],ActividadesCom[[#This Row],[VALOR NIVEL 3]],ActividadesCom[[#This Row],[VALOR NIVEL 2]],ActividadesCom[[#This Row],[VALOR NIVEL 1]]),0),"")</f>
        <v>3</v>
      </c>
      <c r="G3707" s="147" t="str">
        <f>IF(ActividadesCom[[#This Row],[PROMEDIO]]="","",IF(ActividadesCom[[#This Row],[PROMEDIO]]&gt;=4,"EXCELENTE",IF(ActividadesCom[[#This Row],[PROMEDIO]]&gt;=3,"NOTABLE",IF(ActividadesCom[[#This Row],[PROMEDIO]]&gt;=2,"BUENO",IF(ActividadesCom[[#This Row],[PROMEDIO]]=1,"SUFICIENTE","")))))</f>
        <v>NOTABLE</v>
      </c>
      <c r="H3707" s="149">
        <f>MAX(ActividadesCom[[#This Row],[PERÍODO 1]],ActividadesCom[[#This Row],[PERÍODO 2]],ActividadesCom[[#This Row],[PERÍODO 3]],ActividadesCom[[#This Row],[PERÍODO 4]],ActividadesCom[[#This Row],[PERÍODO 5]])</f>
        <v>20243</v>
      </c>
      <c r="I3707" s="148" t="s">
        <v>4278</v>
      </c>
      <c r="J3707" s="149">
        <v>20223</v>
      </c>
      <c r="K3707" s="149" t="s">
        <v>4020</v>
      </c>
      <c r="L3707" s="149">
        <f>IF(ActividadesCom[[#This Row],[NIVEL 1]]&lt;&gt;0,VLOOKUP(ActividadesCom[[#This Row],[NIVEL 1]],Catálogo!A:B,2,FALSE),"")</f>
        <v>3</v>
      </c>
      <c r="M3707" s="149">
        <v>1</v>
      </c>
      <c r="N3707" s="148" t="s">
        <v>3518</v>
      </c>
      <c r="O3707" s="149">
        <v>20231</v>
      </c>
      <c r="P3707" s="149" t="s">
        <v>4009</v>
      </c>
      <c r="Q3707" s="149">
        <f>IF(ActividadesCom[[#This Row],[NIVEL 2]]&lt;&gt;0,VLOOKUP(ActividadesCom[[#This Row],[NIVEL 2]],Catálogo!A:B,2,FALSE),"")</f>
        <v>2</v>
      </c>
      <c r="R3707" s="149">
        <v>1</v>
      </c>
      <c r="S3707" s="148" t="s">
        <v>6341</v>
      </c>
      <c r="T3707" s="149">
        <v>20241</v>
      </c>
      <c r="U3707" s="149" t="s">
        <v>4007</v>
      </c>
      <c r="V3707" s="149">
        <f>IF(ActividadesCom[[#This Row],[NIVEL 3]]&lt;&gt;0,VLOOKUP(ActividadesCom[[#This Row],[NIVEL 3]],Catálogo!A:B,2,FALSE),"")</f>
        <v>4</v>
      </c>
      <c r="W3707" s="149">
        <v>2</v>
      </c>
      <c r="X3707" s="148" t="s">
        <v>6725</v>
      </c>
      <c r="Y3707" s="149">
        <v>20243</v>
      </c>
      <c r="Z3707" s="149" t="s">
        <v>4009</v>
      </c>
      <c r="AA3707" s="149">
        <f>IF(ActividadesCom[[#This Row],[NIVEL 4]]&lt;&gt;0,VLOOKUP(ActividadesCom[[#This Row],[NIVEL 4]],Catálogo!A:B,2,FALSE),"")</f>
        <v>2</v>
      </c>
      <c r="AB3707" s="149">
        <v>1</v>
      </c>
      <c r="AC3707" s="148"/>
      <c r="AD3707" s="149"/>
      <c r="AE3707" s="149"/>
      <c r="AF3707" s="149" t="str">
        <f>IF(ActividadesCom[[#This Row],[NIVEL 5]]&lt;&gt;0,VLOOKUP(ActividadesCom[[#This Row],[NIVEL 5]],Catálogo!A:B,2,FALSE),"")</f>
        <v/>
      </c>
      <c r="AG3707" s="149"/>
    </row>
    <row r="3708" spans="1:34" ht="30" customHeight="1" x14ac:dyDescent="0.25">
      <c r="A3708" s="7">
        <v>22470028</v>
      </c>
      <c r="B3708" s="6" t="str">
        <f>VLOOKUP(ActividadesCom[[#This Row],[NO. DE CONTROL]],'LISTADO ESTUDIANTES'!A:C,2,FALSE)</f>
        <v>GOMEZ SAGUNDO RODRIGO EMMANUEL</v>
      </c>
      <c r="C3708" s="6" t="str">
        <f>VLOOKUP(ActividadesCom[[#This Row],[NO. DE CONTROL]],'LISTADO ESTUDIANTES'!A:C,3,FALSE)</f>
        <v>ARQUITECTURA</v>
      </c>
      <c r="D3708" s="5" t="str">
        <f>VLOOKUP(ActividadesCom[[#This Row],[NO. DE CONTROL]],'LISTADO ESTUDIANTES'!A:D,4,FALSE)</f>
        <v>ACTIVO(A)</v>
      </c>
      <c r="E3708" s="7">
        <f>SUM(ActividadesCom[[#This Row],[CRÉD. 1]],ActividadesCom[[#This Row],[CRÉD. 2]],ActividadesCom[[#This Row],[CRÉD. 3]],ActividadesCom[[#This Row],[CRÉD. 4]],ActividadesCom[[#This Row],[CRÉD. 5]])</f>
        <v>5</v>
      </c>
      <c r="F3708" s="5">
        <f>IF(ActividadesCom[[#This Row],[ÚLTIMO SEMESTRE CON CRÉDITOS]]&gt;0,ROUND(AVERAGE(ActividadesCom[[#This Row],[VALOR NIVEL 5]],ActividadesCom[[#This Row],[VALOR NIVEL 4]],ActividadesCom[[#This Row],[VALOR NIVEL 3]],ActividadesCom[[#This Row],[VALOR NIVEL 2]],ActividadesCom[[#This Row],[VALOR NIVEL 1]]),0),"")</f>
        <v>4</v>
      </c>
      <c r="G3708" s="7" t="str">
        <f>IF(ActividadesCom[[#This Row],[PROMEDIO]]="","",IF(ActividadesCom[[#This Row],[PROMEDIO]]&gt;=4,"EXCELENTE",IF(ActividadesCom[[#This Row],[PROMEDIO]]&gt;=3,"NOTABLE",IF(ActividadesCom[[#This Row],[PROMEDIO]]&gt;=2,"BUENO",IF(ActividadesCom[[#This Row],[PROMEDIO]]=1,"SUFICIENTE","")))))</f>
        <v>EXCELENTE</v>
      </c>
      <c r="H3708" s="5">
        <f>MAX(ActividadesCom[[#This Row],[PERÍODO 1]],ActividadesCom[[#This Row],[PERÍODO 2]],ActividadesCom[[#This Row],[PERÍODO 3]],ActividadesCom[[#This Row],[PERÍODO 4]],ActividadesCom[[#This Row],[PERÍODO 5]])</f>
        <v>20243</v>
      </c>
      <c r="I3708" s="6" t="s">
        <v>23</v>
      </c>
      <c r="J3708" s="5">
        <v>20223</v>
      </c>
      <c r="K3708" s="5" t="s">
        <v>4020</v>
      </c>
      <c r="L3708" s="5">
        <f>IF(ActividadesCom[[#This Row],[NIVEL 1]]&lt;&gt;0,VLOOKUP(ActividadesCom[[#This Row],[NIVEL 1]],Catálogo!A:B,2,FALSE),"")</f>
        <v>3</v>
      </c>
      <c r="M3708" s="5">
        <v>1</v>
      </c>
      <c r="N3708" s="6" t="s">
        <v>6340</v>
      </c>
      <c r="O3708" s="5">
        <v>20241</v>
      </c>
      <c r="P3708" s="5" t="s">
        <v>4007</v>
      </c>
      <c r="Q3708" s="5">
        <f>IF(ActividadesCom[[#This Row],[NIVEL 2]]&lt;&gt;0,VLOOKUP(ActividadesCom[[#This Row],[NIVEL 2]],Catálogo!A:B,2,FALSE),"")</f>
        <v>4</v>
      </c>
      <c r="R3708" s="5">
        <v>2</v>
      </c>
      <c r="S3708" s="6" t="s">
        <v>6725</v>
      </c>
      <c r="T3708" s="5">
        <v>20243</v>
      </c>
      <c r="U3708" s="5" t="s">
        <v>4007</v>
      </c>
      <c r="V3708" s="5">
        <f>IF(ActividadesCom[[#This Row],[NIVEL 3]]&lt;&gt;0,VLOOKUP(ActividadesCom[[#This Row],[NIVEL 3]],Catálogo!A:B,2,FALSE),"")</f>
        <v>4</v>
      </c>
      <c r="W3708" s="5">
        <v>1</v>
      </c>
      <c r="X3708" s="6" t="s">
        <v>9</v>
      </c>
      <c r="Y3708" s="5">
        <v>20241</v>
      </c>
      <c r="Z3708" s="5" t="s">
        <v>4008</v>
      </c>
      <c r="AA3708" s="5">
        <f>IF(ActividadesCom[[#This Row],[NIVEL 4]]&lt;&gt;0,VLOOKUP(ActividadesCom[[#This Row],[NIVEL 4]],Catálogo!A:B,2,FALSE),"")</f>
        <v>3</v>
      </c>
      <c r="AB3708" s="5">
        <v>1</v>
      </c>
      <c r="AC3708" s="6"/>
      <c r="AD3708" s="5"/>
      <c r="AE3708" s="5"/>
      <c r="AF3708" s="5" t="str">
        <f>IF(ActividadesCom[[#This Row],[NIVEL 5]]&lt;&gt;0,VLOOKUP(ActividadesCom[[#This Row],[NIVEL 5]],Catálogo!A:B,2,FALSE),"")</f>
        <v/>
      </c>
      <c r="AG3708" s="5"/>
      <c r="AH3708" s="2"/>
    </row>
    <row r="3709" spans="1:34" ht="30" customHeight="1" x14ac:dyDescent="0.25">
      <c r="A3709" s="7">
        <v>22470029</v>
      </c>
      <c r="B3709" s="6" t="str">
        <f>VLOOKUP(ActividadesCom[[#This Row],[NO. DE CONTROL]],'LISTADO ESTUDIANTES'!A:C,2,FALSE)</f>
        <v>SANTIAGO SAN AGUSTIN SUGEYDY NATALI</v>
      </c>
      <c r="C3709" s="6" t="str">
        <f>VLOOKUP(ActividadesCom[[#This Row],[NO. DE CONTROL]],'LISTADO ESTUDIANTES'!A:C,3,FALSE)</f>
        <v>ARQUITECTURA</v>
      </c>
      <c r="D3709" s="5" t="str">
        <f>VLOOKUP(ActividadesCom[[#This Row],[NO. DE CONTROL]],'LISTADO ESTUDIANTES'!A:D,4,FALSE)</f>
        <v>ACTIVO(A)</v>
      </c>
      <c r="E3709" s="7">
        <f>SUM(ActividadesCom[[#This Row],[CRÉD. 1]],ActividadesCom[[#This Row],[CRÉD. 2]],ActividadesCom[[#This Row],[CRÉD. 3]],ActividadesCom[[#This Row],[CRÉD. 4]],ActividadesCom[[#This Row],[CRÉD. 5]])</f>
        <v>4</v>
      </c>
      <c r="F3709" s="5">
        <f>IF(ActividadesCom[[#This Row],[ÚLTIMO SEMESTRE CON CRÉDITOS]]&gt;0,ROUND(AVERAGE(ActividadesCom[[#This Row],[VALOR NIVEL 5]],ActividadesCom[[#This Row],[VALOR NIVEL 4]],ActividadesCom[[#This Row],[VALOR NIVEL 3]],ActividadesCom[[#This Row],[VALOR NIVEL 2]],ActividadesCom[[#This Row],[VALOR NIVEL 1]]),0),"")</f>
        <v>3</v>
      </c>
      <c r="G3709" s="7" t="str">
        <f>IF(ActividadesCom[[#This Row],[PROMEDIO]]="","",IF(ActividadesCom[[#This Row],[PROMEDIO]]&gt;=4,"EXCELENTE",IF(ActividadesCom[[#This Row],[PROMEDIO]]&gt;=3,"NOTABLE",IF(ActividadesCom[[#This Row],[PROMEDIO]]&gt;=2,"BUENO",IF(ActividadesCom[[#This Row],[PROMEDIO]]=1,"SUFICIENTE","")))))</f>
        <v>NOTABLE</v>
      </c>
      <c r="H3709" s="5">
        <f>MAX(ActividadesCom[[#This Row],[PERÍODO 1]],ActividadesCom[[#This Row],[PERÍODO 2]],ActividadesCom[[#This Row],[PERÍODO 3]],ActividadesCom[[#This Row],[PERÍODO 4]],ActividadesCom[[#This Row],[PERÍODO 5]])</f>
        <v>20243</v>
      </c>
      <c r="I3709" s="6" t="s">
        <v>3518</v>
      </c>
      <c r="J3709" s="5">
        <v>20223</v>
      </c>
      <c r="K3709" s="5" t="s">
        <v>4008</v>
      </c>
      <c r="L3709" s="5">
        <f>IF(ActividadesCom[[#This Row],[NIVEL 1]]&lt;&gt;0,VLOOKUP(ActividadesCom[[#This Row],[NIVEL 1]],Catálogo!A:B,2,FALSE),"")</f>
        <v>3</v>
      </c>
      <c r="M3709" s="5">
        <v>1</v>
      </c>
      <c r="N3709" s="6" t="s">
        <v>3518</v>
      </c>
      <c r="O3709" s="5">
        <v>20231</v>
      </c>
      <c r="P3709" s="5" t="s">
        <v>4010</v>
      </c>
      <c r="Q3709" s="5">
        <f>IF(ActividadesCom[[#This Row],[NIVEL 2]]&lt;&gt;0,VLOOKUP(ActividadesCom[[#This Row],[NIVEL 2]],Catálogo!A:B,2,FALSE),"")</f>
        <v>1</v>
      </c>
      <c r="R3709" s="5">
        <v>1</v>
      </c>
      <c r="S3709" s="6" t="s">
        <v>6725</v>
      </c>
      <c r="T3709" s="5">
        <v>20243</v>
      </c>
      <c r="U3709" s="5" t="s">
        <v>4007</v>
      </c>
      <c r="V3709" s="5">
        <f>IF(ActividadesCom[[#This Row],[NIVEL 3]]&lt;&gt;0,VLOOKUP(ActividadesCom[[#This Row],[NIVEL 3]],Catálogo!A:B,2,FALSE),"")</f>
        <v>4</v>
      </c>
      <c r="W3709" s="5">
        <v>1</v>
      </c>
      <c r="X3709" s="6" t="s">
        <v>9</v>
      </c>
      <c r="Y3709" s="5">
        <v>20241</v>
      </c>
      <c r="Z3709" s="5" t="s">
        <v>4008</v>
      </c>
      <c r="AA3709" s="5">
        <f>IF(ActividadesCom[[#This Row],[NIVEL 4]]&lt;&gt;0,VLOOKUP(ActividadesCom[[#This Row],[NIVEL 4]],Catálogo!A:B,2,FALSE),"")</f>
        <v>3</v>
      </c>
      <c r="AB3709" s="5">
        <v>1</v>
      </c>
      <c r="AC3709" s="6"/>
      <c r="AD3709" s="5"/>
      <c r="AE3709" s="5"/>
      <c r="AF3709" s="5" t="str">
        <f>IF(ActividadesCom[[#This Row],[NIVEL 5]]&lt;&gt;0,VLOOKUP(ActividadesCom[[#This Row],[NIVEL 5]],Catálogo!A:B,2,FALSE),"")</f>
        <v/>
      </c>
      <c r="AG3709" s="5"/>
      <c r="AH3709" s="2"/>
    </row>
    <row r="3710" spans="1:34" s="151" customFormat="1" ht="30" customHeight="1" x14ac:dyDescent="0.25">
      <c r="A3710" s="147">
        <v>22470030</v>
      </c>
      <c r="B3710" s="148" t="str">
        <f>VLOOKUP(ActividadesCom[[#This Row],[NO. DE CONTROL]],'LISTADO ESTUDIANTES'!A:C,2,FALSE)</f>
        <v>MEX CARDEÑA KARLA GUADALUPE</v>
      </c>
      <c r="C3710" s="148" t="str">
        <f>VLOOKUP(ActividadesCom[[#This Row],[NO. DE CONTROL]],'LISTADO ESTUDIANTES'!A:C,3,FALSE)</f>
        <v>ARQUITECTURA</v>
      </c>
      <c r="D3710" s="149" t="str">
        <f>VLOOKUP(ActividadesCom[[#This Row],[NO. DE CONTROL]],'LISTADO ESTUDIANTES'!A:D,4,FALSE)</f>
        <v>ACTIVO(A)</v>
      </c>
      <c r="E3710" s="147">
        <f>SUM(ActividadesCom[[#This Row],[CRÉD. 1]],ActividadesCom[[#This Row],[CRÉD. 2]],ActividadesCom[[#This Row],[CRÉD. 3]],ActividadesCom[[#This Row],[CRÉD. 4]],ActividadesCom[[#This Row],[CRÉD. 5]])</f>
        <v>5</v>
      </c>
      <c r="F3710" s="149">
        <f>IF(ActividadesCom[[#This Row],[ÚLTIMO SEMESTRE CON CRÉDITOS]]&gt;0,ROUND(AVERAGE(ActividadesCom[[#This Row],[VALOR NIVEL 5]],ActividadesCom[[#This Row],[VALOR NIVEL 4]],ActividadesCom[[#This Row],[VALOR NIVEL 3]],ActividadesCom[[#This Row],[VALOR NIVEL 2]],ActividadesCom[[#This Row],[VALOR NIVEL 1]]),0),"")</f>
        <v>3</v>
      </c>
      <c r="G3710" s="147" t="str">
        <f>IF(ActividadesCom[[#This Row],[PROMEDIO]]="","",IF(ActividadesCom[[#This Row],[PROMEDIO]]&gt;=4,"EXCELENTE",IF(ActividadesCom[[#This Row],[PROMEDIO]]&gt;=3,"NOTABLE",IF(ActividadesCom[[#This Row],[PROMEDIO]]&gt;=2,"BUENO",IF(ActividadesCom[[#This Row],[PROMEDIO]]=1,"SUFICIENTE","")))))</f>
        <v>NOTABLE</v>
      </c>
      <c r="H3710" s="149">
        <f>MAX(ActividadesCom[[#This Row],[PERÍODO 1]],ActividadesCom[[#This Row],[PERÍODO 2]],ActividadesCom[[#This Row],[PERÍODO 3]],ActividadesCom[[#This Row],[PERÍODO 4]],ActividadesCom[[#This Row],[PERÍODO 5]])</f>
        <v>20243</v>
      </c>
      <c r="I3710" s="148" t="s">
        <v>47</v>
      </c>
      <c r="J3710" s="149">
        <v>20223</v>
      </c>
      <c r="K3710" s="149" t="s">
        <v>4008</v>
      </c>
      <c r="L3710" s="149">
        <f>IF(ActividadesCom[[#This Row],[NIVEL 1]]&lt;&gt;0,VLOOKUP(ActividadesCom[[#This Row],[NIVEL 1]],Catálogo!A:B,2,FALSE),"")</f>
        <v>3</v>
      </c>
      <c r="M3710" s="149">
        <v>1</v>
      </c>
      <c r="N3710" s="148" t="s">
        <v>5842</v>
      </c>
      <c r="O3710" s="149">
        <v>20231</v>
      </c>
      <c r="P3710" s="149" t="s">
        <v>4008</v>
      </c>
      <c r="Q3710" s="149">
        <f>IF(ActividadesCom[[#This Row],[NIVEL 2]]&lt;&gt;0,VLOOKUP(ActividadesCom[[#This Row],[NIVEL 2]],Catálogo!A:B,2,FALSE),"")</f>
        <v>3</v>
      </c>
      <c r="R3710" s="149">
        <v>1</v>
      </c>
      <c r="S3710" s="148" t="s">
        <v>6341</v>
      </c>
      <c r="T3710" s="149">
        <v>20241</v>
      </c>
      <c r="U3710" s="149" t="s">
        <v>4007</v>
      </c>
      <c r="V3710" s="149">
        <f>IF(ActividadesCom[[#This Row],[NIVEL 3]]&lt;&gt;0,VLOOKUP(ActividadesCom[[#This Row],[NIVEL 3]],Catálogo!A:B,2,FALSE),"")</f>
        <v>4</v>
      </c>
      <c r="W3710" s="149">
        <v>2</v>
      </c>
      <c r="X3710" s="148" t="s">
        <v>6725</v>
      </c>
      <c r="Y3710" s="149">
        <v>20243</v>
      </c>
      <c r="Z3710" s="149" t="s">
        <v>4009</v>
      </c>
      <c r="AA3710" s="149">
        <f>IF(ActividadesCom[[#This Row],[NIVEL 4]]&lt;&gt;0,VLOOKUP(ActividadesCom[[#This Row],[NIVEL 4]],Catálogo!A:B,2,FALSE),"")</f>
        <v>2</v>
      </c>
      <c r="AB3710" s="149">
        <v>1</v>
      </c>
      <c r="AC3710" s="148"/>
      <c r="AD3710" s="149"/>
      <c r="AE3710" s="149"/>
      <c r="AF3710" s="149" t="str">
        <f>IF(ActividadesCom[[#This Row],[NIVEL 5]]&lt;&gt;0,VLOOKUP(ActividadesCom[[#This Row],[NIVEL 5]],Catálogo!A:B,2,FALSE),"")</f>
        <v/>
      </c>
      <c r="AG3710" s="149"/>
    </row>
    <row r="3711" spans="1:34" ht="30" hidden="1" customHeight="1" x14ac:dyDescent="0.25">
      <c r="A3711" s="7">
        <v>22470031</v>
      </c>
      <c r="B3711" s="6" t="str">
        <f>VLOOKUP(ActividadesCom[[#This Row],[NO. DE CONTROL]],'LISTADO ESTUDIANTES'!A:C,2,FALSE)</f>
        <v>DOMINGUEZ PETUN SANTIAGO IVAN</v>
      </c>
      <c r="C3711" s="6" t="str">
        <f>VLOOKUP(ActividadesCom[[#This Row],[NO. DE CONTROL]],'LISTADO ESTUDIANTES'!A:C,3,FALSE)</f>
        <v>ARQUITECTURA</v>
      </c>
      <c r="D3711" s="5" t="str">
        <f>VLOOKUP(ActividadesCom[[#This Row],[NO. DE CONTROL]],'LISTADO ESTUDIANTES'!A:D,4,FALSE)</f>
        <v>EGRESADO(A)</v>
      </c>
      <c r="E3711" s="7">
        <f>SUM(ActividadesCom[[#This Row],[CRÉD. 1]],ActividadesCom[[#This Row],[CRÉD. 2]],ActividadesCom[[#This Row],[CRÉD. 3]],ActividadesCom[[#This Row],[CRÉD. 4]],ActividadesCom[[#This Row],[CRÉD. 5]])</f>
        <v>3</v>
      </c>
      <c r="F3711" s="5">
        <f>IF(ActividadesCom[[#This Row],[ÚLTIMO SEMESTRE CON CRÉDITOS]]&gt;0,ROUND(AVERAGE(ActividadesCom[[#This Row],[VALOR NIVEL 5]],ActividadesCom[[#This Row],[VALOR NIVEL 4]],ActividadesCom[[#This Row],[VALOR NIVEL 3]],ActividadesCom[[#This Row],[VALOR NIVEL 2]],ActividadesCom[[#This Row],[VALOR NIVEL 1]]),0),"")</f>
        <v>3</v>
      </c>
      <c r="G3711" s="7" t="str">
        <f>IF(ActividadesCom[[#This Row],[PROMEDIO]]="","",IF(ActividadesCom[[#This Row],[PROMEDIO]]&gt;=4,"EXCELENTE",IF(ActividadesCom[[#This Row],[PROMEDIO]]&gt;=3,"NOTABLE",IF(ActividadesCom[[#This Row],[PROMEDIO]]&gt;=2,"BUENO",IF(ActividadesCom[[#This Row],[PROMEDIO]]=1,"SUFICIENTE","")))))</f>
        <v>NOTABLE</v>
      </c>
      <c r="H3711" s="5">
        <f>MAX(ActividadesCom[[#This Row],[PERÍODO 1]],ActividadesCom[[#This Row],[PERÍODO 2]],ActividadesCom[[#This Row],[PERÍODO 3]],ActividadesCom[[#This Row],[PERÍODO 4]],ActividadesCom[[#This Row],[PERÍODO 5]])</f>
        <v>20241</v>
      </c>
      <c r="I3711" s="6" t="s">
        <v>31</v>
      </c>
      <c r="J3711" s="5">
        <v>20223</v>
      </c>
      <c r="K3711" s="5" t="s">
        <v>4021</v>
      </c>
      <c r="L3711" s="5">
        <f>IF(ActividadesCom[[#This Row],[NIVEL 1]]&lt;&gt;0,VLOOKUP(ActividadesCom[[#This Row],[NIVEL 1]],Catálogo!A:B,2,FALSE),"")</f>
        <v>2</v>
      </c>
      <c r="M3711" s="5">
        <v>1</v>
      </c>
      <c r="N3711" s="6" t="s">
        <v>6340</v>
      </c>
      <c r="O3711" s="5">
        <v>20241</v>
      </c>
      <c r="P3711" s="5" t="s">
        <v>4007</v>
      </c>
      <c r="Q3711" s="5">
        <f>IF(ActividadesCom[[#This Row],[NIVEL 2]]&lt;&gt;0,VLOOKUP(ActividadesCom[[#This Row],[NIVEL 2]],Catálogo!A:B,2,FALSE),"")</f>
        <v>4</v>
      </c>
      <c r="R3711" s="5">
        <v>2</v>
      </c>
      <c r="S3711" s="6"/>
      <c r="T3711" s="5"/>
      <c r="U3711" s="5"/>
      <c r="V3711" s="5" t="str">
        <f>IF(ActividadesCom[[#This Row],[NIVEL 3]]&lt;&gt;0,VLOOKUP(ActividadesCom[[#This Row],[NIVEL 3]],Catálogo!A:B,2,FALSE),"")</f>
        <v/>
      </c>
      <c r="W3711" s="5"/>
      <c r="X3711" s="6"/>
      <c r="Y3711" s="5"/>
      <c r="Z3711" s="5"/>
      <c r="AA3711" s="5" t="str">
        <f>IF(ActividadesCom[[#This Row],[NIVEL 4]]&lt;&gt;0,VLOOKUP(ActividadesCom[[#This Row],[NIVEL 4]],Catálogo!A:B,2,FALSE),"")</f>
        <v/>
      </c>
      <c r="AB3711" s="5"/>
      <c r="AC3711" s="6"/>
      <c r="AD3711" s="5"/>
      <c r="AE3711" s="5"/>
      <c r="AF3711" s="5" t="str">
        <f>IF(ActividadesCom[[#This Row],[NIVEL 5]]&lt;&gt;0,VLOOKUP(ActividadesCom[[#This Row],[NIVEL 5]],Catálogo!A:B,2,FALSE),"")</f>
        <v/>
      </c>
      <c r="AG3711" s="5"/>
      <c r="AH3711" s="2"/>
    </row>
    <row r="3712" spans="1:34" s="151" customFormat="1" ht="30" customHeight="1" x14ac:dyDescent="0.25">
      <c r="A3712" s="147">
        <v>22470032</v>
      </c>
      <c r="B3712" s="148" t="str">
        <f>VLOOKUP(ActividadesCom[[#This Row],[NO. DE CONTROL]],'LISTADO ESTUDIANTES'!A:C,2,FALSE)</f>
        <v>MENDOZA VICENTE JIMENA NATALIA</v>
      </c>
      <c r="C3712" s="148" t="str">
        <f>VLOOKUP(ActividadesCom[[#This Row],[NO. DE CONTROL]],'LISTADO ESTUDIANTES'!A:C,3,FALSE)</f>
        <v>ARQUITECTURA</v>
      </c>
      <c r="D3712" s="149" t="str">
        <f>VLOOKUP(ActividadesCom[[#This Row],[NO. DE CONTROL]],'LISTADO ESTUDIANTES'!A:D,4,FALSE)</f>
        <v>ACTIVO(A)</v>
      </c>
      <c r="E3712" s="147">
        <f>SUM(ActividadesCom[[#This Row],[CRÉD. 1]],ActividadesCom[[#This Row],[CRÉD. 2]],ActividadesCom[[#This Row],[CRÉD. 3]],ActividadesCom[[#This Row],[CRÉD. 4]],ActividadesCom[[#This Row],[CRÉD. 5]])</f>
        <v>5</v>
      </c>
      <c r="F3712" s="149">
        <f>IF(ActividadesCom[[#This Row],[ÚLTIMO SEMESTRE CON CRÉDITOS]]&gt;0,ROUND(AVERAGE(ActividadesCom[[#This Row],[VALOR NIVEL 5]],ActividadesCom[[#This Row],[VALOR NIVEL 4]],ActividadesCom[[#This Row],[VALOR NIVEL 3]],ActividadesCom[[#This Row],[VALOR NIVEL 2]],ActividadesCom[[#This Row],[VALOR NIVEL 1]]),0),"")</f>
        <v>3</v>
      </c>
      <c r="G3712" s="147" t="str">
        <f>IF(ActividadesCom[[#This Row],[PROMEDIO]]="","",IF(ActividadesCom[[#This Row],[PROMEDIO]]&gt;=4,"EXCELENTE",IF(ActividadesCom[[#This Row],[PROMEDIO]]&gt;=3,"NOTABLE",IF(ActividadesCom[[#This Row],[PROMEDIO]]&gt;=2,"BUENO",IF(ActividadesCom[[#This Row],[PROMEDIO]]=1,"SUFICIENTE","")))))</f>
        <v>NOTABLE</v>
      </c>
      <c r="H3712" s="149">
        <f>MAX(ActividadesCom[[#This Row],[PERÍODO 1]],ActividadesCom[[#This Row],[PERÍODO 2]],ActividadesCom[[#This Row],[PERÍODO 3]],ActividadesCom[[#This Row],[PERÍODO 4]],ActividadesCom[[#This Row],[PERÍODO 5]])</f>
        <v>20253</v>
      </c>
      <c r="I3712" s="148" t="s">
        <v>4815</v>
      </c>
      <c r="J3712" s="149">
        <v>20223</v>
      </c>
      <c r="K3712" s="149" t="s">
        <v>4008</v>
      </c>
      <c r="L3712" s="149">
        <f>IF(ActividadesCom[[#This Row],[NIVEL 1]]&lt;&gt;0,VLOOKUP(ActividadesCom[[#This Row],[NIVEL 1]],Catálogo!A:B,2,FALSE),"")</f>
        <v>3</v>
      </c>
      <c r="M3712" s="149">
        <v>1</v>
      </c>
      <c r="N3712" s="148" t="s">
        <v>615</v>
      </c>
      <c r="O3712" s="149">
        <v>20231</v>
      </c>
      <c r="P3712" s="149" t="s">
        <v>4008</v>
      </c>
      <c r="Q3712" s="149">
        <f>IF(ActividadesCom[[#This Row],[NIVEL 2]]&lt;&gt;0,VLOOKUP(ActividadesCom[[#This Row],[NIVEL 2]],Catálogo!A:B,2,FALSE),"")</f>
        <v>3</v>
      </c>
      <c r="R3712" s="149">
        <v>1</v>
      </c>
      <c r="S3712" s="148" t="s">
        <v>6341</v>
      </c>
      <c r="T3712" s="149">
        <v>20241</v>
      </c>
      <c r="U3712" s="149" t="s">
        <v>4007</v>
      </c>
      <c r="V3712" s="149">
        <f>IF(ActividadesCom[[#This Row],[NIVEL 3]]&lt;&gt;0,VLOOKUP(ActividadesCom[[#This Row],[NIVEL 3]],Catálogo!A:B,2,FALSE),"")</f>
        <v>4</v>
      </c>
      <c r="W3712" s="149">
        <v>1</v>
      </c>
      <c r="X3712" s="148" t="s">
        <v>6725</v>
      </c>
      <c r="Y3712" s="149">
        <v>20243</v>
      </c>
      <c r="Z3712" s="149" t="s">
        <v>4009</v>
      </c>
      <c r="AA3712" s="149">
        <f>IF(ActividadesCom[[#This Row],[NIVEL 4]]&lt;&gt;0,VLOOKUP(ActividadesCom[[#This Row],[NIVEL 4]],Catálogo!A:B,2,FALSE),"")</f>
        <v>2</v>
      </c>
      <c r="AB3712" s="149">
        <v>1</v>
      </c>
      <c r="AC3712" s="148" t="s">
        <v>6339</v>
      </c>
      <c r="AD3712" s="149">
        <v>20253</v>
      </c>
      <c r="AE3712" s="149" t="s">
        <v>4007</v>
      </c>
      <c r="AF3712" s="149">
        <f>IF(ActividadesCom[[#This Row],[NIVEL 5]]&lt;&gt;0,VLOOKUP(ActividadesCom[[#This Row],[NIVEL 5]],Catálogo!A:B,2,FALSE),"")</f>
        <v>4</v>
      </c>
      <c r="AG3712" s="149">
        <v>1</v>
      </c>
    </row>
    <row r="3713" spans="1:34" ht="30" customHeight="1" x14ac:dyDescent="0.25">
      <c r="A3713" s="7">
        <v>22470033</v>
      </c>
      <c r="B3713" s="6" t="str">
        <f>VLOOKUP(ActividadesCom[[#This Row],[NO. DE CONTROL]],'LISTADO ESTUDIANTES'!A:C,2,FALSE)</f>
        <v>SANCHEZ DOMINGUEZ CHRISTOPHER ALAN</v>
      </c>
      <c r="C3713" s="6" t="str">
        <f>VLOOKUP(ActividadesCom[[#This Row],[NO. DE CONTROL]],'LISTADO ESTUDIANTES'!A:C,3,FALSE)</f>
        <v>ARQUITECTURA</v>
      </c>
      <c r="D3713" s="5" t="str">
        <f>VLOOKUP(ActividadesCom[[#This Row],[NO. DE CONTROL]],'LISTADO ESTUDIANTES'!A:D,4,FALSE)</f>
        <v>ACTIVO(A)</v>
      </c>
      <c r="E3713" s="7">
        <f>SUM(ActividadesCom[[#This Row],[CRÉD. 1]],ActividadesCom[[#This Row],[CRÉD. 2]],ActividadesCom[[#This Row],[CRÉD. 3]],ActividadesCom[[#This Row],[CRÉD. 4]],ActividadesCom[[#This Row],[CRÉD. 5]])</f>
        <v>0</v>
      </c>
      <c r="F3713" s="5" t="str">
        <f>IF(ActividadesCom[[#This Row],[ÚLTIMO SEMESTRE CON CRÉDITOS]]&gt;0,ROUND(AVERAGE(ActividadesCom[[#This Row],[VALOR NIVEL 5]],ActividadesCom[[#This Row],[VALOR NIVEL 4]],ActividadesCom[[#This Row],[VALOR NIVEL 3]],ActividadesCom[[#This Row],[VALOR NIVEL 2]],ActividadesCom[[#This Row],[VALOR NIVEL 1]]),0),"")</f>
        <v/>
      </c>
      <c r="G3713" s="7" t="str">
        <f>IF(ActividadesCom[[#This Row],[PROMEDIO]]="","",IF(ActividadesCom[[#This Row],[PROMEDIO]]&gt;=4,"EXCELENTE",IF(ActividadesCom[[#This Row],[PROMEDIO]]&gt;=3,"NOTABLE",IF(ActividadesCom[[#This Row],[PROMEDIO]]&gt;=2,"BUENO",IF(ActividadesCom[[#This Row],[PROMEDIO]]=1,"SUFICIENTE","")))))</f>
        <v/>
      </c>
      <c r="H3713" s="5">
        <f>MAX(ActividadesCom[[#This Row],[PERÍODO 1]],ActividadesCom[[#This Row],[PERÍODO 2]],ActividadesCom[[#This Row],[PERÍODO 3]],ActividadesCom[[#This Row],[PERÍODO 4]],ActividadesCom[[#This Row],[PERÍODO 5]])</f>
        <v>0</v>
      </c>
      <c r="I3713" s="6"/>
      <c r="J3713" s="5"/>
      <c r="K3713" s="5"/>
      <c r="L3713" s="5" t="str">
        <f>IF(ActividadesCom[[#This Row],[NIVEL 1]]&lt;&gt;0,VLOOKUP(ActividadesCom[[#This Row],[NIVEL 1]],Catálogo!A:B,2,FALSE),"")</f>
        <v/>
      </c>
      <c r="M3713" s="5"/>
      <c r="N3713" s="6"/>
      <c r="O3713" s="5"/>
      <c r="P3713" s="5"/>
      <c r="Q3713" s="5" t="str">
        <f>IF(ActividadesCom[[#This Row],[NIVEL 2]]&lt;&gt;0,VLOOKUP(ActividadesCom[[#This Row],[NIVEL 2]],Catálogo!A:B,2,FALSE),"")</f>
        <v/>
      </c>
      <c r="R3713" s="5"/>
      <c r="S3713" s="6"/>
      <c r="T3713" s="5"/>
      <c r="U3713" s="5"/>
      <c r="V3713" s="5" t="str">
        <f>IF(ActividadesCom[[#This Row],[NIVEL 3]]&lt;&gt;0,VLOOKUP(ActividadesCom[[#This Row],[NIVEL 3]],Catálogo!A:B,2,FALSE),"")</f>
        <v/>
      </c>
      <c r="W3713" s="5"/>
      <c r="X3713" s="6"/>
      <c r="Y3713" s="5"/>
      <c r="Z3713" s="5"/>
      <c r="AA3713" s="5" t="str">
        <f>IF(ActividadesCom[[#This Row],[NIVEL 4]]&lt;&gt;0,VLOOKUP(ActividadesCom[[#This Row],[NIVEL 4]],Catálogo!A:B,2,FALSE),"")</f>
        <v/>
      </c>
      <c r="AB3713" s="5"/>
      <c r="AC3713" s="6"/>
      <c r="AD3713" s="5"/>
      <c r="AE3713" s="5"/>
      <c r="AF3713" s="5" t="str">
        <f>IF(ActividadesCom[[#This Row],[NIVEL 5]]&lt;&gt;0,VLOOKUP(ActividadesCom[[#This Row],[NIVEL 5]],Catálogo!A:B,2,FALSE),"")</f>
        <v/>
      </c>
      <c r="AG3713" s="5"/>
      <c r="AH3713" s="2"/>
    </row>
    <row r="3714" spans="1:34" ht="30" customHeight="1" x14ac:dyDescent="0.25">
      <c r="A3714" s="7">
        <v>22470034</v>
      </c>
      <c r="B3714" s="6" t="str">
        <f>VLOOKUP(ActividadesCom[[#This Row],[NO. DE CONTROL]],'LISTADO ESTUDIANTES'!A:C,2,FALSE)</f>
        <v>GONGORA LARA JOANA DARLEN</v>
      </c>
      <c r="C3714" s="6" t="str">
        <f>VLOOKUP(ActividadesCom[[#This Row],[NO. DE CONTROL]],'LISTADO ESTUDIANTES'!A:C,3,FALSE)</f>
        <v>ARQUITECTURA</v>
      </c>
      <c r="D3714" s="5" t="str">
        <f>VLOOKUP(ActividadesCom[[#This Row],[NO. DE CONTROL]],'LISTADO ESTUDIANTES'!A:D,4,FALSE)</f>
        <v>ACTIVO(A)</v>
      </c>
      <c r="E3714" s="7">
        <f>SUM(ActividadesCom[[#This Row],[CRÉD. 1]],ActividadesCom[[#This Row],[CRÉD. 2]],ActividadesCom[[#This Row],[CRÉD. 3]],ActividadesCom[[#This Row],[CRÉD. 4]],ActividadesCom[[#This Row],[CRÉD. 5]])</f>
        <v>5</v>
      </c>
      <c r="F3714" s="5">
        <f>IF(ActividadesCom[[#This Row],[ÚLTIMO SEMESTRE CON CRÉDITOS]]&gt;0,ROUND(AVERAGE(ActividadesCom[[#This Row],[VALOR NIVEL 5]],ActividadesCom[[#This Row],[VALOR NIVEL 4]],ActividadesCom[[#This Row],[VALOR NIVEL 3]],ActividadesCom[[#This Row],[VALOR NIVEL 2]],ActividadesCom[[#This Row],[VALOR NIVEL 1]]),0),"")</f>
        <v>3</v>
      </c>
      <c r="G3714" s="7" t="str">
        <f>IF(ActividadesCom[[#This Row],[PROMEDIO]]="","",IF(ActividadesCom[[#This Row],[PROMEDIO]]&gt;=4,"EXCELENTE",IF(ActividadesCom[[#This Row],[PROMEDIO]]&gt;=3,"NOTABLE",IF(ActividadesCom[[#This Row],[PROMEDIO]]&gt;=2,"BUENO",IF(ActividadesCom[[#This Row],[PROMEDIO]]=1,"SUFICIENTE","")))))</f>
        <v>NOTABLE</v>
      </c>
      <c r="H3714" s="5">
        <f>MAX(ActividadesCom[[#This Row],[PERÍODO 1]],ActividadesCom[[#This Row],[PERÍODO 2]],ActividadesCom[[#This Row],[PERÍODO 3]],ActividadesCom[[#This Row],[PERÍODO 4]],ActividadesCom[[#This Row],[PERÍODO 5]])</f>
        <v>20243</v>
      </c>
      <c r="I3714" s="6" t="s">
        <v>42</v>
      </c>
      <c r="J3714" s="5">
        <v>20223</v>
      </c>
      <c r="K3714" s="5" t="s">
        <v>4008</v>
      </c>
      <c r="L3714" s="5">
        <f>IF(ActividadesCom[[#This Row],[NIVEL 1]]&lt;&gt;0,VLOOKUP(ActividadesCom[[#This Row],[NIVEL 1]],Catálogo!A:B,2,FALSE),"")</f>
        <v>3</v>
      </c>
      <c r="M3714" s="5">
        <v>1</v>
      </c>
      <c r="N3714" s="6" t="s">
        <v>29</v>
      </c>
      <c r="O3714" s="5">
        <v>20233</v>
      </c>
      <c r="P3714" s="5" t="s">
        <v>4008</v>
      </c>
      <c r="Q3714" s="5">
        <f>IF(ActividadesCom[[#This Row],[NIVEL 2]]&lt;&gt;0,VLOOKUP(ActividadesCom[[#This Row],[NIVEL 2]],Catálogo!A:B,2,FALSE),"")</f>
        <v>3</v>
      </c>
      <c r="R3714" s="5">
        <v>1</v>
      </c>
      <c r="S3714" s="6" t="s">
        <v>6341</v>
      </c>
      <c r="T3714" s="5">
        <v>20241</v>
      </c>
      <c r="U3714" s="5" t="s">
        <v>4007</v>
      </c>
      <c r="V3714" s="5">
        <f>IF(ActividadesCom[[#This Row],[NIVEL 3]]&lt;&gt;0,VLOOKUP(ActividadesCom[[#This Row],[NIVEL 3]],Catálogo!A:B,2,FALSE),"")</f>
        <v>4</v>
      </c>
      <c r="W3714" s="5">
        <v>1</v>
      </c>
      <c r="X3714" s="6" t="s">
        <v>6725</v>
      </c>
      <c r="Y3714" s="5">
        <v>20243</v>
      </c>
      <c r="Z3714" s="5" t="s">
        <v>4007</v>
      </c>
      <c r="AA3714" s="5">
        <f>IF(ActividadesCom[[#This Row],[NIVEL 4]]&lt;&gt;0,VLOOKUP(ActividadesCom[[#This Row],[NIVEL 4]],Catálogo!A:B,2,FALSE),"")</f>
        <v>4</v>
      </c>
      <c r="AB3714" s="5">
        <v>1</v>
      </c>
      <c r="AC3714" s="6" t="s">
        <v>11</v>
      </c>
      <c r="AD3714" s="5">
        <v>20243</v>
      </c>
      <c r="AE3714" s="5" t="s">
        <v>4008</v>
      </c>
      <c r="AF3714" s="5">
        <f>IF(ActividadesCom[[#This Row],[NIVEL 5]]&lt;&gt;0,VLOOKUP(ActividadesCom[[#This Row],[NIVEL 5]],Catálogo!A:B,2,FALSE),"")</f>
        <v>3</v>
      </c>
      <c r="AG3714" s="5">
        <v>1</v>
      </c>
      <c r="AH3714" s="2"/>
    </row>
    <row r="3715" spans="1:34" ht="30" customHeight="1" x14ac:dyDescent="0.25">
      <c r="A3715" s="7">
        <v>22470035</v>
      </c>
      <c r="B3715" s="6" t="str">
        <f>VLOOKUP(ActividadesCom[[#This Row],[NO. DE CONTROL]],'LISTADO ESTUDIANTES'!A:C,2,FALSE)</f>
        <v>ZUMARRAGA PECH ISABELA</v>
      </c>
      <c r="C3715" s="6" t="str">
        <f>VLOOKUP(ActividadesCom[[#This Row],[NO. DE CONTROL]],'LISTADO ESTUDIANTES'!A:C,3,FALSE)</f>
        <v>ARQUITECTURA</v>
      </c>
      <c r="D3715" s="5" t="str">
        <f>VLOOKUP(ActividadesCom[[#This Row],[NO. DE CONTROL]],'LISTADO ESTUDIANTES'!A:D,4,FALSE)</f>
        <v>ACTIVO(A)</v>
      </c>
      <c r="E3715" s="7">
        <f>SUM(ActividadesCom[[#This Row],[CRÉD. 1]],ActividadesCom[[#This Row],[CRÉD. 2]],ActividadesCom[[#This Row],[CRÉD. 3]],ActividadesCom[[#This Row],[CRÉD. 4]],ActividadesCom[[#This Row],[CRÉD. 5]])</f>
        <v>3</v>
      </c>
      <c r="F3715" s="5">
        <f>IF(ActividadesCom[[#This Row],[ÚLTIMO SEMESTRE CON CRÉDITOS]]&gt;0,ROUND(AVERAGE(ActividadesCom[[#This Row],[VALOR NIVEL 5]],ActividadesCom[[#This Row],[VALOR NIVEL 4]],ActividadesCom[[#This Row],[VALOR NIVEL 3]],ActividadesCom[[#This Row],[VALOR NIVEL 2]],ActividadesCom[[#This Row],[VALOR NIVEL 1]]),0),"")</f>
        <v>3</v>
      </c>
      <c r="G3715" s="7" t="str">
        <f>IF(ActividadesCom[[#This Row],[PROMEDIO]]="","",IF(ActividadesCom[[#This Row],[PROMEDIO]]&gt;=4,"EXCELENTE",IF(ActividadesCom[[#This Row],[PROMEDIO]]&gt;=3,"NOTABLE",IF(ActividadesCom[[#This Row],[PROMEDIO]]&gt;=2,"BUENO",IF(ActividadesCom[[#This Row],[PROMEDIO]]=1,"SUFICIENTE","")))))</f>
        <v>NOTABLE</v>
      </c>
      <c r="H3715" s="5">
        <f>MAX(ActividadesCom[[#This Row],[PERÍODO 1]],ActividadesCom[[#This Row],[PERÍODO 2]],ActividadesCom[[#This Row],[PERÍODO 3]],ActividadesCom[[#This Row],[PERÍODO 4]],ActividadesCom[[#This Row],[PERÍODO 5]])</f>
        <v>20241</v>
      </c>
      <c r="I3715" s="6" t="s">
        <v>42</v>
      </c>
      <c r="J3715" s="5">
        <v>20223</v>
      </c>
      <c r="K3715" s="5" t="s">
        <v>4021</v>
      </c>
      <c r="L3715" s="5">
        <f>IF(ActividadesCom[[#This Row],[NIVEL 1]]&lt;&gt;0,VLOOKUP(ActividadesCom[[#This Row],[NIVEL 1]],Catálogo!A:B,2,FALSE),"")</f>
        <v>2</v>
      </c>
      <c r="M3715" s="5">
        <v>1</v>
      </c>
      <c r="N3715" s="6" t="s">
        <v>6340</v>
      </c>
      <c r="O3715" s="5">
        <v>20241</v>
      </c>
      <c r="P3715" s="5" t="s">
        <v>4007</v>
      </c>
      <c r="Q3715" s="5">
        <f>IF(ActividadesCom[[#This Row],[NIVEL 2]]&lt;&gt;0,VLOOKUP(ActividadesCom[[#This Row],[NIVEL 2]],Catálogo!A:B,2,FALSE),"")</f>
        <v>4</v>
      </c>
      <c r="R3715" s="5">
        <v>2</v>
      </c>
      <c r="S3715" s="6"/>
      <c r="T3715" s="5"/>
      <c r="U3715" s="5"/>
      <c r="V3715" s="5" t="str">
        <f>IF(ActividadesCom[[#This Row],[NIVEL 3]]&lt;&gt;0,VLOOKUP(ActividadesCom[[#This Row],[NIVEL 3]],Catálogo!A:B,2,FALSE),"")</f>
        <v/>
      </c>
      <c r="W3715" s="5"/>
      <c r="X3715" s="6"/>
      <c r="Y3715" s="5"/>
      <c r="Z3715" s="5"/>
      <c r="AA3715" s="5" t="str">
        <f>IF(ActividadesCom[[#This Row],[NIVEL 4]]&lt;&gt;0,VLOOKUP(ActividadesCom[[#This Row],[NIVEL 4]],Catálogo!A:B,2,FALSE),"")</f>
        <v/>
      </c>
      <c r="AB3715" s="5"/>
      <c r="AC3715" s="6"/>
      <c r="AD3715" s="5"/>
      <c r="AE3715" s="5"/>
      <c r="AF3715" s="5" t="str">
        <f>IF(ActividadesCom[[#This Row],[NIVEL 5]]&lt;&gt;0,VLOOKUP(ActividadesCom[[#This Row],[NIVEL 5]],Catálogo!A:B,2,FALSE),"")</f>
        <v/>
      </c>
      <c r="AG3715" s="5"/>
      <c r="AH3715" s="2"/>
    </row>
    <row r="3716" spans="1:34" ht="30" hidden="1" customHeight="1" x14ac:dyDescent="0.25">
      <c r="A3716" s="7">
        <v>22470036</v>
      </c>
      <c r="B3716" s="6" t="str">
        <f>VLOOKUP(ActividadesCom[[#This Row],[NO. DE CONTROL]],'LISTADO ESTUDIANTES'!A:C,2,FALSE)</f>
        <v>TZUC TZEC LUIS ENRIQUE</v>
      </c>
      <c r="C3716" s="6" t="str">
        <f>VLOOKUP(ActividadesCom[[#This Row],[NO. DE CONTROL]],'LISTADO ESTUDIANTES'!A:C,3,FALSE)</f>
        <v>ARQUITECTURA</v>
      </c>
      <c r="D3716" s="5" t="str">
        <f>VLOOKUP(ActividadesCom[[#This Row],[NO. DE CONTROL]],'LISTADO ESTUDIANTES'!A:D,4,FALSE)</f>
        <v>EGRESADO(A)</v>
      </c>
      <c r="E3716" s="7">
        <f>SUM(ActividadesCom[[#This Row],[CRÉD. 1]],ActividadesCom[[#This Row],[CRÉD. 2]],ActividadesCom[[#This Row],[CRÉD. 3]],ActividadesCom[[#This Row],[CRÉD. 4]],ActividadesCom[[#This Row],[CRÉD. 5]])</f>
        <v>4</v>
      </c>
      <c r="F3716" s="5">
        <f>IF(ActividadesCom[[#This Row],[ÚLTIMO SEMESTRE CON CRÉDITOS]]&gt;0,ROUND(AVERAGE(ActividadesCom[[#This Row],[VALOR NIVEL 5]],ActividadesCom[[#This Row],[VALOR NIVEL 4]],ActividadesCom[[#This Row],[VALOR NIVEL 3]],ActividadesCom[[#This Row],[VALOR NIVEL 2]],ActividadesCom[[#This Row],[VALOR NIVEL 1]]),0),"")</f>
        <v>3</v>
      </c>
      <c r="G3716" s="7" t="str">
        <f>IF(ActividadesCom[[#This Row],[PROMEDIO]]="","",IF(ActividadesCom[[#This Row],[PROMEDIO]]&gt;=4,"EXCELENTE",IF(ActividadesCom[[#This Row],[PROMEDIO]]&gt;=3,"NOTABLE",IF(ActividadesCom[[#This Row],[PROMEDIO]]&gt;=2,"BUENO",IF(ActividadesCom[[#This Row],[PROMEDIO]]=1,"SUFICIENTE","")))))</f>
        <v>NOTABLE</v>
      </c>
      <c r="H3716" s="5">
        <f>MAX(ActividadesCom[[#This Row],[PERÍODO 1]],ActividadesCom[[#This Row],[PERÍODO 2]],ActividadesCom[[#This Row],[PERÍODO 3]],ActividadesCom[[#This Row],[PERÍODO 4]],ActividadesCom[[#This Row],[PERÍODO 5]])</f>
        <v>20241</v>
      </c>
      <c r="I3716" s="6" t="s">
        <v>665</v>
      </c>
      <c r="J3716" s="5">
        <v>20223</v>
      </c>
      <c r="K3716" s="5" t="s">
        <v>4008</v>
      </c>
      <c r="L3716" s="5">
        <f>IF(ActividadesCom[[#This Row],[NIVEL 1]]&lt;&gt;0,VLOOKUP(ActividadesCom[[#This Row],[NIVEL 1]],Catálogo!A:B,2,FALSE),"")</f>
        <v>3</v>
      </c>
      <c r="M3716" s="5">
        <v>1</v>
      </c>
      <c r="N3716" s="6" t="s">
        <v>4278</v>
      </c>
      <c r="O3716" s="5">
        <v>20231</v>
      </c>
      <c r="P3716" s="5" t="s">
        <v>4008</v>
      </c>
      <c r="Q3716" s="5">
        <f>IF(ActividadesCom[[#This Row],[NIVEL 2]]&lt;&gt;0,VLOOKUP(ActividadesCom[[#This Row],[NIVEL 2]],Catálogo!A:B,2,FALSE),"")</f>
        <v>3</v>
      </c>
      <c r="R3716" s="5">
        <v>1</v>
      </c>
      <c r="S3716" s="6" t="s">
        <v>6341</v>
      </c>
      <c r="T3716" s="5">
        <v>20241</v>
      </c>
      <c r="U3716" s="5" t="s">
        <v>4007</v>
      </c>
      <c r="V3716" s="5">
        <f>IF(ActividadesCom[[#This Row],[NIVEL 3]]&lt;&gt;0,VLOOKUP(ActividadesCom[[#This Row],[NIVEL 3]],Catálogo!A:B,2,FALSE),"")</f>
        <v>4</v>
      </c>
      <c r="W3716" s="5">
        <v>2</v>
      </c>
      <c r="X3716" s="6"/>
      <c r="Y3716" s="5"/>
      <c r="Z3716" s="5"/>
      <c r="AA3716" s="5" t="str">
        <f>IF(ActividadesCom[[#This Row],[NIVEL 4]]&lt;&gt;0,VLOOKUP(ActividadesCom[[#This Row],[NIVEL 4]],Catálogo!A:B,2,FALSE),"")</f>
        <v/>
      </c>
      <c r="AB3716" s="5"/>
      <c r="AC3716" s="6"/>
      <c r="AD3716" s="5"/>
      <c r="AE3716" s="5"/>
      <c r="AF3716" s="5" t="str">
        <f>IF(ActividadesCom[[#This Row],[NIVEL 5]]&lt;&gt;0,VLOOKUP(ActividadesCom[[#This Row],[NIVEL 5]],Catálogo!A:B,2,FALSE),"")</f>
        <v/>
      </c>
      <c r="AG3716" s="5"/>
      <c r="AH3716" s="2"/>
    </row>
    <row r="3717" spans="1:34" ht="30" hidden="1" customHeight="1" x14ac:dyDescent="0.25">
      <c r="A3717" s="7">
        <v>22470037</v>
      </c>
      <c r="B3717" s="6" t="str">
        <f>VLOOKUP(ActividadesCom[[#This Row],[NO. DE CONTROL]],'LISTADO ESTUDIANTES'!A:C,2,FALSE)</f>
        <v>UC COUOH RONALDO ALDAIR</v>
      </c>
      <c r="C3717" s="6" t="str">
        <f>VLOOKUP(ActividadesCom[[#This Row],[NO. DE CONTROL]],'LISTADO ESTUDIANTES'!A:C,3,FALSE)</f>
        <v>ARQUITECTURA</v>
      </c>
      <c r="D3717" s="5" t="str">
        <f>VLOOKUP(ActividadesCom[[#This Row],[NO. DE CONTROL]],'LISTADO ESTUDIANTES'!A:D,4,FALSE)</f>
        <v>EGRESADO(A)</v>
      </c>
      <c r="E3717" s="7">
        <f>SUM(ActividadesCom[[#This Row],[CRÉD. 1]],ActividadesCom[[#This Row],[CRÉD. 2]],ActividadesCom[[#This Row],[CRÉD. 3]],ActividadesCom[[#This Row],[CRÉD. 4]],ActividadesCom[[#This Row],[CRÉD. 5]])</f>
        <v>0</v>
      </c>
      <c r="F3717" s="5" t="str">
        <f>IF(ActividadesCom[[#This Row],[ÚLTIMO SEMESTRE CON CRÉDITOS]]&gt;0,ROUND(AVERAGE(ActividadesCom[[#This Row],[VALOR NIVEL 5]],ActividadesCom[[#This Row],[VALOR NIVEL 4]],ActividadesCom[[#This Row],[VALOR NIVEL 3]],ActividadesCom[[#This Row],[VALOR NIVEL 2]],ActividadesCom[[#This Row],[VALOR NIVEL 1]]),0),"")</f>
        <v/>
      </c>
      <c r="G3717" s="7" t="str">
        <f>IF(ActividadesCom[[#This Row],[PROMEDIO]]="","",IF(ActividadesCom[[#This Row],[PROMEDIO]]&gt;=4,"EXCELENTE",IF(ActividadesCom[[#This Row],[PROMEDIO]]&gt;=3,"NOTABLE",IF(ActividadesCom[[#This Row],[PROMEDIO]]&gt;=2,"BUENO",IF(ActividadesCom[[#This Row],[PROMEDIO]]=1,"SUFICIENTE","")))))</f>
        <v/>
      </c>
      <c r="H3717" s="5">
        <f>MAX(ActividadesCom[[#This Row],[PERÍODO 1]],ActividadesCom[[#This Row],[PERÍODO 2]],ActividadesCom[[#This Row],[PERÍODO 3]],ActividadesCom[[#This Row],[PERÍODO 4]],ActividadesCom[[#This Row],[PERÍODO 5]])</f>
        <v>0</v>
      </c>
      <c r="I3717" s="6"/>
      <c r="J3717" s="5"/>
      <c r="K3717" s="5"/>
      <c r="L3717" s="5" t="str">
        <f>IF(ActividadesCom[[#This Row],[NIVEL 1]]&lt;&gt;0,VLOOKUP(ActividadesCom[[#This Row],[NIVEL 1]],Catálogo!A:B,2,FALSE),"")</f>
        <v/>
      </c>
      <c r="M3717" s="5"/>
      <c r="N3717" s="6"/>
      <c r="O3717" s="5"/>
      <c r="P3717" s="5"/>
      <c r="Q3717" s="5" t="str">
        <f>IF(ActividadesCom[[#This Row],[NIVEL 2]]&lt;&gt;0,VLOOKUP(ActividadesCom[[#This Row],[NIVEL 2]],Catálogo!A:B,2,FALSE),"")</f>
        <v/>
      </c>
      <c r="R3717" s="5"/>
      <c r="S3717" s="6"/>
      <c r="T3717" s="5"/>
      <c r="U3717" s="5"/>
      <c r="V3717" s="5" t="str">
        <f>IF(ActividadesCom[[#This Row],[NIVEL 3]]&lt;&gt;0,VLOOKUP(ActividadesCom[[#This Row],[NIVEL 3]],Catálogo!A:B,2,FALSE),"")</f>
        <v/>
      </c>
      <c r="W3717" s="5"/>
      <c r="X3717" s="6"/>
      <c r="Y3717" s="5"/>
      <c r="Z3717" s="5"/>
      <c r="AA3717" s="5" t="str">
        <f>IF(ActividadesCom[[#This Row],[NIVEL 4]]&lt;&gt;0,VLOOKUP(ActividadesCom[[#This Row],[NIVEL 4]],Catálogo!A:B,2,FALSE),"")</f>
        <v/>
      </c>
      <c r="AB3717" s="5"/>
      <c r="AC3717" s="6"/>
      <c r="AD3717" s="5"/>
      <c r="AE3717" s="5"/>
      <c r="AF3717" s="5" t="str">
        <f>IF(ActividadesCom[[#This Row],[NIVEL 5]]&lt;&gt;0,VLOOKUP(ActividadesCom[[#This Row],[NIVEL 5]],Catálogo!A:B,2,FALSE),"")</f>
        <v/>
      </c>
      <c r="AG3717" s="5"/>
      <c r="AH3717" s="2"/>
    </row>
    <row r="3718" spans="1:34" s="151" customFormat="1" ht="30" customHeight="1" x14ac:dyDescent="0.25">
      <c r="A3718" s="147">
        <v>22470038</v>
      </c>
      <c r="B3718" s="148" t="str">
        <f>VLOOKUP(ActividadesCom[[#This Row],[NO. DE CONTROL]],'LISTADO ESTUDIANTES'!A:C,2,FALSE)</f>
        <v>CHE CHAN CARLOS DAMIAN</v>
      </c>
      <c r="C3718" s="148" t="str">
        <f>VLOOKUP(ActividadesCom[[#This Row],[NO. DE CONTROL]],'LISTADO ESTUDIANTES'!A:C,3,FALSE)</f>
        <v>ARQUITECTURA</v>
      </c>
      <c r="D3718" s="149" t="str">
        <f>VLOOKUP(ActividadesCom[[#This Row],[NO. DE CONTROL]],'LISTADO ESTUDIANTES'!A:D,4,FALSE)</f>
        <v>ACTIVO(A)</v>
      </c>
      <c r="E3718" s="147">
        <f>SUM(ActividadesCom[[#This Row],[CRÉD. 1]],ActividadesCom[[#This Row],[CRÉD. 2]],ActividadesCom[[#This Row],[CRÉD. 3]],ActividadesCom[[#This Row],[CRÉD. 4]],ActividadesCom[[#This Row],[CRÉD. 5]])</f>
        <v>5</v>
      </c>
      <c r="F3718" s="149">
        <f>IF(ActividadesCom[[#This Row],[ÚLTIMO SEMESTRE CON CRÉDITOS]]&gt;0,ROUND(AVERAGE(ActividadesCom[[#This Row],[VALOR NIVEL 5]],ActividadesCom[[#This Row],[VALOR NIVEL 4]],ActividadesCom[[#This Row],[VALOR NIVEL 3]],ActividadesCom[[#This Row],[VALOR NIVEL 2]],ActividadesCom[[#This Row],[VALOR NIVEL 1]]),0),"")</f>
        <v>4</v>
      </c>
      <c r="G3718" s="147" t="str">
        <f>IF(ActividadesCom[[#This Row],[PROMEDIO]]="","",IF(ActividadesCom[[#This Row],[PROMEDIO]]&gt;=4,"EXCELENTE",IF(ActividadesCom[[#This Row],[PROMEDIO]]&gt;=3,"NOTABLE",IF(ActividadesCom[[#This Row],[PROMEDIO]]&gt;=2,"BUENO",IF(ActividadesCom[[#This Row],[PROMEDIO]]=1,"SUFICIENTE","")))))</f>
        <v>EXCELENTE</v>
      </c>
      <c r="H3718" s="149">
        <f>MAX(ActividadesCom[[#This Row],[PERÍODO 1]],ActividadesCom[[#This Row],[PERÍODO 2]],ActividadesCom[[#This Row],[PERÍODO 3]],ActividadesCom[[#This Row],[PERÍODO 4]],ActividadesCom[[#This Row],[PERÍODO 5]])</f>
        <v>20243</v>
      </c>
      <c r="I3718" s="148" t="s">
        <v>665</v>
      </c>
      <c r="J3718" s="149">
        <v>20223</v>
      </c>
      <c r="K3718" s="149" t="s">
        <v>4008</v>
      </c>
      <c r="L3718" s="149">
        <f>IF(ActividadesCom[[#This Row],[NIVEL 1]]&lt;&gt;0,VLOOKUP(ActividadesCom[[#This Row],[NIVEL 1]],Catálogo!A:B,2,FALSE),"")</f>
        <v>3</v>
      </c>
      <c r="M3718" s="149">
        <v>1</v>
      </c>
      <c r="N3718" s="148" t="s">
        <v>5841</v>
      </c>
      <c r="O3718" s="149">
        <v>20231</v>
      </c>
      <c r="P3718" s="149" t="s">
        <v>4008</v>
      </c>
      <c r="Q3718" s="149">
        <f>IF(ActividadesCom[[#This Row],[NIVEL 2]]&lt;&gt;0,VLOOKUP(ActividadesCom[[#This Row],[NIVEL 2]],Catálogo!A:B,2,FALSE),"")</f>
        <v>3</v>
      </c>
      <c r="R3718" s="149">
        <v>1</v>
      </c>
      <c r="S3718" s="148" t="s">
        <v>6341</v>
      </c>
      <c r="T3718" s="149">
        <v>20241</v>
      </c>
      <c r="U3718" s="149" t="s">
        <v>4007</v>
      </c>
      <c r="V3718" s="149">
        <f>IF(ActividadesCom[[#This Row],[NIVEL 3]]&lt;&gt;0,VLOOKUP(ActividadesCom[[#This Row],[NIVEL 3]],Catálogo!A:B,2,FALSE),"")</f>
        <v>4</v>
      </c>
      <c r="W3718" s="149">
        <v>2</v>
      </c>
      <c r="X3718" s="148" t="s">
        <v>6725</v>
      </c>
      <c r="Y3718" s="149">
        <v>20243</v>
      </c>
      <c r="Z3718" s="149" t="s">
        <v>4007</v>
      </c>
      <c r="AA3718" s="149">
        <f>IF(ActividadesCom[[#This Row],[NIVEL 4]]&lt;&gt;0,VLOOKUP(ActividadesCom[[#This Row],[NIVEL 4]],Catálogo!A:B,2,FALSE),"")</f>
        <v>4</v>
      </c>
      <c r="AB3718" s="149">
        <v>1</v>
      </c>
      <c r="AC3718" s="148"/>
      <c r="AD3718" s="149"/>
      <c r="AE3718" s="149"/>
      <c r="AF3718" s="149" t="str">
        <f>IF(ActividadesCom[[#This Row],[NIVEL 5]]&lt;&gt;0,VLOOKUP(ActividadesCom[[#This Row],[NIVEL 5]],Catálogo!A:B,2,FALSE),"")</f>
        <v/>
      </c>
      <c r="AG3718" s="149"/>
    </row>
    <row r="3719" spans="1:34" ht="30" hidden="1" customHeight="1" x14ac:dyDescent="0.25">
      <c r="A3719" s="7">
        <v>22470039</v>
      </c>
      <c r="B3719" s="6" t="str">
        <f>VLOOKUP(ActividadesCom[[#This Row],[NO. DE CONTROL]],'LISTADO ESTUDIANTES'!A:C,2,FALSE)</f>
        <v>CABALLERO HUITZ VALERIA ISABEL</v>
      </c>
      <c r="C3719" s="6" t="str">
        <f>VLOOKUP(ActividadesCom[[#This Row],[NO. DE CONTROL]],'LISTADO ESTUDIANTES'!A:C,3,FALSE)</f>
        <v>ARQUITECTURA</v>
      </c>
      <c r="D3719" s="5" t="str">
        <f>VLOOKUP(ActividadesCom[[#This Row],[NO. DE CONTROL]],'LISTADO ESTUDIANTES'!A:D,4,FALSE)</f>
        <v>EGRESADO(A)</v>
      </c>
      <c r="E3719" s="7">
        <f>SUM(ActividadesCom[[#This Row],[CRÉD. 1]],ActividadesCom[[#This Row],[CRÉD. 2]],ActividadesCom[[#This Row],[CRÉD. 3]],ActividadesCom[[#This Row],[CRÉD. 4]],ActividadesCom[[#This Row],[CRÉD. 5]])</f>
        <v>0</v>
      </c>
      <c r="F3719" s="5" t="str">
        <f>IF(ActividadesCom[[#This Row],[ÚLTIMO SEMESTRE CON CRÉDITOS]]&gt;0,ROUND(AVERAGE(ActividadesCom[[#This Row],[VALOR NIVEL 5]],ActividadesCom[[#This Row],[VALOR NIVEL 4]],ActividadesCom[[#This Row],[VALOR NIVEL 3]],ActividadesCom[[#This Row],[VALOR NIVEL 2]],ActividadesCom[[#This Row],[VALOR NIVEL 1]]),0),"")</f>
        <v/>
      </c>
      <c r="G3719" s="7" t="str">
        <f>IF(ActividadesCom[[#This Row],[PROMEDIO]]="","",IF(ActividadesCom[[#This Row],[PROMEDIO]]&gt;=4,"EXCELENTE",IF(ActividadesCom[[#This Row],[PROMEDIO]]&gt;=3,"NOTABLE",IF(ActividadesCom[[#This Row],[PROMEDIO]]&gt;=2,"BUENO",IF(ActividadesCom[[#This Row],[PROMEDIO]]=1,"SUFICIENTE","")))))</f>
        <v/>
      </c>
      <c r="H3719" s="5">
        <f>MAX(ActividadesCom[[#This Row],[PERÍODO 1]],ActividadesCom[[#This Row],[PERÍODO 2]],ActividadesCom[[#This Row],[PERÍODO 3]],ActividadesCom[[#This Row],[PERÍODO 4]],ActividadesCom[[#This Row],[PERÍODO 5]])</f>
        <v>0</v>
      </c>
      <c r="I3719" s="6"/>
      <c r="J3719" s="5"/>
      <c r="K3719" s="5"/>
      <c r="L3719" s="5" t="str">
        <f>IF(ActividadesCom[[#This Row],[NIVEL 1]]&lt;&gt;0,VLOOKUP(ActividadesCom[[#This Row],[NIVEL 1]],Catálogo!A:B,2,FALSE),"")</f>
        <v/>
      </c>
      <c r="M3719" s="5"/>
      <c r="N3719" s="6"/>
      <c r="O3719" s="5"/>
      <c r="P3719" s="5"/>
      <c r="Q3719" s="5" t="str">
        <f>IF(ActividadesCom[[#This Row],[NIVEL 2]]&lt;&gt;0,VLOOKUP(ActividadesCom[[#This Row],[NIVEL 2]],Catálogo!A:B,2,FALSE),"")</f>
        <v/>
      </c>
      <c r="R3719" s="5"/>
      <c r="S3719" s="6"/>
      <c r="T3719" s="5"/>
      <c r="U3719" s="5"/>
      <c r="V3719" s="5" t="str">
        <f>IF(ActividadesCom[[#This Row],[NIVEL 3]]&lt;&gt;0,VLOOKUP(ActividadesCom[[#This Row],[NIVEL 3]],Catálogo!A:B,2,FALSE),"")</f>
        <v/>
      </c>
      <c r="W3719" s="5"/>
      <c r="X3719" s="6"/>
      <c r="Y3719" s="5"/>
      <c r="Z3719" s="5"/>
      <c r="AA3719" s="5" t="str">
        <f>IF(ActividadesCom[[#This Row],[NIVEL 4]]&lt;&gt;0,VLOOKUP(ActividadesCom[[#This Row],[NIVEL 4]],Catálogo!A:B,2,FALSE),"")</f>
        <v/>
      </c>
      <c r="AB3719" s="5"/>
      <c r="AC3719" s="6"/>
      <c r="AD3719" s="5"/>
      <c r="AE3719" s="5"/>
      <c r="AF3719" s="5" t="str">
        <f>IF(ActividadesCom[[#This Row],[NIVEL 5]]&lt;&gt;0,VLOOKUP(ActividadesCom[[#This Row],[NIVEL 5]],Catálogo!A:B,2,FALSE),"")</f>
        <v/>
      </c>
      <c r="AG3719" s="5"/>
      <c r="AH3719" s="2"/>
    </row>
    <row r="3720" spans="1:34" ht="30" hidden="1" customHeight="1" x14ac:dyDescent="0.25">
      <c r="A3720" s="7">
        <v>22470040</v>
      </c>
      <c r="B3720" s="6" t="str">
        <f>VLOOKUP(ActividadesCom[[#This Row],[NO. DE CONTROL]],'LISTADO ESTUDIANTES'!A:C,2,FALSE)</f>
        <v>CHABLE US HENRY ADAIR</v>
      </c>
      <c r="C3720" s="6" t="str">
        <f>VLOOKUP(ActividadesCom[[#This Row],[NO. DE CONTROL]],'LISTADO ESTUDIANTES'!A:C,3,FALSE)</f>
        <v>ARQUITECTURA</v>
      </c>
      <c r="D3720" s="5" t="str">
        <f>VLOOKUP(ActividadesCom[[#This Row],[NO. DE CONTROL]],'LISTADO ESTUDIANTES'!A:D,4,FALSE)</f>
        <v>EGRESADO(A)</v>
      </c>
      <c r="E3720" s="7">
        <f>SUM(ActividadesCom[[#This Row],[CRÉD. 1]],ActividadesCom[[#This Row],[CRÉD. 2]],ActividadesCom[[#This Row],[CRÉD. 3]],ActividadesCom[[#This Row],[CRÉD. 4]],ActividadesCom[[#This Row],[CRÉD. 5]])</f>
        <v>1</v>
      </c>
      <c r="F3720" s="5">
        <f>IF(ActividadesCom[[#This Row],[ÚLTIMO SEMESTRE CON CRÉDITOS]]&gt;0,ROUND(AVERAGE(ActividadesCom[[#This Row],[VALOR NIVEL 5]],ActividadesCom[[#This Row],[VALOR NIVEL 4]],ActividadesCom[[#This Row],[VALOR NIVEL 3]],ActividadesCom[[#This Row],[VALOR NIVEL 2]],ActividadesCom[[#This Row],[VALOR NIVEL 1]]),0),"")</f>
        <v>2</v>
      </c>
      <c r="G3720" s="7" t="str">
        <f>IF(ActividadesCom[[#This Row],[PROMEDIO]]="","",IF(ActividadesCom[[#This Row],[PROMEDIO]]&gt;=4,"EXCELENTE",IF(ActividadesCom[[#This Row],[PROMEDIO]]&gt;=3,"NOTABLE",IF(ActividadesCom[[#This Row],[PROMEDIO]]&gt;=2,"BUENO",IF(ActividadesCom[[#This Row],[PROMEDIO]]=1,"SUFICIENTE","")))))</f>
        <v>BUENO</v>
      </c>
      <c r="H3720" s="5">
        <f>MAX(ActividadesCom[[#This Row],[PERÍODO 1]],ActividadesCom[[#This Row],[PERÍODO 2]],ActividadesCom[[#This Row],[PERÍODO 3]],ActividadesCom[[#This Row],[PERÍODO 4]],ActividadesCom[[#This Row],[PERÍODO 5]])</f>
        <v>20223</v>
      </c>
      <c r="I3720" s="6" t="s">
        <v>133</v>
      </c>
      <c r="J3720" s="5">
        <v>20223</v>
      </c>
      <c r="K3720" s="5" t="s">
        <v>4009</v>
      </c>
      <c r="L3720" s="5">
        <f>IF(ActividadesCom[[#This Row],[NIVEL 1]]&lt;&gt;0,VLOOKUP(ActividadesCom[[#This Row],[NIVEL 1]],Catálogo!A:B,2,FALSE),"")</f>
        <v>2</v>
      </c>
      <c r="M3720" s="5">
        <v>1</v>
      </c>
      <c r="N3720" s="6"/>
      <c r="O3720" s="5"/>
      <c r="P3720" s="5"/>
      <c r="Q3720" s="5" t="str">
        <f>IF(ActividadesCom[[#This Row],[NIVEL 2]]&lt;&gt;0,VLOOKUP(ActividadesCom[[#This Row],[NIVEL 2]],Catálogo!A:B,2,FALSE),"")</f>
        <v/>
      </c>
      <c r="R3720" s="5"/>
      <c r="S3720" s="6"/>
      <c r="T3720" s="5"/>
      <c r="U3720" s="5"/>
      <c r="V3720" s="5" t="str">
        <f>IF(ActividadesCom[[#This Row],[NIVEL 3]]&lt;&gt;0,VLOOKUP(ActividadesCom[[#This Row],[NIVEL 3]],Catálogo!A:B,2,FALSE),"")</f>
        <v/>
      </c>
      <c r="W3720" s="5"/>
      <c r="X3720" s="6"/>
      <c r="Y3720" s="5"/>
      <c r="Z3720" s="5"/>
      <c r="AA3720" s="5" t="str">
        <f>IF(ActividadesCom[[#This Row],[NIVEL 4]]&lt;&gt;0,VLOOKUP(ActividadesCom[[#This Row],[NIVEL 4]],Catálogo!A:B,2,FALSE),"")</f>
        <v/>
      </c>
      <c r="AB3720" s="5"/>
      <c r="AC3720" s="6"/>
      <c r="AD3720" s="5"/>
      <c r="AE3720" s="5"/>
      <c r="AF3720" s="5" t="str">
        <f>IF(ActividadesCom[[#This Row],[NIVEL 5]]&lt;&gt;0,VLOOKUP(ActividadesCom[[#This Row],[NIVEL 5]],Catálogo!A:B,2,FALSE),"")</f>
        <v/>
      </c>
      <c r="AG3720" s="5"/>
      <c r="AH3720" s="2"/>
    </row>
    <row r="3721" spans="1:34" ht="30" customHeight="1" x14ac:dyDescent="0.25">
      <c r="A3721" s="7">
        <v>22470041</v>
      </c>
      <c r="B3721" s="6" t="str">
        <f>VLOOKUP(ActividadesCom[[#This Row],[NO. DE CONTROL]],'LISTADO ESTUDIANTES'!A:C,2,FALSE)</f>
        <v>PECH TEC ANGEL GABRIEL</v>
      </c>
      <c r="C3721" s="6" t="str">
        <f>VLOOKUP(ActividadesCom[[#This Row],[NO. DE CONTROL]],'LISTADO ESTUDIANTES'!A:C,3,FALSE)</f>
        <v>ARQUITECTURA</v>
      </c>
      <c r="D3721" s="5" t="str">
        <f>VLOOKUP(ActividadesCom[[#This Row],[NO. DE CONTROL]],'LISTADO ESTUDIANTES'!A:D,4,FALSE)</f>
        <v>ACTIVO(A)</v>
      </c>
      <c r="E3721" s="7">
        <f>SUM(ActividadesCom[[#This Row],[CRÉD. 1]],ActividadesCom[[#This Row],[CRÉD. 2]],ActividadesCom[[#This Row],[CRÉD. 3]],ActividadesCom[[#This Row],[CRÉD. 4]],ActividadesCom[[#This Row],[CRÉD. 5]])</f>
        <v>4</v>
      </c>
      <c r="F3721" s="5">
        <f>IF(ActividadesCom[[#This Row],[ÚLTIMO SEMESTRE CON CRÉDITOS]]&gt;0,ROUND(AVERAGE(ActividadesCom[[#This Row],[VALOR NIVEL 5]],ActividadesCom[[#This Row],[VALOR NIVEL 4]],ActividadesCom[[#This Row],[VALOR NIVEL 3]],ActividadesCom[[#This Row],[VALOR NIVEL 2]],ActividadesCom[[#This Row],[VALOR NIVEL 1]]),0),"")</f>
        <v>3</v>
      </c>
      <c r="G3721" s="7" t="str">
        <f>IF(ActividadesCom[[#This Row],[PROMEDIO]]="","",IF(ActividadesCom[[#This Row],[PROMEDIO]]&gt;=4,"EXCELENTE",IF(ActividadesCom[[#This Row],[PROMEDIO]]&gt;=3,"NOTABLE",IF(ActividadesCom[[#This Row],[PROMEDIO]]&gt;=2,"BUENO",IF(ActividadesCom[[#This Row],[PROMEDIO]]=1,"SUFICIENTE","")))))</f>
        <v>NOTABLE</v>
      </c>
      <c r="H3721" s="5">
        <f>MAX(ActividadesCom[[#This Row],[PERÍODO 1]],ActividadesCom[[#This Row],[PERÍODO 2]],ActividadesCom[[#This Row],[PERÍODO 3]],ActividadesCom[[#This Row],[PERÍODO 4]],ActividadesCom[[#This Row],[PERÍODO 5]])</f>
        <v>20243</v>
      </c>
      <c r="I3721" s="6" t="s">
        <v>31</v>
      </c>
      <c r="J3721" s="5">
        <v>20223</v>
      </c>
      <c r="K3721" s="5" t="s">
        <v>4008</v>
      </c>
      <c r="L3721" s="5">
        <f>IF(ActividadesCom[[#This Row],[NIVEL 1]]&lt;&gt;0,VLOOKUP(ActividadesCom[[#This Row],[NIVEL 1]],Catálogo!A:B,2,FALSE),"")</f>
        <v>3</v>
      </c>
      <c r="M3721" s="5">
        <v>1</v>
      </c>
      <c r="N3721" s="6" t="s">
        <v>6340</v>
      </c>
      <c r="O3721" s="5">
        <v>20241</v>
      </c>
      <c r="P3721" s="5" t="s">
        <v>4007</v>
      </c>
      <c r="Q3721" s="5">
        <f>IF(ActividadesCom[[#This Row],[NIVEL 2]]&lt;&gt;0,VLOOKUP(ActividadesCom[[#This Row],[NIVEL 2]],Catálogo!A:B,2,FALSE),"")</f>
        <v>4</v>
      </c>
      <c r="R3721" s="5">
        <v>2</v>
      </c>
      <c r="S3721" s="6" t="s">
        <v>6725</v>
      </c>
      <c r="T3721" s="5">
        <v>20243</v>
      </c>
      <c r="U3721" s="5" t="s">
        <v>4021</v>
      </c>
      <c r="V3721" s="5">
        <f>IF(ActividadesCom[[#This Row],[NIVEL 3]]&lt;&gt;0,VLOOKUP(ActividadesCom[[#This Row],[NIVEL 3]],Catálogo!A:B,2,FALSE),"")</f>
        <v>2</v>
      </c>
      <c r="W3721" s="5">
        <v>1</v>
      </c>
      <c r="X3721" s="6"/>
      <c r="Y3721" s="5"/>
      <c r="Z3721" s="5"/>
      <c r="AA3721" s="5" t="str">
        <f>IF(ActividadesCom[[#This Row],[NIVEL 4]]&lt;&gt;0,VLOOKUP(ActividadesCom[[#This Row],[NIVEL 4]],Catálogo!A:B,2,FALSE),"")</f>
        <v/>
      </c>
      <c r="AB3721" s="5"/>
      <c r="AC3721" s="6"/>
      <c r="AD3721" s="5"/>
      <c r="AE3721" s="5"/>
      <c r="AF3721" s="5" t="str">
        <f>IF(ActividadesCom[[#This Row],[NIVEL 5]]&lt;&gt;0,VLOOKUP(ActividadesCom[[#This Row],[NIVEL 5]],Catálogo!A:B,2,FALSE),"")</f>
        <v/>
      </c>
      <c r="AG3721" s="5"/>
      <c r="AH3721" s="2"/>
    </row>
    <row r="3722" spans="1:34" ht="30" customHeight="1" x14ac:dyDescent="0.25">
      <c r="A3722" s="7">
        <v>22470042</v>
      </c>
      <c r="B3722" s="6" t="str">
        <f>VLOOKUP(ActividadesCom[[#This Row],[NO. DE CONTROL]],'LISTADO ESTUDIANTES'!A:C,2,FALSE)</f>
        <v>MARTINEZ CABALLERO JOSS MARK</v>
      </c>
      <c r="C3722" s="6" t="str">
        <f>VLOOKUP(ActividadesCom[[#This Row],[NO. DE CONTROL]],'LISTADO ESTUDIANTES'!A:C,3,FALSE)</f>
        <v>ARQUITECTURA</v>
      </c>
      <c r="D3722" s="5" t="str">
        <f>VLOOKUP(ActividadesCom[[#This Row],[NO. DE CONTROL]],'LISTADO ESTUDIANTES'!A:D,4,FALSE)</f>
        <v>ACTIVO(A)</v>
      </c>
      <c r="E3722" s="7">
        <f>SUM(ActividadesCom[[#This Row],[CRÉD. 1]],ActividadesCom[[#This Row],[CRÉD. 2]],ActividadesCom[[#This Row],[CRÉD. 3]],ActividadesCom[[#This Row],[CRÉD. 4]],ActividadesCom[[#This Row],[CRÉD. 5]])</f>
        <v>3</v>
      </c>
      <c r="F3722" s="5">
        <f>IF(ActividadesCom[[#This Row],[ÚLTIMO SEMESTRE CON CRÉDITOS]]&gt;0,ROUND(AVERAGE(ActividadesCom[[#This Row],[VALOR NIVEL 5]],ActividadesCom[[#This Row],[VALOR NIVEL 4]],ActividadesCom[[#This Row],[VALOR NIVEL 3]],ActividadesCom[[#This Row],[VALOR NIVEL 2]],ActividadesCom[[#This Row],[VALOR NIVEL 1]]),0),"")</f>
        <v>2</v>
      </c>
      <c r="G3722" s="7" t="str">
        <f>IF(ActividadesCom[[#This Row],[PROMEDIO]]="","",IF(ActividadesCom[[#This Row],[PROMEDIO]]&gt;=4,"EXCELENTE",IF(ActividadesCom[[#This Row],[PROMEDIO]]&gt;=3,"NOTABLE",IF(ActividadesCom[[#This Row],[PROMEDIO]]&gt;=2,"BUENO",IF(ActividadesCom[[#This Row],[PROMEDIO]]=1,"SUFICIENTE","")))))</f>
        <v>BUENO</v>
      </c>
      <c r="H3722" s="5">
        <f>MAX(ActividadesCom[[#This Row],[PERÍODO 1]],ActividadesCom[[#This Row],[PERÍODO 2]],ActividadesCom[[#This Row],[PERÍODO 3]],ActividadesCom[[#This Row],[PERÍODO 4]],ActividadesCom[[#This Row],[PERÍODO 5]])</f>
        <v>20253</v>
      </c>
      <c r="I3722" s="6" t="s">
        <v>316</v>
      </c>
      <c r="J3722" s="5">
        <v>20223</v>
      </c>
      <c r="K3722" s="5" t="s">
        <v>4021</v>
      </c>
      <c r="L3722" s="5">
        <f>IF(ActividadesCom[[#This Row],[NIVEL 1]]&lt;&gt;0,VLOOKUP(ActividadesCom[[#This Row],[NIVEL 1]],Catálogo!A:B,2,FALSE),"")</f>
        <v>2</v>
      </c>
      <c r="M3722" s="5">
        <v>1</v>
      </c>
      <c r="N3722" s="6" t="s">
        <v>6725</v>
      </c>
      <c r="O3722" s="5">
        <v>20243</v>
      </c>
      <c r="P3722" s="5" t="s">
        <v>4009</v>
      </c>
      <c r="Q3722" s="5">
        <f>IF(ActividadesCom[[#This Row],[NIVEL 2]]&lt;&gt;0,VLOOKUP(ActividadesCom[[#This Row],[NIVEL 2]],Catálogo!A:B,2,FALSE),"")</f>
        <v>2</v>
      </c>
      <c r="R3722" s="5">
        <v>1</v>
      </c>
      <c r="S3722" s="6" t="s">
        <v>5843</v>
      </c>
      <c r="T3722" s="5">
        <v>20253</v>
      </c>
      <c r="U3722" s="5" t="s">
        <v>4021</v>
      </c>
      <c r="V3722" s="5">
        <f>IF(ActividadesCom[[#This Row],[NIVEL 3]]&lt;&gt;0,VLOOKUP(ActividadesCom[[#This Row],[NIVEL 3]],Catálogo!A:B,2,FALSE),"")</f>
        <v>2</v>
      </c>
      <c r="W3722" s="5">
        <v>1</v>
      </c>
      <c r="X3722" s="6"/>
      <c r="Y3722" s="5"/>
      <c r="Z3722" s="5"/>
      <c r="AA3722" s="5" t="str">
        <f>IF(ActividadesCom[[#This Row],[NIVEL 4]]&lt;&gt;0,VLOOKUP(ActividadesCom[[#This Row],[NIVEL 4]],Catálogo!A:B,2,FALSE),"")</f>
        <v/>
      </c>
      <c r="AB3722" s="5"/>
      <c r="AC3722" s="6"/>
      <c r="AD3722" s="5"/>
      <c r="AE3722" s="5"/>
      <c r="AF3722" s="5" t="str">
        <f>IF(ActividadesCom[[#This Row],[NIVEL 5]]&lt;&gt;0,VLOOKUP(ActividadesCom[[#This Row],[NIVEL 5]],Catálogo!A:B,2,FALSE),"")</f>
        <v/>
      </c>
      <c r="AG3722" s="5"/>
      <c r="AH3722" s="2"/>
    </row>
    <row r="3723" spans="1:34" s="151" customFormat="1" ht="30" customHeight="1" x14ac:dyDescent="0.25">
      <c r="A3723" s="147">
        <v>22470043</v>
      </c>
      <c r="B3723" s="148" t="str">
        <f>VLOOKUP(ActividadesCom[[#This Row],[NO. DE CONTROL]],'LISTADO ESTUDIANTES'!A:C,2,FALSE)</f>
        <v>MALDONADO ESTRELLA KARLA CLAUDET</v>
      </c>
      <c r="C3723" s="148" t="str">
        <f>VLOOKUP(ActividadesCom[[#This Row],[NO. DE CONTROL]],'LISTADO ESTUDIANTES'!A:C,3,FALSE)</f>
        <v>ARQUITECTURA</v>
      </c>
      <c r="D3723" s="149" t="str">
        <f>VLOOKUP(ActividadesCom[[#This Row],[NO. DE CONTROL]],'LISTADO ESTUDIANTES'!A:D,4,FALSE)</f>
        <v>ACTIVO(A)</v>
      </c>
      <c r="E3723" s="147">
        <f>SUM(ActividadesCom[[#This Row],[CRÉD. 1]],ActividadesCom[[#This Row],[CRÉD. 2]],ActividadesCom[[#This Row],[CRÉD. 3]],ActividadesCom[[#This Row],[CRÉD. 4]],ActividadesCom[[#This Row],[CRÉD. 5]])</f>
        <v>6</v>
      </c>
      <c r="F3723" s="149">
        <f>IF(ActividadesCom[[#This Row],[ÚLTIMO SEMESTRE CON CRÉDITOS]]&gt;0,ROUND(AVERAGE(ActividadesCom[[#This Row],[VALOR NIVEL 5]],ActividadesCom[[#This Row],[VALOR NIVEL 4]],ActividadesCom[[#This Row],[VALOR NIVEL 3]],ActividadesCom[[#This Row],[VALOR NIVEL 2]],ActividadesCom[[#This Row],[VALOR NIVEL 1]]),0),"")</f>
        <v>3</v>
      </c>
      <c r="G3723" s="147" t="str">
        <f>IF(ActividadesCom[[#This Row],[PROMEDIO]]="","",IF(ActividadesCom[[#This Row],[PROMEDIO]]&gt;=4,"EXCELENTE",IF(ActividadesCom[[#This Row],[PROMEDIO]]&gt;=3,"NOTABLE",IF(ActividadesCom[[#This Row],[PROMEDIO]]&gt;=2,"BUENO",IF(ActividadesCom[[#This Row],[PROMEDIO]]=1,"SUFICIENTE","")))))</f>
        <v>NOTABLE</v>
      </c>
      <c r="H3723" s="149">
        <f>MAX(ActividadesCom[[#This Row],[PERÍODO 1]],ActividadesCom[[#This Row],[PERÍODO 2]],ActividadesCom[[#This Row],[PERÍODO 3]],ActividadesCom[[#This Row],[PERÍODO 4]],ActividadesCom[[#This Row],[PERÍODO 5]])</f>
        <v>20243</v>
      </c>
      <c r="I3723" s="148" t="s">
        <v>6340</v>
      </c>
      <c r="J3723" s="149">
        <v>20241</v>
      </c>
      <c r="K3723" s="149" t="s">
        <v>4007</v>
      </c>
      <c r="L3723" s="149">
        <f>IF(ActividadesCom[[#This Row],[NIVEL 1]]&lt;&gt;0,VLOOKUP(ActividadesCom[[#This Row],[NIVEL 1]],Catálogo!A:B,2,FALSE),"")</f>
        <v>4</v>
      </c>
      <c r="M3723" s="149">
        <v>2</v>
      </c>
      <c r="N3723" s="148" t="s">
        <v>6703</v>
      </c>
      <c r="O3723" s="149">
        <v>20243</v>
      </c>
      <c r="P3723" s="149" t="s">
        <v>4007</v>
      </c>
      <c r="Q3723" s="149">
        <f>IF(ActividadesCom[[#This Row],[NIVEL 2]]&lt;&gt;0,VLOOKUP(ActividadesCom[[#This Row],[NIVEL 2]],Catálogo!A:B,2,FALSE),"")</f>
        <v>4</v>
      </c>
      <c r="R3723" s="149">
        <v>1</v>
      </c>
      <c r="S3723" s="148" t="s">
        <v>11</v>
      </c>
      <c r="T3723" s="149">
        <v>20243</v>
      </c>
      <c r="U3723" s="149" t="s">
        <v>4008</v>
      </c>
      <c r="V3723" s="149">
        <f>IF(ActividadesCom[[#This Row],[NIVEL 3]]&lt;&gt;0,VLOOKUP(ActividadesCom[[#This Row],[NIVEL 3]],Catálogo!A:B,2,FALSE),"")</f>
        <v>3</v>
      </c>
      <c r="W3723" s="149">
        <v>1</v>
      </c>
      <c r="X3723" s="148" t="s">
        <v>25</v>
      </c>
      <c r="Y3723" s="149">
        <v>20233</v>
      </c>
      <c r="Z3723" s="149" t="s">
        <v>4009</v>
      </c>
      <c r="AA3723" s="149">
        <f>IF(ActividadesCom[[#This Row],[NIVEL 4]]&lt;&gt;0,VLOOKUP(ActividadesCom[[#This Row],[NIVEL 4]],Catálogo!A:B,2,FALSE),"")</f>
        <v>2</v>
      </c>
      <c r="AB3723" s="149">
        <v>1</v>
      </c>
      <c r="AC3723" s="148" t="s">
        <v>6725</v>
      </c>
      <c r="AD3723" s="149">
        <v>20243</v>
      </c>
      <c r="AE3723" s="149" t="s">
        <v>4007</v>
      </c>
      <c r="AF3723" s="149">
        <f>IF(ActividadesCom[[#This Row],[NIVEL 5]]&lt;&gt;0,VLOOKUP(ActividadesCom[[#This Row],[NIVEL 5]],Catálogo!A:B,2,FALSE),"")</f>
        <v>4</v>
      </c>
      <c r="AG3723" s="149">
        <v>1</v>
      </c>
    </row>
    <row r="3724" spans="1:34" ht="30" hidden="1" customHeight="1" x14ac:dyDescent="0.25">
      <c r="A3724" s="7">
        <v>22470044</v>
      </c>
      <c r="B3724" s="6" t="str">
        <f>VLOOKUP(ActividadesCom[[#This Row],[NO. DE CONTROL]],'LISTADO ESTUDIANTES'!A:C,2,FALSE)</f>
        <v>PAT ABAN JOSE ENRIQUE</v>
      </c>
      <c r="C3724" s="6" t="str">
        <f>VLOOKUP(ActividadesCom[[#This Row],[NO. DE CONTROL]],'LISTADO ESTUDIANTES'!A:C,3,FALSE)</f>
        <v>ARQUITECTURA</v>
      </c>
      <c r="D3724" s="5" t="str">
        <f>VLOOKUP(ActividadesCom[[#This Row],[NO. DE CONTROL]],'LISTADO ESTUDIANTES'!A:D,4,FALSE)</f>
        <v>EGRESADO(A)</v>
      </c>
      <c r="E3724" s="7">
        <f>SUM(ActividadesCom[[#This Row],[CRÉD. 1]],ActividadesCom[[#This Row],[CRÉD. 2]],ActividadesCom[[#This Row],[CRÉD. 3]],ActividadesCom[[#This Row],[CRÉD. 4]],ActividadesCom[[#This Row],[CRÉD. 5]])</f>
        <v>0</v>
      </c>
      <c r="F3724" s="5" t="str">
        <f>IF(ActividadesCom[[#This Row],[ÚLTIMO SEMESTRE CON CRÉDITOS]]&gt;0,ROUND(AVERAGE(ActividadesCom[[#This Row],[VALOR NIVEL 5]],ActividadesCom[[#This Row],[VALOR NIVEL 4]],ActividadesCom[[#This Row],[VALOR NIVEL 3]],ActividadesCom[[#This Row],[VALOR NIVEL 2]],ActividadesCom[[#This Row],[VALOR NIVEL 1]]),0),"")</f>
        <v/>
      </c>
      <c r="G3724" s="7" t="str">
        <f>IF(ActividadesCom[[#This Row],[PROMEDIO]]="","",IF(ActividadesCom[[#This Row],[PROMEDIO]]&gt;=4,"EXCELENTE",IF(ActividadesCom[[#This Row],[PROMEDIO]]&gt;=3,"NOTABLE",IF(ActividadesCom[[#This Row],[PROMEDIO]]&gt;=2,"BUENO",IF(ActividadesCom[[#This Row],[PROMEDIO]]=1,"SUFICIENTE","")))))</f>
        <v/>
      </c>
      <c r="H3724" s="5">
        <f>MAX(ActividadesCom[[#This Row],[PERÍODO 1]],ActividadesCom[[#This Row],[PERÍODO 2]],ActividadesCom[[#This Row],[PERÍODO 3]],ActividadesCom[[#This Row],[PERÍODO 4]],ActividadesCom[[#This Row],[PERÍODO 5]])</f>
        <v>0</v>
      </c>
      <c r="I3724" s="6"/>
      <c r="J3724" s="5"/>
      <c r="K3724" s="5"/>
      <c r="L3724" s="5" t="str">
        <f>IF(ActividadesCom[[#This Row],[NIVEL 1]]&lt;&gt;0,VLOOKUP(ActividadesCom[[#This Row],[NIVEL 1]],Catálogo!A:B,2,FALSE),"")</f>
        <v/>
      </c>
      <c r="M3724" s="5"/>
      <c r="N3724" s="6"/>
      <c r="O3724" s="5"/>
      <c r="P3724" s="5"/>
      <c r="Q3724" s="5" t="str">
        <f>IF(ActividadesCom[[#This Row],[NIVEL 2]]&lt;&gt;0,VLOOKUP(ActividadesCom[[#This Row],[NIVEL 2]],Catálogo!A:B,2,FALSE),"")</f>
        <v/>
      </c>
      <c r="R3724" s="5"/>
      <c r="S3724" s="6"/>
      <c r="T3724" s="5"/>
      <c r="U3724" s="5"/>
      <c r="V3724" s="5" t="str">
        <f>IF(ActividadesCom[[#This Row],[NIVEL 3]]&lt;&gt;0,VLOOKUP(ActividadesCom[[#This Row],[NIVEL 3]],Catálogo!A:B,2,FALSE),"")</f>
        <v/>
      </c>
      <c r="W3724" s="5"/>
      <c r="X3724" s="6"/>
      <c r="Y3724" s="5"/>
      <c r="Z3724" s="5"/>
      <c r="AA3724" s="5" t="str">
        <f>IF(ActividadesCom[[#This Row],[NIVEL 4]]&lt;&gt;0,VLOOKUP(ActividadesCom[[#This Row],[NIVEL 4]],Catálogo!A:B,2,FALSE),"")</f>
        <v/>
      </c>
      <c r="AB3724" s="5"/>
      <c r="AC3724" s="6"/>
      <c r="AD3724" s="5"/>
      <c r="AE3724" s="5"/>
      <c r="AF3724" s="5" t="str">
        <f>IF(ActividadesCom[[#This Row],[NIVEL 5]]&lt;&gt;0,VLOOKUP(ActividadesCom[[#This Row],[NIVEL 5]],Catálogo!A:B,2,FALSE),"")</f>
        <v/>
      </c>
      <c r="AG3724" s="5"/>
      <c r="AH3724" s="2"/>
    </row>
    <row r="3725" spans="1:34" s="151" customFormat="1" ht="30" customHeight="1" x14ac:dyDescent="0.25">
      <c r="A3725" s="147">
        <v>22470045</v>
      </c>
      <c r="B3725" s="148" t="str">
        <f>VLOOKUP(ActividadesCom[[#This Row],[NO. DE CONTROL]],'LISTADO ESTUDIANTES'!A:C,2,FALSE)</f>
        <v>COSGAYA BALMES CAROLINA</v>
      </c>
      <c r="C3725" s="148" t="str">
        <f>VLOOKUP(ActividadesCom[[#This Row],[NO. DE CONTROL]],'LISTADO ESTUDIANTES'!A:C,3,FALSE)</f>
        <v>ARQUITECTURA</v>
      </c>
      <c r="D3725" s="149" t="str">
        <f>VLOOKUP(ActividadesCom[[#This Row],[NO. DE CONTROL]],'LISTADO ESTUDIANTES'!A:D,4,FALSE)</f>
        <v>ACTIVO(A)</v>
      </c>
      <c r="E3725" s="147">
        <f>SUM(ActividadesCom[[#This Row],[CRÉD. 1]],ActividadesCom[[#This Row],[CRÉD. 2]],ActividadesCom[[#This Row],[CRÉD. 3]],ActividadesCom[[#This Row],[CRÉD. 4]],ActividadesCom[[#This Row],[CRÉD. 5]])</f>
        <v>5</v>
      </c>
      <c r="F3725" s="149">
        <f>IF(ActividadesCom[[#This Row],[ÚLTIMO SEMESTRE CON CRÉDITOS]]&gt;0,ROUND(AVERAGE(ActividadesCom[[#This Row],[VALOR NIVEL 5]],ActividadesCom[[#This Row],[VALOR NIVEL 4]],ActividadesCom[[#This Row],[VALOR NIVEL 3]],ActividadesCom[[#This Row],[VALOR NIVEL 2]],ActividadesCom[[#This Row],[VALOR NIVEL 1]]),0),"")</f>
        <v>4</v>
      </c>
      <c r="G3725" s="147" t="str">
        <f>IF(ActividadesCom[[#This Row],[PROMEDIO]]="","",IF(ActividadesCom[[#This Row],[PROMEDIO]]&gt;=4,"EXCELENTE",IF(ActividadesCom[[#This Row],[PROMEDIO]]&gt;=3,"NOTABLE",IF(ActividadesCom[[#This Row],[PROMEDIO]]&gt;=2,"BUENO",IF(ActividadesCom[[#This Row],[PROMEDIO]]=1,"SUFICIENTE","")))))</f>
        <v>EXCELENTE</v>
      </c>
      <c r="H3725" s="149">
        <f>MAX(ActividadesCom[[#This Row],[PERÍODO 1]],ActividadesCom[[#This Row],[PERÍODO 2]],ActividadesCom[[#This Row],[PERÍODO 3]],ActividadesCom[[#This Row],[PERÍODO 4]],ActividadesCom[[#This Row],[PERÍODO 5]])</f>
        <v>20243</v>
      </c>
      <c r="I3725" s="148" t="s">
        <v>4815</v>
      </c>
      <c r="J3725" s="149">
        <v>20223</v>
      </c>
      <c r="K3725" s="149" t="s">
        <v>4020</v>
      </c>
      <c r="L3725" s="149">
        <f>IF(ActividadesCom[[#This Row],[NIVEL 1]]&lt;&gt;0,VLOOKUP(ActividadesCom[[#This Row],[NIVEL 1]],Catálogo!A:B,2,FALSE),"")</f>
        <v>3</v>
      </c>
      <c r="M3725" s="149">
        <v>1</v>
      </c>
      <c r="N3725" s="148" t="s">
        <v>615</v>
      </c>
      <c r="O3725" s="149">
        <v>20231</v>
      </c>
      <c r="P3725" s="149" t="s">
        <v>4008</v>
      </c>
      <c r="Q3725" s="149">
        <f>IF(ActividadesCom[[#This Row],[NIVEL 2]]&lt;&gt;0,VLOOKUP(ActividadesCom[[#This Row],[NIVEL 2]],Catálogo!A:B,2,FALSE),"")</f>
        <v>3</v>
      </c>
      <c r="R3725" s="149">
        <v>1</v>
      </c>
      <c r="S3725" s="148" t="s">
        <v>6341</v>
      </c>
      <c r="T3725" s="149">
        <v>20241</v>
      </c>
      <c r="U3725" s="149" t="s">
        <v>4007</v>
      </c>
      <c r="V3725" s="149">
        <f>IF(ActividadesCom[[#This Row],[NIVEL 3]]&lt;&gt;0,VLOOKUP(ActividadesCom[[#This Row],[NIVEL 3]],Catálogo!A:B,2,FALSE),"")</f>
        <v>4</v>
      </c>
      <c r="W3725" s="149">
        <v>2</v>
      </c>
      <c r="X3725" s="148" t="s">
        <v>6725</v>
      </c>
      <c r="Y3725" s="149">
        <v>20243</v>
      </c>
      <c r="Z3725" s="149" t="s">
        <v>4007</v>
      </c>
      <c r="AA3725" s="149">
        <f>IF(ActividadesCom[[#This Row],[NIVEL 4]]&lt;&gt;0,VLOOKUP(ActividadesCom[[#This Row],[NIVEL 4]],Catálogo!A:B,2,FALSE),"")</f>
        <v>4</v>
      </c>
      <c r="AB3725" s="149">
        <v>1</v>
      </c>
      <c r="AC3725" s="148"/>
      <c r="AD3725" s="149"/>
      <c r="AE3725" s="149"/>
      <c r="AF3725" s="149" t="str">
        <f>IF(ActividadesCom[[#This Row],[NIVEL 5]]&lt;&gt;0,VLOOKUP(ActividadesCom[[#This Row],[NIVEL 5]],Catálogo!A:B,2,FALSE),"")</f>
        <v/>
      </c>
      <c r="AG3725" s="149"/>
    </row>
    <row r="3726" spans="1:34" ht="30" hidden="1" customHeight="1" x14ac:dyDescent="0.25">
      <c r="A3726" s="7">
        <v>22470046</v>
      </c>
      <c r="B3726" s="6" t="str">
        <f>VLOOKUP(ActividadesCom[[#This Row],[NO. DE CONTROL]],'LISTADO ESTUDIANTES'!A:C,2,FALSE)</f>
        <v>ENCALADA SANCHEZ CRISTIAN DE JESUS</v>
      </c>
      <c r="C3726" s="6" t="str">
        <f>VLOOKUP(ActividadesCom[[#This Row],[NO. DE CONTROL]],'LISTADO ESTUDIANTES'!A:C,3,FALSE)</f>
        <v>ARQUITECTURA</v>
      </c>
      <c r="D3726" s="5" t="str">
        <f>VLOOKUP(ActividadesCom[[#This Row],[NO. DE CONTROL]],'LISTADO ESTUDIANTES'!A:D,4,FALSE)</f>
        <v>EGRESADO(A)</v>
      </c>
      <c r="E3726" s="7">
        <f>SUM(ActividadesCom[[#This Row],[CRÉD. 1]],ActividadesCom[[#This Row],[CRÉD. 2]],ActividadesCom[[#This Row],[CRÉD. 3]],ActividadesCom[[#This Row],[CRÉD. 4]],ActividadesCom[[#This Row],[CRÉD. 5]])</f>
        <v>3</v>
      </c>
      <c r="F3726" s="5">
        <f>IF(ActividadesCom[[#This Row],[ÚLTIMO SEMESTRE CON CRÉDITOS]]&gt;0,ROUND(AVERAGE(ActividadesCom[[#This Row],[VALOR NIVEL 5]],ActividadesCom[[#This Row],[VALOR NIVEL 4]],ActividadesCom[[#This Row],[VALOR NIVEL 3]],ActividadesCom[[#This Row],[VALOR NIVEL 2]],ActividadesCom[[#This Row],[VALOR NIVEL 1]]),0),"")</f>
        <v>4</v>
      </c>
      <c r="G3726" s="7" t="str">
        <f>IF(ActividadesCom[[#This Row],[PROMEDIO]]="","",IF(ActividadesCom[[#This Row],[PROMEDIO]]&gt;=4,"EXCELENTE",IF(ActividadesCom[[#This Row],[PROMEDIO]]&gt;=3,"NOTABLE",IF(ActividadesCom[[#This Row],[PROMEDIO]]&gt;=2,"BUENO",IF(ActividadesCom[[#This Row],[PROMEDIO]]=1,"SUFICIENTE","")))))</f>
        <v>EXCELENTE</v>
      </c>
      <c r="H3726" s="5">
        <f>MAX(ActividadesCom[[#This Row],[PERÍODO 1]],ActividadesCom[[#This Row],[PERÍODO 2]],ActividadesCom[[#This Row],[PERÍODO 3]],ActividadesCom[[#This Row],[PERÍODO 4]],ActividadesCom[[#This Row],[PERÍODO 5]])</f>
        <v>20241</v>
      </c>
      <c r="I3726" s="6" t="s">
        <v>31</v>
      </c>
      <c r="J3726" s="5">
        <v>20223</v>
      </c>
      <c r="K3726" s="5" t="s">
        <v>4020</v>
      </c>
      <c r="L3726" s="5">
        <f>IF(ActividadesCom[[#This Row],[NIVEL 1]]&lt;&gt;0,VLOOKUP(ActividadesCom[[#This Row],[NIVEL 1]],Catálogo!A:B,2,FALSE),"")</f>
        <v>3</v>
      </c>
      <c r="M3726" s="5">
        <v>1</v>
      </c>
      <c r="N3726" s="6" t="s">
        <v>6340</v>
      </c>
      <c r="O3726" s="5">
        <v>20241</v>
      </c>
      <c r="P3726" s="5" t="s">
        <v>4007</v>
      </c>
      <c r="Q3726" s="5">
        <f>IF(ActividadesCom[[#This Row],[NIVEL 2]]&lt;&gt;0,VLOOKUP(ActividadesCom[[#This Row],[NIVEL 2]],Catálogo!A:B,2,FALSE),"")</f>
        <v>4</v>
      </c>
      <c r="R3726" s="5">
        <v>2</v>
      </c>
      <c r="S3726" s="6"/>
      <c r="T3726" s="5"/>
      <c r="U3726" s="5"/>
      <c r="V3726" s="5" t="str">
        <f>IF(ActividadesCom[[#This Row],[NIVEL 3]]&lt;&gt;0,VLOOKUP(ActividadesCom[[#This Row],[NIVEL 3]],Catálogo!A:B,2,FALSE),"")</f>
        <v/>
      </c>
      <c r="W3726" s="5"/>
      <c r="X3726" s="6"/>
      <c r="Y3726" s="5"/>
      <c r="Z3726" s="5"/>
      <c r="AA3726" s="5" t="str">
        <f>IF(ActividadesCom[[#This Row],[NIVEL 4]]&lt;&gt;0,VLOOKUP(ActividadesCom[[#This Row],[NIVEL 4]],Catálogo!A:B,2,FALSE),"")</f>
        <v/>
      </c>
      <c r="AB3726" s="5"/>
      <c r="AC3726" s="6"/>
      <c r="AD3726" s="5"/>
      <c r="AE3726" s="5"/>
      <c r="AF3726" s="5" t="str">
        <f>IF(ActividadesCom[[#This Row],[NIVEL 5]]&lt;&gt;0,VLOOKUP(ActividadesCom[[#This Row],[NIVEL 5]],Catálogo!A:B,2,FALSE),"")</f>
        <v/>
      </c>
      <c r="AG3726" s="5"/>
      <c r="AH3726" s="2"/>
    </row>
    <row r="3727" spans="1:34" ht="30" hidden="1" customHeight="1" x14ac:dyDescent="0.25">
      <c r="A3727" s="7">
        <v>22470047</v>
      </c>
      <c r="B3727" s="6" t="str">
        <f>VLOOKUP(ActividadesCom[[#This Row],[NO. DE CONTROL]],'LISTADO ESTUDIANTES'!A:C,2,FALSE)</f>
        <v>QUETZ HUICAB LOURDES MARIA</v>
      </c>
      <c r="C3727" s="6" t="str">
        <f>VLOOKUP(ActividadesCom[[#This Row],[NO. DE CONTROL]],'LISTADO ESTUDIANTES'!A:C,3,FALSE)</f>
        <v>ARQUITECTURA</v>
      </c>
      <c r="D3727" s="5" t="str">
        <f>VLOOKUP(ActividadesCom[[#This Row],[NO. DE CONTROL]],'LISTADO ESTUDIANTES'!A:D,4,FALSE)</f>
        <v>EGRESADO(A)</v>
      </c>
      <c r="E3727" s="7">
        <f>SUM(ActividadesCom[[#This Row],[CRÉD. 1]],ActividadesCom[[#This Row],[CRÉD. 2]],ActividadesCom[[#This Row],[CRÉD. 3]],ActividadesCom[[#This Row],[CRÉD. 4]],ActividadesCom[[#This Row],[CRÉD. 5]])</f>
        <v>1</v>
      </c>
      <c r="F3727" s="5">
        <f>IF(ActividadesCom[[#This Row],[ÚLTIMO SEMESTRE CON CRÉDITOS]]&gt;0,ROUND(AVERAGE(ActividadesCom[[#This Row],[VALOR NIVEL 5]],ActividadesCom[[#This Row],[VALOR NIVEL 4]],ActividadesCom[[#This Row],[VALOR NIVEL 3]],ActividadesCom[[#This Row],[VALOR NIVEL 2]],ActividadesCom[[#This Row],[VALOR NIVEL 1]]),0),"")</f>
        <v>3</v>
      </c>
      <c r="G3727" s="7" t="str">
        <f>IF(ActividadesCom[[#This Row],[PROMEDIO]]="","",IF(ActividadesCom[[#This Row],[PROMEDIO]]&gt;=4,"EXCELENTE",IF(ActividadesCom[[#This Row],[PROMEDIO]]&gt;=3,"NOTABLE",IF(ActividadesCom[[#This Row],[PROMEDIO]]&gt;=2,"BUENO",IF(ActividadesCom[[#This Row],[PROMEDIO]]=1,"SUFICIENTE","")))))</f>
        <v>NOTABLE</v>
      </c>
      <c r="H3727" s="5">
        <f>MAX(ActividadesCom[[#This Row],[PERÍODO 1]],ActividadesCom[[#This Row],[PERÍODO 2]],ActividadesCom[[#This Row],[PERÍODO 3]],ActividadesCom[[#This Row],[PERÍODO 4]],ActividadesCom[[#This Row],[PERÍODO 5]])</f>
        <v>20223</v>
      </c>
      <c r="I3727" s="6" t="s">
        <v>42</v>
      </c>
      <c r="J3727" s="5">
        <v>20223</v>
      </c>
      <c r="K3727" s="5" t="s">
        <v>4020</v>
      </c>
      <c r="L3727" s="5">
        <f>IF(ActividadesCom[[#This Row],[NIVEL 1]]&lt;&gt;0,VLOOKUP(ActividadesCom[[#This Row],[NIVEL 1]],Catálogo!A:B,2,FALSE),"")</f>
        <v>3</v>
      </c>
      <c r="M3727" s="5">
        <v>1</v>
      </c>
      <c r="N3727" s="6"/>
      <c r="O3727" s="5"/>
      <c r="P3727" s="5"/>
      <c r="Q3727" s="5" t="str">
        <f>IF(ActividadesCom[[#This Row],[NIVEL 2]]&lt;&gt;0,VLOOKUP(ActividadesCom[[#This Row],[NIVEL 2]],Catálogo!A:B,2,FALSE),"")</f>
        <v/>
      </c>
      <c r="R3727" s="5"/>
      <c r="S3727" s="6"/>
      <c r="T3727" s="5"/>
      <c r="U3727" s="5"/>
      <c r="V3727" s="5" t="str">
        <f>IF(ActividadesCom[[#This Row],[NIVEL 3]]&lt;&gt;0,VLOOKUP(ActividadesCom[[#This Row],[NIVEL 3]],Catálogo!A:B,2,FALSE),"")</f>
        <v/>
      </c>
      <c r="W3727" s="5"/>
      <c r="X3727" s="6"/>
      <c r="Y3727" s="5"/>
      <c r="Z3727" s="5"/>
      <c r="AA3727" s="5" t="str">
        <f>IF(ActividadesCom[[#This Row],[NIVEL 4]]&lt;&gt;0,VLOOKUP(ActividadesCom[[#This Row],[NIVEL 4]],Catálogo!A:B,2,FALSE),"")</f>
        <v/>
      </c>
      <c r="AB3727" s="5"/>
      <c r="AC3727" s="6"/>
      <c r="AD3727" s="5"/>
      <c r="AE3727" s="5"/>
      <c r="AF3727" s="5" t="str">
        <f>IF(ActividadesCom[[#This Row],[NIVEL 5]]&lt;&gt;0,VLOOKUP(ActividadesCom[[#This Row],[NIVEL 5]],Catálogo!A:B,2,FALSE),"")</f>
        <v/>
      </c>
      <c r="AG3727" s="5"/>
      <c r="AH3727" s="2"/>
    </row>
    <row r="3728" spans="1:34" s="151" customFormat="1" ht="30" customHeight="1" x14ac:dyDescent="0.25">
      <c r="A3728" s="147">
        <v>22470048</v>
      </c>
      <c r="B3728" s="148" t="str">
        <f>VLOOKUP(ActividadesCom[[#This Row],[NO. DE CONTROL]],'LISTADO ESTUDIANTES'!A:C,2,FALSE)</f>
        <v>DZIB BEURET VALENTINA</v>
      </c>
      <c r="C3728" s="148" t="str">
        <f>VLOOKUP(ActividadesCom[[#This Row],[NO. DE CONTROL]],'LISTADO ESTUDIANTES'!A:C,3,FALSE)</f>
        <v>ARQUITECTURA</v>
      </c>
      <c r="D3728" s="149" t="str">
        <f>VLOOKUP(ActividadesCom[[#This Row],[NO. DE CONTROL]],'LISTADO ESTUDIANTES'!A:D,4,FALSE)</f>
        <v>ACTIVO(A)</v>
      </c>
      <c r="E3728" s="147">
        <f>SUM(ActividadesCom[[#This Row],[CRÉD. 1]],ActividadesCom[[#This Row],[CRÉD. 2]],ActividadesCom[[#This Row],[CRÉD. 3]],ActividadesCom[[#This Row],[CRÉD. 4]],ActividadesCom[[#This Row],[CRÉD. 5]])</f>
        <v>6</v>
      </c>
      <c r="F3728" s="149">
        <f>IF(ActividadesCom[[#This Row],[ÚLTIMO SEMESTRE CON CRÉDITOS]]&gt;0,ROUND(AVERAGE(ActividadesCom[[#This Row],[VALOR NIVEL 5]],ActividadesCom[[#This Row],[VALOR NIVEL 4]],ActividadesCom[[#This Row],[VALOR NIVEL 3]],ActividadesCom[[#This Row],[VALOR NIVEL 2]],ActividadesCom[[#This Row],[VALOR NIVEL 1]]),0),"")</f>
        <v>3</v>
      </c>
      <c r="G3728" s="147" t="str">
        <f>IF(ActividadesCom[[#This Row],[PROMEDIO]]="","",IF(ActividadesCom[[#This Row],[PROMEDIO]]&gt;=4,"EXCELENTE",IF(ActividadesCom[[#This Row],[PROMEDIO]]&gt;=3,"NOTABLE",IF(ActividadesCom[[#This Row],[PROMEDIO]]&gt;=2,"BUENO",IF(ActividadesCom[[#This Row],[PROMEDIO]]=1,"SUFICIENTE","")))))</f>
        <v>NOTABLE</v>
      </c>
      <c r="H3728" s="149">
        <f>MAX(ActividadesCom[[#This Row],[PERÍODO 1]],ActividadesCom[[#This Row],[PERÍODO 2]],ActividadesCom[[#This Row],[PERÍODO 3]],ActividadesCom[[#This Row],[PERÍODO 4]],ActividadesCom[[#This Row],[PERÍODO 5]])</f>
        <v>20243</v>
      </c>
      <c r="I3728" s="148" t="s">
        <v>665</v>
      </c>
      <c r="J3728" s="149">
        <v>20223</v>
      </c>
      <c r="K3728" s="149" t="s">
        <v>4020</v>
      </c>
      <c r="L3728" s="149">
        <f>IF(ActividadesCom[[#This Row],[NIVEL 1]]&lt;&gt;0,VLOOKUP(ActividadesCom[[#This Row],[NIVEL 1]],Catálogo!A:B,2,FALSE),"")</f>
        <v>3</v>
      </c>
      <c r="M3728" s="149">
        <v>1</v>
      </c>
      <c r="N3728" s="148" t="s">
        <v>5841</v>
      </c>
      <c r="O3728" s="149">
        <v>20231</v>
      </c>
      <c r="P3728" s="149" t="s">
        <v>4008</v>
      </c>
      <c r="Q3728" s="149">
        <f>IF(ActividadesCom[[#This Row],[NIVEL 2]]&lt;&gt;0,VLOOKUP(ActividadesCom[[#This Row],[NIVEL 2]],Catálogo!A:B,2,FALSE),"")</f>
        <v>3</v>
      </c>
      <c r="R3728" s="149">
        <v>1</v>
      </c>
      <c r="S3728" s="148" t="s">
        <v>29</v>
      </c>
      <c r="T3728" s="149">
        <v>20233</v>
      </c>
      <c r="U3728" s="149" t="s">
        <v>4008</v>
      </c>
      <c r="V3728" s="149">
        <f>IF(ActividadesCom[[#This Row],[NIVEL 3]]&lt;&gt;0,VLOOKUP(ActividadesCom[[#This Row],[NIVEL 3]],Catálogo!A:B,2,FALSE),"")</f>
        <v>3</v>
      </c>
      <c r="W3728" s="149">
        <v>1</v>
      </c>
      <c r="X3728" s="148" t="s">
        <v>6340</v>
      </c>
      <c r="Y3728" s="149">
        <v>20241</v>
      </c>
      <c r="Z3728" s="149" t="s">
        <v>4007</v>
      </c>
      <c r="AA3728" s="149">
        <f>IF(ActividadesCom[[#This Row],[NIVEL 4]]&lt;&gt;0,VLOOKUP(ActividadesCom[[#This Row],[NIVEL 4]],Catálogo!A:B,2,FALSE),"")</f>
        <v>4</v>
      </c>
      <c r="AB3728" s="149">
        <v>2</v>
      </c>
      <c r="AC3728" s="148" t="s">
        <v>6725</v>
      </c>
      <c r="AD3728" s="149">
        <v>20243</v>
      </c>
      <c r="AE3728" s="149" t="s">
        <v>4007</v>
      </c>
      <c r="AF3728" s="149">
        <f>IF(ActividadesCom[[#This Row],[NIVEL 5]]&lt;&gt;0,VLOOKUP(ActividadesCom[[#This Row],[NIVEL 5]],Catálogo!A:B,2,FALSE),"")</f>
        <v>4</v>
      </c>
      <c r="AG3728" s="149">
        <v>1</v>
      </c>
    </row>
    <row r="3729" spans="1:34" s="151" customFormat="1" ht="30" customHeight="1" x14ac:dyDescent="0.25">
      <c r="A3729" s="147">
        <v>22470049</v>
      </c>
      <c r="B3729" s="148" t="str">
        <f>VLOOKUP(ActividadesCom[[#This Row],[NO. DE CONTROL]],'LISTADO ESTUDIANTES'!A:C,2,FALSE)</f>
        <v>ORTIZ JIMENEZ OSCAR ESTEBAN</v>
      </c>
      <c r="C3729" s="148" t="str">
        <f>VLOOKUP(ActividadesCom[[#This Row],[NO. DE CONTROL]],'LISTADO ESTUDIANTES'!A:C,3,FALSE)</f>
        <v>ARQUITECTURA</v>
      </c>
      <c r="D3729" s="149" t="str">
        <f>VLOOKUP(ActividadesCom[[#This Row],[NO. DE CONTROL]],'LISTADO ESTUDIANTES'!A:D,4,FALSE)</f>
        <v>ACTIVO(A)</v>
      </c>
      <c r="E3729" s="147">
        <f>SUM(ActividadesCom[[#This Row],[CRÉD. 1]],ActividadesCom[[#This Row],[CRÉD. 2]],ActividadesCom[[#This Row],[CRÉD. 3]],ActividadesCom[[#This Row],[CRÉD. 4]],ActividadesCom[[#This Row],[CRÉD. 5]])</f>
        <v>5</v>
      </c>
      <c r="F3729" s="149">
        <f>IF(ActividadesCom[[#This Row],[ÚLTIMO SEMESTRE CON CRÉDITOS]]&gt;0,ROUND(AVERAGE(ActividadesCom[[#This Row],[VALOR NIVEL 5]],ActividadesCom[[#This Row],[VALOR NIVEL 4]],ActividadesCom[[#This Row],[VALOR NIVEL 3]],ActividadesCom[[#This Row],[VALOR NIVEL 2]],ActividadesCom[[#This Row],[VALOR NIVEL 1]]),0),"")</f>
        <v>3</v>
      </c>
      <c r="G3729" s="147" t="str">
        <f>IF(ActividadesCom[[#This Row],[PROMEDIO]]="","",IF(ActividadesCom[[#This Row],[PROMEDIO]]&gt;=4,"EXCELENTE",IF(ActividadesCom[[#This Row],[PROMEDIO]]&gt;=3,"NOTABLE",IF(ActividadesCom[[#This Row],[PROMEDIO]]&gt;=2,"BUENO",IF(ActividadesCom[[#This Row],[PROMEDIO]]=1,"SUFICIENTE","")))))</f>
        <v>NOTABLE</v>
      </c>
      <c r="H3729" s="149">
        <f>MAX(ActividadesCom[[#This Row],[PERÍODO 1]],ActividadesCom[[#This Row],[PERÍODO 2]],ActividadesCom[[#This Row],[PERÍODO 3]],ActividadesCom[[#This Row],[PERÍODO 4]],ActividadesCom[[#This Row],[PERÍODO 5]])</f>
        <v>20243</v>
      </c>
      <c r="I3729" s="148" t="s">
        <v>3518</v>
      </c>
      <c r="J3729" s="149">
        <v>20223</v>
      </c>
      <c r="K3729" s="149" t="s">
        <v>4020</v>
      </c>
      <c r="L3729" s="149">
        <f>IF(ActividadesCom[[#This Row],[NIVEL 1]]&lt;&gt;0,VLOOKUP(ActividadesCom[[#This Row],[NIVEL 1]],Catálogo!A:B,2,FALSE),"")</f>
        <v>3</v>
      </c>
      <c r="M3729" s="149">
        <v>1</v>
      </c>
      <c r="N3729" s="148" t="s">
        <v>3518</v>
      </c>
      <c r="O3729" s="149">
        <v>20231</v>
      </c>
      <c r="P3729" s="149" t="s">
        <v>4009</v>
      </c>
      <c r="Q3729" s="149">
        <f>IF(ActividadesCom[[#This Row],[NIVEL 2]]&lt;&gt;0,VLOOKUP(ActividadesCom[[#This Row],[NIVEL 2]],Catálogo!A:B,2,FALSE),"")</f>
        <v>2</v>
      </c>
      <c r="R3729" s="149">
        <v>1</v>
      </c>
      <c r="S3729" s="148" t="s">
        <v>6341</v>
      </c>
      <c r="T3729" s="149">
        <v>20241</v>
      </c>
      <c r="U3729" s="149" t="s">
        <v>4007</v>
      </c>
      <c r="V3729" s="149">
        <f>IF(ActividadesCom[[#This Row],[NIVEL 3]]&lt;&gt;0,VLOOKUP(ActividadesCom[[#This Row],[NIVEL 3]],Catálogo!A:B,2,FALSE),"")</f>
        <v>4</v>
      </c>
      <c r="W3729" s="149">
        <v>2</v>
      </c>
      <c r="X3729" s="148" t="s">
        <v>6725</v>
      </c>
      <c r="Y3729" s="149">
        <v>20243</v>
      </c>
      <c r="Z3729" s="149" t="s">
        <v>4008</v>
      </c>
      <c r="AA3729" s="149">
        <f>IF(ActividadesCom[[#This Row],[NIVEL 4]]&lt;&gt;0,VLOOKUP(ActividadesCom[[#This Row],[NIVEL 4]],Catálogo!A:B,2,FALSE),"")</f>
        <v>3</v>
      </c>
      <c r="AB3729" s="149">
        <v>1</v>
      </c>
      <c r="AC3729" s="148"/>
      <c r="AD3729" s="149"/>
      <c r="AE3729" s="149"/>
      <c r="AF3729" s="149" t="str">
        <f>IF(ActividadesCom[[#This Row],[NIVEL 5]]&lt;&gt;0,VLOOKUP(ActividadesCom[[#This Row],[NIVEL 5]],Catálogo!A:B,2,FALSE),"")</f>
        <v/>
      </c>
      <c r="AG3729" s="149"/>
    </row>
    <row r="3730" spans="1:34" ht="30" customHeight="1" x14ac:dyDescent="0.25">
      <c r="A3730" s="7">
        <v>22470050</v>
      </c>
      <c r="B3730" s="6" t="str">
        <f>VLOOKUP(ActividadesCom[[#This Row],[NO. DE CONTROL]],'LISTADO ESTUDIANTES'!A:C,2,FALSE)</f>
        <v>BEYTIA PAN LEONEL OBED</v>
      </c>
      <c r="C3730" s="6" t="str">
        <f>VLOOKUP(ActividadesCom[[#This Row],[NO. DE CONTROL]],'LISTADO ESTUDIANTES'!A:C,3,FALSE)</f>
        <v>ARQUITECTURA</v>
      </c>
      <c r="D3730" s="5" t="str">
        <f>VLOOKUP(ActividadesCom[[#This Row],[NO. DE CONTROL]],'LISTADO ESTUDIANTES'!A:D,4,FALSE)</f>
        <v>ACTIVO(A)</v>
      </c>
      <c r="E3730" s="7">
        <f>SUM(ActividadesCom[[#This Row],[CRÉD. 1]],ActividadesCom[[#This Row],[CRÉD. 2]],ActividadesCom[[#This Row],[CRÉD. 3]],ActividadesCom[[#This Row],[CRÉD. 4]],ActividadesCom[[#This Row],[CRÉD. 5]])</f>
        <v>4</v>
      </c>
      <c r="F3730" s="5">
        <f>IF(ActividadesCom[[#This Row],[ÚLTIMO SEMESTRE CON CRÉDITOS]]&gt;0,ROUND(AVERAGE(ActividadesCom[[#This Row],[VALOR NIVEL 5]],ActividadesCom[[#This Row],[VALOR NIVEL 4]],ActividadesCom[[#This Row],[VALOR NIVEL 3]],ActividadesCom[[#This Row],[VALOR NIVEL 2]],ActividadesCom[[#This Row],[VALOR NIVEL 1]]),0),"")</f>
        <v>3</v>
      </c>
      <c r="G3730" s="7" t="str">
        <f>IF(ActividadesCom[[#This Row],[PROMEDIO]]="","",IF(ActividadesCom[[#This Row],[PROMEDIO]]&gt;=4,"EXCELENTE",IF(ActividadesCom[[#This Row],[PROMEDIO]]&gt;=3,"NOTABLE",IF(ActividadesCom[[#This Row],[PROMEDIO]]&gt;=2,"BUENO",IF(ActividadesCom[[#This Row],[PROMEDIO]]=1,"SUFICIENTE","")))))</f>
        <v>NOTABLE</v>
      </c>
      <c r="H3730" s="5">
        <f>MAX(ActividadesCom[[#This Row],[PERÍODO 1]],ActividadesCom[[#This Row],[PERÍODO 2]],ActividadesCom[[#This Row],[PERÍODO 3]],ActividadesCom[[#This Row],[PERÍODO 4]],ActividadesCom[[#This Row],[PERÍODO 5]])</f>
        <v>20253</v>
      </c>
      <c r="I3730" s="6" t="s">
        <v>6725</v>
      </c>
      <c r="J3730" s="5">
        <v>20243</v>
      </c>
      <c r="K3730" s="5" t="s">
        <v>4007</v>
      </c>
      <c r="L3730" s="5">
        <f>IF(ActividadesCom[[#This Row],[NIVEL 1]]&lt;&gt;0,VLOOKUP(ActividadesCom[[#This Row],[NIVEL 1]],Catálogo!A:B,2,FALSE),"")</f>
        <v>4</v>
      </c>
      <c r="M3730" s="5">
        <v>1</v>
      </c>
      <c r="N3730" s="6" t="s">
        <v>3518</v>
      </c>
      <c r="O3730" s="5">
        <v>20243</v>
      </c>
      <c r="P3730" s="5" t="s">
        <v>4009</v>
      </c>
      <c r="Q3730" s="5">
        <f>IF(ActividadesCom[[#This Row],[NIVEL 2]]&lt;&gt;0,VLOOKUP(ActividadesCom[[#This Row],[NIVEL 2]],Catálogo!A:B,2,FALSE),"")</f>
        <v>2</v>
      </c>
      <c r="R3730" s="5">
        <v>1</v>
      </c>
      <c r="S3730" s="6" t="s">
        <v>3518</v>
      </c>
      <c r="T3730" s="5">
        <v>20251</v>
      </c>
      <c r="U3730" s="5" t="s">
        <v>4021</v>
      </c>
      <c r="V3730" s="5">
        <f>IF(ActividadesCom[[#This Row],[NIVEL 3]]&lt;&gt;0,VLOOKUP(ActividadesCom[[#This Row],[NIVEL 3]],Catálogo!A:B,2,FALSE),"")</f>
        <v>2</v>
      </c>
      <c r="W3730" s="5">
        <v>1</v>
      </c>
      <c r="X3730" s="6" t="s">
        <v>5843</v>
      </c>
      <c r="Y3730" s="5">
        <v>20253</v>
      </c>
      <c r="Z3730" s="5" t="s">
        <v>4009</v>
      </c>
      <c r="AA3730" s="5">
        <f>IF(ActividadesCom[[#This Row],[NIVEL 4]]&lt;&gt;0,VLOOKUP(ActividadesCom[[#This Row],[NIVEL 4]],Catálogo!A:B,2,FALSE),"")</f>
        <v>2</v>
      </c>
      <c r="AB3730" s="5">
        <v>1</v>
      </c>
      <c r="AC3730" s="6"/>
      <c r="AD3730" s="5"/>
      <c r="AE3730" s="5"/>
      <c r="AF3730" s="5" t="str">
        <f>IF(ActividadesCom[[#This Row],[NIVEL 5]]&lt;&gt;0,VLOOKUP(ActividadesCom[[#This Row],[NIVEL 5]],Catálogo!A:B,2,FALSE),"")</f>
        <v/>
      </c>
      <c r="AG3730" s="5"/>
      <c r="AH3730" s="2"/>
    </row>
    <row r="3731" spans="1:34" ht="30" customHeight="1" x14ac:dyDescent="0.25">
      <c r="A3731" s="7">
        <v>22470051</v>
      </c>
      <c r="B3731" s="6" t="str">
        <f>VLOOKUP(ActividadesCom[[#This Row],[NO. DE CONTROL]],'LISTADO ESTUDIANTES'!A:C,2,FALSE)</f>
        <v>PIZA BEYTIA EDWIN ALEJANDRO</v>
      </c>
      <c r="C3731" s="6" t="str">
        <f>VLOOKUP(ActividadesCom[[#This Row],[NO. DE CONTROL]],'LISTADO ESTUDIANTES'!A:C,3,FALSE)</f>
        <v>ARQUITECTURA</v>
      </c>
      <c r="D3731" s="5" t="str">
        <f>VLOOKUP(ActividadesCom[[#This Row],[NO. DE CONTROL]],'LISTADO ESTUDIANTES'!A:D,4,FALSE)</f>
        <v>ACTIVO(A)</v>
      </c>
      <c r="E3731" s="7">
        <f>SUM(ActividadesCom[[#This Row],[CRÉD. 1]],ActividadesCom[[#This Row],[CRÉD. 2]],ActividadesCom[[#This Row],[CRÉD. 3]],ActividadesCom[[#This Row],[CRÉD. 4]],ActividadesCom[[#This Row],[CRÉD. 5]])</f>
        <v>3</v>
      </c>
      <c r="F3731" s="5">
        <f>IF(ActividadesCom[[#This Row],[ÚLTIMO SEMESTRE CON CRÉDITOS]]&gt;0,ROUND(AVERAGE(ActividadesCom[[#This Row],[VALOR NIVEL 5]],ActividadesCom[[#This Row],[VALOR NIVEL 4]],ActividadesCom[[#This Row],[VALOR NIVEL 3]],ActividadesCom[[#This Row],[VALOR NIVEL 2]],ActividadesCom[[#This Row],[VALOR NIVEL 1]]),0),"")</f>
        <v>4</v>
      </c>
      <c r="G3731" s="7" t="str">
        <f>IF(ActividadesCom[[#This Row],[PROMEDIO]]="","",IF(ActividadesCom[[#This Row],[PROMEDIO]]&gt;=4,"EXCELENTE",IF(ActividadesCom[[#This Row],[PROMEDIO]]&gt;=3,"NOTABLE",IF(ActividadesCom[[#This Row],[PROMEDIO]]&gt;=2,"BUENO",IF(ActividadesCom[[#This Row],[PROMEDIO]]=1,"SUFICIENTE","")))))</f>
        <v>EXCELENTE</v>
      </c>
      <c r="H3731" s="5">
        <f>MAX(ActividadesCom[[#This Row],[PERÍODO 1]],ActividadesCom[[#This Row],[PERÍODO 2]],ActividadesCom[[#This Row],[PERÍODO 3]],ActividadesCom[[#This Row],[PERÍODO 4]],ActividadesCom[[#This Row],[PERÍODO 5]])</f>
        <v>20241</v>
      </c>
      <c r="I3731" s="6" t="s">
        <v>31</v>
      </c>
      <c r="J3731" s="5">
        <v>20223</v>
      </c>
      <c r="K3731" s="5" t="s">
        <v>4020</v>
      </c>
      <c r="L3731" s="5">
        <f>IF(ActividadesCom[[#This Row],[NIVEL 1]]&lt;&gt;0,VLOOKUP(ActividadesCom[[#This Row],[NIVEL 1]],Catálogo!A:B,2,FALSE),"")</f>
        <v>3</v>
      </c>
      <c r="M3731" s="5">
        <v>1</v>
      </c>
      <c r="N3731" s="6" t="s">
        <v>6340</v>
      </c>
      <c r="O3731" s="5">
        <v>20241</v>
      </c>
      <c r="P3731" s="5" t="s">
        <v>4007</v>
      </c>
      <c r="Q3731" s="5">
        <f>IF(ActividadesCom[[#This Row],[NIVEL 2]]&lt;&gt;0,VLOOKUP(ActividadesCom[[#This Row],[NIVEL 2]],Catálogo!A:B,2,FALSE),"")</f>
        <v>4</v>
      </c>
      <c r="R3731" s="5">
        <v>2</v>
      </c>
      <c r="S3731" s="6"/>
      <c r="T3731" s="5"/>
      <c r="U3731" s="5"/>
      <c r="V3731" s="5" t="str">
        <f>IF(ActividadesCom[[#This Row],[NIVEL 3]]&lt;&gt;0,VLOOKUP(ActividadesCom[[#This Row],[NIVEL 3]],Catálogo!A:B,2,FALSE),"")</f>
        <v/>
      </c>
      <c r="W3731" s="5"/>
      <c r="X3731" s="6"/>
      <c r="Y3731" s="5"/>
      <c r="Z3731" s="5"/>
      <c r="AA3731" s="5" t="str">
        <f>IF(ActividadesCom[[#This Row],[NIVEL 4]]&lt;&gt;0,VLOOKUP(ActividadesCom[[#This Row],[NIVEL 4]],Catálogo!A:B,2,FALSE),"")</f>
        <v/>
      </c>
      <c r="AB3731" s="5"/>
      <c r="AC3731" s="6"/>
      <c r="AD3731" s="5"/>
      <c r="AE3731" s="5"/>
      <c r="AF3731" s="5" t="str">
        <f>IF(ActividadesCom[[#This Row],[NIVEL 5]]&lt;&gt;0,VLOOKUP(ActividadesCom[[#This Row],[NIVEL 5]],Catálogo!A:B,2,FALSE),"")</f>
        <v/>
      </c>
      <c r="AG3731" s="5"/>
      <c r="AH3731" s="2"/>
    </row>
    <row r="3732" spans="1:34" ht="30" customHeight="1" x14ac:dyDescent="0.25">
      <c r="A3732" s="7">
        <v>22470052</v>
      </c>
      <c r="B3732" s="6" t="str">
        <f>VLOOKUP(ActividadesCom[[#This Row],[NO. DE CONTROL]],'LISTADO ESTUDIANTES'!A:C,2,FALSE)</f>
        <v>VAZQUEZ DZIB RODRIGO HUMBERTO</v>
      </c>
      <c r="C3732" s="6" t="str">
        <f>VLOOKUP(ActividadesCom[[#This Row],[NO. DE CONTROL]],'LISTADO ESTUDIANTES'!A:C,3,FALSE)</f>
        <v>ARQUITECTURA</v>
      </c>
      <c r="D3732" s="5" t="str">
        <f>VLOOKUP(ActividadesCom[[#This Row],[NO. DE CONTROL]],'LISTADO ESTUDIANTES'!A:D,4,FALSE)</f>
        <v>ACTIVO(A)</v>
      </c>
      <c r="E3732" s="7">
        <f>SUM(ActividadesCom[[#This Row],[CRÉD. 1]],ActividadesCom[[#This Row],[CRÉD. 2]],ActividadesCom[[#This Row],[CRÉD. 3]],ActividadesCom[[#This Row],[CRÉD. 4]],ActividadesCom[[#This Row],[CRÉD. 5]])</f>
        <v>3</v>
      </c>
      <c r="F3732" s="5">
        <f>IF(ActividadesCom[[#This Row],[ÚLTIMO SEMESTRE CON CRÉDITOS]]&gt;0,ROUND(AVERAGE(ActividadesCom[[#This Row],[VALOR NIVEL 5]],ActividadesCom[[#This Row],[VALOR NIVEL 4]],ActividadesCom[[#This Row],[VALOR NIVEL 3]],ActividadesCom[[#This Row],[VALOR NIVEL 2]],ActividadesCom[[#This Row],[VALOR NIVEL 1]]),0),"")</f>
        <v>3</v>
      </c>
      <c r="G3732" s="7" t="str">
        <f>IF(ActividadesCom[[#This Row],[PROMEDIO]]="","",IF(ActividadesCom[[#This Row],[PROMEDIO]]&gt;=4,"EXCELENTE",IF(ActividadesCom[[#This Row],[PROMEDIO]]&gt;=3,"NOTABLE",IF(ActividadesCom[[#This Row],[PROMEDIO]]&gt;=2,"BUENO",IF(ActividadesCom[[#This Row],[PROMEDIO]]=1,"SUFICIENTE","")))))</f>
        <v>NOTABLE</v>
      </c>
      <c r="H3732" s="5">
        <f>MAX(ActividadesCom[[#This Row],[PERÍODO 1]],ActividadesCom[[#This Row],[PERÍODO 2]],ActividadesCom[[#This Row],[PERÍODO 3]],ActividadesCom[[#This Row],[PERÍODO 4]],ActividadesCom[[#This Row],[PERÍODO 5]])</f>
        <v>20243</v>
      </c>
      <c r="I3732" s="6" t="s">
        <v>6340</v>
      </c>
      <c r="J3732" s="5">
        <v>20241</v>
      </c>
      <c r="K3732" s="5" t="s">
        <v>4007</v>
      </c>
      <c r="L3732" s="5">
        <f>IF(ActividadesCom[[#This Row],[NIVEL 1]]&lt;&gt;0,VLOOKUP(ActividadesCom[[#This Row],[NIVEL 1]],Catálogo!A:B,2,FALSE),"")</f>
        <v>4</v>
      </c>
      <c r="M3732" s="5">
        <v>2</v>
      </c>
      <c r="N3732" s="6" t="s">
        <v>6725</v>
      </c>
      <c r="O3732" s="5">
        <v>20243</v>
      </c>
      <c r="P3732" s="5" t="s">
        <v>4009</v>
      </c>
      <c r="Q3732" s="5">
        <f>IF(ActividadesCom[[#This Row],[NIVEL 2]]&lt;&gt;0,VLOOKUP(ActividadesCom[[#This Row],[NIVEL 2]],Catálogo!A:B,2,FALSE),"")</f>
        <v>2</v>
      </c>
      <c r="R3732" s="5">
        <v>1</v>
      </c>
      <c r="S3732" s="6"/>
      <c r="T3732" s="5"/>
      <c r="U3732" s="5"/>
      <c r="V3732" s="5" t="str">
        <f>IF(ActividadesCom[[#This Row],[NIVEL 3]]&lt;&gt;0,VLOOKUP(ActividadesCom[[#This Row],[NIVEL 3]],Catálogo!A:B,2,FALSE),"")</f>
        <v/>
      </c>
      <c r="W3732" s="5"/>
      <c r="X3732" s="6"/>
      <c r="Y3732" s="5"/>
      <c r="Z3732" s="5"/>
      <c r="AA3732" s="5" t="str">
        <f>IF(ActividadesCom[[#This Row],[NIVEL 4]]&lt;&gt;0,VLOOKUP(ActividadesCom[[#This Row],[NIVEL 4]],Catálogo!A:B,2,FALSE),"")</f>
        <v/>
      </c>
      <c r="AB3732" s="5"/>
      <c r="AC3732" s="6"/>
      <c r="AD3732" s="5"/>
      <c r="AE3732" s="5"/>
      <c r="AF3732" s="5" t="str">
        <f>IF(ActividadesCom[[#This Row],[NIVEL 5]]&lt;&gt;0,VLOOKUP(ActividadesCom[[#This Row],[NIVEL 5]],Catálogo!A:B,2,FALSE),"")</f>
        <v/>
      </c>
      <c r="AG3732" s="5"/>
      <c r="AH3732" s="2"/>
    </row>
    <row r="3733" spans="1:34" ht="30" customHeight="1" x14ac:dyDescent="0.25">
      <c r="A3733" s="7">
        <v>22470053</v>
      </c>
      <c r="B3733" s="6" t="str">
        <f>VLOOKUP(ActividadesCom[[#This Row],[NO. DE CONTROL]],'LISTADO ESTUDIANTES'!A:C,2,FALSE)</f>
        <v>GONGORA GOMEZ ANGEL DAVID</v>
      </c>
      <c r="C3733" s="6" t="str">
        <f>VLOOKUP(ActividadesCom[[#This Row],[NO. DE CONTROL]],'LISTADO ESTUDIANTES'!A:C,3,FALSE)</f>
        <v>ARQUITECTURA</v>
      </c>
      <c r="D3733" s="5" t="str">
        <f>VLOOKUP(ActividadesCom[[#This Row],[NO. DE CONTROL]],'LISTADO ESTUDIANTES'!A:D,4,FALSE)</f>
        <v>ACTIVO(A)</v>
      </c>
      <c r="E3733" s="7">
        <f>SUM(ActividadesCom[[#This Row],[CRÉD. 1]],ActividadesCom[[#This Row],[CRÉD. 2]],ActividadesCom[[#This Row],[CRÉD. 3]],ActividadesCom[[#This Row],[CRÉD. 4]],ActividadesCom[[#This Row],[CRÉD. 5]])</f>
        <v>4</v>
      </c>
      <c r="F3733" s="5">
        <f>IF(ActividadesCom[[#This Row],[ÚLTIMO SEMESTRE CON CRÉDITOS]]&gt;0,ROUND(AVERAGE(ActividadesCom[[#This Row],[VALOR NIVEL 5]],ActividadesCom[[#This Row],[VALOR NIVEL 4]],ActividadesCom[[#This Row],[VALOR NIVEL 3]],ActividadesCom[[#This Row],[VALOR NIVEL 2]],ActividadesCom[[#This Row],[VALOR NIVEL 1]]),0),"")</f>
        <v>3</v>
      </c>
      <c r="G3733" s="7" t="str">
        <f>IF(ActividadesCom[[#This Row],[PROMEDIO]]="","",IF(ActividadesCom[[#This Row],[PROMEDIO]]&gt;=4,"EXCELENTE",IF(ActividadesCom[[#This Row],[PROMEDIO]]&gt;=3,"NOTABLE",IF(ActividadesCom[[#This Row],[PROMEDIO]]&gt;=2,"BUENO",IF(ActividadesCom[[#This Row],[PROMEDIO]]=1,"SUFICIENTE","")))))</f>
        <v>NOTABLE</v>
      </c>
      <c r="H3733" s="5">
        <f>MAX(ActividadesCom[[#This Row],[PERÍODO 1]],ActividadesCom[[#This Row],[PERÍODO 2]],ActividadesCom[[#This Row],[PERÍODO 3]],ActividadesCom[[#This Row],[PERÍODO 4]],ActividadesCom[[#This Row],[PERÍODO 5]])</f>
        <v>20243</v>
      </c>
      <c r="I3733" s="6" t="s">
        <v>42</v>
      </c>
      <c r="J3733" s="5">
        <v>20223</v>
      </c>
      <c r="K3733" s="5" t="s">
        <v>4020</v>
      </c>
      <c r="L3733" s="5">
        <f>IF(ActividadesCom[[#This Row],[NIVEL 1]]&lt;&gt;0,VLOOKUP(ActividadesCom[[#This Row],[NIVEL 1]],Catálogo!A:B,2,FALSE),"")</f>
        <v>3</v>
      </c>
      <c r="M3733" s="5">
        <v>1</v>
      </c>
      <c r="N3733" s="6" t="s">
        <v>6340</v>
      </c>
      <c r="O3733" s="5">
        <v>20241</v>
      </c>
      <c r="P3733" s="5" t="s">
        <v>4007</v>
      </c>
      <c r="Q3733" s="5">
        <f>IF(ActividadesCom[[#This Row],[NIVEL 2]]&lt;&gt;0,VLOOKUP(ActividadesCom[[#This Row],[NIVEL 2]],Catálogo!A:B,2,FALSE),"")</f>
        <v>4</v>
      </c>
      <c r="R3733" s="5">
        <v>2</v>
      </c>
      <c r="S3733" s="6" t="s">
        <v>6725</v>
      </c>
      <c r="T3733" s="5">
        <v>20243</v>
      </c>
      <c r="U3733" s="5" t="s">
        <v>4021</v>
      </c>
      <c r="V3733" s="5">
        <f>IF(ActividadesCom[[#This Row],[NIVEL 3]]&lt;&gt;0,VLOOKUP(ActividadesCom[[#This Row],[NIVEL 3]],Catálogo!A:B,2,FALSE),"")</f>
        <v>2</v>
      </c>
      <c r="W3733" s="5">
        <v>1</v>
      </c>
      <c r="X3733" s="6"/>
      <c r="Y3733" s="5"/>
      <c r="Z3733" s="5"/>
      <c r="AA3733" s="5" t="str">
        <f>IF(ActividadesCom[[#This Row],[NIVEL 4]]&lt;&gt;0,VLOOKUP(ActividadesCom[[#This Row],[NIVEL 4]],Catálogo!A:B,2,FALSE),"")</f>
        <v/>
      </c>
      <c r="AB3733" s="5"/>
      <c r="AC3733" s="6"/>
      <c r="AD3733" s="5"/>
      <c r="AE3733" s="5"/>
      <c r="AF3733" s="5" t="str">
        <f>IF(ActividadesCom[[#This Row],[NIVEL 5]]&lt;&gt;0,VLOOKUP(ActividadesCom[[#This Row],[NIVEL 5]],Catálogo!A:B,2,FALSE),"")</f>
        <v/>
      </c>
      <c r="AG3733" s="5"/>
      <c r="AH3733" s="2"/>
    </row>
    <row r="3734" spans="1:34" ht="30" hidden="1" customHeight="1" x14ac:dyDescent="0.25">
      <c r="A3734" s="7">
        <v>22470054</v>
      </c>
      <c r="B3734" s="6" t="str">
        <f>VLOOKUP(ActividadesCom[[#This Row],[NO. DE CONTROL]],'LISTADO ESTUDIANTES'!A:C,2,FALSE)</f>
        <v>FELICIANO DIAZ JULIO ALBERTO</v>
      </c>
      <c r="C3734" s="6" t="str">
        <f>VLOOKUP(ActividadesCom[[#This Row],[NO. DE CONTROL]],'LISTADO ESTUDIANTES'!A:C,3,FALSE)</f>
        <v>ARQUITECTURA</v>
      </c>
      <c r="D3734" s="5" t="str">
        <f>VLOOKUP(ActividadesCom[[#This Row],[NO. DE CONTROL]],'LISTADO ESTUDIANTES'!A:D,4,FALSE)</f>
        <v>EGRESADO(A)</v>
      </c>
      <c r="E3734" s="7">
        <f>SUM(ActividadesCom[[#This Row],[CRÉD. 1]],ActividadesCom[[#This Row],[CRÉD. 2]],ActividadesCom[[#This Row],[CRÉD. 3]],ActividadesCom[[#This Row],[CRÉD. 4]],ActividadesCom[[#This Row],[CRÉD. 5]])</f>
        <v>2</v>
      </c>
      <c r="F3734" s="5">
        <f>IF(ActividadesCom[[#This Row],[ÚLTIMO SEMESTRE CON CRÉDITOS]]&gt;0,ROUND(AVERAGE(ActividadesCom[[#This Row],[VALOR NIVEL 5]],ActividadesCom[[#This Row],[VALOR NIVEL 4]],ActividadesCom[[#This Row],[VALOR NIVEL 3]],ActividadesCom[[#This Row],[VALOR NIVEL 2]],ActividadesCom[[#This Row],[VALOR NIVEL 1]]),0),"")</f>
        <v>4</v>
      </c>
      <c r="G3734" s="7" t="str">
        <f>IF(ActividadesCom[[#This Row],[PROMEDIO]]="","",IF(ActividadesCom[[#This Row],[PROMEDIO]]&gt;=4,"EXCELENTE",IF(ActividadesCom[[#This Row],[PROMEDIO]]&gt;=3,"NOTABLE",IF(ActividadesCom[[#This Row],[PROMEDIO]]&gt;=2,"BUENO",IF(ActividadesCom[[#This Row],[PROMEDIO]]=1,"SUFICIENTE","")))))</f>
        <v>EXCELENTE</v>
      </c>
      <c r="H3734" s="5">
        <f>MAX(ActividadesCom[[#This Row],[PERÍODO 1]],ActividadesCom[[#This Row],[PERÍODO 2]],ActividadesCom[[#This Row],[PERÍODO 3]],ActividadesCom[[#This Row],[PERÍODO 4]],ActividadesCom[[#This Row],[PERÍODO 5]])</f>
        <v>20231</v>
      </c>
      <c r="I3734" s="6" t="s">
        <v>23</v>
      </c>
      <c r="J3734" s="5">
        <v>20223</v>
      </c>
      <c r="K3734" s="5" t="s">
        <v>4007</v>
      </c>
      <c r="L3734" s="5">
        <f>IF(ActividadesCom[[#This Row],[NIVEL 1]]&lt;&gt;0,VLOOKUP(ActividadesCom[[#This Row],[NIVEL 1]],Catálogo!A:B,2,FALSE),"")</f>
        <v>4</v>
      </c>
      <c r="M3734" s="5">
        <v>1</v>
      </c>
      <c r="N3734" s="6" t="s">
        <v>23</v>
      </c>
      <c r="O3734" s="5">
        <v>20231</v>
      </c>
      <c r="P3734" s="5" t="s">
        <v>4007</v>
      </c>
      <c r="Q3734" s="5">
        <f>IF(ActividadesCom[[#This Row],[NIVEL 2]]&lt;&gt;0,VLOOKUP(ActividadesCom[[#This Row],[NIVEL 2]],Catálogo!A:B,2,FALSE),"")</f>
        <v>4</v>
      </c>
      <c r="R3734" s="5">
        <v>1</v>
      </c>
      <c r="S3734" s="6"/>
      <c r="T3734" s="5"/>
      <c r="U3734" s="5"/>
      <c r="V3734" s="5" t="str">
        <f>IF(ActividadesCom[[#This Row],[NIVEL 3]]&lt;&gt;0,VLOOKUP(ActividadesCom[[#This Row],[NIVEL 3]],Catálogo!A:B,2,FALSE),"")</f>
        <v/>
      </c>
      <c r="W3734" s="5"/>
      <c r="X3734" s="6"/>
      <c r="Y3734" s="5"/>
      <c r="Z3734" s="5"/>
      <c r="AA3734" s="5" t="str">
        <f>IF(ActividadesCom[[#This Row],[NIVEL 4]]&lt;&gt;0,VLOOKUP(ActividadesCom[[#This Row],[NIVEL 4]],Catálogo!A:B,2,FALSE),"")</f>
        <v/>
      </c>
      <c r="AB3734" s="5"/>
      <c r="AC3734" s="6"/>
      <c r="AD3734" s="5"/>
      <c r="AE3734" s="5"/>
      <c r="AF3734" s="5" t="str">
        <f>IF(ActividadesCom[[#This Row],[NIVEL 5]]&lt;&gt;0,VLOOKUP(ActividadesCom[[#This Row],[NIVEL 5]],Catálogo!A:B,2,FALSE),"")</f>
        <v/>
      </c>
      <c r="AG3734" s="5"/>
      <c r="AH3734" s="2"/>
    </row>
    <row r="3735" spans="1:34" ht="30" hidden="1" customHeight="1" x14ac:dyDescent="0.25">
      <c r="A3735" s="7">
        <v>22470055</v>
      </c>
      <c r="B3735" s="6" t="str">
        <f>VLOOKUP(ActividadesCom[[#This Row],[NO. DE CONTROL]],'LISTADO ESTUDIANTES'!A:C,2,FALSE)</f>
        <v>NOVELO RUIZ WILBERT DEL JESUS</v>
      </c>
      <c r="C3735" s="6" t="str">
        <f>VLOOKUP(ActividadesCom[[#This Row],[NO. DE CONTROL]],'LISTADO ESTUDIANTES'!A:C,3,FALSE)</f>
        <v>ARQUITECTURA</v>
      </c>
      <c r="D3735" s="5" t="str">
        <f>VLOOKUP(ActividadesCom[[#This Row],[NO. DE CONTROL]],'LISTADO ESTUDIANTES'!A:D,4,FALSE)</f>
        <v>EGRESADO(A)</v>
      </c>
      <c r="E3735" s="7">
        <f>SUM(ActividadesCom[[#This Row],[CRÉD. 1]],ActividadesCom[[#This Row],[CRÉD. 2]],ActividadesCom[[#This Row],[CRÉD. 3]],ActividadesCom[[#This Row],[CRÉD. 4]],ActividadesCom[[#This Row],[CRÉD. 5]])</f>
        <v>0</v>
      </c>
      <c r="F3735" s="5" t="str">
        <f>IF(ActividadesCom[[#This Row],[ÚLTIMO SEMESTRE CON CRÉDITOS]]&gt;0,ROUND(AVERAGE(ActividadesCom[[#This Row],[VALOR NIVEL 5]],ActividadesCom[[#This Row],[VALOR NIVEL 4]],ActividadesCom[[#This Row],[VALOR NIVEL 3]],ActividadesCom[[#This Row],[VALOR NIVEL 2]],ActividadesCom[[#This Row],[VALOR NIVEL 1]]),0),"")</f>
        <v/>
      </c>
      <c r="G3735" s="7" t="str">
        <f>IF(ActividadesCom[[#This Row],[PROMEDIO]]="","",IF(ActividadesCom[[#This Row],[PROMEDIO]]&gt;=4,"EXCELENTE",IF(ActividadesCom[[#This Row],[PROMEDIO]]&gt;=3,"NOTABLE",IF(ActividadesCom[[#This Row],[PROMEDIO]]&gt;=2,"BUENO",IF(ActividadesCom[[#This Row],[PROMEDIO]]=1,"SUFICIENTE","")))))</f>
        <v/>
      </c>
      <c r="H3735" s="5">
        <f>MAX(ActividadesCom[[#This Row],[PERÍODO 1]],ActividadesCom[[#This Row],[PERÍODO 2]],ActividadesCom[[#This Row],[PERÍODO 3]],ActividadesCom[[#This Row],[PERÍODO 4]],ActividadesCom[[#This Row],[PERÍODO 5]])</f>
        <v>0</v>
      </c>
      <c r="I3735" s="6"/>
      <c r="J3735" s="5"/>
      <c r="K3735" s="5"/>
      <c r="L3735" s="5" t="str">
        <f>IF(ActividadesCom[[#This Row],[NIVEL 1]]&lt;&gt;0,VLOOKUP(ActividadesCom[[#This Row],[NIVEL 1]],Catálogo!A:B,2,FALSE),"")</f>
        <v/>
      </c>
      <c r="M3735" s="5"/>
      <c r="N3735" s="6"/>
      <c r="O3735" s="5"/>
      <c r="P3735" s="5"/>
      <c r="Q3735" s="5" t="str">
        <f>IF(ActividadesCom[[#This Row],[NIVEL 2]]&lt;&gt;0,VLOOKUP(ActividadesCom[[#This Row],[NIVEL 2]],Catálogo!A:B,2,FALSE),"")</f>
        <v/>
      </c>
      <c r="R3735" s="5"/>
      <c r="S3735" s="6"/>
      <c r="T3735" s="5"/>
      <c r="U3735" s="5"/>
      <c r="V3735" s="5" t="str">
        <f>IF(ActividadesCom[[#This Row],[NIVEL 3]]&lt;&gt;0,VLOOKUP(ActividadesCom[[#This Row],[NIVEL 3]],Catálogo!A:B,2,FALSE),"")</f>
        <v/>
      </c>
      <c r="W3735" s="5"/>
      <c r="X3735" s="6"/>
      <c r="Y3735" s="5"/>
      <c r="Z3735" s="5"/>
      <c r="AA3735" s="5" t="str">
        <f>IF(ActividadesCom[[#This Row],[NIVEL 4]]&lt;&gt;0,VLOOKUP(ActividadesCom[[#This Row],[NIVEL 4]],Catálogo!A:B,2,FALSE),"")</f>
        <v/>
      </c>
      <c r="AB3735" s="5"/>
      <c r="AC3735" s="6"/>
      <c r="AD3735" s="5"/>
      <c r="AE3735" s="5"/>
      <c r="AF3735" s="5" t="str">
        <f>IF(ActividadesCom[[#This Row],[NIVEL 5]]&lt;&gt;0,VLOOKUP(ActividadesCom[[#This Row],[NIVEL 5]],Catálogo!A:B,2,FALSE),"")</f>
        <v/>
      </c>
      <c r="AG3735" s="5"/>
      <c r="AH3735" s="2"/>
    </row>
    <row r="3736" spans="1:34" s="151" customFormat="1" ht="30" customHeight="1" x14ac:dyDescent="0.25">
      <c r="A3736" s="147">
        <v>22470056</v>
      </c>
      <c r="B3736" s="148" t="str">
        <f>VLOOKUP(ActividadesCom[[#This Row],[NO. DE CONTROL]],'LISTADO ESTUDIANTES'!A:C,2,FALSE)</f>
        <v>FRANCO VILLARINO JERSSON ALDAIR</v>
      </c>
      <c r="C3736" s="148" t="str">
        <f>VLOOKUP(ActividadesCom[[#This Row],[NO. DE CONTROL]],'LISTADO ESTUDIANTES'!A:C,3,FALSE)</f>
        <v>INGENIERIA EN SISTEMAS COMPUTACIONALES</v>
      </c>
      <c r="D3736" s="149" t="str">
        <f>VLOOKUP(ActividadesCom[[#This Row],[NO. DE CONTROL]],'LISTADO ESTUDIANTES'!A:D,4,FALSE)</f>
        <v>ACTIVO(A)</v>
      </c>
      <c r="E3736" s="147">
        <f>SUM(ActividadesCom[[#This Row],[CRÉD. 1]],ActividadesCom[[#This Row],[CRÉD. 2]],ActividadesCom[[#This Row],[CRÉD. 3]],ActividadesCom[[#This Row],[CRÉD. 4]],ActividadesCom[[#This Row],[CRÉD. 5]])</f>
        <v>5</v>
      </c>
      <c r="F3736" s="149">
        <f>IF(ActividadesCom[[#This Row],[ÚLTIMO SEMESTRE CON CRÉDITOS]]&gt;0,ROUND(AVERAGE(ActividadesCom[[#This Row],[VALOR NIVEL 5]],ActividadesCom[[#This Row],[VALOR NIVEL 4]],ActividadesCom[[#This Row],[VALOR NIVEL 3]],ActividadesCom[[#This Row],[VALOR NIVEL 2]],ActividadesCom[[#This Row],[VALOR NIVEL 1]]),0),"")</f>
        <v>3</v>
      </c>
      <c r="G3736" s="147" t="str">
        <f>IF(ActividadesCom[[#This Row],[PROMEDIO]]="","",IF(ActividadesCom[[#This Row],[PROMEDIO]]&gt;=4,"EXCELENTE",IF(ActividadesCom[[#This Row],[PROMEDIO]]&gt;=3,"NOTABLE",IF(ActividadesCom[[#This Row],[PROMEDIO]]&gt;=2,"BUENO",IF(ActividadesCom[[#This Row],[PROMEDIO]]=1,"SUFICIENTE","")))))</f>
        <v>NOTABLE</v>
      </c>
      <c r="H3736" s="149">
        <f>MAX(ActividadesCom[[#This Row],[PERÍODO 1]],ActividadesCom[[#This Row],[PERÍODO 2]],ActividadesCom[[#This Row],[PERÍODO 3]],ActividadesCom[[#This Row],[PERÍODO 4]],ActividadesCom[[#This Row],[PERÍODO 5]])</f>
        <v>20251</v>
      </c>
      <c r="I3736" s="148" t="s">
        <v>665</v>
      </c>
      <c r="J3736" s="149">
        <v>20223</v>
      </c>
      <c r="K3736" s="149" t="s">
        <v>4020</v>
      </c>
      <c r="L3736" s="149">
        <f>IF(ActividadesCom[[#This Row],[NIVEL 1]]&lt;&gt;0,VLOOKUP(ActividadesCom[[#This Row],[NIVEL 1]],Catálogo!A:B,2,FALSE),"")</f>
        <v>3</v>
      </c>
      <c r="M3736" s="149">
        <v>1</v>
      </c>
      <c r="N3736" s="148" t="s">
        <v>665</v>
      </c>
      <c r="O3736" s="149">
        <v>20231</v>
      </c>
      <c r="P3736" s="149" t="s">
        <v>4008</v>
      </c>
      <c r="Q3736" s="149">
        <f>IF(ActividadesCom[[#This Row],[NIVEL 2]]&lt;&gt;0,VLOOKUP(ActividadesCom[[#This Row],[NIVEL 2]],Catálogo!A:B,2,FALSE),"")</f>
        <v>3</v>
      </c>
      <c r="R3736" s="149">
        <v>1</v>
      </c>
      <c r="S3736" s="148" t="s">
        <v>6727</v>
      </c>
      <c r="T3736" s="149">
        <v>20243</v>
      </c>
      <c r="U3736" s="149" t="s">
        <v>4007</v>
      </c>
      <c r="V3736" s="149">
        <f>IF(ActividadesCom[[#This Row],[NIVEL 3]]&lt;&gt;0,VLOOKUP(ActividadesCom[[#This Row],[NIVEL 3]],Catálogo!A:B,2,FALSE),"")</f>
        <v>4</v>
      </c>
      <c r="W3736" s="149">
        <v>1</v>
      </c>
      <c r="X3736" s="148" t="s">
        <v>6762</v>
      </c>
      <c r="Y3736" s="149">
        <v>20243</v>
      </c>
      <c r="Z3736" s="149" t="s">
        <v>4007</v>
      </c>
      <c r="AA3736" s="149">
        <f>IF(ActividadesCom[[#This Row],[NIVEL 4]]&lt;&gt;0,VLOOKUP(ActividadesCom[[#This Row],[NIVEL 4]],Catálogo!A:B,2,FALSE),"")</f>
        <v>4</v>
      </c>
      <c r="AB3736" s="149">
        <v>1</v>
      </c>
      <c r="AC3736" s="148" t="s">
        <v>6713</v>
      </c>
      <c r="AD3736" s="149">
        <v>20251</v>
      </c>
      <c r="AE3736" s="149" t="s">
        <v>4008</v>
      </c>
      <c r="AF3736" s="149">
        <f>IF(ActividadesCom[[#This Row],[NIVEL 5]]&lt;&gt;0,VLOOKUP(ActividadesCom[[#This Row],[NIVEL 5]],Catálogo!A:B,2,FALSE),"")</f>
        <v>3</v>
      </c>
      <c r="AG3736" s="149">
        <v>1</v>
      </c>
    </row>
    <row r="3737" spans="1:34" ht="30" hidden="1" customHeight="1" x14ac:dyDescent="0.25">
      <c r="A3737" s="7">
        <v>22470057</v>
      </c>
      <c r="B3737" s="6" t="str">
        <f>VLOOKUP(ActividadesCom[[#This Row],[NO. DE CONTROL]],'LISTADO ESTUDIANTES'!A:C,2,FALSE)</f>
        <v>HERNANDEZ OLIVARES SERGIO IVAN</v>
      </c>
      <c r="C3737" s="6" t="str">
        <f>VLOOKUP(ActividadesCom[[#This Row],[NO. DE CONTROL]],'LISTADO ESTUDIANTES'!A:C,3,FALSE)</f>
        <v>INGENIERIA EN SISTEMAS COMPUTACIONALES</v>
      </c>
      <c r="D3737" s="5" t="str">
        <f>VLOOKUP(ActividadesCom[[#This Row],[NO. DE CONTROL]],'LISTADO ESTUDIANTES'!A:D,4,FALSE)</f>
        <v>EGRESADO(A)</v>
      </c>
      <c r="E3737" s="7">
        <f>SUM(ActividadesCom[[#This Row],[CRÉD. 1]],ActividadesCom[[#This Row],[CRÉD. 2]],ActividadesCom[[#This Row],[CRÉD. 3]],ActividadesCom[[#This Row],[CRÉD. 4]],ActividadesCom[[#This Row],[CRÉD. 5]])</f>
        <v>0</v>
      </c>
      <c r="F3737" s="5" t="str">
        <f>IF(ActividadesCom[[#This Row],[ÚLTIMO SEMESTRE CON CRÉDITOS]]&gt;0,ROUND(AVERAGE(ActividadesCom[[#This Row],[VALOR NIVEL 5]],ActividadesCom[[#This Row],[VALOR NIVEL 4]],ActividadesCom[[#This Row],[VALOR NIVEL 3]],ActividadesCom[[#This Row],[VALOR NIVEL 2]],ActividadesCom[[#This Row],[VALOR NIVEL 1]]),0),"")</f>
        <v/>
      </c>
      <c r="G3737" s="7" t="str">
        <f>IF(ActividadesCom[[#This Row],[PROMEDIO]]="","",IF(ActividadesCom[[#This Row],[PROMEDIO]]&gt;=4,"EXCELENTE",IF(ActividadesCom[[#This Row],[PROMEDIO]]&gt;=3,"NOTABLE",IF(ActividadesCom[[#This Row],[PROMEDIO]]&gt;=2,"BUENO",IF(ActividadesCom[[#This Row],[PROMEDIO]]=1,"SUFICIENTE","")))))</f>
        <v/>
      </c>
      <c r="H3737" s="5">
        <f>MAX(ActividadesCom[[#This Row],[PERÍODO 1]],ActividadesCom[[#This Row],[PERÍODO 2]],ActividadesCom[[#This Row],[PERÍODO 3]],ActividadesCom[[#This Row],[PERÍODO 4]],ActividadesCom[[#This Row],[PERÍODO 5]])</f>
        <v>0</v>
      </c>
      <c r="I3737" s="6"/>
      <c r="J3737" s="5"/>
      <c r="K3737" s="5"/>
      <c r="L3737" s="5" t="str">
        <f>IF(ActividadesCom[[#This Row],[NIVEL 1]]&lt;&gt;0,VLOOKUP(ActividadesCom[[#This Row],[NIVEL 1]],Catálogo!A:B,2,FALSE),"")</f>
        <v/>
      </c>
      <c r="M3737" s="5"/>
      <c r="N3737" s="6"/>
      <c r="O3737" s="5"/>
      <c r="P3737" s="5"/>
      <c r="Q3737" s="5" t="str">
        <f>IF(ActividadesCom[[#This Row],[NIVEL 2]]&lt;&gt;0,VLOOKUP(ActividadesCom[[#This Row],[NIVEL 2]],Catálogo!A:B,2,FALSE),"")</f>
        <v/>
      </c>
      <c r="R3737" s="5"/>
      <c r="S3737" s="6"/>
      <c r="T3737" s="5"/>
      <c r="U3737" s="5"/>
      <c r="V3737" s="5" t="str">
        <f>IF(ActividadesCom[[#This Row],[NIVEL 3]]&lt;&gt;0,VLOOKUP(ActividadesCom[[#This Row],[NIVEL 3]],Catálogo!A:B,2,FALSE),"")</f>
        <v/>
      </c>
      <c r="W3737" s="5"/>
      <c r="X3737" s="6"/>
      <c r="Y3737" s="5"/>
      <c r="Z3737" s="5"/>
      <c r="AA3737" s="5" t="str">
        <f>IF(ActividadesCom[[#This Row],[NIVEL 4]]&lt;&gt;0,VLOOKUP(ActividadesCom[[#This Row],[NIVEL 4]],Catálogo!A:B,2,FALSE),"")</f>
        <v/>
      </c>
      <c r="AB3737" s="5"/>
      <c r="AC3737" s="6"/>
      <c r="AD3737" s="5"/>
      <c r="AE3737" s="5"/>
      <c r="AF3737" s="5" t="str">
        <f>IF(ActividadesCom[[#This Row],[NIVEL 5]]&lt;&gt;0,VLOOKUP(ActividadesCom[[#This Row],[NIVEL 5]],Catálogo!A:B,2,FALSE),"")</f>
        <v/>
      </c>
      <c r="AG3737" s="5"/>
      <c r="AH3737" s="2"/>
    </row>
    <row r="3738" spans="1:34" s="151" customFormat="1" ht="30" customHeight="1" x14ac:dyDescent="0.25">
      <c r="A3738" s="147">
        <v>22470058</v>
      </c>
      <c r="B3738" s="148" t="str">
        <f>VLOOKUP(ActividadesCom[[#This Row],[NO. DE CONTROL]],'LISTADO ESTUDIANTES'!A:C,2,FALSE)</f>
        <v>MENESES SEGOVIA ANDI GABRIEL</v>
      </c>
      <c r="C3738" s="148" t="str">
        <f>VLOOKUP(ActividadesCom[[#This Row],[NO. DE CONTROL]],'LISTADO ESTUDIANTES'!A:C,3,FALSE)</f>
        <v>INGENIERIA EN SISTEMAS COMPUTACIONALES</v>
      </c>
      <c r="D3738" s="149" t="str">
        <f>VLOOKUP(ActividadesCom[[#This Row],[NO. DE CONTROL]],'LISTADO ESTUDIANTES'!A:D,4,FALSE)</f>
        <v>ACTIVO(A)</v>
      </c>
      <c r="E3738" s="147">
        <f>SUM(ActividadesCom[[#This Row],[CRÉD. 1]],ActividadesCom[[#This Row],[CRÉD. 2]],ActividadesCom[[#This Row],[CRÉD. 3]],ActividadesCom[[#This Row],[CRÉD. 4]],ActividadesCom[[#This Row],[CRÉD. 5]])</f>
        <v>5</v>
      </c>
      <c r="F3738" s="149">
        <f>IF(ActividadesCom[[#This Row],[ÚLTIMO SEMESTRE CON CRÉDITOS]]&gt;0,ROUND(AVERAGE(ActividadesCom[[#This Row],[VALOR NIVEL 5]],ActividadesCom[[#This Row],[VALOR NIVEL 4]],ActividadesCom[[#This Row],[VALOR NIVEL 3]],ActividadesCom[[#This Row],[VALOR NIVEL 2]],ActividadesCom[[#This Row],[VALOR NIVEL 1]]),0),"")</f>
        <v>3</v>
      </c>
      <c r="G3738" s="147" t="str">
        <f>IF(ActividadesCom[[#This Row],[PROMEDIO]]="","",IF(ActividadesCom[[#This Row],[PROMEDIO]]&gt;=4,"EXCELENTE",IF(ActividadesCom[[#This Row],[PROMEDIO]]&gt;=3,"NOTABLE",IF(ActividadesCom[[#This Row],[PROMEDIO]]&gt;=2,"BUENO",IF(ActividadesCom[[#This Row],[PROMEDIO]]=1,"SUFICIENTE","")))))</f>
        <v>NOTABLE</v>
      </c>
      <c r="H3738" s="149">
        <f>MAX(ActividadesCom[[#This Row],[PERÍODO 1]],ActividadesCom[[#This Row],[PERÍODO 2]],ActividadesCom[[#This Row],[PERÍODO 3]],ActividadesCom[[#This Row],[PERÍODO 4]],ActividadesCom[[#This Row],[PERÍODO 5]])</f>
        <v>20251</v>
      </c>
      <c r="I3738" s="148" t="s">
        <v>11</v>
      </c>
      <c r="J3738" s="149">
        <v>20223</v>
      </c>
      <c r="K3738" s="149" t="s">
        <v>4007</v>
      </c>
      <c r="L3738" s="149">
        <f>IF(ActividadesCom[[#This Row],[NIVEL 1]]&lt;&gt;0,VLOOKUP(ActividadesCom[[#This Row],[NIVEL 1]],Catálogo!A:B,2,FALSE),"")</f>
        <v>4</v>
      </c>
      <c r="M3738" s="149">
        <v>1</v>
      </c>
      <c r="N3738" s="148" t="s">
        <v>11</v>
      </c>
      <c r="O3738" s="149">
        <v>20231</v>
      </c>
      <c r="P3738" s="149" t="s">
        <v>4008</v>
      </c>
      <c r="Q3738" s="149">
        <f>IF(ActividadesCom[[#This Row],[NIVEL 2]]&lt;&gt;0,VLOOKUP(ActividadesCom[[#This Row],[NIVEL 2]],Catálogo!A:B,2,FALSE),"")</f>
        <v>3</v>
      </c>
      <c r="R3738" s="149">
        <v>1</v>
      </c>
      <c r="S3738" s="148" t="s">
        <v>9</v>
      </c>
      <c r="T3738" s="149">
        <v>20233</v>
      </c>
      <c r="U3738" s="149" t="s">
        <v>4008</v>
      </c>
      <c r="V3738" s="149">
        <f>IF(ActividadesCom[[#This Row],[NIVEL 3]]&lt;&gt;0,VLOOKUP(ActividadesCom[[#This Row],[NIVEL 3]],Catálogo!A:B,2,FALSE),"")</f>
        <v>3</v>
      </c>
      <c r="W3738" s="149">
        <v>1</v>
      </c>
      <c r="X3738" s="148" t="s">
        <v>9</v>
      </c>
      <c r="Y3738" s="149">
        <v>20241</v>
      </c>
      <c r="Z3738" s="149" t="s">
        <v>4008</v>
      </c>
      <c r="AA3738" s="149">
        <f>IF(ActividadesCom[[#This Row],[NIVEL 4]]&lt;&gt;0,VLOOKUP(ActividadesCom[[#This Row],[NIVEL 4]],Catálogo!A:B,2,FALSE),"")</f>
        <v>3</v>
      </c>
      <c r="AB3738" s="149">
        <v>1</v>
      </c>
      <c r="AC3738" s="148" t="s">
        <v>6788</v>
      </c>
      <c r="AD3738" s="149">
        <v>20251</v>
      </c>
      <c r="AE3738" s="149" t="s">
        <v>4007</v>
      </c>
      <c r="AF3738" s="149">
        <f>IF(ActividadesCom[[#This Row],[NIVEL 5]]&lt;&gt;0,VLOOKUP(ActividadesCom[[#This Row],[NIVEL 5]],Catálogo!A:B,2,FALSE),"")</f>
        <v>4</v>
      </c>
      <c r="AG3738" s="149">
        <v>1</v>
      </c>
    </row>
    <row r="3739" spans="1:34" ht="30" hidden="1" customHeight="1" x14ac:dyDescent="0.25">
      <c r="A3739" s="7">
        <v>22470059</v>
      </c>
      <c r="B3739" s="6" t="str">
        <f>VLOOKUP(ActividadesCom[[#This Row],[NO. DE CONTROL]],'LISTADO ESTUDIANTES'!A:C,2,FALSE)</f>
        <v>UCAN ALPUCHE ERNESTO JAVIER</v>
      </c>
      <c r="C3739" s="6" t="str">
        <f>VLOOKUP(ActividadesCom[[#This Row],[NO. DE CONTROL]],'LISTADO ESTUDIANTES'!A:C,3,FALSE)</f>
        <v>INGENIERIA EN SISTEMAS COMPUTACIONALES</v>
      </c>
      <c r="D3739" s="5" t="str">
        <f>VLOOKUP(ActividadesCom[[#This Row],[NO. DE CONTROL]],'LISTADO ESTUDIANTES'!A:D,4,FALSE)</f>
        <v>EGRESADO(A)</v>
      </c>
      <c r="E3739" s="7">
        <f>SUM(ActividadesCom[[#This Row],[CRÉD. 1]],ActividadesCom[[#This Row],[CRÉD. 2]],ActividadesCom[[#This Row],[CRÉD. 3]],ActividadesCom[[#This Row],[CRÉD. 4]],ActividadesCom[[#This Row],[CRÉD. 5]])</f>
        <v>1</v>
      </c>
      <c r="F3739" s="5">
        <f>IF(ActividadesCom[[#This Row],[ÚLTIMO SEMESTRE CON CRÉDITOS]]&gt;0,ROUND(AVERAGE(ActividadesCom[[#This Row],[VALOR NIVEL 5]],ActividadesCom[[#This Row],[VALOR NIVEL 4]],ActividadesCom[[#This Row],[VALOR NIVEL 3]],ActividadesCom[[#This Row],[VALOR NIVEL 2]],ActividadesCom[[#This Row],[VALOR NIVEL 1]]),0),"")</f>
        <v>2</v>
      </c>
      <c r="G3739" s="7" t="str">
        <f>IF(ActividadesCom[[#This Row],[PROMEDIO]]="","",IF(ActividadesCom[[#This Row],[PROMEDIO]]&gt;=4,"EXCELENTE",IF(ActividadesCom[[#This Row],[PROMEDIO]]&gt;=3,"NOTABLE",IF(ActividadesCom[[#This Row],[PROMEDIO]]&gt;=2,"BUENO",IF(ActividadesCom[[#This Row],[PROMEDIO]]=1,"SUFICIENTE","")))))</f>
        <v>BUENO</v>
      </c>
      <c r="H3739" s="5">
        <f>MAX(ActividadesCom[[#This Row],[PERÍODO 1]],ActividadesCom[[#This Row],[PERÍODO 2]],ActividadesCom[[#This Row],[PERÍODO 3]],ActividadesCom[[#This Row],[PERÍODO 4]],ActividadesCom[[#This Row],[PERÍODO 5]])</f>
        <v>20223</v>
      </c>
      <c r="I3739" s="6" t="s">
        <v>25</v>
      </c>
      <c r="J3739" s="5">
        <v>20223</v>
      </c>
      <c r="K3739" s="5" t="s">
        <v>4021</v>
      </c>
      <c r="L3739" s="5">
        <f>IF(ActividadesCom[[#This Row],[NIVEL 1]]&lt;&gt;0,VLOOKUP(ActividadesCom[[#This Row],[NIVEL 1]],Catálogo!A:B,2,FALSE),"")</f>
        <v>2</v>
      </c>
      <c r="M3739" s="5">
        <v>1</v>
      </c>
      <c r="N3739" s="6"/>
      <c r="O3739" s="5"/>
      <c r="P3739" s="5"/>
      <c r="Q3739" s="5" t="str">
        <f>IF(ActividadesCom[[#This Row],[NIVEL 2]]&lt;&gt;0,VLOOKUP(ActividadesCom[[#This Row],[NIVEL 2]],Catálogo!A:B,2,FALSE),"")</f>
        <v/>
      </c>
      <c r="R3739" s="5"/>
      <c r="S3739" s="6"/>
      <c r="T3739" s="5"/>
      <c r="U3739" s="5"/>
      <c r="V3739" s="5" t="str">
        <f>IF(ActividadesCom[[#This Row],[NIVEL 3]]&lt;&gt;0,VLOOKUP(ActividadesCom[[#This Row],[NIVEL 3]],Catálogo!A:B,2,FALSE),"")</f>
        <v/>
      </c>
      <c r="W3739" s="5"/>
      <c r="X3739" s="6"/>
      <c r="Y3739" s="5"/>
      <c r="Z3739" s="5"/>
      <c r="AA3739" s="5" t="str">
        <f>IF(ActividadesCom[[#This Row],[NIVEL 4]]&lt;&gt;0,VLOOKUP(ActividadesCom[[#This Row],[NIVEL 4]],Catálogo!A:B,2,FALSE),"")</f>
        <v/>
      </c>
      <c r="AB3739" s="5"/>
      <c r="AC3739" s="6"/>
      <c r="AD3739" s="5"/>
      <c r="AE3739" s="5"/>
      <c r="AF3739" s="5" t="str">
        <f>IF(ActividadesCom[[#This Row],[NIVEL 5]]&lt;&gt;0,VLOOKUP(ActividadesCom[[#This Row],[NIVEL 5]],Catálogo!A:B,2,FALSE),"")</f>
        <v/>
      </c>
      <c r="AG3739" s="5"/>
      <c r="AH3739" s="2"/>
    </row>
    <row r="3740" spans="1:34" s="151" customFormat="1" ht="30" customHeight="1" x14ac:dyDescent="0.25">
      <c r="A3740" s="147">
        <v>22470060</v>
      </c>
      <c r="B3740" s="148" t="str">
        <f>VLOOKUP(ActividadesCom[[#This Row],[NO. DE CONTROL]],'LISTADO ESTUDIANTES'!A:C,2,FALSE)</f>
        <v>HERNANDEZ PERERA CARLOS ENRIQUE</v>
      </c>
      <c r="C3740" s="148" t="str">
        <f>VLOOKUP(ActividadesCom[[#This Row],[NO. DE CONTROL]],'LISTADO ESTUDIANTES'!A:C,3,FALSE)</f>
        <v>INGENIERIA EN SISTEMAS COMPUTACIONALES</v>
      </c>
      <c r="D3740" s="149" t="str">
        <f>VLOOKUP(ActividadesCom[[#This Row],[NO. DE CONTROL]],'LISTADO ESTUDIANTES'!A:D,4,FALSE)</f>
        <v>ACTIVO(A)</v>
      </c>
      <c r="E3740" s="147">
        <f>SUM(ActividadesCom[[#This Row],[CRÉD. 1]],ActividadesCom[[#This Row],[CRÉD. 2]],ActividadesCom[[#This Row],[CRÉD. 3]],ActividadesCom[[#This Row],[CRÉD. 4]],ActividadesCom[[#This Row],[CRÉD. 5]])</f>
        <v>5</v>
      </c>
      <c r="F3740" s="149">
        <f>IF(ActividadesCom[[#This Row],[ÚLTIMO SEMESTRE CON CRÉDITOS]]&gt;0,ROUND(AVERAGE(ActividadesCom[[#This Row],[VALOR NIVEL 5]],ActividadesCom[[#This Row],[VALOR NIVEL 4]],ActividadesCom[[#This Row],[VALOR NIVEL 3]],ActividadesCom[[#This Row],[VALOR NIVEL 2]],ActividadesCom[[#This Row],[VALOR NIVEL 1]]),0),"")</f>
        <v>3</v>
      </c>
      <c r="G3740" s="147" t="str">
        <f>IF(ActividadesCom[[#This Row],[PROMEDIO]]="","",IF(ActividadesCom[[#This Row],[PROMEDIO]]&gt;=4,"EXCELENTE",IF(ActividadesCom[[#This Row],[PROMEDIO]]&gt;=3,"NOTABLE",IF(ActividadesCom[[#This Row],[PROMEDIO]]&gt;=2,"BUENO",IF(ActividadesCom[[#This Row],[PROMEDIO]]=1,"SUFICIENTE","")))))</f>
        <v>NOTABLE</v>
      </c>
      <c r="H3740" s="149">
        <f>MAX(ActividadesCom[[#This Row],[PERÍODO 1]],ActividadesCom[[#This Row],[PERÍODO 2]],ActividadesCom[[#This Row],[PERÍODO 3]],ActividadesCom[[#This Row],[PERÍODO 4]],ActividadesCom[[#This Row],[PERÍODO 5]])</f>
        <v>20251</v>
      </c>
      <c r="I3740" s="148" t="s">
        <v>31</v>
      </c>
      <c r="J3740" s="149">
        <v>20223</v>
      </c>
      <c r="K3740" s="149" t="s">
        <v>4020</v>
      </c>
      <c r="L3740" s="149">
        <f>IF(ActividadesCom[[#This Row],[NIVEL 1]]&lt;&gt;0,VLOOKUP(ActividadesCom[[#This Row],[NIVEL 1]],Catálogo!A:B,2,FALSE),"")</f>
        <v>3</v>
      </c>
      <c r="M3740" s="149">
        <v>1</v>
      </c>
      <c r="N3740" s="148" t="s">
        <v>9</v>
      </c>
      <c r="O3740" s="149">
        <v>20233</v>
      </c>
      <c r="P3740" s="149" t="s">
        <v>4008</v>
      </c>
      <c r="Q3740" s="149">
        <f>IF(ActividadesCom[[#This Row],[NIVEL 2]]&lt;&gt;0,VLOOKUP(ActividadesCom[[#This Row],[NIVEL 2]],Catálogo!A:B,2,FALSE),"")</f>
        <v>3</v>
      </c>
      <c r="R3740" s="149">
        <v>1</v>
      </c>
      <c r="S3740" s="148" t="s">
        <v>9</v>
      </c>
      <c r="T3740" s="149">
        <v>20241</v>
      </c>
      <c r="U3740" s="149" t="s">
        <v>4008</v>
      </c>
      <c r="V3740" s="149">
        <f>IF(ActividadesCom[[#This Row],[NIVEL 3]]&lt;&gt;0,VLOOKUP(ActividadesCom[[#This Row],[NIVEL 3]],Catálogo!A:B,2,FALSE),"")</f>
        <v>3</v>
      </c>
      <c r="W3740" s="149">
        <v>1</v>
      </c>
      <c r="X3740" s="148" t="s">
        <v>6713</v>
      </c>
      <c r="Y3740" s="149">
        <v>20251</v>
      </c>
      <c r="Z3740" s="149" t="s">
        <v>4008</v>
      </c>
      <c r="AA3740" s="149">
        <f>IF(ActividadesCom[[#This Row],[NIVEL 4]]&lt;&gt;0,VLOOKUP(ActividadesCom[[#This Row],[NIVEL 4]],Catálogo!A:B,2,FALSE),"")</f>
        <v>3</v>
      </c>
      <c r="AB3740" s="149">
        <v>1</v>
      </c>
      <c r="AC3740" s="148" t="s">
        <v>6788</v>
      </c>
      <c r="AD3740" s="149">
        <v>20251</v>
      </c>
      <c r="AE3740" s="149" t="s">
        <v>4007</v>
      </c>
      <c r="AF3740" s="149">
        <f>IF(ActividadesCom[[#This Row],[NIVEL 5]]&lt;&gt;0,VLOOKUP(ActividadesCom[[#This Row],[NIVEL 5]],Catálogo!A:B,2,FALSE),"")</f>
        <v>4</v>
      </c>
      <c r="AG3740" s="149">
        <v>1</v>
      </c>
    </row>
    <row r="3741" spans="1:34" s="151" customFormat="1" ht="30" customHeight="1" x14ac:dyDescent="0.25">
      <c r="A3741" s="147">
        <v>22470061</v>
      </c>
      <c r="B3741" s="148" t="str">
        <f>VLOOKUP(ActividadesCom[[#This Row],[NO. DE CONTROL]],'LISTADO ESTUDIANTES'!A:C,2,FALSE)</f>
        <v>CAMPOS ESQUIVEL ALEXIS ROGERIO</v>
      </c>
      <c r="C3741" s="148" t="str">
        <f>VLOOKUP(ActividadesCom[[#This Row],[NO. DE CONTROL]],'LISTADO ESTUDIANTES'!A:C,3,FALSE)</f>
        <v>INGENIERIA EN SISTEMAS COMPUTACIONALES</v>
      </c>
      <c r="D3741" s="149" t="str">
        <f>VLOOKUP(ActividadesCom[[#This Row],[NO. DE CONTROL]],'LISTADO ESTUDIANTES'!A:D,4,FALSE)</f>
        <v>ACTIVO(A)</v>
      </c>
      <c r="E3741" s="147">
        <f>SUM(ActividadesCom[[#This Row],[CRÉD. 1]],ActividadesCom[[#This Row],[CRÉD. 2]],ActividadesCom[[#This Row],[CRÉD. 3]],ActividadesCom[[#This Row],[CRÉD. 4]],ActividadesCom[[#This Row],[CRÉD. 5]])</f>
        <v>5</v>
      </c>
      <c r="F3741" s="149">
        <f>IF(ActividadesCom[[#This Row],[ÚLTIMO SEMESTRE CON CRÉDITOS]]&gt;0,ROUND(AVERAGE(ActividadesCom[[#This Row],[VALOR NIVEL 5]],ActividadesCom[[#This Row],[VALOR NIVEL 4]],ActividadesCom[[#This Row],[VALOR NIVEL 3]],ActividadesCom[[#This Row],[VALOR NIVEL 2]],ActividadesCom[[#This Row],[VALOR NIVEL 1]]),0),"")</f>
        <v>4</v>
      </c>
      <c r="G3741" s="147" t="str">
        <f>IF(ActividadesCom[[#This Row],[PROMEDIO]]="","",IF(ActividadesCom[[#This Row],[PROMEDIO]]&gt;=4,"EXCELENTE",IF(ActividadesCom[[#This Row],[PROMEDIO]]&gt;=3,"NOTABLE",IF(ActividadesCom[[#This Row],[PROMEDIO]]&gt;=2,"BUENO",IF(ActividadesCom[[#This Row],[PROMEDIO]]=1,"SUFICIENTE","")))))</f>
        <v>EXCELENTE</v>
      </c>
      <c r="H3741" s="149">
        <f>MAX(ActividadesCom[[#This Row],[PERÍODO 1]],ActividadesCom[[#This Row],[PERÍODO 2]],ActividadesCom[[#This Row],[PERÍODO 3]],ActividadesCom[[#This Row],[PERÍODO 4]],ActividadesCom[[#This Row],[PERÍODO 5]])</f>
        <v>20251</v>
      </c>
      <c r="I3741" s="148" t="s">
        <v>133</v>
      </c>
      <c r="J3741" s="149">
        <v>20223</v>
      </c>
      <c r="K3741" s="149" t="s">
        <v>4020</v>
      </c>
      <c r="L3741" s="149">
        <f>IF(ActividadesCom[[#This Row],[NIVEL 1]]&lt;&gt;0,VLOOKUP(ActividadesCom[[#This Row],[NIVEL 1]],Catálogo!A:B,2,FALSE),"")</f>
        <v>3</v>
      </c>
      <c r="M3741" s="149">
        <v>1</v>
      </c>
      <c r="N3741" s="148" t="s">
        <v>3518</v>
      </c>
      <c r="O3741" s="149">
        <v>20231</v>
      </c>
      <c r="P3741" s="149" t="s">
        <v>4008</v>
      </c>
      <c r="Q3741" s="149">
        <f>IF(ActividadesCom[[#This Row],[NIVEL 2]]&lt;&gt;0,VLOOKUP(ActividadesCom[[#This Row],[NIVEL 2]],Catálogo!A:B,2,FALSE),"")</f>
        <v>3</v>
      </c>
      <c r="R3741" s="149">
        <v>1</v>
      </c>
      <c r="S3741" s="148" t="s">
        <v>6763</v>
      </c>
      <c r="T3741" s="149">
        <v>20251</v>
      </c>
      <c r="U3741" s="149" t="s">
        <v>4007</v>
      </c>
      <c r="V3741" s="149">
        <f>IF(ActividadesCom[[#This Row],[NIVEL 3]]&lt;&gt;0,VLOOKUP(ActividadesCom[[#This Row],[NIVEL 3]],Catálogo!A:B,2,FALSE),"")</f>
        <v>4</v>
      </c>
      <c r="W3741" s="149">
        <v>1</v>
      </c>
      <c r="X3741" s="148" t="s">
        <v>6779</v>
      </c>
      <c r="Y3741" s="149">
        <v>20251</v>
      </c>
      <c r="Z3741" s="149" t="s">
        <v>4007</v>
      </c>
      <c r="AA3741" s="149">
        <f>IF(ActividadesCom[[#This Row],[NIVEL 4]]&lt;&gt;0,VLOOKUP(ActividadesCom[[#This Row],[NIVEL 4]],Catálogo!A:B,2,FALSE),"")</f>
        <v>4</v>
      </c>
      <c r="AB3741" s="149">
        <v>1</v>
      </c>
      <c r="AC3741" s="148" t="s">
        <v>6788</v>
      </c>
      <c r="AD3741" s="149">
        <v>20251</v>
      </c>
      <c r="AE3741" s="149" t="s">
        <v>4007</v>
      </c>
      <c r="AF3741" s="149">
        <f>IF(ActividadesCom[[#This Row],[NIVEL 5]]&lt;&gt;0,VLOOKUP(ActividadesCom[[#This Row],[NIVEL 5]],Catálogo!A:B,2,FALSE),"")</f>
        <v>4</v>
      </c>
      <c r="AG3741" s="149">
        <v>1</v>
      </c>
    </row>
    <row r="3742" spans="1:34" ht="30" hidden="1" customHeight="1" x14ac:dyDescent="0.25">
      <c r="A3742" s="7">
        <v>22470062</v>
      </c>
      <c r="B3742" s="6" t="str">
        <f>VLOOKUP(ActividadesCom[[#This Row],[NO. DE CONTROL]],'LISTADO ESTUDIANTES'!A:C,2,FALSE)</f>
        <v>GONZALEZ CHAN MANUEL ALEJANDRO</v>
      </c>
      <c r="C3742" s="6" t="str">
        <f>VLOOKUP(ActividadesCom[[#This Row],[NO. DE CONTROL]],'LISTADO ESTUDIANTES'!A:C,3,FALSE)</f>
        <v>INGENIERIA EN SISTEMAS COMPUTACIONALES</v>
      </c>
      <c r="D3742" s="5" t="str">
        <f>VLOOKUP(ActividadesCom[[#This Row],[NO. DE CONTROL]],'LISTADO ESTUDIANTES'!A:D,4,FALSE)</f>
        <v>EGRESADO(A)</v>
      </c>
      <c r="E3742" s="7">
        <f>SUM(ActividadesCom[[#This Row],[CRÉD. 1]],ActividadesCom[[#This Row],[CRÉD. 2]],ActividadesCom[[#This Row],[CRÉD. 3]],ActividadesCom[[#This Row],[CRÉD. 4]],ActividadesCom[[#This Row],[CRÉD. 5]])</f>
        <v>2</v>
      </c>
      <c r="F3742" s="5">
        <f>IF(ActividadesCom[[#This Row],[ÚLTIMO SEMESTRE CON CRÉDITOS]]&gt;0,ROUND(AVERAGE(ActividadesCom[[#This Row],[VALOR NIVEL 5]],ActividadesCom[[#This Row],[VALOR NIVEL 4]],ActividadesCom[[#This Row],[VALOR NIVEL 3]],ActividadesCom[[#This Row],[VALOR NIVEL 2]],ActividadesCom[[#This Row],[VALOR NIVEL 1]]),0),"")</f>
        <v>3</v>
      </c>
      <c r="G3742" s="7" t="str">
        <f>IF(ActividadesCom[[#This Row],[PROMEDIO]]="","",IF(ActividadesCom[[#This Row],[PROMEDIO]]&gt;=4,"EXCELENTE",IF(ActividadesCom[[#This Row],[PROMEDIO]]&gt;=3,"NOTABLE",IF(ActividadesCom[[#This Row],[PROMEDIO]]&gt;=2,"BUENO",IF(ActividadesCom[[#This Row],[PROMEDIO]]=1,"SUFICIENTE","")))))</f>
        <v>NOTABLE</v>
      </c>
      <c r="H3742" s="5">
        <f>MAX(ActividadesCom[[#This Row],[PERÍODO 1]],ActividadesCom[[#This Row],[PERÍODO 2]],ActividadesCom[[#This Row],[PERÍODO 3]],ActividadesCom[[#This Row],[PERÍODO 4]],ActividadesCom[[#This Row],[PERÍODO 5]])</f>
        <v>20223</v>
      </c>
      <c r="I3742" s="6" t="s">
        <v>42</v>
      </c>
      <c r="J3742" s="5">
        <v>20223</v>
      </c>
      <c r="K3742" s="5" t="s">
        <v>4021</v>
      </c>
      <c r="L3742" s="5">
        <f>IF(ActividadesCom[[#This Row],[NIVEL 1]]&lt;&gt;0,VLOOKUP(ActividadesCom[[#This Row],[NIVEL 1]],Catálogo!A:B,2,FALSE),"")</f>
        <v>2</v>
      </c>
      <c r="M3742" s="5">
        <v>1</v>
      </c>
      <c r="N3742" s="6" t="s">
        <v>615</v>
      </c>
      <c r="O3742" s="5">
        <v>20223</v>
      </c>
      <c r="P3742" s="5" t="s">
        <v>4008</v>
      </c>
      <c r="Q3742" s="5">
        <f>IF(ActividadesCom[[#This Row],[NIVEL 2]]&lt;&gt;0,VLOOKUP(ActividadesCom[[#This Row],[NIVEL 2]],Catálogo!A:B,2,FALSE),"")</f>
        <v>3</v>
      </c>
      <c r="R3742" s="5">
        <v>1</v>
      </c>
      <c r="S3742" s="6"/>
      <c r="T3742" s="5"/>
      <c r="U3742" s="5"/>
      <c r="V3742" s="5" t="str">
        <f>IF(ActividadesCom[[#This Row],[NIVEL 3]]&lt;&gt;0,VLOOKUP(ActividadesCom[[#This Row],[NIVEL 3]],Catálogo!A:B,2,FALSE),"")</f>
        <v/>
      </c>
      <c r="W3742" s="5"/>
      <c r="X3742" s="6"/>
      <c r="Y3742" s="5"/>
      <c r="Z3742" s="5"/>
      <c r="AA3742" s="5" t="str">
        <f>IF(ActividadesCom[[#This Row],[NIVEL 4]]&lt;&gt;0,VLOOKUP(ActividadesCom[[#This Row],[NIVEL 4]],Catálogo!A:B,2,FALSE),"")</f>
        <v/>
      </c>
      <c r="AB3742" s="5"/>
      <c r="AC3742" s="6"/>
      <c r="AD3742" s="5"/>
      <c r="AE3742" s="5"/>
      <c r="AF3742" s="5" t="str">
        <f>IF(ActividadesCom[[#This Row],[NIVEL 5]]&lt;&gt;0,VLOOKUP(ActividadesCom[[#This Row],[NIVEL 5]],Catálogo!A:B,2,FALSE),"")</f>
        <v/>
      </c>
      <c r="AG3742" s="5"/>
      <c r="AH3742" s="2"/>
    </row>
    <row r="3743" spans="1:34" s="151" customFormat="1" ht="30" customHeight="1" x14ac:dyDescent="0.25">
      <c r="A3743" s="147">
        <v>22470063</v>
      </c>
      <c r="B3743" s="148" t="str">
        <f>VLOOKUP(ActividadesCom[[#This Row],[NO. DE CONTROL]],'LISTADO ESTUDIANTES'!A:C,2,FALSE)</f>
        <v>URQUIZA ANTONIO RAFAEL</v>
      </c>
      <c r="C3743" s="148" t="str">
        <f>VLOOKUP(ActividadesCom[[#This Row],[NO. DE CONTROL]],'LISTADO ESTUDIANTES'!A:C,3,FALSE)</f>
        <v>INGENIERIA EN SISTEMAS COMPUTACIONALES</v>
      </c>
      <c r="D3743" s="149" t="str">
        <f>VLOOKUP(ActividadesCom[[#This Row],[NO. DE CONTROL]],'LISTADO ESTUDIANTES'!A:D,4,FALSE)</f>
        <v>ACTIVO(A)</v>
      </c>
      <c r="E3743" s="147">
        <f>SUM(ActividadesCom[[#This Row],[CRÉD. 1]],ActividadesCom[[#This Row],[CRÉD. 2]],ActividadesCom[[#This Row],[CRÉD. 3]],ActividadesCom[[#This Row],[CRÉD. 4]],ActividadesCom[[#This Row],[CRÉD. 5]])</f>
        <v>5</v>
      </c>
      <c r="F3743" s="149">
        <f>IF(ActividadesCom[[#This Row],[ÚLTIMO SEMESTRE CON CRÉDITOS]]&gt;0,ROUND(AVERAGE(ActividadesCom[[#This Row],[VALOR NIVEL 5]],ActividadesCom[[#This Row],[VALOR NIVEL 4]],ActividadesCom[[#This Row],[VALOR NIVEL 3]],ActividadesCom[[#This Row],[VALOR NIVEL 2]],ActividadesCom[[#This Row],[VALOR NIVEL 1]]),0),"")</f>
        <v>3</v>
      </c>
      <c r="G3743" s="147" t="str">
        <f>IF(ActividadesCom[[#This Row],[PROMEDIO]]="","",IF(ActividadesCom[[#This Row],[PROMEDIO]]&gt;=4,"EXCELENTE",IF(ActividadesCom[[#This Row],[PROMEDIO]]&gt;=3,"NOTABLE",IF(ActividadesCom[[#This Row],[PROMEDIO]]&gt;=2,"BUENO",IF(ActividadesCom[[#This Row],[PROMEDIO]]=1,"SUFICIENTE","")))))</f>
        <v>NOTABLE</v>
      </c>
      <c r="H3743" s="149">
        <f>MAX(ActividadesCom[[#This Row],[PERÍODO 1]],ActividadesCom[[#This Row],[PERÍODO 2]],ActividadesCom[[#This Row],[PERÍODO 3]],ActividadesCom[[#This Row],[PERÍODO 4]],ActividadesCom[[#This Row],[PERÍODO 5]])</f>
        <v>20251</v>
      </c>
      <c r="I3743" s="148" t="s">
        <v>47</v>
      </c>
      <c r="J3743" s="149">
        <v>20223</v>
      </c>
      <c r="K3743" s="149" t="s">
        <v>4020</v>
      </c>
      <c r="L3743" s="149">
        <f>IF(ActividadesCom[[#This Row],[NIVEL 1]]&lt;&gt;0,VLOOKUP(ActividadesCom[[#This Row],[NIVEL 1]],Catálogo!A:B,2,FALSE),"")</f>
        <v>3</v>
      </c>
      <c r="M3743" s="149">
        <v>1</v>
      </c>
      <c r="N3743" s="148" t="s">
        <v>47</v>
      </c>
      <c r="O3743" s="149">
        <v>20231</v>
      </c>
      <c r="P3743" s="149" t="s">
        <v>4008</v>
      </c>
      <c r="Q3743" s="149">
        <f>IF(ActividadesCom[[#This Row],[NIVEL 2]]&lt;&gt;0,VLOOKUP(ActividadesCom[[#This Row],[NIVEL 2]],Catálogo!A:B,2,FALSE),"")</f>
        <v>3</v>
      </c>
      <c r="R3743" s="149">
        <v>1</v>
      </c>
      <c r="S3743" s="148" t="s">
        <v>9</v>
      </c>
      <c r="T3743" s="149">
        <v>20233</v>
      </c>
      <c r="U3743" s="149" t="s">
        <v>4008</v>
      </c>
      <c r="V3743" s="149">
        <f>IF(ActividadesCom[[#This Row],[NIVEL 3]]&lt;&gt;0,VLOOKUP(ActividadesCom[[#This Row],[NIVEL 3]],Catálogo!A:B,2,FALSE),"")</f>
        <v>3</v>
      </c>
      <c r="W3743" s="149">
        <v>1</v>
      </c>
      <c r="X3743" s="148" t="s">
        <v>5817</v>
      </c>
      <c r="Y3743" s="149">
        <v>20241</v>
      </c>
      <c r="Z3743" s="149" t="s">
        <v>4008</v>
      </c>
      <c r="AA3743" s="149">
        <f>IF(ActividadesCom[[#This Row],[NIVEL 4]]&lt;&gt;0,VLOOKUP(ActividadesCom[[#This Row],[NIVEL 4]],Catálogo!A:B,2,FALSE),"")</f>
        <v>3</v>
      </c>
      <c r="AB3743" s="149">
        <v>1</v>
      </c>
      <c r="AC3743" s="148" t="s">
        <v>6788</v>
      </c>
      <c r="AD3743" s="149">
        <v>20251</v>
      </c>
      <c r="AE3743" s="149" t="s">
        <v>4007</v>
      </c>
      <c r="AF3743" s="149">
        <f>IF(ActividadesCom[[#This Row],[NIVEL 5]]&lt;&gt;0,VLOOKUP(ActividadesCom[[#This Row],[NIVEL 5]],Catálogo!A:B,2,FALSE),"")</f>
        <v>4</v>
      </c>
      <c r="AG3743" s="149">
        <v>1</v>
      </c>
    </row>
    <row r="3744" spans="1:34" s="151" customFormat="1" ht="30" customHeight="1" x14ac:dyDescent="0.25">
      <c r="A3744" s="147">
        <v>22470064</v>
      </c>
      <c r="B3744" s="148" t="str">
        <f>VLOOKUP(ActividadesCom[[#This Row],[NO. DE CONTROL]],'LISTADO ESTUDIANTES'!A:C,2,FALSE)</f>
        <v>PEREZ VALDEZ RODRIGO ARTURO</v>
      </c>
      <c r="C3744" s="148" t="str">
        <f>VLOOKUP(ActividadesCom[[#This Row],[NO. DE CONTROL]],'LISTADO ESTUDIANTES'!A:C,3,FALSE)</f>
        <v>INGENIERIA EN SISTEMAS COMPUTACIONALES</v>
      </c>
      <c r="D3744" s="149" t="str">
        <f>VLOOKUP(ActividadesCom[[#This Row],[NO. DE CONTROL]],'LISTADO ESTUDIANTES'!A:D,4,FALSE)</f>
        <v>ACTIVO(A)</v>
      </c>
      <c r="E3744" s="147">
        <f>SUM(ActividadesCom[[#This Row],[CRÉD. 1]],ActividadesCom[[#This Row],[CRÉD. 2]],ActividadesCom[[#This Row],[CRÉD. 3]],ActividadesCom[[#This Row],[CRÉD. 4]],ActividadesCom[[#This Row],[CRÉD. 5]])</f>
        <v>5</v>
      </c>
      <c r="F3744" s="149">
        <f>IF(ActividadesCom[[#This Row],[ÚLTIMO SEMESTRE CON CRÉDITOS]]&gt;0,ROUND(AVERAGE(ActividadesCom[[#This Row],[VALOR NIVEL 5]],ActividadesCom[[#This Row],[VALOR NIVEL 4]],ActividadesCom[[#This Row],[VALOR NIVEL 3]],ActividadesCom[[#This Row],[VALOR NIVEL 2]],ActividadesCom[[#This Row],[VALOR NIVEL 1]]),0),"")</f>
        <v>3</v>
      </c>
      <c r="G3744" s="147" t="str">
        <f>IF(ActividadesCom[[#This Row],[PROMEDIO]]="","",IF(ActividadesCom[[#This Row],[PROMEDIO]]&gt;=4,"EXCELENTE",IF(ActividadesCom[[#This Row],[PROMEDIO]]&gt;=3,"NOTABLE",IF(ActividadesCom[[#This Row],[PROMEDIO]]&gt;=2,"BUENO",IF(ActividadesCom[[#This Row],[PROMEDIO]]=1,"SUFICIENTE","")))))</f>
        <v>NOTABLE</v>
      </c>
      <c r="H3744" s="149">
        <f>MAX(ActividadesCom[[#This Row],[PERÍODO 1]],ActividadesCom[[#This Row],[PERÍODO 2]],ActividadesCom[[#This Row],[PERÍODO 3]],ActividadesCom[[#This Row],[PERÍODO 4]],ActividadesCom[[#This Row],[PERÍODO 5]])</f>
        <v>20251</v>
      </c>
      <c r="I3744" s="148" t="s">
        <v>133</v>
      </c>
      <c r="J3744" s="149">
        <v>20223</v>
      </c>
      <c r="K3744" s="149" t="s">
        <v>4020</v>
      </c>
      <c r="L3744" s="149">
        <f>IF(ActividadesCom[[#This Row],[NIVEL 1]]&lt;&gt;0,VLOOKUP(ActividadesCom[[#This Row],[NIVEL 1]],Catálogo!A:B,2,FALSE),"")</f>
        <v>3</v>
      </c>
      <c r="M3744" s="149">
        <v>1</v>
      </c>
      <c r="N3744" s="148" t="s">
        <v>133</v>
      </c>
      <c r="O3744" s="149">
        <v>20231</v>
      </c>
      <c r="P3744" s="149" t="s">
        <v>4009</v>
      </c>
      <c r="Q3744" s="149">
        <f>IF(ActividadesCom[[#This Row],[NIVEL 2]]&lt;&gt;0,VLOOKUP(ActividadesCom[[#This Row],[NIVEL 2]],Catálogo!A:B,2,FALSE),"")</f>
        <v>2</v>
      </c>
      <c r="R3744" s="149">
        <v>1</v>
      </c>
      <c r="S3744" s="148" t="s">
        <v>6763</v>
      </c>
      <c r="T3744" s="149">
        <v>20243</v>
      </c>
      <c r="U3744" s="149" t="s">
        <v>4007</v>
      </c>
      <c r="V3744" s="149">
        <f>IF(ActividadesCom[[#This Row],[NIVEL 3]]&lt;&gt;0,VLOOKUP(ActividadesCom[[#This Row],[NIVEL 3]],Catálogo!A:B,2,FALSE),"")</f>
        <v>4</v>
      </c>
      <c r="W3744" s="149">
        <v>1</v>
      </c>
      <c r="X3744" s="148" t="s">
        <v>6762</v>
      </c>
      <c r="Y3744" s="149">
        <v>20243</v>
      </c>
      <c r="Z3744" s="149" t="s">
        <v>4007</v>
      </c>
      <c r="AA3744" s="149">
        <f>IF(ActividadesCom[[#This Row],[NIVEL 4]]&lt;&gt;0,VLOOKUP(ActividadesCom[[#This Row],[NIVEL 4]],Catálogo!A:B,2,FALSE),"")</f>
        <v>4</v>
      </c>
      <c r="AB3744" s="149">
        <v>1</v>
      </c>
      <c r="AC3744" s="148" t="s">
        <v>6788</v>
      </c>
      <c r="AD3744" s="149">
        <v>20251</v>
      </c>
      <c r="AE3744" s="149" t="s">
        <v>4007</v>
      </c>
      <c r="AF3744" s="149">
        <f>IF(ActividadesCom[[#This Row],[NIVEL 5]]&lt;&gt;0,VLOOKUP(ActividadesCom[[#This Row],[NIVEL 5]],Catálogo!A:B,2,FALSE),"")</f>
        <v>4</v>
      </c>
      <c r="AG3744" s="149">
        <v>1</v>
      </c>
    </row>
    <row r="3745" spans="1:34" ht="30" hidden="1" customHeight="1" x14ac:dyDescent="0.25">
      <c r="A3745" s="7">
        <v>22470065</v>
      </c>
      <c r="B3745" s="6" t="str">
        <f>VLOOKUP(ActividadesCom[[#This Row],[NO. DE CONTROL]],'LISTADO ESTUDIANTES'!A:C,2,FALSE)</f>
        <v>UC BAQUEIRO FRANCISCO JESUS</v>
      </c>
      <c r="C3745" s="6" t="str">
        <f>VLOOKUP(ActividadesCom[[#This Row],[NO. DE CONTROL]],'LISTADO ESTUDIANTES'!A:C,3,FALSE)</f>
        <v>INGENIERIA EN SISTEMAS COMPUTACIONALES</v>
      </c>
      <c r="D3745" s="5" t="str">
        <f>VLOOKUP(ActividadesCom[[#This Row],[NO. DE CONTROL]],'LISTADO ESTUDIANTES'!A:D,4,FALSE)</f>
        <v>EGRESADO(A)</v>
      </c>
      <c r="E3745" s="7">
        <f>SUM(ActividadesCom[[#This Row],[CRÉD. 1]],ActividadesCom[[#This Row],[CRÉD. 2]],ActividadesCom[[#This Row],[CRÉD. 3]],ActividadesCom[[#This Row],[CRÉD. 4]],ActividadesCom[[#This Row],[CRÉD. 5]])</f>
        <v>0</v>
      </c>
      <c r="F3745" s="5" t="str">
        <f>IF(ActividadesCom[[#This Row],[ÚLTIMO SEMESTRE CON CRÉDITOS]]&gt;0,ROUND(AVERAGE(ActividadesCom[[#This Row],[VALOR NIVEL 5]],ActividadesCom[[#This Row],[VALOR NIVEL 4]],ActividadesCom[[#This Row],[VALOR NIVEL 3]],ActividadesCom[[#This Row],[VALOR NIVEL 2]],ActividadesCom[[#This Row],[VALOR NIVEL 1]]),0),"")</f>
        <v/>
      </c>
      <c r="G3745" s="7" t="str">
        <f>IF(ActividadesCom[[#This Row],[PROMEDIO]]="","",IF(ActividadesCom[[#This Row],[PROMEDIO]]&gt;=4,"EXCELENTE",IF(ActividadesCom[[#This Row],[PROMEDIO]]&gt;=3,"NOTABLE",IF(ActividadesCom[[#This Row],[PROMEDIO]]&gt;=2,"BUENO",IF(ActividadesCom[[#This Row],[PROMEDIO]]=1,"SUFICIENTE","")))))</f>
        <v/>
      </c>
      <c r="H3745" s="5">
        <f>MAX(ActividadesCom[[#This Row],[PERÍODO 1]],ActividadesCom[[#This Row],[PERÍODO 2]],ActividadesCom[[#This Row],[PERÍODO 3]],ActividadesCom[[#This Row],[PERÍODO 4]],ActividadesCom[[#This Row],[PERÍODO 5]])</f>
        <v>0</v>
      </c>
      <c r="I3745" s="6"/>
      <c r="J3745" s="5"/>
      <c r="K3745" s="5"/>
      <c r="L3745" s="5" t="str">
        <f>IF(ActividadesCom[[#This Row],[NIVEL 1]]&lt;&gt;0,VLOOKUP(ActividadesCom[[#This Row],[NIVEL 1]],Catálogo!A:B,2,FALSE),"")</f>
        <v/>
      </c>
      <c r="M3745" s="5"/>
      <c r="N3745" s="6"/>
      <c r="O3745" s="5"/>
      <c r="P3745" s="5"/>
      <c r="Q3745" s="5" t="str">
        <f>IF(ActividadesCom[[#This Row],[NIVEL 2]]&lt;&gt;0,VLOOKUP(ActividadesCom[[#This Row],[NIVEL 2]],Catálogo!A:B,2,FALSE),"")</f>
        <v/>
      </c>
      <c r="R3745" s="5"/>
      <c r="S3745" s="6"/>
      <c r="T3745" s="5"/>
      <c r="U3745" s="5"/>
      <c r="V3745" s="5" t="str">
        <f>IF(ActividadesCom[[#This Row],[NIVEL 3]]&lt;&gt;0,VLOOKUP(ActividadesCom[[#This Row],[NIVEL 3]],Catálogo!A:B,2,FALSE),"")</f>
        <v/>
      </c>
      <c r="W3745" s="5"/>
      <c r="X3745" s="6"/>
      <c r="Y3745" s="5"/>
      <c r="Z3745" s="5"/>
      <c r="AA3745" s="5" t="str">
        <f>IF(ActividadesCom[[#This Row],[NIVEL 4]]&lt;&gt;0,VLOOKUP(ActividadesCom[[#This Row],[NIVEL 4]],Catálogo!A:B,2,FALSE),"")</f>
        <v/>
      </c>
      <c r="AB3745" s="5"/>
      <c r="AC3745" s="6"/>
      <c r="AD3745" s="5"/>
      <c r="AE3745" s="5"/>
      <c r="AF3745" s="5" t="str">
        <f>IF(ActividadesCom[[#This Row],[NIVEL 5]]&lt;&gt;0,VLOOKUP(ActividadesCom[[#This Row],[NIVEL 5]],Catálogo!A:B,2,FALSE),"")</f>
        <v/>
      </c>
      <c r="AG3745" s="5"/>
      <c r="AH3745" s="2"/>
    </row>
    <row r="3746" spans="1:34" s="151" customFormat="1" ht="30" customHeight="1" x14ac:dyDescent="0.25">
      <c r="A3746" s="147">
        <v>22470066</v>
      </c>
      <c r="B3746" s="148" t="str">
        <f>VLOOKUP(ActividadesCom[[#This Row],[NO. DE CONTROL]],'LISTADO ESTUDIANTES'!A:C,2,FALSE)</f>
        <v>GARCIA ROMERO RICARDO ALDAHIR</v>
      </c>
      <c r="C3746" s="148" t="str">
        <f>VLOOKUP(ActividadesCom[[#This Row],[NO. DE CONTROL]],'LISTADO ESTUDIANTES'!A:C,3,FALSE)</f>
        <v>INGENIERIA EN SISTEMAS COMPUTACIONALES</v>
      </c>
      <c r="D3746" s="149" t="str">
        <f>VLOOKUP(ActividadesCom[[#This Row],[NO. DE CONTROL]],'LISTADO ESTUDIANTES'!A:D,4,FALSE)</f>
        <v>ACTIVO(A)</v>
      </c>
      <c r="E3746" s="147">
        <f>SUM(ActividadesCom[[#This Row],[CRÉD. 1]],ActividadesCom[[#This Row],[CRÉD. 2]],ActividadesCom[[#This Row],[CRÉD. 3]],ActividadesCom[[#This Row],[CRÉD. 4]],ActividadesCom[[#This Row],[CRÉD. 5]])</f>
        <v>5</v>
      </c>
      <c r="F3746" s="149">
        <f>IF(ActividadesCom[[#This Row],[ÚLTIMO SEMESTRE CON CRÉDITOS]]&gt;0,ROUND(AVERAGE(ActividadesCom[[#This Row],[VALOR NIVEL 5]],ActividadesCom[[#This Row],[VALOR NIVEL 4]],ActividadesCom[[#This Row],[VALOR NIVEL 3]],ActividadesCom[[#This Row],[VALOR NIVEL 2]],ActividadesCom[[#This Row],[VALOR NIVEL 1]]),0),"")</f>
        <v>3</v>
      </c>
      <c r="G3746" s="147" t="str">
        <f>IF(ActividadesCom[[#This Row],[PROMEDIO]]="","",IF(ActividadesCom[[#This Row],[PROMEDIO]]&gt;=4,"EXCELENTE",IF(ActividadesCom[[#This Row],[PROMEDIO]]&gt;=3,"NOTABLE",IF(ActividadesCom[[#This Row],[PROMEDIO]]&gt;=2,"BUENO",IF(ActividadesCom[[#This Row],[PROMEDIO]]=1,"SUFICIENTE","")))))</f>
        <v>NOTABLE</v>
      </c>
      <c r="H3746" s="149">
        <f>MAX(ActividadesCom[[#This Row],[PERÍODO 1]],ActividadesCom[[#This Row],[PERÍODO 2]],ActividadesCom[[#This Row],[PERÍODO 3]],ActividadesCom[[#This Row],[PERÍODO 4]],ActividadesCom[[#This Row],[PERÍODO 5]])</f>
        <v>20251</v>
      </c>
      <c r="I3746" s="148" t="s">
        <v>31</v>
      </c>
      <c r="J3746" s="149">
        <v>20223</v>
      </c>
      <c r="K3746" s="149" t="s">
        <v>4020</v>
      </c>
      <c r="L3746" s="149">
        <f>IF(ActividadesCom[[#This Row],[NIVEL 1]]&lt;&gt;0,VLOOKUP(ActividadesCom[[#This Row],[NIVEL 1]],Catálogo!A:B,2,FALSE),"")</f>
        <v>3</v>
      </c>
      <c r="M3746" s="149">
        <v>1</v>
      </c>
      <c r="N3746" s="148" t="s">
        <v>31</v>
      </c>
      <c r="O3746" s="149">
        <v>20231</v>
      </c>
      <c r="P3746" s="149" t="s">
        <v>4008</v>
      </c>
      <c r="Q3746" s="149">
        <f>IF(ActividadesCom[[#This Row],[NIVEL 2]]&lt;&gt;0,VLOOKUP(ActividadesCom[[#This Row],[NIVEL 2]],Catálogo!A:B,2,FALSE),"")</f>
        <v>3</v>
      </c>
      <c r="R3746" s="149">
        <v>1</v>
      </c>
      <c r="S3746" s="148" t="s">
        <v>5817</v>
      </c>
      <c r="T3746" s="149">
        <v>20241</v>
      </c>
      <c r="U3746" s="149" t="s">
        <v>4008</v>
      </c>
      <c r="V3746" s="149">
        <f>IF(ActividadesCom[[#This Row],[NIVEL 3]]&lt;&gt;0,VLOOKUP(ActividadesCom[[#This Row],[NIVEL 3]],Catálogo!A:B,2,FALSE),"")</f>
        <v>3</v>
      </c>
      <c r="W3746" s="149">
        <v>1</v>
      </c>
      <c r="X3746" s="148" t="s">
        <v>6713</v>
      </c>
      <c r="Y3746" s="149">
        <v>20251</v>
      </c>
      <c r="Z3746" s="149" t="s">
        <v>4008</v>
      </c>
      <c r="AA3746" s="149">
        <f>IF(ActividadesCom[[#This Row],[NIVEL 4]]&lt;&gt;0,VLOOKUP(ActividadesCom[[#This Row],[NIVEL 4]],Catálogo!A:B,2,FALSE),"")</f>
        <v>3</v>
      </c>
      <c r="AB3746" s="149">
        <v>1</v>
      </c>
      <c r="AC3746" s="148" t="s">
        <v>6788</v>
      </c>
      <c r="AD3746" s="149">
        <v>20251</v>
      </c>
      <c r="AE3746" s="149" t="s">
        <v>4007</v>
      </c>
      <c r="AF3746" s="149">
        <f>IF(ActividadesCom[[#This Row],[NIVEL 5]]&lt;&gt;0,VLOOKUP(ActividadesCom[[#This Row],[NIVEL 5]],Catálogo!A:B,2,FALSE),"")</f>
        <v>4</v>
      </c>
      <c r="AG3746" s="149">
        <v>1</v>
      </c>
    </row>
    <row r="3747" spans="1:34" ht="30" customHeight="1" x14ac:dyDescent="0.25">
      <c r="A3747" s="7">
        <v>22470067</v>
      </c>
      <c r="B3747" s="6" t="str">
        <f>VLOOKUP(ActividadesCom[[#This Row],[NO. DE CONTROL]],'LISTADO ESTUDIANTES'!A:C,2,FALSE)</f>
        <v>SOLIS GARMA JOSE MIGUEL</v>
      </c>
      <c r="C3747" s="6" t="str">
        <f>VLOOKUP(ActividadesCom[[#This Row],[NO. DE CONTROL]],'LISTADO ESTUDIANTES'!A:C,3,FALSE)</f>
        <v>INGENIERIA EN SISTEMAS COMPUTACIONALES</v>
      </c>
      <c r="D3747" s="5" t="str">
        <f>VLOOKUP(ActividadesCom[[#This Row],[NO. DE CONTROL]],'LISTADO ESTUDIANTES'!A:D,4,FALSE)</f>
        <v>ACTIVO(A)</v>
      </c>
      <c r="E3747" s="7">
        <f>SUM(ActividadesCom[[#This Row],[CRÉD. 1]],ActividadesCom[[#This Row],[CRÉD. 2]],ActividadesCom[[#This Row],[CRÉD. 3]],ActividadesCom[[#This Row],[CRÉD. 4]],ActividadesCom[[#This Row],[CRÉD. 5]])</f>
        <v>3</v>
      </c>
      <c r="F3747" s="5">
        <f>IF(ActividadesCom[[#This Row],[ÚLTIMO SEMESTRE CON CRÉDITOS]]&gt;0,ROUND(AVERAGE(ActividadesCom[[#This Row],[VALOR NIVEL 5]],ActividadesCom[[#This Row],[VALOR NIVEL 4]],ActividadesCom[[#This Row],[VALOR NIVEL 3]],ActividadesCom[[#This Row],[VALOR NIVEL 2]],ActividadesCom[[#This Row],[VALOR NIVEL 1]]),0),"")</f>
        <v>3</v>
      </c>
      <c r="G3747" s="7" t="str">
        <f>IF(ActividadesCom[[#This Row],[PROMEDIO]]="","",IF(ActividadesCom[[#This Row],[PROMEDIO]]&gt;=4,"EXCELENTE",IF(ActividadesCom[[#This Row],[PROMEDIO]]&gt;=3,"NOTABLE",IF(ActividadesCom[[#This Row],[PROMEDIO]]&gt;=2,"BUENO",IF(ActividadesCom[[#This Row],[PROMEDIO]]=1,"SUFICIENTE","")))))</f>
        <v>NOTABLE</v>
      </c>
      <c r="H3747" s="5">
        <f>MAX(ActividadesCom[[#This Row],[PERÍODO 1]],ActividadesCom[[#This Row],[PERÍODO 2]],ActividadesCom[[#This Row],[PERÍODO 3]],ActividadesCom[[#This Row],[PERÍODO 4]],ActividadesCom[[#This Row],[PERÍODO 5]])</f>
        <v>20253</v>
      </c>
      <c r="I3747" s="6" t="s">
        <v>665</v>
      </c>
      <c r="J3747" s="5">
        <v>20223</v>
      </c>
      <c r="K3747" s="5" t="s">
        <v>4020</v>
      </c>
      <c r="L3747" s="5">
        <f>IF(ActividadesCom[[#This Row],[NIVEL 1]]&lt;&gt;0,VLOOKUP(ActividadesCom[[#This Row],[NIVEL 1]],Catálogo!A:B,2,FALSE),"")</f>
        <v>3</v>
      </c>
      <c r="M3747" s="5">
        <v>1</v>
      </c>
      <c r="N3747" s="6" t="s">
        <v>25</v>
      </c>
      <c r="O3747" s="5">
        <v>20241</v>
      </c>
      <c r="P3747" s="5" t="s">
        <v>4009</v>
      </c>
      <c r="Q3747" s="5">
        <f>IF(ActividadesCom[[#This Row],[NIVEL 2]]&lt;&gt;0,VLOOKUP(ActividadesCom[[#This Row],[NIVEL 2]],Catálogo!A:B,2,FALSE),"")</f>
        <v>2</v>
      </c>
      <c r="R3747" s="5">
        <v>1</v>
      </c>
      <c r="S3747" s="6" t="s">
        <v>452</v>
      </c>
      <c r="T3747" s="5">
        <v>20253</v>
      </c>
      <c r="U3747" s="5" t="s">
        <v>4008</v>
      </c>
      <c r="V3747" s="5">
        <f>IF(ActividadesCom[[#This Row],[NIVEL 3]]&lt;&gt;0,VLOOKUP(ActividadesCom[[#This Row],[NIVEL 3]],Catálogo!A:B,2,FALSE),"")</f>
        <v>3</v>
      </c>
      <c r="W3747" s="5">
        <v>1</v>
      </c>
      <c r="X3747" s="6"/>
      <c r="Y3747" s="5"/>
      <c r="Z3747" s="5"/>
      <c r="AA3747" s="5" t="str">
        <f>IF(ActividadesCom[[#This Row],[NIVEL 4]]&lt;&gt;0,VLOOKUP(ActividadesCom[[#This Row],[NIVEL 4]],Catálogo!A:B,2,FALSE),"")</f>
        <v/>
      </c>
      <c r="AB3747" s="5"/>
      <c r="AC3747" s="6"/>
      <c r="AD3747" s="5"/>
      <c r="AE3747" s="5"/>
      <c r="AF3747" s="5" t="str">
        <f>IF(ActividadesCom[[#This Row],[NIVEL 5]]&lt;&gt;0,VLOOKUP(ActividadesCom[[#This Row],[NIVEL 5]],Catálogo!A:B,2,FALSE),"")</f>
        <v/>
      </c>
      <c r="AG3747" s="5"/>
      <c r="AH3747" s="2"/>
    </row>
    <row r="3748" spans="1:34" ht="30" hidden="1" customHeight="1" x14ac:dyDescent="0.25">
      <c r="A3748" s="7">
        <v>22470068</v>
      </c>
      <c r="B3748" s="6" t="str">
        <f>VLOOKUP(ActividadesCom[[#This Row],[NO. DE CONTROL]],'LISTADO ESTUDIANTES'!A:C,2,FALSE)</f>
        <v>MARTIN DIAZ INGRID GRACIELA</v>
      </c>
      <c r="C3748" s="6" t="str">
        <f>VLOOKUP(ActividadesCom[[#This Row],[NO. DE CONTROL]],'LISTADO ESTUDIANTES'!A:C,3,FALSE)</f>
        <v>INGENIERIA EN SISTEMAS COMPUTACIONALES</v>
      </c>
      <c r="D3748" s="5" t="str">
        <f>VLOOKUP(ActividadesCom[[#This Row],[NO. DE CONTROL]],'LISTADO ESTUDIANTES'!A:D,4,FALSE)</f>
        <v>EGRESADO(A)</v>
      </c>
      <c r="E3748" s="7">
        <f>SUM(ActividadesCom[[#This Row],[CRÉD. 1]],ActividadesCom[[#This Row],[CRÉD. 2]],ActividadesCom[[#This Row],[CRÉD. 3]],ActividadesCom[[#This Row],[CRÉD. 4]],ActividadesCom[[#This Row],[CRÉD. 5]])</f>
        <v>0</v>
      </c>
      <c r="F3748" s="5" t="str">
        <f>IF(ActividadesCom[[#This Row],[ÚLTIMO SEMESTRE CON CRÉDITOS]]&gt;0,ROUND(AVERAGE(ActividadesCom[[#This Row],[VALOR NIVEL 5]],ActividadesCom[[#This Row],[VALOR NIVEL 4]],ActividadesCom[[#This Row],[VALOR NIVEL 3]],ActividadesCom[[#This Row],[VALOR NIVEL 2]],ActividadesCom[[#This Row],[VALOR NIVEL 1]]),0),"")</f>
        <v/>
      </c>
      <c r="G3748" s="7" t="str">
        <f>IF(ActividadesCom[[#This Row],[PROMEDIO]]="","",IF(ActividadesCom[[#This Row],[PROMEDIO]]&gt;=4,"EXCELENTE",IF(ActividadesCom[[#This Row],[PROMEDIO]]&gt;=3,"NOTABLE",IF(ActividadesCom[[#This Row],[PROMEDIO]]&gt;=2,"BUENO",IF(ActividadesCom[[#This Row],[PROMEDIO]]=1,"SUFICIENTE","")))))</f>
        <v/>
      </c>
      <c r="H3748" s="5">
        <f>MAX(ActividadesCom[[#This Row],[PERÍODO 1]],ActividadesCom[[#This Row],[PERÍODO 2]],ActividadesCom[[#This Row],[PERÍODO 3]],ActividadesCom[[#This Row],[PERÍODO 4]],ActividadesCom[[#This Row],[PERÍODO 5]])</f>
        <v>0</v>
      </c>
      <c r="I3748" s="6"/>
      <c r="J3748" s="5"/>
      <c r="K3748" s="5"/>
      <c r="L3748" s="5" t="str">
        <f>IF(ActividadesCom[[#This Row],[NIVEL 1]]&lt;&gt;0,VLOOKUP(ActividadesCom[[#This Row],[NIVEL 1]],Catálogo!A:B,2,FALSE),"")</f>
        <v/>
      </c>
      <c r="M3748" s="5"/>
      <c r="N3748" s="6"/>
      <c r="O3748" s="5"/>
      <c r="P3748" s="5"/>
      <c r="Q3748" s="5" t="str">
        <f>IF(ActividadesCom[[#This Row],[NIVEL 2]]&lt;&gt;0,VLOOKUP(ActividadesCom[[#This Row],[NIVEL 2]],Catálogo!A:B,2,FALSE),"")</f>
        <v/>
      </c>
      <c r="R3748" s="5"/>
      <c r="S3748" s="6"/>
      <c r="T3748" s="5"/>
      <c r="U3748" s="5"/>
      <c r="V3748" s="5" t="str">
        <f>IF(ActividadesCom[[#This Row],[NIVEL 3]]&lt;&gt;0,VLOOKUP(ActividadesCom[[#This Row],[NIVEL 3]],Catálogo!A:B,2,FALSE),"")</f>
        <v/>
      </c>
      <c r="W3748" s="5"/>
      <c r="X3748" s="6"/>
      <c r="Y3748" s="5"/>
      <c r="Z3748" s="5"/>
      <c r="AA3748" s="5" t="str">
        <f>IF(ActividadesCom[[#This Row],[NIVEL 4]]&lt;&gt;0,VLOOKUP(ActividadesCom[[#This Row],[NIVEL 4]],Catálogo!A:B,2,FALSE),"")</f>
        <v/>
      </c>
      <c r="AB3748" s="5"/>
      <c r="AC3748" s="6"/>
      <c r="AD3748" s="5"/>
      <c r="AE3748" s="5"/>
      <c r="AF3748" s="5" t="str">
        <f>IF(ActividadesCom[[#This Row],[NIVEL 5]]&lt;&gt;0,VLOOKUP(ActividadesCom[[#This Row],[NIVEL 5]],Catálogo!A:B,2,FALSE),"")</f>
        <v/>
      </c>
      <c r="AG3748" s="5"/>
      <c r="AH3748" s="2"/>
    </row>
    <row r="3749" spans="1:34" s="151" customFormat="1" ht="30" customHeight="1" x14ac:dyDescent="0.25">
      <c r="A3749" s="147">
        <v>22470069</v>
      </c>
      <c r="B3749" s="148" t="str">
        <f>VLOOKUP(ActividadesCom[[#This Row],[NO. DE CONTROL]],'LISTADO ESTUDIANTES'!A:C,2,FALSE)</f>
        <v>HERRERA CAMBRANO ALEXIS GAEL</v>
      </c>
      <c r="C3749" s="148" t="str">
        <f>VLOOKUP(ActividadesCom[[#This Row],[NO. DE CONTROL]],'LISTADO ESTUDIANTES'!A:C,3,FALSE)</f>
        <v>INGENIERIA EN SISTEMAS COMPUTACIONALES</v>
      </c>
      <c r="D3749" s="149" t="str">
        <f>VLOOKUP(ActividadesCom[[#This Row],[NO. DE CONTROL]],'LISTADO ESTUDIANTES'!A:D,4,FALSE)</f>
        <v>ACTIVO(A)</v>
      </c>
      <c r="E3749" s="147">
        <f>SUM(ActividadesCom[[#This Row],[CRÉD. 1]],ActividadesCom[[#This Row],[CRÉD. 2]],ActividadesCom[[#This Row],[CRÉD. 3]],ActividadesCom[[#This Row],[CRÉD. 4]],ActividadesCom[[#This Row],[CRÉD. 5]])</f>
        <v>5</v>
      </c>
      <c r="F3749" s="149">
        <f>IF(ActividadesCom[[#This Row],[ÚLTIMO SEMESTRE CON CRÉDITOS]]&gt;0,ROUND(AVERAGE(ActividadesCom[[#This Row],[VALOR NIVEL 5]],ActividadesCom[[#This Row],[VALOR NIVEL 4]],ActividadesCom[[#This Row],[VALOR NIVEL 3]],ActividadesCom[[#This Row],[VALOR NIVEL 2]],ActividadesCom[[#This Row],[VALOR NIVEL 1]]),0),"")</f>
        <v>3</v>
      </c>
      <c r="G3749" s="147" t="str">
        <f>IF(ActividadesCom[[#This Row],[PROMEDIO]]="","",IF(ActividadesCom[[#This Row],[PROMEDIO]]&gt;=4,"EXCELENTE",IF(ActividadesCom[[#This Row],[PROMEDIO]]&gt;=3,"NOTABLE",IF(ActividadesCom[[#This Row],[PROMEDIO]]&gt;=2,"BUENO",IF(ActividadesCom[[#This Row],[PROMEDIO]]=1,"SUFICIENTE","")))))</f>
        <v>NOTABLE</v>
      </c>
      <c r="H3749" s="149">
        <f>MAX(ActividadesCom[[#This Row],[PERÍODO 1]],ActividadesCom[[#This Row],[PERÍODO 2]],ActividadesCom[[#This Row],[PERÍODO 3]],ActividadesCom[[#This Row],[PERÍODO 4]],ActividadesCom[[#This Row],[PERÍODO 5]])</f>
        <v>20253</v>
      </c>
      <c r="I3749" s="148" t="s">
        <v>316</v>
      </c>
      <c r="J3749" s="149">
        <v>20223</v>
      </c>
      <c r="K3749" s="149" t="s">
        <v>4021</v>
      </c>
      <c r="L3749" s="149">
        <f>IF(ActividadesCom[[#This Row],[NIVEL 1]]&lt;&gt;0,VLOOKUP(ActividadesCom[[#This Row],[NIVEL 1]],Catálogo!A:B,2,FALSE),"")</f>
        <v>2</v>
      </c>
      <c r="M3749" s="149">
        <v>1</v>
      </c>
      <c r="N3749" s="148" t="s">
        <v>9</v>
      </c>
      <c r="O3749" s="149">
        <v>20233</v>
      </c>
      <c r="P3749" s="149" t="s">
        <v>4008</v>
      </c>
      <c r="Q3749" s="149">
        <f>IF(ActividadesCom[[#This Row],[NIVEL 2]]&lt;&gt;0,VLOOKUP(ActividadesCom[[#This Row],[NIVEL 2]],Catálogo!A:B,2,FALSE),"")</f>
        <v>3</v>
      </c>
      <c r="R3749" s="149">
        <v>1</v>
      </c>
      <c r="S3749" s="148" t="s">
        <v>29</v>
      </c>
      <c r="T3749" s="149">
        <v>20243</v>
      </c>
      <c r="U3749" s="149" t="s">
        <v>4021</v>
      </c>
      <c r="V3749" s="149">
        <f>IF(ActividadesCom[[#This Row],[NIVEL 3]]&lt;&gt;0,VLOOKUP(ActividadesCom[[#This Row],[NIVEL 3]],Catálogo!A:B,2,FALSE),"")</f>
        <v>2</v>
      </c>
      <c r="W3749" s="149">
        <v>1</v>
      </c>
      <c r="X3749" s="148" t="s">
        <v>6788</v>
      </c>
      <c r="Y3749" s="149">
        <v>20251</v>
      </c>
      <c r="Z3749" s="149" t="s">
        <v>4007</v>
      </c>
      <c r="AA3749" s="149">
        <f>IF(ActividadesCom[[#This Row],[NIVEL 4]]&lt;&gt;0,VLOOKUP(ActividadesCom[[#This Row],[NIVEL 4]],Catálogo!A:B,2,FALSE),"")</f>
        <v>4</v>
      </c>
      <c r="AB3749" s="149">
        <v>1</v>
      </c>
      <c r="AC3749" s="148" t="s">
        <v>6821</v>
      </c>
      <c r="AD3749" s="149">
        <v>20253</v>
      </c>
      <c r="AE3749" s="149" t="s">
        <v>4008</v>
      </c>
      <c r="AF3749" s="149">
        <f>IF(ActividadesCom[[#This Row],[NIVEL 5]]&lt;&gt;0,VLOOKUP(ActividadesCom[[#This Row],[NIVEL 5]],Catálogo!A:B,2,FALSE),"")</f>
        <v>3</v>
      </c>
      <c r="AG3749" s="149">
        <v>1</v>
      </c>
    </row>
    <row r="3750" spans="1:34" s="151" customFormat="1" ht="30" customHeight="1" x14ac:dyDescent="0.25">
      <c r="A3750" s="147">
        <v>22470070</v>
      </c>
      <c r="B3750" s="148" t="str">
        <f>VLOOKUP(ActividadesCom[[#This Row],[NO. DE CONTROL]],'LISTADO ESTUDIANTES'!A:C,2,FALSE)</f>
        <v>PAAT LOPEZ MIGUEL ANGEL</v>
      </c>
      <c r="C3750" s="148" t="str">
        <f>VLOOKUP(ActividadesCom[[#This Row],[NO. DE CONTROL]],'LISTADO ESTUDIANTES'!A:C,3,FALSE)</f>
        <v>INGENIERIA EN SISTEMAS COMPUTACIONALES</v>
      </c>
      <c r="D3750" s="149" t="str">
        <f>VLOOKUP(ActividadesCom[[#This Row],[NO. DE CONTROL]],'LISTADO ESTUDIANTES'!A:D,4,FALSE)</f>
        <v>ACTIVO(A)</v>
      </c>
      <c r="E3750" s="147">
        <f>SUM(ActividadesCom[[#This Row],[CRÉD. 1]],ActividadesCom[[#This Row],[CRÉD. 2]],ActividadesCom[[#This Row],[CRÉD. 3]],ActividadesCom[[#This Row],[CRÉD. 4]],ActividadesCom[[#This Row],[CRÉD. 5]])</f>
        <v>5</v>
      </c>
      <c r="F3750" s="149">
        <f>IF(ActividadesCom[[#This Row],[ÚLTIMO SEMESTRE CON CRÉDITOS]]&gt;0,ROUND(AVERAGE(ActividadesCom[[#This Row],[VALOR NIVEL 5]],ActividadesCom[[#This Row],[VALOR NIVEL 4]],ActividadesCom[[#This Row],[VALOR NIVEL 3]],ActividadesCom[[#This Row],[VALOR NIVEL 2]],ActividadesCom[[#This Row],[VALOR NIVEL 1]]),0),"")</f>
        <v>3</v>
      </c>
      <c r="G3750" s="147" t="str">
        <f>IF(ActividadesCom[[#This Row],[PROMEDIO]]="","",IF(ActividadesCom[[#This Row],[PROMEDIO]]&gt;=4,"EXCELENTE",IF(ActividadesCom[[#This Row],[PROMEDIO]]&gt;=3,"NOTABLE",IF(ActividadesCom[[#This Row],[PROMEDIO]]&gt;=2,"BUENO",IF(ActividadesCom[[#This Row],[PROMEDIO]]=1,"SUFICIENTE","")))))</f>
        <v>NOTABLE</v>
      </c>
      <c r="H3750" s="149">
        <f>MAX(ActividadesCom[[#This Row],[PERÍODO 1]],ActividadesCom[[#This Row],[PERÍODO 2]],ActividadesCom[[#This Row],[PERÍODO 3]],ActividadesCom[[#This Row],[PERÍODO 4]],ActividadesCom[[#This Row],[PERÍODO 5]])</f>
        <v>20253</v>
      </c>
      <c r="I3750" s="148" t="s">
        <v>25</v>
      </c>
      <c r="J3750" s="149">
        <v>20223</v>
      </c>
      <c r="K3750" s="149" t="s">
        <v>4020</v>
      </c>
      <c r="L3750" s="149">
        <f>IF(ActividadesCom[[#This Row],[NIVEL 1]]&lt;&gt;0,VLOOKUP(ActividadesCom[[#This Row],[NIVEL 1]],Catálogo!A:B,2,FALSE),"")</f>
        <v>3</v>
      </c>
      <c r="M3750" s="149">
        <v>1</v>
      </c>
      <c r="N3750" s="148" t="s">
        <v>6788</v>
      </c>
      <c r="O3750" s="149">
        <v>20251</v>
      </c>
      <c r="P3750" s="149" t="s">
        <v>4007</v>
      </c>
      <c r="Q3750" s="149">
        <f>IF(ActividadesCom[[#This Row],[NIVEL 2]]&lt;&gt;0,VLOOKUP(ActividadesCom[[#This Row],[NIVEL 2]],Catálogo!A:B,2,FALSE),"")</f>
        <v>4</v>
      </c>
      <c r="R3750" s="149">
        <v>1</v>
      </c>
      <c r="S3750" s="148" t="s">
        <v>7272</v>
      </c>
      <c r="T3750" s="149">
        <v>20251</v>
      </c>
      <c r="U3750" s="149" t="s">
        <v>4019</v>
      </c>
      <c r="V3750" s="149">
        <f>IF(ActividadesCom[[#This Row],[NIVEL 3]]&lt;&gt;0,VLOOKUP(ActividadesCom[[#This Row],[NIVEL 3]],Catálogo!A:B,2,FALSE),"")</f>
        <v>4</v>
      </c>
      <c r="W3750" s="149">
        <v>1</v>
      </c>
      <c r="X3750" s="148" t="s">
        <v>7303</v>
      </c>
      <c r="Y3750" s="149">
        <v>20253</v>
      </c>
      <c r="Z3750" s="149" t="s">
        <v>4009</v>
      </c>
      <c r="AA3750" s="149">
        <f>IF(ActividadesCom[[#This Row],[NIVEL 4]]&lt;&gt;0,VLOOKUP(ActividadesCom[[#This Row],[NIVEL 4]],Catálogo!A:B,2,FALSE),"")</f>
        <v>2</v>
      </c>
      <c r="AB3750" s="149">
        <v>1</v>
      </c>
      <c r="AC3750" s="148" t="s">
        <v>9</v>
      </c>
      <c r="AD3750" s="149">
        <v>20251</v>
      </c>
      <c r="AE3750" s="149" t="s">
        <v>4007</v>
      </c>
      <c r="AF3750" s="149">
        <f>IF(ActividadesCom[[#This Row],[NIVEL 5]]&lt;&gt;0,VLOOKUP(ActividadesCom[[#This Row],[NIVEL 5]],Catálogo!A:B,2,FALSE),"")</f>
        <v>4</v>
      </c>
      <c r="AG3750" s="149">
        <v>1</v>
      </c>
    </row>
    <row r="3751" spans="1:34" ht="30" customHeight="1" x14ac:dyDescent="0.25">
      <c r="A3751" s="7">
        <v>22470071</v>
      </c>
      <c r="B3751" s="6" t="str">
        <f>VLOOKUP(ActividadesCom[[#This Row],[NO. DE CONTROL]],'LISTADO ESTUDIANTES'!A:C,2,FALSE)</f>
        <v>HUICAB JIMENEZ MIGUEL ERNESTO</v>
      </c>
      <c r="C3751" s="6" t="str">
        <f>VLOOKUP(ActividadesCom[[#This Row],[NO. DE CONTROL]],'LISTADO ESTUDIANTES'!A:C,3,FALSE)</f>
        <v>INGENIERIA EN SISTEMAS COMPUTACIONALES</v>
      </c>
      <c r="D3751" s="5" t="str">
        <f>VLOOKUP(ActividadesCom[[#This Row],[NO. DE CONTROL]],'LISTADO ESTUDIANTES'!A:D,4,FALSE)</f>
        <v>ACTIVO(A)</v>
      </c>
      <c r="E3751" s="7">
        <f>SUM(ActividadesCom[[#This Row],[CRÉD. 1]],ActividadesCom[[#This Row],[CRÉD. 2]],ActividadesCom[[#This Row],[CRÉD. 3]],ActividadesCom[[#This Row],[CRÉD. 4]],ActividadesCom[[#This Row],[CRÉD. 5]])</f>
        <v>5</v>
      </c>
      <c r="F3751" s="5">
        <f>IF(ActividadesCom[[#This Row],[ÚLTIMO SEMESTRE CON CRÉDITOS]]&gt;0,ROUND(AVERAGE(ActividadesCom[[#This Row],[VALOR NIVEL 5]],ActividadesCom[[#This Row],[VALOR NIVEL 4]],ActividadesCom[[#This Row],[VALOR NIVEL 3]],ActividadesCom[[#This Row],[VALOR NIVEL 2]],ActividadesCom[[#This Row],[VALOR NIVEL 1]]),0),"")</f>
        <v>3</v>
      </c>
      <c r="G3751" s="7" t="str">
        <f>IF(ActividadesCom[[#This Row],[PROMEDIO]]="","",IF(ActividadesCom[[#This Row],[PROMEDIO]]&gt;=4,"EXCELENTE",IF(ActividadesCom[[#This Row],[PROMEDIO]]&gt;=3,"NOTABLE",IF(ActividadesCom[[#This Row],[PROMEDIO]]&gt;=2,"BUENO",IF(ActividadesCom[[#This Row],[PROMEDIO]]=1,"SUFICIENTE","")))))</f>
        <v>NOTABLE</v>
      </c>
      <c r="H3751" s="5">
        <f>MAX(ActividadesCom[[#This Row],[PERÍODO 1]],ActividadesCom[[#This Row],[PERÍODO 2]],ActividadesCom[[#This Row],[PERÍODO 3]],ActividadesCom[[#This Row],[PERÍODO 4]],ActividadesCom[[#This Row],[PERÍODO 5]])</f>
        <v>20251</v>
      </c>
      <c r="I3751" s="6" t="s">
        <v>7273</v>
      </c>
      <c r="J3751" s="5">
        <v>20251</v>
      </c>
      <c r="K3751" s="5" t="s">
        <v>4007</v>
      </c>
      <c r="L3751" s="5">
        <f>IF(ActividadesCom[[#This Row],[NIVEL 1]]&lt;&gt;0,VLOOKUP(ActividadesCom[[#This Row],[NIVEL 1]],Catálogo!A:B,2,FALSE),"")</f>
        <v>4</v>
      </c>
      <c r="M3751" s="5">
        <v>1</v>
      </c>
      <c r="N3751" s="6" t="s">
        <v>6788</v>
      </c>
      <c r="O3751" s="5">
        <v>20251</v>
      </c>
      <c r="P3751" s="5" t="s">
        <v>4007</v>
      </c>
      <c r="Q3751" s="5">
        <f>IF(ActividadesCom[[#This Row],[NIVEL 2]]&lt;&gt;0,VLOOKUP(ActividadesCom[[#This Row],[NIVEL 2]],Catálogo!A:B,2,FALSE),"")</f>
        <v>4</v>
      </c>
      <c r="R3751" s="5">
        <v>1</v>
      </c>
      <c r="S3751" s="6" t="s">
        <v>4815</v>
      </c>
      <c r="T3751" s="5">
        <v>20243</v>
      </c>
      <c r="U3751" s="5" t="s">
        <v>4021</v>
      </c>
      <c r="V3751" s="5">
        <f>IF(ActividadesCom[[#This Row],[NIVEL 3]]&lt;&gt;0,VLOOKUP(ActividadesCom[[#This Row],[NIVEL 3]],Catálogo!A:B,2,FALSE),"")</f>
        <v>2</v>
      </c>
      <c r="W3751" s="5">
        <v>1</v>
      </c>
      <c r="X3751" s="6" t="s">
        <v>9</v>
      </c>
      <c r="Y3751" s="5">
        <v>20233</v>
      </c>
      <c r="Z3751" s="5" t="s">
        <v>4008</v>
      </c>
      <c r="AA3751" s="5">
        <f>IF(ActividadesCom[[#This Row],[NIVEL 4]]&lt;&gt;0,VLOOKUP(ActividadesCom[[#This Row],[NIVEL 4]],Catálogo!A:B,2,FALSE),"")</f>
        <v>3</v>
      </c>
      <c r="AB3751" s="5">
        <v>1</v>
      </c>
      <c r="AC3751" s="6" t="s">
        <v>665</v>
      </c>
      <c r="AD3751" s="5">
        <v>20231</v>
      </c>
      <c r="AE3751" s="5" t="s">
        <v>4008</v>
      </c>
      <c r="AF3751" s="5">
        <f>IF(ActividadesCom[[#This Row],[NIVEL 5]]&lt;&gt;0,VLOOKUP(ActividadesCom[[#This Row],[NIVEL 5]],Catálogo!A:B,2,FALSE),"")</f>
        <v>3</v>
      </c>
      <c r="AG3751" s="5">
        <v>1</v>
      </c>
      <c r="AH3751" s="2"/>
    </row>
    <row r="3752" spans="1:34" s="151" customFormat="1" ht="30" customHeight="1" x14ac:dyDescent="0.25">
      <c r="A3752" s="147">
        <v>22470072</v>
      </c>
      <c r="B3752" s="148" t="str">
        <f>VLOOKUP(ActividadesCom[[#This Row],[NO. DE CONTROL]],'LISTADO ESTUDIANTES'!A:C,2,FALSE)</f>
        <v>SALAZAR ACENCIO JOSE CARLOS</v>
      </c>
      <c r="C3752" s="148" t="str">
        <f>VLOOKUP(ActividadesCom[[#This Row],[NO. DE CONTROL]],'LISTADO ESTUDIANTES'!A:C,3,FALSE)</f>
        <v>INGENIERIA EN SISTEMAS COMPUTACIONALES</v>
      </c>
      <c r="D3752" s="149" t="str">
        <f>VLOOKUP(ActividadesCom[[#This Row],[NO. DE CONTROL]],'LISTADO ESTUDIANTES'!A:D,4,FALSE)</f>
        <v>ACTIVO(A)</v>
      </c>
      <c r="E3752" s="147">
        <f>SUM(ActividadesCom[[#This Row],[CRÉD. 1]],ActividadesCom[[#This Row],[CRÉD. 2]],ActividadesCom[[#This Row],[CRÉD. 3]],ActividadesCom[[#This Row],[CRÉD. 4]],ActividadesCom[[#This Row],[CRÉD. 5]])</f>
        <v>5</v>
      </c>
      <c r="F3752" s="149">
        <f>IF(ActividadesCom[[#This Row],[ÚLTIMO SEMESTRE CON CRÉDITOS]]&gt;0,ROUND(AVERAGE(ActividadesCom[[#This Row],[VALOR NIVEL 5]],ActividadesCom[[#This Row],[VALOR NIVEL 4]],ActividadesCom[[#This Row],[VALOR NIVEL 3]],ActividadesCom[[#This Row],[VALOR NIVEL 2]],ActividadesCom[[#This Row],[VALOR NIVEL 1]]),0),"")</f>
        <v>3</v>
      </c>
      <c r="G3752" s="147" t="str">
        <f>IF(ActividadesCom[[#This Row],[PROMEDIO]]="","",IF(ActividadesCom[[#This Row],[PROMEDIO]]&gt;=4,"EXCELENTE",IF(ActividadesCom[[#This Row],[PROMEDIO]]&gt;=3,"NOTABLE",IF(ActividadesCom[[#This Row],[PROMEDIO]]&gt;=2,"BUENO",IF(ActividadesCom[[#This Row],[PROMEDIO]]=1,"SUFICIENTE","")))))</f>
        <v>NOTABLE</v>
      </c>
      <c r="H3752" s="149">
        <f>MAX(ActividadesCom[[#This Row],[PERÍODO 1]],ActividadesCom[[#This Row],[PERÍODO 2]],ActividadesCom[[#This Row],[PERÍODO 3]],ActividadesCom[[#This Row],[PERÍODO 4]],ActividadesCom[[#This Row],[PERÍODO 5]])</f>
        <v>20251</v>
      </c>
      <c r="I3752" s="148" t="s">
        <v>4278</v>
      </c>
      <c r="J3752" s="149">
        <v>20231</v>
      </c>
      <c r="K3752" s="149" t="s">
        <v>4021</v>
      </c>
      <c r="L3752" s="149">
        <f>IF(ActividadesCom[[#This Row],[NIVEL 1]]&lt;&gt;0,VLOOKUP(ActividadesCom[[#This Row],[NIVEL 1]],Catálogo!A:B,2,FALSE),"")</f>
        <v>2</v>
      </c>
      <c r="M3752" s="149">
        <v>1</v>
      </c>
      <c r="N3752" s="148" t="s">
        <v>6727</v>
      </c>
      <c r="O3752" s="149">
        <v>20243</v>
      </c>
      <c r="P3752" s="149" t="s">
        <v>4007</v>
      </c>
      <c r="Q3752" s="149">
        <f>IF(ActividadesCom[[#This Row],[NIVEL 2]]&lt;&gt;0,VLOOKUP(ActividadesCom[[#This Row],[NIVEL 2]],Catálogo!A:B,2,FALSE),"")</f>
        <v>4</v>
      </c>
      <c r="R3752" s="149">
        <v>1</v>
      </c>
      <c r="S3752" s="148" t="s">
        <v>29</v>
      </c>
      <c r="T3752" s="149">
        <v>20243</v>
      </c>
      <c r="U3752" s="149" t="s">
        <v>4021</v>
      </c>
      <c r="V3752" s="149">
        <f>IF(ActividadesCom[[#This Row],[NIVEL 3]]&lt;&gt;0,VLOOKUP(ActividadesCom[[#This Row],[NIVEL 3]],Catálogo!A:B,2,FALSE),"")</f>
        <v>2</v>
      </c>
      <c r="W3752" s="149">
        <v>1</v>
      </c>
      <c r="X3752" s="148" t="s">
        <v>6788</v>
      </c>
      <c r="Y3752" s="149">
        <v>20251</v>
      </c>
      <c r="Z3752" s="149" t="s">
        <v>4007</v>
      </c>
      <c r="AA3752" s="149">
        <f>IF(ActividadesCom[[#This Row],[NIVEL 4]]&lt;&gt;0,VLOOKUP(ActividadesCom[[#This Row],[NIVEL 4]],Catálogo!A:B,2,FALSE),"")</f>
        <v>4</v>
      </c>
      <c r="AB3752" s="149">
        <v>1</v>
      </c>
      <c r="AC3752" s="148" t="s">
        <v>6772</v>
      </c>
      <c r="AD3752" s="149">
        <v>20251</v>
      </c>
      <c r="AE3752" s="149" t="s">
        <v>4007</v>
      </c>
      <c r="AF3752" s="149">
        <f>IF(ActividadesCom[[#This Row],[NIVEL 5]]&lt;&gt;0,VLOOKUP(ActividadesCom[[#This Row],[NIVEL 5]],Catálogo!A:B,2,FALSE),"")</f>
        <v>4</v>
      </c>
      <c r="AG3752" s="149">
        <v>1</v>
      </c>
    </row>
    <row r="3753" spans="1:34" s="151" customFormat="1" ht="30" customHeight="1" x14ac:dyDescent="0.25">
      <c r="A3753" s="147">
        <v>22470073</v>
      </c>
      <c r="B3753" s="148" t="str">
        <f>VLOOKUP(ActividadesCom[[#This Row],[NO. DE CONTROL]],'LISTADO ESTUDIANTES'!A:C,2,FALSE)</f>
        <v>ESPAÑA PERIAÑEZ LUIS FERNANDO</v>
      </c>
      <c r="C3753" s="148" t="str">
        <f>VLOOKUP(ActividadesCom[[#This Row],[NO. DE CONTROL]],'LISTADO ESTUDIANTES'!A:C,3,FALSE)</f>
        <v>INGENIERIA EN SISTEMAS COMPUTACIONALES</v>
      </c>
      <c r="D3753" s="149" t="str">
        <f>VLOOKUP(ActividadesCom[[#This Row],[NO. DE CONTROL]],'LISTADO ESTUDIANTES'!A:D,4,FALSE)</f>
        <v>ACTIVO(A)</v>
      </c>
      <c r="E3753" s="147">
        <f>SUM(ActividadesCom[[#This Row],[CRÉD. 1]],ActividadesCom[[#This Row],[CRÉD. 2]],ActividadesCom[[#This Row],[CRÉD. 3]],ActividadesCom[[#This Row],[CRÉD. 4]],ActividadesCom[[#This Row],[CRÉD. 5]])</f>
        <v>5</v>
      </c>
      <c r="F3753" s="149">
        <f>IF(ActividadesCom[[#This Row],[ÚLTIMO SEMESTRE CON CRÉDITOS]]&gt;0,ROUND(AVERAGE(ActividadesCom[[#This Row],[VALOR NIVEL 5]],ActividadesCom[[#This Row],[VALOR NIVEL 4]],ActividadesCom[[#This Row],[VALOR NIVEL 3]],ActividadesCom[[#This Row],[VALOR NIVEL 2]],ActividadesCom[[#This Row],[VALOR NIVEL 1]]),0),"")</f>
        <v>4</v>
      </c>
      <c r="G3753" s="147" t="str">
        <f>IF(ActividadesCom[[#This Row],[PROMEDIO]]="","",IF(ActividadesCom[[#This Row],[PROMEDIO]]&gt;=4,"EXCELENTE",IF(ActividadesCom[[#This Row],[PROMEDIO]]&gt;=3,"NOTABLE",IF(ActividadesCom[[#This Row],[PROMEDIO]]&gt;=2,"BUENO",IF(ActividadesCom[[#This Row],[PROMEDIO]]=1,"SUFICIENTE","")))))</f>
        <v>EXCELENTE</v>
      </c>
      <c r="H3753" s="149">
        <f>MAX(ActividadesCom[[#This Row],[PERÍODO 1]],ActividadesCom[[#This Row],[PERÍODO 2]],ActividadesCom[[#This Row],[PERÍODO 3]],ActividadesCom[[#This Row],[PERÍODO 4]],ActividadesCom[[#This Row],[PERÍODO 5]])</f>
        <v>20253</v>
      </c>
      <c r="I3753" s="148" t="s">
        <v>31</v>
      </c>
      <c r="J3753" s="149">
        <v>20223</v>
      </c>
      <c r="K3753" s="149" t="s">
        <v>4020</v>
      </c>
      <c r="L3753" s="149">
        <f>IF(ActividadesCom[[#This Row],[NIVEL 1]]&lt;&gt;0,VLOOKUP(ActividadesCom[[#This Row],[NIVEL 1]],Catálogo!A:B,2,FALSE),"")</f>
        <v>3</v>
      </c>
      <c r="M3753" s="149">
        <v>1</v>
      </c>
      <c r="N3753" s="148" t="s">
        <v>31</v>
      </c>
      <c r="O3753" s="149">
        <v>20231</v>
      </c>
      <c r="P3753" s="149" t="s">
        <v>4008</v>
      </c>
      <c r="Q3753" s="149">
        <f>IF(ActividadesCom[[#This Row],[NIVEL 2]]&lt;&gt;0,VLOOKUP(ActividadesCom[[#This Row],[NIVEL 2]],Catálogo!A:B,2,FALSE),"")</f>
        <v>3</v>
      </c>
      <c r="R3753" s="149">
        <v>1</v>
      </c>
      <c r="S3753" s="148" t="s">
        <v>6788</v>
      </c>
      <c r="T3753" s="149">
        <v>20251</v>
      </c>
      <c r="U3753" s="149" t="s">
        <v>4019</v>
      </c>
      <c r="V3753" s="149">
        <f>IF(ActividadesCom[[#This Row],[NIVEL 3]]&lt;&gt;0,VLOOKUP(ActividadesCom[[#This Row],[NIVEL 3]],Catálogo!A:B,2,FALSE),"")</f>
        <v>4</v>
      </c>
      <c r="W3753" s="149">
        <v>1</v>
      </c>
      <c r="X3753" s="148" t="s">
        <v>7273</v>
      </c>
      <c r="Y3753" s="149">
        <v>20251</v>
      </c>
      <c r="Z3753" s="149" t="s">
        <v>4007</v>
      </c>
      <c r="AA3753" s="149">
        <f>IF(ActividadesCom[[#This Row],[NIVEL 4]]&lt;&gt;0,VLOOKUP(ActividadesCom[[#This Row],[NIVEL 4]],Catálogo!A:B,2,FALSE),"")</f>
        <v>4</v>
      </c>
      <c r="AB3753" s="149">
        <v>1</v>
      </c>
      <c r="AC3753" s="148" t="s">
        <v>7347</v>
      </c>
      <c r="AD3753" s="149">
        <v>20253</v>
      </c>
      <c r="AE3753" s="149" t="s">
        <v>4007</v>
      </c>
      <c r="AF3753" s="149">
        <f>IF(ActividadesCom[[#This Row],[NIVEL 5]]&lt;&gt;0,VLOOKUP(ActividadesCom[[#This Row],[NIVEL 5]],Catálogo!A:B,2,FALSE),"")</f>
        <v>4</v>
      </c>
      <c r="AG3753" s="149">
        <v>1</v>
      </c>
    </row>
    <row r="3754" spans="1:34" ht="30" customHeight="1" x14ac:dyDescent="0.25">
      <c r="A3754" s="7">
        <v>22470074</v>
      </c>
      <c r="B3754" s="6" t="str">
        <f>VLOOKUP(ActividadesCom[[#This Row],[NO. DE CONTROL]],'LISTADO ESTUDIANTES'!A:C,2,FALSE)</f>
        <v>JUNCO EUAN JESUS ANTONIO</v>
      </c>
      <c r="C3754" s="6" t="str">
        <f>VLOOKUP(ActividadesCom[[#This Row],[NO. DE CONTROL]],'LISTADO ESTUDIANTES'!A:C,3,FALSE)</f>
        <v>INGENIERIA CIVIL</v>
      </c>
      <c r="D3754" s="5" t="str">
        <f>VLOOKUP(ActividadesCom[[#This Row],[NO. DE CONTROL]],'LISTADO ESTUDIANTES'!A:D,4,FALSE)</f>
        <v>ACTIVO(A)</v>
      </c>
      <c r="E3754" s="7">
        <f>SUM(ActividadesCom[[#This Row],[CRÉD. 1]],ActividadesCom[[#This Row],[CRÉD. 2]],ActividadesCom[[#This Row],[CRÉD. 3]],ActividadesCom[[#This Row],[CRÉD. 4]],ActividadesCom[[#This Row],[CRÉD. 5]])</f>
        <v>5</v>
      </c>
      <c r="F3754" s="5">
        <f>IF(ActividadesCom[[#This Row],[ÚLTIMO SEMESTRE CON CRÉDITOS]]&gt;0,ROUND(AVERAGE(ActividadesCom[[#This Row],[VALOR NIVEL 5]],ActividadesCom[[#This Row],[VALOR NIVEL 4]],ActividadesCom[[#This Row],[VALOR NIVEL 3]],ActividadesCom[[#This Row],[VALOR NIVEL 2]],ActividadesCom[[#This Row],[VALOR NIVEL 1]]),0),"")</f>
        <v>3</v>
      </c>
      <c r="G3754" s="7" t="str">
        <f>IF(ActividadesCom[[#This Row],[PROMEDIO]]="","",IF(ActividadesCom[[#This Row],[PROMEDIO]]&gt;=4,"EXCELENTE",IF(ActividadesCom[[#This Row],[PROMEDIO]]&gt;=3,"NOTABLE",IF(ActividadesCom[[#This Row],[PROMEDIO]]&gt;=2,"BUENO",IF(ActividadesCom[[#This Row],[PROMEDIO]]=1,"SUFICIENTE","")))))</f>
        <v>NOTABLE</v>
      </c>
      <c r="H3754" s="5">
        <f>MAX(ActividadesCom[[#This Row],[PERÍODO 1]],ActividadesCom[[#This Row],[PERÍODO 2]],ActividadesCom[[#This Row],[PERÍODO 3]],ActividadesCom[[#This Row],[PERÍODO 4]],ActividadesCom[[#This Row],[PERÍODO 5]])</f>
        <v>20231</v>
      </c>
      <c r="I3754" s="6" t="s">
        <v>5702</v>
      </c>
      <c r="J3754" s="5">
        <v>20223</v>
      </c>
      <c r="K3754" s="5" t="s">
        <v>4007</v>
      </c>
      <c r="L3754" s="5">
        <f>IF(ActividadesCom[[#This Row],[NIVEL 1]]&lt;&gt;0,VLOOKUP(ActividadesCom[[#This Row],[NIVEL 1]],Catálogo!A:B,2,FALSE),"")</f>
        <v>4</v>
      </c>
      <c r="M3754" s="5">
        <v>1</v>
      </c>
      <c r="N3754" s="6" t="s">
        <v>5732</v>
      </c>
      <c r="O3754" s="5">
        <v>20223</v>
      </c>
      <c r="P3754" s="5" t="s">
        <v>4008</v>
      </c>
      <c r="Q3754" s="5">
        <f>IF(ActividadesCom[[#This Row],[NIVEL 2]]&lt;&gt;0,VLOOKUP(ActividadesCom[[#This Row],[NIVEL 2]],Catálogo!A:B,2,FALSE),"")</f>
        <v>3</v>
      </c>
      <c r="R3754" s="5">
        <v>1</v>
      </c>
      <c r="S3754" s="6" t="s">
        <v>47</v>
      </c>
      <c r="T3754" s="5">
        <v>20223</v>
      </c>
      <c r="U3754" s="5" t="s">
        <v>4008</v>
      </c>
      <c r="V3754" s="5">
        <f>IF(ActividadesCom[[#This Row],[NIVEL 3]]&lt;&gt;0,VLOOKUP(ActividadesCom[[#This Row],[NIVEL 3]],Catálogo!A:B,2,FALSE),"")</f>
        <v>3</v>
      </c>
      <c r="W3754" s="5">
        <v>1</v>
      </c>
      <c r="X3754" s="6" t="s">
        <v>5345</v>
      </c>
      <c r="Y3754" s="5">
        <v>20231</v>
      </c>
      <c r="Z3754" s="5" t="s">
        <v>4008</v>
      </c>
      <c r="AA3754" s="5">
        <f>IF(ActividadesCom[[#This Row],[NIVEL 4]]&lt;&gt;0,VLOOKUP(ActividadesCom[[#This Row],[NIVEL 4]],Catálogo!A:B,2,FALSE),"")</f>
        <v>3</v>
      </c>
      <c r="AB3754" s="5">
        <v>1</v>
      </c>
      <c r="AC3754" s="6" t="s">
        <v>665</v>
      </c>
      <c r="AD3754" s="5">
        <v>20231</v>
      </c>
      <c r="AE3754" s="5" t="s">
        <v>4020</v>
      </c>
      <c r="AF3754" s="5">
        <f>IF(ActividadesCom[[#This Row],[NIVEL 5]]&lt;&gt;0,VLOOKUP(ActividadesCom[[#This Row],[NIVEL 5]],Catálogo!A:B,2,FALSE),"")</f>
        <v>3</v>
      </c>
      <c r="AG3754" s="5">
        <v>1</v>
      </c>
      <c r="AH3754" s="2"/>
    </row>
    <row r="3755" spans="1:34" s="151" customFormat="1" ht="30" customHeight="1" x14ac:dyDescent="0.25">
      <c r="A3755" s="147">
        <v>22470075</v>
      </c>
      <c r="B3755" s="148" t="str">
        <f>VLOOKUP(ActividadesCom[[#This Row],[NO. DE CONTROL]],'LISTADO ESTUDIANTES'!A:C,2,FALSE)</f>
        <v>GARMAS MAAS HENRY EMANUEL</v>
      </c>
      <c r="C3755" s="148" t="str">
        <f>VLOOKUP(ActividadesCom[[#This Row],[NO. DE CONTROL]],'LISTADO ESTUDIANTES'!A:C,3,FALSE)</f>
        <v>INGENIERIA CIVIL</v>
      </c>
      <c r="D3755" s="149" t="str">
        <f>VLOOKUP(ActividadesCom[[#This Row],[NO. DE CONTROL]],'LISTADO ESTUDIANTES'!A:D,4,FALSE)</f>
        <v>ACTIVO(A)</v>
      </c>
      <c r="E3755" s="147">
        <f>SUM(ActividadesCom[[#This Row],[CRÉD. 1]],ActividadesCom[[#This Row],[CRÉD. 2]],ActividadesCom[[#This Row],[CRÉD. 3]],ActividadesCom[[#This Row],[CRÉD. 4]],ActividadesCom[[#This Row],[CRÉD. 5]])</f>
        <v>6</v>
      </c>
      <c r="F3755" s="149">
        <f>IF(ActividadesCom[[#This Row],[ÚLTIMO SEMESTRE CON CRÉDITOS]]&gt;0,ROUND(AVERAGE(ActividadesCom[[#This Row],[VALOR NIVEL 5]],ActividadesCom[[#This Row],[VALOR NIVEL 4]],ActividadesCom[[#This Row],[VALOR NIVEL 3]],ActividadesCom[[#This Row],[VALOR NIVEL 2]],ActividadesCom[[#This Row],[VALOR NIVEL 1]]),0),"")</f>
        <v>3</v>
      </c>
      <c r="G3755" s="147" t="str">
        <f>IF(ActividadesCom[[#This Row],[PROMEDIO]]="","",IF(ActividadesCom[[#This Row],[PROMEDIO]]&gt;=4,"EXCELENTE",IF(ActividadesCom[[#This Row],[PROMEDIO]]&gt;=3,"NOTABLE",IF(ActividadesCom[[#This Row],[PROMEDIO]]&gt;=2,"BUENO",IF(ActividadesCom[[#This Row],[PROMEDIO]]=1,"SUFICIENTE","")))))</f>
        <v>NOTABLE</v>
      </c>
      <c r="H3755" s="149">
        <f>MAX(ActividadesCom[[#This Row],[PERÍODO 1]],ActividadesCom[[#This Row],[PERÍODO 2]],ActividadesCom[[#This Row],[PERÍODO 3]],ActividadesCom[[#This Row],[PERÍODO 4]],ActividadesCom[[#This Row],[PERÍODO 5]])</f>
        <v>20241</v>
      </c>
      <c r="I3755" s="148" t="s">
        <v>5702</v>
      </c>
      <c r="J3755" s="149">
        <v>20223</v>
      </c>
      <c r="K3755" s="149" t="s">
        <v>4007</v>
      </c>
      <c r="L3755" s="149">
        <f>IF(ActividadesCom[[#This Row],[NIVEL 1]]&lt;&gt;0,VLOOKUP(ActividadesCom[[#This Row],[NIVEL 1]],Catálogo!A:B,2,FALSE),"")</f>
        <v>4</v>
      </c>
      <c r="M3755" s="149">
        <v>1</v>
      </c>
      <c r="N3755" s="148" t="s">
        <v>47</v>
      </c>
      <c r="O3755" s="149">
        <v>20223</v>
      </c>
      <c r="P3755" s="149" t="s">
        <v>4008</v>
      </c>
      <c r="Q3755" s="149">
        <f>IF(ActividadesCom[[#This Row],[NIVEL 2]]&lt;&gt;0,VLOOKUP(ActividadesCom[[#This Row],[NIVEL 2]],Catálogo!A:B,2,FALSE),"")</f>
        <v>3</v>
      </c>
      <c r="R3755" s="149">
        <v>1</v>
      </c>
      <c r="S3755" s="148" t="s">
        <v>5629</v>
      </c>
      <c r="T3755" s="149">
        <v>20231</v>
      </c>
      <c r="U3755" s="149" t="s">
        <v>4008</v>
      </c>
      <c r="V3755" s="149">
        <f>IF(ActividadesCom[[#This Row],[NIVEL 3]]&lt;&gt;0,VLOOKUP(ActividadesCom[[#This Row],[NIVEL 3]],Catálogo!A:B,2,FALSE),"")</f>
        <v>3</v>
      </c>
      <c r="W3755" s="149">
        <v>1</v>
      </c>
      <c r="X3755" s="148" t="s">
        <v>665</v>
      </c>
      <c r="Y3755" s="149">
        <v>20231</v>
      </c>
      <c r="Z3755" s="149" t="s">
        <v>4008</v>
      </c>
      <c r="AA3755" s="149">
        <f>IF(ActividadesCom[[#This Row],[NIVEL 4]]&lt;&gt;0,VLOOKUP(ActividadesCom[[#This Row],[NIVEL 4]],Catálogo!A:B,2,FALSE),"")</f>
        <v>3</v>
      </c>
      <c r="AB3755" s="149">
        <v>1</v>
      </c>
      <c r="AC3755" s="148" t="s">
        <v>6339</v>
      </c>
      <c r="AD3755" s="149">
        <v>20241</v>
      </c>
      <c r="AE3755" s="149" t="s">
        <v>4007</v>
      </c>
      <c r="AF3755" s="149">
        <f>IF(ActividadesCom[[#This Row],[NIVEL 5]]&lt;&gt;0,VLOOKUP(ActividadesCom[[#This Row],[NIVEL 5]],Catálogo!A:B,2,FALSE),"")</f>
        <v>4</v>
      </c>
      <c r="AG3755" s="149">
        <v>2</v>
      </c>
    </row>
    <row r="3756" spans="1:34" s="151" customFormat="1" ht="30" hidden="1" customHeight="1" x14ac:dyDescent="0.25">
      <c r="A3756" s="147">
        <v>22470076</v>
      </c>
      <c r="B3756" s="148" t="str">
        <f>VLOOKUP(ActividadesCom[[#This Row],[NO. DE CONTROL]],'LISTADO ESTUDIANTES'!A:C,2,FALSE)</f>
        <v>CANCHE LARA JOSUE ISAI</v>
      </c>
      <c r="C3756" s="148" t="str">
        <f>VLOOKUP(ActividadesCom[[#This Row],[NO. DE CONTROL]],'LISTADO ESTUDIANTES'!A:C,3,FALSE)</f>
        <v>INGENIERIA CIVIL</v>
      </c>
      <c r="D3756" s="149" t="str">
        <f>VLOOKUP(ActividadesCom[[#This Row],[NO. DE CONTROL]],'LISTADO ESTUDIANTES'!A:D,4,FALSE)</f>
        <v>EGRESADO(A)</v>
      </c>
      <c r="E3756" s="147">
        <f>SUM(ActividadesCom[[#This Row],[CRÉD. 1]],ActividadesCom[[#This Row],[CRÉD. 2]],ActividadesCom[[#This Row],[CRÉD. 3]],ActividadesCom[[#This Row],[CRÉD. 4]],ActividadesCom[[#This Row],[CRÉD. 5]])</f>
        <v>5</v>
      </c>
      <c r="F3756" s="149">
        <f>IF(ActividadesCom[[#This Row],[ÚLTIMO SEMESTRE CON CRÉDITOS]]&gt;0,ROUND(AVERAGE(ActividadesCom[[#This Row],[VALOR NIVEL 5]],ActividadesCom[[#This Row],[VALOR NIVEL 4]],ActividadesCom[[#This Row],[VALOR NIVEL 3]],ActividadesCom[[#This Row],[VALOR NIVEL 2]],ActividadesCom[[#This Row],[VALOR NIVEL 1]]),0),"")</f>
        <v>4</v>
      </c>
      <c r="G3756" s="147" t="str">
        <f>IF(ActividadesCom[[#This Row],[PROMEDIO]]="","",IF(ActividadesCom[[#This Row],[PROMEDIO]]&gt;=4,"EXCELENTE",IF(ActividadesCom[[#This Row],[PROMEDIO]]&gt;=3,"NOTABLE",IF(ActividadesCom[[#This Row],[PROMEDIO]]&gt;=2,"BUENO",IF(ActividadesCom[[#This Row],[PROMEDIO]]=1,"SUFICIENTE","")))))</f>
        <v>EXCELENTE</v>
      </c>
      <c r="H3756" s="149">
        <f>MAX(ActividadesCom[[#This Row],[PERÍODO 1]],ActividadesCom[[#This Row],[PERÍODO 2]],ActividadesCom[[#This Row],[PERÍODO 3]],ActividadesCom[[#This Row],[PERÍODO 4]],ActividadesCom[[#This Row],[PERÍODO 5]])</f>
        <v>20241</v>
      </c>
      <c r="I3756" s="148" t="s">
        <v>5680</v>
      </c>
      <c r="J3756" s="149">
        <v>20223</v>
      </c>
      <c r="K3756" s="149" t="s">
        <v>4007</v>
      </c>
      <c r="L3756" s="149">
        <f>IF(ActividadesCom[[#This Row],[NIVEL 1]]&lt;&gt;0,VLOOKUP(ActividadesCom[[#This Row],[NIVEL 1]],Catálogo!A:B,2,FALSE),"")</f>
        <v>4</v>
      </c>
      <c r="M3756" s="149">
        <v>1</v>
      </c>
      <c r="N3756" s="148" t="s">
        <v>3518</v>
      </c>
      <c r="O3756" s="149">
        <v>20223</v>
      </c>
      <c r="P3756" s="149" t="s">
        <v>4008</v>
      </c>
      <c r="Q3756" s="149">
        <f>IF(ActividadesCom[[#This Row],[NIVEL 2]]&lt;&gt;0,VLOOKUP(ActividadesCom[[#This Row],[NIVEL 2]],Catálogo!A:B,2,FALSE),"")</f>
        <v>3</v>
      </c>
      <c r="R3756" s="149">
        <v>1</v>
      </c>
      <c r="S3756" s="148" t="s">
        <v>615</v>
      </c>
      <c r="T3756" s="149">
        <v>20231</v>
      </c>
      <c r="U3756" s="149" t="s">
        <v>4008</v>
      </c>
      <c r="V3756" s="149">
        <f>IF(ActividadesCom[[#This Row],[NIVEL 3]]&lt;&gt;0,VLOOKUP(ActividadesCom[[#This Row],[NIVEL 3]],Catálogo!A:B,2,FALSE),"")</f>
        <v>3</v>
      </c>
      <c r="W3756" s="149">
        <v>1</v>
      </c>
      <c r="X3756" s="148" t="s">
        <v>6340</v>
      </c>
      <c r="Y3756" s="149">
        <v>20241</v>
      </c>
      <c r="Z3756" s="149" t="s">
        <v>4007</v>
      </c>
      <c r="AA3756" s="149">
        <f>IF(ActividadesCom[[#This Row],[NIVEL 4]]&lt;&gt;0,VLOOKUP(ActividadesCom[[#This Row],[NIVEL 4]],Catálogo!A:B,2,FALSE),"")</f>
        <v>4</v>
      </c>
      <c r="AB3756" s="149">
        <v>2</v>
      </c>
      <c r="AC3756" s="148"/>
      <c r="AD3756" s="149"/>
      <c r="AE3756" s="149"/>
      <c r="AF3756" s="149" t="str">
        <f>IF(ActividadesCom[[#This Row],[NIVEL 5]]&lt;&gt;0,VLOOKUP(ActividadesCom[[#This Row],[NIVEL 5]],Catálogo!A:B,2,FALSE),"")</f>
        <v/>
      </c>
      <c r="AG3756" s="149"/>
    </row>
    <row r="3757" spans="1:34" ht="30" hidden="1" customHeight="1" x14ac:dyDescent="0.25">
      <c r="A3757" s="7">
        <v>22470077</v>
      </c>
      <c r="B3757" s="6" t="str">
        <f>VLOOKUP(ActividadesCom[[#This Row],[NO. DE CONTROL]],'LISTADO ESTUDIANTES'!A:C,2,FALSE)</f>
        <v>ORTIZ DZIB JOSE EDUARDO</v>
      </c>
      <c r="C3757" s="6" t="str">
        <f>VLOOKUP(ActividadesCom[[#This Row],[NO. DE CONTROL]],'LISTADO ESTUDIANTES'!A:C,3,FALSE)</f>
        <v>INGENIERIA CIVIL</v>
      </c>
      <c r="D3757" s="5" t="str">
        <f>VLOOKUP(ActividadesCom[[#This Row],[NO. DE CONTROL]],'LISTADO ESTUDIANTES'!A:D,4,FALSE)</f>
        <v>EGRESADO(A)</v>
      </c>
      <c r="E3757" s="7">
        <f>SUM(ActividadesCom[[#This Row],[CRÉD. 1]],ActividadesCom[[#This Row],[CRÉD. 2]],ActividadesCom[[#This Row],[CRÉD. 3]],ActividadesCom[[#This Row],[CRÉD. 4]],ActividadesCom[[#This Row],[CRÉD. 5]])</f>
        <v>4</v>
      </c>
      <c r="F3757" s="5">
        <f>IF(ActividadesCom[[#This Row],[ÚLTIMO SEMESTRE CON CRÉDITOS]]&gt;0,ROUND(AVERAGE(ActividadesCom[[#This Row],[VALOR NIVEL 5]],ActividadesCom[[#This Row],[VALOR NIVEL 4]],ActividadesCom[[#This Row],[VALOR NIVEL 3]],ActividadesCom[[#This Row],[VALOR NIVEL 2]],ActividadesCom[[#This Row],[VALOR NIVEL 1]]),0),"")</f>
        <v>3</v>
      </c>
      <c r="G3757" s="7" t="str">
        <f>IF(ActividadesCom[[#This Row],[PROMEDIO]]="","",IF(ActividadesCom[[#This Row],[PROMEDIO]]&gt;=4,"EXCELENTE",IF(ActividadesCom[[#This Row],[PROMEDIO]]&gt;=3,"NOTABLE",IF(ActividadesCom[[#This Row],[PROMEDIO]]&gt;=2,"BUENO",IF(ActividadesCom[[#This Row],[PROMEDIO]]=1,"SUFICIENTE","")))))</f>
        <v>NOTABLE</v>
      </c>
      <c r="H3757" s="5">
        <f>MAX(ActividadesCom[[#This Row],[PERÍODO 1]],ActividadesCom[[#This Row],[PERÍODO 2]],ActividadesCom[[#This Row],[PERÍODO 3]],ActividadesCom[[#This Row],[PERÍODO 4]],ActividadesCom[[#This Row],[PERÍODO 5]])</f>
        <v>20231</v>
      </c>
      <c r="I3757" s="6" t="s">
        <v>5680</v>
      </c>
      <c r="J3757" s="5">
        <v>20223</v>
      </c>
      <c r="K3757" s="5" t="s">
        <v>4007</v>
      </c>
      <c r="L3757" s="5">
        <f>IF(ActividadesCom[[#This Row],[NIVEL 1]]&lt;&gt;0,VLOOKUP(ActividadesCom[[#This Row],[NIVEL 1]],Catálogo!A:B,2,FALSE),"")</f>
        <v>4</v>
      </c>
      <c r="M3757" s="5">
        <v>1</v>
      </c>
      <c r="N3757" s="6" t="s">
        <v>47</v>
      </c>
      <c r="O3757" s="5">
        <v>20223</v>
      </c>
      <c r="P3757" s="5" t="s">
        <v>4008</v>
      </c>
      <c r="Q3757" s="5">
        <f>IF(ActividadesCom[[#This Row],[NIVEL 2]]&lt;&gt;0,VLOOKUP(ActividadesCom[[#This Row],[NIVEL 2]],Catálogo!A:B,2,FALSE),"")</f>
        <v>3</v>
      </c>
      <c r="R3757" s="5">
        <v>1</v>
      </c>
      <c r="S3757" s="6" t="s">
        <v>5629</v>
      </c>
      <c r="T3757" s="5">
        <v>20231</v>
      </c>
      <c r="U3757" s="5" t="s">
        <v>4008</v>
      </c>
      <c r="V3757" s="5">
        <f>IF(ActividadesCom[[#This Row],[NIVEL 3]]&lt;&gt;0,VLOOKUP(ActividadesCom[[#This Row],[NIVEL 3]],Catálogo!A:B,2,FALSE),"")</f>
        <v>3</v>
      </c>
      <c r="W3757" s="5">
        <v>1</v>
      </c>
      <c r="X3757" s="6" t="s">
        <v>665</v>
      </c>
      <c r="Y3757" s="5">
        <v>20231</v>
      </c>
      <c r="Z3757" s="5" t="s">
        <v>4008</v>
      </c>
      <c r="AA3757" s="5">
        <f>IF(ActividadesCom[[#This Row],[NIVEL 4]]&lt;&gt;0,VLOOKUP(ActividadesCom[[#This Row],[NIVEL 4]],Catálogo!A:B,2,FALSE),"")</f>
        <v>3</v>
      </c>
      <c r="AB3757" s="5">
        <v>1</v>
      </c>
      <c r="AC3757" s="6"/>
      <c r="AD3757" s="5"/>
      <c r="AE3757" s="5"/>
      <c r="AF3757" s="5" t="str">
        <f>IF(ActividadesCom[[#This Row],[NIVEL 5]]&lt;&gt;0,VLOOKUP(ActividadesCom[[#This Row],[NIVEL 5]],Catálogo!A:B,2,FALSE),"")</f>
        <v/>
      </c>
      <c r="AG3757" s="5"/>
      <c r="AH3757" s="2"/>
    </row>
    <row r="3758" spans="1:34" s="151" customFormat="1" ht="30" customHeight="1" x14ac:dyDescent="0.25">
      <c r="A3758" s="147">
        <v>22470078</v>
      </c>
      <c r="B3758" s="148" t="str">
        <f>VLOOKUP(ActividadesCom[[#This Row],[NO. DE CONTROL]],'LISTADO ESTUDIANTES'!A:C,2,FALSE)</f>
        <v>MOLAS TUN ELVIRA SOFIA</v>
      </c>
      <c r="C3758" s="148" t="str">
        <f>VLOOKUP(ActividadesCom[[#This Row],[NO. DE CONTROL]],'LISTADO ESTUDIANTES'!A:C,3,FALSE)</f>
        <v>INGENIERIA CIVIL</v>
      </c>
      <c r="D3758" s="149" t="str">
        <f>VLOOKUP(ActividadesCom[[#This Row],[NO. DE CONTROL]],'LISTADO ESTUDIANTES'!A:D,4,FALSE)</f>
        <v>ACTIVO(A)</v>
      </c>
      <c r="E3758" s="147">
        <f>SUM(ActividadesCom[[#This Row],[CRÉD. 1]],ActividadesCom[[#This Row],[CRÉD. 2]],ActividadesCom[[#This Row],[CRÉD. 3]],ActividadesCom[[#This Row],[CRÉD. 4]],ActividadesCom[[#This Row],[CRÉD. 5]])</f>
        <v>6</v>
      </c>
      <c r="F3758" s="149">
        <f>IF(ActividadesCom[[#This Row],[ÚLTIMO SEMESTRE CON CRÉDITOS]]&gt;0,ROUND(AVERAGE(ActividadesCom[[#This Row],[VALOR NIVEL 5]],ActividadesCom[[#This Row],[VALOR NIVEL 4]],ActividadesCom[[#This Row],[VALOR NIVEL 3]],ActividadesCom[[#This Row],[VALOR NIVEL 2]],ActividadesCom[[#This Row],[VALOR NIVEL 1]]),0),"")</f>
        <v>3</v>
      </c>
      <c r="G3758" s="147" t="str">
        <f>IF(ActividadesCom[[#This Row],[PROMEDIO]]="","",IF(ActividadesCom[[#This Row],[PROMEDIO]]&gt;=4,"EXCELENTE",IF(ActividadesCom[[#This Row],[PROMEDIO]]&gt;=3,"NOTABLE",IF(ActividadesCom[[#This Row],[PROMEDIO]]&gt;=2,"BUENO",IF(ActividadesCom[[#This Row],[PROMEDIO]]=1,"SUFICIENTE","")))))</f>
        <v>NOTABLE</v>
      </c>
      <c r="H3758" s="149">
        <f>MAX(ActividadesCom[[#This Row],[PERÍODO 1]],ActividadesCom[[#This Row],[PERÍODO 2]],ActividadesCom[[#This Row],[PERÍODO 3]],ActividadesCom[[#This Row],[PERÍODO 4]],ActividadesCom[[#This Row],[PERÍODO 5]])</f>
        <v>20241</v>
      </c>
      <c r="I3758" s="148" t="s">
        <v>5681</v>
      </c>
      <c r="J3758" s="149">
        <v>20223</v>
      </c>
      <c r="K3758" s="149" t="s">
        <v>4007</v>
      </c>
      <c r="L3758" s="149">
        <f>IF(ActividadesCom[[#This Row],[NIVEL 1]]&lt;&gt;0,VLOOKUP(ActividadesCom[[#This Row],[NIVEL 1]],Catálogo!A:B,2,FALSE),"")</f>
        <v>4</v>
      </c>
      <c r="M3758" s="149">
        <v>1</v>
      </c>
      <c r="N3758" s="148" t="s">
        <v>34</v>
      </c>
      <c r="O3758" s="149">
        <v>20223</v>
      </c>
      <c r="P3758" s="149" t="s">
        <v>4008</v>
      </c>
      <c r="Q3758" s="149">
        <f>IF(ActividadesCom[[#This Row],[NIVEL 2]]&lt;&gt;0,VLOOKUP(ActividadesCom[[#This Row],[NIVEL 2]],Catálogo!A:B,2,FALSE),"")</f>
        <v>3</v>
      </c>
      <c r="R3758" s="149">
        <v>1</v>
      </c>
      <c r="S3758" s="148" t="s">
        <v>3518</v>
      </c>
      <c r="T3758" s="149">
        <v>20231</v>
      </c>
      <c r="U3758" s="149" t="s">
        <v>4021</v>
      </c>
      <c r="V3758" s="149">
        <f>IF(ActividadesCom[[#This Row],[NIVEL 3]]&lt;&gt;0,VLOOKUP(ActividadesCom[[#This Row],[NIVEL 3]],Catálogo!A:B,2,FALSE),"")</f>
        <v>2</v>
      </c>
      <c r="W3758" s="149">
        <v>1</v>
      </c>
      <c r="X3758" s="148" t="s">
        <v>615</v>
      </c>
      <c r="Y3758" s="149">
        <v>20231</v>
      </c>
      <c r="Z3758" s="149" t="s">
        <v>4008</v>
      </c>
      <c r="AA3758" s="149">
        <f>IF(ActividadesCom[[#This Row],[NIVEL 4]]&lt;&gt;0,VLOOKUP(ActividadesCom[[#This Row],[NIVEL 4]],Catálogo!A:B,2,FALSE),"")</f>
        <v>3</v>
      </c>
      <c r="AB3758" s="149">
        <v>1</v>
      </c>
      <c r="AC3758" s="148" t="s">
        <v>6339</v>
      </c>
      <c r="AD3758" s="149">
        <v>20241</v>
      </c>
      <c r="AE3758" s="149" t="s">
        <v>4007</v>
      </c>
      <c r="AF3758" s="149">
        <f>IF(ActividadesCom[[#This Row],[NIVEL 5]]&lt;&gt;0,VLOOKUP(ActividadesCom[[#This Row],[NIVEL 5]],Catálogo!A:B,2,FALSE),"")</f>
        <v>4</v>
      </c>
      <c r="AG3758" s="149">
        <v>2</v>
      </c>
    </row>
    <row r="3759" spans="1:34" s="151" customFormat="1" ht="30" customHeight="1" x14ac:dyDescent="0.25">
      <c r="A3759" s="147">
        <v>22470079</v>
      </c>
      <c r="B3759" s="148" t="str">
        <f>VLOOKUP(ActividadesCom[[#This Row],[NO. DE CONTROL]],'LISTADO ESTUDIANTES'!A:C,2,FALSE)</f>
        <v>CAHUICH MUT OSWALDO DE LOS ANGELES</v>
      </c>
      <c r="C3759" s="148" t="str">
        <f>VLOOKUP(ActividadesCom[[#This Row],[NO. DE CONTROL]],'LISTADO ESTUDIANTES'!A:C,3,FALSE)</f>
        <v>INGENIERIA CIVIL</v>
      </c>
      <c r="D3759" s="149" t="str">
        <f>VLOOKUP(ActividadesCom[[#This Row],[NO. DE CONTROL]],'LISTADO ESTUDIANTES'!A:D,4,FALSE)</f>
        <v>ACTIVO(A)</v>
      </c>
      <c r="E3759" s="147">
        <f>SUM(ActividadesCom[[#This Row],[CRÉD. 1]],ActividadesCom[[#This Row],[CRÉD. 2]],ActividadesCom[[#This Row],[CRÉD. 3]],ActividadesCom[[#This Row],[CRÉD. 4]],ActividadesCom[[#This Row],[CRÉD. 5]])</f>
        <v>5</v>
      </c>
      <c r="F3759" s="149">
        <f>IF(ActividadesCom[[#This Row],[ÚLTIMO SEMESTRE CON CRÉDITOS]]&gt;0,ROUND(AVERAGE(ActividadesCom[[#This Row],[VALOR NIVEL 5]],ActividadesCom[[#This Row],[VALOR NIVEL 4]],ActividadesCom[[#This Row],[VALOR NIVEL 3]],ActividadesCom[[#This Row],[VALOR NIVEL 2]],ActividadesCom[[#This Row],[VALOR NIVEL 1]]),0),"")</f>
        <v>3</v>
      </c>
      <c r="G3759" s="147" t="str">
        <f>IF(ActividadesCom[[#This Row],[PROMEDIO]]="","",IF(ActividadesCom[[#This Row],[PROMEDIO]]&gt;=4,"EXCELENTE",IF(ActividadesCom[[#This Row],[PROMEDIO]]&gt;=3,"NOTABLE",IF(ActividadesCom[[#This Row],[PROMEDIO]]&gt;=2,"BUENO",IF(ActividadesCom[[#This Row],[PROMEDIO]]=1,"SUFICIENTE","")))))</f>
        <v>NOTABLE</v>
      </c>
      <c r="H3759" s="149">
        <f>MAX(ActividadesCom[[#This Row],[PERÍODO 1]],ActividadesCom[[#This Row],[PERÍODO 2]],ActividadesCom[[#This Row],[PERÍODO 3]],ActividadesCom[[#This Row],[PERÍODO 4]],ActividadesCom[[#This Row],[PERÍODO 5]])</f>
        <v>20253</v>
      </c>
      <c r="I3759" s="148" t="s">
        <v>5680</v>
      </c>
      <c r="J3759" s="149">
        <v>20223</v>
      </c>
      <c r="K3759" s="149" t="s">
        <v>4007</v>
      </c>
      <c r="L3759" s="149">
        <f>IF(ActividadesCom[[#This Row],[NIVEL 1]]&lt;&gt;0,VLOOKUP(ActividadesCom[[#This Row],[NIVEL 1]],Catálogo!A:B,2,FALSE),"")</f>
        <v>4</v>
      </c>
      <c r="M3759" s="149">
        <v>1</v>
      </c>
      <c r="N3759" s="148" t="s">
        <v>47</v>
      </c>
      <c r="O3759" s="149">
        <v>20223</v>
      </c>
      <c r="P3759" s="149" t="s">
        <v>4008</v>
      </c>
      <c r="Q3759" s="149">
        <f>IF(ActividadesCom[[#This Row],[NIVEL 2]]&lt;&gt;0,VLOOKUP(ActividadesCom[[#This Row],[NIVEL 2]],Catálogo!A:B,2,FALSE),"")</f>
        <v>3</v>
      </c>
      <c r="R3759" s="149">
        <v>1</v>
      </c>
      <c r="S3759" s="148" t="s">
        <v>5629</v>
      </c>
      <c r="T3759" s="149">
        <v>20231</v>
      </c>
      <c r="U3759" s="149" t="s">
        <v>4008</v>
      </c>
      <c r="V3759" s="149">
        <f>IF(ActividadesCom[[#This Row],[NIVEL 3]]&lt;&gt;0,VLOOKUP(ActividadesCom[[#This Row],[NIVEL 3]],Catálogo!A:B,2,FALSE),"")</f>
        <v>3</v>
      </c>
      <c r="W3759" s="149">
        <v>1</v>
      </c>
      <c r="X3759" s="148" t="s">
        <v>665</v>
      </c>
      <c r="Y3759" s="149">
        <v>20231</v>
      </c>
      <c r="Z3759" s="149" t="s">
        <v>4008</v>
      </c>
      <c r="AA3759" s="149">
        <f>IF(ActividadesCom[[#This Row],[NIVEL 4]]&lt;&gt;0,VLOOKUP(ActividadesCom[[#This Row],[NIVEL 4]],Catálogo!A:B,2,FALSE),"")</f>
        <v>3</v>
      </c>
      <c r="AB3759" s="149">
        <v>1</v>
      </c>
      <c r="AC3759" s="148" t="s">
        <v>6821</v>
      </c>
      <c r="AD3759" s="149">
        <v>20253</v>
      </c>
      <c r="AE3759" s="149" t="s">
        <v>4008</v>
      </c>
      <c r="AF3759" s="149">
        <f>IF(ActividadesCom[[#This Row],[NIVEL 5]]&lt;&gt;0,VLOOKUP(ActividadesCom[[#This Row],[NIVEL 5]],Catálogo!A:B,2,FALSE),"")</f>
        <v>3</v>
      </c>
      <c r="AG3759" s="149">
        <v>1</v>
      </c>
    </row>
    <row r="3760" spans="1:34" ht="30" hidden="1" customHeight="1" x14ac:dyDescent="0.25">
      <c r="A3760" s="7">
        <v>22470080</v>
      </c>
      <c r="B3760" s="6" t="str">
        <f>VLOOKUP(ActividadesCom[[#This Row],[NO. DE CONTROL]],'LISTADO ESTUDIANTES'!A:C,2,FALSE)</f>
        <v>ROBLES NEGRETE LUIS GABRIEL</v>
      </c>
      <c r="C3760" s="6" t="str">
        <f>VLOOKUP(ActividadesCom[[#This Row],[NO. DE CONTROL]],'LISTADO ESTUDIANTES'!A:C,3,FALSE)</f>
        <v>INGENIERIA CIVIL</v>
      </c>
      <c r="D3760" s="5" t="str">
        <f>VLOOKUP(ActividadesCom[[#This Row],[NO. DE CONTROL]],'LISTADO ESTUDIANTES'!A:D,4,FALSE)</f>
        <v>EGRESADO(A)</v>
      </c>
      <c r="E3760" s="7">
        <f>SUM(ActividadesCom[[#This Row],[CRÉD. 1]],ActividadesCom[[#This Row],[CRÉD. 2]],ActividadesCom[[#This Row],[CRÉD. 3]],ActividadesCom[[#This Row],[CRÉD. 4]],ActividadesCom[[#This Row],[CRÉD. 5]])</f>
        <v>0</v>
      </c>
      <c r="F3760" s="5" t="str">
        <f>IF(ActividadesCom[[#This Row],[ÚLTIMO SEMESTRE CON CRÉDITOS]]&gt;0,ROUND(AVERAGE(ActividadesCom[[#This Row],[VALOR NIVEL 5]],ActividadesCom[[#This Row],[VALOR NIVEL 4]],ActividadesCom[[#This Row],[VALOR NIVEL 3]],ActividadesCom[[#This Row],[VALOR NIVEL 2]],ActividadesCom[[#This Row],[VALOR NIVEL 1]]),0),"")</f>
        <v/>
      </c>
      <c r="G3760" s="7" t="str">
        <f>IF(ActividadesCom[[#This Row],[PROMEDIO]]="","",IF(ActividadesCom[[#This Row],[PROMEDIO]]&gt;=4,"EXCELENTE",IF(ActividadesCom[[#This Row],[PROMEDIO]]&gt;=3,"NOTABLE",IF(ActividadesCom[[#This Row],[PROMEDIO]]&gt;=2,"BUENO",IF(ActividadesCom[[#This Row],[PROMEDIO]]=1,"SUFICIENTE","")))))</f>
        <v/>
      </c>
      <c r="H3760" s="5">
        <f>MAX(ActividadesCom[[#This Row],[PERÍODO 1]],ActividadesCom[[#This Row],[PERÍODO 2]],ActividadesCom[[#This Row],[PERÍODO 3]],ActividadesCom[[#This Row],[PERÍODO 4]],ActividadesCom[[#This Row],[PERÍODO 5]])</f>
        <v>0</v>
      </c>
      <c r="I3760" s="6"/>
      <c r="J3760" s="5"/>
      <c r="K3760" s="5"/>
      <c r="L3760" s="5" t="str">
        <f>IF(ActividadesCom[[#This Row],[NIVEL 1]]&lt;&gt;0,VLOOKUP(ActividadesCom[[#This Row],[NIVEL 1]],Catálogo!A:B,2,FALSE),"")</f>
        <v/>
      </c>
      <c r="M3760" s="5"/>
      <c r="N3760" s="6"/>
      <c r="O3760" s="5"/>
      <c r="P3760" s="5"/>
      <c r="Q3760" s="5" t="str">
        <f>IF(ActividadesCom[[#This Row],[NIVEL 2]]&lt;&gt;0,VLOOKUP(ActividadesCom[[#This Row],[NIVEL 2]],Catálogo!A:B,2,FALSE),"")</f>
        <v/>
      </c>
      <c r="R3760" s="5"/>
      <c r="S3760" s="6"/>
      <c r="T3760" s="5"/>
      <c r="U3760" s="5"/>
      <c r="V3760" s="5" t="str">
        <f>IF(ActividadesCom[[#This Row],[NIVEL 3]]&lt;&gt;0,VLOOKUP(ActividadesCom[[#This Row],[NIVEL 3]],Catálogo!A:B,2,FALSE),"")</f>
        <v/>
      </c>
      <c r="W3760" s="5"/>
      <c r="X3760" s="6"/>
      <c r="Y3760" s="5"/>
      <c r="Z3760" s="5"/>
      <c r="AA3760" s="5" t="str">
        <f>IF(ActividadesCom[[#This Row],[NIVEL 4]]&lt;&gt;0,VLOOKUP(ActividadesCom[[#This Row],[NIVEL 4]],Catálogo!A:B,2,FALSE),"")</f>
        <v/>
      </c>
      <c r="AB3760" s="5"/>
      <c r="AC3760" s="6"/>
      <c r="AD3760" s="5"/>
      <c r="AE3760" s="5"/>
      <c r="AF3760" s="5" t="str">
        <f>IF(ActividadesCom[[#This Row],[NIVEL 5]]&lt;&gt;0,VLOOKUP(ActividadesCom[[#This Row],[NIVEL 5]],Catálogo!A:B,2,FALSE),"")</f>
        <v/>
      </c>
      <c r="AG3760" s="5"/>
      <c r="AH3760" s="2"/>
    </row>
    <row r="3761" spans="1:34" ht="30" hidden="1" customHeight="1" x14ac:dyDescent="0.25">
      <c r="A3761" s="7">
        <v>22470081</v>
      </c>
      <c r="B3761" s="6" t="str">
        <f>VLOOKUP(ActividadesCom[[#This Row],[NO. DE CONTROL]],'LISTADO ESTUDIANTES'!A:C,2,FALSE)</f>
        <v>TUZ MAY GUSTAVO ELEAZAR</v>
      </c>
      <c r="C3761" s="6" t="str">
        <f>VLOOKUP(ActividadesCom[[#This Row],[NO. DE CONTROL]],'LISTADO ESTUDIANTES'!A:C,3,FALSE)</f>
        <v>INGENIERIA CIVIL</v>
      </c>
      <c r="D3761" s="5" t="str">
        <f>VLOOKUP(ActividadesCom[[#This Row],[NO. DE CONTROL]],'LISTADO ESTUDIANTES'!A:D,4,FALSE)</f>
        <v>EGRESADO(A)</v>
      </c>
      <c r="E3761" s="7">
        <f>SUM(ActividadesCom[[#This Row],[CRÉD. 1]],ActividadesCom[[#This Row],[CRÉD. 2]],ActividadesCom[[#This Row],[CRÉD. 3]],ActividadesCom[[#This Row],[CRÉD. 4]],ActividadesCom[[#This Row],[CRÉD. 5]])</f>
        <v>3</v>
      </c>
      <c r="F3761" s="5">
        <f>IF(ActividadesCom[[#This Row],[ÚLTIMO SEMESTRE CON CRÉDITOS]]&gt;0,ROUND(AVERAGE(ActividadesCom[[#This Row],[VALOR NIVEL 5]],ActividadesCom[[#This Row],[VALOR NIVEL 4]],ActividadesCom[[#This Row],[VALOR NIVEL 3]],ActividadesCom[[#This Row],[VALOR NIVEL 2]],ActividadesCom[[#This Row],[VALOR NIVEL 1]]),0),"")</f>
        <v>4</v>
      </c>
      <c r="G3761" s="7" t="str">
        <f>IF(ActividadesCom[[#This Row],[PROMEDIO]]="","",IF(ActividadesCom[[#This Row],[PROMEDIO]]&gt;=4,"EXCELENTE",IF(ActividadesCom[[#This Row],[PROMEDIO]]&gt;=3,"NOTABLE",IF(ActividadesCom[[#This Row],[PROMEDIO]]&gt;=2,"BUENO",IF(ActividadesCom[[#This Row],[PROMEDIO]]=1,"SUFICIENTE","")))))</f>
        <v>EXCELENTE</v>
      </c>
      <c r="H3761" s="5">
        <f>MAX(ActividadesCom[[#This Row],[PERÍODO 1]],ActividadesCom[[#This Row],[PERÍODO 2]],ActividadesCom[[#This Row],[PERÍODO 3]],ActividadesCom[[#This Row],[PERÍODO 4]],ActividadesCom[[#This Row],[PERÍODO 5]])</f>
        <v>20231</v>
      </c>
      <c r="I3761" s="6" t="s">
        <v>5680</v>
      </c>
      <c r="J3761" s="5">
        <v>20223</v>
      </c>
      <c r="K3761" s="5" t="s">
        <v>4007</v>
      </c>
      <c r="L3761" s="5">
        <f>IF(ActividadesCom[[#This Row],[NIVEL 1]]&lt;&gt;0,VLOOKUP(ActividadesCom[[#This Row],[NIVEL 1]],Catálogo!A:B,2,FALSE),"")</f>
        <v>4</v>
      </c>
      <c r="M3761" s="5">
        <v>1</v>
      </c>
      <c r="N3761" s="6" t="s">
        <v>12</v>
      </c>
      <c r="O3761" s="5">
        <v>20223</v>
      </c>
      <c r="P3761" s="5" t="s">
        <v>4007</v>
      </c>
      <c r="Q3761" s="5">
        <f>IF(ActividadesCom[[#This Row],[NIVEL 2]]&lt;&gt;0,VLOOKUP(ActividadesCom[[#This Row],[NIVEL 2]],Catálogo!A:B,2,FALSE),"")</f>
        <v>4</v>
      </c>
      <c r="R3761" s="5">
        <v>1</v>
      </c>
      <c r="S3761" s="6" t="s">
        <v>665</v>
      </c>
      <c r="T3761" s="5">
        <v>20231</v>
      </c>
      <c r="U3761" s="5" t="s">
        <v>4008</v>
      </c>
      <c r="V3761" s="5">
        <f>IF(ActividadesCom[[#This Row],[NIVEL 3]]&lt;&gt;0,VLOOKUP(ActividadesCom[[#This Row],[NIVEL 3]],Catálogo!A:B,2,FALSE),"")</f>
        <v>3</v>
      </c>
      <c r="W3761" s="5">
        <v>1</v>
      </c>
      <c r="X3761" s="6"/>
      <c r="Y3761" s="5"/>
      <c r="Z3761" s="5"/>
      <c r="AA3761" s="5" t="str">
        <f>IF(ActividadesCom[[#This Row],[NIVEL 4]]&lt;&gt;0,VLOOKUP(ActividadesCom[[#This Row],[NIVEL 4]],Catálogo!A:B,2,FALSE),"")</f>
        <v/>
      </c>
      <c r="AB3761" s="5"/>
      <c r="AC3761" s="6"/>
      <c r="AD3761" s="5"/>
      <c r="AE3761" s="5"/>
      <c r="AF3761" s="5" t="str">
        <f>IF(ActividadesCom[[#This Row],[NIVEL 5]]&lt;&gt;0,VLOOKUP(ActividadesCom[[#This Row],[NIVEL 5]],Catálogo!A:B,2,FALSE),"")</f>
        <v/>
      </c>
      <c r="AG3761" s="5"/>
      <c r="AH3761" s="2"/>
    </row>
    <row r="3762" spans="1:34" s="151" customFormat="1" ht="30" customHeight="1" x14ac:dyDescent="0.25">
      <c r="A3762" s="147">
        <v>22470082</v>
      </c>
      <c r="B3762" s="148" t="str">
        <f>VLOOKUP(ActividadesCom[[#This Row],[NO. DE CONTROL]],'LISTADO ESTUDIANTES'!A:C,2,FALSE)</f>
        <v>COLLI PINZON LISSET GUADALUPE</v>
      </c>
      <c r="C3762" s="148" t="str">
        <f>VLOOKUP(ActividadesCom[[#This Row],[NO. DE CONTROL]],'LISTADO ESTUDIANTES'!A:C,3,FALSE)</f>
        <v>INGENIERIA CIVIL</v>
      </c>
      <c r="D3762" s="149" t="str">
        <f>VLOOKUP(ActividadesCom[[#This Row],[NO. DE CONTROL]],'LISTADO ESTUDIANTES'!A:D,4,FALSE)</f>
        <v>ACTIVO(A)</v>
      </c>
      <c r="E3762" s="147">
        <f>SUM(ActividadesCom[[#This Row],[CRÉD. 1]],ActividadesCom[[#This Row],[CRÉD. 2]],ActividadesCom[[#This Row],[CRÉD. 3]],ActividadesCom[[#This Row],[CRÉD. 4]],ActividadesCom[[#This Row],[CRÉD. 5]])</f>
        <v>5</v>
      </c>
      <c r="F3762" s="149">
        <f>IF(ActividadesCom[[#This Row],[ÚLTIMO SEMESTRE CON CRÉDITOS]]&gt;0,ROUND(AVERAGE(ActividadesCom[[#This Row],[VALOR NIVEL 5]],ActividadesCom[[#This Row],[VALOR NIVEL 4]],ActividadesCom[[#This Row],[VALOR NIVEL 3]],ActividadesCom[[#This Row],[VALOR NIVEL 2]],ActividadesCom[[#This Row],[VALOR NIVEL 1]]),0),"")</f>
        <v>4</v>
      </c>
      <c r="G3762" s="147" t="str">
        <f>IF(ActividadesCom[[#This Row],[PROMEDIO]]="","",IF(ActividadesCom[[#This Row],[PROMEDIO]]&gt;=4,"EXCELENTE",IF(ActividadesCom[[#This Row],[PROMEDIO]]&gt;=3,"NOTABLE",IF(ActividadesCom[[#This Row],[PROMEDIO]]&gt;=2,"BUENO",IF(ActividadesCom[[#This Row],[PROMEDIO]]=1,"SUFICIENTE","")))))</f>
        <v>EXCELENTE</v>
      </c>
      <c r="H3762" s="149">
        <f>MAX(ActividadesCom[[#This Row],[PERÍODO 1]],ActividadesCom[[#This Row],[PERÍODO 2]],ActividadesCom[[#This Row],[PERÍODO 3]],ActividadesCom[[#This Row],[PERÍODO 4]],ActividadesCom[[#This Row],[PERÍODO 5]])</f>
        <v>20243</v>
      </c>
      <c r="I3762" s="148" t="s">
        <v>5681</v>
      </c>
      <c r="J3762" s="149">
        <v>20223</v>
      </c>
      <c r="K3762" s="149" t="s">
        <v>4007</v>
      </c>
      <c r="L3762" s="149">
        <f>IF(ActividadesCom[[#This Row],[NIVEL 1]]&lt;&gt;0,VLOOKUP(ActividadesCom[[#This Row],[NIVEL 1]],Catálogo!A:B,2,FALSE),"")</f>
        <v>4</v>
      </c>
      <c r="M3762" s="149">
        <v>1</v>
      </c>
      <c r="N3762" s="148" t="s">
        <v>615</v>
      </c>
      <c r="O3762" s="149">
        <v>20231</v>
      </c>
      <c r="P3762" s="149" t="s">
        <v>4008</v>
      </c>
      <c r="Q3762" s="149">
        <f>IF(ActividadesCom[[#This Row],[NIVEL 2]]&lt;&gt;0,VLOOKUP(ActividadesCom[[#This Row],[NIVEL 2]],Catálogo!A:B,2,FALSE),"")</f>
        <v>3</v>
      </c>
      <c r="R3762" s="149">
        <v>1</v>
      </c>
      <c r="S3762" s="148" t="s">
        <v>6341</v>
      </c>
      <c r="T3762" s="149">
        <v>20241</v>
      </c>
      <c r="U3762" s="149" t="s">
        <v>4007</v>
      </c>
      <c r="V3762" s="149">
        <f>IF(ActividadesCom[[#This Row],[NIVEL 3]]&lt;&gt;0,VLOOKUP(ActividadesCom[[#This Row],[NIVEL 3]],Catálogo!A:B,2,FALSE),"")</f>
        <v>4</v>
      </c>
      <c r="W3762" s="149">
        <v>2</v>
      </c>
      <c r="X3762" s="148" t="s">
        <v>452</v>
      </c>
      <c r="Y3762" s="149">
        <v>20243</v>
      </c>
      <c r="Z3762" s="149" t="s">
        <v>4008</v>
      </c>
      <c r="AA3762" s="149">
        <f>IF(ActividadesCom[[#This Row],[NIVEL 4]]&lt;&gt;0,VLOOKUP(ActividadesCom[[#This Row],[NIVEL 4]],Catálogo!A:B,2,FALSE),"")</f>
        <v>3</v>
      </c>
      <c r="AB3762" s="149">
        <v>1</v>
      </c>
      <c r="AC3762" s="148"/>
      <c r="AD3762" s="149"/>
      <c r="AE3762" s="149"/>
      <c r="AF3762" s="149" t="str">
        <f>IF(ActividadesCom[[#This Row],[NIVEL 5]]&lt;&gt;0,VLOOKUP(ActividadesCom[[#This Row],[NIVEL 5]],Catálogo!A:B,2,FALSE),"")</f>
        <v/>
      </c>
      <c r="AG3762" s="149"/>
    </row>
    <row r="3763" spans="1:34" s="151" customFormat="1" ht="30" customHeight="1" x14ac:dyDescent="0.25">
      <c r="A3763" s="147">
        <v>22470083</v>
      </c>
      <c r="B3763" s="148" t="str">
        <f>VLOOKUP(ActividadesCom[[#This Row],[NO. DE CONTROL]],'LISTADO ESTUDIANTES'!A:C,2,FALSE)</f>
        <v>MENDEZ MIS ASAEL DEL JESUS</v>
      </c>
      <c r="C3763" s="148" t="str">
        <f>VLOOKUP(ActividadesCom[[#This Row],[NO. DE CONTROL]],'LISTADO ESTUDIANTES'!A:C,3,FALSE)</f>
        <v>INGENIERIA CIVIL</v>
      </c>
      <c r="D3763" s="149" t="str">
        <f>VLOOKUP(ActividadesCom[[#This Row],[NO. DE CONTROL]],'LISTADO ESTUDIANTES'!A:D,4,FALSE)</f>
        <v>ACTIVO(A)</v>
      </c>
      <c r="E3763" s="147">
        <f>SUM(ActividadesCom[[#This Row],[CRÉD. 1]],ActividadesCom[[#This Row],[CRÉD. 2]],ActividadesCom[[#This Row],[CRÉD. 3]],ActividadesCom[[#This Row],[CRÉD. 4]],ActividadesCom[[#This Row],[CRÉD. 5]])</f>
        <v>5</v>
      </c>
      <c r="F3763" s="149">
        <f>IF(ActividadesCom[[#This Row],[ÚLTIMO SEMESTRE CON CRÉDITOS]]&gt;0,ROUND(AVERAGE(ActividadesCom[[#This Row],[VALOR NIVEL 5]],ActividadesCom[[#This Row],[VALOR NIVEL 4]],ActividadesCom[[#This Row],[VALOR NIVEL 3]],ActividadesCom[[#This Row],[VALOR NIVEL 2]],ActividadesCom[[#This Row],[VALOR NIVEL 1]]),0),"")</f>
        <v>3</v>
      </c>
      <c r="G3763" s="147" t="str">
        <f>IF(ActividadesCom[[#This Row],[PROMEDIO]]="","",IF(ActividadesCom[[#This Row],[PROMEDIO]]&gt;=4,"EXCELENTE",IF(ActividadesCom[[#This Row],[PROMEDIO]]&gt;=3,"NOTABLE",IF(ActividadesCom[[#This Row],[PROMEDIO]]&gt;=2,"BUENO",IF(ActividadesCom[[#This Row],[PROMEDIO]]=1,"SUFICIENTE","")))))</f>
        <v>NOTABLE</v>
      </c>
      <c r="H3763" s="149">
        <f>MAX(ActividadesCom[[#This Row],[PERÍODO 1]],ActividadesCom[[#This Row],[PERÍODO 2]],ActividadesCom[[#This Row],[PERÍODO 3]],ActividadesCom[[#This Row],[PERÍODO 4]],ActividadesCom[[#This Row],[PERÍODO 5]])</f>
        <v>20241</v>
      </c>
      <c r="I3763" s="148" t="s">
        <v>5681</v>
      </c>
      <c r="J3763" s="149">
        <v>20223</v>
      </c>
      <c r="K3763" s="149" t="s">
        <v>4007</v>
      </c>
      <c r="L3763" s="149">
        <f>IF(ActividadesCom[[#This Row],[NIVEL 1]]&lt;&gt;0,VLOOKUP(ActividadesCom[[#This Row],[NIVEL 1]],Catálogo!A:B,2,FALSE),"")</f>
        <v>4</v>
      </c>
      <c r="M3763" s="149">
        <v>1</v>
      </c>
      <c r="N3763" s="148" t="s">
        <v>5705</v>
      </c>
      <c r="O3763" s="149">
        <v>20223</v>
      </c>
      <c r="P3763" s="149" t="s">
        <v>4008</v>
      </c>
      <c r="Q3763" s="149">
        <f>IF(ActividadesCom[[#This Row],[NIVEL 2]]&lt;&gt;0,VLOOKUP(ActividadesCom[[#This Row],[NIVEL 2]],Catálogo!A:B,2,FALSE),"")</f>
        <v>3</v>
      </c>
      <c r="R3763" s="149">
        <v>1</v>
      </c>
      <c r="S3763" s="148" t="s">
        <v>133</v>
      </c>
      <c r="T3763" s="149">
        <v>20231</v>
      </c>
      <c r="U3763" s="149" t="s">
        <v>4021</v>
      </c>
      <c r="V3763" s="149">
        <f>IF(ActividadesCom[[#This Row],[NIVEL 3]]&lt;&gt;0,VLOOKUP(ActividadesCom[[#This Row],[NIVEL 3]],Catálogo!A:B,2,FALSE),"")</f>
        <v>2</v>
      </c>
      <c r="W3763" s="149">
        <v>1</v>
      </c>
      <c r="X3763" s="148" t="s">
        <v>6340</v>
      </c>
      <c r="Y3763" s="149">
        <v>20241</v>
      </c>
      <c r="Z3763" s="149" t="s">
        <v>4007</v>
      </c>
      <c r="AA3763" s="149">
        <f>IF(ActividadesCom[[#This Row],[NIVEL 4]]&lt;&gt;0,VLOOKUP(ActividadesCom[[#This Row],[NIVEL 4]],Catálogo!A:B,2,FALSE),"")</f>
        <v>4</v>
      </c>
      <c r="AB3763" s="149">
        <v>2</v>
      </c>
      <c r="AC3763" s="148"/>
      <c r="AD3763" s="149"/>
      <c r="AE3763" s="149"/>
      <c r="AF3763" s="149" t="str">
        <f>IF(ActividadesCom[[#This Row],[NIVEL 5]]&lt;&gt;0,VLOOKUP(ActividadesCom[[#This Row],[NIVEL 5]],Catálogo!A:B,2,FALSE),"")</f>
        <v/>
      </c>
      <c r="AG3763" s="149"/>
    </row>
    <row r="3764" spans="1:34" ht="30" hidden="1" customHeight="1" x14ac:dyDescent="0.25">
      <c r="A3764" s="7">
        <v>22470084</v>
      </c>
      <c r="B3764" s="6" t="str">
        <f>VLOOKUP(ActividadesCom[[#This Row],[NO. DE CONTROL]],'LISTADO ESTUDIANTES'!A:C,2,FALSE)</f>
        <v>PISTE PEREZ CLAUDIA</v>
      </c>
      <c r="C3764" s="6" t="str">
        <f>VLOOKUP(ActividadesCom[[#This Row],[NO. DE CONTROL]],'LISTADO ESTUDIANTES'!A:C,3,FALSE)</f>
        <v>INGENIERIA CIVIL</v>
      </c>
      <c r="D3764" s="5" t="str">
        <f>VLOOKUP(ActividadesCom[[#This Row],[NO. DE CONTROL]],'LISTADO ESTUDIANTES'!A:D,4,FALSE)</f>
        <v>BAJA</v>
      </c>
      <c r="E3764" s="7">
        <f>SUM(ActividadesCom[[#This Row],[CRÉD. 1]],ActividadesCom[[#This Row],[CRÉD. 2]],ActividadesCom[[#This Row],[CRÉD. 3]],ActividadesCom[[#This Row],[CRÉD. 4]],ActividadesCom[[#This Row],[CRÉD. 5]])</f>
        <v>1</v>
      </c>
      <c r="F3764" s="5">
        <f>IF(ActividadesCom[[#This Row],[ÚLTIMO SEMESTRE CON CRÉDITOS]]&gt;0,ROUND(AVERAGE(ActividadesCom[[#This Row],[VALOR NIVEL 5]],ActividadesCom[[#This Row],[VALOR NIVEL 4]],ActividadesCom[[#This Row],[VALOR NIVEL 3]],ActividadesCom[[#This Row],[VALOR NIVEL 2]],ActividadesCom[[#This Row],[VALOR NIVEL 1]]),0),"")</f>
        <v>3</v>
      </c>
      <c r="G3764" s="7" t="str">
        <f>IF(ActividadesCom[[#This Row],[PROMEDIO]]="","",IF(ActividadesCom[[#This Row],[PROMEDIO]]&gt;=4,"EXCELENTE",IF(ActividadesCom[[#This Row],[PROMEDIO]]&gt;=3,"NOTABLE",IF(ActividadesCom[[#This Row],[PROMEDIO]]&gt;=2,"BUENO",IF(ActividadesCom[[#This Row],[PROMEDIO]]=1,"SUFICIENTE","")))))</f>
        <v>NOTABLE</v>
      </c>
      <c r="H3764" s="5">
        <f>MAX(ActividadesCom[[#This Row],[PERÍODO 1]],ActividadesCom[[#This Row],[PERÍODO 2]],ActividadesCom[[#This Row],[PERÍODO 3]],ActividadesCom[[#This Row],[PERÍODO 4]],ActividadesCom[[#This Row],[PERÍODO 5]])</f>
        <v>20243</v>
      </c>
      <c r="I3764" s="6" t="s">
        <v>6756</v>
      </c>
      <c r="J3764" s="5">
        <v>20243</v>
      </c>
      <c r="K3764" s="5" t="s">
        <v>4008</v>
      </c>
      <c r="L3764" s="5">
        <f>IF(ActividadesCom[[#This Row],[NIVEL 1]]&lt;&gt;0,VLOOKUP(ActividadesCom[[#This Row],[NIVEL 1]],Catálogo!A:B,2,FALSE),"")</f>
        <v>3</v>
      </c>
      <c r="M3764" s="5">
        <v>1</v>
      </c>
      <c r="N3764" s="6"/>
      <c r="O3764" s="5"/>
      <c r="P3764" s="5"/>
      <c r="Q3764" s="5" t="str">
        <f>IF(ActividadesCom[[#This Row],[NIVEL 2]]&lt;&gt;0,VLOOKUP(ActividadesCom[[#This Row],[NIVEL 2]],Catálogo!A:B,2,FALSE),"")</f>
        <v/>
      </c>
      <c r="R3764" s="5"/>
      <c r="S3764" s="6"/>
      <c r="T3764" s="5"/>
      <c r="U3764" s="5"/>
      <c r="V3764" s="5" t="str">
        <f>IF(ActividadesCom[[#This Row],[NIVEL 3]]&lt;&gt;0,VLOOKUP(ActividadesCom[[#This Row],[NIVEL 3]],Catálogo!A:B,2,FALSE),"")</f>
        <v/>
      </c>
      <c r="W3764" s="5"/>
      <c r="X3764" s="6"/>
      <c r="Y3764" s="5"/>
      <c r="Z3764" s="5"/>
      <c r="AA3764" s="5" t="str">
        <f>IF(ActividadesCom[[#This Row],[NIVEL 4]]&lt;&gt;0,VLOOKUP(ActividadesCom[[#This Row],[NIVEL 4]],Catálogo!A:B,2,FALSE),"")</f>
        <v/>
      </c>
      <c r="AB3764" s="5"/>
      <c r="AC3764" s="6"/>
      <c r="AD3764" s="5"/>
      <c r="AE3764" s="5"/>
      <c r="AF3764" s="5" t="str">
        <f>IF(ActividadesCom[[#This Row],[NIVEL 5]]&lt;&gt;0,VLOOKUP(ActividadesCom[[#This Row],[NIVEL 5]],Catálogo!A:B,2,FALSE),"")</f>
        <v/>
      </c>
      <c r="AG3764" s="5"/>
      <c r="AH3764" s="2"/>
    </row>
    <row r="3765" spans="1:34" s="151" customFormat="1" ht="30" customHeight="1" x14ac:dyDescent="0.25">
      <c r="A3765" s="147">
        <v>22470085</v>
      </c>
      <c r="B3765" s="148" t="str">
        <f>VLOOKUP(ActividadesCom[[#This Row],[NO. DE CONTROL]],'LISTADO ESTUDIANTES'!A:C,2,FALSE)</f>
        <v>EK CHI AMANDA GUADALUPE</v>
      </c>
      <c r="C3765" s="148" t="str">
        <f>VLOOKUP(ActividadesCom[[#This Row],[NO. DE CONTROL]],'LISTADO ESTUDIANTES'!A:C,3,FALSE)</f>
        <v>INGENIERIA CIVIL</v>
      </c>
      <c r="D3765" s="149" t="str">
        <f>VLOOKUP(ActividadesCom[[#This Row],[NO. DE CONTROL]],'LISTADO ESTUDIANTES'!A:D,4,FALSE)</f>
        <v>ACTIVO(A)</v>
      </c>
      <c r="E3765" s="147">
        <f>SUM(ActividadesCom[[#This Row],[CRÉD. 1]],ActividadesCom[[#This Row],[CRÉD. 2]],ActividadesCom[[#This Row],[CRÉD. 3]],ActividadesCom[[#This Row],[CRÉD. 4]],ActividadesCom[[#This Row],[CRÉD. 5]])</f>
        <v>5</v>
      </c>
      <c r="F3765" s="149">
        <f>IF(ActividadesCom[[#This Row],[ÚLTIMO SEMESTRE CON CRÉDITOS]]&gt;0,ROUND(AVERAGE(ActividadesCom[[#This Row],[VALOR NIVEL 5]],ActividadesCom[[#This Row],[VALOR NIVEL 4]],ActividadesCom[[#This Row],[VALOR NIVEL 3]],ActividadesCom[[#This Row],[VALOR NIVEL 2]],ActividadesCom[[#This Row],[VALOR NIVEL 1]]),0),"")</f>
        <v>4</v>
      </c>
      <c r="G3765" s="147" t="str">
        <f>IF(ActividadesCom[[#This Row],[PROMEDIO]]="","",IF(ActividadesCom[[#This Row],[PROMEDIO]]&gt;=4,"EXCELENTE",IF(ActividadesCom[[#This Row],[PROMEDIO]]&gt;=3,"NOTABLE",IF(ActividadesCom[[#This Row],[PROMEDIO]]&gt;=2,"BUENO",IF(ActividadesCom[[#This Row],[PROMEDIO]]=1,"SUFICIENTE","")))))</f>
        <v>EXCELENTE</v>
      </c>
      <c r="H3765" s="149">
        <f>MAX(ActividadesCom[[#This Row],[PERÍODO 1]],ActividadesCom[[#This Row],[PERÍODO 2]],ActividadesCom[[#This Row],[PERÍODO 3]],ActividadesCom[[#This Row],[PERÍODO 4]],ActividadesCom[[#This Row],[PERÍODO 5]])</f>
        <v>20243</v>
      </c>
      <c r="I3765" s="148" t="s">
        <v>5680</v>
      </c>
      <c r="J3765" s="149">
        <v>20223</v>
      </c>
      <c r="K3765" s="149" t="s">
        <v>4007</v>
      </c>
      <c r="L3765" s="149">
        <f>IF(ActividadesCom[[#This Row],[NIVEL 1]]&lt;&gt;0,VLOOKUP(ActividadesCom[[#This Row],[NIVEL 1]],Catálogo!A:B,2,FALSE),"")</f>
        <v>4</v>
      </c>
      <c r="M3765" s="149">
        <v>1</v>
      </c>
      <c r="N3765" s="148" t="s">
        <v>5705</v>
      </c>
      <c r="O3765" s="149">
        <v>20223</v>
      </c>
      <c r="P3765" s="149" t="s">
        <v>4007</v>
      </c>
      <c r="Q3765" s="149">
        <f>IF(ActividadesCom[[#This Row],[NIVEL 2]]&lt;&gt;0,VLOOKUP(ActividadesCom[[#This Row],[NIVEL 2]],Catálogo!A:B,2,FALSE),"")</f>
        <v>4</v>
      </c>
      <c r="R3765" s="149">
        <v>1</v>
      </c>
      <c r="S3765" s="148" t="s">
        <v>615</v>
      </c>
      <c r="T3765" s="149">
        <v>20231</v>
      </c>
      <c r="U3765" s="149" t="s">
        <v>4008</v>
      </c>
      <c r="V3765" s="149">
        <f>IF(ActividadesCom[[#This Row],[NIVEL 3]]&lt;&gt;0,VLOOKUP(ActividadesCom[[#This Row],[NIVEL 3]],Catálogo!A:B,2,FALSE),"")</f>
        <v>3</v>
      </c>
      <c r="W3765" s="149">
        <v>1</v>
      </c>
      <c r="X3765" s="148" t="s">
        <v>6704</v>
      </c>
      <c r="Y3765" s="149">
        <v>20243</v>
      </c>
      <c r="Z3765" s="149" t="s">
        <v>4007</v>
      </c>
      <c r="AA3765" s="149">
        <f>IF(ActividadesCom[[#This Row],[NIVEL 4]]&lt;&gt;0,VLOOKUP(ActividadesCom[[#This Row],[NIVEL 4]],Catálogo!A:B,2,FALSE),"")</f>
        <v>4</v>
      </c>
      <c r="AB3765" s="149">
        <v>2</v>
      </c>
      <c r="AC3765" s="148"/>
      <c r="AD3765" s="149"/>
      <c r="AE3765" s="149"/>
      <c r="AF3765" s="149" t="str">
        <f>IF(ActividadesCom[[#This Row],[NIVEL 5]]&lt;&gt;0,VLOOKUP(ActividadesCom[[#This Row],[NIVEL 5]],Catálogo!A:B,2,FALSE),"")</f>
        <v/>
      </c>
      <c r="AG3765" s="149"/>
    </row>
    <row r="3766" spans="1:34" s="151" customFormat="1" ht="30" customHeight="1" x14ac:dyDescent="0.25">
      <c r="A3766" s="147">
        <v>22470086</v>
      </c>
      <c r="B3766" s="148" t="str">
        <f>VLOOKUP(ActividadesCom[[#This Row],[NO. DE CONTROL]],'LISTADO ESTUDIANTES'!A:C,2,FALSE)</f>
        <v>EK RAMIREZ ALMA ELENA</v>
      </c>
      <c r="C3766" s="148" t="str">
        <f>VLOOKUP(ActividadesCom[[#This Row],[NO. DE CONTROL]],'LISTADO ESTUDIANTES'!A:C,3,FALSE)</f>
        <v>INGENIERIA CIVIL</v>
      </c>
      <c r="D3766" s="149" t="str">
        <f>VLOOKUP(ActividadesCom[[#This Row],[NO. DE CONTROL]],'LISTADO ESTUDIANTES'!A:D,4,FALSE)</f>
        <v>ACTIVO(A)</v>
      </c>
      <c r="E3766" s="147">
        <f>SUM(ActividadesCom[[#This Row],[CRÉD. 1]],ActividadesCom[[#This Row],[CRÉD. 2]],ActividadesCom[[#This Row],[CRÉD. 3]],ActividadesCom[[#This Row],[CRÉD. 4]],ActividadesCom[[#This Row],[CRÉD. 5]])</f>
        <v>5</v>
      </c>
      <c r="F3766" s="149">
        <f>IF(ActividadesCom[[#This Row],[ÚLTIMO SEMESTRE CON CRÉDITOS]]&gt;0,ROUND(AVERAGE(ActividadesCom[[#This Row],[VALOR NIVEL 5]],ActividadesCom[[#This Row],[VALOR NIVEL 4]],ActividadesCom[[#This Row],[VALOR NIVEL 3]],ActividadesCom[[#This Row],[VALOR NIVEL 2]],ActividadesCom[[#This Row],[VALOR NIVEL 1]]),0),"")</f>
        <v>3</v>
      </c>
      <c r="G3766" s="147" t="str">
        <f>IF(ActividadesCom[[#This Row],[PROMEDIO]]="","",IF(ActividadesCom[[#This Row],[PROMEDIO]]&gt;=4,"EXCELENTE",IF(ActividadesCom[[#This Row],[PROMEDIO]]&gt;=3,"NOTABLE",IF(ActividadesCom[[#This Row],[PROMEDIO]]&gt;=2,"BUENO",IF(ActividadesCom[[#This Row],[PROMEDIO]]=1,"SUFICIENTE","")))))</f>
        <v>NOTABLE</v>
      </c>
      <c r="H3766" s="149">
        <f>MAX(ActividadesCom[[#This Row],[PERÍODO 1]],ActividadesCom[[#This Row],[PERÍODO 2]],ActividadesCom[[#This Row],[PERÍODO 3]],ActividadesCom[[#This Row],[PERÍODO 4]],ActividadesCom[[#This Row],[PERÍODO 5]])</f>
        <v>20241</v>
      </c>
      <c r="I3766" s="148" t="s">
        <v>5681</v>
      </c>
      <c r="J3766" s="149">
        <v>20223</v>
      </c>
      <c r="K3766" s="149" t="s">
        <v>4007</v>
      </c>
      <c r="L3766" s="149">
        <f>IF(ActividadesCom[[#This Row],[NIVEL 1]]&lt;&gt;0,VLOOKUP(ActividadesCom[[#This Row],[NIVEL 1]],Catálogo!A:B,2,FALSE),"")</f>
        <v>4</v>
      </c>
      <c r="M3766" s="149">
        <v>1</v>
      </c>
      <c r="N3766" s="148" t="s">
        <v>25</v>
      </c>
      <c r="O3766" s="149">
        <v>20223</v>
      </c>
      <c r="P3766" s="149" t="s">
        <v>4008</v>
      </c>
      <c r="Q3766" s="149">
        <f>IF(ActividadesCom[[#This Row],[NIVEL 2]]&lt;&gt;0,VLOOKUP(ActividadesCom[[#This Row],[NIVEL 2]],Catálogo!A:B,2,FALSE),"")</f>
        <v>3</v>
      </c>
      <c r="R3766" s="149">
        <v>1</v>
      </c>
      <c r="S3766" s="148" t="s">
        <v>25</v>
      </c>
      <c r="T3766" s="149">
        <v>20231</v>
      </c>
      <c r="U3766" s="149" t="s">
        <v>4021</v>
      </c>
      <c r="V3766" s="149">
        <f>IF(ActividadesCom[[#This Row],[NIVEL 3]]&lt;&gt;0,VLOOKUP(ActividadesCom[[#This Row],[NIVEL 3]],Catálogo!A:B,2,FALSE),"")</f>
        <v>2</v>
      </c>
      <c r="W3766" s="149">
        <v>1</v>
      </c>
      <c r="X3766" s="148" t="s">
        <v>6340</v>
      </c>
      <c r="Y3766" s="149">
        <v>20241</v>
      </c>
      <c r="Z3766" s="149" t="s">
        <v>4007</v>
      </c>
      <c r="AA3766" s="149">
        <f>IF(ActividadesCom[[#This Row],[NIVEL 4]]&lt;&gt;0,VLOOKUP(ActividadesCom[[#This Row],[NIVEL 4]],Catálogo!A:B,2,FALSE),"")</f>
        <v>4</v>
      </c>
      <c r="AB3766" s="149">
        <v>2</v>
      </c>
      <c r="AC3766" s="148"/>
      <c r="AD3766" s="149"/>
      <c r="AE3766" s="149"/>
      <c r="AF3766" s="149" t="str">
        <f>IF(ActividadesCom[[#This Row],[NIVEL 5]]&lt;&gt;0,VLOOKUP(ActividadesCom[[#This Row],[NIVEL 5]],Catálogo!A:B,2,FALSE),"")</f>
        <v/>
      </c>
      <c r="AG3766" s="149"/>
    </row>
    <row r="3767" spans="1:34" s="151" customFormat="1" ht="30" customHeight="1" x14ac:dyDescent="0.25">
      <c r="A3767" s="147">
        <v>22470087</v>
      </c>
      <c r="B3767" s="148" t="str">
        <f>VLOOKUP(ActividadesCom[[#This Row],[NO. DE CONTROL]],'LISTADO ESTUDIANTES'!A:C,2,FALSE)</f>
        <v>GOMEZ PEREZ SALATIEL</v>
      </c>
      <c r="C3767" s="148" t="str">
        <f>VLOOKUP(ActividadesCom[[#This Row],[NO. DE CONTROL]],'LISTADO ESTUDIANTES'!A:C,3,FALSE)</f>
        <v>INGENIERIA CIVIL</v>
      </c>
      <c r="D3767" s="149" t="str">
        <f>VLOOKUP(ActividadesCom[[#This Row],[NO. DE CONTROL]],'LISTADO ESTUDIANTES'!A:D,4,FALSE)</f>
        <v>ACTIVO(A)</v>
      </c>
      <c r="E3767" s="147">
        <f>SUM(ActividadesCom[[#This Row],[CRÉD. 1]],ActividadesCom[[#This Row],[CRÉD. 2]],ActividadesCom[[#This Row],[CRÉD. 3]],ActividadesCom[[#This Row],[CRÉD. 4]],ActividadesCom[[#This Row],[CRÉD. 5]])</f>
        <v>5</v>
      </c>
      <c r="F3767" s="149">
        <f>IF(ActividadesCom[[#This Row],[ÚLTIMO SEMESTRE CON CRÉDITOS]]&gt;0,ROUND(AVERAGE(ActividadesCom[[#This Row],[VALOR NIVEL 5]],ActividadesCom[[#This Row],[VALOR NIVEL 4]],ActividadesCom[[#This Row],[VALOR NIVEL 3]],ActividadesCom[[#This Row],[VALOR NIVEL 2]],ActividadesCom[[#This Row],[VALOR NIVEL 1]]),0),"")</f>
        <v>4</v>
      </c>
      <c r="G3767" s="147" t="str">
        <f>IF(ActividadesCom[[#This Row],[PROMEDIO]]="","",IF(ActividadesCom[[#This Row],[PROMEDIO]]&gt;=4,"EXCELENTE",IF(ActividadesCom[[#This Row],[PROMEDIO]]&gt;=3,"NOTABLE",IF(ActividadesCom[[#This Row],[PROMEDIO]]&gt;=2,"BUENO",IF(ActividadesCom[[#This Row],[PROMEDIO]]=1,"SUFICIENTE","")))))</f>
        <v>EXCELENTE</v>
      </c>
      <c r="H3767" s="149">
        <f>MAX(ActividadesCom[[#This Row],[PERÍODO 1]],ActividadesCom[[#This Row],[PERÍODO 2]],ActividadesCom[[#This Row],[PERÍODO 3]],ActividadesCom[[#This Row],[PERÍODO 4]],ActividadesCom[[#This Row],[PERÍODO 5]])</f>
        <v>20251</v>
      </c>
      <c r="I3767" s="148" t="s">
        <v>5702</v>
      </c>
      <c r="J3767" s="149">
        <v>20223</v>
      </c>
      <c r="K3767" s="149" t="s">
        <v>4007</v>
      </c>
      <c r="L3767" s="149">
        <f>IF(ActividadesCom[[#This Row],[NIVEL 1]]&lt;&gt;0,VLOOKUP(ActividadesCom[[#This Row],[NIVEL 1]],Catálogo!A:B,2,FALSE),"")</f>
        <v>4</v>
      </c>
      <c r="M3767" s="149">
        <v>1</v>
      </c>
      <c r="N3767" s="148" t="s">
        <v>11</v>
      </c>
      <c r="O3767" s="149">
        <v>20223</v>
      </c>
      <c r="P3767" s="149" t="s">
        <v>4007</v>
      </c>
      <c r="Q3767" s="149">
        <f>IF(ActividadesCom[[#This Row],[NIVEL 2]]&lt;&gt;0,VLOOKUP(ActividadesCom[[#This Row],[NIVEL 2]],Catálogo!A:B,2,FALSE),"")</f>
        <v>4</v>
      </c>
      <c r="R3767" s="149">
        <v>1</v>
      </c>
      <c r="S3767" s="148" t="s">
        <v>6341</v>
      </c>
      <c r="T3767" s="149">
        <v>20241</v>
      </c>
      <c r="U3767" s="149" t="s">
        <v>4007</v>
      </c>
      <c r="V3767" s="149">
        <f>IF(ActividadesCom[[#This Row],[NIVEL 3]]&lt;&gt;0,VLOOKUP(ActividadesCom[[#This Row],[NIVEL 3]],Catálogo!A:B,2,FALSE),"")</f>
        <v>4</v>
      </c>
      <c r="W3767" s="149">
        <v>1</v>
      </c>
      <c r="X3767" s="148" t="s">
        <v>11</v>
      </c>
      <c r="Y3767" s="149">
        <v>20243</v>
      </c>
      <c r="Z3767" s="149" t="s">
        <v>4007</v>
      </c>
      <c r="AA3767" s="149">
        <f>IF(ActividadesCom[[#This Row],[NIVEL 4]]&lt;&gt;0,VLOOKUP(ActividadesCom[[#This Row],[NIVEL 4]],Catálogo!A:B,2,FALSE),"")</f>
        <v>4</v>
      </c>
      <c r="AB3767" s="149">
        <v>1</v>
      </c>
      <c r="AC3767" s="148" t="s">
        <v>7345</v>
      </c>
      <c r="AD3767" s="149">
        <v>20251</v>
      </c>
      <c r="AE3767" s="149" t="s">
        <v>4007</v>
      </c>
      <c r="AF3767" s="149">
        <f>IF(ActividadesCom[[#This Row],[NIVEL 5]]&lt;&gt;0,VLOOKUP(ActividadesCom[[#This Row],[NIVEL 5]],Catálogo!A:B,2,FALSE),"")</f>
        <v>4</v>
      </c>
      <c r="AG3767" s="149">
        <v>1</v>
      </c>
    </row>
    <row r="3768" spans="1:34" s="151" customFormat="1" ht="30" customHeight="1" x14ac:dyDescent="0.25">
      <c r="A3768" s="147">
        <v>22470088</v>
      </c>
      <c r="B3768" s="148" t="str">
        <f>VLOOKUP(ActividadesCom[[#This Row],[NO. DE CONTROL]],'LISTADO ESTUDIANTES'!A:C,2,FALSE)</f>
        <v>CAN TUZ JOSUE ISMAEL</v>
      </c>
      <c r="C3768" s="148" t="str">
        <f>VLOOKUP(ActividadesCom[[#This Row],[NO. DE CONTROL]],'LISTADO ESTUDIANTES'!A:C,3,FALSE)</f>
        <v>INGENIERIA CIVIL</v>
      </c>
      <c r="D3768" s="149" t="str">
        <f>VLOOKUP(ActividadesCom[[#This Row],[NO. DE CONTROL]],'LISTADO ESTUDIANTES'!A:D,4,FALSE)</f>
        <v>ACTIVO(A)</v>
      </c>
      <c r="E3768" s="147">
        <f>SUM(ActividadesCom[[#This Row],[CRÉD. 1]],ActividadesCom[[#This Row],[CRÉD. 2]],ActividadesCom[[#This Row],[CRÉD. 3]],ActividadesCom[[#This Row],[CRÉD. 4]],ActividadesCom[[#This Row],[CRÉD. 5]])</f>
        <v>5</v>
      </c>
      <c r="F3768" s="149">
        <f>IF(ActividadesCom[[#This Row],[ÚLTIMO SEMESTRE CON CRÉDITOS]]&gt;0,ROUND(AVERAGE(ActividadesCom[[#This Row],[VALOR NIVEL 5]],ActividadesCom[[#This Row],[VALOR NIVEL 4]],ActividadesCom[[#This Row],[VALOR NIVEL 3]],ActividadesCom[[#This Row],[VALOR NIVEL 2]],ActividadesCom[[#This Row],[VALOR NIVEL 1]]),0),"")</f>
        <v>3</v>
      </c>
      <c r="G3768" s="147" t="str">
        <f>IF(ActividadesCom[[#This Row],[PROMEDIO]]="","",IF(ActividadesCom[[#This Row],[PROMEDIO]]&gt;=4,"EXCELENTE",IF(ActividadesCom[[#This Row],[PROMEDIO]]&gt;=3,"NOTABLE",IF(ActividadesCom[[#This Row],[PROMEDIO]]&gt;=2,"BUENO",IF(ActividadesCom[[#This Row],[PROMEDIO]]=1,"SUFICIENTE","")))))</f>
        <v>NOTABLE</v>
      </c>
      <c r="H3768" s="149">
        <f>MAX(ActividadesCom[[#This Row],[PERÍODO 1]],ActividadesCom[[#This Row],[PERÍODO 2]],ActividadesCom[[#This Row],[PERÍODO 3]],ActividadesCom[[#This Row],[PERÍODO 4]],ActividadesCom[[#This Row],[PERÍODO 5]])</f>
        <v>20241</v>
      </c>
      <c r="I3768" s="148" t="s">
        <v>5680</v>
      </c>
      <c r="J3768" s="149">
        <v>20223</v>
      </c>
      <c r="K3768" s="149" t="s">
        <v>4007</v>
      </c>
      <c r="L3768" s="149">
        <f>IF(ActividadesCom[[#This Row],[NIVEL 1]]&lt;&gt;0,VLOOKUP(ActividadesCom[[#This Row],[NIVEL 1]],Catálogo!A:B,2,FALSE),"")</f>
        <v>4</v>
      </c>
      <c r="M3768" s="149">
        <v>1</v>
      </c>
      <c r="N3768" s="148" t="s">
        <v>3518</v>
      </c>
      <c r="O3768" s="149">
        <v>20223</v>
      </c>
      <c r="P3768" s="149" t="s">
        <v>4008</v>
      </c>
      <c r="Q3768" s="149">
        <f>IF(ActividadesCom[[#This Row],[NIVEL 2]]&lt;&gt;0,VLOOKUP(ActividadesCom[[#This Row],[NIVEL 2]],Catálogo!A:B,2,FALSE),"")</f>
        <v>3</v>
      </c>
      <c r="R3768" s="149">
        <v>1</v>
      </c>
      <c r="S3768" s="148" t="s">
        <v>47</v>
      </c>
      <c r="T3768" s="149">
        <v>20231</v>
      </c>
      <c r="U3768" s="149" t="s">
        <v>4021</v>
      </c>
      <c r="V3768" s="149">
        <f>IF(ActividadesCom[[#This Row],[NIVEL 3]]&lt;&gt;0,VLOOKUP(ActividadesCom[[#This Row],[NIVEL 3]],Catálogo!A:B,2,FALSE),"")</f>
        <v>2</v>
      </c>
      <c r="W3768" s="149">
        <v>1</v>
      </c>
      <c r="X3768" s="148" t="s">
        <v>6340</v>
      </c>
      <c r="Y3768" s="149">
        <v>20241</v>
      </c>
      <c r="Z3768" s="149" t="s">
        <v>4007</v>
      </c>
      <c r="AA3768" s="149">
        <f>IF(ActividadesCom[[#This Row],[NIVEL 4]]&lt;&gt;0,VLOOKUP(ActividadesCom[[#This Row],[NIVEL 4]],Catálogo!A:B,2,FALSE),"")</f>
        <v>4</v>
      </c>
      <c r="AB3768" s="149">
        <v>2</v>
      </c>
      <c r="AC3768" s="148"/>
      <c r="AD3768" s="149"/>
      <c r="AE3768" s="149"/>
      <c r="AF3768" s="149" t="str">
        <f>IF(ActividadesCom[[#This Row],[NIVEL 5]]&lt;&gt;0,VLOOKUP(ActividadesCom[[#This Row],[NIVEL 5]],Catálogo!A:B,2,FALSE),"")</f>
        <v/>
      </c>
      <c r="AG3768" s="149"/>
    </row>
    <row r="3769" spans="1:34" s="151" customFormat="1" ht="30" customHeight="1" x14ac:dyDescent="0.25">
      <c r="A3769" s="147">
        <v>22470089</v>
      </c>
      <c r="B3769" s="148" t="str">
        <f>VLOOKUP(ActividadesCom[[#This Row],[NO. DE CONTROL]],'LISTADO ESTUDIANTES'!A:C,2,FALSE)</f>
        <v>DZUL EUAN ISAIR ENRIQUE</v>
      </c>
      <c r="C3769" s="148" t="str">
        <f>VLOOKUP(ActividadesCom[[#This Row],[NO. DE CONTROL]],'LISTADO ESTUDIANTES'!A:C,3,FALSE)</f>
        <v>INGENIERIA CIVIL</v>
      </c>
      <c r="D3769" s="149" t="str">
        <f>VLOOKUP(ActividadesCom[[#This Row],[NO. DE CONTROL]],'LISTADO ESTUDIANTES'!A:D,4,FALSE)</f>
        <v>ACTIVO(A)</v>
      </c>
      <c r="E3769" s="147">
        <f>SUM(ActividadesCom[[#This Row],[CRÉD. 1]],ActividadesCom[[#This Row],[CRÉD. 2]],ActividadesCom[[#This Row],[CRÉD. 3]],ActividadesCom[[#This Row],[CRÉD. 4]],ActividadesCom[[#This Row],[CRÉD. 5]])</f>
        <v>5</v>
      </c>
      <c r="F3769" s="149">
        <f>IF(ActividadesCom[[#This Row],[ÚLTIMO SEMESTRE CON CRÉDITOS]]&gt;0,ROUND(AVERAGE(ActividadesCom[[#This Row],[VALOR NIVEL 5]],ActividadesCom[[#This Row],[VALOR NIVEL 4]],ActividadesCom[[#This Row],[VALOR NIVEL 3]],ActividadesCom[[#This Row],[VALOR NIVEL 2]],ActividadesCom[[#This Row],[VALOR NIVEL 1]]),0),"")</f>
        <v>4</v>
      </c>
      <c r="G3769" s="147" t="str">
        <f>IF(ActividadesCom[[#This Row],[PROMEDIO]]="","",IF(ActividadesCom[[#This Row],[PROMEDIO]]&gt;=4,"EXCELENTE",IF(ActividadesCom[[#This Row],[PROMEDIO]]&gt;=3,"NOTABLE",IF(ActividadesCom[[#This Row],[PROMEDIO]]&gt;=2,"BUENO",IF(ActividadesCom[[#This Row],[PROMEDIO]]=1,"SUFICIENTE","")))))</f>
        <v>EXCELENTE</v>
      </c>
      <c r="H3769" s="149">
        <f>MAX(ActividadesCom[[#This Row],[PERÍODO 1]],ActividadesCom[[#This Row],[PERÍODO 2]],ActividadesCom[[#This Row],[PERÍODO 3]],ActividadesCom[[#This Row],[PERÍODO 4]],ActividadesCom[[#This Row],[PERÍODO 5]])</f>
        <v>20241</v>
      </c>
      <c r="I3769" s="148" t="s">
        <v>5681</v>
      </c>
      <c r="J3769" s="149">
        <v>20223</v>
      </c>
      <c r="K3769" s="149" t="s">
        <v>4007</v>
      </c>
      <c r="L3769" s="149">
        <f>IF(ActividadesCom[[#This Row],[NIVEL 1]]&lt;&gt;0,VLOOKUP(ActividadesCom[[#This Row],[NIVEL 1]],Catálogo!A:B,2,FALSE),"")</f>
        <v>4</v>
      </c>
      <c r="M3769" s="149">
        <v>1</v>
      </c>
      <c r="N3769" s="148" t="s">
        <v>31</v>
      </c>
      <c r="O3769" s="149">
        <v>20223</v>
      </c>
      <c r="P3769" s="149" t="s">
        <v>4008</v>
      </c>
      <c r="Q3769" s="149">
        <f>IF(ActividadesCom[[#This Row],[NIVEL 2]]&lt;&gt;0,VLOOKUP(ActividadesCom[[#This Row],[NIVEL 2]],Catálogo!A:B,2,FALSE),"")</f>
        <v>3</v>
      </c>
      <c r="R3769" s="149">
        <v>1</v>
      </c>
      <c r="S3769" s="148" t="s">
        <v>615</v>
      </c>
      <c r="T3769" s="149">
        <v>20231</v>
      </c>
      <c r="U3769" s="149" t="s">
        <v>4008</v>
      </c>
      <c r="V3769" s="149">
        <f>IF(ActividadesCom[[#This Row],[NIVEL 3]]&lt;&gt;0,VLOOKUP(ActividadesCom[[#This Row],[NIVEL 3]],Catálogo!A:B,2,FALSE),"")</f>
        <v>3</v>
      </c>
      <c r="W3769" s="149">
        <v>1</v>
      </c>
      <c r="X3769" s="148" t="s">
        <v>6340</v>
      </c>
      <c r="Y3769" s="149">
        <v>20241</v>
      </c>
      <c r="Z3769" s="149" t="s">
        <v>4007</v>
      </c>
      <c r="AA3769" s="149">
        <f>IF(ActividadesCom[[#This Row],[NIVEL 4]]&lt;&gt;0,VLOOKUP(ActividadesCom[[#This Row],[NIVEL 4]],Catálogo!A:B,2,FALSE),"")</f>
        <v>4</v>
      </c>
      <c r="AB3769" s="149">
        <v>2</v>
      </c>
      <c r="AC3769" s="148"/>
      <c r="AD3769" s="149"/>
      <c r="AE3769" s="149"/>
      <c r="AF3769" s="149" t="str">
        <f>IF(ActividadesCom[[#This Row],[NIVEL 5]]&lt;&gt;0,VLOOKUP(ActividadesCom[[#This Row],[NIVEL 5]],Catálogo!A:B,2,FALSE),"")</f>
        <v/>
      </c>
      <c r="AG3769" s="149"/>
    </row>
    <row r="3770" spans="1:34" ht="30" hidden="1" customHeight="1" x14ac:dyDescent="0.25">
      <c r="A3770" s="7">
        <v>22470090</v>
      </c>
      <c r="B3770" s="6" t="str">
        <f>VLOOKUP(ActividadesCom[[#This Row],[NO. DE CONTROL]],'LISTADO ESTUDIANTES'!A:C,2,FALSE)</f>
        <v>DZIB WITZ JASMIN SUGEY</v>
      </c>
      <c r="C3770" s="6" t="str">
        <f>VLOOKUP(ActividadesCom[[#This Row],[NO. DE CONTROL]],'LISTADO ESTUDIANTES'!A:C,3,FALSE)</f>
        <v>INGENIERIA CIVIL</v>
      </c>
      <c r="D3770" s="5" t="str">
        <f>VLOOKUP(ActividadesCom[[#This Row],[NO. DE CONTROL]],'LISTADO ESTUDIANTES'!A:D,4,FALSE)</f>
        <v>EGRESADO(A)</v>
      </c>
      <c r="E3770" s="7">
        <f>SUM(ActividadesCom[[#This Row],[CRÉD. 1]],ActividadesCom[[#This Row],[CRÉD. 2]],ActividadesCom[[#This Row],[CRÉD. 3]],ActividadesCom[[#This Row],[CRÉD. 4]],ActividadesCom[[#This Row],[CRÉD. 5]])</f>
        <v>3</v>
      </c>
      <c r="F3770" s="5">
        <f>IF(ActividadesCom[[#This Row],[ÚLTIMO SEMESTRE CON CRÉDITOS]]&gt;0,ROUND(AVERAGE(ActividadesCom[[#This Row],[VALOR NIVEL 5]],ActividadesCom[[#This Row],[VALOR NIVEL 4]],ActividadesCom[[#This Row],[VALOR NIVEL 3]],ActividadesCom[[#This Row],[VALOR NIVEL 2]],ActividadesCom[[#This Row],[VALOR NIVEL 1]]),0),"")</f>
        <v>3</v>
      </c>
      <c r="G3770" s="7" t="str">
        <f>IF(ActividadesCom[[#This Row],[PROMEDIO]]="","",IF(ActividadesCom[[#This Row],[PROMEDIO]]&gt;=4,"EXCELENTE",IF(ActividadesCom[[#This Row],[PROMEDIO]]&gt;=3,"NOTABLE",IF(ActividadesCom[[#This Row],[PROMEDIO]]&gt;=2,"BUENO",IF(ActividadesCom[[#This Row],[PROMEDIO]]=1,"SUFICIENTE","")))))</f>
        <v>NOTABLE</v>
      </c>
      <c r="H3770" s="5">
        <f>MAX(ActividadesCom[[#This Row],[PERÍODO 1]],ActividadesCom[[#This Row],[PERÍODO 2]],ActividadesCom[[#This Row],[PERÍODO 3]],ActividadesCom[[#This Row],[PERÍODO 4]],ActividadesCom[[#This Row],[PERÍODO 5]])</f>
        <v>20231</v>
      </c>
      <c r="I3770" s="6" t="s">
        <v>5681</v>
      </c>
      <c r="J3770" s="5">
        <v>20223</v>
      </c>
      <c r="K3770" s="5" t="s">
        <v>4007</v>
      </c>
      <c r="L3770" s="5">
        <f>IF(ActividadesCom[[#This Row],[NIVEL 1]]&lt;&gt;0,VLOOKUP(ActividadesCom[[#This Row],[NIVEL 1]],Catálogo!A:B,2,FALSE),"")</f>
        <v>4</v>
      </c>
      <c r="M3770" s="5">
        <v>1</v>
      </c>
      <c r="N3770" s="6" t="s">
        <v>11</v>
      </c>
      <c r="O3770" s="5">
        <v>20223</v>
      </c>
      <c r="P3770" s="5" t="s">
        <v>4008</v>
      </c>
      <c r="Q3770" s="5">
        <f>IF(ActividadesCom[[#This Row],[NIVEL 2]]&lt;&gt;0,VLOOKUP(ActividadesCom[[#This Row],[NIVEL 2]],Catálogo!A:B,2,FALSE),"")</f>
        <v>3</v>
      </c>
      <c r="R3770" s="5">
        <v>1</v>
      </c>
      <c r="S3770" s="6" t="s">
        <v>615</v>
      </c>
      <c r="T3770" s="5">
        <v>20231</v>
      </c>
      <c r="U3770" s="5" t="s">
        <v>4008</v>
      </c>
      <c r="V3770" s="5">
        <f>IF(ActividadesCom[[#This Row],[NIVEL 3]]&lt;&gt;0,VLOOKUP(ActividadesCom[[#This Row],[NIVEL 3]],Catálogo!A:B,2,FALSE),"")</f>
        <v>3</v>
      </c>
      <c r="W3770" s="5">
        <v>1</v>
      </c>
      <c r="X3770" s="6"/>
      <c r="Y3770" s="5"/>
      <c r="Z3770" s="5"/>
      <c r="AA3770" s="5" t="str">
        <f>IF(ActividadesCom[[#This Row],[NIVEL 4]]&lt;&gt;0,VLOOKUP(ActividadesCom[[#This Row],[NIVEL 4]],Catálogo!A:B,2,FALSE),"")</f>
        <v/>
      </c>
      <c r="AB3770" s="5"/>
      <c r="AC3770" s="6"/>
      <c r="AD3770" s="5"/>
      <c r="AE3770" s="5"/>
      <c r="AF3770" s="5" t="str">
        <f>IF(ActividadesCom[[#This Row],[NIVEL 5]]&lt;&gt;0,VLOOKUP(ActividadesCom[[#This Row],[NIVEL 5]],Catálogo!A:B,2,FALSE),"")</f>
        <v/>
      </c>
      <c r="AG3770" s="5"/>
      <c r="AH3770" s="2"/>
    </row>
    <row r="3771" spans="1:34" ht="30" customHeight="1" x14ac:dyDescent="0.25">
      <c r="A3771" s="7">
        <v>22470091</v>
      </c>
      <c r="B3771" s="6" t="str">
        <f>VLOOKUP(ActividadesCom[[#This Row],[NO. DE CONTROL]],'LISTADO ESTUDIANTES'!A:C,2,FALSE)</f>
        <v>ZAMUDIO BARRETO FRANCISCO</v>
      </c>
      <c r="C3771" s="6" t="str">
        <f>VLOOKUP(ActividadesCom[[#This Row],[NO. DE CONTROL]],'LISTADO ESTUDIANTES'!A:C,3,FALSE)</f>
        <v>INGENIERIA MECANICA</v>
      </c>
      <c r="D3771" s="5" t="str">
        <f>VLOOKUP(ActividadesCom[[#This Row],[NO. DE CONTROL]],'LISTADO ESTUDIANTES'!A:D,4,FALSE)</f>
        <v>ACTIVO(A)</v>
      </c>
      <c r="E3771" s="7">
        <f>SUM(ActividadesCom[[#This Row],[CRÉD. 1]],ActividadesCom[[#This Row],[CRÉD. 2]],ActividadesCom[[#This Row],[CRÉD. 3]],ActividadesCom[[#This Row],[CRÉD. 4]],ActividadesCom[[#This Row],[CRÉD. 5]])</f>
        <v>5</v>
      </c>
      <c r="F3771" s="5">
        <f>IF(ActividadesCom[[#This Row],[ÚLTIMO SEMESTRE CON CRÉDITOS]]&gt;0,ROUND(AVERAGE(ActividadesCom[[#This Row],[VALOR NIVEL 5]],ActividadesCom[[#This Row],[VALOR NIVEL 4]],ActividadesCom[[#This Row],[VALOR NIVEL 3]],ActividadesCom[[#This Row],[VALOR NIVEL 2]],ActividadesCom[[#This Row],[VALOR NIVEL 1]]),0),"")</f>
        <v>3</v>
      </c>
      <c r="G3771" s="7" t="str">
        <f>IF(ActividadesCom[[#This Row],[PROMEDIO]]="","",IF(ActividadesCom[[#This Row],[PROMEDIO]]&gt;=4,"EXCELENTE",IF(ActividadesCom[[#This Row],[PROMEDIO]]&gt;=3,"NOTABLE",IF(ActividadesCom[[#This Row],[PROMEDIO]]&gt;=2,"BUENO",IF(ActividadesCom[[#This Row],[PROMEDIO]]=1,"SUFICIENTE","")))))</f>
        <v>NOTABLE</v>
      </c>
      <c r="H3771" s="5">
        <f>MAX(ActividadesCom[[#This Row],[PERÍODO 1]],ActividadesCom[[#This Row],[PERÍODO 2]],ActividadesCom[[#This Row],[PERÍODO 3]],ActividadesCom[[#This Row],[PERÍODO 4]],ActividadesCom[[#This Row],[PERÍODO 5]])</f>
        <v>20261</v>
      </c>
      <c r="I3771" s="6" t="s">
        <v>5707</v>
      </c>
      <c r="J3771" s="5">
        <v>20223</v>
      </c>
      <c r="K3771" s="5" t="s">
        <v>4008</v>
      </c>
      <c r="L3771" s="5">
        <f>IF(ActividadesCom[[#This Row],[NIVEL 1]]&lt;&gt;0,VLOOKUP(ActividadesCom[[#This Row],[NIVEL 1]],Catálogo!A:B,2,FALSE),"")</f>
        <v>3</v>
      </c>
      <c r="M3771" s="5">
        <v>1</v>
      </c>
      <c r="N3771" s="6" t="s">
        <v>12</v>
      </c>
      <c r="O3771" s="5">
        <v>20223</v>
      </c>
      <c r="P3771" s="5" t="s">
        <v>4007</v>
      </c>
      <c r="Q3771" s="5">
        <f>IF(ActividadesCom[[#This Row],[NIVEL 2]]&lt;&gt;0,VLOOKUP(ActividadesCom[[#This Row],[NIVEL 2]],Catálogo!A:B,2,FALSE),"")</f>
        <v>4</v>
      </c>
      <c r="R3771" s="5">
        <v>1</v>
      </c>
      <c r="S3771" s="6" t="s">
        <v>27</v>
      </c>
      <c r="T3771" s="5">
        <v>20231</v>
      </c>
      <c r="U3771" s="5" t="s">
        <v>4008</v>
      </c>
      <c r="V3771" s="5">
        <f>IF(ActividadesCom[[#This Row],[NIVEL 3]]&lt;&gt;0,VLOOKUP(ActividadesCom[[#This Row],[NIVEL 3]],Catálogo!A:B,2,FALSE),"")</f>
        <v>3</v>
      </c>
      <c r="W3771" s="5">
        <v>1</v>
      </c>
      <c r="X3771" s="6" t="s">
        <v>6694</v>
      </c>
      <c r="Y3771" s="5">
        <v>20241</v>
      </c>
      <c r="Z3771" s="5" t="s">
        <v>4008</v>
      </c>
      <c r="AA3771" s="5">
        <f>IF(ActividadesCom[[#This Row],[NIVEL 4]]&lt;&gt;0,VLOOKUP(ActividadesCom[[#This Row],[NIVEL 4]],Catálogo!A:B,2,FALSE),"")</f>
        <v>3</v>
      </c>
      <c r="AB3771" s="5">
        <v>1</v>
      </c>
      <c r="AC3771" s="6" t="s">
        <v>7384</v>
      </c>
      <c r="AD3771" s="5">
        <v>20261</v>
      </c>
      <c r="AE3771" s="5" t="s">
        <v>4007</v>
      </c>
      <c r="AF3771" s="5">
        <f>IF(ActividadesCom[[#This Row],[NIVEL 5]]&lt;&gt;0,VLOOKUP(ActividadesCom[[#This Row],[NIVEL 5]],Catálogo!A:B,2,FALSE),"")</f>
        <v>4</v>
      </c>
      <c r="AG3771" s="5">
        <v>1</v>
      </c>
      <c r="AH3771" s="2"/>
    </row>
    <row r="3772" spans="1:34" s="151" customFormat="1" ht="30" customHeight="1" x14ac:dyDescent="0.25">
      <c r="A3772" s="147">
        <v>22470092</v>
      </c>
      <c r="B3772" s="148" t="str">
        <f>VLOOKUP(ActividadesCom[[#This Row],[NO. DE CONTROL]],'LISTADO ESTUDIANTES'!A:C,2,FALSE)</f>
        <v>ANTONIO AGUILAR JHONNY</v>
      </c>
      <c r="C3772" s="148" t="str">
        <f>VLOOKUP(ActividadesCom[[#This Row],[NO. DE CONTROL]],'LISTADO ESTUDIANTES'!A:C,3,FALSE)</f>
        <v>INGENIERIA MECANICA</v>
      </c>
      <c r="D3772" s="149" t="str">
        <f>VLOOKUP(ActividadesCom[[#This Row],[NO. DE CONTROL]],'LISTADO ESTUDIANTES'!A:D,4,FALSE)</f>
        <v>ACTIVO(A)</v>
      </c>
      <c r="E3772" s="147">
        <f>SUM(ActividadesCom[[#This Row],[CRÉD. 1]],ActividadesCom[[#This Row],[CRÉD. 2]],ActividadesCom[[#This Row],[CRÉD. 3]],ActividadesCom[[#This Row],[CRÉD. 4]],ActividadesCom[[#This Row],[CRÉD. 5]])</f>
        <v>5</v>
      </c>
      <c r="F3772" s="149">
        <f>IF(ActividadesCom[[#This Row],[ÚLTIMO SEMESTRE CON CRÉDITOS]]&gt;0,ROUND(AVERAGE(ActividadesCom[[#This Row],[VALOR NIVEL 5]],ActividadesCom[[#This Row],[VALOR NIVEL 4]],ActividadesCom[[#This Row],[VALOR NIVEL 3]],ActividadesCom[[#This Row],[VALOR NIVEL 2]],ActividadesCom[[#This Row],[VALOR NIVEL 1]]),0),"")</f>
        <v>4</v>
      </c>
      <c r="G3772" s="147" t="str">
        <f>IF(ActividadesCom[[#This Row],[PROMEDIO]]="","",IF(ActividadesCom[[#This Row],[PROMEDIO]]&gt;=4,"EXCELENTE",IF(ActividadesCom[[#This Row],[PROMEDIO]]&gt;=3,"NOTABLE",IF(ActividadesCom[[#This Row],[PROMEDIO]]&gt;=2,"BUENO",IF(ActividadesCom[[#This Row],[PROMEDIO]]=1,"SUFICIENTE","")))))</f>
        <v>EXCELENTE</v>
      </c>
      <c r="H3772" s="149">
        <f>MAX(ActividadesCom[[#This Row],[PERÍODO 1]],ActividadesCom[[#This Row],[PERÍODO 2]],ActividadesCom[[#This Row],[PERÍODO 3]],ActividadesCom[[#This Row],[PERÍODO 4]],ActividadesCom[[#This Row],[PERÍODO 5]])</f>
        <v>20251</v>
      </c>
      <c r="I3772" s="148" t="s">
        <v>7284</v>
      </c>
      <c r="J3772" s="149">
        <v>20241</v>
      </c>
      <c r="K3772" s="149" t="s">
        <v>4020</v>
      </c>
      <c r="L3772" s="149">
        <f>IF(ActividadesCom[[#This Row],[NIVEL 1]]&lt;&gt;0,VLOOKUP(ActividadesCom[[#This Row],[NIVEL 1]],Catálogo!A:B,2,FALSE),"")</f>
        <v>3</v>
      </c>
      <c r="M3772" s="149">
        <v>1</v>
      </c>
      <c r="N3772" s="148" t="s">
        <v>25</v>
      </c>
      <c r="O3772" s="149">
        <v>20251</v>
      </c>
      <c r="P3772" s="149" t="s">
        <v>4007</v>
      </c>
      <c r="Q3772" s="149">
        <f>IF(ActividadesCom[[#This Row],[NIVEL 2]]&lt;&gt;0,VLOOKUP(ActividadesCom[[#This Row],[NIVEL 2]],Catálogo!A:B,2,FALSE),"")</f>
        <v>4</v>
      </c>
      <c r="R3772" s="149">
        <v>1</v>
      </c>
      <c r="S3772" s="148" t="s">
        <v>25</v>
      </c>
      <c r="T3772" s="149">
        <v>20243</v>
      </c>
      <c r="U3772" s="149" t="s">
        <v>4007</v>
      </c>
      <c r="V3772" s="149">
        <f>IF(ActividadesCom[[#This Row],[NIVEL 3]]&lt;&gt;0,VLOOKUP(ActividadesCom[[#This Row],[NIVEL 3]],Catálogo!A:B,2,FALSE),"")</f>
        <v>4</v>
      </c>
      <c r="W3772" s="149">
        <v>1</v>
      </c>
      <c r="X3772" s="148" t="s">
        <v>6694</v>
      </c>
      <c r="Y3772" s="149">
        <v>20241</v>
      </c>
      <c r="Z3772" s="149" t="s">
        <v>4008</v>
      </c>
      <c r="AA3772" s="149">
        <f>IF(ActividadesCom[[#This Row],[NIVEL 4]]&lt;&gt;0,VLOOKUP(ActividadesCom[[#This Row],[NIVEL 4]],Catálogo!A:B,2,FALSE),"")</f>
        <v>3</v>
      </c>
      <c r="AB3772" s="149">
        <v>2</v>
      </c>
      <c r="AC3772" s="148"/>
      <c r="AD3772" s="149"/>
      <c r="AE3772" s="149"/>
      <c r="AF3772" s="149" t="str">
        <f>IF(ActividadesCom[[#This Row],[NIVEL 5]]&lt;&gt;0,VLOOKUP(ActividadesCom[[#This Row],[NIVEL 5]],Catálogo!A:B,2,FALSE),"")</f>
        <v/>
      </c>
      <c r="AG3772" s="149"/>
    </row>
    <row r="3773" spans="1:34" s="151" customFormat="1" ht="30" hidden="1" customHeight="1" x14ac:dyDescent="0.25">
      <c r="A3773" s="192">
        <v>22470093</v>
      </c>
      <c r="B3773" s="148" t="str">
        <f>VLOOKUP(ActividadesCom[[#This Row],[NO. DE CONTROL]],'LISTADO ESTUDIANTES'!A:C,2,FALSE)</f>
        <v>CAMPOS JIMENEZ ROMAN DEL JESUS</v>
      </c>
      <c r="C3773" s="148" t="str">
        <f>VLOOKUP(ActividadesCom[[#This Row],[NO. DE CONTROL]],'LISTADO ESTUDIANTES'!A:C,3,FALSE)</f>
        <v>INGENIERIA EN GESTION EMPRESARIAL</v>
      </c>
      <c r="D3773" s="149" t="str">
        <f>VLOOKUP(ActividadesCom[[#This Row],[NO. DE CONTROL]],'LISTADO ESTUDIANTES'!A:D,4,FALSE)</f>
        <v>BAJA</v>
      </c>
      <c r="E3773" s="193">
        <f>SUM(ActividadesCom[[#This Row],[CRÉD. 1]],ActividadesCom[[#This Row],[CRÉD. 2]],ActividadesCom[[#This Row],[CRÉD. 3]],ActividadesCom[[#This Row],[CRÉD. 4]],ActividadesCom[[#This Row],[CRÉD. 5]])</f>
        <v>5</v>
      </c>
      <c r="F3773" s="192">
        <f>IF(ActividadesCom[[#This Row],[ÚLTIMO SEMESTRE CON CRÉDITOS]]&gt;0,ROUND(AVERAGE(ActividadesCom[[#This Row],[VALOR NIVEL 5]],ActividadesCom[[#This Row],[VALOR NIVEL 4]],ActividadesCom[[#This Row],[VALOR NIVEL 3]],ActividadesCom[[#This Row],[VALOR NIVEL 2]],ActividadesCom[[#This Row],[VALOR NIVEL 1]]),0),"")</f>
        <v>4</v>
      </c>
      <c r="G3773" s="193" t="str">
        <f>IF(ActividadesCom[[#This Row],[PROMEDIO]]="","",IF(ActividadesCom[[#This Row],[PROMEDIO]]&gt;=4,"EXCELENTE",IF(ActividadesCom[[#This Row],[PROMEDIO]]&gt;=3,"NOTABLE",IF(ActividadesCom[[#This Row],[PROMEDIO]]&gt;=2,"BUENO",IF(ActividadesCom[[#This Row],[PROMEDIO]]=1,"SUFICIENTE","")))))</f>
        <v>EXCELENTE</v>
      </c>
      <c r="H3773" s="192">
        <f>MAX(ActividadesCom[[#This Row],[PERÍODO 1]],ActividadesCom[[#This Row],[PERÍODO 2]],ActividadesCom[[#This Row],[PERÍODO 3]],ActividadesCom[[#This Row],[PERÍODO 4]],ActividadesCom[[#This Row],[PERÍODO 5]])</f>
        <v>20241</v>
      </c>
      <c r="I3773" s="194" t="s">
        <v>5702</v>
      </c>
      <c r="J3773" s="192">
        <v>20223</v>
      </c>
      <c r="K3773" s="192" t="s">
        <v>4007</v>
      </c>
      <c r="L3773" s="192">
        <f>IF(ActividadesCom[[#This Row],[NIVEL 1]]&lt;&gt;0,VLOOKUP(ActividadesCom[[#This Row],[NIVEL 1]],Catálogo!A:B,2,FALSE),"")</f>
        <v>4</v>
      </c>
      <c r="M3773" s="192">
        <v>1</v>
      </c>
      <c r="N3773" s="194" t="s">
        <v>5717</v>
      </c>
      <c r="O3773" s="192">
        <v>20223</v>
      </c>
      <c r="P3773" s="192" t="s">
        <v>4007</v>
      </c>
      <c r="Q3773" s="192">
        <f>IF(ActividadesCom[[#This Row],[NIVEL 2]]&lt;&gt;0,VLOOKUP(ActividadesCom[[#This Row],[NIVEL 2]],Catálogo!A:B,2,FALSE),"")</f>
        <v>4</v>
      </c>
      <c r="R3773" s="192">
        <v>1</v>
      </c>
      <c r="S3773" s="148" t="s">
        <v>9</v>
      </c>
      <c r="T3773" s="192">
        <v>20231</v>
      </c>
      <c r="U3773" s="149" t="s">
        <v>4007</v>
      </c>
      <c r="V3773" s="192">
        <f>IF(ActividadesCom[[#This Row],[NIVEL 3]]&lt;&gt;0,VLOOKUP(ActividadesCom[[#This Row],[NIVEL 3]],Catálogo!A:B,2,FALSE),"")</f>
        <v>4</v>
      </c>
      <c r="W3773" s="192">
        <v>1</v>
      </c>
      <c r="X3773" s="148" t="s">
        <v>5702</v>
      </c>
      <c r="Y3773" s="192">
        <v>20223</v>
      </c>
      <c r="Z3773" s="149" t="s">
        <v>4007</v>
      </c>
      <c r="AA3773" s="192">
        <f>IF(ActividadesCom[[#This Row],[NIVEL 4]]&lt;&gt;0,VLOOKUP(ActividadesCom[[#This Row],[NIVEL 4]],Catálogo!A:B,2,FALSE),"")</f>
        <v>4</v>
      </c>
      <c r="AB3773" s="192">
        <v>1</v>
      </c>
      <c r="AC3773" s="148" t="s">
        <v>6315</v>
      </c>
      <c r="AD3773" s="192">
        <v>20241</v>
      </c>
      <c r="AE3773" s="149" t="s">
        <v>4020</v>
      </c>
      <c r="AF3773" s="192">
        <f>IF(ActividadesCom[[#This Row],[NIVEL 5]]&lt;&gt;0,VLOOKUP(ActividadesCom[[#This Row],[NIVEL 5]],Catálogo!A:B,2,FALSE),"")</f>
        <v>3</v>
      </c>
      <c r="AG3773" s="192">
        <v>1</v>
      </c>
    </row>
    <row r="3774" spans="1:34" s="151" customFormat="1" ht="30" customHeight="1" x14ac:dyDescent="0.25">
      <c r="A3774" s="147">
        <v>22470094</v>
      </c>
      <c r="B3774" s="148" t="str">
        <f>VLOOKUP(ActividadesCom[[#This Row],[NO. DE CONTROL]],'LISTADO ESTUDIANTES'!A:C,2,FALSE)</f>
        <v>CHE ZUÑIGA ANGEL ISAI</v>
      </c>
      <c r="C3774" s="148" t="str">
        <f>VLOOKUP(ActividadesCom[[#This Row],[NO. DE CONTROL]],'LISTADO ESTUDIANTES'!A:C,3,FALSE)</f>
        <v>INGENIERIA MECANICA</v>
      </c>
      <c r="D3774" s="149" t="str">
        <f>VLOOKUP(ActividadesCom[[#This Row],[NO. DE CONTROL]],'LISTADO ESTUDIANTES'!A:D,4,FALSE)</f>
        <v>ACTIVO(A)</v>
      </c>
      <c r="E3774" s="147">
        <f>SUM(ActividadesCom[[#This Row],[CRÉD. 1]],ActividadesCom[[#This Row],[CRÉD. 2]],ActividadesCom[[#This Row],[CRÉD. 3]],ActividadesCom[[#This Row],[CRÉD. 4]],ActividadesCom[[#This Row],[CRÉD. 5]])</f>
        <v>5</v>
      </c>
      <c r="F3774" s="149">
        <f>IF(ActividadesCom[[#This Row],[ÚLTIMO SEMESTRE CON CRÉDITOS]]&gt;0,ROUND(AVERAGE(ActividadesCom[[#This Row],[VALOR NIVEL 5]],ActividadesCom[[#This Row],[VALOR NIVEL 4]],ActividadesCom[[#This Row],[VALOR NIVEL 3]],ActividadesCom[[#This Row],[VALOR NIVEL 2]],ActividadesCom[[#This Row],[VALOR NIVEL 1]]),0),"")</f>
        <v>3</v>
      </c>
      <c r="G3774" s="147" t="str">
        <f>IF(ActividadesCom[[#This Row],[PROMEDIO]]="","",IF(ActividadesCom[[#This Row],[PROMEDIO]]&gt;=4,"EXCELENTE",IF(ActividadesCom[[#This Row],[PROMEDIO]]&gt;=3,"NOTABLE",IF(ActividadesCom[[#This Row],[PROMEDIO]]&gt;=2,"BUENO",IF(ActividadesCom[[#This Row],[PROMEDIO]]=1,"SUFICIENTE","")))))</f>
        <v>NOTABLE</v>
      </c>
      <c r="H3774" s="149">
        <f>MAX(ActividadesCom[[#This Row],[PERÍODO 1]],ActividadesCom[[#This Row],[PERÍODO 2]],ActividadesCom[[#This Row],[PERÍODO 3]],ActividadesCom[[#This Row],[PERÍODO 4]],ActividadesCom[[#This Row],[PERÍODO 5]])</f>
        <v>20241</v>
      </c>
      <c r="I3774" s="148" t="s">
        <v>4745</v>
      </c>
      <c r="J3774" s="149">
        <v>20223</v>
      </c>
      <c r="K3774" s="149" t="s">
        <v>4007</v>
      </c>
      <c r="L3774" s="149">
        <f>IF(ActividadesCom[[#This Row],[NIVEL 1]]&lt;&gt;0,VLOOKUP(ActividadesCom[[#This Row],[NIVEL 1]],Catálogo!A:B,2,FALSE),"")</f>
        <v>4</v>
      </c>
      <c r="M3774" s="149">
        <v>1</v>
      </c>
      <c r="N3774" s="148" t="s">
        <v>5707</v>
      </c>
      <c r="O3774" s="149">
        <v>20223</v>
      </c>
      <c r="P3774" s="149" t="s">
        <v>4008</v>
      </c>
      <c r="Q3774" s="149">
        <f>IF(ActividadesCom[[#This Row],[NIVEL 2]]&lt;&gt;0,VLOOKUP(ActividadesCom[[#This Row],[NIVEL 2]],Catálogo!A:B,2,FALSE),"")</f>
        <v>3</v>
      </c>
      <c r="R3774" s="149">
        <v>1</v>
      </c>
      <c r="S3774" s="148" t="s">
        <v>31</v>
      </c>
      <c r="T3774" s="149">
        <v>20223</v>
      </c>
      <c r="U3774" s="149" t="s">
        <v>4008</v>
      </c>
      <c r="V3774" s="149">
        <f>IF(ActividadesCom[[#This Row],[NIVEL 3]]&lt;&gt;0,VLOOKUP(ActividadesCom[[#This Row],[NIVEL 3]],Catálogo!A:B,2,FALSE),"")</f>
        <v>3</v>
      </c>
      <c r="W3774" s="149">
        <v>1</v>
      </c>
      <c r="X3774" s="148" t="s">
        <v>5819</v>
      </c>
      <c r="Y3774" s="149">
        <v>20233</v>
      </c>
      <c r="Z3774" s="149" t="s">
        <v>4008</v>
      </c>
      <c r="AA3774" s="149">
        <f>IF(ActividadesCom[[#This Row],[NIVEL 4]]&lt;&gt;0,VLOOKUP(ActividadesCom[[#This Row],[NIVEL 4]],Catálogo!A:B,2,FALSE),"")</f>
        <v>3</v>
      </c>
      <c r="AB3774" s="149">
        <v>1</v>
      </c>
      <c r="AC3774" s="148" t="s">
        <v>6694</v>
      </c>
      <c r="AD3774" s="149">
        <v>20241</v>
      </c>
      <c r="AE3774" s="149" t="s">
        <v>4020</v>
      </c>
      <c r="AF3774" s="149">
        <f>IF(ActividadesCom[[#This Row],[NIVEL 5]]&lt;&gt;0,VLOOKUP(ActividadesCom[[#This Row],[NIVEL 5]],Catálogo!A:B,2,FALSE),"")</f>
        <v>3</v>
      </c>
      <c r="AG3774" s="149">
        <v>1</v>
      </c>
    </row>
    <row r="3775" spans="1:34" ht="30" hidden="1" customHeight="1" x14ac:dyDescent="0.25">
      <c r="A3775" s="7">
        <v>22470095</v>
      </c>
      <c r="B3775" s="6" t="str">
        <f>VLOOKUP(ActividadesCom[[#This Row],[NO. DE CONTROL]],'LISTADO ESTUDIANTES'!A:C,2,FALSE)</f>
        <v>RAMIREZ LOPEZ JORGE HASSEL</v>
      </c>
      <c r="C3775" s="6" t="str">
        <f>VLOOKUP(ActividadesCom[[#This Row],[NO. DE CONTROL]],'LISTADO ESTUDIANTES'!A:C,3,FALSE)</f>
        <v>INGENIERIA MECANICA</v>
      </c>
      <c r="D3775" s="5" t="str">
        <f>VLOOKUP(ActividadesCom[[#This Row],[NO. DE CONTROL]],'LISTADO ESTUDIANTES'!A:D,4,FALSE)</f>
        <v>EGRESADO(A)</v>
      </c>
      <c r="E3775" s="7">
        <f>SUM(ActividadesCom[[#This Row],[CRÉD. 1]],ActividadesCom[[#This Row],[CRÉD. 2]],ActividadesCom[[#This Row],[CRÉD. 3]],ActividadesCom[[#This Row],[CRÉD. 4]],ActividadesCom[[#This Row],[CRÉD. 5]])</f>
        <v>0</v>
      </c>
      <c r="F3775" s="5" t="str">
        <f>IF(ActividadesCom[[#This Row],[ÚLTIMO SEMESTRE CON CRÉDITOS]]&gt;0,ROUND(AVERAGE(ActividadesCom[[#This Row],[VALOR NIVEL 5]],ActividadesCom[[#This Row],[VALOR NIVEL 4]],ActividadesCom[[#This Row],[VALOR NIVEL 3]],ActividadesCom[[#This Row],[VALOR NIVEL 2]],ActividadesCom[[#This Row],[VALOR NIVEL 1]]),0),"")</f>
        <v/>
      </c>
      <c r="G3775" s="7" t="str">
        <f>IF(ActividadesCom[[#This Row],[PROMEDIO]]="","",IF(ActividadesCom[[#This Row],[PROMEDIO]]&gt;=4,"EXCELENTE",IF(ActividadesCom[[#This Row],[PROMEDIO]]&gt;=3,"NOTABLE",IF(ActividadesCom[[#This Row],[PROMEDIO]]&gt;=2,"BUENO",IF(ActividadesCom[[#This Row],[PROMEDIO]]=1,"SUFICIENTE","")))))</f>
        <v/>
      </c>
      <c r="H3775" s="5">
        <f>MAX(ActividadesCom[[#This Row],[PERÍODO 1]],ActividadesCom[[#This Row],[PERÍODO 2]],ActividadesCom[[#This Row],[PERÍODO 3]],ActividadesCom[[#This Row],[PERÍODO 4]],ActividadesCom[[#This Row],[PERÍODO 5]])</f>
        <v>0</v>
      </c>
      <c r="I3775" s="6"/>
      <c r="J3775" s="5"/>
      <c r="K3775" s="5"/>
      <c r="L3775" s="5" t="str">
        <f>IF(ActividadesCom[[#This Row],[NIVEL 1]]&lt;&gt;0,VLOOKUP(ActividadesCom[[#This Row],[NIVEL 1]],Catálogo!A:B,2,FALSE),"")</f>
        <v/>
      </c>
      <c r="M3775" s="5"/>
      <c r="N3775" s="6"/>
      <c r="O3775" s="5"/>
      <c r="P3775" s="5"/>
      <c r="Q3775" s="5" t="str">
        <f>IF(ActividadesCom[[#This Row],[NIVEL 2]]&lt;&gt;0,VLOOKUP(ActividadesCom[[#This Row],[NIVEL 2]],Catálogo!A:B,2,FALSE),"")</f>
        <v/>
      </c>
      <c r="R3775" s="5"/>
      <c r="S3775" s="6"/>
      <c r="T3775" s="5"/>
      <c r="U3775" s="5"/>
      <c r="V3775" s="5" t="str">
        <f>IF(ActividadesCom[[#This Row],[NIVEL 3]]&lt;&gt;0,VLOOKUP(ActividadesCom[[#This Row],[NIVEL 3]],Catálogo!A:B,2,FALSE),"")</f>
        <v/>
      </c>
      <c r="W3775" s="5"/>
      <c r="X3775" s="6"/>
      <c r="Y3775" s="5"/>
      <c r="Z3775" s="5"/>
      <c r="AA3775" s="5" t="str">
        <f>IF(ActividadesCom[[#This Row],[NIVEL 4]]&lt;&gt;0,VLOOKUP(ActividadesCom[[#This Row],[NIVEL 4]],Catálogo!A:B,2,FALSE),"")</f>
        <v/>
      </c>
      <c r="AB3775" s="5"/>
      <c r="AC3775" s="6"/>
      <c r="AD3775" s="5"/>
      <c r="AE3775" s="5"/>
      <c r="AF3775" s="5" t="str">
        <f>IF(ActividadesCom[[#This Row],[NIVEL 5]]&lt;&gt;0,VLOOKUP(ActividadesCom[[#This Row],[NIVEL 5]],Catálogo!A:B,2,FALSE),"")</f>
        <v/>
      </c>
      <c r="AG3775" s="5"/>
      <c r="AH3775" s="2"/>
    </row>
    <row r="3776" spans="1:34" ht="30" hidden="1" customHeight="1" x14ac:dyDescent="0.25">
      <c r="A3776" s="7">
        <v>22470096</v>
      </c>
      <c r="B3776" s="6" t="str">
        <f>VLOOKUP(ActividadesCom[[#This Row],[NO. DE CONTROL]],'LISTADO ESTUDIANTES'!A:C,2,FALSE)</f>
        <v>EUAN ESTRADA ZURIEL ALFONSO</v>
      </c>
      <c r="C3776" s="6" t="str">
        <f>VLOOKUP(ActividadesCom[[#This Row],[NO. DE CONTROL]],'LISTADO ESTUDIANTES'!A:C,3,FALSE)</f>
        <v>INGENIERIA MECANICA</v>
      </c>
      <c r="D3776" s="5" t="str">
        <f>VLOOKUP(ActividadesCom[[#This Row],[NO. DE CONTROL]],'LISTADO ESTUDIANTES'!A:D,4,FALSE)</f>
        <v>EGRESADO(A)</v>
      </c>
      <c r="E3776" s="7">
        <f>SUM(ActividadesCom[[#This Row],[CRÉD. 1]],ActividadesCom[[#This Row],[CRÉD. 2]],ActividadesCom[[#This Row],[CRÉD. 3]],ActividadesCom[[#This Row],[CRÉD. 4]],ActividadesCom[[#This Row],[CRÉD. 5]])</f>
        <v>3</v>
      </c>
      <c r="F3776" s="5">
        <f>IF(ActividadesCom[[#This Row],[ÚLTIMO SEMESTRE CON CRÉDITOS]]&gt;0,ROUND(AVERAGE(ActividadesCom[[#This Row],[VALOR NIVEL 5]],ActividadesCom[[#This Row],[VALOR NIVEL 4]],ActividadesCom[[#This Row],[VALOR NIVEL 3]],ActividadesCom[[#This Row],[VALOR NIVEL 2]],ActividadesCom[[#This Row],[VALOR NIVEL 1]]),0),"")</f>
        <v>3</v>
      </c>
      <c r="G3776" s="7" t="str">
        <f>IF(ActividadesCom[[#This Row],[PROMEDIO]]="","",IF(ActividadesCom[[#This Row],[PROMEDIO]]&gt;=4,"EXCELENTE",IF(ActividadesCom[[#This Row],[PROMEDIO]]&gt;=3,"NOTABLE",IF(ActividadesCom[[#This Row],[PROMEDIO]]&gt;=2,"BUENO",IF(ActividadesCom[[#This Row],[PROMEDIO]]=1,"SUFICIENTE","")))))</f>
        <v>NOTABLE</v>
      </c>
      <c r="H3776" s="5">
        <f>MAX(ActividadesCom[[#This Row],[PERÍODO 1]],ActividadesCom[[#This Row],[PERÍODO 2]],ActividadesCom[[#This Row],[PERÍODO 3]],ActividadesCom[[#This Row],[PERÍODO 4]],ActividadesCom[[#This Row],[PERÍODO 5]])</f>
        <v>20231</v>
      </c>
      <c r="I3776" s="6" t="s">
        <v>5707</v>
      </c>
      <c r="J3776" s="5">
        <v>20223</v>
      </c>
      <c r="K3776" s="5" t="s">
        <v>4008</v>
      </c>
      <c r="L3776" s="5">
        <f>IF(ActividadesCom[[#This Row],[NIVEL 1]]&lt;&gt;0,VLOOKUP(ActividadesCom[[#This Row],[NIVEL 1]],Catálogo!A:B,2,FALSE),"")</f>
        <v>3</v>
      </c>
      <c r="M3776" s="5">
        <v>1</v>
      </c>
      <c r="N3776" s="6" t="s">
        <v>133</v>
      </c>
      <c r="O3776" s="5">
        <v>20223</v>
      </c>
      <c r="P3776" s="5" t="s">
        <v>4008</v>
      </c>
      <c r="Q3776" s="5">
        <f>IF(ActividadesCom[[#This Row],[NIVEL 2]]&lt;&gt;0,VLOOKUP(ActividadesCom[[#This Row],[NIVEL 2]],Catálogo!A:B,2,FALSE),"")</f>
        <v>3</v>
      </c>
      <c r="R3776" s="5">
        <v>1</v>
      </c>
      <c r="S3776" s="6" t="s">
        <v>133</v>
      </c>
      <c r="T3776" s="5">
        <v>20231</v>
      </c>
      <c r="U3776" s="5" t="s">
        <v>4021</v>
      </c>
      <c r="V3776" s="5">
        <f>IF(ActividadesCom[[#This Row],[NIVEL 3]]&lt;&gt;0,VLOOKUP(ActividadesCom[[#This Row],[NIVEL 3]],Catálogo!A:B,2,FALSE),"")</f>
        <v>2</v>
      </c>
      <c r="W3776" s="5">
        <v>1</v>
      </c>
      <c r="X3776" s="6"/>
      <c r="Y3776" s="5"/>
      <c r="Z3776" s="5"/>
      <c r="AA3776" s="5" t="str">
        <f>IF(ActividadesCom[[#This Row],[NIVEL 4]]&lt;&gt;0,VLOOKUP(ActividadesCom[[#This Row],[NIVEL 4]],Catálogo!A:B,2,FALSE),"")</f>
        <v/>
      </c>
      <c r="AB3776" s="5"/>
      <c r="AC3776" s="6"/>
      <c r="AD3776" s="5"/>
      <c r="AE3776" s="5"/>
      <c r="AF3776" s="5" t="str">
        <f>IF(ActividadesCom[[#This Row],[NIVEL 5]]&lt;&gt;0,VLOOKUP(ActividadesCom[[#This Row],[NIVEL 5]],Catálogo!A:B,2,FALSE),"")</f>
        <v/>
      </c>
      <c r="AG3776" s="5"/>
      <c r="AH3776" s="2"/>
    </row>
    <row r="3777" spans="1:34" ht="30" customHeight="1" x14ac:dyDescent="0.25">
      <c r="A3777" s="7">
        <v>22470097</v>
      </c>
      <c r="B3777" s="6" t="str">
        <f>VLOOKUP(ActividadesCom[[#This Row],[NO. DE CONTROL]],'LISTADO ESTUDIANTES'!A:C,2,FALSE)</f>
        <v>MARTINEZ RINCON JOSE MANUEL</v>
      </c>
      <c r="C3777" s="6" t="str">
        <f>VLOOKUP(ActividadesCom[[#This Row],[NO. DE CONTROL]],'LISTADO ESTUDIANTES'!A:C,3,FALSE)</f>
        <v>INGENIERIA MECANICA</v>
      </c>
      <c r="D3777" s="5" t="str">
        <f>VLOOKUP(ActividadesCom[[#This Row],[NO. DE CONTROL]],'LISTADO ESTUDIANTES'!A:D,4,FALSE)</f>
        <v>ACTIVO(A)</v>
      </c>
      <c r="E3777" s="7">
        <f>SUM(ActividadesCom[[#This Row],[CRÉD. 1]],ActividadesCom[[#This Row],[CRÉD. 2]],ActividadesCom[[#This Row],[CRÉD. 3]],ActividadesCom[[#This Row],[CRÉD. 4]],ActividadesCom[[#This Row],[CRÉD. 5]])</f>
        <v>5</v>
      </c>
      <c r="F3777" s="5">
        <f>IF(ActividadesCom[[#This Row],[ÚLTIMO SEMESTRE CON CRÉDITOS]]&gt;0,ROUND(AVERAGE(ActividadesCom[[#This Row],[VALOR NIVEL 5]],ActividadesCom[[#This Row],[VALOR NIVEL 4]],ActividadesCom[[#This Row],[VALOR NIVEL 3]],ActividadesCom[[#This Row],[VALOR NIVEL 2]],ActividadesCom[[#This Row],[VALOR NIVEL 1]]),0),"")</f>
        <v>3</v>
      </c>
      <c r="G3777" s="7" t="str">
        <f>IF(ActividadesCom[[#This Row],[PROMEDIO]]="","",IF(ActividadesCom[[#This Row],[PROMEDIO]]&gt;=4,"EXCELENTE",IF(ActividadesCom[[#This Row],[PROMEDIO]]&gt;=3,"NOTABLE",IF(ActividadesCom[[#This Row],[PROMEDIO]]&gt;=2,"BUENO",IF(ActividadesCom[[#This Row],[PROMEDIO]]=1,"SUFICIENTE","")))))</f>
        <v>NOTABLE</v>
      </c>
      <c r="H3777" s="5">
        <f>MAX(ActividadesCom[[#This Row],[PERÍODO 1]],ActividadesCom[[#This Row],[PERÍODO 2]],ActividadesCom[[#This Row],[PERÍODO 3]],ActividadesCom[[#This Row],[PERÍODO 4]],ActividadesCom[[#This Row],[PERÍODO 5]])</f>
        <v>20261</v>
      </c>
      <c r="I3777" s="6" t="s">
        <v>5707</v>
      </c>
      <c r="J3777" s="5">
        <v>20223</v>
      </c>
      <c r="K3777" s="5" t="s">
        <v>4008</v>
      </c>
      <c r="L3777" s="5">
        <f>IF(ActividadesCom[[#This Row],[NIVEL 1]]&lt;&gt;0,VLOOKUP(ActividadesCom[[#This Row],[NIVEL 1]],Catálogo!A:B,2,FALSE),"")</f>
        <v>3</v>
      </c>
      <c r="M3777" s="5">
        <v>1</v>
      </c>
      <c r="N3777" s="6" t="s">
        <v>25</v>
      </c>
      <c r="O3777" s="5">
        <v>20223</v>
      </c>
      <c r="P3777" s="5" t="s">
        <v>4009</v>
      </c>
      <c r="Q3777" s="5">
        <f>IF(ActividadesCom[[#This Row],[NIVEL 2]]&lt;&gt;0,VLOOKUP(ActividadesCom[[#This Row],[NIVEL 2]],Catálogo!A:B,2,FALSE),"")</f>
        <v>2</v>
      </c>
      <c r="R3777" s="5">
        <v>1</v>
      </c>
      <c r="S3777" s="6" t="s">
        <v>27</v>
      </c>
      <c r="T3777" s="5">
        <v>20231</v>
      </c>
      <c r="U3777" s="5" t="s">
        <v>4008</v>
      </c>
      <c r="V3777" s="5">
        <f>IF(ActividadesCom[[#This Row],[NIVEL 3]]&lt;&gt;0,VLOOKUP(ActividadesCom[[#This Row],[NIVEL 3]],Catálogo!A:B,2,FALSE),"")</f>
        <v>3</v>
      </c>
      <c r="W3777" s="5">
        <v>1</v>
      </c>
      <c r="X3777" s="6" t="s">
        <v>6694</v>
      </c>
      <c r="Y3777" s="5">
        <v>20241</v>
      </c>
      <c r="Z3777" s="5" t="s">
        <v>4008</v>
      </c>
      <c r="AA3777" s="5">
        <f>IF(ActividadesCom[[#This Row],[NIVEL 4]]&lt;&gt;0,VLOOKUP(ActividadesCom[[#This Row],[NIVEL 4]],Catálogo!A:B,2,FALSE),"")</f>
        <v>3</v>
      </c>
      <c r="AB3777" s="5">
        <v>1</v>
      </c>
      <c r="AC3777" s="6" t="s">
        <v>7384</v>
      </c>
      <c r="AD3777" s="5">
        <v>20261</v>
      </c>
      <c r="AE3777" s="5" t="s">
        <v>4007</v>
      </c>
      <c r="AF3777" s="5">
        <f>IF(ActividadesCom[[#This Row],[NIVEL 5]]&lt;&gt;0,VLOOKUP(ActividadesCom[[#This Row],[NIVEL 5]],Catálogo!A:B,2,FALSE),"")</f>
        <v>4</v>
      </c>
      <c r="AG3777" s="5">
        <v>1</v>
      </c>
      <c r="AH3777" s="2"/>
    </row>
    <row r="3778" spans="1:34" ht="30" hidden="1" customHeight="1" x14ac:dyDescent="0.25">
      <c r="A3778" s="7">
        <v>22470098</v>
      </c>
      <c r="B3778" s="6" t="str">
        <f>VLOOKUP(ActividadesCom[[#This Row],[NO. DE CONTROL]],'LISTADO ESTUDIANTES'!A:C,2,FALSE)</f>
        <v>MONTERO PEREZ CARLOS MANUEL</v>
      </c>
      <c r="C3778" s="6" t="str">
        <f>VLOOKUP(ActividadesCom[[#This Row],[NO. DE CONTROL]],'LISTADO ESTUDIANTES'!A:C,3,FALSE)</f>
        <v>INGENIERIA MECANICA</v>
      </c>
      <c r="D3778" s="5" t="str">
        <f>VLOOKUP(ActividadesCom[[#This Row],[NO. DE CONTROL]],'LISTADO ESTUDIANTES'!A:D,4,FALSE)</f>
        <v>EGRESADO(A)</v>
      </c>
      <c r="E3778" s="7">
        <f>SUM(ActividadesCom[[#This Row],[CRÉD. 1]],ActividadesCom[[#This Row],[CRÉD. 2]],ActividadesCom[[#This Row],[CRÉD. 3]],ActividadesCom[[#This Row],[CRÉD. 4]],ActividadesCom[[#This Row],[CRÉD. 5]])</f>
        <v>1</v>
      </c>
      <c r="F3778" s="5">
        <f>IF(ActividadesCom[[#This Row],[ÚLTIMO SEMESTRE CON CRÉDITOS]]&gt;0,ROUND(AVERAGE(ActividadesCom[[#This Row],[VALOR NIVEL 5]],ActividadesCom[[#This Row],[VALOR NIVEL 4]],ActividadesCom[[#This Row],[VALOR NIVEL 3]],ActividadesCom[[#This Row],[VALOR NIVEL 2]],ActividadesCom[[#This Row],[VALOR NIVEL 1]]),0),"")</f>
        <v>3</v>
      </c>
      <c r="G3778" s="7" t="str">
        <f>IF(ActividadesCom[[#This Row],[PROMEDIO]]="","",IF(ActividadesCom[[#This Row],[PROMEDIO]]&gt;=4,"EXCELENTE",IF(ActividadesCom[[#This Row],[PROMEDIO]]&gt;=3,"NOTABLE",IF(ActividadesCom[[#This Row],[PROMEDIO]]&gt;=2,"BUENO",IF(ActividadesCom[[#This Row],[PROMEDIO]]=1,"SUFICIENTE","")))))</f>
        <v>NOTABLE</v>
      </c>
      <c r="H3778" s="5">
        <f>MAX(ActividadesCom[[#This Row],[PERÍODO 1]],ActividadesCom[[#This Row],[PERÍODO 2]],ActividadesCom[[#This Row],[PERÍODO 3]],ActividadesCom[[#This Row],[PERÍODO 4]],ActividadesCom[[#This Row],[PERÍODO 5]])</f>
        <v>20223</v>
      </c>
      <c r="I3778" s="6" t="s">
        <v>133</v>
      </c>
      <c r="J3778" s="5">
        <v>20223</v>
      </c>
      <c r="K3778" s="5" t="s">
        <v>4020</v>
      </c>
      <c r="L3778" s="5">
        <f>IF(ActividadesCom[[#This Row],[NIVEL 1]]&lt;&gt;0,VLOOKUP(ActividadesCom[[#This Row],[NIVEL 1]],Catálogo!A:B,2,FALSE),"")</f>
        <v>3</v>
      </c>
      <c r="M3778" s="5">
        <v>1</v>
      </c>
      <c r="N3778" s="6"/>
      <c r="O3778" s="5"/>
      <c r="P3778" s="5"/>
      <c r="Q3778" s="5" t="str">
        <f>IF(ActividadesCom[[#This Row],[NIVEL 2]]&lt;&gt;0,VLOOKUP(ActividadesCom[[#This Row],[NIVEL 2]],Catálogo!A:B,2,FALSE),"")</f>
        <v/>
      </c>
      <c r="R3778" s="5"/>
      <c r="S3778" s="6"/>
      <c r="T3778" s="5"/>
      <c r="U3778" s="5"/>
      <c r="V3778" s="5" t="str">
        <f>IF(ActividadesCom[[#This Row],[NIVEL 3]]&lt;&gt;0,VLOOKUP(ActividadesCom[[#This Row],[NIVEL 3]],Catálogo!A:B,2,FALSE),"")</f>
        <v/>
      </c>
      <c r="W3778" s="5"/>
      <c r="X3778" s="6"/>
      <c r="Y3778" s="5"/>
      <c r="Z3778" s="5"/>
      <c r="AA3778" s="5" t="str">
        <f>IF(ActividadesCom[[#This Row],[NIVEL 4]]&lt;&gt;0,VLOOKUP(ActividadesCom[[#This Row],[NIVEL 4]],Catálogo!A:B,2,FALSE),"")</f>
        <v/>
      </c>
      <c r="AB3778" s="5"/>
      <c r="AC3778" s="6"/>
      <c r="AD3778" s="5"/>
      <c r="AE3778" s="5"/>
      <c r="AF3778" s="5" t="str">
        <f>IF(ActividadesCom[[#This Row],[NIVEL 5]]&lt;&gt;0,VLOOKUP(ActividadesCom[[#This Row],[NIVEL 5]],Catálogo!A:B,2,FALSE),"")</f>
        <v/>
      </c>
      <c r="AG3778" s="5"/>
      <c r="AH3778" s="2"/>
    </row>
    <row r="3779" spans="1:34" ht="30" customHeight="1" x14ac:dyDescent="0.25">
      <c r="A3779" s="7">
        <v>22470099</v>
      </c>
      <c r="B3779" s="6" t="str">
        <f>VLOOKUP(ActividadesCom[[#This Row],[NO. DE CONTROL]],'LISTADO ESTUDIANTES'!A:C,2,FALSE)</f>
        <v>PAREDES CASTILLO OSWALDO FABIAN</v>
      </c>
      <c r="C3779" s="6" t="str">
        <f>VLOOKUP(ActividadesCom[[#This Row],[NO. DE CONTROL]],'LISTADO ESTUDIANTES'!A:C,3,FALSE)</f>
        <v>INGENIERIA MECANICA</v>
      </c>
      <c r="D3779" s="5" t="str">
        <f>VLOOKUP(ActividadesCom[[#This Row],[NO. DE CONTROL]],'LISTADO ESTUDIANTES'!A:D,4,FALSE)</f>
        <v>ACTIVO(A)</v>
      </c>
      <c r="E3779" s="7">
        <f>SUM(ActividadesCom[[#This Row],[CRÉD. 1]],ActividadesCom[[#This Row],[CRÉD. 2]],ActividadesCom[[#This Row],[CRÉD. 3]],ActividadesCom[[#This Row],[CRÉD. 4]],ActividadesCom[[#This Row],[CRÉD. 5]])</f>
        <v>4</v>
      </c>
      <c r="F3779" s="5">
        <f>IF(ActividadesCom[[#This Row],[ÚLTIMO SEMESTRE CON CRÉDITOS]]&gt;0,ROUND(AVERAGE(ActividadesCom[[#This Row],[VALOR NIVEL 5]],ActividadesCom[[#This Row],[VALOR NIVEL 4]],ActividadesCom[[#This Row],[VALOR NIVEL 3]],ActividadesCom[[#This Row],[VALOR NIVEL 2]],ActividadesCom[[#This Row],[VALOR NIVEL 1]]),0),"")</f>
        <v>3</v>
      </c>
      <c r="G3779" s="7" t="str">
        <f>IF(ActividadesCom[[#This Row],[PROMEDIO]]="","",IF(ActividadesCom[[#This Row],[PROMEDIO]]&gt;=4,"EXCELENTE",IF(ActividadesCom[[#This Row],[PROMEDIO]]&gt;=3,"NOTABLE",IF(ActividadesCom[[#This Row],[PROMEDIO]]&gt;=2,"BUENO",IF(ActividadesCom[[#This Row],[PROMEDIO]]=1,"SUFICIENTE","")))))</f>
        <v>NOTABLE</v>
      </c>
      <c r="H3779" s="5">
        <f>MAX(ActividadesCom[[#This Row],[PERÍODO 1]],ActividadesCom[[#This Row],[PERÍODO 2]],ActividadesCom[[#This Row],[PERÍODO 3]],ActividadesCom[[#This Row],[PERÍODO 4]],ActividadesCom[[#This Row],[PERÍODO 5]])</f>
        <v>20251</v>
      </c>
      <c r="I3779" s="6" t="s">
        <v>5707</v>
      </c>
      <c r="J3779" s="5">
        <v>20223</v>
      </c>
      <c r="K3779" s="5" t="s">
        <v>4008</v>
      </c>
      <c r="L3779" s="5">
        <f>IF(ActividadesCom[[#This Row],[NIVEL 1]]&lt;&gt;0,VLOOKUP(ActividadesCom[[#This Row],[NIVEL 1]],Catálogo!A:B,2,FALSE),"")</f>
        <v>3</v>
      </c>
      <c r="M3779" s="5">
        <v>1</v>
      </c>
      <c r="N3779" s="6" t="s">
        <v>3518</v>
      </c>
      <c r="O3779" s="5">
        <v>20223</v>
      </c>
      <c r="P3779" s="5" t="s">
        <v>4008</v>
      </c>
      <c r="Q3779" s="5">
        <f>IF(ActividadesCom[[#This Row],[NIVEL 2]]&lt;&gt;0,VLOOKUP(ActividadesCom[[#This Row],[NIVEL 2]],Catálogo!A:B,2,FALSE),"")</f>
        <v>3</v>
      </c>
      <c r="R3779" s="5">
        <v>1</v>
      </c>
      <c r="S3779" s="6" t="s">
        <v>7269</v>
      </c>
      <c r="T3779" s="5">
        <v>20251</v>
      </c>
      <c r="U3779" s="5" t="s">
        <v>4007</v>
      </c>
      <c r="V3779" s="5">
        <f>IF(ActividadesCom[[#This Row],[NIVEL 3]]&lt;&gt;0,VLOOKUP(ActividadesCom[[#This Row],[NIVEL 3]],Catálogo!A:B,2,FALSE),"")</f>
        <v>4</v>
      </c>
      <c r="W3779" s="5">
        <v>1</v>
      </c>
      <c r="X3779" s="6" t="s">
        <v>12</v>
      </c>
      <c r="Y3779" s="5">
        <v>20243</v>
      </c>
      <c r="Z3779" s="5" t="s">
        <v>4008</v>
      </c>
      <c r="AA3779" s="5">
        <f>IF(ActividadesCom[[#This Row],[NIVEL 4]]&lt;&gt;0,VLOOKUP(ActividadesCom[[#This Row],[NIVEL 4]],Catálogo!A:B,2,FALSE),"")</f>
        <v>3</v>
      </c>
      <c r="AB3779" s="5">
        <v>1</v>
      </c>
      <c r="AC3779" s="6"/>
      <c r="AD3779" s="5"/>
      <c r="AE3779" s="5"/>
      <c r="AF3779" s="5" t="str">
        <f>IF(ActividadesCom[[#This Row],[NIVEL 5]]&lt;&gt;0,VLOOKUP(ActividadesCom[[#This Row],[NIVEL 5]],Catálogo!A:B,2,FALSE),"")</f>
        <v/>
      </c>
      <c r="AG3779" s="5"/>
      <c r="AH3779" s="2"/>
    </row>
    <row r="3780" spans="1:34" ht="30" hidden="1" customHeight="1" x14ac:dyDescent="0.25">
      <c r="A3780" s="7">
        <v>22470100</v>
      </c>
      <c r="B3780" s="6" t="str">
        <f>VLOOKUP(ActividadesCom[[#This Row],[NO. DE CONTROL]],'LISTADO ESTUDIANTES'!A:C,2,FALSE)</f>
        <v>EUAN CHI JULIAN EDUARDO</v>
      </c>
      <c r="C3780" s="6" t="str">
        <f>VLOOKUP(ActividadesCom[[#This Row],[NO. DE CONTROL]],'LISTADO ESTUDIANTES'!A:C,3,FALSE)</f>
        <v>INGENIERIA MECANICA</v>
      </c>
      <c r="D3780" s="5" t="str">
        <f>VLOOKUP(ActividadesCom[[#This Row],[NO. DE CONTROL]],'LISTADO ESTUDIANTES'!A:D,4,FALSE)</f>
        <v>EGRESADO(A)</v>
      </c>
      <c r="E3780" s="7">
        <f>SUM(ActividadesCom[[#This Row],[CRÉD. 1]],ActividadesCom[[#This Row],[CRÉD. 2]],ActividadesCom[[#This Row],[CRÉD. 3]],ActividadesCom[[#This Row],[CRÉD. 4]],ActividadesCom[[#This Row],[CRÉD. 5]])</f>
        <v>2</v>
      </c>
      <c r="F3780" s="5">
        <f>IF(ActividadesCom[[#This Row],[ÚLTIMO SEMESTRE CON CRÉDITOS]]&gt;0,ROUND(AVERAGE(ActividadesCom[[#This Row],[VALOR NIVEL 5]],ActividadesCom[[#This Row],[VALOR NIVEL 4]],ActividadesCom[[#This Row],[VALOR NIVEL 3]],ActividadesCom[[#This Row],[VALOR NIVEL 2]],ActividadesCom[[#This Row],[VALOR NIVEL 1]]),0),"")</f>
        <v>3</v>
      </c>
      <c r="G3780" s="7" t="str">
        <f>IF(ActividadesCom[[#This Row],[PROMEDIO]]="","",IF(ActividadesCom[[#This Row],[PROMEDIO]]&gt;=4,"EXCELENTE",IF(ActividadesCom[[#This Row],[PROMEDIO]]&gt;=3,"NOTABLE",IF(ActividadesCom[[#This Row],[PROMEDIO]]&gt;=2,"BUENO",IF(ActividadesCom[[#This Row],[PROMEDIO]]=1,"SUFICIENTE","")))))</f>
        <v>NOTABLE</v>
      </c>
      <c r="H3780" s="5">
        <f>MAX(ActividadesCom[[#This Row],[PERÍODO 1]],ActividadesCom[[#This Row],[PERÍODO 2]],ActividadesCom[[#This Row],[PERÍODO 3]],ActividadesCom[[#This Row],[PERÍODO 4]],ActividadesCom[[#This Row],[PERÍODO 5]])</f>
        <v>20223</v>
      </c>
      <c r="I3780" s="6" t="s">
        <v>5707</v>
      </c>
      <c r="J3780" s="5">
        <v>20223</v>
      </c>
      <c r="K3780" s="5" t="s">
        <v>4008</v>
      </c>
      <c r="L3780" s="5">
        <f>IF(ActividadesCom[[#This Row],[NIVEL 1]]&lt;&gt;0,VLOOKUP(ActividadesCom[[#This Row],[NIVEL 1]],Catálogo!A:B,2,FALSE),"")</f>
        <v>3</v>
      </c>
      <c r="M3780" s="5">
        <v>1</v>
      </c>
      <c r="N3780" s="6" t="s">
        <v>3518</v>
      </c>
      <c r="O3780" s="5">
        <v>20223</v>
      </c>
      <c r="P3780" s="5" t="s">
        <v>4008</v>
      </c>
      <c r="Q3780" s="5">
        <f>IF(ActividadesCom[[#This Row],[NIVEL 2]]&lt;&gt;0,VLOOKUP(ActividadesCom[[#This Row],[NIVEL 2]],Catálogo!A:B,2,FALSE),"")</f>
        <v>3</v>
      </c>
      <c r="R3780" s="5">
        <v>1</v>
      </c>
      <c r="S3780" s="6"/>
      <c r="T3780" s="5"/>
      <c r="U3780" s="5"/>
      <c r="V3780" s="5" t="str">
        <f>IF(ActividadesCom[[#This Row],[NIVEL 3]]&lt;&gt;0,VLOOKUP(ActividadesCom[[#This Row],[NIVEL 3]],Catálogo!A:B,2,FALSE),"")</f>
        <v/>
      </c>
      <c r="W3780" s="5"/>
      <c r="X3780" s="6"/>
      <c r="Y3780" s="5"/>
      <c r="Z3780" s="5"/>
      <c r="AA3780" s="5" t="str">
        <f>IF(ActividadesCom[[#This Row],[NIVEL 4]]&lt;&gt;0,VLOOKUP(ActividadesCom[[#This Row],[NIVEL 4]],Catálogo!A:B,2,FALSE),"")</f>
        <v/>
      </c>
      <c r="AB3780" s="5"/>
      <c r="AC3780" s="6"/>
      <c r="AD3780" s="5"/>
      <c r="AE3780" s="5"/>
      <c r="AF3780" s="5" t="str">
        <f>IF(ActividadesCom[[#This Row],[NIVEL 5]]&lt;&gt;0,VLOOKUP(ActividadesCom[[#This Row],[NIVEL 5]],Catálogo!A:B,2,FALSE),"")</f>
        <v/>
      </c>
      <c r="AG3780" s="5"/>
      <c r="AH3780" s="2"/>
    </row>
    <row r="3781" spans="1:34" ht="30" customHeight="1" x14ac:dyDescent="0.25">
      <c r="A3781" s="7">
        <v>22470101</v>
      </c>
      <c r="B3781" s="6" t="str">
        <f>VLOOKUP(ActividadesCom[[#This Row],[NO. DE CONTROL]],'LISTADO ESTUDIANTES'!A:C,2,FALSE)</f>
        <v>SIMA PAVON ROGER IVAN</v>
      </c>
      <c r="C3781" s="6" t="str">
        <f>VLOOKUP(ActividadesCom[[#This Row],[NO. DE CONTROL]],'LISTADO ESTUDIANTES'!A:C,3,FALSE)</f>
        <v>INGENIERIA MECANICA</v>
      </c>
      <c r="D3781" s="5" t="str">
        <f>VLOOKUP(ActividadesCom[[#This Row],[NO. DE CONTROL]],'LISTADO ESTUDIANTES'!A:D,4,FALSE)</f>
        <v>ACTIVO(A)</v>
      </c>
      <c r="E3781" s="7">
        <f>SUM(ActividadesCom[[#This Row],[CRÉD. 1]],ActividadesCom[[#This Row],[CRÉD. 2]],ActividadesCom[[#This Row],[CRÉD. 3]],ActividadesCom[[#This Row],[CRÉD. 4]],ActividadesCom[[#This Row],[CRÉD. 5]])</f>
        <v>5</v>
      </c>
      <c r="F3781" s="5">
        <f>IF(ActividadesCom[[#This Row],[ÚLTIMO SEMESTRE CON CRÉDITOS]]&gt;0,ROUND(AVERAGE(ActividadesCom[[#This Row],[VALOR NIVEL 5]],ActividadesCom[[#This Row],[VALOR NIVEL 4]],ActividadesCom[[#This Row],[VALOR NIVEL 3]],ActividadesCom[[#This Row],[VALOR NIVEL 2]],ActividadesCom[[#This Row],[VALOR NIVEL 1]]),0),"")</f>
        <v>3</v>
      </c>
      <c r="G3781" s="7" t="str">
        <f>IF(ActividadesCom[[#This Row],[PROMEDIO]]="","",IF(ActividadesCom[[#This Row],[PROMEDIO]]&gt;=4,"EXCELENTE",IF(ActividadesCom[[#This Row],[PROMEDIO]]&gt;=3,"NOTABLE",IF(ActividadesCom[[#This Row],[PROMEDIO]]&gt;=2,"BUENO",IF(ActividadesCom[[#This Row],[PROMEDIO]]=1,"SUFICIENTE","")))))</f>
        <v>NOTABLE</v>
      </c>
      <c r="H3781" s="5">
        <f>MAX(ActividadesCom[[#This Row],[PERÍODO 1]],ActividadesCom[[#This Row],[PERÍODO 2]],ActividadesCom[[#This Row],[PERÍODO 3]],ActividadesCom[[#This Row],[PERÍODO 4]],ActividadesCom[[#This Row],[PERÍODO 5]])</f>
        <v>20251</v>
      </c>
      <c r="I3781" s="6" t="s">
        <v>5707</v>
      </c>
      <c r="J3781" s="5">
        <v>20223</v>
      </c>
      <c r="K3781" s="5" t="s">
        <v>4008</v>
      </c>
      <c r="L3781" s="5">
        <f>IF(ActividadesCom[[#This Row],[NIVEL 1]]&lt;&gt;0,VLOOKUP(ActividadesCom[[#This Row],[NIVEL 1]],Catálogo!A:B,2,FALSE),"")</f>
        <v>3</v>
      </c>
      <c r="M3781" s="5">
        <v>1</v>
      </c>
      <c r="N3781" s="6" t="s">
        <v>31</v>
      </c>
      <c r="O3781" s="5">
        <v>20223</v>
      </c>
      <c r="P3781" s="5" t="s">
        <v>4008</v>
      </c>
      <c r="Q3781" s="5">
        <f>IF(ActividadesCom[[#This Row],[NIVEL 2]]&lt;&gt;0,VLOOKUP(ActividadesCom[[#This Row],[NIVEL 2]],Catálogo!A:B,2,FALSE),"")</f>
        <v>3</v>
      </c>
      <c r="R3781" s="5">
        <v>1</v>
      </c>
      <c r="S3781" s="6" t="s">
        <v>27</v>
      </c>
      <c r="T3781" s="5">
        <v>20231</v>
      </c>
      <c r="U3781" s="5" t="s">
        <v>4007</v>
      </c>
      <c r="V3781" s="5">
        <f>IF(ActividadesCom[[#This Row],[NIVEL 3]]&lt;&gt;0,VLOOKUP(ActividadesCom[[#This Row],[NIVEL 3]],Catálogo!A:B,2,FALSE),"")</f>
        <v>4</v>
      </c>
      <c r="W3781" s="5">
        <v>1</v>
      </c>
      <c r="X3781" s="6" t="s">
        <v>6694</v>
      </c>
      <c r="Y3781" s="5">
        <v>20241</v>
      </c>
      <c r="Z3781" s="5" t="s">
        <v>4008</v>
      </c>
      <c r="AA3781" s="5">
        <f>IF(ActividadesCom[[#This Row],[NIVEL 4]]&lt;&gt;0,VLOOKUP(ActividadesCom[[#This Row],[NIVEL 4]],Catálogo!A:B,2,FALSE),"")</f>
        <v>3</v>
      </c>
      <c r="AB3781" s="5">
        <v>1</v>
      </c>
      <c r="AC3781" s="6" t="s">
        <v>7271</v>
      </c>
      <c r="AD3781" s="5">
        <v>20251</v>
      </c>
      <c r="AE3781" s="5" t="s">
        <v>4007</v>
      </c>
      <c r="AF3781" s="5">
        <f>IF(ActividadesCom[[#This Row],[NIVEL 5]]&lt;&gt;0,VLOOKUP(ActividadesCom[[#This Row],[NIVEL 5]],Catálogo!A:B,2,FALSE),"")</f>
        <v>4</v>
      </c>
      <c r="AG3781" s="5">
        <v>1</v>
      </c>
      <c r="AH3781" s="2"/>
    </row>
    <row r="3782" spans="1:34" ht="30" customHeight="1" x14ac:dyDescent="0.25">
      <c r="A3782" s="7">
        <v>22470102</v>
      </c>
      <c r="B3782" s="6" t="str">
        <f>VLOOKUP(ActividadesCom[[#This Row],[NO. DE CONTROL]],'LISTADO ESTUDIANTES'!A:C,2,FALSE)</f>
        <v>POOT KEB ROMAN JESUS</v>
      </c>
      <c r="C3782" s="6" t="str">
        <f>VLOOKUP(ActividadesCom[[#This Row],[NO. DE CONTROL]],'LISTADO ESTUDIANTES'!A:C,3,FALSE)</f>
        <v>INGENIERIA MECANICA</v>
      </c>
      <c r="D3782" s="5" t="str">
        <f>VLOOKUP(ActividadesCom[[#This Row],[NO. DE CONTROL]],'LISTADO ESTUDIANTES'!A:D,4,FALSE)</f>
        <v>ACTIVO(A)</v>
      </c>
      <c r="E3782" s="7">
        <f>SUM(ActividadesCom[[#This Row],[CRÉD. 1]],ActividadesCom[[#This Row],[CRÉD. 2]],ActividadesCom[[#This Row],[CRÉD. 3]],ActividadesCom[[#This Row],[CRÉD. 4]],ActividadesCom[[#This Row],[CRÉD. 5]])</f>
        <v>5</v>
      </c>
      <c r="F3782" s="5">
        <f>IF(ActividadesCom[[#This Row],[ÚLTIMO SEMESTRE CON CRÉDITOS]]&gt;0,ROUND(AVERAGE(ActividadesCom[[#This Row],[VALOR NIVEL 5]],ActividadesCom[[#This Row],[VALOR NIVEL 4]],ActividadesCom[[#This Row],[VALOR NIVEL 3]],ActividadesCom[[#This Row],[VALOR NIVEL 2]],ActividadesCom[[#This Row],[VALOR NIVEL 1]]),0),"")</f>
        <v>3</v>
      </c>
      <c r="G3782" s="7" t="str">
        <f>IF(ActividadesCom[[#This Row],[PROMEDIO]]="","",IF(ActividadesCom[[#This Row],[PROMEDIO]]&gt;=4,"EXCELENTE",IF(ActividadesCom[[#This Row],[PROMEDIO]]&gt;=3,"NOTABLE",IF(ActividadesCom[[#This Row],[PROMEDIO]]&gt;=2,"BUENO",IF(ActividadesCom[[#This Row],[PROMEDIO]]=1,"SUFICIENTE","")))))</f>
        <v>NOTABLE</v>
      </c>
      <c r="H3782" s="5">
        <f>MAX(ActividadesCom[[#This Row],[PERÍODO 1]],ActividadesCom[[#This Row],[PERÍODO 2]],ActividadesCom[[#This Row],[PERÍODO 3]],ActividadesCom[[#This Row],[PERÍODO 4]],ActividadesCom[[#This Row],[PERÍODO 5]])</f>
        <v>20251</v>
      </c>
      <c r="I3782" s="6" t="s">
        <v>5707</v>
      </c>
      <c r="J3782" s="5">
        <v>20223</v>
      </c>
      <c r="K3782" s="5" t="s">
        <v>4008</v>
      </c>
      <c r="L3782" s="5">
        <f>IF(ActividadesCom[[#This Row],[NIVEL 1]]&lt;&gt;0,VLOOKUP(ActividadesCom[[#This Row],[NIVEL 1]],Catálogo!A:B,2,FALSE),"")</f>
        <v>3</v>
      </c>
      <c r="M3782" s="5">
        <v>1</v>
      </c>
      <c r="N3782" s="6" t="s">
        <v>5709</v>
      </c>
      <c r="O3782" s="5">
        <v>20223</v>
      </c>
      <c r="P3782" s="5" t="s">
        <v>4008</v>
      </c>
      <c r="Q3782" s="5">
        <f>IF(ActividadesCom[[#This Row],[NIVEL 2]]&lt;&gt;0,VLOOKUP(ActividadesCom[[#This Row],[NIVEL 2]],Catálogo!A:B,2,FALSE),"")</f>
        <v>3</v>
      </c>
      <c r="R3782" s="5">
        <v>1</v>
      </c>
      <c r="S3782" s="6" t="s">
        <v>31</v>
      </c>
      <c r="T3782" s="5">
        <v>20223</v>
      </c>
      <c r="U3782" s="5" t="s">
        <v>4008</v>
      </c>
      <c r="V3782" s="5">
        <f>IF(ActividadesCom[[#This Row],[NIVEL 3]]&lt;&gt;0,VLOOKUP(ActividadesCom[[#This Row],[NIVEL 3]],Catálogo!A:B,2,FALSE),"")</f>
        <v>3</v>
      </c>
      <c r="W3782" s="5">
        <v>1</v>
      </c>
      <c r="X3782" s="6" t="s">
        <v>27</v>
      </c>
      <c r="Y3782" s="5">
        <v>20231</v>
      </c>
      <c r="Z3782" s="5" t="s">
        <v>4008</v>
      </c>
      <c r="AA3782" s="5">
        <f>IF(ActividadesCom[[#This Row],[NIVEL 4]]&lt;&gt;0,VLOOKUP(ActividadesCom[[#This Row],[NIVEL 4]],Catálogo!A:B,2,FALSE),"")</f>
        <v>3</v>
      </c>
      <c r="AB3782" s="5">
        <v>1</v>
      </c>
      <c r="AC3782" s="6" t="s">
        <v>7271</v>
      </c>
      <c r="AD3782" s="5">
        <v>20251</v>
      </c>
      <c r="AE3782" s="5" t="s">
        <v>4007</v>
      </c>
      <c r="AF3782" s="5">
        <f>IF(ActividadesCom[[#This Row],[NIVEL 5]]&lt;&gt;0,VLOOKUP(ActividadesCom[[#This Row],[NIVEL 5]],Catálogo!A:B,2,FALSE),"")</f>
        <v>4</v>
      </c>
      <c r="AG3782" s="5">
        <v>1</v>
      </c>
      <c r="AH3782" s="2"/>
    </row>
    <row r="3783" spans="1:34" ht="30" hidden="1" customHeight="1" x14ac:dyDescent="0.25">
      <c r="A3783" s="7">
        <v>22470103</v>
      </c>
      <c r="B3783" s="6" t="str">
        <f>VLOOKUP(ActividadesCom[[#This Row],[NO. DE CONTROL]],'LISTADO ESTUDIANTES'!A:C,2,FALSE)</f>
        <v>NAAL PEREZ LEONARDO JESUS</v>
      </c>
      <c r="C3783" s="6" t="str">
        <f>VLOOKUP(ActividadesCom[[#This Row],[NO. DE CONTROL]],'LISTADO ESTUDIANTES'!A:C,3,FALSE)</f>
        <v>INGENIERIA MECANICA</v>
      </c>
      <c r="D3783" s="5" t="str">
        <f>VLOOKUP(ActividadesCom[[#This Row],[NO. DE CONTROL]],'LISTADO ESTUDIANTES'!A:D,4,FALSE)</f>
        <v>EGRESADO(A)</v>
      </c>
      <c r="E3783" s="7">
        <f>SUM(ActividadesCom[[#This Row],[CRÉD. 1]],ActividadesCom[[#This Row],[CRÉD. 2]],ActividadesCom[[#This Row],[CRÉD. 3]],ActividadesCom[[#This Row],[CRÉD. 4]],ActividadesCom[[#This Row],[CRÉD. 5]])</f>
        <v>2</v>
      </c>
      <c r="F3783" s="5">
        <f>IF(ActividadesCom[[#This Row],[ÚLTIMO SEMESTRE CON CRÉDITOS]]&gt;0,ROUND(AVERAGE(ActividadesCom[[#This Row],[VALOR NIVEL 5]],ActividadesCom[[#This Row],[VALOR NIVEL 4]],ActividadesCom[[#This Row],[VALOR NIVEL 3]],ActividadesCom[[#This Row],[VALOR NIVEL 2]],ActividadesCom[[#This Row],[VALOR NIVEL 1]]),0),"")</f>
        <v>3</v>
      </c>
      <c r="G3783" s="7" t="str">
        <f>IF(ActividadesCom[[#This Row],[PROMEDIO]]="","",IF(ActividadesCom[[#This Row],[PROMEDIO]]&gt;=4,"EXCELENTE",IF(ActividadesCom[[#This Row],[PROMEDIO]]&gt;=3,"NOTABLE",IF(ActividadesCom[[#This Row],[PROMEDIO]]&gt;=2,"BUENO",IF(ActividadesCom[[#This Row],[PROMEDIO]]=1,"SUFICIENTE","")))))</f>
        <v>NOTABLE</v>
      </c>
      <c r="H3783" s="5">
        <f>MAX(ActividadesCom[[#This Row],[PERÍODO 1]],ActividadesCom[[#This Row],[PERÍODO 2]],ActividadesCom[[#This Row],[PERÍODO 3]],ActividadesCom[[#This Row],[PERÍODO 4]],ActividadesCom[[#This Row],[PERÍODO 5]])</f>
        <v>20223</v>
      </c>
      <c r="I3783" s="6" t="s">
        <v>5707</v>
      </c>
      <c r="J3783" s="5">
        <v>20223</v>
      </c>
      <c r="K3783" s="5" t="s">
        <v>4008</v>
      </c>
      <c r="L3783" s="5">
        <f>IF(ActividadesCom[[#This Row],[NIVEL 1]]&lt;&gt;0,VLOOKUP(ActividadesCom[[#This Row],[NIVEL 1]],Catálogo!A:B,2,FALSE),"")</f>
        <v>3</v>
      </c>
      <c r="M3783" s="5">
        <v>1</v>
      </c>
      <c r="N3783" s="6" t="s">
        <v>3518</v>
      </c>
      <c r="O3783" s="5">
        <v>20223</v>
      </c>
      <c r="P3783" s="5" t="s">
        <v>4008</v>
      </c>
      <c r="Q3783" s="5">
        <f>IF(ActividadesCom[[#This Row],[NIVEL 2]]&lt;&gt;0,VLOOKUP(ActividadesCom[[#This Row],[NIVEL 2]],Catálogo!A:B,2,FALSE),"")</f>
        <v>3</v>
      </c>
      <c r="R3783" s="5">
        <v>1</v>
      </c>
      <c r="S3783" s="6"/>
      <c r="T3783" s="5"/>
      <c r="U3783" s="5"/>
      <c r="V3783" s="5" t="str">
        <f>IF(ActividadesCom[[#This Row],[NIVEL 3]]&lt;&gt;0,VLOOKUP(ActividadesCom[[#This Row],[NIVEL 3]],Catálogo!A:B,2,FALSE),"")</f>
        <v/>
      </c>
      <c r="W3783" s="5"/>
      <c r="X3783" s="6"/>
      <c r="Y3783" s="5"/>
      <c r="Z3783" s="5"/>
      <c r="AA3783" s="5" t="str">
        <f>IF(ActividadesCom[[#This Row],[NIVEL 4]]&lt;&gt;0,VLOOKUP(ActividadesCom[[#This Row],[NIVEL 4]],Catálogo!A:B,2,FALSE),"")</f>
        <v/>
      </c>
      <c r="AB3783" s="5"/>
      <c r="AC3783" s="6"/>
      <c r="AD3783" s="5"/>
      <c r="AE3783" s="5"/>
      <c r="AF3783" s="5" t="str">
        <f>IF(ActividadesCom[[#This Row],[NIVEL 5]]&lt;&gt;0,VLOOKUP(ActividadesCom[[#This Row],[NIVEL 5]],Catálogo!A:B,2,FALSE),"")</f>
        <v/>
      </c>
      <c r="AG3783" s="5"/>
      <c r="AH3783" s="2"/>
    </row>
    <row r="3784" spans="1:34" ht="30" hidden="1" customHeight="1" x14ac:dyDescent="0.25">
      <c r="A3784" s="7">
        <v>22470104</v>
      </c>
      <c r="B3784" s="6" t="str">
        <f>VLOOKUP(ActividadesCom[[#This Row],[NO. DE CONTROL]],'LISTADO ESTUDIANTES'!A:C,2,FALSE)</f>
        <v>GOMEZ NOH SANTIAGO JARED</v>
      </c>
      <c r="C3784" s="6" t="str">
        <f>VLOOKUP(ActividadesCom[[#This Row],[NO. DE CONTROL]],'LISTADO ESTUDIANTES'!A:C,3,FALSE)</f>
        <v>INGENIERIA MECANICA</v>
      </c>
      <c r="D3784" s="5" t="str">
        <f>VLOOKUP(ActividadesCom[[#This Row],[NO. DE CONTROL]],'LISTADO ESTUDIANTES'!A:D,4,FALSE)</f>
        <v>EGRESADO(A)</v>
      </c>
      <c r="E3784" s="7">
        <f>SUM(ActividadesCom[[#This Row],[CRÉD. 1]],ActividadesCom[[#This Row],[CRÉD. 2]],ActividadesCom[[#This Row],[CRÉD. 3]],ActividadesCom[[#This Row],[CRÉD. 4]],ActividadesCom[[#This Row],[CRÉD. 5]])</f>
        <v>2</v>
      </c>
      <c r="F3784" s="5">
        <f>IF(ActividadesCom[[#This Row],[ÚLTIMO SEMESTRE CON CRÉDITOS]]&gt;0,ROUND(AVERAGE(ActividadesCom[[#This Row],[VALOR NIVEL 5]],ActividadesCom[[#This Row],[VALOR NIVEL 4]],ActividadesCom[[#This Row],[VALOR NIVEL 3]],ActividadesCom[[#This Row],[VALOR NIVEL 2]],ActividadesCom[[#This Row],[VALOR NIVEL 1]]),0),"")</f>
        <v>3</v>
      </c>
      <c r="G3784" s="7" t="str">
        <f>IF(ActividadesCom[[#This Row],[PROMEDIO]]="","",IF(ActividadesCom[[#This Row],[PROMEDIO]]&gt;=4,"EXCELENTE",IF(ActividadesCom[[#This Row],[PROMEDIO]]&gt;=3,"NOTABLE",IF(ActividadesCom[[#This Row],[PROMEDIO]]&gt;=2,"BUENO",IF(ActividadesCom[[#This Row],[PROMEDIO]]=1,"SUFICIENTE","")))))</f>
        <v>NOTABLE</v>
      </c>
      <c r="H3784" s="5">
        <f>MAX(ActividadesCom[[#This Row],[PERÍODO 1]],ActividadesCom[[#This Row],[PERÍODO 2]],ActividadesCom[[#This Row],[PERÍODO 3]],ActividadesCom[[#This Row],[PERÍODO 4]],ActividadesCom[[#This Row],[PERÍODO 5]])</f>
        <v>20223</v>
      </c>
      <c r="I3784" s="6" t="s">
        <v>5707</v>
      </c>
      <c r="J3784" s="5">
        <v>20223</v>
      </c>
      <c r="K3784" s="5" t="s">
        <v>4008</v>
      </c>
      <c r="L3784" s="5">
        <f>IF(ActividadesCom[[#This Row],[NIVEL 1]]&lt;&gt;0,VLOOKUP(ActividadesCom[[#This Row],[NIVEL 1]],Catálogo!A:B,2,FALSE),"")</f>
        <v>3</v>
      </c>
      <c r="M3784" s="5">
        <v>1</v>
      </c>
      <c r="N3784" s="6" t="s">
        <v>3518</v>
      </c>
      <c r="O3784" s="5">
        <v>20223</v>
      </c>
      <c r="P3784" s="5" t="s">
        <v>4008</v>
      </c>
      <c r="Q3784" s="5">
        <f>IF(ActividadesCom[[#This Row],[NIVEL 2]]&lt;&gt;0,VLOOKUP(ActividadesCom[[#This Row],[NIVEL 2]],Catálogo!A:B,2,FALSE),"")</f>
        <v>3</v>
      </c>
      <c r="R3784" s="5">
        <v>1</v>
      </c>
      <c r="S3784" s="6"/>
      <c r="T3784" s="5"/>
      <c r="U3784" s="5"/>
      <c r="V3784" s="5" t="str">
        <f>IF(ActividadesCom[[#This Row],[NIVEL 3]]&lt;&gt;0,VLOOKUP(ActividadesCom[[#This Row],[NIVEL 3]],Catálogo!A:B,2,FALSE),"")</f>
        <v/>
      </c>
      <c r="W3784" s="5"/>
      <c r="X3784" s="6"/>
      <c r="Y3784" s="5"/>
      <c r="Z3784" s="5"/>
      <c r="AA3784" s="5" t="str">
        <f>IF(ActividadesCom[[#This Row],[NIVEL 4]]&lt;&gt;0,VLOOKUP(ActividadesCom[[#This Row],[NIVEL 4]],Catálogo!A:B,2,FALSE),"")</f>
        <v/>
      </c>
      <c r="AB3784" s="5"/>
      <c r="AC3784" s="6"/>
      <c r="AD3784" s="5"/>
      <c r="AE3784" s="5"/>
      <c r="AF3784" s="5" t="str">
        <f>IF(ActividadesCom[[#This Row],[NIVEL 5]]&lt;&gt;0,VLOOKUP(ActividadesCom[[#This Row],[NIVEL 5]],Catálogo!A:B,2,FALSE),"")</f>
        <v/>
      </c>
      <c r="AG3784" s="5"/>
      <c r="AH3784" s="2"/>
    </row>
    <row r="3785" spans="1:34" s="151" customFormat="1" ht="30" customHeight="1" x14ac:dyDescent="0.25">
      <c r="A3785" s="147">
        <v>22470105</v>
      </c>
      <c r="B3785" s="148" t="str">
        <f>VLOOKUP(ActividadesCom[[#This Row],[NO. DE CONTROL]],'LISTADO ESTUDIANTES'!A:C,2,FALSE)</f>
        <v>NAH AGUILAR CARLOS MANUEL</v>
      </c>
      <c r="C3785" s="148" t="str">
        <f>VLOOKUP(ActividadesCom[[#This Row],[NO. DE CONTROL]],'LISTADO ESTUDIANTES'!A:C,3,FALSE)</f>
        <v>INGENIERIA MECANICA</v>
      </c>
      <c r="D3785" s="149" t="str">
        <f>VLOOKUP(ActividadesCom[[#This Row],[NO. DE CONTROL]],'LISTADO ESTUDIANTES'!A:D,4,FALSE)</f>
        <v>ACTIVO(A)</v>
      </c>
      <c r="E3785" s="147">
        <f>SUM(ActividadesCom[[#This Row],[CRÉD. 1]],ActividadesCom[[#This Row],[CRÉD. 2]],ActividadesCom[[#This Row],[CRÉD. 3]],ActividadesCom[[#This Row],[CRÉD. 4]],ActividadesCom[[#This Row],[CRÉD. 5]])</f>
        <v>5</v>
      </c>
      <c r="F3785" s="149">
        <f>IF(ActividadesCom[[#This Row],[ÚLTIMO SEMESTRE CON CRÉDITOS]]&gt;0,ROUND(AVERAGE(ActividadesCom[[#This Row],[VALOR NIVEL 5]],ActividadesCom[[#This Row],[VALOR NIVEL 4]],ActividadesCom[[#This Row],[VALOR NIVEL 3]],ActividadesCom[[#This Row],[VALOR NIVEL 2]],ActividadesCom[[#This Row],[VALOR NIVEL 1]]),0),"")</f>
        <v>3</v>
      </c>
      <c r="G3785" s="147" t="str">
        <f>IF(ActividadesCom[[#This Row],[PROMEDIO]]="","",IF(ActividadesCom[[#This Row],[PROMEDIO]]&gt;=4,"EXCELENTE",IF(ActividadesCom[[#This Row],[PROMEDIO]]&gt;=3,"NOTABLE",IF(ActividadesCom[[#This Row],[PROMEDIO]]&gt;=2,"BUENO",IF(ActividadesCom[[#This Row],[PROMEDIO]]=1,"SUFICIENTE","")))))</f>
        <v>NOTABLE</v>
      </c>
      <c r="H3785" s="149">
        <f>MAX(ActividadesCom[[#This Row],[PERÍODO 1]],ActividadesCom[[#This Row],[PERÍODO 2]],ActividadesCom[[#This Row],[PERÍODO 3]],ActividadesCom[[#This Row],[PERÍODO 4]],ActividadesCom[[#This Row],[PERÍODO 5]])</f>
        <v>20251</v>
      </c>
      <c r="I3785" s="148" t="s">
        <v>5707</v>
      </c>
      <c r="J3785" s="149">
        <v>20223</v>
      </c>
      <c r="K3785" s="149" t="s">
        <v>4007</v>
      </c>
      <c r="L3785" s="149">
        <f>IF(ActividadesCom[[#This Row],[NIVEL 1]]&lt;&gt;0,VLOOKUP(ActividadesCom[[#This Row],[NIVEL 1]],Catálogo!A:B,2,FALSE),"")</f>
        <v>4</v>
      </c>
      <c r="M3785" s="149">
        <v>1</v>
      </c>
      <c r="N3785" s="148" t="s">
        <v>25</v>
      </c>
      <c r="O3785" s="149">
        <v>20223</v>
      </c>
      <c r="P3785" s="149" t="s">
        <v>4008</v>
      </c>
      <c r="Q3785" s="149">
        <f>IF(ActividadesCom[[#This Row],[NIVEL 2]]&lt;&gt;0,VLOOKUP(ActividadesCom[[#This Row],[NIVEL 2]],Catálogo!A:B,2,FALSE),"")</f>
        <v>3</v>
      </c>
      <c r="R3785" s="149">
        <v>1</v>
      </c>
      <c r="S3785" s="148" t="s">
        <v>27</v>
      </c>
      <c r="T3785" s="149">
        <v>20231</v>
      </c>
      <c r="U3785" s="149" t="s">
        <v>4008</v>
      </c>
      <c r="V3785" s="149">
        <f>IF(ActividadesCom[[#This Row],[NIVEL 3]]&lt;&gt;0,VLOOKUP(ActividadesCom[[#This Row],[NIVEL 3]],Catálogo!A:B,2,FALSE),"")</f>
        <v>3</v>
      </c>
      <c r="W3785" s="149">
        <v>1</v>
      </c>
      <c r="X3785" s="148" t="s">
        <v>6694</v>
      </c>
      <c r="Y3785" s="149">
        <v>20241</v>
      </c>
      <c r="Z3785" s="149" t="s">
        <v>4008</v>
      </c>
      <c r="AA3785" s="149">
        <f>IF(ActividadesCom[[#This Row],[NIVEL 4]]&lt;&gt;0,VLOOKUP(ActividadesCom[[#This Row],[NIVEL 4]],Catálogo!A:B,2,FALSE),"")</f>
        <v>3</v>
      </c>
      <c r="AB3785" s="149">
        <v>1</v>
      </c>
      <c r="AC3785" s="148" t="s">
        <v>6769</v>
      </c>
      <c r="AD3785" s="149">
        <v>20251</v>
      </c>
      <c r="AE3785" s="149" t="s">
        <v>4020</v>
      </c>
      <c r="AF3785" s="149">
        <f>IF(ActividadesCom[[#This Row],[NIVEL 5]]&lt;&gt;0,VLOOKUP(ActividadesCom[[#This Row],[NIVEL 5]],Catálogo!A:B,2,FALSE),"")</f>
        <v>3</v>
      </c>
      <c r="AG3785" s="149">
        <v>1</v>
      </c>
    </row>
    <row r="3786" spans="1:34" ht="30" customHeight="1" x14ac:dyDescent="0.25">
      <c r="A3786" s="7">
        <v>22470106</v>
      </c>
      <c r="B3786" s="6" t="str">
        <f>VLOOKUP(ActividadesCom[[#This Row],[NO. DE CONTROL]],'LISTADO ESTUDIANTES'!A:C,2,FALSE)</f>
        <v>CHIQUINI RODRIGUEZ ADONIAS EMANUEL</v>
      </c>
      <c r="C3786" s="6" t="str">
        <f>VLOOKUP(ActividadesCom[[#This Row],[NO. DE CONTROL]],'LISTADO ESTUDIANTES'!A:C,3,FALSE)</f>
        <v>INGENIERIA MECANICA</v>
      </c>
      <c r="D3786" s="5" t="str">
        <f>VLOOKUP(ActividadesCom[[#This Row],[NO. DE CONTROL]],'LISTADO ESTUDIANTES'!A:D,4,FALSE)</f>
        <v>ACTIVO(A)</v>
      </c>
      <c r="E3786" s="7">
        <f>SUM(ActividadesCom[[#This Row],[CRÉD. 1]],ActividadesCom[[#This Row],[CRÉD. 2]],ActividadesCom[[#This Row],[CRÉD. 3]],ActividadesCom[[#This Row],[CRÉD. 4]],ActividadesCom[[#This Row],[CRÉD. 5]])</f>
        <v>3</v>
      </c>
      <c r="F3786" s="5">
        <f>IF(ActividadesCom[[#This Row],[ÚLTIMO SEMESTRE CON CRÉDITOS]]&gt;0,ROUND(AVERAGE(ActividadesCom[[#This Row],[VALOR NIVEL 5]],ActividadesCom[[#This Row],[VALOR NIVEL 4]],ActividadesCom[[#This Row],[VALOR NIVEL 3]],ActividadesCom[[#This Row],[VALOR NIVEL 2]],ActividadesCom[[#This Row],[VALOR NIVEL 1]]),0),"")</f>
        <v>3</v>
      </c>
      <c r="G3786" s="7" t="str">
        <f>IF(ActividadesCom[[#This Row],[PROMEDIO]]="","",IF(ActividadesCom[[#This Row],[PROMEDIO]]&gt;=4,"EXCELENTE",IF(ActividadesCom[[#This Row],[PROMEDIO]]&gt;=3,"NOTABLE",IF(ActividadesCom[[#This Row],[PROMEDIO]]&gt;=2,"BUENO",IF(ActividadesCom[[#This Row],[PROMEDIO]]=1,"SUFICIENTE","")))))</f>
        <v>NOTABLE</v>
      </c>
      <c r="H3786" s="5">
        <f>MAX(ActividadesCom[[#This Row],[PERÍODO 1]],ActividadesCom[[#This Row],[PERÍODO 2]],ActividadesCom[[#This Row],[PERÍODO 3]],ActividadesCom[[#This Row],[PERÍODO 4]],ActividadesCom[[#This Row],[PERÍODO 5]])</f>
        <v>20261</v>
      </c>
      <c r="I3786" s="6" t="s">
        <v>133</v>
      </c>
      <c r="J3786" s="5">
        <v>20223</v>
      </c>
      <c r="K3786" s="5" t="s">
        <v>4021</v>
      </c>
      <c r="L3786" s="5">
        <f>IF(ActividadesCom[[#This Row],[NIVEL 1]]&lt;&gt;0,VLOOKUP(ActividadesCom[[#This Row],[NIVEL 1]],Catálogo!A:B,2,FALSE),"")</f>
        <v>2</v>
      </c>
      <c r="M3786" s="5">
        <v>1</v>
      </c>
      <c r="N3786" s="6" t="s">
        <v>25</v>
      </c>
      <c r="O3786" s="5">
        <v>20251</v>
      </c>
      <c r="P3786" s="5" t="s">
        <v>4009</v>
      </c>
      <c r="Q3786" s="5">
        <f>IF(ActividadesCom[[#This Row],[NIVEL 2]]&lt;&gt;0,VLOOKUP(ActividadesCom[[#This Row],[NIVEL 2]],Catálogo!A:B,2,FALSE),"")</f>
        <v>2</v>
      </c>
      <c r="R3786" s="5">
        <v>1</v>
      </c>
      <c r="S3786" s="6" t="s">
        <v>7390</v>
      </c>
      <c r="T3786" s="5">
        <v>20261</v>
      </c>
      <c r="U3786" s="5" t="s">
        <v>4007</v>
      </c>
      <c r="V3786" s="5">
        <f>IF(ActividadesCom[[#This Row],[NIVEL 3]]&lt;&gt;0,VLOOKUP(ActividadesCom[[#This Row],[NIVEL 3]],Catálogo!A:B,2,FALSE),"")</f>
        <v>4</v>
      </c>
      <c r="W3786" s="5">
        <v>1</v>
      </c>
      <c r="X3786" s="6"/>
      <c r="Y3786" s="5"/>
      <c r="Z3786" s="5"/>
      <c r="AA3786" s="5" t="str">
        <f>IF(ActividadesCom[[#This Row],[NIVEL 4]]&lt;&gt;0,VLOOKUP(ActividadesCom[[#This Row],[NIVEL 4]],Catálogo!A:B,2,FALSE),"")</f>
        <v/>
      </c>
      <c r="AB3786" s="5"/>
      <c r="AC3786" s="6"/>
      <c r="AD3786" s="5"/>
      <c r="AE3786" s="5"/>
      <c r="AF3786" s="5" t="str">
        <f>IF(ActividadesCom[[#This Row],[NIVEL 5]]&lt;&gt;0,VLOOKUP(ActividadesCom[[#This Row],[NIVEL 5]],Catálogo!A:B,2,FALSE),"")</f>
        <v/>
      </c>
      <c r="AG3786" s="5"/>
      <c r="AH3786" s="2"/>
    </row>
    <row r="3787" spans="1:34" ht="30" customHeight="1" x14ac:dyDescent="0.25">
      <c r="A3787" s="7">
        <v>22470107</v>
      </c>
      <c r="B3787" s="6" t="str">
        <f>VLOOKUP(ActividadesCom[[#This Row],[NO. DE CONTROL]],'LISTADO ESTUDIANTES'!A:C,2,FALSE)</f>
        <v>AC AC LEXDER ADEMIR</v>
      </c>
      <c r="C3787" s="6" t="str">
        <f>VLOOKUP(ActividadesCom[[#This Row],[NO. DE CONTROL]],'LISTADO ESTUDIANTES'!A:C,3,FALSE)</f>
        <v>INGENIERIA MECANICA</v>
      </c>
      <c r="D3787" s="5" t="str">
        <f>VLOOKUP(ActividadesCom[[#This Row],[NO. DE CONTROL]],'LISTADO ESTUDIANTES'!A:D,4,FALSE)</f>
        <v>ACTIVO(A)</v>
      </c>
      <c r="E3787" s="7">
        <f>SUM(ActividadesCom[[#This Row],[CRÉD. 1]],ActividadesCom[[#This Row],[CRÉD. 2]],ActividadesCom[[#This Row],[CRÉD. 3]],ActividadesCom[[#This Row],[CRÉD. 4]],ActividadesCom[[#This Row],[CRÉD. 5]])</f>
        <v>5</v>
      </c>
      <c r="F3787" s="5">
        <f>IF(ActividadesCom[[#This Row],[ÚLTIMO SEMESTRE CON CRÉDITOS]]&gt;0,ROUND(AVERAGE(ActividadesCom[[#This Row],[VALOR NIVEL 5]],ActividadesCom[[#This Row],[VALOR NIVEL 4]],ActividadesCom[[#This Row],[VALOR NIVEL 3]],ActividadesCom[[#This Row],[VALOR NIVEL 2]],ActividadesCom[[#This Row],[VALOR NIVEL 1]]),0),"")</f>
        <v>3</v>
      </c>
      <c r="G3787" s="7" t="str">
        <f>IF(ActividadesCom[[#This Row],[PROMEDIO]]="","",IF(ActividadesCom[[#This Row],[PROMEDIO]]&gt;=4,"EXCELENTE",IF(ActividadesCom[[#This Row],[PROMEDIO]]&gt;=3,"NOTABLE",IF(ActividadesCom[[#This Row],[PROMEDIO]]&gt;=2,"BUENO",IF(ActividadesCom[[#This Row],[PROMEDIO]]=1,"SUFICIENTE","")))))</f>
        <v>NOTABLE</v>
      </c>
      <c r="H3787" s="5">
        <f>MAX(ActividadesCom[[#This Row],[PERÍODO 1]],ActividadesCom[[#This Row],[PERÍODO 2]],ActividadesCom[[#This Row],[PERÍODO 3]],ActividadesCom[[#This Row],[PERÍODO 4]],ActividadesCom[[#This Row],[PERÍODO 5]])</f>
        <v>20261</v>
      </c>
      <c r="I3787" s="6" t="s">
        <v>5707</v>
      </c>
      <c r="J3787" s="5">
        <v>20223</v>
      </c>
      <c r="K3787" s="5" t="s">
        <v>4008</v>
      </c>
      <c r="L3787" s="5">
        <f>IF(ActividadesCom[[#This Row],[NIVEL 1]]&lt;&gt;0,VLOOKUP(ActividadesCom[[#This Row],[NIVEL 1]],Catálogo!A:B,2,FALSE),"")</f>
        <v>3</v>
      </c>
      <c r="M3787" s="5">
        <v>1</v>
      </c>
      <c r="N3787" s="6" t="s">
        <v>133</v>
      </c>
      <c r="O3787" s="5">
        <v>20223</v>
      </c>
      <c r="P3787" s="5" t="s">
        <v>4008</v>
      </c>
      <c r="Q3787" s="5">
        <f>IF(ActividadesCom[[#This Row],[NIVEL 2]]&lt;&gt;0,VLOOKUP(ActividadesCom[[#This Row],[NIVEL 2]],Catálogo!A:B,2,FALSE),"")</f>
        <v>3</v>
      </c>
      <c r="R3787" s="5">
        <v>1</v>
      </c>
      <c r="S3787" s="6" t="s">
        <v>133</v>
      </c>
      <c r="T3787" s="5">
        <v>20231</v>
      </c>
      <c r="U3787" s="5" t="s">
        <v>4008</v>
      </c>
      <c r="V3787" s="5">
        <f>IF(ActividadesCom[[#This Row],[NIVEL 3]]&lt;&gt;0,VLOOKUP(ActividadesCom[[#This Row],[NIVEL 3]],Catálogo!A:B,2,FALSE),"")</f>
        <v>3</v>
      </c>
      <c r="W3787" s="5">
        <v>1</v>
      </c>
      <c r="X3787" s="6" t="s">
        <v>6694</v>
      </c>
      <c r="Y3787" s="5">
        <v>20241</v>
      </c>
      <c r="Z3787" s="5" t="s">
        <v>4008</v>
      </c>
      <c r="AA3787" s="5">
        <f>IF(ActividadesCom[[#This Row],[NIVEL 4]]&lt;&gt;0,VLOOKUP(ActividadesCom[[#This Row],[NIVEL 4]],Catálogo!A:B,2,FALSE),"")</f>
        <v>3</v>
      </c>
      <c r="AB3787" s="5">
        <v>1</v>
      </c>
      <c r="AC3787" s="6" t="s">
        <v>7384</v>
      </c>
      <c r="AD3787" s="5">
        <v>20261</v>
      </c>
      <c r="AE3787" s="5" t="s">
        <v>4007</v>
      </c>
      <c r="AF3787" s="5">
        <f>IF(ActividadesCom[[#This Row],[NIVEL 5]]&lt;&gt;0,VLOOKUP(ActividadesCom[[#This Row],[NIVEL 5]],Catálogo!A:B,2,FALSE),"")</f>
        <v>4</v>
      </c>
      <c r="AG3787" s="5">
        <v>1</v>
      </c>
      <c r="AH3787" s="2"/>
    </row>
    <row r="3788" spans="1:34" ht="30" hidden="1" customHeight="1" x14ac:dyDescent="0.25">
      <c r="A3788" s="7">
        <v>22470108</v>
      </c>
      <c r="B3788" s="6" t="str">
        <f>VLOOKUP(ActividadesCom[[#This Row],[NO. DE CONTROL]],'LISTADO ESTUDIANTES'!A:C,2,FALSE)</f>
        <v>DE LA CRUZ REYES RODRIGO</v>
      </c>
      <c r="C3788" s="6" t="str">
        <f>VLOOKUP(ActividadesCom[[#This Row],[NO. DE CONTROL]],'LISTADO ESTUDIANTES'!A:C,3,FALSE)</f>
        <v>INGENIERIA MECANICA</v>
      </c>
      <c r="D3788" s="5" t="str">
        <f>VLOOKUP(ActividadesCom[[#This Row],[NO. DE CONTROL]],'LISTADO ESTUDIANTES'!A:D,4,FALSE)</f>
        <v>BAJA</v>
      </c>
      <c r="E3788" s="7">
        <f>SUM(ActividadesCom[[#This Row],[CRÉD. 1]],ActividadesCom[[#This Row],[CRÉD. 2]],ActividadesCom[[#This Row],[CRÉD. 3]],ActividadesCom[[#This Row],[CRÉD. 4]],ActividadesCom[[#This Row],[CRÉD. 5]])</f>
        <v>2</v>
      </c>
      <c r="F3788" s="5">
        <f>IF(ActividadesCom[[#This Row],[ÚLTIMO SEMESTRE CON CRÉDITOS]]&gt;0,ROUND(AVERAGE(ActividadesCom[[#This Row],[VALOR NIVEL 5]],ActividadesCom[[#This Row],[VALOR NIVEL 4]],ActividadesCom[[#This Row],[VALOR NIVEL 3]],ActividadesCom[[#This Row],[VALOR NIVEL 2]],ActividadesCom[[#This Row],[VALOR NIVEL 1]]),0),"")</f>
        <v>3</v>
      </c>
      <c r="G3788" s="7" t="str">
        <f>IF(ActividadesCom[[#This Row],[PROMEDIO]]="","",IF(ActividadesCom[[#This Row],[PROMEDIO]]&gt;=4,"EXCELENTE",IF(ActividadesCom[[#This Row],[PROMEDIO]]&gt;=3,"NOTABLE",IF(ActividadesCom[[#This Row],[PROMEDIO]]&gt;=2,"BUENO",IF(ActividadesCom[[#This Row],[PROMEDIO]]=1,"SUFICIENTE","")))))</f>
        <v>NOTABLE</v>
      </c>
      <c r="H3788" s="5">
        <f>MAX(ActividadesCom[[#This Row],[PERÍODO 1]],ActividadesCom[[#This Row],[PERÍODO 2]],ActividadesCom[[#This Row],[PERÍODO 3]],ActividadesCom[[#This Row],[PERÍODO 4]],ActividadesCom[[#This Row],[PERÍODO 5]])</f>
        <v>20253</v>
      </c>
      <c r="I3788" s="6" t="s">
        <v>3518</v>
      </c>
      <c r="J3788" s="5">
        <v>20223</v>
      </c>
      <c r="K3788" s="5" t="s">
        <v>4020</v>
      </c>
      <c r="L3788" s="5">
        <f>IF(ActividadesCom[[#This Row],[NIVEL 1]]&lt;&gt;0,VLOOKUP(ActividadesCom[[#This Row],[NIVEL 1]],Catálogo!A:B,2,FALSE),"")</f>
        <v>3</v>
      </c>
      <c r="M3788" s="5">
        <v>1</v>
      </c>
      <c r="N3788" s="6" t="s">
        <v>7304</v>
      </c>
      <c r="O3788" s="5">
        <v>20253</v>
      </c>
      <c r="P3788" s="5" t="s">
        <v>4009</v>
      </c>
      <c r="Q3788" s="5">
        <f>IF(ActividadesCom[[#This Row],[NIVEL 2]]&lt;&gt;0,VLOOKUP(ActividadesCom[[#This Row],[NIVEL 2]],Catálogo!A:B,2,FALSE),"")</f>
        <v>2</v>
      </c>
      <c r="R3788" s="5">
        <v>1</v>
      </c>
      <c r="S3788" s="6"/>
      <c r="T3788" s="5"/>
      <c r="U3788" s="5"/>
      <c r="V3788" s="5" t="str">
        <f>IF(ActividadesCom[[#This Row],[NIVEL 3]]&lt;&gt;0,VLOOKUP(ActividadesCom[[#This Row],[NIVEL 3]],Catálogo!A:B,2,FALSE),"")</f>
        <v/>
      </c>
      <c r="W3788" s="5"/>
      <c r="X3788" s="6"/>
      <c r="Y3788" s="5"/>
      <c r="Z3788" s="5"/>
      <c r="AA3788" s="5" t="str">
        <f>IF(ActividadesCom[[#This Row],[NIVEL 4]]&lt;&gt;0,VLOOKUP(ActividadesCom[[#This Row],[NIVEL 4]],Catálogo!A:B,2,FALSE),"")</f>
        <v/>
      </c>
      <c r="AB3788" s="5"/>
      <c r="AC3788" s="6"/>
      <c r="AD3788" s="5"/>
      <c r="AE3788" s="5"/>
      <c r="AF3788" s="5" t="str">
        <f>IF(ActividadesCom[[#This Row],[NIVEL 5]]&lt;&gt;0,VLOOKUP(ActividadesCom[[#This Row],[NIVEL 5]],Catálogo!A:B,2,FALSE),"")</f>
        <v/>
      </c>
      <c r="AG3788" s="5"/>
      <c r="AH3788" s="2"/>
    </row>
    <row r="3789" spans="1:34" ht="30" customHeight="1" x14ac:dyDescent="0.25">
      <c r="A3789" s="7">
        <v>22470109</v>
      </c>
      <c r="B3789" s="6" t="str">
        <f>VLOOKUP(ActividadesCom[[#This Row],[NO. DE CONTROL]],'LISTADO ESTUDIANTES'!A:C,2,FALSE)</f>
        <v>JIMENEZ ESCALANTE LEONARDO ADRIAN</v>
      </c>
      <c r="C3789" s="6" t="str">
        <f>VLOOKUP(ActividadesCom[[#This Row],[NO. DE CONTROL]],'LISTADO ESTUDIANTES'!A:C,3,FALSE)</f>
        <v>INGENIERIA MECANICA</v>
      </c>
      <c r="D3789" s="5" t="str">
        <f>VLOOKUP(ActividadesCom[[#This Row],[NO. DE CONTROL]],'LISTADO ESTUDIANTES'!A:D,4,FALSE)</f>
        <v>ACTIVO(A)</v>
      </c>
      <c r="E3789" s="7">
        <f>SUM(ActividadesCom[[#This Row],[CRÉD. 1]],ActividadesCom[[#This Row],[CRÉD. 2]],ActividadesCom[[#This Row],[CRÉD. 3]],ActividadesCom[[#This Row],[CRÉD. 4]],ActividadesCom[[#This Row],[CRÉD. 5]])</f>
        <v>5</v>
      </c>
      <c r="F3789" s="5">
        <f>IF(ActividadesCom[[#This Row],[ÚLTIMO SEMESTRE CON CRÉDITOS]]&gt;0,ROUND(AVERAGE(ActividadesCom[[#This Row],[VALOR NIVEL 5]],ActividadesCom[[#This Row],[VALOR NIVEL 4]],ActividadesCom[[#This Row],[VALOR NIVEL 3]],ActividadesCom[[#This Row],[VALOR NIVEL 2]],ActividadesCom[[#This Row],[VALOR NIVEL 1]]),0),"")</f>
        <v>3</v>
      </c>
      <c r="G3789" s="7" t="str">
        <f>IF(ActividadesCom[[#This Row],[PROMEDIO]]="","",IF(ActividadesCom[[#This Row],[PROMEDIO]]&gt;=4,"EXCELENTE",IF(ActividadesCom[[#This Row],[PROMEDIO]]&gt;=3,"NOTABLE",IF(ActividadesCom[[#This Row],[PROMEDIO]]&gt;=2,"BUENO",IF(ActividadesCom[[#This Row],[PROMEDIO]]=1,"SUFICIENTE","")))))</f>
        <v>NOTABLE</v>
      </c>
      <c r="H3789" s="5">
        <f>MAX(ActividadesCom[[#This Row],[PERÍODO 1]],ActividadesCom[[#This Row],[PERÍODO 2]],ActividadesCom[[#This Row],[PERÍODO 3]],ActividadesCom[[#This Row],[PERÍODO 4]],ActividadesCom[[#This Row],[PERÍODO 5]])</f>
        <v>20251</v>
      </c>
      <c r="I3789" s="6" t="s">
        <v>5707</v>
      </c>
      <c r="J3789" s="5">
        <v>20223</v>
      </c>
      <c r="K3789" s="5" t="s">
        <v>4008</v>
      </c>
      <c r="L3789" s="5">
        <f>IF(ActividadesCom[[#This Row],[NIVEL 1]]&lt;&gt;0,VLOOKUP(ActividadesCom[[#This Row],[NIVEL 1]],Catálogo!A:B,2,FALSE),"")</f>
        <v>3</v>
      </c>
      <c r="M3789" s="5">
        <v>1</v>
      </c>
      <c r="N3789" s="6" t="s">
        <v>133</v>
      </c>
      <c r="O3789" s="5">
        <v>20223</v>
      </c>
      <c r="P3789" s="5" t="s">
        <v>4007</v>
      </c>
      <c r="Q3789" s="5">
        <f>IF(ActividadesCom[[#This Row],[NIVEL 2]]&lt;&gt;0,VLOOKUP(ActividadesCom[[#This Row],[NIVEL 2]],Catálogo!A:B,2,FALSE),"")</f>
        <v>4</v>
      </c>
      <c r="R3789" s="5">
        <v>1</v>
      </c>
      <c r="S3789" s="6" t="s">
        <v>133</v>
      </c>
      <c r="T3789" s="5">
        <v>20231</v>
      </c>
      <c r="U3789" s="5" t="s">
        <v>4021</v>
      </c>
      <c r="V3789" s="5">
        <f>IF(ActividadesCom[[#This Row],[NIVEL 3]]&lt;&gt;0,VLOOKUP(ActividadesCom[[#This Row],[NIVEL 3]],Catálogo!A:B,2,FALSE),"")</f>
        <v>2</v>
      </c>
      <c r="W3789" s="5">
        <v>1</v>
      </c>
      <c r="X3789" s="6" t="s">
        <v>6694</v>
      </c>
      <c r="Y3789" s="5">
        <v>20241</v>
      </c>
      <c r="Z3789" s="5" t="s">
        <v>4008</v>
      </c>
      <c r="AA3789" s="5">
        <f>IF(ActividadesCom[[#This Row],[NIVEL 4]]&lt;&gt;0,VLOOKUP(ActividadesCom[[#This Row],[NIVEL 4]],Catálogo!A:B,2,FALSE),"")</f>
        <v>3</v>
      </c>
      <c r="AB3789" s="5">
        <v>1</v>
      </c>
      <c r="AC3789" s="6" t="s">
        <v>7271</v>
      </c>
      <c r="AD3789" s="5">
        <v>20251</v>
      </c>
      <c r="AE3789" s="5" t="s">
        <v>4007</v>
      </c>
      <c r="AF3789" s="5">
        <f>IF(ActividadesCom[[#This Row],[NIVEL 5]]&lt;&gt;0,VLOOKUP(ActividadesCom[[#This Row],[NIVEL 5]],Catálogo!A:B,2,FALSE),"")</f>
        <v>4</v>
      </c>
      <c r="AG3789" s="5">
        <v>1</v>
      </c>
      <c r="AH3789" s="2"/>
    </row>
    <row r="3790" spans="1:34" s="151" customFormat="1" ht="30" customHeight="1" x14ac:dyDescent="0.25">
      <c r="A3790" s="147">
        <v>22470110</v>
      </c>
      <c r="B3790" s="148" t="str">
        <f>VLOOKUP(ActividadesCom[[#This Row],[NO. DE CONTROL]],'LISTADO ESTUDIANTES'!A:C,2,FALSE)</f>
        <v>RAMIREZ GONZALEZ MARIA GUADALUPE</v>
      </c>
      <c r="C3790" s="148" t="str">
        <f>VLOOKUP(ActividadesCom[[#This Row],[NO. DE CONTROL]],'LISTADO ESTUDIANTES'!A:C,3,FALSE)</f>
        <v>INGENIERIA INDUSTRIAL</v>
      </c>
      <c r="D3790" s="149" t="str">
        <f>VLOOKUP(ActividadesCom[[#This Row],[NO. DE CONTROL]],'LISTADO ESTUDIANTES'!A:D,4,FALSE)</f>
        <v>ACTIVO(A)</v>
      </c>
      <c r="E3790" s="147">
        <f>SUM(ActividadesCom[[#This Row],[CRÉD. 1]],ActividadesCom[[#This Row],[CRÉD. 2]],ActividadesCom[[#This Row],[CRÉD. 3]],ActividadesCom[[#This Row],[CRÉD. 4]],ActividadesCom[[#This Row],[CRÉD. 5]])</f>
        <v>5</v>
      </c>
      <c r="F3790" s="149">
        <f>IF(ActividadesCom[[#This Row],[ÚLTIMO SEMESTRE CON CRÉDITOS]]&gt;0,ROUND(AVERAGE(ActividadesCom[[#This Row],[VALOR NIVEL 5]],ActividadesCom[[#This Row],[VALOR NIVEL 4]],ActividadesCom[[#This Row],[VALOR NIVEL 3]],ActividadesCom[[#This Row],[VALOR NIVEL 2]],ActividadesCom[[#This Row],[VALOR NIVEL 1]]),0),"")</f>
        <v>3</v>
      </c>
      <c r="G3790" s="147" t="str">
        <f>IF(ActividadesCom[[#This Row],[PROMEDIO]]="","",IF(ActividadesCom[[#This Row],[PROMEDIO]]&gt;=4,"EXCELENTE",IF(ActividadesCom[[#This Row],[PROMEDIO]]&gt;=3,"NOTABLE",IF(ActividadesCom[[#This Row],[PROMEDIO]]&gt;=2,"BUENO",IF(ActividadesCom[[#This Row],[PROMEDIO]]=1,"SUFICIENTE","")))))</f>
        <v>NOTABLE</v>
      </c>
      <c r="H3790" s="149">
        <f>MAX(ActividadesCom[[#This Row],[PERÍODO 1]],ActividadesCom[[#This Row],[PERÍODO 2]],ActividadesCom[[#This Row],[PERÍODO 3]],ActividadesCom[[#This Row],[PERÍODO 4]],ActividadesCom[[#This Row],[PERÍODO 5]])</f>
        <v>20231</v>
      </c>
      <c r="I3790" s="148" t="s">
        <v>5723</v>
      </c>
      <c r="J3790" s="149">
        <v>20223</v>
      </c>
      <c r="K3790" s="149" t="s">
        <v>4008</v>
      </c>
      <c r="L3790" s="149">
        <f>IF(ActividadesCom[[#This Row],[NIVEL 1]]&lt;&gt;0,VLOOKUP(ActividadesCom[[#This Row],[NIVEL 1]],Catálogo!A:B,2,FALSE),"")</f>
        <v>3</v>
      </c>
      <c r="M3790" s="149">
        <v>1</v>
      </c>
      <c r="N3790" s="195" t="s">
        <v>5724</v>
      </c>
      <c r="O3790" s="149">
        <v>20223</v>
      </c>
      <c r="P3790" s="149" t="s">
        <v>4008</v>
      </c>
      <c r="Q3790" s="149">
        <f>IF(ActividadesCom[[#This Row],[NIVEL 2]]&lt;&gt;0,VLOOKUP(ActividadesCom[[#This Row],[NIVEL 2]],Catálogo!A:B,2,FALSE),"")</f>
        <v>3</v>
      </c>
      <c r="R3790" s="149">
        <v>1</v>
      </c>
      <c r="S3790" s="195" t="s">
        <v>5725</v>
      </c>
      <c r="T3790" s="149">
        <v>20223</v>
      </c>
      <c r="U3790" s="149" t="s">
        <v>4008</v>
      </c>
      <c r="V3790" s="149">
        <f>IF(ActividadesCom[[#This Row],[NIVEL 3]]&lt;&gt;0,VLOOKUP(ActividadesCom[[#This Row],[NIVEL 3]],Catálogo!A:B,2,FALSE),"")</f>
        <v>3</v>
      </c>
      <c r="W3790" s="149">
        <v>1</v>
      </c>
      <c r="X3790" s="148" t="s">
        <v>42</v>
      </c>
      <c r="Y3790" s="149">
        <v>20223</v>
      </c>
      <c r="Z3790" s="149" t="s">
        <v>4010</v>
      </c>
      <c r="AA3790" s="149">
        <f>IF(ActividadesCom[[#This Row],[NIVEL 4]]&lt;&gt;0,VLOOKUP(ActividadesCom[[#This Row],[NIVEL 4]],Catálogo!A:B,2,FALSE),"")</f>
        <v>1</v>
      </c>
      <c r="AB3790" s="149">
        <v>1</v>
      </c>
      <c r="AC3790" s="148" t="s">
        <v>5342</v>
      </c>
      <c r="AD3790" s="149">
        <v>20231</v>
      </c>
      <c r="AE3790" s="149" t="s">
        <v>4007</v>
      </c>
      <c r="AF3790" s="149">
        <f>IF(ActividadesCom[[#This Row],[NIVEL 5]]&lt;&gt;0,VLOOKUP(ActividadesCom[[#This Row],[NIVEL 5]],Catálogo!A:B,2,FALSE),"")</f>
        <v>4</v>
      </c>
      <c r="AG3790" s="149">
        <v>1</v>
      </c>
    </row>
    <row r="3791" spans="1:34" s="151" customFormat="1" ht="30" customHeight="1" x14ac:dyDescent="0.25">
      <c r="A3791" s="147">
        <v>22470111</v>
      </c>
      <c r="B3791" s="148" t="str">
        <f>VLOOKUP(ActividadesCom[[#This Row],[NO. DE CONTROL]],'LISTADO ESTUDIANTES'!A:C,2,FALSE)</f>
        <v>BENITEZ TAMAY LUIS DAVID</v>
      </c>
      <c r="C3791" s="148" t="str">
        <f>VLOOKUP(ActividadesCom[[#This Row],[NO. DE CONTROL]],'LISTADO ESTUDIANTES'!A:C,3,FALSE)</f>
        <v>INGENIERIA INDUSTRIAL</v>
      </c>
      <c r="D3791" s="149" t="str">
        <f>VLOOKUP(ActividadesCom[[#This Row],[NO. DE CONTROL]],'LISTADO ESTUDIANTES'!A:D,4,FALSE)</f>
        <v>ACTIVO(A)</v>
      </c>
      <c r="E3791" s="147">
        <f>SUM(ActividadesCom[[#This Row],[CRÉD. 1]],ActividadesCom[[#This Row],[CRÉD. 2]],ActividadesCom[[#This Row],[CRÉD. 3]],ActividadesCom[[#This Row],[CRÉD. 4]],ActividadesCom[[#This Row],[CRÉD. 5]])</f>
        <v>5</v>
      </c>
      <c r="F3791" s="149">
        <f>IF(ActividadesCom[[#This Row],[ÚLTIMO SEMESTRE CON CRÉDITOS]]&gt;0,ROUND(AVERAGE(ActividadesCom[[#This Row],[VALOR NIVEL 5]],ActividadesCom[[#This Row],[VALOR NIVEL 4]],ActividadesCom[[#This Row],[VALOR NIVEL 3]],ActividadesCom[[#This Row],[VALOR NIVEL 2]],ActividadesCom[[#This Row],[VALOR NIVEL 1]]),0),"")</f>
        <v>3</v>
      </c>
      <c r="G3791" s="147" t="str">
        <f>IF(ActividadesCom[[#This Row],[PROMEDIO]]="","",IF(ActividadesCom[[#This Row],[PROMEDIO]]&gt;=4,"EXCELENTE",IF(ActividadesCom[[#This Row],[PROMEDIO]]&gt;=3,"NOTABLE",IF(ActividadesCom[[#This Row],[PROMEDIO]]&gt;=2,"BUENO",IF(ActividadesCom[[#This Row],[PROMEDIO]]=1,"SUFICIENTE","")))))</f>
        <v>NOTABLE</v>
      </c>
      <c r="H3791" s="149">
        <f>MAX(ActividadesCom[[#This Row],[PERÍODO 1]],ActividadesCom[[#This Row],[PERÍODO 2]],ActividadesCom[[#This Row],[PERÍODO 3]],ActividadesCom[[#This Row],[PERÍODO 4]],ActividadesCom[[#This Row],[PERÍODO 5]])</f>
        <v>20231</v>
      </c>
      <c r="I3791" s="195" t="s">
        <v>5723</v>
      </c>
      <c r="J3791" s="149">
        <v>20223</v>
      </c>
      <c r="K3791" s="149" t="s">
        <v>4020</v>
      </c>
      <c r="L3791" s="149">
        <f>IF(ActividadesCom[[#This Row],[NIVEL 1]]&lt;&gt;0,VLOOKUP(ActividadesCom[[#This Row],[NIVEL 1]],Catálogo!A:B,2,FALSE),"")</f>
        <v>3</v>
      </c>
      <c r="M3791" s="149">
        <v>1</v>
      </c>
      <c r="N3791" s="195" t="s">
        <v>5724</v>
      </c>
      <c r="O3791" s="149">
        <v>20223</v>
      </c>
      <c r="P3791" s="149" t="s">
        <v>4008</v>
      </c>
      <c r="Q3791" s="149">
        <f>IF(ActividadesCom[[#This Row],[NIVEL 2]]&lt;&gt;0,VLOOKUP(ActividadesCom[[#This Row],[NIVEL 2]],Catálogo!A:B,2,FALSE),"")</f>
        <v>3</v>
      </c>
      <c r="R3791" s="149">
        <v>1</v>
      </c>
      <c r="S3791" s="195" t="s">
        <v>5725</v>
      </c>
      <c r="T3791" s="149">
        <v>20223</v>
      </c>
      <c r="U3791" s="149" t="s">
        <v>4008</v>
      </c>
      <c r="V3791" s="149">
        <f>IF(ActividadesCom[[#This Row],[NIVEL 3]]&lt;&gt;0,VLOOKUP(ActividadesCom[[#This Row],[NIVEL 3]],Catálogo!A:B,2,FALSE),"")</f>
        <v>3</v>
      </c>
      <c r="W3791" s="149">
        <v>1</v>
      </c>
      <c r="X3791" s="148" t="s">
        <v>47</v>
      </c>
      <c r="Y3791" s="149">
        <v>20223</v>
      </c>
      <c r="Z3791" s="149" t="s">
        <v>4021</v>
      </c>
      <c r="AA3791" s="149">
        <f>IF(ActividadesCom[[#This Row],[NIVEL 4]]&lt;&gt;0,VLOOKUP(ActividadesCom[[#This Row],[NIVEL 4]],Catálogo!A:B,2,FALSE),"")</f>
        <v>2</v>
      </c>
      <c r="AB3791" s="149">
        <v>1</v>
      </c>
      <c r="AC3791" s="148" t="s">
        <v>47</v>
      </c>
      <c r="AD3791" s="149">
        <v>20231</v>
      </c>
      <c r="AE3791" s="149" t="s">
        <v>4020</v>
      </c>
      <c r="AF3791" s="149">
        <f>IF(ActividadesCom[[#This Row],[NIVEL 5]]&lt;&gt;0,VLOOKUP(ActividadesCom[[#This Row],[NIVEL 5]],Catálogo!A:B,2,FALSE),"")</f>
        <v>3</v>
      </c>
      <c r="AG3791" s="149">
        <v>1</v>
      </c>
    </row>
    <row r="3792" spans="1:34" s="151" customFormat="1" ht="30" customHeight="1" x14ac:dyDescent="0.25">
      <c r="A3792" s="147">
        <v>22470112</v>
      </c>
      <c r="B3792" s="148" t="str">
        <f>VLOOKUP(ActividadesCom[[#This Row],[NO. DE CONTROL]],'LISTADO ESTUDIANTES'!A:C,2,FALSE)</f>
        <v>DEL VALLE ZAPATA YESHUA ALBERTO</v>
      </c>
      <c r="C3792" s="148" t="str">
        <f>VLOOKUP(ActividadesCom[[#This Row],[NO. DE CONTROL]],'LISTADO ESTUDIANTES'!A:C,3,FALSE)</f>
        <v>INGENIERIA INDUSTRIAL</v>
      </c>
      <c r="D3792" s="149" t="str">
        <f>VLOOKUP(ActividadesCom[[#This Row],[NO. DE CONTROL]],'LISTADO ESTUDIANTES'!A:D,4,FALSE)</f>
        <v>ACTIVO(A)</v>
      </c>
      <c r="E3792" s="147">
        <f>SUM(ActividadesCom[[#This Row],[CRÉD. 1]],ActividadesCom[[#This Row],[CRÉD. 2]],ActividadesCom[[#This Row],[CRÉD. 3]],ActividadesCom[[#This Row],[CRÉD. 4]],ActividadesCom[[#This Row],[CRÉD. 5]])</f>
        <v>5</v>
      </c>
      <c r="F3792" s="149">
        <f>IF(ActividadesCom[[#This Row],[ÚLTIMO SEMESTRE CON CRÉDITOS]]&gt;0,ROUND(AVERAGE(ActividadesCom[[#This Row],[VALOR NIVEL 5]],ActividadesCom[[#This Row],[VALOR NIVEL 4]],ActividadesCom[[#This Row],[VALOR NIVEL 3]],ActividadesCom[[#This Row],[VALOR NIVEL 2]],ActividadesCom[[#This Row],[VALOR NIVEL 1]]),0),"")</f>
        <v>4</v>
      </c>
      <c r="G3792" s="147" t="str">
        <f>IF(ActividadesCom[[#This Row],[PROMEDIO]]="","",IF(ActividadesCom[[#This Row],[PROMEDIO]]&gt;=4,"EXCELENTE",IF(ActividadesCom[[#This Row],[PROMEDIO]]&gt;=3,"NOTABLE",IF(ActividadesCom[[#This Row],[PROMEDIO]]&gt;=2,"BUENO",IF(ActividadesCom[[#This Row],[PROMEDIO]]=1,"SUFICIENTE","")))))</f>
        <v>EXCELENTE</v>
      </c>
      <c r="H3792" s="149">
        <f>MAX(ActividadesCom[[#This Row],[PERÍODO 1]],ActividadesCom[[#This Row],[PERÍODO 2]],ActividadesCom[[#This Row],[PERÍODO 3]],ActividadesCom[[#This Row],[PERÍODO 4]],ActividadesCom[[#This Row],[PERÍODO 5]])</f>
        <v>20231</v>
      </c>
      <c r="I3792" s="195" t="s">
        <v>5723</v>
      </c>
      <c r="J3792" s="149">
        <v>20223</v>
      </c>
      <c r="K3792" s="149" t="s">
        <v>4008</v>
      </c>
      <c r="L3792" s="149">
        <f>IF(ActividadesCom[[#This Row],[NIVEL 1]]&lt;&gt;0,VLOOKUP(ActividadesCom[[#This Row],[NIVEL 1]],Catálogo!A:B,2,FALSE),"")</f>
        <v>3</v>
      </c>
      <c r="M3792" s="149">
        <v>1</v>
      </c>
      <c r="N3792" s="195" t="s">
        <v>5724</v>
      </c>
      <c r="O3792" s="149">
        <v>20223</v>
      </c>
      <c r="P3792" s="149" t="s">
        <v>4008</v>
      </c>
      <c r="Q3792" s="149">
        <f>IF(ActividadesCom[[#This Row],[NIVEL 2]]&lt;&gt;0,VLOOKUP(ActividadesCom[[#This Row],[NIVEL 2]],Catálogo!A:B,2,FALSE),"")</f>
        <v>3</v>
      </c>
      <c r="R3792" s="149">
        <v>1</v>
      </c>
      <c r="S3792" s="148" t="s">
        <v>133</v>
      </c>
      <c r="T3792" s="149">
        <v>20223</v>
      </c>
      <c r="U3792" s="149" t="s">
        <v>4007</v>
      </c>
      <c r="V3792" s="149">
        <f>IF(ActividadesCom[[#This Row],[NIVEL 3]]&lt;&gt;0,VLOOKUP(ActividadesCom[[#This Row],[NIVEL 3]],Catálogo!A:B,2,FALSE),"")</f>
        <v>4</v>
      </c>
      <c r="W3792" s="149">
        <v>1</v>
      </c>
      <c r="X3792" s="148" t="s">
        <v>5829</v>
      </c>
      <c r="Y3792" s="149">
        <v>20231</v>
      </c>
      <c r="Z3792" s="149" t="s">
        <v>4007</v>
      </c>
      <c r="AA3792" s="149">
        <f>IF(ActividadesCom[[#This Row],[NIVEL 4]]&lt;&gt;0,VLOOKUP(ActividadesCom[[#This Row],[NIVEL 4]],Catálogo!A:B,2,FALSE),"")</f>
        <v>4</v>
      </c>
      <c r="AB3792" s="149">
        <v>1</v>
      </c>
      <c r="AC3792" s="148" t="s">
        <v>133</v>
      </c>
      <c r="AD3792" s="149">
        <v>20231</v>
      </c>
      <c r="AE3792" s="149" t="s">
        <v>4007</v>
      </c>
      <c r="AF3792" s="149">
        <f>IF(ActividadesCom[[#This Row],[NIVEL 5]]&lt;&gt;0,VLOOKUP(ActividadesCom[[#This Row],[NIVEL 5]],Catálogo!A:B,2,FALSE),"")</f>
        <v>4</v>
      </c>
      <c r="AG3792" s="149">
        <v>1</v>
      </c>
    </row>
    <row r="3793" spans="1:34" s="151" customFormat="1" ht="30" customHeight="1" x14ac:dyDescent="0.25">
      <c r="A3793" s="147">
        <v>22470113</v>
      </c>
      <c r="B3793" s="148" t="str">
        <f>VLOOKUP(ActividadesCom[[#This Row],[NO. DE CONTROL]],'LISTADO ESTUDIANTES'!A:C,2,FALSE)</f>
        <v>CEBALLOS RUIZ BRAYAN DAVID</v>
      </c>
      <c r="C3793" s="148" t="str">
        <f>VLOOKUP(ActividadesCom[[#This Row],[NO. DE CONTROL]],'LISTADO ESTUDIANTES'!A:C,3,FALSE)</f>
        <v>INGENIERIA INDUSTRIAL</v>
      </c>
      <c r="D3793" s="149" t="str">
        <f>VLOOKUP(ActividadesCom[[#This Row],[NO. DE CONTROL]],'LISTADO ESTUDIANTES'!A:D,4,FALSE)</f>
        <v>ACTIVO(A)</v>
      </c>
      <c r="E3793" s="147">
        <f>SUM(ActividadesCom[[#This Row],[CRÉD. 1]],ActividadesCom[[#This Row],[CRÉD. 2]],ActividadesCom[[#This Row],[CRÉD. 3]],ActividadesCom[[#This Row],[CRÉD. 4]],ActividadesCom[[#This Row],[CRÉD. 5]])</f>
        <v>5</v>
      </c>
      <c r="F3793" s="149">
        <f>IF(ActividadesCom[[#This Row],[ÚLTIMO SEMESTRE CON CRÉDITOS]]&gt;0,ROUND(AVERAGE(ActividadesCom[[#This Row],[VALOR NIVEL 5]],ActividadesCom[[#This Row],[VALOR NIVEL 4]],ActividadesCom[[#This Row],[VALOR NIVEL 3]],ActividadesCom[[#This Row],[VALOR NIVEL 2]],ActividadesCom[[#This Row],[VALOR NIVEL 1]]),0),"")</f>
        <v>3</v>
      </c>
      <c r="G3793" s="147" t="str">
        <f>IF(ActividadesCom[[#This Row],[PROMEDIO]]="","",IF(ActividadesCom[[#This Row],[PROMEDIO]]&gt;=4,"EXCELENTE",IF(ActividadesCom[[#This Row],[PROMEDIO]]&gt;=3,"NOTABLE",IF(ActividadesCom[[#This Row],[PROMEDIO]]&gt;=2,"BUENO",IF(ActividadesCom[[#This Row],[PROMEDIO]]=1,"SUFICIENTE","")))))</f>
        <v>NOTABLE</v>
      </c>
      <c r="H3793" s="149">
        <f>MAX(ActividadesCom[[#This Row],[PERÍODO 1]],ActividadesCom[[#This Row],[PERÍODO 2]],ActividadesCom[[#This Row],[PERÍODO 3]],ActividadesCom[[#This Row],[PERÍODO 4]],ActividadesCom[[#This Row],[PERÍODO 5]])</f>
        <v>20233</v>
      </c>
      <c r="I3793" s="195" t="s">
        <v>5723</v>
      </c>
      <c r="J3793" s="149">
        <v>20223</v>
      </c>
      <c r="K3793" s="149" t="s">
        <v>4008</v>
      </c>
      <c r="L3793" s="149">
        <f>IF(ActividadesCom[[#This Row],[NIVEL 1]]&lt;&gt;0,VLOOKUP(ActividadesCom[[#This Row],[NIVEL 1]],Catálogo!A:B,2,FALSE),"")</f>
        <v>3</v>
      </c>
      <c r="M3793" s="149">
        <v>1</v>
      </c>
      <c r="N3793" s="195" t="s">
        <v>5724</v>
      </c>
      <c r="O3793" s="149">
        <v>20223</v>
      </c>
      <c r="P3793" s="149" t="s">
        <v>4008</v>
      </c>
      <c r="Q3793" s="149">
        <f>IF(ActividadesCom[[#This Row],[NIVEL 2]]&lt;&gt;0,VLOOKUP(ActividadesCom[[#This Row],[NIVEL 2]],Catálogo!A:B,2,FALSE),"")</f>
        <v>3</v>
      </c>
      <c r="R3793" s="149">
        <v>1</v>
      </c>
      <c r="S3793" s="148" t="s">
        <v>133</v>
      </c>
      <c r="T3793" s="149">
        <v>20223</v>
      </c>
      <c r="U3793" s="149" t="s">
        <v>4008</v>
      </c>
      <c r="V3793" s="149">
        <f>IF(ActividadesCom[[#This Row],[NIVEL 3]]&lt;&gt;0,VLOOKUP(ActividadesCom[[#This Row],[NIVEL 3]],Catálogo!A:B,2,FALSE),"")</f>
        <v>3</v>
      </c>
      <c r="W3793" s="149">
        <v>1</v>
      </c>
      <c r="X3793" s="148" t="s">
        <v>2762</v>
      </c>
      <c r="Y3793" s="149">
        <v>20231</v>
      </c>
      <c r="Z3793" s="149" t="s">
        <v>4008</v>
      </c>
      <c r="AA3793" s="149">
        <f>IF(ActividadesCom[[#This Row],[NIVEL 4]]&lt;&gt;0,VLOOKUP(ActividadesCom[[#This Row],[NIVEL 4]],Catálogo!A:B,2,FALSE),"")</f>
        <v>3</v>
      </c>
      <c r="AB3793" s="149">
        <v>1</v>
      </c>
      <c r="AC3793" s="148" t="s">
        <v>6255</v>
      </c>
      <c r="AD3793" s="149">
        <v>20233</v>
      </c>
      <c r="AE3793" s="149" t="s">
        <v>4020</v>
      </c>
      <c r="AF3793" s="149">
        <f>IF(ActividadesCom[[#This Row],[NIVEL 5]]&lt;&gt;0,VLOOKUP(ActividadesCom[[#This Row],[NIVEL 5]],Catálogo!A:B,2,FALSE),"")</f>
        <v>3</v>
      </c>
      <c r="AG3793" s="149">
        <v>1</v>
      </c>
    </row>
    <row r="3794" spans="1:34" s="151" customFormat="1" ht="30" customHeight="1" x14ac:dyDescent="0.25">
      <c r="A3794" s="147">
        <v>22470114</v>
      </c>
      <c r="B3794" s="148" t="str">
        <f>VLOOKUP(ActividadesCom[[#This Row],[NO. DE CONTROL]],'LISTADO ESTUDIANTES'!A:C,2,FALSE)</f>
        <v>LOPEZ COBOS MARIA JOSE DEL CARMEN</v>
      </c>
      <c r="C3794" s="148" t="str">
        <f>VLOOKUP(ActividadesCom[[#This Row],[NO. DE CONTROL]],'LISTADO ESTUDIANTES'!A:C,3,FALSE)</f>
        <v>INGENIERIA INDUSTRIAL</v>
      </c>
      <c r="D3794" s="149" t="str">
        <f>VLOOKUP(ActividadesCom[[#This Row],[NO. DE CONTROL]],'LISTADO ESTUDIANTES'!A:D,4,FALSE)</f>
        <v>ACTIVO(A)</v>
      </c>
      <c r="E3794" s="147">
        <f>SUM(ActividadesCom[[#This Row],[CRÉD. 1]],ActividadesCom[[#This Row],[CRÉD. 2]],ActividadesCom[[#This Row],[CRÉD. 3]],ActividadesCom[[#This Row],[CRÉD. 4]],ActividadesCom[[#This Row],[CRÉD. 5]])</f>
        <v>5</v>
      </c>
      <c r="F3794" s="149">
        <f>IF(ActividadesCom[[#This Row],[ÚLTIMO SEMESTRE CON CRÉDITOS]]&gt;0,ROUND(AVERAGE(ActividadesCom[[#This Row],[VALOR NIVEL 5]],ActividadesCom[[#This Row],[VALOR NIVEL 4]],ActividadesCom[[#This Row],[VALOR NIVEL 3]],ActividadesCom[[#This Row],[VALOR NIVEL 2]],ActividadesCom[[#This Row],[VALOR NIVEL 1]]),0),"")</f>
        <v>3</v>
      </c>
      <c r="G3794" s="147" t="str">
        <f>IF(ActividadesCom[[#This Row],[PROMEDIO]]="","",IF(ActividadesCom[[#This Row],[PROMEDIO]]&gt;=4,"EXCELENTE",IF(ActividadesCom[[#This Row],[PROMEDIO]]&gt;=3,"NOTABLE",IF(ActividadesCom[[#This Row],[PROMEDIO]]&gt;=2,"BUENO",IF(ActividadesCom[[#This Row],[PROMEDIO]]=1,"SUFICIENTE","")))))</f>
        <v>NOTABLE</v>
      </c>
      <c r="H3794" s="149">
        <f>MAX(ActividadesCom[[#This Row],[PERÍODO 1]],ActividadesCom[[#This Row],[PERÍODO 2]],ActividadesCom[[#This Row],[PERÍODO 3]],ActividadesCom[[#This Row],[PERÍODO 4]],ActividadesCom[[#This Row],[PERÍODO 5]])</f>
        <v>20231</v>
      </c>
      <c r="I3794" s="195" t="s">
        <v>5723</v>
      </c>
      <c r="J3794" s="149">
        <v>20223</v>
      </c>
      <c r="K3794" s="149" t="s">
        <v>4008</v>
      </c>
      <c r="L3794" s="149">
        <f>IF(ActividadesCom[[#This Row],[NIVEL 1]]&lt;&gt;0,VLOOKUP(ActividadesCom[[#This Row],[NIVEL 1]],Catálogo!A:B,2,FALSE),"")</f>
        <v>3</v>
      </c>
      <c r="M3794" s="149">
        <v>1</v>
      </c>
      <c r="N3794" s="195" t="s">
        <v>5724</v>
      </c>
      <c r="O3794" s="149">
        <v>20223</v>
      </c>
      <c r="P3794" s="149" t="s">
        <v>4008</v>
      </c>
      <c r="Q3794" s="149">
        <f>IF(ActividadesCom[[#This Row],[NIVEL 2]]&lt;&gt;0,VLOOKUP(ActividadesCom[[#This Row],[NIVEL 2]],Catálogo!A:B,2,FALSE),"")</f>
        <v>3</v>
      </c>
      <c r="R3794" s="149">
        <v>1</v>
      </c>
      <c r="S3794" s="148" t="s">
        <v>47</v>
      </c>
      <c r="T3794" s="149">
        <v>20223</v>
      </c>
      <c r="U3794" s="149" t="s">
        <v>4021</v>
      </c>
      <c r="V3794" s="149">
        <f>IF(ActividadesCom[[#This Row],[NIVEL 3]]&lt;&gt;0,VLOOKUP(ActividadesCom[[#This Row],[NIVEL 3]],Catálogo!A:B,2,FALSE),"")</f>
        <v>2</v>
      </c>
      <c r="W3794" s="149">
        <v>1</v>
      </c>
      <c r="X3794" s="148" t="s">
        <v>47</v>
      </c>
      <c r="Y3794" s="149">
        <v>20231</v>
      </c>
      <c r="Z3794" s="149" t="s">
        <v>4008</v>
      </c>
      <c r="AA3794" s="149">
        <f>IF(ActividadesCom[[#This Row],[NIVEL 4]]&lt;&gt;0,VLOOKUP(ActividadesCom[[#This Row],[NIVEL 4]],Catálogo!A:B,2,FALSE),"")</f>
        <v>3</v>
      </c>
      <c r="AB3794" s="149">
        <v>1</v>
      </c>
      <c r="AC3794" s="148" t="s">
        <v>9</v>
      </c>
      <c r="AD3794" s="149">
        <v>20223</v>
      </c>
      <c r="AE3794" s="149" t="s">
        <v>4007</v>
      </c>
      <c r="AF3794" s="149">
        <f>IF(ActividadesCom[[#This Row],[NIVEL 5]]&lt;&gt;0,VLOOKUP(ActividadesCom[[#This Row],[NIVEL 5]],Catálogo!A:B,2,FALSE),"")</f>
        <v>4</v>
      </c>
      <c r="AG3794" s="149">
        <v>1</v>
      </c>
    </row>
    <row r="3795" spans="1:34" s="151" customFormat="1" ht="30" customHeight="1" x14ac:dyDescent="0.25">
      <c r="A3795" s="147">
        <v>22470115</v>
      </c>
      <c r="B3795" s="148" t="str">
        <f>VLOOKUP(ActividadesCom[[#This Row],[NO. DE CONTROL]],'LISTADO ESTUDIANTES'!A:C,2,FALSE)</f>
        <v>NAVARRETE RODRIGUEZ DIVIANE ARMANDO</v>
      </c>
      <c r="C3795" s="148" t="str">
        <f>VLOOKUP(ActividadesCom[[#This Row],[NO. DE CONTROL]],'LISTADO ESTUDIANTES'!A:C,3,FALSE)</f>
        <v>INGENIERIA INDUSTRIAL</v>
      </c>
      <c r="D3795" s="149" t="str">
        <f>VLOOKUP(ActividadesCom[[#This Row],[NO. DE CONTROL]],'LISTADO ESTUDIANTES'!A:D,4,FALSE)</f>
        <v>ACTIVO(A)</v>
      </c>
      <c r="E3795" s="147">
        <f>SUM(ActividadesCom[[#This Row],[CRÉD. 1]],ActividadesCom[[#This Row],[CRÉD. 2]],ActividadesCom[[#This Row],[CRÉD. 3]],ActividadesCom[[#This Row],[CRÉD. 4]],ActividadesCom[[#This Row],[CRÉD. 5]])</f>
        <v>5</v>
      </c>
      <c r="F3795" s="149">
        <f>IF(ActividadesCom[[#This Row],[ÚLTIMO SEMESTRE CON CRÉDITOS]]&gt;0,ROUND(AVERAGE(ActividadesCom[[#This Row],[VALOR NIVEL 5]],ActividadesCom[[#This Row],[VALOR NIVEL 4]],ActividadesCom[[#This Row],[VALOR NIVEL 3]],ActividadesCom[[#This Row],[VALOR NIVEL 2]],ActividadesCom[[#This Row],[VALOR NIVEL 1]]),0),"")</f>
        <v>3</v>
      </c>
      <c r="G3795" s="147" t="str">
        <f>IF(ActividadesCom[[#This Row],[PROMEDIO]]="","",IF(ActividadesCom[[#This Row],[PROMEDIO]]&gt;=4,"EXCELENTE",IF(ActividadesCom[[#This Row],[PROMEDIO]]&gt;=3,"NOTABLE",IF(ActividadesCom[[#This Row],[PROMEDIO]]&gt;=2,"BUENO",IF(ActividadesCom[[#This Row],[PROMEDIO]]=1,"SUFICIENTE","")))))</f>
        <v>NOTABLE</v>
      </c>
      <c r="H3795" s="149">
        <f>MAX(ActividadesCom[[#This Row],[PERÍODO 1]],ActividadesCom[[#This Row],[PERÍODO 2]],ActividadesCom[[#This Row],[PERÍODO 3]],ActividadesCom[[#This Row],[PERÍODO 4]],ActividadesCom[[#This Row],[PERÍODO 5]])</f>
        <v>20231</v>
      </c>
      <c r="I3795" s="195" t="s">
        <v>5723</v>
      </c>
      <c r="J3795" s="149">
        <v>20223</v>
      </c>
      <c r="K3795" s="149" t="s">
        <v>4008</v>
      </c>
      <c r="L3795" s="149">
        <f>IF(ActividadesCom[[#This Row],[NIVEL 1]]&lt;&gt;0,VLOOKUP(ActividadesCom[[#This Row],[NIVEL 1]],Catálogo!A:B,2,FALSE),"")</f>
        <v>3</v>
      </c>
      <c r="M3795" s="149">
        <v>1</v>
      </c>
      <c r="N3795" s="195" t="s">
        <v>5724</v>
      </c>
      <c r="O3795" s="149">
        <v>20223</v>
      </c>
      <c r="P3795" s="149" t="s">
        <v>4008</v>
      </c>
      <c r="Q3795" s="149">
        <f>IF(ActividadesCom[[#This Row],[NIVEL 2]]&lt;&gt;0,VLOOKUP(ActividadesCom[[#This Row],[NIVEL 2]],Catálogo!A:B,2,FALSE),"")</f>
        <v>3</v>
      </c>
      <c r="R3795" s="149">
        <v>1</v>
      </c>
      <c r="S3795" s="195" t="s">
        <v>5725</v>
      </c>
      <c r="T3795" s="149">
        <v>20223</v>
      </c>
      <c r="U3795" s="149" t="s">
        <v>4008</v>
      </c>
      <c r="V3795" s="149">
        <f>IF(ActividadesCom[[#This Row],[NIVEL 3]]&lt;&gt;0,VLOOKUP(ActividadesCom[[#This Row],[NIVEL 3]],Catálogo!A:B,2,FALSE),"")</f>
        <v>3</v>
      </c>
      <c r="W3795" s="149">
        <v>1</v>
      </c>
      <c r="X3795" s="148" t="s">
        <v>42</v>
      </c>
      <c r="Y3795" s="149">
        <v>20223</v>
      </c>
      <c r="Z3795" s="149" t="s">
        <v>4008</v>
      </c>
      <c r="AA3795" s="149">
        <f>IF(ActividadesCom[[#This Row],[NIVEL 4]]&lt;&gt;0,VLOOKUP(ActividadesCom[[#This Row],[NIVEL 4]],Catálogo!A:B,2,FALSE),"")</f>
        <v>3</v>
      </c>
      <c r="AB3795" s="149">
        <v>1</v>
      </c>
      <c r="AC3795" s="148" t="s">
        <v>11</v>
      </c>
      <c r="AD3795" s="149">
        <v>20231</v>
      </c>
      <c r="AE3795" s="149" t="s">
        <v>4021</v>
      </c>
      <c r="AF3795" s="149">
        <f>IF(ActividadesCom[[#This Row],[NIVEL 5]]&lt;&gt;0,VLOOKUP(ActividadesCom[[#This Row],[NIVEL 5]],Catálogo!A:B,2,FALSE),"")</f>
        <v>2</v>
      </c>
      <c r="AG3795" s="149">
        <v>1</v>
      </c>
    </row>
    <row r="3796" spans="1:34" s="151" customFormat="1" ht="30" customHeight="1" x14ac:dyDescent="0.25">
      <c r="A3796" s="147">
        <v>22470116</v>
      </c>
      <c r="B3796" s="148" t="str">
        <f>VLOOKUP(ActividadesCom[[#This Row],[NO. DE CONTROL]],'LISTADO ESTUDIANTES'!A:C,2,FALSE)</f>
        <v>LARA CHI JOSE ANTONIO</v>
      </c>
      <c r="C3796" s="148" t="str">
        <f>VLOOKUP(ActividadesCom[[#This Row],[NO. DE CONTROL]],'LISTADO ESTUDIANTES'!A:C,3,FALSE)</f>
        <v>INGENIERIA INDUSTRIAL</v>
      </c>
      <c r="D3796" s="149" t="str">
        <f>VLOOKUP(ActividadesCom[[#This Row],[NO. DE CONTROL]],'LISTADO ESTUDIANTES'!A:D,4,FALSE)</f>
        <v>ACTIVO(A)</v>
      </c>
      <c r="E3796" s="147">
        <f>SUM(ActividadesCom[[#This Row],[CRÉD. 1]],ActividadesCom[[#This Row],[CRÉD. 2]],ActividadesCom[[#This Row],[CRÉD. 3]],ActividadesCom[[#This Row],[CRÉD. 4]],ActividadesCom[[#This Row],[CRÉD. 5]])</f>
        <v>5</v>
      </c>
      <c r="F3796" s="149">
        <f>IF(ActividadesCom[[#This Row],[ÚLTIMO SEMESTRE CON CRÉDITOS]]&gt;0,ROUND(AVERAGE(ActividadesCom[[#This Row],[VALOR NIVEL 5]],ActividadesCom[[#This Row],[VALOR NIVEL 4]],ActividadesCom[[#This Row],[VALOR NIVEL 3]],ActividadesCom[[#This Row],[VALOR NIVEL 2]],ActividadesCom[[#This Row],[VALOR NIVEL 1]]),0),"")</f>
        <v>3</v>
      </c>
      <c r="G3796" s="147" t="str">
        <f>IF(ActividadesCom[[#This Row],[PROMEDIO]]="","",IF(ActividadesCom[[#This Row],[PROMEDIO]]&gt;=4,"EXCELENTE",IF(ActividadesCom[[#This Row],[PROMEDIO]]&gt;=3,"NOTABLE",IF(ActividadesCom[[#This Row],[PROMEDIO]]&gt;=2,"BUENO",IF(ActividadesCom[[#This Row],[PROMEDIO]]=1,"SUFICIENTE","")))))</f>
        <v>NOTABLE</v>
      </c>
      <c r="H3796" s="149">
        <f>MAX(ActividadesCom[[#This Row],[PERÍODO 1]],ActividadesCom[[#This Row],[PERÍODO 2]],ActividadesCom[[#This Row],[PERÍODO 3]],ActividadesCom[[#This Row],[PERÍODO 4]],ActividadesCom[[#This Row],[PERÍODO 5]])</f>
        <v>20233</v>
      </c>
      <c r="I3796" s="148" t="s">
        <v>25</v>
      </c>
      <c r="J3796" s="149">
        <v>20223</v>
      </c>
      <c r="K3796" s="149" t="s">
        <v>4020</v>
      </c>
      <c r="L3796" s="149">
        <f>IF(ActividadesCom[[#This Row],[NIVEL 1]]&lt;&gt;0,VLOOKUP(ActividadesCom[[#This Row],[NIVEL 1]],Catálogo!A:B,2,FALSE),"")</f>
        <v>3</v>
      </c>
      <c r="M3796" s="149">
        <v>1</v>
      </c>
      <c r="N3796" s="148" t="s">
        <v>615</v>
      </c>
      <c r="O3796" s="149">
        <v>20231</v>
      </c>
      <c r="P3796" s="149" t="s">
        <v>4008</v>
      </c>
      <c r="Q3796" s="149">
        <f>IF(ActividadesCom[[#This Row],[NIVEL 2]]&lt;&gt;0,VLOOKUP(ActividadesCom[[#This Row],[NIVEL 2]],Catálogo!A:B,2,FALSE),"")</f>
        <v>3</v>
      </c>
      <c r="R3796" s="149">
        <v>1</v>
      </c>
      <c r="S3796" s="148" t="s">
        <v>6255</v>
      </c>
      <c r="T3796" s="149">
        <v>20233</v>
      </c>
      <c r="U3796" s="149" t="s">
        <v>4008</v>
      </c>
      <c r="V3796" s="149">
        <f>IF(ActividadesCom[[#This Row],[NIVEL 3]]&lt;&gt;0,VLOOKUP(ActividadesCom[[#This Row],[NIVEL 3]],Catálogo!A:B,2,FALSE),"")</f>
        <v>3</v>
      </c>
      <c r="W3796" s="149">
        <v>1</v>
      </c>
      <c r="X3796" s="148" t="s">
        <v>9</v>
      </c>
      <c r="Y3796" s="149">
        <v>20223</v>
      </c>
      <c r="Z3796" s="149" t="s">
        <v>4007</v>
      </c>
      <c r="AA3796" s="149">
        <f>IF(ActividadesCom[[#This Row],[NIVEL 4]]&lt;&gt;0,VLOOKUP(ActividadesCom[[#This Row],[NIVEL 4]],Catálogo!A:B,2,FALSE),"")</f>
        <v>4</v>
      </c>
      <c r="AB3796" s="149">
        <v>1</v>
      </c>
      <c r="AC3796" s="148" t="s">
        <v>9</v>
      </c>
      <c r="AD3796" s="149">
        <v>20231</v>
      </c>
      <c r="AE3796" s="149" t="s">
        <v>4007</v>
      </c>
      <c r="AF3796" s="149">
        <f>IF(ActividadesCom[[#This Row],[NIVEL 5]]&lt;&gt;0,VLOOKUP(ActividadesCom[[#This Row],[NIVEL 5]],Catálogo!A:B,2,FALSE),"")</f>
        <v>4</v>
      </c>
      <c r="AG3796" s="149">
        <v>1</v>
      </c>
    </row>
    <row r="3797" spans="1:34" ht="30" hidden="1" customHeight="1" x14ac:dyDescent="0.25">
      <c r="A3797" s="7">
        <v>22470117</v>
      </c>
      <c r="B3797" s="6" t="str">
        <f>VLOOKUP(ActividadesCom[[#This Row],[NO. DE CONTROL]],'LISTADO ESTUDIANTES'!A:C,2,FALSE)</f>
        <v>GOMEZ LOPEZ SALVADOR</v>
      </c>
      <c r="C3797" s="6" t="str">
        <f>VLOOKUP(ActividadesCom[[#This Row],[NO. DE CONTROL]],'LISTADO ESTUDIANTES'!A:C,3,FALSE)</f>
        <v>INGENIERIA INDUSTRIAL</v>
      </c>
      <c r="D3797" s="5" t="str">
        <f>VLOOKUP(ActividadesCom[[#This Row],[NO. DE CONTROL]],'LISTADO ESTUDIANTES'!A:D,4,FALSE)</f>
        <v>EGRESADO(A)</v>
      </c>
      <c r="E3797" s="7">
        <f>SUM(ActividadesCom[[#This Row],[CRÉD. 1]],ActividadesCom[[#This Row],[CRÉD. 2]],ActividadesCom[[#This Row],[CRÉD. 3]],ActividadesCom[[#This Row],[CRÉD. 4]],ActividadesCom[[#This Row],[CRÉD. 5]])</f>
        <v>0</v>
      </c>
      <c r="F3797" s="5" t="str">
        <f>IF(ActividadesCom[[#This Row],[ÚLTIMO SEMESTRE CON CRÉDITOS]]&gt;0,ROUND(AVERAGE(ActividadesCom[[#This Row],[VALOR NIVEL 5]],ActividadesCom[[#This Row],[VALOR NIVEL 4]],ActividadesCom[[#This Row],[VALOR NIVEL 3]],ActividadesCom[[#This Row],[VALOR NIVEL 2]],ActividadesCom[[#This Row],[VALOR NIVEL 1]]),0),"")</f>
        <v/>
      </c>
      <c r="G3797" s="7" t="str">
        <f>IF(ActividadesCom[[#This Row],[PROMEDIO]]="","",IF(ActividadesCom[[#This Row],[PROMEDIO]]&gt;=4,"EXCELENTE",IF(ActividadesCom[[#This Row],[PROMEDIO]]&gt;=3,"NOTABLE",IF(ActividadesCom[[#This Row],[PROMEDIO]]&gt;=2,"BUENO",IF(ActividadesCom[[#This Row],[PROMEDIO]]=1,"SUFICIENTE","")))))</f>
        <v/>
      </c>
      <c r="H3797" s="5">
        <f>MAX(ActividadesCom[[#This Row],[PERÍODO 1]],ActividadesCom[[#This Row],[PERÍODO 2]],ActividadesCom[[#This Row],[PERÍODO 3]],ActividadesCom[[#This Row],[PERÍODO 4]],ActividadesCom[[#This Row],[PERÍODO 5]])</f>
        <v>0</v>
      </c>
      <c r="I3797" s="6"/>
      <c r="J3797" s="5"/>
      <c r="K3797" s="5"/>
      <c r="L3797" s="5" t="str">
        <f>IF(ActividadesCom[[#This Row],[NIVEL 1]]&lt;&gt;0,VLOOKUP(ActividadesCom[[#This Row],[NIVEL 1]],Catálogo!A:B,2,FALSE),"")</f>
        <v/>
      </c>
      <c r="M3797" s="5"/>
      <c r="N3797" s="6"/>
      <c r="O3797" s="5"/>
      <c r="P3797" s="5"/>
      <c r="Q3797" s="5" t="str">
        <f>IF(ActividadesCom[[#This Row],[NIVEL 2]]&lt;&gt;0,VLOOKUP(ActividadesCom[[#This Row],[NIVEL 2]],Catálogo!A:B,2,FALSE),"")</f>
        <v/>
      </c>
      <c r="R3797" s="5"/>
      <c r="S3797" s="6"/>
      <c r="T3797" s="5"/>
      <c r="U3797" s="5"/>
      <c r="V3797" s="5" t="str">
        <f>IF(ActividadesCom[[#This Row],[NIVEL 3]]&lt;&gt;0,VLOOKUP(ActividadesCom[[#This Row],[NIVEL 3]],Catálogo!A:B,2,FALSE),"")</f>
        <v/>
      </c>
      <c r="W3797" s="5"/>
      <c r="X3797" s="6"/>
      <c r="Y3797" s="5"/>
      <c r="Z3797" s="5"/>
      <c r="AA3797" s="5" t="str">
        <f>IF(ActividadesCom[[#This Row],[NIVEL 4]]&lt;&gt;0,VLOOKUP(ActividadesCom[[#This Row],[NIVEL 4]],Catálogo!A:B,2,FALSE),"")</f>
        <v/>
      </c>
      <c r="AB3797" s="5"/>
      <c r="AC3797" s="6"/>
      <c r="AD3797" s="5"/>
      <c r="AE3797" s="5"/>
      <c r="AF3797" s="5" t="str">
        <f>IF(ActividadesCom[[#This Row],[NIVEL 5]]&lt;&gt;0,VLOOKUP(ActividadesCom[[#This Row],[NIVEL 5]],Catálogo!A:B,2,FALSE),"")</f>
        <v/>
      </c>
      <c r="AG3797" s="5"/>
      <c r="AH3797" s="2"/>
    </row>
    <row r="3798" spans="1:34" s="151" customFormat="1" ht="30" customHeight="1" x14ac:dyDescent="0.25">
      <c r="A3798" s="147">
        <v>22470118</v>
      </c>
      <c r="B3798" s="148" t="str">
        <f>VLOOKUP(ActividadesCom[[#This Row],[NO. DE CONTROL]],'LISTADO ESTUDIANTES'!A:C,2,FALSE)</f>
        <v>MOLINA RODRIGUEZ JAVIER ALEJANDRO</v>
      </c>
      <c r="C3798" s="148" t="str">
        <f>VLOOKUP(ActividadesCom[[#This Row],[NO. DE CONTROL]],'LISTADO ESTUDIANTES'!A:C,3,FALSE)</f>
        <v>INGENIERIA INDUSTRIAL</v>
      </c>
      <c r="D3798" s="149" t="str">
        <f>VLOOKUP(ActividadesCom[[#This Row],[NO. DE CONTROL]],'LISTADO ESTUDIANTES'!A:D,4,FALSE)</f>
        <v>ACTIVO(A)</v>
      </c>
      <c r="E3798" s="147">
        <f>SUM(ActividadesCom[[#This Row],[CRÉD. 1]],ActividadesCom[[#This Row],[CRÉD. 2]],ActividadesCom[[#This Row],[CRÉD. 3]],ActividadesCom[[#This Row],[CRÉD. 4]],ActividadesCom[[#This Row],[CRÉD. 5]])</f>
        <v>5</v>
      </c>
      <c r="F3798" s="149">
        <f>IF(ActividadesCom[[#This Row],[ÚLTIMO SEMESTRE CON CRÉDITOS]]&gt;0,ROUND(AVERAGE(ActividadesCom[[#This Row],[VALOR NIVEL 5]],ActividadesCom[[#This Row],[VALOR NIVEL 4]],ActividadesCom[[#This Row],[VALOR NIVEL 3]],ActividadesCom[[#This Row],[VALOR NIVEL 2]],ActividadesCom[[#This Row],[VALOR NIVEL 1]]),0),"")</f>
        <v>3</v>
      </c>
      <c r="G3798" s="147" t="str">
        <f>IF(ActividadesCom[[#This Row],[PROMEDIO]]="","",IF(ActividadesCom[[#This Row],[PROMEDIO]]&gt;=4,"EXCELENTE",IF(ActividadesCom[[#This Row],[PROMEDIO]]&gt;=3,"NOTABLE",IF(ActividadesCom[[#This Row],[PROMEDIO]]&gt;=2,"BUENO",IF(ActividadesCom[[#This Row],[PROMEDIO]]=1,"SUFICIENTE","")))))</f>
        <v>NOTABLE</v>
      </c>
      <c r="H3798" s="149">
        <f>MAX(ActividadesCom[[#This Row],[PERÍODO 1]],ActividadesCom[[#This Row],[PERÍODO 2]],ActividadesCom[[#This Row],[PERÍODO 3]],ActividadesCom[[#This Row],[PERÍODO 4]],ActividadesCom[[#This Row],[PERÍODO 5]])</f>
        <v>20231</v>
      </c>
      <c r="I3798" s="195" t="s">
        <v>5723</v>
      </c>
      <c r="J3798" s="149">
        <v>20223</v>
      </c>
      <c r="K3798" s="149" t="s">
        <v>4008</v>
      </c>
      <c r="L3798" s="149">
        <f>IF(ActividadesCom[[#This Row],[NIVEL 1]]&lt;&gt;0,VLOOKUP(ActividadesCom[[#This Row],[NIVEL 1]],Catálogo!A:B,2,FALSE),"")</f>
        <v>3</v>
      </c>
      <c r="M3798" s="149">
        <v>1</v>
      </c>
      <c r="N3798" s="195" t="s">
        <v>5724</v>
      </c>
      <c r="O3798" s="149">
        <v>20223</v>
      </c>
      <c r="P3798" s="149" t="s">
        <v>4008</v>
      </c>
      <c r="Q3798" s="149">
        <v>3</v>
      </c>
      <c r="R3798" s="149">
        <v>1</v>
      </c>
      <c r="S3798" s="148" t="s">
        <v>3518</v>
      </c>
      <c r="T3798" s="149">
        <v>20223</v>
      </c>
      <c r="U3798" s="149" t="s">
        <v>4008</v>
      </c>
      <c r="V3798" s="149">
        <f>IF(ActividadesCom[[#This Row],[NIVEL 3]]&lt;&gt;0,VLOOKUP(ActividadesCom[[#This Row],[NIVEL 3]],Catálogo!A:B,2,FALSE),"")</f>
        <v>3</v>
      </c>
      <c r="W3798" s="149">
        <v>1</v>
      </c>
      <c r="X3798" s="148" t="s">
        <v>9</v>
      </c>
      <c r="Y3798" s="149">
        <v>20223</v>
      </c>
      <c r="Z3798" s="149" t="s">
        <v>4007</v>
      </c>
      <c r="AA3798" s="149">
        <f>IF(ActividadesCom[[#This Row],[NIVEL 4]]&lt;&gt;0,VLOOKUP(ActividadesCom[[#This Row],[NIVEL 4]],Catálogo!A:B,2,FALSE),"")</f>
        <v>4</v>
      </c>
      <c r="AB3798" s="149">
        <v>1</v>
      </c>
      <c r="AC3798" s="148" t="s">
        <v>9</v>
      </c>
      <c r="AD3798" s="149">
        <v>20231</v>
      </c>
      <c r="AE3798" s="149" t="s">
        <v>4007</v>
      </c>
      <c r="AF3798" s="149">
        <f>IF(ActividadesCom[[#This Row],[NIVEL 5]]&lt;&gt;0,VLOOKUP(ActividadesCom[[#This Row],[NIVEL 5]],Catálogo!A:B,2,FALSE),"")</f>
        <v>4</v>
      </c>
      <c r="AG3798" s="149">
        <v>1</v>
      </c>
    </row>
    <row r="3799" spans="1:34" ht="30" hidden="1" customHeight="1" x14ac:dyDescent="0.25">
      <c r="A3799" s="7">
        <v>22470119</v>
      </c>
      <c r="B3799" s="6" t="str">
        <f>VLOOKUP(ActividadesCom[[#This Row],[NO. DE CONTROL]],'LISTADO ESTUDIANTES'!A:C,2,FALSE)</f>
        <v>AGUILAR GUTIERREZ LAZARO</v>
      </c>
      <c r="C3799" s="6" t="str">
        <f>VLOOKUP(ActividadesCom[[#This Row],[NO. DE CONTROL]],'LISTADO ESTUDIANTES'!A:C,3,FALSE)</f>
        <v>INGENIERIA INDUSTRIAL</v>
      </c>
      <c r="D3799" s="5" t="str">
        <f>VLOOKUP(ActividadesCom[[#This Row],[NO. DE CONTROL]],'LISTADO ESTUDIANTES'!A:D,4,FALSE)</f>
        <v>EGRESADO(A)</v>
      </c>
      <c r="E3799" s="7">
        <f>SUM(ActividadesCom[[#This Row],[CRÉD. 1]],ActividadesCom[[#This Row],[CRÉD. 2]],ActividadesCom[[#This Row],[CRÉD. 3]],ActividadesCom[[#This Row],[CRÉD. 4]],ActividadesCom[[#This Row],[CRÉD. 5]])</f>
        <v>4</v>
      </c>
      <c r="F3799" s="5">
        <f>IF(ActividadesCom[[#This Row],[ÚLTIMO SEMESTRE CON CRÉDITOS]]&gt;0,ROUND(AVERAGE(ActividadesCom[[#This Row],[VALOR NIVEL 5]],ActividadesCom[[#This Row],[VALOR NIVEL 4]],ActividadesCom[[#This Row],[VALOR NIVEL 3]],ActividadesCom[[#This Row],[VALOR NIVEL 2]],ActividadesCom[[#This Row],[VALOR NIVEL 1]]),0),"")</f>
        <v>4</v>
      </c>
      <c r="G3799" s="7" t="str">
        <f>IF(ActividadesCom[[#This Row],[PROMEDIO]]="","",IF(ActividadesCom[[#This Row],[PROMEDIO]]&gt;=4,"EXCELENTE",IF(ActividadesCom[[#This Row],[PROMEDIO]]&gt;=3,"NOTABLE",IF(ActividadesCom[[#This Row],[PROMEDIO]]&gt;=2,"BUENO",IF(ActividadesCom[[#This Row],[PROMEDIO]]=1,"SUFICIENTE","")))))</f>
        <v>EXCELENTE</v>
      </c>
      <c r="H3799" s="5">
        <f>MAX(ActividadesCom[[#This Row],[PERÍODO 1]],ActividadesCom[[#This Row],[PERÍODO 2]],ActividadesCom[[#This Row],[PERÍODO 3]],ActividadesCom[[#This Row],[PERÍODO 4]],ActividadesCom[[#This Row],[PERÍODO 5]])</f>
        <v>20231</v>
      </c>
      <c r="I3799" s="6" t="s">
        <v>133</v>
      </c>
      <c r="J3799" s="5">
        <v>20223</v>
      </c>
      <c r="K3799" s="5" t="s">
        <v>4020</v>
      </c>
      <c r="L3799" s="5">
        <f>IF(ActividadesCom[[#This Row],[NIVEL 1]]&lt;&gt;0,VLOOKUP(ActividadesCom[[#This Row],[NIVEL 1]],Catálogo!A:B,2,FALSE),"")</f>
        <v>3</v>
      </c>
      <c r="M3799" s="5">
        <v>1</v>
      </c>
      <c r="N3799" s="6" t="s">
        <v>27</v>
      </c>
      <c r="O3799" s="5">
        <v>20231</v>
      </c>
      <c r="P3799" s="5" t="s">
        <v>4008</v>
      </c>
      <c r="Q3799" s="5">
        <f>IF(ActividadesCom[[#This Row],[NIVEL 2]]&lt;&gt;0,VLOOKUP(ActividadesCom[[#This Row],[NIVEL 2]],Catálogo!A:B,2,FALSE),"")</f>
        <v>3</v>
      </c>
      <c r="R3799" s="5">
        <v>1</v>
      </c>
      <c r="S3799" s="6" t="s">
        <v>9</v>
      </c>
      <c r="T3799" s="5">
        <v>20223</v>
      </c>
      <c r="U3799" s="5" t="s">
        <v>4007</v>
      </c>
      <c r="V3799" s="5">
        <f>IF(ActividadesCom[[#This Row],[NIVEL 3]]&lt;&gt;0,VLOOKUP(ActividadesCom[[#This Row],[NIVEL 3]],Catálogo!A:B,2,FALSE),"")</f>
        <v>4</v>
      </c>
      <c r="W3799" s="5">
        <v>1</v>
      </c>
      <c r="X3799" s="6" t="s">
        <v>9</v>
      </c>
      <c r="Y3799" s="5">
        <v>20231</v>
      </c>
      <c r="Z3799" s="5" t="s">
        <v>4007</v>
      </c>
      <c r="AA3799" s="5">
        <f>IF(ActividadesCom[[#This Row],[NIVEL 4]]&lt;&gt;0,VLOOKUP(ActividadesCom[[#This Row],[NIVEL 4]],Catálogo!A:B,2,FALSE),"")</f>
        <v>4</v>
      </c>
      <c r="AB3799" s="5">
        <v>1</v>
      </c>
      <c r="AC3799" s="6"/>
      <c r="AD3799" s="5"/>
      <c r="AE3799" s="5"/>
      <c r="AF3799" s="5" t="str">
        <f>IF(ActividadesCom[[#This Row],[NIVEL 5]]&lt;&gt;0,VLOOKUP(ActividadesCom[[#This Row],[NIVEL 5]],Catálogo!A:B,2,FALSE),"")</f>
        <v/>
      </c>
      <c r="AG3799" s="5"/>
      <c r="AH3799" s="2"/>
    </row>
    <row r="3800" spans="1:34" ht="30" hidden="1" customHeight="1" x14ac:dyDescent="0.25">
      <c r="A3800" s="7">
        <v>22470120</v>
      </c>
      <c r="B3800" s="6" t="str">
        <f>VLOOKUP(ActividadesCom[[#This Row],[NO. DE CONTROL]],'LISTADO ESTUDIANTES'!A:C,2,FALSE)</f>
        <v>MARTINEZ GARCIA MARLITH ESTRELLA</v>
      </c>
      <c r="C3800" s="6" t="str">
        <f>VLOOKUP(ActividadesCom[[#This Row],[NO. DE CONTROL]],'LISTADO ESTUDIANTES'!A:C,3,FALSE)</f>
        <v>INGENIERIA INDUSTRIAL</v>
      </c>
      <c r="D3800" s="5" t="str">
        <f>VLOOKUP(ActividadesCom[[#This Row],[NO. DE CONTROL]],'LISTADO ESTUDIANTES'!A:D,4,FALSE)</f>
        <v>EGRESADO(A)</v>
      </c>
      <c r="E3800" s="7">
        <f>SUM(ActividadesCom[[#This Row],[CRÉD. 1]],ActividadesCom[[#This Row],[CRÉD. 2]],ActividadesCom[[#This Row],[CRÉD. 3]],ActividadesCom[[#This Row],[CRÉD. 4]],ActividadesCom[[#This Row],[CRÉD. 5]])</f>
        <v>1</v>
      </c>
      <c r="F3800" s="5">
        <f>IF(ActividadesCom[[#This Row],[ÚLTIMO SEMESTRE CON CRÉDITOS]]&gt;0,ROUND(AVERAGE(ActividadesCom[[#This Row],[VALOR NIVEL 5]],ActividadesCom[[#This Row],[VALOR NIVEL 4]],ActividadesCom[[#This Row],[VALOR NIVEL 3]],ActividadesCom[[#This Row],[VALOR NIVEL 2]],ActividadesCom[[#This Row],[VALOR NIVEL 1]]),0),"")</f>
        <v>3</v>
      </c>
      <c r="G3800" s="7" t="str">
        <f>IF(ActividadesCom[[#This Row],[PROMEDIO]]="","",IF(ActividadesCom[[#This Row],[PROMEDIO]]&gt;=4,"EXCELENTE",IF(ActividadesCom[[#This Row],[PROMEDIO]]&gt;=3,"NOTABLE",IF(ActividadesCom[[#This Row],[PROMEDIO]]&gt;=2,"BUENO",IF(ActividadesCom[[#This Row],[PROMEDIO]]=1,"SUFICIENTE","")))))</f>
        <v>NOTABLE</v>
      </c>
      <c r="H3800" s="5">
        <f>MAX(ActividadesCom[[#This Row],[PERÍODO 1]],ActividadesCom[[#This Row],[PERÍODO 2]],ActividadesCom[[#This Row],[PERÍODO 3]],ActividadesCom[[#This Row],[PERÍODO 4]],ActividadesCom[[#This Row],[PERÍODO 5]])</f>
        <v>20223</v>
      </c>
      <c r="I3800" t="s">
        <v>5724</v>
      </c>
      <c r="J3800" s="5">
        <v>20223</v>
      </c>
      <c r="K3800" s="5" t="s">
        <v>4008</v>
      </c>
      <c r="L3800" s="5">
        <f>IF(ActividadesCom[[#This Row],[NIVEL 1]]&lt;&gt;0,VLOOKUP(ActividadesCom[[#This Row],[NIVEL 1]],Catálogo!A:B,2,FALSE),"")</f>
        <v>3</v>
      </c>
      <c r="M3800" s="5">
        <v>1</v>
      </c>
      <c r="N3800" s="6"/>
      <c r="O3800" s="5"/>
      <c r="P3800" s="5"/>
      <c r="Q3800" s="5" t="str">
        <f>IF(ActividadesCom[[#This Row],[NIVEL 2]]&lt;&gt;0,VLOOKUP(ActividadesCom[[#This Row],[NIVEL 2]],Catálogo!A:B,2,FALSE),"")</f>
        <v/>
      </c>
      <c r="R3800" s="5"/>
      <c r="S3800" s="6"/>
      <c r="T3800" s="5"/>
      <c r="U3800" s="5"/>
      <c r="V3800" s="5" t="str">
        <f>IF(ActividadesCom[[#This Row],[NIVEL 3]]&lt;&gt;0,VLOOKUP(ActividadesCom[[#This Row],[NIVEL 3]],Catálogo!A:B,2,FALSE),"")</f>
        <v/>
      </c>
      <c r="W3800" s="5"/>
      <c r="X3800" s="6"/>
      <c r="Y3800" s="5"/>
      <c r="Z3800" s="5"/>
      <c r="AA3800" s="5" t="str">
        <f>IF(ActividadesCom[[#This Row],[NIVEL 4]]&lt;&gt;0,VLOOKUP(ActividadesCom[[#This Row],[NIVEL 4]],Catálogo!A:B,2,FALSE),"")</f>
        <v/>
      </c>
      <c r="AB3800" s="5"/>
      <c r="AC3800" s="6"/>
      <c r="AD3800" s="5"/>
      <c r="AE3800" s="5"/>
      <c r="AF3800" s="5" t="str">
        <f>IF(ActividadesCom[[#This Row],[NIVEL 5]]&lt;&gt;0,VLOOKUP(ActividadesCom[[#This Row],[NIVEL 5]],Catálogo!A:B,2,FALSE),"")</f>
        <v/>
      </c>
      <c r="AG3800" s="5"/>
      <c r="AH3800" s="2"/>
    </row>
    <row r="3801" spans="1:34" s="151" customFormat="1" ht="30" hidden="1" customHeight="1" x14ac:dyDescent="0.25">
      <c r="A3801" s="147">
        <v>22470121</v>
      </c>
      <c r="B3801" s="148" t="str">
        <f>VLOOKUP(ActividadesCom[[#This Row],[NO. DE CONTROL]],'LISTADO ESTUDIANTES'!A:C,2,FALSE)</f>
        <v>FUENTES ANTONIO MARIA JOSE</v>
      </c>
      <c r="C3801" s="148" t="str">
        <f>VLOOKUP(ActividadesCom[[#This Row],[NO. DE CONTROL]],'LISTADO ESTUDIANTES'!A:C,3,FALSE)</f>
        <v>INGENIERIA INDUSTRIAL</v>
      </c>
      <c r="D3801" s="149" t="str">
        <f>VLOOKUP(ActividadesCom[[#This Row],[NO. DE CONTROL]],'LISTADO ESTUDIANTES'!A:D,4,FALSE)</f>
        <v>BAJA</v>
      </c>
      <c r="E3801" s="147">
        <f>SUM(ActividadesCom[[#This Row],[CRÉD. 1]],ActividadesCom[[#This Row],[CRÉD. 2]],ActividadesCom[[#This Row],[CRÉD. 3]],ActividadesCom[[#This Row],[CRÉD. 4]],ActividadesCom[[#This Row],[CRÉD. 5]])</f>
        <v>5</v>
      </c>
      <c r="F3801" s="149">
        <f>IF(ActividadesCom[[#This Row],[ÚLTIMO SEMESTRE CON CRÉDITOS]]&gt;0,ROUND(AVERAGE(ActividadesCom[[#This Row],[VALOR NIVEL 5]],ActividadesCom[[#This Row],[VALOR NIVEL 4]],ActividadesCom[[#This Row],[VALOR NIVEL 3]],ActividadesCom[[#This Row],[VALOR NIVEL 2]],ActividadesCom[[#This Row],[VALOR NIVEL 1]]),0),"")</f>
        <v>3</v>
      </c>
      <c r="G3801" s="147" t="str">
        <f>IF(ActividadesCom[[#This Row],[PROMEDIO]]="","",IF(ActividadesCom[[#This Row],[PROMEDIO]]&gt;=4,"EXCELENTE",IF(ActividadesCom[[#This Row],[PROMEDIO]]&gt;=3,"NOTABLE",IF(ActividadesCom[[#This Row],[PROMEDIO]]&gt;=2,"BUENO",IF(ActividadesCom[[#This Row],[PROMEDIO]]=1,"SUFICIENTE","")))))</f>
        <v>NOTABLE</v>
      </c>
      <c r="H3801" s="149">
        <f>MAX(ActividadesCom[[#This Row],[PERÍODO 1]],ActividadesCom[[#This Row],[PERÍODO 2]],ActividadesCom[[#This Row],[PERÍODO 3]],ActividadesCom[[#This Row],[PERÍODO 4]],ActividadesCom[[#This Row],[PERÍODO 5]])</f>
        <v>20231</v>
      </c>
      <c r="I3801" s="195" t="s">
        <v>5723</v>
      </c>
      <c r="J3801" s="149">
        <v>20223</v>
      </c>
      <c r="K3801" s="149" t="s">
        <v>4008</v>
      </c>
      <c r="L3801" s="149">
        <f>IF(ActividadesCom[[#This Row],[NIVEL 1]]&lt;&gt;0,VLOOKUP(ActividadesCom[[#This Row],[NIVEL 1]],Catálogo!A:B,2,FALSE),"")</f>
        <v>3</v>
      </c>
      <c r="M3801" s="149">
        <v>1</v>
      </c>
      <c r="N3801" s="195" t="s">
        <v>5724</v>
      </c>
      <c r="O3801" s="149">
        <v>20223</v>
      </c>
      <c r="P3801" s="149" t="s">
        <v>4008</v>
      </c>
      <c r="Q3801" s="149">
        <f>IF(ActividadesCom[[#This Row],[NIVEL 2]]&lt;&gt;0,VLOOKUP(ActividadesCom[[#This Row],[NIVEL 2]],Catálogo!A:B,2,FALSE),"")</f>
        <v>3</v>
      </c>
      <c r="R3801" s="149">
        <v>1</v>
      </c>
      <c r="S3801" s="148" t="s">
        <v>11</v>
      </c>
      <c r="T3801" s="149">
        <v>20223</v>
      </c>
      <c r="U3801" s="149" t="s">
        <v>4008</v>
      </c>
      <c r="V3801" s="149">
        <f>IF(ActividadesCom[[#This Row],[NIVEL 3]]&lt;&gt;0,VLOOKUP(ActividadesCom[[#This Row],[NIVEL 3]],Catálogo!A:B,2,FALSE),"")</f>
        <v>3</v>
      </c>
      <c r="W3801" s="149">
        <v>1</v>
      </c>
      <c r="X3801" s="148" t="s">
        <v>11</v>
      </c>
      <c r="Y3801" s="149">
        <v>20231</v>
      </c>
      <c r="Z3801" s="149" t="s">
        <v>4007</v>
      </c>
      <c r="AA3801" s="149">
        <f>IF(ActividadesCom[[#This Row],[NIVEL 4]]&lt;&gt;0,VLOOKUP(ActividadesCom[[#This Row],[NIVEL 4]],Catálogo!A:B,2,FALSE),"")</f>
        <v>4</v>
      </c>
      <c r="AB3801" s="149">
        <v>1</v>
      </c>
      <c r="AC3801" s="148" t="s">
        <v>9</v>
      </c>
      <c r="AD3801" s="149">
        <v>20223</v>
      </c>
      <c r="AE3801" s="149" t="s">
        <v>4007</v>
      </c>
      <c r="AF3801" s="149">
        <f>IF(ActividadesCom[[#This Row],[NIVEL 5]]&lt;&gt;0,VLOOKUP(ActividadesCom[[#This Row],[NIVEL 5]],Catálogo!A:B,2,FALSE),"")</f>
        <v>4</v>
      </c>
      <c r="AG3801" s="149">
        <v>1</v>
      </c>
    </row>
    <row r="3802" spans="1:34" s="151" customFormat="1" ht="30" customHeight="1" x14ac:dyDescent="0.25">
      <c r="A3802" s="147">
        <v>22470122</v>
      </c>
      <c r="B3802" s="148" t="str">
        <f>VLOOKUP(ActividadesCom[[#This Row],[NO. DE CONTROL]],'LISTADO ESTUDIANTES'!A:C,2,FALSE)</f>
        <v>TREJO CHI MARIA LAZALETTH</v>
      </c>
      <c r="C3802" s="148" t="str">
        <f>VLOOKUP(ActividadesCom[[#This Row],[NO. DE CONTROL]],'LISTADO ESTUDIANTES'!A:C,3,FALSE)</f>
        <v>INGENIERIA INDUSTRIAL</v>
      </c>
      <c r="D3802" s="149" t="str">
        <f>VLOOKUP(ActividadesCom[[#This Row],[NO. DE CONTROL]],'LISTADO ESTUDIANTES'!A:D,4,FALSE)</f>
        <v>ACTIVO(A)</v>
      </c>
      <c r="E3802" s="147">
        <f>SUM(ActividadesCom[[#This Row],[CRÉD. 1]],ActividadesCom[[#This Row],[CRÉD. 2]],ActividadesCom[[#This Row],[CRÉD. 3]],ActividadesCom[[#This Row],[CRÉD. 4]],ActividadesCom[[#This Row],[CRÉD. 5]])</f>
        <v>5</v>
      </c>
      <c r="F3802" s="149">
        <f>IF(ActividadesCom[[#This Row],[ÚLTIMO SEMESTRE CON CRÉDITOS]]&gt;0,ROUND(AVERAGE(ActividadesCom[[#This Row],[VALOR NIVEL 5]],ActividadesCom[[#This Row],[VALOR NIVEL 4]],ActividadesCom[[#This Row],[VALOR NIVEL 3]],ActividadesCom[[#This Row],[VALOR NIVEL 2]],ActividadesCom[[#This Row],[VALOR NIVEL 1]]),0),"")</f>
        <v>3</v>
      </c>
      <c r="G3802" s="147" t="str">
        <f>IF(ActividadesCom[[#This Row],[PROMEDIO]]="","",IF(ActividadesCom[[#This Row],[PROMEDIO]]&gt;=4,"EXCELENTE",IF(ActividadesCom[[#This Row],[PROMEDIO]]&gt;=3,"NOTABLE",IF(ActividadesCom[[#This Row],[PROMEDIO]]&gt;=2,"BUENO",IF(ActividadesCom[[#This Row],[PROMEDIO]]=1,"SUFICIENTE","")))))</f>
        <v>NOTABLE</v>
      </c>
      <c r="H3802" s="149">
        <f>MAX(ActividadesCom[[#This Row],[PERÍODO 1]],ActividadesCom[[#This Row],[PERÍODO 2]],ActividadesCom[[#This Row],[PERÍODO 3]],ActividadesCom[[#This Row],[PERÍODO 4]],ActividadesCom[[#This Row],[PERÍODO 5]])</f>
        <v>20233</v>
      </c>
      <c r="I3802" s="195" t="s">
        <v>5725</v>
      </c>
      <c r="J3802" s="149">
        <v>20223</v>
      </c>
      <c r="K3802" s="149" t="s">
        <v>4020</v>
      </c>
      <c r="L3802" s="149">
        <f>IF(ActividadesCom[[#This Row],[NIVEL 1]]&lt;&gt;0,VLOOKUP(ActividadesCom[[#This Row],[NIVEL 1]],Catálogo!A:B,2,FALSE),"")</f>
        <v>3</v>
      </c>
      <c r="M3802" s="149">
        <v>1</v>
      </c>
      <c r="N3802" s="148" t="s">
        <v>4278</v>
      </c>
      <c r="O3802" s="149">
        <v>20223</v>
      </c>
      <c r="P3802" s="149" t="s">
        <v>4008</v>
      </c>
      <c r="Q3802" s="149">
        <f>IF(ActividadesCom[[#This Row],[NIVEL 2]]&lt;&gt;0,VLOOKUP(ActividadesCom[[#This Row],[NIVEL 2]],Catálogo!A:B,2,FALSE),"")</f>
        <v>3</v>
      </c>
      <c r="R3802" s="149">
        <v>1</v>
      </c>
      <c r="S3802" s="148" t="s">
        <v>615</v>
      </c>
      <c r="T3802" s="149">
        <v>20231</v>
      </c>
      <c r="U3802" s="149" t="s">
        <v>4008</v>
      </c>
      <c r="V3802" s="149">
        <f>IF(ActividadesCom[[#This Row],[NIVEL 3]]&lt;&gt;0,VLOOKUP(ActividadesCom[[#This Row],[NIVEL 3]],Catálogo!A:B,2,FALSE),"")</f>
        <v>3</v>
      </c>
      <c r="W3802" s="149">
        <v>1</v>
      </c>
      <c r="X3802" s="148" t="s">
        <v>6255</v>
      </c>
      <c r="Y3802" s="149">
        <v>20233</v>
      </c>
      <c r="Z3802" s="149" t="s">
        <v>4008</v>
      </c>
      <c r="AA3802" s="149">
        <f>IF(ActividadesCom[[#This Row],[NIVEL 4]]&lt;&gt;0,VLOOKUP(ActividadesCom[[#This Row],[NIVEL 4]],Catálogo!A:B,2,FALSE),"")</f>
        <v>3</v>
      </c>
      <c r="AB3802" s="149">
        <v>1</v>
      </c>
      <c r="AC3802" s="148" t="s">
        <v>9</v>
      </c>
      <c r="AD3802" s="149">
        <v>20223</v>
      </c>
      <c r="AE3802" s="149" t="s">
        <v>4007</v>
      </c>
      <c r="AF3802" s="149">
        <f>IF(ActividadesCom[[#This Row],[NIVEL 5]]&lt;&gt;0,VLOOKUP(ActividadesCom[[#This Row],[NIVEL 5]],Catálogo!A:B,2,FALSE),"")</f>
        <v>4</v>
      </c>
      <c r="AG3802" s="149">
        <v>1</v>
      </c>
    </row>
    <row r="3803" spans="1:34" ht="30" hidden="1" customHeight="1" x14ac:dyDescent="0.25">
      <c r="A3803" s="7">
        <v>22470123</v>
      </c>
      <c r="B3803" s="6" t="str">
        <f>VLOOKUP(ActividadesCom[[#This Row],[NO. DE CONTROL]],'LISTADO ESTUDIANTES'!A:C,2,FALSE)</f>
        <v>MARIN MEX GABRIELA CONCEPCION</v>
      </c>
      <c r="C3803" s="6" t="str">
        <f>VLOOKUP(ActividadesCom[[#This Row],[NO. DE CONTROL]],'LISTADO ESTUDIANTES'!A:C,3,FALSE)</f>
        <v>INGENIERIA INDUSTRIAL</v>
      </c>
      <c r="D3803" s="5" t="str">
        <f>VLOOKUP(ActividadesCom[[#This Row],[NO. DE CONTROL]],'LISTADO ESTUDIANTES'!A:D,4,FALSE)</f>
        <v>EGRESADO(A)</v>
      </c>
      <c r="E3803" s="7">
        <f>SUM(ActividadesCom[[#This Row],[CRÉD. 1]],ActividadesCom[[#This Row],[CRÉD. 2]],ActividadesCom[[#This Row],[CRÉD. 3]],ActividadesCom[[#This Row],[CRÉD. 4]],ActividadesCom[[#This Row],[CRÉD. 5]])</f>
        <v>0</v>
      </c>
      <c r="F3803" s="5" t="str">
        <f>IF(ActividadesCom[[#This Row],[ÚLTIMO SEMESTRE CON CRÉDITOS]]&gt;0,ROUND(AVERAGE(ActividadesCom[[#This Row],[VALOR NIVEL 5]],ActividadesCom[[#This Row],[VALOR NIVEL 4]],ActividadesCom[[#This Row],[VALOR NIVEL 3]],ActividadesCom[[#This Row],[VALOR NIVEL 2]],ActividadesCom[[#This Row],[VALOR NIVEL 1]]),0),"")</f>
        <v/>
      </c>
      <c r="G3803" s="7" t="str">
        <f>IF(ActividadesCom[[#This Row],[PROMEDIO]]="","",IF(ActividadesCom[[#This Row],[PROMEDIO]]&gt;=4,"EXCELENTE",IF(ActividadesCom[[#This Row],[PROMEDIO]]&gt;=3,"NOTABLE",IF(ActividadesCom[[#This Row],[PROMEDIO]]&gt;=2,"BUENO",IF(ActividadesCom[[#This Row],[PROMEDIO]]=1,"SUFICIENTE","")))))</f>
        <v/>
      </c>
      <c r="H3803" s="5">
        <f>MAX(ActividadesCom[[#This Row],[PERÍODO 1]],ActividadesCom[[#This Row],[PERÍODO 2]],ActividadesCom[[#This Row],[PERÍODO 3]],ActividadesCom[[#This Row],[PERÍODO 4]],ActividadesCom[[#This Row],[PERÍODO 5]])</f>
        <v>0</v>
      </c>
      <c r="I3803" s="6"/>
      <c r="J3803" s="5"/>
      <c r="K3803" s="5"/>
      <c r="L3803" s="5" t="str">
        <f>IF(ActividadesCom[[#This Row],[NIVEL 1]]&lt;&gt;0,VLOOKUP(ActividadesCom[[#This Row],[NIVEL 1]],Catálogo!A:B,2,FALSE),"")</f>
        <v/>
      </c>
      <c r="M3803" s="5"/>
      <c r="N3803" s="6"/>
      <c r="O3803" s="5"/>
      <c r="P3803" s="5"/>
      <c r="Q3803" s="5" t="str">
        <f>IF(ActividadesCom[[#This Row],[NIVEL 2]]&lt;&gt;0,VLOOKUP(ActividadesCom[[#This Row],[NIVEL 2]],Catálogo!A:B,2,FALSE),"")</f>
        <v/>
      </c>
      <c r="R3803" s="5"/>
      <c r="S3803" s="6"/>
      <c r="T3803" s="5"/>
      <c r="U3803" s="5"/>
      <c r="V3803" s="5" t="str">
        <f>IF(ActividadesCom[[#This Row],[NIVEL 3]]&lt;&gt;0,VLOOKUP(ActividadesCom[[#This Row],[NIVEL 3]],Catálogo!A:B,2,FALSE),"")</f>
        <v/>
      </c>
      <c r="W3803" s="5"/>
      <c r="X3803" s="6"/>
      <c r="Y3803" s="5"/>
      <c r="Z3803" s="5"/>
      <c r="AA3803" s="5" t="str">
        <f>IF(ActividadesCom[[#This Row],[NIVEL 4]]&lt;&gt;0,VLOOKUP(ActividadesCom[[#This Row],[NIVEL 4]],Catálogo!A:B,2,FALSE),"")</f>
        <v/>
      </c>
      <c r="AB3803" s="5"/>
      <c r="AC3803" s="6"/>
      <c r="AD3803" s="5"/>
      <c r="AE3803" s="5"/>
      <c r="AF3803" s="5" t="str">
        <f>IF(ActividadesCom[[#This Row],[NIVEL 5]]&lt;&gt;0,VLOOKUP(ActividadesCom[[#This Row],[NIVEL 5]],Catálogo!A:B,2,FALSE),"")</f>
        <v/>
      </c>
      <c r="AG3803" s="5"/>
      <c r="AH3803" s="2"/>
    </row>
    <row r="3804" spans="1:34" ht="30" hidden="1" customHeight="1" x14ac:dyDescent="0.25">
      <c r="A3804" s="7">
        <v>22470124</v>
      </c>
      <c r="B3804" s="6" t="str">
        <f>VLOOKUP(ActividadesCom[[#This Row],[NO. DE CONTROL]],'LISTADO ESTUDIANTES'!A:C,2,FALSE)</f>
        <v>VAZQUEZ AKE LUIS GABINO</v>
      </c>
      <c r="C3804" s="6" t="str">
        <f>VLOOKUP(ActividadesCom[[#This Row],[NO. DE CONTROL]],'LISTADO ESTUDIANTES'!A:C,3,FALSE)</f>
        <v>INGENIERIA INDUSTRIAL</v>
      </c>
      <c r="D3804" s="5" t="str">
        <f>VLOOKUP(ActividadesCom[[#This Row],[NO. DE CONTROL]],'LISTADO ESTUDIANTES'!A:D,4,FALSE)</f>
        <v>EGRESADO(A)</v>
      </c>
      <c r="E3804" s="7">
        <f>SUM(ActividadesCom[[#This Row],[CRÉD. 1]],ActividadesCom[[#This Row],[CRÉD. 2]],ActividadesCom[[#This Row],[CRÉD. 3]],ActividadesCom[[#This Row],[CRÉD. 4]],ActividadesCom[[#This Row],[CRÉD. 5]])</f>
        <v>1</v>
      </c>
      <c r="F3804" s="5">
        <f>IF(ActividadesCom[[#This Row],[ÚLTIMO SEMESTRE CON CRÉDITOS]]&gt;0,ROUND(AVERAGE(ActividadesCom[[#This Row],[VALOR NIVEL 5]],ActividadesCom[[#This Row],[VALOR NIVEL 4]],ActividadesCom[[#This Row],[VALOR NIVEL 3]],ActividadesCom[[#This Row],[VALOR NIVEL 2]],ActividadesCom[[#This Row],[VALOR NIVEL 1]]),0),"")</f>
        <v>2</v>
      </c>
      <c r="G3804" s="7" t="str">
        <f>IF(ActividadesCom[[#This Row],[PROMEDIO]]="","",IF(ActividadesCom[[#This Row],[PROMEDIO]]&gt;=4,"EXCELENTE",IF(ActividadesCom[[#This Row],[PROMEDIO]]&gt;=3,"NOTABLE",IF(ActividadesCom[[#This Row],[PROMEDIO]]&gt;=2,"BUENO",IF(ActividadesCom[[#This Row],[PROMEDIO]]=1,"SUFICIENTE","")))))</f>
        <v>BUENO</v>
      </c>
      <c r="H3804" s="5">
        <f>MAX(ActividadesCom[[#This Row],[PERÍODO 1]],ActividadesCom[[#This Row],[PERÍODO 2]],ActividadesCom[[#This Row],[PERÍODO 3]],ActividadesCom[[#This Row],[PERÍODO 4]],ActividadesCom[[#This Row],[PERÍODO 5]])</f>
        <v>20231</v>
      </c>
      <c r="I3804" s="6" t="s">
        <v>11</v>
      </c>
      <c r="J3804" s="5">
        <v>20231</v>
      </c>
      <c r="K3804" s="5" t="s">
        <v>4021</v>
      </c>
      <c r="L3804" s="5">
        <f>IF(ActividadesCom[[#This Row],[NIVEL 1]]&lt;&gt;0,VLOOKUP(ActividadesCom[[#This Row],[NIVEL 1]],Catálogo!A:B,2,FALSE),"")</f>
        <v>2</v>
      </c>
      <c r="M3804" s="5">
        <v>1</v>
      </c>
      <c r="N3804" s="6"/>
      <c r="O3804" s="5"/>
      <c r="P3804" s="5"/>
      <c r="Q3804" s="5" t="str">
        <f>IF(ActividadesCom[[#This Row],[NIVEL 2]]&lt;&gt;0,VLOOKUP(ActividadesCom[[#This Row],[NIVEL 2]],Catálogo!A:B,2,FALSE),"")</f>
        <v/>
      </c>
      <c r="R3804" s="5"/>
      <c r="S3804" s="6"/>
      <c r="T3804" s="5"/>
      <c r="U3804" s="5"/>
      <c r="V3804" s="5" t="str">
        <f>IF(ActividadesCom[[#This Row],[NIVEL 3]]&lt;&gt;0,VLOOKUP(ActividadesCom[[#This Row],[NIVEL 3]],Catálogo!A:B,2,FALSE),"")</f>
        <v/>
      </c>
      <c r="W3804" s="5"/>
      <c r="X3804" s="6"/>
      <c r="Y3804" s="5"/>
      <c r="Z3804" s="5"/>
      <c r="AA3804" s="5" t="str">
        <f>IF(ActividadesCom[[#This Row],[NIVEL 4]]&lt;&gt;0,VLOOKUP(ActividadesCom[[#This Row],[NIVEL 4]],Catálogo!A:B,2,FALSE),"")</f>
        <v/>
      </c>
      <c r="AB3804" s="5"/>
      <c r="AC3804" s="6"/>
      <c r="AD3804" s="5"/>
      <c r="AE3804" s="5"/>
      <c r="AF3804" s="5" t="str">
        <f>IF(ActividadesCom[[#This Row],[NIVEL 5]]&lt;&gt;0,VLOOKUP(ActividadesCom[[#This Row],[NIVEL 5]],Catálogo!A:B,2,FALSE),"")</f>
        <v/>
      </c>
      <c r="AG3804" s="5"/>
      <c r="AH3804" s="2"/>
    </row>
    <row r="3805" spans="1:34" s="151" customFormat="1" ht="30" hidden="1" customHeight="1" x14ac:dyDescent="0.25">
      <c r="A3805" s="147">
        <v>22470125</v>
      </c>
      <c r="B3805" s="148" t="str">
        <f>VLOOKUP(ActividadesCom[[#This Row],[NO. DE CONTROL]],'LISTADO ESTUDIANTES'!A:C,2,FALSE)</f>
        <v>CANUL BRITO MARTIN SEBASTIAN</v>
      </c>
      <c r="C3805" s="148" t="str">
        <f>VLOOKUP(ActividadesCom[[#This Row],[NO. DE CONTROL]],'LISTADO ESTUDIANTES'!A:C,3,FALSE)</f>
        <v>INGENIERIA INDUSTRIAL</v>
      </c>
      <c r="D3805" s="149" t="str">
        <f>VLOOKUP(ActividadesCom[[#This Row],[NO. DE CONTROL]],'LISTADO ESTUDIANTES'!A:D,4,FALSE)</f>
        <v>BAJA</v>
      </c>
      <c r="E3805" s="147">
        <f>SUM(ActividadesCom[[#This Row],[CRÉD. 1]],ActividadesCom[[#This Row],[CRÉD. 2]],ActividadesCom[[#This Row],[CRÉD. 3]],ActividadesCom[[#This Row],[CRÉD. 4]],ActividadesCom[[#This Row],[CRÉD. 5]])</f>
        <v>5</v>
      </c>
      <c r="F3805" s="149">
        <f>IF(ActividadesCom[[#This Row],[ÚLTIMO SEMESTRE CON CRÉDITOS]]&gt;0,ROUND(AVERAGE(ActividadesCom[[#This Row],[VALOR NIVEL 5]],ActividadesCom[[#This Row],[VALOR NIVEL 4]],ActividadesCom[[#This Row],[VALOR NIVEL 3]],ActividadesCom[[#This Row],[VALOR NIVEL 2]],ActividadesCom[[#This Row],[VALOR NIVEL 1]]),0),"")</f>
        <v>3</v>
      </c>
      <c r="G3805" s="147" t="str">
        <f>IF(ActividadesCom[[#This Row],[PROMEDIO]]="","",IF(ActividadesCom[[#This Row],[PROMEDIO]]&gt;=4,"EXCELENTE",IF(ActividadesCom[[#This Row],[PROMEDIO]]&gt;=3,"NOTABLE",IF(ActividadesCom[[#This Row],[PROMEDIO]]&gt;=2,"BUENO",IF(ActividadesCom[[#This Row],[PROMEDIO]]=1,"SUFICIENTE","")))))</f>
        <v>NOTABLE</v>
      </c>
      <c r="H3805" s="149">
        <f>MAX(ActividadesCom[[#This Row],[PERÍODO 1]],ActividadesCom[[#This Row],[PERÍODO 2]],ActividadesCom[[#This Row],[PERÍODO 3]],ActividadesCom[[#This Row],[PERÍODO 4]],ActividadesCom[[#This Row],[PERÍODO 5]])</f>
        <v>20233</v>
      </c>
      <c r="I3805" s="195" t="s">
        <v>5725</v>
      </c>
      <c r="J3805" s="149">
        <v>20223</v>
      </c>
      <c r="K3805" s="149" t="s">
        <v>4008</v>
      </c>
      <c r="L3805" s="149">
        <f>IF(ActividadesCom[[#This Row],[NIVEL 1]]&lt;&gt;0,VLOOKUP(ActividadesCom[[#This Row],[NIVEL 1]],Catálogo!A:B,2,FALSE),"")</f>
        <v>3</v>
      </c>
      <c r="M3805" s="149">
        <v>1</v>
      </c>
      <c r="N3805" s="148" t="s">
        <v>3518</v>
      </c>
      <c r="O3805" s="149">
        <v>20223</v>
      </c>
      <c r="P3805" s="149" t="s">
        <v>4008</v>
      </c>
      <c r="Q3805" s="149">
        <f>IF(ActividadesCom[[#This Row],[NIVEL 2]]&lt;&gt;0,VLOOKUP(ActividadesCom[[#This Row],[NIVEL 2]],Catálogo!A:B,2,FALSE),"")</f>
        <v>3</v>
      </c>
      <c r="R3805" s="149">
        <v>1</v>
      </c>
      <c r="S3805" s="148" t="s">
        <v>6255</v>
      </c>
      <c r="T3805" s="149">
        <v>20233</v>
      </c>
      <c r="U3805" s="149" t="s">
        <v>4008</v>
      </c>
      <c r="V3805" s="149">
        <f>IF(ActividadesCom[[#This Row],[NIVEL 3]]&lt;&gt;0,VLOOKUP(ActividadesCom[[#This Row],[NIVEL 3]],Catálogo!A:B,2,FALSE),"")</f>
        <v>3</v>
      </c>
      <c r="W3805" s="149">
        <v>1</v>
      </c>
      <c r="X3805" s="148" t="s">
        <v>9</v>
      </c>
      <c r="Y3805" s="149">
        <v>20223</v>
      </c>
      <c r="Z3805" s="149" t="s">
        <v>4007</v>
      </c>
      <c r="AA3805" s="149">
        <f>IF(ActividadesCom[[#This Row],[NIVEL 4]]&lt;&gt;0,VLOOKUP(ActividadesCom[[#This Row],[NIVEL 4]],Catálogo!A:B,2,FALSE),"")</f>
        <v>4</v>
      </c>
      <c r="AB3805" s="149">
        <v>1</v>
      </c>
      <c r="AC3805" s="148" t="s">
        <v>9</v>
      </c>
      <c r="AD3805" s="149">
        <v>20231</v>
      </c>
      <c r="AE3805" s="149" t="s">
        <v>4007</v>
      </c>
      <c r="AF3805" s="149">
        <f>IF(ActividadesCom[[#This Row],[NIVEL 5]]&lt;&gt;0,VLOOKUP(ActividadesCom[[#This Row],[NIVEL 5]],Catálogo!A:B,2,FALSE),"")</f>
        <v>4</v>
      </c>
      <c r="AG3805" s="149">
        <v>1</v>
      </c>
    </row>
    <row r="3806" spans="1:34" s="151" customFormat="1" ht="30" customHeight="1" x14ac:dyDescent="0.25">
      <c r="A3806" s="147">
        <v>22470126</v>
      </c>
      <c r="B3806" s="148" t="str">
        <f>VLOOKUP(ActividadesCom[[#This Row],[NO. DE CONTROL]],'LISTADO ESTUDIANTES'!A:C,2,FALSE)</f>
        <v>DZIB AVILEZ DIDIER GASPAR</v>
      </c>
      <c r="C3806" s="148" t="str">
        <f>VLOOKUP(ActividadesCom[[#This Row],[NO. DE CONTROL]],'LISTADO ESTUDIANTES'!A:C,3,FALSE)</f>
        <v>INGENIERIA INDUSTRIAL</v>
      </c>
      <c r="D3806" s="149" t="str">
        <f>VLOOKUP(ActividadesCom[[#This Row],[NO. DE CONTROL]],'LISTADO ESTUDIANTES'!A:D,4,FALSE)</f>
        <v>ACTIVO(A)</v>
      </c>
      <c r="E3806" s="147">
        <f>SUM(ActividadesCom[[#This Row],[CRÉD. 1]],ActividadesCom[[#This Row],[CRÉD. 2]],ActividadesCom[[#This Row],[CRÉD. 3]],ActividadesCom[[#This Row],[CRÉD. 4]],ActividadesCom[[#This Row],[CRÉD. 5]])</f>
        <v>5</v>
      </c>
      <c r="F3806" s="149">
        <f>IF(ActividadesCom[[#This Row],[ÚLTIMO SEMESTRE CON CRÉDITOS]]&gt;0,ROUND(AVERAGE(ActividadesCom[[#This Row],[VALOR NIVEL 5]],ActividadesCom[[#This Row],[VALOR NIVEL 4]],ActividadesCom[[#This Row],[VALOR NIVEL 3]],ActividadesCom[[#This Row],[VALOR NIVEL 2]],ActividadesCom[[#This Row],[VALOR NIVEL 1]]),0),"")</f>
        <v>3</v>
      </c>
      <c r="G3806" s="147" t="str">
        <f>IF(ActividadesCom[[#This Row],[PROMEDIO]]="","",IF(ActividadesCom[[#This Row],[PROMEDIO]]&gt;=4,"EXCELENTE",IF(ActividadesCom[[#This Row],[PROMEDIO]]&gt;=3,"NOTABLE",IF(ActividadesCom[[#This Row],[PROMEDIO]]&gt;=2,"BUENO",IF(ActividadesCom[[#This Row],[PROMEDIO]]=1,"SUFICIENTE","")))))</f>
        <v>NOTABLE</v>
      </c>
      <c r="H3806" s="149">
        <f>MAX(ActividadesCom[[#This Row],[PERÍODO 1]],ActividadesCom[[#This Row],[PERÍODO 2]],ActividadesCom[[#This Row],[PERÍODO 3]],ActividadesCom[[#This Row],[PERÍODO 4]],ActividadesCom[[#This Row],[PERÍODO 5]])</f>
        <v>20231</v>
      </c>
      <c r="I3806" s="195" t="s">
        <v>5723</v>
      </c>
      <c r="J3806" s="149">
        <v>20223</v>
      </c>
      <c r="K3806" s="149" t="s">
        <v>4008</v>
      </c>
      <c r="L3806" s="149">
        <f>IF(ActividadesCom[[#This Row],[NIVEL 1]]&lt;&gt;0,VLOOKUP(ActividadesCom[[#This Row],[NIVEL 1]],Catálogo!A:B,2,FALSE),"")</f>
        <v>3</v>
      </c>
      <c r="M3806" s="149">
        <v>1</v>
      </c>
      <c r="N3806" s="195" t="s">
        <v>5724</v>
      </c>
      <c r="O3806" s="149">
        <v>20223</v>
      </c>
      <c r="P3806" s="149" t="s">
        <v>4008</v>
      </c>
      <c r="Q3806" s="149">
        <f>IF(ActividadesCom[[#This Row],[NIVEL 2]]&lt;&gt;0,VLOOKUP(ActividadesCom[[#This Row],[NIVEL 2]],Catálogo!A:B,2,FALSE),"")</f>
        <v>3</v>
      </c>
      <c r="R3806" s="149">
        <v>1</v>
      </c>
      <c r="S3806" s="148" t="s">
        <v>47</v>
      </c>
      <c r="T3806" s="149">
        <v>20231</v>
      </c>
      <c r="U3806" s="149" t="s">
        <v>4008</v>
      </c>
      <c r="V3806" s="149">
        <f>IF(ActividadesCom[[#This Row],[NIVEL 3]]&lt;&gt;0,VLOOKUP(ActividadesCom[[#This Row],[NIVEL 3]],Catálogo!A:B,2,FALSE),"")</f>
        <v>3</v>
      </c>
      <c r="W3806" s="149">
        <v>1</v>
      </c>
      <c r="X3806" s="148" t="s">
        <v>9</v>
      </c>
      <c r="Y3806" s="149">
        <v>20223</v>
      </c>
      <c r="Z3806" s="149" t="s">
        <v>4007</v>
      </c>
      <c r="AA3806" s="149">
        <f>IF(ActividadesCom[[#This Row],[NIVEL 4]]&lt;&gt;0,VLOOKUP(ActividadesCom[[#This Row],[NIVEL 4]],Catálogo!A:B,2,FALSE),"")</f>
        <v>4</v>
      </c>
      <c r="AB3806" s="149">
        <v>1</v>
      </c>
      <c r="AC3806" s="148" t="s">
        <v>9</v>
      </c>
      <c r="AD3806" s="149">
        <v>20231</v>
      </c>
      <c r="AE3806" s="149" t="s">
        <v>4007</v>
      </c>
      <c r="AF3806" s="149">
        <f>IF(ActividadesCom[[#This Row],[NIVEL 5]]&lt;&gt;0,VLOOKUP(ActividadesCom[[#This Row],[NIVEL 5]],Catálogo!A:B,2,FALSE),"")</f>
        <v>4</v>
      </c>
      <c r="AG3806" s="149">
        <v>1</v>
      </c>
    </row>
    <row r="3807" spans="1:34" s="151" customFormat="1" ht="30" customHeight="1" x14ac:dyDescent="0.25">
      <c r="A3807" s="147">
        <v>22470127</v>
      </c>
      <c r="B3807" s="148" t="str">
        <f>VLOOKUP(ActividadesCom[[#This Row],[NO. DE CONTROL]],'LISTADO ESTUDIANTES'!A:C,2,FALSE)</f>
        <v>RAMOS CHI ROBERTO MOHAMED</v>
      </c>
      <c r="C3807" s="148" t="str">
        <f>VLOOKUP(ActividadesCom[[#This Row],[NO. DE CONTROL]],'LISTADO ESTUDIANTES'!A:C,3,FALSE)</f>
        <v>INGENIERIA EN ADMINISTRACION</v>
      </c>
      <c r="D3807" s="149" t="str">
        <f>VLOOKUP(ActividadesCom[[#This Row],[NO. DE CONTROL]],'LISTADO ESTUDIANTES'!A:D,4,FALSE)</f>
        <v>ACTIVO(A)</v>
      </c>
      <c r="E3807" s="147">
        <f>SUM(ActividadesCom[[#This Row],[CRÉD. 1]],ActividadesCom[[#This Row],[CRÉD. 2]],ActividadesCom[[#This Row],[CRÉD. 3]],ActividadesCom[[#This Row],[CRÉD. 4]],ActividadesCom[[#This Row],[CRÉD. 5]])</f>
        <v>5</v>
      </c>
      <c r="F3807" s="149">
        <f>IF(ActividadesCom[[#This Row],[ÚLTIMO SEMESTRE CON CRÉDITOS]]&gt;0,ROUND(AVERAGE(ActividadesCom[[#This Row],[VALOR NIVEL 5]],ActividadesCom[[#This Row],[VALOR NIVEL 4]],ActividadesCom[[#This Row],[VALOR NIVEL 3]],ActividadesCom[[#This Row],[VALOR NIVEL 2]],ActividadesCom[[#This Row],[VALOR NIVEL 1]]),0),"")</f>
        <v>3</v>
      </c>
      <c r="G3807" s="147" t="str">
        <f>IF(ActividadesCom[[#This Row],[PROMEDIO]]="","",IF(ActividadesCom[[#This Row],[PROMEDIO]]&gt;=4,"EXCELENTE",IF(ActividadesCom[[#This Row],[PROMEDIO]]&gt;=3,"NOTABLE",IF(ActividadesCom[[#This Row],[PROMEDIO]]&gt;=2,"BUENO",IF(ActividadesCom[[#This Row],[PROMEDIO]]=1,"SUFICIENTE","")))))</f>
        <v>NOTABLE</v>
      </c>
      <c r="H3807" s="149">
        <f>MAX(ActividadesCom[[#This Row],[PERÍODO 1]],ActividadesCom[[#This Row],[PERÍODO 2]],ActividadesCom[[#This Row],[PERÍODO 3]],ActividadesCom[[#This Row],[PERÍODO 4]],ActividadesCom[[#This Row],[PERÍODO 5]])</f>
        <v>20253</v>
      </c>
      <c r="I3807" s="148" t="s">
        <v>37</v>
      </c>
      <c r="J3807" s="149">
        <v>20223</v>
      </c>
      <c r="K3807" s="149" t="s">
        <v>4021</v>
      </c>
      <c r="L3807" s="149">
        <f>IF(ActividadesCom[[#This Row],[NIVEL 1]]&lt;&gt;0,VLOOKUP(ActividadesCom[[#This Row],[NIVEL 1]],Catálogo!A:B,2,FALSE),"")</f>
        <v>2</v>
      </c>
      <c r="M3807" s="149">
        <v>1</v>
      </c>
      <c r="N3807" s="148" t="s">
        <v>6328</v>
      </c>
      <c r="O3807" s="149">
        <v>20241</v>
      </c>
      <c r="P3807" s="149" t="s">
        <v>4007</v>
      </c>
      <c r="Q3807" s="149">
        <f>IF(ActividadesCom[[#This Row],[NIVEL 2]]&lt;&gt;0,VLOOKUP(ActividadesCom[[#This Row],[NIVEL 2]],Catálogo!A:B,2,FALSE),"")</f>
        <v>4</v>
      </c>
      <c r="R3807" s="149">
        <v>1</v>
      </c>
      <c r="S3807" s="148" t="s">
        <v>6352</v>
      </c>
      <c r="T3807" s="149">
        <v>20241</v>
      </c>
      <c r="U3807" s="149" t="s">
        <v>4007</v>
      </c>
      <c r="V3807" s="149">
        <f>IF(ActividadesCom[[#This Row],[NIVEL 3]]&lt;&gt;0,VLOOKUP(ActividadesCom[[#This Row],[NIVEL 3]],Catálogo!A:B,2,FALSE),"")</f>
        <v>4</v>
      </c>
      <c r="W3807" s="149">
        <v>1</v>
      </c>
      <c r="X3807" s="148" t="s">
        <v>6713</v>
      </c>
      <c r="Y3807" s="149">
        <v>20243</v>
      </c>
      <c r="Z3807" s="149" t="s">
        <v>4008</v>
      </c>
      <c r="AA3807" s="149">
        <f>IF(ActividadesCom[[#This Row],[NIVEL 4]]&lt;&gt;0,VLOOKUP(ActividadesCom[[#This Row],[NIVEL 4]],Catálogo!A:B,2,FALSE),"")</f>
        <v>3</v>
      </c>
      <c r="AB3807" s="149">
        <v>1</v>
      </c>
      <c r="AC3807" s="148" t="s">
        <v>318</v>
      </c>
      <c r="AD3807" s="149">
        <v>20253</v>
      </c>
      <c r="AE3807" s="149" t="s">
        <v>4007</v>
      </c>
      <c r="AF3807" s="149">
        <f>IF(ActividadesCom[[#This Row],[NIVEL 5]]&lt;&gt;0,VLOOKUP(ActividadesCom[[#This Row],[NIVEL 5]],Catálogo!A:B,2,FALSE),"")</f>
        <v>4</v>
      </c>
      <c r="AG3807" s="149">
        <v>1</v>
      </c>
    </row>
    <row r="3808" spans="1:34" ht="30" hidden="1" customHeight="1" x14ac:dyDescent="0.25">
      <c r="A3808" s="7">
        <v>22470128</v>
      </c>
      <c r="B3808" s="6" t="str">
        <f>VLOOKUP(ActividadesCom[[#This Row],[NO. DE CONTROL]],'LISTADO ESTUDIANTES'!A:C,2,FALSE)</f>
        <v>VILLANUEVA CASTILLO JOSUE</v>
      </c>
      <c r="C3808" s="6" t="str">
        <f>VLOOKUP(ActividadesCom[[#This Row],[NO. DE CONTROL]],'LISTADO ESTUDIANTES'!A:C,3,FALSE)</f>
        <v>INGENIERIA EN ADMINISTRACION</v>
      </c>
      <c r="D3808" s="5" t="str">
        <f>VLOOKUP(ActividadesCom[[#This Row],[NO. DE CONTROL]],'LISTADO ESTUDIANTES'!A:D,4,FALSE)</f>
        <v>EGRESADO(A)</v>
      </c>
      <c r="E3808" s="7">
        <f>SUM(ActividadesCom[[#This Row],[CRÉD. 1]],ActividadesCom[[#This Row],[CRÉD. 2]],ActividadesCom[[#This Row],[CRÉD. 3]],ActividadesCom[[#This Row],[CRÉD. 4]],ActividadesCom[[#This Row],[CRÉD. 5]])</f>
        <v>0</v>
      </c>
      <c r="F3808" s="5" t="str">
        <f>IF(ActividadesCom[[#This Row],[ÚLTIMO SEMESTRE CON CRÉDITOS]]&gt;0,ROUND(AVERAGE(ActividadesCom[[#This Row],[VALOR NIVEL 5]],ActividadesCom[[#This Row],[VALOR NIVEL 4]],ActividadesCom[[#This Row],[VALOR NIVEL 3]],ActividadesCom[[#This Row],[VALOR NIVEL 2]],ActividadesCom[[#This Row],[VALOR NIVEL 1]]),0),"")</f>
        <v/>
      </c>
      <c r="G3808" s="7" t="str">
        <f>IF(ActividadesCom[[#This Row],[PROMEDIO]]="","",IF(ActividadesCom[[#This Row],[PROMEDIO]]&gt;=4,"EXCELENTE",IF(ActividadesCom[[#This Row],[PROMEDIO]]&gt;=3,"NOTABLE",IF(ActividadesCom[[#This Row],[PROMEDIO]]&gt;=2,"BUENO",IF(ActividadesCom[[#This Row],[PROMEDIO]]=1,"SUFICIENTE","")))))</f>
        <v/>
      </c>
      <c r="H3808" s="5">
        <f>MAX(ActividadesCom[[#This Row],[PERÍODO 1]],ActividadesCom[[#This Row],[PERÍODO 2]],ActividadesCom[[#This Row],[PERÍODO 3]],ActividadesCom[[#This Row],[PERÍODO 4]],ActividadesCom[[#This Row],[PERÍODO 5]])</f>
        <v>0</v>
      </c>
      <c r="I3808" s="6"/>
      <c r="J3808" s="5"/>
      <c r="K3808" s="5"/>
      <c r="L3808" s="5" t="str">
        <f>IF(ActividadesCom[[#This Row],[NIVEL 1]]&lt;&gt;0,VLOOKUP(ActividadesCom[[#This Row],[NIVEL 1]],Catálogo!A:B,2,FALSE),"")</f>
        <v/>
      </c>
      <c r="M3808" s="5"/>
      <c r="N3808" s="6"/>
      <c r="O3808" s="5"/>
      <c r="P3808" s="5"/>
      <c r="Q3808" s="5" t="str">
        <f>IF(ActividadesCom[[#This Row],[NIVEL 2]]&lt;&gt;0,VLOOKUP(ActividadesCom[[#This Row],[NIVEL 2]],Catálogo!A:B,2,FALSE),"")</f>
        <v/>
      </c>
      <c r="R3808" s="5"/>
      <c r="S3808" s="6"/>
      <c r="T3808" s="5"/>
      <c r="U3808" s="5"/>
      <c r="V3808" s="5" t="str">
        <f>IF(ActividadesCom[[#This Row],[NIVEL 3]]&lt;&gt;0,VLOOKUP(ActividadesCom[[#This Row],[NIVEL 3]],Catálogo!A:B,2,FALSE),"")</f>
        <v/>
      </c>
      <c r="W3808" s="5"/>
      <c r="X3808" s="6"/>
      <c r="Y3808" s="5"/>
      <c r="Z3808" s="5"/>
      <c r="AA3808" s="5" t="str">
        <f>IF(ActividadesCom[[#This Row],[NIVEL 4]]&lt;&gt;0,VLOOKUP(ActividadesCom[[#This Row],[NIVEL 4]],Catálogo!A:B,2,FALSE),"")</f>
        <v/>
      </c>
      <c r="AB3808" s="5"/>
      <c r="AC3808" s="6"/>
      <c r="AD3808" s="5"/>
      <c r="AE3808" s="5"/>
      <c r="AF3808" s="5" t="str">
        <f>IF(ActividadesCom[[#This Row],[NIVEL 5]]&lt;&gt;0,VLOOKUP(ActividadesCom[[#This Row],[NIVEL 5]],Catálogo!A:B,2,FALSE),"")</f>
        <v/>
      </c>
      <c r="AG3808" s="5"/>
      <c r="AH3808" s="2"/>
    </row>
    <row r="3809" spans="1:34" ht="30" hidden="1" customHeight="1" x14ac:dyDescent="0.25">
      <c r="A3809" s="7">
        <v>22470129</v>
      </c>
      <c r="B3809" s="6" t="str">
        <f>VLOOKUP(ActividadesCom[[#This Row],[NO. DE CONTROL]],'LISTADO ESTUDIANTES'!A:C,2,FALSE)</f>
        <v>LOPEZ MOO LEYDI PAOLA</v>
      </c>
      <c r="C3809" s="6" t="str">
        <f>VLOOKUP(ActividadesCom[[#This Row],[NO. DE CONTROL]],'LISTADO ESTUDIANTES'!A:C,3,FALSE)</f>
        <v>INGENIERIA EN ADMINISTRACION</v>
      </c>
      <c r="D3809" s="5" t="str">
        <f>VLOOKUP(ActividadesCom[[#This Row],[NO. DE CONTROL]],'LISTADO ESTUDIANTES'!A:D,4,FALSE)</f>
        <v>EGRESADO(A)</v>
      </c>
      <c r="E3809" s="7">
        <f>SUM(ActividadesCom[[#This Row],[CRÉD. 1]],ActividadesCom[[#This Row],[CRÉD. 2]],ActividadesCom[[#This Row],[CRÉD. 3]],ActividadesCom[[#This Row],[CRÉD. 4]],ActividadesCom[[#This Row],[CRÉD. 5]])</f>
        <v>1</v>
      </c>
      <c r="F3809" s="5">
        <f>IF(ActividadesCom[[#This Row],[ÚLTIMO SEMESTRE CON CRÉDITOS]]&gt;0,ROUND(AVERAGE(ActividadesCom[[#This Row],[VALOR NIVEL 5]],ActividadesCom[[#This Row],[VALOR NIVEL 4]],ActividadesCom[[#This Row],[VALOR NIVEL 3]],ActividadesCom[[#This Row],[VALOR NIVEL 2]],ActividadesCom[[#This Row],[VALOR NIVEL 1]]),0),"")</f>
        <v>3</v>
      </c>
      <c r="G3809" s="7" t="str">
        <f>IF(ActividadesCom[[#This Row],[PROMEDIO]]="","",IF(ActividadesCom[[#This Row],[PROMEDIO]]&gt;=4,"EXCELENTE",IF(ActividadesCom[[#This Row],[PROMEDIO]]&gt;=3,"NOTABLE",IF(ActividadesCom[[#This Row],[PROMEDIO]]&gt;=2,"BUENO",IF(ActividadesCom[[#This Row],[PROMEDIO]]=1,"SUFICIENTE","")))))</f>
        <v>NOTABLE</v>
      </c>
      <c r="H3809" s="5">
        <f>MAX(ActividadesCom[[#This Row],[PERÍODO 1]],ActividadesCom[[#This Row],[PERÍODO 2]],ActividadesCom[[#This Row],[PERÍODO 3]],ActividadesCom[[#This Row],[PERÍODO 4]],ActividadesCom[[#This Row],[PERÍODO 5]])</f>
        <v>20223</v>
      </c>
      <c r="I3809" s="6" t="s">
        <v>23</v>
      </c>
      <c r="J3809" s="5">
        <v>20223</v>
      </c>
      <c r="K3809" s="5" t="s">
        <v>4008</v>
      </c>
      <c r="L3809" s="5">
        <f>IF(ActividadesCom[[#This Row],[NIVEL 1]]&lt;&gt;0,VLOOKUP(ActividadesCom[[#This Row],[NIVEL 1]],Catálogo!A:B,2,FALSE),"")</f>
        <v>3</v>
      </c>
      <c r="M3809" s="5">
        <v>1</v>
      </c>
      <c r="N3809" s="6"/>
      <c r="O3809" s="5"/>
      <c r="P3809" s="5"/>
      <c r="Q3809" s="5" t="str">
        <f>IF(ActividadesCom[[#This Row],[NIVEL 2]]&lt;&gt;0,VLOOKUP(ActividadesCom[[#This Row],[NIVEL 2]],Catálogo!A:B,2,FALSE),"")</f>
        <v/>
      </c>
      <c r="R3809" s="5"/>
      <c r="S3809" s="6"/>
      <c r="T3809" s="5"/>
      <c r="U3809" s="5"/>
      <c r="V3809" s="5" t="str">
        <f>IF(ActividadesCom[[#This Row],[NIVEL 3]]&lt;&gt;0,VLOOKUP(ActividadesCom[[#This Row],[NIVEL 3]],Catálogo!A:B,2,FALSE),"")</f>
        <v/>
      </c>
      <c r="W3809" s="5"/>
      <c r="X3809" s="6"/>
      <c r="Y3809" s="5"/>
      <c r="Z3809" s="5"/>
      <c r="AA3809" s="5" t="str">
        <f>IF(ActividadesCom[[#This Row],[NIVEL 4]]&lt;&gt;0,VLOOKUP(ActividadesCom[[#This Row],[NIVEL 4]],Catálogo!A:B,2,FALSE),"")</f>
        <v/>
      </c>
      <c r="AB3809" s="5"/>
      <c r="AC3809" s="6"/>
      <c r="AD3809" s="5"/>
      <c r="AE3809" s="5"/>
      <c r="AF3809" s="5" t="str">
        <f>IF(ActividadesCom[[#This Row],[NIVEL 5]]&lt;&gt;0,VLOOKUP(ActividadesCom[[#This Row],[NIVEL 5]],Catálogo!A:B,2,FALSE),"")</f>
        <v/>
      </c>
      <c r="AG3809" s="5"/>
      <c r="AH3809" s="2"/>
    </row>
    <row r="3810" spans="1:34" s="151" customFormat="1" ht="30" customHeight="1" x14ac:dyDescent="0.25">
      <c r="A3810" s="147">
        <v>22470130</v>
      </c>
      <c r="B3810" s="148" t="str">
        <f>VLOOKUP(ActividadesCom[[#This Row],[NO. DE CONTROL]],'LISTADO ESTUDIANTES'!A:C,2,FALSE)</f>
        <v>TORRES GARCIA SHIRLEY JATZIRI</v>
      </c>
      <c r="C3810" s="148" t="str">
        <f>VLOOKUP(ActividadesCom[[#This Row],[NO. DE CONTROL]],'LISTADO ESTUDIANTES'!A:C,3,FALSE)</f>
        <v>INGENIERIA EN ADMINISTRACION</v>
      </c>
      <c r="D3810" s="149" t="str">
        <f>VLOOKUP(ActividadesCom[[#This Row],[NO. DE CONTROL]],'LISTADO ESTUDIANTES'!A:D,4,FALSE)</f>
        <v>ACTIVO(A)</v>
      </c>
      <c r="E3810" s="147">
        <f>SUM(ActividadesCom[[#This Row],[CRÉD. 1]],ActividadesCom[[#This Row],[CRÉD. 2]],ActividadesCom[[#This Row],[CRÉD. 3]],ActividadesCom[[#This Row],[CRÉD. 4]],ActividadesCom[[#This Row],[CRÉD. 5]])</f>
        <v>5</v>
      </c>
      <c r="F3810" s="149">
        <f>IF(ActividadesCom[[#This Row],[ÚLTIMO SEMESTRE CON CRÉDITOS]]&gt;0,ROUND(AVERAGE(ActividadesCom[[#This Row],[VALOR NIVEL 5]],ActividadesCom[[#This Row],[VALOR NIVEL 4]],ActividadesCom[[#This Row],[VALOR NIVEL 3]],ActividadesCom[[#This Row],[VALOR NIVEL 2]],ActividadesCom[[#This Row],[VALOR NIVEL 1]]),0),"")</f>
        <v>3</v>
      </c>
      <c r="G3810" s="147" t="str">
        <f>IF(ActividadesCom[[#This Row],[PROMEDIO]]="","",IF(ActividadesCom[[#This Row],[PROMEDIO]]&gt;=4,"EXCELENTE",IF(ActividadesCom[[#This Row],[PROMEDIO]]&gt;=3,"NOTABLE",IF(ActividadesCom[[#This Row],[PROMEDIO]]&gt;=2,"BUENO",IF(ActividadesCom[[#This Row],[PROMEDIO]]=1,"SUFICIENTE","")))))</f>
        <v>NOTABLE</v>
      </c>
      <c r="H3810" s="149">
        <f>MAX(ActividadesCom[[#This Row],[PERÍODO 1]],ActividadesCom[[#This Row],[PERÍODO 2]],ActividadesCom[[#This Row],[PERÍODO 3]],ActividadesCom[[#This Row],[PERÍODO 4]],ActividadesCom[[#This Row],[PERÍODO 5]])</f>
        <v>20243</v>
      </c>
      <c r="I3810" s="148" t="s">
        <v>5744</v>
      </c>
      <c r="J3810" s="149">
        <v>20223</v>
      </c>
      <c r="K3810" s="149" t="s">
        <v>4010</v>
      </c>
      <c r="L3810" s="149">
        <f>IF(ActividadesCom[[#This Row],[NIVEL 1]]&lt;&gt;0,VLOOKUP(ActividadesCom[[#This Row],[NIVEL 1]],Catálogo!A:B,2,FALSE),"")</f>
        <v>1</v>
      </c>
      <c r="M3810" s="149">
        <v>1</v>
      </c>
      <c r="N3810" s="148" t="s">
        <v>6331</v>
      </c>
      <c r="O3810" s="149">
        <v>20241</v>
      </c>
      <c r="P3810" s="149" t="s">
        <v>4007</v>
      </c>
      <c r="Q3810" s="149">
        <f>IF(ActividadesCom[[#This Row],[NIVEL 2]]&lt;&gt;0,VLOOKUP(ActividadesCom[[#This Row],[NIVEL 2]],Catálogo!A:B,2,FALSE),"")</f>
        <v>4</v>
      </c>
      <c r="R3810" s="149">
        <v>2</v>
      </c>
      <c r="S3810" s="148" t="s">
        <v>11</v>
      </c>
      <c r="T3810" s="149">
        <v>20241</v>
      </c>
      <c r="U3810" s="149" t="s">
        <v>4008</v>
      </c>
      <c r="V3810" s="149">
        <f>IF(ActividadesCom[[#This Row],[NIVEL 3]]&lt;&gt;0,VLOOKUP(ActividadesCom[[#This Row],[NIVEL 3]],Catálogo!A:B,2,FALSE),"")</f>
        <v>3</v>
      </c>
      <c r="W3810" s="149">
        <v>1</v>
      </c>
      <c r="X3810" s="148" t="s">
        <v>6706</v>
      </c>
      <c r="Y3810" s="149">
        <v>20243</v>
      </c>
      <c r="Z3810" s="149" t="s">
        <v>4007</v>
      </c>
      <c r="AA3810" s="149">
        <f>IF(ActividadesCom[[#This Row],[NIVEL 4]]&lt;&gt;0,VLOOKUP(ActividadesCom[[#This Row],[NIVEL 4]],Catálogo!A:B,2,FALSE),"")</f>
        <v>4</v>
      </c>
      <c r="AB3810" s="149">
        <v>1</v>
      </c>
      <c r="AC3810" s="148"/>
      <c r="AD3810" s="149"/>
      <c r="AE3810" s="149"/>
      <c r="AF3810" s="149" t="str">
        <f>IF(ActividadesCom[[#This Row],[NIVEL 5]]&lt;&gt;0,VLOOKUP(ActividadesCom[[#This Row],[NIVEL 5]],Catálogo!A:B,2,FALSE),"")</f>
        <v/>
      </c>
      <c r="AG3810" s="149"/>
    </row>
    <row r="3811" spans="1:34" s="151" customFormat="1" ht="30" customHeight="1" x14ac:dyDescent="0.25">
      <c r="A3811" s="147">
        <v>22470131</v>
      </c>
      <c r="B3811" s="148" t="str">
        <f>VLOOKUP(ActividadesCom[[#This Row],[NO. DE CONTROL]],'LISTADO ESTUDIANTES'!A:C,2,FALSE)</f>
        <v>VAZQUEZ MOSQUEDA TANIA GUADALUPE</v>
      </c>
      <c r="C3811" s="148" t="str">
        <f>VLOOKUP(ActividadesCom[[#This Row],[NO. DE CONTROL]],'LISTADO ESTUDIANTES'!A:C,3,FALSE)</f>
        <v>INGENIERIA EN ADMINISTRACION</v>
      </c>
      <c r="D3811" s="149" t="str">
        <f>VLOOKUP(ActividadesCom[[#This Row],[NO. DE CONTROL]],'LISTADO ESTUDIANTES'!A:D,4,FALSE)</f>
        <v>ACTIVO(A)</v>
      </c>
      <c r="E3811" s="147">
        <f>SUM(ActividadesCom[[#This Row],[CRÉD. 1]],ActividadesCom[[#This Row],[CRÉD. 2]],ActividadesCom[[#This Row],[CRÉD. 3]],ActividadesCom[[#This Row],[CRÉD. 4]],ActividadesCom[[#This Row],[CRÉD. 5]])</f>
        <v>5</v>
      </c>
      <c r="F3811" s="149">
        <f>IF(ActividadesCom[[#This Row],[ÚLTIMO SEMESTRE CON CRÉDITOS]]&gt;0,ROUND(AVERAGE(ActividadesCom[[#This Row],[VALOR NIVEL 5]],ActividadesCom[[#This Row],[VALOR NIVEL 4]],ActividadesCom[[#This Row],[VALOR NIVEL 3]],ActividadesCom[[#This Row],[VALOR NIVEL 2]],ActividadesCom[[#This Row],[VALOR NIVEL 1]]),0),"")</f>
        <v>3</v>
      </c>
      <c r="G3811" s="147" t="str">
        <f>IF(ActividadesCom[[#This Row],[PROMEDIO]]="","",IF(ActividadesCom[[#This Row],[PROMEDIO]]&gt;=4,"EXCELENTE",IF(ActividadesCom[[#This Row],[PROMEDIO]]&gt;=3,"NOTABLE",IF(ActividadesCom[[#This Row],[PROMEDIO]]&gt;=2,"BUENO",IF(ActividadesCom[[#This Row],[PROMEDIO]]=1,"SUFICIENTE","")))))</f>
        <v>NOTABLE</v>
      </c>
      <c r="H3811" s="149">
        <f>MAX(ActividadesCom[[#This Row],[PERÍODO 1]],ActividadesCom[[#This Row],[PERÍODO 2]],ActividadesCom[[#This Row],[PERÍODO 3]],ActividadesCom[[#This Row],[PERÍODO 4]],ActividadesCom[[#This Row],[PERÍODO 5]])</f>
        <v>20231</v>
      </c>
      <c r="I3811" s="148" t="s">
        <v>5705</v>
      </c>
      <c r="J3811" s="149">
        <v>20223</v>
      </c>
      <c r="K3811" s="149" t="s">
        <v>4021</v>
      </c>
      <c r="L3811" s="149">
        <f>IF(ActividadesCom[[#This Row],[NIVEL 1]]&lt;&gt;0,VLOOKUP(ActividadesCom[[#This Row],[NIVEL 1]],Catálogo!A:B,2,FALSE),"")</f>
        <v>2</v>
      </c>
      <c r="M3811" s="149">
        <v>1</v>
      </c>
      <c r="N3811" s="148" t="s">
        <v>4861</v>
      </c>
      <c r="O3811" s="149">
        <v>20223</v>
      </c>
      <c r="P3811" s="149" t="s">
        <v>4007</v>
      </c>
      <c r="Q3811" s="149">
        <f>IF(ActividadesCom[[#This Row],[NIVEL 2]]&lt;&gt;0,VLOOKUP(ActividadesCom[[#This Row],[NIVEL 2]],Catálogo!A:B,2,FALSE),"")</f>
        <v>4</v>
      </c>
      <c r="R3811" s="149">
        <v>1</v>
      </c>
      <c r="S3811" s="148" t="s">
        <v>5744</v>
      </c>
      <c r="T3811" s="149">
        <v>20223</v>
      </c>
      <c r="U3811" s="149" t="s">
        <v>4010</v>
      </c>
      <c r="V3811" s="149">
        <f>IF(ActividadesCom[[#This Row],[NIVEL 3]]&lt;&gt;0,VLOOKUP(ActividadesCom[[#This Row],[NIVEL 3]],Catálogo!A:B,2,FALSE),"")</f>
        <v>1</v>
      </c>
      <c r="W3811" s="149">
        <v>1</v>
      </c>
      <c r="X3811" s="148" t="s">
        <v>42</v>
      </c>
      <c r="Y3811" s="149">
        <v>20223</v>
      </c>
      <c r="Z3811" s="149" t="s">
        <v>4008</v>
      </c>
      <c r="AA3811" s="149">
        <f>IF(ActividadesCom[[#This Row],[NIVEL 4]]&lt;&gt;0,VLOOKUP(ActividadesCom[[#This Row],[NIVEL 4]],Catálogo!A:B,2,FALSE),"")</f>
        <v>3</v>
      </c>
      <c r="AB3811" s="149">
        <v>1</v>
      </c>
      <c r="AC3811" s="148" t="s">
        <v>5349</v>
      </c>
      <c r="AD3811" s="149">
        <v>20231</v>
      </c>
      <c r="AE3811" s="149" t="s">
        <v>4020</v>
      </c>
      <c r="AF3811" s="149">
        <f>IF(ActividadesCom[[#This Row],[NIVEL 5]]&lt;&gt;0,VLOOKUP(ActividadesCom[[#This Row],[NIVEL 5]],Catálogo!A:B,2,FALSE),"")</f>
        <v>3</v>
      </c>
      <c r="AG3811" s="149">
        <v>1</v>
      </c>
    </row>
    <row r="3812" spans="1:34" s="151" customFormat="1" ht="30" customHeight="1" x14ac:dyDescent="0.25">
      <c r="A3812" s="147">
        <v>22470132</v>
      </c>
      <c r="B3812" s="148" t="str">
        <f>VLOOKUP(ActividadesCom[[#This Row],[NO. DE CONTROL]],'LISTADO ESTUDIANTES'!A:C,2,FALSE)</f>
        <v>ROSADO CAN KARLA ESTEFANIA</v>
      </c>
      <c r="C3812" s="148" t="str">
        <f>VLOOKUP(ActividadesCom[[#This Row],[NO. DE CONTROL]],'LISTADO ESTUDIANTES'!A:C,3,FALSE)</f>
        <v>INGENIERIA EN ADMINISTRACION</v>
      </c>
      <c r="D3812" s="149" t="str">
        <f>VLOOKUP(ActividadesCom[[#This Row],[NO. DE CONTROL]],'LISTADO ESTUDIANTES'!A:D,4,FALSE)</f>
        <v>ACTIVO(A)</v>
      </c>
      <c r="E3812" s="147">
        <f>SUM(ActividadesCom[[#This Row],[CRÉD. 1]],ActividadesCom[[#This Row],[CRÉD. 2]],ActividadesCom[[#This Row],[CRÉD. 3]],ActividadesCom[[#This Row],[CRÉD. 4]],ActividadesCom[[#This Row],[CRÉD. 5]])</f>
        <v>5</v>
      </c>
      <c r="F3812" s="149">
        <f>IF(ActividadesCom[[#This Row],[ÚLTIMO SEMESTRE CON CRÉDITOS]]&gt;0,ROUND(AVERAGE(ActividadesCom[[#This Row],[VALOR NIVEL 5]],ActividadesCom[[#This Row],[VALOR NIVEL 4]],ActividadesCom[[#This Row],[VALOR NIVEL 3]],ActividadesCom[[#This Row],[VALOR NIVEL 2]],ActividadesCom[[#This Row],[VALOR NIVEL 1]]),0),"")</f>
        <v>3</v>
      </c>
      <c r="G3812" s="147" t="str">
        <f>IF(ActividadesCom[[#This Row],[PROMEDIO]]="","",IF(ActividadesCom[[#This Row],[PROMEDIO]]&gt;=4,"EXCELENTE",IF(ActividadesCom[[#This Row],[PROMEDIO]]&gt;=3,"NOTABLE",IF(ActividadesCom[[#This Row],[PROMEDIO]]&gt;=2,"BUENO",IF(ActividadesCom[[#This Row],[PROMEDIO]]=1,"SUFICIENTE","")))))</f>
        <v>NOTABLE</v>
      </c>
      <c r="H3812" s="149">
        <f>MAX(ActividadesCom[[#This Row],[PERÍODO 1]],ActividadesCom[[#This Row],[PERÍODO 2]],ActividadesCom[[#This Row],[PERÍODO 3]],ActividadesCom[[#This Row],[PERÍODO 4]],ActividadesCom[[#This Row],[PERÍODO 5]])</f>
        <v>20233</v>
      </c>
      <c r="I3812" s="148" t="s">
        <v>5743</v>
      </c>
      <c r="J3812" s="149">
        <v>20223</v>
      </c>
      <c r="K3812" s="149" t="s">
        <v>4010</v>
      </c>
      <c r="L3812" s="149">
        <f>IF(ActividadesCom[[#This Row],[NIVEL 1]]&lt;&gt;0,VLOOKUP(ActividadesCom[[#This Row],[NIVEL 1]],Catálogo!A:B,2,FALSE),"")</f>
        <v>1</v>
      </c>
      <c r="M3812" s="149">
        <v>1</v>
      </c>
      <c r="N3812" s="148" t="s">
        <v>25</v>
      </c>
      <c r="O3812" s="149">
        <v>20223</v>
      </c>
      <c r="P3812" s="149" t="s">
        <v>4009</v>
      </c>
      <c r="Q3812" s="149">
        <f>IF(ActividadesCom[[#This Row],[NIVEL 2]]&lt;&gt;0,VLOOKUP(ActividadesCom[[#This Row],[NIVEL 2]],Catálogo!A:B,2,FALSE),"")</f>
        <v>2</v>
      </c>
      <c r="R3812" s="149">
        <v>1</v>
      </c>
      <c r="S3812" s="148" t="s">
        <v>615</v>
      </c>
      <c r="T3812" s="149">
        <v>20223</v>
      </c>
      <c r="U3812" s="149" t="s">
        <v>4008</v>
      </c>
      <c r="V3812" s="149">
        <f>IF(ActividadesCom[[#This Row],[NIVEL 3]]&lt;&gt;0,VLOOKUP(ActividadesCom[[#This Row],[NIVEL 3]],Catálogo!A:B,2,FALSE),"")</f>
        <v>3</v>
      </c>
      <c r="W3812" s="149">
        <v>1</v>
      </c>
      <c r="X3812" s="148" t="s">
        <v>6265</v>
      </c>
      <c r="Y3812" s="149">
        <v>20233</v>
      </c>
      <c r="Z3812" s="149" t="s">
        <v>4007</v>
      </c>
      <c r="AA3812" s="149">
        <f>IF(ActividadesCom[[#This Row],[NIVEL 4]]&lt;&gt;0,VLOOKUP(ActividadesCom[[#This Row],[NIVEL 4]],Catálogo!A:B,2,FALSE),"")</f>
        <v>4</v>
      </c>
      <c r="AB3812" s="149">
        <v>2</v>
      </c>
      <c r="AC3812" s="148"/>
      <c r="AD3812" s="149"/>
      <c r="AE3812" s="149"/>
      <c r="AF3812" s="149" t="str">
        <f>IF(ActividadesCom[[#This Row],[NIVEL 5]]&lt;&gt;0,VLOOKUP(ActividadesCom[[#This Row],[NIVEL 5]],Catálogo!A:B,2,FALSE),"")</f>
        <v/>
      </c>
      <c r="AG3812" s="149"/>
    </row>
    <row r="3813" spans="1:34" s="151" customFormat="1" ht="30" customHeight="1" x14ac:dyDescent="0.25">
      <c r="A3813" s="147">
        <v>22470133</v>
      </c>
      <c r="B3813" s="148" t="str">
        <f>VLOOKUP(ActividadesCom[[#This Row],[NO. DE CONTROL]],'LISTADO ESTUDIANTES'!A:C,2,FALSE)</f>
        <v>GUTIERREZ CAB DIANA PAOLA</v>
      </c>
      <c r="C3813" s="148" t="str">
        <f>VLOOKUP(ActividadesCom[[#This Row],[NO. DE CONTROL]],'LISTADO ESTUDIANTES'!A:C,3,FALSE)</f>
        <v>INGENIERIA EN ADMINISTRACION</v>
      </c>
      <c r="D3813" s="149" t="str">
        <f>VLOOKUP(ActividadesCom[[#This Row],[NO. DE CONTROL]],'LISTADO ESTUDIANTES'!A:D,4,FALSE)</f>
        <v>ACTIVO(A)</v>
      </c>
      <c r="E3813" s="147">
        <f>SUM(ActividadesCom[[#This Row],[CRÉD. 1]],ActividadesCom[[#This Row],[CRÉD. 2]],ActividadesCom[[#This Row],[CRÉD. 3]],ActividadesCom[[#This Row],[CRÉD. 4]],ActividadesCom[[#This Row],[CRÉD. 5]])</f>
        <v>5</v>
      </c>
      <c r="F3813" s="149">
        <f>IF(ActividadesCom[[#This Row],[ÚLTIMO SEMESTRE CON CRÉDITOS]]&gt;0,ROUND(AVERAGE(ActividadesCom[[#This Row],[VALOR NIVEL 5]],ActividadesCom[[#This Row],[VALOR NIVEL 4]],ActividadesCom[[#This Row],[VALOR NIVEL 3]],ActividadesCom[[#This Row],[VALOR NIVEL 2]],ActividadesCom[[#This Row],[VALOR NIVEL 1]]),0),"")</f>
        <v>4</v>
      </c>
      <c r="G3813" s="147" t="str">
        <f>IF(ActividadesCom[[#This Row],[PROMEDIO]]="","",IF(ActividadesCom[[#This Row],[PROMEDIO]]&gt;=4,"EXCELENTE",IF(ActividadesCom[[#This Row],[PROMEDIO]]&gt;=3,"NOTABLE",IF(ActividadesCom[[#This Row],[PROMEDIO]]&gt;=2,"BUENO",IF(ActividadesCom[[#This Row],[PROMEDIO]]=1,"SUFICIENTE","")))))</f>
        <v>EXCELENTE</v>
      </c>
      <c r="H3813" s="149">
        <f>MAX(ActividadesCom[[#This Row],[PERÍODO 1]],ActividadesCom[[#This Row],[PERÍODO 2]],ActividadesCom[[#This Row],[PERÍODO 3]],ActividadesCom[[#This Row],[PERÍODO 4]],ActividadesCom[[#This Row],[PERÍODO 5]])</f>
        <v>20233</v>
      </c>
      <c r="I3813" s="148" t="s">
        <v>5816</v>
      </c>
      <c r="J3813" s="149">
        <v>20231</v>
      </c>
      <c r="K3813" s="149" t="s">
        <v>4008</v>
      </c>
      <c r="L3813" s="149">
        <f>IF(ActividadesCom[[#This Row],[NIVEL 1]]&lt;&gt;0,VLOOKUP(ActividadesCom[[#This Row],[NIVEL 1]],Catálogo!A:B,2,FALSE),"")</f>
        <v>3</v>
      </c>
      <c r="M3813" s="149">
        <v>2</v>
      </c>
      <c r="N3813" s="148" t="s">
        <v>523</v>
      </c>
      <c r="O3813" s="149">
        <v>20231</v>
      </c>
      <c r="P3813" s="149" t="s">
        <v>4007</v>
      </c>
      <c r="Q3813" s="149">
        <f>IF(ActividadesCom[[#This Row],[NIVEL 2]]&lt;&gt;0,VLOOKUP(ActividadesCom[[#This Row],[NIVEL 2]],Catálogo!A:B,2,FALSE),"")</f>
        <v>4</v>
      </c>
      <c r="R3813" s="149">
        <v>1</v>
      </c>
      <c r="S3813" s="148" t="s">
        <v>6265</v>
      </c>
      <c r="T3813" s="149">
        <v>20233</v>
      </c>
      <c r="U3813" s="149" t="s">
        <v>4007</v>
      </c>
      <c r="V3813" s="149">
        <f>IF(ActividadesCom[[#This Row],[NIVEL 3]]&lt;&gt;0,VLOOKUP(ActividadesCom[[#This Row],[NIVEL 3]],Catálogo!A:B,2,FALSE),"")</f>
        <v>4</v>
      </c>
      <c r="W3813" s="149">
        <v>2</v>
      </c>
      <c r="X3813" s="148"/>
      <c r="Y3813" s="149"/>
      <c r="Z3813" s="149"/>
      <c r="AA3813" s="149" t="str">
        <f>IF(ActividadesCom[[#This Row],[NIVEL 4]]&lt;&gt;0,VLOOKUP(ActividadesCom[[#This Row],[NIVEL 4]],Catálogo!A:B,2,FALSE),"")</f>
        <v/>
      </c>
      <c r="AB3813" s="149"/>
      <c r="AC3813" s="148"/>
      <c r="AD3813" s="149"/>
      <c r="AE3813" s="149"/>
      <c r="AF3813" s="149" t="str">
        <f>IF(ActividadesCom[[#This Row],[NIVEL 5]]&lt;&gt;0,VLOOKUP(ActividadesCom[[#This Row],[NIVEL 5]],Catálogo!A:B,2,FALSE),"")</f>
        <v/>
      </c>
      <c r="AG3813" s="149"/>
    </row>
    <row r="3814" spans="1:34" s="151" customFormat="1" ht="30" customHeight="1" x14ac:dyDescent="0.25">
      <c r="A3814" s="147">
        <v>22470134</v>
      </c>
      <c r="B3814" s="148" t="str">
        <f>VLOOKUP(ActividadesCom[[#This Row],[NO. DE CONTROL]],'LISTADO ESTUDIANTES'!A:C,2,FALSE)</f>
        <v>CASTRO TAMAY LAURA ABIGAIL</v>
      </c>
      <c r="C3814" s="148" t="str">
        <f>VLOOKUP(ActividadesCom[[#This Row],[NO. DE CONTROL]],'LISTADO ESTUDIANTES'!A:C,3,FALSE)</f>
        <v>INGENIERIA EN ADMINISTRACION</v>
      </c>
      <c r="D3814" s="149" t="str">
        <f>VLOOKUP(ActividadesCom[[#This Row],[NO. DE CONTROL]],'LISTADO ESTUDIANTES'!A:D,4,FALSE)</f>
        <v>ACTIVO(A)</v>
      </c>
      <c r="E3814" s="147">
        <f>SUM(ActividadesCom[[#This Row],[CRÉD. 1]],ActividadesCom[[#This Row],[CRÉD. 2]],ActividadesCom[[#This Row],[CRÉD. 3]],ActividadesCom[[#This Row],[CRÉD. 4]],ActividadesCom[[#This Row],[CRÉD. 5]])</f>
        <v>5</v>
      </c>
      <c r="F3814" s="149">
        <f>IF(ActividadesCom[[#This Row],[ÚLTIMO SEMESTRE CON CRÉDITOS]]&gt;0,ROUND(AVERAGE(ActividadesCom[[#This Row],[VALOR NIVEL 5]],ActividadesCom[[#This Row],[VALOR NIVEL 4]],ActividadesCom[[#This Row],[VALOR NIVEL 3]],ActividadesCom[[#This Row],[VALOR NIVEL 2]],ActividadesCom[[#This Row],[VALOR NIVEL 1]]),0),"")</f>
        <v>3</v>
      </c>
      <c r="G3814" s="147" t="str">
        <f>IF(ActividadesCom[[#This Row],[PROMEDIO]]="","",IF(ActividadesCom[[#This Row],[PROMEDIO]]&gt;=4,"EXCELENTE",IF(ActividadesCom[[#This Row],[PROMEDIO]]&gt;=3,"NOTABLE",IF(ActividadesCom[[#This Row],[PROMEDIO]]&gt;=2,"BUENO",IF(ActividadesCom[[#This Row],[PROMEDIO]]=1,"SUFICIENTE","")))))</f>
        <v>NOTABLE</v>
      </c>
      <c r="H3814" s="149">
        <f>MAX(ActividadesCom[[#This Row],[PERÍODO 1]],ActividadesCom[[#This Row],[PERÍODO 2]],ActividadesCom[[#This Row],[PERÍODO 3]],ActividadesCom[[#This Row],[PERÍODO 4]],ActividadesCom[[#This Row],[PERÍODO 5]])</f>
        <v>20253</v>
      </c>
      <c r="I3814" s="148" t="s">
        <v>5743</v>
      </c>
      <c r="J3814" s="149">
        <v>20223</v>
      </c>
      <c r="K3814" s="149" t="s">
        <v>4010</v>
      </c>
      <c r="L3814" s="149">
        <f>IF(ActividadesCom[[#This Row],[NIVEL 1]]&lt;&gt;0,VLOOKUP(ActividadesCom[[#This Row],[NIVEL 1]],Catálogo!A:B,2,FALSE),"")</f>
        <v>1</v>
      </c>
      <c r="M3814" s="149">
        <v>1</v>
      </c>
      <c r="N3814" s="148" t="s">
        <v>25</v>
      </c>
      <c r="O3814" s="149">
        <v>20223</v>
      </c>
      <c r="P3814" s="149" t="s">
        <v>4009</v>
      </c>
      <c r="Q3814" s="149">
        <f>IF(ActividadesCom[[#This Row],[NIVEL 2]]&lt;&gt;0,VLOOKUP(ActividadesCom[[#This Row],[NIVEL 2]],Catálogo!A:B,2,FALSE),"")</f>
        <v>2</v>
      </c>
      <c r="R3814" s="149">
        <v>1</v>
      </c>
      <c r="S3814" s="148" t="s">
        <v>6328</v>
      </c>
      <c r="T3814" s="149">
        <v>20241</v>
      </c>
      <c r="U3814" s="149" t="s">
        <v>4007</v>
      </c>
      <c r="V3814" s="149">
        <f>IF(ActividadesCom[[#This Row],[NIVEL 3]]&lt;&gt;0,VLOOKUP(ActividadesCom[[#This Row],[NIVEL 3]],Catálogo!A:B,2,FALSE),"")</f>
        <v>4</v>
      </c>
      <c r="W3814" s="149">
        <v>1</v>
      </c>
      <c r="X3814" s="148" t="s">
        <v>6352</v>
      </c>
      <c r="Y3814" s="149">
        <v>20241</v>
      </c>
      <c r="Z3814" s="149" t="s">
        <v>4007</v>
      </c>
      <c r="AA3814" s="149">
        <f>IF(ActividadesCom[[#This Row],[NIVEL 4]]&lt;&gt;0,VLOOKUP(ActividadesCom[[#This Row],[NIVEL 4]],Catálogo!A:B,2,FALSE),"")</f>
        <v>4</v>
      </c>
      <c r="AB3814" s="149">
        <v>1</v>
      </c>
      <c r="AC3814" s="148" t="s">
        <v>318</v>
      </c>
      <c r="AD3814" s="149">
        <v>20253</v>
      </c>
      <c r="AE3814" s="149" t="s">
        <v>4007</v>
      </c>
      <c r="AF3814" s="149">
        <f>IF(ActividadesCom[[#This Row],[NIVEL 5]]&lt;&gt;0,VLOOKUP(ActividadesCom[[#This Row],[NIVEL 5]],Catálogo!A:B,2,FALSE),"")</f>
        <v>4</v>
      </c>
      <c r="AG3814" s="149">
        <v>1</v>
      </c>
    </row>
    <row r="3815" spans="1:34" ht="30" hidden="1" customHeight="1" x14ac:dyDescent="0.25">
      <c r="A3815" s="7">
        <v>22470135</v>
      </c>
      <c r="B3815" s="6" t="str">
        <f>VLOOKUP(ActividadesCom[[#This Row],[NO. DE CONTROL]],'LISTADO ESTUDIANTES'!A:C,2,FALSE)</f>
        <v>PECH POOT BRYAN RODOLFO</v>
      </c>
      <c r="C3815" s="6" t="str">
        <f>VLOOKUP(ActividadesCom[[#This Row],[NO. DE CONTROL]],'LISTADO ESTUDIANTES'!A:C,3,FALSE)</f>
        <v>INGENIERIA EN ADMINISTRACION</v>
      </c>
      <c r="D3815" s="5" t="str">
        <f>VLOOKUP(ActividadesCom[[#This Row],[NO. DE CONTROL]],'LISTADO ESTUDIANTES'!A:D,4,FALSE)</f>
        <v>EGRESADO(A)</v>
      </c>
      <c r="E3815" s="7">
        <f>SUM(ActividadesCom[[#This Row],[CRÉD. 1]],ActividadesCom[[#This Row],[CRÉD. 2]],ActividadesCom[[#This Row],[CRÉD. 3]],ActividadesCom[[#This Row],[CRÉD. 4]],ActividadesCom[[#This Row],[CRÉD. 5]])</f>
        <v>1</v>
      </c>
      <c r="F3815" s="5">
        <f>IF(ActividadesCom[[#This Row],[ÚLTIMO SEMESTRE CON CRÉDITOS]]&gt;0,ROUND(AVERAGE(ActividadesCom[[#This Row],[VALOR NIVEL 5]],ActividadesCom[[#This Row],[VALOR NIVEL 4]],ActividadesCom[[#This Row],[VALOR NIVEL 3]],ActividadesCom[[#This Row],[VALOR NIVEL 2]],ActividadesCom[[#This Row],[VALOR NIVEL 1]]),0),"")</f>
        <v>3</v>
      </c>
      <c r="G3815" s="7" t="str">
        <f>IF(ActividadesCom[[#This Row],[PROMEDIO]]="","",IF(ActividadesCom[[#This Row],[PROMEDIO]]&gt;=4,"EXCELENTE",IF(ActividadesCom[[#This Row],[PROMEDIO]]&gt;=3,"NOTABLE",IF(ActividadesCom[[#This Row],[PROMEDIO]]&gt;=2,"BUENO",IF(ActividadesCom[[#This Row],[PROMEDIO]]=1,"SUFICIENTE","")))))</f>
        <v>NOTABLE</v>
      </c>
      <c r="H3815" s="5">
        <f>MAX(ActividadesCom[[#This Row],[PERÍODO 1]],ActividadesCom[[#This Row],[PERÍODO 2]],ActividadesCom[[#This Row],[PERÍODO 3]],ActividadesCom[[#This Row],[PERÍODO 4]],ActividadesCom[[#This Row],[PERÍODO 5]])</f>
        <v>20223</v>
      </c>
      <c r="I3815" s="6" t="s">
        <v>42</v>
      </c>
      <c r="J3815" s="5">
        <v>20223</v>
      </c>
      <c r="K3815" s="5" t="s">
        <v>4008</v>
      </c>
      <c r="L3815" s="5">
        <f>IF(ActividadesCom[[#This Row],[NIVEL 1]]&lt;&gt;0,VLOOKUP(ActividadesCom[[#This Row],[NIVEL 1]],Catálogo!A:B,2,FALSE),"")</f>
        <v>3</v>
      </c>
      <c r="M3815" s="5">
        <v>1</v>
      </c>
      <c r="N3815" s="6"/>
      <c r="O3815" s="5"/>
      <c r="P3815" s="5"/>
      <c r="Q3815" s="5" t="str">
        <f>IF(ActividadesCom[[#This Row],[NIVEL 2]]&lt;&gt;0,VLOOKUP(ActividadesCom[[#This Row],[NIVEL 2]],Catálogo!A:B,2,FALSE),"")</f>
        <v/>
      </c>
      <c r="R3815" s="5"/>
      <c r="S3815" s="6"/>
      <c r="T3815" s="5"/>
      <c r="U3815" s="5"/>
      <c r="V3815" s="5" t="str">
        <f>IF(ActividadesCom[[#This Row],[NIVEL 3]]&lt;&gt;0,VLOOKUP(ActividadesCom[[#This Row],[NIVEL 3]],Catálogo!A:B,2,FALSE),"")</f>
        <v/>
      </c>
      <c r="W3815" s="5"/>
      <c r="X3815" s="6"/>
      <c r="Y3815" s="5"/>
      <c r="Z3815" s="5"/>
      <c r="AA3815" s="5" t="str">
        <f>IF(ActividadesCom[[#This Row],[NIVEL 4]]&lt;&gt;0,VLOOKUP(ActividadesCom[[#This Row],[NIVEL 4]],Catálogo!A:B,2,FALSE),"")</f>
        <v/>
      </c>
      <c r="AB3815" s="5"/>
      <c r="AC3815" s="6"/>
      <c r="AD3815" s="5"/>
      <c r="AE3815" s="5"/>
      <c r="AF3815" s="5" t="str">
        <f>IF(ActividadesCom[[#This Row],[NIVEL 5]]&lt;&gt;0,VLOOKUP(ActividadesCom[[#This Row],[NIVEL 5]],Catálogo!A:B,2,FALSE),"")</f>
        <v/>
      </c>
      <c r="AG3815" s="5"/>
      <c r="AH3815" s="2"/>
    </row>
    <row r="3816" spans="1:34" ht="30" customHeight="1" x14ac:dyDescent="0.25">
      <c r="A3816" s="7">
        <v>22470136</v>
      </c>
      <c r="B3816" s="6" t="str">
        <f>VLOOKUP(ActividadesCom[[#This Row],[NO. DE CONTROL]],'LISTADO ESTUDIANTES'!A:C,2,FALSE)</f>
        <v>DZUL MEDINA CESAR GUSTAVO</v>
      </c>
      <c r="C3816" s="6" t="str">
        <f>VLOOKUP(ActividadesCom[[#This Row],[NO. DE CONTROL]],'LISTADO ESTUDIANTES'!A:C,3,FALSE)</f>
        <v>INGENIERIA EN ADMINISTRACION</v>
      </c>
      <c r="D3816" s="5" t="str">
        <f>VLOOKUP(ActividadesCom[[#This Row],[NO. DE CONTROL]],'LISTADO ESTUDIANTES'!A:D,4,FALSE)</f>
        <v>ACTIVO(A)</v>
      </c>
      <c r="E3816" s="7">
        <f>SUM(ActividadesCom[[#This Row],[CRÉD. 1]],ActividadesCom[[#This Row],[CRÉD. 2]],ActividadesCom[[#This Row],[CRÉD. 3]],ActividadesCom[[#This Row],[CRÉD. 4]],ActividadesCom[[#This Row],[CRÉD. 5]])</f>
        <v>4</v>
      </c>
      <c r="F3816" s="5">
        <f>IF(ActividadesCom[[#This Row],[ÚLTIMO SEMESTRE CON CRÉDITOS]]&gt;0,ROUND(AVERAGE(ActividadesCom[[#This Row],[VALOR NIVEL 5]],ActividadesCom[[#This Row],[VALOR NIVEL 4]],ActividadesCom[[#This Row],[VALOR NIVEL 3]],ActividadesCom[[#This Row],[VALOR NIVEL 2]],ActividadesCom[[#This Row],[VALOR NIVEL 1]]),0),"")</f>
        <v>4</v>
      </c>
      <c r="G3816" s="7" t="str">
        <f>IF(ActividadesCom[[#This Row],[PROMEDIO]]="","",IF(ActividadesCom[[#This Row],[PROMEDIO]]&gt;=4,"EXCELENTE",IF(ActividadesCom[[#This Row],[PROMEDIO]]&gt;=3,"NOTABLE",IF(ActividadesCom[[#This Row],[PROMEDIO]]&gt;=2,"BUENO",IF(ActividadesCom[[#This Row],[PROMEDIO]]=1,"SUFICIENTE","")))))</f>
        <v>EXCELENTE</v>
      </c>
      <c r="H3816" s="5">
        <f>MAX(ActividadesCom[[#This Row],[PERÍODO 1]],ActividadesCom[[#This Row],[PERÍODO 2]],ActividadesCom[[#This Row],[PERÍODO 3]],ActividadesCom[[#This Row],[PERÍODO 4]],ActividadesCom[[#This Row],[PERÍODO 5]])</f>
        <v>20253</v>
      </c>
      <c r="I3816" s="6" t="s">
        <v>6315</v>
      </c>
      <c r="J3816" s="5">
        <v>20241</v>
      </c>
      <c r="K3816" s="5" t="s">
        <v>4008</v>
      </c>
      <c r="L3816" s="5">
        <f>IF(ActividadesCom[[#This Row],[NIVEL 1]]&lt;&gt;0,VLOOKUP(ActividadesCom[[#This Row],[NIVEL 1]],Catálogo!A:B,2,FALSE),"")</f>
        <v>3</v>
      </c>
      <c r="M3816" s="5">
        <v>1</v>
      </c>
      <c r="N3816" s="6" t="s">
        <v>6328</v>
      </c>
      <c r="O3816" s="5">
        <v>20241</v>
      </c>
      <c r="P3816" s="5" t="s">
        <v>4007</v>
      </c>
      <c r="Q3816" s="5">
        <f>IF(ActividadesCom[[#This Row],[NIVEL 2]]&lt;&gt;0,VLOOKUP(ActividadesCom[[#This Row],[NIVEL 2]],Catálogo!A:B,2,FALSE),"")</f>
        <v>4</v>
      </c>
      <c r="R3816" s="5">
        <v>1</v>
      </c>
      <c r="S3816" s="6" t="s">
        <v>31</v>
      </c>
      <c r="T3816" s="5">
        <v>20251</v>
      </c>
      <c r="U3816" s="5" t="s">
        <v>4008</v>
      </c>
      <c r="V3816" s="5">
        <f>IF(ActividadesCom[[#This Row],[NIVEL 3]]&lt;&gt;0,VLOOKUP(ActividadesCom[[#This Row],[NIVEL 3]],Catálogo!A:B,2,FALSE),"")</f>
        <v>3</v>
      </c>
      <c r="W3816" s="5">
        <v>1</v>
      </c>
      <c r="X3816" s="6" t="s">
        <v>318</v>
      </c>
      <c r="Y3816" s="5">
        <v>20253</v>
      </c>
      <c r="Z3816" s="5" t="s">
        <v>4007</v>
      </c>
      <c r="AA3816" s="5">
        <f>IF(ActividadesCom[[#This Row],[NIVEL 4]]&lt;&gt;0,VLOOKUP(ActividadesCom[[#This Row],[NIVEL 4]],Catálogo!A:B,2,FALSE),"")</f>
        <v>4</v>
      </c>
      <c r="AB3816" s="5">
        <v>1</v>
      </c>
      <c r="AC3816" s="6"/>
      <c r="AD3816" s="5"/>
      <c r="AE3816" s="5"/>
      <c r="AF3816" s="5" t="str">
        <f>IF(ActividadesCom[[#This Row],[NIVEL 5]]&lt;&gt;0,VLOOKUP(ActividadesCom[[#This Row],[NIVEL 5]],Catálogo!A:B,2,FALSE),"")</f>
        <v/>
      </c>
      <c r="AG3816" s="5"/>
      <c r="AH3816" s="2"/>
    </row>
    <row r="3817" spans="1:34" s="151" customFormat="1" ht="30" customHeight="1" x14ac:dyDescent="0.25">
      <c r="A3817" s="147">
        <v>22470137</v>
      </c>
      <c r="B3817" s="148" t="str">
        <f>VLOOKUP(ActividadesCom[[#This Row],[NO. DE CONTROL]],'LISTADO ESTUDIANTES'!A:C,2,FALSE)</f>
        <v>PEREZ EUAN JOSUE ISRAEL</v>
      </c>
      <c r="C3817" s="148" t="str">
        <f>VLOOKUP(ActividadesCom[[#This Row],[NO. DE CONTROL]],'LISTADO ESTUDIANTES'!A:C,3,FALSE)</f>
        <v>INGENIERIA EN ADMINISTRACION</v>
      </c>
      <c r="D3817" s="149" t="str">
        <f>VLOOKUP(ActividadesCom[[#This Row],[NO. DE CONTROL]],'LISTADO ESTUDIANTES'!A:D,4,FALSE)</f>
        <v>ACTIVO(A)</v>
      </c>
      <c r="E3817" s="147">
        <f>SUM(ActividadesCom[[#This Row],[CRÉD. 1]],ActividadesCom[[#This Row],[CRÉD. 2]],ActividadesCom[[#This Row],[CRÉD. 3]],ActividadesCom[[#This Row],[CRÉD. 4]],ActividadesCom[[#This Row],[CRÉD. 5]])</f>
        <v>5</v>
      </c>
      <c r="F3817" s="149">
        <f>IF(ActividadesCom[[#This Row],[ÚLTIMO SEMESTRE CON CRÉDITOS]]&gt;0,ROUND(AVERAGE(ActividadesCom[[#This Row],[VALOR NIVEL 5]],ActividadesCom[[#This Row],[VALOR NIVEL 4]],ActividadesCom[[#This Row],[VALOR NIVEL 3]],ActividadesCom[[#This Row],[VALOR NIVEL 2]],ActividadesCom[[#This Row],[VALOR NIVEL 1]]),0),"")</f>
        <v>3</v>
      </c>
      <c r="G3817" s="147" t="str">
        <f>IF(ActividadesCom[[#This Row],[PROMEDIO]]="","",IF(ActividadesCom[[#This Row],[PROMEDIO]]&gt;=4,"EXCELENTE",IF(ActividadesCom[[#This Row],[PROMEDIO]]&gt;=3,"NOTABLE",IF(ActividadesCom[[#This Row],[PROMEDIO]]&gt;=2,"BUENO",IF(ActividadesCom[[#This Row],[PROMEDIO]]=1,"SUFICIENTE","")))))</f>
        <v>NOTABLE</v>
      </c>
      <c r="H3817" s="149">
        <f>MAX(ActividadesCom[[#This Row],[PERÍODO 1]],ActividadesCom[[#This Row],[PERÍODO 2]],ActividadesCom[[#This Row],[PERÍODO 3]],ActividadesCom[[#This Row],[PERÍODO 4]],ActividadesCom[[#This Row],[PERÍODO 5]])</f>
        <v>20253</v>
      </c>
      <c r="I3817" s="148" t="s">
        <v>5744</v>
      </c>
      <c r="J3817" s="149">
        <v>20223</v>
      </c>
      <c r="K3817" s="149" t="s">
        <v>4010</v>
      </c>
      <c r="L3817" s="149">
        <f>IF(ActividadesCom[[#This Row],[NIVEL 1]]&lt;&gt;0,VLOOKUP(ActividadesCom[[#This Row],[NIVEL 1]],Catálogo!A:B,2,FALSE),"")</f>
        <v>1</v>
      </c>
      <c r="M3817" s="149">
        <v>1</v>
      </c>
      <c r="N3817" s="148" t="s">
        <v>6316</v>
      </c>
      <c r="O3817" s="149">
        <v>20241</v>
      </c>
      <c r="P3817" s="149" t="s">
        <v>4007</v>
      </c>
      <c r="Q3817" s="149">
        <f>IF(ActividadesCom[[#This Row],[NIVEL 2]]&lt;&gt;0,VLOOKUP(ActividadesCom[[#This Row],[NIVEL 2]],Catálogo!A:B,2,FALSE),"")</f>
        <v>4</v>
      </c>
      <c r="R3817" s="149">
        <v>1</v>
      </c>
      <c r="S3817" s="148" t="s">
        <v>6328</v>
      </c>
      <c r="T3817" s="149">
        <v>20241</v>
      </c>
      <c r="U3817" s="149" t="s">
        <v>4008</v>
      </c>
      <c r="V3817" s="149">
        <f>IF(ActividadesCom[[#This Row],[NIVEL 3]]&lt;&gt;0,VLOOKUP(ActividadesCom[[#This Row],[NIVEL 3]],Catálogo!A:B,2,FALSE),"")</f>
        <v>3</v>
      </c>
      <c r="W3817" s="149">
        <v>1</v>
      </c>
      <c r="X3817" s="148" t="s">
        <v>6706</v>
      </c>
      <c r="Y3817" s="149">
        <v>20243</v>
      </c>
      <c r="Z3817" s="149" t="s">
        <v>4007</v>
      </c>
      <c r="AA3817" s="149">
        <f>IF(ActividadesCom[[#This Row],[NIVEL 4]]&lt;&gt;0,VLOOKUP(ActividadesCom[[#This Row],[NIVEL 4]],Catálogo!A:B,2,FALSE),"")</f>
        <v>4</v>
      </c>
      <c r="AB3817" s="149">
        <v>1</v>
      </c>
      <c r="AC3817" s="148" t="s">
        <v>318</v>
      </c>
      <c r="AD3817" s="149">
        <v>20253</v>
      </c>
      <c r="AE3817" s="149" t="s">
        <v>4007</v>
      </c>
      <c r="AF3817" s="149">
        <f>IF(ActividadesCom[[#This Row],[NIVEL 5]]&lt;&gt;0,VLOOKUP(ActividadesCom[[#This Row],[NIVEL 5]],Catálogo!A:B,2,FALSE),"")</f>
        <v>4</v>
      </c>
      <c r="AG3817" s="149">
        <v>1</v>
      </c>
    </row>
    <row r="3818" spans="1:34" s="151" customFormat="1" ht="30" customHeight="1" x14ac:dyDescent="0.25">
      <c r="A3818" s="147">
        <v>22470138</v>
      </c>
      <c r="B3818" s="148" t="str">
        <f>VLOOKUP(ActividadesCom[[#This Row],[NO. DE CONTROL]],'LISTADO ESTUDIANTES'!A:C,2,FALSE)</f>
        <v>REBOLLEDO BALAN JARED ELEAZAR</v>
      </c>
      <c r="C3818" s="148" t="str">
        <f>VLOOKUP(ActividadesCom[[#This Row],[NO. DE CONTROL]],'LISTADO ESTUDIANTES'!A:C,3,FALSE)</f>
        <v>INGENIERIA EN ADMINISTRACION</v>
      </c>
      <c r="D3818" s="149" t="str">
        <f>VLOOKUP(ActividadesCom[[#This Row],[NO. DE CONTROL]],'LISTADO ESTUDIANTES'!A:D,4,FALSE)</f>
        <v>ACTIVO(A)</v>
      </c>
      <c r="E3818" s="147">
        <f>SUM(ActividadesCom[[#This Row],[CRÉD. 1]],ActividadesCom[[#This Row],[CRÉD. 2]],ActividadesCom[[#This Row],[CRÉD. 3]],ActividadesCom[[#This Row],[CRÉD. 4]],ActividadesCom[[#This Row],[CRÉD. 5]])</f>
        <v>5</v>
      </c>
      <c r="F3818" s="149">
        <f>IF(ActividadesCom[[#This Row],[ÚLTIMO SEMESTRE CON CRÉDITOS]]&gt;0,ROUND(AVERAGE(ActividadesCom[[#This Row],[VALOR NIVEL 5]],ActividadesCom[[#This Row],[VALOR NIVEL 4]],ActividadesCom[[#This Row],[VALOR NIVEL 3]],ActividadesCom[[#This Row],[VALOR NIVEL 2]],ActividadesCom[[#This Row],[VALOR NIVEL 1]]),0),"")</f>
        <v>4</v>
      </c>
      <c r="G3818" s="147" t="str">
        <f>IF(ActividadesCom[[#This Row],[PROMEDIO]]="","",IF(ActividadesCom[[#This Row],[PROMEDIO]]&gt;=4,"EXCELENTE",IF(ActividadesCom[[#This Row],[PROMEDIO]]&gt;=3,"NOTABLE",IF(ActividadesCom[[#This Row],[PROMEDIO]]&gt;=2,"BUENO",IF(ActividadesCom[[#This Row],[PROMEDIO]]=1,"SUFICIENTE","")))))</f>
        <v>EXCELENTE</v>
      </c>
      <c r="H3818" s="149">
        <f>MAX(ActividadesCom[[#This Row],[PERÍODO 1]],ActividadesCom[[#This Row],[PERÍODO 2]],ActividadesCom[[#This Row],[PERÍODO 3]],ActividadesCom[[#This Row],[PERÍODO 4]],ActividadesCom[[#This Row],[PERÍODO 5]])</f>
        <v>20253</v>
      </c>
      <c r="I3818" s="148" t="s">
        <v>6329</v>
      </c>
      <c r="J3818" s="149">
        <v>20241</v>
      </c>
      <c r="K3818" s="149" t="s">
        <v>4007</v>
      </c>
      <c r="L3818" s="149">
        <f>IF(ActividadesCom[[#This Row],[NIVEL 1]]&lt;&gt;0,VLOOKUP(ActividadesCom[[#This Row],[NIVEL 1]],Catálogo!A:B,2,FALSE),"")</f>
        <v>4</v>
      </c>
      <c r="M3818" s="149">
        <v>1</v>
      </c>
      <c r="N3818" s="148" t="s">
        <v>25</v>
      </c>
      <c r="O3818" s="149">
        <v>20243</v>
      </c>
      <c r="P3818" s="149" t="s">
        <v>4007</v>
      </c>
      <c r="Q3818" s="149">
        <f>IF(ActividadesCom[[#This Row],[NIVEL 2]]&lt;&gt;0,VLOOKUP(ActividadesCom[[#This Row],[NIVEL 2]],Catálogo!A:B,2,FALSE),"")</f>
        <v>4</v>
      </c>
      <c r="R3818" s="149">
        <v>1</v>
      </c>
      <c r="S3818" s="148" t="s">
        <v>25</v>
      </c>
      <c r="T3818" s="149">
        <v>20251</v>
      </c>
      <c r="U3818" s="149" t="s">
        <v>4007</v>
      </c>
      <c r="V3818" s="149">
        <f>IF(ActividadesCom[[#This Row],[NIVEL 3]]&lt;&gt;0,VLOOKUP(ActividadesCom[[#This Row],[NIVEL 3]],Catálogo!A:B,2,FALSE),"")</f>
        <v>4</v>
      </c>
      <c r="W3818" s="149">
        <v>1</v>
      </c>
      <c r="X3818" s="148" t="s">
        <v>6822</v>
      </c>
      <c r="Y3818" s="149">
        <v>20253</v>
      </c>
      <c r="Z3818" s="149" t="s">
        <v>4008</v>
      </c>
      <c r="AA3818" s="149">
        <f>IF(ActividadesCom[[#This Row],[NIVEL 4]]&lt;&gt;0,VLOOKUP(ActividadesCom[[#This Row],[NIVEL 4]],Catálogo!A:B,2,FALSE),"")</f>
        <v>3</v>
      </c>
      <c r="AB3818" s="149">
        <v>1</v>
      </c>
      <c r="AC3818" s="148" t="s">
        <v>318</v>
      </c>
      <c r="AD3818" s="149">
        <v>20253</v>
      </c>
      <c r="AE3818" s="149" t="s">
        <v>4007</v>
      </c>
      <c r="AF3818" s="149">
        <f>IF(ActividadesCom[[#This Row],[NIVEL 5]]&lt;&gt;0,VLOOKUP(ActividadesCom[[#This Row],[NIVEL 5]],Catálogo!A:B,2,FALSE),"")</f>
        <v>4</v>
      </c>
      <c r="AG3818" s="149">
        <v>1</v>
      </c>
    </row>
    <row r="3819" spans="1:34" s="151" customFormat="1" ht="30" customHeight="1" x14ac:dyDescent="0.25">
      <c r="A3819" s="147">
        <v>22470139</v>
      </c>
      <c r="B3819" s="148" t="str">
        <f>VLOOKUP(ActividadesCom[[#This Row],[NO. DE CONTROL]],'LISTADO ESTUDIANTES'!A:C,2,FALSE)</f>
        <v>TUN HUCHIN KARLA YAZMIN</v>
      </c>
      <c r="C3819" s="148" t="str">
        <f>VLOOKUP(ActividadesCom[[#This Row],[NO. DE CONTROL]],'LISTADO ESTUDIANTES'!A:C,3,FALSE)</f>
        <v>INGENIERIA EN ADMINISTRACION</v>
      </c>
      <c r="D3819" s="149" t="str">
        <f>VLOOKUP(ActividadesCom[[#This Row],[NO. DE CONTROL]],'LISTADO ESTUDIANTES'!A:D,4,FALSE)</f>
        <v>ACTIVO(A)</v>
      </c>
      <c r="E3819" s="147">
        <f>SUM(ActividadesCom[[#This Row],[CRÉD. 1]],ActividadesCom[[#This Row],[CRÉD. 2]],ActividadesCom[[#This Row],[CRÉD. 3]],ActividadesCom[[#This Row],[CRÉD. 4]],ActividadesCom[[#This Row],[CRÉD. 5]])</f>
        <v>5</v>
      </c>
      <c r="F3819" s="149">
        <f>IF(ActividadesCom[[#This Row],[ÚLTIMO SEMESTRE CON CRÉDITOS]]&gt;0,ROUND(AVERAGE(ActividadesCom[[#This Row],[VALOR NIVEL 5]],ActividadesCom[[#This Row],[VALOR NIVEL 4]],ActividadesCom[[#This Row],[VALOR NIVEL 3]],ActividadesCom[[#This Row],[VALOR NIVEL 2]],ActividadesCom[[#This Row],[VALOR NIVEL 1]]),0),"")</f>
        <v>3</v>
      </c>
      <c r="G3819" s="147" t="str">
        <f>IF(ActividadesCom[[#This Row],[PROMEDIO]]="","",IF(ActividadesCom[[#This Row],[PROMEDIO]]&gt;=4,"EXCELENTE",IF(ActividadesCom[[#This Row],[PROMEDIO]]&gt;=3,"NOTABLE",IF(ActividadesCom[[#This Row],[PROMEDIO]]&gt;=2,"BUENO",IF(ActividadesCom[[#This Row],[PROMEDIO]]=1,"SUFICIENTE","")))))</f>
        <v>NOTABLE</v>
      </c>
      <c r="H3819" s="149">
        <f>MAX(ActividadesCom[[#This Row],[PERÍODO 1]],ActividadesCom[[#This Row],[PERÍODO 2]],ActividadesCom[[#This Row],[PERÍODO 3]],ActividadesCom[[#This Row],[PERÍODO 4]],ActividadesCom[[#This Row],[PERÍODO 5]])</f>
        <v>20233</v>
      </c>
      <c r="I3819" s="148" t="s">
        <v>5743</v>
      </c>
      <c r="J3819" s="149">
        <v>20223</v>
      </c>
      <c r="K3819" s="149" t="s">
        <v>4010</v>
      </c>
      <c r="L3819" s="149">
        <f>IF(ActividadesCom[[#This Row],[NIVEL 1]]&lt;&gt;0,VLOOKUP(ActividadesCom[[#This Row],[NIVEL 1]],Catálogo!A:B,2,FALSE),"")</f>
        <v>1</v>
      </c>
      <c r="M3819" s="149">
        <v>1</v>
      </c>
      <c r="N3819" s="148" t="s">
        <v>42</v>
      </c>
      <c r="O3819" s="149">
        <v>20223</v>
      </c>
      <c r="P3819" s="149" t="s">
        <v>4008</v>
      </c>
      <c r="Q3819" s="149">
        <f>IF(ActividadesCom[[#This Row],[NIVEL 2]]&lt;&gt;0,VLOOKUP(ActividadesCom[[#This Row],[NIVEL 2]],Catálogo!A:B,2,FALSE),"")</f>
        <v>3</v>
      </c>
      <c r="R3819" s="149">
        <v>1</v>
      </c>
      <c r="S3819" s="148" t="s">
        <v>6248</v>
      </c>
      <c r="T3819" s="149">
        <v>20233</v>
      </c>
      <c r="U3819" s="149" t="s">
        <v>4008</v>
      </c>
      <c r="V3819" s="149">
        <f>IF(ActividadesCom[[#This Row],[NIVEL 3]]&lt;&gt;0,VLOOKUP(ActividadesCom[[#This Row],[NIVEL 3]],Catálogo!A:B,2,FALSE),"")</f>
        <v>3</v>
      </c>
      <c r="W3819" s="149">
        <v>1</v>
      </c>
      <c r="X3819" s="148" t="s">
        <v>5819</v>
      </c>
      <c r="Y3819" s="149">
        <v>20233</v>
      </c>
      <c r="Z3819" s="149" t="s">
        <v>4008</v>
      </c>
      <c r="AA3819" s="149">
        <f>IF(ActividadesCom[[#This Row],[NIVEL 4]]&lt;&gt;0,VLOOKUP(ActividadesCom[[#This Row],[NIVEL 4]],Catálogo!A:B,2,FALSE),"")</f>
        <v>3</v>
      </c>
      <c r="AB3819" s="149">
        <v>1</v>
      </c>
      <c r="AC3819" s="148" t="s">
        <v>4815</v>
      </c>
      <c r="AD3819" s="149">
        <v>20233</v>
      </c>
      <c r="AE3819" s="149" t="s">
        <v>4020</v>
      </c>
      <c r="AF3819" s="149">
        <f>IF(ActividadesCom[[#This Row],[NIVEL 5]]&lt;&gt;0,VLOOKUP(ActividadesCom[[#This Row],[NIVEL 5]],Catálogo!A:B,2,FALSE),"")</f>
        <v>3</v>
      </c>
      <c r="AG3819" s="149">
        <v>1</v>
      </c>
    </row>
    <row r="3820" spans="1:34" ht="30" customHeight="1" x14ac:dyDescent="0.25">
      <c r="A3820" s="90">
        <v>22470140</v>
      </c>
      <c r="B3820" s="6" t="str">
        <f>VLOOKUP(ActividadesCom[[#This Row],[NO. DE CONTROL]],'LISTADO ESTUDIANTES'!A:C,2,FALSE)</f>
        <v>SANTOS VAZQUEZ DEREK HUMBERTO</v>
      </c>
      <c r="C3820" s="6" t="str">
        <f>VLOOKUP(ActividadesCom[[#This Row],[NO. DE CONTROL]],'LISTADO ESTUDIANTES'!A:C,3,FALSE)</f>
        <v>INGENIERIA CIVIL</v>
      </c>
      <c r="D3820" s="5" t="str">
        <f>VLOOKUP(ActividadesCom[[#This Row],[NO. DE CONTROL]],'LISTADO ESTUDIANTES'!A:D,4,FALSE)</f>
        <v>ACTIVO(A)</v>
      </c>
      <c r="E3820" s="89">
        <f>SUM(ActividadesCom[[#This Row],[CRÉD. 1]],ActividadesCom[[#This Row],[CRÉD. 2]],ActividadesCom[[#This Row],[CRÉD. 3]],ActividadesCom[[#This Row],[CRÉD. 4]],ActividadesCom[[#This Row],[CRÉD. 5]])</f>
        <v>5</v>
      </c>
      <c r="F3820" s="90">
        <f>IF(ActividadesCom[[#This Row],[ÚLTIMO SEMESTRE CON CRÉDITOS]]&gt;0,ROUND(AVERAGE(ActividadesCom[[#This Row],[VALOR NIVEL 5]],ActividadesCom[[#This Row],[VALOR NIVEL 4]],ActividadesCom[[#This Row],[VALOR NIVEL 3]],ActividadesCom[[#This Row],[VALOR NIVEL 2]],ActividadesCom[[#This Row],[VALOR NIVEL 1]]),0),"")</f>
        <v>3</v>
      </c>
      <c r="G3820" s="89" t="str">
        <f>IF(ActividadesCom[[#This Row],[PROMEDIO]]="","",IF(ActividadesCom[[#This Row],[PROMEDIO]]&gt;=4,"EXCELENTE",IF(ActividadesCom[[#This Row],[PROMEDIO]]&gt;=3,"NOTABLE",IF(ActividadesCom[[#This Row],[PROMEDIO]]&gt;=2,"BUENO",IF(ActividadesCom[[#This Row],[PROMEDIO]]=1,"SUFICIENTE","")))))</f>
        <v>NOTABLE</v>
      </c>
      <c r="H3820" s="90">
        <f>MAX(ActividadesCom[[#This Row],[PERÍODO 1]],ActividadesCom[[#This Row],[PERÍODO 2]],ActividadesCom[[#This Row],[PERÍODO 3]],ActividadesCom[[#This Row],[PERÍODO 4]],ActividadesCom[[#This Row],[PERÍODO 5]])</f>
        <v>20243</v>
      </c>
      <c r="I3820" s="91" t="s">
        <v>31</v>
      </c>
      <c r="J3820" s="90">
        <v>20223</v>
      </c>
      <c r="K3820" s="90" t="s">
        <v>4008</v>
      </c>
      <c r="L3820" s="90">
        <f>IF(ActividadesCom[[#This Row],[NIVEL 1]]&lt;&gt;0,VLOOKUP(ActividadesCom[[#This Row],[NIVEL 1]],Catálogo!A:B,2,FALSE),"")</f>
        <v>3</v>
      </c>
      <c r="M3820" s="90">
        <v>1</v>
      </c>
      <c r="N3820" s="6" t="s">
        <v>3518</v>
      </c>
      <c r="O3820" s="90">
        <v>20231</v>
      </c>
      <c r="P3820" s="5" t="s">
        <v>4008</v>
      </c>
      <c r="Q3820" s="90">
        <f>IF(ActividadesCom[[#This Row],[NIVEL 2]]&lt;&gt;0,VLOOKUP(ActividadesCom[[#This Row],[NIVEL 2]],Catálogo!A:B,2,FALSE),"")</f>
        <v>3</v>
      </c>
      <c r="R3820" s="90">
        <v>1</v>
      </c>
      <c r="S3820" s="6" t="s">
        <v>6341</v>
      </c>
      <c r="T3820" s="90">
        <v>20241</v>
      </c>
      <c r="U3820" s="5" t="s">
        <v>4007</v>
      </c>
      <c r="V3820" s="90">
        <f>IF(ActividadesCom[[#This Row],[NIVEL 3]]&lt;&gt;0,VLOOKUP(ActividadesCom[[#This Row],[NIVEL 3]],Catálogo!A:B,2,FALSE),"")</f>
        <v>4</v>
      </c>
      <c r="W3820" s="90">
        <v>1</v>
      </c>
      <c r="X3820" s="6" t="s">
        <v>452</v>
      </c>
      <c r="Y3820" s="90">
        <v>20243</v>
      </c>
      <c r="Z3820" s="5" t="s">
        <v>4008</v>
      </c>
      <c r="AA3820" s="90">
        <f>IF(ActividadesCom[[#This Row],[NIVEL 4]]&lt;&gt;0,VLOOKUP(ActividadesCom[[#This Row],[NIVEL 4]],Catálogo!A:B,2,FALSE),"")</f>
        <v>3</v>
      </c>
      <c r="AB3820" s="90">
        <v>1</v>
      </c>
      <c r="AC3820" s="6" t="s">
        <v>7342</v>
      </c>
      <c r="AD3820" s="90">
        <v>20241</v>
      </c>
      <c r="AE3820" s="5" t="s">
        <v>4007</v>
      </c>
      <c r="AF3820" s="90">
        <f>IF(ActividadesCom[[#This Row],[NIVEL 5]]&lt;&gt;0,VLOOKUP(ActividadesCom[[#This Row],[NIVEL 5]],Catálogo!A:B,2,FALSE),"")</f>
        <v>4</v>
      </c>
      <c r="AG3820" s="90">
        <v>1</v>
      </c>
      <c r="AH3820" s="2"/>
    </row>
    <row r="3821" spans="1:34" s="151" customFormat="1" ht="30" customHeight="1" x14ac:dyDescent="0.25">
      <c r="A3821" s="147">
        <v>22470141</v>
      </c>
      <c r="B3821" s="148" t="str">
        <f>VLOOKUP(ActividadesCom[[#This Row],[NO. DE CONTROL]],'LISTADO ESTUDIANTES'!A:C,2,FALSE)</f>
        <v>ACOSTA EUAN MAURICIO JAVIER</v>
      </c>
      <c r="C3821" s="148" t="str">
        <f>VLOOKUP(ActividadesCom[[#This Row],[NO. DE CONTROL]],'LISTADO ESTUDIANTES'!A:C,3,FALSE)</f>
        <v>INGENIERIA QUIMICA</v>
      </c>
      <c r="D3821" s="149" t="str">
        <f>VLOOKUP(ActividadesCom[[#This Row],[NO. DE CONTROL]],'LISTADO ESTUDIANTES'!A:D,4,FALSE)</f>
        <v>ACTIVO(A)</v>
      </c>
      <c r="E3821" s="147">
        <f>SUM(ActividadesCom[[#This Row],[CRÉD. 1]],ActividadesCom[[#This Row],[CRÉD. 2]],ActividadesCom[[#This Row],[CRÉD. 3]],ActividadesCom[[#This Row],[CRÉD. 4]],ActividadesCom[[#This Row],[CRÉD. 5]])</f>
        <v>5</v>
      </c>
      <c r="F3821" s="149">
        <f>IF(ActividadesCom[[#This Row],[ÚLTIMO SEMESTRE CON CRÉDITOS]]&gt;0,ROUND(AVERAGE(ActividadesCom[[#This Row],[VALOR NIVEL 5]],ActividadesCom[[#This Row],[VALOR NIVEL 4]],ActividadesCom[[#This Row],[VALOR NIVEL 3]],ActividadesCom[[#This Row],[VALOR NIVEL 2]],ActividadesCom[[#This Row],[VALOR NIVEL 1]]),0),"")</f>
        <v>3</v>
      </c>
      <c r="G3821" s="147" t="str">
        <f>IF(ActividadesCom[[#This Row],[PROMEDIO]]="","",IF(ActividadesCom[[#This Row],[PROMEDIO]]&gt;=4,"EXCELENTE",IF(ActividadesCom[[#This Row],[PROMEDIO]]&gt;=3,"NOTABLE",IF(ActividadesCom[[#This Row],[PROMEDIO]]&gt;=2,"BUENO",IF(ActividadesCom[[#This Row],[PROMEDIO]]=1,"SUFICIENTE","")))))</f>
        <v>NOTABLE</v>
      </c>
      <c r="H3821" s="149">
        <f>MAX(ActividadesCom[[#This Row],[PERÍODO 1]],ActividadesCom[[#This Row],[PERÍODO 2]],ActividadesCom[[#This Row],[PERÍODO 3]],ActividadesCom[[#This Row],[PERÍODO 4]],ActividadesCom[[#This Row],[PERÍODO 5]])</f>
        <v>20233</v>
      </c>
      <c r="I3821" s="148" t="s">
        <v>5690</v>
      </c>
      <c r="J3821" s="149">
        <v>20223</v>
      </c>
      <c r="K3821" s="149" t="s">
        <v>4007</v>
      </c>
      <c r="L3821" s="149">
        <f>IF(ActividadesCom[[#This Row],[NIVEL 1]]&lt;&gt;0,VLOOKUP(ActividadesCom[[#This Row],[NIVEL 1]],Catálogo!A:B,2,FALSE),"")</f>
        <v>4</v>
      </c>
      <c r="M3821" s="149">
        <v>1</v>
      </c>
      <c r="N3821" s="148" t="s">
        <v>31</v>
      </c>
      <c r="O3821" s="149">
        <v>20223</v>
      </c>
      <c r="P3821" s="149" t="s">
        <v>4008</v>
      </c>
      <c r="Q3821" s="149">
        <f>IF(ActividadesCom[[#This Row],[NIVEL 2]]&lt;&gt;0,VLOOKUP(ActividadesCom[[#This Row],[NIVEL 2]],Catálogo!A:B,2,FALSE),"")</f>
        <v>3</v>
      </c>
      <c r="R3821" s="149">
        <v>1</v>
      </c>
      <c r="S3821" s="148" t="s">
        <v>4880</v>
      </c>
      <c r="T3821" s="149">
        <v>20223</v>
      </c>
      <c r="U3821" s="149" t="s">
        <v>4007</v>
      </c>
      <c r="V3821" s="149">
        <f>IF(ActividadesCom[[#This Row],[NIVEL 3]]&lt;&gt;0,VLOOKUP(ActividadesCom[[#This Row],[NIVEL 3]],Catálogo!A:B,2,FALSE),"")</f>
        <v>4</v>
      </c>
      <c r="W3821" s="149">
        <v>1</v>
      </c>
      <c r="X3821" s="148" t="s">
        <v>615</v>
      </c>
      <c r="Y3821" s="149">
        <v>20231</v>
      </c>
      <c r="Z3821" s="149" t="s">
        <v>4008</v>
      </c>
      <c r="AA3821" s="149">
        <f>IF(ActividadesCom[[#This Row],[NIVEL 4]]&lt;&gt;0,VLOOKUP(ActividadesCom[[#This Row],[NIVEL 4]],Catálogo!A:B,2,FALSE),"")</f>
        <v>3</v>
      </c>
      <c r="AB3821" s="149">
        <v>1</v>
      </c>
      <c r="AC3821" s="148" t="s">
        <v>6247</v>
      </c>
      <c r="AD3821" s="149">
        <v>20233</v>
      </c>
      <c r="AE3821" s="149" t="s">
        <v>4020</v>
      </c>
      <c r="AF3821" s="149">
        <f>IF(ActividadesCom[[#This Row],[NIVEL 5]]&lt;&gt;0,VLOOKUP(ActividadesCom[[#This Row],[NIVEL 5]],Catálogo!A:B,2,FALSE),"")</f>
        <v>3</v>
      </c>
      <c r="AG3821" s="149">
        <v>1</v>
      </c>
    </row>
    <row r="3822" spans="1:34" s="151" customFormat="1" ht="30" customHeight="1" x14ac:dyDescent="0.25">
      <c r="A3822" s="147">
        <v>22470142</v>
      </c>
      <c r="B3822" s="148" t="str">
        <f>VLOOKUP(ActividadesCom[[#This Row],[NO. DE CONTROL]],'LISTADO ESTUDIANTES'!A:C,2,FALSE)</f>
        <v>ASENCIO GASCA MARI JOSE</v>
      </c>
      <c r="C3822" s="148" t="str">
        <f>VLOOKUP(ActividadesCom[[#This Row],[NO. DE CONTROL]],'LISTADO ESTUDIANTES'!A:C,3,FALSE)</f>
        <v>INGENIERIA QUIMICA</v>
      </c>
      <c r="D3822" s="149" t="str">
        <f>VLOOKUP(ActividadesCom[[#This Row],[NO. DE CONTROL]],'LISTADO ESTUDIANTES'!A:D,4,FALSE)</f>
        <v>ACTIVO(A)</v>
      </c>
      <c r="E3822" s="147">
        <f>SUM(ActividadesCom[[#This Row],[CRÉD. 1]],ActividadesCom[[#This Row],[CRÉD. 2]],ActividadesCom[[#This Row],[CRÉD. 3]],ActividadesCom[[#This Row],[CRÉD. 4]],ActividadesCom[[#This Row],[CRÉD. 5]])</f>
        <v>5</v>
      </c>
      <c r="F3822" s="149">
        <f>IF(ActividadesCom[[#This Row],[ÚLTIMO SEMESTRE CON CRÉDITOS]]&gt;0,ROUND(AVERAGE(ActividadesCom[[#This Row],[VALOR NIVEL 5]],ActividadesCom[[#This Row],[VALOR NIVEL 4]],ActividadesCom[[#This Row],[VALOR NIVEL 3]],ActividadesCom[[#This Row],[VALOR NIVEL 2]],ActividadesCom[[#This Row],[VALOR NIVEL 1]]),0),"")</f>
        <v>3</v>
      </c>
      <c r="G3822" s="147" t="str">
        <f>IF(ActividadesCom[[#This Row],[PROMEDIO]]="","",IF(ActividadesCom[[#This Row],[PROMEDIO]]&gt;=4,"EXCELENTE",IF(ActividadesCom[[#This Row],[PROMEDIO]]&gt;=3,"NOTABLE",IF(ActividadesCom[[#This Row],[PROMEDIO]]&gt;=2,"BUENO",IF(ActividadesCom[[#This Row],[PROMEDIO]]=1,"SUFICIENTE","")))))</f>
        <v>NOTABLE</v>
      </c>
      <c r="H3822" s="149">
        <f>MAX(ActividadesCom[[#This Row],[PERÍODO 1]],ActividadesCom[[#This Row],[PERÍODO 2]],ActividadesCom[[#This Row],[PERÍODO 3]],ActividadesCom[[#This Row],[PERÍODO 4]],ActividadesCom[[#This Row],[PERÍODO 5]])</f>
        <v>20233</v>
      </c>
      <c r="I3822" s="148" t="s">
        <v>25</v>
      </c>
      <c r="J3822" s="149">
        <v>20223</v>
      </c>
      <c r="K3822" s="149" t="s">
        <v>4021</v>
      </c>
      <c r="L3822" s="149">
        <f>IF(ActividadesCom[[#This Row],[NIVEL 1]]&lt;&gt;0,VLOOKUP(ActividadesCom[[#This Row],[NIVEL 1]],Catálogo!A:B,2,FALSE),"")</f>
        <v>2</v>
      </c>
      <c r="M3822" s="149">
        <v>1</v>
      </c>
      <c r="N3822" s="148" t="s">
        <v>615</v>
      </c>
      <c r="O3822" s="149">
        <v>20223</v>
      </c>
      <c r="P3822" s="149" t="s">
        <v>4008</v>
      </c>
      <c r="Q3822" s="149">
        <f>IF(ActividadesCom[[#This Row],[NIVEL 2]]&lt;&gt;0,VLOOKUP(ActividadesCom[[#This Row],[NIVEL 2]],Catálogo!A:B,2,FALSE),"")</f>
        <v>3</v>
      </c>
      <c r="R3822" s="149">
        <v>1</v>
      </c>
      <c r="S3822" s="148" t="s">
        <v>4880</v>
      </c>
      <c r="T3822" s="149">
        <v>20223</v>
      </c>
      <c r="U3822" s="149" t="s">
        <v>4007</v>
      </c>
      <c r="V3822" s="149">
        <f>IF(ActividadesCom[[#This Row],[NIVEL 3]]&lt;&gt;0,VLOOKUP(ActividadesCom[[#This Row],[NIVEL 3]],Catálogo!A:B,2,FALSE),"")</f>
        <v>4</v>
      </c>
      <c r="W3822" s="149">
        <v>1</v>
      </c>
      <c r="X3822" s="148" t="s">
        <v>5345</v>
      </c>
      <c r="Y3822" s="149">
        <v>20231</v>
      </c>
      <c r="Z3822" s="149" t="s">
        <v>4008</v>
      </c>
      <c r="AA3822" s="149">
        <f>IF(ActividadesCom[[#This Row],[NIVEL 4]]&lt;&gt;0,VLOOKUP(ActividadesCom[[#This Row],[NIVEL 4]],Catálogo!A:B,2,FALSE),"")</f>
        <v>3</v>
      </c>
      <c r="AB3822" s="149">
        <v>1</v>
      </c>
      <c r="AC3822" s="148" t="s">
        <v>6310</v>
      </c>
      <c r="AD3822" s="149">
        <v>20233</v>
      </c>
      <c r="AE3822" s="149" t="s">
        <v>4007</v>
      </c>
      <c r="AF3822" s="149">
        <f>IF(ActividadesCom[[#This Row],[NIVEL 5]]&lt;&gt;0,VLOOKUP(ActividadesCom[[#This Row],[NIVEL 5]],Catálogo!A:B,2,FALSE),"")</f>
        <v>4</v>
      </c>
      <c r="AG3822" s="149">
        <v>1</v>
      </c>
    </row>
    <row r="3823" spans="1:34" s="151" customFormat="1" ht="30" customHeight="1" x14ac:dyDescent="0.25">
      <c r="A3823" s="147">
        <v>22470143</v>
      </c>
      <c r="B3823" s="148" t="str">
        <f>VLOOKUP(ActividadesCom[[#This Row],[NO. DE CONTROL]],'LISTADO ESTUDIANTES'!A:C,2,FALSE)</f>
        <v>QUEN CAHUICH GLADYS ITZEL</v>
      </c>
      <c r="C3823" s="148" t="str">
        <f>VLOOKUP(ActividadesCom[[#This Row],[NO. DE CONTROL]],'LISTADO ESTUDIANTES'!A:C,3,FALSE)</f>
        <v>INGENIERIA QUIMICA</v>
      </c>
      <c r="D3823" s="149" t="str">
        <f>VLOOKUP(ActividadesCom[[#This Row],[NO. DE CONTROL]],'LISTADO ESTUDIANTES'!A:D,4,FALSE)</f>
        <v>ACTIVO(A)</v>
      </c>
      <c r="E3823" s="147">
        <f>SUM(ActividadesCom[[#This Row],[CRÉD. 1]],ActividadesCom[[#This Row],[CRÉD. 2]],ActividadesCom[[#This Row],[CRÉD. 3]],ActividadesCom[[#This Row],[CRÉD. 4]],ActividadesCom[[#This Row],[CRÉD. 5]])</f>
        <v>5</v>
      </c>
      <c r="F3823" s="149">
        <f>IF(ActividadesCom[[#This Row],[ÚLTIMO SEMESTRE CON CRÉDITOS]]&gt;0,ROUND(AVERAGE(ActividadesCom[[#This Row],[VALOR NIVEL 5]],ActividadesCom[[#This Row],[VALOR NIVEL 4]],ActividadesCom[[#This Row],[VALOR NIVEL 3]],ActividadesCom[[#This Row],[VALOR NIVEL 2]],ActividadesCom[[#This Row],[VALOR NIVEL 1]]),0),"")</f>
        <v>3</v>
      </c>
      <c r="G3823" s="147" t="str">
        <f>IF(ActividadesCom[[#This Row],[PROMEDIO]]="","",IF(ActividadesCom[[#This Row],[PROMEDIO]]&gt;=4,"EXCELENTE",IF(ActividadesCom[[#This Row],[PROMEDIO]]&gt;=3,"NOTABLE",IF(ActividadesCom[[#This Row],[PROMEDIO]]&gt;=2,"BUENO",IF(ActividadesCom[[#This Row],[PROMEDIO]]=1,"SUFICIENTE","")))))</f>
        <v>NOTABLE</v>
      </c>
      <c r="H3823" s="149">
        <f>MAX(ActividadesCom[[#This Row],[PERÍODO 1]],ActividadesCom[[#This Row],[PERÍODO 2]],ActividadesCom[[#This Row],[PERÍODO 3]],ActividadesCom[[#This Row],[PERÍODO 4]],ActividadesCom[[#This Row],[PERÍODO 5]])</f>
        <v>20241</v>
      </c>
      <c r="I3823" s="148" t="s">
        <v>4278</v>
      </c>
      <c r="J3823" s="149">
        <v>20223</v>
      </c>
      <c r="K3823" s="149" t="s">
        <v>4021</v>
      </c>
      <c r="L3823" s="149">
        <f>IF(ActividadesCom[[#This Row],[NIVEL 1]]&lt;&gt;0,VLOOKUP(ActividadesCom[[#This Row],[NIVEL 1]],Catálogo!A:B,2,FALSE),"")</f>
        <v>2</v>
      </c>
      <c r="M3823" s="149">
        <v>1</v>
      </c>
      <c r="N3823" s="148" t="s">
        <v>6338</v>
      </c>
      <c r="O3823" s="149">
        <v>20241</v>
      </c>
      <c r="P3823" s="149" t="s">
        <v>4007</v>
      </c>
      <c r="Q3823" s="149">
        <f>IF(ActividadesCom[[#This Row],[NIVEL 2]]&lt;&gt;0,VLOOKUP(ActividadesCom[[#This Row],[NIVEL 2]],Catálogo!A:B,2,FALSE),"")</f>
        <v>4</v>
      </c>
      <c r="R3823" s="149">
        <v>1</v>
      </c>
      <c r="S3823" s="148" t="s">
        <v>5629</v>
      </c>
      <c r="T3823" s="149">
        <v>20231</v>
      </c>
      <c r="U3823" s="149" t="s">
        <v>4008</v>
      </c>
      <c r="V3823" s="149">
        <f>IF(ActividadesCom[[#This Row],[NIVEL 3]]&lt;&gt;0,VLOOKUP(ActividadesCom[[#This Row],[NIVEL 3]],Catálogo!A:B,2,FALSE),"")</f>
        <v>3</v>
      </c>
      <c r="W3823" s="149">
        <v>1</v>
      </c>
      <c r="X3823" s="148" t="s">
        <v>615</v>
      </c>
      <c r="Y3823" s="149">
        <v>20231</v>
      </c>
      <c r="Z3823" s="149" t="s">
        <v>4008</v>
      </c>
      <c r="AA3823" s="149">
        <f>IF(ActividadesCom[[#This Row],[NIVEL 4]]&lt;&gt;0,VLOOKUP(ActividadesCom[[#This Row],[NIVEL 4]],Catálogo!A:B,2,FALSE),"")</f>
        <v>3</v>
      </c>
      <c r="AB3823" s="149">
        <v>1</v>
      </c>
      <c r="AC3823" s="148" t="s">
        <v>6310</v>
      </c>
      <c r="AD3823" s="149">
        <v>20233</v>
      </c>
      <c r="AE3823" s="149" t="s">
        <v>4007</v>
      </c>
      <c r="AF3823" s="149">
        <f>IF(ActividadesCom[[#This Row],[NIVEL 5]]&lt;&gt;0,VLOOKUP(ActividadesCom[[#This Row],[NIVEL 5]],Catálogo!A:B,2,FALSE),"")</f>
        <v>4</v>
      </c>
      <c r="AG3823" s="149">
        <v>1</v>
      </c>
    </row>
    <row r="3824" spans="1:34" s="151" customFormat="1" ht="30" customHeight="1" x14ac:dyDescent="0.25">
      <c r="A3824" s="147">
        <v>22470144</v>
      </c>
      <c r="B3824" s="148" t="str">
        <f>VLOOKUP(ActividadesCom[[#This Row],[NO. DE CONTROL]],'LISTADO ESTUDIANTES'!A:C,2,FALSE)</f>
        <v>RUEZGAZ NAVARRETE GEORGINA</v>
      </c>
      <c r="C3824" s="148" t="str">
        <f>VLOOKUP(ActividadesCom[[#This Row],[NO. DE CONTROL]],'LISTADO ESTUDIANTES'!A:C,3,FALSE)</f>
        <v>INGENIERIA QUIMICA</v>
      </c>
      <c r="D3824" s="149" t="str">
        <f>VLOOKUP(ActividadesCom[[#This Row],[NO. DE CONTROL]],'LISTADO ESTUDIANTES'!A:D,4,FALSE)</f>
        <v>ACTIVO(A)</v>
      </c>
      <c r="E3824" s="147">
        <f>SUM(ActividadesCom[[#This Row],[CRÉD. 1]],ActividadesCom[[#This Row],[CRÉD. 2]],ActividadesCom[[#This Row],[CRÉD. 3]],ActividadesCom[[#This Row],[CRÉD. 4]],ActividadesCom[[#This Row],[CRÉD. 5]])</f>
        <v>5</v>
      </c>
      <c r="F3824" s="149">
        <f>IF(ActividadesCom[[#This Row],[ÚLTIMO SEMESTRE CON CRÉDITOS]]&gt;0,ROUND(AVERAGE(ActividadesCom[[#This Row],[VALOR NIVEL 5]],ActividadesCom[[#This Row],[VALOR NIVEL 4]],ActividadesCom[[#This Row],[VALOR NIVEL 3]],ActividadesCom[[#This Row],[VALOR NIVEL 2]],ActividadesCom[[#This Row],[VALOR NIVEL 1]]),0),"")</f>
        <v>4</v>
      </c>
      <c r="G3824" s="147" t="str">
        <f>IF(ActividadesCom[[#This Row],[PROMEDIO]]="","",IF(ActividadesCom[[#This Row],[PROMEDIO]]&gt;=4,"EXCELENTE",IF(ActividadesCom[[#This Row],[PROMEDIO]]&gt;=3,"NOTABLE",IF(ActividadesCom[[#This Row],[PROMEDIO]]&gt;=2,"BUENO",IF(ActividadesCom[[#This Row],[PROMEDIO]]=1,"SUFICIENTE","")))))</f>
        <v>EXCELENTE</v>
      </c>
      <c r="H3824" s="149">
        <f>MAX(ActividadesCom[[#This Row],[PERÍODO 1]],ActividadesCom[[#This Row],[PERÍODO 2]],ActividadesCom[[#This Row],[PERÍODO 3]],ActividadesCom[[#This Row],[PERÍODO 4]],ActividadesCom[[#This Row],[PERÍODO 5]])</f>
        <v>20241</v>
      </c>
      <c r="I3824" s="148" t="s">
        <v>42</v>
      </c>
      <c r="J3824" s="149">
        <v>20223</v>
      </c>
      <c r="K3824" s="149" t="s">
        <v>4008</v>
      </c>
      <c r="L3824" s="149">
        <f>IF(ActividadesCom[[#This Row],[NIVEL 1]]&lt;&gt;0,VLOOKUP(ActividadesCom[[#This Row],[NIVEL 1]],Catálogo!A:B,2,FALSE),"")</f>
        <v>3</v>
      </c>
      <c r="M3824" s="149">
        <v>1</v>
      </c>
      <c r="N3824" s="148" t="s">
        <v>9</v>
      </c>
      <c r="O3824" s="149">
        <v>20223</v>
      </c>
      <c r="P3824" s="149" t="s">
        <v>4007</v>
      </c>
      <c r="Q3824" s="149">
        <f>IF(ActividadesCom[[#This Row],[NIVEL 2]]&lt;&gt;0,VLOOKUP(ActividadesCom[[#This Row],[NIVEL 2]],Catálogo!A:B,2,FALSE),"")</f>
        <v>4</v>
      </c>
      <c r="R3824" s="149">
        <v>1</v>
      </c>
      <c r="S3824" s="148" t="s">
        <v>615</v>
      </c>
      <c r="T3824" s="149">
        <v>20231</v>
      </c>
      <c r="U3824" s="149" t="s">
        <v>4008</v>
      </c>
      <c r="V3824" s="149">
        <f>IF(ActividadesCom[[#This Row],[NIVEL 3]]&lt;&gt;0,VLOOKUP(ActividadesCom[[#This Row],[NIVEL 3]],Catálogo!A:B,2,FALSE),"")</f>
        <v>3</v>
      </c>
      <c r="W3824" s="149">
        <v>1</v>
      </c>
      <c r="X3824" s="148" t="s">
        <v>6310</v>
      </c>
      <c r="Y3824" s="149">
        <v>20233</v>
      </c>
      <c r="Z3824" s="149" t="s">
        <v>4007</v>
      </c>
      <c r="AA3824" s="149">
        <f>IF(ActividadesCom[[#This Row],[NIVEL 4]]&lt;&gt;0,VLOOKUP(ActividadesCom[[#This Row],[NIVEL 4]],Catálogo!A:B,2,FALSE),"")</f>
        <v>4</v>
      </c>
      <c r="AB3824" s="149">
        <v>1</v>
      </c>
      <c r="AC3824" s="148" t="s">
        <v>6338</v>
      </c>
      <c r="AD3824" s="149">
        <v>20241</v>
      </c>
      <c r="AE3824" s="149" t="s">
        <v>4007</v>
      </c>
      <c r="AF3824" s="149">
        <f>IF(ActividadesCom[[#This Row],[NIVEL 5]]&lt;&gt;0,VLOOKUP(ActividadesCom[[#This Row],[NIVEL 5]],Catálogo!A:B,2,FALSE),"")</f>
        <v>4</v>
      </c>
      <c r="AG3824" s="149">
        <v>1</v>
      </c>
    </row>
    <row r="3825" spans="1:34" s="151" customFormat="1" ht="30" customHeight="1" x14ac:dyDescent="0.25">
      <c r="A3825" s="147">
        <v>22470145</v>
      </c>
      <c r="B3825" s="148" t="str">
        <f>VLOOKUP(ActividadesCom[[#This Row],[NO. DE CONTROL]],'LISTADO ESTUDIANTES'!A:C,2,FALSE)</f>
        <v>GARCIA SANTOS LUIS ANTONIO</v>
      </c>
      <c r="C3825" s="148" t="str">
        <f>VLOOKUP(ActividadesCom[[#This Row],[NO. DE CONTROL]],'LISTADO ESTUDIANTES'!A:C,3,FALSE)</f>
        <v>INGENIERIA QUIMICA</v>
      </c>
      <c r="D3825" s="149" t="str">
        <f>VLOOKUP(ActividadesCom[[#This Row],[NO. DE CONTROL]],'LISTADO ESTUDIANTES'!A:D,4,FALSE)</f>
        <v>ACTIVO(A)</v>
      </c>
      <c r="E3825" s="147">
        <f>SUM(ActividadesCom[[#This Row],[CRÉD. 1]],ActividadesCom[[#This Row],[CRÉD. 2]],ActividadesCom[[#This Row],[CRÉD. 3]],ActividadesCom[[#This Row],[CRÉD. 4]],ActividadesCom[[#This Row],[CRÉD. 5]])</f>
        <v>5</v>
      </c>
      <c r="F3825" s="149">
        <f>IF(ActividadesCom[[#This Row],[ÚLTIMO SEMESTRE CON CRÉDITOS]]&gt;0,ROUND(AVERAGE(ActividadesCom[[#This Row],[VALOR NIVEL 5]],ActividadesCom[[#This Row],[VALOR NIVEL 4]],ActividadesCom[[#This Row],[VALOR NIVEL 3]],ActividadesCom[[#This Row],[VALOR NIVEL 2]],ActividadesCom[[#This Row],[VALOR NIVEL 1]]),0),"")</f>
        <v>3</v>
      </c>
      <c r="G3825" s="147" t="str">
        <f>IF(ActividadesCom[[#This Row],[PROMEDIO]]="","",IF(ActividadesCom[[#This Row],[PROMEDIO]]&gt;=4,"EXCELENTE",IF(ActividadesCom[[#This Row],[PROMEDIO]]&gt;=3,"NOTABLE",IF(ActividadesCom[[#This Row],[PROMEDIO]]&gt;=2,"BUENO",IF(ActividadesCom[[#This Row],[PROMEDIO]]=1,"SUFICIENTE","")))))</f>
        <v>NOTABLE</v>
      </c>
      <c r="H3825" s="149">
        <f>MAX(ActividadesCom[[#This Row],[PERÍODO 1]],ActividadesCom[[#This Row],[PERÍODO 2]],ActividadesCom[[#This Row],[PERÍODO 3]],ActividadesCom[[#This Row],[PERÍODO 4]],ActividadesCom[[#This Row],[PERÍODO 5]])</f>
        <v>20233</v>
      </c>
      <c r="I3825" s="148" t="s">
        <v>665</v>
      </c>
      <c r="J3825" s="149">
        <v>20223</v>
      </c>
      <c r="K3825" s="149" t="s">
        <v>4008</v>
      </c>
      <c r="L3825" s="149">
        <f>IF(ActividadesCom[[#This Row],[NIVEL 1]]&lt;&gt;0,VLOOKUP(ActividadesCom[[#This Row],[NIVEL 1]],Catálogo!A:B,2,FALSE),"")</f>
        <v>3</v>
      </c>
      <c r="M3825" s="149">
        <v>1</v>
      </c>
      <c r="N3825" s="148" t="s">
        <v>9</v>
      </c>
      <c r="O3825" s="149">
        <v>20223</v>
      </c>
      <c r="P3825" s="149" t="s">
        <v>4007</v>
      </c>
      <c r="Q3825" s="149">
        <f>IF(ActividadesCom[[#This Row],[NIVEL 2]]&lt;&gt;0,VLOOKUP(ActividadesCom[[#This Row],[NIVEL 2]],Catálogo!A:B,2,FALSE),"")</f>
        <v>4</v>
      </c>
      <c r="R3825" s="149">
        <v>1</v>
      </c>
      <c r="S3825" s="148" t="s">
        <v>5629</v>
      </c>
      <c r="T3825" s="149">
        <v>20231</v>
      </c>
      <c r="U3825" s="149" t="s">
        <v>4008</v>
      </c>
      <c r="V3825" s="149">
        <f>IF(ActividadesCom[[#This Row],[NIVEL 3]]&lt;&gt;0,VLOOKUP(ActividadesCom[[#This Row],[NIVEL 3]],Catálogo!A:B,2,FALSE),"")</f>
        <v>3</v>
      </c>
      <c r="W3825" s="149">
        <v>1</v>
      </c>
      <c r="X3825" s="148" t="s">
        <v>665</v>
      </c>
      <c r="Y3825" s="149">
        <v>20231</v>
      </c>
      <c r="Z3825" s="149" t="s">
        <v>4008</v>
      </c>
      <c r="AA3825" s="149">
        <f>IF(ActividadesCom[[#This Row],[NIVEL 4]]&lt;&gt;0,VLOOKUP(ActividadesCom[[#This Row],[NIVEL 4]],Catálogo!A:B,2,FALSE),"")</f>
        <v>3</v>
      </c>
      <c r="AB3825" s="149">
        <v>1</v>
      </c>
      <c r="AC3825" s="148" t="s">
        <v>6310</v>
      </c>
      <c r="AD3825" s="149">
        <v>20233</v>
      </c>
      <c r="AE3825" s="149" t="s">
        <v>4007</v>
      </c>
      <c r="AF3825" s="149">
        <f>IF(ActividadesCom[[#This Row],[NIVEL 5]]&lt;&gt;0,VLOOKUP(ActividadesCom[[#This Row],[NIVEL 5]],Catálogo!A:B,2,FALSE),"")</f>
        <v>4</v>
      </c>
      <c r="AG3825" s="149">
        <v>1</v>
      </c>
    </row>
    <row r="3826" spans="1:34" s="151" customFormat="1" ht="30" customHeight="1" x14ac:dyDescent="0.25">
      <c r="A3826" s="147">
        <v>22470146</v>
      </c>
      <c r="B3826" s="148" t="str">
        <f>VLOOKUP(ActividadesCom[[#This Row],[NO. DE CONTROL]],'LISTADO ESTUDIANTES'!A:C,2,FALSE)</f>
        <v>AVILA DZUL DARWIN SANTIAGO</v>
      </c>
      <c r="C3826" s="148" t="str">
        <f>VLOOKUP(ActividadesCom[[#This Row],[NO. DE CONTROL]],'LISTADO ESTUDIANTES'!A:C,3,FALSE)</f>
        <v>INGENIERIA QUIMICA</v>
      </c>
      <c r="D3826" s="149" t="str">
        <f>VLOOKUP(ActividadesCom[[#This Row],[NO. DE CONTROL]],'LISTADO ESTUDIANTES'!A:D,4,FALSE)</f>
        <v>ACTIVO(A)</v>
      </c>
      <c r="E3826" s="147">
        <f>SUM(ActividadesCom[[#This Row],[CRÉD. 1]],ActividadesCom[[#This Row],[CRÉD. 2]],ActividadesCom[[#This Row],[CRÉD. 3]],ActividadesCom[[#This Row],[CRÉD. 4]],ActividadesCom[[#This Row],[CRÉD. 5]])</f>
        <v>5</v>
      </c>
      <c r="F3826" s="149">
        <f>IF(ActividadesCom[[#This Row],[ÚLTIMO SEMESTRE CON CRÉDITOS]]&gt;0,ROUND(AVERAGE(ActividadesCom[[#This Row],[VALOR NIVEL 5]],ActividadesCom[[#This Row],[VALOR NIVEL 4]],ActividadesCom[[#This Row],[VALOR NIVEL 3]],ActividadesCom[[#This Row],[VALOR NIVEL 2]],ActividadesCom[[#This Row],[VALOR NIVEL 1]]),0),"")</f>
        <v>4</v>
      </c>
      <c r="G3826" s="147" t="str">
        <f>IF(ActividadesCom[[#This Row],[PROMEDIO]]="","",IF(ActividadesCom[[#This Row],[PROMEDIO]]&gt;=4,"EXCELENTE",IF(ActividadesCom[[#This Row],[PROMEDIO]]&gt;=3,"NOTABLE",IF(ActividadesCom[[#This Row],[PROMEDIO]]&gt;=2,"BUENO",IF(ActividadesCom[[#This Row],[PROMEDIO]]=1,"SUFICIENTE","")))))</f>
        <v>EXCELENTE</v>
      </c>
      <c r="H3826" s="149">
        <f>MAX(ActividadesCom[[#This Row],[PERÍODO 1]],ActividadesCom[[#This Row],[PERÍODO 2]],ActividadesCom[[#This Row],[PERÍODO 3]],ActividadesCom[[#This Row],[PERÍODO 4]],ActividadesCom[[#This Row],[PERÍODO 5]])</f>
        <v>20233</v>
      </c>
      <c r="I3826" s="148" t="s">
        <v>5690</v>
      </c>
      <c r="J3826" s="149">
        <v>20223</v>
      </c>
      <c r="K3826" s="149" t="s">
        <v>4007</v>
      </c>
      <c r="L3826" s="149">
        <f>IF(ActividadesCom[[#This Row],[NIVEL 1]]&lt;&gt;0,VLOOKUP(ActividadesCom[[#This Row],[NIVEL 1]],Catálogo!A:B,2,FALSE),"")</f>
        <v>4</v>
      </c>
      <c r="M3826" s="149">
        <v>1</v>
      </c>
      <c r="N3826" s="148" t="s">
        <v>42</v>
      </c>
      <c r="O3826" s="149">
        <v>20223</v>
      </c>
      <c r="P3826" s="149" t="s">
        <v>4008</v>
      </c>
      <c r="Q3826" s="149">
        <f>IF(ActividadesCom[[#This Row],[NIVEL 2]]&lt;&gt;0,VLOOKUP(ActividadesCom[[#This Row],[NIVEL 2]],Catálogo!A:B,2,FALSE),"")</f>
        <v>3</v>
      </c>
      <c r="R3826" s="149">
        <v>1</v>
      </c>
      <c r="S3826" s="148" t="s">
        <v>4880</v>
      </c>
      <c r="T3826" s="149">
        <v>20223</v>
      </c>
      <c r="U3826" s="149" t="s">
        <v>4007</v>
      </c>
      <c r="V3826" s="149">
        <f>IF(ActividadesCom[[#This Row],[NIVEL 3]]&lt;&gt;0,VLOOKUP(ActividadesCom[[#This Row],[NIVEL 3]],Catálogo!A:B,2,FALSE),"")</f>
        <v>4</v>
      </c>
      <c r="W3826" s="149">
        <v>1</v>
      </c>
      <c r="X3826" s="148" t="s">
        <v>11</v>
      </c>
      <c r="Y3826" s="149">
        <v>20231</v>
      </c>
      <c r="Z3826" s="149" t="s">
        <v>4007</v>
      </c>
      <c r="AA3826" s="149">
        <f>IF(ActividadesCom[[#This Row],[NIVEL 4]]&lt;&gt;0,VLOOKUP(ActividadesCom[[#This Row],[NIVEL 4]],Catálogo!A:B,2,FALSE),"")</f>
        <v>4</v>
      </c>
      <c r="AB3826" s="149">
        <v>1</v>
      </c>
      <c r="AC3826" s="148" t="s">
        <v>6310</v>
      </c>
      <c r="AD3826" s="149">
        <v>20233</v>
      </c>
      <c r="AE3826" s="149" t="s">
        <v>4007</v>
      </c>
      <c r="AF3826" s="149">
        <f>IF(ActividadesCom[[#This Row],[NIVEL 5]]&lt;&gt;0,VLOOKUP(ActividadesCom[[#This Row],[NIVEL 5]],Catálogo!A:B,2,FALSE),"")</f>
        <v>4</v>
      </c>
      <c r="AG3826" s="149">
        <v>1</v>
      </c>
    </row>
    <row r="3827" spans="1:34" ht="30" hidden="1" customHeight="1" x14ac:dyDescent="0.25">
      <c r="A3827" s="7">
        <v>22470147</v>
      </c>
      <c r="B3827" s="6" t="str">
        <f>VLOOKUP(ActividadesCom[[#This Row],[NO. DE CONTROL]],'LISTADO ESTUDIANTES'!A:C,2,FALSE)</f>
        <v>GRANADILLO QUIJANO LUDWIKA KRYSTEL</v>
      </c>
      <c r="C3827" s="6" t="str">
        <f>VLOOKUP(ActividadesCom[[#This Row],[NO. DE CONTROL]],'LISTADO ESTUDIANTES'!A:C,3,FALSE)</f>
        <v>INGENIERIA EN GESTION EMPRESARIAL</v>
      </c>
      <c r="D3827" s="5" t="str">
        <f>VLOOKUP(ActividadesCom[[#This Row],[NO. DE CONTROL]],'LISTADO ESTUDIANTES'!A:D,4,FALSE)</f>
        <v>EGRESADO(A)</v>
      </c>
      <c r="E3827" s="7">
        <f>SUM(ActividadesCom[[#This Row],[CRÉD. 1]],ActividadesCom[[#This Row],[CRÉD. 2]],ActividadesCom[[#This Row],[CRÉD. 3]],ActividadesCom[[#This Row],[CRÉD. 4]],ActividadesCom[[#This Row],[CRÉD. 5]])</f>
        <v>5</v>
      </c>
      <c r="F3827" s="5">
        <f>IF(ActividadesCom[[#This Row],[ÚLTIMO SEMESTRE CON CRÉDITOS]]&gt;0,ROUND(AVERAGE(ActividadesCom[[#This Row],[VALOR NIVEL 5]],ActividadesCom[[#This Row],[VALOR NIVEL 4]],ActividadesCom[[#This Row],[VALOR NIVEL 3]],ActividadesCom[[#This Row],[VALOR NIVEL 2]],ActividadesCom[[#This Row],[VALOR NIVEL 1]]),0),"")</f>
        <v>4</v>
      </c>
      <c r="G3827" s="7" t="str">
        <f>IF(ActividadesCom[[#This Row],[PROMEDIO]]="","",IF(ActividadesCom[[#This Row],[PROMEDIO]]&gt;=4,"EXCELENTE",IF(ActividadesCom[[#This Row],[PROMEDIO]]&gt;=3,"NOTABLE",IF(ActividadesCom[[#This Row],[PROMEDIO]]&gt;=2,"BUENO",IF(ActividadesCom[[#This Row],[PROMEDIO]]=1,"SUFICIENTE","")))))</f>
        <v>EXCELENTE</v>
      </c>
      <c r="H3827" s="5">
        <f>MAX(ActividadesCom[[#This Row],[PERÍODO 1]],ActividadesCom[[#This Row],[PERÍODO 2]],ActividadesCom[[#This Row],[PERÍODO 3]],ActividadesCom[[#This Row],[PERÍODO 4]],ActividadesCom[[#This Row],[PERÍODO 5]])</f>
        <v>20223</v>
      </c>
      <c r="I3827" s="6" t="s">
        <v>5702</v>
      </c>
      <c r="J3827" s="5">
        <v>20223</v>
      </c>
      <c r="K3827" s="5" t="s">
        <v>4007</v>
      </c>
      <c r="L3827" s="5">
        <f>IF(ActividadesCom[[#This Row],[NIVEL 1]]&lt;&gt;0,VLOOKUP(ActividadesCom[[#This Row],[NIVEL 1]],Catálogo!A:B,2,FALSE),"")</f>
        <v>4</v>
      </c>
      <c r="M3827" s="5">
        <v>1</v>
      </c>
      <c r="N3827" s="6" t="s">
        <v>4861</v>
      </c>
      <c r="O3827" s="5">
        <v>20223</v>
      </c>
      <c r="P3827" s="5" t="s">
        <v>4007</v>
      </c>
      <c r="Q3827" s="5">
        <f>IF(ActividadesCom[[#This Row],[NIVEL 2]]&lt;&gt;0,VLOOKUP(ActividadesCom[[#This Row],[NIVEL 2]],Catálogo!A:B,2,FALSE),"")</f>
        <v>4</v>
      </c>
      <c r="R3827" s="5">
        <v>1</v>
      </c>
      <c r="S3827" s="6" t="s">
        <v>5717</v>
      </c>
      <c r="T3827" s="5">
        <v>20223</v>
      </c>
      <c r="U3827" s="5" t="s">
        <v>4007</v>
      </c>
      <c r="V3827" s="5">
        <f>IF(ActividadesCom[[#This Row],[NIVEL 3]]&lt;&gt;0,VLOOKUP(ActividadesCom[[#This Row],[NIVEL 3]],Catálogo!A:B,2,FALSE),"")</f>
        <v>4</v>
      </c>
      <c r="W3827" s="5">
        <v>1</v>
      </c>
      <c r="X3827" s="6" t="s">
        <v>5718</v>
      </c>
      <c r="Y3827" s="5">
        <v>20223</v>
      </c>
      <c r="Z3827" s="5" t="s">
        <v>4007</v>
      </c>
      <c r="AA3827" s="5">
        <f>IF(ActividadesCom[[#This Row],[NIVEL 4]]&lt;&gt;0,VLOOKUP(ActividadesCom[[#This Row],[NIVEL 4]],Catálogo!A:B,2,FALSE),"")</f>
        <v>4</v>
      </c>
      <c r="AB3827" s="5">
        <v>1</v>
      </c>
      <c r="AC3827" s="6" t="s">
        <v>3518</v>
      </c>
      <c r="AD3827" s="5">
        <v>20223</v>
      </c>
      <c r="AE3827" s="5" t="s">
        <v>4020</v>
      </c>
      <c r="AF3827" s="5">
        <f>IF(ActividadesCom[[#This Row],[NIVEL 5]]&lt;&gt;0,VLOOKUP(ActividadesCom[[#This Row],[NIVEL 5]],Catálogo!A:B,2,FALSE),"")</f>
        <v>3</v>
      </c>
      <c r="AG3827" s="5">
        <v>1</v>
      </c>
      <c r="AH3827" s="2"/>
    </row>
    <row r="3828" spans="1:34" ht="30" hidden="1" customHeight="1" x14ac:dyDescent="0.25">
      <c r="A3828" s="7">
        <v>22470148</v>
      </c>
      <c r="B3828" s="6" t="str">
        <f>VLOOKUP(ActividadesCom[[#This Row],[NO. DE CONTROL]],'LISTADO ESTUDIANTES'!A:C,2,FALSE)</f>
        <v>HERMIDA BUSTOS MAYRA CITLALLY</v>
      </c>
      <c r="C3828" s="6" t="str">
        <f>VLOOKUP(ActividadesCom[[#This Row],[NO. DE CONTROL]],'LISTADO ESTUDIANTES'!A:C,3,FALSE)</f>
        <v>INGENIERIA EN GESTION EMPRESARIAL</v>
      </c>
      <c r="D3828" s="5" t="str">
        <f>VLOOKUP(ActividadesCom[[#This Row],[NO. DE CONTROL]],'LISTADO ESTUDIANTES'!A:D,4,FALSE)</f>
        <v>EGRESADO(A)</v>
      </c>
      <c r="E3828" s="7">
        <f>SUM(ActividadesCom[[#This Row],[CRÉD. 1]],ActividadesCom[[#This Row],[CRÉD. 2]],ActividadesCom[[#This Row],[CRÉD. 3]],ActividadesCom[[#This Row],[CRÉD. 4]],ActividadesCom[[#This Row],[CRÉD. 5]])</f>
        <v>0</v>
      </c>
      <c r="F3828" s="5" t="str">
        <f>IF(ActividadesCom[[#This Row],[ÚLTIMO SEMESTRE CON CRÉDITOS]]&gt;0,ROUND(AVERAGE(ActividadesCom[[#This Row],[VALOR NIVEL 5]],ActividadesCom[[#This Row],[VALOR NIVEL 4]],ActividadesCom[[#This Row],[VALOR NIVEL 3]],ActividadesCom[[#This Row],[VALOR NIVEL 2]],ActividadesCom[[#This Row],[VALOR NIVEL 1]]),0),"")</f>
        <v/>
      </c>
      <c r="G3828" s="7" t="str">
        <f>IF(ActividadesCom[[#This Row],[PROMEDIO]]="","",IF(ActividadesCom[[#This Row],[PROMEDIO]]&gt;=4,"EXCELENTE",IF(ActividadesCom[[#This Row],[PROMEDIO]]&gt;=3,"NOTABLE",IF(ActividadesCom[[#This Row],[PROMEDIO]]&gt;=2,"BUENO",IF(ActividadesCom[[#This Row],[PROMEDIO]]=1,"SUFICIENTE","")))))</f>
        <v/>
      </c>
      <c r="H3828" s="5">
        <f>MAX(ActividadesCom[[#This Row],[PERÍODO 1]],ActividadesCom[[#This Row],[PERÍODO 2]],ActividadesCom[[#This Row],[PERÍODO 3]],ActividadesCom[[#This Row],[PERÍODO 4]],ActividadesCom[[#This Row],[PERÍODO 5]])</f>
        <v>0</v>
      </c>
      <c r="I3828" s="6"/>
      <c r="J3828" s="5"/>
      <c r="K3828" s="5"/>
      <c r="L3828" s="5" t="str">
        <f>IF(ActividadesCom[[#This Row],[NIVEL 1]]&lt;&gt;0,VLOOKUP(ActividadesCom[[#This Row],[NIVEL 1]],Catálogo!A:B,2,FALSE),"")</f>
        <v/>
      </c>
      <c r="M3828" s="5"/>
      <c r="N3828" s="6"/>
      <c r="O3828" s="5"/>
      <c r="P3828" s="5"/>
      <c r="Q3828" s="5" t="str">
        <f>IF(ActividadesCom[[#This Row],[NIVEL 2]]&lt;&gt;0,VLOOKUP(ActividadesCom[[#This Row],[NIVEL 2]],Catálogo!A:B,2,FALSE),"")</f>
        <v/>
      </c>
      <c r="R3828" s="5"/>
      <c r="S3828" s="6"/>
      <c r="T3828" s="5"/>
      <c r="U3828" s="5"/>
      <c r="V3828" s="5" t="str">
        <f>IF(ActividadesCom[[#This Row],[NIVEL 3]]&lt;&gt;0,VLOOKUP(ActividadesCom[[#This Row],[NIVEL 3]],Catálogo!A:B,2,FALSE),"")</f>
        <v/>
      </c>
      <c r="W3828" s="5"/>
      <c r="X3828" s="6"/>
      <c r="Y3828" s="5"/>
      <c r="Z3828" s="5"/>
      <c r="AA3828" s="5" t="str">
        <f>IF(ActividadesCom[[#This Row],[NIVEL 4]]&lt;&gt;0,VLOOKUP(ActividadesCom[[#This Row],[NIVEL 4]],Catálogo!A:B,2,FALSE),"")</f>
        <v/>
      </c>
      <c r="AB3828" s="5"/>
      <c r="AC3828" s="6"/>
      <c r="AD3828" s="5"/>
      <c r="AE3828" s="5"/>
      <c r="AF3828" s="5" t="str">
        <f>IF(ActividadesCom[[#This Row],[NIVEL 5]]&lt;&gt;0,VLOOKUP(ActividadesCom[[#This Row],[NIVEL 5]],Catálogo!A:B,2,FALSE),"")</f>
        <v/>
      </c>
      <c r="AG3828" s="5"/>
      <c r="AH3828" s="2"/>
    </row>
    <row r="3829" spans="1:34" ht="30" hidden="1" customHeight="1" x14ac:dyDescent="0.25">
      <c r="A3829" s="7">
        <v>22470149</v>
      </c>
      <c r="B3829" s="6" t="str">
        <f>VLOOKUP(ActividadesCom[[#This Row],[NO. DE CONTROL]],'LISTADO ESTUDIANTES'!A:C,2,FALSE)</f>
        <v>ZUVIETA TEJEDA KARLA CRYSTEL</v>
      </c>
      <c r="C3829" s="6" t="str">
        <f>VLOOKUP(ActividadesCom[[#This Row],[NO. DE CONTROL]],'LISTADO ESTUDIANTES'!A:C,3,FALSE)</f>
        <v>INGENIERIA EN GESTION EMPRESARIAL</v>
      </c>
      <c r="D3829" s="5" t="str">
        <f>VLOOKUP(ActividadesCom[[#This Row],[NO. DE CONTROL]],'LISTADO ESTUDIANTES'!A:D,4,FALSE)</f>
        <v>EGRESADO(A)</v>
      </c>
      <c r="E3829" s="7">
        <f>SUM(ActividadesCom[[#This Row],[CRÉD. 1]],ActividadesCom[[#This Row],[CRÉD. 2]],ActividadesCom[[#This Row],[CRÉD. 3]],ActividadesCom[[#This Row],[CRÉD. 4]],ActividadesCom[[#This Row],[CRÉD. 5]])</f>
        <v>0</v>
      </c>
      <c r="F3829" s="5" t="str">
        <f>IF(ActividadesCom[[#This Row],[ÚLTIMO SEMESTRE CON CRÉDITOS]]&gt;0,ROUND(AVERAGE(ActividadesCom[[#This Row],[VALOR NIVEL 5]],ActividadesCom[[#This Row],[VALOR NIVEL 4]],ActividadesCom[[#This Row],[VALOR NIVEL 3]],ActividadesCom[[#This Row],[VALOR NIVEL 2]],ActividadesCom[[#This Row],[VALOR NIVEL 1]]),0),"")</f>
        <v/>
      </c>
      <c r="G3829" s="7" t="str">
        <f>IF(ActividadesCom[[#This Row],[PROMEDIO]]="","",IF(ActividadesCom[[#This Row],[PROMEDIO]]&gt;=4,"EXCELENTE",IF(ActividadesCom[[#This Row],[PROMEDIO]]&gt;=3,"NOTABLE",IF(ActividadesCom[[#This Row],[PROMEDIO]]&gt;=2,"BUENO",IF(ActividadesCom[[#This Row],[PROMEDIO]]=1,"SUFICIENTE","")))))</f>
        <v/>
      </c>
      <c r="H3829" s="5">
        <f>MAX(ActividadesCom[[#This Row],[PERÍODO 1]],ActividadesCom[[#This Row],[PERÍODO 2]],ActividadesCom[[#This Row],[PERÍODO 3]],ActividadesCom[[#This Row],[PERÍODO 4]],ActividadesCom[[#This Row],[PERÍODO 5]])</f>
        <v>0</v>
      </c>
      <c r="I3829" s="6"/>
      <c r="J3829" s="5"/>
      <c r="K3829" s="5"/>
      <c r="L3829" s="5" t="str">
        <f>IF(ActividadesCom[[#This Row],[NIVEL 1]]&lt;&gt;0,VLOOKUP(ActividadesCom[[#This Row],[NIVEL 1]],Catálogo!A:B,2,FALSE),"")</f>
        <v/>
      </c>
      <c r="M3829" s="5"/>
      <c r="N3829" s="6"/>
      <c r="O3829" s="5"/>
      <c r="P3829" s="5"/>
      <c r="Q3829" s="5" t="str">
        <f>IF(ActividadesCom[[#This Row],[NIVEL 2]]&lt;&gt;0,VLOOKUP(ActividadesCom[[#This Row],[NIVEL 2]],Catálogo!A:B,2,FALSE),"")</f>
        <v/>
      </c>
      <c r="R3829" s="5"/>
      <c r="S3829" s="6"/>
      <c r="T3829" s="5"/>
      <c r="U3829" s="5"/>
      <c r="V3829" s="5" t="str">
        <f>IF(ActividadesCom[[#This Row],[NIVEL 3]]&lt;&gt;0,VLOOKUP(ActividadesCom[[#This Row],[NIVEL 3]],Catálogo!A:B,2,FALSE),"")</f>
        <v/>
      </c>
      <c r="W3829" s="5"/>
      <c r="X3829" s="6"/>
      <c r="Y3829" s="5"/>
      <c r="Z3829" s="5"/>
      <c r="AA3829" s="5" t="str">
        <f>IF(ActividadesCom[[#This Row],[NIVEL 4]]&lt;&gt;0,VLOOKUP(ActividadesCom[[#This Row],[NIVEL 4]],Catálogo!A:B,2,FALSE),"")</f>
        <v/>
      </c>
      <c r="AB3829" s="5"/>
      <c r="AC3829" s="6"/>
      <c r="AD3829" s="5"/>
      <c r="AE3829" s="5"/>
      <c r="AF3829" s="5" t="str">
        <f>IF(ActividadesCom[[#This Row],[NIVEL 5]]&lt;&gt;0,VLOOKUP(ActividadesCom[[#This Row],[NIVEL 5]],Catálogo!A:B,2,FALSE),"")</f>
        <v/>
      </c>
      <c r="AG3829" s="5"/>
      <c r="AH3829" s="2"/>
    </row>
    <row r="3830" spans="1:34" ht="30" hidden="1" customHeight="1" x14ac:dyDescent="0.25">
      <c r="A3830" s="7">
        <v>22470150</v>
      </c>
      <c r="B3830" s="6" t="str">
        <f>VLOOKUP(ActividadesCom[[#This Row],[NO. DE CONTROL]],'LISTADO ESTUDIANTES'!A:C,2,FALSE)</f>
        <v>HERNANDEZ ESQUIVEL GENESIS SOFIA</v>
      </c>
      <c r="C3830" s="6" t="str">
        <f>VLOOKUP(ActividadesCom[[#This Row],[NO. DE CONTROL]],'LISTADO ESTUDIANTES'!A:C,3,FALSE)</f>
        <v>INGENIERIA EN GESTION EMPRESARIAL</v>
      </c>
      <c r="D3830" s="5" t="str">
        <f>VLOOKUP(ActividadesCom[[#This Row],[NO. DE CONTROL]],'LISTADO ESTUDIANTES'!A:D,4,FALSE)</f>
        <v>EGRESADO(A)</v>
      </c>
      <c r="E3830" s="7">
        <f>SUM(ActividadesCom[[#This Row],[CRÉD. 1]],ActividadesCom[[#This Row],[CRÉD. 2]],ActividadesCom[[#This Row],[CRÉD. 3]],ActividadesCom[[#This Row],[CRÉD. 4]],ActividadesCom[[#This Row],[CRÉD. 5]])</f>
        <v>1</v>
      </c>
      <c r="F3830" s="5">
        <f>IF(ActividadesCom[[#This Row],[ÚLTIMO SEMESTRE CON CRÉDITOS]]&gt;0,ROUND(AVERAGE(ActividadesCom[[#This Row],[VALOR NIVEL 5]],ActividadesCom[[#This Row],[VALOR NIVEL 4]],ActividadesCom[[#This Row],[VALOR NIVEL 3]],ActividadesCom[[#This Row],[VALOR NIVEL 2]],ActividadesCom[[#This Row],[VALOR NIVEL 1]]),0),"")</f>
        <v>4</v>
      </c>
      <c r="G3830" s="7" t="str">
        <f>IF(ActividadesCom[[#This Row],[PROMEDIO]]="","",IF(ActividadesCom[[#This Row],[PROMEDIO]]&gt;=4,"EXCELENTE",IF(ActividadesCom[[#This Row],[PROMEDIO]]&gt;=3,"NOTABLE",IF(ActividadesCom[[#This Row],[PROMEDIO]]&gt;=2,"BUENO",IF(ActividadesCom[[#This Row],[PROMEDIO]]=1,"SUFICIENTE","")))))</f>
        <v>EXCELENTE</v>
      </c>
      <c r="H3830" s="5">
        <f>MAX(ActividadesCom[[#This Row],[PERÍODO 1]],ActividadesCom[[#This Row],[PERÍODO 2]],ActividadesCom[[#This Row],[PERÍODO 3]],ActividadesCom[[#This Row],[PERÍODO 4]],ActividadesCom[[#This Row],[PERÍODO 5]])</f>
        <v>20231</v>
      </c>
      <c r="I3830" s="6" t="s">
        <v>9</v>
      </c>
      <c r="J3830" s="5">
        <v>20231</v>
      </c>
      <c r="K3830" s="5" t="s">
        <v>4007</v>
      </c>
      <c r="L3830" s="5">
        <f>IF(ActividadesCom[[#This Row],[NIVEL 1]]&lt;&gt;0,VLOOKUP(ActividadesCom[[#This Row],[NIVEL 1]],Catálogo!A:B,2,FALSE),"")</f>
        <v>4</v>
      </c>
      <c r="M3830" s="5">
        <v>1</v>
      </c>
      <c r="N3830" s="6"/>
      <c r="O3830" s="5"/>
      <c r="P3830" s="5"/>
      <c r="Q3830" s="5" t="str">
        <f>IF(ActividadesCom[[#This Row],[NIVEL 2]]&lt;&gt;0,VLOOKUP(ActividadesCom[[#This Row],[NIVEL 2]],Catálogo!A:B,2,FALSE),"")</f>
        <v/>
      </c>
      <c r="R3830" s="5"/>
      <c r="S3830" s="6"/>
      <c r="T3830" s="5"/>
      <c r="U3830" s="5"/>
      <c r="V3830" s="5" t="str">
        <f>IF(ActividadesCom[[#This Row],[NIVEL 3]]&lt;&gt;0,VLOOKUP(ActividadesCom[[#This Row],[NIVEL 3]],Catálogo!A:B,2,FALSE),"")</f>
        <v/>
      </c>
      <c r="W3830" s="5"/>
      <c r="X3830" s="6"/>
      <c r="Y3830" s="5"/>
      <c r="Z3830" s="5"/>
      <c r="AA3830" s="5" t="str">
        <f>IF(ActividadesCom[[#This Row],[NIVEL 4]]&lt;&gt;0,VLOOKUP(ActividadesCom[[#This Row],[NIVEL 4]],Catálogo!A:B,2,FALSE),"")</f>
        <v/>
      </c>
      <c r="AB3830" s="5"/>
      <c r="AC3830" s="6"/>
      <c r="AD3830" s="5"/>
      <c r="AE3830" s="5"/>
      <c r="AF3830" s="5" t="str">
        <f>IF(ActividadesCom[[#This Row],[NIVEL 5]]&lt;&gt;0,VLOOKUP(ActividadesCom[[#This Row],[NIVEL 5]],Catálogo!A:B,2,FALSE),"")</f>
        <v/>
      </c>
      <c r="AG3830" s="5"/>
      <c r="AH3830" s="2"/>
    </row>
    <row r="3831" spans="1:34" s="151" customFormat="1" ht="30" customHeight="1" x14ac:dyDescent="0.25">
      <c r="A3831" s="192">
        <v>22470151</v>
      </c>
      <c r="B3831" s="148" t="str">
        <f>VLOOKUP(ActividadesCom[[#This Row],[NO. DE CONTROL]],'LISTADO ESTUDIANTES'!A:C,2,FALSE)</f>
        <v>GOMEZ CANUL JOSUE EMMANUEL</v>
      </c>
      <c r="C3831" s="148" t="str">
        <f>VLOOKUP(ActividadesCom[[#This Row],[NO. DE CONTROL]],'LISTADO ESTUDIANTES'!A:C,3,FALSE)</f>
        <v>INGENIERIA EN GESTION EMPRESARIAL</v>
      </c>
      <c r="D3831" s="149" t="str">
        <f>VLOOKUP(ActividadesCom[[#This Row],[NO. DE CONTROL]],'LISTADO ESTUDIANTES'!A:D,4,FALSE)</f>
        <v>ACTIVO(A)</v>
      </c>
      <c r="E3831" s="193">
        <f>SUM(ActividadesCom[[#This Row],[CRÉD. 1]],ActividadesCom[[#This Row],[CRÉD. 2]],ActividadesCom[[#This Row],[CRÉD. 3]],ActividadesCom[[#This Row],[CRÉD. 4]],ActividadesCom[[#This Row],[CRÉD. 5]])</f>
        <v>5</v>
      </c>
      <c r="F3831" s="192">
        <f>IF(ActividadesCom[[#This Row],[ÚLTIMO SEMESTRE CON CRÉDITOS]]&gt;0,ROUND(AVERAGE(ActividadesCom[[#This Row],[VALOR NIVEL 5]],ActividadesCom[[#This Row],[VALOR NIVEL 4]],ActividadesCom[[#This Row],[VALOR NIVEL 3]],ActividadesCom[[#This Row],[VALOR NIVEL 2]],ActividadesCom[[#This Row],[VALOR NIVEL 1]]),0),"")</f>
        <v>4</v>
      </c>
      <c r="G3831" s="193" t="str">
        <f>IF(ActividadesCom[[#This Row],[PROMEDIO]]="","",IF(ActividadesCom[[#This Row],[PROMEDIO]]&gt;=4,"EXCELENTE",IF(ActividadesCom[[#This Row],[PROMEDIO]]&gt;=3,"NOTABLE",IF(ActividadesCom[[#This Row],[PROMEDIO]]&gt;=2,"BUENO",IF(ActividadesCom[[#This Row],[PROMEDIO]]=1,"SUFICIENTE","")))))</f>
        <v>EXCELENTE</v>
      </c>
      <c r="H3831" s="192">
        <f>MAX(ActividadesCom[[#This Row],[PERÍODO 1]],ActividadesCom[[#This Row],[PERÍODO 2]],ActividadesCom[[#This Row],[PERÍODO 3]],ActividadesCom[[#This Row],[PERÍODO 4]],ActividadesCom[[#This Row],[PERÍODO 5]])</f>
        <v>20241</v>
      </c>
      <c r="I3831" s="194" t="s">
        <v>5717</v>
      </c>
      <c r="J3831" s="192">
        <v>20223</v>
      </c>
      <c r="K3831" s="192" t="s">
        <v>4007</v>
      </c>
      <c r="L3831" s="192">
        <f>IF(ActividadesCom[[#This Row],[NIVEL 1]]&lt;&gt;0,VLOOKUP(ActividadesCom[[#This Row],[NIVEL 1]],Catálogo!A:B,2,FALSE),"")</f>
        <v>4</v>
      </c>
      <c r="M3831" s="192">
        <v>1</v>
      </c>
      <c r="N3831" s="148" t="s">
        <v>9</v>
      </c>
      <c r="O3831" s="192">
        <v>20231</v>
      </c>
      <c r="P3831" s="149" t="s">
        <v>4007</v>
      </c>
      <c r="Q3831" s="192">
        <f>IF(ActividadesCom[[#This Row],[NIVEL 2]]&lt;&gt;0,VLOOKUP(ActividadesCom[[#This Row],[NIVEL 2]],Catálogo!A:B,2,FALSE),"")</f>
        <v>4</v>
      </c>
      <c r="R3831" s="192">
        <v>1</v>
      </c>
      <c r="S3831" s="148" t="s">
        <v>5702</v>
      </c>
      <c r="T3831" s="192">
        <v>20233</v>
      </c>
      <c r="U3831" s="149" t="s">
        <v>4007</v>
      </c>
      <c r="V3831" s="192">
        <f>IF(ActividadesCom[[#This Row],[NIVEL 3]]&lt;&gt;0,VLOOKUP(ActividadesCom[[#This Row],[NIVEL 3]],Catálogo!A:B,2,FALSE),"")</f>
        <v>4</v>
      </c>
      <c r="W3831" s="192">
        <v>1</v>
      </c>
      <c r="X3831" s="148" t="s">
        <v>6316</v>
      </c>
      <c r="Y3831" s="192">
        <v>20241</v>
      </c>
      <c r="Z3831" s="149" t="s">
        <v>4008</v>
      </c>
      <c r="AA3831" s="192">
        <f>IF(ActividadesCom[[#This Row],[NIVEL 4]]&lt;&gt;0,VLOOKUP(ActividadesCom[[#This Row],[NIVEL 4]],Catálogo!A:B,2,FALSE),"")</f>
        <v>3</v>
      </c>
      <c r="AB3831" s="192">
        <v>1</v>
      </c>
      <c r="AC3831" s="148" t="s">
        <v>6328</v>
      </c>
      <c r="AD3831" s="192">
        <v>20241</v>
      </c>
      <c r="AE3831" s="149" t="s">
        <v>4007</v>
      </c>
      <c r="AF3831" s="192">
        <f>IF(ActividadesCom[[#This Row],[NIVEL 5]]&lt;&gt;0,VLOOKUP(ActividadesCom[[#This Row],[NIVEL 5]],Catálogo!A:B,2,FALSE),"")</f>
        <v>4</v>
      </c>
      <c r="AG3831" s="192">
        <v>1</v>
      </c>
    </row>
    <row r="3832" spans="1:34" s="151" customFormat="1" ht="30" customHeight="1" x14ac:dyDescent="0.25">
      <c r="A3832" s="147">
        <v>22470152</v>
      </c>
      <c r="B3832" s="148" t="str">
        <f>VLOOKUP(ActividadesCom[[#This Row],[NO. DE CONTROL]],'LISTADO ESTUDIANTES'!A:C,2,FALSE)</f>
        <v>ALFARO ACOSTA SINTIQUE AMISADAI</v>
      </c>
      <c r="C3832" s="148" t="str">
        <f>VLOOKUP(ActividadesCom[[#This Row],[NO. DE CONTROL]],'LISTADO ESTUDIANTES'!A:C,3,FALSE)</f>
        <v>INGENIERIA EN GESTION EMPRESARIAL</v>
      </c>
      <c r="D3832" s="149" t="str">
        <f>VLOOKUP(ActividadesCom[[#This Row],[NO. DE CONTROL]],'LISTADO ESTUDIANTES'!A:D,4,FALSE)</f>
        <v>ACTIVO(A)</v>
      </c>
      <c r="E3832" s="147">
        <f>SUM(ActividadesCom[[#This Row],[CRÉD. 1]],ActividadesCom[[#This Row],[CRÉD. 2]],ActividadesCom[[#This Row],[CRÉD. 3]],ActividadesCom[[#This Row],[CRÉD. 4]],ActividadesCom[[#This Row],[CRÉD. 5]])</f>
        <v>5</v>
      </c>
      <c r="F3832" s="149">
        <f>IF(ActividadesCom[[#This Row],[ÚLTIMO SEMESTRE CON CRÉDITOS]]&gt;0,ROUND(AVERAGE(ActividadesCom[[#This Row],[VALOR NIVEL 5]],ActividadesCom[[#This Row],[VALOR NIVEL 4]],ActividadesCom[[#This Row],[VALOR NIVEL 3]],ActividadesCom[[#This Row],[VALOR NIVEL 2]],ActividadesCom[[#This Row],[VALOR NIVEL 1]]),0),"")</f>
        <v>4</v>
      </c>
      <c r="G3832" s="147" t="str">
        <f>IF(ActividadesCom[[#This Row],[PROMEDIO]]="","",IF(ActividadesCom[[#This Row],[PROMEDIO]]&gt;=4,"EXCELENTE",IF(ActividadesCom[[#This Row],[PROMEDIO]]&gt;=3,"NOTABLE",IF(ActividadesCom[[#This Row],[PROMEDIO]]&gt;=2,"BUENO",IF(ActividadesCom[[#This Row],[PROMEDIO]]=1,"SUFICIENTE","")))))</f>
        <v>EXCELENTE</v>
      </c>
      <c r="H3832" s="149">
        <f>MAX(ActividadesCom[[#This Row],[PERÍODO 1]],ActividadesCom[[#This Row],[PERÍODO 2]],ActividadesCom[[#This Row],[PERÍODO 3]],ActividadesCom[[#This Row],[PERÍODO 4]],ActividadesCom[[#This Row],[PERÍODO 5]])</f>
        <v>20231</v>
      </c>
      <c r="I3832" s="148" t="s">
        <v>5718</v>
      </c>
      <c r="J3832" s="149">
        <v>20223</v>
      </c>
      <c r="K3832" s="149" t="s">
        <v>4007</v>
      </c>
      <c r="L3832" s="149">
        <f>IF(ActividadesCom[[#This Row],[NIVEL 1]]&lt;&gt;0,VLOOKUP(ActividadesCom[[#This Row],[NIVEL 1]],Catálogo!A:B,2,FALSE),"")</f>
        <v>4</v>
      </c>
      <c r="M3832" s="149">
        <v>1</v>
      </c>
      <c r="N3832" s="148" t="s">
        <v>4861</v>
      </c>
      <c r="O3832" s="149">
        <v>20223</v>
      </c>
      <c r="P3832" s="149" t="s">
        <v>4007</v>
      </c>
      <c r="Q3832" s="149">
        <f>IF(ActividadesCom[[#This Row],[NIVEL 2]]&lt;&gt;0,VLOOKUP(ActividadesCom[[#This Row],[NIVEL 2]],Catálogo!A:B,2,FALSE),"")</f>
        <v>4</v>
      </c>
      <c r="R3832" s="149">
        <v>1</v>
      </c>
      <c r="S3832" s="148" t="s">
        <v>5717</v>
      </c>
      <c r="T3832" s="149">
        <v>20223</v>
      </c>
      <c r="U3832" s="149" t="s">
        <v>4007</v>
      </c>
      <c r="V3832" s="149">
        <f>IF(ActividadesCom[[#This Row],[NIVEL 3]]&lt;&gt;0,VLOOKUP(ActividadesCom[[#This Row],[NIVEL 3]],Catálogo!A:B,2,FALSE),"")</f>
        <v>4</v>
      </c>
      <c r="W3832" s="149">
        <v>1</v>
      </c>
      <c r="X3832" s="148" t="s">
        <v>615</v>
      </c>
      <c r="Y3832" s="149">
        <v>20223</v>
      </c>
      <c r="Z3832" s="149" t="s">
        <v>4008</v>
      </c>
      <c r="AA3832" s="149">
        <f>IF(ActividadesCom[[#This Row],[NIVEL 4]]&lt;&gt;0,VLOOKUP(ActividadesCom[[#This Row],[NIVEL 4]],Catálogo!A:B,2,FALSE),"")</f>
        <v>3</v>
      </c>
      <c r="AB3832" s="149">
        <v>1</v>
      </c>
      <c r="AC3832" s="148" t="s">
        <v>9</v>
      </c>
      <c r="AD3832" s="149">
        <v>20231</v>
      </c>
      <c r="AE3832" s="149" t="s">
        <v>4007</v>
      </c>
      <c r="AF3832" s="149">
        <f>IF(ActividadesCom[[#This Row],[NIVEL 5]]&lt;&gt;0,VLOOKUP(ActividadesCom[[#This Row],[NIVEL 5]],Catálogo!A:B,2,FALSE),"")</f>
        <v>4</v>
      </c>
      <c r="AG3832" s="149">
        <v>1</v>
      </c>
    </row>
    <row r="3833" spans="1:34" s="151" customFormat="1" ht="30" customHeight="1" x14ac:dyDescent="0.25">
      <c r="A3833" s="147">
        <v>22470153</v>
      </c>
      <c r="B3833" s="148" t="str">
        <f>VLOOKUP(ActividadesCom[[#This Row],[NO. DE CONTROL]],'LISTADO ESTUDIANTES'!A:C,2,FALSE)</f>
        <v>RUIZ LOPEZ KARELY</v>
      </c>
      <c r="C3833" s="148" t="str">
        <f>VLOOKUP(ActividadesCom[[#This Row],[NO. DE CONTROL]],'LISTADO ESTUDIANTES'!A:C,3,FALSE)</f>
        <v>INGENIERIA EN TECNOLOGIAS DE LA INFORMACION Y COMUNICACIONES</v>
      </c>
      <c r="D3833" s="149" t="str">
        <f>VLOOKUP(ActividadesCom[[#This Row],[NO. DE CONTROL]],'LISTADO ESTUDIANTES'!A:D,4,FALSE)</f>
        <v>ACTIVO(A)</v>
      </c>
      <c r="E3833" s="147">
        <f>SUM(ActividadesCom[[#This Row],[CRÉD. 1]],ActividadesCom[[#This Row],[CRÉD. 2]],ActividadesCom[[#This Row],[CRÉD. 3]],ActividadesCom[[#This Row],[CRÉD. 4]],ActividadesCom[[#This Row],[CRÉD. 5]])</f>
        <v>5</v>
      </c>
      <c r="F3833" s="149">
        <f>IF(ActividadesCom[[#This Row],[ÚLTIMO SEMESTRE CON CRÉDITOS]]&gt;0,ROUND(AVERAGE(ActividadesCom[[#This Row],[VALOR NIVEL 5]],ActividadesCom[[#This Row],[VALOR NIVEL 4]],ActividadesCom[[#This Row],[VALOR NIVEL 3]],ActividadesCom[[#This Row],[VALOR NIVEL 2]],ActividadesCom[[#This Row],[VALOR NIVEL 1]]),0),"")</f>
        <v>3</v>
      </c>
      <c r="G3833" s="147" t="str">
        <f>IF(ActividadesCom[[#This Row],[PROMEDIO]]="","",IF(ActividadesCom[[#This Row],[PROMEDIO]]&gt;=4,"EXCELENTE",IF(ActividadesCom[[#This Row],[PROMEDIO]]&gt;=3,"NOTABLE",IF(ActividadesCom[[#This Row],[PROMEDIO]]&gt;=2,"BUENO",IF(ActividadesCom[[#This Row],[PROMEDIO]]=1,"SUFICIENTE","")))))</f>
        <v>NOTABLE</v>
      </c>
      <c r="H3833" s="149">
        <f>MAX(ActividadesCom[[#This Row],[PERÍODO 1]],ActividadesCom[[#This Row],[PERÍODO 2]],ActividadesCom[[#This Row],[PERÍODO 3]],ActividadesCom[[#This Row],[PERÍODO 4]],ActividadesCom[[#This Row],[PERÍODO 5]])</f>
        <v>20251</v>
      </c>
      <c r="I3833" s="148" t="s">
        <v>11</v>
      </c>
      <c r="J3833" s="149">
        <v>20223</v>
      </c>
      <c r="K3833" s="149" t="s">
        <v>4008</v>
      </c>
      <c r="L3833" s="149">
        <f>IF(ActividadesCom[[#This Row],[NIVEL 1]]&lt;&gt;0,VLOOKUP(ActividadesCom[[#This Row],[NIVEL 1]],Catálogo!A:B,2,FALSE),"")</f>
        <v>3</v>
      </c>
      <c r="M3833" s="149">
        <v>1</v>
      </c>
      <c r="N3833" s="148" t="s">
        <v>5828</v>
      </c>
      <c r="O3833" s="149">
        <v>20231</v>
      </c>
      <c r="P3833" s="149" t="s">
        <v>4007</v>
      </c>
      <c r="Q3833" s="149">
        <f>IF(ActividadesCom[[#This Row],[NIVEL 2]]&lt;&gt;0,VLOOKUP(ActividadesCom[[#This Row],[NIVEL 2]],Catálogo!A:B,2,FALSE),"")</f>
        <v>4</v>
      </c>
      <c r="R3833" s="149">
        <v>1</v>
      </c>
      <c r="S3833" s="148" t="s">
        <v>5843</v>
      </c>
      <c r="T3833" s="149">
        <v>20231</v>
      </c>
      <c r="U3833" s="149" t="s">
        <v>4008</v>
      </c>
      <c r="V3833" s="149">
        <f>IF(ActividadesCom[[#This Row],[NIVEL 3]]&lt;&gt;0,VLOOKUP(ActividadesCom[[#This Row],[NIVEL 3]],Catálogo!A:B,2,FALSE),"")</f>
        <v>3</v>
      </c>
      <c r="W3833" s="149">
        <v>1</v>
      </c>
      <c r="X3833" s="148" t="s">
        <v>7273</v>
      </c>
      <c r="Y3833" s="149">
        <v>20251</v>
      </c>
      <c r="Z3833" s="149" t="s">
        <v>4007</v>
      </c>
      <c r="AA3833" s="149">
        <f>IF(ActividadesCom[[#This Row],[NIVEL 4]]&lt;&gt;0,VLOOKUP(ActividadesCom[[#This Row],[NIVEL 4]],Catálogo!A:B,2,FALSE),"")</f>
        <v>4</v>
      </c>
      <c r="AB3833" s="149">
        <v>1</v>
      </c>
      <c r="AC3833" s="148" t="s">
        <v>6815</v>
      </c>
      <c r="AD3833" s="149">
        <v>20251</v>
      </c>
      <c r="AE3833" s="149" t="s">
        <v>4020</v>
      </c>
      <c r="AF3833" s="149">
        <f>IF(ActividadesCom[[#This Row],[NIVEL 5]]&lt;&gt;0,VLOOKUP(ActividadesCom[[#This Row],[NIVEL 5]],Catálogo!A:B,2,FALSE),"")</f>
        <v>3</v>
      </c>
      <c r="AG3833" s="149">
        <v>1</v>
      </c>
    </row>
    <row r="3834" spans="1:34" s="151" customFormat="1" ht="30" customHeight="1" x14ac:dyDescent="0.25">
      <c r="A3834" s="159">
        <v>22470154</v>
      </c>
      <c r="B3834" s="148" t="str">
        <f>VLOOKUP(ActividadesCom[[#This Row],[NO. DE CONTROL]],'LISTADO ESTUDIANTES'!A:C,2,FALSE)</f>
        <v>CARRILLO SANCHEZ MARIAN GUADALUPE</v>
      </c>
      <c r="C3834" s="148" t="str">
        <f>VLOOKUP(ActividadesCom[[#This Row],[NO. DE CONTROL]],'LISTADO ESTUDIANTES'!A:C,3,FALSE)</f>
        <v>INGENIERIA QUIMICA</v>
      </c>
      <c r="D3834" s="149" t="str">
        <f>VLOOKUP(ActividadesCom[[#This Row],[NO. DE CONTROL]],'LISTADO ESTUDIANTES'!A:D,4,FALSE)</f>
        <v>ACTIVO(A)</v>
      </c>
      <c r="E3834" s="196">
        <f>SUM(ActividadesCom[[#This Row],[CRÉD. 1]],ActividadesCom[[#This Row],[CRÉD. 2]],ActividadesCom[[#This Row],[CRÉD. 3]],ActividadesCom[[#This Row],[CRÉD. 4]],ActividadesCom[[#This Row],[CRÉD. 5]])</f>
        <v>5</v>
      </c>
      <c r="F3834" s="197">
        <f>IF(ActividadesCom[[#This Row],[ÚLTIMO SEMESTRE CON CRÉDITOS]]&gt;0,ROUND(AVERAGE(ActividadesCom[[#This Row],[VALOR NIVEL 5]],ActividadesCom[[#This Row],[VALOR NIVEL 4]],ActividadesCom[[#This Row],[VALOR NIVEL 3]],ActividadesCom[[#This Row],[VALOR NIVEL 2]],ActividadesCom[[#This Row],[VALOR NIVEL 1]]),0),"")</f>
        <v>3</v>
      </c>
      <c r="G3834" s="196" t="str">
        <f>IF(ActividadesCom[[#This Row],[PROMEDIO]]="","",IF(ActividadesCom[[#This Row],[PROMEDIO]]&gt;=4,"EXCELENTE",IF(ActividadesCom[[#This Row],[PROMEDIO]]&gt;=3,"NOTABLE",IF(ActividadesCom[[#This Row],[PROMEDIO]]&gt;=2,"BUENO",IF(ActividadesCom[[#This Row],[PROMEDIO]]=1,"SUFICIENTE","")))))</f>
        <v>NOTABLE</v>
      </c>
      <c r="H3834" s="197">
        <f>MAX(ActividadesCom[[#This Row],[PERÍODO 1]],ActividadesCom[[#This Row],[PERÍODO 2]],ActividadesCom[[#This Row],[PERÍODO 3]],ActividadesCom[[#This Row],[PERÍODO 4]],ActividadesCom[[#This Row],[PERÍODO 5]])</f>
        <v>20233</v>
      </c>
      <c r="I3834" s="198" t="s">
        <v>5690</v>
      </c>
      <c r="J3834" s="197">
        <v>20223</v>
      </c>
      <c r="K3834" s="197" t="s">
        <v>4007</v>
      </c>
      <c r="L3834" s="197">
        <f>IF(ActividadesCom[[#This Row],[NIVEL 1]]&lt;&gt;0,VLOOKUP(ActividadesCom[[#This Row],[NIVEL 1]],Catálogo!A:B,2,FALSE),"")</f>
        <v>4</v>
      </c>
      <c r="M3834" s="197">
        <v>1</v>
      </c>
      <c r="N3834" s="148" t="s">
        <v>9</v>
      </c>
      <c r="O3834" s="197">
        <v>20223</v>
      </c>
      <c r="P3834" s="149" t="s">
        <v>4007</v>
      </c>
      <c r="Q3834" s="197">
        <f>IF(ActividadesCom[[#This Row],[NIVEL 2]]&lt;&gt;0,VLOOKUP(ActividadesCom[[#This Row],[NIVEL 2]],Catálogo!A:B,2,FALSE),"")</f>
        <v>4</v>
      </c>
      <c r="R3834" s="197">
        <v>1</v>
      </c>
      <c r="S3834" s="148" t="s">
        <v>11</v>
      </c>
      <c r="T3834" s="197">
        <v>20231</v>
      </c>
      <c r="U3834" s="149" t="s">
        <v>4021</v>
      </c>
      <c r="V3834" s="197">
        <f>IF(ActividadesCom[[#This Row],[NIVEL 3]]&lt;&gt;0,VLOOKUP(ActividadesCom[[#This Row],[NIVEL 3]],Catálogo!A:B,2,FALSE),"")</f>
        <v>2</v>
      </c>
      <c r="W3834" s="197">
        <v>1</v>
      </c>
      <c r="X3834" s="148" t="s">
        <v>5819</v>
      </c>
      <c r="Y3834" s="197">
        <v>20231</v>
      </c>
      <c r="Z3834" s="149" t="s">
        <v>4008</v>
      </c>
      <c r="AA3834" s="197">
        <f>IF(ActividadesCom[[#This Row],[NIVEL 4]]&lt;&gt;0,VLOOKUP(ActividadesCom[[#This Row],[NIVEL 4]],Catálogo!A:B,2,FALSE),"")</f>
        <v>3</v>
      </c>
      <c r="AB3834" s="197">
        <v>1</v>
      </c>
      <c r="AC3834" s="148" t="s">
        <v>6295</v>
      </c>
      <c r="AD3834" s="197">
        <v>20233</v>
      </c>
      <c r="AE3834" s="149" t="s">
        <v>4020</v>
      </c>
      <c r="AF3834" s="197">
        <f>IF(ActividadesCom[[#This Row],[NIVEL 5]]&lt;&gt;0,VLOOKUP(ActividadesCom[[#This Row],[NIVEL 5]],Catálogo!A:B,2,FALSE),"")</f>
        <v>3</v>
      </c>
      <c r="AG3834" s="197">
        <v>1</v>
      </c>
    </row>
    <row r="3835" spans="1:34" ht="30" hidden="1" customHeight="1" x14ac:dyDescent="0.25">
      <c r="A3835" s="7">
        <v>22470155</v>
      </c>
      <c r="B3835" s="6" t="str">
        <f>VLOOKUP(ActividadesCom[[#This Row],[NO. DE CONTROL]],'LISTADO ESTUDIANTES'!A:C,2,FALSE)</f>
        <v>LLANOS CHAVEZ JORGE VALENTIN</v>
      </c>
      <c r="C3835" s="6" t="str">
        <f>VLOOKUP(ActividadesCom[[#This Row],[NO. DE CONTROL]],'LISTADO ESTUDIANTES'!A:C,3,FALSE)</f>
        <v>INGENIERIA EN TECNOLOGIAS DE LA INFORMACION Y COMUNICACIONES</v>
      </c>
      <c r="D3835" s="5" t="str">
        <f>VLOOKUP(ActividadesCom[[#This Row],[NO. DE CONTROL]],'LISTADO ESTUDIANTES'!A:D,4,FALSE)</f>
        <v>EGRESADO(A)</v>
      </c>
      <c r="E3835" s="7">
        <f>SUM(ActividadesCom[[#This Row],[CRÉD. 1]],ActividadesCom[[#This Row],[CRÉD. 2]],ActividadesCom[[#This Row],[CRÉD. 3]],ActividadesCom[[#This Row],[CRÉD. 4]],ActividadesCom[[#This Row],[CRÉD. 5]])</f>
        <v>1</v>
      </c>
      <c r="F3835" s="5">
        <f>IF(ActividadesCom[[#This Row],[ÚLTIMO SEMESTRE CON CRÉDITOS]]&gt;0,ROUND(AVERAGE(ActividadesCom[[#This Row],[VALOR NIVEL 5]],ActividadesCom[[#This Row],[VALOR NIVEL 4]],ActividadesCom[[#This Row],[VALOR NIVEL 3]],ActividadesCom[[#This Row],[VALOR NIVEL 2]],ActividadesCom[[#This Row],[VALOR NIVEL 1]]),0),"")</f>
        <v>1</v>
      </c>
      <c r="G3835" s="7" t="str">
        <f>IF(ActividadesCom[[#This Row],[PROMEDIO]]="","",IF(ActividadesCom[[#This Row],[PROMEDIO]]&gt;=4,"EXCELENTE",IF(ActividadesCom[[#This Row],[PROMEDIO]]&gt;=3,"NOTABLE",IF(ActividadesCom[[#This Row],[PROMEDIO]]&gt;=2,"BUENO",IF(ActividadesCom[[#This Row],[PROMEDIO]]=1,"SUFICIENTE","")))))</f>
        <v>SUFICIENTE</v>
      </c>
      <c r="H3835" s="5">
        <f>MAX(ActividadesCom[[#This Row],[PERÍODO 1]],ActividadesCom[[#This Row],[PERÍODO 2]],ActividadesCom[[#This Row],[PERÍODO 3]],ActividadesCom[[#This Row],[PERÍODO 4]],ActividadesCom[[#This Row],[PERÍODO 5]])</f>
        <v>20223</v>
      </c>
      <c r="I3835" s="6" t="s">
        <v>11</v>
      </c>
      <c r="J3835" s="5">
        <v>20223</v>
      </c>
      <c r="K3835" s="5" t="s">
        <v>4010</v>
      </c>
      <c r="L3835" s="5">
        <f>IF(ActividadesCom[[#This Row],[NIVEL 1]]&lt;&gt;0,VLOOKUP(ActividadesCom[[#This Row],[NIVEL 1]],Catálogo!A:B,2,FALSE),"")</f>
        <v>1</v>
      </c>
      <c r="M3835" s="5">
        <v>1</v>
      </c>
      <c r="N3835" s="6"/>
      <c r="O3835" s="5"/>
      <c r="P3835" s="5"/>
      <c r="Q3835" s="5" t="str">
        <f>IF(ActividadesCom[[#This Row],[NIVEL 2]]&lt;&gt;0,VLOOKUP(ActividadesCom[[#This Row],[NIVEL 2]],Catálogo!A:B,2,FALSE),"")</f>
        <v/>
      </c>
      <c r="R3835" s="5"/>
      <c r="S3835" s="6"/>
      <c r="T3835" s="5"/>
      <c r="U3835" s="5"/>
      <c r="V3835" s="5" t="str">
        <f>IF(ActividadesCom[[#This Row],[NIVEL 3]]&lt;&gt;0,VLOOKUP(ActividadesCom[[#This Row],[NIVEL 3]],Catálogo!A:B,2,FALSE),"")</f>
        <v/>
      </c>
      <c r="W3835" s="5"/>
      <c r="X3835" s="6"/>
      <c r="Y3835" s="5"/>
      <c r="Z3835" s="5"/>
      <c r="AA3835" s="5" t="str">
        <f>IF(ActividadesCom[[#This Row],[NIVEL 4]]&lt;&gt;0,VLOOKUP(ActividadesCom[[#This Row],[NIVEL 4]],Catálogo!A:B,2,FALSE),"")</f>
        <v/>
      </c>
      <c r="AB3835" s="5"/>
      <c r="AC3835" s="6"/>
      <c r="AD3835" s="5"/>
      <c r="AE3835" s="5"/>
      <c r="AF3835" s="5" t="str">
        <f>IF(ActividadesCom[[#This Row],[NIVEL 5]]&lt;&gt;0,VLOOKUP(ActividadesCom[[#This Row],[NIVEL 5]],Catálogo!A:B,2,FALSE),"")</f>
        <v/>
      </c>
      <c r="AG3835" s="5"/>
      <c r="AH3835" s="2"/>
    </row>
    <row r="3836" spans="1:34" ht="30" hidden="1" customHeight="1" x14ac:dyDescent="0.25">
      <c r="A3836" s="7">
        <v>22470156</v>
      </c>
      <c r="B3836" s="6" t="str">
        <f>VLOOKUP(ActividadesCom[[#This Row],[NO. DE CONTROL]],'LISTADO ESTUDIANTES'!A:C,2,FALSE)</f>
        <v>TREJO ORDOÑEZ AXEL DANIEL</v>
      </c>
      <c r="C3836" s="6" t="str">
        <f>VLOOKUP(ActividadesCom[[#This Row],[NO. DE CONTROL]],'LISTADO ESTUDIANTES'!A:C,3,FALSE)</f>
        <v>INGENIERIA EN TECNOLOGIAS DE LA INFORMACION Y COMUNICACIONES</v>
      </c>
      <c r="D3836" s="5" t="str">
        <f>VLOOKUP(ActividadesCom[[#This Row],[NO. DE CONTROL]],'LISTADO ESTUDIANTES'!A:D,4,FALSE)</f>
        <v>EGRESADO(A)</v>
      </c>
      <c r="E3836" s="7">
        <f>SUM(ActividadesCom[[#This Row],[CRÉD. 1]],ActividadesCom[[#This Row],[CRÉD. 2]],ActividadesCom[[#This Row],[CRÉD. 3]],ActividadesCom[[#This Row],[CRÉD. 4]],ActividadesCom[[#This Row],[CRÉD. 5]])</f>
        <v>1</v>
      </c>
      <c r="F3836" s="5">
        <f>IF(ActividadesCom[[#This Row],[ÚLTIMO SEMESTRE CON CRÉDITOS]]&gt;0,ROUND(AVERAGE(ActividadesCom[[#This Row],[VALOR NIVEL 5]],ActividadesCom[[#This Row],[VALOR NIVEL 4]],ActividadesCom[[#This Row],[VALOR NIVEL 3]],ActividadesCom[[#This Row],[VALOR NIVEL 2]],ActividadesCom[[#This Row],[VALOR NIVEL 1]]),0),"")</f>
        <v>1</v>
      </c>
      <c r="G3836" s="7" t="str">
        <f>IF(ActividadesCom[[#This Row],[PROMEDIO]]="","",IF(ActividadesCom[[#This Row],[PROMEDIO]]&gt;=4,"EXCELENTE",IF(ActividadesCom[[#This Row],[PROMEDIO]]&gt;=3,"NOTABLE",IF(ActividadesCom[[#This Row],[PROMEDIO]]&gt;=2,"BUENO",IF(ActividadesCom[[#This Row],[PROMEDIO]]=1,"SUFICIENTE","")))))</f>
        <v>SUFICIENTE</v>
      </c>
      <c r="H3836" s="5">
        <f>MAX(ActividadesCom[[#This Row],[PERÍODO 1]],ActividadesCom[[#This Row],[PERÍODO 2]],ActividadesCom[[#This Row],[PERÍODO 3]],ActividadesCom[[#This Row],[PERÍODO 4]],ActividadesCom[[#This Row],[PERÍODO 5]])</f>
        <v>20223</v>
      </c>
      <c r="I3836" s="6" t="s">
        <v>133</v>
      </c>
      <c r="J3836" s="5">
        <v>20223</v>
      </c>
      <c r="K3836" s="5" t="s">
        <v>4010</v>
      </c>
      <c r="L3836" s="5">
        <f>IF(ActividadesCom[[#This Row],[NIVEL 1]]&lt;&gt;0,VLOOKUP(ActividadesCom[[#This Row],[NIVEL 1]],Catálogo!A:B,2,FALSE),"")</f>
        <v>1</v>
      </c>
      <c r="M3836" s="5">
        <v>1</v>
      </c>
      <c r="N3836" s="6"/>
      <c r="O3836" s="5"/>
      <c r="P3836" s="5"/>
      <c r="Q3836" s="5" t="str">
        <f>IF(ActividadesCom[[#This Row],[NIVEL 2]]&lt;&gt;0,VLOOKUP(ActividadesCom[[#This Row],[NIVEL 2]],Catálogo!A:B,2,FALSE),"")</f>
        <v/>
      </c>
      <c r="R3836" s="5"/>
      <c r="S3836" s="6"/>
      <c r="T3836" s="5"/>
      <c r="U3836" s="5"/>
      <c r="V3836" s="5" t="str">
        <f>IF(ActividadesCom[[#This Row],[NIVEL 3]]&lt;&gt;0,VLOOKUP(ActividadesCom[[#This Row],[NIVEL 3]],Catálogo!A:B,2,FALSE),"")</f>
        <v/>
      </c>
      <c r="W3836" s="5"/>
      <c r="X3836" s="6"/>
      <c r="Y3836" s="5"/>
      <c r="Z3836" s="5"/>
      <c r="AA3836" s="5" t="str">
        <f>IF(ActividadesCom[[#This Row],[NIVEL 4]]&lt;&gt;0,VLOOKUP(ActividadesCom[[#This Row],[NIVEL 4]],Catálogo!A:B,2,FALSE),"")</f>
        <v/>
      </c>
      <c r="AB3836" s="5"/>
      <c r="AC3836" s="6"/>
      <c r="AD3836" s="5"/>
      <c r="AE3836" s="5"/>
      <c r="AF3836" s="5" t="str">
        <f>IF(ActividadesCom[[#This Row],[NIVEL 5]]&lt;&gt;0,VLOOKUP(ActividadesCom[[#This Row],[NIVEL 5]],Catálogo!A:B,2,FALSE),"")</f>
        <v/>
      </c>
      <c r="AG3836" s="5"/>
      <c r="AH3836" s="2"/>
    </row>
    <row r="3837" spans="1:34" s="151" customFormat="1" ht="30" customHeight="1" x14ac:dyDescent="0.25">
      <c r="A3837" s="147">
        <v>22470157</v>
      </c>
      <c r="B3837" s="148" t="str">
        <f>VLOOKUP(ActividadesCom[[#This Row],[NO. DE CONTROL]],'LISTADO ESTUDIANTES'!A:C,2,FALSE)</f>
        <v>CRUZ JERONIMO URIEL</v>
      </c>
      <c r="C3837" s="148" t="str">
        <f>VLOOKUP(ActividadesCom[[#This Row],[NO. DE CONTROL]],'LISTADO ESTUDIANTES'!A:C,3,FALSE)</f>
        <v>INGENIERIA EN TECNOLOGIAS DE LA INFORMACION Y COMUNICACIONES</v>
      </c>
      <c r="D3837" s="149" t="str">
        <f>VLOOKUP(ActividadesCom[[#This Row],[NO. DE CONTROL]],'LISTADO ESTUDIANTES'!A:D,4,FALSE)</f>
        <v>ACTIVO(A)</v>
      </c>
      <c r="E3837" s="147">
        <f>SUM(ActividadesCom[[#This Row],[CRÉD. 1]],ActividadesCom[[#This Row],[CRÉD. 2]],ActividadesCom[[#This Row],[CRÉD. 3]],ActividadesCom[[#This Row],[CRÉD. 4]],ActividadesCom[[#This Row],[CRÉD. 5]])</f>
        <v>5</v>
      </c>
      <c r="F3837" s="149">
        <f>IF(ActividadesCom[[#This Row],[ÚLTIMO SEMESTRE CON CRÉDITOS]]&gt;0,ROUND(AVERAGE(ActividadesCom[[#This Row],[VALOR NIVEL 5]],ActividadesCom[[#This Row],[VALOR NIVEL 4]],ActividadesCom[[#This Row],[VALOR NIVEL 3]],ActividadesCom[[#This Row],[VALOR NIVEL 2]],ActividadesCom[[#This Row],[VALOR NIVEL 1]]),0),"")</f>
        <v>3</v>
      </c>
      <c r="G3837" s="147" t="str">
        <f>IF(ActividadesCom[[#This Row],[PROMEDIO]]="","",IF(ActividadesCom[[#This Row],[PROMEDIO]]&gt;=4,"EXCELENTE",IF(ActividadesCom[[#This Row],[PROMEDIO]]&gt;=3,"NOTABLE",IF(ActividadesCom[[#This Row],[PROMEDIO]]&gt;=2,"BUENO",IF(ActividadesCom[[#This Row],[PROMEDIO]]=1,"SUFICIENTE","")))))</f>
        <v>NOTABLE</v>
      </c>
      <c r="H3837" s="149">
        <f>MAX(ActividadesCom[[#This Row],[PERÍODO 1]],ActividadesCom[[#This Row],[PERÍODO 2]],ActividadesCom[[#This Row],[PERÍODO 3]],ActividadesCom[[#This Row],[PERÍODO 4]],ActividadesCom[[#This Row],[PERÍODO 5]])</f>
        <v>20251</v>
      </c>
      <c r="I3837" s="148" t="s">
        <v>5705</v>
      </c>
      <c r="J3837" s="149">
        <v>20223</v>
      </c>
      <c r="K3837" s="149" t="s">
        <v>4021</v>
      </c>
      <c r="L3837" s="149">
        <f>IF(ActividadesCom[[#This Row],[NIVEL 1]]&lt;&gt;0,VLOOKUP(ActividadesCom[[#This Row],[NIVEL 1]],Catálogo!A:B,2,FALSE),"")</f>
        <v>2</v>
      </c>
      <c r="M3837" s="149">
        <v>1</v>
      </c>
      <c r="N3837" s="148" t="s">
        <v>3518</v>
      </c>
      <c r="O3837" s="149">
        <v>20223</v>
      </c>
      <c r="P3837" s="149" t="s">
        <v>4008</v>
      </c>
      <c r="Q3837" s="149">
        <f>IF(ActividadesCom[[#This Row],[NIVEL 2]]&lt;&gt;0,VLOOKUP(ActividadesCom[[#This Row],[NIVEL 2]],Catálogo!A:B,2,FALSE),"")</f>
        <v>3</v>
      </c>
      <c r="R3837" s="149">
        <v>1</v>
      </c>
      <c r="S3837" s="148" t="s">
        <v>5827</v>
      </c>
      <c r="T3837" s="149">
        <v>20231</v>
      </c>
      <c r="U3837" s="149" t="s">
        <v>4007</v>
      </c>
      <c r="V3837" s="149">
        <f>IF(ActividadesCom[[#This Row],[NIVEL 3]]&lt;&gt;0,VLOOKUP(ActividadesCom[[#This Row],[NIVEL 3]],Catálogo!A:B,2,FALSE),"")</f>
        <v>4</v>
      </c>
      <c r="W3837" s="149">
        <v>1</v>
      </c>
      <c r="X3837" s="148" t="s">
        <v>6348</v>
      </c>
      <c r="Y3837" s="149">
        <v>20241</v>
      </c>
      <c r="Z3837" s="149" t="s">
        <v>4008</v>
      </c>
      <c r="AA3837" s="149">
        <f>IF(ActividadesCom[[#This Row],[NIVEL 4]]&lt;&gt;0,VLOOKUP(ActividadesCom[[#This Row],[NIVEL 4]],Catálogo!A:B,2,FALSE),"")</f>
        <v>3</v>
      </c>
      <c r="AB3837" s="149">
        <v>1</v>
      </c>
      <c r="AC3837" s="148" t="s">
        <v>6778</v>
      </c>
      <c r="AD3837" s="149">
        <v>20251</v>
      </c>
      <c r="AE3837" s="149" t="s">
        <v>4020</v>
      </c>
      <c r="AF3837" s="149">
        <f>IF(ActividadesCom[[#This Row],[NIVEL 5]]&lt;&gt;0,VLOOKUP(ActividadesCom[[#This Row],[NIVEL 5]],Catálogo!A:B,2,FALSE),"")</f>
        <v>3</v>
      </c>
      <c r="AG3837" s="149">
        <v>1</v>
      </c>
    </row>
    <row r="3838" spans="1:34" s="151" customFormat="1" ht="30" customHeight="1" x14ac:dyDescent="0.25">
      <c r="A3838" s="147">
        <v>22470158</v>
      </c>
      <c r="B3838" s="148" t="str">
        <f>VLOOKUP(ActividadesCom[[#This Row],[NO. DE CONTROL]],'LISTADO ESTUDIANTES'!A:C,2,FALSE)</f>
        <v>MARTINEZ ESCALANTE DIANA BEATRIZ</v>
      </c>
      <c r="C3838" s="148" t="str">
        <f>VLOOKUP(ActividadesCom[[#This Row],[NO. DE CONTROL]],'LISTADO ESTUDIANTES'!A:C,3,FALSE)</f>
        <v>INGENIERIA EN TECNOLOGIAS DE LA INFORMACION Y COMUNICACIONES</v>
      </c>
      <c r="D3838" s="149" t="str">
        <f>VLOOKUP(ActividadesCom[[#This Row],[NO. DE CONTROL]],'LISTADO ESTUDIANTES'!A:D,4,FALSE)</f>
        <v>ACTIVO(A)</v>
      </c>
      <c r="E3838" s="147">
        <f>SUM(ActividadesCom[[#This Row],[CRÉD. 1]],ActividadesCom[[#This Row],[CRÉD. 2]],ActividadesCom[[#This Row],[CRÉD. 3]],ActividadesCom[[#This Row],[CRÉD. 4]],ActividadesCom[[#This Row],[CRÉD. 5]])</f>
        <v>5</v>
      </c>
      <c r="F3838" s="149">
        <f>IF(ActividadesCom[[#This Row],[ÚLTIMO SEMESTRE CON CRÉDITOS]]&gt;0,ROUND(AVERAGE(ActividadesCom[[#This Row],[VALOR NIVEL 5]],ActividadesCom[[#This Row],[VALOR NIVEL 4]],ActividadesCom[[#This Row],[VALOR NIVEL 3]],ActividadesCom[[#This Row],[VALOR NIVEL 2]],ActividadesCom[[#This Row],[VALOR NIVEL 1]]),0),"")</f>
        <v>3</v>
      </c>
      <c r="G3838" s="147" t="str">
        <f>IF(ActividadesCom[[#This Row],[PROMEDIO]]="","",IF(ActividadesCom[[#This Row],[PROMEDIO]]&gt;=4,"EXCELENTE",IF(ActividadesCom[[#This Row],[PROMEDIO]]&gt;=3,"NOTABLE",IF(ActividadesCom[[#This Row],[PROMEDIO]]&gt;=2,"BUENO",IF(ActividadesCom[[#This Row],[PROMEDIO]]=1,"SUFICIENTE","")))))</f>
        <v>NOTABLE</v>
      </c>
      <c r="H3838" s="149">
        <f>MAX(ActividadesCom[[#This Row],[PERÍODO 1]],ActividadesCom[[#This Row],[PERÍODO 2]],ActividadesCom[[#This Row],[PERÍODO 3]],ActividadesCom[[#This Row],[PERÍODO 4]],ActividadesCom[[#This Row],[PERÍODO 5]])</f>
        <v>20253</v>
      </c>
      <c r="I3838" s="148" t="s">
        <v>11</v>
      </c>
      <c r="J3838" s="149">
        <v>20223</v>
      </c>
      <c r="K3838" s="149" t="s">
        <v>4021</v>
      </c>
      <c r="L3838" s="149">
        <f>IF(ActividadesCom[[#This Row],[NIVEL 1]]&lt;&gt;0,VLOOKUP(ActividadesCom[[#This Row],[NIVEL 1]],Catálogo!A:B,2,FALSE),"")</f>
        <v>2</v>
      </c>
      <c r="M3838" s="149">
        <v>1</v>
      </c>
      <c r="N3838" s="148" t="s">
        <v>5828</v>
      </c>
      <c r="O3838" s="149">
        <v>20231</v>
      </c>
      <c r="P3838" s="149" t="s">
        <v>4007</v>
      </c>
      <c r="Q3838" s="149">
        <f>IF(ActividadesCom[[#This Row],[NIVEL 2]]&lt;&gt;0,VLOOKUP(ActividadesCom[[#This Row],[NIVEL 2]],Catálogo!A:B,2,FALSE),"")</f>
        <v>4</v>
      </c>
      <c r="R3838" s="149">
        <v>1</v>
      </c>
      <c r="S3838" s="148" t="s">
        <v>6778</v>
      </c>
      <c r="T3838" s="149">
        <v>20251</v>
      </c>
      <c r="U3838" s="149" t="s">
        <v>4008</v>
      </c>
      <c r="V3838" s="149">
        <f>IF(ActividadesCom[[#This Row],[NIVEL 3]]&lt;&gt;0,VLOOKUP(ActividadesCom[[#This Row],[NIVEL 3]],Catálogo!A:B,2,FALSE),"")</f>
        <v>3</v>
      </c>
      <c r="W3838" s="149">
        <v>1</v>
      </c>
      <c r="X3838" s="148" t="s">
        <v>9</v>
      </c>
      <c r="Y3838" s="149">
        <v>20251</v>
      </c>
      <c r="Z3838" s="149" t="s">
        <v>4007</v>
      </c>
      <c r="AA3838" s="149">
        <f>IF(ActividadesCom[[#This Row],[NIVEL 4]]&lt;&gt;0,VLOOKUP(ActividadesCom[[#This Row],[NIVEL 4]],Catálogo!A:B,2,FALSE),"")</f>
        <v>4</v>
      </c>
      <c r="AB3838" s="149">
        <v>1</v>
      </c>
      <c r="AC3838" s="148" t="s">
        <v>9</v>
      </c>
      <c r="AD3838" s="149">
        <v>20253</v>
      </c>
      <c r="AE3838" s="149" t="s">
        <v>4007</v>
      </c>
      <c r="AF3838" s="149">
        <f>IF(ActividadesCom[[#This Row],[NIVEL 5]]&lt;&gt;0,VLOOKUP(ActividadesCom[[#This Row],[NIVEL 5]],Catálogo!A:B,2,FALSE),"")</f>
        <v>4</v>
      </c>
      <c r="AG3838" s="149">
        <v>1</v>
      </c>
    </row>
    <row r="3839" spans="1:34" s="151" customFormat="1" ht="30" customHeight="1" x14ac:dyDescent="0.25">
      <c r="A3839" s="147">
        <v>22470159</v>
      </c>
      <c r="B3839" s="148" t="str">
        <f>VLOOKUP(ActividadesCom[[#This Row],[NO. DE CONTROL]],'LISTADO ESTUDIANTES'!A:C,2,FALSE)</f>
        <v>HERRERA HUCHIN JOSE EDUARDO</v>
      </c>
      <c r="C3839" s="148" t="str">
        <f>VLOOKUP(ActividadesCom[[#This Row],[NO. DE CONTROL]],'LISTADO ESTUDIANTES'!A:C,3,FALSE)</f>
        <v>INGENIERIA EN TECNOLOGIAS DE LA INFORMACION Y COMUNICACIONES</v>
      </c>
      <c r="D3839" s="149" t="str">
        <f>VLOOKUP(ActividadesCom[[#This Row],[NO. DE CONTROL]],'LISTADO ESTUDIANTES'!A:D,4,FALSE)</f>
        <v>ACTIVO(A)</v>
      </c>
      <c r="E3839" s="147">
        <f>SUM(ActividadesCom[[#This Row],[CRÉD. 1]],ActividadesCom[[#This Row],[CRÉD. 2]],ActividadesCom[[#This Row],[CRÉD. 3]],ActividadesCom[[#This Row],[CRÉD. 4]],ActividadesCom[[#This Row],[CRÉD. 5]])</f>
        <v>5</v>
      </c>
      <c r="F3839" s="149">
        <f>IF(ActividadesCom[[#This Row],[ÚLTIMO SEMESTRE CON CRÉDITOS]]&gt;0,ROUND(AVERAGE(ActividadesCom[[#This Row],[VALOR NIVEL 5]],ActividadesCom[[#This Row],[VALOR NIVEL 4]],ActividadesCom[[#This Row],[VALOR NIVEL 3]],ActividadesCom[[#This Row],[VALOR NIVEL 2]],ActividadesCom[[#This Row],[VALOR NIVEL 1]]),0),"")</f>
        <v>3</v>
      </c>
      <c r="G3839" s="147" t="str">
        <f>IF(ActividadesCom[[#This Row],[PROMEDIO]]="","",IF(ActividadesCom[[#This Row],[PROMEDIO]]&gt;=4,"EXCELENTE",IF(ActividadesCom[[#This Row],[PROMEDIO]]&gt;=3,"NOTABLE",IF(ActividadesCom[[#This Row],[PROMEDIO]]&gt;=2,"BUENO",IF(ActividadesCom[[#This Row],[PROMEDIO]]=1,"SUFICIENTE","")))))</f>
        <v>NOTABLE</v>
      </c>
      <c r="H3839" s="149">
        <f>MAX(ActividadesCom[[#This Row],[PERÍODO 1]],ActividadesCom[[#This Row],[PERÍODO 2]],ActividadesCom[[#This Row],[PERÍODO 3]],ActividadesCom[[#This Row],[PERÍODO 4]],ActividadesCom[[#This Row],[PERÍODO 5]])</f>
        <v>20261</v>
      </c>
      <c r="I3839" s="148" t="s">
        <v>11</v>
      </c>
      <c r="J3839" s="149">
        <v>20223</v>
      </c>
      <c r="K3839" s="149" t="s">
        <v>4010</v>
      </c>
      <c r="L3839" s="149">
        <f>IF(ActividadesCom[[#This Row],[NIVEL 1]]&lt;&gt;0,VLOOKUP(ActividadesCom[[#This Row],[NIVEL 1]],Catálogo!A:B,2,FALSE),"")</f>
        <v>1</v>
      </c>
      <c r="M3839" s="149">
        <v>1</v>
      </c>
      <c r="N3839" s="148" t="s">
        <v>615</v>
      </c>
      <c r="O3839" s="149">
        <v>20251</v>
      </c>
      <c r="P3839" s="149" t="s">
        <v>4008</v>
      </c>
      <c r="Q3839" s="149">
        <f>IF(ActividadesCom[[#This Row],[NIVEL 2]]&lt;&gt;0,VLOOKUP(ActividadesCom[[#This Row],[NIVEL 2]],Catálogo!A:B,2,FALSE),"")</f>
        <v>3</v>
      </c>
      <c r="R3839" s="149">
        <v>1</v>
      </c>
      <c r="S3839" s="148" t="s">
        <v>6800</v>
      </c>
      <c r="T3839" s="149">
        <v>20251</v>
      </c>
      <c r="U3839" s="149" t="s">
        <v>4008</v>
      </c>
      <c r="V3839" s="149">
        <f>IF(ActividadesCom[[#This Row],[NIVEL 3]]&lt;&gt;0,VLOOKUP(ActividadesCom[[#This Row],[NIVEL 3]],Catálogo!A:B,2,FALSE),"")</f>
        <v>3</v>
      </c>
      <c r="W3839" s="149">
        <v>1</v>
      </c>
      <c r="X3839" s="148" t="s">
        <v>9</v>
      </c>
      <c r="Y3839" s="149">
        <v>20251</v>
      </c>
      <c r="Z3839" s="149" t="s">
        <v>4007</v>
      </c>
      <c r="AA3839" s="149">
        <f>IF(ActividadesCom[[#This Row],[NIVEL 4]]&lt;&gt;0,VLOOKUP(ActividadesCom[[#This Row],[NIVEL 4]],Catálogo!A:B,2,FALSE),"")</f>
        <v>4</v>
      </c>
      <c r="AB3839" s="149">
        <v>1</v>
      </c>
      <c r="AC3839" s="148" t="s">
        <v>6778</v>
      </c>
      <c r="AD3839" s="149">
        <v>20261</v>
      </c>
      <c r="AE3839" s="149" t="s">
        <v>4020</v>
      </c>
      <c r="AF3839" s="149">
        <f>IF(ActividadesCom[[#This Row],[NIVEL 5]]&lt;&gt;0,VLOOKUP(ActividadesCom[[#This Row],[NIVEL 5]],Catálogo!A:B,2,FALSE),"")</f>
        <v>3</v>
      </c>
      <c r="AG3839" s="149">
        <v>1</v>
      </c>
    </row>
    <row r="3840" spans="1:34" s="151" customFormat="1" ht="30" customHeight="1" x14ac:dyDescent="0.25">
      <c r="A3840" s="147">
        <v>22470160</v>
      </c>
      <c r="B3840" s="148" t="str">
        <f>VLOOKUP(ActividadesCom[[#This Row],[NO. DE CONTROL]],'LISTADO ESTUDIANTES'!A:C,2,FALSE)</f>
        <v>CARIÑO ENRIQUEZ VANESSA</v>
      </c>
      <c r="C3840" s="148" t="str">
        <f>VLOOKUP(ActividadesCom[[#This Row],[NO. DE CONTROL]],'LISTADO ESTUDIANTES'!A:C,3,FALSE)</f>
        <v>INGENIERIA QUIMICA</v>
      </c>
      <c r="D3840" s="149" t="str">
        <f>VLOOKUP(ActividadesCom[[#This Row],[NO. DE CONTROL]],'LISTADO ESTUDIANTES'!A:D,4,FALSE)</f>
        <v>ACTIVO(A)</v>
      </c>
      <c r="E3840" s="147">
        <f>SUM(ActividadesCom[[#This Row],[CRÉD. 1]],ActividadesCom[[#This Row],[CRÉD. 2]],ActividadesCom[[#This Row],[CRÉD. 3]],ActividadesCom[[#This Row],[CRÉD. 4]],ActividadesCom[[#This Row],[CRÉD. 5]])</f>
        <v>5</v>
      </c>
      <c r="F3840" s="149">
        <f>IF(ActividadesCom[[#This Row],[ÚLTIMO SEMESTRE CON CRÉDITOS]]&gt;0,ROUND(AVERAGE(ActividadesCom[[#This Row],[VALOR NIVEL 5]],ActividadesCom[[#This Row],[VALOR NIVEL 4]],ActividadesCom[[#This Row],[VALOR NIVEL 3]],ActividadesCom[[#This Row],[VALOR NIVEL 2]],ActividadesCom[[#This Row],[VALOR NIVEL 1]]),0),"")</f>
        <v>4</v>
      </c>
      <c r="G3840" s="147" t="str">
        <f>IF(ActividadesCom[[#This Row],[PROMEDIO]]="","",IF(ActividadesCom[[#This Row],[PROMEDIO]]&gt;=4,"EXCELENTE",IF(ActividadesCom[[#This Row],[PROMEDIO]]&gt;=3,"NOTABLE",IF(ActividadesCom[[#This Row],[PROMEDIO]]&gt;=2,"BUENO",IF(ActividadesCom[[#This Row],[PROMEDIO]]=1,"SUFICIENTE","")))))</f>
        <v>EXCELENTE</v>
      </c>
      <c r="H3840" s="149">
        <f>MAX(ActividadesCom[[#This Row],[PERÍODO 1]],ActividadesCom[[#This Row],[PERÍODO 2]],ActividadesCom[[#This Row],[PERÍODO 3]],ActividadesCom[[#This Row],[PERÍODO 4]],ActividadesCom[[#This Row],[PERÍODO 5]])</f>
        <v>20241</v>
      </c>
      <c r="I3840" s="148" t="s">
        <v>11</v>
      </c>
      <c r="J3840" s="149">
        <v>20223</v>
      </c>
      <c r="K3840" s="149" t="s">
        <v>4008</v>
      </c>
      <c r="L3840" s="149">
        <f>IF(ActividadesCom[[#This Row],[NIVEL 1]]&lt;&gt;0,VLOOKUP(ActividadesCom[[#This Row],[NIVEL 1]],Catálogo!A:B,2,FALSE),"")</f>
        <v>3</v>
      </c>
      <c r="M3840" s="149">
        <v>1</v>
      </c>
      <c r="N3840" s="148" t="s">
        <v>9</v>
      </c>
      <c r="O3840" s="149">
        <v>20223</v>
      </c>
      <c r="P3840" s="149" t="s">
        <v>4007</v>
      </c>
      <c r="Q3840" s="149">
        <f>IF(ActividadesCom[[#This Row],[NIVEL 2]]&lt;&gt;0,VLOOKUP(ActividadesCom[[#This Row],[NIVEL 2]],Catálogo!A:B,2,FALSE),"")</f>
        <v>4</v>
      </c>
      <c r="R3840" s="149">
        <v>1</v>
      </c>
      <c r="S3840" s="148" t="s">
        <v>615</v>
      </c>
      <c r="T3840" s="149">
        <v>20231</v>
      </c>
      <c r="U3840" s="149" t="s">
        <v>4008</v>
      </c>
      <c r="V3840" s="149">
        <f>IF(ActividadesCom[[#This Row],[NIVEL 3]]&lt;&gt;0,VLOOKUP(ActividadesCom[[#This Row],[NIVEL 3]],Catálogo!A:B,2,FALSE),"")</f>
        <v>3</v>
      </c>
      <c r="W3840" s="149">
        <v>1</v>
      </c>
      <c r="X3840" s="148" t="s">
        <v>6310</v>
      </c>
      <c r="Y3840" s="149">
        <v>20233</v>
      </c>
      <c r="Z3840" s="149" t="s">
        <v>4007</v>
      </c>
      <c r="AA3840" s="149">
        <f>IF(ActividadesCom[[#This Row],[NIVEL 4]]&lt;&gt;0,VLOOKUP(ActividadesCom[[#This Row],[NIVEL 4]],Catálogo!A:B,2,FALSE),"")</f>
        <v>4</v>
      </c>
      <c r="AB3840" s="149">
        <v>1</v>
      </c>
      <c r="AC3840" s="148" t="s">
        <v>6338</v>
      </c>
      <c r="AD3840" s="149">
        <v>20241</v>
      </c>
      <c r="AE3840" s="149" t="s">
        <v>4007</v>
      </c>
      <c r="AF3840" s="149">
        <f>IF(ActividadesCom[[#This Row],[NIVEL 5]]&lt;&gt;0,VLOOKUP(ActividadesCom[[#This Row],[NIVEL 5]],Catálogo!A:B,2,FALSE),"")</f>
        <v>4</v>
      </c>
      <c r="AG3840" s="149">
        <v>1</v>
      </c>
    </row>
    <row r="3841" spans="1:34" ht="30" customHeight="1" x14ac:dyDescent="0.25">
      <c r="A3841" s="7">
        <v>22470161</v>
      </c>
      <c r="B3841" s="6" t="str">
        <f>VLOOKUP(ActividadesCom[[#This Row],[NO. DE CONTROL]],'LISTADO ESTUDIANTES'!A:C,2,FALSE)</f>
        <v>CANUL MORENO YOLANDA ISABEL</v>
      </c>
      <c r="C3841" s="6" t="str">
        <f>VLOOKUP(ActividadesCom[[#This Row],[NO. DE CONTROL]],'LISTADO ESTUDIANTES'!A:C,3,FALSE)</f>
        <v>ARQUITECTURA</v>
      </c>
      <c r="D3841" s="5" t="str">
        <f>VLOOKUP(ActividadesCom[[#This Row],[NO. DE CONTROL]],'LISTADO ESTUDIANTES'!A:D,4,FALSE)</f>
        <v>ACTIVO(A)</v>
      </c>
      <c r="E3841" s="7">
        <f>SUM(ActividadesCom[[#This Row],[CRÉD. 1]],ActividadesCom[[#This Row],[CRÉD. 2]],ActividadesCom[[#This Row],[CRÉD. 3]],ActividadesCom[[#This Row],[CRÉD. 4]],ActividadesCom[[#This Row],[CRÉD. 5]])</f>
        <v>6</v>
      </c>
      <c r="F3841" s="5">
        <f>IF(ActividadesCom[[#This Row],[ÚLTIMO SEMESTRE CON CRÉDITOS]]&gt;0,ROUND(AVERAGE(ActividadesCom[[#This Row],[VALOR NIVEL 5]],ActividadesCom[[#This Row],[VALOR NIVEL 4]],ActividadesCom[[#This Row],[VALOR NIVEL 3]],ActividadesCom[[#This Row],[VALOR NIVEL 2]],ActividadesCom[[#This Row],[VALOR NIVEL 1]]),0),"")</f>
        <v>3</v>
      </c>
      <c r="G3841" s="7" t="str">
        <f>IF(ActividadesCom[[#This Row],[PROMEDIO]]="","",IF(ActividadesCom[[#This Row],[PROMEDIO]]&gt;=4,"EXCELENTE",IF(ActividadesCom[[#This Row],[PROMEDIO]]&gt;=3,"NOTABLE",IF(ActividadesCom[[#This Row],[PROMEDIO]]&gt;=2,"BUENO",IF(ActividadesCom[[#This Row],[PROMEDIO]]=1,"SUFICIENTE","")))))</f>
        <v>NOTABLE</v>
      </c>
      <c r="H3841" s="5">
        <f>MAX(ActividadesCom[[#This Row],[PERÍODO 1]],ActividadesCom[[#This Row],[PERÍODO 2]],ActividadesCom[[#This Row],[PERÍODO 3]],ActividadesCom[[#This Row],[PERÍODO 4]],ActividadesCom[[#This Row],[PERÍODO 5]])</f>
        <v>20251</v>
      </c>
      <c r="I3841" s="6" t="s">
        <v>4815</v>
      </c>
      <c r="J3841" s="5">
        <v>20223</v>
      </c>
      <c r="K3841" s="5" t="s">
        <v>4008</v>
      </c>
      <c r="L3841" s="5">
        <f>IF(ActividadesCom[[#This Row],[NIVEL 1]]&lt;&gt;0,VLOOKUP(ActividadesCom[[#This Row],[NIVEL 1]],Catálogo!A:B,2,FALSE),"")</f>
        <v>3</v>
      </c>
      <c r="M3841" s="5">
        <v>1</v>
      </c>
      <c r="N3841" s="6" t="s">
        <v>5841</v>
      </c>
      <c r="O3841" s="5">
        <v>20231</v>
      </c>
      <c r="P3841" s="5" t="s">
        <v>4008</v>
      </c>
      <c r="Q3841" s="5">
        <f>IF(ActividadesCom[[#This Row],[NIVEL 2]]&lt;&gt;0,VLOOKUP(ActividadesCom[[#This Row],[NIVEL 2]],Catálogo!A:B,2,FALSE),"")</f>
        <v>3</v>
      </c>
      <c r="R3841" s="5">
        <v>1</v>
      </c>
      <c r="S3841" s="6" t="s">
        <v>6341</v>
      </c>
      <c r="T3841" s="5">
        <v>20241</v>
      </c>
      <c r="U3841" s="5" t="s">
        <v>4007</v>
      </c>
      <c r="V3841" s="5">
        <f>IF(ActividadesCom[[#This Row],[NIVEL 3]]&lt;&gt;0,VLOOKUP(ActividadesCom[[#This Row],[NIVEL 3]],Catálogo!A:B,2,FALSE),"")</f>
        <v>4</v>
      </c>
      <c r="W3841" s="5">
        <v>1</v>
      </c>
      <c r="X3841" s="6" t="s">
        <v>6725</v>
      </c>
      <c r="Y3841" s="5">
        <v>20243</v>
      </c>
      <c r="Z3841" s="5" t="s">
        <v>4007</v>
      </c>
      <c r="AA3841" s="5">
        <f>IF(ActividadesCom[[#This Row],[NIVEL 4]]&lt;&gt;0,VLOOKUP(ActividadesCom[[#This Row],[NIVEL 4]],Catálogo!A:B,2,FALSE),"")</f>
        <v>4</v>
      </c>
      <c r="AB3841" s="5">
        <v>1</v>
      </c>
      <c r="AC3841" s="6" t="s">
        <v>7275</v>
      </c>
      <c r="AD3841" s="5">
        <v>20251</v>
      </c>
      <c r="AE3841" s="5" t="s">
        <v>4020</v>
      </c>
      <c r="AF3841" s="5">
        <f>IF(ActividadesCom[[#This Row],[NIVEL 5]]&lt;&gt;0,VLOOKUP(ActividadesCom[[#This Row],[NIVEL 5]],Catálogo!A:B,2,FALSE),"")</f>
        <v>3</v>
      </c>
      <c r="AG3841" s="5">
        <v>2</v>
      </c>
      <c r="AH3841" s="2"/>
    </row>
    <row r="3842" spans="1:34" ht="30" hidden="1" customHeight="1" x14ac:dyDescent="0.25">
      <c r="A3842" s="7">
        <v>22470162</v>
      </c>
      <c r="B3842" s="6" t="str">
        <f>VLOOKUP(ActividadesCom[[#This Row],[NO. DE CONTROL]],'LISTADO ESTUDIANTES'!A:C,2,FALSE)</f>
        <v>PEREZ MATOS GERARDO DANIEL</v>
      </c>
      <c r="C3842" s="6" t="str">
        <f>VLOOKUP(ActividadesCom[[#This Row],[NO. DE CONTROL]],'LISTADO ESTUDIANTES'!A:C,3,FALSE)</f>
        <v>ARQUITECTURA</v>
      </c>
      <c r="D3842" s="5" t="str">
        <f>VLOOKUP(ActividadesCom[[#This Row],[NO. DE CONTROL]],'LISTADO ESTUDIANTES'!A:D,4,FALSE)</f>
        <v>EGRESADO(A)</v>
      </c>
      <c r="E3842" s="7">
        <f>SUM(ActividadesCom[[#This Row],[CRÉD. 1]],ActividadesCom[[#This Row],[CRÉD. 2]],ActividadesCom[[#This Row],[CRÉD. 3]],ActividadesCom[[#This Row],[CRÉD. 4]],ActividadesCom[[#This Row],[CRÉD. 5]])</f>
        <v>1</v>
      </c>
      <c r="F3842" s="5">
        <f>IF(ActividadesCom[[#This Row],[ÚLTIMO SEMESTRE CON CRÉDITOS]]&gt;0,ROUND(AVERAGE(ActividadesCom[[#This Row],[VALOR NIVEL 5]],ActividadesCom[[#This Row],[VALOR NIVEL 4]],ActividadesCom[[#This Row],[VALOR NIVEL 3]],ActividadesCom[[#This Row],[VALOR NIVEL 2]],ActividadesCom[[#This Row],[VALOR NIVEL 1]]),0),"")</f>
        <v>2</v>
      </c>
      <c r="G3842" s="7" t="str">
        <f>IF(ActividadesCom[[#This Row],[PROMEDIO]]="","",IF(ActividadesCom[[#This Row],[PROMEDIO]]&gt;=4,"EXCELENTE",IF(ActividadesCom[[#This Row],[PROMEDIO]]&gt;=3,"NOTABLE",IF(ActividadesCom[[#This Row],[PROMEDIO]]&gt;=2,"BUENO",IF(ActividadesCom[[#This Row],[PROMEDIO]]=1,"SUFICIENTE","")))))</f>
        <v>BUENO</v>
      </c>
      <c r="H3842" s="5">
        <f>MAX(ActividadesCom[[#This Row],[PERÍODO 1]],ActividadesCom[[#This Row],[PERÍODO 2]],ActividadesCom[[#This Row],[PERÍODO 3]],ActividadesCom[[#This Row],[PERÍODO 4]],ActividadesCom[[#This Row],[PERÍODO 5]])</f>
        <v>20243</v>
      </c>
      <c r="I3842" s="6" t="s">
        <v>3518</v>
      </c>
      <c r="J3842" s="5">
        <v>20243</v>
      </c>
      <c r="K3842" s="5" t="s">
        <v>4021</v>
      </c>
      <c r="L3842" s="5">
        <f>IF(ActividadesCom[[#This Row],[NIVEL 1]]&lt;&gt;0,VLOOKUP(ActividadesCom[[#This Row],[NIVEL 1]],Catálogo!A:B,2,FALSE),"")</f>
        <v>2</v>
      </c>
      <c r="M3842" s="5">
        <v>1</v>
      </c>
      <c r="N3842" s="6"/>
      <c r="O3842" s="5"/>
      <c r="P3842" s="5"/>
      <c r="Q3842" s="5" t="str">
        <f>IF(ActividadesCom[[#This Row],[NIVEL 2]]&lt;&gt;0,VLOOKUP(ActividadesCom[[#This Row],[NIVEL 2]],Catálogo!A:B,2,FALSE),"")</f>
        <v/>
      </c>
      <c r="R3842" s="5"/>
      <c r="S3842" s="6"/>
      <c r="T3842" s="5"/>
      <c r="U3842" s="5"/>
      <c r="V3842" s="5" t="str">
        <f>IF(ActividadesCom[[#This Row],[NIVEL 3]]&lt;&gt;0,VLOOKUP(ActividadesCom[[#This Row],[NIVEL 3]],Catálogo!A:B,2,FALSE),"")</f>
        <v/>
      </c>
      <c r="W3842" s="5"/>
      <c r="X3842" s="6"/>
      <c r="Y3842" s="5"/>
      <c r="Z3842" s="5"/>
      <c r="AA3842" s="5" t="str">
        <f>IF(ActividadesCom[[#This Row],[NIVEL 4]]&lt;&gt;0,VLOOKUP(ActividadesCom[[#This Row],[NIVEL 4]],Catálogo!A:B,2,FALSE),"")</f>
        <v/>
      </c>
      <c r="AB3842" s="5"/>
      <c r="AC3842" s="6"/>
      <c r="AD3842" s="5"/>
      <c r="AE3842" s="5"/>
      <c r="AF3842" s="5" t="str">
        <f>IF(ActividadesCom[[#This Row],[NIVEL 5]]&lt;&gt;0,VLOOKUP(ActividadesCom[[#This Row],[NIVEL 5]],Catálogo!A:B,2,FALSE),"")</f>
        <v/>
      </c>
      <c r="AG3842" s="5"/>
      <c r="AH3842" s="2"/>
    </row>
    <row r="3843" spans="1:34" ht="30" customHeight="1" x14ac:dyDescent="0.25">
      <c r="A3843" s="7">
        <v>22470163</v>
      </c>
      <c r="B3843" s="6" t="str">
        <f>VLOOKUP(ActividadesCom[[#This Row],[NO. DE CONTROL]],'LISTADO ESTUDIANTES'!A:C,2,FALSE)</f>
        <v>RAMOS CUC EDWIN EDUARDO</v>
      </c>
      <c r="C3843" s="6" t="str">
        <f>VLOOKUP(ActividadesCom[[#This Row],[NO. DE CONTROL]],'LISTADO ESTUDIANTES'!A:C,3,FALSE)</f>
        <v>ARQUITECTURA</v>
      </c>
      <c r="D3843" s="5" t="str">
        <f>VLOOKUP(ActividadesCom[[#This Row],[NO. DE CONTROL]],'LISTADO ESTUDIANTES'!A:D,4,FALSE)</f>
        <v>ACTIVO(A)</v>
      </c>
      <c r="E3843" s="7">
        <f>SUM(ActividadesCom[[#This Row],[CRÉD. 1]],ActividadesCom[[#This Row],[CRÉD. 2]],ActividadesCom[[#This Row],[CRÉD. 3]],ActividadesCom[[#This Row],[CRÉD. 4]],ActividadesCom[[#This Row],[CRÉD. 5]])</f>
        <v>4</v>
      </c>
      <c r="F3843" s="5">
        <f>IF(ActividadesCom[[#This Row],[ÚLTIMO SEMESTRE CON CRÉDITOS]]&gt;0,ROUND(AVERAGE(ActividadesCom[[#This Row],[VALOR NIVEL 5]],ActividadesCom[[#This Row],[VALOR NIVEL 4]],ActividadesCom[[#This Row],[VALOR NIVEL 3]],ActividadesCom[[#This Row],[VALOR NIVEL 2]],ActividadesCom[[#This Row],[VALOR NIVEL 1]]),0),"")</f>
        <v>4</v>
      </c>
      <c r="G3843" s="7" t="str">
        <f>IF(ActividadesCom[[#This Row],[PROMEDIO]]="","",IF(ActividadesCom[[#This Row],[PROMEDIO]]&gt;=4,"EXCELENTE",IF(ActividadesCom[[#This Row],[PROMEDIO]]&gt;=3,"NOTABLE",IF(ActividadesCom[[#This Row],[PROMEDIO]]&gt;=2,"BUENO",IF(ActividadesCom[[#This Row],[PROMEDIO]]=1,"SUFICIENTE","")))))</f>
        <v>EXCELENTE</v>
      </c>
      <c r="H3843" s="5">
        <f>MAX(ActividadesCom[[#This Row],[PERÍODO 1]],ActividadesCom[[#This Row],[PERÍODO 2]],ActividadesCom[[#This Row],[PERÍODO 3]],ActividadesCom[[#This Row],[PERÍODO 4]],ActividadesCom[[#This Row],[PERÍODO 5]])</f>
        <v>20243</v>
      </c>
      <c r="I3843" s="6" t="s">
        <v>47</v>
      </c>
      <c r="J3843" s="5">
        <v>20223</v>
      </c>
      <c r="K3843" s="5" t="s">
        <v>4008</v>
      </c>
      <c r="L3843" s="5">
        <f>IF(ActividadesCom[[#This Row],[NIVEL 1]]&lt;&gt;0,VLOOKUP(ActividadesCom[[#This Row],[NIVEL 1]],Catálogo!A:B,2,FALSE),"")</f>
        <v>3</v>
      </c>
      <c r="M3843" s="5">
        <v>1</v>
      </c>
      <c r="N3843" s="6" t="s">
        <v>6340</v>
      </c>
      <c r="O3843" s="5">
        <v>20241</v>
      </c>
      <c r="P3843" s="5" t="s">
        <v>4007</v>
      </c>
      <c r="Q3843" s="5">
        <f>IF(ActividadesCom[[#This Row],[NIVEL 2]]&lt;&gt;0,VLOOKUP(ActividadesCom[[#This Row],[NIVEL 2]],Catálogo!A:B,2,FALSE),"")</f>
        <v>4</v>
      </c>
      <c r="R3843" s="5">
        <v>2</v>
      </c>
      <c r="S3843" s="6" t="s">
        <v>6725</v>
      </c>
      <c r="T3843" s="5">
        <v>20243</v>
      </c>
      <c r="U3843" s="5" t="s">
        <v>4007</v>
      </c>
      <c r="V3843" s="5">
        <f>IF(ActividadesCom[[#This Row],[NIVEL 3]]&lt;&gt;0,VLOOKUP(ActividadesCom[[#This Row],[NIVEL 3]],Catálogo!A:B,2,FALSE),"")</f>
        <v>4</v>
      </c>
      <c r="W3843" s="5">
        <v>1</v>
      </c>
      <c r="X3843" s="6"/>
      <c r="Y3843" s="5"/>
      <c r="Z3843" s="5"/>
      <c r="AA3843" s="5" t="str">
        <f>IF(ActividadesCom[[#This Row],[NIVEL 4]]&lt;&gt;0,VLOOKUP(ActividadesCom[[#This Row],[NIVEL 4]],Catálogo!A:B,2,FALSE),"")</f>
        <v/>
      </c>
      <c r="AB3843" s="5"/>
      <c r="AC3843" s="6"/>
      <c r="AD3843" s="5"/>
      <c r="AE3843" s="5"/>
      <c r="AF3843" s="5" t="str">
        <f>IF(ActividadesCom[[#This Row],[NIVEL 5]]&lt;&gt;0,VLOOKUP(ActividadesCom[[#This Row],[NIVEL 5]],Catálogo!A:B,2,FALSE),"")</f>
        <v/>
      </c>
      <c r="AG3843" s="5"/>
      <c r="AH3843" s="2"/>
    </row>
    <row r="3844" spans="1:34" ht="30" customHeight="1" x14ac:dyDescent="0.25">
      <c r="A3844" s="7">
        <v>22470164</v>
      </c>
      <c r="B3844" s="6" t="str">
        <f>VLOOKUP(ActividadesCom[[#This Row],[NO. DE CONTROL]],'LISTADO ESTUDIANTES'!A:C,2,FALSE)</f>
        <v>YEH COUOH MERARY GABRIELA</v>
      </c>
      <c r="C3844" s="6" t="str">
        <f>VLOOKUP(ActividadesCom[[#This Row],[NO. DE CONTROL]],'LISTADO ESTUDIANTES'!A:C,3,FALSE)</f>
        <v>ARQUITECTURA</v>
      </c>
      <c r="D3844" s="5" t="str">
        <f>VLOOKUP(ActividadesCom[[#This Row],[NO. DE CONTROL]],'LISTADO ESTUDIANTES'!A:D,4,FALSE)</f>
        <v>ACTIVO(A)</v>
      </c>
      <c r="E3844" s="7">
        <f>SUM(ActividadesCom[[#This Row],[CRÉD. 1]],ActividadesCom[[#This Row],[CRÉD. 2]],ActividadesCom[[#This Row],[CRÉD. 3]],ActividadesCom[[#This Row],[CRÉD. 4]],ActividadesCom[[#This Row],[CRÉD. 5]])</f>
        <v>4</v>
      </c>
      <c r="F3844" s="5">
        <f>IF(ActividadesCom[[#This Row],[ÚLTIMO SEMESTRE CON CRÉDITOS]]&gt;0,ROUND(AVERAGE(ActividadesCom[[#This Row],[VALOR NIVEL 5]],ActividadesCom[[#This Row],[VALOR NIVEL 4]],ActividadesCom[[#This Row],[VALOR NIVEL 3]],ActividadesCom[[#This Row],[VALOR NIVEL 2]],ActividadesCom[[#This Row],[VALOR NIVEL 1]]),0),"")</f>
        <v>4</v>
      </c>
      <c r="G3844" s="7" t="str">
        <f>IF(ActividadesCom[[#This Row],[PROMEDIO]]="","",IF(ActividadesCom[[#This Row],[PROMEDIO]]&gt;=4,"EXCELENTE",IF(ActividadesCom[[#This Row],[PROMEDIO]]&gt;=3,"NOTABLE",IF(ActividadesCom[[#This Row],[PROMEDIO]]&gt;=2,"BUENO",IF(ActividadesCom[[#This Row],[PROMEDIO]]=1,"SUFICIENTE","")))))</f>
        <v>EXCELENTE</v>
      </c>
      <c r="H3844" s="5">
        <f>MAX(ActividadesCom[[#This Row],[PERÍODO 1]],ActividadesCom[[#This Row],[PERÍODO 2]],ActividadesCom[[#This Row],[PERÍODO 3]],ActividadesCom[[#This Row],[PERÍODO 4]],ActividadesCom[[#This Row],[PERÍODO 5]])</f>
        <v>20261</v>
      </c>
      <c r="I3844" s="6" t="s">
        <v>6340</v>
      </c>
      <c r="J3844" s="5">
        <v>20241</v>
      </c>
      <c r="K3844" s="5" t="s">
        <v>4007</v>
      </c>
      <c r="L3844" s="5">
        <f>IF(ActividadesCom[[#This Row],[NIVEL 1]]&lt;&gt;0,VLOOKUP(ActividadesCom[[#This Row],[NIVEL 1]],Catálogo!A:B,2,FALSE),"")</f>
        <v>4</v>
      </c>
      <c r="M3844" s="5">
        <v>2</v>
      </c>
      <c r="N3844" s="6" t="s">
        <v>316</v>
      </c>
      <c r="O3844" s="5">
        <v>20253</v>
      </c>
      <c r="P3844" s="5" t="s">
        <v>4008</v>
      </c>
      <c r="Q3844" s="5">
        <f>IF(ActividadesCom[[#This Row],[NIVEL 2]]&lt;&gt;0,VLOOKUP(ActividadesCom[[#This Row],[NIVEL 2]],Catálogo!A:B,2,FALSE),"")</f>
        <v>3</v>
      </c>
      <c r="R3844" s="5">
        <v>1</v>
      </c>
      <c r="S3844" s="6" t="s">
        <v>6341</v>
      </c>
      <c r="T3844" s="5">
        <v>20261</v>
      </c>
      <c r="U3844" s="5" t="s">
        <v>4007</v>
      </c>
      <c r="V3844" s="5">
        <f>IF(ActividadesCom[[#This Row],[NIVEL 3]]&lt;&gt;0,VLOOKUP(ActividadesCom[[#This Row],[NIVEL 3]],Catálogo!A:B,2,FALSE),"")</f>
        <v>4</v>
      </c>
      <c r="W3844" s="5">
        <v>1</v>
      </c>
      <c r="X3844" s="6"/>
      <c r="Y3844" s="5"/>
      <c r="Z3844" s="5"/>
      <c r="AA3844" s="5" t="str">
        <f>IF(ActividadesCom[[#This Row],[NIVEL 4]]&lt;&gt;0,VLOOKUP(ActividadesCom[[#This Row],[NIVEL 4]],Catálogo!A:B,2,FALSE),"")</f>
        <v/>
      </c>
      <c r="AB3844" s="5"/>
      <c r="AC3844" s="6"/>
      <c r="AD3844" s="5"/>
      <c r="AE3844" s="5"/>
      <c r="AF3844" s="5" t="str">
        <f>IF(ActividadesCom[[#This Row],[NIVEL 5]]&lt;&gt;0,VLOOKUP(ActividadesCom[[#This Row],[NIVEL 5]],Catálogo!A:B,2,FALSE),"")</f>
        <v/>
      </c>
      <c r="AG3844" s="5"/>
      <c r="AH3844" s="2"/>
    </row>
    <row r="3845" spans="1:34" ht="30" hidden="1" customHeight="1" x14ac:dyDescent="0.25">
      <c r="A3845" s="100">
        <v>22470165</v>
      </c>
      <c r="B3845" s="6" t="str">
        <f>VLOOKUP(ActividadesCom[[#This Row],[NO. DE CONTROL]],'LISTADO ESTUDIANTES'!A:C,2,FALSE)</f>
        <v>BEYTIA MOO GERARDO OTONIEL</v>
      </c>
      <c r="C3845" s="6" t="str">
        <f>VLOOKUP(ActividadesCom[[#This Row],[NO. DE CONTROL]],'LISTADO ESTUDIANTES'!A:C,3,FALSE)</f>
        <v>INGENIERIA EN SISTEMAS COMPUTACIONALES</v>
      </c>
      <c r="D3845" s="5" t="str">
        <f>VLOOKUP(ActividadesCom[[#This Row],[NO. DE CONTROL]],'LISTADO ESTUDIANTES'!A:D,4,FALSE)</f>
        <v>EGRESADO(A)</v>
      </c>
      <c r="E3845" s="7">
        <f>SUM(ActividadesCom[[#This Row],[CRÉD. 1]],ActividadesCom[[#This Row],[CRÉD. 2]],ActividadesCom[[#This Row],[CRÉD. 3]],ActividadesCom[[#This Row],[CRÉD. 4]],ActividadesCom[[#This Row],[CRÉD. 5]])</f>
        <v>2</v>
      </c>
      <c r="F3845" s="5">
        <f>IF(ActividadesCom[[#This Row],[ÚLTIMO SEMESTRE CON CRÉDITOS]]&gt;0,ROUND(AVERAGE(ActividadesCom[[#This Row],[VALOR NIVEL 5]],ActividadesCom[[#This Row],[VALOR NIVEL 4]],ActividadesCom[[#This Row],[VALOR NIVEL 3]],ActividadesCom[[#This Row],[VALOR NIVEL 2]],ActividadesCom[[#This Row],[VALOR NIVEL 1]]),0),"")</f>
        <v>3</v>
      </c>
      <c r="G3845" s="7" t="str">
        <f>IF(ActividadesCom[[#This Row],[PROMEDIO]]="","",IF(ActividadesCom[[#This Row],[PROMEDIO]]&gt;=4,"EXCELENTE",IF(ActividadesCom[[#This Row],[PROMEDIO]]&gt;=3,"NOTABLE",IF(ActividadesCom[[#This Row],[PROMEDIO]]&gt;=2,"BUENO",IF(ActividadesCom[[#This Row],[PROMEDIO]]=1,"SUFICIENTE","")))))</f>
        <v>NOTABLE</v>
      </c>
      <c r="H3845" s="5">
        <f>MAX(ActividadesCom[[#This Row],[PERÍODO 1]],ActividadesCom[[#This Row],[PERÍODO 2]],ActividadesCom[[#This Row],[PERÍODO 3]],ActividadesCom[[#This Row],[PERÍODO 4]],ActividadesCom[[#This Row],[PERÍODO 5]])</f>
        <v>20231</v>
      </c>
      <c r="I3845" s="6" t="s">
        <v>133</v>
      </c>
      <c r="J3845" s="5">
        <v>20223</v>
      </c>
      <c r="K3845" s="5" t="s">
        <v>4008</v>
      </c>
      <c r="L3845" s="5">
        <f>IF(ActividadesCom[[#This Row],[NIVEL 1]]&lt;&gt;0,VLOOKUP(ActividadesCom[[#This Row],[NIVEL 1]],Catálogo!A:B,2,FALSE),"")</f>
        <v>3</v>
      </c>
      <c r="M3845" s="5">
        <v>1</v>
      </c>
      <c r="N3845" s="6" t="s">
        <v>133</v>
      </c>
      <c r="O3845" s="5">
        <v>20231</v>
      </c>
      <c r="P3845" s="5" t="s">
        <v>4008</v>
      </c>
      <c r="Q3845" s="5">
        <f>IF(ActividadesCom[[#This Row],[NIVEL 2]]&lt;&gt;0,VLOOKUP(ActividadesCom[[#This Row],[NIVEL 2]],Catálogo!A:B,2,FALSE),"")</f>
        <v>3</v>
      </c>
      <c r="R3845" s="5">
        <v>1</v>
      </c>
      <c r="S3845" s="6"/>
      <c r="T3845" s="5"/>
      <c r="U3845" s="5"/>
      <c r="V3845" s="5" t="str">
        <f>IF(ActividadesCom[[#This Row],[NIVEL 3]]&lt;&gt;0,VLOOKUP(ActividadesCom[[#This Row],[NIVEL 3]],Catálogo!A:B,2,FALSE),"")</f>
        <v/>
      </c>
      <c r="W3845" s="5"/>
      <c r="X3845" s="6"/>
      <c r="Y3845" s="5"/>
      <c r="Z3845" s="5"/>
      <c r="AA3845" s="5" t="str">
        <f>IF(ActividadesCom[[#This Row],[NIVEL 4]]&lt;&gt;0,VLOOKUP(ActividadesCom[[#This Row],[NIVEL 4]],Catálogo!A:B,2,FALSE),"")</f>
        <v/>
      </c>
      <c r="AB3845" s="5"/>
      <c r="AC3845" s="6"/>
      <c r="AD3845" s="5"/>
      <c r="AE3845" s="5"/>
      <c r="AF3845" s="5" t="str">
        <f>IF(ActividadesCom[[#This Row],[NIVEL 5]]&lt;&gt;0,VLOOKUP(ActividadesCom[[#This Row],[NIVEL 5]],Catálogo!A:B,2,FALSE),"")</f>
        <v/>
      </c>
      <c r="AG3845" s="5"/>
      <c r="AH3845" s="2"/>
    </row>
    <row r="3846" spans="1:34" ht="30" customHeight="1" x14ac:dyDescent="0.25">
      <c r="A3846" s="7">
        <v>22470166</v>
      </c>
      <c r="B3846" s="6" t="str">
        <f>VLOOKUP(ActividadesCom[[#This Row],[NO. DE CONTROL]],'LISTADO ESTUDIANTES'!A:C,2,FALSE)</f>
        <v>PECH PINEDA YERAY NAUM</v>
      </c>
      <c r="C3846" s="6" t="str">
        <f>VLOOKUP(ActividadesCom[[#This Row],[NO. DE CONTROL]],'LISTADO ESTUDIANTES'!A:C,3,FALSE)</f>
        <v>INGENIERIA EN SISTEMAS COMPUTACIONALES</v>
      </c>
      <c r="D3846" s="5" t="str">
        <f>VLOOKUP(ActividadesCom[[#This Row],[NO. DE CONTROL]],'LISTADO ESTUDIANTES'!A:D,4,FALSE)</f>
        <v>ACTIVO(A)</v>
      </c>
      <c r="E3846" s="7">
        <f>SUM(ActividadesCom[[#This Row],[CRÉD. 1]],ActividadesCom[[#This Row],[CRÉD. 2]],ActividadesCom[[#This Row],[CRÉD. 3]],ActividadesCom[[#This Row],[CRÉD. 4]],ActividadesCom[[#This Row],[CRÉD. 5]])</f>
        <v>3</v>
      </c>
      <c r="F3846" s="5">
        <f>IF(ActividadesCom[[#This Row],[ÚLTIMO SEMESTRE CON CRÉDITOS]]&gt;0,ROUND(AVERAGE(ActividadesCom[[#This Row],[VALOR NIVEL 5]],ActividadesCom[[#This Row],[VALOR NIVEL 4]],ActividadesCom[[#This Row],[VALOR NIVEL 3]],ActividadesCom[[#This Row],[VALOR NIVEL 2]],ActividadesCom[[#This Row],[VALOR NIVEL 1]]),0),"")</f>
        <v>3</v>
      </c>
      <c r="G3846" s="7" t="str">
        <f>IF(ActividadesCom[[#This Row],[PROMEDIO]]="","",IF(ActividadesCom[[#This Row],[PROMEDIO]]&gt;=4,"EXCELENTE",IF(ActividadesCom[[#This Row],[PROMEDIO]]&gt;=3,"NOTABLE",IF(ActividadesCom[[#This Row],[PROMEDIO]]&gt;=2,"BUENO",IF(ActividadesCom[[#This Row],[PROMEDIO]]=1,"SUFICIENTE","")))))</f>
        <v>NOTABLE</v>
      </c>
      <c r="H3846" s="5">
        <f>MAX(ActividadesCom[[#This Row],[PERÍODO 1]],ActividadesCom[[#This Row],[PERÍODO 2]],ActividadesCom[[#This Row],[PERÍODO 3]],ActividadesCom[[#This Row],[PERÍODO 4]],ActividadesCom[[#This Row],[PERÍODO 5]])</f>
        <v>20251</v>
      </c>
      <c r="I3846" s="6" t="s">
        <v>9</v>
      </c>
      <c r="J3846" s="5">
        <v>20233</v>
      </c>
      <c r="K3846" s="5" t="s">
        <v>4020</v>
      </c>
      <c r="L3846" s="5">
        <f>IF(ActividadesCom[[#This Row],[NIVEL 1]]&lt;&gt;0,VLOOKUP(ActividadesCom[[#This Row],[NIVEL 1]],Catálogo!A:B,2,FALSE),"")</f>
        <v>3</v>
      </c>
      <c r="M3846" s="5">
        <v>1</v>
      </c>
      <c r="N3846" s="6" t="s">
        <v>6713</v>
      </c>
      <c r="O3846" s="5">
        <v>20251</v>
      </c>
      <c r="P3846" s="5" t="s">
        <v>4008</v>
      </c>
      <c r="Q3846" s="5">
        <f>IF(ActividadesCom[[#This Row],[NIVEL 2]]&lt;&gt;0,VLOOKUP(ActividadesCom[[#This Row],[NIVEL 2]],Catálogo!A:B,2,FALSE),"")</f>
        <v>3</v>
      </c>
      <c r="R3846" s="5">
        <v>1</v>
      </c>
      <c r="S3846" s="6" t="s">
        <v>6788</v>
      </c>
      <c r="T3846" s="5">
        <v>20251</v>
      </c>
      <c r="U3846" s="5" t="s">
        <v>4007</v>
      </c>
      <c r="V3846" s="5">
        <f>IF(ActividadesCom[[#This Row],[NIVEL 3]]&lt;&gt;0,VLOOKUP(ActividadesCom[[#This Row],[NIVEL 3]],Catálogo!A:B,2,FALSE),"")</f>
        <v>4</v>
      </c>
      <c r="W3846" s="5">
        <v>1</v>
      </c>
      <c r="X3846" s="6"/>
      <c r="Y3846" s="5"/>
      <c r="Z3846" s="5"/>
      <c r="AA3846" s="5" t="str">
        <f>IF(ActividadesCom[[#This Row],[NIVEL 4]]&lt;&gt;0,VLOOKUP(ActividadesCom[[#This Row],[NIVEL 4]],Catálogo!A:B,2,FALSE),"")</f>
        <v/>
      </c>
      <c r="AB3846" s="5"/>
      <c r="AC3846" s="6"/>
      <c r="AD3846" s="5"/>
      <c r="AE3846" s="5"/>
      <c r="AF3846" s="5" t="str">
        <f>IF(ActividadesCom[[#This Row],[NIVEL 5]]&lt;&gt;0,VLOOKUP(ActividadesCom[[#This Row],[NIVEL 5]],Catálogo!A:B,2,FALSE),"")</f>
        <v/>
      </c>
      <c r="AG3846" s="5"/>
      <c r="AH3846" s="2"/>
    </row>
    <row r="3847" spans="1:34" s="151" customFormat="1" ht="30" customHeight="1" x14ac:dyDescent="0.25">
      <c r="A3847" s="147">
        <v>22470167</v>
      </c>
      <c r="B3847" s="148" t="str">
        <f>VLOOKUP(ActividadesCom[[#This Row],[NO. DE CONTROL]],'LISTADO ESTUDIANTES'!A:C,2,FALSE)</f>
        <v>HERNANDEZ RIVERO ABDIEL</v>
      </c>
      <c r="C3847" s="148" t="str">
        <f>VLOOKUP(ActividadesCom[[#This Row],[NO. DE CONTROL]],'LISTADO ESTUDIANTES'!A:C,3,FALSE)</f>
        <v>INGENIERIA EN SISTEMAS COMPUTACIONALES</v>
      </c>
      <c r="D3847" s="149" t="str">
        <f>VLOOKUP(ActividadesCom[[#This Row],[NO. DE CONTROL]],'LISTADO ESTUDIANTES'!A:D,4,FALSE)</f>
        <v>ACTIVO(A)</v>
      </c>
      <c r="E3847" s="147">
        <f>SUM(ActividadesCom[[#This Row],[CRÉD. 1]],ActividadesCom[[#This Row],[CRÉD. 2]],ActividadesCom[[#This Row],[CRÉD. 3]],ActividadesCom[[#This Row],[CRÉD. 4]],ActividadesCom[[#This Row],[CRÉD. 5]])</f>
        <v>5</v>
      </c>
      <c r="F3847" s="149">
        <f>IF(ActividadesCom[[#This Row],[ÚLTIMO SEMESTRE CON CRÉDITOS]]&gt;0,ROUND(AVERAGE(ActividadesCom[[#This Row],[VALOR NIVEL 5]],ActividadesCom[[#This Row],[VALOR NIVEL 4]],ActividadesCom[[#This Row],[VALOR NIVEL 3]],ActividadesCom[[#This Row],[VALOR NIVEL 2]],ActividadesCom[[#This Row],[VALOR NIVEL 1]]),0),"")</f>
        <v>3</v>
      </c>
      <c r="G3847" s="147" t="str">
        <f>IF(ActividadesCom[[#This Row],[PROMEDIO]]="","",IF(ActividadesCom[[#This Row],[PROMEDIO]]&gt;=4,"EXCELENTE",IF(ActividadesCom[[#This Row],[PROMEDIO]]&gt;=3,"NOTABLE",IF(ActividadesCom[[#This Row],[PROMEDIO]]&gt;=2,"BUENO",IF(ActividadesCom[[#This Row],[PROMEDIO]]=1,"SUFICIENTE","")))))</f>
        <v>NOTABLE</v>
      </c>
      <c r="H3847" s="149">
        <f>MAX(ActividadesCom[[#This Row],[PERÍODO 1]],ActividadesCom[[#This Row],[PERÍODO 2]],ActividadesCom[[#This Row],[PERÍODO 3]],ActividadesCom[[#This Row],[PERÍODO 4]],ActividadesCom[[#This Row],[PERÍODO 5]])</f>
        <v>20251</v>
      </c>
      <c r="I3847" s="148" t="s">
        <v>4278</v>
      </c>
      <c r="J3847" s="149">
        <v>20231</v>
      </c>
      <c r="K3847" s="149" t="s">
        <v>4021</v>
      </c>
      <c r="L3847" s="149">
        <f>IF(ActividadesCom[[#This Row],[NIVEL 1]]&lt;&gt;0,VLOOKUP(ActividadesCom[[#This Row],[NIVEL 1]],Catálogo!A:B,2,FALSE),"")</f>
        <v>2</v>
      </c>
      <c r="M3847" s="149">
        <v>1</v>
      </c>
      <c r="N3847" s="148" t="s">
        <v>9</v>
      </c>
      <c r="O3847" s="149">
        <v>20233</v>
      </c>
      <c r="P3847" s="149" t="s">
        <v>4008</v>
      </c>
      <c r="Q3847" s="149">
        <f>IF(ActividadesCom[[#This Row],[NIVEL 2]]&lt;&gt;0,VLOOKUP(ActividadesCom[[#This Row],[NIVEL 2]],Catálogo!A:B,2,FALSE),"")</f>
        <v>3</v>
      </c>
      <c r="R3847" s="149">
        <v>1</v>
      </c>
      <c r="S3847" s="148" t="s">
        <v>6716</v>
      </c>
      <c r="T3847" s="149">
        <v>20243</v>
      </c>
      <c r="U3847" s="149" t="s">
        <v>4007</v>
      </c>
      <c r="V3847" s="149">
        <f>IF(ActividadesCom[[#This Row],[NIVEL 3]]&lt;&gt;0,VLOOKUP(ActividadesCom[[#This Row],[NIVEL 3]],Catálogo!A:B,2,FALSE),"")</f>
        <v>4</v>
      </c>
      <c r="W3847" s="149">
        <v>1</v>
      </c>
      <c r="X3847" s="148" t="s">
        <v>29</v>
      </c>
      <c r="Y3847" s="149">
        <v>20243</v>
      </c>
      <c r="Z3847" s="149" t="s">
        <v>4021</v>
      </c>
      <c r="AA3847" s="149">
        <f>IF(ActividadesCom[[#This Row],[NIVEL 4]]&lt;&gt;0,VLOOKUP(ActividadesCom[[#This Row],[NIVEL 4]],Catálogo!A:B,2,FALSE),"")</f>
        <v>2</v>
      </c>
      <c r="AB3847" s="149">
        <v>1</v>
      </c>
      <c r="AC3847" s="148" t="s">
        <v>6788</v>
      </c>
      <c r="AD3847" s="149">
        <v>20251</v>
      </c>
      <c r="AE3847" s="149" t="s">
        <v>4007</v>
      </c>
      <c r="AF3847" s="149">
        <f>IF(ActividadesCom[[#This Row],[NIVEL 5]]&lt;&gt;0,VLOOKUP(ActividadesCom[[#This Row],[NIVEL 5]],Catálogo!A:B,2,FALSE),"")</f>
        <v>4</v>
      </c>
      <c r="AG3847" s="149">
        <v>1</v>
      </c>
    </row>
    <row r="3848" spans="1:34" s="151" customFormat="1" ht="30" customHeight="1" x14ac:dyDescent="0.25">
      <c r="A3848" s="147">
        <v>22470168</v>
      </c>
      <c r="B3848" s="148" t="str">
        <f>VLOOKUP(ActividadesCom[[#This Row],[NO. DE CONTROL]],'LISTADO ESTUDIANTES'!A:C,2,FALSE)</f>
        <v>GONZALEZ VICENTE JARED DANIEL</v>
      </c>
      <c r="C3848" s="148" t="str">
        <f>VLOOKUP(ActividadesCom[[#This Row],[NO. DE CONTROL]],'LISTADO ESTUDIANTES'!A:C,3,FALSE)</f>
        <v>INGENIERIA EN SISTEMAS COMPUTACIONALES</v>
      </c>
      <c r="D3848" s="149" t="str">
        <f>VLOOKUP(ActividadesCom[[#This Row],[NO. DE CONTROL]],'LISTADO ESTUDIANTES'!A:D,4,FALSE)</f>
        <v>ACTIVO(A)</v>
      </c>
      <c r="E3848" s="147">
        <f>SUM(ActividadesCom[[#This Row],[CRÉD. 1]],ActividadesCom[[#This Row],[CRÉD. 2]],ActividadesCom[[#This Row],[CRÉD. 3]],ActividadesCom[[#This Row],[CRÉD. 4]],ActividadesCom[[#This Row],[CRÉD. 5]])</f>
        <v>5</v>
      </c>
      <c r="F3848" s="149">
        <f>IF(ActividadesCom[[#This Row],[ÚLTIMO SEMESTRE CON CRÉDITOS]]&gt;0,ROUND(AVERAGE(ActividadesCom[[#This Row],[VALOR NIVEL 5]],ActividadesCom[[#This Row],[VALOR NIVEL 4]],ActividadesCom[[#This Row],[VALOR NIVEL 3]],ActividadesCom[[#This Row],[VALOR NIVEL 2]],ActividadesCom[[#This Row],[VALOR NIVEL 1]]),0),"")</f>
        <v>3</v>
      </c>
      <c r="G3848" s="147" t="str">
        <f>IF(ActividadesCom[[#This Row],[PROMEDIO]]="","",IF(ActividadesCom[[#This Row],[PROMEDIO]]&gt;=4,"EXCELENTE",IF(ActividadesCom[[#This Row],[PROMEDIO]]&gt;=3,"NOTABLE",IF(ActividadesCom[[#This Row],[PROMEDIO]]&gt;=2,"BUENO",IF(ActividadesCom[[#This Row],[PROMEDIO]]=1,"SUFICIENTE","")))))</f>
        <v>NOTABLE</v>
      </c>
      <c r="H3848" s="149">
        <f>MAX(ActividadesCom[[#This Row],[PERÍODO 1]],ActividadesCom[[#This Row],[PERÍODO 2]],ActividadesCom[[#This Row],[PERÍODO 3]],ActividadesCom[[#This Row],[PERÍODO 4]],ActividadesCom[[#This Row],[PERÍODO 5]])</f>
        <v>20251</v>
      </c>
      <c r="I3848" s="148" t="s">
        <v>11</v>
      </c>
      <c r="J3848" s="149">
        <v>20223</v>
      </c>
      <c r="K3848" s="149" t="s">
        <v>4007</v>
      </c>
      <c r="L3848" s="149">
        <f>IF(ActividadesCom[[#This Row],[NIVEL 1]]&lt;&gt;0,VLOOKUP(ActividadesCom[[#This Row],[NIVEL 1]],Catálogo!A:B,2,FALSE),"")</f>
        <v>4</v>
      </c>
      <c r="M3848" s="149">
        <v>1</v>
      </c>
      <c r="N3848" s="148" t="s">
        <v>11</v>
      </c>
      <c r="O3848" s="149">
        <v>20231</v>
      </c>
      <c r="P3848" s="149" t="s">
        <v>4009</v>
      </c>
      <c r="Q3848" s="149">
        <f>IF(ActividadesCom[[#This Row],[NIVEL 2]]&lt;&gt;0,VLOOKUP(ActividadesCom[[#This Row],[NIVEL 2]],Catálogo!A:B,2,FALSE),"")</f>
        <v>2</v>
      </c>
      <c r="R3848" s="149">
        <v>1</v>
      </c>
      <c r="S3848" s="148" t="s">
        <v>6762</v>
      </c>
      <c r="T3848" s="149">
        <v>20243</v>
      </c>
      <c r="U3848" s="149" t="s">
        <v>4007</v>
      </c>
      <c r="V3848" s="149">
        <f>IF(ActividadesCom[[#This Row],[NIVEL 3]]&lt;&gt;0,VLOOKUP(ActividadesCom[[#This Row],[NIVEL 3]],Catálogo!A:B,2,FALSE),"")</f>
        <v>4</v>
      </c>
      <c r="W3848" s="149">
        <v>1</v>
      </c>
      <c r="X3848" s="148" t="s">
        <v>6763</v>
      </c>
      <c r="Y3848" s="149">
        <v>20243</v>
      </c>
      <c r="Z3848" s="149" t="s">
        <v>4007</v>
      </c>
      <c r="AA3848" s="149">
        <f>IF(ActividadesCom[[#This Row],[NIVEL 4]]&lt;&gt;0,VLOOKUP(ActividadesCom[[#This Row],[NIVEL 4]],Catálogo!A:B,2,FALSE),"")</f>
        <v>4</v>
      </c>
      <c r="AB3848" s="149">
        <v>1</v>
      </c>
      <c r="AC3848" s="148" t="s">
        <v>6713</v>
      </c>
      <c r="AD3848" s="149">
        <v>20251</v>
      </c>
      <c r="AE3848" s="149" t="s">
        <v>4020</v>
      </c>
      <c r="AF3848" s="149">
        <f>IF(ActividadesCom[[#This Row],[NIVEL 5]]&lt;&gt;0,VLOOKUP(ActividadesCom[[#This Row],[NIVEL 5]],Catálogo!A:B,2,FALSE),"")</f>
        <v>3</v>
      </c>
      <c r="AG3848" s="149">
        <v>1</v>
      </c>
    </row>
    <row r="3849" spans="1:34" s="151" customFormat="1" ht="30" customHeight="1" x14ac:dyDescent="0.25">
      <c r="A3849" s="147">
        <v>22470169</v>
      </c>
      <c r="B3849" s="148" t="str">
        <f>VLOOKUP(ActividadesCom[[#This Row],[NO. DE CONTROL]],'LISTADO ESTUDIANTES'!A:C,2,FALSE)</f>
        <v>LEON CRUZ AXEL IVAN</v>
      </c>
      <c r="C3849" s="148" t="str">
        <f>VLOOKUP(ActividadesCom[[#This Row],[NO. DE CONTROL]],'LISTADO ESTUDIANTES'!A:C,3,FALSE)</f>
        <v>INGENIERIA EN SISTEMAS COMPUTACIONALES</v>
      </c>
      <c r="D3849" s="149" t="str">
        <f>VLOOKUP(ActividadesCom[[#This Row],[NO. DE CONTROL]],'LISTADO ESTUDIANTES'!A:D,4,FALSE)</f>
        <v>ACTIVO(A)</v>
      </c>
      <c r="E3849" s="147">
        <f>SUM(ActividadesCom[[#This Row],[CRÉD. 1]],ActividadesCom[[#This Row],[CRÉD. 2]],ActividadesCom[[#This Row],[CRÉD. 3]],ActividadesCom[[#This Row],[CRÉD. 4]],ActividadesCom[[#This Row],[CRÉD. 5]])</f>
        <v>5</v>
      </c>
      <c r="F3849" s="149">
        <f>IF(ActividadesCom[[#This Row],[ÚLTIMO SEMESTRE CON CRÉDITOS]]&gt;0,ROUND(AVERAGE(ActividadesCom[[#This Row],[VALOR NIVEL 5]],ActividadesCom[[#This Row],[VALOR NIVEL 4]],ActividadesCom[[#This Row],[VALOR NIVEL 3]],ActividadesCom[[#This Row],[VALOR NIVEL 2]],ActividadesCom[[#This Row],[VALOR NIVEL 1]]),0),"")</f>
        <v>3</v>
      </c>
      <c r="G3849" s="147" t="str">
        <f>IF(ActividadesCom[[#This Row],[PROMEDIO]]="","",IF(ActividadesCom[[#This Row],[PROMEDIO]]&gt;=4,"EXCELENTE",IF(ActividadesCom[[#This Row],[PROMEDIO]]&gt;=3,"NOTABLE",IF(ActividadesCom[[#This Row],[PROMEDIO]]&gt;=2,"BUENO",IF(ActividadesCom[[#This Row],[PROMEDIO]]=1,"SUFICIENTE","")))))</f>
        <v>NOTABLE</v>
      </c>
      <c r="H3849" s="149">
        <f>MAX(ActividadesCom[[#This Row],[PERÍODO 1]],ActividadesCom[[#This Row],[PERÍODO 2]],ActividadesCom[[#This Row],[PERÍODO 3]],ActividadesCom[[#This Row],[PERÍODO 4]],ActividadesCom[[#This Row],[PERÍODO 5]])</f>
        <v>20251</v>
      </c>
      <c r="I3849" s="148" t="s">
        <v>47</v>
      </c>
      <c r="J3849" s="149">
        <v>20223</v>
      </c>
      <c r="K3849" s="149" t="s">
        <v>4008</v>
      </c>
      <c r="L3849" s="149">
        <f>IF(ActividadesCom[[#This Row],[NIVEL 1]]&lt;&gt;0,VLOOKUP(ActividadesCom[[#This Row],[NIVEL 1]],Catálogo!A:B,2,FALSE),"")</f>
        <v>3</v>
      </c>
      <c r="M3849" s="149">
        <v>1</v>
      </c>
      <c r="N3849" s="148" t="s">
        <v>31</v>
      </c>
      <c r="O3849" s="149">
        <v>20231</v>
      </c>
      <c r="P3849" s="149" t="s">
        <v>4009</v>
      </c>
      <c r="Q3849" s="149">
        <f>IF(ActividadesCom[[#This Row],[NIVEL 2]]&lt;&gt;0,VLOOKUP(ActividadesCom[[#This Row],[NIVEL 2]],Catálogo!A:B,2,FALSE),"")</f>
        <v>2</v>
      </c>
      <c r="R3849" s="149">
        <v>1</v>
      </c>
      <c r="S3849" s="148" t="s">
        <v>6727</v>
      </c>
      <c r="T3849" s="149">
        <v>20243</v>
      </c>
      <c r="U3849" s="149" t="s">
        <v>4007</v>
      </c>
      <c r="V3849" s="149">
        <f>IF(ActividadesCom[[#This Row],[NIVEL 3]]&lt;&gt;0,VLOOKUP(ActividadesCom[[#This Row],[NIVEL 3]],Catálogo!A:B,2,FALSE),"")</f>
        <v>4</v>
      </c>
      <c r="W3849" s="149">
        <v>1</v>
      </c>
      <c r="X3849" s="148" t="s">
        <v>6762</v>
      </c>
      <c r="Y3849" s="149">
        <v>20243</v>
      </c>
      <c r="Z3849" s="149" t="s">
        <v>4007</v>
      </c>
      <c r="AA3849" s="149">
        <f>IF(ActividadesCom[[#This Row],[NIVEL 4]]&lt;&gt;0,VLOOKUP(ActividadesCom[[#This Row],[NIVEL 4]],Catálogo!A:B,2,FALSE),"")</f>
        <v>4</v>
      </c>
      <c r="AB3849" s="149">
        <v>1</v>
      </c>
      <c r="AC3849" s="148" t="s">
        <v>6713</v>
      </c>
      <c r="AD3849" s="149">
        <v>20251</v>
      </c>
      <c r="AE3849" s="149" t="s">
        <v>4020</v>
      </c>
      <c r="AF3849" s="149">
        <f>IF(ActividadesCom[[#This Row],[NIVEL 5]]&lt;&gt;0,VLOOKUP(ActividadesCom[[#This Row],[NIVEL 5]],Catálogo!A:B,2,FALSE),"")</f>
        <v>3</v>
      </c>
      <c r="AG3849" s="149">
        <v>1</v>
      </c>
    </row>
    <row r="3850" spans="1:34" ht="30" hidden="1" customHeight="1" x14ac:dyDescent="0.25">
      <c r="A3850" s="7">
        <v>22470170</v>
      </c>
      <c r="B3850" s="6" t="str">
        <f>VLOOKUP(ActividadesCom[[#This Row],[NO. DE CONTROL]],'LISTADO ESTUDIANTES'!A:C,2,FALSE)</f>
        <v>MARTINEZ CRUZ CARLOS ALFREDO</v>
      </c>
      <c r="C3850" s="6" t="str">
        <f>VLOOKUP(ActividadesCom[[#This Row],[NO. DE CONTROL]],'LISTADO ESTUDIANTES'!A:C,3,FALSE)</f>
        <v>INGENIERIA EN SISTEMAS COMPUTACIONALES</v>
      </c>
      <c r="D3850" s="5" t="str">
        <f>VLOOKUP(ActividadesCom[[#This Row],[NO. DE CONTROL]],'LISTADO ESTUDIANTES'!A:D,4,FALSE)</f>
        <v>EGRESADO(A)</v>
      </c>
      <c r="E3850" s="7">
        <f>SUM(ActividadesCom[[#This Row],[CRÉD. 1]],ActividadesCom[[#This Row],[CRÉD. 2]],ActividadesCom[[#This Row],[CRÉD. 3]],ActividadesCom[[#This Row],[CRÉD. 4]],ActividadesCom[[#This Row],[CRÉD. 5]])</f>
        <v>2</v>
      </c>
      <c r="F3850" s="5">
        <f>IF(ActividadesCom[[#This Row],[ÚLTIMO SEMESTRE CON CRÉDITOS]]&gt;0,ROUND(AVERAGE(ActividadesCom[[#This Row],[VALOR NIVEL 5]],ActividadesCom[[#This Row],[VALOR NIVEL 4]],ActividadesCom[[#This Row],[VALOR NIVEL 3]],ActividadesCom[[#This Row],[VALOR NIVEL 2]],ActividadesCom[[#This Row],[VALOR NIVEL 1]]),0),"")</f>
        <v>3</v>
      </c>
      <c r="G3850" s="7" t="str">
        <f>IF(ActividadesCom[[#This Row],[PROMEDIO]]="","",IF(ActividadesCom[[#This Row],[PROMEDIO]]&gt;=4,"EXCELENTE",IF(ActividadesCom[[#This Row],[PROMEDIO]]&gt;=3,"NOTABLE",IF(ActividadesCom[[#This Row],[PROMEDIO]]&gt;=2,"BUENO",IF(ActividadesCom[[#This Row],[PROMEDIO]]=1,"SUFICIENTE","")))))</f>
        <v>NOTABLE</v>
      </c>
      <c r="H3850" s="5">
        <f>MAX(ActividadesCom[[#This Row],[PERÍODO 1]],ActividadesCom[[#This Row],[PERÍODO 2]],ActividadesCom[[#This Row],[PERÍODO 3]],ActividadesCom[[#This Row],[PERÍODO 4]],ActividadesCom[[#This Row],[PERÍODO 5]])</f>
        <v>20231</v>
      </c>
      <c r="I3850" s="6" t="s">
        <v>31</v>
      </c>
      <c r="J3850" s="5">
        <v>20223</v>
      </c>
      <c r="K3850" s="5" t="s">
        <v>4020</v>
      </c>
      <c r="L3850" s="5">
        <f>IF(ActividadesCom[[#This Row],[NIVEL 1]]&lt;&gt;0,VLOOKUP(ActividadesCom[[#This Row],[NIVEL 1]],Catálogo!A:B,2,FALSE),"")</f>
        <v>3</v>
      </c>
      <c r="M3850" s="5">
        <v>1</v>
      </c>
      <c r="N3850" s="6" t="s">
        <v>31</v>
      </c>
      <c r="O3850" s="5">
        <v>20231</v>
      </c>
      <c r="P3850" s="5" t="s">
        <v>4009</v>
      </c>
      <c r="Q3850" s="5">
        <f>IF(ActividadesCom[[#This Row],[NIVEL 2]]&lt;&gt;0,VLOOKUP(ActividadesCom[[#This Row],[NIVEL 2]],Catálogo!A:B,2,FALSE),"")</f>
        <v>2</v>
      </c>
      <c r="R3850" s="5">
        <v>1</v>
      </c>
      <c r="S3850" s="6"/>
      <c r="T3850" s="5"/>
      <c r="U3850" s="5"/>
      <c r="V3850" s="5" t="str">
        <f>IF(ActividadesCom[[#This Row],[NIVEL 3]]&lt;&gt;0,VLOOKUP(ActividadesCom[[#This Row],[NIVEL 3]],Catálogo!A:B,2,FALSE),"")</f>
        <v/>
      </c>
      <c r="W3850" s="5"/>
      <c r="X3850" s="6"/>
      <c r="Y3850" s="5"/>
      <c r="Z3850" s="5"/>
      <c r="AA3850" s="5" t="str">
        <f>IF(ActividadesCom[[#This Row],[NIVEL 4]]&lt;&gt;0,VLOOKUP(ActividadesCom[[#This Row],[NIVEL 4]],Catálogo!A:B,2,FALSE),"")</f>
        <v/>
      </c>
      <c r="AB3850" s="5"/>
      <c r="AC3850" s="6"/>
      <c r="AD3850" s="5"/>
      <c r="AE3850" s="5"/>
      <c r="AF3850" s="5" t="str">
        <f>IF(ActividadesCom[[#This Row],[NIVEL 5]]&lt;&gt;0,VLOOKUP(ActividadesCom[[#This Row],[NIVEL 5]],Catálogo!A:B,2,FALSE),"")</f>
        <v/>
      </c>
      <c r="AG3850" s="5"/>
      <c r="AH3850" s="2"/>
    </row>
    <row r="3851" spans="1:34" ht="30" hidden="1" customHeight="1" x14ac:dyDescent="0.25">
      <c r="A3851" s="7">
        <v>22470171</v>
      </c>
      <c r="B3851" s="6" t="str">
        <f>VLOOKUP(ActividadesCom[[#This Row],[NO. DE CONTROL]],'LISTADO ESTUDIANTES'!A:C,2,FALSE)</f>
        <v>MORENO ROSALES ROBERTO JOEL</v>
      </c>
      <c r="C3851" s="6" t="str">
        <f>VLOOKUP(ActividadesCom[[#This Row],[NO. DE CONTROL]],'LISTADO ESTUDIANTES'!A:C,3,FALSE)</f>
        <v>INGENIERIA EN SISTEMAS COMPUTACIONALES</v>
      </c>
      <c r="D3851" s="5" t="str">
        <f>VLOOKUP(ActividadesCom[[#This Row],[NO. DE CONTROL]],'LISTADO ESTUDIANTES'!A:D,4,FALSE)</f>
        <v>EGRESADO(A)</v>
      </c>
      <c r="E3851" s="7">
        <f>SUM(ActividadesCom[[#This Row],[CRÉD. 1]],ActividadesCom[[#This Row],[CRÉD. 2]],ActividadesCom[[#This Row],[CRÉD. 3]],ActividadesCom[[#This Row],[CRÉD. 4]],ActividadesCom[[#This Row],[CRÉD. 5]])</f>
        <v>1</v>
      </c>
      <c r="F3851" s="5">
        <f>IF(ActividadesCom[[#This Row],[ÚLTIMO SEMESTRE CON CRÉDITOS]]&gt;0,ROUND(AVERAGE(ActividadesCom[[#This Row],[VALOR NIVEL 5]],ActividadesCom[[#This Row],[VALOR NIVEL 4]],ActividadesCom[[#This Row],[VALOR NIVEL 3]],ActividadesCom[[#This Row],[VALOR NIVEL 2]],ActividadesCom[[#This Row],[VALOR NIVEL 1]]),0),"")</f>
        <v>1</v>
      </c>
      <c r="G3851" s="7" t="str">
        <f>IF(ActividadesCom[[#This Row],[PROMEDIO]]="","",IF(ActividadesCom[[#This Row],[PROMEDIO]]&gt;=4,"EXCELENTE",IF(ActividadesCom[[#This Row],[PROMEDIO]]&gt;=3,"NOTABLE",IF(ActividadesCom[[#This Row],[PROMEDIO]]&gt;=2,"BUENO",IF(ActividadesCom[[#This Row],[PROMEDIO]]=1,"SUFICIENTE","")))))</f>
        <v>SUFICIENTE</v>
      </c>
      <c r="H3851" s="5">
        <f>MAX(ActividadesCom[[#This Row],[PERÍODO 1]],ActividadesCom[[#This Row],[PERÍODO 2]],ActividadesCom[[#This Row],[PERÍODO 3]],ActividadesCom[[#This Row],[PERÍODO 4]],ActividadesCom[[#This Row],[PERÍODO 5]])</f>
        <v>20223</v>
      </c>
      <c r="I3851" s="6" t="s">
        <v>42</v>
      </c>
      <c r="J3851" s="5">
        <v>20223</v>
      </c>
      <c r="K3851" s="5" t="s">
        <v>4010</v>
      </c>
      <c r="L3851" s="5">
        <f>IF(ActividadesCom[[#This Row],[NIVEL 1]]&lt;&gt;0,VLOOKUP(ActividadesCom[[#This Row],[NIVEL 1]],Catálogo!A:B,2,FALSE),"")</f>
        <v>1</v>
      </c>
      <c r="M3851" s="5">
        <v>1</v>
      </c>
      <c r="N3851" s="6"/>
      <c r="O3851" s="5"/>
      <c r="P3851" s="5"/>
      <c r="Q3851" s="5" t="str">
        <f>IF(ActividadesCom[[#This Row],[NIVEL 2]]&lt;&gt;0,VLOOKUP(ActividadesCom[[#This Row],[NIVEL 2]],Catálogo!A:B,2,FALSE),"")</f>
        <v/>
      </c>
      <c r="R3851" s="5"/>
      <c r="S3851" s="6"/>
      <c r="T3851" s="5"/>
      <c r="U3851" s="5"/>
      <c r="V3851" s="5" t="str">
        <f>IF(ActividadesCom[[#This Row],[NIVEL 3]]&lt;&gt;0,VLOOKUP(ActividadesCom[[#This Row],[NIVEL 3]],Catálogo!A:B,2,FALSE),"")</f>
        <v/>
      </c>
      <c r="W3851" s="5"/>
      <c r="X3851" s="6"/>
      <c r="Y3851" s="5"/>
      <c r="Z3851" s="5"/>
      <c r="AA3851" s="5" t="str">
        <f>IF(ActividadesCom[[#This Row],[NIVEL 4]]&lt;&gt;0,VLOOKUP(ActividadesCom[[#This Row],[NIVEL 4]],Catálogo!A:B,2,FALSE),"")</f>
        <v/>
      </c>
      <c r="AB3851" s="5"/>
      <c r="AC3851" s="6"/>
      <c r="AD3851" s="5"/>
      <c r="AE3851" s="5"/>
      <c r="AF3851" s="5" t="str">
        <f>IF(ActividadesCom[[#This Row],[NIVEL 5]]&lt;&gt;0,VLOOKUP(ActividadesCom[[#This Row],[NIVEL 5]],Catálogo!A:B,2,FALSE),"")</f>
        <v/>
      </c>
      <c r="AG3851" s="5"/>
      <c r="AH3851" s="2"/>
    </row>
    <row r="3852" spans="1:34" ht="30" hidden="1" customHeight="1" x14ac:dyDescent="0.25">
      <c r="A3852" s="7">
        <v>22470172</v>
      </c>
      <c r="B3852" s="6" t="str">
        <f>VLOOKUP(ActividadesCom[[#This Row],[NO. DE CONTROL]],'LISTADO ESTUDIANTES'!A:C,2,FALSE)</f>
        <v>CHUC EUAN JOSE ALBERTO</v>
      </c>
      <c r="C3852" s="6" t="str">
        <f>VLOOKUP(ActividadesCom[[#This Row],[NO. DE CONTROL]],'LISTADO ESTUDIANTES'!A:C,3,FALSE)</f>
        <v>INGENIERIA CIVIL</v>
      </c>
      <c r="D3852" s="5" t="str">
        <f>VLOOKUP(ActividadesCom[[#This Row],[NO. DE CONTROL]],'LISTADO ESTUDIANTES'!A:D,4,FALSE)</f>
        <v>EGRESADO(A)</v>
      </c>
      <c r="E3852" s="7">
        <f>SUM(ActividadesCom[[#This Row],[CRÉD. 1]],ActividadesCom[[#This Row],[CRÉD. 2]],ActividadesCom[[#This Row],[CRÉD. 3]],ActividadesCom[[#This Row],[CRÉD. 4]],ActividadesCom[[#This Row],[CRÉD. 5]])</f>
        <v>0</v>
      </c>
      <c r="F3852" s="5" t="str">
        <f>IF(ActividadesCom[[#This Row],[ÚLTIMO SEMESTRE CON CRÉDITOS]]&gt;0,ROUND(AVERAGE(ActividadesCom[[#This Row],[VALOR NIVEL 5]],ActividadesCom[[#This Row],[VALOR NIVEL 4]],ActividadesCom[[#This Row],[VALOR NIVEL 3]],ActividadesCom[[#This Row],[VALOR NIVEL 2]],ActividadesCom[[#This Row],[VALOR NIVEL 1]]),0),"")</f>
        <v/>
      </c>
      <c r="G3852" s="7" t="str">
        <f>IF(ActividadesCom[[#This Row],[PROMEDIO]]="","",IF(ActividadesCom[[#This Row],[PROMEDIO]]&gt;=4,"EXCELENTE",IF(ActividadesCom[[#This Row],[PROMEDIO]]&gt;=3,"NOTABLE",IF(ActividadesCom[[#This Row],[PROMEDIO]]&gt;=2,"BUENO",IF(ActividadesCom[[#This Row],[PROMEDIO]]=1,"SUFICIENTE","")))))</f>
        <v/>
      </c>
      <c r="H3852" s="5">
        <f>MAX(ActividadesCom[[#This Row],[PERÍODO 1]],ActividadesCom[[#This Row],[PERÍODO 2]],ActividadesCom[[#This Row],[PERÍODO 3]],ActividadesCom[[#This Row],[PERÍODO 4]],ActividadesCom[[#This Row],[PERÍODO 5]])</f>
        <v>0</v>
      </c>
      <c r="I3852" s="6"/>
      <c r="J3852" s="5"/>
      <c r="K3852" s="5"/>
      <c r="L3852" s="5" t="str">
        <f>IF(ActividadesCom[[#This Row],[NIVEL 1]]&lt;&gt;0,VLOOKUP(ActividadesCom[[#This Row],[NIVEL 1]],Catálogo!A:B,2,FALSE),"")</f>
        <v/>
      </c>
      <c r="M3852" s="5"/>
      <c r="N3852" s="6"/>
      <c r="O3852" s="5"/>
      <c r="P3852" s="5"/>
      <c r="Q3852" s="5" t="str">
        <f>IF(ActividadesCom[[#This Row],[NIVEL 2]]&lt;&gt;0,VLOOKUP(ActividadesCom[[#This Row],[NIVEL 2]],Catálogo!A:B,2,FALSE),"")</f>
        <v/>
      </c>
      <c r="R3852" s="5"/>
      <c r="S3852" s="6"/>
      <c r="T3852" s="5"/>
      <c r="U3852" s="5"/>
      <c r="V3852" s="5" t="str">
        <f>IF(ActividadesCom[[#This Row],[NIVEL 3]]&lt;&gt;0,VLOOKUP(ActividadesCom[[#This Row],[NIVEL 3]],Catálogo!A:B,2,FALSE),"")</f>
        <v/>
      </c>
      <c r="W3852" s="5"/>
      <c r="X3852" s="6"/>
      <c r="Y3852" s="5"/>
      <c r="Z3852" s="5"/>
      <c r="AA3852" s="5" t="str">
        <f>IF(ActividadesCom[[#This Row],[NIVEL 4]]&lt;&gt;0,VLOOKUP(ActividadesCom[[#This Row],[NIVEL 4]],Catálogo!A:B,2,FALSE),"")</f>
        <v/>
      </c>
      <c r="AB3852" s="5"/>
      <c r="AC3852" s="6"/>
      <c r="AD3852" s="5"/>
      <c r="AE3852" s="5"/>
      <c r="AF3852" s="5" t="str">
        <f>IF(ActividadesCom[[#This Row],[NIVEL 5]]&lt;&gt;0,VLOOKUP(ActividadesCom[[#This Row],[NIVEL 5]],Catálogo!A:B,2,FALSE),"")</f>
        <v/>
      </c>
      <c r="AG3852" s="5"/>
      <c r="AH3852" s="2"/>
    </row>
    <row r="3853" spans="1:34" ht="30" customHeight="1" x14ac:dyDescent="0.25">
      <c r="A3853" s="7">
        <v>22470173</v>
      </c>
      <c r="B3853" s="6" t="str">
        <f>VLOOKUP(ActividadesCom[[#This Row],[NO. DE CONTROL]],'LISTADO ESTUDIANTES'!A:C,2,FALSE)</f>
        <v>CAAMAL RAMIREZ MARTIN DE JESUS</v>
      </c>
      <c r="C3853" s="6" t="str">
        <f>VLOOKUP(ActividadesCom[[#This Row],[NO. DE CONTROL]],'LISTADO ESTUDIANTES'!A:C,3,FALSE)</f>
        <v>INGENIERIA CIVIL</v>
      </c>
      <c r="D3853" s="5" t="str">
        <f>VLOOKUP(ActividadesCom[[#This Row],[NO. DE CONTROL]],'LISTADO ESTUDIANTES'!A:D,4,FALSE)</f>
        <v>ACTIVO(A)</v>
      </c>
      <c r="E3853" s="7">
        <f>SUM(ActividadesCom[[#This Row],[CRÉD. 1]],ActividadesCom[[#This Row],[CRÉD. 2]],ActividadesCom[[#This Row],[CRÉD. 3]],ActividadesCom[[#This Row],[CRÉD. 4]],ActividadesCom[[#This Row],[CRÉD. 5]])</f>
        <v>3</v>
      </c>
      <c r="F3853" s="5">
        <f>IF(ActividadesCom[[#This Row],[ÚLTIMO SEMESTRE CON CRÉDITOS]]&gt;0,ROUND(AVERAGE(ActividadesCom[[#This Row],[VALOR NIVEL 5]],ActividadesCom[[#This Row],[VALOR NIVEL 4]],ActividadesCom[[#This Row],[VALOR NIVEL 3]],ActividadesCom[[#This Row],[VALOR NIVEL 2]],ActividadesCom[[#This Row],[VALOR NIVEL 1]]),0),"")</f>
        <v>3</v>
      </c>
      <c r="G3853" s="7" t="str">
        <f>IF(ActividadesCom[[#This Row],[PROMEDIO]]="","",IF(ActividadesCom[[#This Row],[PROMEDIO]]&gt;=4,"EXCELENTE",IF(ActividadesCom[[#This Row],[PROMEDIO]]&gt;=3,"NOTABLE",IF(ActividadesCom[[#This Row],[PROMEDIO]]&gt;=2,"BUENO",IF(ActividadesCom[[#This Row],[PROMEDIO]]=1,"SUFICIENTE","")))))</f>
        <v>NOTABLE</v>
      </c>
      <c r="H3853" s="5">
        <f>MAX(ActividadesCom[[#This Row],[PERÍODO 1]],ActividadesCom[[#This Row],[PERÍODO 2]],ActividadesCom[[#This Row],[PERÍODO 3]],ActividadesCom[[#This Row],[PERÍODO 4]],ActividadesCom[[#This Row],[PERÍODO 5]])</f>
        <v>20261</v>
      </c>
      <c r="I3853" s="6" t="s">
        <v>11</v>
      </c>
      <c r="J3853" s="5">
        <v>20223</v>
      </c>
      <c r="K3853" s="5" t="s">
        <v>4008</v>
      </c>
      <c r="L3853" s="5">
        <f>IF(ActividadesCom[[#This Row],[NIVEL 1]]&lt;&gt;0,VLOOKUP(ActividadesCom[[#This Row],[NIVEL 1]],Catálogo!A:B,2,FALSE),"")</f>
        <v>3</v>
      </c>
      <c r="M3853" s="5">
        <v>1</v>
      </c>
      <c r="N3853" s="6" t="s">
        <v>6821</v>
      </c>
      <c r="O3853" s="5">
        <v>20253</v>
      </c>
      <c r="P3853" s="5" t="s">
        <v>4008</v>
      </c>
      <c r="Q3853" s="5">
        <f>IF(ActividadesCom[[#This Row],[NIVEL 2]]&lt;&gt;0,VLOOKUP(ActividadesCom[[#This Row],[NIVEL 2]],Catálogo!A:B,2,FALSE),"")</f>
        <v>3</v>
      </c>
      <c r="R3853" s="5">
        <v>1</v>
      </c>
      <c r="S3853" s="6" t="s">
        <v>7390</v>
      </c>
      <c r="T3853" s="5">
        <v>20261</v>
      </c>
      <c r="U3853" s="5" t="s">
        <v>4007</v>
      </c>
      <c r="V3853" s="5">
        <f>IF(ActividadesCom[[#This Row],[NIVEL 3]]&lt;&gt;0,VLOOKUP(ActividadesCom[[#This Row],[NIVEL 3]],Catálogo!A:B,2,FALSE),"")</f>
        <v>4</v>
      </c>
      <c r="W3853" s="5">
        <v>1</v>
      </c>
      <c r="X3853" s="6"/>
      <c r="Y3853" s="5"/>
      <c r="Z3853" s="5"/>
      <c r="AA3853" s="5" t="str">
        <f>IF(ActividadesCom[[#This Row],[NIVEL 4]]&lt;&gt;0,VLOOKUP(ActividadesCom[[#This Row],[NIVEL 4]],Catálogo!A:B,2,FALSE),"")</f>
        <v/>
      </c>
      <c r="AB3853" s="5"/>
      <c r="AC3853" s="6"/>
      <c r="AD3853" s="5"/>
      <c r="AE3853" s="5"/>
      <c r="AF3853" s="5" t="str">
        <f>IF(ActividadesCom[[#This Row],[NIVEL 5]]&lt;&gt;0,VLOOKUP(ActividadesCom[[#This Row],[NIVEL 5]],Catálogo!A:B,2,FALSE),"")</f>
        <v/>
      </c>
      <c r="AG3853" s="5"/>
      <c r="AH3853" s="2"/>
    </row>
    <row r="3854" spans="1:34" s="151" customFormat="1" ht="30" customHeight="1" x14ac:dyDescent="0.25">
      <c r="A3854" s="147">
        <v>22470174</v>
      </c>
      <c r="B3854" s="148" t="str">
        <f>VLOOKUP(ActividadesCom[[#This Row],[NO. DE CONTROL]],'LISTADO ESTUDIANTES'!A:C,2,FALSE)</f>
        <v>QUIÑONES UICAB JORGE ADRIEL</v>
      </c>
      <c r="C3854" s="148" t="str">
        <f>VLOOKUP(ActividadesCom[[#This Row],[NO. DE CONTROL]],'LISTADO ESTUDIANTES'!A:C,3,FALSE)</f>
        <v>INGENIERIA CIVIL</v>
      </c>
      <c r="D3854" s="149" t="str">
        <f>VLOOKUP(ActividadesCom[[#This Row],[NO. DE CONTROL]],'LISTADO ESTUDIANTES'!A:D,4,FALSE)</f>
        <v>ACTIVO(A)</v>
      </c>
      <c r="E3854" s="147">
        <f>SUM(ActividadesCom[[#This Row],[CRÉD. 1]],ActividadesCom[[#This Row],[CRÉD. 2]],ActividadesCom[[#This Row],[CRÉD. 3]],ActividadesCom[[#This Row],[CRÉD. 4]],ActividadesCom[[#This Row],[CRÉD. 5]])</f>
        <v>6</v>
      </c>
      <c r="F3854" s="149">
        <f>IF(ActividadesCom[[#This Row],[ÚLTIMO SEMESTRE CON CRÉDITOS]]&gt;0,ROUND(AVERAGE(ActividadesCom[[#This Row],[VALOR NIVEL 5]],ActividadesCom[[#This Row],[VALOR NIVEL 4]],ActividadesCom[[#This Row],[VALOR NIVEL 3]],ActividadesCom[[#This Row],[VALOR NIVEL 2]],ActividadesCom[[#This Row],[VALOR NIVEL 1]]),0),"")</f>
        <v>4</v>
      </c>
      <c r="G3854" s="147" t="str">
        <f>IF(ActividadesCom[[#This Row],[PROMEDIO]]="","",IF(ActividadesCom[[#This Row],[PROMEDIO]]&gt;=4,"EXCELENTE",IF(ActividadesCom[[#This Row],[PROMEDIO]]&gt;=3,"NOTABLE",IF(ActividadesCom[[#This Row],[PROMEDIO]]&gt;=2,"BUENO",IF(ActividadesCom[[#This Row],[PROMEDIO]]=1,"SUFICIENTE","")))))</f>
        <v>EXCELENTE</v>
      </c>
      <c r="H3854" s="149">
        <f>MAX(ActividadesCom[[#This Row],[PERÍODO 1]],ActividadesCom[[#This Row],[PERÍODO 2]],ActividadesCom[[#This Row],[PERÍODO 3]],ActividadesCom[[#This Row],[PERÍODO 4]],ActividadesCom[[#This Row],[PERÍODO 5]])</f>
        <v>20251</v>
      </c>
      <c r="I3854" s="148" t="s">
        <v>6340</v>
      </c>
      <c r="J3854" s="149">
        <v>20241</v>
      </c>
      <c r="K3854" s="149" t="s">
        <v>4007</v>
      </c>
      <c r="L3854" s="149">
        <f>IF(ActividadesCom[[#This Row],[NIVEL 1]]&lt;&gt;0,VLOOKUP(ActividadesCom[[#This Row],[NIVEL 1]],Catálogo!A:B,2,FALSE),"")</f>
        <v>4</v>
      </c>
      <c r="M3854" s="149">
        <v>2</v>
      </c>
      <c r="N3854" s="148" t="s">
        <v>3518</v>
      </c>
      <c r="O3854" s="149">
        <v>20223</v>
      </c>
      <c r="P3854" s="149" t="s">
        <v>4008</v>
      </c>
      <c r="Q3854" s="149">
        <f>IF(ActividadesCom[[#This Row],[NIVEL 2]]&lt;&gt;0,VLOOKUP(ActividadesCom[[#This Row],[NIVEL 2]],Catálogo!A:B,2,FALSE),"")</f>
        <v>3</v>
      </c>
      <c r="R3854" s="149">
        <v>1</v>
      </c>
      <c r="S3854" s="148" t="s">
        <v>665</v>
      </c>
      <c r="T3854" s="149">
        <v>20231</v>
      </c>
      <c r="U3854" s="149" t="s">
        <v>4008</v>
      </c>
      <c r="V3854" s="149">
        <f>IF(ActividadesCom[[#This Row],[NIVEL 3]]&lt;&gt;0,VLOOKUP(ActividadesCom[[#This Row],[NIVEL 3]],Catálogo!A:B,2,FALSE),"")</f>
        <v>3</v>
      </c>
      <c r="W3854" s="149">
        <v>1</v>
      </c>
      <c r="X3854" s="148" t="s">
        <v>6253</v>
      </c>
      <c r="Y3854" s="149">
        <v>20231</v>
      </c>
      <c r="Z3854" s="149" t="s">
        <v>4007</v>
      </c>
      <c r="AA3854" s="149">
        <f>IF(ActividadesCom[[#This Row],[NIVEL 4]]&lt;&gt;0,VLOOKUP(ActividadesCom[[#This Row],[NIVEL 4]],Catálogo!A:B,2,FALSE),"")</f>
        <v>4</v>
      </c>
      <c r="AB3854" s="149">
        <v>1</v>
      </c>
      <c r="AC3854" s="148" t="s">
        <v>7345</v>
      </c>
      <c r="AD3854" s="149">
        <v>20251</v>
      </c>
      <c r="AE3854" s="149" t="s">
        <v>4007</v>
      </c>
      <c r="AF3854" s="149">
        <f>IF(ActividadesCom[[#This Row],[NIVEL 5]]&lt;&gt;0,VLOOKUP(ActividadesCom[[#This Row],[NIVEL 5]],Catálogo!A:B,2,FALSE),"")</f>
        <v>4</v>
      </c>
      <c r="AG3854" s="149">
        <v>1</v>
      </c>
    </row>
    <row r="3855" spans="1:34" ht="30" hidden="1" customHeight="1" x14ac:dyDescent="0.25">
      <c r="A3855" s="7">
        <v>22470175</v>
      </c>
      <c r="B3855" s="6" t="str">
        <f>VLOOKUP(ActividadesCom[[#This Row],[NO. DE CONTROL]],'LISTADO ESTUDIANTES'!A:C,2,FALSE)</f>
        <v>CAB YAM EDWIN EDUARDO</v>
      </c>
      <c r="C3855" s="6" t="str">
        <f>VLOOKUP(ActividadesCom[[#This Row],[NO. DE CONTROL]],'LISTADO ESTUDIANTES'!A:C,3,FALSE)</f>
        <v>INGENIERIA MECANICA</v>
      </c>
      <c r="D3855" s="5" t="str">
        <f>VLOOKUP(ActividadesCom[[#This Row],[NO. DE CONTROL]],'LISTADO ESTUDIANTES'!A:D,4,FALSE)</f>
        <v>EGRESADO(A)</v>
      </c>
      <c r="E3855" s="7">
        <f>SUM(ActividadesCom[[#This Row],[CRÉD. 1]],ActividadesCom[[#This Row],[CRÉD. 2]],ActividadesCom[[#This Row],[CRÉD. 3]],ActividadesCom[[#This Row],[CRÉD. 4]],ActividadesCom[[#This Row],[CRÉD. 5]])</f>
        <v>2</v>
      </c>
      <c r="F3855" s="5">
        <f>IF(ActividadesCom[[#This Row],[ÚLTIMO SEMESTRE CON CRÉDITOS]]&gt;0,ROUND(AVERAGE(ActividadesCom[[#This Row],[VALOR NIVEL 5]],ActividadesCom[[#This Row],[VALOR NIVEL 4]],ActividadesCom[[#This Row],[VALOR NIVEL 3]],ActividadesCom[[#This Row],[VALOR NIVEL 2]],ActividadesCom[[#This Row],[VALOR NIVEL 1]]),0),"")</f>
        <v>3</v>
      </c>
      <c r="G3855" s="7" t="str">
        <f>IF(ActividadesCom[[#This Row],[PROMEDIO]]="","",IF(ActividadesCom[[#This Row],[PROMEDIO]]&gt;=4,"EXCELENTE",IF(ActividadesCom[[#This Row],[PROMEDIO]]&gt;=3,"NOTABLE",IF(ActividadesCom[[#This Row],[PROMEDIO]]&gt;=2,"BUENO",IF(ActividadesCom[[#This Row],[PROMEDIO]]=1,"SUFICIENTE","")))))</f>
        <v>NOTABLE</v>
      </c>
      <c r="H3855" s="5">
        <f>MAX(ActividadesCom[[#This Row],[PERÍODO 1]],ActividadesCom[[#This Row],[PERÍODO 2]],ActividadesCom[[#This Row],[PERÍODO 3]],ActividadesCom[[#This Row],[PERÍODO 4]],ActividadesCom[[#This Row],[PERÍODO 5]])</f>
        <v>20241</v>
      </c>
      <c r="I3855" s="6" t="s">
        <v>6694</v>
      </c>
      <c r="J3855" s="5">
        <v>20241</v>
      </c>
      <c r="K3855" s="5" t="s">
        <v>4008</v>
      </c>
      <c r="L3855" s="5">
        <f>IF(ActividadesCom[[#This Row],[NIVEL 1]]&lt;&gt;0,VLOOKUP(ActividadesCom[[#This Row],[NIVEL 1]],Catálogo!A:B,2,FALSE),"")</f>
        <v>3</v>
      </c>
      <c r="M3855" s="5">
        <v>2</v>
      </c>
      <c r="N3855" s="6"/>
      <c r="O3855" s="5"/>
      <c r="P3855" s="5"/>
      <c r="Q3855" s="5" t="str">
        <f>IF(ActividadesCom[[#This Row],[NIVEL 2]]&lt;&gt;0,VLOOKUP(ActividadesCom[[#This Row],[NIVEL 2]],Catálogo!A:B,2,FALSE),"")</f>
        <v/>
      </c>
      <c r="R3855" s="5"/>
      <c r="S3855" s="6"/>
      <c r="T3855" s="5"/>
      <c r="U3855" s="5"/>
      <c r="V3855" s="5" t="str">
        <f>IF(ActividadesCom[[#This Row],[NIVEL 3]]&lt;&gt;0,VLOOKUP(ActividadesCom[[#This Row],[NIVEL 3]],Catálogo!A:B,2,FALSE),"")</f>
        <v/>
      </c>
      <c r="W3855" s="5"/>
      <c r="X3855" s="6"/>
      <c r="Y3855" s="5"/>
      <c r="Z3855" s="5"/>
      <c r="AA3855" s="5" t="str">
        <f>IF(ActividadesCom[[#This Row],[NIVEL 4]]&lt;&gt;0,VLOOKUP(ActividadesCom[[#This Row],[NIVEL 4]],Catálogo!A:B,2,FALSE),"")</f>
        <v/>
      </c>
      <c r="AB3855" s="5"/>
      <c r="AC3855" s="6"/>
      <c r="AD3855" s="5"/>
      <c r="AE3855" s="5"/>
      <c r="AF3855" s="5" t="str">
        <f>IF(ActividadesCom[[#This Row],[NIVEL 5]]&lt;&gt;0,VLOOKUP(ActividadesCom[[#This Row],[NIVEL 5]],Catálogo!A:B,2,FALSE),"")</f>
        <v/>
      </c>
      <c r="AG3855" s="5"/>
      <c r="AH3855" s="2"/>
    </row>
    <row r="3856" spans="1:34" ht="30" hidden="1" customHeight="1" x14ac:dyDescent="0.25">
      <c r="A3856" s="7">
        <v>22470176</v>
      </c>
      <c r="B3856" s="6" t="str">
        <f>VLOOKUP(ActividadesCom[[#This Row],[NO. DE CONTROL]],'LISTADO ESTUDIANTES'!A:C,2,FALSE)</f>
        <v>MORA ARVENZ KEVIN MANUEL</v>
      </c>
      <c r="C3856" s="6" t="str">
        <f>VLOOKUP(ActividadesCom[[#This Row],[NO. DE CONTROL]],'LISTADO ESTUDIANTES'!A:C,3,FALSE)</f>
        <v>INGENIERIA MECANICA</v>
      </c>
      <c r="D3856" s="5" t="str">
        <f>VLOOKUP(ActividadesCom[[#This Row],[NO. DE CONTROL]],'LISTADO ESTUDIANTES'!A:D,4,FALSE)</f>
        <v>EGRESADO(A)</v>
      </c>
      <c r="E3856" s="7">
        <f>SUM(ActividadesCom[[#This Row],[CRÉD. 1]],ActividadesCom[[#This Row],[CRÉD. 2]],ActividadesCom[[#This Row],[CRÉD. 3]],ActividadesCom[[#This Row],[CRÉD. 4]],ActividadesCom[[#This Row],[CRÉD. 5]])</f>
        <v>2</v>
      </c>
      <c r="F3856" s="5">
        <f>IF(ActividadesCom[[#This Row],[ÚLTIMO SEMESTRE CON CRÉDITOS]]&gt;0,ROUND(AVERAGE(ActividadesCom[[#This Row],[VALOR NIVEL 5]],ActividadesCom[[#This Row],[VALOR NIVEL 4]],ActividadesCom[[#This Row],[VALOR NIVEL 3]],ActividadesCom[[#This Row],[VALOR NIVEL 2]],ActividadesCom[[#This Row],[VALOR NIVEL 1]]),0),"")</f>
        <v>3</v>
      </c>
      <c r="G3856" s="7" t="str">
        <f>IF(ActividadesCom[[#This Row],[PROMEDIO]]="","",IF(ActividadesCom[[#This Row],[PROMEDIO]]&gt;=4,"EXCELENTE",IF(ActividadesCom[[#This Row],[PROMEDIO]]&gt;=3,"NOTABLE",IF(ActividadesCom[[#This Row],[PROMEDIO]]&gt;=2,"BUENO",IF(ActividadesCom[[#This Row],[PROMEDIO]]=1,"SUFICIENTE","")))))</f>
        <v>NOTABLE</v>
      </c>
      <c r="H3856" s="5">
        <f>MAX(ActividadesCom[[#This Row],[PERÍODO 1]],ActividadesCom[[#This Row],[PERÍODO 2]],ActividadesCom[[#This Row],[PERÍODO 3]],ActividadesCom[[#This Row],[PERÍODO 4]],ActividadesCom[[#This Row],[PERÍODO 5]])</f>
        <v>20231</v>
      </c>
      <c r="I3856" s="6" t="s">
        <v>133</v>
      </c>
      <c r="J3856" s="5">
        <v>20223</v>
      </c>
      <c r="K3856" s="5" t="s">
        <v>4008</v>
      </c>
      <c r="L3856" s="5">
        <f>IF(ActividadesCom[[#This Row],[NIVEL 1]]&lt;&gt;0,VLOOKUP(ActividadesCom[[#This Row],[NIVEL 1]],Catálogo!A:B,2,FALSE),"")</f>
        <v>3</v>
      </c>
      <c r="M3856" s="5">
        <v>1</v>
      </c>
      <c r="N3856" s="6" t="s">
        <v>133</v>
      </c>
      <c r="O3856" s="5">
        <v>20231</v>
      </c>
      <c r="P3856" s="5" t="s">
        <v>4009</v>
      </c>
      <c r="Q3856" s="5">
        <f>IF(ActividadesCom[[#This Row],[NIVEL 2]]&lt;&gt;0,VLOOKUP(ActividadesCom[[#This Row],[NIVEL 2]],Catálogo!A:B,2,FALSE),"")</f>
        <v>2</v>
      </c>
      <c r="R3856" s="5">
        <v>1</v>
      </c>
      <c r="S3856" s="6"/>
      <c r="T3856" s="5"/>
      <c r="U3856" s="5"/>
      <c r="V3856" s="5" t="str">
        <f>IF(ActividadesCom[[#This Row],[NIVEL 3]]&lt;&gt;0,VLOOKUP(ActividadesCom[[#This Row],[NIVEL 3]],Catálogo!A:B,2,FALSE),"")</f>
        <v/>
      </c>
      <c r="W3856" s="5"/>
      <c r="X3856" s="6"/>
      <c r="Y3856" s="5"/>
      <c r="Z3856" s="5"/>
      <c r="AA3856" s="5" t="str">
        <f>IF(ActividadesCom[[#This Row],[NIVEL 4]]&lt;&gt;0,VLOOKUP(ActividadesCom[[#This Row],[NIVEL 4]],Catálogo!A:B,2,FALSE),"")</f>
        <v/>
      </c>
      <c r="AB3856" s="5"/>
      <c r="AC3856" s="6"/>
      <c r="AD3856" s="5"/>
      <c r="AE3856" s="5"/>
      <c r="AF3856" s="5" t="str">
        <f>IF(ActividadesCom[[#This Row],[NIVEL 5]]&lt;&gt;0,VLOOKUP(ActividadesCom[[#This Row],[NIVEL 5]],Catálogo!A:B,2,FALSE),"")</f>
        <v/>
      </c>
      <c r="AG3856" s="5"/>
      <c r="AH3856" s="2"/>
    </row>
    <row r="3857" spans="1:34" ht="30" customHeight="1" x14ac:dyDescent="0.25">
      <c r="A3857" s="7">
        <v>22470177</v>
      </c>
      <c r="B3857" s="6" t="str">
        <f>VLOOKUP(ActividadesCom[[#This Row],[NO. DE CONTROL]],'LISTADO ESTUDIANTES'!A:C,2,FALSE)</f>
        <v>EK MAY JAIRO DAVID</v>
      </c>
      <c r="C3857" s="6" t="str">
        <f>VLOOKUP(ActividadesCom[[#This Row],[NO. DE CONTROL]],'LISTADO ESTUDIANTES'!A:C,3,FALSE)</f>
        <v>INGENIERIA MECANICA</v>
      </c>
      <c r="D3857" s="5" t="str">
        <f>VLOOKUP(ActividadesCom[[#This Row],[NO. DE CONTROL]],'LISTADO ESTUDIANTES'!A:D,4,FALSE)</f>
        <v>ACTIVO(A)</v>
      </c>
      <c r="E3857" s="7">
        <f>SUM(ActividadesCom[[#This Row],[CRÉD. 1]],ActividadesCom[[#This Row],[CRÉD. 2]],ActividadesCom[[#This Row],[CRÉD. 3]],ActividadesCom[[#This Row],[CRÉD. 4]],ActividadesCom[[#This Row],[CRÉD. 5]])</f>
        <v>5</v>
      </c>
      <c r="F3857" s="5">
        <f>IF(ActividadesCom[[#This Row],[ÚLTIMO SEMESTRE CON CRÉDITOS]]&gt;0,ROUND(AVERAGE(ActividadesCom[[#This Row],[VALOR NIVEL 5]],ActividadesCom[[#This Row],[VALOR NIVEL 4]],ActividadesCom[[#This Row],[VALOR NIVEL 3]],ActividadesCom[[#This Row],[VALOR NIVEL 2]],ActividadesCom[[#This Row],[VALOR NIVEL 1]]),0),"")</f>
        <v>3</v>
      </c>
      <c r="G3857" s="7" t="str">
        <f>IF(ActividadesCom[[#This Row],[PROMEDIO]]="","",IF(ActividadesCom[[#This Row],[PROMEDIO]]&gt;=4,"EXCELENTE",IF(ActividadesCom[[#This Row],[PROMEDIO]]&gt;=3,"NOTABLE",IF(ActividadesCom[[#This Row],[PROMEDIO]]&gt;=2,"BUENO",IF(ActividadesCom[[#This Row],[PROMEDIO]]=1,"SUFICIENTE","")))))</f>
        <v>NOTABLE</v>
      </c>
      <c r="H3857" s="5">
        <f>MAX(ActividadesCom[[#This Row],[PERÍODO 1]],ActividadesCom[[#This Row],[PERÍODO 2]],ActividadesCom[[#This Row],[PERÍODO 3]],ActividadesCom[[#This Row],[PERÍODO 4]],ActividadesCom[[#This Row],[PERÍODO 5]])</f>
        <v>20251</v>
      </c>
      <c r="I3857" s="6" t="s">
        <v>42</v>
      </c>
      <c r="J3857" s="5">
        <v>20223</v>
      </c>
      <c r="K3857" s="5" t="s">
        <v>4008</v>
      </c>
      <c r="L3857" s="5">
        <f>IF(ActividadesCom[[#This Row],[NIVEL 1]]&lt;&gt;0,VLOOKUP(ActividadesCom[[#This Row],[NIVEL 1]],Catálogo!A:B,2,FALSE),"")</f>
        <v>3</v>
      </c>
      <c r="M3857" s="5">
        <v>1</v>
      </c>
      <c r="N3857" s="6" t="s">
        <v>133</v>
      </c>
      <c r="O3857" s="5">
        <v>20231</v>
      </c>
      <c r="P3857" s="5" t="s">
        <v>4009</v>
      </c>
      <c r="Q3857" s="5">
        <f>IF(ActividadesCom[[#This Row],[NIVEL 2]]&lt;&gt;0,VLOOKUP(ActividadesCom[[#This Row],[NIVEL 2]],Catálogo!A:B,2,FALSE),"")</f>
        <v>2</v>
      </c>
      <c r="R3857" s="5">
        <v>1</v>
      </c>
      <c r="S3857" s="6" t="s">
        <v>6774</v>
      </c>
      <c r="T3857" s="5">
        <v>20251</v>
      </c>
      <c r="U3857" s="5" t="s">
        <v>4008</v>
      </c>
      <c r="V3857" s="5">
        <f>IF(ActividadesCom[[#This Row],[NIVEL 3]]&lt;&gt;0,VLOOKUP(ActividadesCom[[#This Row],[NIVEL 3]],Catálogo!A:B,2,FALSE),"")</f>
        <v>3</v>
      </c>
      <c r="W3857" s="5">
        <v>1</v>
      </c>
      <c r="X3857" s="6" t="s">
        <v>6694</v>
      </c>
      <c r="Y3857" s="5">
        <v>20241</v>
      </c>
      <c r="Z3857" s="5" t="s">
        <v>4008</v>
      </c>
      <c r="AA3857" s="5">
        <f>IF(ActividadesCom[[#This Row],[NIVEL 4]]&lt;&gt;0,VLOOKUP(ActividadesCom[[#This Row],[NIVEL 4]],Catálogo!A:B,2,FALSE),"")</f>
        <v>3</v>
      </c>
      <c r="AB3857" s="5">
        <v>1</v>
      </c>
      <c r="AC3857" s="6" t="s">
        <v>7277</v>
      </c>
      <c r="AD3857" s="5">
        <v>20241</v>
      </c>
      <c r="AE3857" s="5" t="s">
        <v>4020</v>
      </c>
      <c r="AF3857" s="5">
        <f>IF(ActividadesCom[[#This Row],[NIVEL 5]]&lt;&gt;0,VLOOKUP(ActividadesCom[[#This Row],[NIVEL 5]],Catálogo!A:B,2,FALSE),"")</f>
        <v>3</v>
      </c>
      <c r="AG3857" s="5">
        <v>1</v>
      </c>
      <c r="AH3857" s="2"/>
    </row>
    <row r="3858" spans="1:34" ht="30" hidden="1" customHeight="1" x14ac:dyDescent="0.25">
      <c r="A3858" s="7">
        <v>22470178</v>
      </c>
      <c r="B3858" s="6" t="str">
        <f>VLOOKUP(ActividadesCom[[#This Row],[NO. DE CONTROL]],'LISTADO ESTUDIANTES'!A:C,2,FALSE)</f>
        <v>BACAB CANO KEVIN ADRIAN</v>
      </c>
      <c r="C3858" s="6" t="str">
        <f>VLOOKUP(ActividadesCom[[#This Row],[NO. DE CONTROL]],'LISTADO ESTUDIANTES'!A:C,3,FALSE)</f>
        <v>INGENIERIA MECANICA</v>
      </c>
      <c r="D3858" s="5" t="str">
        <f>VLOOKUP(ActividadesCom[[#This Row],[NO. DE CONTROL]],'LISTADO ESTUDIANTES'!A:D,4,FALSE)</f>
        <v>EGRESADO(A)</v>
      </c>
      <c r="E3858" s="7">
        <f>SUM(ActividadesCom[[#This Row],[CRÉD. 1]],ActividadesCom[[#This Row],[CRÉD. 2]],ActividadesCom[[#This Row],[CRÉD. 3]],ActividadesCom[[#This Row],[CRÉD. 4]],ActividadesCom[[#This Row],[CRÉD. 5]])</f>
        <v>0</v>
      </c>
      <c r="F3858" s="5" t="str">
        <f>IF(ActividadesCom[[#This Row],[ÚLTIMO SEMESTRE CON CRÉDITOS]]&gt;0,ROUND(AVERAGE(ActividadesCom[[#This Row],[VALOR NIVEL 5]],ActividadesCom[[#This Row],[VALOR NIVEL 4]],ActividadesCom[[#This Row],[VALOR NIVEL 3]],ActividadesCom[[#This Row],[VALOR NIVEL 2]],ActividadesCom[[#This Row],[VALOR NIVEL 1]]),0),"")</f>
        <v/>
      </c>
      <c r="G3858" s="7" t="str">
        <f>IF(ActividadesCom[[#This Row],[PROMEDIO]]="","",IF(ActividadesCom[[#This Row],[PROMEDIO]]&gt;=4,"EXCELENTE",IF(ActividadesCom[[#This Row],[PROMEDIO]]&gt;=3,"NOTABLE",IF(ActividadesCom[[#This Row],[PROMEDIO]]&gt;=2,"BUENO",IF(ActividadesCom[[#This Row],[PROMEDIO]]=1,"SUFICIENTE","")))))</f>
        <v/>
      </c>
      <c r="H3858" s="5">
        <f>MAX(ActividadesCom[[#This Row],[PERÍODO 1]],ActividadesCom[[#This Row],[PERÍODO 2]],ActividadesCom[[#This Row],[PERÍODO 3]],ActividadesCom[[#This Row],[PERÍODO 4]],ActividadesCom[[#This Row],[PERÍODO 5]])</f>
        <v>0</v>
      </c>
      <c r="I3858" s="6"/>
      <c r="J3858" s="5"/>
      <c r="K3858" s="5"/>
      <c r="L3858" s="5" t="str">
        <f>IF(ActividadesCom[[#This Row],[NIVEL 1]]&lt;&gt;0,VLOOKUP(ActividadesCom[[#This Row],[NIVEL 1]],Catálogo!A:B,2,FALSE),"")</f>
        <v/>
      </c>
      <c r="M3858" s="5"/>
      <c r="N3858" s="6"/>
      <c r="O3858" s="5"/>
      <c r="P3858" s="5"/>
      <c r="Q3858" s="5" t="str">
        <f>IF(ActividadesCom[[#This Row],[NIVEL 2]]&lt;&gt;0,VLOOKUP(ActividadesCom[[#This Row],[NIVEL 2]],Catálogo!A:B,2,FALSE),"")</f>
        <v/>
      </c>
      <c r="R3858" s="5"/>
      <c r="S3858" s="6"/>
      <c r="T3858" s="5"/>
      <c r="U3858" s="5"/>
      <c r="V3858" s="5" t="str">
        <f>IF(ActividadesCom[[#This Row],[NIVEL 3]]&lt;&gt;0,VLOOKUP(ActividadesCom[[#This Row],[NIVEL 3]],Catálogo!A:B,2,FALSE),"")</f>
        <v/>
      </c>
      <c r="W3858" s="5"/>
      <c r="X3858" s="6"/>
      <c r="Y3858" s="5"/>
      <c r="Z3858" s="5"/>
      <c r="AA3858" s="5" t="str">
        <f>IF(ActividadesCom[[#This Row],[NIVEL 4]]&lt;&gt;0,VLOOKUP(ActividadesCom[[#This Row],[NIVEL 4]],Catálogo!A:B,2,FALSE),"")</f>
        <v/>
      </c>
      <c r="AB3858" s="5"/>
      <c r="AC3858" s="6"/>
      <c r="AD3858" s="5"/>
      <c r="AE3858" s="5"/>
      <c r="AF3858" s="5" t="str">
        <f>IF(ActividadesCom[[#This Row],[NIVEL 5]]&lt;&gt;0,VLOOKUP(ActividadesCom[[#This Row],[NIVEL 5]],Catálogo!A:B,2,FALSE),"")</f>
        <v/>
      </c>
      <c r="AG3858" s="5"/>
      <c r="AH3858" s="2"/>
    </row>
    <row r="3859" spans="1:34" s="151" customFormat="1" ht="30" customHeight="1" x14ac:dyDescent="0.25">
      <c r="A3859" s="147">
        <v>22470179</v>
      </c>
      <c r="B3859" s="148" t="str">
        <f>VLOOKUP(ActividadesCom[[#This Row],[NO. DE CONTROL]],'LISTADO ESTUDIANTES'!A:C,2,FALSE)</f>
        <v>DENEGRI GONZALEZ WILBERTH JOSE</v>
      </c>
      <c r="C3859" s="148" t="str">
        <f>VLOOKUP(ActividadesCom[[#This Row],[NO. DE CONTROL]],'LISTADO ESTUDIANTES'!A:C,3,FALSE)</f>
        <v>INGENIERIA MECANICA</v>
      </c>
      <c r="D3859" s="149" t="str">
        <f>VLOOKUP(ActividadesCom[[#This Row],[NO. DE CONTROL]],'LISTADO ESTUDIANTES'!A:D,4,FALSE)</f>
        <v>ACTIVO(A)</v>
      </c>
      <c r="E3859" s="147">
        <f>SUM(ActividadesCom[[#This Row],[CRÉD. 1]],ActividadesCom[[#This Row],[CRÉD. 2]],ActividadesCom[[#This Row],[CRÉD. 3]],ActividadesCom[[#This Row],[CRÉD. 4]],ActividadesCom[[#This Row],[CRÉD. 5]])</f>
        <v>5</v>
      </c>
      <c r="F3859" s="149">
        <f>IF(ActividadesCom[[#This Row],[ÚLTIMO SEMESTRE CON CRÉDITOS]]&gt;0,ROUND(AVERAGE(ActividadesCom[[#This Row],[VALOR NIVEL 5]],ActividadesCom[[#This Row],[VALOR NIVEL 4]],ActividadesCom[[#This Row],[VALOR NIVEL 3]],ActividadesCom[[#This Row],[VALOR NIVEL 2]],ActividadesCom[[#This Row],[VALOR NIVEL 1]]),0),"")</f>
        <v>3</v>
      </c>
      <c r="G3859" s="147" t="str">
        <f>IF(ActividadesCom[[#This Row],[PROMEDIO]]="","",IF(ActividadesCom[[#This Row],[PROMEDIO]]&gt;=4,"EXCELENTE",IF(ActividadesCom[[#This Row],[PROMEDIO]]&gt;=3,"NOTABLE",IF(ActividadesCom[[#This Row],[PROMEDIO]]&gt;=2,"BUENO",IF(ActividadesCom[[#This Row],[PROMEDIO]]=1,"SUFICIENTE","")))))</f>
        <v>NOTABLE</v>
      </c>
      <c r="H3859" s="149">
        <f>MAX(ActividadesCom[[#This Row],[PERÍODO 1]],ActividadesCom[[#This Row],[PERÍODO 2]],ActividadesCom[[#This Row],[PERÍODO 3]],ActividadesCom[[#This Row],[PERÍODO 4]],ActividadesCom[[#This Row],[PERÍODO 5]])</f>
        <v>20261</v>
      </c>
      <c r="I3859" s="148" t="s">
        <v>11</v>
      </c>
      <c r="J3859" s="149">
        <v>20223</v>
      </c>
      <c r="K3859" s="149" t="s">
        <v>4021</v>
      </c>
      <c r="L3859" s="149">
        <f>IF(ActividadesCom[[#This Row],[NIVEL 1]]&lt;&gt;0,VLOOKUP(ActividadesCom[[#This Row],[NIVEL 1]],Catálogo!A:B,2,FALSE),"")</f>
        <v>2</v>
      </c>
      <c r="M3859" s="149">
        <v>1</v>
      </c>
      <c r="N3859" s="148" t="s">
        <v>6694</v>
      </c>
      <c r="O3859" s="149">
        <v>20241</v>
      </c>
      <c r="P3859" s="149" t="s">
        <v>4008</v>
      </c>
      <c r="Q3859" s="149">
        <f>IF(ActividadesCom[[#This Row],[NIVEL 2]]&lt;&gt;0,VLOOKUP(ActividadesCom[[#This Row],[NIVEL 2]],Catálogo!A:B,2,FALSE),"")</f>
        <v>3</v>
      </c>
      <c r="R3859" s="149">
        <v>1</v>
      </c>
      <c r="S3859" s="148" t="s">
        <v>7349</v>
      </c>
      <c r="T3859" s="149">
        <v>20253</v>
      </c>
      <c r="U3859" s="149" t="s">
        <v>4007</v>
      </c>
      <c r="V3859" s="149">
        <f>IF(ActividadesCom[[#This Row],[NIVEL 3]]&lt;&gt;0,VLOOKUP(ActividadesCom[[#This Row],[NIVEL 3]],Catálogo!A:B,2,FALSE),"")</f>
        <v>4</v>
      </c>
      <c r="W3859" s="149">
        <v>1</v>
      </c>
      <c r="X3859" s="148" t="s">
        <v>7598</v>
      </c>
      <c r="Y3859" s="149">
        <v>20261</v>
      </c>
      <c r="Z3859" s="149" t="s">
        <v>4007</v>
      </c>
      <c r="AA3859" s="149">
        <f>IF(ActividadesCom[[#This Row],[NIVEL 4]]&lt;&gt;0,VLOOKUP(ActividadesCom[[#This Row],[NIVEL 4]],Catálogo!A:B,2,FALSE),"")</f>
        <v>4</v>
      </c>
      <c r="AB3859" s="149">
        <v>2</v>
      </c>
      <c r="AC3859" s="148"/>
      <c r="AD3859" s="149"/>
      <c r="AE3859" s="149"/>
      <c r="AF3859" s="149" t="str">
        <f>IF(ActividadesCom[[#This Row],[NIVEL 5]]&lt;&gt;0,VLOOKUP(ActividadesCom[[#This Row],[NIVEL 5]],Catálogo!A:B,2,FALSE),"")</f>
        <v/>
      </c>
      <c r="AG3859" s="149"/>
    </row>
    <row r="3860" spans="1:34" s="151" customFormat="1" ht="30" customHeight="1" x14ac:dyDescent="0.25">
      <c r="A3860" s="147">
        <v>22470180</v>
      </c>
      <c r="B3860" s="148" t="str">
        <f>VLOOKUP(ActividadesCom[[#This Row],[NO. DE CONTROL]],'LISTADO ESTUDIANTES'!A:C,2,FALSE)</f>
        <v>ORTIZ VAZQUEZ ELENA GUADALUPE</v>
      </c>
      <c r="C3860" s="148" t="str">
        <f>VLOOKUP(ActividadesCom[[#This Row],[NO. DE CONTROL]],'LISTADO ESTUDIANTES'!A:C,3,FALSE)</f>
        <v>INGENIERIA EN ADMINISTRACION</v>
      </c>
      <c r="D3860" s="149" t="str">
        <f>VLOOKUP(ActividadesCom[[#This Row],[NO. DE CONTROL]],'LISTADO ESTUDIANTES'!A:D,4,FALSE)</f>
        <v>ACTIVO(A)</v>
      </c>
      <c r="E3860" s="147">
        <f>SUM(ActividadesCom[[#This Row],[CRÉD. 1]],ActividadesCom[[#This Row],[CRÉD. 2]],ActividadesCom[[#This Row],[CRÉD. 3]],ActividadesCom[[#This Row],[CRÉD. 4]],ActividadesCom[[#This Row],[CRÉD. 5]])</f>
        <v>5</v>
      </c>
      <c r="F3860" s="149">
        <f>IF(ActividadesCom[[#This Row],[ÚLTIMO SEMESTRE CON CRÉDITOS]]&gt;0,ROUND(AVERAGE(ActividadesCom[[#This Row],[VALOR NIVEL 5]],ActividadesCom[[#This Row],[VALOR NIVEL 4]],ActividadesCom[[#This Row],[VALOR NIVEL 3]],ActividadesCom[[#This Row],[VALOR NIVEL 2]],ActividadesCom[[#This Row],[VALOR NIVEL 1]]),0),"")</f>
        <v>4</v>
      </c>
      <c r="G3860" s="147" t="str">
        <f>IF(ActividadesCom[[#This Row],[PROMEDIO]]="","",IF(ActividadesCom[[#This Row],[PROMEDIO]]&gt;=4,"EXCELENTE",IF(ActividadesCom[[#This Row],[PROMEDIO]]&gt;=3,"NOTABLE",IF(ActividadesCom[[#This Row],[PROMEDIO]]&gt;=2,"BUENO",IF(ActividadesCom[[#This Row],[PROMEDIO]]=1,"SUFICIENTE","")))))</f>
        <v>EXCELENTE</v>
      </c>
      <c r="H3860" s="149">
        <f>MAX(ActividadesCom[[#This Row],[PERÍODO 1]],ActividadesCom[[#This Row],[PERÍODO 2]],ActividadesCom[[#This Row],[PERÍODO 3]],ActividadesCom[[#This Row],[PERÍODO 4]],ActividadesCom[[#This Row],[PERÍODO 5]])</f>
        <v>20251</v>
      </c>
      <c r="I3860" s="148" t="s">
        <v>6706</v>
      </c>
      <c r="J3860" s="149">
        <v>20243</v>
      </c>
      <c r="K3860" s="149" t="s">
        <v>4007</v>
      </c>
      <c r="L3860" s="149">
        <f>IF(ActividadesCom[[#This Row],[NIVEL 1]]&lt;&gt;0,VLOOKUP(ActividadesCom[[#This Row],[NIVEL 1]],Catálogo!A:B,2,FALSE),"")</f>
        <v>4</v>
      </c>
      <c r="M3860" s="149">
        <v>1</v>
      </c>
      <c r="N3860" s="148" t="s">
        <v>6778</v>
      </c>
      <c r="O3860" s="149">
        <v>20251</v>
      </c>
      <c r="P3860" s="149" t="s">
        <v>4007</v>
      </c>
      <c r="Q3860" s="149">
        <f>IF(ActividadesCom[[#This Row],[NIVEL 2]]&lt;&gt;0,VLOOKUP(ActividadesCom[[#This Row],[NIVEL 2]],Catálogo!A:B,2,FALSE),"")</f>
        <v>4</v>
      </c>
      <c r="R3860" s="149">
        <v>1</v>
      </c>
      <c r="S3860" s="148" t="s">
        <v>6328</v>
      </c>
      <c r="T3860" s="149">
        <v>20241</v>
      </c>
      <c r="U3860" s="149" t="s">
        <v>4007</v>
      </c>
      <c r="V3860" s="149">
        <f>IF(ActividadesCom[[#This Row],[NIVEL 3]]&lt;&gt;0,VLOOKUP(ActividadesCom[[#This Row],[NIVEL 3]],Catálogo!A:B,2,FALSE),"")</f>
        <v>4</v>
      </c>
      <c r="W3860" s="149">
        <v>1</v>
      </c>
      <c r="X3860" s="148" t="s">
        <v>6316</v>
      </c>
      <c r="Y3860" s="149">
        <v>20241</v>
      </c>
      <c r="Z3860" s="149" t="s">
        <v>4008</v>
      </c>
      <c r="AA3860" s="149">
        <f>IF(ActividadesCom[[#This Row],[NIVEL 4]]&lt;&gt;0,VLOOKUP(ActividadesCom[[#This Row],[NIVEL 4]],Catálogo!A:B,2,FALSE),"")</f>
        <v>3</v>
      </c>
      <c r="AB3860" s="149">
        <v>1</v>
      </c>
      <c r="AC3860" s="148" t="s">
        <v>523</v>
      </c>
      <c r="AD3860" s="149">
        <v>20231</v>
      </c>
      <c r="AE3860" s="149" t="s">
        <v>4007</v>
      </c>
      <c r="AF3860" s="149">
        <f>IF(ActividadesCom[[#This Row],[NIVEL 5]]&lt;&gt;0,VLOOKUP(ActividadesCom[[#This Row],[NIVEL 5]],Catálogo!A:B,2,FALSE),"")</f>
        <v>4</v>
      </c>
      <c r="AG3860" s="149">
        <v>1</v>
      </c>
    </row>
    <row r="3861" spans="1:34" s="151" customFormat="1" ht="30" customHeight="1" x14ac:dyDescent="0.25">
      <c r="A3861" s="147">
        <v>22470181</v>
      </c>
      <c r="B3861" s="148" t="str">
        <f>VLOOKUP(ActividadesCom[[#This Row],[NO. DE CONTROL]],'LISTADO ESTUDIANTES'!A:C,2,FALSE)</f>
        <v>CHAN EHUAN WILLIAM DAVID</v>
      </c>
      <c r="C3861" s="148" t="str">
        <f>VLOOKUP(ActividadesCom[[#This Row],[NO. DE CONTROL]],'LISTADO ESTUDIANTES'!A:C,3,FALSE)</f>
        <v>INGENIERIA EN ADMINISTRACION</v>
      </c>
      <c r="D3861" s="149" t="str">
        <f>VLOOKUP(ActividadesCom[[#This Row],[NO. DE CONTROL]],'LISTADO ESTUDIANTES'!A:D,4,FALSE)</f>
        <v>ACTIVO(A)</v>
      </c>
      <c r="E3861" s="147">
        <f>SUM(ActividadesCom[[#This Row],[CRÉD. 1]],ActividadesCom[[#This Row],[CRÉD. 2]],ActividadesCom[[#This Row],[CRÉD. 3]],ActividadesCom[[#This Row],[CRÉD. 4]],ActividadesCom[[#This Row],[CRÉD. 5]])</f>
        <v>5</v>
      </c>
      <c r="F3861" s="149">
        <f>IF(ActividadesCom[[#This Row],[ÚLTIMO SEMESTRE CON CRÉDITOS]]&gt;0,ROUND(AVERAGE(ActividadesCom[[#This Row],[VALOR NIVEL 5]],ActividadesCom[[#This Row],[VALOR NIVEL 4]],ActividadesCom[[#This Row],[VALOR NIVEL 3]],ActividadesCom[[#This Row],[VALOR NIVEL 2]],ActividadesCom[[#This Row],[VALOR NIVEL 1]]),0),"")</f>
        <v>2</v>
      </c>
      <c r="G3861" s="147" t="str">
        <f>IF(ActividadesCom[[#This Row],[PROMEDIO]]="","",IF(ActividadesCom[[#This Row],[PROMEDIO]]&gt;=4,"EXCELENTE",IF(ActividadesCom[[#This Row],[PROMEDIO]]&gt;=3,"NOTABLE",IF(ActividadesCom[[#This Row],[PROMEDIO]]&gt;=2,"BUENO",IF(ActividadesCom[[#This Row],[PROMEDIO]]=1,"SUFICIENTE","")))))</f>
        <v>BUENO</v>
      </c>
      <c r="H3861" s="149">
        <f>MAX(ActividadesCom[[#This Row],[PERÍODO 1]],ActividadesCom[[#This Row],[PERÍODO 2]],ActividadesCom[[#This Row],[PERÍODO 3]],ActividadesCom[[#This Row],[PERÍODO 4]],ActividadesCom[[#This Row],[PERÍODO 5]])</f>
        <v>20243</v>
      </c>
      <c r="I3861" s="148" t="s">
        <v>5743</v>
      </c>
      <c r="J3861" s="149">
        <v>20223</v>
      </c>
      <c r="K3861" s="149" t="s">
        <v>4010</v>
      </c>
      <c r="L3861" s="149">
        <f>IF(ActividadesCom[[#This Row],[NIVEL 1]]&lt;&gt;0,VLOOKUP(ActividadesCom[[#This Row],[NIVEL 1]],Catálogo!A:B,2,FALSE),"")</f>
        <v>1</v>
      </c>
      <c r="M3861" s="149">
        <v>1</v>
      </c>
      <c r="N3861" s="148" t="s">
        <v>6316</v>
      </c>
      <c r="O3861" s="149">
        <v>20241</v>
      </c>
      <c r="P3861" s="149" t="s">
        <v>4008</v>
      </c>
      <c r="Q3861" s="149">
        <f>IF(ActividadesCom[[#This Row],[NIVEL 2]]&lt;&gt;0,VLOOKUP(ActividadesCom[[#This Row],[NIVEL 2]],Catálogo!A:B,2,FALSE),"")</f>
        <v>3</v>
      </c>
      <c r="R3861" s="149">
        <v>1</v>
      </c>
      <c r="S3861" s="148" t="s">
        <v>6328</v>
      </c>
      <c r="T3861" s="149">
        <v>20241</v>
      </c>
      <c r="U3861" s="149" t="s">
        <v>4007</v>
      </c>
      <c r="V3861" s="149">
        <f>IF(ActividadesCom[[#This Row],[NIVEL 3]]&lt;&gt;0,VLOOKUP(ActividadesCom[[#This Row],[NIVEL 3]],Catálogo!A:B,2,FALSE),"")</f>
        <v>4</v>
      </c>
      <c r="W3861" s="149">
        <v>1</v>
      </c>
      <c r="X3861" s="148" t="s">
        <v>47</v>
      </c>
      <c r="Y3861" s="149">
        <v>20241</v>
      </c>
      <c r="Z3861" s="149" t="s">
        <v>4010</v>
      </c>
      <c r="AA3861" s="149">
        <f>IF(ActividadesCom[[#This Row],[NIVEL 4]]&lt;&gt;0,VLOOKUP(ActividadesCom[[#This Row],[NIVEL 4]],Catálogo!A:B,2,FALSE),"")</f>
        <v>1</v>
      </c>
      <c r="AB3861" s="149">
        <v>1</v>
      </c>
      <c r="AC3861" s="148" t="s">
        <v>452</v>
      </c>
      <c r="AD3861" s="149">
        <v>20243</v>
      </c>
      <c r="AE3861" s="149" t="s">
        <v>4020</v>
      </c>
      <c r="AF3861" s="149">
        <f>IF(ActividadesCom[[#This Row],[NIVEL 5]]&lt;&gt;0,VLOOKUP(ActividadesCom[[#This Row],[NIVEL 5]],Catálogo!A:B,2,FALSE),"")</f>
        <v>3</v>
      </c>
      <c r="AG3861" s="149">
        <v>1</v>
      </c>
    </row>
    <row r="3862" spans="1:34" ht="30" customHeight="1" x14ac:dyDescent="0.25">
      <c r="A3862" s="7">
        <v>22470182</v>
      </c>
      <c r="B3862" s="6" t="str">
        <f>VLOOKUP(ActividadesCom[[#This Row],[NO. DE CONTROL]],'LISTADO ESTUDIANTES'!A:C,2,FALSE)</f>
        <v>ORDUÑA RODRIGUEZ MARIA DEL JESUS</v>
      </c>
      <c r="C3862" s="6" t="str">
        <f>VLOOKUP(ActividadesCom[[#This Row],[NO. DE CONTROL]],'LISTADO ESTUDIANTES'!A:C,3,FALSE)</f>
        <v>INGENIERIA EN ADMINISTRACION</v>
      </c>
      <c r="D3862" s="5" t="str">
        <f>VLOOKUP(ActividadesCom[[#This Row],[NO. DE CONTROL]],'LISTADO ESTUDIANTES'!A:D,4,FALSE)</f>
        <v>ACTIVO(A)</v>
      </c>
      <c r="E3862" s="7">
        <f>SUM(ActividadesCom[[#This Row],[CRÉD. 1]],ActividadesCom[[#This Row],[CRÉD. 2]],ActividadesCom[[#This Row],[CRÉD. 3]],ActividadesCom[[#This Row],[CRÉD. 4]],ActividadesCom[[#This Row],[CRÉD. 5]])</f>
        <v>6</v>
      </c>
      <c r="F3862" s="5">
        <f>IF(ActividadesCom[[#This Row],[ÚLTIMO SEMESTRE CON CRÉDITOS]]&gt;0,ROUND(AVERAGE(ActividadesCom[[#This Row],[VALOR NIVEL 5]],ActividadesCom[[#This Row],[VALOR NIVEL 4]],ActividadesCom[[#This Row],[VALOR NIVEL 3]],ActividadesCom[[#This Row],[VALOR NIVEL 2]],ActividadesCom[[#This Row],[VALOR NIVEL 1]]),0),"")</f>
        <v>3</v>
      </c>
      <c r="G3862" s="7" t="str">
        <f>IF(ActividadesCom[[#This Row],[PROMEDIO]]="","",IF(ActividadesCom[[#This Row],[PROMEDIO]]&gt;=4,"EXCELENTE",IF(ActividadesCom[[#This Row],[PROMEDIO]]&gt;=3,"NOTABLE",IF(ActividadesCom[[#This Row],[PROMEDIO]]&gt;=2,"BUENO",IF(ActividadesCom[[#This Row],[PROMEDIO]]=1,"SUFICIENTE","")))))</f>
        <v>NOTABLE</v>
      </c>
      <c r="H3862" s="5">
        <f>MAX(ActividadesCom[[#This Row],[PERÍODO 1]],ActividadesCom[[#This Row],[PERÍODO 2]],ActividadesCom[[#This Row],[PERÍODO 3]],ActividadesCom[[#This Row],[PERÍODO 4]],ActividadesCom[[#This Row],[PERÍODO 5]])</f>
        <v>20241</v>
      </c>
      <c r="I3862" s="6" t="s">
        <v>23</v>
      </c>
      <c r="J3862" s="5">
        <v>20223</v>
      </c>
      <c r="K3862" s="5" t="s">
        <v>4008</v>
      </c>
      <c r="L3862" s="5">
        <f>IF(ActividadesCom[[#This Row],[NIVEL 1]]&lt;&gt;0,VLOOKUP(ActividadesCom[[#This Row],[NIVEL 1]],Catálogo!A:B,2,FALSE),"")</f>
        <v>3</v>
      </c>
      <c r="M3862" s="5">
        <v>1</v>
      </c>
      <c r="N3862" s="6" t="s">
        <v>23</v>
      </c>
      <c r="O3862" s="5">
        <v>20231</v>
      </c>
      <c r="P3862" s="5" t="s">
        <v>4007</v>
      </c>
      <c r="Q3862" s="5">
        <f>IF(ActividadesCom[[#This Row],[NIVEL 2]]&lt;&gt;0,VLOOKUP(ActividadesCom[[#This Row],[NIVEL 2]],Catálogo!A:B,2,FALSE),"")</f>
        <v>4</v>
      </c>
      <c r="R3862" s="5">
        <v>1</v>
      </c>
      <c r="S3862" s="6" t="s">
        <v>23</v>
      </c>
      <c r="T3862" s="5">
        <v>20233</v>
      </c>
      <c r="U3862" s="5" t="s">
        <v>4008</v>
      </c>
      <c r="V3862" s="5">
        <f>IF(ActividadesCom[[#This Row],[NIVEL 3]]&lt;&gt;0,VLOOKUP(ActividadesCom[[#This Row],[NIVEL 3]],Catálogo!A:B,2,FALSE),"")</f>
        <v>3</v>
      </c>
      <c r="W3862" s="5">
        <v>1</v>
      </c>
      <c r="X3862" s="6" t="s">
        <v>6330</v>
      </c>
      <c r="Y3862" s="5">
        <v>20241</v>
      </c>
      <c r="Z3862" s="5" t="s">
        <v>4007</v>
      </c>
      <c r="AA3862" s="5">
        <f>IF(ActividadesCom[[#This Row],[NIVEL 4]]&lt;&gt;0,VLOOKUP(ActividadesCom[[#This Row],[NIVEL 4]],Catálogo!A:B,2,FALSE),"")</f>
        <v>4</v>
      </c>
      <c r="AB3862" s="5">
        <v>2</v>
      </c>
      <c r="AC3862" s="6" t="s">
        <v>23</v>
      </c>
      <c r="AD3862" s="5">
        <v>20241</v>
      </c>
      <c r="AE3862" s="5" t="s">
        <v>4020</v>
      </c>
      <c r="AF3862" s="5">
        <f>IF(ActividadesCom[[#This Row],[NIVEL 5]]&lt;&gt;0,VLOOKUP(ActividadesCom[[#This Row],[NIVEL 5]],Catálogo!A:B,2,FALSE),"")</f>
        <v>3</v>
      </c>
      <c r="AG3862" s="5">
        <v>1</v>
      </c>
      <c r="AH3862" s="2"/>
    </row>
    <row r="3863" spans="1:34" s="151" customFormat="1" ht="30" customHeight="1" x14ac:dyDescent="0.25">
      <c r="A3863" s="147">
        <v>22470183</v>
      </c>
      <c r="B3863" s="148" t="str">
        <f>VLOOKUP(ActividadesCom[[#This Row],[NO. DE CONTROL]],'LISTADO ESTUDIANTES'!A:C,2,FALSE)</f>
        <v>SOSA CHAN JOSE FRANCISCO</v>
      </c>
      <c r="C3863" s="148" t="str">
        <f>VLOOKUP(ActividadesCom[[#This Row],[NO. DE CONTROL]],'LISTADO ESTUDIANTES'!A:C,3,FALSE)</f>
        <v>INGENIERIA EN ADMINISTRACION</v>
      </c>
      <c r="D3863" s="149" t="str">
        <f>VLOOKUP(ActividadesCom[[#This Row],[NO. DE CONTROL]],'LISTADO ESTUDIANTES'!A:D,4,FALSE)</f>
        <v>ACTIVO(A)</v>
      </c>
      <c r="E3863" s="147">
        <f>SUM(ActividadesCom[[#This Row],[CRÉD. 1]],ActividadesCom[[#This Row],[CRÉD. 2]],ActividadesCom[[#This Row],[CRÉD. 3]],ActividadesCom[[#This Row],[CRÉD. 4]],ActividadesCom[[#This Row],[CRÉD. 5]])</f>
        <v>5</v>
      </c>
      <c r="F3863" s="149">
        <f>IF(ActividadesCom[[#This Row],[ÚLTIMO SEMESTRE CON CRÉDITOS]]&gt;0,ROUND(AVERAGE(ActividadesCom[[#This Row],[VALOR NIVEL 5]],ActividadesCom[[#This Row],[VALOR NIVEL 4]],ActividadesCom[[#This Row],[VALOR NIVEL 3]],ActividadesCom[[#This Row],[VALOR NIVEL 2]],ActividadesCom[[#This Row],[VALOR NIVEL 1]]),0),"")</f>
        <v>3</v>
      </c>
      <c r="G3863" s="147" t="str">
        <f>IF(ActividadesCom[[#This Row],[PROMEDIO]]="","",IF(ActividadesCom[[#This Row],[PROMEDIO]]&gt;=4,"EXCELENTE",IF(ActividadesCom[[#This Row],[PROMEDIO]]&gt;=3,"NOTABLE",IF(ActividadesCom[[#This Row],[PROMEDIO]]&gt;=2,"BUENO",IF(ActividadesCom[[#This Row],[PROMEDIO]]=1,"SUFICIENTE","")))))</f>
        <v>NOTABLE</v>
      </c>
      <c r="H3863" s="149">
        <f>MAX(ActividadesCom[[#This Row],[PERÍODO 1]],ActividadesCom[[#This Row],[PERÍODO 2]],ActividadesCom[[#This Row],[PERÍODO 3]],ActividadesCom[[#This Row],[PERÍODO 4]],ActividadesCom[[#This Row],[PERÍODO 5]])</f>
        <v>20233</v>
      </c>
      <c r="I3863" s="148" t="s">
        <v>5744</v>
      </c>
      <c r="J3863" s="149">
        <v>20223</v>
      </c>
      <c r="K3863" s="149" t="s">
        <v>4010</v>
      </c>
      <c r="L3863" s="149">
        <f>IF(ActividadesCom[[#This Row],[NIVEL 1]]&lt;&gt;0,VLOOKUP(ActividadesCom[[#This Row],[NIVEL 1]],Catálogo!A:B,2,FALSE),"")</f>
        <v>1</v>
      </c>
      <c r="M3863" s="149">
        <v>1</v>
      </c>
      <c r="N3863" s="148" t="s">
        <v>42</v>
      </c>
      <c r="O3863" s="149">
        <v>20223</v>
      </c>
      <c r="P3863" s="149" t="s">
        <v>4009</v>
      </c>
      <c r="Q3863" s="149">
        <f>IF(ActividadesCom[[#This Row],[NIVEL 2]]&lt;&gt;0,VLOOKUP(ActividadesCom[[#This Row],[NIVEL 2]],Catálogo!A:B,2,FALSE),"")</f>
        <v>2</v>
      </c>
      <c r="R3863" s="149">
        <v>1</v>
      </c>
      <c r="S3863" s="148" t="s">
        <v>11</v>
      </c>
      <c r="T3863" s="149">
        <v>20231</v>
      </c>
      <c r="U3863" s="149" t="s">
        <v>4008</v>
      </c>
      <c r="V3863" s="149">
        <f>IF(ActividadesCom[[#This Row],[NIVEL 3]]&lt;&gt;0,VLOOKUP(ActividadesCom[[#This Row],[NIVEL 3]],Catálogo!A:B,2,FALSE),"")</f>
        <v>3</v>
      </c>
      <c r="W3863" s="149">
        <v>1</v>
      </c>
      <c r="X3863" s="148" t="s">
        <v>6265</v>
      </c>
      <c r="Y3863" s="149">
        <v>20233</v>
      </c>
      <c r="Z3863" s="149" t="s">
        <v>4007</v>
      </c>
      <c r="AA3863" s="149">
        <f>IF(ActividadesCom[[#This Row],[NIVEL 4]]&lt;&gt;0,VLOOKUP(ActividadesCom[[#This Row],[NIVEL 4]],Catálogo!A:B,2,FALSE),"")</f>
        <v>4</v>
      </c>
      <c r="AB3863" s="149">
        <v>2</v>
      </c>
      <c r="AC3863" s="148"/>
      <c r="AD3863" s="149"/>
      <c r="AE3863" s="149"/>
      <c r="AF3863" s="149" t="str">
        <f>IF(ActividadesCom[[#This Row],[NIVEL 5]]&lt;&gt;0,VLOOKUP(ActividadesCom[[#This Row],[NIVEL 5]],Catálogo!A:B,2,FALSE),"")</f>
        <v/>
      </c>
      <c r="AG3863" s="149"/>
    </row>
    <row r="3864" spans="1:34" s="151" customFormat="1" ht="30" customHeight="1" x14ac:dyDescent="0.25">
      <c r="A3864" s="147">
        <v>22470184</v>
      </c>
      <c r="B3864" s="148" t="str">
        <f>VLOOKUP(ActividadesCom[[#This Row],[NO. DE CONTROL]],'LISTADO ESTUDIANTES'!A:C,2,FALSE)</f>
        <v>LOPEZ COUOH ANA BEATRIZ</v>
      </c>
      <c r="C3864" s="148" t="str">
        <f>VLOOKUP(ActividadesCom[[#This Row],[NO. DE CONTROL]],'LISTADO ESTUDIANTES'!A:C,3,FALSE)</f>
        <v>INGENIERIA EN GESTION EMPRESARIAL</v>
      </c>
      <c r="D3864" s="149" t="str">
        <f>VLOOKUP(ActividadesCom[[#This Row],[NO. DE CONTROL]],'LISTADO ESTUDIANTES'!A:D,4,FALSE)</f>
        <v>ACTIVO(A)</v>
      </c>
      <c r="E3864" s="147">
        <f>SUM(ActividadesCom[[#This Row],[CRÉD. 1]],ActividadesCom[[#This Row],[CRÉD. 2]],ActividadesCom[[#This Row],[CRÉD. 3]],ActividadesCom[[#This Row],[CRÉD. 4]],ActividadesCom[[#This Row],[CRÉD. 5]])</f>
        <v>5</v>
      </c>
      <c r="F3864" s="149">
        <f>IF(ActividadesCom[[#This Row],[ÚLTIMO SEMESTRE CON CRÉDITOS]]&gt;0,ROUND(AVERAGE(ActividadesCom[[#This Row],[VALOR NIVEL 5]],ActividadesCom[[#This Row],[VALOR NIVEL 4]],ActividadesCom[[#This Row],[VALOR NIVEL 3]],ActividadesCom[[#This Row],[VALOR NIVEL 2]],ActividadesCom[[#This Row],[VALOR NIVEL 1]]),0),"")</f>
        <v>3</v>
      </c>
      <c r="G3864" s="147" t="str">
        <f>IF(ActividadesCom[[#This Row],[PROMEDIO]]="","",IF(ActividadesCom[[#This Row],[PROMEDIO]]&gt;=4,"EXCELENTE",IF(ActividadesCom[[#This Row],[PROMEDIO]]&gt;=3,"NOTABLE",IF(ActividadesCom[[#This Row],[PROMEDIO]]&gt;=2,"BUENO",IF(ActividadesCom[[#This Row],[PROMEDIO]]=1,"SUFICIENTE","")))))</f>
        <v>NOTABLE</v>
      </c>
      <c r="H3864" s="149">
        <f>MAX(ActividadesCom[[#This Row],[PERÍODO 1]],ActividadesCom[[#This Row],[PERÍODO 2]],ActividadesCom[[#This Row],[PERÍODO 3]],ActividadesCom[[#This Row],[PERÍODO 4]],ActividadesCom[[#This Row],[PERÍODO 5]])</f>
        <v>20231</v>
      </c>
      <c r="I3864" s="148" t="s">
        <v>5702</v>
      </c>
      <c r="J3864" s="149">
        <v>20223</v>
      </c>
      <c r="K3864" s="149" t="s">
        <v>4007</v>
      </c>
      <c r="L3864" s="149">
        <f>IF(ActividadesCom[[#This Row],[NIVEL 1]]&lt;&gt;0,VLOOKUP(ActividadesCom[[#This Row],[NIVEL 1]],Catálogo!A:B,2,FALSE),"")</f>
        <v>4</v>
      </c>
      <c r="M3864" s="149">
        <v>1</v>
      </c>
      <c r="N3864" s="148" t="s">
        <v>5717</v>
      </c>
      <c r="O3864" s="149">
        <v>20223</v>
      </c>
      <c r="P3864" s="149" t="s">
        <v>4007</v>
      </c>
      <c r="Q3864" s="149">
        <f>IF(ActividadesCom[[#This Row],[NIVEL 2]]&lt;&gt;0,VLOOKUP(ActividadesCom[[#This Row],[NIVEL 2]],Catálogo!A:B,2,FALSE),"")</f>
        <v>4</v>
      </c>
      <c r="R3864" s="149">
        <v>1</v>
      </c>
      <c r="S3864" s="148" t="s">
        <v>42</v>
      </c>
      <c r="T3864" s="149">
        <v>20223</v>
      </c>
      <c r="U3864" s="149" t="s">
        <v>4008</v>
      </c>
      <c r="V3864" s="149">
        <f>IF(ActividadesCom[[#This Row],[NIVEL 3]]&lt;&gt;0,VLOOKUP(ActividadesCom[[#This Row],[NIVEL 3]],Catálogo!A:B,2,FALSE),"")</f>
        <v>3</v>
      </c>
      <c r="W3864" s="149">
        <v>1</v>
      </c>
      <c r="X3864" s="148" t="s">
        <v>9</v>
      </c>
      <c r="Y3864" s="149">
        <v>20231</v>
      </c>
      <c r="Z3864" s="149" t="s">
        <v>4007</v>
      </c>
      <c r="AA3864" s="149">
        <f>IF(ActividadesCom[[#This Row],[NIVEL 4]]&lt;&gt;0,VLOOKUP(ActividadesCom[[#This Row],[NIVEL 4]],Catálogo!A:B,2,FALSE),"")</f>
        <v>4</v>
      </c>
      <c r="AB3864" s="149">
        <v>1</v>
      </c>
      <c r="AC3864" s="148" t="s">
        <v>11</v>
      </c>
      <c r="AD3864" s="149">
        <v>20231</v>
      </c>
      <c r="AE3864" s="149" t="s">
        <v>4021</v>
      </c>
      <c r="AF3864" s="149">
        <f>IF(ActividadesCom[[#This Row],[NIVEL 5]]&lt;&gt;0,VLOOKUP(ActividadesCom[[#This Row],[NIVEL 5]],Catálogo!A:B,2,FALSE),"")</f>
        <v>2</v>
      </c>
      <c r="AG3864" s="149">
        <v>1</v>
      </c>
    </row>
    <row r="3865" spans="1:34" ht="30" customHeight="1" x14ac:dyDescent="0.25">
      <c r="A3865" s="7">
        <v>22470185</v>
      </c>
      <c r="B3865" s="6" t="str">
        <f>VLOOKUP(ActividadesCom[[#This Row],[NO. DE CONTROL]],'LISTADO ESTUDIANTES'!A:C,2,FALSE)</f>
        <v>ROSADO GOMEZ ILIANA GUADALUPE</v>
      </c>
      <c r="C3865" s="6" t="str">
        <f>VLOOKUP(ActividadesCom[[#This Row],[NO. DE CONTROL]],'LISTADO ESTUDIANTES'!A:C,3,FALSE)</f>
        <v>INGENIERIA QUIMICA</v>
      </c>
      <c r="D3865" s="5" t="str">
        <f>VLOOKUP(ActividadesCom[[#This Row],[NO. DE CONTROL]],'LISTADO ESTUDIANTES'!A:D,4,FALSE)</f>
        <v>ACTIVO(A)</v>
      </c>
      <c r="E3865" s="7">
        <f>SUM(ActividadesCom[[#This Row],[CRÉD. 1]],ActividadesCom[[#This Row],[CRÉD. 2]],ActividadesCom[[#This Row],[CRÉD. 3]],ActividadesCom[[#This Row],[CRÉD. 4]],ActividadesCom[[#This Row],[CRÉD. 5]])</f>
        <v>5</v>
      </c>
      <c r="F3865" s="5">
        <f>IF(ActividadesCom[[#This Row],[ÚLTIMO SEMESTRE CON CRÉDITOS]]&gt;0,ROUND(AVERAGE(ActividadesCom[[#This Row],[VALOR NIVEL 5]],ActividadesCom[[#This Row],[VALOR NIVEL 4]],ActividadesCom[[#This Row],[VALOR NIVEL 3]],ActividadesCom[[#This Row],[VALOR NIVEL 2]],ActividadesCom[[#This Row],[VALOR NIVEL 1]]),0),"")</f>
        <v>4</v>
      </c>
      <c r="G3865" s="7" t="str">
        <f>IF(ActividadesCom[[#This Row],[PROMEDIO]]="","",IF(ActividadesCom[[#This Row],[PROMEDIO]]&gt;=4,"EXCELENTE",IF(ActividadesCom[[#This Row],[PROMEDIO]]&gt;=3,"NOTABLE",IF(ActividadesCom[[#This Row],[PROMEDIO]]&gt;=2,"BUENO",IF(ActividadesCom[[#This Row],[PROMEDIO]]=1,"SUFICIENTE","")))))</f>
        <v>EXCELENTE</v>
      </c>
      <c r="H3865" s="5">
        <f>MAX(ActividadesCom[[#This Row],[PERÍODO 1]],ActividadesCom[[#This Row],[PERÍODO 2]],ActividadesCom[[#This Row],[PERÍODO 3]],ActividadesCom[[#This Row],[PERÍODO 4]],ActividadesCom[[#This Row],[PERÍODO 5]])</f>
        <v>20261</v>
      </c>
      <c r="I3865" s="6" t="s">
        <v>9</v>
      </c>
      <c r="J3865" s="5">
        <v>20223</v>
      </c>
      <c r="K3865" s="5" t="s">
        <v>4007</v>
      </c>
      <c r="L3865" s="5">
        <f>IF(ActividadesCom[[#This Row],[NIVEL 1]]&lt;&gt;0,VLOOKUP(ActividadesCom[[#This Row],[NIVEL 1]],Catálogo!A:B,2,FALSE),"")</f>
        <v>4</v>
      </c>
      <c r="M3865" s="5">
        <v>1</v>
      </c>
      <c r="N3865" s="6" t="s">
        <v>6814</v>
      </c>
      <c r="O3865" s="5" t="s">
        <v>6823</v>
      </c>
      <c r="P3865" s="5" t="s">
        <v>4008</v>
      </c>
      <c r="Q3865" s="5">
        <f>IF(ActividadesCom[[#This Row],[NIVEL 2]]&lt;&gt;0,VLOOKUP(ActividadesCom[[#This Row],[NIVEL 2]],Catálogo!A:B,2,FALSE),"")</f>
        <v>3</v>
      </c>
      <c r="R3865" s="5">
        <v>2</v>
      </c>
      <c r="S3865" s="6" t="s">
        <v>7368</v>
      </c>
      <c r="T3865" s="5">
        <v>20253</v>
      </c>
      <c r="U3865" s="5" t="s">
        <v>4007</v>
      </c>
      <c r="V3865" s="5">
        <f>IF(ActividadesCom[[#This Row],[NIVEL 3]]&lt;&gt;0,VLOOKUP(ActividadesCom[[#This Row],[NIVEL 3]],Catálogo!A:B,2,FALSE),"")</f>
        <v>4</v>
      </c>
      <c r="W3865" s="5">
        <v>1</v>
      </c>
      <c r="X3865" s="6" t="s">
        <v>7390</v>
      </c>
      <c r="Y3865" s="5">
        <v>20261</v>
      </c>
      <c r="Z3865" s="5" t="s">
        <v>4007</v>
      </c>
      <c r="AA3865" s="5">
        <f>IF(ActividadesCom[[#This Row],[NIVEL 4]]&lt;&gt;0,VLOOKUP(ActividadesCom[[#This Row],[NIVEL 4]],Catálogo!A:B,2,FALSE),"")</f>
        <v>4</v>
      </c>
      <c r="AB3865" s="5">
        <v>1</v>
      </c>
      <c r="AC3865" s="6"/>
      <c r="AD3865" s="5"/>
      <c r="AE3865" s="5"/>
      <c r="AF3865" s="5" t="str">
        <f>IF(ActividadesCom[[#This Row],[NIVEL 5]]&lt;&gt;0,VLOOKUP(ActividadesCom[[#This Row],[NIVEL 5]],Catálogo!A:B,2,FALSE),"")</f>
        <v/>
      </c>
      <c r="AG3865" s="5"/>
      <c r="AH3865" s="2"/>
    </row>
    <row r="3866" spans="1:34" s="151" customFormat="1" ht="30" customHeight="1" x14ac:dyDescent="0.25">
      <c r="A3866" s="147">
        <v>22470186</v>
      </c>
      <c r="B3866" s="148" t="str">
        <f>VLOOKUP(ActividadesCom[[#This Row],[NO. DE CONTROL]],'LISTADO ESTUDIANTES'!A:C,2,FALSE)</f>
        <v>KU MENA ABRAHAM ABINADAB</v>
      </c>
      <c r="C3866" s="148" t="str">
        <f>VLOOKUP(ActividadesCom[[#This Row],[NO. DE CONTROL]],'LISTADO ESTUDIANTES'!A:C,3,FALSE)</f>
        <v>INGENIERIA QUIMICA</v>
      </c>
      <c r="D3866" s="149" t="str">
        <f>VLOOKUP(ActividadesCom[[#This Row],[NO. DE CONTROL]],'LISTADO ESTUDIANTES'!A:D,4,FALSE)</f>
        <v>ACTIVO(A)</v>
      </c>
      <c r="E3866" s="147">
        <f>SUM(ActividadesCom[[#This Row],[CRÉD. 1]],ActividadesCom[[#This Row],[CRÉD. 2]],ActividadesCom[[#This Row],[CRÉD. 3]],ActividadesCom[[#This Row],[CRÉD. 4]],ActividadesCom[[#This Row],[CRÉD. 5]])</f>
        <v>5</v>
      </c>
      <c r="F3866" s="149">
        <f>IF(ActividadesCom[[#This Row],[ÚLTIMO SEMESTRE CON CRÉDITOS]]&gt;0,ROUND(AVERAGE(ActividadesCom[[#This Row],[VALOR NIVEL 5]],ActividadesCom[[#This Row],[VALOR NIVEL 4]],ActividadesCom[[#This Row],[VALOR NIVEL 3]],ActividadesCom[[#This Row],[VALOR NIVEL 2]],ActividadesCom[[#This Row],[VALOR NIVEL 1]]),0),"")</f>
        <v>3</v>
      </c>
      <c r="G3866" s="147" t="str">
        <f>IF(ActividadesCom[[#This Row],[PROMEDIO]]="","",IF(ActividadesCom[[#This Row],[PROMEDIO]]&gt;=4,"EXCELENTE",IF(ActividadesCom[[#This Row],[PROMEDIO]]&gt;=3,"NOTABLE",IF(ActividadesCom[[#This Row],[PROMEDIO]]&gt;=2,"BUENO",IF(ActividadesCom[[#This Row],[PROMEDIO]]=1,"SUFICIENTE","")))))</f>
        <v>NOTABLE</v>
      </c>
      <c r="H3866" s="149">
        <f>MAX(ActividadesCom[[#This Row],[PERÍODO 1]],ActividadesCom[[#This Row],[PERÍODO 2]],ActividadesCom[[#This Row],[PERÍODO 3]],ActividadesCom[[#This Row],[PERÍODO 4]],ActividadesCom[[#This Row],[PERÍODO 5]])</f>
        <v>20233</v>
      </c>
      <c r="I3866" s="148" t="s">
        <v>25</v>
      </c>
      <c r="J3866" s="149">
        <v>20223</v>
      </c>
      <c r="K3866" s="149" t="s">
        <v>4021</v>
      </c>
      <c r="L3866" s="149">
        <f>IF(ActividadesCom[[#This Row],[NIVEL 1]]&lt;&gt;0,VLOOKUP(ActividadesCom[[#This Row],[NIVEL 1]],Catálogo!A:B,2,FALSE),"")</f>
        <v>2</v>
      </c>
      <c r="M3866" s="149">
        <v>1</v>
      </c>
      <c r="N3866" s="148" t="s">
        <v>9</v>
      </c>
      <c r="O3866" s="149">
        <v>20223</v>
      </c>
      <c r="P3866" s="149" t="s">
        <v>4007</v>
      </c>
      <c r="Q3866" s="149">
        <f>IF(ActividadesCom[[#This Row],[NIVEL 2]]&lt;&gt;0,VLOOKUP(ActividadesCom[[#This Row],[NIVEL 2]],Catálogo!A:B,2,FALSE),"")</f>
        <v>4</v>
      </c>
      <c r="R3866" s="149">
        <v>1</v>
      </c>
      <c r="S3866" s="148" t="s">
        <v>5629</v>
      </c>
      <c r="T3866" s="149">
        <v>20231</v>
      </c>
      <c r="U3866" s="149" t="s">
        <v>4008</v>
      </c>
      <c r="V3866" s="149">
        <f>IF(ActividadesCom[[#This Row],[NIVEL 3]]&lt;&gt;0,VLOOKUP(ActividadesCom[[#This Row],[NIVEL 3]],Catálogo!A:B,2,FALSE),"")</f>
        <v>3</v>
      </c>
      <c r="W3866" s="149">
        <v>1</v>
      </c>
      <c r="X3866" s="148" t="s">
        <v>615</v>
      </c>
      <c r="Y3866" s="149">
        <v>20231</v>
      </c>
      <c r="Z3866" s="149" t="s">
        <v>4008</v>
      </c>
      <c r="AA3866" s="149">
        <f>IF(ActividadesCom[[#This Row],[NIVEL 4]]&lt;&gt;0,VLOOKUP(ActividadesCom[[#This Row],[NIVEL 4]],Catálogo!A:B,2,FALSE),"")</f>
        <v>3</v>
      </c>
      <c r="AB3866" s="149">
        <v>1</v>
      </c>
      <c r="AC3866" s="148" t="s">
        <v>6310</v>
      </c>
      <c r="AD3866" s="149">
        <v>20233</v>
      </c>
      <c r="AE3866" s="149" t="s">
        <v>4007</v>
      </c>
      <c r="AF3866" s="149">
        <f>IF(ActividadesCom[[#This Row],[NIVEL 5]]&lt;&gt;0,VLOOKUP(ActividadesCom[[#This Row],[NIVEL 5]],Catálogo!A:B,2,FALSE),"")</f>
        <v>4</v>
      </c>
      <c r="AG3866" s="149">
        <v>1</v>
      </c>
    </row>
    <row r="3867" spans="1:34" s="151" customFormat="1" ht="30" customHeight="1" x14ac:dyDescent="0.25">
      <c r="A3867" s="147">
        <v>22470187</v>
      </c>
      <c r="B3867" s="148" t="str">
        <f>VLOOKUP(ActividadesCom[[#This Row],[NO. DE CONTROL]],'LISTADO ESTUDIANTES'!A:C,2,FALSE)</f>
        <v>AZCORRA MOGUEL SERGIO EMILIANO</v>
      </c>
      <c r="C3867" s="148" t="str">
        <f>VLOOKUP(ActividadesCom[[#This Row],[NO. DE CONTROL]],'LISTADO ESTUDIANTES'!A:C,3,FALSE)</f>
        <v>INGENIERIA EN GESTION EMPRESARIAL</v>
      </c>
      <c r="D3867" s="149" t="str">
        <f>VLOOKUP(ActividadesCom[[#This Row],[NO. DE CONTROL]],'LISTADO ESTUDIANTES'!A:D,4,FALSE)</f>
        <v>ACTIVO(A)</v>
      </c>
      <c r="E3867" s="147">
        <f>SUM(ActividadesCom[[#This Row],[CRÉD. 1]],ActividadesCom[[#This Row],[CRÉD. 2]],ActividadesCom[[#This Row],[CRÉD. 3]],ActividadesCom[[#This Row],[CRÉD. 4]],ActividadesCom[[#This Row],[CRÉD. 5]])</f>
        <v>5</v>
      </c>
      <c r="F3867" s="149">
        <f>IF(ActividadesCom[[#This Row],[ÚLTIMO SEMESTRE CON CRÉDITOS]]&gt;0,ROUND(AVERAGE(ActividadesCom[[#This Row],[VALOR NIVEL 5]],ActividadesCom[[#This Row],[VALOR NIVEL 4]],ActividadesCom[[#This Row],[VALOR NIVEL 3]],ActividadesCom[[#This Row],[VALOR NIVEL 2]],ActividadesCom[[#This Row],[VALOR NIVEL 1]]),0),"")</f>
        <v>4</v>
      </c>
      <c r="G3867" s="147" t="str">
        <f>IF(ActividadesCom[[#This Row],[PROMEDIO]]="","",IF(ActividadesCom[[#This Row],[PROMEDIO]]&gt;=4,"EXCELENTE",IF(ActividadesCom[[#This Row],[PROMEDIO]]&gt;=3,"NOTABLE",IF(ActividadesCom[[#This Row],[PROMEDIO]]&gt;=2,"BUENO",IF(ActividadesCom[[#This Row],[PROMEDIO]]=1,"SUFICIENTE","")))))</f>
        <v>EXCELENTE</v>
      </c>
      <c r="H3867" s="149">
        <f>MAX(ActividadesCom[[#This Row],[PERÍODO 1]],ActividadesCom[[#This Row],[PERÍODO 2]],ActividadesCom[[#This Row],[PERÍODO 3]],ActividadesCom[[#This Row],[PERÍODO 4]],ActividadesCom[[#This Row],[PERÍODO 5]])</f>
        <v>20261</v>
      </c>
      <c r="I3867" s="148" t="s">
        <v>3518</v>
      </c>
      <c r="J3867" s="149">
        <v>20223</v>
      </c>
      <c r="K3867" s="149" t="s">
        <v>4008</v>
      </c>
      <c r="L3867" s="149">
        <f>IF(ActividadesCom[[#This Row],[NIVEL 1]]&lt;&gt;0,VLOOKUP(ActividadesCom[[#This Row],[NIVEL 1]],Catálogo!A:B,2,FALSE),"")</f>
        <v>3</v>
      </c>
      <c r="M3867" s="149">
        <v>1</v>
      </c>
      <c r="N3867" s="148" t="s">
        <v>9</v>
      </c>
      <c r="O3867" s="149">
        <v>20231</v>
      </c>
      <c r="P3867" s="149" t="s">
        <v>4007</v>
      </c>
      <c r="Q3867" s="149">
        <f>IF(ActividadesCom[[#This Row],[NIVEL 2]]&lt;&gt;0,VLOOKUP(ActividadesCom[[#This Row],[NIVEL 2]],Catálogo!A:B,2,FALSE),"")</f>
        <v>4</v>
      </c>
      <c r="R3867" s="149">
        <v>1</v>
      </c>
      <c r="S3867" s="148" t="s">
        <v>5702</v>
      </c>
      <c r="T3867" s="149">
        <v>20233</v>
      </c>
      <c r="U3867" s="149" t="s">
        <v>4007</v>
      </c>
      <c r="V3867" s="149">
        <f>IF(ActividadesCom[[#This Row],[NIVEL 3]]&lt;&gt;0,VLOOKUP(ActividadesCom[[#This Row],[NIVEL 3]],Catálogo!A:B,2,FALSE),"")</f>
        <v>4</v>
      </c>
      <c r="W3867" s="149">
        <v>1</v>
      </c>
      <c r="X3867" s="148" t="s">
        <v>318</v>
      </c>
      <c r="Y3867" s="149">
        <v>20253</v>
      </c>
      <c r="Z3867" s="149" t="s">
        <v>4007</v>
      </c>
      <c r="AA3867" s="149">
        <f>IF(ActividadesCom[[#This Row],[NIVEL 4]]&lt;&gt;0,VLOOKUP(ActividadesCom[[#This Row],[NIVEL 4]],Catálogo!A:B,2,FALSE),"")</f>
        <v>4</v>
      </c>
      <c r="AB3867" s="149">
        <v>1</v>
      </c>
      <c r="AC3867" s="148" t="s">
        <v>7352</v>
      </c>
      <c r="AD3867" s="149">
        <v>20261</v>
      </c>
      <c r="AE3867" s="149" t="s">
        <v>4007</v>
      </c>
      <c r="AF3867" s="149">
        <f>IF(ActividadesCom[[#This Row],[NIVEL 5]]&lt;&gt;0,VLOOKUP(ActividadesCom[[#This Row],[NIVEL 5]],Catálogo!A:B,2,FALSE),"")</f>
        <v>4</v>
      </c>
      <c r="AG3867" s="149">
        <v>1</v>
      </c>
    </row>
    <row r="3868" spans="1:34" s="151" customFormat="1" ht="30" hidden="1" customHeight="1" x14ac:dyDescent="0.25">
      <c r="A3868" s="147">
        <v>22470188</v>
      </c>
      <c r="B3868" s="148" t="str">
        <f>VLOOKUP(ActividadesCom[[#This Row],[NO. DE CONTROL]],'LISTADO ESTUDIANTES'!A:C,2,FALSE)</f>
        <v>DIAZ OROPEZA DANA PAOLA</v>
      </c>
      <c r="C3868" s="148" t="str">
        <f>VLOOKUP(ActividadesCom[[#This Row],[NO. DE CONTROL]],'LISTADO ESTUDIANTES'!A:C,3,FALSE)</f>
        <v>INGENIERIA QUIMICA</v>
      </c>
      <c r="D3868" s="149" t="str">
        <f>VLOOKUP(ActividadesCom[[#This Row],[NO. DE CONTROL]],'LISTADO ESTUDIANTES'!A:D,4,FALSE)</f>
        <v>EGRESADO(A)</v>
      </c>
      <c r="E3868" s="147">
        <f>SUM(ActividadesCom[[#This Row],[CRÉD. 1]],ActividadesCom[[#This Row],[CRÉD. 2]],ActividadesCom[[#This Row],[CRÉD. 3]],ActividadesCom[[#This Row],[CRÉD. 4]],ActividadesCom[[#This Row],[CRÉD. 5]])</f>
        <v>5</v>
      </c>
      <c r="F3868" s="149">
        <f>IF(ActividadesCom[[#This Row],[ÚLTIMO SEMESTRE CON CRÉDITOS]]&gt;0,ROUND(AVERAGE(ActividadesCom[[#This Row],[VALOR NIVEL 5]],ActividadesCom[[#This Row],[VALOR NIVEL 4]],ActividadesCom[[#This Row],[VALOR NIVEL 3]],ActividadesCom[[#This Row],[VALOR NIVEL 2]],ActividadesCom[[#This Row],[VALOR NIVEL 1]]),0),"")</f>
        <v>3</v>
      </c>
      <c r="G3868" s="147" t="str">
        <f>IF(ActividadesCom[[#This Row],[PROMEDIO]]="","",IF(ActividadesCom[[#This Row],[PROMEDIO]]&gt;=4,"EXCELENTE",IF(ActividadesCom[[#This Row],[PROMEDIO]]&gt;=3,"NOTABLE",IF(ActividadesCom[[#This Row],[PROMEDIO]]&gt;=2,"BUENO",IF(ActividadesCom[[#This Row],[PROMEDIO]]=1,"SUFICIENTE","")))))</f>
        <v>NOTABLE</v>
      </c>
      <c r="H3868" s="149">
        <f>MAX(ActividadesCom[[#This Row],[PERÍODO 1]],ActividadesCom[[#This Row],[PERÍODO 2]],ActividadesCom[[#This Row],[PERÍODO 3]],ActividadesCom[[#This Row],[PERÍODO 4]],ActividadesCom[[#This Row],[PERÍODO 5]])</f>
        <v>20253</v>
      </c>
      <c r="I3868" s="148" t="s">
        <v>4815</v>
      </c>
      <c r="J3868" s="149">
        <v>20223</v>
      </c>
      <c r="K3868" s="149" t="s">
        <v>4021</v>
      </c>
      <c r="L3868" s="149">
        <f>IF(ActividadesCom[[#This Row],[NIVEL 1]]&lt;&gt;0,VLOOKUP(ActividadesCom[[#This Row],[NIVEL 1]],Catálogo!A:B,2,FALSE),"")</f>
        <v>2</v>
      </c>
      <c r="M3868" s="149">
        <v>1</v>
      </c>
      <c r="N3868" s="148" t="s">
        <v>9</v>
      </c>
      <c r="O3868" s="149">
        <v>20223</v>
      </c>
      <c r="P3868" s="149" t="s">
        <v>4007</v>
      </c>
      <c r="Q3868" s="149">
        <f>IF(ActividadesCom[[#This Row],[NIVEL 2]]&lt;&gt;0,VLOOKUP(ActividadesCom[[#This Row],[NIVEL 2]],Catálogo!A:B,2,FALSE),"")</f>
        <v>4</v>
      </c>
      <c r="R3868" s="149">
        <v>1</v>
      </c>
      <c r="S3868" s="148" t="s">
        <v>5629</v>
      </c>
      <c r="T3868" s="149">
        <v>20231</v>
      </c>
      <c r="U3868" s="149" t="s">
        <v>4008</v>
      </c>
      <c r="V3868" s="149">
        <f>IF(ActividadesCom[[#This Row],[NIVEL 3]]&lt;&gt;0,VLOOKUP(ActividadesCom[[#This Row],[NIVEL 3]],Catálogo!A:B,2,FALSE),"")</f>
        <v>3</v>
      </c>
      <c r="W3868" s="149">
        <v>1</v>
      </c>
      <c r="X3868" s="148" t="s">
        <v>665</v>
      </c>
      <c r="Y3868" s="149">
        <v>20231</v>
      </c>
      <c r="Z3868" s="149" t="s">
        <v>4008</v>
      </c>
      <c r="AA3868" s="149">
        <f>IF(ActividadesCom[[#This Row],[NIVEL 4]]&lt;&gt;0,VLOOKUP(ActividadesCom[[#This Row],[NIVEL 4]],Catálogo!A:B,2,FALSE),"")</f>
        <v>3</v>
      </c>
      <c r="AB3868" s="149">
        <v>1</v>
      </c>
      <c r="AC3868" s="148" t="s">
        <v>7368</v>
      </c>
      <c r="AD3868" s="149">
        <v>20253</v>
      </c>
      <c r="AE3868" s="149" t="s">
        <v>4007</v>
      </c>
      <c r="AF3868" s="149">
        <f>IF(ActividadesCom[[#This Row],[NIVEL 5]]&lt;&gt;0,VLOOKUP(ActividadesCom[[#This Row],[NIVEL 5]],Catálogo!A:B,2,FALSE),"")</f>
        <v>4</v>
      </c>
      <c r="AG3868" s="149">
        <v>1</v>
      </c>
    </row>
    <row r="3869" spans="1:34" s="151" customFormat="1" ht="30" customHeight="1" x14ac:dyDescent="0.25">
      <c r="A3869" s="147">
        <v>22470189</v>
      </c>
      <c r="B3869" s="148" t="str">
        <f>VLOOKUP(ActividadesCom[[#This Row],[NO. DE CONTROL]],'LISTADO ESTUDIANTES'!A:C,2,FALSE)</f>
        <v>DE LA LUZ GARCIA KAREL DAREYSA</v>
      </c>
      <c r="C3869" s="148" t="str">
        <f>VLOOKUP(ActividadesCom[[#This Row],[NO. DE CONTROL]],'LISTADO ESTUDIANTES'!A:C,3,FALSE)</f>
        <v>INGENIERIA INDUSTRIAL</v>
      </c>
      <c r="D3869" s="149" t="str">
        <f>VLOOKUP(ActividadesCom[[#This Row],[NO. DE CONTROL]],'LISTADO ESTUDIANTES'!A:D,4,FALSE)</f>
        <v>ACTIVO(A)</v>
      </c>
      <c r="E3869" s="147">
        <f>SUM(ActividadesCom[[#This Row],[CRÉD. 1]],ActividadesCom[[#This Row],[CRÉD. 2]],ActividadesCom[[#This Row],[CRÉD. 3]],ActividadesCom[[#This Row],[CRÉD. 4]],ActividadesCom[[#This Row],[CRÉD. 5]])</f>
        <v>5</v>
      </c>
      <c r="F3869" s="149">
        <f>IF(ActividadesCom[[#This Row],[ÚLTIMO SEMESTRE CON CRÉDITOS]]&gt;0,ROUND(AVERAGE(ActividadesCom[[#This Row],[VALOR NIVEL 5]],ActividadesCom[[#This Row],[VALOR NIVEL 4]],ActividadesCom[[#This Row],[VALOR NIVEL 3]],ActividadesCom[[#This Row],[VALOR NIVEL 2]],ActividadesCom[[#This Row],[VALOR NIVEL 1]]),0),"")</f>
        <v>3</v>
      </c>
      <c r="G3869" s="147" t="str">
        <f>IF(ActividadesCom[[#This Row],[PROMEDIO]]="","",IF(ActividadesCom[[#This Row],[PROMEDIO]]&gt;=4,"EXCELENTE",IF(ActividadesCom[[#This Row],[PROMEDIO]]&gt;=3,"NOTABLE",IF(ActividadesCom[[#This Row],[PROMEDIO]]&gt;=2,"BUENO",IF(ActividadesCom[[#This Row],[PROMEDIO]]=1,"SUFICIENTE","")))))</f>
        <v>NOTABLE</v>
      </c>
      <c r="H3869" s="149">
        <f>MAX(ActividadesCom[[#This Row],[PERÍODO 1]],ActividadesCom[[#This Row],[PERÍODO 2]],ActividadesCom[[#This Row],[PERÍODO 3]],ActividadesCom[[#This Row],[PERÍODO 4]],ActividadesCom[[#This Row],[PERÍODO 5]])</f>
        <v>20233</v>
      </c>
      <c r="I3869" s="195" t="s">
        <v>5724</v>
      </c>
      <c r="J3869" s="149">
        <v>20223</v>
      </c>
      <c r="K3869" s="149" t="s">
        <v>4008</v>
      </c>
      <c r="L3869" s="149">
        <f>IF(ActividadesCom[[#This Row],[NIVEL 1]]&lt;&gt;0,VLOOKUP(ActividadesCom[[#This Row],[NIVEL 1]],Catálogo!A:B,2,FALSE),"")</f>
        <v>3</v>
      </c>
      <c r="M3869" s="149">
        <v>1</v>
      </c>
      <c r="N3869" s="195" t="s">
        <v>5725</v>
      </c>
      <c r="O3869" s="149">
        <v>20223</v>
      </c>
      <c r="P3869" s="149" t="s">
        <v>4008</v>
      </c>
      <c r="Q3869" s="149">
        <f>IF(ActividadesCom[[#This Row],[NIVEL 2]]&lt;&gt;0,VLOOKUP(ActividadesCom[[#This Row],[NIVEL 2]],Catálogo!A:B,2,FALSE),"")</f>
        <v>3</v>
      </c>
      <c r="R3869" s="149">
        <v>1</v>
      </c>
      <c r="S3869" s="148" t="s">
        <v>11</v>
      </c>
      <c r="T3869" s="149">
        <v>20231</v>
      </c>
      <c r="U3869" s="149" t="s">
        <v>4021</v>
      </c>
      <c r="V3869" s="149">
        <f>IF(ActividadesCom[[#This Row],[NIVEL 3]]&lt;&gt;0,VLOOKUP(ActividadesCom[[#This Row],[NIVEL 3]],Catálogo!A:B,2,FALSE),"")</f>
        <v>2</v>
      </c>
      <c r="W3869" s="149">
        <v>1</v>
      </c>
      <c r="X3869" s="148" t="s">
        <v>6255</v>
      </c>
      <c r="Y3869" s="149">
        <v>20233</v>
      </c>
      <c r="Z3869" s="149" t="s">
        <v>4008</v>
      </c>
      <c r="AA3869" s="149">
        <f>IF(ActividadesCom[[#This Row],[NIVEL 4]]&lt;&gt;0,VLOOKUP(ActividadesCom[[#This Row],[NIVEL 4]],Catálogo!A:B,2,FALSE),"")</f>
        <v>3</v>
      </c>
      <c r="AB3869" s="149">
        <v>1</v>
      </c>
      <c r="AC3869" s="148" t="s">
        <v>9</v>
      </c>
      <c r="AD3869" s="149">
        <v>20223</v>
      </c>
      <c r="AE3869" s="149" t="s">
        <v>4007</v>
      </c>
      <c r="AF3869" s="149">
        <f>IF(ActividadesCom[[#This Row],[NIVEL 5]]&lt;&gt;0,VLOOKUP(ActividadesCom[[#This Row],[NIVEL 5]],Catálogo!A:B,2,FALSE),"")</f>
        <v>4</v>
      </c>
      <c r="AG3869" s="149">
        <v>1</v>
      </c>
    </row>
    <row r="3870" spans="1:34" ht="30" hidden="1" customHeight="1" x14ac:dyDescent="0.25">
      <c r="A3870" s="7">
        <v>22470190</v>
      </c>
      <c r="B3870" s="6" t="str">
        <f>VLOOKUP(ActividadesCom[[#This Row],[NO. DE CONTROL]],'LISTADO ESTUDIANTES'!A:C,2,FALSE)</f>
        <v>CORTEZ MARTIN ARNOLDO HECTOR</v>
      </c>
      <c r="C3870" s="6" t="str">
        <f>VLOOKUP(ActividadesCom[[#This Row],[NO. DE CONTROL]],'LISTADO ESTUDIANTES'!A:C,3,FALSE)</f>
        <v>ARQUITECTURA</v>
      </c>
      <c r="D3870" s="5" t="str">
        <f>VLOOKUP(ActividadesCom[[#This Row],[NO. DE CONTROL]],'LISTADO ESTUDIANTES'!A:D,4,FALSE)</f>
        <v>EGRESADO(A)</v>
      </c>
      <c r="E3870" s="7">
        <f>SUM(ActividadesCom[[#This Row],[CRÉD. 1]],ActividadesCom[[#This Row],[CRÉD. 2]],ActividadesCom[[#This Row],[CRÉD. 3]],ActividadesCom[[#This Row],[CRÉD. 4]],ActividadesCom[[#This Row],[CRÉD. 5]])</f>
        <v>3</v>
      </c>
      <c r="F3870" s="5">
        <f>IF(ActividadesCom[[#This Row],[ÚLTIMO SEMESTRE CON CRÉDITOS]]&gt;0,ROUND(AVERAGE(ActividadesCom[[#This Row],[VALOR NIVEL 5]],ActividadesCom[[#This Row],[VALOR NIVEL 4]],ActividadesCom[[#This Row],[VALOR NIVEL 3]],ActividadesCom[[#This Row],[VALOR NIVEL 2]],ActividadesCom[[#This Row],[VALOR NIVEL 1]]),0),"")</f>
        <v>4</v>
      </c>
      <c r="G3870" s="7" t="str">
        <f>IF(ActividadesCom[[#This Row],[PROMEDIO]]="","",IF(ActividadesCom[[#This Row],[PROMEDIO]]&gt;=4,"EXCELENTE",IF(ActividadesCom[[#This Row],[PROMEDIO]]&gt;=3,"NOTABLE",IF(ActividadesCom[[#This Row],[PROMEDIO]]&gt;=2,"BUENO",IF(ActividadesCom[[#This Row],[PROMEDIO]]=1,"SUFICIENTE","")))))</f>
        <v>EXCELENTE</v>
      </c>
      <c r="H3870" s="5">
        <f>MAX(ActividadesCom[[#This Row],[PERÍODO 1]],ActividadesCom[[#This Row],[PERÍODO 2]],ActividadesCom[[#This Row],[PERÍODO 3]],ActividadesCom[[#This Row],[PERÍODO 4]],ActividadesCom[[#This Row],[PERÍODO 5]])</f>
        <v>20243</v>
      </c>
      <c r="I3870" s="6" t="s">
        <v>6340</v>
      </c>
      <c r="J3870" s="5">
        <v>20241</v>
      </c>
      <c r="K3870" s="5" t="s">
        <v>4007</v>
      </c>
      <c r="L3870" s="5">
        <f>IF(ActividadesCom[[#This Row],[NIVEL 1]]&lt;&gt;0,VLOOKUP(ActividadesCom[[#This Row],[NIVEL 1]],Catálogo!A:B,2,FALSE),"")</f>
        <v>4</v>
      </c>
      <c r="M3870" s="5">
        <v>2</v>
      </c>
      <c r="N3870" s="6" t="s">
        <v>6725</v>
      </c>
      <c r="O3870" s="5">
        <v>20243</v>
      </c>
      <c r="P3870" s="5" t="s">
        <v>4007</v>
      </c>
      <c r="Q3870" s="5">
        <f>IF(ActividadesCom[[#This Row],[NIVEL 2]]&lt;&gt;0,VLOOKUP(ActividadesCom[[#This Row],[NIVEL 2]],Catálogo!A:B,2,FALSE),"")</f>
        <v>4</v>
      </c>
      <c r="R3870" s="5">
        <v>1</v>
      </c>
      <c r="S3870" s="6"/>
      <c r="T3870" s="5"/>
      <c r="U3870" s="5"/>
      <c r="V3870" s="5" t="str">
        <f>IF(ActividadesCom[[#This Row],[NIVEL 3]]&lt;&gt;0,VLOOKUP(ActividadesCom[[#This Row],[NIVEL 3]],Catálogo!A:B,2,FALSE),"")</f>
        <v/>
      </c>
      <c r="W3870" s="5"/>
      <c r="X3870" s="6"/>
      <c r="Y3870" s="5"/>
      <c r="Z3870" s="5"/>
      <c r="AA3870" s="5" t="str">
        <f>IF(ActividadesCom[[#This Row],[NIVEL 4]]&lt;&gt;0,VLOOKUP(ActividadesCom[[#This Row],[NIVEL 4]],Catálogo!A:B,2,FALSE),"")</f>
        <v/>
      </c>
      <c r="AB3870" s="5"/>
      <c r="AC3870" s="6"/>
      <c r="AD3870" s="5"/>
      <c r="AE3870" s="5"/>
      <c r="AF3870" s="5" t="str">
        <f>IF(ActividadesCom[[#This Row],[NIVEL 5]]&lt;&gt;0,VLOOKUP(ActividadesCom[[#This Row],[NIVEL 5]],Catálogo!A:B,2,FALSE),"")</f>
        <v/>
      </c>
      <c r="AG3870" s="5"/>
      <c r="AH3870" s="2"/>
    </row>
    <row r="3871" spans="1:34" ht="30" hidden="1" customHeight="1" x14ac:dyDescent="0.25">
      <c r="A3871" s="7">
        <v>22470191</v>
      </c>
      <c r="B3871" s="6" t="str">
        <f>VLOOKUP(ActividadesCom[[#This Row],[NO. DE CONTROL]],'LISTADO ESTUDIANTES'!A:C,2,FALSE)</f>
        <v>GORGONIO TEOBA WENDY ANAHI</v>
      </c>
      <c r="C3871" s="6" t="str">
        <f>VLOOKUP(ActividadesCom[[#This Row],[NO. DE CONTROL]],'LISTADO ESTUDIANTES'!A:C,3,FALSE)</f>
        <v>ARQUITECTURA</v>
      </c>
      <c r="D3871" s="5" t="str">
        <f>VLOOKUP(ActividadesCom[[#This Row],[NO. DE CONTROL]],'LISTADO ESTUDIANTES'!A:D,4,FALSE)</f>
        <v>EGRESADO(A)</v>
      </c>
      <c r="E3871" s="7">
        <f>SUM(ActividadesCom[[#This Row],[CRÉD. 1]],ActividadesCom[[#This Row],[CRÉD. 2]],ActividadesCom[[#This Row],[CRÉD. 3]],ActividadesCom[[#This Row],[CRÉD. 4]],ActividadesCom[[#This Row],[CRÉD. 5]])</f>
        <v>1</v>
      </c>
      <c r="F3871" s="5">
        <f>IF(ActividadesCom[[#This Row],[ÚLTIMO SEMESTRE CON CRÉDITOS]]&gt;0,ROUND(AVERAGE(ActividadesCom[[#This Row],[VALOR NIVEL 5]],ActividadesCom[[#This Row],[VALOR NIVEL 4]],ActividadesCom[[#This Row],[VALOR NIVEL 3]],ActividadesCom[[#This Row],[VALOR NIVEL 2]],ActividadesCom[[#This Row],[VALOR NIVEL 1]]),0),"")</f>
        <v>1</v>
      </c>
      <c r="G3871" s="7" t="str">
        <f>IF(ActividadesCom[[#This Row],[PROMEDIO]]="","",IF(ActividadesCom[[#This Row],[PROMEDIO]]&gt;=4,"EXCELENTE",IF(ActividadesCom[[#This Row],[PROMEDIO]]&gt;=3,"NOTABLE",IF(ActividadesCom[[#This Row],[PROMEDIO]]&gt;=2,"BUENO",IF(ActividadesCom[[#This Row],[PROMEDIO]]=1,"SUFICIENTE","")))))</f>
        <v>SUFICIENTE</v>
      </c>
      <c r="H3871" s="5">
        <f>MAX(ActividadesCom[[#This Row],[PERÍODO 1]],ActividadesCom[[#This Row],[PERÍODO 2]],ActividadesCom[[#This Row],[PERÍODO 3]],ActividadesCom[[#This Row],[PERÍODO 4]],ActividadesCom[[#This Row],[PERÍODO 5]])</f>
        <v>20223</v>
      </c>
      <c r="I3871" s="6" t="s">
        <v>11</v>
      </c>
      <c r="J3871" s="5">
        <v>20223</v>
      </c>
      <c r="K3871" s="5" t="s">
        <v>4010</v>
      </c>
      <c r="L3871" s="5">
        <f>IF(ActividadesCom[[#This Row],[NIVEL 1]]&lt;&gt;0,VLOOKUP(ActividadesCom[[#This Row],[NIVEL 1]],Catálogo!A:B,2,FALSE),"")</f>
        <v>1</v>
      </c>
      <c r="M3871" s="5">
        <v>1</v>
      </c>
      <c r="N3871" s="6"/>
      <c r="O3871" s="5"/>
      <c r="P3871" s="5"/>
      <c r="Q3871" s="5" t="str">
        <f>IF(ActividadesCom[[#This Row],[NIVEL 2]]&lt;&gt;0,VLOOKUP(ActividadesCom[[#This Row],[NIVEL 2]],Catálogo!A:B,2,FALSE),"")</f>
        <v/>
      </c>
      <c r="R3871" s="5"/>
      <c r="S3871" s="6"/>
      <c r="T3871" s="5"/>
      <c r="U3871" s="5"/>
      <c r="V3871" s="5" t="str">
        <f>IF(ActividadesCom[[#This Row],[NIVEL 3]]&lt;&gt;0,VLOOKUP(ActividadesCom[[#This Row],[NIVEL 3]],Catálogo!A:B,2,FALSE),"")</f>
        <v/>
      </c>
      <c r="W3871" s="5"/>
      <c r="X3871" s="6"/>
      <c r="Y3871" s="5"/>
      <c r="Z3871" s="5"/>
      <c r="AA3871" s="5" t="str">
        <f>IF(ActividadesCom[[#This Row],[NIVEL 4]]&lt;&gt;0,VLOOKUP(ActividadesCom[[#This Row],[NIVEL 4]],Catálogo!A:B,2,FALSE),"")</f>
        <v/>
      </c>
      <c r="AB3871" s="5"/>
      <c r="AC3871" s="6"/>
      <c r="AD3871" s="5"/>
      <c r="AE3871" s="5"/>
      <c r="AF3871" s="5" t="str">
        <f>IF(ActividadesCom[[#This Row],[NIVEL 5]]&lt;&gt;0,VLOOKUP(ActividadesCom[[#This Row],[NIVEL 5]],Catálogo!A:B,2,FALSE),"")</f>
        <v/>
      </c>
      <c r="AG3871" s="5"/>
      <c r="AH3871" s="2"/>
    </row>
    <row r="3872" spans="1:34" ht="30" hidden="1" customHeight="1" x14ac:dyDescent="0.25">
      <c r="A3872" s="7">
        <v>22470192</v>
      </c>
      <c r="B3872" s="6" t="str">
        <f>VLOOKUP(ActividadesCom[[#This Row],[NO. DE CONTROL]],'LISTADO ESTUDIANTES'!A:C,2,FALSE)</f>
        <v>MORALES CORTES JESUS ROSEMBER</v>
      </c>
      <c r="C3872" s="6" t="str">
        <f>VLOOKUP(ActividadesCom[[#This Row],[NO. DE CONTROL]],'LISTADO ESTUDIANTES'!A:C,3,FALSE)</f>
        <v>ARQUITECTURA</v>
      </c>
      <c r="D3872" s="5" t="str">
        <f>VLOOKUP(ActividadesCom[[#This Row],[NO. DE CONTROL]],'LISTADO ESTUDIANTES'!A:D,4,FALSE)</f>
        <v>EGRESADO(A)</v>
      </c>
      <c r="E3872" s="7">
        <f>SUM(ActividadesCom[[#This Row],[CRÉD. 1]],ActividadesCom[[#This Row],[CRÉD. 2]],ActividadesCom[[#This Row],[CRÉD. 3]],ActividadesCom[[#This Row],[CRÉD. 4]],ActividadesCom[[#This Row],[CRÉD. 5]])</f>
        <v>4</v>
      </c>
      <c r="F3872" s="5">
        <f>IF(ActividadesCom[[#This Row],[ÚLTIMO SEMESTRE CON CRÉDITOS]]&gt;0,ROUND(AVERAGE(ActividadesCom[[#This Row],[VALOR NIVEL 5]],ActividadesCom[[#This Row],[VALOR NIVEL 4]],ActividadesCom[[#This Row],[VALOR NIVEL 3]],ActividadesCom[[#This Row],[VALOR NIVEL 2]],ActividadesCom[[#This Row],[VALOR NIVEL 1]]),0),"")</f>
        <v>3</v>
      </c>
      <c r="G3872" s="7" t="str">
        <f>IF(ActividadesCom[[#This Row],[PROMEDIO]]="","",IF(ActividadesCom[[#This Row],[PROMEDIO]]&gt;=4,"EXCELENTE",IF(ActividadesCom[[#This Row],[PROMEDIO]]&gt;=3,"NOTABLE",IF(ActividadesCom[[#This Row],[PROMEDIO]]&gt;=2,"BUENO",IF(ActividadesCom[[#This Row],[PROMEDIO]]=1,"SUFICIENTE","")))))</f>
        <v>NOTABLE</v>
      </c>
      <c r="H3872" s="5">
        <f>MAX(ActividadesCom[[#This Row],[PERÍODO 1]],ActividadesCom[[#This Row],[PERÍODO 2]],ActividadesCom[[#This Row],[PERÍODO 3]],ActividadesCom[[#This Row],[PERÍODO 4]],ActividadesCom[[#This Row],[PERÍODO 5]])</f>
        <v>20243</v>
      </c>
      <c r="I3872" s="6" t="s">
        <v>11</v>
      </c>
      <c r="J3872" s="5">
        <v>20223</v>
      </c>
      <c r="K3872" s="5" t="s">
        <v>4021</v>
      </c>
      <c r="L3872" s="5">
        <f>IF(ActividadesCom[[#This Row],[NIVEL 1]]&lt;&gt;0,VLOOKUP(ActividadesCom[[#This Row],[NIVEL 1]],Catálogo!A:B,2,FALSE),"")</f>
        <v>2</v>
      </c>
      <c r="M3872" s="5">
        <v>1</v>
      </c>
      <c r="N3872" s="6" t="s">
        <v>6340</v>
      </c>
      <c r="O3872" s="5">
        <v>20241</v>
      </c>
      <c r="P3872" s="5" t="s">
        <v>4007</v>
      </c>
      <c r="Q3872" s="5">
        <f>IF(ActividadesCom[[#This Row],[NIVEL 2]]&lt;&gt;0,VLOOKUP(ActividadesCom[[#This Row],[NIVEL 2]],Catálogo!A:B,2,FALSE),"")</f>
        <v>4</v>
      </c>
      <c r="R3872" s="5">
        <v>2</v>
      </c>
      <c r="S3872" s="6" t="s">
        <v>6725</v>
      </c>
      <c r="T3872" s="5">
        <v>20243</v>
      </c>
      <c r="U3872" s="5" t="s">
        <v>4007</v>
      </c>
      <c r="V3872" s="5">
        <f>IF(ActividadesCom[[#This Row],[NIVEL 3]]&lt;&gt;0,VLOOKUP(ActividadesCom[[#This Row],[NIVEL 3]],Catálogo!A:B,2,FALSE),"")</f>
        <v>4</v>
      </c>
      <c r="W3872" s="5">
        <v>1</v>
      </c>
      <c r="X3872" s="6"/>
      <c r="Y3872" s="5"/>
      <c r="Z3872" s="5"/>
      <c r="AA3872" s="5" t="str">
        <f>IF(ActividadesCom[[#This Row],[NIVEL 4]]&lt;&gt;0,VLOOKUP(ActividadesCom[[#This Row],[NIVEL 4]],Catálogo!A:B,2,FALSE),"")</f>
        <v/>
      </c>
      <c r="AB3872" s="5"/>
      <c r="AC3872" s="6"/>
      <c r="AD3872" s="5"/>
      <c r="AE3872" s="5"/>
      <c r="AF3872" s="5" t="str">
        <f>IF(ActividadesCom[[#This Row],[NIVEL 5]]&lt;&gt;0,VLOOKUP(ActividadesCom[[#This Row],[NIVEL 5]],Catálogo!A:B,2,FALSE),"")</f>
        <v/>
      </c>
      <c r="AG3872" s="5"/>
      <c r="AH3872" s="2"/>
    </row>
    <row r="3873" spans="1:34" ht="30" customHeight="1" x14ac:dyDescent="0.25">
      <c r="A3873" s="7">
        <v>22470193</v>
      </c>
      <c r="B3873" s="6" t="str">
        <f>VLOOKUP(ActividadesCom[[#This Row],[NO. DE CONTROL]],'LISTADO ESTUDIANTES'!A:C,2,FALSE)</f>
        <v>DIAZ ESTRELLA PAMELA MONSERRAT</v>
      </c>
      <c r="C3873" s="6" t="str">
        <f>VLOOKUP(ActividadesCom[[#This Row],[NO. DE CONTROL]],'LISTADO ESTUDIANTES'!A:C,3,FALSE)</f>
        <v>ARQUITECTURA</v>
      </c>
      <c r="D3873" s="5" t="str">
        <f>VLOOKUP(ActividadesCom[[#This Row],[NO. DE CONTROL]],'LISTADO ESTUDIANTES'!A:D,4,FALSE)</f>
        <v>ACTIVO(A)</v>
      </c>
      <c r="E3873" s="7">
        <f>SUM(ActividadesCom[[#This Row],[CRÉD. 1]],ActividadesCom[[#This Row],[CRÉD. 2]],ActividadesCom[[#This Row],[CRÉD. 3]],ActividadesCom[[#This Row],[CRÉD. 4]],ActividadesCom[[#This Row],[CRÉD. 5]])</f>
        <v>3</v>
      </c>
      <c r="F3873" s="5">
        <f>IF(ActividadesCom[[#This Row],[ÚLTIMO SEMESTRE CON CRÉDITOS]]&gt;0,ROUND(AVERAGE(ActividadesCom[[#This Row],[VALOR NIVEL 5]],ActividadesCom[[#This Row],[VALOR NIVEL 4]],ActividadesCom[[#This Row],[VALOR NIVEL 3]],ActividadesCom[[#This Row],[VALOR NIVEL 2]],ActividadesCom[[#This Row],[VALOR NIVEL 1]]),0),"")</f>
        <v>4</v>
      </c>
      <c r="G3873" s="7" t="str">
        <f>IF(ActividadesCom[[#This Row],[PROMEDIO]]="","",IF(ActividadesCom[[#This Row],[PROMEDIO]]&gt;=4,"EXCELENTE",IF(ActividadesCom[[#This Row],[PROMEDIO]]&gt;=3,"NOTABLE",IF(ActividadesCom[[#This Row],[PROMEDIO]]&gt;=2,"BUENO",IF(ActividadesCom[[#This Row],[PROMEDIO]]=1,"SUFICIENTE","")))))</f>
        <v>EXCELENTE</v>
      </c>
      <c r="H3873" s="5">
        <f>MAX(ActividadesCom[[#This Row],[PERÍODO 1]],ActividadesCom[[#This Row],[PERÍODO 2]],ActividadesCom[[#This Row],[PERÍODO 3]],ActividadesCom[[#This Row],[PERÍODO 4]],ActividadesCom[[#This Row],[PERÍODO 5]])</f>
        <v>20241</v>
      </c>
      <c r="I3873" s="6"/>
      <c r="J3873" s="5"/>
      <c r="K3873" s="5"/>
      <c r="L3873" s="5" t="str">
        <f>IF(ActividadesCom[[#This Row],[NIVEL 1]]&lt;&gt;0,VLOOKUP(ActividadesCom[[#This Row],[NIVEL 1]],Catálogo!A:B,2,FALSE),"")</f>
        <v/>
      </c>
      <c r="M3873" s="5"/>
      <c r="N3873" s="6"/>
      <c r="O3873" s="5"/>
      <c r="P3873" s="5"/>
      <c r="Q3873" s="5" t="str">
        <f>IF(ActividadesCom[[#This Row],[NIVEL 2]]&lt;&gt;0,VLOOKUP(ActividadesCom[[#This Row],[NIVEL 2]],Catálogo!A:B,2,FALSE),"")</f>
        <v/>
      </c>
      <c r="R3873" s="5"/>
      <c r="S3873" s="6" t="s">
        <v>6341</v>
      </c>
      <c r="T3873" s="5">
        <v>20241</v>
      </c>
      <c r="U3873" s="5" t="s">
        <v>4007</v>
      </c>
      <c r="V3873" s="5">
        <f>IF(ActividadesCom[[#This Row],[NIVEL 3]]&lt;&gt;0,VLOOKUP(ActividadesCom[[#This Row],[NIVEL 3]],Catálogo!A:B,2,FALSE),"")</f>
        <v>4</v>
      </c>
      <c r="W3873" s="5">
        <v>2</v>
      </c>
      <c r="X3873" s="6" t="s">
        <v>192</v>
      </c>
      <c r="Y3873" s="5">
        <v>20233</v>
      </c>
      <c r="Z3873" s="5" t="s">
        <v>4008</v>
      </c>
      <c r="AA3873" s="5">
        <f>IF(ActividadesCom[[#This Row],[NIVEL 4]]&lt;&gt;0,VLOOKUP(ActividadesCom[[#This Row],[NIVEL 4]],Catálogo!A:B,2,FALSE),"")</f>
        <v>3</v>
      </c>
      <c r="AB3873" s="5">
        <v>1</v>
      </c>
      <c r="AC3873" s="6"/>
      <c r="AD3873" s="5"/>
      <c r="AE3873" s="5"/>
      <c r="AF3873" s="5" t="str">
        <f>IF(ActividadesCom[[#This Row],[NIVEL 5]]&lt;&gt;0,VLOOKUP(ActividadesCom[[#This Row],[NIVEL 5]],Catálogo!A:B,2,FALSE),"")</f>
        <v/>
      </c>
      <c r="AG3873" s="5"/>
      <c r="AH3873" s="2"/>
    </row>
    <row r="3874" spans="1:34" ht="30" hidden="1" customHeight="1" x14ac:dyDescent="0.25">
      <c r="A3874" s="7">
        <v>22470194</v>
      </c>
      <c r="B3874" s="6" t="str">
        <f>VLOOKUP(ActividadesCom[[#This Row],[NO. DE CONTROL]],'LISTADO ESTUDIANTES'!A:C,2,FALSE)</f>
        <v>LOPEZ LUIS REYNALDO ROGELIO</v>
      </c>
      <c r="C3874" s="6" t="str">
        <f>VLOOKUP(ActividadesCom[[#This Row],[NO. DE CONTROL]],'LISTADO ESTUDIANTES'!A:C,3,FALSE)</f>
        <v>ARQUITECTURA</v>
      </c>
      <c r="D3874" s="5" t="str">
        <f>VLOOKUP(ActividadesCom[[#This Row],[NO. DE CONTROL]],'LISTADO ESTUDIANTES'!A:D,4,FALSE)</f>
        <v>EGRESADO(A)</v>
      </c>
      <c r="E3874" s="7">
        <f>SUM(ActividadesCom[[#This Row],[CRÉD. 1]],ActividadesCom[[#This Row],[CRÉD. 2]],ActividadesCom[[#This Row],[CRÉD. 3]],ActividadesCom[[#This Row],[CRÉD. 4]],ActividadesCom[[#This Row],[CRÉD. 5]])</f>
        <v>1</v>
      </c>
      <c r="F3874" s="5">
        <f>IF(ActividadesCom[[#This Row],[ÚLTIMO SEMESTRE CON CRÉDITOS]]&gt;0,ROUND(AVERAGE(ActividadesCom[[#This Row],[VALOR NIVEL 5]],ActividadesCom[[#This Row],[VALOR NIVEL 4]],ActividadesCom[[#This Row],[VALOR NIVEL 3]],ActividadesCom[[#This Row],[VALOR NIVEL 2]],ActividadesCom[[#This Row],[VALOR NIVEL 1]]),0),"")</f>
        <v>3</v>
      </c>
      <c r="G3874" s="7" t="str">
        <f>IF(ActividadesCom[[#This Row],[PROMEDIO]]="","",IF(ActividadesCom[[#This Row],[PROMEDIO]]&gt;=4,"EXCELENTE",IF(ActividadesCom[[#This Row],[PROMEDIO]]&gt;=3,"NOTABLE",IF(ActividadesCom[[#This Row],[PROMEDIO]]&gt;=2,"BUENO",IF(ActividadesCom[[#This Row],[PROMEDIO]]=1,"SUFICIENTE","")))))</f>
        <v>NOTABLE</v>
      </c>
      <c r="H3874" s="5">
        <f>MAX(ActividadesCom[[#This Row],[PERÍODO 1]],ActividadesCom[[#This Row],[PERÍODO 2]],ActividadesCom[[#This Row],[PERÍODO 3]],ActividadesCom[[#This Row],[PERÍODO 4]],ActividadesCom[[#This Row],[PERÍODO 5]])</f>
        <v>20223</v>
      </c>
      <c r="I3874" s="6" t="s">
        <v>12</v>
      </c>
      <c r="J3874" s="5">
        <v>20223</v>
      </c>
      <c r="K3874" s="5" t="s">
        <v>4008</v>
      </c>
      <c r="L3874" s="5">
        <f>IF(ActividadesCom[[#This Row],[NIVEL 1]]&lt;&gt;0,VLOOKUP(ActividadesCom[[#This Row],[NIVEL 1]],Catálogo!A:B,2,FALSE),"")</f>
        <v>3</v>
      </c>
      <c r="M3874" s="5">
        <v>1</v>
      </c>
      <c r="N3874" s="6"/>
      <c r="O3874" s="5"/>
      <c r="P3874" s="5"/>
      <c r="Q3874" s="5" t="str">
        <f>IF(ActividadesCom[[#This Row],[NIVEL 2]]&lt;&gt;0,VLOOKUP(ActividadesCom[[#This Row],[NIVEL 2]],Catálogo!A:B,2,FALSE),"")</f>
        <v/>
      </c>
      <c r="R3874" s="5"/>
      <c r="S3874" s="6"/>
      <c r="T3874" s="5"/>
      <c r="U3874" s="5"/>
      <c r="V3874" s="5" t="str">
        <f>IF(ActividadesCom[[#This Row],[NIVEL 3]]&lt;&gt;0,VLOOKUP(ActividadesCom[[#This Row],[NIVEL 3]],Catálogo!A:B,2,FALSE),"")</f>
        <v/>
      </c>
      <c r="W3874" s="5"/>
      <c r="X3874" s="6"/>
      <c r="Y3874" s="5"/>
      <c r="Z3874" s="5"/>
      <c r="AA3874" s="5" t="str">
        <f>IF(ActividadesCom[[#This Row],[NIVEL 4]]&lt;&gt;0,VLOOKUP(ActividadesCom[[#This Row],[NIVEL 4]],Catálogo!A:B,2,FALSE),"")</f>
        <v/>
      </c>
      <c r="AB3874" s="5"/>
      <c r="AC3874" s="6"/>
      <c r="AD3874" s="5"/>
      <c r="AE3874" s="5"/>
      <c r="AF3874" s="5" t="str">
        <f>IF(ActividadesCom[[#This Row],[NIVEL 5]]&lt;&gt;0,VLOOKUP(ActividadesCom[[#This Row],[NIVEL 5]],Catálogo!A:B,2,FALSE),"")</f>
        <v/>
      </c>
      <c r="AG3874" s="5"/>
      <c r="AH3874" s="2"/>
    </row>
    <row r="3875" spans="1:34" ht="30" hidden="1" customHeight="1" x14ac:dyDescent="0.25">
      <c r="A3875" s="7">
        <v>22470195</v>
      </c>
      <c r="B3875" s="6" t="str">
        <f>VLOOKUP(ActividadesCom[[#This Row],[NO. DE CONTROL]],'LISTADO ESTUDIANTES'!A:C,2,FALSE)</f>
        <v>MARTINEZ CRISPIN EMMANUEL JAIR</v>
      </c>
      <c r="C3875" s="6" t="str">
        <f>VLOOKUP(ActividadesCom[[#This Row],[NO. DE CONTROL]],'LISTADO ESTUDIANTES'!A:C,3,FALSE)</f>
        <v>ARQUITECTURA</v>
      </c>
      <c r="D3875" s="5" t="str">
        <f>VLOOKUP(ActividadesCom[[#This Row],[NO. DE CONTROL]],'LISTADO ESTUDIANTES'!A:D,4,FALSE)</f>
        <v>EGRESADO(A)</v>
      </c>
      <c r="E3875" s="7">
        <f>SUM(ActividadesCom[[#This Row],[CRÉD. 1]],ActividadesCom[[#This Row],[CRÉD. 2]],ActividadesCom[[#This Row],[CRÉD. 3]],ActividadesCom[[#This Row],[CRÉD. 4]],ActividadesCom[[#This Row],[CRÉD. 5]])</f>
        <v>1</v>
      </c>
      <c r="F3875" s="5">
        <f>IF(ActividadesCom[[#This Row],[ÚLTIMO SEMESTRE CON CRÉDITOS]]&gt;0,ROUND(AVERAGE(ActividadesCom[[#This Row],[VALOR NIVEL 5]],ActividadesCom[[#This Row],[VALOR NIVEL 4]],ActividadesCom[[#This Row],[VALOR NIVEL 3]],ActividadesCom[[#This Row],[VALOR NIVEL 2]],ActividadesCom[[#This Row],[VALOR NIVEL 1]]),0),"")</f>
        <v>2</v>
      </c>
      <c r="G3875" s="7" t="str">
        <f>IF(ActividadesCom[[#This Row],[PROMEDIO]]="","",IF(ActividadesCom[[#This Row],[PROMEDIO]]&gt;=4,"EXCELENTE",IF(ActividadesCom[[#This Row],[PROMEDIO]]&gt;=3,"NOTABLE",IF(ActividadesCom[[#This Row],[PROMEDIO]]&gt;=2,"BUENO",IF(ActividadesCom[[#This Row],[PROMEDIO]]=1,"SUFICIENTE","")))))</f>
        <v>BUENO</v>
      </c>
      <c r="H3875" s="5">
        <f>MAX(ActividadesCom[[#This Row],[PERÍODO 1]],ActividadesCom[[#This Row],[PERÍODO 2]],ActividadesCom[[#This Row],[PERÍODO 3]],ActividadesCom[[#This Row],[PERÍODO 4]],ActividadesCom[[#This Row],[PERÍODO 5]])</f>
        <v>20243</v>
      </c>
      <c r="I3875" s="6" t="s">
        <v>6749</v>
      </c>
      <c r="J3875" s="5">
        <v>20243</v>
      </c>
      <c r="K3875" s="5" t="s">
        <v>4021</v>
      </c>
      <c r="L3875" s="5">
        <f>IF(ActividadesCom[[#This Row],[NIVEL 1]]&lt;&gt;0,VLOOKUP(ActividadesCom[[#This Row],[NIVEL 1]],Catálogo!A:B,2,FALSE),"")</f>
        <v>2</v>
      </c>
      <c r="M3875" s="5">
        <v>1</v>
      </c>
      <c r="N3875" s="6"/>
      <c r="O3875" s="5"/>
      <c r="P3875" s="5"/>
      <c r="Q3875" s="5" t="str">
        <f>IF(ActividadesCom[[#This Row],[NIVEL 2]]&lt;&gt;0,VLOOKUP(ActividadesCom[[#This Row],[NIVEL 2]],Catálogo!A:B,2,FALSE),"")</f>
        <v/>
      </c>
      <c r="R3875" s="5"/>
      <c r="S3875" s="6"/>
      <c r="T3875" s="5"/>
      <c r="U3875" s="5"/>
      <c r="V3875" s="5" t="str">
        <f>IF(ActividadesCom[[#This Row],[NIVEL 3]]&lt;&gt;0,VLOOKUP(ActividadesCom[[#This Row],[NIVEL 3]],Catálogo!A:B,2,FALSE),"")</f>
        <v/>
      </c>
      <c r="W3875" s="5"/>
      <c r="X3875" s="6"/>
      <c r="Y3875" s="5"/>
      <c r="Z3875" s="5"/>
      <c r="AA3875" s="5" t="str">
        <f>IF(ActividadesCom[[#This Row],[NIVEL 4]]&lt;&gt;0,VLOOKUP(ActividadesCom[[#This Row],[NIVEL 4]],Catálogo!A:B,2,FALSE),"")</f>
        <v/>
      </c>
      <c r="AB3875" s="5"/>
      <c r="AC3875" s="6"/>
      <c r="AD3875" s="5"/>
      <c r="AE3875" s="5"/>
      <c r="AF3875" s="5" t="str">
        <f>IF(ActividadesCom[[#This Row],[NIVEL 5]]&lt;&gt;0,VLOOKUP(ActividadesCom[[#This Row],[NIVEL 5]],Catálogo!A:B,2,FALSE),"")</f>
        <v/>
      </c>
      <c r="AG3875" s="5"/>
      <c r="AH3875" s="2"/>
    </row>
    <row r="3876" spans="1:34" ht="30" hidden="1" customHeight="1" x14ac:dyDescent="0.25">
      <c r="A3876" s="7">
        <v>22470196</v>
      </c>
      <c r="B3876" s="6" t="str">
        <f>VLOOKUP(ActividadesCom[[#This Row],[NO. DE CONTROL]],'LISTADO ESTUDIANTES'!A:C,2,FALSE)</f>
        <v>SANCHEZ RODRIGUEZ DANELY SARAI</v>
      </c>
      <c r="C3876" s="6" t="str">
        <f>VLOOKUP(ActividadesCom[[#This Row],[NO. DE CONTROL]],'LISTADO ESTUDIANTES'!A:C,3,FALSE)</f>
        <v>ARQUITECTURA</v>
      </c>
      <c r="D3876" s="5" t="str">
        <f>VLOOKUP(ActividadesCom[[#This Row],[NO. DE CONTROL]],'LISTADO ESTUDIANTES'!A:D,4,FALSE)</f>
        <v>EGRESADO(A)</v>
      </c>
      <c r="E3876" s="7">
        <f>SUM(ActividadesCom[[#This Row],[CRÉD. 1]],ActividadesCom[[#This Row],[CRÉD. 2]],ActividadesCom[[#This Row],[CRÉD. 3]],ActividadesCom[[#This Row],[CRÉD. 4]],ActividadesCom[[#This Row],[CRÉD. 5]])</f>
        <v>0</v>
      </c>
      <c r="F3876" s="5" t="str">
        <f>IF(ActividadesCom[[#This Row],[ÚLTIMO SEMESTRE CON CRÉDITOS]]&gt;0,ROUND(AVERAGE(ActividadesCom[[#This Row],[VALOR NIVEL 5]],ActividadesCom[[#This Row],[VALOR NIVEL 4]],ActividadesCom[[#This Row],[VALOR NIVEL 3]],ActividadesCom[[#This Row],[VALOR NIVEL 2]],ActividadesCom[[#This Row],[VALOR NIVEL 1]]),0),"")</f>
        <v/>
      </c>
      <c r="G3876" s="7" t="str">
        <f>IF(ActividadesCom[[#This Row],[PROMEDIO]]="","",IF(ActividadesCom[[#This Row],[PROMEDIO]]&gt;=4,"EXCELENTE",IF(ActividadesCom[[#This Row],[PROMEDIO]]&gt;=3,"NOTABLE",IF(ActividadesCom[[#This Row],[PROMEDIO]]&gt;=2,"BUENO",IF(ActividadesCom[[#This Row],[PROMEDIO]]=1,"SUFICIENTE","")))))</f>
        <v/>
      </c>
      <c r="H3876" s="5">
        <f>MAX(ActividadesCom[[#This Row],[PERÍODO 1]],ActividadesCom[[#This Row],[PERÍODO 2]],ActividadesCom[[#This Row],[PERÍODO 3]],ActividadesCom[[#This Row],[PERÍODO 4]],ActividadesCom[[#This Row],[PERÍODO 5]])</f>
        <v>0</v>
      </c>
      <c r="I3876" s="6"/>
      <c r="J3876" s="5"/>
      <c r="K3876" s="5"/>
      <c r="L3876" s="5" t="str">
        <f>IF(ActividadesCom[[#This Row],[NIVEL 1]]&lt;&gt;0,VLOOKUP(ActividadesCom[[#This Row],[NIVEL 1]],Catálogo!A:B,2,FALSE),"")</f>
        <v/>
      </c>
      <c r="M3876" s="5"/>
      <c r="N3876" s="6"/>
      <c r="O3876" s="5"/>
      <c r="P3876" s="5"/>
      <c r="Q3876" s="5" t="str">
        <f>IF(ActividadesCom[[#This Row],[NIVEL 2]]&lt;&gt;0,VLOOKUP(ActividadesCom[[#This Row],[NIVEL 2]],Catálogo!A:B,2,FALSE),"")</f>
        <v/>
      </c>
      <c r="R3876" s="5"/>
      <c r="S3876" s="6"/>
      <c r="T3876" s="5"/>
      <c r="U3876" s="5"/>
      <c r="V3876" s="5" t="str">
        <f>IF(ActividadesCom[[#This Row],[NIVEL 3]]&lt;&gt;0,VLOOKUP(ActividadesCom[[#This Row],[NIVEL 3]],Catálogo!A:B,2,FALSE),"")</f>
        <v/>
      </c>
      <c r="W3876" s="5"/>
      <c r="X3876" s="6"/>
      <c r="Y3876" s="5"/>
      <c r="Z3876" s="5"/>
      <c r="AA3876" s="5" t="str">
        <f>IF(ActividadesCom[[#This Row],[NIVEL 4]]&lt;&gt;0,VLOOKUP(ActividadesCom[[#This Row],[NIVEL 4]],Catálogo!A:B,2,FALSE),"")</f>
        <v/>
      </c>
      <c r="AB3876" s="5"/>
      <c r="AC3876" s="6"/>
      <c r="AD3876" s="5"/>
      <c r="AE3876" s="5"/>
      <c r="AF3876" s="5" t="str">
        <f>IF(ActividadesCom[[#This Row],[NIVEL 5]]&lt;&gt;0,VLOOKUP(ActividadesCom[[#This Row],[NIVEL 5]],Catálogo!A:B,2,FALSE),"")</f>
        <v/>
      </c>
      <c r="AG3876" s="5"/>
      <c r="AH3876" s="2"/>
    </row>
    <row r="3877" spans="1:34" ht="30" hidden="1" customHeight="1" x14ac:dyDescent="0.25">
      <c r="A3877" s="7">
        <v>22470197</v>
      </c>
      <c r="B3877" s="6" t="str">
        <f>VLOOKUP(ActividadesCom[[#This Row],[NO. DE CONTROL]],'LISTADO ESTUDIANTES'!A:C,2,FALSE)</f>
        <v>NOH MORALES ALAN RICARDO</v>
      </c>
      <c r="C3877" s="6" t="str">
        <f>VLOOKUP(ActividadesCom[[#This Row],[NO. DE CONTROL]],'LISTADO ESTUDIANTES'!A:C,3,FALSE)</f>
        <v>INGENIERIA EN SISTEMAS COMPUTACIONALES</v>
      </c>
      <c r="D3877" s="5" t="str">
        <f>VLOOKUP(ActividadesCom[[#This Row],[NO. DE CONTROL]],'LISTADO ESTUDIANTES'!A:D,4,FALSE)</f>
        <v>EGRESADO(A)</v>
      </c>
      <c r="E3877" s="7">
        <f>SUM(ActividadesCom[[#This Row],[CRÉD. 1]],ActividadesCom[[#This Row],[CRÉD. 2]],ActividadesCom[[#This Row],[CRÉD. 3]],ActividadesCom[[#This Row],[CRÉD. 4]],ActividadesCom[[#This Row],[CRÉD. 5]])</f>
        <v>1</v>
      </c>
      <c r="F3877" s="5">
        <f>IF(ActividadesCom[[#This Row],[ÚLTIMO SEMESTRE CON CRÉDITOS]]&gt;0,ROUND(AVERAGE(ActividadesCom[[#This Row],[VALOR NIVEL 5]],ActividadesCom[[#This Row],[VALOR NIVEL 4]],ActividadesCom[[#This Row],[VALOR NIVEL 3]],ActividadesCom[[#This Row],[VALOR NIVEL 2]],ActividadesCom[[#This Row],[VALOR NIVEL 1]]),0),"")</f>
        <v>2</v>
      </c>
      <c r="G3877" s="7" t="str">
        <f>IF(ActividadesCom[[#This Row],[PROMEDIO]]="","",IF(ActividadesCom[[#This Row],[PROMEDIO]]&gt;=4,"EXCELENTE",IF(ActividadesCom[[#This Row],[PROMEDIO]]&gt;=3,"NOTABLE",IF(ActividadesCom[[#This Row],[PROMEDIO]]&gt;=2,"BUENO",IF(ActividadesCom[[#This Row],[PROMEDIO]]=1,"SUFICIENTE","")))))</f>
        <v>BUENO</v>
      </c>
      <c r="H3877" s="5">
        <f>MAX(ActividadesCom[[#This Row],[PERÍODO 1]],ActividadesCom[[#This Row],[PERÍODO 2]],ActividadesCom[[#This Row],[PERÍODO 3]],ActividadesCom[[#This Row],[PERÍODO 4]],ActividadesCom[[#This Row],[PERÍODO 5]])</f>
        <v>20223</v>
      </c>
      <c r="I3877" s="6" t="s">
        <v>11</v>
      </c>
      <c r="J3877" s="5">
        <v>20223</v>
      </c>
      <c r="K3877" s="5" t="s">
        <v>4021</v>
      </c>
      <c r="L3877" s="5">
        <f>IF(ActividadesCom[[#This Row],[NIVEL 1]]&lt;&gt;0,VLOOKUP(ActividadesCom[[#This Row],[NIVEL 1]],Catálogo!A:B,2,FALSE),"")</f>
        <v>2</v>
      </c>
      <c r="M3877" s="5">
        <v>1</v>
      </c>
      <c r="N3877" s="6"/>
      <c r="O3877" s="5"/>
      <c r="P3877" s="5"/>
      <c r="Q3877" s="5" t="str">
        <f>IF(ActividadesCom[[#This Row],[NIVEL 2]]&lt;&gt;0,VLOOKUP(ActividadesCom[[#This Row],[NIVEL 2]],Catálogo!A:B,2,FALSE),"")</f>
        <v/>
      </c>
      <c r="R3877" s="5"/>
      <c r="S3877" s="6"/>
      <c r="T3877" s="5"/>
      <c r="U3877" s="5"/>
      <c r="V3877" s="5" t="str">
        <f>IF(ActividadesCom[[#This Row],[NIVEL 3]]&lt;&gt;0,VLOOKUP(ActividadesCom[[#This Row],[NIVEL 3]],Catálogo!A:B,2,FALSE),"")</f>
        <v/>
      </c>
      <c r="W3877" s="5"/>
      <c r="X3877" s="6"/>
      <c r="Y3877" s="5"/>
      <c r="Z3877" s="5"/>
      <c r="AA3877" s="5" t="str">
        <f>IF(ActividadesCom[[#This Row],[NIVEL 4]]&lt;&gt;0,VLOOKUP(ActividadesCom[[#This Row],[NIVEL 4]],Catálogo!A:B,2,FALSE),"")</f>
        <v/>
      </c>
      <c r="AB3877" s="5"/>
      <c r="AC3877" s="6"/>
      <c r="AD3877" s="5"/>
      <c r="AE3877" s="5"/>
      <c r="AF3877" s="5" t="str">
        <f>IF(ActividadesCom[[#This Row],[NIVEL 5]]&lt;&gt;0,VLOOKUP(ActividadesCom[[#This Row],[NIVEL 5]],Catálogo!A:B,2,FALSE),"")</f>
        <v/>
      </c>
      <c r="AG3877" s="5"/>
      <c r="AH3877" s="2"/>
    </row>
    <row r="3878" spans="1:34" ht="30" customHeight="1" x14ac:dyDescent="0.25">
      <c r="A3878" s="7">
        <v>22470198</v>
      </c>
      <c r="B3878" s="6" t="str">
        <f>VLOOKUP(ActividadesCom[[#This Row],[NO. DE CONTROL]],'LISTADO ESTUDIANTES'!A:C,2,FALSE)</f>
        <v>FAJARDO PEREZ ALDO JACIEL</v>
      </c>
      <c r="C3878" s="6" t="str">
        <f>VLOOKUP(ActividadesCom[[#This Row],[NO. DE CONTROL]],'LISTADO ESTUDIANTES'!A:C,3,FALSE)</f>
        <v>INGENIERIA EN SISTEMAS COMPUTACIONALES</v>
      </c>
      <c r="D3878" s="5" t="str">
        <f>VLOOKUP(ActividadesCom[[#This Row],[NO. DE CONTROL]],'LISTADO ESTUDIANTES'!A:D,4,FALSE)</f>
        <v>ACTIVO(A)</v>
      </c>
      <c r="E3878" s="7">
        <f>SUM(ActividadesCom[[#This Row],[CRÉD. 1]],ActividadesCom[[#This Row],[CRÉD. 2]],ActividadesCom[[#This Row],[CRÉD. 3]],ActividadesCom[[#This Row],[CRÉD. 4]],ActividadesCom[[#This Row],[CRÉD. 5]])</f>
        <v>5</v>
      </c>
      <c r="F3878" s="5">
        <f>IF(ActividadesCom[[#This Row],[ÚLTIMO SEMESTRE CON CRÉDITOS]]&gt;0,ROUND(AVERAGE(ActividadesCom[[#This Row],[VALOR NIVEL 5]],ActividadesCom[[#This Row],[VALOR NIVEL 4]],ActividadesCom[[#This Row],[VALOR NIVEL 3]],ActividadesCom[[#This Row],[VALOR NIVEL 2]],ActividadesCom[[#This Row],[VALOR NIVEL 1]]),0),"")</f>
        <v>4</v>
      </c>
      <c r="G3878" s="7" t="str">
        <f>IF(ActividadesCom[[#This Row],[PROMEDIO]]="","",IF(ActividadesCom[[#This Row],[PROMEDIO]]&gt;=4,"EXCELENTE",IF(ActividadesCom[[#This Row],[PROMEDIO]]&gt;=3,"NOTABLE",IF(ActividadesCom[[#This Row],[PROMEDIO]]&gt;=2,"BUENO",IF(ActividadesCom[[#This Row],[PROMEDIO]]=1,"SUFICIENTE","")))))</f>
        <v>EXCELENTE</v>
      </c>
      <c r="H3878" s="5">
        <f>MAX(ActividadesCom[[#This Row],[PERÍODO 1]],ActividadesCom[[#This Row],[PERÍODO 2]],ActividadesCom[[#This Row],[PERÍODO 3]],ActividadesCom[[#This Row],[PERÍODO 4]],ActividadesCom[[#This Row],[PERÍODO 5]])</f>
        <v>20251</v>
      </c>
      <c r="I3878" s="6" t="s">
        <v>6312</v>
      </c>
      <c r="J3878" s="5">
        <v>20243</v>
      </c>
      <c r="K3878" s="5" t="s">
        <v>4008</v>
      </c>
      <c r="L3878" s="5">
        <f>IF(ActividadesCom[[#This Row],[NIVEL 1]]&lt;&gt;0,VLOOKUP(ActividadesCom[[#This Row],[NIVEL 1]],Catálogo!A:B,2,FALSE),"")</f>
        <v>3</v>
      </c>
      <c r="M3878" s="5">
        <v>2</v>
      </c>
      <c r="N3878" s="6" t="s">
        <v>6716</v>
      </c>
      <c r="O3878" s="5">
        <v>20243</v>
      </c>
      <c r="P3878" s="5" t="s">
        <v>4007</v>
      </c>
      <c r="Q3878" s="5">
        <f>IF(ActividadesCom[[#This Row],[NIVEL 2]]&lt;&gt;0,VLOOKUP(ActividadesCom[[#This Row],[NIVEL 2]],Catálogo!A:B,2,FALSE),"")</f>
        <v>4</v>
      </c>
      <c r="R3878" s="5">
        <v>1</v>
      </c>
      <c r="S3878" s="6" t="s">
        <v>6728</v>
      </c>
      <c r="T3878" s="5">
        <v>20243</v>
      </c>
      <c r="U3878" s="5" t="s">
        <v>4007</v>
      </c>
      <c r="V3878" s="5">
        <f>IF(ActividadesCom[[#This Row],[NIVEL 3]]&lt;&gt;0,VLOOKUP(ActividadesCom[[#This Row],[NIVEL 3]],Catálogo!A:B,2,FALSE),"")</f>
        <v>4</v>
      </c>
      <c r="W3878" s="5">
        <v>1</v>
      </c>
      <c r="X3878" s="6" t="s">
        <v>6788</v>
      </c>
      <c r="Y3878" s="5">
        <v>20251</v>
      </c>
      <c r="Z3878" s="5" t="s">
        <v>4007</v>
      </c>
      <c r="AA3878" s="5">
        <f>IF(ActividadesCom[[#This Row],[NIVEL 4]]&lt;&gt;0,VLOOKUP(ActividadesCom[[#This Row],[NIVEL 4]],Catálogo!A:B,2,FALSE),"")</f>
        <v>4</v>
      </c>
      <c r="AB3878" s="5">
        <v>1</v>
      </c>
      <c r="AC3878" s="6"/>
      <c r="AD3878" s="5"/>
      <c r="AE3878" s="5"/>
      <c r="AF3878" s="5" t="str">
        <f>IF(ActividadesCom[[#This Row],[NIVEL 5]]&lt;&gt;0,VLOOKUP(ActividadesCom[[#This Row],[NIVEL 5]],Catálogo!A:B,2,FALSE),"")</f>
        <v/>
      </c>
      <c r="AG3878" s="5"/>
      <c r="AH3878" s="2"/>
    </row>
    <row r="3879" spans="1:34" ht="30" hidden="1" customHeight="1" x14ac:dyDescent="0.25">
      <c r="A3879" s="7">
        <v>22470199</v>
      </c>
      <c r="B3879" s="6" t="str">
        <f>VLOOKUP(ActividadesCom[[#This Row],[NO. DE CONTROL]],'LISTADO ESTUDIANTES'!A:C,2,FALSE)</f>
        <v>VASQUEZ LUIS JUAN MANUEL</v>
      </c>
      <c r="C3879" s="6" t="str">
        <f>VLOOKUP(ActividadesCom[[#This Row],[NO. DE CONTROL]],'LISTADO ESTUDIANTES'!A:C,3,FALSE)</f>
        <v>INGENIERIA EN SISTEMAS COMPUTACIONALES</v>
      </c>
      <c r="D3879" s="5" t="str">
        <f>VLOOKUP(ActividadesCom[[#This Row],[NO. DE CONTROL]],'LISTADO ESTUDIANTES'!A:D,4,FALSE)</f>
        <v>EGRESADO(A)</v>
      </c>
      <c r="E3879" s="7">
        <f>SUM(ActividadesCom[[#This Row],[CRÉD. 1]],ActividadesCom[[#This Row],[CRÉD. 2]],ActividadesCom[[#This Row],[CRÉD. 3]],ActividadesCom[[#This Row],[CRÉD. 4]],ActividadesCom[[#This Row],[CRÉD. 5]])</f>
        <v>5</v>
      </c>
      <c r="F3879" s="5">
        <f>IF(ActividadesCom[[#This Row],[ÚLTIMO SEMESTRE CON CRÉDITOS]]&gt;0,ROUND(AVERAGE(ActividadesCom[[#This Row],[VALOR NIVEL 5]],ActividadesCom[[#This Row],[VALOR NIVEL 4]],ActividadesCom[[#This Row],[VALOR NIVEL 3]],ActividadesCom[[#This Row],[VALOR NIVEL 2]],ActividadesCom[[#This Row],[VALOR NIVEL 1]]),0),"")</f>
        <v>3</v>
      </c>
      <c r="G3879" s="7" t="str">
        <f>IF(ActividadesCom[[#This Row],[PROMEDIO]]="","",IF(ActividadesCom[[#This Row],[PROMEDIO]]&gt;=4,"EXCELENTE",IF(ActividadesCom[[#This Row],[PROMEDIO]]&gt;=3,"NOTABLE",IF(ActividadesCom[[#This Row],[PROMEDIO]]&gt;=2,"BUENO",IF(ActividadesCom[[#This Row],[PROMEDIO]]=1,"SUFICIENTE","")))))</f>
        <v>NOTABLE</v>
      </c>
      <c r="H3879" s="5">
        <f>MAX(ActividadesCom[[#This Row],[PERÍODO 1]],ActividadesCom[[#This Row],[PERÍODO 2]],ActividadesCom[[#This Row],[PERÍODO 3]],ActividadesCom[[#This Row],[PERÍODO 4]],ActividadesCom[[#This Row],[PERÍODO 5]])</f>
        <v>20241</v>
      </c>
      <c r="I3879" s="6" t="s">
        <v>42</v>
      </c>
      <c r="J3879" s="5">
        <v>20223</v>
      </c>
      <c r="K3879" s="5" t="s">
        <v>4021</v>
      </c>
      <c r="L3879" s="5">
        <f>IF(ActividadesCom[[#This Row],[NIVEL 1]]&lt;&gt;0,VLOOKUP(ActividadesCom[[#This Row],[NIVEL 1]],Catálogo!A:B,2,FALSE),"")</f>
        <v>2</v>
      </c>
      <c r="M3879" s="5">
        <v>1</v>
      </c>
      <c r="N3879" s="6" t="s">
        <v>31</v>
      </c>
      <c r="O3879" s="5">
        <v>20231</v>
      </c>
      <c r="P3879" s="5" t="s">
        <v>4008</v>
      </c>
      <c r="Q3879" s="5">
        <f>IF(ActividadesCom[[#This Row],[NIVEL 2]]&lt;&gt;0,VLOOKUP(ActividadesCom[[#This Row],[NIVEL 2]],Catálogo!A:B,2,FALSE),"")</f>
        <v>3</v>
      </c>
      <c r="R3879" s="5">
        <v>1</v>
      </c>
      <c r="S3879" s="6" t="s">
        <v>31</v>
      </c>
      <c r="T3879" s="5">
        <v>20233</v>
      </c>
      <c r="U3879" s="5" t="s">
        <v>4008</v>
      </c>
      <c r="V3879" s="5">
        <f>IF(ActividadesCom[[#This Row],[NIVEL 3]]&lt;&gt;0,VLOOKUP(ActividadesCom[[#This Row],[NIVEL 3]],Catálogo!A:B,2,FALSE),"")</f>
        <v>3</v>
      </c>
      <c r="W3879" s="5">
        <v>1</v>
      </c>
      <c r="X3879" s="6" t="s">
        <v>9</v>
      </c>
      <c r="Y3879" s="5">
        <v>20233</v>
      </c>
      <c r="Z3879" s="5" t="s">
        <v>4008</v>
      </c>
      <c r="AA3879" s="5">
        <f>IF(ActividadesCom[[#This Row],[NIVEL 4]]&lt;&gt;0,VLOOKUP(ActividadesCom[[#This Row],[NIVEL 4]],Catálogo!A:B,2,FALSE),"")</f>
        <v>3</v>
      </c>
      <c r="AB3879" s="5">
        <v>1</v>
      </c>
      <c r="AC3879" s="6" t="s">
        <v>9</v>
      </c>
      <c r="AD3879" s="5">
        <v>20241</v>
      </c>
      <c r="AE3879" s="5" t="s">
        <v>4020</v>
      </c>
      <c r="AF3879" s="5">
        <f>IF(ActividadesCom[[#This Row],[NIVEL 5]]&lt;&gt;0,VLOOKUP(ActividadesCom[[#This Row],[NIVEL 5]],Catálogo!A:B,2,FALSE),"")</f>
        <v>3</v>
      </c>
      <c r="AG3879" s="5">
        <v>1</v>
      </c>
      <c r="AH3879" s="2"/>
    </row>
    <row r="3880" spans="1:34" ht="30" hidden="1" customHeight="1" x14ac:dyDescent="0.25">
      <c r="A3880" s="7">
        <v>22470200</v>
      </c>
      <c r="B3880" s="6" t="str">
        <f>VLOOKUP(ActividadesCom[[#This Row],[NO. DE CONTROL]],'LISTADO ESTUDIANTES'!A:C,2,FALSE)</f>
        <v>TUCUCH MARTIN JUAN MATEO</v>
      </c>
      <c r="C3880" s="6" t="str">
        <f>VLOOKUP(ActividadesCom[[#This Row],[NO. DE CONTROL]],'LISTADO ESTUDIANTES'!A:C,3,FALSE)</f>
        <v>INGENIERIA EN SISTEMAS COMPUTACIONALES</v>
      </c>
      <c r="D3880" s="5" t="str">
        <f>VLOOKUP(ActividadesCom[[#This Row],[NO. DE CONTROL]],'LISTADO ESTUDIANTES'!A:D,4,FALSE)</f>
        <v>EGRESADO(A)</v>
      </c>
      <c r="E3880" s="7">
        <f>SUM(ActividadesCom[[#This Row],[CRÉD. 1]],ActividadesCom[[#This Row],[CRÉD. 2]],ActividadesCom[[#This Row],[CRÉD. 3]],ActividadesCom[[#This Row],[CRÉD. 4]],ActividadesCom[[#This Row],[CRÉD. 5]])</f>
        <v>0</v>
      </c>
      <c r="F3880" s="5" t="str">
        <f>IF(ActividadesCom[[#This Row],[ÚLTIMO SEMESTRE CON CRÉDITOS]]&gt;0,ROUND(AVERAGE(ActividadesCom[[#This Row],[VALOR NIVEL 5]],ActividadesCom[[#This Row],[VALOR NIVEL 4]],ActividadesCom[[#This Row],[VALOR NIVEL 3]],ActividadesCom[[#This Row],[VALOR NIVEL 2]],ActividadesCom[[#This Row],[VALOR NIVEL 1]]),0),"")</f>
        <v/>
      </c>
      <c r="G3880" s="7" t="str">
        <f>IF(ActividadesCom[[#This Row],[PROMEDIO]]="","",IF(ActividadesCom[[#This Row],[PROMEDIO]]&gt;=4,"EXCELENTE",IF(ActividadesCom[[#This Row],[PROMEDIO]]&gt;=3,"NOTABLE",IF(ActividadesCom[[#This Row],[PROMEDIO]]&gt;=2,"BUENO",IF(ActividadesCom[[#This Row],[PROMEDIO]]=1,"SUFICIENTE","")))))</f>
        <v/>
      </c>
      <c r="H3880" s="5">
        <f>MAX(ActividadesCom[[#This Row],[PERÍODO 1]],ActividadesCom[[#This Row],[PERÍODO 2]],ActividadesCom[[#This Row],[PERÍODO 3]],ActividadesCom[[#This Row],[PERÍODO 4]],ActividadesCom[[#This Row],[PERÍODO 5]])</f>
        <v>0</v>
      </c>
      <c r="I3880" s="6"/>
      <c r="J3880" s="5"/>
      <c r="K3880" s="5"/>
      <c r="L3880" s="5" t="str">
        <f>IF(ActividadesCom[[#This Row],[NIVEL 1]]&lt;&gt;0,VLOOKUP(ActividadesCom[[#This Row],[NIVEL 1]],Catálogo!A:B,2,FALSE),"")</f>
        <v/>
      </c>
      <c r="M3880" s="5"/>
      <c r="N3880" s="6"/>
      <c r="O3880" s="5"/>
      <c r="P3880" s="5"/>
      <c r="Q3880" s="5" t="str">
        <f>IF(ActividadesCom[[#This Row],[NIVEL 2]]&lt;&gt;0,VLOOKUP(ActividadesCom[[#This Row],[NIVEL 2]],Catálogo!A:B,2,FALSE),"")</f>
        <v/>
      </c>
      <c r="R3880" s="5"/>
      <c r="S3880" s="6"/>
      <c r="T3880" s="5"/>
      <c r="U3880" s="5"/>
      <c r="V3880" s="5" t="str">
        <f>IF(ActividadesCom[[#This Row],[NIVEL 3]]&lt;&gt;0,VLOOKUP(ActividadesCom[[#This Row],[NIVEL 3]],Catálogo!A:B,2,FALSE),"")</f>
        <v/>
      </c>
      <c r="W3880" s="5"/>
      <c r="X3880" s="6"/>
      <c r="Y3880" s="5"/>
      <c r="Z3880" s="5"/>
      <c r="AA3880" s="5" t="str">
        <f>IF(ActividadesCom[[#This Row],[NIVEL 4]]&lt;&gt;0,VLOOKUP(ActividadesCom[[#This Row],[NIVEL 4]],Catálogo!A:B,2,FALSE),"")</f>
        <v/>
      </c>
      <c r="AB3880" s="5"/>
      <c r="AC3880" s="6"/>
      <c r="AD3880" s="5"/>
      <c r="AE3880" s="5"/>
      <c r="AF3880" s="5" t="str">
        <f>IF(ActividadesCom[[#This Row],[NIVEL 5]]&lt;&gt;0,VLOOKUP(ActividadesCom[[#This Row],[NIVEL 5]],Catálogo!A:B,2,FALSE),"")</f>
        <v/>
      </c>
      <c r="AG3880" s="5"/>
      <c r="AH3880" s="2"/>
    </row>
    <row r="3881" spans="1:34" ht="30" hidden="1" customHeight="1" x14ac:dyDescent="0.25">
      <c r="A3881" s="7">
        <v>22470201</v>
      </c>
      <c r="B3881" s="6" t="str">
        <f>VLOOKUP(ActividadesCom[[#This Row],[NO. DE CONTROL]],'LISTADO ESTUDIANTES'!A:C,2,FALSE)</f>
        <v>MAY UC HECTOR SAUL</v>
      </c>
      <c r="C3881" s="6" t="str">
        <f>VLOOKUP(ActividadesCom[[#This Row],[NO. DE CONTROL]],'LISTADO ESTUDIANTES'!A:C,3,FALSE)</f>
        <v>INGENIERIA EN SISTEMAS COMPUTACIONALES</v>
      </c>
      <c r="D3881" s="5" t="str">
        <f>VLOOKUP(ActividadesCom[[#This Row],[NO. DE CONTROL]],'LISTADO ESTUDIANTES'!A:D,4,FALSE)</f>
        <v>EGRESADO(A)</v>
      </c>
      <c r="E3881" s="7">
        <f>SUM(ActividadesCom[[#This Row],[CRÉD. 1]],ActividadesCom[[#This Row],[CRÉD. 2]],ActividadesCom[[#This Row],[CRÉD. 3]],ActividadesCom[[#This Row],[CRÉD. 4]],ActividadesCom[[#This Row],[CRÉD. 5]])</f>
        <v>0</v>
      </c>
      <c r="F3881" s="5" t="str">
        <f>IF(ActividadesCom[[#This Row],[ÚLTIMO SEMESTRE CON CRÉDITOS]]&gt;0,ROUND(AVERAGE(ActividadesCom[[#This Row],[VALOR NIVEL 5]],ActividadesCom[[#This Row],[VALOR NIVEL 4]],ActividadesCom[[#This Row],[VALOR NIVEL 3]],ActividadesCom[[#This Row],[VALOR NIVEL 2]],ActividadesCom[[#This Row],[VALOR NIVEL 1]]),0),"")</f>
        <v/>
      </c>
      <c r="G3881" s="7" t="str">
        <f>IF(ActividadesCom[[#This Row],[PROMEDIO]]="","",IF(ActividadesCom[[#This Row],[PROMEDIO]]&gt;=4,"EXCELENTE",IF(ActividadesCom[[#This Row],[PROMEDIO]]&gt;=3,"NOTABLE",IF(ActividadesCom[[#This Row],[PROMEDIO]]&gt;=2,"BUENO",IF(ActividadesCom[[#This Row],[PROMEDIO]]=1,"SUFICIENTE","")))))</f>
        <v/>
      </c>
      <c r="H3881" s="5">
        <f>MAX(ActividadesCom[[#This Row],[PERÍODO 1]],ActividadesCom[[#This Row],[PERÍODO 2]],ActividadesCom[[#This Row],[PERÍODO 3]],ActividadesCom[[#This Row],[PERÍODO 4]],ActividadesCom[[#This Row],[PERÍODO 5]])</f>
        <v>0</v>
      </c>
      <c r="I3881" s="6"/>
      <c r="J3881" s="5"/>
      <c r="K3881" s="5"/>
      <c r="L3881" s="5" t="str">
        <f>IF(ActividadesCom[[#This Row],[NIVEL 1]]&lt;&gt;0,VLOOKUP(ActividadesCom[[#This Row],[NIVEL 1]],Catálogo!A:B,2,FALSE),"")</f>
        <v/>
      </c>
      <c r="M3881" s="5"/>
      <c r="N3881" s="6"/>
      <c r="O3881" s="5"/>
      <c r="P3881" s="5"/>
      <c r="Q3881" s="5" t="str">
        <f>IF(ActividadesCom[[#This Row],[NIVEL 2]]&lt;&gt;0,VLOOKUP(ActividadesCom[[#This Row],[NIVEL 2]],Catálogo!A:B,2,FALSE),"")</f>
        <v/>
      </c>
      <c r="R3881" s="5"/>
      <c r="S3881" s="6"/>
      <c r="T3881" s="5"/>
      <c r="U3881" s="5"/>
      <c r="V3881" s="5" t="str">
        <f>IF(ActividadesCom[[#This Row],[NIVEL 3]]&lt;&gt;0,VLOOKUP(ActividadesCom[[#This Row],[NIVEL 3]],Catálogo!A:B,2,FALSE),"")</f>
        <v/>
      </c>
      <c r="W3881" s="5"/>
      <c r="X3881" s="6"/>
      <c r="Y3881" s="5"/>
      <c r="Z3881" s="5"/>
      <c r="AA3881" s="5" t="str">
        <f>IF(ActividadesCom[[#This Row],[NIVEL 4]]&lt;&gt;0,VLOOKUP(ActividadesCom[[#This Row],[NIVEL 4]],Catálogo!A:B,2,FALSE),"")</f>
        <v/>
      </c>
      <c r="AB3881" s="5"/>
      <c r="AC3881" s="6"/>
      <c r="AD3881" s="5"/>
      <c r="AE3881" s="5"/>
      <c r="AF3881" s="5" t="str">
        <f>IF(ActividadesCom[[#This Row],[NIVEL 5]]&lt;&gt;0,VLOOKUP(ActividadesCom[[#This Row],[NIVEL 5]],Catálogo!A:B,2,FALSE),"")</f>
        <v/>
      </c>
      <c r="AG3881" s="5"/>
      <c r="AH3881" s="2"/>
    </row>
    <row r="3882" spans="1:34" ht="30" customHeight="1" x14ac:dyDescent="0.25">
      <c r="A3882" s="7">
        <v>22470202</v>
      </c>
      <c r="B3882" s="6" t="str">
        <f>VLOOKUP(ActividadesCom[[#This Row],[NO. DE CONTROL]],'LISTADO ESTUDIANTES'!A:C,2,FALSE)</f>
        <v>DIAZ CAJUN ISRAEL ABRAHAM</v>
      </c>
      <c r="C3882" s="6" t="str">
        <f>VLOOKUP(ActividadesCom[[#This Row],[NO. DE CONTROL]],'LISTADO ESTUDIANTES'!A:C,3,FALSE)</f>
        <v>INGENIERIA EN SISTEMAS COMPUTACIONALES</v>
      </c>
      <c r="D3882" s="5" t="str">
        <f>VLOOKUP(ActividadesCom[[#This Row],[NO. DE CONTROL]],'LISTADO ESTUDIANTES'!A:D,4,FALSE)</f>
        <v>ACTIVO(A)</v>
      </c>
      <c r="E3882" s="7">
        <f>SUM(ActividadesCom[[#This Row],[CRÉD. 1]],ActividadesCom[[#This Row],[CRÉD. 2]],ActividadesCom[[#This Row],[CRÉD. 3]],ActividadesCom[[#This Row],[CRÉD. 4]],ActividadesCom[[#This Row],[CRÉD. 5]])</f>
        <v>4</v>
      </c>
      <c r="F3882" s="5">
        <f>IF(ActividadesCom[[#This Row],[ÚLTIMO SEMESTRE CON CRÉDITOS]]&gt;0,ROUND(AVERAGE(ActividadesCom[[#This Row],[VALOR NIVEL 5]],ActividadesCom[[#This Row],[VALOR NIVEL 4]],ActividadesCom[[#This Row],[VALOR NIVEL 3]],ActividadesCom[[#This Row],[VALOR NIVEL 2]],ActividadesCom[[#This Row],[VALOR NIVEL 1]]),0),"")</f>
        <v>2</v>
      </c>
      <c r="G3882" s="7" t="str">
        <f>IF(ActividadesCom[[#This Row],[PROMEDIO]]="","",IF(ActividadesCom[[#This Row],[PROMEDIO]]&gt;=4,"EXCELENTE",IF(ActividadesCom[[#This Row],[PROMEDIO]]&gt;=3,"NOTABLE",IF(ActividadesCom[[#This Row],[PROMEDIO]]&gt;=2,"BUENO",IF(ActividadesCom[[#This Row],[PROMEDIO]]=1,"SUFICIENTE","")))))</f>
        <v>BUENO</v>
      </c>
      <c r="H3882" s="5">
        <f>MAX(ActividadesCom[[#This Row],[PERÍODO 1]],ActividadesCom[[#This Row],[PERÍODO 2]],ActividadesCom[[#This Row],[PERÍODO 3]],ActividadesCom[[#This Row],[PERÍODO 4]],ActividadesCom[[#This Row],[PERÍODO 5]])</f>
        <v>20253</v>
      </c>
      <c r="I3882" s="6" t="s">
        <v>11</v>
      </c>
      <c r="J3882" s="5">
        <v>20223</v>
      </c>
      <c r="K3882" s="5" t="s">
        <v>4021</v>
      </c>
      <c r="L3882" s="5">
        <f>IF(ActividadesCom[[#This Row],[NIVEL 1]]&lt;&gt;0,VLOOKUP(ActividadesCom[[#This Row],[NIVEL 1]],Catálogo!A:B,2,FALSE),"")</f>
        <v>2</v>
      </c>
      <c r="M3882" s="5">
        <v>1</v>
      </c>
      <c r="N3882" s="6" t="s">
        <v>31</v>
      </c>
      <c r="O3882" s="5">
        <v>20231</v>
      </c>
      <c r="P3882" s="5" t="s">
        <v>4008</v>
      </c>
      <c r="Q3882" s="5">
        <f>IF(ActividadesCom[[#This Row],[NIVEL 2]]&lt;&gt;0,VLOOKUP(ActividadesCom[[#This Row],[NIVEL 2]],Catálogo!A:B,2,FALSE),"")</f>
        <v>3</v>
      </c>
      <c r="R3882" s="5">
        <v>1</v>
      </c>
      <c r="S3882" s="6" t="s">
        <v>31</v>
      </c>
      <c r="T3882" s="5">
        <v>20233</v>
      </c>
      <c r="U3882" s="5" t="s">
        <v>4021</v>
      </c>
      <c r="V3882" s="5">
        <f>IF(ActividadesCom[[#This Row],[NIVEL 3]]&lt;&gt;0,VLOOKUP(ActividadesCom[[#This Row],[NIVEL 3]],Catálogo!A:B,2,FALSE),"")</f>
        <v>2</v>
      </c>
      <c r="W3882" s="5">
        <v>1</v>
      </c>
      <c r="X3882" s="6" t="s">
        <v>7333</v>
      </c>
      <c r="Y3882" s="5">
        <v>20253</v>
      </c>
      <c r="Z3882" s="5" t="s">
        <v>4021</v>
      </c>
      <c r="AA3882" s="5">
        <f>IF(ActividadesCom[[#This Row],[NIVEL 4]]&lt;&gt;0,VLOOKUP(ActividadesCom[[#This Row],[NIVEL 4]],Catálogo!A:B,2,FALSE),"")</f>
        <v>2</v>
      </c>
      <c r="AB3882" s="5">
        <v>1</v>
      </c>
      <c r="AC3882" s="6"/>
      <c r="AD3882" s="5"/>
      <c r="AE3882" s="5"/>
      <c r="AF3882" s="5" t="str">
        <f>IF(ActividadesCom[[#This Row],[NIVEL 5]]&lt;&gt;0,VLOOKUP(ActividadesCom[[#This Row],[NIVEL 5]],Catálogo!A:B,2,FALSE),"")</f>
        <v/>
      </c>
      <c r="AG3882" s="5"/>
      <c r="AH3882" s="2"/>
    </row>
    <row r="3883" spans="1:34" s="151" customFormat="1" ht="30" customHeight="1" x14ac:dyDescent="0.25">
      <c r="A3883" s="147">
        <v>22470203</v>
      </c>
      <c r="B3883" s="148" t="str">
        <f>VLOOKUP(ActividadesCom[[#This Row],[NO. DE CONTROL]],'LISTADO ESTUDIANTES'!A:C,2,FALSE)</f>
        <v>BALAN SANDOVAL JOSE EDUARDO</v>
      </c>
      <c r="C3883" s="148" t="str">
        <f>VLOOKUP(ActividadesCom[[#This Row],[NO. DE CONTROL]],'LISTADO ESTUDIANTES'!A:C,3,FALSE)</f>
        <v>INGENIERIA EN SISTEMAS COMPUTACIONALES</v>
      </c>
      <c r="D3883" s="149" t="str">
        <f>VLOOKUP(ActividadesCom[[#This Row],[NO. DE CONTROL]],'LISTADO ESTUDIANTES'!A:D,4,FALSE)</f>
        <v>ACTIVO(A)</v>
      </c>
      <c r="E3883" s="147">
        <f>SUM(ActividadesCom[[#This Row],[CRÉD. 1]],ActividadesCom[[#This Row],[CRÉD. 2]],ActividadesCom[[#This Row],[CRÉD. 3]],ActividadesCom[[#This Row],[CRÉD. 4]],ActividadesCom[[#This Row],[CRÉD. 5]])</f>
        <v>5</v>
      </c>
      <c r="F3883" s="149">
        <f>IF(ActividadesCom[[#This Row],[ÚLTIMO SEMESTRE CON CRÉDITOS]]&gt;0,ROUND(AVERAGE(ActividadesCom[[#This Row],[VALOR NIVEL 5]],ActividadesCom[[#This Row],[VALOR NIVEL 4]],ActividadesCom[[#This Row],[VALOR NIVEL 3]],ActividadesCom[[#This Row],[VALOR NIVEL 2]],ActividadesCom[[#This Row],[VALOR NIVEL 1]]),0),"")</f>
        <v>3</v>
      </c>
      <c r="G3883" s="147" t="str">
        <f>IF(ActividadesCom[[#This Row],[PROMEDIO]]="","",IF(ActividadesCom[[#This Row],[PROMEDIO]]&gt;=4,"EXCELENTE",IF(ActividadesCom[[#This Row],[PROMEDIO]]&gt;=3,"NOTABLE",IF(ActividadesCom[[#This Row],[PROMEDIO]]&gt;=2,"BUENO",IF(ActividadesCom[[#This Row],[PROMEDIO]]=1,"SUFICIENTE","")))))</f>
        <v>NOTABLE</v>
      </c>
      <c r="H3883" s="149">
        <f>MAX(ActividadesCom[[#This Row],[PERÍODO 1]],ActividadesCom[[#This Row],[PERÍODO 2]],ActividadesCom[[#This Row],[PERÍODO 3]],ActividadesCom[[#This Row],[PERÍODO 4]],ActividadesCom[[#This Row],[PERÍODO 5]])</f>
        <v>20253</v>
      </c>
      <c r="I3883" s="148" t="s">
        <v>42</v>
      </c>
      <c r="J3883" s="149">
        <v>20223</v>
      </c>
      <c r="K3883" s="149" t="s">
        <v>4007</v>
      </c>
      <c r="L3883" s="149">
        <f>IF(ActividadesCom[[#This Row],[NIVEL 1]]&lt;&gt;0,VLOOKUP(ActividadesCom[[#This Row],[NIVEL 1]],Catálogo!A:B,2,FALSE),"")</f>
        <v>4</v>
      </c>
      <c r="M3883" s="149">
        <v>1</v>
      </c>
      <c r="N3883" s="148" t="s">
        <v>31</v>
      </c>
      <c r="O3883" s="149">
        <v>20231</v>
      </c>
      <c r="P3883" s="149" t="s">
        <v>4008</v>
      </c>
      <c r="Q3883" s="149">
        <f>IF(ActividadesCom[[#This Row],[NIVEL 2]]&lt;&gt;0,VLOOKUP(ActividadesCom[[#This Row],[NIVEL 2]],Catálogo!A:B,2,FALSE),"")</f>
        <v>3</v>
      </c>
      <c r="R3883" s="149">
        <v>1</v>
      </c>
      <c r="S3883" s="148" t="s">
        <v>9</v>
      </c>
      <c r="T3883" s="149">
        <v>20233</v>
      </c>
      <c r="U3883" s="149" t="s">
        <v>4008</v>
      </c>
      <c r="V3883" s="149">
        <f>IF(ActividadesCom[[#This Row],[NIVEL 3]]&lt;&gt;0,VLOOKUP(ActividadesCom[[#This Row],[NIVEL 3]],Catálogo!A:B,2,FALSE),"")</f>
        <v>3</v>
      </c>
      <c r="W3883" s="149">
        <v>1</v>
      </c>
      <c r="X3883" s="148" t="s">
        <v>9</v>
      </c>
      <c r="Y3883" s="149">
        <v>20241</v>
      </c>
      <c r="Z3883" s="149" t="s">
        <v>4008</v>
      </c>
      <c r="AA3883" s="149">
        <f>IF(ActividadesCom[[#This Row],[NIVEL 4]]&lt;&gt;0,VLOOKUP(ActividadesCom[[#This Row],[NIVEL 4]],Catálogo!A:B,2,FALSE),"")</f>
        <v>3</v>
      </c>
      <c r="AB3883" s="149">
        <v>1</v>
      </c>
      <c r="AC3883" s="148" t="s">
        <v>7333</v>
      </c>
      <c r="AD3883" s="149">
        <v>20253</v>
      </c>
      <c r="AE3883" s="149" t="s">
        <v>4021</v>
      </c>
      <c r="AF3883" s="149">
        <f>IF(ActividadesCom[[#This Row],[NIVEL 5]]&lt;&gt;0,VLOOKUP(ActividadesCom[[#This Row],[NIVEL 5]],Catálogo!A:B,2,FALSE),"")</f>
        <v>2</v>
      </c>
      <c r="AG3883" s="149">
        <v>1</v>
      </c>
    </row>
    <row r="3884" spans="1:34" ht="30" hidden="1" customHeight="1" x14ac:dyDescent="0.25">
      <c r="A3884" s="7">
        <v>22470204</v>
      </c>
      <c r="B3884" s="6" t="str">
        <f>VLOOKUP(ActividadesCom[[#This Row],[NO. DE CONTROL]],'LISTADO ESTUDIANTES'!A:C,2,FALSE)</f>
        <v>EHUAN AKE EYBRAJAN ARIEL</v>
      </c>
      <c r="C3884" s="6" t="str">
        <f>VLOOKUP(ActividadesCom[[#This Row],[NO. DE CONTROL]],'LISTADO ESTUDIANTES'!A:C,3,FALSE)</f>
        <v>INGENIERIA CIVIL</v>
      </c>
      <c r="D3884" s="5" t="str">
        <f>VLOOKUP(ActividadesCom[[#This Row],[NO. DE CONTROL]],'LISTADO ESTUDIANTES'!A:D,4,FALSE)</f>
        <v>EGRESADO(A)</v>
      </c>
      <c r="E3884" s="7">
        <f>SUM(ActividadesCom[[#This Row],[CRÉD. 1]],ActividadesCom[[#This Row],[CRÉD. 2]],ActividadesCom[[#This Row],[CRÉD. 3]],ActividadesCom[[#This Row],[CRÉD. 4]],ActividadesCom[[#This Row],[CRÉD. 5]])</f>
        <v>3</v>
      </c>
      <c r="F3884" s="5">
        <f>IF(ActividadesCom[[#This Row],[ÚLTIMO SEMESTRE CON CRÉDITOS]]&gt;0,ROUND(AVERAGE(ActividadesCom[[#This Row],[VALOR NIVEL 5]],ActividadesCom[[#This Row],[VALOR NIVEL 4]],ActividadesCom[[#This Row],[VALOR NIVEL 3]],ActividadesCom[[#This Row],[VALOR NIVEL 2]],ActividadesCom[[#This Row],[VALOR NIVEL 1]]),0),"")</f>
        <v>4</v>
      </c>
      <c r="G3884" s="7" t="str">
        <f>IF(ActividadesCom[[#This Row],[PROMEDIO]]="","",IF(ActividadesCom[[#This Row],[PROMEDIO]]&gt;=4,"EXCELENTE",IF(ActividadesCom[[#This Row],[PROMEDIO]]&gt;=3,"NOTABLE",IF(ActividadesCom[[#This Row],[PROMEDIO]]&gt;=2,"BUENO",IF(ActividadesCom[[#This Row],[PROMEDIO]]=1,"SUFICIENTE","")))))</f>
        <v>EXCELENTE</v>
      </c>
      <c r="H3884" s="5">
        <f>MAX(ActividadesCom[[#This Row],[PERÍODO 1]],ActividadesCom[[#This Row],[PERÍODO 2]],ActividadesCom[[#This Row],[PERÍODO 3]],ActividadesCom[[#This Row],[PERÍODO 4]],ActividadesCom[[#This Row],[PERÍODO 5]])</f>
        <v>20241</v>
      </c>
      <c r="I3884" s="6" t="s">
        <v>5681</v>
      </c>
      <c r="J3884" s="5">
        <v>20223</v>
      </c>
      <c r="K3884" s="5" t="s">
        <v>4007</v>
      </c>
      <c r="L3884" s="5">
        <f>IF(ActividadesCom[[#This Row],[NIVEL 1]]&lt;&gt;0,VLOOKUP(ActividadesCom[[#This Row],[NIVEL 1]],Catálogo!A:B,2,FALSE),"")</f>
        <v>4</v>
      </c>
      <c r="M3884" s="5">
        <v>1</v>
      </c>
      <c r="N3884" s="6" t="s">
        <v>6340</v>
      </c>
      <c r="O3884" s="5">
        <v>20241</v>
      </c>
      <c r="P3884" s="5" t="s">
        <v>4007</v>
      </c>
      <c r="Q3884" s="5">
        <f>IF(ActividadesCom[[#This Row],[NIVEL 2]]&lt;&gt;0,VLOOKUP(ActividadesCom[[#This Row],[NIVEL 2]],Catálogo!A:B,2,FALSE),"")</f>
        <v>4</v>
      </c>
      <c r="R3884" s="5">
        <v>2</v>
      </c>
      <c r="S3884" s="6"/>
      <c r="T3884" s="5"/>
      <c r="U3884" s="5"/>
      <c r="V3884" s="5" t="str">
        <f>IF(ActividadesCom[[#This Row],[NIVEL 3]]&lt;&gt;0,VLOOKUP(ActividadesCom[[#This Row],[NIVEL 3]],Catálogo!A:B,2,FALSE),"")</f>
        <v/>
      </c>
      <c r="W3884" s="5"/>
      <c r="X3884" s="6"/>
      <c r="Y3884" s="5"/>
      <c r="Z3884" s="5"/>
      <c r="AA3884" s="5" t="str">
        <f>IF(ActividadesCom[[#This Row],[NIVEL 4]]&lt;&gt;0,VLOOKUP(ActividadesCom[[#This Row],[NIVEL 4]],Catálogo!A:B,2,FALSE),"")</f>
        <v/>
      </c>
      <c r="AB3884" s="5"/>
      <c r="AC3884" s="6"/>
      <c r="AD3884" s="5"/>
      <c r="AE3884" s="5"/>
      <c r="AF3884" s="5" t="str">
        <f>IF(ActividadesCom[[#This Row],[NIVEL 5]]&lt;&gt;0,VLOOKUP(ActividadesCom[[#This Row],[NIVEL 5]],Catálogo!A:B,2,FALSE),"")</f>
        <v/>
      </c>
      <c r="AG3884" s="5"/>
      <c r="AH3884" s="2"/>
    </row>
    <row r="3885" spans="1:34" ht="30" customHeight="1" x14ac:dyDescent="0.25">
      <c r="A3885" s="7">
        <v>22470205</v>
      </c>
      <c r="B3885" s="6" t="str">
        <f>VLOOKUP(ActividadesCom[[#This Row],[NO. DE CONTROL]],'LISTADO ESTUDIANTES'!A:C,2,FALSE)</f>
        <v>LARA ARGAEZ MARIA TERESA</v>
      </c>
      <c r="C3885" s="6" t="str">
        <f>VLOOKUP(ActividadesCom[[#This Row],[NO. DE CONTROL]],'LISTADO ESTUDIANTES'!A:C,3,FALSE)</f>
        <v>INGENIERIA CIVIL</v>
      </c>
      <c r="D3885" s="5" t="str">
        <f>VLOOKUP(ActividadesCom[[#This Row],[NO. DE CONTROL]],'LISTADO ESTUDIANTES'!A:D,4,FALSE)</f>
        <v>ACTIVO(A)</v>
      </c>
      <c r="E3885" s="7">
        <f>SUM(ActividadesCom[[#This Row],[CRÉD. 1]],ActividadesCom[[#This Row],[CRÉD. 2]],ActividadesCom[[#This Row],[CRÉD. 3]],ActividadesCom[[#This Row],[CRÉD. 4]],ActividadesCom[[#This Row],[CRÉD. 5]])</f>
        <v>6</v>
      </c>
      <c r="F3885" s="5">
        <f>IF(ActividadesCom[[#This Row],[ÚLTIMO SEMESTRE CON CRÉDITOS]]&gt;0,ROUND(AVERAGE(ActividadesCom[[#This Row],[VALOR NIVEL 5]],ActividadesCom[[#This Row],[VALOR NIVEL 4]],ActividadesCom[[#This Row],[VALOR NIVEL 3]],ActividadesCom[[#This Row],[VALOR NIVEL 2]],ActividadesCom[[#This Row],[VALOR NIVEL 1]]),0),"")</f>
        <v>3</v>
      </c>
      <c r="G3885" s="7" t="str">
        <f>IF(ActividadesCom[[#This Row],[PROMEDIO]]="","",IF(ActividadesCom[[#This Row],[PROMEDIO]]&gt;=4,"EXCELENTE",IF(ActividadesCom[[#This Row],[PROMEDIO]]&gt;=3,"NOTABLE",IF(ActividadesCom[[#This Row],[PROMEDIO]]&gt;=2,"BUENO",IF(ActividadesCom[[#This Row],[PROMEDIO]]=1,"SUFICIENTE","")))))</f>
        <v>NOTABLE</v>
      </c>
      <c r="H3885" s="5">
        <f>MAX(ActividadesCom[[#This Row],[PERÍODO 1]],ActividadesCom[[#This Row],[PERÍODO 2]],ActividadesCom[[#This Row],[PERÍODO 3]],ActividadesCom[[#This Row],[PERÍODO 4]],ActividadesCom[[#This Row],[PERÍODO 5]])</f>
        <v>20261</v>
      </c>
      <c r="I3885" s="6" t="s">
        <v>4815</v>
      </c>
      <c r="J3885" s="5">
        <v>20223</v>
      </c>
      <c r="K3885" s="5" t="s">
        <v>4008</v>
      </c>
      <c r="L3885" s="5">
        <f>IF(ActividadesCom[[#This Row],[NIVEL 1]]&lt;&gt;0,VLOOKUP(ActividadesCom[[#This Row],[NIVEL 1]],Catálogo!A:B,2,FALSE),"")</f>
        <v>3</v>
      </c>
      <c r="M3885" s="5">
        <v>1</v>
      </c>
      <c r="N3885" s="6" t="s">
        <v>3518</v>
      </c>
      <c r="O3885" s="5">
        <v>20231</v>
      </c>
      <c r="P3885" s="5" t="s">
        <v>4008</v>
      </c>
      <c r="Q3885" s="5">
        <f>IF(ActividadesCom[[#This Row],[NIVEL 2]]&lt;&gt;0,VLOOKUP(ActividadesCom[[#This Row],[NIVEL 2]],Catálogo!A:B,2,FALSE),"")</f>
        <v>3</v>
      </c>
      <c r="R3885" s="5">
        <v>1</v>
      </c>
      <c r="S3885" s="6" t="s">
        <v>6341</v>
      </c>
      <c r="T3885" s="5">
        <v>20241</v>
      </c>
      <c r="U3885" s="5" t="s">
        <v>4007</v>
      </c>
      <c r="V3885" s="5">
        <f>IF(ActividadesCom[[#This Row],[NIVEL 3]]&lt;&gt;0,VLOOKUP(ActividadesCom[[#This Row],[NIVEL 3]],Catálogo!A:B,2,FALSE),"")</f>
        <v>4</v>
      </c>
      <c r="W3885" s="5">
        <v>2</v>
      </c>
      <c r="X3885" s="6" t="s">
        <v>452</v>
      </c>
      <c r="Y3885" s="5">
        <v>20243</v>
      </c>
      <c r="Z3885" s="5" t="s">
        <v>4008</v>
      </c>
      <c r="AA3885" s="5">
        <f>IF(ActividadesCom[[#This Row],[NIVEL 4]]&lt;&gt;0,VLOOKUP(ActividadesCom[[#This Row],[NIVEL 4]],Catálogo!A:B,2,FALSE),"")</f>
        <v>3</v>
      </c>
      <c r="AB3885" s="5">
        <v>1</v>
      </c>
      <c r="AC3885" s="6" t="s">
        <v>7383</v>
      </c>
      <c r="AD3885" s="5">
        <v>20261</v>
      </c>
      <c r="AE3885" s="5" t="s">
        <v>4007</v>
      </c>
      <c r="AF3885" s="5">
        <f>IF(ActividadesCom[[#This Row],[NIVEL 5]]&lt;&gt;0,VLOOKUP(ActividadesCom[[#This Row],[NIVEL 5]],Catálogo!A:B,2,FALSE),"")</f>
        <v>4</v>
      </c>
      <c r="AG3885" s="5">
        <v>1</v>
      </c>
      <c r="AH3885" s="2"/>
    </row>
    <row r="3886" spans="1:34" ht="30" customHeight="1" x14ac:dyDescent="0.25">
      <c r="A3886" s="7">
        <v>22470206</v>
      </c>
      <c r="B3886" s="6" t="str">
        <f>VLOOKUP(ActividadesCom[[#This Row],[NO. DE CONTROL]],'LISTADO ESTUDIANTES'!A:C,2,FALSE)</f>
        <v>ALCOCER CHAN ALAN GABRIEL</v>
      </c>
      <c r="C3886" s="6" t="str">
        <f>VLOOKUP(ActividadesCom[[#This Row],[NO. DE CONTROL]],'LISTADO ESTUDIANTES'!A:C,3,FALSE)</f>
        <v>INGENIERIA CIVIL</v>
      </c>
      <c r="D3886" s="5" t="str">
        <f>VLOOKUP(ActividadesCom[[#This Row],[NO. DE CONTROL]],'LISTADO ESTUDIANTES'!A:D,4,FALSE)</f>
        <v>ACTIVO(A)</v>
      </c>
      <c r="E3886" s="7">
        <f>SUM(ActividadesCom[[#This Row],[CRÉD. 1]],ActividadesCom[[#This Row],[CRÉD. 2]],ActividadesCom[[#This Row],[CRÉD. 3]],ActividadesCom[[#This Row],[CRÉD. 4]],ActividadesCom[[#This Row],[CRÉD. 5]])</f>
        <v>4</v>
      </c>
      <c r="F3886" s="5">
        <f>IF(ActividadesCom[[#This Row],[ÚLTIMO SEMESTRE CON CRÉDITOS]]&gt;0,ROUND(AVERAGE(ActividadesCom[[#This Row],[VALOR NIVEL 5]],ActividadesCom[[#This Row],[VALOR NIVEL 4]],ActividadesCom[[#This Row],[VALOR NIVEL 3]],ActividadesCom[[#This Row],[VALOR NIVEL 2]],ActividadesCom[[#This Row],[VALOR NIVEL 1]]),0),"")</f>
        <v>4</v>
      </c>
      <c r="G3886" s="7" t="str">
        <f>IF(ActividadesCom[[#This Row],[PROMEDIO]]="","",IF(ActividadesCom[[#This Row],[PROMEDIO]]&gt;=4,"EXCELENTE",IF(ActividadesCom[[#This Row],[PROMEDIO]]&gt;=3,"NOTABLE",IF(ActividadesCom[[#This Row],[PROMEDIO]]&gt;=2,"BUENO",IF(ActividadesCom[[#This Row],[PROMEDIO]]=1,"SUFICIENTE","")))))</f>
        <v>EXCELENTE</v>
      </c>
      <c r="H3886" s="5">
        <f>MAX(ActividadesCom[[#This Row],[PERÍODO 1]],ActividadesCom[[#This Row],[PERÍODO 2]],ActividadesCom[[#This Row],[PERÍODO 3]],ActividadesCom[[#This Row],[PERÍODO 4]],ActividadesCom[[#This Row],[PERÍODO 5]])</f>
        <v>20261</v>
      </c>
      <c r="I3886" s="6" t="s">
        <v>3518</v>
      </c>
      <c r="J3886" s="5">
        <v>20231</v>
      </c>
      <c r="K3886" s="5" t="s">
        <v>4008</v>
      </c>
      <c r="L3886" s="5">
        <f>IF(ActividadesCom[[#This Row],[NIVEL 1]]&lt;&gt;0,VLOOKUP(ActividadesCom[[#This Row],[NIVEL 1]],Catálogo!A:B,2,FALSE),"")</f>
        <v>3</v>
      </c>
      <c r="M3886" s="5">
        <v>1</v>
      </c>
      <c r="N3886" s="6" t="s">
        <v>6340</v>
      </c>
      <c r="O3886" s="5">
        <v>20241</v>
      </c>
      <c r="P3886" s="5" t="s">
        <v>4007</v>
      </c>
      <c r="Q3886" s="5">
        <f>IF(ActividadesCom[[#This Row],[NIVEL 2]]&lt;&gt;0,VLOOKUP(ActividadesCom[[#This Row],[NIVEL 2]],Catálogo!A:B,2,FALSE),"")</f>
        <v>4</v>
      </c>
      <c r="R3886" s="5">
        <v>2</v>
      </c>
      <c r="S3886" s="6" t="s">
        <v>7390</v>
      </c>
      <c r="T3886" s="5">
        <v>20261</v>
      </c>
      <c r="U3886" s="5" t="s">
        <v>4007</v>
      </c>
      <c r="V3886" s="5">
        <f>IF(ActividadesCom[[#This Row],[NIVEL 3]]&lt;&gt;0,VLOOKUP(ActividadesCom[[#This Row],[NIVEL 3]],Catálogo!A:B,2,FALSE),"")</f>
        <v>4</v>
      </c>
      <c r="W3886" s="5">
        <v>1</v>
      </c>
      <c r="X3886" s="6"/>
      <c r="Y3886" s="5"/>
      <c r="Z3886" s="5"/>
      <c r="AA3886" s="5" t="str">
        <f>IF(ActividadesCom[[#This Row],[NIVEL 4]]&lt;&gt;0,VLOOKUP(ActividadesCom[[#This Row],[NIVEL 4]],Catálogo!A:B,2,FALSE),"")</f>
        <v/>
      </c>
      <c r="AB3886" s="5"/>
      <c r="AC3886" s="6"/>
      <c r="AD3886" s="5"/>
      <c r="AE3886" s="5"/>
      <c r="AF3886" s="5" t="str">
        <f>IF(ActividadesCom[[#This Row],[NIVEL 5]]&lt;&gt;0,VLOOKUP(ActividadesCom[[#This Row],[NIVEL 5]],Catálogo!A:B,2,FALSE),"")</f>
        <v/>
      </c>
      <c r="AG3886" s="5"/>
      <c r="AH3886" s="2"/>
    </row>
    <row r="3887" spans="1:34" s="151" customFormat="1" ht="30" customHeight="1" x14ac:dyDescent="0.25">
      <c r="A3887" s="147">
        <v>22470207</v>
      </c>
      <c r="B3887" s="148" t="str">
        <f>VLOOKUP(ActividadesCom[[#This Row],[NO. DE CONTROL]],'LISTADO ESTUDIANTES'!A:C,2,FALSE)</f>
        <v>CHI HUCHIN DANIEL FRANCISCO</v>
      </c>
      <c r="C3887" s="148" t="str">
        <f>VLOOKUP(ActividadesCom[[#This Row],[NO. DE CONTROL]],'LISTADO ESTUDIANTES'!A:C,3,FALSE)</f>
        <v>INGENIERIA CIVIL</v>
      </c>
      <c r="D3887" s="149" t="str">
        <f>VLOOKUP(ActividadesCom[[#This Row],[NO. DE CONTROL]],'LISTADO ESTUDIANTES'!A:D,4,FALSE)</f>
        <v>ACTIVO(A)</v>
      </c>
      <c r="E3887" s="147">
        <f>SUM(ActividadesCom[[#This Row],[CRÉD. 1]],ActividadesCom[[#This Row],[CRÉD. 2]],ActividadesCom[[#This Row],[CRÉD. 3]],ActividadesCom[[#This Row],[CRÉD. 4]],ActividadesCom[[#This Row],[CRÉD. 5]])</f>
        <v>5</v>
      </c>
      <c r="F3887" s="149">
        <f>IF(ActividadesCom[[#This Row],[ÚLTIMO SEMESTRE CON CRÉDITOS]]&gt;0,ROUND(AVERAGE(ActividadesCom[[#This Row],[VALOR NIVEL 5]],ActividadesCom[[#This Row],[VALOR NIVEL 4]],ActividadesCom[[#This Row],[VALOR NIVEL 3]],ActividadesCom[[#This Row],[VALOR NIVEL 2]],ActividadesCom[[#This Row],[VALOR NIVEL 1]]),0),"")</f>
        <v>4</v>
      </c>
      <c r="G3887" s="147" t="str">
        <f>IF(ActividadesCom[[#This Row],[PROMEDIO]]="","",IF(ActividadesCom[[#This Row],[PROMEDIO]]&gt;=4,"EXCELENTE",IF(ActividadesCom[[#This Row],[PROMEDIO]]&gt;=3,"NOTABLE",IF(ActividadesCom[[#This Row],[PROMEDIO]]&gt;=2,"BUENO",IF(ActividadesCom[[#This Row],[PROMEDIO]]=1,"SUFICIENTE","")))))</f>
        <v>EXCELENTE</v>
      </c>
      <c r="H3887" s="149">
        <f>MAX(ActividadesCom[[#This Row],[PERÍODO 1]],ActividadesCom[[#This Row],[PERÍODO 2]],ActividadesCom[[#This Row],[PERÍODO 3]],ActividadesCom[[#This Row],[PERÍODO 4]],ActividadesCom[[#This Row],[PERÍODO 5]])</f>
        <v>20241</v>
      </c>
      <c r="I3887" s="148" t="s">
        <v>6340</v>
      </c>
      <c r="J3887" s="149">
        <v>20241</v>
      </c>
      <c r="K3887" s="149" t="s">
        <v>4007</v>
      </c>
      <c r="L3887" s="149">
        <f>IF(ActividadesCom[[#This Row],[NIVEL 1]]&lt;&gt;0,VLOOKUP(ActividadesCom[[#This Row],[NIVEL 1]],Catálogo!A:B,2,FALSE),"")</f>
        <v>4</v>
      </c>
      <c r="M3887" s="149">
        <v>2</v>
      </c>
      <c r="N3887" s="148" t="s">
        <v>3518</v>
      </c>
      <c r="O3887" s="149">
        <v>20231</v>
      </c>
      <c r="P3887" s="149" t="s">
        <v>4008</v>
      </c>
      <c r="Q3887" s="149">
        <f>IF(ActividadesCom[[#This Row],[NIVEL 2]]&lt;&gt;0,VLOOKUP(ActividadesCom[[#This Row],[NIVEL 2]],Catálogo!A:B,2,FALSE),"")</f>
        <v>3</v>
      </c>
      <c r="R3887" s="149">
        <v>1</v>
      </c>
      <c r="S3887" s="148" t="s">
        <v>3518</v>
      </c>
      <c r="T3887" s="149">
        <v>20223</v>
      </c>
      <c r="U3887" s="149" t="s">
        <v>4008</v>
      </c>
      <c r="V3887" s="149">
        <f>IF(ActividadesCom[[#This Row],[NIVEL 3]]&lt;&gt;0,VLOOKUP(ActividadesCom[[#This Row],[NIVEL 3]],Catálogo!A:B,2,FALSE),"")</f>
        <v>3</v>
      </c>
      <c r="W3887" s="149">
        <v>1</v>
      </c>
      <c r="X3887" s="148" t="s">
        <v>6253</v>
      </c>
      <c r="Y3887" s="149">
        <v>20231</v>
      </c>
      <c r="Z3887" s="149" t="s">
        <v>4007</v>
      </c>
      <c r="AA3887" s="149">
        <f>IF(ActividadesCom[[#This Row],[NIVEL 4]]&lt;&gt;0,VLOOKUP(ActividadesCom[[#This Row],[NIVEL 4]],Catálogo!A:B,2,FALSE),"")</f>
        <v>4</v>
      </c>
      <c r="AB3887" s="149">
        <v>1</v>
      </c>
      <c r="AC3887" s="148"/>
      <c r="AD3887" s="149"/>
      <c r="AE3887" s="149"/>
      <c r="AF3887" s="149" t="str">
        <f>IF(ActividadesCom[[#This Row],[NIVEL 5]]&lt;&gt;0,VLOOKUP(ActividadesCom[[#This Row],[NIVEL 5]],Catálogo!A:B,2,FALSE),"")</f>
        <v/>
      </c>
      <c r="AG3887" s="149"/>
    </row>
    <row r="3888" spans="1:34" ht="30" customHeight="1" x14ac:dyDescent="0.25">
      <c r="A3888" s="7">
        <v>22470208</v>
      </c>
      <c r="B3888" s="6" t="str">
        <f>VLOOKUP(ActividadesCom[[#This Row],[NO. DE CONTROL]],'LISTADO ESTUDIANTES'!A:C,2,FALSE)</f>
        <v>AC CHI ANDRES JACINTO</v>
      </c>
      <c r="C3888" s="6" t="str">
        <f>VLOOKUP(ActividadesCom[[#This Row],[NO. DE CONTROL]],'LISTADO ESTUDIANTES'!A:C,3,FALSE)</f>
        <v>INGENIERIA CIVIL</v>
      </c>
      <c r="D3888" s="5" t="str">
        <f>VLOOKUP(ActividadesCom[[#This Row],[NO. DE CONTROL]],'LISTADO ESTUDIANTES'!A:D,4,FALSE)</f>
        <v>ACTIVO(A)</v>
      </c>
      <c r="E3888" s="7">
        <f>SUM(ActividadesCom[[#This Row],[CRÉD. 1]],ActividadesCom[[#This Row],[CRÉD. 2]],ActividadesCom[[#This Row],[CRÉD. 3]],ActividadesCom[[#This Row],[CRÉD. 4]],ActividadesCom[[#This Row],[CRÉD. 5]])</f>
        <v>4</v>
      </c>
      <c r="F3888" s="5">
        <f>IF(ActividadesCom[[#This Row],[ÚLTIMO SEMESTRE CON CRÉDITOS]]&gt;0,ROUND(AVERAGE(ActividadesCom[[#This Row],[VALOR NIVEL 5]],ActividadesCom[[#This Row],[VALOR NIVEL 4]],ActividadesCom[[#This Row],[VALOR NIVEL 3]],ActividadesCom[[#This Row],[VALOR NIVEL 2]],ActividadesCom[[#This Row],[VALOR NIVEL 1]]),0),"")</f>
        <v>3</v>
      </c>
      <c r="G3888" s="7" t="str">
        <f>IF(ActividadesCom[[#This Row],[PROMEDIO]]="","",IF(ActividadesCom[[#This Row],[PROMEDIO]]&gt;=4,"EXCELENTE",IF(ActividadesCom[[#This Row],[PROMEDIO]]&gt;=3,"NOTABLE",IF(ActividadesCom[[#This Row],[PROMEDIO]]&gt;=2,"BUENO",IF(ActividadesCom[[#This Row],[PROMEDIO]]=1,"SUFICIENTE","")))))</f>
        <v>NOTABLE</v>
      </c>
      <c r="H3888" s="5">
        <f>MAX(ActividadesCom[[#This Row],[PERÍODO 1]],ActividadesCom[[#This Row],[PERÍODO 2]],ActividadesCom[[#This Row],[PERÍODO 3]],ActividadesCom[[#This Row],[PERÍODO 4]],ActividadesCom[[#This Row],[PERÍODO 5]])</f>
        <v>20261</v>
      </c>
      <c r="I3888" s="6" t="s">
        <v>31</v>
      </c>
      <c r="J3888" s="5">
        <v>20223</v>
      </c>
      <c r="K3888" s="5" t="s">
        <v>4008</v>
      </c>
      <c r="L3888" s="5">
        <f>IF(ActividadesCom[[#This Row],[NIVEL 1]]&lt;&gt;0,VLOOKUP(ActividadesCom[[#This Row],[NIVEL 1]],Catálogo!A:B,2,FALSE),"")</f>
        <v>3</v>
      </c>
      <c r="M3888" s="5">
        <v>1</v>
      </c>
      <c r="N3888" s="6" t="s">
        <v>6340</v>
      </c>
      <c r="O3888" s="5">
        <v>20241</v>
      </c>
      <c r="P3888" s="5" t="s">
        <v>4007</v>
      </c>
      <c r="Q3888" s="5">
        <f>IF(ActividadesCom[[#This Row],[NIVEL 2]]&lt;&gt;0,VLOOKUP(ActividadesCom[[#This Row],[NIVEL 2]],Catálogo!A:B,2,FALSE),"")</f>
        <v>4</v>
      </c>
      <c r="R3888" s="5">
        <v>1</v>
      </c>
      <c r="S3888" s="6" t="s">
        <v>31</v>
      </c>
      <c r="T3888" s="5">
        <v>20243</v>
      </c>
      <c r="U3888" s="5" t="s">
        <v>4021</v>
      </c>
      <c r="V3888" s="5">
        <f>IF(ActividadesCom[[#This Row],[NIVEL 3]]&lt;&gt;0,VLOOKUP(ActividadesCom[[#This Row],[NIVEL 3]],Catálogo!A:B,2,FALSE),"")</f>
        <v>2</v>
      </c>
      <c r="W3888" s="5">
        <v>1</v>
      </c>
      <c r="X3888" s="6" t="s">
        <v>7391</v>
      </c>
      <c r="Y3888" s="5">
        <v>20261</v>
      </c>
      <c r="Z3888" s="5" t="s">
        <v>4007</v>
      </c>
      <c r="AA3888" s="5">
        <f>IF(ActividadesCom[[#This Row],[NIVEL 4]]&lt;&gt;0,VLOOKUP(ActividadesCom[[#This Row],[NIVEL 4]],Catálogo!A:B,2,FALSE),"")</f>
        <v>4</v>
      </c>
      <c r="AB3888" s="5">
        <v>1</v>
      </c>
      <c r="AC3888" s="6"/>
      <c r="AD3888" s="5"/>
      <c r="AE3888" s="5"/>
      <c r="AF3888" s="5" t="str">
        <f>IF(ActividadesCom[[#This Row],[NIVEL 5]]&lt;&gt;0,VLOOKUP(ActividadesCom[[#This Row],[NIVEL 5]],Catálogo!A:B,2,FALSE),"")</f>
        <v/>
      </c>
      <c r="AG3888" s="5"/>
      <c r="AH3888" s="2"/>
    </row>
    <row r="3889" spans="1:34" ht="30" hidden="1" customHeight="1" x14ac:dyDescent="0.25">
      <c r="A3889" s="7">
        <v>22470209</v>
      </c>
      <c r="B3889" s="6" t="str">
        <f>VLOOKUP(ActividadesCom[[#This Row],[NO. DE CONTROL]],'LISTADO ESTUDIANTES'!A:C,2,FALSE)</f>
        <v>MENDEZ MARTINEZ RAUL DAVID</v>
      </c>
      <c r="C3889" s="6" t="str">
        <f>VLOOKUP(ActividadesCom[[#This Row],[NO. DE CONTROL]],'LISTADO ESTUDIANTES'!A:C,3,FALSE)</f>
        <v>ARQUITECTURA</v>
      </c>
      <c r="D3889" s="5" t="str">
        <f>VLOOKUP(ActividadesCom[[#This Row],[NO. DE CONTROL]],'LISTADO ESTUDIANTES'!A:D,4,FALSE)</f>
        <v>EGRESADO(A)</v>
      </c>
      <c r="E3889" s="7">
        <f>SUM(ActividadesCom[[#This Row],[CRÉD. 1]],ActividadesCom[[#This Row],[CRÉD. 2]],ActividadesCom[[#This Row],[CRÉD. 3]],ActividadesCom[[#This Row],[CRÉD. 4]],ActividadesCom[[#This Row],[CRÉD. 5]])</f>
        <v>2</v>
      </c>
      <c r="F3889" s="5">
        <f>IF(ActividadesCom[[#This Row],[ÚLTIMO SEMESTRE CON CRÉDITOS]]&gt;0,ROUND(AVERAGE(ActividadesCom[[#This Row],[VALOR NIVEL 5]],ActividadesCom[[#This Row],[VALOR NIVEL 4]],ActividadesCom[[#This Row],[VALOR NIVEL 3]],ActividadesCom[[#This Row],[VALOR NIVEL 2]],ActividadesCom[[#This Row],[VALOR NIVEL 1]]),0),"")</f>
        <v>3</v>
      </c>
      <c r="G3889" s="7" t="str">
        <f>IF(ActividadesCom[[#This Row],[PROMEDIO]]="","",IF(ActividadesCom[[#This Row],[PROMEDIO]]&gt;=4,"EXCELENTE",IF(ActividadesCom[[#This Row],[PROMEDIO]]&gt;=3,"NOTABLE",IF(ActividadesCom[[#This Row],[PROMEDIO]]&gt;=2,"BUENO",IF(ActividadesCom[[#This Row],[PROMEDIO]]=1,"SUFICIENTE","")))))</f>
        <v>NOTABLE</v>
      </c>
      <c r="H3889" s="5">
        <f>MAX(ActividadesCom[[#This Row],[PERÍODO 1]],ActividadesCom[[#This Row],[PERÍODO 2]],ActividadesCom[[#This Row],[PERÍODO 3]],ActividadesCom[[#This Row],[PERÍODO 4]],ActividadesCom[[#This Row],[PERÍODO 5]])</f>
        <v>20231</v>
      </c>
      <c r="I3889" s="6" t="s">
        <v>47</v>
      </c>
      <c r="J3889" s="5">
        <v>20223</v>
      </c>
      <c r="K3889" s="5" t="s">
        <v>4021</v>
      </c>
      <c r="L3889" s="5">
        <f>IF(ActividadesCom[[#This Row],[NIVEL 1]]&lt;&gt;0,VLOOKUP(ActividadesCom[[#This Row],[NIVEL 1]],Catálogo!A:B,2,FALSE),"")</f>
        <v>2</v>
      </c>
      <c r="M3889" s="5">
        <v>1</v>
      </c>
      <c r="N3889" s="6" t="s">
        <v>665</v>
      </c>
      <c r="O3889" s="5">
        <v>20231</v>
      </c>
      <c r="P3889" s="5" t="s">
        <v>4008</v>
      </c>
      <c r="Q3889" s="5">
        <f>IF(ActividadesCom[[#This Row],[NIVEL 2]]&lt;&gt;0,VLOOKUP(ActividadesCom[[#This Row],[NIVEL 2]],Catálogo!A:B,2,FALSE),"")</f>
        <v>3</v>
      </c>
      <c r="R3889" s="5">
        <v>1</v>
      </c>
      <c r="S3889" s="6"/>
      <c r="T3889" s="5"/>
      <c r="U3889" s="5"/>
      <c r="V3889" s="5" t="str">
        <f>IF(ActividadesCom[[#This Row],[NIVEL 3]]&lt;&gt;0,VLOOKUP(ActividadesCom[[#This Row],[NIVEL 3]],Catálogo!A:B,2,FALSE),"")</f>
        <v/>
      </c>
      <c r="W3889" s="5"/>
      <c r="X3889" s="6"/>
      <c r="Y3889" s="5"/>
      <c r="Z3889" s="5"/>
      <c r="AA3889" s="5" t="str">
        <f>IF(ActividadesCom[[#This Row],[NIVEL 4]]&lt;&gt;0,VLOOKUP(ActividadesCom[[#This Row],[NIVEL 4]],Catálogo!A:B,2,FALSE),"")</f>
        <v/>
      </c>
      <c r="AB3889" s="5"/>
      <c r="AC3889" s="6"/>
      <c r="AD3889" s="5"/>
      <c r="AE3889" s="5"/>
      <c r="AF3889" s="5" t="str">
        <f>IF(ActividadesCom[[#This Row],[NIVEL 5]]&lt;&gt;0,VLOOKUP(ActividadesCom[[#This Row],[NIVEL 5]],Catálogo!A:B,2,FALSE),"")</f>
        <v/>
      </c>
      <c r="AG3889" s="5"/>
      <c r="AH3889" s="2"/>
    </row>
    <row r="3890" spans="1:34" ht="30" hidden="1" customHeight="1" x14ac:dyDescent="0.25">
      <c r="A3890" s="7">
        <v>22470210</v>
      </c>
      <c r="B3890" s="6" t="str">
        <f>VLOOKUP(ActividadesCom[[#This Row],[NO. DE CONTROL]],'LISTADO ESTUDIANTES'!A:C,2,FALSE)</f>
        <v>MORENO CASANOVA EDDIE NAJALIEL</v>
      </c>
      <c r="C3890" s="6" t="str">
        <f>VLOOKUP(ActividadesCom[[#This Row],[NO. DE CONTROL]],'LISTADO ESTUDIANTES'!A:C,3,FALSE)</f>
        <v>INGENIERIA CIVIL</v>
      </c>
      <c r="D3890" s="5" t="str">
        <f>VLOOKUP(ActividadesCom[[#This Row],[NO. DE CONTROL]],'LISTADO ESTUDIANTES'!A:D,4,FALSE)</f>
        <v>EGRESADO(A)</v>
      </c>
      <c r="E3890" s="7">
        <f>SUM(ActividadesCom[[#This Row],[CRÉD. 1]],ActividadesCom[[#This Row],[CRÉD. 2]],ActividadesCom[[#This Row],[CRÉD. 3]],ActividadesCom[[#This Row],[CRÉD. 4]],ActividadesCom[[#This Row],[CRÉD. 5]])</f>
        <v>3</v>
      </c>
      <c r="F3890" s="5">
        <f>IF(ActividadesCom[[#This Row],[ÚLTIMO SEMESTRE CON CRÉDITOS]]&gt;0,ROUND(AVERAGE(ActividadesCom[[#This Row],[VALOR NIVEL 5]],ActividadesCom[[#This Row],[VALOR NIVEL 4]],ActividadesCom[[#This Row],[VALOR NIVEL 3]],ActividadesCom[[#This Row],[VALOR NIVEL 2]],ActividadesCom[[#This Row],[VALOR NIVEL 1]]),0),"")</f>
        <v>3</v>
      </c>
      <c r="G3890" s="7" t="str">
        <f>IF(ActividadesCom[[#This Row],[PROMEDIO]]="","",IF(ActividadesCom[[#This Row],[PROMEDIO]]&gt;=4,"EXCELENTE",IF(ActividadesCom[[#This Row],[PROMEDIO]]&gt;=3,"NOTABLE",IF(ActividadesCom[[#This Row],[PROMEDIO]]&gt;=2,"BUENO",IF(ActividadesCom[[#This Row],[PROMEDIO]]=1,"SUFICIENTE","")))))</f>
        <v>NOTABLE</v>
      </c>
      <c r="H3890" s="5">
        <f>MAX(ActividadesCom[[#This Row],[PERÍODO 1]],ActividadesCom[[#This Row],[PERÍODO 2]],ActividadesCom[[#This Row],[PERÍODO 3]],ActividadesCom[[#This Row],[PERÍODO 4]],ActividadesCom[[#This Row],[PERÍODO 5]])</f>
        <v>20231</v>
      </c>
      <c r="I3890" s="6" t="s">
        <v>3518</v>
      </c>
      <c r="J3890" s="5">
        <v>20223</v>
      </c>
      <c r="K3890" s="5" t="s">
        <v>4008</v>
      </c>
      <c r="L3890" s="5">
        <f>IF(ActividadesCom[[#This Row],[NIVEL 1]]&lt;&gt;0,VLOOKUP(ActividadesCom[[#This Row],[NIVEL 1]],Catálogo!A:B,2,FALSE),"")</f>
        <v>3</v>
      </c>
      <c r="M3890" s="5">
        <v>1</v>
      </c>
      <c r="N3890" s="6" t="s">
        <v>5806</v>
      </c>
      <c r="O3890" s="5">
        <v>20231</v>
      </c>
      <c r="P3890" s="5" t="s">
        <v>4008</v>
      </c>
      <c r="Q3890" s="5">
        <f>IF(ActividadesCom[[#This Row],[NIVEL 2]]&lt;&gt;0,VLOOKUP(ActividadesCom[[#This Row],[NIVEL 2]],Catálogo!A:B,2,FALSE),"")</f>
        <v>3</v>
      </c>
      <c r="R3890" s="5">
        <v>1</v>
      </c>
      <c r="S3890" s="6" t="s">
        <v>3518</v>
      </c>
      <c r="T3890" s="5">
        <v>20231</v>
      </c>
      <c r="U3890" s="5" t="s">
        <v>4021</v>
      </c>
      <c r="V3890" s="5">
        <f>IF(ActividadesCom[[#This Row],[NIVEL 3]]&lt;&gt;0,VLOOKUP(ActividadesCom[[#This Row],[NIVEL 3]],Catálogo!A:B,2,FALSE),"")</f>
        <v>2</v>
      </c>
      <c r="W3890" s="5">
        <v>1</v>
      </c>
      <c r="X3890" s="6"/>
      <c r="Y3890" s="5"/>
      <c r="Z3890" s="5"/>
      <c r="AA3890" s="5" t="str">
        <f>IF(ActividadesCom[[#This Row],[NIVEL 4]]&lt;&gt;0,VLOOKUP(ActividadesCom[[#This Row],[NIVEL 4]],Catálogo!A:B,2,FALSE),"")</f>
        <v/>
      </c>
      <c r="AB3890" s="5"/>
      <c r="AC3890" s="6"/>
      <c r="AD3890" s="5"/>
      <c r="AE3890" s="5"/>
      <c r="AF3890" s="5" t="str">
        <f>IF(ActividadesCom[[#This Row],[NIVEL 5]]&lt;&gt;0,VLOOKUP(ActividadesCom[[#This Row],[NIVEL 5]],Catálogo!A:B,2,FALSE),"")</f>
        <v/>
      </c>
      <c r="AG3890" s="5"/>
      <c r="AH3890" s="2"/>
    </row>
    <row r="3891" spans="1:34" ht="30" hidden="1" customHeight="1" x14ac:dyDescent="0.25">
      <c r="A3891" s="7">
        <v>22470211</v>
      </c>
      <c r="B3891" s="6" t="str">
        <f>VLOOKUP(ActividadesCom[[#This Row],[NO. DE CONTROL]],'LISTADO ESTUDIANTES'!A:C,2,FALSE)</f>
        <v>CAMARA GARCIA CRISTIAN ALEJANDRO</v>
      </c>
      <c r="C3891" s="6" t="str">
        <f>VLOOKUP(ActividadesCom[[#This Row],[NO. DE CONTROL]],'LISTADO ESTUDIANTES'!A:C,3,FALSE)</f>
        <v>INGENIERIA MECANICA</v>
      </c>
      <c r="D3891" s="5" t="str">
        <f>VLOOKUP(ActividadesCom[[#This Row],[NO. DE CONTROL]],'LISTADO ESTUDIANTES'!A:D,4,FALSE)</f>
        <v>EGRESADO(A)</v>
      </c>
      <c r="E3891" s="7">
        <f>SUM(ActividadesCom[[#This Row],[CRÉD. 1]],ActividadesCom[[#This Row],[CRÉD. 2]],ActividadesCom[[#This Row],[CRÉD. 3]],ActividadesCom[[#This Row],[CRÉD. 4]],ActividadesCom[[#This Row],[CRÉD. 5]])</f>
        <v>1</v>
      </c>
      <c r="F3891" s="5">
        <f>IF(ActividadesCom[[#This Row],[ÚLTIMO SEMESTRE CON CRÉDITOS]]&gt;0,ROUND(AVERAGE(ActividadesCom[[#This Row],[VALOR NIVEL 5]],ActividadesCom[[#This Row],[VALOR NIVEL 4]],ActividadesCom[[#This Row],[VALOR NIVEL 3]],ActividadesCom[[#This Row],[VALOR NIVEL 2]],ActividadesCom[[#This Row],[VALOR NIVEL 1]]),0),"")</f>
        <v>4</v>
      </c>
      <c r="G3891" s="7" t="str">
        <f>IF(ActividadesCom[[#This Row],[PROMEDIO]]="","",IF(ActividadesCom[[#This Row],[PROMEDIO]]&gt;=4,"EXCELENTE",IF(ActividadesCom[[#This Row],[PROMEDIO]]&gt;=3,"NOTABLE",IF(ActividadesCom[[#This Row],[PROMEDIO]]&gt;=2,"BUENO",IF(ActividadesCom[[#This Row],[PROMEDIO]]=1,"SUFICIENTE","")))))</f>
        <v>EXCELENTE</v>
      </c>
      <c r="H3891" s="5">
        <f>MAX(ActividadesCom[[#This Row],[PERÍODO 1]],ActividadesCom[[#This Row],[PERÍODO 2]],ActividadesCom[[#This Row],[PERÍODO 3]],ActividadesCom[[#This Row],[PERÍODO 4]],ActividadesCom[[#This Row],[PERÍODO 5]])</f>
        <v>20231</v>
      </c>
      <c r="I3891" s="6" t="s">
        <v>23</v>
      </c>
      <c r="J3891" s="5">
        <v>20231</v>
      </c>
      <c r="K3891" s="5" t="s">
        <v>4007</v>
      </c>
      <c r="L3891" s="5">
        <f>IF(ActividadesCom[[#This Row],[NIVEL 1]]&lt;&gt;0,VLOOKUP(ActividadesCom[[#This Row],[NIVEL 1]],Catálogo!A:B,2,FALSE),"")</f>
        <v>4</v>
      </c>
      <c r="M3891" s="5">
        <v>1</v>
      </c>
      <c r="N3891" s="6"/>
      <c r="O3891" s="5"/>
      <c r="P3891" s="5"/>
      <c r="Q3891" s="5" t="str">
        <f>IF(ActividadesCom[[#This Row],[NIVEL 2]]&lt;&gt;0,VLOOKUP(ActividadesCom[[#This Row],[NIVEL 2]],Catálogo!A:B,2,FALSE),"")</f>
        <v/>
      </c>
      <c r="R3891" s="5"/>
      <c r="S3891" s="6"/>
      <c r="T3891" s="5"/>
      <c r="U3891" s="5"/>
      <c r="V3891" s="5" t="str">
        <f>IF(ActividadesCom[[#This Row],[NIVEL 3]]&lt;&gt;0,VLOOKUP(ActividadesCom[[#This Row],[NIVEL 3]],Catálogo!A:B,2,FALSE),"")</f>
        <v/>
      </c>
      <c r="W3891" s="5"/>
      <c r="X3891" s="6"/>
      <c r="Y3891" s="5"/>
      <c r="Z3891" s="5"/>
      <c r="AA3891" s="5" t="str">
        <f>IF(ActividadesCom[[#This Row],[NIVEL 4]]&lt;&gt;0,VLOOKUP(ActividadesCom[[#This Row],[NIVEL 4]],Catálogo!A:B,2,FALSE),"")</f>
        <v/>
      </c>
      <c r="AB3891" s="5"/>
      <c r="AC3891" s="6"/>
      <c r="AD3891" s="5"/>
      <c r="AE3891" s="5"/>
      <c r="AF3891" s="5" t="str">
        <f>IF(ActividadesCom[[#This Row],[NIVEL 5]]&lt;&gt;0,VLOOKUP(ActividadesCom[[#This Row],[NIVEL 5]],Catálogo!A:B,2,FALSE),"")</f>
        <v/>
      </c>
      <c r="AG3891" s="5"/>
      <c r="AH3891" s="2"/>
    </row>
    <row r="3892" spans="1:34" ht="30" hidden="1" customHeight="1" x14ac:dyDescent="0.25">
      <c r="A3892" s="7">
        <v>22470212</v>
      </c>
      <c r="B3892" s="6" t="str">
        <f>VLOOKUP(ActividadesCom[[#This Row],[NO. DE CONTROL]],'LISTADO ESTUDIANTES'!A:C,2,FALSE)</f>
        <v>DZUL ORDOÑEZ CARLOS EMANUEL</v>
      </c>
      <c r="C3892" s="6" t="str">
        <f>VLOOKUP(ActividadesCom[[#This Row],[NO. DE CONTROL]],'LISTADO ESTUDIANTES'!A:C,3,FALSE)</f>
        <v>INGENIERIA MECANICA</v>
      </c>
      <c r="D3892" s="5" t="str">
        <f>VLOOKUP(ActividadesCom[[#This Row],[NO. DE CONTROL]],'LISTADO ESTUDIANTES'!A:D,4,FALSE)</f>
        <v>EGRESADO(A)</v>
      </c>
      <c r="E3892" s="7">
        <f>SUM(ActividadesCom[[#This Row],[CRÉD. 1]],ActividadesCom[[#This Row],[CRÉD. 2]],ActividadesCom[[#This Row],[CRÉD. 3]],ActividadesCom[[#This Row],[CRÉD. 4]],ActividadesCom[[#This Row],[CRÉD. 5]])</f>
        <v>0</v>
      </c>
      <c r="F3892" s="5" t="str">
        <f>IF(ActividadesCom[[#This Row],[ÚLTIMO SEMESTRE CON CRÉDITOS]]&gt;0,ROUND(AVERAGE(ActividadesCom[[#This Row],[VALOR NIVEL 5]],ActividadesCom[[#This Row],[VALOR NIVEL 4]],ActividadesCom[[#This Row],[VALOR NIVEL 3]],ActividadesCom[[#This Row],[VALOR NIVEL 2]],ActividadesCom[[#This Row],[VALOR NIVEL 1]]),0),"")</f>
        <v/>
      </c>
      <c r="G3892" s="7" t="str">
        <f>IF(ActividadesCom[[#This Row],[PROMEDIO]]="","",IF(ActividadesCom[[#This Row],[PROMEDIO]]&gt;=4,"EXCELENTE",IF(ActividadesCom[[#This Row],[PROMEDIO]]&gt;=3,"NOTABLE",IF(ActividadesCom[[#This Row],[PROMEDIO]]&gt;=2,"BUENO",IF(ActividadesCom[[#This Row],[PROMEDIO]]=1,"SUFICIENTE","")))))</f>
        <v/>
      </c>
      <c r="H3892" s="5">
        <f>MAX(ActividadesCom[[#This Row],[PERÍODO 1]],ActividadesCom[[#This Row],[PERÍODO 2]],ActividadesCom[[#This Row],[PERÍODO 3]],ActividadesCom[[#This Row],[PERÍODO 4]],ActividadesCom[[#This Row],[PERÍODO 5]])</f>
        <v>0</v>
      </c>
      <c r="I3892" s="6"/>
      <c r="J3892" s="5"/>
      <c r="K3892" s="5"/>
      <c r="L3892" s="5" t="str">
        <f>IF(ActividadesCom[[#This Row],[NIVEL 1]]&lt;&gt;0,VLOOKUP(ActividadesCom[[#This Row],[NIVEL 1]],Catálogo!A:B,2,FALSE),"")</f>
        <v/>
      </c>
      <c r="M3892" s="5"/>
      <c r="N3892" s="6"/>
      <c r="O3892" s="5"/>
      <c r="P3892" s="5"/>
      <c r="Q3892" s="5" t="str">
        <f>IF(ActividadesCom[[#This Row],[NIVEL 2]]&lt;&gt;0,VLOOKUP(ActividadesCom[[#This Row],[NIVEL 2]],Catálogo!A:B,2,FALSE),"")</f>
        <v/>
      </c>
      <c r="R3892" s="5"/>
      <c r="S3892" s="6"/>
      <c r="T3892" s="5"/>
      <c r="U3892" s="5"/>
      <c r="V3892" s="5" t="str">
        <f>IF(ActividadesCom[[#This Row],[NIVEL 3]]&lt;&gt;0,VLOOKUP(ActividadesCom[[#This Row],[NIVEL 3]],Catálogo!A:B,2,FALSE),"")</f>
        <v/>
      </c>
      <c r="W3892" s="5"/>
      <c r="X3892" s="6"/>
      <c r="Y3892" s="5"/>
      <c r="Z3892" s="5"/>
      <c r="AA3892" s="5" t="str">
        <f>IF(ActividadesCom[[#This Row],[NIVEL 4]]&lt;&gt;0,VLOOKUP(ActividadesCom[[#This Row],[NIVEL 4]],Catálogo!A:B,2,FALSE),"")</f>
        <v/>
      </c>
      <c r="AB3892" s="5"/>
      <c r="AC3892" s="6"/>
      <c r="AD3892" s="5"/>
      <c r="AE3892" s="5"/>
      <c r="AF3892" s="5" t="str">
        <f>IF(ActividadesCom[[#This Row],[NIVEL 5]]&lt;&gt;0,VLOOKUP(ActividadesCom[[#This Row],[NIVEL 5]],Catálogo!A:B,2,FALSE),"")</f>
        <v/>
      </c>
      <c r="AG3892" s="5"/>
      <c r="AH3892" s="2"/>
    </row>
    <row r="3893" spans="1:34" ht="30" customHeight="1" x14ac:dyDescent="0.25">
      <c r="A3893" s="7">
        <v>22470213</v>
      </c>
      <c r="B3893" s="6" t="str">
        <f>VLOOKUP(ActividadesCom[[#This Row],[NO. DE CONTROL]],'LISTADO ESTUDIANTES'!A:C,2,FALSE)</f>
        <v>CAUICH MIS ROGER ALEXANDER</v>
      </c>
      <c r="C3893" s="6" t="str">
        <f>VLOOKUP(ActividadesCom[[#This Row],[NO. DE CONTROL]],'LISTADO ESTUDIANTES'!A:C,3,FALSE)</f>
        <v>INGENIERIA MECANICA</v>
      </c>
      <c r="D3893" s="5" t="str">
        <f>VLOOKUP(ActividadesCom[[#This Row],[NO. DE CONTROL]],'LISTADO ESTUDIANTES'!A:D,4,FALSE)</f>
        <v>ACTIVO(A)</v>
      </c>
      <c r="E3893" s="7">
        <f>SUM(ActividadesCom[[#This Row],[CRÉD. 1]],ActividadesCom[[#This Row],[CRÉD. 2]],ActividadesCom[[#This Row],[CRÉD. 3]],ActividadesCom[[#This Row],[CRÉD. 4]],ActividadesCom[[#This Row],[CRÉD. 5]])</f>
        <v>5</v>
      </c>
      <c r="F3893" s="5">
        <f>IF(ActividadesCom[[#This Row],[ÚLTIMO SEMESTRE CON CRÉDITOS]]&gt;0,ROUND(AVERAGE(ActividadesCom[[#This Row],[VALOR NIVEL 5]],ActividadesCom[[#This Row],[VALOR NIVEL 4]],ActividadesCom[[#This Row],[VALOR NIVEL 3]],ActividadesCom[[#This Row],[VALOR NIVEL 2]],ActividadesCom[[#This Row],[VALOR NIVEL 1]]),0),"")</f>
        <v>3</v>
      </c>
      <c r="G3893" s="7" t="str">
        <f>IF(ActividadesCom[[#This Row],[PROMEDIO]]="","",IF(ActividadesCom[[#This Row],[PROMEDIO]]&gt;=4,"EXCELENTE",IF(ActividadesCom[[#This Row],[PROMEDIO]]&gt;=3,"NOTABLE",IF(ActividadesCom[[#This Row],[PROMEDIO]]&gt;=2,"BUENO",IF(ActividadesCom[[#This Row],[PROMEDIO]]=1,"SUFICIENTE","")))))</f>
        <v>NOTABLE</v>
      </c>
      <c r="H3893" s="5">
        <f>MAX(ActividadesCom[[#This Row],[PERÍODO 1]],ActividadesCom[[#This Row],[PERÍODO 2]],ActividadesCom[[#This Row],[PERÍODO 3]],ActividadesCom[[#This Row],[PERÍODO 4]],ActividadesCom[[#This Row],[PERÍODO 5]])</f>
        <v>20261</v>
      </c>
      <c r="I3893" s="6" t="s">
        <v>31</v>
      </c>
      <c r="J3893" s="5">
        <v>20223</v>
      </c>
      <c r="K3893" s="5" t="s">
        <v>4008</v>
      </c>
      <c r="L3893" s="5">
        <f>IF(ActividadesCom[[#This Row],[NIVEL 1]]&lt;&gt;0,VLOOKUP(ActividadesCom[[#This Row],[NIVEL 1]],Catálogo!A:B,2,FALSE),"")</f>
        <v>3</v>
      </c>
      <c r="M3893" s="5">
        <v>1</v>
      </c>
      <c r="N3893" s="6" t="s">
        <v>11</v>
      </c>
      <c r="O3893" s="5">
        <v>20231</v>
      </c>
      <c r="P3893" s="5" t="s">
        <v>4009</v>
      </c>
      <c r="Q3893" s="5">
        <f>IF(ActividadesCom[[#This Row],[NIVEL 2]]&lt;&gt;0,VLOOKUP(ActividadesCom[[#This Row],[NIVEL 2]],Catálogo!A:B,2,FALSE),"")</f>
        <v>2</v>
      </c>
      <c r="R3893" s="5">
        <v>1</v>
      </c>
      <c r="S3893" s="6" t="s">
        <v>6774</v>
      </c>
      <c r="T3893" s="5">
        <v>20251</v>
      </c>
      <c r="U3893" s="5" t="s">
        <v>4008</v>
      </c>
      <c r="V3893" s="5">
        <f>IF(ActividadesCom[[#This Row],[NIVEL 3]]&lt;&gt;0,VLOOKUP(ActividadesCom[[#This Row],[NIVEL 3]],Catálogo!A:B,2,FALSE),"")</f>
        <v>3</v>
      </c>
      <c r="W3893" s="5">
        <v>1</v>
      </c>
      <c r="X3893" s="6" t="s">
        <v>7277</v>
      </c>
      <c r="Y3893" s="5">
        <v>20241</v>
      </c>
      <c r="Z3893" s="5" t="s">
        <v>4008</v>
      </c>
      <c r="AA3893" s="5">
        <f>IF(ActividadesCom[[#This Row],[NIVEL 4]]&lt;&gt;0,VLOOKUP(ActividadesCom[[#This Row],[NIVEL 4]],Catálogo!A:B,2,FALSE),"")</f>
        <v>3</v>
      </c>
      <c r="AB3893" s="5">
        <v>1</v>
      </c>
      <c r="AC3893" s="6" t="s">
        <v>7384</v>
      </c>
      <c r="AD3893" s="5">
        <v>20261</v>
      </c>
      <c r="AE3893" s="5" t="s">
        <v>4007</v>
      </c>
      <c r="AF3893" s="5">
        <f>IF(ActividadesCom[[#This Row],[NIVEL 5]]&lt;&gt;0,VLOOKUP(ActividadesCom[[#This Row],[NIVEL 5]],Catálogo!A:B,2,FALSE),"")</f>
        <v>4</v>
      </c>
      <c r="AG3893" s="5">
        <v>1</v>
      </c>
      <c r="AH3893" s="2"/>
    </row>
    <row r="3894" spans="1:34" s="151" customFormat="1" ht="30" customHeight="1" x14ac:dyDescent="0.25">
      <c r="A3894" s="147">
        <v>22470214</v>
      </c>
      <c r="B3894" s="148" t="str">
        <f>VLOOKUP(ActividadesCom[[#This Row],[NO. DE CONTROL]],'LISTADO ESTUDIANTES'!A:C,2,FALSE)</f>
        <v>UC REYES VICTOR ABISAI</v>
      </c>
      <c r="C3894" s="148" t="str">
        <f>VLOOKUP(ActividadesCom[[#This Row],[NO. DE CONTROL]],'LISTADO ESTUDIANTES'!A:C,3,FALSE)</f>
        <v>INGENIERIA MECANICA</v>
      </c>
      <c r="D3894" s="149" t="str">
        <f>VLOOKUP(ActividadesCom[[#This Row],[NO. DE CONTROL]],'LISTADO ESTUDIANTES'!A:D,4,FALSE)</f>
        <v>ACTIVO(A)</v>
      </c>
      <c r="E3894" s="147">
        <f>SUM(ActividadesCom[[#This Row],[CRÉD. 1]],ActividadesCom[[#This Row],[CRÉD. 2]],ActividadesCom[[#This Row],[CRÉD. 3]],ActividadesCom[[#This Row],[CRÉD. 4]],ActividadesCom[[#This Row],[CRÉD. 5]])</f>
        <v>5</v>
      </c>
      <c r="F3894" s="149">
        <f>IF(ActividadesCom[[#This Row],[ÚLTIMO SEMESTRE CON CRÉDITOS]]&gt;0,ROUND(AVERAGE(ActividadesCom[[#This Row],[VALOR NIVEL 5]],ActividadesCom[[#This Row],[VALOR NIVEL 4]],ActividadesCom[[#This Row],[VALOR NIVEL 3]],ActividadesCom[[#This Row],[VALOR NIVEL 2]],ActividadesCom[[#This Row],[VALOR NIVEL 1]]),0),"")</f>
        <v>3</v>
      </c>
      <c r="G3894" s="147" t="str">
        <f>IF(ActividadesCom[[#This Row],[PROMEDIO]]="","",IF(ActividadesCom[[#This Row],[PROMEDIO]]&gt;=4,"EXCELENTE",IF(ActividadesCom[[#This Row],[PROMEDIO]]&gt;=3,"NOTABLE",IF(ActividadesCom[[#This Row],[PROMEDIO]]&gt;=2,"BUENO",IF(ActividadesCom[[#This Row],[PROMEDIO]]=1,"SUFICIENTE","")))))</f>
        <v>NOTABLE</v>
      </c>
      <c r="H3894" s="149">
        <f>MAX(ActividadesCom[[#This Row],[PERÍODO 1]],ActividadesCom[[#This Row],[PERÍODO 2]],ActividadesCom[[#This Row],[PERÍODO 3]],ActividadesCom[[#This Row],[PERÍODO 4]],ActividadesCom[[#This Row],[PERÍODO 5]])</f>
        <v>20261</v>
      </c>
      <c r="I3894" s="148" t="s">
        <v>12</v>
      </c>
      <c r="J3894" s="149">
        <v>20223</v>
      </c>
      <c r="K3894" s="149" t="s">
        <v>4010</v>
      </c>
      <c r="L3894" s="149">
        <f>IF(ActividadesCom[[#This Row],[NIVEL 1]]&lt;&gt;0,VLOOKUP(ActividadesCom[[#This Row],[NIVEL 1]],Catálogo!A:B,2,FALSE),"")</f>
        <v>1</v>
      </c>
      <c r="M3894" s="149">
        <v>1</v>
      </c>
      <c r="N3894" s="148" t="s">
        <v>7271</v>
      </c>
      <c r="O3894" s="149">
        <v>20251</v>
      </c>
      <c r="P3894" s="149" t="s">
        <v>4007</v>
      </c>
      <c r="Q3894" s="149">
        <f>IF(ActividadesCom[[#This Row],[NIVEL 2]]&lt;&gt;0,VLOOKUP(ActividadesCom[[#This Row],[NIVEL 2]],Catálogo!A:B,2,FALSE),"")</f>
        <v>4</v>
      </c>
      <c r="R3894" s="149">
        <v>1</v>
      </c>
      <c r="S3894" s="148" t="s">
        <v>12</v>
      </c>
      <c r="T3894" s="149">
        <v>20231</v>
      </c>
      <c r="U3894" s="149" t="s">
        <v>4008</v>
      </c>
      <c r="V3894" s="149">
        <f>IF(ActividadesCom[[#This Row],[NIVEL 3]]&lt;&gt;0,VLOOKUP(ActividadesCom[[#This Row],[NIVEL 3]],Catálogo!A:B,2,FALSE),"")</f>
        <v>3</v>
      </c>
      <c r="W3894" s="149">
        <v>1</v>
      </c>
      <c r="X3894" s="148" t="s">
        <v>7373</v>
      </c>
      <c r="Y3894" s="149">
        <v>20261</v>
      </c>
      <c r="Z3894" s="149" t="s">
        <v>4007</v>
      </c>
      <c r="AA3894" s="149">
        <f>IF(ActividadesCom[[#This Row],[NIVEL 4]]&lt;&gt;0,VLOOKUP(ActividadesCom[[#This Row],[NIVEL 4]],Catálogo!A:B,2,FALSE),"")</f>
        <v>4</v>
      </c>
      <c r="AB3894" s="149">
        <v>1</v>
      </c>
      <c r="AC3894" s="148" t="s">
        <v>7374</v>
      </c>
      <c r="AD3894" s="149">
        <v>20251</v>
      </c>
      <c r="AE3894" s="149" t="s">
        <v>4007</v>
      </c>
      <c r="AF3894" s="149">
        <f>IF(ActividadesCom[[#This Row],[NIVEL 5]]&lt;&gt;0,VLOOKUP(ActividadesCom[[#This Row],[NIVEL 5]],Catálogo!A:B,2,FALSE),"")</f>
        <v>4</v>
      </c>
      <c r="AG3894" s="149">
        <v>1</v>
      </c>
    </row>
    <row r="3895" spans="1:34" s="151" customFormat="1" ht="30" customHeight="1" x14ac:dyDescent="0.25">
      <c r="A3895" s="147">
        <v>22470215</v>
      </c>
      <c r="B3895" s="148" t="str">
        <f>VLOOKUP(ActividadesCom[[#This Row],[NO. DE CONTROL]],'LISTADO ESTUDIANTES'!A:C,2,FALSE)</f>
        <v>MEDINA ORTEGA RICARDO EMMANUEL</v>
      </c>
      <c r="C3895" s="148" t="str">
        <f>VLOOKUP(ActividadesCom[[#This Row],[NO. DE CONTROL]],'LISTADO ESTUDIANTES'!A:C,3,FALSE)</f>
        <v>INGENIERIA MECANICA</v>
      </c>
      <c r="D3895" s="149" t="str">
        <f>VLOOKUP(ActividadesCom[[#This Row],[NO. DE CONTROL]],'LISTADO ESTUDIANTES'!A:D,4,FALSE)</f>
        <v>ACTIVO(A)</v>
      </c>
      <c r="E3895" s="147">
        <f>SUM(ActividadesCom[[#This Row],[CRÉD. 1]],ActividadesCom[[#This Row],[CRÉD. 2]],ActividadesCom[[#This Row],[CRÉD. 3]],ActividadesCom[[#This Row],[CRÉD. 4]],ActividadesCom[[#This Row],[CRÉD. 5]])</f>
        <v>6</v>
      </c>
      <c r="F3895" s="149">
        <f>IF(ActividadesCom[[#This Row],[ÚLTIMO SEMESTRE CON CRÉDITOS]]&gt;0,ROUND(AVERAGE(ActividadesCom[[#This Row],[VALOR NIVEL 5]],ActividadesCom[[#This Row],[VALOR NIVEL 4]],ActividadesCom[[#This Row],[VALOR NIVEL 3]],ActividadesCom[[#This Row],[VALOR NIVEL 2]],ActividadesCom[[#This Row],[VALOR NIVEL 1]]),0),"")</f>
        <v>4</v>
      </c>
      <c r="G3895" s="147" t="str">
        <f>IF(ActividadesCom[[#This Row],[PROMEDIO]]="","",IF(ActividadesCom[[#This Row],[PROMEDIO]]&gt;=4,"EXCELENTE",IF(ActividadesCom[[#This Row],[PROMEDIO]]&gt;=3,"NOTABLE",IF(ActividadesCom[[#This Row],[PROMEDIO]]&gt;=2,"BUENO",IF(ActividadesCom[[#This Row],[PROMEDIO]]=1,"SUFICIENTE","")))))</f>
        <v>EXCELENTE</v>
      </c>
      <c r="H3895" s="149">
        <f>MAX(ActividadesCom[[#This Row],[PERÍODO 1]],ActividadesCom[[#This Row],[PERÍODO 2]],ActividadesCom[[#This Row],[PERÍODO 3]],ActividadesCom[[#This Row],[PERÍODO 4]],ActividadesCom[[#This Row],[PERÍODO 5]])</f>
        <v>20253</v>
      </c>
      <c r="I3895" s="148" t="s">
        <v>12</v>
      </c>
      <c r="J3895" s="149">
        <v>20231</v>
      </c>
      <c r="K3895" s="149" t="s">
        <v>4007</v>
      </c>
      <c r="L3895" s="149">
        <f>IF(ActividadesCom[[#This Row],[NIVEL 1]]&lt;&gt;0,VLOOKUP(ActividadesCom[[#This Row],[NIVEL 1]],Catálogo!A:B,2,FALSE),"")</f>
        <v>4</v>
      </c>
      <c r="M3895" s="149">
        <v>1</v>
      </c>
      <c r="N3895" s="148" t="s">
        <v>6694</v>
      </c>
      <c r="O3895" s="149">
        <v>20241</v>
      </c>
      <c r="P3895" s="149" t="s">
        <v>4008</v>
      </c>
      <c r="Q3895" s="149">
        <f>IF(ActividadesCom[[#This Row],[NIVEL 2]]&lt;&gt;0,VLOOKUP(ActividadesCom[[#This Row],[NIVEL 2]],Catálogo!A:B,2,FALSE),"")</f>
        <v>3</v>
      </c>
      <c r="R3895" s="149">
        <v>2</v>
      </c>
      <c r="S3895" s="148" t="s">
        <v>47</v>
      </c>
      <c r="T3895" s="149">
        <v>20241</v>
      </c>
      <c r="U3895" s="149" t="s">
        <v>4008</v>
      </c>
      <c r="V3895" s="149">
        <f>IF(ActividadesCom[[#This Row],[NIVEL 3]]&lt;&gt;0,VLOOKUP(ActividadesCom[[#This Row],[NIVEL 3]],Catálogo!A:B,2,FALSE),"")</f>
        <v>3</v>
      </c>
      <c r="W3895" s="149">
        <v>1</v>
      </c>
      <c r="X3895" s="148" t="s">
        <v>7601</v>
      </c>
      <c r="Y3895" s="149">
        <v>20253</v>
      </c>
      <c r="Z3895" s="149" t="s">
        <v>4007</v>
      </c>
      <c r="AA3895" s="149">
        <f>IF(ActividadesCom[[#This Row],[NIVEL 4]]&lt;&gt;0,VLOOKUP(ActividadesCom[[#This Row],[NIVEL 4]],Catálogo!A:B,2,FALSE),"")</f>
        <v>4</v>
      </c>
      <c r="AB3895" s="149">
        <v>2</v>
      </c>
      <c r="AC3895" s="148"/>
      <c r="AD3895" s="149"/>
      <c r="AE3895" s="149"/>
      <c r="AF3895" s="149" t="str">
        <f>IF(ActividadesCom[[#This Row],[NIVEL 5]]&lt;&gt;0,VLOOKUP(ActividadesCom[[#This Row],[NIVEL 5]],Catálogo!A:B,2,FALSE),"")</f>
        <v/>
      </c>
      <c r="AG3895" s="149"/>
    </row>
    <row r="3896" spans="1:34" ht="30" hidden="1" customHeight="1" x14ac:dyDescent="0.25">
      <c r="A3896" s="7">
        <v>22470216</v>
      </c>
      <c r="B3896" s="6" t="str">
        <f>VLOOKUP(ActividadesCom[[#This Row],[NO. DE CONTROL]],'LISTADO ESTUDIANTES'!A:C,2,FALSE)</f>
        <v>MACIAS MORALES JELIAL</v>
      </c>
      <c r="C3896" s="6" t="str">
        <f>VLOOKUP(ActividadesCom[[#This Row],[NO. DE CONTROL]],'LISTADO ESTUDIANTES'!A:C,3,FALSE)</f>
        <v>INGENIERIA MECANICA</v>
      </c>
      <c r="D3896" s="5" t="str">
        <f>VLOOKUP(ActividadesCom[[#This Row],[NO. DE CONTROL]],'LISTADO ESTUDIANTES'!A:D,4,FALSE)</f>
        <v>EGRESADO(A)</v>
      </c>
      <c r="E3896" s="7">
        <f>SUM(ActividadesCom[[#This Row],[CRÉD. 1]],ActividadesCom[[#This Row],[CRÉD. 2]],ActividadesCom[[#This Row],[CRÉD. 3]],ActividadesCom[[#This Row],[CRÉD. 4]],ActividadesCom[[#This Row],[CRÉD. 5]])</f>
        <v>0</v>
      </c>
      <c r="F3896" s="5" t="str">
        <f>IF(ActividadesCom[[#This Row],[ÚLTIMO SEMESTRE CON CRÉDITOS]]&gt;0,ROUND(AVERAGE(ActividadesCom[[#This Row],[VALOR NIVEL 5]],ActividadesCom[[#This Row],[VALOR NIVEL 4]],ActividadesCom[[#This Row],[VALOR NIVEL 3]],ActividadesCom[[#This Row],[VALOR NIVEL 2]],ActividadesCom[[#This Row],[VALOR NIVEL 1]]),0),"")</f>
        <v/>
      </c>
      <c r="G3896" s="7" t="str">
        <f>IF(ActividadesCom[[#This Row],[PROMEDIO]]="","",IF(ActividadesCom[[#This Row],[PROMEDIO]]&gt;=4,"EXCELENTE",IF(ActividadesCom[[#This Row],[PROMEDIO]]&gt;=3,"NOTABLE",IF(ActividadesCom[[#This Row],[PROMEDIO]]&gt;=2,"BUENO",IF(ActividadesCom[[#This Row],[PROMEDIO]]=1,"SUFICIENTE","")))))</f>
        <v/>
      </c>
      <c r="H3896" s="5">
        <f>MAX(ActividadesCom[[#This Row],[PERÍODO 1]],ActividadesCom[[#This Row],[PERÍODO 2]],ActividadesCom[[#This Row],[PERÍODO 3]],ActividadesCom[[#This Row],[PERÍODO 4]],ActividadesCom[[#This Row],[PERÍODO 5]])</f>
        <v>0</v>
      </c>
      <c r="I3896" s="6"/>
      <c r="J3896" s="5"/>
      <c r="K3896" s="5"/>
      <c r="L3896" s="5" t="str">
        <f>IF(ActividadesCom[[#This Row],[NIVEL 1]]&lt;&gt;0,VLOOKUP(ActividadesCom[[#This Row],[NIVEL 1]],Catálogo!A:B,2,FALSE),"")</f>
        <v/>
      </c>
      <c r="M3896" s="5"/>
      <c r="N3896" s="6"/>
      <c r="O3896" s="5"/>
      <c r="P3896" s="5"/>
      <c r="Q3896" s="5" t="str">
        <f>IF(ActividadesCom[[#This Row],[NIVEL 2]]&lt;&gt;0,VLOOKUP(ActividadesCom[[#This Row],[NIVEL 2]],Catálogo!A:B,2,FALSE),"")</f>
        <v/>
      </c>
      <c r="R3896" s="5"/>
      <c r="S3896" s="6"/>
      <c r="T3896" s="5"/>
      <c r="U3896" s="5"/>
      <c r="V3896" s="5" t="str">
        <f>IF(ActividadesCom[[#This Row],[NIVEL 3]]&lt;&gt;0,VLOOKUP(ActividadesCom[[#This Row],[NIVEL 3]],Catálogo!A:B,2,FALSE),"")</f>
        <v/>
      </c>
      <c r="W3896" s="5"/>
      <c r="X3896" s="6"/>
      <c r="Y3896" s="5"/>
      <c r="Z3896" s="5"/>
      <c r="AA3896" s="5" t="str">
        <f>IF(ActividadesCom[[#This Row],[NIVEL 4]]&lt;&gt;0,VLOOKUP(ActividadesCom[[#This Row],[NIVEL 4]],Catálogo!A:B,2,FALSE),"")</f>
        <v/>
      </c>
      <c r="AB3896" s="5"/>
      <c r="AC3896" s="6"/>
      <c r="AD3896" s="5"/>
      <c r="AE3896" s="5"/>
      <c r="AF3896" s="5" t="str">
        <f>IF(ActividadesCom[[#This Row],[NIVEL 5]]&lt;&gt;0,VLOOKUP(ActividadesCom[[#This Row],[NIVEL 5]],Catálogo!A:B,2,FALSE),"")</f>
        <v/>
      </c>
      <c r="AG3896" s="5"/>
      <c r="AH3896" s="2"/>
    </row>
    <row r="3897" spans="1:34" ht="30" hidden="1" customHeight="1" x14ac:dyDescent="0.25">
      <c r="A3897" s="7">
        <v>22470217</v>
      </c>
      <c r="B3897" s="6" t="str">
        <f>VLOOKUP(ActividadesCom[[#This Row],[NO. DE CONTROL]],'LISTADO ESTUDIANTES'!A:C,2,FALSE)</f>
        <v>HERRERA TEJERO JULIO CESAR</v>
      </c>
      <c r="C3897" s="6" t="str">
        <f>VLOOKUP(ActividadesCom[[#This Row],[NO. DE CONTROL]],'LISTADO ESTUDIANTES'!A:C,3,FALSE)</f>
        <v>INGENIERIA MECANICA</v>
      </c>
      <c r="D3897" s="5" t="str">
        <f>VLOOKUP(ActividadesCom[[#This Row],[NO. DE CONTROL]],'LISTADO ESTUDIANTES'!A:D,4,FALSE)</f>
        <v>EGRESADO(A)</v>
      </c>
      <c r="E3897" s="7">
        <f>SUM(ActividadesCom[[#This Row],[CRÉD. 1]],ActividadesCom[[#This Row],[CRÉD. 2]],ActividadesCom[[#This Row],[CRÉD. 3]],ActividadesCom[[#This Row],[CRÉD. 4]],ActividadesCom[[#This Row],[CRÉD. 5]])</f>
        <v>3</v>
      </c>
      <c r="F3897" s="5">
        <f>IF(ActividadesCom[[#This Row],[ÚLTIMO SEMESTRE CON CRÉDITOS]]&gt;0,ROUND(AVERAGE(ActividadesCom[[#This Row],[VALOR NIVEL 5]],ActividadesCom[[#This Row],[VALOR NIVEL 4]],ActividadesCom[[#This Row],[VALOR NIVEL 3]],ActividadesCom[[#This Row],[VALOR NIVEL 2]],ActividadesCom[[#This Row],[VALOR NIVEL 1]]),0),"")</f>
        <v>3</v>
      </c>
      <c r="G3897" s="7" t="str">
        <f>IF(ActividadesCom[[#This Row],[PROMEDIO]]="","",IF(ActividadesCom[[#This Row],[PROMEDIO]]&gt;=4,"EXCELENTE",IF(ActividadesCom[[#This Row],[PROMEDIO]]&gt;=3,"NOTABLE",IF(ActividadesCom[[#This Row],[PROMEDIO]]&gt;=2,"BUENO",IF(ActividadesCom[[#This Row],[PROMEDIO]]=1,"SUFICIENTE","")))))</f>
        <v>NOTABLE</v>
      </c>
      <c r="H3897" s="5">
        <f>MAX(ActividadesCom[[#This Row],[PERÍODO 1]],ActividadesCom[[#This Row],[PERÍODO 2]],ActividadesCom[[#This Row],[PERÍODO 3]],ActividadesCom[[#This Row],[PERÍODO 4]],ActividadesCom[[#This Row],[PERÍODO 5]])</f>
        <v>20223</v>
      </c>
      <c r="I3897" s="6" t="s">
        <v>5668</v>
      </c>
      <c r="J3897" s="5">
        <v>20223</v>
      </c>
      <c r="K3897" s="5" t="s">
        <v>4008</v>
      </c>
      <c r="L3897" s="5">
        <f>IF(ActividadesCom[[#This Row],[NIVEL 1]]&lt;&gt;0,VLOOKUP(ActividadesCom[[#This Row],[NIVEL 1]],Catálogo!A:B,2,FALSE),"")</f>
        <v>3</v>
      </c>
      <c r="M3897" s="5">
        <v>2</v>
      </c>
      <c r="N3897" s="6" t="s">
        <v>3518</v>
      </c>
      <c r="O3897" s="5">
        <v>20223</v>
      </c>
      <c r="P3897" s="5" t="s">
        <v>4008</v>
      </c>
      <c r="Q3897" s="5">
        <f>IF(ActividadesCom[[#This Row],[NIVEL 2]]&lt;&gt;0,VLOOKUP(ActividadesCom[[#This Row],[NIVEL 2]],Catálogo!A:B,2,FALSE),"")</f>
        <v>3</v>
      </c>
      <c r="R3897" s="5">
        <v>1</v>
      </c>
      <c r="S3897" s="6"/>
      <c r="T3897" s="5"/>
      <c r="U3897" s="5"/>
      <c r="V3897" s="5" t="str">
        <f>IF(ActividadesCom[[#This Row],[NIVEL 3]]&lt;&gt;0,VLOOKUP(ActividadesCom[[#This Row],[NIVEL 3]],Catálogo!A:B,2,FALSE),"")</f>
        <v/>
      </c>
      <c r="W3897" s="5"/>
      <c r="X3897" s="6"/>
      <c r="Y3897" s="5"/>
      <c r="Z3897" s="5"/>
      <c r="AA3897" s="5" t="str">
        <f>IF(ActividadesCom[[#This Row],[NIVEL 4]]&lt;&gt;0,VLOOKUP(ActividadesCom[[#This Row],[NIVEL 4]],Catálogo!A:B,2,FALSE),"")</f>
        <v/>
      </c>
      <c r="AB3897" s="5"/>
      <c r="AC3897" s="6"/>
      <c r="AD3897" s="5"/>
      <c r="AE3897" s="5"/>
      <c r="AF3897" s="5" t="str">
        <f>IF(ActividadesCom[[#This Row],[NIVEL 5]]&lt;&gt;0,VLOOKUP(ActividadesCom[[#This Row],[NIVEL 5]],Catálogo!A:B,2,FALSE),"")</f>
        <v/>
      </c>
      <c r="AG3897" s="5"/>
      <c r="AH3897" s="2"/>
    </row>
    <row r="3898" spans="1:34" ht="30" customHeight="1" x14ac:dyDescent="0.25">
      <c r="A3898" s="7">
        <v>22470219</v>
      </c>
      <c r="B3898" s="6" t="str">
        <f>VLOOKUP(ActividadesCom[[#This Row],[NO. DE CONTROL]],'LISTADO ESTUDIANTES'!A:C,2,FALSE)</f>
        <v>KU CAN CANDELARIA GUADALUPE</v>
      </c>
      <c r="C3898" s="6" t="str">
        <f>VLOOKUP(ActividadesCom[[#This Row],[NO. DE CONTROL]],'LISTADO ESTUDIANTES'!A:C,3,FALSE)</f>
        <v>INGENIERIA MECANICA</v>
      </c>
      <c r="D3898" s="5" t="str">
        <f>VLOOKUP(ActividadesCom[[#This Row],[NO. DE CONTROL]],'LISTADO ESTUDIANTES'!A:D,4,FALSE)</f>
        <v>ACTIVO(A)</v>
      </c>
      <c r="E3898" s="7">
        <f>SUM(ActividadesCom[[#This Row],[CRÉD. 1]],ActividadesCom[[#This Row],[CRÉD. 2]],ActividadesCom[[#This Row],[CRÉD. 3]],ActividadesCom[[#This Row],[CRÉD. 4]],ActividadesCom[[#This Row],[CRÉD. 5]])</f>
        <v>5</v>
      </c>
      <c r="F3898" s="5">
        <f>IF(ActividadesCom[[#This Row],[ÚLTIMO SEMESTRE CON CRÉDITOS]]&gt;0,ROUND(AVERAGE(ActividadesCom[[#This Row],[VALOR NIVEL 5]],ActividadesCom[[#This Row],[VALOR NIVEL 4]],ActividadesCom[[#This Row],[VALOR NIVEL 3]],ActividadesCom[[#This Row],[VALOR NIVEL 2]],ActividadesCom[[#This Row],[VALOR NIVEL 1]]),0),"")</f>
        <v>3</v>
      </c>
      <c r="G3898" s="7" t="str">
        <f>IF(ActividadesCom[[#This Row],[PROMEDIO]]="","",IF(ActividadesCom[[#This Row],[PROMEDIO]]&gt;=4,"EXCELENTE",IF(ActividadesCom[[#This Row],[PROMEDIO]]&gt;=3,"NOTABLE",IF(ActividadesCom[[#This Row],[PROMEDIO]]&gt;=2,"BUENO",IF(ActividadesCom[[#This Row],[PROMEDIO]]=1,"SUFICIENTE","")))))</f>
        <v>NOTABLE</v>
      </c>
      <c r="H3898" s="5">
        <f>MAX(ActividadesCom[[#This Row],[PERÍODO 1]],ActividadesCom[[#This Row],[PERÍODO 2]],ActividadesCom[[#This Row],[PERÍODO 3]],ActividadesCom[[#This Row],[PERÍODO 4]],ActividadesCom[[#This Row],[PERÍODO 5]])</f>
        <v>20251</v>
      </c>
      <c r="I3898" s="6" t="s">
        <v>5707</v>
      </c>
      <c r="J3898" s="5">
        <v>20223</v>
      </c>
      <c r="K3898" s="5" t="s">
        <v>4007</v>
      </c>
      <c r="L3898" s="5">
        <f>IF(ActividadesCom[[#This Row],[NIVEL 1]]&lt;&gt;0,VLOOKUP(ActividadesCom[[#This Row],[NIVEL 1]],Catálogo!A:B,2,FALSE),"")</f>
        <v>4</v>
      </c>
      <c r="M3898" s="5">
        <v>1</v>
      </c>
      <c r="N3898" s="6" t="s">
        <v>11</v>
      </c>
      <c r="O3898" s="5">
        <v>20223</v>
      </c>
      <c r="P3898" s="5" t="s">
        <v>4008</v>
      </c>
      <c r="Q3898" s="5">
        <f>IF(ActividadesCom[[#This Row],[NIVEL 2]]&lt;&gt;0,VLOOKUP(ActividadesCom[[#This Row],[NIVEL 2]],Catálogo!A:B,2,FALSE),"")</f>
        <v>3</v>
      </c>
      <c r="R3898" s="5">
        <v>1</v>
      </c>
      <c r="S3898" s="6" t="s">
        <v>11</v>
      </c>
      <c r="T3898" s="5">
        <v>20231</v>
      </c>
      <c r="U3898" s="5" t="s">
        <v>4021</v>
      </c>
      <c r="V3898" s="5">
        <f>IF(ActividadesCom[[#This Row],[NIVEL 3]]&lt;&gt;0,VLOOKUP(ActividadesCom[[#This Row],[NIVEL 3]],Catálogo!A:B,2,FALSE),"")</f>
        <v>2</v>
      </c>
      <c r="W3898" s="5">
        <v>1</v>
      </c>
      <c r="X3898" s="6" t="s">
        <v>6773</v>
      </c>
      <c r="Y3898" s="5">
        <v>20251</v>
      </c>
      <c r="Z3898" s="5" t="s">
        <v>4008</v>
      </c>
      <c r="AA3898" s="5">
        <f>IF(ActividadesCom[[#This Row],[NIVEL 4]]&lt;&gt;0,VLOOKUP(ActividadesCom[[#This Row],[NIVEL 4]],Catálogo!A:B,2,FALSE),"")</f>
        <v>3</v>
      </c>
      <c r="AB3898" s="5">
        <v>1</v>
      </c>
      <c r="AC3898" s="6" t="s">
        <v>6711</v>
      </c>
      <c r="AD3898" s="5">
        <v>20243</v>
      </c>
      <c r="AE3898" s="5" t="s">
        <v>4020</v>
      </c>
      <c r="AF3898" s="5">
        <f>IF(ActividadesCom[[#This Row],[NIVEL 5]]&lt;&gt;0,VLOOKUP(ActividadesCom[[#This Row],[NIVEL 5]],Catálogo!A:B,2,FALSE),"")</f>
        <v>3</v>
      </c>
      <c r="AG3898" s="5">
        <v>1</v>
      </c>
      <c r="AH3898" s="2"/>
    </row>
    <row r="3899" spans="1:34" s="151" customFormat="1" ht="30" customHeight="1" x14ac:dyDescent="0.25">
      <c r="A3899" s="147">
        <v>22470220</v>
      </c>
      <c r="B3899" s="148" t="str">
        <f>VLOOKUP(ActividadesCom[[#This Row],[NO. DE CONTROL]],'LISTADO ESTUDIANTES'!A:C,2,FALSE)</f>
        <v>NARVAEZ ESCAMILLA FATIMA EILEEN</v>
      </c>
      <c r="C3899" s="148" t="str">
        <f>VLOOKUP(ActividadesCom[[#This Row],[NO. DE CONTROL]],'LISTADO ESTUDIANTES'!A:C,3,FALSE)</f>
        <v>INGENIERIA MECANICA</v>
      </c>
      <c r="D3899" s="149" t="str">
        <f>VLOOKUP(ActividadesCom[[#This Row],[NO. DE CONTROL]],'LISTADO ESTUDIANTES'!A:D,4,FALSE)</f>
        <v>ACTIVO(A)</v>
      </c>
      <c r="E3899" s="147">
        <f>SUM(ActividadesCom[[#This Row],[CRÉD. 1]],ActividadesCom[[#This Row],[CRÉD. 2]],ActividadesCom[[#This Row],[CRÉD. 3]],ActividadesCom[[#This Row],[CRÉD. 4]],ActividadesCom[[#This Row],[CRÉD. 5]])</f>
        <v>5</v>
      </c>
      <c r="F3899" s="149">
        <f>IF(ActividadesCom[[#This Row],[ÚLTIMO SEMESTRE CON CRÉDITOS]]&gt;0,ROUND(AVERAGE(ActividadesCom[[#This Row],[VALOR NIVEL 5]],ActividadesCom[[#This Row],[VALOR NIVEL 4]],ActividadesCom[[#This Row],[VALOR NIVEL 3]],ActividadesCom[[#This Row],[VALOR NIVEL 2]],ActividadesCom[[#This Row],[VALOR NIVEL 1]]),0),"")</f>
        <v>3</v>
      </c>
      <c r="G3899" s="147" t="str">
        <f>IF(ActividadesCom[[#This Row],[PROMEDIO]]="","",IF(ActividadesCom[[#This Row],[PROMEDIO]]&gt;=4,"EXCELENTE",IF(ActividadesCom[[#This Row],[PROMEDIO]]&gt;=3,"NOTABLE",IF(ActividadesCom[[#This Row],[PROMEDIO]]&gt;=2,"BUENO",IF(ActividadesCom[[#This Row],[PROMEDIO]]=1,"SUFICIENTE","")))))</f>
        <v>NOTABLE</v>
      </c>
      <c r="H3899" s="149">
        <f>MAX(ActividadesCom[[#This Row],[PERÍODO 1]],ActividadesCom[[#This Row],[PERÍODO 2]],ActividadesCom[[#This Row],[PERÍODO 3]],ActividadesCom[[#This Row],[PERÍODO 4]],ActividadesCom[[#This Row],[PERÍODO 5]])</f>
        <v>20253</v>
      </c>
      <c r="I3899" s="148" t="s">
        <v>5707</v>
      </c>
      <c r="J3899" s="149">
        <v>20223</v>
      </c>
      <c r="K3899" s="149" t="s">
        <v>4008</v>
      </c>
      <c r="L3899" s="149">
        <f>IF(ActividadesCom[[#This Row],[NIVEL 1]]&lt;&gt;0,VLOOKUP(ActividadesCom[[#This Row],[NIVEL 1]],Catálogo!A:B,2,FALSE),"")</f>
        <v>3</v>
      </c>
      <c r="M3899" s="149">
        <v>1</v>
      </c>
      <c r="N3899" s="148" t="s">
        <v>12</v>
      </c>
      <c r="O3899" s="149">
        <v>20223</v>
      </c>
      <c r="P3899" s="149" t="s">
        <v>4007</v>
      </c>
      <c r="Q3899" s="149">
        <f>IF(ActividadesCom[[#This Row],[NIVEL 2]]&lt;&gt;0,VLOOKUP(ActividadesCom[[#This Row],[NIVEL 2]],Catálogo!A:B,2,FALSE),"")</f>
        <v>4</v>
      </c>
      <c r="R3899" s="149">
        <v>1</v>
      </c>
      <c r="S3899" s="148" t="s">
        <v>11</v>
      </c>
      <c r="T3899" s="149">
        <v>20231</v>
      </c>
      <c r="U3899" s="149" t="s">
        <v>4021</v>
      </c>
      <c r="V3899" s="149">
        <f>IF(ActividadesCom[[#This Row],[NIVEL 3]]&lt;&gt;0,VLOOKUP(ActividadesCom[[#This Row],[NIVEL 3]],Catálogo!A:B,2,FALSE),"")</f>
        <v>2</v>
      </c>
      <c r="W3899" s="149">
        <v>1</v>
      </c>
      <c r="X3899" s="148" t="s">
        <v>6694</v>
      </c>
      <c r="Y3899" s="149">
        <v>20241</v>
      </c>
      <c r="Z3899" s="149" t="s">
        <v>4008</v>
      </c>
      <c r="AA3899" s="149">
        <f>IF(ActividadesCom[[#This Row],[NIVEL 4]]&lt;&gt;0,VLOOKUP(ActividadesCom[[#This Row],[NIVEL 4]],Catálogo!A:B,2,FALSE),"")</f>
        <v>3</v>
      </c>
      <c r="AB3899" s="149">
        <v>1</v>
      </c>
      <c r="AC3899" s="148" t="s">
        <v>7296</v>
      </c>
      <c r="AD3899" s="149">
        <v>20253</v>
      </c>
      <c r="AE3899" s="149" t="s">
        <v>4020</v>
      </c>
      <c r="AF3899" s="149">
        <f>IF(ActividadesCom[[#This Row],[NIVEL 5]]&lt;&gt;0,VLOOKUP(ActividadesCom[[#This Row],[NIVEL 5]],Catálogo!A:B,2,FALSE),"")</f>
        <v>3</v>
      </c>
      <c r="AG3899" s="149">
        <v>1</v>
      </c>
    </row>
    <row r="3900" spans="1:34" ht="30" hidden="1" customHeight="1" x14ac:dyDescent="0.25">
      <c r="A3900" s="7">
        <v>22470221</v>
      </c>
      <c r="B3900" s="6" t="str">
        <f>VLOOKUP(ActividadesCom[[#This Row],[NO. DE CONTROL]],'LISTADO ESTUDIANTES'!A:C,2,FALSE)</f>
        <v>OCAÑA HUICAB RAFAEL DE JESUS</v>
      </c>
      <c r="C3900" s="6" t="str">
        <f>VLOOKUP(ActividadesCom[[#This Row],[NO. DE CONTROL]],'LISTADO ESTUDIANTES'!A:C,3,FALSE)</f>
        <v>INGENIERIA MECANICA</v>
      </c>
      <c r="D3900" s="5" t="str">
        <f>VLOOKUP(ActividadesCom[[#This Row],[NO. DE CONTROL]],'LISTADO ESTUDIANTES'!A:D,4,FALSE)</f>
        <v>EGRESADO(A)</v>
      </c>
      <c r="E3900" s="7">
        <f>SUM(ActividadesCom[[#This Row],[CRÉD. 1]],ActividadesCom[[#This Row],[CRÉD. 2]],ActividadesCom[[#This Row],[CRÉD. 3]],ActividadesCom[[#This Row],[CRÉD. 4]],ActividadesCom[[#This Row],[CRÉD. 5]])</f>
        <v>2</v>
      </c>
      <c r="F3900" s="5">
        <f>IF(ActividadesCom[[#This Row],[ÚLTIMO SEMESTRE CON CRÉDITOS]]&gt;0,ROUND(AVERAGE(ActividadesCom[[#This Row],[VALOR NIVEL 5]],ActividadesCom[[#This Row],[VALOR NIVEL 4]],ActividadesCom[[#This Row],[VALOR NIVEL 3]],ActividadesCom[[#This Row],[VALOR NIVEL 2]],ActividadesCom[[#This Row],[VALOR NIVEL 1]]),0),"")</f>
        <v>3</v>
      </c>
      <c r="G3900" s="7" t="str">
        <f>IF(ActividadesCom[[#This Row],[PROMEDIO]]="","",IF(ActividadesCom[[#This Row],[PROMEDIO]]&gt;=4,"EXCELENTE",IF(ActividadesCom[[#This Row],[PROMEDIO]]&gt;=3,"NOTABLE",IF(ActividadesCom[[#This Row],[PROMEDIO]]&gt;=2,"BUENO",IF(ActividadesCom[[#This Row],[PROMEDIO]]=1,"SUFICIENTE","")))))</f>
        <v>NOTABLE</v>
      </c>
      <c r="H3900" s="5">
        <f>MAX(ActividadesCom[[#This Row],[PERÍODO 1]],ActividadesCom[[#This Row],[PERÍODO 2]],ActividadesCom[[#This Row],[PERÍODO 3]],ActividadesCom[[#This Row],[PERÍODO 4]],ActividadesCom[[#This Row],[PERÍODO 5]])</f>
        <v>20223</v>
      </c>
      <c r="I3900" s="6" t="s">
        <v>5707</v>
      </c>
      <c r="J3900" s="5">
        <v>20223</v>
      </c>
      <c r="K3900" s="5" t="s">
        <v>4008</v>
      </c>
      <c r="L3900" s="5">
        <f>IF(ActividadesCom[[#This Row],[NIVEL 1]]&lt;&gt;0,VLOOKUP(ActividadesCom[[#This Row],[NIVEL 1]],Catálogo!A:B,2,FALSE),"")</f>
        <v>3</v>
      </c>
      <c r="M3900" s="5">
        <v>1</v>
      </c>
      <c r="N3900" s="6" t="s">
        <v>133</v>
      </c>
      <c r="O3900" s="5">
        <v>20223</v>
      </c>
      <c r="P3900" s="5" t="s">
        <v>4021</v>
      </c>
      <c r="Q3900" s="5">
        <f>IF(ActividadesCom[[#This Row],[NIVEL 2]]&lt;&gt;0,VLOOKUP(ActividadesCom[[#This Row],[NIVEL 2]],Catálogo!A:B,2,FALSE),"")</f>
        <v>2</v>
      </c>
      <c r="R3900" s="5">
        <v>1</v>
      </c>
      <c r="S3900" s="6"/>
      <c r="T3900" s="5"/>
      <c r="U3900" s="5"/>
      <c r="V3900" s="5" t="str">
        <f>IF(ActividadesCom[[#This Row],[NIVEL 3]]&lt;&gt;0,VLOOKUP(ActividadesCom[[#This Row],[NIVEL 3]],Catálogo!A:B,2,FALSE),"")</f>
        <v/>
      </c>
      <c r="W3900" s="5"/>
      <c r="X3900" s="6"/>
      <c r="Y3900" s="5"/>
      <c r="Z3900" s="5"/>
      <c r="AA3900" s="5" t="str">
        <f>IF(ActividadesCom[[#This Row],[NIVEL 4]]&lt;&gt;0,VLOOKUP(ActividadesCom[[#This Row],[NIVEL 4]],Catálogo!A:B,2,FALSE),"")</f>
        <v/>
      </c>
      <c r="AB3900" s="5"/>
      <c r="AC3900" s="6"/>
      <c r="AD3900" s="5"/>
      <c r="AE3900" s="5"/>
      <c r="AF3900" s="5" t="str">
        <f>IF(ActividadesCom[[#This Row],[NIVEL 5]]&lt;&gt;0,VLOOKUP(ActividadesCom[[#This Row],[NIVEL 5]],Catálogo!A:B,2,FALSE),"")</f>
        <v/>
      </c>
      <c r="AG3900" s="5"/>
      <c r="AH3900" s="2"/>
    </row>
    <row r="3901" spans="1:34" s="151" customFormat="1" ht="30" customHeight="1" x14ac:dyDescent="0.25">
      <c r="A3901" s="147">
        <v>22470222</v>
      </c>
      <c r="B3901" s="148" t="str">
        <f>VLOOKUP(ActividadesCom[[#This Row],[NO. DE CONTROL]],'LISTADO ESTUDIANTES'!A:C,2,FALSE)</f>
        <v>MANGAS ESTRELLA JUAN HUMBERTO</v>
      </c>
      <c r="C3901" s="148" t="str">
        <f>VLOOKUP(ActividadesCom[[#This Row],[NO. DE CONTROL]],'LISTADO ESTUDIANTES'!A:C,3,FALSE)</f>
        <v>INGENIERIA INDUSTRIAL</v>
      </c>
      <c r="D3901" s="149" t="str">
        <f>VLOOKUP(ActividadesCom[[#This Row],[NO. DE CONTROL]],'LISTADO ESTUDIANTES'!A:D,4,FALSE)</f>
        <v>ACTIVO(A)</v>
      </c>
      <c r="E3901" s="147">
        <f>SUM(ActividadesCom[[#This Row],[CRÉD. 1]],ActividadesCom[[#This Row],[CRÉD. 2]],ActividadesCom[[#This Row],[CRÉD. 3]],ActividadesCom[[#This Row],[CRÉD. 4]],ActividadesCom[[#This Row],[CRÉD. 5]])</f>
        <v>5</v>
      </c>
      <c r="F3901" s="149">
        <f>IF(ActividadesCom[[#This Row],[ÚLTIMO SEMESTRE CON CRÉDITOS]]&gt;0,ROUND(AVERAGE(ActividadesCom[[#This Row],[VALOR NIVEL 5]],ActividadesCom[[#This Row],[VALOR NIVEL 4]],ActividadesCom[[#This Row],[VALOR NIVEL 3]],ActividadesCom[[#This Row],[VALOR NIVEL 2]],ActividadesCom[[#This Row],[VALOR NIVEL 1]]),0),"")</f>
        <v>3</v>
      </c>
      <c r="G3901" s="147" t="str">
        <f>IF(ActividadesCom[[#This Row],[PROMEDIO]]="","",IF(ActividadesCom[[#This Row],[PROMEDIO]]&gt;=4,"EXCELENTE",IF(ActividadesCom[[#This Row],[PROMEDIO]]&gt;=3,"NOTABLE",IF(ActividadesCom[[#This Row],[PROMEDIO]]&gt;=2,"BUENO",IF(ActividadesCom[[#This Row],[PROMEDIO]]=1,"SUFICIENTE","")))))</f>
        <v>NOTABLE</v>
      </c>
      <c r="H3901" s="149">
        <f>MAX(ActividadesCom[[#This Row],[PERÍODO 1]],ActividadesCom[[#This Row],[PERÍODO 2]],ActividadesCom[[#This Row],[PERÍODO 3]],ActividadesCom[[#This Row],[PERÍODO 4]],ActividadesCom[[#This Row],[PERÍODO 5]])</f>
        <v>20233</v>
      </c>
      <c r="I3901" s="195" t="s">
        <v>5724</v>
      </c>
      <c r="J3901" s="149">
        <v>20223</v>
      </c>
      <c r="K3901" s="149" t="s">
        <v>4008</v>
      </c>
      <c r="L3901" s="149">
        <f>IF(ActividadesCom[[#This Row],[NIVEL 1]]&lt;&gt;0,VLOOKUP(ActividadesCom[[#This Row],[NIVEL 1]],Catálogo!A:B,2,FALSE),"")</f>
        <v>3</v>
      </c>
      <c r="M3901" s="149">
        <v>1</v>
      </c>
      <c r="N3901" s="148" t="s">
        <v>25</v>
      </c>
      <c r="O3901" s="149">
        <v>20223</v>
      </c>
      <c r="P3901" s="149" t="s">
        <v>4008</v>
      </c>
      <c r="Q3901" s="149">
        <f>IF(ActividadesCom[[#This Row],[NIVEL 2]]&lt;&gt;0,VLOOKUP(ActividadesCom[[#This Row],[NIVEL 2]],Catálogo!A:B,2,FALSE),"")</f>
        <v>3</v>
      </c>
      <c r="R3901" s="149">
        <v>1</v>
      </c>
      <c r="S3901" s="148" t="s">
        <v>615</v>
      </c>
      <c r="T3901" s="149">
        <v>20231</v>
      </c>
      <c r="U3901" s="149" t="s">
        <v>4008</v>
      </c>
      <c r="V3901" s="149">
        <f>IF(ActividadesCom[[#This Row],[NIVEL 3]]&lt;&gt;0,VLOOKUP(ActividadesCom[[#This Row],[NIVEL 3]],Catálogo!A:B,2,FALSE),"")</f>
        <v>3</v>
      </c>
      <c r="W3901" s="149">
        <v>1</v>
      </c>
      <c r="X3901" s="148" t="s">
        <v>6255</v>
      </c>
      <c r="Y3901" s="149">
        <v>20233</v>
      </c>
      <c r="Z3901" s="149" t="s">
        <v>4008</v>
      </c>
      <c r="AA3901" s="149">
        <f>IF(ActividadesCom[[#This Row],[NIVEL 4]]&lt;&gt;0,VLOOKUP(ActividadesCom[[#This Row],[NIVEL 4]],Catálogo!A:B,2,FALSE),"")</f>
        <v>3</v>
      </c>
      <c r="AB3901" s="149">
        <v>1</v>
      </c>
      <c r="AC3901" s="148" t="s">
        <v>9</v>
      </c>
      <c r="AD3901" s="149">
        <v>20223</v>
      </c>
      <c r="AE3901" s="149" t="s">
        <v>4007</v>
      </c>
      <c r="AF3901" s="149">
        <f>IF(ActividadesCom[[#This Row],[NIVEL 5]]&lt;&gt;0,VLOOKUP(ActividadesCom[[#This Row],[NIVEL 5]],Catálogo!A:B,2,FALSE),"")</f>
        <v>4</v>
      </c>
      <c r="AG3901" s="149">
        <v>1</v>
      </c>
    </row>
    <row r="3902" spans="1:34" ht="30" hidden="1" customHeight="1" x14ac:dyDescent="0.25">
      <c r="A3902" s="7">
        <v>22470223</v>
      </c>
      <c r="B3902" s="6" t="str">
        <f>VLOOKUP(ActividadesCom[[#This Row],[NO. DE CONTROL]],'LISTADO ESTUDIANTES'!A:C,2,FALSE)</f>
        <v>YAN QUEN VICTOR ALONSO</v>
      </c>
      <c r="C3902" s="6" t="str">
        <f>VLOOKUP(ActividadesCom[[#This Row],[NO. DE CONTROL]],'LISTADO ESTUDIANTES'!A:C,3,FALSE)</f>
        <v>INGENIERIA INDUSTRIAL</v>
      </c>
      <c r="D3902" s="5" t="str">
        <f>VLOOKUP(ActividadesCom[[#This Row],[NO. DE CONTROL]],'LISTADO ESTUDIANTES'!A:D,4,FALSE)</f>
        <v>EGRESADO(A)</v>
      </c>
      <c r="E3902" s="7">
        <f>SUM(ActividadesCom[[#This Row],[CRÉD. 1]],ActividadesCom[[#This Row],[CRÉD. 2]],ActividadesCom[[#This Row],[CRÉD. 3]],ActividadesCom[[#This Row],[CRÉD. 4]],ActividadesCom[[#This Row],[CRÉD. 5]])</f>
        <v>1</v>
      </c>
      <c r="F3902" s="5">
        <f>IF(ActividadesCom[[#This Row],[ÚLTIMO SEMESTRE CON CRÉDITOS]]&gt;0,ROUND(AVERAGE(ActividadesCom[[#This Row],[VALOR NIVEL 5]],ActividadesCom[[#This Row],[VALOR NIVEL 4]],ActividadesCom[[#This Row],[VALOR NIVEL 3]],ActividadesCom[[#This Row],[VALOR NIVEL 2]],ActividadesCom[[#This Row],[VALOR NIVEL 1]]),0),"")</f>
        <v>3</v>
      </c>
      <c r="G3902" s="7" t="str">
        <f>IF(ActividadesCom[[#This Row],[PROMEDIO]]="","",IF(ActividadesCom[[#This Row],[PROMEDIO]]&gt;=4,"EXCELENTE",IF(ActividadesCom[[#This Row],[PROMEDIO]]&gt;=3,"NOTABLE",IF(ActividadesCom[[#This Row],[PROMEDIO]]&gt;=2,"BUENO",IF(ActividadesCom[[#This Row],[PROMEDIO]]=1,"SUFICIENTE","")))))</f>
        <v>NOTABLE</v>
      </c>
      <c r="H3902" s="5">
        <f>MAX(ActividadesCom[[#This Row],[PERÍODO 1]],ActividadesCom[[#This Row],[PERÍODO 2]],ActividadesCom[[#This Row],[PERÍODO 3]],ActividadesCom[[#This Row],[PERÍODO 4]],ActividadesCom[[#This Row],[PERÍODO 5]])</f>
        <v>20223</v>
      </c>
      <c r="I3902" t="s">
        <v>5724</v>
      </c>
      <c r="J3902" s="5">
        <v>20223</v>
      </c>
      <c r="K3902" s="5" t="s">
        <v>4008</v>
      </c>
      <c r="L3902" s="5">
        <f>IF(ActividadesCom[[#This Row],[NIVEL 1]]&lt;&gt;0,VLOOKUP(ActividadesCom[[#This Row],[NIVEL 1]],Catálogo!A:B,2,FALSE),"")</f>
        <v>3</v>
      </c>
      <c r="M3902" s="5">
        <v>1</v>
      </c>
      <c r="N3902" s="6"/>
      <c r="O3902" s="5"/>
      <c r="P3902" s="5"/>
      <c r="Q3902" s="5" t="str">
        <f>IF(ActividadesCom[[#This Row],[NIVEL 2]]&lt;&gt;0,VLOOKUP(ActividadesCom[[#This Row],[NIVEL 2]],Catálogo!A:B,2,FALSE),"")</f>
        <v/>
      </c>
      <c r="R3902" s="5"/>
      <c r="S3902" s="6"/>
      <c r="T3902" s="5"/>
      <c r="U3902" s="5"/>
      <c r="V3902" s="5" t="str">
        <f>IF(ActividadesCom[[#This Row],[NIVEL 3]]&lt;&gt;0,VLOOKUP(ActividadesCom[[#This Row],[NIVEL 3]],Catálogo!A:B,2,FALSE),"")</f>
        <v/>
      </c>
      <c r="W3902" s="5"/>
      <c r="X3902" s="6"/>
      <c r="Y3902" s="5"/>
      <c r="Z3902" s="5"/>
      <c r="AA3902" s="5" t="str">
        <f>IF(ActividadesCom[[#This Row],[NIVEL 4]]&lt;&gt;0,VLOOKUP(ActividadesCom[[#This Row],[NIVEL 4]],Catálogo!A:B,2,FALSE),"")</f>
        <v/>
      </c>
      <c r="AB3902" s="5"/>
      <c r="AC3902" s="6"/>
      <c r="AD3902" s="5"/>
      <c r="AE3902" s="5"/>
      <c r="AF3902" s="5" t="str">
        <f>IF(ActividadesCom[[#This Row],[NIVEL 5]]&lt;&gt;0,VLOOKUP(ActividadesCom[[#This Row],[NIVEL 5]],Catálogo!A:B,2,FALSE),"")</f>
        <v/>
      </c>
      <c r="AG3902" s="5"/>
      <c r="AH3902" s="2"/>
    </row>
    <row r="3903" spans="1:34" ht="30" hidden="1" customHeight="1" x14ac:dyDescent="0.25">
      <c r="A3903" s="7">
        <v>22470224</v>
      </c>
      <c r="B3903" s="6" t="str">
        <f>VLOOKUP(ActividadesCom[[#This Row],[NO. DE CONTROL]],'LISTADO ESTUDIANTES'!A:C,2,FALSE)</f>
        <v>DZIB SARMIENTO RODRIGO ARMANDO</v>
      </c>
      <c r="C3903" s="6" t="str">
        <f>VLOOKUP(ActividadesCom[[#This Row],[NO. DE CONTROL]],'LISTADO ESTUDIANTES'!A:C,3,FALSE)</f>
        <v>ARQUITECTURA</v>
      </c>
      <c r="D3903" s="5" t="str">
        <f>VLOOKUP(ActividadesCom[[#This Row],[NO. DE CONTROL]],'LISTADO ESTUDIANTES'!A:D,4,FALSE)</f>
        <v>EGRESADO(A)</v>
      </c>
      <c r="E3903" s="7">
        <f>SUM(ActividadesCom[[#This Row],[CRÉD. 1]],ActividadesCom[[#This Row],[CRÉD. 2]],ActividadesCom[[#This Row],[CRÉD. 3]],ActividadesCom[[#This Row],[CRÉD. 4]],ActividadesCom[[#This Row],[CRÉD. 5]])</f>
        <v>1</v>
      </c>
      <c r="F3903" s="5">
        <f>IF(ActividadesCom[[#This Row],[ÚLTIMO SEMESTRE CON CRÉDITOS]]&gt;0,ROUND(AVERAGE(ActividadesCom[[#This Row],[VALOR NIVEL 5]],ActividadesCom[[#This Row],[VALOR NIVEL 4]],ActividadesCom[[#This Row],[VALOR NIVEL 3]],ActividadesCom[[#This Row],[VALOR NIVEL 2]],ActividadesCom[[#This Row],[VALOR NIVEL 1]]),0),"")</f>
        <v>3</v>
      </c>
      <c r="G3903" s="7" t="str">
        <f>IF(ActividadesCom[[#This Row],[PROMEDIO]]="","",IF(ActividadesCom[[#This Row],[PROMEDIO]]&gt;=4,"EXCELENTE",IF(ActividadesCom[[#This Row],[PROMEDIO]]&gt;=3,"NOTABLE",IF(ActividadesCom[[#This Row],[PROMEDIO]]&gt;=2,"BUENO",IF(ActividadesCom[[#This Row],[PROMEDIO]]=1,"SUFICIENTE","")))))</f>
        <v>NOTABLE</v>
      </c>
      <c r="H3903" s="5">
        <f>MAX(ActividadesCom[[#This Row],[PERÍODO 1]],ActividadesCom[[#This Row],[PERÍODO 2]],ActividadesCom[[#This Row],[PERÍODO 3]],ActividadesCom[[#This Row],[PERÍODO 4]],ActividadesCom[[#This Row],[PERÍODO 5]])</f>
        <v>20223</v>
      </c>
      <c r="I3903" s="6" t="s">
        <v>665</v>
      </c>
      <c r="J3903" s="5">
        <v>20223</v>
      </c>
      <c r="K3903" s="5" t="s">
        <v>4008</v>
      </c>
      <c r="L3903" s="5">
        <f>IF(ActividadesCom[[#This Row],[NIVEL 1]]&lt;&gt;0,VLOOKUP(ActividadesCom[[#This Row],[NIVEL 1]],Catálogo!A:B,2,FALSE),"")</f>
        <v>3</v>
      </c>
      <c r="M3903" s="5">
        <v>1</v>
      </c>
      <c r="N3903" s="6"/>
      <c r="O3903" s="5"/>
      <c r="P3903" s="5"/>
      <c r="Q3903" s="5" t="str">
        <f>IF(ActividadesCom[[#This Row],[NIVEL 2]]&lt;&gt;0,VLOOKUP(ActividadesCom[[#This Row],[NIVEL 2]],Catálogo!A:B,2,FALSE),"")</f>
        <v/>
      </c>
      <c r="R3903" s="5"/>
      <c r="S3903" s="6"/>
      <c r="T3903" s="5"/>
      <c r="U3903" s="5"/>
      <c r="V3903" s="5" t="str">
        <f>IF(ActividadesCom[[#This Row],[NIVEL 3]]&lt;&gt;0,VLOOKUP(ActividadesCom[[#This Row],[NIVEL 3]],Catálogo!A:B,2,FALSE),"")</f>
        <v/>
      </c>
      <c r="W3903" s="5"/>
      <c r="X3903" s="6"/>
      <c r="Y3903" s="5"/>
      <c r="Z3903" s="5"/>
      <c r="AA3903" s="5" t="str">
        <f>IF(ActividadesCom[[#This Row],[NIVEL 4]]&lt;&gt;0,VLOOKUP(ActividadesCom[[#This Row],[NIVEL 4]],Catálogo!A:B,2,FALSE),"")</f>
        <v/>
      </c>
      <c r="AB3903" s="5"/>
      <c r="AC3903" s="6"/>
      <c r="AD3903" s="5"/>
      <c r="AE3903" s="5"/>
      <c r="AF3903" s="5" t="str">
        <f>IF(ActividadesCom[[#This Row],[NIVEL 5]]&lt;&gt;0,VLOOKUP(ActividadesCom[[#This Row],[NIVEL 5]],Catálogo!A:B,2,FALSE),"")</f>
        <v/>
      </c>
      <c r="AG3903" s="5"/>
      <c r="AH3903" s="2"/>
    </row>
    <row r="3904" spans="1:34" s="151" customFormat="1" ht="30" customHeight="1" x14ac:dyDescent="0.25">
      <c r="A3904" s="147">
        <v>22470225</v>
      </c>
      <c r="B3904" s="148" t="str">
        <f>VLOOKUP(ActividadesCom[[#This Row],[NO. DE CONTROL]],'LISTADO ESTUDIANTES'!A:C,2,FALSE)</f>
        <v>PEREZ CHUC RICARDO ARMANDO</v>
      </c>
      <c r="C3904" s="148" t="str">
        <f>VLOOKUP(ActividadesCom[[#This Row],[NO. DE CONTROL]],'LISTADO ESTUDIANTES'!A:C,3,FALSE)</f>
        <v>INGENIERIA INDUSTRIAL</v>
      </c>
      <c r="D3904" s="149" t="str">
        <f>VLOOKUP(ActividadesCom[[#This Row],[NO. DE CONTROL]],'LISTADO ESTUDIANTES'!A:D,4,FALSE)</f>
        <v>ACTIVO(A)</v>
      </c>
      <c r="E3904" s="147">
        <f>SUM(ActividadesCom[[#This Row],[CRÉD. 1]],ActividadesCom[[#This Row],[CRÉD. 2]],ActividadesCom[[#This Row],[CRÉD. 3]],ActividadesCom[[#This Row],[CRÉD. 4]],ActividadesCom[[#This Row],[CRÉD. 5]])</f>
        <v>5</v>
      </c>
      <c r="F3904" s="149">
        <f>IF(ActividadesCom[[#This Row],[ÚLTIMO SEMESTRE CON CRÉDITOS]]&gt;0,ROUND(AVERAGE(ActividadesCom[[#This Row],[VALOR NIVEL 5]],ActividadesCom[[#This Row],[VALOR NIVEL 4]],ActividadesCom[[#This Row],[VALOR NIVEL 3]],ActividadesCom[[#This Row],[VALOR NIVEL 2]],ActividadesCom[[#This Row],[VALOR NIVEL 1]]),0),"")</f>
        <v>3</v>
      </c>
      <c r="G3904" s="147" t="str">
        <f>IF(ActividadesCom[[#This Row],[PROMEDIO]]="","",IF(ActividadesCom[[#This Row],[PROMEDIO]]&gt;=4,"EXCELENTE",IF(ActividadesCom[[#This Row],[PROMEDIO]]&gt;=3,"NOTABLE",IF(ActividadesCom[[#This Row],[PROMEDIO]]&gt;=2,"BUENO",IF(ActividadesCom[[#This Row],[PROMEDIO]]=1,"SUFICIENTE","")))))</f>
        <v>NOTABLE</v>
      </c>
      <c r="H3904" s="149">
        <f>MAX(ActividadesCom[[#This Row],[PERÍODO 1]],ActividadesCom[[#This Row],[PERÍODO 2]],ActividadesCom[[#This Row],[PERÍODO 3]],ActividadesCom[[#This Row],[PERÍODO 4]],ActividadesCom[[#This Row],[PERÍODO 5]])</f>
        <v>20233</v>
      </c>
      <c r="I3904" s="195" t="s">
        <v>5724</v>
      </c>
      <c r="J3904" s="149">
        <v>20223</v>
      </c>
      <c r="K3904" s="149" t="s">
        <v>4008</v>
      </c>
      <c r="L3904" s="149">
        <f>IF(ActividadesCom[[#This Row],[NIVEL 1]]&lt;&gt;0,VLOOKUP(ActividadesCom[[#This Row],[NIVEL 1]],Catálogo!A:B,2,FALSE),"")</f>
        <v>3</v>
      </c>
      <c r="M3904" s="149">
        <v>1</v>
      </c>
      <c r="N3904" s="148" t="s">
        <v>665</v>
      </c>
      <c r="O3904" s="149">
        <v>20223</v>
      </c>
      <c r="P3904" s="149" t="s">
        <v>4008</v>
      </c>
      <c r="Q3904" s="149">
        <f>IF(ActividadesCom[[#This Row],[NIVEL 2]]&lt;&gt;0,VLOOKUP(ActividadesCom[[#This Row],[NIVEL 2]],Catálogo!A:B,2,FALSE),"")</f>
        <v>3</v>
      </c>
      <c r="R3904" s="149">
        <v>1</v>
      </c>
      <c r="S3904" s="148" t="s">
        <v>615</v>
      </c>
      <c r="T3904" s="149">
        <v>20231</v>
      </c>
      <c r="U3904" s="149" t="s">
        <v>4008</v>
      </c>
      <c r="V3904" s="149">
        <f>IF(ActividadesCom[[#This Row],[NIVEL 3]]&lt;&gt;0,VLOOKUP(ActividadesCom[[#This Row],[NIVEL 3]],Catálogo!A:B,2,FALSE),"")</f>
        <v>3</v>
      </c>
      <c r="W3904" s="149">
        <v>1</v>
      </c>
      <c r="X3904" s="148" t="s">
        <v>6255</v>
      </c>
      <c r="Y3904" s="149">
        <v>20233</v>
      </c>
      <c r="Z3904" s="149" t="s">
        <v>4008</v>
      </c>
      <c r="AA3904" s="149">
        <f>IF(ActividadesCom[[#This Row],[NIVEL 4]]&lt;&gt;0,VLOOKUP(ActividadesCom[[#This Row],[NIVEL 4]],Catálogo!A:B,2,FALSE),"")</f>
        <v>3</v>
      </c>
      <c r="AB3904" s="149">
        <v>1</v>
      </c>
      <c r="AC3904" s="148" t="s">
        <v>9</v>
      </c>
      <c r="AD3904" s="149">
        <v>20223</v>
      </c>
      <c r="AE3904" s="149" t="s">
        <v>4007</v>
      </c>
      <c r="AF3904" s="149">
        <f>IF(ActividadesCom[[#This Row],[NIVEL 5]]&lt;&gt;0,VLOOKUP(ActividadesCom[[#This Row],[NIVEL 5]],Catálogo!A:B,2,FALSE),"")</f>
        <v>4</v>
      </c>
      <c r="AG3904" s="149">
        <v>1</v>
      </c>
    </row>
    <row r="3905" spans="1:34" ht="30" hidden="1" customHeight="1" x14ac:dyDescent="0.25">
      <c r="A3905" s="7">
        <v>22470226</v>
      </c>
      <c r="B3905" s="6" t="str">
        <f>VLOOKUP(ActividadesCom[[#This Row],[NO. DE CONTROL]],'LISTADO ESTUDIANTES'!A:C,2,FALSE)</f>
        <v>GUTIERREZ MATEO JAIME</v>
      </c>
      <c r="C3905" s="6" t="str">
        <f>VLOOKUP(ActividadesCom[[#This Row],[NO. DE CONTROL]],'LISTADO ESTUDIANTES'!A:C,3,FALSE)</f>
        <v>INGENIERIA INDUSTRIAL</v>
      </c>
      <c r="D3905" s="5" t="str">
        <f>VLOOKUP(ActividadesCom[[#This Row],[NO. DE CONTROL]],'LISTADO ESTUDIANTES'!A:D,4,FALSE)</f>
        <v>EGRESADO(A)</v>
      </c>
      <c r="E3905" s="7">
        <f>SUM(ActividadesCom[[#This Row],[CRÉD. 1]],ActividadesCom[[#This Row],[CRÉD. 2]],ActividadesCom[[#This Row],[CRÉD. 3]],ActividadesCom[[#This Row],[CRÉD. 4]],ActividadesCom[[#This Row],[CRÉD. 5]])</f>
        <v>1</v>
      </c>
      <c r="F3905" s="5">
        <f>IF(ActividadesCom[[#This Row],[ÚLTIMO SEMESTRE CON CRÉDITOS]]&gt;0,ROUND(AVERAGE(ActividadesCom[[#This Row],[VALOR NIVEL 5]],ActividadesCom[[#This Row],[VALOR NIVEL 4]],ActividadesCom[[#This Row],[VALOR NIVEL 3]],ActividadesCom[[#This Row],[VALOR NIVEL 2]],ActividadesCom[[#This Row],[VALOR NIVEL 1]]),0),"")</f>
        <v>3</v>
      </c>
      <c r="G3905" s="7" t="str">
        <f>IF(ActividadesCom[[#This Row],[PROMEDIO]]="","",IF(ActividadesCom[[#This Row],[PROMEDIO]]&gt;=4,"EXCELENTE",IF(ActividadesCom[[#This Row],[PROMEDIO]]&gt;=3,"NOTABLE",IF(ActividadesCom[[#This Row],[PROMEDIO]]&gt;=2,"BUENO",IF(ActividadesCom[[#This Row],[PROMEDIO]]=1,"SUFICIENTE","")))))</f>
        <v>NOTABLE</v>
      </c>
      <c r="H3905" s="5">
        <f>MAX(ActividadesCom[[#This Row],[PERÍODO 1]],ActividadesCom[[#This Row],[PERÍODO 2]],ActividadesCom[[#This Row],[PERÍODO 3]],ActividadesCom[[#This Row],[PERÍODO 4]],ActividadesCom[[#This Row],[PERÍODO 5]])</f>
        <v>20231</v>
      </c>
      <c r="I3905" s="6" t="s">
        <v>615</v>
      </c>
      <c r="J3905" s="5">
        <v>20231</v>
      </c>
      <c r="K3905" s="5" t="s">
        <v>4008</v>
      </c>
      <c r="L3905" s="5">
        <f>IF(ActividadesCom[[#This Row],[NIVEL 1]]&lt;&gt;0,VLOOKUP(ActividadesCom[[#This Row],[NIVEL 1]],Catálogo!A:B,2,FALSE),"")</f>
        <v>3</v>
      </c>
      <c r="M3905" s="5">
        <v>1</v>
      </c>
      <c r="N3905" s="6"/>
      <c r="O3905" s="5"/>
      <c r="P3905" s="5"/>
      <c r="Q3905" s="5" t="str">
        <f>IF(ActividadesCom[[#This Row],[NIVEL 2]]&lt;&gt;0,VLOOKUP(ActividadesCom[[#This Row],[NIVEL 2]],Catálogo!A:B,2,FALSE),"")</f>
        <v/>
      </c>
      <c r="R3905" s="5"/>
      <c r="S3905" s="6"/>
      <c r="T3905" s="5"/>
      <c r="U3905" s="5"/>
      <c r="V3905" s="5" t="str">
        <f>IF(ActividadesCom[[#This Row],[NIVEL 3]]&lt;&gt;0,VLOOKUP(ActividadesCom[[#This Row],[NIVEL 3]],Catálogo!A:B,2,FALSE),"")</f>
        <v/>
      </c>
      <c r="W3905" s="5"/>
      <c r="X3905" s="6"/>
      <c r="Y3905" s="5"/>
      <c r="Z3905" s="5"/>
      <c r="AA3905" s="5" t="str">
        <f>IF(ActividadesCom[[#This Row],[NIVEL 4]]&lt;&gt;0,VLOOKUP(ActividadesCom[[#This Row],[NIVEL 4]],Catálogo!A:B,2,FALSE),"")</f>
        <v/>
      </c>
      <c r="AB3905" s="5"/>
      <c r="AC3905" s="6"/>
      <c r="AD3905" s="5"/>
      <c r="AE3905" s="5"/>
      <c r="AF3905" s="5" t="str">
        <f>IF(ActividadesCom[[#This Row],[NIVEL 5]]&lt;&gt;0,VLOOKUP(ActividadesCom[[#This Row],[NIVEL 5]],Catálogo!A:B,2,FALSE),"")</f>
        <v/>
      </c>
      <c r="AG3905" s="5"/>
      <c r="AH3905" s="2"/>
    </row>
    <row r="3906" spans="1:34" s="151" customFormat="1" ht="30" customHeight="1" x14ac:dyDescent="0.25">
      <c r="A3906" s="147">
        <v>22470227</v>
      </c>
      <c r="B3906" s="148" t="str">
        <f>VLOOKUP(ActividadesCom[[#This Row],[NO. DE CONTROL]],'LISTADO ESTUDIANTES'!A:C,2,FALSE)</f>
        <v>MOO LOPEZ CRISTEL MARGARITA</v>
      </c>
      <c r="C3906" s="148" t="str">
        <f>VLOOKUP(ActividadesCom[[#This Row],[NO. DE CONTROL]],'LISTADO ESTUDIANTES'!A:C,3,FALSE)</f>
        <v>INGENIERIA INDUSTRIAL</v>
      </c>
      <c r="D3906" s="149" t="str">
        <f>VLOOKUP(ActividadesCom[[#This Row],[NO. DE CONTROL]],'LISTADO ESTUDIANTES'!A:D,4,FALSE)</f>
        <v>ACTIVO(A)</v>
      </c>
      <c r="E3906" s="147">
        <f>SUM(ActividadesCom[[#This Row],[CRÉD. 1]],ActividadesCom[[#This Row],[CRÉD. 2]],ActividadesCom[[#This Row],[CRÉD. 3]],ActividadesCom[[#This Row],[CRÉD. 4]],ActividadesCom[[#This Row],[CRÉD. 5]])</f>
        <v>5</v>
      </c>
      <c r="F3906" s="149">
        <f>IF(ActividadesCom[[#This Row],[ÚLTIMO SEMESTRE CON CRÉDITOS]]&gt;0,ROUND(AVERAGE(ActividadesCom[[#This Row],[VALOR NIVEL 5]],ActividadesCom[[#This Row],[VALOR NIVEL 4]],ActividadesCom[[#This Row],[VALOR NIVEL 3]],ActividadesCom[[#This Row],[VALOR NIVEL 2]],ActividadesCom[[#This Row],[VALOR NIVEL 1]]),0),"")</f>
        <v>3</v>
      </c>
      <c r="G3906" s="147" t="str">
        <f>IF(ActividadesCom[[#This Row],[PROMEDIO]]="","",IF(ActividadesCom[[#This Row],[PROMEDIO]]&gt;=4,"EXCELENTE",IF(ActividadesCom[[#This Row],[PROMEDIO]]&gt;=3,"NOTABLE",IF(ActividadesCom[[#This Row],[PROMEDIO]]&gt;=2,"BUENO",IF(ActividadesCom[[#This Row],[PROMEDIO]]=1,"SUFICIENTE","")))))</f>
        <v>NOTABLE</v>
      </c>
      <c r="H3906" s="149">
        <f>MAX(ActividadesCom[[#This Row],[PERÍODO 1]],ActividadesCom[[#This Row],[PERÍODO 2]],ActividadesCom[[#This Row],[PERÍODO 3]],ActividadesCom[[#This Row],[PERÍODO 4]],ActividadesCom[[#This Row],[PERÍODO 5]])</f>
        <v>20231</v>
      </c>
      <c r="I3906" s="195" t="s">
        <v>5724</v>
      </c>
      <c r="J3906" s="149">
        <v>20223</v>
      </c>
      <c r="K3906" s="149" t="s">
        <v>4008</v>
      </c>
      <c r="L3906" s="149">
        <f>IF(ActividadesCom[[#This Row],[NIVEL 1]]&lt;&gt;0,VLOOKUP(ActividadesCom[[#This Row],[NIVEL 1]],Catálogo!A:B,2,FALSE),"")</f>
        <v>3</v>
      </c>
      <c r="M3906" s="149">
        <v>1</v>
      </c>
      <c r="N3906" s="148" t="s">
        <v>47</v>
      </c>
      <c r="O3906" s="149">
        <v>20223</v>
      </c>
      <c r="P3906" s="149" t="s">
        <v>4021</v>
      </c>
      <c r="Q3906" s="149">
        <f>IF(ActividadesCom[[#This Row],[NIVEL 2]]&lt;&gt;0,VLOOKUP(ActividadesCom[[#This Row],[NIVEL 2]],Catálogo!A:B,2,FALSE),"")</f>
        <v>2</v>
      </c>
      <c r="R3906" s="149">
        <v>1</v>
      </c>
      <c r="S3906" s="148" t="s">
        <v>133</v>
      </c>
      <c r="T3906" s="149">
        <v>20231</v>
      </c>
      <c r="U3906" s="149" t="s">
        <v>4008</v>
      </c>
      <c r="V3906" s="149">
        <f>IF(ActividadesCom[[#This Row],[NIVEL 3]]&lt;&gt;0,VLOOKUP(ActividadesCom[[#This Row],[NIVEL 3]],Catálogo!A:B,2,FALSE),"")</f>
        <v>3</v>
      </c>
      <c r="W3906" s="149">
        <v>1</v>
      </c>
      <c r="X3906" s="148" t="s">
        <v>9</v>
      </c>
      <c r="Y3906" s="149">
        <v>20223</v>
      </c>
      <c r="Z3906" s="149" t="s">
        <v>4007</v>
      </c>
      <c r="AA3906" s="149">
        <f>IF(ActividadesCom[[#This Row],[NIVEL 4]]&lt;&gt;0,VLOOKUP(ActividadesCom[[#This Row],[NIVEL 4]],Catálogo!A:B,2,FALSE),"")</f>
        <v>4</v>
      </c>
      <c r="AB3906" s="149">
        <v>1</v>
      </c>
      <c r="AC3906" s="148" t="s">
        <v>9</v>
      </c>
      <c r="AD3906" s="149">
        <v>20231</v>
      </c>
      <c r="AE3906" s="149" t="s">
        <v>4007</v>
      </c>
      <c r="AF3906" s="149">
        <f>IF(ActividadesCom[[#This Row],[NIVEL 5]]&lt;&gt;0,VLOOKUP(ActividadesCom[[#This Row],[NIVEL 5]],Catálogo!A:B,2,FALSE),"")</f>
        <v>4</v>
      </c>
      <c r="AG3906" s="149">
        <v>1</v>
      </c>
    </row>
    <row r="3907" spans="1:34" s="151" customFormat="1" ht="30" hidden="1" customHeight="1" x14ac:dyDescent="0.25">
      <c r="A3907" s="147">
        <v>22470228</v>
      </c>
      <c r="B3907" s="148" t="str">
        <f>VLOOKUP(ActividadesCom[[#This Row],[NO. DE CONTROL]],'LISTADO ESTUDIANTES'!A:C,2,FALSE)</f>
        <v>LEYVA CRUZ FELIPE ARTURO</v>
      </c>
      <c r="C3907" s="148" t="str">
        <f>VLOOKUP(ActividadesCom[[#This Row],[NO. DE CONTROL]],'LISTADO ESTUDIANTES'!A:C,3,FALSE)</f>
        <v>INGENIERIA INDUSTRIAL</v>
      </c>
      <c r="D3907" s="149" t="str">
        <f>VLOOKUP(ActividadesCom[[#This Row],[NO. DE CONTROL]],'LISTADO ESTUDIANTES'!A:D,4,FALSE)</f>
        <v>BAJA</v>
      </c>
      <c r="E3907" s="147">
        <f>SUM(ActividadesCom[[#This Row],[CRÉD. 1]],ActividadesCom[[#This Row],[CRÉD. 2]],ActividadesCom[[#This Row],[CRÉD. 3]],ActividadesCom[[#This Row],[CRÉD. 4]],ActividadesCom[[#This Row],[CRÉD. 5]])</f>
        <v>5</v>
      </c>
      <c r="F3907" s="149">
        <f>IF(ActividadesCom[[#This Row],[ÚLTIMO SEMESTRE CON CRÉDITOS]]&gt;0,ROUND(AVERAGE(ActividadesCom[[#This Row],[VALOR NIVEL 5]],ActividadesCom[[#This Row],[VALOR NIVEL 4]],ActividadesCom[[#This Row],[VALOR NIVEL 3]],ActividadesCom[[#This Row],[VALOR NIVEL 2]],ActividadesCom[[#This Row],[VALOR NIVEL 1]]),0),"")</f>
        <v>3</v>
      </c>
      <c r="G3907" s="147" t="str">
        <f>IF(ActividadesCom[[#This Row],[PROMEDIO]]="","",IF(ActividadesCom[[#This Row],[PROMEDIO]]&gt;=4,"EXCELENTE",IF(ActividadesCom[[#This Row],[PROMEDIO]]&gt;=3,"NOTABLE",IF(ActividadesCom[[#This Row],[PROMEDIO]]&gt;=2,"BUENO",IF(ActividadesCom[[#This Row],[PROMEDIO]]=1,"SUFICIENTE","")))))</f>
        <v>NOTABLE</v>
      </c>
      <c r="H3907" s="149">
        <f>MAX(ActividadesCom[[#This Row],[PERÍODO 1]],ActividadesCom[[#This Row],[PERÍODO 2]],ActividadesCom[[#This Row],[PERÍODO 3]],ActividadesCom[[#This Row],[PERÍODO 4]],ActividadesCom[[#This Row],[PERÍODO 5]])</f>
        <v>20253</v>
      </c>
      <c r="I3907" s="195" t="s">
        <v>5723</v>
      </c>
      <c r="J3907" s="149">
        <v>20223</v>
      </c>
      <c r="K3907" s="149" t="s">
        <v>4008</v>
      </c>
      <c r="L3907" s="149">
        <f>IF(ActividadesCom[[#This Row],[NIVEL 1]]&lt;&gt;0,VLOOKUP(ActividadesCom[[#This Row],[NIVEL 1]],Catálogo!A:B,2,FALSE),"")</f>
        <v>3</v>
      </c>
      <c r="M3907" s="149">
        <v>1</v>
      </c>
      <c r="N3907" s="148" t="s">
        <v>47</v>
      </c>
      <c r="O3907" s="149">
        <v>20231</v>
      </c>
      <c r="P3907" s="149" t="s">
        <v>4008</v>
      </c>
      <c r="Q3907" s="149">
        <f>IF(ActividadesCom[[#This Row],[NIVEL 2]]&lt;&gt;0,VLOOKUP(ActividadesCom[[#This Row],[NIVEL 2]],Catálogo!A:B,2,FALSE),"")</f>
        <v>3</v>
      </c>
      <c r="R3907" s="149">
        <v>1</v>
      </c>
      <c r="S3907" s="148" t="s">
        <v>9</v>
      </c>
      <c r="T3907" s="149">
        <v>20223</v>
      </c>
      <c r="U3907" s="149" t="s">
        <v>4007</v>
      </c>
      <c r="V3907" s="149">
        <f>IF(ActividadesCom[[#This Row],[NIVEL 3]]&lt;&gt;0,VLOOKUP(ActividadesCom[[#This Row],[NIVEL 3]],Catálogo!A:B,2,FALSE),"")</f>
        <v>4</v>
      </c>
      <c r="W3907" s="149">
        <v>1</v>
      </c>
      <c r="X3907" s="148" t="s">
        <v>9</v>
      </c>
      <c r="Y3907" s="149">
        <v>20231</v>
      </c>
      <c r="Z3907" s="149" t="s">
        <v>4007</v>
      </c>
      <c r="AA3907" s="149">
        <f>IF(ActividadesCom[[#This Row],[NIVEL 4]]&lt;&gt;0,VLOOKUP(ActividadesCom[[#This Row],[NIVEL 4]],Catálogo!A:B,2,FALSE),"")</f>
        <v>4</v>
      </c>
      <c r="AB3907" s="149">
        <v>1</v>
      </c>
      <c r="AC3907" s="148" t="s">
        <v>7339</v>
      </c>
      <c r="AD3907" s="149">
        <v>20253</v>
      </c>
      <c r="AE3907" s="149" t="s">
        <v>4020</v>
      </c>
      <c r="AF3907" s="149">
        <f>IF(ActividadesCom[[#This Row],[NIVEL 5]]&lt;&gt;0,VLOOKUP(ActividadesCom[[#This Row],[NIVEL 5]],Catálogo!A:B,2,FALSE),"")</f>
        <v>3</v>
      </c>
      <c r="AG3907" s="149">
        <v>1</v>
      </c>
    </row>
    <row r="3908" spans="1:34" ht="30" hidden="1" customHeight="1" x14ac:dyDescent="0.25">
      <c r="A3908" s="7">
        <v>22470229</v>
      </c>
      <c r="B3908" s="6" t="str">
        <f>VLOOKUP(ActividadesCom[[#This Row],[NO. DE CONTROL]],'LISTADO ESTUDIANTES'!A:C,2,FALSE)</f>
        <v>PEREZ ZAVALA FREDDY</v>
      </c>
      <c r="C3908" s="6" t="str">
        <f>VLOOKUP(ActividadesCom[[#This Row],[NO. DE CONTROL]],'LISTADO ESTUDIANTES'!A:C,3,FALSE)</f>
        <v>INGENIERIA INDUSTRIAL</v>
      </c>
      <c r="D3908" s="5" t="str">
        <f>VLOOKUP(ActividadesCom[[#This Row],[NO. DE CONTROL]],'LISTADO ESTUDIANTES'!A:D,4,FALSE)</f>
        <v>EGRESADO(A)</v>
      </c>
      <c r="E3908" s="7">
        <f>SUM(ActividadesCom[[#This Row],[CRÉD. 1]],ActividadesCom[[#This Row],[CRÉD. 2]],ActividadesCom[[#This Row],[CRÉD. 3]],ActividadesCom[[#This Row],[CRÉD. 4]],ActividadesCom[[#This Row],[CRÉD. 5]])</f>
        <v>0</v>
      </c>
      <c r="F3908" s="5" t="str">
        <f>IF(ActividadesCom[[#This Row],[ÚLTIMO SEMESTRE CON CRÉDITOS]]&gt;0,ROUND(AVERAGE(ActividadesCom[[#This Row],[VALOR NIVEL 5]],ActividadesCom[[#This Row],[VALOR NIVEL 4]],ActividadesCom[[#This Row],[VALOR NIVEL 3]],ActividadesCom[[#This Row],[VALOR NIVEL 2]],ActividadesCom[[#This Row],[VALOR NIVEL 1]]),0),"")</f>
        <v/>
      </c>
      <c r="G3908" s="7" t="str">
        <f>IF(ActividadesCom[[#This Row],[PROMEDIO]]="","",IF(ActividadesCom[[#This Row],[PROMEDIO]]&gt;=4,"EXCELENTE",IF(ActividadesCom[[#This Row],[PROMEDIO]]&gt;=3,"NOTABLE",IF(ActividadesCom[[#This Row],[PROMEDIO]]&gt;=2,"BUENO",IF(ActividadesCom[[#This Row],[PROMEDIO]]=1,"SUFICIENTE","")))))</f>
        <v/>
      </c>
      <c r="H3908" s="5">
        <f>MAX(ActividadesCom[[#This Row],[PERÍODO 1]],ActividadesCom[[#This Row],[PERÍODO 2]],ActividadesCom[[#This Row],[PERÍODO 3]],ActividadesCom[[#This Row],[PERÍODO 4]],ActividadesCom[[#This Row],[PERÍODO 5]])</f>
        <v>0</v>
      </c>
      <c r="I3908" s="6"/>
      <c r="J3908" s="5"/>
      <c r="K3908" s="5"/>
      <c r="L3908" s="5" t="str">
        <f>IF(ActividadesCom[[#This Row],[NIVEL 1]]&lt;&gt;0,VLOOKUP(ActividadesCom[[#This Row],[NIVEL 1]],Catálogo!A:B,2,FALSE),"")</f>
        <v/>
      </c>
      <c r="M3908" s="5"/>
      <c r="N3908" s="6"/>
      <c r="O3908" s="5"/>
      <c r="P3908" s="5"/>
      <c r="Q3908" s="5" t="str">
        <f>IF(ActividadesCom[[#This Row],[NIVEL 2]]&lt;&gt;0,VLOOKUP(ActividadesCom[[#This Row],[NIVEL 2]],Catálogo!A:B,2,FALSE),"")</f>
        <v/>
      </c>
      <c r="R3908" s="5"/>
      <c r="S3908" s="6"/>
      <c r="T3908" s="5"/>
      <c r="U3908" s="5"/>
      <c r="V3908" s="5" t="str">
        <f>IF(ActividadesCom[[#This Row],[NIVEL 3]]&lt;&gt;0,VLOOKUP(ActividadesCom[[#This Row],[NIVEL 3]],Catálogo!A:B,2,FALSE),"")</f>
        <v/>
      </c>
      <c r="W3908" s="5"/>
      <c r="X3908" s="6"/>
      <c r="Y3908" s="5"/>
      <c r="Z3908" s="5"/>
      <c r="AA3908" s="5" t="str">
        <f>IF(ActividadesCom[[#This Row],[NIVEL 4]]&lt;&gt;0,VLOOKUP(ActividadesCom[[#This Row],[NIVEL 4]],Catálogo!A:B,2,FALSE),"")</f>
        <v/>
      </c>
      <c r="AB3908" s="5"/>
      <c r="AC3908" s="6"/>
      <c r="AD3908" s="5"/>
      <c r="AE3908" s="5"/>
      <c r="AF3908" s="5" t="str">
        <f>IF(ActividadesCom[[#This Row],[NIVEL 5]]&lt;&gt;0,VLOOKUP(ActividadesCom[[#This Row],[NIVEL 5]],Catálogo!A:B,2,FALSE),"")</f>
        <v/>
      </c>
      <c r="AG3908" s="5"/>
      <c r="AH3908" s="2"/>
    </row>
    <row r="3909" spans="1:34" s="151" customFormat="1" ht="30" hidden="1" customHeight="1" x14ac:dyDescent="0.25">
      <c r="A3909" s="147">
        <v>22470230</v>
      </c>
      <c r="B3909" s="148" t="str">
        <f>VLOOKUP(ActividadesCom[[#This Row],[NO. DE CONTROL]],'LISTADO ESTUDIANTES'!A:C,2,FALSE)</f>
        <v>GARCIA TOLENTINO NAHOMY</v>
      </c>
      <c r="C3909" s="148" t="str">
        <f>VLOOKUP(ActividadesCom[[#This Row],[NO. DE CONTROL]],'LISTADO ESTUDIANTES'!A:C,3,FALSE)</f>
        <v>INGENIERIA INDUSTRIAL</v>
      </c>
      <c r="D3909" s="149" t="str">
        <f>VLOOKUP(ActividadesCom[[#This Row],[NO. DE CONTROL]],'LISTADO ESTUDIANTES'!A:D,4,FALSE)</f>
        <v>EGRESADO(A)</v>
      </c>
      <c r="E3909" s="147">
        <f>SUM(ActividadesCom[[#This Row],[CRÉD. 1]],ActividadesCom[[#This Row],[CRÉD. 2]],ActividadesCom[[#This Row],[CRÉD. 3]],ActividadesCom[[#This Row],[CRÉD. 4]],ActividadesCom[[#This Row],[CRÉD. 5]])</f>
        <v>5</v>
      </c>
      <c r="F3909" s="149">
        <f>IF(ActividadesCom[[#This Row],[ÚLTIMO SEMESTRE CON CRÉDITOS]]&gt;0,ROUND(AVERAGE(ActividadesCom[[#This Row],[VALOR NIVEL 5]],ActividadesCom[[#This Row],[VALOR NIVEL 4]],ActividadesCom[[#This Row],[VALOR NIVEL 3]],ActividadesCom[[#This Row],[VALOR NIVEL 2]],ActividadesCom[[#This Row],[VALOR NIVEL 1]]),0),"")</f>
        <v>3</v>
      </c>
      <c r="G3909" s="147" t="str">
        <f>IF(ActividadesCom[[#This Row],[PROMEDIO]]="","",IF(ActividadesCom[[#This Row],[PROMEDIO]]&gt;=4,"EXCELENTE",IF(ActividadesCom[[#This Row],[PROMEDIO]]&gt;=3,"NOTABLE",IF(ActividadesCom[[#This Row],[PROMEDIO]]&gt;=2,"BUENO",IF(ActividadesCom[[#This Row],[PROMEDIO]]=1,"SUFICIENTE","")))))</f>
        <v>NOTABLE</v>
      </c>
      <c r="H3909" s="149">
        <f>MAX(ActividadesCom[[#This Row],[PERÍODO 1]],ActividadesCom[[#This Row],[PERÍODO 2]],ActividadesCom[[#This Row],[PERÍODO 3]],ActividadesCom[[#This Row],[PERÍODO 4]],ActividadesCom[[#This Row],[PERÍODO 5]])</f>
        <v>20231</v>
      </c>
      <c r="I3909" s="195" t="s">
        <v>5723</v>
      </c>
      <c r="J3909" s="149">
        <v>20223</v>
      </c>
      <c r="K3909" s="149" t="s">
        <v>4008</v>
      </c>
      <c r="L3909" s="149">
        <f>IF(ActividadesCom[[#This Row],[NIVEL 1]]&lt;&gt;0,VLOOKUP(ActividadesCom[[#This Row],[NIVEL 1]],Catálogo!A:B,2,FALSE),"")</f>
        <v>3</v>
      </c>
      <c r="M3909" s="149">
        <v>1</v>
      </c>
      <c r="N3909" s="195" t="s">
        <v>5724</v>
      </c>
      <c r="O3909" s="149">
        <v>20223</v>
      </c>
      <c r="P3909" s="149" t="s">
        <v>4008</v>
      </c>
      <c r="Q3909" s="149">
        <f>IF(ActividadesCom[[#This Row],[NIVEL 2]]&lt;&gt;0,VLOOKUP(ActividadesCom[[#This Row],[NIVEL 2]],Catálogo!A:B,2,FALSE),"")</f>
        <v>3</v>
      </c>
      <c r="R3909" s="149">
        <v>1</v>
      </c>
      <c r="S3909" s="148" t="s">
        <v>47</v>
      </c>
      <c r="T3909" s="149">
        <v>20231</v>
      </c>
      <c r="U3909" s="149" t="s">
        <v>4021</v>
      </c>
      <c r="V3909" s="149">
        <f>IF(ActividadesCom[[#This Row],[NIVEL 3]]&lt;&gt;0,VLOOKUP(ActividadesCom[[#This Row],[NIVEL 3]],Catálogo!A:B,2,FALSE),"")</f>
        <v>2</v>
      </c>
      <c r="W3909" s="149">
        <v>1</v>
      </c>
      <c r="X3909" s="148" t="s">
        <v>9</v>
      </c>
      <c r="Y3909" s="149">
        <v>20223</v>
      </c>
      <c r="Z3909" s="149" t="s">
        <v>4007</v>
      </c>
      <c r="AA3909" s="149">
        <f>IF(ActividadesCom[[#This Row],[NIVEL 4]]&lt;&gt;0,VLOOKUP(ActividadesCom[[#This Row],[NIVEL 4]],Catálogo!A:B,2,FALSE),"")</f>
        <v>4</v>
      </c>
      <c r="AB3909" s="149">
        <v>1</v>
      </c>
      <c r="AC3909" s="148" t="s">
        <v>9</v>
      </c>
      <c r="AD3909" s="149">
        <v>20231</v>
      </c>
      <c r="AE3909" s="149" t="s">
        <v>4007</v>
      </c>
      <c r="AF3909" s="149">
        <f>IF(ActividadesCom[[#This Row],[NIVEL 5]]&lt;&gt;0,VLOOKUP(ActividadesCom[[#This Row],[NIVEL 5]],Catálogo!A:B,2,FALSE),"")</f>
        <v>4</v>
      </c>
      <c r="AG3909" s="149">
        <v>1</v>
      </c>
    </row>
    <row r="3910" spans="1:34" s="151" customFormat="1" ht="30" customHeight="1" x14ac:dyDescent="0.25">
      <c r="A3910" s="147">
        <v>22470231</v>
      </c>
      <c r="B3910" s="148" t="str">
        <f>VLOOKUP(ActividadesCom[[#This Row],[NO. DE CONTROL]],'LISTADO ESTUDIANTES'!A:C,2,FALSE)</f>
        <v>RAMIREZ COHUO NELY BERENICE</v>
      </c>
      <c r="C3910" s="148" t="str">
        <f>VLOOKUP(ActividadesCom[[#This Row],[NO. DE CONTROL]],'LISTADO ESTUDIANTES'!A:C,3,FALSE)</f>
        <v>INGENIERIA EN ADMINISTRACION</v>
      </c>
      <c r="D3910" s="149" t="str">
        <f>VLOOKUP(ActividadesCom[[#This Row],[NO. DE CONTROL]],'LISTADO ESTUDIANTES'!A:D,4,FALSE)</f>
        <v>ACTIVO(A)</v>
      </c>
      <c r="E3910" s="147">
        <f>SUM(ActividadesCom[[#This Row],[CRÉD. 1]],ActividadesCom[[#This Row],[CRÉD. 2]],ActividadesCom[[#This Row],[CRÉD. 3]],ActividadesCom[[#This Row],[CRÉD. 4]],ActividadesCom[[#This Row],[CRÉD. 5]])</f>
        <v>5</v>
      </c>
      <c r="F3910" s="149">
        <f>IF(ActividadesCom[[#This Row],[ÚLTIMO SEMESTRE CON CRÉDITOS]]&gt;0,ROUND(AVERAGE(ActividadesCom[[#This Row],[VALOR NIVEL 5]],ActividadesCom[[#This Row],[VALOR NIVEL 4]],ActividadesCom[[#This Row],[VALOR NIVEL 3]],ActividadesCom[[#This Row],[VALOR NIVEL 2]],ActividadesCom[[#This Row],[VALOR NIVEL 1]]),0),"")</f>
        <v>4</v>
      </c>
      <c r="G3910" s="147" t="str">
        <f>IF(ActividadesCom[[#This Row],[PROMEDIO]]="","",IF(ActividadesCom[[#This Row],[PROMEDIO]]&gt;=4,"EXCELENTE",IF(ActividadesCom[[#This Row],[PROMEDIO]]&gt;=3,"NOTABLE",IF(ActividadesCom[[#This Row],[PROMEDIO]]&gt;=2,"BUENO",IF(ActividadesCom[[#This Row],[PROMEDIO]]=1,"SUFICIENTE","")))))</f>
        <v>EXCELENTE</v>
      </c>
      <c r="H3910" s="149">
        <f>MAX(ActividadesCom[[#This Row],[PERÍODO 1]],ActividadesCom[[#This Row],[PERÍODO 2]],ActividadesCom[[#This Row],[PERÍODO 3]],ActividadesCom[[#This Row],[PERÍODO 4]],ActividadesCom[[#This Row],[PERÍODO 5]])</f>
        <v>20253</v>
      </c>
      <c r="I3910" s="148" t="s">
        <v>318</v>
      </c>
      <c r="J3910" s="149">
        <v>20253</v>
      </c>
      <c r="K3910" s="149" t="s">
        <v>4007</v>
      </c>
      <c r="L3910" s="149">
        <f>IF(ActividadesCom[[#This Row],[NIVEL 1]]&lt;&gt;0,VLOOKUP(ActividadesCom[[#This Row],[NIVEL 1]],Catálogo!A:B,2,FALSE),"")</f>
        <v>4</v>
      </c>
      <c r="M3910" s="149">
        <v>1</v>
      </c>
      <c r="N3910" s="148" t="s">
        <v>6316</v>
      </c>
      <c r="O3910" s="149">
        <v>20241</v>
      </c>
      <c r="P3910" s="149" t="s">
        <v>4008</v>
      </c>
      <c r="Q3910" s="149">
        <f>IF(ActividadesCom[[#This Row],[NIVEL 2]]&lt;&gt;0,VLOOKUP(ActividadesCom[[#This Row],[NIVEL 2]],Catálogo!A:B,2,FALSE),"")</f>
        <v>3</v>
      </c>
      <c r="R3910" s="149">
        <v>1</v>
      </c>
      <c r="S3910" s="148" t="s">
        <v>6328</v>
      </c>
      <c r="T3910" s="149">
        <v>20241</v>
      </c>
      <c r="U3910" s="149" t="s">
        <v>4007</v>
      </c>
      <c r="V3910" s="149">
        <f>IF(ActividadesCom[[#This Row],[NIVEL 3]]&lt;&gt;0,VLOOKUP(ActividadesCom[[#This Row],[NIVEL 3]],Catálogo!A:B,2,FALSE),"")</f>
        <v>4</v>
      </c>
      <c r="W3910" s="149">
        <v>1</v>
      </c>
      <c r="X3910" s="148" t="s">
        <v>6706</v>
      </c>
      <c r="Y3910" s="149">
        <v>20243</v>
      </c>
      <c r="Z3910" s="149" t="s">
        <v>4007</v>
      </c>
      <c r="AA3910" s="149">
        <f>IF(ActividadesCom[[#This Row],[NIVEL 4]]&lt;&gt;0,VLOOKUP(ActividadesCom[[#This Row],[NIVEL 4]],Catálogo!A:B,2,FALSE),"")</f>
        <v>4</v>
      </c>
      <c r="AB3910" s="149">
        <v>1</v>
      </c>
      <c r="AC3910" s="148" t="s">
        <v>665</v>
      </c>
      <c r="AD3910" s="149">
        <v>20251</v>
      </c>
      <c r="AE3910" s="149" t="s">
        <v>4020</v>
      </c>
      <c r="AF3910" s="149">
        <f>IF(ActividadesCom[[#This Row],[NIVEL 5]]&lt;&gt;0,VLOOKUP(ActividadesCom[[#This Row],[NIVEL 5]],Catálogo!A:B,2,FALSE),"")</f>
        <v>3</v>
      </c>
      <c r="AG3910" s="149">
        <v>1</v>
      </c>
    </row>
    <row r="3911" spans="1:34" s="151" customFormat="1" ht="30" customHeight="1" x14ac:dyDescent="0.25">
      <c r="A3911" s="147">
        <v>22470232</v>
      </c>
      <c r="B3911" s="148" t="str">
        <f>VLOOKUP(ActividadesCom[[#This Row],[NO. DE CONTROL]],'LISTADO ESTUDIANTES'!A:C,2,FALSE)</f>
        <v>EHUAN ESCALANTE ALESSANDRA KRISTAL</v>
      </c>
      <c r="C3911" s="148" t="str">
        <f>VLOOKUP(ActividadesCom[[#This Row],[NO. DE CONTROL]],'LISTADO ESTUDIANTES'!A:C,3,FALSE)</f>
        <v>INGENIERIA EN ADMINISTRACION</v>
      </c>
      <c r="D3911" s="149" t="str">
        <f>VLOOKUP(ActividadesCom[[#This Row],[NO. DE CONTROL]],'LISTADO ESTUDIANTES'!A:D,4,FALSE)</f>
        <v>ACTIVO(A)</v>
      </c>
      <c r="E3911" s="147">
        <f>SUM(ActividadesCom[[#This Row],[CRÉD. 1]],ActividadesCom[[#This Row],[CRÉD. 2]],ActividadesCom[[#This Row],[CRÉD. 3]],ActividadesCom[[#This Row],[CRÉD. 4]],ActividadesCom[[#This Row],[CRÉD. 5]])</f>
        <v>5</v>
      </c>
      <c r="F3911" s="149">
        <f>IF(ActividadesCom[[#This Row],[ÚLTIMO SEMESTRE CON CRÉDITOS]]&gt;0,ROUND(AVERAGE(ActividadesCom[[#This Row],[VALOR NIVEL 5]],ActividadesCom[[#This Row],[VALOR NIVEL 4]],ActividadesCom[[#This Row],[VALOR NIVEL 3]],ActividadesCom[[#This Row],[VALOR NIVEL 2]],ActividadesCom[[#This Row],[VALOR NIVEL 1]]),0),"")</f>
        <v>3</v>
      </c>
      <c r="G3911" s="147" t="str">
        <f>IF(ActividadesCom[[#This Row],[PROMEDIO]]="","",IF(ActividadesCom[[#This Row],[PROMEDIO]]&gt;=4,"EXCELENTE",IF(ActividadesCom[[#This Row],[PROMEDIO]]&gt;=3,"NOTABLE",IF(ActividadesCom[[#This Row],[PROMEDIO]]&gt;=2,"BUENO",IF(ActividadesCom[[#This Row],[PROMEDIO]]=1,"SUFICIENTE","")))))</f>
        <v>NOTABLE</v>
      </c>
      <c r="H3911" s="149">
        <f>MAX(ActividadesCom[[#This Row],[PERÍODO 1]],ActividadesCom[[#This Row],[PERÍODO 2]],ActividadesCom[[#This Row],[PERÍODO 3]],ActividadesCom[[#This Row],[PERÍODO 4]],ActividadesCom[[#This Row],[PERÍODO 5]])</f>
        <v>20253</v>
      </c>
      <c r="I3911" s="148" t="s">
        <v>5743</v>
      </c>
      <c r="J3911" s="149">
        <v>20223</v>
      </c>
      <c r="K3911" s="149" t="s">
        <v>4010</v>
      </c>
      <c r="L3911" s="149">
        <f>IF(ActividadesCom[[#This Row],[NIVEL 1]]&lt;&gt;0,VLOOKUP(ActividadesCom[[#This Row],[NIVEL 1]],Catálogo!A:B,2,FALSE),"")</f>
        <v>1</v>
      </c>
      <c r="M3911" s="149">
        <v>1</v>
      </c>
      <c r="N3911" s="148" t="s">
        <v>42</v>
      </c>
      <c r="O3911" s="149">
        <v>20223</v>
      </c>
      <c r="P3911" s="149" t="s">
        <v>4008</v>
      </c>
      <c r="Q3911" s="149">
        <f>IF(ActividadesCom[[#This Row],[NIVEL 2]]&lt;&gt;0,VLOOKUP(ActividadesCom[[#This Row],[NIVEL 2]],Catálogo!A:B,2,FALSE),"")</f>
        <v>3</v>
      </c>
      <c r="R3911" s="149">
        <v>1</v>
      </c>
      <c r="S3911" s="148" t="s">
        <v>6315</v>
      </c>
      <c r="T3911" s="149">
        <v>20241</v>
      </c>
      <c r="U3911" s="149" t="s">
        <v>4008</v>
      </c>
      <c r="V3911" s="149">
        <f>IF(ActividadesCom[[#This Row],[NIVEL 3]]&lt;&gt;0,VLOOKUP(ActividadesCom[[#This Row],[NIVEL 3]],Catálogo!A:B,2,FALSE),"")</f>
        <v>3</v>
      </c>
      <c r="W3911" s="149">
        <v>1</v>
      </c>
      <c r="X3911" s="148" t="s">
        <v>7332</v>
      </c>
      <c r="Y3911" s="149">
        <v>20253</v>
      </c>
      <c r="Z3911" s="149" t="s">
        <v>4021</v>
      </c>
      <c r="AA3911" s="149">
        <f>IF(ActividadesCom[[#This Row],[NIVEL 4]]&lt;&gt;0,VLOOKUP(ActividadesCom[[#This Row],[NIVEL 4]],Catálogo!A:B,2,FALSE),"")</f>
        <v>2</v>
      </c>
      <c r="AB3911" s="149">
        <v>1</v>
      </c>
      <c r="AC3911" s="148" t="s">
        <v>318</v>
      </c>
      <c r="AD3911" s="149">
        <v>20253</v>
      </c>
      <c r="AE3911" s="149" t="s">
        <v>4007</v>
      </c>
      <c r="AF3911" s="149">
        <f>IF(ActividadesCom[[#This Row],[NIVEL 5]]&lt;&gt;0,VLOOKUP(ActividadesCom[[#This Row],[NIVEL 5]],Catálogo!A:B,2,FALSE),"")</f>
        <v>4</v>
      </c>
      <c r="AG3911" s="149">
        <v>1</v>
      </c>
    </row>
    <row r="3912" spans="1:34" ht="30" hidden="1" customHeight="1" x14ac:dyDescent="0.25">
      <c r="A3912" s="7">
        <v>22470233</v>
      </c>
      <c r="B3912" s="6" t="str">
        <f>VLOOKUP(ActividadesCom[[#This Row],[NO. DE CONTROL]],'LISTADO ESTUDIANTES'!A:C,2,FALSE)</f>
        <v>GIL CHI ANA VALERIA</v>
      </c>
      <c r="C3912" s="6" t="str">
        <f>VLOOKUP(ActividadesCom[[#This Row],[NO. DE CONTROL]],'LISTADO ESTUDIANTES'!A:C,3,FALSE)</f>
        <v>INGENIERIA EN ADMINISTRACION</v>
      </c>
      <c r="D3912" s="5" t="str">
        <f>VLOOKUP(ActividadesCom[[#This Row],[NO. DE CONTROL]],'LISTADO ESTUDIANTES'!A:D,4,FALSE)</f>
        <v>EGRESADO(A)</v>
      </c>
      <c r="E3912" s="7">
        <f>SUM(ActividadesCom[[#This Row],[CRÉD. 1]],ActividadesCom[[#This Row],[CRÉD. 2]],ActividadesCom[[#This Row],[CRÉD. 3]],ActividadesCom[[#This Row],[CRÉD. 4]],ActividadesCom[[#This Row],[CRÉD. 5]])</f>
        <v>1</v>
      </c>
      <c r="F3912" s="5">
        <f>IF(ActividadesCom[[#This Row],[ÚLTIMO SEMESTRE CON CRÉDITOS]]&gt;0,ROUND(AVERAGE(ActividadesCom[[#This Row],[VALOR NIVEL 5]],ActividadesCom[[#This Row],[VALOR NIVEL 4]],ActividadesCom[[#This Row],[VALOR NIVEL 3]],ActividadesCom[[#This Row],[VALOR NIVEL 2]],ActividadesCom[[#This Row],[VALOR NIVEL 1]]),0),"")</f>
        <v>1</v>
      </c>
      <c r="G3912" s="7" t="str">
        <f>IF(ActividadesCom[[#This Row],[PROMEDIO]]="","",IF(ActividadesCom[[#This Row],[PROMEDIO]]&gt;=4,"EXCELENTE",IF(ActividadesCom[[#This Row],[PROMEDIO]]&gt;=3,"NOTABLE",IF(ActividadesCom[[#This Row],[PROMEDIO]]&gt;=2,"BUENO",IF(ActividadesCom[[#This Row],[PROMEDIO]]=1,"SUFICIENTE","")))))</f>
        <v>SUFICIENTE</v>
      </c>
      <c r="H3912" s="5">
        <f>MAX(ActividadesCom[[#This Row],[PERÍODO 1]],ActividadesCom[[#This Row],[PERÍODO 2]],ActividadesCom[[#This Row],[PERÍODO 3]],ActividadesCom[[#This Row],[PERÍODO 4]],ActividadesCom[[#This Row],[PERÍODO 5]])</f>
        <v>20223</v>
      </c>
      <c r="I3912" s="6" t="s">
        <v>5744</v>
      </c>
      <c r="J3912" s="5">
        <v>20223</v>
      </c>
      <c r="K3912" s="5" t="s">
        <v>4010</v>
      </c>
      <c r="L3912" s="5">
        <f>IF(ActividadesCom[[#This Row],[NIVEL 1]]&lt;&gt;0,VLOOKUP(ActividadesCom[[#This Row],[NIVEL 1]],Catálogo!A:B,2,FALSE),"")</f>
        <v>1</v>
      </c>
      <c r="M3912" s="5">
        <v>1</v>
      </c>
      <c r="N3912" s="6"/>
      <c r="O3912" s="5"/>
      <c r="P3912" s="5"/>
      <c r="Q3912" s="5" t="str">
        <f>IF(ActividadesCom[[#This Row],[NIVEL 2]]&lt;&gt;0,VLOOKUP(ActividadesCom[[#This Row],[NIVEL 2]],Catálogo!A:B,2,FALSE),"")</f>
        <v/>
      </c>
      <c r="R3912" s="5"/>
      <c r="S3912" s="6"/>
      <c r="T3912" s="5"/>
      <c r="U3912" s="5"/>
      <c r="V3912" s="5" t="str">
        <f>IF(ActividadesCom[[#This Row],[NIVEL 3]]&lt;&gt;0,VLOOKUP(ActividadesCom[[#This Row],[NIVEL 3]],Catálogo!A:B,2,FALSE),"")</f>
        <v/>
      </c>
      <c r="W3912" s="5"/>
      <c r="X3912" s="6"/>
      <c r="Y3912" s="5"/>
      <c r="Z3912" s="5"/>
      <c r="AA3912" s="5" t="str">
        <f>IF(ActividadesCom[[#This Row],[NIVEL 4]]&lt;&gt;0,VLOOKUP(ActividadesCom[[#This Row],[NIVEL 4]],Catálogo!A:B,2,FALSE),"")</f>
        <v/>
      </c>
      <c r="AB3912" s="5"/>
      <c r="AC3912" s="6"/>
      <c r="AD3912" s="5"/>
      <c r="AE3912" s="5"/>
      <c r="AF3912" s="5" t="str">
        <f>IF(ActividadesCom[[#This Row],[NIVEL 5]]&lt;&gt;0,VLOOKUP(ActividadesCom[[#This Row],[NIVEL 5]],Catálogo!A:B,2,FALSE),"")</f>
        <v/>
      </c>
      <c r="AG3912" s="5"/>
      <c r="AH3912" s="2"/>
    </row>
    <row r="3913" spans="1:34" s="151" customFormat="1" ht="30" customHeight="1" x14ac:dyDescent="0.25">
      <c r="A3913" s="147">
        <v>22470234</v>
      </c>
      <c r="B3913" s="148" t="str">
        <f>VLOOKUP(ActividadesCom[[#This Row],[NO. DE CONTROL]],'LISTADO ESTUDIANTES'!A:C,2,FALSE)</f>
        <v>PERALTA HERNANDEZ NAOMI NARAIZA</v>
      </c>
      <c r="C3913" s="148" t="str">
        <f>VLOOKUP(ActividadesCom[[#This Row],[NO. DE CONTROL]],'LISTADO ESTUDIANTES'!A:C,3,FALSE)</f>
        <v>INGENIERIA EN ADMINISTRACION</v>
      </c>
      <c r="D3913" s="149" t="str">
        <f>VLOOKUP(ActividadesCom[[#This Row],[NO. DE CONTROL]],'LISTADO ESTUDIANTES'!A:D,4,FALSE)</f>
        <v>ACTIVO(A)</v>
      </c>
      <c r="E3913" s="147">
        <f>SUM(ActividadesCom[[#This Row],[CRÉD. 1]],ActividadesCom[[#This Row],[CRÉD. 2]],ActividadesCom[[#This Row],[CRÉD. 3]],ActividadesCom[[#This Row],[CRÉD. 4]],ActividadesCom[[#This Row],[CRÉD. 5]])</f>
        <v>5</v>
      </c>
      <c r="F3913" s="149">
        <f>IF(ActividadesCom[[#This Row],[ÚLTIMO SEMESTRE CON CRÉDITOS]]&gt;0,ROUND(AVERAGE(ActividadesCom[[#This Row],[VALOR NIVEL 5]],ActividadesCom[[#This Row],[VALOR NIVEL 4]],ActividadesCom[[#This Row],[VALOR NIVEL 3]],ActividadesCom[[#This Row],[VALOR NIVEL 2]],ActividadesCom[[#This Row],[VALOR NIVEL 1]]),0),"")</f>
        <v>3</v>
      </c>
      <c r="G3913" s="147" t="str">
        <f>IF(ActividadesCom[[#This Row],[PROMEDIO]]="","",IF(ActividadesCom[[#This Row],[PROMEDIO]]&gt;=4,"EXCELENTE",IF(ActividadesCom[[#This Row],[PROMEDIO]]&gt;=3,"NOTABLE",IF(ActividadesCom[[#This Row],[PROMEDIO]]&gt;=2,"BUENO",IF(ActividadesCom[[#This Row],[PROMEDIO]]=1,"SUFICIENTE","")))))</f>
        <v>NOTABLE</v>
      </c>
      <c r="H3913" s="149">
        <f>MAX(ActividadesCom[[#This Row],[PERÍODO 1]],ActividadesCom[[#This Row],[PERÍODO 2]],ActividadesCom[[#This Row],[PERÍODO 3]],ActividadesCom[[#This Row],[PERÍODO 4]],ActividadesCom[[#This Row],[PERÍODO 5]])</f>
        <v>20241</v>
      </c>
      <c r="I3913" s="148" t="s">
        <v>5816</v>
      </c>
      <c r="J3913" s="149">
        <v>20231</v>
      </c>
      <c r="K3913" s="149" t="s">
        <v>4008</v>
      </c>
      <c r="L3913" s="149">
        <f>IF(ActividadesCom[[#This Row],[NIVEL 1]]&lt;&gt;0,VLOOKUP(ActividadesCom[[#This Row],[NIVEL 1]],Catálogo!A:B,2,FALSE),"")</f>
        <v>3</v>
      </c>
      <c r="M3913" s="149">
        <v>2</v>
      </c>
      <c r="N3913" s="148" t="s">
        <v>12</v>
      </c>
      <c r="O3913" s="149">
        <v>20231</v>
      </c>
      <c r="P3913" s="149" t="s">
        <v>4021</v>
      </c>
      <c r="Q3913" s="149">
        <f>IF(ActividadesCom[[#This Row],[NIVEL 2]]&lt;&gt;0,VLOOKUP(ActividadesCom[[#This Row],[NIVEL 2]],Catálogo!A:B,2,FALSE),"")</f>
        <v>2</v>
      </c>
      <c r="R3913" s="149">
        <v>1</v>
      </c>
      <c r="S3913" s="148" t="s">
        <v>6315</v>
      </c>
      <c r="T3913" s="149">
        <v>20241</v>
      </c>
      <c r="U3913" s="149" t="s">
        <v>4008</v>
      </c>
      <c r="V3913" s="149">
        <f>IF(ActividadesCom[[#This Row],[NIVEL 3]]&lt;&gt;0,VLOOKUP(ActividadesCom[[#This Row],[NIVEL 3]],Catálogo!A:B,2,FALSE),"")</f>
        <v>3</v>
      </c>
      <c r="W3913" s="149">
        <v>1</v>
      </c>
      <c r="X3913" s="148" t="s">
        <v>6328</v>
      </c>
      <c r="Y3913" s="149">
        <v>20241</v>
      </c>
      <c r="Z3913" s="149" t="s">
        <v>4007</v>
      </c>
      <c r="AA3913" s="149">
        <f>IF(ActividadesCom[[#This Row],[NIVEL 4]]&lt;&gt;0,VLOOKUP(ActividadesCom[[#This Row],[NIVEL 4]],Catálogo!A:B,2,FALSE),"")</f>
        <v>4</v>
      </c>
      <c r="AB3913" s="149">
        <v>1</v>
      </c>
      <c r="AC3913" s="148"/>
      <c r="AD3913" s="149"/>
      <c r="AE3913" s="149"/>
      <c r="AF3913" s="149" t="str">
        <f>IF(ActividadesCom[[#This Row],[NIVEL 5]]&lt;&gt;0,VLOOKUP(ActividadesCom[[#This Row],[NIVEL 5]],Catálogo!A:B,2,FALSE),"")</f>
        <v/>
      </c>
      <c r="AG3913" s="149"/>
    </row>
    <row r="3914" spans="1:34" s="151" customFormat="1" ht="30" customHeight="1" x14ac:dyDescent="0.25">
      <c r="A3914" s="147">
        <v>22470235</v>
      </c>
      <c r="B3914" s="148" t="str">
        <f>VLOOKUP(ActividadesCom[[#This Row],[NO. DE CONTROL]],'LISTADO ESTUDIANTES'!A:C,2,FALSE)</f>
        <v>PENICHE PINZON JENIFER STEFANIA</v>
      </c>
      <c r="C3914" s="148" t="str">
        <f>VLOOKUP(ActividadesCom[[#This Row],[NO. DE CONTROL]],'LISTADO ESTUDIANTES'!A:C,3,FALSE)</f>
        <v>INGENIERIA EN ADMINISTRACION</v>
      </c>
      <c r="D3914" s="149" t="str">
        <f>VLOOKUP(ActividadesCom[[#This Row],[NO. DE CONTROL]],'LISTADO ESTUDIANTES'!A:D,4,FALSE)</f>
        <v>ACTIVO(A)</v>
      </c>
      <c r="E3914" s="147">
        <f>SUM(ActividadesCom[[#This Row],[CRÉD. 1]],ActividadesCom[[#This Row],[CRÉD. 2]],ActividadesCom[[#This Row],[CRÉD. 3]],ActividadesCom[[#This Row],[CRÉD. 4]],ActividadesCom[[#This Row],[CRÉD. 5]])</f>
        <v>6</v>
      </c>
      <c r="F3914" s="149">
        <f>IF(ActividadesCom[[#This Row],[ÚLTIMO SEMESTRE CON CRÉDITOS]]&gt;0,ROUND(AVERAGE(ActividadesCom[[#This Row],[VALOR NIVEL 5]],ActividadesCom[[#This Row],[VALOR NIVEL 4]],ActividadesCom[[#This Row],[VALOR NIVEL 3]],ActividadesCom[[#This Row],[VALOR NIVEL 2]],ActividadesCom[[#This Row],[VALOR NIVEL 1]]),0),"")</f>
        <v>4</v>
      </c>
      <c r="G3914" s="147" t="str">
        <f>IF(ActividadesCom[[#This Row],[PROMEDIO]]="","",IF(ActividadesCom[[#This Row],[PROMEDIO]]&gt;=4,"EXCELENTE",IF(ActividadesCom[[#This Row],[PROMEDIO]]&gt;=3,"NOTABLE",IF(ActividadesCom[[#This Row],[PROMEDIO]]&gt;=2,"BUENO",IF(ActividadesCom[[#This Row],[PROMEDIO]]=1,"SUFICIENTE","")))))</f>
        <v>EXCELENTE</v>
      </c>
      <c r="H3914" s="149">
        <f>MAX(ActividadesCom[[#This Row],[PERÍODO 1]],ActividadesCom[[#This Row],[PERÍODO 2]],ActividadesCom[[#This Row],[PERÍODO 3]],ActividadesCom[[#This Row],[PERÍODO 4]],ActividadesCom[[#This Row],[PERÍODO 5]])</f>
        <v>20233</v>
      </c>
      <c r="I3914" s="148" t="s">
        <v>25</v>
      </c>
      <c r="J3914" s="149">
        <v>20223</v>
      </c>
      <c r="K3914" s="149" t="s">
        <v>4007</v>
      </c>
      <c r="L3914" s="149">
        <f>IF(ActividadesCom[[#This Row],[NIVEL 1]]&lt;&gt;0,VLOOKUP(ActividadesCom[[#This Row],[NIVEL 1]],Catálogo!A:B,2,FALSE),"")</f>
        <v>4</v>
      </c>
      <c r="M3914" s="149">
        <v>1</v>
      </c>
      <c r="N3914" s="148" t="s">
        <v>5818</v>
      </c>
      <c r="O3914" s="149">
        <v>20231</v>
      </c>
      <c r="P3914" s="149" t="s">
        <v>4007</v>
      </c>
      <c r="Q3914" s="149">
        <f>IF(ActividadesCom[[#This Row],[NIVEL 2]]&lt;&gt;0,VLOOKUP(ActividadesCom[[#This Row],[NIVEL 2]],Catálogo!A:B,2,FALSE),"")</f>
        <v>4</v>
      </c>
      <c r="R3914" s="149">
        <v>2</v>
      </c>
      <c r="S3914" s="148" t="s">
        <v>25</v>
      </c>
      <c r="T3914" s="149">
        <v>20231</v>
      </c>
      <c r="U3914" s="149" t="s">
        <v>4008</v>
      </c>
      <c r="V3914" s="149">
        <f>IF(ActividadesCom[[#This Row],[NIVEL 3]]&lt;&gt;0,VLOOKUP(ActividadesCom[[#This Row],[NIVEL 3]],Catálogo!A:B,2,FALSE),"")</f>
        <v>3</v>
      </c>
      <c r="W3914" s="149">
        <v>1</v>
      </c>
      <c r="X3914" s="148" t="s">
        <v>6265</v>
      </c>
      <c r="Y3914" s="149">
        <v>20233</v>
      </c>
      <c r="Z3914" s="149" t="s">
        <v>4007</v>
      </c>
      <c r="AA3914" s="149">
        <f>IF(ActividadesCom[[#This Row],[NIVEL 4]]&lt;&gt;0,VLOOKUP(ActividadesCom[[#This Row],[NIVEL 4]],Catálogo!A:B,2,FALSE),"")</f>
        <v>4</v>
      </c>
      <c r="AB3914" s="149">
        <v>2</v>
      </c>
      <c r="AC3914" s="148"/>
      <c r="AD3914" s="149"/>
      <c r="AE3914" s="149"/>
      <c r="AF3914" s="149" t="str">
        <f>IF(ActividadesCom[[#This Row],[NIVEL 5]]&lt;&gt;0,VLOOKUP(ActividadesCom[[#This Row],[NIVEL 5]],Catálogo!A:B,2,FALSE),"")</f>
        <v/>
      </c>
      <c r="AG3914" s="149"/>
    </row>
    <row r="3915" spans="1:34" s="151" customFormat="1" ht="30" customHeight="1" x14ac:dyDescent="0.25">
      <c r="A3915" s="147">
        <v>22470236</v>
      </c>
      <c r="B3915" s="148" t="str">
        <f>VLOOKUP(ActividadesCom[[#This Row],[NO. DE CONTROL]],'LISTADO ESTUDIANTES'!A:C,2,FALSE)</f>
        <v>GARCIA GONZALEZ ROBERTO EDUARDO</v>
      </c>
      <c r="C3915" s="148" t="str">
        <f>VLOOKUP(ActividadesCom[[#This Row],[NO. DE CONTROL]],'LISTADO ESTUDIANTES'!A:C,3,FALSE)</f>
        <v>INGENIERIA EN ADMINISTRACION</v>
      </c>
      <c r="D3915" s="149" t="str">
        <f>VLOOKUP(ActividadesCom[[#This Row],[NO. DE CONTROL]],'LISTADO ESTUDIANTES'!A:D,4,FALSE)</f>
        <v>ACTIVO(A)</v>
      </c>
      <c r="E3915" s="147">
        <f>SUM(ActividadesCom[[#This Row],[CRÉD. 1]],ActividadesCom[[#This Row],[CRÉD. 2]],ActividadesCom[[#This Row],[CRÉD. 3]],ActividadesCom[[#This Row],[CRÉD. 4]],ActividadesCom[[#This Row],[CRÉD. 5]])</f>
        <v>5</v>
      </c>
      <c r="F3915" s="149">
        <f>IF(ActividadesCom[[#This Row],[ÚLTIMO SEMESTRE CON CRÉDITOS]]&gt;0,ROUND(AVERAGE(ActividadesCom[[#This Row],[VALOR NIVEL 5]],ActividadesCom[[#This Row],[VALOR NIVEL 4]],ActividadesCom[[#This Row],[VALOR NIVEL 3]],ActividadesCom[[#This Row],[VALOR NIVEL 2]],ActividadesCom[[#This Row],[VALOR NIVEL 1]]),0),"")</f>
        <v>3</v>
      </c>
      <c r="G3915" s="147" t="str">
        <f>IF(ActividadesCom[[#This Row],[PROMEDIO]]="","",IF(ActividadesCom[[#This Row],[PROMEDIO]]&gt;=4,"EXCELENTE",IF(ActividadesCom[[#This Row],[PROMEDIO]]&gt;=3,"NOTABLE",IF(ActividadesCom[[#This Row],[PROMEDIO]]&gt;=2,"BUENO",IF(ActividadesCom[[#This Row],[PROMEDIO]]=1,"SUFICIENTE","")))))</f>
        <v>NOTABLE</v>
      </c>
      <c r="H3915" s="149">
        <f>MAX(ActividadesCom[[#This Row],[PERÍODO 1]],ActividadesCom[[#This Row],[PERÍODO 2]],ActividadesCom[[#This Row],[PERÍODO 3]],ActividadesCom[[#This Row],[PERÍODO 4]],ActividadesCom[[#This Row],[PERÍODO 5]])</f>
        <v>20253</v>
      </c>
      <c r="I3915" s="148" t="s">
        <v>12</v>
      </c>
      <c r="J3915" s="149">
        <v>20223</v>
      </c>
      <c r="K3915" s="149" t="s">
        <v>4010</v>
      </c>
      <c r="L3915" s="149">
        <f>IF(ActividadesCom[[#This Row],[NIVEL 1]]&lt;&gt;0,VLOOKUP(ActividadesCom[[#This Row],[NIVEL 1]],Catálogo!A:B,2,FALSE),"")</f>
        <v>1</v>
      </c>
      <c r="M3915" s="149">
        <v>1</v>
      </c>
      <c r="N3915" s="148" t="s">
        <v>5818</v>
      </c>
      <c r="O3915" s="149">
        <v>20231</v>
      </c>
      <c r="P3915" s="149" t="s">
        <v>4007</v>
      </c>
      <c r="Q3915" s="149">
        <f>IF(ActividadesCom[[#This Row],[NIVEL 2]]&lt;&gt;0,VLOOKUP(ActividadesCom[[#This Row],[NIVEL 2]],Catálogo!A:B,2,FALSE),"")</f>
        <v>4</v>
      </c>
      <c r="R3915" s="149">
        <v>2</v>
      </c>
      <c r="S3915" s="148" t="s">
        <v>25</v>
      </c>
      <c r="T3915" s="149">
        <v>20243</v>
      </c>
      <c r="U3915" s="149" t="s">
        <v>4021</v>
      </c>
      <c r="V3915" s="149">
        <f>IF(ActividadesCom[[#This Row],[NIVEL 3]]&lt;&gt;0,VLOOKUP(ActividadesCom[[#This Row],[NIVEL 3]],Catálogo!A:B,2,FALSE),"")</f>
        <v>2</v>
      </c>
      <c r="W3915" s="149">
        <v>1</v>
      </c>
      <c r="X3915" s="148" t="s">
        <v>318</v>
      </c>
      <c r="Y3915" s="149">
        <v>20253</v>
      </c>
      <c r="Z3915" s="149" t="s">
        <v>4007</v>
      </c>
      <c r="AA3915" s="149">
        <f>IF(ActividadesCom[[#This Row],[NIVEL 4]]&lt;&gt;0,VLOOKUP(ActividadesCom[[#This Row],[NIVEL 4]],Catálogo!A:B,2,FALSE),"")</f>
        <v>4</v>
      </c>
      <c r="AB3915" s="149">
        <v>1</v>
      </c>
      <c r="AC3915" s="148"/>
      <c r="AD3915" s="149"/>
      <c r="AE3915" s="149"/>
      <c r="AF3915" s="149" t="str">
        <f>IF(ActividadesCom[[#This Row],[NIVEL 5]]&lt;&gt;0,VLOOKUP(ActividadesCom[[#This Row],[NIVEL 5]],Catálogo!A:B,2,FALSE),"")</f>
        <v/>
      </c>
      <c r="AG3915" s="149"/>
    </row>
    <row r="3916" spans="1:34" s="151" customFormat="1" ht="30" customHeight="1" x14ac:dyDescent="0.25">
      <c r="A3916" s="147">
        <v>22470237</v>
      </c>
      <c r="B3916" s="148" t="str">
        <f>VLOOKUP(ActividadesCom[[#This Row],[NO. DE CONTROL]],'LISTADO ESTUDIANTES'!A:C,2,FALSE)</f>
        <v>GARCIA GONZALEZ SANDI DEL CARMEN</v>
      </c>
      <c r="C3916" s="148" t="str">
        <f>VLOOKUP(ActividadesCom[[#This Row],[NO. DE CONTROL]],'LISTADO ESTUDIANTES'!A:C,3,FALSE)</f>
        <v>INGENIERIA EN ADMINISTRACION</v>
      </c>
      <c r="D3916" s="149" t="str">
        <f>VLOOKUP(ActividadesCom[[#This Row],[NO. DE CONTROL]],'LISTADO ESTUDIANTES'!A:D,4,FALSE)</f>
        <v>ACTIVO(A)</v>
      </c>
      <c r="E3916" s="147">
        <f>SUM(ActividadesCom[[#This Row],[CRÉD. 1]],ActividadesCom[[#This Row],[CRÉD. 2]],ActividadesCom[[#This Row],[CRÉD. 3]],ActividadesCom[[#This Row],[CRÉD. 4]],ActividadesCom[[#This Row],[CRÉD. 5]])</f>
        <v>5</v>
      </c>
      <c r="F3916" s="149">
        <f>IF(ActividadesCom[[#This Row],[ÚLTIMO SEMESTRE CON CRÉDITOS]]&gt;0,ROUND(AVERAGE(ActividadesCom[[#This Row],[VALOR NIVEL 5]],ActividadesCom[[#This Row],[VALOR NIVEL 4]],ActividadesCom[[#This Row],[VALOR NIVEL 3]],ActividadesCom[[#This Row],[VALOR NIVEL 2]],ActividadesCom[[#This Row],[VALOR NIVEL 1]]),0),"")</f>
        <v>3</v>
      </c>
      <c r="G3916" s="147" t="str">
        <f>IF(ActividadesCom[[#This Row],[PROMEDIO]]="","",IF(ActividadesCom[[#This Row],[PROMEDIO]]&gt;=4,"EXCELENTE",IF(ActividadesCom[[#This Row],[PROMEDIO]]&gt;=3,"NOTABLE",IF(ActividadesCom[[#This Row],[PROMEDIO]]&gt;=2,"BUENO",IF(ActividadesCom[[#This Row],[PROMEDIO]]=1,"SUFICIENTE","")))))</f>
        <v>NOTABLE</v>
      </c>
      <c r="H3916" s="149">
        <f>MAX(ActividadesCom[[#This Row],[PERÍODO 1]],ActividadesCom[[#This Row],[PERÍODO 2]],ActividadesCom[[#This Row],[PERÍODO 3]],ActividadesCom[[#This Row],[PERÍODO 4]],ActividadesCom[[#This Row],[PERÍODO 5]])</f>
        <v>20241</v>
      </c>
      <c r="I3916" s="148" t="s">
        <v>5816</v>
      </c>
      <c r="J3916" s="149">
        <v>20231</v>
      </c>
      <c r="K3916" s="149" t="s">
        <v>4008</v>
      </c>
      <c r="L3916" s="149">
        <f>IF(ActividadesCom[[#This Row],[NIVEL 1]]&lt;&gt;0,VLOOKUP(ActividadesCom[[#This Row],[NIVEL 1]],Catálogo!A:B,2,FALSE),"")</f>
        <v>3</v>
      </c>
      <c r="M3916" s="149">
        <v>2</v>
      </c>
      <c r="N3916" s="148" t="s">
        <v>12</v>
      </c>
      <c r="O3916" s="149">
        <v>20231</v>
      </c>
      <c r="P3916" s="149" t="s">
        <v>4021</v>
      </c>
      <c r="Q3916" s="149">
        <f>IF(ActividadesCom[[#This Row],[NIVEL 2]]&lt;&gt;0,VLOOKUP(ActividadesCom[[#This Row],[NIVEL 2]],Catálogo!A:B,2,FALSE),"")</f>
        <v>2</v>
      </c>
      <c r="R3916" s="149">
        <v>1</v>
      </c>
      <c r="S3916" s="148" t="s">
        <v>6315</v>
      </c>
      <c r="T3916" s="149">
        <v>20241</v>
      </c>
      <c r="U3916" s="149" t="s">
        <v>4008</v>
      </c>
      <c r="V3916" s="149">
        <f>IF(ActividadesCom[[#This Row],[NIVEL 3]]&lt;&gt;0,VLOOKUP(ActividadesCom[[#This Row],[NIVEL 3]],Catálogo!A:B,2,FALSE),"")</f>
        <v>3</v>
      </c>
      <c r="W3916" s="149">
        <v>1</v>
      </c>
      <c r="X3916" s="148" t="s">
        <v>6328</v>
      </c>
      <c r="Y3916" s="149">
        <v>20241</v>
      </c>
      <c r="Z3916" s="149" t="s">
        <v>4007</v>
      </c>
      <c r="AA3916" s="149">
        <f>IF(ActividadesCom[[#This Row],[NIVEL 4]]&lt;&gt;0,VLOOKUP(ActividadesCom[[#This Row],[NIVEL 4]],Catálogo!A:B,2,FALSE),"")</f>
        <v>4</v>
      </c>
      <c r="AB3916" s="149">
        <v>1</v>
      </c>
      <c r="AC3916" s="148"/>
      <c r="AD3916" s="149"/>
      <c r="AE3916" s="149"/>
      <c r="AF3916" s="149" t="str">
        <f>IF(ActividadesCom[[#This Row],[NIVEL 5]]&lt;&gt;0,VLOOKUP(ActividadesCom[[#This Row],[NIVEL 5]],Catálogo!A:B,2,FALSE),"")</f>
        <v/>
      </c>
      <c r="AG3916" s="149"/>
    </row>
    <row r="3917" spans="1:34" ht="30" hidden="1" customHeight="1" x14ac:dyDescent="0.25">
      <c r="A3917" s="7">
        <v>22470238</v>
      </c>
      <c r="B3917" s="6" t="str">
        <f>VLOOKUP(ActividadesCom[[#This Row],[NO. DE CONTROL]],'LISTADO ESTUDIANTES'!A:C,2,FALSE)</f>
        <v>TUT LOPEZ ELIAM ABIEL</v>
      </c>
      <c r="C3917" s="6" t="str">
        <f>VLOOKUP(ActividadesCom[[#This Row],[NO. DE CONTROL]],'LISTADO ESTUDIANTES'!A:C,3,FALSE)</f>
        <v>INGENIERIA EN ADMINISTRACION</v>
      </c>
      <c r="D3917" s="5" t="str">
        <f>VLOOKUP(ActividadesCom[[#This Row],[NO. DE CONTROL]],'LISTADO ESTUDIANTES'!A:D,4,FALSE)</f>
        <v>BAJA</v>
      </c>
      <c r="E3917" s="7">
        <f>SUM(ActividadesCom[[#This Row],[CRÉD. 1]],ActividadesCom[[#This Row],[CRÉD. 2]],ActividadesCom[[#This Row],[CRÉD. 3]],ActividadesCom[[#This Row],[CRÉD. 4]],ActividadesCom[[#This Row],[CRÉD. 5]])</f>
        <v>5</v>
      </c>
      <c r="F3917" s="5">
        <f>IF(ActividadesCom[[#This Row],[ÚLTIMO SEMESTRE CON CRÉDITOS]]&gt;0,ROUND(AVERAGE(ActividadesCom[[#This Row],[VALOR NIVEL 5]],ActividadesCom[[#This Row],[VALOR NIVEL 4]],ActividadesCom[[#This Row],[VALOR NIVEL 3]],ActividadesCom[[#This Row],[VALOR NIVEL 2]],ActividadesCom[[#This Row],[VALOR NIVEL 1]]),0),"")</f>
        <v>4</v>
      </c>
      <c r="G3917" s="7" t="str">
        <f>IF(ActividadesCom[[#This Row],[PROMEDIO]]="","",IF(ActividadesCom[[#This Row],[PROMEDIO]]&gt;=4,"EXCELENTE",IF(ActividadesCom[[#This Row],[PROMEDIO]]&gt;=3,"NOTABLE",IF(ActividadesCom[[#This Row],[PROMEDIO]]&gt;=2,"BUENO",IF(ActividadesCom[[#This Row],[PROMEDIO]]=1,"SUFICIENTE","")))))</f>
        <v>EXCELENTE</v>
      </c>
      <c r="H3917" s="5">
        <f>MAX(ActividadesCom[[#This Row],[PERÍODO 1]],ActividadesCom[[#This Row],[PERÍODO 2]],ActividadesCom[[#This Row],[PERÍODO 3]],ActividadesCom[[#This Row],[PERÍODO 4]],ActividadesCom[[#This Row],[PERÍODO 5]])</f>
        <v>20253</v>
      </c>
      <c r="I3917" s="6" t="s">
        <v>5818</v>
      </c>
      <c r="J3917" s="5">
        <v>20231</v>
      </c>
      <c r="K3917" s="5" t="s">
        <v>4007</v>
      </c>
      <c r="L3917" s="5">
        <f>IF(ActividadesCom[[#This Row],[NIVEL 1]]&lt;&gt;0,VLOOKUP(ActividadesCom[[#This Row],[NIVEL 1]],Catálogo!A:B,2,FALSE),"")</f>
        <v>4</v>
      </c>
      <c r="M3917" s="5">
        <v>2</v>
      </c>
      <c r="N3917" s="6" t="s">
        <v>6331</v>
      </c>
      <c r="O3917" s="5">
        <v>20241</v>
      </c>
      <c r="P3917" s="5" t="s">
        <v>4007</v>
      </c>
      <c r="Q3917" s="5">
        <f>IF(ActividadesCom[[#This Row],[NIVEL 2]]&lt;&gt;0,VLOOKUP(ActividadesCom[[#This Row],[NIVEL 2]],Catálogo!A:B,2,FALSE),"")</f>
        <v>4</v>
      </c>
      <c r="R3917" s="5">
        <v>2</v>
      </c>
      <c r="S3917" s="6" t="s">
        <v>318</v>
      </c>
      <c r="T3917" s="5">
        <v>20253</v>
      </c>
      <c r="U3917" s="5" t="s">
        <v>4007</v>
      </c>
      <c r="V3917" s="5">
        <f>IF(ActividadesCom[[#This Row],[NIVEL 3]]&lt;&gt;0,VLOOKUP(ActividadesCom[[#This Row],[NIVEL 3]],Catálogo!A:B,2,FALSE),"")</f>
        <v>4</v>
      </c>
      <c r="W3917" s="5">
        <v>1</v>
      </c>
      <c r="X3917" s="6"/>
      <c r="Y3917" s="5"/>
      <c r="Z3917" s="5"/>
      <c r="AA3917" s="5" t="str">
        <f>IF(ActividadesCom[[#This Row],[NIVEL 4]]&lt;&gt;0,VLOOKUP(ActividadesCom[[#This Row],[NIVEL 4]],Catálogo!A:B,2,FALSE),"")</f>
        <v/>
      </c>
      <c r="AB3917" s="5"/>
      <c r="AC3917" s="6"/>
      <c r="AD3917" s="5"/>
      <c r="AE3917" s="5"/>
      <c r="AF3917" s="5" t="str">
        <f>IF(ActividadesCom[[#This Row],[NIVEL 5]]&lt;&gt;0,VLOOKUP(ActividadesCom[[#This Row],[NIVEL 5]],Catálogo!A:B,2,FALSE),"")</f>
        <v/>
      </c>
      <c r="AG3917" s="5"/>
      <c r="AH3917" s="2"/>
    </row>
    <row r="3918" spans="1:34" ht="30" customHeight="1" x14ac:dyDescent="0.25">
      <c r="A3918" s="7">
        <v>22470239</v>
      </c>
      <c r="B3918" s="6" t="str">
        <f>VLOOKUP(ActividadesCom[[#This Row],[NO. DE CONTROL]],'LISTADO ESTUDIANTES'!A:C,2,FALSE)</f>
        <v>GALLEGOS TRUJILLO JOSE ANTONIO</v>
      </c>
      <c r="C3918" s="6" t="str">
        <f>VLOOKUP(ActividadesCom[[#This Row],[NO. DE CONTROL]],'LISTADO ESTUDIANTES'!A:C,3,FALSE)</f>
        <v>INGENIERIA EN ADMINISTRACION</v>
      </c>
      <c r="D3918" s="5" t="str">
        <f>VLOOKUP(ActividadesCom[[#This Row],[NO. DE CONTROL]],'LISTADO ESTUDIANTES'!A:D,4,FALSE)</f>
        <v>ACTIVO(A)</v>
      </c>
      <c r="E3918" s="7">
        <f>SUM(ActividadesCom[[#This Row],[CRÉD. 1]],ActividadesCom[[#This Row],[CRÉD. 2]],ActividadesCom[[#This Row],[CRÉD. 3]],ActividadesCom[[#This Row],[CRÉD. 4]],ActividadesCom[[#This Row],[CRÉD. 5]])</f>
        <v>2</v>
      </c>
      <c r="F3918" s="5">
        <f>IF(ActividadesCom[[#This Row],[ÚLTIMO SEMESTRE CON CRÉDITOS]]&gt;0,ROUND(AVERAGE(ActividadesCom[[#This Row],[VALOR NIVEL 5]],ActividadesCom[[#This Row],[VALOR NIVEL 4]],ActividadesCom[[#This Row],[VALOR NIVEL 3]],ActividadesCom[[#This Row],[VALOR NIVEL 2]],ActividadesCom[[#This Row],[VALOR NIVEL 1]]),0),"")</f>
        <v>2</v>
      </c>
      <c r="G3918" s="7" t="str">
        <f>IF(ActividadesCom[[#This Row],[PROMEDIO]]="","",IF(ActividadesCom[[#This Row],[PROMEDIO]]&gt;=4,"EXCELENTE",IF(ActividadesCom[[#This Row],[PROMEDIO]]&gt;=3,"NOTABLE",IF(ActividadesCom[[#This Row],[PROMEDIO]]&gt;=2,"BUENO",IF(ActividadesCom[[#This Row],[PROMEDIO]]=1,"SUFICIENTE","")))))</f>
        <v>BUENO</v>
      </c>
      <c r="H3918" s="5">
        <f>MAX(ActividadesCom[[#This Row],[PERÍODO 1]],ActividadesCom[[#This Row],[PERÍODO 2]],ActividadesCom[[#This Row],[PERÍODO 3]],ActividadesCom[[#This Row],[PERÍODO 4]],ActividadesCom[[#This Row],[PERÍODO 5]])</f>
        <v>20251</v>
      </c>
      <c r="I3918" s="6" t="s">
        <v>47</v>
      </c>
      <c r="J3918" s="5">
        <v>20231</v>
      </c>
      <c r="K3918" s="5" t="s">
        <v>4010</v>
      </c>
      <c r="L3918" s="5">
        <f>IF(ActividadesCom[[#This Row],[NIVEL 1]]&lt;&gt;0,VLOOKUP(ActividadesCom[[#This Row],[NIVEL 1]],Catálogo!A:B,2,FALSE),"")</f>
        <v>1</v>
      </c>
      <c r="M3918" s="5">
        <v>1</v>
      </c>
      <c r="N3918" s="6" t="s">
        <v>31</v>
      </c>
      <c r="O3918" s="5">
        <v>20251</v>
      </c>
      <c r="P3918" s="5" t="s">
        <v>4008</v>
      </c>
      <c r="Q3918" s="5">
        <f>IF(ActividadesCom[[#This Row],[NIVEL 2]]&lt;&gt;0,VLOOKUP(ActividadesCom[[#This Row],[NIVEL 2]],Catálogo!A:B,2,FALSE),"")</f>
        <v>3</v>
      </c>
      <c r="R3918" s="5">
        <v>1</v>
      </c>
      <c r="S3918" s="6"/>
      <c r="T3918" s="5"/>
      <c r="U3918" s="5"/>
      <c r="V3918" s="5" t="str">
        <f>IF(ActividadesCom[[#This Row],[NIVEL 3]]&lt;&gt;0,VLOOKUP(ActividadesCom[[#This Row],[NIVEL 3]],Catálogo!A:B,2,FALSE),"")</f>
        <v/>
      </c>
      <c r="W3918" s="5"/>
      <c r="X3918" s="6"/>
      <c r="Y3918" s="5"/>
      <c r="Z3918" s="5"/>
      <c r="AA3918" s="5" t="str">
        <f>IF(ActividadesCom[[#This Row],[NIVEL 4]]&lt;&gt;0,VLOOKUP(ActividadesCom[[#This Row],[NIVEL 4]],Catálogo!A:B,2,FALSE),"")</f>
        <v/>
      </c>
      <c r="AB3918" s="5"/>
      <c r="AC3918" s="6"/>
      <c r="AD3918" s="5"/>
      <c r="AE3918" s="5"/>
      <c r="AF3918" s="5" t="str">
        <f>IF(ActividadesCom[[#This Row],[NIVEL 5]]&lt;&gt;0,VLOOKUP(ActividadesCom[[#This Row],[NIVEL 5]],Catálogo!A:B,2,FALSE),"")</f>
        <v/>
      </c>
      <c r="AG3918" s="5"/>
      <c r="AH3918" s="2"/>
    </row>
    <row r="3919" spans="1:34" s="151" customFormat="1" ht="30" customHeight="1" x14ac:dyDescent="0.25">
      <c r="A3919" s="147">
        <v>22470241</v>
      </c>
      <c r="B3919" s="148" t="str">
        <f>VLOOKUP(ActividadesCom[[#This Row],[NO. DE CONTROL]],'LISTADO ESTUDIANTES'!A:C,2,FALSE)</f>
        <v>REYES CAJUN RAQUEL NOEMI</v>
      </c>
      <c r="C3919" s="148" t="str">
        <f>VLOOKUP(ActividadesCom[[#This Row],[NO. DE CONTROL]],'LISTADO ESTUDIANTES'!A:C,3,FALSE)</f>
        <v>INGENIERIA QUIMICA</v>
      </c>
      <c r="D3919" s="149" t="str">
        <f>VLOOKUP(ActividadesCom[[#This Row],[NO. DE CONTROL]],'LISTADO ESTUDIANTES'!A:D,4,FALSE)</f>
        <v>ACTIVO(A)</v>
      </c>
      <c r="E3919" s="147">
        <f>SUM(ActividadesCom[[#This Row],[CRÉD. 1]],ActividadesCom[[#This Row],[CRÉD. 2]],ActividadesCom[[#This Row],[CRÉD. 3]],ActividadesCom[[#This Row],[CRÉD. 4]],ActividadesCom[[#This Row],[CRÉD. 5]])</f>
        <v>5</v>
      </c>
      <c r="F3919" s="149">
        <f>IF(ActividadesCom[[#This Row],[ÚLTIMO SEMESTRE CON CRÉDITOS]]&gt;0,ROUND(AVERAGE(ActividadesCom[[#This Row],[VALOR NIVEL 5]],ActividadesCom[[#This Row],[VALOR NIVEL 4]],ActividadesCom[[#This Row],[VALOR NIVEL 3]],ActividadesCom[[#This Row],[VALOR NIVEL 2]],ActividadesCom[[#This Row],[VALOR NIVEL 1]]),0),"")</f>
        <v>3</v>
      </c>
      <c r="G3919" s="147" t="str">
        <f>IF(ActividadesCom[[#This Row],[PROMEDIO]]="","",IF(ActividadesCom[[#This Row],[PROMEDIO]]&gt;=4,"EXCELENTE",IF(ActividadesCom[[#This Row],[PROMEDIO]]&gt;=3,"NOTABLE",IF(ActividadesCom[[#This Row],[PROMEDIO]]&gt;=2,"BUENO",IF(ActividadesCom[[#This Row],[PROMEDIO]]=1,"SUFICIENTE","")))))</f>
        <v>NOTABLE</v>
      </c>
      <c r="H3919" s="149">
        <f>MAX(ActividadesCom[[#This Row],[PERÍODO 1]],ActividadesCom[[#This Row],[PERÍODO 2]],ActividadesCom[[#This Row],[PERÍODO 3]],ActividadesCom[[#This Row],[PERÍODO 4]],ActividadesCom[[#This Row],[PERÍODO 5]])</f>
        <v>20233</v>
      </c>
      <c r="I3919" s="148" t="s">
        <v>4815</v>
      </c>
      <c r="J3919" s="149">
        <v>20223</v>
      </c>
      <c r="K3919" s="149" t="s">
        <v>4008</v>
      </c>
      <c r="L3919" s="149">
        <f>IF(ActividadesCom[[#This Row],[NIVEL 1]]&lt;&gt;0,VLOOKUP(ActividadesCom[[#This Row],[NIVEL 1]],Catálogo!A:B,2,FALSE),"")</f>
        <v>3</v>
      </c>
      <c r="M3919" s="149">
        <v>1</v>
      </c>
      <c r="N3919" s="148" t="s">
        <v>9</v>
      </c>
      <c r="O3919" s="149">
        <v>20223</v>
      </c>
      <c r="P3919" s="149" t="s">
        <v>4007</v>
      </c>
      <c r="Q3919" s="149">
        <f>IF(ActividadesCom[[#This Row],[NIVEL 2]]&lt;&gt;0,VLOOKUP(ActividadesCom[[#This Row],[NIVEL 2]],Catálogo!A:B,2,FALSE),"")</f>
        <v>4</v>
      </c>
      <c r="R3919" s="149">
        <v>1</v>
      </c>
      <c r="S3919" s="148" t="s">
        <v>5629</v>
      </c>
      <c r="T3919" s="149">
        <v>20231</v>
      </c>
      <c r="U3919" s="149" t="s">
        <v>4008</v>
      </c>
      <c r="V3919" s="149">
        <f>IF(ActividadesCom[[#This Row],[NIVEL 3]]&lt;&gt;0,VLOOKUP(ActividadesCom[[#This Row],[NIVEL 3]],Catálogo!A:B,2,FALSE),"")</f>
        <v>3</v>
      </c>
      <c r="W3919" s="149">
        <v>1</v>
      </c>
      <c r="X3919" s="148" t="s">
        <v>615</v>
      </c>
      <c r="Y3919" s="149">
        <v>20231</v>
      </c>
      <c r="Z3919" s="149" t="s">
        <v>4008</v>
      </c>
      <c r="AA3919" s="149">
        <f>IF(ActividadesCom[[#This Row],[NIVEL 4]]&lt;&gt;0,VLOOKUP(ActividadesCom[[#This Row],[NIVEL 4]],Catálogo!A:B,2,FALSE),"")</f>
        <v>3</v>
      </c>
      <c r="AB3919" s="149">
        <v>1</v>
      </c>
      <c r="AC3919" s="148" t="s">
        <v>6810</v>
      </c>
      <c r="AD3919" s="149">
        <v>20233</v>
      </c>
      <c r="AE3919" s="149" t="s">
        <v>4007</v>
      </c>
      <c r="AF3919" s="149">
        <f>IF(ActividadesCom[[#This Row],[NIVEL 5]]&lt;&gt;0,VLOOKUP(ActividadesCom[[#This Row],[NIVEL 5]],Catálogo!A:B,2,FALSE),"")</f>
        <v>4</v>
      </c>
      <c r="AG3919" s="149">
        <v>1</v>
      </c>
    </row>
    <row r="3920" spans="1:34" ht="30" customHeight="1" x14ac:dyDescent="0.25">
      <c r="A3920" s="7">
        <v>22470242</v>
      </c>
      <c r="B3920" s="6" t="str">
        <f>VLOOKUP(ActividadesCom[[#This Row],[NO. DE CONTROL]],'LISTADO ESTUDIANTES'!A:C,2,FALSE)</f>
        <v>TAMAYO DZIB ANGEL JESUS</v>
      </c>
      <c r="C3920" s="6" t="str">
        <f>VLOOKUP(ActividadesCom[[#This Row],[NO. DE CONTROL]],'LISTADO ESTUDIANTES'!A:C,3,FALSE)</f>
        <v>INGENIERIA QUIMICA</v>
      </c>
      <c r="D3920" s="5" t="str">
        <f>VLOOKUP(ActividadesCom[[#This Row],[NO. DE CONTROL]],'LISTADO ESTUDIANTES'!A:D,4,FALSE)</f>
        <v>ACTIVO(A)</v>
      </c>
      <c r="E3920" s="7">
        <f>SUM(ActividadesCom[[#This Row],[CRÉD. 1]],ActividadesCom[[#This Row],[CRÉD. 2]],ActividadesCom[[#This Row],[CRÉD. 3]],ActividadesCom[[#This Row],[CRÉD. 4]],ActividadesCom[[#This Row],[CRÉD. 5]])</f>
        <v>5</v>
      </c>
      <c r="F3920" s="5">
        <f>IF(ActividadesCom[[#This Row],[ÚLTIMO SEMESTRE CON CRÉDITOS]]&gt;0,ROUND(AVERAGE(ActividadesCom[[#This Row],[VALOR NIVEL 5]],ActividadesCom[[#This Row],[VALOR NIVEL 4]],ActividadesCom[[#This Row],[VALOR NIVEL 3]],ActividadesCom[[#This Row],[VALOR NIVEL 2]],ActividadesCom[[#This Row],[VALOR NIVEL 1]]),0),"")</f>
        <v>3</v>
      </c>
      <c r="G3920" s="7" t="str">
        <f>IF(ActividadesCom[[#This Row],[PROMEDIO]]="","",IF(ActividadesCom[[#This Row],[PROMEDIO]]&gt;=4,"EXCELENTE",IF(ActividadesCom[[#This Row],[PROMEDIO]]&gt;=3,"NOTABLE",IF(ActividadesCom[[#This Row],[PROMEDIO]]&gt;=2,"BUENO",IF(ActividadesCom[[#This Row],[PROMEDIO]]=1,"SUFICIENTE","")))))</f>
        <v>NOTABLE</v>
      </c>
      <c r="H3920" s="5">
        <f>MAX(ActividadesCom[[#This Row],[PERÍODO 1]],ActividadesCom[[#This Row],[PERÍODO 2]],ActividadesCom[[#This Row],[PERÍODO 3]],ActividadesCom[[#This Row],[PERÍODO 4]],ActividadesCom[[#This Row],[PERÍODO 5]])</f>
        <v>20261</v>
      </c>
      <c r="I3920" s="6" t="s">
        <v>23</v>
      </c>
      <c r="J3920" s="5">
        <v>20223</v>
      </c>
      <c r="K3920" s="5" t="s">
        <v>4008</v>
      </c>
      <c r="L3920" s="5">
        <f>IF(ActividadesCom[[#This Row],[NIVEL 1]]&lt;&gt;0,VLOOKUP(ActividadesCom[[#This Row],[NIVEL 1]],Catálogo!A:B,2,FALSE),"")</f>
        <v>3</v>
      </c>
      <c r="M3920" s="5">
        <v>1</v>
      </c>
      <c r="N3920" s="6" t="s">
        <v>23</v>
      </c>
      <c r="O3920" s="5">
        <v>20231</v>
      </c>
      <c r="P3920" s="5" t="s">
        <v>4007</v>
      </c>
      <c r="Q3920" s="5">
        <f>IF(ActividadesCom[[#This Row],[NIVEL 2]]&lt;&gt;0,VLOOKUP(ActividadesCom[[#This Row],[NIVEL 2]],Catálogo!A:B,2,FALSE),"")</f>
        <v>4</v>
      </c>
      <c r="R3920" s="5">
        <v>1</v>
      </c>
      <c r="S3920" s="6" t="s">
        <v>7297</v>
      </c>
      <c r="T3920" s="5">
        <v>20253</v>
      </c>
      <c r="U3920" s="5" t="s">
        <v>4008</v>
      </c>
      <c r="V3920" s="5">
        <f>IF(ActividadesCom[[#This Row],[NIVEL 3]]&lt;&gt;0,VLOOKUP(ActividadesCom[[#This Row],[NIVEL 3]],Catálogo!A:B,2,FALSE),"")</f>
        <v>3</v>
      </c>
      <c r="W3920" s="5">
        <v>1</v>
      </c>
      <c r="X3920" s="6" t="s">
        <v>6310</v>
      </c>
      <c r="Y3920" s="5">
        <v>20233</v>
      </c>
      <c r="Z3920" s="5" t="s">
        <v>4007</v>
      </c>
      <c r="AA3920" s="5">
        <f>IF(ActividadesCom[[#This Row],[NIVEL 4]]&lt;&gt;0,VLOOKUP(ActividadesCom[[#This Row],[NIVEL 4]],Catálogo!A:B,2,FALSE),"")</f>
        <v>4</v>
      </c>
      <c r="AB3920" s="5">
        <v>1</v>
      </c>
      <c r="AC3920" s="6" t="s">
        <v>7390</v>
      </c>
      <c r="AD3920" s="5">
        <v>20261</v>
      </c>
      <c r="AE3920" s="5" t="s">
        <v>4020</v>
      </c>
      <c r="AF3920" s="5">
        <f>IF(ActividadesCom[[#This Row],[NIVEL 5]]&lt;&gt;0,VLOOKUP(ActividadesCom[[#This Row],[NIVEL 5]],Catálogo!A:B,2,FALSE),"")</f>
        <v>3</v>
      </c>
      <c r="AG3920" s="5">
        <v>1</v>
      </c>
      <c r="AH3920" s="2"/>
    </row>
    <row r="3921" spans="1:34" ht="30" hidden="1" customHeight="1" x14ac:dyDescent="0.25">
      <c r="A3921" s="7">
        <v>22470243</v>
      </c>
      <c r="B3921" s="6" t="str">
        <f>VLOOKUP(ActividadesCom[[#This Row],[NO. DE CONTROL]],'LISTADO ESTUDIANTES'!A:C,2,FALSE)</f>
        <v>MOGUEL JUAREZ HOSHI NAHOMI</v>
      </c>
      <c r="C3921" s="6" t="str">
        <f>VLOOKUP(ActividadesCom[[#This Row],[NO. DE CONTROL]],'LISTADO ESTUDIANTES'!A:C,3,FALSE)</f>
        <v>INGENIERIA QUIMICA</v>
      </c>
      <c r="D3921" s="5" t="str">
        <f>VLOOKUP(ActividadesCom[[#This Row],[NO. DE CONTROL]],'LISTADO ESTUDIANTES'!A:D,4,FALSE)</f>
        <v>EGRESADO(A)</v>
      </c>
      <c r="E3921" s="7">
        <f>SUM(ActividadesCom[[#This Row],[CRÉD. 1]],ActividadesCom[[#This Row],[CRÉD. 2]],ActividadesCom[[#This Row],[CRÉD. 3]],ActividadesCom[[#This Row],[CRÉD. 4]],ActividadesCom[[#This Row],[CRÉD. 5]])</f>
        <v>0</v>
      </c>
      <c r="F3921" s="5" t="str">
        <f>IF(ActividadesCom[[#This Row],[ÚLTIMO SEMESTRE CON CRÉDITOS]]&gt;0,ROUND(AVERAGE(ActividadesCom[[#This Row],[VALOR NIVEL 5]],ActividadesCom[[#This Row],[VALOR NIVEL 4]],ActividadesCom[[#This Row],[VALOR NIVEL 3]],ActividadesCom[[#This Row],[VALOR NIVEL 2]],ActividadesCom[[#This Row],[VALOR NIVEL 1]]),0),"")</f>
        <v/>
      </c>
      <c r="G3921" s="7" t="str">
        <f>IF(ActividadesCom[[#This Row],[PROMEDIO]]="","",IF(ActividadesCom[[#This Row],[PROMEDIO]]&gt;=4,"EXCELENTE",IF(ActividadesCom[[#This Row],[PROMEDIO]]&gt;=3,"NOTABLE",IF(ActividadesCom[[#This Row],[PROMEDIO]]&gt;=2,"BUENO",IF(ActividadesCom[[#This Row],[PROMEDIO]]=1,"SUFICIENTE","")))))</f>
        <v/>
      </c>
      <c r="H3921" s="5">
        <f>MAX(ActividadesCom[[#This Row],[PERÍODO 1]],ActividadesCom[[#This Row],[PERÍODO 2]],ActividadesCom[[#This Row],[PERÍODO 3]],ActividadesCom[[#This Row],[PERÍODO 4]],ActividadesCom[[#This Row],[PERÍODO 5]])</f>
        <v>0</v>
      </c>
      <c r="I3921" s="6"/>
      <c r="J3921" s="5"/>
      <c r="K3921" s="5"/>
      <c r="L3921" s="5" t="str">
        <f>IF(ActividadesCom[[#This Row],[NIVEL 1]]&lt;&gt;0,VLOOKUP(ActividadesCom[[#This Row],[NIVEL 1]],Catálogo!A:B,2,FALSE),"")</f>
        <v/>
      </c>
      <c r="M3921" s="5"/>
      <c r="N3921" s="6"/>
      <c r="O3921" s="5"/>
      <c r="P3921" s="5"/>
      <c r="Q3921" s="5" t="str">
        <f>IF(ActividadesCom[[#This Row],[NIVEL 2]]&lt;&gt;0,VLOOKUP(ActividadesCom[[#This Row],[NIVEL 2]],Catálogo!A:B,2,FALSE),"")</f>
        <v/>
      </c>
      <c r="R3921" s="5"/>
      <c r="S3921" s="6"/>
      <c r="T3921" s="5"/>
      <c r="U3921" s="5"/>
      <c r="V3921" s="5" t="str">
        <f>IF(ActividadesCom[[#This Row],[NIVEL 3]]&lt;&gt;0,VLOOKUP(ActividadesCom[[#This Row],[NIVEL 3]],Catálogo!A:B,2,FALSE),"")</f>
        <v/>
      </c>
      <c r="W3921" s="5"/>
      <c r="X3921" s="6"/>
      <c r="Y3921" s="5"/>
      <c r="Z3921" s="5"/>
      <c r="AA3921" s="5" t="str">
        <f>IF(ActividadesCom[[#This Row],[NIVEL 4]]&lt;&gt;0,VLOOKUP(ActividadesCom[[#This Row],[NIVEL 4]],Catálogo!A:B,2,FALSE),"")</f>
        <v/>
      </c>
      <c r="AB3921" s="5"/>
      <c r="AC3921" s="6"/>
      <c r="AD3921" s="5"/>
      <c r="AE3921" s="5"/>
      <c r="AF3921" s="5" t="str">
        <f>IF(ActividadesCom[[#This Row],[NIVEL 5]]&lt;&gt;0,VLOOKUP(ActividadesCom[[#This Row],[NIVEL 5]],Catálogo!A:B,2,FALSE),"")</f>
        <v/>
      </c>
      <c r="AG3921" s="5"/>
      <c r="AH3921" s="2"/>
    </row>
    <row r="3922" spans="1:34" s="151" customFormat="1" ht="30" customHeight="1" x14ac:dyDescent="0.25">
      <c r="A3922" s="147">
        <v>22470244</v>
      </c>
      <c r="B3922" s="148" t="str">
        <f>VLOOKUP(ActividadesCom[[#This Row],[NO. DE CONTROL]],'LISTADO ESTUDIANTES'!A:C,2,FALSE)</f>
        <v xml:space="preserve">ROSADO GOMEZ EMIR ALEXANDER </v>
      </c>
      <c r="C3922" s="148" t="str">
        <f>VLOOKUP(ActividadesCom[[#This Row],[NO. DE CONTROL]],'LISTADO ESTUDIANTES'!A:C,3,FALSE)</f>
        <v>INGENIERIA QUIMICA</v>
      </c>
      <c r="D3922" s="149" t="str">
        <f>VLOOKUP(ActividadesCom[[#This Row],[NO. DE CONTROL]],'LISTADO ESTUDIANTES'!A:D,4,FALSE)</f>
        <v>ACTIVO(A)</v>
      </c>
      <c r="E3922" s="147">
        <f>SUM(ActividadesCom[[#This Row],[CRÉD. 1]],ActividadesCom[[#This Row],[CRÉD. 2]],ActividadesCom[[#This Row],[CRÉD. 3]],ActividadesCom[[#This Row],[CRÉD. 4]],ActividadesCom[[#This Row],[CRÉD. 5]])</f>
        <v>5</v>
      </c>
      <c r="F3922" s="149">
        <f>IF(ActividadesCom[[#This Row],[ÚLTIMO SEMESTRE CON CRÉDITOS]]&gt;0,ROUND(AVERAGE(ActividadesCom[[#This Row],[VALOR NIVEL 5]],ActividadesCom[[#This Row],[VALOR NIVEL 4]],ActividadesCom[[#This Row],[VALOR NIVEL 3]],ActividadesCom[[#This Row],[VALOR NIVEL 2]],ActividadesCom[[#This Row],[VALOR NIVEL 1]]),0),"")</f>
        <v>4</v>
      </c>
      <c r="G3922" s="147" t="str">
        <f>IF(ActividadesCom[[#This Row],[PROMEDIO]]="","",IF(ActividadesCom[[#This Row],[PROMEDIO]]&gt;=4,"EXCELENTE",IF(ActividadesCom[[#This Row],[PROMEDIO]]&gt;=3,"NOTABLE",IF(ActividadesCom[[#This Row],[PROMEDIO]]&gt;=2,"BUENO",IF(ActividadesCom[[#This Row],[PROMEDIO]]=1,"SUFICIENTE","")))))</f>
        <v>EXCELENTE</v>
      </c>
      <c r="H3922" s="149">
        <f>MAX(ActividadesCom[[#This Row],[PERÍODO 1]],ActividadesCom[[#This Row],[PERÍODO 2]],ActividadesCom[[#This Row],[PERÍODO 3]],ActividadesCom[[#This Row],[PERÍODO 4]],ActividadesCom[[#This Row],[PERÍODO 5]])</f>
        <v>20241</v>
      </c>
      <c r="I3922" s="148" t="s">
        <v>9</v>
      </c>
      <c r="J3922" s="149">
        <v>20223</v>
      </c>
      <c r="K3922" s="149" t="s">
        <v>4007</v>
      </c>
      <c r="L3922" s="149">
        <f>IF(ActividadesCom[[#This Row],[NIVEL 1]]&lt;&gt;0,VLOOKUP(ActividadesCom[[#This Row],[NIVEL 1]],Catálogo!A:B,2,FALSE),"")</f>
        <v>4</v>
      </c>
      <c r="M3922" s="149">
        <v>1</v>
      </c>
      <c r="N3922" s="148" t="s">
        <v>6310</v>
      </c>
      <c r="O3922" s="149">
        <v>20233</v>
      </c>
      <c r="P3922" s="149" t="s">
        <v>4007</v>
      </c>
      <c r="Q3922" s="149">
        <f>IF(ActividadesCom[[#This Row],[NIVEL 2]]&lt;&gt;0,VLOOKUP(ActividadesCom[[#This Row],[NIVEL 2]],Catálogo!A:B,2,FALSE),"")</f>
        <v>4</v>
      </c>
      <c r="R3922" s="149">
        <v>1</v>
      </c>
      <c r="S3922" s="148" t="s">
        <v>6338</v>
      </c>
      <c r="T3922" s="149">
        <v>20241</v>
      </c>
      <c r="U3922" s="149" t="s">
        <v>4007</v>
      </c>
      <c r="V3922" s="149">
        <f>IF(ActividadesCom[[#This Row],[NIVEL 3]]&lt;&gt;0,VLOOKUP(ActividadesCom[[#This Row],[NIVEL 3]],Catálogo!A:B,2,FALSE),"")</f>
        <v>4</v>
      </c>
      <c r="W3922" s="149">
        <v>1</v>
      </c>
      <c r="X3922" s="148" t="s">
        <v>6814</v>
      </c>
      <c r="Y3922" s="149">
        <v>20223</v>
      </c>
      <c r="Z3922" s="149" t="s">
        <v>4008</v>
      </c>
      <c r="AA3922" s="149">
        <f>IF(ActividadesCom[[#This Row],[NIVEL 4]]&lt;&gt;0,VLOOKUP(ActividadesCom[[#This Row],[NIVEL 4]],Catálogo!A:B,2,FALSE),"")</f>
        <v>3</v>
      </c>
      <c r="AB3922" s="149">
        <v>1</v>
      </c>
      <c r="AC3922" s="148" t="s">
        <v>6814</v>
      </c>
      <c r="AD3922" s="149">
        <v>20231</v>
      </c>
      <c r="AE3922" s="149" t="s">
        <v>4020</v>
      </c>
      <c r="AF3922" s="149">
        <f>IF(ActividadesCom[[#This Row],[NIVEL 5]]&lt;&gt;0,VLOOKUP(ActividadesCom[[#This Row],[NIVEL 5]],Catálogo!A:B,2,FALSE),"")</f>
        <v>3</v>
      </c>
      <c r="AG3922" s="149">
        <v>1</v>
      </c>
    </row>
    <row r="3923" spans="1:34" ht="30" customHeight="1" x14ac:dyDescent="0.25">
      <c r="A3923" s="7">
        <v>22470245</v>
      </c>
      <c r="B3923" s="6" t="str">
        <f>VLOOKUP(ActividadesCom[[#This Row],[NO. DE CONTROL]],'LISTADO ESTUDIANTES'!A:C,2,FALSE)</f>
        <v>HUCHIN HOMOBONO JONATHAN FRANCISCO</v>
      </c>
      <c r="C3923" s="6" t="str">
        <f>VLOOKUP(ActividadesCom[[#This Row],[NO. DE CONTROL]],'LISTADO ESTUDIANTES'!A:C,3,FALSE)</f>
        <v>INGENIERIA EN GESTION EMPRESARIAL</v>
      </c>
      <c r="D3923" s="5" t="str">
        <f>VLOOKUP(ActividadesCom[[#This Row],[NO. DE CONTROL]],'LISTADO ESTUDIANTES'!A:D,4,FALSE)</f>
        <v>ACTIVO(A)</v>
      </c>
      <c r="E3923" s="7">
        <f>SUM(ActividadesCom[[#This Row],[CRÉD. 1]],ActividadesCom[[#This Row],[CRÉD. 2]],ActividadesCom[[#This Row],[CRÉD. 3]],ActividadesCom[[#This Row],[CRÉD. 4]],ActividadesCom[[#This Row],[CRÉD. 5]])</f>
        <v>5</v>
      </c>
      <c r="F3923" s="5">
        <f>IF(ActividadesCom[[#This Row],[ÚLTIMO SEMESTRE CON CRÉDITOS]]&gt;0,ROUND(AVERAGE(ActividadesCom[[#This Row],[VALOR NIVEL 5]],ActividadesCom[[#This Row],[VALOR NIVEL 4]],ActividadesCom[[#This Row],[VALOR NIVEL 3]],ActividadesCom[[#This Row],[VALOR NIVEL 2]],ActividadesCom[[#This Row],[VALOR NIVEL 1]]),0),"")</f>
        <v>3</v>
      </c>
      <c r="G3923" s="7" t="str">
        <f>IF(ActividadesCom[[#This Row],[PROMEDIO]]="","",IF(ActividadesCom[[#This Row],[PROMEDIO]]&gt;=4,"EXCELENTE",IF(ActividadesCom[[#This Row],[PROMEDIO]]&gt;=3,"NOTABLE",IF(ActividadesCom[[#This Row],[PROMEDIO]]&gt;=2,"BUENO",IF(ActividadesCom[[#This Row],[PROMEDIO]]=1,"SUFICIENTE","")))))</f>
        <v>NOTABLE</v>
      </c>
      <c r="H3923" s="5">
        <f>MAX(ActividadesCom[[#This Row],[PERÍODO 1]],ActividadesCom[[#This Row],[PERÍODO 2]],ActividadesCom[[#This Row],[PERÍODO 3]],ActividadesCom[[#This Row],[PERÍODO 4]],ActividadesCom[[#This Row],[PERÍODO 5]])</f>
        <v>20243</v>
      </c>
      <c r="I3923" s="6" t="s">
        <v>5717</v>
      </c>
      <c r="J3923" s="5">
        <v>20223</v>
      </c>
      <c r="K3923" s="5" t="s">
        <v>4007</v>
      </c>
      <c r="L3923" s="5">
        <f>IF(ActividadesCom[[#This Row],[NIVEL 1]]&lt;&gt;0,VLOOKUP(ActividadesCom[[#This Row],[NIVEL 1]],Catálogo!A:B,2,FALSE),"")</f>
        <v>4</v>
      </c>
      <c r="M3923" s="5">
        <v>1</v>
      </c>
      <c r="N3923" s="6" t="s">
        <v>9</v>
      </c>
      <c r="O3923" s="5">
        <v>20231</v>
      </c>
      <c r="P3923" s="5" t="s">
        <v>4007</v>
      </c>
      <c r="Q3923" s="5">
        <f>IF(ActividadesCom[[#This Row],[NIVEL 2]]&lt;&gt;0,VLOOKUP(ActividadesCom[[#This Row],[NIVEL 2]],Catálogo!A:B,2,FALSE),"")</f>
        <v>4</v>
      </c>
      <c r="R3923" s="5">
        <v>1</v>
      </c>
      <c r="S3923" s="6" t="s">
        <v>23</v>
      </c>
      <c r="T3923" s="5">
        <v>20233</v>
      </c>
      <c r="U3923" s="5" t="s">
        <v>4008</v>
      </c>
      <c r="V3923" s="5">
        <f>IF(ActividadesCom[[#This Row],[NIVEL 3]]&lt;&gt;0,VLOOKUP(ActividadesCom[[#This Row],[NIVEL 3]],Catálogo!A:B,2,FALSE),"")</f>
        <v>3</v>
      </c>
      <c r="W3923" s="5">
        <v>1</v>
      </c>
      <c r="X3923" s="6" t="s">
        <v>23</v>
      </c>
      <c r="Y3923" s="5">
        <v>20241</v>
      </c>
      <c r="Z3923" s="5" t="s">
        <v>4008</v>
      </c>
      <c r="AA3923" s="5">
        <f>IF(ActividadesCom[[#This Row],[NIVEL 4]]&lt;&gt;0,VLOOKUP(ActividadesCom[[#This Row],[NIVEL 4]],Catálogo!A:B,2,FALSE),"")</f>
        <v>3</v>
      </c>
      <c r="AB3923" s="5">
        <v>1</v>
      </c>
      <c r="AC3923" s="6" t="s">
        <v>23</v>
      </c>
      <c r="AD3923" s="5">
        <v>20243</v>
      </c>
      <c r="AE3923" s="5" t="s">
        <v>4020</v>
      </c>
      <c r="AF3923" s="5">
        <f>IF(ActividadesCom[[#This Row],[NIVEL 5]]&lt;&gt;0,VLOOKUP(ActividadesCom[[#This Row],[NIVEL 5]],Catálogo!A:B,2,FALSE),"")</f>
        <v>3</v>
      </c>
      <c r="AG3923" s="5">
        <v>1</v>
      </c>
      <c r="AH3923" s="2"/>
    </row>
    <row r="3924" spans="1:34" s="151" customFormat="1" ht="30" customHeight="1" x14ac:dyDescent="0.25">
      <c r="A3924" s="147">
        <v>22470246</v>
      </c>
      <c r="B3924" s="148" t="str">
        <f>VLOOKUP(ActividadesCom[[#This Row],[NO. DE CONTROL]],'LISTADO ESTUDIANTES'!A:C,2,FALSE)</f>
        <v>MENDOZA LOPEZ JOSE ANTONIO</v>
      </c>
      <c r="C3924" s="148" t="str">
        <f>VLOOKUP(ActividadesCom[[#This Row],[NO. DE CONTROL]],'LISTADO ESTUDIANTES'!A:C,3,FALSE)</f>
        <v>INGENIERIA EN GESTION EMPRESARIAL</v>
      </c>
      <c r="D3924" s="149" t="str">
        <f>VLOOKUP(ActividadesCom[[#This Row],[NO. DE CONTROL]],'LISTADO ESTUDIANTES'!A:D,4,FALSE)</f>
        <v>ACTIVO(A)</v>
      </c>
      <c r="E3924" s="147">
        <f>SUM(ActividadesCom[[#This Row],[CRÉD. 1]],ActividadesCom[[#This Row],[CRÉD. 2]],ActividadesCom[[#This Row],[CRÉD. 3]],ActividadesCom[[#This Row],[CRÉD. 4]],ActividadesCom[[#This Row],[CRÉD. 5]])</f>
        <v>5</v>
      </c>
      <c r="F3924" s="149">
        <f>IF(ActividadesCom[[#This Row],[ÚLTIMO SEMESTRE CON CRÉDITOS]]&gt;0,ROUND(AVERAGE(ActividadesCom[[#This Row],[VALOR NIVEL 5]],ActividadesCom[[#This Row],[VALOR NIVEL 4]],ActividadesCom[[#This Row],[VALOR NIVEL 3]],ActividadesCom[[#This Row],[VALOR NIVEL 2]],ActividadesCom[[#This Row],[VALOR NIVEL 1]]),0),"")</f>
        <v>4</v>
      </c>
      <c r="G3924" s="147" t="str">
        <f>IF(ActividadesCom[[#This Row],[PROMEDIO]]="","",IF(ActividadesCom[[#This Row],[PROMEDIO]]&gt;=4,"EXCELENTE",IF(ActividadesCom[[#This Row],[PROMEDIO]]&gt;=3,"NOTABLE",IF(ActividadesCom[[#This Row],[PROMEDIO]]&gt;=2,"BUENO",IF(ActividadesCom[[#This Row],[PROMEDIO]]=1,"SUFICIENTE","")))))</f>
        <v>EXCELENTE</v>
      </c>
      <c r="H3924" s="149">
        <f>MAX(ActividadesCom[[#This Row],[PERÍODO 1]],ActividadesCom[[#This Row],[PERÍODO 2]],ActividadesCom[[#This Row],[PERÍODO 3]],ActividadesCom[[#This Row],[PERÍODO 4]],ActividadesCom[[#This Row],[PERÍODO 5]])</f>
        <v>20253</v>
      </c>
      <c r="I3924" s="148" t="s">
        <v>5702</v>
      </c>
      <c r="J3924" s="149">
        <v>20223</v>
      </c>
      <c r="K3924" s="149" t="s">
        <v>4007</v>
      </c>
      <c r="L3924" s="149">
        <f>IF(ActividadesCom[[#This Row],[NIVEL 1]]&lt;&gt;0,VLOOKUP(ActividadesCom[[#This Row],[NIVEL 1]],Catálogo!A:B,2,FALSE),"")</f>
        <v>4</v>
      </c>
      <c r="M3924" s="149">
        <v>1</v>
      </c>
      <c r="N3924" s="148" t="s">
        <v>4861</v>
      </c>
      <c r="O3924" s="149">
        <v>20233</v>
      </c>
      <c r="P3924" s="149" t="s">
        <v>4007</v>
      </c>
      <c r="Q3924" s="149">
        <f>IF(ActividadesCom[[#This Row],[NIVEL 2]]&lt;&gt;0,VLOOKUP(ActividadesCom[[#This Row],[NIVEL 2]],Catálogo!A:B,2,FALSE),"")</f>
        <v>4</v>
      </c>
      <c r="R3924" s="149">
        <v>1</v>
      </c>
      <c r="S3924" s="148" t="s">
        <v>6328</v>
      </c>
      <c r="T3924" s="149">
        <v>20241</v>
      </c>
      <c r="U3924" s="149" t="s">
        <v>4007</v>
      </c>
      <c r="V3924" s="149">
        <f>IF(ActividadesCom[[#This Row],[NIVEL 3]]&lt;&gt;0,VLOOKUP(ActividadesCom[[#This Row],[NIVEL 3]],Catálogo!A:B,2,FALSE),"")</f>
        <v>4</v>
      </c>
      <c r="W3924" s="149">
        <v>1</v>
      </c>
      <c r="X3924" s="148" t="s">
        <v>11</v>
      </c>
      <c r="Y3924" s="149">
        <v>20243</v>
      </c>
      <c r="Z3924" s="149" t="s">
        <v>4008</v>
      </c>
      <c r="AA3924" s="149">
        <f>IF(ActividadesCom[[#This Row],[NIVEL 4]]&lt;&gt;0,VLOOKUP(ActividadesCom[[#This Row],[NIVEL 4]],Catálogo!A:B,2,FALSE),"")</f>
        <v>3</v>
      </c>
      <c r="AB3924" s="149">
        <v>1</v>
      </c>
      <c r="AC3924" s="148" t="s">
        <v>5702</v>
      </c>
      <c r="AD3924" s="149">
        <v>20253</v>
      </c>
      <c r="AE3924" s="149" t="s">
        <v>4007</v>
      </c>
      <c r="AF3924" s="149">
        <f>IF(ActividadesCom[[#This Row],[NIVEL 5]]&lt;&gt;0,VLOOKUP(ActividadesCom[[#This Row],[NIVEL 5]],Catálogo!A:B,2,FALSE),"")</f>
        <v>4</v>
      </c>
      <c r="AG3924" s="149">
        <v>1</v>
      </c>
    </row>
    <row r="3925" spans="1:34" s="151" customFormat="1" ht="30" customHeight="1" x14ac:dyDescent="0.25">
      <c r="A3925" s="147">
        <v>22470247</v>
      </c>
      <c r="B3925" s="148" t="str">
        <f>VLOOKUP(ActividadesCom[[#This Row],[NO. DE CONTROL]],'LISTADO ESTUDIANTES'!A:C,2,FALSE)</f>
        <v>SANTAMARIA GONZALEZ ARIADNA VIANNEY</v>
      </c>
      <c r="C3925" s="148" t="str">
        <f>VLOOKUP(ActividadesCom[[#This Row],[NO. DE CONTROL]],'LISTADO ESTUDIANTES'!A:C,3,FALSE)</f>
        <v>INGENIERIA EN GESTION EMPRESARIAL</v>
      </c>
      <c r="D3925" s="149" t="str">
        <f>VLOOKUP(ActividadesCom[[#This Row],[NO. DE CONTROL]],'LISTADO ESTUDIANTES'!A:D,4,FALSE)</f>
        <v>ACTIVO(A)</v>
      </c>
      <c r="E3925" s="147">
        <f>SUM(ActividadesCom[[#This Row],[CRÉD. 1]],ActividadesCom[[#This Row],[CRÉD. 2]],ActividadesCom[[#This Row],[CRÉD. 3]],ActividadesCom[[#This Row],[CRÉD. 4]],ActividadesCom[[#This Row],[CRÉD. 5]])</f>
        <v>5</v>
      </c>
      <c r="F3925" s="149">
        <f>IF(ActividadesCom[[#This Row],[ÚLTIMO SEMESTRE CON CRÉDITOS]]&gt;0,ROUND(AVERAGE(ActividadesCom[[#This Row],[VALOR NIVEL 5]],ActividadesCom[[#This Row],[VALOR NIVEL 4]],ActividadesCom[[#This Row],[VALOR NIVEL 3]],ActividadesCom[[#This Row],[VALOR NIVEL 2]],ActividadesCom[[#This Row],[VALOR NIVEL 1]]),0),"")</f>
        <v>4</v>
      </c>
      <c r="G3925" s="147" t="str">
        <f>IF(ActividadesCom[[#This Row],[PROMEDIO]]="","",IF(ActividadesCom[[#This Row],[PROMEDIO]]&gt;=4,"EXCELENTE",IF(ActividadesCom[[#This Row],[PROMEDIO]]&gt;=3,"NOTABLE",IF(ActividadesCom[[#This Row],[PROMEDIO]]&gt;=2,"BUENO",IF(ActividadesCom[[#This Row],[PROMEDIO]]=1,"SUFICIENTE","")))))</f>
        <v>EXCELENTE</v>
      </c>
      <c r="H3925" s="149">
        <f>MAX(ActividadesCom[[#This Row],[PERÍODO 1]],ActividadesCom[[#This Row],[PERÍODO 2]],ActividadesCom[[#This Row],[PERÍODO 3]],ActividadesCom[[#This Row],[PERÍODO 4]],ActividadesCom[[#This Row],[PERÍODO 5]])</f>
        <v>20231</v>
      </c>
      <c r="I3925" s="148" t="s">
        <v>5702</v>
      </c>
      <c r="J3925" s="149">
        <v>20223</v>
      </c>
      <c r="K3925" s="149" t="s">
        <v>4007</v>
      </c>
      <c r="L3925" s="149">
        <f>IF(ActividadesCom[[#This Row],[NIVEL 1]]&lt;&gt;0,VLOOKUP(ActividadesCom[[#This Row],[NIVEL 1]],Catálogo!A:B,2,FALSE),"")</f>
        <v>4</v>
      </c>
      <c r="M3925" s="149">
        <v>1</v>
      </c>
      <c r="N3925" s="148" t="s">
        <v>5717</v>
      </c>
      <c r="O3925" s="149">
        <v>20223</v>
      </c>
      <c r="P3925" s="149" t="s">
        <v>4007</v>
      </c>
      <c r="Q3925" s="149">
        <f>IF(ActividadesCom[[#This Row],[NIVEL 2]]&lt;&gt;0,VLOOKUP(ActividadesCom[[#This Row],[NIVEL 2]],Catálogo!A:B,2,FALSE),"")</f>
        <v>4</v>
      </c>
      <c r="R3925" s="149">
        <v>1</v>
      </c>
      <c r="S3925" s="148" t="s">
        <v>615</v>
      </c>
      <c r="T3925" s="149">
        <v>20223</v>
      </c>
      <c r="U3925" s="149" t="s">
        <v>4008</v>
      </c>
      <c r="V3925" s="149">
        <f>IF(ActividadesCom[[#This Row],[NIVEL 3]]&lt;&gt;0,VLOOKUP(ActividadesCom[[#This Row],[NIVEL 3]],Catálogo!A:B,2,FALSE),"")</f>
        <v>3</v>
      </c>
      <c r="W3925" s="149">
        <v>1</v>
      </c>
      <c r="X3925" s="148" t="s">
        <v>9</v>
      </c>
      <c r="Y3925" s="149">
        <v>20231</v>
      </c>
      <c r="Z3925" s="149" t="s">
        <v>4007</v>
      </c>
      <c r="AA3925" s="149">
        <f>IF(ActividadesCom[[#This Row],[NIVEL 4]]&lt;&gt;0,VLOOKUP(ActividadesCom[[#This Row],[NIVEL 4]],Catálogo!A:B,2,FALSE),"")</f>
        <v>4</v>
      </c>
      <c r="AB3925" s="149">
        <v>1</v>
      </c>
      <c r="AC3925" s="148" t="s">
        <v>5843</v>
      </c>
      <c r="AD3925" s="149">
        <v>20231</v>
      </c>
      <c r="AE3925" s="149" t="s">
        <v>4008</v>
      </c>
      <c r="AF3925" s="149">
        <f>IF(ActividadesCom[[#This Row],[NIVEL 5]]&lt;&gt;0,VLOOKUP(ActividadesCom[[#This Row],[NIVEL 5]],Catálogo!A:B,2,FALSE),"")</f>
        <v>3</v>
      </c>
      <c r="AG3925" s="149">
        <v>1</v>
      </c>
    </row>
    <row r="3926" spans="1:34" s="151" customFormat="1" ht="30" customHeight="1" x14ac:dyDescent="0.25">
      <c r="A3926" s="153">
        <v>22470248</v>
      </c>
      <c r="B3926" s="148" t="str">
        <f>VLOOKUP(ActividadesCom[[#This Row],[NO. DE CONTROL]],'LISTADO ESTUDIANTES'!A:C,2,FALSE)</f>
        <v>COYOC SULUB NAIM ALEXANDER</v>
      </c>
      <c r="C3926" s="148" t="str">
        <f>VLOOKUP(ActividadesCom[[#This Row],[NO. DE CONTROL]],'LISTADO ESTUDIANTES'!A:C,3,FALSE)</f>
        <v>INGENIERIA EN TECNOLOGIAS DE LA INFORMACION Y COMUNICACIONES</v>
      </c>
      <c r="D3926" s="149" t="str">
        <f>VLOOKUP(ActividadesCom[[#This Row],[NO. DE CONTROL]],'LISTADO ESTUDIANTES'!A:D,4,FALSE)</f>
        <v>ACTIVO(A)</v>
      </c>
      <c r="E3926" s="147">
        <f>SUM(ActividadesCom[[#This Row],[CRÉD. 1]],ActividadesCom[[#This Row],[CRÉD. 2]],ActividadesCom[[#This Row],[CRÉD. 3]],ActividadesCom[[#This Row],[CRÉD. 4]],ActividadesCom[[#This Row],[CRÉD. 5]])</f>
        <v>5</v>
      </c>
      <c r="F3926" s="149">
        <f>IF(ActividadesCom[[#This Row],[ÚLTIMO SEMESTRE CON CRÉDITOS]]&gt;0,ROUND(AVERAGE(ActividadesCom[[#This Row],[VALOR NIVEL 5]],ActividadesCom[[#This Row],[VALOR NIVEL 4]],ActividadesCom[[#This Row],[VALOR NIVEL 3]],ActividadesCom[[#This Row],[VALOR NIVEL 2]],ActividadesCom[[#This Row],[VALOR NIVEL 1]]),0),"")</f>
        <v>3</v>
      </c>
      <c r="G3926" s="147" t="str">
        <f>IF(ActividadesCom[[#This Row],[PROMEDIO]]="","",IF(ActividadesCom[[#This Row],[PROMEDIO]]&gt;=4,"EXCELENTE",IF(ActividadesCom[[#This Row],[PROMEDIO]]&gt;=3,"NOTABLE",IF(ActividadesCom[[#This Row],[PROMEDIO]]&gt;=2,"BUENO",IF(ActividadesCom[[#This Row],[PROMEDIO]]=1,"SUFICIENTE","")))))</f>
        <v>NOTABLE</v>
      </c>
      <c r="H3926" s="149">
        <f>MAX(ActividadesCom[[#This Row],[PERÍODO 1]],ActividadesCom[[#This Row],[PERÍODO 2]],ActividadesCom[[#This Row],[PERÍODO 3]],ActividadesCom[[#This Row],[PERÍODO 4]],ActividadesCom[[#This Row],[PERÍODO 5]])</f>
        <v>20251</v>
      </c>
      <c r="I3926" s="148" t="s">
        <v>3518</v>
      </c>
      <c r="J3926" s="149">
        <v>20223</v>
      </c>
      <c r="K3926" s="149" t="s">
        <v>4008</v>
      </c>
      <c r="L3926" s="149">
        <f>IF(ActividadesCom[[#This Row],[NIVEL 1]]&lt;&gt;0,VLOOKUP(ActividadesCom[[#This Row],[NIVEL 1]],Catálogo!A:B,2,FALSE),"")</f>
        <v>3</v>
      </c>
      <c r="M3926" s="149">
        <v>1</v>
      </c>
      <c r="N3926" s="148" t="s">
        <v>5817</v>
      </c>
      <c r="O3926" s="149">
        <v>20241</v>
      </c>
      <c r="P3926" s="149" t="s">
        <v>4008</v>
      </c>
      <c r="Q3926" s="149">
        <f>IF(ActividadesCom[[#This Row],[NIVEL 2]]&lt;&gt;0,VLOOKUP(ActividadesCom[[#This Row],[NIVEL 2]],Catálogo!A:B,2,FALSE),"")</f>
        <v>3</v>
      </c>
      <c r="R3926" s="149">
        <v>1</v>
      </c>
      <c r="S3926" s="148" t="s">
        <v>615</v>
      </c>
      <c r="T3926" s="149">
        <v>20251</v>
      </c>
      <c r="U3926" s="149" t="s">
        <v>4008</v>
      </c>
      <c r="V3926" s="149">
        <f>IF(ActividadesCom[[#This Row],[NIVEL 3]]&lt;&gt;0,VLOOKUP(ActividadesCom[[#This Row],[NIVEL 3]],Catálogo!A:B,2,FALSE),"")</f>
        <v>3</v>
      </c>
      <c r="W3926" s="149">
        <v>1</v>
      </c>
      <c r="X3926" s="148" t="s">
        <v>6800</v>
      </c>
      <c r="Y3926" s="149">
        <v>20251</v>
      </c>
      <c r="Z3926" s="149" t="s">
        <v>4008</v>
      </c>
      <c r="AA3926" s="149">
        <f>IF(ActividadesCom[[#This Row],[NIVEL 4]]&lt;&gt;0,VLOOKUP(ActividadesCom[[#This Row],[NIVEL 4]],Catálogo!A:B,2,FALSE),"")</f>
        <v>3</v>
      </c>
      <c r="AB3926" s="149">
        <v>1</v>
      </c>
      <c r="AC3926" s="148" t="s">
        <v>9</v>
      </c>
      <c r="AD3926" s="149">
        <v>20251</v>
      </c>
      <c r="AE3926" s="149" t="s">
        <v>4007</v>
      </c>
      <c r="AF3926" s="149">
        <f>IF(ActividadesCom[[#This Row],[NIVEL 5]]&lt;&gt;0,VLOOKUP(ActividadesCom[[#This Row],[NIVEL 5]],Catálogo!A:B,2,FALSE),"")</f>
        <v>4</v>
      </c>
      <c r="AG3926" s="149">
        <v>1</v>
      </c>
    </row>
    <row r="3927" spans="1:34" ht="30" hidden="1" customHeight="1" x14ac:dyDescent="0.25">
      <c r="A3927" s="7">
        <v>22470249</v>
      </c>
      <c r="B3927" s="6" t="str">
        <f>VLOOKUP(ActividadesCom[[#This Row],[NO. DE CONTROL]],'LISTADO ESTUDIANTES'!A:C,2,FALSE)</f>
        <v>VILLA RODRIGUEZ HECTOR ENRIQUE</v>
      </c>
      <c r="C3927" s="6" t="str">
        <f>VLOOKUP(ActividadesCom[[#This Row],[NO. DE CONTROL]],'LISTADO ESTUDIANTES'!A:C,3,FALSE)</f>
        <v>INGENIERIA EN TECNOLOGIAS DE LA INFORMACION Y COMUNICACIONES</v>
      </c>
      <c r="D3927" s="5" t="str">
        <f>VLOOKUP(ActividadesCom[[#This Row],[NO. DE CONTROL]],'LISTADO ESTUDIANTES'!A:D,4,FALSE)</f>
        <v>EGRESADO(A)</v>
      </c>
      <c r="E3927" s="7">
        <f>SUM(ActividadesCom[[#This Row],[CRÉD. 1]],ActividadesCom[[#This Row],[CRÉD. 2]],ActividadesCom[[#This Row],[CRÉD. 3]],ActividadesCom[[#This Row],[CRÉD. 4]],ActividadesCom[[#This Row],[CRÉD. 5]])</f>
        <v>2</v>
      </c>
      <c r="F3927" s="5">
        <f>IF(ActividadesCom[[#This Row],[ÚLTIMO SEMESTRE CON CRÉDITOS]]&gt;0,ROUND(AVERAGE(ActividadesCom[[#This Row],[VALOR NIVEL 5]],ActividadesCom[[#This Row],[VALOR NIVEL 4]],ActividadesCom[[#This Row],[VALOR NIVEL 3]],ActividadesCom[[#This Row],[VALOR NIVEL 2]],ActividadesCom[[#This Row],[VALOR NIVEL 1]]),0),"")</f>
        <v>4</v>
      </c>
      <c r="G3927" s="7" t="str">
        <f>IF(ActividadesCom[[#This Row],[PROMEDIO]]="","",IF(ActividadesCom[[#This Row],[PROMEDIO]]&gt;=4,"EXCELENTE",IF(ActividadesCom[[#This Row],[PROMEDIO]]&gt;=3,"NOTABLE",IF(ActividadesCom[[#This Row],[PROMEDIO]]&gt;=2,"BUENO",IF(ActividadesCom[[#This Row],[PROMEDIO]]=1,"SUFICIENTE","")))))</f>
        <v>EXCELENTE</v>
      </c>
      <c r="H3927" s="5">
        <f>MAX(ActividadesCom[[#This Row],[PERÍODO 1]],ActividadesCom[[#This Row],[PERÍODO 2]],ActividadesCom[[#This Row],[PERÍODO 3]],ActividadesCom[[#This Row],[PERÍODO 4]],ActividadesCom[[#This Row],[PERÍODO 5]])</f>
        <v>20231</v>
      </c>
      <c r="I3927" s="6" t="s">
        <v>3518</v>
      </c>
      <c r="J3927" s="5">
        <v>20223</v>
      </c>
      <c r="K3927" s="5" t="s">
        <v>4008</v>
      </c>
      <c r="L3927" s="5">
        <f>IF(ActividadesCom[[#This Row],[NIVEL 1]]&lt;&gt;0,VLOOKUP(ActividadesCom[[#This Row],[NIVEL 1]],Catálogo!A:B,2,FALSE),"")</f>
        <v>3</v>
      </c>
      <c r="M3927" s="5">
        <v>1</v>
      </c>
      <c r="N3927" s="6" t="s">
        <v>5828</v>
      </c>
      <c r="O3927" s="5">
        <v>20231</v>
      </c>
      <c r="P3927" s="5" t="s">
        <v>4007</v>
      </c>
      <c r="Q3927" s="5">
        <f>IF(ActividadesCom[[#This Row],[NIVEL 2]]&lt;&gt;0,VLOOKUP(ActividadesCom[[#This Row],[NIVEL 2]],Catálogo!A:B,2,FALSE),"")</f>
        <v>4</v>
      </c>
      <c r="R3927" s="5">
        <v>1</v>
      </c>
      <c r="S3927" s="6"/>
      <c r="T3927" s="5"/>
      <c r="U3927" s="5"/>
      <c r="V3927" s="5" t="str">
        <f>IF(ActividadesCom[[#This Row],[NIVEL 3]]&lt;&gt;0,VLOOKUP(ActividadesCom[[#This Row],[NIVEL 3]],Catálogo!A:B,2,FALSE),"")</f>
        <v/>
      </c>
      <c r="W3927" s="5"/>
      <c r="X3927" s="6"/>
      <c r="Y3927" s="5"/>
      <c r="Z3927" s="5"/>
      <c r="AA3927" s="5" t="str">
        <f>IF(ActividadesCom[[#This Row],[NIVEL 4]]&lt;&gt;0,VLOOKUP(ActividadesCom[[#This Row],[NIVEL 4]],Catálogo!A:B,2,FALSE),"")</f>
        <v/>
      </c>
      <c r="AB3927" s="5"/>
      <c r="AC3927" s="6"/>
      <c r="AD3927" s="5"/>
      <c r="AE3927" s="5"/>
      <c r="AF3927" s="5" t="str">
        <f>IF(ActividadesCom[[#This Row],[NIVEL 5]]&lt;&gt;0,VLOOKUP(ActividadesCom[[#This Row],[NIVEL 5]],Catálogo!A:B,2,FALSE),"")</f>
        <v/>
      </c>
      <c r="AG3927" s="5"/>
      <c r="AH3927" s="2"/>
    </row>
    <row r="3928" spans="1:34" ht="30" hidden="1" customHeight="1" x14ac:dyDescent="0.25">
      <c r="A3928" s="7">
        <v>22470250</v>
      </c>
      <c r="B3928" s="6" t="str">
        <f>VLOOKUP(ActividadesCom[[#This Row],[NO. DE CONTROL]],'LISTADO ESTUDIANTES'!A:C,2,FALSE)</f>
        <v>DIAZ GONZALEZ CLAUDIO EMANUEL</v>
      </c>
      <c r="C3928" s="6" t="str">
        <f>VLOOKUP(ActividadesCom[[#This Row],[NO. DE CONTROL]],'LISTADO ESTUDIANTES'!A:C,3,FALSE)</f>
        <v>INGENIERIA EN SISTEMAS COMPUTACIONALES</v>
      </c>
      <c r="D3928" s="5" t="str">
        <f>VLOOKUP(ActividadesCom[[#This Row],[NO. DE CONTROL]],'LISTADO ESTUDIANTES'!A:D,4,FALSE)</f>
        <v>EGRESADO(A)</v>
      </c>
      <c r="E3928" s="7">
        <f>SUM(ActividadesCom[[#This Row],[CRÉD. 1]],ActividadesCom[[#This Row],[CRÉD. 2]],ActividadesCom[[#This Row],[CRÉD. 3]],ActividadesCom[[#This Row],[CRÉD. 4]],ActividadesCom[[#This Row],[CRÉD. 5]])</f>
        <v>2</v>
      </c>
      <c r="F3928" s="5">
        <f>IF(ActividadesCom[[#This Row],[ÚLTIMO SEMESTRE CON CRÉDITOS]]&gt;0,ROUND(AVERAGE(ActividadesCom[[#This Row],[VALOR NIVEL 5]],ActividadesCom[[#This Row],[VALOR NIVEL 4]],ActividadesCom[[#This Row],[VALOR NIVEL 3]],ActividadesCom[[#This Row],[VALOR NIVEL 2]],ActividadesCom[[#This Row],[VALOR NIVEL 1]]),0),"")</f>
        <v>3</v>
      </c>
      <c r="G3928" s="7" t="str">
        <f>IF(ActividadesCom[[#This Row],[PROMEDIO]]="","",IF(ActividadesCom[[#This Row],[PROMEDIO]]&gt;=4,"EXCELENTE",IF(ActividadesCom[[#This Row],[PROMEDIO]]&gt;=3,"NOTABLE",IF(ActividadesCom[[#This Row],[PROMEDIO]]&gt;=2,"BUENO",IF(ActividadesCom[[#This Row],[PROMEDIO]]=1,"SUFICIENTE","")))))</f>
        <v>NOTABLE</v>
      </c>
      <c r="H3928" s="5">
        <f>MAX(ActividadesCom[[#This Row],[PERÍODO 1]],ActividadesCom[[#This Row],[PERÍODO 2]],ActividadesCom[[#This Row],[PERÍODO 3]],ActividadesCom[[#This Row],[PERÍODO 4]],ActividadesCom[[#This Row],[PERÍODO 5]])</f>
        <v>20241</v>
      </c>
      <c r="I3928" s="6" t="s">
        <v>3518</v>
      </c>
      <c r="J3928" s="5">
        <v>20231</v>
      </c>
      <c r="K3928" s="5" t="s">
        <v>4008</v>
      </c>
      <c r="L3928" s="5">
        <f>IF(ActividadesCom[[#This Row],[NIVEL 1]]&lt;&gt;0,VLOOKUP(ActividadesCom[[#This Row],[NIVEL 1]],Catálogo!A:B,2,FALSE),"")</f>
        <v>3</v>
      </c>
      <c r="M3928" s="5">
        <v>1</v>
      </c>
      <c r="N3928" s="6" t="s">
        <v>6349</v>
      </c>
      <c r="O3928" s="5">
        <v>20241</v>
      </c>
      <c r="P3928" s="5" t="s">
        <v>4008</v>
      </c>
      <c r="Q3928" s="5">
        <f>IF(ActividadesCom[[#This Row],[NIVEL 2]]&lt;&gt;0,VLOOKUP(ActividadesCom[[#This Row],[NIVEL 2]],Catálogo!A:B,2,FALSE),"")</f>
        <v>3</v>
      </c>
      <c r="R3928" s="5">
        <v>1</v>
      </c>
      <c r="S3928" s="6"/>
      <c r="T3928" s="5"/>
      <c r="U3928" s="5"/>
      <c r="V3928" s="5" t="str">
        <f>IF(ActividadesCom[[#This Row],[NIVEL 3]]&lt;&gt;0,VLOOKUP(ActividadesCom[[#This Row],[NIVEL 3]],Catálogo!A:B,2,FALSE),"")</f>
        <v/>
      </c>
      <c r="W3928" s="5"/>
      <c r="X3928" s="6"/>
      <c r="Y3928" s="5"/>
      <c r="Z3928" s="5"/>
      <c r="AA3928" s="5" t="str">
        <f>IF(ActividadesCom[[#This Row],[NIVEL 4]]&lt;&gt;0,VLOOKUP(ActividadesCom[[#This Row],[NIVEL 4]],Catálogo!A:B,2,FALSE),"")</f>
        <v/>
      </c>
      <c r="AB3928" s="5"/>
      <c r="AC3928" s="6"/>
      <c r="AD3928" s="5"/>
      <c r="AE3928" s="5"/>
      <c r="AF3928" s="5" t="str">
        <f>IF(ActividadesCom[[#This Row],[NIVEL 5]]&lt;&gt;0,VLOOKUP(ActividadesCom[[#This Row],[NIVEL 5]],Catálogo!A:B,2,FALSE),"")</f>
        <v/>
      </c>
      <c r="AG3928" s="5"/>
      <c r="AH3928" s="2"/>
    </row>
    <row r="3929" spans="1:34" ht="30" hidden="1" customHeight="1" x14ac:dyDescent="0.25">
      <c r="A3929" s="7">
        <v>22470251</v>
      </c>
      <c r="B3929" s="6" t="str">
        <f>VLOOKUP(ActividadesCom[[#This Row],[NO. DE CONTROL]],'LISTADO ESTUDIANTES'!A:C,2,FALSE)</f>
        <v>EUAN VELAZQUEZ CARLOS EDUARDO</v>
      </c>
      <c r="C3929" s="6" t="str">
        <f>VLOOKUP(ActividadesCom[[#This Row],[NO. DE CONTROL]],'LISTADO ESTUDIANTES'!A:C,3,FALSE)</f>
        <v>ARQUITECTURA</v>
      </c>
      <c r="D3929" s="5" t="str">
        <f>VLOOKUP(ActividadesCom[[#This Row],[NO. DE CONTROL]],'LISTADO ESTUDIANTES'!A:D,4,FALSE)</f>
        <v>EGRESADO(A)</v>
      </c>
      <c r="E3929" s="7">
        <f>SUM(ActividadesCom[[#This Row],[CRÉD. 1]],ActividadesCom[[#This Row],[CRÉD. 2]],ActividadesCom[[#This Row],[CRÉD. 3]],ActividadesCom[[#This Row],[CRÉD. 4]],ActividadesCom[[#This Row],[CRÉD. 5]])</f>
        <v>3</v>
      </c>
      <c r="F3929" s="5">
        <f>IF(ActividadesCom[[#This Row],[ÚLTIMO SEMESTRE CON CRÉDITOS]]&gt;0,ROUND(AVERAGE(ActividadesCom[[#This Row],[VALOR NIVEL 5]],ActividadesCom[[#This Row],[VALOR NIVEL 4]],ActividadesCom[[#This Row],[VALOR NIVEL 3]],ActividadesCom[[#This Row],[VALOR NIVEL 2]],ActividadesCom[[#This Row],[VALOR NIVEL 1]]),0),"")</f>
        <v>4</v>
      </c>
      <c r="G3929" s="7" t="str">
        <f>IF(ActividadesCom[[#This Row],[PROMEDIO]]="","",IF(ActividadesCom[[#This Row],[PROMEDIO]]&gt;=4,"EXCELENTE",IF(ActividadesCom[[#This Row],[PROMEDIO]]&gt;=3,"NOTABLE",IF(ActividadesCom[[#This Row],[PROMEDIO]]&gt;=2,"BUENO",IF(ActividadesCom[[#This Row],[PROMEDIO]]=1,"SUFICIENTE","")))))</f>
        <v>EXCELENTE</v>
      </c>
      <c r="H3929" s="5">
        <f>MAX(ActividadesCom[[#This Row],[PERÍODO 1]],ActividadesCom[[#This Row],[PERÍODO 2]],ActividadesCom[[#This Row],[PERÍODO 3]],ActividadesCom[[#This Row],[PERÍODO 4]],ActividadesCom[[#This Row],[PERÍODO 5]])</f>
        <v>20241</v>
      </c>
      <c r="I3929" s="6" t="s">
        <v>133</v>
      </c>
      <c r="J3929" s="5">
        <v>20223</v>
      </c>
      <c r="K3929" s="5" t="s">
        <v>4008</v>
      </c>
      <c r="L3929" s="5">
        <f>IF(ActividadesCom[[#This Row],[NIVEL 1]]&lt;&gt;0,VLOOKUP(ActividadesCom[[#This Row],[NIVEL 1]],Catálogo!A:B,2,FALSE),"")</f>
        <v>3</v>
      </c>
      <c r="M3929" s="5">
        <v>1</v>
      </c>
      <c r="N3929" s="6" t="s">
        <v>6340</v>
      </c>
      <c r="O3929" s="5">
        <v>20241</v>
      </c>
      <c r="P3929" s="5" t="s">
        <v>4007</v>
      </c>
      <c r="Q3929" s="5">
        <f>IF(ActividadesCom[[#This Row],[NIVEL 2]]&lt;&gt;0,VLOOKUP(ActividadesCom[[#This Row],[NIVEL 2]],Catálogo!A:B,2,FALSE),"")</f>
        <v>4</v>
      </c>
      <c r="R3929" s="5">
        <v>2</v>
      </c>
      <c r="S3929" s="6"/>
      <c r="T3929" s="5"/>
      <c r="U3929" s="5"/>
      <c r="V3929" s="5" t="str">
        <f>IF(ActividadesCom[[#This Row],[NIVEL 3]]&lt;&gt;0,VLOOKUP(ActividadesCom[[#This Row],[NIVEL 3]],Catálogo!A:B,2,FALSE),"")</f>
        <v/>
      </c>
      <c r="W3929" s="5"/>
      <c r="X3929" s="6"/>
      <c r="Y3929" s="5"/>
      <c r="Z3929" s="5"/>
      <c r="AA3929" s="5" t="str">
        <f>IF(ActividadesCom[[#This Row],[NIVEL 4]]&lt;&gt;0,VLOOKUP(ActividadesCom[[#This Row],[NIVEL 4]],Catálogo!A:B,2,FALSE),"")</f>
        <v/>
      </c>
      <c r="AB3929" s="5"/>
      <c r="AC3929" s="6"/>
      <c r="AD3929" s="5"/>
      <c r="AE3929" s="5"/>
      <c r="AF3929" s="5" t="str">
        <f>IF(ActividadesCom[[#This Row],[NIVEL 5]]&lt;&gt;0,VLOOKUP(ActividadesCom[[#This Row],[NIVEL 5]],Catálogo!A:B,2,FALSE),"")</f>
        <v/>
      </c>
      <c r="AG3929" s="5"/>
      <c r="AH3929" s="2"/>
    </row>
    <row r="3930" spans="1:34" ht="30" hidden="1" customHeight="1" x14ac:dyDescent="0.25">
      <c r="A3930" s="7">
        <v>22470252</v>
      </c>
      <c r="B3930" s="6" t="str">
        <f>VLOOKUP(ActividadesCom[[#This Row],[NO. DE CONTROL]],'LISTADO ESTUDIANTES'!A:C,2,FALSE)</f>
        <v>TREJO CHI ALEJANDRA ELIZABETH</v>
      </c>
      <c r="C3930" s="6" t="str">
        <f>VLOOKUP(ActividadesCom[[#This Row],[NO. DE CONTROL]],'LISTADO ESTUDIANTES'!A:C,3,FALSE)</f>
        <v>ARQUITECTURA</v>
      </c>
      <c r="D3930" s="5" t="str">
        <f>VLOOKUP(ActividadesCom[[#This Row],[NO. DE CONTROL]],'LISTADO ESTUDIANTES'!A:D,4,FALSE)</f>
        <v>EGRESADO(A)</v>
      </c>
      <c r="E3930" s="7">
        <f>SUM(ActividadesCom[[#This Row],[CRÉD. 1]],ActividadesCom[[#This Row],[CRÉD. 2]],ActividadesCom[[#This Row],[CRÉD. 3]],ActividadesCom[[#This Row],[CRÉD. 4]],ActividadesCom[[#This Row],[CRÉD. 5]])</f>
        <v>1</v>
      </c>
      <c r="F3930" s="5">
        <f>IF(ActividadesCom[[#This Row],[ÚLTIMO SEMESTRE CON CRÉDITOS]]&gt;0,ROUND(AVERAGE(ActividadesCom[[#This Row],[VALOR NIVEL 5]],ActividadesCom[[#This Row],[VALOR NIVEL 4]],ActividadesCom[[#This Row],[VALOR NIVEL 3]],ActividadesCom[[#This Row],[VALOR NIVEL 2]],ActividadesCom[[#This Row],[VALOR NIVEL 1]]),0),"")</f>
        <v>3</v>
      </c>
      <c r="G3930" s="7" t="str">
        <f>IF(ActividadesCom[[#This Row],[PROMEDIO]]="","",IF(ActividadesCom[[#This Row],[PROMEDIO]]&gt;=4,"EXCELENTE",IF(ActividadesCom[[#This Row],[PROMEDIO]]&gt;=3,"NOTABLE",IF(ActividadesCom[[#This Row],[PROMEDIO]]&gt;=2,"BUENO",IF(ActividadesCom[[#This Row],[PROMEDIO]]=1,"SUFICIENTE","")))))</f>
        <v>NOTABLE</v>
      </c>
      <c r="H3930" s="5">
        <f>MAX(ActividadesCom[[#This Row],[PERÍODO 1]],ActividadesCom[[#This Row],[PERÍODO 2]],ActividadesCom[[#This Row],[PERÍODO 3]],ActividadesCom[[#This Row],[PERÍODO 4]],ActividadesCom[[#This Row],[PERÍODO 5]])</f>
        <v>20223</v>
      </c>
      <c r="I3930" s="6" t="s">
        <v>34</v>
      </c>
      <c r="J3930" s="5">
        <v>20223</v>
      </c>
      <c r="K3930" s="5" t="s">
        <v>4008</v>
      </c>
      <c r="L3930" s="5">
        <f>IF(ActividadesCom[[#This Row],[NIVEL 1]]&lt;&gt;0,VLOOKUP(ActividadesCom[[#This Row],[NIVEL 1]],Catálogo!A:B,2,FALSE),"")</f>
        <v>3</v>
      </c>
      <c r="M3930" s="5">
        <v>1</v>
      </c>
      <c r="N3930" s="6"/>
      <c r="O3930" s="5"/>
      <c r="P3930" s="5"/>
      <c r="Q3930" s="5" t="str">
        <f>IF(ActividadesCom[[#This Row],[NIVEL 2]]&lt;&gt;0,VLOOKUP(ActividadesCom[[#This Row],[NIVEL 2]],Catálogo!A:B,2,FALSE),"")</f>
        <v/>
      </c>
      <c r="R3930" s="5"/>
      <c r="S3930" s="6"/>
      <c r="T3930" s="5"/>
      <c r="U3930" s="5"/>
      <c r="V3930" s="5" t="str">
        <f>IF(ActividadesCom[[#This Row],[NIVEL 3]]&lt;&gt;0,VLOOKUP(ActividadesCom[[#This Row],[NIVEL 3]],Catálogo!A:B,2,FALSE),"")</f>
        <v/>
      </c>
      <c r="W3930" s="5"/>
      <c r="X3930" s="6"/>
      <c r="Y3930" s="5"/>
      <c r="Z3930" s="5"/>
      <c r="AA3930" s="5" t="str">
        <f>IF(ActividadesCom[[#This Row],[NIVEL 4]]&lt;&gt;0,VLOOKUP(ActividadesCom[[#This Row],[NIVEL 4]],Catálogo!A:B,2,FALSE),"")</f>
        <v/>
      </c>
      <c r="AB3930" s="5"/>
      <c r="AC3930" s="6"/>
      <c r="AD3930" s="5"/>
      <c r="AE3930" s="5"/>
      <c r="AF3930" s="5" t="str">
        <f>IF(ActividadesCom[[#This Row],[NIVEL 5]]&lt;&gt;0,VLOOKUP(ActividadesCom[[#This Row],[NIVEL 5]],Catálogo!A:B,2,FALSE),"")</f>
        <v/>
      </c>
      <c r="AG3930" s="5"/>
      <c r="AH3930" s="2"/>
    </row>
    <row r="3931" spans="1:34" ht="30" hidden="1" customHeight="1" x14ac:dyDescent="0.25">
      <c r="A3931" s="7">
        <v>22470253</v>
      </c>
      <c r="B3931" s="6" t="str">
        <f>VLOOKUP(ActividadesCom[[#This Row],[NO. DE CONTROL]],'LISTADO ESTUDIANTES'!A:C,2,FALSE)</f>
        <v>HERRERA VELA JOSE MANUEL</v>
      </c>
      <c r="C3931" s="6" t="str">
        <f>VLOOKUP(ActividadesCom[[#This Row],[NO. DE CONTROL]],'LISTADO ESTUDIANTES'!A:C,3,FALSE)</f>
        <v>ARQUITECTURA</v>
      </c>
      <c r="D3931" s="5" t="str">
        <f>VLOOKUP(ActividadesCom[[#This Row],[NO. DE CONTROL]],'LISTADO ESTUDIANTES'!A:D,4,FALSE)</f>
        <v>EGRESADO(A)</v>
      </c>
      <c r="E3931" s="7">
        <f>SUM(ActividadesCom[[#This Row],[CRÉD. 1]],ActividadesCom[[#This Row],[CRÉD. 2]],ActividadesCom[[#This Row],[CRÉD. 3]],ActividadesCom[[#This Row],[CRÉD. 4]],ActividadesCom[[#This Row],[CRÉD. 5]])</f>
        <v>0</v>
      </c>
      <c r="F3931" s="5" t="str">
        <f>IF(ActividadesCom[[#This Row],[ÚLTIMO SEMESTRE CON CRÉDITOS]]&gt;0,ROUND(AVERAGE(ActividadesCom[[#This Row],[VALOR NIVEL 5]],ActividadesCom[[#This Row],[VALOR NIVEL 4]],ActividadesCom[[#This Row],[VALOR NIVEL 3]],ActividadesCom[[#This Row],[VALOR NIVEL 2]],ActividadesCom[[#This Row],[VALOR NIVEL 1]]),0),"")</f>
        <v/>
      </c>
      <c r="G3931" s="7" t="str">
        <f>IF(ActividadesCom[[#This Row],[PROMEDIO]]="","",IF(ActividadesCom[[#This Row],[PROMEDIO]]&gt;=4,"EXCELENTE",IF(ActividadesCom[[#This Row],[PROMEDIO]]&gt;=3,"NOTABLE",IF(ActividadesCom[[#This Row],[PROMEDIO]]&gt;=2,"BUENO",IF(ActividadesCom[[#This Row],[PROMEDIO]]=1,"SUFICIENTE","")))))</f>
        <v/>
      </c>
      <c r="H3931" s="5">
        <f>MAX(ActividadesCom[[#This Row],[PERÍODO 1]],ActividadesCom[[#This Row],[PERÍODO 2]],ActividadesCom[[#This Row],[PERÍODO 3]],ActividadesCom[[#This Row],[PERÍODO 4]],ActividadesCom[[#This Row],[PERÍODO 5]])</f>
        <v>0</v>
      </c>
      <c r="I3931" s="6"/>
      <c r="J3931" s="5"/>
      <c r="K3931" s="5"/>
      <c r="L3931" s="5" t="str">
        <f>IF(ActividadesCom[[#This Row],[NIVEL 1]]&lt;&gt;0,VLOOKUP(ActividadesCom[[#This Row],[NIVEL 1]],Catálogo!A:B,2,FALSE),"")</f>
        <v/>
      </c>
      <c r="M3931" s="5"/>
      <c r="N3931" s="6"/>
      <c r="O3931" s="5"/>
      <c r="P3931" s="5"/>
      <c r="Q3931" s="5" t="str">
        <f>IF(ActividadesCom[[#This Row],[NIVEL 2]]&lt;&gt;0,VLOOKUP(ActividadesCom[[#This Row],[NIVEL 2]],Catálogo!A:B,2,FALSE),"")</f>
        <v/>
      </c>
      <c r="R3931" s="5"/>
      <c r="S3931" s="6"/>
      <c r="T3931" s="5"/>
      <c r="U3931" s="5"/>
      <c r="V3931" s="5" t="str">
        <f>IF(ActividadesCom[[#This Row],[NIVEL 3]]&lt;&gt;0,VLOOKUP(ActividadesCom[[#This Row],[NIVEL 3]],Catálogo!A:B,2,FALSE),"")</f>
        <v/>
      </c>
      <c r="W3931" s="5"/>
      <c r="X3931" s="6"/>
      <c r="Y3931" s="5"/>
      <c r="Z3931" s="5"/>
      <c r="AA3931" s="5" t="str">
        <f>IF(ActividadesCom[[#This Row],[NIVEL 4]]&lt;&gt;0,VLOOKUP(ActividadesCom[[#This Row],[NIVEL 4]],Catálogo!A:B,2,FALSE),"")</f>
        <v/>
      </c>
      <c r="AB3931" s="5"/>
      <c r="AC3931" s="6"/>
      <c r="AD3931" s="5"/>
      <c r="AE3931" s="5"/>
      <c r="AF3931" s="5" t="str">
        <f>IF(ActividadesCom[[#This Row],[NIVEL 5]]&lt;&gt;0,VLOOKUP(ActividadesCom[[#This Row],[NIVEL 5]],Catálogo!A:B,2,FALSE),"")</f>
        <v/>
      </c>
      <c r="AG3931" s="5"/>
      <c r="AH3931" s="2"/>
    </row>
    <row r="3932" spans="1:34" ht="30" customHeight="1" x14ac:dyDescent="0.25">
      <c r="A3932" s="7">
        <v>22470254</v>
      </c>
      <c r="B3932" s="6" t="str">
        <f>VLOOKUP(ActividadesCom[[#This Row],[NO. DE CONTROL]],'LISTADO ESTUDIANTES'!A:C,2,FALSE)</f>
        <v>MARTINEZ CRUZ IRAN MAURICIO</v>
      </c>
      <c r="C3932" s="6" t="str">
        <f>VLOOKUP(ActividadesCom[[#This Row],[NO. DE CONTROL]],'LISTADO ESTUDIANTES'!A:C,3,FALSE)</f>
        <v>INGENIERIA EN SISTEMAS COMPUTACIONALES</v>
      </c>
      <c r="D3932" s="5" t="str">
        <f>VLOOKUP(ActividadesCom[[#This Row],[NO. DE CONTROL]],'LISTADO ESTUDIANTES'!A:D,4,FALSE)</f>
        <v>ACTIVO(A)</v>
      </c>
      <c r="E3932" s="7">
        <f>SUM(ActividadesCom[[#This Row],[CRÉD. 1]],ActividadesCom[[#This Row],[CRÉD. 2]],ActividadesCom[[#This Row],[CRÉD. 3]],ActividadesCom[[#This Row],[CRÉD. 4]],ActividadesCom[[#This Row],[CRÉD. 5]])</f>
        <v>3</v>
      </c>
      <c r="F3932" s="5">
        <f>IF(ActividadesCom[[#This Row],[ÚLTIMO SEMESTRE CON CRÉDITOS]]&gt;0,ROUND(AVERAGE(ActividadesCom[[#This Row],[VALOR NIVEL 5]],ActividadesCom[[#This Row],[VALOR NIVEL 4]],ActividadesCom[[#This Row],[VALOR NIVEL 3]],ActividadesCom[[#This Row],[VALOR NIVEL 2]],ActividadesCom[[#This Row],[VALOR NIVEL 1]]),0),"")</f>
        <v>2</v>
      </c>
      <c r="G3932" s="7" t="str">
        <f>IF(ActividadesCom[[#This Row],[PROMEDIO]]="","",IF(ActividadesCom[[#This Row],[PROMEDIO]]&gt;=4,"EXCELENTE",IF(ActividadesCom[[#This Row],[PROMEDIO]]&gt;=3,"NOTABLE",IF(ActividadesCom[[#This Row],[PROMEDIO]]&gt;=2,"BUENO",IF(ActividadesCom[[#This Row],[PROMEDIO]]=1,"SUFICIENTE","")))))</f>
        <v>BUENO</v>
      </c>
      <c r="H3932" s="5">
        <f>MAX(ActividadesCom[[#This Row],[PERÍODO 1]],ActividadesCom[[#This Row],[PERÍODO 2]],ActividadesCom[[#This Row],[PERÍODO 3]],ActividadesCom[[#This Row],[PERÍODO 4]],ActividadesCom[[#This Row],[PERÍODO 5]])</f>
        <v>20253</v>
      </c>
      <c r="I3932" s="6" t="s">
        <v>11</v>
      </c>
      <c r="J3932" s="5">
        <v>20223</v>
      </c>
      <c r="K3932" s="5" t="s">
        <v>4021</v>
      </c>
      <c r="L3932" s="5">
        <f>IF(ActividadesCom[[#This Row],[NIVEL 1]]&lt;&gt;0,VLOOKUP(ActividadesCom[[#This Row],[NIVEL 1]],Catálogo!A:B,2,FALSE),"")</f>
        <v>2</v>
      </c>
      <c r="M3932" s="5">
        <v>1</v>
      </c>
      <c r="N3932" s="6" t="s">
        <v>31</v>
      </c>
      <c r="O3932" s="5">
        <v>20231</v>
      </c>
      <c r="P3932" s="5" t="s">
        <v>4008</v>
      </c>
      <c r="Q3932" s="5">
        <f>IF(ActividadesCom[[#This Row],[NIVEL 2]]&lt;&gt;0,VLOOKUP(ActividadesCom[[#This Row],[NIVEL 2]],Catálogo!A:B,2,FALSE),"")</f>
        <v>3</v>
      </c>
      <c r="R3932" s="5">
        <v>1</v>
      </c>
      <c r="S3932" s="6" t="s">
        <v>7333</v>
      </c>
      <c r="T3932" s="5">
        <v>20253</v>
      </c>
      <c r="U3932" s="5" t="s">
        <v>4021</v>
      </c>
      <c r="V3932" s="5">
        <f>IF(ActividadesCom[[#This Row],[NIVEL 3]]&lt;&gt;0,VLOOKUP(ActividadesCom[[#This Row],[NIVEL 3]],Catálogo!A:B,2,FALSE),"")</f>
        <v>2</v>
      </c>
      <c r="W3932" s="5">
        <v>1</v>
      </c>
      <c r="X3932" s="6"/>
      <c r="Y3932" s="5"/>
      <c r="Z3932" s="5"/>
      <c r="AA3932" s="5" t="str">
        <f>IF(ActividadesCom[[#This Row],[NIVEL 4]]&lt;&gt;0,VLOOKUP(ActividadesCom[[#This Row],[NIVEL 4]],Catálogo!A:B,2,FALSE),"")</f>
        <v/>
      </c>
      <c r="AB3932" s="5"/>
      <c r="AC3932" s="6"/>
      <c r="AD3932" s="5"/>
      <c r="AE3932" s="5"/>
      <c r="AF3932" s="5" t="str">
        <f>IF(ActividadesCom[[#This Row],[NIVEL 5]]&lt;&gt;0,VLOOKUP(ActividadesCom[[#This Row],[NIVEL 5]],Catálogo!A:B,2,FALSE),"")</f>
        <v/>
      </c>
      <c r="AG3932" s="5"/>
      <c r="AH3932" s="2"/>
    </row>
    <row r="3933" spans="1:34" ht="30" hidden="1" customHeight="1" x14ac:dyDescent="0.25">
      <c r="A3933" s="7">
        <v>22470255</v>
      </c>
      <c r="B3933" s="6" t="str">
        <f>VLOOKUP(ActividadesCom[[#This Row],[NO. DE CONTROL]],'LISTADO ESTUDIANTES'!A:C,2,FALSE)</f>
        <v>RUIZ ARELLANO BRYAN JOSUE</v>
      </c>
      <c r="C3933" s="6" t="str">
        <f>VLOOKUP(ActividadesCom[[#This Row],[NO. DE CONTROL]],'LISTADO ESTUDIANTES'!A:C,3,FALSE)</f>
        <v>ARQUITECTURA</v>
      </c>
      <c r="D3933" s="5" t="str">
        <f>VLOOKUP(ActividadesCom[[#This Row],[NO. DE CONTROL]],'LISTADO ESTUDIANTES'!A:D,4,FALSE)</f>
        <v>EGRESADO(A)</v>
      </c>
      <c r="E3933" s="7">
        <f>SUM(ActividadesCom[[#This Row],[CRÉD. 1]],ActividadesCom[[#This Row],[CRÉD. 2]],ActividadesCom[[#This Row],[CRÉD. 3]],ActividadesCom[[#This Row],[CRÉD. 4]],ActividadesCom[[#This Row],[CRÉD. 5]])</f>
        <v>0</v>
      </c>
      <c r="F3933" s="5" t="str">
        <f>IF(ActividadesCom[[#This Row],[ÚLTIMO SEMESTRE CON CRÉDITOS]]&gt;0,ROUND(AVERAGE(ActividadesCom[[#This Row],[VALOR NIVEL 5]],ActividadesCom[[#This Row],[VALOR NIVEL 4]],ActividadesCom[[#This Row],[VALOR NIVEL 3]],ActividadesCom[[#This Row],[VALOR NIVEL 2]],ActividadesCom[[#This Row],[VALOR NIVEL 1]]),0),"")</f>
        <v/>
      </c>
      <c r="G3933" s="7" t="str">
        <f>IF(ActividadesCom[[#This Row],[PROMEDIO]]="","",IF(ActividadesCom[[#This Row],[PROMEDIO]]&gt;=4,"EXCELENTE",IF(ActividadesCom[[#This Row],[PROMEDIO]]&gt;=3,"NOTABLE",IF(ActividadesCom[[#This Row],[PROMEDIO]]&gt;=2,"BUENO",IF(ActividadesCom[[#This Row],[PROMEDIO]]=1,"SUFICIENTE","")))))</f>
        <v/>
      </c>
      <c r="H3933" s="5">
        <f>MAX(ActividadesCom[[#This Row],[PERÍODO 1]],ActividadesCom[[#This Row],[PERÍODO 2]],ActividadesCom[[#This Row],[PERÍODO 3]],ActividadesCom[[#This Row],[PERÍODO 4]],ActividadesCom[[#This Row],[PERÍODO 5]])</f>
        <v>0</v>
      </c>
      <c r="I3933" s="6"/>
      <c r="J3933" s="5"/>
      <c r="K3933" s="5"/>
      <c r="L3933" s="5" t="str">
        <f>IF(ActividadesCom[[#This Row],[NIVEL 1]]&lt;&gt;0,VLOOKUP(ActividadesCom[[#This Row],[NIVEL 1]],Catálogo!A:B,2,FALSE),"")</f>
        <v/>
      </c>
      <c r="M3933" s="5"/>
      <c r="N3933" s="6"/>
      <c r="O3933" s="5"/>
      <c r="P3933" s="5"/>
      <c r="Q3933" s="5" t="str">
        <f>IF(ActividadesCom[[#This Row],[NIVEL 2]]&lt;&gt;0,VLOOKUP(ActividadesCom[[#This Row],[NIVEL 2]],Catálogo!A:B,2,FALSE),"")</f>
        <v/>
      </c>
      <c r="R3933" s="5"/>
      <c r="S3933" s="6"/>
      <c r="T3933" s="5"/>
      <c r="U3933" s="5"/>
      <c r="V3933" s="5" t="str">
        <f>IF(ActividadesCom[[#This Row],[NIVEL 3]]&lt;&gt;0,VLOOKUP(ActividadesCom[[#This Row],[NIVEL 3]],Catálogo!A:B,2,FALSE),"")</f>
        <v/>
      </c>
      <c r="W3933" s="5"/>
      <c r="X3933" s="6"/>
      <c r="Y3933" s="5"/>
      <c r="Z3933" s="5"/>
      <c r="AA3933" s="5" t="str">
        <f>IF(ActividadesCom[[#This Row],[NIVEL 4]]&lt;&gt;0,VLOOKUP(ActividadesCom[[#This Row],[NIVEL 4]],Catálogo!A:B,2,FALSE),"")</f>
        <v/>
      </c>
      <c r="AB3933" s="5"/>
      <c r="AC3933" s="6"/>
      <c r="AD3933" s="5"/>
      <c r="AE3933" s="5"/>
      <c r="AF3933" s="5" t="str">
        <f>IF(ActividadesCom[[#This Row],[NIVEL 5]]&lt;&gt;0,VLOOKUP(ActividadesCom[[#This Row],[NIVEL 5]],Catálogo!A:B,2,FALSE),"")</f>
        <v/>
      </c>
      <c r="AG3933" s="5"/>
      <c r="AH3933" s="2"/>
    </row>
    <row r="3934" spans="1:34" s="151" customFormat="1" ht="30" customHeight="1" x14ac:dyDescent="0.25">
      <c r="A3934" s="147">
        <v>22470256</v>
      </c>
      <c r="B3934" s="148" t="str">
        <f>VLOOKUP(ActividadesCom[[#This Row],[NO. DE CONTROL]],'LISTADO ESTUDIANTES'!A:C,2,FALSE)</f>
        <v>MORALES LOPEZ HECTOR GUADALUPE</v>
      </c>
      <c r="C3934" s="148" t="str">
        <f>VLOOKUP(ActividadesCom[[#This Row],[NO. DE CONTROL]],'LISTADO ESTUDIANTES'!A:C,3,FALSE)</f>
        <v>INGENIERIA CIVIL</v>
      </c>
      <c r="D3934" s="149" t="str">
        <f>VLOOKUP(ActividadesCom[[#This Row],[NO. DE CONTROL]],'LISTADO ESTUDIANTES'!A:D,4,FALSE)</f>
        <v>ACTIVO(A)</v>
      </c>
      <c r="E3934" s="147">
        <f>SUM(ActividadesCom[[#This Row],[CRÉD. 1]],ActividadesCom[[#This Row],[CRÉD. 2]],ActividadesCom[[#This Row],[CRÉD. 3]],ActividadesCom[[#This Row],[CRÉD. 4]],ActividadesCom[[#This Row],[CRÉD. 5]])</f>
        <v>6</v>
      </c>
      <c r="F3934" s="149">
        <f>IF(ActividadesCom[[#This Row],[ÚLTIMO SEMESTRE CON CRÉDITOS]]&gt;0,ROUND(AVERAGE(ActividadesCom[[#This Row],[VALOR NIVEL 5]],ActividadesCom[[#This Row],[VALOR NIVEL 4]],ActividadesCom[[#This Row],[VALOR NIVEL 3]],ActividadesCom[[#This Row],[VALOR NIVEL 2]],ActividadesCom[[#This Row],[VALOR NIVEL 1]]),0),"")</f>
        <v>3</v>
      </c>
      <c r="G3934" s="147" t="str">
        <f>IF(ActividadesCom[[#This Row],[PROMEDIO]]="","",IF(ActividadesCom[[#This Row],[PROMEDIO]]&gt;=4,"EXCELENTE",IF(ActividadesCom[[#This Row],[PROMEDIO]]&gt;=3,"NOTABLE",IF(ActividadesCom[[#This Row],[PROMEDIO]]&gt;=2,"BUENO",IF(ActividadesCom[[#This Row],[PROMEDIO]]=1,"SUFICIENTE","")))))</f>
        <v>NOTABLE</v>
      </c>
      <c r="H3934" s="149">
        <f>MAX(ActividadesCom[[#This Row],[PERÍODO 1]],ActividadesCom[[#This Row],[PERÍODO 2]],ActividadesCom[[#This Row],[PERÍODO 3]],ActividadesCom[[#This Row],[PERÍODO 4]],ActividadesCom[[#This Row],[PERÍODO 5]])</f>
        <v>20253</v>
      </c>
      <c r="I3934" s="148" t="s">
        <v>11</v>
      </c>
      <c r="J3934" s="149">
        <v>20223</v>
      </c>
      <c r="K3934" s="149" t="s">
        <v>4021</v>
      </c>
      <c r="L3934" s="149">
        <f>IF(ActividadesCom[[#This Row],[NIVEL 1]]&lt;&gt;0,VLOOKUP(ActividadesCom[[#This Row],[NIVEL 1]],Catálogo!A:B,2,FALSE),"")</f>
        <v>2</v>
      </c>
      <c r="M3934" s="149">
        <v>1</v>
      </c>
      <c r="N3934" s="148" t="s">
        <v>11</v>
      </c>
      <c r="O3934" s="149">
        <v>20231</v>
      </c>
      <c r="P3934" s="149" t="s">
        <v>4008</v>
      </c>
      <c r="Q3934" s="149">
        <f>IF(ActividadesCom[[#This Row],[NIVEL 2]]&lt;&gt;0,VLOOKUP(ActividadesCom[[#This Row],[NIVEL 2]],Catálogo!A:B,2,FALSE),"")</f>
        <v>3</v>
      </c>
      <c r="R3934" s="149">
        <v>1</v>
      </c>
      <c r="S3934" s="148" t="s">
        <v>6341</v>
      </c>
      <c r="T3934" s="149">
        <v>20241</v>
      </c>
      <c r="U3934" s="149" t="s">
        <v>4007</v>
      </c>
      <c r="V3934" s="149">
        <f>IF(ActividadesCom[[#This Row],[NIVEL 3]]&lt;&gt;0,VLOOKUP(ActividadesCom[[#This Row],[NIVEL 3]],Catálogo!A:B,2,FALSE),"")</f>
        <v>4</v>
      </c>
      <c r="W3934" s="149">
        <v>2</v>
      </c>
      <c r="X3934" s="148" t="s">
        <v>316</v>
      </c>
      <c r="Y3934" s="149">
        <v>20253</v>
      </c>
      <c r="Z3934" s="149" t="s">
        <v>4008</v>
      </c>
      <c r="AA3934" s="149">
        <f>IF(ActividadesCom[[#This Row],[NIVEL 4]]&lt;&gt;0,VLOOKUP(ActividadesCom[[#This Row],[NIVEL 4]],Catálogo!A:B,2,FALSE),"")</f>
        <v>3</v>
      </c>
      <c r="AB3934" s="149">
        <v>1</v>
      </c>
      <c r="AC3934" s="148" t="s">
        <v>7345</v>
      </c>
      <c r="AD3934" s="149">
        <v>20251</v>
      </c>
      <c r="AE3934" s="149" t="s">
        <v>4007</v>
      </c>
      <c r="AF3934" s="149">
        <f>IF(ActividadesCom[[#This Row],[NIVEL 5]]&lt;&gt;0,VLOOKUP(ActividadesCom[[#This Row],[NIVEL 5]],Catálogo!A:B,2,FALSE),"")</f>
        <v>4</v>
      </c>
      <c r="AG3934" s="149">
        <v>1</v>
      </c>
    </row>
    <row r="3935" spans="1:34" ht="30" customHeight="1" x14ac:dyDescent="0.25">
      <c r="A3935" s="7">
        <v>22470257</v>
      </c>
      <c r="B3935" s="6" t="str">
        <f>VLOOKUP(ActividadesCom[[#This Row],[NO. DE CONTROL]],'LISTADO ESTUDIANTES'!A:C,2,FALSE)</f>
        <v>TEC NAH SHESIRE MONSERRAT</v>
      </c>
      <c r="C3935" s="6" t="str">
        <f>VLOOKUP(ActividadesCom[[#This Row],[NO. DE CONTROL]],'LISTADO ESTUDIANTES'!A:C,3,FALSE)</f>
        <v>INGENIERIA CIVIL</v>
      </c>
      <c r="D3935" s="5" t="str">
        <f>VLOOKUP(ActividadesCom[[#This Row],[NO. DE CONTROL]],'LISTADO ESTUDIANTES'!A:D,4,FALSE)</f>
        <v>ACTIVO(A)</v>
      </c>
      <c r="E3935" s="7">
        <f>SUM(ActividadesCom[[#This Row],[CRÉD. 1]],ActividadesCom[[#This Row],[CRÉD. 2]],ActividadesCom[[#This Row],[CRÉD. 3]],ActividadesCom[[#This Row],[CRÉD. 4]],ActividadesCom[[#This Row],[CRÉD. 5]])</f>
        <v>5</v>
      </c>
      <c r="F3935" s="5">
        <f>IF(ActividadesCom[[#This Row],[ÚLTIMO SEMESTRE CON CRÉDITOS]]&gt;0,ROUND(AVERAGE(ActividadesCom[[#This Row],[VALOR NIVEL 5]],ActividadesCom[[#This Row],[VALOR NIVEL 4]],ActividadesCom[[#This Row],[VALOR NIVEL 3]],ActividadesCom[[#This Row],[VALOR NIVEL 2]],ActividadesCom[[#This Row],[VALOR NIVEL 1]]),0),"")</f>
        <v>4</v>
      </c>
      <c r="G3935" s="7" t="str">
        <f>IF(ActividadesCom[[#This Row],[PROMEDIO]]="","",IF(ActividadesCom[[#This Row],[PROMEDIO]]&gt;=4,"EXCELENTE",IF(ActividadesCom[[#This Row],[PROMEDIO]]&gt;=3,"NOTABLE",IF(ActividadesCom[[#This Row],[PROMEDIO]]&gt;=2,"BUENO",IF(ActividadesCom[[#This Row],[PROMEDIO]]=1,"SUFICIENTE","")))))</f>
        <v>EXCELENTE</v>
      </c>
      <c r="H3935" s="5">
        <f>MAX(ActividadesCom[[#This Row],[PERÍODO 1]],ActividadesCom[[#This Row],[PERÍODO 2]],ActividadesCom[[#This Row],[PERÍODO 3]],ActividadesCom[[#This Row],[PERÍODO 4]],ActividadesCom[[#This Row],[PERÍODO 5]])</f>
        <v>20261</v>
      </c>
      <c r="I3935" s="6" t="s">
        <v>5345</v>
      </c>
      <c r="J3935" s="5">
        <v>20231</v>
      </c>
      <c r="K3935" s="5" t="s">
        <v>4008</v>
      </c>
      <c r="L3935" s="5">
        <f>IF(ActividadesCom[[#This Row],[NIVEL 1]]&lt;&gt;0,VLOOKUP(ActividadesCom[[#This Row],[NIVEL 1]],Catálogo!A:B,2,FALSE),"")</f>
        <v>3</v>
      </c>
      <c r="M3935" s="5">
        <v>1</v>
      </c>
      <c r="N3935" s="6" t="s">
        <v>5840</v>
      </c>
      <c r="O3935" s="5">
        <v>20231</v>
      </c>
      <c r="P3935" s="5" t="s">
        <v>4008</v>
      </c>
      <c r="Q3935" s="5">
        <f>IF(ActividadesCom[[#This Row],[NIVEL 2]]&lt;&gt;0,VLOOKUP(ActividadesCom[[#This Row],[NIVEL 2]],Catálogo!A:B,2,FALSE),"")</f>
        <v>3</v>
      </c>
      <c r="R3935" s="5">
        <v>1</v>
      </c>
      <c r="S3935" s="6" t="s">
        <v>6341</v>
      </c>
      <c r="T3935" s="5">
        <v>20241</v>
      </c>
      <c r="U3935" s="5" t="s">
        <v>4007</v>
      </c>
      <c r="V3935" s="5">
        <f>IF(ActividadesCom[[#This Row],[NIVEL 3]]&lt;&gt;0,VLOOKUP(ActividadesCom[[#This Row],[NIVEL 3]],Catálogo!A:B,2,FALSE),"")</f>
        <v>4</v>
      </c>
      <c r="W3935" s="5">
        <v>2</v>
      </c>
      <c r="X3935" s="6" t="s">
        <v>7390</v>
      </c>
      <c r="Y3935" s="5">
        <v>20261</v>
      </c>
      <c r="Z3935" s="5" t="s">
        <v>4007</v>
      </c>
      <c r="AA3935" s="5">
        <f>IF(ActividadesCom[[#This Row],[NIVEL 4]]&lt;&gt;0,VLOOKUP(ActividadesCom[[#This Row],[NIVEL 4]],Catálogo!A:B,2,FALSE),"")</f>
        <v>4</v>
      </c>
      <c r="AB3935" s="5">
        <v>1</v>
      </c>
      <c r="AC3935" s="6"/>
      <c r="AD3935" s="5"/>
      <c r="AE3935" s="5"/>
      <c r="AF3935" s="5" t="str">
        <f>IF(ActividadesCom[[#This Row],[NIVEL 5]]&lt;&gt;0,VLOOKUP(ActividadesCom[[#This Row],[NIVEL 5]],Catálogo!A:B,2,FALSE),"")</f>
        <v/>
      </c>
      <c r="AG3935" s="5"/>
      <c r="AH3935" s="2"/>
    </row>
    <row r="3936" spans="1:34" ht="30" hidden="1" customHeight="1" x14ac:dyDescent="0.25">
      <c r="A3936" s="7">
        <v>22470258</v>
      </c>
      <c r="B3936" s="6" t="str">
        <f>VLOOKUP(ActividadesCom[[#This Row],[NO. DE CONTROL]],'LISTADO ESTUDIANTES'!A:C,2,FALSE)</f>
        <v>MUKUL CHAVEZ MARCO ANTONIO</v>
      </c>
      <c r="C3936" s="6" t="str">
        <f>VLOOKUP(ActividadesCom[[#This Row],[NO. DE CONTROL]],'LISTADO ESTUDIANTES'!A:C,3,FALSE)</f>
        <v>INGENIERIA MECANICA</v>
      </c>
      <c r="D3936" s="5" t="str">
        <f>VLOOKUP(ActividadesCom[[#This Row],[NO. DE CONTROL]],'LISTADO ESTUDIANTES'!A:D,4,FALSE)</f>
        <v>EGRESADO(A)</v>
      </c>
      <c r="E3936" s="7">
        <f>SUM(ActividadesCom[[#This Row],[CRÉD. 1]],ActividadesCom[[#This Row],[CRÉD. 2]],ActividadesCom[[#This Row],[CRÉD. 3]],ActividadesCom[[#This Row],[CRÉD. 4]],ActividadesCom[[#This Row],[CRÉD. 5]])</f>
        <v>2</v>
      </c>
      <c r="F3936" s="5">
        <f>IF(ActividadesCom[[#This Row],[ÚLTIMO SEMESTRE CON CRÉDITOS]]&gt;0,ROUND(AVERAGE(ActividadesCom[[#This Row],[VALOR NIVEL 5]],ActividadesCom[[#This Row],[VALOR NIVEL 4]],ActividadesCom[[#This Row],[VALOR NIVEL 3]],ActividadesCom[[#This Row],[VALOR NIVEL 2]],ActividadesCom[[#This Row],[VALOR NIVEL 1]]),0),"")</f>
        <v>3</v>
      </c>
      <c r="G3936" s="7" t="str">
        <f>IF(ActividadesCom[[#This Row],[PROMEDIO]]="","",IF(ActividadesCom[[#This Row],[PROMEDIO]]&gt;=4,"EXCELENTE",IF(ActividadesCom[[#This Row],[PROMEDIO]]&gt;=3,"NOTABLE",IF(ActividadesCom[[#This Row],[PROMEDIO]]&gt;=2,"BUENO",IF(ActividadesCom[[#This Row],[PROMEDIO]]=1,"SUFICIENTE","")))))</f>
        <v>NOTABLE</v>
      </c>
      <c r="H3936" s="5">
        <f>MAX(ActividadesCom[[#This Row],[PERÍODO 1]],ActividadesCom[[#This Row],[PERÍODO 2]],ActividadesCom[[#This Row],[PERÍODO 3]],ActividadesCom[[#This Row],[PERÍODO 4]],ActividadesCom[[#This Row],[PERÍODO 5]])</f>
        <v>20233</v>
      </c>
      <c r="I3936" s="6" t="s">
        <v>665</v>
      </c>
      <c r="J3936" s="5">
        <v>20223</v>
      </c>
      <c r="K3936" s="5" t="s">
        <v>4008</v>
      </c>
      <c r="L3936" s="5">
        <f>IF(ActividadesCom[[#This Row],[NIVEL 1]]&lt;&gt;0,VLOOKUP(ActividadesCom[[#This Row],[NIVEL 1]],Catálogo!A:B,2,FALSE),"")</f>
        <v>3</v>
      </c>
      <c r="M3936" s="5">
        <v>1</v>
      </c>
      <c r="N3936" s="6" t="s">
        <v>192</v>
      </c>
      <c r="O3936" s="5">
        <v>20233</v>
      </c>
      <c r="P3936" s="5" t="s">
        <v>4008</v>
      </c>
      <c r="Q3936" s="5">
        <f>IF(ActividadesCom[[#This Row],[NIVEL 2]]&lt;&gt;0,VLOOKUP(ActividadesCom[[#This Row],[NIVEL 2]],Catálogo!A:B,2,FALSE),"")</f>
        <v>3</v>
      </c>
      <c r="R3936" s="5">
        <v>1</v>
      </c>
      <c r="S3936" s="6"/>
      <c r="T3936" s="5"/>
      <c r="U3936" s="5"/>
      <c r="V3936" s="5" t="str">
        <f>IF(ActividadesCom[[#This Row],[NIVEL 3]]&lt;&gt;0,VLOOKUP(ActividadesCom[[#This Row],[NIVEL 3]],Catálogo!A:B,2,FALSE),"")</f>
        <v/>
      </c>
      <c r="W3936" s="5"/>
      <c r="X3936" s="6"/>
      <c r="Y3936" s="5"/>
      <c r="Z3936" s="5"/>
      <c r="AA3936" s="5" t="str">
        <f>IF(ActividadesCom[[#This Row],[NIVEL 4]]&lt;&gt;0,VLOOKUP(ActividadesCom[[#This Row],[NIVEL 4]],Catálogo!A:B,2,FALSE),"")</f>
        <v/>
      </c>
      <c r="AB3936" s="5"/>
      <c r="AC3936" s="6"/>
      <c r="AD3936" s="5"/>
      <c r="AE3936" s="5"/>
      <c r="AF3936" s="5" t="str">
        <f>IF(ActividadesCom[[#This Row],[NIVEL 5]]&lt;&gt;0,VLOOKUP(ActividadesCom[[#This Row],[NIVEL 5]],Catálogo!A:B,2,FALSE),"")</f>
        <v/>
      </c>
      <c r="AG3936" s="5"/>
      <c r="AH3936" s="2"/>
    </row>
    <row r="3937" spans="1:34" ht="30" hidden="1" customHeight="1" x14ac:dyDescent="0.25">
      <c r="A3937" s="7">
        <v>22470259</v>
      </c>
      <c r="B3937" s="6" t="str">
        <f>VLOOKUP(ActividadesCom[[#This Row],[NO. DE CONTROL]],'LISTADO ESTUDIANTES'!A:C,2,FALSE)</f>
        <v xml:space="preserve">RODRIGUEZ  CONTRERAS  JOSMAR DAVID </v>
      </c>
      <c r="C3937" s="6" t="str">
        <f>VLOOKUP(ActividadesCom[[#This Row],[NO. DE CONTROL]],'LISTADO ESTUDIANTES'!A:C,3,FALSE)</f>
        <v>INGENIERIA INDUSTRIAL</v>
      </c>
      <c r="D3937" s="5" t="str">
        <f>VLOOKUP(ActividadesCom[[#This Row],[NO. DE CONTROL]],'LISTADO ESTUDIANTES'!A:D,4,FALSE)</f>
        <v>EGRESADO(A)</v>
      </c>
      <c r="E3937" s="7">
        <f>SUM(ActividadesCom[[#This Row],[CRÉD. 1]],ActividadesCom[[#This Row],[CRÉD. 2]],ActividadesCom[[#This Row],[CRÉD. 3]],ActividadesCom[[#This Row],[CRÉD. 4]],ActividadesCom[[#This Row],[CRÉD. 5]])</f>
        <v>1</v>
      </c>
      <c r="F3937" s="5">
        <f>IF(ActividadesCom[[#This Row],[ÚLTIMO SEMESTRE CON CRÉDITOS]]&gt;0,ROUND(AVERAGE(ActividadesCom[[#This Row],[VALOR NIVEL 5]],ActividadesCom[[#This Row],[VALOR NIVEL 4]],ActividadesCom[[#This Row],[VALOR NIVEL 3]],ActividadesCom[[#This Row],[VALOR NIVEL 2]],ActividadesCom[[#This Row],[VALOR NIVEL 1]]),0),"")</f>
        <v>3</v>
      </c>
      <c r="G3937" s="7" t="str">
        <f>IF(ActividadesCom[[#This Row],[PROMEDIO]]="","",IF(ActividadesCom[[#This Row],[PROMEDIO]]&gt;=4,"EXCELENTE",IF(ActividadesCom[[#This Row],[PROMEDIO]]&gt;=3,"NOTABLE",IF(ActividadesCom[[#This Row],[PROMEDIO]]&gt;=2,"BUENO",IF(ActividadesCom[[#This Row],[PROMEDIO]]=1,"SUFICIENTE","")))))</f>
        <v>NOTABLE</v>
      </c>
      <c r="H3937" s="5">
        <f>MAX(ActividadesCom[[#This Row],[PERÍODO 1]],ActividadesCom[[#This Row],[PERÍODO 2]],ActividadesCom[[#This Row],[PERÍODO 3]],ActividadesCom[[#This Row],[PERÍODO 4]],ActividadesCom[[#This Row],[PERÍODO 5]])</f>
        <v>20231</v>
      </c>
      <c r="I3937" s="6" t="s">
        <v>47</v>
      </c>
      <c r="J3937" s="5">
        <v>20231</v>
      </c>
      <c r="K3937" s="5" t="s">
        <v>4008</v>
      </c>
      <c r="L3937" s="5">
        <f>IF(ActividadesCom[[#This Row],[NIVEL 1]]&lt;&gt;0,VLOOKUP(ActividadesCom[[#This Row],[NIVEL 1]],Catálogo!A:B,2,FALSE),"")</f>
        <v>3</v>
      </c>
      <c r="M3937" s="5">
        <v>1</v>
      </c>
      <c r="N3937" s="6"/>
      <c r="O3937" s="5"/>
      <c r="P3937" s="5"/>
      <c r="Q3937" s="5" t="str">
        <f>IF(ActividadesCom[[#This Row],[NIVEL 2]]&lt;&gt;0,VLOOKUP(ActividadesCom[[#This Row],[NIVEL 2]],Catálogo!A:B,2,FALSE),"")</f>
        <v/>
      </c>
      <c r="R3937" s="5"/>
      <c r="S3937" s="6"/>
      <c r="T3937" s="5"/>
      <c r="U3937" s="5"/>
      <c r="V3937" s="5" t="str">
        <f>IF(ActividadesCom[[#This Row],[NIVEL 3]]&lt;&gt;0,VLOOKUP(ActividadesCom[[#This Row],[NIVEL 3]],Catálogo!A:B,2,FALSE),"")</f>
        <v/>
      </c>
      <c r="W3937" s="5"/>
      <c r="X3937" s="6"/>
      <c r="Y3937" s="5"/>
      <c r="Z3937" s="5"/>
      <c r="AA3937" s="5" t="str">
        <f>IF(ActividadesCom[[#This Row],[NIVEL 4]]&lt;&gt;0,VLOOKUP(ActividadesCom[[#This Row],[NIVEL 4]],Catálogo!A:B,2,FALSE),"")</f>
        <v/>
      </c>
      <c r="AB3937" s="5"/>
      <c r="AC3937" s="6"/>
      <c r="AD3937" s="5"/>
      <c r="AE3937" s="5"/>
      <c r="AF3937" s="5" t="str">
        <f>IF(ActividadesCom[[#This Row],[NIVEL 5]]&lt;&gt;0,VLOOKUP(ActividadesCom[[#This Row],[NIVEL 5]],Catálogo!A:B,2,FALSE),"")</f>
        <v/>
      </c>
      <c r="AG3937" s="5"/>
      <c r="AH3937" s="2"/>
    </row>
    <row r="3938" spans="1:34" ht="30" hidden="1" customHeight="1" x14ac:dyDescent="0.25">
      <c r="A3938" s="7">
        <v>22470260</v>
      </c>
      <c r="B3938" s="6" t="str">
        <f>VLOOKUP(ActividadesCom[[#This Row],[NO. DE CONTROL]],'LISTADO ESTUDIANTES'!A:C,2,FALSE)</f>
        <v>DAMIAN OJEDA A B</v>
      </c>
      <c r="C3938" s="6" t="str">
        <f>VLOOKUP(ActividadesCom[[#This Row],[NO. DE CONTROL]],'LISTADO ESTUDIANTES'!A:C,3,FALSE)</f>
        <v>INGENIERIA INDUSTRIAL</v>
      </c>
      <c r="D3938" s="5" t="str">
        <f>VLOOKUP(ActividadesCom[[#This Row],[NO. DE CONTROL]],'LISTADO ESTUDIANTES'!A:D,4,FALSE)</f>
        <v>EGRESADO(A)</v>
      </c>
      <c r="E3938" s="7">
        <f>SUM(ActividadesCom[[#This Row],[CRÉD. 1]],ActividadesCom[[#This Row],[CRÉD. 2]],ActividadesCom[[#This Row],[CRÉD. 3]],ActividadesCom[[#This Row],[CRÉD. 4]],ActividadesCom[[#This Row],[CRÉD. 5]])</f>
        <v>4</v>
      </c>
      <c r="F3938" s="5">
        <f>IF(ActividadesCom[[#This Row],[ÚLTIMO SEMESTRE CON CRÉDITOS]]&gt;0,ROUND(AVERAGE(ActividadesCom[[#This Row],[VALOR NIVEL 5]],ActividadesCom[[#This Row],[VALOR NIVEL 4]],ActividadesCom[[#This Row],[VALOR NIVEL 3]],ActividadesCom[[#This Row],[VALOR NIVEL 2]],ActividadesCom[[#This Row],[VALOR NIVEL 1]]),0),"")</f>
        <v>4</v>
      </c>
      <c r="G3938" s="7" t="str">
        <f>IF(ActividadesCom[[#This Row],[PROMEDIO]]="","",IF(ActividadesCom[[#This Row],[PROMEDIO]]&gt;=4,"EXCELENTE",IF(ActividadesCom[[#This Row],[PROMEDIO]]&gt;=3,"NOTABLE",IF(ActividadesCom[[#This Row],[PROMEDIO]]&gt;=2,"BUENO",IF(ActividadesCom[[#This Row],[PROMEDIO]]=1,"SUFICIENTE","")))))</f>
        <v>EXCELENTE</v>
      </c>
      <c r="H3938" s="5">
        <f>MAX(ActividadesCom[[#This Row],[PERÍODO 1]],ActividadesCom[[#This Row],[PERÍODO 2]],ActividadesCom[[#This Row],[PERÍODO 3]],ActividadesCom[[#This Row],[PERÍODO 4]],ActividadesCom[[#This Row],[PERÍODO 5]])</f>
        <v>20231</v>
      </c>
      <c r="I3938" t="s">
        <v>5723</v>
      </c>
      <c r="J3938" s="5">
        <v>20223</v>
      </c>
      <c r="K3938" s="5" t="s">
        <v>4008</v>
      </c>
      <c r="L3938" s="5">
        <f>IF(ActividadesCom[[#This Row],[NIVEL 1]]&lt;&gt;0,VLOOKUP(ActividadesCom[[#This Row],[NIVEL 1]],Catálogo!A:B,2,FALSE),"")</f>
        <v>3</v>
      </c>
      <c r="M3938" s="5">
        <v>1</v>
      </c>
      <c r="N3938" t="s">
        <v>5724</v>
      </c>
      <c r="O3938" s="5">
        <v>20223</v>
      </c>
      <c r="P3938" s="5" t="s">
        <v>4008</v>
      </c>
      <c r="Q3938" s="5">
        <f>IF(ActividadesCom[[#This Row],[NIVEL 2]]&lt;&gt;0,VLOOKUP(ActividadesCom[[#This Row],[NIVEL 2]],Catálogo!A:B,2,FALSE),"")</f>
        <v>3</v>
      </c>
      <c r="R3938" s="5">
        <v>1</v>
      </c>
      <c r="S3938" s="6" t="s">
        <v>133</v>
      </c>
      <c r="T3938" s="5">
        <v>20223</v>
      </c>
      <c r="U3938" s="5" t="s">
        <v>4007</v>
      </c>
      <c r="V3938" s="5">
        <f>IF(ActividadesCom[[#This Row],[NIVEL 3]]&lt;&gt;0,VLOOKUP(ActividadesCom[[#This Row],[NIVEL 3]],Catálogo!A:B,2,FALSE),"")</f>
        <v>4</v>
      </c>
      <c r="W3938" s="5">
        <v>1</v>
      </c>
      <c r="X3938" s="6" t="s">
        <v>2762</v>
      </c>
      <c r="Y3938" s="5">
        <v>20231</v>
      </c>
      <c r="Z3938" s="5" t="s">
        <v>4007</v>
      </c>
      <c r="AA3938" s="5">
        <f>IF(ActividadesCom[[#This Row],[NIVEL 4]]&lt;&gt;0,VLOOKUP(ActividadesCom[[#This Row],[NIVEL 4]],Catálogo!A:B,2,FALSE),"")</f>
        <v>4</v>
      </c>
      <c r="AB3938" s="5">
        <v>1</v>
      </c>
      <c r="AC3938" s="6"/>
      <c r="AD3938" s="5"/>
      <c r="AE3938" s="5"/>
      <c r="AF3938" s="5" t="str">
        <f>IF(ActividadesCom[[#This Row],[NIVEL 5]]&lt;&gt;0,VLOOKUP(ActividadesCom[[#This Row],[NIVEL 5]],Catálogo!A:B,2,FALSE),"")</f>
        <v/>
      </c>
      <c r="AG3938" s="5"/>
      <c r="AH3938" s="2"/>
    </row>
    <row r="3939" spans="1:34" s="151" customFormat="1" ht="30" customHeight="1" x14ac:dyDescent="0.25">
      <c r="A3939" s="147">
        <v>22470261</v>
      </c>
      <c r="B3939" s="148" t="str">
        <f>VLOOKUP(ActividadesCom[[#This Row],[NO. DE CONTROL]],'LISTADO ESTUDIANTES'!A:C,2,FALSE)</f>
        <v>POLANCO SANCHEZ GUADALUPE DEL JESUS</v>
      </c>
      <c r="C3939" s="148" t="str">
        <f>VLOOKUP(ActividadesCom[[#This Row],[NO. DE CONTROL]],'LISTADO ESTUDIANTES'!A:C,3,FALSE)</f>
        <v>INGENIERIA EN ADMINISTRACION</v>
      </c>
      <c r="D3939" s="149" t="str">
        <f>VLOOKUP(ActividadesCom[[#This Row],[NO. DE CONTROL]],'LISTADO ESTUDIANTES'!A:D,4,FALSE)</f>
        <v>ACTIVO(A)</v>
      </c>
      <c r="E3939" s="147">
        <f>SUM(ActividadesCom[[#This Row],[CRÉD. 1]],ActividadesCom[[#This Row],[CRÉD. 2]],ActividadesCom[[#This Row],[CRÉD. 3]],ActividadesCom[[#This Row],[CRÉD. 4]],ActividadesCom[[#This Row],[CRÉD. 5]])</f>
        <v>5</v>
      </c>
      <c r="F3939" s="149">
        <f>IF(ActividadesCom[[#This Row],[ÚLTIMO SEMESTRE CON CRÉDITOS]]&gt;0,ROUND(AVERAGE(ActividadesCom[[#This Row],[VALOR NIVEL 5]],ActividadesCom[[#This Row],[VALOR NIVEL 4]],ActividadesCom[[#This Row],[VALOR NIVEL 3]],ActividadesCom[[#This Row],[VALOR NIVEL 2]],ActividadesCom[[#This Row],[VALOR NIVEL 1]]),0),"")</f>
        <v>3</v>
      </c>
      <c r="G3939" s="147" t="str">
        <f>IF(ActividadesCom[[#This Row],[PROMEDIO]]="","",IF(ActividadesCom[[#This Row],[PROMEDIO]]&gt;=4,"EXCELENTE",IF(ActividadesCom[[#This Row],[PROMEDIO]]&gt;=3,"NOTABLE",IF(ActividadesCom[[#This Row],[PROMEDIO]]&gt;=2,"BUENO",IF(ActividadesCom[[#This Row],[PROMEDIO]]=1,"SUFICIENTE","")))))</f>
        <v>NOTABLE</v>
      </c>
      <c r="H3939" s="149">
        <f>MAX(ActividadesCom[[#This Row],[PERÍODO 1]],ActividadesCom[[#This Row],[PERÍODO 2]],ActividadesCom[[#This Row],[PERÍODO 3]],ActividadesCom[[#This Row],[PERÍODO 4]],ActividadesCom[[#This Row],[PERÍODO 5]])</f>
        <v>20241</v>
      </c>
      <c r="I3939" s="148" t="s">
        <v>5816</v>
      </c>
      <c r="J3939" s="149">
        <v>20231</v>
      </c>
      <c r="K3939" s="149" t="s">
        <v>4008</v>
      </c>
      <c r="L3939" s="149">
        <f>IF(ActividadesCom[[#This Row],[NIVEL 1]]&lt;&gt;0,VLOOKUP(ActividadesCom[[#This Row],[NIVEL 1]],Catálogo!A:B,2,FALSE),"")</f>
        <v>3</v>
      </c>
      <c r="M3939" s="149">
        <v>2</v>
      </c>
      <c r="N3939" s="148" t="s">
        <v>12</v>
      </c>
      <c r="O3939" s="149">
        <v>20231</v>
      </c>
      <c r="P3939" s="149" t="s">
        <v>4021</v>
      </c>
      <c r="Q3939" s="149">
        <f>IF(ActividadesCom[[#This Row],[NIVEL 2]]&lt;&gt;0,VLOOKUP(ActividadesCom[[#This Row],[NIVEL 2]],Catálogo!A:B,2,FALSE),"")</f>
        <v>2</v>
      </c>
      <c r="R3939" s="149">
        <v>1</v>
      </c>
      <c r="S3939" s="148" t="s">
        <v>6315</v>
      </c>
      <c r="T3939" s="149">
        <v>20241</v>
      </c>
      <c r="U3939" s="149" t="s">
        <v>4008</v>
      </c>
      <c r="V3939" s="149">
        <f>IF(ActividadesCom[[#This Row],[NIVEL 3]]&lt;&gt;0,VLOOKUP(ActividadesCom[[#This Row],[NIVEL 3]],Catálogo!A:B,2,FALSE),"")</f>
        <v>3</v>
      </c>
      <c r="W3939" s="149">
        <v>1</v>
      </c>
      <c r="X3939" s="148" t="s">
        <v>6328</v>
      </c>
      <c r="Y3939" s="149">
        <v>20241</v>
      </c>
      <c r="Z3939" s="149" t="s">
        <v>4007</v>
      </c>
      <c r="AA3939" s="149">
        <f>IF(ActividadesCom[[#This Row],[NIVEL 4]]&lt;&gt;0,VLOOKUP(ActividadesCom[[#This Row],[NIVEL 4]],Catálogo!A:B,2,FALSE),"")</f>
        <v>4</v>
      </c>
      <c r="AB3939" s="149">
        <v>1</v>
      </c>
      <c r="AC3939" s="148"/>
      <c r="AD3939" s="149"/>
      <c r="AE3939" s="149"/>
      <c r="AF3939" s="149" t="str">
        <f>IF(ActividadesCom[[#This Row],[NIVEL 5]]&lt;&gt;0,VLOOKUP(ActividadesCom[[#This Row],[NIVEL 5]],Catálogo!A:B,2,FALSE),"")</f>
        <v/>
      </c>
      <c r="AG3939" s="149"/>
    </row>
    <row r="3940" spans="1:34" ht="30" hidden="1" customHeight="1" x14ac:dyDescent="0.25">
      <c r="A3940" s="7">
        <v>22470262</v>
      </c>
      <c r="B3940" s="6" t="str">
        <f>VLOOKUP(ActividadesCom[[#This Row],[NO. DE CONTROL]],'LISTADO ESTUDIANTES'!A:C,2,FALSE)</f>
        <v>ROMELLON ALVAREZ NELSON ARTURO</v>
      </c>
      <c r="C3940" s="6" t="str">
        <f>VLOOKUP(ActividadesCom[[#This Row],[NO. DE CONTROL]],'LISTADO ESTUDIANTES'!A:C,3,FALSE)</f>
        <v>INGENIERIA EN ADMINISTRACION</v>
      </c>
      <c r="D3940" s="5" t="str">
        <f>VLOOKUP(ActividadesCom[[#This Row],[NO. DE CONTROL]],'LISTADO ESTUDIANTES'!A:D,4,FALSE)</f>
        <v>EGRESADO(A)</v>
      </c>
      <c r="E3940" s="7">
        <f>SUM(ActividadesCom[[#This Row],[CRÉD. 1]],ActividadesCom[[#This Row],[CRÉD. 2]],ActividadesCom[[#This Row],[CRÉD. 3]],ActividadesCom[[#This Row],[CRÉD. 4]],ActividadesCom[[#This Row],[CRÉD. 5]])</f>
        <v>0</v>
      </c>
      <c r="F3940" s="5" t="str">
        <f>IF(ActividadesCom[[#This Row],[ÚLTIMO SEMESTRE CON CRÉDITOS]]&gt;0,ROUND(AVERAGE(ActividadesCom[[#This Row],[VALOR NIVEL 5]],ActividadesCom[[#This Row],[VALOR NIVEL 4]],ActividadesCom[[#This Row],[VALOR NIVEL 3]],ActividadesCom[[#This Row],[VALOR NIVEL 2]],ActividadesCom[[#This Row],[VALOR NIVEL 1]]),0),"")</f>
        <v/>
      </c>
      <c r="G3940" s="7" t="str">
        <f>IF(ActividadesCom[[#This Row],[PROMEDIO]]="","",IF(ActividadesCom[[#This Row],[PROMEDIO]]&gt;=4,"EXCELENTE",IF(ActividadesCom[[#This Row],[PROMEDIO]]&gt;=3,"NOTABLE",IF(ActividadesCom[[#This Row],[PROMEDIO]]&gt;=2,"BUENO",IF(ActividadesCom[[#This Row],[PROMEDIO]]=1,"SUFICIENTE","")))))</f>
        <v/>
      </c>
      <c r="H3940" s="5">
        <f>MAX(ActividadesCom[[#This Row],[PERÍODO 1]],ActividadesCom[[#This Row],[PERÍODO 2]],ActividadesCom[[#This Row],[PERÍODO 3]],ActividadesCom[[#This Row],[PERÍODO 4]],ActividadesCom[[#This Row],[PERÍODO 5]])</f>
        <v>0</v>
      </c>
      <c r="I3940" s="6"/>
      <c r="J3940" s="5"/>
      <c r="K3940" s="5"/>
      <c r="L3940" s="5" t="str">
        <f>IF(ActividadesCom[[#This Row],[NIVEL 1]]&lt;&gt;0,VLOOKUP(ActividadesCom[[#This Row],[NIVEL 1]],Catálogo!A:B,2,FALSE),"")</f>
        <v/>
      </c>
      <c r="M3940" s="5"/>
      <c r="N3940" s="6"/>
      <c r="O3940" s="5"/>
      <c r="P3940" s="5"/>
      <c r="Q3940" s="5" t="str">
        <f>IF(ActividadesCom[[#This Row],[NIVEL 2]]&lt;&gt;0,VLOOKUP(ActividadesCom[[#This Row],[NIVEL 2]],Catálogo!A:B,2,FALSE),"")</f>
        <v/>
      </c>
      <c r="R3940" s="5"/>
      <c r="S3940" s="6"/>
      <c r="T3940" s="5"/>
      <c r="U3940" s="5"/>
      <c r="V3940" s="5" t="str">
        <f>IF(ActividadesCom[[#This Row],[NIVEL 3]]&lt;&gt;0,VLOOKUP(ActividadesCom[[#This Row],[NIVEL 3]],Catálogo!A:B,2,FALSE),"")</f>
        <v/>
      </c>
      <c r="W3940" s="5"/>
      <c r="X3940" s="6"/>
      <c r="Y3940" s="5"/>
      <c r="Z3940" s="5"/>
      <c r="AA3940" s="5" t="str">
        <f>IF(ActividadesCom[[#This Row],[NIVEL 4]]&lt;&gt;0,VLOOKUP(ActividadesCom[[#This Row],[NIVEL 4]],Catálogo!A:B,2,FALSE),"")</f>
        <v/>
      </c>
      <c r="AB3940" s="5"/>
      <c r="AC3940" s="6"/>
      <c r="AD3940" s="5"/>
      <c r="AE3940" s="5"/>
      <c r="AF3940" s="5" t="str">
        <f>IF(ActividadesCom[[#This Row],[NIVEL 5]]&lt;&gt;0,VLOOKUP(ActividadesCom[[#This Row],[NIVEL 5]],Catálogo!A:B,2,FALSE),"")</f>
        <v/>
      </c>
      <c r="AG3940" s="5"/>
      <c r="AH3940" s="2"/>
    </row>
    <row r="3941" spans="1:34" ht="30" hidden="1" customHeight="1" x14ac:dyDescent="0.25">
      <c r="A3941" s="7">
        <v>22470263</v>
      </c>
      <c r="B3941" s="6" t="str">
        <f>VLOOKUP(ActividadesCom[[#This Row],[NO. DE CONTROL]],'LISTADO ESTUDIANTES'!A:C,2,FALSE)</f>
        <v xml:space="preserve">VAZQUEZ CAUICH MANUEL HUMBERTO </v>
      </c>
      <c r="C3941" s="6" t="str">
        <f>VLOOKUP(ActividadesCom[[#This Row],[NO. DE CONTROL]],'LISTADO ESTUDIANTES'!A:C,3,FALSE)</f>
        <v>INGENIERIA EN GESTION EMPRESARIAL</v>
      </c>
      <c r="D3941" s="5" t="str">
        <f>VLOOKUP(ActividadesCom[[#This Row],[NO. DE CONTROL]],'LISTADO ESTUDIANTES'!A:D,4,FALSE)</f>
        <v>EGRESADO(A)</v>
      </c>
      <c r="E3941" s="7">
        <f>SUM(ActividadesCom[[#This Row],[CRÉD. 1]],ActividadesCom[[#This Row],[CRÉD. 2]],ActividadesCom[[#This Row],[CRÉD. 3]],ActividadesCom[[#This Row],[CRÉD. 4]],ActividadesCom[[#This Row],[CRÉD. 5]])</f>
        <v>3</v>
      </c>
      <c r="F3941" s="5">
        <f>IF(ActividadesCom[[#This Row],[ÚLTIMO SEMESTRE CON CRÉDITOS]]&gt;0,ROUND(AVERAGE(ActividadesCom[[#This Row],[VALOR NIVEL 5]],ActividadesCom[[#This Row],[VALOR NIVEL 4]],ActividadesCom[[#This Row],[VALOR NIVEL 3]],ActividadesCom[[#This Row],[VALOR NIVEL 2]],ActividadesCom[[#This Row],[VALOR NIVEL 1]]),0),"")</f>
        <v>3</v>
      </c>
      <c r="G3941" s="7" t="str">
        <f>IF(ActividadesCom[[#This Row],[PROMEDIO]]="","",IF(ActividadesCom[[#This Row],[PROMEDIO]]&gt;=4,"EXCELENTE",IF(ActividadesCom[[#This Row],[PROMEDIO]]&gt;=3,"NOTABLE",IF(ActividadesCom[[#This Row],[PROMEDIO]]&gt;=2,"BUENO",IF(ActividadesCom[[#This Row],[PROMEDIO]]=1,"SUFICIENTE","")))))</f>
        <v>NOTABLE</v>
      </c>
      <c r="H3941" s="5">
        <f>MAX(ActividadesCom[[#This Row],[PERÍODO 1]],ActividadesCom[[#This Row],[PERÍODO 2]],ActividadesCom[[#This Row],[PERÍODO 3]],ActividadesCom[[#This Row],[PERÍODO 4]],ActividadesCom[[#This Row],[PERÍODO 5]])</f>
        <v>20231</v>
      </c>
      <c r="I3941" s="6" t="s">
        <v>5702</v>
      </c>
      <c r="J3941" s="5">
        <v>20223</v>
      </c>
      <c r="K3941" s="5" t="s">
        <v>4007</v>
      </c>
      <c r="L3941" s="5">
        <f>IF(ActividadesCom[[#This Row],[NIVEL 1]]&lt;&gt;0,VLOOKUP(ActividadesCom[[#This Row],[NIVEL 1]],Catálogo!A:B,2,FALSE),"")</f>
        <v>4</v>
      </c>
      <c r="M3941" s="5">
        <v>1</v>
      </c>
      <c r="N3941" s="6" t="s">
        <v>42</v>
      </c>
      <c r="O3941" s="5">
        <v>20223</v>
      </c>
      <c r="P3941" s="5" t="s">
        <v>4021</v>
      </c>
      <c r="Q3941" s="5">
        <f>IF(ActividadesCom[[#This Row],[NIVEL 2]]&lt;&gt;0,VLOOKUP(ActividadesCom[[#This Row],[NIVEL 2]],Catálogo!A:B,2,FALSE),"")</f>
        <v>2</v>
      </c>
      <c r="R3941" s="5">
        <v>1</v>
      </c>
      <c r="S3941" s="6" t="s">
        <v>9</v>
      </c>
      <c r="T3941" s="5">
        <v>20231</v>
      </c>
      <c r="U3941" s="5" t="s">
        <v>4007</v>
      </c>
      <c r="V3941" s="5">
        <f>IF(ActividadesCom[[#This Row],[NIVEL 3]]&lt;&gt;0,VLOOKUP(ActividadesCom[[#This Row],[NIVEL 3]],Catálogo!A:B,2,FALSE),"")</f>
        <v>4</v>
      </c>
      <c r="W3941" s="5">
        <v>1</v>
      </c>
      <c r="X3941" s="6"/>
      <c r="Y3941" s="5"/>
      <c r="Z3941" s="5"/>
      <c r="AA3941" s="5" t="str">
        <f>IF(ActividadesCom[[#This Row],[NIVEL 4]]&lt;&gt;0,VLOOKUP(ActividadesCom[[#This Row],[NIVEL 4]],Catálogo!A:B,2,FALSE),"")</f>
        <v/>
      </c>
      <c r="AB3941" s="5"/>
      <c r="AC3941" s="6"/>
      <c r="AD3941" s="5"/>
      <c r="AE3941" s="5"/>
      <c r="AF3941" s="5" t="str">
        <f>IF(ActividadesCom[[#This Row],[NIVEL 5]]&lt;&gt;0,VLOOKUP(ActividadesCom[[#This Row],[NIVEL 5]],Catálogo!A:B,2,FALSE),"")</f>
        <v/>
      </c>
      <c r="AG3941" s="5"/>
      <c r="AH3941" s="2"/>
    </row>
    <row r="3942" spans="1:34" s="151" customFormat="1" ht="30" customHeight="1" x14ac:dyDescent="0.25">
      <c r="A3942" s="147">
        <v>22470264</v>
      </c>
      <c r="B3942" s="148" t="str">
        <f>VLOOKUP(ActividadesCom[[#This Row],[NO. DE CONTROL]],'LISTADO ESTUDIANTES'!A:C,2,FALSE)</f>
        <v>BAEZA HERNANDEZ ENDERI ALEXANDRA</v>
      </c>
      <c r="C3942" s="148" t="str">
        <f>VLOOKUP(ActividadesCom[[#This Row],[NO. DE CONTROL]],'LISTADO ESTUDIANTES'!A:C,3,FALSE)</f>
        <v>INGENIERIA QUIMICA</v>
      </c>
      <c r="D3942" s="149" t="str">
        <f>VLOOKUP(ActividadesCom[[#This Row],[NO. DE CONTROL]],'LISTADO ESTUDIANTES'!A:D,4,FALSE)</f>
        <v>ACTIVO(A)</v>
      </c>
      <c r="E3942" s="147">
        <f>SUM(ActividadesCom[[#This Row],[CRÉD. 1]],ActividadesCom[[#This Row],[CRÉD. 2]],ActividadesCom[[#This Row],[CRÉD. 3]],ActividadesCom[[#This Row],[CRÉD. 4]],ActividadesCom[[#This Row],[CRÉD. 5]])</f>
        <v>5</v>
      </c>
      <c r="F3942" s="149">
        <f>IF(ActividadesCom[[#This Row],[ÚLTIMO SEMESTRE CON CRÉDITOS]]&gt;0,ROUND(AVERAGE(ActividadesCom[[#This Row],[VALOR NIVEL 5]],ActividadesCom[[#This Row],[VALOR NIVEL 4]],ActividadesCom[[#This Row],[VALOR NIVEL 3]],ActividadesCom[[#This Row],[VALOR NIVEL 2]],ActividadesCom[[#This Row],[VALOR NIVEL 1]]),0),"")</f>
        <v>4</v>
      </c>
      <c r="G3942" s="147" t="str">
        <f>IF(ActividadesCom[[#This Row],[PROMEDIO]]="","",IF(ActividadesCom[[#This Row],[PROMEDIO]]&gt;=4,"EXCELENTE",IF(ActividadesCom[[#This Row],[PROMEDIO]]&gt;=3,"NOTABLE",IF(ActividadesCom[[#This Row],[PROMEDIO]]&gt;=2,"BUENO",IF(ActividadesCom[[#This Row],[PROMEDIO]]=1,"SUFICIENTE","")))))</f>
        <v>EXCELENTE</v>
      </c>
      <c r="H3942" s="149">
        <f>MAX(ActividadesCom[[#This Row],[PERÍODO 1]],ActividadesCom[[#This Row],[PERÍODO 2]],ActividadesCom[[#This Row],[PERÍODO 3]],ActividadesCom[[#This Row],[PERÍODO 4]],ActividadesCom[[#This Row],[PERÍODO 5]])</f>
        <v>20233</v>
      </c>
      <c r="I3942" s="148" t="s">
        <v>5690</v>
      </c>
      <c r="J3942" s="149">
        <v>20223</v>
      </c>
      <c r="K3942" s="149" t="s">
        <v>4007</v>
      </c>
      <c r="L3942" s="149">
        <f>IF(ActividadesCom[[#This Row],[NIVEL 1]]&lt;&gt;0,VLOOKUP(ActividadesCom[[#This Row],[NIVEL 1]],Catálogo!A:B,2,FALSE),"")</f>
        <v>4</v>
      </c>
      <c r="M3942" s="149">
        <v>1</v>
      </c>
      <c r="N3942" s="148" t="s">
        <v>47</v>
      </c>
      <c r="O3942" s="149">
        <v>20223</v>
      </c>
      <c r="P3942" s="149" t="s">
        <v>4008</v>
      </c>
      <c r="Q3942" s="149">
        <f>IF(ActividadesCom[[#This Row],[NIVEL 2]]&lt;&gt;0,VLOOKUP(ActividadesCom[[#This Row],[NIVEL 2]],Catálogo!A:B,2,FALSE),"")</f>
        <v>3</v>
      </c>
      <c r="R3942" s="149">
        <v>1</v>
      </c>
      <c r="S3942" s="148" t="s">
        <v>9</v>
      </c>
      <c r="T3942" s="149">
        <v>20223</v>
      </c>
      <c r="U3942" s="149" t="s">
        <v>4007</v>
      </c>
      <c r="V3942" s="149">
        <f>IF(ActividadesCom[[#This Row],[NIVEL 3]]&lt;&gt;0,VLOOKUP(ActividadesCom[[#This Row],[NIVEL 3]],Catálogo!A:B,2,FALSE),"")</f>
        <v>4</v>
      </c>
      <c r="W3942" s="149">
        <v>1</v>
      </c>
      <c r="X3942" s="148" t="s">
        <v>11</v>
      </c>
      <c r="Y3942" s="149">
        <v>20231</v>
      </c>
      <c r="Z3942" s="149" t="s">
        <v>4007</v>
      </c>
      <c r="AA3942" s="149">
        <f>IF(ActividadesCom[[#This Row],[NIVEL 4]]&lt;&gt;0,VLOOKUP(ActividadesCom[[#This Row],[NIVEL 4]],Catálogo!A:B,2,FALSE),"")</f>
        <v>4</v>
      </c>
      <c r="AB3942" s="149">
        <v>1</v>
      </c>
      <c r="AC3942" s="148" t="s">
        <v>6310</v>
      </c>
      <c r="AD3942" s="149">
        <v>20233</v>
      </c>
      <c r="AE3942" s="149" t="s">
        <v>4007</v>
      </c>
      <c r="AF3942" s="149">
        <f>IF(ActividadesCom[[#This Row],[NIVEL 5]]&lt;&gt;0,VLOOKUP(ActividadesCom[[#This Row],[NIVEL 5]],Catálogo!A:B,2,FALSE),"")</f>
        <v>4</v>
      </c>
      <c r="AG3942" s="149">
        <v>1</v>
      </c>
    </row>
    <row r="3943" spans="1:34" ht="30" hidden="1" customHeight="1" x14ac:dyDescent="0.25">
      <c r="A3943" s="7">
        <v>22470265</v>
      </c>
      <c r="B3943" s="6" t="str">
        <f>VLOOKUP(ActividadesCom[[#This Row],[NO. DE CONTROL]],'LISTADO ESTUDIANTES'!A:C,2,FALSE)</f>
        <v xml:space="preserve">CHI CHUC JOSE ALFREDO </v>
      </c>
      <c r="C3943" s="6" t="str">
        <f>VLOOKUP(ActividadesCom[[#This Row],[NO. DE CONTROL]],'LISTADO ESTUDIANTES'!A:C,3,FALSE)</f>
        <v>INGENIERIA QUIMICA</v>
      </c>
      <c r="D3943" s="5" t="str">
        <f>VLOOKUP(ActividadesCom[[#This Row],[NO. DE CONTROL]],'LISTADO ESTUDIANTES'!A:D,4,FALSE)</f>
        <v>EGRESADO(A)</v>
      </c>
      <c r="E3943" s="7">
        <f>SUM(ActividadesCom[[#This Row],[CRÉD. 1]],ActividadesCom[[#This Row],[CRÉD. 2]],ActividadesCom[[#This Row],[CRÉD. 3]],ActividadesCom[[#This Row],[CRÉD. 4]],ActividadesCom[[#This Row],[CRÉD. 5]])</f>
        <v>3</v>
      </c>
      <c r="F3943" s="5">
        <f>IF(ActividadesCom[[#This Row],[ÚLTIMO SEMESTRE CON CRÉDITOS]]&gt;0,ROUND(AVERAGE(ActividadesCom[[#This Row],[VALOR NIVEL 5]],ActividadesCom[[#This Row],[VALOR NIVEL 4]],ActividadesCom[[#This Row],[VALOR NIVEL 3]],ActividadesCom[[#This Row],[VALOR NIVEL 2]],ActividadesCom[[#This Row],[VALOR NIVEL 1]]),0),"")</f>
        <v>3</v>
      </c>
      <c r="G3943" s="7" t="str">
        <f>IF(ActividadesCom[[#This Row],[PROMEDIO]]="","",IF(ActividadesCom[[#This Row],[PROMEDIO]]&gt;=4,"EXCELENTE",IF(ActividadesCom[[#This Row],[PROMEDIO]]&gt;=3,"NOTABLE",IF(ActividadesCom[[#This Row],[PROMEDIO]]&gt;=2,"BUENO",IF(ActividadesCom[[#This Row],[PROMEDIO]]=1,"SUFICIENTE","")))))</f>
        <v>NOTABLE</v>
      </c>
      <c r="H3943" s="5">
        <f>MAX(ActividadesCom[[#This Row],[PERÍODO 1]],ActividadesCom[[#This Row],[PERÍODO 2]],ActividadesCom[[#This Row],[PERÍODO 3]],ActividadesCom[[#This Row],[PERÍODO 4]],ActividadesCom[[#This Row],[PERÍODO 5]])</f>
        <v>20231</v>
      </c>
      <c r="I3943" s="6" t="s">
        <v>665</v>
      </c>
      <c r="J3943" s="5">
        <v>20223</v>
      </c>
      <c r="K3943" s="5" t="s">
        <v>4008</v>
      </c>
      <c r="L3943" s="5">
        <f>IF(ActividadesCom[[#This Row],[NIVEL 1]]&lt;&gt;0,VLOOKUP(ActividadesCom[[#This Row],[NIVEL 1]],Catálogo!A:B,2,FALSE),"")</f>
        <v>3</v>
      </c>
      <c r="M3943" s="5">
        <v>1</v>
      </c>
      <c r="N3943" s="6" t="s">
        <v>9</v>
      </c>
      <c r="O3943" s="5">
        <v>20223</v>
      </c>
      <c r="P3943" s="5" t="s">
        <v>4007</v>
      </c>
      <c r="Q3943" s="5">
        <f>IF(ActividadesCom[[#This Row],[NIVEL 2]]&lt;&gt;0,VLOOKUP(ActividadesCom[[#This Row],[NIVEL 2]],Catálogo!A:B,2,FALSE),"")</f>
        <v>4</v>
      </c>
      <c r="R3943" s="5">
        <v>1</v>
      </c>
      <c r="S3943" s="6" t="s">
        <v>11</v>
      </c>
      <c r="T3943" s="5">
        <v>20231</v>
      </c>
      <c r="U3943" s="5" t="s">
        <v>4021</v>
      </c>
      <c r="V3943" s="5">
        <f>IF(ActividadesCom[[#This Row],[NIVEL 3]]&lt;&gt;0,VLOOKUP(ActividadesCom[[#This Row],[NIVEL 3]],Catálogo!A:B,2,FALSE),"")</f>
        <v>2</v>
      </c>
      <c r="W3943" s="5">
        <v>1</v>
      </c>
      <c r="X3943" s="6"/>
      <c r="Y3943" s="5"/>
      <c r="Z3943" s="5"/>
      <c r="AA3943" s="5" t="str">
        <f>IF(ActividadesCom[[#This Row],[NIVEL 4]]&lt;&gt;0,VLOOKUP(ActividadesCom[[#This Row],[NIVEL 4]],Catálogo!A:B,2,FALSE),"")</f>
        <v/>
      </c>
      <c r="AB3943" s="5"/>
      <c r="AC3943" s="6"/>
      <c r="AD3943" s="5"/>
      <c r="AE3943" s="5"/>
      <c r="AF3943" s="5" t="str">
        <f>IF(ActividadesCom[[#This Row],[NIVEL 5]]&lt;&gt;0,VLOOKUP(ActividadesCom[[#This Row],[NIVEL 5]],Catálogo!A:B,2,FALSE),"")</f>
        <v/>
      </c>
      <c r="AG3943" s="5"/>
      <c r="AH3943" s="2"/>
    </row>
    <row r="3944" spans="1:34" ht="30" hidden="1" customHeight="1" x14ac:dyDescent="0.25">
      <c r="A3944" s="7">
        <v>22470266</v>
      </c>
      <c r="B3944" s="6" t="str">
        <f>VLOOKUP(ActividadesCom[[#This Row],[NO. DE CONTROL]],'LISTADO ESTUDIANTES'!A:C,2,FALSE)</f>
        <v>AGUILAR MENDEZ CRISTOPHER ALONZO</v>
      </c>
      <c r="C3944" s="6" t="str">
        <f>VLOOKUP(ActividadesCom[[#This Row],[NO. DE CONTROL]],'LISTADO ESTUDIANTES'!A:C,3,FALSE)</f>
        <v>INGENIERIA EN TECNOLOGIAS DE LA INFORMACION Y COMUNICACIONES</v>
      </c>
      <c r="D3944" s="5" t="str">
        <f>VLOOKUP(ActividadesCom[[#This Row],[NO. DE CONTROL]],'LISTADO ESTUDIANTES'!A:D,4,FALSE)</f>
        <v>EGRESADO(A)</v>
      </c>
      <c r="E3944" s="7">
        <f>SUM(ActividadesCom[[#This Row],[CRÉD. 1]],ActividadesCom[[#This Row],[CRÉD. 2]],ActividadesCom[[#This Row],[CRÉD. 3]],ActividadesCom[[#This Row],[CRÉD. 4]],ActividadesCom[[#This Row],[CRÉD. 5]])</f>
        <v>0</v>
      </c>
      <c r="F3944" s="5" t="str">
        <f>IF(ActividadesCom[[#This Row],[ÚLTIMO SEMESTRE CON CRÉDITOS]]&gt;0,ROUND(AVERAGE(ActividadesCom[[#This Row],[VALOR NIVEL 5]],ActividadesCom[[#This Row],[VALOR NIVEL 4]],ActividadesCom[[#This Row],[VALOR NIVEL 3]],ActividadesCom[[#This Row],[VALOR NIVEL 2]],ActividadesCom[[#This Row],[VALOR NIVEL 1]]),0),"")</f>
        <v/>
      </c>
      <c r="G3944" s="7" t="str">
        <f>IF(ActividadesCom[[#This Row],[PROMEDIO]]="","",IF(ActividadesCom[[#This Row],[PROMEDIO]]&gt;=4,"EXCELENTE",IF(ActividadesCom[[#This Row],[PROMEDIO]]&gt;=3,"NOTABLE",IF(ActividadesCom[[#This Row],[PROMEDIO]]&gt;=2,"BUENO",IF(ActividadesCom[[#This Row],[PROMEDIO]]=1,"SUFICIENTE","")))))</f>
        <v/>
      </c>
      <c r="H3944" s="5">
        <f>MAX(ActividadesCom[[#This Row],[PERÍODO 1]],ActividadesCom[[#This Row],[PERÍODO 2]],ActividadesCom[[#This Row],[PERÍODO 3]],ActividadesCom[[#This Row],[PERÍODO 4]],ActividadesCom[[#This Row],[PERÍODO 5]])</f>
        <v>0</v>
      </c>
      <c r="I3944" s="6"/>
      <c r="J3944" s="5"/>
      <c r="K3944" s="5"/>
      <c r="L3944" s="5" t="str">
        <f>IF(ActividadesCom[[#This Row],[NIVEL 1]]&lt;&gt;0,VLOOKUP(ActividadesCom[[#This Row],[NIVEL 1]],Catálogo!A:B,2,FALSE),"")</f>
        <v/>
      </c>
      <c r="M3944" s="5"/>
      <c r="N3944" s="6"/>
      <c r="O3944" s="5"/>
      <c r="P3944" s="5"/>
      <c r="Q3944" s="5" t="str">
        <f>IF(ActividadesCom[[#This Row],[NIVEL 2]]&lt;&gt;0,VLOOKUP(ActividadesCom[[#This Row],[NIVEL 2]],Catálogo!A:B,2,FALSE),"")</f>
        <v/>
      </c>
      <c r="R3944" s="5"/>
      <c r="S3944" s="6"/>
      <c r="T3944" s="5"/>
      <c r="U3944" s="5"/>
      <c r="V3944" s="5" t="str">
        <f>IF(ActividadesCom[[#This Row],[NIVEL 3]]&lt;&gt;0,VLOOKUP(ActividadesCom[[#This Row],[NIVEL 3]],Catálogo!A:B,2,FALSE),"")</f>
        <v/>
      </c>
      <c r="W3944" s="5"/>
      <c r="X3944" s="6"/>
      <c r="Y3944" s="5"/>
      <c r="Z3944" s="5"/>
      <c r="AA3944" s="5" t="str">
        <f>IF(ActividadesCom[[#This Row],[NIVEL 4]]&lt;&gt;0,VLOOKUP(ActividadesCom[[#This Row],[NIVEL 4]],Catálogo!A:B,2,FALSE),"")</f>
        <v/>
      </c>
      <c r="AB3944" s="5"/>
      <c r="AC3944" s="6"/>
      <c r="AD3944" s="5"/>
      <c r="AE3944" s="5"/>
      <c r="AF3944" s="5" t="str">
        <f>IF(ActividadesCom[[#This Row],[NIVEL 5]]&lt;&gt;0,VLOOKUP(ActividadesCom[[#This Row],[NIVEL 5]],Catálogo!A:B,2,FALSE),"")</f>
        <v/>
      </c>
      <c r="AG3944" s="5"/>
      <c r="AH3944" s="2"/>
    </row>
    <row r="3945" spans="1:34" ht="30" hidden="1" customHeight="1" x14ac:dyDescent="0.25">
      <c r="A3945" s="7">
        <v>22470267</v>
      </c>
      <c r="B3945" s="6" t="str">
        <f>VLOOKUP(ActividadesCom[[#This Row],[NO. DE CONTROL]],'LISTADO ESTUDIANTES'!A:C,2,FALSE)</f>
        <v>CHIQUINI PECH NATALIA ISABEL</v>
      </c>
      <c r="C3945" s="6" t="str">
        <f>VLOOKUP(ActividadesCom[[#This Row],[NO. DE CONTROL]],'LISTADO ESTUDIANTES'!A:C,3,FALSE)</f>
        <v>INGENIERIA QUIMICA</v>
      </c>
      <c r="D3945" s="5" t="str">
        <f>VLOOKUP(ActividadesCom[[#This Row],[NO. DE CONTROL]],'LISTADO ESTUDIANTES'!A:D,4,FALSE)</f>
        <v>EGRESADO(A)</v>
      </c>
      <c r="E3945" s="7">
        <f>SUM(ActividadesCom[[#This Row],[CRÉD. 1]],ActividadesCom[[#This Row],[CRÉD. 2]],ActividadesCom[[#This Row],[CRÉD. 3]],ActividadesCom[[#This Row],[CRÉD. 4]],ActividadesCom[[#This Row],[CRÉD. 5]])</f>
        <v>0</v>
      </c>
      <c r="F3945" s="5" t="str">
        <f>IF(ActividadesCom[[#This Row],[ÚLTIMO SEMESTRE CON CRÉDITOS]]&gt;0,ROUND(AVERAGE(ActividadesCom[[#This Row],[VALOR NIVEL 5]],ActividadesCom[[#This Row],[VALOR NIVEL 4]],ActividadesCom[[#This Row],[VALOR NIVEL 3]],ActividadesCom[[#This Row],[VALOR NIVEL 2]],ActividadesCom[[#This Row],[VALOR NIVEL 1]]),0),"")</f>
        <v/>
      </c>
      <c r="G3945" s="7" t="str">
        <f>IF(ActividadesCom[[#This Row],[PROMEDIO]]="","",IF(ActividadesCom[[#This Row],[PROMEDIO]]&gt;=4,"EXCELENTE",IF(ActividadesCom[[#This Row],[PROMEDIO]]&gt;=3,"NOTABLE",IF(ActividadesCom[[#This Row],[PROMEDIO]]&gt;=2,"BUENO",IF(ActividadesCom[[#This Row],[PROMEDIO]]=1,"SUFICIENTE","")))))</f>
        <v/>
      </c>
      <c r="H3945" s="5">
        <f>MAX(ActividadesCom[[#This Row],[PERÍODO 1]],ActividadesCom[[#This Row],[PERÍODO 2]],ActividadesCom[[#This Row],[PERÍODO 3]],ActividadesCom[[#This Row],[PERÍODO 4]],ActividadesCom[[#This Row],[PERÍODO 5]])</f>
        <v>0</v>
      </c>
      <c r="I3945" s="6"/>
      <c r="J3945" s="5"/>
      <c r="K3945" s="5"/>
      <c r="L3945" s="5" t="str">
        <f>IF(ActividadesCom[[#This Row],[NIVEL 1]]&lt;&gt;0,VLOOKUP(ActividadesCom[[#This Row],[NIVEL 1]],Catálogo!A:B,2,FALSE),"")</f>
        <v/>
      </c>
      <c r="M3945" s="5"/>
      <c r="N3945" s="6"/>
      <c r="O3945" s="5"/>
      <c r="P3945" s="5"/>
      <c r="Q3945" s="5" t="str">
        <f>IF(ActividadesCom[[#This Row],[NIVEL 2]]&lt;&gt;0,VLOOKUP(ActividadesCom[[#This Row],[NIVEL 2]],Catálogo!A:B,2,FALSE),"")</f>
        <v/>
      </c>
      <c r="R3945" s="5"/>
      <c r="S3945" s="6"/>
      <c r="T3945" s="5"/>
      <c r="U3945" s="5"/>
      <c r="V3945" s="5" t="str">
        <f>IF(ActividadesCom[[#This Row],[NIVEL 3]]&lt;&gt;0,VLOOKUP(ActividadesCom[[#This Row],[NIVEL 3]],Catálogo!A:B,2,FALSE),"")</f>
        <v/>
      </c>
      <c r="W3945" s="5"/>
      <c r="X3945" s="6"/>
      <c r="Y3945" s="5"/>
      <c r="Z3945" s="5"/>
      <c r="AA3945" s="5" t="str">
        <f>IF(ActividadesCom[[#This Row],[NIVEL 4]]&lt;&gt;0,VLOOKUP(ActividadesCom[[#This Row],[NIVEL 4]],Catálogo!A:B,2,FALSE),"")</f>
        <v/>
      </c>
      <c r="AB3945" s="5"/>
      <c r="AC3945" s="6"/>
      <c r="AD3945" s="5"/>
      <c r="AE3945" s="5"/>
      <c r="AF3945" s="5" t="str">
        <f>IF(ActividadesCom[[#This Row],[NIVEL 5]]&lt;&gt;0,VLOOKUP(ActividadesCom[[#This Row],[NIVEL 5]],Catálogo!A:B,2,FALSE),"")</f>
        <v/>
      </c>
      <c r="AG3945" s="5"/>
      <c r="AH3945" s="2"/>
    </row>
    <row r="3946" spans="1:34" ht="30" hidden="1" customHeight="1" x14ac:dyDescent="0.25">
      <c r="A3946" s="7">
        <v>22470268</v>
      </c>
      <c r="B3946" s="6" t="str">
        <f>VLOOKUP(ActividadesCom[[#This Row],[NO. DE CONTROL]],'LISTADO ESTUDIANTES'!A:C,2,FALSE)</f>
        <v>DEL RIO DIAZ ALEJANDRO ENRIQUE</v>
      </c>
      <c r="C3946" s="6" t="str">
        <f>VLOOKUP(ActividadesCom[[#This Row],[NO. DE CONTROL]],'LISTADO ESTUDIANTES'!A:C,3,FALSE)</f>
        <v>ARQUITECTURA</v>
      </c>
      <c r="D3946" s="5" t="str">
        <f>VLOOKUP(ActividadesCom[[#This Row],[NO. DE CONTROL]],'LISTADO ESTUDIANTES'!A:D,4,FALSE)</f>
        <v>EGRESADO(A)</v>
      </c>
      <c r="E3946" s="7">
        <f>SUM(ActividadesCom[[#This Row],[CRÉD. 1]],ActividadesCom[[#This Row],[CRÉD. 2]],ActividadesCom[[#This Row],[CRÉD. 3]],ActividadesCom[[#This Row],[CRÉD. 4]],ActividadesCom[[#This Row],[CRÉD. 5]])</f>
        <v>1</v>
      </c>
      <c r="F3946" s="5">
        <f>IF(ActividadesCom[[#This Row],[ÚLTIMO SEMESTRE CON CRÉDITOS]]&gt;0,ROUND(AVERAGE(ActividadesCom[[#This Row],[VALOR NIVEL 5]],ActividadesCom[[#This Row],[VALOR NIVEL 4]],ActividadesCom[[#This Row],[VALOR NIVEL 3]],ActividadesCom[[#This Row],[VALOR NIVEL 2]],ActividadesCom[[#This Row],[VALOR NIVEL 1]]),0),"")</f>
        <v>3</v>
      </c>
      <c r="G3946" s="7" t="str">
        <f>IF(ActividadesCom[[#This Row],[PROMEDIO]]="","",IF(ActividadesCom[[#This Row],[PROMEDIO]]&gt;=4,"EXCELENTE",IF(ActividadesCom[[#This Row],[PROMEDIO]]&gt;=3,"NOTABLE",IF(ActividadesCom[[#This Row],[PROMEDIO]]&gt;=2,"BUENO",IF(ActividadesCom[[#This Row],[PROMEDIO]]=1,"SUFICIENTE","")))))</f>
        <v>NOTABLE</v>
      </c>
      <c r="H3946" s="5">
        <f>MAX(ActividadesCom[[#This Row],[PERÍODO 1]],ActividadesCom[[#This Row],[PERÍODO 2]],ActividadesCom[[#This Row],[PERÍODO 3]],ActividadesCom[[#This Row],[PERÍODO 4]],ActividadesCom[[#This Row],[PERÍODO 5]])</f>
        <v>20223</v>
      </c>
      <c r="I3946" s="6" t="s">
        <v>665</v>
      </c>
      <c r="J3946" s="5">
        <v>20223</v>
      </c>
      <c r="K3946" s="5" t="s">
        <v>4008</v>
      </c>
      <c r="L3946" s="5">
        <f>IF(ActividadesCom[[#This Row],[NIVEL 1]]&lt;&gt;0,VLOOKUP(ActividadesCom[[#This Row],[NIVEL 1]],Catálogo!A:B,2,FALSE),"")</f>
        <v>3</v>
      </c>
      <c r="M3946" s="5">
        <v>1</v>
      </c>
      <c r="N3946" s="6"/>
      <c r="O3946" s="5"/>
      <c r="P3946" s="5"/>
      <c r="Q3946" s="5" t="str">
        <f>IF(ActividadesCom[[#This Row],[NIVEL 2]]&lt;&gt;0,VLOOKUP(ActividadesCom[[#This Row],[NIVEL 2]],Catálogo!A:B,2,FALSE),"")</f>
        <v/>
      </c>
      <c r="R3946" s="5"/>
      <c r="S3946" s="6"/>
      <c r="T3946" s="5"/>
      <c r="U3946" s="5"/>
      <c r="V3946" s="5" t="str">
        <f>IF(ActividadesCom[[#This Row],[NIVEL 3]]&lt;&gt;0,VLOOKUP(ActividadesCom[[#This Row],[NIVEL 3]],Catálogo!A:B,2,FALSE),"")</f>
        <v/>
      </c>
      <c r="W3946" s="5"/>
      <c r="X3946" s="6"/>
      <c r="Y3946" s="5"/>
      <c r="Z3946" s="5"/>
      <c r="AA3946" s="5" t="str">
        <f>IF(ActividadesCom[[#This Row],[NIVEL 4]]&lt;&gt;0,VLOOKUP(ActividadesCom[[#This Row],[NIVEL 4]],Catálogo!A:B,2,FALSE),"")</f>
        <v/>
      </c>
      <c r="AB3946" s="5"/>
      <c r="AC3946" s="6"/>
      <c r="AD3946" s="5"/>
      <c r="AE3946" s="5"/>
      <c r="AF3946" s="5" t="str">
        <f>IF(ActividadesCom[[#This Row],[NIVEL 5]]&lt;&gt;0,VLOOKUP(ActividadesCom[[#This Row],[NIVEL 5]],Catálogo!A:B,2,FALSE),"")</f>
        <v/>
      </c>
      <c r="AG3946" s="5"/>
      <c r="AH3946" s="2"/>
    </row>
    <row r="3947" spans="1:34" ht="30" hidden="1" customHeight="1" x14ac:dyDescent="0.25">
      <c r="A3947" s="7">
        <v>22470269</v>
      </c>
      <c r="B3947" s="6" t="str">
        <f>VLOOKUP(ActividadesCom[[#This Row],[NO. DE CONTROL]],'LISTADO ESTUDIANTES'!A:C,2,FALSE)</f>
        <v>CANALES CU CRISTIAN DANIEL</v>
      </c>
      <c r="C3947" s="6" t="str">
        <f>VLOOKUP(ActividadesCom[[#This Row],[NO. DE CONTROL]],'LISTADO ESTUDIANTES'!A:C,3,FALSE)</f>
        <v>INGENIERIA CIVIL</v>
      </c>
      <c r="D3947" s="5" t="str">
        <f>VLOOKUP(ActividadesCom[[#This Row],[NO. DE CONTROL]],'LISTADO ESTUDIANTES'!A:D,4,FALSE)</f>
        <v>BAJA</v>
      </c>
      <c r="E3947" s="7">
        <f>SUM(ActividadesCom[[#This Row],[CRÉD. 1]],ActividadesCom[[#This Row],[CRÉD. 2]],ActividadesCom[[#This Row],[CRÉD. 3]],ActividadesCom[[#This Row],[CRÉD. 4]],ActividadesCom[[#This Row],[CRÉD. 5]])</f>
        <v>2</v>
      </c>
      <c r="F3947" s="5">
        <f>IF(ActividadesCom[[#This Row],[ÚLTIMO SEMESTRE CON CRÉDITOS]]&gt;0,ROUND(AVERAGE(ActividadesCom[[#This Row],[VALOR NIVEL 5]],ActividadesCom[[#This Row],[VALOR NIVEL 4]],ActividadesCom[[#This Row],[VALOR NIVEL 3]],ActividadesCom[[#This Row],[VALOR NIVEL 2]],ActividadesCom[[#This Row],[VALOR NIVEL 1]]),0),"")</f>
        <v>3</v>
      </c>
      <c r="G3947" s="7" t="str">
        <f>IF(ActividadesCom[[#This Row],[PROMEDIO]]="","",IF(ActividadesCom[[#This Row],[PROMEDIO]]&gt;=4,"EXCELENTE",IF(ActividadesCom[[#This Row],[PROMEDIO]]&gt;=3,"NOTABLE",IF(ActividadesCom[[#This Row],[PROMEDIO]]&gt;=2,"BUENO",IF(ActividadesCom[[#This Row],[PROMEDIO]]=1,"SUFICIENTE","")))))</f>
        <v>NOTABLE</v>
      </c>
      <c r="H3947" s="5">
        <f>MAX(ActividadesCom[[#This Row],[PERÍODO 1]],ActividadesCom[[#This Row],[PERÍODO 2]],ActividadesCom[[#This Row],[PERÍODO 3]],ActividadesCom[[#This Row],[PERÍODO 4]],ActividadesCom[[#This Row],[PERÍODO 5]])</f>
        <v>20241</v>
      </c>
      <c r="I3947" s="6" t="s">
        <v>11</v>
      </c>
      <c r="J3947" s="5">
        <v>20223</v>
      </c>
      <c r="K3947" s="5" t="s">
        <v>4009</v>
      </c>
      <c r="L3947" s="5">
        <f>IF(ActividadesCom[[#This Row],[NIVEL 1]]&lt;&gt;0,VLOOKUP(ActividadesCom[[#This Row],[NIVEL 1]],Catálogo!A:B,2,FALSE),"")</f>
        <v>2</v>
      </c>
      <c r="M3947" s="5">
        <v>1</v>
      </c>
      <c r="N3947" s="6" t="s">
        <v>6340</v>
      </c>
      <c r="O3947" s="5">
        <v>20241</v>
      </c>
      <c r="P3947" s="5" t="s">
        <v>4007</v>
      </c>
      <c r="Q3947" s="5">
        <f>IF(ActividadesCom[[#This Row],[NIVEL 2]]&lt;&gt;0,VLOOKUP(ActividadesCom[[#This Row],[NIVEL 2]],Catálogo!A:B,2,FALSE),"")</f>
        <v>4</v>
      </c>
      <c r="R3947" s="5">
        <v>1</v>
      </c>
      <c r="S3947" s="6"/>
      <c r="T3947" s="5"/>
      <c r="U3947" s="5"/>
      <c r="V3947" s="5" t="str">
        <f>IF(ActividadesCom[[#This Row],[NIVEL 3]]&lt;&gt;0,VLOOKUP(ActividadesCom[[#This Row],[NIVEL 3]],Catálogo!A:B,2,FALSE),"")</f>
        <v/>
      </c>
      <c r="W3947" s="5"/>
      <c r="X3947" s="6"/>
      <c r="Y3947" s="5"/>
      <c r="Z3947" s="5"/>
      <c r="AA3947" s="5" t="str">
        <f>IF(ActividadesCom[[#This Row],[NIVEL 4]]&lt;&gt;0,VLOOKUP(ActividadesCom[[#This Row],[NIVEL 4]],Catálogo!A:B,2,FALSE),"")</f>
        <v/>
      </c>
      <c r="AB3947" s="5"/>
      <c r="AC3947" s="6"/>
      <c r="AD3947" s="5"/>
      <c r="AE3947" s="5"/>
      <c r="AF3947" s="5" t="str">
        <f>IF(ActividadesCom[[#This Row],[NIVEL 5]]&lt;&gt;0,VLOOKUP(ActividadesCom[[#This Row],[NIVEL 5]],Catálogo!A:B,2,FALSE),"")</f>
        <v/>
      </c>
      <c r="AG3947" s="5"/>
      <c r="AH3947" s="2"/>
    </row>
    <row r="3948" spans="1:34" s="151" customFormat="1" ht="30" customHeight="1" x14ac:dyDescent="0.25">
      <c r="A3948" s="147">
        <v>22470270</v>
      </c>
      <c r="B3948" s="148" t="str">
        <f>VLOOKUP(ActividadesCom[[#This Row],[NO. DE CONTROL]],'LISTADO ESTUDIANTES'!A:C,2,FALSE)</f>
        <v>DE LA CRUZ DEL ANGEL FABIAN</v>
      </c>
      <c r="C3948" s="148" t="str">
        <f>VLOOKUP(ActividadesCom[[#This Row],[NO. DE CONTROL]],'LISTADO ESTUDIANTES'!A:C,3,FALSE)</f>
        <v>INGENIERIA EN SISTEMAS COMPUTACIONALES</v>
      </c>
      <c r="D3948" s="149" t="str">
        <f>VLOOKUP(ActividadesCom[[#This Row],[NO. DE CONTROL]],'LISTADO ESTUDIANTES'!A:D,4,FALSE)</f>
        <v>ACTIVO(A)</v>
      </c>
      <c r="E3948" s="147">
        <f>SUM(ActividadesCom[[#This Row],[CRÉD. 1]],ActividadesCom[[#This Row],[CRÉD. 2]],ActividadesCom[[#This Row],[CRÉD. 3]],ActividadesCom[[#This Row],[CRÉD. 4]],ActividadesCom[[#This Row],[CRÉD. 5]])</f>
        <v>5</v>
      </c>
      <c r="F3948" s="149">
        <f>IF(ActividadesCom[[#This Row],[ÚLTIMO SEMESTRE CON CRÉDITOS]]&gt;0,ROUND(AVERAGE(ActividadesCom[[#This Row],[VALOR NIVEL 5]],ActividadesCom[[#This Row],[VALOR NIVEL 4]],ActividadesCom[[#This Row],[VALOR NIVEL 3]],ActividadesCom[[#This Row],[VALOR NIVEL 2]],ActividadesCom[[#This Row],[VALOR NIVEL 1]]),0),"")</f>
        <v>4</v>
      </c>
      <c r="G3948" s="147" t="str">
        <f>IF(ActividadesCom[[#This Row],[PROMEDIO]]="","",IF(ActividadesCom[[#This Row],[PROMEDIO]]&gt;=4,"EXCELENTE",IF(ActividadesCom[[#This Row],[PROMEDIO]]&gt;=3,"NOTABLE",IF(ActividadesCom[[#This Row],[PROMEDIO]]&gt;=2,"BUENO",IF(ActividadesCom[[#This Row],[PROMEDIO]]=1,"SUFICIENTE","")))))</f>
        <v>EXCELENTE</v>
      </c>
      <c r="H3948" s="149">
        <f>MAX(ActividadesCom[[#This Row],[PERÍODO 1]],ActividadesCom[[#This Row],[PERÍODO 2]],ActividadesCom[[#This Row],[PERÍODO 3]],ActividadesCom[[#This Row],[PERÍODO 4]],ActividadesCom[[#This Row],[PERÍODO 5]])</f>
        <v>20251</v>
      </c>
      <c r="I3948" s="148" t="s">
        <v>47</v>
      </c>
      <c r="J3948" s="149">
        <v>20223</v>
      </c>
      <c r="K3948" s="149" t="s">
        <v>4008</v>
      </c>
      <c r="L3948" s="149">
        <f>IF(ActividadesCom[[#This Row],[NIVEL 1]]&lt;&gt;0,VLOOKUP(ActividadesCom[[#This Row],[NIVEL 1]],Catálogo!A:B,2,FALSE),"")</f>
        <v>3</v>
      </c>
      <c r="M3948" s="149">
        <v>1</v>
      </c>
      <c r="N3948" s="148" t="s">
        <v>31</v>
      </c>
      <c r="O3948" s="149">
        <v>20231</v>
      </c>
      <c r="P3948" s="149" t="s">
        <v>4008</v>
      </c>
      <c r="Q3948" s="149">
        <f>IF(ActividadesCom[[#This Row],[NIVEL 2]]&lt;&gt;0,VLOOKUP(ActividadesCom[[#This Row],[NIVEL 2]],Catálogo!A:B,2,FALSE),"")</f>
        <v>3</v>
      </c>
      <c r="R3948" s="149">
        <v>1</v>
      </c>
      <c r="S3948" s="148" t="s">
        <v>6716</v>
      </c>
      <c r="T3948" s="149">
        <v>20243</v>
      </c>
      <c r="U3948" s="149" t="s">
        <v>4007</v>
      </c>
      <c r="V3948" s="149">
        <f>IF(ActividadesCom[[#This Row],[NIVEL 3]]&lt;&gt;0,VLOOKUP(ActividadesCom[[#This Row],[NIVEL 3]],Catálogo!A:B,2,FALSE),"")</f>
        <v>4</v>
      </c>
      <c r="W3948" s="149">
        <v>1</v>
      </c>
      <c r="X3948" s="148" t="s">
        <v>6727</v>
      </c>
      <c r="Y3948" s="149">
        <v>20243</v>
      </c>
      <c r="Z3948" s="149" t="s">
        <v>4007</v>
      </c>
      <c r="AA3948" s="149">
        <f>IF(ActividadesCom[[#This Row],[NIVEL 4]]&lt;&gt;0,VLOOKUP(ActividadesCom[[#This Row],[NIVEL 4]],Catálogo!A:B,2,FALSE),"")</f>
        <v>4</v>
      </c>
      <c r="AB3948" s="149">
        <v>1</v>
      </c>
      <c r="AC3948" s="148" t="s">
        <v>6788</v>
      </c>
      <c r="AD3948" s="149">
        <v>20251</v>
      </c>
      <c r="AE3948" s="149" t="s">
        <v>4007</v>
      </c>
      <c r="AF3948" s="149">
        <f>IF(ActividadesCom[[#This Row],[NIVEL 5]]&lt;&gt;0,VLOOKUP(ActividadesCom[[#This Row],[NIVEL 5]],Catálogo!A:B,2,FALSE),"")</f>
        <v>4</v>
      </c>
      <c r="AG3948" s="149">
        <v>1</v>
      </c>
    </row>
    <row r="3949" spans="1:34" ht="30" hidden="1" customHeight="1" x14ac:dyDescent="0.25">
      <c r="A3949" s="7">
        <v>22470271</v>
      </c>
      <c r="B3949" s="6" t="str">
        <f>VLOOKUP(ActividadesCom[[#This Row],[NO. DE CONTROL]],'LISTADO ESTUDIANTES'!A:C,2,FALSE)</f>
        <v>MARTINEZ CEDILLO JUAN ANTONIO</v>
      </c>
      <c r="C3949" s="6" t="str">
        <f>VLOOKUP(ActividadesCom[[#This Row],[NO. DE CONTROL]],'LISTADO ESTUDIANTES'!A:C,3,FALSE)</f>
        <v>INGENIERIA EN ADMINISTRACION</v>
      </c>
      <c r="D3949" s="5" t="str">
        <f>VLOOKUP(ActividadesCom[[#This Row],[NO. DE CONTROL]],'LISTADO ESTUDIANTES'!A:D,4,FALSE)</f>
        <v>BAJA</v>
      </c>
      <c r="E3949" s="7">
        <f>SUM(ActividadesCom[[#This Row],[CRÉD. 1]],ActividadesCom[[#This Row],[CRÉD. 2]],ActividadesCom[[#This Row],[CRÉD. 3]],ActividadesCom[[#This Row],[CRÉD. 4]],ActividadesCom[[#This Row],[CRÉD. 5]])</f>
        <v>1</v>
      </c>
      <c r="F3949" s="5">
        <f>IF(ActividadesCom[[#This Row],[ÚLTIMO SEMESTRE CON CRÉDITOS]]&gt;0,ROUND(AVERAGE(ActividadesCom[[#This Row],[VALOR NIVEL 5]],ActividadesCom[[#This Row],[VALOR NIVEL 4]],ActividadesCom[[#This Row],[VALOR NIVEL 3]],ActividadesCom[[#This Row],[VALOR NIVEL 2]],ActividadesCom[[#This Row],[VALOR NIVEL 1]]),0),"")</f>
        <v>3</v>
      </c>
      <c r="G3949" s="7" t="str">
        <f>IF(ActividadesCom[[#This Row],[PROMEDIO]]="","",IF(ActividadesCom[[#This Row],[PROMEDIO]]&gt;=4,"EXCELENTE",IF(ActividadesCom[[#This Row],[PROMEDIO]]&gt;=3,"NOTABLE",IF(ActividadesCom[[#This Row],[PROMEDIO]]&gt;=2,"BUENO",IF(ActividadesCom[[#This Row],[PROMEDIO]]=1,"SUFICIENTE","")))))</f>
        <v>NOTABLE</v>
      </c>
      <c r="H3949" s="5">
        <f>MAX(ActividadesCom[[#This Row],[PERÍODO 1]],ActividadesCom[[#This Row],[PERÍODO 2]],ActividadesCom[[#This Row],[PERÍODO 3]],ActividadesCom[[#This Row],[PERÍODO 4]],ActividadesCom[[#This Row],[PERÍODO 5]])</f>
        <v>20261</v>
      </c>
      <c r="I3949" s="6" t="s">
        <v>6293</v>
      </c>
      <c r="J3949" s="5">
        <v>20261</v>
      </c>
      <c r="K3949" s="5" t="s">
        <v>4008</v>
      </c>
      <c r="L3949" s="5">
        <f>IF(ActividadesCom[[#This Row],[NIVEL 1]]&lt;&gt;0,VLOOKUP(ActividadesCom[[#This Row],[NIVEL 1]],Catálogo!A:B,2,FALSE),"")</f>
        <v>3</v>
      </c>
      <c r="M3949" s="5">
        <v>1</v>
      </c>
      <c r="N3949" s="6"/>
      <c r="O3949" s="5"/>
      <c r="P3949" s="5"/>
      <c r="Q3949" s="5" t="str">
        <f>IF(ActividadesCom[[#This Row],[NIVEL 2]]&lt;&gt;0,VLOOKUP(ActividadesCom[[#This Row],[NIVEL 2]],Catálogo!A:B,2,FALSE),"")</f>
        <v/>
      </c>
      <c r="R3949" s="5"/>
      <c r="S3949" s="6"/>
      <c r="T3949" s="5"/>
      <c r="U3949" s="5"/>
      <c r="V3949" s="5" t="str">
        <f>IF(ActividadesCom[[#This Row],[NIVEL 3]]&lt;&gt;0,VLOOKUP(ActividadesCom[[#This Row],[NIVEL 3]],Catálogo!A:B,2,FALSE),"")</f>
        <v/>
      </c>
      <c r="W3949" s="5"/>
      <c r="X3949" s="6"/>
      <c r="Y3949" s="5"/>
      <c r="Z3949" s="5"/>
      <c r="AA3949" s="5" t="str">
        <f>IF(ActividadesCom[[#This Row],[NIVEL 4]]&lt;&gt;0,VLOOKUP(ActividadesCom[[#This Row],[NIVEL 4]],Catálogo!A:B,2,FALSE),"")</f>
        <v/>
      </c>
      <c r="AB3949" s="5"/>
      <c r="AC3949" s="6"/>
      <c r="AD3949" s="5"/>
      <c r="AE3949" s="5"/>
      <c r="AF3949" s="5" t="str">
        <f>IF(ActividadesCom[[#This Row],[NIVEL 5]]&lt;&gt;0,VLOOKUP(ActividadesCom[[#This Row],[NIVEL 5]],Catálogo!A:B,2,FALSE),"")</f>
        <v/>
      </c>
      <c r="AG3949" s="5"/>
      <c r="AH3949" s="2"/>
    </row>
    <row r="3950" spans="1:34" ht="30" customHeight="1" x14ac:dyDescent="0.25">
      <c r="A3950" s="7">
        <v>22470272</v>
      </c>
      <c r="B3950" s="6" t="str">
        <f>VLOOKUP(ActividadesCom[[#This Row],[NO. DE CONTROL]],'LISTADO ESTUDIANTES'!A:C,2,FALSE)</f>
        <v>TEC CAMBRANO GERSON FELIPE</v>
      </c>
      <c r="C3950" s="6" t="str">
        <f>VLOOKUP(ActividadesCom[[#This Row],[NO. DE CONTROL]],'LISTADO ESTUDIANTES'!A:C,3,FALSE)</f>
        <v>INGENIERIA CIVIL</v>
      </c>
      <c r="D3950" s="5" t="str">
        <f>VLOOKUP(ActividadesCom[[#This Row],[NO. DE CONTROL]],'LISTADO ESTUDIANTES'!A:D,4,FALSE)</f>
        <v>ACTIVO(A)</v>
      </c>
      <c r="E3950" s="7">
        <f>SUM(ActividadesCom[[#This Row],[CRÉD. 1]],ActividadesCom[[#This Row],[CRÉD. 2]],ActividadesCom[[#This Row],[CRÉD. 3]],ActividadesCom[[#This Row],[CRÉD. 4]],ActividadesCom[[#This Row],[CRÉD. 5]])</f>
        <v>4</v>
      </c>
      <c r="F3950" s="5">
        <f>IF(ActividadesCom[[#This Row],[ÚLTIMO SEMESTRE CON CRÉDITOS]]&gt;0,ROUND(AVERAGE(ActividadesCom[[#This Row],[VALOR NIVEL 5]],ActividadesCom[[#This Row],[VALOR NIVEL 4]],ActividadesCom[[#This Row],[VALOR NIVEL 3]],ActividadesCom[[#This Row],[VALOR NIVEL 2]],ActividadesCom[[#This Row],[VALOR NIVEL 1]]),0),"")</f>
        <v>4</v>
      </c>
      <c r="G3950" s="7" t="str">
        <f>IF(ActividadesCom[[#This Row],[PROMEDIO]]="","",IF(ActividadesCom[[#This Row],[PROMEDIO]]&gt;=4,"EXCELENTE",IF(ActividadesCom[[#This Row],[PROMEDIO]]&gt;=3,"NOTABLE",IF(ActividadesCom[[#This Row],[PROMEDIO]]&gt;=2,"BUENO",IF(ActividadesCom[[#This Row],[PROMEDIO]]=1,"SUFICIENTE","")))))</f>
        <v>EXCELENTE</v>
      </c>
      <c r="H3950" s="5">
        <f>MAX(ActividadesCom[[#This Row],[PERÍODO 1]],ActividadesCom[[#This Row],[PERÍODO 2]],ActividadesCom[[#This Row],[PERÍODO 3]],ActividadesCom[[#This Row],[PERÍODO 4]],ActividadesCom[[#This Row],[PERÍODO 5]])</f>
        <v>20261</v>
      </c>
      <c r="I3950" s="6" t="s">
        <v>31</v>
      </c>
      <c r="J3950" s="5">
        <v>20223</v>
      </c>
      <c r="K3950" s="5" t="s">
        <v>4008</v>
      </c>
      <c r="L3950" s="5">
        <f>IF(ActividadesCom[[#This Row],[NIVEL 1]]&lt;&gt;0,VLOOKUP(ActividadesCom[[#This Row],[NIVEL 1]],Catálogo!A:B,2,FALSE),"")</f>
        <v>3</v>
      </c>
      <c r="M3950" s="5">
        <v>1</v>
      </c>
      <c r="N3950" s="6" t="s">
        <v>11</v>
      </c>
      <c r="O3950" s="5">
        <v>20243</v>
      </c>
      <c r="P3950" s="5" t="s">
        <v>4007</v>
      </c>
      <c r="Q3950" s="5">
        <f>IF(ActividadesCom[[#This Row],[NIVEL 2]]&lt;&gt;0,VLOOKUP(ActividadesCom[[#This Row],[NIVEL 2]],Catálogo!A:B,2,FALSE),"")</f>
        <v>4</v>
      </c>
      <c r="R3950" s="5">
        <v>1</v>
      </c>
      <c r="S3950" s="6" t="s">
        <v>7342</v>
      </c>
      <c r="T3950" s="5">
        <v>20241</v>
      </c>
      <c r="U3950" s="5" t="s">
        <v>4007</v>
      </c>
      <c r="V3950" s="5">
        <f>IF(ActividadesCom[[#This Row],[NIVEL 3]]&lt;&gt;0,VLOOKUP(ActividadesCom[[#This Row],[NIVEL 3]],Catálogo!A:B,2,FALSE),"")</f>
        <v>4</v>
      </c>
      <c r="W3950" s="5">
        <v>1</v>
      </c>
      <c r="X3950" s="6" t="s">
        <v>7392</v>
      </c>
      <c r="Y3950" s="5">
        <v>20261</v>
      </c>
      <c r="Z3950" s="5" t="s">
        <v>4007</v>
      </c>
      <c r="AA3950" s="5">
        <f>IF(ActividadesCom[[#This Row],[NIVEL 4]]&lt;&gt;0,VLOOKUP(ActividadesCom[[#This Row],[NIVEL 4]],Catálogo!A:B,2,FALSE),"")</f>
        <v>4</v>
      </c>
      <c r="AB3950" s="5">
        <v>1</v>
      </c>
      <c r="AC3950" s="6"/>
      <c r="AD3950" s="5"/>
      <c r="AE3950" s="5"/>
      <c r="AF3950" s="5" t="str">
        <f>IF(ActividadesCom[[#This Row],[NIVEL 5]]&lt;&gt;0,VLOOKUP(ActividadesCom[[#This Row],[NIVEL 5]],Catálogo!A:B,2,FALSE),"")</f>
        <v/>
      </c>
      <c r="AG3950" s="5"/>
      <c r="AH3950" s="2"/>
    </row>
    <row r="3951" spans="1:34" ht="30" hidden="1" customHeight="1" x14ac:dyDescent="0.25">
      <c r="A3951" s="7">
        <v>22470273</v>
      </c>
      <c r="B3951" s="6" t="str">
        <f>VLOOKUP(ActividadesCom[[#This Row],[NO. DE CONTROL]],'LISTADO ESTUDIANTES'!A:C,2,FALSE)</f>
        <v>BURGOS  LORENZO ADRIAN</v>
      </c>
      <c r="C3951" s="6" t="str">
        <f>VLOOKUP(ActividadesCom[[#This Row],[NO. DE CONTROL]],'LISTADO ESTUDIANTES'!A:C,3,FALSE)</f>
        <v>INGENIERIA EN ADMINISTRACION</v>
      </c>
      <c r="D3951" s="5" t="str">
        <f>VLOOKUP(ActividadesCom[[#This Row],[NO. DE CONTROL]],'LISTADO ESTUDIANTES'!A:D,4,FALSE)</f>
        <v>EGRESADO(A)</v>
      </c>
      <c r="E3951" s="7">
        <f>SUM(ActividadesCom[[#This Row],[CRÉD. 1]],ActividadesCom[[#This Row],[CRÉD. 2]],ActividadesCom[[#This Row],[CRÉD. 3]],ActividadesCom[[#This Row],[CRÉD. 4]],ActividadesCom[[#This Row],[CRÉD. 5]])</f>
        <v>0</v>
      </c>
      <c r="F3951" s="5" t="str">
        <f>IF(ActividadesCom[[#This Row],[ÚLTIMO SEMESTRE CON CRÉDITOS]]&gt;0,ROUND(AVERAGE(ActividadesCom[[#This Row],[VALOR NIVEL 5]],ActividadesCom[[#This Row],[VALOR NIVEL 4]],ActividadesCom[[#This Row],[VALOR NIVEL 3]],ActividadesCom[[#This Row],[VALOR NIVEL 2]],ActividadesCom[[#This Row],[VALOR NIVEL 1]]),0),"")</f>
        <v/>
      </c>
      <c r="G3951" s="7" t="str">
        <f>IF(ActividadesCom[[#This Row],[PROMEDIO]]="","",IF(ActividadesCom[[#This Row],[PROMEDIO]]&gt;=4,"EXCELENTE",IF(ActividadesCom[[#This Row],[PROMEDIO]]&gt;=3,"NOTABLE",IF(ActividadesCom[[#This Row],[PROMEDIO]]&gt;=2,"BUENO",IF(ActividadesCom[[#This Row],[PROMEDIO]]=1,"SUFICIENTE","")))))</f>
        <v/>
      </c>
      <c r="H3951" s="5">
        <f>MAX(ActividadesCom[[#This Row],[PERÍODO 1]],ActividadesCom[[#This Row],[PERÍODO 2]],ActividadesCom[[#This Row],[PERÍODO 3]],ActividadesCom[[#This Row],[PERÍODO 4]],ActividadesCom[[#This Row],[PERÍODO 5]])</f>
        <v>0</v>
      </c>
      <c r="I3951" s="6"/>
      <c r="J3951" s="5"/>
      <c r="K3951" s="5"/>
      <c r="L3951" s="5" t="str">
        <f>IF(ActividadesCom[[#This Row],[NIVEL 1]]&lt;&gt;0,VLOOKUP(ActividadesCom[[#This Row],[NIVEL 1]],Catálogo!A:B,2,FALSE),"")</f>
        <v/>
      </c>
      <c r="M3951" s="5"/>
      <c r="N3951" s="6"/>
      <c r="O3951" s="5"/>
      <c r="P3951" s="5"/>
      <c r="Q3951" s="5" t="str">
        <f>IF(ActividadesCom[[#This Row],[NIVEL 2]]&lt;&gt;0,VLOOKUP(ActividadesCom[[#This Row],[NIVEL 2]],Catálogo!A:B,2,FALSE),"")</f>
        <v/>
      </c>
      <c r="R3951" s="5"/>
      <c r="S3951" s="6"/>
      <c r="T3951" s="5"/>
      <c r="U3951" s="5"/>
      <c r="V3951" s="5" t="str">
        <f>IF(ActividadesCom[[#This Row],[NIVEL 3]]&lt;&gt;0,VLOOKUP(ActividadesCom[[#This Row],[NIVEL 3]],Catálogo!A:B,2,FALSE),"")</f>
        <v/>
      </c>
      <c r="W3951" s="5"/>
      <c r="X3951" s="6"/>
      <c r="Y3951" s="5"/>
      <c r="Z3951" s="5"/>
      <c r="AA3951" s="5" t="str">
        <f>IF(ActividadesCom[[#This Row],[NIVEL 4]]&lt;&gt;0,VLOOKUP(ActividadesCom[[#This Row],[NIVEL 4]],Catálogo!A:B,2,FALSE),"")</f>
        <v/>
      </c>
      <c r="AB3951" s="5"/>
      <c r="AC3951" s="6"/>
      <c r="AD3951" s="5"/>
      <c r="AE3951" s="5"/>
      <c r="AF3951" s="5" t="str">
        <f>IF(ActividadesCom[[#This Row],[NIVEL 5]]&lt;&gt;0,VLOOKUP(ActividadesCom[[#This Row],[NIVEL 5]],Catálogo!A:B,2,FALSE),"")</f>
        <v/>
      </c>
      <c r="AG3951" s="5"/>
      <c r="AH3951" s="2"/>
    </row>
    <row r="3952" spans="1:34" s="151" customFormat="1" ht="30" customHeight="1" x14ac:dyDescent="0.25">
      <c r="A3952" s="147">
        <v>22470274</v>
      </c>
      <c r="B3952" s="148" t="str">
        <f>VLOOKUP(ActividadesCom[[#This Row],[NO. DE CONTROL]],'LISTADO ESTUDIANTES'!A:C,2,FALSE)</f>
        <v>CHAVEZ CONTRERAS CESAR AIMAR</v>
      </c>
      <c r="C3952" s="148" t="str">
        <f>VLOOKUP(ActividadesCom[[#This Row],[NO. DE CONTROL]],'LISTADO ESTUDIANTES'!A:C,3,FALSE)</f>
        <v>INGENIERIA EN ADMINISTRACION</v>
      </c>
      <c r="D3952" s="149" t="str">
        <f>VLOOKUP(ActividadesCom[[#This Row],[NO. DE CONTROL]],'LISTADO ESTUDIANTES'!A:D,4,FALSE)</f>
        <v>ACTIVO(A)</v>
      </c>
      <c r="E3952" s="147">
        <f>SUM(ActividadesCom[[#This Row],[CRÉD. 1]],ActividadesCom[[#This Row],[CRÉD. 2]],ActividadesCom[[#This Row],[CRÉD. 3]],ActividadesCom[[#This Row],[CRÉD. 4]],ActividadesCom[[#This Row],[CRÉD. 5]])</f>
        <v>5</v>
      </c>
      <c r="F3952" s="149">
        <f>IF(ActividadesCom[[#This Row],[ÚLTIMO SEMESTRE CON CRÉDITOS]]&gt;0,ROUND(AVERAGE(ActividadesCom[[#This Row],[VALOR NIVEL 5]],ActividadesCom[[#This Row],[VALOR NIVEL 4]],ActividadesCom[[#This Row],[VALOR NIVEL 3]],ActividadesCom[[#This Row],[VALOR NIVEL 2]],ActividadesCom[[#This Row],[VALOR NIVEL 1]]),0),"")</f>
        <v>3</v>
      </c>
      <c r="G3952" s="147" t="str">
        <f>IF(ActividadesCom[[#This Row],[PROMEDIO]]="","",IF(ActividadesCom[[#This Row],[PROMEDIO]]&gt;=4,"EXCELENTE",IF(ActividadesCom[[#This Row],[PROMEDIO]]&gt;=3,"NOTABLE",IF(ActividadesCom[[#This Row],[PROMEDIO]]&gt;=2,"BUENO",IF(ActividadesCom[[#This Row],[PROMEDIO]]=1,"SUFICIENTE","")))))</f>
        <v>NOTABLE</v>
      </c>
      <c r="H3952" s="149">
        <f>MAX(ActividadesCom[[#This Row],[PERÍODO 1]],ActividadesCom[[#This Row],[PERÍODO 2]],ActividadesCom[[#This Row],[PERÍODO 3]],ActividadesCom[[#This Row],[PERÍODO 4]],ActividadesCom[[#This Row],[PERÍODO 5]])</f>
        <v>20253</v>
      </c>
      <c r="I3952" s="148" t="s">
        <v>6329</v>
      </c>
      <c r="J3952" s="149">
        <v>20241</v>
      </c>
      <c r="K3952" s="149" t="s">
        <v>4007</v>
      </c>
      <c r="L3952" s="149">
        <f>IF(ActividadesCom[[#This Row],[NIVEL 1]]&lt;&gt;0,VLOOKUP(ActividadesCom[[#This Row],[NIVEL 1]],Catálogo!A:B,2,FALSE),"")</f>
        <v>4</v>
      </c>
      <c r="M3952" s="149">
        <v>1</v>
      </c>
      <c r="N3952" s="148" t="s">
        <v>452</v>
      </c>
      <c r="O3952" s="149">
        <v>20243</v>
      </c>
      <c r="P3952" s="149" t="s">
        <v>4008</v>
      </c>
      <c r="Q3952" s="149">
        <f>IF(ActividadesCom[[#This Row],[NIVEL 2]]&lt;&gt;0,VLOOKUP(ActividadesCom[[#This Row],[NIVEL 2]],Catálogo!A:B,2,FALSE),"")</f>
        <v>3</v>
      </c>
      <c r="R3952" s="149">
        <v>1</v>
      </c>
      <c r="S3952" s="148" t="s">
        <v>31</v>
      </c>
      <c r="T3952" s="149">
        <v>20243</v>
      </c>
      <c r="U3952" s="149" t="s">
        <v>4008</v>
      </c>
      <c r="V3952" s="149">
        <f>IF(ActividadesCom[[#This Row],[NIVEL 3]]&lt;&gt;0,VLOOKUP(ActividadesCom[[#This Row],[NIVEL 3]],Catálogo!A:B,2,FALSE),"")</f>
        <v>3</v>
      </c>
      <c r="W3952" s="149">
        <v>1</v>
      </c>
      <c r="X3952" s="148" t="s">
        <v>318</v>
      </c>
      <c r="Y3952" s="149">
        <v>20253</v>
      </c>
      <c r="Z3952" s="149" t="s">
        <v>4007</v>
      </c>
      <c r="AA3952" s="149">
        <f>IF(ActividadesCom[[#This Row],[NIVEL 4]]&lt;&gt;0,VLOOKUP(ActividadesCom[[#This Row],[NIVEL 4]],Catálogo!A:B,2,FALSE),"")</f>
        <v>4</v>
      </c>
      <c r="AB3952" s="149">
        <v>1</v>
      </c>
      <c r="AC3952" s="148" t="s">
        <v>7333</v>
      </c>
      <c r="AD3952" s="149">
        <v>20253</v>
      </c>
      <c r="AE3952" s="149" t="s">
        <v>4021</v>
      </c>
      <c r="AF3952" s="149">
        <f>IF(ActividadesCom[[#This Row],[NIVEL 5]]&lt;&gt;0,VLOOKUP(ActividadesCom[[#This Row],[NIVEL 5]],Catálogo!A:B,2,FALSE),"")</f>
        <v>2</v>
      </c>
      <c r="AG3952" s="149">
        <v>1</v>
      </c>
    </row>
    <row r="3953" spans="1:34" s="151" customFormat="1" ht="30" customHeight="1" x14ac:dyDescent="0.25">
      <c r="A3953" s="147">
        <v>22470275</v>
      </c>
      <c r="B3953" s="148" t="str">
        <f>VLOOKUP(ActividadesCom[[#This Row],[NO. DE CONTROL]],'LISTADO ESTUDIANTES'!A:C,2,FALSE)</f>
        <v>ANELL  MOO KARLA CAROLINA</v>
      </c>
      <c r="C3953" s="148" t="str">
        <f>VLOOKUP(ActividadesCom[[#This Row],[NO. DE CONTROL]],'LISTADO ESTUDIANTES'!A:C,3,FALSE)</f>
        <v>INGENIERIA EN GESTION EMPRESARIAL</v>
      </c>
      <c r="D3953" s="149" t="str">
        <f>VLOOKUP(ActividadesCom[[#This Row],[NO. DE CONTROL]],'LISTADO ESTUDIANTES'!A:D,4,FALSE)</f>
        <v>ACTIVO(A)</v>
      </c>
      <c r="E3953" s="147">
        <f>SUM(ActividadesCom[[#This Row],[CRÉD. 1]],ActividadesCom[[#This Row],[CRÉD. 2]],ActividadesCom[[#This Row],[CRÉD. 3]],ActividadesCom[[#This Row],[CRÉD. 4]],ActividadesCom[[#This Row],[CRÉD. 5]])</f>
        <v>5</v>
      </c>
      <c r="F3953" s="149">
        <f>IF(ActividadesCom[[#This Row],[ÚLTIMO SEMESTRE CON CRÉDITOS]]&gt;0,ROUND(AVERAGE(ActividadesCom[[#This Row],[VALOR NIVEL 5]],ActividadesCom[[#This Row],[VALOR NIVEL 4]],ActividadesCom[[#This Row],[VALOR NIVEL 3]],ActividadesCom[[#This Row],[VALOR NIVEL 2]],ActividadesCom[[#This Row],[VALOR NIVEL 1]]),0),"")</f>
        <v>4</v>
      </c>
      <c r="G3953" s="147" t="str">
        <f>IF(ActividadesCom[[#This Row],[PROMEDIO]]="","",IF(ActividadesCom[[#This Row],[PROMEDIO]]&gt;=4,"EXCELENTE",IF(ActividadesCom[[#This Row],[PROMEDIO]]&gt;=3,"NOTABLE",IF(ActividadesCom[[#This Row],[PROMEDIO]]&gt;=2,"BUENO",IF(ActividadesCom[[#This Row],[PROMEDIO]]=1,"SUFICIENTE","")))))</f>
        <v>EXCELENTE</v>
      </c>
      <c r="H3953" s="149">
        <f>MAX(ActividadesCom[[#This Row],[PERÍODO 1]],ActividadesCom[[#This Row],[PERÍODO 2]],ActividadesCom[[#This Row],[PERÍODO 3]],ActividadesCom[[#This Row],[PERÍODO 4]],ActividadesCom[[#This Row],[PERÍODO 5]])</f>
        <v>20241</v>
      </c>
      <c r="I3953" s="148" t="s">
        <v>5702</v>
      </c>
      <c r="J3953" s="149">
        <v>20223</v>
      </c>
      <c r="K3953" s="149" t="s">
        <v>4007</v>
      </c>
      <c r="L3953" s="149">
        <f>IF(ActividadesCom[[#This Row],[NIVEL 1]]&lt;&gt;0,VLOOKUP(ActividadesCom[[#This Row],[NIVEL 1]],Catálogo!A:B,2,FALSE),"")</f>
        <v>4</v>
      </c>
      <c r="M3953" s="149">
        <v>1</v>
      </c>
      <c r="N3953" s="148" t="s">
        <v>5717</v>
      </c>
      <c r="O3953" s="149">
        <v>20223</v>
      </c>
      <c r="P3953" s="149" t="s">
        <v>4007</v>
      </c>
      <c r="Q3953" s="149">
        <f>IF(ActividadesCom[[#This Row],[NIVEL 2]]&lt;&gt;0,VLOOKUP(ActividadesCom[[#This Row],[NIVEL 2]],Catálogo!A:B,2,FALSE),"")</f>
        <v>4</v>
      </c>
      <c r="R3953" s="149">
        <v>1</v>
      </c>
      <c r="S3953" s="148" t="s">
        <v>9</v>
      </c>
      <c r="T3953" s="149">
        <v>20231</v>
      </c>
      <c r="U3953" s="149" t="s">
        <v>4007</v>
      </c>
      <c r="V3953" s="149">
        <f>IF(ActividadesCom[[#This Row],[NIVEL 3]]&lt;&gt;0,VLOOKUP(ActividadesCom[[#This Row],[NIVEL 3]],Catálogo!A:B,2,FALSE),"")</f>
        <v>4</v>
      </c>
      <c r="W3953" s="149">
        <v>1</v>
      </c>
      <c r="X3953" s="148" t="s">
        <v>6316</v>
      </c>
      <c r="Y3953" s="149">
        <v>20241</v>
      </c>
      <c r="Z3953" s="149" t="s">
        <v>4008</v>
      </c>
      <c r="AA3953" s="149">
        <f>IF(ActividadesCom[[#This Row],[NIVEL 4]]&lt;&gt;0,VLOOKUP(ActividadesCom[[#This Row],[NIVEL 4]],Catálogo!A:B,2,FALSE),"")</f>
        <v>3</v>
      </c>
      <c r="AB3953" s="149">
        <v>2</v>
      </c>
      <c r="AC3953" s="148"/>
      <c r="AD3953" s="149"/>
      <c r="AE3953" s="149"/>
      <c r="AF3953" s="149" t="str">
        <f>IF(ActividadesCom[[#This Row],[NIVEL 5]]&lt;&gt;0,VLOOKUP(ActividadesCom[[#This Row],[NIVEL 5]],Catálogo!A:B,2,FALSE),"")</f>
        <v/>
      </c>
      <c r="AG3953" s="149"/>
    </row>
    <row r="3954" spans="1:34" ht="30" customHeight="1" x14ac:dyDescent="0.25">
      <c r="A3954" s="7">
        <v>22470276</v>
      </c>
      <c r="B3954" s="6" t="str">
        <f>VLOOKUP(ActividadesCom[[#This Row],[NO. DE CONTROL]],'LISTADO ESTUDIANTES'!A:C,2,FALSE)</f>
        <v xml:space="preserve">NOLASCO  TORRES  JOEL EMANUEL </v>
      </c>
      <c r="C3954" s="6" t="str">
        <f>VLOOKUP(ActividadesCom[[#This Row],[NO. DE CONTROL]],'LISTADO ESTUDIANTES'!A:C,3,FALSE)</f>
        <v>INGENIERIA EN SISTEMAS COMPUTACIONALES</v>
      </c>
      <c r="D3954" s="5" t="str">
        <f>VLOOKUP(ActividadesCom[[#This Row],[NO. DE CONTROL]],'LISTADO ESTUDIANTES'!A:D,4,FALSE)</f>
        <v>ACTIVO(A)</v>
      </c>
      <c r="E3954" s="7">
        <f>SUM(ActividadesCom[[#This Row],[CRÉD. 1]],ActividadesCom[[#This Row],[CRÉD. 2]],ActividadesCom[[#This Row],[CRÉD. 3]],ActividadesCom[[#This Row],[CRÉD. 4]],ActividadesCom[[#This Row],[CRÉD. 5]])</f>
        <v>5</v>
      </c>
      <c r="F3954" s="5">
        <f>IF(ActividadesCom[[#This Row],[ÚLTIMO SEMESTRE CON CRÉDITOS]]&gt;0,ROUND(AVERAGE(ActividadesCom[[#This Row],[VALOR NIVEL 5]],ActividadesCom[[#This Row],[VALOR NIVEL 4]],ActividadesCom[[#This Row],[VALOR NIVEL 3]],ActividadesCom[[#This Row],[VALOR NIVEL 2]],ActividadesCom[[#This Row],[VALOR NIVEL 1]]),0),"")</f>
        <v>3</v>
      </c>
      <c r="G3954" s="7" t="str">
        <f>IF(ActividadesCom[[#This Row],[PROMEDIO]]="","",IF(ActividadesCom[[#This Row],[PROMEDIO]]&gt;=4,"EXCELENTE",IF(ActividadesCom[[#This Row],[PROMEDIO]]&gt;=3,"NOTABLE",IF(ActividadesCom[[#This Row],[PROMEDIO]]&gt;=2,"BUENO",IF(ActividadesCom[[#This Row],[PROMEDIO]]=1,"SUFICIENTE","")))))</f>
        <v>NOTABLE</v>
      </c>
      <c r="H3954" s="5">
        <f>MAX(ActividadesCom[[#This Row],[PERÍODO 1]],ActividadesCom[[#This Row],[PERÍODO 2]],ActividadesCom[[#This Row],[PERÍODO 3]],ActividadesCom[[#This Row],[PERÍODO 4]],ActividadesCom[[#This Row],[PERÍODO 5]])</f>
        <v>20241</v>
      </c>
      <c r="I3954" s="6" t="s">
        <v>42</v>
      </c>
      <c r="J3954" s="5">
        <v>20223</v>
      </c>
      <c r="K3954" s="5" t="s">
        <v>4008</v>
      </c>
      <c r="L3954" s="5">
        <f>IF(ActividadesCom[[#This Row],[NIVEL 1]]&lt;&gt;0,VLOOKUP(ActividadesCom[[#This Row],[NIVEL 1]],Catálogo!A:B,2,FALSE),"")</f>
        <v>3</v>
      </c>
      <c r="M3954" s="5">
        <v>1</v>
      </c>
      <c r="N3954" s="6" t="s">
        <v>31</v>
      </c>
      <c r="O3954" s="5">
        <v>20231</v>
      </c>
      <c r="P3954" s="5" t="s">
        <v>4008</v>
      </c>
      <c r="Q3954" s="5">
        <f>IF(ActividadesCom[[#This Row],[NIVEL 2]]&lt;&gt;0,VLOOKUP(ActividadesCom[[#This Row],[NIVEL 2]],Catálogo!A:B,2,FALSE),"")</f>
        <v>3</v>
      </c>
      <c r="R3954" s="5">
        <v>1</v>
      </c>
      <c r="S3954" s="6" t="s">
        <v>31</v>
      </c>
      <c r="T3954" s="5">
        <v>20233</v>
      </c>
      <c r="U3954" s="5" t="s">
        <v>4021</v>
      </c>
      <c r="V3954" s="5">
        <f>IF(ActividadesCom[[#This Row],[NIVEL 3]]&lt;&gt;0,VLOOKUP(ActividadesCom[[#This Row],[NIVEL 3]],Catálogo!A:B,2,FALSE),"")</f>
        <v>2</v>
      </c>
      <c r="W3954" s="5">
        <v>1</v>
      </c>
      <c r="X3954" s="6" t="s">
        <v>9</v>
      </c>
      <c r="Y3954" s="5">
        <v>20233</v>
      </c>
      <c r="Z3954" s="5" t="s">
        <v>4008</v>
      </c>
      <c r="AA3954" s="5">
        <f>IF(ActividadesCom[[#This Row],[NIVEL 4]]&lt;&gt;0,VLOOKUP(ActividadesCom[[#This Row],[NIVEL 4]],Catálogo!A:B,2,FALSE),"")</f>
        <v>3</v>
      </c>
      <c r="AB3954" s="5">
        <v>1</v>
      </c>
      <c r="AC3954" s="6" t="s">
        <v>9</v>
      </c>
      <c r="AD3954" s="5">
        <v>20241</v>
      </c>
      <c r="AE3954" s="5" t="s">
        <v>4008</v>
      </c>
      <c r="AF3954" s="5">
        <f>IF(ActividadesCom[[#This Row],[NIVEL 5]]&lt;&gt;0,VLOOKUP(ActividadesCom[[#This Row],[NIVEL 5]],Catálogo!A:B,2,FALSE),"")</f>
        <v>3</v>
      </c>
      <c r="AG3954" s="5">
        <v>1</v>
      </c>
      <c r="AH3954" s="2"/>
    </row>
    <row r="3955" spans="1:34" ht="30" hidden="1" customHeight="1" x14ac:dyDescent="0.25">
      <c r="A3955" s="7">
        <v>22470277</v>
      </c>
      <c r="B3955" s="6" t="str">
        <f>VLOOKUP(ActividadesCom[[#This Row],[NO. DE CONTROL]],'LISTADO ESTUDIANTES'!A:C,2,FALSE)</f>
        <v>SANTANA CHI JARED</v>
      </c>
      <c r="C3955" s="6" t="str">
        <f>VLOOKUP(ActividadesCom[[#This Row],[NO. DE CONTROL]],'LISTADO ESTUDIANTES'!A:C,3,FALSE)</f>
        <v>INGENIERIA MECANICA</v>
      </c>
      <c r="D3955" s="5" t="str">
        <f>VLOOKUP(ActividadesCom[[#This Row],[NO. DE CONTROL]],'LISTADO ESTUDIANTES'!A:D,4,FALSE)</f>
        <v>EGRESADO(A)</v>
      </c>
      <c r="E3955" s="7">
        <f>SUM(ActividadesCom[[#This Row],[CRÉD. 1]],ActividadesCom[[#This Row],[CRÉD. 2]],ActividadesCom[[#This Row],[CRÉD. 3]],ActividadesCom[[#This Row],[CRÉD. 4]],ActividadesCom[[#This Row],[CRÉD. 5]])</f>
        <v>1</v>
      </c>
      <c r="F3955" s="5">
        <f>IF(ActividadesCom[[#This Row],[ÚLTIMO SEMESTRE CON CRÉDITOS]]&gt;0,ROUND(AVERAGE(ActividadesCom[[#This Row],[VALOR NIVEL 5]],ActividadesCom[[#This Row],[VALOR NIVEL 4]],ActividadesCom[[#This Row],[VALOR NIVEL 3]],ActividadesCom[[#This Row],[VALOR NIVEL 2]],ActividadesCom[[#This Row],[VALOR NIVEL 1]]),0),"")</f>
        <v>3</v>
      </c>
      <c r="G3955" s="7" t="str">
        <f>IF(ActividadesCom[[#This Row],[PROMEDIO]]="","",IF(ActividadesCom[[#This Row],[PROMEDIO]]&gt;=4,"EXCELENTE",IF(ActividadesCom[[#This Row],[PROMEDIO]]&gt;=3,"NOTABLE",IF(ActividadesCom[[#This Row],[PROMEDIO]]&gt;=2,"BUENO",IF(ActividadesCom[[#This Row],[PROMEDIO]]=1,"SUFICIENTE","")))))</f>
        <v>NOTABLE</v>
      </c>
      <c r="H3955" s="5">
        <f>MAX(ActividadesCom[[#This Row],[PERÍODO 1]],ActividadesCom[[#This Row],[PERÍODO 2]],ActividadesCom[[#This Row],[PERÍODO 3]],ActividadesCom[[#This Row],[PERÍODO 4]],ActividadesCom[[#This Row],[PERÍODO 5]])</f>
        <v>20223</v>
      </c>
      <c r="I3955" s="6" t="s">
        <v>34</v>
      </c>
      <c r="J3955" s="5">
        <v>20223</v>
      </c>
      <c r="K3955" s="5" t="s">
        <v>4008</v>
      </c>
      <c r="L3955" s="5">
        <f>IF(ActividadesCom[[#This Row],[NIVEL 1]]&lt;&gt;0,VLOOKUP(ActividadesCom[[#This Row],[NIVEL 1]],Catálogo!A:B,2,FALSE),"")</f>
        <v>3</v>
      </c>
      <c r="M3955" s="5">
        <v>1</v>
      </c>
      <c r="N3955" s="6"/>
      <c r="O3955" s="5"/>
      <c r="P3955" s="5"/>
      <c r="Q3955" s="5" t="str">
        <f>IF(ActividadesCom[[#This Row],[NIVEL 2]]&lt;&gt;0,VLOOKUP(ActividadesCom[[#This Row],[NIVEL 2]],Catálogo!A:B,2,FALSE),"")</f>
        <v/>
      </c>
      <c r="R3955" s="5"/>
      <c r="S3955" s="6"/>
      <c r="T3955" s="5"/>
      <c r="U3955" s="5"/>
      <c r="V3955" s="5" t="str">
        <f>IF(ActividadesCom[[#This Row],[NIVEL 3]]&lt;&gt;0,VLOOKUP(ActividadesCom[[#This Row],[NIVEL 3]],Catálogo!A:B,2,FALSE),"")</f>
        <v/>
      </c>
      <c r="W3955" s="5"/>
      <c r="X3955" s="6"/>
      <c r="Y3955" s="5"/>
      <c r="Z3955" s="5"/>
      <c r="AA3955" s="5" t="str">
        <f>IF(ActividadesCom[[#This Row],[NIVEL 4]]&lt;&gt;0,VLOOKUP(ActividadesCom[[#This Row],[NIVEL 4]],Catálogo!A:B,2,FALSE),"")</f>
        <v/>
      </c>
      <c r="AB3955" s="5"/>
      <c r="AC3955" s="6"/>
      <c r="AD3955" s="5"/>
      <c r="AE3955" s="5"/>
      <c r="AF3955" s="5" t="str">
        <f>IF(ActividadesCom[[#This Row],[NIVEL 5]]&lt;&gt;0,VLOOKUP(ActividadesCom[[#This Row],[NIVEL 5]],Catálogo!A:B,2,FALSE),"")</f>
        <v/>
      </c>
      <c r="AG3955" s="5"/>
      <c r="AH3955" s="2"/>
    </row>
    <row r="3956" spans="1:34" ht="30" customHeight="1" x14ac:dyDescent="0.25">
      <c r="A3956" s="7">
        <v>22470278</v>
      </c>
      <c r="B3956" s="6" t="str">
        <f>VLOOKUP(ActividadesCom[[#This Row],[NO. DE CONTROL]],'LISTADO ESTUDIANTES'!A:C,2,FALSE)</f>
        <v>REYES REYES JOAQUINA GUADALUPE</v>
      </c>
      <c r="C3956" s="6" t="str">
        <f>VLOOKUP(ActividadesCom[[#This Row],[NO. DE CONTROL]],'LISTADO ESTUDIANTES'!A:C,3,FALSE)</f>
        <v>ARQUITECTURA</v>
      </c>
      <c r="D3956" s="5" t="str">
        <f>VLOOKUP(ActividadesCom[[#This Row],[NO. DE CONTROL]],'LISTADO ESTUDIANTES'!A:D,4,FALSE)</f>
        <v>ACTIVO(A)</v>
      </c>
      <c r="E3956" s="7">
        <f>SUM(ActividadesCom[[#This Row],[CRÉD. 1]],ActividadesCom[[#This Row],[CRÉD. 2]],ActividadesCom[[#This Row],[CRÉD. 3]],ActividadesCom[[#This Row],[CRÉD. 4]],ActividadesCom[[#This Row],[CRÉD. 5]])</f>
        <v>3</v>
      </c>
      <c r="F3956" s="5">
        <f>IF(ActividadesCom[[#This Row],[ÚLTIMO SEMESTRE CON CRÉDITOS]]&gt;0,ROUND(AVERAGE(ActividadesCom[[#This Row],[VALOR NIVEL 5]],ActividadesCom[[#This Row],[VALOR NIVEL 4]],ActividadesCom[[#This Row],[VALOR NIVEL 3]],ActividadesCom[[#This Row],[VALOR NIVEL 2]],ActividadesCom[[#This Row],[VALOR NIVEL 1]]),0),"")</f>
        <v>3</v>
      </c>
      <c r="G3956" s="7" t="str">
        <f>IF(ActividadesCom[[#This Row],[PROMEDIO]]="","",IF(ActividadesCom[[#This Row],[PROMEDIO]]&gt;=4,"EXCELENTE",IF(ActividadesCom[[#This Row],[PROMEDIO]]&gt;=3,"NOTABLE",IF(ActividadesCom[[#This Row],[PROMEDIO]]&gt;=2,"BUENO",IF(ActividadesCom[[#This Row],[PROMEDIO]]=1,"SUFICIENTE","")))))</f>
        <v>NOTABLE</v>
      </c>
      <c r="H3956" s="5">
        <f>MAX(ActividadesCom[[#This Row],[PERÍODO 1]],ActividadesCom[[#This Row],[PERÍODO 2]],ActividadesCom[[#This Row],[PERÍODO 3]],ActividadesCom[[#This Row],[PERÍODO 4]],ActividadesCom[[#This Row],[PERÍODO 5]])</f>
        <v>20243</v>
      </c>
      <c r="I3956" s="6" t="s">
        <v>29</v>
      </c>
      <c r="J3956" s="5">
        <v>20233</v>
      </c>
      <c r="K3956" s="5" t="s">
        <v>4008</v>
      </c>
      <c r="L3956" s="5">
        <f>IF(ActividadesCom[[#This Row],[NIVEL 1]]&lt;&gt;0,VLOOKUP(ActividadesCom[[#This Row],[NIVEL 1]],Catálogo!A:B,2,FALSE),"")</f>
        <v>3</v>
      </c>
      <c r="M3956" s="5">
        <v>1</v>
      </c>
      <c r="N3956" s="6" t="s">
        <v>6340</v>
      </c>
      <c r="O3956" s="5">
        <v>20241</v>
      </c>
      <c r="P3956" s="5" t="s">
        <v>4007</v>
      </c>
      <c r="Q3956" s="5">
        <f>IF(ActividadesCom[[#This Row],[NIVEL 2]]&lt;&gt;0,VLOOKUP(ActividadesCom[[#This Row],[NIVEL 2]],Catálogo!A:B,2,FALSE),"")</f>
        <v>4</v>
      </c>
      <c r="R3956" s="5">
        <v>1</v>
      </c>
      <c r="S3956" s="6" t="s">
        <v>6725</v>
      </c>
      <c r="T3956" s="5">
        <v>20243</v>
      </c>
      <c r="U3956" s="5" t="s">
        <v>4021</v>
      </c>
      <c r="V3956" s="5">
        <f>IF(ActividadesCom[[#This Row],[NIVEL 3]]&lt;&gt;0,VLOOKUP(ActividadesCom[[#This Row],[NIVEL 3]],Catálogo!A:B,2,FALSE),"")</f>
        <v>2</v>
      </c>
      <c r="W3956" s="5">
        <v>1</v>
      </c>
      <c r="X3956" s="6"/>
      <c r="Y3956" s="5"/>
      <c r="Z3956" s="5"/>
      <c r="AA3956" s="5" t="str">
        <f>IF(ActividadesCom[[#This Row],[NIVEL 4]]&lt;&gt;0,VLOOKUP(ActividadesCom[[#This Row],[NIVEL 4]],Catálogo!A:B,2,FALSE),"")</f>
        <v/>
      </c>
      <c r="AB3956" s="5"/>
      <c r="AC3956" s="6"/>
      <c r="AD3956" s="5"/>
      <c r="AE3956" s="5"/>
      <c r="AF3956" s="5" t="str">
        <f>IF(ActividadesCom[[#This Row],[NIVEL 5]]&lt;&gt;0,VLOOKUP(ActividadesCom[[#This Row],[NIVEL 5]],Catálogo!A:B,2,FALSE),"")</f>
        <v/>
      </c>
      <c r="AG3956" s="5"/>
      <c r="AH3956" s="2"/>
    </row>
    <row r="3957" spans="1:34" ht="30" hidden="1" customHeight="1" x14ac:dyDescent="0.25">
      <c r="A3957" s="7">
        <v>22470279</v>
      </c>
      <c r="B3957" s="6" t="str">
        <f>VLOOKUP(ActividadesCom[[#This Row],[NO. DE CONTROL]],'LISTADO ESTUDIANTES'!A:C,2,FALSE)</f>
        <v>ORTIZ MAGAÑA LUIS GERARDO</v>
      </c>
      <c r="C3957" s="6" t="str">
        <f>VLOOKUP(ActividadesCom[[#This Row],[NO. DE CONTROL]],'LISTADO ESTUDIANTES'!A:C,3,FALSE)</f>
        <v>INGENIERIA EN SISTEMAS COMPUTACIONALES</v>
      </c>
      <c r="D3957" s="5" t="str">
        <f>VLOOKUP(ActividadesCom[[#This Row],[NO. DE CONTROL]],'LISTADO ESTUDIANTES'!A:D,4,FALSE)</f>
        <v>EGRESADO(A)</v>
      </c>
      <c r="E3957" s="7">
        <f>SUM(ActividadesCom[[#This Row],[CRÉD. 1]],ActividadesCom[[#This Row],[CRÉD. 2]],ActividadesCom[[#This Row],[CRÉD. 3]],ActividadesCom[[#This Row],[CRÉD. 4]],ActividadesCom[[#This Row],[CRÉD. 5]])</f>
        <v>0</v>
      </c>
      <c r="F3957" s="5" t="str">
        <f>IF(ActividadesCom[[#This Row],[ÚLTIMO SEMESTRE CON CRÉDITOS]]&gt;0,ROUND(AVERAGE(ActividadesCom[[#This Row],[VALOR NIVEL 5]],ActividadesCom[[#This Row],[VALOR NIVEL 4]],ActividadesCom[[#This Row],[VALOR NIVEL 3]],ActividadesCom[[#This Row],[VALOR NIVEL 2]],ActividadesCom[[#This Row],[VALOR NIVEL 1]]),0),"")</f>
        <v/>
      </c>
      <c r="G3957" s="7" t="str">
        <f>IF(ActividadesCom[[#This Row],[PROMEDIO]]="","",IF(ActividadesCom[[#This Row],[PROMEDIO]]&gt;=4,"EXCELENTE",IF(ActividadesCom[[#This Row],[PROMEDIO]]&gt;=3,"NOTABLE",IF(ActividadesCom[[#This Row],[PROMEDIO]]&gt;=2,"BUENO",IF(ActividadesCom[[#This Row],[PROMEDIO]]=1,"SUFICIENTE","")))))</f>
        <v/>
      </c>
      <c r="H3957" s="5">
        <f>MAX(ActividadesCom[[#This Row],[PERÍODO 1]],ActividadesCom[[#This Row],[PERÍODO 2]],ActividadesCom[[#This Row],[PERÍODO 3]],ActividadesCom[[#This Row],[PERÍODO 4]],ActividadesCom[[#This Row],[PERÍODO 5]])</f>
        <v>0</v>
      </c>
      <c r="I3957" s="6"/>
      <c r="J3957" s="5"/>
      <c r="K3957" s="5"/>
      <c r="L3957" s="5" t="str">
        <f>IF(ActividadesCom[[#This Row],[NIVEL 1]]&lt;&gt;0,VLOOKUP(ActividadesCom[[#This Row],[NIVEL 1]],Catálogo!A:B,2,FALSE),"")</f>
        <v/>
      </c>
      <c r="M3957" s="5"/>
      <c r="N3957" s="6"/>
      <c r="O3957" s="5"/>
      <c r="P3957" s="5"/>
      <c r="Q3957" s="5" t="str">
        <f>IF(ActividadesCom[[#This Row],[NIVEL 2]]&lt;&gt;0,VLOOKUP(ActividadesCom[[#This Row],[NIVEL 2]],Catálogo!A:B,2,FALSE),"")</f>
        <v/>
      </c>
      <c r="R3957" s="5"/>
      <c r="S3957" s="6"/>
      <c r="T3957" s="5"/>
      <c r="U3957" s="5"/>
      <c r="V3957" s="5" t="str">
        <f>IF(ActividadesCom[[#This Row],[NIVEL 3]]&lt;&gt;0,VLOOKUP(ActividadesCom[[#This Row],[NIVEL 3]],Catálogo!A:B,2,FALSE),"")</f>
        <v/>
      </c>
      <c r="W3957" s="5"/>
      <c r="X3957" s="6"/>
      <c r="Y3957" s="5"/>
      <c r="Z3957" s="5"/>
      <c r="AA3957" s="5" t="str">
        <f>IF(ActividadesCom[[#This Row],[NIVEL 4]]&lt;&gt;0,VLOOKUP(ActividadesCom[[#This Row],[NIVEL 4]],Catálogo!A:B,2,FALSE),"")</f>
        <v/>
      </c>
      <c r="AB3957" s="5"/>
      <c r="AC3957" s="6"/>
      <c r="AD3957" s="5"/>
      <c r="AE3957" s="5"/>
      <c r="AF3957" s="5" t="str">
        <f>IF(ActividadesCom[[#This Row],[NIVEL 5]]&lt;&gt;0,VLOOKUP(ActividadesCom[[#This Row],[NIVEL 5]],Catálogo!A:B,2,FALSE),"")</f>
        <v/>
      </c>
      <c r="AG3957" s="5"/>
      <c r="AH3957" s="2"/>
    </row>
    <row r="3958" spans="1:34" ht="30" customHeight="1" x14ac:dyDescent="0.25">
      <c r="A3958" s="7">
        <v>22470280</v>
      </c>
      <c r="B3958" s="6" t="str">
        <f>VLOOKUP(ActividadesCom[[#This Row],[NO. DE CONTROL]],'LISTADO ESTUDIANTES'!A:C,2,FALSE)</f>
        <v>CASTILLO TZEEK ODET AYRALI</v>
      </c>
      <c r="C3958" s="6" t="str">
        <f>VLOOKUP(ActividadesCom[[#This Row],[NO. DE CONTROL]],'LISTADO ESTUDIANTES'!A:C,3,FALSE)</f>
        <v>INGENIERIA EN SISTEMAS COMPUTACIONALES</v>
      </c>
      <c r="D3958" s="5" t="str">
        <f>VLOOKUP(ActividadesCom[[#This Row],[NO. DE CONTROL]],'LISTADO ESTUDIANTES'!A:D,4,FALSE)</f>
        <v>ACTIVO(A)</v>
      </c>
      <c r="E3958" s="7">
        <f>SUM(ActividadesCom[[#This Row],[CRÉD. 1]],ActividadesCom[[#This Row],[CRÉD. 2]],ActividadesCom[[#This Row],[CRÉD. 3]],ActividadesCom[[#This Row],[CRÉD. 4]],ActividadesCom[[#This Row],[CRÉD. 5]])</f>
        <v>3</v>
      </c>
      <c r="F3958" s="5">
        <f>IF(ActividadesCom[[#This Row],[ÚLTIMO SEMESTRE CON CRÉDITOS]]&gt;0,ROUND(AVERAGE(ActividadesCom[[#This Row],[VALOR NIVEL 5]],ActividadesCom[[#This Row],[VALOR NIVEL 4]],ActividadesCom[[#This Row],[VALOR NIVEL 3]],ActividadesCom[[#This Row],[VALOR NIVEL 2]],ActividadesCom[[#This Row],[VALOR NIVEL 1]]),0),"")</f>
        <v>4</v>
      </c>
      <c r="G3958" s="7" t="str">
        <f>IF(ActividadesCom[[#This Row],[PROMEDIO]]="","",IF(ActividadesCom[[#This Row],[PROMEDIO]]&gt;=4,"EXCELENTE",IF(ActividadesCom[[#This Row],[PROMEDIO]]&gt;=3,"NOTABLE",IF(ActividadesCom[[#This Row],[PROMEDIO]]&gt;=2,"BUENO",IF(ActividadesCom[[#This Row],[PROMEDIO]]=1,"SUFICIENTE","")))))</f>
        <v>EXCELENTE</v>
      </c>
      <c r="H3958" s="5">
        <f>MAX(ActividadesCom[[#This Row],[PERÍODO 1]],ActividadesCom[[#This Row],[PERÍODO 2]],ActividadesCom[[#This Row],[PERÍODO 3]],ActividadesCom[[#This Row],[PERÍODO 4]],ActividadesCom[[#This Row],[PERÍODO 5]])</f>
        <v>20253</v>
      </c>
      <c r="I3958" s="6" t="s">
        <v>6788</v>
      </c>
      <c r="J3958" s="5">
        <v>20251</v>
      </c>
      <c r="K3958" s="5" t="s">
        <v>4007</v>
      </c>
      <c r="L3958" s="5">
        <f>IF(ActividadesCom[[#This Row],[NIVEL 1]]&lt;&gt;0,VLOOKUP(ActividadesCom[[#This Row],[NIVEL 1]],Catálogo!A:B,2,FALSE),"")</f>
        <v>4</v>
      </c>
      <c r="M3958" s="5">
        <v>1</v>
      </c>
      <c r="N3958" s="6" t="s">
        <v>7274</v>
      </c>
      <c r="O3958" s="5">
        <v>20251</v>
      </c>
      <c r="P3958" s="5" t="s">
        <v>4007</v>
      </c>
      <c r="Q3958" s="5">
        <f>IF(ActividadesCom[[#This Row],[NIVEL 2]]&lt;&gt;0,VLOOKUP(ActividadesCom[[#This Row],[NIVEL 2]],Catálogo!A:B,2,FALSE),"")</f>
        <v>4</v>
      </c>
      <c r="R3958" s="5">
        <v>1</v>
      </c>
      <c r="S3958" s="6" t="s">
        <v>6341</v>
      </c>
      <c r="T3958" s="5">
        <v>20253</v>
      </c>
      <c r="U3958" s="5" t="s">
        <v>4007</v>
      </c>
      <c r="V3958" s="5">
        <f>IF(ActividadesCom[[#This Row],[NIVEL 3]]&lt;&gt;0,VLOOKUP(ActividadesCom[[#This Row],[NIVEL 3]],Catálogo!A:B,2,FALSE),"")</f>
        <v>4</v>
      </c>
      <c r="W3958" s="5">
        <v>1</v>
      </c>
      <c r="X3958" s="6"/>
      <c r="Y3958" s="5"/>
      <c r="Z3958" s="5"/>
      <c r="AA3958" s="5" t="str">
        <f>IF(ActividadesCom[[#This Row],[NIVEL 4]]&lt;&gt;0,VLOOKUP(ActividadesCom[[#This Row],[NIVEL 4]],Catálogo!A:B,2,FALSE),"")</f>
        <v/>
      </c>
      <c r="AB3958" s="5"/>
      <c r="AC3958" s="6"/>
      <c r="AD3958" s="5"/>
      <c r="AE3958" s="5"/>
      <c r="AF3958" s="5" t="str">
        <f>IF(ActividadesCom[[#This Row],[NIVEL 5]]&lt;&gt;0,VLOOKUP(ActividadesCom[[#This Row],[NIVEL 5]],Catálogo!A:B,2,FALSE),"")</f>
        <v/>
      </c>
      <c r="AG3958" s="5"/>
      <c r="AH3958" s="2"/>
    </row>
    <row r="3959" spans="1:34" ht="30" hidden="1" customHeight="1" x14ac:dyDescent="0.25">
      <c r="A3959" s="7">
        <v>22470281</v>
      </c>
      <c r="B3959" s="6" t="str">
        <f>VLOOKUP(ActividadesCom[[#This Row],[NO. DE CONTROL]],'LISTADO ESTUDIANTES'!A:C,2,FALSE)</f>
        <v>TAMAY CHAN SUEMI JAZMIN</v>
      </c>
      <c r="C3959" s="6" t="str">
        <f>VLOOKUP(ActividadesCom[[#This Row],[NO. DE CONTROL]],'LISTADO ESTUDIANTES'!A:C,3,FALSE)</f>
        <v>INGENIERIA CIVIL</v>
      </c>
      <c r="D3959" s="5" t="str">
        <f>VLOOKUP(ActividadesCom[[#This Row],[NO. DE CONTROL]],'LISTADO ESTUDIANTES'!A:D,4,FALSE)</f>
        <v>EGRESADO(A)</v>
      </c>
      <c r="E3959" s="7">
        <f>SUM(ActividadesCom[[#This Row],[CRÉD. 1]],ActividadesCom[[#This Row],[CRÉD. 2]],ActividadesCom[[#This Row],[CRÉD. 3]],ActividadesCom[[#This Row],[CRÉD. 4]],ActividadesCom[[#This Row],[CRÉD. 5]])</f>
        <v>2</v>
      </c>
      <c r="F3959" s="5">
        <f>IF(ActividadesCom[[#This Row],[ÚLTIMO SEMESTRE CON CRÉDITOS]]&gt;0,ROUND(AVERAGE(ActividadesCom[[#This Row],[VALOR NIVEL 5]],ActividadesCom[[#This Row],[VALOR NIVEL 4]],ActividadesCom[[#This Row],[VALOR NIVEL 3]],ActividadesCom[[#This Row],[VALOR NIVEL 2]],ActividadesCom[[#This Row],[VALOR NIVEL 1]]),0),"")</f>
        <v>4</v>
      </c>
      <c r="G3959" s="7" t="str">
        <f>IF(ActividadesCom[[#This Row],[PROMEDIO]]="","",IF(ActividadesCom[[#This Row],[PROMEDIO]]&gt;=4,"EXCELENTE",IF(ActividadesCom[[#This Row],[PROMEDIO]]&gt;=3,"NOTABLE",IF(ActividadesCom[[#This Row],[PROMEDIO]]&gt;=2,"BUENO",IF(ActividadesCom[[#This Row],[PROMEDIO]]=1,"SUFICIENTE","")))))</f>
        <v>EXCELENTE</v>
      </c>
      <c r="H3959" s="5">
        <f>MAX(ActividadesCom[[#This Row],[PERÍODO 1]],ActividadesCom[[#This Row],[PERÍODO 2]],ActividadesCom[[#This Row],[PERÍODO 3]],ActividadesCom[[#This Row],[PERÍODO 4]],ActividadesCom[[#This Row],[PERÍODO 5]])</f>
        <v>20231</v>
      </c>
      <c r="I3959" s="6" t="s">
        <v>5680</v>
      </c>
      <c r="J3959" s="5">
        <v>20223</v>
      </c>
      <c r="K3959" s="5" t="s">
        <v>4007</v>
      </c>
      <c r="L3959" s="5">
        <f>IF(ActividadesCom[[#This Row],[NIVEL 1]]&lt;&gt;0,VLOOKUP(ActividadesCom[[#This Row],[NIVEL 1]],Catálogo!A:B,2,FALSE),"")</f>
        <v>4</v>
      </c>
      <c r="M3959" s="5">
        <v>1</v>
      </c>
      <c r="N3959" s="6" t="s">
        <v>615</v>
      </c>
      <c r="O3959" s="5">
        <v>20231</v>
      </c>
      <c r="P3959" s="5" t="s">
        <v>4008</v>
      </c>
      <c r="Q3959" s="5">
        <f>IF(ActividadesCom[[#This Row],[NIVEL 2]]&lt;&gt;0,VLOOKUP(ActividadesCom[[#This Row],[NIVEL 2]],Catálogo!A:B,2,FALSE),"")</f>
        <v>3</v>
      </c>
      <c r="R3959" s="5">
        <v>1</v>
      </c>
      <c r="S3959" s="6"/>
      <c r="T3959" s="5"/>
      <c r="U3959" s="5"/>
      <c r="V3959" s="5" t="str">
        <f>IF(ActividadesCom[[#This Row],[NIVEL 3]]&lt;&gt;0,VLOOKUP(ActividadesCom[[#This Row],[NIVEL 3]],Catálogo!A:B,2,FALSE),"")</f>
        <v/>
      </c>
      <c r="W3959" s="5"/>
      <c r="X3959" s="6"/>
      <c r="Y3959" s="5"/>
      <c r="Z3959" s="5"/>
      <c r="AA3959" s="5" t="str">
        <f>IF(ActividadesCom[[#This Row],[NIVEL 4]]&lt;&gt;0,VLOOKUP(ActividadesCom[[#This Row],[NIVEL 4]],Catálogo!A:B,2,FALSE),"")</f>
        <v/>
      </c>
      <c r="AB3959" s="5"/>
      <c r="AC3959" s="6"/>
      <c r="AD3959" s="5"/>
      <c r="AE3959" s="5"/>
      <c r="AF3959" s="5" t="str">
        <f>IF(ActividadesCom[[#This Row],[NIVEL 5]]&lt;&gt;0,VLOOKUP(ActividadesCom[[#This Row],[NIVEL 5]],Catálogo!A:B,2,FALSE),"")</f>
        <v/>
      </c>
      <c r="AG3959" s="5"/>
      <c r="AH3959" s="2"/>
    </row>
    <row r="3960" spans="1:34" ht="30" customHeight="1" x14ac:dyDescent="0.25">
      <c r="A3960" s="7">
        <v>22470283</v>
      </c>
      <c r="B3960" s="6" t="str">
        <f>VLOOKUP(ActividadesCom[[#This Row],[NO. DE CONTROL]],'LISTADO ESTUDIANTES'!A:C,2,FALSE)</f>
        <v>SANCHEZ ESPINOSA ALEXIS VLADIMIR</v>
      </c>
      <c r="C3960" s="6" t="str">
        <f>VLOOKUP(ActividadesCom[[#This Row],[NO. DE CONTROL]],'LISTADO ESTUDIANTES'!A:C,3,FALSE)</f>
        <v>INGENIERIA MECANICA</v>
      </c>
      <c r="D3960" s="5" t="str">
        <f>VLOOKUP(ActividadesCom[[#This Row],[NO. DE CONTROL]],'LISTADO ESTUDIANTES'!A:D,4,FALSE)</f>
        <v>ACTIVO(A)</v>
      </c>
      <c r="E3960" s="7">
        <f>SUM(ActividadesCom[[#This Row],[CRÉD. 1]],ActividadesCom[[#This Row],[CRÉD. 2]],ActividadesCom[[#This Row],[CRÉD. 3]],ActividadesCom[[#This Row],[CRÉD. 4]],ActividadesCom[[#This Row],[CRÉD. 5]])</f>
        <v>3</v>
      </c>
      <c r="F3960" s="5">
        <f>IF(ActividadesCom[[#This Row],[ÚLTIMO SEMESTRE CON CRÉDITOS]]&gt;0,ROUND(AVERAGE(ActividadesCom[[#This Row],[VALOR NIVEL 5]],ActividadesCom[[#This Row],[VALOR NIVEL 4]],ActividadesCom[[#This Row],[VALOR NIVEL 3]],ActividadesCom[[#This Row],[VALOR NIVEL 2]],ActividadesCom[[#This Row],[VALOR NIVEL 1]]),0),"")</f>
        <v>3</v>
      </c>
      <c r="G3960" s="7" t="str">
        <f>IF(ActividadesCom[[#This Row],[PROMEDIO]]="","",IF(ActividadesCom[[#This Row],[PROMEDIO]]&gt;=4,"EXCELENTE",IF(ActividadesCom[[#This Row],[PROMEDIO]]&gt;=3,"NOTABLE",IF(ActividadesCom[[#This Row],[PROMEDIO]]&gt;=2,"BUENO",IF(ActividadesCom[[#This Row],[PROMEDIO]]=1,"SUFICIENTE","")))))</f>
        <v>NOTABLE</v>
      </c>
      <c r="H3960" s="5">
        <f>MAX(ActividadesCom[[#This Row],[PERÍODO 1]],ActividadesCom[[#This Row],[PERÍODO 2]],ActividadesCom[[#This Row],[PERÍODO 3]],ActividadesCom[[#This Row],[PERÍODO 4]],ActividadesCom[[#This Row],[PERÍODO 5]])</f>
        <v>20251</v>
      </c>
      <c r="I3960" s="6" t="s">
        <v>6694</v>
      </c>
      <c r="J3960" s="5">
        <v>20241</v>
      </c>
      <c r="K3960" s="5" t="s">
        <v>4008</v>
      </c>
      <c r="L3960" s="5">
        <f>IF(ActividadesCom[[#This Row],[NIVEL 1]]&lt;&gt;0,VLOOKUP(ActividadesCom[[#This Row],[NIVEL 1]],Catálogo!A:B,2,FALSE),"")</f>
        <v>3</v>
      </c>
      <c r="M3960" s="5">
        <v>1</v>
      </c>
      <c r="N3960" s="6" t="s">
        <v>25</v>
      </c>
      <c r="O3960" s="5">
        <v>20243</v>
      </c>
      <c r="P3960" s="5" t="s">
        <v>4008</v>
      </c>
      <c r="Q3960" s="5">
        <f>IF(ActividadesCom[[#This Row],[NIVEL 2]]&lt;&gt;0,VLOOKUP(ActividadesCom[[#This Row],[NIVEL 2]],Catálogo!A:B,2,FALSE),"")</f>
        <v>3</v>
      </c>
      <c r="R3960" s="5">
        <v>1</v>
      </c>
      <c r="S3960" s="6" t="s">
        <v>25</v>
      </c>
      <c r="T3960" s="5">
        <v>20251</v>
      </c>
      <c r="U3960" s="5" t="s">
        <v>4021</v>
      </c>
      <c r="V3960" s="5">
        <f>IF(ActividadesCom[[#This Row],[NIVEL 3]]&lt;&gt;0,VLOOKUP(ActividadesCom[[#This Row],[NIVEL 3]],Catálogo!A:B,2,FALSE),"")</f>
        <v>2</v>
      </c>
      <c r="W3960" s="5">
        <v>1</v>
      </c>
      <c r="X3960" s="6"/>
      <c r="Y3960" s="5"/>
      <c r="Z3960" s="5"/>
      <c r="AA3960" s="5" t="str">
        <f>IF(ActividadesCom[[#This Row],[NIVEL 4]]&lt;&gt;0,VLOOKUP(ActividadesCom[[#This Row],[NIVEL 4]],Catálogo!A:B,2,FALSE),"")</f>
        <v/>
      </c>
      <c r="AB3960" s="5"/>
      <c r="AC3960" s="6"/>
      <c r="AD3960" s="5"/>
      <c r="AE3960" s="5"/>
      <c r="AF3960" s="5" t="str">
        <f>IF(ActividadesCom[[#This Row],[NIVEL 5]]&lt;&gt;0,VLOOKUP(ActividadesCom[[#This Row],[NIVEL 5]],Catálogo!A:B,2,FALSE),"")</f>
        <v/>
      </c>
      <c r="AG3960" s="5"/>
      <c r="AH3960" s="2"/>
    </row>
    <row r="3961" spans="1:34" s="151" customFormat="1" ht="30" customHeight="1" x14ac:dyDescent="0.25">
      <c r="A3961" s="147">
        <v>22470284</v>
      </c>
      <c r="B3961" s="148" t="str">
        <f>VLOOKUP(ActividadesCom[[#This Row],[NO. DE CONTROL]],'LISTADO ESTUDIANTES'!A:C,2,FALSE)</f>
        <v xml:space="preserve">ROCHA  VELUETA  EZEQUIEL ISAIAS </v>
      </c>
      <c r="C3961" s="148" t="str">
        <f>VLOOKUP(ActividadesCom[[#This Row],[NO. DE CONTROL]],'LISTADO ESTUDIANTES'!A:C,3,FALSE)</f>
        <v>INGENIERIA EN GESTION EMPRESARIAL</v>
      </c>
      <c r="D3961" s="149" t="str">
        <f>VLOOKUP(ActividadesCom[[#This Row],[NO. DE CONTROL]],'LISTADO ESTUDIANTES'!A:D,4,FALSE)</f>
        <v>ACTIVO(A)</v>
      </c>
      <c r="E3961" s="147">
        <f>SUM(ActividadesCom[[#This Row],[CRÉD. 1]],ActividadesCom[[#This Row],[CRÉD. 2]],ActividadesCom[[#This Row],[CRÉD. 3]],ActividadesCom[[#This Row],[CRÉD. 4]],ActividadesCom[[#This Row],[CRÉD. 5]])</f>
        <v>5</v>
      </c>
      <c r="F3961" s="149">
        <f>IF(ActividadesCom[[#This Row],[ÚLTIMO SEMESTRE CON CRÉDITOS]]&gt;0,ROUND(AVERAGE(ActividadesCom[[#This Row],[VALOR NIVEL 5]],ActividadesCom[[#This Row],[VALOR NIVEL 4]],ActividadesCom[[#This Row],[VALOR NIVEL 3]],ActividadesCom[[#This Row],[VALOR NIVEL 2]],ActividadesCom[[#This Row],[VALOR NIVEL 1]]),0),"")</f>
        <v>4</v>
      </c>
      <c r="G3961" s="147" t="str">
        <f>IF(ActividadesCom[[#This Row],[PROMEDIO]]="","",IF(ActividadesCom[[#This Row],[PROMEDIO]]&gt;=4,"EXCELENTE",IF(ActividadesCom[[#This Row],[PROMEDIO]]&gt;=3,"NOTABLE",IF(ActividadesCom[[#This Row],[PROMEDIO]]&gt;=2,"BUENO",IF(ActividadesCom[[#This Row],[PROMEDIO]]=1,"SUFICIENTE","")))))</f>
        <v>EXCELENTE</v>
      </c>
      <c r="H3961" s="149">
        <f>MAX(ActividadesCom[[#This Row],[PERÍODO 1]],ActividadesCom[[#This Row],[PERÍODO 2]],ActividadesCom[[#This Row],[PERÍODO 3]],ActividadesCom[[#This Row],[PERÍODO 4]],ActividadesCom[[#This Row],[PERÍODO 5]])</f>
        <v>20241</v>
      </c>
      <c r="I3961" s="148" t="s">
        <v>5702</v>
      </c>
      <c r="J3961" s="149">
        <v>20223</v>
      </c>
      <c r="K3961" s="149" t="s">
        <v>4007</v>
      </c>
      <c r="L3961" s="149">
        <f>IF(ActividadesCom[[#This Row],[NIVEL 1]]&lt;&gt;0,VLOOKUP(ActividadesCom[[#This Row],[NIVEL 1]],Catálogo!A:B,2,FALSE),"")</f>
        <v>4</v>
      </c>
      <c r="M3961" s="149">
        <v>1</v>
      </c>
      <c r="N3961" s="148" t="s">
        <v>5717</v>
      </c>
      <c r="O3961" s="149">
        <v>20223</v>
      </c>
      <c r="P3961" s="149" t="s">
        <v>4007</v>
      </c>
      <c r="Q3961" s="149">
        <f>IF(ActividadesCom[[#This Row],[NIVEL 2]]&lt;&gt;0,VLOOKUP(ActividadesCom[[#This Row],[NIVEL 2]],Catálogo!A:B,2,FALSE),"")</f>
        <v>4</v>
      </c>
      <c r="R3961" s="149">
        <v>1</v>
      </c>
      <c r="S3961" s="148" t="s">
        <v>9</v>
      </c>
      <c r="T3961" s="149">
        <v>20231</v>
      </c>
      <c r="U3961" s="149" t="s">
        <v>4007</v>
      </c>
      <c r="V3961" s="149">
        <f>IF(ActividadesCom[[#This Row],[NIVEL 3]]&lt;&gt;0,VLOOKUP(ActividadesCom[[#This Row],[NIVEL 3]],Catálogo!A:B,2,FALSE),"")</f>
        <v>4</v>
      </c>
      <c r="W3961" s="149">
        <v>1</v>
      </c>
      <c r="X3961" s="148" t="s">
        <v>6316</v>
      </c>
      <c r="Y3961" s="149">
        <v>20241</v>
      </c>
      <c r="Z3961" s="149" t="s">
        <v>4008</v>
      </c>
      <c r="AA3961" s="149">
        <f>IF(ActividadesCom[[#This Row],[NIVEL 4]]&lt;&gt;0,VLOOKUP(ActividadesCom[[#This Row],[NIVEL 4]],Catálogo!A:B,2,FALSE),"")</f>
        <v>3</v>
      </c>
      <c r="AB3961" s="149">
        <v>2</v>
      </c>
      <c r="AC3961" s="148"/>
      <c r="AD3961" s="149"/>
      <c r="AE3961" s="149"/>
      <c r="AF3961" s="149" t="str">
        <f>IF(ActividadesCom[[#This Row],[NIVEL 5]]&lt;&gt;0,VLOOKUP(ActividadesCom[[#This Row],[NIVEL 5]],Catálogo!A:B,2,FALSE),"")</f>
        <v/>
      </c>
      <c r="AG3961" s="149"/>
    </row>
    <row r="3962" spans="1:34" ht="30" hidden="1" customHeight="1" x14ac:dyDescent="0.25">
      <c r="A3962" s="7">
        <v>22470285</v>
      </c>
      <c r="B3962" s="6" t="str">
        <f>VLOOKUP(ActividadesCom[[#This Row],[NO. DE CONTROL]],'LISTADO ESTUDIANTES'!A:C,2,FALSE)</f>
        <v>CASTILLO CONIC BALTAZAR JOSE</v>
      </c>
      <c r="C3962" s="6" t="str">
        <f>VLOOKUP(ActividadesCom[[#This Row],[NO. DE CONTROL]],'LISTADO ESTUDIANTES'!A:C,3,FALSE)</f>
        <v>ARQUITECTURA</v>
      </c>
      <c r="D3962" s="5" t="str">
        <f>VLOOKUP(ActividadesCom[[#This Row],[NO. DE CONTROL]],'LISTADO ESTUDIANTES'!A:D,4,FALSE)</f>
        <v>EGRESADO(A)</v>
      </c>
      <c r="E3962" s="7">
        <f>SUM(ActividadesCom[[#This Row],[CRÉD. 1]],ActividadesCom[[#This Row],[CRÉD. 2]],ActividadesCom[[#This Row],[CRÉD. 3]],ActividadesCom[[#This Row],[CRÉD. 4]],ActividadesCom[[#This Row],[CRÉD. 5]])</f>
        <v>0</v>
      </c>
      <c r="F3962" s="5" t="str">
        <f>IF(ActividadesCom[[#This Row],[ÚLTIMO SEMESTRE CON CRÉDITOS]]&gt;0,ROUND(AVERAGE(ActividadesCom[[#This Row],[VALOR NIVEL 5]],ActividadesCom[[#This Row],[VALOR NIVEL 4]],ActividadesCom[[#This Row],[VALOR NIVEL 3]],ActividadesCom[[#This Row],[VALOR NIVEL 2]],ActividadesCom[[#This Row],[VALOR NIVEL 1]]),0),"")</f>
        <v/>
      </c>
      <c r="G3962" s="7" t="str">
        <f>IF(ActividadesCom[[#This Row],[PROMEDIO]]="","",IF(ActividadesCom[[#This Row],[PROMEDIO]]&gt;=4,"EXCELENTE",IF(ActividadesCom[[#This Row],[PROMEDIO]]&gt;=3,"NOTABLE",IF(ActividadesCom[[#This Row],[PROMEDIO]]&gt;=2,"BUENO",IF(ActividadesCom[[#This Row],[PROMEDIO]]=1,"SUFICIENTE","")))))</f>
        <v/>
      </c>
      <c r="H3962" s="5">
        <f>MAX(ActividadesCom[[#This Row],[PERÍODO 1]],ActividadesCom[[#This Row],[PERÍODO 2]],ActividadesCom[[#This Row],[PERÍODO 3]],ActividadesCom[[#This Row],[PERÍODO 4]],ActividadesCom[[#This Row],[PERÍODO 5]])</f>
        <v>0</v>
      </c>
      <c r="I3962" s="6"/>
      <c r="J3962" s="5"/>
      <c r="K3962" s="5"/>
      <c r="L3962" s="5" t="str">
        <f>IF(ActividadesCom[[#This Row],[NIVEL 1]]&lt;&gt;0,VLOOKUP(ActividadesCom[[#This Row],[NIVEL 1]],Catálogo!A:B,2,FALSE),"")</f>
        <v/>
      </c>
      <c r="M3962" s="5"/>
      <c r="N3962" s="6"/>
      <c r="O3962" s="5"/>
      <c r="P3962" s="5"/>
      <c r="Q3962" s="5" t="str">
        <f>IF(ActividadesCom[[#This Row],[NIVEL 2]]&lt;&gt;0,VLOOKUP(ActividadesCom[[#This Row],[NIVEL 2]],Catálogo!A:B,2,FALSE),"")</f>
        <v/>
      </c>
      <c r="R3962" s="5"/>
      <c r="S3962" s="6"/>
      <c r="T3962" s="5"/>
      <c r="U3962" s="5"/>
      <c r="V3962" s="5" t="str">
        <f>IF(ActividadesCom[[#This Row],[NIVEL 3]]&lt;&gt;0,VLOOKUP(ActividadesCom[[#This Row],[NIVEL 3]],Catálogo!A:B,2,FALSE),"")</f>
        <v/>
      </c>
      <c r="W3962" s="5"/>
      <c r="X3962" s="6"/>
      <c r="Y3962" s="5"/>
      <c r="Z3962" s="5"/>
      <c r="AA3962" s="5" t="str">
        <f>IF(ActividadesCom[[#This Row],[NIVEL 4]]&lt;&gt;0,VLOOKUP(ActividadesCom[[#This Row],[NIVEL 4]],Catálogo!A:B,2,FALSE),"")</f>
        <v/>
      </c>
      <c r="AB3962" s="5"/>
      <c r="AC3962" s="6"/>
      <c r="AD3962" s="5"/>
      <c r="AE3962" s="5"/>
      <c r="AF3962" s="5" t="str">
        <f>IF(ActividadesCom[[#This Row],[NIVEL 5]]&lt;&gt;0,VLOOKUP(ActividadesCom[[#This Row],[NIVEL 5]],Catálogo!A:B,2,FALSE),"")</f>
        <v/>
      </c>
      <c r="AG3962" s="5"/>
      <c r="AH3962" s="2"/>
    </row>
    <row r="3963" spans="1:34" s="151" customFormat="1" ht="30" customHeight="1" x14ac:dyDescent="0.25">
      <c r="A3963" s="147">
        <v>22470286</v>
      </c>
      <c r="B3963" s="148" t="str">
        <f>VLOOKUP(ActividadesCom[[#This Row],[NO. DE CONTROL]],'LISTADO ESTUDIANTES'!A:C,2,FALSE)</f>
        <v>VALLES ZURITA HECTOR MANUEL</v>
      </c>
      <c r="C3963" s="148" t="str">
        <f>VLOOKUP(ActividadesCom[[#This Row],[NO. DE CONTROL]],'LISTADO ESTUDIANTES'!A:C,3,FALSE)</f>
        <v>INGENIERIA INDUSTRIAL</v>
      </c>
      <c r="D3963" s="149" t="str">
        <f>VLOOKUP(ActividadesCom[[#This Row],[NO. DE CONTROL]],'LISTADO ESTUDIANTES'!A:D,4,FALSE)</f>
        <v>ACTIVO(A)</v>
      </c>
      <c r="E3963" s="147">
        <f>SUM(ActividadesCom[[#This Row],[CRÉD. 1]],ActividadesCom[[#This Row],[CRÉD. 2]],ActividadesCom[[#This Row],[CRÉD. 3]],ActividadesCom[[#This Row],[CRÉD. 4]],ActividadesCom[[#This Row],[CRÉD. 5]])</f>
        <v>5</v>
      </c>
      <c r="F3963" s="149">
        <f>IF(ActividadesCom[[#This Row],[ÚLTIMO SEMESTRE CON CRÉDITOS]]&gt;0,ROUND(AVERAGE(ActividadesCom[[#This Row],[VALOR NIVEL 5]],ActividadesCom[[#This Row],[VALOR NIVEL 4]],ActividadesCom[[#This Row],[VALOR NIVEL 3]],ActividadesCom[[#This Row],[VALOR NIVEL 2]],ActividadesCom[[#This Row],[VALOR NIVEL 1]]),0),"")</f>
        <v>4</v>
      </c>
      <c r="G3963" s="147" t="str">
        <f>IF(ActividadesCom[[#This Row],[PROMEDIO]]="","",IF(ActividadesCom[[#This Row],[PROMEDIO]]&gt;=4,"EXCELENTE",IF(ActividadesCom[[#This Row],[PROMEDIO]]&gt;=3,"NOTABLE",IF(ActividadesCom[[#This Row],[PROMEDIO]]&gt;=2,"BUENO",IF(ActividadesCom[[#This Row],[PROMEDIO]]=1,"SUFICIENTE","")))))</f>
        <v>EXCELENTE</v>
      </c>
      <c r="H3963" s="149">
        <f>MAX(ActividadesCom[[#This Row],[PERÍODO 1]],ActividadesCom[[#This Row],[PERÍODO 2]],ActividadesCom[[#This Row],[PERÍODO 3]],ActividadesCom[[#This Row],[PERÍODO 4]],ActividadesCom[[#This Row],[PERÍODO 5]])</f>
        <v>20231</v>
      </c>
      <c r="I3963" s="148" t="s">
        <v>25</v>
      </c>
      <c r="J3963" s="149">
        <v>20223</v>
      </c>
      <c r="K3963" s="149" t="s">
        <v>4008</v>
      </c>
      <c r="L3963" s="149">
        <f>IF(ActividadesCom[[#This Row],[NIVEL 1]]&lt;&gt;0,VLOOKUP(ActividadesCom[[#This Row],[NIVEL 1]],Catálogo!A:B,2,FALSE),"")</f>
        <v>3</v>
      </c>
      <c r="M3963" s="149">
        <v>1</v>
      </c>
      <c r="N3963" s="148" t="s">
        <v>5828</v>
      </c>
      <c r="O3963" s="149">
        <v>20231</v>
      </c>
      <c r="P3963" s="149" t="s">
        <v>4007</v>
      </c>
      <c r="Q3963" s="149">
        <f>IF(ActividadesCom[[#This Row],[NIVEL 2]]&lt;&gt;0,VLOOKUP(ActividadesCom[[#This Row],[NIVEL 2]],Catálogo!A:B,2,FALSE),"")</f>
        <v>4</v>
      </c>
      <c r="R3963" s="149">
        <v>1</v>
      </c>
      <c r="S3963" s="148" t="s">
        <v>615</v>
      </c>
      <c r="T3963" s="149">
        <v>20231</v>
      </c>
      <c r="U3963" s="149" t="s">
        <v>4008</v>
      </c>
      <c r="V3963" s="149">
        <f>IF(ActividadesCom[[#This Row],[NIVEL 3]]&lt;&gt;0,VLOOKUP(ActividadesCom[[#This Row],[NIVEL 3]],Catálogo!A:B,2,FALSE),"")</f>
        <v>3</v>
      </c>
      <c r="W3963" s="149">
        <v>1</v>
      </c>
      <c r="X3963" s="148" t="s">
        <v>9</v>
      </c>
      <c r="Y3963" s="149">
        <v>20223</v>
      </c>
      <c r="Z3963" s="149" t="s">
        <v>4007</v>
      </c>
      <c r="AA3963" s="149">
        <f>IF(ActividadesCom[[#This Row],[NIVEL 4]]&lt;&gt;0,VLOOKUP(ActividadesCom[[#This Row],[NIVEL 4]],Catálogo!A:B,2,FALSE),"")</f>
        <v>4</v>
      </c>
      <c r="AB3963" s="149">
        <v>1</v>
      </c>
      <c r="AC3963" s="148" t="s">
        <v>9</v>
      </c>
      <c r="AD3963" s="149">
        <v>20231</v>
      </c>
      <c r="AE3963" s="149" t="s">
        <v>4007</v>
      </c>
      <c r="AF3963" s="149">
        <f>IF(ActividadesCom[[#This Row],[NIVEL 5]]&lt;&gt;0,VLOOKUP(ActividadesCom[[#This Row],[NIVEL 5]],Catálogo!A:B,2,FALSE),"")</f>
        <v>4</v>
      </c>
      <c r="AG3963" s="149">
        <v>1</v>
      </c>
    </row>
    <row r="3964" spans="1:34" ht="30" hidden="1" customHeight="1" x14ac:dyDescent="0.25">
      <c r="A3964" s="7">
        <v>22470287</v>
      </c>
      <c r="B3964" s="6" t="str">
        <f>VLOOKUP(ActividadesCom[[#This Row],[NO. DE CONTROL]],'LISTADO ESTUDIANTES'!A:C,2,FALSE)</f>
        <v>VEGA LOEZA LEONEL JOAQUIN</v>
      </c>
      <c r="C3964" s="6" t="str">
        <f>VLOOKUP(ActividadesCom[[#This Row],[NO. DE CONTROL]],'LISTADO ESTUDIANTES'!A:C,3,FALSE)</f>
        <v>INGENIERIA EN SISTEMAS COMPUTACIONALES</v>
      </c>
      <c r="D3964" s="5" t="str">
        <f>VLOOKUP(ActividadesCom[[#This Row],[NO. DE CONTROL]],'LISTADO ESTUDIANTES'!A:D,4,FALSE)</f>
        <v>EGRESADO(A)</v>
      </c>
      <c r="E3964" s="7">
        <f>SUM(ActividadesCom[[#This Row],[CRÉD. 1]],ActividadesCom[[#This Row],[CRÉD. 2]],ActividadesCom[[#This Row],[CRÉD. 3]],ActividadesCom[[#This Row],[CRÉD. 4]],ActividadesCom[[#This Row],[CRÉD. 5]])</f>
        <v>1</v>
      </c>
      <c r="F3964" s="5">
        <f>IF(ActividadesCom[[#This Row],[ÚLTIMO SEMESTRE CON CRÉDITOS]]&gt;0,ROUND(AVERAGE(ActividadesCom[[#This Row],[VALOR NIVEL 5]],ActividadesCom[[#This Row],[VALOR NIVEL 4]],ActividadesCom[[#This Row],[VALOR NIVEL 3]],ActividadesCom[[#This Row],[VALOR NIVEL 2]],ActividadesCom[[#This Row],[VALOR NIVEL 1]]),0),"")</f>
        <v>3</v>
      </c>
      <c r="G3964" s="7" t="str">
        <f>IF(ActividadesCom[[#This Row],[PROMEDIO]]="","",IF(ActividadesCom[[#This Row],[PROMEDIO]]&gt;=4,"EXCELENTE",IF(ActividadesCom[[#This Row],[PROMEDIO]]&gt;=3,"NOTABLE",IF(ActividadesCom[[#This Row],[PROMEDIO]]&gt;=2,"BUENO",IF(ActividadesCom[[#This Row],[PROMEDIO]]=1,"SUFICIENTE","")))))</f>
        <v>NOTABLE</v>
      </c>
      <c r="H3964" s="5">
        <f>MAX(ActividadesCom[[#This Row],[PERÍODO 1]],ActividadesCom[[#This Row],[PERÍODO 2]],ActividadesCom[[#This Row],[PERÍODO 3]],ActividadesCom[[#This Row],[PERÍODO 4]],ActividadesCom[[#This Row],[PERÍODO 5]])</f>
        <v>20223</v>
      </c>
      <c r="I3964" s="6" t="s">
        <v>11</v>
      </c>
      <c r="J3964" s="5">
        <v>20223</v>
      </c>
      <c r="K3964" s="5" t="s">
        <v>4008</v>
      </c>
      <c r="L3964" s="5">
        <f>IF(ActividadesCom[[#This Row],[NIVEL 1]]&lt;&gt;0,VLOOKUP(ActividadesCom[[#This Row],[NIVEL 1]],Catálogo!A:B,2,FALSE),"")</f>
        <v>3</v>
      </c>
      <c r="M3964" s="5">
        <v>1</v>
      </c>
      <c r="N3964" s="6"/>
      <c r="O3964" s="5"/>
      <c r="P3964" s="5"/>
      <c r="Q3964" s="5" t="str">
        <f>IF(ActividadesCom[[#This Row],[NIVEL 2]]&lt;&gt;0,VLOOKUP(ActividadesCom[[#This Row],[NIVEL 2]],Catálogo!A:B,2,FALSE),"")</f>
        <v/>
      </c>
      <c r="R3964" s="5"/>
      <c r="S3964" s="6"/>
      <c r="T3964" s="5"/>
      <c r="U3964" s="5"/>
      <c r="V3964" s="5" t="str">
        <f>IF(ActividadesCom[[#This Row],[NIVEL 3]]&lt;&gt;0,VLOOKUP(ActividadesCom[[#This Row],[NIVEL 3]],Catálogo!A:B,2,FALSE),"")</f>
        <v/>
      </c>
      <c r="W3964" s="5"/>
      <c r="X3964" s="6"/>
      <c r="Y3964" s="5"/>
      <c r="Z3964" s="5"/>
      <c r="AA3964" s="5" t="str">
        <f>IF(ActividadesCom[[#This Row],[NIVEL 4]]&lt;&gt;0,VLOOKUP(ActividadesCom[[#This Row],[NIVEL 4]],Catálogo!A:B,2,FALSE),"")</f>
        <v/>
      </c>
      <c r="AB3964" s="5"/>
      <c r="AC3964" s="6"/>
      <c r="AD3964" s="5"/>
      <c r="AE3964" s="5"/>
      <c r="AF3964" s="5" t="str">
        <f>IF(ActividadesCom[[#This Row],[NIVEL 5]]&lt;&gt;0,VLOOKUP(ActividadesCom[[#This Row],[NIVEL 5]],Catálogo!A:B,2,FALSE),"")</f>
        <v/>
      </c>
      <c r="AG3964" s="5"/>
      <c r="AH3964" s="2"/>
    </row>
    <row r="3965" spans="1:34" s="151" customFormat="1" ht="30" customHeight="1" x14ac:dyDescent="0.25">
      <c r="A3965" s="147">
        <v>22470288</v>
      </c>
      <c r="B3965" s="148" t="str">
        <f>VLOOKUP(ActividadesCom[[#This Row],[NO. DE CONTROL]],'LISTADO ESTUDIANTES'!A:C,2,FALSE)</f>
        <v>SANTOS BAUTISTA KATERINE CANDELARIA</v>
      </c>
      <c r="C3965" s="148" t="str">
        <f>VLOOKUP(ActividadesCom[[#This Row],[NO. DE CONTROL]],'LISTADO ESTUDIANTES'!A:C,3,FALSE)</f>
        <v>INGENIERIA CIVIL</v>
      </c>
      <c r="D3965" s="149" t="str">
        <f>VLOOKUP(ActividadesCom[[#This Row],[NO. DE CONTROL]],'LISTADO ESTUDIANTES'!A:D,4,FALSE)</f>
        <v>ACTIVO(A)</v>
      </c>
      <c r="E3965" s="147">
        <f>SUM(ActividadesCom[[#This Row],[CRÉD. 1]],ActividadesCom[[#This Row],[CRÉD. 2]],ActividadesCom[[#This Row],[CRÉD. 3]],ActividadesCom[[#This Row],[CRÉD. 4]],ActividadesCom[[#This Row],[CRÉD. 5]])</f>
        <v>5</v>
      </c>
      <c r="F3965" s="149">
        <f>IF(ActividadesCom[[#This Row],[ÚLTIMO SEMESTRE CON CRÉDITOS]]&gt;0,ROUND(AVERAGE(ActividadesCom[[#This Row],[VALOR NIVEL 5]],ActividadesCom[[#This Row],[VALOR NIVEL 4]],ActividadesCom[[#This Row],[VALOR NIVEL 3]],ActividadesCom[[#This Row],[VALOR NIVEL 2]],ActividadesCom[[#This Row],[VALOR NIVEL 1]]),0),"")</f>
        <v>4</v>
      </c>
      <c r="G3965" s="147" t="str">
        <f>IF(ActividadesCom[[#This Row],[PROMEDIO]]="","",IF(ActividadesCom[[#This Row],[PROMEDIO]]&gt;=4,"EXCELENTE",IF(ActividadesCom[[#This Row],[PROMEDIO]]&gt;=3,"NOTABLE",IF(ActividadesCom[[#This Row],[PROMEDIO]]&gt;=2,"BUENO",IF(ActividadesCom[[#This Row],[PROMEDIO]]=1,"SUFICIENTE","")))))</f>
        <v>EXCELENTE</v>
      </c>
      <c r="H3965" s="149">
        <f>MAX(ActividadesCom[[#This Row],[PERÍODO 1]],ActividadesCom[[#This Row],[PERÍODO 2]],ActividadesCom[[#This Row],[PERÍODO 3]],ActividadesCom[[#This Row],[PERÍODO 4]],ActividadesCom[[#This Row],[PERÍODO 5]])</f>
        <v>20241</v>
      </c>
      <c r="I3965" s="148" t="s">
        <v>4815</v>
      </c>
      <c r="J3965" s="149">
        <v>20223</v>
      </c>
      <c r="K3965" s="149" t="s">
        <v>4007</v>
      </c>
      <c r="L3965" s="149">
        <f>IF(ActividadesCom[[#This Row],[NIVEL 1]]&lt;&gt;0,VLOOKUP(ActividadesCom[[#This Row],[NIVEL 1]],Catálogo!A:B,2,FALSE),"")</f>
        <v>4</v>
      </c>
      <c r="M3965" s="149">
        <v>1</v>
      </c>
      <c r="N3965" s="148" t="s">
        <v>5806</v>
      </c>
      <c r="O3965" s="149">
        <v>20231</v>
      </c>
      <c r="P3965" s="149" t="s">
        <v>4008</v>
      </c>
      <c r="Q3965" s="149">
        <f>IF(ActividadesCom[[#This Row],[NIVEL 2]]&lt;&gt;0,VLOOKUP(ActividadesCom[[#This Row],[NIVEL 2]],Catálogo!A:B,2,FALSE),"")</f>
        <v>3</v>
      </c>
      <c r="R3965" s="149">
        <v>1</v>
      </c>
      <c r="S3965" s="148" t="s">
        <v>3518</v>
      </c>
      <c r="T3965" s="149">
        <v>20231</v>
      </c>
      <c r="U3965" s="149" t="s">
        <v>4008</v>
      </c>
      <c r="V3965" s="149">
        <f>IF(ActividadesCom[[#This Row],[NIVEL 3]]&lt;&gt;0,VLOOKUP(ActividadesCom[[#This Row],[NIVEL 3]],Catálogo!A:B,2,FALSE),"")</f>
        <v>3</v>
      </c>
      <c r="W3965" s="149">
        <v>1</v>
      </c>
      <c r="X3965" s="148" t="s">
        <v>6340</v>
      </c>
      <c r="Y3965" s="149">
        <v>20241</v>
      </c>
      <c r="Z3965" s="149" t="s">
        <v>4007</v>
      </c>
      <c r="AA3965" s="149">
        <f>IF(ActividadesCom[[#This Row],[NIVEL 4]]&lt;&gt;0,VLOOKUP(ActividadesCom[[#This Row],[NIVEL 4]],Catálogo!A:B,2,FALSE),"")</f>
        <v>4</v>
      </c>
      <c r="AB3965" s="149">
        <v>2</v>
      </c>
      <c r="AC3965" s="148"/>
      <c r="AD3965" s="149"/>
      <c r="AE3965" s="149"/>
      <c r="AF3965" s="149" t="str">
        <f>IF(ActividadesCom[[#This Row],[NIVEL 5]]&lt;&gt;0,VLOOKUP(ActividadesCom[[#This Row],[NIVEL 5]],Catálogo!A:B,2,FALSE),"")</f>
        <v/>
      </c>
      <c r="AG3965" s="149"/>
    </row>
    <row r="3966" spans="1:34" ht="30" hidden="1" customHeight="1" x14ac:dyDescent="0.25">
      <c r="A3966" s="7">
        <v>22470289</v>
      </c>
      <c r="B3966" s="6" t="str">
        <f>VLOOKUP(ActividadesCom[[#This Row],[NO. DE CONTROL]],'LISTADO ESTUDIANTES'!A:C,2,FALSE)</f>
        <v>GONGORA CALAN JUAN BAUTISTA</v>
      </c>
      <c r="C3966" s="6" t="str">
        <f>VLOOKUP(ActividadesCom[[#This Row],[NO. DE CONTROL]],'LISTADO ESTUDIANTES'!A:C,3,FALSE)</f>
        <v>INGENIERIA CIVIL</v>
      </c>
      <c r="D3966" s="5" t="str">
        <f>VLOOKUP(ActividadesCom[[#This Row],[NO. DE CONTROL]],'LISTADO ESTUDIANTES'!A:D,4,FALSE)</f>
        <v>EGRESADO(A)</v>
      </c>
      <c r="E3966" s="7">
        <f>SUM(ActividadesCom[[#This Row],[CRÉD. 1]],ActividadesCom[[#This Row],[CRÉD. 2]],ActividadesCom[[#This Row],[CRÉD. 3]],ActividadesCom[[#This Row],[CRÉD. 4]],ActividadesCom[[#This Row],[CRÉD. 5]])</f>
        <v>0</v>
      </c>
      <c r="F3966" s="5" t="str">
        <f>IF(ActividadesCom[[#This Row],[ÚLTIMO SEMESTRE CON CRÉDITOS]]&gt;0,ROUND(AVERAGE(ActividadesCom[[#This Row],[VALOR NIVEL 5]],ActividadesCom[[#This Row],[VALOR NIVEL 4]],ActividadesCom[[#This Row],[VALOR NIVEL 3]],ActividadesCom[[#This Row],[VALOR NIVEL 2]],ActividadesCom[[#This Row],[VALOR NIVEL 1]]),0),"")</f>
        <v/>
      </c>
      <c r="G3966" s="7" t="str">
        <f>IF(ActividadesCom[[#This Row],[PROMEDIO]]="","",IF(ActividadesCom[[#This Row],[PROMEDIO]]&gt;=4,"EXCELENTE",IF(ActividadesCom[[#This Row],[PROMEDIO]]&gt;=3,"NOTABLE",IF(ActividadesCom[[#This Row],[PROMEDIO]]&gt;=2,"BUENO",IF(ActividadesCom[[#This Row],[PROMEDIO]]=1,"SUFICIENTE","")))))</f>
        <v/>
      </c>
      <c r="H3966" s="5">
        <f>MAX(ActividadesCom[[#This Row],[PERÍODO 1]],ActividadesCom[[#This Row],[PERÍODO 2]],ActividadesCom[[#This Row],[PERÍODO 3]],ActividadesCom[[#This Row],[PERÍODO 4]],ActividadesCom[[#This Row],[PERÍODO 5]])</f>
        <v>0</v>
      </c>
      <c r="I3966" s="6"/>
      <c r="J3966" s="5"/>
      <c r="K3966" s="5"/>
      <c r="L3966" s="5" t="str">
        <f>IF(ActividadesCom[[#This Row],[NIVEL 1]]&lt;&gt;0,VLOOKUP(ActividadesCom[[#This Row],[NIVEL 1]],Catálogo!A:B,2,FALSE),"")</f>
        <v/>
      </c>
      <c r="M3966" s="5"/>
      <c r="N3966" s="6"/>
      <c r="O3966" s="5"/>
      <c r="P3966" s="5"/>
      <c r="Q3966" s="5" t="str">
        <f>IF(ActividadesCom[[#This Row],[NIVEL 2]]&lt;&gt;0,VLOOKUP(ActividadesCom[[#This Row],[NIVEL 2]],Catálogo!A:B,2,FALSE),"")</f>
        <v/>
      </c>
      <c r="R3966" s="5"/>
      <c r="S3966" s="6"/>
      <c r="T3966" s="5"/>
      <c r="U3966" s="5"/>
      <c r="V3966" s="5" t="str">
        <f>IF(ActividadesCom[[#This Row],[NIVEL 3]]&lt;&gt;0,VLOOKUP(ActividadesCom[[#This Row],[NIVEL 3]],Catálogo!A:B,2,FALSE),"")</f>
        <v/>
      </c>
      <c r="W3966" s="5"/>
      <c r="X3966" s="6"/>
      <c r="Y3966" s="5"/>
      <c r="Z3966" s="5"/>
      <c r="AA3966" s="5" t="str">
        <f>IF(ActividadesCom[[#This Row],[NIVEL 4]]&lt;&gt;0,VLOOKUP(ActividadesCom[[#This Row],[NIVEL 4]],Catálogo!A:B,2,FALSE),"")</f>
        <v/>
      </c>
      <c r="AB3966" s="5"/>
      <c r="AC3966" s="6"/>
      <c r="AD3966" s="5"/>
      <c r="AE3966" s="5"/>
      <c r="AF3966" s="5" t="str">
        <f>IF(ActividadesCom[[#This Row],[NIVEL 5]]&lt;&gt;0,VLOOKUP(ActividadesCom[[#This Row],[NIVEL 5]],Catálogo!A:B,2,FALSE),"")</f>
        <v/>
      </c>
      <c r="AG3966" s="5"/>
      <c r="AH3966" s="2"/>
    </row>
    <row r="3967" spans="1:34" ht="30" hidden="1" customHeight="1" x14ac:dyDescent="0.25">
      <c r="A3967" s="7">
        <v>22470290</v>
      </c>
      <c r="B3967" s="6" t="str">
        <f>VLOOKUP(ActividadesCom[[#This Row],[NO. DE CONTROL]],'LISTADO ESTUDIANTES'!A:C,2,FALSE)</f>
        <v>PERERA HERNANDEZ LUIS FERNANDO</v>
      </c>
      <c r="C3967" s="6" t="str">
        <f>VLOOKUP(ActividadesCom[[#This Row],[NO. DE CONTROL]],'LISTADO ESTUDIANTES'!A:C,3,FALSE)</f>
        <v>INGENIERIA MECANICA</v>
      </c>
      <c r="D3967" s="5" t="str">
        <f>VLOOKUP(ActividadesCom[[#This Row],[NO. DE CONTROL]],'LISTADO ESTUDIANTES'!A:D,4,FALSE)</f>
        <v>EGRESADO(A)</v>
      </c>
      <c r="E3967" s="7">
        <f>SUM(ActividadesCom[[#This Row],[CRÉD. 1]],ActividadesCom[[#This Row],[CRÉD. 2]],ActividadesCom[[#This Row],[CRÉD. 3]],ActividadesCom[[#This Row],[CRÉD. 4]],ActividadesCom[[#This Row],[CRÉD. 5]])</f>
        <v>0</v>
      </c>
      <c r="F3967" s="5" t="str">
        <f>IF(ActividadesCom[[#This Row],[ÚLTIMO SEMESTRE CON CRÉDITOS]]&gt;0,ROUND(AVERAGE(ActividadesCom[[#This Row],[VALOR NIVEL 5]],ActividadesCom[[#This Row],[VALOR NIVEL 4]],ActividadesCom[[#This Row],[VALOR NIVEL 3]],ActividadesCom[[#This Row],[VALOR NIVEL 2]],ActividadesCom[[#This Row],[VALOR NIVEL 1]]),0),"")</f>
        <v/>
      </c>
      <c r="G3967" s="7" t="str">
        <f>IF(ActividadesCom[[#This Row],[PROMEDIO]]="","",IF(ActividadesCom[[#This Row],[PROMEDIO]]&gt;=4,"EXCELENTE",IF(ActividadesCom[[#This Row],[PROMEDIO]]&gt;=3,"NOTABLE",IF(ActividadesCom[[#This Row],[PROMEDIO]]&gt;=2,"BUENO",IF(ActividadesCom[[#This Row],[PROMEDIO]]=1,"SUFICIENTE","")))))</f>
        <v/>
      </c>
      <c r="H3967" s="5">
        <f>MAX(ActividadesCom[[#This Row],[PERÍODO 1]],ActividadesCom[[#This Row],[PERÍODO 2]],ActividadesCom[[#This Row],[PERÍODO 3]],ActividadesCom[[#This Row],[PERÍODO 4]],ActividadesCom[[#This Row],[PERÍODO 5]])</f>
        <v>0</v>
      </c>
      <c r="I3967" s="6"/>
      <c r="J3967" s="5"/>
      <c r="K3967" s="5"/>
      <c r="L3967" s="5" t="str">
        <f>IF(ActividadesCom[[#This Row],[NIVEL 1]]&lt;&gt;0,VLOOKUP(ActividadesCom[[#This Row],[NIVEL 1]],Catálogo!A:B,2,FALSE),"")</f>
        <v/>
      </c>
      <c r="M3967" s="5"/>
      <c r="N3967" s="6"/>
      <c r="O3967" s="5"/>
      <c r="P3967" s="5"/>
      <c r="Q3967" s="5" t="str">
        <f>IF(ActividadesCom[[#This Row],[NIVEL 2]]&lt;&gt;0,VLOOKUP(ActividadesCom[[#This Row],[NIVEL 2]],Catálogo!A:B,2,FALSE),"")</f>
        <v/>
      </c>
      <c r="R3967" s="5"/>
      <c r="S3967" s="6"/>
      <c r="T3967" s="5"/>
      <c r="U3967" s="5"/>
      <c r="V3967" s="5" t="str">
        <f>IF(ActividadesCom[[#This Row],[NIVEL 3]]&lt;&gt;0,VLOOKUP(ActividadesCom[[#This Row],[NIVEL 3]],Catálogo!A:B,2,FALSE),"")</f>
        <v/>
      </c>
      <c r="W3967" s="5"/>
      <c r="X3967" s="6"/>
      <c r="Y3967" s="5"/>
      <c r="Z3967" s="5"/>
      <c r="AA3967" s="5" t="str">
        <f>IF(ActividadesCom[[#This Row],[NIVEL 4]]&lt;&gt;0,VLOOKUP(ActividadesCom[[#This Row],[NIVEL 4]],Catálogo!A:B,2,FALSE),"")</f>
        <v/>
      </c>
      <c r="AB3967" s="5"/>
      <c r="AC3967" s="6"/>
      <c r="AD3967" s="5"/>
      <c r="AE3967" s="5"/>
      <c r="AF3967" s="5" t="str">
        <f>IF(ActividadesCom[[#This Row],[NIVEL 5]]&lt;&gt;0,VLOOKUP(ActividadesCom[[#This Row],[NIVEL 5]],Catálogo!A:B,2,FALSE),"")</f>
        <v/>
      </c>
      <c r="AG3967" s="5"/>
      <c r="AH3967" s="2"/>
    </row>
    <row r="3968" spans="1:34" ht="30" hidden="1" customHeight="1" x14ac:dyDescent="0.25">
      <c r="A3968" s="7">
        <v>22470291</v>
      </c>
      <c r="B3968" s="6" t="str">
        <f>VLOOKUP(ActividadesCom[[#This Row],[NO. DE CONTROL]],'LISTADO ESTUDIANTES'!A:C,2,FALSE)</f>
        <v>SANCHEZ PERERA JOSE ERUBIEL</v>
      </c>
      <c r="C3968" s="6" t="str">
        <f>VLOOKUP(ActividadesCom[[#This Row],[NO. DE CONTROL]],'LISTADO ESTUDIANTES'!A:C,3,FALSE)</f>
        <v>INGENIERIA MECANICA</v>
      </c>
      <c r="D3968" s="5" t="str">
        <f>VLOOKUP(ActividadesCom[[#This Row],[NO. DE CONTROL]],'LISTADO ESTUDIANTES'!A:D,4,FALSE)</f>
        <v>EGRESADO(A)</v>
      </c>
      <c r="E3968" s="7">
        <f>SUM(ActividadesCom[[#This Row],[CRÉD. 1]],ActividadesCom[[#This Row],[CRÉD. 2]],ActividadesCom[[#This Row],[CRÉD. 3]],ActividadesCom[[#This Row],[CRÉD. 4]],ActividadesCom[[#This Row],[CRÉD. 5]])</f>
        <v>0</v>
      </c>
      <c r="F3968" s="5" t="str">
        <f>IF(ActividadesCom[[#This Row],[ÚLTIMO SEMESTRE CON CRÉDITOS]]&gt;0,ROUND(AVERAGE(ActividadesCom[[#This Row],[VALOR NIVEL 5]],ActividadesCom[[#This Row],[VALOR NIVEL 4]],ActividadesCom[[#This Row],[VALOR NIVEL 3]],ActividadesCom[[#This Row],[VALOR NIVEL 2]],ActividadesCom[[#This Row],[VALOR NIVEL 1]]),0),"")</f>
        <v/>
      </c>
      <c r="G3968" s="7" t="str">
        <f>IF(ActividadesCom[[#This Row],[PROMEDIO]]="","",IF(ActividadesCom[[#This Row],[PROMEDIO]]&gt;=4,"EXCELENTE",IF(ActividadesCom[[#This Row],[PROMEDIO]]&gt;=3,"NOTABLE",IF(ActividadesCom[[#This Row],[PROMEDIO]]&gt;=2,"BUENO",IF(ActividadesCom[[#This Row],[PROMEDIO]]=1,"SUFICIENTE","")))))</f>
        <v/>
      </c>
      <c r="H3968" s="5">
        <f>MAX(ActividadesCom[[#This Row],[PERÍODO 1]],ActividadesCom[[#This Row],[PERÍODO 2]],ActividadesCom[[#This Row],[PERÍODO 3]],ActividadesCom[[#This Row],[PERÍODO 4]],ActividadesCom[[#This Row],[PERÍODO 5]])</f>
        <v>0</v>
      </c>
      <c r="I3968" s="6"/>
      <c r="J3968" s="5"/>
      <c r="K3968" s="5"/>
      <c r="L3968" s="5" t="str">
        <f>IF(ActividadesCom[[#This Row],[NIVEL 1]]&lt;&gt;0,VLOOKUP(ActividadesCom[[#This Row],[NIVEL 1]],Catálogo!A:B,2,FALSE),"")</f>
        <v/>
      </c>
      <c r="M3968" s="5"/>
      <c r="N3968" s="6"/>
      <c r="O3968" s="5"/>
      <c r="P3968" s="5"/>
      <c r="Q3968" s="5" t="str">
        <f>IF(ActividadesCom[[#This Row],[NIVEL 2]]&lt;&gt;0,VLOOKUP(ActividadesCom[[#This Row],[NIVEL 2]],Catálogo!A:B,2,FALSE),"")</f>
        <v/>
      </c>
      <c r="R3968" s="5"/>
      <c r="S3968" s="6"/>
      <c r="T3968" s="5"/>
      <c r="U3968" s="5"/>
      <c r="V3968" s="5" t="str">
        <f>IF(ActividadesCom[[#This Row],[NIVEL 3]]&lt;&gt;0,VLOOKUP(ActividadesCom[[#This Row],[NIVEL 3]],Catálogo!A:B,2,FALSE),"")</f>
        <v/>
      </c>
      <c r="W3968" s="5"/>
      <c r="X3968" s="6"/>
      <c r="Y3968" s="5"/>
      <c r="Z3968" s="5"/>
      <c r="AA3968" s="5" t="str">
        <f>IF(ActividadesCom[[#This Row],[NIVEL 4]]&lt;&gt;0,VLOOKUP(ActividadesCom[[#This Row],[NIVEL 4]],Catálogo!A:B,2,FALSE),"")</f>
        <v/>
      </c>
      <c r="AB3968" s="5"/>
      <c r="AC3968" s="6"/>
      <c r="AD3968" s="5"/>
      <c r="AE3968" s="5"/>
      <c r="AF3968" s="5" t="str">
        <f>IF(ActividadesCom[[#This Row],[NIVEL 5]]&lt;&gt;0,VLOOKUP(ActividadesCom[[#This Row],[NIVEL 5]],Catálogo!A:B,2,FALSE),"")</f>
        <v/>
      </c>
      <c r="AG3968" s="5"/>
      <c r="AH3968" s="2"/>
    </row>
    <row r="3969" spans="1:34" ht="30" hidden="1" customHeight="1" x14ac:dyDescent="0.25">
      <c r="A3969" s="7">
        <v>22470292</v>
      </c>
      <c r="B3969" s="6" t="str">
        <f>VLOOKUP(ActividadesCom[[#This Row],[NO. DE CONTROL]],'LISTADO ESTUDIANTES'!A:C,2,FALSE)</f>
        <v>LAGUNA  CARDEÑA  SANTIAGO ALONSO</v>
      </c>
      <c r="C3969" s="6" t="str">
        <f>VLOOKUP(ActividadesCom[[#This Row],[NO. DE CONTROL]],'LISTADO ESTUDIANTES'!A:C,3,FALSE)</f>
        <v>INGENIERIA MECANICA</v>
      </c>
      <c r="D3969" s="5" t="str">
        <f>VLOOKUP(ActividadesCom[[#This Row],[NO. DE CONTROL]],'LISTADO ESTUDIANTES'!A:D,4,FALSE)</f>
        <v>EGRESADO(A)</v>
      </c>
      <c r="E3969" s="7">
        <f>SUM(ActividadesCom[[#This Row],[CRÉD. 1]],ActividadesCom[[#This Row],[CRÉD. 2]],ActividadesCom[[#This Row],[CRÉD. 3]],ActividadesCom[[#This Row],[CRÉD. 4]],ActividadesCom[[#This Row],[CRÉD. 5]])</f>
        <v>0</v>
      </c>
      <c r="F3969" s="5" t="str">
        <f>IF(ActividadesCom[[#This Row],[ÚLTIMO SEMESTRE CON CRÉDITOS]]&gt;0,ROUND(AVERAGE(ActividadesCom[[#This Row],[VALOR NIVEL 5]],ActividadesCom[[#This Row],[VALOR NIVEL 4]],ActividadesCom[[#This Row],[VALOR NIVEL 3]],ActividadesCom[[#This Row],[VALOR NIVEL 2]],ActividadesCom[[#This Row],[VALOR NIVEL 1]]),0),"")</f>
        <v/>
      </c>
      <c r="G3969" s="7" t="str">
        <f>IF(ActividadesCom[[#This Row],[PROMEDIO]]="","",IF(ActividadesCom[[#This Row],[PROMEDIO]]&gt;=4,"EXCELENTE",IF(ActividadesCom[[#This Row],[PROMEDIO]]&gt;=3,"NOTABLE",IF(ActividadesCom[[#This Row],[PROMEDIO]]&gt;=2,"BUENO",IF(ActividadesCom[[#This Row],[PROMEDIO]]=1,"SUFICIENTE","")))))</f>
        <v/>
      </c>
      <c r="H3969" s="5">
        <f>MAX(ActividadesCom[[#This Row],[PERÍODO 1]],ActividadesCom[[#This Row],[PERÍODO 2]],ActividadesCom[[#This Row],[PERÍODO 3]],ActividadesCom[[#This Row],[PERÍODO 4]],ActividadesCom[[#This Row],[PERÍODO 5]])</f>
        <v>0</v>
      </c>
      <c r="I3969" s="6"/>
      <c r="J3969" s="5"/>
      <c r="K3969" s="5"/>
      <c r="L3969" s="5" t="str">
        <f>IF(ActividadesCom[[#This Row],[NIVEL 1]]&lt;&gt;0,VLOOKUP(ActividadesCom[[#This Row],[NIVEL 1]],Catálogo!A:B,2,FALSE),"")</f>
        <v/>
      </c>
      <c r="M3969" s="5"/>
      <c r="N3969" s="6"/>
      <c r="O3969" s="5"/>
      <c r="P3969" s="5"/>
      <c r="Q3969" s="5" t="str">
        <f>IF(ActividadesCom[[#This Row],[NIVEL 2]]&lt;&gt;0,VLOOKUP(ActividadesCom[[#This Row],[NIVEL 2]],Catálogo!A:B,2,FALSE),"")</f>
        <v/>
      </c>
      <c r="R3969" s="5"/>
      <c r="S3969" s="6"/>
      <c r="T3969" s="5"/>
      <c r="U3969" s="5"/>
      <c r="V3969" s="5" t="str">
        <f>IF(ActividadesCom[[#This Row],[NIVEL 3]]&lt;&gt;0,VLOOKUP(ActividadesCom[[#This Row],[NIVEL 3]],Catálogo!A:B,2,FALSE),"")</f>
        <v/>
      </c>
      <c r="W3969" s="5"/>
      <c r="X3969" s="6"/>
      <c r="Y3969" s="5"/>
      <c r="Z3969" s="5"/>
      <c r="AA3969" s="5" t="str">
        <f>IF(ActividadesCom[[#This Row],[NIVEL 4]]&lt;&gt;0,VLOOKUP(ActividadesCom[[#This Row],[NIVEL 4]],Catálogo!A:B,2,FALSE),"")</f>
        <v/>
      </c>
      <c r="AB3969" s="5"/>
      <c r="AC3969" s="6"/>
      <c r="AD3969" s="5"/>
      <c r="AE3969" s="5"/>
      <c r="AF3969" s="5" t="str">
        <f>IF(ActividadesCom[[#This Row],[NIVEL 5]]&lt;&gt;0,VLOOKUP(ActividadesCom[[#This Row],[NIVEL 5]],Catálogo!A:B,2,FALSE),"")</f>
        <v/>
      </c>
      <c r="AG3969" s="5"/>
      <c r="AH3969" s="2"/>
    </row>
    <row r="3970" spans="1:34" ht="30" hidden="1" customHeight="1" x14ac:dyDescent="0.25">
      <c r="A3970" s="7">
        <v>22470293</v>
      </c>
      <c r="B3970" s="6" t="str">
        <f>VLOOKUP(ActividadesCom[[#This Row],[NO. DE CONTROL]],'LISTADO ESTUDIANTES'!A:C,2,FALSE)</f>
        <v>LEON COLLI CESAR ANTONIO</v>
      </c>
      <c r="C3970" s="6" t="str">
        <f>VLOOKUP(ActividadesCom[[#This Row],[NO. DE CONTROL]],'LISTADO ESTUDIANTES'!A:C,3,FALSE)</f>
        <v>INGENIERIA QUIMICA</v>
      </c>
      <c r="D3970" s="5" t="str">
        <f>VLOOKUP(ActividadesCom[[#This Row],[NO. DE CONTROL]],'LISTADO ESTUDIANTES'!A:D,4,FALSE)</f>
        <v>EGRESADO(A)</v>
      </c>
      <c r="E3970" s="7">
        <f>SUM(ActividadesCom[[#This Row],[CRÉD. 1]],ActividadesCom[[#This Row],[CRÉD. 2]],ActividadesCom[[#This Row],[CRÉD. 3]],ActividadesCom[[#This Row],[CRÉD. 4]],ActividadesCom[[#This Row],[CRÉD. 5]])</f>
        <v>0</v>
      </c>
      <c r="F3970" s="5" t="str">
        <f>IF(ActividadesCom[[#This Row],[ÚLTIMO SEMESTRE CON CRÉDITOS]]&gt;0,ROUND(AVERAGE(ActividadesCom[[#This Row],[VALOR NIVEL 5]],ActividadesCom[[#This Row],[VALOR NIVEL 4]],ActividadesCom[[#This Row],[VALOR NIVEL 3]],ActividadesCom[[#This Row],[VALOR NIVEL 2]],ActividadesCom[[#This Row],[VALOR NIVEL 1]]),0),"")</f>
        <v/>
      </c>
      <c r="G3970" s="7" t="str">
        <f>IF(ActividadesCom[[#This Row],[PROMEDIO]]="","",IF(ActividadesCom[[#This Row],[PROMEDIO]]&gt;=4,"EXCELENTE",IF(ActividadesCom[[#This Row],[PROMEDIO]]&gt;=3,"NOTABLE",IF(ActividadesCom[[#This Row],[PROMEDIO]]&gt;=2,"BUENO",IF(ActividadesCom[[#This Row],[PROMEDIO]]=1,"SUFICIENTE","")))))</f>
        <v/>
      </c>
      <c r="H3970" s="5">
        <f>MAX(ActividadesCom[[#This Row],[PERÍODO 1]],ActividadesCom[[#This Row],[PERÍODO 2]],ActividadesCom[[#This Row],[PERÍODO 3]],ActividadesCom[[#This Row],[PERÍODO 4]],ActividadesCom[[#This Row],[PERÍODO 5]])</f>
        <v>0</v>
      </c>
      <c r="I3970" s="6"/>
      <c r="J3970" s="5"/>
      <c r="K3970" s="5"/>
      <c r="L3970" s="5" t="str">
        <f>IF(ActividadesCom[[#This Row],[NIVEL 1]]&lt;&gt;0,VLOOKUP(ActividadesCom[[#This Row],[NIVEL 1]],Catálogo!A:B,2,FALSE),"")</f>
        <v/>
      </c>
      <c r="M3970" s="5"/>
      <c r="N3970" s="6"/>
      <c r="O3970" s="5"/>
      <c r="P3970" s="5"/>
      <c r="Q3970" s="5" t="str">
        <f>IF(ActividadesCom[[#This Row],[NIVEL 2]]&lt;&gt;0,VLOOKUP(ActividadesCom[[#This Row],[NIVEL 2]],Catálogo!A:B,2,FALSE),"")</f>
        <v/>
      </c>
      <c r="R3970" s="5"/>
      <c r="S3970" s="6"/>
      <c r="T3970" s="5"/>
      <c r="U3970" s="5"/>
      <c r="V3970" s="5" t="str">
        <f>IF(ActividadesCom[[#This Row],[NIVEL 3]]&lt;&gt;0,VLOOKUP(ActividadesCom[[#This Row],[NIVEL 3]],Catálogo!A:B,2,FALSE),"")</f>
        <v/>
      </c>
      <c r="W3970" s="5"/>
      <c r="X3970" s="6"/>
      <c r="Y3970" s="5"/>
      <c r="Z3970" s="5"/>
      <c r="AA3970" s="5" t="str">
        <f>IF(ActividadesCom[[#This Row],[NIVEL 4]]&lt;&gt;0,VLOOKUP(ActividadesCom[[#This Row],[NIVEL 4]],Catálogo!A:B,2,FALSE),"")</f>
        <v/>
      </c>
      <c r="AB3970" s="5"/>
      <c r="AC3970" s="6"/>
      <c r="AD3970" s="5"/>
      <c r="AE3970" s="5"/>
      <c r="AF3970" s="5" t="str">
        <f>IF(ActividadesCom[[#This Row],[NIVEL 5]]&lt;&gt;0,VLOOKUP(ActividadesCom[[#This Row],[NIVEL 5]],Catálogo!A:B,2,FALSE),"")</f>
        <v/>
      </c>
      <c r="AG3970" s="5"/>
      <c r="AH3970" s="2"/>
    </row>
    <row r="3971" spans="1:34" ht="30" customHeight="1" x14ac:dyDescent="0.25">
      <c r="A3971" s="7">
        <v>22470294</v>
      </c>
      <c r="B3971" s="6" t="str">
        <f>VLOOKUP(ActividadesCom[[#This Row],[NO. DE CONTROL]],'LISTADO ESTUDIANTES'!A:C,2,FALSE)</f>
        <v>LARA  POOL ELIAS ANTONIO </v>
      </c>
      <c r="C3971" s="6" t="str">
        <f>VLOOKUP(ActividadesCom[[#This Row],[NO. DE CONTROL]],'LISTADO ESTUDIANTES'!A:C,3,FALSE)</f>
        <v>ARQUITECTURA</v>
      </c>
      <c r="D3971" s="5" t="str">
        <f>VLOOKUP(ActividadesCom[[#This Row],[NO. DE CONTROL]],'LISTADO ESTUDIANTES'!A:D,4,FALSE)</f>
        <v>ACTIVO(A)</v>
      </c>
      <c r="E3971" s="7">
        <f>SUM(ActividadesCom[[#This Row],[CRÉD. 1]],ActividadesCom[[#This Row],[CRÉD. 2]],ActividadesCom[[#This Row],[CRÉD. 3]],ActividadesCom[[#This Row],[CRÉD. 4]],ActividadesCom[[#This Row],[CRÉD. 5]])</f>
        <v>4</v>
      </c>
      <c r="F3971" s="5">
        <f>IF(ActividadesCom[[#This Row],[ÚLTIMO SEMESTRE CON CRÉDITOS]]&gt;0,ROUND(AVERAGE(ActividadesCom[[#This Row],[VALOR NIVEL 5]],ActividadesCom[[#This Row],[VALOR NIVEL 4]],ActividadesCom[[#This Row],[VALOR NIVEL 3]],ActividadesCom[[#This Row],[VALOR NIVEL 2]],ActividadesCom[[#This Row],[VALOR NIVEL 1]]),0),"")</f>
        <v>3</v>
      </c>
      <c r="G3971" s="7" t="str">
        <f>IF(ActividadesCom[[#This Row],[PROMEDIO]]="","",IF(ActividadesCom[[#This Row],[PROMEDIO]]&gt;=4,"EXCELENTE",IF(ActividadesCom[[#This Row],[PROMEDIO]]&gt;=3,"NOTABLE",IF(ActividadesCom[[#This Row],[PROMEDIO]]&gt;=2,"BUENO",IF(ActividadesCom[[#This Row],[PROMEDIO]]=1,"SUFICIENTE","")))))</f>
        <v>NOTABLE</v>
      </c>
      <c r="H3971" s="5">
        <f>MAX(ActividadesCom[[#This Row],[PERÍODO 1]],ActividadesCom[[#This Row],[PERÍODO 2]],ActividadesCom[[#This Row],[PERÍODO 3]],ActividadesCom[[#This Row],[PERÍODO 4]],ActividadesCom[[#This Row],[PERÍODO 5]])</f>
        <v>20243</v>
      </c>
      <c r="I3971" s="6" t="s">
        <v>11</v>
      </c>
      <c r="J3971" s="5">
        <v>20223</v>
      </c>
      <c r="K3971" s="5" t="s">
        <v>4021</v>
      </c>
      <c r="L3971" s="5">
        <f>IF(ActividadesCom[[#This Row],[NIVEL 1]]&lt;&gt;0,VLOOKUP(ActividadesCom[[#This Row],[NIVEL 1]],Catálogo!A:B,2,FALSE),"")</f>
        <v>2</v>
      </c>
      <c r="M3971" s="5">
        <v>1</v>
      </c>
      <c r="N3971" s="6" t="s">
        <v>6340</v>
      </c>
      <c r="O3971" s="5">
        <v>20241</v>
      </c>
      <c r="P3971" s="5" t="s">
        <v>4007</v>
      </c>
      <c r="Q3971" s="5">
        <f>IF(ActividadesCom[[#This Row],[NIVEL 2]]&lt;&gt;0,VLOOKUP(ActividadesCom[[#This Row],[NIVEL 2]],Catálogo!A:B,2,FALSE),"")</f>
        <v>4</v>
      </c>
      <c r="R3971" s="5">
        <v>2</v>
      </c>
      <c r="S3971" s="6" t="s">
        <v>6725</v>
      </c>
      <c r="T3971" s="5">
        <v>20243</v>
      </c>
      <c r="U3971" s="5" t="s">
        <v>4021</v>
      </c>
      <c r="V3971" s="5">
        <f>IF(ActividadesCom[[#This Row],[NIVEL 3]]&lt;&gt;0,VLOOKUP(ActividadesCom[[#This Row],[NIVEL 3]],Catálogo!A:B,2,FALSE),"")</f>
        <v>2</v>
      </c>
      <c r="W3971" s="5">
        <v>1</v>
      </c>
      <c r="X3971" s="6"/>
      <c r="Y3971" s="5"/>
      <c r="Z3971" s="5"/>
      <c r="AA3971" s="5" t="str">
        <f>IF(ActividadesCom[[#This Row],[NIVEL 4]]&lt;&gt;0,VLOOKUP(ActividadesCom[[#This Row],[NIVEL 4]],Catálogo!A:B,2,FALSE),"")</f>
        <v/>
      </c>
      <c r="AB3971" s="5"/>
      <c r="AC3971" s="6"/>
      <c r="AD3971" s="5"/>
      <c r="AE3971" s="5"/>
      <c r="AF3971" s="5" t="str">
        <f>IF(ActividadesCom[[#This Row],[NIVEL 5]]&lt;&gt;0,VLOOKUP(ActividadesCom[[#This Row],[NIVEL 5]],Catálogo!A:B,2,FALSE),"")</f>
        <v/>
      </c>
      <c r="AG3971" s="5"/>
      <c r="AH3971" s="2"/>
    </row>
    <row r="3972" spans="1:34" ht="30" hidden="1" customHeight="1" x14ac:dyDescent="0.25">
      <c r="A3972" s="7">
        <v>22470295</v>
      </c>
      <c r="B3972" s="6" t="str">
        <f>VLOOKUP(ActividadesCom[[#This Row],[NO. DE CONTROL]],'LISTADO ESTUDIANTES'!A:C,2,FALSE)</f>
        <v>ZUÑIGA CALZADA ITXIA XHUNELY</v>
      </c>
      <c r="C3972" s="6" t="str">
        <f>VLOOKUP(ActividadesCom[[#This Row],[NO. DE CONTROL]],'LISTADO ESTUDIANTES'!A:C,3,FALSE)</f>
        <v>INGENIERIA EN SISTEMAS COMPUTACIONALES</v>
      </c>
      <c r="D3972" s="5" t="str">
        <f>VLOOKUP(ActividadesCom[[#This Row],[NO. DE CONTROL]],'LISTADO ESTUDIANTES'!A:D,4,FALSE)</f>
        <v>EGRESADO(A)</v>
      </c>
      <c r="E3972" s="7">
        <f>SUM(ActividadesCom[[#This Row],[CRÉD. 1]],ActividadesCom[[#This Row],[CRÉD. 2]],ActividadesCom[[#This Row],[CRÉD. 3]],ActividadesCom[[#This Row],[CRÉD. 4]],ActividadesCom[[#This Row],[CRÉD. 5]])</f>
        <v>0</v>
      </c>
      <c r="F3972" s="5" t="str">
        <f>IF(ActividadesCom[[#This Row],[ÚLTIMO SEMESTRE CON CRÉDITOS]]&gt;0,ROUND(AVERAGE(ActividadesCom[[#This Row],[VALOR NIVEL 5]],ActividadesCom[[#This Row],[VALOR NIVEL 4]],ActividadesCom[[#This Row],[VALOR NIVEL 3]],ActividadesCom[[#This Row],[VALOR NIVEL 2]],ActividadesCom[[#This Row],[VALOR NIVEL 1]]),0),"")</f>
        <v/>
      </c>
      <c r="G3972" s="7" t="str">
        <f>IF(ActividadesCom[[#This Row],[PROMEDIO]]="","",IF(ActividadesCom[[#This Row],[PROMEDIO]]&gt;=4,"EXCELENTE",IF(ActividadesCom[[#This Row],[PROMEDIO]]&gt;=3,"NOTABLE",IF(ActividadesCom[[#This Row],[PROMEDIO]]&gt;=2,"BUENO",IF(ActividadesCom[[#This Row],[PROMEDIO]]=1,"SUFICIENTE","")))))</f>
        <v/>
      </c>
      <c r="H3972" s="5">
        <f>MAX(ActividadesCom[[#This Row],[PERÍODO 1]],ActividadesCom[[#This Row],[PERÍODO 2]],ActividadesCom[[#This Row],[PERÍODO 3]],ActividadesCom[[#This Row],[PERÍODO 4]],ActividadesCom[[#This Row],[PERÍODO 5]])</f>
        <v>0</v>
      </c>
      <c r="I3972" s="6"/>
      <c r="J3972" s="5"/>
      <c r="K3972" s="5"/>
      <c r="L3972" s="5" t="str">
        <f>IF(ActividadesCom[[#This Row],[NIVEL 1]]&lt;&gt;0,VLOOKUP(ActividadesCom[[#This Row],[NIVEL 1]],Catálogo!A:B,2,FALSE),"")</f>
        <v/>
      </c>
      <c r="M3972" s="5"/>
      <c r="N3972" s="6"/>
      <c r="O3972" s="5"/>
      <c r="P3972" s="5"/>
      <c r="Q3972" s="5" t="str">
        <f>IF(ActividadesCom[[#This Row],[NIVEL 2]]&lt;&gt;0,VLOOKUP(ActividadesCom[[#This Row],[NIVEL 2]],Catálogo!A:B,2,FALSE),"")</f>
        <v/>
      </c>
      <c r="R3972" s="5"/>
      <c r="S3972" s="6"/>
      <c r="T3972" s="5"/>
      <c r="U3972" s="5"/>
      <c r="V3972" s="5" t="str">
        <f>IF(ActividadesCom[[#This Row],[NIVEL 3]]&lt;&gt;0,VLOOKUP(ActividadesCom[[#This Row],[NIVEL 3]],Catálogo!A:B,2,FALSE),"")</f>
        <v/>
      </c>
      <c r="W3972" s="5"/>
      <c r="X3972" s="6"/>
      <c r="Y3972" s="5"/>
      <c r="Z3972" s="5"/>
      <c r="AA3972" s="5" t="str">
        <f>IF(ActividadesCom[[#This Row],[NIVEL 4]]&lt;&gt;0,VLOOKUP(ActividadesCom[[#This Row],[NIVEL 4]],Catálogo!A:B,2,FALSE),"")</f>
        <v/>
      </c>
      <c r="AB3972" s="5"/>
      <c r="AC3972" s="6"/>
      <c r="AD3972" s="5"/>
      <c r="AE3972" s="5"/>
      <c r="AF3972" s="5" t="str">
        <f>IF(ActividadesCom[[#This Row],[NIVEL 5]]&lt;&gt;0,VLOOKUP(ActividadesCom[[#This Row],[NIVEL 5]],Catálogo!A:B,2,FALSE),"")</f>
        <v/>
      </c>
      <c r="AG3972" s="5"/>
      <c r="AH3972" s="2"/>
    </row>
    <row r="3973" spans="1:34" ht="30" customHeight="1" x14ac:dyDescent="0.25">
      <c r="A3973" s="7">
        <v>22470296</v>
      </c>
      <c r="B3973" s="6" t="str">
        <f>VLOOKUP(ActividadesCom[[#This Row],[NO. DE CONTROL]],'LISTADO ESTUDIANTES'!A:C,2,FALSE)</f>
        <v>MORENO MARTAGON ROBERTO CARLOS</v>
      </c>
      <c r="C3973" s="6" t="str">
        <f>VLOOKUP(ActividadesCom[[#This Row],[NO. DE CONTROL]],'LISTADO ESTUDIANTES'!A:C,3,FALSE)</f>
        <v>INGENIERIA EN SISTEMAS COMPUTACIONALES</v>
      </c>
      <c r="D3973" s="5" t="str">
        <f>VLOOKUP(ActividadesCom[[#This Row],[NO. DE CONTROL]],'LISTADO ESTUDIANTES'!A:D,4,FALSE)</f>
        <v>ACTIVO(A)</v>
      </c>
      <c r="E3973" s="7">
        <f>SUM(ActividadesCom[[#This Row],[CRÉD. 1]],ActividadesCom[[#This Row],[CRÉD. 2]],ActividadesCom[[#This Row],[CRÉD. 3]],ActividadesCom[[#This Row],[CRÉD. 4]],ActividadesCom[[#This Row],[CRÉD. 5]])</f>
        <v>3</v>
      </c>
      <c r="F3973" s="5">
        <f>IF(ActividadesCom[[#This Row],[ÚLTIMO SEMESTRE CON CRÉDITOS]]&gt;0,ROUND(AVERAGE(ActividadesCom[[#This Row],[VALOR NIVEL 5]],ActividadesCom[[#This Row],[VALOR NIVEL 4]],ActividadesCom[[#This Row],[VALOR NIVEL 3]],ActividadesCom[[#This Row],[VALOR NIVEL 2]],ActividadesCom[[#This Row],[VALOR NIVEL 1]]),0),"")</f>
        <v>3</v>
      </c>
      <c r="G3973" s="7" t="str">
        <f>IF(ActividadesCom[[#This Row],[PROMEDIO]]="","",IF(ActividadesCom[[#This Row],[PROMEDIO]]&gt;=4,"EXCELENTE",IF(ActividadesCom[[#This Row],[PROMEDIO]]&gt;=3,"NOTABLE",IF(ActividadesCom[[#This Row],[PROMEDIO]]&gt;=2,"BUENO",IF(ActividadesCom[[#This Row],[PROMEDIO]]=1,"SUFICIENTE","")))))</f>
        <v>NOTABLE</v>
      </c>
      <c r="H3973" s="5">
        <f>MAX(ActividadesCom[[#This Row],[PERÍODO 1]],ActividadesCom[[#This Row],[PERÍODO 2]],ActividadesCom[[#This Row],[PERÍODO 3]],ActividadesCom[[#This Row],[PERÍODO 4]],ActividadesCom[[#This Row],[PERÍODO 5]])</f>
        <v>20251</v>
      </c>
      <c r="I3973" s="6" t="s">
        <v>42</v>
      </c>
      <c r="J3973" s="5">
        <v>20223</v>
      </c>
      <c r="K3973" s="5" t="s">
        <v>4008</v>
      </c>
      <c r="L3973" s="5">
        <f>IF(ActividadesCom[[#This Row],[NIVEL 1]]&lt;&gt;0,VLOOKUP(ActividadesCom[[#This Row],[NIVEL 1]],Catálogo!A:B,2,FALSE),"")</f>
        <v>3</v>
      </c>
      <c r="M3973" s="5">
        <v>1</v>
      </c>
      <c r="N3973" s="6" t="s">
        <v>23</v>
      </c>
      <c r="O3973" s="5">
        <v>20231</v>
      </c>
      <c r="P3973" s="5" t="s">
        <v>4007</v>
      </c>
      <c r="Q3973" s="5">
        <f>IF(ActividadesCom[[#This Row],[NIVEL 2]]&lt;&gt;0,VLOOKUP(ActividadesCom[[#This Row],[NIVEL 2]],Catálogo!A:B,2,FALSE),"")</f>
        <v>4</v>
      </c>
      <c r="R3973" s="5">
        <v>1</v>
      </c>
      <c r="S3973" s="6" t="s">
        <v>6713</v>
      </c>
      <c r="T3973" s="5">
        <v>20251</v>
      </c>
      <c r="U3973" s="5" t="s">
        <v>4008</v>
      </c>
      <c r="V3973" s="5">
        <f>IF(ActividadesCom[[#This Row],[NIVEL 3]]&lt;&gt;0,VLOOKUP(ActividadesCom[[#This Row],[NIVEL 3]],Catálogo!A:B,2,FALSE),"")</f>
        <v>3</v>
      </c>
      <c r="W3973" s="5">
        <v>1</v>
      </c>
      <c r="X3973" s="6"/>
      <c r="Y3973" s="5"/>
      <c r="Z3973" s="5"/>
      <c r="AA3973" s="5" t="str">
        <f>IF(ActividadesCom[[#This Row],[NIVEL 4]]&lt;&gt;0,VLOOKUP(ActividadesCom[[#This Row],[NIVEL 4]],Catálogo!A:B,2,FALSE),"")</f>
        <v/>
      </c>
      <c r="AB3973" s="5"/>
      <c r="AC3973" s="6"/>
      <c r="AD3973" s="5"/>
      <c r="AE3973" s="5"/>
      <c r="AF3973" s="5" t="str">
        <f>IF(ActividadesCom[[#This Row],[NIVEL 5]]&lt;&gt;0,VLOOKUP(ActividadesCom[[#This Row],[NIVEL 5]],Catálogo!A:B,2,FALSE),"")</f>
        <v/>
      </c>
      <c r="AG3973" s="5"/>
      <c r="AH3973" s="2"/>
    </row>
    <row r="3974" spans="1:34" ht="30" hidden="1" customHeight="1" x14ac:dyDescent="0.25">
      <c r="A3974" s="7">
        <v>22470297</v>
      </c>
      <c r="B3974" s="6" t="str">
        <f>VLOOKUP(ActividadesCom[[#This Row],[NO. DE CONTROL]],'LISTADO ESTUDIANTES'!A:C,2,FALSE)</f>
        <v>VAZQUEZ PEREZ AURI PAULINA </v>
      </c>
      <c r="C3974" s="6" t="str">
        <f>VLOOKUP(ActividadesCom[[#This Row],[NO. DE CONTROL]],'LISTADO ESTUDIANTES'!A:C,3,FALSE)</f>
        <v>INGENIERIA EN SISTEMAS COMPUTACIONALES</v>
      </c>
      <c r="D3974" s="5" t="str">
        <f>VLOOKUP(ActividadesCom[[#This Row],[NO. DE CONTROL]],'LISTADO ESTUDIANTES'!A:D,4,FALSE)</f>
        <v>EGRESADO(A)</v>
      </c>
      <c r="E3974" s="7">
        <f>SUM(ActividadesCom[[#This Row],[CRÉD. 1]],ActividadesCom[[#This Row],[CRÉD. 2]],ActividadesCom[[#This Row],[CRÉD. 3]],ActividadesCom[[#This Row],[CRÉD. 4]],ActividadesCom[[#This Row],[CRÉD. 5]])</f>
        <v>1</v>
      </c>
      <c r="F3974" s="5">
        <f>IF(ActividadesCom[[#This Row],[ÚLTIMO SEMESTRE CON CRÉDITOS]]&gt;0,ROUND(AVERAGE(ActividadesCom[[#This Row],[VALOR NIVEL 5]],ActividadesCom[[#This Row],[VALOR NIVEL 4]],ActividadesCom[[#This Row],[VALOR NIVEL 3]],ActividadesCom[[#This Row],[VALOR NIVEL 2]],ActividadesCom[[#This Row],[VALOR NIVEL 1]]),0),"")</f>
        <v>3</v>
      </c>
      <c r="G3974" s="7" t="str">
        <f>IF(ActividadesCom[[#This Row],[PROMEDIO]]="","",IF(ActividadesCom[[#This Row],[PROMEDIO]]&gt;=4,"EXCELENTE",IF(ActividadesCom[[#This Row],[PROMEDIO]]&gt;=3,"NOTABLE",IF(ActividadesCom[[#This Row],[PROMEDIO]]&gt;=2,"BUENO",IF(ActividadesCom[[#This Row],[PROMEDIO]]=1,"SUFICIENTE","")))))</f>
        <v>NOTABLE</v>
      </c>
      <c r="H3974" s="5">
        <f>MAX(ActividadesCom[[#This Row],[PERÍODO 1]],ActividadesCom[[#This Row],[PERÍODO 2]],ActividadesCom[[#This Row],[PERÍODO 3]],ActividadesCom[[#This Row],[PERÍODO 4]],ActividadesCom[[#This Row],[PERÍODO 5]])</f>
        <v>20223</v>
      </c>
      <c r="I3974" s="6" t="s">
        <v>25</v>
      </c>
      <c r="J3974" s="5">
        <v>20223</v>
      </c>
      <c r="K3974" s="5" t="s">
        <v>4008</v>
      </c>
      <c r="L3974" s="5">
        <f>IF(ActividadesCom[[#This Row],[NIVEL 1]]&lt;&gt;0,VLOOKUP(ActividadesCom[[#This Row],[NIVEL 1]],Catálogo!A:B,2,FALSE),"")</f>
        <v>3</v>
      </c>
      <c r="M3974" s="5">
        <v>1</v>
      </c>
      <c r="N3974" s="6"/>
      <c r="O3974" s="5"/>
      <c r="P3974" s="5"/>
      <c r="Q3974" s="5" t="str">
        <f>IF(ActividadesCom[[#This Row],[NIVEL 2]]&lt;&gt;0,VLOOKUP(ActividadesCom[[#This Row],[NIVEL 2]],Catálogo!A:B,2,FALSE),"")</f>
        <v/>
      </c>
      <c r="R3974" s="5"/>
      <c r="S3974" s="6"/>
      <c r="T3974" s="5"/>
      <c r="U3974" s="5"/>
      <c r="V3974" s="5" t="str">
        <f>IF(ActividadesCom[[#This Row],[NIVEL 3]]&lt;&gt;0,VLOOKUP(ActividadesCom[[#This Row],[NIVEL 3]],Catálogo!A:B,2,FALSE),"")</f>
        <v/>
      </c>
      <c r="W3974" s="5"/>
      <c r="X3974" s="6"/>
      <c r="Y3974" s="5"/>
      <c r="Z3974" s="5"/>
      <c r="AA3974" s="5" t="str">
        <f>IF(ActividadesCom[[#This Row],[NIVEL 4]]&lt;&gt;0,VLOOKUP(ActividadesCom[[#This Row],[NIVEL 4]],Catálogo!A:B,2,FALSE),"")</f>
        <v/>
      </c>
      <c r="AB3974" s="5"/>
      <c r="AC3974" s="6"/>
      <c r="AD3974" s="5"/>
      <c r="AE3974" s="5"/>
      <c r="AF3974" s="5" t="str">
        <f>IF(ActividadesCom[[#This Row],[NIVEL 5]]&lt;&gt;0,VLOOKUP(ActividadesCom[[#This Row],[NIVEL 5]],Catálogo!A:B,2,FALSE),"")</f>
        <v/>
      </c>
      <c r="AG3974" s="5"/>
      <c r="AH3974" s="2"/>
    </row>
    <row r="3975" spans="1:34" ht="30" hidden="1" customHeight="1" x14ac:dyDescent="0.25">
      <c r="A3975" s="7">
        <v>22470298</v>
      </c>
      <c r="B3975" s="6" t="str">
        <f>VLOOKUP(ActividadesCom[[#This Row],[NO. DE CONTROL]],'LISTADO ESTUDIANTES'!A:C,2,FALSE)</f>
        <v>AC QUEB JULIAN EDREI</v>
      </c>
      <c r="C3975" s="6" t="str">
        <f>VLOOKUP(ActividadesCom[[#This Row],[NO. DE CONTROL]],'LISTADO ESTUDIANTES'!A:C,3,FALSE)</f>
        <v>INGENIERIA CIVIL</v>
      </c>
      <c r="D3975" s="5" t="str">
        <f>VLOOKUP(ActividadesCom[[#This Row],[NO. DE CONTROL]],'LISTADO ESTUDIANTES'!A:D,4,FALSE)</f>
        <v>EGRESADO(A)</v>
      </c>
      <c r="E3975" s="7">
        <f>SUM(ActividadesCom[[#This Row],[CRÉD. 1]],ActividadesCom[[#This Row],[CRÉD. 2]],ActividadesCom[[#This Row],[CRÉD. 3]],ActividadesCom[[#This Row],[CRÉD. 4]],ActividadesCom[[#This Row],[CRÉD. 5]])</f>
        <v>0</v>
      </c>
      <c r="F3975" s="5" t="str">
        <f>IF(ActividadesCom[[#This Row],[ÚLTIMO SEMESTRE CON CRÉDITOS]]&gt;0,ROUND(AVERAGE(ActividadesCom[[#This Row],[VALOR NIVEL 5]],ActividadesCom[[#This Row],[VALOR NIVEL 4]],ActividadesCom[[#This Row],[VALOR NIVEL 3]],ActividadesCom[[#This Row],[VALOR NIVEL 2]],ActividadesCom[[#This Row],[VALOR NIVEL 1]]),0),"")</f>
        <v/>
      </c>
      <c r="G3975" s="7" t="str">
        <f>IF(ActividadesCom[[#This Row],[PROMEDIO]]="","",IF(ActividadesCom[[#This Row],[PROMEDIO]]&gt;=4,"EXCELENTE",IF(ActividadesCom[[#This Row],[PROMEDIO]]&gt;=3,"NOTABLE",IF(ActividadesCom[[#This Row],[PROMEDIO]]&gt;=2,"BUENO",IF(ActividadesCom[[#This Row],[PROMEDIO]]=1,"SUFICIENTE","")))))</f>
        <v/>
      </c>
      <c r="H3975" s="5">
        <f>MAX(ActividadesCom[[#This Row],[PERÍODO 1]],ActividadesCom[[#This Row],[PERÍODO 2]],ActividadesCom[[#This Row],[PERÍODO 3]],ActividadesCom[[#This Row],[PERÍODO 4]],ActividadesCom[[#This Row],[PERÍODO 5]])</f>
        <v>0</v>
      </c>
      <c r="I3975" s="6"/>
      <c r="J3975" s="5"/>
      <c r="K3975" s="5"/>
      <c r="L3975" s="5" t="str">
        <f>IF(ActividadesCom[[#This Row],[NIVEL 1]]&lt;&gt;0,VLOOKUP(ActividadesCom[[#This Row],[NIVEL 1]],Catálogo!A:B,2,FALSE),"")</f>
        <v/>
      </c>
      <c r="M3975" s="5"/>
      <c r="N3975" s="6"/>
      <c r="O3975" s="5"/>
      <c r="P3975" s="5"/>
      <c r="Q3975" s="5" t="str">
        <f>IF(ActividadesCom[[#This Row],[NIVEL 2]]&lt;&gt;0,VLOOKUP(ActividadesCom[[#This Row],[NIVEL 2]],Catálogo!A:B,2,FALSE),"")</f>
        <v/>
      </c>
      <c r="R3975" s="5"/>
      <c r="S3975" s="6"/>
      <c r="T3975" s="5"/>
      <c r="U3975" s="5"/>
      <c r="V3975" s="5" t="str">
        <f>IF(ActividadesCom[[#This Row],[NIVEL 3]]&lt;&gt;0,VLOOKUP(ActividadesCom[[#This Row],[NIVEL 3]],Catálogo!A:B,2,FALSE),"")</f>
        <v/>
      </c>
      <c r="W3975" s="5"/>
      <c r="X3975" s="6"/>
      <c r="Y3975" s="5"/>
      <c r="Z3975" s="5"/>
      <c r="AA3975" s="5" t="str">
        <f>IF(ActividadesCom[[#This Row],[NIVEL 4]]&lt;&gt;0,VLOOKUP(ActividadesCom[[#This Row],[NIVEL 4]],Catálogo!A:B,2,FALSE),"")</f>
        <v/>
      </c>
      <c r="AB3975" s="5"/>
      <c r="AC3975" s="6"/>
      <c r="AD3975" s="5"/>
      <c r="AE3975" s="5"/>
      <c r="AF3975" s="5" t="str">
        <f>IF(ActividadesCom[[#This Row],[NIVEL 5]]&lt;&gt;0,VLOOKUP(ActividadesCom[[#This Row],[NIVEL 5]],Catálogo!A:B,2,FALSE),"")</f>
        <v/>
      </c>
      <c r="AG3975" s="5"/>
      <c r="AH3975" s="2"/>
    </row>
    <row r="3976" spans="1:34" ht="30" hidden="1" customHeight="1" x14ac:dyDescent="0.25">
      <c r="A3976" s="7">
        <v>22470299</v>
      </c>
      <c r="B3976" s="6" t="str">
        <f>VLOOKUP(ActividadesCom[[#This Row],[NO. DE CONTROL]],'LISTADO ESTUDIANTES'!A:C,2,FALSE)</f>
        <v>ESTRELLA PALESTINA DAVID ABRAHAM</v>
      </c>
      <c r="C3976" s="6" t="str">
        <f>VLOOKUP(ActividadesCom[[#This Row],[NO. DE CONTROL]],'LISTADO ESTUDIANTES'!A:C,3,FALSE)</f>
        <v>INGENIERIA CIVIL</v>
      </c>
      <c r="D3976" s="5" t="str">
        <f>VLOOKUP(ActividadesCom[[#This Row],[NO. DE CONTROL]],'LISTADO ESTUDIANTES'!A:D,4,FALSE)</f>
        <v>EGRESADO(A)</v>
      </c>
      <c r="E3976" s="7">
        <f>SUM(ActividadesCom[[#This Row],[CRÉD. 1]],ActividadesCom[[#This Row],[CRÉD. 2]],ActividadesCom[[#This Row],[CRÉD. 3]],ActividadesCom[[#This Row],[CRÉD. 4]],ActividadesCom[[#This Row],[CRÉD. 5]])</f>
        <v>2</v>
      </c>
      <c r="F3976" s="5">
        <f>IF(ActividadesCom[[#This Row],[ÚLTIMO SEMESTRE CON CRÉDITOS]]&gt;0,ROUND(AVERAGE(ActividadesCom[[#This Row],[VALOR NIVEL 5]],ActividadesCom[[#This Row],[VALOR NIVEL 4]],ActividadesCom[[#This Row],[VALOR NIVEL 3]],ActividadesCom[[#This Row],[VALOR NIVEL 2]],ActividadesCom[[#This Row],[VALOR NIVEL 1]]),0),"")</f>
        <v>4</v>
      </c>
      <c r="G3976" s="7" t="str">
        <f>IF(ActividadesCom[[#This Row],[PROMEDIO]]="","",IF(ActividadesCom[[#This Row],[PROMEDIO]]&gt;=4,"EXCELENTE",IF(ActividadesCom[[#This Row],[PROMEDIO]]&gt;=3,"NOTABLE",IF(ActividadesCom[[#This Row],[PROMEDIO]]&gt;=2,"BUENO",IF(ActividadesCom[[#This Row],[PROMEDIO]]=1,"SUFICIENTE","")))))</f>
        <v>EXCELENTE</v>
      </c>
      <c r="H3976" s="5">
        <f>MAX(ActividadesCom[[#This Row],[PERÍODO 1]],ActividadesCom[[#This Row],[PERÍODO 2]],ActividadesCom[[#This Row],[PERÍODO 3]],ActividadesCom[[#This Row],[PERÍODO 4]],ActividadesCom[[#This Row],[PERÍODO 5]])</f>
        <v>20231</v>
      </c>
      <c r="I3976" s="6" t="s">
        <v>5681</v>
      </c>
      <c r="J3976" s="5">
        <v>20223</v>
      </c>
      <c r="K3976" s="5" t="s">
        <v>4007</v>
      </c>
      <c r="L3976" s="5">
        <f>IF(ActividadesCom[[#This Row],[NIVEL 1]]&lt;&gt;0,VLOOKUP(ActividadesCom[[#This Row],[NIVEL 1]],Catálogo!A:B,2,FALSE),"")</f>
        <v>4</v>
      </c>
      <c r="M3976" s="5">
        <v>1</v>
      </c>
      <c r="N3976" s="6" t="s">
        <v>133</v>
      </c>
      <c r="O3976" s="5">
        <v>20231</v>
      </c>
      <c r="P3976" s="5" t="s">
        <v>4008</v>
      </c>
      <c r="Q3976" s="5">
        <f>IF(ActividadesCom[[#This Row],[NIVEL 2]]&lt;&gt;0,VLOOKUP(ActividadesCom[[#This Row],[NIVEL 2]],Catálogo!A:B,2,FALSE),"")</f>
        <v>3</v>
      </c>
      <c r="R3976" s="5">
        <v>1</v>
      </c>
      <c r="S3976" s="6"/>
      <c r="T3976" s="5"/>
      <c r="U3976" s="5"/>
      <c r="V3976" s="5" t="str">
        <f>IF(ActividadesCom[[#This Row],[NIVEL 3]]&lt;&gt;0,VLOOKUP(ActividadesCom[[#This Row],[NIVEL 3]],Catálogo!A:B,2,FALSE),"")</f>
        <v/>
      </c>
      <c r="W3976" s="5"/>
      <c r="X3976" s="6"/>
      <c r="Y3976" s="5"/>
      <c r="Z3976" s="5"/>
      <c r="AA3976" s="5" t="str">
        <f>IF(ActividadesCom[[#This Row],[NIVEL 4]]&lt;&gt;0,VLOOKUP(ActividadesCom[[#This Row],[NIVEL 4]],Catálogo!A:B,2,FALSE),"")</f>
        <v/>
      </c>
      <c r="AB3976" s="5"/>
      <c r="AC3976" s="6"/>
      <c r="AD3976" s="5"/>
      <c r="AE3976" s="5"/>
      <c r="AF3976" s="5" t="str">
        <f>IF(ActividadesCom[[#This Row],[NIVEL 5]]&lt;&gt;0,VLOOKUP(ActividadesCom[[#This Row],[NIVEL 5]],Catálogo!A:B,2,FALSE),"")</f>
        <v/>
      </c>
      <c r="AG3976" s="5"/>
      <c r="AH3976" s="2"/>
    </row>
    <row r="3977" spans="1:34" ht="30" hidden="1" customHeight="1" x14ac:dyDescent="0.25">
      <c r="A3977" s="7">
        <v>22470300</v>
      </c>
      <c r="B3977" s="6" t="str">
        <f>VLOOKUP(ActividadesCom[[#This Row],[NO. DE CONTROL]],'LISTADO ESTUDIANTES'!A:C,2,FALSE)</f>
        <v>GARCIA CHULIN VICTOR DAVID</v>
      </c>
      <c r="C3977" s="6" t="str">
        <f>VLOOKUP(ActividadesCom[[#This Row],[NO. DE CONTROL]],'LISTADO ESTUDIANTES'!A:C,3,FALSE)</f>
        <v>INGENIERIA MECANICA</v>
      </c>
      <c r="D3977" s="5" t="str">
        <f>VLOOKUP(ActividadesCom[[#This Row],[NO. DE CONTROL]],'LISTADO ESTUDIANTES'!A:D,4,FALSE)</f>
        <v>EGRESADO(A)</v>
      </c>
      <c r="E3977" s="7">
        <f>SUM(ActividadesCom[[#This Row],[CRÉD. 1]],ActividadesCom[[#This Row],[CRÉD. 2]],ActividadesCom[[#This Row],[CRÉD. 3]],ActividadesCom[[#This Row],[CRÉD. 4]],ActividadesCom[[#This Row],[CRÉD. 5]])</f>
        <v>0</v>
      </c>
      <c r="F3977" s="5" t="str">
        <f>IF(ActividadesCom[[#This Row],[ÚLTIMO SEMESTRE CON CRÉDITOS]]&gt;0,ROUND(AVERAGE(ActividadesCom[[#This Row],[VALOR NIVEL 5]],ActividadesCom[[#This Row],[VALOR NIVEL 4]],ActividadesCom[[#This Row],[VALOR NIVEL 3]],ActividadesCom[[#This Row],[VALOR NIVEL 2]],ActividadesCom[[#This Row],[VALOR NIVEL 1]]),0),"")</f>
        <v/>
      </c>
      <c r="G3977" s="7" t="str">
        <f>IF(ActividadesCom[[#This Row],[PROMEDIO]]="","",IF(ActividadesCom[[#This Row],[PROMEDIO]]&gt;=4,"EXCELENTE",IF(ActividadesCom[[#This Row],[PROMEDIO]]&gt;=3,"NOTABLE",IF(ActividadesCom[[#This Row],[PROMEDIO]]&gt;=2,"BUENO",IF(ActividadesCom[[#This Row],[PROMEDIO]]=1,"SUFICIENTE","")))))</f>
        <v/>
      </c>
      <c r="H3977" s="5">
        <f>MAX(ActividadesCom[[#This Row],[PERÍODO 1]],ActividadesCom[[#This Row],[PERÍODO 2]],ActividadesCom[[#This Row],[PERÍODO 3]],ActividadesCom[[#This Row],[PERÍODO 4]],ActividadesCom[[#This Row],[PERÍODO 5]])</f>
        <v>0</v>
      </c>
      <c r="I3977" s="6"/>
      <c r="J3977" s="5"/>
      <c r="K3977" s="5"/>
      <c r="L3977" s="5" t="str">
        <f>IF(ActividadesCom[[#This Row],[NIVEL 1]]&lt;&gt;0,VLOOKUP(ActividadesCom[[#This Row],[NIVEL 1]],Catálogo!A:B,2,FALSE),"")</f>
        <v/>
      </c>
      <c r="M3977" s="5"/>
      <c r="N3977" s="6"/>
      <c r="O3977" s="5"/>
      <c r="P3977" s="5"/>
      <c r="Q3977" s="5" t="str">
        <f>IF(ActividadesCom[[#This Row],[NIVEL 2]]&lt;&gt;0,VLOOKUP(ActividadesCom[[#This Row],[NIVEL 2]],Catálogo!A:B,2,FALSE),"")</f>
        <v/>
      </c>
      <c r="R3977" s="5"/>
      <c r="S3977" s="6"/>
      <c r="T3977" s="5"/>
      <c r="U3977" s="5"/>
      <c r="V3977" s="5" t="str">
        <f>IF(ActividadesCom[[#This Row],[NIVEL 3]]&lt;&gt;0,VLOOKUP(ActividadesCom[[#This Row],[NIVEL 3]],Catálogo!A:B,2,FALSE),"")</f>
        <v/>
      </c>
      <c r="W3977" s="5"/>
      <c r="X3977" s="6"/>
      <c r="Y3977" s="5"/>
      <c r="Z3977" s="5"/>
      <c r="AA3977" s="5" t="str">
        <f>IF(ActividadesCom[[#This Row],[NIVEL 4]]&lt;&gt;0,VLOOKUP(ActividadesCom[[#This Row],[NIVEL 4]],Catálogo!A:B,2,FALSE),"")</f>
        <v/>
      </c>
      <c r="AB3977" s="5"/>
      <c r="AC3977" s="6"/>
      <c r="AD3977" s="5"/>
      <c r="AE3977" s="5"/>
      <c r="AF3977" s="5" t="str">
        <f>IF(ActividadesCom[[#This Row],[NIVEL 5]]&lt;&gt;0,VLOOKUP(ActividadesCom[[#This Row],[NIVEL 5]],Catálogo!A:B,2,FALSE),"")</f>
        <v/>
      </c>
      <c r="AG3977" s="5"/>
      <c r="AH3977" s="2"/>
    </row>
    <row r="3978" spans="1:34" s="151" customFormat="1" ht="30" customHeight="1" x14ac:dyDescent="0.25">
      <c r="A3978" s="147">
        <v>22470301</v>
      </c>
      <c r="B3978" s="148" t="str">
        <f>VLOOKUP(ActividadesCom[[#This Row],[NO. DE CONTROL]],'LISTADO ESTUDIANTES'!A:C,2,FALSE)</f>
        <v>BALAN CAB CARLOS ANGEL</v>
      </c>
      <c r="C3978" s="148" t="str">
        <f>VLOOKUP(ActividadesCom[[#This Row],[NO. DE CONTROL]],'LISTADO ESTUDIANTES'!A:C,3,FALSE)</f>
        <v>INGENIERIA EN ADMINISTRACION</v>
      </c>
      <c r="D3978" s="149" t="str">
        <f>VLOOKUP(ActividadesCom[[#This Row],[NO. DE CONTROL]],'LISTADO ESTUDIANTES'!A:D,4,FALSE)</f>
        <v>ACTIVO(A)</v>
      </c>
      <c r="E3978" s="147">
        <f>SUM(ActividadesCom[[#This Row],[CRÉD. 1]],ActividadesCom[[#This Row],[CRÉD. 2]],ActividadesCom[[#This Row],[CRÉD. 3]],ActividadesCom[[#This Row],[CRÉD. 4]],ActividadesCom[[#This Row],[CRÉD. 5]])</f>
        <v>5</v>
      </c>
      <c r="F3978" s="149">
        <f>IF(ActividadesCom[[#This Row],[ÚLTIMO SEMESTRE CON CRÉDITOS]]&gt;0,ROUND(AVERAGE(ActividadesCom[[#This Row],[VALOR NIVEL 5]],ActividadesCom[[#This Row],[VALOR NIVEL 4]],ActividadesCom[[#This Row],[VALOR NIVEL 3]],ActividadesCom[[#This Row],[VALOR NIVEL 2]],ActividadesCom[[#This Row],[VALOR NIVEL 1]]),0),"")</f>
        <v>3</v>
      </c>
      <c r="G3978" s="147" t="str">
        <f>IF(ActividadesCom[[#This Row],[PROMEDIO]]="","",IF(ActividadesCom[[#This Row],[PROMEDIO]]&gt;=4,"EXCELENTE",IF(ActividadesCom[[#This Row],[PROMEDIO]]&gt;=3,"NOTABLE",IF(ActividadesCom[[#This Row],[PROMEDIO]]&gt;=2,"BUENO",IF(ActividadesCom[[#This Row],[PROMEDIO]]=1,"SUFICIENTE","")))))</f>
        <v>NOTABLE</v>
      </c>
      <c r="H3978" s="149">
        <f>MAX(ActividadesCom[[#This Row],[PERÍODO 1]],ActividadesCom[[#This Row],[PERÍODO 2]],ActividadesCom[[#This Row],[PERÍODO 3]],ActividadesCom[[#This Row],[PERÍODO 4]],ActividadesCom[[#This Row],[PERÍODO 5]])</f>
        <v>20251</v>
      </c>
      <c r="I3978" s="148" t="s">
        <v>47</v>
      </c>
      <c r="J3978" s="149">
        <v>20223</v>
      </c>
      <c r="K3978" s="149" t="s">
        <v>4008</v>
      </c>
      <c r="L3978" s="149">
        <f>IF(ActividadesCom[[#This Row],[NIVEL 1]]&lt;&gt;0,VLOOKUP(ActividadesCom[[#This Row],[NIVEL 1]],Catálogo!A:B,2,FALSE),"")</f>
        <v>3</v>
      </c>
      <c r="M3978" s="149">
        <v>1</v>
      </c>
      <c r="N3978" s="148" t="s">
        <v>5818</v>
      </c>
      <c r="O3978" s="149">
        <v>20231</v>
      </c>
      <c r="P3978" s="149" t="s">
        <v>4007</v>
      </c>
      <c r="Q3978" s="149">
        <f>IF(ActividadesCom[[#This Row],[NIVEL 2]]&lt;&gt;0,VLOOKUP(ActividadesCom[[#This Row],[NIVEL 2]],Catálogo!A:B,2,FALSE),"")</f>
        <v>4</v>
      </c>
      <c r="R3978" s="149">
        <v>2</v>
      </c>
      <c r="S3978" s="148" t="s">
        <v>6752</v>
      </c>
      <c r="T3978" s="149">
        <v>20243</v>
      </c>
      <c r="U3978" s="149" t="s">
        <v>4021</v>
      </c>
      <c r="V3978" s="149">
        <f>IF(ActividadesCom[[#This Row],[NIVEL 3]]&lt;&gt;0,VLOOKUP(ActividadesCom[[#This Row],[NIVEL 3]],Catálogo!A:B,2,FALSE),"")</f>
        <v>2</v>
      </c>
      <c r="W3978" s="149">
        <v>1</v>
      </c>
      <c r="X3978" s="148" t="s">
        <v>47</v>
      </c>
      <c r="Y3978" s="149">
        <v>20251</v>
      </c>
      <c r="Z3978" s="149" t="s">
        <v>4008</v>
      </c>
      <c r="AA3978" s="149">
        <f>IF(ActividadesCom[[#This Row],[NIVEL 4]]&lt;&gt;0,VLOOKUP(ActividadesCom[[#This Row],[NIVEL 4]],Catálogo!A:B,2,FALSE),"")</f>
        <v>3</v>
      </c>
      <c r="AB3978" s="149">
        <v>1</v>
      </c>
      <c r="AC3978" s="148"/>
      <c r="AD3978" s="149"/>
      <c r="AE3978" s="149"/>
      <c r="AF3978" s="149" t="str">
        <f>IF(ActividadesCom[[#This Row],[NIVEL 5]]&lt;&gt;0,VLOOKUP(ActividadesCom[[#This Row],[NIVEL 5]],Catálogo!A:B,2,FALSE),"")</f>
        <v/>
      </c>
      <c r="AG3978" s="149"/>
    </row>
    <row r="3979" spans="1:34" ht="30" hidden="1" customHeight="1" x14ac:dyDescent="0.25">
      <c r="A3979" s="7">
        <v>22470302</v>
      </c>
      <c r="B3979" s="6" t="str">
        <f>VLOOKUP(ActividadesCom[[#This Row],[NO. DE CONTROL]],'LISTADO ESTUDIANTES'!A:C,2,FALSE)</f>
        <v>ARIAS DIAZ ALEJANDRO</v>
      </c>
      <c r="C3979" s="6" t="str">
        <f>VLOOKUP(ActividadesCom[[#This Row],[NO. DE CONTROL]],'LISTADO ESTUDIANTES'!A:C,3,FALSE)</f>
        <v>INGENIERIA EN ADMINISTRACION</v>
      </c>
      <c r="D3979" s="5" t="str">
        <f>VLOOKUP(ActividadesCom[[#This Row],[NO. DE CONTROL]],'LISTADO ESTUDIANTES'!A:D,4,FALSE)</f>
        <v>EGRESADO(A)</v>
      </c>
      <c r="E3979" s="7">
        <f>SUM(ActividadesCom[[#This Row],[CRÉD. 1]],ActividadesCom[[#This Row],[CRÉD. 2]],ActividadesCom[[#This Row],[CRÉD. 3]],ActividadesCom[[#This Row],[CRÉD. 4]],ActividadesCom[[#This Row],[CRÉD. 5]])</f>
        <v>3</v>
      </c>
      <c r="F3979" s="5">
        <f>IF(ActividadesCom[[#This Row],[ÚLTIMO SEMESTRE CON CRÉDITOS]]&gt;0,ROUND(AVERAGE(ActividadesCom[[#This Row],[VALOR NIVEL 5]],ActividadesCom[[#This Row],[VALOR NIVEL 4]],ActividadesCom[[#This Row],[VALOR NIVEL 3]],ActividadesCom[[#This Row],[VALOR NIVEL 2]],ActividadesCom[[#This Row],[VALOR NIVEL 1]]),0),"")</f>
        <v>3</v>
      </c>
      <c r="G3979" s="7" t="str">
        <f>IF(ActividadesCom[[#This Row],[PROMEDIO]]="","",IF(ActividadesCom[[#This Row],[PROMEDIO]]&gt;=4,"EXCELENTE",IF(ActividadesCom[[#This Row],[PROMEDIO]]&gt;=3,"NOTABLE",IF(ActividadesCom[[#This Row],[PROMEDIO]]&gt;=2,"BUENO",IF(ActividadesCom[[#This Row],[PROMEDIO]]=1,"SUFICIENTE","")))))</f>
        <v>NOTABLE</v>
      </c>
      <c r="H3979" s="5">
        <f>MAX(ActividadesCom[[#This Row],[PERÍODO 1]],ActividadesCom[[#This Row],[PERÍODO 2]],ActividadesCom[[#This Row],[PERÍODO 3]],ActividadesCom[[#This Row],[PERÍODO 4]],ActividadesCom[[#This Row],[PERÍODO 5]])</f>
        <v>20251</v>
      </c>
      <c r="I3979" s="6"/>
      <c r="J3979" s="5"/>
      <c r="K3979" s="5"/>
      <c r="L3979" s="5" t="str">
        <f>IF(ActividadesCom[[#This Row],[NIVEL 1]]&lt;&gt;0,VLOOKUP(ActividadesCom[[#This Row],[NIVEL 1]],Catálogo!A:B,2,FALSE),"")</f>
        <v/>
      </c>
      <c r="M3979" s="5"/>
      <c r="N3979" s="6" t="s">
        <v>6750</v>
      </c>
      <c r="O3979" s="5">
        <v>20243</v>
      </c>
      <c r="P3979" s="5" t="s">
        <v>4021</v>
      </c>
      <c r="Q3979" s="5">
        <f>IF(ActividadesCom[[#This Row],[NIVEL 2]]&lt;&gt;0,VLOOKUP(ActividadesCom[[#This Row],[NIVEL 2]],Catálogo!A:B,2,FALSE),"")</f>
        <v>2</v>
      </c>
      <c r="R3979" s="5">
        <v>1</v>
      </c>
      <c r="S3979" s="6" t="s">
        <v>31</v>
      </c>
      <c r="T3979" s="5">
        <v>20243</v>
      </c>
      <c r="U3979" s="5" t="s">
        <v>4008</v>
      </c>
      <c r="V3979" s="5">
        <f>IF(ActividadesCom[[#This Row],[NIVEL 3]]&lt;&gt;0,VLOOKUP(ActividadesCom[[#This Row],[NIVEL 3]],Catálogo!A:B,2,FALSE),"")</f>
        <v>3</v>
      </c>
      <c r="W3979" s="5">
        <v>1</v>
      </c>
      <c r="X3979" s="6" t="s">
        <v>31</v>
      </c>
      <c r="Y3979" s="5">
        <v>20251</v>
      </c>
      <c r="Z3979" s="5" t="s">
        <v>4008</v>
      </c>
      <c r="AA3979" s="5">
        <f>IF(ActividadesCom[[#This Row],[NIVEL 4]]&lt;&gt;0,VLOOKUP(ActividadesCom[[#This Row],[NIVEL 4]],Catálogo!A:B,2,FALSE),"")</f>
        <v>3</v>
      </c>
      <c r="AB3979" s="5">
        <v>1</v>
      </c>
      <c r="AC3979" s="6"/>
      <c r="AD3979" s="5"/>
      <c r="AE3979" s="5"/>
      <c r="AF3979" s="5" t="str">
        <f>IF(ActividadesCom[[#This Row],[NIVEL 5]]&lt;&gt;0,VLOOKUP(ActividadesCom[[#This Row],[NIVEL 5]],Catálogo!A:B,2,FALSE),"")</f>
        <v/>
      </c>
      <c r="AG3979" s="5"/>
      <c r="AH3979" s="2"/>
    </row>
    <row r="3980" spans="1:34" s="151" customFormat="1" ht="30" customHeight="1" x14ac:dyDescent="0.25">
      <c r="A3980" s="147">
        <v>22470303</v>
      </c>
      <c r="B3980" s="148" t="str">
        <f>VLOOKUP(ActividadesCom[[#This Row],[NO. DE CONTROL]],'LISTADO ESTUDIANTES'!A:C,2,FALSE)</f>
        <v>QUE CANUL CRISTINA IRAN</v>
      </c>
      <c r="C3980" s="148" t="str">
        <f>VLOOKUP(ActividadesCom[[#This Row],[NO. DE CONTROL]],'LISTADO ESTUDIANTES'!A:C,3,FALSE)</f>
        <v>INGENIERIA EN ADMINISTRACION</v>
      </c>
      <c r="D3980" s="149" t="str">
        <f>VLOOKUP(ActividadesCom[[#This Row],[NO. DE CONTROL]],'LISTADO ESTUDIANTES'!A:D,4,FALSE)</f>
        <v>ACTIVO(A)</v>
      </c>
      <c r="E3980" s="147">
        <f>SUM(ActividadesCom[[#This Row],[CRÉD. 1]],ActividadesCom[[#This Row],[CRÉD. 2]],ActividadesCom[[#This Row],[CRÉD. 3]],ActividadesCom[[#This Row],[CRÉD. 4]],ActividadesCom[[#This Row],[CRÉD. 5]])</f>
        <v>5</v>
      </c>
      <c r="F3980" s="149">
        <f>IF(ActividadesCom[[#This Row],[ÚLTIMO SEMESTRE CON CRÉDITOS]]&gt;0,ROUND(AVERAGE(ActividadesCom[[#This Row],[VALOR NIVEL 5]],ActividadesCom[[#This Row],[VALOR NIVEL 4]],ActividadesCom[[#This Row],[VALOR NIVEL 3]],ActividadesCom[[#This Row],[VALOR NIVEL 2]],ActividadesCom[[#This Row],[VALOR NIVEL 1]]),0),"")</f>
        <v>4</v>
      </c>
      <c r="G3980" s="147" t="str">
        <f>IF(ActividadesCom[[#This Row],[PROMEDIO]]="","",IF(ActividadesCom[[#This Row],[PROMEDIO]]&gt;=4,"EXCELENTE",IF(ActividadesCom[[#This Row],[PROMEDIO]]&gt;=3,"NOTABLE",IF(ActividadesCom[[#This Row],[PROMEDIO]]&gt;=2,"BUENO",IF(ActividadesCom[[#This Row],[PROMEDIO]]=1,"SUFICIENTE","")))))</f>
        <v>EXCELENTE</v>
      </c>
      <c r="H3980" s="149">
        <f>MAX(ActividadesCom[[#This Row],[PERÍODO 1]],ActividadesCom[[#This Row],[PERÍODO 2]],ActividadesCom[[#This Row],[PERÍODO 3]],ActividadesCom[[#This Row],[PERÍODO 4]],ActividadesCom[[#This Row],[PERÍODO 5]])</f>
        <v>20243</v>
      </c>
      <c r="I3980" s="148" t="s">
        <v>615</v>
      </c>
      <c r="J3980" s="149">
        <v>20223</v>
      </c>
      <c r="K3980" s="149" t="s">
        <v>4008</v>
      </c>
      <c r="L3980" s="149">
        <f>IF(ActividadesCom[[#This Row],[NIVEL 1]]&lt;&gt;0,VLOOKUP(ActividadesCom[[#This Row],[NIVEL 1]],Catálogo!A:B,2,FALSE),"")</f>
        <v>3</v>
      </c>
      <c r="M3980" s="149">
        <v>1</v>
      </c>
      <c r="N3980" s="148" t="s">
        <v>4815</v>
      </c>
      <c r="O3980" s="149">
        <v>20233</v>
      </c>
      <c r="P3980" s="149" t="s">
        <v>4008</v>
      </c>
      <c r="Q3980" s="149">
        <f>IF(ActividadesCom[[#This Row],[NIVEL 2]]&lt;&gt;0,VLOOKUP(ActividadesCom[[#This Row],[NIVEL 2]],Catálogo!A:B,2,FALSE),"")</f>
        <v>3</v>
      </c>
      <c r="R3980" s="149">
        <v>1</v>
      </c>
      <c r="S3980" s="148" t="s">
        <v>6328</v>
      </c>
      <c r="T3980" s="149">
        <v>20241</v>
      </c>
      <c r="U3980" s="149" t="s">
        <v>4007</v>
      </c>
      <c r="V3980" s="149">
        <f>IF(ActividadesCom[[#This Row],[NIVEL 3]]&lt;&gt;0,VLOOKUP(ActividadesCom[[#This Row],[NIVEL 3]],Catálogo!A:B,2,FALSE),"")</f>
        <v>4</v>
      </c>
      <c r="W3980" s="149">
        <v>2</v>
      </c>
      <c r="X3980" s="148" t="s">
        <v>6706</v>
      </c>
      <c r="Y3980" s="149">
        <v>20243</v>
      </c>
      <c r="Z3980" s="149" t="s">
        <v>4007</v>
      </c>
      <c r="AA3980" s="149">
        <f>IF(ActividadesCom[[#This Row],[NIVEL 4]]&lt;&gt;0,VLOOKUP(ActividadesCom[[#This Row],[NIVEL 4]],Catálogo!A:B,2,FALSE),"")</f>
        <v>4</v>
      </c>
      <c r="AB3980" s="149">
        <v>1</v>
      </c>
      <c r="AC3980" s="148"/>
      <c r="AD3980" s="149"/>
      <c r="AE3980" s="149"/>
      <c r="AF3980" s="149" t="str">
        <f>IF(ActividadesCom[[#This Row],[NIVEL 5]]&lt;&gt;0,VLOOKUP(ActividadesCom[[#This Row],[NIVEL 5]],Catálogo!A:B,2,FALSE),"")</f>
        <v/>
      </c>
      <c r="AG3980" s="149"/>
    </row>
    <row r="3981" spans="1:34" s="151" customFormat="1" ht="30" hidden="1" customHeight="1" x14ac:dyDescent="0.25">
      <c r="A3981" s="147">
        <v>22470304</v>
      </c>
      <c r="B3981" s="148" t="str">
        <f>VLOOKUP(ActividadesCom[[#This Row],[NO. DE CONTROL]],'LISTADO ESTUDIANTES'!A:C,2,FALSE)</f>
        <v>SANTIAGO CRUZ SALVADOR</v>
      </c>
      <c r="C3981" s="148" t="str">
        <f>VLOOKUP(ActividadesCom[[#This Row],[NO. DE CONTROL]],'LISTADO ESTUDIANTES'!A:C,3,FALSE)</f>
        <v>INGENIERIA EN GESTION EMPRESARIAL</v>
      </c>
      <c r="D3981" s="149" t="str">
        <f>VLOOKUP(ActividadesCom[[#This Row],[NO. DE CONTROL]],'LISTADO ESTUDIANTES'!A:D,4,FALSE)</f>
        <v>BAJA</v>
      </c>
      <c r="E3981" s="147">
        <f>SUM(ActividadesCom[[#This Row],[CRÉD. 1]],ActividadesCom[[#This Row],[CRÉD. 2]],ActividadesCom[[#This Row],[CRÉD. 3]],ActividadesCom[[#This Row],[CRÉD. 4]],ActividadesCom[[#This Row],[CRÉD. 5]])</f>
        <v>5</v>
      </c>
      <c r="F3981" s="149">
        <f>IF(ActividadesCom[[#This Row],[ÚLTIMO SEMESTRE CON CRÉDITOS]]&gt;0,ROUND(AVERAGE(ActividadesCom[[#This Row],[VALOR NIVEL 5]],ActividadesCom[[#This Row],[VALOR NIVEL 4]],ActividadesCom[[#This Row],[VALOR NIVEL 3]],ActividadesCom[[#This Row],[VALOR NIVEL 2]],ActividadesCom[[#This Row],[VALOR NIVEL 1]]),0),"")</f>
        <v>4</v>
      </c>
      <c r="G3981" s="147" t="str">
        <f>IF(ActividadesCom[[#This Row],[PROMEDIO]]="","",IF(ActividadesCom[[#This Row],[PROMEDIO]]&gt;=4,"EXCELENTE",IF(ActividadesCom[[#This Row],[PROMEDIO]]&gt;=3,"NOTABLE",IF(ActividadesCom[[#This Row],[PROMEDIO]]&gt;=2,"BUENO",IF(ActividadesCom[[#This Row],[PROMEDIO]]=1,"SUFICIENTE","")))))</f>
        <v>EXCELENTE</v>
      </c>
      <c r="H3981" s="149">
        <f>MAX(ActividadesCom[[#This Row],[PERÍODO 1]],ActividadesCom[[#This Row],[PERÍODO 2]],ActividadesCom[[#This Row],[PERÍODO 3]],ActividadesCom[[#This Row],[PERÍODO 4]],ActividadesCom[[#This Row],[PERÍODO 5]])</f>
        <v>20241</v>
      </c>
      <c r="I3981" s="148" t="s">
        <v>5702</v>
      </c>
      <c r="J3981" s="149">
        <v>20223</v>
      </c>
      <c r="K3981" s="149" t="s">
        <v>4007</v>
      </c>
      <c r="L3981" s="149">
        <f>IF(ActividadesCom[[#This Row],[NIVEL 1]]&lt;&gt;0,VLOOKUP(ActividadesCom[[#This Row],[NIVEL 1]],Catálogo!A:B,2,FALSE),"")</f>
        <v>4</v>
      </c>
      <c r="M3981" s="149">
        <v>1</v>
      </c>
      <c r="N3981" s="148" t="s">
        <v>5717</v>
      </c>
      <c r="O3981" s="149">
        <v>20223</v>
      </c>
      <c r="P3981" s="149" t="s">
        <v>4007</v>
      </c>
      <c r="Q3981" s="149">
        <f>IF(ActividadesCom[[#This Row],[NIVEL 2]]&lt;&gt;0,VLOOKUP(ActividadesCom[[#This Row],[NIVEL 2]],Catálogo!A:B,2,FALSE),"")</f>
        <v>4</v>
      </c>
      <c r="R3981" s="149">
        <v>1</v>
      </c>
      <c r="S3981" s="148" t="s">
        <v>9</v>
      </c>
      <c r="T3981" s="149">
        <v>20231</v>
      </c>
      <c r="U3981" s="149" t="s">
        <v>4007</v>
      </c>
      <c r="V3981" s="149">
        <f>IF(ActividadesCom[[#This Row],[NIVEL 3]]&lt;&gt;0,VLOOKUP(ActividadesCom[[#This Row],[NIVEL 3]],Catálogo!A:B,2,FALSE),"")</f>
        <v>4</v>
      </c>
      <c r="W3981" s="149">
        <v>1</v>
      </c>
      <c r="X3981" s="148" t="s">
        <v>27</v>
      </c>
      <c r="Y3981" s="149">
        <v>20231</v>
      </c>
      <c r="Z3981" s="149" t="s">
        <v>4008</v>
      </c>
      <c r="AA3981" s="149">
        <f>IF(ActividadesCom[[#This Row],[NIVEL 4]]&lt;&gt;0,VLOOKUP(ActividadesCom[[#This Row],[NIVEL 4]],Catálogo!A:B,2,FALSE),"")</f>
        <v>3</v>
      </c>
      <c r="AB3981" s="149">
        <v>1</v>
      </c>
      <c r="AC3981" s="148" t="s">
        <v>6328</v>
      </c>
      <c r="AD3981" s="149">
        <v>20241</v>
      </c>
      <c r="AE3981" s="149" t="s">
        <v>4007</v>
      </c>
      <c r="AF3981" s="149">
        <f>IF(ActividadesCom[[#This Row],[NIVEL 5]]&lt;&gt;0,VLOOKUP(ActividadesCom[[#This Row],[NIVEL 5]],Catálogo!A:B,2,FALSE),"")</f>
        <v>4</v>
      </c>
      <c r="AG3981" s="149">
        <v>1</v>
      </c>
    </row>
    <row r="3982" spans="1:34" ht="30" hidden="1" customHeight="1" x14ac:dyDescent="0.25">
      <c r="A3982" s="7">
        <v>22470305</v>
      </c>
      <c r="B3982" s="6" t="str">
        <f>VLOOKUP(ActividadesCom[[#This Row],[NO. DE CONTROL]],'LISTADO ESTUDIANTES'!A:C,2,FALSE)</f>
        <v xml:space="preserve">RODRIGUEZ  ESCALANTE  YAHIR DEL CARMEN </v>
      </c>
      <c r="C3982" s="6" t="str">
        <f>VLOOKUP(ActividadesCom[[#This Row],[NO. DE CONTROL]],'LISTADO ESTUDIANTES'!A:C,3,FALSE)</f>
        <v>INGENIERIA EN TECNOLOGIAS DE LA INFORMACION Y COMUNICACIONES</v>
      </c>
      <c r="D3982" s="5" t="str">
        <f>VLOOKUP(ActividadesCom[[#This Row],[NO. DE CONTROL]],'LISTADO ESTUDIANTES'!A:D,4,FALSE)</f>
        <v>EGRESADO(A)</v>
      </c>
      <c r="E3982" s="7">
        <f>SUM(ActividadesCom[[#This Row],[CRÉD. 1]],ActividadesCom[[#This Row],[CRÉD. 2]],ActividadesCom[[#This Row],[CRÉD. 3]],ActividadesCom[[#This Row],[CRÉD. 4]],ActividadesCom[[#This Row],[CRÉD. 5]])</f>
        <v>0</v>
      </c>
      <c r="F3982" s="5" t="str">
        <f>IF(ActividadesCom[[#This Row],[ÚLTIMO SEMESTRE CON CRÉDITOS]]&gt;0,ROUND(AVERAGE(ActividadesCom[[#This Row],[VALOR NIVEL 5]],ActividadesCom[[#This Row],[VALOR NIVEL 4]],ActividadesCom[[#This Row],[VALOR NIVEL 3]],ActividadesCom[[#This Row],[VALOR NIVEL 2]],ActividadesCom[[#This Row],[VALOR NIVEL 1]]),0),"")</f>
        <v/>
      </c>
      <c r="G3982" s="7" t="str">
        <f>IF(ActividadesCom[[#This Row],[PROMEDIO]]="","",IF(ActividadesCom[[#This Row],[PROMEDIO]]&gt;=4,"EXCELENTE",IF(ActividadesCom[[#This Row],[PROMEDIO]]&gt;=3,"NOTABLE",IF(ActividadesCom[[#This Row],[PROMEDIO]]&gt;=2,"BUENO",IF(ActividadesCom[[#This Row],[PROMEDIO]]=1,"SUFICIENTE","")))))</f>
        <v/>
      </c>
      <c r="H3982" s="5">
        <f>MAX(ActividadesCom[[#This Row],[PERÍODO 1]],ActividadesCom[[#This Row],[PERÍODO 2]],ActividadesCom[[#This Row],[PERÍODO 3]],ActividadesCom[[#This Row],[PERÍODO 4]],ActividadesCom[[#This Row],[PERÍODO 5]])</f>
        <v>0</v>
      </c>
      <c r="I3982" s="6"/>
      <c r="J3982" s="5"/>
      <c r="K3982" s="5"/>
      <c r="L3982" s="5" t="str">
        <f>IF(ActividadesCom[[#This Row],[NIVEL 1]]&lt;&gt;0,VLOOKUP(ActividadesCom[[#This Row],[NIVEL 1]],Catálogo!A:B,2,FALSE),"")</f>
        <v/>
      </c>
      <c r="M3982" s="5"/>
      <c r="N3982" s="6"/>
      <c r="O3982" s="5"/>
      <c r="P3982" s="5"/>
      <c r="Q3982" s="5" t="str">
        <f>IF(ActividadesCom[[#This Row],[NIVEL 2]]&lt;&gt;0,VLOOKUP(ActividadesCom[[#This Row],[NIVEL 2]],Catálogo!A:B,2,FALSE),"")</f>
        <v/>
      </c>
      <c r="R3982" s="5"/>
      <c r="S3982" s="6"/>
      <c r="T3982" s="5"/>
      <c r="U3982" s="5"/>
      <c r="V3982" s="5" t="str">
        <f>IF(ActividadesCom[[#This Row],[NIVEL 3]]&lt;&gt;0,VLOOKUP(ActividadesCom[[#This Row],[NIVEL 3]],Catálogo!A:B,2,FALSE),"")</f>
        <v/>
      </c>
      <c r="W3982" s="5"/>
      <c r="X3982" s="6"/>
      <c r="Y3982" s="5"/>
      <c r="Z3982" s="5"/>
      <c r="AA3982" s="5" t="str">
        <f>IF(ActividadesCom[[#This Row],[NIVEL 4]]&lt;&gt;0,VLOOKUP(ActividadesCom[[#This Row],[NIVEL 4]],Catálogo!A:B,2,FALSE),"")</f>
        <v/>
      </c>
      <c r="AB3982" s="5"/>
      <c r="AC3982" s="6"/>
      <c r="AD3982" s="5"/>
      <c r="AE3982" s="5"/>
      <c r="AF3982" s="5" t="str">
        <f>IF(ActividadesCom[[#This Row],[NIVEL 5]]&lt;&gt;0,VLOOKUP(ActividadesCom[[#This Row],[NIVEL 5]],Catálogo!A:B,2,FALSE),"")</f>
        <v/>
      </c>
      <c r="AG3982" s="5"/>
      <c r="AH3982" s="2"/>
    </row>
    <row r="3983" spans="1:34" s="151" customFormat="1" ht="30" hidden="1" customHeight="1" x14ac:dyDescent="0.25">
      <c r="A3983" s="147">
        <v>22470306</v>
      </c>
      <c r="B3983" s="148" t="str">
        <f>VLOOKUP(ActividadesCom[[#This Row],[NO. DE CONTROL]],'LISTADO ESTUDIANTES'!A:C,2,FALSE)</f>
        <v>FAJARDO LEON ENRIQUE DAVID</v>
      </c>
      <c r="C3983" s="148" t="str">
        <f>VLOOKUP(ActividadesCom[[#This Row],[NO. DE CONTROL]],'LISTADO ESTUDIANTES'!A:C,3,FALSE)</f>
        <v>INGENIERIA EN GESTION EMPRESARIAL</v>
      </c>
      <c r="D3983" s="149" t="str">
        <f>VLOOKUP(ActividadesCom[[#This Row],[NO. DE CONTROL]],'LISTADO ESTUDIANTES'!A:D,4,FALSE)</f>
        <v>BAJA</v>
      </c>
      <c r="E3983" s="147">
        <f>SUM(ActividadesCom[[#This Row],[CRÉD. 1]],ActividadesCom[[#This Row],[CRÉD. 2]],ActividadesCom[[#This Row],[CRÉD. 3]],ActividadesCom[[#This Row],[CRÉD. 4]],ActividadesCom[[#This Row],[CRÉD. 5]])</f>
        <v>5</v>
      </c>
      <c r="F3983" s="149">
        <f>IF(ActividadesCom[[#This Row],[ÚLTIMO SEMESTRE CON CRÉDITOS]]&gt;0,ROUND(AVERAGE(ActividadesCom[[#This Row],[VALOR NIVEL 5]],ActividadesCom[[#This Row],[VALOR NIVEL 4]],ActividadesCom[[#This Row],[VALOR NIVEL 3]],ActividadesCom[[#This Row],[VALOR NIVEL 2]],ActividadesCom[[#This Row],[VALOR NIVEL 1]]),0),"")</f>
        <v>4</v>
      </c>
      <c r="G3983" s="147" t="str">
        <f>IF(ActividadesCom[[#This Row],[PROMEDIO]]="","",IF(ActividadesCom[[#This Row],[PROMEDIO]]&gt;=4,"EXCELENTE",IF(ActividadesCom[[#This Row],[PROMEDIO]]&gt;=3,"NOTABLE",IF(ActividadesCom[[#This Row],[PROMEDIO]]&gt;=2,"BUENO",IF(ActividadesCom[[#This Row],[PROMEDIO]]=1,"SUFICIENTE","")))))</f>
        <v>EXCELENTE</v>
      </c>
      <c r="H3983" s="149">
        <f>MAX(ActividadesCom[[#This Row],[PERÍODO 1]],ActividadesCom[[#This Row],[PERÍODO 2]],ActividadesCom[[#This Row],[PERÍODO 3]],ActividadesCom[[#This Row],[PERÍODO 4]],ActividadesCom[[#This Row],[PERÍODO 5]])</f>
        <v>20233</v>
      </c>
      <c r="I3983" s="148" t="s">
        <v>5702</v>
      </c>
      <c r="J3983" s="149">
        <v>20223</v>
      </c>
      <c r="K3983" s="149" t="s">
        <v>4007</v>
      </c>
      <c r="L3983" s="149">
        <f>IF(ActividadesCom[[#This Row],[NIVEL 1]]&lt;&gt;0,VLOOKUP(ActividadesCom[[#This Row],[NIVEL 1]],Catálogo!A:B,2,FALSE),"")</f>
        <v>4</v>
      </c>
      <c r="M3983" s="149">
        <v>1</v>
      </c>
      <c r="N3983" s="148" t="s">
        <v>5717</v>
      </c>
      <c r="O3983" s="149">
        <v>20223</v>
      </c>
      <c r="P3983" s="149" t="s">
        <v>4007</v>
      </c>
      <c r="Q3983" s="149">
        <f>IF(ActividadesCom[[#This Row],[NIVEL 2]]&lt;&gt;0,VLOOKUP(ActividadesCom[[#This Row],[NIVEL 2]],Catálogo!A:B,2,FALSE),"")</f>
        <v>4</v>
      </c>
      <c r="R3983" s="149">
        <v>1</v>
      </c>
      <c r="S3983" s="148" t="s">
        <v>42</v>
      </c>
      <c r="T3983" s="149">
        <v>20223</v>
      </c>
      <c r="U3983" s="149" t="s">
        <v>4009</v>
      </c>
      <c r="V3983" s="149">
        <f>IF(ActividadesCom[[#This Row],[NIVEL 3]]&lt;&gt;0,VLOOKUP(ActividadesCom[[#This Row],[NIVEL 3]],Catálogo!A:B,2,FALSE),"")</f>
        <v>2</v>
      </c>
      <c r="W3983" s="149">
        <v>1</v>
      </c>
      <c r="X3983" s="148" t="s">
        <v>9</v>
      </c>
      <c r="Y3983" s="149">
        <v>20231</v>
      </c>
      <c r="Z3983" s="149" t="s">
        <v>4007</v>
      </c>
      <c r="AA3983" s="149">
        <f>IF(ActividadesCom[[#This Row],[NIVEL 4]]&lt;&gt;0,VLOOKUP(ActividadesCom[[#This Row],[NIVEL 4]],Catálogo!A:B,2,FALSE),"")</f>
        <v>4</v>
      </c>
      <c r="AB3983" s="149">
        <v>1</v>
      </c>
      <c r="AC3983" s="148" t="s">
        <v>5702</v>
      </c>
      <c r="AD3983" s="149">
        <v>20233</v>
      </c>
      <c r="AE3983" s="149" t="s">
        <v>4007</v>
      </c>
      <c r="AF3983" s="149">
        <f>IF(ActividadesCom[[#This Row],[NIVEL 5]]&lt;&gt;0,VLOOKUP(ActividadesCom[[#This Row],[NIVEL 5]],Catálogo!A:B,2,FALSE),"")</f>
        <v>4</v>
      </c>
      <c r="AG3983" s="149">
        <v>1</v>
      </c>
    </row>
    <row r="3984" spans="1:34" ht="30" hidden="1" customHeight="1" x14ac:dyDescent="0.25">
      <c r="A3984" s="7">
        <v>22470307</v>
      </c>
      <c r="B3984" s="6" t="str">
        <f>VLOOKUP(ActividadesCom[[#This Row],[NO. DE CONTROL]],'LISTADO ESTUDIANTES'!A:C,2,FALSE)</f>
        <v>VALENCIA DURAN DANIEL ARMANDO</v>
      </c>
      <c r="C3984" s="6" t="str">
        <f>VLOOKUP(ActividadesCom[[#This Row],[NO. DE CONTROL]],'LISTADO ESTUDIANTES'!A:C,3,FALSE)</f>
        <v>INGENIERIA EN SISTEMAS COMPUTACIONALES</v>
      </c>
      <c r="D3984" s="5" t="str">
        <f>VLOOKUP(ActividadesCom[[#This Row],[NO. DE CONTROL]],'LISTADO ESTUDIANTES'!A:D,4,FALSE)</f>
        <v>EGRESADO(A)</v>
      </c>
      <c r="E3984" s="7">
        <f>SUM(ActividadesCom[[#This Row],[CRÉD. 1]],ActividadesCom[[#This Row],[CRÉD. 2]],ActividadesCom[[#This Row],[CRÉD. 3]],ActividadesCom[[#This Row],[CRÉD. 4]],ActividadesCom[[#This Row],[CRÉD. 5]])</f>
        <v>0</v>
      </c>
      <c r="F3984" s="5" t="str">
        <f>IF(ActividadesCom[[#This Row],[ÚLTIMO SEMESTRE CON CRÉDITOS]]&gt;0,ROUND(AVERAGE(ActividadesCom[[#This Row],[VALOR NIVEL 5]],ActividadesCom[[#This Row],[VALOR NIVEL 4]],ActividadesCom[[#This Row],[VALOR NIVEL 3]],ActividadesCom[[#This Row],[VALOR NIVEL 2]],ActividadesCom[[#This Row],[VALOR NIVEL 1]]),0),"")</f>
        <v/>
      </c>
      <c r="G3984" s="7" t="str">
        <f>IF(ActividadesCom[[#This Row],[PROMEDIO]]="","",IF(ActividadesCom[[#This Row],[PROMEDIO]]&gt;=4,"EXCELENTE",IF(ActividadesCom[[#This Row],[PROMEDIO]]&gt;=3,"NOTABLE",IF(ActividadesCom[[#This Row],[PROMEDIO]]&gt;=2,"BUENO",IF(ActividadesCom[[#This Row],[PROMEDIO]]=1,"SUFICIENTE","")))))</f>
        <v/>
      </c>
      <c r="H3984" s="5">
        <f>MAX(ActividadesCom[[#This Row],[PERÍODO 1]],ActividadesCom[[#This Row],[PERÍODO 2]],ActividadesCom[[#This Row],[PERÍODO 3]],ActividadesCom[[#This Row],[PERÍODO 4]],ActividadesCom[[#This Row],[PERÍODO 5]])</f>
        <v>0</v>
      </c>
      <c r="I3984" s="6"/>
      <c r="J3984" s="5"/>
      <c r="K3984" s="5"/>
      <c r="L3984" s="5" t="str">
        <f>IF(ActividadesCom[[#This Row],[NIVEL 1]]&lt;&gt;0,VLOOKUP(ActividadesCom[[#This Row],[NIVEL 1]],Catálogo!A:B,2,FALSE),"")</f>
        <v/>
      </c>
      <c r="M3984" s="5"/>
      <c r="N3984" s="6"/>
      <c r="O3984" s="5"/>
      <c r="P3984" s="5"/>
      <c r="Q3984" s="5" t="str">
        <f>IF(ActividadesCom[[#This Row],[NIVEL 2]]&lt;&gt;0,VLOOKUP(ActividadesCom[[#This Row],[NIVEL 2]],Catálogo!A:B,2,FALSE),"")</f>
        <v/>
      </c>
      <c r="R3984" s="5"/>
      <c r="S3984" s="6"/>
      <c r="T3984" s="5"/>
      <c r="U3984" s="5"/>
      <c r="V3984" s="5" t="str">
        <f>IF(ActividadesCom[[#This Row],[NIVEL 3]]&lt;&gt;0,VLOOKUP(ActividadesCom[[#This Row],[NIVEL 3]],Catálogo!A:B,2,FALSE),"")</f>
        <v/>
      </c>
      <c r="W3984" s="5"/>
      <c r="X3984" s="6"/>
      <c r="Y3984" s="5"/>
      <c r="Z3984" s="5"/>
      <c r="AA3984" s="5" t="str">
        <f>IF(ActividadesCom[[#This Row],[NIVEL 4]]&lt;&gt;0,VLOOKUP(ActividadesCom[[#This Row],[NIVEL 4]],Catálogo!A:B,2,FALSE),"")</f>
        <v/>
      </c>
      <c r="AB3984" s="5"/>
      <c r="AC3984" s="6"/>
      <c r="AD3984" s="5"/>
      <c r="AE3984" s="5"/>
      <c r="AF3984" s="5" t="str">
        <f>IF(ActividadesCom[[#This Row],[NIVEL 5]]&lt;&gt;0,VLOOKUP(ActividadesCom[[#This Row],[NIVEL 5]],Catálogo!A:B,2,FALSE),"")</f>
        <v/>
      </c>
      <c r="AG3984" s="5"/>
      <c r="AH3984" s="2"/>
    </row>
    <row r="3985" spans="1:34" ht="30" hidden="1" customHeight="1" x14ac:dyDescent="0.25">
      <c r="A3985" s="7">
        <v>22470308</v>
      </c>
      <c r="B3985" s="6" t="str">
        <f>VLOOKUP(ActividadesCom[[#This Row],[NO. DE CONTROL]],'LISTADO ESTUDIANTES'!A:C,2,FALSE)</f>
        <v>MARTINEZ LEON GERARDO JESUS</v>
      </c>
      <c r="C3985" s="6" t="str">
        <f>VLOOKUP(ActividadesCom[[#This Row],[NO. DE CONTROL]],'LISTADO ESTUDIANTES'!A:C,3,FALSE)</f>
        <v>INGENIERIA EN SISTEMAS COMPUTACIONALES</v>
      </c>
      <c r="D3985" s="5" t="str">
        <f>VLOOKUP(ActividadesCom[[#This Row],[NO. DE CONTROL]],'LISTADO ESTUDIANTES'!A:D,4,FALSE)</f>
        <v>EGRESADO(A)</v>
      </c>
      <c r="E3985" s="7">
        <f>SUM(ActividadesCom[[#This Row],[CRÉD. 1]],ActividadesCom[[#This Row],[CRÉD. 2]],ActividadesCom[[#This Row],[CRÉD. 3]],ActividadesCom[[#This Row],[CRÉD. 4]],ActividadesCom[[#This Row],[CRÉD. 5]])</f>
        <v>1</v>
      </c>
      <c r="F3985" s="5">
        <f>IF(ActividadesCom[[#This Row],[ÚLTIMO SEMESTRE CON CRÉDITOS]]&gt;0,ROUND(AVERAGE(ActividadesCom[[#This Row],[VALOR NIVEL 5]],ActividadesCom[[#This Row],[VALOR NIVEL 4]],ActividadesCom[[#This Row],[VALOR NIVEL 3]],ActividadesCom[[#This Row],[VALOR NIVEL 2]],ActividadesCom[[#This Row],[VALOR NIVEL 1]]),0),"")</f>
        <v>2</v>
      </c>
      <c r="G3985" s="7" t="str">
        <f>IF(ActividadesCom[[#This Row],[PROMEDIO]]="","",IF(ActividadesCom[[#This Row],[PROMEDIO]]&gt;=4,"EXCELENTE",IF(ActividadesCom[[#This Row],[PROMEDIO]]&gt;=3,"NOTABLE",IF(ActividadesCom[[#This Row],[PROMEDIO]]&gt;=2,"BUENO",IF(ActividadesCom[[#This Row],[PROMEDIO]]=1,"SUFICIENTE","")))))</f>
        <v>BUENO</v>
      </c>
      <c r="H3985" s="5">
        <f>MAX(ActividadesCom[[#This Row],[PERÍODO 1]],ActividadesCom[[#This Row],[PERÍODO 2]],ActividadesCom[[#This Row],[PERÍODO 3]],ActividadesCom[[#This Row],[PERÍODO 4]],ActividadesCom[[#This Row],[PERÍODO 5]])</f>
        <v>20231</v>
      </c>
      <c r="I3985" s="6" t="s">
        <v>31</v>
      </c>
      <c r="J3985" s="5">
        <v>20231</v>
      </c>
      <c r="K3985" s="5" t="s">
        <v>4009</v>
      </c>
      <c r="L3985" s="5">
        <f>IF(ActividadesCom[[#This Row],[NIVEL 1]]&lt;&gt;0,VLOOKUP(ActividadesCom[[#This Row],[NIVEL 1]],Catálogo!A:B,2,FALSE),"")</f>
        <v>2</v>
      </c>
      <c r="M3985" s="5">
        <v>1</v>
      </c>
      <c r="N3985" s="6"/>
      <c r="O3985" s="5"/>
      <c r="P3985" s="5"/>
      <c r="Q3985" s="5" t="str">
        <f>IF(ActividadesCom[[#This Row],[NIVEL 2]]&lt;&gt;0,VLOOKUP(ActividadesCom[[#This Row],[NIVEL 2]],Catálogo!A:B,2,FALSE),"")</f>
        <v/>
      </c>
      <c r="R3985" s="5"/>
      <c r="S3985" s="6"/>
      <c r="T3985" s="5"/>
      <c r="U3985" s="5"/>
      <c r="V3985" s="5" t="str">
        <f>IF(ActividadesCom[[#This Row],[NIVEL 3]]&lt;&gt;0,VLOOKUP(ActividadesCom[[#This Row],[NIVEL 3]],Catálogo!A:B,2,FALSE),"")</f>
        <v/>
      </c>
      <c r="W3985" s="5"/>
      <c r="X3985" s="6"/>
      <c r="Y3985" s="5"/>
      <c r="Z3985" s="5"/>
      <c r="AA3985" s="5" t="str">
        <f>IF(ActividadesCom[[#This Row],[NIVEL 4]]&lt;&gt;0,VLOOKUP(ActividadesCom[[#This Row],[NIVEL 4]],Catálogo!A:B,2,FALSE),"")</f>
        <v/>
      </c>
      <c r="AB3985" s="5"/>
      <c r="AC3985" s="6"/>
      <c r="AD3985" s="5"/>
      <c r="AE3985" s="5"/>
      <c r="AF3985" s="5" t="str">
        <f>IF(ActividadesCom[[#This Row],[NIVEL 5]]&lt;&gt;0,VLOOKUP(ActividadesCom[[#This Row],[NIVEL 5]],Catálogo!A:B,2,FALSE),"")</f>
        <v/>
      </c>
      <c r="AG3985" s="5"/>
      <c r="AH3985" s="2"/>
    </row>
    <row r="3986" spans="1:34" ht="30" hidden="1" customHeight="1" x14ac:dyDescent="0.25">
      <c r="A3986" s="7">
        <v>22470309</v>
      </c>
      <c r="B3986" s="6" t="str">
        <f>VLOOKUP(ActividadesCom[[#This Row],[NO. DE CONTROL]],'LISTADO ESTUDIANTES'!A:C,2,FALSE)</f>
        <v>JIMENEZ RIVERO YAHIR ENRIQUE</v>
      </c>
      <c r="C3986" s="6" t="str">
        <f>VLOOKUP(ActividadesCom[[#This Row],[NO. DE CONTROL]],'LISTADO ESTUDIANTES'!A:C,3,FALSE)</f>
        <v>INGENIERIA EN TECNOLOGIAS DE LA INFORMACION Y COMUNICACIONES</v>
      </c>
      <c r="D3986" s="5" t="str">
        <f>VLOOKUP(ActividadesCom[[#This Row],[NO. DE CONTROL]],'LISTADO ESTUDIANTES'!A:D,4,FALSE)</f>
        <v>EGRESADO(A)</v>
      </c>
      <c r="E3986" s="7">
        <f>SUM(ActividadesCom[[#This Row],[CRÉD. 1]],ActividadesCom[[#This Row],[CRÉD. 2]],ActividadesCom[[#This Row],[CRÉD. 3]],ActividadesCom[[#This Row],[CRÉD. 4]],ActividadesCom[[#This Row],[CRÉD. 5]])</f>
        <v>3</v>
      </c>
      <c r="F3986" s="5">
        <f>IF(ActividadesCom[[#This Row],[ÚLTIMO SEMESTRE CON CRÉDITOS]]&gt;0,ROUND(AVERAGE(ActividadesCom[[#This Row],[VALOR NIVEL 5]],ActividadesCom[[#This Row],[VALOR NIVEL 4]],ActividadesCom[[#This Row],[VALOR NIVEL 3]],ActividadesCom[[#This Row],[VALOR NIVEL 2]],ActividadesCom[[#This Row],[VALOR NIVEL 1]]),0),"")</f>
        <v>3</v>
      </c>
      <c r="G3986" s="7" t="str">
        <f>IF(ActividadesCom[[#This Row],[PROMEDIO]]="","",IF(ActividadesCom[[#This Row],[PROMEDIO]]&gt;=4,"EXCELENTE",IF(ActividadesCom[[#This Row],[PROMEDIO]]&gt;=3,"NOTABLE",IF(ActividadesCom[[#This Row],[PROMEDIO]]&gt;=2,"BUENO",IF(ActividadesCom[[#This Row],[PROMEDIO]]=1,"SUFICIENTE","")))))</f>
        <v>NOTABLE</v>
      </c>
      <c r="H3986" s="5">
        <f>MAX(ActividadesCom[[#This Row],[PERÍODO 1]],ActividadesCom[[#This Row],[PERÍODO 2]],ActividadesCom[[#This Row],[PERÍODO 3]],ActividadesCom[[#This Row],[PERÍODO 4]],ActividadesCom[[#This Row],[PERÍODO 5]])</f>
        <v>20243</v>
      </c>
      <c r="I3986" s="6" t="s">
        <v>23</v>
      </c>
      <c r="J3986" s="5">
        <v>20231</v>
      </c>
      <c r="K3986" s="5" t="s">
        <v>4007</v>
      </c>
      <c r="L3986" s="5">
        <f>IF(ActividadesCom[[#This Row],[NIVEL 1]]&lt;&gt;0,VLOOKUP(ActividadesCom[[#This Row],[NIVEL 1]],Catálogo!A:B,2,FALSE),"")</f>
        <v>4</v>
      </c>
      <c r="M3986" s="5">
        <v>1</v>
      </c>
      <c r="N3986" s="6" t="s">
        <v>23</v>
      </c>
      <c r="O3986" s="5">
        <v>20241</v>
      </c>
      <c r="P3986" s="5" t="s">
        <v>4008</v>
      </c>
      <c r="Q3986" s="5">
        <f>IF(ActividadesCom[[#This Row],[NIVEL 2]]&lt;&gt;0,VLOOKUP(ActividadesCom[[#This Row],[NIVEL 2]],Catálogo!A:B,2,FALSE),"")</f>
        <v>3</v>
      </c>
      <c r="R3986" s="5">
        <v>1</v>
      </c>
      <c r="S3986" s="6" t="s">
        <v>23</v>
      </c>
      <c r="T3986" s="5">
        <v>20243</v>
      </c>
      <c r="U3986" s="5" t="s">
        <v>4008</v>
      </c>
      <c r="V3986" s="5">
        <f>IF(ActividadesCom[[#This Row],[NIVEL 3]]&lt;&gt;0,VLOOKUP(ActividadesCom[[#This Row],[NIVEL 3]],Catálogo!A:B,2,FALSE),"")</f>
        <v>3</v>
      </c>
      <c r="W3986" s="5">
        <v>1</v>
      </c>
      <c r="X3986" s="6"/>
      <c r="Y3986" s="5"/>
      <c r="Z3986" s="5"/>
      <c r="AA3986" s="5" t="str">
        <f>IF(ActividadesCom[[#This Row],[NIVEL 4]]&lt;&gt;0,VLOOKUP(ActividadesCom[[#This Row],[NIVEL 4]],Catálogo!A:B,2,FALSE),"")</f>
        <v/>
      </c>
      <c r="AB3986" s="5"/>
      <c r="AC3986" s="6"/>
      <c r="AD3986" s="5"/>
      <c r="AE3986" s="5"/>
      <c r="AF3986" s="5" t="str">
        <f>IF(ActividadesCom[[#This Row],[NIVEL 5]]&lt;&gt;0,VLOOKUP(ActividadesCom[[#This Row],[NIVEL 5]],Catálogo!A:B,2,FALSE),"")</f>
        <v/>
      </c>
      <c r="AG3986" s="5"/>
      <c r="AH3986" s="2"/>
    </row>
    <row r="3987" spans="1:34" ht="30" hidden="1" customHeight="1" x14ac:dyDescent="0.25">
      <c r="A3987" s="7">
        <v>22470310</v>
      </c>
      <c r="B3987" s="6" t="str">
        <f>VLOOKUP(ActividadesCom[[#This Row],[NO. DE CONTROL]],'LISTADO ESTUDIANTES'!A:C,2,FALSE)</f>
        <v>HIJUELOS GARFIAS  NANDAY ALEXANDER </v>
      </c>
      <c r="C3987" s="6" t="str">
        <f>VLOOKUP(ActividadesCom[[#This Row],[NO. DE CONTROL]],'LISTADO ESTUDIANTES'!A:C,3,FALSE)</f>
        <v>INGENIERIA EN TECNOLOGIAS DE LA INFORMACION Y COMUNICACIONES</v>
      </c>
      <c r="D3987" s="5" t="str">
        <f>VLOOKUP(ActividadesCom[[#This Row],[NO. DE CONTROL]],'LISTADO ESTUDIANTES'!A:D,4,FALSE)</f>
        <v>EGRESADO(A)</v>
      </c>
      <c r="E3987" s="7">
        <f>SUM(ActividadesCom[[#This Row],[CRÉD. 1]],ActividadesCom[[#This Row],[CRÉD. 2]],ActividadesCom[[#This Row],[CRÉD. 3]],ActividadesCom[[#This Row],[CRÉD. 4]],ActividadesCom[[#This Row],[CRÉD. 5]])</f>
        <v>1</v>
      </c>
      <c r="F3987" s="5">
        <f>IF(ActividadesCom[[#This Row],[ÚLTIMO SEMESTRE CON CRÉDITOS]]&gt;0,ROUND(AVERAGE(ActividadesCom[[#This Row],[VALOR NIVEL 5]],ActividadesCom[[#This Row],[VALOR NIVEL 4]],ActividadesCom[[#This Row],[VALOR NIVEL 3]],ActividadesCom[[#This Row],[VALOR NIVEL 2]],ActividadesCom[[#This Row],[VALOR NIVEL 1]]),0),"")</f>
        <v>3</v>
      </c>
      <c r="G3987" s="7" t="str">
        <f>IF(ActividadesCom[[#This Row],[PROMEDIO]]="","",IF(ActividadesCom[[#This Row],[PROMEDIO]]&gt;=4,"EXCELENTE",IF(ActividadesCom[[#This Row],[PROMEDIO]]&gt;=3,"NOTABLE",IF(ActividadesCom[[#This Row],[PROMEDIO]]&gt;=2,"BUENO",IF(ActividadesCom[[#This Row],[PROMEDIO]]=1,"SUFICIENTE","")))))</f>
        <v>NOTABLE</v>
      </c>
      <c r="H3987" s="5">
        <f>MAX(ActividadesCom[[#This Row],[PERÍODO 1]],ActividadesCom[[#This Row],[PERÍODO 2]],ActividadesCom[[#This Row],[PERÍODO 3]],ActividadesCom[[#This Row],[PERÍODO 4]],ActividadesCom[[#This Row],[PERÍODO 5]])</f>
        <v>20253</v>
      </c>
      <c r="I3987" s="6" t="s">
        <v>665</v>
      </c>
      <c r="J3987" s="5">
        <v>20223</v>
      </c>
      <c r="K3987" s="5" t="s">
        <v>4008</v>
      </c>
      <c r="L3987" s="5">
        <f>IF(ActividadesCom[[#This Row],[NIVEL 1]]&lt;&gt;0,VLOOKUP(ActividadesCom[[#This Row],[NIVEL 1]],Catálogo!A:B,2,FALSE),"")</f>
        <v>3</v>
      </c>
      <c r="M3987" s="5">
        <v>1</v>
      </c>
      <c r="N3987" s="6" t="s">
        <v>7333</v>
      </c>
      <c r="O3987" s="5">
        <v>20253</v>
      </c>
      <c r="P3987" s="5" t="s">
        <v>4021</v>
      </c>
      <c r="Q3987" s="5">
        <f>IF(ActividadesCom[[#This Row],[NIVEL 2]]&lt;&gt;0,VLOOKUP(ActividadesCom[[#This Row],[NIVEL 2]],Catálogo!A:B,2,FALSE),"")</f>
        <v>2</v>
      </c>
      <c r="R3987" s="5"/>
      <c r="S3987" s="6"/>
      <c r="T3987" s="5"/>
      <c r="U3987" s="5"/>
      <c r="V3987" s="5" t="str">
        <f>IF(ActividadesCom[[#This Row],[NIVEL 3]]&lt;&gt;0,VLOOKUP(ActividadesCom[[#This Row],[NIVEL 3]],Catálogo!A:B,2,FALSE),"")</f>
        <v/>
      </c>
      <c r="W3987" s="5"/>
      <c r="X3987" s="6"/>
      <c r="Y3987" s="5"/>
      <c r="Z3987" s="5"/>
      <c r="AA3987" s="5" t="str">
        <f>IF(ActividadesCom[[#This Row],[NIVEL 4]]&lt;&gt;0,VLOOKUP(ActividadesCom[[#This Row],[NIVEL 4]],Catálogo!A:B,2,FALSE),"")</f>
        <v/>
      </c>
      <c r="AB3987" s="5"/>
      <c r="AC3987" s="6"/>
      <c r="AD3987" s="5"/>
      <c r="AE3987" s="5"/>
      <c r="AF3987" s="5" t="str">
        <f>IF(ActividadesCom[[#This Row],[NIVEL 5]]&lt;&gt;0,VLOOKUP(ActividadesCom[[#This Row],[NIVEL 5]],Catálogo!A:B,2,FALSE),"")</f>
        <v/>
      </c>
      <c r="AG3987" s="5"/>
      <c r="AH3987" s="2"/>
    </row>
    <row r="3988" spans="1:34" ht="30" hidden="1" customHeight="1" x14ac:dyDescent="0.25">
      <c r="A3988" s="7">
        <v>22470311</v>
      </c>
      <c r="B3988" s="6" t="str">
        <f>VLOOKUP(ActividadesCom[[#This Row],[NO. DE CONTROL]],'LISTADO ESTUDIANTES'!A:C,2,FALSE)</f>
        <v>CARDENAS FLEISCHER JOSUE EMMANUEL</v>
      </c>
      <c r="C3988" s="6" t="str">
        <f>VLOOKUP(ActividadesCom[[#This Row],[NO. DE CONTROL]],'LISTADO ESTUDIANTES'!A:C,3,FALSE)</f>
        <v>INGENIERIA EN TECNOLOGIAS DE LA INFORMACION Y COMUNICACIONES</v>
      </c>
      <c r="D3988" s="5" t="str">
        <f>VLOOKUP(ActividadesCom[[#This Row],[NO. DE CONTROL]],'LISTADO ESTUDIANTES'!A:D,4,FALSE)</f>
        <v>EGRESADO(A)</v>
      </c>
      <c r="E3988" s="7">
        <f>SUM(ActividadesCom[[#This Row],[CRÉD. 1]],ActividadesCom[[#This Row],[CRÉD. 2]],ActividadesCom[[#This Row],[CRÉD. 3]],ActividadesCom[[#This Row],[CRÉD. 4]],ActividadesCom[[#This Row],[CRÉD. 5]])</f>
        <v>1</v>
      </c>
      <c r="F3988" s="5">
        <f>IF(ActividadesCom[[#This Row],[ÚLTIMO SEMESTRE CON CRÉDITOS]]&gt;0,ROUND(AVERAGE(ActividadesCom[[#This Row],[VALOR NIVEL 5]],ActividadesCom[[#This Row],[VALOR NIVEL 4]],ActividadesCom[[#This Row],[VALOR NIVEL 3]],ActividadesCom[[#This Row],[VALOR NIVEL 2]],ActividadesCom[[#This Row],[VALOR NIVEL 1]]),0),"")</f>
        <v>2</v>
      </c>
      <c r="G3988" s="7" t="str">
        <f>IF(ActividadesCom[[#This Row],[PROMEDIO]]="","",IF(ActividadesCom[[#This Row],[PROMEDIO]]&gt;=4,"EXCELENTE",IF(ActividadesCom[[#This Row],[PROMEDIO]]&gt;=3,"NOTABLE",IF(ActividadesCom[[#This Row],[PROMEDIO]]&gt;=2,"BUENO",IF(ActividadesCom[[#This Row],[PROMEDIO]]=1,"SUFICIENTE","")))))</f>
        <v>BUENO</v>
      </c>
      <c r="H3988" s="5">
        <f>MAX(ActividadesCom[[#This Row],[PERÍODO 1]],ActividadesCom[[#This Row],[PERÍODO 2]],ActividadesCom[[#This Row],[PERÍODO 3]],ActividadesCom[[#This Row],[PERÍODO 4]],ActividadesCom[[#This Row],[PERÍODO 5]])</f>
        <v>20223</v>
      </c>
      <c r="I3988" s="6" t="s">
        <v>5705</v>
      </c>
      <c r="J3988" s="5">
        <v>20223</v>
      </c>
      <c r="K3988" s="5" t="s">
        <v>4009</v>
      </c>
      <c r="L3988" s="5">
        <f>IF(ActividadesCom[[#This Row],[NIVEL 1]]&lt;&gt;0,VLOOKUP(ActividadesCom[[#This Row],[NIVEL 1]],Catálogo!A:B,2,FALSE),"")</f>
        <v>2</v>
      </c>
      <c r="M3988" s="5">
        <v>1</v>
      </c>
      <c r="N3988" s="6"/>
      <c r="O3988" s="5"/>
      <c r="P3988" s="5"/>
      <c r="Q3988" s="5" t="str">
        <f>IF(ActividadesCom[[#This Row],[NIVEL 2]]&lt;&gt;0,VLOOKUP(ActividadesCom[[#This Row],[NIVEL 2]],Catálogo!A:B,2,FALSE),"")</f>
        <v/>
      </c>
      <c r="R3988" s="5"/>
      <c r="S3988" s="6"/>
      <c r="T3988" s="5"/>
      <c r="U3988" s="5"/>
      <c r="V3988" s="5" t="str">
        <f>IF(ActividadesCom[[#This Row],[NIVEL 3]]&lt;&gt;0,VLOOKUP(ActividadesCom[[#This Row],[NIVEL 3]],Catálogo!A:B,2,FALSE),"")</f>
        <v/>
      </c>
      <c r="W3988" s="5"/>
      <c r="X3988" s="6"/>
      <c r="Y3988" s="5"/>
      <c r="Z3988" s="5"/>
      <c r="AA3988" s="5" t="str">
        <f>IF(ActividadesCom[[#This Row],[NIVEL 4]]&lt;&gt;0,VLOOKUP(ActividadesCom[[#This Row],[NIVEL 4]],Catálogo!A:B,2,FALSE),"")</f>
        <v/>
      </c>
      <c r="AB3988" s="5"/>
      <c r="AC3988" s="6"/>
      <c r="AD3988" s="5"/>
      <c r="AE3988" s="5"/>
      <c r="AF3988" s="5" t="str">
        <f>IF(ActividadesCom[[#This Row],[NIVEL 5]]&lt;&gt;0,VLOOKUP(ActividadesCom[[#This Row],[NIVEL 5]],Catálogo!A:B,2,FALSE),"")</f>
        <v/>
      </c>
      <c r="AG3988" s="5"/>
      <c r="AH3988" s="2"/>
    </row>
    <row r="3989" spans="1:34" ht="30" hidden="1" customHeight="1" x14ac:dyDescent="0.25">
      <c r="A3989" s="7">
        <v>22470312</v>
      </c>
      <c r="B3989" s="6" t="str">
        <f>VLOOKUP(ActividadesCom[[#This Row],[NO. DE CONTROL]],'LISTADO ESTUDIANTES'!A:C,2,FALSE)</f>
        <v>PALMA ENRIQUEZ YAHIR ADRIAN</v>
      </c>
      <c r="C3989" s="6" t="str">
        <f>VLOOKUP(ActividadesCom[[#This Row],[NO. DE CONTROL]],'LISTADO ESTUDIANTES'!A:C,3,FALSE)</f>
        <v>ARQUITECTURA</v>
      </c>
      <c r="D3989" s="5" t="str">
        <f>VLOOKUP(ActividadesCom[[#This Row],[NO. DE CONTROL]],'LISTADO ESTUDIANTES'!A:D,4,FALSE)</f>
        <v>EGRESADO(A)</v>
      </c>
      <c r="E3989" s="7">
        <f>SUM(ActividadesCom[[#This Row],[CRÉD. 1]],ActividadesCom[[#This Row],[CRÉD. 2]],ActividadesCom[[#This Row],[CRÉD. 3]],ActividadesCom[[#This Row],[CRÉD. 4]],ActividadesCom[[#This Row],[CRÉD. 5]])</f>
        <v>2</v>
      </c>
      <c r="F3989" s="5">
        <f>IF(ActividadesCom[[#This Row],[ÚLTIMO SEMESTRE CON CRÉDITOS]]&gt;0,ROUND(AVERAGE(ActividadesCom[[#This Row],[VALOR NIVEL 5]],ActividadesCom[[#This Row],[VALOR NIVEL 4]],ActividadesCom[[#This Row],[VALOR NIVEL 3]],ActividadesCom[[#This Row],[VALOR NIVEL 2]],ActividadesCom[[#This Row],[VALOR NIVEL 1]]),0),"")</f>
        <v>3</v>
      </c>
      <c r="G3989" s="7" t="str">
        <f>IF(ActividadesCom[[#This Row],[PROMEDIO]]="","",IF(ActividadesCom[[#This Row],[PROMEDIO]]&gt;=4,"EXCELENTE",IF(ActividadesCom[[#This Row],[PROMEDIO]]&gt;=3,"NOTABLE",IF(ActividadesCom[[#This Row],[PROMEDIO]]&gt;=2,"BUENO",IF(ActividadesCom[[#This Row],[PROMEDIO]]=1,"SUFICIENTE","")))))</f>
        <v>NOTABLE</v>
      </c>
      <c r="H3989" s="5">
        <f>MAX(ActividadesCom[[#This Row],[PERÍODO 1]],ActividadesCom[[#This Row],[PERÍODO 2]],ActividadesCom[[#This Row],[PERÍODO 3]],ActividadesCom[[#This Row],[PERÍODO 4]],ActividadesCom[[#This Row],[PERÍODO 5]])</f>
        <v>20243</v>
      </c>
      <c r="I3989" s="6" t="s">
        <v>47</v>
      </c>
      <c r="J3989" s="5">
        <v>20223</v>
      </c>
      <c r="K3989" s="5" t="s">
        <v>4008</v>
      </c>
      <c r="L3989" s="5">
        <f>IF(ActividadesCom[[#This Row],[NIVEL 1]]&lt;&gt;0,VLOOKUP(ActividadesCom[[#This Row],[NIVEL 1]],Catálogo!A:B,2,FALSE),"")</f>
        <v>3</v>
      </c>
      <c r="M3989" s="5">
        <v>1</v>
      </c>
      <c r="N3989" s="6" t="s">
        <v>6725</v>
      </c>
      <c r="O3989" s="5">
        <v>20243</v>
      </c>
      <c r="P3989" s="5" t="s">
        <v>4008</v>
      </c>
      <c r="Q3989" s="5">
        <f>IF(ActividadesCom[[#This Row],[NIVEL 2]]&lt;&gt;0,VLOOKUP(ActividadesCom[[#This Row],[NIVEL 2]],Catálogo!A:B,2,FALSE),"")</f>
        <v>3</v>
      </c>
      <c r="R3989" s="5">
        <v>1</v>
      </c>
      <c r="S3989" s="6"/>
      <c r="T3989" s="5"/>
      <c r="U3989" s="5"/>
      <c r="V3989" s="5" t="str">
        <f>IF(ActividadesCom[[#This Row],[NIVEL 3]]&lt;&gt;0,VLOOKUP(ActividadesCom[[#This Row],[NIVEL 3]],Catálogo!A:B,2,FALSE),"")</f>
        <v/>
      </c>
      <c r="W3989" s="5"/>
      <c r="X3989" s="6"/>
      <c r="Y3989" s="5"/>
      <c r="Z3989" s="5"/>
      <c r="AA3989" s="5" t="str">
        <f>IF(ActividadesCom[[#This Row],[NIVEL 4]]&lt;&gt;0,VLOOKUP(ActividadesCom[[#This Row],[NIVEL 4]],Catálogo!A:B,2,FALSE),"")</f>
        <v/>
      </c>
      <c r="AB3989" s="5"/>
      <c r="AC3989" s="6"/>
      <c r="AD3989" s="5"/>
      <c r="AE3989" s="5"/>
      <c r="AF3989" s="5" t="str">
        <f>IF(ActividadesCom[[#This Row],[NIVEL 5]]&lt;&gt;0,VLOOKUP(ActividadesCom[[#This Row],[NIVEL 5]],Catálogo!A:B,2,FALSE),"")</f>
        <v/>
      </c>
      <c r="AG3989" s="5"/>
      <c r="AH3989" s="2"/>
    </row>
    <row r="3990" spans="1:34" s="151" customFormat="1" ht="30" customHeight="1" x14ac:dyDescent="0.25">
      <c r="A3990" s="147">
        <v>22470313</v>
      </c>
      <c r="B3990" s="148" t="str">
        <f>VLOOKUP(ActividadesCom[[#This Row],[NO. DE CONTROL]],'LISTADO ESTUDIANTES'!A:C,2,FALSE)</f>
        <v>DEL RAZO PAULINO LUIS EDUARDO</v>
      </c>
      <c r="C3990" s="148" t="str">
        <f>VLOOKUP(ActividadesCom[[#This Row],[NO. DE CONTROL]],'LISTADO ESTUDIANTES'!A:C,3,FALSE)</f>
        <v>INGENIERIA EN SISTEMAS COMPUTACIONALES</v>
      </c>
      <c r="D3990" s="149" t="str">
        <f>VLOOKUP(ActividadesCom[[#This Row],[NO. DE CONTROL]],'LISTADO ESTUDIANTES'!A:D,4,FALSE)</f>
        <v>ACTIVO(A)</v>
      </c>
      <c r="E3990" s="147">
        <f>SUM(ActividadesCom[[#This Row],[CRÉD. 1]],ActividadesCom[[#This Row],[CRÉD. 2]],ActividadesCom[[#This Row],[CRÉD. 3]],ActividadesCom[[#This Row],[CRÉD. 4]],ActividadesCom[[#This Row],[CRÉD. 5]])</f>
        <v>5</v>
      </c>
      <c r="F3990" s="149">
        <f>IF(ActividadesCom[[#This Row],[ÚLTIMO SEMESTRE CON CRÉDITOS]]&gt;0,ROUND(AVERAGE(ActividadesCom[[#This Row],[VALOR NIVEL 5]],ActividadesCom[[#This Row],[VALOR NIVEL 4]],ActividadesCom[[#This Row],[VALOR NIVEL 3]],ActividadesCom[[#This Row],[VALOR NIVEL 2]],ActividadesCom[[#This Row],[VALOR NIVEL 1]]),0),"")</f>
        <v>3</v>
      </c>
      <c r="G3990" s="147" t="str">
        <f>IF(ActividadesCom[[#This Row],[PROMEDIO]]="","",IF(ActividadesCom[[#This Row],[PROMEDIO]]&gt;=4,"EXCELENTE",IF(ActividadesCom[[#This Row],[PROMEDIO]]&gt;=3,"NOTABLE",IF(ActividadesCom[[#This Row],[PROMEDIO]]&gt;=2,"BUENO",IF(ActividadesCom[[#This Row],[PROMEDIO]]=1,"SUFICIENTE","")))))</f>
        <v>NOTABLE</v>
      </c>
      <c r="H3990" s="149">
        <f>MAX(ActividadesCom[[#This Row],[PERÍODO 1]],ActividadesCom[[#This Row],[PERÍODO 2]],ActividadesCom[[#This Row],[PERÍODO 3]],ActividadesCom[[#This Row],[PERÍODO 4]],ActividadesCom[[#This Row],[PERÍODO 5]])</f>
        <v>20243</v>
      </c>
      <c r="I3990" s="148" t="s">
        <v>5817</v>
      </c>
      <c r="J3990" s="149">
        <v>20241</v>
      </c>
      <c r="K3990" s="149" t="s">
        <v>4008</v>
      </c>
      <c r="L3990" s="149">
        <f>IF(ActividadesCom[[#This Row],[NIVEL 1]]&lt;&gt;0,VLOOKUP(ActividadesCom[[#This Row],[NIVEL 1]],Catálogo!A:B,2,FALSE),"")</f>
        <v>3</v>
      </c>
      <c r="M3990" s="149">
        <v>1</v>
      </c>
      <c r="N3990" s="148" t="s">
        <v>42</v>
      </c>
      <c r="O3990" s="149">
        <v>20223</v>
      </c>
      <c r="P3990" s="149" t="s">
        <v>4008</v>
      </c>
      <c r="Q3990" s="149">
        <f>IF(ActividadesCom[[#This Row],[NIVEL 2]]&lt;&gt;0,VLOOKUP(ActividadesCom[[#This Row],[NIVEL 2]],Catálogo!A:B,2,FALSE),"")</f>
        <v>3</v>
      </c>
      <c r="R3990" s="149">
        <v>1</v>
      </c>
      <c r="S3990" s="148" t="s">
        <v>316</v>
      </c>
      <c r="T3990" s="149">
        <v>20231</v>
      </c>
      <c r="U3990" s="149" t="s">
        <v>4008</v>
      </c>
      <c r="V3990" s="149">
        <f>IF(ActividadesCom[[#This Row],[NIVEL 3]]&lt;&gt;0,VLOOKUP(ActividadesCom[[#This Row],[NIVEL 3]],Catálogo!A:B,2,FALSE),"")</f>
        <v>3</v>
      </c>
      <c r="W3990" s="149">
        <v>1</v>
      </c>
      <c r="X3990" s="148" t="s">
        <v>6716</v>
      </c>
      <c r="Y3990" s="149">
        <v>20243</v>
      </c>
      <c r="Z3990" s="149" t="s">
        <v>4007</v>
      </c>
      <c r="AA3990" s="149">
        <f>IF(ActividadesCom[[#This Row],[NIVEL 4]]&lt;&gt;0,VLOOKUP(ActividadesCom[[#This Row],[NIVEL 4]],Catálogo!A:B,2,FALSE),"")</f>
        <v>4</v>
      </c>
      <c r="AB3990" s="149">
        <v>1</v>
      </c>
      <c r="AC3990" s="148" t="s">
        <v>6727</v>
      </c>
      <c r="AD3990" s="149">
        <v>20243</v>
      </c>
      <c r="AE3990" s="149" t="s">
        <v>4007</v>
      </c>
      <c r="AF3990" s="149">
        <f>IF(ActividadesCom[[#This Row],[NIVEL 5]]&lt;&gt;0,VLOOKUP(ActividadesCom[[#This Row],[NIVEL 5]],Catálogo!A:B,2,FALSE),"")</f>
        <v>4</v>
      </c>
      <c r="AG3990" s="149">
        <v>1</v>
      </c>
    </row>
    <row r="3991" spans="1:34" ht="30" hidden="1" customHeight="1" x14ac:dyDescent="0.25">
      <c r="A3991" s="7">
        <v>22470314</v>
      </c>
      <c r="B3991" s="6" t="str">
        <f>VLOOKUP(ActividadesCom[[#This Row],[NO. DE CONTROL]],'LISTADO ESTUDIANTES'!A:C,2,FALSE)</f>
        <v>RUIZ AVILA JORDI YOSEF</v>
      </c>
      <c r="C3991" s="6" t="str">
        <f>VLOOKUP(ActividadesCom[[#This Row],[NO. DE CONTROL]],'LISTADO ESTUDIANTES'!A:C,3,FALSE)</f>
        <v>INGENIERIA CIVIL</v>
      </c>
      <c r="D3991" s="5" t="str">
        <f>VLOOKUP(ActividadesCom[[#This Row],[NO. DE CONTROL]],'LISTADO ESTUDIANTES'!A:D,4,FALSE)</f>
        <v>EGRESADO(A)</v>
      </c>
      <c r="E3991" s="7">
        <f>SUM(ActividadesCom[[#This Row],[CRÉD. 1]],ActividadesCom[[#This Row],[CRÉD. 2]],ActividadesCom[[#This Row],[CRÉD. 3]],ActividadesCom[[#This Row],[CRÉD. 4]],ActividadesCom[[#This Row],[CRÉD. 5]])</f>
        <v>0</v>
      </c>
      <c r="F3991" s="5" t="str">
        <f>IF(ActividadesCom[[#This Row],[ÚLTIMO SEMESTRE CON CRÉDITOS]]&gt;0,ROUND(AVERAGE(ActividadesCom[[#This Row],[VALOR NIVEL 5]],ActividadesCom[[#This Row],[VALOR NIVEL 4]],ActividadesCom[[#This Row],[VALOR NIVEL 3]],ActividadesCom[[#This Row],[VALOR NIVEL 2]],ActividadesCom[[#This Row],[VALOR NIVEL 1]]),0),"")</f>
        <v/>
      </c>
      <c r="G3991" s="7" t="str">
        <f>IF(ActividadesCom[[#This Row],[PROMEDIO]]="","",IF(ActividadesCom[[#This Row],[PROMEDIO]]&gt;=4,"EXCELENTE",IF(ActividadesCom[[#This Row],[PROMEDIO]]&gt;=3,"NOTABLE",IF(ActividadesCom[[#This Row],[PROMEDIO]]&gt;=2,"BUENO",IF(ActividadesCom[[#This Row],[PROMEDIO]]=1,"SUFICIENTE","")))))</f>
        <v/>
      </c>
      <c r="H3991" s="5">
        <f>MAX(ActividadesCom[[#This Row],[PERÍODO 1]],ActividadesCom[[#This Row],[PERÍODO 2]],ActividadesCom[[#This Row],[PERÍODO 3]],ActividadesCom[[#This Row],[PERÍODO 4]],ActividadesCom[[#This Row],[PERÍODO 5]])</f>
        <v>0</v>
      </c>
      <c r="I3991" s="6"/>
      <c r="J3991" s="5"/>
      <c r="K3991" s="5"/>
      <c r="L3991" s="5" t="str">
        <f>IF(ActividadesCom[[#This Row],[NIVEL 1]]&lt;&gt;0,VLOOKUP(ActividadesCom[[#This Row],[NIVEL 1]],Catálogo!A:B,2,FALSE),"")</f>
        <v/>
      </c>
      <c r="M3991" s="5"/>
      <c r="N3991" s="6"/>
      <c r="O3991" s="5"/>
      <c r="P3991" s="5"/>
      <c r="Q3991" s="5" t="str">
        <f>IF(ActividadesCom[[#This Row],[NIVEL 2]]&lt;&gt;0,VLOOKUP(ActividadesCom[[#This Row],[NIVEL 2]],Catálogo!A:B,2,FALSE),"")</f>
        <v/>
      </c>
      <c r="R3991" s="5"/>
      <c r="S3991" s="6"/>
      <c r="T3991" s="5"/>
      <c r="U3991" s="5"/>
      <c r="V3991" s="5" t="str">
        <f>IF(ActividadesCom[[#This Row],[NIVEL 3]]&lt;&gt;0,VLOOKUP(ActividadesCom[[#This Row],[NIVEL 3]],Catálogo!A:B,2,FALSE),"")</f>
        <v/>
      </c>
      <c r="W3991" s="5"/>
      <c r="X3991" s="6"/>
      <c r="Y3991" s="5"/>
      <c r="Z3991" s="5"/>
      <c r="AA3991" s="5" t="str">
        <f>IF(ActividadesCom[[#This Row],[NIVEL 4]]&lt;&gt;0,VLOOKUP(ActividadesCom[[#This Row],[NIVEL 4]],Catálogo!A:B,2,FALSE),"")</f>
        <v/>
      </c>
      <c r="AB3991" s="5"/>
      <c r="AC3991" s="6"/>
      <c r="AD3991" s="5"/>
      <c r="AE3991" s="5"/>
      <c r="AF3991" s="5" t="str">
        <f>IF(ActividadesCom[[#This Row],[NIVEL 5]]&lt;&gt;0,VLOOKUP(ActividadesCom[[#This Row],[NIVEL 5]],Catálogo!A:B,2,FALSE),"")</f>
        <v/>
      </c>
      <c r="AG3991" s="5"/>
      <c r="AH3991" s="2"/>
    </row>
    <row r="3992" spans="1:34" ht="30" hidden="1" customHeight="1" x14ac:dyDescent="0.25">
      <c r="A3992" s="7">
        <v>22470315</v>
      </c>
      <c r="B3992" s="6" t="str">
        <f>VLOOKUP(ActividadesCom[[#This Row],[NO. DE CONTROL]],'LISTADO ESTUDIANTES'!A:C,2,FALSE)</f>
        <v>CASTRO RODRIGUEZ FRANCISCO DAVID</v>
      </c>
      <c r="C3992" s="6" t="str">
        <f>VLOOKUP(ActividadesCom[[#This Row],[NO. DE CONTROL]],'LISTADO ESTUDIANTES'!A:C,3,FALSE)</f>
        <v>INGENIERIA EN ADMINISTRACION</v>
      </c>
      <c r="D3992" s="5" t="str">
        <f>VLOOKUP(ActividadesCom[[#This Row],[NO. DE CONTROL]],'LISTADO ESTUDIANTES'!A:D,4,FALSE)</f>
        <v>EGRESADO(A)</v>
      </c>
      <c r="E3992" s="7">
        <f>SUM(ActividadesCom[[#This Row],[CRÉD. 1]],ActividadesCom[[#This Row],[CRÉD. 2]],ActividadesCom[[#This Row],[CRÉD. 3]],ActividadesCom[[#This Row],[CRÉD. 4]],ActividadesCom[[#This Row],[CRÉD. 5]])</f>
        <v>0</v>
      </c>
      <c r="F3992" s="5" t="str">
        <f>IF(ActividadesCom[[#This Row],[ÚLTIMO SEMESTRE CON CRÉDITOS]]&gt;0,ROUND(AVERAGE(ActividadesCom[[#This Row],[VALOR NIVEL 5]],ActividadesCom[[#This Row],[VALOR NIVEL 4]],ActividadesCom[[#This Row],[VALOR NIVEL 3]],ActividadesCom[[#This Row],[VALOR NIVEL 2]],ActividadesCom[[#This Row],[VALOR NIVEL 1]]),0),"")</f>
        <v/>
      </c>
      <c r="G3992" s="7" t="str">
        <f>IF(ActividadesCom[[#This Row],[PROMEDIO]]="","",IF(ActividadesCom[[#This Row],[PROMEDIO]]&gt;=4,"EXCELENTE",IF(ActividadesCom[[#This Row],[PROMEDIO]]&gt;=3,"NOTABLE",IF(ActividadesCom[[#This Row],[PROMEDIO]]&gt;=2,"BUENO",IF(ActividadesCom[[#This Row],[PROMEDIO]]=1,"SUFICIENTE","")))))</f>
        <v/>
      </c>
      <c r="H3992" s="5">
        <f>MAX(ActividadesCom[[#This Row],[PERÍODO 1]],ActividadesCom[[#This Row],[PERÍODO 2]],ActividadesCom[[#This Row],[PERÍODO 3]],ActividadesCom[[#This Row],[PERÍODO 4]],ActividadesCom[[#This Row],[PERÍODO 5]])</f>
        <v>0</v>
      </c>
      <c r="I3992" s="6"/>
      <c r="J3992" s="5"/>
      <c r="K3992" s="5"/>
      <c r="L3992" s="5" t="str">
        <f>IF(ActividadesCom[[#This Row],[NIVEL 1]]&lt;&gt;0,VLOOKUP(ActividadesCom[[#This Row],[NIVEL 1]],Catálogo!A:B,2,FALSE),"")</f>
        <v/>
      </c>
      <c r="M3992" s="5"/>
      <c r="N3992" s="6"/>
      <c r="O3992" s="5"/>
      <c r="P3992" s="5"/>
      <c r="Q3992" s="5" t="str">
        <f>IF(ActividadesCom[[#This Row],[NIVEL 2]]&lt;&gt;0,VLOOKUP(ActividadesCom[[#This Row],[NIVEL 2]],Catálogo!A:B,2,FALSE),"")</f>
        <v/>
      </c>
      <c r="R3992" s="5"/>
      <c r="S3992" s="6"/>
      <c r="T3992" s="5"/>
      <c r="U3992" s="5"/>
      <c r="V3992" s="5" t="str">
        <f>IF(ActividadesCom[[#This Row],[NIVEL 3]]&lt;&gt;0,VLOOKUP(ActividadesCom[[#This Row],[NIVEL 3]],Catálogo!A:B,2,FALSE),"")</f>
        <v/>
      </c>
      <c r="W3992" s="5"/>
      <c r="X3992" s="6"/>
      <c r="Y3992" s="5"/>
      <c r="Z3992" s="5"/>
      <c r="AA3992" s="5" t="str">
        <f>IF(ActividadesCom[[#This Row],[NIVEL 4]]&lt;&gt;0,VLOOKUP(ActividadesCom[[#This Row],[NIVEL 4]],Catálogo!A:B,2,FALSE),"")</f>
        <v/>
      </c>
      <c r="AB3992" s="5"/>
      <c r="AC3992" s="6"/>
      <c r="AD3992" s="5"/>
      <c r="AE3992" s="5"/>
      <c r="AF3992" s="5" t="str">
        <f>IF(ActividadesCom[[#This Row],[NIVEL 5]]&lt;&gt;0,VLOOKUP(ActividadesCom[[#This Row],[NIVEL 5]],Catálogo!A:B,2,FALSE),"")</f>
        <v/>
      </c>
      <c r="AG3992" s="5"/>
      <c r="AH3992" s="2"/>
    </row>
    <row r="3993" spans="1:34" s="151" customFormat="1" ht="30" customHeight="1" x14ac:dyDescent="0.25">
      <c r="A3993" s="147">
        <v>22470316</v>
      </c>
      <c r="B3993" s="148" t="str">
        <f>VLOOKUP(ActividadesCom[[#This Row],[NO. DE CONTROL]],'LISTADO ESTUDIANTES'!A:C,2,FALSE)</f>
        <v>ARANDA GOMEZ ARACELY GUADALUPE</v>
      </c>
      <c r="C3993" s="148" t="str">
        <f>VLOOKUP(ActividadesCom[[#This Row],[NO. DE CONTROL]],'LISTADO ESTUDIANTES'!A:C,3,FALSE)</f>
        <v>INGENIERIA EN GESTION EMPRESARIAL</v>
      </c>
      <c r="D3993" s="149" t="str">
        <f>VLOOKUP(ActividadesCom[[#This Row],[NO. DE CONTROL]],'LISTADO ESTUDIANTES'!A:D,4,FALSE)</f>
        <v>ACTIVO(A)</v>
      </c>
      <c r="E3993" s="147">
        <f>SUM(ActividadesCom[[#This Row],[CRÉD. 1]],ActividadesCom[[#This Row],[CRÉD. 2]],ActividadesCom[[#This Row],[CRÉD. 3]],ActividadesCom[[#This Row],[CRÉD. 4]],ActividadesCom[[#This Row],[CRÉD. 5]])</f>
        <v>5</v>
      </c>
      <c r="F3993" s="149">
        <f>IF(ActividadesCom[[#This Row],[ÚLTIMO SEMESTRE CON CRÉDITOS]]&gt;0,ROUND(AVERAGE(ActividadesCom[[#This Row],[VALOR NIVEL 5]],ActividadesCom[[#This Row],[VALOR NIVEL 4]],ActividadesCom[[#This Row],[VALOR NIVEL 3]],ActividadesCom[[#This Row],[VALOR NIVEL 2]],ActividadesCom[[#This Row],[VALOR NIVEL 1]]),0),"")</f>
        <v>4</v>
      </c>
      <c r="G3993" s="147" t="str">
        <f>IF(ActividadesCom[[#This Row],[PROMEDIO]]="","",IF(ActividadesCom[[#This Row],[PROMEDIO]]&gt;=4,"EXCELENTE",IF(ActividadesCom[[#This Row],[PROMEDIO]]&gt;=3,"NOTABLE",IF(ActividadesCom[[#This Row],[PROMEDIO]]&gt;=2,"BUENO",IF(ActividadesCom[[#This Row],[PROMEDIO]]=1,"SUFICIENTE","")))))</f>
        <v>EXCELENTE</v>
      </c>
      <c r="H3993" s="149">
        <f>MAX(ActividadesCom[[#This Row],[PERÍODO 1]],ActividadesCom[[#This Row],[PERÍODO 2]],ActividadesCom[[#This Row],[PERÍODO 3]],ActividadesCom[[#This Row],[PERÍODO 4]],ActividadesCom[[#This Row],[PERÍODO 5]])</f>
        <v>20253</v>
      </c>
      <c r="I3993" s="148" t="s">
        <v>5702</v>
      </c>
      <c r="J3993" s="149">
        <v>20223</v>
      </c>
      <c r="K3993" s="149" t="s">
        <v>4007</v>
      </c>
      <c r="L3993" s="149">
        <f>IF(ActividadesCom[[#This Row],[NIVEL 1]]&lt;&gt;0,VLOOKUP(ActividadesCom[[#This Row],[NIVEL 1]],Catálogo!A:B,2,FALSE),"")</f>
        <v>4</v>
      </c>
      <c r="M3993" s="149">
        <v>1</v>
      </c>
      <c r="N3993" s="148" t="s">
        <v>9</v>
      </c>
      <c r="O3993" s="149">
        <v>20231</v>
      </c>
      <c r="P3993" s="149" t="s">
        <v>4007</v>
      </c>
      <c r="Q3993" s="149">
        <f>IF(ActividadesCom[[#This Row],[NIVEL 2]]&lt;&gt;0,VLOOKUP(ActividadesCom[[#This Row],[NIVEL 2]],Catálogo!A:B,2,FALSE),"")</f>
        <v>4</v>
      </c>
      <c r="R3993" s="149">
        <v>1</v>
      </c>
      <c r="S3993" s="148" t="s">
        <v>6315</v>
      </c>
      <c r="T3993" s="149">
        <v>20241</v>
      </c>
      <c r="U3993" s="149" t="s">
        <v>4008</v>
      </c>
      <c r="V3993" s="149">
        <f>IF(ActividadesCom[[#This Row],[NIVEL 3]]&lt;&gt;0,VLOOKUP(ActividadesCom[[#This Row],[NIVEL 3]],Catálogo!A:B,2,FALSE),"")</f>
        <v>3</v>
      </c>
      <c r="W3993" s="149">
        <v>2</v>
      </c>
      <c r="X3993" s="148" t="s">
        <v>318</v>
      </c>
      <c r="Y3993" s="149">
        <v>20253</v>
      </c>
      <c r="Z3993" s="149" t="s">
        <v>4007</v>
      </c>
      <c r="AA3993" s="149">
        <f>IF(ActividadesCom[[#This Row],[NIVEL 4]]&lt;&gt;0,VLOOKUP(ActividadesCom[[#This Row],[NIVEL 4]],Catálogo!A:B,2,FALSE),"")</f>
        <v>4</v>
      </c>
      <c r="AB3993" s="149">
        <v>1</v>
      </c>
      <c r="AC3993" s="148"/>
      <c r="AD3993" s="149"/>
      <c r="AE3993" s="149"/>
      <c r="AF3993" s="149" t="str">
        <f>IF(ActividadesCom[[#This Row],[NIVEL 5]]&lt;&gt;0,VLOOKUP(ActividadesCom[[#This Row],[NIVEL 5]],Catálogo!A:B,2,FALSE),"")</f>
        <v/>
      </c>
      <c r="AG3993" s="149"/>
    </row>
    <row r="3994" spans="1:34" ht="30" hidden="1" customHeight="1" x14ac:dyDescent="0.25">
      <c r="A3994" s="7">
        <v>22470317</v>
      </c>
      <c r="B3994" s="6" t="str">
        <f>VLOOKUP(ActividadesCom[[#This Row],[NO. DE CONTROL]],'LISTADO ESTUDIANTES'!A:C,2,FALSE)</f>
        <v>CABALLERO AGUILAR KENNER ALIGHT</v>
      </c>
      <c r="C3994" s="6" t="str">
        <f>VLOOKUP(ActividadesCom[[#This Row],[NO. DE CONTROL]],'LISTADO ESTUDIANTES'!A:C,3,FALSE)</f>
        <v>INGENIERIA CIVIL</v>
      </c>
      <c r="D3994" s="5" t="str">
        <f>VLOOKUP(ActividadesCom[[#This Row],[NO. DE CONTROL]],'LISTADO ESTUDIANTES'!A:D,4,FALSE)</f>
        <v>EGRESADO(A)</v>
      </c>
      <c r="E3994" s="7">
        <f>SUM(ActividadesCom[[#This Row],[CRÉD. 1]],ActividadesCom[[#This Row],[CRÉD. 2]],ActividadesCom[[#This Row],[CRÉD. 3]],ActividadesCom[[#This Row],[CRÉD. 4]],ActividadesCom[[#This Row],[CRÉD. 5]])</f>
        <v>1</v>
      </c>
      <c r="F3994" s="5">
        <f>IF(ActividadesCom[[#This Row],[ÚLTIMO SEMESTRE CON CRÉDITOS]]&gt;0,ROUND(AVERAGE(ActividadesCom[[#This Row],[VALOR NIVEL 5]],ActividadesCom[[#This Row],[VALOR NIVEL 4]],ActividadesCom[[#This Row],[VALOR NIVEL 3]],ActividadesCom[[#This Row],[VALOR NIVEL 2]],ActividadesCom[[#This Row],[VALOR NIVEL 1]]),0),"")</f>
        <v>3</v>
      </c>
      <c r="G3994" s="7" t="str">
        <f>IF(ActividadesCom[[#This Row],[PROMEDIO]]="","",IF(ActividadesCom[[#This Row],[PROMEDIO]]&gt;=4,"EXCELENTE",IF(ActividadesCom[[#This Row],[PROMEDIO]]&gt;=3,"NOTABLE",IF(ActividadesCom[[#This Row],[PROMEDIO]]&gt;=2,"BUENO",IF(ActividadesCom[[#This Row],[PROMEDIO]]=1,"SUFICIENTE","")))))</f>
        <v>NOTABLE</v>
      </c>
      <c r="H3994" s="5">
        <f>MAX(ActividadesCom[[#This Row],[PERÍODO 1]],ActividadesCom[[#This Row],[PERÍODO 2]],ActividadesCom[[#This Row],[PERÍODO 3]],ActividadesCom[[#This Row],[PERÍODO 4]],ActividadesCom[[#This Row],[PERÍODO 5]])</f>
        <v>20223</v>
      </c>
      <c r="I3994" s="6" t="s">
        <v>31</v>
      </c>
      <c r="J3994" s="5">
        <v>20223</v>
      </c>
      <c r="K3994" s="5" t="s">
        <v>4008</v>
      </c>
      <c r="L3994" s="5">
        <f>IF(ActividadesCom[[#This Row],[NIVEL 1]]&lt;&gt;0,VLOOKUP(ActividadesCom[[#This Row],[NIVEL 1]],Catálogo!A:B,2,FALSE),"")</f>
        <v>3</v>
      </c>
      <c r="M3994" s="5">
        <v>1</v>
      </c>
      <c r="N3994" s="6"/>
      <c r="O3994" s="5"/>
      <c r="P3994" s="5"/>
      <c r="Q3994" s="5" t="str">
        <f>IF(ActividadesCom[[#This Row],[NIVEL 2]]&lt;&gt;0,VLOOKUP(ActividadesCom[[#This Row],[NIVEL 2]],Catálogo!A:B,2,FALSE),"")</f>
        <v/>
      </c>
      <c r="R3994" s="5"/>
      <c r="S3994" s="6"/>
      <c r="T3994" s="5"/>
      <c r="U3994" s="5"/>
      <c r="V3994" s="5" t="str">
        <f>IF(ActividadesCom[[#This Row],[NIVEL 3]]&lt;&gt;0,VLOOKUP(ActividadesCom[[#This Row],[NIVEL 3]],Catálogo!A:B,2,FALSE),"")</f>
        <v/>
      </c>
      <c r="W3994" s="5"/>
      <c r="X3994" s="6"/>
      <c r="Y3994" s="5"/>
      <c r="Z3994" s="5"/>
      <c r="AA3994" s="5" t="str">
        <f>IF(ActividadesCom[[#This Row],[NIVEL 4]]&lt;&gt;0,VLOOKUP(ActividadesCom[[#This Row],[NIVEL 4]],Catálogo!A:B,2,FALSE),"")</f>
        <v/>
      </c>
      <c r="AB3994" s="5"/>
      <c r="AC3994" s="6"/>
      <c r="AD3994" s="5"/>
      <c r="AE3994" s="5"/>
      <c r="AF3994" s="5" t="str">
        <f>IF(ActividadesCom[[#This Row],[NIVEL 5]]&lt;&gt;0,VLOOKUP(ActividadesCom[[#This Row],[NIVEL 5]],Catálogo!A:B,2,FALSE),"")</f>
        <v/>
      </c>
      <c r="AG3994" s="5"/>
      <c r="AH3994" s="2"/>
    </row>
    <row r="3995" spans="1:34" ht="30" customHeight="1" x14ac:dyDescent="0.25">
      <c r="A3995" s="7">
        <v>22470318</v>
      </c>
      <c r="B3995" s="6" t="str">
        <f>VLOOKUP(ActividadesCom[[#This Row],[NO. DE CONTROL]],'LISTADO ESTUDIANTES'!A:C,2,FALSE)</f>
        <v>CETINA VAZQUEZ KEVIN ISRAEL</v>
      </c>
      <c r="C3995" s="6" t="str">
        <f>VLOOKUP(ActividadesCom[[#This Row],[NO. DE CONTROL]],'LISTADO ESTUDIANTES'!A:C,3,FALSE)</f>
        <v>INGENIERIA CIVIL</v>
      </c>
      <c r="D3995" s="5" t="str">
        <f>VLOOKUP(ActividadesCom[[#This Row],[NO. DE CONTROL]],'LISTADO ESTUDIANTES'!A:D,4,FALSE)</f>
        <v>ACTIVO(A)</v>
      </c>
      <c r="E3995" s="7">
        <f>SUM(ActividadesCom[[#This Row],[CRÉD. 1]],ActividadesCom[[#This Row],[CRÉD. 2]],ActividadesCom[[#This Row],[CRÉD. 3]],ActividadesCom[[#This Row],[CRÉD. 4]],ActividadesCom[[#This Row],[CRÉD. 5]])</f>
        <v>3</v>
      </c>
      <c r="F3995" s="5">
        <f>IF(ActividadesCom[[#This Row],[ÚLTIMO SEMESTRE CON CRÉDITOS]]&gt;0,ROUND(AVERAGE(ActividadesCom[[#This Row],[VALOR NIVEL 5]],ActividadesCom[[#This Row],[VALOR NIVEL 4]],ActividadesCom[[#This Row],[VALOR NIVEL 3]],ActividadesCom[[#This Row],[VALOR NIVEL 2]],ActividadesCom[[#This Row],[VALOR NIVEL 1]]),0),"")</f>
        <v>3</v>
      </c>
      <c r="G3995" s="7" t="str">
        <f>IF(ActividadesCom[[#This Row],[PROMEDIO]]="","",IF(ActividadesCom[[#This Row],[PROMEDIO]]&gt;=4,"EXCELENTE",IF(ActividadesCom[[#This Row],[PROMEDIO]]&gt;=3,"NOTABLE",IF(ActividadesCom[[#This Row],[PROMEDIO]]&gt;=2,"BUENO",IF(ActividadesCom[[#This Row],[PROMEDIO]]=1,"SUFICIENTE","")))))</f>
        <v>NOTABLE</v>
      </c>
      <c r="H3995" s="5">
        <f>MAX(ActividadesCom[[#This Row],[PERÍODO 1]],ActividadesCom[[#This Row],[PERÍODO 2]],ActividadesCom[[#This Row],[PERÍODO 3]],ActividadesCom[[#This Row],[PERÍODO 4]],ActividadesCom[[#This Row],[PERÍODO 5]])</f>
        <v>20231</v>
      </c>
      <c r="I3995" s="6" t="s">
        <v>133</v>
      </c>
      <c r="J3995" s="5">
        <v>20223</v>
      </c>
      <c r="K3995" s="5" t="s">
        <v>4008</v>
      </c>
      <c r="L3995" s="5">
        <f>IF(ActividadesCom[[#This Row],[NIVEL 1]]&lt;&gt;0,VLOOKUP(ActividadesCom[[#This Row],[NIVEL 1]],Catálogo!A:B,2,FALSE),"")</f>
        <v>3</v>
      </c>
      <c r="M3995" s="5">
        <v>1</v>
      </c>
      <c r="N3995" s="6" t="s">
        <v>133</v>
      </c>
      <c r="O3995" s="5">
        <v>20231</v>
      </c>
      <c r="P3995" s="5" t="s">
        <v>4009</v>
      </c>
      <c r="Q3995" s="5">
        <f>IF(ActividadesCom[[#This Row],[NIVEL 2]]&lt;&gt;0,VLOOKUP(ActividadesCom[[#This Row],[NIVEL 2]],Catálogo!A:B,2,FALSE),"")</f>
        <v>2</v>
      </c>
      <c r="R3995" s="5">
        <v>1</v>
      </c>
      <c r="S3995" s="6" t="s">
        <v>523</v>
      </c>
      <c r="T3995" s="5">
        <v>20231</v>
      </c>
      <c r="U3995" s="5" t="s">
        <v>4007</v>
      </c>
      <c r="V3995" s="5">
        <f>IF(ActividadesCom[[#This Row],[NIVEL 3]]&lt;&gt;0,VLOOKUP(ActividadesCom[[#This Row],[NIVEL 3]],Catálogo!A:B,2,FALSE),"")</f>
        <v>4</v>
      </c>
      <c r="W3995" s="5">
        <v>1</v>
      </c>
      <c r="X3995" s="6"/>
      <c r="Y3995" s="5"/>
      <c r="Z3995" s="5"/>
      <c r="AA3995" s="5" t="str">
        <f>IF(ActividadesCom[[#This Row],[NIVEL 4]]&lt;&gt;0,VLOOKUP(ActividadesCom[[#This Row],[NIVEL 4]],Catálogo!A:B,2,FALSE),"")</f>
        <v/>
      </c>
      <c r="AB3995" s="5"/>
      <c r="AC3995" s="6"/>
      <c r="AD3995" s="5"/>
      <c r="AE3995" s="5"/>
      <c r="AF3995" s="5" t="str">
        <f>IF(ActividadesCom[[#This Row],[NIVEL 5]]&lt;&gt;0,VLOOKUP(ActividadesCom[[#This Row],[NIVEL 5]],Catálogo!A:B,2,FALSE),"")</f>
        <v/>
      </c>
      <c r="AG3995" s="5"/>
      <c r="AH3995" s="2"/>
    </row>
    <row r="3996" spans="1:34" ht="30" hidden="1" customHeight="1" x14ac:dyDescent="0.25">
      <c r="A3996" s="7">
        <v>22470319</v>
      </c>
      <c r="B3996" s="6" t="str">
        <f>VLOOKUP(ActividadesCom[[#This Row],[NO. DE CONTROL]],'LISTADO ESTUDIANTES'!A:C,2,FALSE)</f>
        <v>DZIB CU GIOVANA DE LA LUZ</v>
      </c>
      <c r="C3996" s="6" t="str">
        <f>VLOOKUP(ActividadesCom[[#This Row],[NO. DE CONTROL]],'LISTADO ESTUDIANTES'!A:C,3,FALSE)</f>
        <v>INGENIERIA EN ADMINISTRACION</v>
      </c>
      <c r="D3996" s="5" t="str">
        <f>VLOOKUP(ActividadesCom[[#This Row],[NO. DE CONTROL]],'LISTADO ESTUDIANTES'!A:D,4,FALSE)</f>
        <v>EGRESADO(A)</v>
      </c>
      <c r="E3996" s="7">
        <f>SUM(ActividadesCom[[#This Row],[CRÉD. 1]],ActividadesCom[[#This Row],[CRÉD. 2]],ActividadesCom[[#This Row],[CRÉD. 3]],ActividadesCom[[#This Row],[CRÉD. 4]],ActividadesCom[[#This Row],[CRÉD. 5]])</f>
        <v>1</v>
      </c>
      <c r="F3996" s="5">
        <f>IF(ActividadesCom[[#This Row],[ÚLTIMO SEMESTRE CON CRÉDITOS]]&gt;0,ROUND(AVERAGE(ActividadesCom[[#This Row],[VALOR NIVEL 5]],ActividadesCom[[#This Row],[VALOR NIVEL 4]],ActividadesCom[[#This Row],[VALOR NIVEL 3]],ActividadesCom[[#This Row],[VALOR NIVEL 2]],ActividadesCom[[#This Row],[VALOR NIVEL 1]]),0),"")</f>
        <v>4</v>
      </c>
      <c r="G3996" s="7" t="str">
        <f>IF(ActividadesCom[[#This Row],[PROMEDIO]]="","",IF(ActividadesCom[[#This Row],[PROMEDIO]]&gt;=4,"EXCELENTE",IF(ActividadesCom[[#This Row],[PROMEDIO]]&gt;=3,"NOTABLE",IF(ActividadesCom[[#This Row],[PROMEDIO]]&gt;=2,"BUENO",IF(ActividadesCom[[#This Row],[PROMEDIO]]=1,"SUFICIENTE","")))))</f>
        <v>EXCELENTE</v>
      </c>
      <c r="H3996" s="5">
        <f>MAX(ActividadesCom[[#This Row],[PERÍODO 1]],ActividadesCom[[#This Row],[PERÍODO 2]],ActividadesCom[[#This Row],[PERÍODO 3]],ActividadesCom[[#This Row],[PERÍODO 4]],ActividadesCom[[#This Row],[PERÍODO 5]])</f>
        <v>20231</v>
      </c>
      <c r="I3996" s="6" t="s">
        <v>523</v>
      </c>
      <c r="J3996" s="5">
        <v>20231</v>
      </c>
      <c r="K3996" s="5" t="s">
        <v>4007</v>
      </c>
      <c r="L3996" s="5">
        <f>IF(ActividadesCom[[#This Row],[NIVEL 1]]&lt;&gt;0,VLOOKUP(ActividadesCom[[#This Row],[NIVEL 1]],Catálogo!A:B,2,FALSE),"")</f>
        <v>4</v>
      </c>
      <c r="M3996" s="5">
        <v>1</v>
      </c>
      <c r="N3996" s="6"/>
      <c r="O3996" s="5"/>
      <c r="P3996" s="5"/>
      <c r="Q3996" s="5" t="str">
        <f>IF(ActividadesCom[[#This Row],[NIVEL 2]]&lt;&gt;0,VLOOKUP(ActividadesCom[[#This Row],[NIVEL 2]],Catálogo!A:B,2,FALSE),"")</f>
        <v/>
      </c>
      <c r="R3996" s="5"/>
      <c r="S3996" s="6"/>
      <c r="T3996" s="5"/>
      <c r="U3996" s="5"/>
      <c r="V3996" s="5" t="str">
        <f>IF(ActividadesCom[[#This Row],[NIVEL 3]]&lt;&gt;0,VLOOKUP(ActividadesCom[[#This Row],[NIVEL 3]],Catálogo!A:B,2,FALSE),"")</f>
        <v/>
      </c>
      <c r="W3996" s="5"/>
      <c r="X3996" s="6"/>
      <c r="Y3996" s="5"/>
      <c r="Z3996" s="5"/>
      <c r="AA3996" s="5" t="str">
        <f>IF(ActividadesCom[[#This Row],[NIVEL 4]]&lt;&gt;0,VLOOKUP(ActividadesCom[[#This Row],[NIVEL 4]],Catálogo!A:B,2,FALSE),"")</f>
        <v/>
      </c>
      <c r="AB3996" s="5"/>
      <c r="AC3996" s="6"/>
      <c r="AD3996" s="5"/>
      <c r="AE3996" s="5"/>
      <c r="AF3996" s="5" t="str">
        <f>IF(ActividadesCom[[#This Row],[NIVEL 5]]&lt;&gt;0,VLOOKUP(ActividadesCom[[#This Row],[NIVEL 5]],Catálogo!A:B,2,FALSE),"")</f>
        <v/>
      </c>
      <c r="AG3996" s="5"/>
      <c r="AH3996" s="2"/>
    </row>
    <row r="3997" spans="1:34" ht="30" hidden="1" customHeight="1" x14ac:dyDescent="0.25">
      <c r="A3997" s="7">
        <v>22470320</v>
      </c>
      <c r="B3997" s="6" t="str">
        <f>VLOOKUP(ActividadesCom[[#This Row],[NO. DE CONTROL]],'LISTADO ESTUDIANTES'!A:C,2,FALSE)</f>
        <v xml:space="preserve">MIAN CHAN JAFET LEONARDO </v>
      </c>
      <c r="C3997" s="6" t="str">
        <f>VLOOKUP(ActividadesCom[[#This Row],[NO. DE CONTROL]],'LISTADO ESTUDIANTES'!A:C,3,FALSE)</f>
        <v>INGENIERIA MECANICA</v>
      </c>
      <c r="D3997" s="5" t="str">
        <f>VLOOKUP(ActividadesCom[[#This Row],[NO. DE CONTROL]],'LISTADO ESTUDIANTES'!A:D,4,FALSE)</f>
        <v>EGRESADO(A)</v>
      </c>
      <c r="E3997" s="7">
        <f>SUM(ActividadesCom[[#This Row],[CRÉD. 1]],ActividadesCom[[#This Row],[CRÉD. 2]],ActividadesCom[[#This Row],[CRÉD. 3]],ActividadesCom[[#This Row],[CRÉD. 4]],ActividadesCom[[#This Row],[CRÉD. 5]])</f>
        <v>0</v>
      </c>
      <c r="F3997" s="5" t="str">
        <f>IF(ActividadesCom[[#This Row],[ÚLTIMO SEMESTRE CON CRÉDITOS]]&gt;0,ROUND(AVERAGE(ActividadesCom[[#This Row],[VALOR NIVEL 5]],ActividadesCom[[#This Row],[VALOR NIVEL 4]],ActividadesCom[[#This Row],[VALOR NIVEL 3]],ActividadesCom[[#This Row],[VALOR NIVEL 2]],ActividadesCom[[#This Row],[VALOR NIVEL 1]]),0),"")</f>
        <v/>
      </c>
      <c r="G3997" s="7" t="str">
        <f>IF(ActividadesCom[[#This Row],[PROMEDIO]]="","",IF(ActividadesCom[[#This Row],[PROMEDIO]]&gt;=4,"EXCELENTE",IF(ActividadesCom[[#This Row],[PROMEDIO]]&gt;=3,"NOTABLE",IF(ActividadesCom[[#This Row],[PROMEDIO]]&gt;=2,"BUENO",IF(ActividadesCom[[#This Row],[PROMEDIO]]=1,"SUFICIENTE","")))))</f>
        <v/>
      </c>
      <c r="H3997" s="5">
        <f>MAX(ActividadesCom[[#This Row],[PERÍODO 1]],ActividadesCom[[#This Row],[PERÍODO 2]],ActividadesCom[[#This Row],[PERÍODO 3]],ActividadesCom[[#This Row],[PERÍODO 4]],ActividadesCom[[#This Row],[PERÍODO 5]])</f>
        <v>0</v>
      </c>
      <c r="I3997" s="6"/>
      <c r="J3997" s="5"/>
      <c r="K3997" s="5"/>
      <c r="L3997" s="5" t="str">
        <f>IF(ActividadesCom[[#This Row],[NIVEL 1]]&lt;&gt;0,VLOOKUP(ActividadesCom[[#This Row],[NIVEL 1]],Catálogo!A:B,2,FALSE),"")</f>
        <v/>
      </c>
      <c r="M3997" s="5"/>
      <c r="N3997" s="6"/>
      <c r="O3997" s="5"/>
      <c r="P3997" s="5"/>
      <c r="Q3997" s="5" t="str">
        <f>IF(ActividadesCom[[#This Row],[NIVEL 2]]&lt;&gt;0,VLOOKUP(ActividadesCom[[#This Row],[NIVEL 2]],Catálogo!A:B,2,FALSE),"")</f>
        <v/>
      </c>
      <c r="R3997" s="5"/>
      <c r="S3997" s="6"/>
      <c r="T3997" s="5"/>
      <c r="U3997" s="5"/>
      <c r="V3997" s="5" t="str">
        <f>IF(ActividadesCom[[#This Row],[NIVEL 3]]&lt;&gt;0,VLOOKUP(ActividadesCom[[#This Row],[NIVEL 3]],Catálogo!A:B,2,FALSE),"")</f>
        <v/>
      </c>
      <c r="W3997" s="5"/>
      <c r="X3997" s="6"/>
      <c r="Y3997" s="5"/>
      <c r="Z3997" s="5"/>
      <c r="AA3997" s="5" t="str">
        <f>IF(ActividadesCom[[#This Row],[NIVEL 4]]&lt;&gt;0,VLOOKUP(ActividadesCom[[#This Row],[NIVEL 4]],Catálogo!A:B,2,FALSE),"")</f>
        <v/>
      </c>
      <c r="AB3997" s="5"/>
      <c r="AC3997" s="6"/>
      <c r="AD3997" s="5"/>
      <c r="AE3997" s="5"/>
      <c r="AF3997" s="5" t="str">
        <f>IF(ActividadesCom[[#This Row],[NIVEL 5]]&lt;&gt;0,VLOOKUP(ActividadesCom[[#This Row],[NIVEL 5]],Catálogo!A:B,2,FALSE),"")</f>
        <v/>
      </c>
      <c r="AG3997" s="5"/>
      <c r="AH3997" s="2"/>
    </row>
    <row r="3998" spans="1:34" ht="30" hidden="1" customHeight="1" x14ac:dyDescent="0.25">
      <c r="A3998" s="7">
        <v>22470321</v>
      </c>
      <c r="B3998" s="6" t="str">
        <f>VLOOKUP(ActividadesCom[[#This Row],[NO. DE CONTROL]],'LISTADO ESTUDIANTES'!A:C,2,FALSE)</f>
        <v>RIVERA BORGES HONEY ALEJANDRA</v>
      </c>
      <c r="C3998" s="6" t="str">
        <f>VLOOKUP(ActividadesCom[[#This Row],[NO. DE CONTROL]],'LISTADO ESTUDIANTES'!A:C,3,FALSE)</f>
        <v>INGENIERIA CIVIL</v>
      </c>
      <c r="D3998" s="5" t="str">
        <f>VLOOKUP(ActividadesCom[[#This Row],[NO. DE CONTROL]],'LISTADO ESTUDIANTES'!A:D,4,FALSE)</f>
        <v>EGRESADO(A)</v>
      </c>
      <c r="E3998" s="7">
        <f>SUM(ActividadesCom[[#This Row],[CRÉD. 1]],ActividadesCom[[#This Row],[CRÉD. 2]],ActividadesCom[[#This Row],[CRÉD. 3]],ActividadesCom[[#This Row],[CRÉD. 4]],ActividadesCom[[#This Row],[CRÉD. 5]])</f>
        <v>0</v>
      </c>
      <c r="F3998" s="5" t="str">
        <f>IF(ActividadesCom[[#This Row],[ÚLTIMO SEMESTRE CON CRÉDITOS]]&gt;0,ROUND(AVERAGE(ActividadesCom[[#This Row],[VALOR NIVEL 5]],ActividadesCom[[#This Row],[VALOR NIVEL 4]],ActividadesCom[[#This Row],[VALOR NIVEL 3]],ActividadesCom[[#This Row],[VALOR NIVEL 2]],ActividadesCom[[#This Row],[VALOR NIVEL 1]]),0),"")</f>
        <v/>
      </c>
      <c r="G3998" s="7" t="str">
        <f>IF(ActividadesCom[[#This Row],[PROMEDIO]]="","",IF(ActividadesCom[[#This Row],[PROMEDIO]]&gt;=4,"EXCELENTE",IF(ActividadesCom[[#This Row],[PROMEDIO]]&gt;=3,"NOTABLE",IF(ActividadesCom[[#This Row],[PROMEDIO]]&gt;=2,"BUENO",IF(ActividadesCom[[#This Row],[PROMEDIO]]=1,"SUFICIENTE","")))))</f>
        <v/>
      </c>
      <c r="H3998" s="5">
        <f>MAX(ActividadesCom[[#This Row],[PERÍODO 1]],ActividadesCom[[#This Row],[PERÍODO 2]],ActividadesCom[[#This Row],[PERÍODO 3]],ActividadesCom[[#This Row],[PERÍODO 4]],ActividadesCom[[#This Row],[PERÍODO 5]])</f>
        <v>0</v>
      </c>
      <c r="I3998" s="6"/>
      <c r="J3998" s="5"/>
      <c r="K3998" s="5"/>
      <c r="L3998" s="5" t="str">
        <f>IF(ActividadesCom[[#This Row],[NIVEL 1]]&lt;&gt;0,VLOOKUP(ActividadesCom[[#This Row],[NIVEL 1]],Catálogo!A:B,2,FALSE),"")</f>
        <v/>
      </c>
      <c r="M3998" s="5"/>
      <c r="N3998" s="6"/>
      <c r="O3998" s="5"/>
      <c r="P3998" s="5"/>
      <c r="Q3998" s="5" t="str">
        <f>IF(ActividadesCom[[#This Row],[NIVEL 2]]&lt;&gt;0,VLOOKUP(ActividadesCom[[#This Row],[NIVEL 2]],Catálogo!A:B,2,FALSE),"")</f>
        <v/>
      </c>
      <c r="R3998" s="5"/>
      <c r="S3998" s="6"/>
      <c r="T3998" s="5"/>
      <c r="U3998" s="5"/>
      <c r="V3998" s="5" t="str">
        <f>IF(ActividadesCom[[#This Row],[NIVEL 3]]&lt;&gt;0,VLOOKUP(ActividadesCom[[#This Row],[NIVEL 3]],Catálogo!A:B,2,FALSE),"")</f>
        <v/>
      </c>
      <c r="W3998" s="5"/>
      <c r="X3998" s="6"/>
      <c r="Y3998" s="5"/>
      <c r="Z3998" s="5"/>
      <c r="AA3998" s="5" t="str">
        <f>IF(ActividadesCom[[#This Row],[NIVEL 4]]&lt;&gt;0,VLOOKUP(ActividadesCom[[#This Row],[NIVEL 4]],Catálogo!A:B,2,FALSE),"")</f>
        <v/>
      </c>
      <c r="AB3998" s="5"/>
      <c r="AC3998" s="6"/>
      <c r="AD3998" s="5"/>
      <c r="AE3998" s="5"/>
      <c r="AF3998" s="5" t="str">
        <f>IF(ActividadesCom[[#This Row],[NIVEL 5]]&lt;&gt;0,VLOOKUP(ActividadesCom[[#This Row],[NIVEL 5]],Catálogo!A:B,2,FALSE),"")</f>
        <v/>
      </c>
      <c r="AG3998" s="5"/>
      <c r="AH3998" s="2"/>
    </row>
    <row r="3999" spans="1:34" s="151" customFormat="1" ht="30" customHeight="1" x14ac:dyDescent="0.25">
      <c r="A3999" s="147">
        <v>22470322</v>
      </c>
      <c r="B3999" s="148" t="str">
        <f>VLOOKUP(ActividadesCom[[#This Row],[NO. DE CONTROL]],'LISTADO ESTUDIANTES'!A:C,2,FALSE)</f>
        <v>GOLIB SUAREZ JORGE ROBERTO</v>
      </c>
      <c r="C3999" s="148" t="str">
        <f>VLOOKUP(ActividadesCom[[#This Row],[NO. DE CONTROL]],'LISTADO ESTUDIANTES'!A:C,3,FALSE)</f>
        <v>INGENIERIA CIVIL</v>
      </c>
      <c r="D3999" s="149" t="str">
        <f>VLOOKUP(ActividadesCom[[#This Row],[NO. DE CONTROL]],'LISTADO ESTUDIANTES'!A:D,4,FALSE)</f>
        <v>ACTIVO(A)</v>
      </c>
      <c r="E3999" s="147">
        <f>SUM(ActividadesCom[[#This Row],[CRÉD. 1]],ActividadesCom[[#This Row],[CRÉD. 2]],ActividadesCom[[#This Row],[CRÉD. 3]],ActividadesCom[[#This Row],[CRÉD. 4]],ActividadesCom[[#This Row],[CRÉD. 5]])</f>
        <v>6</v>
      </c>
      <c r="F3999" s="149">
        <f>IF(ActividadesCom[[#This Row],[ÚLTIMO SEMESTRE CON CRÉDITOS]]&gt;0,ROUND(AVERAGE(ActividadesCom[[#This Row],[VALOR NIVEL 5]],ActividadesCom[[#This Row],[VALOR NIVEL 4]],ActividadesCom[[#This Row],[VALOR NIVEL 3]],ActividadesCom[[#This Row],[VALOR NIVEL 2]],ActividadesCom[[#This Row],[VALOR NIVEL 1]]),0),"")</f>
        <v>3</v>
      </c>
      <c r="G3999" s="147" t="str">
        <f>IF(ActividadesCom[[#This Row],[PROMEDIO]]="","",IF(ActividadesCom[[#This Row],[PROMEDIO]]&gt;=4,"EXCELENTE",IF(ActividadesCom[[#This Row],[PROMEDIO]]&gt;=3,"NOTABLE",IF(ActividadesCom[[#This Row],[PROMEDIO]]&gt;=2,"BUENO",IF(ActividadesCom[[#This Row],[PROMEDIO]]=1,"SUFICIENTE","")))))</f>
        <v>NOTABLE</v>
      </c>
      <c r="H3999" s="149">
        <f>MAX(ActividadesCom[[#This Row],[PERÍODO 1]],ActividadesCom[[#This Row],[PERÍODO 2]],ActividadesCom[[#This Row],[PERÍODO 3]],ActividadesCom[[#This Row],[PERÍODO 4]],ActividadesCom[[#This Row],[PERÍODO 5]])</f>
        <v>20251</v>
      </c>
      <c r="I3999" s="148" t="s">
        <v>665</v>
      </c>
      <c r="J3999" s="149">
        <v>20223</v>
      </c>
      <c r="K3999" s="149" t="s">
        <v>4008</v>
      </c>
      <c r="L3999" s="149">
        <f>IF(ActividadesCom[[#This Row],[NIVEL 1]]&lt;&gt;0,VLOOKUP(ActividadesCom[[#This Row],[NIVEL 1]],Catálogo!A:B,2,FALSE),"")</f>
        <v>3</v>
      </c>
      <c r="M3999" s="149">
        <v>1</v>
      </c>
      <c r="N3999" s="148" t="s">
        <v>3518</v>
      </c>
      <c r="O3999" s="149">
        <v>20231</v>
      </c>
      <c r="P3999" s="149" t="s">
        <v>4008</v>
      </c>
      <c r="Q3999" s="149">
        <f>IF(ActividadesCom[[#This Row],[NIVEL 2]]&lt;&gt;0,VLOOKUP(ActividadesCom[[#This Row],[NIVEL 2]],Catálogo!A:B,2,FALSE),"")</f>
        <v>3</v>
      </c>
      <c r="R3999" s="149">
        <v>1</v>
      </c>
      <c r="S3999" s="148" t="s">
        <v>6341</v>
      </c>
      <c r="T3999" s="149">
        <v>20241</v>
      </c>
      <c r="U3999" s="149" t="s">
        <v>4007</v>
      </c>
      <c r="V3999" s="149">
        <f>IF(ActividadesCom[[#This Row],[NIVEL 3]]&lt;&gt;0,VLOOKUP(ActividadesCom[[#This Row],[NIVEL 3]],Catálogo!A:B,2,FALSE),"")</f>
        <v>4</v>
      </c>
      <c r="W3999" s="149">
        <v>2</v>
      </c>
      <c r="X3999" s="148" t="s">
        <v>452</v>
      </c>
      <c r="Y3999" s="149">
        <v>20243</v>
      </c>
      <c r="Z3999" s="149" t="s">
        <v>4008</v>
      </c>
      <c r="AA3999" s="149">
        <f>IF(ActividadesCom[[#This Row],[NIVEL 4]]&lt;&gt;0,VLOOKUP(ActividadesCom[[#This Row],[NIVEL 4]],Catálogo!A:B,2,FALSE),"")</f>
        <v>3</v>
      </c>
      <c r="AB3999" s="149">
        <v>1</v>
      </c>
      <c r="AC3999" s="148" t="s">
        <v>7345</v>
      </c>
      <c r="AD3999" s="149">
        <v>20251</v>
      </c>
      <c r="AE3999" s="149" t="s">
        <v>4007</v>
      </c>
      <c r="AF3999" s="149">
        <f>IF(ActividadesCom[[#This Row],[NIVEL 5]]&lt;&gt;0,VLOOKUP(ActividadesCom[[#This Row],[NIVEL 5]],Catálogo!A:B,2,FALSE),"")</f>
        <v>4</v>
      </c>
      <c r="AG3999" s="149">
        <v>1</v>
      </c>
    </row>
    <row r="4000" spans="1:34" s="151" customFormat="1" ht="30" customHeight="1" x14ac:dyDescent="0.25">
      <c r="A4000" s="147">
        <v>22470323</v>
      </c>
      <c r="B4000" s="148" t="str">
        <f>VLOOKUP(ActividadesCom[[#This Row],[NO. DE CONTROL]],'LISTADO ESTUDIANTES'!A:C,2,FALSE)</f>
        <v>CONTRERAS LOPEZ MARIA MONSERRAT</v>
      </c>
      <c r="C4000" s="148" t="str">
        <f>VLOOKUP(ActividadesCom[[#This Row],[NO. DE CONTROL]],'LISTADO ESTUDIANTES'!A:C,3,FALSE)</f>
        <v>INGENIERIA INDUSTRIAL</v>
      </c>
      <c r="D4000" s="149" t="str">
        <f>VLOOKUP(ActividadesCom[[#This Row],[NO. DE CONTROL]],'LISTADO ESTUDIANTES'!A:D,4,FALSE)</f>
        <v>ACTIVO(A)</v>
      </c>
      <c r="E4000" s="147">
        <f>SUM(ActividadesCom[[#This Row],[CRÉD. 1]],ActividadesCom[[#This Row],[CRÉD. 2]],ActividadesCom[[#This Row],[CRÉD. 3]],ActividadesCom[[#This Row],[CRÉD. 4]],ActividadesCom[[#This Row],[CRÉD. 5]])</f>
        <v>5</v>
      </c>
      <c r="F4000" s="149">
        <f>IF(ActividadesCom[[#This Row],[ÚLTIMO SEMESTRE CON CRÉDITOS]]&gt;0,ROUND(AVERAGE(ActividadesCom[[#This Row],[VALOR NIVEL 5]],ActividadesCom[[#This Row],[VALOR NIVEL 4]],ActividadesCom[[#This Row],[VALOR NIVEL 3]],ActividadesCom[[#This Row],[VALOR NIVEL 2]],ActividadesCom[[#This Row],[VALOR NIVEL 1]]),0),"")</f>
        <v>3</v>
      </c>
      <c r="G4000" s="147" t="str">
        <f>IF(ActividadesCom[[#This Row],[PROMEDIO]]="","",IF(ActividadesCom[[#This Row],[PROMEDIO]]&gt;=4,"EXCELENTE",IF(ActividadesCom[[#This Row],[PROMEDIO]]&gt;=3,"NOTABLE",IF(ActividadesCom[[#This Row],[PROMEDIO]]&gt;=2,"BUENO",IF(ActividadesCom[[#This Row],[PROMEDIO]]=1,"SUFICIENTE","")))))</f>
        <v>NOTABLE</v>
      </c>
      <c r="H4000" s="149">
        <f>MAX(ActividadesCom[[#This Row],[PERÍODO 1]],ActividadesCom[[#This Row],[PERÍODO 2]],ActividadesCom[[#This Row],[PERÍODO 3]],ActividadesCom[[#This Row],[PERÍODO 4]],ActividadesCom[[#This Row],[PERÍODO 5]])</f>
        <v>20231</v>
      </c>
      <c r="I4000" s="195" t="s">
        <v>5723</v>
      </c>
      <c r="J4000" s="149">
        <v>20223</v>
      </c>
      <c r="K4000" s="149" t="s">
        <v>4008</v>
      </c>
      <c r="L4000" s="149">
        <f>IF(ActividadesCom[[#This Row],[NIVEL 1]]&lt;&gt;0,VLOOKUP(ActividadesCom[[#This Row],[NIVEL 1]],Catálogo!A:B,2,FALSE),"")</f>
        <v>3</v>
      </c>
      <c r="M4000" s="149">
        <v>1</v>
      </c>
      <c r="N4000" s="195" t="s">
        <v>5724</v>
      </c>
      <c r="O4000" s="149">
        <v>20223</v>
      </c>
      <c r="P4000" s="149" t="s">
        <v>4008</v>
      </c>
      <c r="Q4000" s="149">
        <f>IF(ActividadesCom[[#This Row],[NIVEL 2]]&lt;&gt;0,VLOOKUP(ActividadesCom[[#This Row],[NIVEL 2]],Catálogo!A:B,2,FALSE),"")</f>
        <v>3</v>
      </c>
      <c r="R4000" s="149">
        <v>1</v>
      </c>
      <c r="S4000" s="195" t="s">
        <v>5725</v>
      </c>
      <c r="T4000" s="149">
        <v>20223</v>
      </c>
      <c r="U4000" s="149" t="s">
        <v>4008</v>
      </c>
      <c r="V4000" s="149">
        <f>IF(ActividadesCom[[#This Row],[NIVEL 3]]&lt;&gt;0,VLOOKUP(ActividadesCom[[#This Row],[NIVEL 3]],Catálogo!A:B,2,FALSE),"")</f>
        <v>3</v>
      </c>
      <c r="W4000" s="149">
        <v>1</v>
      </c>
      <c r="X4000" s="148" t="s">
        <v>12</v>
      </c>
      <c r="Y4000" s="149">
        <v>20223</v>
      </c>
      <c r="Z4000" s="149" t="s">
        <v>4007</v>
      </c>
      <c r="AA4000" s="149">
        <f>IF(ActividadesCom[[#This Row],[NIVEL 4]]&lt;&gt;0,VLOOKUP(ActividadesCom[[#This Row],[NIVEL 4]],Catálogo!A:B,2,FALSE),"")</f>
        <v>4</v>
      </c>
      <c r="AB4000" s="149">
        <v>1</v>
      </c>
      <c r="AC4000" s="148" t="s">
        <v>133</v>
      </c>
      <c r="AD4000" s="149">
        <v>20231</v>
      </c>
      <c r="AE4000" s="149" t="s">
        <v>4007</v>
      </c>
      <c r="AF4000" s="149">
        <f>IF(ActividadesCom[[#This Row],[NIVEL 5]]&lt;&gt;0,VLOOKUP(ActividadesCom[[#This Row],[NIVEL 5]],Catálogo!A:B,2,FALSE),"")</f>
        <v>4</v>
      </c>
      <c r="AG4000" s="149">
        <v>1</v>
      </c>
    </row>
    <row r="4001" spans="1:34" ht="30" hidden="1" customHeight="1" x14ac:dyDescent="0.25">
      <c r="A4001" s="7">
        <v>22470324</v>
      </c>
      <c r="B4001" s="6" t="str">
        <f>VLOOKUP(ActividadesCom[[#This Row],[NO. DE CONTROL]],'LISTADO ESTUDIANTES'!A:C,2,FALSE)</f>
        <v>CUJ COSGALLA ARLO MANUEL</v>
      </c>
      <c r="C4001" s="6" t="str">
        <f>VLOOKUP(ActividadesCom[[#This Row],[NO. DE CONTROL]],'LISTADO ESTUDIANTES'!A:C,3,FALSE)</f>
        <v>INGENIERIA EN ADMINISTRACION</v>
      </c>
      <c r="D4001" s="5" t="str">
        <f>VLOOKUP(ActividadesCom[[#This Row],[NO. DE CONTROL]],'LISTADO ESTUDIANTES'!A:D,4,FALSE)</f>
        <v>EGRESADO(A)</v>
      </c>
      <c r="E4001" s="7">
        <f>SUM(ActividadesCom[[#This Row],[CRÉD. 1]],ActividadesCom[[#This Row],[CRÉD. 2]],ActividadesCom[[#This Row],[CRÉD. 3]],ActividadesCom[[#This Row],[CRÉD. 4]],ActividadesCom[[#This Row],[CRÉD. 5]])</f>
        <v>0</v>
      </c>
      <c r="F4001" s="5" t="str">
        <f>IF(ActividadesCom[[#This Row],[ÚLTIMO SEMESTRE CON CRÉDITOS]]&gt;0,ROUND(AVERAGE(ActividadesCom[[#This Row],[VALOR NIVEL 5]],ActividadesCom[[#This Row],[VALOR NIVEL 4]],ActividadesCom[[#This Row],[VALOR NIVEL 3]],ActividadesCom[[#This Row],[VALOR NIVEL 2]],ActividadesCom[[#This Row],[VALOR NIVEL 1]]),0),"")</f>
        <v/>
      </c>
      <c r="G4001" s="7" t="str">
        <f>IF(ActividadesCom[[#This Row],[PROMEDIO]]="","",IF(ActividadesCom[[#This Row],[PROMEDIO]]&gt;=4,"EXCELENTE",IF(ActividadesCom[[#This Row],[PROMEDIO]]&gt;=3,"NOTABLE",IF(ActividadesCom[[#This Row],[PROMEDIO]]&gt;=2,"BUENO",IF(ActividadesCom[[#This Row],[PROMEDIO]]=1,"SUFICIENTE","")))))</f>
        <v/>
      </c>
      <c r="H4001" s="5">
        <f>MAX(ActividadesCom[[#This Row],[PERÍODO 1]],ActividadesCom[[#This Row],[PERÍODO 2]],ActividadesCom[[#This Row],[PERÍODO 3]],ActividadesCom[[#This Row],[PERÍODO 4]],ActividadesCom[[#This Row],[PERÍODO 5]])</f>
        <v>0</v>
      </c>
      <c r="I4001" s="6"/>
      <c r="J4001" s="5"/>
      <c r="K4001" s="5"/>
      <c r="L4001" s="5" t="str">
        <f>IF(ActividadesCom[[#This Row],[NIVEL 1]]&lt;&gt;0,VLOOKUP(ActividadesCom[[#This Row],[NIVEL 1]],Catálogo!A:B,2,FALSE),"")</f>
        <v/>
      </c>
      <c r="M4001" s="5"/>
      <c r="N4001" s="6"/>
      <c r="O4001" s="5"/>
      <c r="P4001" s="5"/>
      <c r="Q4001" s="5" t="str">
        <f>IF(ActividadesCom[[#This Row],[NIVEL 2]]&lt;&gt;0,VLOOKUP(ActividadesCom[[#This Row],[NIVEL 2]],Catálogo!A:B,2,FALSE),"")</f>
        <v/>
      </c>
      <c r="R4001" s="5"/>
      <c r="S4001" s="6"/>
      <c r="T4001" s="5"/>
      <c r="U4001" s="5"/>
      <c r="V4001" s="5" t="str">
        <f>IF(ActividadesCom[[#This Row],[NIVEL 3]]&lt;&gt;0,VLOOKUP(ActividadesCom[[#This Row],[NIVEL 3]],Catálogo!A:B,2,FALSE),"")</f>
        <v/>
      </c>
      <c r="W4001" s="5"/>
      <c r="X4001" s="6"/>
      <c r="Y4001" s="5"/>
      <c r="Z4001" s="5"/>
      <c r="AA4001" s="5" t="str">
        <f>IF(ActividadesCom[[#This Row],[NIVEL 4]]&lt;&gt;0,VLOOKUP(ActividadesCom[[#This Row],[NIVEL 4]],Catálogo!A:B,2,FALSE),"")</f>
        <v/>
      </c>
      <c r="AB4001" s="5"/>
      <c r="AC4001" s="6"/>
      <c r="AD4001" s="5"/>
      <c r="AE4001" s="5"/>
      <c r="AF4001" s="5" t="str">
        <f>IF(ActividadesCom[[#This Row],[NIVEL 5]]&lt;&gt;0,VLOOKUP(ActividadesCom[[#This Row],[NIVEL 5]],Catálogo!A:B,2,FALSE),"")</f>
        <v/>
      </c>
      <c r="AG4001" s="5"/>
      <c r="AH4001" s="2"/>
    </row>
    <row r="4002" spans="1:34" s="151" customFormat="1" ht="30" customHeight="1" x14ac:dyDescent="0.25">
      <c r="A4002" s="147">
        <v>22470325</v>
      </c>
      <c r="B4002" s="148" t="str">
        <f>VLOOKUP(ActividadesCom[[#This Row],[NO. DE CONTROL]],'LISTADO ESTUDIANTES'!A:C,2,FALSE)</f>
        <v>ARAUJO MENDOZA NOE FABRIZZIO</v>
      </c>
      <c r="C4002" s="148" t="str">
        <f>VLOOKUP(ActividadesCom[[#This Row],[NO. DE CONTROL]],'LISTADO ESTUDIANTES'!A:C,3,FALSE)</f>
        <v>INGENIERIA EN TECNOLOGIAS DE LA INFORMACION Y COMUNICACIONES</v>
      </c>
      <c r="D4002" s="149" t="str">
        <f>VLOOKUP(ActividadesCom[[#This Row],[NO. DE CONTROL]],'LISTADO ESTUDIANTES'!A:D,4,FALSE)</f>
        <v>ACTIVO(A)</v>
      </c>
      <c r="E4002" s="147">
        <f>SUM(ActividadesCom[[#This Row],[CRÉD. 1]],ActividadesCom[[#This Row],[CRÉD. 2]],ActividadesCom[[#This Row],[CRÉD. 3]],ActividadesCom[[#This Row],[CRÉD. 4]],ActividadesCom[[#This Row],[CRÉD. 5]])</f>
        <v>5</v>
      </c>
      <c r="F4002" s="149">
        <f>IF(ActividadesCom[[#This Row],[ÚLTIMO SEMESTRE CON CRÉDITOS]]&gt;0,ROUND(AVERAGE(ActividadesCom[[#This Row],[VALOR NIVEL 5]],ActividadesCom[[#This Row],[VALOR NIVEL 4]],ActividadesCom[[#This Row],[VALOR NIVEL 3]],ActividadesCom[[#This Row],[VALOR NIVEL 2]],ActividadesCom[[#This Row],[VALOR NIVEL 1]]),0),"")</f>
        <v>3</v>
      </c>
      <c r="G4002" s="147" t="str">
        <f>IF(ActividadesCom[[#This Row],[PROMEDIO]]="","",IF(ActividadesCom[[#This Row],[PROMEDIO]]&gt;=4,"EXCELENTE",IF(ActividadesCom[[#This Row],[PROMEDIO]]&gt;=3,"NOTABLE",IF(ActividadesCom[[#This Row],[PROMEDIO]]&gt;=2,"BUENO",IF(ActividadesCom[[#This Row],[PROMEDIO]]=1,"SUFICIENTE","")))))</f>
        <v>NOTABLE</v>
      </c>
      <c r="H4002" s="149">
        <f>MAX(ActividadesCom[[#This Row],[PERÍODO 1]],ActividadesCom[[#This Row],[PERÍODO 2]],ActividadesCom[[#This Row],[PERÍODO 3]],ActividadesCom[[#This Row],[PERÍODO 4]],ActividadesCom[[#This Row],[PERÍODO 5]])</f>
        <v>20251</v>
      </c>
      <c r="I4002" s="148" t="s">
        <v>25</v>
      </c>
      <c r="J4002" s="149">
        <v>20223</v>
      </c>
      <c r="K4002" s="149" t="s">
        <v>4008</v>
      </c>
      <c r="L4002" s="149">
        <f>IF(ActividadesCom[[#This Row],[NIVEL 1]]&lt;&gt;0,VLOOKUP(ActividadesCom[[#This Row],[NIVEL 1]],Catálogo!A:B,2,FALSE),"")</f>
        <v>3</v>
      </c>
      <c r="M4002" s="149">
        <v>1</v>
      </c>
      <c r="N4002" s="148" t="s">
        <v>25</v>
      </c>
      <c r="O4002" s="149">
        <v>20231</v>
      </c>
      <c r="P4002" s="149" t="s">
        <v>4008</v>
      </c>
      <c r="Q4002" s="149">
        <f>IF(ActividadesCom[[#This Row],[NIVEL 2]]&lt;&gt;0,VLOOKUP(ActividadesCom[[#This Row],[NIVEL 2]],Catálogo!A:B,2,FALSE),"")</f>
        <v>3</v>
      </c>
      <c r="R4002" s="149">
        <v>1</v>
      </c>
      <c r="S4002" s="148" t="s">
        <v>5817</v>
      </c>
      <c r="T4002" s="149">
        <v>20241</v>
      </c>
      <c r="U4002" s="149" t="s">
        <v>4008</v>
      </c>
      <c r="V4002" s="149">
        <f>IF(ActividadesCom[[#This Row],[NIVEL 3]]&lt;&gt;0,VLOOKUP(ActividadesCom[[#This Row],[NIVEL 3]],Catálogo!A:B,2,FALSE),"")</f>
        <v>3</v>
      </c>
      <c r="W4002" s="149">
        <v>1</v>
      </c>
      <c r="X4002" s="148" t="s">
        <v>6815</v>
      </c>
      <c r="Y4002" s="149">
        <v>20251</v>
      </c>
      <c r="Z4002" s="149" t="s">
        <v>4008</v>
      </c>
      <c r="AA4002" s="149">
        <f>IF(ActividadesCom[[#This Row],[NIVEL 4]]&lt;&gt;0,VLOOKUP(ActividadesCom[[#This Row],[NIVEL 4]],Catálogo!A:B,2,FALSE),"")</f>
        <v>3</v>
      </c>
      <c r="AB4002" s="149">
        <v>1</v>
      </c>
      <c r="AC4002" s="148" t="s">
        <v>6778</v>
      </c>
      <c r="AD4002" s="149">
        <v>20251</v>
      </c>
      <c r="AE4002" s="149" t="s">
        <v>4008</v>
      </c>
      <c r="AF4002" s="149">
        <f>IF(ActividadesCom[[#This Row],[NIVEL 5]]&lt;&gt;0,VLOOKUP(ActividadesCom[[#This Row],[NIVEL 5]],Catálogo!A:B,2,FALSE),"")</f>
        <v>3</v>
      </c>
      <c r="AG4002" s="149">
        <v>1</v>
      </c>
    </row>
    <row r="4003" spans="1:34" ht="30" hidden="1" customHeight="1" x14ac:dyDescent="0.25">
      <c r="A4003" s="90">
        <v>22470328</v>
      </c>
      <c r="B4003" s="6" t="str">
        <f>VLOOKUP(ActividadesCom[[#This Row],[NO. DE CONTROL]],'LISTADO ESTUDIANTES'!A:C,2,FALSE)</f>
        <v>TORRES ARCOS KATHERINE AYANAMI</v>
      </c>
      <c r="C4003" s="6" t="str">
        <f>VLOOKUP(ActividadesCom[[#This Row],[NO. DE CONTROL]],'LISTADO ESTUDIANTES'!A:C,3,FALSE)</f>
        <v>INGENIERIA CIVIL</v>
      </c>
      <c r="D4003" s="5" t="str">
        <f>VLOOKUP(ActividadesCom[[#This Row],[NO. DE CONTROL]],'LISTADO ESTUDIANTES'!A:D,4,FALSE)</f>
        <v>EGRESADO(A)</v>
      </c>
      <c r="E4003" s="89">
        <f>SUM(ActividadesCom[[#This Row],[CRÉD. 1]],ActividadesCom[[#This Row],[CRÉD. 2]],ActividadesCom[[#This Row],[CRÉD. 3]],ActividadesCom[[#This Row],[CRÉD. 4]],ActividadesCom[[#This Row],[CRÉD. 5]])</f>
        <v>1</v>
      </c>
      <c r="F4003" s="90">
        <f>IF(ActividadesCom[[#This Row],[ÚLTIMO SEMESTRE CON CRÉDITOS]]&gt;0,ROUND(AVERAGE(ActividadesCom[[#This Row],[VALOR NIVEL 5]],ActividadesCom[[#This Row],[VALOR NIVEL 4]],ActividadesCom[[#This Row],[VALOR NIVEL 3]],ActividadesCom[[#This Row],[VALOR NIVEL 2]],ActividadesCom[[#This Row],[VALOR NIVEL 1]]),0),"")</f>
        <v>3</v>
      </c>
      <c r="G4003" s="89" t="str">
        <f>IF(ActividadesCom[[#This Row],[PROMEDIO]]="","",IF(ActividadesCom[[#This Row],[PROMEDIO]]&gt;=4,"EXCELENTE",IF(ActividadesCom[[#This Row],[PROMEDIO]]&gt;=3,"NOTABLE",IF(ActividadesCom[[#This Row],[PROMEDIO]]&gt;=2,"BUENO",IF(ActividadesCom[[#This Row],[PROMEDIO]]=1,"SUFICIENTE","")))))</f>
        <v>NOTABLE</v>
      </c>
      <c r="H4003" s="90">
        <f>MAX(ActividadesCom[[#This Row],[PERÍODO 1]],ActividadesCom[[#This Row],[PERÍODO 2]],ActividadesCom[[#This Row],[PERÍODO 3]],ActividadesCom[[#This Row],[PERÍODO 4]],ActividadesCom[[#This Row],[PERÍODO 5]])</f>
        <v>20223</v>
      </c>
      <c r="I4003" s="91" t="s">
        <v>23</v>
      </c>
      <c r="J4003" s="90">
        <v>20223</v>
      </c>
      <c r="K4003" s="90" t="s">
        <v>4008</v>
      </c>
      <c r="L4003" s="90">
        <f>IF(ActividadesCom[[#This Row],[NIVEL 1]]&lt;&gt;0,VLOOKUP(ActividadesCom[[#This Row],[NIVEL 1]],Catálogo!A:B,2,FALSE),"")</f>
        <v>3</v>
      </c>
      <c r="M4003" s="90">
        <v>1</v>
      </c>
      <c r="N4003" s="91"/>
      <c r="O4003" s="90"/>
      <c r="P4003" s="90"/>
      <c r="Q4003" s="90" t="str">
        <f>IF(ActividadesCom[[#This Row],[NIVEL 2]]&lt;&gt;0,VLOOKUP(ActividadesCom[[#This Row],[NIVEL 2]],Catálogo!A:B,2,FALSE),"")</f>
        <v/>
      </c>
      <c r="R4003" s="90"/>
      <c r="S4003" s="91"/>
      <c r="T4003" s="90"/>
      <c r="U4003" s="90"/>
      <c r="V4003" s="90" t="str">
        <f>IF(ActividadesCom[[#This Row],[NIVEL 3]]&lt;&gt;0,VLOOKUP(ActividadesCom[[#This Row],[NIVEL 3]],Catálogo!A:B,2,FALSE),"")</f>
        <v/>
      </c>
      <c r="W4003" s="90"/>
      <c r="X4003" s="91"/>
      <c r="Y4003" s="90"/>
      <c r="Z4003" s="90"/>
      <c r="AA4003" s="90" t="str">
        <f>IF(ActividadesCom[[#This Row],[NIVEL 4]]&lt;&gt;0,VLOOKUP(ActividadesCom[[#This Row],[NIVEL 4]],Catálogo!A:B,2,FALSE),"")</f>
        <v/>
      </c>
      <c r="AB4003" s="90"/>
      <c r="AC4003" s="91"/>
      <c r="AD4003" s="90"/>
      <c r="AE4003" s="90"/>
      <c r="AF4003" s="90" t="str">
        <f>IF(ActividadesCom[[#This Row],[NIVEL 5]]&lt;&gt;0,VLOOKUP(ActividadesCom[[#This Row],[NIVEL 5]],Catálogo!A:B,2,FALSE),"")</f>
        <v/>
      </c>
      <c r="AG4003" s="90"/>
      <c r="AH4003" s="2"/>
    </row>
    <row r="4004" spans="1:34" ht="30" hidden="1" customHeight="1" x14ac:dyDescent="0.25">
      <c r="A4004" s="85">
        <v>22470329</v>
      </c>
      <c r="B4004" s="6" t="str">
        <f>VLOOKUP(ActividadesCom[[#This Row],[NO. DE CONTROL]],'LISTADO ESTUDIANTES'!A:C,2,FALSE)</f>
        <v>VAZQUEZ PEREZ MARIA FERNANDA</v>
      </c>
      <c r="C4004" s="6" t="str">
        <f>VLOOKUP(ActividadesCom[[#This Row],[NO. DE CONTROL]],'LISTADO ESTUDIANTES'!A:C,3,FALSE)</f>
        <v>INGENIERIA INDUSTRIAL</v>
      </c>
      <c r="D4004" s="5" t="str">
        <f>VLOOKUP(ActividadesCom[[#This Row],[NO. DE CONTROL]],'LISTADO ESTUDIANTES'!A:D,4,FALSE)</f>
        <v>EGRESADO(A)</v>
      </c>
      <c r="E4004" s="86">
        <f>SUM(ActividadesCom[[#This Row],[CRÉD. 1]],ActividadesCom[[#This Row],[CRÉD. 2]],ActividadesCom[[#This Row],[CRÉD. 3]],ActividadesCom[[#This Row],[CRÉD. 4]],ActividadesCom[[#This Row],[CRÉD. 5]])</f>
        <v>2</v>
      </c>
      <c r="F4004" s="85">
        <f>IF(ActividadesCom[[#This Row],[ÚLTIMO SEMESTRE CON CRÉDITOS]]&gt;0,ROUND(AVERAGE(ActividadesCom[[#This Row],[VALOR NIVEL 5]],ActividadesCom[[#This Row],[VALOR NIVEL 4]],ActividadesCom[[#This Row],[VALOR NIVEL 3]],ActividadesCom[[#This Row],[VALOR NIVEL 2]],ActividadesCom[[#This Row],[VALOR NIVEL 1]]),0),"")</f>
        <v>3</v>
      </c>
      <c r="G4004" s="86" t="str">
        <f>IF(ActividadesCom[[#This Row],[PROMEDIO]]="","",IF(ActividadesCom[[#This Row],[PROMEDIO]]&gt;=4,"EXCELENTE",IF(ActividadesCom[[#This Row],[PROMEDIO]]&gt;=3,"NOTABLE",IF(ActividadesCom[[#This Row],[PROMEDIO]]&gt;=2,"BUENO",IF(ActividadesCom[[#This Row],[PROMEDIO]]=1,"SUFICIENTE","")))))</f>
        <v>NOTABLE</v>
      </c>
      <c r="H4004" s="85">
        <f>MAX(ActividadesCom[[#This Row],[PERÍODO 1]],ActividadesCom[[#This Row],[PERÍODO 2]],ActividadesCom[[#This Row],[PERÍODO 3]],ActividadesCom[[#This Row],[PERÍODO 4]],ActividadesCom[[#This Row],[PERÍODO 5]])</f>
        <v>20223</v>
      </c>
      <c r="I4004" s="87" t="s">
        <v>5724</v>
      </c>
      <c r="J4004" s="85">
        <v>20223</v>
      </c>
      <c r="K4004" s="85" t="s">
        <v>4008</v>
      </c>
      <c r="L4004" s="85">
        <f>IF(ActividadesCom[[#This Row],[NIVEL 1]]&lt;&gt;0,VLOOKUP(ActividadesCom[[#This Row],[NIVEL 1]],Catálogo!A:B,2,FALSE),"")</f>
        <v>3</v>
      </c>
      <c r="M4004" s="85">
        <v>1</v>
      </c>
      <c r="N4004" s="6" t="s">
        <v>665</v>
      </c>
      <c r="O4004" s="85">
        <v>20223</v>
      </c>
      <c r="P4004" s="5" t="s">
        <v>4008</v>
      </c>
      <c r="Q4004" s="85">
        <f>IF(ActividadesCom[[#This Row],[NIVEL 2]]&lt;&gt;0,VLOOKUP(ActividadesCom[[#This Row],[NIVEL 2]],Catálogo!A:B,2,FALSE),"")</f>
        <v>3</v>
      </c>
      <c r="R4004" s="85">
        <v>1</v>
      </c>
      <c r="S4004" s="87"/>
      <c r="T4004" s="85"/>
      <c r="U4004" s="85"/>
      <c r="V4004" s="85" t="str">
        <f>IF(ActividadesCom[[#This Row],[NIVEL 3]]&lt;&gt;0,VLOOKUP(ActividadesCom[[#This Row],[NIVEL 3]],Catálogo!A:B,2,FALSE),"")</f>
        <v/>
      </c>
      <c r="W4004" s="85"/>
      <c r="X4004" s="87"/>
      <c r="Y4004" s="85"/>
      <c r="Z4004" s="85"/>
      <c r="AA4004" s="85" t="str">
        <f>IF(ActividadesCom[[#This Row],[NIVEL 4]]&lt;&gt;0,VLOOKUP(ActividadesCom[[#This Row],[NIVEL 4]],Catálogo!A:B,2,FALSE),"")</f>
        <v/>
      </c>
      <c r="AB4004" s="85"/>
      <c r="AC4004" s="87"/>
      <c r="AD4004" s="85"/>
      <c r="AE4004" s="85"/>
      <c r="AF4004" s="85" t="str">
        <f>IF(ActividadesCom[[#This Row],[NIVEL 5]]&lt;&gt;0,VLOOKUP(ActividadesCom[[#This Row],[NIVEL 5]],Catálogo!A:B,2,FALSE),"")</f>
        <v/>
      </c>
      <c r="AG4004" s="85"/>
      <c r="AH4004" s="2"/>
    </row>
    <row r="4005" spans="1:34" s="151" customFormat="1" ht="30" customHeight="1" x14ac:dyDescent="0.25">
      <c r="A4005" s="199">
        <v>22470330</v>
      </c>
      <c r="B4005" s="148" t="str">
        <f>VLOOKUP(ActividadesCom[[#This Row],[NO. DE CONTROL]],'LISTADO ESTUDIANTES'!A:C,2,FALSE)</f>
        <v>ORTIZ MORALES JANNY GUADALUPE</v>
      </c>
      <c r="C4005" s="148" t="str">
        <f>VLOOKUP(ActividadesCom[[#This Row],[NO. DE CONTROL]],'LISTADO ESTUDIANTES'!A:C,3,FALSE)</f>
        <v>INGENIERIA EN ADMINISTRACION</v>
      </c>
      <c r="D4005" s="199" t="str">
        <f>VLOOKUP(ActividadesCom[[#This Row],[NO. DE CONTROL]],'LISTADO ESTUDIANTES'!A:D,4,FALSE)</f>
        <v>ACTIVO(A)</v>
      </c>
      <c r="E4005" s="200">
        <f>SUM(ActividadesCom[[#This Row],[CRÉD. 1]],ActividadesCom[[#This Row],[CRÉD. 2]],ActividadesCom[[#This Row],[CRÉD. 3]],ActividadesCom[[#This Row],[CRÉD. 4]],ActividadesCom[[#This Row],[CRÉD. 5]])</f>
        <v>6</v>
      </c>
      <c r="F4005" s="199">
        <f>IF(ActividadesCom[[#This Row],[ÚLTIMO SEMESTRE CON CRÉDITOS]]&gt;0,ROUND(AVERAGE(ActividadesCom[[#This Row],[VALOR NIVEL 5]],ActividadesCom[[#This Row],[VALOR NIVEL 4]],ActividadesCom[[#This Row],[VALOR NIVEL 3]],ActividadesCom[[#This Row],[VALOR NIVEL 2]],ActividadesCom[[#This Row],[VALOR NIVEL 1]]),0),"")</f>
        <v>4</v>
      </c>
      <c r="G4005" s="200" t="str">
        <f>IF(ActividadesCom[[#This Row],[PROMEDIO]]="","",IF(ActividadesCom[[#This Row],[PROMEDIO]]&gt;=4,"EXCELENTE",IF(ActividadesCom[[#This Row],[PROMEDIO]]&gt;=3,"NOTABLE",IF(ActividadesCom[[#This Row],[PROMEDIO]]&gt;=2,"BUENO",IF(ActividadesCom[[#This Row],[PROMEDIO]]=1,"SUFICIENTE","")))))</f>
        <v>EXCELENTE</v>
      </c>
      <c r="H4005" s="199">
        <f>MAX(ActividadesCom[[#This Row],[PERÍODO 1]],ActividadesCom[[#This Row],[PERÍODO 2]],ActividadesCom[[#This Row],[PERÍODO 3]],ActividadesCom[[#This Row],[PERÍODO 4]],ActividadesCom[[#This Row],[PERÍODO 5]])</f>
        <v>20241</v>
      </c>
      <c r="I4005" s="201" t="s">
        <v>5818</v>
      </c>
      <c r="J4005" s="199">
        <v>20231</v>
      </c>
      <c r="K4005" s="199" t="s">
        <v>4007</v>
      </c>
      <c r="L4005" s="199">
        <f>IF(ActividadesCom[[#This Row],[NIVEL 1]]&lt;&gt;0,VLOOKUP(ActividadesCom[[#This Row],[NIVEL 1]],Catálogo!A:B,2,FALSE),"")</f>
        <v>4</v>
      </c>
      <c r="M4005" s="199">
        <v>2</v>
      </c>
      <c r="N4005" s="148" t="s">
        <v>6263</v>
      </c>
      <c r="O4005" s="199">
        <v>20233</v>
      </c>
      <c r="P4005" s="149" t="s">
        <v>4007</v>
      </c>
      <c r="Q4005" s="199">
        <f>IF(ActividadesCom[[#This Row],[NIVEL 2]]&lt;&gt;0,VLOOKUP(ActividadesCom[[#This Row],[NIVEL 2]],Catálogo!A:B,2,FALSE),"")</f>
        <v>4</v>
      </c>
      <c r="R4005" s="199">
        <v>2</v>
      </c>
      <c r="S4005" s="148" t="s">
        <v>6315</v>
      </c>
      <c r="T4005" s="199">
        <v>20241</v>
      </c>
      <c r="U4005" s="149" t="s">
        <v>4008</v>
      </c>
      <c r="V4005" s="199">
        <f>IF(ActividadesCom[[#This Row],[NIVEL 3]]&lt;&gt;0,VLOOKUP(ActividadesCom[[#This Row],[NIVEL 3]],Catálogo!A:B,2,FALSE),"")</f>
        <v>3</v>
      </c>
      <c r="W4005" s="199">
        <v>2</v>
      </c>
      <c r="X4005" s="201"/>
      <c r="Y4005" s="199"/>
      <c r="Z4005" s="199"/>
      <c r="AA4005" s="199" t="str">
        <f>IF(ActividadesCom[[#This Row],[NIVEL 4]]&lt;&gt;0,VLOOKUP(ActividadesCom[[#This Row],[NIVEL 4]],Catálogo!A:B,2,FALSE),"")</f>
        <v/>
      </c>
      <c r="AB4005" s="199"/>
      <c r="AC4005" s="201"/>
      <c r="AD4005" s="199"/>
      <c r="AE4005" s="199"/>
      <c r="AF4005" s="199" t="str">
        <f>IF(ActividadesCom[[#This Row],[NIVEL 5]]&lt;&gt;0,VLOOKUP(ActividadesCom[[#This Row],[NIVEL 5]],Catálogo!A:B,2,FALSE),"")</f>
        <v/>
      </c>
      <c r="AG4005" s="199"/>
    </row>
    <row r="4006" spans="1:34" s="151" customFormat="1" ht="30" customHeight="1" x14ac:dyDescent="0.25">
      <c r="A4006" s="149">
        <v>22470331</v>
      </c>
      <c r="B4006" s="148" t="str">
        <f>VLOOKUP(ActividadesCom[[#This Row],[NO. DE CONTROL]],'LISTADO ESTUDIANTES'!A:C,2,FALSE)</f>
        <v>LEON CRUZ MARITZELY DEL CARMEN</v>
      </c>
      <c r="C4006" s="148" t="str">
        <f>VLOOKUP(ActividadesCom[[#This Row],[NO. DE CONTROL]],'LISTADO ESTUDIANTES'!A:C,3,FALSE)</f>
        <v>INGENIERIA EN ADMINISTRACION</v>
      </c>
      <c r="D4006" s="202" t="str">
        <f>VLOOKUP(ActividadesCom[[#This Row],[NO. DE CONTROL]],'LISTADO ESTUDIANTES'!A:D,4,FALSE)</f>
        <v>ACTIVO(A)</v>
      </c>
      <c r="E4006" s="203">
        <f>SUM(ActividadesCom[[#This Row],[CRÉD. 1]],ActividadesCom[[#This Row],[CRÉD. 2]],ActividadesCom[[#This Row],[CRÉD. 3]],ActividadesCom[[#This Row],[CRÉD. 4]],ActividadesCom[[#This Row],[CRÉD. 5]])</f>
        <v>6</v>
      </c>
      <c r="F4006" s="202">
        <f>IF(ActividadesCom[[#This Row],[ÚLTIMO SEMESTRE CON CRÉDITOS]]&gt;0,ROUND(AVERAGE(ActividadesCom[[#This Row],[VALOR NIVEL 5]],ActividadesCom[[#This Row],[VALOR NIVEL 4]],ActividadesCom[[#This Row],[VALOR NIVEL 3]],ActividadesCom[[#This Row],[VALOR NIVEL 2]],ActividadesCom[[#This Row],[VALOR NIVEL 1]]),0),"")</f>
        <v>3</v>
      </c>
      <c r="G4006" s="203" t="str">
        <f>IF(ActividadesCom[[#This Row],[PROMEDIO]]="","",IF(ActividadesCom[[#This Row],[PROMEDIO]]&gt;=4,"EXCELENTE",IF(ActividadesCom[[#This Row],[PROMEDIO]]&gt;=3,"NOTABLE",IF(ActividadesCom[[#This Row],[PROMEDIO]]&gt;=2,"BUENO",IF(ActividadesCom[[#This Row],[PROMEDIO]]=1,"SUFICIENTE","")))))</f>
        <v>NOTABLE</v>
      </c>
      <c r="H4006" s="202">
        <f>MAX(ActividadesCom[[#This Row],[PERÍODO 1]],ActividadesCom[[#This Row],[PERÍODO 2]],ActividadesCom[[#This Row],[PERÍODO 3]],ActividadesCom[[#This Row],[PERÍODO 4]],ActividadesCom[[#This Row],[PERÍODO 5]])</f>
        <v>20253</v>
      </c>
      <c r="I4006" s="148" t="s">
        <v>6264</v>
      </c>
      <c r="J4006" s="202">
        <v>20233</v>
      </c>
      <c r="K4006" s="149" t="s">
        <v>4007</v>
      </c>
      <c r="L4006" s="202">
        <f>IF(ActividadesCom[[#This Row],[NIVEL 1]]&lt;&gt;0,VLOOKUP(ActividadesCom[[#This Row],[NIVEL 1]],Catálogo!A:B,2,FALSE),"")</f>
        <v>4</v>
      </c>
      <c r="M4006" s="202">
        <v>2</v>
      </c>
      <c r="N4006" s="148" t="s">
        <v>6706</v>
      </c>
      <c r="O4006" s="202">
        <v>20243</v>
      </c>
      <c r="P4006" s="149" t="s">
        <v>4007</v>
      </c>
      <c r="Q4006" s="202">
        <f>IF(ActividadesCom[[#This Row],[NIVEL 2]]&lt;&gt;0,VLOOKUP(ActividadesCom[[#This Row],[NIVEL 2]],Catálogo!A:B,2,FALSE),"")</f>
        <v>4</v>
      </c>
      <c r="R4006" s="202">
        <v>1</v>
      </c>
      <c r="S4006" s="148" t="s">
        <v>30</v>
      </c>
      <c r="T4006" s="202">
        <v>20251</v>
      </c>
      <c r="U4006" s="149" t="s">
        <v>4021</v>
      </c>
      <c r="V4006" s="202">
        <f>IF(ActividadesCom[[#This Row],[NIVEL 3]]&lt;&gt;0,VLOOKUP(ActividadesCom[[#This Row],[NIVEL 3]],Catálogo!A:B,2,FALSE),"")</f>
        <v>2</v>
      </c>
      <c r="W4006" s="202">
        <v>1</v>
      </c>
      <c r="X4006" s="148" t="s">
        <v>318</v>
      </c>
      <c r="Y4006" s="202">
        <v>20253</v>
      </c>
      <c r="Z4006" s="149" t="s">
        <v>4007</v>
      </c>
      <c r="AA4006" s="202">
        <f>IF(ActividadesCom[[#This Row],[NIVEL 4]]&lt;&gt;0,VLOOKUP(ActividadesCom[[#This Row],[NIVEL 4]],Catálogo!A:B,2,FALSE),"")</f>
        <v>4</v>
      </c>
      <c r="AB4006" s="202">
        <v>1</v>
      </c>
      <c r="AC4006" s="148" t="s">
        <v>25</v>
      </c>
      <c r="AD4006" s="202">
        <v>20253</v>
      </c>
      <c r="AE4006" s="149" t="s">
        <v>4008</v>
      </c>
      <c r="AF4006" s="202">
        <f>IF(ActividadesCom[[#This Row],[NIVEL 5]]&lt;&gt;0,VLOOKUP(ActividadesCom[[#This Row],[NIVEL 5]],Catálogo!A:B,2,FALSE),"")</f>
        <v>3</v>
      </c>
      <c r="AG4006" s="202">
        <v>1</v>
      </c>
    </row>
    <row r="4007" spans="1:34" ht="30" hidden="1" customHeight="1" x14ac:dyDescent="0.25">
      <c r="A4007" s="5">
        <v>22470332</v>
      </c>
      <c r="B4007" s="6" t="str">
        <f>VLOOKUP(ActividadesCom[[#This Row],[NO. DE CONTROL]],'LISTADO ESTUDIANTES'!A:C,2,FALSE)</f>
        <v>GAMBOA TREJO JADE DE LOS ANGELES</v>
      </c>
      <c r="C4007" s="6" t="str">
        <f>VLOOKUP(ActividadesCom[[#This Row],[NO. DE CONTROL]],'LISTADO ESTUDIANTES'!A:C,3,FALSE)</f>
        <v>INGENIERIA EN ADMINISTRACION</v>
      </c>
      <c r="D4007" s="5" t="str">
        <f>VLOOKUP(ActividadesCom[[#This Row],[NO. DE CONTROL]],'LISTADO ESTUDIANTES'!A:D,4,FALSE)</f>
        <v>EGRESADO(A)</v>
      </c>
      <c r="E4007" s="7">
        <f>SUM(ActividadesCom[[#This Row],[CRÉD. 1]],ActividadesCom[[#This Row],[CRÉD. 2]],ActividadesCom[[#This Row],[CRÉD. 3]],ActividadesCom[[#This Row],[CRÉD. 4]],ActividadesCom[[#This Row],[CRÉD. 5]])</f>
        <v>3</v>
      </c>
      <c r="F4007" s="5">
        <f>IF(ActividadesCom[[#This Row],[ÚLTIMO SEMESTRE CON CRÉDITOS]]&gt;0,ROUND(AVERAGE(ActividadesCom[[#This Row],[VALOR NIVEL 5]],ActividadesCom[[#This Row],[VALOR NIVEL 4]],ActividadesCom[[#This Row],[VALOR NIVEL 3]],ActividadesCom[[#This Row],[VALOR NIVEL 2]],ActividadesCom[[#This Row],[VALOR NIVEL 1]]),0),"")</f>
        <v>3</v>
      </c>
      <c r="G4007" s="7" t="str">
        <f>IF(ActividadesCom[[#This Row],[PROMEDIO]]="","",IF(ActividadesCom[[#This Row],[PROMEDIO]]&gt;=4,"EXCELENTE",IF(ActividadesCom[[#This Row],[PROMEDIO]]&gt;=3,"NOTABLE",IF(ActividadesCom[[#This Row],[PROMEDIO]]&gt;=2,"BUENO",IF(ActividadesCom[[#This Row],[PROMEDIO]]=1,"SUFICIENTE","")))))</f>
        <v>NOTABLE</v>
      </c>
      <c r="H4007" s="5">
        <f>MAX(ActividadesCom[[#This Row],[PERÍODO 1]],ActividadesCom[[#This Row],[PERÍODO 2]],ActividadesCom[[#This Row],[PERÍODO 3]],ActividadesCom[[#This Row],[PERÍODO 4]],ActividadesCom[[#This Row],[PERÍODO 5]])</f>
        <v>20231</v>
      </c>
      <c r="I4007" s="6" t="s">
        <v>5816</v>
      </c>
      <c r="J4007" s="5">
        <v>20231</v>
      </c>
      <c r="K4007" s="5" t="s">
        <v>4008</v>
      </c>
      <c r="L4007" s="5">
        <f>IF(ActividadesCom[[#This Row],[NIVEL 1]]&lt;&gt;0,VLOOKUP(ActividadesCom[[#This Row],[NIVEL 1]],Catálogo!A:B,2,FALSE),"")</f>
        <v>3</v>
      </c>
      <c r="M4007" s="5">
        <v>2</v>
      </c>
      <c r="N4007" s="6" t="s">
        <v>12</v>
      </c>
      <c r="O4007" s="5">
        <v>20231</v>
      </c>
      <c r="P4007" s="5" t="s">
        <v>4009</v>
      </c>
      <c r="Q4007" s="5">
        <f>IF(ActividadesCom[[#This Row],[NIVEL 2]]&lt;&gt;0,VLOOKUP(ActividadesCom[[#This Row],[NIVEL 2]],Catálogo!A:B,2,FALSE),"")</f>
        <v>2</v>
      </c>
      <c r="R4007" s="5">
        <v>1</v>
      </c>
      <c r="S4007" s="6"/>
      <c r="T4007" s="5"/>
      <c r="U4007" s="5"/>
      <c r="V4007" s="5" t="str">
        <f>IF(ActividadesCom[[#This Row],[NIVEL 3]]&lt;&gt;0,VLOOKUP(ActividadesCom[[#This Row],[NIVEL 3]],Catálogo!A:B,2,FALSE),"")</f>
        <v/>
      </c>
      <c r="W4007" s="5"/>
      <c r="X4007" s="6"/>
      <c r="Y4007" s="5"/>
      <c r="Z4007" s="5"/>
      <c r="AA4007" s="5" t="str">
        <f>IF(ActividadesCom[[#This Row],[NIVEL 4]]&lt;&gt;0,VLOOKUP(ActividadesCom[[#This Row],[NIVEL 4]],Catálogo!A:B,2,FALSE),"")</f>
        <v/>
      </c>
      <c r="AB4007" s="5"/>
      <c r="AC4007" s="6"/>
      <c r="AD4007" s="5"/>
      <c r="AE4007" s="5"/>
      <c r="AF4007" s="5" t="str">
        <f>IF(ActividadesCom[[#This Row],[NIVEL 5]]&lt;&gt;0,VLOOKUP(ActividadesCom[[#This Row],[NIVEL 5]],Catálogo!A:B,2,FALSE),"")</f>
        <v/>
      </c>
      <c r="AG4007" s="5"/>
      <c r="AH4007" s="2"/>
    </row>
    <row r="4008" spans="1:34" ht="30" hidden="1" customHeight="1" x14ac:dyDescent="0.25">
      <c r="A4008" s="85">
        <v>22470333</v>
      </c>
      <c r="B4008" s="6" t="str">
        <f>VLOOKUP(ActividadesCom[[#This Row],[NO. DE CONTROL]],'LISTADO ESTUDIANTES'!A:C,2,FALSE)</f>
        <v>MENDOZA MORALES MARIA DEL ROSARIO</v>
      </c>
      <c r="C4008" s="6" t="str">
        <f>VLOOKUP(ActividadesCom[[#This Row],[NO. DE CONTROL]],'LISTADO ESTUDIANTES'!A:C,3,FALSE)</f>
        <v>INGENIERIA QUIMICA</v>
      </c>
      <c r="D4008" s="5" t="str">
        <f>VLOOKUP(ActividadesCom[[#This Row],[NO. DE CONTROL]],'LISTADO ESTUDIANTES'!A:D,4,FALSE)</f>
        <v>EGRESADO(A)</v>
      </c>
      <c r="E4008" s="86">
        <f>SUM(ActividadesCom[[#This Row],[CRÉD. 1]],ActividadesCom[[#This Row],[CRÉD. 2]],ActividadesCom[[#This Row],[CRÉD. 3]],ActividadesCom[[#This Row],[CRÉD. 4]],ActividadesCom[[#This Row],[CRÉD. 5]])</f>
        <v>1</v>
      </c>
      <c r="F4008" s="85">
        <f>IF(ActividadesCom[[#This Row],[ÚLTIMO SEMESTRE CON CRÉDITOS]]&gt;0,ROUND(AVERAGE(ActividadesCom[[#This Row],[VALOR NIVEL 5]],ActividadesCom[[#This Row],[VALOR NIVEL 4]],ActividadesCom[[#This Row],[VALOR NIVEL 3]],ActividadesCom[[#This Row],[VALOR NIVEL 2]],ActividadesCom[[#This Row],[VALOR NIVEL 1]]),0),"")</f>
        <v>4</v>
      </c>
      <c r="G4008" s="86" t="str">
        <f>IF(ActividadesCom[[#This Row],[PROMEDIO]]="","",IF(ActividadesCom[[#This Row],[PROMEDIO]]&gt;=4,"EXCELENTE",IF(ActividadesCom[[#This Row],[PROMEDIO]]&gt;=3,"NOTABLE",IF(ActividadesCom[[#This Row],[PROMEDIO]]&gt;=2,"BUENO",IF(ActividadesCom[[#This Row],[PROMEDIO]]=1,"SUFICIENTE","")))))</f>
        <v>EXCELENTE</v>
      </c>
      <c r="H4008" s="85">
        <f>MAX(ActividadesCom[[#This Row],[PERÍODO 1]],ActividadesCom[[#This Row],[PERÍODO 2]],ActividadesCom[[#This Row],[PERÍODO 3]],ActividadesCom[[#This Row],[PERÍODO 4]],ActividadesCom[[#This Row],[PERÍODO 5]])</f>
        <v>20223</v>
      </c>
      <c r="I4008" s="87" t="s">
        <v>5690</v>
      </c>
      <c r="J4008" s="85">
        <v>20223</v>
      </c>
      <c r="K4008" s="85" t="s">
        <v>4007</v>
      </c>
      <c r="L4008" s="85">
        <f>IF(ActividadesCom[[#This Row],[NIVEL 1]]&lt;&gt;0,VLOOKUP(ActividadesCom[[#This Row],[NIVEL 1]],Catálogo!A:B,2,FALSE),"")</f>
        <v>4</v>
      </c>
      <c r="M4008" s="85">
        <v>1</v>
      </c>
      <c r="N4008" s="87"/>
      <c r="O4008" s="85"/>
      <c r="P4008" s="85"/>
      <c r="Q4008" s="85" t="str">
        <f>IF(ActividadesCom[[#This Row],[NIVEL 2]]&lt;&gt;0,VLOOKUP(ActividadesCom[[#This Row],[NIVEL 2]],Catálogo!A:B,2,FALSE),"")</f>
        <v/>
      </c>
      <c r="R4008" s="85"/>
      <c r="S4008" s="87"/>
      <c r="T4008" s="85"/>
      <c r="U4008" s="85"/>
      <c r="V4008" s="85" t="str">
        <f>IF(ActividadesCom[[#This Row],[NIVEL 3]]&lt;&gt;0,VLOOKUP(ActividadesCom[[#This Row],[NIVEL 3]],Catálogo!A:B,2,FALSE),"")</f>
        <v/>
      </c>
      <c r="W4008" s="85"/>
      <c r="X4008" s="87"/>
      <c r="Y4008" s="85"/>
      <c r="Z4008" s="85"/>
      <c r="AA4008" s="85" t="str">
        <f>IF(ActividadesCom[[#This Row],[NIVEL 4]]&lt;&gt;0,VLOOKUP(ActividadesCom[[#This Row],[NIVEL 4]],Catálogo!A:B,2,FALSE),"")</f>
        <v/>
      </c>
      <c r="AB4008" s="85"/>
      <c r="AC4008" s="87"/>
      <c r="AD4008" s="85"/>
      <c r="AE4008" s="85"/>
      <c r="AF4008" s="85" t="str">
        <f>IF(ActividadesCom[[#This Row],[NIVEL 5]]&lt;&gt;0,VLOOKUP(ActividadesCom[[#This Row],[NIVEL 5]],Catálogo!A:B,2,FALSE),"")</f>
        <v/>
      </c>
      <c r="AG4008" s="85"/>
      <c r="AH4008" s="2"/>
    </row>
    <row r="4009" spans="1:34" s="151" customFormat="1" ht="30" hidden="1" customHeight="1" x14ac:dyDescent="0.25">
      <c r="A4009" s="192">
        <v>22470334</v>
      </c>
      <c r="B4009" s="148" t="str">
        <f>VLOOKUP(ActividadesCom[[#This Row],[NO. DE CONTROL]],'LISTADO ESTUDIANTES'!A:C,2,FALSE)</f>
        <v>SIERRA MARTIN KEVIN JAIR</v>
      </c>
      <c r="C4009" s="148" t="str">
        <f>VLOOKUP(ActividadesCom[[#This Row],[NO. DE CONTROL]],'LISTADO ESTUDIANTES'!A:C,3,FALSE)</f>
        <v>INGENIERIA EN GESTION EMPRESARIAL</v>
      </c>
      <c r="D4009" s="149" t="str">
        <f>VLOOKUP(ActividadesCom[[#This Row],[NO. DE CONTROL]],'LISTADO ESTUDIANTES'!A:D,4,FALSE)</f>
        <v>BAJA</v>
      </c>
      <c r="E4009" s="193">
        <f>SUM(ActividadesCom[[#This Row],[CRÉD. 1]],ActividadesCom[[#This Row],[CRÉD. 2]],ActividadesCom[[#This Row],[CRÉD. 3]],ActividadesCom[[#This Row],[CRÉD. 4]],ActividadesCom[[#This Row],[CRÉD. 5]])</f>
        <v>5</v>
      </c>
      <c r="F4009" s="192">
        <f>IF(ActividadesCom[[#This Row],[ÚLTIMO SEMESTRE CON CRÉDITOS]]&gt;0,ROUND(AVERAGE(ActividadesCom[[#This Row],[VALOR NIVEL 5]],ActividadesCom[[#This Row],[VALOR NIVEL 4]],ActividadesCom[[#This Row],[VALOR NIVEL 3]],ActividadesCom[[#This Row],[VALOR NIVEL 2]],ActividadesCom[[#This Row],[VALOR NIVEL 1]]),0),"")</f>
        <v>4</v>
      </c>
      <c r="G4009" s="193" t="str">
        <f>IF(ActividadesCom[[#This Row],[PROMEDIO]]="","",IF(ActividadesCom[[#This Row],[PROMEDIO]]&gt;=4,"EXCELENTE",IF(ActividadesCom[[#This Row],[PROMEDIO]]&gt;=3,"NOTABLE",IF(ActividadesCom[[#This Row],[PROMEDIO]]&gt;=2,"BUENO",IF(ActividadesCom[[#This Row],[PROMEDIO]]=1,"SUFICIENTE","")))))</f>
        <v>EXCELENTE</v>
      </c>
      <c r="H4009" s="192">
        <f>MAX(ActividadesCom[[#This Row],[PERÍODO 1]],ActividadesCom[[#This Row],[PERÍODO 2]],ActividadesCom[[#This Row],[PERÍODO 3]],ActividadesCom[[#This Row],[PERÍODO 4]],ActividadesCom[[#This Row],[PERÍODO 5]])</f>
        <v>20241</v>
      </c>
      <c r="I4009" s="194" t="s">
        <v>5717</v>
      </c>
      <c r="J4009" s="192">
        <v>20223</v>
      </c>
      <c r="K4009" s="192" t="s">
        <v>4007</v>
      </c>
      <c r="L4009" s="192">
        <f>IF(ActividadesCom[[#This Row],[NIVEL 1]]&lt;&gt;0,VLOOKUP(ActividadesCom[[#This Row],[NIVEL 1]],Catálogo!A:B,2,FALSE),"")</f>
        <v>4</v>
      </c>
      <c r="M4009" s="192">
        <v>1</v>
      </c>
      <c r="N4009" s="148" t="s">
        <v>9</v>
      </c>
      <c r="O4009" s="192">
        <v>20231</v>
      </c>
      <c r="P4009" s="149" t="s">
        <v>4007</v>
      </c>
      <c r="Q4009" s="192">
        <f>IF(ActividadesCom[[#This Row],[NIVEL 2]]&lt;&gt;0,VLOOKUP(ActividadesCom[[#This Row],[NIVEL 2]],Catálogo!A:B,2,FALSE),"")</f>
        <v>4</v>
      </c>
      <c r="R4009" s="192">
        <v>1</v>
      </c>
      <c r="S4009" s="148" t="s">
        <v>5702</v>
      </c>
      <c r="T4009" s="192">
        <v>20223</v>
      </c>
      <c r="U4009" s="149" t="s">
        <v>4007</v>
      </c>
      <c r="V4009" s="192">
        <f>IF(ActividadesCom[[#This Row],[NIVEL 3]]&lt;&gt;0,VLOOKUP(ActividadesCom[[#This Row],[NIVEL 3]],Catálogo!A:B,2,FALSE),"")</f>
        <v>4</v>
      </c>
      <c r="W4009" s="192">
        <v>1</v>
      </c>
      <c r="X4009" s="148" t="s">
        <v>5702</v>
      </c>
      <c r="Y4009" s="149">
        <v>20233</v>
      </c>
      <c r="Z4009" s="149" t="s">
        <v>4007</v>
      </c>
      <c r="AA4009" s="192">
        <f>IF(ActividadesCom[[#This Row],[NIVEL 4]]&lt;&gt;0,VLOOKUP(ActividadesCom[[#This Row],[NIVEL 4]],Catálogo!A:B,2,FALSE),"")</f>
        <v>4</v>
      </c>
      <c r="AB4009" s="192">
        <v>1</v>
      </c>
      <c r="AC4009" s="148" t="s">
        <v>6328</v>
      </c>
      <c r="AD4009" s="192">
        <v>20241</v>
      </c>
      <c r="AE4009" s="149" t="s">
        <v>4007</v>
      </c>
      <c r="AF4009" s="192">
        <f>IF(ActividadesCom[[#This Row],[NIVEL 5]]&lt;&gt;0,VLOOKUP(ActividadesCom[[#This Row],[NIVEL 5]],Catálogo!A:B,2,FALSE),"")</f>
        <v>4</v>
      </c>
      <c r="AG4009" s="192">
        <v>1</v>
      </c>
    </row>
    <row r="4010" spans="1:34" ht="30" hidden="1" customHeight="1" x14ac:dyDescent="0.25">
      <c r="A4010" s="90">
        <v>22470335</v>
      </c>
      <c r="B4010" s="6" t="str">
        <f>VLOOKUP(ActividadesCom[[#This Row],[NO. DE CONTROL]],'LISTADO ESTUDIANTES'!A:C,2,FALSE)</f>
        <v>CHI SANTOS SERGIO RAFAEL</v>
      </c>
      <c r="C4010" s="6" t="str">
        <f>VLOOKUP(ActividadesCom[[#This Row],[NO. DE CONTROL]],'LISTADO ESTUDIANTES'!A:C,3,FALSE)</f>
        <v>INGENIERIA EN TECNOLOGIAS DE LA INFORMACION Y COMUNICACIONES</v>
      </c>
      <c r="D4010" s="5" t="str">
        <f>VLOOKUP(ActividadesCom[[#This Row],[NO. DE CONTROL]],'LISTADO ESTUDIANTES'!A:D,4,FALSE)</f>
        <v>EGRESADO(A)</v>
      </c>
      <c r="E4010" s="89">
        <f>SUM(ActividadesCom[[#This Row],[CRÉD. 1]],ActividadesCom[[#This Row],[CRÉD. 2]],ActividadesCom[[#This Row],[CRÉD. 3]],ActividadesCom[[#This Row],[CRÉD. 4]],ActividadesCom[[#This Row],[CRÉD. 5]])</f>
        <v>1</v>
      </c>
      <c r="F4010" s="90">
        <f>IF(ActividadesCom[[#This Row],[ÚLTIMO SEMESTRE CON CRÉDITOS]]&gt;0,ROUND(AVERAGE(ActividadesCom[[#This Row],[VALOR NIVEL 5]],ActividadesCom[[#This Row],[VALOR NIVEL 4]],ActividadesCom[[#This Row],[VALOR NIVEL 3]],ActividadesCom[[#This Row],[VALOR NIVEL 2]],ActividadesCom[[#This Row],[VALOR NIVEL 1]]),0),"")</f>
        <v>3</v>
      </c>
      <c r="G4010" s="89" t="str">
        <f>IF(ActividadesCom[[#This Row],[PROMEDIO]]="","",IF(ActividadesCom[[#This Row],[PROMEDIO]]&gt;=4,"EXCELENTE",IF(ActividadesCom[[#This Row],[PROMEDIO]]&gt;=3,"NOTABLE",IF(ActividadesCom[[#This Row],[PROMEDIO]]&gt;=2,"BUENO",IF(ActividadesCom[[#This Row],[PROMEDIO]]=1,"SUFICIENTE","")))))</f>
        <v>NOTABLE</v>
      </c>
      <c r="H4010" s="90">
        <f>MAX(ActividadesCom[[#This Row],[PERÍODO 1]],ActividadesCom[[#This Row],[PERÍODO 2]],ActividadesCom[[#This Row],[PERÍODO 3]],ActividadesCom[[#This Row],[PERÍODO 4]],ActividadesCom[[#This Row],[PERÍODO 5]])</f>
        <v>20223</v>
      </c>
      <c r="I4010" s="91" t="s">
        <v>133</v>
      </c>
      <c r="J4010" s="90">
        <v>20223</v>
      </c>
      <c r="K4010" s="90" t="s">
        <v>4008</v>
      </c>
      <c r="L4010" s="90">
        <f>IF(ActividadesCom[[#This Row],[NIVEL 1]]&lt;&gt;0,VLOOKUP(ActividadesCom[[#This Row],[NIVEL 1]],Catálogo!A:B,2,FALSE),"")</f>
        <v>3</v>
      </c>
      <c r="M4010" s="90">
        <v>1</v>
      </c>
      <c r="N4010" s="91"/>
      <c r="O4010" s="90"/>
      <c r="P4010" s="90"/>
      <c r="Q4010" s="90" t="str">
        <f>IF(ActividadesCom[[#This Row],[NIVEL 2]]&lt;&gt;0,VLOOKUP(ActividadesCom[[#This Row],[NIVEL 2]],Catálogo!A:B,2,FALSE),"")</f>
        <v/>
      </c>
      <c r="R4010" s="90"/>
      <c r="S4010" s="91"/>
      <c r="T4010" s="90"/>
      <c r="U4010" s="90"/>
      <c r="V4010" s="90" t="str">
        <f>IF(ActividadesCom[[#This Row],[NIVEL 3]]&lt;&gt;0,VLOOKUP(ActividadesCom[[#This Row],[NIVEL 3]],Catálogo!A:B,2,FALSE),"")</f>
        <v/>
      </c>
      <c r="W4010" s="90"/>
      <c r="X4010" s="91"/>
      <c r="Y4010" s="90"/>
      <c r="Z4010" s="90"/>
      <c r="AA4010" s="90" t="str">
        <f>IF(ActividadesCom[[#This Row],[NIVEL 4]]&lt;&gt;0,VLOOKUP(ActividadesCom[[#This Row],[NIVEL 4]],Catálogo!A:B,2,FALSE),"")</f>
        <v/>
      </c>
      <c r="AB4010" s="90"/>
      <c r="AC4010" s="91"/>
      <c r="AD4010" s="90"/>
      <c r="AE4010" s="90"/>
      <c r="AF4010" s="90" t="str">
        <f>IF(ActividadesCom[[#This Row],[NIVEL 5]]&lt;&gt;0,VLOOKUP(ActividadesCom[[#This Row],[NIVEL 5]],Catálogo!A:B,2,FALSE),"")</f>
        <v/>
      </c>
      <c r="AG4010" s="90"/>
      <c r="AH4010" s="2"/>
    </row>
    <row r="4011" spans="1:34" s="151" customFormat="1" ht="30" customHeight="1" x14ac:dyDescent="0.25">
      <c r="A4011" s="204">
        <v>22470336</v>
      </c>
      <c r="B4011" s="148" t="str">
        <f>VLOOKUP(ActividadesCom[[#This Row],[NO. DE CONTROL]],'LISTADO ESTUDIANTES'!A:C,2,FALSE)</f>
        <v>ESTRELLA UICAB CARLOS ADAN</v>
      </c>
      <c r="C4011" s="148" t="str">
        <f>VLOOKUP(ActividadesCom[[#This Row],[NO. DE CONTROL]],'LISTADO ESTUDIANTES'!A:C,3,FALSE)</f>
        <v>INGENIERIA EN TECNOLOGIAS DE LA INFORMACION Y COMUNICACIONES</v>
      </c>
      <c r="D4011" s="149" t="str">
        <f>VLOOKUP(ActividadesCom[[#This Row],[NO. DE CONTROL]],'LISTADO ESTUDIANTES'!A:D,4,FALSE)</f>
        <v>ACTIVO(A)</v>
      </c>
      <c r="E4011" s="205">
        <f>SUM(ActividadesCom[[#This Row],[CRÉD. 1]],ActividadesCom[[#This Row],[CRÉD. 2]],ActividadesCom[[#This Row],[CRÉD. 3]],ActividadesCom[[#This Row],[CRÉD. 4]],ActividadesCom[[#This Row],[CRÉD. 5]])</f>
        <v>5</v>
      </c>
      <c r="F4011" s="204">
        <f>IF(ActividadesCom[[#This Row],[ÚLTIMO SEMESTRE CON CRÉDITOS]]&gt;0,ROUND(AVERAGE(ActividadesCom[[#This Row],[VALOR NIVEL 5]],ActividadesCom[[#This Row],[VALOR NIVEL 4]],ActividadesCom[[#This Row],[VALOR NIVEL 3]],ActividadesCom[[#This Row],[VALOR NIVEL 2]],ActividadesCom[[#This Row],[VALOR NIVEL 1]]),0),"")</f>
        <v>3</v>
      </c>
      <c r="G4011" s="205" t="str">
        <f>IF(ActividadesCom[[#This Row],[PROMEDIO]]="","",IF(ActividadesCom[[#This Row],[PROMEDIO]]&gt;=4,"EXCELENTE",IF(ActividadesCom[[#This Row],[PROMEDIO]]&gt;=3,"NOTABLE",IF(ActividadesCom[[#This Row],[PROMEDIO]]&gt;=2,"BUENO",IF(ActividadesCom[[#This Row],[PROMEDIO]]=1,"SUFICIENTE","")))))</f>
        <v>NOTABLE</v>
      </c>
      <c r="H4011" s="204">
        <f>MAX(ActividadesCom[[#This Row],[PERÍODO 1]],ActividadesCom[[#This Row],[PERÍODO 2]],ActividadesCom[[#This Row],[PERÍODO 3]],ActividadesCom[[#This Row],[PERÍODO 4]],ActividadesCom[[#This Row],[PERÍODO 5]])</f>
        <v>20251</v>
      </c>
      <c r="I4011" s="206" t="s">
        <v>34</v>
      </c>
      <c r="J4011" s="204">
        <v>20223</v>
      </c>
      <c r="K4011" s="204" t="s">
        <v>4008</v>
      </c>
      <c r="L4011" s="204">
        <v>3</v>
      </c>
      <c r="M4011" s="204">
        <v>1</v>
      </c>
      <c r="N4011" s="148" t="s">
        <v>5817</v>
      </c>
      <c r="O4011" s="204">
        <v>20241</v>
      </c>
      <c r="P4011" s="149" t="s">
        <v>4008</v>
      </c>
      <c r="Q4011" s="204">
        <f>IF(ActividadesCom[[#This Row],[NIVEL 2]]&lt;&gt;0,VLOOKUP(ActividadesCom[[#This Row],[NIVEL 2]],Catálogo!A:B,2,FALSE),"")</f>
        <v>3</v>
      </c>
      <c r="R4011" s="204">
        <v>1</v>
      </c>
      <c r="S4011" s="148" t="s">
        <v>6778</v>
      </c>
      <c r="T4011" s="204">
        <v>20251</v>
      </c>
      <c r="U4011" s="149" t="s">
        <v>4008</v>
      </c>
      <c r="V4011" s="204">
        <f>IF(ActividadesCom[[#This Row],[NIVEL 3]]&lt;&gt;0,VLOOKUP(ActividadesCom[[#This Row],[NIVEL 3]],Catálogo!A:B,2,FALSE),"")</f>
        <v>3</v>
      </c>
      <c r="W4011" s="204">
        <v>1</v>
      </c>
      <c r="X4011" s="148" t="s">
        <v>6800</v>
      </c>
      <c r="Y4011" s="204">
        <v>20251</v>
      </c>
      <c r="Z4011" s="149" t="s">
        <v>4008</v>
      </c>
      <c r="AA4011" s="204">
        <f>IF(ActividadesCom[[#This Row],[NIVEL 4]]&lt;&gt;0,VLOOKUP(ActividadesCom[[#This Row],[NIVEL 4]],Catálogo!A:B,2,FALSE),"")</f>
        <v>3</v>
      </c>
      <c r="AB4011" s="204">
        <v>1</v>
      </c>
      <c r="AC4011" s="148" t="s">
        <v>7271</v>
      </c>
      <c r="AD4011" s="204">
        <v>20251</v>
      </c>
      <c r="AE4011" s="149" t="s">
        <v>4007</v>
      </c>
      <c r="AF4011" s="204">
        <f>IF(ActividadesCom[[#This Row],[NIVEL 5]]&lt;&gt;0,VLOOKUP(ActividadesCom[[#This Row],[NIVEL 5]],Catálogo!A:B,2,FALSE),"")</f>
        <v>4</v>
      </c>
      <c r="AG4011" s="204">
        <v>1</v>
      </c>
    </row>
    <row r="4012" spans="1:34" ht="30" hidden="1" customHeight="1" x14ac:dyDescent="0.25">
      <c r="A4012" s="5">
        <v>22470338</v>
      </c>
      <c r="B4012" s="6" t="str">
        <f>VLOOKUP(ActividadesCom[[#This Row],[NO. DE CONTROL]],'LISTADO ESTUDIANTES'!A:C,2,FALSE)</f>
        <v>CORDOVA VAZQUEZ JOSUE SAMUEL</v>
      </c>
      <c r="C4012" s="6" t="str">
        <f>VLOOKUP(ActividadesCom[[#This Row],[NO. DE CONTROL]],'LISTADO ESTUDIANTES'!A:C,3,FALSE)</f>
        <v>INGENIERIA EN TECNOLOGIAS DE LA INFORMACION Y COMUNICACIONES</v>
      </c>
      <c r="D4012" s="99" t="str">
        <f>VLOOKUP(ActividadesCom[[#This Row],[NO. DE CONTROL]],'LISTADO ESTUDIANTES'!A:D,4,FALSE)</f>
        <v>EGRESADO(A)</v>
      </c>
      <c r="E4012" s="96">
        <f>SUM(ActividadesCom[[#This Row],[CRÉD. 1]],ActividadesCom[[#This Row],[CRÉD. 2]],ActividadesCom[[#This Row],[CRÉD. 3]],ActividadesCom[[#This Row],[CRÉD. 4]],ActividadesCom[[#This Row],[CRÉD. 5]])</f>
        <v>0</v>
      </c>
      <c r="F4012" s="99" t="str">
        <f>IF(ActividadesCom[[#This Row],[ÚLTIMO SEMESTRE CON CRÉDITOS]]&gt;0,ROUND(AVERAGE(ActividadesCom[[#This Row],[VALOR NIVEL 5]],ActividadesCom[[#This Row],[VALOR NIVEL 4]],ActividadesCom[[#This Row],[VALOR NIVEL 3]],ActividadesCom[[#This Row],[VALOR NIVEL 2]],ActividadesCom[[#This Row],[VALOR NIVEL 1]]),0),"")</f>
        <v/>
      </c>
      <c r="G4012" s="96" t="str">
        <f>IF(ActividadesCom[[#This Row],[PROMEDIO]]="","",IF(ActividadesCom[[#This Row],[PROMEDIO]]&gt;=4,"EXCELENTE",IF(ActividadesCom[[#This Row],[PROMEDIO]]&gt;=3,"NOTABLE",IF(ActividadesCom[[#This Row],[PROMEDIO]]&gt;=2,"BUENO",IF(ActividadesCom[[#This Row],[PROMEDIO]]=1,"SUFICIENTE","")))))</f>
        <v/>
      </c>
      <c r="H4012" s="99">
        <f>MAX(ActividadesCom[[#This Row],[PERÍODO 1]],ActividadesCom[[#This Row],[PERÍODO 2]],ActividadesCom[[#This Row],[PERÍODO 3]],ActividadesCom[[#This Row],[PERÍODO 4]],ActividadesCom[[#This Row],[PERÍODO 5]])</f>
        <v>0</v>
      </c>
      <c r="I4012" s="6"/>
      <c r="J4012" s="99"/>
      <c r="K4012" s="5"/>
      <c r="L4012" s="99" t="str">
        <f>IF(ActividadesCom[[#This Row],[NIVEL 1]]&lt;&gt;0,VLOOKUP(ActividadesCom[[#This Row],[NIVEL 1]],Catálogo!A:B,2,FALSE),"")</f>
        <v/>
      </c>
      <c r="M4012" s="99"/>
      <c r="N4012" s="98"/>
      <c r="O4012" s="99"/>
      <c r="P4012" s="99"/>
      <c r="Q4012" s="99" t="str">
        <f>IF(ActividadesCom[[#This Row],[NIVEL 2]]&lt;&gt;0,VLOOKUP(ActividadesCom[[#This Row],[NIVEL 2]],Catálogo!A:B,2,FALSE),"")</f>
        <v/>
      </c>
      <c r="R4012" s="99"/>
      <c r="S4012" s="98"/>
      <c r="T4012" s="99"/>
      <c r="U4012" s="99"/>
      <c r="V4012" s="99" t="str">
        <f>IF(ActividadesCom[[#This Row],[NIVEL 3]]&lt;&gt;0,VLOOKUP(ActividadesCom[[#This Row],[NIVEL 3]],Catálogo!A:B,2,FALSE),"")</f>
        <v/>
      </c>
      <c r="W4012" s="99"/>
      <c r="X4012" s="98"/>
      <c r="Y4012" s="99"/>
      <c r="Z4012" s="99"/>
      <c r="AA4012" s="99" t="str">
        <f>IF(ActividadesCom[[#This Row],[NIVEL 4]]&lt;&gt;0,VLOOKUP(ActividadesCom[[#This Row],[NIVEL 4]],Catálogo!A:B,2,FALSE),"")</f>
        <v/>
      </c>
      <c r="AB4012" s="99"/>
      <c r="AC4012" s="98"/>
      <c r="AD4012" s="99"/>
      <c r="AE4012" s="99"/>
      <c r="AF4012" s="99" t="str">
        <f>IF(ActividadesCom[[#This Row],[NIVEL 5]]&lt;&gt;0,VLOOKUP(ActividadesCom[[#This Row],[NIVEL 5]],Catálogo!A:B,2,FALSE),"")</f>
        <v/>
      </c>
      <c r="AG4012" s="99"/>
      <c r="AH4012" s="2"/>
    </row>
    <row r="4013" spans="1:34" s="151" customFormat="1" ht="30" customHeight="1" x14ac:dyDescent="0.25">
      <c r="A4013" s="149">
        <v>22830023</v>
      </c>
      <c r="B4013" s="207" t="str">
        <f>VLOOKUP(ActividadesCom[[#This Row],[NO. DE CONTROL]],'LISTADO ESTUDIANTES'!A:C,2,FALSE)</f>
        <v>CANCHE URIBE JORGE EDUARDO</v>
      </c>
      <c r="C4013" s="148" t="str">
        <f>VLOOKUP(ActividadesCom[[#This Row],[NO. DE CONTROL]],'LISTADO ESTUDIANTES'!A:C,3,FALSE)</f>
        <v>INGENIERIA EN ADMINISTRACION</v>
      </c>
      <c r="D4013" s="149" t="str">
        <f>VLOOKUP(ActividadesCom[[#This Row],[NO. DE CONTROL]],'LISTADO ESTUDIANTES'!A:D,4,FALSE)</f>
        <v>ACTIVO(A)</v>
      </c>
      <c r="E4013" s="147">
        <f>SUM(ActividadesCom[[#This Row],[CRÉD. 1]],ActividadesCom[[#This Row],[CRÉD. 2]],ActividadesCom[[#This Row],[CRÉD. 3]],ActividadesCom[[#This Row],[CRÉD. 4]],ActividadesCom[[#This Row],[CRÉD. 5]])</f>
        <v>1</v>
      </c>
      <c r="F4013" s="149">
        <f>IF(ActividadesCom[[#This Row],[ÚLTIMO SEMESTRE CON CRÉDITOS]]&gt;0,ROUND(AVERAGE(ActividadesCom[[#This Row],[VALOR NIVEL 5]],ActividadesCom[[#This Row],[VALOR NIVEL 4]],ActividadesCom[[#This Row],[VALOR NIVEL 3]],ActividadesCom[[#This Row],[VALOR NIVEL 2]],ActividadesCom[[#This Row],[VALOR NIVEL 1]]),0),"")</f>
        <v>4</v>
      </c>
      <c r="G4013" s="147" t="str">
        <f>IF(ActividadesCom[[#This Row],[PROMEDIO]]="","",IF(ActividadesCom[[#This Row],[PROMEDIO]]&gt;=4,"EXCELENTE",IF(ActividadesCom[[#This Row],[PROMEDIO]]&gt;=3,"NOTABLE",IF(ActividadesCom[[#This Row],[PROMEDIO]]&gt;=2,"BUENO",IF(ActividadesCom[[#This Row],[PROMEDIO]]=1,"SUFICIENTE","")))))</f>
        <v>EXCELENTE</v>
      </c>
      <c r="H4013" s="149">
        <f>MAX(ActividadesCom[[#This Row],[PERÍODO 1]],ActividadesCom[[#This Row],[PERÍODO 2]],ActividadesCom[[#This Row],[PERÍODO 3]],ActividadesCom[[#This Row],[PERÍODO 4]],ActividadesCom[[#This Row],[PERÍODO 5]])</f>
        <v>20251</v>
      </c>
      <c r="I4013" s="148" t="s">
        <v>7268</v>
      </c>
      <c r="J4013" s="149">
        <v>20251</v>
      </c>
      <c r="K4013" s="149" t="s">
        <v>4007</v>
      </c>
      <c r="L4013" s="149">
        <f>IF(ActividadesCom[[#This Row],[NIVEL 1]]&lt;&gt;0,VLOOKUP(ActividadesCom[[#This Row],[NIVEL 1]],Catálogo!A:B,2,FALSE),"")</f>
        <v>4</v>
      </c>
      <c r="M4013" s="149">
        <v>1</v>
      </c>
      <c r="N4013" s="148"/>
      <c r="O4013" s="149"/>
      <c r="P4013" s="149"/>
      <c r="Q4013" s="149" t="str">
        <f>IF(ActividadesCom[[#This Row],[NIVEL 2]]&lt;&gt;0,VLOOKUP(ActividadesCom[[#This Row],[NIVEL 2]],Catálogo!A:B,2,FALSE),"")</f>
        <v/>
      </c>
      <c r="R4013" s="149"/>
      <c r="S4013" s="148"/>
      <c r="T4013" s="149"/>
      <c r="U4013" s="149"/>
      <c r="V4013" s="149" t="str">
        <f>IF(ActividadesCom[[#This Row],[NIVEL 3]]&lt;&gt;0,VLOOKUP(ActividadesCom[[#This Row],[NIVEL 3]],Catálogo!A:B,2,FALSE),"")</f>
        <v/>
      </c>
      <c r="W4013" s="149"/>
      <c r="X4013" s="148"/>
      <c r="Y4013" s="149"/>
      <c r="Z4013" s="149"/>
      <c r="AA4013" s="149" t="str">
        <f>IF(ActividadesCom[[#This Row],[NIVEL 4]]&lt;&gt;0,VLOOKUP(ActividadesCom[[#This Row],[NIVEL 4]],Catálogo!A:B,2,FALSE),"")</f>
        <v/>
      </c>
      <c r="AB4013" s="149"/>
      <c r="AC4013" s="148"/>
      <c r="AD4013" s="149"/>
      <c r="AE4013" s="149"/>
      <c r="AF4013" s="149" t="str">
        <f>IF(ActividadesCom[[#This Row],[NIVEL 5]]&lt;&gt;0,VLOOKUP(ActividadesCom[[#This Row],[NIVEL 5]],Catálogo!A:B,2,FALSE),"")</f>
        <v/>
      </c>
      <c r="AG4013" s="149"/>
    </row>
    <row r="4014" spans="1:34" ht="30" hidden="1" customHeight="1" x14ac:dyDescent="0.25">
      <c r="A4014" s="5">
        <v>23470001</v>
      </c>
      <c r="B4014" s="6" t="str">
        <f>VLOOKUP(ActividadesCom[[#This Row],[NO. DE CONTROL]],'LISTADO ESTUDIANTES'!A:C,2,FALSE)</f>
        <v>CHAN GUZMAN ANABRISA DEL ROSARIO</v>
      </c>
      <c r="C4014" s="6" t="str">
        <f>VLOOKUP(ActividadesCom[[#This Row],[NO. DE CONTROL]],'LISTADO ESTUDIANTES'!A:C,3,FALSE)</f>
        <v>ARQUITECTURA</v>
      </c>
      <c r="D4014" s="99" t="str">
        <f>VLOOKUP(ActividadesCom[[#This Row],[NO. DE CONTROL]],'LISTADO ESTUDIANTES'!A:D,4,FALSE)</f>
        <v>EGRESADO(A)</v>
      </c>
      <c r="E4014" s="96">
        <f>SUM(ActividadesCom[[#This Row],[CRÉD. 1]],ActividadesCom[[#This Row],[CRÉD. 2]],ActividadesCom[[#This Row],[CRÉD. 3]],ActividadesCom[[#This Row],[CRÉD. 4]],ActividadesCom[[#This Row],[CRÉD. 5]])</f>
        <v>4</v>
      </c>
      <c r="F4014" s="99">
        <f>IF(ActividadesCom[[#This Row],[ÚLTIMO SEMESTRE CON CRÉDITOS]]&gt;0,ROUND(AVERAGE(ActividadesCom[[#This Row],[VALOR NIVEL 5]],ActividadesCom[[#This Row],[VALOR NIVEL 4]],ActividadesCom[[#This Row],[VALOR NIVEL 3]],ActividadesCom[[#This Row],[VALOR NIVEL 2]],ActividadesCom[[#This Row],[VALOR NIVEL 1]]),0),"")</f>
        <v>4</v>
      </c>
      <c r="G4014" s="96" t="str">
        <f>IF(ActividadesCom[[#This Row],[PROMEDIO]]="","",IF(ActividadesCom[[#This Row],[PROMEDIO]]&gt;=4,"EXCELENTE",IF(ActividadesCom[[#This Row],[PROMEDIO]]&gt;=3,"NOTABLE",IF(ActividadesCom[[#This Row],[PROMEDIO]]&gt;=2,"BUENO",IF(ActividadesCom[[#This Row],[PROMEDIO]]=1,"SUFICIENTE","")))))</f>
        <v>EXCELENTE</v>
      </c>
      <c r="H4014" s="99">
        <f>MAX(ActividadesCom[[#This Row],[PERÍODO 1]],ActividadesCom[[#This Row],[PERÍODO 2]],ActividadesCom[[#This Row],[PERÍODO 3]],ActividadesCom[[#This Row],[PERÍODO 4]],ActividadesCom[[#This Row],[PERÍODO 5]])</f>
        <v>20243</v>
      </c>
      <c r="I4014" s="6" t="s">
        <v>11</v>
      </c>
      <c r="J4014" s="99">
        <v>20233</v>
      </c>
      <c r="K4014" s="5" t="s">
        <v>4008</v>
      </c>
      <c r="L4014" s="99">
        <f>IF(ActividadesCom[[#This Row],[NIVEL 1]]&lt;&gt;0,VLOOKUP(ActividadesCom[[#This Row],[NIVEL 1]],Catálogo!A:B,2,FALSE),"")</f>
        <v>3</v>
      </c>
      <c r="M4014" s="99">
        <v>1</v>
      </c>
      <c r="N4014" s="6" t="s">
        <v>6340</v>
      </c>
      <c r="O4014" s="99">
        <v>20241</v>
      </c>
      <c r="P4014" s="5" t="s">
        <v>4007</v>
      </c>
      <c r="Q4014" s="99">
        <f>IF(ActividadesCom[[#This Row],[NIVEL 2]]&lt;&gt;0,VLOOKUP(ActividadesCom[[#This Row],[NIVEL 2]],Catálogo!A:B,2,FALSE),"")</f>
        <v>4</v>
      </c>
      <c r="R4014" s="99">
        <v>2</v>
      </c>
      <c r="S4014" s="6" t="s">
        <v>6725</v>
      </c>
      <c r="T4014" s="99">
        <v>20243</v>
      </c>
      <c r="U4014" s="5" t="s">
        <v>4007</v>
      </c>
      <c r="V4014" s="99">
        <f>IF(ActividadesCom[[#This Row],[NIVEL 3]]&lt;&gt;0,VLOOKUP(ActividadesCom[[#This Row],[NIVEL 3]],Catálogo!A:B,2,FALSE),"")</f>
        <v>4</v>
      </c>
      <c r="W4014" s="99">
        <v>1</v>
      </c>
      <c r="X4014" s="98"/>
      <c r="Y4014" s="99"/>
      <c r="Z4014" s="99"/>
      <c r="AA4014" s="99" t="str">
        <f>IF(ActividadesCom[[#This Row],[NIVEL 4]]&lt;&gt;0,VLOOKUP(ActividadesCom[[#This Row],[NIVEL 4]],Catálogo!A:B,2,FALSE),"")</f>
        <v/>
      </c>
      <c r="AB4014" s="99"/>
      <c r="AC4014" s="98"/>
      <c r="AD4014" s="99"/>
      <c r="AE4014" s="99"/>
      <c r="AF4014" s="99" t="str">
        <f>IF(ActividadesCom[[#This Row],[NIVEL 5]]&lt;&gt;0,VLOOKUP(ActividadesCom[[#This Row],[NIVEL 5]],Catálogo!A:B,2,FALSE),"")</f>
        <v/>
      </c>
      <c r="AG4014" s="99"/>
      <c r="AH4014" s="2"/>
    </row>
    <row r="4015" spans="1:34" s="151" customFormat="1" ht="30" customHeight="1" x14ac:dyDescent="0.25">
      <c r="A4015" s="149">
        <v>23470002</v>
      </c>
      <c r="B4015" s="148" t="str">
        <f>VLOOKUP(ActividadesCom[[#This Row],[NO. DE CONTROL]],'LISTADO ESTUDIANTES'!A:C,2,FALSE)</f>
        <v>ZAZUETA SONDA AILEEN ELIZABETH</v>
      </c>
      <c r="C4015" s="148" t="str">
        <f>VLOOKUP(ActividadesCom[[#This Row],[NO. DE CONTROL]],'LISTADO ESTUDIANTES'!A:C,3,FALSE)</f>
        <v>ARQUITECTURA</v>
      </c>
      <c r="D4015" s="202" t="str">
        <f>VLOOKUP(ActividadesCom[[#This Row],[NO. DE CONTROL]],'LISTADO ESTUDIANTES'!A:D,4,FALSE)</f>
        <v>ACTIVO(A)</v>
      </c>
      <c r="E4015" s="203">
        <f>SUM(ActividadesCom[[#This Row],[CRÉD. 1]],ActividadesCom[[#This Row],[CRÉD. 2]],ActividadesCom[[#This Row],[CRÉD. 3]],ActividadesCom[[#This Row],[CRÉD. 4]],ActividadesCom[[#This Row],[CRÉD. 5]])</f>
        <v>5</v>
      </c>
      <c r="F4015" s="202">
        <f>IF(ActividadesCom[[#This Row],[ÚLTIMO SEMESTRE CON CRÉDITOS]]&gt;0,ROUND(AVERAGE(ActividadesCom[[#This Row],[VALOR NIVEL 5]],ActividadesCom[[#This Row],[VALOR NIVEL 4]],ActividadesCom[[#This Row],[VALOR NIVEL 3]],ActividadesCom[[#This Row],[VALOR NIVEL 2]],ActividadesCom[[#This Row],[VALOR NIVEL 1]]),0),"")</f>
        <v>3</v>
      </c>
      <c r="G4015" s="203" t="str">
        <f>IF(ActividadesCom[[#This Row],[PROMEDIO]]="","",IF(ActividadesCom[[#This Row],[PROMEDIO]]&gt;=4,"EXCELENTE",IF(ActividadesCom[[#This Row],[PROMEDIO]]&gt;=3,"NOTABLE",IF(ActividadesCom[[#This Row],[PROMEDIO]]&gt;=2,"BUENO",IF(ActividadesCom[[#This Row],[PROMEDIO]]=1,"SUFICIENTE","")))))</f>
        <v>NOTABLE</v>
      </c>
      <c r="H4015" s="202">
        <f>MAX(ActividadesCom[[#This Row],[PERÍODO 1]],ActividadesCom[[#This Row],[PERÍODO 2]],ActividadesCom[[#This Row],[PERÍODO 3]],ActividadesCom[[#This Row],[PERÍODO 4]],ActividadesCom[[#This Row],[PERÍODO 5]])</f>
        <v>20243</v>
      </c>
      <c r="I4015" s="148" t="s">
        <v>6725</v>
      </c>
      <c r="J4015" s="202">
        <v>20243</v>
      </c>
      <c r="K4015" s="149" t="s">
        <v>4008</v>
      </c>
      <c r="L4015" s="202">
        <f>IF(ActividadesCom[[#This Row],[NIVEL 1]]&lt;&gt;0,VLOOKUP(ActividadesCom[[#This Row],[NIVEL 1]],Catálogo!A:B,2,FALSE),"")</f>
        <v>3</v>
      </c>
      <c r="M4015" s="202">
        <v>1</v>
      </c>
      <c r="N4015" s="208"/>
      <c r="O4015" s="202"/>
      <c r="P4015" s="202"/>
      <c r="Q4015" s="202" t="str">
        <f>IF(ActividadesCom[[#This Row],[NIVEL 2]]&lt;&gt;0,VLOOKUP(ActividadesCom[[#This Row],[NIVEL 2]],Catálogo!A:B,2,FALSE),"")</f>
        <v/>
      </c>
      <c r="R4015" s="202"/>
      <c r="S4015" s="148" t="s">
        <v>6341</v>
      </c>
      <c r="T4015" s="202">
        <v>20241</v>
      </c>
      <c r="U4015" s="149" t="s">
        <v>4007</v>
      </c>
      <c r="V4015" s="202">
        <f>IF(ActividadesCom[[#This Row],[NIVEL 3]]&lt;&gt;0,VLOOKUP(ActividadesCom[[#This Row],[NIVEL 3]],Catálogo!A:B,2,FALSE),"")</f>
        <v>4</v>
      </c>
      <c r="W4015" s="202">
        <v>2</v>
      </c>
      <c r="X4015" s="148" t="s">
        <v>25</v>
      </c>
      <c r="Y4015" s="202">
        <v>20233</v>
      </c>
      <c r="Z4015" s="149" t="s">
        <v>4008</v>
      </c>
      <c r="AA4015" s="202">
        <f>IF(ActividadesCom[[#This Row],[NIVEL 4]]&lt;&gt;0,VLOOKUP(ActividadesCom[[#This Row],[NIVEL 4]],Catálogo!A:B,2,FALSE),"")</f>
        <v>3</v>
      </c>
      <c r="AB4015" s="202">
        <v>1</v>
      </c>
      <c r="AC4015" s="148" t="s">
        <v>25</v>
      </c>
      <c r="AD4015" s="202">
        <v>20241</v>
      </c>
      <c r="AE4015" s="149" t="s">
        <v>4008</v>
      </c>
      <c r="AF4015" s="202">
        <f>IF(ActividadesCom[[#This Row],[NIVEL 5]]&lt;&gt;0,VLOOKUP(ActividadesCom[[#This Row],[NIVEL 5]],Catálogo!A:B,2,FALSE),"")</f>
        <v>3</v>
      </c>
      <c r="AG4015" s="202">
        <v>1</v>
      </c>
    </row>
    <row r="4016" spans="1:34" s="151" customFormat="1" ht="30" customHeight="1" x14ac:dyDescent="0.25">
      <c r="A4016" s="149">
        <v>23470003</v>
      </c>
      <c r="B4016" s="148" t="str">
        <f>VLOOKUP(ActividadesCom[[#This Row],[NO. DE CONTROL]],'LISTADO ESTUDIANTES'!A:C,2,FALSE)</f>
        <v>CABRERA CAAMAL NOE JESUS</v>
      </c>
      <c r="C4016" s="148" t="str">
        <f>VLOOKUP(ActividadesCom[[#This Row],[NO. DE CONTROL]],'LISTADO ESTUDIANTES'!A:C,3,FALSE)</f>
        <v>ARQUITECTURA</v>
      </c>
      <c r="D4016" s="202" t="str">
        <f>VLOOKUP(ActividadesCom[[#This Row],[NO. DE CONTROL]],'LISTADO ESTUDIANTES'!A:D,4,FALSE)</f>
        <v>ACTIVO(A)</v>
      </c>
      <c r="E4016" s="203">
        <f>SUM(ActividadesCom[[#This Row],[CRÉD. 1]],ActividadesCom[[#This Row],[CRÉD. 2]],ActividadesCom[[#This Row],[CRÉD. 3]],ActividadesCom[[#This Row],[CRÉD. 4]],ActividadesCom[[#This Row],[CRÉD. 5]])</f>
        <v>5</v>
      </c>
      <c r="F4016" s="202">
        <f>IF(ActividadesCom[[#This Row],[ÚLTIMO SEMESTRE CON CRÉDITOS]]&gt;0,ROUND(AVERAGE(ActividadesCom[[#This Row],[VALOR NIVEL 5]],ActividadesCom[[#This Row],[VALOR NIVEL 4]],ActividadesCom[[#This Row],[VALOR NIVEL 3]],ActividadesCom[[#This Row],[VALOR NIVEL 2]],ActividadesCom[[#This Row],[VALOR NIVEL 1]]),0),"")</f>
        <v>4</v>
      </c>
      <c r="G4016" s="203" t="str">
        <f>IF(ActividadesCom[[#This Row],[PROMEDIO]]="","",IF(ActividadesCom[[#This Row],[PROMEDIO]]&gt;=4,"EXCELENTE",IF(ActividadesCom[[#This Row],[PROMEDIO]]&gt;=3,"NOTABLE",IF(ActividadesCom[[#This Row],[PROMEDIO]]&gt;=2,"BUENO",IF(ActividadesCom[[#This Row],[PROMEDIO]]=1,"SUFICIENTE","")))))</f>
        <v>EXCELENTE</v>
      </c>
      <c r="H4016" s="202">
        <f>MAX(ActividadesCom[[#This Row],[PERÍODO 1]],ActividadesCom[[#This Row],[PERÍODO 2]],ActividadesCom[[#This Row],[PERÍODO 3]],ActividadesCom[[#This Row],[PERÍODO 4]],ActividadesCom[[#This Row],[PERÍODO 5]])</f>
        <v>20253</v>
      </c>
      <c r="I4016" s="148" t="s">
        <v>3518</v>
      </c>
      <c r="J4016" s="202">
        <v>20253</v>
      </c>
      <c r="K4016" s="149" t="s">
        <v>4007</v>
      </c>
      <c r="L4016" s="202">
        <f>IF(ActividadesCom[[#This Row],[NIVEL 1]]&lt;&gt;0,VLOOKUP(ActividadesCom[[#This Row],[NIVEL 1]],Catálogo!A:B,2,FALSE),"")</f>
        <v>4</v>
      </c>
      <c r="M4016" s="202">
        <v>1</v>
      </c>
      <c r="N4016" s="208"/>
      <c r="O4016" s="202"/>
      <c r="P4016" s="202"/>
      <c r="Q4016" s="202" t="str">
        <f>IF(ActividadesCom[[#This Row],[NIVEL 2]]&lt;&gt;0,VLOOKUP(ActividadesCom[[#This Row],[NIVEL 2]],Catálogo!A:B,2,FALSE),"")</f>
        <v/>
      </c>
      <c r="R4016" s="202"/>
      <c r="S4016" s="148" t="s">
        <v>6341</v>
      </c>
      <c r="T4016" s="202">
        <v>20241</v>
      </c>
      <c r="U4016" s="149" t="s">
        <v>4007</v>
      </c>
      <c r="V4016" s="202">
        <f>IF(ActividadesCom[[#This Row],[NIVEL 3]]&lt;&gt;0,VLOOKUP(ActividadesCom[[#This Row],[NIVEL 3]],Catálogo!A:B,2,FALSE),"")</f>
        <v>4</v>
      </c>
      <c r="W4016" s="202">
        <v>2</v>
      </c>
      <c r="X4016" s="148" t="s">
        <v>25</v>
      </c>
      <c r="Y4016" s="202">
        <v>20233</v>
      </c>
      <c r="Z4016" s="149" t="s">
        <v>4009</v>
      </c>
      <c r="AA4016" s="202">
        <f>IF(ActividadesCom[[#This Row],[NIVEL 4]]&lt;&gt;0,VLOOKUP(ActividadesCom[[#This Row],[NIVEL 4]],Catálogo!A:B,2,FALSE),"")</f>
        <v>2</v>
      </c>
      <c r="AB4016" s="202">
        <v>1</v>
      </c>
      <c r="AC4016" s="148" t="s">
        <v>6725</v>
      </c>
      <c r="AD4016" s="202">
        <v>20243</v>
      </c>
      <c r="AE4016" s="149" t="s">
        <v>4007</v>
      </c>
      <c r="AF4016" s="202">
        <f>IF(ActividadesCom[[#This Row],[NIVEL 5]]&lt;&gt;0,VLOOKUP(ActividadesCom[[#This Row],[NIVEL 5]],Catálogo!A:B,2,FALSE),"")</f>
        <v>4</v>
      </c>
      <c r="AG4016" s="202">
        <v>1</v>
      </c>
    </row>
    <row r="4017" spans="1:34" ht="30" customHeight="1" x14ac:dyDescent="0.25">
      <c r="A4017" s="5">
        <v>23470004</v>
      </c>
      <c r="B4017" s="6" t="str">
        <f>VLOOKUP(ActividadesCom[[#This Row],[NO. DE CONTROL]],'LISTADO ESTUDIANTES'!A:C,2,FALSE)</f>
        <v>HAM GOMEZ OSORY GUADALUPE</v>
      </c>
      <c r="C4017" s="6" t="str">
        <f>VLOOKUP(ActividadesCom[[#This Row],[NO. DE CONTROL]],'LISTADO ESTUDIANTES'!A:C,3,FALSE)</f>
        <v>ARQUITECTURA</v>
      </c>
      <c r="D4017" s="99" t="str">
        <f>VLOOKUP(ActividadesCom[[#This Row],[NO. DE CONTROL]],'LISTADO ESTUDIANTES'!A:D,4,FALSE)</f>
        <v>ACTIVO(A)</v>
      </c>
      <c r="E4017" s="96">
        <f>SUM(ActividadesCom[[#This Row],[CRÉD. 1]],ActividadesCom[[#This Row],[CRÉD. 2]],ActividadesCom[[#This Row],[CRÉD. 3]],ActividadesCom[[#This Row],[CRÉD. 4]],ActividadesCom[[#This Row],[CRÉD. 5]])</f>
        <v>4</v>
      </c>
      <c r="F4017" s="99">
        <f>IF(ActividadesCom[[#This Row],[ÚLTIMO SEMESTRE CON CRÉDITOS]]&gt;0,ROUND(AVERAGE(ActividadesCom[[#This Row],[VALOR NIVEL 5]],ActividadesCom[[#This Row],[VALOR NIVEL 4]],ActividadesCom[[#This Row],[VALOR NIVEL 3]],ActividadesCom[[#This Row],[VALOR NIVEL 2]],ActividadesCom[[#This Row],[VALOR NIVEL 1]]),0),"")</f>
        <v>3</v>
      </c>
      <c r="G4017" s="96" t="str">
        <f>IF(ActividadesCom[[#This Row],[PROMEDIO]]="","",IF(ActividadesCom[[#This Row],[PROMEDIO]]&gt;=4,"EXCELENTE",IF(ActividadesCom[[#This Row],[PROMEDIO]]&gt;=3,"NOTABLE",IF(ActividadesCom[[#This Row],[PROMEDIO]]&gt;=2,"BUENO",IF(ActividadesCom[[#This Row],[PROMEDIO]]=1,"SUFICIENTE","")))))</f>
        <v>NOTABLE</v>
      </c>
      <c r="H4017" s="99">
        <f>MAX(ActividadesCom[[#This Row],[PERÍODO 1]],ActividadesCom[[#This Row],[PERÍODO 2]],ActividadesCom[[#This Row],[PERÍODO 3]],ActividadesCom[[#This Row],[PERÍODO 4]],ActividadesCom[[#This Row],[PERÍODO 5]])</f>
        <v>20243</v>
      </c>
      <c r="I4017" s="6" t="s">
        <v>6295</v>
      </c>
      <c r="J4017" s="99">
        <v>20233</v>
      </c>
      <c r="K4017" s="5" t="s">
        <v>4008</v>
      </c>
      <c r="L4017" s="99">
        <f>IF(ActividadesCom[[#This Row],[NIVEL 1]]&lt;&gt;0,VLOOKUP(ActividadesCom[[#This Row],[NIVEL 1]],Catálogo!A:B,2,FALSE),"")</f>
        <v>3</v>
      </c>
      <c r="M4017" s="99">
        <v>1</v>
      </c>
      <c r="N4017" s="6" t="s">
        <v>6340</v>
      </c>
      <c r="O4017" s="99">
        <v>20241</v>
      </c>
      <c r="P4017" s="5" t="s">
        <v>4007</v>
      </c>
      <c r="Q4017" s="99">
        <f>IF(ActividadesCom[[#This Row],[NIVEL 2]]&lt;&gt;0,VLOOKUP(ActividadesCom[[#This Row],[NIVEL 2]],Catálogo!A:B,2,FALSE),"")</f>
        <v>4</v>
      </c>
      <c r="R4017" s="99">
        <v>1</v>
      </c>
      <c r="S4017" s="6" t="s">
        <v>4815</v>
      </c>
      <c r="T4017" s="99">
        <v>20241</v>
      </c>
      <c r="U4017" s="5" t="s">
        <v>4009</v>
      </c>
      <c r="V4017" s="99">
        <f>IF(ActividadesCom[[#This Row],[NIVEL 3]]&lt;&gt;0,VLOOKUP(ActividadesCom[[#This Row],[NIVEL 3]],Catálogo!A:B,2,FALSE),"")</f>
        <v>2</v>
      </c>
      <c r="W4017" s="99">
        <v>1</v>
      </c>
      <c r="X4017" s="6" t="s">
        <v>6725</v>
      </c>
      <c r="Y4017" s="99">
        <v>20243</v>
      </c>
      <c r="Z4017" s="5" t="s">
        <v>4007</v>
      </c>
      <c r="AA4017" s="99">
        <f>IF(ActividadesCom[[#This Row],[NIVEL 4]]&lt;&gt;0,VLOOKUP(ActividadesCom[[#This Row],[NIVEL 4]],Catálogo!A:B,2,FALSE),"")</f>
        <v>4</v>
      </c>
      <c r="AB4017" s="99">
        <v>1</v>
      </c>
      <c r="AC4017" s="98"/>
      <c r="AD4017" s="99"/>
      <c r="AE4017" s="99"/>
      <c r="AF4017" s="99" t="str">
        <f>IF(ActividadesCom[[#This Row],[NIVEL 5]]&lt;&gt;0,VLOOKUP(ActividadesCom[[#This Row],[NIVEL 5]],Catálogo!A:B,2,FALSE),"")</f>
        <v/>
      </c>
      <c r="AG4017" s="99"/>
      <c r="AH4017" s="2"/>
    </row>
    <row r="4018" spans="1:34" ht="30" customHeight="1" x14ac:dyDescent="0.25">
      <c r="A4018" s="5">
        <v>23470005</v>
      </c>
      <c r="B4018" s="6" t="str">
        <f>VLOOKUP(ActividadesCom[[#This Row],[NO. DE CONTROL]],'LISTADO ESTUDIANTES'!A:C,2,FALSE)</f>
        <v>HERNANDEZ RODRIGUEZ MONICA ABIGAIL</v>
      </c>
      <c r="C4018" s="6" t="str">
        <f>VLOOKUP(ActividadesCom[[#This Row],[NO. DE CONTROL]],'LISTADO ESTUDIANTES'!A:C,3,FALSE)</f>
        <v>ARQUITECTURA</v>
      </c>
      <c r="D4018" s="99" t="str">
        <f>VLOOKUP(ActividadesCom[[#This Row],[NO. DE CONTROL]],'LISTADO ESTUDIANTES'!A:D,4,FALSE)</f>
        <v>ACTIVO(A)</v>
      </c>
      <c r="E4018" s="96">
        <f>SUM(ActividadesCom[[#This Row],[CRÉD. 1]],ActividadesCom[[#This Row],[CRÉD. 2]],ActividadesCom[[#This Row],[CRÉD. 3]],ActividadesCom[[#This Row],[CRÉD. 4]],ActividadesCom[[#This Row],[CRÉD. 5]])</f>
        <v>5</v>
      </c>
      <c r="F4018" s="99">
        <f>IF(ActividadesCom[[#This Row],[ÚLTIMO SEMESTRE CON CRÉDITOS]]&gt;0,ROUND(AVERAGE(ActividadesCom[[#This Row],[VALOR NIVEL 5]],ActividadesCom[[#This Row],[VALOR NIVEL 4]],ActividadesCom[[#This Row],[VALOR NIVEL 3]],ActividadesCom[[#This Row],[VALOR NIVEL 2]],ActividadesCom[[#This Row],[VALOR NIVEL 1]]),0),"")</f>
        <v>3</v>
      </c>
      <c r="G4018" s="96" t="str">
        <f>IF(ActividadesCom[[#This Row],[PROMEDIO]]="","",IF(ActividadesCom[[#This Row],[PROMEDIO]]&gt;=4,"EXCELENTE",IF(ActividadesCom[[#This Row],[PROMEDIO]]&gt;=3,"NOTABLE",IF(ActividadesCom[[#This Row],[PROMEDIO]]&gt;=2,"BUENO",IF(ActividadesCom[[#This Row],[PROMEDIO]]=1,"SUFICIENTE","")))))</f>
        <v>NOTABLE</v>
      </c>
      <c r="H4018" s="99">
        <f>MAX(ActividadesCom[[#This Row],[PERÍODO 1]],ActividadesCom[[#This Row],[PERÍODO 2]],ActividadesCom[[#This Row],[PERÍODO 3]],ActividadesCom[[#This Row],[PERÍODO 4]],ActividadesCom[[#This Row],[PERÍODO 5]])</f>
        <v>20243</v>
      </c>
      <c r="I4018" s="6" t="s">
        <v>31</v>
      </c>
      <c r="J4018" s="99">
        <v>20233</v>
      </c>
      <c r="K4018" s="5" t="s">
        <v>4021</v>
      </c>
      <c r="L4018" s="99">
        <f>IF(ActividadesCom[[#This Row],[NIVEL 1]]&lt;&gt;0,VLOOKUP(ActividadesCom[[#This Row],[NIVEL 1]],Catálogo!A:B,2,FALSE),"")</f>
        <v>2</v>
      </c>
      <c r="M4018" s="99">
        <v>1</v>
      </c>
      <c r="N4018" s="6" t="s">
        <v>6340</v>
      </c>
      <c r="O4018" s="99">
        <v>20241</v>
      </c>
      <c r="P4018" s="5" t="s">
        <v>4007</v>
      </c>
      <c r="Q4018" s="99">
        <f>IF(ActividadesCom[[#This Row],[NIVEL 2]]&lt;&gt;0,VLOOKUP(ActividadesCom[[#This Row],[NIVEL 2]],Catálogo!A:B,2,FALSE),"")</f>
        <v>4</v>
      </c>
      <c r="R4018" s="99">
        <v>2</v>
      </c>
      <c r="S4018" s="6" t="s">
        <v>4815</v>
      </c>
      <c r="T4018" s="99">
        <v>20241</v>
      </c>
      <c r="U4018" s="5" t="s">
        <v>4009</v>
      </c>
      <c r="V4018" s="99">
        <f>IF(ActividadesCom[[#This Row],[NIVEL 3]]&lt;&gt;0,VLOOKUP(ActividadesCom[[#This Row],[NIVEL 3]],Catálogo!A:B,2,FALSE),"")</f>
        <v>2</v>
      </c>
      <c r="W4018" s="99">
        <v>1</v>
      </c>
      <c r="X4018" s="6" t="s">
        <v>6725</v>
      </c>
      <c r="Y4018" s="99">
        <v>20243</v>
      </c>
      <c r="Z4018" s="5" t="s">
        <v>4007</v>
      </c>
      <c r="AA4018" s="99">
        <f>IF(ActividadesCom[[#This Row],[NIVEL 4]]&lt;&gt;0,VLOOKUP(ActividadesCom[[#This Row],[NIVEL 4]],Catálogo!A:B,2,FALSE),"")</f>
        <v>4</v>
      </c>
      <c r="AB4018" s="99">
        <v>1</v>
      </c>
      <c r="AC4018" s="98"/>
      <c r="AD4018" s="99"/>
      <c r="AE4018" s="99"/>
      <c r="AF4018" s="99" t="str">
        <f>IF(ActividadesCom[[#This Row],[NIVEL 5]]&lt;&gt;0,VLOOKUP(ActividadesCom[[#This Row],[NIVEL 5]],Catálogo!A:B,2,FALSE),"")</f>
        <v/>
      </c>
      <c r="AG4018" s="99"/>
      <c r="AH4018" s="2"/>
    </row>
    <row r="4019" spans="1:34" ht="30" customHeight="1" x14ac:dyDescent="0.25">
      <c r="A4019" s="5">
        <v>23470006</v>
      </c>
      <c r="B4019" s="6" t="str">
        <f>VLOOKUP(ActividadesCom[[#This Row],[NO. DE CONTROL]],'LISTADO ESTUDIANTES'!A:C,2,FALSE)</f>
        <v>SANTOS ROMERO GABRIEL ADRIAN</v>
      </c>
      <c r="C4019" s="6" t="str">
        <f>VLOOKUP(ActividadesCom[[#This Row],[NO. DE CONTROL]],'LISTADO ESTUDIANTES'!A:C,3,FALSE)</f>
        <v>ARQUITECTURA</v>
      </c>
      <c r="D4019" s="99" t="str">
        <f>VLOOKUP(ActividadesCom[[#This Row],[NO. DE CONTROL]],'LISTADO ESTUDIANTES'!A:D,4,FALSE)</f>
        <v>ACTIVO(A)</v>
      </c>
      <c r="E4019" s="96">
        <f>SUM(ActividadesCom[[#This Row],[CRÉD. 1]],ActividadesCom[[#This Row],[CRÉD. 2]],ActividadesCom[[#This Row],[CRÉD. 3]],ActividadesCom[[#This Row],[CRÉD. 4]],ActividadesCom[[#This Row],[CRÉD. 5]])</f>
        <v>5</v>
      </c>
      <c r="F4019" s="99">
        <f>IF(ActividadesCom[[#This Row],[ÚLTIMO SEMESTRE CON CRÉDITOS]]&gt;0,ROUND(AVERAGE(ActividadesCom[[#This Row],[VALOR NIVEL 5]],ActividadesCom[[#This Row],[VALOR NIVEL 4]],ActividadesCom[[#This Row],[VALOR NIVEL 3]],ActividadesCom[[#This Row],[VALOR NIVEL 2]],ActividadesCom[[#This Row],[VALOR NIVEL 1]]),0),"")</f>
        <v>4</v>
      </c>
      <c r="G4019" s="96" t="str">
        <f>IF(ActividadesCom[[#This Row],[PROMEDIO]]="","",IF(ActividadesCom[[#This Row],[PROMEDIO]]&gt;=4,"EXCELENTE",IF(ActividadesCom[[#This Row],[PROMEDIO]]&gt;=3,"NOTABLE",IF(ActividadesCom[[#This Row],[PROMEDIO]]&gt;=2,"BUENO",IF(ActividadesCom[[#This Row],[PROMEDIO]]=1,"SUFICIENTE","")))))</f>
        <v>EXCELENTE</v>
      </c>
      <c r="H4019" s="99">
        <f>MAX(ActividadesCom[[#This Row],[PERÍODO 1]],ActividadesCom[[#This Row],[PERÍODO 2]],ActividadesCom[[#This Row],[PERÍODO 3]],ActividadesCom[[#This Row],[PERÍODO 4]],ActividadesCom[[#This Row],[PERÍODO 5]])</f>
        <v>20253</v>
      </c>
      <c r="I4019" s="6" t="s">
        <v>133</v>
      </c>
      <c r="J4019" s="99">
        <v>20233</v>
      </c>
      <c r="K4019" s="5" t="s">
        <v>4007</v>
      </c>
      <c r="L4019" s="99">
        <f>IF(ActividadesCom[[#This Row],[NIVEL 1]]&lt;&gt;0,VLOOKUP(ActividadesCom[[#This Row],[NIVEL 1]],Catálogo!A:B,2,FALSE),"")</f>
        <v>4</v>
      </c>
      <c r="M4019" s="99">
        <v>1</v>
      </c>
      <c r="N4019" s="6" t="s">
        <v>6340</v>
      </c>
      <c r="O4019" s="99">
        <v>20241</v>
      </c>
      <c r="P4019" s="5" t="s">
        <v>4007</v>
      </c>
      <c r="Q4019" s="99">
        <f>IF(ActividadesCom[[#This Row],[NIVEL 2]]&lt;&gt;0,VLOOKUP(ActividadesCom[[#This Row],[NIVEL 2]],Catálogo!A:B,2,FALSE),"")</f>
        <v>4</v>
      </c>
      <c r="R4019" s="99">
        <v>1</v>
      </c>
      <c r="S4019" s="6" t="s">
        <v>133</v>
      </c>
      <c r="T4019" s="99">
        <v>20241</v>
      </c>
      <c r="U4019" s="5" t="s">
        <v>4007</v>
      </c>
      <c r="V4019" s="99">
        <f>IF(ActividadesCom[[#This Row],[NIVEL 3]]&lt;&gt;0,VLOOKUP(ActividadesCom[[#This Row],[NIVEL 3]],Catálogo!A:B,2,FALSE),"")</f>
        <v>4</v>
      </c>
      <c r="W4019" s="99">
        <v>1</v>
      </c>
      <c r="X4019" s="6" t="s">
        <v>6725</v>
      </c>
      <c r="Y4019" s="99">
        <v>20243</v>
      </c>
      <c r="Z4019" s="5" t="s">
        <v>4007</v>
      </c>
      <c r="AA4019" s="99">
        <f>IF(ActividadesCom[[#This Row],[NIVEL 4]]&lt;&gt;0,VLOOKUP(ActividadesCom[[#This Row],[NIVEL 4]],Catálogo!A:B,2,FALSE),"")</f>
        <v>4</v>
      </c>
      <c r="AB4019" s="99">
        <v>1</v>
      </c>
      <c r="AC4019" s="6" t="s">
        <v>7304</v>
      </c>
      <c r="AD4019" s="99">
        <v>20253</v>
      </c>
      <c r="AE4019" s="5" t="s">
        <v>4021</v>
      </c>
      <c r="AF4019" s="99">
        <f>IF(ActividadesCom[[#This Row],[NIVEL 5]]&lt;&gt;0,VLOOKUP(ActividadesCom[[#This Row],[NIVEL 5]],Catálogo!A:B,2,FALSE),"")</f>
        <v>2</v>
      </c>
      <c r="AG4019" s="99">
        <v>1</v>
      </c>
      <c r="AH4019" s="2"/>
    </row>
    <row r="4020" spans="1:34" s="151" customFormat="1" ht="30" customHeight="1" x14ac:dyDescent="0.25">
      <c r="A4020" s="149">
        <v>23470007</v>
      </c>
      <c r="B4020" s="148" t="str">
        <f>VLOOKUP(ActividadesCom[[#This Row],[NO. DE CONTROL]],'LISTADO ESTUDIANTES'!A:C,2,FALSE)</f>
        <v>UICAB CASTILLO MELISSA GISELA</v>
      </c>
      <c r="C4020" s="148" t="str">
        <f>VLOOKUP(ActividadesCom[[#This Row],[NO. DE CONTROL]],'LISTADO ESTUDIANTES'!A:C,3,FALSE)</f>
        <v>ARQUITECTURA</v>
      </c>
      <c r="D4020" s="202" t="str">
        <f>VLOOKUP(ActividadesCom[[#This Row],[NO. DE CONTROL]],'LISTADO ESTUDIANTES'!A:D,4,FALSE)</f>
        <v>ACTIVO(A)</v>
      </c>
      <c r="E4020" s="203">
        <f>SUM(ActividadesCom[[#This Row],[CRÉD. 1]],ActividadesCom[[#This Row],[CRÉD. 2]],ActividadesCom[[#This Row],[CRÉD. 3]],ActividadesCom[[#This Row],[CRÉD. 4]],ActividadesCom[[#This Row],[CRÉD. 5]])</f>
        <v>5</v>
      </c>
      <c r="F4020" s="202">
        <f>IF(ActividadesCom[[#This Row],[ÚLTIMO SEMESTRE CON CRÉDITOS]]&gt;0,ROUND(AVERAGE(ActividadesCom[[#This Row],[VALOR NIVEL 5]],ActividadesCom[[#This Row],[VALOR NIVEL 4]],ActividadesCom[[#This Row],[VALOR NIVEL 3]],ActividadesCom[[#This Row],[VALOR NIVEL 2]],ActividadesCom[[#This Row],[VALOR NIVEL 1]]),0),"")</f>
        <v>3</v>
      </c>
      <c r="G4020" s="203" t="str">
        <f>IF(ActividadesCom[[#This Row],[PROMEDIO]]="","",IF(ActividadesCom[[#This Row],[PROMEDIO]]&gt;=4,"EXCELENTE",IF(ActividadesCom[[#This Row],[PROMEDIO]]&gt;=3,"NOTABLE",IF(ActividadesCom[[#This Row],[PROMEDIO]]&gt;=2,"BUENO",IF(ActividadesCom[[#This Row],[PROMEDIO]]=1,"SUFICIENTE","")))))</f>
        <v>NOTABLE</v>
      </c>
      <c r="H4020" s="202">
        <f>MAX(ActividadesCom[[#This Row],[PERÍODO 1]],ActividadesCom[[#This Row],[PERÍODO 2]],ActividadesCom[[#This Row],[PERÍODO 3]],ActividadesCom[[#This Row],[PERÍODO 4]],ActividadesCom[[#This Row],[PERÍODO 5]])</f>
        <v>20243</v>
      </c>
      <c r="I4020" s="148" t="s">
        <v>11</v>
      </c>
      <c r="J4020" s="202">
        <v>20233</v>
      </c>
      <c r="K4020" s="149" t="s">
        <v>4008</v>
      </c>
      <c r="L4020" s="202">
        <f>IF(ActividadesCom[[#This Row],[NIVEL 1]]&lt;&gt;0,VLOOKUP(ActividadesCom[[#This Row],[NIVEL 1]],Catálogo!A:B,2,FALSE),"")</f>
        <v>3</v>
      </c>
      <c r="M4020" s="202">
        <v>1</v>
      </c>
      <c r="N4020" s="148" t="s">
        <v>6340</v>
      </c>
      <c r="O4020" s="202">
        <v>20241</v>
      </c>
      <c r="P4020" s="149" t="s">
        <v>4007</v>
      </c>
      <c r="Q4020" s="202">
        <f>IF(ActividadesCom[[#This Row],[NIVEL 2]]&lt;&gt;0,VLOOKUP(ActividadesCom[[#This Row],[NIVEL 2]],Catálogo!A:B,2,FALSE),"")</f>
        <v>4</v>
      </c>
      <c r="R4020" s="202">
        <v>2</v>
      </c>
      <c r="S4020" s="148" t="s">
        <v>6725</v>
      </c>
      <c r="T4020" s="202">
        <v>20243</v>
      </c>
      <c r="U4020" s="149" t="s">
        <v>4008</v>
      </c>
      <c r="V4020" s="202">
        <f>IF(ActividadesCom[[#This Row],[NIVEL 3]]&lt;&gt;0,VLOOKUP(ActividadesCom[[#This Row],[NIVEL 3]],Catálogo!A:B,2,FALSE),"")</f>
        <v>3</v>
      </c>
      <c r="W4020" s="202">
        <v>1</v>
      </c>
      <c r="X4020" s="148" t="s">
        <v>37</v>
      </c>
      <c r="Y4020" s="202">
        <v>20243</v>
      </c>
      <c r="Z4020" s="149" t="s">
        <v>4009</v>
      </c>
      <c r="AA4020" s="202">
        <f>IF(ActividadesCom[[#This Row],[NIVEL 4]]&lt;&gt;0,VLOOKUP(ActividadesCom[[#This Row],[NIVEL 4]],Catálogo!A:B,2,FALSE),"")</f>
        <v>2</v>
      </c>
      <c r="AB4020" s="202">
        <v>1</v>
      </c>
      <c r="AC4020" s="208"/>
      <c r="AD4020" s="202"/>
      <c r="AE4020" s="202"/>
      <c r="AF4020" s="202" t="str">
        <f>IF(ActividadesCom[[#This Row],[NIVEL 5]]&lt;&gt;0,VLOOKUP(ActividadesCom[[#This Row],[NIVEL 5]],Catálogo!A:B,2,FALSE),"")</f>
        <v/>
      </c>
      <c r="AG4020" s="202"/>
    </row>
    <row r="4021" spans="1:34" ht="30" customHeight="1" x14ac:dyDescent="0.25">
      <c r="A4021" s="5">
        <v>23470008</v>
      </c>
      <c r="B4021" s="6" t="str">
        <f>VLOOKUP(ActividadesCom[[#This Row],[NO. DE CONTROL]],'LISTADO ESTUDIANTES'!A:C,2,FALSE)</f>
        <v>AVILA DUARTE MARIA PAULINA</v>
      </c>
      <c r="C4021" s="6" t="str">
        <f>VLOOKUP(ActividadesCom[[#This Row],[NO. DE CONTROL]],'LISTADO ESTUDIANTES'!A:C,3,FALSE)</f>
        <v>ARQUITECTURA</v>
      </c>
      <c r="D4021" s="99" t="str">
        <f>VLOOKUP(ActividadesCom[[#This Row],[NO. DE CONTROL]],'LISTADO ESTUDIANTES'!A:D,4,FALSE)</f>
        <v>ACTIVO(A)</v>
      </c>
      <c r="E4021" s="96">
        <f>SUM(ActividadesCom[[#This Row],[CRÉD. 1]],ActividadesCom[[#This Row],[CRÉD. 2]],ActividadesCom[[#This Row],[CRÉD. 3]],ActividadesCom[[#This Row],[CRÉD. 4]],ActividadesCom[[#This Row],[CRÉD. 5]])</f>
        <v>4</v>
      </c>
      <c r="F4021" s="99">
        <f>IF(ActividadesCom[[#This Row],[ÚLTIMO SEMESTRE CON CRÉDITOS]]&gt;0,ROUND(AVERAGE(ActividadesCom[[#This Row],[VALOR NIVEL 5]],ActividadesCom[[#This Row],[VALOR NIVEL 4]],ActividadesCom[[#This Row],[VALOR NIVEL 3]],ActividadesCom[[#This Row],[VALOR NIVEL 2]],ActividadesCom[[#This Row],[VALOR NIVEL 1]]),0),"")</f>
        <v>3</v>
      </c>
      <c r="G4021" s="96" t="str">
        <f>IF(ActividadesCom[[#This Row],[PROMEDIO]]="","",IF(ActividadesCom[[#This Row],[PROMEDIO]]&gt;=4,"EXCELENTE",IF(ActividadesCom[[#This Row],[PROMEDIO]]&gt;=3,"NOTABLE",IF(ActividadesCom[[#This Row],[PROMEDIO]]&gt;=2,"BUENO",IF(ActividadesCom[[#This Row],[PROMEDIO]]=1,"SUFICIENTE","")))))</f>
        <v>NOTABLE</v>
      </c>
      <c r="H4021" s="99">
        <f>MAX(ActividadesCom[[#This Row],[PERÍODO 1]],ActividadesCom[[#This Row],[PERÍODO 2]],ActividadesCom[[#This Row],[PERÍODO 3]],ActividadesCom[[#This Row],[PERÍODO 4]],ActividadesCom[[#This Row],[PERÍODO 5]])</f>
        <v>20243</v>
      </c>
      <c r="I4021" s="6" t="s">
        <v>6296</v>
      </c>
      <c r="J4021" s="99">
        <v>20233</v>
      </c>
      <c r="K4021" s="5" t="s">
        <v>4008</v>
      </c>
      <c r="L4021" s="99">
        <f>IF(ActividadesCom[[#This Row],[NIVEL 1]]&lt;&gt;0,VLOOKUP(ActividadesCom[[#This Row],[NIVEL 1]],Catálogo!A:B,2,FALSE),"")</f>
        <v>3</v>
      </c>
      <c r="M4021" s="99">
        <v>1</v>
      </c>
      <c r="N4021" s="6" t="s">
        <v>6340</v>
      </c>
      <c r="O4021" s="99">
        <v>20241</v>
      </c>
      <c r="P4021" s="5" t="s">
        <v>4007</v>
      </c>
      <c r="Q4021" s="99">
        <f>IF(ActividadesCom[[#This Row],[NIVEL 2]]&lt;&gt;0,VLOOKUP(ActividadesCom[[#This Row],[NIVEL 2]],Catálogo!A:B,2,FALSE),"")</f>
        <v>4</v>
      </c>
      <c r="R4021" s="99">
        <v>1</v>
      </c>
      <c r="S4021" s="6" t="s">
        <v>4815</v>
      </c>
      <c r="T4021" s="99">
        <v>20241</v>
      </c>
      <c r="U4021" s="5" t="s">
        <v>4009</v>
      </c>
      <c r="V4021" s="99">
        <f>IF(ActividadesCom[[#This Row],[NIVEL 3]]&lt;&gt;0,VLOOKUP(ActividadesCom[[#This Row],[NIVEL 3]],Catálogo!A:B,2,FALSE),"")</f>
        <v>2</v>
      </c>
      <c r="W4021" s="99">
        <v>1</v>
      </c>
      <c r="X4021" s="6" t="s">
        <v>6725</v>
      </c>
      <c r="Y4021" s="99">
        <v>20243</v>
      </c>
      <c r="Z4021" s="5" t="s">
        <v>4007</v>
      </c>
      <c r="AA4021" s="99">
        <f>IF(ActividadesCom[[#This Row],[NIVEL 4]]&lt;&gt;0,VLOOKUP(ActividadesCom[[#This Row],[NIVEL 4]],Catálogo!A:B,2,FALSE),"")</f>
        <v>4</v>
      </c>
      <c r="AB4021" s="99">
        <v>1</v>
      </c>
      <c r="AC4021" s="98"/>
      <c r="AD4021" s="99"/>
      <c r="AE4021" s="99"/>
      <c r="AF4021" s="99" t="str">
        <f>IF(ActividadesCom[[#This Row],[NIVEL 5]]&lt;&gt;0,VLOOKUP(ActividadesCom[[#This Row],[NIVEL 5]],Catálogo!A:B,2,FALSE),"")</f>
        <v/>
      </c>
      <c r="AG4021" s="99"/>
      <c r="AH4021" s="2"/>
    </row>
    <row r="4022" spans="1:34" s="151" customFormat="1" ht="30" customHeight="1" x14ac:dyDescent="0.25">
      <c r="A4022" s="149">
        <v>23470009</v>
      </c>
      <c r="B4022" s="148" t="str">
        <f>VLOOKUP(ActividadesCom[[#This Row],[NO. DE CONTROL]],'LISTADO ESTUDIANTES'!A:C,2,FALSE)</f>
        <v>ZETINA HERRERA SOFIA GUADALUPE</v>
      </c>
      <c r="C4022" s="148" t="str">
        <f>VLOOKUP(ActividadesCom[[#This Row],[NO. DE CONTROL]],'LISTADO ESTUDIANTES'!A:C,3,FALSE)</f>
        <v>ARQUITECTURA</v>
      </c>
      <c r="D4022" s="202" t="str">
        <f>VLOOKUP(ActividadesCom[[#This Row],[NO. DE CONTROL]],'LISTADO ESTUDIANTES'!A:D,4,FALSE)</f>
        <v>ACTIVO(A)</v>
      </c>
      <c r="E4022" s="203">
        <f>SUM(ActividadesCom[[#This Row],[CRÉD. 1]],ActividadesCom[[#This Row],[CRÉD. 2]],ActividadesCom[[#This Row],[CRÉD. 3]],ActividadesCom[[#This Row],[CRÉD. 4]],ActividadesCom[[#This Row],[CRÉD. 5]])</f>
        <v>5</v>
      </c>
      <c r="F4022" s="202">
        <f>IF(ActividadesCom[[#This Row],[ÚLTIMO SEMESTRE CON CRÉDITOS]]&gt;0,ROUND(AVERAGE(ActividadesCom[[#This Row],[VALOR NIVEL 5]],ActividadesCom[[#This Row],[VALOR NIVEL 4]],ActividadesCom[[#This Row],[VALOR NIVEL 3]],ActividadesCom[[#This Row],[VALOR NIVEL 2]],ActividadesCom[[#This Row],[VALOR NIVEL 1]]),0),"")</f>
        <v>3</v>
      </c>
      <c r="G4022" s="203" t="str">
        <f>IF(ActividadesCom[[#This Row],[PROMEDIO]]="","",IF(ActividadesCom[[#This Row],[PROMEDIO]]&gt;=4,"EXCELENTE",IF(ActividadesCom[[#This Row],[PROMEDIO]]&gt;=3,"NOTABLE",IF(ActividadesCom[[#This Row],[PROMEDIO]]&gt;=2,"BUENO",IF(ActividadesCom[[#This Row],[PROMEDIO]]=1,"SUFICIENTE","")))))</f>
        <v>NOTABLE</v>
      </c>
      <c r="H4022" s="202">
        <f>MAX(ActividadesCom[[#This Row],[PERÍODO 1]],ActividadesCom[[#This Row],[PERÍODO 2]],ActividadesCom[[#This Row],[PERÍODO 3]],ActividadesCom[[#This Row],[PERÍODO 4]],ActividadesCom[[#This Row],[PERÍODO 5]])</f>
        <v>20253</v>
      </c>
      <c r="I4022" s="148" t="s">
        <v>3518</v>
      </c>
      <c r="J4022" s="202">
        <v>20233</v>
      </c>
      <c r="K4022" s="149" t="s">
        <v>4008</v>
      </c>
      <c r="L4022" s="202">
        <f>IF(ActividadesCom[[#This Row],[NIVEL 1]]&lt;&gt;0,VLOOKUP(ActividadesCom[[#This Row],[NIVEL 1]],Catálogo!A:B,2,FALSE),"")</f>
        <v>3</v>
      </c>
      <c r="M4022" s="202">
        <v>1</v>
      </c>
      <c r="N4022" s="148" t="s">
        <v>6340</v>
      </c>
      <c r="O4022" s="202">
        <v>20241</v>
      </c>
      <c r="P4022" s="149" t="s">
        <v>4007</v>
      </c>
      <c r="Q4022" s="202">
        <f>IF(ActividadesCom[[#This Row],[NIVEL 2]]&lt;&gt;0,VLOOKUP(ActividadesCom[[#This Row],[NIVEL 2]],Catálogo!A:B,2,FALSE),"")</f>
        <v>4</v>
      </c>
      <c r="R4022" s="202">
        <v>2</v>
      </c>
      <c r="S4022" s="148" t="s">
        <v>6725</v>
      </c>
      <c r="T4022" s="202">
        <v>20243</v>
      </c>
      <c r="U4022" s="149" t="s">
        <v>4008</v>
      </c>
      <c r="V4022" s="202">
        <f>IF(ActividadesCom[[#This Row],[NIVEL 3]]&lt;&gt;0,VLOOKUP(ActividadesCom[[#This Row],[NIVEL 3]],Catálogo!A:B,2,FALSE),"")</f>
        <v>3</v>
      </c>
      <c r="W4022" s="202">
        <v>1</v>
      </c>
      <c r="X4022" s="148" t="s">
        <v>7304</v>
      </c>
      <c r="Y4022" s="202">
        <v>20253</v>
      </c>
      <c r="Z4022" s="149" t="s">
        <v>4009</v>
      </c>
      <c r="AA4022" s="202">
        <f>IF(ActividadesCom[[#This Row],[NIVEL 4]]&lt;&gt;0,VLOOKUP(ActividadesCom[[#This Row],[NIVEL 4]],Catálogo!A:B,2,FALSE),"")</f>
        <v>2</v>
      </c>
      <c r="AB4022" s="202">
        <v>1</v>
      </c>
      <c r="AC4022" s="208"/>
      <c r="AD4022" s="202"/>
      <c r="AE4022" s="202"/>
      <c r="AF4022" s="202" t="str">
        <f>IF(ActividadesCom[[#This Row],[NIVEL 5]]&lt;&gt;0,VLOOKUP(ActividadesCom[[#This Row],[NIVEL 5]],Catálogo!A:B,2,FALSE),"")</f>
        <v/>
      </c>
      <c r="AG4022" s="202"/>
    </row>
    <row r="4023" spans="1:34" s="151" customFormat="1" ht="30" customHeight="1" x14ac:dyDescent="0.25">
      <c r="A4023" s="149">
        <v>23470010</v>
      </c>
      <c r="B4023" s="148" t="str">
        <f>VLOOKUP(ActividadesCom[[#This Row],[NO. DE CONTROL]],'LISTADO ESTUDIANTES'!A:C,2,FALSE)</f>
        <v>MALDONADO LOPEZ JOSE MIGUEL</v>
      </c>
      <c r="C4023" s="148" t="str">
        <f>VLOOKUP(ActividadesCom[[#This Row],[NO. DE CONTROL]],'LISTADO ESTUDIANTES'!A:C,3,FALSE)</f>
        <v>ARQUITECTURA</v>
      </c>
      <c r="D4023" s="202" t="str">
        <f>VLOOKUP(ActividadesCom[[#This Row],[NO. DE CONTROL]],'LISTADO ESTUDIANTES'!A:D,4,FALSE)</f>
        <v>ACTIVO(A)</v>
      </c>
      <c r="E4023" s="203">
        <f>SUM(ActividadesCom[[#This Row],[CRÉD. 1]],ActividadesCom[[#This Row],[CRÉD. 2]],ActividadesCom[[#This Row],[CRÉD. 3]],ActividadesCom[[#This Row],[CRÉD. 4]],ActividadesCom[[#This Row],[CRÉD. 5]])</f>
        <v>5</v>
      </c>
      <c r="F4023" s="202">
        <f>IF(ActividadesCom[[#This Row],[ÚLTIMO SEMESTRE CON CRÉDITOS]]&gt;0,ROUND(AVERAGE(ActividadesCom[[#This Row],[VALOR NIVEL 5]],ActividadesCom[[#This Row],[VALOR NIVEL 4]],ActividadesCom[[#This Row],[VALOR NIVEL 3]],ActividadesCom[[#This Row],[VALOR NIVEL 2]],ActividadesCom[[#This Row],[VALOR NIVEL 1]]),0),"")</f>
        <v>3</v>
      </c>
      <c r="G4023" s="203" t="str">
        <f>IF(ActividadesCom[[#This Row],[PROMEDIO]]="","",IF(ActividadesCom[[#This Row],[PROMEDIO]]&gt;=4,"EXCELENTE",IF(ActividadesCom[[#This Row],[PROMEDIO]]&gt;=3,"NOTABLE",IF(ActividadesCom[[#This Row],[PROMEDIO]]&gt;=2,"BUENO",IF(ActividadesCom[[#This Row],[PROMEDIO]]=1,"SUFICIENTE","")))))</f>
        <v>NOTABLE</v>
      </c>
      <c r="H4023" s="202">
        <f>MAX(ActividadesCom[[#This Row],[PERÍODO 1]],ActividadesCom[[#This Row],[PERÍODO 2]],ActividadesCom[[#This Row],[PERÍODO 3]],ActividadesCom[[#This Row],[PERÍODO 4]],ActividadesCom[[#This Row],[PERÍODO 5]])</f>
        <v>20251</v>
      </c>
      <c r="I4023" s="148" t="s">
        <v>31</v>
      </c>
      <c r="J4023" s="202">
        <v>20233</v>
      </c>
      <c r="K4023" s="149" t="s">
        <v>4008</v>
      </c>
      <c r="L4023" s="202">
        <f>IF(ActividadesCom[[#This Row],[NIVEL 1]]&lt;&gt;0,VLOOKUP(ActividadesCom[[#This Row],[NIVEL 1]],Catálogo!A:B,2,FALSE),"")</f>
        <v>3</v>
      </c>
      <c r="M4023" s="202">
        <v>1</v>
      </c>
      <c r="N4023" s="148" t="s">
        <v>6340</v>
      </c>
      <c r="O4023" s="202">
        <v>20241</v>
      </c>
      <c r="P4023" s="149" t="s">
        <v>4007</v>
      </c>
      <c r="Q4023" s="202">
        <f>IF(ActividadesCom[[#This Row],[NIVEL 2]]&lt;&gt;0,VLOOKUP(ActividadesCom[[#This Row],[NIVEL 2]],Catálogo!A:B,2,FALSE),"")</f>
        <v>4</v>
      </c>
      <c r="R4023" s="202">
        <v>2</v>
      </c>
      <c r="S4023" s="148" t="s">
        <v>6725</v>
      </c>
      <c r="T4023" s="202">
        <v>20243</v>
      </c>
      <c r="U4023" s="149" t="s">
        <v>4007</v>
      </c>
      <c r="V4023" s="202">
        <f>IF(ActividadesCom[[#This Row],[NIVEL 3]]&lt;&gt;0,VLOOKUP(ActividadesCom[[#This Row],[NIVEL 3]],Catálogo!A:B,2,FALSE),"")</f>
        <v>4</v>
      </c>
      <c r="W4023" s="202">
        <v>1</v>
      </c>
      <c r="X4023" s="148" t="s">
        <v>3518</v>
      </c>
      <c r="Y4023" s="202">
        <v>20251</v>
      </c>
      <c r="Z4023" s="149" t="s">
        <v>4009</v>
      </c>
      <c r="AA4023" s="202">
        <f>IF(ActividadesCom[[#This Row],[NIVEL 4]]&lt;&gt;0,VLOOKUP(ActividadesCom[[#This Row],[NIVEL 4]],Catálogo!A:B,2,FALSE),"")</f>
        <v>2</v>
      </c>
      <c r="AB4023" s="202">
        <v>1</v>
      </c>
      <c r="AC4023" s="208"/>
      <c r="AD4023" s="202"/>
      <c r="AE4023" s="202"/>
      <c r="AF4023" s="202" t="str">
        <f>IF(ActividadesCom[[#This Row],[NIVEL 5]]&lt;&gt;0,VLOOKUP(ActividadesCom[[#This Row],[NIVEL 5]],Catálogo!A:B,2,FALSE),"")</f>
        <v/>
      </c>
      <c r="AG4023" s="202"/>
    </row>
    <row r="4024" spans="1:34" ht="30" customHeight="1" x14ac:dyDescent="0.25">
      <c r="A4024" s="5">
        <v>23470011</v>
      </c>
      <c r="B4024" s="6" t="str">
        <f>VLOOKUP(ActividadesCom[[#This Row],[NO. DE CONTROL]],'LISTADO ESTUDIANTES'!A:C,2,FALSE)</f>
        <v>CUITUNI PUERTO BRAULIO ALAN</v>
      </c>
      <c r="C4024" s="6" t="str">
        <f>VLOOKUP(ActividadesCom[[#This Row],[NO. DE CONTROL]],'LISTADO ESTUDIANTES'!A:C,3,FALSE)</f>
        <v>ARQUITECTURA</v>
      </c>
      <c r="D4024" s="99" t="str">
        <f>VLOOKUP(ActividadesCom[[#This Row],[NO. DE CONTROL]],'LISTADO ESTUDIANTES'!A:D,4,FALSE)</f>
        <v>ACTIVO(A)</v>
      </c>
      <c r="E4024" s="96">
        <f>SUM(ActividadesCom[[#This Row],[CRÉD. 1]],ActividadesCom[[#This Row],[CRÉD. 2]],ActividadesCom[[#This Row],[CRÉD. 3]],ActividadesCom[[#This Row],[CRÉD. 4]],ActividadesCom[[#This Row],[CRÉD. 5]])</f>
        <v>3</v>
      </c>
      <c r="F4024" s="99">
        <f>IF(ActividadesCom[[#This Row],[ÚLTIMO SEMESTRE CON CRÉDITOS]]&gt;0,ROUND(AVERAGE(ActividadesCom[[#This Row],[VALOR NIVEL 5]],ActividadesCom[[#This Row],[VALOR NIVEL 4]],ActividadesCom[[#This Row],[VALOR NIVEL 3]],ActividadesCom[[#This Row],[VALOR NIVEL 2]],ActividadesCom[[#This Row],[VALOR NIVEL 1]]),0),"")</f>
        <v>3</v>
      </c>
      <c r="G4024" s="96" t="str">
        <f>IF(ActividadesCom[[#This Row],[PROMEDIO]]="","",IF(ActividadesCom[[#This Row],[PROMEDIO]]&gt;=4,"EXCELENTE",IF(ActividadesCom[[#This Row],[PROMEDIO]]&gt;=3,"NOTABLE",IF(ActividadesCom[[#This Row],[PROMEDIO]]&gt;=2,"BUENO",IF(ActividadesCom[[#This Row],[PROMEDIO]]=1,"SUFICIENTE","")))))</f>
        <v>NOTABLE</v>
      </c>
      <c r="H4024" s="99">
        <f>MAX(ActividadesCom[[#This Row],[PERÍODO 1]],ActividadesCom[[#This Row],[PERÍODO 2]],ActividadesCom[[#This Row],[PERÍODO 3]],ActividadesCom[[#This Row],[PERÍODO 4]],ActividadesCom[[#This Row],[PERÍODO 5]])</f>
        <v>20243</v>
      </c>
      <c r="I4024" s="6" t="s">
        <v>3518</v>
      </c>
      <c r="J4024" s="99">
        <v>20233</v>
      </c>
      <c r="K4024" s="5" t="s">
        <v>4008</v>
      </c>
      <c r="L4024" s="99">
        <f>IF(ActividadesCom[[#This Row],[NIVEL 1]]&lt;&gt;0,VLOOKUP(ActividadesCom[[#This Row],[NIVEL 1]],Catálogo!A:B,2,FALSE),"")</f>
        <v>3</v>
      </c>
      <c r="M4024" s="99">
        <v>1</v>
      </c>
      <c r="N4024" s="6" t="s">
        <v>6340</v>
      </c>
      <c r="O4024" s="99">
        <v>20241</v>
      </c>
      <c r="P4024" s="5" t="s">
        <v>4007</v>
      </c>
      <c r="Q4024" s="99">
        <f>IF(ActividadesCom[[#This Row],[NIVEL 2]]&lt;&gt;0,VLOOKUP(ActividadesCom[[#This Row],[NIVEL 2]],Catálogo!A:B,2,FALSE),"")</f>
        <v>4</v>
      </c>
      <c r="R4024" s="99">
        <v>1</v>
      </c>
      <c r="S4024" s="6" t="s">
        <v>6725</v>
      </c>
      <c r="T4024" s="99">
        <v>20243</v>
      </c>
      <c r="U4024" s="5" t="s">
        <v>4008</v>
      </c>
      <c r="V4024" s="99">
        <f>IF(ActividadesCom[[#This Row],[NIVEL 3]]&lt;&gt;0,VLOOKUP(ActividadesCom[[#This Row],[NIVEL 3]],Catálogo!A:B,2,FALSE),"")</f>
        <v>3</v>
      </c>
      <c r="W4024" s="99">
        <v>1</v>
      </c>
      <c r="X4024" s="98"/>
      <c r="Y4024" s="99"/>
      <c r="Z4024" s="99"/>
      <c r="AA4024" s="99" t="str">
        <f>IF(ActividadesCom[[#This Row],[NIVEL 4]]&lt;&gt;0,VLOOKUP(ActividadesCom[[#This Row],[NIVEL 4]],Catálogo!A:B,2,FALSE),"")</f>
        <v/>
      </c>
      <c r="AB4024" s="99"/>
      <c r="AC4024" s="98"/>
      <c r="AD4024" s="99"/>
      <c r="AE4024" s="99"/>
      <c r="AF4024" s="99" t="str">
        <f>IF(ActividadesCom[[#This Row],[NIVEL 5]]&lt;&gt;0,VLOOKUP(ActividadesCom[[#This Row],[NIVEL 5]],Catálogo!A:B,2,FALSE),"")</f>
        <v/>
      </c>
      <c r="AG4024" s="99"/>
      <c r="AH4024" s="2"/>
    </row>
    <row r="4025" spans="1:34" s="151" customFormat="1" ht="30" customHeight="1" x14ac:dyDescent="0.25">
      <c r="A4025" s="149">
        <v>23470012</v>
      </c>
      <c r="B4025" s="148" t="str">
        <f>VLOOKUP(ActividadesCom[[#This Row],[NO. DE CONTROL]],'LISTADO ESTUDIANTES'!A:C,2,FALSE)</f>
        <v>CAUICH CHAN ARELY DEL CARMEN</v>
      </c>
      <c r="C4025" s="148" t="str">
        <f>VLOOKUP(ActividadesCom[[#This Row],[NO. DE CONTROL]],'LISTADO ESTUDIANTES'!A:C,3,FALSE)</f>
        <v>ARQUITECTURA</v>
      </c>
      <c r="D4025" s="202" t="str">
        <f>VLOOKUP(ActividadesCom[[#This Row],[NO. DE CONTROL]],'LISTADO ESTUDIANTES'!A:D,4,FALSE)</f>
        <v>ACTIVO(A)</v>
      </c>
      <c r="E4025" s="203">
        <f>SUM(ActividadesCom[[#This Row],[CRÉD. 1]],ActividadesCom[[#This Row],[CRÉD. 2]],ActividadesCom[[#This Row],[CRÉD. 3]],ActividadesCom[[#This Row],[CRÉD. 4]],ActividadesCom[[#This Row],[CRÉD. 5]])</f>
        <v>5</v>
      </c>
      <c r="F4025" s="202">
        <f>IF(ActividadesCom[[#This Row],[ÚLTIMO SEMESTRE CON CRÉDITOS]]&gt;0,ROUND(AVERAGE(ActividadesCom[[#This Row],[VALOR NIVEL 5]],ActividadesCom[[#This Row],[VALOR NIVEL 4]],ActividadesCom[[#This Row],[VALOR NIVEL 3]],ActividadesCom[[#This Row],[VALOR NIVEL 2]],ActividadesCom[[#This Row],[VALOR NIVEL 1]]),0),"")</f>
        <v>3</v>
      </c>
      <c r="G4025" s="203" t="str">
        <f>IF(ActividadesCom[[#This Row],[PROMEDIO]]="","",IF(ActividadesCom[[#This Row],[PROMEDIO]]&gt;=4,"EXCELENTE",IF(ActividadesCom[[#This Row],[PROMEDIO]]&gt;=3,"NOTABLE",IF(ActividadesCom[[#This Row],[PROMEDIO]]&gt;=2,"BUENO",IF(ActividadesCom[[#This Row],[PROMEDIO]]=1,"SUFICIENTE","")))))</f>
        <v>NOTABLE</v>
      </c>
      <c r="H4025" s="202">
        <f>MAX(ActividadesCom[[#This Row],[PERÍODO 1]],ActividadesCom[[#This Row],[PERÍODO 2]],ActividadesCom[[#This Row],[PERÍODO 3]],ActividadesCom[[#This Row],[PERÍODO 4]],ActividadesCom[[#This Row],[PERÍODO 5]])</f>
        <v>20243</v>
      </c>
      <c r="I4025" s="148" t="s">
        <v>4815</v>
      </c>
      <c r="J4025" s="202">
        <v>20233</v>
      </c>
      <c r="K4025" s="149" t="s">
        <v>4008</v>
      </c>
      <c r="L4025" s="202">
        <f>IF(ActividadesCom[[#This Row],[NIVEL 1]]&lt;&gt;0,VLOOKUP(ActividadesCom[[#This Row],[NIVEL 1]],Catálogo!A:B,2,FALSE),"")</f>
        <v>3</v>
      </c>
      <c r="M4025" s="202">
        <v>1</v>
      </c>
      <c r="N4025" s="148" t="s">
        <v>6340</v>
      </c>
      <c r="O4025" s="202">
        <v>20241</v>
      </c>
      <c r="P4025" s="149" t="s">
        <v>4007</v>
      </c>
      <c r="Q4025" s="202">
        <f>IF(ActividadesCom[[#This Row],[NIVEL 2]]&lt;&gt;0,VLOOKUP(ActividadesCom[[#This Row],[NIVEL 2]],Catálogo!A:B,2,FALSE),"")</f>
        <v>4</v>
      </c>
      <c r="R4025" s="202">
        <v>2</v>
      </c>
      <c r="S4025" s="148" t="s">
        <v>4815</v>
      </c>
      <c r="T4025" s="202">
        <v>20241</v>
      </c>
      <c r="U4025" s="149" t="s">
        <v>4009</v>
      </c>
      <c r="V4025" s="202">
        <f>IF(ActividadesCom[[#This Row],[NIVEL 3]]&lt;&gt;0,VLOOKUP(ActividadesCom[[#This Row],[NIVEL 3]],Catálogo!A:B,2,FALSE),"")</f>
        <v>2</v>
      </c>
      <c r="W4025" s="202">
        <v>1</v>
      </c>
      <c r="X4025" s="148" t="s">
        <v>6725</v>
      </c>
      <c r="Y4025" s="202">
        <v>20243</v>
      </c>
      <c r="Z4025" s="149" t="s">
        <v>4007</v>
      </c>
      <c r="AA4025" s="202">
        <f>IF(ActividadesCom[[#This Row],[NIVEL 4]]&lt;&gt;0,VLOOKUP(ActividadesCom[[#This Row],[NIVEL 4]],Catálogo!A:B,2,FALSE),"")</f>
        <v>4</v>
      </c>
      <c r="AB4025" s="202">
        <v>1</v>
      </c>
      <c r="AC4025" s="208"/>
      <c r="AD4025" s="202"/>
      <c r="AE4025" s="202"/>
      <c r="AF4025" s="202" t="str">
        <f>IF(ActividadesCom[[#This Row],[NIVEL 5]]&lt;&gt;0,VLOOKUP(ActividadesCom[[#This Row],[NIVEL 5]],Catálogo!A:B,2,FALSE),"")</f>
        <v/>
      </c>
      <c r="AG4025" s="202"/>
    </row>
    <row r="4026" spans="1:34" s="151" customFormat="1" ht="30" customHeight="1" x14ac:dyDescent="0.25">
      <c r="A4026" s="149">
        <v>23470013</v>
      </c>
      <c r="B4026" s="148" t="str">
        <f>VLOOKUP(ActividadesCom[[#This Row],[NO. DE CONTROL]],'LISTADO ESTUDIANTES'!A:C,2,FALSE)</f>
        <v>CHAN DZIB SANTIAGO GUILLERMO</v>
      </c>
      <c r="C4026" s="148" t="str">
        <f>VLOOKUP(ActividadesCom[[#This Row],[NO. DE CONTROL]],'LISTADO ESTUDIANTES'!A:C,3,FALSE)</f>
        <v>ARQUITECTURA</v>
      </c>
      <c r="D4026" s="202" t="str">
        <f>VLOOKUP(ActividadesCom[[#This Row],[NO. DE CONTROL]],'LISTADO ESTUDIANTES'!A:D,4,FALSE)</f>
        <v>ACTIVO(A)</v>
      </c>
      <c r="E4026" s="203">
        <f>SUM(ActividadesCom[[#This Row],[CRÉD. 1]],ActividadesCom[[#This Row],[CRÉD. 2]],ActividadesCom[[#This Row],[CRÉD. 3]],ActividadesCom[[#This Row],[CRÉD. 4]],ActividadesCom[[#This Row],[CRÉD. 5]])</f>
        <v>5</v>
      </c>
      <c r="F4026" s="202">
        <f>IF(ActividadesCom[[#This Row],[ÚLTIMO SEMESTRE CON CRÉDITOS]]&gt;0,ROUND(AVERAGE(ActividadesCom[[#This Row],[VALOR NIVEL 5]],ActividadesCom[[#This Row],[VALOR NIVEL 4]],ActividadesCom[[#This Row],[VALOR NIVEL 3]],ActividadesCom[[#This Row],[VALOR NIVEL 2]],ActividadesCom[[#This Row],[VALOR NIVEL 1]]),0),"")</f>
        <v>3</v>
      </c>
      <c r="G4026" s="203" t="str">
        <f>IF(ActividadesCom[[#This Row],[PROMEDIO]]="","",IF(ActividadesCom[[#This Row],[PROMEDIO]]&gt;=4,"EXCELENTE",IF(ActividadesCom[[#This Row],[PROMEDIO]]&gt;=3,"NOTABLE",IF(ActividadesCom[[#This Row],[PROMEDIO]]&gt;=2,"BUENO",IF(ActividadesCom[[#This Row],[PROMEDIO]]=1,"SUFICIENTE","")))))</f>
        <v>NOTABLE</v>
      </c>
      <c r="H4026" s="202">
        <f>MAX(ActividadesCom[[#This Row],[PERÍODO 1]],ActividadesCom[[#This Row],[PERÍODO 2]],ActividadesCom[[#This Row],[PERÍODO 3]],ActividadesCom[[#This Row],[PERÍODO 4]],ActividadesCom[[#This Row],[PERÍODO 5]])</f>
        <v>20253</v>
      </c>
      <c r="I4026" s="148" t="s">
        <v>11</v>
      </c>
      <c r="J4026" s="202">
        <v>20233</v>
      </c>
      <c r="K4026" s="149" t="s">
        <v>4008</v>
      </c>
      <c r="L4026" s="202">
        <f>IF(ActividadesCom[[#This Row],[NIVEL 1]]&lt;&gt;0,VLOOKUP(ActividadesCom[[#This Row],[NIVEL 1]],Catálogo!A:B,2,FALSE),"")</f>
        <v>3</v>
      </c>
      <c r="M4026" s="202">
        <v>1</v>
      </c>
      <c r="N4026" s="148" t="s">
        <v>6340</v>
      </c>
      <c r="O4026" s="202">
        <v>20241</v>
      </c>
      <c r="P4026" s="149" t="s">
        <v>4007</v>
      </c>
      <c r="Q4026" s="202">
        <f>IF(ActividadesCom[[#This Row],[NIVEL 2]]&lt;&gt;0,VLOOKUP(ActividadesCom[[#This Row],[NIVEL 2]],Catálogo!A:B,2,FALSE),"")</f>
        <v>4</v>
      </c>
      <c r="R4026" s="202">
        <v>2</v>
      </c>
      <c r="S4026" s="148" t="s">
        <v>6725</v>
      </c>
      <c r="T4026" s="202">
        <v>20243</v>
      </c>
      <c r="U4026" s="149" t="s">
        <v>4007</v>
      </c>
      <c r="V4026" s="202">
        <f>IF(ActividadesCom[[#This Row],[NIVEL 3]]&lt;&gt;0,VLOOKUP(ActividadesCom[[#This Row],[NIVEL 3]],Catálogo!A:B,2,FALSE),"")</f>
        <v>4</v>
      </c>
      <c r="W4026" s="202">
        <v>1</v>
      </c>
      <c r="X4026" s="148" t="s">
        <v>7304</v>
      </c>
      <c r="Y4026" s="202">
        <v>20253</v>
      </c>
      <c r="Z4026" s="149" t="s">
        <v>4009</v>
      </c>
      <c r="AA4026" s="202">
        <f>IF(ActividadesCom[[#This Row],[NIVEL 4]]&lt;&gt;0,VLOOKUP(ActividadesCom[[#This Row],[NIVEL 4]],Catálogo!A:B,2,FALSE),"")</f>
        <v>2</v>
      </c>
      <c r="AB4026" s="202">
        <v>1</v>
      </c>
      <c r="AC4026" s="208"/>
      <c r="AD4026" s="202"/>
      <c r="AE4026" s="202"/>
      <c r="AF4026" s="202" t="str">
        <f>IF(ActividadesCom[[#This Row],[NIVEL 5]]&lt;&gt;0,VLOOKUP(ActividadesCom[[#This Row],[NIVEL 5]],Catálogo!A:B,2,FALSE),"")</f>
        <v/>
      </c>
      <c r="AG4026" s="202"/>
    </row>
    <row r="4027" spans="1:34" s="151" customFormat="1" ht="30" customHeight="1" x14ac:dyDescent="0.25">
      <c r="A4027" s="149">
        <v>23470014</v>
      </c>
      <c r="B4027" s="148" t="str">
        <f>VLOOKUP(ActividadesCom[[#This Row],[NO. DE CONTROL]],'LISTADO ESTUDIANTES'!A:C,2,FALSE)</f>
        <v>ESCALANTE CABAÑAS VERONICA DE KAROL</v>
      </c>
      <c r="C4027" s="148" t="str">
        <f>VLOOKUP(ActividadesCom[[#This Row],[NO. DE CONTROL]],'LISTADO ESTUDIANTES'!A:C,3,FALSE)</f>
        <v>ARQUITECTURA</v>
      </c>
      <c r="D4027" s="202" t="str">
        <f>VLOOKUP(ActividadesCom[[#This Row],[NO. DE CONTROL]],'LISTADO ESTUDIANTES'!A:D,4,FALSE)</f>
        <v>ACTIVO(A)</v>
      </c>
      <c r="E4027" s="203">
        <f>SUM(ActividadesCom[[#This Row],[CRÉD. 1]],ActividadesCom[[#This Row],[CRÉD. 2]],ActividadesCom[[#This Row],[CRÉD. 3]],ActividadesCom[[#This Row],[CRÉD. 4]],ActividadesCom[[#This Row],[CRÉD. 5]])</f>
        <v>5</v>
      </c>
      <c r="F4027" s="202">
        <f>IF(ActividadesCom[[#This Row],[ÚLTIMO SEMESTRE CON CRÉDITOS]]&gt;0,ROUND(AVERAGE(ActividadesCom[[#This Row],[VALOR NIVEL 5]],ActividadesCom[[#This Row],[VALOR NIVEL 4]],ActividadesCom[[#This Row],[VALOR NIVEL 3]],ActividadesCom[[#This Row],[VALOR NIVEL 2]],ActividadesCom[[#This Row],[VALOR NIVEL 1]]),0),"")</f>
        <v>4</v>
      </c>
      <c r="G4027" s="203" t="str">
        <f>IF(ActividadesCom[[#This Row],[PROMEDIO]]="","",IF(ActividadesCom[[#This Row],[PROMEDIO]]&gt;=4,"EXCELENTE",IF(ActividadesCom[[#This Row],[PROMEDIO]]&gt;=3,"NOTABLE",IF(ActividadesCom[[#This Row],[PROMEDIO]]&gt;=2,"BUENO",IF(ActividadesCom[[#This Row],[PROMEDIO]]=1,"SUFICIENTE","")))))</f>
        <v>EXCELENTE</v>
      </c>
      <c r="H4027" s="202">
        <f>MAX(ActividadesCom[[#This Row],[PERÍODO 1]],ActividadesCom[[#This Row],[PERÍODO 2]],ActividadesCom[[#This Row],[PERÍODO 3]],ActividadesCom[[#This Row],[PERÍODO 4]],ActividadesCom[[#This Row],[PERÍODO 5]])</f>
        <v>20243</v>
      </c>
      <c r="I4027" s="148" t="s">
        <v>11</v>
      </c>
      <c r="J4027" s="202">
        <v>20233</v>
      </c>
      <c r="K4027" s="149" t="s">
        <v>4008</v>
      </c>
      <c r="L4027" s="202">
        <f>IF(ActividadesCom[[#This Row],[NIVEL 1]]&lt;&gt;0,VLOOKUP(ActividadesCom[[#This Row],[NIVEL 1]],Catálogo!A:B,2,FALSE),"")</f>
        <v>3</v>
      </c>
      <c r="M4027" s="202">
        <v>1</v>
      </c>
      <c r="N4027" s="148" t="s">
        <v>6340</v>
      </c>
      <c r="O4027" s="202">
        <v>20241</v>
      </c>
      <c r="P4027" s="149" t="s">
        <v>4007</v>
      </c>
      <c r="Q4027" s="202">
        <f>IF(ActividadesCom[[#This Row],[NIVEL 2]]&lt;&gt;0,VLOOKUP(ActividadesCom[[#This Row],[NIVEL 2]],Catálogo!A:B,2,FALSE),"")</f>
        <v>4</v>
      </c>
      <c r="R4027" s="202">
        <v>2</v>
      </c>
      <c r="S4027" s="148" t="s">
        <v>6725</v>
      </c>
      <c r="T4027" s="202">
        <v>20243</v>
      </c>
      <c r="U4027" s="149" t="s">
        <v>4007</v>
      </c>
      <c r="V4027" s="202">
        <f>IF(ActividadesCom[[#This Row],[NIVEL 3]]&lt;&gt;0,VLOOKUP(ActividadesCom[[#This Row],[NIVEL 3]],Catálogo!A:B,2,FALSE),"")</f>
        <v>4</v>
      </c>
      <c r="W4027" s="202">
        <v>1</v>
      </c>
      <c r="X4027" s="148" t="s">
        <v>11</v>
      </c>
      <c r="Y4027" s="202">
        <v>20241</v>
      </c>
      <c r="Z4027" s="149" t="s">
        <v>4008</v>
      </c>
      <c r="AA4027" s="202">
        <f>IF(ActividadesCom[[#This Row],[NIVEL 4]]&lt;&gt;0,VLOOKUP(ActividadesCom[[#This Row],[NIVEL 4]],Catálogo!A:B,2,FALSE),"")</f>
        <v>3</v>
      </c>
      <c r="AB4027" s="202">
        <v>1</v>
      </c>
      <c r="AC4027" s="208"/>
      <c r="AD4027" s="202"/>
      <c r="AE4027" s="202"/>
      <c r="AF4027" s="202" t="str">
        <f>IF(ActividadesCom[[#This Row],[NIVEL 5]]&lt;&gt;0,VLOOKUP(ActividadesCom[[#This Row],[NIVEL 5]],Catálogo!A:B,2,FALSE),"")</f>
        <v/>
      </c>
      <c r="AG4027" s="202"/>
    </row>
    <row r="4028" spans="1:34" s="151" customFormat="1" ht="30" customHeight="1" x14ac:dyDescent="0.25">
      <c r="A4028" s="149">
        <v>23470015</v>
      </c>
      <c r="B4028" s="148" t="str">
        <f>VLOOKUP(ActividadesCom[[#This Row],[NO. DE CONTROL]],'LISTADO ESTUDIANTES'!A:C,2,FALSE)</f>
        <v>CALAN CANUL ANGEL ANTONIO</v>
      </c>
      <c r="C4028" s="148" t="str">
        <f>VLOOKUP(ActividadesCom[[#This Row],[NO. DE CONTROL]],'LISTADO ESTUDIANTES'!A:C,3,FALSE)</f>
        <v>ARQUITECTURA</v>
      </c>
      <c r="D4028" s="202" t="str">
        <f>VLOOKUP(ActividadesCom[[#This Row],[NO. DE CONTROL]],'LISTADO ESTUDIANTES'!A:D,4,FALSE)</f>
        <v>ACTIVO(A)</v>
      </c>
      <c r="E4028" s="203">
        <f>SUM(ActividadesCom[[#This Row],[CRÉD. 1]],ActividadesCom[[#This Row],[CRÉD. 2]],ActividadesCom[[#This Row],[CRÉD. 3]],ActividadesCom[[#This Row],[CRÉD. 4]],ActividadesCom[[#This Row],[CRÉD. 5]])</f>
        <v>5</v>
      </c>
      <c r="F4028" s="202">
        <f>IF(ActividadesCom[[#This Row],[ÚLTIMO SEMESTRE CON CRÉDITOS]]&gt;0,ROUND(AVERAGE(ActividadesCom[[#This Row],[VALOR NIVEL 5]],ActividadesCom[[#This Row],[VALOR NIVEL 4]],ActividadesCom[[#This Row],[VALOR NIVEL 3]],ActividadesCom[[#This Row],[VALOR NIVEL 2]],ActividadesCom[[#This Row],[VALOR NIVEL 1]]),0),"")</f>
        <v>4</v>
      </c>
      <c r="G4028" s="203" t="str">
        <f>IF(ActividadesCom[[#This Row],[PROMEDIO]]="","",IF(ActividadesCom[[#This Row],[PROMEDIO]]&gt;=4,"EXCELENTE",IF(ActividadesCom[[#This Row],[PROMEDIO]]&gt;=3,"NOTABLE",IF(ActividadesCom[[#This Row],[PROMEDIO]]&gt;=2,"BUENO",IF(ActividadesCom[[#This Row],[PROMEDIO]]=1,"SUFICIENTE","")))))</f>
        <v>EXCELENTE</v>
      </c>
      <c r="H4028" s="202">
        <f>MAX(ActividadesCom[[#This Row],[PERÍODO 1]],ActividadesCom[[#This Row],[PERÍODO 2]],ActividadesCom[[#This Row],[PERÍODO 3]],ActividadesCom[[#This Row],[PERÍODO 4]],ActividadesCom[[#This Row],[PERÍODO 5]])</f>
        <v>20243</v>
      </c>
      <c r="I4028" s="148" t="s">
        <v>6340</v>
      </c>
      <c r="J4028" s="202">
        <v>20241</v>
      </c>
      <c r="K4028" s="149" t="s">
        <v>4007</v>
      </c>
      <c r="L4028" s="202">
        <f>IF(ActividadesCom[[#This Row],[NIVEL 1]]&lt;&gt;0,VLOOKUP(ActividadesCom[[#This Row],[NIVEL 1]],Catálogo!A:B,2,FALSE),"")</f>
        <v>4</v>
      </c>
      <c r="M4028" s="202">
        <v>2</v>
      </c>
      <c r="N4028" s="148" t="s">
        <v>6725</v>
      </c>
      <c r="O4028" s="202">
        <v>20243</v>
      </c>
      <c r="P4028" s="149" t="s">
        <v>4007</v>
      </c>
      <c r="Q4028" s="202">
        <f>IF(ActividadesCom[[#This Row],[NIVEL 2]]&lt;&gt;0,VLOOKUP(ActividadesCom[[#This Row],[NIVEL 2]],Catálogo!A:B,2,FALSE),"")</f>
        <v>4</v>
      </c>
      <c r="R4028" s="202">
        <v>1</v>
      </c>
      <c r="S4028" s="208"/>
      <c r="T4028" s="202"/>
      <c r="U4028" s="202"/>
      <c r="V4028" s="202" t="str">
        <f>IF(ActividadesCom[[#This Row],[NIVEL 3]]&lt;&gt;0,VLOOKUP(ActividadesCom[[#This Row],[NIVEL 3]],Catálogo!A:B,2,FALSE),"")</f>
        <v/>
      </c>
      <c r="W4028" s="202"/>
      <c r="X4028" s="148" t="s">
        <v>25</v>
      </c>
      <c r="Y4028" s="202">
        <v>20233</v>
      </c>
      <c r="Z4028" s="149" t="s">
        <v>4009</v>
      </c>
      <c r="AA4028" s="202">
        <f>IF(ActividadesCom[[#This Row],[NIVEL 4]]&lt;&gt;0,VLOOKUP(ActividadesCom[[#This Row],[NIVEL 4]],Catálogo!A:B,2,FALSE),"")</f>
        <v>2</v>
      </c>
      <c r="AB4028" s="202">
        <v>1</v>
      </c>
      <c r="AC4028" s="148" t="s">
        <v>31</v>
      </c>
      <c r="AD4028" s="202">
        <v>20233</v>
      </c>
      <c r="AE4028" s="149" t="s">
        <v>4007</v>
      </c>
      <c r="AF4028" s="202">
        <f>IF(ActividadesCom[[#This Row],[NIVEL 5]]&lt;&gt;0,VLOOKUP(ActividadesCom[[#This Row],[NIVEL 5]],Catálogo!A:B,2,FALSE),"")</f>
        <v>4</v>
      </c>
      <c r="AG4028" s="202">
        <v>1</v>
      </c>
    </row>
    <row r="4029" spans="1:34" s="151" customFormat="1" ht="30" customHeight="1" x14ac:dyDescent="0.25">
      <c r="A4029" s="149">
        <v>23470016</v>
      </c>
      <c r="B4029" s="148" t="str">
        <f>VLOOKUP(ActividadesCom[[#This Row],[NO. DE CONTROL]],'LISTADO ESTUDIANTES'!A:C,2,FALSE)</f>
        <v>MAGAÑA VILLACIS DANNA YAMILETH</v>
      </c>
      <c r="C4029" s="148" t="str">
        <f>VLOOKUP(ActividadesCom[[#This Row],[NO. DE CONTROL]],'LISTADO ESTUDIANTES'!A:C,3,FALSE)</f>
        <v>ARQUITECTURA</v>
      </c>
      <c r="D4029" s="202" t="str">
        <f>VLOOKUP(ActividadesCom[[#This Row],[NO. DE CONTROL]],'LISTADO ESTUDIANTES'!A:D,4,FALSE)</f>
        <v>ACTIVO(A)</v>
      </c>
      <c r="E4029" s="203">
        <f>SUM(ActividadesCom[[#This Row],[CRÉD. 1]],ActividadesCom[[#This Row],[CRÉD. 2]],ActividadesCom[[#This Row],[CRÉD. 3]],ActividadesCom[[#This Row],[CRÉD. 4]],ActividadesCom[[#This Row],[CRÉD. 5]])</f>
        <v>5</v>
      </c>
      <c r="F4029" s="202">
        <f>IF(ActividadesCom[[#This Row],[ÚLTIMO SEMESTRE CON CRÉDITOS]]&gt;0,ROUND(AVERAGE(ActividadesCom[[#This Row],[VALOR NIVEL 5]],ActividadesCom[[#This Row],[VALOR NIVEL 4]],ActividadesCom[[#This Row],[VALOR NIVEL 3]],ActividadesCom[[#This Row],[VALOR NIVEL 2]],ActividadesCom[[#This Row],[VALOR NIVEL 1]]),0),"")</f>
        <v>4</v>
      </c>
      <c r="G4029" s="203" t="str">
        <f>IF(ActividadesCom[[#This Row],[PROMEDIO]]="","",IF(ActividadesCom[[#This Row],[PROMEDIO]]&gt;=4,"EXCELENTE",IF(ActividadesCom[[#This Row],[PROMEDIO]]&gt;=3,"NOTABLE",IF(ActividadesCom[[#This Row],[PROMEDIO]]&gt;=2,"BUENO",IF(ActividadesCom[[#This Row],[PROMEDIO]]=1,"SUFICIENTE","")))))</f>
        <v>EXCELENTE</v>
      </c>
      <c r="H4029" s="202">
        <f>MAX(ActividadesCom[[#This Row],[PERÍODO 1]],ActividadesCom[[#This Row],[PERÍODO 2]],ActividadesCom[[#This Row],[PERÍODO 3]],ActividadesCom[[#This Row],[PERÍODO 4]],ActividadesCom[[#This Row],[PERÍODO 5]])</f>
        <v>20243</v>
      </c>
      <c r="I4029" s="148" t="s">
        <v>11</v>
      </c>
      <c r="J4029" s="202">
        <v>20233</v>
      </c>
      <c r="K4029" s="149" t="s">
        <v>4008</v>
      </c>
      <c r="L4029" s="202">
        <f>IF(ActividadesCom[[#This Row],[NIVEL 1]]&lt;&gt;0,VLOOKUP(ActividadesCom[[#This Row],[NIVEL 1]],Catálogo!A:B,2,FALSE),"")</f>
        <v>3</v>
      </c>
      <c r="M4029" s="202">
        <v>1</v>
      </c>
      <c r="N4029" s="148" t="s">
        <v>29</v>
      </c>
      <c r="O4029" s="202">
        <v>20233</v>
      </c>
      <c r="P4029" s="149" t="s">
        <v>4008</v>
      </c>
      <c r="Q4029" s="202">
        <f>IF(ActividadesCom[[#This Row],[NIVEL 2]]&lt;&gt;0,VLOOKUP(ActividadesCom[[#This Row],[NIVEL 2]],Catálogo!A:B,2,FALSE),"")</f>
        <v>3</v>
      </c>
      <c r="R4029" s="202">
        <v>1</v>
      </c>
      <c r="S4029" s="148" t="s">
        <v>6341</v>
      </c>
      <c r="T4029" s="202">
        <v>20241</v>
      </c>
      <c r="U4029" s="149" t="s">
        <v>4007</v>
      </c>
      <c r="V4029" s="202">
        <f>IF(ActividadesCom[[#This Row],[NIVEL 3]]&lt;&gt;0,VLOOKUP(ActividadesCom[[#This Row],[NIVEL 3]],Catálogo!A:B,2,FALSE),"")</f>
        <v>4</v>
      </c>
      <c r="W4029" s="202">
        <v>2</v>
      </c>
      <c r="X4029" s="148" t="s">
        <v>6725</v>
      </c>
      <c r="Y4029" s="202">
        <v>20243</v>
      </c>
      <c r="Z4029" s="149" t="s">
        <v>4007</v>
      </c>
      <c r="AA4029" s="202">
        <f>IF(ActividadesCom[[#This Row],[NIVEL 4]]&lt;&gt;0,VLOOKUP(ActividadesCom[[#This Row],[NIVEL 4]],Catálogo!A:B,2,FALSE),"")</f>
        <v>4</v>
      </c>
      <c r="AB4029" s="202">
        <v>1</v>
      </c>
      <c r="AC4029" s="208"/>
      <c r="AD4029" s="202"/>
      <c r="AE4029" s="202"/>
      <c r="AF4029" s="202" t="str">
        <f>IF(ActividadesCom[[#This Row],[NIVEL 5]]&lt;&gt;0,VLOOKUP(ActividadesCom[[#This Row],[NIVEL 5]],Catálogo!A:B,2,FALSE),"")</f>
        <v/>
      </c>
      <c r="AG4029" s="202"/>
    </row>
    <row r="4030" spans="1:34" s="151" customFormat="1" ht="30" customHeight="1" x14ac:dyDescent="0.25">
      <c r="A4030" s="149">
        <v>23470017</v>
      </c>
      <c r="B4030" s="148" t="str">
        <f>VLOOKUP(ActividadesCom[[#This Row],[NO. DE CONTROL]],'LISTADO ESTUDIANTES'!A:C,2,FALSE)</f>
        <v>MARCIAL CHI ABRIL DARYANA</v>
      </c>
      <c r="C4030" s="148" t="str">
        <f>VLOOKUP(ActividadesCom[[#This Row],[NO. DE CONTROL]],'LISTADO ESTUDIANTES'!A:C,3,FALSE)</f>
        <v>ARQUITECTURA</v>
      </c>
      <c r="D4030" s="202" t="str">
        <f>VLOOKUP(ActividadesCom[[#This Row],[NO. DE CONTROL]],'LISTADO ESTUDIANTES'!A:D,4,FALSE)</f>
        <v>ACTIVO(A)</v>
      </c>
      <c r="E4030" s="203">
        <f>SUM(ActividadesCom[[#This Row],[CRÉD. 1]],ActividadesCom[[#This Row],[CRÉD. 2]],ActividadesCom[[#This Row],[CRÉD. 3]],ActividadesCom[[#This Row],[CRÉD. 4]],ActividadesCom[[#This Row],[CRÉD. 5]])</f>
        <v>5</v>
      </c>
      <c r="F4030" s="202">
        <f>IF(ActividadesCom[[#This Row],[ÚLTIMO SEMESTRE CON CRÉDITOS]]&gt;0,ROUND(AVERAGE(ActividadesCom[[#This Row],[VALOR NIVEL 5]],ActividadesCom[[#This Row],[VALOR NIVEL 4]],ActividadesCom[[#This Row],[VALOR NIVEL 3]],ActividadesCom[[#This Row],[VALOR NIVEL 2]],ActividadesCom[[#This Row],[VALOR NIVEL 1]]),0),"")</f>
        <v>4</v>
      </c>
      <c r="G4030" s="203" t="str">
        <f>IF(ActividadesCom[[#This Row],[PROMEDIO]]="","",IF(ActividadesCom[[#This Row],[PROMEDIO]]&gt;=4,"EXCELENTE",IF(ActividadesCom[[#This Row],[PROMEDIO]]&gt;=3,"NOTABLE",IF(ActividadesCom[[#This Row],[PROMEDIO]]&gt;=2,"BUENO",IF(ActividadesCom[[#This Row],[PROMEDIO]]=1,"SUFICIENTE","")))))</f>
        <v>EXCELENTE</v>
      </c>
      <c r="H4030" s="202">
        <f>MAX(ActividadesCom[[#This Row],[PERÍODO 1]],ActividadesCom[[#This Row],[PERÍODO 2]],ActividadesCom[[#This Row],[PERÍODO 3]],ActividadesCom[[#This Row],[PERÍODO 4]],ActividadesCom[[#This Row],[PERÍODO 5]])</f>
        <v>20243</v>
      </c>
      <c r="I4030" s="148" t="s">
        <v>11</v>
      </c>
      <c r="J4030" s="202">
        <v>20233</v>
      </c>
      <c r="K4030" s="149" t="s">
        <v>4007</v>
      </c>
      <c r="L4030" s="202">
        <f>IF(ActividadesCom[[#This Row],[NIVEL 1]]&lt;&gt;0,VLOOKUP(ActividadesCom[[#This Row],[NIVEL 1]],Catálogo!A:B,2,FALSE),"")</f>
        <v>4</v>
      </c>
      <c r="M4030" s="202">
        <v>1</v>
      </c>
      <c r="N4030" s="148" t="s">
        <v>29</v>
      </c>
      <c r="O4030" s="202">
        <v>20233</v>
      </c>
      <c r="P4030" s="149" t="s">
        <v>4008</v>
      </c>
      <c r="Q4030" s="202">
        <f>IF(ActividadesCom[[#This Row],[NIVEL 2]]&lt;&gt;0,VLOOKUP(ActividadesCom[[#This Row],[NIVEL 2]],Catálogo!A:B,2,FALSE),"")</f>
        <v>3</v>
      </c>
      <c r="R4030" s="202">
        <v>1</v>
      </c>
      <c r="S4030" s="148" t="s">
        <v>6341</v>
      </c>
      <c r="T4030" s="202">
        <v>20241</v>
      </c>
      <c r="U4030" s="149" t="s">
        <v>4007</v>
      </c>
      <c r="V4030" s="202">
        <f>IF(ActividadesCom[[#This Row],[NIVEL 3]]&lt;&gt;0,VLOOKUP(ActividadesCom[[#This Row],[NIVEL 3]],Catálogo!A:B,2,FALSE),"")</f>
        <v>4</v>
      </c>
      <c r="W4030" s="202">
        <v>2</v>
      </c>
      <c r="X4030" s="148" t="s">
        <v>6725</v>
      </c>
      <c r="Y4030" s="202">
        <v>20243</v>
      </c>
      <c r="Z4030" s="149" t="s">
        <v>4008</v>
      </c>
      <c r="AA4030" s="202">
        <f>IF(ActividadesCom[[#This Row],[NIVEL 4]]&lt;&gt;0,VLOOKUP(ActividadesCom[[#This Row],[NIVEL 4]],Catálogo!A:B,2,FALSE),"")</f>
        <v>3</v>
      </c>
      <c r="AB4030" s="202">
        <v>1</v>
      </c>
      <c r="AC4030" s="208"/>
      <c r="AD4030" s="202"/>
      <c r="AE4030" s="202"/>
      <c r="AF4030" s="202" t="str">
        <f>IF(ActividadesCom[[#This Row],[NIVEL 5]]&lt;&gt;0,VLOOKUP(ActividadesCom[[#This Row],[NIVEL 5]],Catálogo!A:B,2,FALSE),"")</f>
        <v/>
      </c>
      <c r="AG4030" s="202"/>
    </row>
    <row r="4031" spans="1:34" ht="30" customHeight="1" x14ac:dyDescent="0.25">
      <c r="A4031" s="5">
        <v>23470018</v>
      </c>
      <c r="B4031" s="6" t="str">
        <f>VLOOKUP(ActividadesCom[[#This Row],[NO. DE CONTROL]],'LISTADO ESTUDIANTES'!A:C,2,FALSE)</f>
        <v>BALAN NOH NESTOR DE JESUS</v>
      </c>
      <c r="C4031" s="6" t="str">
        <f>VLOOKUP(ActividadesCom[[#This Row],[NO. DE CONTROL]],'LISTADO ESTUDIANTES'!A:C,3,FALSE)</f>
        <v>ARQUITECTURA</v>
      </c>
      <c r="D4031" s="99" t="str">
        <f>VLOOKUP(ActividadesCom[[#This Row],[NO. DE CONTROL]],'LISTADO ESTUDIANTES'!A:D,4,FALSE)</f>
        <v>ACTIVO(A)</v>
      </c>
      <c r="E4031" s="96">
        <f>SUM(ActividadesCom[[#This Row],[CRÉD. 1]],ActividadesCom[[#This Row],[CRÉD. 2]],ActividadesCom[[#This Row],[CRÉD. 3]],ActividadesCom[[#This Row],[CRÉD. 4]],ActividadesCom[[#This Row],[CRÉD. 5]])</f>
        <v>2</v>
      </c>
      <c r="F4031" s="99">
        <f>IF(ActividadesCom[[#This Row],[ÚLTIMO SEMESTRE CON CRÉDITOS]]&gt;0,ROUND(AVERAGE(ActividadesCom[[#This Row],[VALOR NIVEL 5]],ActividadesCom[[#This Row],[VALOR NIVEL 4]],ActividadesCom[[#This Row],[VALOR NIVEL 3]],ActividadesCom[[#This Row],[VALOR NIVEL 2]],ActividadesCom[[#This Row],[VALOR NIVEL 1]]),0),"")</f>
        <v>3</v>
      </c>
      <c r="G4031" s="96" t="str">
        <f>IF(ActividadesCom[[#This Row],[PROMEDIO]]="","",IF(ActividadesCom[[#This Row],[PROMEDIO]]&gt;=4,"EXCELENTE",IF(ActividadesCom[[#This Row],[PROMEDIO]]&gt;=3,"NOTABLE",IF(ActividadesCom[[#This Row],[PROMEDIO]]&gt;=2,"BUENO",IF(ActividadesCom[[#This Row],[PROMEDIO]]=1,"SUFICIENTE","")))))</f>
        <v>NOTABLE</v>
      </c>
      <c r="H4031" s="99">
        <f>MAX(ActividadesCom[[#This Row],[PERÍODO 1]],ActividadesCom[[#This Row],[PERÍODO 2]],ActividadesCom[[#This Row],[PERÍODO 3]],ActividadesCom[[#This Row],[PERÍODO 4]],ActividadesCom[[#This Row],[PERÍODO 5]])</f>
        <v>20243</v>
      </c>
      <c r="I4031" s="6" t="s">
        <v>11</v>
      </c>
      <c r="J4031" s="99">
        <v>20241</v>
      </c>
      <c r="K4031" s="5" t="s">
        <v>4009</v>
      </c>
      <c r="L4031" s="99">
        <f>IF(ActividadesCom[[#This Row],[NIVEL 1]]&lt;&gt;0,VLOOKUP(ActividadesCom[[#This Row],[NIVEL 1]],Catálogo!A:B,2,FALSE),"")</f>
        <v>2</v>
      </c>
      <c r="M4031" s="99">
        <v>1</v>
      </c>
      <c r="N4031" s="6" t="s">
        <v>6725</v>
      </c>
      <c r="O4031" s="99">
        <v>20243</v>
      </c>
      <c r="P4031" s="5" t="s">
        <v>4007</v>
      </c>
      <c r="Q4031" s="99">
        <f>IF(ActividadesCom[[#This Row],[NIVEL 2]]&lt;&gt;0,VLOOKUP(ActividadesCom[[#This Row],[NIVEL 2]],Catálogo!A:B,2,FALSE),"")</f>
        <v>4</v>
      </c>
      <c r="R4031" s="99">
        <v>1</v>
      </c>
      <c r="S4031" s="98"/>
      <c r="T4031" s="99"/>
      <c r="U4031" s="99"/>
      <c r="V4031" s="99" t="str">
        <f>IF(ActividadesCom[[#This Row],[NIVEL 3]]&lt;&gt;0,VLOOKUP(ActividadesCom[[#This Row],[NIVEL 3]],Catálogo!A:B,2,FALSE),"")</f>
        <v/>
      </c>
      <c r="W4031" s="99"/>
      <c r="X4031" s="98"/>
      <c r="Y4031" s="99"/>
      <c r="Z4031" s="99"/>
      <c r="AA4031" s="99" t="str">
        <f>IF(ActividadesCom[[#This Row],[NIVEL 4]]&lt;&gt;0,VLOOKUP(ActividadesCom[[#This Row],[NIVEL 4]],Catálogo!A:B,2,FALSE),"")</f>
        <v/>
      </c>
      <c r="AB4031" s="99"/>
      <c r="AC4031" s="98"/>
      <c r="AD4031" s="99"/>
      <c r="AE4031" s="99"/>
      <c r="AF4031" s="99" t="str">
        <f>IF(ActividadesCom[[#This Row],[NIVEL 5]]&lt;&gt;0,VLOOKUP(ActividadesCom[[#This Row],[NIVEL 5]],Catálogo!A:B,2,FALSE),"")</f>
        <v/>
      </c>
      <c r="AG4031" s="99"/>
      <c r="AH4031" s="2"/>
    </row>
    <row r="4032" spans="1:34" ht="30" hidden="1" customHeight="1" x14ac:dyDescent="0.25">
      <c r="A4032" s="5">
        <v>23470019</v>
      </c>
      <c r="B4032" s="6" t="str">
        <f>VLOOKUP(ActividadesCom[[#This Row],[NO. DE CONTROL]],'LISTADO ESTUDIANTES'!A:C,2,FALSE)</f>
        <v>CAAMAL HERNANDEZ MARIA FERNANDA</v>
      </c>
      <c r="C4032" s="6" t="str">
        <f>VLOOKUP(ActividadesCom[[#This Row],[NO. DE CONTROL]],'LISTADO ESTUDIANTES'!A:C,3,FALSE)</f>
        <v>ARQUITECTURA</v>
      </c>
      <c r="D4032" s="99" t="str">
        <f>VLOOKUP(ActividadesCom[[#This Row],[NO. DE CONTROL]],'LISTADO ESTUDIANTES'!A:D,4,FALSE)</f>
        <v>EGRESADO(A)</v>
      </c>
      <c r="E4032" s="96">
        <f>SUM(ActividadesCom[[#This Row],[CRÉD. 1]],ActividadesCom[[#This Row],[CRÉD. 2]],ActividadesCom[[#This Row],[CRÉD. 3]],ActividadesCom[[#This Row],[CRÉD. 4]],ActividadesCom[[#This Row],[CRÉD. 5]])</f>
        <v>0</v>
      </c>
      <c r="F4032" s="99" t="str">
        <f>IF(ActividadesCom[[#This Row],[ÚLTIMO SEMESTRE CON CRÉDITOS]]&gt;0,ROUND(AVERAGE(ActividadesCom[[#This Row],[VALOR NIVEL 5]],ActividadesCom[[#This Row],[VALOR NIVEL 4]],ActividadesCom[[#This Row],[VALOR NIVEL 3]],ActividadesCom[[#This Row],[VALOR NIVEL 2]],ActividadesCom[[#This Row],[VALOR NIVEL 1]]),0),"")</f>
        <v/>
      </c>
      <c r="G4032" s="96" t="str">
        <f>IF(ActividadesCom[[#This Row],[PROMEDIO]]="","",IF(ActividadesCom[[#This Row],[PROMEDIO]]&gt;=4,"EXCELENTE",IF(ActividadesCom[[#This Row],[PROMEDIO]]&gt;=3,"NOTABLE",IF(ActividadesCom[[#This Row],[PROMEDIO]]&gt;=2,"BUENO",IF(ActividadesCom[[#This Row],[PROMEDIO]]=1,"SUFICIENTE","")))))</f>
        <v/>
      </c>
      <c r="H4032" s="99">
        <f>MAX(ActividadesCom[[#This Row],[PERÍODO 1]],ActividadesCom[[#This Row],[PERÍODO 2]],ActividadesCom[[#This Row],[PERÍODO 3]],ActividadesCom[[#This Row],[PERÍODO 4]],ActividadesCom[[#This Row],[PERÍODO 5]])</f>
        <v>0</v>
      </c>
      <c r="I4032" s="6"/>
      <c r="J4032" s="99"/>
      <c r="K4032" s="5"/>
      <c r="L4032" s="99" t="str">
        <f>IF(ActividadesCom[[#This Row],[NIVEL 1]]&lt;&gt;0,VLOOKUP(ActividadesCom[[#This Row],[NIVEL 1]],Catálogo!A:B,2,FALSE),"")</f>
        <v/>
      </c>
      <c r="M4032" s="99"/>
      <c r="N4032" s="98"/>
      <c r="O4032" s="99"/>
      <c r="P4032" s="99"/>
      <c r="Q4032" s="99" t="str">
        <f>IF(ActividadesCom[[#This Row],[NIVEL 2]]&lt;&gt;0,VLOOKUP(ActividadesCom[[#This Row],[NIVEL 2]],Catálogo!A:B,2,FALSE),"")</f>
        <v/>
      </c>
      <c r="R4032" s="99"/>
      <c r="S4032" s="98"/>
      <c r="T4032" s="99"/>
      <c r="U4032" s="99"/>
      <c r="V4032" s="99" t="str">
        <f>IF(ActividadesCom[[#This Row],[NIVEL 3]]&lt;&gt;0,VLOOKUP(ActividadesCom[[#This Row],[NIVEL 3]],Catálogo!A:B,2,FALSE),"")</f>
        <v/>
      </c>
      <c r="W4032" s="99"/>
      <c r="X4032" s="98"/>
      <c r="Y4032" s="99"/>
      <c r="Z4032" s="99"/>
      <c r="AA4032" s="99" t="str">
        <f>IF(ActividadesCom[[#This Row],[NIVEL 4]]&lt;&gt;0,VLOOKUP(ActividadesCom[[#This Row],[NIVEL 4]],Catálogo!A:B,2,FALSE),"")</f>
        <v/>
      </c>
      <c r="AB4032" s="99"/>
      <c r="AC4032" s="98"/>
      <c r="AD4032" s="99"/>
      <c r="AE4032" s="99"/>
      <c r="AF4032" s="99" t="str">
        <f>IF(ActividadesCom[[#This Row],[NIVEL 5]]&lt;&gt;0,VLOOKUP(ActividadesCom[[#This Row],[NIVEL 5]],Catálogo!A:B,2,FALSE),"")</f>
        <v/>
      </c>
      <c r="AG4032" s="99"/>
      <c r="AH4032" s="2"/>
    </row>
    <row r="4033" spans="1:34" s="151" customFormat="1" ht="30" customHeight="1" x14ac:dyDescent="0.25">
      <c r="A4033" s="149">
        <v>23470020</v>
      </c>
      <c r="B4033" s="148" t="str">
        <f>VLOOKUP(ActividadesCom[[#This Row],[NO. DE CONTROL]],'LISTADO ESTUDIANTES'!A:C,2,FALSE)</f>
        <v>ACOSTA ANDRADE FRIDA SOFIA</v>
      </c>
      <c r="C4033" s="148" t="str">
        <f>VLOOKUP(ActividadesCom[[#This Row],[NO. DE CONTROL]],'LISTADO ESTUDIANTES'!A:C,3,FALSE)</f>
        <v>ARQUITECTURA</v>
      </c>
      <c r="D4033" s="202" t="str">
        <f>VLOOKUP(ActividadesCom[[#This Row],[NO. DE CONTROL]],'LISTADO ESTUDIANTES'!A:D,4,FALSE)</f>
        <v>ACTIVO(A)</v>
      </c>
      <c r="E4033" s="203">
        <f>SUM(ActividadesCom[[#This Row],[CRÉD. 1]],ActividadesCom[[#This Row],[CRÉD. 2]],ActividadesCom[[#This Row],[CRÉD. 3]],ActividadesCom[[#This Row],[CRÉD. 4]],ActividadesCom[[#This Row],[CRÉD. 5]])</f>
        <v>5</v>
      </c>
      <c r="F4033" s="202">
        <f>IF(ActividadesCom[[#This Row],[ÚLTIMO SEMESTRE CON CRÉDITOS]]&gt;0,ROUND(AVERAGE(ActividadesCom[[#This Row],[VALOR NIVEL 5]],ActividadesCom[[#This Row],[VALOR NIVEL 4]],ActividadesCom[[#This Row],[VALOR NIVEL 3]],ActividadesCom[[#This Row],[VALOR NIVEL 2]],ActividadesCom[[#This Row],[VALOR NIVEL 1]]),0),"")</f>
        <v>3</v>
      </c>
      <c r="G4033" s="203" t="str">
        <f>IF(ActividadesCom[[#This Row],[PROMEDIO]]="","",IF(ActividadesCom[[#This Row],[PROMEDIO]]&gt;=4,"EXCELENTE",IF(ActividadesCom[[#This Row],[PROMEDIO]]&gt;=3,"NOTABLE",IF(ActividadesCom[[#This Row],[PROMEDIO]]&gt;=2,"BUENO",IF(ActividadesCom[[#This Row],[PROMEDIO]]=1,"SUFICIENTE","")))))</f>
        <v>NOTABLE</v>
      </c>
      <c r="H4033" s="202">
        <f>MAX(ActividadesCom[[#This Row],[PERÍODO 1]],ActividadesCom[[#This Row],[PERÍODO 2]],ActividadesCom[[#This Row],[PERÍODO 3]],ActividadesCom[[#This Row],[PERÍODO 4]],ActividadesCom[[#This Row],[PERÍODO 5]])</f>
        <v>20243</v>
      </c>
      <c r="I4033" s="148" t="s">
        <v>11</v>
      </c>
      <c r="J4033" s="202">
        <v>20233</v>
      </c>
      <c r="K4033" s="149" t="s">
        <v>4008</v>
      </c>
      <c r="L4033" s="202">
        <f>IF(ActividadesCom[[#This Row],[NIVEL 1]]&lt;&gt;0,VLOOKUP(ActividadesCom[[#This Row],[NIVEL 1]],Catálogo!A:B,2,FALSE),"")</f>
        <v>3</v>
      </c>
      <c r="M4033" s="202">
        <v>1</v>
      </c>
      <c r="N4033" s="148" t="s">
        <v>6340</v>
      </c>
      <c r="O4033" s="202">
        <v>20241</v>
      </c>
      <c r="P4033" s="149" t="s">
        <v>4007</v>
      </c>
      <c r="Q4033" s="202">
        <f>IF(ActividadesCom[[#This Row],[NIVEL 2]]&lt;&gt;0,VLOOKUP(ActividadesCom[[#This Row],[NIVEL 2]],Catálogo!A:B,2,FALSE),"")</f>
        <v>4</v>
      </c>
      <c r="R4033" s="202">
        <v>2</v>
      </c>
      <c r="S4033" s="148" t="s">
        <v>6725</v>
      </c>
      <c r="T4033" s="202">
        <v>20243</v>
      </c>
      <c r="U4033" s="149" t="s">
        <v>4007</v>
      </c>
      <c r="V4033" s="202">
        <f>IF(ActividadesCom[[#This Row],[NIVEL 3]]&lt;&gt;0,VLOOKUP(ActividadesCom[[#This Row],[NIVEL 3]],Catálogo!A:B,2,FALSE),"")</f>
        <v>4</v>
      </c>
      <c r="W4033" s="202">
        <v>1</v>
      </c>
      <c r="X4033" s="148" t="s">
        <v>37</v>
      </c>
      <c r="Y4033" s="202">
        <v>20243</v>
      </c>
      <c r="Z4033" s="149" t="s">
        <v>4009</v>
      </c>
      <c r="AA4033" s="202">
        <f>IF(ActividadesCom[[#This Row],[NIVEL 4]]&lt;&gt;0,VLOOKUP(ActividadesCom[[#This Row],[NIVEL 4]],Catálogo!A:B,2,FALSE),"")</f>
        <v>2</v>
      </c>
      <c r="AB4033" s="202">
        <v>1</v>
      </c>
      <c r="AC4033" s="208"/>
      <c r="AD4033" s="202"/>
      <c r="AE4033" s="202"/>
      <c r="AF4033" s="202" t="str">
        <f>IF(ActividadesCom[[#This Row],[NIVEL 5]]&lt;&gt;0,VLOOKUP(ActividadesCom[[#This Row],[NIVEL 5]],Catálogo!A:B,2,FALSE),"")</f>
        <v/>
      </c>
      <c r="AG4033" s="202"/>
    </row>
    <row r="4034" spans="1:34" ht="30" hidden="1" customHeight="1" x14ac:dyDescent="0.25">
      <c r="A4034" s="5">
        <v>23470021</v>
      </c>
      <c r="B4034" s="6" t="str">
        <f>VLOOKUP(ActividadesCom[[#This Row],[NO. DE CONTROL]],'LISTADO ESTUDIANTES'!A:C,2,FALSE)</f>
        <v>DZIB VILLALBA LUIS FERNANDO</v>
      </c>
      <c r="C4034" s="6" t="str">
        <f>VLOOKUP(ActividadesCom[[#This Row],[NO. DE CONTROL]],'LISTADO ESTUDIANTES'!A:C,3,FALSE)</f>
        <v>ARQUITECTURA</v>
      </c>
      <c r="D4034" s="99" t="str">
        <f>VLOOKUP(ActividadesCom[[#This Row],[NO. DE CONTROL]],'LISTADO ESTUDIANTES'!A:D,4,FALSE)</f>
        <v>BAJA</v>
      </c>
      <c r="E4034" s="96">
        <f>SUM(ActividadesCom[[#This Row],[CRÉD. 1]],ActividadesCom[[#This Row],[CRÉD. 2]],ActividadesCom[[#This Row],[CRÉD. 3]],ActividadesCom[[#This Row],[CRÉD. 4]],ActividadesCom[[#This Row],[CRÉD. 5]])</f>
        <v>4</v>
      </c>
      <c r="F4034" s="99">
        <f>IF(ActividadesCom[[#This Row],[ÚLTIMO SEMESTRE CON CRÉDITOS]]&gt;0,ROUND(AVERAGE(ActividadesCom[[#This Row],[VALOR NIVEL 5]],ActividadesCom[[#This Row],[VALOR NIVEL 4]],ActividadesCom[[#This Row],[VALOR NIVEL 3]],ActividadesCom[[#This Row],[VALOR NIVEL 2]],ActividadesCom[[#This Row],[VALOR NIVEL 1]]),0),"")</f>
        <v>3</v>
      </c>
      <c r="G4034" s="96" t="str">
        <f>IF(ActividadesCom[[#This Row],[PROMEDIO]]="","",IF(ActividadesCom[[#This Row],[PROMEDIO]]&gt;=4,"EXCELENTE",IF(ActividadesCom[[#This Row],[PROMEDIO]]&gt;=3,"NOTABLE",IF(ActividadesCom[[#This Row],[PROMEDIO]]&gt;=2,"BUENO",IF(ActividadesCom[[#This Row],[PROMEDIO]]=1,"SUFICIENTE","")))))</f>
        <v>NOTABLE</v>
      </c>
      <c r="H4034" s="99">
        <f>MAX(ActividadesCom[[#This Row],[PERÍODO 1]],ActividadesCom[[#This Row],[PERÍODO 2]],ActividadesCom[[#This Row],[PERÍODO 3]],ActividadesCom[[#This Row],[PERÍODO 4]],ActividadesCom[[#This Row],[PERÍODO 5]])</f>
        <v>20243</v>
      </c>
      <c r="I4034" s="6" t="s">
        <v>6340</v>
      </c>
      <c r="J4034" s="99">
        <v>20241</v>
      </c>
      <c r="K4034" s="5" t="s">
        <v>4007</v>
      </c>
      <c r="L4034" s="99">
        <f>IF(ActividadesCom[[#This Row],[NIVEL 1]]&lt;&gt;0,VLOOKUP(ActividadesCom[[#This Row],[NIVEL 1]],Catálogo!A:B,2,FALSE),"")</f>
        <v>4</v>
      </c>
      <c r="M4034" s="99">
        <v>2</v>
      </c>
      <c r="N4034" s="6" t="s">
        <v>11</v>
      </c>
      <c r="O4034" s="99">
        <v>20241</v>
      </c>
      <c r="P4034" s="5" t="s">
        <v>4009</v>
      </c>
      <c r="Q4034" s="99">
        <f>IF(ActividadesCom[[#This Row],[NIVEL 2]]&lt;&gt;0,VLOOKUP(ActividadesCom[[#This Row],[NIVEL 2]],Catálogo!A:B,2,FALSE),"")</f>
        <v>2</v>
      </c>
      <c r="R4034" s="99">
        <v>1</v>
      </c>
      <c r="S4034" s="6" t="s">
        <v>6725</v>
      </c>
      <c r="T4034" s="99">
        <v>20243</v>
      </c>
      <c r="U4034" s="5" t="s">
        <v>4007</v>
      </c>
      <c r="V4034" s="99">
        <f>IF(ActividadesCom[[#This Row],[NIVEL 3]]&lt;&gt;0,VLOOKUP(ActividadesCom[[#This Row],[NIVEL 3]],Catálogo!A:B,2,FALSE),"")</f>
        <v>4</v>
      </c>
      <c r="W4034" s="99">
        <v>1</v>
      </c>
      <c r="X4034" s="98"/>
      <c r="Y4034" s="99"/>
      <c r="Z4034" s="99"/>
      <c r="AA4034" s="99" t="str">
        <f>IF(ActividadesCom[[#This Row],[NIVEL 4]]&lt;&gt;0,VLOOKUP(ActividadesCom[[#This Row],[NIVEL 4]],Catálogo!A:B,2,FALSE),"")</f>
        <v/>
      </c>
      <c r="AB4034" s="99"/>
      <c r="AC4034" s="98"/>
      <c r="AD4034" s="99"/>
      <c r="AE4034" s="99"/>
      <c r="AF4034" s="99" t="str">
        <f>IF(ActividadesCom[[#This Row],[NIVEL 5]]&lt;&gt;0,VLOOKUP(ActividadesCom[[#This Row],[NIVEL 5]],Catálogo!A:B,2,FALSE),"")</f>
        <v/>
      </c>
      <c r="AG4034" s="99"/>
      <c r="AH4034" s="2"/>
    </row>
    <row r="4035" spans="1:34" s="151" customFormat="1" ht="30" customHeight="1" x14ac:dyDescent="0.25">
      <c r="A4035" s="149">
        <v>23470022</v>
      </c>
      <c r="B4035" s="148" t="str">
        <f>VLOOKUP(ActividadesCom[[#This Row],[NO. DE CONTROL]],'LISTADO ESTUDIANTES'!A:C,2,FALSE)</f>
        <v>TINAJERO PACHECO BRIAN AGUSTIN</v>
      </c>
      <c r="C4035" s="148" t="str">
        <f>VLOOKUP(ActividadesCom[[#This Row],[NO. DE CONTROL]],'LISTADO ESTUDIANTES'!A:C,3,FALSE)</f>
        <v>ARQUITECTURA</v>
      </c>
      <c r="D4035" s="202" t="str">
        <f>VLOOKUP(ActividadesCom[[#This Row],[NO. DE CONTROL]],'LISTADO ESTUDIANTES'!A:D,4,FALSE)</f>
        <v>ACTIVO(A)</v>
      </c>
      <c r="E4035" s="203">
        <f>SUM(ActividadesCom[[#This Row],[CRÉD. 1]],ActividadesCom[[#This Row],[CRÉD. 2]],ActividadesCom[[#This Row],[CRÉD. 3]],ActividadesCom[[#This Row],[CRÉD. 4]],ActividadesCom[[#This Row],[CRÉD. 5]])</f>
        <v>5</v>
      </c>
      <c r="F4035" s="202">
        <f>IF(ActividadesCom[[#This Row],[ÚLTIMO SEMESTRE CON CRÉDITOS]]&gt;0,ROUND(AVERAGE(ActividadesCom[[#This Row],[VALOR NIVEL 5]],ActividadesCom[[#This Row],[VALOR NIVEL 4]],ActividadesCom[[#This Row],[VALOR NIVEL 3]],ActividadesCom[[#This Row],[VALOR NIVEL 2]],ActividadesCom[[#This Row],[VALOR NIVEL 1]]),0),"")</f>
        <v>3</v>
      </c>
      <c r="G4035" s="203" t="str">
        <f>IF(ActividadesCom[[#This Row],[PROMEDIO]]="","",IF(ActividadesCom[[#This Row],[PROMEDIO]]&gt;=4,"EXCELENTE",IF(ActividadesCom[[#This Row],[PROMEDIO]]&gt;=3,"NOTABLE",IF(ActividadesCom[[#This Row],[PROMEDIO]]&gt;=2,"BUENO",IF(ActividadesCom[[#This Row],[PROMEDIO]]=1,"SUFICIENTE","")))))</f>
        <v>NOTABLE</v>
      </c>
      <c r="H4035" s="202">
        <f>MAX(ActividadesCom[[#This Row],[PERÍODO 1]],ActividadesCom[[#This Row],[PERÍODO 2]],ActividadesCom[[#This Row],[PERÍODO 3]],ActividadesCom[[#This Row],[PERÍODO 4]],ActividadesCom[[#This Row],[PERÍODO 5]])</f>
        <v>20253</v>
      </c>
      <c r="I4035" s="148" t="s">
        <v>11</v>
      </c>
      <c r="J4035" s="202">
        <v>20233</v>
      </c>
      <c r="K4035" s="149" t="s">
        <v>4008</v>
      </c>
      <c r="L4035" s="202">
        <f>IF(ActividadesCom[[#This Row],[NIVEL 1]]&lt;&gt;0,VLOOKUP(ActividadesCom[[#This Row],[NIVEL 1]],Catálogo!A:B,2,FALSE),"")</f>
        <v>3</v>
      </c>
      <c r="M4035" s="202">
        <v>1</v>
      </c>
      <c r="N4035" s="148" t="s">
        <v>6340</v>
      </c>
      <c r="O4035" s="202">
        <v>20241</v>
      </c>
      <c r="P4035" s="149" t="s">
        <v>4007</v>
      </c>
      <c r="Q4035" s="202">
        <f>IF(ActividadesCom[[#This Row],[NIVEL 2]]&lt;&gt;0,VLOOKUP(ActividadesCom[[#This Row],[NIVEL 2]],Catálogo!A:B,2,FALSE),"")</f>
        <v>4</v>
      </c>
      <c r="R4035" s="202">
        <v>2</v>
      </c>
      <c r="S4035" s="148" t="s">
        <v>6725</v>
      </c>
      <c r="T4035" s="202">
        <v>20243</v>
      </c>
      <c r="U4035" s="149" t="s">
        <v>4009</v>
      </c>
      <c r="V4035" s="202">
        <f>IF(ActividadesCom[[#This Row],[NIVEL 3]]&lt;&gt;0,VLOOKUP(ActividadesCom[[#This Row],[NIVEL 3]],Catálogo!A:B,2,FALSE),"")</f>
        <v>2</v>
      </c>
      <c r="W4035" s="202">
        <v>1</v>
      </c>
      <c r="X4035" s="148" t="s">
        <v>3518</v>
      </c>
      <c r="Y4035" s="202">
        <v>20253</v>
      </c>
      <c r="Z4035" s="149" t="s">
        <v>4007</v>
      </c>
      <c r="AA4035" s="202">
        <f>IF(ActividadesCom[[#This Row],[NIVEL 4]]&lt;&gt;0,VLOOKUP(ActividadesCom[[#This Row],[NIVEL 4]],Catálogo!A:B,2,FALSE),"")</f>
        <v>4</v>
      </c>
      <c r="AB4035" s="202">
        <v>1</v>
      </c>
      <c r="AC4035" s="208"/>
      <c r="AD4035" s="202"/>
      <c r="AE4035" s="202"/>
      <c r="AF4035" s="202" t="str">
        <f>IF(ActividadesCom[[#This Row],[NIVEL 5]]&lt;&gt;0,VLOOKUP(ActividadesCom[[#This Row],[NIVEL 5]],Catálogo!A:B,2,FALSE),"")</f>
        <v/>
      </c>
      <c r="AG4035" s="202"/>
    </row>
    <row r="4036" spans="1:34" s="151" customFormat="1" ht="30" customHeight="1" x14ac:dyDescent="0.25">
      <c r="A4036" s="149">
        <v>23470023</v>
      </c>
      <c r="B4036" s="148" t="str">
        <f>VLOOKUP(ActividadesCom[[#This Row],[NO. DE CONTROL]],'LISTADO ESTUDIANTES'!A:C,2,FALSE)</f>
        <v>ALBARRAN HUICAB HEYDI GUADALUPE</v>
      </c>
      <c r="C4036" s="148" t="str">
        <f>VLOOKUP(ActividadesCom[[#This Row],[NO. DE CONTROL]],'LISTADO ESTUDIANTES'!A:C,3,FALSE)</f>
        <v>ARQUITECTURA</v>
      </c>
      <c r="D4036" s="202" t="str">
        <f>VLOOKUP(ActividadesCom[[#This Row],[NO. DE CONTROL]],'LISTADO ESTUDIANTES'!A:D,4,FALSE)</f>
        <v>ACTIVO(A)</v>
      </c>
      <c r="E4036" s="203">
        <f>SUM(ActividadesCom[[#This Row],[CRÉD. 1]],ActividadesCom[[#This Row],[CRÉD. 2]],ActividadesCom[[#This Row],[CRÉD. 3]],ActividadesCom[[#This Row],[CRÉD. 4]],ActividadesCom[[#This Row],[CRÉD. 5]])</f>
        <v>5</v>
      </c>
      <c r="F4036" s="202">
        <f>IF(ActividadesCom[[#This Row],[ÚLTIMO SEMESTRE CON CRÉDITOS]]&gt;0,ROUND(AVERAGE(ActividadesCom[[#This Row],[VALOR NIVEL 5]],ActividadesCom[[#This Row],[VALOR NIVEL 4]],ActividadesCom[[#This Row],[VALOR NIVEL 3]],ActividadesCom[[#This Row],[VALOR NIVEL 2]],ActividadesCom[[#This Row],[VALOR NIVEL 1]]),0),"")</f>
        <v>3</v>
      </c>
      <c r="G4036" s="203" t="str">
        <f>IF(ActividadesCom[[#This Row],[PROMEDIO]]="","",IF(ActividadesCom[[#This Row],[PROMEDIO]]&gt;=4,"EXCELENTE",IF(ActividadesCom[[#This Row],[PROMEDIO]]&gt;=3,"NOTABLE",IF(ActividadesCom[[#This Row],[PROMEDIO]]&gt;=2,"BUENO",IF(ActividadesCom[[#This Row],[PROMEDIO]]=1,"SUFICIENTE","")))))</f>
        <v>NOTABLE</v>
      </c>
      <c r="H4036" s="202">
        <f>MAX(ActividadesCom[[#This Row],[PERÍODO 1]],ActividadesCom[[#This Row],[PERÍODO 2]],ActividadesCom[[#This Row],[PERÍODO 3]],ActividadesCom[[#This Row],[PERÍODO 4]],ActividadesCom[[#This Row],[PERÍODO 5]])</f>
        <v>20251</v>
      </c>
      <c r="I4036" s="148" t="s">
        <v>11</v>
      </c>
      <c r="J4036" s="202">
        <v>20233</v>
      </c>
      <c r="K4036" s="149" t="s">
        <v>4009</v>
      </c>
      <c r="L4036" s="202">
        <f>IF(ActividadesCom[[#This Row],[NIVEL 1]]&lt;&gt;0,VLOOKUP(ActividadesCom[[#This Row],[NIVEL 1]],Catálogo!A:B,2,FALSE),"")</f>
        <v>2</v>
      </c>
      <c r="M4036" s="202">
        <v>1</v>
      </c>
      <c r="N4036" s="148" t="s">
        <v>6340</v>
      </c>
      <c r="O4036" s="202">
        <v>20241</v>
      </c>
      <c r="P4036" s="149" t="s">
        <v>4007</v>
      </c>
      <c r="Q4036" s="202">
        <f>IF(ActividadesCom[[#This Row],[NIVEL 2]]&lt;&gt;0,VLOOKUP(ActividadesCom[[#This Row],[NIVEL 2]],Catálogo!A:B,2,FALSE),"")</f>
        <v>4</v>
      </c>
      <c r="R4036" s="202">
        <v>2</v>
      </c>
      <c r="S4036" s="148" t="s">
        <v>6725</v>
      </c>
      <c r="T4036" s="202">
        <v>20243</v>
      </c>
      <c r="U4036" s="149" t="s">
        <v>4007</v>
      </c>
      <c r="V4036" s="202">
        <f>IF(ActividadesCom[[#This Row],[NIVEL 3]]&lt;&gt;0,VLOOKUP(ActividadesCom[[#This Row],[NIVEL 3]],Catálogo!A:B,2,FALSE),"")</f>
        <v>4</v>
      </c>
      <c r="W4036" s="202">
        <v>1</v>
      </c>
      <c r="X4036" s="148" t="s">
        <v>3518</v>
      </c>
      <c r="Y4036" s="202">
        <v>20251</v>
      </c>
      <c r="Z4036" s="149" t="s">
        <v>4008</v>
      </c>
      <c r="AA4036" s="202">
        <f>IF(ActividadesCom[[#This Row],[NIVEL 4]]&lt;&gt;0,VLOOKUP(ActividadesCom[[#This Row],[NIVEL 4]],Catálogo!A:B,2,FALSE),"")</f>
        <v>3</v>
      </c>
      <c r="AB4036" s="202">
        <v>1</v>
      </c>
      <c r="AC4036" s="208"/>
      <c r="AD4036" s="202"/>
      <c r="AE4036" s="202"/>
      <c r="AF4036" s="202" t="str">
        <f>IF(ActividadesCom[[#This Row],[NIVEL 5]]&lt;&gt;0,VLOOKUP(ActividadesCom[[#This Row],[NIVEL 5]],Catálogo!A:B,2,FALSE),"")</f>
        <v/>
      </c>
      <c r="AG4036" s="202"/>
    </row>
    <row r="4037" spans="1:34" ht="30" hidden="1" customHeight="1" x14ac:dyDescent="0.25">
      <c r="A4037" s="5">
        <v>23470024</v>
      </c>
      <c r="B4037" s="6" t="str">
        <f>VLOOKUP(ActividadesCom[[#This Row],[NO. DE CONTROL]],'LISTADO ESTUDIANTES'!A:C,2,FALSE)</f>
        <v>MISS MIS IRVING JESUS</v>
      </c>
      <c r="C4037" s="6" t="str">
        <f>VLOOKUP(ActividadesCom[[#This Row],[NO. DE CONTROL]],'LISTADO ESTUDIANTES'!A:C,3,FALSE)</f>
        <v>ARQUITECTURA</v>
      </c>
      <c r="D4037" s="99" t="str">
        <f>VLOOKUP(ActividadesCom[[#This Row],[NO. DE CONTROL]],'LISTADO ESTUDIANTES'!A:D,4,FALSE)</f>
        <v>EGRESADO(A)</v>
      </c>
      <c r="E4037" s="96">
        <f>SUM(ActividadesCom[[#This Row],[CRÉD. 1]],ActividadesCom[[#This Row],[CRÉD. 2]],ActividadesCom[[#This Row],[CRÉD. 3]],ActividadesCom[[#This Row],[CRÉD. 4]],ActividadesCom[[#This Row],[CRÉD. 5]])</f>
        <v>1</v>
      </c>
      <c r="F4037" s="99">
        <f>IF(ActividadesCom[[#This Row],[ÚLTIMO SEMESTRE CON CRÉDITOS]]&gt;0,ROUND(AVERAGE(ActividadesCom[[#This Row],[VALOR NIVEL 5]],ActividadesCom[[#This Row],[VALOR NIVEL 4]],ActividadesCom[[#This Row],[VALOR NIVEL 3]],ActividadesCom[[#This Row],[VALOR NIVEL 2]],ActividadesCom[[#This Row],[VALOR NIVEL 1]]),0),"")</f>
        <v>3</v>
      </c>
      <c r="G4037" s="96" t="str">
        <f>IF(ActividadesCom[[#This Row],[PROMEDIO]]="","",IF(ActividadesCom[[#This Row],[PROMEDIO]]&gt;=4,"EXCELENTE",IF(ActividadesCom[[#This Row],[PROMEDIO]]&gt;=3,"NOTABLE",IF(ActividadesCom[[#This Row],[PROMEDIO]]&gt;=2,"BUENO",IF(ActividadesCom[[#This Row],[PROMEDIO]]=1,"SUFICIENTE","")))))</f>
        <v>NOTABLE</v>
      </c>
      <c r="H4037" s="99">
        <f>MAX(ActividadesCom[[#This Row],[PERÍODO 1]],ActividadesCom[[#This Row],[PERÍODO 2]],ActividadesCom[[#This Row],[PERÍODO 3]],ActividadesCom[[#This Row],[PERÍODO 4]],ActividadesCom[[#This Row],[PERÍODO 5]])</f>
        <v>20233</v>
      </c>
      <c r="I4037" s="6" t="s">
        <v>31</v>
      </c>
      <c r="J4037" s="99">
        <v>20233</v>
      </c>
      <c r="K4037" s="5" t="s">
        <v>4008</v>
      </c>
      <c r="L4037" s="99">
        <f>IF(ActividadesCom[[#This Row],[NIVEL 1]]&lt;&gt;0,VLOOKUP(ActividadesCom[[#This Row],[NIVEL 1]],Catálogo!A:B,2,FALSE),"")</f>
        <v>3</v>
      </c>
      <c r="M4037" s="99">
        <v>1</v>
      </c>
      <c r="N4037" s="98"/>
      <c r="O4037" s="99"/>
      <c r="P4037" s="99"/>
      <c r="Q4037" s="99" t="str">
        <f>IF(ActividadesCom[[#This Row],[NIVEL 2]]&lt;&gt;0,VLOOKUP(ActividadesCom[[#This Row],[NIVEL 2]],Catálogo!A:B,2,FALSE),"")</f>
        <v/>
      </c>
      <c r="R4037" s="99"/>
      <c r="S4037" s="98"/>
      <c r="T4037" s="99"/>
      <c r="U4037" s="99"/>
      <c r="V4037" s="99" t="str">
        <f>IF(ActividadesCom[[#This Row],[NIVEL 3]]&lt;&gt;0,VLOOKUP(ActividadesCom[[#This Row],[NIVEL 3]],Catálogo!A:B,2,FALSE),"")</f>
        <v/>
      </c>
      <c r="W4037" s="99"/>
      <c r="X4037" s="98"/>
      <c r="Y4037" s="99"/>
      <c r="Z4037" s="99"/>
      <c r="AA4037" s="99" t="str">
        <f>IF(ActividadesCom[[#This Row],[NIVEL 4]]&lt;&gt;0,VLOOKUP(ActividadesCom[[#This Row],[NIVEL 4]],Catálogo!A:B,2,FALSE),"")</f>
        <v/>
      </c>
      <c r="AB4037" s="99"/>
      <c r="AC4037" s="98"/>
      <c r="AD4037" s="99"/>
      <c r="AE4037" s="99"/>
      <c r="AF4037" s="99" t="str">
        <f>IF(ActividadesCom[[#This Row],[NIVEL 5]]&lt;&gt;0,VLOOKUP(ActividadesCom[[#This Row],[NIVEL 5]],Catálogo!A:B,2,FALSE),"")</f>
        <v/>
      </c>
      <c r="AG4037" s="99"/>
      <c r="AH4037" s="2"/>
    </row>
    <row r="4038" spans="1:34" ht="30" hidden="1" customHeight="1" x14ac:dyDescent="0.25">
      <c r="A4038" s="5">
        <v>23470025</v>
      </c>
      <c r="B4038" s="6" t="str">
        <f>VLOOKUP(ActividadesCom[[#This Row],[NO. DE CONTROL]],'LISTADO ESTUDIANTES'!A:C,2,FALSE)</f>
        <v>CHE TAMAY JASSIEL ALEXANDER</v>
      </c>
      <c r="C4038" s="6" t="str">
        <f>VLOOKUP(ActividadesCom[[#This Row],[NO. DE CONTROL]],'LISTADO ESTUDIANTES'!A:C,3,FALSE)</f>
        <v>ARQUITECTURA</v>
      </c>
      <c r="D4038" s="99" t="str">
        <f>VLOOKUP(ActividadesCom[[#This Row],[NO. DE CONTROL]],'LISTADO ESTUDIANTES'!A:D,4,FALSE)</f>
        <v>EGRESADO(A)</v>
      </c>
      <c r="E4038" s="96">
        <f>SUM(ActividadesCom[[#This Row],[CRÉD. 1]],ActividadesCom[[#This Row],[CRÉD. 2]],ActividadesCom[[#This Row],[CRÉD. 3]],ActividadesCom[[#This Row],[CRÉD. 4]],ActividadesCom[[#This Row],[CRÉD. 5]])</f>
        <v>0</v>
      </c>
      <c r="F4038" s="99" t="str">
        <f>IF(ActividadesCom[[#This Row],[ÚLTIMO SEMESTRE CON CRÉDITOS]]&gt;0,ROUND(AVERAGE(ActividadesCom[[#This Row],[VALOR NIVEL 5]],ActividadesCom[[#This Row],[VALOR NIVEL 4]],ActividadesCom[[#This Row],[VALOR NIVEL 3]],ActividadesCom[[#This Row],[VALOR NIVEL 2]],ActividadesCom[[#This Row],[VALOR NIVEL 1]]),0),"")</f>
        <v/>
      </c>
      <c r="G4038" s="96" t="str">
        <f>IF(ActividadesCom[[#This Row],[PROMEDIO]]="","",IF(ActividadesCom[[#This Row],[PROMEDIO]]&gt;=4,"EXCELENTE",IF(ActividadesCom[[#This Row],[PROMEDIO]]&gt;=3,"NOTABLE",IF(ActividadesCom[[#This Row],[PROMEDIO]]&gt;=2,"BUENO",IF(ActividadesCom[[#This Row],[PROMEDIO]]=1,"SUFICIENTE","")))))</f>
        <v/>
      </c>
      <c r="H4038" s="99">
        <f>MAX(ActividadesCom[[#This Row],[PERÍODO 1]],ActividadesCom[[#This Row],[PERÍODO 2]],ActividadesCom[[#This Row],[PERÍODO 3]],ActividadesCom[[#This Row],[PERÍODO 4]],ActividadesCom[[#This Row],[PERÍODO 5]])</f>
        <v>0</v>
      </c>
      <c r="I4038" s="6"/>
      <c r="J4038" s="99"/>
      <c r="K4038" s="5"/>
      <c r="L4038" s="99" t="str">
        <f>IF(ActividadesCom[[#This Row],[NIVEL 1]]&lt;&gt;0,VLOOKUP(ActividadesCom[[#This Row],[NIVEL 1]],Catálogo!A:B,2,FALSE),"")</f>
        <v/>
      </c>
      <c r="M4038" s="99"/>
      <c r="N4038" s="98"/>
      <c r="O4038" s="99"/>
      <c r="P4038" s="99"/>
      <c r="Q4038" s="99" t="str">
        <f>IF(ActividadesCom[[#This Row],[NIVEL 2]]&lt;&gt;0,VLOOKUP(ActividadesCom[[#This Row],[NIVEL 2]],Catálogo!A:B,2,FALSE),"")</f>
        <v/>
      </c>
      <c r="R4038" s="99"/>
      <c r="S4038" s="98"/>
      <c r="T4038" s="99"/>
      <c r="U4038" s="99"/>
      <c r="V4038" s="99" t="str">
        <f>IF(ActividadesCom[[#This Row],[NIVEL 3]]&lt;&gt;0,VLOOKUP(ActividadesCom[[#This Row],[NIVEL 3]],Catálogo!A:B,2,FALSE),"")</f>
        <v/>
      </c>
      <c r="W4038" s="99"/>
      <c r="X4038" s="98"/>
      <c r="Y4038" s="99"/>
      <c r="Z4038" s="99"/>
      <c r="AA4038" s="99" t="str">
        <f>IF(ActividadesCom[[#This Row],[NIVEL 4]]&lt;&gt;0,VLOOKUP(ActividadesCom[[#This Row],[NIVEL 4]],Catálogo!A:B,2,FALSE),"")</f>
        <v/>
      </c>
      <c r="AB4038" s="99"/>
      <c r="AC4038" s="98"/>
      <c r="AD4038" s="99"/>
      <c r="AE4038" s="99"/>
      <c r="AF4038" s="99" t="str">
        <f>IF(ActividadesCom[[#This Row],[NIVEL 5]]&lt;&gt;0,VLOOKUP(ActividadesCom[[#This Row],[NIVEL 5]],Catálogo!A:B,2,FALSE),"")</f>
        <v/>
      </c>
      <c r="AG4038" s="99"/>
      <c r="AH4038" s="2"/>
    </row>
    <row r="4039" spans="1:34" ht="30" hidden="1" customHeight="1" x14ac:dyDescent="0.25">
      <c r="A4039" s="5">
        <v>23470026</v>
      </c>
      <c r="B4039" s="6" t="str">
        <f>VLOOKUP(ActividadesCom[[#This Row],[NO. DE CONTROL]],'LISTADO ESTUDIANTES'!A:C,2,FALSE)</f>
        <v>BUENFIL BUENFIL MARIELY YARETH</v>
      </c>
      <c r="C4039" s="6" t="str">
        <f>VLOOKUP(ActividadesCom[[#This Row],[NO. DE CONTROL]],'LISTADO ESTUDIANTES'!A:C,3,FALSE)</f>
        <v>ARQUITECTURA</v>
      </c>
      <c r="D4039" s="99" t="str">
        <f>VLOOKUP(ActividadesCom[[#This Row],[NO. DE CONTROL]],'LISTADO ESTUDIANTES'!A:D,4,FALSE)</f>
        <v>EGRESADO(A)</v>
      </c>
      <c r="E4039" s="96">
        <f>SUM(ActividadesCom[[#This Row],[CRÉD. 1]],ActividadesCom[[#This Row],[CRÉD. 2]],ActividadesCom[[#This Row],[CRÉD. 3]],ActividadesCom[[#This Row],[CRÉD. 4]],ActividadesCom[[#This Row],[CRÉD. 5]])</f>
        <v>0</v>
      </c>
      <c r="F4039" s="99" t="str">
        <f>IF(ActividadesCom[[#This Row],[ÚLTIMO SEMESTRE CON CRÉDITOS]]&gt;0,ROUND(AVERAGE(ActividadesCom[[#This Row],[VALOR NIVEL 5]],ActividadesCom[[#This Row],[VALOR NIVEL 4]],ActividadesCom[[#This Row],[VALOR NIVEL 3]],ActividadesCom[[#This Row],[VALOR NIVEL 2]],ActividadesCom[[#This Row],[VALOR NIVEL 1]]),0),"")</f>
        <v/>
      </c>
      <c r="G4039" s="96" t="str">
        <f>IF(ActividadesCom[[#This Row],[PROMEDIO]]="","",IF(ActividadesCom[[#This Row],[PROMEDIO]]&gt;=4,"EXCELENTE",IF(ActividadesCom[[#This Row],[PROMEDIO]]&gt;=3,"NOTABLE",IF(ActividadesCom[[#This Row],[PROMEDIO]]&gt;=2,"BUENO",IF(ActividadesCom[[#This Row],[PROMEDIO]]=1,"SUFICIENTE","")))))</f>
        <v/>
      </c>
      <c r="H4039" s="99">
        <f>MAX(ActividadesCom[[#This Row],[PERÍODO 1]],ActividadesCom[[#This Row],[PERÍODO 2]],ActividadesCom[[#This Row],[PERÍODO 3]],ActividadesCom[[#This Row],[PERÍODO 4]],ActividadesCom[[#This Row],[PERÍODO 5]])</f>
        <v>0</v>
      </c>
      <c r="I4039" s="6"/>
      <c r="J4039" s="99"/>
      <c r="K4039" s="5"/>
      <c r="L4039" s="99" t="str">
        <f>IF(ActividadesCom[[#This Row],[NIVEL 1]]&lt;&gt;0,VLOOKUP(ActividadesCom[[#This Row],[NIVEL 1]],Catálogo!A:B,2,FALSE),"")</f>
        <v/>
      </c>
      <c r="M4039" s="99"/>
      <c r="N4039" s="98"/>
      <c r="O4039" s="99"/>
      <c r="P4039" s="99"/>
      <c r="Q4039" s="99" t="str">
        <f>IF(ActividadesCom[[#This Row],[NIVEL 2]]&lt;&gt;0,VLOOKUP(ActividadesCom[[#This Row],[NIVEL 2]],Catálogo!A:B,2,FALSE),"")</f>
        <v/>
      </c>
      <c r="R4039" s="99"/>
      <c r="S4039" s="98"/>
      <c r="T4039" s="99"/>
      <c r="U4039" s="99"/>
      <c r="V4039" s="99" t="str">
        <f>IF(ActividadesCom[[#This Row],[NIVEL 3]]&lt;&gt;0,VLOOKUP(ActividadesCom[[#This Row],[NIVEL 3]],Catálogo!A:B,2,FALSE),"")</f>
        <v/>
      </c>
      <c r="W4039" s="99"/>
      <c r="X4039" s="98"/>
      <c r="Y4039" s="99"/>
      <c r="Z4039" s="99"/>
      <c r="AA4039" s="99" t="str">
        <f>IF(ActividadesCom[[#This Row],[NIVEL 4]]&lt;&gt;0,VLOOKUP(ActividadesCom[[#This Row],[NIVEL 4]],Catálogo!A:B,2,FALSE),"")</f>
        <v/>
      </c>
      <c r="AB4039" s="99"/>
      <c r="AC4039" s="98"/>
      <c r="AD4039" s="99"/>
      <c r="AE4039" s="99"/>
      <c r="AF4039" s="99" t="str">
        <f>IF(ActividadesCom[[#This Row],[NIVEL 5]]&lt;&gt;0,VLOOKUP(ActividadesCom[[#This Row],[NIVEL 5]],Catálogo!A:B,2,FALSE),"")</f>
        <v/>
      </c>
      <c r="AG4039" s="99"/>
      <c r="AH4039" s="2"/>
    </row>
    <row r="4040" spans="1:34" ht="30" customHeight="1" x14ac:dyDescent="0.25">
      <c r="A4040" s="5">
        <v>23470027</v>
      </c>
      <c r="B4040" s="6" t="str">
        <f>VLOOKUP(ActividadesCom[[#This Row],[NO. DE CONTROL]],'LISTADO ESTUDIANTES'!A:C,2,FALSE)</f>
        <v>CHI XIU NAYSETH AIRIS</v>
      </c>
      <c r="C4040" s="6" t="str">
        <f>VLOOKUP(ActividadesCom[[#This Row],[NO. DE CONTROL]],'LISTADO ESTUDIANTES'!A:C,3,FALSE)</f>
        <v>ARQUITECTURA</v>
      </c>
      <c r="D4040" s="99" t="str">
        <f>VLOOKUP(ActividadesCom[[#This Row],[NO. DE CONTROL]],'LISTADO ESTUDIANTES'!A:D,4,FALSE)</f>
        <v>ACTIVO(A)</v>
      </c>
      <c r="E4040" s="96">
        <f>SUM(ActividadesCom[[#This Row],[CRÉD. 1]],ActividadesCom[[#This Row],[CRÉD. 2]],ActividadesCom[[#This Row],[CRÉD. 3]],ActividadesCom[[#This Row],[CRÉD. 4]],ActividadesCom[[#This Row],[CRÉD. 5]])</f>
        <v>3</v>
      </c>
      <c r="F4040" s="99">
        <f>IF(ActividadesCom[[#This Row],[ÚLTIMO SEMESTRE CON CRÉDITOS]]&gt;0,ROUND(AVERAGE(ActividadesCom[[#This Row],[VALOR NIVEL 5]],ActividadesCom[[#This Row],[VALOR NIVEL 4]],ActividadesCom[[#This Row],[VALOR NIVEL 3]],ActividadesCom[[#This Row],[VALOR NIVEL 2]],ActividadesCom[[#This Row],[VALOR NIVEL 1]]),0),"")</f>
        <v>3</v>
      </c>
      <c r="G4040" s="96" t="str">
        <f>IF(ActividadesCom[[#This Row],[PROMEDIO]]="","",IF(ActividadesCom[[#This Row],[PROMEDIO]]&gt;=4,"EXCELENTE",IF(ActividadesCom[[#This Row],[PROMEDIO]]&gt;=3,"NOTABLE",IF(ActividadesCom[[#This Row],[PROMEDIO]]&gt;=2,"BUENO",IF(ActividadesCom[[#This Row],[PROMEDIO]]=1,"SUFICIENTE","")))))</f>
        <v>NOTABLE</v>
      </c>
      <c r="H4040" s="99">
        <f>MAX(ActividadesCom[[#This Row],[PERÍODO 1]],ActividadesCom[[#This Row],[PERÍODO 2]],ActividadesCom[[#This Row],[PERÍODO 3]],ActividadesCom[[#This Row],[PERÍODO 4]],ActividadesCom[[#This Row],[PERÍODO 5]])</f>
        <v>20251</v>
      </c>
      <c r="I4040" s="6" t="s">
        <v>11</v>
      </c>
      <c r="J4040" s="99">
        <v>20233</v>
      </c>
      <c r="K4040" s="5" t="s">
        <v>4008</v>
      </c>
      <c r="L4040" s="99">
        <f>IF(ActividadesCom[[#This Row],[NIVEL 1]]&lt;&gt;0,VLOOKUP(ActividadesCom[[#This Row],[NIVEL 1]],Catálogo!A:B,2,FALSE),"")</f>
        <v>3</v>
      </c>
      <c r="M4040" s="99">
        <v>1</v>
      </c>
      <c r="N4040" s="6" t="s">
        <v>6725</v>
      </c>
      <c r="O4040" s="99">
        <v>20243</v>
      </c>
      <c r="P4040" s="5" t="s">
        <v>4007</v>
      </c>
      <c r="Q4040" s="99">
        <f>IF(ActividadesCom[[#This Row],[NIVEL 2]]&lt;&gt;0,VLOOKUP(ActividadesCom[[#This Row],[NIVEL 2]],Catálogo!A:B,2,FALSE),"")</f>
        <v>4</v>
      </c>
      <c r="R4040" s="99">
        <v>1</v>
      </c>
      <c r="S4040" s="6" t="s">
        <v>3518</v>
      </c>
      <c r="T4040" s="99">
        <v>20251</v>
      </c>
      <c r="U4040" s="5" t="s">
        <v>4021</v>
      </c>
      <c r="V4040" s="99">
        <f>IF(ActividadesCom[[#This Row],[NIVEL 3]]&lt;&gt;0,VLOOKUP(ActividadesCom[[#This Row],[NIVEL 3]],Catálogo!A:B,2,FALSE),"")</f>
        <v>2</v>
      </c>
      <c r="W4040" s="99">
        <v>1</v>
      </c>
      <c r="X4040" s="98"/>
      <c r="Y4040" s="99"/>
      <c r="Z4040" s="99"/>
      <c r="AA4040" s="99" t="str">
        <f>IF(ActividadesCom[[#This Row],[NIVEL 4]]&lt;&gt;0,VLOOKUP(ActividadesCom[[#This Row],[NIVEL 4]],Catálogo!A:B,2,FALSE),"")</f>
        <v/>
      </c>
      <c r="AB4040" s="99"/>
      <c r="AC4040" s="98"/>
      <c r="AD4040" s="99"/>
      <c r="AE4040" s="99"/>
      <c r="AF4040" s="99" t="str">
        <f>IF(ActividadesCom[[#This Row],[NIVEL 5]]&lt;&gt;0,VLOOKUP(ActividadesCom[[#This Row],[NIVEL 5]],Catálogo!A:B,2,FALSE),"")</f>
        <v/>
      </c>
      <c r="AG4040" s="99"/>
      <c r="AH4040" s="2"/>
    </row>
    <row r="4041" spans="1:34" s="151" customFormat="1" ht="30" customHeight="1" x14ac:dyDescent="0.25">
      <c r="A4041" s="149">
        <v>23470028</v>
      </c>
      <c r="B4041" s="148" t="str">
        <f>VLOOKUP(ActividadesCom[[#This Row],[NO. DE CONTROL]],'LISTADO ESTUDIANTES'!A:C,2,FALSE)</f>
        <v>DE LA CRUZ MENDES FABIAN BENJAMIN</v>
      </c>
      <c r="C4041" s="148" t="str">
        <f>VLOOKUP(ActividadesCom[[#This Row],[NO. DE CONTROL]],'LISTADO ESTUDIANTES'!A:C,3,FALSE)</f>
        <v>ARQUITECTURA</v>
      </c>
      <c r="D4041" s="202" t="str">
        <f>VLOOKUP(ActividadesCom[[#This Row],[NO. DE CONTROL]],'LISTADO ESTUDIANTES'!A:D,4,FALSE)</f>
        <v>ACTIVO(A)</v>
      </c>
      <c r="E4041" s="203">
        <f>SUM(ActividadesCom[[#This Row],[CRÉD. 1]],ActividadesCom[[#This Row],[CRÉD. 2]],ActividadesCom[[#This Row],[CRÉD. 3]],ActividadesCom[[#This Row],[CRÉD. 4]],ActividadesCom[[#This Row],[CRÉD. 5]])</f>
        <v>5</v>
      </c>
      <c r="F4041" s="202">
        <f>IF(ActividadesCom[[#This Row],[ÚLTIMO SEMESTRE CON CRÉDITOS]]&gt;0,ROUND(AVERAGE(ActividadesCom[[#This Row],[VALOR NIVEL 5]],ActividadesCom[[#This Row],[VALOR NIVEL 4]],ActividadesCom[[#This Row],[VALOR NIVEL 3]],ActividadesCom[[#This Row],[VALOR NIVEL 2]],ActividadesCom[[#This Row],[VALOR NIVEL 1]]),0),"")</f>
        <v>3</v>
      </c>
      <c r="G4041" s="203" t="str">
        <f>IF(ActividadesCom[[#This Row],[PROMEDIO]]="","",IF(ActividadesCom[[#This Row],[PROMEDIO]]&gt;=4,"EXCELENTE",IF(ActividadesCom[[#This Row],[PROMEDIO]]&gt;=3,"NOTABLE",IF(ActividadesCom[[#This Row],[PROMEDIO]]&gt;=2,"BUENO",IF(ActividadesCom[[#This Row],[PROMEDIO]]=1,"SUFICIENTE","")))))</f>
        <v>NOTABLE</v>
      </c>
      <c r="H4041" s="202">
        <f>MAX(ActividadesCom[[#This Row],[PERÍODO 1]],ActividadesCom[[#This Row],[PERÍODO 2]],ActividadesCom[[#This Row],[PERÍODO 3]],ActividadesCom[[#This Row],[PERÍODO 4]],ActividadesCom[[#This Row],[PERÍODO 5]])</f>
        <v>20243</v>
      </c>
      <c r="I4041" s="148" t="s">
        <v>31</v>
      </c>
      <c r="J4041" s="202">
        <v>20233</v>
      </c>
      <c r="K4041" s="149" t="s">
        <v>4007</v>
      </c>
      <c r="L4041" s="202">
        <f>IF(ActividadesCom[[#This Row],[NIVEL 1]]&lt;&gt;0,VLOOKUP(ActividadesCom[[#This Row],[NIVEL 1]],Catálogo!A:B,2,FALSE),"")</f>
        <v>4</v>
      </c>
      <c r="M4041" s="202">
        <v>1</v>
      </c>
      <c r="N4041" s="148" t="s">
        <v>6340</v>
      </c>
      <c r="O4041" s="202">
        <v>20241</v>
      </c>
      <c r="P4041" s="149" t="s">
        <v>4007</v>
      </c>
      <c r="Q4041" s="202">
        <f>IF(ActividadesCom[[#This Row],[NIVEL 2]]&lt;&gt;0,VLOOKUP(ActividadesCom[[#This Row],[NIVEL 2]],Catálogo!A:B,2,FALSE),"")</f>
        <v>4</v>
      </c>
      <c r="R4041" s="202">
        <v>2</v>
      </c>
      <c r="S4041" s="148" t="s">
        <v>47</v>
      </c>
      <c r="T4041" s="202">
        <v>20241</v>
      </c>
      <c r="U4041" s="149" t="s">
        <v>4022</v>
      </c>
      <c r="V4041" s="202">
        <f>IF(ActividadesCom[[#This Row],[NIVEL 3]]&lt;&gt;0,VLOOKUP(ActividadesCom[[#This Row],[NIVEL 3]],Catálogo!A:B,2,FALSE),"")</f>
        <v>1</v>
      </c>
      <c r="W4041" s="202">
        <v>1</v>
      </c>
      <c r="X4041" s="148" t="s">
        <v>6725</v>
      </c>
      <c r="Y4041" s="202">
        <v>20243</v>
      </c>
      <c r="Z4041" s="149" t="s">
        <v>4008</v>
      </c>
      <c r="AA4041" s="202">
        <f>IF(ActividadesCom[[#This Row],[NIVEL 4]]&lt;&gt;0,VLOOKUP(ActividadesCom[[#This Row],[NIVEL 4]],Catálogo!A:B,2,FALSE),"")</f>
        <v>3</v>
      </c>
      <c r="AB4041" s="202">
        <v>1</v>
      </c>
      <c r="AC4041" s="208"/>
      <c r="AD4041" s="202"/>
      <c r="AE4041" s="202"/>
      <c r="AF4041" s="202" t="str">
        <f>IF(ActividadesCom[[#This Row],[NIVEL 5]]&lt;&gt;0,VLOOKUP(ActividadesCom[[#This Row],[NIVEL 5]],Catálogo!A:B,2,FALSE),"")</f>
        <v/>
      </c>
      <c r="AG4041" s="202"/>
    </row>
    <row r="4042" spans="1:34" ht="30" hidden="1" customHeight="1" x14ac:dyDescent="0.25">
      <c r="A4042" s="5">
        <v>23470029</v>
      </c>
      <c r="B4042" s="6" t="str">
        <f>VLOOKUP(ActividadesCom[[#This Row],[NO. DE CONTROL]],'LISTADO ESTUDIANTES'!A:C,2,FALSE)</f>
        <v>TEC MORENO MAURICIO DE JESUS</v>
      </c>
      <c r="C4042" s="6" t="str">
        <f>VLOOKUP(ActividadesCom[[#This Row],[NO. DE CONTROL]],'LISTADO ESTUDIANTES'!A:C,3,FALSE)</f>
        <v>ARQUITECTURA</v>
      </c>
      <c r="D4042" s="99" t="str">
        <f>VLOOKUP(ActividadesCom[[#This Row],[NO. DE CONTROL]],'LISTADO ESTUDIANTES'!A:D,4,FALSE)</f>
        <v>EGRESADO(A)</v>
      </c>
      <c r="E4042" s="96">
        <f>SUM(ActividadesCom[[#This Row],[CRÉD. 1]],ActividadesCom[[#This Row],[CRÉD. 2]],ActividadesCom[[#This Row],[CRÉD. 3]],ActividadesCom[[#This Row],[CRÉD. 4]],ActividadesCom[[#This Row],[CRÉD. 5]])</f>
        <v>2</v>
      </c>
      <c r="F4042" s="99">
        <f>IF(ActividadesCom[[#This Row],[ÚLTIMO SEMESTRE CON CRÉDITOS]]&gt;0,ROUND(AVERAGE(ActividadesCom[[#This Row],[VALOR NIVEL 5]],ActividadesCom[[#This Row],[VALOR NIVEL 4]],ActividadesCom[[#This Row],[VALOR NIVEL 3]],ActividadesCom[[#This Row],[VALOR NIVEL 2]],ActividadesCom[[#This Row],[VALOR NIVEL 1]]),0),"")</f>
        <v>2</v>
      </c>
      <c r="G4042" s="96" t="str">
        <f>IF(ActividadesCom[[#This Row],[PROMEDIO]]="","",IF(ActividadesCom[[#This Row],[PROMEDIO]]&gt;=4,"EXCELENTE",IF(ActividadesCom[[#This Row],[PROMEDIO]]&gt;=3,"NOTABLE",IF(ActividadesCom[[#This Row],[PROMEDIO]]&gt;=2,"BUENO",IF(ActividadesCom[[#This Row],[PROMEDIO]]=1,"SUFICIENTE","")))))</f>
        <v>BUENO</v>
      </c>
      <c r="H4042" s="99">
        <f>MAX(ActividadesCom[[#This Row],[PERÍODO 1]],ActividadesCom[[#This Row],[PERÍODO 2]],ActividadesCom[[#This Row],[PERÍODO 3]],ActividadesCom[[#This Row],[PERÍODO 4]],ActividadesCom[[#This Row],[PERÍODO 5]])</f>
        <v>20241</v>
      </c>
      <c r="I4042" s="6" t="s">
        <v>31</v>
      </c>
      <c r="J4042" s="99">
        <v>20233</v>
      </c>
      <c r="K4042" s="5" t="s">
        <v>4008</v>
      </c>
      <c r="L4042" s="99">
        <f>IF(ActividadesCom[[#This Row],[NIVEL 1]]&lt;&gt;0,VLOOKUP(ActividadesCom[[#This Row],[NIVEL 1]],Catálogo!A:B,2,FALSE),"")</f>
        <v>3</v>
      </c>
      <c r="M4042" s="99">
        <v>1</v>
      </c>
      <c r="N4042" s="6" t="s">
        <v>47</v>
      </c>
      <c r="O4042" s="99">
        <v>20241</v>
      </c>
      <c r="P4042" s="5" t="s">
        <v>4022</v>
      </c>
      <c r="Q4042" s="99">
        <f>IF(ActividadesCom[[#This Row],[NIVEL 2]]&lt;&gt;0,VLOOKUP(ActividadesCom[[#This Row],[NIVEL 2]],Catálogo!A:B,2,FALSE),"")</f>
        <v>1</v>
      </c>
      <c r="R4042" s="99">
        <v>1</v>
      </c>
      <c r="S4042" s="98"/>
      <c r="T4042" s="99"/>
      <c r="U4042" s="99"/>
      <c r="V4042" s="99" t="str">
        <f>IF(ActividadesCom[[#This Row],[NIVEL 3]]&lt;&gt;0,VLOOKUP(ActividadesCom[[#This Row],[NIVEL 3]],Catálogo!A:B,2,FALSE),"")</f>
        <v/>
      </c>
      <c r="W4042" s="99"/>
      <c r="X4042" s="98"/>
      <c r="Y4042" s="99"/>
      <c r="Z4042" s="99"/>
      <c r="AA4042" s="99" t="str">
        <f>IF(ActividadesCom[[#This Row],[NIVEL 4]]&lt;&gt;0,VLOOKUP(ActividadesCom[[#This Row],[NIVEL 4]],Catálogo!A:B,2,FALSE),"")</f>
        <v/>
      </c>
      <c r="AB4042" s="99"/>
      <c r="AC4042" s="98"/>
      <c r="AD4042" s="99"/>
      <c r="AE4042" s="99"/>
      <c r="AF4042" s="99" t="str">
        <f>IF(ActividadesCom[[#This Row],[NIVEL 5]]&lt;&gt;0,VLOOKUP(ActividadesCom[[#This Row],[NIVEL 5]],Catálogo!A:B,2,FALSE),"")</f>
        <v/>
      </c>
      <c r="AG4042" s="99"/>
      <c r="AH4042" s="2"/>
    </row>
    <row r="4043" spans="1:34" s="151" customFormat="1" ht="30" customHeight="1" x14ac:dyDescent="0.25">
      <c r="A4043" s="149">
        <v>23470030</v>
      </c>
      <c r="B4043" s="148" t="str">
        <f>VLOOKUP(ActividadesCom[[#This Row],[NO. DE CONTROL]],'LISTADO ESTUDIANTES'!A:C,2,FALSE)</f>
        <v>VILLASEÑOR MUÑOZ JOCELYN DE JESUS</v>
      </c>
      <c r="C4043" s="148" t="str">
        <f>VLOOKUP(ActividadesCom[[#This Row],[NO. DE CONTROL]],'LISTADO ESTUDIANTES'!A:C,3,FALSE)</f>
        <v>ARQUITECTURA</v>
      </c>
      <c r="D4043" s="202" t="str">
        <f>VLOOKUP(ActividadesCom[[#This Row],[NO. DE CONTROL]],'LISTADO ESTUDIANTES'!A:D,4,FALSE)</f>
        <v>ACTIVO(A)</v>
      </c>
      <c r="E4043" s="203">
        <f>SUM(ActividadesCom[[#This Row],[CRÉD. 1]],ActividadesCom[[#This Row],[CRÉD. 2]],ActividadesCom[[#This Row],[CRÉD. 3]],ActividadesCom[[#This Row],[CRÉD. 4]],ActividadesCom[[#This Row],[CRÉD. 5]])</f>
        <v>5</v>
      </c>
      <c r="F4043" s="202">
        <f>IF(ActividadesCom[[#This Row],[ÚLTIMO SEMESTRE CON CRÉDITOS]]&gt;0,ROUND(AVERAGE(ActividadesCom[[#This Row],[VALOR NIVEL 5]],ActividadesCom[[#This Row],[VALOR NIVEL 4]],ActividadesCom[[#This Row],[VALOR NIVEL 3]],ActividadesCom[[#This Row],[VALOR NIVEL 2]],ActividadesCom[[#This Row],[VALOR NIVEL 1]]),0),"")</f>
        <v>3</v>
      </c>
      <c r="G4043" s="203" t="str">
        <f>IF(ActividadesCom[[#This Row],[PROMEDIO]]="","",IF(ActividadesCom[[#This Row],[PROMEDIO]]&gt;=4,"EXCELENTE",IF(ActividadesCom[[#This Row],[PROMEDIO]]&gt;=3,"NOTABLE",IF(ActividadesCom[[#This Row],[PROMEDIO]]&gt;=2,"BUENO",IF(ActividadesCom[[#This Row],[PROMEDIO]]=1,"SUFICIENTE","")))))</f>
        <v>NOTABLE</v>
      </c>
      <c r="H4043" s="202">
        <f>MAX(ActividadesCom[[#This Row],[PERÍODO 1]],ActividadesCom[[#This Row],[PERÍODO 2]],ActividadesCom[[#This Row],[PERÍODO 3]],ActividadesCom[[#This Row],[PERÍODO 4]],ActividadesCom[[#This Row],[PERÍODO 5]])</f>
        <v>20243</v>
      </c>
      <c r="I4043" s="148" t="s">
        <v>11</v>
      </c>
      <c r="J4043" s="202">
        <v>20233</v>
      </c>
      <c r="K4043" s="149" t="s">
        <v>4008</v>
      </c>
      <c r="L4043" s="202">
        <f>IF(ActividadesCom[[#This Row],[NIVEL 1]]&lt;&gt;0,VLOOKUP(ActividadesCom[[#This Row],[NIVEL 1]],Catálogo!A:B,2,FALSE),"")</f>
        <v>3</v>
      </c>
      <c r="M4043" s="202">
        <v>1</v>
      </c>
      <c r="N4043" s="148" t="s">
        <v>6340</v>
      </c>
      <c r="O4043" s="202">
        <v>20241</v>
      </c>
      <c r="P4043" s="149" t="s">
        <v>4007</v>
      </c>
      <c r="Q4043" s="202">
        <f>IF(ActividadesCom[[#This Row],[NIVEL 2]]&lt;&gt;0,VLOOKUP(ActividadesCom[[#This Row],[NIVEL 2]],Catálogo!A:B,2,FALSE),"")</f>
        <v>4</v>
      </c>
      <c r="R4043" s="202">
        <v>2</v>
      </c>
      <c r="S4043" s="148" t="s">
        <v>4815</v>
      </c>
      <c r="T4043" s="202">
        <v>20241</v>
      </c>
      <c r="U4043" s="149" t="s">
        <v>4009</v>
      </c>
      <c r="V4043" s="202">
        <f>IF(ActividadesCom[[#This Row],[NIVEL 3]]&lt;&gt;0,VLOOKUP(ActividadesCom[[#This Row],[NIVEL 3]],Catálogo!A:B,2,FALSE),"")</f>
        <v>2</v>
      </c>
      <c r="W4043" s="202">
        <v>1</v>
      </c>
      <c r="X4043" s="148" t="s">
        <v>6725</v>
      </c>
      <c r="Y4043" s="202">
        <v>20243</v>
      </c>
      <c r="Z4043" s="149" t="s">
        <v>4008</v>
      </c>
      <c r="AA4043" s="202">
        <f>IF(ActividadesCom[[#This Row],[NIVEL 4]]&lt;&gt;0,VLOOKUP(ActividadesCom[[#This Row],[NIVEL 4]],Catálogo!A:B,2,FALSE),"")</f>
        <v>3</v>
      </c>
      <c r="AB4043" s="202">
        <v>1</v>
      </c>
      <c r="AC4043" s="208"/>
      <c r="AD4043" s="202"/>
      <c r="AE4043" s="202"/>
      <c r="AF4043" s="202" t="str">
        <f>IF(ActividadesCom[[#This Row],[NIVEL 5]]&lt;&gt;0,VLOOKUP(ActividadesCom[[#This Row],[NIVEL 5]],Catálogo!A:B,2,FALSE),"")</f>
        <v/>
      </c>
      <c r="AG4043" s="202"/>
      <c r="AH4043" s="195"/>
    </row>
    <row r="4044" spans="1:34" s="151" customFormat="1" ht="30" customHeight="1" x14ac:dyDescent="0.25">
      <c r="A4044" s="149">
        <v>23470031</v>
      </c>
      <c r="B4044" s="148" t="str">
        <f>VLOOKUP(ActividadesCom[[#This Row],[NO. DE CONTROL]],'LISTADO ESTUDIANTES'!A:C,2,FALSE)</f>
        <v>PEREZ BAZ KARLA FERNANDA</v>
      </c>
      <c r="C4044" s="148" t="str">
        <f>VLOOKUP(ActividadesCom[[#This Row],[NO. DE CONTROL]],'LISTADO ESTUDIANTES'!A:C,3,FALSE)</f>
        <v>ARQUITECTURA</v>
      </c>
      <c r="D4044" s="202" t="str">
        <f>VLOOKUP(ActividadesCom[[#This Row],[NO. DE CONTROL]],'LISTADO ESTUDIANTES'!A:D,4,FALSE)</f>
        <v>ACTIVO(A)</v>
      </c>
      <c r="E4044" s="203">
        <f>SUM(ActividadesCom[[#This Row],[CRÉD. 1]],ActividadesCom[[#This Row],[CRÉD. 2]],ActividadesCom[[#This Row],[CRÉD. 3]],ActividadesCom[[#This Row],[CRÉD. 4]],ActividadesCom[[#This Row],[CRÉD. 5]])</f>
        <v>5</v>
      </c>
      <c r="F4044" s="202">
        <f>IF(ActividadesCom[[#This Row],[ÚLTIMO SEMESTRE CON CRÉDITOS]]&gt;0,ROUND(AVERAGE(ActividadesCom[[#This Row],[VALOR NIVEL 5]],ActividadesCom[[#This Row],[VALOR NIVEL 4]],ActividadesCom[[#This Row],[VALOR NIVEL 3]],ActividadesCom[[#This Row],[VALOR NIVEL 2]],ActividadesCom[[#This Row],[VALOR NIVEL 1]]),0),"")</f>
        <v>4</v>
      </c>
      <c r="G4044" s="203" t="str">
        <f>IF(ActividadesCom[[#This Row],[PROMEDIO]]="","",IF(ActividadesCom[[#This Row],[PROMEDIO]]&gt;=4,"EXCELENTE",IF(ActividadesCom[[#This Row],[PROMEDIO]]&gt;=3,"NOTABLE",IF(ActividadesCom[[#This Row],[PROMEDIO]]&gt;=2,"BUENO",IF(ActividadesCom[[#This Row],[PROMEDIO]]=1,"SUFICIENTE","")))))</f>
        <v>EXCELENTE</v>
      </c>
      <c r="H4044" s="202">
        <f>MAX(ActividadesCom[[#This Row],[PERÍODO 1]],ActividadesCom[[#This Row],[PERÍODO 2]],ActividadesCom[[#This Row],[PERÍODO 3]],ActividadesCom[[#This Row],[PERÍODO 4]],ActividadesCom[[#This Row],[PERÍODO 5]])</f>
        <v>20243</v>
      </c>
      <c r="I4044" s="148" t="s">
        <v>11</v>
      </c>
      <c r="J4044" s="202">
        <v>20233</v>
      </c>
      <c r="K4044" s="149" t="s">
        <v>4007</v>
      </c>
      <c r="L4044" s="202">
        <f>IF(ActividadesCom[[#This Row],[NIVEL 1]]&lt;&gt;0,VLOOKUP(ActividadesCom[[#This Row],[NIVEL 1]],Catálogo!A:B,2,FALSE),"")</f>
        <v>4</v>
      </c>
      <c r="M4044" s="202">
        <v>1</v>
      </c>
      <c r="N4044" s="148" t="s">
        <v>6340</v>
      </c>
      <c r="O4044" s="202">
        <v>20241</v>
      </c>
      <c r="P4044" s="149" t="s">
        <v>4007</v>
      </c>
      <c r="Q4044" s="202">
        <f>IF(ActividadesCom[[#This Row],[NIVEL 2]]&lt;&gt;0,VLOOKUP(ActividadesCom[[#This Row],[NIVEL 2]],Catálogo!A:B,2,FALSE),"")</f>
        <v>4</v>
      </c>
      <c r="R4044" s="202">
        <v>2</v>
      </c>
      <c r="S4044" s="148" t="s">
        <v>4815</v>
      </c>
      <c r="T4044" s="202">
        <v>20241</v>
      </c>
      <c r="U4044" s="149" t="s">
        <v>4009</v>
      </c>
      <c r="V4044" s="202">
        <f>IF(ActividadesCom[[#This Row],[NIVEL 3]]&lt;&gt;0,VLOOKUP(ActividadesCom[[#This Row],[NIVEL 3]],Catálogo!A:B,2,FALSE),"")</f>
        <v>2</v>
      </c>
      <c r="W4044" s="202">
        <v>1</v>
      </c>
      <c r="X4044" s="148" t="s">
        <v>6725</v>
      </c>
      <c r="Y4044" s="202">
        <v>20243</v>
      </c>
      <c r="Z4044" s="149" t="s">
        <v>4007</v>
      </c>
      <c r="AA4044" s="202">
        <f>IF(ActividadesCom[[#This Row],[NIVEL 4]]&lt;&gt;0,VLOOKUP(ActividadesCom[[#This Row],[NIVEL 4]],Catálogo!A:B,2,FALSE),"")</f>
        <v>4</v>
      </c>
      <c r="AB4044" s="202">
        <v>1</v>
      </c>
      <c r="AC4044" s="208"/>
      <c r="AD4044" s="202"/>
      <c r="AE4044" s="202"/>
      <c r="AF4044" s="202" t="str">
        <f>IF(ActividadesCom[[#This Row],[NIVEL 5]]&lt;&gt;0,VLOOKUP(ActividadesCom[[#This Row],[NIVEL 5]],Catálogo!A:B,2,FALSE),"")</f>
        <v/>
      </c>
      <c r="AG4044" s="202"/>
      <c r="AH4044" s="195"/>
    </row>
    <row r="4045" spans="1:34" s="151" customFormat="1" ht="30" customHeight="1" x14ac:dyDescent="0.25">
      <c r="A4045" s="149">
        <v>23470032</v>
      </c>
      <c r="B4045" s="148" t="str">
        <f>VLOOKUP(ActividadesCom[[#This Row],[NO. DE CONTROL]],'LISTADO ESTUDIANTES'!A:C,2,FALSE)</f>
        <v>ROSADO HERNANDEZ SANTIAGO</v>
      </c>
      <c r="C4045" s="148" t="str">
        <f>VLOOKUP(ActividadesCom[[#This Row],[NO. DE CONTROL]],'LISTADO ESTUDIANTES'!A:C,3,FALSE)</f>
        <v>ARQUITECTURA</v>
      </c>
      <c r="D4045" s="202" t="str">
        <f>VLOOKUP(ActividadesCom[[#This Row],[NO. DE CONTROL]],'LISTADO ESTUDIANTES'!A:D,4,FALSE)</f>
        <v>ACTIVO(A)</v>
      </c>
      <c r="E4045" s="203">
        <f>SUM(ActividadesCom[[#This Row],[CRÉD. 1]],ActividadesCom[[#This Row],[CRÉD. 2]],ActividadesCom[[#This Row],[CRÉD. 3]],ActividadesCom[[#This Row],[CRÉD. 4]],ActividadesCom[[#This Row],[CRÉD. 5]])</f>
        <v>5</v>
      </c>
      <c r="F4045" s="202">
        <f>IF(ActividadesCom[[#This Row],[ÚLTIMO SEMESTRE CON CRÉDITOS]]&gt;0,ROUND(AVERAGE(ActividadesCom[[#This Row],[VALOR NIVEL 5]],ActividadesCom[[#This Row],[VALOR NIVEL 4]],ActividadesCom[[#This Row],[VALOR NIVEL 3]],ActividadesCom[[#This Row],[VALOR NIVEL 2]],ActividadesCom[[#This Row],[VALOR NIVEL 1]]),0),"")</f>
        <v>3</v>
      </c>
      <c r="G4045" s="203" t="str">
        <f>IF(ActividadesCom[[#This Row],[PROMEDIO]]="","",IF(ActividadesCom[[#This Row],[PROMEDIO]]&gt;=4,"EXCELENTE",IF(ActividadesCom[[#This Row],[PROMEDIO]]&gt;=3,"NOTABLE",IF(ActividadesCom[[#This Row],[PROMEDIO]]&gt;=2,"BUENO",IF(ActividadesCom[[#This Row],[PROMEDIO]]=1,"SUFICIENTE","")))))</f>
        <v>NOTABLE</v>
      </c>
      <c r="H4045" s="202">
        <f>MAX(ActividadesCom[[#This Row],[PERÍODO 1]],ActividadesCom[[#This Row],[PERÍODO 2]],ActividadesCom[[#This Row],[PERÍODO 3]],ActividadesCom[[#This Row],[PERÍODO 4]],ActividadesCom[[#This Row],[PERÍODO 5]])</f>
        <v>20243</v>
      </c>
      <c r="I4045" s="148" t="s">
        <v>6725</v>
      </c>
      <c r="J4045" s="202">
        <v>20243</v>
      </c>
      <c r="K4045" s="149" t="s">
        <v>4008</v>
      </c>
      <c r="L4045" s="202">
        <f>IF(ActividadesCom[[#This Row],[NIVEL 1]]&lt;&gt;0,VLOOKUP(ActividadesCom[[#This Row],[NIVEL 1]],Catálogo!A:B,2,FALSE),"")</f>
        <v>3</v>
      </c>
      <c r="M4045" s="202">
        <v>1</v>
      </c>
      <c r="N4045" s="208"/>
      <c r="O4045" s="202"/>
      <c r="P4045" s="202"/>
      <c r="Q4045" s="202" t="str">
        <f>IF(ActividadesCom[[#This Row],[NIVEL 2]]&lt;&gt;0,VLOOKUP(ActividadesCom[[#This Row],[NIVEL 2]],Catálogo!A:B,2,FALSE),"")</f>
        <v/>
      </c>
      <c r="R4045" s="202"/>
      <c r="S4045" s="148" t="s">
        <v>6341</v>
      </c>
      <c r="T4045" s="202">
        <v>20241</v>
      </c>
      <c r="U4045" s="149" t="s">
        <v>4007</v>
      </c>
      <c r="V4045" s="202">
        <f>IF(ActividadesCom[[#This Row],[NIVEL 3]]&lt;&gt;0,VLOOKUP(ActividadesCom[[#This Row],[NIVEL 3]],Catálogo!A:B,2,FALSE),"")</f>
        <v>4</v>
      </c>
      <c r="W4045" s="202">
        <v>2</v>
      </c>
      <c r="X4045" s="148" t="s">
        <v>192</v>
      </c>
      <c r="Y4045" s="202">
        <v>20233</v>
      </c>
      <c r="Z4045" s="149" t="s">
        <v>4008</v>
      </c>
      <c r="AA4045" s="202">
        <f>IF(ActividadesCom[[#This Row],[NIVEL 4]]&lt;&gt;0,VLOOKUP(ActividadesCom[[#This Row],[NIVEL 4]],Catálogo!A:B,2,FALSE),"")</f>
        <v>3</v>
      </c>
      <c r="AB4045" s="202">
        <v>1</v>
      </c>
      <c r="AC4045" s="148" t="s">
        <v>11</v>
      </c>
      <c r="AD4045" s="202">
        <v>20241</v>
      </c>
      <c r="AE4045" s="149" t="s">
        <v>4021</v>
      </c>
      <c r="AF4045" s="202">
        <f>IF(ActividadesCom[[#This Row],[NIVEL 5]]&lt;&gt;0,VLOOKUP(ActividadesCom[[#This Row],[NIVEL 5]],Catálogo!A:B,2,FALSE),"")</f>
        <v>2</v>
      </c>
      <c r="AG4045" s="202">
        <v>1</v>
      </c>
      <c r="AH4045" s="195"/>
    </row>
    <row r="4046" spans="1:34" s="151" customFormat="1" ht="30" customHeight="1" x14ac:dyDescent="0.25">
      <c r="A4046" s="149">
        <v>23470033</v>
      </c>
      <c r="B4046" s="148" t="str">
        <f>VLOOKUP(ActividadesCom[[#This Row],[NO. DE CONTROL]],'LISTADO ESTUDIANTES'!A:C,2,FALSE)</f>
        <v>AC COCON MELANY ALEXANDRA</v>
      </c>
      <c r="C4046" s="148" t="str">
        <f>VLOOKUP(ActividadesCom[[#This Row],[NO. DE CONTROL]],'LISTADO ESTUDIANTES'!A:C,3,FALSE)</f>
        <v>ARQUITECTURA</v>
      </c>
      <c r="D4046" s="202" t="str">
        <f>VLOOKUP(ActividadesCom[[#This Row],[NO. DE CONTROL]],'LISTADO ESTUDIANTES'!A:D,4,FALSE)</f>
        <v>ACTIVO(A)</v>
      </c>
      <c r="E4046" s="203">
        <f>SUM(ActividadesCom[[#This Row],[CRÉD. 1]],ActividadesCom[[#This Row],[CRÉD. 2]],ActividadesCom[[#This Row],[CRÉD. 3]],ActividadesCom[[#This Row],[CRÉD. 4]],ActividadesCom[[#This Row],[CRÉD. 5]])</f>
        <v>5</v>
      </c>
      <c r="F4046" s="202">
        <f>IF(ActividadesCom[[#This Row],[ÚLTIMO SEMESTRE CON CRÉDITOS]]&gt;0,ROUND(AVERAGE(ActividadesCom[[#This Row],[VALOR NIVEL 5]],ActividadesCom[[#This Row],[VALOR NIVEL 4]],ActividadesCom[[#This Row],[VALOR NIVEL 3]],ActividadesCom[[#This Row],[VALOR NIVEL 2]],ActividadesCom[[#This Row],[VALOR NIVEL 1]]),0),"")</f>
        <v>4</v>
      </c>
      <c r="G4046" s="203" t="str">
        <f>IF(ActividadesCom[[#This Row],[PROMEDIO]]="","",IF(ActividadesCom[[#This Row],[PROMEDIO]]&gt;=4,"EXCELENTE",IF(ActividadesCom[[#This Row],[PROMEDIO]]&gt;=3,"NOTABLE",IF(ActividadesCom[[#This Row],[PROMEDIO]]&gt;=2,"BUENO",IF(ActividadesCom[[#This Row],[PROMEDIO]]=1,"SUFICIENTE","")))))</f>
        <v>EXCELENTE</v>
      </c>
      <c r="H4046" s="202">
        <f>MAX(ActividadesCom[[#This Row],[PERÍODO 1]],ActividadesCom[[#This Row],[PERÍODO 2]],ActividadesCom[[#This Row],[PERÍODO 3]],ActividadesCom[[#This Row],[PERÍODO 4]],ActividadesCom[[#This Row],[PERÍODO 5]])</f>
        <v>20243</v>
      </c>
      <c r="I4046" s="148" t="s">
        <v>133</v>
      </c>
      <c r="J4046" s="202">
        <v>20233</v>
      </c>
      <c r="K4046" s="149" t="s">
        <v>4007</v>
      </c>
      <c r="L4046" s="202">
        <f>IF(ActividadesCom[[#This Row],[NIVEL 1]]&lt;&gt;0,VLOOKUP(ActividadesCom[[#This Row],[NIVEL 1]],Catálogo!A:B,2,FALSE),"")</f>
        <v>4</v>
      </c>
      <c r="M4046" s="202">
        <v>1</v>
      </c>
      <c r="N4046" s="148" t="s">
        <v>6340</v>
      </c>
      <c r="O4046" s="202">
        <v>20241</v>
      </c>
      <c r="P4046" s="149" t="s">
        <v>4007</v>
      </c>
      <c r="Q4046" s="202">
        <f>IF(ActividadesCom[[#This Row],[NIVEL 2]]&lt;&gt;0,VLOOKUP(ActividadesCom[[#This Row],[NIVEL 2]],Catálogo!A:B,2,FALSE),"")</f>
        <v>4</v>
      </c>
      <c r="R4046" s="202">
        <v>2</v>
      </c>
      <c r="S4046" s="148" t="s">
        <v>133</v>
      </c>
      <c r="T4046" s="202">
        <v>20241</v>
      </c>
      <c r="U4046" s="149" t="s">
        <v>4007</v>
      </c>
      <c r="V4046" s="202">
        <f>IF(ActividadesCom[[#This Row],[NIVEL 3]]&lt;&gt;0,VLOOKUP(ActividadesCom[[#This Row],[NIVEL 3]],Catálogo!A:B,2,FALSE),"")</f>
        <v>4</v>
      </c>
      <c r="W4046" s="202">
        <v>1</v>
      </c>
      <c r="X4046" s="148" t="s">
        <v>6725</v>
      </c>
      <c r="Y4046" s="202">
        <v>20243</v>
      </c>
      <c r="Z4046" s="149" t="s">
        <v>4007</v>
      </c>
      <c r="AA4046" s="202">
        <f>IF(ActividadesCom[[#This Row],[NIVEL 4]]&lt;&gt;0,VLOOKUP(ActividadesCom[[#This Row],[NIVEL 4]],Catálogo!A:B,2,FALSE),"")</f>
        <v>4</v>
      </c>
      <c r="AB4046" s="202">
        <v>1</v>
      </c>
      <c r="AC4046" s="208"/>
      <c r="AD4046" s="202"/>
      <c r="AE4046" s="202"/>
      <c r="AF4046" s="202" t="str">
        <f>IF(ActividadesCom[[#This Row],[NIVEL 5]]&lt;&gt;0,VLOOKUP(ActividadesCom[[#This Row],[NIVEL 5]],Catálogo!A:B,2,FALSE),"")</f>
        <v/>
      </c>
      <c r="AG4046" s="202"/>
      <c r="AH4046" s="195"/>
    </row>
    <row r="4047" spans="1:34" s="151" customFormat="1" ht="30" customHeight="1" x14ac:dyDescent="0.25">
      <c r="A4047" s="149">
        <v>23470034</v>
      </c>
      <c r="B4047" s="148" t="str">
        <f>VLOOKUP(ActividadesCom[[#This Row],[NO. DE CONTROL]],'LISTADO ESTUDIANTES'!A:C,2,FALSE)</f>
        <v>SOLIS QUEJ DANNA ISABEL</v>
      </c>
      <c r="C4047" s="148" t="str">
        <f>VLOOKUP(ActividadesCom[[#This Row],[NO. DE CONTROL]],'LISTADO ESTUDIANTES'!A:C,3,FALSE)</f>
        <v>ARQUITECTURA</v>
      </c>
      <c r="D4047" s="202" t="str">
        <f>VLOOKUP(ActividadesCom[[#This Row],[NO. DE CONTROL]],'LISTADO ESTUDIANTES'!A:D,4,FALSE)</f>
        <v>ACTIVO(A)</v>
      </c>
      <c r="E4047" s="203">
        <f>SUM(ActividadesCom[[#This Row],[CRÉD. 1]],ActividadesCom[[#This Row],[CRÉD. 2]],ActividadesCom[[#This Row],[CRÉD. 3]],ActividadesCom[[#This Row],[CRÉD. 4]],ActividadesCom[[#This Row],[CRÉD. 5]])</f>
        <v>5</v>
      </c>
      <c r="F4047" s="202">
        <f>IF(ActividadesCom[[#This Row],[ÚLTIMO SEMESTRE CON CRÉDITOS]]&gt;0,ROUND(AVERAGE(ActividadesCom[[#This Row],[VALOR NIVEL 5]],ActividadesCom[[#This Row],[VALOR NIVEL 4]],ActividadesCom[[#This Row],[VALOR NIVEL 3]],ActividadesCom[[#This Row],[VALOR NIVEL 2]],ActividadesCom[[#This Row],[VALOR NIVEL 1]]),0),"")</f>
        <v>3</v>
      </c>
      <c r="G4047" s="203" t="str">
        <f>IF(ActividadesCom[[#This Row],[PROMEDIO]]="","",IF(ActividadesCom[[#This Row],[PROMEDIO]]&gt;=4,"EXCELENTE",IF(ActividadesCom[[#This Row],[PROMEDIO]]&gt;=3,"NOTABLE",IF(ActividadesCom[[#This Row],[PROMEDIO]]&gt;=2,"BUENO",IF(ActividadesCom[[#This Row],[PROMEDIO]]=1,"SUFICIENTE","")))))</f>
        <v>NOTABLE</v>
      </c>
      <c r="H4047" s="202">
        <f>MAX(ActividadesCom[[#This Row],[PERÍODO 1]],ActividadesCom[[#This Row],[PERÍODO 2]],ActividadesCom[[#This Row],[PERÍODO 3]],ActividadesCom[[#This Row],[PERÍODO 4]],ActividadesCom[[#This Row],[PERÍODO 5]])</f>
        <v>20243</v>
      </c>
      <c r="I4047" s="148" t="s">
        <v>4815</v>
      </c>
      <c r="J4047" s="202">
        <v>20233</v>
      </c>
      <c r="K4047" s="149" t="s">
        <v>4008</v>
      </c>
      <c r="L4047" s="202">
        <f>IF(ActividadesCom[[#This Row],[NIVEL 1]]&lt;&gt;0,VLOOKUP(ActividadesCom[[#This Row],[NIVEL 1]],Catálogo!A:B,2,FALSE),"")</f>
        <v>3</v>
      </c>
      <c r="M4047" s="202">
        <v>1</v>
      </c>
      <c r="N4047" s="148" t="s">
        <v>6340</v>
      </c>
      <c r="O4047" s="202">
        <v>20241</v>
      </c>
      <c r="P4047" s="149" t="s">
        <v>4007</v>
      </c>
      <c r="Q4047" s="202">
        <f>IF(ActividadesCom[[#This Row],[NIVEL 2]]&lt;&gt;0,VLOOKUP(ActividadesCom[[#This Row],[NIVEL 2]],Catálogo!A:B,2,FALSE),"")</f>
        <v>4</v>
      </c>
      <c r="R4047" s="202">
        <v>2</v>
      </c>
      <c r="S4047" s="148" t="s">
        <v>4815</v>
      </c>
      <c r="T4047" s="202">
        <v>20241</v>
      </c>
      <c r="U4047" s="149" t="s">
        <v>4009</v>
      </c>
      <c r="V4047" s="202">
        <f>IF(ActividadesCom[[#This Row],[NIVEL 3]]&lt;&gt;0,VLOOKUP(ActividadesCom[[#This Row],[NIVEL 3]],Catálogo!A:B,2,FALSE),"")</f>
        <v>2</v>
      </c>
      <c r="W4047" s="202">
        <v>1</v>
      </c>
      <c r="X4047" s="148" t="s">
        <v>6725</v>
      </c>
      <c r="Y4047" s="202">
        <v>20243</v>
      </c>
      <c r="Z4047" s="149" t="s">
        <v>4008</v>
      </c>
      <c r="AA4047" s="202">
        <f>IF(ActividadesCom[[#This Row],[NIVEL 4]]&lt;&gt;0,VLOOKUP(ActividadesCom[[#This Row],[NIVEL 4]],Catálogo!A:B,2,FALSE),"")</f>
        <v>3</v>
      </c>
      <c r="AB4047" s="202">
        <v>1</v>
      </c>
      <c r="AC4047" s="208"/>
      <c r="AD4047" s="202"/>
      <c r="AE4047" s="202"/>
      <c r="AF4047" s="202" t="str">
        <f>IF(ActividadesCom[[#This Row],[NIVEL 5]]&lt;&gt;0,VLOOKUP(ActividadesCom[[#This Row],[NIVEL 5]],Catálogo!A:B,2,FALSE),"")</f>
        <v/>
      </c>
      <c r="AG4047" s="202"/>
      <c r="AH4047" s="195"/>
    </row>
    <row r="4048" spans="1:34" ht="30" hidden="1" customHeight="1" x14ac:dyDescent="0.25">
      <c r="A4048" s="5">
        <v>23470035</v>
      </c>
      <c r="B4048" s="6" t="str">
        <f>VLOOKUP(ActividadesCom[[#This Row],[NO. DE CONTROL]],'LISTADO ESTUDIANTES'!A:C,2,FALSE)</f>
        <v>OROZCO NAH RAFAEL ALONSO</v>
      </c>
      <c r="C4048" s="6" t="str">
        <f>VLOOKUP(ActividadesCom[[#This Row],[NO. DE CONTROL]],'LISTADO ESTUDIANTES'!A:C,3,FALSE)</f>
        <v>ARQUITECTURA</v>
      </c>
      <c r="D4048" s="99" t="str">
        <f>VLOOKUP(ActividadesCom[[#This Row],[NO. DE CONTROL]],'LISTADO ESTUDIANTES'!A:D,4,FALSE)</f>
        <v>EGRESADO(A)</v>
      </c>
      <c r="E4048" s="96">
        <f>SUM(ActividadesCom[[#This Row],[CRÉD. 1]],ActividadesCom[[#This Row],[CRÉD. 2]],ActividadesCom[[#This Row],[CRÉD. 3]],ActividadesCom[[#This Row],[CRÉD. 4]],ActividadesCom[[#This Row],[CRÉD. 5]])</f>
        <v>4</v>
      </c>
      <c r="F4048" s="99">
        <f>IF(ActividadesCom[[#This Row],[ÚLTIMO SEMESTRE CON CRÉDITOS]]&gt;0,ROUND(AVERAGE(ActividadesCom[[#This Row],[VALOR NIVEL 5]],ActividadesCom[[#This Row],[VALOR NIVEL 4]],ActividadesCom[[#This Row],[VALOR NIVEL 3]],ActividadesCom[[#This Row],[VALOR NIVEL 2]],ActividadesCom[[#This Row],[VALOR NIVEL 1]]),0),"")</f>
        <v>3</v>
      </c>
      <c r="G4048" s="96" t="str">
        <f>IF(ActividadesCom[[#This Row],[PROMEDIO]]="","",IF(ActividadesCom[[#This Row],[PROMEDIO]]&gt;=4,"EXCELENTE",IF(ActividadesCom[[#This Row],[PROMEDIO]]&gt;=3,"NOTABLE",IF(ActividadesCom[[#This Row],[PROMEDIO]]&gt;=2,"BUENO",IF(ActividadesCom[[#This Row],[PROMEDIO]]=1,"SUFICIENTE","")))))</f>
        <v>NOTABLE</v>
      </c>
      <c r="H4048" s="99">
        <f>MAX(ActividadesCom[[#This Row],[PERÍODO 1]],ActividadesCom[[#This Row],[PERÍODO 2]],ActividadesCom[[#This Row],[PERÍODO 3]],ActividadesCom[[#This Row],[PERÍODO 4]],ActividadesCom[[#This Row],[PERÍODO 5]])</f>
        <v>20243</v>
      </c>
      <c r="I4048" s="6" t="s">
        <v>3518</v>
      </c>
      <c r="J4048" s="99">
        <v>20233</v>
      </c>
      <c r="K4048" s="5" t="s">
        <v>4008</v>
      </c>
      <c r="L4048" s="99">
        <f>IF(ActividadesCom[[#This Row],[NIVEL 1]]&lt;&gt;0,VLOOKUP(ActividadesCom[[#This Row],[NIVEL 1]],Catálogo!A:B,2,FALSE),"")</f>
        <v>3</v>
      </c>
      <c r="M4048" s="99">
        <v>1</v>
      </c>
      <c r="N4048" s="6" t="s">
        <v>6348</v>
      </c>
      <c r="O4048" s="99">
        <v>20241</v>
      </c>
      <c r="P4048" s="5" t="s">
        <v>4008</v>
      </c>
      <c r="Q4048" s="99">
        <f>IF(ActividadesCom[[#This Row],[NIVEL 2]]&lt;&gt;0,VLOOKUP(ActividadesCom[[#This Row],[NIVEL 2]],Catálogo!A:B,2,FALSE),"")</f>
        <v>3</v>
      </c>
      <c r="R4048" s="99">
        <v>1</v>
      </c>
      <c r="S4048" s="6" t="s">
        <v>6725</v>
      </c>
      <c r="T4048" s="99">
        <v>20243</v>
      </c>
      <c r="U4048" s="5" t="s">
        <v>4009</v>
      </c>
      <c r="V4048" s="99">
        <f>IF(ActividadesCom[[#This Row],[NIVEL 3]]&lt;&gt;0,VLOOKUP(ActividadesCom[[#This Row],[NIVEL 3]],Catálogo!A:B,2,FALSE),"")</f>
        <v>2</v>
      </c>
      <c r="W4048" s="99">
        <v>1</v>
      </c>
      <c r="X4048" s="6" t="s">
        <v>3518</v>
      </c>
      <c r="Y4048" s="99">
        <v>20243</v>
      </c>
      <c r="Z4048" s="5" t="s">
        <v>4009</v>
      </c>
      <c r="AA4048" s="99">
        <f>IF(ActividadesCom[[#This Row],[NIVEL 4]]&lt;&gt;0,VLOOKUP(ActividadesCom[[#This Row],[NIVEL 4]],Catálogo!A:B,2,FALSE),"")</f>
        <v>2</v>
      </c>
      <c r="AB4048" s="99">
        <v>1</v>
      </c>
      <c r="AC4048" s="98"/>
      <c r="AD4048" s="99"/>
      <c r="AE4048" s="99"/>
      <c r="AF4048" s="99" t="str">
        <f>IF(ActividadesCom[[#This Row],[NIVEL 5]]&lt;&gt;0,VLOOKUP(ActividadesCom[[#This Row],[NIVEL 5]],Catálogo!A:B,2,FALSE),"")</f>
        <v/>
      </c>
      <c r="AG4048" s="99"/>
    </row>
    <row r="4049" spans="1:34" ht="30" customHeight="1" x14ac:dyDescent="0.25">
      <c r="A4049" s="5">
        <v>23470036</v>
      </c>
      <c r="B4049" s="6" t="str">
        <f>VLOOKUP(ActividadesCom[[#This Row],[NO. DE CONTROL]],'LISTADO ESTUDIANTES'!A:C,2,FALSE)</f>
        <v>TEC CAMBRANO LEONARDO MIGUEL</v>
      </c>
      <c r="C4049" s="6" t="str">
        <f>VLOOKUP(ActividadesCom[[#This Row],[NO. DE CONTROL]],'LISTADO ESTUDIANTES'!A:C,3,FALSE)</f>
        <v>ARQUITECTURA</v>
      </c>
      <c r="D4049" s="99" t="str">
        <f>VLOOKUP(ActividadesCom[[#This Row],[NO. DE CONTROL]],'LISTADO ESTUDIANTES'!A:D,4,FALSE)</f>
        <v>ACTIVO(A)</v>
      </c>
      <c r="E4049" s="96">
        <f>SUM(ActividadesCom[[#This Row],[CRÉD. 1]],ActividadesCom[[#This Row],[CRÉD. 2]],ActividadesCom[[#This Row],[CRÉD. 3]],ActividadesCom[[#This Row],[CRÉD. 4]],ActividadesCom[[#This Row],[CRÉD. 5]])</f>
        <v>3</v>
      </c>
      <c r="F4049" s="99">
        <f>IF(ActividadesCom[[#This Row],[ÚLTIMO SEMESTRE CON CRÉDITOS]]&gt;0,ROUND(AVERAGE(ActividadesCom[[#This Row],[VALOR NIVEL 5]],ActividadesCom[[#This Row],[VALOR NIVEL 4]],ActividadesCom[[#This Row],[VALOR NIVEL 3]],ActividadesCom[[#This Row],[VALOR NIVEL 2]],ActividadesCom[[#This Row],[VALOR NIVEL 1]]),0),"")</f>
        <v>3</v>
      </c>
      <c r="G4049" s="96" t="str">
        <f>IF(ActividadesCom[[#This Row],[PROMEDIO]]="","",IF(ActividadesCom[[#This Row],[PROMEDIO]]&gt;=4,"EXCELENTE",IF(ActividadesCom[[#This Row],[PROMEDIO]]&gt;=3,"NOTABLE",IF(ActividadesCom[[#This Row],[PROMEDIO]]&gt;=2,"BUENO",IF(ActividadesCom[[#This Row],[PROMEDIO]]=1,"SUFICIENTE","")))))</f>
        <v>NOTABLE</v>
      </c>
      <c r="H4049" s="99">
        <f>MAX(ActividadesCom[[#This Row],[PERÍODO 1]],ActividadesCom[[#This Row],[PERÍODO 2]],ActividadesCom[[#This Row],[PERÍODO 3]],ActividadesCom[[#This Row],[PERÍODO 4]],ActividadesCom[[#This Row],[PERÍODO 5]])</f>
        <v>20243</v>
      </c>
      <c r="I4049" s="6" t="s">
        <v>31</v>
      </c>
      <c r="J4049" s="99">
        <v>20233</v>
      </c>
      <c r="K4049" s="5" t="s">
        <v>4007</v>
      </c>
      <c r="L4049" s="99">
        <f>IF(ActividadesCom[[#This Row],[NIVEL 1]]&lt;&gt;0,VLOOKUP(ActividadesCom[[#This Row],[NIVEL 1]],Catálogo!A:B,2,FALSE),"")</f>
        <v>4</v>
      </c>
      <c r="M4049" s="99">
        <v>1</v>
      </c>
      <c r="N4049" s="6" t="s">
        <v>47</v>
      </c>
      <c r="O4049" s="99">
        <v>20241</v>
      </c>
      <c r="P4049" s="5" t="s">
        <v>4008</v>
      </c>
      <c r="Q4049" s="99">
        <f>IF(ActividadesCom[[#This Row],[NIVEL 2]]&lt;&gt;0,VLOOKUP(ActividadesCom[[#This Row],[NIVEL 2]],Catálogo!A:B,2,FALSE),"")</f>
        <v>3</v>
      </c>
      <c r="R4049" s="99">
        <v>1</v>
      </c>
      <c r="S4049" s="6" t="s">
        <v>6725</v>
      </c>
      <c r="T4049" s="99">
        <v>20243</v>
      </c>
      <c r="U4049" s="5" t="s">
        <v>4008</v>
      </c>
      <c r="V4049" s="99">
        <f>IF(ActividadesCom[[#This Row],[NIVEL 3]]&lt;&gt;0,VLOOKUP(ActividadesCom[[#This Row],[NIVEL 3]],Catálogo!A:B,2,FALSE),"")</f>
        <v>3</v>
      </c>
      <c r="W4049" s="99">
        <v>1</v>
      </c>
      <c r="X4049" s="98"/>
      <c r="Y4049" s="99"/>
      <c r="Z4049" s="99"/>
      <c r="AA4049" s="99" t="str">
        <f>IF(ActividadesCom[[#This Row],[NIVEL 4]]&lt;&gt;0,VLOOKUP(ActividadesCom[[#This Row],[NIVEL 4]],Catálogo!A:B,2,FALSE),"")</f>
        <v/>
      </c>
      <c r="AB4049" s="99"/>
      <c r="AC4049" s="98"/>
      <c r="AD4049" s="99"/>
      <c r="AE4049" s="99"/>
      <c r="AF4049" s="99" t="str">
        <f>IF(ActividadesCom[[#This Row],[NIVEL 5]]&lt;&gt;0,VLOOKUP(ActividadesCom[[#This Row],[NIVEL 5]],Catálogo!A:B,2,FALSE),"")</f>
        <v/>
      </c>
      <c r="AG4049" s="99"/>
    </row>
    <row r="4050" spans="1:34" ht="30" customHeight="1" x14ac:dyDescent="0.25">
      <c r="A4050" s="5">
        <v>23470038</v>
      </c>
      <c r="B4050" s="6" t="str">
        <f>VLOOKUP(ActividadesCom[[#This Row],[NO. DE CONTROL]],'LISTADO ESTUDIANTES'!A:C,2,FALSE)</f>
        <v>LARA MAY NADIA CELESTE</v>
      </c>
      <c r="C4050" s="6" t="str">
        <f>VLOOKUP(ActividadesCom[[#This Row],[NO. DE CONTROL]],'LISTADO ESTUDIANTES'!A:C,3,FALSE)</f>
        <v>ARQUITECTURA</v>
      </c>
      <c r="D4050" s="99" t="str">
        <f>VLOOKUP(ActividadesCom[[#This Row],[NO. DE CONTROL]],'LISTADO ESTUDIANTES'!A:D,4,FALSE)</f>
        <v>ACTIVO(A)</v>
      </c>
      <c r="E4050" s="96">
        <f>SUM(ActividadesCom[[#This Row],[CRÉD. 1]],ActividadesCom[[#This Row],[CRÉD. 2]],ActividadesCom[[#This Row],[CRÉD. 3]],ActividadesCom[[#This Row],[CRÉD. 4]],ActividadesCom[[#This Row],[CRÉD. 5]])</f>
        <v>5</v>
      </c>
      <c r="F4050" s="99">
        <f>IF(ActividadesCom[[#This Row],[ÚLTIMO SEMESTRE CON CRÉDITOS]]&gt;0,ROUND(AVERAGE(ActividadesCom[[#This Row],[VALOR NIVEL 5]],ActividadesCom[[#This Row],[VALOR NIVEL 4]],ActividadesCom[[#This Row],[VALOR NIVEL 3]],ActividadesCom[[#This Row],[VALOR NIVEL 2]],ActividadesCom[[#This Row],[VALOR NIVEL 1]]),0),"")</f>
        <v>3</v>
      </c>
      <c r="G4050" s="96" t="str">
        <f>IF(ActividadesCom[[#This Row],[PROMEDIO]]="","",IF(ActividadesCom[[#This Row],[PROMEDIO]]&gt;=4,"EXCELENTE",IF(ActividadesCom[[#This Row],[PROMEDIO]]&gt;=3,"NOTABLE",IF(ActividadesCom[[#This Row],[PROMEDIO]]&gt;=2,"BUENO",IF(ActividadesCom[[#This Row],[PROMEDIO]]=1,"SUFICIENTE","")))))</f>
        <v>NOTABLE</v>
      </c>
      <c r="H4050" s="99">
        <f>MAX(ActividadesCom[[#This Row],[PERÍODO 1]],ActividadesCom[[#This Row],[PERÍODO 2]],ActividadesCom[[#This Row],[PERÍODO 3]],ActividadesCom[[#This Row],[PERÍODO 4]],ActividadesCom[[#This Row],[PERÍODO 5]])</f>
        <v>20251</v>
      </c>
      <c r="I4050" s="6" t="s">
        <v>29</v>
      </c>
      <c r="J4050" s="99">
        <v>20233</v>
      </c>
      <c r="K4050" s="5" t="s">
        <v>4008</v>
      </c>
      <c r="L4050" s="99">
        <f>IF(ActividadesCom[[#This Row],[NIVEL 1]]&lt;&gt;0,VLOOKUP(ActividadesCom[[#This Row],[NIVEL 1]],Catálogo!A:B,2,FALSE),"")</f>
        <v>3</v>
      </c>
      <c r="M4050" s="99">
        <v>1</v>
      </c>
      <c r="N4050" s="6" t="s">
        <v>6340</v>
      </c>
      <c r="O4050" s="99">
        <v>20241</v>
      </c>
      <c r="P4050" s="5" t="s">
        <v>4007</v>
      </c>
      <c r="Q4050" s="99">
        <f>IF(ActividadesCom[[#This Row],[NIVEL 2]]&lt;&gt;0,VLOOKUP(ActividadesCom[[#This Row],[NIVEL 2]],Catálogo!A:B,2,FALSE),"")</f>
        <v>4</v>
      </c>
      <c r="R4050" s="99">
        <v>2</v>
      </c>
      <c r="S4050" s="6" t="s">
        <v>6725</v>
      </c>
      <c r="T4050" s="99">
        <v>20243</v>
      </c>
      <c r="U4050" s="5" t="s">
        <v>4007</v>
      </c>
      <c r="V4050" s="99">
        <f>IF(ActividadesCom[[#This Row],[NIVEL 3]]&lt;&gt;0,VLOOKUP(ActividadesCom[[#This Row],[NIVEL 3]],Catálogo!A:B,2,FALSE),"")</f>
        <v>4</v>
      </c>
      <c r="W4050" s="99">
        <v>1</v>
      </c>
      <c r="X4050" s="6" t="s">
        <v>3518</v>
      </c>
      <c r="Y4050" s="99">
        <v>20251</v>
      </c>
      <c r="Z4050" s="5" t="s">
        <v>4009</v>
      </c>
      <c r="AA4050" s="99">
        <f>IF(ActividadesCom[[#This Row],[NIVEL 4]]&lt;&gt;0,VLOOKUP(ActividadesCom[[#This Row],[NIVEL 4]],Catálogo!A:B,2,FALSE),"")</f>
        <v>2</v>
      </c>
      <c r="AB4050" s="99">
        <v>1</v>
      </c>
      <c r="AC4050" s="98"/>
      <c r="AD4050" s="99"/>
      <c r="AE4050" s="99"/>
      <c r="AF4050" s="99" t="str">
        <f>IF(ActividadesCom[[#This Row],[NIVEL 5]]&lt;&gt;0,VLOOKUP(ActividadesCom[[#This Row],[NIVEL 5]],Catálogo!A:B,2,FALSE),"")</f>
        <v/>
      </c>
      <c r="AG4050" s="99"/>
    </row>
    <row r="4051" spans="1:34" s="151" customFormat="1" ht="30" customHeight="1" x14ac:dyDescent="0.25">
      <c r="A4051" s="149">
        <v>23470039</v>
      </c>
      <c r="B4051" s="148" t="str">
        <f>VLOOKUP(ActividadesCom[[#This Row],[NO. DE CONTROL]],'LISTADO ESTUDIANTES'!A:C,2,FALSE)</f>
        <v>SANCHEZ PECH IAN DEL JESUS</v>
      </c>
      <c r="C4051" s="148" t="str">
        <f>VLOOKUP(ActividadesCom[[#This Row],[NO. DE CONTROL]],'LISTADO ESTUDIANTES'!A:C,3,FALSE)</f>
        <v>ARQUITECTURA</v>
      </c>
      <c r="D4051" s="202" t="str">
        <f>VLOOKUP(ActividadesCom[[#This Row],[NO. DE CONTROL]],'LISTADO ESTUDIANTES'!A:D,4,FALSE)</f>
        <v>ACTIVO(A)</v>
      </c>
      <c r="E4051" s="203">
        <f>SUM(ActividadesCom[[#This Row],[CRÉD. 1]],ActividadesCom[[#This Row],[CRÉD. 2]],ActividadesCom[[#This Row],[CRÉD. 3]],ActividadesCom[[#This Row],[CRÉD. 4]],ActividadesCom[[#This Row],[CRÉD. 5]])</f>
        <v>5</v>
      </c>
      <c r="F4051" s="202">
        <f>IF(ActividadesCom[[#This Row],[ÚLTIMO SEMESTRE CON CRÉDITOS]]&gt;0,ROUND(AVERAGE(ActividadesCom[[#This Row],[VALOR NIVEL 5]],ActividadesCom[[#This Row],[VALOR NIVEL 4]],ActividadesCom[[#This Row],[VALOR NIVEL 3]],ActividadesCom[[#This Row],[VALOR NIVEL 2]],ActividadesCom[[#This Row],[VALOR NIVEL 1]]),0),"")</f>
        <v>4</v>
      </c>
      <c r="G4051" s="203" t="str">
        <f>IF(ActividadesCom[[#This Row],[PROMEDIO]]="","",IF(ActividadesCom[[#This Row],[PROMEDIO]]&gt;=4,"EXCELENTE",IF(ActividadesCom[[#This Row],[PROMEDIO]]&gt;=3,"NOTABLE",IF(ActividadesCom[[#This Row],[PROMEDIO]]&gt;=2,"BUENO",IF(ActividadesCom[[#This Row],[PROMEDIO]]=1,"SUFICIENTE","")))))</f>
        <v>EXCELENTE</v>
      </c>
      <c r="H4051" s="202">
        <f>MAX(ActividadesCom[[#This Row],[PERÍODO 1]],ActividadesCom[[#This Row],[PERÍODO 2]],ActividadesCom[[#This Row],[PERÍODO 3]],ActividadesCom[[#This Row],[PERÍODO 4]],ActividadesCom[[#This Row],[PERÍODO 5]])</f>
        <v>20243</v>
      </c>
      <c r="I4051" s="148" t="s">
        <v>6725</v>
      </c>
      <c r="J4051" s="202">
        <v>20243</v>
      </c>
      <c r="K4051" s="149" t="s">
        <v>4008</v>
      </c>
      <c r="L4051" s="202">
        <f>IF(ActividadesCom[[#This Row],[NIVEL 1]]&lt;&gt;0,VLOOKUP(ActividadesCom[[#This Row],[NIVEL 1]],Catálogo!A:B,2,FALSE),"")</f>
        <v>3</v>
      </c>
      <c r="M4051" s="202">
        <v>1</v>
      </c>
      <c r="N4051" s="148" t="s">
        <v>6340</v>
      </c>
      <c r="O4051" s="202">
        <v>20241</v>
      </c>
      <c r="P4051" s="149" t="s">
        <v>4007</v>
      </c>
      <c r="Q4051" s="202">
        <f>IF(ActividadesCom[[#This Row],[NIVEL 2]]&lt;&gt;0,VLOOKUP(ActividadesCom[[#This Row],[NIVEL 2]],Catálogo!A:B,2,FALSE),"")</f>
        <v>4</v>
      </c>
      <c r="R4051" s="202">
        <v>2</v>
      </c>
      <c r="S4051" s="148" t="s">
        <v>25</v>
      </c>
      <c r="T4051" s="202">
        <v>20241</v>
      </c>
      <c r="U4051" s="149" t="s">
        <v>4008</v>
      </c>
      <c r="V4051" s="202">
        <f>IF(ActividadesCom[[#This Row],[NIVEL 3]]&lt;&gt;0,VLOOKUP(ActividadesCom[[#This Row],[NIVEL 3]],Catálogo!A:B,2,FALSE),"")</f>
        <v>3</v>
      </c>
      <c r="W4051" s="202">
        <v>1</v>
      </c>
      <c r="X4051" s="148" t="s">
        <v>25</v>
      </c>
      <c r="Y4051" s="202">
        <v>20233</v>
      </c>
      <c r="Z4051" s="149" t="s">
        <v>4007</v>
      </c>
      <c r="AA4051" s="202">
        <f>IF(ActividadesCom[[#This Row],[NIVEL 4]]&lt;&gt;0,VLOOKUP(ActividadesCom[[#This Row],[NIVEL 4]],Catálogo!A:B,2,FALSE),"")</f>
        <v>4</v>
      </c>
      <c r="AB4051" s="202">
        <v>1</v>
      </c>
      <c r="AC4051" s="208"/>
      <c r="AD4051" s="202"/>
      <c r="AE4051" s="202"/>
      <c r="AF4051" s="202" t="str">
        <f>IF(ActividadesCom[[#This Row],[NIVEL 5]]&lt;&gt;0,VLOOKUP(ActividadesCom[[#This Row],[NIVEL 5]],Catálogo!A:B,2,FALSE),"")</f>
        <v/>
      </c>
      <c r="AG4051" s="202"/>
      <c r="AH4051" s="195"/>
    </row>
    <row r="4052" spans="1:34" ht="30" customHeight="1" x14ac:dyDescent="0.25">
      <c r="A4052" s="5">
        <v>23470040</v>
      </c>
      <c r="B4052" s="6" t="str">
        <f>VLOOKUP(ActividadesCom[[#This Row],[NO. DE CONTROL]],'LISTADO ESTUDIANTES'!A:C,2,FALSE)</f>
        <v>CRUZ CASTILLO YAEL RAMON</v>
      </c>
      <c r="C4052" s="6" t="str">
        <f>VLOOKUP(ActividadesCom[[#This Row],[NO. DE CONTROL]],'LISTADO ESTUDIANTES'!A:C,3,FALSE)</f>
        <v>ARQUITECTURA</v>
      </c>
      <c r="D4052" s="99" t="str">
        <f>VLOOKUP(ActividadesCom[[#This Row],[NO. DE CONTROL]],'LISTADO ESTUDIANTES'!A:D,4,FALSE)</f>
        <v>ACTIVO(A)</v>
      </c>
      <c r="E4052" s="96">
        <f>SUM(ActividadesCom[[#This Row],[CRÉD. 1]],ActividadesCom[[#This Row],[CRÉD. 2]],ActividadesCom[[#This Row],[CRÉD. 3]],ActividadesCom[[#This Row],[CRÉD. 4]],ActividadesCom[[#This Row],[CRÉD. 5]])</f>
        <v>5</v>
      </c>
      <c r="F4052" s="99">
        <f>IF(ActividadesCom[[#This Row],[ÚLTIMO SEMESTRE CON CRÉDITOS]]&gt;0,ROUND(AVERAGE(ActividadesCom[[#This Row],[VALOR NIVEL 5]],ActividadesCom[[#This Row],[VALOR NIVEL 4]],ActividadesCom[[#This Row],[VALOR NIVEL 3]],ActividadesCom[[#This Row],[VALOR NIVEL 2]],ActividadesCom[[#This Row],[VALOR NIVEL 1]]),0),"")</f>
        <v>3</v>
      </c>
      <c r="G4052" s="96" t="str">
        <f>IF(ActividadesCom[[#This Row],[PROMEDIO]]="","",IF(ActividadesCom[[#This Row],[PROMEDIO]]&gt;=4,"EXCELENTE",IF(ActividadesCom[[#This Row],[PROMEDIO]]&gt;=3,"NOTABLE",IF(ActividadesCom[[#This Row],[PROMEDIO]]&gt;=2,"BUENO",IF(ActividadesCom[[#This Row],[PROMEDIO]]=1,"SUFICIENTE","")))))</f>
        <v>NOTABLE</v>
      </c>
      <c r="H4052" s="99">
        <f>MAX(ActividadesCom[[#This Row],[PERÍODO 1]],ActividadesCom[[#This Row],[PERÍODO 2]],ActividadesCom[[#This Row],[PERÍODO 3]],ActividadesCom[[#This Row],[PERÍODO 4]],ActividadesCom[[#This Row],[PERÍODO 5]])</f>
        <v>20253</v>
      </c>
      <c r="I4052" s="6" t="s">
        <v>23</v>
      </c>
      <c r="J4052" s="99">
        <v>20233</v>
      </c>
      <c r="K4052" s="5" t="s">
        <v>4008</v>
      </c>
      <c r="L4052" s="99">
        <f>IF(ActividadesCom[[#This Row],[NIVEL 1]]&lt;&gt;0,VLOOKUP(ActividadesCom[[#This Row],[NIVEL 1]],Catálogo!A:B,2,FALSE),"")</f>
        <v>3</v>
      </c>
      <c r="M4052" s="99">
        <v>1</v>
      </c>
      <c r="N4052" s="6" t="s">
        <v>23</v>
      </c>
      <c r="O4052" s="99">
        <v>20241</v>
      </c>
      <c r="P4052" s="5" t="s">
        <v>4008</v>
      </c>
      <c r="Q4052" s="99">
        <f>IF(ActividadesCom[[#This Row],[NIVEL 2]]&lt;&gt;0,VLOOKUP(ActividadesCom[[#This Row],[NIVEL 2]],Catálogo!A:B,2,FALSE),"")</f>
        <v>3</v>
      </c>
      <c r="R4052" s="99">
        <v>1</v>
      </c>
      <c r="S4052" s="6" t="s">
        <v>6725</v>
      </c>
      <c r="T4052" s="99">
        <v>20243</v>
      </c>
      <c r="U4052" s="5" t="s">
        <v>4007</v>
      </c>
      <c r="V4052" s="99">
        <f>IF(ActividadesCom[[#This Row],[NIVEL 3]]&lt;&gt;0,VLOOKUP(ActividadesCom[[#This Row],[NIVEL 3]],Catálogo!A:B,2,FALSE),"")</f>
        <v>4</v>
      </c>
      <c r="W4052" s="99">
        <v>1</v>
      </c>
      <c r="X4052" s="6" t="s">
        <v>23</v>
      </c>
      <c r="Y4052" s="99">
        <v>20243</v>
      </c>
      <c r="Z4052" s="5" t="s">
        <v>4008</v>
      </c>
      <c r="AA4052" s="99">
        <f>IF(ActividadesCom[[#This Row],[NIVEL 4]]&lt;&gt;0,VLOOKUP(ActividadesCom[[#This Row],[NIVEL 4]],Catálogo!A:B,2,FALSE),"")</f>
        <v>3</v>
      </c>
      <c r="AB4052" s="99">
        <v>1</v>
      </c>
      <c r="AC4052" s="6" t="s">
        <v>3518</v>
      </c>
      <c r="AD4052" s="99">
        <v>20253</v>
      </c>
      <c r="AE4052" s="5" t="s">
        <v>4007</v>
      </c>
      <c r="AF4052" s="99">
        <f>IF(ActividadesCom[[#This Row],[NIVEL 5]]&lt;&gt;0,VLOOKUP(ActividadesCom[[#This Row],[NIVEL 5]],Catálogo!A:B,2,FALSE),"")</f>
        <v>4</v>
      </c>
      <c r="AG4052" s="99">
        <v>1</v>
      </c>
    </row>
    <row r="4053" spans="1:34" ht="30" customHeight="1" x14ac:dyDescent="0.25">
      <c r="A4053" s="5">
        <v>23470041</v>
      </c>
      <c r="B4053" s="6" t="str">
        <f>VLOOKUP(ActividadesCom[[#This Row],[NO. DE CONTROL]],'LISTADO ESTUDIANTES'!A:C,2,FALSE)</f>
        <v>SANCHEZ SANTIAGO MANUEL CATARINO</v>
      </c>
      <c r="C4053" s="6" t="str">
        <f>VLOOKUP(ActividadesCom[[#This Row],[NO. DE CONTROL]],'LISTADO ESTUDIANTES'!A:C,3,FALSE)</f>
        <v>ARQUITECTURA</v>
      </c>
      <c r="D4053" s="99" t="str">
        <f>VLOOKUP(ActividadesCom[[#This Row],[NO. DE CONTROL]],'LISTADO ESTUDIANTES'!A:D,4,FALSE)</f>
        <v>ACTIVO(A)</v>
      </c>
      <c r="E4053" s="96">
        <f>SUM(ActividadesCom[[#This Row],[CRÉD. 1]],ActividadesCom[[#This Row],[CRÉD. 2]],ActividadesCom[[#This Row],[CRÉD. 3]],ActividadesCom[[#This Row],[CRÉD. 4]],ActividadesCom[[#This Row],[CRÉD. 5]])</f>
        <v>3</v>
      </c>
      <c r="F4053" s="99">
        <f>IF(ActividadesCom[[#This Row],[ÚLTIMO SEMESTRE CON CRÉDITOS]]&gt;0,ROUND(AVERAGE(ActividadesCom[[#This Row],[VALOR NIVEL 5]],ActividadesCom[[#This Row],[VALOR NIVEL 4]],ActividadesCom[[#This Row],[VALOR NIVEL 3]],ActividadesCom[[#This Row],[VALOR NIVEL 2]],ActividadesCom[[#This Row],[VALOR NIVEL 1]]),0),"")</f>
        <v>3</v>
      </c>
      <c r="G4053" s="96" t="str">
        <f>IF(ActividadesCom[[#This Row],[PROMEDIO]]="","",IF(ActividadesCom[[#This Row],[PROMEDIO]]&gt;=4,"EXCELENTE",IF(ActividadesCom[[#This Row],[PROMEDIO]]&gt;=3,"NOTABLE",IF(ActividadesCom[[#This Row],[PROMEDIO]]&gt;=2,"BUENO",IF(ActividadesCom[[#This Row],[PROMEDIO]]=1,"SUFICIENTE","")))))</f>
        <v>NOTABLE</v>
      </c>
      <c r="H4053" s="99">
        <f>MAX(ActividadesCom[[#This Row],[PERÍODO 1]],ActividadesCom[[#This Row],[PERÍODO 2]],ActividadesCom[[#This Row],[PERÍODO 3]],ActividadesCom[[#This Row],[PERÍODO 4]],ActividadesCom[[#This Row],[PERÍODO 5]])</f>
        <v>20253</v>
      </c>
      <c r="I4053" s="6" t="s">
        <v>3518</v>
      </c>
      <c r="J4053" s="99">
        <v>20233</v>
      </c>
      <c r="K4053" s="5" t="s">
        <v>4008</v>
      </c>
      <c r="L4053" s="99">
        <f>IF(ActividadesCom[[#This Row],[NIVEL 1]]&lt;&gt;0,VLOOKUP(ActividadesCom[[#This Row],[NIVEL 1]],Catálogo!A:B,2,FALSE),"")</f>
        <v>3</v>
      </c>
      <c r="M4053" s="99">
        <v>1</v>
      </c>
      <c r="N4053" s="6" t="s">
        <v>6725</v>
      </c>
      <c r="O4053" s="99">
        <v>20243</v>
      </c>
      <c r="P4053" s="5" t="s">
        <v>4008</v>
      </c>
      <c r="Q4053" s="99">
        <f>IF(ActividadesCom[[#This Row],[NIVEL 2]]&lt;&gt;0,VLOOKUP(ActividadesCom[[#This Row],[NIVEL 2]],Catálogo!A:B,2,FALSE),"")</f>
        <v>3</v>
      </c>
      <c r="R4053" s="99">
        <v>1</v>
      </c>
      <c r="S4053" s="6" t="s">
        <v>3518</v>
      </c>
      <c r="T4053" s="99">
        <v>20253</v>
      </c>
      <c r="U4053" s="5" t="s">
        <v>4007</v>
      </c>
      <c r="V4053" s="99">
        <f>IF(ActividadesCom[[#This Row],[NIVEL 3]]&lt;&gt;0,VLOOKUP(ActividadesCom[[#This Row],[NIVEL 3]],Catálogo!A:B,2,FALSE),"")</f>
        <v>4</v>
      </c>
      <c r="W4053" s="99">
        <v>1</v>
      </c>
      <c r="X4053" s="98"/>
      <c r="Y4053" s="99"/>
      <c r="Z4053" s="99"/>
      <c r="AA4053" s="99" t="str">
        <f>IF(ActividadesCom[[#This Row],[NIVEL 4]]&lt;&gt;0,VLOOKUP(ActividadesCom[[#This Row],[NIVEL 4]],Catálogo!A:B,2,FALSE),"")</f>
        <v/>
      </c>
      <c r="AB4053" s="99"/>
      <c r="AC4053" s="98"/>
      <c r="AD4053" s="99"/>
      <c r="AE4053" s="99"/>
      <c r="AF4053" s="99" t="str">
        <f>IF(ActividadesCom[[#This Row],[NIVEL 5]]&lt;&gt;0,VLOOKUP(ActividadesCom[[#This Row],[NIVEL 5]],Catálogo!A:B,2,FALSE),"")</f>
        <v/>
      </c>
      <c r="AG4053" s="99"/>
    </row>
    <row r="4054" spans="1:34" ht="30" customHeight="1" x14ac:dyDescent="0.25">
      <c r="A4054" s="5">
        <v>23470042</v>
      </c>
      <c r="B4054" s="6" t="str">
        <f>VLOOKUP(ActividadesCom[[#This Row],[NO. DE CONTROL]],'LISTADO ESTUDIANTES'!A:C,2,FALSE)</f>
        <v>MIJANGOS NOH MARIA FERNANDA</v>
      </c>
      <c r="C4054" s="6" t="str">
        <f>VLOOKUP(ActividadesCom[[#This Row],[NO. DE CONTROL]],'LISTADO ESTUDIANTES'!A:C,3,FALSE)</f>
        <v>ARQUITECTURA</v>
      </c>
      <c r="D4054" s="99" t="str">
        <f>VLOOKUP(ActividadesCom[[#This Row],[NO. DE CONTROL]],'LISTADO ESTUDIANTES'!A:D,4,FALSE)</f>
        <v>ACTIVO(A)</v>
      </c>
      <c r="E4054" s="96">
        <f>SUM(ActividadesCom[[#This Row],[CRÉD. 1]],ActividadesCom[[#This Row],[CRÉD. 2]],ActividadesCom[[#This Row],[CRÉD. 3]],ActividadesCom[[#This Row],[CRÉD. 4]],ActividadesCom[[#This Row],[CRÉD. 5]])</f>
        <v>3</v>
      </c>
      <c r="F4054" s="99">
        <f>IF(ActividadesCom[[#This Row],[ÚLTIMO SEMESTRE CON CRÉDITOS]]&gt;0,ROUND(AVERAGE(ActividadesCom[[#This Row],[VALOR NIVEL 5]],ActividadesCom[[#This Row],[VALOR NIVEL 4]],ActividadesCom[[#This Row],[VALOR NIVEL 3]],ActividadesCom[[#This Row],[VALOR NIVEL 2]],ActividadesCom[[#This Row],[VALOR NIVEL 1]]),0),"")</f>
        <v>4</v>
      </c>
      <c r="G4054" s="96" t="str">
        <f>IF(ActividadesCom[[#This Row],[PROMEDIO]]="","",IF(ActividadesCom[[#This Row],[PROMEDIO]]&gt;=4,"EXCELENTE",IF(ActividadesCom[[#This Row],[PROMEDIO]]&gt;=3,"NOTABLE",IF(ActividadesCom[[#This Row],[PROMEDIO]]&gt;=2,"BUENO",IF(ActividadesCom[[#This Row],[PROMEDIO]]=1,"SUFICIENTE","")))))</f>
        <v>EXCELENTE</v>
      </c>
      <c r="H4054" s="99">
        <f>MAX(ActividadesCom[[#This Row],[PERÍODO 1]],ActividadesCom[[#This Row],[PERÍODO 2]],ActividadesCom[[#This Row],[PERÍODO 3]],ActividadesCom[[#This Row],[PERÍODO 4]],ActividadesCom[[#This Row],[PERÍODO 5]])</f>
        <v>20243</v>
      </c>
      <c r="I4054" s="6" t="s">
        <v>29</v>
      </c>
      <c r="J4054" s="99">
        <v>20233</v>
      </c>
      <c r="K4054" s="5" t="s">
        <v>4008</v>
      </c>
      <c r="L4054" s="99">
        <f>IF(ActividadesCom[[#This Row],[NIVEL 1]]&lt;&gt;0,VLOOKUP(ActividadesCom[[#This Row],[NIVEL 1]],Catálogo!A:B,2,FALSE),"")</f>
        <v>3</v>
      </c>
      <c r="M4054" s="99">
        <v>1</v>
      </c>
      <c r="N4054" s="6" t="s">
        <v>6340</v>
      </c>
      <c r="O4054" s="99">
        <v>20241</v>
      </c>
      <c r="P4054" s="5" t="s">
        <v>4007</v>
      </c>
      <c r="Q4054" s="99">
        <f>IF(ActividadesCom[[#This Row],[NIVEL 2]]&lt;&gt;0,VLOOKUP(ActividadesCom[[#This Row],[NIVEL 2]],Catálogo!A:B,2,FALSE),"")</f>
        <v>4</v>
      </c>
      <c r="R4054" s="99">
        <v>1</v>
      </c>
      <c r="S4054" s="6" t="s">
        <v>6725</v>
      </c>
      <c r="T4054" s="99">
        <v>20243</v>
      </c>
      <c r="U4054" s="5" t="s">
        <v>4007</v>
      </c>
      <c r="V4054" s="99">
        <f>IF(ActividadesCom[[#This Row],[NIVEL 3]]&lt;&gt;0,VLOOKUP(ActividadesCom[[#This Row],[NIVEL 3]],Catálogo!A:B,2,FALSE),"")</f>
        <v>4</v>
      </c>
      <c r="W4054" s="99">
        <v>1</v>
      </c>
      <c r="X4054" s="98"/>
      <c r="Y4054" s="99"/>
      <c r="Z4054" s="99"/>
      <c r="AA4054" s="99" t="str">
        <f>IF(ActividadesCom[[#This Row],[NIVEL 4]]&lt;&gt;0,VLOOKUP(ActividadesCom[[#This Row],[NIVEL 4]],Catálogo!A:B,2,FALSE),"")</f>
        <v/>
      </c>
      <c r="AB4054" s="99"/>
      <c r="AC4054" s="98"/>
      <c r="AD4054" s="99"/>
      <c r="AE4054" s="99"/>
      <c r="AF4054" s="99" t="str">
        <f>IF(ActividadesCom[[#This Row],[NIVEL 5]]&lt;&gt;0,VLOOKUP(ActividadesCom[[#This Row],[NIVEL 5]],Catálogo!A:B,2,FALSE),"")</f>
        <v/>
      </c>
      <c r="AG4054" s="99"/>
    </row>
    <row r="4055" spans="1:34" ht="30" hidden="1" customHeight="1" x14ac:dyDescent="0.25">
      <c r="A4055" s="5">
        <v>23470043</v>
      </c>
      <c r="B4055" s="6" t="str">
        <f>VLOOKUP(ActividadesCom[[#This Row],[NO. DE CONTROL]],'LISTADO ESTUDIANTES'!A:C,2,FALSE)</f>
        <v>BARRERA GARCIA XENIA MONSERRAT</v>
      </c>
      <c r="C4055" s="6" t="str">
        <f>VLOOKUP(ActividadesCom[[#This Row],[NO. DE CONTROL]],'LISTADO ESTUDIANTES'!A:C,3,FALSE)</f>
        <v>ARQUITECTURA</v>
      </c>
      <c r="D4055" s="99" t="str">
        <f>VLOOKUP(ActividadesCom[[#This Row],[NO. DE CONTROL]],'LISTADO ESTUDIANTES'!A:D,4,FALSE)</f>
        <v>EGRESADO(A)</v>
      </c>
      <c r="E4055" s="96">
        <f>SUM(ActividadesCom[[#This Row],[CRÉD. 1]],ActividadesCom[[#This Row],[CRÉD. 2]],ActividadesCom[[#This Row],[CRÉD. 3]],ActividadesCom[[#This Row],[CRÉD. 4]],ActividadesCom[[#This Row],[CRÉD. 5]])</f>
        <v>1</v>
      </c>
      <c r="F4055" s="99">
        <f>IF(ActividadesCom[[#This Row],[ÚLTIMO SEMESTRE CON CRÉDITOS]]&gt;0,ROUND(AVERAGE(ActividadesCom[[#This Row],[VALOR NIVEL 5]],ActividadesCom[[#This Row],[VALOR NIVEL 4]],ActividadesCom[[#This Row],[VALOR NIVEL 3]],ActividadesCom[[#This Row],[VALOR NIVEL 2]],ActividadesCom[[#This Row],[VALOR NIVEL 1]]),0),"")</f>
        <v>3</v>
      </c>
      <c r="G4055" s="96" t="str">
        <f>IF(ActividadesCom[[#This Row],[PROMEDIO]]="","",IF(ActividadesCom[[#This Row],[PROMEDIO]]&gt;=4,"EXCELENTE",IF(ActividadesCom[[#This Row],[PROMEDIO]]&gt;=3,"NOTABLE",IF(ActividadesCom[[#This Row],[PROMEDIO]]&gt;=2,"BUENO",IF(ActividadesCom[[#This Row],[PROMEDIO]]=1,"SUFICIENTE","")))))</f>
        <v>NOTABLE</v>
      </c>
      <c r="H4055" s="99">
        <f>MAX(ActividadesCom[[#This Row],[PERÍODO 1]],ActividadesCom[[#This Row],[PERÍODO 2]],ActividadesCom[[#This Row],[PERÍODO 3]],ActividadesCom[[#This Row],[PERÍODO 4]],ActividadesCom[[#This Row],[PERÍODO 5]])</f>
        <v>20233</v>
      </c>
      <c r="I4055" s="6" t="s">
        <v>6296</v>
      </c>
      <c r="J4055" s="99">
        <v>20233</v>
      </c>
      <c r="K4055" s="5" t="s">
        <v>4008</v>
      </c>
      <c r="L4055" s="99">
        <f>IF(ActividadesCom[[#This Row],[NIVEL 1]]&lt;&gt;0,VLOOKUP(ActividadesCom[[#This Row],[NIVEL 1]],Catálogo!A:B,2,FALSE),"")</f>
        <v>3</v>
      </c>
      <c r="M4055" s="99">
        <v>1</v>
      </c>
      <c r="N4055" s="98"/>
      <c r="O4055" s="99"/>
      <c r="P4055" s="99"/>
      <c r="Q4055" s="99" t="str">
        <f>IF(ActividadesCom[[#This Row],[NIVEL 2]]&lt;&gt;0,VLOOKUP(ActividadesCom[[#This Row],[NIVEL 2]],Catálogo!A:B,2,FALSE),"")</f>
        <v/>
      </c>
      <c r="R4055" s="99"/>
      <c r="S4055" s="98"/>
      <c r="T4055" s="99"/>
      <c r="U4055" s="99"/>
      <c r="V4055" s="99" t="str">
        <f>IF(ActividadesCom[[#This Row],[NIVEL 3]]&lt;&gt;0,VLOOKUP(ActividadesCom[[#This Row],[NIVEL 3]],Catálogo!A:B,2,FALSE),"")</f>
        <v/>
      </c>
      <c r="W4055" s="99"/>
      <c r="X4055" s="98"/>
      <c r="Y4055" s="99"/>
      <c r="Z4055" s="99"/>
      <c r="AA4055" s="99" t="str">
        <f>IF(ActividadesCom[[#This Row],[NIVEL 4]]&lt;&gt;0,VLOOKUP(ActividadesCom[[#This Row],[NIVEL 4]],Catálogo!A:B,2,FALSE),"")</f>
        <v/>
      </c>
      <c r="AB4055" s="99"/>
      <c r="AC4055" s="98"/>
      <c r="AD4055" s="99"/>
      <c r="AE4055" s="99"/>
      <c r="AF4055" s="99" t="str">
        <f>IF(ActividadesCom[[#This Row],[NIVEL 5]]&lt;&gt;0,VLOOKUP(ActividadesCom[[#This Row],[NIVEL 5]],Catálogo!A:B,2,FALSE),"")</f>
        <v/>
      </c>
      <c r="AG4055" s="99"/>
    </row>
    <row r="4056" spans="1:34" ht="30" customHeight="1" x14ac:dyDescent="0.25">
      <c r="A4056" s="5">
        <v>23470044</v>
      </c>
      <c r="B4056" s="6" t="str">
        <f>VLOOKUP(ActividadesCom[[#This Row],[NO. DE CONTROL]],'LISTADO ESTUDIANTES'!A:C,2,FALSE)</f>
        <v>LANZ RAMAYO ALYSON DEL SOCORRO</v>
      </c>
      <c r="C4056" s="6" t="str">
        <f>VLOOKUP(ActividadesCom[[#This Row],[NO. DE CONTROL]],'LISTADO ESTUDIANTES'!A:C,3,FALSE)</f>
        <v>ARQUITECTURA</v>
      </c>
      <c r="D4056" s="99" t="str">
        <f>VLOOKUP(ActividadesCom[[#This Row],[NO. DE CONTROL]],'LISTADO ESTUDIANTES'!A:D,4,FALSE)</f>
        <v>ACTIVO(A)</v>
      </c>
      <c r="E4056" s="96">
        <f>SUM(ActividadesCom[[#This Row],[CRÉD. 1]],ActividadesCom[[#This Row],[CRÉD. 2]],ActividadesCom[[#This Row],[CRÉD. 3]],ActividadesCom[[#This Row],[CRÉD. 4]],ActividadesCom[[#This Row],[CRÉD. 5]])</f>
        <v>4</v>
      </c>
      <c r="F4056" s="99">
        <f>IF(ActividadesCom[[#This Row],[ÚLTIMO SEMESTRE CON CRÉDITOS]]&gt;0,ROUND(AVERAGE(ActividadesCom[[#This Row],[VALOR NIVEL 5]],ActividadesCom[[#This Row],[VALOR NIVEL 4]],ActividadesCom[[#This Row],[VALOR NIVEL 3]],ActividadesCom[[#This Row],[VALOR NIVEL 2]],ActividadesCom[[#This Row],[VALOR NIVEL 1]]),0),"")</f>
        <v>4</v>
      </c>
      <c r="G4056" s="96" t="str">
        <f>IF(ActividadesCom[[#This Row],[PROMEDIO]]="","",IF(ActividadesCom[[#This Row],[PROMEDIO]]&gt;=4,"EXCELENTE",IF(ActividadesCom[[#This Row],[PROMEDIO]]&gt;=3,"NOTABLE",IF(ActividadesCom[[#This Row],[PROMEDIO]]&gt;=2,"BUENO",IF(ActividadesCom[[#This Row],[PROMEDIO]]=1,"SUFICIENTE","")))))</f>
        <v>EXCELENTE</v>
      </c>
      <c r="H4056" s="99">
        <f>MAX(ActividadesCom[[#This Row],[PERÍODO 1]],ActividadesCom[[#This Row],[PERÍODO 2]],ActividadesCom[[#This Row],[PERÍODO 3]],ActividadesCom[[#This Row],[PERÍODO 4]],ActividadesCom[[#This Row],[PERÍODO 5]])</f>
        <v>20243</v>
      </c>
      <c r="I4056" s="6" t="s">
        <v>3518</v>
      </c>
      <c r="J4056" s="99">
        <v>20233</v>
      </c>
      <c r="K4056" s="5" t="s">
        <v>4008</v>
      </c>
      <c r="L4056" s="101">
        <f>IF(ActividadesCom[[#This Row],[NIVEL 1]]&lt;&gt;0,VLOOKUP(ActividadesCom[[#This Row],[NIVEL 1]],Catálogo!A:B,2,FALSE),"")</f>
        <v>3</v>
      </c>
      <c r="M4056" s="99">
        <v>1</v>
      </c>
      <c r="N4056" s="6" t="s">
        <v>6340</v>
      </c>
      <c r="O4056" s="99">
        <v>20241</v>
      </c>
      <c r="P4056" s="5" t="s">
        <v>4007</v>
      </c>
      <c r="Q4056" s="99">
        <f>IF(ActividadesCom[[#This Row],[NIVEL 2]]&lt;&gt;0,VLOOKUP(ActividadesCom[[#This Row],[NIVEL 2]],Catálogo!A:B,2,FALSE),"")</f>
        <v>4</v>
      </c>
      <c r="R4056" s="99">
        <v>1</v>
      </c>
      <c r="S4056" s="6" t="s">
        <v>6349</v>
      </c>
      <c r="T4056" s="99">
        <v>20241</v>
      </c>
      <c r="U4056" s="5" t="s">
        <v>4008</v>
      </c>
      <c r="V4056" s="99">
        <f>IF(ActividadesCom[[#This Row],[NIVEL 3]]&lt;&gt;0,VLOOKUP(ActividadesCom[[#This Row],[NIVEL 3]],Catálogo!A:B,2,FALSE),"")</f>
        <v>3</v>
      </c>
      <c r="W4056" s="99">
        <v>1</v>
      </c>
      <c r="X4056" s="6" t="s">
        <v>6725</v>
      </c>
      <c r="Y4056" s="99">
        <v>20243</v>
      </c>
      <c r="Z4056" s="5" t="s">
        <v>4007</v>
      </c>
      <c r="AA4056" s="99">
        <f>IF(ActividadesCom[[#This Row],[NIVEL 4]]&lt;&gt;0,VLOOKUP(ActividadesCom[[#This Row],[NIVEL 4]],Catálogo!A:B,2,FALSE),"")</f>
        <v>4</v>
      </c>
      <c r="AB4056" s="99">
        <v>1</v>
      </c>
      <c r="AC4056" s="98"/>
      <c r="AD4056" s="99"/>
      <c r="AE4056" s="99"/>
      <c r="AF4056" s="99" t="str">
        <f>IF(ActividadesCom[[#This Row],[NIVEL 5]]&lt;&gt;0,VLOOKUP(ActividadesCom[[#This Row],[NIVEL 5]],Catálogo!A:B,2,FALSE),"")</f>
        <v/>
      </c>
      <c r="AG4056" s="99"/>
    </row>
    <row r="4057" spans="1:34" ht="30" hidden="1" customHeight="1" x14ac:dyDescent="0.25">
      <c r="A4057" s="5">
        <v>23470045</v>
      </c>
      <c r="B4057" s="6" t="str">
        <f>VLOOKUP(ActividadesCom[[#This Row],[NO. DE CONTROL]],'LISTADO ESTUDIANTES'!A:C,2,FALSE)</f>
        <v>VERA DZIB EMMANUEL DEL JESUS</v>
      </c>
      <c r="C4057" s="6" t="str">
        <f>VLOOKUP(ActividadesCom[[#This Row],[NO. DE CONTROL]],'LISTADO ESTUDIANTES'!A:C,3,FALSE)</f>
        <v>ARQUITECTURA</v>
      </c>
      <c r="D4057" s="99" t="str">
        <f>VLOOKUP(ActividadesCom[[#This Row],[NO. DE CONTROL]],'LISTADO ESTUDIANTES'!A:D,4,FALSE)</f>
        <v>EGRESADO(A)</v>
      </c>
      <c r="E4057" s="96">
        <f>SUM(ActividadesCom[[#This Row],[CRÉD. 1]],ActividadesCom[[#This Row],[CRÉD. 2]],ActividadesCom[[#This Row],[CRÉD. 3]],ActividadesCom[[#This Row],[CRÉD. 4]],ActividadesCom[[#This Row],[CRÉD. 5]])</f>
        <v>0</v>
      </c>
      <c r="F4057" s="99" t="str">
        <f>IF(ActividadesCom[[#This Row],[ÚLTIMO SEMESTRE CON CRÉDITOS]]&gt;0,ROUND(AVERAGE(ActividadesCom[[#This Row],[VALOR NIVEL 5]],ActividadesCom[[#This Row],[VALOR NIVEL 4]],ActividadesCom[[#This Row],[VALOR NIVEL 3]],ActividadesCom[[#This Row],[VALOR NIVEL 2]],ActividadesCom[[#This Row],[VALOR NIVEL 1]]),0),"")</f>
        <v/>
      </c>
      <c r="G4057" s="96" t="str">
        <f>IF(ActividadesCom[[#This Row],[PROMEDIO]]="","",IF(ActividadesCom[[#This Row],[PROMEDIO]]&gt;=4,"EXCELENTE",IF(ActividadesCom[[#This Row],[PROMEDIO]]&gt;=3,"NOTABLE",IF(ActividadesCom[[#This Row],[PROMEDIO]]&gt;=2,"BUENO",IF(ActividadesCom[[#This Row],[PROMEDIO]]=1,"SUFICIENTE","")))))</f>
        <v/>
      </c>
      <c r="H4057" s="99">
        <f>MAX(ActividadesCom[[#This Row],[PERÍODO 1]],ActividadesCom[[#This Row],[PERÍODO 2]],ActividadesCom[[#This Row],[PERÍODO 3]],ActividadesCom[[#This Row],[PERÍODO 4]],ActividadesCom[[#This Row],[PERÍODO 5]])</f>
        <v>0</v>
      </c>
      <c r="I4057" s="6"/>
      <c r="J4057" s="99"/>
      <c r="K4057" s="5"/>
      <c r="L4057" s="101" t="str">
        <f>IF(ActividadesCom[[#This Row],[NIVEL 1]]&lt;&gt;0,VLOOKUP(ActividadesCom[[#This Row],[NIVEL 1]],Catálogo!A:B,2,FALSE),"")</f>
        <v/>
      </c>
      <c r="M4057" s="99"/>
      <c r="N4057" s="98"/>
      <c r="O4057" s="99"/>
      <c r="P4057" s="99"/>
      <c r="Q4057" s="99" t="str">
        <f>IF(ActividadesCom[[#This Row],[NIVEL 2]]&lt;&gt;0,VLOOKUP(ActividadesCom[[#This Row],[NIVEL 2]],Catálogo!A:B,2,FALSE),"")</f>
        <v/>
      </c>
      <c r="R4057" s="99"/>
      <c r="S4057" s="98"/>
      <c r="T4057" s="99"/>
      <c r="U4057" s="99"/>
      <c r="V4057" s="99" t="str">
        <f>IF(ActividadesCom[[#This Row],[NIVEL 3]]&lt;&gt;0,VLOOKUP(ActividadesCom[[#This Row],[NIVEL 3]],Catálogo!A:B,2,FALSE),"")</f>
        <v/>
      </c>
      <c r="W4057" s="99"/>
      <c r="X4057" s="98"/>
      <c r="Y4057" s="99"/>
      <c r="Z4057" s="99"/>
      <c r="AA4057" s="99" t="str">
        <f>IF(ActividadesCom[[#This Row],[NIVEL 4]]&lt;&gt;0,VLOOKUP(ActividadesCom[[#This Row],[NIVEL 4]],Catálogo!A:B,2,FALSE),"")</f>
        <v/>
      </c>
      <c r="AB4057" s="99"/>
      <c r="AC4057" s="98"/>
      <c r="AD4057" s="99"/>
      <c r="AE4057" s="99"/>
      <c r="AF4057" s="99" t="str">
        <f>IF(ActividadesCom[[#This Row],[NIVEL 5]]&lt;&gt;0,VLOOKUP(ActividadesCom[[#This Row],[NIVEL 5]],Catálogo!A:B,2,FALSE),"")</f>
        <v/>
      </c>
      <c r="AG4057" s="99"/>
    </row>
    <row r="4058" spans="1:34" ht="30" customHeight="1" x14ac:dyDescent="0.25">
      <c r="A4058" s="5">
        <v>23470046</v>
      </c>
      <c r="B4058" s="6" t="str">
        <f>VLOOKUP(ActividadesCom[[#This Row],[NO. DE CONTROL]],'LISTADO ESTUDIANTES'!A:C,2,FALSE)</f>
        <v>DIAZ DIAZ LILIANA</v>
      </c>
      <c r="C4058" s="6" t="str">
        <f>VLOOKUP(ActividadesCom[[#This Row],[NO. DE CONTROL]],'LISTADO ESTUDIANTES'!A:C,3,FALSE)</f>
        <v>ARQUITECTURA</v>
      </c>
      <c r="D4058" s="99" t="str">
        <f>VLOOKUP(ActividadesCom[[#This Row],[NO. DE CONTROL]],'LISTADO ESTUDIANTES'!A:D,4,FALSE)</f>
        <v>ACTIVO(A)</v>
      </c>
      <c r="E4058" s="96">
        <f>SUM(ActividadesCom[[#This Row],[CRÉD. 1]],ActividadesCom[[#This Row],[CRÉD. 2]],ActividadesCom[[#This Row],[CRÉD. 3]],ActividadesCom[[#This Row],[CRÉD. 4]],ActividadesCom[[#This Row],[CRÉD. 5]])</f>
        <v>4</v>
      </c>
      <c r="F4058" s="99">
        <f>IF(ActividadesCom[[#This Row],[ÚLTIMO SEMESTRE CON CRÉDITOS]]&gt;0,ROUND(AVERAGE(ActividadesCom[[#This Row],[VALOR NIVEL 5]],ActividadesCom[[#This Row],[VALOR NIVEL 4]],ActividadesCom[[#This Row],[VALOR NIVEL 3]],ActividadesCom[[#This Row],[VALOR NIVEL 2]],ActividadesCom[[#This Row],[VALOR NIVEL 1]]),0),"")</f>
        <v>3</v>
      </c>
      <c r="G4058" s="96" t="str">
        <f>IF(ActividadesCom[[#This Row],[PROMEDIO]]="","",IF(ActividadesCom[[#This Row],[PROMEDIO]]&gt;=4,"EXCELENTE",IF(ActividadesCom[[#This Row],[PROMEDIO]]&gt;=3,"NOTABLE",IF(ActividadesCom[[#This Row],[PROMEDIO]]&gt;=2,"BUENO",IF(ActividadesCom[[#This Row],[PROMEDIO]]=1,"SUFICIENTE","")))))</f>
        <v>NOTABLE</v>
      </c>
      <c r="H4058" s="99">
        <f>MAX(ActividadesCom[[#This Row],[PERÍODO 1]],ActividadesCom[[#This Row],[PERÍODO 2]],ActividadesCom[[#This Row],[PERÍODO 3]],ActividadesCom[[#This Row],[PERÍODO 4]],ActividadesCom[[#This Row],[PERÍODO 5]])</f>
        <v>20243</v>
      </c>
      <c r="I4058" s="6" t="s">
        <v>29</v>
      </c>
      <c r="J4058" s="99">
        <v>20233</v>
      </c>
      <c r="K4058" s="5" t="s">
        <v>4008</v>
      </c>
      <c r="L4058" s="144">
        <f>IF(ActividadesCom[[#This Row],[NIVEL 1]]&lt;&gt;0,VLOOKUP(ActividadesCom[[#This Row],[NIVEL 1]],Catálogo!A:B,2,FALSE),"")</f>
        <v>3</v>
      </c>
      <c r="M4058" s="99">
        <v>1</v>
      </c>
      <c r="N4058" s="6" t="s">
        <v>6340</v>
      </c>
      <c r="O4058" s="99">
        <v>20241</v>
      </c>
      <c r="P4058" s="5" t="s">
        <v>4007</v>
      </c>
      <c r="Q4058" s="99">
        <f>IF(ActividadesCom[[#This Row],[NIVEL 2]]&lt;&gt;0,VLOOKUP(ActividadesCom[[#This Row],[NIVEL 2]],Catálogo!A:B,2,FALSE),"")</f>
        <v>4</v>
      </c>
      <c r="R4058" s="99">
        <v>2</v>
      </c>
      <c r="S4058" s="6" t="s">
        <v>6725</v>
      </c>
      <c r="T4058" s="99">
        <v>20243</v>
      </c>
      <c r="U4058" s="5" t="s">
        <v>4008</v>
      </c>
      <c r="V4058" s="99">
        <f>IF(ActividadesCom[[#This Row],[NIVEL 3]]&lt;&gt;0,VLOOKUP(ActividadesCom[[#This Row],[NIVEL 3]],Catálogo!A:B,2,FALSE),"")</f>
        <v>3</v>
      </c>
      <c r="W4058" s="99">
        <v>1</v>
      </c>
      <c r="X4058" s="98"/>
      <c r="Y4058" s="99"/>
      <c r="Z4058" s="99"/>
      <c r="AA4058" s="99" t="str">
        <f>IF(ActividadesCom[[#This Row],[NIVEL 4]]&lt;&gt;0,VLOOKUP(ActividadesCom[[#This Row],[NIVEL 4]],Catálogo!A:B,2,FALSE),"")</f>
        <v/>
      </c>
      <c r="AB4058" s="99"/>
      <c r="AC4058" s="98"/>
      <c r="AD4058" s="99"/>
      <c r="AE4058" s="99"/>
      <c r="AF4058" s="99" t="str">
        <f>IF(ActividadesCom[[#This Row],[NIVEL 5]]&lt;&gt;0,VLOOKUP(ActividadesCom[[#This Row],[NIVEL 5]],Catálogo!A:B,2,FALSE),"")</f>
        <v/>
      </c>
      <c r="AG4058" s="99"/>
    </row>
    <row r="4059" spans="1:34" s="151" customFormat="1" ht="30" customHeight="1" x14ac:dyDescent="0.25">
      <c r="A4059" s="149">
        <v>23470047</v>
      </c>
      <c r="B4059" s="148" t="str">
        <f>VLOOKUP(ActividadesCom[[#This Row],[NO. DE CONTROL]],'LISTADO ESTUDIANTES'!A:C,2,FALSE)</f>
        <v>YAM AYUSO ALBERTO ENRIQUE</v>
      </c>
      <c r="C4059" s="148" t="str">
        <f>VLOOKUP(ActividadesCom[[#This Row],[NO. DE CONTROL]],'LISTADO ESTUDIANTES'!A:C,3,FALSE)</f>
        <v>ARQUITECTURA</v>
      </c>
      <c r="D4059" s="202" t="str">
        <f>VLOOKUP(ActividadesCom[[#This Row],[NO. DE CONTROL]],'LISTADO ESTUDIANTES'!A:D,4,FALSE)</f>
        <v>ACTIVO(A)</v>
      </c>
      <c r="E4059" s="203">
        <f>SUM(ActividadesCom[[#This Row],[CRÉD. 1]],ActividadesCom[[#This Row],[CRÉD. 2]],ActividadesCom[[#This Row],[CRÉD. 3]],ActividadesCom[[#This Row],[CRÉD. 4]],ActividadesCom[[#This Row],[CRÉD. 5]])</f>
        <v>5</v>
      </c>
      <c r="F4059" s="202">
        <f>IF(ActividadesCom[[#This Row],[ÚLTIMO SEMESTRE CON CRÉDITOS]]&gt;0,ROUND(AVERAGE(ActividadesCom[[#This Row],[VALOR NIVEL 5]],ActividadesCom[[#This Row],[VALOR NIVEL 4]],ActividadesCom[[#This Row],[VALOR NIVEL 3]],ActividadesCom[[#This Row],[VALOR NIVEL 2]],ActividadesCom[[#This Row],[VALOR NIVEL 1]]),0),"")</f>
        <v>3</v>
      </c>
      <c r="G4059" s="203" t="str">
        <f>IF(ActividadesCom[[#This Row],[PROMEDIO]]="","",IF(ActividadesCom[[#This Row],[PROMEDIO]]&gt;=4,"EXCELENTE",IF(ActividadesCom[[#This Row],[PROMEDIO]]&gt;=3,"NOTABLE",IF(ActividadesCom[[#This Row],[PROMEDIO]]&gt;=2,"BUENO",IF(ActividadesCom[[#This Row],[PROMEDIO]]=1,"SUFICIENTE","")))))</f>
        <v>NOTABLE</v>
      </c>
      <c r="H4059" s="202">
        <f>MAX(ActividadesCom[[#This Row],[PERÍODO 1]],ActividadesCom[[#This Row],[PERÍODO 2]],ActividadesCom[[#This Row],[PERÍODO 3]],ActividadesCom[[#This Row],[PERÍODO 4]],ActividadesCom[[#This Row],[PERÍODO 5]])</f>
        <v>20253</v>
      </c>
      <c r="I4059" s="148" t="s">
        <v>11</v>
      </c>
      <c r="J4059" s="202">
        <v>20233</v>
      </c>
      <c r="K4059" s="149" t="s">
        <v>4008</v>
      </c>
      <c r="L4059" s="209">
        <f>IF(ActividadesCom[[#This Row],[NIVEL 1]]&lt;&gt;0,VLOOKUP(ActividadesCom[[#This Row],[NIVEL 1]],Catálogo!A:B,2,FALSE),"")</f>
        <v>3</v>
      </c>
      <c r="M4059" s="202">
        <v>1</v>
      </c>
      <c r="N4059" s="148" t="s">
        <v>6340</v>
      </c>
      <c r="O4059" s="202">
        <v>20241</v>
      </c>
      <c r="P4059" s="149" t="s">
        <v>4007</v>
      </c>
      <c r="Q4059" s="202">
        <f>IF(ActividadesCom[[#This Row],[NIVEL 2]]&lt;&gt;0,VLOOKUP(ActividadesCom[[#This Row],[NIVEL 2]],Catálogo!A:B,2,FALSE),"")</f>
        <v>4</v>
      </c>
      <c r="R4059" s="202">
        <v>2</v>
      </c>
      <c r="S4059" s="148" t="s">
        <v>6725</v>
      </c>
      <c r="T4059" s="202">
        <v>20243</v>
      </c>
      <c r="U4059" s="149" t="s">
        <v>4008</v>
      </c>
      <c r="V4059" s="202">
        <f>IF(ActividadesCom[[#This Row],[NIVEL 3]]&lt;&gt;0,VLOOKUP(ActividadesCom[[#This Row],[NIVEL 3]],Catálogo!A:B,2,FALSE),"")</f>
        <v>3</v>
      </c>
      <c r="W4059" s="202">
        <v>1</v>
      </c>
      <c r="X4059" s="148" t="s">
        <v>7304</v>
      </c>
      <c r="Y4059" s="202">
        <v>20253</v>
      </c>
      <c r="Z4059" s="149" t="s">
        <v>4009</v>
      </c>
      <c r="AA4059" s="202">
        <f>IF(ActividadesCom[[#This Row],[NIVEL 4]]&lt;&gt;0,VLOOKUP(ActividadesCom[[#This Row],[NIVEL 4]],Catálogo!A:B,2,FALSE),"")</f>
        <v>2</v>
      </c>
      <c r="AB4059" s="202">
        <v>1</v>
      </c>
      <c r="AC4059" s="208"/>
      <c r="AD4059" s="202"/>
      <c r="AE4059" s="202"/>
      <c r="AF4059" s="202" t="str">
        <f>IF(ActividadesCom[[#This Row],[NIVEL 5]]&lt;&gt;0,VLOOKUP(ActividadesCom[[#This Row],[NIVEL 5]],Catálogo!A:B,2,FALSE),"")</f>
        <v/>
      </c>
      <c r="AG4059" s="202"/>
      <c r="AH4059" s="195"/>
    </row>
    <row r="4060" spans="1:34" s="151" customFormat="1" ht="30" customHeight="1" x14ac:dyDescent="0.25">
      <c r="A4060" s="149">
        <v>23470048</v>
      </c>
      <c r="B4060" s="148" t="str">
        <f>VLOOKUP(ActividadesCom[[#This Row],[NO. DE CONTROL]],'LISTADO ESTUDIANTES'!A:C,2,FALSE)</f>
        <v>PECH CHI JESSICA MARYAN</v>
      </c>
      <c r="C4060" s="148" t="str">
        <f>VLOOKUP(ActividadesCom[[#This Row],[NO. DE CONTROL]],'LISTADO ESTUDIANTES'!A:C,3,FALSE)</f>
        <v>ARQUITECTURA</v>
      </c>
      <c r="D4060" s="202" t="str">
        <f>VLOOKUP(ActividadesCom[[#This Row],[NO. DE CONTROL]],'LISTADO ESTUDIANTES'!A:D,4,FALSE)</f>
        <v>ACTIVO(A)</v>
      </c>
      <c r="E4060" s="203">
        <f>SUM(ActividadesCom[[#This Row],[CRÉD. 1]],ActividadesCom[[#This Row],[CRÉD. 2]],ActividadesCom[[#This Row],[CRÉD. 3]],ActividadesCom[[#This Row],[CRÉD. 4]],ActividadesCom[[#This Row],[CRÉD. 5]])</f>
        <v>5</v>
      </c>
      <c r="F4060" s="202">
        <f>IF(ActividadesCom[[#This Row],[ÚLTIMO SEMESTRE CON CRÉDITOS]]&gt;0,ROUND(AVERAGE(ActividadesCom[[#This Row],[VALOR NIVEL 5]],ActividadesCom[[#This Row],[VALOR NIVEL 4]],ActividadesCom[[#This Row],[VALOR NIVEL 3]],ActividadesCom[[#This Row],[VALOR NIVEL 2]],ActividadesCom[[#This Row],[VALOR NIVEL 1]]),0),"")</f>
        <v>3</v>
      </c>
      <c r="G4060" s="203" t="str">
        <f>IF(ActividadesCom[[#This Row],[PROMEDIO]]="","",IF(ActividadesCom[[#This Row],[PROMEDIO]]&gt;=4,"EXCELENTE",IF(ActividadesCom[[#This Row],[PROMEDIO]]&gt;=3,"NOTABLE",IF(ActividadesCom[[#This Row],[PROMEDIO]]&gt;=2,"BUENO",IF(ActividadesCom[[#This Row],[PROMEDIO]]=1,"SUFICIENTE","")))))</f>
        <v>NOTABLE</v>
      </c>
      <c r="H4060" s="202">
        <f>MAX(ActividadesCom[[#This Row],[PERÍODO 1]],ActividadesCom[[#This Row],[PERÍODO 2]],ActividadesCom[[#This Row],[PERÍODO 3]],ActividadesCom[[#This Row],[PERÍODO 4]],ActividadesCom[[#This Row],[PERÍODO 5]])</f>
        <v>20243</v>
      </c>
      <c r="I4060" s="148" t="s">
        <v>3518</v>
      </c>
      <c r="J4060" s="202">
        <v>20233</v>
      </c>
      <c r="K4060" s="149" t="s">
        <v>4008</v>
      </c>
      <c r="L4060" s="202">
        <f>IF(ActividadesCom[[#This Row],[NIVEL 1]]&lt;&gt;0,VLOOKUP(ActividadesCom[[#This Row],[NIVEL 1]],Catálogo!A:B,2,FALSE),"")</f>
        <v>3</v>
      </c>
      <c r="M4060" s="202">
        <v>1</v>
      </c>
      <c r="N4060" s="148" t="s">
        <v>6340</v>
      </c>
      <c r="O4060" s="202">
        <v>20241</v>
      </c>
      <c r="P4060" s="149" t="s">
        <v>4007</v>
      </c>
      <c r="Q4060" s="202">
        <f>IF(ActividadesCom[[#This Row],[NIVEL 2]]&lt;&gt;0,VLOOKUP(ActividadesCom[[#This Row],[NIVEL 2]],Catálogo!A:B,2,FALSE),"")</f>
        <v>4</v>
      </c>
      <c r="R4060" s="202">
        <v>2</v>
      </c>
      <c r="S4060" s="148" t="s">
        <v>6348</v>
      </c>
      <c r="T4060" s="202">
        <v>20241</v>
      </c>
      <c r="U4060" s="149" t="s">
        <v>4008</v>
      </c>
      <c r="V4060" s="202">
        <f>IF(ActividadesCom[[#This Row],[NIVEL 3]]&lt;&gt;0,VLOOKUP(ActividadesCom[[#This Row],[NIVEL 3]],Catálogo!A:B,2,FALSE),"")</f>
        <v>3</v>
      </c>
      <c r="W4060" s="202">
        <v>1</v>
      </c>
      <c r="X4060" s="148" t="s">
        <v>6725</v>
      </c>
      <c r="Y4060" s="202">
        <v>20243</v>
      </c>
      <c r="Z4060" s="149" t="s">
        <v>4009</v>
      </c>
      <c r="AA4060" s="202">
        <f>IF(ActividadesCom[[#This Row],[NIVEL 4]]&lt;&gt;0,VLOOKUP(ActividadesCom[[#This Row],[NIVEL 4]],Catálogo!A:B,2,FALSE),"")</f>
        <v>2</v>
      </c>
      <c r="AB4060" s="202">
        <v>1</v>
      </c>
      <c r="AC4060" s="208"/>
      <c r="AD4060" s="202"/>
      <c r="AE4060" s="202"/>
      <c r="AF4060" s="202" t="str">
        <f>IF(ActividadesCom[[#This Row],[NIVEL 5]]&lt;&gt;0,VLOOKUP(ActividadesCom[[#This Row],[NIVEL 5]],Catálogo!A:B,2,FALSE),"")</f>
        <v/>
      </c>
      <c r="AG4060" s="202"/>
      <c r="AH4060" s="195"/>
    </row>
    <row r="4061" spans="1:34" ht="30" customHeight="1" x14ac:dyDescent="0.25">
      <c r="A4061" s="5">
        <v>23470049</v>
      </c>
      <c r="B4061" s="6" t="str">
        <f>VLOOKUP(ActividadesCom[[#This Row],[NO. DE CONTROL]],'LISTADO ESTUDIANTES'!A:C,2,FALSE)</f>
        <v>BLANQUET ZURITA ANA BARBARA</v>
      </c>
      <c r="C4061" s="6" t="str">
        <f>VLOOKUP(ActividadesCom[[#This Row],[NO. DE CONTROL]],'LISTADO ESTUDIANTES'!A:C,3,FALSE)</f>
        <v>ARQUITECTURA</v>
      </c>
      <c r="D4061" s="99" t="str">
        <f>VLOOKUP(ActividadesCom[[#This Row],[NO. DE CONTROL]],'LISTADO ESTUDIANTES'!A:D,4,FALSE)</f>
        <v>ACTIVO(A)</v>
      </c>
      <c r="E4061" s="96">
        <f>SUM(ActividadesCom[[#This Row],[CRÉD. 1]],ActividadesCom[[#This Row],[CRÉD. 2]],ActividadesCom[[#This Row],[CRÉD. 3]],ActividadesCom[[#This Row],[CRÉD. 4]],ActividadesCom[[#This Row],[CRÉD. 5]])</f>
        <v>3</v>
      </c>
      <c r="F4061" s="99">
        <f>IF(ActividadesCom[[#This Row],[ÚLTIMO SEMESTRE CON CRÉDITOS]]&gt;0,ROUND(AVERAGE(ActividadesCom[[#This Row],[VALOR NIVEL 5]],ActividadesCom[[#This Row],[VALOR NIVEL 4]],ActividadesCom[[#This Row],[VALOR NIVEL 3]],ActividadesCom[[#This Row],[VALOR NIVEL 2]],ActividadesCom[[#This Row],[VALOR NIVEL 1]]),0),"")</f>
        <v>4</v>
      </c>
      <c r="G4061" s="96" t="str">
        <f>IF(ActividadesCom[[#This Row],[PROMEDIO]]="","",IF(ActividadesCom[[#This Row],[PROMEDIO]]&gt;=4,"EXCELENTE",IF(ActividadesCom[[#This Row],[PROMEDIO]]&gt;=3,"NOTABLE",IF(ActividadesCom[[#This Row],[PROMEDIO]]&gt;=2,"BUENO",IF(ActividadesCom[[#This Row],[PROMEDIO]]=1,"SUFICIENTE","")))))</f>
        <v>EXCELENTE</v>
      </c>
      <c r="H4061" s="99">
        <f>MAX(ActividadesCom[[#This Row],[PERÍODO 1]],ActividadesCom[[#This Row],[PERÍODO 2]],ActividadesCom[[#This Row],[PERÍODO 3]],ActividadesCom[[#This Row],[PERÍODO 4]],ActividadesCom[[#This Row],[PERÍODO 5]])</f>
        <v>20243</v>
      </c>
      <c r="I4061" s="6" t="s">
        <v>6340</v>
      </c>
      <c r="J4061" s="99">
        <v>20241</v>
      </c>
      <c r="K4061" s="5" t="s">
        <v>4007</v>
      </c>
      <c r="L4061" s="99">
        <f>IF(ActividadesCom[[#This Row],[NIVEL 1]]&lt;&gt;0,VLOOKUP(ActividadesCom[[#This Row],[NIVEL 1]],Catálogo!A:B,2,FALSE),"")</f>
        <v>4</v>
      </c>
      <c r="M4061" s="99">
        <v>1</v>
      </c>
      <c r="N4061" s="6" t="s">
        <v>6725</v>
      </c>
      <c r="O4061" s="99">
        <v>20243</v>
      </c>
      <c r="P4061" s="5" t="s">
        <v>4007</v>
      </c>
      <c r="Q4061" s="99">
        <f>IF(ActividadesCom[[#This Row],[NIVEL 2]]&lt;&gt;0,VLOOKUP(ActividadesCom[[#This Row],[NIVEL 2]],Catálogo!A:B,2,FALSE),"")</f>
        <v>4</v>
      </c>
      <c r="R4061" s="99">
        <v>1</v>
      </c>
      <c r="S4061" s="6" t="s">
        <v>1129</v>
      </c>
      <c r="T4061" s="99">
        <v>20241</v>
      </c>
      <c r="U4061" s="5" t="s">
        <v>4008</v>
      </c>
      <c r="V4061" s="99">
        <f>IF(ActividadesCom[[#This Row],[NIVEL 3]]&lt;&gt;0,VLOOKUP(ActividadesCom[[#This Row],[NIVEL 3]],Catálogo!A:B,2,FALSE),"")</f>
        <v>3</v>
      </c>
      <c r="W4061" s="99">
        <v>1</v>
      </c>
      <c r="X4061" s="98"/>
      <c r="Y4061" s="99"/>
      <c r="Z4061" s="99"/>
      <c r="AA4061" s="99" t="str">
        <f>IF(ActividadesCom[[#This Row],[NIVEL 4]]&lt;&gt;0,VLOOKUP(ActividadesCom[[#This Row],[NIVEL 4]],Catálogo!A:B,2,FALSE),"")</f>
        <v/>
      </c>
      <c r="AB4061" s="99"/>
      <c r="AC4061" s="98"/>
      <c r="AD4061" s="99"/>
      <c r="AE4061" s="99"/>
      <c r="AF4061" s="99" t="str">
        <f>IF(ActividadesCom[[#This Row],[NIVEL 5]]&lt;&gt;0,VLOOKUP(ActividadesCom[[#This Row],[NIVEL 5]],Catálogo!A:B,2,FALSE),"")</f>
        <v/>
      </c>
      <c r="AG4061" s="99"/>
    </row>
    <row r="4062" spans="1:34" ht="30" hidden="1" customHeight="1" x14ac:dyDescent="0.25">
      <c r="A4062" s="5">
        <v>23470050</v>
      </c>
      <c r="B4062" s="6" t="str">
        <f>VLOOKUP(ActividadesCom[[#This Row],[NO. DE CONTROL]],'LISTADO ESTUDIANTES'!A:C,2,FALSE)</f>
        <v>BAEZA VELA GABRIEL EMMANUEL</v>
      </c>
      <c r="C4062" s="6" t="str">
        <f>VLOOKUP(ActividadesCom[[#This Row],[NO. DE CONTROL]],'LISTADO ESTUDIANTES'!A:C,3,FALSE)</f>
        <v>ARQUITECTURA</v>
      </c>
      <c r="D4062" s="99" t="str">
        <f>VLOOKUP(ActividadesCom[[#This Row],[NO. DE CONTROL]],'LISTADO ESTUDIANTES'!A:D,4,FALSE)</f>
        <v>EGRESADO(A)</v>
      </c>
      <c r="E4062" s="96">
        <f>SUM(ActividadesCom[[#This Row],[CRÉD. 1]],ActividadesCom[[#This Row],[CRÉD. 2]],ActividadesCom[[#This Row],[CRÉD. 3]],ActividadesCom[[#This Row],[CRÉD. 4]],ActividadesCom[[#This Row],[CRÉD. 5]])</f>
        <v>0</v>
      </c>
      <c r="F4062" s="99" t="str">
        <f>IF(ActividadesCom[[#This Row],[ÚLTIMO SEMESTRE CON CRÉDITOS]]&gt;0,ROUND(AVERAGE(ActividadesCom[[#This Row],[VALOR NIVEL 5]],ActividadesCom[[#This Row],[VALOR NIVEL 4]],ActividadesCom[[#This Row],[VALOR NIVEL 3]],ActividadesCom[[#This Row],[VALOR NIVEL 2]],ActividadesCom[[#This Row],[VALOR NIVEL 1]]),0),"")</f>
        <v/>
      </c>
      <c r="G4062" s="96" t="str">
        <f>IF(ActividadesCom[[#This Row],[PROMEDIO]]="","",IF(ActividadesCom[[#This Row],[PROMEDIO]]&gt;=4,"EXCELENTE",IF(ActividadesCom[[#This Row],[PROMEDIO]]&gt;=3,"NOTABLE",IF(ActividadesCom[[#This Row],[PROMEDIO]]&gt;=2,"BUENO",IF(ActividadesCom[[#This Row],[PROMEDIO]]=1,"SUFICIENTE","")))))</f>
        <v/>
      </c>
      <c r="H4062" s="99">
        <f>MAX(ActividadesCom[[#This Row],[PERÍODO 1]],ActividadesCom[[#This Row],[PERÍODO 2]],ActividadesCom[[#This Row],[PERÍODO 3]],ActividadesCom[[#This Row],[PERÍODO 4]],ActividadesCom[[#This Row],[PERÍODO 5]])</f>
        <v>0</v>
      </c>
      <c r="I4062" s="6"/>
      <c r="J4062" s="99"/>
      <c r="K4062" s="5"/>
      <c r="L4062" s="99" t="str">
        <f>IF(ActividadesCom[[#This Row],[NIVEL 1]]&lt;&gt;0,VLOOKUP(ActividadesCom[[#This Row],[NIVEL 1]],Catálogo!A:B,2,FALSE),"")</f>
        <v/>
      </c>
      <c r="M4062" s="99"/>
      <c r="N4062" s="98"/>
      <c r="O4062" s="99"/>
      <c r="P4062" s="99"/>
      <c r="Q4062" s="99" t="str">
        <f>IF(ActividadesCom[[#This Row],[NIVEL 2]]&lt;&gt;0,VLOOKUP(ActividadesCom[[#This Row],[NIVEL 2]],Catálogo!A:B,2,FALSE),"")</f>
        <v/>
      </c>
      <c r="R4062" s="99"/>
      <c r="S4062" s="98"/>
      <c r="T4062" s="99"/>
      <c r="U4062" s="99"/>
      <c r="V4062" s="99" t="str">
        <f>IF(ActividadesCom[[#This Row],[NIVEL 3]]&lt;&gt;0,VLOOKUP(ActividadesCom[[#This Row],[NIVEL 3]],Catálogo!A:B,2,FALSE),"")</f>
        <v/>
      </c>
      <c r="W4062" s="99"/>
      <c r="X4062" s="98"/>
      <c r="Y4062" s="99"/>
      <c r="Z4062" s="99"/>
      <c r="AA4062" s="99" t="str">
        <f>IF(ActividadesCom[[#This Row],[NIVEL 4]]&lt;&gt;0,VLOOKUP(ActividadesCom[[#This Row],[NIVEL 4]],Catálogo!A:B,2,FALSE),"")</f>
        <v/>
      </c>
      <c r="AB4062" s="99"/>
      <c r="AC4062" s="98"/>
      <c r="AD4062" s="99"/>
      <c r="AE4062" s="99"/>
      <c r="AF4062" s="99" t="str">
        <f>IF(ActividadesCom[[#This Row],[NIVEL 5]]&lt;&gt;0,VLOOKUP(ActividadesCom[[#This Row],[NIVEL 5]],Catálogo!A:B,2,FALSE),"")</f>
        <v/>
      </c>
      <c r="AG4062" s="99"/>
    </row>
    <row r="4063" spans="1:34" ht="30" hidden="1" customHeight="1" x14ac:dyDescent="0.25">
      <c r="A4063" s="5">
        <v>23470051</v>
      </c>
      <c r="B4063" s="6" t="str">
        <f>VLOOKUP(ActividadesCom[[#This Row],[NO. DE CONTROL]],'LISTADO ESTUDIANTES'!A:C,2,FALSE)</f>
        <v>RAMOS NAAL HUGO FELIPE</v>
      </c>
      <c r="C4063" s="6" t="str">
        <f>VLOOKUP(ActividadesCom[[#This Row],[NO. DE CONTROL]],'LISTADO ESTUDIANTES'!A:C,3,FALSE)</f>
        <v>ARQUITECTURA</v>
      </c>
      <c r="D4063" s="99" t="str">
        <f>VLOOKUP(ActividadesCom[[#This Row],[NO. DE CONTROL]],'LISTADO ESTUDIANTES'!A:D,4,FALSE)</f>
        <v>EGRESADO(A)</v>
      </c>
      <c r="E4063" s="96">
        <f>SUM(ActividadesCom[[#This Row],[CRÉD. 1]],ActividadesCom[[#This Row],[CRÉD. 2]],ActividadesCom[[#This Row],[CRÉD. 3]],ActividadesCom[[#This Row],[CRÉD. 4]],ActividadesCom[[#This Row],[CRÉD. 5]])</f>
        <v>4</v>
      </c>
      <c r="F4063" s="99">
        <f>IF(ActividadesCom[[#This Row],[ÚLTIMO SEMESTRE CON CRÉDITOS]]&gt;0,ROUND(AVERAGE(ActividadesCom[[#This Row],[VALOR NIVEL 5]],ActividadesCom[[#This Row],[VALOR NIVEL 4]],ActividadesCom[[#This Row],[VALOR NIVEL 3]],ActividadesCom[[#This Row],[VALOR NIVEL 2]],ActividadesCom[[#This Row],[VALOR NIVEL 1]]),0),"")</f>
        <v>3</v>
      </c>
      <c r="G4063" s="96" t="str">
        <f>IF(ActividadesCom[[#This Row],[PROMEDIO]]="","",IF(ActividadesCom[[#This Row],[PROMEDIO]]&gt;=4,"EXCELENTE",IF(ActividadesCom[[#This Row],[PROMEDIO]]&gt;=3,"NOTABLE",IF(ActividadesCom[[#This Row],[PROMEDIO]]&gt;=2,"BUENO",IF(ActividadesCom[[#This Row],[PROMEDIO]]=1,"SUFICIENTE","")))))</f>
        <v>NOTABLE</v>
      </c>
      <c r="H4063" s="99">
        <f>MAX(ActividadesCom[[#This Row],[PERÍODO 1]],ActividadesCom[[#This Row],[PERÍODO 2]],ActividadesCom[[#This Row],[PERÍODO 3]],ActividadesCom[[#This Row],[PERÍODO 4]],ActividadesCom[[#This Row],[PERÍODO 5]])</f>
        <v>20243</v>
      </c>
      <c r="I4063" s="6" t="s">
        <v>6340</v>
      </c>
      <c r="J4063" s="99">
        <v>20241</v>
      </c>
      <c r="K4063" s="5" t="s">
        <v>4007</v>
      </c>
      <c r="L4063" s="99">
        <f>IF(ActividadesCom[[#This Row],[NIVEL 1]]&lt;&gt;0,VLOOKUP(ActividadesCom[[#This Row],[NIVEL 1]],Catálogo!A:B,2,FALSE),"")</f>
        <v>4</v>
      </c>
      <c r="M4063" s="99">
        <v>2</v>
      </c>
      <c r="N4063" s="98"/>
      <c r="O4063" s="99"/>
      <c r="P4063" s="99"/>
      <c r="Q4063" s="99" t="str">
        <f>IF(ActividadesCom[[#This Row],[NIVEL 2]]&lt;&gt;0,VLOOKUP(ActividadesCom[[#This Row],[NIVEL 2]],Catálogo!A:B,2,FALSE),"")</f>
        <v/>
      </c>
      <c r="R4063" s="99"/>
      <c r="S4063" s="6" t="s">
        <v>6725</v>
      </c>
      <c r="T4063" s="99">
        <v>20243</v>
      </c>
      <c r="U4063" s="5" t="s">
        <v>4007</v>
      </c>
      <c r="V4063" s="99">
        <f>IF(ActividadesCom[[#This Row],[NIVEL 3]]&lt;&gt;0,VLOOKUP(ActividadesCom[[#This Row],[NIVEL 3]],Catálogo!A:B,2,FALSE),"")</f>
        <v>4</v>
      </c>
      <c r="W4063" s="99">
        <v>1</v>
      </c>
      <c r="X4063" s="6" t="s">
        <v>25</v>
      </c>
      <c r="Y4063" s="99">
        <v>20233</v>
      </c>
      <c r="Z4063" s="5" t="s">
        <v>4009</v>
      </c>
      <c r="AA4063" s="99">
        <f>IF(ActividadesCom[[#This Row],[NIVEL 4]]&lt;&gt;0,VLOOKUP(ActividadesCom[[#This Row],[NIVEL 4]],Catálogo!A:B,2,FALSE),"")</f>
        <v>2</v>
      </c>
      <c r="AB4063" s="99">
        <v>1</v>
      </c>
      <c r="AC4063" s="98"/>
      <c r="AD4063" s="99"/>
      <c r="AE4063" s="99"/>
      <c r="AF4063" s="99" t="str">
        <f>IF(ActividadesCom[[#This Row],[NIVEL 5]]&lt;&gt;0,VLOOKUP(ActividadesCom[[#This Row],[NIVEL 5]],Catálogo!A:B,2,FALSE),"")</f>
        <v/>
      </c>
      <c r="AG4063" s="99"/>
    </row>
    <row r="4064" spans="1:34" ht="30" customHeight="1" x14ac:dyDescent="0.25">
      <c r="A4064" s="5">
        <v>23470052</v>
      </c>
      <c r="B4064" s="6" t="str">
        <f>VLOOKUP(ActividadesCom[[#This Row],[NO. DE CONTROL]],'LISTADO ESTUDIANTES'!A:C,2,FALSE)</f>
        <v>DIAZ NAH DIANA CECILIA</v>
      </c>
      <c r="C4064" s="6" t="str">
        <f>VLOOKUP(ActividadesCom[[#This Row],[NO. DE CONTROL]],'LISTADO ESTUDIANTES'!A:C,3,FALSE)</f>
        <v>ARQUITECTURA</v>
      </c>
      <c r="D4064" s="99" t="str">
        <f>VLOOKUP(ActividadesCom[[#This Row],[NO. DE CONTROL]],'LISTADO ESTUDIANTES'!A:D,4,FALSE)</f>
        <v>ACTIVO(A)</v>
      </c>
      <c r="E4064" s="96">
        <f>SUM(ActividadesCom[[#This Row],[CRÉD. 1]],ActividadesCom[[#This Row],[CRÉD. 2]],ActividadesCom[[#This Row],[CRÉD. 3]],ActividadesCom[[#This Row],[CRÉD. 4]],ActividadesCom[[#This Row],[CRÉD. 5]])</f>
        <v>3</v>
      </c>
      <c r="F4064" s="99">
        <f>IF(ActividadesCom[[#This Row],[ÚLTIMO SEMESTRE CON CRÉDITOS]]&gt;0,ROUND(AVERAGE(ActividadesCom[[#This Row],[VALOR NIVEL 5]],ActividadesCom[[#This Row],[VALOR NIVEL 4]],ActividadesCom[[#This Row],[VALOR NIVEL 3]],ActividadesCom[[#This Row],[VALOR NIVEL 2]],ActividadesCom[[#This Row],[VALOR NIVEL 1]]),0),"")</f>
        <v>4</v>
      </c>
      <c r="G4064" s="96" t="str">
        <f>IF(ActividadesCom[[#This Row],[PROMEDIO]]="","",IF(ActividadesCom[[#This Row],[PROMEDIO]]&gt;=4,"EXCELENTE",IF(ActividadesCom[[#This Row],[PROMEDIO]]&gt;=3,"NOTABLE",IF(ActividadesCom[[#This Row],[PROMEDIO]]&gt;=2,"BUENO",IF(ActividadesCom[[#This Row],[PROMEDIO]]=1,"SUFICIENTE","")))))</f>
        <v>EXCELENTE</v>
      </c>
      <c r="H4064" s="99">
        <f>MAX(ActividadesCom[[#This Row],[PERÍODO 1]],ActividadesCom[[#This Row],[PERÍODO 2]],ActividadesCom[[#This Row],[PERÍODO 3]],ActividadesCom[[#This Row],[PERÍODO 4]],ActividadesCom[[#This Row],[PERÍODO 5]])</f>
        <v>20243</v>
      </c>
      <c r="I4064" s="6" t="s">
        <v>6340</v>
      </c>
      <c r="J4064" s="99">
        <v>20241</v>
      </c>
      <c r="K4064" s="5" t="s">
        <v>4007</v>
      </c>
      <c r="L4064" s="99">
        <f>IF(ActividadesCom[[#This Row],[NIVEL 1]]&lt;&gt;0,VLOOKUP(ActividadesCom[[#This Row],[NIVEL 1]],Catálogo!A:B,2,FALSE),"")</f>
        <v>4</v>
      </c>
      <c r="M4064" s="99">
        <v>2</v>
      </c>
      <c r="N4064" s="6" t="s">
        <v>6725</v>
      </c>
      <c r="O4064" s="99">
        <v>20243</v>
      </c>
      <c r="P4064" s="5" t="s">
        <v>4007</v>
      </c>
      <c r="Q4064" s="99">
        <f>IF(ActividadesCom[[#This Row],[NIVEL 2]]&lt;&gt;0,VLOOKUP(ActividadesCom[[#This Row],[NIVEL 2]],Catálogo!A:B,2,FALSE),"")</f>
        <v>4</v>
      </c>
      <c r="R4064" s="99">
        <v>1</v>
      </c>
      <c r="S4064" s="98"/>
      <c r="T4064" s="99"/>
      <c r="U4064" s="99"/>
      <c r="V4064" s="99" t="str">
        <f>IF(ActividadesCom[[#This Row],[NIVEL 3]]&lt;&gt;0,VLOOKUP(ActividadesCom[[#This Row],[NIVEL 3]],Catálogo!A:B,2,FALSE),"")</f>
        <v/>
      </c>
      <c r="W4064" s="99"/>
      <c r="X4064" s="98"/>
      <c r="Y4064" s="99"/>
      <c r="Z4064" s="99"/>
      <c r="AA4064" s="99" t="str">
        <f>IF(ActividadesCom[[#This Row],[NIVEL 4]]&lt;&gt;0,VLOOKUP(ActividadesCom[[#This Row],[NIVEL 4]],Catálogo!A:B,2,FALSE),"")</f>
        <v/>
      </c>
      <c r="AB4064" s="99"/>
      <c r="AC4064" s="98"/>
      <c r="AD4064" s="99"/>
      <c r="AE4064" s="99"/>
      <c r="AF4064" s="99" t="str">
        <f>IF(ActividadesCom[[#This Row],[NIVEL 5]]&lt;&gt;0,VLOOKUP(ActividadesCom[[#This Row],[NIVEL 5]],Catálogo!A:B,2,FALSE),"")</f>
        <v/>
      </c>
      <c r="AG4064" s="99"/>
    </row>
    <row r="4065" spans="1:34" ht="30" customHeight="1" x14ac:dyDescent="0.25">
      <c r="A4065" s="5">
        <v>23470053</v>
      </c>
      <c r="B4065" s="6" t="str">
        <f>VLOOKUP(ActividadesCom[[#This Row],[NO. DE CONTROL]],'LISTADO ESTUDIANTES'!A:C,2,FALSE)</f>
        <v>XEQUEB CAUICH JORGE MANUEL</v>
      </c>
      <c r="C4065" s="6" t="str">
        <f>VLOOKUP(ActividadesCom[[#This Row],[NO. DE CONTROL]],'LISTADO ESTUDIANTES'!A:C,3,FALSE)</f>
        <v>ARQUITECTURA</v>
      </c>
      <c r="D4065" s="99" t="str">
        <f>VLOOKUP(ActividadesCom[[#This Row],[NO. DE CONTROL]],'LISTADO ESTUDIANTES'!A:D,4,FALSE)</f>
        <v>ACTIVO(A)</v>
      </c>
      <c r="E4065" s="96">
        <f>SUM(ActividadesCom[[#This Row],[CRÉD. 1]],ActividadesCom[[#This Row],[CRÉD. 2]],ActividadesCom[[#This Row],[CRÉD. 3]],ActividadesCom[[#This Row],[CRÉD. 4]],ActividadesCom[[#This Row],[CRÉD. 5]])</f>
        <v>3</v>
      </c>
      <c r="F4065" s="99">
        <f>IF(ActividadesCom[[#This Row],[ÚLTIMO SEMESTRE CON CRÉDITOS]]&gt;0,ROUND(AVERAGE(ActividadesCom[[#This Row],[VALOR NIVEL 5]],ActividadesCom[[#This Row],[VALOR NIVEL 4]],ActividadesCom[[#This Row],[VALOR NIVEL 3]],ActividadesCom[[#This Row],[VALOR NIVEL 2]],ActividadesCom[[#This Row],[VALOR NIVEL 1]]),0),"")</f>
        <v>3</v>
      </c>
      <c r="G4065" s="96" t="str">
        <f>IF(ActividadesCom[[#This Row],[PROMEDIO]]="","",IF(ActividadesCom[[#This Row],[PROMEDIO]]&gt;=4,"EXCELENTE",IF(ActividadesCom[[#This Row],[PROMEDIO]]&gt;=3,"NOTABLE",IF(ActividadesCom[[#This Row],[PROMEDIO]]&gt;=2,"BUENO",IF(ActividadesCom[[#This Row],[PROMEDIO]]=1,"SUFICIENTE","")))))</f>
        <v>NOTABLE</v>
      </c>
      <c r="H4065" s="99">
        <f>MAX(ActividadesCom[[#This Row],[PERÍODO 1]],ActividadesCom[[#This Row],[PERÍODO 2]],ActividadesCom[[#This Row],[PERÍODO 3]],ActividadesCom[[#This Row],[PERÍODO 4]],ActividadesCom[[#This Row],[PERÍODO 5]])</f>
        <v>20243</v>
      </c>
      <c r="I4065" s="6" t="s">
        <v>6296</v>
      </c>
      <c r="J4065" s="99">
        <v>20233</v>
      </c>
      <c r="K4065" s="5" t="s">
        <v>4008</v>
      </c>
      <c r="L4065" s="99">
        <f>IF(ActividadesCom[[#This Row],[NIVEL 1]]&lt;&gt;0,VLOOKUP(ActividadesCom[[#This Row],[NIVEL 1]],Catálogo!A:B,2,FALSE),"")</f>
        <v>3</v>
      </c>
      <c r="M4065" s="99">
        <v>1</v>
      </c>
      <c r="N4065" s="6" t="s">
        <v>6352</v>
      </c>
      <c r="O4065" s="99">
        <v>20241</v>
      </c>
      <c r="P4065" s="5" t="s">
        <v>4008</v>
      </c>
      <c r="Q4065" s="99">
        <f>IF(ActividadesCom[[#This Row],[NIVEL 2]]&lt;&gt;0,VLOOKUP(ActividadesCom[[#This Row],[NIVEL 2]],Catálogo!A:B,2,FALSE),"")</f>
        <v>3</v>
      </c>
      <c r="R4065" s="99">
        <v>1</v>
      </c>
      <c r="S4065" s="6" t="s">
        <v>6725</v>
      </c>
      <c r="T4065" s="99">
        <v>20243</v>
      </c>
      <c r="U4065" s="5" t="s">
        <v>4009</v>
      </c>
      <c r="V4065" s="99">
        <f>IF(ActividadesCom[[#This Row],[NIVEL 3]]&lt;&gt;0,VLOOKUP(ActividadesCom[[#This Row],[NIVEL 3]],Catálogo!A:B,2,FALSE),"")</f>
        <v>2</v>
      </c>
      <c r="W4065" s="99">
        <v>1</v>
      </c>
      <c r="X4065" s="98"/>
      <c r="Y4065" s="99"/>
      <c r="Z4065" s="99"/>
      <c r="AA4065" s="99" t="str">
        <f>IF(ActividadesCom[[#This Row],[NIVEL 4]]&lt;&gt;0,VLOOKUP(ActividadesCom[[#This Row],[NIVEL 4]],Catálogo!A:B,2,FALSE),"")</f>
        <v/>
      </c>
      <c r="AB4065" s="99"/>
      <c r="AC4065" s="98"/>
      <c r="AD4065" s="99"/>
      <c r="AE4065" s="99"/>
      <c r="AF4065" s="99" t="str">
        <f>IF(ActividadesCom[[#This Row],[NIVEL 5]]&lt;&gt;0,VLOOKUP(ActividadesCom[[#This Row],[NIVEL 5]],Catálogo!A:B,2,FALSE),"")</f>
        <v/>
      </c>
      <c r="AG4065" s="99"/>
    </row>
    <row r="4066" spans="1:34" ht="30" hidden="1" customHeight="1" x14ac:dyDescent="0.25">
      <c r="A4066" s="5">
        <v>23470054</v>
      </c>
      <c r="B4066" s="6" t="str">
        <f>VLOOKUP(ActividadesCom[[#This Row],[NO. DE CONTROL]],'LISTADO ESTUDIANTES'!A:C,2,FALSE)</f>
        <v>CHAY GOMEZ VALERIA NICOL</v>
      </c>
      <c r="C4066" s="6" t="str">
        <f>VLOOKUP(ActividadesCom[[#This Row],[NO. DE CONTROL]],'LISTADO ESTUDIANTES'!A:C,3,FALSE)</f>
        <v>ARQUITECTURA</v>
      </c>
      <c r="D4066" s="99" t="str">
        <f>VLOOKUP(ActividadesCom[[#This Row],[NO. DE CONTROL]],'LISTADO ESTUDIANTES'!A:D,4,FALSE)</f>
        <v>BAJA</v>
      </c>
      <c r="E4066" s="96">
        <f>SUM(ActividadesCom[[#This Row],[CRÉD. 1]],ActividadesCom[[#This Row],[CRÉD. 2]],ActividadesCom[[#This Row],[CRÉD. 3]],ActividadesCom[[#This Row],[CRÉD. 4]],ActividadesCom[[#This Row],[CRÉD. 5]])</f>
        <v>5</v>
      </c>
      <c r="F4066" s="99">
        <f>IF(ActividadesCom[[#This Row],[ÚLTIMO SEMESTRE CON CRÉDITOS]]&gt;0,ROUND(AVERAGE(ActividadesCom[[#This Row],[VALOR NIVEL 5]],ActividadesCom[[#This Row],[VALOR NIVEL 4]],ActividadesCom[[#This Row],[VALOR NIVEL 3]],ActividadesCom[[#This Row],[VALOR NIVEL 2]],ActividadesCom[[#This Row],[VALOR NIVEL 1]]),0),"")</f>
        <v>3</v>
      </c>
      <c r="G4066" s="96" t="str">
        <f>IF(ActividadesCom[[#This Row],[PROMEDIO]]="","",IF(ActividadesCom[[#This Row],[PROMEDIO]]&gt;=4,"EXCELENTE",IF(ActividadesCom[[#This Row],[PROMEDIO]]&gt;=3,"NOTABLE",IF(ActividadesCom[[#This Row],[PROMEDIO]]&gt;=2,"BUENO",IF(ActividadesCom[[#This Row],[PROMEDIO]]=1,"SUFICIENTE","")))))</f>
        <v>NOTABLE</v>
      </c>
      <c r="H4066" s="99">
        <f>MAX(ActividadesCom[[#This Row],[PERÍODO 1]],ActividadesCom[[#This Row],[PERÍODO 2]],ActividadesCom[[#This Row],[PERÍODO 3]],ActividadesCom[[#This Row],[PERÍODO 4]],ActividadesCom[[#This Row],[PERÍODO 5]])</f>
        <v>20251</v>
      </c>
      <c r="I4066" s="6" t="s">
        <v>6295</v>
      </c>
      <c r="J4066" s="99">
        <v>20233</v>
      </c>
      <c r="K4066" s="5" t="s">
        <v>4008</v>
      </c>
      <c r="L4066" s="99">
        <f>IF(ActividadesCom[[#This Row],[NIVEL 1]]&lt;&gt;0,VLOOKUP(ActividadesCom[[#This Row],[NIVEL 1]],Catálogo!A:B,2,FALSE),"")</f>
        <v>3</v>
      </c>
      <c r="M4066" s="99">
        <v>1</v>
      </c>
      <c r="N4066" s="6" t="s">
        <v>6340</v>
      </c>
      <c r="O4066" s="99">
        <v>20241</v>
      </c>
      <c r="P4066" s="5" t="s">
        <v>4007</v>
      </c>
      <c r="Q4066" s="99">
        <f>IF(ActividadesCom[[#This Row],[NIVEL 2]]&lt;&gt;0,VLOOKUP(ActividadesCom[[#This Row],[NIVEL 2]],Catálogo!A:B,2,FALSE),"")</f>
        <v>4</v>
      </c>
      <c r="R4066" s="99">
        <v>2</v>
      </c>
      <c r="S4066" s="6" t="s">
        <v>6725</v>
      </c>
      <c r="T4066" s="99">
        <v>20243</v>
      </c>
      <c r="U4066" s="5" t="s">
        <v>4007</v>
      </c>
      <c r="V4066" s="99">
        <f>IF(ActividadesCom[[#This Row],[NIVEL 3]]&lt;&gt;0,VLOOKUP(ActividadesCom[[#This Row],[NIVEL 3]],Catálogo!A:B,2,FALSE),"")</f>
        <v>4</v>
      </c>
      <c r="W4066" s="99">
        <v>1</v>
      </c>
      <c r="X4066" s="6" t="s">
        <v>3518</v>
      </c>
      <c r="Y4066" s="99">
        <v>20251</v>
      </c>
      <c r="Z4066" s="5" t="s">
        <v>4009</v>
      </c>
      <c r="AA4066" s="99">
        <f>IF(ActividadesCom[[#This Row],[NIVEL 4]]&lt;&gt;0,VLOOKUP(ActividadesCom[[#This Row],[NIVEL 4]],Catálogo!A:B,2,FALSE),"")</f>
        <v>2</v>
      </c>
      <c r="AB4066" s="99">
        <v>1</v>
      </c>
      <c r="AC4066" s="98"/>
      <c r="AD4066" s="99"/>
      <c r="AE4066" s="99"/>
      <c r="AF4066" s="99" t="str">
        <f>IF(ActividadesCom[[#This Row],[NIVEL 5]]&lt;&gt;0,VLOOKUP(ActividadesCom[[#This Row],[NIVEL 5]],Catálogo!A:B,2,FALSE),"")</f>
        <v/>
      </c>
      <c r="AG4066" s="99"/>
    </row>
    <row r="4067" spans="1:34" s="151" customFormat="1" ht="30" customHeight="1" x14ac:dyDescent="0.25">
      <c r="A4067" s="149">
        <v>23470055</v>
      </c>
      <c r="B4067" s="148" t="str">
        <f>VLOOKUP(ActividadesCom[[#This Row],[NO. DE CONTROL]],'LISTADO ESTUDIANTES'!A:C,2,FALSE)</f>
        <v>HAU MOLINA OMAR EMILIANO</v>
      </c>
      <c r="C4067" s="148" t="str">
        <f>VLOOKUP(ActividadesCom[[#This Row],[NO. DE CONTROL]],'LISTADO ESTUDIANTES'!A:C,3,FALSE)</f>
        <v>ARQUITECTURA</v>
      </c>
      <c r="D4067" s="202" t="str">
        <f>VLOOKUP(ActividadesCom[[#This Row],[NO. DE CONTROL]],'LISTADO ESTUDIANTES'!A:D,4,FALSE)</f>
        <v>ACTIVO(A)</v>
      </c>
      <c r="E4067" s="203">
        <f>SUM(ActividadesCom[[#This Row],[CRÉD. 1]],ActividadesCom[[#This Row],[CRÉD. 2]],ActividadesCom[[#This Row],[CRÉD. 3]],ActividadesCom[[#This Row],[CRÉD. 4]],ActividadesCom[[#This Row],[CRÉD. 5]])</f>
        <v>5</v>
      </c>
      <c r="F4067" s="202">
        <f>IF(ActividadesCom[[#This Row],[ÚLTIMO SEMESTRE CON CRÉDITOS]]&gt;0,ROUND(AVERAGE(ActividadesCom[[#This Row],[VALOR NIVEL 5]],ActividadesCom[[#This Row],[VALOR NIVEL 4]],ActividadesCom[[#This Row],[VALOR NIVEL 3]],ActividadesCom[[#This Row],[VALOR NIVEL 2]],ActividadesCom[[#This Row],[VALOR NIVEL 1]]),0),"")</f>
        <v>4</v>
      </c>
      <c r="G4067" s="203" t="str">
        <f>IF(ActividadesCom[[#This Row],[PROMEDIO]]="","",IF(ActividadesCom[[#This Row],[PROMEDIO]]&gt;=4,"EXCELENTE",IF(ActividadesCom[[#This Row],[PROMEDIO]]&gt;=3,"NOTABLE",IF(ActividadesCom[[#This Row],[PROMEDIO]]&gt;=2,"BUENO",IF(ActividadesCom[[#This Row],[PROMEDIO]]=1,"SUFICIENTE","")))))</f>
        <v>EXCELENTE</v>
      </c>
      <c r="H4067" s="202">
        <f>MAX(ActividadesCom[[#This Row],[PERÍODO 1]],ActividadesCom[[#This Row],[PERÍODO 2]],ActividadesCom[[#This Row],[PERÍODO 3]],ActividadesCom[[#This Row],[PERÍODO 4]],ActividadesCom[[#This Row],[PERÍODO 5]])</f>
        <v>20243</v>
      </c>
      <c r="I4067" s="148" t="s">
        <v>29</v>
      </c>
      <c r="J4067" s="202">
        <v>20233</v>
      </c>
      <c r="K4067" s="149" t="s">
        <v>4008</v>
      </c>
      <c r="L4067" s="202">
        <f>IF(ActividadesCom[[#This Row],[NIVEL 1]]&lt;&gt;0,VLOOKUP(ActividadesCom[[#This Row],[NIVEL 1]],Catálogo!A:B,2,FALSE),"")</f>
        <v>3</v>
      </c>
      <c r="M4067" s="202">
        <v>1</v>
      </c>
      <c r="N4067" s="148" t="s">
        <v>6340</v>
      </c>
      <c r="O4067" s="202">
        <v>20241</v>
      </c>
      <c r="P4067" s="149" t="s">
        <v>4007</v>
      </c>
      <c r="Q4067" s="202">
        <f>IF(ActividadesCom[[#This Row],[NIVEL 2]]&lt;&gt;0,VLOOKUP(ActividadesCom[[#This Row],[NIVEL 2]],Catálogo!A:B,2,FALSE),"")</f>
        <v>4</v>
      </c>
      <c r="R4067" s="202">
        <v>2</v>
      </c>
      <c r="S4067" s="148" t="s">
        <v>6348</v>
      </c>
      <c r="T4067" s="202">
        <v>20241</v>
      </c>
      <c r="U4067" s="149" t="s">
        <v>4008</v>
      </c>
      <c r="V4067" s="202">
        <f>IF(ActividadesCom[[#This Row],[NIVEL 3]]&lt;&gt;0,VLOOKUP(ActividadesCom[[#This Row],[NIVEL 3]],Catálogo!A:B,2,FALSE),"")</f>
        <v>3</v>
      </c>
      <c r="W4067" s="202">
        <v>1</v>
      </c>
      <c r="X4067" s="148" t="s">
        <v>6725</v>
      </c>
      <c r="Y4067" s="202">
        <v>20243</v>
      </c>
      <c r="Z4067" s="149" t="s">
        <v>4007</v>
      </c>
      <c r="AA4067" s="202">
        <f>IF(ActividadesCom[[#This Row],[NIVEL 4]]&lt;&gt;0,VLOOKUP(ActividadesCom[[#This Row],[NIVEL 4]],Catálogo!A:B,2,FALSE),"")</f>
        <v>4</v>
      </c>
      <c r="AB4067" s="202">
        <v>1</v>
      </c>
      <c r="AC4067" s="208"/>
      <c r="AD4067" s="202"/>
      <c r="AE4067" s="202"/>
      <c r="AF4067" s="202" t="str">
        <f>IF(ActividadesCom[[#This Row],[NIVEL 5]]&lt;&gt;0,VLOOKUP(ActividadesCom[[#This Row],[NIVEL 5]],Catálogo!A:B,2,FALSE),"")</f>
        <v/>
      </c>
      <c r="AG4067" s="202"/>
      <c r="AH4067" s="195"/>
    </row>
    <row r="4068" spans="1:34" s="151" customFormat="1" ht="30" customHeight="1" x14ac:dyDescent="0.25">
      <c r="A4068" s="149">
        <v>23470056</v>
      </c>
      <c r="B4068" s="148" t="str">
        <f>VLOOKUP(ActividadesCom[[#This Row],[NO. DE CONTROL]],'LISTADO ESTUDIANTES'!A:C,2,FALSE)</f>
        <v>HUCHIN MONTEJO GABRIELA HERMALLONY</v>
      </c>
      <c r="C4068" s="148" t="str">
        <f>VLOOKUP(ActividadesCom[[#This Row],[NO. DE CONTROL]],'LISTADO ESTUDIANTES'!A:C,3,FALSE)</f>
        <v>ARQUITECTURA</v>
      </c>
      <c r="D4068" s="202" t="str">
        <f>VLOOKUP(ActividadesCom[[#This Row],[NO. DE CONTROL]],'LISTADO ESTUDIANTES'!A:D,4,FALSE)</f>
        <v>ACTIVO(A)</v>
      </c>
      <c r="E4068" s="203">
        <f>SUM(ActividadesCom[[#This Row],[CRÉD. 1]],ActividadesCom[[#This Row],[CRÉD. 2]],ActividadesCom[[#This Row],[CRÉD. 3]],ActividadesCom[[#This Row],[CRÉD. 4]],ActividadesCom[[#This Row],[CRÉD. 5]])</f>
        <v>5</v>
      </c>
      <c r="F4068" s="202">
        <f>IF(ActividadesCom[[#This Row],[ÚLTIMO SEMESTRE CON CRÉDITOS]]&gt;0,ROUND(AVERAGE(ActividadesCom[[#This Row],[VALOR NIVEL 5]],ActividadesCom[[#This Row],[VALOR NIVEL 4]],ActividadesCom[[#This Row],[VALOR NIVEL 3]],ActividadesCom[[#This Row],[VALOR NIVEL 2]],ActividadesCom[[#This Row],[VALOR NIVEL 1]]),0),"")</f>
        <v>3</v>
      </c>
      <c r="G4068" s="203" t="str">
        <f>IF(ActividadesCom[[#This Row],[PROMEDIO]]="","",IF(ActividadesCom[[#This Row],[PROMEDIO]]&gt;=4,"EXCELENTE",IF(ActividadesCom[[#This Row],[PROMEDIO]]&gt;=3,"NOTABLE",IF(ActividadesCom[[#This Row],[PROMEDIO]]&gt;=2,"BUENO",IF(ActividadesCom[[#This Row],[PROMEDIO]]=1,"SUFICIENTE","")))))</f>
        <v>NOTABLE</v>
      </c>
      <c r="H4068" s="202">
        <f>MAX(ActividadesCom[[#This Row],[PERÍODO 1]],ActividadesCom[[#This Row],[PERÍODO 2]],ActividadesCom[[#This Row],[PERÍODO 3]],ActividadesCom[[#This Row],[PERÍODO 4]],ActividadesCom[[#This Row],[PERÍODO 5]])</f>
        <v>20243</v>
      </c>
      <c r="I4068" s="148" t="s">
        <v>523</v>
      </c>
      <c r="J4068" s="202">
        <v>20233</v>
      </c>
      <c r="K4068" s="149" t="s">
        <v>4008</v>
      </c>
      <c r="L4068" s="202">
        <f>IF(ActividadesCom[[#This Row],[NIVEL 1]]&lt;&gt;0,VLOOKUP(ActividadesCom[[#This Row],[NIVEL 1]],Catálogo!A:B,2,FALSE),"")</f>
        <v>3</v>
      </c>
      <c r="M4068" s="202">
        <v>1</v>
      </c>
      <c r="N4068" s="148" t="s">
        <v>6725</v>
      </c>
      <c r="O4068" s="202">
        <v>20243</v>
      </c>
      <c r="P4068" s="149" t="s">
        <v>4009</v>
      </c>
      <c r="Q4068" s="202">
        <f>IF(ActividadesCom[[#This Row],[NIVEL 2]]&lt;&gt;0,VLOOKUP(ActividadesCom[[#This Row],[NIVEL 2]],Catálogo!A:B,2,FALSE),"")</f>
        <v>2</v>
      </c>
      <c r="R4068" s="202">
        <v>1</v>
      </c>
      <c r="S4068" s="148" t="s">
        <v>7343</v>
      </c>
      <c r="T4068" s="202">
        <v>20241</v>
      </c>
      <c r="U4068" s="149" t="s">
        <v>4007</v>
      </c>
      <c r="V4068" s="202">
        <f>IF(ActividadesCom[[#This Row],[NIVEL 3]]&lt;&gt;0,VLOOKUP(ActividadesCom[[#This Row],[NIVEL 3]],Catálogo!A:B,2,FALSE),"")</f>
        <v>4</v>
      </c>
      <c r="W4068" s="202">
        <v>2</v>
      </c>
      <c r="X4068" s="148" t="s">
        <v>523</v>
      </c>
      <c r="Y4068" s="202">
        <v>20241</v>
      </c>
      <c r="Z4068" s="149" t="s">
        <v>4008</v>
      </c>
      <c r="AA4068" s="202">
        <f>IF(ActividadesCom[[#This Row],[NIVEL 4]]&lt;&gt;0,VLOOKUP(ActividadesCom[[#This Row],[NIVEL 4]],Catálogo!A:B,2,FALSE),"")</f>
        <v>3</v>
      </c>
      <c r="AB4068" s="202">
        <v>1</v>
      </c>
      <c r="AC4068" s="208"/>
      <c r="AD4068" s="202"/>
      <c r="AE4068" s="202"/>
      <c r="AF4068" s="202" t="str">
        <f>IF(ActividadesCom[[#This Row],[NIVEL 5]]&lt;&gt;0,VLOOKUP(ActividadesCom[[#This Row],[NIVEL 5]],Catálogo!A:B,2,FALSE),"")</f>
        <v/>
      </c>
      <c r="AG4068" s="202"/>
      <c r="AH4068" s="195"/>
    </row>
    <row r="4069" spans="1:34" s="151" customFormat="1" ht="30" customHeight="1" x14ac:dyDescent="0.25">
      <c r="A4069" s="149">
        <v>23470057</v>
      </c>
      <c r="B4069" s="148" t="str">
        <f>VLOOKUP(ActividadesCom[[#This Row],[NO. DE CONTROL]],'LISTADO ESTUDIANTES'!A:C,2,FALSE)</f>
        <v>RAMIREZ JIMENEZ GRECIA SAMANTHA</v>
      </c>
      <c r="C4069" s="148" t="str">
        <f>VLOOKUP(ActividadesCom[[#This Row],[NO. DE CONTROL]],'LISTADO ESTUDIANTES'!A:C,3,FALSE)</f>
        <v>ARQUITECTURA</v>
      </c>
      <c r="D4069" s="202" t="str">
        <f>VLOOKUP(ActividadesCom[[#This Row],[NO. DE CONTROL]],'LISTADO ESTUDIANTES'!A:D,4,FALSE)</f>
        <v>ACTIVO(A)</v>
      </c>
      <c r="E4069" s="203">
        <f>SUM(ActividadesCom[[#This Row],[CRÉD. 1]],ActividadesCom[[#This Row],[CRÉD. 2]],ActividadesCom[[#This Row],[CRÉD. 3]],ActividadesCom[[#This Row],[CRÉD. 4]],ActividadesCom[[#This Row],[CRÉD. 5]])</f>
        <v>5</v>
      </c>
      <c r="F4069" s="202">
        <f>IF(ActividadesCom[[#This Row],[ÚLTIMO SEMESTRE CON CRÉDITOS]]&gt;0,ROUND(AVERAGE(ActividadesCom[[#This Row],[VALOR NIVEL 5]],ActividadesCom[[#This Row],[VALOR NIVEL 4]],ActividadesCom[[#This Row],[VALOR NIVEL 3]],ActividadesCom[[#This Row],[VALOR NIVEL 2]],ActividadesCom[[#This Row],[VALOR NIVEL 1]]),0),"")</f>
        <v>3</v>
      </c>
      <c r="G4069" s="203" t="str">
        <f>IF(ActividadesCom[[#This Row],[PROMEDIO]]="","",IF(ActividadesCom[[#This Row],[PROMEDIO]]&gt;=4,"EXCELENTE",IF(ActividadesCom[[#This Row],[PROMEDIO]]&gt;=3,"NOTABLE",IF(ActividadesCom[[#This Row],[PROMEDIO]]&gt;=2,"BUENO",IF(ActividadesCom[[#This Row],[PROMEDIO]]=1,"SUFICIENTE","")))))</f>
        <v>NOTABLE</v>
      </c>
      <c r="H4069" s="202">
        <f>MAX(ActividadesCom[[#This Row],[PERÍODO 1]],ActividadesCom[[#This Row],[PERÍODO 2]],ActividadesCom[[#This Row],[PERÍODO 3]],ActividadesCom[[#This Row],[PERÍODO 4]],ActividadesCom[[#This Row],[PERÍODO 5]])</f>
        <v>20261</v>
      </c>
      <c r="I4069" s="148" t="s">
        <v>4815</v>
      </c>
      <c r="J4069" s="202">
        <v>20233</v>
      </c>
      <c r="K4069" s="149" t="s">
        <v>4008</v>
      </c>
      <c r="L4069" s="202">
        <f>IF(ActividadesCom[[#This Row],[NIVEL 1]]&lt;&gt;0,VLOOKUP(ActividadesCom[[#This Row],[NIVEL 1]],Catálogo!A:B,2,FALSE),"")</f>
        <v>3</v>
      </c>
      <c r="M4069" s="202">
        <v>1</v>
      </c>
      <c r="N4069" s="148" t="s">
        <v>6340</v>
      </c>
      <c r="O4069" s="202">
        <v>20241</v>
      </c>
      <c r="P4069" s="149" t="s">
        <v>4007</v>
      </c>
      <c r="Q4069" s="202">
        <f>IF(ActividadesCom[[#This Row],[NIVEL 2]]&lt;&gt;0,VLOOKUP(ActividadesCom[[#This Row],[NIVEL 2]],Catálogo!A:B,2,FALSE),"")</f>
        <v>4</v>
      </c>
      <c r="R4069" s="202">
        <v>2</v>
      </c>
      <c r="S4069" s="148" t="s">
        <v>6348</v>
      </c>
      <c r="T4069" s="202">
        <v>20241</v>
      </c>
      <c r="U4069" s="149" t="s">
        <v>4008</v>
      </c>
      <c r="V4069" s="202">
        <f>IF(ActividadesCom[[#This Row],[NIVEL 3]]&lt;&gt;0,VLOOKUP(ActividadesCom[[#This Row],[NIVEL 3]],Catálogo!A:B,2,FALSE),"")</f>
        <v>3</v>
      </c>
      <c r="W4069" s="202">
        <v>1</v>
      </c>
      <c r="X4069" s="148" t="s">
        <v>6787</v>
      </c>
      <c r="Y4069" s="202">
        <v>20261</v>
      </c>
      <c r="Z4069" s="149" t="s">
        <v>4008</v>
      </c>
      <c r="AA4069" s="202">
        <f>IF(ActividadesCom[[#This Row],[NIVEL 4]]&lt;&gt;0,VLOOKUP(ActividadesCom[[#This Row],[NIVEL 4]],Catálogo!A:B,2,FALSE),"")</f>
        <v>3</v>
      </c>
      <c r="AB4069" s="202">
        <v>1</v>
      </c>
      <c r="AC4069" s="208"/>
      <c r="AD4069" s="202"/>
      <c r="AE4069" s="202"/>
      <c r="AF4069" s="202" t="str">
        <f>IF(ActividadesCom[[#This Row],[NIVEL 5]]&lt;&gt;0,VLOOKUP(ActividadesCom[[#This Row],[NIVEL 5]],Catálogo!A:B,2,FALSE),"")</f>
        <v/>
      </c>
      <c r="AG4069" s="202"/>
      <c r="AH4069" s="195"/>
    </row>
    <row r="4070" spans="1:34" ht="30" hidden="1" customHeight="1" x14ac:dyDescent="0.25">
      <c r="A4070" s="5">
        <v>23470058</v>
      </c>
      <c r="B4070" s="6" t="str">
        <f>VLOOKUP(ActividadesCom[[#This Row],[NO. DE CONTROL]],'LISTADO ESTUDIANTES'!A:C,2,FALSE)</f>
        <v>TORAYA CHACON NIRVANA LIZETH</v>
      </c>
      <c r="C4070" s="6" t="str">
        <f>VLOOKUP(ActividadesCom[[#This Row],[NO. DE CONTROL]],'LISTADO ESTUDIANTES'!A:C,3,FALSE)</f>
        <v>ARQUITECTURA</v>
      </c>
      <c r="D4070" s="99" t="str">
        <f>VLOOKUP(ActividadesCom[[#This Row],[NO. DE CONTROL]],'LISTADO ESTUDIANTES'!A:D,4,FALSE)</f>
        <v>EGRESADO(A)</v>
      </c>
      <c r="E4070" s="96">
        <f>SUM(ActividadesCom[[#This Row],[CRÉD. 1]],ActividadesCom[[#This Row],[CRÉD. 2]],ActividadesCom[[#This Row],[CRÉD. 3]],ActividadesCom[[#This Row],[CRÉD. 4]],ActividadesCom[[#This Row],[CRÉD. 5]])</f>
        <v>0</v>
      </c>
      <c r="F4070" s="99" t="str">
        <f>IF(ActividadesCom[[#This Row],[ÚLTIMO SEMESTRE CON CRÉDITOS]]&gt;0,ROUND(AVERAGE(ActividadesCom[[#This Row],[VALOR NIVEL 5]],ActividadesCom[[#This Row],[VALOR NIVEL 4]],ActividadesCom[[#This Row],[VALOR NIVEL 3]],ActividadesCom[[#This Row],[VALOR NIVEL 2]],ActividadesCom[[#This Row],[VALOR NIVEL 1]]),0),"")</f>
        <v/>
      </c>
      <c r="G4070" s="96" t="str">
        <f>IF(ActividadesCom[[#This Row],[PROMEDIO]]="","",IF(ActividadesCom[[#This Row],[PROMEDIO]]&gt;=4,"EXCELENTE",IF(ActividadesCom[[#This Row],[PROMEDIO]]&gt;=3,"NOTABLE",IF(ActividadesCom[[#This Row],[PROMEDIO]]&gt;=2,"BUENO",IF(ActividadesCom[[#This Row],[PROMEDIO]]=1,"SUFICIENTE","")))))</f>
        <v/>
      </c>
      <c r="H4070" s="99">
        <f>MAX(ActividadesCom[[#This Row],[PERÍODO 1]],ActividadesCom[[#This Row],[PERÍODO 2]],ActividadesCom[[#This Row],[PERÍODO 3]],ActividadesCom[[#This Row],[PERÍODO 4]],ActividadesCom[[#This Row],[PERÍODO 5]])</f>
        <v>0</v>
      </c>
      <c r="I4070" s="6"/>
      <c r="J4070" s="99"/>
      <c r="K4070" s="5"/>
      <c r="L4070" s="99" t="str">
        <f>IF(ActividadesCom[[#This Row],[NIVEL 1]]&lt;&gt;0,VLOOKUP(ActividadesCom[[#This Row],[NIVEL 1]],Catálogo!A:B,2,FALSE),"")</f>
        <v/>
      </c>
      <c r="M4070" s="99"/>
      <c r="N4070" s="98"/>
      <c r="O4070" s="99"/>
      <c r="P4070" s="99"/>
      <c r="Q4070" s="99" t="str">
        <f>IF(ActividadesCom[[#This Row],[NIVEL 2]]&lt;&gt;0,VLOOKUP(ActividadesCom[[#This Row],[NIVEL 2]],Catálogo!A:B,2,FALSE),"")</f>
        <v/>
      </c>
      <c r="R4070" s="99"/>
      <c r="S4070" s="98"/>
      <c r="T4070" s="99"/>
      <c r="U4070" s="99"/>
      <c r="V4070" s="99" t="str">
        <f>IF(ActividadesCom[[#This Row],[NIVEL 3]]&lt;&gt;0,VLOOKUP(ActividadesCom[[#This Row],[NIVEL 3]],Catálogo!A:B,2,FALSE),"")</f>
        <v/>
      </c>
      <c r="W4070" s="99"/>
      <c r="X4070" s="98"/>
      <c r="Y4070" s="99"/>
      <c r="Z4070" s="99"/>
      <c r="AA4070" s="99" t="str">
        <f>IF(ActividadesCom[[#This Row],[NIVEL 4]]&lt;&gt;0,VLOOKUP(ActividadesCom[[#This Row],[NIVEL 4]],Catálogo!A:B,2,FALSE),"")</f>
        <v/>
      </c>
      <c r="AB4070" s="99"/>
      <c r="AC4070" s="98"/>
      <c r="AD4070" s="99"/>
      <c r="AE4070" s="99"/>
      <c r="AF4070" s="99" t="str">
        <f>IF(ActividadesCom[[#This Row],[NIVEL 5]]&lt;&gt;0,VLOOKUP(ActividadesCom[[#This Row],[NIVEL 5]],Catálogo!A:B,2,FALSE),"")</f>
        <v/>
      </c>
      <c r="AG4070" s="99"/>
    </row>
    <row r="4071" spans="1:34" ht="30" customHeight="1" x14ac:dyDescent="0.25">
      <c r="A4071" s="5">
        <v>23470059</v>
      </c>
      <c r="B4071" s="6" t="str">
        <f>VLOOKUP(ActividadesCom[[#This Row],[NO. DE CONTROL]],'LISTADO ESTUDIANTES'!A:C,2,FALSE)</f>
        <v>CENTENO QUINTAL GALILEA GUADALUPE</v>
      </c>
      <c r="C4071" s="6" t="str">
        <f>VLOOKUP(ActividadesCom[[#This Row],[NO. DE CONTROL]],'LISTADO ESTUDIANTES'!A:C,3,FALSE)</f>
        <v>ARQUITECTURA</v>
      </c>
      <c r="D4071" s="99" t="str">
        <f>VLOOKUP(ActividadesCom[[#This Row],[NO. DE CONTROL]],'LISTADO ESTUDIANTES'!A:D,4,FALSE)</f>
        <v>ACTIVO(A)</v>
      </c>
      <c r="E4071" s="96">
        <f>SUM(ActividadesCom[[#This Row],[CRÉD. 1]],ActividadesCom[[#This Row],[CRÉD. 2]],ActividadesCom[[#This Row],[CRÉD. 3]],ActividadesCom[[#This Row],[CRÉD. 4]],ActividadesCom[[#This Row],[CRÉD. 5]])</f>
        <v>4</v>
      </c>
      <c r="F4071" s="99">
        <f>IF(ActividadesCom[[#This Row],[ÚLTIMO SEMESTRE CON CRÉDITOS]]&gt;0,ROUND(AVERAGE(ActividadesCom[[#This Row],[VALOR NIVEL 5]],ActividadesCom[[#This Row],[VALOR NIVEL 4]],ActividadesCom[[#This Row],[VALOR NIVEL 3]],ActividadesCom[[#This Row],[VALOR NIVEL 2]],ActividadesCom[[#This Row],[VALOR NIVEL 1]]),0),"")</f>
        <v>4</v>
      </c>
      <c r="G4071" s="96" t="str">
        <f>IF(ActividadesCom[[#This Row],[PROMEDIO]]="","",IF(ActividadesCom[[#This Row],[PROMEDIO]]&gt;=4,"EXCELENTE",IF(ActividadesCom[[#This Row],[PROMEDIO]]&gt;=3,"NOTABLE",IF(ActividadesCom[[#This Row],[PROMEDIO]]&gt;=2,"BUENO",IF(ActividadesCom[[#This Row],[PROMEDIO]]=1,"SUFICIENTE","")))))</f>
        <v>EXCELENTE</v>
      </c>
      <c r="H4071" s="99">
        <f>MAX(ActividadesCom[[#This Row],[PERÍODO 1]],ActividadesCom[[#This Row],[PERÍODO 2]],ActividadesCom[[#This Row],[PERÍODO 3]],ActividadesCom[[#This Row],[PERÍODO 4]],ActividadesCom[[#This Row],[PERÍODO 5]])</f>
        <v>20243</v>
      </c>
      <c r="I4071" s="6" t="s">
        <v>6295</v>
      </c>
      <c r="J4071" s="99">
        <v>20233</v>
      </c>
      <c r="K4071" s="5" t="s">
        <v>4008</v>
      </c>
      <c r="L4071" s="99">
        <f>IF(ActividadesCom[[#This Row],[NIVEL 1]]&lt;&gt;0,VLOOKUP(ActividadesCom[[#This Row],[NIVEL 1]],Catálogo!A:B,2,FALSE),"")</f>
        <v>3</v>
      </c>
      <c r="M4071" s="99">
        <v>1</v>
      </c>
      <c r="N4071" s="6" t="s">
        <v>6340</v>
      </c>
      <c r="O4071" s="99">
        <v>20241</v>
      </c>
      <c r="P4071" s="5" t="s">
        <v>4007</v>
      </c>
      <c r="Q4071" s="99">
        <f>IF(ActividadesCom[[#This Row],[NIVEL 2]]&lt;&gt;0,VLOOKUP(ActividadesCom[[#This Row],[NIVEL 2]],Catálogo!A:B,2,FALSE),"")</f>
        <v>4</v>
      </c>
      <c r="R4071" s="99">
        <v>2</v>
      </c>
      <c r="S4071" s="6" t="s">
        <v>6725</v>
      </c>
      <c r="T4071" s="99">
        <v>20243</v>
      </c>
      <c r="U4071" s="5" t="s">
        <v>4007</v>
      </c>
      <c r="V4071" s="99">
        <f>IF(ActividadesCom[[#This Row],[NIVEL 3]]&lt;&gt;0,VLOOKUP(ActividadesCom[[#This Row],[NIVEL 3]],Catálogo!A:B,2,FALSE),"")</f>
        <v>4</v>
      </c>
      <c r="W4071" s="99">
        <v>1</v>
      </c>
      <c r="X4071" s="98"/>
      <c r="Y4071" s="99"/>
      <c r="Z4071" s="99"/>
      <c r="AA4071" s="99" t="str">
        <f>IF(ActividadesCom[[#This Row],[NIVEL 4]]&lt;&gt;0,VLOOKUP(ActividadesCom[[#This Row],[NIVEL 4]],Catálogo!A:B,2,FALSE),"")</f>
        <v/>
      </c>
      <c r="AB4071" s="99"/>
      <c r="AC4071" s="98"/>
      <c r="AD4071" s="99"/>
      <c r="AE4071" s="99"/>
      <c r="AF4071" s="99" t="str">
        <f>IF(ActividadesCom[[#This Row],[NIVEL 5]]&lt;&gt;0,VLOOKUP(ActividadesCom[[#This Row],[NIVEL 5]],Catálogo!A:B,2,FALSE),"")</f>
        <v/>
      </c>
      <c r="AG4071" s="99"/>
    </row>
    <row r="4072" spans="1:34" ht="30" hidden="1" customHeight="1" x14ac:dyDescent="0.25">
      <c r="A4072" s="5">
        <v>23470060</v>
      </c>
      <c r="B4072" s="6" t="str">
        <f>VLOOKUP(ActividadesCom[[#This Row],[NO. DE CONTROL]],'LISTADO ESTUDIANTES'!A:C,2,FALSE)</f>
        <v>MOO CAMARA PAOLA MARIBY</v>
      </c>
      <c r="C4072" s="6" t="str">
        <f>VLOOKUP(ActividadesCom[[#This Row],[NO. DE CONTROL]],'LISTADO ESTUDIANTES'!A:C,3,FALSE)</f>
        <v>ARQUITECTURA</v>
      </c>
      <c r="D4072" s="99" t="str">
        <f>VLOOKUP(ActividadesCom[[#This Row],[NO. DE CONTROL]],'LISTADO ESTUDIANTES'!A:D,4,FALSE)</f>
        <v>EGRESADO(A)</v>
      </c>
      <c r="E4072" s="96">
        <f>SUM(ActividadesCom[[#This Row],[CRÉD. 1]],ActividadesCom[[#This Row],[CRÉD. 2]],ActividadesCom[[#This Row],[CRÉD. 3]],ActividadesCom[[#This Row],[CRÉD. 4]],ActividadesCom[[#This Row],[CRÉD. 5]])</f>
        <v>1</v>
      </c>
      <c r="F4072" s="99">
        <f>IF(ActividadesCom[[#This Row],[ÚLTIMO SEMESTRE CON CRÉDITOS]]&gt;0,ROUND(AVERAGE(ActividadesCom[[#This Row],[VALOR NIVEL 5]],ActividadesCom[[#This Row],[VALOR NIVEL 4]],ActividadesCom[[#This Row],[VALOR NIVEL 3]],ActividadesCom[[#This Row],[VALOR NIVEL 2]],ActividadesCom[[#This Row],[VALOR NIVEL 1]]),0),"")</f>
        <v>3</v>
      </c>
      <c r="G4072" s="96" t="str">
        <f>IF(ActividadesCom[[#This Row],[PROMEDIO]]="","",IF(ActividadesCom[[#This Row],[PROMEDIO]]&gt;=4,"EXCELENTE",IF(ActividadesCom[[#This Row],[PROMEDIO]]&gt;=3,"NOTABLE",IF(ActividadesCom[[#This Row],[PROMEDIO]]&gt;=2,"BUENO",IF(ActividadesCom[[#This Row],[PROMEDIO]]=1,"SUFICIENTE","")))))</f>
        <v>NOTABLE</v>
      </c>
      <c r="H4072" s="99">
        <f>MAX(ActividadesCom[[#This Row],[PERÍODO 1]],ActividadesCom[[#This Row],[PERÍODO 2]],ActividadesCom[[#This Row],[PERÍODO 3]],ActividadesCom[[#This Row],[PERÍODO 4]],ActividadesCom[[#This Row],[PERÍODO 5]])</f>
        <v>20233</v>
      </c>
      <c r="I4072" s="6" t="s">
        <v>29</v>
      </c>
      <c r="J4072" s="99">
        <v>20233</v>
      </c>
      <c r="K4072" s="5" t="s">
        <v>4008</v>
      </c>
      <c r="L4072" s="99">
        <f>IF(ActividadesCom[[#This Row],[NIVEL 1]]&lt;&gt;0,VLOOKUP(ActividadesCom[[#This Row],[NIVEL 1]],Catálogo!A:B,2,FALSE),"")</f>
        <v>3</v>
      </c>
      <c r="M4072" s="99">
        <v>1</v>
      </c>
      <c r="N4072" s="98"/>
      <c r="O4072" s="99"/>
      <c r="P4072" s="99"/>
      <c r="Q4072" s="99" t="str">
        <f>IF(ActividadesCom[[#This Row],[NIVEL 2]]&lt;&gt;0,VLOOKUP(ActividadesCom[[#This Row],[NIVEL 2]],Catálogo!A:B,2,FALSE),"")</f>
        <v/>
      </c>
      <c r="R4072" s="99"/>
      <c r="S4072" s="98"/>
      <c r="T4072" s="99"/>
      <c r="U4072" s="99"/>
      <c r="V4072" s="99" t="str">
        <f>IF(ActividadesCom[[#This Row],[NIVEL 3]]&lt;&gt;0,VLOOKUP(ActividadesCom[[#This Row],[NIVEL 3]],Catálogo!A:B,2,FALSE),"")</f>
        <v/>
      </c>
      <c r="W4072" s="99"/>
      <c r="X4072" s="98"/>
      <c r="Y4072" s="99"/>
      <c r="Z4072" s="99"/>
      <c r="AA4072" s="99" t="str">
        <f>IF(ActividadesCom[[#This Row],[NIVEL 4]]&lt;&gt;0,VLOOKUP(ActividadesCom[[#This Row],[NIVEL 4]],Catálogo!A:B,2,FALSE),"")</f>
        <v/>
      </c>
      <c r="AB4072" s="99"/>
      <c r="AC4072" s="98"/>
      <c r="AD4072" s="99"/>
      <c r="AE4072" s="99"/>
      <c r="AF4072" s="99" t="str">
        <f>IF(ActividadesCom[[#This Row],[NIVEL 5]]&lt;&gt;0,VLOOKUP(ActividadesCom[[#This Row],[NIVEL 5]],Catálogo!A:B,2,FALSE),"")</f>
        <v/>
      </c>
      <c r="AG4072" s="99"/>
    </row>
    <row r="4073" spans="1:34" s="151" customFormat="1" ht="30" customHeight="1" x14ac:dyDescent="0.25">
      <c r="A4073" s="149">
        <v>23470061</v>
      </c>
      <c r="B4073" s="148" t="str">
        <f>VLOOKUP(ActividadesCom[[#This Row],[NO. DE CONTROL]],'LISTADO ESTUDIANTES'!A:C,2,FALSE)</f>
        <v>CLEMENTE REYES METZLI NAHOMI</v>
      </c>
      <c r="C4073" s="148" t="str">
        <f>VLOOKUP(ActividadesCom[[#This Row],[NO. DE CONTROL]],'LISTADO ESTUDIANTES'!A:C,3,FALSE)</f>
        <v>ARQUITECTURA</v>
      </c>
      <c r="D4073" s="202" t="str">
        <f>VLOOKUP(ActividadesCom[[#This Row],[NO. DE CONTROL]],'LISTADO ESTUDIANTES'!A:D,4,FALSE)</f>
        <v>ACTIVO(A)</v>
      </c>
      <c r="E4073" s="203">
        <f>SUM(ActividadesCom[[#This Row],[CRÉD. 1]],ActividadesCom[[#This Row],[CRÉD. 2]],ActividadesCom[[#This Row],[CRÉD. 3]],ActividadesCom[[#This Row],[CRÉD. 4]],ActividadesCom[[#This Row],[CRÉD. 5]])</f>
        <v>5</v>
      </c>
      <c r="F4073" s="202">
        <f>IF(ActividadesCom[[#This Row],[ÚLTIMO SEMESTRE CON CRÉDITOS]]&gt;0,ROUND(AVERAGE(ActividadesCom[[#This Row],[VALOR NIVEL 5]],ActividadesCom[[#This Row],[VALOR NIVEL 4]],ActividadesCom[[#This Row],[VALOR NIVEL 3]],ActividadesCom[[#This Row],[VALOR NIVEL 2]],ActividadesCom[[#This Row],[VALOR NIVEL 1]]),0),"")</f>
        <v>4</v>
      </c>
      <c r="G4073" s="203" t="str">
        <f>IF(ActividadesCom[[#This Row],[PROMEDIO]]="","",IF(ActividadesCom[[#This Row],[PROMEDIO]]&gt;=4,"EXCELENTE",IF(ActividadesCom[[#This Row],[PROMEDIO]]&gt;=3,"NOTABLE",IF(ActividadesCom[[#This Row],[PROMEDIO]]&gt;=2,"BUENO",IF(ActividadesCom[[#This Row],[PROMEDIO]]=1,"SUFICIENTE","")))))</f>
        <v>EXCELENTE</v>
      </c>
      <c r="H4073" s="202">
        <f>MAX(ActividadesCom[[#This Row],[PERÍODO 1]],ActividadesCom[[#This Row],[PERÍODO 2]],ActividadesCom[[#This Row],[PERÍODO 3]],ActividadesCom[[#This Row],[PERÍODO 4]],ActividadesCom[[#This Row],[PERÍODO 5]])</f>
        <v>20243</v>
      </c>
      <c r="I4073" s="148" t="s">
        <v>316</v>
      </c>
      <c r="J4073" s="202">
        <v>20233</v>
      </c>
      <c r="K4073" s="149" t="s">
        <v>4008</v>
      </c>
      <c r="L4073" s="202">
        <f>IF(ActividadesCom[[#This Row],[NIVEL 1]]&lt;&gt;0,VLOOKUP(ActividadesCom[[#This Row],[NIVEL 1]],Catálogo!A:B,2,FALSE),"")</f>
        <v>3</v>
      </c>
      <c r="M4073" s="202">
        <v>1</v>
      </c>
      <c r="N4073" s="148" t="s">
        <v>6340</v>
      </c>
      <c r="O4073" s="202">
        <v>20241</v>
      </c>
      <c r="P4073" s="149" t="s">
        <v>4007</v>
      </c>
      <c r="Q4073" s="202">
        <f>IF(ActividadesCom[[#This Row],[NIVEL 2]]&lt;&gt;0,VLOOKUP(ActividadesCom[[#This Row],[NIVEL 2]],Catálogo!A:B,2,FALSE),"")</f>
        <v>4</v>
      </c>
      <c r="R4073" s="202">
        <v>2</v>
      </c>
      <c r="S4073" s="148" t="s">
        <v>316</v>
      </c>
      <c r="T4073" s="202">
        <v>20241</v>
      </c>
      <c r="U4073" s="149" t="s">
        <v>4008</v>
      </c>
      <c r="V4073" s="202">
        <f>IF(ActividadesCom[[#This Row],[NIVEL 3]]&lt;&gt;0,VLOOKUP(ActividadesCom[[#This Row],[NIVEL 3]],Catálogo!A:B,2,FALSE),"")</f>
        <v>3</v>
      </c>
      <c r="W4073" s="202">
        <v>1</v>
      </c>
      <c r="X4073" s="148" t="s">
        <v>6725</v>
      </c>
      <c r="Y4073" s="202">
        <v>20243</v>
      </c>
      <c r="Z4073" s="149" t="s">
        <v>4007</v>
      </c>
      <c r="AA4073" s="202">
        <f>IF(ActividadesCom[[#This Row],[NIVEL 4]]&lt;&gt;0,VLOOKUP(ActividadesCom[[#This Row],[NIVEL 4]],Catálogo!A:B,2,FALSE),"")</f>
        <v>4</v>
      </c>
      <c r="AB4073" s="202">
        <v>1</v>
      </c>
      <c r="AC4073" s="208"/>
      <c r="AD4073" s="202"/>
      <c r="AE4073" s="202"/>
      <c r="AF4073" s="202" t="str">
        <f>IF(ActividadesCom[[#This Row],[NIVEL 5]]&lt;&gt;0,VLOOKUP(ActividadesCom[[#This Row],[NIVEL 5]],Catálogo!A:B,2,FALSE),"")</f>
        <v/>
      </c>
      <c r="AG4073" s="202"/>
      <c r="AH4073" s="195"/>
    </row>
    <row r="4074" spans="1:34" ht="30" customHeight="1" x14ac:dyDescent="0.25">
      <c r="A4074" s="5">
        <v>23470062</v>
      </c>
      <c r="B4074" s="6" t="str">
        <f>VLOOKUP(ActividadesCom[[#This Row],[NO. DE CONTROL]],'LISTADO ESTUDIANTES'!A:C,2,FALSE)</f>
        <v>PEREZ CU JANETH JAZMIN</v>
      </c>
      <c r="C4074" s="6" t="str">
        <f>VLOOKUP(ActividadesCom[[#This Row],[NO. DE CONTROL]],'LISTADO ESTUDIANTES'!A:C,3,FALSE)</f>
        <v>ARQUITECTURA</v>
      </c>
      <c r="D4074" s="99" t="str">
        <f>VLOOKUP(ActividadesCom[[#This Row],[NO. DE CONTROL]],'LISTADO ESTUDIANTES'!A:D,4,FALSE)</f>
        <v>ACTIVO(A)</v>
      </c>
      <c r="E4074" s="96">
        <f>SUM(ActividadesCom[[#This Row],[CRÉD. 1]],ActividadesCom[[#This Row],[CRÉD. 2]],ActividadesCom[[#This Row],[CRÉD. 3]],ActividadesCom[[#This Row],[CRÉD. 4]],ActividadesCom[[#This Row],[CRÉD. 5]])</f>
        <v>3</v>
      </c>
      <c r="F4074" s="99">
        <f>IF(ActividadesCom[[#This Row],[ÚLTIMO SEMESTRE CON CRÉDITOS]]&gt;0,ROUND(AVERAGE(ActividadesCom[[#This Row],[VALOR NIVEL 5]],ActividadesCom[[#This Row],[VALOR NIVEL 4]],ActividadesCom[[#This Row],[VALOR NIVEL 3]],ActividadesCom[[#This Row],[VALOR NIVEL 2]],ActividadesCom[[#This Row],[VALOR NIVEL 1]]),0),"")</f>
        <v>3</v>
      </c>
      <c r="G4074" s="96" t="str">
        <f>IF(ActividadesCom[[#This Row],[PROMEDIO]]="","",IF(ActividadesCom[[#This Row],[PROMEDIO]]&gt;=4,"EXCELENTE",IF(ActividadesCom[[#This Row],[PROMEDIO]]&gt;=3,"NOTABLE",IF(ActividadesCom[[#This Row],[PROMEDIO]]&gt;=2,"BUENO",IF(ActividadesCom[[#This Row],[PROMEDIO]]=1,"SUFICIENTE","")))))</f>
        <v>NOTABLE</v>
      </c>
      <c r="H4074" s="99">
        <f>MAX(ActividadesCom[[#This Row],[PERÍODO 1]],ActividadesCom[[#This Row],[PERÍODO 2]],ActividadesCom[[#This Row],[PERÍODO 3]],ActividadesCom[[#This Row],[PERÍODO 4]],ActividadesCom[[#This Row],[PERÍODO 5]])</f>
        <v>20243</v>
      </c>
      <c r="I4074" s="6" t="s">
        <v>31</v>
      </c>
      <c r="J4074" s="99">
        <v>20233</v>
      </c>
      <c r="K4074" s="5" t="s">
        <v>4007</v>
      </c>
      <c r="L4074" s="99">
        <f>IF(ActividadesCom[[#This Row],[NIVEL 1]]&lt;&gt;0,VLOOKUP(ActividadesCom[[#This Row],[NIVEL 1]],Catálogo!A:B,2,FALSE),"")</f>
        <v>4</v>
      </c>
      <c r="M4074" s="99">
        <v>1</v>
      </c>
      <c r="N4074" s="6" t="s">
        <v>31</v>
      </c>
      <c r="O4074" s="99">
        <v>20241</v>
      </c>
      <c r="P4074" s="5" t="s">
        <v>4022</v>
      </c>
      <c r="Q4074" s="99">
        <f>IF(ActividadesCom[[#This Row],[NIVEL 2]]&lt;&gt;0,VLOOKUP(ActividadesCom[[#This Row],[NIVEL 2]],Catálogo!A:B,2,FALSE),"")</f>
        <v>1</v>
      </c>
      <c r="R4074" s="99">
        <v>1</v>
      </c>
      <c r="S4074" s="6" t="s">
        <v>6725</v>
      </c>
      <c r="T4074" s="99">
        <v>20243</v>
      </c>
      <c r="U4074" s="5" t="s">
        <v>4007</v>
      </c>
      <c r="V4074" s="99">
        <f>IF(ActividadesCom[[#This Row],[NIVEL 3]]&lt;&gt;0,VLOOKUP(ActividadesCom[[#This Row],[NIVEL 3]],Catálogo!A:B,2,FALSE),"")</f>
        <v>4</v>
      </c>
      <c r="W4074" s="99">
        <v>1</v>
      </c>
      <c r="X4074" s="98"/>
      <c r="Y4074" s="99"/>
      <c r="Z4074" s="99"/>
      <c r="AA4074" s="99" t="str">
        <f>IF(ActividadesCom[[#This Row],[NIVEL 4]]&lt;&gt;0,VLOOKUP(ActividadesCom[[#This Row],[NIVEL 4]],Catálogo!A:B,2,FALSE),"")</f>
        <v/>
      </c>
      <c r="AB4074" s="99"/>
      <c r="AC4074" s="98"/>
      <c r="AD4074" s="99"/>
      <c r="AE4074" s="99"/>
      <c r="AF4074" s="99" t="str">
        <f>IF(ActividadesCom[[#This Row],[NIVEL 5]]&lt;&gt;0,VLOOKUP(ActividadesCom[[#This Row],[NIVEL 5]],Catálogo!A:B,2,FALSE),"")</f>
        <v/>
      </c>
      <c r="AG4074" s="99"/>
    </row>
    <row r="4075" spans="1:34" ht="30" hidden="1" customHeight="1" x14ac:dyDescent="0.25">
      <c r="A4075" s="5">
        <v>23470063</v>
      </c>
      <c r="B4075" s="6" t="str">
        <f>VLOOKUP(ActividadesCom[[#This Row],[NO. DE CONTROL]],'LISTADO ESTUDIANTES'!A:C,2,FALSE)</f>
        <v>HERNANDEZ REBOLLEDO SHIRLEY MARIA</v>
      </c>
      <c r="C4075" s="6" t="str">
        <f>VLOOKUP(ActividadesCom[[#This Row],[NO. DE CONTROL]],'LISTADO ESTUDIANTES'!A:C,3,FALSE)</f>
        <v>ARQUITECTURA</v>
      </c>
      <c r="D4075" s="99" t="str">
        <f>VLOOKUP(ActividadesCom[[#This Row],[NO. DE CONTROL]],'LISTADO ESTUDIANTES'!A:D,4,FALSE)</f>
        <v>EGRESADO(A)</v>
      </c>
      <c r="E4075" s="96">
        <f>SUM(ActividadesCom[[#This Row],[CRÉD. 1]],ActividadesCom[[#This Row],[CRÉD. 2]],ActividadesCom[[#This Row],[CRÉD. 3]],ActividadesCom[[#This Row],[CRÉD. 4]],ActividadesCom[[#This Row],[CRÉD. 5]])</f>
        <v>3</v>
      </c>
      <c r="F4075" s="99">
        <f>IF(ActividadesCom[[#This Row],[ÚLTIMO SEMESTRE CON CRÉDITOS]]&gt;0,ROUND(AVERAGE(ActividadesCom[[#This Row],[VALOR NIVEL 5]],ActividadesCom[[#This Row],[VALOR NIVEL 4]],ActividadesCom[[#This Row],[VALOR NIVEL 3]],ActividadesCom[[#This Row],[VALOR NIVEL 2]],ActividadesCom[[#This Row],[VALOR NIVEL 1]]),0),"")</f>
        <v>2</v>
      </c>
      <c r="G4075" s="96" t="str">
        <f>IF(ActividadesCom[[#This Row],[PROMEDIO]]="","",IF(ActividadesCom[[#This Row],[PROMEDIO]]&gt;=4,"EXCELENTE",IF(ActividadesCom[[#This Row],[PROMEDIO]]&gt;=3,"NOTABLE",IF(ActividadesCom[[#This Row],[PROMEDIO]]&gt;=2,"BUENO",IF(ActividadesCom[[#This Row],[PROMEDIO]]=1,"SUFICIENTE","")))))</f>
        <v>BUENO</v>
      </c>
      <c r="H4075" s="99">
        <f>MAX(ActividadesCom[[#This Row],[PERÍODO 1]],ActividadesCom[[#This Row],[PERÍODO 2]],ActividadesCom[[#This Row],[PERÍODO 3]],ActividadesCom[[#This Row],[PERÍODO 4]],ActividadesCom[[#This Row],[PERÍODO 5]])</f>
        <v>20243</v>
      </c>
      <c r="I4075" s="6" t="s">
        <v>6725</v>
      </c>
      <c r="J4075" s="99">
        <v>20243</v>
      </c>
      <c r="K4075" s="5" t="s">
        <v>4009</v>
      </c>
      <c r="L4075" s="99">
        <f>IF(ActividadesCom[[#This Row],[NIVEL 1]]&lt;&gt;0,VLOOKUP(ActividadesCom[[#This Row],[NIVEL 1]],Catálogo!A:B,2,FALSE),"")</f>
        <v>2</v>
      </c>
      <c r="M4075" s="99">
        <v>1</v>
      </c>
      <c r="N4075" s="98"/>
      <c r="O4075" s="99"/>
      <c r="P4075" s="99"/>
      <c r="Q4075" s="99" t="str">
        <f>IF(ActividadesCom[[#This Row],[NIVEL 2]]&lt;&gt;0,VLOOKUP(ActividadesCom[[#This Row],[NIVEL 2]],Catálogo!A:B,2,FALSE),"")</f>
        <v/>
      </c>
      <c r="R4075" s="99"/>
      <c r="S4075" s="6" t="s">
        <v>47</v>
      </c>
      <c r="T4075" s="99">
        <v>20241</v>
      </c>
      <c r="U4075" s="5" t="s">
        <v>4008</v>
      </c>
      <c r="V4075" s="99">
        <f>IF(ActividadesCom[[#This Row],[NIVEL 3]]&lt;&gt;0,VLOOKUP(ActividadesCom[[#This Row],[NIVEL 3]],Catálogo!A:B,2,FALSE),"")</f>
        <v>3</v>
      </c>
      <c r="W4075" s="99">
        <v>1</v>
      </c>
      <c r="X4075" s="6" t="s">
        <v>25</v>
      </c>
      <c r="Y4075" s="99">
        <v>20233</v>
      </c>
      <c r="Z4075" s="5" t="s">
        <v>4009</v>
      </c>
      <c r="AA4075" s="99">
        <f>IF(ActividadesCom[[#This Row],[NIVEL 4]]&lt;&gt;0,VLOOKUP(ActividadesCom[[#This Row],[NIVEL 4]],Catálogo!A:B,2,FALSE),"")</f>
        <v>2</v>
      </c>
      <c r="AB4075" s="99">
        <v>1</v>
      </c>
      <c r="AC4075" s="98"/>
      <c r="AD4075" s="99"/>
      <c r="AE4075" s="99"/>
      <c r="AF4075" s="99" t="str">
        <f>IF(ActividadesCom[[#This Row],[NIVEL 5]]&lt;&gt;0,VLOOKUP(ActividadesCom[[#This Row],[NIVEL 5]],Catálogo!A:B,2,FALSE),"")</f>
        <v/>
      </c>
      <c r="AG4075" s="99"/>
    </row>
    <row r="4076" spans="1:34" ht="30" customHeight="1" x14ac:dyDescent="0.25">
      <c r="A4076" s="5">
        <v>23470064</v>
      </c>
      <c r="B4076" s="6" t="str">
        <f>VLOOKUP(ActividadesCom[[#This Row],[NO. DE CONTROL]],'LISTADO ESTUDIANTES'!A:C,2,FALSE)</f>
        <v>BEYTIA SANCHEZ KATINKA ARANZA NICTE HA</v>
      </c>
      <c r="C4076" s="6" t="str">
        <f>VLOOKUP(ActividadesCom[[#This Row],[NO. DE CONTROL]],'LISTADO ESTUDIANTES'!A:C,3,FALSE)</f>
        <v>ARQUITECTURA</v>
      </c>
      <c r="D4076" s="99" t="str">
        <f>VLOOKUP(ActividadesCom[[#This Row],[NO. DE CONTROL]],'LISTADO ESTUDIANTES'!A:D,4,FALSE)</f>
        <v>ACTIVO(A)</v>
      </c>
      <c r="E4076" s="96">
        <f>SUM(ActividadesCom[[#This Row],[CRÉD. 1]],ActividadesCom[[#This Row],[CRÉD. 2]],ActividadesCom[[#This Row],[CRÉD. 3]],ActividadesCom[[#This Row],[CRÉD. 4]],ActividadesCom[[#This Row],[CRÉD. 5]])</f>
        <v>4</v>
      </c>
      <c r="F4076" s="99">
        <f>IF(ActividadesCom[[#This Row],[ÚLTIMO SEMESTRE CON CRÉDITOS]]&gt;0,ROUND(AVERAGE(ActividadesCom[[#This Row],[VALOR NIVEL 5]],ActividadesCom[[#This Row],[VALOR NIVEL 4]],ActividadesCom[[#This Row],[VALOR NIVEL 3]],ActividadesCom[[#This Row],[VALOR NIVEL 2]],ActividadesCom[[#This Row],[VALOR NIVEL 1]]),0),"")</f>
        <v>4</v>
      </c>
      <c r="G4076" s="96" t="str">
        <f>IF(ActividadesCom[[#This Row],[PROMEDIO]]="","",IF(ActividadesCom[[#This Row],[PROMEDIO]]&gt;=4,"EXCELENTE",IF(ActividadesCom[[#This Row],[PROMEDIO]]&gt;=3,"NOTABLE",IF(ActividadesCom[[#This Row],[PROMEDIO]]&gt;=2,"BUENO",IF(ActividadesCom[[#This Row],[PROMEDIO]]=1,"SUFICIENTE","")))))</f>
        <v>EXCELENTE</v>
      </c>
      <c r="H4076" s="99">
        <f>MAX(ActividadesCom[[#This Row],[PERÍODO 1]],ActividadesCom[[#This Row],[PERÍODO 2]],ActividadesCom[[#This Row],[PERÍODO 3]],ActividadesCom[[#This Row],[PERÍODO 4]],ActividadesCom[[#This Row],[PERÍODO 5]])</f>
        <v>20243</v>
      </c>
      <c r="I4076" s="6" t="s">
        <v>4815</v>
      </c>
      <c r="J4076" s="99">
        <v>20233</v>
      </c>
      <c r="K4076" s="5" t="s">
        <v>4008</v>
      </c>
      <c r="L4076" s="99">
        <f>IF(ActividadesCom[[#This Row],[NIVEL 1]]&lt;&gt;0,VLOOKUP(ActividadesCom[[#This Row],[NIVEL 1]],Catálogo!A:B,2,FALSE),"")</f>
        <v>3</v>
      </c>
      <c r="M4076" s="99">
        <v>1</v>
      </c>
      <c r="N4076" s="6" t="s">
        <v>6340</v>
      </c>
      <c r="O4076" s="99">
        <v>20241</v>
      </c>
      <c r="P4076" s="5" t="s">
        <v>4007</v>
      </c>
      <c r="Q4076" s="99">
        <f>IF(ActividadesCom[[#This Row],[NIVEL 2]]&lt;&gt;0,VLOOKUP(ActividadesCom[[#This Row],[NIVEL 2]],Catálogo!A:B,2,FALSE),"")</f>
        <v>4</v>
      </c>
      <c r="R4076" s="99">
        <v>2</v>
      </c>
      <c r="S4076" s="6" t="s">
        <v>6725</v>
      </c>
      <c r="T4076" s="99">
        <v>20243</v>
      </c>
      <c r="U4076" s="5" t="s">
        <v>4007</v>
      </c>
      <c r="V4076" s="99">
        <f>IF(ActividadesCom[[#This Row],[NIVEL 3]]&lt;&gt;0,VLOOKUP(ActividadesCom[[#This Row],[NIVEL 3]],Catálogo!A:B,2,FALSE),"")</f>
        <v>4</v>
      </c>
      <c r="W4076" s="99">
        <v>1</v>
      </c>
      <c r="X4076" s="98"/>
      <c r="Y4076" s="99"/>
      <c r="Z4076" s="99"/>
      <c r="AA4076" s="99" t="str">
        <f>IF(ActividadesCom[[#This Row],[NIVEL 4]]&lt;&gt;0,VLOOKUP(ActividadesCom[[#This Row],[NIVEL 4]],Catálogo!A:B,2,FALSE),"")</f>
        <v/>
      </c>
      <c r="AB4076" s="99"/>
      <c r="AC4076" s="98"/>
      <c r="AD4076" s="99"/>
      <c r="AE4076" s="99"/>
      <c r="AF4076" s="99" t="str">
        <f>IF(ActividadesCom[[#This Row],[NIVEL 5]]&lt;&gt;0,VLOOKUP(ActividadesCom[[#This Row],[NIVEL 5]],Catálogo!A:B,2,FALSE),"")</f>
        <v/>
      </c>
      <c r="AG4076" s="99"/>
    </row>
    <row r="4077" spans="1:34" ht="30" customHeight="1" x14ac:dyDescent="0.25">
      <c r="A4077" s="5">
        <v>23470065</v>
      </c>
      <c r="B4077" s="6" t="str">
        <f>VLOOKUP(ActividadesCom[[#This Row],[NO. DE CONTROL]],'LISTADO ESTUDIANTES'!A:C,2,FALSE)</f>
        <v>COB SAENZ CAROLINA</v>
      </c>
      <c r="C4077" s="6" t="str">
        <f>VLOOKUP(ActividadesCom[[#This Row],[NO. DE CONTROL]],'LISTADO ESTUDIANTES'!A:C,3,FALSE)</f>
        <v>ARQUITECTURA</v>
      </c>
      <c r="D4077" s="99" t="str">
        <f>VLOOKUP(ActividadesCom[[#This Row],[NO. DE CONTROL]],'LISTADO ESTUDIANTES'!A:D,4,FALSE)</f>
        <v>ACTIVO(A)</v>
      </c>
      <c r="E4077" s="96">
        <f>SUM(ActividadesCom[[#This Row],[CRÉD. 1]],ActividadesCom[[#This Row],[CRÉD. 2]],ActividadesCom[[#This Row],[CRÉD. 3]],ActividadesCom[[#This Row],[CRÉD. 4]],ActividadesCom[[#This Row],[CRÉD. 5]])</f>
        <v>4</v>
      </c>
      <c r="F4077" s="99">
        <f>IF(ActividadesCom[[#This Row],[ÚLTIMO SEMESTRE CON CRÉDITOS]]&gt;0,ROUND(AVERAGE(ActividadesCom[[#This Row],[VALOR NIVEL 5]],ActividadesCom[[#This Row],[VALOR NIVEL 4]],ActividadesCom[[#This Row],[VALOR NIVEL 3]],ActividadesCom[[#This Row],[VALOR NIVEL 2]],ActividadesCom[[#This Row],[VALOR NIVEL 1]]),0),"")</f>
        <v>4</v>
      </c>
      <c r="G4077" s="96" t="str">
        <f>IF(ActividadesCom[[#This Row],[PROMEDIO]]="","",IF(ActividadesCom[[#This Row],[PROMEDIO]]&gt;=4,"EXCELENTE",IF(ActividadesCom[[#This Row],[PROMEDIO]]&gt;=3,"NOTABLE",IF(ActividadesCom[[#This Row],[PROMEDIO]]&gt;=2,"BUENO",IF(ActividadesCom[[#This Row],[PROMEDIO]]=1,"SUFICIENTE","")))))</f>
        <v>EXCELENTE</v>
      </c>
      <c r="H4077" s="99">
        <f>MAX(ActividadesCom[[#This Row],[PERÍODO 1]],ActividadesCom[[#This Row],[PERÍODO 2]],ActividadesCom[[#This Row],[PERÍODO 3]],ActividadesCom[[#This Row],[PERÍODO 4]],ActividadesCom[[#This Row],[PERÍODO 5]])</f>
        <v>20243</v>
      </c>
      <c r="I4077" s="6" t="s">
        <v>4815</v>
      </c>
      <c r="J4077" s="99">
        <v>20233</v>
      </c>
      <c r="K4077" s="5" t="s">
        <v>4008</v>
      </c>
      <c r="L4077" s="99">
        <f>IF(ActividadesCom[[#This Row],[NIVEL 1]]&lt;&gt;0,VLOOKUP(ActividadesCom[[#This Row],[NIVEL 1]],Catálogo!A:B,2,FALSE),"")</f>
        <v>3</v>
      </c>
      <c r="M4077" s="99">
        <v>1</v>
      </c>
      <c r="N4077" s="6" t="s">
        <v>6340</v>
      </c>
      <c r="O4077" s="99">
        <v>20241</v>
      </c>
      <c r="P4077" s="5" t="s">
        <v>4007</v>
      </c>
      <c r="Q4077" s="99">
        <f>IF(ActividadesCom[[#This Row],[NIVEL 2]]&lt;&gt;0,VLOOKUP(ActividadesCom[[#This Row],[NIVEL 2]],Catálogo!A:B,2,FALSE),"")</f>
        <v>4</v>
      </c>
      <c r="R4077" s="99">
        <v>2</v>
      </c>
      <c r="S4077" s="6" t="s">
        <v>6725</v>
      </c>
      <c r="T4077" s="99">
        <v>20243</v>
      </c>
      <c r="U4077" s="5" t="s">
        <v>4007</v>
      </c>
      <c r="V4077" s="99">
        <f>IF(ActividadesCom[[#This Row],[NIVEL 3]]&lt;&gt;0,VLOOKUP(ActividadesCom[[#This Row],[NIVEL 3]],Catálogo!A:B,2,FALSE),"")</f>
        <v>4</v>
      </c>
      <c r="W4077" s="99">
        <v>1</v>
      </c>
      <c r="X4077" s="98"/>
      <c r="Y4077" s="99"/>
      <c r="Z4077" s="99"/>
      <c r="AA4077" s="99" t="str">
        <f>IF(ActividadesCom[[#This Row],[NIVEL 4]]&lt;&gt;0,VLOOKUP(ActividadesCom[[#This Row],[NIVEL 4]],Catálogo!A:B,2,FALSE),"")</f>
        <v/>
      </c>
      <c r="AB4077" s="99"/>
      <c r="AC4077" s="98"/>
      <c r="AD4077" s="99"/>
      <c r="AE4077" s="99"/>
      <c r="AF4077" s="99" t="str">
        <f>IF(ActividadesCom[[#This Row],[NIVEL 5]]&lt;&gt;0,VLOOKUP(ActividadesCom[[#This Row],[NIVEL 5]],Catálogo!A:B,2,FALSE),"")</f>
        <v/>
      </c>
      <c r="AG4077" s="99"/>
    </row>
    <row r="4078" spans="1:34" ht="30" customHeight="1" x14ac:dyDescent="0.25">
      <c r="A4078" s="5">
        <v>23470067</v>
      </c>
      <c r="B4078" s="6" t="str">
        <f>VLOOKUP(ActividadesCom[[#This Row],[NO. DE CONTROL]],'LISTADO ESTUDIANTES'!A:C,2,FALSE)</f>
        <v>URIOSTEGUI INFANTE ANGEL DANIEL</v>
      </c>
      <c r="C4078" s="6" t="str">
        <f>VLOOKUP(ActividadesCom[[#This Row],[NO. DE CONTROL]],'LISTADO ESTUDIANTES'!A:C,3,FALSE)</f>
        <v>ARQUITECTURA</v>
      </c>
      <c r="D4078" s="99" t="str">
        <f>VLOOKUP(ActividadesCom[[#This Row],[NO. DE CONTROL]],'LISTADO ESTUDIANTES'!A:D,4,FALSE)</f>
        <v>ACTIVO(A)</v>
      </c>
      <c r="E4078" s="96">
        <f>SUM(ActividadesCom[[#This Row],[CRÉD. 1]],ActividadesCom[[#This Row],[CRÉD. 2]],ActividadesCom[[#This Row],[CRÉD. 3]],ActividadesCom[[#This Row],[CRÉD. 4]],ActividadesCom[[#This Row],[CRÉD. 5]])</f>
        <v>3</v>
      </c>
      <c r="F4078" s="99">
        <f>IF(ActividadesCom[[#This Row],[ÚLTIMO SEMESTRE CON CRÉDITOS]]&gt;0,ROUND(AVERAGE(ActividadesCom[[#This Row],[VALOR NIVEL 5]],ActividadesCom[[#This Row],[VALOR NIVEL 4]],ActividadesCom[[#This Row],[VALOR NIVEL 3]],ActividadesCom[[#This Row],[VALOR NIVEL 2]],ActividadesCom[[#This Row],[VALOR NIVEL 1]]),0),"")</f>
        <v>4</v>
      </c>
      <c r="G4078" s="96" t="str">
        <f>IF(ActividadesCom[[#This Row],[PROMEDIO]]="","",IF(ActividadesCom[[#This Row],[PROMEDIO]]&gt;=4,"EXCELENTE",IF(ActividadesCom[[#This Row],[PROMEDIO]]&gt;=3,"NOTABLE",IF(ActividadesCom[[#This Row],[PROMEDIO]]&gt;=2,"BUENO",IF(ActividadesCom[[#This Row],[PROMEDIO]]=1,"SUFICIENTE","")))))</f>
        <v>EXCELENTE</v>
      </c>
      <c r="H4078" s="99">
        <f>MAX(ActividadesCom[[#This Row],[PERÍODO 1]],ActividadesCom[[#This Row],[PERÍODO 2]],ActividadesCom[[#This Row],[PERÍODO 3]],ActividadesCom[[#This Row],[PERÍODO 4]],ActividadesCom[[#This Row],[PERÍODO 5]])</f>
        <v>20243</v>
      </c>
      <c r="I4078" s="6" t="s">
        <v>6340</v>
      </c>
      <c r="J4078" s="99">
        <v>20241</v>
      </c>
      <c r="K4078" s="5" t="s">
        <v>4007</v>
      </c>
      <c r="L4078" s="99">
        <f>IF(ActividadesCom[[#This Row],[NIVEL 1]]&lt;&gt;0,VLOOKUP(ActividadesCom[[#This Row],[NIVEL 1]],Catálogo!A:B,2,FALSE),"")</f>
        <v>4</v>
      </c>
      <c r="M4078" s="99">
        <v>2</v>
      </c>
      <c r="N4078" s="6" t="s">
        <v>6725</v>
      </c>
      <c r="O4078" s="99">
        <v>20243</v>
      </c>
      <c r="P4078" s="5" t="s">
        <v>4008</v>
      </c>
      <c r="Q4078" s="99">
        <f>IF(ActividadesCom[[#This Row],[NIVEL 2]]&lt;&gt;0,VLOOKUP(ActividadesCom[[#This Row],[NIVEL 2]],Catálogo!A:B,2,FALSE),"")</f>
        <v>3</v>
      </c>
      <c r="R4078" s="99">
        <v>1</v>
      </c>
      <c r="S4078" s="98"/>
      <c r="T4078" s="99"/>
      <c r="U4078" s="99"/>
      <c r="V4078" s="99" t="str">
        <f>IF(ActividadesCom[[#This Row],[NIVEL 3]]&lt;&gt;0,VLOOKUP(ActividadesCom[[#This Row],[NIVEL 3]],Catálogo!A:B,2,FALSE),"")</f>
        <v/>
      </c>
      <c r="W4078" s="99"/>
      <c r="X4078" s="98"/>
      <c r="Y4078" s="99"/>
      <c r="Z4078" s="99"/>
      <c r="AA4078" s="99" t="str">
        <f>IF(ActividadesCom[[#This Row],[NIVEL 4]]&lt;&gt;0,VLOOKUP(ActividadesCom[[#This Row],[NIVEL 4]],Catálogo!A:B,2,FALSE),"")</f>
        <v/>
      </c>
      <c r="AB4078" s="99"/>
      <c r="AC4078" s="98"/>
      <c r="AD4078" s="99"/>
      <c r="AE4078" s="99"/>
      <c r="AF4078" s="99" t="str">
        <f>IF(ActividadesCom[[#This Row],[NIVEL 5]]&lt;&gt;0,VLOOKUP(ActividadesCom[[#This Row],[NIVEL 5]],Catálogo!A:B,2,FALSE),"")</f>
        <v/>
      </c>
      <c r="AG4078" s="99"/>
    </row>
    <row r="4079" spans="1:34" ht="30" hidden="1" customHeight="1" x14ac:dyDescent="0.25">
      <c r="A4079" s="5">
        <v>23470068</v>
      </c>
      <c r="B4079" s="6" t="str">
        <f>VLOOKUP(ActividadesCom[[#This Row],[NO. DE CONTROL]],'LISTADO ESTUDIANTES'!A:C,2,FALSE)</f>
        <v>GUILLEN FARFAN VIRIDIANA DEL CARMEN</v>
      </c>
      <c r="C4079" s="6" t="str">
        <f>VLOOKUP(ActividadesCom[[#This Row],[NO. DE CONTROL]],'LISTADO ESTUDIANTES'!A:C,3,FALSE)</f>
        <v>ARQUITECTURA</v>
      </c>
      <c r="D4079" s="99" t="str">
        <f>VLOOKUP(ActividadesCom[[#This Row],[NO. DE CONTROL]],'LISTADO ESTUDIANTES'!A:D,4,FALSE)</f>
        <v>EGRESADO(A)</v>
      </c>
      <c r="E4079" s="96">
        <f>SUM(ActividadesCom[[#This Row],[CRÉD. 1]],ActividadesCom[[#This Row],[CRÉD. 2]],ActividadesCom[[#This Row],[CRÉD. 3]],ActividadesCom[[#This Row],[CRÉD. 4]],ActividadesCom[[#This Row],[CRÉD. 5]])</f>
        <v>0</v>
      </c>
      <c r="F4079" s="99" t="str">
        <f>IF(ActividadesCom[[#This Row],[ÚLTIMO SEMESTRE CON CRÉDITOS]]&gt;0,ROUND(AVERAGE(ActividadesCom[[#This Row],[VALOR NIVEL 5]],ActividadesCom[[#This Row],[VALOR NIVEL 4]],ActividadesCom[[#This Row],[VALOR NIVEL 3]],ActividadesCom[[#This Row],[VALOR NIVEL 2]],ActividadesCom[[#This Row],[VALOR NIVEL 1]]),0),"")</f>
        <v/>
      </c>
      <c r="G4079" s="96" t="str">
        <f>IF(ActividadesCom[[#This Row],[PROMEDIO]]="","",IF(ActividadesCom[[#This Row],[PROMEDIO]]&gt;=4,"EXCELENTE",IF(ActividadesCom[[#This Row],[PROMEDIO]]&gt;=3,"NOTABLE",IF(ActividadesCom[[#This Row],[PROMEDIO]]&gt;=2,"BUENO",IF(ActividadesCom[[#This Row],[PROMEDIO]]=1,"SUFICIENTE","")))))</f>
        <v/>
      </c>
      <c r="H4079" s="99">
        <f>MAX(ActividadesCom[[#This Row],[PERÍODO 1]],ActividadesCom[[#This Row],[PERÍODO 2]],ActividadesCom[[#This Row],[PERÍODO 3]],ActividadesCom[[#This Row],[PERÍODO 4]],ActividadesCom[[#This Row],[PERÍODO 5]])</f>
        <v>0</v>
      </c>
      <c r="I4079" s="6"/>
      <c r="J4079" s="99"/>
      <c r="K4079" s="5"/>
      <c r="L4079" s="99" t="str">
        <f>IF(ActividadesCom[[#This Row],[NIVEL 1]]&lt;&gt;0,VLOOKUP(ActividadesCom[[#This Row],[NIVEL 1]],Catálogo!A:B,2,FALSE),"")</f>
        <v/>
      </c>
      <c r="M4079" s="99"/>
      <c r="N4079" s="98"/>
      <c r="O4079" s="99"/>
      <c r="P4079" s="99"/>
      <c r="Q4079" s="99" t="str">
        <f>IF(ActividadesCom[[#This Row],[NIVEL 2]]&lt;&gt;0,VLOOKUP(ActividadesCom[[#This Row],[NIVEL 2]],Catálogo!A:B,2,FALSE),"")</f>
        <v/>
      </c>
      <c r="R4079" s="99"/>
      <c r="S4079" s="98"/>
      <c r="T4079" s="99"/>
      <c r="U4079" s="99"/>
      <c r="V4079" s="99" t="str">
        <f>IF(ActividadesCom[[#This Row],[NIVEL 3]]&lt;&gt;0,VLOOKUP(ActividadesCom[[#This Row],[NIVEL 3]],Catálogo!A:B,2,FALSE),"")</f>
        <v/>
      </c>
      <c r="W4079" s="99"/>
      <c r="X4079" s="98"/>
      <c r="Y4079" s="99"/>
      <c r="Z4079" s="99"/>
      <c r="AA4079" s="99" t="str">
        <f>IF(ActividadesCom[[#This Row],[NIVEL 4]]&lt;&gt;0,VLOOKUP(ActividadesCom[[#This Row],[NIVEL 4]],Catálogo!A:B,2,FALSE),"")</f>
        <v/>
      </c>
      <c r="AB4079" s="99"/>
      <c r="AC4079" s="98"/>
      <c r="AD4079" s="99"/>
      <c r="AE4079" s="99"/>
      <c r="AF4079" s="99" t="str">
        <f>IF(ActividadesCom[[#This Row],[NIVEL 5]]&lt;&gt;0,VLOOKUP(ActividadesCom[[#This Row],[NIVEL 5]],Catálogo!A:B,2,FALSE),"")</f>
        <v/>
      </c>
      <c r="AG4079" s="99"/>
    </row>
    <row r="4080" spans="1:34" ht="30" hidden="1" customHeight="1" x14ac:dyDescent="0.25">
      <c r="A4080" s="5">
        <v>23470069</v>
      </c>
      <c r="B4080" s="6" t="str">
        <f>VLOOKUP(ActividadesCom[[#This Row],[NO. DE CONTROL]],'LISTADO ESTUDIANTES'!A:C,2,FALSE)</f>
        <v>SOBERANIS ALCOCER HANNIA MARIEL</v>
      </c>
      <c r="C4080" s="6" t="str">
        <f>VLOOKUP(ActividadesCom[[#This Row],[NO. DE CONTROL]],'LISTADO ESTUDIANTES'!A:C,3,FALSE)</f>
        <v>ARQUITECTURA</v>
      </c>
      <c r="D4080" s="99" t="str">
        <f>VLOOKUP(ActividadesCom[[#This Row],[NO. DE CONTROL]],'LISTADO ESTUDIANTES'!A:D,4,FALSE)</f>
        <v>EGRESADO(A)</v>
      </c>
      <c r="E4080" s="96">
        <f>SUM(ActividadesCom[[#This Row],[CRÉD. 1]],ActividadesCom[[#This Row],[CRÉD. 2]],ActividadesCom[[#This Row],[CRÉD. 3]],ActividadesCom[[#This Row],[CRÉD. 4]],ActividadesCom[[#This Row],[CRÉD. 5]])</f>
        <v>4</v>
      </c>
      <c r="F4080" s="99">
        <f>IF(ActividadesCom[[#This Row],[ÚLTIMO SEMESTRE CON CRÉDITOS]]&gt;0,ROUND(AVERAGE(ActividadesCom[[#This Row],[VALOR NIVEL 5]],ActividadesCom[[#This Row],[VALOR NIVEL 4]],ActividadesCom[[#This Row],[VALOR NIVEL 3]],ActividadesCom[[#This Row],[VALOR NIVEL 2]],ActividadesCom[[#This Row],[VALOR NIVEL 1]]),0),"")</f>
        <v>3</v>
      </c>
      <c r="G4080" s="96" t="str">
        <f>IF(ActividadesCom[[#This Row],[PROMEDIO]]="","",IF(ActividadesCom[[#This Row],[PROMEDIO]]&gt;=4,"EXCELENTE",IF(ActividadesCom[[#This Row],[PROMEDIO]]&gt;=3,"NOTABLE",IF(ActividadesCom[[#This Row],[PROMEDIO]]&gt;=2,"BUENO",IF(ActividadesCom[[#This Row],[PROMEDIO]]=1,"SUFICIENTE","")))))</f>
        <v>NOTABLE</v>
      </c>
      <c r="H4080" s="99">
        <f>MAX(ActividadesCom[[#This Row],[PERÍODO 1]],ActividadesCom[[#This Row],[PERÍODO 2]],ActividadesCom[[#This Row],[PERÍODO 3]],ActividadesCom[[#This Row],[PERÍODO 4]],ActividadesCom[[#This Row],[PERÍODO 5]])</f>
        <v>20243</v>
      </c>
      <c r="I4080" s="6" t="s">
        <v>29</v>
      </c>
      <c r="J4080" s="99">
        <v>20233</v>
      </c>
      <c r="K4080" s="5" t="s">
        <v>4008</v>
      </c>
      <c r="L4080" s="99">
        <f>IF(ActividadesCom[[#This Row],[NIVEL 1]]&lt;&gt;0,VLOOKUP(ActividadesCom[[#This Row],[NIVEL 1]],Catálogo!A:B,2,FALSE),"")</f>
        <v>3</v>
      </c>
      <c r="M4080" s="99">
        <v>1</v>
      </c>
      <c r="N4080" s="6" t="s">
        <v>6340</v>
      </c>
      <c r="O4080" s="99">
        <v>20241</v>
      </c>
      <c r="P4080" s="5" t="s">
        <v>4007</v>
      </c>
      <c r="Q4080" s="99">
        <f>IF(ActividadesCom[[#This Row],[NIVEL 2]]&lt;&gt;0,VLOOKUP(ActividadesCom[[#This Row],[NIVEL 2]],Catálogo!A:B,2,FALSE),"")</f>
        <v>4</v>
      </c>
      <c r="R4080" s="99">
        <v>2</v>
      </c>
      <c r="S4080" s="6" t="s">
        <v>6725</v>
      </c>
      <c r="T4080" s="99">
        <v>20243</v>
      </c>
      <c r="U4080" s="5" t="s">
        <v>4009</v>
      </c>
      <c r="V4080" s="99">
        <f>IF(ActividadesCom[[#This Row],[NIVEL 3]]&lt;&gt;0,VLOOKUP(ActividadesCom[[#This Row],[NIVEL 3]],Catálogo!A:B,2,FALSE),"")</f>
        <v>2</v>
      </c>
      <c r="W4080" s="99">
        <v>1</v>
      </c>
      <c r="X4080" s="98"/>
      <c r="Y4080" s="99"/>
      <c r="Z4080" s="99"/>
      <c r="AA4080" s="99" t="str">
        <f>IF(ActividadesCom[[#This Row],[NIVEL 4]]&lt;&gt;0,VLOOKUP(ActividadesCom[[#This Row],[NIVEL 4]],Catálogo!A:B,2,FALSE),"")</f>
        <v/>
      </c>
      <c r="AB4080" s="99"/>
      <c r="AC4080" s="98"/>
      <c r="AD4080" s="99"/>
      <c r="AE4080" s="99"/>
      <c r="AF4080" s="99" t="str">
        <f>IF(ActividadesCom[[#This Row],[NIVEL 5]]&lt;&gt;0,VLOOKUP(ActividadesCom[[#This Row],[NIVEL 5]],Catálogo!A:B,2,FALSE),"")</f>
        <v/>
      </c>
      <c r="AG4080" s="99"/>
    </row>
    <row r="4081" spans="1:34" s="151" customFormat="1" ht="30" customHeight="1" x14ac:dyDescent="0.25">
      <c r="A4081" s="149">
        <v>23470070</v>
      </c>
      <c r="B4081" s="148" t="str">
        <f>VLOOKUP(ActividadesCom[[#This Row],[NO. DE CONTROL]],'LISTADO ESTUDIANTES'!A:C,2,FALSE)</f>
        <v>MARIN CHAN JOANA NAOMI</v>
      </c>
      <c r="C4081" s="148" t="str">
        <f>VLOOKUP(ActividadesCom[[#This Row],[NO. DE CONTROL]],'LISTADO ESTUDIANTES'!A:C,3,FALSE)</f>
        <v>ARQUITECTURA</v>
      </c>
      <c r="D4081" s="202" t="str">
        <f>VLOOKUP(ActividadesCom[[#This Row],[NO. DE CONTROL]],'LISTADO ESTUDIANTES'!A:D,4,FALSE)</f>
        <v>ACTIVO(A)</v>
      </c>
      <c r="E4081" s="203">
        <f>SUM(ActividadesCom[[#This Row],[CRÉD. 1]],ActividadesCom[[#This Row],[CRÉD. 2]],ActividadesCom[[#This Row],[CRÉD. 3]],ActividadesCom[[#This Row],[CRÉD. 4]],ActividadesCom[[#This Row],[CRÉD. 5]])</f>
        <v>5</v>
      </c>
      <c r="F4081" s="202">
        <f>IF(ActividadesCom[[#This Row],[ÚLTIMO SEMESTRE CON CRÉDITOS]]&gt;0,ROUND(AVERAGE(ActividadesCom[[#This Row],[VALOR NIVEL 5]],ActividadesCom[[#This Row],[VALOR NIVEL 4]],ActividadesCom[[#This Row],[VALOR NIVEL 3]],ActividadesCom[[#This Row],[VALOR NIVEL 2]],ActividadesCom[[#This Row],[VALOR NIVEL 1]]),0),"")</f>
        <v>3</v>
      </c>
      <c r="G4081" s="203" t="str">
        <f>IF(ActividadesCom[[#This Row],[PROMEDIO]]="","",IF(ActividadesCom[[#This Row],[PROMEDIO]]&gt;=4,"EXCELENTE",IF(ActividadesCom[[#This Row],[PROMEDIO]]&gt;=3,"NOTABLE",IF(ActividadesCom[[#This Row],[PROMEDIO]]&gt;=2,"BUENO",IF(ActividadesCom[[#This Row],[PROMEDIO]]=1,"SUFICIENTE","")))))</f>
        <v>NOTABLE</v>
      </c>
      <c r="H4081" s="202">
        <f>MAX(ActividadesCom[[#This Row],[PERÍODO 1]],ActividadesCom[[#This Row],[PERÍODO 2]],ActividadesCom[[#This Row],[PERÍODO 3]],ActividadesCom[[#This Row],[PERÍODO 4]],ActividadesCom[[#This Row],[PERÍODO 5]])</f>
        <v>20243</v>
      </c>
      <c r="I4081" s="148" t="s">
        <v>4815</v>
      </c>
      <c r="J4081" s="202">
        <v>20233</v>
      </c>
      <c r="K4081" s="149" t="s">
        <v>4008</v>
      </c>
      <c r="L4081" s="202">
        <f>IF(ActividadesCom[[#This Row],[NIVEL 1]]&lt;&gt;0,VLOOKUP(ActividadesCom[[#This Row],[NIVEL 1]],Catálogo!A:B,2,FALSE),"")</f>
        <v>3</v>
      </c>
      <c r="M4081" s="202">
        <v>1</v>
      </c>
      <c r="N4081" s="148" t="s">
        <v>6340</v>
      </c>
      <c r="O4081" s="202">
        <v>20241</v>
      </c>
      <c r="P4081" s="149" t="s">
        <v>4007</v>
      </c>
      <c r="Q4081" s="202">
        <f>IF(ActividadesCom[[#This Row],[NIVEL 2]]&lt;&gt;0,VLOOKUP(ActividadesCom[[#This Row],[NIVEL 2]],Catálogo!A:B,2,FALSE),"")</f>
        <v>4</v>
      </c>
      <c r="R4081" s="202">
        <v>2</v>
      </c>
      <c r="S4081" s="148" t="s">
        <v>4815</v>
      </c>
      <c r="T4081" s="202">
        <v>20241</v>
      </c>
      <c r="U4081" s="149" t="s">
        <v>4009</v>
      </c>
      <c r="V4081" s="202">
        <f>IF(ActividadesCom[[#This Row],[NIVEL 3]]&lt;&gt;0,VLOOKUP(ActividadesCom[[#This Row],[NIVEL 3]],Catálogo!A:B,2,FALSE),"")</f>
        <v>2</v>
      </c>
      <c r="W4081" s="202">
        <v>1</v>
      </c>
      <c r="X4081" s="148" t="s">
        <v>6725</v>
      </c>
      <c r="Y4081" s="202">
        <v>20243</v>
      </c>
      <c r="Z4081" s="149" t="s">
        <v>4007</v>
      </c>
      <c r="AA4081" s="202">
        <f>IF(ActividadesCom[[#This Row],[NIVEL 4]]&lt;&gt;0,VLOOKUP(ActividadesCom[[#This Row],[NIVEL 4]],Catálogo!A:B,2,FALSE),"")</f>
        <v>4</v>
      </c>
      <c r="AB4081" s="202">
        <v>1</v>
      </c>
      <c r="AC4081" s="208"/>
      <c r="AD4081" s="202"/>
      <c r="AE4081" s="202"/>
      <c r="AF4081" s="202" t="str">
        <f>IF(ActividadesCom[[#This Row],[NIVEL 5]]&lt;&gt;0,VLOOKUP(ActividadesCom[[#This Row],[NIVEL 5]],Catálogo!A:B,2,FALSE),"")</f>
        <v/>
      </c>
      <c r="AG4081" s="202"/>
      <c r="AH4081" s="195"/>
    </row>
    <row r="4082" spans="1:34" ht="30" hidden="1" customHeight="1" x14ac:dyDescent="0.25">
      <c r="A4082" s="5">
        <v>23470071</v>
      </c>
      <c r="B4082" s="6" t="str">
        <f>VLOOKUP(ActividadesCom[[#This Row],[NO. DE CONTROL]],'LISTADO ESTUDIANTES'!A:C,2,FALSE)</f>
        <v>COB CHE CINTIA YANETH</v>
      </c>
      <c r="C4082" s="6" t="str">
        <f>VLOOKUP(ActividadesCom[[#This Row],[NO. DE CONTROL]],'LISTADO ESTUDIANTES'!A:C,3,FALSE)</f>
        <v>ARQUITECTURA</v>
      </c>
      <c r="D4082" s="99" t="str">
        <f>VLOOKUP(ActividadesCom[[#This Row],[NO. DE CONTROL]],'LISTADO ESTUDIANTES'!A:D,4,FALSE)</f>
        <v>EGRESADO(A)</v>
      </c>
      <c r="E4082" s="96">
        <f>SUM(ActividadesCom[[#This Row],[CRÉD. 1]],ActividadesCom[[#This Row],[CRÉD. 2]],ActividadesCom[[#This Row],[CRÉD. 3]],ActividadesCom[[#This Row],[CRÉD. 4]],ActividadesCom[[#This Row],[CRÉD. 5]])</f>
        <v>2</v>
      </c>
      <c r="F4082" s="99">
        <f>IF(ActividadesCom[[#This Row],[ÚLTIMO SEMESTRE CON CRÉDITOS]]&gt;0,ROUND(AVERAGE(ActividadesCom[[#This Row],[VALOR NIVEL 5]],ActividadesCom[[#This Row],[VALOR NIVEL 4]],ActividadesCom[[#This Row],[VALOR NIVEL 3]],ActividadesCom[[#This Row],[VALOR NIVEL 2]],ActividadesCom[[#This Row],[VALOR NIVEL 1]]),0),"")</f>
        <v>4</v>
      </c>
      <c r="G4082" s="96" t="str">
        <f>IF(ActividadesCom[[#This Row],[PROMEDIO]]="","",IF(ActividadesCom[[#This Row],[PROMEDIO]]&gt;=4,"EXCELENTE",IF(ActividadesCom[[#This Row],[PROMEDIO]]&gt;=3,"NOTABLE",IF(ActividadesCom[[#This Row],[PROMEDIO]]&gt;=2,"BUENO",IF(ActividadesCom[[#This Row],[PROMEDIO]]=1,"SUFICIENTE","")))))</f>
        <v>EXCELENTE</v>
      </c>
      <c r="H4082" s="99">
        <f>MAX(ActividadesCom[[#This Row],[PERÍODO 1]],ActividadesCom[[#This Row],[PERÍODO 2]],ActividadesCom[[#This Row],[PERÍODO 3]],ActividadesCom[[#This Row],[PERÍODO 4]],ActividadesCom[[#This Row],[PERÍODO 5]])</f>
        <v>20241</v>
      </c>
      <c r="I4082" s="6" t="s">
        <v>6340</v>
      </c>
      <c r="J4082" s="99">
        <v>20241</v>
      </c>
      <c r="K4082" s="5" t="s">
        <v>4007</v>
      </c>
      <c r="L4082" s="99">
        <f>IF(ActividadesCom[[#This Row],[NIVEL 1]]&lt;&gt;0,VLOOKUP(ActividadesCom[[#This Row],[NIVEL 1]],Catálogo!A:B,2,FALSE),"")</f>
        <v>4</v>
      </c>
      <c r="M4082" s="99">
        <v>2</v>
      </c>
      <c r="N4082" s="98"/>
      <c r="O4082" s="99"/>
      <c r="P4082" s="99"/>
      <c r="Q4082" s="99" t="str">
        <f>IF(ActividadesCom[[#This Row],[NIVEL 2]]&lt;&gt;0,VLOOKUP(ActividadesCom[[#This Row],[NIVEL 2]],Catálogo!A:B,2,FALSE),"")</f>
        <v/>
      </c>
      <c r="R4082" s="99"/>
      <c r="S4082" s="98"/>
      <c r="T4082" s="99"/>
      <c r="U4082" s="99"/>
      <c r="V4082" s="99" t="str">
        <f>IF(ActividadesCom[[#This Row],[NIVEL 3]]&lt;&gt;0,VLOOKUP(ActividadesCom[[#This Row],[NIVEL 3]],Catálogo!A:B,2,FALSE),"")</f>
        <v/>
      </c>
      <c r="W4082" s="99"/>
      <c r="X4082" s="98"/>
      <c r="Y4082" s="99"/>
      <c r="Z4082" s="99"/>
      <c r="AA4082" s="99" t="str">
        <f>IF(ActividadesCom[[#This Row],[NIVEL 4]]&lt;&gt;0,VLOOKUP(ActividadesCom[[#This Row],[NIVEL 4]],Catálogo!A:B,2,FALSE),"")</f>
        <v/>
      </c>
      <c r="AB4082" s="99"/>
      <c r="AC4082" s="98"/>
      <c r="AD4082" s="99"/>
      <c r="AE4082" s="99"/>
      <c r="AF4082" s="99" t="str">
        <f>IF(ActividadesCom[[#This Row],[NIVEL 5]]&lt;&gt;0,VLOOKUP(ActividadesCom[[#This Row],[NIVEL 5]],Catálogo!A:B,2,FALSE),"")</f>
        <v/>
      </c>
      <c r="AG4082" s="99"/>
    </row>
    <row r="4083" spans="1:34" ht="30" hidden="1" customHeight="1" x14ac:dyDescent="0.25">
      <c r="A4083" s="5">
        <v>23470072</v>
      </c>
      <c r="B4083" s="6" t="str">
        <f>VLOOKUP(ActividadesCom[[#This Row],[NO. DE CONTROL]],'LISTADO ESTUDIANTES'!A:C,2,FALSE)</f>
        <v>SANTIAGO HERNANDEZ KEVIN ALEXANDER</v>
      </c>
      <c r="C4083" s="6" t="str">
        <f>VLOOKUP(ActividadesCom[[#This Row],[NO. DE CONTROL]],'LISTADO ESTUDIANTES'!A:C,3,FALSE)</f>
        <v>ARQUITECTURA</v>
      </c>
      <c r="D4083" s="99" t="str">
        <f>VLOOKUP(ActividadesCom[[#This Row],[NO. DE CONTROL]],'LISTADO ESTUDIANTES'!A:D,4,FALSE)</f>
        <v>EGRESADO(A)</v>
      </c>
      <c r="E4083" s="96">
        <f>SUM(ActividadesCom[[#This Row],[CRÉD. 1]],ActividadesCom[[#This Row],[CRÉD. 2]],ActividadesCom[[#This Row],[CRÉD. 3]],ActividadesCom[[#This Row],[CRÉD. 4]],ActividadesCom[[#This Row],[CRÉD. 5]])</f>
        <v>0</v>
      </c>
      <c r="F4083" s="99" t="str">
        <f>IF(ActividadesCom[[#This Row],[ÚLTIMO SEMESTRE CON CRÉDITOS]]&gt;0,ROUND(AVERAGE(ActividadesCom[[#This Row],[VALOR NIVEL 5]],ActividadesCom[[#This Row],[VALOR NIVEL 4]],ActividadesCom[[#This Row],[VALOR NIVEL 3]],ActividadesCom[[#This Row],[VALOR NIVEL 2]],ActividadesCom[[#This Row],[VALOR NIVEL 1]]),0),"")</f>
        <v/>
      </c>
      <c r="G4083" s="96" t="str">
        <f>IF(ActividadesCom[[#This Row],[PROMEDIO]]="","",IF(ActividadesCom[[#This Row],[PROMEDIO]]&gt;=4,"EXCELENTE",IF(ActividadesCom[[#This Row],[PROMEDIO]]&gt;=3,"NOTABLE",IF(ActividadesCom[[#This Row],[PROMEDIO]]&gt;=2,"BUENO",IF(ActividadesCom[[#This Row],[PROMEDIO]]=1,"SUFICIENTE","")))))</f>
        <v/>
      </c>
      <c r="H4083" s="99">
        <f>MAX(ActividadesCom[[#This Row],[PERÍODO 1]],ActividadesCom[[#This Row],[PERÍODO 2]],ActividadesCom[[#This Row],[PERÍODO 3]],ActividadesCom[[#This Row],[PERÍODO 4]],ActividadesCom[[#This Row],[PERÍODO 5]])</f>
        <v>0</v>
      </c>
      <c r="I4083" s="6"/>
      <c r="J4083" s="99"/>
      <c r="K4083" s="5"/>
      <c r="L4083" s="99" t="str">
        <f>IF(ActividadesCom[[#This Row],[NIVEL 1]]&lt;&gt;0,VLOOKUP(ActividadesCom[[#This Row],[NIVEL 1]],Catálogo!A:B,2,FALSE),"")</f>
        <v/>
      </c>
      <c r="M4083" s="99"/>
      <c r="N4083" s="98"/>
      <c r="O4083" s="99"/>
      <c r="P4083" s="99"/>
      <c r="Q4083" s="99" t="str">
        <f>IF(ActividadesCom[[#This Row],[NIVEL 2]]&lt;&gt;0,VLOOKUP(ActividadesCom[[#This Row],[NIVEL 2]],Catálogo!A:B,2,FALSE),"")</f>
        <v/>
      </c>
      <c r="R4083" s="99"/>
      <c r="S4083" s="98"/>
      <c r="T4083" s="99"/>
      <c r="U4083" s="99"/>
      <c r="V4083" s="99" t="str">
        <f>IF(ActividadesCom[[#This Row],[NIVEL 3]]&lt;&gt;0,VLOOKUP(ActividadesCom[[#This Row],[NIVEL 3]],Catálogo!A:B,2,FALSE),"")</f>
        <v/>
      </c>
      <c r="W4083" s="99"/>
      <c r="X4083" s="98"/>
      <c r="Y4083" s="99"/>
      <c r="Z4083" s="99"/>
      <c r="AA4083" s="99" t="str">
        <f>IF(ActividadesCom[[#This Row],[NIVEL 4]]&lt;&gt;0,VLOOKUP(ActividadesCom[[#This Row],[NIVEL 4]],Catálogo!A:B,2,FALSE),"")</f>
        <v/>
      </c>
      <c r="AB4083" s="99"/>
      <c r="AC4083" s="98"/>
      <c r="AD4083" s="99"/>
      <c r="AE4083" s="99"/>
      <c r="AF4083" s="99" t="str">
        <f>IF(ActividadesCom[[#This Row],[NIVEL 5]]&lt;&gt;0,VLOOKUP(ActividadesCom[[#This Row],[NIVEL 5]],Catálogo!A:B,2,FALSE),"")</f>
        <v/>
      </c>
      <c r="AG4083" s="99"/>
    </row>
    <row r="4084" spans="1:34" ht="30" customHeight="1" x14ac:dyDescent="0.25">
      <c r="A4084" s="5">
        <v>23470073</v>
      </c>
      <c r="B4084" s="6" t="str">
        <f>VLOOKUP(ActividadesCom[[#This Row],[NO. DE CONTROL]],'LISTADO ESTUDIANTES'!A:C,2,FALSE)</f>
        <v>MARTINEZ DUARTE AARON ALDAIR</v>
      </c>
      <c r="C4084" s="6" t="str">
        <f>VLOOKUP(ActividadesCom[[#This Row],[NO. DE CONTROL]],'LISTADO ESTUDIANTES'!A:C,3,FALSE)</f>
        <v>ARQUITECTURA</v>
      </c>
      <c r="D4084" s="99" t="str">
        <f>VLOOKUP(ActividadesCom[[#This Row],[NO. DE CONTROL]],'LISTADO ESTUDIANTES'!A:D,4,FALSE)</f>
        <v>ACTIVO(A)</v>
      </c>
      <c r="E4084" s="96">
        <f>SUM(ActividadesCom[[#This Row],[CRÉD. 1]],ActividadesCom[[#This Row],[CRÉD. 2]],ActividadesCom[[#This Row],[CRÉD. 3]],ActividadesCom[[#This Row],[CRÉD. 4]],ActividadesCom[[#This Row],[CRÉD. 5]])</f>
        <v>3</v>
      </c>
      <c r="F4084" s="99">
        <f>IF(ActividadesCom[[#This Row],[ÚLTIMO SEMESTRE CON CRÉDITOS]]&gt;0,ROUND(AVERAGE(ActividadesCom[[#This Row],[VALOR NIVEL 5]],ActividadesCom[[#This Row],[VALOR NIVEL 4]],ActividadesCom[[#This Row],[VALOR NIVEL 3]],ActividadesCom[[#This Row],[VALOR NIVEL 2]],ActividadesCom[[#This Row],[VALOR NIVEL 1]]),0),"")</f>
        <v>4</v>
      </c>
      <c r="G4084" s="96" t="str">
        <f>IF(ActividadesCom[[#This Row],[PROMEDIO]]="","",IF(ActividadesCom[[#This Row],[PROMEDIO]]&gt;=4,"EXCELENTE",IF(ActividadesCom[[#This Row],[PROMEDIO]]&gt;=3,"NOTABLE",IF(ActividadesCom[[#This Row],[PROMEDIO]]&gt;=2,"BUENO",IF(ActividadesCom[[#This Row],[PROMEDIO]]=1,"SUFICIENTE","")))))</f>
        <v>EXCELENTE</v>
      </c>
      <c r="H4084" s="99">
        <f>MAX(ActividadesCom[[#This Row],[PERÍODO 1]],ActividadesCom[[#This Row],[PERÍODO 2]],ActividadesCom[[#This Row],[PERÍODO 3]],ActividadesCom[[#This Row],[PERÍODO 4]],ActividadesCom[[#This Row],[PERÍODO 5]])</f>
        <v>20243</v>
      </c>
      <c r="I4084" s="6" t="s">
        <v>6340</v>
      </c>
      <c r="J4084" s="99">
        <v>20241</v>
      </c>
      <c r="K4084" s="5" t="s">
        <v>4007</v>
      </c>
      <c r="L4084" s="99">
        <f>IF(ActividadesCom[[#This Row],[NIVEL 1]]&lt;&gt;0,VLOOKUP(ActividadesCom[[#This Row],[NIVEL 1]],Catálogo!A:B,2,FALSE),"")</f>
        <v>4</v>
      </c>
      <c r="M4084" s="99">
        <v>2</v>
      </c>
      <c r="N4084" s="6" t="s">
        <v>6725</v>
      </c>
      <c r="O4084" s="99">
        <v>20243</v>
      </c>
      <c r="P4084" s="5" t="s">
        <v>4008</v>
      </c>
      <c r="Q4084" s="99">
        <f>IF(ActividadesCom[[#This Row],[NIVEL 2]]&lt;&gt;0,VLOOKUP(ActividadesCom[[#This Row],[NIVEL 2]],Catálogo!A:B,2,FALSE),"")</f>
        <v>3</v>
      </c>
      <c r="R4084" s="99">
        <v>1</v>
      </c>
      <c r="S4084" s="98"/>
      <c r="T4084" s="99"/>
      <c r="U4084" s="99"/>
      <c r="V4084" s="99" t="str">
        <f>IF(ActividadesCom[[#This Row],[NIVEL 3]]&lt;&gt;0,VLOOKUP(ActividadesCom[[#This Row],[NIVEL 3]],Catálogo!A:B,2,FALSE),"")</f>
        <v/>
      </c>
      <c r="W4084" s="99"/>
      <c r="X4084" s="98"/>
      <c r="Y4084" s="99"/>
      <c r="Z4084" s="99"/>
      <c r="AA4084" s="99" t="str">
        <f>IF(ActividadesCom[[#This Row],[NIVEL 4]]&lt;&gt;0,VLOOKUP(ActividadesCom[[#This Row],[NIVEL 4]],Catálogo!A:B,2,FALSE),"")</f>
        <v/>
      </c>
      <c r="AB4084" s="99"/>
      <c r="AC4084" s="98"/>
      <c r="AD4084" s="99"/>
      <c r="AE4084" s="99"/>
      <c r="AF4084" s="99" t="str">
        <f>IF(ActividadesCom[[#This Row],[NIVEL 5]]&lt;&gt;0,VLOOKUP(ActividadesCom[[#This Row],[NIVEL 5]],Catálogo!A:B,2,FALSE),"")</f>
        <v/>
      </c>
      <c r="AG4084" s="99"/>
    </row>
    <row r="4085" spans="1:34" ht="30" hidden="1" customHeight="1" x14ac:dyDescent="0.25">
      <c r="A4085" s="5">
        <v>23470074</v>
      </c>
      <c r="B4085" s="6" t="str">
        <f>VLOOKUP(ActividadesCom[[#This Row],[NO. DE CONTROL]],'LISTADO ESTUDIANTES'!A:C,2,FALSE)</f>
        <v>TORRES DAMAS ANGEL LEANDRO</v>
      </c>
      <c r="C4085" s="6" t="str">
        <f>VLOOKUP(ActividadesCom[[#This Row],[NO. DE CONTROL]],'LISTADO ESTUDIANTES'!A:C,3,FALSE)</f>
        <v>ARQUITECTURA</v>
      </c>
      <c r="D4085" s="99" t="str">
        <f>VLOOKUP(ActividadesCom[[#This Row],[NO. DE CONTROL]],'LISTADO ESTUDIANTES'!A:D,4,FALSE)</f>
        <v>EGRESADO(A)</v>
      </c>
      <c r="E4085" s="96">
        <f>SUM(ActividadesCom[[#This Row],[CRÉD. 1]],ActividadesCom[[#This Row],[CRÉD. 2]],ActividadesCom[[#This Row],[CRÉD. 3]],ActividadesCom[[#This Row],[CRÉD. 4]],ActividadesCom[[#This Row],[CRÉD. 5]])</f>
        <v>0</v>
      </c>
      <c r="F4085" s="99" t="str">
        <f>IF(ActividadesCom[[#This Row],[ÚLTIMO SEMESTRE CON CRÉDITOS]]&gt;0,ROUND(AVERAGE(ActividadesCom[[#This Row],[VALOR NIVEL 5]],ActividadesCom[[#This Row],[VALOR NIVEL 4]],ActividadesCom[[#This Row],[VALOR NIVEL 3]],ActividadesCom[[#This Row],[VALOR NIVEL 2]],ActividadesCom[[#This Row],[VALOR NIVEL 1]]),0),"")</f>
        <v/>
      </c>
      <c r="G4085" s="96" t="str">
        <f>IF(ActividadesCom[[#This Row],[PROMEDIO]]="","",IF(ActividadesCom[[#This Row],[PROMEDIO]]&gt;=4,"EXCELENTE",IF(ActividadesCom[[#This Row],[PROMEDIO]]&gt;=3,"NOTABLE",IF(ActividadesCom[[#This Row],[PROMEDIO]]&gt;=2,"BUENO",IF(ActividadesCom[[#This Row],[PROMEDIO]]=1,"SUFICIENTE","")))))</f>
        <v/>
      </c>
      <c r="H4085" s="99">
        <f>MAX(ActividadesCom[[#This Row],[PERÍODO 1]],ActividadesCom[[#This Row],[PERÍODO 2]],ActividadesCom[[#This Row],[PERÍODO 3]],ActividadesCom[[#This Row],[PERÍODO 4]],ActividadesCom[[#This Row],[PERÍODO 5]])</f>
        <v>0</v>
      </c>
      <c r="I4085" s="6"/>
      <c r="J4085" s="99"/>
      <c r="K4085" s="5"/>
      <c r="L4085" s="99" t="str">
        <f>IF(ActividadesCom[[#This Row],[NIVEL 1]]&lt;&gt;0,VLOOKUP(ActividadesCom[[#This Row],[NIVEL 1]],Catálogo!A:B,2,FALSE),"")</f>
        <v/>
      </c>
      <c r="M4085" s="99"/>
      <c r="N4085" s="98"/>
      <c r="O4085" s="99"/>
      <c r="P4085" s="99"/>
      <c r="Q4085" s="99" t="str">
        <f>IF(ActividadesCom[[#This Row],[NIVEL 2]]&lt;&gt;0,VLOOKUP(ActividadesCom[[#This Row],[NIVEL 2]],Catálogo!A:B,2,FALSE),"")</f>
        <v/>
      </c>
      <c r="R4085" s="99"/>
      <c r="S4085" s="98"/>
      <c r="T4085" s="99"/>
      <c r="U4085" s="99"/>
      <c r="V4085" s="99" t="str">
        <f>IF(ActividadesCom[[#This Row],[NIVEL 3]]&lt;&gt;0,VLOOKUP(ActividadesCom[[#This Row],[NIVEL 3]],Catálogo!A:B,2,FALSE),"")</f>
        <v/>
      </c>
      <c r="W4085" s="99"/>
      <c r="X4085" s="98"/>
      <c r="Y4085" s="99"/>
      <c r="Z4085" s="99"/>
      <c r="AA4085" s="99" t="str">
        <f>IF(ActividadesCom[[#This Row],[NIVEL 4]]&lt;&gt;0,VLOOKUP(ActividadesCom[[#This Row],[NIVEL 4]],Catálogo!A:B,2,FALSE),"")</f>
        <v/>
      </c>
      <c r="AB4085" s="99"/>
      <c r="AC4085" s="98"/>
      <c r="AD4085" s="99"/>
      <c r="AE4085" s="99"/>
      <c r="AF4085" s="99" t="str">
        <f>IF(ActividadesCom[[#This Row],[NIVEL 5]]&lt;&gt;0,VLOOKUP(ActividadesCom[[#This Row],[NIVEL 5]],Catálogo!A:B,2,FALSE),"")</f>
        <v/>
      </c>
      <c r="AG4085" s="99"/>
    </row>
    <row r="4086" spans="1:34" s="151" customFormat="1" ht="30" customHeight="1" x14ac:dyDescent="0.25">
      <c r="A4086" s="149">
        <v>23470075</v>
      </c>
      <c r="B4086" s="148" t="str">
        <f>VLOOKUP(ActividadesCom[[#This Row],[NO. DE CONTROL]],'LISTADO ESTUDIANTES'!A:C,2,FALSE)</f>
        <v>CANCHE UITZ KARLA PAOLA</v>
      </c>
      <c r="C4086" s="148" t="str">
        <f>VLOOKUP(ActividadesCom[[#This Row],[NO. DE CONTROL]],'LISTADO ESTUDIANTES'!A:C,3,FALSE)</f>
        <v>ARQUITECTURA</v>
      </c>
      <c r="D4086" s="202" t="str">
        <f>VLOOKUP(ActividadesCom[[#This Row],[NO. DE CONTROL]],'LISTADO ESTUDIANTES'!A:D,4,FALSE)</f>
        <v>ACTIVO(A)</v>
      </c>
      <c r="E4086" s="203">
        <f>SUM(ActividadesCom[[#This Row],[CRÉD. 1]],ActividadesCom[[#This Row],[CRÉD. 2]],ActividadesCom[[#This Row],[CRÉD. 3]],ActividadesCom[[#This Row],[CRÉD. 4]],ActividadesCom[[#This Row],[CRÉD. 5]])</f>
        <v>5</v>
      </c>
      <c r="F4086" s="202">
        <f>IF(ActividadesCom[[#This Row],[ÚLTIMO SEMESTRE CON CRÉDITOS]]&gt;0,ROUND(AVERAGE(ActividadesCom[[#This Row],[VALOR NIVEL 5]],ActividadesCom[[#This Row],[VALOR NIVEL 4]],ActividadesCom[[#This Row],[VALOR NIVEL 3]],ActividadesCom[[#This Row],[VALOR NIVEL 2]],ActividadesCom[[#This Row],[VALOR NIVEL 1]]),0),"")</f>
        <v>4</v>
      </c>
      <c r="G4086" s="203" t="str">
        <f>IF(ActividadesCom[[#This Row],[PROMEDIO]]="","",IF(ActividadesCom[[#This Row],[PROMEDIO]]&gt;=4,"EXCELENTE",IF(ActividadesCom[[#This Row],[PROMEDIO]]&gt;=3,"NOTABLE",IF(ActividadesCom[[#This Row],[PROMEDIO]]&gt;=2,"BUENO",IF(ActividadesCom[[#This Row],[PROMEDIO]]=1,"SUFICIENTE","")))))</f>
        <v>EXCELENTE</v>
      </c>
      <c r="H4086" s="202">
        <f>MAX(ActividadesCom[[#This Row],[PERÍODO 1]],ActividadesCom[[#This Row],[PERÍODO 2]],ActividadesCom[[#This Row],[PERÍODO 3]],ActividadesCom[[#This Row],[PERÍODO 4]],ActividadesCom[[#This Row],[PERÍODO 5]])</f>
        <v>20243</v>
      </c>
      <c r="I4086" s="148" t="s">
        <v>3518</v>
      </c>
      <c r="J4086" s="202">
        <v>20233</v>
      </c>
      <c r="K4086" s="149" t="s">
        <v>4008</v>
      </c>
      <c r="L4086" s="202">
        <f>IF(ActividadesCom[[#This Row],[NIVEL 1]]&lt;&gt;0,VLOOKUP(ActividadesCom[[#This Row],[NIVEL 1]],Catálogo!A:B,2,FALSE),"")</f>
        <v>3</v>
      </c>
      <c r="M4086" s="202">
        <v>1</v>
      </c>
      <c r="N4086" s="148" t="s">
        <v>6340</v>
      </c>
      <c r="O4086" s="202">
        <v>20241</v>
      </c>
      <c r="P4086" s="149" t="s">
        <v>4007</v>
      </c>
      <c r="Q4086" s="202">
        <f>IF(ActividadesCom[[#This Row],[NIVEL 2]]&lt;&gt;0,VLOOKUP(ActividadesCom[[#This Row],[NIVEL 2]],Catálogo!A:B,2,FALSE),"")</f>
        <v>4</v>
      </c>
      <c r="R4086" s="202">
        <v>2</v>
      </c>
      <c r="S4086" s="148" t="s">
        <v>6348</v>
      </c>
      <c r="T4086" s="202">
        <v>20241</v>
      </c>
      <c r="U4086" s="149" t="s">
        <v>4008</v>
      </c>
      <c r="V4086" s="202">
        <f>IF(ActividadesCom[[#This Row],[NIVEL 3]]&lt;&gt;0,VLOOKUP(ActividadesCom[[#This Row],[NIVEL 3]],Catálogo!A:B,2,FALSE),"")</f>
        <v>3</v>
      </c>
      <c r="W4086" s="202">
        <v>1</v>
      </c>
      <c r="X4086" s="148" t="s">
        <v>6725</v>
      </c>
      <c r="Y4086" s="202">
        <v>20243</v>
      </c>
      <c r="Z4086" s="149" t="s">
        <v>4007</v>
      </c>
      <c r="AA4086" s="202">
        <f>IF(ActividadesCom[[#This Row],[NIVEL 4]]&lt;&gt;0,VLOOKUP(ActividadesCom[[#This Row],[NIVEL 4]],Catálogo!A:B,2,FALSE),"")</f>
        <v>4</v>
      </c>
      <c r="AB4086" s="202">
        <v>1</v>
      </c>
      <c r="AC4086" s="208"/>
      <c r="AD4086" s="202"/>
      <c r="AE4086" s="202"/>
      <c r="AF4086" s="202" t="str">
        <f>IF(ActividadesCom[[#This Row],[NIVEL 5]]&lt;&gt;0,VLOOKUP(ActividadesCom[[#This Row],[NIVEL 5]],Catálogo!A:B,2,FALSE),"")</f>
        <v/>
      </c>
      <c r="AG4086" s="202"/>
      <c r="AH4086" s="195"/>
    </row>
    <row r="4087" spans="1:34" s="151" customFormat="1" ht="30" customHeight="1" x14ac:dyDescent="0.25">
      <c r="A4087" s="149">
        <v>23470076</v>
      </c>
      <c r="B4087" s="148" t="str">
        <f>VLOOKUP(ActividadesCom[[#This Row],[NO. DE CONTROL]],'LISTADO ESTUDIANTES'!A:C,2,FALSE)</f>
        <v>MOGUEL MORALES ROSA ESMERALDA</v>
      </c>
      <c r="C4087" s="148" t="str">
        <f>VLOOKUP(ActividadesCom[[#This Row],[NO. DE CONTROL]],'LISTADO ESTUDIANTES'!A:C,3,FALSE)</f>
        <v>ARQUITECTURA</v>
      </c>
      <c r="D4087" s="202" t="str">
        <f>VLOOKUP(ActividadesCom[[#This Row],[NO. DE CONTROL]],'LISTADO ESTUDIANTES'!A:D,4,FALSE)</f>
        <v>ACTIVO(A)</v>
      </c>
      <c r="E4087" s="203">
        <f>SUM(ActividadesCom[[#This Row],[CRÉD. 1]],ActividadesCom[[#This Row],[CRÉD. 2]],ActividadesCom[[#This Row],[CRÉD. 3]],ActividadesCom[[#This Row],[CRÉD. 4]],ActividadesCom[[#This Row],[CRÉD. 5]])</f>
        <v>5</v>
      </c>
      <c r="F4087" s="202">
        <f>IF(ActividadesCom[[#This Row],[ÚLTIMO SEMESTRE CON CRÉDITOS]]&gt;0,ROUND(AVERAGE(ActividadesCom[[#This Row],[VALOR NIVEL 5]],ActividadesCom[[#This Row],[VALOR NIVEL 4]],ActividadesCom[[#This Row],[VALOR NIVEL 3]],ActividadesCom[[#This Row],[VALOR NIVEL 2]],ActividadesCom[[#This Row],[VALOR NIVEL 1]]),0),"")</f>
        <v>3</v>
      </c>
      <c r="G4087" s="203" t="str">
        <f>IF(ActividadesCom[[#This Row],[PROMEDIO]]="","",IF(ActividadesCom[[#This Row],[PROMEDIO]]&gt;=4,"EXCELENTE",IF(ActividadesCom[[#This Row],[PROMEDIO]]&gt;=3,"NOTABLE",IF(ActividadesCom[[#This Row],[PROMEDIO]]&gt;=2,"BUENO",IF(ActividadesCom[[#This Row],[PROMEDIO]]=1,"SUFICIENTE","")))))</f>
        <v>NOTABLE</v>
      </c>
      <c r="H4087" s="202">
        <f>MAX(ActividadesCom[[#This Row],[PERÍODO 1]],ActividadesCom[[#This Row],[PERÍODO 2]],ActividadesCom[[#This Row],[PERÍODO 3]],ActividadesCom[[#This Row],[PERÍODO 4]],ActividadesCom[[#This Row],[PERÍODO 5]])</f>
        <v>20243</v>
      </c>
      <c r="I4087" s="148" t="s">
        <v>4815</v>
      </c>
      <c r="J4087" s="202">
        <v>20233</v>
      </c>
      <c r="K4087" s="149" t="s">
        <v>4008</v>
      </c>
      <c r="L4087" s="202">
        <f>IF(ActividadesCom[[#This Row],[NIVEL 1]]&lt;&gt;0,VLOOKUP(ActividadesCom[[#This Row],[NIVEL 1]],Catálogo!A:B,2,FALSE),"")</f>
        <v>3</v>
      </c>
      <c r="M4087" s="202">
        <v>1</v>
      </c>
      <c r="N4087" s="148" t="s">
        <v>6340</v>
      </c>
      <c r="O4087" s="202">
        <v>20241</v>
      </c>
      <c r="P4087" s="149" t="s">
        <v>4007</v>
      </c>
      <c r="Q4087" s="202">
        <f>IF(ActividadesCom[[#This Row],[NIVEL 2]]&lt;&gt;0,VLOOKUP(ActividadesCom[[#This Row],[NIVEL 2]],Catálogo!A:B,2,FALSE),"")</f>
        <v>4</v>
      </c>
      <c r="R4087" s="202">
        <v>2</v>
      </c>
      <c r="S4087" s="148" t="s">
        <v>29</v>
      </c>
      <c r="T4087" s="202">
        <v>20241</v>
      </c>
      <c r="U4087" s="149" t="s">
        <v>4021</v>
      </c>
      <c r="V4087" s="202">
        <f>IF(ActividadesCom[[#This Row],[NIVEL 3]]&lt;&gt;0,VLOOKUP(ActividadesCom[[#This Row],[NIVEL 3]],Catálogo!A:B,2,FALSE),"")</f>
        <v>2</v>
      </c>
      <c r="W4087" s="202">
        <v>1</v>
      </c>
      <c r="X4087" s="148" t="s">
        <v>6725</v>
      </c>
      <c r="Y4087" s="202">
        <v>20243</v>
      </c>
      <c r="Z4087" s="149" t="s">
        <v>4007</v>
      </c>
      <c r="AA4087" s="202">
        <f>IF(ActividadesCom[[#This Row],[NIVEL 4]]&lt;&gt;0,VLOOKUP(ActividadesCom[[#This Row],[NIVEL 4]],Catálogo!A:B,2,FALSE),"")</f>
        <v>4</v>
      </c>
      <c r="AB4087" s="202">
        <v>1</v>
      </c>
      <c r="AC4087" s="208"/>
      <c r="AD4087" s="202"/>
      <c r="AE4087" s="202"/>
      <c r="AF4087" s="202" t="str">
        <f>IF(ActividadesCom[[#This Row],[NIVEL 5]]&lt;&gt;0,VLOOKUP(ActividadesCom[[#This Row],[NIVEL 5]],Catálogo!A:B,2,FALSE),"")</f>
        <v/>
      </c>
      <c r="AG4087" s="202"/>
      <c r="AH4087" s="195"/>
    </row>
    <row r="4088" spans="1:34" ht="30" customHeight="1" x14ac:dyDescent="0.25">
      <c r="A4088" s="5">
        <v>23470077</v>
      </c>
      <c r="B4088" s="6" t="str">
        <f>VLOOKUP(ActividadesCom[[#This Row],[NO. DE CONTROL]],'LISTADO ESTUDIANTES'!A:C,2,FALSE)</f>
        <v>CASTILLO ANGULO DIEGO EMMANUEL</v>
      </c>
      <c r="C4088" s="6" t="str">
        <f>VLOOKUP(ActividadesCom[[#This Row],[NO. DE CONTROL]],'LISTADO ESTUDIANTES'!A:C,3,FALSE)</f>
        <v>INGENIERIA AMBIENTAL</v>
      </c>
      <c r="D4088" s="99" t="str">
        <f>VLOOKUP(ActividadesCom[[#This Row],[NO. DE CONTROL]],'LISTADO ESTUDIANTES'!A:D,4,FALSE)</f>
        <v>ACTIVO(A)</v>
      </c>
      <c r="E4088" s="96">
        <f>SUM(ActividadesCom[[#This Row],[CRÉD. 1]],ActividadesCom[[#This Row],[CRÉD. 2]],ActividadesCom[[#This Row],[CRÉD. 3]],ActividadesCom[[#This Row],[CRÉD. 4]],ActividadesCom[[#This Row],[CRÉD. 5]])</f>
        <v>5</v>
      </c>
      <c r="F4088" s="99">
        <f>IF(ActividadesCom[[#This Row],[ÚLTIMO SEMESTRE CON CRÉDITOS]]&gt;0,ROUND(AVERAGE(ActividadesCom[[#This Row],[VALOR NIVEL 5]],ActividadesCom[[#This Row],[VALOR NIVEL 4]],ActividadesCom[[#This Row],[VALOR NIVEL 3]],ActividadesCom[[#This Row],[VALOR NIVEL 2]],ActividadesCom[[#This Row],[VALOR NIVEL 1]]),0),"")</f>
        <v>3</v>
      </c>
      <c r="G4088" s="96" t="str">
        <f>IF(ActividadesCom[[#This Row],[PROMEDIO]]="","",IF(ActividadesCom[[#This Row],[PROMEDIO]]&gt;=4,"EXCELENTE",IF(ActividadesCom[[#This Row],[PROMEDIO]]&gt;=3,"NOTABLE",IF(ActividadesCom[[#This Row],[PROMEDIO]]&gt;=2,"BUENO",IF(ActividadesCom[[#This Row],[PROMEDIO]]=1,"SUFICIENTE","")))))</f>
        <v>NOTABLE</v>
      </c>
      <c r="H4088" s="99">
        <f>MAX(ActividadesCom[[#This Row],[PERÍODO 1]],ActividadesCom[[#This Row],[PERÍODO 2]],ActividadesCom[[#This Row],[PERÍODO 3]],ActividadesCom[[#This Row],[PERÍODO 4]],ActividadesCom[[#This Row],[PERÍODO 5]])</f>
        <v>20261</v>
      </c>
      <c r="I4088" s="6" t="s">
        <v>3518</v>
      </c>
      <c r="J4088" s="99">
        <v>20233</v>
      </c>
      <c r="K4088" s="5" t="s">
        <v>4008</v>
      </c>
      <c r="L4088" s="99">
        <f>IF(ActividadesCom[[#This Row],[NIVEL 1]]&lt;&gt;0,VLOOKUP(ActividadesCom[[#This Row],[NIVEL 1]],Catálogo!A:B,2,FALSE),"")</f>
        <v>3</v>
      </c>
      <c r="M4088" s="99">
        <v>1</v>
      </c>
      <c r="N4088" s="6" t="s">
        <v>6349</v>
      </c>
      <c r="O4088" s="99">
        <v>20241</v>
      </c>
      <c r="P4088" s="5" t="s">
        <v>4008</v>
      </c>
      <c r="Q4088" s="99">
        <f>IF(ActividadesCom[[#This Row],[NIVEL 2]]&lt;&gt;0,VLOOKUP(ActividadesCom[[#This Row],[NIVEL 2]],Catálogo!A:B,2,FALSE),"")</f>
        <v>3</v>
      </c>
      <c r="R4088" s="99">
        <v>1</v>
      </c>
      <c r="S4088" s="6" t="s">
        <v>3518</v>
      </c>
      <c r="T4088" s="99">
        <v>20243</v>
      </c>
      <c r="U4088" s="5" t="s">
        <v>4007</v>
      </c>
      <c r="V4088" s="99">
        <f>IF(ActividadesCom[[#This Row],[NIVEL 3]]&lt;&gt;0,VLOOKUP(ActividadesCom[[#This Row],[NIVEL 3]],Catálogo!A:B,2,FALSE),"")</f>
        <v>4</v>
      </c>
      <c r="W4088" s="99">
        <v>1</v>
      </c>
      <c r="X4088" s="6" t="s">
        <v>5343</v>
      </c>
      <c r="Y4088" s="99">
        <v>20261</v>
      </c>
      <c r="Z4088" s="5" t="s">
        <v>4008</v>
      </c>
      <c r="AA4088" s="99">
        <f>IF(ActividadesCom[[#This Row],[NIVEL 4]]&lt;&gt;0,VLOOKUP(ActividadesCom[[#This Row],[NIVEL 4]],Catálogo!A:B,2,FALSE),"")</f>
        <v>3</v>
      </c>
      <c r="AB4088" s="99">
        <v>1</v>
      </c>
      <c r="AC4088" s="6" t="s">
        <v>7371</v>
      </c>
      <c r="AD4088" s="99">
        <v>20251</v>
      </c>
      <c r="AE4088" s="5" t="s">
        <v>4007</v>
      </c>
      <c r="AF4088" s="99">
        <f>IF(ActividadesCom[[#This Row],[NIVEL 5]]&lt;&gt;0,VLOOKUP(ActividadesCom[[#This Row],[NIVEL 5]],Catálogo!A:B,2,FALSE),"")</f>
        <v>4</v>
      </c>
      <c r="AG4088" s="99">
        <v>1</v>
      </c>
    </row>
    <row r="4089" spans="1:34" s="151" customFormat="1" ht="30" customHeight="1" x14ac:dyDescent="0.25">
      <c r="A4089" s="149">
        <v>23470078</v>
      </c>
      <c r="B4089" s="148" t="str">
        <f>VLOOKUP(ActividadesCom[[#This Row],[NO. DE CONTROL]],'LISTADO ESTUDIANTES'!A:C,2,FALSE)</f>
        <v>DIAZ MORALES MANUEL ALEXI</v>
      </c>
      <c r="C4089" s="148" t="str">
        <f>VLOOKUP(ActividadesCom[[#This Row],[NO. DE CONTROL]],'LISTADO ESTUDIANTES'!A:C,3,FALSE)</f>
        <v>INGENIERIA AMBIENTAL</v>
      </c>
      <c r="D4089" s="202" t="str">
        <f>VLOOKUP(ActividadesCom[[#This Row],[NO. DE CONTROL]],'LISTADO ESTUDIANTES'!A:D,4,FALSE)</f>
        <v>ACTIVO(A)</v>
      </c>
      <c r="E4089" s="203">
        <f>SUM(ActividadesCom[[#This Row],[CRÉD. 1]],ActividadesCom[[#This Row],[CRÉD. 2]],ActividadesCom[[#This Row],[CRÉD. 3]],ActividadesCom[[#This Row],[CRÉD. 4]],ActividadesCom[[#This Row],[CRÉD. 5]])</f>
        <v>5</v>
      </c>
      <c r="F4089" s="202">
        <f>IF(ActividadesCom[[#This Row],[ÚLTIMO SEMESTRE CON CRÉDITOS]]&gt;0,ROUND(AVERAGE(ActividadesCom[[#This Row],[VALOR NIVEL 5]],ActividadesCom[[#This Row],[VALOR NIVEL 4]],ActividadesCom[[#This Row],[VALOR NIVEL 3]],ActividadesCom[[#This Row],[VALOR NIVEL 2]],ActividadesCom[[#This Row],[VALOR NIVEL 1]]),0),"")</f>
        <v>3</v>
      </c>
      <c r="G4089" s="203" t="str">
        <f>IF(ActividadesCom[[#This Row],[PROMEDIO]]="","",IF(ActividadesCom[[#This Row],[PROMEDIO]]&gt;=4,"EXCELENTE",IF(ActividadesCom[[#This Row],[PROMEDIO]]&gt;=3,"NOTABLE",IF(ActividadesCom[[#This Row],[PROMEDIO]]&gt;=2,"BUENO",IF(ActividadesCom[[#This Row],[PROMEDIO]]=1,"SUFICIENTE","")))))</f>
        <v>NOTABLE</v>
      </c>
      <c r="H4089" s="202">
        <f>MAX(ActividadesCom[[#This Row],[PERÍODO 1]],ActividadesCom[[#This Row],[PERÍODO 2]],ActividadesCom[[#This Row],[PERÍODO 3]],ActividadesCom[[#This Row],[PERÍODO 4]],ActividadesCom[[#This Row],[PERÍODO 5]])</f>
        <v>20253</v>
      </c>
      <c r="I4089" s="148" t="s">
        <v>6338</v>
      </c>
      <c r="J4089" s="202">
        <v>20241</v>
      </c>
      <c r="K4089" s="149" t="s">
        <v>4007</v>
      </c>
      <c r="L4089" s="202">
        <f>IF(ActividadesCom[[#This Row],[NIVEL 1]]&lt;&gt;0,VLOOKUP(ActividadesCom[[#This Row],[NIVEL 1]],Catálogo!A:B,2,FALSE),"")</f>
        <v>4</v>
      </c>
      <c r="M4089" s="202">
        <v>1</v>
      </c>
      <c r="N4089" s="148" t="s">
        <v>6713</v>
      </c>
      <c r="O4089" s="202">
        <v>20243</v>
      </c>
      <c r="P4089" s="149" t="s">
        <v>4008</v>
      </c>
      <c r="Q4089" s="202">
        <f>IF(ActividadesCom[[#This Row],[NIVEL 2]]&lt;&gt;0,VLOOKUP(ActividadesCom[[#This Row],[NIVEL 2]],Catálogo!A:B,2,FALSE),"")</f>
        <v>3</v>
      </c>
      <c r="R4089" s="202">
        <v>1</v>
      </c>
      <c r="S4089" s="148" t="s">
        <v>3518</v>
      </c>
      <c r="T4089" s="202">
        <v>20243</v>
      </c>
      <c r="U4089" s="149" t="s">
        <v>4007</v>
      </c>
      <c r="V4089" s="202">
        <f>IF(ActividadesCom[[#This Row],[NIVEL 3]]&lt;&gt;0,VLOOKUP(ActividadesCom[[#This Row],[NIVEL 3]],Catálogo!A:B,2,FALSE),"")</f>
        <v>4</v>
      </c>
      <c r="W4089" s="202">
        <v>1</v>
      </c>
      <c r="X4089" s="148" t="s">
        <v>3518</v>
      </c>
      <c r="Y4089" s="202">
        <v>20251</v>
      </c>
      <c r="Z4089" s="149" t="s">
        <v>4009</v>
      </c>
      <c r="AA4089" s="202">
        <f>IF(ActividadesCom[[#This Row],[NIVEL 4]]&lt;&gt;0,VLOOKUP(ActividadesCom[[#This Row],[NIVEL 4]],Catálogo!A:B,2,FALSE),"")</f>
        <v>2</v>
      </c>
      <c r="AB4089" s="202">
        <v>1</v>
      </c>
      <c r="AC4089" s="148" t="s">
        <v>7297</v>
      </c>
      <c r="AD4089" s="202">
        <v>20253</v>
      </c>
      <c r="AE4089" s="149" t="s">
        <v>4008</v>
      </c>
      <c r="AF4089" s="202">
        <f>IF(ActividadesCom[[#This Row],[NIVEL 5]]&lt;&gt;0,VLOOKUP(ActividadesCom[[#This Row],[NIVEL 5]],Catálogo!A:B,2,FALSE),"")</f>
        <v>3</v>
      </c>
      <c r="AG4089" s="202">
        <v>1</v>
      </c>
      <c r="AH4089" s="195"/>
    </row>
    <row r="4090" spans="1:34" ht="30" hidden="1" customHeight="1" x14ac:dyDescent="0.25">
      <c r="A4090" s="5">
        <v>23470079</v>
      </c>
      <c r="B4090" s="6" t="str">
        <f>VLOOKUP(ActividadesCom[[#This Row],[NO. DE CONTROL]],'LISTADO ESTUDIANTES'!A:C,2,FALSE)</f>
        <v>ESPINO REYES ANGEL ALBERTO</v>
      </c>
      <c r="C4090" s="6" t="str">
        <f>VLOOKUP(ActividadesCom[[#This Row],[NO. DE CONTROL]],'LISTADO ESTUDIANTES'!A:C,3,FALSE)</f>
        <v>INGENIERIA AMBIENTAL</v>
      </c>
      <c r="D4090" s="99" t="str">
        <f>VLOOKUP(ActividadesCom[[#This Row],[NO. DE CONTROL]],'LISTADO ESTUDIANTES'!A:D,4,FALSE)</f>
        <v>EGRESADO(A)</v>
      </c>
      <c r="E4090" s="96">
        <f>SUM(ActividadesCom[[#This Row],[CRÉD. 1]],ActividadesCom[[#This Row],[CRÉD. 2]],ActividadesCom[[#This Row],[CRÉD. 3]],ActividadesCom[[#This Row],[CRÉD. 4]],ActividadesCom[[#This Row],[CRÉD. 5]])</f>
        <v>0</v>
      </c>
      <c r="F4090" s="99" t="str">
        <f>IF(ActividadesCom[[#This Row],[ÚLTIMO SEMESTRE CON CRÉDITOS]]&gt;0,ROUND(AVERAGE(ActividadesCom[[#This Row],[VALOR NIVEL 5]],ActividadesCom[[#This Row],[VALOR NIVEL 4]],ActividadesCom[[#This Row],[VALOR NIVEL 3]],ActividadesCom[[#This Row],[VALOR NIVEL 2]],ActividadesCom[[#This Row],[VALOR NIVEL 1]]),0),"")</f>
        <v/>
      </c>
      <c r="G4090" s="96" t="str">
        <f>IF(ActividadesCom[[#This Row],[PROMEDIO]]="","",IF(ActividadesCom[[#This Row],[PROMEDIO]]&gt;=4,"EXCELENTE",IF(ActividadesCom[[#This Row],[PROMEDIO]]&gt;=3,"NOTABLE",IF(ActividadesCom[[#This Row],[PROMEDIO]]&gt;=2,"BUENO",IF(ActividadesCom[[#This Row],[PROMEDIO]]=1,"SUFICIENTE","")))))</f>
        <v/>
      </c>
      <c r="H4090" s="99">
        <f>MAX(ActividadesCom[[#This Row],[PERÍODO 1]],ActividadesCom[[#This Row],[PERÍODO 2]],ActividadesCom[[#This Row],[PERÍODO 3]],ActividadesCom[[#This Row],[PERÍODO 4]],ActividadesCom[[#This Row],[PERÍODO 5]])</f>
        <v>0</v>
      </c>
      <c r="I4090" s="6"/>
      <c r="J4090" s="99"/>
      <c r="K4090" s="5"/>
      <c r="L4090" s="99" t="str">
        <f>IF(ActividadesCom[[#This Row],[NIVEL 1]]&lt;&gt;0,VLOOKUP(ActividadesCom[[#This Row],[NIVEL 1]],Catálogo!A:B,2,FALSE),"")</f>
        <v/>
      </c>
      <c r="M4090" s="99"/>
      <c r="N4090" s="98"/>
      <c r="O4090" s="99"/>
      <c r="P4090" s="99"/>
      <c r="Q4090" s="99" t="str">
        <f>IF(ActividadesCom[[#This Row],[NIVEL 2]]&lt;&gt;0,VLOOKUP(ActividadesCom[[#This Row],[NIVEL 2]],Catálogo!A:B,2,FALSE),"")</f>
        <v/>
      </c>
      <c r="R4090" s="99"/>
      <c r="S4090" s="98"/>
      <c r="T4090" s="99"/>
      <c r="U4090" s="99"/>
      <c r="V4090" s="99" t="str">
        <f>IF(ActividadesCom[[#This Row],[NIVEL 3]]&lt;&gt;0,VLOOKUP(ActividadesCom[[#This Row],[NIVEL 3]],Catálogo!A:B,2,FALSE),"")</f>
        <v/>
      </c>
      <c r="W4090" s="99"/>
      <c r="X4090" s="98"/>
      <c r="Y4090" s="99"/>
      <c r="Z4090" s="99"/>
      <c r="AA4090" s="99" t="str">
        <f>IF(ActividadesCom[[#This Row],[NIVEL 4]]&lt;&gt;0,VLOOKUP(ActividadesCom[[#This Row],[NIVEL 4]],Catálogo!A:B,2,FALSE),"")</f>
        <v/>
      </c>
      <c r="AB4090" s="99"/>
      <c r="AC4090" s="98"/>
      <c r="AD4090" s="99"/>
      <c r="AE4090" s="99"/>
      <c r="AF4090" s="99" t="str">
        <f>IF(ActividadesCom[[#This Row],[NIVEL 5]]&lt;&gt;0,VLOOKUP(ActividadesCom[[#This Row],[NIVEL 5]],Catálogo!A:B,2,FALSE),"")</f>
        <v/>
      </c>
      <c r="AG4090" s="99"/>
    </row>
    <row r="4091" spans="1:34" ht="30" hidden="1" customHeight="1" x14ac:dyDescent="0.25">
      <c r="A4091" s="5">
        <v>23470080</v>
      </c>
      <c r="B4091" s="6" t="str">
        <f>VLOOKUP(ActividadesCom[[#This Row],[NO. DE CONTROL]],'LISTADO ESTUDIANTES'!A:C,2,FALSE)</f>
        <v>HERNANDEZ CHAVEZ DAVID EMMANUELL</v>
      </c>
      <c r="C4091" s="6" t="str">
        <f>VLOOKUP(ActividadesCom[[#This Row],[NO. DE CONTROL]],'LISTADO ESTUDIANTES'!A:C,3,FALSE)</f>
        <v>INGENIERIA AMBIENTAL</v>
      </c>
      <c r="D4091" s="99" t="str">
        <f>VLOOKUP(ActividadesCom[[#This Row],[NO. DE CONTROL]],'LISTADO ESTUDIANTES'!A:D,4,FALSE)</f>
        <v>EGRESADO(A)</v>
      </c>
      <c r="E4091" s="96">
        <f>SUM(ActividadesCom[[#This Row],[CRÉD. 1]],ActividadesCom[[#This Row],[CRÉD. 2]],ActividadesCom[[#This Row],[CRÉD. 3]],ActividadesCom[[#This Row],[CRÉD. 4]],ActividadesCom[[#This Row],[CRÉD. 5]])</f>
        <v>3</v>
      </c>
      <c r="F4091" s="99">
        <f>IF(ActividadesCom[[#This Row],[ÚLTIMO SEMESTRE CON CRÉDITOS]]&gt;0,ROUND(AVERAGE(ActividadesCom[[#This Row],[VALOR NIVEL 5]],ActividadesCom[[#This Row],[VALOR NIVEL 4]],ActividadesCom[[#This Row],[VALOR NIVEL 3]],ActividadesCom[[#This Row],[VALOR NIVEL 2]],ActividadesCom[[#This Row],[VALOR NIVEL 1]]),0),"")</f>
        <v>3</v>
      </c>
      <c r="G4091" s="96" t="str">
        <f>IF(ActividadesCom[[#This Row],[PROMEDIO]]="","",IF(ActividadesCom[[#This Row],[PROMEDIO]]&gt;=4,"EXCELENTE",IF(ActividadesCom[[#This Row],[PROMEDIO]]&gt;=3,"NOTABLE",IF(ActividadesCom[[#This Row],[PROMEDIO]]&gt;=2,"BUENO",IF(ActividadesCom[[#This Row],[PROMEDIO]]=1,"SUFICIENTE","")))))</f>
        <v>NOTABLE</v>
      </c>
      <c r="H4091" s="99">
        <f>MAX(ActividadesCom[[#This Row],[PERÍODO 1]],ActividadesCom[[#This Row],[PERÍODO 2]],ActividadesCom[[#This Row],[PERÍODO 3]],ActividadesCom[[#This Row],[PERÍODO 4]],ActividadesCom[[#This Row],[PERÍODO 5]])</f>
        <v>20241</v>
      </c>
      <c r="I4091" s="6" t="s">
        <v>29</v>
      </c>
      <c r="J4091" s="99">
        <v>20233</v>
      </c>
      <c r="K4091" s="5" t="s">
        <v>4008</v>
      </c>
      <c r="L4091" s="99">
        <f>IF(ActividadesCom[[#This Row],[NIVEL 1]]&lt;&gt;0,VLOOKUP(ActividadesCom[[#This Row],[NIVEL 1]],Catálogo!A:B,2,FALSE),"")</f>
        <v>3</v>
      </c>
      <c r="M4091" s="99">
        <v>1</v>
      </c>
      <c r="N4091" s="6" t="s">
        <v>6338</v>
      </c>
      <c r="O4091" s="99">
        <v>20241</v>
      </c>
      <c r="P4091" s="5" t="s">
        <v>4007</v>
      </c>
      <c r="Q4091" s="99">
        <f>IF(ActividadesCom[[#This Row],[NIVEL 2]]&lt;&gt;0,VLOOKUP(ActividadesCom[[#This Row],[NIVEL 2]],Catálogo!A:B,2,FALSE),"")</f>
        <v>4</v>
      </c>
      <c r="R4091" s="99">
        <v>1</v>
      </c>
      <c r="S4091" s="6" t="s">
        <v>11</v>
      </c>
      <c r="T4091" s="99">
        <v>20241</v>
      </c>
      <c r="U4091" s="5" t="s">
        <v>4009</v>
      </c>
      <c r="V4091" s="99">
        <f>IF(ActividadesCom[[#This Row],[NIVEL 3]]&lt;&gt;0,VLOOKUP(ActividadesCom[[#This Row],[NIVEL 3]],Catálogo!A:B,2,FALSE),"")</f>
        <v>2</v>
      </c>
      <c r="W4091" s="99">
        <v>1</v>
      </c>
      <c r="X4091" s="98"/>
      <c r="Y4091" s="99"/>
      <c r="Z4091" s="99"/>
      <c r="AA4091" s="99" t="str">
        <f>IF(ActividadesCom[[#This Row],[NIVEL 4]]&lt;&gt;0,VLOOKUP(ActividadesCom[[#This Row],[NIVEL 4]],Catálogo!A:B,2,FALSE),"")</f>
        <v/>
      </c>
      <c r="AB4091" s="99"/>
      <c r="AC4091" s="98"/>
      <c r="AD4091" s="99"/>
      <c r="AE4091" s="99"/>
      <c r="AF4091" s="99" t="str">
        <f>IF(ActividadesCom[[#This Row],[NIVEL 5]]&lt;&gt;0,VLOOKUP(ActividadesCom[[#This Row],[NIVEL 5]],Catálogo!A:B,2,FALSE),"")</f>
        <v/>
      </c>
      <c r="AG4091" s="99"/>
    </row>
    <row r="4092" spans="1:34" ht="30" customHeight="1" x14ac:dyDescent="0.25">
      <c r="A4092" s="5">
        <v>23470081</v>
      </c>
      <c r="B4092" s="6" t="str">
        <f>VLOOKUP(ActividadesCom[[#This Row],[NO. DE CONTROL]],'LISTADO ESTUDIANTES'!A:C,2,FALSE)</f>
        <v>DZIB MONTERO ALEXANDRA GUADALUPE</v>
      </c>
      <c r="C4092" s="6" t="str">
        <f>VLOOKUP(ActividadesCom[[#This Row],[NO. DE CONTROL]],'LISTADO ESTUDIANTES'!A:C,3,FALSE)</f>
        <v>INGENIERIA AMBIENTAL</v>
      </c>
      <c r="D4092" s="99" t="str">
        <f>VLOOKUP(ActividadesCom[[#This Row],[NO. DE CONTROL]],'LISTADO ESTUDIANTES'!A:D,4,FALSE)</f>
        <v>ACTIVO(A)</v>
      </c>
      <c r="E4092" s="96">
        <f>SUM(ActividadesCom[[#This Row],[CRÉD. 1]],ActividadesCom[[#This Row],[CRÉD. 2]],ActividadesCom[[#This Row],[CRÉD. 3]],ActividadesCom[[#This Row],[CRÉD. 4]],ActividadesCom[[#This Row],[CRÉD. 5]])</f>
        <v>4</v>
      </c>
      <c r="F4092" s="99">
        <f>IF(ActividadesCom[[#This Row],[ÚLTIMO SEMESTRE CON CRÉDITOS]]&gt;0,ROUND(AVERAGE(ActividadesCom[[#This Row],[VALOR NIVEL 5]],ActividadesCom[[#This Row],[VALOR NIVEL 4]],ActividadesCom[[#This Row],[VALOR NIVEL 3]],ActividadesCom[[#This Row],[VALOR NIVEL 2]],ActividadesCom[[#This Row],[VALOR NIVEL 1]]),0),"")</f>
        <v>4</v>
      </c>
      <c r="G4092" s="96" t="str">
        <f>IF(ActividadesCom[[#This Row],[PROMEDIO]]="","",IF(ActividadesCom[[#This Row],[PROMEDIO]]&gt;=4,"EXCELENTE",IF(ActividadesCom[[#This Row],[PROMEDIO]]&gt;=3,"NOTABLE",IF(ActividadesCom[[#This Row],[PROMEDIO]]&gt;=2,"BUENO",IF(ActividadesCom[[#This Row],[PROMEDIO]]=1,"SUFICIENTE","")))))</f>
        <v>EXCELENTE</v>
      </c>
      <c r="H4092" s="99">
        <f>MAX(ActividadesCom[[#This Row],[PERÍODO 1]],ActividadesCom[[#This Row],[PERÍODO 2]],ActividadesCom[[#This Row],[PERÍODO 3]],ActividadesCom[[#This Row],[PERÍODO 4]],ActividadesCom[[#This Row],[PERÍODO 5]])</f>
        <v>20261</v>
      </c>
      <c r="I4092" s="6" t="s">
        <v>133</v>
      </c>
      <c r="J4092" s="99">
        <v>20251</v>
      </c>
      <c r="K4092" s="5" t="s">
        <v>4007</v>
      </c>
      <c r="L4092" s="99">
        <f>IF(ActividadesCom[[#This Row],[NIVEL 1]]&lt;&gt;0,VLOOKUP(ActividadesCom[[#This Row],[NIVEL 1]],Catálogo!A:B,2,FALSE),"")</f>
        <v>4</v>
      </c>
      <c r="M4092" s="99">
        <v>1</v>
      </c>
      <c r="N4092" s="6" t="s">
        <v>665</v>
      </c>
      <c r="O4092" s="99">
        <v>20251</v>
      </c>
      <c r="P4092" s="5" t="s">
        <v>4008</v>
      </c>
      <c r="Q4092" s="99">
        <f>IF(ActividadesCom[[#This Row],[NIVEL 2]]&lt;&gt;0,VLOOKUP(ActividadesCom[[#This Row],[NIVEL 2]],Catálogo!A:B,2,FALSE),"")</f>
        <v>3</v>
      </c>
      <c r="R4092" s="99">
        <v>1</v>
      </c>
      <c r="S4092" s="6" t="s">
        <v>5343</v>
      </c>
      <c r="T4092" s="99">
        <v>20261</v>
      </c>
      <c r="U4092" s="5" t="s">
        <v>4008</v>
      </c>
      <c r="V4092" s="99">
        <f>IF(ActividadesCom[[#This Row],[NIVEL 3]]&lt;&gt;0,VLOOKUP(ActividadesCom[[#This Row],[NIVEL 3]],Catálogo!A:B,2,FALSE),"")</f>
        <v>3</v>
      </c>
      <c r="W4092" s="99">
        <v>1</v>
      </c>
      <c r="X4092" s="6" t="s">
        <v>7371</v>
      </c>
      <c r="Y4092" s="99">
        <v>20251</v>
      </c>
      <c r="Z4092" s="5" t="s">
        <v>4007</v>
      </c>
      <c r="AA4092" s="99">
        <f>IF(ActividadesCom[[#This Row],[NIVEL 4]]&lt;&gt;0,VLOOKUP(ActividadesCom[[#This Row],[NIVEL 4]],Catálogo!A:B,2,FALSE),"")</f>
        <v>4</v>
      </c>
      <c r="AB4092" s="99">
        <v>1</v>
      </c>
      <c r="AC4092" s="98"/>
      <c r="AD4092" s="99"/>
      <c r="AE4092" s="99"/>
      <c r="AF4092" s="99" t="str">
        <f>IF(ActividadesCom[[#This Row],[NIVEL 5]]&lt;&gt;0,VLOOKUP(ActividadesCom[[#This Row],[NIVEL 5]],Catálogo!A:B,2,FALSE),"")</f>
        <v/>
      </c>
      <c r="AG4092" s="99"/>
    </row>
    <row r="4093" spans="1:34" ht="30" customHeight="1" x14ac:dyDescent="0.25">
      <c r="A4093" s="5">
        <v>23470082</v>
      </c>
      <c r="B4093" s="6" t="str">
        <f>VLOOKUP(ActividadesCom[[#This Row],[NO. DE CONTROL]],'LISTADO ESTUDIANTES'!A:C,2,FALSE)</f>
        <v>EUAN PEREZ SHECCID IRENE</v>
      </c>
      <c r="C4093" s="6" t="str">
        <f>VLOOKUP(ActividadesCom[[#This Row],[NO. DE CONTROL]],'LISTADO ESTUDIANTES'!A:C,3,FALSE)</f>
        <v>INGENIERIA CIVIL</v>
      </c>
      <c r="D4093" s="99" t="str">
        <f>VLOOKUP(ActividadesCom[[#This Row],[NO. DE CONTROL]],'LISTADO ESTUDIANTES'!A:D,4,FALSE)</f>
        <v>ACTIVO(A)</v>
      </c>
      <c r="E4093" s="96">
        <f>SUM(ActividadesCom[[#This Row],[CRÉD. 1]],ActividadesCom[[#This Row],[CRÉD. 2]],ActividadesCom[[#This Row],[CRÉD. 3]],ActividadesCom[[#This Row],[CRÉD. 4]],ActividadesCom[[#This Row],[CRÉD. 5]])</f>
        <v>4</v>
      </c>
      <c r="F4093" s="99">
        <f>IF(ActividadesCom[[#This Row],[ÚLTIMO SEMESTRE CON CRÉDITOS]]&gt;0,ROUND(AVERAGE(ActividadesCom[[#This Row],[VALOR NIVEL 5]],ActividadesCom[[#This Row],[VALOR NIVEL 4]],ActividadesCom[[#This Row],[VALOR NIVEL 3]],ActividadesCom[[#This Row],[VALOR NIVEL 2]],ActividadesCom[[#This Row],[VALOR NIVEL 1]]),0),"")</f>
        <v>3</v>
      </c>
      <c r="G4093" s="96" t="str">
        <f>IF(ActividadesCom[[#This Row],[PROMEDIO]]="","",IF(ActividadesCom[[#This Row],[PROMEDIO]]&gt;=4,"EXCELENTE",IF(ActividadesCom[[#This Row],[PROMEDIO]]&gt;=3,"NOTABLE",IF(ActividadesCom[[#This Row],[PROMEDIO]]&gt;=2,"BUENO",IF(ActividadesCom[[#This Row],[PROMEDIO]]=1,"SUFICIENTE","")))))</f>
        <v>NOTABLE</v>
      </c>
      <c r="H4093" s="99">
        <f>MAX(ActividadesCom[[#This Row],[PERÍODO 1]],ActividadesCom[[#This Row],[PERÍODO 2]],ActividadesCom[[#This Row],[PERÍODO 3]],ActividadesCom[[#This Row],[PERÍODO 4]],ActividadesCom[[#This Row],[PERÍODO 5]])</f>
        <v>20243</v>
      </c>
      <c r="I4093" s="6" t="s">
        <v>6340</v>
      </c>
      <c r="J4093" s="99">
        <v>20241</v>
      </c>
      <c r="K4093" s="5" t="s">
        <v>4007</v>
      </c>
      <c r="L4093" s="99">
        <f>IF(ActividadesCom[[#This Row],[NIVEL 1]]&lt;&gt;0,VLOOKUP(ActividadesCom[[#This Row],[NIVEL 1]],Catálogo!A:B,2,FALSE),"")</f>
        <v>4</v>
      </c>
      <c r="M4093" s="99">
        <v>2</v>
      </c>
      <c r="N4093" s="6" t="s">
        <v>47</v>
      </c>
      <c r="O4093" s="99">
        <v>20241</v>
      </c>
      <c r="P4093" s="5" t="s">
        <v>4022</v>
      </c>
      <c r="Q4093" s="99">
        <f>IF(ActividadesCom[[#This Row],[NIVEL 2]]&lt;&gt;0,VLOOKUP(ActividadesCom[[#This Row],[NIVEL 2]],Catálogo!A:B,2,FALSE),"")</f>
        <v>1</v>
      </c>
      <c r="R4093" s="99">
        <v>1</v>
      </c>
      <c r="S4093" s="6" t="s">
        <v>47</v>
      </c>
      <c r="T4093" s="99">
        <v>20243</v>
      </c>
      <c r="U4093" s="5" t="s">
        <v>4008</v>
      </c>
      <c r="V4093" s="99">
        <f>IF(ActividadesCom[[#This Row],[NIVEL 3]]&lt;&gt;0,VLOOKUP(ActividadesCom[[#This Row],[NIVEL 3]],Catálogo!A:B,2,FALSE),"")</f>
        <v>3</v>
      </c>
      <c r="W4093" s="99">
        <v>1</v>
      </c>
      <c r="X4093" s="98"/>
      <c r="Y4093" s="99"/>
      <c r="Z4093" s="99"/>
      <c r="AA4093" s="99" t="str">
        <f>IF(ActividadesCom[[#This Row],[NIVEL 4]]&lt;&gt;0,VLOOKUP(ActividadesCom[[#This Row],[NIVEL 4]],Catálogo!A:B,2,FALSE),"")</f>
        <v/>
      </c>
      <c r="AB4093" s="99"/>
      <c r="AC4093" s="98"/>
      <c r="AD4093" s="99"/>
      <c r="AE4093" s="99"/>
      <c r="AF4093" s="99" t="str">
        <f>IF(ActividadesCom[[#This Row],[NIVEL 5]]&lt;&gt;0,VLOOKUP(ActividadesCom[[#This Row],[NIVEL 5]],Catálogo!A:B,2,FALSE),"")</f>
        <v/>
      </c>
      <c r="AG4093" s="99"/>
    </row>
    <row r="4094" spans="1:34" ht="30" hidden="1" customHeight="1" x14ac:dyDescent="0.25">
      <c r="A4094" s="5">
        <v>23470083</v>
      </c>
      <c r="B4094" s="6" t="str">
        <f>VLOOKUP(ActividadesCom[[#This Row],[NO. DE CONTROL]],'LISTADO ESTUDIANTES'!A:C,2,FALSE)</f>
        <v>RODRIGUEZ DELGADO SAMUEL EZEQUIEL</v>
      </c>
      <c r="C4094" s="6" t="str">
        <f>VLOOKUP(ActividadesCom[[#This Row],[NO. DE CONTROL]],'LISTADO ESTUDIANTES'!A:C,3,FALSE)</f>
        <v>INGENIERIA CIVIL</v>
      </c>
      <c r="D4094" s="99" t="str">
        <f>VLOOKUP(ActividadesCom[[#This Row],[NO. DE CONTROL]],'LISTADO ESTUDIANTES'!A:D,4,FALSE)</f>
        <v>EGRESADO(A)</v>
      </c>
      <c r="E4094" s="96">
        <f>SUM(ActividadesCom[[#This Row],[CRÉD. 1]],ActividadesCom[[#This Row],[CRÉD. 2]],ActividadesCom[[#This Row],[CRÉD. 3]],ActividadesCom[[#This Row],[CRÉD. 4]],ActividadesCom[[#This Row],[CRÉD. 5]])</f>
        <v>0</v>
      </c>
      <c r="F4094" s="99" t="str">
        <f>IF(ActividadesCom[[#This Row],[ÚLTIMO SEMESTRE CON CRÉDITOS]]&gt;0,ROUND(AVERAGE(ActividadesCom[[#This Row],[VALOR NIVEL 5]],ActividadesCom[[#This Row],[VALOR NIVEL 4]],ActividadesCom[[#This Row],[VALOR NIVEL 3]],ActividadesCom[[#This Row],[VALOR NIVEL 2]],ActividadesCom[[#This Row],[VALOR NIVEL 1]]),0),"")</f>
        <v/>
      </c>
      <c r="G4094" s="96" t="str">
        <f>IF(ActividadesCom[[#This Row],[PROMEDIO]]="","",IF(ActividadesCom[[#This Row],[PROMEDIO]]&gt;=4,"EXCELENTE",IF(ActividadesCom[[#This Row],[PROMEDIO]]&gt;=3,"NOTABLE",IF(ActividadesCom[[#This Row],[PROMEDIO]]&gt;=2,"BUENO",IF(ActividadesCom[[#This Row],[PROMEDIO]]=1,"SUFICIENTE","")))))</f>
        <v/>
      </c>
      <c r="H4094" s="99">
        <f>MAX(ActividadesCom[[#This Row],[PERÍODO 1]],ActividadesCom[[#This Row],[PERÍODO 2]],ActividadesCom[[#This Row],[PERÍODO 3]],ActividadesCom[[#This Row],[PERÍODO 4]],ActividadesCom[[#This Row],[PERÍODO 5]])</f>
        <v>0</v>
      </c>
      <c r="I4094" s="6"/>
      <c r="J4094" s="99"/>
      <c r="K4094" s="5"/>
      <c r="L4094" s="99" t="str">
        <f>IF(ActividadesCom[[#This Row],[NIVEL 1]]&lt;&gt;0,VLOOKUP(ActividadesCom[[#This Row],[NIVEL 1]],Catálogo!A:B,2,FALSE),"")</f>
        <v/>
      </c>
      <c r="M4094" s="99"/>
      <c r="N4094" s="98"/>
      <c r="O4094" s="99"/>
      <c r="P4094" s="99"/>
      <c r="Q4094" s="99" t="str">
        <f>IF(ActividadesCom[[#This Row],[NIVEL 2]]&lt;&gt;0,VLOOKUP(ActividadesCom[[#This Row],[NIVEL 2]],Catálogo!A:B,2,FALSE),"")</f>
        <v/>
      </c>
      <c r="R4094" s="99"/>
      <c r="S4094" s="98"/>
      <c r="T4094" s="99"/>
      <c r="U4094" s="99"/>
      <c r="V4094" s="99" t="str">
        <f>IF(ActividadesCom[[#This Row],[NIVEL 3]]&lt;&gt;0,VLOOKUP(ActividadesCom[[#This Row],[NIVEL 3]],Catálogo!A:B,2,FALSE),"")</f>
        <v/>
      </c>
      <c r="W4094" s="99"/>
      <c r="X4094" s="98"/>
      <c r="Y4094" s="99"/>
      <c r="Z4094" s="99"/>
      <c r="AA4094" s="99" t="str">
        <f>IF(ActividadesCom[[#This Row],[NIVEL 4]]&lt;&gt;0,VLOOKUP(ActividadesCom[[#This Row],[NIVEL 4]],Catálogo!A:B,2,FALSE),"")</f>
        <v/>
      </c>
      <c r="AB4094" s="99"/>
      <c r="AC4094" s="98"/>
      <c r="AD4094" s="99"/>
      <c r="AE4094" s="99"/>
      <c r="AF4094" s="99" t="str">
        <f>IF(ActividadesCom[[#This Row],[NIVEL 5]]&lt;&gt;0,VLOOKUP(ActividadesCom[[#This Row],[NIVEL 5]],Catálogo!A:B,2,FALSE),"")</f>
        <v/>
      </c>
      <c r="AG4094" s="99"/>
    </row>
    <row r="4095" spans="1:34" ht="30" customHeight="1" x14ac:dyDescent="0.25">
      <c r="A4095" s="5">
        <v>23470084</v>
      </c>
      <c r="B4095" s="6" t="str">
        <f>VLOOKUP(ActividadesCom[[#This Row],[NO. DE CONTROL]],'LISTADO ESTUDIANTES'!A:C,2,FALSE)</f>
        <v>EUAN PEREZ ABDIEL ESAU</v>
      </c>
      <c r="C4095" s="6" t="str">
        <f>VLOOKUP(ActividadesCom[[#This Row],[NO. DE CONTROL]],'LISTADO ESTUDIANTES'!A:C,3,FALSE)</f>
        <v>INGENIERIA CIVIL</v>
      </c>
      <c r="D4095" s="99" t="str">
        <f>VLOOKUP(ActividadesCom[[#This Row],[NO. DE CONTROL]],'LISTADO ESTUDIANTES'!A:D,4,FALSE)</f>
        <v>ACTIVO(A)</v>
      </c>
      <c r="E4095" s="96">
        <f>SUM(ActividadesCom[[#This Row],[CRÉD. 1]],ActividadesCom[[#This Row],[CRÉD. 2]],ActividadesCom[[#This Row],[CRÉD. 3]],ActividadesCom[[#This Row],[CRÉD. 4]],ActividadesCom[[#This Row],[CRÉD. 5]])</f>
        <v>4</v>
      </c>
      <c r="F4095" s="99">
        <f>IF(ActividadesCom[[#This Row],[ÚLTIMO SEMESTRE CON CRÉDITOS]]&gt;0,ROUND(AVERAGE(ActividadesCom[[#This Row],[VALOR NIVEL 5]],ActividadesCom[[#This Row],[VALOR NIVEL 4]],ActividadesCom[[#This Row],[VALOR NIVEL 3]],ActividadesCom[[#This Row],[VALOR NIVEL 2]],ActividadesCom[[#This Row],[VALOR NIVEL 1]]),0),"")</f>
        <v>3</v>
      </c>
      <c r="G4095" s="96" t="str">
        <f>IF(ActividadesCom[[#This Row],[PROMEDIO]]="","",IF(ActividadesCom[[#This Row],[PROMEDIO]]&gt;=4,"EXCELENTE",IF(ActividadesCom[[#This Row],[PROMEDIO]]&gt;=3,"NOTABLE",IF(ActividadesCom[[#This Row],[PROMEDIO]]&gt;=2,"BUENO",IF(ActividadesCom[[#This Row],[PROMEDIO]]=1,"SUFICIENTE","")))))</f>
        <v>NOTABLE</v>
      </c>
      <c r="H4095" s="99">
        <f>MAX(ActividadesCom[[#This Row],[PERÍODO 1]],ActividadesCom[[#This Row],[PERÍODO 2]],ActividadesCom[[#This Row],[PERÍODO 3]],ActividadesCom[[#This Row],[PERÍODO 4]],ActividadesCom[[#This Row],[PERÍODO 5]])</f>
        <v>20241</v>
      </c>
      <c r="I4095" s="6" t="s">
        <v>31</v>
      </c>
      <c r="J4095" s="99">
        <v>20233</v>
      </c>
      <c r="K4095" s="5" t="s">
        <v>4008</v>
      </c>
      <c r="L4095" s="99">
        <f>IF(ActividadesCom[[#This Row],[NIVEL 1]]&lt;&gt;0,VLOOKUP(ActividadesCom[[#This Row],[NIVEL 1]],Catálogo!A:B,2,FALSE),"")</f>
        <v>3</v>
      </c>
      <c r="M4095" s="99">
        <v>1</v>
      </c>
      <c r="N4095" s="6" t="s">
        <v>6340</v>
      </c>
      <c r="O4095" s="99">
        <v>20241</v>
      </c>
      <c r="P4095" s="5" t="s">
        <v>4007</v>
      </c>
      <c r="Q4095" s="99">
        <f>IF(ActividadesCom[[#This Row],[NIVEL 2]]&lt;&gt;0,VLOOKUP(ActividadesCom[[#This Row],[NIVEL 2]],Catálogo!A:B,2,FALSE),"")</f>
        <v>4</v>
      </c>
      <c r="R4095" s="99">
        <v>2</v>
      </c>
      <c r="S4095" s="6" t="s">
        <v>47</v>
      </c>
      <c r="T4095" s="99">
        <v>20241</v>
      </c>
      <c r="U4095" s="5" t="s">
        <v>4022</v>
      </c>
      <c r="V4095" s="99">
        <f>IF(ActividadesCom[[#This Row],[NIVEL 3]]&lt;&gt;0,VLOOKUP(ActividadesCom[[#This Row],[NIVEL 3]],Catálogo!A:B,2,FALSE),"")</f>
        <v>1</v>
      </c>
      <c r="W4095" s="99">
        <v>1</v>
      </c>
      <c r="X4095" s="98"/>
      <c r="Y4095" s="99"/>
      <c r="Z4095" s="99"/>
      <c r="AA4095" s="99" t="str">
        <f>IF(ActividadesCom[[#This Row],[NIVEL 4]]&lt;&gt;0,VLOOKUP(ActividadesCom[[#This Row],[NIVEL 4]],Catálogo!A:B,2,FALSE),"")</f>
        <v/>
      </c>
      <c r="AB4095" s="99"/>
      <c r="AC4095" s="98"/>
      <c r="AD4095" s="99"/>
      <c r="AE4095" s="99"/>
      <c r="AF4095" s="99" t="str">
        <f>IF(ActividadesCom[[#This Row],[NIVEL 5]]&lt;&gt;0,VLOOKUP(ActividadesCom[[#This Row],[NIVEL 5]],Catálogo!A:B,2,FALSE),"")</f>
        <v/>
      </c>
      <c r="AG4095" s="99"/>
    </row>
    <row r="4096" spans="1:34" ht="30" hidden="1" customHeight="1" x14ac:dyDescent="0.25">
      <c r="A4096" s="5">
        <v>23470085</v>
      </c>
      <c r="B4096" s="6" t="str">
        <f>VLOOKUP(ActividadesCom[[#This Row],[NO. DE CONTROL]],'LISTADO ESTUDIANTES'!A:C,2,FALSE)</f>
        <v>ALMEYDA PACHECO PATRICIA NICOLE</v>
      </c>
      <c r="C4096" s="6" t="str">
        <f>VLOOKUP(ActividadesCom[[#This Row],[NO. DE CONTROL]],'LISTADO ESTUDIANTES'!A:C,3,FALSE)</f>
        <v>INGENIERIA CIVIL</v>
      </c>
      <c r="D4096" s="99" t="str">
        <f>VLOOKUP(ActividadesCom[[#This Row],[NO. DE CONTROL]],'LISTADO ESTUDIANTES'!A:D,4,FALSE)</f>
        <v>EGRESADO(A)</v>
      </c>
      <c r="E4096" s="96">
        <f>SUM(ActividadesCom[[#This Row],[CRÉD. 1]],ActividadesCom[[#This Row],[CRÉD. 2]],ActividadesCom[[#This Row],[CRÉD. 3]],ActividadesCom[[#This Row],[CRÉD. 4]],ActividadesCom[[#This Row],[CRÉD. 5]])</f>
        <v>0</v>
      </c>
      <c r="F4096" s="99" t="str">
        <f>IF(ActividadesCom[[#This Row],[ÚLTIMO SEMESTRE CON CRÉDITOS]]&gt;0,ROUND(AVERAGE(ActividadesCom[[#This Row],[VALOR NIVEL 5]],ActividadesCom[[#This Row],[VALOR NIVEL 4]],ActividadesCom[[#This Row],[VALOR NIVEL 3]],ActividadesCom[[#This Row],[VALOR NIVEL 2]],ActividadesCom[[#This Row],[VALOR NIVEL 1]]),0),"")</f>
        <v/>
      </c>
      <c r="G4096" s="96" t="str">
        <f>IF(ActividadesCom[[#This Row],[PROMEDIO]]="","",IF(ActividadesCom[[#This Row],[PROMEDIO]]&gt;=4,"EXCELENTE",IF(ActividadesCom[[#This Row],[PROMEDIO]]&gt;=3,"NOTABLE",IF(ActividadesCom[[#This Row],[PROMEDIO]]&gt;=2,"BUENO",IF(ActividadesCom[[#This Row],[PROMEDIO]]=1,"SUFICIENTE","")))))</f>
        <v/>
      </c>
      <c r="H4096" s="99">
        <f>MAX(ActividadesCom[[#This Row],[PERÍODO 1]],ActividadesCom[[#This Row],[PERÍODO 2]],ActividadesCom[[#This Row],[PERÍODO 3]],ActividadesCom[[#This Row],[PERÍODO 4]],ActividadesCom[[#This Row],[PERÍODO 5]])</f>
        <v>0</v>
      </c>
      <c r="I4096" s="6"/>
      <c r="J4096" s="99"/>
      <c r="K4096" s="5"/>
      <c r="L4096" s="99" t="str">
        <f>IF(ActividadesCom[[#This Row],[NIVEL 1]]&lt;&gt;0,VLOOKUP(ActividadesCom[[#This Row],[NIVEL 1]],Catálogo!A:B,2,FALSE),"")</f>
        <v/>
      </c>
      <c r="M4096" s="99"/>
      <c r="N4096" s="98"/>
      <c r="O4096" s="99"/>
      <c r="P4096" s="99"/>
      <c r="Q4096" s="99" t="str">
        <f>IF(ActividadesCom[[#This Row],[NIVEL 2]]&lt;&gt;0,VLOOKUP(ActividadesCom[[#This Row],[NIVEL 2]],Catálogo!A:B,2,FALSE),"")</f>
        <v/>
      </c>
      <c r="R4096" s="99"/>
      <c r="S4096" s="98"/>
      <c r="T4096" s="99"/>
      <c r="U4096" s="99"/>
      <c r="V4096" s="99" t="str">
        <f>IF(ActividadesCom[[#This Row],[NIVEL 3]]&lt;&gt;0,VLOOKUP(ActividadesCom[[#This Row],[NIVEL 3]],Catálogo!A:B,2,FALSE),"")</f>
        <v/>
      </c>
      <c r="W4096" s="99"/>
      <c r="X4096" s="98"/>
      <c r="Y4096" s="99"/>
      <c r="Z4096" s="99"/>
      <c r="AA4096" s="99" t="str">
        <f>IF(ActividadesCom[[#This Row],[NIVEL 4]]&lt;&gt;0,VLOOKUP(ActividadesCom[[#This Row],[NIVEL 4]],Catálogo!A:B,2,FALSE),"")</f>
        <v/>
      </c>
      <c r="AB4096" s="99"/>
      <c r="AC4096" s="98"/>
      <c r="AD4096" s="99"/>
      <c r="AE4096" s="99"/>
      <c r="AF4096" s="99" t="str">
        <f>IF(ActividadesCom[[#This Row],[NIVEL 5]]&lt;&gt;0,VLOOKUP(ActividadesCom[[#This Row],[NIVEL 5]],Catálogo!A:B,2,FALSE),"")</f>
        <v/>
      </c>
      <c r="AG4096" s="99"/>
    </row>
    <row r="4097" spans="1:34" s="151" customFormat="1" ht="30" customHeight="1" x14ac:dyDescent="0.25">
      <c r="A4097" s="149">
        <v>23470086</v>
      </c>
      <c r="B4097" s="148" t="str">
        <f>VLOOKUP(ActividadesCom[[#This Row],[NO. DE CONTROL]],'LISTADO ESTUDIANTES'!A:C,2,FALSE)</f>
        <v>TUZ PUCH OSWALDO GABRIEL</v>
      </c>
      <c r="C4097" s="148" t="str">
        <f>VLOOKUP(ActividadesCom[[#This Row],[NO. DE CONTROL]],'LISTADO ESTUDIANTES'!A:C,3,FALSE)</f>
        <v>INGENIERIA CIVIL</v>
      </c>
      <c r="D4097" s="202" t="str">
        <f>VLOOKUP(ActividadesCom[[#This Row],[NO. DE CONTROL]],'LISTADO ESTUDIANTES'!A:D,4,FALSE)</f>
        <v>ACTIVO(A)</v>
      </c>
      <c r="E4097" s="203">
        <f>SUM(ActividadesCom[[#This Row],[CRÉD. 1]],ActividadesCom[[#This Row],[CRÉD. 2]],ActividadesCom[[#This Row],[CRÉD. 3]],ActividadesCom[[#This Row],[CRÉD. 4]],ActividadesCom[[#This Row],[CRÉD. 5]])</f>
        <v>5</v>
      </c>
      <c r="F4097" s="202">
        <f>IF(ActividadesCom[[#This Row],[ÚLTIMO SEMESTRE CON CRÉDITOS]]&gt;0,ROUND(AVERAGE(ActividadesCom[[#This Row],[VALOR NIVEL 5]],ActividadesCom[[#This Row],[VALOR NIVEL 4]],ActividadesCom[[#This Row],[VALOR NIVEL 3]],ActividadesCom[[#This Row],[VALOR NIVEL 2]],ActividadesCom[[#This Row],[VALOR NIVEL 1]]),0),"")</f>
        <v>3</v>
      </c>
      <c r="G4097" s="203" t="str">
        <f>IF(ActividadesCom[[#This Row],[PROMEDIO]]="","",IF(ActividadesCom[[#This Row],[PROMEDIO]]&gt;=4,"EXCELENTE",IF(ActividadesCom[[#This Row],[PROMEDIO]]&gt;=3,"NOTABLE",IF(ActividadesCom[[#This Row],[PROMEDIO]]&gt;=2,"BUENO",IF(ActividadesCom[[#This Row],[PROMEDIO]]=1,"SUFICIENTE","")))))</f>
        <v>NOTABLE</v>
      </c>
      <c r="H4097" s="202">
        <f>MAX(ActividadesCom[[#This Row],[PERÍODO 1]],ActividadesCom[[#This Row],[PERÍODO 2]],ActividadesCom[[#This Row],[PERÍODO 3]],ActividadesCom[[#This Row],[PERÍODO 4]],ActividadesCom[[#This Row],[PERÍODO 5]])</f>
        <v>20251</v>
      </c>
      <c r="I4097" s="148" t="s">
        <v>6340</v>
      </c>
      <c r="J4097" s="202">
        <v>20241</v>
      </c>
      <c r="K4097" s="149" t="s">
        <v>4007</v>
      </c>
      <c r="L4097" s="202">
        <f>IF(ActividadesCom[[#This Row],[NIVEL 1]]&lt;&gt;0,VLOOKUP(ActividadesCom[[#This Row],[NIVEL 1]],Catálogo!A:B,2,FALSE),"")</f>
        <v>4</v>
      </c>
      <c r="M4097" s="202">
        <v>2</v>
      </c>
      <c r="N4097" s="208"/>
      <c r="O4097" s="202"/>
      <c r="P4097" s="202"/>
      <c r="Q4097" s="202" t="str">
        <f>IF(ActividadesCom[[#This Row],[NIVEL 2]]&lt;&gt;0,VLOOKUP(ActividadesCom[[#This Row],[NIVEL 2]],Catálogo!A:B,2,FALSE),"")</f>
        <v/>
      </c>
      <c r="R4097" s="202"/>
      <c r="S4097" s="148" t="s">
        <v>6348</v>
      </c>
      <c r="T4097" s="202">
        <v>20241</v>
      </c>
      <c r="U4097" s="149" t="s">
        <v>4008</v>
      </c>
      <c r="V4097" s="202">
        <f>IF(ActividadesCom[[#This Row],[NIVEL 3]]&lt;&gt;0,VLOOKUP(ActividadesCom[[#This Row],[NIVEL 3]],Catálogo!A:B,2,FALSE),"")</f>
        <v>3</v>
      </c>
      <c r="W4097" s="202">
        <v>1</v>
      </c>
      <c r="X4097" s="148" t="s">
        <v>25</v>
      </c>
      <c r="Y4097" s="202">
        <v>20233</v>
      </c>
      <c r="Z4097" s="149" t="s">
        <v>4008</v>
      </c>
      <c r="AA4097" s="202">
        <f>IF(ActividadesCom[[#This Row],[NIVEL 4]]&lt;&gt;0,VLOOKUP(ActividadesCom[[#This Row],[NIVEL 4]],Catálogo!A:B,2,FALSE),"")</f>
        <v>3</v>
      </c>
      <c r="AB4097" s="202">
        <v>1</v>
      </c>
      <c r="AC4097" s="148" t="s">
        <v>5343</v>
      </c>
      <c r="AD4097" s="202">
        <v>20251</v>
      </c>
      <c r="AE4097" s="149" t="s">
        <v>4008</v>
      </c>
      <c r="AF4097" s="202">
        <f>IF(ActividadesCom[[#This Row],[NIVEL 5]]&lt;&gt;0,VLOOKUP(ActividadesCom[[#This Row],[NIVEL 5]],Catálogo!A:B,2,FALSE),"")</f>
        <v>3</v>
      </c>
      <c r="AG4097" s="202">
        <v>1</v>
      </c>
      <c r="AH4097" s="195"/>
    </row>
    <row r="4098" spans="1:34" ht="30" customHeight="1" x14ac:dyDescent="0.25">
      <c r="A4098" s="5">
        <v>23470087</v>
      </c>
      <c r="B4098" s="6" t="str">
        <f>VLOOKUP(ActividadesCom[[#This Row],[NO. DE CONTROL]],'LISTADO ESTUDIANTES'!A:C,2,FALSE)</f>
        <v>ALONZO COX ANGEL URIEL</v>
      </c>
      <c r="C4098" s="6" t="str">
        <f>VLOOKUP(ActividadesCom[[#This Row],[NO. DE CONTROL]],'LISTADO ESTUDIANTES'!A:C,3,FALSE)</f>
        <v>INGENIERIA CIVIL</v>
      </c>
      <c r="D4098" s="99" t="str">
        <f>VLOOKUP(ActividadesCom[[#This Row],[NO. DE CONTROL]],'LISTADO ESTUDIANTES'!A:D,4,FALSE)</f>
        <v>ACTIVO(A)</v>
      </c>
      <c r="E4098" s="96">
        <f>SUM(ActividadesCom[[#This Row],[CRÉD. 1]],ActividadesCom[[#This Row],[CRÉD. 2]],ActividadesCom[[#This Row],[CRÉD. 3]],ActividadesCom[[#This Row],[CRÉD. 4]],ActividadesCom[[#This Row],[CRÉD. 5]])</f>
        <v>4</v>
      </c>
      <c r="F4098" s="99">
        <f>IF(ActividadesCom[[#This Row],[ÚLTIMO SEMESTRE CON CRÉDITOS]]&gt;0,ROUND(AVERAGE(ActividadesCom[[#This Row],[VALOR NIVEL 5]],ActividadesCom[[#This Row],[VALOR NIVEL 4]],ActividadesCom[[#This Row],[VALOR NIVEL 3]],ActividadesCom[[#This Row],[VALOR NIVEL 2]],ActividadesCom[[#This Row],[VALOR NIVEL 1]]),0),"")</f>
        <v>4</v>
      </c>
      <c r="G4098" s="96" t="str">
        <f>IF(ActividadesCom[[#This Row],[PROMEDIO]]="","",IF(ActividadesCom[[#This Row],[PROMEDIO]]&gt;=4,"EXCELENTE",IF(ActividadesCom[[#This Row],[PROMEDIO]]&gt;=3,"NOTABLE",IF(ActividadesCom[[#This Row],[PROMEDIO]]&gt;=2,"BUENO",IF(ActividadesCom[[#This Row],[PROMEDIO]]=1,"SUFICIENTE","")))))</f>
        <v>EXCELENTE</v>
      </c>
      <c r="H4098" s="99">
        <f>MAX(ActividadesCom[[#This Row],[PERÍODO 1]],ActividadesCom[[#This Row],[PERÍODO 2]],ActividadesCom[[#This Row],[PERÍODO 3]],ActividadesCom[[#This Row],[PERÍODO 4]],ActividadesCom[[#This Row],[PERÍODO 5]])</f>
        <v>20241</v>
      </c>
      <c r="I4098" s="6" t="s">
        <v>29</v>
      </c>
      <c r="J4098" s="99">
        <v>20233</v>
      </c>
      <c r="K4098" s="5" t="s">
        <v>4008</v>
      </c>
      <c r="L4098" s="99">
        <f>IF(ActividadesCom[[#This Row],[NIVEL 1]]&lt;&gt;0,VLOOKUP(ActividadesCom[[#This Row],[NIVEL 1]],Catálogo!A:B,2,FALSE),"")</f>
        <v>3</v>
      </c>
      <c r="M4098" s="99">
        <v>1</v>
      </c>
      <c r="N4098" s="6" t="s">
        <v>6340</v>
      </c>
      <c r="O4098" s="99">
        <v>20241</v>
      </c>
      <c r="P4098" s="5" t="s">
        <v>4007</v>
      </c>
      <c r="Q4098" s="99">
        <f>IF(ActividadesCom[[#This Row],[NIVEL 2]]&lt;&gt;0,VLOOKUP(ActividadesCom[[#This Row],[NIVEL 2]],Catálogo!A:B,2,FALSE),"")</f>
        <v>4</v>
      </c>
      <c r="R4098" s="99">
        <v>2</v>
      </c>
      <c r="S4098" s="6" t="s">
        <v>6352</v>
      </c>
      <c r="T4098" s="99">
        <v>20241</v>
      </c>
      <c r="U4098" s="5" t="s">
        <v>4007</v>
      </c>
      <c r="V4098" s="99">
        <f>IF(ActividadesCom[[#This Row],[NIVEL 3]]&lt;&gt;0,VLOOKUP(ActividadesCom[[#This Row],[NIVEL 3]],Catálogo!A:B,2,FALSE),"")</f>
        <v>4</v>
      </c>
      <c r="W4098" s="99">
        <v>1</v>
      </c>
      <c r="X4098" s="98"/>
      <c r="Y4098" s="99"/>
      <c r="Z4098" s="99"/>
      <c r="AA4098" s="99" t="str">
        <f>IF(ActividadesCom[[#This Row],[NIVEL 4]]&lt;&gt;0,VLOOKUP(ActividadesCom[[#This Row],[NIVEL 4]],Catálogo!A:B,2,FALSE),"")</f>
        <v/>
      </c>
      <c r="AB4098" s="99"/>
      <c r="AC4098" s="98"/>
      <c r="AD4098" s="99"/>
      <c r="AE4098" s="99"/>
      <c r="AF4098" s="99" t="str">
        <f>IF(ActividadesCom[[#This Row],[NIVEL 5]]&lt;&gt;0,VLOOKUP(ActividadesCom[[#This Row],[NIVEL 5]],Catálogo!A:B,2,FALSE),"")</f>
        <v/>
      </c>
      <c r="AG4098" s="99"/>
    </row>
    <row r="4099" spans="1:34" ht="30" customHeight="1" x14ac:dyDescent="0.25">
      <c r="A4099" s="5">
        <v>23470088</v>
      </c>
      <c r="B4099" s="6" t="str">
        <f>VLOOKUP(ActividadesCom[[#This Row],[NO. DE CONTROL]],'LISTADO ESTUDIANTES'!A:C,2,FALSE)</f>
        <v>CUTZ GASCA ANGIE NAOMI</v>
      </c>
      <c r="C4099" s="6" t="str">
        <f>VLOOKUP(ActividadesCom[[#This Row],[NO. DE CONTROL]],'LISTADO ESTUDIANTES'!A:C,3,FALSE)</f>
        <v>INGENIERIA CIVIL</v>
      </c>
      <c r="D4099" s="99" t="str">
        <f>VLOOKUP(ActividadesCom[[#This Row],[NO. DE CONTROL]],'LISTADO ESTUDIANTES'!A:D,4,FALSE)</f>
        <v>ACTIVO(A)</v>
      </c>
      <c r="E4099" s="96">
        <f>SUM(ActividadesCom[[#This Row],[CRÉD. 1]],ActividadesCom[[#This Row],[CRÉD. 2]],ActividadesCom[[#This Row],[CRÉD. 3]],ActividadesCom[[#This Row],[CRÉD. 4]],ActividadesCom[[#This Row],[CRÉD. 5]])</f>
        <v>3</v>
      </c>
      <c r="F4099" s="99">
        <f>IF(ActividadesCom[[#This Row],[ÚLTIMO SEMESTRE CON CRÉDITOS]]&gt;0,ROUND(AVERAGE(ActividadesCom[[#This Row],[VALOR NIVEL 5]],ActividadesCom[[#This Row],[VALOR NIVEL 4]],ActividadesCom[[#This Row],[VALOR NIVEL 3]],ActividadesCom[[#This Row],[VALOR NIVEL 2]],ActividadesCom[[#This Row],[VALOR NIVEL 1]]),0),"")</f>
        <v>4</v>
      </c>
      <c r="G4099" s="96" t="str">
        <f>IF(ActividadesCom[[#This Row],[PROMEDIO]]="","",IF(ActividadesCom[[#This Row],[PROMEDIO]]&gt;=4,"EXCELENTE",IF(ActividadesCom[[#This Row],[PROMEDIO]]&gt;=3,"NOTABLE",IF(ActividadesCom[[#This Row],[PROMEDIO]]&gt;=2,"BUENO",IF(ActividadesCom[[#This Row],[PROMEDIO]]=1,"SUFICIENTE","")))))</f>
        <v>EXCELENTE</v>
      </c>
      <c r="H4099" s="99">
        <f>MAX(ActividadesCom[[#This Row],[PERÍODO 1]],ActividadesCom[[#This Row],[PERÍODO 2]],ActividadesCom[[#This Row],[PERÍODO 3]],ActividadesCom[[#This Row],[PERÍODO 4]],ActividadesCom[[#This Row],[PERÍODO 5]])</f>
        <v>20253</v>
      </c>
      <c r="I4099" s="6" t="s">
        <v>6340</v>
      </c>
      <c r="J4099" s="99">
        <v>20241</v>
      </c>
      <c r="K4099" s="5" t="s">
        <v>4007</v>
      </c>
      <c r="L4099" s="99">
        <f>IF(ActividadesCom[[#This Row],[NIVEL 1]]&lt;&gt;0,VLOOKUP(ActividadesCom[[#This Row],[NIVEL 1]],Catálogo!A:B,2,FALSE),"")</f>
        <v>4</v>
      </c>
      <c r="M4099" s="99">
        <v>2</v>
      </c>
      <c r="N4099" s="6" t="s">
        <v>3518</v>
      </c>
      <c r="O4099" s="99">
        <v>20253</v>
      </c>
      <c r="P4099" s="5" t="s">
        <v>4007</v>
      </c>
      <c r="Q4099" s="99">
        <f>IF(ActividadesCom[[#This Row],[NIVEL 2]]&lt;&gt;0,VLOOKUP(ActividadesCom[[#This Row],[NIVEL 2]],Catálogo!A:B,2,FALSE),"")</f>
        <v>4</v>
      </c>
      <c r="R4099" s="99">
        <v>1</v>
      </c>
      <c r="S4099" s="98"/>
      <c r="T4099" s="99"/>
      <c r="U4099" s="99"/>
      <c r="V4099" s="99" t="str">
        <f>IF(ActividadesCom[[#This Row],[NIVEL 3]]&lt;&gt;0,VLOOKUP(ActividadesCom[[#This Row],[NIVEL 3]],Catálogo!A:B,2,FALSE),"")</f>
        <v/>
      </c>
      <c r="W4099" s="99"/>
      <c r="X4099" s="98"/>
      <c r="Y4099" s="99"/>
      <c r="Z4099" s="99"/>
      <c r="AA4099" s="99" t="str">
        <f>IF(ActividadesCom[[#This Row],[NIVEL 4]]&lt;&gt;0,VLOOKUP(ActividadesCom[[#This Row],[NIVEL 4]],Catálogo!A:B,2,FALSE),"")</f>
        <v/>
      </c>
      <c r="AB4099" s="99"/>
      <c r="AC4099" s="98"/>
      <c r="AD4099" s="99"/>
      <c r="AE4099" s="99"/>
      <c r="AF4099" s="99" t="str">
        <f>IF(ActividadesCom[[#This Row],[NIVEL 5]]&lt;&gt;0,VLOOKUP(ActividadesCom[[#This Row],[NIVEL 5]],Catálogo!A:B,2,FALSE),"")</f>
        <v/>
      </c>
      <c r="AG4099" s="99"/>
    </row>
    <row r="4100" spans="1:34" ht="30" customHeight="1" x14ac:dyDescent="0.25">
      <c r="A4100" s="5">
        <v>23470089</v>
      </c>
      <c r="B4100" s="6" t="str">
        <f>VLOOKUP(ActividadesCom[[#This Row],[NO. DE CONTROL]],'LISTADO ESTUDIANTES'!A:C,2,FALSE)</f>
        <v>ROJANO DIAZ GIOVANNI ANTONIO</v>
      </c>
      <c r="C4100" s="6" t="str">
        <f>VLOOKUP(ActividadesCom[[#This Row],[NO. DE CONTROL]],'LISTADO ESTUDIANTES'!A:C,3,FALSE)</f>
        <v>INGENIERIA CIVIL</v>
      </c>
      <c r="D4100" s="99" t="str">
        <f>VLOOKUP(ActividadesCom[[#This Row],[NO. DE CONTROL]],'LISTADO ESTUDIANTES'!A:D,4,FALSE)</f>
        <v>ACTIVO(A)</v>
      </c>
      <c r="E4100" s="96">
        <f>SUM(ActividadesCom[[#This Row],[CRÉD. 1]],ActividadesCom[[#This Row],[CRÉD. 2]],ActividadesCom[[#This Row],[CRÉD. 3]],ActividadesCom[[#This Row],[CRÉD. 4]],ActividadesCom[[#This Row],[CRÉD. 5]])</f>
        <v>4</v>
      </c>
      <c r="F4100" s="99">
        <f>IF(ActividadesCom[[#This Row],[ÚLTIMO SEMESTRE CON CRÉDITOS]]&gt;0,ROUND(AVERAGE(ActividadesCom[[#This Row],[VALOR NIVEL 5]],ActividadesCom[[#This Row],[VALOR NIVEL 4]],ActividadesCom[[#This Row],[VALOR NIVEL 3]],ActividadesCom[[#This Row],[VALOR NIVEL 2]],ActividadesCom[[#This Row],[VALOR NIVEL 1]]),0),"")</f>
        <v>3</v>
      </c>
      <c r="G4100" s="96" t="str">
        <f>IF(ActividadesCom[[#This Row],[PROMEDIO]]="","",IF(ActividadesCom[[#This Row],[PROMEDIO]]&gt;=4,"EXCELENTE",IF(ActividadesCom[[#This Row],[PROMEDIO]]&gt;=3,"NOTABLE",IF(ActividadesCom[[#This Row],[PROMEDIO]]&gt;=2,"BUENO",IF(ActividadesCom[[#This Row],[PROMEDIO]]=1,"SUFICIENTE","")))))</f>
        <v>NOTABLE</v>
      </c>
      <c r="H4100" s="99">
        <f>MAX(ActividadesCom[[#This Row],[PERÍODO 1]],ActividadesCom[[#This Row],[PERÍODO 2]],ActividadesCom[[#This Row],[PERÍODO 3]],ActividadesCom[[#This Row],[PERÍODO 4]],ActividadesCom[[#This Row],[PERÍODO 5]])</f>
        <v>20243</v>
      </c>
      <c r="I4100" s="6" t="s">
        <v>31</v>
      </c>
      <c r="J4100" s="99">
        <v>20233</v>
      </c>
      <c r="K4100" s="5" t="s">
        <v>4008</v>
      </c>
      <c r="L4100" s="99">
        <f>IF(ActividadesCom[[#This Row],[NIVEL 1]]&lt;&gt;0,VLOOKUP(ActividadesCom[[#This Row],[NIVEL 1]],Catálogo!A:B,2,FALSE),"")</f>
        <v>3</v>
      </c>
      <c r="M4100" s="99">
        <v>1</v>
      </c>
      <c r="N4100" s="6" t="s">
        <v>6340</v>
      </c>
      <c r="O4100" s="99">
        <v>20241</v>
      </c>
      <c r="P4100" s="5" t="s">
        <v>4007</v>
      </c>
      <c r="Q4100" s="99">
        <f>IF(ActividadesCom[[#This Row],[NIVEL 2]]&lt;&gt;0,VLOOKUP(ActividadesCom[[#This Row],[NIVEL 2]],Catálogo!A:B,2,FALSE),"")</f>
        <v>4</v>
      </c>
      <c r="R4100" s="99">
        <v>2</v>
      </c>
      <c r="S4100" s="6" t="s">
        <v>31</v>
      </c>
      <c r="T4100" s="99">
        <v>20243</v>
      </c>
      <c r="U4100" s="5" t="s">
        <v>4008</v>
      </c>
      <c r="V4100" s="99">
        <f>IF(ActividadesCom[[#This Row],[NIVEL 3]]&lt;&gt;0,VLOOKUP(ActividadesCom[[#This Row],[NIVEL 3]],Catálogo!A:B,2,FALSE),"")</f>
        <v>3</v>
      </c>
      <c r="W4100" s="99">
        <v>1</v>
      </c>
      <c r="X4100" s="98"/>
      <c r="Y4100" s="99"/>
      <c r="Z4100" s="99"/>
      <c r="AA4100" s="99" t="str">
        <f>IF(ActividadesCom[[#This Row],[NIVEL 4]]&lt;&gt;0,VLOOKUP(ActividadesCom[[#This Row],[NIVEL 4]],Catálogo!A:B,2,FALSE),"")</f>
        <v/>
      </c>
      <c r="AB4100" s="99"/>
      <c r="AC4100" s="98"/>
      <c r="AD4100" s="99"/>
      <c r="AE4100" s="99"/>
      <c r="AF4100" s="99" t="str">
        <f>IF(ActividadesCom[[#This Row],[NIVEL 5]]&lt;&gt;0,VLOOKUP(ActividadesCom[[#This Row],[NIVEL 5]],Catálogo!A:B,2,FALSE),"")</f>
        <v/>
      </c>
      <c r="AG4100" s="99"/>
    </row>
    <row r="4101" spans="1:34" ht="30" customHeight="1" x14ac:dyDescent="0.25">
      <c r="A4101" s="5">
        <v>23470090</v>
      </c>
      <c r="B4101" s="6" t="str">
        <f>VLOOKUP(ActividadesCom[[#This Row],[NO. DE CONTROL]],'LISTADO ESTUDIANTES'!A:C,2,FALSE)</f>
        <v>ZETINA CASTILLO JONATHAN ALBERTO</v>
      </c>
      <c r="C4101" s="6" t="str">
        <f>VLOOKUP(ActividadesCom[[#This Row],[NO. DE CONTROL]],'LISTADO ESTUDIANTES'!A:C,3,FALSE)</f>
        <v>INGENIERIA CIVIL</v>
      </c>
      <c r="D4101" s="99" t="str">
        <f>VLOOKUP(ActividadesCom[[#This Row],[NO. DE CONTROL]],'LISTADO ESTUDIANTES'!A:D,4,FALSE)</f>
        <v>ACTIVO(A)</v>
      </c>
      <c r="E4101" s="96">
        <f>SUM(ActividadesCom[[#This Row],[CRÉD. 1]],ActividadesCom[[#This Row],[CRÉD. 2]],ActividadesCom[[#This Row],[CRÉD. 3]],ActividadesCom[[#This Row],[CRÉD. 4]],ActividadesCom[[#This Row],[CRÉD. 5]])</f>
        <v>4</v>
      </c>
      <c r="F4101" s="99">
        <f>IF(ActividadesCom[[#This Row],[ÚLTIMO SEMESTRE CON CRÉDITOS]]&gt;0,ROUND(AVERAGE(ActividadesCom[[#This Row],[VALOR NIVEL 5]],ActividadesCom[[#This Row],[VALOR NIVEL 4]],ActividadesCom[[#This Row],[VALOR NIVEL 3]],ActividadesCom[[#This Row],[VALOR NIVEL 2]],ActividadesCom[[#This Row],[VALOR NIVEL 1]]),0),"")</f>
        <v>3</v>
      </c>
      <c r="G4101" s="96" t="str">
        <f>IF(ActividadesCom[[#This Row],[PROMEDIO]]="","",IF(ActividadesCom[[#This Row],[PROMEDIO]]&gt;=4,"EXCELENTE",IF(ActividadesCom[[#This Row],[PROMEDIO]]&gt;=3,"NOTABLE",IF(ActividadesCom[[#This Row],[PROMEDIO]]&gt;=2,"BUENO",IF(ActividadesCom[[#This Row],[PROMEDIO]]=1,"SUFICIENTE","")))))</f>
        <v>NOTABLE</v>
      </c>
      <c r="H4101" s="99">
        <f>MAX(ActividadesCom[[#This Row],[PERÍODO 1]],ActividadesCom[[#This Row],[PERÍODO 2]],ActividadesCom[[#This Row],[PERÍODO 3]],ActividadesCom[[#This Row],[PERÍODO 4]],ActividadesCom[[#This Row],[PERÍODO 5]])</f>
        <v>20253</v>
      </c>
      <c r="I4101" s="6" t="s">
        <v>6340</v>
      </c>
      <c r="J4101" s="99">
        <v>20241</v>
      </c>
      <c r="K4101" s="5" t="s">
        <v>4007</v>
      </c>
      <c r="L4101" s="99">
        <f>IF(ActividadesCom[[#This Row],[NIVEL 1]]&lt;&gt;0,VLOOKUP(ActividadesCom[[#This Row],[NIVEL 1]],Catálogo!A:B,2,FALSE),"")</f>
        <v>4</v>
      </c>
      <c r="M4101" s="99">
        <v>1</v>
      </c>
      <c r="N4101" s="6" t="s">
        <v>11</v>
      </c>
      <c r="O4101" s="99">
        <v>20241</v>
      </c>
      <c r="P4101" s="5" t="s">
        <v>4009</v>
      </c>
      <c r="Q4101" s="99">
        <f>IF(ActividadesCom[[#This Row],[NIVEL 2]]&lt;&gt;0,VLOOKUP(ActividadesCom[[#This Row],[NIVEL 2]],Catálogo!A:B,2,FALSE),"")</f>
        <v>2</v>
      </c>
      <c r="R4101" s="99">
        <v>1</v>
      </c>
      <c r="S4101" s="6" t="s">
        <v>11</v>
      </c>
      <c r="T4101" s="99">
        <v>20243</v>
      </c>
      <c r="U4101" s="5" t="s">
        <v>4008</v>
      </c>
      <c r="V4101" s="99">
        <f>IF(ActividadesCom[[#This Row],[NIVEL 3]]&lt;&gt;0,VLOOKUP(ActividadesCom[[#This Row],[NIVEL 3]],Catálogo!A:B,2,FALSE),"")</f>
        <v>3</v>
      </c>
      <c r="W4101" s="99">
        <v>1</v>
      </c>
      <c r="X4101" s="6" t="s">
        <v>11</v>
      </c>
      <c r="Y4101" s="99">
        <v>20253</v>
      </c>
      <c r="Z4101" s="5" t="s">
        <v>4008</v>
      </c>
      <c r="AA4101" s="99">
        <f>IF(ActividadesCom[[#This Row],[NIVEL 4]]&lt;&gt;0,VLOOKUP(ActividadesCom[[#This Row],[NIVEL 4]],Catálogo!A:B,2,FALSE),"")</f>
        <v>3</v>
      </c>
      <c r="AB4101" s="99">
        <v>1</v>
      </c>
      <c r="AC4101" s="98"/>
      <c r="AD4101" s="99"/>
      <c r="AE4101" s="99"/>
      <c r="AF4101" s="99" t="str">
        <f>IF(ActividadesCom[[#This Row],[NIVEL 5]]&lt;&gt;0,VLOOKUP(ActividadesCom[[#This Row],[NIVEL 5]],Catálogo!A:B,2,FALSE),"")</f>
        <v/>
      </c>
      <c r="AG4101" s="99"/>
    </row>
    <row r="4102" spans="1:34" ht="30" customHeight="1" x14ac:dyDescent="0.25">
      <c r="A4102" s="5">
        <v>23470091</v>
      </c>
      <c r="B4102" s="6" t="str">
        <f>VLOOKUP(ActividadesCom[[#This Row],[NO. DE CONTROL]],'LISTADO ESTUDIANTES'!A:C,2,FALSE)</f>
        <v>CANCHE URIBE RENE MIGUEL</v>
      </c>
      <c r="C4102" s="6" t="str">
        <f>VLOOKUP(ActividadesCom[[#This Row],[NO. DE CONTROL]],'LISTADO ESTUDIANTES'!A:C,3,FALSE)</f>
        <v>INGENIERIA CIVIL</v>
      </c>
      <c r="D4102" s="99" t="str">
        <f>VLOOKUP(ActividadesCom[[#This Row],[NO. DE CONTROL]],'LISTADO ESTUDIANTES'!A:D,4,FALSE)</f>
        <v>ACTIVO(A)</v>
      </c>
      <c r="E4102" s="96">
        <f>SUM(ActividadesCom[[#This Row],[CRÉD. 1]],ActividadesCom[[#This Row],[CRÉD. 2]],ActividadesCom[[#This Row],[CRÉD. 3]],ActividadesCom[[#This Row],[CRÉD. 4]],ActividadesCom[[#This Row],[CRÉD. 5]])</f>
        <v>4</v>
      </c>
      <c r="F4102" s="99">
        <f>IF(ActividadesCom[[#This Row],[ÚLTIMO SEMESTRE CON CRÉDITOS]]&gt;0,ROUND(AVERAGE(ActividadesCom[[#This Row],[VALOR NIVEL 5]],ActividadesCom[[#This Row],[VALOR NIVEL 4]],ActividadesCom[[#This Row],[VALOR NIVEL 3]],ActividadesCom[[#This Row],[VALOR NIVEL 2]],ActividadesCom[[#This Row],[VALOR NIVEL 1]]),0),"")</f>
        <v>4</v>
      </c>
      <c r="G4102" s="96" t="str">
        <f>IF(ActividadesCom[[#This Row],[PROMEDIO]]="","",IF(ActividadesCom[[#This Row],[PROMEDIO]]&gt;=4,"EXCELENTE",IF(ActividadesCom[[#This Row],[PROMEDIO]]&gt;=3,"NOTABLE",IF(ActividadesCom[[#This Row],[PROMEDIO]]&gt;=2,"BUENO",IF(ActividadesCom[[#This Row],[PROMEDIO]]=1,"SUFICIENTE","")))))</f>
        <v>EXCELENTE</v>
      </c>
      <c r="H4102" s="99">
        <f>MAX(ActividadesCom[[#This Row],[PERÍODO 1]],ActividadesCom[[#This Row],[PERÍODO 2]],ActividadesCom[[#This Row],[PERÍODO 3]],ActividadesCom[[#This Row],[PERÍODO 4]],ActividadesCom[[#This Row],[PERÍODO 5]])</f>
        <v>20261</v>
      </c>
      <c r="I4102" s="6" t="s">
        <v>27</v>
      </c>
      <c r="J4102" s="99">
        <v>20233</v>
      </c>
      <c r="K4102" s="5" t="s">
        <v>4007</v>
      </c>
      <c r="L4102" s="99">
        <f>IF(ActividadesCom[[#This Row],[NIVEL 1]]&lt;&gt;0,VLOOKUP(ActividadesCom[[#This Row],[NIVEL 1]],Catálogo!A:B,2,FALSE),"")</f>
        <v>4</v>
      </c>
      <c r="M4102" s="99">
        <v>1</v>
      </c>
      <c r="N4102" s="6" t="s">
        <v>6348</v>
      </c>
      <c r="O4102" s="99">
        <v>20241</v>
      </c>
      <c r="P4102" s="5" t="s">
        <v>4008</v>
      </c>
      <c r="Q4102" s="99">
        <f>IF(ActividadesCom[[#This Row],[NIVEL 2]]&lt;&gt;0,VLOOKUP(ActividadesCom[[#This Row],[NIVEL 2]],Catálogo!A:B,2,FALSE),"")</f>
        <v>3</v>
      </c>
      <c r="R4102" s="99">
        <v>1</v>
      </c>
      <c r="S4102" s="6" t="s">
        <v>5702</v>
      </c>
      <c r="T4102" s="99">
        <v>20253</v>
      </c>
      <c r="U4102" s="5" t="s">
        <v>4007</v>
      </c>
      <c r="V4102" s="99">
        <f>IF(ActividadesCom[[#This Row],[NIVEL 3]]&lt;&gt;0,VLOOKUP(ActividadesCom[[#This Row],[NIVEL 3]],Catálogo!A:B,2,FALSE),"")</f>
        <v>4</v>
      </c>
      <c r="W4102" s="99">
        <v>1</v>
      </c>
      <c r="X4102" s="6" t="s">
        <v>7390</v>
      </c>
      <c r="Y4102" s="99">
        <v>20261</v>
      </c>
      <c r="Z4102" s="5" t="s">
        <v>4007</v>
      </c>
      <c r="AA4102" s="99">
        <f>IF(ActividadesCom[[#This Row],[NIVEL 4]]&lt;&gt;0,VLOOKUP(ActividadesCom[[#This Row],[NIVEL 4]],Catálogo!A:B,2,FALSE),"")</f>
        <v>4</v>
      </c>
      <c r="AB4102" s="99">
        <v>1</v>
      </c>
      <c r="AC4102" s="98"/>
      <c r="AD4102" s="99"/>
      <c r="AE4102" s="99"/>
      <c r="AF4102" s="99" t="str">
        <f>IF(ActividadesCom[[#This Row],[NIVEL 5]]&lt;&gt;0,VLOOKUP(ActividadesCom[[#This Row],[NIVEL 5]],Catálogo!A:B,2,FALSE),"")</f>
        <v/>
      </c>
      <c r="AG4102" s="99"/>
    </row>
    <row r="4103" spans="1:34" ht="30" hidden="1" customHeight="1" x14ac:dyDescent="0.25">
      <c r="A4103" s="5">
        <v>23470092</v>
      </c>
      <c r="B4103" s="6" t="str">
        <f>VLOOKUP(ActividadesCom[[#This Row],[NO. DE CONTROL]],'LISTADO ESTUDIANTES'!A:C,2,FALSE)</f>
        <v>MARTINEZ BALAN BELEN</v>
      </c>
      <c r="C4103" s="6" t="str">
        <f>VLOOKUP(ActividadesCom[[#This Row],[NO. DE CONTROL]],'LISTADO ESTUDIANTES'!A:C,3,FALSE)</f>
        <v>INGENIERIA CIVIL</v>
      </c>
      <c r="D4103" s="99" t="str">
        <f>VLOOKUP(ActividadesCom[[#This Row],[NO. DE CONTROL]],'LISTADO ESTUDIANTES'!A:D,4,FALSE)</f>
        <v>EGRESADO(A)</v>
      </c>
      <c r="E4103" s="96">
        <f>SUM(ActividadesCom[[#This Row],[CRÉD. 1]],ActividadesCom[[#This Row],[CRÉD. 2]],ActividadesCom[[#This Row],[CRÉD. 3]],ActividadesCom[[#This Row],[CRÉD. 4]],ActividadesCom[[#This Row],[CRÉD. 5]])</f>
        <v>0</v>
      </c>
      <c r="F4103" s="99" t="str">
        <f>IF(ActividadesCom[[#This Row],[ÚLTIMO SEMESTRE CON CRÉDITOS]]&gt;0,ROUND(AVERAGE(ActividadesCom[[#This Row],[VALOR NIVEL 5]],ActividadesCom[[#This Row],[VALOR NIVEL 4]],ActividadesCom[[#This Row],[VALOR NIVEL 3]],ActividadesCom[[#This Row],[VALOR NIVEL 2]],ActividadesCom[[#This Row],[VALOR NIVEL 1]]),0),"")</f>
        <v/>
      </c>
      <c r="G4103" s="96" t="str">
        <f>IF(ActividadesCom[[#This Row],[PROMEDIO]]="","",IF(ActividadesCom[[#This Row],[PROMEDIO]]&gt;=4,"EXCELENTE",IF(ActividadesCom[[#This Row],[PROMEDIO]]&gt;=3,"NOTABLE",IF(ActividadesCom[[#This Row],[PROMEDIO]]&gt;=2,"BUENO",IF(ActividadesCom[[#This Row],[PROMEDIO]]=1,"SUFICIENTE","")))))</f>
        <v/>
      </c>
      <c r="H4103" s="99">
        <f>MAX(ActividadesCom[[#This Row],[PERÍODO 1]],ActividadesCom[[#This Row],[PERÍODO 2]],ActividadesCom[[#This Row],[PERÍODO 3]],ActividadesCom[[#This Row],[PERÍODO 4]],ActividadesCom[[#This Row],[PERÍODO 5]])</f>
        <v>0</v>
      </c>
      <c r="I4103" s="6"/>
      <c r="J4103" s="99"/>
      <c r="K4103" s="5"/>
      <c r="L4103" s="99" t="str">
        <f>IF(ActividadesCom[[#This Row],[NIVEL 1]]&lt;&gt;0,VLOOKUP(ActividadesCom[[#This Row],[NIVEL 1]],Catálogo!A:B,2,FALSE),"")</f>
        <v/>
      </c>
      <c r="M4103" s="99"/>
      <c r="N4103" s="98"/>
      <c r="O4103" s="99"/>
      <c r="P4103" s="99"/>
      <c r="Q4103" s="99" t="str">
        <f>IF(ActividadesCom[[#This Row],[NIVEL 2]]&lt;&gt;0,VLOOKUP(ActividadesCom[[#This Row],[NIVEL 2]],Catálogo!A:B,2,FALSE),"")</f>
        <v/>
      </c>
      <c r="R4103" s="99"/>
      <c r="S4103" s="98"/>
      <c r="T4103" s="99"/>
      <c r="U4103" s="99"/>
      <c r="V4103" s="99" t="str">
        <f>IF(ActividadesCom[[#This Row],[NIVEL 3]]&lt;&gt;0,VLOOKUP(ActividadesCom[[#This Row],[NIVEL 3]],Catálogo!A:B,2,FALSE),"")</f>
        <v/>
      </c>
      <c r="W4103" s="99"/>
      <c r="X4103" s="98"/>
      <c r="Y4103" s="99"/>
      <c r="Z4103" s="99"/>
      <c r="AA4103" s="99" t="str">
        <f>IF(ActividadesCom[[#This Row],[NIVEL 4]]&lt;&gt;0,VLOOKUP(ActividadesCom[[#This Row],[NIVEL 4]],Catálogo!A:B,2,FALSE),"")</f>
        <v/>
      </c>
      <c r="AB4103" s="99"/>
      <c r="AC4103" s="98"/>
      <c r="AD4103" s="99"/>
      <c r="AE4103" s="99"/>
      <c r="AF4103" s="99" t="str">
        <f>IF(ActividadesCom[[#This Row],[NIVEL 5]]&lt;&gt;0,VLOOKUP(ActividadesCom[[#This Row],[NIVEL 5]],Catálogo!A:B,2,FALSE),"")</f>
        <v/>
      </c>
      <c r="AG4103" s="99"/>
    </row>
    <row r="4104" spans="1:34" ht="30" customHeight="1" x14ac:dyDescent="0.25">
      <c r="A4104" s="5">
        <v>23470093</v>
      </c>
      <c r="B4104" s="6" t="str">
        <f>VLOOKUP(ActividadesCom[[#This Row],[NO. DE CONTROL]],'LISTADO ESTUDIANTES'!A:C,2,FALSE)</f>
        <v>CANCHE CHAN CARLOS JESUS</v>
      </c>
      <c r="C4104" s="6" t="str">
        <f>VLOOKUP(ActividadesCom[[#This Row],[NO. DE CONTROL]],'LISTADO ESTUDIANTES'!A:C,3,FALSE)</f>
        <v>INGENIERIA CIVIL</v>
      </c>
      <c r="D4104" s="99" t="str">
        <f>VLOOKUP(ActividadesCom[[#This Row],[NO. DE CONTROL]],'LISTADO ESTUDIANTES'!A:D,4,FALSE)</f>
        <v>ACTIVO(A)</v>
      </c>
      <c r="E4104" s="96">
        <f>SUM(ActividadesCom[[#This Row],[CRÉD. 1]],ActividadesCom[[#This Row],[CRÉD. 2]],ActividadesCom[[#This Row],[CRÉD. 3]],ActividadesCom[[#This Row],[CRÉD. 4]],ActividadesCom[[#This Row],[CRÉD. 5]])</f>
        <v>4</v>
      </c>
      <c r="F4104" s="99">
        <f>IF(ActividadesCom[[#This Row],[ÚLTIMO SEMESTRE CON CRÉDITOS]]&gt;0,ROUND(AVERAGE(ActividadesCom[[#This Row],[VALOR NIVEL 5]],ActividadesCom[[#This Row],[VALOR NIVEL 4]],ActividadesCom[[#This Row],[VALOR NIVEL 3]],ActividadesCom[[#This Row],[VALOR NIVEL 2]],ActividadesCom[[#This Row],[VALOR NIVEL 1]]),0),"")</f>
        <v>3</v>
      </c>
      <c r="G4104" s="96" t="str">
        <f>IF(ActividadesCom[[#This Row],[PROMEDIO]]="","",IF(ActividadesCom[[#This Row],[PROMEDIO]]&gt;=4,"EXCELENTE",IF(ActividadesCom[[#This Row],[PROMEDIO]]&gt;=3,"NOTABLE",IF(ActividadesCom[[#This Row],[PROMEDIO]]&gt;=2,"BUENO",IF(ActividadesCom[[#This Row],[PROMEDIO]]=1,"SUFICIENTE","")))))</f>
        <v>NOTABLE</v>
      </c>
      <c r="H4104" s="99">
        <f>MAX(ActividadesCom[[#This Row],[PERÍODO 1]],ActividadesCom[[#This Row],[PERÍODO 2]],ActividadesCom[[#This Row],[PERÍODO 3]],ActividadesCom[[#This Row],[PERÍODO 4]],ActividadesCom[[#This Row],[PERÍODO 5]])</f>
        <v>20251</v>
      </c>
      <c r="I4104" s="6" t="s">
        <v>6340</v>
      </c>
      <c r="J4104" s="99">
        <v>20241</v>
      </c>
      <c r="K4104" s="5" t="s">
        <v>4007</v>
      </c>
      <c r="L4104" s="99">
        <f>IF(ActividadesCom[[#This Row],[NIVEL 1]]&lt;&gt;0,VLOOKUP(ActividadesCom[[#This Row],[NIVEL 1]],Catálogo!A:B,2,FALSE),"")</f>
        <v>4</v>
      </c>
      <c r="M4104" s="99">
        <v>2</v>
      </c>
      <c r="N4104" s="6" t="s">
        <v>6713</v>
      </c>
      <c r="O4104" s="99">
        <v>20243</v>
      </c>
      <c r="P4104" s="5" t="s">
        <v>4008</v>
      </c>
      <c r="Q4104" s="99">
        <f>IF(ActividadesCom[[#This Row],[NIVEL 2]]&lt;&gt;0,VLOOKUP(ActividadesCom[[#This Row],[NIVEL 2]],Catálogo!A:B,2,FALSE),"")</f>
        <v>3</v>
      </c>
      <c r="R4104" s="99">
        <v>1</v>
      </c>
      <c r="S4104" s="6" t="s">
        <v>4278</v>
      </c>
      <c r="T4104" s="99">
        <v>20251</v>
      </c>
      <c r="U4104" s="5" t="s">
        <v>4008</v>
      </c>
      <c r="V4104" s="99">
        <f>IF(ActividadesCom[[#This Row],[NIVEL 3]]&lt;&gt;0,VLOOKUP(ActividadesCom[[#This Row],[NIVEL 3]],Catálogo!A:B,2,FALSE),"")</f>
        <v>3</v>
      </c>
      <c r="W4104" s="99">
        <v>1</v>
      </c>
      <c r="X4104" s="98"/>
      <c r="Y4104" s="99"/>
      <c r="Z4104" s="99"/>
      <c r="AA4104" s="99" t="str">
        <f>IF(ActividadesCom[[#This Row],[NIVEL 4]]&lt;&gt;0,VLOOKUP(ActividadesCom[[#This Row],[NIVEL 4]],Catálogo!A:B,2,FALSE),"")</f>
        <v/>
      </c>
      <c r="AB4104" s="99"/>
      <c r="AC4104" s="98"/>
      <c r="AD4104" s="99"/>
      <c r="AE4104" s="99"/>
      <c r="AF4104" s="99" t="str">
        <f>IF(ActividadesCom[[#This Row],[NIVEL 5]]&lt;&gt;0,VLOOKUP(ActividadesCom[[#This Row],[NIVEL 5]],Catálogo!A:B,2,FALSE),"")</f>
        <v/>
      </c>
      <c r="AG4104" s="99"/>
    </row>
    <row r="4105" spans="1:34" ht="30" customHeight="1" x14ac:dyDescent="0.25">
      <c r="A4105" s="5">
        <v>23470094</v>
      </c>
      <c r="B4105" s="6" t="str">
        <f>VLOOKUP(ActividadesCom[[#This Row],[NO. DE CONTROL]],'LISTADO ESTUDIANTES'!A:C,2,FALSE)</f>
        <v>CAMARA EUAN MARIO ALEJANDRO</v>
      </c>
      <c r="C4105" s="6" t="str">
        <f>VLOOKUP(ActividadesCom[[#This Row],[NO. DE CONTROL]],'LISTADO ESTUDIANTES'!A:C,3,FALSE)</f>
        <v>INGENIERIA CIVIL</v>
      </c>
      <c r="D4105" s="99" t="str">
        <f>VLOOKUP(ActividadesCom[[#This Row],[NO. DE CONTROL]],'LISTADO ESTUDIANTES'!A:D,4,FALSE)</f>
        <v>ACTIVO(A)</v>
      </c>
      <c r="E4105" s="96">
        <f>SUM(ActividadesCom[[#This Row],[CRÉD. 1]],ActividadesCom[[#This Row],[CRÉD. 2]],ActividadesCom[[#This Row],[CRÉD. 3]],ActividadesCom[[#This Row],[CRÉD. 4]],ActividadesCom[[#This Row],[CRÉD. 5]])</f>
        <v>4</v>
      </c>
      <c r="F4105" s="99">
        <f>IF(ActividadesCom[[#This Row],[ÚLTIMO SEMESTRE CON CRÉDITOS]]&gt;0,ROUND(AVERAGE(ActividadesCom[[#This Row],[VALOR NIVEL 5]],ActividadesCom[[#This Row],[VALOR NIVEL 4]],ActividadesCom[[#This Row],[VALOR NIVEL 3]],ActividadesCom[[#This Row],[VALOR NIVEL 2]],ActividadesCom[[#This Row],[VALOR NIVEL 1]]),0),"")</f>
        <v>3</v>
      </c>
      <c r="G4105" s="96" t="str">
        <f>IF(ActividadesCom[[#This Row],[PROMEDIO]]="","",IF(ActividadesCom[[#This Row],[PROMEDIO]]&gt;=4,"EXCELENTE",IF(ActividadesCom[[#This Row],[PROMEDIO]]&gt;=3,"NOTABLE",IF(ActividadesCom[[#This Row],[PROMEDIO]]&gt;=2,"BUENO",IF(ActividadesCom[[#This Row],[PROMEDIO]]=1,"SUFICIENTE","")))))</f>
        <v>NOTABLE</v>
      </c>
      <c r="H4105" s="99">
        <f>MAX(ActividadesCom[[#This Row],[PERÍODO 1]],ActividadesCom[[#This Row],[PERÍODO 2]],ActividadesCom[[#This Row],[PERÍODO 3]],ActividadesCom[[#This Row],[PERÍODO 4]],ActividadesCom[[#This Row],[PERÍODO 5]])</f>
        <v>20241</v>
      </c>
      <c r="I4105" s="6" t="s">
        <v>3518</v>
      </c>
      <c r="J4105" s="99">
        <v>20233</v>
      </c>
      <c r="K4105" s="5" t="s">
        <v>4008</v>
      </c>
      <c r="L4105" s="99">
        <f>IF(ActividadesCom[[#This Row],[NIVEL 1]]&lt;&gt;0,VLOOKUP(ActividadesCom[[#This Row],[NIVEL 1]],Catálogo!A:B,2,FALSE),"")</f>
        <v>3</v>
      </c>
      <c r="M4105" s="99">
        <v>1</v>
      </c>
      <c r="N4105" s="6" t="s">
        <v>6340</v>
      </c>
      <c r="O4105" s="99">
        <v>20241</v>
      </c>
      <c r="P4105" s="5" t="s">
        <v>4007</v>
      </c>
      <c r="Q4105" s="99">
        <f>IF(ActividadesCom[[#This Row],[NIVEL 2]]&lt;&gt;0,VLOOKUP(ActividadesCom[[#This Row],[NIVEL 2]],Catálogo!A:B,2,FALSE),"")</f>
        <v>4</v>
      </c>
      <c r="R4105" s="99">
        <v>2</v>
      </c>
      <c r="S4105" s="6" t="s">
        <v>6348</v>
      </c>
      <c r="T4105" s="99">
        <v>20241</v>
      </c>
      <c r="U4105" s="5" t="s">
        <v>4008</v>
      </c>
      <c r="V4105" s="99">
        <f>IF(ActividadesCom[[#This Row],[NIVEL 3]]&lt;&gt;0,VLOOKUP(ActividadesCom[[#This Row],[NIVEL 3]],Catálogo!A:B,2,FALSE),"")</f>
        <v>3</v>
      </c>
      <c r="W4105" s="99">
        <v>1</v>
      </c>
      <c r="X4105" s="98"/>
      <c r="Y4105" s="99"/>
      <c r="Z4105" s="99"/>
      <c r="AA4105" s="99" t="str">
        <f>IF(ActividadesCom[[#This Row],[NIVEL 4]]&lt;&gt;0,VLOOKUP(ActividadesCom[[#This Row],[NIVEL 4]],Catálogo!A:B,2,FALSE),"")</f>
        <v/>
      </c>
      <c r="AB4105" s="99"/>
      <c r="AC4105" s="98"/>
      <c r="AD4105" s="99"/>
      <c r="AE4105" s="99"/>
      <c r="AF4105" s="99" t="str">
        <f>IF(ActividadesCom[[#This Row],[NIVEL 5]]&lt;&gt;0,VLOOKUP(ActividadesCom[[#This Row],[NIVEL 5]],Catálogo!A:B,2,FALSE),"")</f>
        <v/>
      </c>
      <c r="AG4105" s="99"/>
    </row>
    <row r="4106" spans="1:34" ht="30" customHeight="1" x14ac:dyDescent="0.25">
      <c r="A4106" s="5">
        <v>23470095</v>
      </c>
      <c r="B4106" s="6" t="str">
        <f>VLOOKUP(ActividadesCom[[#This Row],[NO. DE CONTROL]],'LISTADO ESTUDIANTES'!A:C,2,FALSE)</f>
        <v>SILVA CHAN CARLOS ARLIN</v>
      </c>
      <c r="C4106" s="6" t="str">
        <f>VLOOKUP(ActividadesCom[[#This Row],[NO. DE CONTROL]],'LISTADO ESTUDIANTES'!A:C,3,FALSE)</f>
        <v>INGENIERIA CIVIL</v>
      </c>
      <c r="D4106" s="99" t="str">
        <f>VLOOKUP(ActividadesCom[[#This Row],[NO. DE CONTROL]],'LISTADO ESTUDIANTES'!A:D,4,FALSE)</f>
        <v>ACTIVO(A)</v>
      </c>
      <c r="E4106" s="96">
        <f>SUM(ActividadesCom[[#This Row],[CRÉD. 1]],ActividadesCom[[#This Row],[CRÉD. 2]],ActividadesCom[[#This Row],[CRÉD. 3]],ActividadesCom[[#This Row],[CRÉD. 4]],ActividadesCom[[#This Row],[CRÉD. 5]])</f>
        <v>4</v>
      </c>
      <c r="F4106" s="99">
        <f>IF(ActividadesCom[[#This Row],[ÚLTIMO SEMESTRE CON CRÉDITOS]]&gt;0,ROUND(AVERAGE(ActividadesCom[[#This Row],[VALOR NIVEL 5]],ActividadesCom[[#This Row],[VALOR NIVEL 4]],ActividadesCom[[#This Row],[VALOR NIVEL 3]],ActividadesCom[[#This Row],[VALOR NIVEL 2]],ActividadesCom[[#This Row],[VALOR NIVEL 1]]),0),"")</f>
        <v>3</v>
      </c>
      <c r="G4106" s="96" t="str">
        <f>IF(ActividadesCom[[#This Row],[PROMEDIO]]="","",IF(ActividadesCom[[#This Row],[PROMEDIO]]&gt;=4,"EXCELENTE",IF(ActividadesCom[[#This Row],[PROMEDIO]]&gt;=3,"NOTABLE",IF(ActividadesCom[[#This Row],[PROMEDIO]]&gt;=2,"BUENO",IF(ActividadesCom[[#This Row],[PROMEDIO]]=1,"SUFICIENTE","")))))</f>
        <v>NOTABLE</v>
      </c>
      <c r="H4106" s="99">
        <f>MAX(ActividadesCom[[#This Row],[PERÍODO 1]],ActividadesCom[[#This Row],[PERÍODO 2]],ActividadesCom[[#This Row],[PERÍODO 3]],ActividadesCom[[#This Row],[PERÍODO 4]],ActividadesCom[[#This Row],[PERÍODO 5]])</f>
        <v>20241</v>
      </c>
      <c r="I4106" s="6" t="s">
        <v>3518</v>
      </c>
      <c r="J4106" s="99">
        <v>20233</v>
      </c>
      <c r="K4106" s="5" t="s">
        <v>4008</v>
      </c>
      <c r="L4106" s="99">
        <f>IF(ActividadesCom[[#This Row],[NIVEL 1]]&lt;&gt;0,VLOOKUP(ActividadesCom[[#This Row],[NIVEL 1]],Catálogo!A:B,2,FALSE),"")</f>
        <v>3</v>
      </c>
      <c r="M4106" s="99">
        <v>1</v>
      </c>
      <c r="N4106" s="6" t="s">
        <v>6340</v>
      </c>
      <c r="O4106" s="99">
        <v>20241</v>
      </c>
      <c r="P4106" s="5" t="s">
        <v>4007</v>
      </c>
      <c r="Q4106" s="99">
        <f>IF(ActividadesCom[[#This Row],[NIVEL 2]]&lt;&gt;0,VLOOKUP(ActividadesCom[[#This Row],[NIVEL 2]],Catálogo!A:B,2,FALSE),"")</f>
        <v>4</v>
      </c>
      <c r="R4106" s="99">
        <v>2</v>
      </c>
      <c r="S4106" s="6" t="s">
        <v>6348</v>
      </c>
      <c r="T4106" s="99">
        <v>20241</v>
      </c>
      <c r="U4106" s="5" t="s">
        <v>4008</v>
      </c>
      <c r="V4106" s="99">
        <f>IF(ActividadesCom[[#This Row],[NIVEL 3]]&lt;&gt;0,VLOOKUP(ActividadesCom[[#This Row],[NIVEL 3]],Catálogo!A:B,2,FALSE),"")</f>
        <v>3</v>
      </c>
      <c r="W4106" s="99">
        <v>1</v>
      </c>
      <c r="X4106" s="98"/>
      <c r="Y4106" s="99"/>
      <c r="Z4106" s="99"/>
      <c r="AA4106" s="99" t="str">
        <f>IF(ActividadesCom[[#This Row],[NIVEL 4]]&lt;&gt;0,VLOOKUP(ActividadesCom[[#This Row],[NIVEL 4]],Catálogo!A:B,2,FALSE),"")</f>
        <v/>
      </c>
      <c r="AB4106" s="99"/>
      <c r="AC4106" s="98"/>
      <c r="AD4106" s="99"/>
      <c r="AE4106" s="99"/>
      <c r="AF4106" s="99" t="str">
        <f>IF(ActividadesCom[[#This Row],[NIVEL 5]]&lt;&gt;0,VLOOKUP(ActividadesCom[[#This Row],[NIVEL 5]],Catálogo!A:B,2,FALSE),"")</f>
        <v/>
      </c>
      <c r="AG4106" s="99"/>
    </row>
    <row r="4107" spans="1:34" ht="30" hidden="1" customHeight="1" x14ac:dyDescent="0.25">
      <c r="A4107" s="5">
        <v>23470096</v>
      </c>
      <c r="B4107" s="6" t="str">
        <f>VLOOKUP(ActividadesCom[[#This Row],[NO. DE CONTROL]],'LISTADO ESTUDIANTES'!A:C,2,FALSE)</f>
        <v>QUEB CRUZ ANGEL GERARDO</v>
      </c>
      <c r="C4107" s="6" t="str">
        <f>VLOOKUP(ActividadesCom[[#This Row],[NO. DE CONTROL]],'LISTADO ESTUDIANTES'!A:C,3,FALSE)</f>
        <v>INGENIERIA CIVIL</v>
      </c>
      <c r="D4107" s="99" t="str">
        <f>VLOOKUP(ActividadesCom[[#This Row],[NO. DE CONTROL]],'LISTADO ESTUDIANTES'!A:D,4,FALSE)</f>
        <v>EGRESADO(A)</v>
      </c>
      <c r="E4107" s="96">
        <f>SUM(ActividadesCom[[#This Row],[CRÉD. 1]],ActividadesCom[[#This Row],[CRÉD. 2]],ActividadesCom[[#This Row],[CRÉD. 3]],ActividadesCom[[#This Row],[CRÉD. 4]],ActividadesCom[[#This Row],[CRÉD. 5]])</f>
        <v>1</v>
      </c>
      <c r="F4107" s="99">
        <f>IF(ActividadesCom[[#This Row],[ÚLTIMO SEMESTRE CON CRÉDITOS]]&gt;0,ROUND(AVERAGE(ActividadesCom[[#This Row],[VALOR NIVEL 5]],ActividadesCom[[#This Row],[VALOR NIVEL 4]],ActividadesCom[[#This Row],[VALOR NIVEL 3]],ActividadesCom[[#This Row],[VALOR NIVEL 2]],ActividadesCom[[#This Row],[VALOR NIVEL 1]]),0),"")</f>
        <v>3</v>
      </c>
      <c r="G4107" s="96" t="str">
        <f>IF(ActividadesCom[[#This Row],[PROMEDIO]]="","",IF(ActividadesCom[[#This Row],[PROMEDIO]]&gt;=4,"EXCELENTE",IF(ActividadesCom[[#This Row],[PROMEDIO]]&gt;=3,"NOTABLE",IF(ActividadesCom[[#This Row],[PROMEDIO]]&gt;=2,"BUENO",IF(ActividadesCom[[#This Row],[PROMEDIO]]=1,"SUFICIENTE","")))))</f>
        <v>NOTABLE</v>
      </c>
      <c r="H4107" s="99">
        <f>MAX(ActividadesCom[[#This Row],[PERÍODO 1]],ActividadesCom[[#This Row],[PERÍODO 2]],ActividadesCom[[#This Row],[PERÍODO 3]],ActividadesCom[[#This Row],[PERÍODO 4]],ActividadesCom[[#This Row],[PERÍODO 5]])</f>
        <v>20233</v>
      </c>
      <c r="I4107" s="6" t="s">
        <v>133</v>
      </c>
      <c r="J4107" s="99">
        <v>20233</v>
      </c>
      <c r="K4107" s="5" t="s">
        <v>4008</v>
      </c>
      <c r="L4107" s="99">
        <f>IF(ActividadesCom[[#This Row],[NIVEL 1]]&lt;&gt;0,VLOOKUP(ActividadesCom[[#This Row],[NIVEL 1]],Catálogo!A:B,2,FALSE),"")</f>
        <v>3</v>
      </c>
      <c r="M4107" s="99">
        <v>1</v>
      </c>
      <c r="N4107" s="98"/>
      <c r="O4107" s="99"/>
      <c r="P4107" s="99"/>
      <c r="Q4107" s="99" t="str">
        <f>IF(ActividadesCom[[#This Row],[NIVEL 2]]&lt;&gt;0,VLOOKUP(ActividadesCom[[#This Row],[NIVEL 2]],Catálogo!A:B,2,FALSE),"")</f>
        <v/>
      </c>
      <c r="R4107" s="99"/>
      <c r="S4107" s="98"/>
      <c r="T4107" s="99"/>
      <c r="U4107" s="99"/>
      <c r="V4107" s="99" t="str">
        <f>IF(ActividadesCom[[#This Row],[NIVEL 3]]&lt;&gt;0,VLOOKUP(ActividadesCom[[#This Row],[NIVEL 3]],Catálogo!A:B,2,FALSE),"")</f>
        <v/>
      </c>
      <c r="W4107" s="99"/>
      <c r="X4107" s="98"/>
      <c r="Y4107" s="99"/>
      <c r="Z4107" s="99"/>
      <c r="AA4107" s="99" t="str">
        <f>IF(ActividadesCom[[#This Row],[NIVEL 4]]&lt;&gt;0,VLOOKUP(ActividadesCom[[#This Row],[NIVEL 4]],Catálogo!A:B,2,FALSE),"")</f>
        <v/>
      </c>
      <c r="AB4107" s="99"/>
      <c r="AC4107" s="98"/>
      <c r="AD4107" s="99"/>
      <c r="AE4107" s="99"/>
      <c r="AF4107" s="99" t="str">
        <f>IF(ActividadesCom[[#This Row],[NIVEL 5]]&lt;&gt;0,VLOOKUP(ActividadesCom[[#This Row],[NIVEL 5]],Catálogo!A:B,2,FALSE),"")</f>
        <v/>
      </c>
      <c r="AG4107" s="99"/>
    </row>
    <row r="4108" spans="1:34" ht="30" hidden="1" customHeight="1" x14ac:dyDescent="0.25">
      <c r="A4108" s="5">
        <v>23470097</v>
      </c>
      <c r="B4108" s="6" t="str">
        <f>VLOOKUP(ActividadesCom[[#This Row],[NO. DE CONTROL]],'LISTADO ESTUDIANTES'!A:C,2,FALSE)</f>
        <v>PALMER VAZQUEZ KARLA YAJHAIRA</v>
      </c>
      <c r="C4108" s="6" t="str">
        <f>VLOOKUP(ActividadesCom[[#This Row],[NO. DE CONTROL]],'LISTADO ESTUDIANTES'!A:C,3,FALSE)</f>
        <v>INGENIERIA CIVIL</v>
      </c>
      <c r="D4108" s="99" t="str">
        <f>VLOOKUP(ActividadesCom[[#This Row],[NO. DE CONTROL]],'LISTADO ESTUDIANTES'!A:D,4,FALSE)</f>
        <v>EGRESADO(A)</v>
      </c>
      <c r="E4108" s="96">
        <f>SUM(ActividadesCom[[#This Row],[CRÉD. 1]],ActividadesCom[[#This Row],[CRÉD. 2]],ActividadesCom[[#This Row],[CRÉD. 3]],ActividadesCom[[#This Row],[CRÉD. 4]],ActividadesCom[[#This Row],[CRÉD. 5]])</f>
        <v>1</v>
      </c>
      <c r="F4108" s="99">
        <f>IF(ActividadesCom[[#This Row],[ÚLTIMO SEMESTRE CON CRÉDITOS]]&gt;0,ROUND(AVERAGE(ActividadesCom[[#This Row],[VALOR NIVEL 5]],ActividadesCom[[#This Row],[VALOR NIVEL 4]],ActividadesCom[[#This Row],[VALOR NIVEL 3]],ActividadesCom[[#This Row],[VALOR NIVEL 2]],ActividadesCom[[#This Row],[VALOR NIVEL 1]]),0),"")</f>
        <v>4</v>
      </c>
      <c r="G4108" s="96" t="str">
        <f>IF(ActividadesCom[[#This Row],[PROMEDIO]]="","",IF(ActividadesCom[[#This Row],[PROMEDIO]]&gt;=4,"EXCELENTE",IF(ActividadesCom[[#This Row],[PROMEDIO]]&gt;=3,"NOTABLE",IF(ActividadesCom[[#This Row],[PROMEDIO]]&gt;=2,"BUENO",IF(ActividadesCom[[#This Row],[PROMEDIO]]=1,"SUFICIENTE","")))))</f>
        <v>EXCELENTE</v>
      </c>
      <c r="H4108" s="99">
        <f>MAX(ActividadesCom[[#This Row],[PERÍODO 1]],ActividadesCom[[#This Row],[PERÍODO 2]],ActividadesCom[[#This Row],[PERÍODO 3]],ActividadesCom[[#This Row],[PERÍODO 4]],ActividadesCom[[#This Row],[PERÍODO 5]])</f>
        <v>20233</v>
      </c>
      <c r="I4108" s="6" t="s">
        <v>31</v>
      </c>
      <c r="J4108" s="99">
        <v>20233</v>
      </c>
      <c r="K4108" s="5" t="s">
        <v>4007</v>
      </c>
      <c r="L4108" s="99">
        <f>IF(ActividadesCom[[#This Row],[NIVEL 1]]&lt;&gt;0,VLOOKUP(ActividadesCom[[#This Row],[NIVEL 1]],Catálogo!A:B,2,FALSE),"")</f>
        <v>4</v>
      </c>
      <c r="M4108" s="99">
        <v>1</v>
      </c>
      <c r="N4108" s="98"/>
      <c r="O4108" s="99"/>
      <c r="P4108" s="99"/>
      <c r="Q4108" s="99" t="str">
        <f>IF(ActividadesCom[[#This Row],[NIVEL 2]]&lt;&gt;0,VLOOKUP(ActividadesCom[[#This Row],[NIVEL 2]],Catálogo!A:B,2,FALSE),"")</f>
        <v/>
      </c>
      <c r="R4108" s="99"/>
      <c r="S4108" s="98"/>
      <c r="T4108" s="99"/>
      <c r="U4108" s="99"/>
      <c r="V4108" s="99" t="str">
        <f>IF(ActividadesCom[[#This Row],[NIVEL 3]]&lt;&gt;0,VLOOKUP(ActividadesCom[[#This Row],[NIVEL 3]],Catálogo!A:B,2,FALSE),"")</f>
        <v/>
      </c>
      <c r="W4108" s="99"/>
      <c r="X4108" s="98"/>
      <c r="Y4108" s="99"/>
      <c r="Z4108" s="99"/>
      <c r="AA4108" s="99" t="str">
        <f>IF(ActividadesCom[[#This Row],[NIVEL 4]]&lt;&gt;0,VLOOKUP(ActividadesCom[[#This Row],[NIVEL 4]],Catálogo!A:B,2,FALSE),"")</f>
        <v/>
      </c>
      <c r="AB4108" s="99"/>
      <c r="AC4108" s="98"/>
      <c r="AD4108" s="99"/>
      <c r="AE4108" s="99"/>
      <c r="AF4108" s="99" t="str">
        <f>IF(ActividadesCom[[#This Row],[NIVEL 5]]&lt;&gt;0,VLOOKUP(ActividadesCom[[#This Row],[NIVEL 5]],Catálogo!A:B,2,FALSE),"")</f>
        <v/>
      </c>
      <c r="AG4108" s="99"/>
    </row>
    <row r="4109" spans="1:34" ht="30" hidden="1" customHeight="1" x14ac:dyDescent="0.25">
      <c r="A4109" s="5">
        <v>23470098</v>
      </c>
      <c r="B4109" s="6" t="str">
        <f>VLOOKUP(ActividadesCom[[#This Row],[NO. DE CONTROL]],'LISTADO ESTUDIANTES'!A:C,2,FALSE)</f>
        <v>CAMBRANO GARCIA MIGUEL ALBERCO</v>
      </c>
      <c r="C4109" s="6" t="str">
        <f>VLOOKUP(ActividadesCom[[#This Row],[NO. DE CONTROL]],'LISTADO ESTUDIANTES'!A:C,3,FALSE)</f>
        <v>INGENIERIA CIVIL</v>
      </c>
      <c r="D4109" s="99" t="str">
        <f>VLOOKUP(ActividadesCom[[#This Row],[NO. DE CONTROL]],'LISTADO ESTUDIANTES'!A:D,4,FALSE)</f>
        <v>EGRESADO(A)</v>
      </c>
      <c r="E4109" s="96">
        <f>SUM(ActividadesCom[[#This Row],[CRÉD. 1]],ActividadesCom[[#This Row],[CRÉD. 2]],ActividadesCom[[#This Row],[CRÉD. 3]],ActividadesCom[[#This Row],[CRÉD. 4]],ActividadesCom[[#This Row],[CRÉD. 5]])</f>
        <v>0</v>
      </c>
      <c r="F4109" s="99" t="str">
        <f>IF(ActividadesCom[[#This Row],[ÚLTIMO SEMESTRE CON CRÉDITOS]]&gt;0,ROUND(AVERAGE(ActividadesCom[[#This Row],[VALOR NIVEL 5]],ActividadesCom[[#This Row],[VALOR NIVEL 4]],ActividadesCom[[#This Row],[VALOR NIVEL 3]],ActividadesCom[[#This Row],[VALOR NIVEL 2]],ActividadesCom[[#This Row],[VALOR NIVEL 1]]),0),"")</f>
        <v/>
      </c>
      <c r="G4109" s="96" t="str">
        <f>IF(ActividadesCom[[#This Row],[PROMEDIO]]="","",IF(ActividadesCom[[#This Row],[PROMEDIO]]&gt;=4,"EXCELENTE",IF(ActividadesCom[[#This Row],[PROMEDIO]]&gt;=3,"NOTABLE",IF(ActividadesCom[[#This Row],[PROMEDIO]]&gt;=2,"BUENO",IF(ActividadesCom[[#This Row],[PROMEDIO]]=1,"SUFICIENTE","")))))</f>
        <v/>
      </c>
      <c r="H4109" s="99">
        <f>MAX(ActividadesCom[[#This Row],[PERÍODO 1]],ActividadesCom[[#This Row],[PERÍODO 2]],ActividadesCom[[#This Row],[PERÍODO 3]],ActividadesCom[[#This Row],[PERÍODO 4]],ActividadesCom[[#This Row],[PERÍODO 5]])</f>
        <v>0</v>
      </c>
      <c r="I4109" s="6"/>
      <c r="J4109" s="99"/>
      <c r="K4109" s="5"/>
      <c r="L4109" s="99" t="str">
        <f>IF(ActividadesCom[[#This Row],[NIVEL 1]]&lt;&gt;0,VLOOKUP(ActividadesCom[[#This Row],[NIVEL 1]],Catálogo!A:B,2,FALSE),"")</f>
        <v/>
      </c>
      <c r="M4109" s="99"/>
      <c r="N4109" s="98"/>
      <c r="O4109" s="99"/>
      <c r="P4109" s="99"/>
      <c r="Q4109" s="99" t="str">
        <f>IF(ActividadesCom[[#This Row],[NIVEL 2]]&lt;&gt;0,VLOOKUP(ActividadesCom[[#This Row],[NIVEL 2]],Catálogo!A:B,2,FALSE),"")</f>
        <v/>
      </c>
      <c r="R4109" s="99"/>
      <c r="S4109" s="98"/>
      <c r="T4109" s="99"/>
      <c r="U4109" s="99"/>
      <c r="V4109" s="99" t="str">
        <f>IF(ActividadesCom[[#This Row],[NIVEL 3]]&lt;&gt;0,VLOOKUP(ActividadesCom[[#This Row],[NIVEL 3]],Catálogo!A:B,2,FALSE),"")</f>
        <v/>
      </c>
      <c r="W4109" s="99"/>
      <c r="X4109" s="98"/>
      <c r="Y4109" s="99"/>
      <c r="Z4109" s="99"/>
      <c r="AA4109" s="99" t="str">
        <f>IF(ActividadesCom[[#This Row],[NIVEL 4]]&lt;&gt;0,VLOOKUP(ActividadesCom[[#This Row],[NIVEL 4]],Catálogo!A:B,2,FALSE),"")</f>
        <v/>
      </c>
      <c r="AB4109" s="99"/>
      <c r="AC4109" s="98"/>
      <c r="AD4109" s="99"/>
      <c r="AE4109" s="99"/>
      <c r="AF4109" s="99" t="str">
        <f>IF(ActividadesCom[[#This Row],[NIVEL 5]]&lt;&gt;0,VLOOKUP(ActividadesCom[[#This Row],[NIVEL 5]],Catálogo!A:B,2,FALSE),"")</f>
        <v/>
      </c>
      <c r="AG4109" s="99"/>
    </row>
    <row r="4110" spans="1:34" ht="30" customHeight="1" x14ac:dyDescent="0.25">
      <c r="A4110" s="5">
        <v>23470099</v>
      </c>
      <c r="B4110" s="6" t="str">
        <f>VLOOKUP(ActividadesCom[[#This Row],[NO. DE CONTROL]],'LISTADO ESTUDIANTES'!A:C,2,FALSE)</f>
        <v>MENDEZ UCAN ROBERTO YUCEF</v>
      </c>
      <c r="C4110" s="6" t="str">
        <f>VLOOKUP(ActividadesCom[[#This Row],[NO. DE CONTROL]],'LISTADO ESTUDIANTES'!A:C,3,FALSE)</f>
        <v>INGENIERIA CIVIL</v>
      </c>
      <c r="D4110" s="99" t="str">
        <f>VLOOKUP(ActividadesCom[[#This Row],[NO. DE CONTROL]],'LISTADO ESTUDIANTES'!A:D,4,FALSE)</f>
        <v>ACTIVO(A)</v>
      </c>
      <c r="E4110" s="96">
        <f>SUM(ActividadesCom[[#This Row],[CRÉD. 1]],ActividadesCom[[#This Row],[CRÉD. 2]],ActividadesCom[[#This Row],[CRÉD. 3]],ActividadesCom[[#This Row],[CRÉD. 4]],ActividadesCom[[#This Row],[CRÉD. 5]])</f>
        <v>2</v>
      </c>
      <c r="F4110" s="99">
        <f>IF(ActividadesCom[[#This Row],[ÚLTIMO SEMESTRE CON CRÉDITOS]]&gt;0,ROUND(AVERAGE(ActividadesCom[[#This Row],[VALOR NIVEL 5]],ActividadesCom[[#This Row],[VALOR NIVEL 4]],ActividadesCom[[#This Row],[VALOR NIVEL 3]],ActividadesCom[[#This Row],[VALOR NIVEL 2]],ActividadesCom[[#This Row],[VALOR NIVEL 1]]),0),"")</f>
        <v>2</v>
      </c>
      <c r="G4110" s="96" t="str">
        <f>IF(ActividadesCom[[#This Row],[PROMEDIO]]="","",IF(ActividadesCom[[#This Row],[PROMEDIO]]&gt;=4,"EXCELENTE",IF(ActividadesCom[[#This Row],[PROMEDIO]]&gt;=3,"NOTABLE",IF(ActividadesCom[[#This Row],[PROMEDIO]]&gt;=2,"BUENO",IF(ActividadesCom[[#This Row],[PROMEDIO]]=1,"SUFICIENTE","")))))</f>
        <v>BUENO</v>
      </c>
      <c r="H4110" s="99">
        <f>MAX(ActividadesCom[[#This Row],[PERÍODO 1]],ActividadesCom[[#This Row],[PERÍODO 2]],ActividadesCom[[#This Row],[PERÍODO 3]],ActividadesCom[[#This Row],[PERÍODO 4]],ActividadesCom[[#This Row],[PERÍODO 5]])</f>
        <v>20251</v>
      </c>
      <c r="I4110" s="6" t="s">
        <v>31</v>
      </c>
      <c r="J4110" s="99">
        <v>20233</v>
      </c>
      <c r="K4110" s="5" t="s">
        <v>4010</v>
      </c>
      <c r="L4110" s="99">
        <f>IF(ActividadesCom[[#This Row],[NIVEL 1]]&lt;&gt;0,VLOOKUP(ActividadesCom[[#This Row],[NIVEL 1]],Catálogo!A:B,2,FALSE),"")</f>
        <v>1</v>
      </c>
      <c r="M4110" s="99">
        <v>1</v>
      </c>
      <c r="N4110" s="6" t="s">
        <v>3518</v>
      </c>
      <c r="O4110" s="99">
        <v>20251</v>
      </c>
      <c r="P4110" s="5" t="s">
        <v>4009</v>
      </c>
      <c r="Q4110" s="99">
        <f>IF(ActividadesCom[[#This Row],[NIVEL 2]]&lt;&gt;0,VLOOKUP(ActividadesCom[[#This Row],[NIVEL 2]],Catálogo!A:B,2,FALSE),"")</f>
        <v>2</v>
      </c>
      <c r="R4110" s="99">
        <v>1</v>
      </c>
      <c r="S4110" s="98"/>
      <c r="T4110" s="99"/>
      <c r="U4110" s="99"/>
      <c r="V4110" s="99" t="str">
        <f>IF(ActividadesCom[[#This Row],[NIVEL 3]]&lt;&gt;0,VLOOKUP(ActividadesCom[[#This Row],[NIVEL 3]],Catálogo!A:B,2,FALSE),"")</f>
        <v/>
      </c>
      <c r="W4110" s="99"/>
      <c r="X4110" s="98"/>
      <c r="Y4110" s="99"/>
      <c r="Z4110" s="99"/>
      <c r="AA4110" s="99" t="str">
        <f>IF(ActividadesCom[[#This Row],[NIVEL 4]]&lt;&gt;0,VLOOKUP(ActividadesCom[[#This Row],[NIVEL 4]],Catálogo!A:B,2,FALSE),"")</f>
        <v/>
      </c>
      <c r="AB4110" s="99"/>
      <c r="AC4110" s="98"/>
      <c r="AD4110" s="99"/>
      <c r="AE4110" s="99"/>
      <c r="AF4110" s="99" t="str">
        <f>IF(ActividadesCom[[#This Row],[NIVEL 5]]&lt;&gt;0,VLOOKUP(ActividadesCom[[#This Row],[NIVEL 5]],Catálogo!A:B,2,FALSE),"")</f>
        <v/>
      </c>
      <c r="AG4110" s="99"/>
    </row>
    <row r="4111" spans="1:34" ht="30" customHeight="1" x14ac:dyDescent="0.25">
      <c r="A4111" s="5">
        <v>23470100</v>
      </c>
      <c r="B4111" s="6" t="str">
        <f>VLOOKUP(ActividadesCom[[#This Row],[NO. DE CONTROL]],'LISTADO ESTUDIANTES'!A:C,2,FALSE)</f>
        <v>CACH HERNANDEZ JOSUE JESUS</v>
      </c>
      <c r="C4111" s="6" t="str">
        <f>VLOOKUP(ActividadesCom[[#This Row],[NO. DE CONTROL]],'LISTADO ESTUDIANTES'!A:C,3,FALSE)</f>
        <v>INGENIERIA CIVIL</v>
      </c>
      <c r="D4111" s="99" t="str">
        <f>VLOOKUP(ActividadesCom[[#This Row],[NO. DE CONTROL]],'LISTADO ESTUDIANTES'!A:D,4,FALSE)</f>
        <v>ACTIVO(A)</v>
      </c>
      <c r="E4111" s="96">
        <f>SUM(ActividadesCom[[#This Row],[CRÉD. 1]],ActividadesCom[[#This Row],[CRÉD. 2]],ActividadesCom[[#This Row],[CRÉD. 3]],ActividadesCom[[#This Row],[CRÉD. 4]],ActividadesCom[[#This Row],[CRÉD. 5]])</f>
        <v>2</v>
      </c>
      <c r="F4111" s="99">
        <f>IF(ActividadesCom[[#This Row],[ÚLTIMO SEMESTRE CON CRÉDITOS]]&gt;0,ROUND(AVERAGE(ActividadesCom[[#This Row],[VALOR NIVEL 5]],ActividadesCom[[#This Row],[VALOR NIVEL 4]],ActividadesCom[[#This Row],[VALOR NIVEL 3]],ActividadesCom[[#This Row],[VALOR NIVEL 2]],ActividadesCom[[#This Row],[VALOR NIVEL 1]]),0),"")</f>
        <v>4</v>
      </c>
      <c r="G4111" s="96" t="str">
        <f>IF(ActividadesCom[[#This Row],[PROMEDIO]]="","",IF(ActividadesCom[[#This Row],[PROMEDIO]]&gt;=4,"EXCELENTE",IF(ActividadesCom[[#This Row],[PROMEDIO]]&gt;=3,"NOTABLE",IF(ActividadesCom[[#This Row],[PROMEDIO]]&gt;=2,"BUENO",IF(ActividadesCom[[#This Row],[PROMEDIO]]=1,"SUFICIENTE","")))))</f>
        <v>EXCELENTE</v>
      </c>
      <c r="H4111" s="99">
        <f>MAX(ActividadesCom[[#This Row],[PERÍODO 1]],ActividadesCom[[#This Row],[PERÍODO 2]],ActividadesCom[[#This Row],[PERÍODO 3]],ActividadesCom[[#This Row],[PERÍODO 4]],ActividadesCom[[#This Row],[PERÍODO 5]])</f>
        <v>20241</v>
      </c>
      <c r="I4111" s="6" t="s">
        <v>6340</v>
      </c>
      <c r="J4111" s="99">
        <v>20241</v>
      </c>
      <c r="K4111" s="5" t="s">
        <v>4007</v>
      </c>
      <c r="L4111" s="99">
        <f>IF(ActividadesCom[[#This Row],[NIVEL 1]]&lt;&gt;0,VLOOKUP(ActividadesCom[[#This Row],[NIVEL 1]],Catálogo!A:B,2,FALSE),"")</f>
        <v>4</v>
      </c>
      <c r="M4111" s="99">
        <v>2</v>
      </c>
      <c r="N4111" s="98"/>
      <c r="O4111" s="99"/>
      <c r="P4111" s="99"/>
      <c r="Q4111" s="99" t="str">
        <f>IF(ActividadesCom[[#This Row],[NIVEL 2]]&lt;&gt;0,VLOOKUP(ActividadesCom[[#This Row],[NIVEL 2]],Catálogo!A:B,2,FALSE),"")</f>
        <v/>
      </c>
      <c r="R4111" s="99"/>
      <c r="S4111" s="98"/>
      <c r="T4111" s="99"/>
      <c r="U4111" s="99"/>
      <c r="V4111" s="99" t="str">
        <f>IF(ActividadesCom[[#This Row],[NIVEL 3]]&lt;&gt;0,VLOOKUP(ActividadesCom[[#This Row],[NIVEL 3]],Catálogo!A:B,2,FALSE),"")</f>
        <v/>
      </c>
      <c r="W4111" s="99"/>
      <c r="X4111" s="98"/>
      <c r="Y4111" s="99"/>
      <c r="Z4111" s="99"/>
      <c r="AA4111" s="99" t="str">
        <f>IF(ActividadesCom[[#This Row],[NIVEL 4]]&lt;&gt;0,VLOOKUP(ActividadesCom[[#This Row],[NIVEL 4]],Catálogo!A:B,2,FALSE),"")</f>
        <v/>
      </c>
      <c r="AB4111" s="99"/>
      <c r="AC4111" s="98"/>
      <c r="AD4111" s="99"/>
      <c r="AE4111" s="99"/>
      <c r="AF4111" s="99" t="str">
        <f>IF(ActividadesCom[[#This Row],[NIVEL 5]]&lt;&gt;0,VLOOKUP(ActividadesCom[[#This Row],[NIVEL 5]],Catálogo!A:B,2,FALSE),"")</f>
        <v/>
      </c>
      <c r="AG4111" s="99"/>
    </row>
    <row r="4112" spans="1:34" ht="30" customHeight="1" x14ac:dyDescent="0.25">
      <c r="A4112" s="5">
        <v>23470101</v>
      </c>
      <c r="B4112" s="6" t="str">
        <f>VLOOKUP(ActividadesCom[[#This Row],[NO. DE CONTROL]],'LISTADO ESTUDIANTES'!A:C,2,FALSE)</f>
        <v>VERA AKE INGRID GIOVANA</v>
      </c>
      <c r="C4112" s="6" t="str">
        <f>VLOOKUP(ActividadesCom[[#This Row],[NO. DE CONTROL]],'LISTADO ESTUDIANTES'!A:C,3,FALSE)</f>
        <v>INGENIERIA CIVIL</v>
      </c>
      <c r="D4112" s="99" t="str">
        <f>VLOOKUP(ActividadesCom[[#This Row],[NO. DE CONTROL]],'LISTADO ESTUDIANTES'!A:D,4,FALSE)</f>
        <v>ACTIVO(A)</v>
      </c>
      <c r="E4112" s="96">
        <f>SUM(ActividadesCom[[#This Row],[CRÉD. 1]],ActividadesCom[[#This Row],[CRÉD. 2]],ActividadesCom[[#This Row],[CRÉD. 3]],ActividadesCom[[#This Row],[CRÉD. 4]],ActividadesCom[[#This Row],[CRÉD. 5]])</f>
        <v>2</v>
      </c>
      <c r="F4112" s="99">
        <f>IF(ActividadesCom[[#This Row],[ÚLTIMO SEMESTRE CON CRÉDITOS]]&gt;0,ROUND(AVERAGE(ActividadesCom[[#This Row],[VALOR NIVEL 5]],ActividadesCom[[#This Row],[VALOR NIVEL 4]],ActividadesCom[[#This Row],[VALOR NIVEL 3]],ActividadesCom[[#This Row],[VALOR NIVEL 2]],ActividadesCom[[#This Row],[VALOR NIVEL 1]]),0),"")</f>
        <v>3</v>
      </c>
      <c r="G4112" s="96" t="str">
        <f>IF(ActividadesCom[[#This Row],[PROMEDIO]]="","",IF(ActividadesCom[[#This Row],[PROMEDIO]]&gt;=4,"EXCELENTE",IF(ActividadesCom[[#This Row],[PROMEDIO]]&gt;=3,"NOTABLE",IF(ActividadesCom[[#This Row],[PROMEDIO]]&gt;=2,"BUENO",IF(ActividadesCom[[#This Row],[PROMEDIO]]=1,"SUFICIENTE","")))))</f>
        <v>NOTABLE</v>
      </c>
      <c r="H4112" s="99">
        <f>MAX(ActividadesCom[[#This Row],[PERÍODO 1]],ActividadesCom[[#This Row],[PERÍODO 2]],ActividadesCom[[#This Row],[PERÍODO 3]],ActividadesCom[[#This Row],[PERÍODO 4]],ActividadesCom[[#This Row],[PERÍODO 5]])</f>
        <v>20241</v>
      </c>
      <c r="I4112" s="6" t="s">
        <v>6296</v>
      </c>
      <c r="J4112" s="99">
        <v>20233</v>
      </c>
      <c r="K4112" s="5" t="s">
        <v>4008</v>
      </c>
      <c r="L4112" s="99">
        <f>IF(ActividadesCom[[#This Row],[NIVEL 1]]&lt;&gt;0,VLOOKUP(ActividadesCom[[#This Row],[NIVEL 1]],Catálogo!A:B,2,FALSE),"")</f>
        <v>3</v>
      </c>
      <c r="M4112" s="99">
        <v>1</v>
      </c>
      <c r="N4112" s="6" t="s">
        <v>6352</v>
      </c>
      <c r="O4112" s="99">
        <v>20241</v>
      </c>
      <c r="P4112" s="5" t="s">
        <v>4008</v>
      </c>
      <c r="Q4112" s="99">
        <f>IF(ActividadesCom[[#This Row],[NIVEL 2]]&lt;&gt;0,VLOOKUP(ActividadesCom[[#This Row],[NIVEL 2]],Catálogo!A:B,2,FALSE),"")</f>
        <v>3</v>
      </c>
      <c r="R4112" s="99">
        <v>1</v>
      </c>
      <c r="S4112" s="98"/>
      <c r="T4112" s="99"/>
      <c r="U4112" s="99"/>
      <c r="V4112" s="99" t="str">
        <f>IF(ActividadesCom[[#This Row],[NIVEL 3]]&lt;&gt;0,VLOOKUP(ActividadesCom[[#This Row],[NIVEL 3]],Catálogo!A:B,2,FALSE),"")</f>
        <v/>
      </c>
      <c r="W4112" s="99"/>
      <c r="X4112" s="98"/>
      <c r="Y4112" s="99"/>
      <c r="Z4112" s="99"/>
      <c r="AA4112" s="99" t="str">
        <f>IF(ActividadesCom[[#This Row],[NIVEL 4]]&lt;&gt;0,VLOOKUP(ActividadesCom[[#This Row],[NIVEL 4]],Catálogo!A:B,2,FALSE),"")</f>
        <v/>
      </c>
      <c r="AB4112" s="99"/>
      <c r="AC4112" s="98"/>
      <c r="AD4112" s="99"/>
      <c r="AE4112" s="99"/>
      <c r="AF4112" s="99" t="str">
        <f>IF(ActividadesCom[[#This Row],[NIVEL 5]]&lt;&gt;0,VLOOKUP(ActividadesCom[[#This Row],[NIVEL 5]],Catálogo!A:B,2,FALSE),"")</f>
        <v/>
      </c>
      <c r="AG4112" s="99"/>
    </row>
    <row r="4113" spans="1:33" ht="30" customHeight="1" x14ac:dyDescent="0.25">
      <c r="A4113" s="5">
        <v>23470102</v>
      </c>
      <c r="B4113" s="6" t="str">
        <f>VLOOKUP(ActividadesCom[[#This Row],[NO. DE CONTROL]],'LISTADO ESTUDIANTES'!A:C,2,FALSE)</f>
        <v>EUAN MOO MARIA DE LA LUZ</v>
      </c>
      <c r="C4113" s="6" t="str">
        <f>VLOOKUP(ActividadesCom[[#This Row],[NO. DE CONTROL]],'LISTADO ESTUDIANTES'!A:C,3,FALSE)</f>
        <v>INGENIERIA CIVIL</v>
      </c>
      <c r="D4113" s="99" t="str">
        <f>VLOOKUP(ActividadesCom[[#This Row],[NO. DE CONTROL]],'LISTADO ESTUDIANTES'!A:D,4,FALSE)</f>
        <v>ACTIVO(A)</v>
      </c>
      <c r="E4113" s="96">
        <f>SUM(ActividadesCom[[#This Row],[CRÉD. 1]],ActividadesCom[[#This Row],[CRÉD. 2]],ActividadesCom[[#This Row],[CRÉD. 3]],ActividadesCom[[#This Row],[CRÉD. 4]],ActividadesCom[[#This Row],[CRÉD. 5]])</f>
        <v>4</v>
      </c>
      <c r="F4113" s="99">
        <f>IF(ActividadesCom[[#This Row],[ÚLTIMO SEMESTRE CON CRÉDITOS]]&gt;0,ROUND(AVERAGE(ActividadesCom[[#This Row],[VALOR NIVEL 5]],ActividadesCom[[#This Row],[VALOR NIVEL 4]],ActividadesCom[[#This Row],[VALOR NIVEL 3]],ActividadesCom[[#This Row],[VALOR NIVEL 2]],ActividadesCom[[#This Row],[VALOR NIVEL 1]]),0),"")</f>
        <v>4</v>
      </c>
      <c r="G4113" s="96" t="str">
        <f>IF(ActividadesCom[[#This Row],[PROMEDIO]]="","",IF(ActividadesCom[[#This Row],[PROMEDIO]]&gt;=4,"EXCELENTE",IF(ActividadesCom[[#This Row],[PROMEDIO]]&gt;=3,"NOTABLE",IF(ActividadesCom[[#This Row],[PROMEDIO]]&gt;=2,"BUENO",IF(ActividadesCom[[#This Row],[PROMEDIO]]=1,"SUFICIENTE","")))))</f>
        <v>EXCELENTE</v>
      </c>
      <c r="H4113" s="99">
        <f>MAX(ActividadesCom[[#This Row],[PERÍODO 1]],ActividadesCom[[#This Row],[PERÍODO 2]],ActividadesCom[[#This Row],[PERÍODO 3]],ActividadesCom[[#This Row],[PERÍODO 4]],ActividadesCom[[#This Row],[PERÍODO 5]])</f>
        <v>20253</v>
      </c>
      <c r="I4113" s="6" t="s">
        <v>6340</v>
      </c>
      <c r="J4113" s="99">
        <v>20241</v>
      </c>
      <c r="K4113" s="5" t="s">
        <v>4007</v>
      </c>
      <c r="L4113" s="99">
        <f>IF(ActividadesCom[[#This Row],[NIVEL 1]]&lt;&gt;0,VLOOKUP(ActividadesCom[[#This Row],[NIVEL 1]],Catálogo!A:B,2,FALSE),"")</f>
        <v>4</v>
      </c>
      <c r="M4113" s="99">
        <v>2</v>
      </c>
      <c r="N4113" s="6" t="s">
        <v>47</v>
      </c>
      <c r="O4113" s="99">
        <v>20251</v>
      </c>
      <c r="P4113" s="5" t="s">
        <v>4008</v>
      </c>
      <c r="Q4113" s="99">
        <f>IF(ActividadesCom[[#This Row],[NIVEL 2]]&lt;&gt;0,VLOOKUP(ActividadesCom[[#This Row],[NIVEL 2]],Catálogo!A:B,2,FALSE),"")</f>
        <v>3</v>
      </c>
      <c r="R4113" s="99">
        <v>1</v>
      </c>
      <c r="S4113" s="6" t="s">
        <v>6756</v>
      </c>
      <c r="T4113" s="99">
        <v>20253</v>
      </c>
      <c r="U4113" s="5" t="s">
        <v>4007</v>
      </c>
      <c r="V4113" s="99">
        <f>IF(ActividadesCom[[#This Row],[NIVEL 3]]&lt;&gt;0,VLOOKUP(ActividadesCom[[#This Row],[NIVEL 3]],Catálogo!A:B,2,FALSE),"")</f>
        <v>4</v>
      </c>
      <c r="W4113" s="99">
        <v>1</v>
      </c>
      <c r="X4113" s="98"/>
      <c r="Y4113" s="99"/>
      <c r="Z4113" s="99"/>
      <c r="AA4113" s="99" t="str">
        <f>IF(ActividadesCom[[#This Row],[NIVEL 4]]&lt;&gt;0,VLOOKUP(ActividadesCom[[#This Row],[NIVEL 4]],Catálogo!A:B,2,FALSE),"")</f>
        <v/>
      </c>
      <c r="AB4113" s="99"/>
      <c r="AC4113" s="98"/>
      <c r="AD4113" s="99"/>
      <c r="AE4113" s="99"/>
      <c r="AF4113" s="99" t="str">
        <f>IF(ActividadesCom[[#This Row],[NIVEL 5]]&lt;&gt;0,VLOOKUP(ActividadesCom[[#This Row],[NIVEL 5]],Catálogo!A:B,2,FALSE),"")</f>
        <v/>
      </c>
      <c r="AG4113" s="99"/>
    </row>
    <row r="4114" spans="1:33" ht="30" customHeight="1" x14ac:dyDescent="0.25">
      <c r="A4114" s="5">
        <v>23470103</v>
      </c>
      <c r="B4114" s="6" t="str">
        <f>VLOOKUP(ActividadesCom[[#This Row],[NO. DE CONTROL]],'LISTADO ESTUDIANTES'!A:C,2,FALSE)</f>
        <v>CHAN CHE JUAN MANUEL</v>
      </c>
      <c r="C4114" s="6" t="str">
        <f>VLOOKUP(ActividadesCom[[#This Row],[NO. DE CONTROL]],'LISTADO ESTUDIANTES'!A:C,3,FALSE)</f>
        <v>INGENIERIA CIVIL</v>
      </c>
      <c r="D4114" s="99" t="str">
        <f>VLOOKUP(ActividadesCom[[#This Row],[NO. DE CONTROL]],'LISTADO ESTUDIANTES'!A:D,4,FALSE)</f>
        <v>ACTIVO(A)</v>
      </c>
      <c r="E4114" s="96">
        <f>SUM(ActividadesCom[[#This Row],[CRÉD. 1]],ActividadesCom[[#This Row],[CRÉD. 2]],ActividadesCom[[#This Row],[CRÉD. 3]],ActividadesCom[[#This Row],[CRÉD. 4]],ActividadesCom[[#This Row],[CRÉD. 5]])</f>
        <v>4</v>
      </c>
      <c r="F4114" s="99">
        <f>IF(ActividadesCom[[#This Row],[ÚLTIMO SEMESTRE CON CRÉDITOS]]&gt;0,ROUND(AVERAGE(ActividadesCom[[#This Row],[VALOR NIVEL 5]],ActividadesCom[[#This Row],[VALOR NIVEL 4]],ActividadesCom[[#This Row],[VALOR NIVEL 3]],ActividadesCom[[#This Row],[VALOR NIVEL 2]],ActividadesCom[[#This Row],[VALOR NIVEL 1]]),0),"")</f>
        <v>3</v>
      </c>
      <c r="G4114" s="96" t="str">
        <f>IF(ActividadesCom[[#This Row],[PROMEDIO]]="","",IF(ActividadesCom[[#This Row],[PROMEDIO]]&gt;=4,"EXCELENTE",IF(ActividadesCom[[#This Row],[PROMEDIO]]&gt;=3,"NOTABLE",IF(ActividadesCom[[#This Row],[PROMEDIO]]&gt;=2,"BUENO",IF(ActividadesCom[[#This Row],[PROMEDIO]]=1,"SUFICIENTE","")))))</f>
        <v>NOTABLE</v>
      </c>
      <c r="H4114" s="99">
        <f>MAX(ActividadesCom[[#This Row],[PERÍODO 1]],ActividadesCom[[#This Row],[PERÍODO 2]],ActividadesCom[[#This Row],[PERÍODO 3]],ActividadesCom[[#This Row],[PERÍODO 4]],ActividadesCom[[#This Row],[PERÍODO 5]])</f>
        <v>20241</v>
      </c>
      <c r="I4114" s="6" t="s">
        <v>3518</v>
      </c>
      <c r="J4114" s="99">
        <v>20233</v>
      </c>
      <c r="K4114" s="5" t="s">
        <v>4008</v>
      </c>
      <c r="L4114" s="99">
        <f>IF(ActividadesCom[[#This Row],[NIVEL 1]]&lt;&gt;0,VLOOKUP(ActividadesCom[[#This Row],[NIVEL 1]],Catálogo!A:B,2,FALSE),"")</f>
        <v>3</v>
      </c>
      <c r="M4114" s="99">
        <v>1</v>
      </c>
      <c r="N4114" s="6" t="s">
        <v>6340</v>
      </c>
      <c r="O4114" s="99">
        <v>20241</v>
      </c>
      <c r="P4114" s="5" t="s">
        <v>4007</v>
      </c>
      <c r="Q4114" s="99">
        <f>IF(ActividadesCom[[#This Row],[NIVEL 2]]&lt;&gt;0,VLOOKUP(ActividadesCom[[#This Row],[NIVEL 2]],Catálogo!A:B,2,FALSE),"")</f>
        <v>4</v>
      </c>
      <c r="R4114" s="99">
        <v>2</v>
      </c>
      <c r="S4114" s="6" t="s">
        <v>6348</v>
      </c>
      <c r="T4114" s="99">
        <v>20241</v>
      </c>
      <c r="U4114" s="5" t="s">
        <v>4008</v>
      </c>
      <c r="V4114" s="99">
        <f>IF(ActividadesCom[[#This Row],[NIVEL 3]]&lt;&gt;0,VLOOKUP(ActividadesCom[[#This Row],[NIVEL 3]],Catálogo!A:B,2,FALSE),"")</f>
        <v>3</v>
      </c>
      <c r="W4114" s="99">
        <v>1</v>
      </c>
      <c r="X4114" s="98"/>
      <c r="Y4114" s="99"/>
      <c r="Z4114" s="99"/>
      <c r="AA4114" s="99" t="str">
        <f>IF(ActividadesCom[[#This Row],[NIVEL 4]]&lt;&gt;0,VLOOKUP(ActividadesCom[[#This Row],[NIVEL 4]],Catálogo!A:B,2,FALSE),"")</f>
        <v/>
      </c>
      <c r="AB4114" s="99"/>
      <c r="AC4114" s="98"/>
      <c r="AD4114" s="99"/>
      <c r="AE4114" s="99"/>
      <c r="AF4114" s="99" t="str">
        <f>IF(ActividadesCom[[#This Row],[NIVEL 5]]&lt;&gt;0,VLOOKUP(ActividadesCom[[#This Row],[NIVEL 5]],Catálogo!A:B,2,FALSE),"")</f>
        <v/>
      </c>
      <c r="AG4114" s="99"/>
    </row>
    <row r="4115" spans="1:33" ht="30" customHeight="1" x14ac:dyDescent="0.25">
      <c r="A4115" s="5">
        <v>23470104</v>
      </c>
      <c r="B4115" s="6" t="str">
        <f>VLOOKUP(ActividadesCom[[#This Row],[NO. DE CONTROL]],'LISTADO ESTUDIANTES'!A:C,2,FALSE)</f>
        <v>ARAUJO MENDOZA MIKHAIL PATRICIO</v>
      </c>
      <c r="C4115" s="6" t="str">
        <f>VLOOKUP(ActividadesCom[[#This Row],[NO. DE CONTROL]],'LISTADO ESTUDIANTES'!A:C,3,FALSE)</f>
        <v>INGENIERIA CIVIL</v>
      </c>
      <c r="D4115" s="99" t="str">
        <f>VLOOKUP(ActividadesCom[[#This Row],[NO. DE CONTROL]],'LISTADO ESTUDIANTES'!A:D,4,FALSE)</f>
        <v>ACTIVO(A)</v>
      </c>
      <c r="E4115" s="96">
        <f>SUM(ActividadesCom[[#This Row],[CRÉD. 1]],ActividadesCom[[#This Row],[CRÉD. 2]],ActividadesCom[[#This Row],[CRÉD. 3]],ActividadesCom[[#This Row],[CRÉD. 4]],ActividadesCom[[#This Row],[CRÉD. 5]])</f>
        <v>0</v>
      </c>
      <c r="F4115" s="99" t="str">
        <f>IF(ActividadesCom[[#This Row],[ÚLTIMO SEMESTRE CON CRÉDITOS]]&gt;0,ROUND(AVERAGE(ActividadesCom[[#This Row],[VALOR NIVEL 5]],ActividadesCom[[#This Row],[VALOR NIVEL 4]],ActividadesCom[[#This Row],[VALOR NIVEL 3]],ActividadesCom[[#This Row],[VALOR NIVEL 2]],ActividadesCom[[#This Row],[VALOR NIVEL 1]]),0),"")</f>
        <v/>
      </c>
      <c r="G4115" s="96" t="str">
        <f>IF(ActividadesCom[[#This Row],[PROMEDIO]]="","",IF(ActividadesCom[[#This Row],[PROMEDIO]]&gt;=4,"EXCELENTE",IF(ActividadesCom[[#This Row],[PROMEDIO]]&gt;=3,"NOTABLE",IF(ActividadesCom[[#This Row],[PROMEDIO]]&gt;=2,"BUENO",IF(ActividadesCom[[#This Row],[PROMEDIO]]=1,"SUFICIENTE","")))))</f>
        <v/>
      </c>
      <c r="H4115" s="99">
        <f>MAX(ActividadesCom[[#This Row],[PERÍODO 1]],ActividadesCom[[#This Row],[PERÍODO 2]],ActividadesCom[[#This Row],[PERÍODO 3]],ActividadesCom[[#This Row],[PERÍODO 4]],ActividadesCom[[#This Row],[PERÍODO 5]])</f>
        <v>0</v>
      </c>
      <c r="I4115" s="6"/>
      <c r="J4115" s="99"/>
      <c r="K4115" s="5"/>
      <c r="L4115" s="99" t="str">
        <f>IF(ActividadesCom[[#This Row],[NIVEL 1]]&lt;&gt;0,VLOOKUP(ActividadesCom[[#This Row],[NIVEL 1]],Catálogo!A:B,2,FALSE),"")</f>
        <v/>
      </c>
      <c r="M4115" s="99"/>
      <c r="N4115" s="98"/>
      <c r="O4115" s="99"/>
      <c r="P4115" s="99"/>
      <c r="Q4115" s="99" t="str">
        <f>IF(ActividadesCom[[#This Row],[NIVEL 2]]&lt;&gt;0,VLOOKUP(ActividadesCom[[#This Row],[NIVEL 2]],Catálogo!A:B,2,FALSE),"")</f>
        <v/>
      </c>
      <c r="R4115" s="99"/>
      <c r="S4115" s="98"/>
      <c r="T4115" s="99"/>
      <c r="U4115" s="99"/>
      <c r="V4115" s="99" t="str">
        <f>IF(ActividadesCom[[#This Row],[NIVEL 3]]&lt;&gt;0,VLOOKUP(ActividadesCom[[#This Row],[NIVEL 3]],Catálogo!A:B,2,FALSE),"")</f>
        <v/>
      </c>
      <c r="W4115" s="99"/>
      <c r="X4115" s="98"/>
      <c r="Y4115" s="99"/>
      <c r="Z4115" s="99"/>
      <c r="AA4115" s="99" t="str">
        <f>IF(ActividadesCom[[#This Row],[NIVEL 4]]&lt;&gt;0,VLOOKUP(ActividadesCom[[#This Row],[NIVEL 4]],Catálogo!A:B,2,FALSE),"")</f>
        <v/>
      </c>
      <c r="AB4115" s="99"/>
      <c r="AC4115" s="98"/>
      <c r="AD4115" s="99"/>
      <c r="AE4115" s="99"/>
      <c r="AF4115" s="99" t="str">
        <f>IF(ActividadesCom[[#This Row],[NIVEL 5]]&lt;&gt;0,VLOOKUP(ActividadesCom[[#This Row],[NIVEL 5]],Catálogo!A:B,2,FALSE),"")</f>
        <v/>
      </c>
      <c r="AG4115" s="99"/>
    </row>
    <row r="4116" spans="1:33" ht="30" hidden="1" customHeight="1" x14ac:dyDescent="0.25">
      <c r="A4116" s="5">
        <v>23470105</v>
      </c>
      <c r="B4116" s="6" t="str">
        <f>VLOOKUP(ActividadesCom[[#This Row],[NO. DE CONTROL]],'LISTADO ESTUDIANTES'!A:C,2,FALSE)</f>
        <v>CAB LOPEZ JAVIER ALEJANDRO</v>
      </c>
      <c r="C4116" s="6" t="str">
        <f>VLOOKUP(ActividadesCom[[#This Row],[NO. DE CONTROL]],'LISTADO ESTUDIANTES'!A:C,3,FALSE)</f>
        <v>INGENIERIA CIVIL</v>
      </c>
      <c r="D4116" s="99" t="str">
        <f>VLOOKUP(ActividadesCom[[#This Row],[NO. DE CONTROL]],'LISTADO ESTUDIANTES'!A:D,4,FALSE)</f>
        <v>EGRESADO(A)</v>
      </c>
      <c r="E4116" s="96">
        <f>SUM(ActividadesCom[[#This Row],[CRÉD. 1]],ActividadesCom[[#This Row],[CRÉD. 2]],ActividadesCom[[#This Row],[CRÉD. 3]],ActividadesCom[[#This Row],[CRÉD. 4]],ActividadesCom[[#This Row],[CRÉD. 5]])</f>
        <v>0</v>
      </c>
      <c r="F4116" s="99" t="str">
        <f>IF(ActividadesCom[[#This Row],[ÚLTIMO SEMESTRE CON CRÉDITOS]]&gt;0,ROUND(AVERAGE(ActividadesCom[[#This Row],[VALOR NIVEL 5]],ActividadesCom[[#This Row],[VALOR NIVEL 4]],ActividadesCom[[#This Row],[VALOR NIVEL 3]],ActividadesCom[[#This Row],[VALOR NIVEL 2]],ActividadesCom[[#This Row],[VALOR NIVEL 1]]),0),"")</f>
        <v/>
      </c>
      <c r="G4116" s="96" t="str">
        <f>IF(ActividadesCom[[#This Row],[PROMEDIO]]="","",IF(ActividadesCom[[#This Row],[PROMEDIO]]&gt;=4,"EXCELENTE",IF(ActividadesCom[[#This Row],[PROMEDIO]]&gt;=3,"NOTABLE",IF(ActividadesCom[[#This Row],[PROMEDIO]]&gt;=2,"BUENO",IF(ActividadesCom[[#This Row],[PROMEDIO]]=1,"SUFICIENTE","")))))</f>
        <v/>
      </c>
      <c r="H4116" s="99">
        <f>MAX(ActividadesCom[[#This Row],[PERÍODO 1]],ActividadesCom[[#This Row],[PERÍODO 2]],ActividadesCom[[#This Row],[PERÍODO 3]],ActividadesCom[[#This Row],[PERÍODO 4]],ActividadesCom[[#This Row],[PERÍODO 5]])</f>
        <v>0</v>
      </c>
      <c r="I4116" s="6"/>
      <c r="J4116" s="99"/>
      <c r="K4116" s="5"/>
      <c r="L4116" s="99" t="str">
        <f>IF(ActividadesCom[[#This Row],[NIVEL 1]]&lt;&gt;0,VLOOKUP(ActividadesCom[[#This Row],[NIVEL 1]],Catálogo!A:B,2,FALSE),"")</f>
        <v/>
      </c>
      <c r="M4116" s="99"/>
      <c r="N4116" s="98"/>
      <c r="O4116" s="99"/>
      <c r="P4116" s="99"/>
      <c r="Q4116" s="99" t="str">
        <f>IF(ActividadesCom[[#This Row],[NIVEL 2]]&lt;&gt;0,VLOOKUP(ActividadesCom[[#This Row],[NIVEL 2]],Catálogo!A:B,2,FALSE),"")</f>
        <v/>
      </c>
      <c r="R4116" s="99"/>
      <c r="S4116" s="98"/>
      <c r="T4116" s="99"/>
      <c r="U4116" s="99"/>
      <c r="V4116" s="99" t="str">
        <f>IF(ActividadesCom[[#This Row],[NIVEL 3]]&lt;&gt;0,VLOOKUP(ActividadesCom[[#This Row],[NIVEL 3]],Catálogo!A:B,2,FALSE),"")</f>
        <v/>
      </c>
      <c r="W4116" s="99"/>
      <c r="X4116" s="98"/>
      <c r="Y4116" s="99"/>
      <c r="Z4116" s="99"/>
      <c r="AA4116" s="99" t="str">
        <f>IF(ActividadesCom[[#This Row],[NIVEL 4]]&lt;&gt;0,VLOOKUP(ActividadesCom[[#This Row],[NIVEL 4]],Catálogo!A:B,2,FALSE),"")</f>
        <v/>
      </c>
      <c r="AB4116" s="99"/>
      <c r="AC4116" s="98"/>
      <c r="AD4116" s="99"/>
      <c r="AE4116" s="99"/>
      <c r="AF4116" s="99" t="str">
        <f>IF(ActividadesCom[[#This Row],[NIVEL 5]]&lt;&gt;0,VLOOKUP(ActividadesCom[[#This Row],[NIVEL 5]],Catálogo!A:B,2,FALSE),"")</f>
        <v/>
      </c>
      <c r="AG4116" s="99"/>
    </row>
    <row r="4117" spans="1:33" ht="30" customHeight="1" x14ac:dyDescent="0.25">
      <c r="A4117" s="5">
        <v>23470106</v>
      </c>
      <c r="B4117" s="6" t="str">
        <f>VLOOKUP(ActividadesCom[[#This Row],[NO. DE CONTROL]],'LISTADO ESTUDIANTES'!A:C,2,FALSE)</f>
        <v>ROSADO SARABIA MIA ALEXANDRA</v>
      </c>
      <c r="C4117" s="6" t="str">
        <f>VLOOKUP(ActividadesCom[[#This Row],[NO. DE CONTROL]],'LISTADO ESTUDIANTES'!A:C,3,FALSE)</f>
        <v>INGENIERIA CIVIL</v>
      </c>
      <c r="D4117" s="99" t="str">
        <f>VLOOKUP(ActividadesCom[[#This Row],[NO. DE CONTROL]],'LISTADO ESTUDIANTES'!A:D,4,FALSE)</f>
        <v>ACTIVO(A)</v>
      </c>
      <c r="E4117" s="96">
        <f>SUM(ActividadesCom[[#This Row],[CRÉD. 1]],ActividadesCom[[#This Row],[CRÉD. 2]],ActividadesCom[[#This Row],[CRÉD. 3]],ActividadesCom[[#This Row],[CRÉD. 4]],ActividadesCom[[#This Row],[CRÉD. 5]])</f>
        <v>5</v>
      </c>
      <c r="F4117" s="99">
        <f>IF(ActividadesCom[[#This Row],[ÚLTIMO SEMESTRE CON CRÉDITOS]]&gt;0,ROUND(AVERAGE(ActividadesCom[[#This Row],[VALOR NIVEL 5]],ActividadesCom[[#This Row],[VALOR NIVEL 4]],ActividadesCom[[#This Row],[VALOR NIVEL 3]],ActividadesCom[[#This Row],[VALOR NIVEL 2]],ActividadesCom[[#This Row],[VALOR NIVEL 1]]),0),"")</f>
        <v>3</v>
      </c>
      <c r="G4117" s="96" t="str">
        <f>IF(ActividadesCom[[#This Row],[PROMEDIO]]="","",IF(ActividadesCom[[#This Row],[PROMEDIO]]&gt;=4,"EXCELENTE",IF(ActividadesCom[[#This Row],[PROMEDIO]]&gt;=3,"NOTABLE",IF(ActividadesCom[[#This Row],[PROMEDIO]]&gt;=2,"BUENO",IF(ActividadesCom[[#This Row],[PROMEDIO]]=1,"SUFICIENTE","")))))</f>
        <v>NOTABLE</v>
      </c>
      <c r="H4117" s="99">
        <f>MAX(ActividadesCom[[#This Row],[PERÍODO 1]],ActividadesCom[[#This Row],[PERÍODO 2]],ActividadesCom[[#This Row],[PERÍODO 3]],ActividadesCom[[#This Row],[PERÍODO 4]],ActividadesCom[[#This Row],[PERÍODO 5]])</f>
        <v>20243</v>
      </c>
      <c r="I4117" s="6" t="s">
        <v>133</v>
      </c>
      <c r="J4117" s="99">
        <v>20233</v>
      </c>
      <c r="K4117" s="5" t="s">
        <v>4008</v>
      </c>
      <c r="L4117" s="99">
        <f>IF(ActividadesCom[[#This Row],[NIVEL 1]]&lt;&gt;0,VLOOKUP(ActividadesCom[[#This Row],[NIVEL 1]],Catálogo!A:B,2,FALSE),"")</f>
        <v>3</v>
      </c>
      <c r="M4117" s="99">
        <v>1</v>
      </c>
      <c r="N4117" s="6" t="s">
        <v>6340</v>
      </c>
      <c r="O4117" s="99">
        <v>20241</v>
      </c>
      <c r="P4117" s="5" t="s">
        <v>4007</v>
      </c>
      <c r="Q4117" s="99">
        <f>IF(ActividadesCom[[#This Row],[NIVEL 2]]&lt;&gt;0,VLOOKUP(ActividadesCom[[#This Row],[NIVEL 2]],Catálogo!A:B,2,FALSE),"")</f>
        <v>4</v>
      </c>
      <c r="R4117" s="99">
        <v>2</v>
      </c>
      <c r="S4117" s="6" t="s">
        <v>452</v>
      </c>
      <c r="T4117" s="99">
        <v>20243</v>
      </c>
      <c r="U4117" s="5" t="s">
        <v>4008</v>
      </c>
      <c r="V4117" s="99">
        <f>IF(ActividadesCom[[#This Row],[NIVEL 3]]&lt;&gt;0,VLOOKUP(ActividadesCom[[#This Row],[NIVEL 3]],Catálogo!A:B,2,FALSE),"")</f>
        <v>3</v>
      </c>
      <c r="W4117" s="99">
        <v>1</v>
      </c>
      <c r="X4117" s="6" t="s">
        <v>31</v>
      </c>
      <c r="Y4117" s="99">
        <v>20243</v>
      </c>
      <c r="Z4117" s="5" t="s">
        <v>4009</v>
      </c>
      <c r="AA4117" s="99">
        <f>IF(ActividadesCom[[#This Row],[NIVEL 4]]&lt;&gt;0,VLOOKUP(ActividadesCom[[#This Row],[NIVEL 4]],Catálogo!A:B,2,FALSE),"")</f>
        <v>2</v>
      </c>
      <c r="AB4117" s="99">
        <v>1</v>
      </c>
      <c r="AC4117" s="98"/>
      <c r="AD4117" s="99"/>
      <c r="AE4117" s="99"/>
      <c r="AF4117" s="99" t="str">
        <f>IF(ActividadesCom[[#This Row],[NIVEL 5]]&lt;&gt;0,VLOOKUP(ActividadesCom[[#This Row],[NIVEL 5]],Catálogo!A:B,2,FALSE),"")</f>
        <v/>
      </c>
      <c r="AG4117" s="99"/>
    </row>
    <row r="4118" spans="1:33" ht="30" customHeight="1" x14ac:dyDescent="0.25">
      <c r="A4118" s="5">
        <v>23470107</v>
      </c>
      <c r="B4118" s="6" t="str">
        <f>VLOOKUP(ActividadesCom[[#This Row],[NO. DE CONTROL]],'LISTADO ESTUDIANTES'!A:C,2,FALSE)</f>
        <v>PAAT CRUZ MANUEL ALEXANDER</v>
      </c>
      <c r="C4118" s="6" t="str">
        <f>VLOOKUP(ActividadesCom[[#This Row],[NO. DE CONTROL]],'LISTADO ESTUDIANTES'!A:C,3,FALSE)</f>
        <v>INGENIERIA CIVIL</v>
      </c>
      <c r="D4118" s="99" t="str">
        <f>VLOOKUP(ActividadesCom[[#This Row],[NO. DE CONTROL]],'LISTADO ESTUDIANTES'!A:D,4,FALSE)</f>
        <v>ACTIVO(A)</v>
      </c>
      <c r="E4118" s="96">
        <f>SUM(ActividadesCom[[#This Row],[CRÉD. 1]],ActividadesCom[[#This Row],[CRÉD. 2]],ActividadesCom[[#This Row],[CRÉD. 3]],ActividadesCom[[#This Row],[CRÉD. 4]],ActividadesCom[[#This Row],[CRÉD. 5]])</f>
        <v>4</v>
      </c>
      <c r="F4118" s="99">
        <f>IF(ActividadesCom[[#This Row],[ÚLTIMO SEMESTRE CON CRÉDITOS]]&gt;0,ROUND(AVERAGE(ActividadesCom[[#This Row],[VALOR NIVEL 5]],ActividadesCom[[#This Row],[VALOR NIVEL 4]],ActividadesCom[[#This Row],[VALOR NIVEL 3]],ActividadesCom[[#This Row],[VALOR NIVEL 2]],ActividadesCom[[#This Row],[VALOR NIVEL 1]]),0),"")</f>
        <v>3</v>
      </c>
      <c r="G4118" s="96" t="str">
        <f>IF(ActividadesCom[[#This Row],[PROMEDIO]]="","",IF(ActividadesCom[[#This Row],[PROMEDIO]]&gt;=4,"EXCELENTE",IF(ActividadesCom[[#This Row],[PROMEDIO]]&gt;=3,"NOTABLE",IF(ActividadesCom[[#This Row],[PROMEDIO]]&gt;=2,"BUENO",IF(ActividadesCom[[#This Row],[PROMEDIO]]=1,"SUFICIENTE","")))))</f>
        <v>NOTABLE</v>
      </c>
      <c r="H4118" s="99">
        <f>MAX(ActividadesCom[[#This Row],[PERÍODO 1]],ActividadesCom[[#This Row],[PERÍODO 2]],ActividadesCom[[#This Row],[PERÍODO 3]],ActividadesCom[[#This Row],[PERÍODO 4]],ActividadesCom[[#This Row],[PERÍODO 5]])</f>
        <v>20253</v>
      </c>
      <c r="I4118" s="6" t="s">
        <v>6340</v>
      </c>
      <c r="J4118" s="99">
        <v>20241</v>
      </c>
      <c r="K4118" s="5" t="s">
        <v>4007</v>
      </c>
      <c r="L4118" s="99">
        <f>IF(ActividadesCom[[#This Row],[NIVEL 1]]&lt;&gt;0,VLOOKUP(ActividadesCom[[#This Row],[NIVEL 1]],Catálogo!A:B,2,FALSE),"")</f>
        <v>4</v>
      </c>
      <c r="M4118" s="99">
        <v>2</v>
      </c>
      <c r="N4118" s="6" t="s">
        <v>4278</v>
      </c>
      <c r="O4118" s="99">
        <v>20251</v>
      </c>
      <c r="P4118" s="5" t="s">
        <v>4008</v>
      </c>
      <c r="Q4118" s="99">
        <f>IF(ActividadesCom[[#This Row],[NIVEL 2]]&lt;&gt;0,VLOOKUP(ActividadesCom[[#This Row],[NIVEL 2]],Catálogo!A:B,2,FALSE),"")</f>
        <v>3</v>
      </c>
      <c r="R4118" s="99">
        <v>1</v>
      </c>
      <c r="S4118" s="6" t="s">
        <v>47</v>
      </c>
      <c r="T4118" s="99">
        <v>20253</v>
      </c>
      <c r="U4118" s="5" t="s">
        <v>4008</v>
      </c>
      <c r="V4118" s="99">
        <f>IF(ActividadesCom[[#This Row],[NIVEL 3]]&lt;&gt;0,VLOOKUP(ActividadesCom[[#This Row],[NIVEL 3]],Catálogo!A:B,2,FALSE),"")</f>
        <v>3</v>
      </c>
      <c r="W4118" s="99">
        <v>1</v>
      </c>
      <c r="X4118" s="98"/>
      <c r="Y4118" s="99"/>
      <c r="Z4118" s="99"/>
      <c r="AA4118" s="99" t="str">
        <f>IF(ActividadesCom[[#This Row],[NIVEL 4]]&lt;&gt;0,VLOOKUP(ActividadesCom[[#This Row],[NIVEL 4]],Catálogo!A:B,2,FALSE),"")</f>
        <v/>
      </c>
      <c r="AB4118" s="99"/>
      <c r="AC4118" s="98"/>
      <c r="AD4118" s="99"/>
      <c r="AE4118" s="99"/>
      <c r="AF4118" s="99" t="str">
        <f>IF(ActividadesCom[[#This Row],[NIVEL 5]]&lt;&gt;0,VLOOKUP(ActividadesCom[[#This Row],[NIVEL 5]],Catálogo!A:B,2,FALSE),"")</f>
        <v/>
      </c>
      <c r="AG4118" s="99"/>
    </row>
    <row r="4119" spans="1:33" ht="30" customHeight="1" x14ac:dyDescent="0.25">
      <c r="A4119" s="5">
        <v>23470108</v>
      </c>
      <c r="B4119" s="6" t="str">
        <f>VLOOKUP(ActividadesCom[[#This Row],[NO. DE CONTROL]],'LISTADO ESTUDIANTES'!A:C,2,FALSE)</f>
        <v>PEREZ DENEGRI CHRISTIAN EDUARDO</v>
      </c>
      <c r="C4119" s="6" t="str">
        <f>VLOOKUP(ActividadesCom[[#This Row],[NO. DE CONTROL]],'LISTADO ESTUDIANTES'!A:C,3,FALSE)</f>
        <v>INGENIERIA CIVIL</v>
      </c>
      <c r="D4119" s="99" t="str">
        <f>VLOOKUP(ActividadesCom[[#This Row],[NO. DE CONTROL]],'LISTADO ESTUDIANTES'!A:D,4,FALSE)</f>
        <v>ACTIVO(A)</v>
      </c>
      <c r="E4119" s="96">
        <f>SUM(ActividadesCom[[#This Row],[CRÉD. 1]],ActividadesCom[[#This Row],[CRÉD. 2]],ActividadesCom[[#This Row],[CRÉD. 3]],ActividadesCom[[#This Row],[CRÉD. 4]],ActividadesCom[[#This Row],[CRÉD. 5]])</f>
        <v>3</v>
      </c>
      <c r="F4119" s="99">
        <f>IF(ActividadesCom[[#This Row],[ÚLTIMO SEMESTRE CON CRÉDITOS]]&gt;0,ROUND(AVERAGE(ActividadesCom[[#This Row],[VALOR NIVEL 5]],ActividadesCom[[#This Row],[VALOR NIVEL 4]],ActividadesCom[[#This Row],[VALOR NIVEL 3]],ActividadesCom[[#This Row],[VALOR NIVEL 2]],ActividadesCom[[#This Row],[VALOR NIVEL 1]]),0),"")</f>
        <v>4</v>
      </c>
      <c r="G4119" s="96" t="str">
        <f>IF(ActividadesCom[[#This Row],[PROMEDIO]]="","",IF(ActividadesCom[[#This Row],[PROMEDIO]]&gt;=4,"EXCELENTE",IF(ActividadesCom[[#This Row],[PROMEDIO]]&gt;=3,"NOTABLE",IF(ActividadesCom[[#This Row],[PROMEDIO]]&gt;=2,"BUENO",IF(ActividadesCom[[#This Row],[PROMEDIO]]=1,"SUFICIENTE","")))))</f>
        <v>EXCELENTE</v>
      </c>
      <c r="H4119" s="99">
        <f>MAX(ActividadesCom[[#This Row],[PERÍODO 1]],ActividadesCom[[#This Row],[PERÍODO 2]],ActividadesCom[[#This Row],[PERÍODO 3]],ActividadesCom[[#This Row],[PERÍODO 4]],ActividadesCom[[#This Row],[PERÍODO 5]])</f>
        <v>20241</v>
      </c>
      <c r="I4119" s="6" t="s">
        <v>3518</v>
      </c>
      <c r="J4119" s="99">
        <v>20233</v>
      </c>
      <c r="K4119" s="5" t="s">
        <v>4008</v>
      </c>
      <c r="L4119" s="99">
        <f>IF(ActividadesCom[[#This Row],[NIVEL 1]]&lt;&gt;0,VLOOKUP(ActividadesCom[[#This Row],[NIVEL 1]],Catálogo!A:B,2,FALSE),"")</f>
        <v>3</v>
      </c>
      <c r="M4119" s="99">
        <v>1</v>
      </c>
      <c r="N4119" s="6" t="s">
        <v>6340</v>
      </c>
      <c r="O4119" s="99">
        <v>20241</v>
      </c>
      <c r="P4119" s="5" t="s">
        <v>4007</v>
      </c>
      <c r="Q4119" s="99">
        <f>IF(ActividadesCom[[#This Row],[NIVEL 2]]&lt;&gt;0,VLOOKUP(ActividadesCom[[#This Row],[NIVEL 2]],Catálogo!A:B,2,FALSE),"")</f>
        <v>4</v>
      </c>
      <c r="R4119" s="99">
        <v>2</v>
      </c>
      <c r="S4119" s="98"/>
      <c r="T4119" s="99"/>
      <c r="U4119" s="99"/>
      <c r="V4119" s="99" t="str">
        <f>IF(ActividadesCom[[#This Row],[NIVEL 3]]&lt;&gt;0,VLOOKUP(ActividadesCom[[#This Row],[NIVEL 3]],Catálogo!A:B,2,FALSE),"")</f>
        <v/>
      </c>
      <c r="W4119" s="99"/>
      <c r="X4119" s="98"/>
      <c r="Y4119" s="99"/>
      <c r="Z4119" s="99"/>
      <c r="AA4119" s="99" t="str">
        <f>IF(ActividadesCom[[#This Row],[NIVEL 4]]&lt;&gt;0,VLOOKUP(ActividadesCom[[#This Row],[NIVEL 4]],Catálogo!A:B,2,FALSE),"")</f>
        <v/>
      </c>
      <c r="AB4119" s="99"/>
      <c r="AC4119" s="98"/>
      <c r="AD4119" s="99"/>
      <c r="AE4119" s="99"/>
      <c r="AF4119" s="99" t="str">
        <f>IF(ActividadesCom[[#This Row],[NIVEL 5]]&lt;&gt;0,VLOOKUP(ActividadesCom[[#This Row],[NIVEL 5]],Catálogo!A:B,2,FALSE),"")</f>
        <v/>
      </c>
      <c r="AG4119" s="99"/>
    </row>
    <row r="4120" spans="1:33" ht="30" customHeight="1" x14ac:dyDescent="0.25">
      <c r="A4120" s="5">
        <v>23470109</v>
      </c>
      <c r="B4120" s="6" t="str">
        <f>VLOOKUP(ActividadesCom[[#This Row],[NO. DE CONTROL]],'LISTADO ESTUDIANTES'!A:C,2,FALSE)</f>
        <v>PACHECO PACHECO IDALI IRACEMA</v>
      </c>
      <c r="C4120" s="6" t="str">
        <f>VLOOKUP(ActividadesCom[[#This Row],[NO. DE CONTROL]],'LISTADO ESTUDIANTES'!A:C,3,FALSE)</f>
        <v>INGENIERIA CIVIL</v>
      </c>
      <c r="D4120" s="99" t="str">
        <f>VLOOKUP(ActividadesCom[[#This Row],[NO. DE CONTROL]],'LISTADO ESTUDIANTES'!A:D,4,FALSE)</f>
        <v>ACTIVO(A)</v>
      </c>
      <c r="E4120" s="96">
        <f>SUM(ActividadesCom[[#This Row],[CRÉD. 1]],ActividadesCom[[#This Row],[CRÉD. 2]],ActividadesCom[[#This Row],[CRÉD. 3]],ActividadesCom[[#This Row],[CRÉD. 4]],ActividadesCom[[#This Row],[CRÉD. 5]])</f>
        <v>4</v>
      </c>
      <c r="F4120" s="99">
        <f>IF(ActividadesCom[[#This Row],[ÚLTIMO SEMESTRE CON CRÉDITOS]]&gt;0,ROUND(AVERAGE(ActividadesCom[[#This Row],[VALOR NIVEL 5]],ActividadesCom[[#This Row],[VALOR NIVEL 4]],ActividadesCom[[#This Row],[VALOR NIVEL 3]],ActividadesCom[[#This Row],[VALOR NIVEL 2]],ActividadesCom[[#This Row],[VALOR NIVEL 1]]),0),"")</f>
        <v>2</v>
      </c>
      <c r="G4120" s="96" t="str">
        <f>IF(ActividadesCom[[#This Row],[PROMEDIO]]="","",IF(ActividadesCom[[#This Row],[PROMEDIO]]&gt;=4,"EXCELENTE",IF(ActividadesCom[[#This Row],[PROMEDIO]]&gt;=3,"NOTABLE",IF(ActividadesCom[[#This Row],[PROMEDIO]]&gt;=2,"BUENO",IF(ActividadesCom[[#This Row],[PROMEDIO]]=1,"SUFICIENTE","")))))</f>
        <v>BUENO</v>
      </c>
      <c r="H4120" s="99">
        <f>MAX(ActividadesCom[[#This Row],[PERÍODO 1]],ActividadesCom[[#This Row],[PERÍODO 2]],ActividadesCom[[#This Row],[PERÍODO 3]],ActividadesCom[[#This Row],[PERÍODO 4]],ActividadesCom[[#This Row],[PERÍODO 5]])</f>
        <v>20241</v>
      </c>
      <c r="I4120" s="6" t="s">
        <v>31</v>
      </c>
      <c r="J4120" s="99">
        <v>20233</v>
      </c>
      <c r="K4120" s="5" t="s">
        <v>4021</v>
      </c>
      <c r="L4120" s="99">
        <f>IF(ActividadesCom[[#This Row],[NIVEL 1]]&lt;&gt;0,VLOOKUP(ActividadesCom[[#This Row],[NIVEL 1]],Catálogo!A:B,2,FALSE),"")</f>
        <v>2</v>
      </c>
      <c r="M4120" s="99">
        <v>1</v>
      </c>
      <c r="N4120" s="6" t="s">
        <v>6340</v>
      </c>
      <c r="O4120" s="99">
        <v>20241</v>
      </c>
      <c r="P4120" s="5" t="s">
        <v>4007</v>
      </c>
      <c r="Q4120" s="99">
        <f>IF(ActividadesCom[[#This Row],[NIVEL 2]]&lt;&gt;0,VLOOKUP(ActividadesCom[[#This Row],[NIVEL 2]],Catálogo!A:B,2,FALSE),"")</f>
        <v>4</v>
      </c>
      <c r="R4120" s="99">
        <v>2</v>
      </c>
      <c r="S4120" s="6" t="s">
        <v>47</v>
      </c>
      <c r="T4120" s="99">
        <v>20241</v>
      </c>
      <c r="U4120" s="5" t="s">
        <v>4022</v>
      </c>
      <c r="V4120" s="99">
        <f>IF(ActividadesCom[[#This Row],[NIVEL 3]]&lt;&gt;0,VLOOKUP(ActividadesCom[[#This Row],[NIVEL 3]],Catálogo!A:B,2,FALSE),"")</f>
        <v>1</v>
      </c>
      <c r="W4120" s="99">
        <v>1</v>
      </c>
      <c r="X4120" s="98"/>
      <c r="Y4120" s="99"/>
      <c r="Z4120" s="99"/>
      <c r="AA4120" s="99" t="str">
        <f>IF(ActividadesCom[[#This Row],[NIVEL 4]]&lt;&gt;0,VLOOKUP(ActividadesCom[[#This Row],[NIVEL 4]],Catálogo!A:B,2,FALSE),"")</f>
        <v/>
      </c>
      <c r="AB4120" s="99"/>
      <c r="AC4120" s="98"/>
      <c r="AD4120" s="99"/>
      <c r="AE4120" s="99"/>
      <c r="AF4120" s="99" t="str">
        <f>IF(ActividadesCom[[#This Row],[NIVEL 5]]&lt;&gt;0,VLOOKUP(ActividadesCom[[#This Row],[NIVEL 5]],Catálogo!A:B,2,FALSE),"")</f>
        <v/>
      </c>
      <c r="AG4120" s="99"/>
    </row>
    <row r="4121" spans="1:33" ht="30" hidden="1" customHeight="1" x14ac:dyDescent="0.25">
      <c r="A4121" s="5">
        <v>23470110</v>
      </c>
      <c r="B4121" s="6" t="str">
        <f>VLOOKUP(ActividadesCom[[#This Row],[NO. DE CONTROL]],'LISTADO ESTUDIANTES'!A:C,2,FALSE)</f>
        <v>EUAN UICAB YARITZA GISELLE</v>
      </c>
      <c r="C4121" s="6" t="str">
        <f>VLOOKUP(ActividadesCom[[#This Row],[NO. DE CONTROL]],'LISTADO ESTUDIANTES'!A:C,3,FALSE)</f>
        <v>INGENIERIA CIVIL</v>
      </c>
      <c r="D4121" s="99" t="str">
        <f>VLOOKUP(ActividadesCom[[#This Row],[NO. DE CONTROL]],'LISTADO ESTUDIANTES'!A:D,4,FALSE)</f>
        <v>EGRESADO(A)</v>
      </c>
      <c r="E4121" s="96">
        <f>SUM(ActividadesCom[[#This Row],[CRÉD. 1]],ActividadesCom[[#This Row],[CRÉD. 2]],ActividadesCom[[#This Row],[CRÉD. 3]],ActividadesCom[[#This Row],[CRÉD. 4]],ActividadesCom[[#This Row],[CRÉD. 5]])</f>
        <v>0</v>
      </c>
      <c r="F4121" s="99" t="str">
        <f>IF(ActividadesCom[[#This Row],[ÚLTIMO SEMESTRE CON CRÉDITOS]]&gt;0,ROUND(AVERAGE(ActividadesCom[[#This Row],[VALOR NIVEL 5]],ActividadesCom[[#This Row],[VALOR NIVEL 4]],ActividadesCom[[#This Row],[VALOR NIVEL 3]],ActividadesCom[[#This Row],[VALOR NIVEL 2]],ActividadesCom[[#This Row],[VALOR NIVEL 1]]),0),"")</f>
        <v/>
      </c>
      <c r="G4121" s="96" t="str">
        <f>IF(ActividadesCom[[#This Row],[PROMEDIO]]="","",IF(ActividadesCom[[#This Row],[PROMEDIO]]&gt;=4,"EXCELENTE",IF(ActividadesCom[[#This Row],[PROMEDIO]]&gt;=3,"NOTABLE",IF(ActividadesCom[[#This Row],[PROMEDIO]]&gt;=2,"BUENO",IF(ActividadesCom[[#This Row],[PROMEDIO]]=1,"SUFICIENTE","")))))</f>
        <v/>
      </c>
      <c r="H4121" s="99">
        <f>MAX(ActividadesCom[[#This Row],[PERÍODO 1]],ActividadesCom[[#This Row],[PERÍODO 2]],ActividadesCom[[#This Row],[PERÍODO 3]],ActividadesCom[[#This Row],[PERÍODO 4]],ActividadesCom[[#This Row],[PERÍODO 5]])</f>
        <v>0</v>
      </c>
      <c r="I4121" s="6"/>
      <c r="J4121" s="99"/>
      <c r="K4121" s="5"/>
      <c r="L4121" s="99" t="str">
        <f>IF(ActividadesCom[[#This Row],[NIVEL 1]]&lt;&gt;0,VLOOKUP(ActividadesCom[[#This Row],[NIVEL 1]],Catálogo!A:B,2,FALSE),"")</f>
        <v/>
      </c>
      <c r="M4121" s="99"/>
      <c r="N4121" s="98"/>
      <c r="O4121" s="99"/>
      <c r="P4121" s="99"/>
      <c r="Q4121" s="99" t="str">
        <f>IF(ActividadesCom[[#This Row],[NIVEL 2]]&lt;&gt;0,VLOOKUP(ActividadesCom[[#This Row],[NIVEL 2]],Catálogo!A:B,2,FALSE),"")</f>
        <v/>
      </c>
      <c r="R4121" s="99"/>
      <c r="S4121" s="98"/>
      <c r="T4121" s="99"/>
      <c r="U4121" s="99"/>
      <c r="V4121" s="99" t="str">
        <f>IF(ActividadesCom[[#This Row],[NIVEL 3]]&lt;&gt;0,VLOOKUP(ActividadesCom[[#This Row],[NIVEL 3]],Catálogo!A:B,2,FALSE),"")</f>
        <v/>
      </c>
      <c r="W4121" s="99"/>
      <c r="X4121" s="98"/>
      <c r="Y4121" s="99"/>
      <c r="Z4121" s="99"/>
      <c r="AA4121" s="99" t="str">
        <f>IF(ActividadesCom[[#This Row],[NIVEL 4]]&lt;&gt;0,VLOOKUP(ActividadesCom[[#This Row],[NIVEL 4]],Catálogo!A:B,2,FALSE),"")</f>
        <v/>
      </c>
      <c r="AB4121" s="99"/>
      <c r="AC4121" s="98"/>
      <c r="AD4121" s="99"/>
      <c r="AE4121" s="99"/>
      <c r="AF4121" s="99" t="str">
        <f>IF(ActividadesCom[[#This Row],[NIVEL 5]]&lt;&gt;0,VLOOKUP(ActividadesCom[[#This Row],[NIVEL 5]],Catálogo!A:B,2,FALSE),"")</f>
        <v/>
      </c>
      <c r="AG4121" s="99"/>
    </row>
    <row r="4122" spans="1:33" ht="30" customHeight="1" x14ac:dyDescent="0.25">
      <c r="A4122" s="5">
        <v>23470111</v>
      </c>
      <c r="B4122" s="6" t="str">
        <f>VLOOKUP(ActividadesCom[[#This Row],[NO. DE CONTROL]],'LISTADO ESTUDIANTES'!A:C,2,FALSE)</f>
        <v>ZAPATA MONTALVO PEDRO ARMANDO</v>
      </c>
      <c r="C4122" s="6" t="str">
        <f>VLOOKUP(ActividadesCom[[#This Row],[NO. DE CONTROL]],'LISTADO ESTUDIANTES'!A:C,3,FALSE)</f>
        <v>INGENIERIA CIVIL</v>
      </c>
      <c r="D4122" s="99" t="str">
        <f>VLOOKUP(ActividadesCom[[#This Row],[NO. DE CONTROL]],'LISTADO ESTUDIANTES'!A:D,4,FALSE)</f>
        <v>ACTIVO(A)</v>
      </c>
      <c r="E4122" s="96">
        <f>SUM(ActividadesCom[[#This Row],[CRÉD. 1]],ActividadesCom[[#This Row],[CRÉD. 2]],ActividadesCom[[#This Row],[CRÉD. 3]],ActividadesCom[[#This Row],[CRÉD. 4]],ActividadesCom[[#This Row],[CRÉD. 5]])</f>
        <v>1</v>
      </c>
      <c r="F4122" s="99">
        <f>IF(ActividadesCom[[#This Row],[ÚLTIMO SEMESTRE CON CRÉDITOS]]&gt;0,ROUND(AVERAGE(ActividadesCom[[#This Row],[VALOR NIVEL 5]],ActividadesCom[[#This Row],[VALOR NIVEL 4]],ActividadesCom[[#This Row],[VALOR NIVEL 3]],ActividadesCom[[#This Row],[VALOR NIVEL 2]],ActividadesCom[[#This Row],[VALOR NIVEL 1]]),0),"")</f>
        <v>3</v>
      </c>
      <c r="G4122" s="96" t="str">
        <f>IF(ActividadesCom[[#This Row],[PROMEDIO]]="","",IF(ActividadesCom[[#This Row],[PROMEDIO]]&gt;=4,"EXCELENTE",IF(ActividadesCom[[#This Row],[PROMEDIO]]&gt;=3,"NOTABLE",IF(ActividadesCom[[#This Row],[PROMEDIO]]&gt;=2,"BUENO",IF(ActividadesCom[[#This Row],[PROMEDIO]]=1,"SUFICIENTE","")))))</f>
        <v>NOTABLE</v>
      </c>
      <c r="H4122" s="99">
        <f>MAX(ActividadesCom[[#This Row],[PERÍODO 1]],ActividadesCom[[#This Row],[PERÍODO 2]],ActividadesCom[[#This Row],[PERÍODO 3]],ActividadesCom[[#This Row],[PERÍODO 4]],ActividadesCom[[#This Row],[PERÍODO 5]])</f>
        <v>20243</v>
      </c>
      <c r="I4122" s="6" t="s">
        <v>133</v>
      </c>
      <c r="J4122" s="99">
        <v>20243</v>
      </c>
      <c r="K4122" s="5" t="s">
        <v>4008</v>
      </c>
      <c r="L4122" s="99">
        <f>IF(ActividadesCom[[#This Row],[NIVEL 1]]&lt;&gt;0,VLOOKUP(ActividadesCom[[#This Row],[NIVEL 1]],Catálogo!A:B,2,FALSE),"")</f>
        <v>3</v>
      </c>
      <c r="M4122" s="99">
        <v>1</v>
      </c>
      <c r="N4122" s="98"/>
      <c r="O4122" s="99"/>
      <c r="P4122" s="99"/>
      <c r="Q4122" s="99" t="str">
        <f>IF(ActividadesCom[[#This Row],[NIVEL 2]]&lt;&gt;0,VLOOKUP(ActividadesCom[[#This Row],[NIVEL 2]],Catálogo!A:B,2,FALSE),"")</f>
        <v/>
      </c>
      <c r="R4122" s="99"/>
      <c r="S4122" s="98"/>
      <c r="T4122" s="99"/>
      <c r="U4122" s="99"/>
      <c r="V4122" s="99" t="str">
        <f>IF(ActividadesCom[[#This Row],[NIVEL 3]]&lt;&gt;0,VLOOKUP(ActividadesCom[[#This Row],[NIVEL 3]],Catálogo!A:B,2,FALSE),"")</f>
        <v/>
      </c>
      <c r="W4122" s="99"/>
      <c r="X4122" s="98"/>
      <c r="Y4122" s="99"/>
      <c r="Z4122" s="99"/>
      <c r="AA4122" s="99" t="str">
        <f>IF(ActividadesCom[[#This Row],[NIVEL 4]]&lt;&gt;0,VLOOKUP(ActividadesCom[[#This Row],[NIVEL 4]],Catálogo!A:B,2,FALSE),"")</f>
        <v/>
      </c>
      <c r="AB4122" s="99"/>
      <c r="AC4122" s="98"/>
      <c r="AD4122" s="99"/>
      <c r="AE4122" s="99"/>
      <c r="AF4122" s="99" t="str">
        <f>IF(ActividadesCom[[#This Row],[NIVEL 5]]&lt;&gt;0,VLOOKUP(ActividadesCom[[#This Row],[NIVEL 5]],Catálogo!A:B,2,FALSE),"")</f>
        <v/>
      </c>
      <c r="AG4122" s="99"/>
    </row>
    <row r="4123" spans="1:33" ht="30" customHeight="1" x14ac:dyDescent="0.25">
      <c r="A4123" s="5">
        <v>23470112</v>
      </c>
      <c r="B4123" s="6" t="str">
        <f>VLOOKUP(ActividadesCom[[#This Row],[NO. DE CONTROL]],'LISTADO ESTUDIANTES'!A:C,2,FALSE)</f>
        <v>PANTI CHE FRANCISCO MANUEL</v>
      </c>
      <c r="C4123" s="6" t="str">
        <f>VLOOKUP(ActividadesCom[[#This Row],[NO. DE CONTROL]],'LISTADO ESTUDIANTES'!A:C,3,FALSE)</f>
        <v>INGENIERIA CIVIL</v>
      </c>
      <c r="D4123" s="99" t="str">
        <f>VLOOKUP(ActividadesCom[[#This Row],[NO. DE CONTROL]],'LISTADO ESTUDIANTES'!A:D,4,FALSE)</f>
        <v>ACTIVO(A)</v>
      </c>
      <c r="E4123" s="96">
        <f>SUM(ActividadesCom[[#This Row],[CRÉD. 1]],ActividadesCom[[#This Row],[CRÉD. 2]],ActividadesCom[[#This Row],[CRÉD. 3]],ActividadesCom[[#This Row],[CRÉD. 4]],ActividadesCom[[#This Row],[CRÉD. 5]])</f>
        <v>4</v>
      </c>
      <c r="F4123" s="99">
        <f>IF(ActividadesCom[[#This Row],[ÚLTIMO SEMESTRE CON CRÉDITOS]]&gt;0,ROUND(AVERAGE(ActividadesCom[[#This Row],[VALOR NIVEL 5]],ActividadesCom[[#This Row],[VALOR NIVEL 4]],ActividadesCom[[#This Row],[VALOR NIVEL 3]],ActividadesCom[[#This Row],[VALOR NIVEL 2]],ActividadesCom[[#This Row],[VALOR NIVEL 1]]),0),"")</f>
        <v>3</v>
      </c>
      <c r="G4123" s="96" t="str">
        <f>IF(ActividadesCom[[#This Row],[PROMEDIO]]="","",IF(ActividadesCom[[#This Row],[PROMEDIO]]&gt;=4,"EXCELENTE",IF(ActividadesCom[[#This Row],[PROMEDIO]]&gt;=3,"NOTABLE",IF(ActividadesCom[[#This Row],[PROMEDIO]]&gt;=2,"BUENO",IF(ActividadesCom[[#This Row],[PROMEDIO]]=1,"SUFICIENTE","")))))</f>
        <v>NOTABLE</v>
      </c>
      <c r="H4123" s="99">
        <f>MAX(ActividadesCom[[#This Row],[PERÍODO 1]],ActividadesCom[[#This Row],[PERÍODO 2]],ActividadesCom[[#This Row],[PERÍODO 3]],ActividadesCom[[#This Row],[PERÍODO 4]],ActividadesCom[[#This Row],[PERÍODO 5]])</f>
        <v>20241</v>
      </c>
      <c r="I4123" s="6" t="s">
        <v>316</v>
      </c>
      <c r="J4123" s="99">
        <v>20233</v>
      </c>
      <c r="K4123" s="5" t="s">
        <v>4021</v>
      </c>
      <c r="L4123" s="99">
        <f>IF(ActividadesCom[[#This Row],[NIVEL 1]]&lt;&gt;0,VLOOKUP(ActividadesCom[[#This Row],[NIVEL 1]],Catálogo!A:B,2,FALSE),"")</f>
        <v>2</v>
      </c>
      <c r="M4123" s="99">
        <v>1</v>
      </c>
      <c r="N4123" s="6" t="s">
        <v>6340</v>
      </c>
      <c r="O4123" s="99">
        <v>20241</v>
      </c>
      <c r="P4123" s="5" t="s">
        <v>4007</v>
      </c>
      <c r="Q4123" s="99">
        <f>IF(ActividadesCom[[#This Row],[NIVEL 2]]&lt;&gt;0,VLOOKUP(ActividadesCom[[#This Row],[NIVEL 2]],Catálogo!A:B,2,FALSE),"")</f>
        <v>4</v>
      </c>
      <c r="R4123" s="99">
        <v>2</v>
      </c>
      <c r="S4123" s="6" t="s">
        <v>29</v>
      </c>
      <c r="T4123" s="99">
        <v>20241</v>
      </c>
      <c r="U4123" s="5" t="s">
        <v>4021</v>
      </c>
      <c r="V4123" s="99">
        <f>IF(ActividadesCom[[#This Row],[NIVEL 3]]&lt;&gt;0,VLOOKUP(ActividadesCom[[#This Row],[NIVEL 3]],Catálogo!A:B,2,FALSE),"")</f>
        <v>2</v>
      </c>
      <c r="W4123" s="99">
        <v>1</v>
      </c>
      <c r="X4123" s="98"/>
      <c r="Y4123" s="99"/>
      <c r="Z4123" s="99"/>
      <c r="AA4123" s="99" t="str">
        <f>IF(ActividadesCom[[#This Row],[NIVEL 4]]&lt;&gt;0,VLOOKUP(ActividadesCom[[#This Row],[NIVEL 4]],Catálogo!A:B,2,FALSE),"")</f>
        <v/>
      </c>
      <c r="AB4123" s="99"/>
      <c r="AC4123" s="98"/>
      <c r="AD4123" s="99"/>
      <c r="AE4123" s="99"/>
      <c r="AF4123" s="99" t="str">
        <f>IF(ActividadesCom[[#This Row],[NIVEL 5]]&lt;&gt;0,VLOOKUP(ActividadesCom[[#This Row],[NIVEL 5]],Catálogo!A:B,2,FALSE),"")</f>
        <v/>
      </c>
      <c r="AG4123" s="99"/>
    </row>
    <row r="4124" spans="1:33" ht="30" customHeight="1" x14ac:dyDescent="0.25">
      <c r="A4124" s="5">
        <v>23470113</v>
      </c>
      <c r="B4124" s="6" t="str">
        <f>VLOOKUP(ActividadesCom[[#This Row],[NO. DE CONTROL]],'LISTADO ESTUDIANTES'!A:C,2,FALSE)</f>
        <v>KEB POOT VICTOR ALEJANDRO</v>
      </c>
      <c r="C4124" s="6" t="str">
        <f>VLOOKUP(ActividadesCom[[#This Row],[NO. DE CONTROL]],'LISTADO ESTUDIANTES'!A:C,3,FALSE)</f>
        <v>INGENIERIA CIVIL</v>
      </c>
      <c r="D4124" s="99" t="str">
        <f>VLOOKUP(ActividadesCom[[#This Row],[NO. DE CONTROL]],'LISTADO ESTUDIANTES'!A:D,4,FALSE)</f>
        <v>ACTIVO(A)</v>
      </c>
      <c r="E4124" s="96">
        <f>SUM(ActividadesCom[[#This Row],[CRÉD. 1]],ActividadesCom[[#This Row],[CRÉD. 2]],ActividadesCom[[#This Row],[CRÉD. 3]],ActividadesCom[[#This Row],[CRÉD. 4]],ActividadesCom[[#This Row],[CRÉD. 5]])</f>
        <v>3</v>
      </c>
      <c r="F4124" s="99">
        <f>IF(ActividadesCom[[#This Row],[ÚLTIMO SEMESTRE CON CRÉDITOS]]&gt;0,ROUND(AVERAGE(ActividadesCom[[#This Row],[VALOR NIVEL 5]],ActividadesCom[[#This Row],[VALOR NIVEL 4]],ActividadesCom[[#This Row],[VALOR NIVEL 3]],ActividadesCom[[#This Row],[VALOR NIVEL 2]],ActividadesCom[[#This Row],[VALOR NIVEL 1]]),0),"")</f>
        <v>3</v>
      </c>
      <c r="G4124" s="96" t="str">
        <f>IF(ActividadesCom[[#This Row],[PROMEDIO]]="","",IF(ActividadesCom[[#This Row],[PROMEDIO]]&gt;=4,"EXCELENTE",IF(ActividadesCom[[#This Row],[PROMEDIO]]&gt;=3,"NOTABLE",IF(ActividadesCom[[#This Row],[PROMEDIO]]&gt;=2,"BUENO",IF(ActividadesCom[[#This Row],[PROMEDIO]]=1,"SUFICIENTE","")))))</f>
        <v>NOTABLE</v>
      </c>
      <c r="H4124" s="99">
        <f>MAX(ActividadesCom[[#This Row],[PERÍODO 1]],ActividadesCom[[#This Row],[PERÍODO 2]],ActividadesCom[[#This Row],[PERÍODO 3]],ActividadesCom[[#This Row],[PERÍODO 4]],ActividadesCom[[#This Row],[PERÍODO 5]])</f>
        <v>20251</v>
      </c>
      <c r="I4124" s="6" t="s">
        <v>3518</v>
      </c>
      <c r="J4124" s="99">
        <v>20233</v>
      </c>
      <c r="K4124" s="5" t="s">
        <v>4008</v>
      </c>
      <c r="L4124" s="99">
        <f>IF(ActividadesCom[[#This Row],[NIVEL 1]]&lt;&gt;0,VLOOKUP(ActividadesCom[[#This Row],[NIVEL 1]],Catálogo!A:B,2,FALSE),"")</f>
        <v>3</v>
      </c>
      <c r="M4124" s="99">
        <v>1</v>
      </c>
      <c r="N4124" s="6" t="s">
        <v>6340</v>
      </c>
      <c r="O4124" s="99">
        <v>20241</v>
      </c>
      <c r="P4124" s="5" t="s">
        <v>4007</v>
      </c>
      <c r="Q4124" s="99">
        <f>IF(ActividadesCom[[#This Row],[NIVEL 2]]&lt;&gt;0,VLOOKUP(ActividadesCom[[#This Row],[NIVEL 2]],Catálogo!A:B,2,FALSE),"")</f>
        <v>4</v>
      </c>
      <c r="R4124" s="99">
        <v>1</v>
      </c>
      <c r="S4124" s="6" t="s">
        <v>3518</v>
      </c>
      <c r="T4124" s="99">
        <v>20251</v>
      </c>
      <c r="U4124" s="5" t="s">
        <v>4009</v>
      </c>
      <c r="V4124" s="99">
        <f>IF(ActividadesCom[[#This Row],[NIVEL 3]]&lt;&gt;0,VLOOKUP(ActividadesCom[[#This Row],[NIVEL 3]],Catálogo!A:B,2,FALSE),"")</f>
        <v>2</v>
      </c>
      <c r="W4124" s="99">
        <v>1</v>
      </c>
      <c r="X4124" s="98"/>
      <c r="Y4124" s="99"/>
      <c r="Z4124" s="99"/>
      <c r="AA4124" s="99" t="str">
        <f>IF(ActividadesCom[[#This Row],[NIVEL 4]]&lt;&gt;0,VLOOKUP(ActividadesCom[[#This Row],[NIVEL 4]],Catálogo!A:B,2,FALSE),"")</f>
        <v/>
      </c>
      <c r="AB4124" s="99"/>
      <c r="AC4124" s="98"/>
      <c r="AD4124" s="99"/>
      <c r="AE4124" s="99"/>
      <c r="AF4124" s="99" t="str">
        <f>IF(ActividadesCom[[#This Row],[NIVEL 5]]&lt;&gt;0,VLOOKUP(ActividadesCom[[#This Row],[NIVEL 5]],Catálogo!A:B,2,FALSE),"")</f>
        <v/>
      </c>
      <c r="AG4124" s="99"/>
    </row>
    <row r="4125" spans="1:33" ht="30" customHeight="1" x14ac:dyDescent="0.25">
      <c r="A4125" s="5">
        <v>23470114</v>
      </c>
      <c r="B4125" s="6" t="str">
        <f>VLOOKUP(ActividadesCom[[#This Row],[NO. DE CONTROL]],'LISTADO ESTUDIANTES'!A:C,2,FALSE)</f>
        <v>TUN MENDEZ JOSE ANTONIO</v>
      </c>
      <c r="C4125" s="6" t="str">
        <f>VLOOKUP(ActividadesCom[[#This Row],[NO. DE CONTROL]],'LISTADO ESTUDIANTES'!A:C,3,FALSE)</f>
        <v>INGENIERIA CIVIL</v>
      </c>
      <c r="D4125" s="99" t="str">
        <f>VLOOKUP(ActividadesCom[[#This Row],[NO. DE CONTROL]],'LISTADO ESTUDIANTES'!A:D,4,FALSE)</f>
        <v>ACTIVO(A)</v>
      </c>
      <c r="E4125" s="96">
        <f>SUM(ActividadesCom[[#This Row],[CRÉD. 1]],ActividadesCom[[#This Row],[CRÉD. 2]],ActividadesCom[[#This Row],[CRÉD. 3]],ActividadesCom[[#This Row],[CRÉD. 4]],ActividadesCom[[#This Row],[CRÉD. 5]])</f>
        <v>3</v>
      </c>
      <c r="F4125" s="99">
        <f>IF(ActividadesCom[[#This Row],[ÚLTIMO SEMESTRE CON CRÉDITOS]]&gt;0,ROUND(AVERAGE(ActividadesCom[[#This Row],[VALOR NIVEL 5]],ActividadesCom[[#This Row],[VALOR NIVEL 4]],ActividadesCom[[#This Row],[VALOR NIVEL 3]],ActividadesCom[[#This Row],[VALOR NIVEL 2]],ActividadesCom[[#This Row],[VALOR NIVEL 1]]),0),"")</f>
        <v>3</v>
      </c>
      <c r="G4125" s="96" t="str">
        <f>IF(ActividadesCom[[#This Row],[PROMEDIO]]="","",IF(ActividadesCom[[#This Row],[PROMEDIO]]&gt;=4,"EXCELENTE",IF(ActividadesCom[[#This Row],[PROMEDIO]]&gt;=3,"NOTABLE",IF(ActividadesCom[[#This Row],[PROMEDIO]]&gt;=2,"BUENO",IF(ActividadesCom[[#This Row],[PROMEDIO]]=1,"SUFICIENTE","")))))</f>
        <v>NOTABLE</v>
      </c>
      <c r="H4125" s="99">
        <f>MAX(ActividadesCom[[#This Row],[PERÍODO 1]],ActividadesCom[[#This Row],[PERÍODO 2]],ActividadesCom[[#This Row],[PERÍODO 3]],ActividadesCom[[#This Row],[PERÍODO 4]],ActividadesCom[[#This Row],[PERÍODO 5]])</f>
        <v>20243</v>
      </c>
      <c r="I4125" s="6" t="s">
        <v>31</v>
      </c>
      <c r="J4125" s="99">
        <v>20233</v>
      </c>
      <c r="K4125" s="5" t="s">
        <v>4008</v>
      </c>
      <c r="L4125" s="99">
        <f>IF(ActividadesCom[[#This Row],[NIVEL 1]]&lt;&gt;0,VLOOKUP(ActividadesCom[[#This Row],[NIVEL 1]],Catálogo!A:B,2,FALSE),"")</f>
        <v>3</v>
      </c>
      <c r="M4125" s="99">
        <v>1</v>
      </c>
      <c r="N4125" s="6" t="s">
        <v>6340</v>
      </c>
      <c r="O4125" s="99">
        <v>20241</v>
      </c>
      <c r="P4125" s="5" t="s">
        <v>4007</v>
      </c>
      <c r="Q4125" s="99">
        <f>IF(ActividadesCom[[#This Row],[NIVEL 2]]&lt;&gt;0,VLOOKUP(ActividadesCom[[#This Row],[NIVEL 2]],Catálogo!A:B,2,FALSE),"")</f>
        <v>4</v>
      </c>
      <c r="R4125" s="99">
        <v>1</v>
      </c>
      <c r="S4125" s="6" t="s">
        <v>31</v>
      </c>
      <c r="T4125" s="99">
        <v>20243</v>
      </c>
      <c r="U4125" s="5" t="s">
        <v>4009</v>
      </c>
      <c r="V4125" s="99">
        <f>IF(ActividadesCom[[#This Row],[NIVEL 3]]&lt;&gt;0,VLOOKUP(ActividadesCom[[#This Row],[NIVEL 3]],Catálogo!A:B,2,FALSE),"")</f>
        <v>2</v>
      </c>
      <c r="W4125" s="99">
        <v>1</v>
      </c>
      <c r="X4125" s="98"/>
      <c r="Y4125" s="99"/>
      <c r="Z4125" s="99"/>
      <c r="AA4125" s="99" t="str">
        <f>IF(ActividadesCom[[#This Row],[NIVEL 4]]&lt;&gt;0,VLOOKUP(ActividadesCom[[#This Row],[NIVEL 4]],Catálogo!A:B,2,FALSE),"")</f>
        <v/>
      </c>
      <c r="AB4125" s="99"/>
      <c r="AC4125" s="98"/>
      <c r="AD4125" s="99"/>
      <c r="AE4125" s="99"/>
      <c r="AF4125" s="99" t="str">
        <f>IF(ActividadesCom[[#This Row],[NIVEL 5]]&lt;&gt;0,VLOOKUP(ActividadesCom[[#This Row],[NIVEL 5]],Catálogo!A:B,2,FALSE),"")</f>
        <v/>
      </c>
      <c r="AG4125" s="99"/>
    </row>
    <row r="4126" spans="1:33" ht="30" customHeight="1" x14ac:dyDescent="0.25">
      <c r="A4126" s="5">
        <v>23470115</v>
      </c>
      <c r="B4126" s="6" t="str">
        <f>VLOOKUP(ActividadesCom[[#This Row],[NO. DE CONTROL]],'LISTADO ESTUDIANTES'!A:C,2,FALSE)</f>
        <v>PAVON GORGONIO RAFAEL</v>
      </c>
      <c r="C4126" s="6" t="str">
        <f>VLOOKUP(ActividadesCom[[#This Row],[NO. DE CONTROL]],'LISTADO ESTUDIANTES'!A:C,3,FALSE)</f>
        <v>INGENIERIA CIVIL</v>
      </c>
      <c r="D4126" s="99" t="str">
        <f>VLOOKUP(ActividadesCom[[#This Row],[NO. DE CONTROL]],'LISTADO ESTUDIANTES'!A:D,4,FALSE)</f>
        <v>ACTIVO(A)</v>
      </c>
      <c r="E4126" s="96">
        <f>SUM(ActividadesCom[[#This Row],[CRÉD. 1]],ActividadesCom[[#This Row],[CRÉD. 2]],ActividadesCom[[#This Row],[CRÉD. 3]],ActividadesCom[[#This Row],[CRÉD. 4]],ActividadesCom[[#This Row],[CRÉD. 5]])</f>
        <v>0</v>
      </c>
      <c r="F4126" s="99" t="str">
        <f>IF(ActividadesCom[[#This Row],[ÚLTIMO SEMESTRE CON CRÉDITOS]]&gt;0,ROUND(AVERAGE(ActividadesCom[[#This Row],[VALOR NIVEL 5]],ActividadesCom[[#This Row],[VALOR NIVEL 4]],ActividadesCom[[#This Row],[VALOR NIVEL 3]],ActividadesCom[[#This Row],[VALOR NIVEL 2]],ActividadesCom[[#This Row],[VALOR NIVEL 1]]),0),"")</f>
        <v/>
      </c>
      <c r="G4126" s="96" t="str">
        <f>IF(ActividadesCom[[#This Row],[PROMEDIO]]="","",IF(ActividadesCom[[#This Row],[PROMEDIO]]&gt;=4,"EXCELENTE",IF(ActividadesCom[[#This Row],[PROMEDIO]]&gt;=3,"NOTABLE",IF(ActividadesCom[[#This Row],[PROMEDIO]]&gt;=2,"BUENO",IF(ActividadesCom[[#This Row],[PROMEDIO]]=1,"SUFICIENTE","")))))</f>
        <v/>
      </c>
      <c r="H4126" s="99">
        <f>MAX(ActividadesCom[[#This Row],[PERÍODO 1]],ActividadesCom[[#This Row],[PERÍODO 2]],ActividadesCom[[#This Row],[PERÍODO 3]],ActividadesCom[[#This Row],[PERÍODO 4]],ActividadesCom[[#This Row],[PERÍODO 5]])</f>
        <v>0</v>
      </c>
      <c r="I4126" s="6"/>
      <c r="J4126" s="99"/>
      <c r="K4126" s="5"/>
      <c r="L4126" s="99" t="str">
        <f>IF(ActividadesCom[[#This Row],[NIVEL 1]]&lt;&gt;0,VLOOKUP(ActividadesCom[[#This Row],[NIVEL 1]],Catálogo!A:B,2,FALSE),"")</f>
        <v/>
      </c>
      <c r="M4126" s="99"/>
      <c r="N4126" s="98"/>
      <c r="O4126" s="99"/>
      <c r="P4126" s="99"/>
      <c r="Q4126" s="99" t="str">
        <f>IF(ActividadesCom[[#This Row],[NIVEL 2]]&lt;&gt;0,VLOOKUP(ActividadesCom[[#This Row],[NIVEL 2]],Catálogo!A:B,2,FALSE),"")</f>
        <v/>
      </c>
      <c r="R4126" s="99"/>
      <c r="S4126" s="98"/>
      <c r="T4126" s="99"/>
      <c r="U4126" s="99"/>
      <c r="V4126" s="99" t="str">
        <f>IF(ActividadesCom[[#This Row],[NIVEL 3]]&lt;&gt;0,VLOOKUP(ActividadesCom[[#This Row],[NIVEL 3]],Catálogo!A:B,2,FALSE),"")</f>
        <v/>
      </c>
      <c r="W4126" s="99"/>
      <c r="X4126" s="98"/>
      <c r="Y4126" s="99"/>
      <c r="Z4126" s="99"/>
      <c r="AA4126" s="99" t="str">
        <f>IF(ActividadesCom[[#This Row],[NIVEL 4]]&lt;&gt;0,VLOOKUP(ActividadesCom[[#This Row],[NIVEL 4]],Catálogo!A:B,2,FALSE),"")</f>
        <v/>
      </c>
      <c r="AB4126" s="99"/>
      <c r="AC4126" s="98"/>
      <c r="AD4126" s="99"/>
      <c r="AE4126" s="99"/>
      <c r="AF4126" s="99" t="str">
        <f>IF(ActividadesCom[[#This Row],[NIVEL 5]]&lt;&gt;0,VLOOKUP(ActividadesCom[[#This Row],[NIVEL 5]],Catálogo!A:B,2,FALSE),"")</f>
        <v/>
      </c>
      <c r="AG4126" s="99"/>
    </row>
    <row r="4127" spans="1:33" ht="30" customHeight="1" x14ac:dyDescent="0.25">
      <c r="A4127" s="5">
        <v>23470116</v>
      </c>
      <c r="B4127" s="6" t="str">
        <f>VLOOKUP(ActividadesCom[[#This Row],[NO. DE CONTROL]],'LISTADO ESTUDIANTES'!A:C,2,FALSE)</f>
        <v>CRUZ XAMAN ISRAEL ALEJANDRO</v>
      </c>
      <c r="C4127" s="6" t="str">
        <f>VLOOKUP(ActividadesCom[[#This Row],[NO. DE CONTROL]],'LISTADO ESTUDIANTES'!A:C,3,FALSE)</f>
        <v>INGENIERIA CIVIL</v>
      </c>
      <c r="D4127" s="99" t="str">
        <f>VLOOKUP(ActividadesCom[[#This Row],[NO. DE CONTROL]],'LISTADO ESTUDIANTES'!A:D,4,FALSE)</f>
        <v>ACTIVO(A)</v>
      </c>
      <c r="E4127" s="96">
        <f>SUM(ActividadesCom[[#This Row],[CRÉD. 1]],ActividadesCom[[#This Row],[CRÉD. 2]],ActividadesCom[[#This Row],[CRÉD. 3]],ActividadesCom[[#This Row],[CRÉD. 4]],ActividadesCom[[#This Row],[CRÉD. 5]])</f>
        <v>2</v>
      </c>
      <c r="F4127" s="99">
        <f>IF(ActividadesCom[[#This Row],[ÚLTIMO SEMESTRE CON CRÉDITOS]]&gt;0,ROUND(AVERAGE(ActividadesCom[[#This Row],[VALOR NIVEL 5]],ActividadesCom[[#This Row],[VALOR NIVEL 4]],ActividadesCom[[#This Row],[VALOR NIVEL 3]],ActividadesCom[[#This Row],[VALOR NIVEL 2]],ActividadesCom[[#This Row],[VALOR NIVEL 1]]),0),"")</f>
        <v>3</v>
      </c>
      <c r="G4127" s="96" t="str">
        <f>IF(ActividadesCom[[#This Row],[PROMEDIO]]="","",IF(ActividadesCom[[#This Row],[PROMEDIO]]&gt;=4,"EXCELENTE",IF(ActividadesCom[[#This Row],[PROMEDIO]]&gt;=3,"NOTABLE",IF(ActividadesCom[[#This Row],[PROMEDIO]]&gt;=2,"BUENO",IF(ActividadesCom[[#This Row],[PROMEDIO]]=1,"SUFICIENTE","")))))</f>
        <v>NOTABLE</v>
      </c>
      <c r="H4127" s="99">
        <f>MAX(ActividadesCom[[#This Row],[PERÍODO 1]],ActividadesCom[[#This Row],[PERÍODO 2]],ActividadesCom[[#This Row],[PERÍODO 3]],ActividadesCom[[#This Row],[PERÍODO 4]],ActividadesCom[[#This Row],[PERÍODO 5]])</f>
        <v>20251</v>
      </c>
      <c r="I4127" s="6" t="s">
        <v>47</v>
      </c>
      <c r="J4127" s="99">
        <v>20243</v>
      </c>
      <c r="K4127" s="5" t="s">
        <v>4021</v>
      </c>
      <c r="L4127" s="99">
        <f>IF(ActividadesCom[[#This Row],[NIVEL 1]]&lt;&gt;0,VLOOKUP(ActividadesCom[[#This Row],[NIVEL 1]],Catálogo!A:B,2,FALSE),"")</f>
        <v>2</v>
      </c>
      <c r="M4127" s="99">
        <v>1</v>
      </c>
      <c r="N4127" s="6" t="s">
        <v>4278</v>
      </c>
      <c r="O4127" s="99">
        <v>20251</v>
      </c>
      <c r="P4127" s="5" t="s">
        <v>4008</v>
      </c>
      <c r="Q4127" s="99">
        <f>IF(ActividadesCom[[#This Row],[NIVEL 2]]&lt;&gt;0,VLOOKUP(ActividadesCom[[#This Row],[NIVEL 2]],Catálogo!A:B,2,FALSE),"")</f>
        <v>3</v>
      </c>
      <c r="R4127" s="99">
        <v>1</v>
      </c>
      <c r="S4127" s="98"/>
      <c r="T4127" s="99"/>
      <c r="U4127" s="99"/>
      <c r="V4127" s="99" t="str">
        <f>IF(ActividadesCom[[#This Row],[NIVEL 3]]&lt;&gt;0,VLOOKUP(ActividadesCom[[#This Row],[NIVEL 3]],Catálogo!A:B,2,FALSE),"")</f>
        <v/>
      </c>
      <c r="W4127" s="99"/>
      <c r="X4127" s="98"/>
      <c r="Y4127" s="99"/>
      <c r="Z4127" s="99"/>
      <c r="AA4127" s="99" t="str">
        <f>IF(ActividadesCom[[#This Row],[NIVEL 4]]&lt;&gt;0,VLOOKUP(ActividadesCom[[#This Row],[NIVEL 4]],Catálogo!A:B,2,FALSE),"")</f>
        <v/>
      </c>
      <c r="AB4127" s="99"/>
      <c r="AC4127" s="98"/>
      <c r="AD4127" s="99"/>
      <c r="AE4127" s="99"/>
      <c r="AF4127" s="99" t="str">
        <f>IF(ActividadesCom[[#This Row],[NIVEL 5]]&lt;&gt;0,VLOOKUP(ActividadesCom[[#This Row],[NIVEL 5]],Catálogo!A:B,2,FALSE),"")</f>
        <v/>
      </c>
      <c r="AG4127" s="99"/>
    </row>
    <row r="4128" spans="1:33" ht="30" hidden="1" customHeight="1" x14ac:dyDescent="0.25">
      <c r="A4128" s="5">
        <v>23470117</v>
      </c>
      <c r="B4128" s="6" t="str">
        <f>VLOOKUP(ActividadesCom[[#This Row],[NO. DE CONTROL]],'LISTADO ESTUDIANTES'!A:C,2,FALSE)</f>
        <v>VIANA UC ANTONIO MAURICIO</v>
      </c>
      <c r="C4128" s="6" t="str">
        <f>VLOOKUP(ActividadesCom[[#This Row],[NO. DE CONTROL]],'LISTADO ESTUDIANTES'!A:C,3,FALSE)</f>
        <v>INGENIERIA CIVIL</v>
      </c>
      <c r="D4128" s="99" t="str">
        <f>VLOOKUP(ActividadesCom[[#This Row],[NO. DE CONTROL]],'LISTADO ESTUDIANTES'!A:D,4,FALSE)</f>
        <v>EGRESADO(A)</v>
      </c>
      <c r="E4128" s="96">
        <f>SUM(ActividadesCom[[#This Row],[CRÉD. 1]],ActividadesCom[[#This Row],[CRÉD. 2]],ActividadesCom[[#This Row],[CRÉD. 3]],ActividadesCom[[#This Row],[CRÉD. 4]],ActividadesCom[[#This Row],[CRÉD. 5]])</f>
        <v>0</v>
      </c>
      <c r="F4128" s="99" t="str">
        <f>IF(ActividadesCom[[#This Row],[ÚLTIMO SEMESTRE CON CRÉDITOS]]&gt;0,ROUND(AVERAGE(ActividadesCom[[#This Row],[VALOR NIVEL 5]],ActividadesCom[[#This Row],[VALOR NIVEL 4]],ActividadesCom[[#This Row],[VALOR NIVEL 3]],ActividadesCom[[#This Row],[VALOR NIVEL 2]],ActividadesCom[[#This Row],[VALOR NIVEL 1]]),0),"")</f>
        <v/>
      </c>
      <c r="G4128" s="96" t="str">
        <f>IF(ActividadesCom[[#This Row],[PROMEDIO]]="","",IF(ActividadesCom[[#This Row],[PROMEDIO]]&gt;=4,"EXCELENTE",IF(ActividadesCom[[#This Row],[PROMEDIO]]&gt;=3,"NOTABLE",IF(ActividadesCom[[#This Row],[PROMEDIO]]&gt;=2,"BUENO",IF(ActividadesCom[[#This Row],[PROMEDIO]]=1,"SUFICIENTE","")))))</f>
        <v/>
      </c>
      <c r="H4128" s="99">
        <f>MAX(ActividadesCom[[#This Row],[PERÍODO 1]],ActividadesCom[[#This Row],[PERÍODO 2]],ActividadesCom[[#This Row],[PERÍODO 3]],ActividadesCom[[#This Row],[PERÍODO 4]],ActividadesCom[[#This Row],[PERÍODO 5]])</f>
        <v>0</v>
      </c>
      <c r="I4128" s="6"/>
      <c r="J4128" s="99"/>
      <c r="K4128" s="5"/>
      <c r="L4128" s="99" t="str">
        <f>IF(ActividadesCom[[#This Row],[NIVEL 1]]&lt;&gt;0,VLOOKUP(ActividadesCom[[#This Row],[NIVEL 1]],Catálogo!A:B,2,FALSE),"")</f>
        <v/>
      </c>
      <c r="M4128" s="99"/>
      <c r="N4128" s="98"/>
      <c r="O4128" s="99"/>
      <c r="P4128" s="99"/>
      <c r="Q4128" s="99" t="str">
        <f>IF(ActividadesCom[[#This Row],[NIVEL 2]]&lt;&gt;0,VLOOKUP(ActividadesCom[[#This Row],[NIVEL 2]],Catálogo!A:B,2,FALSE),"")</f>
        <v/>
      </c>
      <c r="R4128" s="99"/>
      <c r="S4128" s="98"/>
      <c r="T4128" s="99"/>
      <c r="U4128" s="99"/>
      <c r="V4128" s="99" t="str">
        <f>IF(ActividadesCom[[#This Row],[NIVEL 3]]&lt;&gt;0,VLOOKUP(ActividadesCom[[#This Row],[NIVEL 3]],Catálogo!A:B,2,FALSE),"")</f>
        <v/>
      </c>
      <c r="W4128" s="99"/>
      <c r="X4128" s="98"/>
      <c r="Y4128" s="99"/>
      <c r="Z4128" s="99"/>
      <c r="AA4128" s="99" t="str">
        <f>IF(ActividadesCom[[#This Row],[NIVEL 4]]&lt;&gt;0,VLOOKUP(ActividadesCom[[#This Row],[NIVEL 4]],Catálogo!A:B,2,FALSE),"")</f>
        <v/>
      </c>
      <c r="AB4128" s="99"/>
      <c r="AC4128" s="98"/>
      <c r="AD4128" s="99"/>
      <c r="AE4128" s="99"/>
      <c r="AF4128" s="99" t="str">
        <f>IF(ActividadesCom[[#This Row],[NIVEL 5]]&lt;&gt;0,VLOOKUP(ActividadesCom[[#This Row],[NIVEL 5]],Catálogo!A:B,2,FALSE),"")</f>
        <v/>
      </c>
      <c r="AG4128" s="99"/>
    </row>
    <row r="4129" spans="1:34" ht="30" customHeight="1" x14ac:dyDescent="0.25">
      <c r="A4129" s="5">
        <v>23470118</v>
      </c>
      <c r="B4129" s="6" t="str">
        <f>VLOOKUP(ActividadesCom[[#This Row],[NO. DE CONTROL]],'LISTADO ESTUDIANTES'!A:C,2,FALSE)</f>
        <v>POOL CHIN JESUS EDUARDO</v>
      </c>
      <c r="C4129" s="6" t="str">
        <f>VLOOKUP(ActividadesCom[[#This Row],[NO. DE CONTROL]],'LISTADO ESTUDIANTES'!A:C,3,FALSE)</f>
        <v>INGENIERIA CIVIL</v>
      </c>
      <c r="D4129" s="99" t="str">
        <f>VLOOKUP(ActividadesCom[[#This Row],[NO. DE CONTROL]],'LISTADO ESTUDIANTES'!A:D,4,FALSE)</f>
        <v>ACTIVO(A)</v>
      </c>
      <c r="E4129" s="96">
        <f>SUM(ActividadesCom[[#This Row],[CRÉD. 1]],ActividadesCom[[#This Row],[CRÉD. 2]],ActividadesCom[[#This Row],[CRÉD. 3]],ActividadesCom[[#This Row],[CRÉD. 4]],ActividadesCom[[#This Row],[CRÉD. 5]])</f>
        <v>4</v>
      </c>
      <c r="F4129" s="99">
        <f>IF(ActividadesCom[[#This Row],[ÚLTIMO SEMESTRE CON CRÉDITOS]]&gt;0,ROUND(AVERAGE(ActividadesCom[[#This Row],[VALOR NIVEL 5]],ActividadesCom[[#This Row],[VALOR NIVEL 4]],ActividadesCom[[#This Row],[VALOR NIVEL 3]],ActividadesCom[[#This Row],[VALOR NIVEL 2]],ActividadesCom[[#This Row],[VALOR NIVEL 1]]),0),"")</f>
        <v>3</v>
      </c>
      <c r="G4129" s="96" t="str">
        <f>IF(ActividadesCom[[#This Row],[PROMEDIO]]="","",IF(ActividadesCom[[#This Row],[PROMEDIO]]&gt;=4,"EXCELENTE",IF(ActividadesCom[[#This Row],[PROMEDIO]]&gt;=3,"NOTABLE",IF(ActividadesCom[[#This Row],[PROMEDIO]]&gt;=2,"BUENO",IF(ActividadesCom[[#This Row],[PROMEDIO]]=1,"SUFICIENTE","")))))</f>
        <v>NOTABLE</v>
      </c>
      <c r="H4129" s="99">
        <f>MAX(ActividadesCom[[#This Row],[PERÍODO 1]],ActividadesCom[[#This Row],[PERÍODO 2]],ActividadesCom[[#This Row],[PERÍODO 3]],ActividadesCom[[#This Row],[PERÍODO 4]],ActividadesCom[[#This Row],[PERÍODO 5]])</f>
        <v>20241</v>
      </c>
      <c r="I4129" s="6" t="s">
        <v>3518</v>
      </c>
      <c r="J4129" s="99">
        <v>20233</v>
      </c>
      <c r="K4129" s="5" t="s">
        <v>4008</v>
      </c>
      <c r="L4129" s="99">
        <f>IF(ActividadesCom[[#This Row],[NIVEL 1]]&lt;&gt;0,VLOOKUP(ActividadesCom[[#This Row],[NIVEL 1]],Catálogo!A:B,2,FALSE),"")</f>
        <v>3</v>
      </c>
      <c r="M4129" s="99">
        <v>1</v>
      </c>
      <c r="N4129" s="6" t="s">
        <v>6340</v>
      </c>
      <c r="O4129" s="99">
        <v>20241</v>
      </c>
      <c r="P4129" s="5" t="s">
        <v>4007</v>
      </c>
      <c r="Q4129" s="99">
        <f>IF(ActividadesCom[[#This Row],[NIVEL 2]]&lt;&gt;0,VLOOKUP(ActividadesCom[[#This Row],[NIVEL 2]],Catálogo!A:B,2,FALSE),"")</f>
        <v>4</v>
      </c>
      <c r="R4129" s="99">
        <v>2</v>
      </c>
      <c r="S4129" s="6" t="s">
        <v>6348</v>
      </c>
      <c r="T4129" s="99">
        <v>20241</v>
      </c>
      <c r="U4129" s="5" t="s">
        <v>4008</v>
      </c>
      <c r="V4129" s="99">
        <f>IF(ActividadesCom[[#This Row],[NIVEL 3]]&lt;&gt;0,VLOOKUP(ActividadesCom[[#This Row],[NIVEL 3]],Catálogo!A:B,2,FALSE),"")</f>
        <v>3</v>
      </c>
      <c r="W4129" s="99">
        <v>1</v>
      </c>
      <c r="X4129" s="98"/>
      <c r="Y4129" s="99"/>
      <c r="Z4129" s="99"/>
      <c r="AA4129" s="99" t="str">
        <f>IF(ActividadesCom[[#This Row],[NIVEL 4]]&lt;&gt;0,VLOOKUP(ActividadesCom[[#This Row],[NIVEL 4]],Catálogo!A:B,2,FALSE),"")</f>
        <v/>
      </c>
      <c r="AB4129" s="99"/>
      <c r="AC4129" s="98"/>
      <c r="AD4129" s="99"/>
      <c r="AE4129" s="99"/>
      <c r="AF4129" s="99" t="str">
        <f>IF(ActividadesCom[[#This Row],[NIVEL 5]]&lt;&gt;0,VLOOKUP(ActividadesCom[[#This Row],[NIVEL 5]],Catálogo!A:B,2,FALSE),"")</f>
        <v/>
      </c>
      <c r="AG4129" s="99"/>
    </row>
    <row r="4130" spans="1:34" ht="30" customHeight="1" x14ac:dyDescent="0.25">
      <c r="A4130" s="5">
        <v>23470119</v>
      </c>
      <c r="B4130" s="6" t="str">
        <f>VLOOKUP(ActividadesCom[[#This Row],[NO. DE CONTROL]],'LISTADO ESTUDIANTES'!A:C,2,FALSE)</f>
        <v>GOMEZ HUERTA LIBNI FABIOLA</v>
      </c>
      <c r="C4130" s="6" t="str">
        <f>VLOOKUP(ActividadesCom[[#This Row],[NO. DE CONTROL]],'LISTADO ESTUDIANTES'!A:C,3,FALSE)</f>
        <v>INGENIERIA EN GESTION EMPRESARIAL</v>
      </c>
      <c r="D4130" s="99" t="str">
        <f>VLOOKUP(ActividadesCom[[#This Row],[NO. DE CONTROL]],'LISTADO ESTUDIANTES'!A:D,4,FALSE)</f>
        <v>ACTIVO(A)</v>
      </c>
      <c r="E4130" s="96">
        <f>SUM(ActividadesCom[[#This Row],[CRÉD. 1]],ActividadesCom[[#This Row],[CRÉD. 2]],ActividadesCom[[#This Row],[CRÉD. 3]],ActividadesCom[[#This Row],[CRÉD. 4]],ActividadesCom[[#This Row],[CRÉD. 5]])</f>
        <v>2</v>
      </c>
      <c r="F4130" s="99">
        <f>IF(ActividadesCom[[#This Row],[ÚLTIMO SEMESTRE CON CRÉDITOS]]&gt;0,ROUND(AVERAGE(ActividadesCom[[#This Row],[VALOR NIVEL 5]],ActividadesCom[[#This Row],[VALOR NIVEL 4]],ActividadesCom[[#This Row],[VALOR NIVEL 3]],ActividadesCom[[#This Row],[VALOR NIVEL 2]],ActividadesCom[[#This Row],[VALOR NIVEL 1]]),0),"")</f>
        <v>4</v>
      </c>
      <c r="G4130" s="96" t="str">
        <f>IF(ActividadesCom[[#This Row],[PROMEDIO]]="","",IF(ActividadesCom[[#This Row],[PROMEDIO]]&gt;=4,"EXCELENTE",IF(ActividadesCom[[#This Row],[PROMEDIO]]&gt;=3,"NOTABLE",IF(ActividadesCom[[#This Row],[PROMEDIO]]&gt;=2,"BUENO",IF(ActividadesCom[[#This Row],[PROMEDIO]]=1,"SUFICIENTE","")))))</f>
        <v>EXCELENTE</v>
      </c>
      <c r="H4130" s="99">
        <f>MAX(ActividadesCom[[#This Row],[PERÍODO 1]],ActividadesCom[[#This Row],[PERÍODO 2]],ActividadesCom[[#This Row],[PERÍODO 3]],ActividadesCom[[#This Row],[PERÍODO 4]],ActividadesCom[[#This Row],[PERÍODO 5]])</f>
        <v>20251</v>
      </c>
      <c r="I4130" s="6" t="s">
        <v>5702</v>
      </c>
      <c r="J4130" s="99">
        <v>20233</v>
      </c>
      <c r="K4130" s="5" t="s">
        <v>4007</v>
      </c>
      <c r="L4130" s="99">
        <f>IF(ActividadesCom[[#This Row],[NIVEL 1]]&lt;&gt;0,VLOOKUP(ActividadesCom[[#This Row],[NIVEL 1]],Catálogo!A:B,2,FALSE),"")</f>
        <v>4</v>
      </c>
      <c r="M4130" s="99">
        <v>1</v>
      </c>
      <c r="N4130" s="6" t="s">
        <v>6778</v>
      </c>
      <c r="O4130" s="99">
        <v>20251</v>
      </c>
      <c r="P4130" s="5" t="s">
        <v>4008</v>
      </c>
      <c r="Q4130" s="99">
        <f>IF(ActividadesCom[[#This Row],[NIVEL 2]]&lt;&gt;0,VLOOKUP(ActividadesCom[[#This Row],[NIVEL 2]],Catálogo!A:B,2,FALSE),"")</f>
        <v>3</v>
      </c>
      <c r="R4130" s="99">
        <v>1</v>
      </c>
      <c r="S4130" s="98"/>
      <c r="T4130" s="99"/>
      <c r="U4130" s="99"/>
      <c r="V4130" s="99" t="str">
        <f>IF(ActividadesCom[[#This Row],[NIVEL 3]]&lt;&gt;0,VLOOKUP(ActividadesCom[[#This Row],[NIVEL 3]],Catálogo!A:B,2,FALSE),"")</f>
        <v/>
      </c>
      <c r="W4130" s="99"/>
      <c r="X4130" s="98"/>
      <c r="Y4130" s="99"/>
      <c r="Z4130" s="99"/>
      <c r="AA4130" s="99" t="str">
        <f>IF(ActividadesCom[[#This Row],[NIVEL 4]]&lt;&gt;0,VLOOKUP(ActividadesCom[[#This Row],[NIVEL 4]],Catálogo!A:B,2,FALSE),"")</f>
        <v/>
      </c>
      <c r="AB4130" s="99"/>
      <c r="AC4130" s="98"/>
      <c r="AD4130" s="99"/>
      <c r="AE4130" s="99"/>
      <c r="AF4130" s="99" t="str">
        <f>IF(ActividadesCom[[#This Row],[NIVEL 5]]&lt;&gt;0,VLOOKUP(ActividadesCom[[#This Row],[NIVEL 5]],Catálogo!A:B,2,FALSE),"")</f>
        <v/>
      </c>
      <c r="AG4130" s="99"/>
    </row>
    <row r="4131" spans="1:34" s="151" customFormat="1" ht="30" customHeight="1" x14ac:dyDescent="0.25">
      <c r="A4131" s="149">
        <v>23470120</v>
      </c>
      <c r="B4131" s="148" t="str">
        <f>VLOOKUP(ActividadesCom[[#This Row],[NO. DE CONTROL]],'LISTADO ESTUDIANTES'!A:C,2,FALSE)</f>
        <v>CELIS CERVERA ALEXANDRA GUADALUPE</v>
      </c>
      <c r="C4131" s="148" t="str">
        <f>VLOOKUP(ActividadesCom[[#This Row],[NO. DE CONTROL]],'LISTADO ESTUDIANTES'!A:C,3,FALSE)</f>
        <v>INGENIERIA EN GESTION EMPRESARIAL</v>
      </c>
      <c r="D4131" s="202" t="str">
        <f>VLOOKUP(ActividadesCom[[#This Row],[NO. DE CONTROL]],'LISTADO ESTUDIANTES'!A:D,4,FALSE)</f>
        <v>ACTIVO(A)</v>
      </c>
      <c r="E4131" s="203">
        <f>SUM(ActividadesCom[[#This Row],[CRÉD. 1]],ActividadesCom[[#This Row],[CRÉD. 2]],ActividadesCom[[#This Row],[CRÉD. 3]],ActividadesCom[[#This Row],[CRÉD. 4]],ActividadesCom[[#This Row],[CRÉD. 5]])</f>
        <v>5</v>
      </c>
      <c r="F4131" s="202">
        <f>IF(ActividadesCom[[#This Row],[ÚLTIMO SEMESTRE CON CRÉDITOS]]&gt;0,ROUND(AVERAGE(ActividadesCom[[#This Row],[VALOR NIVEL 5]],ActividadesCom[[#This Row],[VALOR NIVEL 4]],ActividadesCom[[#This Row],[VALOR NIVEL 3]],ActividadesCom[[#This Row],[VALOR NIVEL 2]],ActividadesCom[[#This Row],[VALOR NIVEL 1]]),0),"")</f>
        <v>4</v>
      </c>
      <c r="G4131" s="203" t="str">
        <f>IF(ActividadesCom[[#This Row],[PROMEDIO]]="","",IF(ActividadesCom[[#This Row],[PROMEDIO]]&gt;=4,"EXCELENTE",IF(ActividadesCom[[#This Row],[PROMEDIO]]&gt;=3,"NOTABLE",IF(ActividadesCom[[#This Row],[PROMEDIO]]&gt;=2,"BUENO",IF(ActividadesCom[[#This Row],[PROMEDIO]]=1,"SUFICIENTE","")))))</f>
        <v>EXCELENTE</v>
      </c>
      <c r="H4131" s="202">
        <f>MAX(ActividadesCom[[#This Row],[PERÍODO 1]],ActividadesCom[[#This Row],[PERÍODO 2]],ActividadesCom[[#This Row],[PERÍODO 3]],ActividadesCom[[#This Row],[PERÍODO 4]],ActividadesCom[[#This Row],[PERÍODO 5]])</f>
        <v>20261</v>
      </c>
      <c r="I4131" s="148" t="s">
        <v>5702</v>
      </c>
      <c r="J4131" s="202">
        <v>20233</v>
      </c>
      <c r="K4131" s="149" t="s">
        <v>4007</v>
      </c>
      <c r="L4131" s="202">
        <f>IF(ActividadesCom[[#This Row],[NIVEL 1]]&lt;&gt;0,VLOOKUP(ActividadesCom[[#This Row],[NIVEL 1]],Catálogo!A:B,2,FALSE),"")</f>
        <v>4</v>
      </c>
      <c r="M4131" s="202">
        <v>1</v>
      </c>
      <c r="N4131" s="148" t="s">
        <v>23</v>
      </c>
      <c r="O4131" s="202">
        <v>20233</v>
      </c>
      <c r="P4131" s="149" t="s">
        <v>4008</v>
      </c>
      <c r="Q4131" s="202">
        <f>IF(ActividadesCom[[#This Row],[NIVEL 2]]&lt;&gt;0,VLOOKUP(ActividadesCom[[#This Row],[NIVEL 2]],Catálogo!A:B,2,FALSE),"")</f>
        <v>3</v>
      </c>
      <c r="R4131" s="202">
        <v>1</v>
      </c>
      <c r="S4131" s="148" t="s">
        <v>23</v>
      </c>
      <c r="T4131" s="202">
        <v>20243</v>
      </c>
      <c r="U4131" s="149" t="s">
        <v>4008</v>
      </c>
      <c r="V4131" s="202">
        <f>IF(ActividadesCom[[#This Row],[NIVEL 3]]&lt;&gt;0,VLOOKUP(ActividadesCom[[#This Row],[NIVEL 3]],Catálogo!A:B,2,FALSE),"")</f>
        <v>3</v>
      </c>
      <c r="W4131" s="202">
        <v>1</v>
      </c>
      <c r="X4131" s="148" t="s">
        <v>5702</v>
      </c>
      <c r="Y4131" s="202">
        <v>20253</v>
      </c>
      <c r="Z4131" s="149" t="s">
        <v>4007</v>
      </c>
      <c r="AA4131" s="202">
        <f>IF(ActividadesCom[[#This Row],[NIVEL 4]]&lt;&gt;0,VLOOKUP(ActividadesCom[[#This Row],[NIVEL 4]],Catálogo!A:B,2,FALSE),"")</f>
        <v>4</v>
      </c>
      <c r="AB4131" s="202">
        <v>1</v>
      </c>
      <c r="AC4131" s="148" t="s">
        <v>7382</v>
      </c>
      <c r="AD4131" s="202">
        <v>20261</v>
      </c>
      <c r="AE4131" s="149" t="s">
        <v>4007</v>
      </c>
      <c r="AF4131" s="202">
        <f>IF(ActividadesCom[[#This Row],[NIVEL 5]]&lt;&gt;0,VLOOKUP(ActividadesCom[[#This Row],[NIVEL 5]],Catálogo!A:B,2,FALSE),"")</f>
        <v>4</v>
      </c>
      <c r="AG4131" s="202">
        <v>1</v>
      </c>
      <c r="AH4131" s="195"/>
    </row>
    <row r="4132" spans="1:34" s="151" customFormat="1" ht="30" customHeight="1" x14ac:dyDescent="0.25">
      <c r="A4132" s="149">
        <v>23470121</v>
      </c>
      <c r="B4132" s="148" t="str">
        <f>VLOOKUP(ActividadesCom[[#This Row],[NO. DE CONTROL]],'LISTADO ESTUDIANTES'!A:C,2,FALSE)</f>
        <v>FIERRO GUTIERREZ GERMAN MOISES</v>
      </c>
      <c r="C4132" s="148" t="str">
        <f>VLOOKUP(ActividadesCom[[#This Row],[NO. DE CONTROL]],'LISTADO ESTUDIANTES'!A:C,3,FALSE)</f>
        <v>INGENIERIA EN SISTEMAS COMPUTACIONALES</v>
      </c>
      <c r="D4132" s="202" t="str">
        <f>VLOOKUP(ActividadesCom[[#This Row],[NO. DE CONTROL]],'LISTADO ESTUDIANTES'!A:D,4,FALSE)</f>
        <v>ACTIVO(A)</v>
      </c>
      <c r="E4132" s="203">
        <f>SUM(ActividadesCom[[#This Row],[CRÉD. 1]],ActividadesCom[[#This Row],[CRÉD. 2]],ActividadesCom[[#This Row],[CRÉD. 3]],ActividadesCom[[#This Row],[CRÉD. 4]],ActividadesCom[[#This Row],[CRÉD. 5]])</f>
        <v>5</v>
      </c>
      <c r="F4132" s="202">
        <f>IF(ActividadesCom[[#This Row],[ÚLTIMO SEMESTRE CON CRÉDITOS]]&gt;0,ROUND(AVERAGE(ActividadesCom[[#This Row],[VALOR NIVEL 5]],ActividadesCom[[#This Row],[VALOR NIVEL 4]],ActividadesCom[[#This Row],[VALOR NIVEL 3]],ActividadesCom[[#This Row],[VALOR NIVEL 2]],ActividadesCom[[#This Row],[VALOR NIVEL 1]]),0),"")</f>
        <v>3</v>
      </c>
      <c r="G4132" s="203" t="str">
        <f>IF(ActividadesCom[[#This Row],[PROMEDIO]]="","",IF(ActividadesCom[[#This Row],[PROMEDIO]]&gt;=4,"EXCELENTE",IF(ActividadesCom[[#This Row],[PROMEDIO]]&gt;=3,"NOTABLE",IF(ActividadesCom[[#This Row],[PROMEDIO]]&gt;=2,"BUENO",IF(ActividadesCom[[#This Row],[PROMEDIO]]=1,"SUFICIENTE","")))))</f>
        <v>NOTABLE</v>
      </c>
      <c r="H4132" s="202">
        <f>MAX(ActividadesCom[[#This Row],[PERÍODO 1]],ActividadesCom[[#This Row],[PERÍODO 2]],ActividadesCom[[#This Row],[PERÍODO 3]],ActividadesCom[[#This Row],[PERÍODO 4]],ActividadesCom[[#This Row],[PERÍODO 5]])</f>
        <v>20253</v>
      </c>
      <c r="I4132" s="148" t="s">
        <v>3518</v>
      </c>
      <c r="J4132" s="202">
        <v>20233</v>
      </c>
      <c r="K4132" s="149" t="s">
        <v>4008</v>
      </c>
      <c r="L4132" s="202">
        <f>IF(ActividadesCom[[#This Row],[NIVEL 1]]&lt;&gt;0,VLOOKUP(ActividadesCom[[#This Row],[NIVEL 1]],Catálogo!A:B,2,FALSE),"")</f>
        <v>3</v>
      </c>
      <c r="M4132" s="202">
        <v>1</v>
      </c>
      <c r="N4132" s="148" t="s">
        <v>5817</v>
      </c>
      <c r="O4132" s="202">
        <v>20241</v>
      </c>
      <c r="P4132" s="149" t="s">
        <v>4008</v>
      </c>
      <c r="Q4132" s="202">
        <f>IF(ActividadesCom[[#This Row],[NIVEL 2]]&lt;&gt;0,VLOOKUP(ActividadesCom[[#This Row],[NIVEL 2]],Catálogo!A:B,2,FALSE),"")</f>
        <v>3</v>
      </c>
      <c r="R4132" s="202">
        <v>1</v>
      </c>
      <c r="S4132" s="148" t="s">
        <v>6348</v>
      </c>
      <c r="T4132" s="202">
        <v>20241</v>
      </c>
      <c r="U4132" s="149" t="s">
        <v>4008</v>
      </c>
      <c r="V4132" s="202">
        <f>IF(ActividadesCom[[#This Row],[NIVEL 3]]&lt;&gt;0,VLOOKUP(ActividadesCom[[#This Row],[NIVEL 3]],Catálogo!A:B,2,FALSE),"")</f>
        <v>3</v>
      </c>
      <c r="W4132" s="202">
        <v>1</v>
      </c>
      <c r="X4132" s="148" t="s">
        <v>5343</v>
      </c>
      <c r="Y4132" s="202">
        <v>20251</v>
      </c>
      <c r="Z4132" s="149" t="s">
        <v>4008</v>
      </c>
      <c r="AA4132" s="202">
        <f>IF(ActividadesCom[[#This Row],[NIVEL 4]]&lt;&gt;0,VLOOKUP(ActividadesCom[[#This Row],[NIVEL 4]],Catálogo!A:B,2,FALSE),"")</f>
        <v>3</v>
      </c>
      <c r="AB4132" s="202">
        <v>1</v>
      </c>
      <c r="AC4132" s="148" t="s">
        <v>519</v>
      </c>
      <c r="AD4132" s="202">
        <v>20253</v>
      </c>
      <c r="AE4132" s="149" t="s">
        <v>4007</v>
      </c>
      <c r="AF4132" s="202">
        <f>IF(ActividadesCom[[#This Row],[NIVEL 5]]&lt;&gt;0,VLOOKUP(ActividadesCom[[#This Row],[NIVEL 5]],Catálogo!A:B,2,FALSE),"")</f>
        <v>4</v>
      </c>
      <c r="AG4132" s="202">
        <v>1</v>
      </c>
      <c r="AH4132" s="195"/>
    </row>
    <row r="4133" spans="1:34" s="151" customFormat="1" ht="30" customHeight="1" x14ac:dyDescent="0.25">
      <c r="A4133" s="149">
        <v>23470122</v>
      </c>
      <c r="B4133" s="148" t="str">
        <f>VLOOKUP(ActividadesCom[[#This Row],[NO. DE CONTROL]],'LISTADO ESTUDIANTES'!A:C,2,FALSE)</f>
        <v>LA COTERA PECH JAVIER GUADALUPE</v>
      </c>
      <c r="C4133" s="148" t="str">
        <f>VLOOKUP(ActividadesCom[[#This Row],[NO. DE CONTROL]],'LISTADO ESTUDIANTES'!A:C,3,FALSE)</f>
        <v>INGENIERIA EN SISTEMAS COMPUTACIONALES</v>
      </c>
      <c r="D4133" s="202" t="str">
        <f>VLOOKUP(ActividadesCom[[#This Row],[NO. DE CONTROL]],'LISTADO ESTUDIANTES'!A:D,4,FALSE)</f>
        <v>ACTIVO(A)</v>
      </c>
      <c r="E4133" s="203">
        <f>SUM(ActividadesCom[[#This Row],[CRÉD. 1]],ActividadesCom[[#This Row],[CRÉD. 2]],ActividadesCom[[#This Row],[CRÉD. 3]],ActividadesCom[[#This Row],[CRÉD. 4]],ActividadesCom[[#This Row],[CRÉD. 5]])</f>
        <v>5</v>
      </c>
      <c r="F4133" s="202">
        <f>IF(ActividadesCom[[#This Row],[ÚLTIMO SEMESTRE CON CRÉDITOS]]&gt;0,ROUND(AVERAGE(ActividadesCom[[#This Row],[VALOR NIVEL 5]],ActividadesCom[[#This Row],[VALOR NIVEL 4]],ActividadesCom[[#This Row],[VALOR NIVEL 3]],ActividadesCom[[#This Row],[VALOR NIVEL 2]],ActividadesCom[[#This Row],[VALOR NIVEL 1]]),0),"")</f>
        <v>3</v>
      </c>
      <c r="G4133" s="203" t="str">
        <f>IF(ActividadesCom[[#This Row],[PROMEDIO]]="","",IF(ActividadesCom[[#This Row],[PROMEDIO]]&gt;=4,"EXCELENTE",IF(ActividadesCom[[#This Row],[PROMEDIO]]&gt;=3,"NOTABLE",IF(ActividadesCom[[#This Row],[PROMEDIO]]&gt;=2,"BUENO",IF(ActividadesCom[[#This Row],[PROMEDIO]]=1,"SUFICIENTE","")))))</f>
        <v>NOTABLE</v>
      </c>
      <c r="H4133" s="202">
        <f>MAX(ActividadesCom[[#This Row],[PERÍODO 1]],ActividadesCom[[#This Row],[PERÍODO 2]],ActividadesCom[[#This Row],[PERÍODO 3]],ActividadesCom[[#This Row],[PERÍODO 4]],ActividadesCom[[#This Row],[PERÍODO 5]])</f>
        <v>20253</v>
      </c>
      <c r="I4133" s="148" t="s">
        <v>27</v>
      </c>
      <c r="J4133" s="202">
        <v>20233</v>
      </c>
      <c r="K4133" s="149" t="s">
        <v>4008</v>
      </c>
      <c r="L4133" s="202">
        <f>IF(ActividadesCom[[#This Row],[NIVEL 1]]&lt;&gt;0,VLOOKUP(ActividadesCom[[#This Row],[NIVEL 1]],Catálogo!A:B,2,FALSE),"")</f>
        <v>3</v>
      </c>
      <c r="M4133" s="202">
        <v>1</v>
      </c>
      <c r="N4133" s="148" t="s">
        <v>5817</v>
      </c>
      <c r="O4133" s="202">
        <v>20241</v>
      </c>
      <c r="P4133" s="149" t="s">
        <v>4008</v>
      </c>
      <c r="Q4133" s="202">
        <f>IF(ActividadesCom[[#This Row],[NIVEL 2]]&lt;&gt;0,VLOOKUP(ActividadesCom[[#This Row],[NIVEL 2]],Catálogo!A:B,2,FALSE),"")</f>
        <v>3</v>
      </c>
      <c r="R4133" s="202">
        <v>1</v>
      </c>
      <c r="S4133" s="148" t="s">
        <v>27</v>
      </c>
      <c r="T4133" s="202">
        <v>20241</v>
      </c>
      <c r="U4133" s="149" t="s">
        <v>4007</v>
      </c>
      <c r="V4133" s="202">
        <f>IF(ActividadesCom[[#This Row],[NIVEL 3]]&lt;&gt;0,VLOOKUP(ActividadesCom[[#This Row],[NIVEL 3]],Catálogo!A:B,2,FALSE),"")</f>
        <v>4</v>
      </c>
      <c r="W4133" s="202">
        <v>1</v>
      </c>
      <c r="X4133" s="148" t="s">
        <v>5343</v>
      </c>
      <c r="Y4133" s="202">
        <v>20251</v>
      </c>
      <c r="Z4133" s="149" t="s">
        <v>4008</v>
      </c>
      <c r="AA4133" s="202">
        <f>IF(ActividadesCom[[#This Row],[NIVEL 4]]&lt;&gt;0,VLOOKUP(ActividadesCom[[#This Row],[NIVEL 4]],Catálogo!A:B,2,FALSE),"")</f>
        <v>3</v>
      </c>
      <c r="AB4133" s="202">
        <v>1</v>
      </c>
      <c r="AC4133" s="148" t="s">
        <v>519</v>
      </c>
      <c r="AD4133" s="202">
        <v>20253</v>
      </c>
      <c r="AE4133" s="149" t="s">
        <v>4007</v>
      </c>
      <c r="AF4133" s="202">
        <f>IF(ActividadesCom[[#This Row],[NIVEL 5]]&lt;&gt;0,VLOOKUP(ActividadesCom[[#This Row],[NIVEL 5]],Catálogo!A:B,2,FALSE),"")</f>
        <v>4</v>
      </c>
      <c r="AG4133" s="202">
        <v>1</v>
      </c>
      <c r="AH4133" s="195"/>
    </row>
    <row r="4134" spans="1:34" ht="30" hidden="1" customHeight="1" x14ac:dyDescent="0.25">
      <c r="A4134" s="5">
        <v>23470123</v>
      </c>
      <c r="B4134" s="6" t="str">
        <f>VLOOKUP(ActividadesCom[[#This Row],[NO. DE CONTROL]],'LISTADO ESTUDIANTES'!A:C,2,FALSE)</f>
        <v>RODRIGUEZ MEDINA ANTONIO NICOLAS</v>
      </c>
      <c r="C4134" s="6" t="str">
        <f>VLOOKUP(ActividadesCom[[#This Row],[NO. DE CONTROL]],'LISTADO ESTUDIANTES'!A:C,3,FALSE)</f>
        <v>INGENIERIA EN SISTEMAS COMPUTACIONALES</v>
      </c>
      <c r="D4134" s="99" t="str">
        <f>VLOOKUP(ActividadesCom[[#This Row],[NO. DE CONTROL]],'LISTADO ESTUDIANTES'!A:D,4,FALSE)</f>
        <v>EGRESADO(A)</v>
      </c>
      <c r="E4134" s="96">
        <f>SUM(ActividadesCom[[#This Row],[CRÉD. 1]],ActividadesCom[[#This Row],[CRÉD. 2]],ActividadesCom[[#This Row],[CRÉD. 3]],ActividadesCom[[#This Row],[CRÉD. 4]],ActividadesCom[[#This Row],[CRÉD. 5]])</f>
        <v>0</v>
      </c>
      <c r="F4134" s="99" t="str">
        <f>IF(ActividadesCom[[#This Row],[ÚLTIMO SEMESTRE CON CRÉDITOS]]&gt;0,ROUND(AVERAGE(ActividadesCom[[#This Row],[VALOR NIVEL 5]],ActividadesCom[[#This Row],[VALOR NIVEL 4]],ActividadesCom[[#This Row],[VALOR NIVEL 3]],ActividadesCom[[#This Row],[VALOR NIVEL 2]],ActividadesCom[[#This Row],[VALOR NIVEL 1]]),0),"")</f>
        <v/>
      </c>
      <c r="G4134" s="96" t="str">
        <f>IF(ActividadesCom[[#This Row],[PROMEDIO]]="","",IF(ActividadesCom[[#This Row],[PROMEDIO]]&gt;=4,"EXCELENTE",IF(ActividadesCom[[#This Row],[PROMEDIO]]&gt;=3,"NOTABLE",IF(ActividadesCom[[#This Row],[PROMEDIO]]&gt;=2,"BUENO",IF(ActividadesCom[[#This Row],[PROMEDIO]]=1,"SUFICIENTE","")))))</f>
        <v/>
      </c>
      <c r="H4134" s="99">
        <f>MAX(ActividadesCom[[#This Row],[PERÍODO 1]],ActividadesCom[[#This Row],[PERÍODO 2]],ActividadesCom[[#This Row],[PERÍODO 3]],ActividadesCom[[#This Row],[PERÍODO 4]],ActividadesCom[[#This Row],[PERÍODO 5]])</f>
        <v>0</v>
      </c>
      <c r="I4134" s="6"/>
      <c r="J4134" s="99"/>
      <c r="K4134" s="5"/>
      <c r="L4134" s="99" t="str">
        <f>IF(ActividadesCom[[#This Row],[NIVEL 1]]&lt;&gt;0,VLOOKUP(ActividadesCom[[#This Row],[NIVEL 1]],Catálogo!A:B,2,FALSE),"")</f>
        <v/>
      </c>
      <c r="M4134" s="99"/>
      <c r="N4134" s="98"/>
      <c r="O4134" s="99"/>
      <c r="P4134" s="99"/>
      <c r="Q4134" s="99" t="str">
        <f>IF(ActividadesCom[[#This Row],[NIVEL 2]]&lt;&gt;0,VLOOKUP(ActividadesCom[[#This Row],[NIVEL 2]],Catálogo!A:B,2,FALSE),"")</f>
        <v/>
      </c>
      <c r="R4134" s="99"/>
      <c r="S4134" s="98"/>
      <c r="T4134" s="99"/>
      <c r="U4134" s="99"/>
      <c r="V4134" s="99" t="str">
        <f>IF(ActividadesCom[[#This Row],[NIVEL 3]]&lt;&gt;0,VLOOKUP(ActividadesCom[[#This Row],[NIVEL 3]],Catálogo!A:B,2,FALSE),"")</f>
        <v/>
      </c>
      <c r="W4134" s="99"/>
      <c r="X4134" s="98"/>
      <c r="Y4134" s="99"/>
      <c r="Z4134" s="99"/>
      <c r="AA4134" s="99" t="str">
        <f>IF(ActividadesCom[[#This Row],[NIVEL 4]]&lt;&gt;0,VLOOKUP(ActividadesCom[[#This Row],[NIVEL 4]],Catálogo!A:B,2,FALSE),"")</f>
        <v/>
      </c>
      <c r="AB4134" s="99"/>
      <c r="AC4134" s="98"/>
      <c r="AD4134" s="99"/>
      <c r="AE4134" s="99"/>
      <c r="AF4134" s="99" t="str">
        <f>IF(ActividadesCom[[#This Row],[NIVEL 5]]&lt;&gt;0,VLOOKUP(ActividadesCom[[#This Row],[NIVEL 5]],Catálogo!A:B,2,FALSE),"")</f>
        <v/>
      </c>
      <c r="AG4134" s="99"/>
    </row>
    <row r="4135" spans="1:34" s="151" customFormat="1" ht="30" customHeight="1" x14ac:dyDescent="0.25">
      <c r="A4135" s="149">
        <v>23470124</v>
      </c>
      <c r="B4135" s="148" t="str">
        <f>VLOOKUP(ActividadesCom[[#This Row],[NO. DE CONTROL]],'LISTADO ESTUDIANTES'!A:C,2,FALSE)</f>
        <v>COOT KU ABRAHAM SAMUEL</v>
      </c>
      <c r="C4135" s="148" t="str">
        <f>VLOOKUP(ActividadesCom[[#This Row],[NO. DE CONTROL]],'LISTADO ESTUDIANTES'!A:C,3,FALSE)</f>
        <v>INGENIERIA EN SISTEMAS COMPUTACIONALES</v>
      </c>
      <c r="D4135" s="202" t="str">
        <f>VLOOKUP(ActividadesCom[[#This Row],[NO. DE CONTROL]],'LISTADO ESTUDIANTES'!A:D,4,FALSE)</f>
        <v>ACTIVO(A)</v>
      </c>
      <c r="E4135" s="203">
        <f>SUM(ActividadesCom[[#This Row],[CRÉD. 1]],ActividadesCom[[#This Row],[CRÉD. 2]],ActividadesCom[[#This Row],[CRÉD. 3]],ActividadesCom[[#This Row],[CRÉD. 4]],ActividadesCom[[#This Row],[CRÉD. 5]])</f>
        <v>5</v>
      </c>
      <c r="F4135" s="202">
        <f>IF(ActividadesCom[[#This Row],[ÚLTIMO SEMESTRE CON CRÉDITOS]]&gt;0,ROUND(AVERAGE(ActividadesCom[[#This Row],[VALOR NIVEL 5]],ActividadesCom[[#This Row],[VALOR NIVEL 4]],ActividadesCom[[#This Row],[VALOR NIVEL 3]],ActividadesCom[[#This Row],[VALOR NIVEL 2]],ActividadesCom[[#This Row],[VALOR NIVEL 1]]),0),"")</f>
        <v>3</v>
      </c>
      <c r="G4135" s="203" t="str">
        <f>IF(ActividadesCom[[#This Row],[PROMEDIO]]="","",IF(ActividadesCom[[#This Row],[PROMEDIO]]&gt;=4,"EXCELENTE",IF(ActividadesCom[[#This Row],[PROMEDIO]]&gt;=3,"NOTABLE",IF(ActividadesCom[[#This Row],[PROMEDIO]]&gt;=2,"BUENO",IF(ActividadesCom[[#This Row],[PROMEDIO]]=1,"SUFICIENTE","")))))</f>
        <v>NOTABLE</v>
      </c>
      <c r="H4135" s="202">
        <f>MAX(ActividadesCom[[#This Row],[PERÍODO 1]],ActividadesCom[[#This Row],[PERÍODO 2]],ActividadesCom[[#This Row],[PERÍODO 3]],ActividadesCom[[#This Row],[PERÍODO 4]],ActividadesCom[[#This Row],[PERÍODO 5]])</f>
        <v>20253</v>
      </c>
      <c r="I4135" s="148" t="s">
        <v>31</v>
      </c>
      <c r="J4135" s="202">
        <v>20233</v>
      </c>
      <c r="K4135" s="149" t="s">
        <v>4021</v>
      </c>
      <c r="L4135" s="202">
        <f>IF(ActividadesCom[[#This Row],[NIVEL 1]]&lt;&gt;0,VLOOKUP(ActividadesCom[[#This Row],[NIVEL 1]],Catálogo!A:B,2,FALSE),"")</f>
        <v>2</v>
      </c>
      <c r="M4135" s="202">
        <v>1</v>
      </c>
      <c r="N4135" s="148" t="s">
        <v>31</v>
      </c>
      <c r="O4135" s="202">
        <v>20241</v>
      </c>
      <c r="P4135" s="149" t="s">
        <v>4008</v>
      </c>
      <c r="Q4135" s="202">
        <f>IF(ActividadesCom[[#This Row],[NIVEL 2]]&lt;&gt;0,VLOOKUP(ActividadesCom[[#This Row],[NIVEL 2]],Catálogo!A:B,2,FALSE),"")</f>
        <v>3</v>
      </c>
      <c r="R4135" s="202">
        <v>1</v>
      </c>
      <c r="S4135" s="148" t="s">
        <v>6713</v>
      </c>
      <c r="T4135" s="149">
        <v>20251</v>
      </c>
      <c r="U4135" s="149" t="s">
        <v>4008</v>
      </c>
      <c r="V4135" s="202">
        <f>IF(ActividadesCom[[#This Row],[NIVEL 3]]&lt;&gt;0,VLOOKUP(ActividadesCom[[#This Row],[NIVEL 3]],Catálogo!A:B,2,FALSE),"")</f>
        <v>3</v>
      </c>
      <c r="W4135" s="202">
        <v>1</v>
      </c>
      <c r="X4135" s="148" t="s">
        <v>452</v>
      </c>
      <c r="Y4135" s="202">
        <v>20253</v>
      </c>
      <c r="Z4135" s="149" t="s">
        <v>4008</v>
      </c>
      <c r="AA4135" s="202">
        <f>IF(ActividadesCom[[#This Row],[NIVEL 4]]&lt;&gt;0,VLOOKUP(ActividadesCom[[#This Row],[NIVEL 4]],Catálogo!A:B,2,FALSE),"")</f>
        <v>3</v>
      </c>
      <c r="AB4135" s="202">
        <v>1</v>
      </c>
      <c r="AC4135" s="148" t="s">
        <v>519</v>
      </c>
      <c r="AD4135" s="202">
        <v>20253</v>
      </c>
      <c r="AE4135" s="149" t="s">
        <v>4007</v>
      </c>
      <c r="AF4135" s="202">
        <f>IF(ActividadesCom[[#This Row],[NIVEL 5]]&lt;&gt;0,VLOOKUP(ActividadesCom[[#This Row],[NIVEL 5]],Catálogo!A:B,2,FALSE),"")</f>
        <v>4</v>
      </c>
      <c r="AG4135" s="202">
        <v>1</v>
      </c>
      <c r="AH4135" s="195"/>
    </row>
    <row r="4136" spans="1:34" s="151" customFormat="1" ht="30" customHeight="1" x14ac:dyDescent="0.25">
      <c r="A4136" s="149">
        <v>23470125</v>
      </c>
      <c r="B4136" s="148" t="str">
        <f>VLOOKUP(ActividadesCom[[#This Row],[NO. DE CONTROL]],'LISTADO ESTUDIANTES'!A:C,2,FALSE)</f>
        <v>PUCH ALPUCHE EDUARDO ISRAEL</v>
      </c>
      <c r="C4136" s="148" t="str">
        <f>VLOOKUP(ActividadesCom[[#This Row],[NO. DE CONTROL]],'LISTADO ESTUDIANTES'!A:C,3,FALSE)</f>
        <v>INGENIERIA EN SISTEMAS COMPUTACIONALES</v>
      </c>
      <c r="D4136" s="202" t="str">
        <f>VLOOKUP(ActividadesCom[[#This Row],[NO. DE CONTROL]],'LISTADO ESTUDIANTES'!A:D,4,FALSE)</f>
        <v>ACTIVO(A)</v>
      </c>
      <c r="E4136" s="203">
        <f>SUM(ActividadesCom[[#This Row],[CRÉD. 1]],ActividadesCom[[#This Row],[CRÉD. 2]],ActividadesCom[[#This Row],[CRÉD. 3]],ActividadesCom[[#This Row],[CRÉD. 4]],ActividadesCom[[#This Row],[CRÉD. 5]])</f>
        <v>5</v>
      </c>
      <c r="F4136" s="202">
        <f>IF(ActividadesCom[[#This Row],[ÚLTIMO SEMESTRE CON CRÉDITOS]]&gt;0,ROUND(AVERAGE(ActividadesCom[[#This Row],[VALOR NIVEL 5]],ActividadesCom[[#This Row],[VALOR NIVEL 4]],ActividadesCom[[#This Row],[VALOR NIVEL 3]],ActividadesCom[[#This Row],[VALOR NIVEL 2]],ActividadesCom[[#This Row],[VALOR NIVEL 1]]),0),"")</f>
        <v>3</v>
      </c>
      <c r="G4136" s="203" t="str">
        <f>IF(ActividadesCom[[#This Row],[PROMEDIO]]="","",IF(ActividadesCom[[#This Row],[PROMEDIO]]&gt;=4,"EXCELENTE",IF(ActividadesCom[[#This Row],[PROMEDIO]]&gt;=3,"NOTABLE",IF(ActividadesCom[[#This Row],[PROMEDIO]]&gt;=2,"BUENO",IF(ActividadesCom[[#This Row],[PROMEDIO]]=1,"SUFICIENTE","")))))</f>
        <v>NOTABLE</v>
      </c>
      <c r="H4136" s="202">
        <f>MAX(ActividadesCom[[#This Row],[PERÍODO 1]],ActividadesCom[[#This Row],[PERÍODO 2]],ActividadesCom[[#This Row],[PERÍODO 3]],ActividadesCom[[#This Row],[PERÍODO 4]],ActividadesCom[[#This Row],[PERÍODO 5]])</f>
        <v>20253</v>
      </c>
      <c r="I4136" s="148" t="s">
        <v>133</v>
      </c>
      <c r="J4136" s="202">
        <v>20233</v>
      </c>
      <c r="K4136" s="149" t="s">
        <v>4008</v>
      </c>
      <c r="L4136" s="202">
        <f>IF(ActividadesCom[[#This Row],[NIVEL 1]]&lt;&gt;0,VLOOKUP(ActividadesCom[[#This Row],[NIVEL 1]],Catálogo!A:B,2,FALSE),"")</f>
        <v>3</v>
      </c>
      <c r="M4136" s="202">
        <v>1</v>
      </c>
      <c r="N4136" s="148" t="s">
        <v>5817</v>
      </c>
      <c r="O4136" s="202">
        <v>20241</v>
      </c>
      <c r="P4136" s="149" t="s">
        <v>4008</v>
      </c>
      <c r="Q4136" s="202">
        <f>IF(ActividadesCom[[#This Row],[NIVEL 2]]&lt;&gt;0,VLOOKUP(ActividadesCom[[#This Row],[NIVEL 2]],Catálogo!A:B,2,FALSE),"")</f>
        <v>3</v>
      </c>
      <c r="R4136" s="202">
        <v>1</v>
      </c>
      <c r="S4136" s="148" t="s">
        <v>27</v>
      </c>
      <c r="T4136" s="202">
        <v>20241</v>
      </c>
      <c r="U4136" s="149" t="s">
        <v>4007</v>
      </c>
      <c r="V4136" s="202">
        <f>IF(ActividadesCom[[#This Row],[NIVEL 3]]&lt;&gt;0,VLOOKUP(ActividadesCom[[#This Row],[NIVEL 3]],Catálogo!A:B,2,FALSE),"")</f>
        <v>4</v>
      </c>
      <c r="W4136" s="202">
        <v>1</v>
      </c>
      <c r="X4136" s="148" t="s">
        <v>452</v>
      </c>
      <c r="Y4136" s="202">
        <v>20253</v>
      </c>
      <c r="Z4136" s="149" t="s">
        <v>4008</v>
      </c>
      <c r="AA4136" s="202">
        <f>IF(ActividadesCom[[#This Row],[NIVEL 4]]&lt;&gt;0,VLOOKUP(ActividadesCom[[#This Row],[NIVEL 4]],Catálogo!A:B,2,FALSE),"")</f>
        <v>3</v>
      </c>
      <c r="AB4136" s="202">
        <v>1</v>
      </c>
      <c r="AC4136" s="148" t="s">
        <v>519</v>
      </c>
      <c r="AD4136" s="202">
        <v>20253</v>
      </c>
      <c r="AE4136" s="149" t="s">
        <v>4007</v>
      </c>
      <c r="AF4136" s="202">
        <f>IF(ActividadesCom[[#This Row],[NIVEL 5]]&lt;&gt;0,VLOOKUP(ActividadesCom[[#This Row],[NIVEL 5]],Catálogo!A:B,2,FALSE),"")</f>
        <v>4</v>
      </c>
      <c r="AG4136" s="202">
        <v>1</v>
      </c>
      <c r="AH4136" s="195"/>
    </row>
    <row r="4137" spans="1:34" ht="30" customHeight="1" x14ac:dyDescent="0.25">
      <c r="A4137" s="5">
        <v>23470126</v>
      </c>
      <c r="B4137" s="6" t="str">
        <f>VLOOKUP(ActividadesCom[[#This Row],[NO. DE CONTROL]],'LISTADO ESTUDIANTES'!A:C,2,FALSE)</f>
        <v>ACENCIO CHAN JUAN MANUEL</v>
      </c>
      <c r="C4137" s="6" t="str">
        <f>VLOOKUP(ActividadesCom[[#This Row],[NO. DE CONTROL]],'LISTADO ESTUDIANTES'!A:C,3,FALSE)</f>
        <v>INGENIERIA EN SISTEMAS COMPUTACIONALES</v>
      </c>
      <c r="D4137" s="99" t="str">
        <f>VLOOKUP(ActividadesCom[[#This Row],[NO. DE CONTROL]],'LISTADO ESTUDIANTES'!A:D,4,FALSE)</f>
        <v>ACTIVO(A)</v>
      </c>
      <c r="E4137" s="96">
        <f>SUM(ActividadesCom[[#This Row],[CRÉD. 1]],ActividadesCom[[#This Row],[CRÉD. 2]],ActividadesCom[[#This Row],[CRÉD. 3]],ActividadesCom[[#This Row],[CRÉD. 4]],ActividadesCom[[#This Row],[CRÉD. 5]])</f>
        <v>5</v>
      </c>
      <c r="F4137" s="99">
        <f>IF(ActividadesCom[[#This Row],[ÚLTIMO SEMESTRE CON CRÉDITOS]]&gt;0,ROUND(AVERAGE(ActividadesCom[[#This Row],[VALOR NIVEL 5]],ActividadesCom[[#This Row],[VALOR NIVEL 4]],ActividadesCom[[#This Row],[VALOR NIVEL 3]],ActividadesCom[[#This Row],[VALOR NIVEL 2]],ActividadesCom[[#This Row],[VALOR NIVEL 1]]),0),"")</f>
        <v>3</v>
      </c>
      <c r="G4137" s="96" t="str">
        <f>IF(ActividadesCom[[#This Row],[PROMEDIO]]="","",IF(ActividadesCom[[#This Row],[PROMEDIO]]&gt;=4,"EXCELENTE",IF(ActividadesCom[[#This Row],[PROMEDIO]]&gt;=3,"NOTABLE",IF(ActividadesCom[[#This Row],[PROMEDIO]]&gt;=2,"BUENO",IF(ActividadesCom[[#This Row],[PROMEDIO]]=1,"SUFICIENTE","")))))</f>
        <v>NOTABLE</v>
      </c>
      <c r="H4137" s="99">
        <f>MAX(ActividadesCom[[#This Row],[PERÍODO 1]],ActividadesCom[[#This Row],[PERÍODO 2]],ActividadesCom[[#This Row],[PERÍODO 3]],ActividadesCom[[#This Row],[PERÍODO 4]],ActividadesCom[[#This Row],[PERÍODO 5]])</f>
        <v>20253</v>
      </c>
      <c r="I4137" s="6" t="s">
        <v>31</v>
      </c>
      <c r="J4137" s="99">
        <v>20233</v>
      </c>
      <c r="K4137" s="5" t="s">
        <v>4007</v>
      </c>
      <c r="L4137" s="99">
        <f>IF(ActividadesCom[[#This Row],[NIVEL 1]]&lt;&gt;0,VLOOKUP(ActividadesCom[[#This Row],[NIVEL 1]],Catálogo!A:B,2,FALSE),"")</f>
        <v>4</v>
      </c>
      <c r="M4137" s="99">
        <v>1</v>
      </c>
      <c r="N4137" s="6" t="s">
        <v>5817</v>
      </c>
      <c r="O4137" s="99">
        <v>20241</v>
      </c>
      <c r="P4137" s="5" t="s">
        <v>4008</v>
      </c>
      <c r="Q4137" s="99">
        <f>IF(ActividadesCom[[#This Row],[NIVEL 2]]&lt;&gt;0,VLOOKUP(ActividadesCom[[#This Row],[NIVEL 2]],Catálogo!A:B,2,FALSE),"")</f>
        <v>3</v>
      </c>
      <c r="R4137" s="99">
        <v>1</v>
      </c>
      <c r="S4137" s="6" t="s">
        <v>31</v>
      </c>
      <c r="T4137" s="99">
        <v>20241</v>
      </c>
      <c r="U4137" s="5" t="s">
        <v>4022</v>
      </c>
      <c r="V4137" s="99">
        <f>IF(ActividadesCom[[#This Row],[NIVEL 3]]&lt;&gt;0,VLOOKUP(ActividadesCom[[#This Row],[NIVEL 3]],Catálogo!A:B,2,FALSE),"")</f>
        <v>1</v>
      </c>
      <c r="W4137" s="99">
        <v>1</v>
      </c>
      <c r="X4137" s="6" t="s">
        <v>5343</v>
      </c>
      <c r="Y4137" s="99">
        <v>20251</v>
      </c>
      <c r="Z4137" s="5" t="s">
        <v>4008</v>
      </c>
      <c r="AA4137" s="99">
        <f>IF(ActividadesCom[[#This Row],[NIVEL 4]]&lt;&gt;0,VLOOKUP(ActividadesCom[[#This Row],[NIVEL 4]],Catálogo!A:B,2,FALSE),"")</f>
        <v>3</v>
      </c>
      <c r="AB4137" s="99">
        <v>1</v>
      </c>
      <c r="AC4137" s="6" t="s">
        <v>519</v>
      </c>
      <c r="AD4137" s="99">
        <v>20253</v>
      </c>
      <c r="AE4137" s="5" t="s">
        <v>4007</v>
      </c>
      <c r="AF4137" s="99">
        <f>IF(ActividadesCom[[#This Row],[NIVEL 5]]&lt;&gt;0,VLOOKUP(ActividadesCom[[#This Row],[NIVEL 5]],Catálogo!A:B,2,FALSE),"")</f>
        <v>4</v>
      </c>
      <c r="AG4137" s="99">
        <v>1</v>
      </c>
    </row>
    <row r="4138" spans="1:34" ht="30" customHeight="1" x14ac:dyDescent="0.25">
      <c r="A4138" s="5">
        <v>23470127</v>
      </c>
      <c r="B4138" s="6" t="str">
        <f>VLOOKUP(ActividadesCom[[#This Row],[NO. DE CONTROL]],'LISTADO ESTUDIANTES'!A:C,2,FALSE)</f>
        <v>CAUICH CANUL EDGAR YAIR</v>
      </c>
      <c r="C4138" s="6" t="str">
        <f>VLOOKUP(ActividadesCom[[#This Row],[NO. DE CONTROL]],'LISTADO ESTUDIANTES'!A:C,3,FALSE)</f>
        <v>INGENIERIA EN SISTEMAS COMPUTACIONALES</v>
      </c>
      <c r="D4138" s="99" t="str">
        <f>VLOOKUP(ActividadesCom[[#This Row],[NO. DE CONTROL]],'LISTADO ESTUDIANTES'!A:D,4,FALSE)</f>
        <v>ACTIVO(A)</v>
      </c>
      <c r="E4138" s="96">
        <f>SUM(ActividadesCom[[#This Row],[CRÉD. 1]],ActividadesCom[[#This Row],[CRÉD. 2]],ActividadesCom[[#This Row],[CRÉD. 3]],ActividadesCom[[#This Row],[CRÉD. 4]],ActividadesCom[[#This Row],[CRÉD. 5]])</f>
        <v>5</v>
      </c>
      <c r="F4138" s="99">
        <f>IF(ActividadesCom[[#This Row],[ÚLTIMO SEMESTRE CON CRÉDITOS]]&gt;0,ROUND(AVERAGE(ActividadesCom[[#This Row],[VALOR NIVEL 5]],ActividadesCom[[#This Row],[VALOR NIVEL 4]],ActividadesCom[[#This Row],[VALOR NIVEL 3]],ActividadesCom[[#This Row],[VALOR NIVEL 2]],ActividadesCom[[#This Row],[VALOR NIVEL 1]]),0),"")</f>
        <v>3</v>
      </c>
      <c r="G4138" s="96" t="str">
        <f>IF(ActividadesCom[[#This Row],[PROMEDIO]]="","",IF(ActividadesCom[[#This Row],[PROMEDIO]]&gt;=4,"EXCELENTE",IF(ActividadesCom[[#This Row],[PROMEDIO]]&gt;=3,"NOTABLE",IF(ActividadesCom[[#This Row],[PROMEDIO]]&gt;=2,"BUENO",IF(ActividadesCom[[#This Row],[PROMEDIO]]=1,"SUFICIENTE","")))))</f>
        <v>NOTABLE</v>
      </c>
      <c r="H4138" s="99">
        <f>MAX(ActividadesCom[[#This Row],[PERÍODO 1]],ActividadesCom[[#This Row],[PERÍODO 2]],ActividadesCom[[#This Row],[PERÍODO 3]],ActividadesCom[[#This Row],[PERÍODO 4]],ActividadesCom[[#This Row],[PERÍODO 5]])</f>
        <v>20253</v>
      </c>
      <c r="I4138" s="6" t="s">
        <v>3518</v>
      </c>
      <c r="J4138" s="99">
        <v>20233</v>
      </c>
      <c r="K4138" s="5" t="s">
        <v>4008</v>
      </c>
      <c r="L4138" s="99">
        <f>IF(ActividadesCom[[#This Row],[NIVEL 1]]&lt;&gt;0,VLOOKUP(ActividadesCom[[#This Row],[NIVEL 1]],Catálogo!A:B,2,FALSE),"")</f>
        <v>3</v>
      </c>
      <c r="M4138" s="99">
        <v>1</v>
      </c>
      <c r="N4138" s="6" t="s">
        <v>6349</v>
      </c>
      <c r="O4138" s="99">
        <v>20241</v>
      </c>
      <c r="P4138" s="5" t="s">
        <v>4008</v>
      </c>
      <c r="Q4138" s="99">
        <f>IF(ActividadesCom[[#This Row],[NIVEL 2]]&lt;&gt;0,VLOOKUP(ActividadesCom[[#This Row],[NIVEL 2]],Catálogo!A:B,2,FALSE),"")</f>
        <v>3</v>
      </c>
      <c r="R4138" s="99">
        <v>1</v>
      </c>
      <c r="S4138" s="6" t="s">
        <v>3518</v>
      </c>
      <c r="T4138" s="99">
        <v>20243</v>
      </c>
      <c r="U4138" s="5" t="s">
        <v>4009</v>
      </c>
      <c r="V4138" s="99">
        <f>IF(ActividadesCom[[#This Row],[NIVEL 3]]&lt;&gt;0,VLOOKUP(ActividadesCom[[#This Row],[NIVEL 3]],Catálogo!A:B,2,FALSE),"")</f>
        <v>2</v>
      </c>
      <c r="W4138" s="99">
        <v>1</v>
      </c>
      <c r="X4138" s="6" t="s">
        <v>6713</v>
      </c>
      <c r="Y4138" s="99">
        <v>20251</v>
      </c>
      <c r="Z4138" s="5" t="s">
        <v>4008</v>
      </c>
      <c r="AA4138" s="99">
        <f>IF(ActividadesCom[[#This Row],[NIVEL 4]]&lt;&gt;0,VLOOKUP(ActividadesCom[[#This Row],[NIVEL 4]],Catálogo!A:B,2,FALSE),"")</f>
        <v>3</v>
      </c>
      <c r="AB4138" s="99">
        <v>1</v>
      </c>
      <c r="AC4138" s="6" t="s">
        <v>7297</v>
      </c>
      <c r="AD4138" s="99">
        <v>20253</v>
      </c>
      <c r="AE4138" s="5" t="s">
        <v>4008</v>
      </c>
      <c r="AF4138" s="99">
        <f>IF(ActividadesCom[[#This Row],[NIVEL 5]]&lt;&gt;0,VLOOKUP(ActividadesCom[[#This Row],[NIVEL 5]],Catálogo!A:B,2,FALSE),"")</f>
        <v>3</v>
      </c>
      <c r="AG4138" s="99">
        <v>1</v>
      </c>
    </row>
    <row r="4139" spans="1:34" s="151" customFormat="1" ht="30" customHeight="1" x14ac:dyDescent="0.25">
      <c r="A4139" s="149">
        <v>23470128</v>
      </c>
      <c r="B4139" s="148" t="str">
        <f>VLOOKUP(ActividadesCom[[#This Row],[NO. DE CONTROL]],'LISTADO ESTUDIANTES'!A:C,2,FALSE)</f>
        <v>MONTEJO NAH LEONARDO JAVIER</v>
      </c>
      <c r="C4139" s="148" t="str">
        <f>VLOOKUP(ActividadesCom[[#This Row],[NO. DE CONTROL]],'LISTADO ESTUDIANTES'!A:C,3,FALSE)</f>
        <v>INGENIERIA EN SISTEMAS COMPUTACIONALES</v>
      </c>
      <c r="D4139" s="202" t="str">
        <f>VLOOKUP(ActividadesCom[[#This Row],[NO. DE CONTROL]],'LISTADO ESTUDIANTES'!A:D,4,FALSE)</f>
        <v>ACTIVO(A)</v>
      </c>
      <c r="E4139" s="203">
        <f>SUM(ActividadesCom[[#This Row],[CRÉD. 1]],ActividadesCom[[#This Row],[CRÉD. 2]],ActividadesCom[[#This Row],[CRÉD. 3]],ActividadesCom[[#This Row],[CRÉD. 4]],ActividadesCom[[#This Row],[CRÉD. 5]])</f>
        <v>5</v>
      </c>
      <c r="F4139" s="202">
        <f>IF(ActividadesCom[[#This Row],[ÚLTIMO SEMESTRE CON CRÉDITOS]]&gt;0,ROUND(AVERAGE(ActividadesCom[[#This Row],[VALOR NIVEL 5]],ActividadesCom[[#This Row],[VALOR NIVEL 4]],ActividadesCom[[#This Row],[VALOR NIVEL 3]],ActividadesCom[[#This Row],[VALOR NIVEL 2]],ActividadesCom[[#This Row],[VALOR NIVEL 1]]),0),"")</f>
        <v>3</v>
      </c>
      <c r="G4139" s="203" t="str">
        <f>IF(ActividadesCom[[#This Row],[PROMEDIO]]="","",IF(ActividadesCom[[#This Row],[PROMEDIO]]&gt;=4,"EXCELENTE",IF(ActividadesCom[[#This Row],[PROMEDIO]]&gt;=3,"NOTABLE",IF(ActividadesCom[[#This Row],[PROMEDIO]]&gt;=2,"BUENO",IF(ActividadesCom[[#This Row],[PROMEDIO]]=1,"SUFICIENTE","")))))</f>
        <v>NOTABLE</v>
      </c>
      <c r="H4139" s="202">
        <f>MAX(ActividadesCom[[#This Row],[PERÍODO 1]],ActividadesCom[[#This Row],[PERÍODO 2]],ActividadesCom[[#This Row],[PERÍODO 3]],ActividadesCom[[#This Row],[PERÍODO 4]],ActividadesCom[[#This Row],[PERÍODO 5]])</f>
        <v>20253</v>
      </c>
      <c r="I4139" s="148" t="s">
        <v>5817</v>
      </c>
      <c r="J4139" s="202">
        <v>20241</v>
      </c>
      <c r="K4139" s="149" t="s">
        <v>4008</v>
      </c>
      <c r="L4139" s="202">
        <f>IF(ActividadesCom[[#This Row],[NIVEL 1]]&lt;&gt;0,VLOOKUP(ActividadesCom[[#This Row],[NIVEL 1]],Catálogo!A:B,2,FALSE),"")</f>
        <v>3</v>
      </c>
      <c r="M4139" s="202">
        <v>1</v>
      </c>
      <c r="N4139" s="148" t="s">
        <v>25</v>
      </c>
      <c r="O4139" s="202">
        <v>20241</v>
      </c>
      <c r="P4139" s="149" t="s">
        <v>4008</v>
      </c>
      <c r="Q4139" s="202">
        <f>IF(ActividadesCom[[#This Row],[NIVEL 2]]&lt;&gt;0,VLOOKUP(ActividadesCom[[#This Row],[NIVEL 2]],Catálogo!A:B,2,FALSE),"")</f>
        <v>3</v>
      </c>
      <c r="R4139" s="202">
        <v>1</v>
      </c>
      <c r="S4139" s="148" t="s">
        <v>6713</v>
      </c>
      <c r="T4139" s="202">
        <v>20251</v>
      </c>
      <c r="U4139" s="149" t="s">
        <v>4008</v>
      </c>
      <c r="V4139" s="202">
        <f>IF(ActividadesCom[[#This Row],[NIVEL 3]]&lt;&gt;0,VLOOKUP(ActividadesCom[[#This Row],[NIVEL 3]],Catálogo!A:B,2,FALSE),"")</f>
        <v>3</v>
      </c>
      <c r="W4139" s="202">
        <v>1</v>
      </c>
      <c r="X4139" s="148" t="s">
        <v>665</v>
      </c>
      <c r="Y4139" s="202">
        <v>20251</v>
      </c>
      <c r="Z4139" s="149" t="s">
        <v>4008</v>
      </c>
      <c r="AA4139" s="202">
        <f>IF(ActividadesCom[[#This Row],[NIVEL 4]]&lt;&gt;0,VLOOKUP(ActividadesCom[[#This Row],[NIVEL 4]],Catálogo!A:B,2,FALSE),"")</f>
        <v>3</v>
      </c>
      <c r="AB4139" s="202">
        <v>1</v>
      </c>
      <c r="AC4139" s="148" t="s">
        <v>519</v>
      </c>
      <c r="AD4139" s="202">
        <v>20253</v>
      </c>
      <c r="AE4139" s="149" t="s">
        <v>4007</v>
      </c>
      <c r="AF4139" s="202">
        <f>IF(ActividadesCom[[#This Row],[NIVEL 5]]&lt;&gt;0,VLOOKUP(ActividadesCom[[#This Row],[NIVEL 5]],Catálogo!A:B,2,FALSE),"")</f>
        <v>4</v>
      </c>
      <c r="AG4139" s="202">
        <v>1</v>
      </c>
      <c r="AH4139" s="195"/>
    </row>
    <row r="4140" spans="1:34" s="151" customFormat="1" ht="30" customHeight="1" x14ac:dyDescent="0.25">
      <c r="A4140" s="149">
        <v>23470129</v>
      </c>
      <c r="B4140" s="148" t="str">
        <f>VLOOKUP(ActividadesCom[[#This Row],[NO. DE CONTROL]],'LISTADO ESTUDIANTES'!A:C,2,FALSE)</f>
        <v>LOPEZ CARDOZO JAN CARLO</v>
      </c>
      <c r="C4140" s="148" t="str">
        <f>VLOOKUP(ActividadesCom[[#This Row],[NO. DE CONTROL]],'LISTADO ESTUDIANTES'!A:C,3,FALSE)</f>
        <v>INGENIERIA EN SISTEMAS COMPUTACIONALES</v>
      </c>
      <c r="D4140" s="202" t="str">
        <f>VLOOKUP(ActividadesCom[[#This Row],[NO. DE CONTROL]],'LISTADO ESTUDIANTES'!A:D,4,FALSE)</f>
        <v>ACTIVO(A)</v>
      </c>
      <c r="E4140" s="203">
        <f>SUM(ActividadesCom[[#This Row],[CRÉD. 1]],ActividadesCom[[#This Row],[CRÉD. 2]],ActividadesCom[[#This Row],[CRÉD. 3]],ActividadesCom[[#This Row],[CRÉD. 4]],ActividadesCom[[#This Row],[CRÉD. 5]])</f>
        <v>6</v>
      </c>
      <c r="F4140" s="202">
        <f>IF(ActividadesCom[[#This Row],[ÚLTIMO SEMESTRE CON CRÉDITOS]]&gt;0,ROUND(AVERAGE(ActividadesCom[[#This Row],[VALOR NIVEL 5]],ActividadesCom[[#This Row],[VALOR NIVEL 4]],ActividadesCom[[#This Row],[VALOR NIVEL 3]],ActividadesCom[[#This Row],[VALOR NIVEL 2]],ActividadesCom[[#This Row],[VALOR NIVEL 1]]),0),"")</f>
        <v>3</v>
      </c>
      <c r="G4140" s="203" t="str">
        <f>IF(ActividadesCom[[#This Row],[PROMEDIO]]="","",IF(ActividadesCom[[#This Row],[PROMEDIO]]&gt;=4,"EXCELENTE",IF(ActividadesCom[[#This Row],[PROMEDIO]]&gt;=3,"NOTABLE",IF(ActividadesCom[[#This Row],[PROMEDIO]]&gt;=2,"BUENO",IF(ActividadesCom[[#This Row],[PROMEDIO]]=1,"SUFICIENTE","")))))</f>
        <v>NOTABLE</v>
      </c>
      <c r="H4140" s="202">
        <f>MAX(ActividadesCom[[#This Row],[PERÍODO 1]],ActividadesCom[[#This Row],[PERÍODO 2]],ActividadesCom[[#This Row],[PERÍODO 3]],ActividadesCom[[#This Row],[PERÍODO 4]],ActividadesCom[[#This Row],[PERÍODO 5]])</f>
        <v>20261</v>
      </c>
      <c r="I4140" s="148" t="s">
        <v>5817</v>
      </c>
      <c r="J4140" s="202">
        <v>20241</v>
      </c>
      <c r="K4140" s="149" t="s">
        <v>4008</v>
      </c>
      <c r="L4140" s="202">
        <f>IF(ActividadesCom[[#This Row],[NIVEL 1]]&lt;&gt;0,VLOOKUP(ActividadesCom[[#This Row],[NIVEL 1]],Catálogo!A:B,2,FALSE),"")</f>
        <v>3</v>
      </c>
      <c r="M4140" s="202">
        <v>1</v>
      </c>
      <c r="N4140" s="148" t="s">
        <v>6352</v>
      </c>
      <c r="O4140" s="202">
        <v>20241</v>
      </c>
      <c r="P4140" s="149" t="s">
        <v>4008</v>
      </c>
      <c r="Q4140" s="202">
        <f>IF(ActividadesCom[[#This Row],[NIVEL 2]]&lt;&gt;0,VLOOKUP(ActividadesCom[[#This Row],[NIVEL 2]],Catálogo!A:B,2,FALSE),"")</f>
        <v>3</v>
      </c>
      <c r="R4140" s="202">
        <v>1</v>
      </c>
      <c r="S4140" s="148" t="s">
        <v>6775</v>
      </c>
      <c r="T4140" s="202">
        <v>20251</v>
      </c>
      <c r="U4140" s="149" t="s">
        <v>4007</v>
      </c>
      <c r="V4140" s="202">
        <f>IF(ActividadesCom[[#This Row],[NIVEL 3]]&lt;&gt;0,VLOOKUP(ActividadesCom[[#This Row],[NIVEL 3]],Catálogo!A:B,2,FALSE),"")</f>
        <v>4</v>
      </c>
      <c r="W4140" s="202">
        <v>2</v>
      </c>
      <c r="X4140" s="148" t="s">
        <v>665</v>
      </c>
      <c r="Y4140" s="202">
        <v>20251</v>
      </c>
      <c r="Z4140" s="149" t="s">
        <v>4008</v>
      </c>
      <c r="AA4140" s="202">
        <f>IF(ActividadesCom[[#This Row],[NIVEL 4]]&lt;&gt;0,VLOOKUP(ActividadesCom[[#This Row],[NIVEL 4]],Catálogo!A:B,2,FALSE),"")</f>
        <v>3</v>
      </c>
      <c r="AB4140" s="202">
        <v>1</v>
      </c>
      <c r="AC4140" s="148" t="s">
        <v>7344</v>
      </c>
      <c r="AD4140" s="202">
        <v>20261</v>
      </c>
      <c r="AE4140" s="149" t="s">
        <v>4007</v>
      </c>
      <c r="AF4140" s="202">
        <f>IF(ActividadesCom[[#This Row],[NIVEL 5]]&lt;&gt;0,VLOOKUP(ActividadesCom[[#This Row],[NIVEL 5]],Catálogo!A:B,2,FALSE),"")</f>
        <v>4</v>
      </c>
      <c r="AG4140" s="202">
        <v>1</v>
      </c>
      <c r="AH4140" s="195"/>
    </row>
    <row r="4141" spans="1:34" s="151" customFormat="1" ht="30" customHeight="1" x14ac:dyDescent="0.25">
      <c r="A4141" s="149">
        <v>23470130</v>
      </c>
      <c r="B4141" s="148" t="str">
        <f>VLOOKUP(ActividadesCom[[#This Row],[NO. DE CONTROL]],'LISTADO ESTUDIANTES'!A:C,2,FALSE)</f>
        <v>DAMIAN LEON ALESSANDRO</v>
      </c>
      <c r="C4141" s="148" t="str">
        <f>VLOOKUP(ActividadesCom[[#This Row],[NO. DE CONTROL]],'LISTADO ESTUDIANTES'!A:C,3,FALSE)</f>
        <v>INGENIERIA EN SISTEMAS COMPUTACIONALES</v>
      </c>
      <c r="D4141" s="202" t="str">
        <f>VLOOKUP(ActividadesCom[[#This Row],[NO. DE CONTROL]],'LISTADO ESTUDIANTES'!A:D,4,FALSE)</f>
        <v>ACTIVO(A)</v>
      </c>
      <c r="E4141" s="203">
        <f>SUM(ActividadesCom[[#This Row],[CRÉD. 1]],ActividadesCom[[#This Row],[CRÉD. 2]],ActividadesCom[[#This Row],[CRÉD. 3]],ActividadesCom[[#This Row],[CRÉD. 4]],ActividadesCom[[#This Row],[CRÉD. 5]])</f>
        <v>5</v>
      </c>
      <c r="F4141" s="202">
        <f>IF(ActividadesCom[[#This Row],[ÚLTIMO SEMESTRE CON CRÉDITOS]]&gt;0,ROUND(AVERAGE(ActividadesCom[[#This Row],[VALOR NIVEL 5]],ActividadesCom[[#This Row],[VALOR NIVEL 4]],ActividadesCom[[#This Row],[VALOR NIVEL 3]],ActividadesCom[[#This Row],[VALOR NIVEL 2]],ActividadesCom[[#This Row],[VALOR NIVEL 1]]),0),"")</f>
        <v>3</v>
      </c>
      <c r="G4141" s="203" t="str">
        <f>IF(ActividadesCom[[#This Row],[PROMEDIO]]="","",IF(ActividadesCom[[#This Row],[PROMEDIO]]&gt;=4,"EXCELENTE",IF(ActividadesCom[[#This Row],[PROMEDIO]]&gt;=3,"NOTABLE",IF(ActividadesCom[[#This Row],[PROMEDIO]]&gt;=2,"BUENO",IF(ActividadesCom[[#This Row],[PROMEDIO]]=1,"SUFICIENTE","")))))</f>
        <v>NOTABLE</v>
      </c>
      <c r="H4141" s="202">
        <f>MAX(ActividadesCom[[#This Row],[PERÍODO 1]],ActividadesCom[[#This Row],[PERÍODO 2]],ActividadesCom[[#This Row],[PERÍODO 3]],ActividadesCom[[#This Row],[PERÍODO 4]],ActividadesCom[[#This Row],[PERÍODO 5]])</f>
        <v>20253</v>
      </c>
      <c r="I4141" s="148" t="s">
        <v>133</v>
      </c>
      <c r="J4141" s="202">
        <v>20233</v>
      </c>
      <c r="K4141" s="149" t="s">
        <v>4008</v>
      </c>
      <c r="L4141" s="202">
        <f>IF(ActividadesCom[[#This Row],[NIVEL 1]]&lt;&gt;0,VLOOKUP(ActividadesCom[[#This Row],[NIVEL 1]],Catálogo!A:B,2,FALSE),"")</f>
        <v>3</v>
      </c>
      <c r="M4141" s="202">
        <v>1</v>
      </c>
      <c r="N4141" s="148" t="s">
        <v>5817</v>
      </c>
      <c r="O4141" s="202">
        <v>20241</v>
      </c>
      <c r="P4141" s="149" t="s">
        <v>4008</v>
      </c>
      <c r="Q4141" s="202">
        <f>IF(ActividadesCom[[#This Row],[NIVEL 2]]&lt;&gt;0,VLOOKUP(ActividadesCom[[#This Row],[NIVEL 2]],Catálogo!A:B,2,FALSE),"")</f>
        <v>3</v>
      </c>
      <c r="R4141" s="202">
        <v>1</v>
      </c>
      <c r="S4141" s="148" t="s">
        <v>6352</v>
      </c>
      <c r="T4141" s="202">
        <v>20241</v>
      </c>
      <c r="U4141" s="149" t="s">
        <v>4008</v>
      </c>
      <c r="V4141" s="202">
        <f>IF(ActividadesCom[[#This Row],[NIVEL 3]]&lt;&gt;0,VLOOKUP(ActividadesCom[[#This Row],[NIVEL 3]],Catálogo!A:B,2,FALSE),"")</f>
        <v>3</v>
      </c>
      <c r="W4141" s="202">
        <v>1</v>
      </c>
      <c r="X4141" s="148" t="s">
        <v>7297</v>
      </c>
      <c r="Y4141" s="202">
        <v>20253</v>
      </c>
      <c r="Z4141" s="149" t="s">
        <v>4008</v>
      </c>
      <c r="AA4141" s="202">
        <f>IF(ActividadesCom[[#This Row],[NIVEL 4]]&lt;&gt;0,VLOOKUP(ActividadesCom[[#This Row],[NIVEL 4]],Catálogo!A:B,2,FALSE),"")</f>
        <v>3</v>
      </c>
      <c r="AB4141" s="202">
        <v>1</v>
      </c>
      <c r="AC4141" s="148" t="s">
        <v>519</v>
      </c>
      <c r="AD4141" s="202">
        <v>20253</v>
      </c>
      <c r="AE4141" s="149" t="s">
        <v>4007</v>
      </c>
      <c r="AF4141" s="202">
        <f>IF(ActividadesCom[[#This Row],[NIVEL 5]]&lt;&gt;0,VLOOKUP(ActividadesCom[[#This Row],[NIVEL 5]],Catálogo!A:B,2,FALSE),"")</f>
        <v>4</v>
      </c>
      <c r="AG4141" s="202">
        <v>1</v>
      </c>
      <c r="AH4141" s="195"/>
    </row>
    <row r="4142" spans="1:34" ht="30" hidden="1" customHeight="1" x14ac:dyDescent="0.25">
      <c r="A4142" s="5">
        <v>23470131</v>
      </c>
      <c r="B4142" s="6" t="str">
        <f>VLOOKUP(ActividadesCom[[#This Row],[NO. DE CONTROL]],'LISTADO ESTUDIANTES'!A:C,2,FALSE)</f>
        <v>PUC BAÑOS ADRIAN ENRIQUE</v>
      </c>
      <c r="C4142" s="6" t="str">
        <f>VLOOKUP(ActividadesCom[[#This Row],[NO. DE CONTROL]],'LISTADO ESTUDIANTES'!A:C,3,FALSE)</f>
        <v>INGENIERIA EN SISTEMAS COMPUTACIONALES</v>
      </c>
      <c r="D4142" s="99" t="str">
        <f>VLOOKUP(ActividadesCom[[#This Row],[NO. DE CONTROL]],'LISTADO ESTUDIANTES'!A:D,4,FALSE)</f>
        <v>EGRESADO(A)</v>
      </c>
      <c r="E4142" s="96">
        <f>SUM(ActividadesCom[[#This Row],[CRÉD. 1]],ActividadesCom[[#This Row],[CRÉD. 2]],ActividadesCom[[#This Row],[CRÉD. 3]],ActividadesCom[[#This Row],[CRÉD. 4]],ActividadesCom[[#This Row],[CRÉD. 5]])</f>
        <v>0</v>
      </c>
      <c r="F4142" s="99" t="str">
        <f>IF(ActividadesCom[[#This Row],[ÚLTIMO SEMESTRE CON CRÉDITOS]]&gt;0,ROUND(AVERAGE(ActividadesCom[[#This Row],[VALOR NIVEL 5]],ActividadesCom[[#This Row],[VALOR NIVEL 4]],ActividadesCom[[#This Row],[VALOR NIVEL 3]],ActividadesCom[[#This Row],[VALOR NIVEL 2]],ActividadesCom[[#This Row],[VALOR NIVEL 1]]),0),"")</f>
        <v/>
      </c>
      <c r="G4142" s="96" t="str">
        <f>IF(ActividadesCom[[#This Row],[PROMEDIO]]="","",IF(ActividadesCom[[#This Row],[PROMEDIO]]&gt;=4,"EXCELENTE",IF(ActividadesCom[[#This Row],[PROMEDIO]]&gt;=3,"NOTABLE",IF(ActividadesCom[[#This Row],[PROMEDIO]]&gt;=2,"BUENO",IF(ActividadesCom[[#This Row],[PROMEDIO]]=1,"SUFICIENTE","")))))</f>
        <v/>
      </c>
      <c r="H4142" s="99">
        <f>MAX(ActividadesCom[[#This Row],[PERÍODO 1]],ActividadesCom[[#This Row],[PERÍODO 2]],ActividadesCom[[#This Row],[PERÍODO 3]],ActividadesCom[[#This Row],[PERÍODO 4]],ActividadesCom[[#This Row],[PERÍODO 5]])</f>
        <v>0</v>
      </c>
      <c r="I4142" s="6"/>
      <c r="J4142" s="99"/>
      <c r="K4142" s="5"/>
      <c r="L4142" s="99" t="str">
        <f>IF(ActividadesCom[[#This Row],[NIVEL 1]]&lt;&gt;0,VLOOKUP(ActividadesCom[[#This Row],[NIVEL 1]],Catálogo!A:B,2,FALSE),"")</f>
        <v/>
      </c>
      <c r="M4142" s="99"/>
      <c r="N4142" s="98"/>
      <c r="O4142" s="99"/>
      <c r="P4142" s="99"/>
      <c r="Q4142" s="99" t="str">
        <f>IF(ActividadesCom[[#This Row],[NIVEL 2]]&lt;&gt;0,VLOOKUP(ActividadesCom[[#This Row],[NIVEL 2]],Catálogo!A:B,2,FALSE),"")</f>
        <v/>
      </c>
      <c r="R4142" s="99"/>
      <c r="S4142" s="98"/>
      <c r="T4142" s="99"/>
      <c r="U4142" s="99"/>
      <c r="V4142" s="99" t="str">
        <f>IF(ActividadesCom[[#This Row],[NIVEL 3]]&lt;&gt;0,VLOOKUP(ActividadesCom[[#This Row],[NIVEL 3]],Catálogo!A:B,2,FALSE),"")</f>
        <v/>
      </c>
      <c r="W4142" s="99"/>
      <c r="X4142" s="98"/>
      <c r="Y4142" s="99"/>
      <c r="Z4142" s="99"/>
      <c r="AA4142" s="99" t="str">
        <f>IF(ActividadesCom[[#This Row],[NIVEL 4]]&lt;&gt;0,VLOOKUP(ActividadesCom[[#This Row],[NIVEL 4]],Catálogo!A:B,2,FALSE),"")</f>
        <v/>
      </c>
      <c r="AB4142" s="99"/>
      <c r="AC4142" s="98"/>
      <c r="AD4142" s="99"/>
      <c r="AE4142" s="99"/>
      <c r="AF4142" s="99" t="str">
        <f>IF(ActividadesCom[[#This Row],[NIVEL 5]]&lt;&gt;0,VLOOKUP(ActividadesCom[[#This Row],[NIVEL 5]],Catálogo!A:B,2,FALSE),"")</f>
        <v/>
      </c>
      <c r="AG4142" s="99"/>
    </row>
    <row r="4143" spans="1:34" ht="30" hidden="1" customHeight="1" x14ac:dyDescent="0.25">
      <c r="A4143" s="5">
        <v>23470132</v>
      </c>
      <c r="B4143" s="6" t="str">
        <f>VLOOKUP(ActividadesCom[[#This Row],[NO. DE CONTROL]],'LISTADO ESTUDIANTES'!A:C,2,FALSE)</f>
        <v>DZUL ROMERO MICHAEL MICHELLE</v>
      </c>
      <c r="C4143" s="6" t="str">
        <f>VLOOKUP(ActividadesCom[[#This Row],[NO. DE CONTROL]],'LISTADO ESTUDIANTES'!A:C,3,FALSE)</f>
        <v>INGENIERIA EN SISTEMAS COMPUTACIONALES</v>
      </c>
      <c r="D4143" s="99" t="str">
        <f>VLOOKUP(ActividadesCom[[#This Row],[NO. DE CONTROL]],'LISTADO ESTUDIANTES'!A:D,4,FALSE)</f>
        <v>EGRESADO(A)</v>
      </c>
      <c r="E4143" s="96">
        <f>SUM(ActividadesCom[[#This Row],[CRÉD. 1]],ActividadesCom[[#This Row],[CRÉD. 2]],ActividadesCom[[#This Row],[CRÉD. 3]],ActividadesCom[[#This Row],[CRÉD. 4]],ActividadesCom[[#This Row],[CRÉD. 5]])</f>
        <v>0</v>
      </c>
      <c r="F4143" s="99" t="str">
        <f>IF(ActividadesCom[[#This Row],[ÚLTIMO SEMESTRE CON CRÉDITOS]]&gt;0,ROUND(AVERAGE(ActividadesCom[[#This Row],[VALOR NIVEL 5]],ActividadesCom[[#This Row],[VALOR NIVEL 4]],ActividadesCom[[#This Row],[VALOR NIVEL 3]],ActividadesCom[[#This Row],[VALOR NIVEL 2]],ActividadesCom[[#This Row],[VALOR NIVEL 1]]),0),"")</f>
        <v/>
      </c>
      <c r="G4143" s="96" t="str">
        <f>IF(ActividadesCom[[#This Row],[PROMEDIO]]="","",IF(ActividadesCom[[#This Row],[PROMEDIO]]&gt;=4,"EXCELENTE",IF(ActividadesCom[[#This Row],[PROMEDIO]]&gt;=3,"NOTABLE",IF(ActividadesCom[[#This Row],[PROMEDIO]]&gt;=2,"BUENO",IF(ActividadesCom[[#This Row],[PROMEDIO]]=1,"SUFICIENTE","")))))</f>
        <v/>
      </c>
      <c r="H4143" s="99">
        <f>MAX(ActividadesCom[[#This Row],[PERÍODO 1]],ActividadesCom[[#This Row],[PERÍODO 2]],ActividadesCom[[#This Row],[PERÍODO 3]],ActividadesCom[[#This Row],[PERÍODO 4]],ActividadesCom[[#This Row],[PERÍODO 5]])</f>
        <v>0</v>
      </c>
      <c r="I4143" s="6"/>
      <c r="J4143" s="99"/>
      <c r="K4143" s="5"/>
      <c r="L4143" s="99" t="str">
        <f>IF(ActividadesCom[[#This Row],[NIVEL 1]]&lt;&gt;0,VLOOKUP(ActividadesCom[[#This Row],[NIVEL 1]],Catálogo!A:B,2,FALSE),"")</f>
        <v/>
      </c>
      <c r="M4143" s="99"/>
      <c r="N4143" s="98"/>
      <c r="O4143" s="99"/>
      <c r="P4143" s="99"/>
      <c r="Q4143" s="99" t="str">
        <f>IF(ActividadesCom[[#This Row],[NIVEL 2]]&lt;&gt;0,VLOOKUP(ActividadesCom[[#This Row],[NIVEL 2]],Catálogo!A:B,2,FALSE),"")</f>
        <v/>
      </c>
      <c r="R4143" s="99"/>
      <c r="S4143" s="98"/>
      <c r="T4143" s="99"/>
      <c r="U4143" s="99"/>
      <c r="V4143" s="99" t="str">
        <f>IF(ActividadesCom[[#This Row],[NIVEL 3]]&lt;&gt;0,VLOOKUP(ActividadesCom[[#This Row],[NIVEL 3]],Catálogo!A:B,2,FALSE),"")</f>
        <v/>
      </c>
      <c r="W4143" s="99"/>
      <c r="X4143" s="98"/>
      <c r="Y4143" s="99"/>
      <c r="Z4143" s="99"/>
      <c r="AA4143" s="99" t="str">
        <f>IF(ActividadesCom[[#This Row],[NIVEL 4]]&lt;&gt;0,VLOOKUP(ActividadesCom[[#This Row],[NIVEL 4]],Catálogo!A:B,2,FALSE),"")</f>
        <v/>
      </c>
      <c r="AB4143" s="99"/>
      <c r="AC4143" s="98"/>
      <c r="AD4143" s="99"/>
      <c r="AE4143" s="99"/>
      <c r="AF4143" s="99" t="str">
        <f>IF(ActividadesCom[[#This Row],[NIVEL 5]]&lt;&gt;0,VLOOKUP(ActividadesCom[[#This Row],[NIVEL 5]],Catálogo!A:B,2,FALSE),"")</f>
        <v/>
      </c>
      <c r="AG4143" s="99"/>
    </row>
    <row r="4144" spans="1:34" ht="30" customHeight="1" x14ac:dyDescent="0.25">
      <c r="A4144" s="5">
        <v>23470133</v>
      </c>
      <c r="B4144" s="6" t="str">
        <f>VLOOKUP(ActividadesCom[[#This Row],[NO. DE CONTROL]],'LISTADO ESTUDIANTES'!A:C,2,FALSE)</f>
        <v>SAUCEDO CARDEÑAS JESUS EMMANUEL</v>
      </c>
      <c r="C4144" s="6" t="str">
        <f>VLOOKUP(ActividadesCom[[#This Row],[NO. DE CONTROL]],'LISTADO ESTUDIANTES'!A:C,3,FALSE)</f>
        <v>INGENIERIA EN SISTEMAS COMPUTACIONALES</v>
      </c>
      <c r="D4144" s="99" t="str">
        <f>VLOOKUP(ActividadesCom[[#This Row],[NO. DE CONTROL]],'LISTADO ESTUDIANTES'!A:D,4,FALSE)</f>
        <v>ACTIVO(A)</v>
      </c>
      <c r="E4144" s="96">
        <f>SUM(ActividadesCom[[#This Row],[CRÉD. 1]],ActividadesCom[[#This Row],[CRÉD. 2]],ActividadesCom[[#This Row],[CRÉD. 3]],ActividadesCom[[#This Row],[CRÉD. 4]],ActividadesCom[[#This Row],[CRÉD. 5]])</f>
        <v>3</v>
      </c>
      <c r="F4144" s="99">
        <f>IF(ActividadesCom[[#This Row],[ÚLTIMO SEMESTRE CON CRÉDITOS]]&gt;0,ROUND(AVERAGE(ActividadesCom[[#This Row],[VALOR NIVEL 5]],ActividadesCom[[#This Row],[VALOR NIVEL 4]],ActividadesCom[[#This Row],[VALOR NIVEL 3]],ActividadesCom[[#This Row],[VALOR NIVEL 2]],ActividadesCom[[#This Row],[VALOR NIVEL 1]]),0),"")</f>
        <v>3</v>
      </c>
      <c r="G4144" s="96" t="str">
        <f>IF(ActividadesCom[[#This Row],[PROMEDIO]]="","",IF(ActividadesCom[[#This Row],[PROMEDIO]]&gt;=4,"EXCELENTE",IF(ActividadesCom[[#This Row],[PROMEDIO]]&gt;=3,"NOTABLE",IF(ActividadesCom[[#This Row],[PROMEDIO]]&gt;=2,"BUENO",IF(ActividadesCom[[#This Row],[PROMEDIO]]=1,"SUFICIENTE","")))))</f>
        <v>NOTABLE</v>
      </c>
      <c r="H4144" s="99">
        <f>MAX(ActividadesCom[[#This Row],[PERÍODO 1]],ActividadesCom[[#This Row],[PERÍODO 2]],ActividadesCom[[#This Row],[PERÍODO 3]],ActividadesCom[[#This Row],[PERÍODO 4]],ActividadesCom[[#This Row],[PERÍODO 5]])</f>
        <v>20253</v>
      </c>
      <c r="I4144" s="6" t="s">
        <v>25</v>
      </c>
      <c r="J4144" s="99">
        <v>20243</v>
      </c>
      <c r="K4144" s="5" t="s">
        <v>4008</v>
      </c>
      <c r="L4144" s="99">
        <f>IF(ActividadesCom[[#This Row],[NIVEL 1]]&lt;&gt;0,VLOOKUP(ActividadesCom[[#This Row],[NIVEL 1]],Catálogo!A:B,2,FALSE),"")</f>
        <v>3</v>
      </c>
      <c r="M4144" s="99">
        <v>1</v>
      </c>
      <c r="N4144" s="6" t="s">
        <v>25</v>
      </c>
      <c r="O4144" s="99">
        <v>20251</v>
      </c>
      <c r="P4144" s="5" t="s">
        <v>4009</v>
      </c>
      <c r="Q4144" s="99">
        <f>IF(ActividadesCom[[#This Row],[NIVEL 2]]&lt;&gt;0,VLOOKUP(ActividadesCom[[#This Row],[NIVEL 2]],Catálogo!A:B,2,FALSE),"")</f>
        <v>2</v>
      </c>
      <c r="R4144" s="99">
        <v>1</v>
      </c>
      <c r="S4144" s="6" t="s">
        <v>519</v>
      </c>
      <c r="T4144" s="99">
        <v>20253</v>
      </c>
      <c r="U4144" s="5" t="s">
        <v>4007</v>
      </c>
      <c r="V4144" s="99">
        <f>IF(ActividadesCom[[#This Row],[NIVEL 3]]&lt;&gt;0,VLOOKUP(ActividadesCom[[#This Row],[NIVEL 3]],Catálogo!A:B,2,FALSE),"")</f>
        <v>4</v>
      </c>
      <c r="W4144" s="99">
        <v>1</v>
      </c>
      <c r="X4144" s="98"/>
      <c r="Y4144" s="99"/>
      <c r="Z4144" s="99"/>
      <c r="AA4144" s="99" t="str">
        <f>IF(ActividadesCom[[#This Row],[NIVEL 4]]&lt;&gt;0,VLOOKUP(ActividadesCom[[#This Row],[NIVEL 4]],Catálogo!A:B,2,FALSE),"")</f>
        <v/>
      </c>
      <c r="AB4144" s="99"/>
      <c r="AC4144" s="98"/>
      <c r="AD4144" s="99"/>
      <c r="AE4144" s="99"/>
      <c r="AF4144" s="99" t="str">
        <f>IF(ActividadesCom[[#This Row],[NIVEL 5]]&lt;&gt;0,VLOOKUP(ActividadesCom[[#This Row],[NIVEL 5]],Catálogo!A:B,2,FALSE),"")</f>
        <v/>
      </c>
      <c r="AG4144" s="99"/>
    </row>
    <row r="4145" spans="1:34" s="151" customFormat="1" ht="30" customHeight="1" x14ac:dyDescent="0.25">
      <c r="A4145" s="149">
        <v>23470134</v>
      </c>
      <c r="B4145" s="148" t="str">
        <f>VLOOKUP(ActividadesCom[[#This Row],[NO. DE CONTROL]],'LISTADO ESTUDIANTES'!A:C,2,FALSE)</f>
        <v>GONZALEZ HAAS ELMER BANDIAN</v>
      </c>
      <c r="C4145" s="148" t="str">
        <f>VLOOKUP(ActividadesCom[[#This Row],[NO. DE CONTROL]],'LISTADO ESTUDIANTES'!A:C,3,FALSE)</f>
        <v>INGENIERIA EN SISTEMAS COMPUTACIONALES</v>
      </c>
      <c r="D4145" s="202" t="str">
        <f>VLOOKUP(ActividadesCom[[#This Row],[NO. DE CONTROL]],'LISTADO ESTUDIANTES'!A:D,4,FALSE)</f>
        <v>ACTIVO(A)</v>
      </c>
      <c r="E4145" s="203">
        <f>SUM(ActividadesCom[[#This Row],[CRÉD. 1]],ActividadesCom[[#This Row],[CRÉD. 2]],ActividadesCom[[#This Row],[CRÉD. 3]],ActividadesCom[[#This Row],[CRÉD. 4]],ActividadesCom[[#This Row],[CRÉD. 5]])</f>
        <v>5</v>
      </c>
      <c r="F4145" s="202">
        <f>IF(ActividadesCom[[#This Row],[ÚLTIMO SEMESTRE CON CRÉDITOS]]&gt;0,ROUND(AVERAGE(ActividadesCom[[#This Row],[VALOR NIVEL 5]],ActividadesCom[[#This Row],[VALOR NIVEL 4]],ActividadesCom[[#This Row],[VALOR NIVEL 3]],ActividadesCom[[#This Row],[VALOR NIVEL 2]],ActividadesCom[[#This Row],[VALOR NIVEL 1]]),0),"")</f>
        <v>3</v>
      </c>
      <c r="G4145" s="203" t="str">
        <f>IF(ActividadesCom[[#This Row],[PROMEDIO]]="","",IF(ActividadesCom[[#This Row],[PROMEDIO]]&gt;=4,"EXCELENTE",IF(ActividadesCom[[#This Row],[PROMEDIO]]&gt;=3,"NOTABLE",IF(ActividadesCom[[#This Row],[PROMEDIO]]&gt;=2,"BUENO",IF(ActividadesCom[[#This Row],[PROMEDIO]]=1,"SUFICIENTE","")))))</f>
        <v>NOTABLE</v>
      </c>
      <c r="H4145" s="202">
        <f>MAX(ActividadesCom[[#This Row],[PERÍODO 1]],ActividadesCom[[#This Row],[PERÍODO 2]],ActividadesCom[[#This Row],[PERÍODO 3]],ActividadesCom[[#This Row],[PERÍODO 4]],ActividadesCom[[#This Row],[PERÍODO 5]])</f>
        <v>20251</v>
      </c>
      <c r="I4145" s="148" t="s">
        <v>316</v>
      </c>
      <c r="J4145" s="202">
        <v>20233</v>
      </c>
      <c r="K4145" s="149" t="s">
        <v>4007</v>
      </c>
      <c r="L4145" s="202">
        <f>IF(ActividadesCom[[#This Row],[NIVEL 1]]&lt;&gt;0,VLOOKUP(ActividadesCom[[#This Row],[NIVEL 1]],Catálogo!A:B,2,FALSE),"")</f>
        <v>4</v>
      </c>
      <c r="M4145" s="202">
        <v>1</v>
      </c>
      <c r="N4145" s="148" t="s">
        <v>4815</v>
      </c>
      <c r="O4145" s="202">
        <v>20233</v>
      </c>
      <c r="P4145" s="149" t="s">
        <v>4008</v>
      </c>
      <c r="Q4145" s="202">
        <f>IF(ActividadesCom[[#This Row],[NIVEL 2]]&lt;&gt;0,VLOOKUP(ActividadesCom[[#This Row],[NIVEL 2]],Catálogo!A:B,2,FALSE),"")</f>
        <v>3</v>
      </c>
      <c r="R4145" s="202">
        <v>1</v>
      </c>
      <c r="S4145" s="148" t="s">
        <v>5817</v>
      </c>
      <c r="T4145" s="202">
        <v>20241</v>
      </c>
      <c r="U4145" s="149" t="s">
        <v>4008</v>
      </c>
      <c r="V4145" s="202">
        <f>IF(ActividadesCom[[#This Row],[NIVEL 3]]&lt;&gt;0,VLOOKUP(ActividadesCom[[#This Row],[NIVEL 3]],Catálogo!A:B,2,FALSE),"")</f>
        <v>3</v>
      </c>
      <c r="W4145" s="202">
        <v>1</v>
      </c>
      <c r="X4145" s="148" t="s">
        <v>5343</v>
      </c>
      <c r="Y4145" s="202">
        <v>20251</v>
      </c>
      <c r="Z4145" s="149" t="s">
        <v>4008</v>
      </c>
      <c r="AA4145" s="202">
        <f>IF(ActividadesCom[[#This Row],[NIVEL 4]]&lt;&gt;0,VLOOKUP(ActividadesCom[[#This Row],[NIVEL 4]],Catálogo!A:B,2,FALSE),"")</f>
        <v>3</v>
      </c>
      <c r="AB4145" s="202">
        <v>1</v>
      </c>
      <c r="AC4145" s="148" t="s">
        <v>7271</v>
      </c>
      <c r="AD4145" s="202">
        <v>20251</v>
      </c>
      <c r="AE4145" s="149" t="s">
        <v>4007</v>
      </c>
      <c r="AF4145" s="202">
        <f>IF(ActividadesCom[[#This Row],[NIVEL 5]]&lt;&gt;0,VLOOKUP(ActividadesCom[[#This Row],[NIVEL 5]],Catálogo!A:B,2,FALSE),"")</f>
        <v>4</v>
      </c>
      <c r="AG4145" s="202">
        <v>1</v>
      </c>
      <c r="AH4145" s="195"/>
    </row>
    <row r="4146" spans="1:34" ht="30" hidden="1" customHeight="1" x14ac:dyDescent="0.25">
      <c r="A4146" s="5">
        <v>23470135</v>
      </c>
      <c r="B4146" s="6" t="str">
        <f>VLOOKUP(ActividadesCom[[#This Row],[NO. DE CONTROL]],'LISTADO ESTUDIANTES'!A:C,2,FALSE)</f>
        <v>LUCAS HERNANDEZ KAREN NOEMI</v>
      </c>
      <c r="C4146" s="6" t="str">
        <f>VLOOKUP(ActividadesCom[[#This Row],[NO. DE CONTROL]],'LISTADO ESTUDIANTES'!A:C,3,FALSE)</f>
        <v>INGENIERIA EN SISTEMAS COMPUTACIONALES</v>
      </c>
      <c r="D4146" s="99" t="str">
        <f>VLOOKUP(ActividadesCom[[#This Row],[NO. DE CONTROL]],'LISTADO ESTUDIANTES'!A:D,4,FALSE)</f>
        <v>EGRESADO(A)</v>
      </c>
      <c r="E4146" s="96">
        <f>SUM(ActividadesCom[[#This Row],[CRÉD. 1]],ActividadesCom[[#This Row],[CRÉD. 2]],ActividadesCom[[#This Row],[CRÉD. 3]],ActividadesCom[[#This Row],[CRÉD. 4]],ActividadesCom[[#This Row],[CRÉD. 5]])</f>
        <v>0</v>
      </c>
      <c r="F4146" s="99" t="str">
        <f>IF(ActividadesCom[[#This Row],[ÚLTIMO SEMESTRE CON CRÉDITOS]]&gt;0,ROUND(AVERAGE(ActividadesCom[[#This Row],[VALOR NIVEL 5]],ActividadesCom[[#This Row],[VALOR NIVEL 4]],ActividadesCom[[#This Row],[VALOR NIVEL 3]],ActividadesCom[[#This Row],[VALOR NIVEL 2]],ActividadesCom[[#This Row],[VALOR NIVEL 1]]),0),"")</f>
        <v/>
      </c>
      <c r="G4146" s="96" t="str">
        <f>IF(ActividadesCom[[#This Row],[PROMEDIO]]="","",IF(ActividadesCom[[#This Row],[PROMEDIO]]&gt;=4,"EXCELENTE",IF(ActividadesCom[[#This Row],[PROMEDIO]]&gt;=3,"NOTABLE",IF(ActividadesCom[[#This Row],[PROMEDIO]]&gt;=2,"BUENO",IF(ActividadesCom[[#This Row],[PROMEDIO]]=1,"SUFICIENTE","")))))</f>
        <v/>
      </c>
      <c r="H4146" s="99">
        <f>MAX(ActividadesCom[[#This Row],[PERÍODO 1]],ActividadesCom[[#This Row],[PERÍODO 2]],ActividadesCom[[#This Row],[PERÍODO 3]],ActividadesCom[[#This Row],[PERÍODO 4]],ActividadesCom[[#This Row],[PERÍODO 5]])</f>
        <v>0</v>
      </c>
      <c r="I4146" s="6"/>
      <c r="J4146" s="99"/>
      <c r="K4146" s="5"/>
      <c r="L4146" s="99" t="str">
        <f>IF(ActividadesCom[[#This Row],[NIVEL 1]]&lt;&gt;0,VLOOKUP(ActividadesCom[[#This Row],[NIVEL 1]],Catálogo!A:B,2,FALSE),"")</f>
        <v/>
      </c>
      <c r="M4146" s="99"/>
      <c r="N4146" s="98"/>
      <c r="O4146" s="99"/>
      <c r="P4146" s="99"/>
      <c r="Q4146" s="99" t="str">
        <f>IF(ActividadesCom[[#This Row],[NIVEL 2]]&lt;&gt;0,VLOOKUP(ActividadesCom[[#This Row],[NIVEL 2]],Catálogo!A:B,2,FALSE),"")</f>
        <v/>
      </c>
      <c r="R4146" s="99"/>
      <c r="S4146" s="98"/>
      <c r="T4146" s="99"/>
      <c r="U4146" s="99"/>
      <c r="V4146" s="99" t="str">
        <f>IF(ActividadesCom[[#This Row],[NIVEL 3]]&lt;&gt;0,VLOOKUP(ActividadesCom[[#This Row],[NIVEL 3]],Catálogo!A:B,2,FALSE),"")</f>
        <v/>
      </c>
      <c r="W4146" s="99"/>
      <c r="X4146" s="98"/>
      <c r="Y4146" s="99"/>
      <c r="Z4146" s="99"/>
      <c r="AA4146" s="99" t="str">
        <f>IF(ActividadesCom[[#This Row],[NIVEL 4]]&lt;&gt;0,VLOOKUP(ActividadesCom[[#This Row],[NIVEL 4]],Catálogo!A:B,2,FALSE),"")</f>
        <v/>
      </c>
      <c r="AB4146" s="99"/>
      <c r="AC4146" s="98"/>
      <c r="AD4146" s="99"/>
      <c r="AE4146" s="99"/>
      <c r="AF4146" s="99" t="str">
        <f>IF(ActividadesCom[[#This Row],[NIVEL 5]]&lt;&gt;0,VLOOKUP(ActividadesCom[[#This Row],[NIVEL 5]],Catálogo!A:B,2,FALSE),"")</f>
        <v/>
      </c>
      <c r="AG4146" s="99"/>
    </row>
    <row r="4147" spans="1:34" ht="30" hidden="1" customHeight="1" x14ac:dyDescent="0.25">
      <c r="A4147" s="5">
        <v>23470136</v>
      </c>
      <c r="B4147" s="6" t="str">
        <f>VLOOKUP(ActividadesCom[[#This Row],[NO. DE CONTROL]],'LISTADO ESTUDIANTES'!A:C,2,FALSE)</f>
        <v>VALADEZ AGUILAR EDGARD JOAQUIN</v>
      </c>
      <c r="C4147" s="6" t="str">
        <f>VLOOKUP(ActividadesCom[[#This Row],[NO. DE CONTROL]],'LISTADO ESTUDIANTES'!A:C,3,FALSE)</f>
        <v>INGENIERIA EN SISTEMAS COMPUTACIONALES</v>
      </c>
      <c r="D4147" s="99" t="str">
        <f>VLOOKUP(ActividadesCom[[#This Row],[NO. DE CONTROL]],'LISTADO ESTUDIANTES'!A:D,4,FALSE)</f>
        <v>EGRESADO(A)</v>
      </c>
      <c r="E4147" s="96">
        <f>SUM(ActividadesCom[[#This Row],[CRÉD. 1]],ActividadesCom[[#This Row],[CRÉD. 2]],ActividadesCom[[#This Row],[CRÉD. 3]],ActividadesCom[[#This Row],[CRÉD. 4]],ActividadesCom[[#This Row],[CRÉD. 5]])</f>
        <v>0</v>
      </c>
      <c r="F4147" s="99" t="str">
        <f>IF(ActividadesCom[[#This Row],[ÚLTIMO SEMESTRE CON CRÉDITOS]]&gt;0,ROUND(AVERAGE(ActividadesCom[[#This Row],[VALOR NIVEL 5]],ActividadesCom[[#This Row],[VALOR NIVEL 4]],ActividadesCom[[#This Row],[VALOR NIVEL 3]],ActividadesCom[[#This Row],[VALOR NIVEL 2]],ActividadesCom[[#This Row],[VALOR NIVEL 1]]),0),"")</f>
        <v/>
      </c>
      <c r="G4147" s="96" t="str">
        <f>IF(ActividadesCom[[#This Row],[PROMEDIO]]="","",IF(ActividadesCom[[#This Row],[PROMEDIO]]&gt;=4,"EXCELENTE",IF(ActividadesCom[[#This Row],[PROMEDIO]]&gt;=3,"NOTABLE",IF(ActividadesCom[[#This Row],[PROMEDIO]]&gt;=2,"BUENO",IF(ActividadesCom[[#This Row],[PROMEDIO]]=1,"SUFICIENTE","")))))</f>
        <v/>
      </c>
      <c r="H4147" s="99">
        <f>MAX(ActividadesCom[[#This Row],[PERÍODO 1]],ActividadesCom[[#This Row],[PERÍODO 2]],ActividadesCom[[#This Row],[PERÍODO 3]],ActividadesCom[[#This Row],[PERÍODO 4]],ActividadesCom[[#This Row],[PERÍODO 5]])</f>
        <v>0</v>
      </c>
      <c r="I4147" s="6"/>
      <c r="J4147" s="99"/>
      <c r="K4147" s="5"/>
      <c r="L4147" s="99" t="str">
        <f>IF(ActividadesCom[[#This Row],[NIVEL 1]]&lt;&gt;0,VLOOKUP(ActividadesCom[[#This Row],[NIVEL 1]],Catálogo!A:B,2,FALSE),"")</f>
        <v/>
      </c>
      <c r="M4147" s="99"/>
      <c r="N4147" s="98"/>
      <c r="O4147" s="99"/>
      <c r="P4147" s="99"/>
      <c r="Q4147" s="99" t="str">
        <f>IF(ActividadesCom[[#This Row],[NIVEL 2]]&lt;&gt;0,VLOOKUP(ActividadesCom[[#This Row],[NIVEL 2]],Catálogo!A:B,2,FALSE),"")</f>
        <v/>
      </c>
      <c r="R4147" s="99"/>
      <c r="S4147" s="98"/>
      <c r="T4147" s="99"/>
      <c r="U4147" s="99"/>
      <c r="V4147" s="99" t="str">
        <f>IF(ActividadesCom[[#This Row],[NIVEL 3]]&lt;&gt;0,VLOOKUP(ActividadesCom[[#This Row],[NIVEL 3]],Catálogo!A:B,2,FALSE),"")</f>
        <v/>
      </c>
      <c r="W4147" s="99"/>
      <c r="X4147" s="98"/>
      <c r="Y4147" s="99"/>
      <c r="Z4147" s="99"/>
      <c r="AA4147" s="99" t="str">
        <f>IF(ActividadesCom[[#This Row],[NIVEL 4]]&lt;&gt;0,VLOOKUP(ActividadesCom[[#This Row],[NIVEL 4]],Catálogo!A:B,2,FALSE),"")</f>
        <v/>
      </c>
      <c r="AB4147" s="99"/>
      <c r="AC4147" s="98"/>
      <c r="AD4147" s="99"/>
      <c r="AE4147" s="99"/>
      <c r="AF4147" s="99" t="str">
        <f>IF(ActividadesCom[[#This Row],[NIVEL 5]]&lt;&gt;0,VLOOKUP(ActividadesCom[[#This Row],[NIVEL 5]],Catálogo!A:B,2,FALSE),"")</f>
        <v/>
      </c>
      <c r="AG4147" s="99"/>
    </row>
    <row r="4148" spans="1:34" ht="30" customHeight="1" x14ac:dyDescent="0.25">
      <c r="A4148" s="5">
        <v>23470137</v>
      </c>
      <c r="B4148" s="6" t="str">
        <f>VLOOKUP(ActividadesCom[[#This Row],[NO. DE CONTROL]],'LISTADO ESTUDIANTES'!A:C,2,FALSE)</f>
        <v>CANUL POOT ANDREA SACNICTE</v>
      </c>
      <c r="C4148" s="6" t="str">
        <f>VLOOKUP(ActividadesCom[[#This Row],[NO. DE CONTROL]],'LISTADO ESTUDIANTES'!A:C,3,FALSE)</f>
        <v>INGENIERIA EN SISTEMAS COMPUTACIONALES</v>
      </c>
      <c r="D4148" s="99" t="str">
        <f>VLOOKUP(ActividadesCom[[#This Row],[NO. DE CONTROL]],'LISTADO ESTUDIANTES'!A:D,4,FALSE)</f>
        <v>ACTIVO(A)</v>
      </c>
      <c r="E4148" s="96">
        <f>SUM(ActividadesCom[[#This Row],[CRÉD. 1]],ActividadesCom[[#This Row],[CRÉD. 2]],ActividadesCom[[#This Row],[CRÉD. 3]],ActividadesCom[[#This Row],[CRÉD. 4]],ActividadesCom[[#This Row],[CRÉD. 5]])</f>
        <v>4</v>
      </c>
      <c r="F4148" s="99">
        <f>IF(ActividadesCom[[#This Row],[ÚLTIMO SEMESTRE CON CRÉDITOS]]&gt;0,ROUND(AVERAGE(ActividadesCom[[#This Row],[VALOR NIVEL 5]],ActividadesCom[[#This Row],[VALOR NIVEL 4]],ActividadesCom[[#This Row],[VALOR NIVEL 3]],ActividadesCom[[#This Row],[VALOR NIVEL 2]],ActividadesCom[[#This Row],[VALOR NIVEL 1]]),0),"")</f>
        <v>3</v>
      </c>
      <c r="G4148" s="96" t="str">
        <f>IF(ActividadesCom[[#This Row],[PROMEDIO]]="","",IF(ActividadesCom[[#This Row],[PROMEDIO]]&gt;=4,"EXCELENTE",IF(ActividadesCom[[#This Row],[PROMEDIO]]&gt;=3,"NOTABLE",IF(ActividadesCom[[#This Row],[PROMEDIO]]&gt;=2,"BUENO",IF(ActividadesCom[[#This Row],[PROMEDIO]]=1,"SUFICIENTE","")))))</f>
        <v>NOTABLE</v>
      </c>
      <c r="H4148" s="99">
        <f>MAX(ActividadesCom[[#This Row],[PERÍODO 1]],ActividadesCom[[#This Row],[PERÍODO 2]],ActividadesCom[[#This Row],[PERÍODO 3]],ActividadesCom[[#This Row],[PERÍODO 4]],ActividadesCom[[#This Row],[PERÍODO 5]])</f>
        <v>20253</v>
      </c>
      <c r="I4148" s="6" t="s">
        <v>29</v>
      </c>
      <c r="J4148" s="99">
        <v>20233</v>
      </c>
      <c r="K4148" s="5" t="s">
        <v>4008</v>
      </c>
      <c r="L4148" s="99">
        <f>IF(ActividadesCom[[#This Row],[NIVEL 1]]&lt;&gt;0,VLOOKUP(ActividadesCom[[#This Row],[NIVEL 1]],Catálogo!A:B,2,FALSE),"")</f>
        <v>3</v>
      </c>
      <c r="M4148" s="99">
        <v>1</v>
      </c>
      <c r="N4148" s="6" t="s">
        <v>5817</v>
      </c>
      <c r="O4148" s="99">
        <v>20241</v>
      </c>
      <c r="P4148" s="5" t="s">
        <v>4008</v>
      </c>
      <c r="Q4148" s="99">
        <f>IF(ActividadesCom[[#This Row],[NIVEL 2]]&lt;&gt;0,VLOOKUP(ActividadesCom[[#This Row],[NIVEL 2]],Catálogo!A:B,2,FALSE),"")</f>
        <v>3</v>
      </c>
      <c r="R4148" s="99">
        <v>1</v>
      </c>
      <c r="S4148" s="6" t="s">
        <v>29</v>
      </c>
      <c r="T4148" s="99">
        <v>20241</v>
      </c>
      <c r="U4148" s="5" t="s">
        <v>4021</v>
      </c>
      <c r="V4148" s="99">
        <f>IF(ActividadesCom[[#This Row],[NIVEL 3]]&lt;&gt;0,VLOOKUP(ActividadesCom[[#This Row],[NIVEL 3]],Catálogo!A:B,2,FALSE),"")</f>
        <v>2</v>
      </c>
      <c r="W4148" s="99">
        <v>1</v>
      </c>
      <c r="X4148" s="6" t="s">
        <v>519</v>
      </c>
      <c r="Y4148" s="99">
        <v>20253</v>
      </c>
      <c r="Z4148" s="5" t="s">
        <v>4007</v>
      </c>
      <c r="AA4148" s="99">
        <f>IF(ActividadesCom[[#This Row],[NIVEL 4]]&lt;&gt;0,VLOOKUP(ActividadesCom[[#This Row],[NIVEL 4]],Catálogo!A:B,2,FALSE),"")</f>
        <v>4</v>
      </c>
      <c r="AB4148" s="99">
        <v>1</v>
      </c>
      <c r="AC4148" s="98"/>
      <c r="AD4148" s="99"/>
      <c r="AE4148" s="99"/>
      <c r="AF4148" s="99" t="str">
        <f>IF(ActividadesCom[[#This Row],[NIVEL 5]]&lt;&gt;0,VLOOKUP(ActividadesCom[[#This Row],[NIVEL 5]],Catálogo!A:B,2,FALSE),"")</f>
        <v/>
      </c>
      <c r="AG4148" s="99"/>
    </row>
    <row r="4149" spans="1:34" s="151" customFormat="1" ht="30" customHeight="1" x14ac:dyDescent="0.25">
      <c r="A4149" s="149">
        <v>23470138</v>
      </c>
      <c r="B4149" s="148" t="str">
        <f>VLOOKUP(ActividadesCom[[#This Row],[NO. DE CONTROL]],'LISTADO ESTUDIANTES'!A:C,2,FALSE)</f>
        <v>NAVARRO VELAZQUEZ JORGE CARLOS</v>
      </c>
      <c r="C4149" s="148" t="str">
        <f>VLOOKUP(ActividadesCom[[#This Row],[NO. DE CONTROL]],'LISTADO ESTUDIANTES'!A:C,3,FALSE)</f>
        <v>INGENIERIA EN SISTEMAS COMPUTACIONALES</v>
      </c>
      <c r="D4149" s="202" t="str">
        <f>VLOOKUP(ActividadesCom[[#This Row],[NO. DE CONTROL]],'LISTADO ESTUDIANTES'!A:D,4,FALSE)</f>
        <v>ACTIVO(A)</v>
      </c>
      <c r="E4149" s="203">
        <f>SUM(ActividadesCom[[#This Row],[CRÉD. 1]],ActividadesCom[[#This Row],[CRÉD. 2]],ActividadesCom[[#This Row],[CRÉD. 3]],ActividadesCom[[#This Row],[CRÉD. 4]],ActividadesCom[[#This Row],[CRÉD. 5]])</f>
        <v>5</v>
      </c>
      <c r="F4149" s="202">
        <f>IF(ActividadesCom[[#This Row],[ÚLTIMO SEMESTRE CON CRÉDITOS]]&gt;0,ROUND(AVERAGE(ActividadesCom[[#This Row],[VALOR NIVEL 5]],ActividadesCom[[#This Row],[VALOR NIVEL 4]],ActividadesCom[[#This Row],[VALOR NIVEL 3]],ActividadesCom[[#This Row],[VALOR NIVEL 2]],ActividadesCom[[#This Row],[VALOR NIVEL 1]]),0),"")</f>
        <v>4</v>
      </c>
      <c r="G4149" s="203" t="str">
        <f>IF(ActividadesCom[[#This Row],[PROMEDIO]]="","",IF(ActividadesCom[[#This Row],[PROMEDIO]]&gt;=4,"EXCELENTE",IF(ActividadesCom[[#This Row],[PROMEDIO]]&gt;=3,"NOTABLE",IF(ActividadesCom[[#This Row],[PROMEDIO]]&gt;=2,"BUENO",IF(ActividadesCom[[#This Row],[PROMEDIO]]=1,"SUFICIENTE","")))))</f>
        <v>EXCELENTE</v>
      </c>
      <c r="H4149" s="202">
        <f>MAX(ActividadesCom[[#This Row],[PERÍODO 1]],ActividadesCom[[#This Row],[PERÍODO 2]],ActividadesCom[[#This Row],[PERÍODO 3]],ActividadesCom[[#This Row],[PERÍODO 4]],ActividadesCom[[#This Row],[PERÍODO 5]])</f>
        <v>202403</v>
      </c>
      <c r="I4149" s="148" t="s">
        <v>5817</v>
      </c>
      <c r="J4149" s="202">
        <v>20241</v>
      </c>
      <c r="K4149" s="149" t="s">
        <v>4008</v>
      </c>
      <c r="L4149" s="202">
        <f>IF(ActividadesCom[[#This Row],[NIVEL 1]]&lt;&gt;0,VLOOKUP(ActividadesCom[[#This Row],[NIVEL 1]],Catálogo!A:B,2,FALSE),"")</f>
        <v>3</v>
      </c>
      <c r="M4149" s="202">
        <v>1</v>
      </c>
      <c r="N4149" s="148" t="s">
        <v>6352</v>
      </c>
      <c r="O4149" s="202">
        <v>20241</v>
      </c>
      <c r="P4149" s="149" t="s">
        <v>4007</v>
      </c>
      <c r="Q4149" s="202">
        <f>IF(ActividadesCom[[#This Row],[NIVEL 2]]&lt;&gt;0,VLOOKUP(ActividadesCom[[#This Row],[NIVEL 2]],Catálogo!A:B,2,FALSE),"")</f>
        <v>4</v>
      </c>
      <c r="R4149" s="202">
        <v>1</v>
      </c>
      <c r="S4149" s="148" t="s">
        <v>6692</v>
      </c>
      <c r="T4149" s="202">
        <v>202403</v>
      </c>
      <c r="U4149" s="149" t="s">
        <v>4007</v>
      </c>
      <c r="V4149" s="202">
        <f>IF(ActividadesCom[[#This Row],[NIVEL 3]]&lt;&gt;0,VLOOKUP(ActividadesCom[[#This Row],[NIVEL 3]],Catálogo!A:B,2,FALSE),"")</f>
        <v>4</v>
      </c>
      <c r="W4149" s="202">
        <v>2</v>
      </c>
      <c r="X4149" s="148" t="s">
        <v>5343</v>
      </c>
      <c r="Y4149" s="202">
        <v>20251</v>
      </c>
      <c r="Z4149" s="149" t="s">
        <v>4008</v>
      </c>
      <c r="AA4149" s="202">
        <f>IF(ActividadesCom[[#This Row],[NIVEL 4]]&lt;&gt;0,VLOOKUP(ActividadesCom[[#This Row],[NIVEL 4]],Catálogo!A:B,2,FALSE),"")</f>
        <v>3</v>
      </c>
      <c r="AB4149" s="202">
        <v>1</v>
      </c>
      <c r="AC4149" s="208"/>
      <c r="AD4149" s="202"/>
      <c r="AE4149" s="202"/>
      <c r="AF4149" s="202" t="str">
        <f>IF(ActividadesCom[[#This Row],[NIVEL 5]]&lt;&gt;0,VLOOKUP(ActividadesCom[[#This Row],[NIVEL 5]],Catálogo!A:B,2,FALSE),"")</f>
        <v/>
      </c>
      <c r="AG4149" s="202"/>
      <c r="AH4149" s="195"/>
    </row>
    <row r="4150" spans="1:34" ht="30" customHeight="1" x14ac:dyDescent="0.25">
      <c r="A4150" s="5">
        <v>23470139</v>
      </c>
      <c r="B4150" s="6" t="str">
        <f>VLOOKUP(ActividadesCom[[#This Row],[NO. DE CONTROL]],'LISTADO ESTUDIANTES'!A:C,2,FALSE)</f>
        <v>BORGES CAMAL JESUS NAZARIO</v>
      </c>
      <c r="C4150" s="6" t="str">
        <f>VLOOKUP(ActividadesCom[[#This Row],[NO. DE CONTROL]],'LISTADO ESTUDIANTES'!A:C,3,FALSE)</f>
        <v>INGENIERIA EN SISTEMAS COMPUTACIONALES</v>
      </c>
      <c r="D4150" s="99" t="str">
        <f>VLOOKUP(ActividadesCom[[#This Row],[NO. DE CONTROL]],'LISTADO ESTUDIANTES'!A:D,4,FALSE)</f>
        <v>ACTIVO(A)</v>
      </c>
      <c r="E4150" s="96">
        <f>SUM(ActividadesCom[[#This Row],[CRÉD. 1]],ActividadesCom[[#This Row],[CRÉD. 2]],ActividadesCom[[#This Row],[CRÉD. 3]],ActividadesCom[[#This Row],[CRÉD. 4]],ActividadesCom[[#This Row],[CRÉD. 5]])</f>
        <v>3</v>
      </c>
      <c r="F4150" s="99">
        <f>IF(ActividadesCom[[#This Row],[ÚLTIMO SEMESTRE CON CRÉDITOS]]&gt;0,ROUND(AVERAGE(ActividadesCom[[#This Row],[VALOR NIVEL 5]],ActividadesCom[[#This Row],[VALOR NIVEL 4]],ActividadesCom[[#This Row],[VALOR NIVEL 3]],ActividadesCom[[#This Row],[VALOR NIVEL 2]],ActividadesCom[[#This Row],[VALOR NIVEL 1]]),0),"")</f>
        <v>3</v>
      </c>
      <c r="G4150" s="96" t="str">
        <f>IF(ActividadesCom[[#This Row],[PROMEDIO]]="","",IF(ActividadesCom[[#This Row],[PROMEDIO]]&gt;=4,"EXCELENTE",IF(ActividadesCom[[#This Row],[PROMEDIO]]&gt;=3,"NOTABLE",IF(ActividadesCom[[#This Row],[PROMEDIO]]&gt;=2,"BUENO",IF(ActividadesCom[[#This Row],[PROMEDIO]]=1,"SUFICIENTE","")))))</f>
        <v>NOTABLE</v>
      </c>
      <c r="H4150" s="99">
        <f>MAX(ActividadesCom[[#This Row],[PERÍODO 1]],ActividadesCom[[#This Row],[PERÍODO 2]],ActividadesCom[[#This Row],[PERÍODO 3]],ActividadesCom[[#This Row],[PERÍODO 4]],ActividadesCom[[#This Row],[PERÍODO 5]])</f>
        <v>20253</v>
      </c>
      <c r="I4150" s="6" t="s">
        <v>5817</v>
      </c>
      <c r="J4150" s="99">
        <v>20241</v>
      </c>
      <c r="K4150" s="5" t="s">
        <v>4008</v>
      </c>
      <c r="L4150" s="99">
        <f>IF(ActividadesCom[[#This Row],[NIVEL 1]]&lt;&gt;0,VLOOKUP(ActividadesCom[[#This Row],[NIVEL 1]],Catálogo!A:B,2,FALSE),"")</f>
        <v>3</v>
      </c>
      <c r="M4150" s="99">
        <v>1</v>
      </c>
      <c r="N4150" s="6" t="s">
        <v>452</v>
      </c>
      <c r="O4150" s="99">
        <v>20253</v>
      </c>
      <c r="P4150" s="5" t="s">
        <v>4008</v>
      </c>
      <c r="Q4150" s="99">
        <f>IF(ActividadesCom[[#This Row],[NIVEL 2]]&lt;&gt;0,VLOOKUP(ActividadesCom[[#This Row],[NIVEL 2]],Catálogo!A:B,2,FALSE),"")</f>
        <v>3</v>
      </c>
      <c r="R4150" s="99">
        <v>1</v>
      </c>
      <c r="S4150" s="6" t="s">
        <v>519</v>
      </c>
      <c r="T4150" s="99">
        <v>20253</v>
      </c>
      <c r="U4150" s="5" t="s">
        <v>4007</v>
      </c>
      <c r="V4150" s="99">
        <f>IF(ActividadesCom[[#This Row],[NIVEL 3]]&lt;&gt;0,VLOOKUP(ActividadesCom[[#This Row],[NIVEL 3]],Catálogo!A:B,2,FALSE),"")</f>
        <v>4</v>
      </c>
      <c r="W4150" s="99">
        <v>1</v>
      </c>
      <c r="X4150" s="98"/>
      <c r="Y4150" s="99"/>
      <c r="Z4150" s="99"/>
      <c r="AA4150" s="99" t="str">
        <f>IF(ActividadesCom[[#This Row],[NIVEL 4]]&lt;&gt;0,VLOOKUP(ActividadesCom[[#This Row],[NIVEL 4]],Catálogo!A:B,2,FALSE),"")</f>
        <v/>
      </c>
      <c r="AB4150" s="99"/>
      <c r="AC4150" s="98"/>
      <c r="AD4150" s="99"/>
      <c r="AE4150" s="99"/>
      <c r="AF4150" s="99" t="str">
        <f>IF(ActividadesCom[[#This Row],[NIVEL 5]]&lt;&gt;0,VLOOKUP(ActividadesCom[[#This Row],[NIVEL 5]],Catálogo!A:B,2,FALSE),"")</f>
        <v/>
      </c>
      <c r="AG4150" s="99"/>
    </row>
    <row r="4151" spans="1:34" ht="30" hidden="1" customHeight="1" x14ac:dyDescent="0.25">
      <c r="A4151" s="5">
        <v>23470140</v>
      </c>
      <c r="B4151" s="6" t="str">
        <f>VLOOKUP(ActividadesCom[[#This Row],[NO. DE CONTROL]],'LISTADO ESTUDIANTES'!A:C,2,FALSE)</f>
        <v>RODRIGUEZ HERNANDEZ LUVIA DEL CARMEN</v>
      </c>
      <c r="C4151" s="6" t="str">
        <f>VLOOKUP(ActividadesCom[[#This Row],[NO. DE CONTROL]],'LISTADO ESTUDIANTES'!A:C,3,FALSE)</f>
        <v>INGENIERIA EN SISTEMAS COMPUTACIONALES</v>
      </c>
      <c r="D4151" s="99" t="str">
        <f>VLOOKUP(ActividadesCom[[#This Row],[NO. DE CONTROL]],'LISTADO ESTUDIANTES'!A:D,4,FALSE)</f>
        <v>EGRESADO(A)</v>
      </c>
      <c r="E4151" s="96">
        <f>SUM(ActividadesCom[[#This Row],[CRÉD. 1]],ActividadesCom[[#This Row],[CRÉD. 2]],ActividadesCom[[#This Row],[CRÉD. 3]],ActividadesCom[[#This Row],[CRÉD. 4]],ActividadesCom[[#This Row],[CRÉD. 5]])</f>
        <v>0</v>
      </c>
      <c r="F4151" s="99" t="str">
        <f>IF(ActividadesCom[[#This Row],[ÚLTIMO SEMESTRE CON CRÉDITOS]]&gt;0,ROUND(AVERAGE(ActividadesCom[[#This Row],[VALOR NIVEL 5]],ActividadesCom[[#This Row],[VALOR NIVEL 4]],ActividadesCom[[#This Row],[VALOR NIVEL 3]],ActividadesCom[[#This Row],[VALOR NIVEL 2]],ActividadesCom[[#This Row],[VALOR NIVEL 1]]),0),"")</f>
        <v/>
      </c>
      <c r="G4151" s="96" t="str">
        <f>IF(ActividadesCom[[#This Row],[PROMEDIO]]="","",IF(ActividadesCom[[#This Row],[PROMEDIO]]&gt;=4,"EXCELENTE",IF(ActividadesCom[[#This Row],[PROMEDIO]]&gt;=3,"NOTABLE",IF(ActividadesCom[[#This Row],[PROMEDIO]]&gt;=2,"BUENO",IF(ActividadesCom[[#This Row],[PROMEDIO]]=1,"SUFICIENTE","")))))</f>
        <v/>
      </c>
      <c r="H4151" s="99">
        <f>MAX(ActividadesCom[[#This Row],[PERÍODO 1]],ActividadesCom[[#This Row],[PERÍODO 2]],ActividadesCom[[#This Row],[PERÍODO 3]],ActividadesCom[[#This Row],[PERÍODO 4]],ActividadesCom[[#This Row],[PERÍODO 5]])</f>
        <v>0</v>
      </c>
      <c r="I4151" s="6"/>
      <c r="J4151" s="99"/>
      <c r="K4151" s="5"/>
      <c r="L4151" s="99" t="str">
        <f>IF(ActividadesCom[[#This Row],[NIVEL 1]]&lt;&gt;0,VLOOKUP(ActividadesCom[[#This Row],[NIVEL 1]],Catálogo!A:B,2,FALSE),"")</f>
        <v/>
      </c>
      <c r="M4151" s="99"/>
      <c r="N4151" s="98"/>
      <c r="O4151" s="99"/>
      <c r="P4151" s="99"/>
      <c r="Q4151" s="99" t="str">
        <f>IF(ActividadesCom[[#This Row],[NIVEL 2]]&lt;&gt;0,VLOOKUP(ActividadesCom[[#This Row],[NIVEL 2]],Catálogo!A:B,2,FALSE),"")</f>
        <v/>
      </c>
      <c r="R4151" s="99"/>
      <c r="S4151" s="98"/>
      <c r="T4151" s="99"/>
      <c r="U4151" s="99"/>
      <c r="V4151" s="99" t="str">
        <f>IF(ActividadesCom[[#This Row],[NIVEL 3]]&lt;&gt;0,VLOOKUP(ActividadesCom[[#This Row],[NIVEL 3]],Catálogo!A:B,2,FALSE),"")</f>
        <v/>
      </c>
      <c r="W4151" s="99"/>
      <c r="X4151" s="98"/>
      <c r="Y4151" s="99"/>
      <c r="Z4151" s="99"/>
      <c r="AA4151" s="99" t="str">
        <f>IF(ActividadesCom[[#This Row],[NIVEL 4]]&lt;&gt;0,VLOOKUP(ActividadesCom[[#This Row],[NIVEL 4]],Catálogo!A:B,2,FALSE),"")</f>
        <v/>
      </c>
      <c r="AB4151" s="99"/>
      <c r="AC4151" s="98"/>
      <c r="AD4151" s="99"/>
      <c r="AE4151" s="99"/>
      <c r="AF4151" s="99" t="str">
        <f>IF(ActividadesCom[[#This Row],[NIVEL 5]]&lt;&gt;0,VLOOKUP(ActividadesCom[[#This Row],[NIVEL 5]],Catálogo!A:B,2,FALSE),"")</f>
        <v/>
      </c>
      <c r="AG4151" s="99"/>
    </row>
    <row r="4152" spans="1:34" ht="30" hidden="1" customHeight="1" x14ac:dyDescent="0.25">
      <c r="A4152" s="5">
        <v>23470141</v>
      </c>
      <c r="B4152" s="6" t="str">
        <f>VLOOKUP(ActividadesCom[[#This Row],[NO. DE CONTROL]],'LISTADO ESTUDIANTES'!A:C,2,FALSE)</f>
        <v>SEGOVIA CHAN CHRISTIAN ORLANDO</v>
      </c>
      <c r="C4152" s="6" t="str">
        <f>VLOOKUP(ActividadesCom[[#This Row],[NO. DE CONTROL]],'LISTADO ESTUDIANTES'!A:C,3,FALSE)</f>
        <v>INGENIERIA EN SISTEMAS COMPUTACIONALES</v>
      </c>
      <c r="D4152" s="99" t="str">
        <f>VLOOKUP(ActividadesCom[[#This Row],[NO. DE CONTROL]],'LISTADO ESTUDIANTES'!A:D,4,FALSE)</f>
        <v>EGRESADO(A)</v>
      </c>
      <c r="E4152" s="96">
        <f>SUM(ActividadesCom[[#This Row],[CRÉD. 1]],ActividadesCom[[#This Row],[CRÉD. 2]],ActividadesCom[[#This Row],[CRÉD. 3]],ActividadesCom[[#This Row],[CRÉD. 4]],ActividadesCom[[#This Row],[CRÉD. 5]])</f>
        <v>0</v>
      </c>
      <c r="F4152" s="99" t="str">
        <f>IF(ActividadesCom[[#This Row],[ÚLTIMO SEMESTRE CON CRÉDITOS]]&gt;0,ROUND(AVERAGE(ActividadesCom[[#This Row],[VALOR NIVEL 5]],ActividadesCom[[#This Row],[VALOR NIVEL 4]],ActividadesCom[[#This Row],[VALOR NIVEL 3]],ActividadesCom[[#This Row],[VALOR NIVEL 2]],ActividadesCom[[#This Row],[VALOR NIVEL 1]]),0),"")</f>
        <v/>
      </c>
      <c r="G4152" s="96" t="str">
        <f>IF(ActividadesCom[[#This Row],[PROMEDIO]]="","",IF(ActividadesCom[[#This Row],[PROMEDIO]]&gt;=4,"EXCELENTE",IF(ActividadesCom[[#This Row],[PROMEDIO]]&gt;=3,"NOTABLE",IF(ActividadesCom[[#This Row],[PROMEDIO]]&gt;=2,"BUENO",IF(ActividadesCom[[#This Row],[PROMEDIO]]=1,"SUFICIENTE","")))))</f>
        <v/>
      </c>
      <c r="H4152" s="99">
        <f>MAX(ActividadesCom[[#This Row],[PERÍODO 1]],ActividadesCom[[#This Row],[PERÍODO 2]],ActividadesCom[[#This Row],[PERÍODO 3]],ActividadesCom[[#This Row],[PERÍODO 4]],ActividadesCom[[#This Row],[PERÍODO 5]])</f>
        <v>0</v>
      </c>
      <c r="I4152" s="6"/>
      <c r="J4152" s="99"/>
      <c r="K4152" s="5"/>
      <c r="L4152" s="99" t="str">
        <f>IF(ActividadesCom[[#This Row],[NIVEL 1]]&lt;&gt;0,VLOOKUP(ActividadesCom[[#This Row],[NIVEL 1]],Catálogo!A:B,2,FALSE),"")</f>
        <v/>
      </c>
      <c r="M4152" s="99"/>
      <c r="N4152" s="98"/>
      <c r="O4152" s="99"/>
      <c r="P4152" s="99"/>
      <c r="Q4152" s="99" t="str">
        <f>IF(ActividadesCom[[#This Row],[NIVEL 2]]&lt;&gt;0,VLOOKUP(ActividadesCom[[#This Row],[NIVEL 2]],Catálogo!A:B,2,FALSE),"")</f>
        <v/>
      </c>
      <c r="R4152" s="99"/>
      <c r="S4152" s="98"/>
      <c r="T4152" s="99"/>
      <c r="U4152" s="99"/>
      <c r="V4152" s="99" t="str">
        <f>IF(ActividadesCom[[#This Row],[NIVEL 3]]&lt;&gt;0,VLOOKUP(ActividadesCom[[#This Row],[NIVEL 3]],Catálogo!A:B,2,FALSE),"")</f>
        <v/>
      </c>
      <c r="W4152" s="99"/>
      <c r="X4152" s="98"/>
      <c r="Y4152" s="99"/>
      <c r="Z4152" s="99"/>
      <c r="AA4152" s="99" t="str">
        <f>IF(ActividadesCom[[#This Row],[NIVEL 4]]&lt;&gt;0,VLOOKUP(ActividadesCom[[#This Row],[NIVEL 4]],Catálogo!A:B,2,FALSE),"")</f>
        <v/>
      </c>
      <c r="AB4152" s="99"/>
      <c r="AC4152" s="98"/>
      <c r="AD4152" s="99"/>
      <c r="AE4152" s="99"/>
      <c r="AF4152" s="99" t="str">
        <f>IF(ActividadesCom[[#This Row],[NIVEL 5]]&lt;&gt;0,VLOOKUP(ActividadesCom[[#This Row],[NIVEL 5]],Catálogo!A:B,2,FALSE),"")</f>
        <v/>
      </c>
      <c r="AG4152" s="99"/>
    </row>
    <row r="4153" spans="1:34" ht="30" hidden="1" customHeight="1" x14ac:dyDescent="0.25">
      <c r="A4153" s="5">
        <v>23470142</v>
      </c>
      <c r="B4153" s="6" t="str">
        <f>VLOOKUP(ActividadesCom[[#This Row],[NO. DE CONTROL]],'LISTADO ESTUDIANTES'!A:C,2,FALSE)</f>
        <v>ALONZO XAMAN OMAR JESUS</v>
      </c>
      <c r="C4153" s="6" t="str">
        <f>VLOOKUP(ActividadesCom[[#This Row],[NO. DE CONTROL]],'LISTADO ESTUDIANTES'!A:C,3,FALSE)</f>
        <v>INGENIERIA EN SISTEMAS COMPUTACIONALES</v>
      </c>
      <c r="D4153" s="99" t="str">
        <f>VLOOKUP(ActividadesCom[[#This Row],[NO. DE CONTROL]],'LISTADO ESTUDIANTES'!A:D,4,FALSE)</f>
        <v>EGRESADO(A)</v>
      </c>
      <c r="E4153" s="96">
        <f>SUM(ActividadesCom[[#This Row],[CRÉD. 1]],ActividadesCom[[#This Row],[CRÉD. 2]],ActividadesCom[[#This Row],[CRÉD. 3]],ActividadesCom[[#This Row],[CRÉD. 4]],ActividadesCom[[#This Row],[CRÉD. 5]])</f>
        <v>0</v>
      </c>
      <c r="F4153" s="99" t="str">
        <f>IF(ActividadesCom[[#This Row],[ÚLTIMO SEMESTRE CON CRÉDITOS]]&gt;0,ROUND(AVERAGE(ActividadesCom[[#This Row],[VALOR NIVEL 5]],ActividadesCom[[#This Row],[VALOR NIVEL 4]],ActividadesCom[[#This Row],[VALOR NIVEL 3]],ActividadesCom[[#This Row],[VALOR NIVEL 2]],ActividadesCom[[#This Row],[VALOR NIVEL 1]]),0),"")</f>
        <v/>
      </c>
      <c r="G4153" s="96" t="str">
        <f>IF(ActividadesCom[[#This Row],[PROMEDIO]]="","",IF(ActividadesCom[[#This Row],[PROMEDIO]]&gt;=4,"EXCELENTE",IF(ActividadesCom[[#This Row],[PROMEDIO]]&gt;=3,"NOTABLE",IF(ActividadesCom[[#This Row],[PROMEDIO]]&gt;=2,"BUENO",IF(ActividadesCom[[#This Row],[PROMEDIO]]=1,"SUFICIENTE","")))))</f>
        <v/>
      </c>
      <c r="H4153" s="99">
        <f>MAX(ActividadesCom[[#This Row],[PERÍODO 1]],ActividadesCom[[#This Row],[PERÍODO 2]],ActividadesCom[[#This Row],[PERÍODO 3]],ActividadesCom[[#This Row],[PERÍODO 4]],ActividadesCom[[#This Row],[PERÍODO 5]])</f>
        <v>0</v>
      </c>
      <c r="I4153" s="6"/>
      <c r="J4153" s="99"/>
      <c r="K4153" s="5"/>
      <c r="L4153" s="99" t="str">
        <f>IF(ActividadesCom[[#This Row],[NIVEL 1]]&lt;&gt;0,VLOOKUP(ActividadesCom[[#This Row],[NIVEL 1]],Catálogo!A:B,2,FALSE),"")</f>
        <v/>
      </c>
      <c r="M4153" s="99"/>
      <c r="N4153" s="98"/>
      <c r="O4153" s="99"/>
      <c r="P4153" s="99"/>
      <c r="Q4153" s="99" t="str">
        <f>IF(ActividadesCom[[#This Row],[NIVEL 2]]&lt;&gt;0,VLOOKUP(ActividadesCom[[#This Row],[NIVEL 2]],Catálogo!A:B,2,FALSE),"")</f>
        <v/>
      </c>
      <c r="R4153" s="99"/>
      <c r="S4153" s="98"/>
      <c r="T4153" s="99"/>
      <c r="U4153" s="99"/>
      <c r="V4153" s="99" t="str">
        <f>IF(ActividadesCom[[#This Row],[NIVEL 3]]&lt;&gt;0,VLOOKUP(ActividadesCom[[#This Row],[NIVEL 3]],Catálogo!A:B,2,FALSE),"")</f>
        <v/>
      </c>
      <c r="W4153" s="99"/>
      <c r="X4153" s="98"/>
      <c r="Y4153" s="99"/>
      <c r="Z4153" s="99"/>
      <c r="AA4153" s="99" t="str">
        <f>IF(ActividadesCom[[#This Row],[NIVEL 4]]&lt;&gt;0,VLOOKUP(ActividadesCom[[#This Row],[NIVEL 4]],Catálogo!A:B,2,FALSE),"")</f>
        <v/>
      </c>
      <c r="AB4153" s="99"/>
      <c r="AC4153" s="98"/>
      <c r="AD4153" s="99"/>
      <c r="AE4153" s="99"/>
      <c r="AF4153" s="99" t="str">
        <f>IF(ActividadesCom[[#This Row],[NIVEL 5]]&lt;&gt;0,VLOOKUP(ActividadesCom[[#This Row],[NIVEL 5]],Catálogo!A:B,2,FALSE),"")</f>
        <v/>
      </c>
      <c r="AG4153" s="99"/>
    </row>
    <row r="4154" spans="1:34" ht="30" customHeight="1" x14ac:dyDescent="0.25">
      <c r="A4154" s="5">
        <v>23470143</v>
      </c>
      <c r="B4154" s="6" t="str">
        <f>VLOOKUP(ActividadesCom[[#This Row],[NO. DE CONTROL]],'LISTADO ESTUDIANTES'!A:C,2,FALSE)</f>
        <v>PEREZ MOLINA GERARDO</v>
      </c>
      <c r="C4154" s="6" t="str">
        <f>VLOOKUP(ActividadesCom[[#This Row],[NO. DE CONTROL]],'LISTADO ESTUDIANTES'!A:C,3,FALSE)</f>
        <v>INGENIERIA EN SISTEMAS COMPUTACIONALES</v>
      </c>
      <c r="D4154" s="99" t="str">
        <f>VLOOKUP(ActividadesCom[[#This Row],[NO. DE CONTROL]],'LISTADO ESTUDIANTES'!A:D,4,FALSE)</f>
        <v>ACTIVO(A)</v>
      </c>
      <c r="E4154" s="96">
        <f>SUM(ActividadesCom[[#This Row],[CRÉD. 1]],ActividadesCom[[#This Row],[CRÉD. 2]],ActividadesCom[[#This Row],[CRÉD. 3]],ActividadesCom[[#This Row],[CRÉD. 4]],ActividadesCom[[#This Row],[CRÉD. 5]])</f>
        <v>5</v>
      </c>
      <c r="F4154" s="99">
        <f>IF(ActividadesCom[[#This Row],[ÚLTIMO SEMESTRE CON CRÉDITOS]]&gt;0,ROUND(AVERAGE(ActividadesCom[[#This Row],[VALOR NIVEL 5]],ActividadesCom[[#This Row],[VALOR NIVEL 4]],ActividadesCom[[#This Row],[VALOR NIVEL 3]],ActividadesCom[[#This Row],[VALOR NIVEL 2]],ActividadesCom[[#This Row],[VALOR NIVEL 1]]),0),"")</f>
        <v>3</v>
      </c>
      <c r="G4154" s="96" t="str">
        <f>IF(ActividadesCom[[#This Row],[PROMEDIO]]="","",IF(ActividadesCom[[#This Row],[PROMEDIO]]&gt;=4,"EXCELENTE",IF(ActividadesCom[[#This Row],[PROMEDIO]]&gt;=3,"NOTABLE",IF(ActividadesCom[[#This Row],[PROMEDIO]]&gt;=2,"BUENO",IF(ActividadesCom[[#This Row],[PROMEDIO]]=1,"SUFICIENTE","")))))</f>
        <v>NOTABLE</v>
      </c>
      <c r="H4154" s="99">
        <f>MAX(ActividadesCom[[#This Row],[PERÍODO 1]],ActividadesCom[[#This Row],[PERÍODO 2]],ActividadesCom[[#This Row],[PERÍODO 3]],ActividadesCom[[#This Row],[PERÍODO 4]],ActividadesCom[[#This Row],[PERÍODO 5]])</f>
        <v>20253</v>
      </c>
      <c r="I4154" s="6" t="s">
        <v>5817</v>
      </c>
      <c r="J4154" s="99">
        <v>20241</v>
      </c>
      <c r="K4154" s="5" t="s">
        <v>4008</v>
      </c>
      <c r="L4154" s="99">
        <f>IF(ActividadesCom[[#This Row],[NIVEL 1]]&lt;&gt;0,VLOOKUP(ActividadesCom[[#This Row],[NIVEL 1]],Catálogo!A:B,2,FALSE),"")</f>
        <v>3</v>
      </c>
      <c r="M4154" s="99">
        <v>1</v>
      </c>
      <c r="N4154" s="6" t="s">
        <v>665</v>
      </c>
      <c r="O4154" s="99">
        <v>20241</v>
      </c>
      <c r="P4154" s="5" t="s">
        <v>4022</v>
      </c>
      <c r="Q4154" s="99">
        <f>IF(ActividadesCom[[#This Row],[NIVEL 2]]&lt;&gt;0,VLOOKUP(ActividadesCom[[#This Row],[NIVEL 2]],Catálogo!A:B,2,FALSE),"")</f>
        <v>1</v>
      </c>
      <c r="R4154" s="99">
        <v>1</v>
      </c>
      <c r="S4154" s="6" t="s">
        <v>25</v>
      </c>
      <c r="T4154" s="99">
        <v>20243</v>
      </c>
      <c r="U4154" s="5" t="s">
        <v>4008</v>
      </c>
      <c r="V4154" s="99">
        <f>IF(ActividadesCom[[#This Row],[NIVEL 3]]&lt;&gt;0,VLOOKUP(ActividadesCom[[#This Row],[NIVEL 3]],Catálogo!A:B,2,FALSE),"")</f>
        <v>3</v>
      </c>
      <c r="W4154" s="99">
        <v>1</v>
      </c>
      <c r="X4154" s="6" t="s">
        <v>665</v>
      </c>
      <c r="Y4154" s="99">
        <v>20251</v>
      </c>
      <c r="Z4154" s="5" t="s">
        <v>4008</v>
      </c>
      <c r="AA4154" s="99">
        <f>IF(ActividadesCom[[#This Row],[NIVEL 4]]&lt;&gt;0,VLOOKUP(ActividadesCom[[#This Row],[NIVEL 4]],Catálogo!A:B,2,FALSE),"")</f>
        <v>3</v>
      </c>
      <c r="AB4154" s="99">
        <v>1</v>
      </c>
      <c r="AC4154" s="6" t="s">
        <v>519</v>
      </c>
      <c r="AD4154" s="99">
        <v>20253</v>
      </c>
      <c r="AE4154" s="5" t="s">
        <v>4007</v>
      </c>
      <c r="AF4154" s="99">
        <f>IF(ActividadesCom[[#This Row],[NIVEL 5]]&lt;&gt;0,VLOOKUP(ActividadesCom[[#This Row],[NIVEL 5]],Catálogo!A:B,2,FALSE),"")</f>
        <v>4</v>
      </c>
      <c r="AG4154" s="99">
        <v>1</v>
      </c>
    </row>
    <row r="4155" spans="1:34" ht="30" customHeight="1" x14ac:dyDescent="0.25">
      <c r="A4155" s="5">
        <v>23470144</v>
      </c>
      <c r="B4155" s="6" t="str">
        <f>VLOOKUP(ActividadesCom[[#This Row],[NO. DE CONTROL]],'LISTADO ESTUDIANTES'!A:C,2,FALSE)</f>
        <v>LARA CHI ANGEL GABRIEL</v>
      </c>
      <c r="C4155" s="6" t="str">
        <f>VLOOKUP(ActividadesCom[[#This Row],[NO. DE CONTROL]],'LISTADO ESTUDIANTES'!A:C,3,FALSE)</f>
        <v>INGENIERIA EN SISTEMAS COMPUTACIONALES</v>
      </c>
      <c r="D4155" s="99" t="str">
        <f>VLOOKUP(ActividadesCom[[#This Row],[NO. DE CONTROL]],'LISTADO ESTUDIANTES'!A:D,4,FALSE)</f>
        <v>ACTIVO(A)</v>
      </c>
      <c r="E4155" s="96">
        <f>SUM(ActividadesCom[[#This Row],[CRÉD. 1]],ActividadesCom[[#This Row],[CRÉD. 2]],ActividadesCom[[#This Row],[CRÉD. 3]],ActividadesCom[[#This Row],[CRÉD. 4]],ActividadesCom[[#This Row],[CRÉD. 5]])</f>
        <v>4</v>
      </c>
      <c r="F4155" s="99">
        <f>IF(ActividadesCom[[#This Row],[ÚLTIMO SEMESTRE CON CRÉDITOS]]&gt;0,ROUND(AVERAGE(ActividadesCom[[#This Row],[VALOR NIVEL 5]],ActividadesCom[[#This Row],[VALOR NIVEL 4]],ActividadesCom[[#This Row],[VALOR NIVEL 3]],ActividadesCom[[#This Row],[VALOR NIVEL 2]],ActividadesCom[[#This Row],[VALOR NIVEL 1]]),0),"")</f>
        <v>4</v>
      </c>
      <c r="G4155" s="96" t="str">
        <f>IF(ActividadesCom[[#This Row],[PROMEDIO]]="","",IF(ActividadesCom[[#This Row],[PROMEDIO]]&gt;=4,"EXCELENTE",IF(ActividadesCom[[#This Row],[PROMEDIO]]&gt;=3,"NOTABLE",IF(ActividadesCom[[#This Row],[PROMEDIO]]&gt;=2,"BUENO",IF(ActividadesCom[[#This Row],[PROMEDIO]]=1,"SUFICIENTE","")))))</f>
        <v>EXCELENTE</v>
      </c>
      <c r="H4155" s="99">
        <f>MAX(ActividadesCom[[#This Row],[PERÍODO 1]],ActividadesCom[[#This Row],[PERÍODO 2]],ActividadesCom[[#This Row],[PERÍODO 3]],ActividadesCom[[#This Row],[PERÍODO 4]],ActividadesCom[[#This Row],[PERÍODO 5]])</f>
        <v>20253</v>
      </c>
      <c r="I4155" s="6"/>
      <c r="J4155" s="99"/>
      <c r="K4155" s="5"/>
      <c r="L4155" s="99" t="str">
        <f>IF(ActividadesCom[[#This Row],[NIVEL 1]]&lt;&gt;0,VLOOKUP(ActividadesCom[[#This Row],[NIVEL 1]],Catálogo!A:B,2,FALSE),"")</f>
        <v/>
      </c>
      <c r="M4155" s="99"/>
      <c r="N4155" s="6" t="s">
        <v>6756</v>
      </c>
      <c r="O4155" s="99">
        <v>20243</v>
      </c>
      <c r="P4155" s="5" t="s">
        <v>4007</v>
      </c>
      <c r="Q4155" s="99">
        <f>IF(ActividadesCom[[#This Row],[NIVEL 2]]&lt;&gt;0,VLOOKUP(ActividadesCom[[#This Row],[NIVEL 2]],Catálogo!A:B,2,FALSE),"")</f>
        <v>4</v>
      </c>
      <c r="R4155" s="99">
        <v>1</v>
      </c>
      <c r="S4155" s="6" t="s">
        <v>5817</v>
      </c>
      <c r="T4155" s="99">
        <v>20241</v>
      </c>
      <c r="U4155" s="5" t="s">
        <v>4008</v>
      </c>
      <c r="V4155" s="99">
        <f>IF(ActividadesCom[[#This Row],[NIVEL 3]]&lt;&gt;0,VLOOKUP(ActividadesCom[[#This Row],[NIVEL 3]],Catálogo!A:B,2,FALSE),"")</f>
        <v>3</v>
      </c>
      <c r="W4155" s="99">
        <v>1</v>
      </c>
      <c r="X4155" s="6" t="s">
        <v>192</v>
      </c>
      <c r="Y4155" s="99">
        <v>20233</v>
      </c>
      <c r="Z4155" s="5" t="s">
        <v>4008</v>
      </c>
      <c r="AA4155" s="99">
        <f>IF(ActividadesCom[[#This Row],[NIVEL 4]]&lt;&gt;0,VLOOKUP(ActividadesCom[[#This Row],[NIVEL 4]],Catálogo!A:B,2,FALSE),"")</f>
        <v>3</v>
      </c>
      <c r="AB4155" s="99">
        <v>1</v>
      </c>
      <c r="AC4155" s="6" t="s">
        <v>519</v>
      </c>
      <c r="AD4155" s="99">
        <v>20253</v>
      </c>
      <c r="AE4155" s="5" t="s">
        <v>4007</v>
      </c>
      <c r="AF4155" s="99">
        <f>IF(ActividadesCom[[#This Row],[NIVEL 5]]&lt;&gt;0,VLOOKUP(ActividadesCom[[#This Row],[NIVEL 5]],Catálogo!A:B,2,FALSE),"")</f>
        <v>4</v>
      </c>
      <c r="AG4155" s="99">
        <v>1</v>
      </c>
    </row>
    <row r="4156" spans="1:34" ht="30" customHeight="1" x14ac:dyDescent="0.25">
      <c r="A4156" s="5">
        <v>23470145</v>
      </c>
      <c r="B4156" s="6" t="str">
        <f>VLOOKUP(ActividadesCom[[#This Row],[NO. DE CONTROL]],'LISTADO ESTUDIANTES'!A:C,2,FALSE)</f>
        <v>CAHUICH GOMEZ GABRIELA DE LOS ANGELES</v>
      </c>
      <c r="C4156" s="6" t="str">
        <f>VLOOKUP(ActividadesCom[[#This Row],[NO. DE CONTROL]],'LISTADO ESTUDIANTES'!A:C,3,FALSE)</f>
        <v>INGENIERIA EN SISTEMAS COMPUTACIONALES</v>
      </c>
      <c r="D4156" s="99" t="str">
        <f>VLOOKUP(ActividadesCom[[#This Row],[NO. DE CONTROL]],'LISTADO ESTUDIANTES'!A:D,4,FALSE)</f>
        <v>ACTIVO(A)</v>
      </c>
      <c r="E4156" s="96">
        <f>SUM(ActividadesCom[[#This Row],[CRÉD. 1]],ActividadesCom[[#This Row],[CRÉD. 2]],ActividadesCom[[#This Row],[CRÉD. 3]],ActividadesCom[[#This Row],[CRÉD. 4]],ActividadesCom[[#This Row],[CRÉD. 5]])</f>
        <v>3</v>
      </c>
      <c r="F4156" s="99">
        <f>IF(ActividadesCom[[#This Row],[ÚLTIMO SEMESTRE CON CRÉDITOS]]&gt;0,ROUND(AVERAGE(ActividadesCom[[#This Row],[VALOR NIVEL 5]],ActividadesCom[[#This Row],[VALOR NIVEL 4]],ActividadesCom[[#This Row],[VALOR NIVEL 3]],ActividadesCom[[#This Row],[VALOR NIVEL 2]],ActividadesCom[[#This Row],[VALOR NIVEL 1]]),0),"")</f>
        <v>3</v>
      </c>
      <c r="G4156" s="96" t="str">
        <f>IF(ActividadesCom[[#This Row],[PROMEDIO]]="","",IF(ActividadesCom[[#This Row],[PROMEDIO]]&gt;=4,"EXCELENTE",IF(ActividadesCom[[#This Row],[PROMEDIO]]&gt;=3,"NOTABLE",IF(ActividadesCom[[#This Row],[PROMEDIO]]&gt;=2,"BUENO",IF(ActividadesCom[[#This Row],[PROMEDIO]]=1,"SUFICIENTE","")))))</f>
        <v>NOTABLE</v>
      </c>
      <c r="H4156" s="99">
        <f>MAX(ActividadesCom[[#This Row],[PERÍODO 1]],ActividadesCom[[#This Row],[PERÍODO 2]],ActividadesCom[[#This Row],[PERÍODO 3]],ActividadesCom[[#This Row],[PERÍODO 4]],ActividadesCom[[#This Row],[PERÍODO 5]])</f>
        <v>20253</v>
      </c>
      <c r="I4156" s="6" t="s">
        <v>5817</v>
      </c>
      <c r="J4156" s="99">
        <v>20241</v>
      </c>
      <c r="K4156" s="5" t="s">
        <v>4008</v>
      </c>
      <c r="L4156" s="99">
        <f>IF(ActividadesCom[[#This Row],[NIVEL 1]]&lt;&gt;0,VLOOKUP(ActividadesCom[[#This Row],[NIVEL 1]],Catálogo!A:B,2,FALSE),"")</f>
        <v>3</v>
      </c>
      <c r="M4156" s="99">
        <v>1</v>
      </c>
      <c r="N4156" s="6" t="s">
        <v>31</v>
      </c>
      <c r="O4156" s="99">
        <v>20241</v>
      </c>
      <c r="P4156" s="5" t="s">
        <v>4022</v>
      </c>
      <c r="Q4156" s="99">
        <f>IF(ActividadesCom[[#This Row],[NIVEL 2]]&lt;&gt;0,VLOOKUP(ActividadesCom[[#This Row],[NIVEL 2]],Catálogo!A:B,2,FALSE),"")</f>
        <v>1</v>
      </c>
      <c r="R4156" s="99">
        <v>1</v>
      </c>
      <c r="S4156" s="6" t="s">
        <v>519</v>
      </c>
      <c r="T4156" s="99">
        <v>20253</v>
      </c>
      <c r="U4156" s="5" t="s">
        <v>4007</v>
      </c>
      <c r="V4156" s="99">
        <f>IF(ActividadesCom[[#This Row],[NIVEL 3]]&lt;&gt;0,VLOOKUP(ActividadesCom[[#This Row],[NIVEL 3]],Catálogo!A:B,2,FALSE),"")</f>
        <v>4</v>
      </c>
      <c r="W4156" s="99">
        <v>1</v>
      </c>
      <c r="X4156" s="98"/>
      <c r="Y4156" s="99"/>
      <c r="Z4156" s="99"/>
      <c r="AA4156" s="99" t="str">
        <f>IF(ActividadesCom[[#This Row],[NIVEL 4]]&lt;&gt;0,VLOOKUP(ActividadesCom[[#This Row],[NIVEL 4]],Catálogo!A:B,2,FALSE),"")</f>
        <v/>
      </c>
      <c r="AB4156" s="99"/>
      <c r="AC4156" s="98"/>
      <c r="AD4156" s="99"/>
      <c r="AE4156" s="99"/>
      <c r="AF4156" s="99" t="str">
        <f>IF(ActividadesCom[[#This Row],[NIVEL 5]]&lt;&gt;0,VLOOKUP(ActividadesCom[[#This Row],[NIVEL 5]],Catálogo!A:B,2,FALSE),"")</f>
        <v/>
      </c>
      <c r="AG4156" s="99"/>
    </row>
    <row r="4157" spans="1:34" ht="30" hidden="1" customHeight="1" x14ac:dyDescent="0.25">
      <c r="A4157" s="5">
        <v>23470146</v>
      </c>
      <c r="B4157" s="6" t="str">
        <f>VLOOKUP(ActividadesCom[[#This Row],[NO. DE CONTROL]],'LISTADO ESTUDIANTES'!A:C,2,FALSE)</f>
        <v>VAZQUEZ ARANA AMERICA DE LOS ANGELES</v>
      </c>
      <c r="C4157" s="6" t="str">
        <f>VLOOKUP(ActividadesCom[[#This Row],[NO. DE CONTROL]],'LISTADO ESTUDIANTES'!A:C,3,FALSE)</f>
        <v>INGENIERIA EN SISTEMAS COMPUTACIONALES</v>
      </c>
      <c r="D4157" s="99" t="str">
        <f>VLOOKUP(ActividadesCom[[#This Row],[NO. DE CONTROL]],'LISTADO ESTUDIANTES'!A:D,4,FALSE)</f>
        <v>EGRESADO(A)</v>
      </c>
      <c r="E4157" s="96">
        <f>SUM(ActividadesCom[[#This Row],[CRÉD. 1]],ActividadesCom[[#This Row],[CRÉD. 2]],ActividadesCom[[#This Row],[CRÉD. 3]],ActividadesCom[[#This Row],[CRÉD. 4]],ActividadesCom[[#This Row],[CRÉD. 5]])</f>
        <v>3</v>
      </c>
      <c r="F4157" s="99">
        <f>IF(ActividadesCom[[#This Row],[ÚLTIMO SEMESTRE CON CRÉDITOS]]&gt;0,ROUND(AVERAGE(ActividadesCom[[#This Row],[VALOR NIVEL 5]],ActividadesCom[[#This Row],[VALOR NIVEL 4]],ActividadesCom[[#This Row],[VALOR NIVEL 3]],ActividadesCom[[#This Row],[VALOR NIVEL 2]],ActividadesCom[[#This Row],[VALOR NIVEL 1]]),0),"")</f>
        <v>3</v>
      </c>
      <c r="G4157" s="96" t="str">
        <f>IF(ActividadesCom[[#This Row],[PROMEDIO]]="","",IF(ActividadesCom[[#This Row],[PROMEDIO]]&gt;=4,"EXCELENTE",IF(ActividadesCom[[#This Row],[PROMEDIO]]&gt;=3,"NOTABLE",IF(ActividadesCom[[#This Row],[PROMEDIO]]&gt;=2,"BUENO",IF(ActividadesCom[[#This Row],[PROMEDIO]]=1,"SUFICIENTE","")))))</f>
        <v>NOTABLE</v>
      </c>
      <c r="H4157" s="99">
        <f>MAX(ActividadesCom[[#This Row],[PERÍODO 1]],ActividadesCom[[#This Row],[PERÍODO 2]],ActividadesCom[[#This Row],[PERÍODO 3]],ActividadesCom[[#This Row],[PERÍODO 4]],ActividadesCom[[#This Row],[PERÍODO 5]])</f>
        <v>20241</v>
      </c>
      <c r="I4157" s="6" t="s">
        <v>3518</v>
      </c>
      <c r="J4157" s="99">
        <v>20233</v>
      </c>
      <c r="K4157" s="5" t="s">
        <v>4008</v>
      </c>
      <c r="L4157" s="99">
        <f>IF(ActividadesCom[[#This Row],[NIVEL 1]]&lt;&gt;0,VLOOKUP(ActividadesCom[[#This Row],[NIVEL 1]],Catálogo!A:B,2,FALSE),"")</f>
        <v>3</v>
      </c>
      <c r="M4157" s="99">
        <v>1</v>
      </c>
      <c r="N4157" s="6" t="s">
        <v>5817</v>
      </c>
      <c r="O4157" s="99">
        <v>20241</v>
      </c>
      <c r="P4157" s="5" t="s">
        <v>4008</v>
      </c>
      <c r="Q4157" s="99">
        <f>IF(ActividadesCom[[#This Row],[NIVEL 2]]&lt;&gt;0,VLOOKUP(ActividadesCom[[#This Row],[NIVEL 2]],Catálogo!A:B,2,FALSE),"")</f>
        <v>3</v>
      </c>
      <c r="R4157" s="99">
        <v>1</v>
      </c>
      <c r="S4157" s="6" t="s">
        <v>6348</v>
      </c>
      <c r="T4157" s="99">
        <v>20241</v>
      </c>
      <c r="U4157" s="5" t="s">
        <v>4008</v>
      </c>
      <c r="V4157" s="99">
        <f>IF(ActividadesCom[[#This Row],[NIVEL 3]]&lt;&gt;0,VLOOKUP(ActividadesCom[[#This Row],[NIVEL 3]],Catálogo!A:B,2,FALSE),"")</f>
        <v>3</v>
      </c>
      <c r="W4157" s="99">
        <v>1</v>
      </c>
      <c r="X4157" s="98"/>
      <c r="Y4157" s="99"/>
      <c r="Z4157" s="99"/>
      <c r="AA4157" s="99" t="str">
        <f>IF(ActividadesCom[[#This Row],[NIVEL 4]]&lt;&gt;0,VLOOKUP(ActividadesCom[[#This Row],[NIVEL 4]],Catálogo!A:B,2,FALSE),"")</f>
        <v/>
      </c>
      <c r="AB4157" s="99"/>
      <c r="AC4157" s="98"/>
      <c r="AD4157" s="99"/>
      <c r="AE4157" s="99"/>
      <c r="AF4157" s="99" t="str">
        <f>IF(ActividadesCom[[#This Row],[NIVEL 5]]&lt;&gt;0,VLOOKUP(ActividadesCom[[#This Row],[NIVEL 5]],Catálogo!A:B,2,FALSE),"")</f>
        <v/>
      </c>
      <c r="AG4157" s="99"/>
    </row>
    <row r="4158" spans="1:34" ht="30" hidden="1" customHeight="1" x14ac:dyDescent="0.25">
      <c r="A4158" s="5">
        <v>23470147</v>
      </c>
      <c r="B4158" s="6" t="str">
        <f>VLOOKUP(ActividadesCom[[#This Row],[NO. DE CONTROL]],'LISTADO ESTUDIANTES'!A:C,2,FALSE)</f>
        <v>GARCIA NORIEGA JEAN MARCO</v>
      </c>
      <c r="C4158" s="6" t="str">
        <f>VLOOKUP(ActividadesCom[[#This Row],[NO. DE CONTROL]],'LISTADO ESTUDIANTES'!A:C,3,FALSE)</f>
        <v>INGENIERIA EN SISTEMAS COMPUTACIONALES</v>
      </c>
      <c r="D4158" s="99" t="str">
        <f>VLOOKUP(ActividadesCom[[#This Row],[NO. DE CONTROL]],'LISTADO ESTUDIANTES'!A:D,4,FALSE)</f>
        <v>EGRESADO(A)</v>
      </c>
      <c r="E4158" s="96">
        <f>SUM(ActividadesCom[[#This Row],[CRÉD. 1]],ActividadesCom[[#This Row],[CRÉD. 2]],ActividadesCom[[#This Row],[CRÉD. 3]],ActividadesCom[[#This Row],[CRÉD. 4]],ActividadesCom[[#This Row],[CRÉD. 5]])</f>
        <v>0</v>
      </c>
      <c r="F4158" s="99" t="str">
        <f>IF(ActividadesCom[[#This Row],[ÚLTIMO SEMESTRE CON CRÉDITOS]]&gt;0,ROUND(AVERAGE(ActividadesCom[[#This Row],[VALOR NIVEL 5]],ActividadesCom[[#This Row],[VALOR NIVEL 4]],ActividadesCom[[#This Row],[VALOR NIVEL 3]],ActividadesCom[[#This Row],[VALOR NIVEL 2]],ActividadesCom[[#This Row],[VALOR NIVEL 1]]),0),"")</f>
        <v/>
      </c>
      <c r="G4158" s="96" t="str">
        <f>IF(ActividadesCom[[#This Row],[PROMEDIO]]="","",IF(ActividadesCom[[#This Row],[PROMEDIO]]&gt;=4,"EXCELENTE",IF(ActividadesCom[[#This Row],[PROMEDIO]]&gt;=3,"NOTABLE",IF(ActividadesCom[[#This Row],[PROMEDIO]]&gt;=2,"BUENO",IF(ActividadesCom[[#This Row],[PROMEDIO]]=1,"SUFICIENTE","")))))</f>
        <v/>
      </c>
      <c r="H4158" s="99">
        <f>MAX(ActividadesCom[[#This Row],[PERÍODO 1]],ActividadesCom[[#This Row],[PERÍODO 2]],ActividadesCom[[#This Row],[PERÍODO 3]],ActividadesCom[[#This Row],[PERÍODO 4]],ActividadesCom[[#This Row],[PERÍODO 5]])</f>
        <v>0</v>
      </c>
      <c r="I4158" s="6"/>
      <c r="J4158" s="99"/>
      <c r="K4158" s="5"/>
      <c r="L4158" s="99" t="str">
        <f>IF(ActividadesCom[[#This Row],[NIVEL 1]]&lt;&gt;0,VLOOKUP(ActividadesCom[[#This Row],[NIVEL 1]],Catálogo!A:B,2,FALSE),"")</f>
        <v/>
      </c>
      <c r="M4158" s="99"/>
      <c r="N4158" s="98"/>
      <c r="O4158" s="99"/>
      <c r="P4158" s="99"/>
      <c r="Q4158" s="99" t="str">
        <f>IF(ActividadesCom[[#This Row],[NIVEL 2]]&lt;&gt;0,VLOOKUP(ActividadesCom[[#This Row],[NIVEL 2]],Catálogo!A:B,2,FALSE),"")</f>
        <v/>
      </c>
      <c r="R4158" s="99"/>
      <c r="S4158" s="98"/>
      <c r="T4158" s="99"/>
      <c r="U4158" s="99"/>
      <c r="V4158" s="99" t="str">
        <f>IF(ActividadesCom[[#This Row],[NIVEL 3]]&lt;&gt;0,VLOOKUP(ActividadesCom[[#This Row],[NIVEL 3]],Catálogo!A:B,2,FALSE),"")</f>
        <v/>
      </c>
      <c r="W4158" s="99"/>
      <c r="X4158" s="98"/>
      <c r="Y4158" s="99"/>
      <c r="Z4158" s="99"/>
      <c r="AA4158" s="99" t="str">
        <f>IF(ActividadesCom[[#This Row],[NIVEL 4]]&lt;&gt;0,VLOOKUP(ActividadesCom[[#This Row],[NIVEL 4]],Catálogo!A:B,2,FALSE),"")</f>
        <v/>
      </c>
      <c r="AB4158" s="99"/>
      <c r="AC4158" s="98"/>
      <c r="AD4158" s="99"/>
      <c r="AE4158" s="99"/>
      <c r="AF4158" s="99" t="str">
        <f>IF(ActividadesCom[[#This Row],[NIVEL 5]]&lt;&gt;0,VLOOKUP(ActividadesCom[[#This Row],[NIVEL 5]],Catálogo!A:B,2,FALSE),"")</f>
        <v/>
      </c>
      <c r="AG4158" s="99"/>
    </row>
    <row r="4159" spans="1:34" ht="30" hidden="1" customHeight="1" x14ac:dyDescent="0.25">
      <c r="A4159" s="5">
        <v>23470148</v>
      </c>
      <c r="B4159" s="6" t="str">
        <f>VLOOKUP(ActividadesCom[[#This Row],[NO. DE CONTROL]],'LISTADO ESTUDIANTES'!A:C,2,FALSE)</f>
        <v>SANCHEZ ALVARO CARLOS BENJAMIN</v>
      </c>
      <c r="C4159" s="6" t="str">
        <f>VLOOKUP(ActividadesCom[[#This Row],[NO. DE CONTROL]],'LISTADO ESTUDIANTES'!A:C,3,FALSE)</f>
        <v>INGENIERIA EN SISTEMAS COMPUTACIONALES</v>
      </c>
      <c r="D4159" s="99" t="str">
        <f>VLOOKUP(ActividadesCom[[#This Row],[NO. DE CONTROL]],'LISTADO ESTUDIANTES'!A:D,4,FALSE)</f>
        <v>BAJA</v>
      </c>
      <c r="E4159" s="96">
        <f>SUM(ActividadesCom[[#This Row],[CRÉD. 1]],ActividadesCom[[#This Row],[CRÉD. 2]],ActividadesCom[[#This Row],[CRÉD. 3]],ActividadesCom[[#This Row],[CRÉD. 4]],ActividadesCom[[#This Row],[CRÉD. 5]])</f>
        <v>1</v>
      </c>
      <c r="F4159" s="99">
        <f>IF(ActividadesCom[[#This Row],[ÚLTIMO SEMESTRE CON CRÉDITOS]]&gt;0,ROUND(AVERAGE(ActividadesCom[[#This Row],[VALOR NIVEL 5]],ActividadesCom[[#This Row],[VALOR NIVEL 4]],ActividadesCom[[#This Row],[VALOR NIVEL 3]],ActividadesCom[[#This Row],[VALOR NIVEL 2]],ActividadesCom[[#This Row],[VALOR NIVEL 1]]),0),"")</f>
        <v>3</v>
      </c>
      <c r="G4159" s="96" t="str">
        <f>IF(ActividadesCom[[#This Row],[PROMEDIO]]="","",IF(ActividadesCom[[#This Row],[PROMEDIO]]&gt;=4,"EXCELENTE",IF(ActividadesCom[[#This Row],[PROMEDIO]]&gt;=3,"NOTABLE",IF(ActividadesCom[[#This Row],[PROMEDIO]]&gt;=2,"BUENO",IF(ActividadesCom[[#This Row],[PROMEDIO]]=1,"SUFICIENTE","")))))</f>
        <v>NOTABLE</v>
      </c>
      <c r="H4159" s="99">
        <f>MAX(ActividadesCom[[#This Row],[PERÍODO 1]],ActividadesCom[[#This Row],[PERÍODO 2]],ActividadesCom[[#This Row],[PERÍODO 3]],ActividadesCom[[#This Row],[PERÍODO 4]],ActividadesCom[[#This Row],[PERÍODO 5]])</f>
        <v>20251</v>
      </c>
      <c r="I4159" s="6" t="s">
        <v>615</v>
      </c>
      <c r="J4159" s="99">
        <v>20251</v>
      </c>
      <c r="K4159" s="5" t="s">
        <v>4008</v>
      </c>
      <c r="L4159" s="99">
        <f>IF(ActividadesCom[[#This Row],[NIVEL 1]]&lt;&gt;0,VLOOKUP(ActividadesCom[[#This Row],[NIVEL 1]],Catálogo!A:B,2,FALSE),"")</f>
        <v>3</v>
      </c>
      <c r="M4159" s="99">
        <v>1</v>
      </c>
      <c r="N4159" s="98"/>
      <c r="O4159" s="99"/>
      <c r="P4159" s="99"/>
      <c r="Q4159" s="99" t="str">
        <f>IF(ActividadesCom[[#This Row],[NIVEL 2]]&lt;&gt;0,VLOOKUP(ActividadesCom[[#This Row],[NIVEL 2]],Catálogo!A:B,2,FALSE),"")</f>
        <v/>
      </c>
      <c r="R4159" s="99"/>
      <c r="S4159" s="98"/>
      <c r="T4159" s="99"/>
      <c r="U4159" s="99"/>
      <c r="V4159" s="99" t="str">
        <f>IF(ActividadesCom[[#This Row],[NIVEL 3]]&lt;&gt;0,VLOOKUP(ActividadesCom[[#This Row],[NIVEL 3]],Catálogo!A:B,2,FALSE),"")</f>
        <v/>
      </c>
      <c r="W4159" s="99"/>
      <c r="X4159" s="98"/>
      <c r="Y4159" s="99"/>
      <c r="Z4159" s="99"/>
      <c r="AA4159" s="99" t="str">
        <f>IF(ActividadesCom[[#This Row],[NIVEL 4]]&lt;&gt;0,VLOOKUP(ActividadesCom[[#This Row],[NIVEL 4]],Catálogo!A:B,2,FALSE),"")</f>
        <v/>
      </c>
      <c r="AB4159" s="99"/>
      <c r="AC4159" s="98"/>
      <c r="AD4159" s="99"/>
      <c r="AE4159" s="99"/>
      <c r="AF4159" s="99" t="str">
        <f>IF(ActividadesCom[[#This Row],[NIVEL 5]]&lt;&gt;0,VLOOKUP(ActividadesCom[[#This Row],[NIVEL 5]],Catálogo!A:B,2,FALSE),"")</f>
        <v/>
      </c>
      <c r="AG4159" s="99"/>
    </row>
    <row r="4160" spans="1:34" ht="30" hidden="1" customHeight="1" x14ac:dyDescent="0.25">
      <c r="A4160" s="5">
        <v>23470149</v>
      </c>
      <c r="B4160" s="6" t="str">
        <f>VLOOKUP(ActividadesCom[[#This Row],[NO. DE CONTROL]],'LISTADO ESTUDIANTES'!A:C,2,FALSE)</f>
        <v>CHI CHAN CARLOS ADRIEL</v>
      </c>
      <c r="C4160" s="6" t="str">
        <f>VLOOKUP(ActividadesCom[[#This Row],[NO. DE CONTROL]],'LISTADO ESTUDIANTES'!A:C,3,FALSE)</f>
        <v>INGENIERIA EN SISTEMAS COMPUTACIONALES</v>
      </c>
      <c r="D4160" s="99" t="str">
        <f>VLOOKUP(ActividadesCom[[#This Row],[NO. DE CONTROL]],'LISTADO ESTUDIANTES'!A:D,4,FALSE)</f>
        <v>EGRESADO(A)</v>
      </c>
      <c r="E4160" s="96">
        <f>SUM(ActividadesCom[[#This Row],[CRÉD. 1]],ActividadesCom[[#This Row],[CRÉD. 2]],ActividadesCom[[#This Row],[CRÉD. 3]],ActividadesCom[[#This Row],[CRÉD. 4]],ActividadesCom[[#This Row],[CRÉD. 5]])</f>
        <v>1</v>
      </c>
      <c r="F4160" s="99">
        <f>IF(ActividadesCom[[#This Row],[ÚLTIMO SEMESTRE CON CRÉDITOS]]&gt;0,ROUND(AVERAGE(ActividadesCom[[#This Row],[VALOR NIVEL 5]],ActividadesCom[[#This Row],[VALOR NIVEL 4]],ActividadesCom[[#This Row],[VALOR NIVEL 3]],ActividadesCom[[#This Row],[VALOR NIVEL 2]],ActividadesCom[[#This Row],[VALOR NIVEL 1]]),0),"")</f>
        <v>3</v>
      </c>
      <c r="G4160" s="96" t="str">
        <f>IF(ActividadesCom[[#This Row],[PROMEDIO]]="","",IF(ActividadesCom[[#This Row],[PROMEDIO]]&gt;=4,"EXCELENTE",IF(ActividadesCom[[#This Row],[PROMEDIO]]&gt;=3,"NOTABLE",IF(ActividadesCom[[#This Row],[PROMEDIO]]&gt;=2,"BUENO",IF(ActividadesCom[[#This Row],[PROMEDIO]]=1,"SUFICIENTE","")))))</f>
        <v>NOTABLE</v>
      </c>
      <c r="H4160" s="99">
        <f>MAX(ActividadesCom[[#This Row],[PERÍODO 1]],ActividadesCom[[#This Row],[PERÍODO 2]],ActividadesCom[[#This Row],[PERÍODO 3]],ActividadesCom[[#This Row],[PERÍODO 4]],ActividadesCom[[#This Row],[PERÍODO 5]])</f>
        <v>20233</v>
      </c>
      <c r="I4160" s="6" t="s">
        <v>31</v>
      </c>
      <c r="J4160" s="99">
        <v>20233</v>
      </c>
      <c r="K4160" s="5" t="s">
        <v>4008</v>
      </c>
      <c r="L4160" s="99">
        <f>IF(ActividadesCom[[#This Row],[NIVEL 1]]&lt;&gt;0,VLOOKUP(ActividadesCom[[#This Row],[NIVEL 1]],Catálogo!A:B,2,FALSE),"")</f>
        <v>3</v>
      </c>
      <c r="M4160" s="99">
        <v>1</v>
      </c>
      <c r="N4160" s="98"/>
      <c r="O4160" s="99"/>
      <c r="P4160" s="99"/>
      <c r="Q4160" s="99" t="str">
        <f>IF(ActividadesCom[[#This Row],[NIVEL 2]]&lt;&gt;0,VLOOKUP(ActividadesCom[[#This Row],[NIVEL 2]],Catálogo!A:B,2,FALSE),"")</f>
        <v/>
      </c>
      <c r="R4160" s="99"/>
      <c r="S4160" s="98"/>
      <c r="T4160" s="99"/>
      <c r="U4160" s="99"/>
      <c r="V4160" s="99" t="str">
        <f>IF(ActividadesCom[[#This Row],[NIVEL 3]]&lt;&gt;0,VLOOKUP(ActividadesCom[[#This Row],[NIVEL 3]],Catálogo!A:B,2,FALSE),"")</f>
        <v/>
      </c>
      <c r="W4160" s="99"/>
      <c r="X4160" s="98"/>
      <c r="Y4160" s="99"/>
      <c r="Z4160" s="99"/>
      <c r="AA4160" s="99" t="str">
        <f>IF(ActividadesCom[[#This Row],[NIVEL 4]]&lt;&gt;0,VLOOKUP(ActividadesCom[[#This Row],[NIVEL 4]],Catálogo!A:B,2,FALSE),"")</f>
        <v/>
      </c>
      <c r="AB4160" s="99"/>
      <c r="AC4160" s="98"/>
      <c r="AD4160" s="99"/>
      <c r="AE4160" s="99"/>
      <c r="AF4160" s="99" t="str">
        <f>IF(ActividadesCom[[#This Row],[NIVEL 5]]&lt;&gt;0,VLOOKUP(ActividadesCom[[#This Row],[NIVEL 5]],Catálogo!A:B,2,FALSE),"")</f>
        <v/>
      </c>
      <c r="AG4160" s="99"/>
    </row>
    <row r="4161" spans="1:34" ht="30" hidden="1" customHeight="1" x14ac:dyDescent="0.25">
      <c r="A4161" s="5">
        <v>23470150</v>
      </c>
      <c r="B4161" s="6" t="str">
        <f>VLOOKUP(ActividadesCom[[#This Row],[NO. DE CONTROL]],'LISTADO ESTUDIANTES'!A:C,2,FALSE)</f>
        <v>PECH HERNANDEZ JASMIN ANGELIQUE</v>
      </c>
      <c r="C4161" s="6" t="str">
        <f>VLOOKUP(ActividadesCom[[#This Row],[NO. DE CONTROL]],'LISTADO ESTUDIANTES'!A:C,3,FALSE)</f>
        <v>INGENIERIA EN SISTEMAS COMPUTACIONALES</v>
      </c>
      <c r="D4161" s="99" t="str">
        <f>VLOOKUP(ActividadesCom[[#This Row],[NO. DE CONTROL]],'LISTADO ESTUDIANTES'!A:D,4,FALSE)</f>
        <v>EGRESADO(A)</v>
      </c>
      <c r="E4161" s="96">
        <f>SUM(ActividadesCom[[#This Row],[CRÉD. 1]],ActividadesCom[[#This Row],[CRÉD. 2]],ActividadesCom[[#This Row],[CRÉD. 3]],ActividadesCom[[#This Row],[CRÉD. 4]],ActividadesCom[[#This Row],[CRÉD. 5]])</f>
        <v>1</v>
      </c>
      <c r="F4161" s="99">
        <f>IF(ActividadesCom[[#This Row],[ÚLTIMO SEMESTRE CON CRÉDITOS]]&gt;0,ROUND(AVERAGE(ActividadesCom[[#This Row],[VALOR NIVEL 5]],ActividadesCom[[#This Row],[VALOR NIVEL 4]],ActividadesCom[[#This Row],[VALOR NIVEL 3]],ActividadesCom[[#This Row],[VALOR NIVEL 2]],ActividadesCom[[#This Row],[VALOR NIVEL 1]]),0),"")</f>
        <v>2</v>
      </c>
      <c r="G4161" s="96" t="str">
        <f>IF(ActividadesCom[[#This Row],[PROMEDIO]]="","",IF(ActividadesCom[[#This Row],[PROMEDIO]]&gt;=4,"EXCELENTE",IF(ActividadesCom[[#This Row],[PROMEDIO]]&gt;=3,"NOTABLE",IF(ActividadesCom[[#This Row],[PROMEDIO]]&gt;=2,"BUENO",IF(ActividadesCom[[#This Row],[PROMEDIO]]=1,"SUFICIENTE","")))))</f>
        <v>BUENO</v>
      </c>
      <c r="H4161" s="99">
        <f>MAX(ActividadesCom[[#This Row],[PERÍODO 1]],ActividadesCom[[#This Row],[PERÍODO 2]],ActividadesCom[[#This Row],[PERÍODO 3]],ActividadesCom[[#This Row],[PERÍODO 4]],ActividadesCom[[#This Row],[PERÍODO 5]])</f>
        <v>20241</v>
      </c>
      <c r="I4161" s="6" t="s">
        <v>11</v>
      </c>
      <c r="J4161" s="99">
        <v>20241</v>
      </c>
      <c r="K4161" s="5" t="s">
        <v>4021</v>
      </c>
      <c r="L4161" s="99">
        <f>IF(ActividadesCom[[#This Row],[NIVEL 1]]&lt;&gt;0,VLOOKUP(ActividadesCom[[#This Row],[NIVEL 1]],Catálogo!A:B,2,FALSE),"")</f>
        <v>2</v>
      </c>
      <c r="M4161" s="99">
        <v>1</v>
      </c>
      <c r="N4161" s="98"/>
      <c r="O4161" s="99"/>
      <c r="P4161" s="99"/>
      <c r="Q4161" s="99" t="str">
        <f>IF(ActividadesCom[[#This Row],[NIVEL 2]]&lt;&gt;0,VLOOKUP(ActividadesCom[[#This Row],[NIVEL 2]],Catálogo!A:B,2,FALSE),"")</f>
        <v/>
      </c>
      <c r="R4161" s="99"/>
      <c r="S4161" s="98"/>
      <c r="T4161" s="99"/>
      <c r="U4161" s="99"/>
      <c r="V4161" s="99" t="str">
        <f>IF(ActividadesCom[[#This Row],[NIVEL 3]]&lt;&gt;0,VLOOKUP(ActividadesCom[[#This Row],[NIVEL 3]],Catálogo!A:B,2,FALSE),"")</f>
        <v/>
      </c>
      <c r="W4161" s="99"/>
      <c r="X4161" s="98"/>
      <c r="Y4161" s="99"/>
      <c r="Z4161" s="99"/>
      <c r="AA4161" s="99" t="str">
        <f>IF(ActividadesCom[[#This Row],[NIVEL 4]]&lt;&gt;0,VLOOKUP(ActividadesCom[[#This Row],[NIVEL 4]],Catálogo!A:B,2,FALSE),"")</f>
        <v/>
      </c>
      <c r="AB4161" s="99"/>
      <c r="AC4161" s="98"/>
      <c r="AD4161" s="99"/>
      <c r="AE4161" s="99"/>
      <c r="AF4161" s="99" t="str">
        <f>IF(ActividadesCom[[#This Row],[NIVEL 5]]&lt;&gt;0,VLOOKUP(ActividadesCom[[#This Row],[NIVEL 5]],Catálogo!A:B,2,FALSE),"")</f>
        <v/>
      </c>
      <c r="AG4161" s="99"/>
    </row>
    <row r="4162" spans="1:34" ht="30" customHeight="1" x14ac:dyDescent="0.25">
      <c r="A4162" s="5">
        <v>23470151</v>
      </c>
      <c r="B4162" s="6" t="str">
        <f>VLOOKUP(ActividadesCom[[#This Row],[NO. DE CONTROL]],'LISTADO ESTUDIANTES'!A:C,2,FALSE)</f>
        <v>CAHUICH CASTILLO JOSE ENRIQUE</v>
      </c>
      <c r="C4162" s="6" t="str">
        <f>VLOOKUP(ActividadesCom[[#This Row],[NO. DE CONTROL]],'LISTADO ESTUDIANTES'!A:C,3,FALSE)</f>
        <v>INGENIERIA EN TECNOLOGIAS DE LA INFORMACION Y COMUNICACIONES</v>
      </c>
      <c r="D4162" s="99" t="str">
        <f>VLOOKUP(ActividadesCom[[#This Row],[NO. DE CONTROL]],'LISTADO ESTUDIANTES'!A:D,4,FALSE)</f>
        <v>ACTIVO(A)</v>
      </c>
      <c r="E4162" s="96">
        <f>SUM(ActividadesCom[[#This Row],[CRÉD. 1]],ActividadesCom[[#This Row],[CRÉD. 2]],ActividadesCom[[#This Row],[CRÉD. 3]],ActividadesCom[[#This Row],[CRÉD. 4]],ActividadesCom[[#This Row],[CRÉD. 5]])</f>
        <v>4</v>
      </c>
      <c r="F4162" s="99">
        <f>IF(ActividadesCom[[#This Row],[ÚLTIMO SEMESTRE CON CRÉDITOS]]&gt;0,ROUND(AVERAGE(ActividadesCom[[#This Row],[VALOR NIVEL 5]],ActividadesCom[[#This Row],[VALOR NIVEL 4]],ActividadesCom[[#This Row],[VALOR NIVEL 3]],ActividadesCom[[#This Row],[VALOR NIVEL 2]],ActividadesCom[[#This Row],[VALOR NIVEL 1]]),0),"")</f>
        <v>4</v>
      </c>
      <c r="G4162" s="96" t="str">
        <f>IF(ActividadesCom[[#This Row],[PROMEDIO]]="","",IF(ActividadesCom[[#This Row],[PROMEDIO]]&gt;=4,"EXCELENTE",IF(ActividadesCom[[#This Row],[PROMEDIO]]&gt;=3,"NOTABLE",IF(ActividadesCom[[#This Row],[PROMEDIO]]&gt;=2,"BUENO",IF(ActividadesCom[[#This Row],[PROMEDIO]]=1,"SUFICIENTE","")))))</f>
        <v>EXCELENTE</v>
      </c>
      <c r="H4162" s="99">
        <f>MAX(ActividadesCom[[#This Row],[PERÍODO 1]],ActividadesCom[[#This Row],[PERÍODO 2]],ActividadesCom[[#This Row],[PERÍODO 3]],ActividadesCom[[#This Row],[PERÍODO 4]],ActividadesCom[[#This Row],[PERÍODO 5]])</f>
        <v>20261</v>
      </c>
      <c r="I4162" s="6" t="s">
        <v>615</v>
      </c>
      <c r="J4162" s="99">
        <v>20243</v>
      </c>
      <c r="K4162" s="5" t="s">
        <v>4008</v>
      </c>
      <c r="L4162" s="99">
        <f>IF(ActividadesCom[[#This Row],[NIVEL 1]]&lt;&gt;0,VLOOKUP(ActividadesCom[[#This Row],[NIVEL 1]],Catálogo!A:B,2,FALSE),"")</f>
        <v>3</v>
      </c>
      <c r="M4162" s="99">
        <v>1</v>
      </c>
      <c r="N4162" s="6" t="s">
        <v>7344</v>
      </c>
      <c r="O4162" s="99">
        <v>20261</v>
      </c>
      <c r="P4162" s="5" t="s">
        <v>4007</v>
      </c>
      <c r="Q4162" s="99">
        <f>IF(ActividadesCom[[#This Row],[NIVEL 2]]&lt;&gt;0,VLOOKUP(ActividadesCom[[#This Row],[NIVEL 2]],Catálogo!A:B,2,FALSE),"")</f>
        <v>4</v>
      </c>
      <c r="R4162" s="99">
        <v>1</v>
      </c>
      <c r="S4162" s="6" t="s">
        <v>7346</v>
      </c>
      <c r="T4162" s="99">
        <v>20261</v>
      </c>
      <c r="U4162" s="5" t="s">
        <v>4007</v>
      </c>
      <c r="V4162" s="99">
        <f>IF(ActividadesCom[[#This Row],[NIVEL 3]]&lt;&gt;0,VLOOKUP(ActividadesCom[[#This Row],[NIVEL 3]],Catálogo!A:B,2,FALSE),"")</f>
        <v>4</v>
      </c>
      <c r="W4162" s="99">
        <v>1</v>
      </c>
      <c r="X4162" s="6" t="s">
        <v>6778</v>
      </c>
      <c r="Y4162" s="99">
        <v>20261</v>
      </c>
      <c r="Z4162" s="5" t="s">
        <v>4008</v>
      </c>
      <c r="AA4162" s="99">
        <f>IF(ActividadesCom[[#This Row],[NIVEL 4]]&lt;&gt;0,VLOOKUP(ActividadesCom[[#This Row],[NIVEL 4]],Catálogo!A:B,2,FALSE),"")</f>
        <v>3</v>
      </c>
      <c r="AB4162" s="99">
        <v>1</v>
      </c>
      <c r="AC4162" s="98"/>
      <c r="AD4162" s="99"/>
      <c r="AE4162" s="99"/>
      <c r="AF4162" s="99" t="str">
        <f>IF(ActividadesCom[[#This Row],[NIVEL 5]]&lt;&gt;0,VLOOKUP(ActividadesCom[[#This Row],[NIVEL 5]],Catálogo!A:B,2,FALSE),"")</f>
        <v/>
      </c>
      <c r="AG4162" s="99"/>
    </row>
    <row r="4163" spans="1:34" s="151" customFormat="1" ht="30" customHeight="1" x14ac:dyDescent="0.25">
      <c r="A4163" s="149">
        <v>23470152</v>
      </c>
      <c r="B4163" s="148" t="str">
        <f>VLOOKUP(ActividadesCom[[#This Row],[NO. DE CONTROL]],'LISTADO ESTUDIANTES'!A:C,2,FALSE)</f>
        <v>JIMENEZ PINZON LUIS ENRIQUE</v>
      </c>
      <c r="C4163" s="148" t="str">
        <f>VLOOKUP(ActividadesCom[[#This Row],[NO. DE CONTROL]],'LISTADO ESTUDIANTES'!A:C,3,FALSE)</f>
        <v>INGENIERIA EN TECNOLOGIAS DE LA INFORMACION Y COMUNICACIONES</v>
      </c>
      <c r="D4163" s="202" t="str">
        <f>VLOOKUP(ActividadesCom[[#This Row],[NO. DE CONTROL]],'LISTADO ESTUDIANTES'!A:D,4,FALSE)</f>
        <v>ACTIVO(A)</v>
      </c>
      <c r="E4163" s="203">
        <f>SUM(ActividadesCom[[#This Row],[CRÉD. 1]],ActividadesCom[[#This Row],[CRÉD. 2]],ActividadesCom[[#This Row],[CRÉD. 3]],ActividadesCom[[#This Row],[CRÉD. 4]],ActividadesCom[[#This Row],[CRÉD. 5]])</f>
        <v>5</v>
      </c>
      <c r="F4163" s="202">
        <f>IF(ActividadesCom[[#This Row],[ÚLTIMO SEMESTRE CON CRÉDITOS]]&gt;0,ROUND(AVERAGE(ActividadesCom[[#This Row],[VALOR NIVEL 5]],ActividadesCom[[#This Row],[VALOR NIVEL 4]],ActividadesCom[[#This Row],[VALOR NIVEL 3]],ActividadesCom[[#This Row],[VALOR NIVEL 2]],ActividadesCom[[#This Row],[VALOR NIVEL 1]]),0),"")</f>
        <v>4</v>
      </c>
      <c r="G4163" s="203" t="str">
        <f>IF(ActividadesCom[[#This Row],[PROMEDIO]]="","",IF(ActividadesCom[[#This Row],[PROMEDIO]]&gt;=4,"EXCELENTE",IF(ActividadesCom[[#This Row],[PROMEDIO]]&gt;=3,"NOTABLE",IF(ActividadesCom[[#This Row],[PROMEDIO]]&gt;=2,"BUENO",IF(ActividadesCom[[#This Row],[PROMEDIO]]=1,"SUFICIENTE","")))))</f>
        <v>EXCELENTE</v>
      </c>
      <c r="H4163" s="202">
        <f>MAX(ActividadesCom[[#This Row],[PERÍODO 1]],ActividadesCom[[#This Row],[PERÍODO 2]],ActividadesCom[[#This Row],[PERÍODO 3]],ActividadesCom[[#This Row],[PERÍODO 4]],ActividadesCom[[#This Row],[PERÍODO 5]])</f>
        <v>20251</v>
      </c>
      <c r="I4163" s="148" t="s">
        <v>5817</v>
      </c>
      <c r="J4163" s="202">
        <v>20241</v>
      </c>
      <c r="K4163" s="149" t="s">
        <v>4008</v>
      </c>
      <c r="L4163" s="202">
        <f>IF(ActividadesCom[[#This Row],[NIVEL 1]]&lt;&gt;0,VLOOKUP(ActividadesCom[[#This Row],[NIVEL 1]],Catálogo!A:B,2,FALSE),"")</f>
        <v>3</v>
      </c>
      <c r="M4163" s="202">
        <v>1</v>
      </c>
      <c r="N4163" s="148" t="s">
        <v>615</v>
      </c>
      <c r="O4163" s="202">
        <v>20243</v>
      </c>
      <c r="P4163" s="149" t="s">
        <v>4008</v>
      </c>
      <c r="Q4163" s="202">
        <f>IF(ActividadesCom[[#This Row],[NIVEL 2]]&lt;&gt;0,VLOOKUP(ActividadesCom[[#This Row],[NIVEL 2]],Catálogo!A:B,2,FALSE),"")</f>
        <v>3</v>
      </c>
      <c r="R4163" s="202">
        <v>1</v>
      </c>
      <c r="S4163" s="148" t="s">
        <v>6770</v>
      </c>
      <c r="T4163" s="202">
        <v>20251</v>
      </c>
      <c r="U4163" s="149" t="s">
        <v>4007</v>
      </c>
      <c r="V4163" s="202">
        <f>IF(ActividadesCom[[#This Row],[NIVEL 3]]&lt;&gt;0,VLOOKUP(ActividadesCom[[#This Row],[NIVEL 3]],Catálogo!A:B,2,FALSE),"")</f>
        <v>4</v>
      </c>
      <c r="W4163" s="202">
        <v>1</v>
      </c>
      <c r="X4163" s="148" t="s">
        <v>6772</v>
      </c>
      <c r="Y4163" s="202">
        <v>20251</v>
      </c>
      <c r="Z4163" s="149" t="s">
        <v>4007</v>
      </c>
      <c r="AA4163" s="202">
        <f>IF(ActividadesCom[[#This Row],[NIVEL 4]]&lt;&gt;0,VLOOKUP(ActividadesCom[[#This Row],[NIVEL 4]],Catálogo!A:B,2,FALSE),"")</f>
        <v>4</v>
      </c>
      <c r="AB4163" s="202">
        <v>2</v>
      </c>
      <c r="AC4163" s="208"/>
      <c r="AD4163" s="202"/>
      <c r="AE4163" s="202"/>
      <c r="AF4163" s="202" t="str">
        <f>IF(ActividadesCom[[#This Row],[NIVEL 5]]&lt;&gt;0,VLOOKUP(ActividadesCom[[#This Row],[NIVEL 5]],Catálogo!A:B,2,FALSE),"")</f>
        <v/>
      </c>
      <c r="AG4163" s="202"/>
      <c r="AH4163" s="195"/>
    </row>
    <row r="4164" spans="1:34" ht="30" hidden="1" customHeight="1" x14ac:dyDescent="0.25">
      <c r="A4164" s="5">
        <v>23470153</v>
      </c>
      <c r="B4164" s="6" t="str">
        <f>VLOOKUP(ActividadesCom[[#This Row],[NO. DE CONTROL]],'LISTADO ESTUDIANTES'!A:C,2,FALSE)</f>
        <v>PAAT PALACIO GUILLERMO JESUS</v>
      </c>
      <c r="C4164" s="6" t="str">
        <f>VLOOKUP(ActividadesCom[[#This Row],[NO. DE CONTROL]],'LISTADO ESTUDIANTES'!A:C,3,FALSE)</f>
        <v>INGENIERIA EN TECNOLOGIAS DE LA INFORMACION Y COMUNICACIONES</v>
      </c>
      <c r="D4164" s="99" t="str">
        <f>VLOOKUP(ActividadesCom[[#This Row],[NO. DE CONTROL]],'LISTADO ESTUDIANTES'!A:D,4,FALSE)</f>
        <v>EGRESADO(A)</v>
      </c>
      <c r="E4164" s="96">
        <f>SUM(ActividadesCom[[#This Row],[CRÉD. 1]],ActividadesCom[[#This Row],[CRÉD. 2]],ActividadesCom[[#This Row],[CRÉD. 3]],ActividadesCom[[#This Row],[CRÉD. 4]],ActividadesCom[[#This Row],[CRÉD. 5]])</f>
        <v>0</v>
      </c>
      <c r="F4164" s="99" t="str">
        <f>IF(ActividadesCom[[#This Row],[ÚLTIMO SEMESTRE CON CRÉDITOS]]&gt;0,ROUND(AVERAGE(ActividadesCom[[#This Row],[VALOR NIVEL 5]],ActividadesCom[[#This Row],[VALOR NIVEL 4]],ActividadesCom[[#This Row],[VALOR NIVEL 3]],ActividadesCom[[#This Row],[VALOR NIVEL 2]],ActividadesCom[[#This Row],[VALOR NIVEL 1]]),0),"")</f>
        <v/>
      </c>
      <c r="G4164" s="96" t="str">
        <f>IF(ActividadesCom[[#This Row],[PROMEDIO]]="","",IF(ActividadesCom[[#This Row],[PROMEDIO]]&gt;=4,"EXCELENTE",IF(ActividadesCom[[#This Row],[PROMEDIO]]&gt;=3,"NOTABLE",IF(ActividadesCom[[#This Row],[PROMEDIO]]&gt;=2,"BUENO",IF(ActividadesCom[[#This Row],[PROMEDIO]]=1,"SUFICIENTE","")))))</f>
        <v/>
      </c>
      <c r="H4164" s="99">
        <f>MAX(ActividadesCom[[#This Row],[PERÍODO 1]],ActividadesCom[[#This Row],[PERÍODO 2]],ActividadesCom[[#This Row],[PERÍODO 3]],ActividadesCom[[#This Row],[PERÍODO 4]],ActividadesCom[[#This Row],[PERÍODO 5]])</f>
        <v>0</v>
      </c>
      <c r="I4164" s="6"/>
      <c r="J4164" s="99"/>
      <c r="K4164" s="5"/>
      <c r="L4164" s="99" t="str">
        <f>IF(ActividadesCom[[#This Row],[NIVEL 1]]&lt;&gt;0,VLOOKUP(ActividadesCom[[#This Row],[NIVEL 1]],Catálogo!A:B,2,FALSE),"")</f>
        <v/>
      </c>
      <c r="M4164" s="99"/>
      <c r="N4164" s="98"/>
      <c r="O4164" s="99"/>
      <c r="P4164" s="99"/>
      <c r="Q4164" s="99" t="str">
        <f>IF(ActividadesCom[[#This Row],[NIVEL 2]]&lt;&gt;0,VLOOKUP(ActividadesCom[[#This Row],[NIVEL 2]],Catálogo!A:B,2,FALSE),"")</f>
        <v/>
      </c>
      <c r="R4164" s="99"/>
      <c r="S4164" s="98"/>
      <c r="T4164" s="99"/>
      <c r="U4164" s="99"/>
      <c r="V4164" s="99" t="str">
        <f>IF(ActividadesCom[[#This Row],[NIVEL 3]]&lt;&gt;0,VLOOKUP(ActividadesCom[[#This Row],[NIVEL 3]],Catálogo!A:B,2,FALSE),"")</f>
        <v/>
      </c>
      <c r="W4164" s="99"/>
      <c r="X4164" s="98"/>
      <c r="Y4164" s="99"/>
      <c r="Z4164" s="99"/>
      <c r="AA4164" s="99" t="str">
        <f>IF(ActividadesCom[[#This Row],[NIVEL 4]]&lt;&gt;0,VLOOKUP(ActividadesCom[[#This Row],[NIVEL 4]],Catálogo!A:B,2,FALSE),"")</f>
        <v/>
      </c>
      <c r="AB4164" s="99"/>
      <c r="AC4164" s="98"/>
      <c r="AD4164" s="99"/>
      <c r="AE4164" s="99"/>
      <c r="AF4164" s="99" t="str">
        <f>IF(ActividadesCom[[#This Row],[NIVEL 5]]&lt;&gt;0,VLOOKUP(ActividadesCom[[#This Row],[NIVEL 5]],Catálogo!A:B,2,FALSE),"")</f>
        <v/>
      </c>
      <c r="AG4164" s="99"/>
    </row>
    <row r="4165" spans="1:34" ht="30" hidden="1" customHeight="1" x14ac:dyDescent="0.25">
      <c r="A4165" s="5">
        <v>23470154</v>
      </c>
      <c r="B4165" s="6" t="str">
        <f>VLOOKUP(ActividadesCom[[#This Row],[NO. DE CONTROL]],'LISTADO ESTUDIANTES'!A:C,2,FALSE)</f>
        <v>ESCOBEDO POOT JUAN PABLO</v>
      </c>
      <c r="C4165" s="6" t="str">
        <f>VLOOKUP(ActividadesCom[[#This Row],[NO. DE CONTROL]],'LISTADO ESTUDIANTES'!A:C,3,FALSE)</f>
        <v>INGENIERIA EN TECNOLOGIAS DE LA INFORMACION Y COMUNICACIONES</v>
      </c>
      <c r="D4165" s="99" t="str">
        <f>VLOOKUP(ActividadesCom[[#This Row],[NO. DE CONTROL]],'LISTADO ESTUDIANTES'!A:D,4,FALSE)</f>
        <v>EGRESADO(A)</v>
      </c>
      <c r="E4165" s="96">
        <f>SUM(ActividadesCom[[#This Row],[CRÉD. 1]],ActividadesCom[[#This Row],[CRÉD. 2]],ActividadesCom[[#This Row],[CRÉD. 3]],ActividadesCom[[#This Row],[CRÉD. 4]],ActividadesCom[[#This Row],[CRÉD. 5]])</f>
        <v>1</v>
      </c>
      <c r="F4165" s="99">
        <f>IF(ActividadesCom[[#This Row],[ÚLTIMO SEMESTRE CON CRÉDITOS]]&gt;0,ROUND(AVERAGE(ActividadesCom[[#This Row],[VALOR NIVEL 5]],ActividadesCom[[#This Row],[VALOR NIVEL 4]],ActividadesCom[[#This Row],[VALOR NIVEL 3]],ActividadesCom[[#This Row],[VALOR NIVEL 2]],ActividadesCom[[#This Row],[VALOR NIVEL 1]]),0),"")</f>
        <v>2</v>
      </c>
      <c r="G4165" s="96" t="str">
        <f>IF(ActividadesCom[[#This Row],[PROMEDIO]]="","",IF(ActividadesCom[[#This Row],[PROMEDIO]]&gt;=4,"EXCELENTE",IF(ActividadesCom[[#This Row],[PROMEDIO]]&gt;=3,"NOTABLE",IF(ActividadesCom[[#This Row],[PROMEDIO]]&gt;=2,"BUENO",IF(ActividadesCom[[#This Row],[PROMEDIO]]=1,"SUFICIENTE","")))))</f>
        <v>BUENO</v>
      </c>
      <c r="H4165" s="99">
        <f>MAX(ActividadesCom[[#This Row],[PERÍODO 1]],ActividadesCom[[#This Row],[PERÍODO 2]],ActividadesCom[[#This Row],[PERÍODO 3]],ActividadesCom[[#This Row],[PERÍODO 4]],ActividadesCom[[#This Row],[PERÍODO 5]])</f>
        <v>20233</v>
      </c>
      <c r="I4165" s="6" t="s">
        <v>31</v>
      </c>
      <c r="J4165" s="99">
        <v>20233</v>
      </c>
      <c r="K4165" s="5" t="s">
        <v>4021</v>
      </c>
      <c r="L4165" s="99">
        <f>IF(ActividadesCom[[#This Row],[NIVEL 1]]&lt;&gt;0,VLOOKUP(ActividadesCom[[#This Row],[NIVEL 1]],Catálogo!A:B,2,FALSE),"")</f>
        <v>2</v>
      </c>
      <c r="M4165" s="99">
        <v>1</v>
      </c>
      <c r="N4165" s="98"/>
      <c r="O4165" s="99"/>
      <c r="P4165" s="99"/>
      <c r="Q4165" s="99" t="str">
        <f>IF(ActividadesCom[[#This Row],[NIVEL 2]]&lt;&gt;0,VLOOKUP(ActividadesCom[[#This Row],[NIVEL 2]],Catálogo!A:B,2,FALSE),"")</f>
        <v/>
      </c>
      <c r="R4165" s="99"/>
      <c r="S4165" s="98"/>
      <c r="T4165" s="99"/>
      <c r="U4165" s="99"/>
      <c r="V4165" s="99" t="str">
        <f>IF(ActividadesCom[[#This Row],[NIVEL 3]]&lt;&gt;0,VLOOKUP(ActividadesCom[[#This Row],[NIVEL 3]],Catálogo!A:B,2,FALSE),"")</f>
        <v/>
      </c>
      <c r="W4165" s="99"/>
      <c r="X4165" s="98"/>
      <c r="Y4165" s="99"/>
      <c r="Z4165" s="99"/>
      <c r="AA4165" s="99" t="str">
        <f>IF(ActividadesCom[[#This Row],[NIVEL 4]]&lt;&gt;0,VLOOKUP(ActividadesCom[[#This Row],[NIVEL 4]],Catálogo!A:B,2,FALSE),"")</f>
        <v/>
      </c>
      <c r="AB4165" s="99"/>
      <c r="AC4165" s="98"/>
      <c r="AD4165" s="99"/>
      <c r="AE4165" s="99"/>
      <c r="AF4165" s="99" t="str">
        <f>IF(ActividadesCom[[#This Row],[NIVEL 5]]&lt;&gt;0,VLOOKUP(ActividadesCom[[#This Row],[NIVEL 5]],Catálogo!A:B,2,FALSE),"")</f>
        <v/>
      </c>
      <c r="AG4165" s="99"/>
    </row>
    <row r="4166" spans="1:34" ht="30" customHeight="1" x14ac:dyDescent="0.25">
      <c r="A4166" s="5">
        <v>23470155</v>
      </c>
      <c r="B4166" s="6" t="str">
        <f>VLOOKUP(ActividadesCom[[#This Row],[NO. DE CONTROL]],'LISTADO ESTUDIANTES'!A:C,2,FALSE)</f>
        <v>GARCIA VAZQUEZ JUAN JOSE LEONEL</v>
      </c>
      <c r="C4166" s="6" t="str">
        <f>VLOOKUP(ActividadesCom[[#This Row],[NO. DE CONTROL]],'LISTADO ESTUDIANTES'!A:C,3,FALSE)</f>
        <v>INGENIERIA EN TECNOLOGIAS DE LA INFORMACION Y COMUNICACIONES</v>
      </c>
      <c r="D4166" s="99" t="str">
        <f>VLOOKUP(ActividadesCom[[#This Row],[NO. DE CONTROL]],'LISTADO ESTUDIANTES'!A:D,4,FALSE)</f>
        <v>ACTIVO(A)</v>
      </c>
      <c r="E4166" s="96">
        <f>SUM(ActividadesCom[[#This Row],[CRÉD. 1]],ActividadesCom[[#This Row],[CRÉD. 2]],ActividadesCom[[#This Row],[CRÉD. 3]],ActividadesCom[[#This Row],[CRÉD. 4]],ActividadesCom[[#This Row],[CRÉD. 5]])</f>
        <v>2</v>
      </c>
      <c r="F4166" s="99">
        <f>IF(ActividadesCom[[#This Row],[ÚLTIMO SEMESTRE CON CRÉDITOS]]&gt;0,ROUND(AVERAGE(ActividadesCom[[#This Row],[VALOR NIVEL 5]],ActividadesCom[[#This Row],[VALOR NIVEL 4]],ActividadesCom[[#This Row],[VALOR NIVEL 3]],ActividadesCom[[#This Row],[VALOR NIVEL 2]],ActividadesCom[[#This Row],[VALOR NIVEL 1]]),0),"")</f>
        <v>4</v>
      </c>
      <c r="G4166" s="96" t="str">
        <f>IF(ActividadesCom[[#This Row],[PROMEDIO]]="","",IF(ActividadesCom[[#This Row],[PROMEDIO]]&gt;=4,"EXCELENTE",IF(ActividadesCom[[#This Row],[PROMEDIO]]&gt;=3,"NOTABLE",IF(ActividadesCom[[#This Row],[PROMEDIO]]&gt;=2,"BUENO",IF(ActividadesCom[[#This Row],[PROMEDIO]]=1,"SUFICIENTE","")))))</f>
        <v>EXCELENTE</v>
      </c>
      <c r="H4166" s="99">
        <f>MAX(ActividadesCom[[#This Row],[PERÍODO 1]],ActividadesCom[[#This Row],[PERÍODO 2]],ActividadesCom[[#This Row],[PERÍODO 3]],ActividadesCom[[#This Row],[PERÍODO 4]],ActividadesCom[[#This Row],[PERÍODO 5]])</f>
        <v>20261</v>
      </c>
      <c r="I4166" s="6" t="s">
        <v>3518</v>
      </c>
      <c r="J4166" s="99">
        <v>20233</v>
      </c>
      <c r="K4166" s="5" t="s">
        <v>4008</v>
      </c>
      <c r="L4166" s="99">
        <f>IF(ActividadesCom[[#This Row],[NIVEL 1]]&lt;&gt;0,VLOOKUP(ActividadesCom[[#This Row],[NIVEL 1]],Catálogo!A:B,2,FALSE),"")</f>
        <v>3</v>
      </c>
      <c r="M4166" s="99">
        <v>1</v>
      </c>
      <c r="N4166" s="6" t="s">
        <v>7375</v>
      </c>
      <c r="O4166" s="99">
        <v>20261</v>
      </c>
      <c r="P4166" s="5" t="s">
        <v>4007</v>
      </c>
      <c r="Q4166" s="99">
        <f>IF(ActividadesCom[[#This Row],[NIVEL 2]]&lt;&gt;0,VLOOKUP(ActividadesCom[[#This Row],[NIVEL 2]],Catálogo!A:B,2,FALSE),"")</f>
        <v>4</v>
      </c>
      <c r="R4166" s="99">
        <v>1</v>
      </c>
      <c r="S4166" s="98"/>
      <c r="T4166" s="99"/>
      <c r="U4166" s="99"/>
      <c r="V4166" s="99" t="str">
        <f>IF(ActividadesCom[[#This Row],[NIVEL 3]]&lt;&gt;0,VLOOKUP(ActividadesCom[[#This Row],[NIVEL 3]],Catálogo!A:B,2,FALSE),"")</f>
        <v/>
      </c>
      <c r="W4166" s="99"/>
      <c r="X4166" s="98"/>
      <c r="Y4166" s="99"/>
      <c r="Z4166" s="99"/>
      <c r="AA4166" s="99" t="str">
        <f>IF(ActividadesCom[[#This Row],[NIVEL 4]]&lt;&gt;0,VLOOKUP(ActividadesCom[[#This Row],[NIVEL 4]],Catálogo!A:B,2,FALSE),"")</f>
        <v/>
      </c>
      <c r="AB4166" s="99"/>
      <c r="AC4166" s="98"/>
      <c r="AD4166" s="99"/>
      <c r="AE4166" s="99"/>
      <c r="AF4166" s="99" t="str">
        <f>IF(ActividadesCom[[#This Row],[NIVEL 5]]&lt;&gt;0,VLOOKUP(ActividadesCom[[#This Row],[NIVEL 5]],Catálogo!A:B,2,FALSE),"")</f>
        <v/>
      </c>
      <c r="AG4166" s="99"/>
    </row>
    <row r="4167" spans="1:34" s="151" customFormat="1" ht="30" customHeight="1" x14ac:dyDescent="0.25">
      <c r="A4167" s="149">
        <v>23470156</v>
      </c>
      <c r="B4167" s="148" t="str">
        <f>VLOOKUP(ActividadesCom[[#This Row],[NO. DE CONTROL]],'LISTADO ESTUDIANTES'!A:C,2,FALSE)</f>
        <v>MOGUEL MARTINEZ NATASHA FERNANDA</v>
      </c>
      <c r="C4167" s="148" t="str">
        <f>VLOOKUP(ActividadesCom[[#This Row],[NO. DE CONTROL]],'LISTADO ESTUDIANTES'!A:C,3,FALSE)</f>
        <v>INGENIERIA INDUSTRIAL</v>
      </c>
      <c r="D4167" s="202" t="str">
        <f>VLOOKUP(ActividadesCom[[#This Row],[NO. DE CONTROL]],'LISTADO ESTUDIANTES'!A:D,4,FALSE)</f>
        <v>ACTIVO(A)</v>
      </c>
      <c r="E4167" s="203">
        <f>SUM(ActividadesCom[[#This Row],[CRÉD. 1]],ActividadesCom[[#This Row],[CRÉD. 2]],ActividadesCom[[#This Row],[CRÉD. 3]],ActividadesCom[[#This Row],[CRÉD. 4]],ActividadesCom[[#This Row],[CRÉD. 5]])</f>
        <v>5</v>
      </c>
      <c r="F4167" s="202">
        <f>IF(ActividadesCom[[#This Row],[ÚLTIMO SEMESTRE CON CRÉDITOS]]&gt;0,ROUND(AVERAGE(ActividadesCom[[#This Row],[VALOR NIVEL 5]],ActividadesCom[[#This Row],[VALOR NIVEL 4]],ActividadesCom[[#This Row],[VALOR NIVEL 3]],ActividadesCom[[#This Row],[VALOR NIVEL 2]],ActividadesCom[[#This Row],[VALOR NIVEL 1]]),0),"")</f>
        <v>3</v>
      </c>
      <c r="G4167" s="203" t="str">
        <f>IF(ActividadesCom[[#This Row],[PROMEDIO]]="","",IF(ActividadesCom[[#This Row],[PROMEDIO]]&gt;=4,"EXCELENTE",IF(ActividadesCom[[#This Row],[PROMEDIO]]&gt;=3,"NOTABLE",IF(ActividadesCom[[#This Row],[PROMEDIO]]&gt;=2,"BUENO",IF(ActividadesCom[[#This Row],[PROMEDIO]]=1,"SUFICIENTE","")))))</f>
        <v>NOTABLE</v>
      </c>
      <c r="H4167" s="202">
        <f>MAX(ActividadesCom[[#This Row],[PERÍODO 1]],ActividadesCom[[#This Row],[PERÍODO 2]],ActividadesCom[[#This Row],[PERÍODO 3]],ActividadesCom[[#This Row],[PERÍODO 4]],ActividadesCom[[#This Row],[PERÍODO 5]])</f>
        <v>20243</v>
      </c>
      <c r="I4167" s="148" t="s">
        <v>6255</v>
      </c>
      <c r="J4167" s="202">
        <v>20233</v>
      </c>
      <c r="K4167" s="149" t="s">
        <v>4008</v>
      </c>
      <c r="L4167" s="202">
        <f>IF(ActividadesCom[[#This Row],[NIVEL 1]]&lt;&gt;0,VLOOKUP(ActividadesCom[[#This Row],[NIVEL 1]],Catálogo!A:B,2,FALSE),"")</f>
        <v>3</v>
      </c>
      <c r="M4167" s="202">
        <v>1</v>
      </c>
      <c r="N4167" s="148" t="s">
        <v>11</v>
      </c>
      <c r="O4167" s="202">
        <v>20233</v>
      </c>
      <c r="P4167" s="149" t="s">
        <v>4008</v>
      </c>
      <c r="Q4167" s="202">
        <f>IF(ActividadesCom[[#This Row],[NIVEL 2]]&lt;&gt;0,VLOOKUP(ActividadesCom[[#This Row],[NIVEL 2]],Catálogo!A:B,2,FALSE),"")</f>
        <v>3</v>
      </c>
      <c r="R4167" s="202">
        <v>1</v>
      </c>
      <c r="S4167" s="148" t="s">
        <v>9</v>
      </c>
      <c r="T4167" s="202">
        <v>20233</v>
      </c>
      <c r="U4167" s="149" t="s">
        <v>4007</v>
      </c>
      <c r="V4167" s="202">
        <f>IF(ActividadesCom[[#This Row],[NIVEL 3]]&lt;&gt;0,VLOOKUP(ActividadesCom[[#This Row],[NIVEL 3]],Catálogo!A:B,2,FALSE),"")</f>
        <v>4</v>
      </c>
      <c r="W4167" s="202">
        <v>1</v>
      </c>
      <c r="X4167" s="148" t="s">
        <v>6747</v>
      </c>
      <c r="Y4167" s="202">
        <v>20243</v>
      </c>
      <c r="Z4167" s="149" t="s">
        <v>4008</v>
      </c>
      <c r="AA4167" s="202">
        <f>IF(ActividadesCom[[#This Row],[NIVEL 4]]&lt;&gt;0,VLOOKUP(ActividadesCom[[#This Row],[NIVEL 4]],Catálogo!A:B,2,FALSE),"")</f>
        <v>3</v>
      </c>
      <c r="AB4167" s="202">
        <v>1</v>
      </c>
      <c r="AC4167" s="148" t="s">
        <v>9</v>
      </c>
      <c r="AD4167" s="202">
        <v>20241</v>
      </c>
      <c r="AE4167" s="149" t="s">
        <v>4008</v>
      </c>
      <c r="AF4167" s="202">
        <f>IF(ActividadesCom[[#This Row],[NIVEL 5]]&lt;&gt;0,VLOOKUP(ActividadesCom[[#This Row],[NIVEL 5]],Catálogo!A:B,2,FALSE),"")</f>
        <v>3</v>
      </c>
      <c r="AG4167" s="202">
        <v>1</v>
      </c>
      <c r="AH4167" s="195"/>
    </row>
    <row r="4168" spans="1:34" s="151" customFormat="1" ht="30" customHeight="1" x14ac:dyDescent="0.25">
      <c r="A4168" s="149">
        <v>23470157</v>
      </c>
      <c r="B4168" s="148" t="str">
        <f>VLOOKUP(ActividadesCom[[#This Row],[NO. DE CONTROL]],'LISTADO ESTUDIANTES'!A:C,2,FALSE)</f>
        <v>GARDUZA SANCHEZ SARA ALEJANDRA</v>
      </c>
      <c r="C4168" s="148" t="str">
        <f>VLOOKUP(ActividadesCom[[#This Row],[NO. DE CONTROL]],'LISTADO ESTUDIANTES'!A:C,3,FALSE)</f>
        <v>INGENIERIA INDUSTRIAL</v>
      </c>
      <c r="D4168" s="202" t="str">
        <f>VLOOKUP(ActividadesCom[[#This Row],[NO. DE CONTROL]],'LISTADO ESTUDIANTES'!A:D,4,FALSE)</f>
        <v>ACTIVO(A)</v>
      </c>
      <c r="E4168" s="203">
        <f>SUM(ActividadesCom[[#This Row],[CRÉD. 1]],ActividadesCom[[#This Row],[CRÉD. 2]],ActividadesCom[[#This Row],[CRÉD. 3]],ActividadesCom[[#This Row],[CRÉD. 4]],ActividadesCom[[#This Row],[CRÉD. 5]])</f>
        <v>5</v>
      </c>
      <c r="F4168" s="202">
        <f>IF(ActividadesCom[[#This Row],[ÚLTIMO SEMESTRE CON CRÉDITOS]]&gt;0,ROUND(AVERAGE(ActividadesCom[[#This Row],[VALOR NIVEL 5]],ActividadesCom[[#This Row],[VALOR NIVEL 4]],ActividadesCom[[#This Row],[VALOR NIVEL 3]],ActividadesCom[[#This Row],[VALOR NIVEL 2]],ActividadesCom[[#This Row],[VALOR NIVEL 1]]),0),"")</f>
        <v>4</v>
      </c>
      <c r="G4168" s="203" t="str">
        <f>IF(ActividadesCom[[#This Row],[PROMEDIO]]="","",IF(ActividadesCom[[#This Row],[PROMEDIO]]&gt;=4,"EXCELENTE",IF(ActividadesCom[[#This Row],[PROMEDIO]]&gt;=3,"NOTABLE",IF(ActividadesCom[[#This Row],[PROMEDIO]]&gt;=2,"BUENO",IF(ActividadesCom[[#This Row],[PROMEDIO]]=1,"SUFICIENTE","")))))</f>
        <v>EXCELENTE</v>
      </c>
      <c r="H4168" s="202">
        <f>MAX(ActividadesCom[[#This Row],[PERÍODO 1]],ActividadesCom[[#This Row],[PERÍODO 2]],ActividadesCom[[#This Row],[PERÍODO 3]],ActividadesCom[[#This Row],[PERÍODO 4]],ActividadesCom[[#This Row],[PERÍODO 5]])</f>
        <v>20251</v>
      </c>
      <c r="I4168" s="148" t="s">
        <v>31</v>
      </c>
      <c r="J4168" s="202">
        <v>20233</v>
      </c>
      <c r="K4168" s="149" t="s">
        <v>4008</v>
      </c>
      <c r="L4168" s="202">
        <f>IF(ActividadesCom[[#This Row],[NIVEL 1]]&lt;&gt;0,VLOOKUP(ActividadesCom[[#This Row],[NIVEL 1]],Catálogo!A:B,2,FALSE),"")</f>
        <v>3</v>
      </c>
      <c r="M4168" s="202">
        <v>1</v>
      </c>
      <c r="N4168" s="148" t="s">
        <v>9</v>
      </c>
      <c r="O4168" s="202">
        <v>20233</v>
      </c>
      <c r="P4168" s="149" t="s">
        <v>4007</v>
      </c>
      <c r="Q4168" s="202">
        <f>IF(ActividadesCom[[#This Row],[NIVEL 2]]&lt;&gt;0,VLOOKUP(ActividadesCom[[#This Row],[NIVEL 2]],Catálogo!A:B,2,FALSE),"")</f>
        <v>4</v>
      </c>
      <c r="R4168" s="202">
        <v>1</v>
      </c>
      <c r="S4168" s="148" t="s">
        <v>6352</v>
      </c>
      <c r="T4168" s="202">
        <v>20241</v>
      </c>
      <c r="U4168" s="149" t="s">
        <v>4007</v>
      </c>
      <c r="V4168" s="202">
        <f>IF(ActividadesCom[[#This Row],[NIVEL 3]]&lt;&gt;0,VLOOKUP(ActividadesCom[[#This Row],[NIVEL 3]],Catálogo!A:B,2,FALSE),"")</f>
        <v>4</v>
      </c>
      <c r="W4168" s="202">
        <v>1</v>
      </c>
      <c r="X4168" s="148" t="s">
        <v>7273</v>
      </c>
      <c r="Y4168" s="202">
        <v>20251</v>
      </c>
      <c r="Z4168" s="149" t="s">
        <v>4007</v>
      </c>
      <c r="AA4168" s="202">
        <f>IF(ActividadesCom[[#This Row],[NIVEL 4]]&lt;&gt;0,VLOOKUP(ActividadesCom[[#This Row],[NIVEL 4]],Catálogo!A:B,2,FALSE),"")</f>
        <v>4</v>
      </c>
      <c r="AB4168" s="202">
        <v>1</v>
      </c>
      <c r="AC4168" s="148" t="s">
        <v>9</v>
      </c>
      <c r="AD4168" s="202">
        <v>20241</v>
      </c>
      <c r="AE4168" s="149" t="s">
        <v>4008</v>
      </c>
      <c r="AF4168" s="202">
        <f>IF(ActividadesCom[[#This Row],[NIVEL 5]]&lt;&gt;0,VLOOKUP(ActividadesCom[[#This Row],[NIVEL 5]],Catálogo!A:B,2,FALSE),"")</f>
        <v>3</v>
      </c>
      <c r="AG4168" s="202">
        <v>1</v>
      </c>
      <c r="AH4168" s="195"/>
    </row>
    <row r="4169" spans="1:34" ht="30" customHeight="1" x14ac:dyDescent="0.25">
      <c r="A4169" s="5">
        <v>23470158</v>
      </c>
      <c r="B4169" s="6" t="str">
        <f>VLOOKUP(ActividadesCom[[#This Row],[NO. DE CONTROL]],'LISTADO ESTUDIANTES'!A:C,2,FALSE)</f>
        <v>VALLE PACHECO ANGEL RASHEED</v>
      </c>
      <c r="C4169" s="6" t="str">
        <f>VLOOKUP(ActividadesCom[[#This Row],[NO. DE CONTROL]],'LISTADO ESTUDIANTES'!A:C,3,FALSE)</f>
        <v>INGENIERIA INDUSTRIAL</v>
      </c>
      <c r="D4169" s="99" t="str">
        <f>VLOOKUP(ActividadesCom[[#This Row],[NO. DE CONTROL]],'LISTADO ESTUDIANTES'!A:D,4,FALSE)</f>
        <v>ACTIVO(A)</v>
      </c>
      <c r="E4169" s="96">
        <f>SUM(ActividadesCom[[#This Row],[CRÉD. 1]],ActividadesCom[[#This Row],[CRÉD. 2]],ActividadesCom[[#This Row],[CRÉD. 3]],ActividadesCom[[#This Row],[CRÉD. 4]],ActividadesCom[[#This Row],[CRÉD. 5]])</f>
        <v>5</v>
      </c>
      <c r="F4169" s="99">
        <f>IF(ActividadesCom[[#This Row],[ÚLTIMO SEMESTRE CON CRÉDITOS]]&gt;0,ROUND(AVERAGE(ActividadesCom[[#This Row],[VALOR NIVEL 5]],ActividadesCom[[#This Row],[VALOR NIVEL 4]],ActividadesCom[[#This Row],[VALOR NIVEL 3]],ActividadesCom[[#This Row],[VALOR NIVEL 2]],ActividadesCom[[#This Row],[VALOR NIVEL 1]]),0),"")</f>
        <v>3</v>
      </c>
      <c r="G4169" s="96" t="str">
        <f>IF(ActividadesCom[[#This Row],[PROMEDIO]]="","",IF(ActividadesCom[[#This Row],[PROMEDIO]]&gt;=4,"EXCELENTE",IF(ActividadesCom[[#This Row],[PROMEDIO]]&gt;=3,"NOTABLE",IF(ActividadesCom[[#This Row],[PROMEDIO]]&gt;=2,"BUENO",IF(ActividadesCom[[#This Row],[PROMEDIO]]=1,"SUFICIENTE","")))))</f>
        <v>NOTABLE</v>
      </c>
      <c r="H4169" s="99">
        <f>MAX(ActividadesCom[[#This Row],[PERÍODO 1]],ActividadesCom[[#This Row],[PERÍODO 2]],ActividadesCom[[#This Row],[PERÍODO 3]],ActividadesCom[[#This Row],[PERÍODO 4]],ActividadesCom[[#This Row],[PERÍODO 5]])</f>
        <v>20261</v>
      </c>
      <c r="I4169" s="6" t="s">
        <v>9</v>
      </c>
      <c r="J4169" s="99">
        <v>20233</v>
      </c>
      <c r="K4169" s="5" t="s">
        <v>4007</v>
      </c>
      <c r="L4169" s="99">
        <f>IF(ActividadesCom[[#This Row],[NIVEL 1]]&lt;&gt;0,VLOOKUP(ActividadesCom[[#This Row],[NIVEL 1]],Catálogo!A:B,2,FALSE),"")</f>
        <v>4</v>
      </c>
      <c r="M4169" s="99">
        <v>1</v>
      </c>
      <c r="N4169" s="6" t="s">
        <v>665</v>
      </c>
      <c r="O4169" s="99">
        <v>20251</v>
      </c>
      <c r="P4169" s="5" t="s">
        <v>4008</v>
      </c>
      <c r="Q4169" s="99">
        <f>IF(ActividadesCom[[#This Row],[NIVEL 2]]&lt;&gt;0,VLOOKUP(ActividadesCom[[#This Row],[NIVEL 2]],Catálogo!A:B,2,FALSE),"")</f>
        <v>3</v>
      </c>
      <c r="R4169" s="99">
        <v>1</v>
      </c>
      <c r="S4169" s="6" t="s">
        <v>9</v>
      </c>
      <c r="T4169" s="99">
        <v>20241</v>
      </c>
      <c r="U4169" s="5" t="s">
        <v>4008</v>
      </c>
      <c r="V4169" s="99">
        <f>IF(ActividadesCom[[#This Row],[NIVEL 3]]&lt;&gt;0,VLOOKUP(ActividadesCom[[#This Row],[NIVEL 3]],Catálogo!A:B,2,FALSE),"")</f>
        <v>3</v>
      </c>
      <c r="W4169" s="99">
        <v>1</v>
      </c>
      <c r="X4169" s="6" t="s">
        <v>7339</v>
      </c>
      <c r="Y4169" s="99">
        <v>20253</v>
      </c>
      <c r="Z4169" s="5" t="s">
        <v>4008</v>
      </c>
      <c r="AA4169" s="99">
        <f>IF(ActividadesCom[[#This Row],[NIVEL 4]]&lt;&gt;0,VLOOKUP(ActividadesCom[[#This Row],[NIVEL 4]],Catálogo!A:B,2,FALSE),"")</f>
        <v>3</v>
      </c>
      <c r="AB4169" s="99">
        <v>1</v>
      </c>
      <c r="AC4169" s="6" t="s">
        <v>7390</v>
      </c>
      <c r="AD4169" s="99">
        <v>20261</v>
      </c>
      <c r="AE4169" s="5" t="s">
        <v>4007</v>
      </c>
      <c r="AF4169" s="99">
        <f>IF(ActividadesCom[[#This Row],[NIVEL 5]]&lt;&gt;0,VLOOKUP(ActividadesCom[[#This Row],[NIVEL 5]],Catálogo!A:B,2,FALSE),"")</f>
        <v>4</v>
      </c>
      <c r="AG4169" s="99">
        <v>1</v>
      </c>
    </row>
    <row r="4170" spans="1:34" s="151" customFormat="1" ht="30" customHeight="1" x14ac:dyDescent="0.25">
      <c r="A4170" s="149">
        <v>23470159</v>
      </c>
      <c r="B4170" s="148" t="str">
        <f>VLOOKUP(ActividadesCom[[#This Row],[NO. DE CONTROL]],'LISTADO ESTUDIANTES'!A:C,2,FALSE)</f>
        <v>HEREDIA AGUILAR EVELYN DAYANA</v>
      </c>
      <c r="C4170" s="148" t="str">
        <f>VLOOKUP(ActividadesCom[[#This Row],[NO. DE CONTROL]],'LISTADO ESTUDIANTES'!A:C,3,FALSE)</f>
        <v>INGENIERIA INDUSTRIAL</v>
      </c>
      <c r="D4170" s="202" t="str">
        <f>VLOOKUP(ActividadesCom[[#This Row],[NO. DE CONTROL]],'LISTADO ESTUDIANTES'!A:D,4,FALSE)</f>
        <v>ACTIVO(A)</v>
      </c>
      <c r="E4170" s="203">
        <f>SUM(ActividadesCom[[#This Row],[CRÉD. 1]],ActividadesCom[[#This Row],[CRÉD. 2]],ActividadesCom[[#This Row],[CRÉD. 3]],ActividadesCom[[#This Row],[CRÉD. 4]],ActividadesCom[[#This Row],[CRÉD. 5]])</f>
        <v>5</v>
      </c>
      <c r="F4170" s="202">
        <f>IF(ActividadesCom[[#This Row],[ÚLTIMO SEMESTRE CON CRÉDITOS]]&gt;0,ROUND(AVERAGE(ActividadesCom[[#This Row],[VALOR NIVEL 5]],ActividadesCom[[#This Row],[VALOR NIVEL 4]],ActividadesCom[[#This Row],[VALOR NIVEL 3]],ActividadesCom[[#This Row],[VALOR NIVEL 2]],ActividadesCom[[#This Row],[VALOR NIVEL 1]]),0),"")</f>
        <v>3</v>
      </c>
      <c r="G4170" s="203" t="str">
        <f>IF(ActividadesCom[[#This Row],[PROMEDIO]]="","",IF(ActividadesCom[[#This Row],[PROMEDIO]]&gt;=4,"EXCELENTE",IF(ActividadesCom[[#This Row],[PROMEDIO]]&gt;=3,"NOTABLE",IF(ActividadesCom[[#This Row],[PROMEDIO]]&gt;=2,"BUENO",IF(ActividadesCom[[#This Row],[PROMEDIO]]=1,"SUFICIENTE","")))))</f>
        <v>NOTABLE</v>
      </c>
      <c r="H4170" s="202">
        <f>MAX(ActividadesCom[[#This Row],[PERÍODO 1]],ActividadesCom[[#This Row],[PERÍODO 2]],ActividadesCom[[#This Row],[PERÍODO 3]],ActividadesCom[[#This Row],[PERÍODO 4]],ActividadesCom[[#This Row],[PERÍODO 5]])</f>
        <v>20243</v>
      </c>
      <c r="I4170" s="148" t="s">
        <v>6255</v>
      </c>
      <c r="J4170" s="202">
        <v>20233</v>
      </c>
      <c r="K4170" s="149" t="s">
        <v>4008</v>
      </c>
      <c r="L4170" s="202">
        <f>IF(ActividadesCom[[#This Row],[NIVEL 1]]&lt;&gt;0,VLOOKUP(ActividadesCom[[#This Row],[NIVEL 1]],Catálogo!A:B,2,FALSE),"")</f>
        <v>3</v>
      </c>
      <c r="M4170" s="202">
        <v>1</v>
      </c>
      <c r="N4170" s="148" t="s">
        <v>4815</v>
      </c>
      <c r="O4170" s="202">
        <v>20233</v>
      </c>
      <c r="P4170" s="149" t="s">
        <v>4008</v>
      </c>
      <c r="Q4170" s="202">
        <f>IF(ActividadesCom[[#This Row],[NIVEL 2]]&lt;&gt;0,VLOOKUP(ActividadesCom[[#This Row],[NIVEL 2]],Catálogo!A:B,2,FALSE),"")</f>
        <v>3</v>
      </c>
      <c r="R4170" s="202">
        <v>1</v>
      </c>
      <c r="S4170" s="148" t="s">
        <v>9</v>
      </c>
      <c r="T4170" s="202">
        <v>20233</v>
      </c>
      <c r="U4170" s="149" t="s">
        <v>4007</v>
      </c>
      <c r="V4170" s="202">
        <f>IF(ActividadesCom[[#This Row],[NIVEL 3]]&lt;&gt;0,VLOOKUP(ActividadesCom[[#This Row],[NIVEL 3]],Catálogo!A:B,2,FALSE),"")</f>
        <v>4</v>
      </c>
      <c r="W4170" s="202">
        <v>1</v>
      </c>
      <c r="X4170" s="148" t="s">
        <v>47</v>
      </c>
      <c r="Y4170" s="202">
        <v>20243</v>
      </c>
      <c r="Z4170" s="149" t="s">
        <v>4009</v>
      </c>
      <c r="AA4170" s="202">
        <f>IF(ActividadesCom[[#This Row],[NIVEL 4]]&lt;&gt;0,VLOOKUP(ActividadesCom[[#This Row],[NIVEL 4]],Catálogo!A:B,2,FALSE),"")</f>
        <v>2</v>
      </c>
      <c r="AB4170" s="202">
        <v>1</v>
      </c>
      <c r="AC4170" s="148" t="s">
        <v>9</v>
      </c>
      <c r="AD4170" s="202">
        <v>20241</v>
      </c>
      <c r="AE4170" s="149" t="s">
        <v>4008</v>
      </c>
      <c r="AF4170" s="202">
        <f>IF(ActividadesCom[[#This Row],[NIVEL 5]]&lt;&gt;0,VLOOKUP(ActividadesCom[[#This Row],[NIVEL 5]],Catálogo!A:B,2,FALSE),"")</f>
        <v>3</v>
      </c>
      <c r="AG4170" s="202">
        <v>1</v>
      </c>
      <c r="AH4170" s="195"/>
    </row>
    <row r="4171" spans="1:34" ht="30" hidden="1" customHeight="1" x14ac:dyDescent="0.25">
      <c r="A4171" s="5">
        <v>23470160</v>
      </c>
      <c r="B4171" s="6" t="str">
        <f>VLOOKUP(ActividadesCom[[#This Row],[NO. DE CONTROL]],'LISTADO ESTUDIANTES'!A:C,2,FALSE)</f>
        <v>MARIN ANAL JORAM EMANUEL</v>
      </c>
      <c r="C4171" s="6" t="str">
        <f>VLOOKUP(ActividadesCom[[#This Row],[NO. DE CONTROL]],'LISTADO ESTUDIANTES'!A:C,3,FALSE)</f>
        <v>INGENIERIA INDUSTRIAL</v>
      </c>
      <c r="D4171" s="99" t="str">
        <f>VLOOKUP(ActividadesCom[[#This Row],[NO. DE CONTROL]],'LISTADO ESTUDIANTES'!A:D,4,FALSE)</f>
        <v>EGRESADO(A)</v>
      </c>
      <c r="E4171" s="96">
        <f>SUM(ActividadesCom[[#This Row],[CRÉD. 1]],ActividadesCom[[#This Row],[CRÉD. 2]],ActividadesCom[[#This Row],[CRÉD. 3]],ActividadesCom[[#This Row],[CRÉD. 4]],ActividadesCom[[#This Row],[CRÉD. 5]])</f>
        <v>3</v>
      </c>
      <c r="F4171" s="99">
        <f>IF(ActividadesCom[[#This Row],[ÚLTIMO SEMESTRE CON CRÉDITOS]]&gt;0,ROUND(AVERAGE(ActividadesCom[[#This Row],[VALOR NIVEL 5]],ActividadesCom[[#This Row],[VALOR NIVEL 4]],ActividadesCom[[#This Row],[VALOR NIVEL 3]],ActividadesCom[[#This Row],[VALOR NIVEL 2]],ActividadesCom[[#This Row],[VALOR NIVEL 1]]),0),"")</f>
        <v>3</v>
      </c>
      <c r="G4171" s="96" t="str">
        <f>IF(ActividadesCom[[#This Row],[PROMEDIO]]="","",IF(ActividadesCom[[#This Row],[PROMEDIO]]&gt;=4,"EXCELENTE",IF(ActividadesCom[[#This Row],[PROMEDIO]]&gt;=3,"NOTABLE",IF(ActividadesCom[[#This Row],[PROMEDIO]]&gt;=2,"BUENO",IF(ActividadesCom[[#This Row],[PROMEDIO]]=1,"SUFICIENTE","")))))</f>
        <v>NOTABLE</v>
      </c>
      <c r="H4171" s="99">
        <f>MAX(ActividadesCom[[#This Row],[PERÍODO 1]],ActividadesCom[[#This Row],[PERÍODO 2]],ActividadesCom[[#This Row],[PERÍODO 3]],ActividadesCom[[#This Row],[PERÍODO 4]],ActividadesCom[[#This Row],[PERÍODO 5]])</f>
        <v>20241</v>
      </c>
      <c r="I4171" s="6" t="s">
        <v>9</v>
      </c>
      <c r="J4171" s="99">
        <v>20233</v>
      </c>
      <c r="K4171" s="5" t="s">
        <v>4007</v>
      </c>
      <c r="L4171" s="99">
        <f>IF(ActividadesCom[[#This Row],[NIVEL 1]]&lt;&gt;0,VLOOKUP(ActividadesCom[[#This Row],[NIVEL 1]],Catálogo!A:B,2,FALSE),"")</f>
        <v>4</v>
      </c>
      <c r="M4171" s="99">
        <v>1</v>
      </c>
      <c r="N4171" s="6" t="s">
        <v>47</v>
      </c>
      <c r="O4171" s="99">
        <v>20241</v>
      </c>
      <c r="P4171" s="5" t="s">
        <v>4022</v>
      </c>
      <c r="Q4171" s="99">
        <f>IF(ActividadesCom[[#This Row],[NIVEL 2]]&lt;&gt;0,VLOOKUP(ActividadesCom[[#This Row],[NIVEL 2]],Catálogo!A:B,2,FALSE),"")</f>
        <v>1</v>
      </c>
      <c r="R4171" s="99">
        <v>1</v>
      </c>
      <c r="S4171" s="6" t="s">
        <v>9</v>
      </c>
      <c r="T4171" s="99">
        <v>20241</v>
      </c>
      <c r="U4171" s="5" t="s">
        <v>4008</v>
      </c>
      <c r="V4171" s="99">
        <f>IF(ActividadesCom[[#This Row],[NIVEL 3]]&lt;&gt;0,VLOOKUP(ActividadesCom[[#This Row],[NIVEL 3]],Catálogo!A:B,2,FALSE),"")</f>
        <v>3</v>
      </c>
      <c r="W4171" s="99">
        <v>1</v>
      </c>
      <c r="X4171" s="98"/>
      <c r="Y4171" s="99"/>
      <c r="Z4171" s="99"/>
      <c r="AA4171" s="99" t="str">
        <f>IF(ActividadesCom[[#This Row],[NIVEL 4]]&lt;&gt;0,VLOOKUP(ActividadesCom[[#This Row],[NIVEL 4]],Catálogo!A:B,2,FALSE),"")</f>
        <v/>
      </c>
      <c r="AB4171" s="99"/>
      <c r="AC4171" s="98"/>
      <c r="AD4171" s="99"/>
      <c r="AE4171" s="99"/>
      <c r="AF4171" s="99" t="str">
        <f>IF(ActividadesCom[[#This Row],[NIVEL 5]]&lt;&gt;0,VLOOKUP(ActividadesCom[[#This Row],[NIVEL 5]],Catálogo!A:B,2,FALSE),"")</f>
        <v/>
      </c>
      <c r="AG4171" s="99"/>
    </row>
    <row r="4172" spans="1:34" ht="30" customHeight="1" x14ac:dyDescent="0.25">
      <c r="A4172" s="5">
        <v>23470161</v>
      </c>
      <c r="B4172" s="6" t="str">
        <f>VLOOKUP(ActividadesCom[[#This Row],[NO. DE CONTROL]],'LISTADO ESTUDIANTES'!A:C,2,FALSE)</f>
        <v>LARA GARCIA DANIEL ALBERTO</v>
      </c>
      <c r="C4172" s="6" t="str">
        <f>VLOOKUP(ActividadesCom[[#This Row],[NO. DE CONTROL]],'LISTADO ESTUDIANTES'!A:C,3,FALSE)</f>
        <v>INGENIERIA INDUSTRIAL</v>
      </c>
      <c r="D4172" s="99" t="str">
        <f>VLOOKUP(ActividadesCom[[#This Row],[NO. DE CONTROL]],'LISTADO ESTUDIANTES'!A:D,4,FALSE)</f>
        <v>ACTIVO(A)</v>
      </c>
      <c r="E4172" s="96">
        <f>SUM(ActividadesCom[[#This Row],[CRÉD. 1]],ActividadesCom[[#This Row],[CRÉD. 2]],ActividadesCom[[#This Row],[CRÉD. 3]],ActividadesCom[[#This Row],[CRÉD. 4]],ActividadesCom[[#This Row],[CRÉD. 5]])</f>
        <v>4</v>
      </c>
      <c r="F4172" s="99">
        <f>IF(ActividadesCom[[#This Row],[ÚLTIMO SEMESTRE CON CRÉDITOS]]&gt;0,ROUND(AVERAGE(ActividadesCom[[#This Row],[VALOR NIVEL 5]],ActividadesCom[[#This Row],[VALOR NIVEL 4]],ActividadesCom[[#This Row],[VALOR NIVEL 3]],ActividadesCom[[#This Row],[VALOR NIVEL 2]],ActividadesCom[[#This Row],[VALOR NIVEL 1]]),0),"")</f>
        <v>3</v>
      </c>
      <c r="G4172" s="96" t="str">
        <f>IF(ActividadesCom[[#This Row],[PROMEDIO]]="","",IF(ActividadesCom[[#This Row],[PROMEDIO]]&gt;=4,"EXCELENTE",IF(ActividadesCom[[#This Row],[PROMEDIO]]&gt;=3,"NOTABLE",IF(ActividadesCom[[#This Row],[PROMEDIO]]&gt;=2,"BUENO",IF(ActividadesCom[[#This Row],[PROMEDIO]]=1,"SUFICIENTE","")))))</f>
        <v>NOTABLE</v>
      </c>
      <c r="H4172" s="99">
        <f>MAX(ActividadesCom[[#This Row],[PERÍODO 1]],ActividadesCom[[#This Row],[PERÍODO 2]],ActividadesCom[[#This Row],[PERÍODO 3]],ActividadesCom[[#This Row],[PERÍODO 4]],ActividadesCom[[#This Row],[PERÍODO 5]])</f>
        <v>20253</v>
      </c>
      <c r="I4172" s="6" t="s">
        <v>9</v>
      </c>
      <c r="J4172" s="99">
        <v>20233</v>
      </c>
      <c r="K4172" s="5" t="s">
        <v>4007</v>
      </c>
      <c r="L4172" s="99">
        <f>IF(ActividadesCom[[#This Row],[NIVEL 1]]&lt;&gt;0,VLOOKUP(ActividadesCom[[#This Row],[NIVEL 1]],Catálogo!A:B,2,FALSE),"")</f>
        <v>4</v>
      </c>
      <c r="M4172" s="99">
        <v>1</v>
      </c>
      <c r="N4172" s="6" t="s">
        <v>9</v>
      </c>
      <c r="O4172" s="99">
        <v>20241</v>
      </c>
      <c r="P4172" s="5" t="s">
        <v>4008</v>
      </c>
      <c r="Q4172" s="99">
        <f>IF(ActividadesCom[[#This Row],[NIVEL 2]]&lt;&gt;0,VLOOKUP(ActividadesCom[[#This Row],[NIVEL 2]],Catálogo!A:B,2,FALSE),"")</f>
        <v>3</v>
      </c>
      <c r="R4172" s="99">
        <v>1</v>
      </c>
      <c r="S4172" s="6" t="s">
        <v>7339</v>
      </c>
      <c r="T4172" s="99">
        <v>20253</v>
      </c>
      <c r="U4172" s="5" t="s">
        <v>4008</v>
      </c>
      <c r="V4172" s="99">
        <f>IF(ActividadesCom[[#This Row],[NIVEL 3]]&lt;&gt;0,VLOOKUP(ActividadesCom[[#This Row],[NIVEL 3]],Catálogo!A:B,2,FALSE),"")</f>
        <v>3</v>
      </c>
      <c r="W4172" s="99">
        <v>1</v>
      </c>
      <c r="X4172" s="6" t="s">
        <v>25</v>
      </c>
      <c r="Y4172" s="99">
        <v>20233</v>
      </c>
      <c r="Z4172" s="5" t="s">
        <v>4008</v>
      </c>
      <c r="AA4172" s="99">
        <f>IF(ActividadesCom[[#This Row],[NIVEL 4]]&lt;&gt;0,VLOOKUP(ActividadesCom[[#This Row],[NIVEL 4]],Catálogo!A:B,2,FALSE),"")</f>
        <v>3</v>
      </c>
      <c r="AB4172" s="99">
        <v>1</v>
      </c>
      <c r="AC4172" s="98"/>
      <c r="AD4172" s="99"/>
      <c r="AE4172" s="99"/>
      <c r="AF4172" s="99" t="str">
        <f>IF(ActividadesCom[[#This Row],[NIVEL 5]]&lt;&gt;0,VLOOKUP(ActividadesCom[[#This Row],[NIVEL 5]],Catálogo!A:B,2,FALSE),"")</f>
        <v/>
      </c>
      <c r="AG4172" s="99"/>
    </row>
    <row r="4173" spans="1:34" ht="30" hidden="1" customHeight="1" x14ac:dyDescent="0.25">
      <c r="A4173" s="5">
        <v>23470162</v>
      </c>
      <c r="B4173" s="6" t="str">
        <f>VLOOKUP(ActividadesCom[[#This Row],[NO. DE CONTROL]],'LISTADO ESTUDIANTES'!A:C,2,FALSE)</f>
        <v>MOGUEL MORALES HEIDI ALEXANDRA</v>
      </c>
      <c r="C4173" s="6" t="str">
        <f>VLOOKUP(ActividadesCom[[#This Row],[NO. DE CONTROL]],'LISTADO ESTUDIANTES'!A:C,3,FALSE)</f>
        <v>INGENIERIA INDUSTRIAL</v>
      </c>
      <c r="D4173" s="99" t="str">
        <f>VLOOKUP(ActividadesCom[[#This Row],[NO. DE CONTROL]],'LISTADO ESTUDIANTES'!A:D,4,FALSE)</f>
        <v>EGRESADO(A)</v>
      </c>
      <c r="E4173" s="96">
        <f>SUM(ActividadesCom[[#This Row],[CRÉD. 1]],ActividadesCom[[#This Row],[CRÉD. 2]],ActividadesCom[[#This Row],[CRÉD. 3]],ActividadesCom[[#This Row],[CRÉD. 4]],ActividadesCom[[#This Row],[CRÉD. 5]])</f>
        <v>3</v>
      </c>
      <c r="F4173" s="99">
        <f>IF(ActividadesCom[[#This Row],[ÚLTIMO SEMESTRE CON CRÉDITOS]]&gt;0,ROUND(AVERAGE(ActividadesCom[[#This Row],[VALOR NIVEL 5]],ActividadesCom[[#This Row],[VALOR NIVEL 4]],ActividadesCom[[#This Row],[VALOR NIVEL 3]],ActividadesCom[[#This Row],[VALOR NIVEL 2]],ActividadesCom[[#This Row],[VALOR NIVEL 1]]),0),"")</f>
        <v>3</v>
      </c>
      <c r="G4173" s="96" t="str">
        <f>IF(ActividadesCom[[#This Row],[PROMEDIO]]="","",IF(ActividadesCom[[#This Row],[PROMEDIO]]&gt;=4,"EXCELENTE",IF(ActividadesCom[[#This Row],[PROMEDIO]]&gt;=3,"NOTABLE",IF(ActividadesCom[[#This Row],[PROMEDIO]]&gt;=2,"BUENO",IF(ActividadesCom[[#This Row],[PROMEDIO]]=1,"SUFICIENTE","")))))</f>
        <v>NOTABLE</v>
      </c>
      <c r="H4173" s="99">
        <f>MAX(ActividadesCom[[#This Row],[PERÍODO 1]],ActividadesCom[[#This Row],[PERÍODO 2]],ActividadesCom[[#This Row],[PERÍODO 3]],ActividadesCom[[#This Row],[PERÍODO 4]],ActividadesCom[[#This Row],[PERÍODO 5]])</f>
        <v>20241</v>
      </c>
      <c r="I4173" s="6" t="s">
        <v>4815</v>
      </c>
      <c r="J4173" s="99">
        <v>20233</v>
      </c>
      <c r="K4173" s="5" t="s">
        <v>4008</v>
      </c>
      <c r="L4173" s="99">
        <f>IF(ActividadesCom[[#This Row],[NIVEL 1]]&lt;&gt;0,VLOOKUP(ActividadesCom[[#This Row],[NIVEL 1]],Catálogo!A:B,2,FALSE),"")</f>
        <v>3</v>
      </c>
      <c r="M4173" s="99">
        <v>1</v>
      </c>
      <c r="N4173" s="6" t="s">
        <v>9</v>
      </c>
      <c r="O4173" s="99">
        <v>20233</v>
      </c>
      <c r="P4173" s="5" t="s">
        <v>4007</v>
      </c>
      <c r="Q4173" s="99">
        <f>IF(ActividadesCom[[#This Row],[NIVEL 2]]&lt;&gt;0,VLOOKUP(ActividadesCom[[#This Row],[NIVEL 2]],Catálogo!A:B,2,FALSE),"")</f>
        <v>4</v>
      </c>
      <c r="R4173" s="99">
        <v>1</v>
      </c>
      <c r="S4173" s="6" t="s">
        <v>6352</v>
      </c>
      <c r="T4173" s="99">
        <v>20241</v>
      </c>
      <c r="U4173" s="5" t="s">
        <v>4008</v>
      </c>
      <c r="V4173" s="99">
        <f>IF(ActividadesCom[[#This Row],[NIVEL 3]]&lt;&gt;0,VLOOKUP(ActividadesCom[[#This Row],[NIVEL 3]],Catálogo!A:B,2,FALSE),"")</f>
        <v>3</v>
      </c>
      <c r="W4173" s="99">
        <v>1</v>
      </c>
      <c r="X4173" s="98"/>
      <c r="Y4173" s="99"/>
      <c r="Z4173" s="99"/>
      <c r="AA4173" s="99" t="str">
        <f>IF(ActividadesCom[[#This Row],[NIVEL 4]]&lt;&gt;0,VLOOKUP(ActividadesCom[[#This Row],[NIVEL 4]],Catálogo!A:B,2,FALSE),"")</f>
        <v/>
      </c>
      <c r="AB4173" s="99"/>
      <c r="AC4173" s="98"/>
      <c r="AD4173" s="99"/>
      <c r="AE4173" s="99"/>
      <c r="AF4173" s="99" t="str">
        <f>IF(ActividadesCom[[#This Row],[NIVEL 5]]&lt;&gt;0,VLOOKUP(ActividadesCom[[#This Row],[NIVEL 5]],Catálogo!A:B,2,FALSE),"")</f>
        <v/>
      </c>
      <c r="AG4173" s="99"/>
    </row>
    <row r="4174" spans="1:34" ht="30" customHeight="1" x14ac:dyDescent="0.25">
      <c r="A4174" s="5">
        <v>23470163</v>
      </c>
      <c r="B4174" s="6" t="str">
        <f>VLOOKUP(ActividadesCom[[#This Row],[NO. DE CONTROL]],'LISTADO ESTUDIANTES'!A:C,2,FALSE)</f>
        <v>VIVAS CARRILLO DARWIN EMIR</v>
      </c>
      <c r="C4174" s="6" t="str">
        <f>VLOOKUP(ActividadesCom[[#This Row],[NO. DE CONTROL]],'LISTADO ESTUDIANTES'!A:C,3,FALSE)</f>
        <v>INGENIERIA INDUSTRIAL</v>
      </c>
      <c r="D4174" s="99" t="str">
        <f>VLOOKUP(ActividadesCom[[#This Row],[NO. DE CONTROL]],'LISTADO ESTUDIANTES'!A:D,4,FALSE)</f>
        <v>ACTIVO(A)</v>
      </c>
      <c r="E4174" s="96">
        <f>SUM(ActividadesCom[[#This Row],[CRÉD. 1]],ActividadesCom[[#This Row],[CRÉD. 2]],ActividadesCom[[#This Row],[CRÉD. 3]],ActividadesCom[[#This Row],[CRÉD. 4]],ActividadesCom[[#This Row],[CRÉD. 5]])</f>
        <v>3</v>
      </c>
      <c r="F4174" s="99">
        <f>IF(ActividadesCom[[#This Row],[ÚLTIMO SEMESTRE CON CRÉDITOS]]&gt;0,ROUND(AVERAGE(ActividadesCom[[#This Row],[VALOR NIVEL 5]],ActividadesCom[[#This Row],[VALOR NIVEL 4]],ActividadesCom[[#This Row],[VALOR NIVEL 3]],ActividadesCom[[#This Row],[VALOR NIVEL 2]],ActividadesCom[[#This Row],[VALOR NIVEL 1]]),0),"")</f>
        <v>3</v>
      </c>
      <c r="G4174" s="96" t="str">
        <f>IF(ActividadesCom[[#This Row],[PROMEDIO]]="","",IF(ActividadesCom[[#This Row],[PROMEDIO]]&gt;=4,"EXCELENTE",IF(ActividadesCom[[#This Row],[PROMEDIO]]&gt;=3,"NOTABLE",IF(ActividadesCom[[#This Row],[PROMEDIO]]&gt;=2,"BUENO",IF(ActividadesCom[[#This Row],[PROMEDIO]]=1,"SUFICIENTE","")))))</f>
        <v>NOTABLE</v>
      </c>
      <c r="H4174" s="99">
        <f>MAX(ActividadesCom[[#This Row],[PERÍODO 1]],ActividadesCom[[#This Row],[PERÍODO 2]],ActividadesCom[[#This Row],[PERÍODO 3]],ActividadesCom[[#This Row],[PERÍODO 4]],ActividadesCom[[#This Row],[PERÍODO 5]])</f>
        <v>20253</v>
      </c>
      <c r="I4174" s="6" t="s">
        <v>9</v>
      </c>
      <c r="J4174" s="99">
        <v>20233</v>
      </c>
      <c r="K4174" s="5" t="s">
        <v>4007</v>
      </c>
      <c r="L4174" s="99">
        <f>IF(ActividadesCom[[#This Row],[NIVEL 1]]&lt;&gt;0,VLOOKUP(ActividadesCom[[#This Row],[NIVEL 1]],Catálogo!A:B,2,FALSE),"")</f>
        <v>4</v>
      </c>
      <c r="M4174" s="99">
        <v>1</v>
      </c>
      <c r="N4174" s="6" t="s">
        <v>9</v>
      </c>
      <c r="O4174" s="99">
        <v>20241</v>
      </c>
      <c r="P4174" s="5" t="s">
        <v>4008</v>
      </c>
      <c r="Q4174" s="99">
        <f>IF(ActividadesCom[[#This Row],[NIVEL 2]]&lt;&gt;0,VLOOKUP(ActividadesCom[[#This Row],[NIVEL 2]],Catálogo!A:B,2,FALSE),"")</f>
        <v>3</v>
      </c>
      <c r="R4174" s="99">
        <v>1</v>
      </c>
      <c r="S4174" s="6" t="s">
        <v>7339</v>
      </c>
      <c r="T4174" s="99">
        <v>20253</v>
      </c>
      <c r="U4174" s="5" t="s">
        <v>4008</v>
      </c>
      <c r="V4174" s="99">
        <f>IF(ActividadesCom[[#This Row],[NIVEL 3]]&lt;&gt;0,VLOOKUP(ActividadesCom[[#This Row],[NIVEL 3]],Catálogo!A:B,2,FALSE),"")</f>
        <v>3</v>
      </c>
      <c r="W4174" s="99">
        <v>1</v>
      </c>
      <c r="X4174" s="98"/>
      <c r="Y4174" s="99"/>
      <c r="Z4174" s="99"/>
      <c r="AA4174" s="99" t="str">
        <f>IF(ActividadesCom[[#This Row],[NIVEL 4]]&lt;&gt;0,VLOOKUP(ActividadesCom[[#This Row],[NIVEL 4]],Catálogo!A:B,2,FALSE),"")</f>
        <v/>
      </c>
      <c r="AB4174" s="99"/>
      <c r="AC4174" s="98"/>
      <c r="AD4174" s="99"/>
      <c r="AE4174" s="99"/>
      <c r="AF4174" s="99" t="str">
        <f>IF(ActividadesCom[[#This Row],[NIVEL 5]]&lt;&gt;0,VLOOKUP(ActividadesCom[[#This Row],[NIVEL 5]],Catálogo!A:B,2,FALSE),"")</f>
        <v/>
      </c>
      <c r="AG4174" s="99"/>
    </row>
    <row r="4175" spans="1:34" s="151" customFormat="1" ht="30" hidden="1" customHeight="1" x14ac:dyDescent="0.25">
      <c r="A4175" s="149">
        <v>23470164</v>
      </c>
      <c r="B4175" s="148" t="str">
        <f>VLOOKUP(ActividadesCom[[#This Row],[NO. DE CONTROL]],'LISTADO ESTUDIANTES'!A:C,2,FALSE)</f>
        <v>EUAN ESCAMILLA WALTER JESUS</v>
      </c>
      <c r="C4175" s="148" t="str">
        <f>VLOOKUP(ActividadesCom[[#This Row],[NO. DE CONTROL]],'LISTADO ESTUDIANTES'!A:C,3,FALSE)</f>
        <v>INGENIERIA INDUSTRIAL</v>
      </c>
      <c r="D4175" s="202" t="str">
        <f>VLOOKUP(ActividadesCom[[#This Row],[NO. DE CONTROL]],'LISTADO ESTUDIANTES'!A:D,4,FALSE)</f>
        <v>EGRESADO(A)</v>
      </c>
      <c r="E4175" s="203">
        <f>SUM(ActividadesCom[[#This Row],[CRÉD. 1]],ActividadesCom[[#This Row],[CRÉD. 2]],ActividadesCom[[#This Row],[CRÉD. 3]],ActividadesCom[[#This Row],[CRÉD. 4]],ActividadesCom[[#This Row],[CRÉD. 5]])</f>
        <v>5</v>
      </c>
      <c r="F4175" s="202">
        <f>IF(ActividadesCom[[#This Row],[ÚLTIMO SEMESTRE CON CRÉDITOS]]&gt;0,ROUND(AVERAGE(ActividadesCom[[#This Row],[VALOR NIVEL 5]],ActividadesCom[[#This Row],[VALOR NIVEL 4]],ActividadesCom[[#This Row],[VALOR NIVEL 3]],ActividadesCom[[#This Row],[VALOR NIVEL 2]],ActividadesCom[[#This Row],[VALOR NIVEL 1]]),0),"")</f>
        <v>3</v>
      </c>
      <c r="G4175" s="203" t="str">
        <f>IF(ActividadesCom[[#This Row],[PROMEDIO]]="","",IF(ActividadesCom[[#This Row],[PROMEDIO]]&gt;=4,"EXCELENTE",IF(ActividadesCom[[#This Row],[PROMEDIO]]&gt;=3,"NOTABLE",IF(ActividadesCom[[#This Row],[PROMEDIO]]&gt;=2,"BUENO",IF(ActividadesCom[[#This Row],[PROMEDIO]]=1,"SUFICIENTE","")))))</f>
        <v>NOTABLE</v>
      </c>
      <c r="H4175" s="202">
        <f>MAX(ActividadesCom[[#This Row],[PERÍODO 1]],ActividadesCom[[#This Row],[PERÍODO 2]],ActividadesCom[[#This Row],[PERÍODO 3]],ActividadesCom[[#This Row],[PERÍODO 4]],ActividadesCom[[#This Row],[PERÍODO 5]])</f>
        <v>20253</v>
      </c>
      <c r="I4175" s="148" t="s">
        <v>11</v>
      </c>
      <c r="J4175" s="202">
        <v>20233</v>
      </c>
      <c r="K4175" s="149" t="s">
        <v>4008</v>
      </c>
      <c r="L4175" s="202">
        <f>IF(ActividadesCom[[#This Row],[NIVEL 1]]&lt;&gt;0,VLOOKUP(ActividadesCom[[#This Row],[NIVEL 1]],Catálogo!A:B,2,FALSE),"")</f>
        <v>3</v>
      </c>
      <c r="M4175" s="202">
        <v>1</v>
      </c>
      <c r="N4175" s="148" t="s">
        <v>9</v>
      </c>
      <c r="O4175" s="202">
        <v>20233</v>
      </c>
      <c r="P4175" s="149" t="s">
        <v>4007</v>
      </c>
      <c r="Q4175" s="202">
        <f>IF(ActividadesCom[[#This Row],[NIVEL 2]]&lt;&gt;0,VLOOKUP(ActividadesCom[[#This Row],[NIVEL 2]],Catálogo!A:B,2,FALSE),"")</f>
        <v>4</v>
      </c>
      <c r="R4175" s="202">
        <v>1</v>
      </c>
      <c r="S4175" s="148" t="s">
        <v>665</v>
      </c>
      <c r="T4175" s="202">
        <v>20251</v>
      </c>
      <c r="U4175" s="149" t="s">
        <v>4008</v>
      </c>
      <c r="V4175" s="202">
        <f>IF(ActividadesCom[[#This Row],[NIVEL 3]]&lt;&gt;0,VLOOKUP(ActividadesCom[[#This Row],[NIVEL 3]],Catálogo!A:B,2,FALSE),"")</f>
        <v>3</v>
      </c>
      <c r="W4175" s="202">
        <v>1</v>
      </c>
      <c r="X4175" s="148" t="s">
        <v>9</v>
      </c>
      <c r="Y4175" s="202">
        <v>20241</v>
      </c>
      <c r="Z4175" s="149" t="s">
        <v>4008</v>
      </c>
      <c r="AA4175" s="202">
        <f>IF(ActividadesCom[[#This Row],[NIVEL 4]]&lt;&gt;0,VLOOKUP(ActividadesCom[[#This Row],[NIVEL 4]],Catálogo!A:B,2,FALSE),"")</f>
        <v>3</v>
      </c>
      <c r="AB4175" s="202">
        <v>1</v>
      </c>
      <c r="AC4175" s="148" t="s">
        <v>7339</v>
      </c>
      <c r="AD4175" s="202">
        <v>20253</v>
      </c>
      <c r="AE4175" s="149" t="s">
        <v>4008</v>
      </c>
      <c r="AF4175" s="202">
        <f>IF(ActividadesCom[[#This Row],[NIVEL 5]]&lt;&gt;0,VLOOKUP(ActividadesCom[[#This Row],[NIVEL 5]],Catálogo!A:B,2,FALSE),"")</f>
        <v>3</v>
      </c>
      <c r="AG4175" s="202">
        <v>1</v>
      </c>
      <c r="AH4175" s="195"/>
    </row>
    <row r="4176" spans="1:34" s="151" customFormat="1" ht="30" customHeight="1" x14ac:dyDescent="0.25">
      <c r="A4176" s="149">
        <v>23470165</v>
      </c>
      <c r="B4176" s="148" t="str">
        <f>VLOOKUP(ActividadesCom[[#This Row],[NO. DE CONTROL]],'LISTADO ESTUDIANTES'!A:C,2,FALSE)</f>
        <v>MENA VELA VALERIA ISABEL</v>
      </c>
      <c r="C4176" s="148" t="str">
        <f>VLOOKUP(ActividadesCom[[#This Row],[NO. DE CONTROL]],'LISTADO ESTUDIANTES'!A:C,3,FALSE)</f>
        <v>INGENIERIA INDUSTRIAL</v>
      </c>
      <c r="D4176" s="202" t="str">
        <f>VLOOKUP(ActividadesCom[[#This Row],[NO. DE CONTROL]],'LISTADO ESTUDIANTES'!A:D,4,FALSE)</f>
        <v>ACTIVO(A)</v>
      </c>
      <c r="E4176" s="203">
        <f>SUM(ActividadesCom[[#This Row],[CRÉD. 1]],ActividadesCom[[#This Row],[CRÉD. 2]],ActividadesCom[[#This Row],[CRÉD. 3]],ActividadesCom[[#This Row],[CRÉD. 4]],ActividadesCom[[#This Row],[CRÉD. 5]])</f>
        <v>5</v>
      </c>
      <c r="F4176" s="202">
        <f>IF(ActividadesCom[[#This Row],[ÚLTIMO SEMESTRE CON CRÉDITOS]]&gt;0,ROUND(AVERAGE(ActividadesCom[[#This Row],[VALOR NIVEL 5]],ActividadesCom[[#This Row],[VALOR NIVEL 4]],ActividadesCom[[#This Row],[VALOR NIVEL 3]],ActividadesCom[[#This Row],[VALOR NIVEL 2]],ActividadesCom[[#This Row],[VALOR NIVEL 1]]),0),"")</f>
        <v>3</v>
      </c>
      <c r="G4176" s="203" t="str">
        <f>IF(ActividadesCom[[#This Row],[PROMEDIO]]="","",IF(ActividadesCom[[#This Row],[PROMEDIO]]&gt;=4,"EXCELENTE",IF(ActividadesCom[[#This Row],[PROMEDIO]]&gt;=3,"NOTABLE",IF(ActividadesCom[[#This Row],[PROMEDIO]]&gt;=2,"BUENO",IF(ActividadesCom[[#This Row],[PROMEDIO]]=1,"SUFICIENTE","")))))</f>
        <v>NOTABLE</v>
      </c>
      <c r="H4176" s="202">
        <f>MAX(ActividadesCom[[#This Row],[PERÍODO 1]],ActividadesCom[[#This Row],[PERÍODO 2]],ActividadesCom[[#This Row],[PERÍODO 3]],ActividadesCom[[#This Row],[PERÍODO 4]],ActividadesCom[[#This Row],[PERÍODO 5]])</f>
        <v>20241</v>
      </c>
      <c r="I4176" s="148" t="s">
        <v>6248</v>
      </c>
      <c r="J4176" s="202">
        <v>20233</v>
      </c>
      <c r="K4176" s="149" t="s">
        <v>4008</v>
      </c>
      <c r="L4176" s="202">
        <f>IF(ActividadesCom[[#This Row],[NIVEL 1]]&lt;&gt;0,VLOOKUP(ActividadesCom[[#This Row],[NIVEL 1]],Catálogo!A:B,2,FALSE),"")</f>
        <v>3</v>
      </c>
      <c r="M4176" s="202">
        <v>1</v>
      </c>
      <c r="N4176" s="208" t="s">
        <v>6255</v>
      </c>
      <c r="O4176" s="202">
        <v>20233</v>
      </c>
      <c r="P4176" s="202" t="s">
        <v>4008</v>
      </c>
      <c r="Q4176" s="202">
        <f>IF(ActividadesCom[[#This Row],[NIVEL 2]]&lt;&gt;0,VLOOKUP(ActividadesCom[[#This Row],[NIVEL 2]],Catálogo!A:B,2,FALSE),"")</f>
        <v>3</v>
      </c>
      <c r="R4176" s="202">
        <v>1</v>
      </c>
      <c r="S4176" s="148" t="s">
        <v>11</v>
      </c>
      <c r="T4176" s="202">
        <v>20233</v>
      </c>
      <c r="U4176" s="149" t="s">
        <v>4008</v>
      </c>
      <c r="V4176" s="202">
        <f>IF(ActividadesCom[[#This Row],[NIVEL 3]]&lt;&gt;0,VLOOKUP(ActividadesCom[[#This Row],[NIVEL 3]],Catálogo!A:B,2,FALSE),"")</f>
        <v>3</v>
      </c>
      <c r="W4176" s="202">
        <v>1</v>
      </c>
      <c r="X4176" s="148" t="s">
        <v>9</v>
      </c>
      <c r="Y4176" s="202">
        <v>20233</v>
      </c>
      <c r="Z4176" s="149" t="s">
        <v>4007</v>
      </c>
      <c r="AA4176" s="202">
        <f>IF(ActividadesCom[[#This Row],[NIVEL 4]]&lt;&gt;0,VLOOKUP(ActividadesCom[[#This Row],[NIVEL 4]],Catálogo!A:B,2,FALSE),"")</f>
        <v>4</v>
      </c>
      <c r="AB4176" s="202">
        <v>1</v>
      </c>
      <c r="AC4176" s="148" t="s">
        <v>9</v>
      </c>
      <c r="AD4176" s="202">
        <v>20241</v>
      </c>
      <c r="AE4176" s="149" t="s">
        <v>4008</v>
      </c>
      <c r="AF4176" s="202">
        <f>IF(ActividadesCom[[#This Row],[NIVEL 5]]&lt;&gt;0,VLOOKUP(ActividadesCom[[#This Row],[NIVEL 5]],Catálogo!A:B,2,FALSE),"")</f>
        <v>3</v>
      </c>
      <c r="AG4176" s="202">
        <v>1</v>
      </c>
      <c r="AH4176" s="195"/>
    </row>
    <row r="4177" spans="1:34" s="151" customFormat="1" ht="30" customHeight="1" x14ac:dyDescent="0.25">
      <c r="A4177" s="149">
        <v>23470166</v>
      </c>
      <c r="B4177" s="148" t="str">
        <f>VLOOKUP(ActividadesCom[[#This Row],[NO. DE CONTROL]],'LISTADO ESTUDIANTES'!A:C,2,FALSE)</f>
        <v>CANCHE UC JUAN JOSE</v>
      </c>
      <c r="C4177" s="148" t="str">
        <f>VLOOKUP(ActividadesCom[[#This Row],[NO. DE CONTROL]],'LISTADO ESTUDIANTES'!A:C,3,FALSE)</f>
        <v>INGENIERIA INDUSTRIAL</v>
      </c>
      <c r="D4177" s="202" t="str">
        <f>VLOOKUP(ActividadesCom[[#This Row],[NO. DE CONTROL]],'LISTADO ESTUDIANTES'!A:D,4,FALSE)</f>
        <v>ACTIVO(A)</v>
      </c>
      <c r="E4177" s="203">
        <f>SUM(ActividadesCom[[#This Row],[CRÉD. 1]],ActividadesCom[[#This Row],[CRÉD. 2]],ActividadesCom[[#This Row],[CRÉD. 3]],ActividadesCom[[#This Row],[CRÉD. 4]],ActividadesCom[[#This Row],[CRÉD. 5]])</f>
        <v>5</v>
      </c>
      <c r="F4177" s="202">
        <f>IF(ActividadesCom[[#This Row],[ÚLTIMO SEMESTRE CON CRÉDITOS]]&gt;0,ROUND(AVERAGE(ActividadesCom[[#This Row],[VALOR NIVEL 5]],ActividadesCom[[#This Row],[VALOR NIVEL 4]],ActividadesCom[[#This Row],[VALOR NIVEL 3]],ActividadesCom[[#This Row],[VALOR NIVEL 2]],ActividadesCom[[#This Row],[VALOR NIVEL 1]]),0),"")</f>
        <v>3</v>
      </c>
      <c r="G4177" s="203" t="str">
        <f>IF(ActividadesCom[[#This Row],[PROMEDIO]]="","",IF(ActividadesCom[[#This Row],[PROMEDIO]]&gt;=4,"EXCELENTE",IF(ActividadesCom[[#This Row],[PROMEDIO]]&gt;=3,"NOTABLE",IF(ActividadesCom[[#This Row],[PROMEDIO]]&gt;=2,"BUENO",IF(ActividadesCom[[#This Row],[PROMEDIO]]=1,"SUFICIENTE","")))))</f>
        <v>NOTABLE</v>
      </c>
      <c r="H4177" s="202">
        <f>MAX(ActividadesCom[[#This Row],[PERÍODO 1]],ActividadesCom[[#This Row],[PERÍODO 2]],ActividadesCom[[#This Row],[PERÍODO 3]],ActividadesCom[[#This Row],[PERÍODO 4]],ActividadesCom[[#This Row],[PERÍODO 5]])</f>
        <v>20243</v>
      </c>
      <c r="I4177" s="148" t="s">
        <v>6255</v>
      </c>
      <c r="J4177" s="202">
        <v>20233</v>
      </c>
      <c r="K4177" s="149" t="s">
        <v>4008</v>
      </c>
      <c r="L4177" s="202">
        <f>IF(ActividadesCom[[#This Row],[NIVEL 1]]&lt;&gt;0,VLOOKUP(ActividadesCom[[#This Row],[NIVEL 1]],Catálogo!A:B,2,FALSE),"")</f>
        <v>3</v>
      </c>
      <c r="M4177" s="202">
        <v>1</v>
      </c>
      <c r="N4177" s="148" t="s">
        <v>9</v>
      </c>
      <c r="O4177" s="202">
        <v>20233</v>
      </c>
      <c r="P4177" s="149" t="s">
        <v>4007</v>
      </c>
      <c r="Q4177" s="202">
        <f>IF(ActividadesCom[[#This Row],[NIVEL 2]]&lt;&gt;0,VLOOKUP(ActividadesCom[[#This Row],[NIVEL 2]],Catálogo!A:B,2,FALSE),"")</f>
        <v>4</v>
      </c>
      <c r="R4177" s="202">
        <v>1</v>
      </c>
      <c r="S4177" s="148" t="s">
        <v>6747</v>
      </c>
      <c r="T4177" s="202">
        <v>20243</v>
      </c>
      <c r="U4177" s="149" t="s">
        <v>4008</v>
      </c>
      <c r="V4177" s="202">
        <f>IF(ActividadesCom[[#This Row],[NIVEL 3]]&lt;&gt;0,VLOOKUP(ActividadesCom[[#This Row],[NIVEL 3]],Catálogo!A:B,2,FALSE),"")</f>
        <v>3</v>
      </c>
      <c r="W4177" s="202">
        <v>1</v>
      </c>
      <c r="X4177" s="148" t="s">
        <v>6756</v>
      </c>
      <c r="Y4177" s="202">
        <v>20243</v>
      </c>
      <c r="Z4177" s="149" t="s">
        <v>4009</v>
      </c>
      <c r="AA4177" s="202">
        <f>IF(ActividadesCom[[#This Row],[NIVEL 4]]&lt;&gt;0,VLOOKUP(ActividadesCom[[#This Row],[NIVEL 4]],Catálogo!A:B,2,FALSE),"")</f>
        <v>2</v>
      </c>
      <c r="AB4177" s="202">
        <v>1</v>
      </c>
      <c r="AC4177" s="148" t="s">
        <v>9</v>
      </c>
      <c r="AD4177" s="202">
        <v>20241</v>
      </c>
      <c r="AE4177" s="149" t="s">
        <v>4008</v>
      </c>
      <c r="AF4177" s="202">
        <f>IF(ActividadesCom[[#This Row],[NIVEL 5]]&lt;&gt;0,VLOOKUP(ActividadesCom[[#This Row],[NIVEL 5]],Catálogo!A:B,2,FALSE),"")</f>
        <v>3</v>
      </c>
      <c r="AG4177" s="202">
        <v>1</v>
      </c>
      <c r="AH4177" s="195"/>
    </row>
    <row r="4178" spans="1:34" s="151" customFormat="1" ht="30" customHeight="1" x14ac:dyDescent="0.25">
      <c r="A4178" s="149">
        <v>23470167</v>
      </c>
      <c r="B4178" s="148" t="str">
        <f>VLOOKUP(ActividadesCom[[#This Row],[NO. DE CONTROL]],'LISTADO ESTUDIANTES'!A:C,2,FALSE)</f>
        <v>BARRIOS DIAZ DANIELA BEATRIZ</v>
      </c>
      <c r="C4178" s="148" t="str">
        <f>VLOOKUP(ActividadesCom[[#This Row],[NO. DE CONTROL]],'LISTADO ESTUDIANTES'!A:C,3,FALSE)</f>
        <v>INGENIERIA INDUSTRIAL</v>
      </c>
      <c r="D4178" s="202" t="str">
        <f>VLOOKUP(ActividadesCom[[#This Row],[NO. DE CONTROL]],'LISTADO ESTUDIANTES'!A:D,4,FALSE)</f>
        <v>ACTIVO(A)</v>
      </c>
      <c r="E4178" s="203">
        <f>SUM(ActividadesCom[[#This Row],[CRÉD. 1]],ActividadesCom[[#This Row],[CRÉD. 2]],ActividadesCom[[#This Row],[CRÉD. 3]],ActividadesCom[[#This Row],[CRÉD. 4]],ActividadesCom[[#This Row],[CRÉD. 5]])</f>
        <v>5</v>
      </c>
      <c r="F4178" s="202">
        <f>IF(ActividadesCom[[#This Row],[ÚLTIMO SEMESTRE CON CRÉDITOS]]&gt;0,ROUND(AVERAGE(ActividadesCom[[#This Row],[VALOR NIVEL 5]],ActividadesCom[[#This Row],[VALOR NIVEL 4]],ActividadesCom[[#This Row],[VALOR NIVEL 3]],ActividadesCom[[#This Row],[VALOR NIVEL 2]],ActividadesCom[[#This Row],[VALOR NIVEL 1]]),0),"")</f>
        <v>3</v>
      </c>
      <c r="G4178" s="203" t="str">
        <f>IF(ActividadesCom[[#This Row],[PROMEDIO]]="","",IF(ActividadesCom[[#This Row],[PROMEDIO]]&gt;=4,"EXCELENTE",IF(ActividadesCom[[#This Row],[PROMEDIO]]&gt;=3,"NOTABLE",IF(ActividadesCom[[#This Row],[PROMEDIO]]&gt;=2,"BUENO",IF(ActividadesCom[[#This Row],[PROMEDIO]]=1,"SUFICIENTE","")))))</f>
        <v>NOTABLE</v>
      </c>
      <c r="H4178" s="202">
        <f>MAX(ActividadesCom[[#This Row],[PERÍODO 1]],ActividadesCom[[#This Row],[PERÍODO 2]],ActividadesCom[[#This Row],[PERÍODO 3]],ActividadesCom[[#This Row],[PERÍODO 4]],ActividadesCom[[#This Row],[PERÍODO 5]])</f>
        <v>20251</v>
      </c>
      <c r="I4178" s="148" t="s">
        <v>6255</v>
      </c>
      <c r="J4178" s="202">
        <v>20233</v>
      </c>
      <c r="K4178" s="149" t="s">
        <v>4008</v>
      </c>
      <c r="L4178" s="202">
        <f>IF(ActividadesCom[[#This Row],[NIVEL 1]]&lt;&gt;0,VLOOKUP(ActividadesCom[[#This Row],[NIVEL 1]],Catálogo!A:B,2,FALSE),"")</f>
        <v>3</v>
      </c>
      <c r="M4178" s="202">
        <v>1</v>
      </c>
      <c r="N4178" s="148" t="s">
        <v>9</v>
      </c>
      <c r="O4178" s="202">
        <v>20233</v>
      </c>
      <c r="P4178" s="149" t="s">
        <v>4007</v>
      </c>
      <c r="Q4178" s="202">
        <f>IF(ActividadesCom[[#This Row],[NIVEL 2]]&lt;&gt;0,VLOOKUP(ActividadesCom[[#This Row],[NIVEL 2]],Catálogo!A:B,2,FALSE),"")</f>
        <v>4</v>
      </c>
      <c r="R4178" s="202">
        <v>1</v>
      </c>
      <c r="S4178" s="148" t="s">
        <v>6756</v>
      </c>
      <c r="T4178" s="202">
        <v>20243</v>
      </c>
      <c r="U4178" s="149" t="s">
        <v>4021</v>
      </c>
      <c r="V4178" s="202">
        <f>IF(ActividadesCom[[#This Row],[NIVEL 3]]&lt;&gt;0,VLOOKUP(ActividadesCom[[#This Row],[NIVEL 3]],Catálogo!A:B,2,FALSE),"")</f>
        <v>2</v>
      </c>
      <c r="W4178" s="202">
        <v>1</v>
      </c>
      <c r="X4178" s="148" t="s">
        <v>9</v>
      </c>
      <c r="Y4178" s="202">
        <v>20241</v>
      </c>
      <c r="Z4178" s="149" t="s">
        <v>4008</v>
      </c>
      <c r="AA4178" s="202">
        <f>IF(ActividadesCom[[#This Row],[NIVEL 4]]&lt;&gt;0,VLOOKUP(ActividadesCom[[#This Row],[NIVEL 4]],Catálogo!A:B,2,FALSE),"")</f>
        <v>3</v>
      </c>
      <c r="AB4178" s="202">
        <v>1</v>
      </c>
      <c r="AC4178" s="148" t="s">
        <v>7271</v>
      </c>
      <c r="AD4178" s="202">
        <v>20251</v>
      </c>
      <c r="AE4178" s="149" t="s">
        <v>4007</v>
      </c>
      <c r="AF4178" s="202">
        <f>IF(ActividadesCom[[#This Row],[NIVEL 5]]&lt;&gt;0,VLOOKUP(ActividadesCom[[#This Row],[NIVEL 5]],Catálogo!A:B,2,FALSE),"")</f>
        <v>4</v>
      </c>
      <c r="AG4178" s="202">
        <v>1</v>
      </c>
      <c r="AH4178" s="195"/>
    </row>
    <row r="4179" spans="1:34" s="151" customFormat="1" ht="30" customHeight="1" x14ac:dyDescent="0.25">
      <c r="A4179" s="149">
        <v>23470168</v>
      </c>
      <c r="B4179" s="148" t="str">
        <f>VLOOKUP(ActividadesCom[[#This Row],[NO. DE CONTROL]],'LISTADO ESTUDIANTES'!A:C,2,FALSE)</f>
        <v>REYES LEON TERESA DEL ROSARIO</v>
      </c>
      <c r="C4179" s="148" t="str">
        <f>VLOOKUP(ActividadesCom[[#This Row],[NO. DE CONTROL]],'LISTADO ESTUDIANTES'!A:C,3,FALSE)</f>
        <v>INGENIERIA INDUSTRIAL</v>
      </c>
      <c r="D4179" s="202" t="str">
        <f>VLOOKUP(ActividadesCom[[#This Row],[NO. DE CONTROL]],'LISTADO ESTUDIANTES'!A:D,4,FALSE)</f>
        <v>ACTIVO(A)</v>
      </c>
      <c r="E4179" s="203">
        <f>SUM(ActividadesCom[[#This Row],[CRÉD. 1]],ActividadesCom[[#This Row],[CRÉD. 2]],ActividadesCom[[#This Row],[CRÉD. 3]],ActividadesCom[[#This Row],[CRÉD. 4]],ActividadesCom[[#This Row],[CRÉD. 5]])</f>
        <v>5</v>
      </c>
      <c r="F4179" s="202">
        <f>IF(ActividadesCom[[#This Row],[ÚLTIMO SEMESTRE CON CRÉDITOS]]&gt;0,ROUND(AVERAGE(ActividadesCom[[#This Row],[VALOR NIVEL 5]],ActividadesCom[[#This Row],[VALOR NIVEL 4]],ActividadesCom[[#This Row],[VALOR NIVEL 3]],ActividadesCom[[#This Row],[VALOR NIVEL 2]],ActividadesCom[[#This Row],[VALOR NIVEL 1]]),0),"")</f>
        <v>3</v>
      </c>
      <c r="G4179" s="203" t="str">
        <f>IF(ActividadesCom[[#This Row],[PROMEDIO]]="","",IF(ActividadesCom[[#This Row],[PROMEDIO]]&gt;=4,"EXCELENTE",IF(ActividadesCom[[#This Row],[PROMEDIO]]&gt;=3,"NOTABLE",IF(ActividadesCom[[#This Row],[PROMEDIO]]&gt;=2,"BUENO",IF(ActividadesCom[[#This Row],[PROMEDIO]]=1,"SUFICIENTE","")))))</f>
        <v>NOTABLE</v>
      </c>
      <c r="H4179" s="202">
        <f>MAX(ActividadesCom[[#This Row],[PERÍODO 1]],ActividadesCom[[#This Row],[PERÍODO 2]],ActividadesCom[[#This Row],[PERÍODO 3]],ActividadesCom[[#This Row],[PERÍODO 4]],ActividadesCom[[#This Row],[PERÍODO 5]])</f>
        <v>20251</v>
      </c>
      <c r="I4179" s="148" t="s">
        <v>6255</v>
      </c>
      <c r="J4179" s="202">
        <v>20233</v>
      </c>
      <c r="K4179" s="149" t="s">
        <v>4008</v>
      </c>
      <c r="L4179" s="202">
        <f>IF(ActividadesCom[[#This Row],[NIVEL 1]]&lt;&gt;0,VLOOKUP(ActividadesCom[[#This Row],[NIVEL 1]],Catálogo!A:B,2,FALSE),"")</f>
        <v>3</v>
      </c>
      <c r="M4179" s="202">
        <v>1</v>
      </c>
      <c r="N4179" s="148" t="s">
        <v>6296</v>
      </c>
      <c r="O4179" s="202">
        <v>20233</v>
      </c>
      <c r="P4179" s="149" t="s">
        <v>4008</v>
      </c>
      <c r="Q4179" s="202">
        <f>IF(ActividadesCom[[#This Row],[NIVEL 2]]&lt;&gt;0,VLOOKUP(ActividadesCom[[#This Row],[NIVEL 2]],Catálogo!A:B,2,FALSE),"")</f>
        <v>3</v>
      </c>
      <c r="R4179" s="202">
        <v>1</v>
      </c>
      <c r="S4179" s="148" t="s">
        <v>9</v>
      </c>
      <c r="T4179" s="202">
        <v>20233</v>
      </c>
      <c r="U4179" s="149" t="s">
        <v>4007</v>
      </c>
      <c r="V4179" s="202">
        <f>IF(ActividadesCom[[#This Row],[NIVEL 3]]&lt;&gt;0,VLOOKUP(ActividadesCom[[#This Row],[NIVEL 3]],Catálogo!A:B,2,FALSE),"")</f>
        <v>4</v>
      </c>
      <c r="W4179" s="202">
        <v>1</v>
      </c>
      <c r="X4179" s="148" t="s">
        <v>6713</v>
      </c>
      <c r="Y4179" s="202">
        <v>20251</v>
      </c>
      <c r="Z4179" s="149" t="s">
        <v>4008</v>
      </c>
      <c r="AA4179" s="202">
        <f>IF(ActividadesCom[[#This Row],[NIVEL 4]]&lt;&gt;0,VLOOKUP(ActividadesCom[[#This Row],[NIVEL 4]],Catálogo!A:B,2,FALSE),"")</f>
        <v>3</v>
      </c>
      <c r="AB4179" s="202">
        <v>1</v>
      </c>
      <c r="AC4179" s="148" t="s">
        <v>9</v>
      </c>
      <c r="AD4179" s="202">
        <v>20241</v>
      </c>
      <c r="AE4179" s="149" t="s">
        <v>4008</v>
      </c>
      <c r="AF4179" s="202">
        <f>IF(ActividadesCom[[#This Row],[NIVEL 5]]&lt;&gt;0,VLOOKUP(ActividadesCom[[#This Row],[NIVEL 5]],Catálogo!A:B,2,FALSE),"")</f>
        <v>3</v>
      </c>
      <c r="AG4179" s="202">
        <v>1</v>
      </c>
      <c r="AH4179" s="195"/>
    </row>
    <row r="4180" spans="1:34" s="151" customFormat="1" ht="30" hidden="1" customHeight="1" x14ac:dyDescent="0.25">
      <c r="A4180" s="149">
        <v>23470169</v>
      </c>
      <c r="B4180" s="148" t="str">
        <f>VLOOKUP(ActividadesCom[[#This Row],[NO. DE CONTROL]],'LISTADO ESTUDIANTES'!A:C,2,FALSE)</f>
        <v>MAY DIAZ JORGE CARLOS</v>
      </c>
      <c r="C4180" s="148" t="str">
        <f>VLOOKUP(ActividadesCom[[#This Row],[NO. DE CONTROL]],'LISTADO ESTUDIANTES'!A:C,3,FALSE)</f>
        <v>INGENIERIA INDUSTRIAL</v>
      </c>
      <c r="D4180" s="202" t="str">
        <f>VLOOKUP(ActividadesCom[[#This Row],[NO. DE CONTROL]],'LISTADO ESTUDIANTES'!A:D,4,FALSE)</f>
        <v>BAJA</v>
      </c>
      <c r="E4180" s="203">
        <f>SUM(ActividadesCom[[#This Row],[CRÉD. 1]],ActividadesCom[[#This Row],[CRÉD. 2]],ActividadesCom[[#This Row],[CRÉD. 3]],ActividadesCom[[#This Row],[CRÉD. 4]],ActividadesCom[[#This Row],[CRÉD. 5]])</f>
        <v>5</v>
      </c>
      <c r="F4180" s="202">
        <f>IF(ActividadesCom[[#This Row],[ÚLTIMO SEMESTRE CON CRÉDITOS]]&gt;0,ROUND(AVERAGE(ActividadesCom[[#This Row],[VALOR NIVEL 5]],ActividadesCom[[#This Row],[VALOR NIVEL 4]],ActividadesCom[[#This Row],[VALOR NIVEL 3]],ActividadesCom[[#This Row],[VALOR NIVEL 2]],ActividadesCom[[#This Row],[VALOR NIVEL 1]]),0),"")</f>
        <v>3</v>
      </c>
      <c r="G4180" s="203" t="str">
        <f>IF(ActividadesCom[[#This Row],[PROMEDIO]]="","",IF(ActividadesCom[[#This Row],[PROMEDIO]]&gt;=4,"EXCELENTE",IF(ActividadesCom[[#This Row],[PROMEDIO]]&gt;=3,"NOTABLE",IF(ActividadesCom[[#This Row],[PROMEDIO]]&gt;=2,"BUENO",IF(ActividadesCom[[#This Row],[PROMEDIO]]=1,"SUFICIENTE","")))))</f>
        <v>NOTABLE</v>
      </c>
      <c r="H4180" s="202">
        <f>MAX(ActividadesCom[[#This Row],[PERÍODO 1]],ActividadesCom[[#This Row],[PERÍODO 2]],ActividadesCom[[#This Row],[PERÍODO 3]],ActividadesCom[[#This Row],[PERÍODO 4]],ActividadesCom[[#This Row],[PERÍODO 5]])</f>
        <v>20253</v>
      </c>
      <c r="I4180" s="148" t="s">
        <v>6255</v>
      </c>
      <c r="J4180" s="202">
        <v>20233</v>
      </c>
      <c r="K4180" s="149" t="s">
        <v>4008</v>
      </c>
      <c r="L4180" s="202">
        <f>IF(ActividadesCom[[#This Row],[NIVEL 1]]&lt;&gt;0,VLOOKUP(ActividadesCom[[#This Row],[NIVEL 1]],Catálogo!A:B,2,FALSE),"")</f>
        <v>3</v>
      </c>
      <c r="M4180" s="202">
        <v>1</v>
      </c>
      <c r="N4180" s="148" t="s">
        <v>31</v>
      </c>
      <c r="O4180" s="202">
        <v>20233</v>
      </c>
      <c r="P4180" s="149" t="s">
        <v>4008</v>
      </c>
      <c r="Q4180" s="202">
        <f>IF(ActividadesCom[[#This Row],[NIVEL 2]]&lt;&gt;0,VLOOKUP(ActividadesCom[[#This Row],[NIVEL 2]],Catálogo!A:B,2,FALSE),"")</f>
        <v>3</v>
      </c>
      <c r="R4180" s="202">
        <v>1</v>
      </c>
      <c r="S4180" s="148" t="s">
        <v>9</v>
      </c>
      <c r="T4180" s="202">
        <v>20233</v>
      </c>
      <c r="U4180" s="149" t="s">
        <v>4007</v>
      </c>
      <c r="V4180" s="202">
        <f>IF(ActividadesCom[[#This Row],[NIVEL 3]]&lt;&gt;0,VLOOKUP(ActividadesCom[[#This Row],[NIVEL 3]],Catálogo!A:B,2,FALSE),"")</f>
        <v>4</v>
      </c>
      <c r="W4180" s="202">
        <v>1</v>
      </c>
      <c r="X4180" s="148" t="s">
        <v>9</v>
      </c>
      <c r="Y4180" s="202">
        <v>20241</v>
      </c>
      <c r="Z4180" s="149" t="s">
        <v>4008</v>
      </c>
      <c r="AA4180" s="202">
        <f>IF(ActividadesCom[[#This Row],[NIVEL 4]]&lt;&gt;0,VLOOKUP(ActividadesCom[[#This Row],[NIVEL 4]],Catálogo!A:B,2,FALSE),"")</f>
        <v>3</v>
      </c>
      <c r="AB4180" s="202">
        <v>1</v>
      </c>
      <c r="AC4180" s="148" t="s">
        <v>7339</v>
      </c>
      <c r="AD4180" s="202">
        <v>20253</v>
      </c>
      <c r="AE4180" s="149" t="s">
        <v>4008</v>
      </c>
      <c r="AF4180" s="202">
        <f>IF(ActividadesCom[[#This Row],[NIVEL 5]]&lt;&gt;0,VLOOKUP(ActividadesCom[[#This Row],[NIVEL 5]],Catálogo!A:B,2,FALSE),"")</f>
        <v>3</v>
      </c>
      <c r="AG4180" s="202">
        <v>1</v>
      </c>
      <c r="AH4180" s="195"/>
    </row>
    <row r="4181" spans="1:34" ht="30" customHeight="1" x14ac:dyDescent="0.25">
      <c r="A4181" s="5">
        <v>23470170</v>
      </c>
      <c r="B4181" s="6" t="str">
        <f>VLOOKUP(ActividadesCom[[#This Row],[NO. DE CONTROL]],'LISTADO ESTUDIANTES'!A:C,2,FALSE)</f>
        <v>FLORES FLORES EMMANUEL</v>
      </c>
      <c r="C4181" s="6" t="str">
        <f>VLOOKUP(ActividadesCom[[#This Row],[NO. DE CONTROL]],'LISTADO ESTUDIANTES'!A:C,3,FALSE)</f>
        <v>INGENIERIA INDUSTRIAL</v>
      </c>
      <c r="D4181" s="99" t="str">
        <f>VLOOKUP(ActividadesCom[[#This Row],[NO. DE CONTROL]],'LISTADO ESTUDIANTES'!A:D,4,FALSE)</f>
        <v>ACTIVO(A)</v>
      </c>
      <c r="E4181" s="96">
        <f>SUM(ActividadesCom[[#This Row],[CRÉD. 1]],ActividadesCom[[#This Row],[CRÉD. 2]],ActividadesCom[[#This Row],[CRÉD. 3]],ActividadesCom[[#This Row],[CRÉD. 4]],ActividadesCom[[#This Row],[CRÉD. 5]])</f>
        <v>4</v>
      </c>
      <c r="F4181" s="99">
        <f>IF(ActividadesCom[[#This Row],[ÚLTIMO SEMESTRE CON CRÉDITOS]]&gt;0,ROUND(AVERAGE(ActividadesCom[[#This Row],[VALOR NIVEL 5]],ActividadesCom[[#This Row],[VALOR NIVEL 4]],ActividadesCom[[#This Row],[VALOR NIVEL 3]],ActividadesCom[[#This Row],[VALOR NIVEL 2]],ActividadesCom[[#This Row],[VALOR NIVEL 1]]),0),"")</f>
        <v>3</v>
      </c>
      <c r="G4181" s="96" t="str">
        <f>IF(ActividadesCom[[#This Row],[PROMEDIO]]="","",IF(ActividadesCom[[#This Row],[PROMEDIO]]&gt;=4,"EXCELENTE",IF(ActividadesCom[[#This Row],[PROMEDIO]]&gt;=3,"NOTABLE",IF(ActividadesCom[[#This Row],[PROMEDIO]]&gt;=2,"BUENO",IF(ActividadesCom[[#This Row],[PROMEDIO]]=1,"SUFICIENTE","")))))</f>
        <v>NOTABLE</v>
      </c>
      <c r="H4181" s="99">
        <f>MAX(ActividadesCom[[#This Row],[PERÍODO 1]],ActividadesCom[[#This Row],[PERÍODO 2]],ActividadesCom[[#This Row],[PERÍODO 3]],ActividadesCom[[#This Row],[PERÍODO 4]],ActividadesCom[[#This Row],[PERÍODO 5]])</f>
        <v>20253</v>
      </c>
      <c r="I4181" s="6" t="s">
        <v>27</v>
      </c>
      <c r="J4181" s="99">
        <v>20233</v>
      </c>
      <c r="K4181" s="5" t="s">
        <v>4008</v>
      </c>
      <c r="L4181" s="99">
        <f>IF(ActividadesCom[[#This Row],[NIVEL 1]]&lt;&gt;0,VLOOKUP(ActividadesCom[[#This Row],[NIVEL 1]],Catálogo!A:B,2,FALSE),"")</f>
        <v>3</v>
      </c>
      <c r="M4181" s="99">
        <v>1</v>
      </c>
      <c r="N4181" s="6" t="s">
        <v>9</v>
      </c>
      <c r="O4181" s="99">
        <v>20233</v>
      </c>
      <c r="P4181" s="5" t="s">
        <v>4007</v>
      </c>
      <c r="Q4181" s="99">
        <f>IF(ActividadesCom[[#This Row],[NIVEL 2]]&lt;&gt;0,VLOOKUP(ActividadesCom[[#This Row],[NIVEL 2]],Catálogo!A:B,2,FALSE),"")</f>
        <v>4</v>
      </c>
      <c r="R4181" s="99">
        <v>1</v>
      </c>
      <c r="S4181" s="6" t="s">
        <v>9</v>
      </c>
      <c r="T4181" s="99">
        <v>20241</v>
      </c>
      <c r="U4181" s="5" t="s">
        <v>4008</v>
      </c>
      <c r="V4181" s="99">
        <f>IF(ActividadesCom[[#This Row],[NIVEL 3]]&lt;&gt;0,VLOOKUP(ActividadesCom[[#This Row],[NIVEL 3]],Catálogo!A:B,2,FALSE),"")</f>
        <v>3</v>
      </c>
      <c r="W4181" s="99">
        <v>1</v>
      </c>
      <c r="X4181" s="6" t="s">
        <v>7339</v>
      </c>
      <c r="Y4181" s="99">
        <v>20253</v>
      </c>
      <c r="Z4181" s="5" t="s">
        <v>4008</v>
      </c>
      <c r="AA4181" s="99">
        <f>IF(ActividadesCom[[#This Row],[NIVEL 4]]&lt;&gt;0,VLOOKUP(ActividadesCom[[#This Row],[NIVEL 4]],Catálogo!A:B,2,FALSE),"")</f>
        <v>3</v>
      </c>
      <c r="AB4181" s="99">
        <v>1</v>
      </c>
      <c r="AC4181" s="98"/>
      <c r="AD4181" s="99"/>
      <c r="AE4181" s="99"/>
      <c r="AF4181" s="99" t="str">
        <f>IF(ActividadesCom[[#This Row],[NIVEL 5]]&lt;&gt;0,VLOOKUP(ActividadesCom[[#This Row],[NIVEL 5]],Catálogo!A:B,2,FALSE),"")</f>
        <v/>
      </c>
      <c r="AG4181" s="99"/>
    </row>
    <row r="4182" spans="1:34" ht="30" customHeight="1" x14ac:dyDescent="0.25">
      <c r="A4182" s="5">
        <v>23470171</v>
      </c>
      <c r="B4182" s="6" t="str">
        <f>VLOOKUP(ActividadesCom[[#This Row],[NO. DE CONTROL]],'LISTADO ESTUDIANTES'!A:C,2,FALSE)</f>
        <v>POOT GUTIERREZ MARTIN JESUS</v>
      </c>
      <c r="C4182" s="6" t="str">
        <f>VLOOKUP(ActividadesCom[[#This Row],[NO. DE CONTROL]],'LISTADO ESTUDIANTES'!A:C,3,FALSE)</f>
        <v>INGENIERIA MECANICA</v>
      </c>
      <c r="D4182" s="99" t="str">
        <f>VLOOKUP(ActividadesCom[[#This Row],[NO. DE CONTROL]],'LISTADO ESTUDIANTES'!A:D,4,FALSE)</f>
        <v>ACTIVO(A)</v>
      </c>
      <c r="E4182" s="96">
        <f>SUM(ActividadesCom[[#This Row],[CRÉD. 1]],ActividadesCom[[#This Row],[CRÉD. 2]],ActividadesCom[[#This Row],[CRÉD. 3]],ActividadesCom[[#This Row],[CRÉD. 4]],ActividadesCom[[#This Row],[CRÉD. 5]])</f>
        <v>4</v>
      </c>
      <c r="F4182" s="99">
        <f>IF(ActividadesCom[[#This Row],[ÚLTIMO SEMESTRE CON CRÉDITOS]]&gt;0,ROUND(AVERAGE(ActividadesCom[[#This Row],[VALOR NIVEL 5]],ActividadesCom[[#This Row],[VALOR NIVEL 4]],ActividadesCom[[#This Row],[VALOR NIVEL 3]],ActividadesCom[[#This Row],[VALOR NIVEL 2]],ActividadesCom[[#This Row],[VALOR NIVEL 1]]),0),"")</f>
        <v>3</v>
      </c>
      <c r="G4182" s="96" t="str">
        <f>IF(ActividadesCom[[#This Row],[PROMEDIO]]="","",IF(ActividadesCom[[#This Row],[PROMEDIO]]&gt;=4,"EXCELENTE",IF(ActividadesCom[[#This Row],[PROMEDIO]]&gt;=3,"NOTABLE",IF(ActividadesCom[[#This Row],[PROMEDIO]]&gt;=2,"BUENO",IF(ActividadesCom[[#This Row],[PROMEDIO]]=1,"SUFICIENTE","")))))</f>
        <v>NOTABLE</v>
      </c>
      <c r="H4182" s="99">
        <f>MAX(ActividadesCom[[#This Row],[PERÍODO 1]],ActividadesCom[[#This Row],[PERÍODO 2]],ActividadesCom[[#This Row],[PERÍODO 3]],ActividadesCom[[#This Row],[PERÍODO 4]],ActividadesCom[[#This Row],[PERÍODO 5]])</f>
        <v>20251</v>
      </c>
      <c r="I4182" s="6" t="s">
        <v>3518</v>
      </c>
      <c r="J4182" s="99">
        <v>20233</v>
      </c>
      <c r="K4182" s="5" t="s">
        <v>4008</v>
      </c>
      <c r="L4182" s="99">
        <f>IF(ActividadesCom[[#This Row],[NIVEL 1]]&lt;&gt;0,VLOOKUP(ActividadesCom[[#This Row],[NIVEL 1]],Catálogo!A:B,2,FALSE),"")</f>
        <v>3</v>
      </c>
      <c r="M4182" s="99">
        <v>1</v>
      </c>
      <c r="N4182" s="6" t="s">
        <v>6348</v>
      </c>
      <c r="O4182" s="99">
        <v>20241</v>
      </c>
      <c r="P4182" s="5" t="s">
        <v>4008</v>
      </c>
      <c r="Q4182" s="99">
        <f>IF(ActividadesCom[[#This Row],[NIVEL 2]]&lt;&gt;0,VLOOKUP(ActividadesCom[[#This Row],[NIVEL 2]],Catálogo!A:B,2,FALSE),"")</f>
        <v>3</v>
      </c>
      <c r="R4182" s="99">
        <v>1</v>
      </c>
      <c r="S4182" s="6" t="s">
        <v>6719</v>
      </c>
      <c r="T4182" s="99">
        <v>20243</v>
      </c>
      <c r="U4182" s="5" t="s">
        <v>4008</v>
      </c>
      <c r="V4182" s="99">
        <f>IF(ActividadesCom[[#This Row],[NIVEL 3]]&lt;&gt;0,VLOOKUP(ActividadesCom[[#This Row],[NIVEL 3]],Catálogo!A:B,2,FALSE),"")</f>
        <v>3</v>
      </c>
      <c r="W4182" s="99">
        <v>1</v>
      </c>
      <c r="X4182" s="6" t="s">
        <v>7372</v>
      </c>
      <c r="Y4182" s="99">
        <v>20251</v>
      </c>
      <c r="Z4182" s="5" t="s">
        <v>4007</v>
      </c>
      <c r="AA4182" s="99">
        <f>IF(ActividadesCom[[#This Row],[NIVEL 4]]&lt;&gt;0,VLOOKUP(ActividadesCom[[#This Row],[NIVEL 4]],Catálogo!A:B,2,FALSE),"")</f>
        <v>4</v>
      </c>
      <c r="AB4182" s="99">
        <v>1</v>
      </c>
      <c r="AC4182" s="98"/>
      <c r="AD4182" s="99"/>
      <c r="AE4182" s="99"/>
      <c r="AF4182" s="99" t="str">
        <f>IF(ActividadesCom[[#This Row],[NIVEL 5]]&lt;&gt;0,VLOOKUP(ActividadesCom[[#This Row],[NIVEL 5]],Catálogo!A:B,2,FALSE),"")</f>
        <v/>
      </c>
      <c r="AG4182" s="99"/>
    </row>
    <row r="4183" spans="1:34" ht="30" hidden="1" customHeight="1" x14ac:dyDescent="0.25">
      <c r="A4183" s="5">
        <v>23470172</v>
      </c>
      <c r="B4183" s="6" t="str">
        <f>VLOOKUP(ActividadesCom[[#This Row],[NO. DE CONTROL]],'LISTADO ESTUDIANTES'!A:C,2,FALSE)</f>
        <v>MORALES HAAS ANGEL DANIEL</v>
      </c>
      <c r="C4183" s="6" t="str">
        <f>VLOOKUP(ActividadesCom[[#This Row],[NO. DE CONTROL]],'LISTADO ESTUDIANTES'!A:C,3,FALSE)</f>
        <v>INGENIERIA MECANICA</v>
      </c>
      <c r="D4183" s="99" t="str">
        <f>VLOOKUP(ActividadesCom[[#This Row],[NO. DE CONTROL]],'LISTADO ESTUDIANTES'!A:D,4,FALSE)</f>
        <v>EGRESADO(A)</v>
      </c>
      <c r="E4183" s="96">
        <f>SUM(ActividadesCom[[#This Row],[CRÉD. 1]],ActividadesCom[[#This Row],[CRÉD. 2]],ActividadesCom[[#This Row],[CRÉD. 3]],ActividadesCom[[#This Row],[CRÉD. 4]],ActividadesCom[[#This Row],[CRÉD. 5]])</f>
        <v>1</v>
      </c>
      <c r="F4183" s="99">
        <f>IF(ActividadesCom[[#This Row],[ÚLTIMO SEMESTRE CON CRÉDITOS]]&gt;0,ROUND(AVERAGE(ActividadesCom[[#This Row],[VALOR NIVEL 5]],ActividadesCom[[#This Row],[VALOR NIVEL 4]],ActividadesCom[[#This Row],[VALOR NIVEL 3]],ActividadesCom[[#This Row],[VALOR NIVEL 2]],ActividadesCom[[#This Row],[VALOR NIVEL 1]]),0),"")</f>
        <v>3</v>
      </c>
      <c r="G4183" s="96" t="str">
        <f>IF(ActividadesCom[[#This Row],[PROMEDIO]]="","",IF(ActividadesCom[[#This Row],[PROMEDIO]]&gt;=4,"EXCELENTE",IF(ActividadesCom[[#This Row],[PROMEDIO]]&gt;=3,"NOTABLE",IF(ActividadesCom[[#This Row],[PROMEDIO]]&gt;=2,"BUENO",IF(ActividadesCom[[#This Row],[PROMEDIO]]=1,"SUFICIENTE","")))))</f>
        <v>NOTABLE</v>
      </c>
      <c r="H4183" s="99">
        <f>MAX(ActividadesCom[[#This Row],[PERÍODO 1]],ActividadesCom[[#This Row],[PERÍODO 2]],ActividadesCom[[#This Row],[PERÍODO 3]],ActividadesCom[[#This Row],[PERÍODO 4]],ActividadesCom[[#This Row],[PERÍODO 5]])</f>
        <v>20233</v>
      </c>
      <c r="I4183" s="6" t="s">
        <v>316</v>
      </c>
      <c r="J4183" s="99">
        <v>20233</v>
      </c>
      <c r="K4183" s="5" t="s">
        <v>4008</v>
      </c>
      <c r="L4183" s="99">
        <f>IF(ActividadesCom[[#This Row],[NIVEL 1]]&lt;&gt;0,VLOOKUP(ActividadesCom[[#This Row],[NIVEL 1]],Catálogo!A:B,2,FALSE),"")</f>
        <v>3</v>
      </c>
      <c r="M4183" s="99">
        <v>1</v>
      </c>
      <c r="N4183" s="98"/>
      <c r="O4183" s="99"/>
      <c r="P4183" s="99"/>
      <c r="Q4183" s="99" t="str">
        <f>IF(ActividadesCom[[#This Row],[NIVEL 2]]&lt;&gt;0,VLOOKUP(ActividadesCom[[#This Row],[NIVEL 2]],Catálogo!A:B,2,FALSE),"")</f>
        <v/>
      </c>
      <c r="R4183" s="99"/>
      <c r="S4183" s="98"/>
      <c r="T4183" s="99"/>
      <c r="U4183" s="99"/>
      <c r="V4183" s="99" t="str">
        <f>IF(ActividadesCom[[#This Row],[NIVEL 3]]&lt;&gt;0,VLOOKUP(ActividadesCom[[#This Row],[NIVEL 3]],Catálogo!A:B,2,FALSE),"")</f>
        <v/>
      </c>
      <c r="W4183" s="99"/>
      <c r="X4183" s="98"/>
      <c r="Y4183" s="99"/>
      <c r="Z4183" s="99"/>
      <c r="AA4183" s="99" t="str">
        <f>IF(ActividadesCom[[#This Row],[NIVEL 4]]&lt;&gt;0,VLOOKUP(ActividadesCom[[#This Row],[NIVEL 4]],Catálogo!A:B,2,FALSE),"")</f>
        <v/>
      </c>
      <c r="AB4183" s="99"/>
      <c r="AC4183" s="98"/>
      <c r="AD4183" s="99"/>
      <c r="AE4183" s="99"/>
      <c r="AF4183" s="99" t="str">
        <f>IF(ActividadesCom[[#This Row],[NIVEL 5]]&lt;&gt;0,VLOOKUP(ActividadesCom[[#This Row],[NIVEL 5]],Catálogo!A:B,2,FALSE),"")</f>
        <v/>
      </c>
      <c r="AG4183" s="99"/>
    </row>
    <row r="4184" spans="1:34" ht="30" customHeight="1" x14ac:dyDescent="0.25">
      <c r="A4184" s="5">
        <v>23470173</v>
      </c>
      <c r="B4184" s="6" t="str">
        <f>VLOOKUP(ActividadesCom[[#This Row],[NO. DE CONTROL]],'LISTADO ESTUDIANTES'!A:C,2,FALSE)</f>
        <v>QUIÑONEZ VARGAS BRIANT</v>
      </c>
      <c r="C4184" s="6" t="str">
        <f>VLOOKUP(ActividadesCom[[#This Row],[NO. DE CONTROL]],'LISTADO ESTUDIANTES'!A:C,3,FALSE)</f>
        <v>INGENIERIA MECANICA</v>
      </c>
      <c r="D4184" s="99" t="str">
        <f>VLOOKUP(ActividadesCom[[#This Row],[NO. DE CONTROL]],'LISTADO ESTUDIANTES'!A:D,4,FALSE)</f>
        <v>ACTIVO(A)</v>
      </c>
      <c r="E4184" s="96">
        <f>SUM(ActividadesCom[[#This Row],[CRÉD. 1]],ActividadesCom[[#This Row],[CRÉD. 2]],ActividadesCom[[#This Row],[CRÉD. 3]],ActividadesCom[[#This Row],[CRÉD. 4]],ActividadesCom[[#This Row],[CRÉD. 5]])</f>
        <v>0</v>
      </c>
      <c r="F4184" s="99" t="str">
        <f>IF(ActividadesCom[[#This Row],[ÚLTIMO SEMESTRE CON CRÉDITOS]]&gt;0,ROUND(AVERAGE(ActividadesCom[[#This Row],[VALOR NIVEL 5]],ActividadesCom[[#This Row],[VALOR NIVEL 4]],ActividadesCom[[#This Row],[VALOR NIVEL 3]],ActividadesCom[[#This Row],[VALOR NIVEL 2]],ActividadesCom[[#This Row],[VALOR NIVEL 1]]),0),"")</f>
        <v/>
      </c>
      <c r="G4184" s="96" t="str">
        <f>IF(ActividadesCom[[#This Row],[PROMEDIO]]="","",IF(ActividadesCom[[#This Row],[PROMEDIO]]&gt;=4,"EXCELENTE",IF(ActividadesCom[[#This Row],[PROMEDIO]]&gt;=3,"NOTABLE",IF(ActividadesCom[[#This Row],[PROMEDIO]]&gt;=2,"BUENO",IF(ActividadesCom[[#This Row],[PROMEDIO]]=1,"SUFICIENTE","")))))</f>
        <v/>
      </c>
      <c r="H4184" s="99">
        <f>MAX(ActividadesCom[[#This Row],[PERÍODO 1]],ActividadesCom[[#This Row],[PERÍODO 2]],ActividadesCom[[#This Row],[PERÍODO 3]],ActividadesCom[[#This Row],[PERÍODO 4]],ActividadesCom[[#This Row],[PERÍODO 5]])</f>
        <v>0</v>
      </c>
      <c r="I4184" s="6"/>
      <c r="J4184" s="99"/>
      <c r="K4184" s="5"/>
      <c r="L4184" s="99" t="str">
        <f>IF(ActividadesCom[[#This Row],[NIVEL 1]]&lt;&gt;0,VLOOKUP(ActividadesCom[[#This Row],[NIVEL 1]],Catálogo!A:B,2,FALSE),"")</f>
        <v/>
      </c>
      <c r="M4184" s="99"/>
      <c r="N4184" s="98"/>
      <c r="O4184" s="99"/>
      <c r="P4184" s="99"/>
      <c r="Q4184" s="99" t="str">
        <f>IF(ActividadesCom[[#This Row],[NIVEL 2]]&lt;&gt;0,VLOOKUP(ActividadesCom[[#This Row],[NIVEL 2]],Catálogo!A:B,2,FALSE),"")</f>
        <v/>
      </c>
      <c r="R4184" s="99"/>
      <c r="S4184" s="98"/>
      <c r="T4184" s="99"/>
      <c r="U4184" s="99"/>
      <c r="V4184" s="99" t="str">
        <f>IF(ActividadesCom[[#This Row],[NIVEL 3]]&lt;&gt;0,VLOOKUP(ActividadesCom[[#This Row],[NIVEL 3]],Catálogo!A:B,2,FALSE),"")</f>
        <v/>
      </c>
      <c r="W4184" s="99"/>
      <c r="X4184" s="98"/>
      <c r="Y4184" s="99"/>
      <c r="Z4184" s="99"/>
      <c r="AA4184" s="99" t="str">
        <f>IF(ActividadesCom[[#This Row],[NIVEL 4]]&lt;&gt;0,VLOOKUP(ActividadesCom[[#This Row],[NIVEL 4]],Catálogo!A:B,2,FALSE),"")</f>
        <v/>
      </c>
      <c r="AB4184" s="99"/>
      <c r="AC4184" s="98"/>
      <c r="AD4184" s="99"/>
      <c r="AE4184" s="99"/>
      <c r="AF4184" s="99" t="str">
        <f>IF(ActividadesCom[[#This Row],[NIVEL 5]]&lt;&gt;0,VLOOKUP(ActividadesCom[[#This Row],[NIVEL 5]],Catálogo!A:B,2,FALSE),"")</f>
        <v/>
      </c>
      <c r="AG4184" s="99"/>
    </row>
    <row r="4185" spans="1:34" ht="30" customHeight="1" x14ac:dyDescent="0.25">
      <c r="A4185" s="5">
        <v>23470174</v>
      </c>
      <c r="B4185" s="6" t="str">
        <f>VLOOKUP(ActividadesCom[[#This Row],[NO. DE CONTROL]],'LISTADO ESTUDIANTES'!A:C,2,FALSE)</f>
        <v>LOPEZ MORENO DYLAN</v>
      </c>
      <c r="C4185" s="6" t="str">
        <f>VLOOKUP(ActividadesCom[[#This Row],[NO. DE CONTROL]],'LISTADO ESTUDIANTES'!A:C,3,FALSE)</f>
        <v>INGENIERIA MECANICA</v>
      </c>
      <c r="D4185" s="99" t="str">
        <f>VLOOKUP(ActividadesCom[[#This Row],[NO. DE CONTROL]],'LISTADO ESTUDIANTES'!A:D,4,FALSE)</f>
        <v>ACTIVO(A)</v>
      </c>
      <c r="E4185" s="96">
        <f>SUM(ActividadesCom[[#This Row],[CRÉD. 1]],ActividadesCom[[#This Row],[CRÉD. 2]],ActividadesCom[[#This Row],[CRÉD. 3]],ActividadesCom[[#This Row],[CRÉD. 4]],ActividadesCom[[#This Row],[CRÉD. 5]])</f>
        <v>6</v>
      </c>
      <c r="F4185" s="99">
        <f>IF(ActividadesCom[[#This Row],[ÚLTIMO SEMESTRE CON CRÉDITOS]]&gt;0,ROUND(AVERAGE(ActividadesCom[[#This Row],[VALOR NIVEL 5]],ActividadesCom[[#This Row],[VALOR NIVEL 4]],ActividadesCom[[#This Row],[VALOR NIVEL 3]],ActividadesCom[[#This Row],[VALOR NIVEL 2]],ActividadesCom[[#This Row],[VALOR NIVEL 1]]),0),"")</f>
        <v>3</v>
      </c>
      <c r="G4185" s="96" t="str">
        <f>IF(ActividadesCom[[#This Row],[PROMEDIO]]="","",IF(ActividadesCom[[#This Row],[PROMEDIO]]&gt;=4,"EXCELENTE",IF(ActividadesCom[[#This Row],[PROMEDIO]]&gt;=3,"NOTABLE",IF(ActividadesCom[[#This Row],[PROMEDIO]]&gt;=2,"BUENO",IF(ActividadesCom[[#This Row],[PROMEDIO]]=1,"SUFICIENTE","")))))</f>
        <v>NOTABLE</v>
      </c>
      <c r="H4185" s="99">
        <f>MAX(ActividadesCom[[#This Row],[PERÍODO 1]],ActividadesCom[[#This Row],[PERÍODO 2]],ActividadesCom[[#This Row],[PERÍODO 3]],ActividadesCom[[#This Row],[PERÍODO 4]],ActividadesCom[[#This Row],[PERÍODO 5]])</f>
        <v>20251</v>
      </c>
      <c r="I4185" s="6" t="s">
        <v>11</v>
      </c>
      <c r="J4185" s="99">
        <v>20233</v>
      </c>
      <c r="K4185" s="5" t="s">
        <v>4007</v>
      </c>
      <c r="L4185" s="99">
        <f>IF(ActividadesCom[[#This Row],[NIVEL 1]]&lt;&gt;0,VLOOKUP(ActividadesCom[[#This Row],[NIVEL 1]],Catálogo!A:B,2,FALSE),"")</f>
        <v>4</v>
      </c>
      <c r="M4185" s="99">
        <v>1</v>
      </c>
      <c r="N4185" s="6" t="s">
        <v>25</v>
      </c>
      <c r="O4185" s="99">
        <v>20243</v>
      </c>
      <c r="P4185" s="5" t="s">
        <v>4007</v>
      </c>
      <c r="Q4185" s="99">
        <f>IF(ActividadesCom[[#This Row],[NIVEL 2]]&lt;&gt;0,VLOOKUP(ActividadesCom[[#This Row],[NIVEL 2]],Catálogo!A:B,2,FALSE),"")</f>
        <v>4</v>
      </c>
      <c r="R4185" s="99">
        <v>1</v>
      </c>
      <c r="S4185" s="6" t="s">
        <v>3518</v>
      </c>
      <c r="T4185" s="99">
        <v>20251</v>
      </c>
      <c r="U4185" s="5" t="s">
        <v>4009</v>
      </c>
      <c r="V4185" s="99">
        <f>IF(ActividadesCom[[#This Row],[NIVEL 3]]&lt;&gt;0,VLOOKUP(ActividadesCom[[#This Row],[NIVEL 3]],Catálogo!A:B,2,FALSE),"")</f>
        <v>2</v>
      </c>
      <c r="W4185" s="99">
        <v>1</v>
      </c>
      <c r="X4185" s="6" t="s">
        <v>25</v>
      </c>
      <c r="Y4185" s="99">
        <v>20251</v>
      </c>
      <c r="Z4185" s="5" t="s">
        <v>4009</v>
      </c>
      <c r="AA4185" s="99">
        <f>IF(ActividadesCom[[#This Row],[NIVEL 4]]&lt;&gt;0,VLOOKUP(ActividadesCom[[#This Row],[NIVEL 4]],Catálogo!A:B,2,FALSE),"")</f>
        <v>2</v>
      </c>
      <c r="AB4185" s="99">
        <v>1</v>
      </c>
      <c r="AC4185" s="6" t="s">
        <v>7280</v>
      </c>
      <c r="AD4185" s="99">
        <v>20251</v>
      </c>
      <c r="AE4185" s="5" t="s">
        <v>4008</v>
      </c>
      <c r="AF4185" s="99">
        <f>IF(ActividadesCom[[#This Row],[NIVEL 5]]&lt;&gt;0,VLOOKUP(ActividadesCom[[#This Row],[NIVEL 5]],Catálogo!A:B,2,FALSE),"")</f>
        <v>3</v>
      </c>
      <c r="AG4185" s="99">
        <v>2</v>
      </c>
    </row>
    <row r="4186" spans="1:34" ht="30" customHeight="1" x14ac:dyDescent="0.25">
      <c r="A4186" s="5">
        <v>23470175</v>
      </c>
      <c r="B4186" s="6" t="str">
        <f>VLOOKUP(ActividadesCom[[#This Row],[NO. DE CONTROL]],'LISTADO ESTUDIANTES'!A:C,2,FALSE)</f>
        <v>EK SANCHEZ JOSE JULIAN</v>
      </c>
      <c r="C4186" s="6" t="str">
        <f>VLOOKUP(ActividadesCom[[#This Row],[NO. DE CONTROL]],'LISTADO ESTUDIANTES'!A:C,3,FALSE)</f>
        <v>INGENIERIA MECANICA</v>
      </c>
      <c r="D4186" s="99" t="str">
        <f>VLOOKUP(ActividadesCom[[#This Row],[NO. DE CONTROL]],'LISTADO ESTUDIANTES'!A:D,4,FALSE)</f>
        <v>ACTIVO(A)</v>
      </c>
      <c r="E4186" s="96">
        <f>SUM(ActividadesCom[[#This Row],[CRÉD. 1]],ActividadesCom[[#This Row],[CRÉD. 2]],ActividadesCom[[#This Row],[CRÉD. 3]],ActividadesCom[[#This Row],[CRÉD. 4]],ActividadesCom[[#This Row],[CRÉD. 5]])</f>
        <v>2</v>
      </c>
      <c r="F4186" s="99">
        <f>IF(ActividadesCom[[#This Row],[ÚLTIMO SEMESTRE CON CRÉDITOS]]&gt;0,ROUND(AVERAGE(ActividadesCom[[#This Row],[VALOR NIVEL 5]],ActividadesCom[[#This Row],[VALOR NIVEL 4]],ActividadesCom[[#This Row],[VALOR NIVEL 3]],ActividadesCom[[#This Row],[VALOR NIVEL 2]],ActividadesCom[[#This Row],[VALOR NIVEL 1]]),0),"")</f>
        <v>4</v>
      </c>
      <c r="G4186" s="96" t="str">
        <f>IF(ActividadesCom[[#This Row],[PROMEDIO]]="","",IF(ActividadesCom[[#This Row],[PROMEDIO]]&gt;=4,"EXCELENTE",IF(ActividadesCom[[#This Row],[PROMEDIO]]&gt;=3,"NOTABLE",IF(ActividadesCom[[#This Row],[PROMEDIO]]&gt;=2,"BUENO",IF(ActividadesCom[[#This Row],[PROMEDIO]]=1,"SUFICIENTE","")))))</f>
        <v>EXCELENTE</v>
      </c>
      <c r="H4186" s="99">
        <f>MAX(ActividadesCom[[#This Row],[PERÍODO 1]],ActividadesCom[[#This Row],[PERÍODO 2]],ActividadesCom[[#This Row],[PERÍODO 3]],ActividadesCom[[#This Row],[PERÍODO 4]],ActividadesCom[[#This Row],[PERÍODO 5]])</f>
        <v>20251</v>
      </c>
      <c r="I4186" s="6" t="s">
        <v>25</v>
      </c>
      <c r="J4186" s="99">
        <v>20251</v>
      </c>
      <c r="K4186" s="5" t="s">
        <v>4008</v>
      </c>
      <c r="L4186" s="99">
        <f>IF(ActividadesCom[[#This Row],[NIVEL 1]]&lt;&gt;0,VLOOKUP(ActividadesCom[[#This Row],[NIVEL 1]],Catálogo!A:B,2,FALSE),"")</f>
        <v>3</v>
      </c>
      <c r="M4186" s="99">
        <v>1</v>
      </c>
      <c r="N4186" s="6" t="s">
        <v>7372</v>
      </c>
      <c r="O4186" s="99">
        <v>20251</v>
      </c>
      <c r="P4186" s="5" t="s">
        <v>4007</v>
      </c>
      <c r="Q4186" s="99">
        <f>IF(ActividadesCom[[#This Row],[NIVEL 2]]&lt;&gt;0,VLOOKUP(ActividadesCom[[#This Row],[NIVEL 2]],Catálogo!A:B,2,FALSE),"")</f>
        <v>4</v>
      </c>
      <c r="R4186" s="99">
        <v>1</v>
      </c>
      <c r="S4186" s="98"/>
      <c r="T4186" s="99"/>
      <c r="U4186" s="99"/>
      <c r="V4186" s="99" t="str">
        <f>IF(ActividadesCom[[#This Row],[NIVEL 3]]&lt;&gt;0,VLOOKUP(ActividadesCom[[#This Row],[NIVEL 3]],Catálogo!A:B,2,FALSE),"")</f>
        <v/>
      </c>
      <c r="W4186" s="99"/>
      <c r="X4186" s="98"/>
      <c r="Y4186" s="99"/>
      <c r="Z4186" s="99"/>
      <c r="AA4186" s="99" t="str">
        <f>IF(ActividadesCom[[#This Row],[NIVEL 4]]&lt;&gt;0,VLOOKUP(ActividadesCom[[#This Row],[NIVEL 4]],Catálogo!A:B,2,FALSE),"")</f>
        <v/>
      </c>
      <c r="AB4186" s="99"/>
      <c r="AC4186" s="98"/>
      <c r="AD4186" s="99"/>
      <c r="AE4186" s="99"/>
      <c r="AF4186" s="99" t="str">
        <f>IF(ActividadesCom[[#This Row],[NIVEL 5]]&lt;&gt;0,VLOOKUP(ActividadesCom[[#This Row],[NIVEL 5]],Catálogo!A:B,2,FALSE),"")</f>
        <v/>
      </c>
      <c r="AG4186" s="99"/>
    </row>
    <row r="4187" spans="1:34" ht="30" hidden="1" customHeight="1" x14ac:dyDescent="0.25">
      <c r="A4187" s="5">
        <v>23470176</v>
      </c>
      <c r="B4187" s="6" t="str">
        <f>VLOOKUP(ActividadesCom[[#This Row],[NO. DE CONTROL]],'LISTADO ESTUDIANTES'!A:C,2,FALSE)</f>
        <v>ROSARIO LAGUNA JESUS ERNESTO</v>
      </c>
      <c r="C4187" s="6" t="str">
        <f>VLOOKUP(ActividadesCom[[#This Row],[NO. DE CONTROL]],'LISTADO ESTUDIANTES'!A:C,3,FALSE)</f>
        <v>INGENIERIA MECANICA</v>
      </c>
      <c r="D4187" s="99" t="str">
        <f>VLOOKUP(ActividadesCom[[#This Row],[NO. DE CONTROL]],'LISTADO ESTUDIANTES'!A:D,4,FALSE)</f>
        <v>EGRESADO(A)</v>
      </c>
      <c r="E4187" s="96">
        <f>SUM(ActividadesCom[[#This Row],[CRÉD. 1]],ActividadesCom[[#This Row],[CRÉD. 2]],ActividadesCom[[#This Row],[CRÉD. 3]],ActividadesCom[[#This Row],[CRÉD. 4]],ActividadesCom[[#This Row],[CRÉD. 5]])</f>
        <v>0</v>
      </c>
      <c r="F4187" s="99" t="str">
        <f>IF(ActividadesCom[[#This Row],[ÚLTIMO SEMESTRE CON CRÉDITOS]]&gt;0,ROUND(AVERAGE(ActividadesCom[[#This Row],[VALOR NIVEL 5]],ActividadesCom[[#This Row],[VALOR NIVEL 4]],ActividadesCom[[#This Row],[VALOR NIVEL 3]],ActividadesCom[[#This Row],[VALOR NIVEL 2]],ActividadesCom[[#This Row],[VALOR NIVEL 1]]),0),"")</f>
        <v/>
      </c>
      <c r="G4187" s="96" t="str">
        <f>IF(ActividadesCom[[#This Row],[PROMEDIO]]="","",IF(ActividadesCom[[#This Row],[PROMEDIO]]&gt;=4,"EXCELENTE",IF(ActividadesCom[[#This Row],[PROMEDIO]]&gt;=3,"NOTABLE",IF(ActividadesCom[[#This Row],[PROMEDIO]]&gt;=2,"BUENO",IF(ActividadesCom[[#This Row],[PROMEDIO]]=1,"SUFICIENTE","")))))</f>
        <v/>
      </c>
      <c r="H4187" s="99">
        <f>MAX(ActividadesCom[[#This Row],[PERÍODO 1]],ActividadesCom[[#This Row],[PERÍODO 2]],ActividadesCom[[#This Row],[PERÍODO 3]],ActividadesCom[[#This Row],[PERÍODO 4]],ActividadesCom[[#This Row],[PERÍODO 5]])</f>
        <v>0</v>
      </c>
      <c r="I4187" s="6"/>
      <c r="J4187" s="99"/>
      <c r="K4187" s="5"/>
      <c r="L4187" s="99" t="str">
        <f>IF(ActividadesCom[[#This Row],[NIVEL 1]]&lt;&gt;0,VLOOKUP(ActividadesCom[[#This Row],[NIVEL 1]],Catálogo!A:B,2,FALSE),"")</f>
        <v/>
      </c>
      <c r="M4187" s="99"/>
      <c r="N4187" s="98"/>
      <c r="O4187" s="99"/>
      <c r="P4187" s="99"/>
      <c r="Q4187" s="99" t="str">
        <f>IF(ActividadesCom[[#This Row],[NIVEL 2]]&lt;&gt;0,VLOOKUP(ActividadesCom[[#This Row],[NIVEL 2]],Catálogo!A:B,2,FALSE),"")</f>
        <v/>
      </c>
      <c r="R4187" s="99"/>
      <c r="S4187" s="98"/>
      <c r="T4187" s="99"/>
      <c r="U4187" s="99"/>
      <c r="V4187" s="99" t="str">
        <f>IF(ActividadesCom[[#This Row],[NIVEL 3]]&lt;&gt;0,VLOOKUP(ActividadesCom[[#This Row],[NIVEL 3]],Catálogo!A:B,2,FALSE),"")</f>
        <v/>
      </c>
      <c r="W4187" s="99"/>
      <c r="X4187" s="98"/>
      <c r="Y4187" s="99"/>
      <c r="Z4187" s="99"/>
      <c r="AA4187" s="99" t="str">
        <f>IF(ActividadesCom[[#This Row],[NIVEL 4]]&lt;&gt;0,VLOOKUP(ActividadesCom[[#This Row],[NIVEL 4]],Catálogo!A:B,2,FALSE),"")</f>
        <v/>
      </c>
      <c r="AB4187" s="99"/>
      <c r="AC4187" s="98"/>
      <c r="AD4187" s="99"/>
      <c r="AE4187" s="99"/>
      <c r="AF4187" s="99" t="str">
        <f>IF(ActividadesCom[[#This Row],[NIVEL 5]]&lt;&gt;0,VLOOKUP(ActividadesCom[[#This Row],[NIVEL 5]],Catálogo!A:B,2,FALSE),"")</f>
        <v/>
      </c>
      <c r="AG4187" s="99"/>
    </row>
    <row r="4188" spans="1:34" ht="30" customHeight="1" x14ac:dyDescent="0.25">
      <c r="A4188" s="5">
        <v>23470177</v>
      </c>
      <c r="B4188" s="6" t="str">
        <f>VLOOKUP(ActividadesCom[[#This Row],[NO. DE CONTROL]],'LISTADO ESTUDIANTES'!A:C,2,FALSE)</f>
        <v>NAAL CHUC IRVING MANUEL</v>
      </c>
      <c r="C4188" s="6" t="str">
        <f>VLOOKUP(ActividadesCom[[#This Row],[NO. DE CONTROL]],'LISTADO ESTUDIANTES'!A:C,3,FALSE)</f>
        <v>INGENIERIA MECANICA</v>
      </c>
      <c r="D4188" s="99" t="str">
        <f>VLOOKUP(ActividadesCom[[#This Row],[NO. DE CONTROL]],'LISTADO ESTUDIANTES'!A:D,4,FALSE)</f>
        <v>ACTIVO(A)</v>
      </c>
      <c r="E4188" s="96">
        <f>SUM(ActividadesCom[[#This Row],[CRÉD. 1]],ActividadesCom[[#This Row],[CRÉD. 2]],ActividadesCom[[#This Row],[CRÉD. 3]],ActividadesCom[[#This Row],[CRÉD. 4]],ActividadesCom[[#This Row],[CRÉD. 5]])</f>
        <v>5</v>
      </c>
      <c r="F4188" s="99">
        <f>IF(ActividadesCom[[#This Row],[ÚLTIMO SEMESTRE CON CRÉDITOS]]&gt;0,ROUND(AVERAGE(ActividadesCom[[#This Row],[VALOR NIVEL 5]],ActividadesCom[[#This Row],[VALOR NIVEL 4]],ActividadesCom[[#This Row],[VALOR NIVEL 3]],ActividadesCom[[#This Row],[VALOR NIVEL 2]],ActividadesCom[[#This Row],[VALOR NIVEL 1]]),0),"")</f>
        <v>3</v>
      </c>
      <c r="G4188" s="96" t="str">
        <f>IF(ActividadesCom[[#This Row],[PROMEDIO]]="","",IF(ActividadesCom[[#This Row],[PROMEDIO]]&gt;=4,"EXCELENTE",IF(ActividadesCom[[#This Row],[PROMEDIO]]&gt;=3,"NOTABLE",IF(ActividadesCom[[#This Row],[PROMEDIO]]&gt;=2,"BUENO",IF(ActividadesCom[[#This Row],[PROMEDIO]]=1,"SUFICIENTE","")))))</f>
        <v>NOTABLE</v>
      </c>
      <c r="H4188" s="99">
        <f>MAX(ActividadesCom[[#This Row],[PERÍODO 1]],ActividadesCom[[#This Row],[PERÍODO 2]],ActividadesCom[[#This Row],[PERÍODO 3]],ActividadesCom[[#This Row],[PERÍODO 4]],ActividadesCom[[#This Row],[PERÍODO 5]])</f>
        <v>20251</v>
      </c>
      <c r="I4188" s="6" t="s">
        <v>23</v>
      </c>
      <c r="J4188" s="99">
        <v>20233</v>
      </c>
      <c r="K4188" s="5" t="s">
        <v>4008</v>
      </c>
      <c r="L4188" s="99">
        <f>IF(ActividadesCom[[#This Row],[NIVEL 1]]&lt;&gt;0,VLOOKUP(ActividadesCom[[#This Row],[NIVEL 1]],Catálogo!A:B,2,FALSE),"")</f>
        <v>3</v>
      </c>
      <c r="M4188" s="99">
        <v>1</v>
      </c>
      <c r="N4188" s="6" t="s">
        <v>23</v>
      </c>
      <c r="O4188" s="99">
        <v>20241</v>
      </c>
      <c r="P4188" s="5" t="s">
        <v>4008</v>
      </c>
      <c r="Q4188" s="99">
        <f>IF(ActividadesCom[[#This Row],[NIVEL 2]]&lt;&gt;0,VLOOKUP(ActividadesCom[[#This Row],[NIVEL 2]],Catálogo!A:B,2,FALSE),"")</f>
        <v>3</v>
      </c>
      <c r="R4188" s="99">
        <v>1</v>
      </c>
      <c r="S4188" s="6" t="s">
        <v>5732</v>
      </c>
      <c r="T4188" s="99">
        <v>20243</v>
      </c>
      <c r="U4188" s="5" t="s">
        <v>4008</v>
      </c>
      <c r="V4188" s="99">
        <f>IF(ActividadesCom[[#This Row],[NIVEL 3]]&lt;&gt;0,VLOOKUP(ActividadesCom[[#This Row],[NIVEL 3]],Catálogo!A:B,2,FALSE),"")</f>
        <v>3</v>
      </c>
      <c r="W4188" s="99">
        <v>1</v>
      </c>
      <c r="X4188" s="6" t="s">
        <v>23</v>
      </c>
      <c r="Y4188" s="99">
        <v>20243</v>
      </c>
      <c r="Z4188" s="5" t="s">
        <v>4008</v>
      </c>
      <c r="AA4188" s="99">
        <f>IF(ActividadesCom[[#This Row],[NIVEL 4]]&lt;&gt;0,VLOOKUP(ActividadesCom[[#This Row],[NIVEL 4]],Catálogo!A:B,2,FALSE),"")</f>
        <v>3</v>
      </c>
      <c r="AB4188" s="99">
        <v>1</v>
      </c>
      <c r="AC4188" s="6" t="s">
        <v>7595</v>
      </c>
      <c r="AD4188" s="99">
        <v>20251</v>
      </c>
      <c r="AE4188" s="5" t="s">
        <v>4007</v>
      </c>
      <c r="AF4188" s="99">
        <f>IF(ActividadesCom[[#This Row],[NIVEL 5]]&lt;&gt;0,VLOOKUP(ActividadesCom[[#This Row],[NIVEL 5]],Catálogo!A:B,2,FALSE),"")</f>
        <v>4</v>
      </c>
      <c r="AG4188" s="99">
        <v>1</v>
      </c>
    </row>
    <row r="4189" spans="1:34" ht="30" customHeight="1" x14ac:dyDescent="0.25">
      <c r="A4189" s="5">
        <v>23470178</v>
      </c>
      <c r="B4189" s="6" t="str">
        <f>VLOOKUP(ActividadesCom[[#This Row],[NO. DE CONTROL]],'LISTADO ESTUDIANTES'!A:C,2,FALSE)</f>
        <v>HERNANDEZ SANDOVAL LUIS ARMANDO</v>
      </c>
      <c r="C4189" s="6" t="str">
        <f>VLOOKUP(ActividadesCom[[#This Row],[NO. DE CONTROL]],'LISTADO ESTUDIANTES'!A:C,3,FALSE)</f>
        <v>INGENIERIA MECANICA</v>
      </c>
      <c r="D4189" s="99" t="str">
        <f>VLOOKUP(ActividadesCom[[#This Row],[NO. DE CONTROL]],'LISTADO ESTUDIANTES'!A:D,4,FALSE)</f>
        <v>ACTIVO(A)</v>
      </c>
      <c r="E4189" s="96">
        <f>SUM(ActividadesCom[[#This Row],[CRÉD. 1]],ActividadesCom[[#This Row],[CRÉD. 2]],ActividadesCom[[#This Row],[CRÉD. 3]],ActividadesCom[[#This Row],[CRÉD. 4]],ActividadesCom[[#This Row],[CRÉD. 5]])</f>
        <v>0</v>
      </c>
      <c r="F4189" s="99" t="str">
        <f>IF(ActividadesCom[[#This Row],[ÚLTIMO SEMESTRE CON CRÉDITOS]]&gt;0,ROUND(AVERAGE(ActividadesCom[[#This Row],[VALOR NIVEL 5]],ActividadesCom[[#This Row],[VALOR NIVEL 4]],ActividadesCom[[#This Row],[VALOR NIVEL 3]],ActividadesCom[[#This Row],[VALOR NIVEL 2]],ActividadesCom[[#This Row],[VALOR NIVEL 1]]),0),"")</f>
        <v/>
      </c>
      <c r="G4189" s="96" t="str">
        <f>IF(ActividadesCom[[#This Row],[PROMEDIO]]="","",IF(ActividadesCom[[#This Row],[PROMEDIO]]&gt;=4,"EXCELENTE",IF(ActividadesCom[[#This Row],[PROMEDIO]]&gt;=3,"NOTABLE",IF(ActividadesCom[[#This Row],[PROMEDIO]]&gt;=2,"BUENO",IF(ActividadesCom[[#This Row],[PROMEDIO]]=1,"SUFICIENTE","")))))</f>
        <v/>
      </c>
      <c r="H4189" s="99">
        <f>MAX(ActividadesCom[[#This Row],[PERÍODO 1]],ActividadesCom[[#This Row],[PERÍODO 2]],ActividadesCom[[#This Row],[PERÍODO 3]],ActividadesCom[[#This Row],[PERÍODO 4]],ActividadesCom[[#This Row],[PERÍODO 5]])</f>
        <v>0</v>
      </c>
      <c r="I4189" s="6"/>
      <c r="J4189" s="99"/>
      <c r="K4189" s="5"/>
      <c r="L4189" s="99" t="str">
        <f>IF(ActividadesCom[[#This Row],[NIVEL 1]]&lt;&gt;0,VLOOKUP(ActividadesCom[[#This Row],[NIVEL 1]],Catálogo!A:B,2,FALSE),"")</f>
        <v/>
      </c>
      <c r="M4189" s="99"/>
      <c r="N4189" s="98"/>
      <c r="O4189" s="99"/>
      <c r="P4189" s="99"/>
      <c r="Q4189" s="99" t="str">
        <f>IF(ActividadesCom[[#This Row],[NIVEL 2]]&lt;&gt;0,VLOOKUP(ActividadesCom[[#This Row],[NIVEL 2]],Catálogo!A:B,2,FALSE),"")</f>
        <v/>
      </c>
      <c r="R4189" s="99"/>
      <c r="S4189" s="98"/>
      <c r="T4189" s="99"/>
      <c r="U4189" s="99"/>
      <c r="V4189" s="99" t="str">
        <f>IF(ActividadesCom[[#This Row],[NIVEL 3]]&lt;&gt;0,VLOOKUP(ActividadesCom[[#This Row],[NIVEL 3]],Catálogo!A:B,2,FALSE),"")</f>
        <v/>
      </c>
      <c r="W4189" s="99"/>
      <c r="X4189" s="98"/>
      <c r="Y4189" s="99"/>
      <c r="Z4189" s="99"/>
      <c r="AA4189" s="99" t="str">
        <f>IF(ActividadesCom[[#This Row],[NIVEL 4]]&lt;&gt;0,VLOOKUP(ActividadesCom[[#This Row],[NIVEL 4]],Catálogo!A:B,2,FALSE),"")</f>
        <v/>
      </c>
      <c r="AB4189" s="99"/>
      <c r="AC4189" s="98"/>
      <c r="AD4189" s="99"/>
      <c r="AE4189" s="99"/>
      <c r="AF4189" s="99" t="str">
        <f>IF(ActividadesCom[[#This Row],[NIVEL 5]]&lt;&gt;0,VLOOKUP(ActividadesCom[[#This Row],[NIVEL 5]],Catálogo!A:B,2,FALSE),"")</f>
        <v/>
      </c>
      <c r="AG4189" s="99"/>
    </row>
    <row r="4190" spans="1:34" ht="30" hidden="1" customHeight="1" x14ac:dyDescent="0.25">
      <c r="A4190" s="5">
        <v>23470179</v>
      </c>
      <c r="B4190" s="6" t="str">
        <f>VLOOKUP(ActividadesCom[[#This Row],[NO. DE CONTROL]],'LISTADO ESTUDIANTES'!A:C,2,FALSE)</f>
        <v>TUYU COHUO WILLIAM OSWALDO</v>
      </c>
      <c r="C4190" s="6" t="str">
        <f>VLOOKUP(ActividadesCom[[#This Row],[NO. DE CONTROL]],'LISTADO ESTUDIANTES'!A:C,3,FALSE)</f>
        <v>INGENIERIA MECANICA</v>
      </c>
      <c r="D4190" s="99" t="str">
        <f>VLOOKUP(ActividadesCom[[#This Row],[NO. DE CONTROL]],'LISTADO ESTUDIANTES'!A:D,4,FALSE)</f>
        <v>EGRESADO(A)</v>
      </c>
      <c r="E4190" s="96">
        <f>SUM(ActividadesCom[[#This Row],[CRÉD. 1]],ActividadesCom[[#This Row],[CRÉD. 2]],ActividadesCom[[#This Row],[CRÉD. 3]],ActividadesCom[[#This Row],[CRÉD. 4]],ActividadesCom[[#This Row],[CRÉD. 5]])</f>
        <v>1</v>
      </c>
      <c r="F4190" s="99">
        <f>IF(ActividadesCom[[#This Row],[ÚLTIMO SEMESTRE CON CRÉDITOS]]&gt;0,ROUND(AVERAGE(ActividadesCom[[#This Row],[VALOR NIVEL 5]],ActividadesCom[[#This Row],[VALOR NIVEL 4]],ActividadesCom[[#This Row],[VALOR NIVEL 3]],ActividadesCom[[#This Row],[VALOR NIVEL 2]],ActividadesCom[[#This Row],[VALOR NIVEL 1]]),0),"")</f>
        <v>4</v>
      </c>
      <c r="G4190" s="96" t="str">
        <f>IF(ActividadesCom[[#This Row],[PROMEDIO]]="","",IF(ActividadesCom[[#This Row],[PROMEDIO]]&gt;=4,"EXCELENTE",IF(ActividadesCom[[#This Row],[PROMEDIO]]&gt;=3,"NOTABLE",IF(ActividadesCom[[#This Row],[PROMEDIO]]&gt;=2,"BUENO",IF(ActividadesCom[[#This Row],[PROMEDIO]]=1,"SUFICIENTE","")))))</f>
        <v>EXCELENTE</v>
      </c>
      <c r="H4190" s="99">
        <f>MAX(ActividadesCom[[#This Row],[PERÍODO 1]],ActividadesCom[[#This Row],[PERÍODO 2]],ActividadesCom[[#This Row],[PERÍODO 3]],ActividadesCom[[#This Row],[PERÍODO 4]],ActividadesCom[[#This Row],[PERÍODO 5]])</f>
        <v>20233</v>
      </c>
      <c r="I4190" s="6" t="s">
        <v>11</v>
      </c>
      <c r="J4190" s="99">
        <v>20233</v>
      </c>
      <c r="K4190" s="5" t="s">
        <v>4007</v>
      </c>
      <c r="L4190" s="99">
        <f>IF(ActividadesCom[[#This Row],[NIVEL 1]]&lt;&gt;0,VLOOKUP(ActividadesCom[[#This Row],[NIVEL 1]],Catálogo!A:B,2,FALSE),"")</f>
        <v>4</v>
      </c>
      <c r="M4190" s="99">
        <v>1</v>
      </c>
      <c r="N4190" s="98"/>
      <c r="O4190" s="99"/>
      <c r="P4190" s="99"/>
      <c r="Q4190" s="99" t="str">
        <f>IF(ActividadesCom[[#This Row],[NIVEL 2]]&lt;&gt;0,VLOOKUP(ActividadesCom[[#This Row],[NIVEL 2]],Catálogo!A:B,2,FALSE),"")</f>
        <v/>
      </c>
      <c r="R4190" s="99"/>
      <c r="S4190" s="98"/>
      <c r="T4190" s="99"/>
      <c r="U4190" s="99"/>
      <c r="V4190" s="99" t="str">
        <f>IF(ActividadesCom[[#This Row],[NIVEL 3]]&lt;&gt;0,VLOOKUP(ActividadesCom[[#This Row],[NIVEL 3]],Catálogo!A:B,2,FALSE),"")</f>
        <v/>
      </c>
      <c r="W4190" s="99"/>
      <c r="X4190" s="98"/>
      <c r="Y4190" s="99"/>
      <c r="Z4190" s="99"/>
      <c r="AA4190" s="99" t="str">
        <f>IF(ActividadesCom[[#This Row],[NIVEL 4]]&lt;&gt;0,VLOOKUP(ActividadesCom[[#This Row],[NIVEL 4]],Catálogo!A:B,2,FALSE),"")</f>
        <v/>
      </c>
      <c r="AB4190" s="99"/>
      <c r="AC4190" s="98"/>
      <c r="AD4190" s="99"/>
      <c r="AE4190" s="99"/>
      <c r="AF4190" s="99" t="str">
        <f>IF(ActividadesCom[[#This Row],[NIVEL 5]]&lt;&gt;0,VLOOKUP(ActividadesCom[[#This Row],[NIVEL 5]],Catálogo!A:B,2,FALSE),"")</f>
        <v/>
      </c>
      <c r="AG4190" s="99"/>
    </row>
    <row r="4191" spans="1:34" ht="30" hidden="1" customHeight="1" x14ac:dyDescent="0.25">
      <c r="A4191" s="5">
        <v>23470180</v>
      </c>
      <c r="B4191" s="6" t="str">
        <f>VLOOKUP(ActividadesCom[[#This Row],[NO. DE CONTROL]],'LISTADO ESTUDIANTES'!A:C,2,FALSE)</f>
        <v>PEREZ ARCOS MARIA ALEXANDRA</v>
      </c>
      <c r="C4191" s="6" t="str">
        <f>VLOOKUP(ActividadesCom[[#This Row],[NO. DE CONTROL]],'LISTADO ESTUDIANTES'!A:C,3,FALSE)</f>
        <v>INGENIERIA MECANICA</v>
      </c>
      <c r="D4191" s="99" t="str">
        <f>VLOOKUP(ActividadesCom[[#This Row],[NO. DE CONTROL]],'LISTADO ESTUDIANTES'!A:D,4,FALSE)</f>
        <v>EGRESADO(A)</v>
      </c>
      <c r="E4191" s="96">
        <f>SUM(ActividadesCom[[#This Row],[CRÉD. 1]],ActividadesCom[[#This Row],[CRÉD. 2]],ActividadesCom[[#This Row],[CRÉD. 3]],ActividadesCom[[#This Row],[CRÉD. 4]],ActividadesCom[[#This Row],[CRÉD. 5]])</f>
        <v>1</v>
      </c>
      <c r="F4191" s="99">
        <f>IF(ActividadesCom[[#This Row],[ÚLTIMO SEMESTRE CON CRÉDITOS]]&gt;0,ROUND(AVERAGE(ActividadesCom[[#This Row],[VALOR NIVEL 5]],ActividadesCom[[#This Row],[VALOR NIVEL 4]],ActividadesCom[[#This Row],[VALOR NIVEL 3]],ActividadesCom[[#This Row],[VALOR NIVEL 2]],ActividadesCom[[#This Row],[VALOR NIVEL 1]]),0),"")</f>
        <v>2</v>
      </c>
      <c r="G4191" s="96" t="str">
        <f>IF(ActividadesCom[[#This Row],[PROMEDIO]]="","",IF(ActividadesCom[[#This Row],[PROMEDIO]]&gt;=4,"EXCELENTE",IF(ActividadesCom[[#This Row],[PROMEDIO]]&gt;=3,"NOTABLE",IF(ActividadesCom[[#This Row],[PROMEDIO]]&gt;=2,"BUENO",IF(ActividadesCom[[#This Row],[PROMEDIO]]=1,"SUFICIENTE","")))))</f>
        <v>BUENO</v>
      </c>
      <c r="H4191" s="99">
        <f>MAX(ActividadesCom[[#This Row],[PERÍODO 1]],ActividadesCom[[#This Row],[PERÍODO 2]],ActividadesCom[[#This Row],[PERÍODO 3]],ActividadesCom[[#This Row],[PERÍODO 4]],ActividadesCom[[#This Row],[PERÍODO 5]])</f>
        <v>20233</v>
      </c>
      <c r="I4191" s="6" t="s">
        <v>11</v>
      </c>
      <c r="J4191" s="99">
        <v>20233</v>
      </c>
      <c r="K4191" s="5" t="s">
        <v>4021</v>
      </c>
      <c r="L4191" s="99">
        <f>IF(ActividadesCom[[#This Row],[NIVEL 1]]&lt;&gt;0,VLOOKUP(ActividadesCom[[#This Row],[NIVEL 1]],Catálogo!A:B,2,FALSE),"")</f>
        <v>2</v>
      </c>
      <c r="M4191" s="99">
        <v>1</v>
      </c>
      <c r="N4191" s="98"/>
      <c r="O4191" s="99"/>
      <c r="P4191" s="99"/>
      <c r="Q4191" s="99" t="str">
        <f>IF(ActividadesCom[[#This Row],[NIVEL 2]]&lt;&gt;0,VLOOKUP(ActividadesCom[[#This Row],[NIVEL 2]],Catálogo!A:B,2,FALSE),"")</f>
        <v/>
      </c>
      <c r="R4191" s="99"/>
      <c r="S4191" s="98"/>
      <c r="T4191" s="99"/>
      <c r="U4191" s="99"/>
      <c r="V4191" s="99" t="str">
        <f>IF(ActividadesCom[[#This Row],[NIVEL 3]]&lt;&gt;0,VLOOKUP(ActividadesCom[[#This Row],[NIVEL 3]],Catálogo!A:B,2,FALSE),"")</f>
        <v/>
      </c>
      <c r="W4191" s="99"/>
      <c r="X4191" s="98"/>
      <c r="Y4191" s="99"/>
      <c r="Z4191" s="99"/>
      <c r="AA4191" s="99" t="str">
        <f>IF(ActividadesCom[[#This Row],[NIVEL 4]]&lt;&gt;0,VLOOKUP(ActividadesCom[[#This Row],[NIVEL 4]],Catálogo!A:B,2,FALSE),"")</f>
        <v/>
      </c>
      <c r="AB4191" s="99"/>
      <c r="AC4191" s="98"/>
      <c r="AD4191" s="99"/>
      <c r="AE4191" s="99"/>
      <c r="AF4191" s="99" t="str">
        <f>IF(ActividadesCom[[#This Row],[NIVEL 5]]&lt;&gt;0,VLOOKUP(ActividadesCom[[#This Row],[NIVEL 5]],Catálogo!A:B,2,FALSE),"")</f>
        <v/>
      </c>
      <c r="AG4191" s="99"/>
    </row>
    <row r="4192" spans="1:34" ht="30" hidden="1" customHeight="1" x14ac:dyDescent="0.25">
      <c r="A4192" s="5">
        <v>23470181</v>
      </c>
      <c r="B4192" s="6" t="str">
        <f>VLOOKUP(ActividadesCom[[#This Row],[NO. DE CONTROL]],'LISTADO ESTUDIANTES'!A:C,2,FALSE)</f>
        <v>CAAMAL CHAY JOSE LUIS DEL CARMEN</v>
      </c>
      <c r="C4192" s="6" t="str">
        <f>VLOOKUP(ActividadesCom[[#This Row],[NO. DE CONTROL]],'LISTADO ESTUDIANTES'!A:C,3,FALSE)</f>
        <v>INGENIERIA MECANICA</v>
      </c>
      <c r="D4192" s="99" t="str">
        <f>VLOOKUP(ActividadesCom[[#This Row],[NO. DE CONTROL]],'LISTADO ESTUDIANTES'!A:D,4,FALSE)</f>
        <v>EGRESADO(A)</v>
      </c>
      <c r="E4192" s="96">
        <f>SUM(ActividadesCom[[#This Row],[CRÉD. 1]],ActividadesCom[[#This Row],[CRÉD. 2]],ActividadesCom[[#This Row],[CRÉD. 3]],ActividadesCom[[#This Row],[CRÉD. 4]],ActividadesCom[[#This Row],[CRÉD. 5]])</f>
        <v>0</v>
      </c>
      <c r="F4192" s="99" t="str">
        <f>IF(ActividadesCom[[#This Row],[ÚLTIMO SEMESTRE CON CRÉDITOS]]&gt;0,ROUND(AVERAGE(ActividadesCom[[#This Row],[VALOR NIVEL 5]],ActividadesCom[[#This Row],[VALOR NIVEL 4]],ActividadesCom[[#This Row],[VALOR NIVEL 3]],ActividadesCom[[#This Row],[VALOR NIVEL 2]],ActividadesCom[[#This Row],[VALOR NIVEL 1]]),0),"")</f>
        <v/>
      </c>
      <c r="G4192" s="96" t="str">
        <f>IF(ActividadesCom[[#This Row],[PROMEDIO]]="","",IF(ActividadesCom[[#This Row],[PROMEDIO]]&gt;=4,"EXCELENTE",IF(ActividadesCom[[#This Row],[PROMEDIO]]&gt;=3,"NOTABLE",IF(ActividadesCom[[#This Row],[PROMEDIO]]&gt;=2,"BUENO",IF(ActividadesCom[[#This Row],[PROMEDIO]]=1,"SUFICIENTE","")))))</f>
        <v/>
      </c>
      <c r="H4192" s="99">
        <f>MAX(ActividadesCom[[#This Row],[PERÍODO 1]],ActividadesCom[[#This Row],[PERÍODO 2]],ActividadesCom[[#This Row],[PERÍODO 3]],ActividadesCom[[#This Row],[PERÍODO 4]],ActividadesCom[[#This Row],[PERÍODO 5]])</f>
        <v>0</v>
      </c>
      <c r="I4192" s="6"/>
      <c r="J4192" s="99"/>
      <c r="K4192" s="5"/>
      <c r="L4192" s="99" t="str">
        <f>IF(ActividadesCom[[#This Row],[NIVEL 1]]&lt;&gt;0,VLOOKUP(ActividadesCom[[#This Row],[NIVEL 1]],Catálogo!A:B,2,FALSE),"")</f>
        <v/>
      </c>
      <c r="M4192" s="99"/>
      <c r="N4192" s="98"/>
      <c r="O4192" s="99"/>
      <c r="P4192" s="99"/>
      <c r="Q4192" s="99" t="str">
        <f>IF(ActividadesCom[[#This Row],[NIVEL 2]]&lt;&gt;0,VLOOKUP(ActividadesCom[[#This Row],[NIVEL 2]],Catálogo!A:B,2,FALSE),"")</f>
        <v/>
      </c>
      <c r="R4192" s="99"/>
      <c r="S4192" s="98"/>
      <c r="T4192" s="99"/>
      <c r="U4192" s="99"/>
      <c r="V4192" s="99" t="str">
        <f>IF(ActividadesCom[[#This Row],[NIVEL 3]]&lt;&gt;0,VLOOKUP(ActividadesCom[[#This Row],[NIVEL 3]],Catálogo!A:B,2,FALSE),"")</f>
        <v/>
      </c>
      <c r="W4192" s="99"/>
      <c r="X4192" s="98"/>
      <c r="Y4192" s="99"/>
      <c r="Z4192" s="99"/>
      <c r="AA4192" s="99" t="str">
        <f>IF(ActividadesCom[[#This Row],[NIVEL 4]]&lt;&gt;0,VLOOKUP(ActividadesCom[[#This Row],[NIVEL 4]],Catálogo!A:B,2,FALSE),"")</f>
        <v/>
      </c>
      <c r="AB4192" s="99"/>
      <c r="AC4192" s="98"/>
      <c r="AD4192" s="99"/>
      <c r="AE4192" s="99"/>
      <c r="AF4192" s="99" t="str">
        <f>IF(ActividadesCom[[#This Row],[NIVEL 5]]&lt;&gt;0,VLOOKUP(ActividadesCom[[#This Row],[NIVEL 5]],Catálogo!A:B,2,FALSE),"")</f>
        <v/>
      </c>
      <c r="AG4192" s="99"/>
    </row>
    <row r="4193" spans="1:34" ht="30" hidden="1" customHeight="1" x14ac:dyDescent="0.25">
      <c r="A4193" s="5">
        <v>23470182</v>
      </c>
      <c r="B4193" s="6" t="str">
        <f>VLOOKUP(ActividadesCom[[#This Row],[NO. DE CONTROL]],'LISTADO ESTUDIANTES'!A:C,2,FALSE)</f>
        <v>CACERES GUZMAN BENJAMIN</v>
      </c>
      <c r="C4193" s="6" t="str">
        <f>VLOOKUP(ActividadesCom[[#This Row],[NO. DE CONTROL]],'LISTADO ESTUDIANTES'!A:C,3,FALSE)</f>
        <v>INGENIERIA MECANICA</v>
      </c>
      <c r="D4193" s="99" t="str">
        <f>VLOOKUP(ActividadesCom[[#This Row],[NO. DE CONTROL]],'LISTADO ESTUDIANTES'!A:D,4,FALSE)</f>
        <v>EGRESADO(A)</v>
      </c>
      <c r="E4193" s="96">
        <f>SUM(ActividadesCom[[#This Row],[CRÉD. 1]],ActividadesCom[[#This Row],[CRÉD. 2]],ActividadesCom[[#This Row],[CRÉD. 3]],ActividadesCom[[#This Row],[CRÉD. 4]],ActividadesCom[[#This Row],[CRÉD. 5]])</f>
        <v>1</v>
      </c>
      <c r="F4193" s="99">
        <f>IF(ActividadesCom[[#This Row],[ÚLTIMO SEMESTRE CON CRÉDITOS]]&gt;0,ROUND(AVERAGE(ActividadesCom[[#This Row],[VALOR NIVEL 5]],ActividadesCom[[#This Row],[VALOR NIVEL 4]],ActividadesCom[[#This Row],[VALOR NIVEL 3]],ActividadesCom[[#This Row],[VALOR NIVEL 2]],ActividadesCom[[#This Row],[VALOR NIVEL 1]]),0),"")</f>
        <v>3</v>
      </c>
      <c r="G4193" s="96" t="str">
        <f>IF(ActividadesCom[[#This Row],[PROMEDIO]]="","",IF(ActividadesCom[[#This Row],[PROMEDIO]]&gt;=4,"EXCELENTE",IF(ActividadesCom[[#This Row],[PROMEDIO]]&gt;=3,"NOTABLE",IF(ActividadesCom[[#This Row],[PROMEDIO]]&gt;=2,"BUENO",IF(ActividadesCom[[#This Row],[PROMEDIO]]=1,"SUFICIENTE","")))))</f>
        <v>NOTABLE</v>
      </c>
      <c r="H4193" s="99">
        <f>MAX(ActividadesCom[[#This Row],[PERÍODO 1]],ActividadesCom[[#This Row],[PERÍODO 2]],ActividadesCom[[#This Row],[PERÍODO 3]],ActividadesCom[[#This Row],[PERÍODO 4]],ActividadesCom[[#This Row],[PERÍODO 5]])</f>
        <v>20241</v>
      </c>
      <c r="I4193" s="6" t="s">
        <v>6694</v>
      </c>
      <c r="J4193" s="99">
        <v>20241</v>
      </c>
      <c r="K4193" s="5" t="s">
        <v>4008</v>
      </c>
      <c r="L4193" s="99">
        <f>IF(ActividadesCom[[#This Row],[NIVEL 1]]&lt;&gt;0,VLOOKUP(ActividadesCom[[#This Row],[NIVEL 1]],Catálogo!A:B,2,FALSE),"")</f>
        <v>3</v>
      </c>
      <c r="M4193" s="99">
        <v>1</v>
      </c>
      <c r="N4193" s="98"/>
      <c r="O4193" s="99"/>
      <c r="P4193" s="99"/>
      <c r="Q4193" s="99" t="str">
        <f>IF(ActividadesCom[[#This Row],[NIVEL 2]]&lt;&gt;0,VLOOKUP(ActividadesCom[[#This Row],[NIVEL 2]],Catálogo!A:B,2,FALSE),"")</f>
        <v/>
      </c>
      <c r="R4193" s="99"/>
      <c r="S4193" s="98"/>
      <c r="T4193" s="99"/>
      <c r="U4193" s="99"/>
      <c r="V4193" s="99" t="str">
        <f>IF(ActividadesCom[[#This Row],[NIVEL 3]]&lt;&gt;0,VLOOKUP(ActividadesCom[[#This Row],[NIVEL 3]],Catálogo!A:B,2,FALSE),"")</f>
        <v/>
      </c>
      <c r="W4193" s="99"/>
      <c r="X4193" s="98"/>
      <c r="Y4193" s="99"/>
      <c r="Z4193" s="99"/>
      <c r="AA4193" s="99" t="str">
        <f>IF(ActividadesCom[[#This Row],[NIVEL 4]]&lt;&gt;0,VLOOKUP(ActividadesCom[[#This Row],[NIVEL 4]],Catálogo!A:B,2,FALSE),"")</f>
        <v/>
      </c>
      <c r="AB4193" s="99"/>
      <c r="AC4193" s="98"/>
      <c r="AD4193" s="99"/>
      <c r="AE4193" s="99"/>
      <c r="AF4193" s="99" t="str">
        <f>IF(ActividadesCom[[#This Row],[NIVEL 5]]&lt;&gt;0,VLOOKUP(ActividadesCom[[#This Row],[NIVEL 5]],Catálogo!A:B,2,FALSE),"")</f>
        <v/>
      </c>
      <c r="AG4193" s="99"/>
    </row>
    <row r="4194" spans="1:34" ht="30" hidden="1" customHeight="1" x14ac:dyDescent="0.25">
      <c r="A4194" s="5">
        <v>23470183</v>
      </c>
      <c r="B4194" s="6" t="str">
        <f>VLOOKUP(ActividadesCom[[#This Row],[NO. DE CONTROL]],'LISTADO ESTUDIANTES'!A:C,2,FALSE)</f>
        <v>CALDERON ESTRELLA DARIAN GAEL</v>
      </c>
      <c r="C4194" s="6" t="str">
        <f>VLOOKUP(ActividadesCom[[#This Row],[NO. DE CONTROL]],'LISTADO ESTUDIANTES'!A:C,3,FALSE)</f>
        <v>INGENIERIA MECANICA</v>
      </c>
      <c r="D4194" s="99" t="str">
        <f>VLOOKUP(ActividadesCom[[#This Row],[NO. DE CONTROL]],'LISTADO ESTUDIANTES'!A:D,4,FALSE)</f>
        <v>EGRESADO(A)</v>
      </c>
      <c r="E4194" s="96">
        <f>SUM(ActividadesCom[[#This Row],[CRÉD. 1]],ActividadesCom[[#This Row],[CRÉD. 2]],ActividadesCom[[#This Row],[CRÉD. 3]],ActividadesCom[[#This Row],[CRÉD. 4]],ActividadesCom[[#This Row],[CRÉD. 5]])</f>
        <v>1</v>
      </c>
      <c r="F4194" s="99">
        <f>IF(ActividadesCom[[#This Row],[ÚLTIMO SEMESTRE CON CRÉDITOS]]&gt;0,ROUND(AVERAGE(ActividadesCom[[#This Row],[VALOR NIVEL 5]],ActividadesCom[[#This Row],[VALOR NIVEL 4]],ActividadesCom[[#This Row],[VALOR NIVEL 3]],ActividadesCom[[#This Row],[VALOR NIVEL 2]],ActividadesCom[[#This Row],[VALOR NIVEL 1]]),0),"")</f>
        <v>4</v>
      </c>
      <c r="G4194" s="96" t="str">
        <f>IF(ActividadesCom[[#This Row],[PROMEDIO]]="","",IF(ActividadesCom[[#This Row],[PROMEDIO]]&gt;=4,"EXCELENTE",IF(ActividadesCom[[#This Row],[PROMEDIO]]&gt;=3,"NOTABLE",IF(ActividadesCom[[#This Row],[PROMEDIO]]&gt;=2,"BUENO",IF(ActividadesCom[[#This Row],[PROMEDIO]]=1,"SUFICIENTE","")))))</f>
        <v>EXCELENTE</v>
      </c>
      <c r="H4194" s="99">
        <f>MAX(ActividadesCom[[#This Row],[PERÍODO 1]],ActividadesCom[[#This Row],[PERÍODO 2]],ActividadesCom[[#This Row],[PERÍODO 3]],ActividadesCom[[#This Row],[PERÍODO 4]],ActividadesCom[[#This Row],[PERÍODO 5]])</f>
        <v>20233</v>
      </c>
      <c r="I4194" s="6"/>
      <c r="J4194" s="99"/>
      <c r="K4194" s="5"/>
      <c r="L4194" s="99" t="str">
        <f>IF(ActividadesCom[[#This Row],[NIVEL 1]]&lt;&gt;0,VLOOKUP(ActividadesCom[[#This Row],[NIVEL 1]],Catálogo!A:B,2,FALSE),"")</f>
        <v/>
      </c>
      <c r="M4194" s="99"/>
      <c r="N4194" s="98"/>
      <c r="O4194" s="99"/>
      <c r="P4194" s="99"/>
      <c r="Q4194" s="99" t="str">
        <f>IF(ActividadesCom[[#This Row],[NIVEL 2]]&lt;&gt;0,VLOOKUP(ActividadesCom[[#This Row],[NIVEL 2]],Catálogo!A:B,2,FALSE),"")</f>
        <v/>
      </c>
      <c r="R4194" s="99"/>
      <c r="S4194" s="98"/>
      <c r="T4194" s="99"/>
      <c r="U4194" s="99"/>
      <c r="V4194" s="99" t="str">
        <f>IF(ActividadesCom[[#This Row],[NIVEL 3]]&lt;&gt;0,VLOOKUP(ActividadesCom[[#This Row],[NIVEL 3]],Catálogo!A:B,2,FALSE),"")</f>
        <v/>
      </c>
      <c r="W4194" s="99"/>
      <c r="X4194" s="6" t="s">
        <v>192</v>
      </c>
      <c r="Y4194" s="99">
        <v>20233</v>
      </c>
      <c r="Z4194" s="5" t="s">
        <v>4007</v>
      </c>
      <c r="AA4194" s="99">
        <f>IF(ActividadesCom[[#This Row],[NIVEL 4]]&lt;&gt;0,VLOOKUP(ActividadesCom[[#This Row],[NIVEL 4]],Catálogo!A:B,2,FALSE),"")</f>
        <v>4</v>
      </c>
      <c r="AB4194" s="99">
        <v>1</v>
      </c>
      <c r="AC4194" s="98"/>
      <c r="AD4194" s="99"/>
      <c r="AE4194" s="99"/>
      <c r="AF4194" s="99" t="str">
        <f>IF(ActividadesCom[[#This Row],[NIVEL 5]]&lt;&gt;0,VLOOKUP(ActividadesCom[[#This Row],[NIVEL 5]],Catálogo!A:B,2,FALSE),"")</f>
        <v/>
      </c>
      <c r="AG4194" s="99"/>
    </row>
    <row r="4195" spans="1:34" ht="30" hidden="1" customHeight="1" x14ac:dyDescent="0.25">
      <c r="A4195" s="5">
        <v>23470184</v>
      </c>
      <c r="B4195" s="6" t="str">
        <f>VLOOKUP(ActividadesCom[[#This Row],[NO. DE CONTROL]],'LISTADO ESTUDIANTES'!A:C,2,FALSE)</f>
        <v>LIRA POLANCO JOSEPH GUSTAVO</v>
      </c>
      <c r="C4195" s="6" t="str">
        <f>VLOOKUP(ActividadesCom[[#This Row],[NO. DE CONTROL]],'LISTADO ESTUDIANTES'!A:C,3,FALSE)</f>
        <v>INGENIERIA MECANICA</v>
      </c>
      <c r="D4195" s="99" t="str">
        <f>VLOOKUP(ActividadesCom[[#This Row],[NO. DE CONTROL]],'LISTADO ESTUDIANTES'!A:D,4,FALSE)</f>
        <v>EGRESADO(A)</v>
      </c>
      <c r="E4195" s="96">
        <f>SUM(ActividadesCom[[#This Row],[CRÉD. 1]],ActividadesCom[[#This Row],[CRÉD. 2]],ActividadesCom[[#This Row],[CRÉD. 3]],ActividadesCom[[#This Row],[CRÉD. 4]],ActividadesCom[[#This Row],[CRÉD. 5]])</f>
        <v>3</v>
      </c>
      <c r="F4195" s="99">
        <f>IF(ActividadesCom[[#This Row],[ÚLTIMO SEMESTRE CON CRÉDITOS]]&gt;0,ROUND(AVERAGE(ActividadesCom[[#This Row],[VALOR NIVEL 5]],ActividadesCom[[#This Row],[VALOR NIVEL 4]],ActividadesCom[[#This Row],[VALOR NIVEL 3]],ActividadesCom[[#This Row],[VALOR NIVEL 2]],ActividadesCom[[#This Row],[VALOR NIVEL 1]]),0),"")</f>
        <v>3</v>
      </c>
      <c r="G4195" s="96" t="str">
        <f>IF(ActividadesCom[[#This Row],[PROMEDIO]]="","",IF(ActividadesCom[[#This Row],[PROMEDIO]]&gt;=4,"EXCELENTE",IF(ActividadesCom[[#This Row],[PROMEDIO]]&gt;=3,"NOTABLE",IF(ActividadesCom[[#This Row],[PROMEDIO]]&gt;=2,"BUENO",IF(ActividadesCom[[#This Row],[PROMEDIO]]=1,"SUFICIENTE","")))))</f>
        <v>NOTABLE</v>
      </c>
      <c r="H4195" s="99">
        <f>MAX(ActividadesCom[[#This Row],[PERÍODO 1]],ActividadesCom[[#This Row],[PERÍODO 2]],ActividadesCom[[#This Row],[PERÍODO 3]],ActividadesCom[[#This Row],[PERÍODO 4]],ActividadesCom[[#This Row],[PERÍODO 5]])</f>
        <v>20241</v>
      </c>
      <c r="I4195" s="6" t="s">
        <v>11</v>
      </c>
      <c r="J4195" s="99">
        <v>20233</v>
      </c>
      <c r="K4195" s="5" t="s">
        <v>4007</v>
      </c>
      <c r="L4195" s="99">
        <f>IF(ActividadesCom[[#This Row],[NIVEL 1]]&lt;&gt;0,VLOOKUP(ActividadesCom[[#This Row],[NIVEL 1]],Catálogo!A:B,2,FALSE),"")</f>
        <v>4</v>
      </c>
      <c r="M4195" s="99">
        <v>1</v>
      </c>
      <c r="N4195" s="6" t="s">
        <v>11</v>
      </c>
      <c r="O4195" s="99">
        <v>20241</v>
      </c>
      <c r="P4195" s="5" t="s">
        <v>4021</v>
      </c>
      <c r="Q4195" s="99">
        <f>IF(ActividadesCom[[#This Row],[NIVEL 2]]&lt;&gt;0,VLOOKUP(ActividadesCom[[#This Row],[NIVEL 2]],Catálogo!A:B,2,FALSE),"")</f>
        <v>2</v>
      </c>
      <c r="R4195" s="99">
        <v>1</v>
      </c>
      <c r="S4195" s="6" t="s">
        <v>6694</v>
      </c>
      <c r="T4195" s="99">
        <v>20241</v>
      </c>
      <c r="U4195" s="5" t="s">
        <v>4008</v>
      </c>
      <c r="V4195" s="99">
        <f>IF(ActividadesCom[[#This Row],[NIVEL 3]]&lt;&gt;0,VLOOKUP(ActividadesCom[[#This Row],[NIVEL 3]],Catálogo!A:B,2,FALSE),"")</f>
        <v>3</v>
      </c>
      <c r="W4195" s="99">
        <v>1</v>
      </c>
      <c r="X4195" s="98"/>
      <c r="Y4195" s="99"/>
      <c r="Z4195" s="99"/>
      <c r="AA4195" s="99" t="str">
        <f>IF(ActividadesCom[[#This Row],[NIVEL 4]]&lt;&gt;0,VLOOKUP(ActividadesCom[[#This Row],[NIVEL 4]],Catálogo!A:B,2,FALSE),"")</f>
        <v/>
      </c>
      <c r="AB4195" s="99"/>
      <c r="AC4195" s="98"/>
      <c r="AD4195" s="99"/>
      <c r="AE4195" s="99"/>
      <c r="AF4195" s="99" t="str">
        <f>IF(ActividadesCom[[#This Row],[NIVEL 5]]&lt;&gt;0,VLOOKUP(ActividadesCom[[#This Row],[NIVEL 5]],Catálogo!A:B,2,FALSE),"")</f>
        <v/>
      </c>
      <c r="AG4195" s="99"/>
    </row>
    <row r="4196" spans="1:34" ht="30" customHeight="1" x14ac:dyDescent="0.25">
      <c r="A4196" s="5">
        <v>23470185</v>
      </c>
      <c r="B4196" s="6" t="str">
        <f>VLOOKUP(ActividadesCom[[#This Row],[NO. DE CONTROL]],'LISTADO ESTUDIANTES'!A:C,2,FALSE)</f>
        <v>ESTRELLA TRINIDAD GABRIEL ANTONIO</v>
      </c>
      <c r="C4196" s="6" t="str">
        <f>VLOOKUP(ActividadesCom[[#This Row],[NO. DE CONTROL]],'LISTADO ESTUDIANTES'!A:C,3,FALSE)</f>
        <v>INGENIERIA MECANICA</v>
      </c>
      <c r="D4196" s="99" t="str">
        <f>VLOOKUP(ActividadesCom[[#This Row],[NO. DE CONTROL]],'LISTADO ESTUDIANTES'!A:D,4,FALSE)</f>
        <v>ACTIVO(A)</v>
      </c>
      <c r="E4196" s="96">
        <f>SUM(ActividadesCom[[#This Row],[CRÉD. 1]],ActividadesCom[[#This Row],[CRÉD. 2]],ActividadesCom[[#This Row],[CRÉD. 3]],ActividadesCom[[#This Row],[CRÉD. 4]],ActividadesCom[[#This Row],[CRÉD. 5]])</f>
        <v>2</v>
      </c>
      <c r="F4196" s="99">
        <f>IF(ActividadesCom[[#This Row],[ÚLTIMO SEMESTRE CON CRÉDITOS]]&gt;0,ROUND(AVERAGE(ActividadesCom[[#This Row],[VALOR NIVEL 5]],ActividadesCom[[#This Row],[VALOR NIVEL 4]],ActividadesCom[[#This Row],[VALOR NIVEL 3]],ActividadesCom[[#This Row],[VALOR NIVEL 2]],ActividadesCom[[#This Row],[VALOR NIVEL 1]]),0),"")</f>
        <v>3</v>
      </c>
      <c r="G4196" s="96" t="str">
        <f>IF(ActividadesCom[[#This Row],[PROMEDIO]]="","",IF(ActividadesCom[[#This Row],[PROMEDIO]]&gt;=4,"EXCELENTE",IF(ActividadesCom[[#This Row],[PROMEDIO]]&gt;=3,"NOTABLE",IF(ActividadesCom[[#This Row],[PROMEDIO]]&gt;=2,"BUENO",IF(ActividadesCom[[#This Row],[PROMEDIO]]=1,"SUFICIENTE","")))))</f>
        <v>NOTABLE</v>
      </c>
      <c r="H4196" s="99">
        <f>MAX(ActividadesCom[[#This Row],[PERÍODO 1]],ActividadesCom[[#This Row],[PERÍODO 2]],ActividadesCom[[#This Row],[PERÍODO 3]],ActividadesCom[[#This Row],[PERÍODO 4]],ActividadesCom[[#This Row],[PERÍODO 5]])</f>
        <v>20241</v>
      </c>
      <c r="I4196" s="6" t="s">
        <v>3518</v>
      </c>
      <c r="J4196" s="99">
        <v>20233</v>
      </c>
      <c r="K4196" s="5" t="s">
        <v>4008</v>
      </c>
      <c r="L4196" s="99">
        <f>IF(ActividadesCom[[#This Row],[NIVEL 1]]&lt;&gt;0,VLOOKUP(ActividadesCom[[#This Row],[NIVEL 1]],Catálogo!A:B,2,FALSE),"")</f>
        <v>3</v>
      </c>
      <c r="M4196" s="99">
        <v>1</v>
      </c>
      <c r="N4196" s="6" t="s">
        <v>6349</v>
      </c>
      <c r="O4196" s="99">
        <v>20241</v>
      </c>
      <c r="P4196" s="5" t="s">
        <v>4008</v>
      </c>
      <c r="Q4196" s="99">
        <f>IF(ActividadesCom[[#This Row],[NIVEL 2]]&lt;&gt;0,VLOOKUP(ActividadesCom[[#This Row],[NIVEL 2]],Catálogo!A:B,2,FALSE),"")</f>
        <v>3</v>
      </c>
      <c r="R4196" s="99">
        <v>1</v>
      </c>
      <c r="S4196" s="98"/>
      <c r="T4196" s="99"/>
      <c r="U4196" s="99"/>
      <c r="V4196" s="99" t="str">
        <f>IF(ActividadesCom[[#This Row],[NIVEL 3]]&lt;&gt;0,VLOOKUP(ActividadesCom[[#This Row],[NIVEL 3]],Catálogo!A:B,2,FALSE),"")</f>
        <v/>
      </c>
      <c r="W4196" s="99"/>
      <c r="X4196" s="98"/>
      <c r="Y4196" s="99"/>
      <c r="Z4196" s="99"/>
      <c r="AA4196" s="99" t="str">
        <f>IF(ActividadesCom[[#This Row],[NIVEL 4]]&lt;&gt;0,VLOOKUP(ActividadesCom[[#This Row],[NIVEL 4]],Catálogo!A:B,2,FALSE),"")</f>
        <v/>
      </c>
      <c r="AB4196" s="99"/>
      <c r="AC4196" s="98"/>
      <c r="AD4196" s="99"/>
      <c r="AE4196" s="99"/>
      <c r="AF4196" s="99" t="str">
        <f>IF(ActividadesCom[[#This Row],[NIVEL 5]]&lt;&gt;0,VLOOKUP(ActividadesCom[[#This Row],[NIVEL 5]],Catálogo!A:B,2,FALSE),"")</f>
        <v/>
      </c>
      <c r="AG4196" s="99"/>
    </row>
    <row r="4197" spans="1:34" s="151" customFormat="1" ht="30" customHeight="1" x14ac:dyDescent="0.25">
      <c r="A4197" s="149">
        <v>23470186</v>
      </c>
      <c r="B4197" s="148" t="str">
        <f>VLOOKUP(ActividadesCom[[#This Row],[NO. DE CONTROL]],'LISTADO ESTUDIANTES'!A:C,2,FALSE)</f>
        <v>CHERRIS CORTEZ ROSARIO GUADALUPE</v>
      </c>
      <c r="C4197" s="148" t="str">
        <f>VLOOKUP(ActividadesCom[[#This Row],[NO. DE CONTROL]],'LISTADO ESTUDIANTES'!A:C,3,FALSE)</f>
        <v>INGENIERIA QUIMICA</v>
      </c>
      <c r="D4197" s="202" t="str">
        <f>VLOOKUP(ActividadesCom[[#This Row],[NO. DE CONTROL]],'LISTADO ESTUDIANTES'!A:D,4,FALSE)</f>
        <v>ACTIVO(A)</v>
      </c>
      <c r="E4197" s="203">
        <f>SUM(ActividadesCom[[#This Row],[CRÉD. 1]],ActividadesCom[[#This Row],[CRÉD. 2]],ActividadesCom[[#This Row],[CRÉD. 3]],ActividadesCom[[#This Row],[CRÉD. 4]],ActividadesCom[[#This Row],[CRÉD. 5]])</f>
        <v>5</v>
      </c>
      <c r="F4197" s="202">
        <f>IF(ActividadesCom[[#This Row],[ÚLTIMO SEMESTRE CON CRÉDITOS]]&gt;0,ROUND(AVERAGE(ActividadesCom[[#This Row],[VALOR NIVEL 5]],ActividadesCom[[#This Row],[VALOR NIVEL 4]],ActividadesCom[[#This Row],[VALOR NIVEL 3]],ActividadesCom[[#This Row],[VALOR NIVEL 2]],ActividadesCom[[#This Row],[VALOR NIVEL 1]]),0),"")</f>
        <v>3</v>
      </c>
      <c r="G4197" s="203" t="str">
        <f>IF(ActividadesCom[[#This Row],[PROMEDIO]]="","",IF(ActividadesCom[[#This Row],[PROMEDIO]]&gt;=4,"EXCELENTE",IF(ActividadesCom[[#This Row],[PROMEDIO]]&gt;=3,"NOTABLE",IF(ActividadesCom[[#This Row],[PROMEDIO]]&gt;=2,"BUENO",IF(ActividadesCom[[#This Row],[PROMEDIO]]=1,"SUFICIENTE","")))))</f>
        <v>NOTABLE</v>
      </c>
      <c r="H4197" s="202">
        <f>MAX(ActividadesCom[[#This Row],[PERÍODO 1]],ActividadesCom[[#This Row],[PERÍODO 2]],ActividadesCom[[#This Row],[PERÍODO 3]],ActividadesCom[[#This Row],[PERÍODO 4]],ActividadesCom[[#This Row],[PERÍODO 5]])</f>
        <v>20253</v>
      </c>
      <c r="I4197" s="148" t="s">
        <v>3518</v>
      </c>
      <c r="J4197" s="202">
        <v>20233</v>
      </c>
      <c r="K4197" s="149" t="s">
        <v>4008</v>
      </c>
      <c r="L4197" s="202">
        <f>IF(ActividadesCom[[#This Row],[NIVEL 1]]&lt;&gt;0,VLOOKUP(ActividadesCom[[#This Row],[NIVEL 1]],Catálogo!A:B,2,FALSE),"")</f>
        <v>3</v>
      </c>
      <c r="M4197" s="202">
        <v>1</v>
      </c>
      <c r="N4197" s="148" t="s">
        <v>6338</v>
      </c>
      <c r="O4197" s="202">
        <v>20241</v>
      </c>
      <c r="P4197" s="149" t="s">
        <v>4007</v>
      </c>
      <c r="Q4197" s="202">
        <f>IF(ActividadesCom[[#This Row],[NIVEL 2]]&lt;&gt;0,VLOOKUP(ActividadesCom[[#This Row],[NIVEL 2]],Catálogo!A:B,2,FALSE),"")</f>
        <v>4</v>
      </c>
      <c r="R4197" s="202">
        <v>1</v>
      </c>
      <c r="S4197" s="148" t="s">
        <v>6348</v>
      </c>
      <c r="T4197" s="202">
        <v>20241</v>
      </c>
      <c r="U4197" s="149" t="s">
        <v>4008</v>
      </c>
      <c r="V4197" s="202">
        <f>IF(ActividadesCom[[#This Row],[NIVEL 3]]&lt;&gt;0,VLOOKUP(ActividadesCom[[#This Row],[NIVEL 3]],Catálogo!A:B,2,FALSE),"")</f>
        <v>3</v>
      </c>
      <c r="W4197" s="202">
        <v>1</v>
      </c>
      <c r="X4197" s="148" t="s">
        <v>5343</v>
      </c>
      <c r="Y4197" s="149">
        <v>20251</v>
      </c>
      <c r="Z4197" s="149" t="s">
        <v>4008</v>
      </c>
      <c r="AA4197" s="202">
        <f>IF(ActividadesCom[[#This Row],[NIVEL 4]]&lt;&gt;0,VLOOKUP(ActividadesCom[[#This Row],[NIVEL 4]],Catálogo!A:B,2,FALSE),"")</f>
        <v>3</v>
      </c>
      <c r="AB4197" s="202">
        <v>1</v>
      </c>
      <c r="AC4197" s="148" t="s">
        <v>7368</v>
      </c>
      <c r="AD4197" s="202">
        <v>20253</v>
      </c>
      <c r="AE4197" s="149" t="s">
        <v>4007</v>
      </c>
      <c r="AF4197" s="202">
        <f>IF(ActividadesCom[[#This Row],[NIVEL 5]]&lt;&gt;0,VLOOKUP(ActividadesCom[[#This Row],[NIVEL 5]],Catálogo!A:B,2,FALSE),"")</f>
        <v>4</v>
      </c>
      <c r="AG4197" s="202">
        <v>1</v>
      </c>
      <c r="AH4197" s="195"/>
    </row>
    <row r="4198" spans="1:34" s="151" customFormat="1" ht="30" customHeight="1" x14ac:dyDescent="0.25">
      <c r="A4198" s="149">
        <v>23470187</v>
      </c>
      <c r="B4198" s="148" t="str">
        <f>VLOOKUP(ActividadesCom[[#This Row],[NO. DE CONTROL]],'LISTADO ESTUDIANTES'!A:C,2,FALSE)</f>
        <v>MORENO ORTEGA JUAN PABLO</v>
      </c>
      <c r="C4198" s="148" t="str">
        <f>VLOOKUP(ActividadesCom[[#This Row],[NO. DE CONTROL]],'LISTADO ESTUDIANTES'!A:C,3,FALSE)</f>
        <v>INGENIERIA QUIMICA</v>
      </c>
      <c r="D4198" s="202" t="str">
        <f>VLOOKUP(ActividadesCom[[#This Row],[NO. DE CONTROL]],'LISTADO ESTUDIANTES'!A:D,4,FALSE)</f>
        <v>ACTIVO(A)</v>
      </c>
      <c r="E4198" s="203">
        <f>SUM(ActividadesCom[[#This Row],[CRÉD. 1]],ActividadesCom[[#This Row],[CRÉD. 2]],ActividadesCom[[#This Row],[CRÉD. 3]],ActividadesCom[[#This Row],[CRÉD. 4]],ActividadesCom[[#This Row],[CRÉD. 5]])</f>
        <v>5</v>
      </c>
      <c r="F4198" s="202">
        <f>IF(ActividadesCom[[#This Row],[ÚLTIMO SEMESTRE CON CRÉDITOS]]&gt;0,ROUND(AVERAGE(ActividadesCom[[#This Row],[VALOR NIVEL 5]],ActividadesCom[[#This Row],[VALOR NIVEL 4]],ActividadesCom[[#This Row],[VALOR NIVEL 3]],ActividadesCom[[#This Row],[VALOR NIVEL 2]],ActividadesCom[[#This Row],[VALOR NIVEL 1]]),0),"")</f>
        <v>3</v>
      </c>
      <c r="G4198" s="203" t="str">
        <f>IF(ActividadesCom[[#This Row],[PROMEDIO]]="","",IF(ActividadesCom[[#This Row],[PROMEDIO]]&gt;=4,"EXCELENTE",IF(ActividadesCom[[#This Row],[PROMEDIO]]&gt;=3,"NOTABLE",IF(ActividadesCom[[#This Row],[PROMEDIO]]&gt;=2,"BUENO",IF(ActividadesCom[[#This Row],[PROMEDIO]]=1,"SUFICIENTE","")))))</f>
        <v>NOTABLE</v>
      </c>
      <c r="H4198" s="202">
        <f>MAX(ActividadesCom[[#This Row],[PERÍODO 1]],ActividadesCom[[#This Row],[PERÍODO 2]],ActividadesCom[[#This Row],[PERÍODO 3]],ActividadesCom[[#This Row],[PERÍODO 4]],ActividadesCom[[#This Row],[PERÍODO 5]])</f>
        <v>20251</v>
      </c>
      <c r="I4198" s="148" t="s">
        <v>11</v>
      </c>
      <c r="J4198" s="202">
        <v>20233</v>
      </c>
      <c r="K4198" s="149" t="s">
        <v>4008</v>
      </c>
      <c r="L4198" s="202">
        <f>IF(ActividadesCom[[#This Row],[NIVEL 1]]&lt;&gt;0,VLOOKUP(ActividadesCom[[#This Row],[NIVEL 1]],Catálogo!A:B,2,FALSE),"")</f>
        <v>3</v>
      </c>
      <c r="M4198" s="202">
        <v>1</v>
      </c>
      <c r="N4198" s="148" t="s">
        <v>29</v>
      </c>
      <c r="O4198" s="202">
        <v>20243</v>
      </c>
      <c r="P4198" s="149" t="s">
        <v>4021</v>
      </c>
      <c r="Q4198" s="202">
        <f>IF(ActividadesCom[[#This Row],[NIVEL 2]]&lt;&gt;0,VLOOKUP(ActividadesCom[[#This Row],[NIVEL 2]],Catálogo!A:B,2,FALSE),"")</f>
        <v>2</v>
      </c>
      <c r="R4198" s="202">
        <v>1</v>
      </c>
      <c r="S4198" s="148" t="s">
        <v>6806</v>
      </c>
      <c r="T4198" s="202">
        <v>20251</v>
      </c>
      <c r="U4198" s="149" t="s">
        <v>4007</v>
      </c>
      <c r="V4198" s="202">
        <f>IF(ActividadesCom[[#This Row],[NIVEL 3]]&lt;&gt;0,VLOOKUP(ActividadesCom[[#This Row],[NIVEL 3]],Catálogo!A:B,2,FALSE),"")</f>
        <v>4</v>
      </c>
      <c r="W4198" s="202">
        <v>1</v>
      </c>
      <c r="X4198" s="148" t="s">
        <v>6808</v>
      </c>
      <c r="Y4198" s="202">
        <v>20241</v>
      </c>
      <c r="Z4198" s="149" t="s">
        <v>4007</v>
      </c>
      <c r="AA4198" s="202">
        <f>IF(ActividadesCom[[#This Row],[NIVEL 4]]&lt;&gt;0,VLOOKUP(ActividadesCom[[#This Row],[NIVEL 4]],Catálogo!A:B,2,FALSE),"")</f>
        <v>4</v>
      </c>
      <c r="AB4198" s="202">
        <v>1</v>
      </c>
      <c r="AC4198" s="148" t="s">
        <v>5343</v>
      </c>
      <c r="AD4198" s="202">
        <v>20251</v>
      </c>
      <c r="AE4198" s="149" t="s">
        <v>4008</v>
      </c>
      <c r="AF4198" s="202">
        <f>IF(ActividadesCom[[#This Row],[NIVEL 5]]&lt;&gt;0,VLOOKUP(ActividadesCom[[#This Row],[NIVEL 5]],Catálogo!A:B,2,FALSE),"")</f>
        <v>3</v>
      </c>
      <c r="AG4198" s="202">
        <v>1</v>
      </c>
      <c r="AH4198" s="195"/>
    </row>
    <row r="4199" spans="1:34" ht="30" customHeight="1" x14ac:dyDescent="0.25">
      <c r="A4199" s="5">
        <v>23470188</v>
      </c>
      <c r="B4199" s="6" t="str">
        <f>VLOOKUP(ActividadesCom[[#This Row],[NO. DE CONTROL]],'LISTADO ESTUDIANTES'!A:C,2,FALSE)</f>
        <v>SARAO PALMER MARIA JOSE</v>
      </c>
      <c r="C4199" s="6" t="str">
        <f>VLOOKUP(ActividadesCom[[#This Row],[NO. DE CONTROL]],'LISTADO ESTUDIANTES'!A:C,3,FALSE)</f>
        <v>INGENIERIA QUIMICA</v>
      </c>
      <c r="D4199" s="99" t="str">
        <f>VLOOKUP(ActividadesCom[[#This Row],[NO. DE CONTROL]],'LISTADO ESTUDIANTES'!A:D,4,FALSE)</f>
        <v>ACTIVO(A)</v>
      </c>
      <c r="E4199" s="96">
        <f>SUM(ActividadesCom[[#This Row],[CRÉD. 1]],ActividadesCom[[#This Row],[CRÉD. 2]],ActividadesCom[[#This Row],[CRÉD. 3]],ActividadesCom[[#This Row],[CRÉD. 4]],ActividadesCom[[#This Row],[CRÉD. 5]])</f>
        <v>5</v>
      </c>
      <c r="F4199" s="99">
        <f>IF(ActividadesCom[[#This Row],[ÚLTIMO SEMESTRE CON CRÉDITOS]]&gt;0,ROUND(AVERAGE(ActividadesCom[[#This Row],[VALOR NIVEL 5]],ActividadesCom[[#This Row],[VALOR NIVEL 4]],ActividadesCom[[#This Row],[VALOR NIVEL 3]],ActividadesCom[[#This Row],[VALOR NIVEL 2]],ActividadesCom[[#This Row],[VALOR NIVEL 1]]),0),"")</f>
        <v>3</v>
      </c>
      <c r="G4199" s="96" t="str">
        <f>IF(ActividadesCom[[#This Row],[PROMEDIO]]="","",IF(ActividadesCom[[#This Row],[PROMEDIO]]&gt;=4,"EXCELENTE",IF(ActividadesCom[[#This Row],[PROMEDIO]]&gt;=3,"NOTABLE",IF(ActividadesCom[[#This Row],[PROMEDIO]]&gt;=2,"BUENO",IF(ActividadesCom[[#This Row],[PROMEDIO]]=1,"SUFICIENTE","")))))</f>
        <v>NOTABLE</v>
      </c>
      <c r="H4199" s="99">
        <f>MAX(ActividadesCom[[#This Row],[PERÍODO 1]],ActividadesCom[[#This Row],[PERÍODO 2]],ActividadesCom[[#This Row],[PERÍODO 3]],ActividadesCom[[#This Row],[PERÍODO 4]],ActividadesCom[[#This Row],[PERÍODO 5]])</f>
        <v>20261</v>
      </c>
      <c r="I4199" s="6" t="s">
        <v>6296</v>
      </c>
      <c r="J4199" s="99">
        <v>20233</v>
      </c>
      <c r="K4199" s="5" t="s">
        <v>4008</v>
      </c>
      <c r="L4199" s="99">
        <f>IF(ActividadesCom[[#This Row],[NIVEL 1]]&lt;&gt;0,VLOOKUP(ActividadesCom[[#This Row],[NIVEL 1]],Catálogo!A:B,2,FALSE),"")</f>
        <v>3</v>
      </c>
      <c r="M4199" s="99">
        <v>1</v>
      </c>
      <c r="N4199" s="6" t="s">
        <v>29</v>
      </c>
      <c r="O4199" s="99">
        <v>20243</v>
      </c>
      <c r="P4199" s="5" t="s">
        <v>4021</v>
      </c>
      <c r="Q4199" s="99">
        <f>IF(ActividadesCom[[#This Row],[NIVEL 2]]&lt;&gt;0,VLOOKUP(ActividadesCom[[#This Row],[NIVEL 2]],Catálogo!A:B,2,FALSE),"")</f>
        <v>2</v>
      </c>
      <c r="R4199" s="99">
        <v>1</v>
      </c>
      <c r="S4199" s="6" t="s">
        <v>5343</v>
      </c>
      <c r="T4199" s="99">
        <v>20251</v>
      </c>
      <c r="U4199" s="5" t="s">
        <v>4008</v>
      </c>
      <c r="V4199" s="99">
        <f>IF(ActividadesCom[[#This Row],[NIVEL 3]]&lt;&gt;0,VLOOKUP(ActividadesCom[[#This Row],[NIVEL 3]],Catálogo!A:B,2,FALSE),"")</f>
        <v>3</v>
      </c>
      <c r="W4199" s="99">
        <v>1</v>
      </c>
      <c r="X4199" s="6" t="s">
        <v>7368</v>
      </c>
      <c r="Y4199" s="99">
        <v>20253</v>
      </c>
      <c r="Z4199" s="5" t="s">
        <v>4007</v>
      </c>
      <c r="AA4199" s="99">
        <f>IF(ActividadesCom[[#This Row],[NIVEL 4]]&lt;&gt;0,VLOOKUP(ActividadesCom[[#This Row],[NIVEL 4]],Catálogo!A:B,2,FALSE),"")</f>
        <v>4</v>
      </c>
      <c r="AB4199" s="99">
        <v>1</v>
      </c>
      <c r="AC4199" s="6" t="s">
        <v>7390</v>
      </c>
      <c r="AD4199" s="99">
        <v>20261</v>
      </c>
      <c r="AE4199" s="5" t="s">
        <v>4007</v>
      </c>
      <c r="AF4199" s="99">
        <f>IF(ActividadesCom[[#This Row],[NIVEL 5]]&lt;&gt;0,VLOOKUP(ActividadesCom[[#This Row],[NIVEL 5]],Catálogo!A:B,2,FALSE),"")</f>
        <v>4</v>
      </c>
      <c r="AG4199" s="99">
        <v>1</v>
      </c>
    </row>
    <row r="4200" spans="1:34" ht="30" customHeight="1" x14ac:dyDescent="0.25">
      <c r="A4200" s="5">
        <v>23470189</v>
      </c>
      <c r="B4200" s="6" t="str">
        <f>VLOOKUP(ActividadesCom[[#This Row],[NO. DE CONTROL]],'LISTADO ESTUDIANTES'!A:C,2,FALSE)</f>
        <v>PALESTINA VELASCO ALEJANDRA GUADALUPE</v>
      </c>
      <c r="C4200" s="6" t="str">
        <f>VLOOKUP(ActividadesCom[[#This Row],[NO. DE CONTROL]],'LISTADO ESTUDIANTES'!A:C,3,FALSE)</f>
        <v>INGENIERIA QUIMICA</v>
      </c>
      <c r="D4200" s="99" t="str">
        <f>VLOOKUP(ActividadesCom[[#This Row],[NO. DE CONTROL]],'LISTADO ESTUDIANTES'!A:D,4,FALSE)</f>
        <v>ACTIVO(A)</v>
      </c>
      <c r="E4200" s="96">
        <f>SUM(ActividadesCom[[#This Row],[CRÉD. 1]],ActividadesCom[[#This Row],[CRÉD. 2]],ActividadesCom[[#This Row],[CRÉD. 3]],ActividadesCom[[#This Row],[CRÉD. 4]],ActividadesCom[[#This Row],[CRÉD. 5]])</f>
        <v>4</v>
      </c>
      <c r="F4200" s="99">
        <f>IF(ActividadesCom[[#This Row],[ÚLTIMO SEMESTRE CON CRÉDITOS]]&gt;0,ROUND(AVERAGE(ActividadesCom[[#This Row],[VALOR NIVEL 5]],ActividadesCom[[#This Row],[VALOR NIVEL 4]],ActividadesCom[[#This Row],[VALOR NIVEL 3]],ActividadesCom[[#This Row],[VALOR NIVEL 2]],ActividadesCom[[#This Row],[VALOR NIVEL 1]]),0),"")</f>
        <v>3</v>
      </c>
      <c r="G4200" s="96" t="str">
        <f>IF(ActividadesCom[[#This Row],[PROMEDIO]]="","",IF(ActividadesCom[[#This Row],[PROMEDIO]]&gt;=4,"EXCELENTE",IF(ActividadesCom[[#This Row],[PROMEDIO]]&gt;=3,"NOTABLE",IF(ActividadesCom[[#This Row],[PROMEDIO]]&gt;=2,"BUENO",IF(ActividadesCom[[#This Row],[PROMEDIO]]=1,"SUFICIENTE","")))))</f>
        <v>NOTABLE</v>
      </c>
      <c r="H4200" s="99">
        <f>MAX(ActividadesCom[[#This Row],[PERÍODO 1]],ActividadesCom[[#This Row],[PERÍODO 2]],ActividadesCom[[#This Row],[PERÍODO 3]],ActividadesCom[[#This Row],[PERÍODO 4]],ActividadesCom[[#This Row],[PERÍODO 5]])</f>
        <v>20243</v>
      </c>
      <c r="I4200" s="6" t="s">
        <v>6310</v>
      </c>
      <c r="J4200" s="99">
        <v>20233</v>
      </c>
      <c r="K4200" s="5" t="s">
        <v>4007</v>
      </c>
      <c r="L4200" s="99">
        <f>IF(ActividadesCom[[#This Row],[NIVEL 1]]&lt;&gt;0,VLOOKUP(ActividadesCom[[#This Row],[NIVEL 1]],Catálogo!A:B,2,FALSE),"")</f>
        <v>4</v>
      </c>
      <c r="M4200" s="99">
        <v>1</v>
      </c>
      <c r="N4200" s="6" t="s">
        <v>6338</v>
      </c>
      <c r="O4200" s="99">
        <v>20241</v>
      </c>
      <c r="P4200" s="5" t="s">
        <v>4007</v>
      </c>
      <c r="Q4200" s="99">
        <f>IF(ActividadesCom[[#This Row],[NIVEL 2]]&lt;&gt;0,VLOOKUP(ActividadesCom[[#This Row],[NIVEL 2]],Catálogo!A:B,2,FALSE),"")</f>
        <v>4</v>
      </c>
      <c r="R4200" s="99">
        <v>1</v>
      </c>
      <c r="S4200" s="6" t="s">
        <v>6348</v>
      </c>
      <c r="T4200" s="99">
        <v>20241</v>
      </c>
      <c r="U4200" s="5" t="s">
        <v>4008</v>
      </c>
      <c r="V4200" s="99">
        <f>IF(ActividadesCom[[#This Row],[NIVEL 3]]&lt;&gt;0,VLOOKUP(ActividadesCom[[#This Row],[NIVEL 3]],Catálogo!A:B,2,FALSE),"")</f>
        <v>3</v>
      </c>
      <c r="W4200" s="99">
        <v>1</v>
      </c>
      <c r="X4200" s="6" t="s">
        <v>3518</v>
      </c>
      <c r="Y4200" s="99">
        <v>20243</v>
      </c>
      <c r="Z4200" s="5" t="s">
        <v>4009</v>
      </c>
      <c r="AA4200" s="99">
        <f>IF(ActividadesCom[[#This Row],[NIVEL 4]]&lt;&gt;0,VLOOKUP(ActividadesCom[[#This Row],[NIVEL 4]],Catálogo!A:B,2,FALSE),"")</f>
        <v>2</v>
      </c>
      <c r="AB4200" s="99">
        <v>1</v>
      </c>
      <c r="AC4200" s="98"/>
      <c r="AD4200" s="99"/>
      <c r="AE4200" s="99"/>
      <c r="AF4200" s="99" t="str">
        <f>IF(ActividadesCom[[#This Row],[NIVEL 5]]&lt;&gt;0,VLOOKUP(ActividadesCom[[#This Row],[NIVEL 5]],Catálogo!A:B,2,FALSE),"")</f>
        <v/>
      </c>
      <c r="AG4200" s="99"/>
    </row>
    <row r="4201" spans="1:34" s="151" customFormat="1" ht="30" customHeight="1" x14ac:dyDescent="0.25">
      <c r="A4201" s="149">
        <v>23470190</v>
      </c>
      <c r="B4201" s="148" t="str">
        <f>VLOOKUP(ActividadesCom[[#This Row],[NO. DE CONTROL]],'LISTADO ESTUDIANTES'!A:C,2,FALSE)</f>
        <v>LOPEZ MARENTES LUIS EDUARDO</v>
      </c>
      <c r="C4201" s="148" t="str">
        <f>VLOOKUP(ActividadesCom[[#This Row],[NO. DE CONTROL]],'LISTADO ESTUDIANTES'!A:C,3,FALSE)</f>
        <v>INGENIERIA QUIMICA</v>
      </c>
      <c r="D4201" s="202" t="str">
        <f>VLOOKUP(ActividadesCom[[#This Row],[NO. DE CONTROL]],'LISTADO ESTUDIANTES'!A:D,4,FALSE)</f>
        <v>ACTIVO(A)</v>
      </c>
      <c r="E4201" s="203">
        <f>SUM(ActividadesCom[[#This Row],[CRÉD. 1]],ActividadesCom[[#This Row],[CRÉD. 2]],ActividadesCom[[#This Row],[CRÉD. 3]],ActividadesCom[[#This Row],[CRÉD. 4]],ActividadesCom[[#This Row],[CRÉD. 5]])</f>
        <v>5</v>
      </c>
      <c r="F4201" s="202">
        <f>IF(ActividadesCom[[#This Row],[ÚLTIMO SEMESTRE CON CRÉDITOS]]&gt;0,ROUND(AVERAGE(ActividadesCom[[#This Row],[VALOR NIVEL 5]],ActividadesCom[[#This Row],[VALOR NIVEL 4]],ActividadesCom[[#This Row],[VALOR NIVEL 3]],ActividadesCom[[#This Row],[VALOR NIVEL 2]],ActividadesCom[[#This Row],[VALOR NIVEL 1]]),0),"")</f>
        <v>3</v>
      </c>
      <c r="G4201" s="203" t="str">
        <f>IF(ActividadesCom[[#This Row],[PROMEDIO]]="","",IF(ActividadesCom[[#This Row],[PROMEDIO]]&gt;=4,"EXCELENTE",IF(ActividadesCom[[#This Row],[PROMEDIO]]&gt;=3,"NOTABLE",IF(ActividadesCom[[#This Row],[PROMEDIO]]&gt;=2,"BUENO",IF(ActividadesCom[[#This Row],[PROMEDIO]]=1,"SUFICIENTE","")))))</f>
        <v>NOTABLE</v>
      </c>
      <c r="H4201" s="202">
        <f>MAX(ActividadesCom[[#This Row],[PERÍODO 1]],ActividadesCom[[#This Row],[PERÍODO 2]],ActividadesCom[[#This Row],[PERÍODO 3]],ActividadesCom[[#This Row],[PERÍODO 4]],ActividadesCom[[#This Row],[PERÍODO 5]])</f>
        <v>20251</v>
      </c>
      <c r="I4201" s="148" t="s">
        <v>6338</v>
      </c>
      <c r="J4201" s="202">
        <v>20241</v>
      </c>
      <c r="K4201" s="149" t="s">
        <v>4007</v>
      </c>
      <c r="L4201" s="202">
        <f>IF(ActividadesCom[[#This Row],[NIVEL 1]]&lt;&gt;0,VLOOKUP(ActividadesCom[[#This Row],[NIVEL 1]],Catálogo!A:B,2,FALSE),"")</f>
        <v>4</v>
      </c>
      <c r="M4201" s="202">
        <v>1</v>
      </c>
      <c r="N4201" s="148" t="s">
        <v>6348</v>
      </c>
      <c r="O4201" s="202">
        <v>20241</v>
      </c>
      <c r="P4201" s="149" t="s">
        <v>4008</v>
      </c>
      <c r="Q4201" s="202">
        <f>IF(ActividadesCom[[#This Row],[NIVEL 2]]&lt;&gt;0,VLOOKUP(ActividadesCom[[#This Row],[NIVEL 2]],Catálogo!A:B,2,FALSE),"")</f>
        <v>3</v>
      </c>
      <c r="R4201" s="202">
        <v>1</v>
      </c>
      <c r="S4201" s="148" t="s">
        <v>3518</v>
      </c>
      <c r="T4201" s="202">
        <v>20251</v>
      </c>
      <c r="U4201" s="149" t="s">
        <v>4021</v>
      </c>
      <c r="V4201" s="202">
        <f>IF(ActividadesCom[[#This Row],[NIVEL 3]]&lt;&gt;0,VLOOKUP(ActividadesCom[[#This Row],[NIVEL 3]],Catálogo!A:B,2,FALSE),"")</f>
        <v>2</v>
      </c>
      <c r="W4201" s="202">
        <v>1</v>
      </c>
      <c r="X4201" s="148" t="s">
        <v>6809</v>
      </c>
      <c r="Y4201" s="202">
        <v>20243</v>
      </c>
      <c r="Z4201" s="149" t="s">
        <v>4007</v>
      </c>
      <c r="AA4201" s="202">
        <f>IF(ActividadesCom[[#This Row],[NIVEL 4]]&lt;&gt;0,VLOOKUP(ActividadesCom[[#This Row],[NIVEL 4]],Catálogo!A:B,2,FALSE),"")</f>
        <v>4</v>
      </c>
      <c r="AB4201" s="202">
        <v>1</v>
      </c>
      <c r="AC4201" s="148" t="s">
        <v>6808</v>
      </c>
      <c r="AD4201" s="202">
        <v>20241</v>
      </c>
      <c r="AE4201" s="149" t="s">
        <v>4007</v>
      </c>
      <c r="AF4201" s="202">
        <f>IF(ActividadesCom[[#This Row],[NIVEL 5]]&lt;&gt;0,VLOOKUP(ActividadesCom[[#This Row],[NIVEL 5]],Catálogo!A:B,2,FALSE),"")</f>
        <v>4</v>
      </c>
      <c r="AG4201" s="202">
        <v>1</v>
      </c>
      <c r="AH4201" s="195"/>
    </row>
    <row r="4202" spans="1:34" ht="30" customHeight="1" x14ac:dyDescent="0.25">
      <c r="A4202" s="5">
        <v>23470191</v>
      </c>
      <c r="B4202" s="6" t="str">
        <f>VLOOKUP(ActividadesCom[[#This Row],[NO. DE CONTROL]],'LISTADO ESTUDIANTES'!A:C,2,FALSE)</f>
        <v>BURGOS ALVARADO SAMANTHA</v>
      </c>
      <c r="C4202" s="6" t="str">
        <f>VLOOKUP(ActividadesCom[[#This Row],[NO. DE CONTROL]],'LISTADO ESTUDIANTES'!A:C,3,FALSE)</f>
        <v>INGENIERIA QUIMICA</v>
      </c>
      <c r="D4202" s="99" t="str">
        <f>VLOOKUP(ActividadesCom[[#This Row],[NO. DE CONTROL]],'LISTADO ESTUDIANTES'!A:D,4,FALSE)</f>
        <v>ACTIVO(A)</v>
      </c>
      <c r="E4202" s="96">
        <f>SUM(ActividadesCom[[#This Row],[CRÉD. 1]],ActividadesCom[[#This Row],[CRÉD. 2]],ActividadesCom[[#This Row],[CRÉD. 3]],ActividadesCom[[#This Row],[CRÉD. 4]],ActividadesCom[[#This Row],[CRÉD. 5]])</f>
        <v>3</v>
      </c>
      <c r="F4202" s="99">
        <f>IF(ActividadesCom[[#This Row],[ÚLTIMO SEMESTRE CON CRÉDITOS]]&gt;0,ROUND(AVERAGE(ActividadesCom[[#This Row],[VALOR NIVEL 5]],ActividadesCom[[#This Row],[VALOR NIVEL 4]],ActividadesCom[[#This Row],[VALOR NIVEL 3]],ActividadesCom[[#This Row],[VALOR NIVEL 2]],ActividadesCom[[#This Row],[VALOR NIVEL 1]]),0),"")</f>
        <v>4</v>
      </c>
      <c r="G4202" s="96" t="str">
        <f>IF(ActividadesCom[[#This Row],[PROMEDIO]]="","",IF(ActividadesCom[[#This Row],[PROMEDIO]]&gt;=4,"EXCELENTE",IF(ActividadesCom[[#This Row],[PROMEDIO]]&gt;=3,"NOTABLE",IF(ActividadesCom[[#This Row],[PROMEDIO]]&gt;=2,"BUENO",IF(ActividadesCom[[#This Row],[PROMEDIO]]=1,"SUFICIENTE","")))))</f>
        <v>EXCELENTE</v>
      </c>
      <c r="H4202" s="99">
        <f>MAX(ActividadesCom[[#This Row],[PERÍODO 1]],ActividadesCom[[#This Row],[PERÍODO 2]],ActividadesCom[[#This Row],[PERÍODO 3]],ActividadesCom[[#This Row],[PERÍODO 4]],ActividadesCom[[#This Row],[PERÍODO 5]])</f>
        <v>20253</v>
      </c>
      <c r="I4202" s="6" t="s">
        <v>6338</v>
      </c>
      <c r="J4202" s="99">
        <v>20241</v>
      </c>
      <c r="K4202" s="5" t="s">
        <v>4007</v>
      </c>
      <c r="L4202" s="99">
        <f>IF(ActividadesCom[[#This Row],[NIVEL 1]]&lt;&gt;0,VLOOKUP(ActividadesCom[[#This Row],[NIVEL 1]],Catálogo!A:B,2,FALSE),"")</f>
        <v>4</v>
      </c>
      <c r="M4202" s="99">
        <v>1</v>
      </c>
      <c r="N4202" s="6" t="s">
        <v>6352</v>
      </c>
      <c r="O4202" s="99">
        <v>20241</v>
      </c>
      <c r="P4202" s="5" t="s">
        <v>4007</v>
      </c>
      <c r="Q4202" s="99">
        <f>IF(ActividadesCom[[#This Row],[NIVEL 2]]&lt;&gt;0,VLOOKUP(ActividadesCom[[#This Row],[NIVEL 2]],Catálogo!A:B,2,FALSE),"")</f>
        <v>4</v>
      </c>
      <c r="R4202" s="99">
        <v>1</v>
      </c>
      <c r="S4202" s="6" t="s">
        <v>7368</v>
      </c>
      <c r="T4202" s="99">
        <v>20253</v>
      </c>
      <c r="U4202" s="5" t="s">
        <v>4007</v>
      </c>
      <c r="V4202" s="99">
        <f>IF(ActividadesCom[[#This Row],[NIVEL 3]]&lt;&gt;0,VLOOKUP(ActividadesCom[[#This Row],[NIVEL 3]],Catálogo!A:B,2,FALSE),"")</f>
        <v>4</v>
      </c>
      <c r="W4202" s="99">
        <v>1</v>
      </c>
      <c r="X4202" s="98"/>
      <c r="Y4202" s="99"/>
      <c r="Z4202" s="99"/>
      <c r="AA4202" s="99" t="str">
        <f>IF(ActividadesCom[[#This Row],[NIVEL 4]]&lt;&gt;0,VLOOKUP(ActividadesCom[[#This Row],[NIVEL 4]],Catálogo!A:B,2,FALSE),"")</f>
        <v/>
      </c>
      <c r="AB4202" s="99"/>
      <c r="AC4202" s="98"/>
      <c r="AD4202" s="99"/>
      <c r="AE4202" s="99"/>
      <c r="AF4202" s="99" t="str">
        <f>IF(ActividadesCom[[#This Row],[NIVEL 5]]&lt;&gt;0,VLOOKUP(ActividadesCom[[#This Row],[NIVEL 5]],Catálogo!A:B,2,FALSE),"")</f>
        <v/>
      </c>
      <c r="AG4202" s="99"/>
    </row>
    <row r="4203" spans="1:34" s="151" customFormat="1" ht="30" customHeight="1" x14ac:dyDescent="0.25">
      <c r="A4203" s="149">
        <v>23470192</v>
      </c>
      <c r="B4203" s="148" t="str">
        <f>VLOOKUP(ActividadesCom[[#This Row],[NO. DE CONTROL]],'LISTADO ESTUDIANTES'!A:C,2,FALSE)</f>
        <v>EK MAY ESTER ABIGAIL</v>
      </c>
      <c r="C4203" s="148" t="str">
        <f>VLOOKUP(ActividadesCom[[#This Row],[NO. DE CONTROL]],'LISTADO ESTUDIANTES'!A:C,3,FALSE)</f>
        <v>INGENIERIA QUIMICA</v>
      </c>
      <c r="D4203" s="202" t="str">
        <f>VLOOKUP(ActividadesCom[[#This Row],[NO. DE CONTROL]],'LISTADO ESTUDIANTES'!A:D,4,FALSE)</f>
        <v>ACTIVO(A)</v>
      </c>
      <c r="E4203" s="203">
        <f>SUM(ActividadesCom[[#This Row],[CRÉD. 1]],ActividadesCom[[#This Row],[CRÉD. 2]],ActividadesCom[[#This Row],[CRÉD. 3]],ActividadesCom[[#This Row],[CRÉD. 4]],ActividadesCom[[#This Row],[CRÉD. 5]])</f>
        <v>5</v>
      </c>
      <c r="F4203" s="202">
        <f>IF(ActividadesCom[[#This Row],[ÚLTIMO SEMESTRE CON CRÉDITOS]]&gt;0,ROUND(AVERAGE(ActividadesCom[[#This Row],[VALOR NIVEL 5]],ActividadesCom[[#This Row],[VALOR NIVEL 4]],ActividadesCom[[#This Row],[VALOR NIVEL 3]],ActividadesCom[[#This Row],[VALOR NIVEL 2]],ActividadesCom[[#This Row],[VALOR NIVEL 1]]),0),"")</f>
        <v>3</v>
      </c>
      <c r="G4203" s="203" t="str">
        <f>IF(ActividadesCom[[#This Row],[PROMEDIO]]="","",IF(ActividadesCom[[#This Row],[PROMEDIO]]&gt;=4,"EXCELENTE",IF(ActividadesCom[[#This Row],[PROMEDIO]]&gt;=3,"NOTABLE",IF(ActividadesCom[[#This Row],[PROMEDIO]]&gt;=2,"BUENO",IF(ActividadesCom[[#This Row],[PROMEDIO]]=1,"SUFICIENTE","")))))</f>
        <v>NOTABLE</v>
      </c>
      <c r="H4203" s="202">
        <f>MAX(ActividadesCom[[#This Row],[PERÍODO 1]],ActividadesCom[[#This Row],[PERÍODO 2]],ActividadesCom[[#This Row],[PERÍODO 3]],ActividadesCom[[#This Row],[PERÍODO 4]],ActividadesCom[[#This Row],[PERÍODO 5]])</f>
        <v>20251</v>
      </c>
      <c r="I4203" s="148" t="s">
        <v>11</v>
      </c>
      <c r="J4203" s="202">
        <v>20233</v>
      </c>
      <c r="K4203" s="149" t="s">
        <v>4008</v>
      </c>
      <c r="L4203" s="202">
        <f>IF(ActividadesCom[[#This Row],[NIVEL 1]]&lt;&gt;0,VLOOKUP(ActividadesCom[[#This Row],[NIVEL 1]],Catálogo!A:B,2,FALSE),"")</f>
        <v>3</v>
      </c>
      <c r="M4203" s="202">
        <v>1</v>
      </c>
      <c r="N4203" s="148" t="s">
        <v>6310</v>
      </c>
      <c r="O4203" s="202">
        <v>20233</v>
      </c>
      <c r="P4203" s="149" t="s">
        <v>4007</v>
      </c>
      <c r="Q4203" s="202">
        <f>IF(ActividadesCom[[#This Row],[NIVEL 2]]&lt;&gt;0,VLOOKUP(ActividadesCom[[#This Row],[NIVEL 2]],Catálogo!A:B,2,FALSE),"")</f>
        <v>4</v>
      </c>
      <c r="R4203" s="202">
        <v>1</v>
      </c>
      <c r="S4203" s="148" t="s">
        <v>6338</v>
      </c>
      <c r="T4203" s="202">
        <v>20241</v>
      </c>
      <c r="U4203" s="149" t="s">
        <v>4007</v>
      </c>
      <c r="V4203" s="202">
        <f>IF(ActividadesCom[[#This Row],[NIVEL 3]]&lt;&gt;0,VLOOKUP(ActividadesCom[[#This Row],[NIVEL 3]],Catálogo!A:B,2,FALSE),"")</f>
        <v>4</v>
      </c>
      <c r="W4203" s="202">
        <v>1</v>
      </c>
      <c r="X4203" s="148" t="s">
        <v>47</v>
      </c>
      <c r="Y4203" s="202">
        <v>20243</v>
      </c>
      <c r="Z4203" s="149" t="s">
        <v>4009</v>
      </c>
      <c r="AA4203" s="202">
        <f>IF(ActividadesCom[[#This Row],[NIVEL 4]]&lt;&gt;0,VLOOKUP(ActividadesCom[[#This Row],[NIVEL 4]],Catálogo!A:B,2,FALSE),"")</f>
        <v>2</v>
      </c>
      <c r="AB4203" s="202">
        <v>1</v>
      </c>
      <c r="AC4203" s="148" t="s">
        <v>5343</v>
      </c>
      <c r="AD4203" s="202">
        <v>20251</v>
      </c>
      <c r="AE4203" s="149" t="s">
        <v>4008</v>
      </c>
      <c r="AF4203" s="202">
        <f>IF(ActividadesCom[[#This Row],[NIVEL 5]]&lt;&gt;0,VLOOKUP(ActividadesCom[[#This Row],[NIVEL 5]],Catálogo!A:B,2,FALSE),"")</f>
        <v>3</v>
      </c>
      <c r="AG4203" s="202">
        <v>1</v>
      </c>
      <c r="AH4203" s="195"/>
    </row>
    <row r="4204" spans="1:34" s="151" customFormat="1" ht="30" customHeight="1" x14ac:dyDescent="0.25">
      <c r="A4204" s="149">
        <v>23470193</v>
      </c>
      <c r="B4204" s="148" t="str">
        <f>VLOOKUP(ActividadesCom[[#This Row],[NO. DE CONTROL]],'LISTADO ESTUDIANTES'!A:C,2,FALSE)</f>
        <v>GUTIERREZ SANTIAGO YURIDIA</v>
      </c>
      <c r="C4204" s="148" t="str">
        <f>VLOOKUP(ActividadesCom[[#This Row],[NO. DE CONTROL]],'LISTADO ESTUDIANTES'!A:C,3,FALSE)</f>
        <v>INGENIERIA QUIMICA</v>
      </c>
      <c r="D4204" s="202" t="str">
        <f>VLOOKUP(ActividadesCom[[#This Row],[NO. DE CONTROL]],'LISTADO ESTUDIANTES'!A:D,4,FALSE)</f>
        <v>ACTIVO(A)</v>
      </c>
      <c r="E4204" s="203">
        <f>SUM(ActividadesCom[[#This Row],[CRÉD. 1]],ActividadesCom[[#This Row],[CRÉD. 2]],ActividadesCom[[#This Row],[CRÉD. 3]],ActividadesCom[[#This Row],[CRÉD. 4]],ActividadesCom[[#This Row],[CRÉD. 5]])</f>
        <v>5</v>
      </c>
      <c r="F4204" s="202">
        <f>IF(ActividadesCom[[#This Row],[ÚLTIMO SEMESTRE CON CRÉDITOS]]&gt;0,ROUND(AVERAGE(ActividadesCom[[#This Row],[VALOR NIVEL 5]],ActividadesCom[[#This Row],[VALOR NIVEL 4]],ActividadesCom[[#This Row],[VALOR NIVEL 3]],ActividadesCom[[#This Row],[VALOR NIVEL 2]],ActividadesCom[[#This Row],[VALOR NIVEL 1]]),0),"")</f>
        <v>3</v>
      </c>
      <c r="G4204" s="203" t="str">
        <f>IF(ActividadesCom[[#This Row],[PROMEDIO]]="","",IF(ActividadesCom[[#This Row],[PROMEDIO]]&gt;=4,"EXCELENTE",IF(ActividadesCom[[#This Row],[PROMEDIO]]&gt;=3,"NOTABLE",IF(ActividadesCom[[#This Row],[PROMEDIO]]&gt;=2,"BUENO",IF(ActividadesCom[[#This Row],[PROMEDIO]]=1,"SUFICIENTE","")))))</f>
        <v>NOTABLE</v>
      </c>
      <c r="H4204" s="202">
        <f>MAX(ActividadesCom[[#This Row],[PERÍODO 1]],ActividadesCom[[#This Row],[PERÍODO 2]],ActividadesCom[[#This Row],[PERÍODO 3]],ActividadesCom[[#This Row],[PERÍODO 4]],ActividadesCom[[#This Row],[PERÍODO 5]])</f>
        <v>20243</v>
      </c>
      <c r="I4204" s="148" t="s">
        <v>6247</v>
      </c>
      <c r="J4204" s="202">
        <v>20233</v>
      </c>
      <c r="K4204" s="149" t="s">
        <v>4008</v>
      </c>
      <c r="L4204" s="202">
        <f>IF(ActividadesCom[[#This Row],[NIVEL 1]]&lt;&gt;0,VLOOKUP(ActividadesCom[[#This Row],[NIVEL 1]],Catálogo!A:B,2,FALSE),"")</f>
        <v>3</v>
      </c>
      <c r="M4204" s="202">
        <v>1</v>
      </c>
      <c r="N4204" s="148" t="s">
        <v>11</v>
      </c>
      <c r="O4204" s="202">
        <v>20233</v>
      </c>
      <c r="P4204" s="149" t="s">
        <v>4007</v>
      </c>
      <c r="Q4204" s="202">
        <f>IF(ActividadesCom[[#This Row],[NIVEL 2]]&lt;&gt;0,VLOOKUP(ActividadesCom[[#This Row],[NIVEL 2]],Catálogo!A:B,2,FALSE),"")</f>
        <v>4</v>
      </c>
      <c r="R4204" s="202">
        <v>1</v>
      </c>
      <c r="S4204" s="148" t="s">
        <v>6309</v>
      </c>
      <c r="T4204" s="202">
        <v>20233</v>
      </c>
      <c r="U4204" s="149" t="s">
        <v>4007</v>
      </c>
      <c r="V4204" s="202">
        <f>IF(ActividadesCom[[#This Row],[NIVEL 3]]&lt;&gt;0,VLOOKUP(ActividadesCom[[#This Row],[NIVEL 3]],Catálogo!A:B,2,FALSE),"")</f>
        <v>4</v>
      </c>
      <c r="W4204" s="202">
        <v>1</v>
      </c>
      <c r="X4204" s="148" t="s">
        <v>6338</v>
      </c>
      <c r="Y4204" s="202">
        <v>20241</v>
      </c>
      <c r="Z4204" s="149" t="s">
        <v>4007</v>
      </c>
      <c r="AA4204" s="202">
        <f>IF(ActividadesCom[[#This Row],[NIVEL 4]]&lt;&gt;0,VLOOKUP(ActividadesCom[[#This Row],[NIVEL 4]],Catálogo!A:B,2,FALSE),"")</f>
        <v>4</v>
      </c>
      <c r="AB4204" s="202">
        <v>1</v>
      </c>
      <c r="AC4204" s="148" t="s">
        <v>47</v>
      </c>
      <c r="AD4204" s="202">
        <v>20243</v>
      </c>
      <c r="AE4204" s="149" t="s">
        <v>4021</v>
      </c>
      <c r="AF4204" s="202">
        <f>IF(ActividadesCom[[#This Row],[NIVEL 5]]&lt;&gt;0,VLOOKUP(ActividadesCom[[#This Row],[NIVEL 5]],Catálogo!A:B,2,FALSE),"")</f>
        <v>2</v>
      </c>
      <c r="AG4204" s="202">
        <v>1</v>
      </c>
      <c r="AH4204" s="195"/>
    </row>
    <row r="4205" spans="1:34" ht="30" hidden="1" customHeight="1" x14ac:dyDescent="0.25">
      <c r="A4205" s="5">
        <v>23470194</v>
      </c>
      <c r="B4205" s="6" t="str">
        <f>VLOOKUP(ActividadesCom[[#This Row],[NO. DE CONTROL]],'LISTADO ESTUDIANTES'!A:C,2,FALSE)</f>
        <v>MUT MAY JOSE EMMANUEL</v>
      </c>
      <c r="C4205" s="6" t="str">
        <f>VLOOKUP(ActividadesCom[[#This Row],[NO. DE CONTROL]],'LISTADO ESTUDIANTES'!A:C,3,FALSE)</f>
        <v>INGENIERIA QUIMICA</v>
      </c>
      <c r="D4205" s="99" t="str">
        <f>VLOOKUP(ActividadesCom[[#This Row],[NO. DE CONTROL]],'LISTADO ESTUDIANTES'!A:D,4,FALSE)</f>
        <v>EGRESADO(A)</v>
      </c>
      <c r="E4205" s="96">
        <f>SUM(ActividadesCom[[#This Row],[CRÉD. 1]],ActividadesCom[[#This Row],[CRÉD. 2]],ActividadesCom[[#This Row],[CRÉD. 3]],ActividadesCom[[#This Row],[CRÉD. 4]],ActividadesCom[[#This Row],[CRÉD. 5]])</f>
        <v>0</v>
      </c>
      <c r="F4205" s="99" t="str">
        <f>IF(ActividadesCom[[#This Row],[ÚLTIMO SEMESTRE CON CRÉDITOS]]&gt;0,ROUND(AVERAGE(ActividadesCom[[#This Row],[VALOR NIVEL 5]],ActividadesCom[[#This Row],[VALOR NIVEL 4]],ActividadesCom[[#This Row],[VALOR NIVEL 3]],ActividadesCom[[#This Row],[VALOR NIVEL 2]],ActividadesCom[[#This Row],[VALOR NIVEL 1]]),0),"")</f>
        <v/>
      </c>
      <c r="G4205" s="96" t="str">
        <f>IF(ActividadesCom[[#This Row],[PROMEDIO]]="","",IF(ActividadesCom[[#This Row],[PROMEDIO]]&gt;=4,"EXCELENTE",IF(ActividadesCom[[#This Row],[PROMEDIO]]&gt;=3,"NOTABLE",IF(ActividadesCom[[#This Row],[PROMEDIO]]&gt;=2,"BUENO",IF(ActividadesCom[[#This Row],[PROMEDIO]]=1,"SUFICIENTE","")))))</f>
        <v/>
      </c>
      <c r="H4205" s="99">
        <f>MAX(ActividadesCom[[#This Row],[PERÍODO 1]],ActividadesCom[[#This Row],[PERÍODO 2]],ActividadesCom[[#This Row],[PERÍODO 3]],ActividadesCom[[#This Row],[PERÍODO 4]],ActividadesCom[[#This Row],[PERÍODO 5]])</f>
        <v>0</v>
      </c>
      <c r="I4205" s="6"/>
      <c r="J4205" s="99"/>
      <c r="K4205" s="5"/>
      <c r="L4205" s="99" t="str">
        <f>IF(ActividadesCom[[#This Row],[NIVEL 1]]&lt;&gt;0,VLOOKUP(ActividadesCom[[#This Row],[NIVEL 1]],Catálogo!A:B,2,FALSE),"")</f>
        <v/>
      </c>
      <c r="M4205" s="99"/>
      <c r="N4205" s="98"/>
      <c r="O4205" s="99"/>
      <c r="P4205" s="99"/>
      <c r="Q4205" s="99" t="str">
        <f>IF(ActividadesCom[[#This Row],[NIVEL 2]]&lt;&gt;0,VLOOKUP(ActividadesCom[[#This Row],[NIVEL 2]],Catálogo!A:B,2,FALSE),"")</f>
        <v/>
      </c>
      <c r="R4205" s="99"/>
      <c r="S4205" s="98"/>
      <c r="T4205" s="99"/>
      <c r="U4205" s="99"/>
      <c r="V4205" s="99" t="str">
        <f>IF(ActividadesCom[[#This Row],[NIVEL 3]]&lt;&gt;0,VLOOKUP(ActividadesCom[[#This Row],[NIVEL 3]],Catálogo!A:B,2,FALSE),"")</f>
        <v/>
      </c>
      <c r="W4205" s="99"/>
      <c r="X4205" s="98"/>
      <c r="Y4205" s="99"/>
      <c r="Z4205" s="99"/>
      <c r="AA4205" s="99" t="str">
        <f>IF(ActividadesCom[[#This Row],[NIVEL 4]]&lt;&gt;0,VLOOKUP(ActividadesCom[[#This Row],[NIVEL 4]],Catálogo!A:B,2,FALSE),"")</f>
        <v/>
      </c>
      <c r="AB4205" s="99"/>
      <c r="AC4205" s="98"/>
      <c r="AD4205" s="99"/>
      <c r="AE4205" s="99"/>
      <c r="AF4205" s="99" t="str">
        <f>IF(ActividadesCom[[#This Row],[NIVEL 5]]&lt;&gt;0,VLOOKUP(ActividadesCom[[#This Row],[NIVEL 5]],Catálogo!A:B,2,FALSE),"")</f>
        <v/>
      </c>
      <c r="AG4205" s="99"/>
    </row>
    <row r="4206" spans="1:34" s="151" customFormat="1" ht="30" customHeight="1" x14ac:dyDescent="0.25">
      <c r="A4206" s="149">
        <v>23470195</v>
      </c>
      <c r="B4206" s="148" t="str">
        <f>VLOOKUP(ActividadesCom[[#This Row],[NO. DE CONTROL]],'LISTADO ESTUDIANTES'!A:C,2,FALSE)</f>
        <v>GASCA ESTRELLA ALVARO</v>
      </c>
      <c r="C4206" s="148" t="str">
        <f>VLOOKUP(ActividadesCom[[#This Row],[NO. DE CONTROL]],'LISTADO ESTUDIANTES'!A:C,3,FALSE)</f>
        <v>INGENIERIA AMBIENTAL</v>
      </c>
      <c r="D4206" s="202" t="str">
        <f>VLOOKUP(ActividadesCom[[#This Row],[NO. DE CONTROL]],'LISTADO ESTUDIANTES'!A:D,4,FALSE)</f>
        <v>ACTIVO(A)</v>
      </c>
      <c r="E4206" s="203">
        <f>SUM(ActividadesCom[[#This Row],[CRÉD. 1]],ActividadesCom[[#This Row],[CRÉD. 2]],ActividadesCom[[#This Row],[CRÉD. 3]],ActividadesCom[[#This Row],[CRÉD. 4]],ActividadesCom[[#This Row],[CRÉD. 5]])</f>
        <v>5</v>
      </c>
      <c r="F4206" s="202">
        <f>IF(ActividadesCom[[#This Row],[ÚLTIMO SEMESTRE CON CRÉDITOS]]&gt;0,ROUND(AVERAGE(ActividadesCom[[#This Row],[VALOR NIVEL 5]],ActividadesCom[[#This Row],[VALOR NIVEL 4]],ActividadesCom[[#This Row],[VALOR NIVEL 3]],ActividadesCom[[#This Row],[VALOR NIVEL 2]],ActividadesCom[[#This Row],[VALOR NIVEL 1]]),0),"")</f>
        <v>3</v>
      </c>
      <c r="G4206" s="203" t="str">
        <f>IF(ActividadesCom[[#This Row],[PROMEDIO]]="","",IF(ActividadesCom[[#This Row],[PROMEDIO]]&gt;=4,"EXCELENTE",IF(ActividadesCom[[#This Row],[PROMEDIO]]&gt;=3,"NOTABLE",IF(ActividadesCom[[#This Row],[PROMEDIO]]&gt;=2,"BUENO",IF(ActividadesCom[[#This Row],[PROMEDIO]]=1,"SUFICIENTE","")))))</f>
        <v>NOTABLE</v>
      </c>
      <c r="H4206" s="202">
        <f>MAX(ActividadesCom[[#This Row],[PERÍODO 1]],ActividadesCom[[#This Row],[PERÍODO 2]],ActividadesCom[[#This Row],[PERÍODO 3]],ActividadesCom[[#This Row],[PERÍODO 4]],ActividadesCom[[#This Row],[PERÍODO 5]])</f>
        <v>20253</v>
      </c>
      <c r="I4206" s="148" t="s">
        <v>11</v>
      </c>
      <c r="J4206" s="202">
        <v>20233</v>
      </c>
      <c r="K4206" s="149" t="s">
        <v>4008</v>
      </c>
      <c r="L4206" s="202">
        <f>IF(ActividadesCom[[#This Row],[NIVEL 1]]&lt;&gt;0,VLOOKUP(ActividadesCom[[#This Row],[NIVEL 1]],Catálogo!A:B,2,FALSE),"")</f>
        <v>3</v>
      </c>
      <c r="M4206" s="202">
        <v>1</v>
      </c>
      <c r="N4206" s="148" t="s">
        <v>6338</v>
      </c>
      <c r="O4206" s="202">
        <v>20241</v>
      </c>
      <c r="P4206" s="149" t="s">
        <v>4007</v>
      </c>
      <c r="Q4206" s="202">
        <f>IF(ActividadesCom[[#This Row],[NIVEL 2]]&lt;&gt;0,VLOOKUP(ActividadesCom[[#This Row],[NIVEL 2]],Catálogo!A:B,2,FALSE),"")</f>
        <v>4</v>
      </c>
      <c r="R4206" s="202">
        <v>1</v>
      </c>
      <c r="S4206" s="148" t="s">
        <v>6719</v>
      </c>
      <c r="T4206" s="202">
        <v>20243</v>
      </c>
      <c r="U4206" s="149" t="s">
        <v>4008</v>
      </c>
      <c r="V4206" s="202">
        <f>IF(ActividadesCom[[#This Row],[NIVEL 3]]&lt;&gt;0,VLOOKUP(ActividadesCom[[#This Row],[NIVEL 3]],Catálogo!A:B,2,FALSE),"")</f>
        <v>3</v>
      </c>
      <c r="W4206" s="202">
        <v>1</v>
      </c>
      <c r="X4206" s="148" t="s">
        <v>133</v>
      </c>
      <c r="Y4206" s="202">
        <v>20251</v>
      </c>
      <c r="Z4206" s="149" t="s">
        <v>4008</v>
      </c>
      <c r="AA4206" s="202">
        <f>IF(ActividadesCom[[#This Row],[NIVEL 4]]&lt;&gt;0,VLOOKUP(ActividadesCom[[#This Row],[NIVEL 4]],Catálogo!A:B,2,FALSE),"")</f>
        <v>3</v>
      </c>
      <c r="AB4206" s="202">
        <v>1</v>
      </c>
      <c r="AC4206" s="148" t="s">
        <v>7261</v>
      </c>
      <c r="AD4206" s="202">
        <v>20253</v>
      </c>
      <c r="AE4206" s="149" t="s">
        <v>4008</v>
      </c>
      <c r="AF4206" s="202">
        <f>IF(ActividadesCom[[#This Row],[NIVEL 5]]&lt;&gt;0,VLOOKUP(ActividadesCom[[#This Row],[NIVEL 5]],Catálogo!A:B,2,FALSE),"")</f>
        <v>3</v>
      </c>
      <c r="AG4206" s="202">
        <v>1</v>
      </c>
      <c r="AH4206" s="195"/>
    </row>
    <row r="4207" spans="1:34" s="151" customFormat="1" ht="30" customHeight="1" x14ac:dyDescent="0.25">
      <c r="A4207" s="149">
        <v>23470196</v>
      </c>
      <c r="B4207" s="148" t="str">
        <f>VLOOKUP(ActividadesCom[[#This Row],[NO. DE CONTROL]],'LISTADO ESTUDIANTES'!A:C,2,FALSE)</f>
        <v>PACHECO QUEB KAREN GUADALUPE</v>
      </c>
      <c r="C4207" s="148" t="str">
        <f>VLOOKUP(ActividadesCom[[#This Row],[NO. DE CONTROL]],'LISTADO ESTUDIANTES'!A:C,3,FALSE)</f>
        <v>INGENIERIA EN GESTION EMPRESARIAL</v>
      </c>
      <c r="D4207" s="202" t="str">
        <f>VLOOKUP(ActividadesCom[[#This Row],[NO. DE CONTROL]],'LISTADO ESTUDIANTES'!A:D,4,FALSE)</f>
        <v>ACTIVO(A)</v>
      </c>
      <c r="E4207" s="203">
        <f>SUM(ActividadesCom[[#This Row],[CRÉD. 1]],ActividadesCom[[#This Row],[CRÉD. 2]],ActividadesCom[[#This Row],[CRÉD. 3]],ActividadesCom[[#This Row],[CRÉD. 4]],ActividadesCom[[#This Row],[CRÉD. 5]])</f>
        <v>5</v>
      </c>
      <c r="F4207" s="202">
        <f>IF(ActividadesCom[[#This Row],[ÚLTIMO SEMESTRE CON CRÉDITOS]]&gt;0,ROUND(AVERAGE(ActividadesCom[[#This Row],[VALOR NIVEL 5]],ActividadesCom[[#This Row],[VALOR NIVEL 4]],ActividadesCom[[#This Row],[VALOR NIVEL 3]],ActividadesCom[[#This Row],[VALOR NIVEL 2]],ActividadesCom[[#This Row],[VALOR NIVEL 1]]),0),"")</f>
        <v>3</v>
      </c>
      <c r="G4207" s="203" t="str">
        <f>IF(ActividadesCom[[#This Row],[PROMEDIO]]="","",IF(ActividadesCom[[#This Row],[PROMEDIO]]&gt;=4,"EXCELENTE",IF(ActividadesCom[[#This Row],[PROMEDIO]]&gt;=3,"NOTABLE",IF(ActividadesCom[[#This Row],[PROMEDIO]]&gt;=2,"BUENO",IF(ActividadesCom[[#This Row],[PROMEDIO]]=1,"SUFICIENTE","")))))</f>
        <v>NOTABLE</v>
      </c>
      <c r="H4207" s="202">
        <f>MAX(ActividadesCom[[#This Row],[PERÍODO 1]],ActividadesCom[[#This Row],[PERÍODO 2]],ActividadesCom[[#This Row],[PERÍODO 3]],ActividadesCom[[#This Row],[PERÍODO 4]],ActividadesCom[[#This Row],[PERÍODO 5]])</f>
        <v>20253</v>
      </c>
      <c r="I4207" s="148" t="s">
        <v>5702</v>
      </c>
      <c r="J4207" s="202">
        <v>20233</v>
      </c>
      <c r="K4207" s="149" t="s">
        <v>4007</v>
      </c>
      <c r="L4207" s="202">
        <f>IF(ActividadesCom[[#This Row],[NIVEL 1]]&lt;&gt;0,VLOOKUP(ActividadesCom[[#This Row],[NIVEL 1]],Catálogo!A:B,2,FALSE),"")</f>
        <v>4</v>
      </c>
      <c r="M4207" s="202">
        <v>1</v>
      </c>
      <c r="N4207" s="148" t="s">
        <v>523</v>
      </c>
      <c r="O4207" s="202">
        <v>20233</v>
      </c>
      <c r="P4207" s="149" t="s">
        <v>4008</v>
      </c>
      <c r="Q4207" s="202">
        <f>IF(ActividadesCom[[#This Row],[NIVEL 2]]&lt;&gt;0,VLOOKUP(ActividadesCom[[#This Row],[NIVEL 2]],Catálogo!A:B,2,FALSE),"")</f>
        <v>3</v>
      </c>
      <c r="R4207" s="202">
        <v>1</v>
      </c>
      <c r="S4207" s="148" t="s">
        <v>523</v>
      </c>
      <c r="T4207" s="202">
        <v>20241</v>
      </c>
      <c r="U4207" s="149" t="s">
        <v>4008</v>
      </c>
      <c r="V4207" s="202">
        <f>IF(ActividadesCom[[#This Row],[NIVEL 3]]&lt;&gt;0,VLOOKUP(ActividadesCom[[#This Row],[NIVEL 3]],Catálogo!A:B,2,FALSE),"")</f>
        <v>3</v>
      </c>
      <c r="W4207" s="202">
        <v>1</v>
      </c>
      <c r="X4207" s="148" t="s">
        <v>6778</v>
      </c>
      <c r="Y4207" s="202">
        <v>20251</v>
      </c>
      <c r="Z4207" s="149" t="s">
        <v>4008</v>
      </c>
      <c r="AA4207" s="202">
        <f>IF(ActividadesCom[[#This Row],[NIVEL 4]]&lt;&gt;0,VLOOKUP(ActividadesCom[[#This Row],[NIVEL 4]],Catálogo!A:B,2,FALSE),"")</f>
        <v>3</v>
      </c>
      <c r="AB4207" s="202">
        <v>1</v>
      </c>
      <c r="AC4207" s="148" t="s">
        <v>5702</v>
      </c>
      <c r="AD4207" s="202">
        <v>20253</v>
      </c>
      <c r="AE4207" s="149" t="s">
        <v>4007</v>
      </c>
      <c r="AF4207" s="202">
        <f>IF(ActividadesCom[[#This Row],[NIVEL 5]]&lt;&gt;0,VLOOKUP(ActividadesCom[[#This Row],[NIVEL 5]],Catálogo!A:B,2,FALSE),"")</f>
        <v>4</v>
      </c>
      <c r="AG4207" s="202">
        <v>1</v>
      </c>
      <c r="AH4207" s="195"/>
    </row>
    <row r="4208" spans="1:34" s="151" customFormat="1" ht="30" customHeight="1" x14ac:dyDescent="0.25">
      <c r="A4208" s="149">
        <v>23470198</v>
      </c>
      <c r="B4208" s="148" t="str">
        <f>VLOOKUP(ActividadesCom[[#This Row],[NO. DE CONTROL]],'LISTADO ESTUDIANTES'!A:C,2,FALSE)</f>
        <v>TEC CAHUICH IVAN EMMANUEL</v>
      </c>
      <c r="C4208" s="148" t="str">
        <f>VLOOKUP(ActividadesCom[[#This Row],[NO. DE CONTROL]],'LISTADO ESTUDIANTES'!A:C,3,FALSE)</f>
        <v>INGENIERIA INDUSTRIAL</v>
      </c>
      <c r="D4208" s="202" t="str">
        <f>VLOOKUP(ActividadesCom[[#This Row],[NO. DE CONTROL]],'LISTADO ESTUDIANTES'!A:D,4,FALSE)</f>
        <v>ACTIVO(A)</v>
      </c>
      <c r="E4208" s="203">
        <f>SUM(ActividadesCom[[#This Row],[CRÉD. 1]],ActividadesCom[[#This Row],[CRÉD. 2]],ActividadesCom[[#This Row],[CRÉD. 3]],ActividadesCom[[#This Row],[CRÉD. 4]],ActividadesCom[[#This Row],[CRÉD. 5]])</f>
        <v>5</v>
      </c>
      <c r="F4208" s="202">
        <f>IF(ActividadesCom[[#This Row],[ÚLTIMO SEMESTRE CON CRÉDITOS]]&gt;0,ROUND(AVERAGE(ActividadesCom[[#This Row],[VALOR NIVEL 5]],ActividadesCom[[#This Row],[VALOR NIVEL 4]],ActividadesCom[[#This Row],[VALOR NIVEL 3]],ActividadesCom[[#This Row],[VALOR NIVEL 2]],ActividadesCom[[#This Row],[VALOR NIVEL 1]]),0),"")</f>
        <v>3</v>
      </c>
      <c r="G4208" s="203" t="str">
        <f>IF(ActividadesCom[[#This Row],[PROMEDIO]]="","",IF(ActividadesCom[[#This Row],[PROMEDIO]]&gt;=4,"EXCELENTE",IF(ActividadesCom[[#This Row],[PROMEDIO]]&gt;=3,"NOTABLE",IF(ActividadesCom[[#This Row],[PROMEDIO]]&gt;=2,"BUENO",IF(ActividadesCom[[#This Row],[PROMEDIO]]=1,"SUFICIENTE","")))))</f>
        <v>NOTABLE</v>
      </c>
      <c r="H4208" s="202">
        <f>MAX(ActividadesCom[[#This Row],[PERÍODO 1]],ActividadesCom[[#This Row],[PERÍODO 2]],ActividadesCom[[#This Row],[PERÍODO 3]],ActividadesCom[[#This Row],[PERÍODO 4]],ActividadesCom[[#This Row],[PERÍODO 5]])</f>
        <v>20241</v>
      </c>
      <c r="I4208" s="148" t="s">
        <v>6255</v>
      </c>
      <c r="J4208" s="202">
        <v>20233</v>
      </c>
      <c r="K4208" s="149" t="s">
        <v>4008</v>
      </c>
      <c r="L4208" s="202">
        <f>IF(ActividadesCom[[#This Row],[NIVEL 1]]&lt;&gt;0,VLOOKUP(ActividadesCom[[#This Row],[NIVEL 1]],Catálogo!A:B,2,FALSE),"")</f>
        <v>3</v>
      </c>
      <c r="M4208" s="202">
        <v>1</v>
      </c>
      <c r="N4208" s="148" t="s">
        <v>3518</v>
      </c>
      <c r="O4208" s="202">
        <v>20233</v>
      </c>
      <c r="P4208" s="149" t="s">
        <v>4008</v>
      </c>
      <c r="Q4208" s="202">
        <f>IF(ActividadesCom[[#This Row],[NIVEL 2]]&lt;&gt;0,VLOOKUP(ActividadesCom[[#This Row],[NIVEL 2]],Catálogo!A:B,2,FALSE),"")</f>
        <v>3</v>
      </c>
      <c r="R4208" s="202">
        <v>1</v>
      </c>
      <c r="S4208" s="148" t="s">
        <v>9</v>
      </c>
      <c r="T4208" s="202">
        <v>20233</v>
      </c>
      <c r="U4208" s="149" t="s">
        <v>4007</v>
      </c>
      <c r="V4208" s="202">
        <f>IF(ActividadesCom[[#This Row],[NIVEL 3]]&lt;&gt;0,VLOOKUP(ActividadesCom[[#This Row],[NIVEL 3]],Catálogo!A:B,2,FALSE),"")</f>
        <v>4</v>
      </c>
      <c r="W4208" s="202">
        <v>1</v>
      </c>
      <c r="X4208" s="148" t="s">
        <v>6348</v>
      </c>
      <c r="Y4208" s="202">
        <v>20241</v>
      </c>
      <c r="Z4208" s="149" t="s">
        <v>4008</v>
      </c>
      <c r="AA4208" s="202">
        <f>IF(ActividadesCom[[#This Row],[NIVEL 4]]&lt;&gt;0,VLOOKUP(ActividadesCom[[#This Row],[NIVEL 4]],Catálogo!A:B,2,FALSE),"")</f>
        <v>3</v>
      </c>
      <c r="AB4208" s="202">
        <v>1</v>
      </c>
      <c r="AC4208" s="148" t="s">
        <v>9</v>
      </c>
      <c r="AD4208" s="202">
        <v>20241</v>
      </c>
      <c r="AE4208" s="149" t="s">
        <v>4008</v>
      </c>
      <c r="AF4208" s="202">
        <f>IF(ActividadesCom[[#This Row],[NIVEL 5]]&lt;&gt;0,VLOOKUP(ActividadesCom[[#This Row],[NIVEL 5]],Catálogo!A:B,2,FALSE),"")</f>
        <v>3</v>
      </c>
      <c r="AG4208" s="202">
        <v>1</v>
      </c>
      <c r="AH4208" s="195"/>
    </row>
    <row r="4209" spans="1:34" s="151" customFormat="1" ht="30" customHeight="1" x14ac:dyDescent="0.25">
      <c r="A4209" s="149">
        <v>23470200</v>
      </c>
      <c r="B4209" s="148" t="str">
        <f>VLOOKUP(ActividadesCom[[#This Row],[NO. DE CONTROL]],'LISTADO ESTUDIANTES'!A:C,2,FALSE)</f>
        <v>LOPEZ KU ALAN ALEXIS</v>
      </c>
      <c r="C4209" s="148" t="str">
        <f>VLOOKUP(ActividadesCom[[#This Row],[NO. DE CONTROL]],'LISTADO ESTUDIANTES'!A:C,3,FALSE)</f>
        <v>INGENIERIA EN ADMINISTRACION</v>
      </c>
      <c r="D4209" s="202" t="str">
        <f>VLOOKUP(ActividadesCom[[#This Row],[NO. DE CONTROL]],'LISTADO ESTUDIANTES'!A:D,4,FALSE)</f>
        <v>ACTIVO(A)</v>
      </c>
      <c r="E4209" s="203">
        <f>SUM(ActividadesCom[[#This Row],[CRÉD. 1]],ActividadesCom[[#This Row],[CRÉD. 2]],ActividadesCom[[#This Row],[CRÉD. 3]],ActividadesCom[[#This Row],[CRÉD. 4]],ActividadesCom[[#This Row],[CRÉD. 5]])</f>
        <v>5</v>
      </c>
      <c r="F4209" s="202">
        <f>IF(ActividadesCom[[#This Row],[ÚLTIMO SEMESTRE CON CRÉDITOS]]&gt;0,ROUND(AVERAGE(ActividadesCom[[#This Row],[VALOR NIVEL 5]],ActividadesCom[[#This Row],[VALOR NIVEL 4]],ActividadesCom[[#This Row],[VALOR NIVEL 3]],ActividadesCom[[#This Row],[VALOR NIVEL 2]],ActividadesCom[[#This Row],[VALOR NIVEL 1]]),0),"")</f>
        <v>3</v>
      </c>
      <c r="G4209" s="203" t="str">
        <f>IF(ActividadesCom[[#This Row],[PROMEDIO]]="","",IF(ActividadesCom[[#This Row],[PROMEDIO]]&gt;=4,"EXCELENTE",IF(ActividadesCom[[#This Row],[PROMEDIO]]&gt;=3,"NOTABLE",IF(ActividadesCom[[#This Row],[PROMEDIO]]&gt;=2,"BUENO",IF(ActividadesCom[[#This Row],[PROMEDIO]]=1,"SUFICIENTE","")))))</f>
        <v>NOTABLE</v>
      </c>
      <c r="H4209" s="202">
        <f>MAX(ActividadesCom[[#This Row],[PERÍODO 1]],ActividadesCom[[#This Row],[PERÍODO 2]],ActividadesCom[[#This Row],[PERÍODO 3]],ActividadesCom[[#This Row],[PERÍODO 4]],ActividadesCom[[#This Row],[PERÍODO 5]])</f>
        <v>20241</v>
      </c>
      <c r="I4209" s="148" t="s">
        <v>6293</v>
      </c>
      <c r="J4209" s="202">
        <v>20233</v>
      </c>
      <c r="K4209" s="149" t="s">
        <v>4007</v>
      </c>
      <c r="L4209" s="202">
        <f>IF(ActividadesCom[[#This Row],[NIVEL 1]]&lt;&gt;0,VLOOKUP(ActividadesCom[[#This Row],[NIVEL 1]],Catálogo!A:B,2,FALSE),"")</f>
        <v>4</v>
      </c>
      <c r="M4209" s="202">
        <v>1</v>
      </c>
      <c r="N4209" s="148" t="s">
        <v>6297</v>
      </c>
      <c r="O4209" s="202">
        <v>20233</v>
      </c>
      <c r="P4209" s="149" t="s">
        <v>4007</v>
      </c>
      <c r="Q4209" s="202">
        <f>IF(ActividadesCom[[#This Row],[NIVEL 2]]&lt;&gt;0,VLOOKUP(ActividadesCom[[#This Row],[NIVEL 2]],Catálogo!A:B,2,FALSE),"")</f>
        <v>4</v>
      </c>
      <c r="R4209" s="202">
        <v>1</v>
      </c>
      <c r="S4209" s="148" t="s">
        <v>6315</v>
      </c>
      <c r="T4209" s="202">
        <v>20241</v>
      </c>
      <c r="U4209" s="149" t="s">
        <v>4008</v>
      </c>
      <c r="V4209" s="202">
        <f>IF(ActividadesCom[[#This Row],[NIVEL 3]]&lt;&gt;0,VLOOKUP(ActividadesCom[[#This Row],[NIVEL 3]],Catálogo!A:B,2,FALSE),"")</f>
        <v>3</v>
      </c>
      <c r="W4209" s="202">
        <v>1</v>
      </c>
      <c r="X4209" s="148" t="s">
        <v>25</v>
      </c>
      <c r="Y4209" s="202">
        <v>20233</v>
      </c>
      <c r="Z4209" s="149" t="s">
        <v>4009</v>
      </c>
      <c r="AA4209" s="202">
        <f>IF(ActividadesCom[[#This Row],[NIVEL 4]]&lt;&gt;0,VLOOKUP(ActividadesCom[[#This Row],[NIVEL 4]],Catálogo!A:B,2,FALSE),"")</f>
        <v>2</v>
      </c>
      <c r="AB4209" s="202">
        <v>1</v>
      </c>
      <c r="AC4209" s="148" t="s">
        <v>6328</v>
      </c>
      <c r="AD4209" s="202">
        <v>20241</v>
      </c>
      <c r="AE4209" s="149" t="s">
        <v>4007</v>
      </c>
      <c r="AF4209" s="202">
        <f>IF(ActividadesCom[[#This Row],[NIVEL 5]]&lt;&gt;0,VLOOKUP(ActividadesCom[[#This Row],[NIVEL 5]],Catálogo!A:B,2,FALSE),"")</f>
        <v>4</v>
      </c>
      <c r="AG4209" s="202">
        <v>1</v>
      </c>
      <c r="AH4209" s="195"/>
    </row>
    <row r="4210" spans="1:34" ht="30" hidden="1" customHeight="1" x14ac:dyDescent="0.25">
      <c r="A4210" s="5">
        <v>23470201</v>
      </c>
      <c r="B4210" s="6" t="str">
        <f>VLOOKUP(ActividadesCom[[#This Row],[NO. DE CONTROL]],'LISTADO ESTUDIANTES'!A:C,2,FALSE)</f>
        <v>MORALES GONZALEZ CLAUDIO JOSE</v>
      </c>
      <c r="C4210" s="6" t="str">
        <f>VLOOKUP(ActividadesCom[[#This Row],[NO. DE CONTROL]],'LISTADO ESTUDIANTES'!A:C,3,FALSE)</f>
        <v>INGENIERIA EN ADMINISTRACION</v>
      </c>
      <c r="D4210" s="99" t="str">
        <f>VLOOKUP(ActividadesCom[[#This Row],[NO. DE CONTROL]],'LISTADO ESTUDIANTES'!A:D,4,FALSE)</f>
        <v>EGRESADO(A)</v>
      </c>
      <c r="E4210" s="96">
        <f>SUM(ActividadesCom[[#This Row],[CRÉD. 1]],ActividadesCom[[#This Row],[CRÉD. 2]],ActividadesCom[[#This Row],[CRÉD. 3]],ActividadesCom[[#This Row],[CRÉD. 4]],ActividadesCom[[#This Row],[CRÉD. 5]])</f>
        <v>0</v>
      </c>
      <c r="F4210" s="99" t="str">
        <f>IF(ActividadesCom[[#This Row],[ÚLTIMO SEMESTRE CON CRÉDITOS]]&gt;0,ROUND(AVERAGE(ActividadesCom[[#This Row],[VALOR NIVEL 5]],ActividadesCom[[#This Row],[VALOR NIVEL 4]],ActividadesCom[[#This Row],[VALOR NIVEL 3]],ActividadesCom[[#This Row],[VALOR NIVEL 2]],ActividadesCom[[#This Row],[VALOR NIVEL 1]]),0),"")</f>
        <v/>
      </c>
      <c r="G4210" s="96" t="str">
        <f>IF(ActividadesCom[[#This Row],[PROMEDIO]]="","",IF(ActividadesCom[[#This Row],[PROMEDIO]]&gt;=4,"EXCELENTE",IF(ActividadesCom[[#This Row],[PROMEDIO]]&gt;=3,"NOTABLE",IF(ActividadesCom[[#This Row],[PROMEDIO]]&gt;=2,"BUENO",IF(ActividadesCom[[#This Row],[PROMEDIO]]=1,"SUFICIENTE","")))))</f>
        <v/>
      </c>
      <c r="H4210" s="99">
        <f>MAX(ActividadesCom[[#This Row],[PERÍODO 1]],ActividadesCom[[#This Row],[PERÍODO 2]],ActividadesCom[[#This Row],[PERÍODO 3]],ActividadesCom[[#This Row],[PERÍODO 4]],ActividadesCom[[#This Row],[PERÍODO 5]])</f>
        <v>0</v>
      </c>
      <c r="I4210" s="6"/>
      <c r="J4210" s="99"/>
      <c r="K4210" s="5"/>
      <c r="L4210" s="99" t="str">
        <f>IF(ActividadesCom[[#This Row],[NIVEL 1]]&lt;&gt;0,VLOOKUP(ActividadesCom[[#This Row],[NIVEL 1]],Catálogo!A:B,2,FALSE),"")</f>
        <v/>
      </c>
      <c r="M4210" s="99"/>
      <c r="N4210" s="98"/>
      <c r="O4210" s="99"/>
      <c r="P4210" s="99"/>
      <c r="Q4210" s="99" t="str">
        <f>IF(ActividadesCom[[#This Row],[NIVEL 2]]&lt;&gt;0,VLOOKUP(ActividadesCom[[#This Row],[NIVEL 2]],Catálogo!A:B,2,FALSE),"")</f>
        <v/>
      </c>
      <c r="R4210" s="99"/>
      <c r="S4210" s="98"/>
      <c r="T4210" s="99"/>
      <c r="U4210" s="99"/>
      <c r="V4210" s="99" t="str">
        <f>IF(ActividadesCom[[#This Row],[NIVEL 3]]&lt;&gt;0,VLOOKUP(ActividadesCom[[#This Row],[NIVEL 3]],Catálogo!A:B,2,FALSE),"")</f>
        <v/>
      </c>
      <c r="W4210" s="99"/>
      <c r="X4210" s="98"/>
      <c r="Y4210" s="99"/>
      <c r="Z4210" s="99"/>
      <c r="AA4210" s="99" t="str">
        <f>IF(ActividadesCom[[#This Row],[NIVEL 4]]&lt;&gt;0,VLOOKUP(ActividadesCom[[#This Row],[NIVEL 4]],Catálogo!A:B,2,FALSE),"")</f>
        <v/>
      </c>
      <c r="AB4210" s="99"/>
      <c r="AC4210" s="98"/>
      <c r="AD4210" s="99"/>
      <c r="AE4210" s="99"/>
      <c r="AF4210" s="99" t="str">
        <f>IF(ActividadesCom[[#This Row],[NIVEL 5]]&lt;&gt;0,VLOOKUP(ActividadesCom[[#This Row],[NIVEL 5]],Catálogo!A:B,2,FALSE),"")</f>
        <v/>
      </c>
      <c r="AG4210" s="99"/>
    </row>
    <row r="4211" spans="1:34" s="151" customFormat="1" ht="30" hidden="1" customHeight="1" x14ac:dyDescent="0.25">
      <c r="A4211" s="149">
        <v>23470202</v>
      </c>
      <c r="B4211" s="148" t="str">
        <f>VLOOKUP(ActividadesCom[[#This Row],[NO. DE CONTROL]],'LISTADO ESTUDIANTES'!A:C,2,FALSE)</f>
        <v>CHE RODRIGUEZ CAROLINA ABIGAIL</v>
      </c>
      <c r="C4211" s="148" t="str">
        <f>VLOOKUP(ActividadesCom[[#This Row],[NO. DE CONTROL]],'LISTADO ESTUDIANTES'!A:C,3,FALSE)</f>
        <v>INGENIERIA EN ADMINISTRACION</v>
      </c>
      <c r="D4211" s="202" t="str">
        <f>VLOOKUP(ActividadesCom[[#This Row],[NO. DE CONTROL]],'LISTADO ESTUDIANTES'!A:D,4,FALSE)</f>
        <v>BAJA</v>
      </c>
      <c r="E4211" s="203">
        <f>SUM(ActividadesCom[[#This Row],[CRÉD. 1]],ActividadesCom[[#This Row],[CRÉD. 2]],ActividadesCom[[#This Row],[CRÉD. 3]],ActividadesCom[[#This Row],[CRÉD. 4]],ActividadesCom[[#This Row],[CRÉD. 5]])</f>
        <v>5</v>
      </c>
      <c r="F4211" s="202">
        <f>IF(ActividadesCom[[#This Row],[ÚLTIMO SEMESTRE CON CRÉDITOS]]&gt;0,ROUND(AVERAGE(ActividadesCom[[#This Row],[VALOR NIVEL 5]],ActividadesCom[[#This Row],[VALOR NIVEL 4]],ActividadesCom[[#This Row],[VALOR NIVEL 3]],ActividadesCom[[#This Row],[VALOR NIVEL 2]],ActividadesCom[[#This Row],[VALOR NIVEL 1]]),0),"")</f>
        <v>3</v>
      </c>
      <c r="G4211" s="203" t="str">
        <f>IF(ActividadesCom[[#This Row],[PROMEDIO]]="","",IF(ActividadesCom[[#This Row],[PROMEDIO]]&gt;=4,"EXCELENTE",IF(ActividadesCom[[#This Row],[PROMEDIO]]&gt;=3,"NOTABLE",IF(ActividadesCom[[#This Row],[PROMEDIO]]&gt;=2,"BUENO",IF(ActividadesCom[[#This Row],[PROMEDIO]]=1,"SUFICIENTE","")))))</f>
        <v>NOTABLE</v>
      </c>
      <c r="H4211" s="202">
        <f>MAX(ActividadesCom[[#This Row],[PERÍODO 1]],ActividadesCom[[#This Row],[PERÍODO 2]],ActividadesCom[[#This Row],[PERÍODO 3]],ActividadesCom[[#This Row],[PERÍODO 4]],ActividadesCom[[#This Row],[PERÍODO 5]])</f>
        <v>20241</v>
      </c>
      <c r="I4211" s="148" t="s">
        <v>6293</v>
      </c>
      <c r="J4211" s="202">
        <v>20233</v>
      </c>
      <c r="K4211" s="149" t="s">
        <v>4007</v>
      </c>
      <c r="L4211" s="202">
        <f>IF(ActividadesCom[[#This Row],[NIVEL 1]]&lt;&gt;0,VLOOKUP(ActividadesCom[[#This Row],[NIVEL 1]],Catálogo!A:B,2,FALSE),"")</f>
        <v>4</v>
      </c>
      <c r="M4211" s="202">
        <v>1</v>
      </c>
      <c r="N4211" s="148" t="s">
        <v>6297</v>
      </c>
      <c r="O4211" s="202">
        <v>20233</v>
      </c>
      <c r="P4211" s="149" t="s">
        <v>4007</v>
      </c>
      <c r="Q4211" s="202">
        <f>IF(ActividadesCom[[#This Row],[NIVEL 2]]&lt;&gt;0,VLOOKUP(ActividadesCom[[#This Row],[NIVEL 2]],Catálogo!A:B,2,FALSE),"")</f>
        <v>4</v>
      </c>
      <c r="R4211" s="202">
        <v>1</v>
      </c>
      <c r="S4211" s="148" t="s">
        <v>6333</v>
      </c>
      <c r="T4211" s="202">
        <v>20241</v>
      </c>
      <c r="U4211" s="149" t="s">
        <v>4007</v>
      </c>
      <c r="V4211" s="202">
        <f>IF(ActividadesCom[[#This Row],[NIVEL 3]]&lt;&gt;0,VLOOKUP(ActividadesCom[[#This Row],[NIVEL 3]],Catálogo!A:B,2,FALSE),"")</f>
        <v>4</v>
      </c>
      <c r="W4211" s="202">
        <v>1</v>
      </c>
      <c r="X4211" s="148" t="s">
        <v>25</v>
      </c>
      <c r="Y4211" s="202">
        <v>20233</v>
      </c>
      <c r="Z4211" s="149" t="s">
        <v>4009</v>
      </c>
      <c r="AA4211" s="202">
        <f>IF(ActividadesCom[[#This Row],[NIVEL 4]]&lt;&gt;0,VLOOKUP(ActividadesCom[[#This Row],[NIVEL 4]],Catálogo!A:B,2,FALSE),"")</f>
        <v>2</v>
      </c>
      <c r="AB4211" s="202">
        <v>1</v>
      </c>
      <c r="AC4211" s="148" t="s">
        <v>6352</v>
      </c>
      <c r="AD4211" s="202">
        <v>20241</v>
      </c>
      <c r="AE4211" s="149" t="s">
        <v>4008</v>
      </c>
      <c r="AF4211" s="202">
        <f>IF(ActividadesCom[[#This Row],[NIVEL 5]]&lt;&gt;0,VLOOKUP(ActividadesCom[[#This Row],[NIVEL 5]],Catálogo!A:B,2,FALSE),"")</f>
        <v>3</v>
      </c>
      <c r="AG4211" s="202">
        <v>1</v>
      </c>
      <c r="AH4211" s="195"/>
    </row>
    <row r="4212" spans="1:34" s="151" customFormat="1" ht="30" customHeight="1" x14ac:dyDescent="0.25">
      <c r="A4212" s="149">
        <v>23470203</v>
      </c>
      <c r="B4212" s="148" t="str">
        <f>VLOOKUP(ActividadesCom[[#This Row],[NO. DE CONTROL]],'LISTADO ESTUDIANTES'!A:C,2,FALSE)</f>
        <v>MIJANGOS SOBERANIS KARLA ARANI</v>
      </c>
      <c r="C4212" s="148" t="str">
        <f>VLOOKUP(ActividadesCom[[#This Row],[NO. DE CONTROL]],'LISTADO ESTUDIANTES'!A:C,3,FALSE)</f>
        <v>INGENIERIA EN ADMINISTRACION</v>
      </c>
      <c r="D4212" s="202" t="str">
        <f>VLOOKUP(ActividadesCom[[#This Row],[NO. DE CONTROL]],'LISTADO ESTUDIANTES'!A:D,4,FALSE)</f>
        <v>ACTIVO(A)</v>
      </c>
      <c r="E4212" s="203">
        <f>SUM(ActividadesCom[[#This Row],[CRÉD. 1]],ActividadesCom[[#This Row],[CRÉD. 2]],ActividadesCom[[#This Row],[CRÉD. 3]],ActividadesCom[[#This Row],[CRÉD. 4]],ActividadesCom[[#This Row],[CRÉD. 5]])</f>
        <v>5</v>
      </c>
      <c r="F4212" s="202">
        <f>IF(ActividadesCom[[#This Row],[ÚLTIMO SEMESTRE CON CRÉDITOS]]&gt;0,ROUND(AVERAGE(ActividadesCom[[#This Row],[VALOR NIVEL 5]],ActividadesCom[[#This Row],[VALOR NIVEL 4]],ActividadesCom[[#This Row],[VALOR NIVEL 3]],ActividadesCom[[#This Row],[VALOR NIVEL 2]],ActividadesCom[[#This Row],[VALOR NIVEL 1]]),0),"")</f>
        <v>4</v>
      </c>
      <c r="G4212" s="203" t="str">
        <f>IF(ActividadesCom[[#This Row],[PROMEDIO]]="","",IF(ActividadesCom[[#This Row],[PROMEDIO]]&gt;=4,"EXCELENTE",IF(ActividadesCom[[#This Row],[PROMEDIO]]&gt;=3,"NOTABLE",IF(ActividadesCom[[#This Row],[PROMEDIO]]&gt;=2,"BUENO",IF(ActividadesCom[[#This Row],[PROMEDIO]]=1,"SUFICIENTE","")))))</f>
        <v>EXCELENTE</v>
      </c>
      <c r="H4212" s="202">
        <f>MAX(ActividadesCom[[#This Row],[PERÍODO 1]],ActividadesCom[[#This Row],[PERÍODO 2]],ActividadesCom[[#This Row],[PERÍODO 3]],ActividadesCom[[#This Row],[PERÍODO 4]],ActividadesCom[[#This Row],[PERÍODO 5]])</f>
        <v>20241</v>
      </c>
      <c r="I4212" s="148" t="s">
        <v>6293</v>
      </c>
      <c r="J4212" s="202">
        <v>20233</v>
      </c>
      <c r="K4212" s="149" t="s">
        <v>4007</v>
      </c>
      <c r="L4212" s="202">
        <f>IF(ActividadesCom[[#This Row],[NIVEL 1]]&lt;&gt;0,VLOOKUP(ActividadesCom[[#This Row],[NIVEL 1]],Catálogo!A:B,2,FALSE),"")</f>
        <v>4</v>
      </c>
      <c r="M4212" s="202">
        <v>1</v>
      </c>
      <c r="N4212" s="148" t="s">
        <v>6297</v>
      </c>
      <c r="O4212" s="202">
        <v>20233</v>
      </c>
      <c r="P4212" s="149" t="s">
        <v>4007</v>
      </c>
      <c r="Q4212" s="202">
        <f>IF(ActividadesCom[[#This Row],[NIVEL 2]]&lt;&gt;0,VLOOKUP(ActividadesCom[[#This Row],[NIVEL 2]],Catálogo!A:B,2,FALSE),"")</f>
        <v>4</v>
      </c>
      <c r="R4212" s="202">
        <v>1</v>
      </c>
      <c r="S4212" s="148" t="s">
        <v>6328</v>
      </c>
      <c r="T4212" s="202">
        <v>20241</v>
      </c>
      <c r="U4212" s="149" t="s">
        <v>4007</v>
      </c>
      <c r="V4212" s="202">
        <f>IF(ActividadesCom[[#This Row],[NIVEL 3]]&lt;&gt;0,VLOOKUP(ActividadesCom[[#This Row],[NIVEL 3]],Catálogo!A:B,2,FALSE),"")</f>
        <v>4</v>
      </c>
      <c r="W4212" s="202">
        <v>1</v>
      </c>
      <c r="X4212" s="148" t="s">
        <v>6334</v>
      </c>
      <c r="Y4212" s="202">
        <v>20241</v>
      </c>
      <c r="Z4212" s="149" t="s">
        <v>4007</v>
      </c>
      <c r="AA4212" s="202">
        <f>IF(ActividadesCom[[#This Row],[NIVEL 4]]&lt;&gt;0,VLOOKUP(ActividadesCom[[#This Row],[NIVEL 4]],Catálogo!A:B,2,FALSE),"")</f>
        <v>4</v>
      </c>
      <c r="AB4212" s="202">
        <v>1</v>
      </c>
      <c r="AC4212" s="148" t="s">
        <v>29</v>
      </c>
      <c r="AD4212" s="202">
        <v>20241</v>
      </c>
      <c r="AE4212" s="149" t="s">
        <v>4021</v>
      </c>
      <c r="AF4212" s="202">
        <f>IF(ActividadesCom[[#This Row],[NIVEL 5]]&lt;&gt;0,VLOOKUP(ActividadesCom[[#This Row],[NIVEL 5]],Catálogo!A:B,2,FALSE),"")</f>
        <v>2</v>
      </c>
      <c r="AG4212" s="202">
        <v>1</v>
      </c>
      <c r="AH4212" s="195"/>
    </row>
    <row r="4213" spans="1:34" ht="30" customHeight="1" x14ac:dyDescent="0.25">
      <c r="A4213" s="5">
        <v>23470204</v>
      </c>
      <c r="B4213" s="6" t="str">
        <f>VLOOKUP(ActividadesCom[[#This Row],[NO. DE CONTROL]],'LISTADO ESTUDIANTES'!A:C,2,FALSE)</f>
        <v>MATOS PEREZ ALONDRA ESMERALDA</v>
      </c>
      <c r="C4213" s="6" t="str">
        <f>VLOOKUP(ActividadesCom[[#This Row],[NO. DE CONTROL]],'LISTADO ESTUDIANTES'!A:C,3,FALSE)</f>
        <v>INGENIERIA EN ADMINISTRACION</v>
      </c>
      <c r="D4213" s="99" t="str">
        <f>VLOOKUP(ActividadesCom[[#This Row],[NO. DE CONTROL]],'LISTADO ESTUDIANTES'!A:D,4,FALSE)</f>
        <v>ACTIVO(A)</v>
      </c>
      <c r="E4213" s="96">
        <f>SUM(ActividadesCom[[#This Row],[CRÉD. 1]],ActividadesCom[[#This Row],[CRÉD. 2]],ActividadesCom[[#This Row],[CRÉD. 3]],ActividadesCom[[#This Row],[CRÉD. 4]],ActividadesCom[[#This Row],[CRÉD. 5]])</f>
        <v>5</v>
      </c>
      <c r="F4213" s="99">
        <f>IF(ActividadesCom[[#This Row],[ÚLTIMO SEMESTRE CON CRÉDITOS]]&gt;0,ROUND(AVERAGE(ActividadesCom[[#This Row],[VALOR NIVEL 5]],ActividadesCom[[#This Row],[VALOR NIVEL 4]],ActividadesCom[[#This Row],[VALOR NIVEL 3]],ActividadesCom[[#This Row],[VALOR NIVEL 2]],ActividadesCom[[#This Row],[VALOR NIVEL 1]]),0),"")</f>
        <v>4</v>
      </c>
      <c r="G4213" s="96" t="str">
        <f>IF(ActividadesCom[[#This Row],[PROMEDIO]]="","",IF(ActividadesCom[[#This Row],[PROMEDIO]]&gt;=4,"EXCELENTE",IF(ActividadesCom[[#This Row],[PROMEDIO]]&gt;=3,"NOTABLE",IF(ActividadesCom[[#This Row],[PROMEDIO]]&gt;=2,"BUENO",IF(ActividadesCom[[#This Row],[PROMEDIO]]=1,"SUFICIENTE","")))))</f>
        <v>EXCELENTE</v>
      </c>
      <c r="H4213" s="99">
        <f>MAX(ActividadesCom[[#This Row],[PERÍODO 1]],ActividadesCom[[#This Row],[PERÍODO 2]],ActividadesCom[[#This Row],[PERÍODO 3]],ActividadesCom[[#This Row],[PERÍODO 4]],ActividadesCom[[#This Row],[PERÍODO 5]])</f>
        <v>20251</v>
      </c>
      <c r="I4213" s="6" t="s">
        <v>6293</v>
      </c>
      <c r="J4213" s="99">
        <v>20233</v>
      </c>
      <c r="K4213" s="5" t="s">
        <v>4007</v>
      </c>
      <c r="L4213" s="99">
        <f>IF(ActividadesCom[[#This Row],[NIVEL 1]]&lt;&gt;0,VLOOKUP(ActividadesCom[[#This Row],[NIVEL 1]],Catálogo!A:B,2,FALSE),"")</f>
        <v>4</v>
      </c>
      <c r="M4213" s="99">
        <v>1</v>
      </c>
      <c r="N4213" s="6" t="s">
        <v>6316</v>
      </c>
      <c r="O4213" s="99">
        <v>20241</v>
      </c>
      <c r="P4213" s="5" t="s">
        <v>4008</v>
      </c>
      <c r="Q4213" s="99">
        <f>IF(ActividadesCom[[#This Row],[NIVEL 2]]&lt;&gt;0,VLOOKUP(ActividadesCom[[#This Row],[NIVEL 2]],Catálogo!A:B,2,FALSE),"")</f>
        <v>3</v>
      </c>
      <c r="R4213" s="99">
        <v>1</v>
      </c>
      <c r="S4213" s="6" t="s">
        <v>6328</v>
      </c>
      <c r="T4213" s="99">
        <v>20241</v>
      </c>
      <c r="U4213" s="5" t="s">
        <v>4007</v>
      </c>
      <c r="V4213" s="99">
        <f>IF(ActividadesCom[[#This Row],[NIVEL 3]]&lt;&gt;0,VLOOKUP(ActividadesCom[[#This Row],[NIVEL 3]],Catálogo!A:B,2,FALSE),"")</f>
        <v>4</v>
      </c>
      <c r="W4213" s="99">
        <v>1</v>
      </c>
      <c r="X4213" s="6" t="s">
        <v>6334</v>
      </c>
      <c r="Y4213" s="99">
        <v>20241</v>
      </c>
      <c r="Z4213" s="5" t="s">
        <v>4007</v>
      </c>
      <c r="AA4213" s="99">
        <f>IF(ActividadesCom[[#This Row],[NIVEL 4]]&lt;&gt;0,VLOOKUP(ActividadesCom[[#This Row],[NIVEL 4]],Catálogo!A:B,2,FALSE),"")</f>
        <v>4</v>
      </c>
      <c r="AB4213" s="99">
        <v>1</v>
      </c>
      <c r="AC4213" s="6" t="s">
        <v>7271</v>
      </c>
      <c r="AD4213" s="99">
        <v>20251</v>
      </c>
      <c r="AE4213" s="5" t="s">
        <v>4007</v>
      </c>
      <c r="AF4213" s="99">
        <f>IF(ActividadesCom[[#This Row],[NIVEL 5]]&lt;&gt;0,VLOOKUP(ActividadesCom[[#This Row],[NIVEL 5]],Catálogo!A:B,2,FALSE),"")</f>
        <v>4</v>
      </c>
      <c r="AG4213" s="99">
        <v>1</v>
      </c>
    </row>
    <row r="4214" spans="1:34" s="151" customFormat="1" ht="30" customHeight="1" x14ac:dyDescent="0.25">
      <c r="A4214" s="149">
        <v>23470205</v>
      </c>
      <c r="B4214" s="148" t="str">
        <f>VLOOKUP(ActividadesCom[[#This Row],[NO. DE CONTROL]],'LISTADO ESTUDIANTES'!A:C,2,FALSE)</f>
        <v>CHAB CANO ISELA DEL ROCIO</v>
      </c>
      <c r="C4214" s="148" t="str">
        <f>VLOOKUP(ActividadesCom[[#This Row],[NO. DE CONTROL]],'LISTADO ESTUDIANTES'!A:C,3,FALSE)</f>
        <v>INGENIERIA EN ADMINISTRACION</v>
      </c>
      <c r="D4214" s="202" t="str">
        <f>VLOOKUP(ActividadesCom[[#This Row],[NO. DE CONTROL]],'LISTADO ESTUDIANTES'!A:D,4,FALSE)</f>
        <v>ACTIVO(A)</v>
      </c>
      <c r="E4214" s="203">
        <f>SUM(ActividadesCom[[#This Row],[CRÉD. 1]],ActividadesCom[[#This Row],[CRÉD. 2]],ActividadesCom[[#This Row],[CRÉD. 3]],ActividadesCom[[#This Row],[CRÉD. 4]],ActividadesCom[[#This Row],[CRÉD. 5]])</f>
        <v>5</v>
      </c>
      <c r="F4214" s="202">
        <f>IF(ActividadesCom[[#This Row],[ÚLTIMO SEMESTRE CON CRÉDITOS]]&gt;0,ROUND(AVERAGE(ActividadesCom[[#This Row],[VALOR NIVEL 5]],ActividadesCom[[#This Row],[VALOR NIVEL 4]],ActividadesCom[[#This Row],[VALOR NIVEL 3]],ActividadesCom[[#This Row],[VALOR NIVEL 2]],ActividadesCom[[#This Row],[VALOR NIVEL 1]]),0),"")</f>
        <v>4</v>
      </c>
      <c r="G4214" s="203" t="str">
        <f>IF(ActividadesCom[[#This Row],[PROMEDIO]]="","",IF(ActividadesCom[[#This Row],[PROMEDIO]]&gt;=4,"EXCELENTE",IF(ActividadesCom[[#This Row],[PROMEDIO]]&gt;=3,"NOTABLE",IF(ActividadesCom[[#This Row],[PROMEDIO]]&gt;=2,"BUENO",IF(ActividadesCom[[#This Row],[PROMEDIO]]=1,"SUFICIENTE","")))))</f>
        <v>EXCELENTE</v>
      </c>
      <c r="H4214" s="202">
        <f>MAX(ActividadesCom[[#This Row],[PERÍODO 1]],ActividadesCom[[#This Row],[PERÍODO 2]],ActividadesCom[[#This Row],[PERÍODO 3]],ActividadesCom[[#This Row],[PERÍODO 4]],ActividadesCom[[#This Row],[PERÍODO 5]])</f>
        <v>20241</v>
      </c>
      <c r="I4214" s="148" t="s">
        <v>6293</v>
      </c>
      <c r="J4214" s="202">
        <v>20233</v>
      </c>
      <c r="K4214" s="149" t="s">
        <v>4007</v>
      </c>
      <c r="L4214" s="202">
        <f>IF(ActividadesCom[[#This Row],[NIVEL 1]]&lt;&gt;0,VLOOKUP(ActividadesCom[[#This Row],[NIVEL 1]],Catálogo!A:B,2,FALSE),"")</f>
        <v>4</v>
      </c>
      <c r="M4214" s="202">
        <v>1</v>
      </c>
      <c r="N4214" s="148" t="s">
        <v>29</v>
      </c>
      <c r="O4214" s="202">
        <v>20233</v>
      </c>
      <c r="P4214" s="149" t="s">
        <v>4008</v>
      </c>
      <c r="Q4214" s="202">
        <f>IF(ActividadesCom[[#This Row],[NIVEL 2]]&lt;&gt;0,VLOOKUP(ActividadesCom[[#This Row],[NIVEL 2]],Catálogo!A:B,2,FALSE),"")</f>
        <v>3</v>
      </c>
      <c r="R4214" s="202">
        <v>1</v>
      </c>
      <c r="S4214" s="148" t="s">
        <v>6298</v>
      </c>
      <c r="T4214" s="202">
        <v>20233</v>
      </c>
      <c r="U4214" s="149" t="s">
        <v>4007</v>
      </c>
      <c r="V4214" s="202">
        <f>IF(ActividadesCom[[#This Row],[NIVEL 3]]&lt;&gt;0,VLOOKUP(ActividadesCom[[#This Row],[NIVEL 3]],Catálogo!A:B,2,FALSE),"")</f>
        <v>4</v>
      </c>
      <c r="W4214" s="202">
        <v>1</v>
      </c>
      <c r="X4214" s="148" t="s">
        <v>6316</v>
      </c>
      <c r="Y4214" s="202">
        <v>20241</v>
      </c>
      <c r="Z4214" s="149" t="s">
        <v>4008</v>
      </c>
      <c r="AA4214" s="202">
        <f>IF(ActividadesCom[[#This Row],[NIVEL 4]]&lt;&gt;0,VLOOKUP(ActividadesCom[[#This Row],[NIVEL 4]],Catálogo!A:B,2,FALSE),"")</f>
        <v>3</v>
      </c>
      <c r="AB4214" s="202">
        <v>1</v>
      </c>
      <c r="AC4214" s="148" t="s">
        <v>6328</v>
      </c>
      <c r="AD4214" s="202">
        <v>20241</v>
      </c>
      <c r="AE4214" s="149" t="s">
        <v>4007</v>
      </c>
      <c r="AF4214" s="202">
        <f>IF(ActividadesCom[[#This Row],[NIVEL 5]]&lt;&gt;0,VLOOKUP(ActividadesCom[[#This Row],[NIVEL 5]],Catálogo!A:B,2,FALSE),"")</f>
        <v>4</v>
      </c>
      <c r="AG4214" s="202">
        <v>1</v>
      </c>
      <c r="AH4214" s="195"/>
    </row>
    <row r="4215" spans="1:34" s="151" customFormat="1" ht="30" customHeight="1" x14ac:dyDescent="0.25">
      <c r="A4215" s="149">
        <v>23470206</v>
      </c>
      <c r="B4215" s="148" t="str">
        <f>VLOOKUP(ActividadesCom[[#This Row],[NO. DE CONTROL]],'LISTADO ESTUDIANTES'!A:C,2,FALSE)</f>
        <v>REYES CAHUICH SOFIA ABIGAIL</v>
      </c>
      <c r="C4215" s="148" t="str">
        <f>VLOOKUP(ActividadesCom[[#This Row],[NO. DE CONTROL]],'LISTADO ESTUDIANTES'!A:C,3,FALSE)</f>
        <v>INGENIERIA EN ADMINISTRACION</v>
      </c>
      <c r="D4215" s="202" t="str">
        <f>VLOOKUP(ActividadesCom[[#This Row],[NO. DE CONTROL]],'LISTADO ESTUDIANTES'!A:D,4,FALSE)</f>
        <v>ACTIVO(A)</v>
      </c>
      <c r="E4215" s="203">
        <f>SUM(ActividadesCom[[#This Row],[CRÉD. 1]],ActividadesCom[[#This Row],[CRÉD. 2]],ActividadesCom[[#This Row],[CRÉD. 3]],ActividadesCom[[#This Row],[CRÉD. 4]],ActividadesCom[[#This Row],[CRÉD. 5]])</f>
        <v>5</v>
      </c>
      <c r="F4215" s="202">
        <f>IF(ActividadesCom[[#This Row],[ÚLTIMO SEMESTRE CON CRÉDITOS]]&gt;0,ROUND(AVERAGE(ActividadesCom[[#This Row],[VALOR NIVEL 5]],ActividadesCom[[#This Row],[VALOR NIVEL 4]],ActividadesCom[[#This Row],[VALOR NIVEL 3]],ActividadesCom[[#This Row],[VALOR NIVEL 2]],ActividadesCom[[#This Row],[VALOR NIVEL 1]]),0),"")</f>
        <v>3</v>
      </c>
      <c r="G4215" s="203" t="str">
        <f>IF(ActividadesCom[[#This Row],[PROMEDIO]]="","",IF(ActividadesCom[[#This Row],[PROMEDIO]]&gt;=4,"EXCELENTE",IF(ActividadesCom[[#This Row],[PROMEDIO]]&gt;=3,"NOTABLE",IF(ActividadesCom[[#This Row],[PROMEDIO]]&gt;=2,"BUENO",IF(ActividadesCom[[#This Row],[PROMEDIO]]=1,"SUFICIENTE","")))))</f>
        <v>NOTABLE</v>
      </c>
      <c r="H4215" s="202">
        <f>MAX(ActividadesCom[[#This Row],[PERÍODO 1]],ActividadesCom[[#This Row],[PERÍODO 2]],ActividadesCom[[#This Row],[PERÍODO 3]],ActividadesCom[[#This Row],[PERÍODO 4]],ActividadesCom[[#This Row],[PERÍODO 5]])</f>
        <v>20241</v>
      </c>
      <c r="I4215" s="148" t="s">
        <v>6293</v>
      </c>
      <c r="J4215" s="202">
        <v>20233</v>
      </c>
      <c r="K4215" s="149" t="s">
        <v>4007</v>
      </c>
      <c r="L4215" s="202">
        <f>IF(ActividadesCom[[#This Row],[NIVEL 1]]&lt;&gt;0,VLOOKUP(ActividadesCom[[#This Row],[NIVEL 1]],Catálogo!A:B,2,FALSE),"")</f>
        <v>4</v>
      </c>
      <c r="M4215" s="202">
        <v>1</v>
      </c>
      <c r="N4215" s="148" t="s">
        <v>11</v>
      </c>
      <c r="O4215" s="202">
        <v>20233</v>
      </c>
      <c r="P4215" s="149" t="s">
        <v>4021</v>
      </c>
      <c r="Q4215" s="202">
        <f>IF(ActividadesCom[[#This Row],[NIVEL 2]]&lt;&gt;0,VLOOKUP(ActividadesCom[[#This Row],[NIVEL 2]],Catálogo!A:B,2,FALSE),"")</f>
        <v>2</v>
      </c>
      <c r="R4215" s="202">
        <v>1</v>
      </c>
      <c r="S4215" s="148" t="s">
        <v>6298</v>
      </c>
      <c r="T4215" s="202">
        <v>20233</v>
      </c>
      <c r="U4215" s="149" t="s">
        <v>4007</v>
      </c>
      <c r="V4215" s="202">
        <f>IF(ActividadesCom[[#This Row],[NIVEL 3]]&lt;&gt;0,VLOOKUP(ActividadesCom[[#This Row],[NIVEL 3]],Catálogo!A:B,2,FALSE),"")</f>
        <v>4</v>
      </c>
      <c r="W4215" s="202">
        <v>1</v>
      </c>
      <c r="X4215" s="148" t="s">
        <v>6316</v>
      </c>
      <c r="Y4215" s="202">
        <v>20241</v>
      </c>
      <c r="Z4215" s="149" t="s">
        <v>4008</v>
      </c>
      <c r="AA4215" s="202">
        <f>IF(ActividadesCom[[#This Row],[NIVEL 4]]&lt;&gt;0,VLOOKUP(ActividadesCom[[#This Row],[NIVEL 4]],Catálogo!A:B,2,FALSE),"")</f>
        <v>3</v>
      </c>
      <c r="AB4215" s="202">
        <v>1</v>
      </c>
      <c r="AC4215" s="148" t="s">
        <v>6328</v>
      </c>
      <c r="AD4215" s="202">
        <v>20241</v>
      </c>
      <c r="AE4215" s="149" t="s">
        <v>4007</v>
      </c>
      <c r="AF4215" s="202">
        <f>IF(ActividadesCom[[#This Row],[NIVEL 5]]&lt;&gt;0,VLOOKUP(ActividadesCom[[#This Row],[NIVEL 5]],Catálogo!A:B,2,FALSE),"")</f>
        <v>4</v>
      </c>
      <c r="AG4215" s="202">
        <v>1</v>
      </c>
      <c r="AH4215" s="195"/>
    </row>
    <row r="4216" spans="1:34" s="151" customFormat="1" ht="30" customHeight="1" x14ac:dyDescent="0.25">
      <c r="A4216" s="149">
        <v>23470207</v>
      </c>
      <c r="B4216" s="148" t="str">
        <f>VLOOKUP(ActividadesCom[[#This Row],[NO. DE CONTROL]],'LISTADO ESTUDIANTES'!A:C,2,FALSE)</f>
        <v>CANCHE PACAB GISELA DEL ROSARIO</v>
      </c>
      <c r="C4216" s="148" t="str">
        <f>VLOOKUP(ActividadesCom[[#This Row],[NO. DE CONTROL]],'LISTADO ESTUDIANTES'!A:C,3,FALSE)</f>
        <v>INGENIERIA EN ADMINISTRACION</v>
      </c>
      <c r="D4216" s="202" t="str">
        <f>VLOOKUP(ActividadesCom[[#This Row],[NO. DE CONTROL]],'LISTADO ESTUDIANTES'!A:D,4,FALSE)</f>
        <v>ACTIVO(A)</v>
      </c>
      <c r="E4216" s="203">
        <f>SUM(ActividadesCom[[#This Row],[CRÉD. 1]],ActividadesCom[[#This Row],[CRÉD. 2]],ActividadesCom[[#This Row],[CRÉD. 3]],ActividadesCom[[#This Row],[CRÉD. 4]],ActividadesCom[[#This Row],[CRÉD. 5]])</f>
        <v>5</v>
      </c>
      <c r="F4216" s="202">
        <f>IF(ActividadesCom[[#This Row],[ÚLTIMO SEMESTRE CON CRÉDITOS]]&gt;0,ROUND(AVERAGE(ActividadesCom[[#This Row],[VALOR NIVEL 5]],ActividadesCom[[#This Row],[VALOR NIVEL 4]],ActividadesCom[[#This Row],[VALOR NIVEL 3]],ActividadesCom[[#This Row],[VALOR NIVEL 2]],ActividadesCom[[#This Row],[VALOR NIVEL 1]]),0),"")</f>
        <v>4</v>
      </c>
      <c r="G4216" s="203" t="str">
        <f>IF(ActividadesCom[[#This Row],[PROMEDIO]]="","",IF(ActividadesCom[[#This Row],[PROMEDIO]]&gt;=4,"EXCELENTE",IF(ActividadesCom[[#This Row],[PROMEDIO]]&gt;=3,"NOTABLE",IF(ActividadesCom[[#This Row],[PROMEDIO]]&gt;=2,"BUENO",IF(ActividadesCom[[#This Row],[PROMEDIO]]=1,"SUFICIENTE","")))))</f>
        <v>EXCELENTE</v>
      </c>
      <c r="H4216" s="202">
        <f>MAX(ActividadesCom[[#This Row],[PERÍODO 1]],ActividadesCom[[#This Row],[PERÍODO 2]],ActividadesCom[[#This Row],[PERÍODO 3]],ActividadesCom[[#This Row],[PERÍODO 4]],ActividadesCom[[#This Row],[PERÍODO 5]])</f>
        <v>20241</v>
      </c>
      <c r="I4216" s="148" t="s">
        <v>6293</v>
      </c>
      <c r="J4216" s="202">
        <v>20233</v>
      </c>
      <c r="K4216" s="149" t="s">
        <v>4007</v>
      </c>
      <c r="L4216" s="202">
        <f>IF(ActividadesCom[[#This Row],[NIVEL 1]]&lt;&gt;0,VLOOKUP(ActividadesCom[[#This Row],[NIVEL 1]],Catálogo!A:B,2,FALSE),"")</f>
        <v>4</v>
      </c>
      <c r="M4216" s="202">
        <v>1</v>
      </c>
      <c r="N4216" s="148" t="s">
        <v>29</v>
      </c>
      <c r="O4216" s="202">
        <v>20233</v>
      </c>
      <c r="P4216" s="149" t="s">
        <v>4008</v>
      </c>
      <c r="Q4216" s="202">
        <f>IF(ActividadesCom[[#This Row],[NIVEL 2]]&lt;&gt;0,VLOOKUP(ActividadesCom[[#This Row],[NIVEL 2]],Catálogo!A:B,2,FALSE),"")</f>
        <v>3</v>
      </c>
      <c r="R4216" s="202">
        <v>1</v>
      </c>
      <c r="S4216" s="148" t="s">
        <v>6298</v>
      </c>
      <c r="T4216" s="202">
        <v>20233</v>
      </c>
      <c r="U4216" s="149" t="s">
        <v>4007</v>
      </c>
      <c r="V4216" s="202">
        <f>IF(ActividadesCom[[#This Row],[NIVEL 3]]&lt;&gt;0,VLOOKUP(ActividadesCom[[#This Row],[NIVEL 3]],Catálogo!A:B,2,FALSE),"")</f>
        <v>4</v>
      </c>
      <c r="W4216" s="202">
        <v>1</v>
      </c>
      <c r="X4216" s="148" t="s">
        <v>6316</v>
      </c>
      <c r="Y4216" s="202">
        <v>20241</v>
      </c>
      <c r="Z4216" s="149" t="s">
        <v>4008</v>
      </c>
      <c r="AA4216" s="202">
        <f>IF(ActividadesCom[[#This Row],[NIVEL 4]]&lt;&gt;0,VLOOKUP(ActividadesCom[[#This Row],[NIVEL 4]],Catálogo!A:B,2,FALSE),"")</f>
        <v>3</v>
      </c>
      <c r="AB4216" s="202">
        <v>1</v>
      </c>
      <c r="AC4216" s="148" t="s">
        <v>6328</v>
      </c>
      <c r="AD4216" s="202">
        <v>20241</v>
      </c>
      <c r="AE4216" s="149" t="s">
        <v>4007</v>
      </c>
      <c r="AF4216" s="202">
        <f>IF(ActividadesCom[[#This Row],[NIVEL 5]]&lt;&gt;0,VLOOKUP(ActividadesCom[[#This Row],[NIVEL 5]],Catálogo!A:B,2,FALSE),"")</f>
        <v>4</v>
      </c>
      <c r="AG4216" s="202">
        <v>1</v>
      </c>
      <c r="AH4216" s="195"/>
    </row>
    <row r="4217" spans="1:34" s="151" customFormat="1" ht="30" customHeight="1" x14ac:dyDescent="0.25">
      <c r="A4217" s="149">
        <v>23470208</v>
      </c>
      <c r="B4217" s="148" t="str">
        <f>VLOOKUP(ActividadesCom[[#This Row],[NO. DE CONTROL]],'LISTADO ESTUDIANTES'!A:C,2,FALSE)</f>
        <v>VERA SARABIA DANIEL JESUS</v>
      </c>
      <c r="C4217" s="148" t="str">
        <f>VLOOKUP(ActividadesCom[[#This Row],[NO. DE CONTROL]],'LISTADO ESTUDIANTES'!A:C,3,FALSE)</f>
        <v>INGENIERIA EN ADMINISTRACION</v>
      </c>
      <c r="D4217" s="202" t="str">
        <f>VLOOKUP(ActividadesCom[[#This Row],[NO. DE CONTROL]],'LISTADO ESTUDIANTES'!A:D,4,FALSE)</f>
        <v>ACTIVO(A)</v>
      </c>
      <c r="E4217" s="203">
        <f>SUM(ActividadesCom[[#This Row],[CRÉD. 1]],ActividadesCom[[#This Row],[CRÉD. 2]],ActividadesCom[[#This Row],[CRÉD. 3]],ActividadesCom[[#This Row],[CRÉD. 4]],ActividadesCom[[#This Row],[CRÉD. 5]])</f>
        <v>5</v>
      </c>
      <c r="F4217" s="202">
        <f>IF(ActividadesCom[[#This Row],[ÚLTIMO SEMESTRE CON CRÉDITOS]]&gt;0,ROUND(AVERAGE(ActividadesCom[[#This Row],[VALOR NIVEL 5]],ActividadesCom[[#This Row],[VALOR NIVEL 4]],ActividadesCom[[#This Row],[VALOR NIVEL 3]],ActividadesCom[[#This Row],[VALOR NIVEL 2]],ActividadesCom[[#This Row],[VALOR NIVEL 1]]),0),"")</f>
        <v>4</v>
      </c>
      <c r="G4217" s="203" t="str">
        <f>IF(ActividadesCom[[#This Row],[PROMEDIO]]="","",IF(ActividadesCom[[#This Row],[PROMEDIO]]&gt;=4,"EXCELENTE",IF(ActividadesCom[[#This Row],[PROMEDIO]]&gt;=3,"NOTABLE",IF(ActividadesCom[[#This Row],[PROMEDIO]]&gt;=2,"BUENO",IF(ActividadesCom[[#This Row],[PROMEDIO]]=1,"SUFICIENTE","")))))</f>
        <v>EXCELENTE</v>
      </c>
      <c r="H4217" s="202">
        <f>MAX(ActividadesCom[[#This Row],[PERÍODO 1]],ActividadesCom[[#This Row],[PERÍODO 2]],ActividadesCom[[#This Row],[PERÍODO 3]],ActividadesCom[[#This Row],[PERÍODO 4]],ActividadesCom[[#This Row],[PERÍODO 5]])</f>
        <v>20251</v>
      </c>
      <c r="I4217" s="148" t="s">
        <v>6293</v>
      </c>
      <c r="J4217" s="202">
        <v>20233</v>
      </c>
      <c r="K4217" s="149" t="s">
        <v>4007</v>
      </c>
      <c r="L4217" s="202">
        <f>IF(ActividadesCom[[#This Row],[NIVEL 1]]&lt;&gt;0,VLOOKUP(ActividadesCom[[#This Row],[NIVEL 1]],Catálogo!A:B,2,FALSE),"")</f>
        <v>4</v>
      </c>
      <c r="M4217" s="202">
        <v>1</v>
      </c>
      <c r="N4217" s="148" t="s">
        <v>6297</v>
      </c>
      <c r="O4217" s="202">
        <v>20233</v>
      </c>
      <c r="P4217" s="149" t="s">
        <v>4007</v>
      </c>
      <c r="Q4217" s="202">
        <f>IF(ActividadesCom[[#This Row],[NIVEL 2]]&lt;&gt;0,VLOOKUP(ActividadesCom[[#This Row],[NIVEL 2]],Catálogo!A:B,2,FALSE),"")</f>
        <v>4</v>
      </c>
      <c r="R4217" s="202">
        <v>1</v>
      </c>
      <c r="S4217" s="148" t="s">
        <v>6315</v>
      </c>
      <c r="T4217" s="202">
        <v>20241</v>
      </c>
      <c r="U4217" s="149" t="s">
        <v>4008</v>
      </c>
      <c r="V4217" s="202">
        <f>IF(ActividadesCom[[#This Row],[NIVEL 3]]&lt;&gt;0,VLOOKUP(ActividadesCom[[#This Row],[NIVEL 3]],Catálogo!A:B,2,FALSE),"")</f>
        <v>3</v>
      </c>
      <c r="W4217" s="202">
        <v>1</v>
      </c>
      <c r="X4217" s="148" t="s">
        <v>6328</v>
      </c>
      <c r="Y4217" s="202">
        <v>20241</v>
      </c>
      <c r="Z4217" s="149" t="s">
        <v>4007</v>
      </c>
      <c r="AA4217" s="202">
        <f>IF(ActividadesCom[[#This Row],[NIVEL 4]]&lt;&gt;0,VLOOKUP(ActividadesCom[[#This Row],[NIVEL 4]],Catálogo!A:B,2,FALSE),"")</f>
        <v>4</v>
      </c>
      <c r="AB4217" s="202">
        <v>1</v>
      </c>
      <c r="AC4217" s="148" t="s">
        <v>7269</v>
      </c>
      <c r="AD4217" s="202">
        <v>20251</v>
      </c>
      <c r="AE4217" s="149" t="s">
        <v>4007</v>
      </c>
      <c r="AF4217" s="202">
        <f>IF(ActividadesCom[[#This Row],[NIVEL 5]]&lt;&gt;0,VLOOKUP(ActividadesCom[[#This Row],[NIVEL 5]],Catálogo!A:B,2,FALSE),"")</f>
        <v>4</v>
      </c>
      <c r="AG4217" s="202">
        <v>1</v>
      </c>
      <c r="AH4217" s="195"/>
    </row>
    <row r="4218" spans="1:34" s="151" customFormat="1" ht="30" customHeight="1" x14ac:dyDescent="0.25">
      <c r="A4218" s="149">
        <v>23470209</v>
      </c>
      <c r="B4218" s="148" t="str">
        <f>VLOOKUP(ActividadesCom[[#This Row],[NO. DE CONTROL]],'LISTADO ESTUDIANTES'!A:C,2,FALSE)</f>
        <v>GONGORA GARCIA CINTHYA ZAZIL</v>
      </c>
      <c r="C4218" s="148" t="str">
        <f>VLOOKUP(ActividadesCom[[#This Row],[NO. DE CONTROL]],'LISTADO ESTUDIANTES'!A:C,3,FALSE)</f>
        <v>INGENIERIA EN ADMINISTRACION</v>
      </c>
      <c r="D4218" s="202" t="str">
        <f>VLOOKUP(ActividadesCom[[#This Row],[NO. DE CONTROL]],'LISTADO ESTUDIANTES'!A:D,4,FALSE)</f>
        <v>ACTIVO(A)</v>
      </c>
      <c r="E4218" s="203">
        <f>SUM(ActividadesCom[[#This Row],[CRÉD. 1]],ActividadesCom[[#This Row],[CRÉD. 2]],ActividadesCom[[#This Row],[CRÉD. 3]],ActividadesCom[[#This Row],[CRÉD. 4]],ActividadesCom[[#This Row],[CRÉD. 5]])</f>
        <v>6</v>
      </c>
      <c r="F4218" s="202">
        <f>IF(ActividadesCom[[#This Row],[ÚLTIMO SEMESTRE CON CRÉDITOS]]&gt;0,ROUND(AVERAGE(ActividadesCom[[#This Row],[VALOR NIVEL 5]],ActividadesCom[[#This Row],[VALOR NIVEL 4]],ActividadesCom[[#This Row],[VALOR NIVEL 3]],ActividadesCom[[#This Row],[VALOR NIVEL 2]],ActividadesCom[[#This Row],[VALOR NIVEL 1]]),0),"")</f>
        <v>3</v>
      </c>
      <c r="G4218" s="203" t="str">
        <f>IF(ActividadesCom[[#This Row],[PROMEDIO]]="","",IF(ActividadesCom[[#This Row],[PROMEDIO]]&gt;=4,"EXCELENTE",IF(ActividadesCom[[#This Row],[PROMEDIO]]&gt;=3,"NOTABLE",IF(ActividadesCom[[#This Row],[PROMEDIO]]&gt;=2,"BUENO",IF(ActividadesCom[[#This Row],[PROMEDIO]]=1,"SUFICIENTE","")))))</f>
        <v>NOTABLE</v>
      </c>
      <c r="H4218" s="202">
        <f>MAX(ActividadesCom[[#This Row],[PERÍODO 1]],ActividadesCom[[#This Row],[PERÍODO 2]],ActividadesCom[[#This Row],[PERÍODO 3]],ActividadesCom[[#This Row],[PERÍODO 4]],ActividadesCom[[#This Row],[PERÍODO 5]])</f>
        <v>20253</v>
      </c>
      <c r="I4218" s="148" t="s">
        <v>6293</v>
      </c>
      <c r="J4218" s="202">
        <v>20233</v>
      </c>
      <c r="K4218" s="149" t="s">
        <v>4007</v>
      </c>
      <c r="L4218" s="202">
        <f>IF(ActividadesCom[[#This Row],[NIVEL 1]]&lt;&gt;0,VLOOKUP(ActividadesCom[[#This Row],[NIVEL 1]],Catálogo!A:B,2,FALSE),"")</f>
        <v>4</v>
      </c>
      <c r="M4218" s="202">
        <v>1</v>
      </c>
      <c r="N4218" s="148" t="s">
        <v>6330</v>
      </c>
      <c r="O4218" s="202">
        <v>20241</v>
      </c>
      <c r="P4218" s="149" t="s">
        <v>4007</v>
      </c>
      <c r="Q4218" s="202">
        <f>IF(ActividadesCom[[#This Row],[NIVEL 2]]&lt;&gt;0,VLOOKUP(ActividadesCom[[#This Row],[NIVEL 2]],Catálogo!A:B,2,FALSE),"")</f>
        <v>4</v>
      </c>
      <c r="R4218" s="202">
        <v>2</v>
      </c>
      <c r="S4218" s="148" t="s">
        <v>6752</v>
      </c>
      <c r="T4218" s="202">
        <v>20243</v>
      </c>
      <c r="U4218" s="149" t="s">
        <v>4021</v>
      </c>
      <c r="V4218" s="202">
        <f>IF(ActividadesCom[[#This Row],[NIVEL 3]]&lt;&gt;0,VLOOKUP(ActividadesCom[[#This Row],[NIVEL 3]],Catálogo!A:B,2,FALSE),"")</f>
        <v>2</v>
      </c>
      <c r="W4218" s="202">
        <v>1</v>
      </c>
      <c r="X4218" s="148" t="s">
        <v>7270</v>
      </c>
      <c r="Y4218" s="202">
        <v>20251</v>
      </c>
      <c r="Z4218" s="149" t="s">
        <v>4007</v>
      </c>
      <c r="AA4218" s="202">
        <f>IF(ActividadesCom[[#This Row],[NIVEL 4]]&lt;&gt;0,VLOOKUP(ActividadesCom[[#This Row],[NIVEL 4]],Catálogo!A:B,2,FALSE),"")</f>
        <v>4</v>
      </c>
      <c r="AB4218" s="202">
        <v>1</v>
      </c>
      <c r="AC4218" s="148" t="s">
        <v>7333</v>
      </c>
      <c r="AD4218" s="202">
        <v>20253</v>
      </c>
      <c r="AE4218" s="149" t="s">
        <v>4021</v>
      </c>
      <c r="AF4218" s="202">
        <f>IF(ActividadesCom[[#This Row],[NIVEL 5]]&lt;&gt;0,VLOOKUP(ActividadesCom[[#This Row],[NIVEL 5]],Catálogo!A:B,2,FALSE),"")</f>
        <v>2</v>
      </c>
      <c r="AG4218" s="202">
        <v>1</v>
      </c>
      <c r="AH4218" s="195"/>
    </row>
    <row r="4219" spans="1:34" ht="30" hidden="1" customHeight="1" x14ac:dyDescent="0.25">
      <c r="A4219" s="5">
        <v>23470210</v>
      </c>
      <c r="B4219" s="6" t="str">
        <f>VLOOKUP(ActividadesCom[[#This Row],[NO. DE CONTROL]],'LISTADO ESTUDIANTES'!A:C,2,FALSE)</f>
        <v>DZUL ALVAREZ ANGEL FRANCISCO</v>
      </c>
      <c r="C4219" s="6" t="str">
        <f>VLOOKUP(ActividadesCom[[#This Row],[NO. DE CONTROL]],'LISTADO ESTUDIANTES'!A:C,3,FALSE)</f>
        <v>INGENIERIA EN ADMINISTRACION</v>
      </c>
      <c r="D4219" s="99" t="str">
        <f>VLOOKUP(ActividadesCom[[#This Row],[NO. DE CONTROL]],'LISTADO ESTUDIANTES'!A:D,4,FALSE)</f>
        <v>BAJA</v>
      </c>
      <c r="E4219" s="96">
        <f>SUM(ActividadesCom[[#This Row],[CRÉD. 1]],ActividadesCom[[#This Row],[CRÉD. 2]],ActividadesCom[[#This Row],[CRÉD. 3]],ActividadesCom[[#This Row],[CRÉD. 4]],ActividadesCom[[#This Row],[CRÉD. 5]])</f>
        <v>2</v>
      </c>
      <c r="F4219" s="99">
        <f>IF(ActividadesCom[[#This Row],[ÚLTIMO SEMESTRE CON CRÉDITOS]]&gt;0,ROUND(AVERAGE(ActividadesCom[[#This Row],[VALOR NIVEL 5]],ActividadesCom[[#This Row],[VALOR NIVEL 4]],ActividadesCom[[#This Row],[VALOR NIVEL 3]],ActividadesCom[[#This Row],[VALOR NIVEL 2]],ActividadesCom[[#This Row],[VALOR NIVEL 1]]),0),"")</f>
        <v>3</v>
      </c>
      <c r="G4219" s="96" t="str">
        <f>IF(ActividadesCom[[#This Row],[PROMEDIO]]="","",IF(ActividadesCom[[#This Row],[PROMEDIO]]&gt;=4,"EXCELENTE",IF(ActividadesCom[[#This Row],[PROMEDIO]]&gt;=3,"NOTABLE",IF(ActividadesCom[[#This Row],[PROMEDIO]]&gt;=2,"BUENO",IF(ActividadesCom[[#This Row],[PROMEDIO]]=1,"SUFICIENTE","")))))</f>
        <v>NOTABLE</v>
      </c>
      <c r="H4219" s="99">
        <f>MAX(ActividadesCom[[#This Row],[PERÍODO 1]],ActividadesCom[[#This Row],[PERÍODO 2]],ActividadesCom[[#This Row],[PERÍODO 3]],ActividadesCom[[#This Row],[PERÍODO 4]],ActividadesCom[[#This Row],[PERÍODO 5]])</f>
        <v>20243</v>
      </c>
      <c r="I4219" s="6" t="s">
        <v>6293</v>
      </c>
      <c r="J4219" s="99">
        <v>20233</v>
      </c>
      <c r="K4219" s="5" t="s">
        <v>4007</v>
      </c>
      <c r="L4219" s="99">
        <f>IF(ActividadesCom[[#This Row],[NIVEL 1]]&lt;&gt;0,VLOOKUP(ActividadesCom[[#This Row],[NIVEL 1]],Catálogo!A:B,2,FALSE),"")</f>
        <v>4</v>
      </c>
      <c r="M4219" s="99">
        <v>1</v>
      </c>
      <c r="N4219" s="6" t="s">
        <v>6750</v>
      </c>
      <c r="O4219" s="99">
        <v>20243</v>
      </c>
      <c r="P4219" s="5" t="s">
        <v>4021</v>
      </c>
      <c r="Q4219" s="99">
        <f>IF(ActividadesCom[[#This Row],[NIVEL 2]]&lt;&gt;0,VLOOKUP(ActividadesCom[[#This Row],[NIVEL 2]],Catálogo!A:B,2,FALSE),"")</f>
        <v>2</v>
      </c>
      <c r="R4219" s="99">
        <v>1</v>
      </c>
      <c r="S4219" s="98"/>
      <c r="T4219" s="99"/>
      <c r="U4219" s="99"/>
      <c r="V4219" s="99" t="str">
        <f>IF(ActividadesCom[[#This Row],[NIVEL 3]]&lt;&gt;0,VLOOKUP(ActividadesCom[[#This Row],[NIVEL 3]],Catálogo!A:B,2,FALSE),"")</f>
        <v/>
      </c>
      <c r="W4219" s="99"/>
      <c r="X4219" s="98"/>
      <c r="Y4219" s="99"/>
      <c r="Z4219" s="99"/>
      <c r="AA4219" s="99" t="str">
        <f>IF(ActividadesCom[[#This Row],[NIVEL 4]]&lt;&gt;0,VLOOKUP(ActividadesCom[[#This Row],[NIVEL 4]],Catálogo!A:B,2,FALSE),"")</f>
        <v/>
      </c>
      <c r="AB4219" s="99"/>
      <c r="AC4219" s="98"/>
      <c r="AD4219" s="99"/>
      <c r="AE4219" s="99"/>
      <c r="AF4219" s="99" t="str">
        <f>IF(ActividadesCom[[#This Row],[NIVEL 5]]&lt;&gt;0,VLOOKUP(ActividadesCom[[#This Row],[NIVEL 5]],Catálogo!A:B,2,FALSE),"")</f>
        <v/>
      </c>
      <c r="AG4219" s="99"/>
    </row>
    <row r="4220" spans="1:34" ht="30" hidden="1" customHeight="1" x14ac:dyDescent="0.25">
      <c r="A4220" s="5">
        <v>23470211</v>
      </c>
      <c r="B4220" s="6" t="str">
        <f>VLOOKUP(ActividadesCom[[#This Row],[NO. DE CONTROL]],'LISTADO ESTUDIANTES'!A:C,2,FALSE)</f>
        <v>PERERA GUTIERREZ EDUARDO ENRIQUE</v>
      </c>
      <c r="C4220" s="6" t="str">
        <f>VLOOKUP(ActividadesCom[[#This Row],[NO. DE CONTROL]],'LISTADO ESTUDIANTES'!A:C,3,FALSE)</f>
        <v>INGENIERIA INDUSTRIAL</v>
      </c>
      <c r="D4220" s="99" t="str">
        <f>VLOOKUP(ActividadesCom[[#This Row],[NO. DE CONTROL]],'LISTADO ESTUDIANTES'!A:D,4,FALSE)</f>
        <v>EGRESADO(A)</v>
      </c>
      <c r="E4220" s="96">
        <f>SUM(ActividadesCom[[#This Row],[CRÉD. 1]],ActividadesCom[[#This Row],[CRÉD. 2]],ActividadesCom[[#This Row],[CRÉD. 3]],ActividadesCom[[#This Row],[CRÉD. 4]],ActividadesCom[[#This Row],[CRÉD. 5]])</f>
        <v>0</v>
      </c>
      <c r="F4220" s="99" t="str">
        <f>IF(ActividadesCom[[#This Row],[ÚLTIMO SEMESTRE CON CRÉDITOS]]&gt;0,ROUND(AVERAGE(ActividadesCom[[#This Row],[VALOR NIVEL 5]],ActividadesCom[[#This Row],[VALOR NIVEL 4]],ActividadesCom[[#This Row],[VALOR NIVEL 3]],ActividadesCom[[#This Row],[VALOR NIVEL 2]],ActividadesCom[[#This Row],[VALOR NIVEL 1]]),0),"")</f>
        <v/>
      </c>
      <c r="G4220" s="96" t="str">
        <f>IF(ActividadesCom[[#This Row],[PROMEDIO]]="","",IF(ActividadesCom[[#This Row],[PROMEDIO]]&gt;=4,"EXCELENTE",IF(ActividadesCom[[#This Row],[PROMEDIO]]&gt;=3,"NOTABLE",IF(ActividadesCom[[#This Row],[PROMEDIO]]&gt;=2,"BUENO",IF(ActividadesCom[[#This Row],[PROMEDIO]]=1,"SUFICIENTE","")))))</f>
        <v/>
      </c>
      <c r="H4220" s="99">
        <f>MAX(ActividadesCom[[#This Row],[PERÍODO 1]],ActividadesCom[[#This Row],[PERÍODO 2]],ActividadesCom[[#This Row],[PERÍODO 3]],ActividadesCom[[#This Row],[PERÍODO 4]],ActividadesCom[[#This Row],[PERÍODO 5]])</f>
        <v>0</v>
      </c>
      <c r="I4220" s="6"/>
      <c r="J4220" s="99"/>
      <c r="K4220" s="5"/>
      <c r="L4220" s="99" t="str">
        <f>IF(ActividadesCom[[#This Row],[NIVEL 1]]&lt;&gt;0,VLOOKUP(ActividadesCom[[#This Row],[NIVEL 1]],Catálogo!A:B,2,FALSE),"")</f>
        <v/>
      </c>
      <c r="M4220" s="99"/>
      <c r="N4220" s="98"/>
      <c r="O4220" s="99"/>
      <c r="P4220" s="99"/>
      <c r="Q4220" s="99" t="str">
        <f>IF(ActividadesCom[[#This Row],[NIVEL 2]]&lt;&gt;0,VLOOKUP(ActividadesCom[[#This Row],[NIVEL 2]],Catálogo!A:B,2,FALSE),"")</f>
        <v/>
      </c>
      <c r="R4220" s="99"/>
      <c r="S4220" s="98"/>
      <c r="T4220" s="99"/>
      <c r="U4220" s="99"/>
      <c r="V4220" s="99" t="str">
        <f>IF(ActividadesCom[[#This Row],[NIVEL 3]]&lt;&gt;0,VLOOKUP(ActividadesCom[[#This Row],[NIVEL 3]],Catálogo!A:B,2,FALSE),"")</f>
        <v/>
      </c>
      <c r="W4220" s="99"/>
      <c r="X4220" s="98"/>
      <c r="Y4220" s="99"/>
      <c r="Z4220" s="99"/>
      <c r="AA4220" s="99" t="str">
        <f>IF(ActividadesCom[[#This Row],[NIVEL 4]]&lt;&gt;0,VLOOKUP(ActividadesCom[[#This Row],[NIVEL 4]],Catálogo!A:B,2,FALSE),"")</f>
        <v/>
      </c>
      <c r="AB4220" s="99"/>
      <c r="AC4220" s="98"/>
      <c r="AD4220" s="99"/>
      <c r="AE4220" s="99"/>
      <c r="AF4220" s="99" t="str">
        <f>IF(ActividadesCom[[#This Row],[NIVEL 5]]&lt;&gt;0,VLOOKUP(ActividadesCom[[#This Row],[NIVEL 5]],Catálogo!A:B,2,FALSE),"")</f>
        <v/>
      </c>
      <c r="AG4220" s="99"/>
    </row>
    <row r="4221" spans="1:34" s="151" customFormat="1" ht="30" customHeight="1" x14ac:dyDescent="0.25">
      <c r="A4221" s="149">
        <v>23470212</v>
      </c>
      <c r="B4221" s="148" t="str">
        <f>VLOOKUP(ActividadesCom[[#This Row],[NO. DE CONTROL]],'LISTADO ESTUDIANTES'!A:C,2,FALSE)</f>
        <v>YAM PEREZ YEIMY BERENICE</v>
      </c>
      <c r="C4221" s="148" t="str">
        <f>VLOOKUP(ActividadesCom[[#This Row],[NO. DE CONTROL]],'LISTADO ESTUDIANTES'!A:C,3,FALSE)</f>
        <v>INGENIERIA EN ADMINISTRACION</v>
      </c>
      <c r="D4221" s="202" t="str">
        <f>VLOOKUP(ActividadesCom[[#This Row],[NO. DE CONTROL]],'LISTADO ESTUDIANTES'!A:D,4,FALSE)</f>
        <v>ACTIVO(A)</v>
      </c>
      <c r="E4221" s="203">
        <f>SUM(ActividadesCom[[#This Row],[CRÉD. 1]],ActividadesCom[[#This Row],[CRÉD. 2]],ActividadesCom[[#This Row],[CRÉD. 3]],ActividadesCom[[#This Row],[CRÉD. 4]],ActividadesCom[[#This Row],[CRÉD. 5]])</f>
        <v>5</v>
      </c>
      <c r="F4221" s="202">
        <f>IF(ActividadesCom[[#This Row],[ÚLTIMO SEMESTRE CON CRÉDITOS]]&gt;0,ROUND(AVERAGE(ActividadesCom[[#This Row],[VALOR NIVEL 5]],ActividadesCom[[#This Row],[VALOR NIVEL 4]],ActividadesCom[[#This Row],[VALOR NIVEL 3]],ActividadesCom[[#This Row],[VALOR NIVEL 2]],ActividadesCom[[#This Row],[VALOR NIVEL 1]]),0),"")</f>
        <v>4</v>
      </c>
      <c r="G4221" s="203" t="str">
        <f>IF(ActividadesCom[[#This Row],[PROMEDIO]]="","",IF(ActividadesCom[[#This Row],[PROMEDIO]]&gt;=4,"EXCELENTE",IF(ActividadesCom[[#This Row],[PROMEDIO]]&gt;=3,"NOTABLE",IF(ActividadesCom[[#This Row],[PROMEDIO]]&gt;=2,"BUENO",IF(ActividadesCom[[#This Row],[PROMEDIO]]=1,"SUFICIENTE","")))))</f>
        <v>EXCELENTE</v>
      </c>
      <c r="H4221" s="202">
        <f>MAX(ActividadesCom[[#This Row],[PERÍODO 1]],ActividadesCom[[#This Row],[PERÍODO 2]],ActividadesCom[[#This Row],[PERÍODO 3]],ActividadesCom[[#This Row],[PERÍODO 4]],ActividadesCom[[#This Row],[PERÍODO 5]])</f>
        <v>20241</v>
      </c>
      <c r="I4221" s="148" t="s">
        <v>6293</v>
      </c>
      <c r="J4221" s="202">
        <v>20233</v>
      </c>
      <c r="K4221" s="149" t="s">
        <v>4007</v>
      </c>
      <c r="L4221" s="202">
        <f>IF(ActividadesCom[[#This Row],[NIVEL 1]]&lt;&gt;0,VLOOKUP(ActividadesCom[[#This Row],[NIVEL 1]],Catálogo!A:B,2,FALSE),"")</f>
        <v>4</v>
      </c>
      <c r="M4221" s="202">
        <v>1</v>
      </c>
      <c r="N4221" s="148" t="s">
        <v>11</v>
      </c>
      <c r="O4221" s="202">
        <v>20233</v>
      </c>
      <c r="P4221" s="149" t="s">
        <v>4007</v>
      </c>
      <c r="Q4221" s="202">
        <f>IF(ActividadesCom[[#This Row],[NIVEL 2]]&lt;&gt;0,VLOOKUP(ActividadesCom[[#This Row],[NIVEL 2]],Catálogo!A:B,2,FALSE),"")</f>
        <v>4</v>
      </c>
      <c r="R4221" s="202">
        <v>1</v>
      </c>
      <c r="S4221" s="148" t="s">
        <v>6298</v>
      </c>
      <c r="T4221" s="202">
        <v>20233</v>
      </c>
      <c r="U4221" s="149" t="s">
        <v>4007</v>
      </c>
      <c r="V4221" s="202">
        <f>IF(ActividadesCom[[#This Row],[NIVEL 3]]&lt;&gt;0,VLOOKUP(ActividadesCom[[#This Row],[NIVEL 3]],Catálogo!A:B,2,FALSE),"")</f>
        <v>4</v>
      </c>
      <c r="W4221" s="202">
        <v>1</v>
      </c>
      <c r="X4221" s="148" t="s">
        <v>6334</v>
      </c>
      <c r="Y4221" s="202">
        <v>20241</v>
      </c>
      <c r="Z4221" s="149" t="s">
        <v>4007</v>
      </c>
      <c r="AA4221" s="202">
        <f>IF(ActividadesCom[[#This Row],[NIVEL 4]]&lt;&gt;0,VLOOKUP(ActividadesCom[[#This Row],[NIVEL 4]],Catálogo!A:B,2,FALSE),"")</f>
        <v>4</v>
      </c>
      <c r="AB4221" s="202">
        <v>1</v>
      </c>
      <c r="AC4221" s="148" t="s">
        <v>11</v>
      </c>
      <c r="AD4221" s="202">
        <v>20241</v>
      </c>
      <c r="AE4221" s="149" t="s">
        <v>4021</v>
      </c>
      <c r="AF4221" s="202">
        <f>IF(ActividadesCom[[#This Row],[NIVEL 5]]&lt;&gt;0,VLOOKUP(ActividadesCom[[#This Row],[NIVEL 5]],Catálogo!A:B,2,FALSE),"")</f>
        <v>2</v>
      </c>
      <c r="AG4221" s="202">
        <v>1</v>
      </c>
      <c r="AH4221" s="195"/>
    </row>
    <row r="4222" spans="1:34" s="151" customFormat="1" ht="30" customHeight="1" x14ac:dyDescent="0.25">
      <c r="A4222" s="149">
        <v>23470213</v>
      </c>
      <c r="B4222" s="148" t="str">
        <f>VLOOKUP(ActividadesCom[[#This Row],[NO. DE CONTROL]],'LISTADO ESTUDIANTES'!A:C,2,FALSE)</f>
        <v>PUC CHAN ZEYRRI ARELY</v>
      </c>
      <c r="C4222" s="148" t="str">
        <f>VLOOKUP(ActividadesCom[[#This Row],[NO. DE CONTROL]],'LISTADO ESTUDIANTES'!A:C,3,FALSE)</f>
        <v>INGENIERIA EN ADMINISTRACION</v>
      </c>
      <c r="D4222" s="202" t="str">
        <f>VLOOKUP(ActividadesCom[[#This Row],[NO. DE CONTROL]],'LISTADO ESTUDIANTES'!A:D,4,FALSE)</f>
        <v>ACTIVO(A)</v>
      </c>
      <c r="E4222" s="203">
        <f>SUM(ActividadesCom[[#This Row],[CRÉD. 1]],ActividadesCom[[#This Row],[CRÉD. 2]],ActividadesCom[[#This Row],[CRÉD. 3]],ActividadesCom[[#This Row],[CRÉD. 4]],ActividadesCom[[#This Row],[CRÉD. 5]])</f>
        <v>6</v>
      </c>
      <c r="F4222" s="202">
        <f>IF(ActividadesCom[[#This Row],[ÚLTIMO SEMESTRE CON CRÉDITOS]]&gt;0,ROUND(AVERAGE(ActividadesCom[[#This Row],[VALOR NIVEL 5]],ActividadesCom[[#This Row],[VALOR NIVEL 4]],ActividadesCom[[#This Row],[VALOR NIVEL 3]],ActividadesCom[[#This Row],[VALOR NIVEL 2]],ActividadesCom[[#This Row],[VALOR NIVEL 1]]),0),"")</f>
        <v>4</v>
      </c>
      <c r="G4222" s="203" t="str">
        <f>IF(ActividadesCom[[#This Row],[PROMEDIO]]="","",IF(ActividadesCom[[#This Row],[PROMEDIO]]&gt;=4,"EXCELENTE",IF(ActividadesCom[[#This Row],[PROMEDIO]]&gt;=3,"NOTABLE",IF(ActividadesCom[[#This Row],[PROMEDIO]]&gt;=2,"BUENO",IF(ActividadesCom[[#This Row],[PROMEDIO]]=1,"SUFICIENTE","")))))</f>
        <v>EXCELENTE</v>
      </c>
      <c r="H4222" s="202">
        <f>MAX(ActividadesCom[[#This Row],[PERÍODO 1]],ActividadesCom[[#This Row],[PERÍODO 2]],ActividadesCom[[#This Row],[PERÍODO 3]],ActividadesCom[[#This Row],[PERÍODO 4]],ActividadesCom[[#This Row],[PERÍODO 5]])</f>
        <v>20241</v>
      </c>
      <c r="I4222" s="148" t="s">
        <v>6293</v>
      </c>
      <c r="J4222" s="202">
        <v>20233</v>
      </c>
      <c r="K4222" s="149" t="s">
        <v>4007</v>
      </c>
      <c r="L4222" s="202">
        <f>IF(ActividadesCom[[#This Row],[NIVEL 1]]&lt;&gt;0,VLOOKUP(ActividadesCom[[#This Row],[NIVEL 1]],Catálogo!A:B,2,FALSE),"")</f>
        <v>4</v>
      </c>
      <c r="M4222" s="202">
        <v>1</v>
      </c>
      <c r="N4222" s="148" t="s">
        <v>3518</v>
      </c>
      <c r="O4222" s="202">
        <v>20233</v>
      </c>
      <c r="P4222" s="149" t="s">
        <v>4008</v>
      </c>
      <c r="Q4222" s="202">
        <f>IF(ActividadesCom[[#This Row],[NIVEL 2]]&lt;&gt;0,VLOOKUP(ActividadesCom[[#This Row],[NIVEL 2]],Catálogo!A:B,2,FALSE),"")</f>
        <v>3</v>
      </c>
      <c r="R4222" s="202">
        <v>1</v>
      </c>
      <c r="S4222" s="148" t="s">
        <v>6298</v>
      </c>
      <c r="T4222" s="202">
        <v>20233</v>
      </c>
      <c r="U4222" s="149" t="s">
        <v>4007</v>
      </c>
      <c r="V4222" s="202">
        <f>IF(ActividadesCom[[#This Row],[NIVEL 3]]&lt;&gt;0,VLOOKUP(ActividadesCom[[#This Row],[NIVEL 3]],Catálogo!A:B,2,FALSE),"")</f>
        <v>4</v>
      </c>
      <c r="W4222" s="202">
        <v>1</v>
      </c>
      <c r="X4222" s="148" t="s">
        <v>6330</v>
      </c>
      <c r="Y4222" s="202">
        <v>20241</v>
      </c>
      <c r="Z4222" s="149" t="s">
        <v>4007</v>
      </c>
      <c r="AA4222" s="202">
        <f>IF(ActividadesCom[[#This Row],[NIVEL 4]]&lt;&gt;0,VLOOKUP(ActividadesCom[[#This Row],[NIVEL 4]],Catálogo!A:B,2,FALSE),"")</f>
        <v>4</v>
      </c>
      <c r="AB4222" s="202">
        <v>2</v>
      </c>
      <c r="AC4222" s="148" t="s">
        <v>6332</v>
      </c>
      <c r="AD4222" s="202">
        <v>20241</v>
      </c>
      <c r="AE4222" s="149" t="s">
        <v>4007</v>
      </c>
      <c r="AF4222" s="202">
        <f>IF(ActividadesCom[[#This Row],[NIVEL 5]]&lt;&gt;0,VLOOKUP(ActividadesCom[[#This Row],[NIVEL 5]],Catálogo!A:B,2,FALSE),"")</f>
        <v>4</v>
      </c>
      <c r="AG4222" s="202">
        <v>1</v>
      </c>
      <c r="AH4222" s="195"/>
    </row>
    <row r="4223" spans="1:34" s="151" customFormat="1" ht="30" customHeight="1" x14ac:dyDescent="0.25">
      <c r="A4223" s="149">
        <v>23470214</v>
      </c>
      <c r="B4223" s="148" t="str">
        <f>VLOOKUP(ActividadesCom[[#This Row],[NO. DE CONTROL]],'LISTADO ESTUDIANTES'!A:C,2,FALSE)</f>
        <v>CU MEDINA URIEL MAURICIO</v>
      </c>
      <c r="C4223" s="148" t="str">
        <f>VLOOKUP(ActividadesCom[[#This Row],[NO. DE CONTROL]],'LISTADO ESTUDIANTES'!A:C,3,FALSE)</f>
        <v>ARQUITECTURA</v>
      </c>
      <c r="D4223" s="202" t="str">
        <f>VLOOKUP(ActividadesCom[[#This Row],[NO. DE CONTROL]],'LISTADO ESTUDIANTES'!A:D,4,FALSE)</f>
        <v>ACTIVO(A)</v>
      </c>
      <c r="E4223" s="203">
        <f>SUM(ActividadesCom[[#This Row],[CRÉD. 1]],ActividadesCom[[#This Row],[CRÉD. 2]],ActividadesCom[[#This Row],[CRÉD. 3]],ActividadesCom[[#This Row],[CRÉD. 4]],ActividadesCom[[#This Row],[CRÉD. 5]])</f>
        <v>5</v>
      </c>
      <c r="F4223" s="202">
        <f>IF(ActividadesCom[[#This Row],[ÚLTIMO SEMESTRE CON CRÉDITOS]]&gt;0,ROUND(AVERAGE(ActividadesCom[[#This Row],[VALOR NIVEL 5]],ActividadesCom[[#This Row],[VALOR NIVEL 4]],ActividadesCom[[#This Row],[VALOR NIVEL 3]],ActividadesCom[[#This Row],[VALOR NIVEL 2]],ActividadesCom[[#This Row],[VALOR NIVEL 1]]),0),"")</f>
        <v>4</v>
      </c>
      <c r="G4223" s="203" t="str">
        <f>IF(ActividadesCom[[#This Row],[PROMEDIO]]="","",IF(ActividadesCom[[#This Row],[PROMEDIO]]&gt;=4,"EXCELENTE",IF(ActividadesCom[[#This Row],[PROMEDIO]]&gt;=3,"NOTABLE",IF(ActividadesCom[[#This Row],[PROMEDIO]]&gt;=2,"BUENO",IF(ActividadesCom[[#This Row],[PROMEDIO]]=1,"SUFICIENTE","")))))</f>
        <v>EXCELENTE</v>
      </c>
      <c r="H4223" s="202">
        <f>MAX(ActividadesCom[[#This Row],[PERÍODO 1]],ActividadesCom[[#This Row],[PERÍODO 2]],ActividadesCom[[#This Row],[PERÍODO 3]],ActividadesCom[[#This Row],[PERÍODO 4]],ActividadesCom[[#This Row],[PERÍODO 5]])</f>
        <v>20243</v>
      </c>
      <c r="I4223" s="148" t="s">
        <v>27</v>
      </c>
      <c r="J4223" s="202">
        <v>20233</v>
      </c>
      <c r="K4223" s="149" t="s">
        <v>4007</v>
      </c>
      <c r="L4223" s="202">
        <f>IF(ActividadesCom[[#This Row],[NIVEL 1]]&lt;&gt;0,VLOOKUP(ActividadesCom[[#This Row],[NIVEL 1]],Catálogo!A:B,2,FALSE),"")</f>
        <v>4</v>
      </c>
      <c r="M4223" s="202">
        <v>1</v>
      </c>
      <c r="N4223" s="148" t="s">
        <v>6340</v>
      </c>
      <c r="O4223" s="202">
        <v>20241</v>
      </c>
      <c r="P4223" s="149" t="s">
        <v>4007</v>
      </c>
      <c r="Q4223" s="202">
        <f>IF(ActividadesCom[[#This Row],[NIVEL 2]]&lt;&gt;0,VLOOKUP(ActividadesCom[[#This Row],[NIVEL 2]],Catálogo!A:B,2,FALSE),"")</f>
        <v>4</v>
      </c>
      <c r="R4223" s="202">
        <v>2</v>
      </c>
      <c r="S4223" s="148" t="s">
        <v>27</v>
      </c>
      <c r="T4223" s="202">
        <v>20241</v>
      </c>
      <c r="U4223" s="149" t="s">
        <v>4007</v>
      </c>
      <c r="V4223" s="202">
        <f>IF(ActividadesCom[[#This Row],[NIVEL 3]]&lt;&gt;0,VLOOKUP(ActividadesCom[[#This Row],[NIVEL 3]],Catálogo!A:B,2,FALSE),"")</f>
        <v>4</v>
      </c>
      <c r="W4223" s="202">
        <v>1</v>
      </c>
      <c r="X4223" s="148" t="s">
        <v>6725</v>
      </c>
      <c r="Y4223" s="202">
        <v>20243</v>
      </c>
      <c r="Z4223" s="149" t="s">
        <v>4007</v>
      </c>
      <c r="AA4223" s="202">
        <f>IF(ActividadesCom[[#This Row],[NIVEL 4]]&lt;&gt;0,VLOOKUP(ActividadesCom[[#This Row],[NIVEL 4]],Catálogo!A:B,2,FALSE),"")</f>
        <v>4</v>
      </c>
      <c r="AB4223" s="202">
        <v>1</v>
      </c>
      <c r="AC4223" s="208"/>
      <c r="AD4223" s="202"/>
      <c r="AE4223" s="202"/>
      <c r="AF4223" s="202" t="str">
        <f>IF(ActividadesCom[[#This Row],[NIVEL 5]]&lt;&gt;0,VLOOKUP(ActividadesCom[[#This Row],[NIVEL 5]],Catálogo!A:B,2,FALSE),"")</f>
        <v/>
      </c>
      <c r="AG4223" s="202"/>
      <c r="AH4223" s="195"/>
    </row>
    <row r="4224" spans="1:34" ht="30" hidden="1" customHeight="1" x14ac:dyDescent="0.25">
      <c r="A4224" s="5">
        <v>23470215</v>
      </c>
      <c r="B4224" s="6" t="str">
        <f>VLOOKUP(ActividadesCom[[#This Row],[NO. DE CONTROL]],'LISTADO ESTUDIANTES'!A:C,2,FALSE)</f>
        <v>MACOSAY PULIDO ARTURO VALENTINO</v>
      </c>
      <c r="C4224" s="6" t="str">
        <f>VLOOKUP(ActividadesCom[[#This Row],[NO. DE CONTROL]],'LISTADO ESTUDIANTES'!A:C,3,FALSE)</f>
        <v>ARQUITECTURA</v>
      </c>
      <c r="D4224" s="99" t="str">
        <f>VLOOKUP(ActividadesCom[[#This Row],[NO. DE CONTROL]],'LISTADO ESTUDIANTES'!A:D,4,FALSE)</f>
        <v>EGRESADO(A)</v>
      </c>
      <c r="E4224" s="96">
        <f>SUM(ActividadesCom[[#This Row],[CRÉD. 1]],ActividadesCom[[#This Row],[CRÉD. 2]],ActividadesCom[[#This Row],[CRÉD. 3]],ActividadesCom[[#This Row],[CRÉD. 4]],ActividadesCom[[#This Row],[CRÉD. 5]])</f>
        <v>0</v>
      </c>
      <c r="F4224" s="99" t="str">
        <f>IF(ActividadesCom[[#This Row],[ÚLTIMO SEMESTRE CON CRÉDITOS]]&gt;0,ROUND(AVERAGE(ActividadesCom[[#This Row],[VALOR NIVEL 5]],ActividadesCom[[#This Row],[VALOR NIVEL 4]],ActividadesCom[[#This Row],[VALOR NIVEL 3]],ActividadesCom[[#This Row],[VALOR NIVEL 2]],ActividadesCom[[#This Row],[VALOR NIVEL 1]]),0),"")</f>
        <v/>
      </c>
      <c r="G4224" s="96" t="str">
        <f>IF(ActividadesCom[[#This Row],[PROMEDIO]]="","",IF(ActividadesCom[[#This Row],[PROMEDIO]]&gt;=4,"EXCELENTE",IF(ActividadesCom[[#This Row],[PROMEDIO]]&gt;=3,"NOTABLE",IF(ActividadesCom[[#This Row],[PROMEDIO]]&gt;=2,"BUENO",IF(ActividadesCom[[#This Row],[PROMEDIO]]=1,"SUFICIENTE","")))))</f>
        <v/>
      </c>
      <c r="H4224" s="99">
        <f>MAX(ActividadesCom[[#This Row],[PERÍODO 1]],ActividadesCom[[#This Row],[PERÍODO 2]],ActividadesCom[[#This Row],[PERÍODO 3]],ActividadesCom[[#This Row],[PERÍODO 4]],ActividadesCom[[#This Row],[PERÍODO 5]])</f>
        <v>0</v>
      </c>
      <c r="I4224" s="6"/>
      <c r="J4224" s="99"/>
      <c r="K4224" s="5"/>
      <c r="L4224" s="99" t="str">
        <f>IF(ActividadesCom[[#This Row],[NIVEL 1]]&lt;&gt;0,VLOOKUP(ActividadesCom[[#This Row],[NIVEL 1]],Catálogo!A:B,2,FALSE),"")</f>
        <v/>
      </c>
      <c r="M4224" s="99"/>
      <c r="N4224" s="98"/>
      <c r="O4224" s="99"/>
      <c r="P4224" s="99"/>
      <c r="Q4224" s="99" t="str">
        <f>IF(ActividadesCom[[#This Row],[NIVEL 2]]&lt;&gt;0,VLOOKUP(ActividadesCom[[#This Row],[NIVEL 2]],Catálogo!A:B,2,FALSE),"")</f>
        <v/>
      </c>
      <c r="R4224" s="99"/>
      <c r="S4224" s="98"/>
      <c r="T4224" s="99"/>
      <c r="U4224" s="99"/>
      <c r="V4224" s="99" t="str">
        <f>IF(ActividadesCom[[#This Row],[NIVEL 3]]&lt;&gt;0,VLOOKUP(ActividadesCom[[#This Row],[NIVEL 3]],Catálogo!A:B,2,FALSE),"")</f>
        <v/>
      </c>
      <c r="W4224" s="99"/>
      <c r="X4224" s="98"/>
      <c r="Y4224" s="99"/>
      <c r="Z4224" s="99"/>
      <c r="AA4224" s="99" t="str">
        <f>IF(ActividadesCom[[#This Row],[NIVEL 4]]&lt;&gt;0,VLOOKUP(ActividadesCom[[#This Row],[NIVEL 4]],Catálogo!A:B,2,FALSE),"")</f>
        <v/>
      </c>
      <c r="AB4224" s="99"/>
      <c r="AC4224" s="98"/>
      <c r="AD4224" s="99"/>
      <c r="AE4224" s="99"/>
      <c r="AF4224" s="99" t="str">
        <f>IF(ActividadesCom[[#This Row],[NIVEL 5]]&lt;&gt;0,VLOOKUP(ActividadesCom[[#This Row],[NIVEL 5]],Catálogo!A:B,2,FALSE),"")</f>
        <v/>
      </c>
      <c r="AG4224" s="99"/>
    </row>
    <row r="4225" spans="1:33" ht="30" hidden="1" customHeight="1" x14ac:dyDescent="0.25">
      <c r="A4225" s="5">
        <v>23470216</v>
      </c>
      <c r="B4225" s="6" t="str">
        <f>VLOOKUP(ActividadesCom[[#This Row],[NO. DE CONTROL]],'LISTADO ESTUDIANTES'!A:C,2,FALSE)</f>
        <v>ALCALA LOPEZ NAOMI CRISTINA</v>
      </c>
      <c r="C4225" s="6" t="str">
        <f>VLOOKUP(ActividadesCom[[#This Row],[NO. DE CONTROL]],'LISTADO ESTUDIANTES'!A:C,3,FALSE)</f>
        <v>ARQUITECTURA</v>
      </c>
      <c r="D4225" s="99" t="str">
        <f>VLOOKUP(ActividadesCom[[#This Row],[NO. DE CONTROL]],'LISTADO ESTUDIANTES'!A:D,4,FALSE)</f>
        <v>EGRESADO(A)</v>
      </c>
      <c r="E4225" s="96">
        <f>SUM(ActividadesCom[[#This Row],[CRÉD. 1]],ActividadesCom[[#This Row],[CRÉD. 2]],ActividadesCom[[#This Row],[CRÉD. 3]],ActividadesCom[[#This Row],[CRÉD. 4]],ActividadesCom[[#This Row],[CRÉD. 5]])</f>
        <v>4</v>
      </c>
      <c r="F4225" s="99">
        <f>IF(ActividadesCom[[#This Row],[ÚLTIMO SEMESTRE CON CRÉDITOS]]&gt;0,ROUND(AVERAGE(ActividadesCom[[#This Row],[VALOR NIVEL 5]],ActividadesCom[[#This Row],[VALOR NIVEL 4]],ActividadesCom[[#This Row],[VALOR NIVEL 3]],ActividadesCom[[#This Row],[VALOR NIVEL 2]],ActividadesCom[[#This Row],[VALOR NIVEL 1]]),0),"")</f>
        <v>4</v>
      </c>
      <c r="G4225" s="96" t="str">
        <f>IF(ActividadesCom[[#This Row],[PROMEDIO]]="","",IF(ActividadesCom[[#This Row],[PROMEDIO]]&gt;=4,"EXCELENTE",IF(ActividadesCom[[#This Row],[PROMEDIO]]&gt;=3,"NOTABLE",IF(ActividadesCom[[#This Row],[PROMEDIO]]&gt;=2,"BUENO",IF(ActividadesCom[[#This Row],[PROMEDIO]]=1,"SUFICIENTE","")))))</f>
        <v>EXCELENTE</v>
      </c>
      <c r="H4225" s="99">
        <f>MAX(ActividadesCom[[#This Row],[PERÍODO 1]],ActividadesCom[[#This Row],[PERÍODO 2]],ActividadesCom[[#This Row],[PERÍODO 3]],ActividadesCom[[#This Row],[PERÍODO 4]],ActividadesCom[[#This Row],[PERÍODO 5]])</f>
        <v>20243</v>
      </c>
      <c r="I4225" s="6" t="s">
        <v>6340</v>
      </c>
      <c r="J4225" s="99">
        <v>20241</v>
      </c>
      <c r="K4225" s="5" t="s">
        <v>4007</v>
      </c>
      <c r="L4225" s="99">
        <f>IF(ActividadesCom[[#This Row],[NIVEL 1]]&lt;&gt;0,VLOOKUP(ActividadesCom[[#This Row],[NIVEL 1]],Catálogo!A:B,2,FALSE),"")</f>
        <v>4</v>
      </c>
      <c r="M4225" s="99">
        <v>2</v>
      </c>
      <c r="N4225" s="98"/>
      <c r="O4225" s="99"/>
      <c r="P4225" s="99"/>
      <c r="Q4225" s="99" t="str">
        <f>IF(ActividadesCom[[#This Row],[NIVEL 2]]&lt;&gt;0,VLOOKUP(ActividadesCom[[#This Row],[NIVEL 2]],Catálogo!A:B,2,FALSE),"")</f>
        <v/>
      </c>
      <c r="R4225" s="99"/>
      <c r="S4225" s="6" t="s">
        <v>6725</v>
      </c>
      <c r="T4225" s="99">
        <v>20243</v>
      </c>
      <c r="U4225" s="5" t="s">
        <v>4007</v>
      </c>
      <c r="V4225" s="99">
        <f>IF(ActividadesCom[[#This Row],[NIVEL 3]]&lt;&gt;0,VLOOKUP(ActividadesCom[[#This Row],[NIVEL 3]],Catálogo!A:B,2,FALSE),"")</f>
        <v>4</v>
      </c>
      <c r="W4225" s="99">
        <v>1</v>
      </c>
      <c r="X4225" s="6" t="s">
        <v>192</v>
      </c>
      <c r="Y4225" s="99">
        <v>20233</v>
      </c>
      <c r="Z4225" s="5" t="s">
        <v>4007</v>
      </c>
      <c r="AA4225" s="99">
        <f>IF(ActividadesCom[[#This Row],[NIVEL 4]]&lt;&gt;0,VLOOKUP(ActividadesCom[[#This Row],[NIVEL 4]],Catálogo!A:B,2,FALSE),"")</f>
        <v>4</v>
      </c>
      <c r="AB4225" s="99">
        <v>1</v>
      </c>
      <c r="AC4225" s="98"/>
      <c r="AD4225" s="99"/>
      <c r="AE4225" s="99"/>
      <c r="AF4225" s="99" t="str">
        <f>IF(ActividadesCom[[#This Row],[NIVEL 5]]&lt;&gt;0,VLOOKUP(ActividadesCom[[#This Row],[NIVEL 5]],Catálogo!A:B,2,FALSE),"")</f>
        <v/>
      </c>
      <c r="AG4225" s="99"/>
    </row>
    <row r="4226" spans="1:33" ht="30" hidden="1" customHeight="1" x14ac:dyDescent="0.25">
      <c r="A4226" s="5">
        <v>23470217</v>
      </c>
      <c r="B4226" s="6" t="str">
        <f>VLOOKUP(ActividadesCom[[#This Row],[NO. DE CONTROL]],'LISTADO ESTUDIANTES'!A:C,2,FALSE)</f>
        <v>ESCALANTE TREJO NATALIA CAMILA</v>
      </c>
      <c r="C4226" s="6" t="str">
        <f>VLOOKUP(ActividadesCom[[#This Row],[NO. DE CONTROL]],'LISTADO ESTUDIANTES'!A:C,3,FALSE)</f>
        <v>ARQUITECTURA</v>
      </c>
      <c r="D4226" s="99" t="str">
        <f>VLOOKUP(ActividadesCom[[#This Row],[NO. DE CONTROL]],'LISTADO ESTUDIANTES'!A:D,4,FALSE)</f>
        <v>EGRESADO(A)</v>
      </c>
      <c r="E4226" s="96">
        <f>SUM(ActividadesCom[[#This Row],[CRÉD. 1]],ActividadesCom[[#This Row],[CRÉD. 2]],ActividadesCom[[#This Row],[CRÉD. 3]],ActividadesCom[[#This Row],[CRÉD. 4]],ActividadesCom[[#This Row],[CRÉD. 5]])</f>
        <v>3</v>
      </c>
      <c r="F4226" s="99">
        <f>IF(ActividadesCom[[#This Row],[ÚLTIMO SEMESTRE CON CRÉDITOS]]&gt;0,ROUND(AVERAGE(ActividadesCom[[#This Row],[VALOR NIVEL 5]],ActividadesCom[[#This Row],[VALOR NIVEL 4]],ActividadesCom[[#This Row],[VALOR NIVEL 3]],ActividadesCom[[#This Row],[VALOR NIVEL 2]],ActividadesCom[[#This Row],[VALOR NIVEL 1]]),0),"")</f>
        <v>4</v>
      </c>
      <c r="G4226" s="96" t="str">
        <f>IF(ActividadesCom[[#This Row],[PROMEDIO]]="","",IF(ActividadesCom[[#This Row],[PROMEDIO]]&gt;=4,"EXCELENTE",IF(ActividadesCom[[#This Row],[PROMEDIO]]&gt;=3,"NOTABLE",IF(ActividadesCom[[#This Row],[PROMEDIO]]&gt;=2,"BUENO",IF(ActividadesCom[[#This Row],[PROMEDIO]]=1,"SUFICIENTE","")))))</f>
        <v>EXCELENTE</v>
      </c>
      <c r="H4226" s="99">
        <f>MAX(ActividadesCom[[#This Row],[PERÍODO 1]],ActividadesCom[[#This Row],[PERÍODO 2]],ActividadesCom[[#This Row],[PERÍODO 3]],ActividadesCom[[#This Row],[PERÍODO 4]],ActividadesCom[[#This Row],[PERÍODO 5]])</f>
        <v>20243</v>
      </c>
      <c r="I4226" s="6" t="s">
        <v>6340</v>
      </c>
      <c r="J4226" s="99">
        <v>20241</v>
      </c>
      <c r="K4226" s="5" t="s">
        <v>4007</v>
      </c>
      <c r="L4226" s="99">
        <f>IF(ActividadesCom[[#This Row],[NIVEL 1]]&lt;&gt;0,VLOOKUP(ActividadesCom[[#This Row],[NIVEL 1]],Catálogo!A:B,2,FALSE),"")</f>
        <v>4</v>
      </c>
      <c r="M4226" s="99">
        <v>2</v>
      </c>
      <c r="N4226" s="6" t="s">
        <v>6725</v>
      </c>
      <c r="O4226" s="99">
        <v>20243</v>
      </c>
      <c r="P4226" s="5" t="s">
        <v>4008</v>
      </c>
      <c r="Q4226" s="99">
        <f>IF(ActividadesCom[[#This Row],[NIVEL 2]]&lt;&gt;0,VLOOKUP(ActividadesCom[[#This Row],[NIVEL 2]],Catálogo!A:B,2,FALSE),"")</f>
        <v>3</v>
      </c>
      <c r="R4226" s="99">
        <v>1</v>
      </c>
      <c r="S4226" s="98"/>
      <c r="T4226" s="99"/>
      <c r="U4226" s="99"/>
      <c r="V4226" s="99" t="str">
        <f>IF(ActividadesCom[[#This Row],[NIVEL 3]]&lt;&gt;0,VLOOKUP(ActividadesCom[[#This Row],[NIVEL 3]],Catálogo!A:B,2,FALSE),"")</f>
        <v/>
      </c>
      <c r="W4226" s="99"/>
      <c r="X4226" s="98"/>
      <c r="Y4226" s="99"/>
      <c r="Z4226" s="99"/>
      <c r="AA4226" s="99" t="str">
        <f>IF(ActividadesCom[[#This Row],[NIVEL 4]]&lt;&gt;0,VLOOKUP(ActividadesCom[[#This Row],[NIVEL 4]],Catálogo!A:B,2,FALSE),"")</f>
        <v/>
      </c>
      <c r="AB4226" s="99"/>
      <c r="AC4226" s="98"/>
      <c r="AD4226" s="99"/>
      <c r="AE4226" s="99"/>
      <c r="AF4226" s="99" t="str">
        <f>IF(ActividadesCom[[#This Row],[NIVEL 5]]&lt;&gt;0,VLOOKUP(ActividadesCom[[#This Row],[NIVEL 5]],Catálogo!A:B,2,FALSE),"")</f>
        <v/>
      </c>
      <c r="AG4226" s="99"/>
    </row>
    <row r="4227" spans="1:33" ht="30" hidden="1" customHeight="1" x14ac:dyDescent="0.25">
      <c r="A4227" s="5">
        <v>23470218</v>
      </c>
      <c r="B4227" s="6" t="str">
        <f>VLOOKUP(ActividadesCom[[#This Row],[NO. DE CONTROL]],'LISTADO ESTUDIANTES'!A:C,2,FALSE)</f>
        <v>HERRERA MONTERO JESUS DAVID</v>
      </c>
      <c r="C4227" s="6" t="str">
        <f>VLOOKUP(ActividadesCom[[#This Row],[NO. DE CONTROL]],'LISTADO ESTUDIANTES'!A:C,3,FALSE)</f>
        <v>ARQUITECTURA</v>
      </c>
      <c r="D4227" s="99" t="str">
        <f>VLOOKUP(ActividadesCom[[#This Row],[NO. DE CONTROL]],'LISTADO ESTUDIANTES'!A:D,4,FALSE)</f>
        <v>EGRESADO(A)</v>
      </c>
      <c r="E4227" s="96">
        <f>SUM(ActividadesCom[[#This Row],[CRÉD. 1]],ActividadesCom[[#This Row],[CRÉD. 2]],ActividadesCom[[#This Row],[CRÉD. 3]],ActividadesCom[[#This Row],[CRÉD. 4]],ActividadesCom[[#This Row],[CRÉD. 5]])</f>
        <v>0</v>
      </c>
      <c r="F4227" s="99" t="str">
        <f>IF(ActividadesCom[[#This Row],[ÚLTIMO SEMESTRE CON CRÉDITOS]]&gt;0,ROUND(AVERAGE(ActividadesCom[[#This Row],[VALOR NIVEL 5]],ActividadesCom[[#This Row],[VALOR NIVEL 4]],ActividadesCom[[#This Row],[VALOR NIVEL 3]],ActividadesCom[[#This Row],[VALOR NIVEL 2]],ActividadesCom[[#This Row],[VALOR NIVEL 1]]),0),"")</f>
        <v/>
      </c>
      <c r="G4227" s="96" t="str">
        <f>IF(ActividadesCom[[#This Row],[PROMEDIO]]="","",IF(ActividadesCom[[#This Row],[PROMEDIO]]&gt;=4,"EXCELENTE",IF(ActividadesCom[[#This Row],[PROMEDIO]]&gt;=3,"NOTABLE",IF(ActividadesCom[[#This Row],[PROMEDIO]]&gt;=2,"BUENO",IF(ActividadesCom[[#This Row],[PROMEDIO]]=1,"SUFICIENTE","")))))</f>
        <v/>
      </c>
      <c r="H4227" s="99">
        <f>MAX(ActividadesCom[[#This Row],[PERÍODO 1]],ActividadesCom[[#This Row],[PERÍODO 2]],ActividadesCom[[#This Row],[PERÍODO 3]],ActividadesCom[[#This Row],[PERÍODO 4]],ActividadesCom[[#This Row],[PERÍODO 5]])</f>
        <v>0</v>
      </c>
      <c r="I4227" s="6"/>
      <c r="J4227" s="99"/>
      <c r="K4227" s="5"/>
      <c r="L4227" s="99" t="str">
        <f>IF(ActividadesCom[[#This Row],[NIVEL 1]]&lt;&gt;0,VLOOKUP(ActividadesCom[[#This Row],[NIVEL 1]],Catálogo!A:B,2,FALSE),"")</f>
        <v/>
      </c>
      <c r="M4227" s="99"/>
      <c r="N4227" s="98"/>
      <c r="O4227" s="99"/>
      <c r="P4227" s="99"/>
      <c r="Q4227" s="99" t="str">
        <f>IF(ActividadesCom[[#This Row],[NIVEL 2]]&lt;&gt;0,VLOOKUP(ActividadesCom[[#This Row],[NIVEL 2]],Catálogo!A:B,2,FALSE),"")</f>
        <v/>
      </c>
      <c r="R4227" s="99"/>
      <c r="S4227" s="98"/>
      <c r="T4227" s="99"/>
      <c r="U4227" s="99"/>
      <c r="V4227" s="99" t="str">
        <f>IF(ActividadesCom[[#This Row],[NIVEL 3]]&lt;&gt;0,VLOOKUP(ActividadesCom[[#This Row],[NIVEL 3]],Catálogo!A:B,2,FALSE),"")</f>
        <v/>
      </c>
      <c r="W4227" s="99"/>
      <c r="X4227" s="98"/>
      <c r="Y4227" s="99"/>
      <c r="Z4227" s="99"/>
      <c r="AA4227" s="99" t="str">
        <f>IF(ActividadesCom[[#This Row],[NIVEL 4]]&lt;&gt;0,VLOOKUP(ActividadesCom[[#This Row],[NIVEL 4]],Catálogo!A:B,2,FALSE),"")</f>
        <v/>
      </c>
      <c r="AB4227" s="99"/>
      <c r="AC4227" s="98"/>
      <c r="AD4227" s="99"/>
      <c r="AE4227" s="99"/>
      <c r="AF4227" s="99" t="str">
        <f>IF(ActividadesCom[[#This Row],[NIVEL 5]]&lt;&gt;0,VLOOKUP(ActividadesCom[[#This Row],[NIVEL 5]],Catálogo!A:B,2,FALSE),"")</f>
        <v/>
      </c>
      <c r="AG4227" s="99"/>
    </row>
    <row r="4228" spans="1:33" ht="30" hidden="1" customHeight="1" x14ac:dyDescent="0.25">
      <c r="A4228" s="5">
        <v>23470219</v>
      </c>
      <c r="B4228" s="6" t="str">
        <f>VLOOKUP(ActividadesCom[[#This Row],[NO. DE CONTROL]],'LISTADO ESTUDIANTES'!A:C,2,FALSE)</f>
        <v>GONZALEZ PEREZ PAULA YARET</v>
      </c>
      <c r="C4228" s="6" t="str">
        <f>VLOOKUP(ActividadesCom[[#This Row],[NO. DE CONTROL]],'LISTADO ESTUDIANTES'!A:C,3,FALSE)</f>
        <v>ARQUITECTURA</v>
      </c>
      <c r="D4228" s="99" t="str">
        <f>VLOOKUP(ActividadesCom[[#This Row],[NO. DE CONTROL]],'LISTADO ESTUDIANTES'!A:D,4,FALSE)</f>
        <v>EGRESADO(A)</v>
      </c>
      <c r="E4228" s="96">
        <f>SUM(ActividadesCom[[#This Row],[CRÉD. 1]],ActividadesCom[[#This Row],[CRÉD. 2]],ActividadesCom[[#This Row],[CRÉD. 3]],ActividadesCom[[#This Row],[CRÉD. 4]],ActividadesCom[[#This Row],[CRÉD. 5]])</f>
        <v>0</v>
      </c>
      <c r="F4228" s="99" t="str">
        <f>IF(ActividadesCom[[#This Row],[ÚLTIMO SEMESTRE CON CRÉDITOS]]&gt;0,ROUND(AVERAGE(ActividadesCom[[#This Row],[VALOR NIVEL 5]],ActividadesCom[[#This Row],[VALOR NIVEL 4]],ActividadesCom[[#This Row],[VALOR NIVEL 3]],ActividadesCom[[#This Row],[VALOR NIVEL 2]],ActividadesCom[[#This Row],[VALOR NIVEL 1]]),0),"")</f>
        <v/>
      </c>
      <c r="G4228" s="96" t="str">
        <f>IF(ActividadesCom[[#This Row],[PROMEDIO]]="","",IF(ActividadesCom[[#This Row],[PROMEDIO]]&gt;=4,"EXCELENTE",IF(ActividadesCom[[#This Row],[PROMEDIO]]&gt;=3,"NOTABLE",IF(ActividadesCom[[#This Row],[PROMEDIO]]&gt;=2,"BUENO",IF(ActividadesCom[[#This Row],[PROMEDIO]]=1,"SUFICIENTE","")))))</f>
        <v/>
      </c>
      <c r="H4228" s="99">
        <f>MAX(ActividadesCom[[#This Row],[PERÍODO 1]],ActividadesCom[[#This Row],[PERÍODO 2]],ActividadesCom[[#This Row],[PERÍODO 3]],ActividadesCom[[#This Row],[PERÍODO 4]],ActividadesCom[[#This Row],[PERÍODO 5]])</f>
        <v>0</v>
      </c>
      <c r="I4228" s="6"/>
      <c r="J4228" s="99"/>
      <c r="K4228" s="5"/>
      <c r="L4228" s="99" t="str">
        <f>IF(ActividadesCom[[#This Row],[NIVEL 1]]&lt;&gt;0,VLOOKUP(ActividadesCom[[#This Row],[NIVEL 1]],Catálogo!A:B,2,FALSE),"")</f>
        <v/>
      </c>
      <c r="M4228" s="99"/>
      <c r="N4228" s="98"/>
      <c r="O4228" s="99"/>
      <c r="P4228" s="99"/>
      <c r="Q4228" s="99" t="str">
        <f>IF(ActividadesCom[[#This Row],[NIVEL 2]]&lt;&gt;0,VLOOKUP(ActividadesCom[[#This Row],[NIVEL 2]],Catálogo!A:B,2,FALSE),"")</f>
        <v/>
      </c>
      <c r="R4228" s="99"/>
      <c r="S4228" s="98"/>
      <c r="T4228" s="99"/>
      <c r="U4228" s="99"/>
      <c r="V4228" s="99" t="str">
        <f>IF(ActividadesCom[[#This Row],[NIVEL 3]]&lt;&gt;0,VLOOKUP(ActividadesCom[[#This Row],[NIVEL 3]],Catálogo!A:B,2,FALSE),"")</f>
        <v/>
      </c>
      <c r="W4228" s="99"/>
      <c r="X4228" s="98"/>
      <c r="Y4228" s="99"/>
      <c r="Z4228" s="99"/>
      <c r="AA4228" s="99" t="str">
        <f>IF(ActividadesCom[[#This Row],[NIVEL 4]]&lt;&gt;0,VLOOKUP(ActividadesCom[[#This Row],[NIVEL 4]],Catálogo!A:B,2,FALSE),"")</f>
        <v/>
      </c>
      <c r="AB4228" s="99"/>
      <c r="AC4228" s="98"/>
      <c r="AD4228" s="99"/>
      <c r="AE4228" s="99"/>
      <c r="AF4228" s="99" t="str">
        <f>IF(ActividadesCom[[#This Row],[NIVEL 5]]&lt;&gt;0,VLOOKUP(ActividadesCom[[#This Row],[NIVEL 5]],Catálogo!A:B,2,FALSE),"")</f>
        <v/>
      </c>
      <c r="AG4228" s="99"/>
    </row>
    <row r="4229" spans="1:33" ht="30" hidden="1" customHeight="1" x14ac:dyDescent="0.25">
      <c r="A4229" s="5">
        <v>23470220</v>
      </c>
      <c r="B4229" s="6" t="str">
        <f>VLOOKUP(ActividadesCom[[#This Row],[NO. DE CONTROL]],'LISTADO ESTUDIANTES'!A:C,2,FALSE)</f>
        <v>MONTERO CASTILLA KARLA DIANELA</v>
      </c>
      <c r="C4229" s="6" t="str">
        <f>VLOOKUP(ActividadesCom[[#This Row],[NO. DE CONTROL]],'LISTADO ESTUDIANTES'!A:C,3,FALSE)</f>
        <v>ARQUITECTURA</v>
      </c>
      <c r="D4229" s="99" t="str">
        <f>VLOOKUP(ActividadesCom[[#This Row],[NO. DE CONTROL]],'LISTADO ESTUDIANTES'!A:D,4,FALSE)</f>
        <v>EGRESADO(A)</v>
      </c>
      <c r="E4229" s="96">
        <f>SUM(ActividadesCom[[#This Row],[CRÉD. 1]],ActividadesCom[[#This Row],[CRÉD. 2]],ActividadesCom[[#This Row],[CRÉD. 3]],ActividadesCom[[#This Row],[CRÉD. 4]],ActividadesCom[[#This Row],[CRÉD. 5]])</f>
        <v>3</v>
      </c>
      <c r="F4229" s="99">
        <f>IF(ActividadesCom[[#This Row],[ÚLTIMO SEMESTRE CON CRÉDITOS]]&gt;0,ROUND(AVERAGE(ActividadesCom[[#This Row],[VALOR NIVEL 5]],ActividadesCom[[#This Row],[VALOR NIVEL 4]],ActividadesCom[[#This Row],[VALOR NIVEL 3]],ActividadesCom[[#This Row],[VALOR NIVEL 2]],ActividadesCom[[#This Row],[VALOR NIVEL 1]]),0),"")</f>
        <v>4</v>
      </c>
      <c r="G4229" s="96" t="str">
        <f>IF(ActividadesCom[[#This Row],[PROMEDIO]]="","",IF(ActividadesCom[[#This Row],[PROMEDIO]]&gt;=4,"EXCELENTE",IF(ActividadesCom[[#This Row],[PROMEDIO]]&gt;=3,"NOTABLE",IF(ActividadesCom[[#This Row],[PROMEDIO]]&gt;=2,"BUENO",IF(ActividadesCom[[#This Row],[PROMEDIO]]=1,"SUFICIENTE","")))))</f>
        <v>EXCELENTE</v>
      </c>
      <c r="H4229" s="99">
        <f>MAX(ActividadesCom[[#This Row],[PERÍODO 1]],ActividadesCom[[#This Row],[PERÍODO 2]],ActividadesCom[[#This Row],[PERÍODO 3]],ActividadesCom[[#This Row],[PERÍODO 4]],ActividadesCom[[#This Row],[PERÍODO 5]])</f>
        <v>20243</v>
      </c>
      <c r="I4229" s="6" t="s">
        <v>6340</v>
      </c>
      <c r="J4229" s="99">
        <v>20241</v>
      </c>
      <c r="K4229" s="5" t="s">
        <v>4007</v>
      </c>
      <c r="L4229" s="99">
        <f>IF(ActividadesCom[[#This Row],[NIVEL 1]]&lt;&gt;0,VLOOKUP(ActividadesCom[[#This Row],[NIVEL 1]],Catálogo!A:B,2,FALSE),"")</f>
        <v>4</v>
      </c>
      <c r="M4229" s="99">
        <v>2</v>
      </c>
      <c r="N4229" s="6" t="s">
        <v>6725</v>
      </c>
      <c r="O4229" s="99">
        <v>20243</v>
      </c>
      <c r="P4229" s="5" t="s">
        <v>4008</v>
      </c>
      <c r="Q4229" s="99">
        <f>IF(ActividadesCom[[#This Row],[NIVEL 2]]&lt;&gt;0,VLOOKUP(ActividadesCom[[#This Row],[NIVEL 2]],Catálogo!A:B,2,FALSE),"")</f>
        <v>3</v>
      </c>
      <c r="R4229" s="99">
        <v>1</v>
      </c>
      <c r="S4229" s="98"/>
      <c r="T4229" s="99"/>
      <c r="U4229" s="99"/>
      <c r="V4229" s="99" t="str">
        <f>IF(ActividadesCom[[#This Row],[NIVEL 3]]&lt;&gt;0,VLOOKUP(ActividadesCom[[#This Row],[NIVEL 3]],Catálogo!A:B,2,FALSE),"")</f>
        <v/>
      </c>
      <c r="W4229" s="99"/>
      <c r="X4229" s="98"/>
      <c r="Y4229" s="99"/>
      <c r="Z4229" s="99"/>
      <c r="AA4229" s="99" t="str">
        <f>IF(ActividadesCom[[#This Row],[NIVEL 4]]&lt;&gt;0,VLOOKUP(ActividadesCom[[#This Row],[NIVEL 4]],Catálogo!A:B,2,FALSE),"")</f>
        <v/>
      </c>
      <c r="AB4229" s="99"/>
      <c r="AC4229" s="98"/>
      <c r="AD4229" s="99"/>
      <c r="AE4229" s="99"/>
      <c r="AF4229" s="99" t="str">
        <f>IF(ActividadesCom[[#This Row],[NIVEL 5]]&lt;&gt;0,VLOOKUP(ActividadesCom[[#This Row],[NIVEL 5]],Catálogo!A:B,2,FALSE),"")</f>
        <v/>
      </c>
      <c r="AG4229" s="99"/>
    </row>
    <row r="4230" spans="1:33" ht="30" hidden="1" customHeight="1" x14ac:dyDescent="0.25">
      <c r="A4230" s="5">
        <v>23470221</v>
      </c>
      <c r="B4230" s="6" t="str">
        <f>VLOOKUP(ActividadesCom[[#This Row],[NO. DE CONTROL]],'LISTADO ESTUDIANTES'!A:C,2,FALSE)</f>
        <v>KU NAAL GIBRAN</v>
      </c>
      <c r="C4230" s="6" t="str">
        <f>VLOOKUP(ActividadesCom[[#This Row],[NO. DE CONTROL]],'LISTADO ESTUDIANTES'!A:C,3,FALSE)</f>
        <v>ARQUITECTURA</v>
      </c>
      <c r="D4230" s="99" t="str">
        <f>VLOOKUP(ActividadesCom[[#This Row],[NO. DE CONTROL]],'LISTADO ESTUDIANTES'!A:D,4,FALSE)</f>
        <v>EGRESADO(A)</v>
      </c>
      <c r="E4230" s="96">
        <f>SUM(ActividadesCom[[#This Row],[CRÉD. 1]],ActividadesCom[[#This Row],[CRÉD. 2]],ActividadesCom[[#This Row],[CRÉD. 3]],ActividadesCom[[#This Row],[CRÉD. 4]],ActividadesCom[[#This Row],[CRÉD. 5]])</f>
        <v>0</v>
      </c>
      <c r="F4230" s="99" t="str">
        <f>IF(ActividadesCom[[#This Row],[ÚLTIMO SEMESTRE CON CRÉDITOS]]&gt;0,ROUND(AVERAGE(ActividadesCom[[#This Row],[VALOR NIVEL 5]],ActividadesCom[[#This Row],[VALOR NIVEL 4]],ActividadesCom[[#This Row],[VALOR NIVEL 3]],ActividadesCom[[#This Row],[VALOR NIVEL 2]],ActividadesCom[[#This Row],[VALOR NIVEL 1]]),0),"")</f>
        <v/>
      </c>
      <c r="G4230" s="96" t="str">
        <f>IF(ActividadesCom[[#This Row],[PROMEDIO]]="","",IF(ActividadesCom[[#This Row],[PROMEDIO]]&gt;=4,"EXCELENTE",IF(ActividadesCom[[#This Row],[PROMEDIO]]&gt;=3,"NOTABLE",IF(ActividadesCom[[#This Row],[PROMEDIO]]&gt;=2,"BUENO",IF(ActividadesCom[[#This Row],[PROMEDIO]]=1,"SUFICIENTE","")))))</f>
        <v/>
      </c>
      <c r="H4230" s="99">
        <f>MAX(ActividadesCom[[#This Row],[PERÍODO 1]],ActividadesCom[[#This Row],[PERÍODO 2]],ActividadesCom[[#This Row],[PERÍODO 3]],ActividadesCom[[#This Row],[PERÍODO 4]],ActividadesCom[[#This Row],[PERÍODO 5]])</f>
        <v>0</v>
      </c>
      <c r="I4230" s="6"/>
      <c r="J4230" s="99"/>
      <c r="K4230" s="5"/>
      <c r="L4230" s="99" t="str">
        <f>IF(ActividadesCom[[#This Row],[NIVEL 1]]&lt;&gt;0,VLOOKUP(ActividadesCom[[#This Row],[NIVEL 1]],Catálogo!A:B,2,FALSE),"")</f>
        <v/>
      </c>
      <c r="M4230" s="99"/>
      <c r="N4230" s="98"/>
      <c r="O4230" s="99"/>
      <c r="P4230" s="99"/>
      <c r="Q4230" s="99" t="str">
        <f>IF(ActividadesCom[[#This Row],[NIVEL 2]]&lt;&gt;0,VLOOKUP(ActividadesCom[[#This Row],[NIVEL 2]],Catálogo!A:B,2,FALSE),"")</f>
        <v/>
      </c>
      <c r="R4230" s="99"/>
      <c r="S4230" s="98"/>
      <c r="T4230" s="99"/>
      <c r="U4230" s="99"/>
      <c r="V4230" s="99" t="str">
        <f>IF(ActividadesCom[[#This Row],[NIVEL 3]]&lt;&gt;0,VLOOKUP(ActividadesCom[[#This Row],[NIVEL 3]],Catálogo!A:B,2,FALSE),"")</f>
        <v/>
      </c>
      <c r="W4230" s="99"/>
      <c r="X4230" s="98"/>
      <c r="Y4230" s="99"/>
      <c r="Z4230" s="99"/>
      <c r="AA4230" s="99" t="str">
        <f>IF(ActividadesCom[[#This Row],[NIVEL 4]]&lt;&gt;0,VLOOKUP(ActividadesCom[[#This Row],[NIVEL 4]],Catálogo!A:B,2,FALSE),"")</f>
        <v/>
      </c>
      <c r="AB4230" s="99"/>
      <c r="AC4230" s="98"/>
      <c r="AD4230" s="99"/>
      <c r="AE4230" s="99"/>
      <c r="AF4230" s="99" t="str">
        <f>IF(ActividadesCom[[#This Row],[NIVEL 5]]&lt;&gt;0,VLOOKUP(ActividadesCom[[#This Row],[NIVEL 5]],Catálogo!A:B,2,FALSE),"")</f>
        <v/>
      </c>
      <c r="AG4230" s="99"/>
    </row>
    <row r="4231" spans="1:33" ht="30" hidden="1" customHeight="1" x14ac:dyDescent="0.25">
      <c r="A4231" s="5">
        <v>23470222</v>
      </c>
      <c r="B4231" s="6" t="str">
        <f>VLOOKUP(ActividadesCom[[#This Row],[NO. DE CONTROL]],'LISTADO ESTUDIANTES'!A:C,2,FALSE)</f>
        <v>UC UC EVELYN BEATRIZ</v>
      </c>
      <c r="C4231" s="6" t="str">
        <f>VLOOKUP(ActividadesCom[[#This Row],[NO. DE CONTROL]],'LISTADO ESTUDIANTES'!A:C,3,FALSE)</f>
        <v>ARQUITECTURA</v>
      </c>
      <c r="D4231" s="99" t="str">
        <f>VLOOKUP(ActividadesCom[[#This Row],[NO. DE CONTROL]],'LISTADO ESTUDIANTES'!A:D,4,FALSE)</f>
        <v>EGRESADO(A)</v>
      </c>
      <c r="E4231" s="96">
        <f>SUM(ActividadesCom[[#This Row],[CRÉD. 1]],ActividadesCom[[#This Row],[CRÉD. 2]],ActividadesCom[[#This Row],[CRÉD. 3]],ActividadesCom[[#This Row],[CRÉD. 4]],ActividadesCom[[#This Row],[CRÉD. 5]])</f>
        <v>4</v>
      </c>
      <c r="F4231" s="99">
        <f>IF(ActividadesCom[[#This Row],[ÚLTIMO SEMESTRE CON CRÉDITOS]]&gt;0,ROUND(AVERAGE(ActividadesCom[[#This Row],[VALOR NIVEL 5]],ActividadesCom[[#This Row],[VALOR NIVEL 4]],ActividadesCom[[#This Row],[VALOR NIVEL 3]],ActividadesCom[[#This Row],[VALOR NIVEL 2]],ActividadesCom[[#This Row],[VALOR NIVEL 1]]),0),"")</f>
        <v>3</v>
      </c>
      <c r="G4231" s="96" t="str">
        <f>IF(ActividadesCom[[#This Row],[PROMEDIO]]="","",IF(ActividadesCom[[#This Row],[PROMEDIO]]&gt;=4,"EXCELENTE",IF(ActividadesCom[[#This Row],[PROMEDIO]]&gt;=3,"NOTABLE",IF(ActividadesCom[[#This Row],[PROMEDIO]]&gt;=2,"BUENO",IF(ActividadesCom[[#This Row],[PROMEDIO]]=1,"SUFICIENTE","")))))</f>
        <v>NOTABLE</v>
      </c>
      <c r="H4231" s="99">
        <f>MAX(ActividadesCom[[#This Row],[PERÍODO 1]],ActividadesCom[[#This Row],[PERÍODO 2]],ActividadesCom[[#This Row],[PERÍODO 3]],ActividadesCom[[#This Row],[PERÍODO 4]],ActividadesCom[[#This Row],[PERÍODO 5]])</f>
        <v>20243</v>
      </c>
      <c r="I4231" s="6" t="s">
        <v>6340</v>
      </c>
      <c r="J4231" s="99">
        <v>20241</v>
      </c>
      <c r="K4231" s="5" t="s">
        <v>4007</v>
      </c>
      <c r="L4231" s="99">
        <f>IF(ActividadesCom[[#This Row],[NIVEL 1]]&lt;&gt;0,VLOOKUP(ActividadesCom[[#This Row],[NIVEL 1]],Catálogo!A:B,2,FALSE),"")</f>
        <v>4</v>
      </c>
      <c r="M4231" s="99">
        <v>2</v>
      </c>
      <c r="N4231" s="98"/>
      <c r="O4231" s="99"/>
      <c r="P4231" s="99"/>
      <c r="Q4231" s="99" t="str">
        <f>IF(ActividadesCom[[#This Row],[NIVEL 2]]&lt;&gt;0,VLOOKUP(ActividadesCom[[#This Row],[NIVEL 2]],Catálogo!A:B,2,FALSE),"")</f>
        <v/>
      </c>
      <c r="R4231" s="99"/>
      <c r="S4231" s="6" t="s">
        <v>6725</v>
      </c>
      <c r="T4231" s="99">
        <v>20243</v>
      </c>
      <c r="U4231" s="5" t="s">
        <v>4021</v>
      </c>
      <c r="V4231" s="99">
        <f>IF(ActividadesCom[[#This Row],[NIVEL 3]]&lt;&gt;0,VLOOKUP(ActividadesCom[[#This Row],[NIVEL 3]],Catálogo!A:B,2,FALSE),"")</f>
        <v>2</v>
      </c>
      <c r="W4231" s="99">
        <v>1</v>
      </c>
      <c r="X4231" s="6" t="s">
        <v>192</v>
      </c>
      <c r="Y4231" s="99">
        <v>20233</v>
      </c>
      <c r="Z4231" s="5" t="s">
        <v>4008</v>
      </c>
      <c r="AA4231" s="99">
        <f>IF(ActividadesCom[[#This Row],[NIVEL 4]]&lt;&gt;0,VLOOKUP(ActividadesCom[[#This Row],[NIVEL 4]],Catálogo!A:B,2,FALSE),"")</f>
        <v>3</v>
      </c>
      <c r="AB4231" s="99">
        <v>1</v>
      </c>
      <c r="AC4231" s="98"/>
      <c r="AD4231" s="99"/>
      <c r="AE4231" s="99"/>
      <c r="AF4231" s="99" t="str">
        <f>IF(ActividadesCom[[#This Row],[NIVEL 5]]&lt;&gt;0,VLOOKUP(ActividadesCom[[#This Row],[NIVEL 5]],Catálogo!A:B,2,FALSE),"")</f>
        <v/>
      </c>
      <c r="AG4231" s="99"/>
    </row>
    <row r="4232" spans="1:33" ht="30" customHeight="1" x14ac:dyDescent="0.25">
      <c r="A4232" s="5">
        <v>23470223</v>
      </c>
      <c r="B4232" s="6" t="str">
        <f>VLOOKUP(ActividadesCom[[#This Row],[NO. DE CONTROL]],'LISTADO ESTUDIANTES'!A:C,2,FALSE)</f>
        <v>CORAL EHUAN JOSE ALFONSO</v>
      </c>
      <c r="C4232" s="6" t="str">
        <f>VLOOKUP(ActividadesCom[[#This Row],[NO. DE CONTROL]],'LISTADO ESTUDIANTES'!A:C,3,FALSE)</f>
        <v>ARQUITECTURA</v>
      </c>
      <c r="D4232" s="99" t="str">
        <f>VLOOKUP(ActividadesCom[[#This Row],[NO. DE CONTROL]],'LISTADO ESTUDIANTES'!A:D,4,FALSE)</f>
        <v>ACTIVO(A)</v>
      </c>
      <c r="E4232" s="96">
        <f>SUM(ActividadesCom[[#This Row],[CRÉD. 1]],ActividadesCom[[#This Row],[CRÉD. 2]],ActividadesCom[[#This Row],[CRÉD. 3]],ActividadesCom[[#This Row],[CRÉD. 4]],ActividadesCom[[#This Row],[CRÉD. 5]])</f>
        <v>3</v>
      </c>
      <c r="F4232" s="99">
        <f>IF(ActividadesCom[[#This Row],[ÚLTIMO SEMESTRE CON CRÉDITOS]]&gt;0,ROUND(AVERAGE(ActividadesCom[[#This Row],[VALOR NIVEL 5]],ActividadesCom[[#This Row],[VALOR NIVEL 4]],ActividadesCom[[#This Row],[VALOR NIVEL 3]],ActividadesCom[[#This Row],[VALOR NIVEL 2]],ActividadesCom[[#This Row],[VALOR NIVEL 1]]),0),"")</f>
        <v>4</v>
      </c>
      <c r="G4232" s="96" t="str">
        <f>IF(ActividadesCom[[#This Row],[PROMEDIO]]="","",IF(ActividadesCom[[#This Row],[PROMEDIO]]&gt;=4,"EXCELENTE",IF(ActividadesCom[[#This Row],[PROMEDIO]]&gt;=3,"NOTABLE",IF(ActividadesCom[[#This Row],[PROMEDIO]]&gt;=2,"BUENO",IF(ActividadesCom[[#This Row],[PROMEDIO]]=1,"SUFICIENTE","")))))</f>
        <v>EXCELENTE</v>
      </c>
      <c r="H4232" s="99">
        <f>MAX(ActividadesCom[[#This Row],[PERÍODO 1]],ActividadesCom[[#This Row],[PERÍODO 2]],ActividadesCom[[#This Row],[PERÍODO 3]],ActividadesCom[[#This Row],[PERÍODO 4]],ActividadesCom[[#This Row],[PERÍODO 5]])</f>
        <v>20243</v>
      </c>
      <c r="I4232" s="6" t="s">
        <v>6340</v>
      </c>
      <c r="J4232" s="99">
        <v>20241</v>
      </c>
      <c r="K4232" s="5" t="s">
        <v>4007</v>
      </c>
      <c r="L4232" s="99">
        <f>IF(ActividadesCom[[#This Row],[NIVEL 1]]&lt;&gt;0,VLOOKUP(ActividadesCom[[#This Row],[NIVEL 1]],Catálogo!A:B,2,FALSE),"")</f>
        <v>4</v>
      </c>
      <c r="M4232" s="99">
        <v>2</v>
      </c>
      <c r="N4232" s="6" t="s">
        <v>6725</v>
      </c>
      <c r="O4232" s="99">
        <v>20243</v>
      </c>
      <c r="P4232" s="5" t="s">
        <v>4007</v>
      </c>
      <c r="Q4232" s="99">
        <f>IF(ActividadesCom[[#This Row],[NIVEL 2]]&lt;&gt;0,VLOOKUP(ActividadesCom[[#This Row],[NIVEL 2]],Catálogo!A:B,2,FALSE),"")</f>
        <v>4</v>
      </c>
      <c r="R4232" s="99">
        <v>1</v>
      </c>
      <c r="S4232" s="98"/>
      <c r="T4232" s="99"/>
      <c r="U4232" s="99"/>
      <c r="V4232" s="99" t="str">
        <f>IF(ActividadesCom[[#This Row],[NIVEL 3]]&lt;&gt;0,VLOOKUP(ActividadesCom[[#This Row],[NIVEL 3]],Catálogo!A:B,2,FALSE),"")</f>
        <v/>
      </c>
      <c r="W4232" s="99"/>
      <c r="X4232" s="98"/>
      <c r="Y4232" s="99"/>
      <c r="Z4232" s="99"/>
      <c r="AA4232" s="99" t="str">
        <f>IF(ActividadesCom[[#This Row],[NIVEL 4]]&lt;&gt;0,VLOOKUP(ActividadesCom[[#This Row],[NIVEL 4]],Catálogo!A:B,2,FALSE),"")</f>
        <v/>
      </c>
      <c r="AB4232" s="99"/>
      <c r="AC4232" s="98"/>
      <c r="AD4232" s="99"/>
      <c r="AE4232" s="99"/>
      <c r="AF4232" s="99" t="str">
        <f>IF(ActividadesCom[[#This Row],[NIVEL 5]]&lt;&gt;0,VLOOKUP(ActividadesCom[[#This Row],[NIVEL 5]],Catálogo!A:B,2,FALSE),"")</f>
        <v/>
      </c>
      <c r="AG4232" s="99"/>
    </row>
    <row r="4233" spans="1:33" ht="30" hidden="1" customHeight="1" x14ac:dyDescent="0.25">
      <c r="A4233" s="5">
        <v>23470224</v>
      </c>
      <c r="B4233" s="6" t="str">
        <f>VLOOKUP(ActividadesCom[[#This Row],[NO. DE CONTROL]],'LISTADO ESTUDIANTES'!A:C,2,FALSE)</f>
        <v>CAAMAL KANTUN JAREK NATANAEL</v>
      </c>
      <c r="C4233" s="6" t="str">
        <f>VLOOKUP(ActividadesCom[[#This Row],[NO. DE CONTROL]],'LISTADO ESTUDIANTES'!A:C,3,FALSE)</f>
        <v>ARQUITECTURA</v>
      </c>
      <c r="D4233" s="99" t="str">
        <f>VLOOKUP(ActividadesCom[[#This Row],[NO. DE CONTROL]],'LISTADO ESTUDIANTES'!A:D,4,FALSE)</f>
        <v>EGRESADO(A)</v>
      </c>
      <c r="E4233" s="96">
        <f>SUM(ActividadesCom[[#This Row],[CRÉD. 1]],ActividadesCom[[#This Row],[CRÉD. 2]],ActividadesCom[[#This Row],[CRÉD. 3]],ActividadesCom[[#This Row],[CRÉD. 4]],ActividadesCom[[#This Row],[CRÉD. 5]])</f>
        <v>0</v>
      </c>
      <c r="F4233" s="99" t="str">
        <f>IF(ActividadesCom[[#This Row],[ÚLTIMO SEMESTRE CON CRÉDITOS]]&gt;0,ROUND(AVERAGE(ActividadesCom[[#This Row],[VALOR NIVEL 5]],ActividadesCom[[#This Row],[VALOR NIVEL 4]],ActividadesCom[[#This Row],[VALOR NIVEL 3]],ActividadesCom[[#This Row],[VALOR NIVEL 2]],ActividadesCom[[#This Row],[VALOR NIVEL 1]]),0),"")</f>
        <v/>
      </c>
      <c r="G4233" s="96" t="str">
        <f>IF(ActividadesCom[[#This Row],[PROMEDIO]]="","",IF(ActividadesCom[[#This Row],[PROMEDIO]]&gt;=4,"EXCELENTE",IF(ActividadesCom[[#This Row],[PROMEDIO]]&gt;=3,"NOTABLE",IF(ActividadesCom[[#This Row],[PROMEDIO]]&gt;=2,"BUENO",IF(ActividadesCom[[#This Row],[PROMEDIO]]=1,"SUFICIENTE","")))))</f>
        <v/>
      </c>
      <c r="H4233" s="99">
        <f>MAX(ActividadesCom[[#This Row],[PERÍODO 1]],ActividadesCom[[#This Row],[PERÍODO 2]],ActividadesCom[[#This Row],[PERÍODO 3]],ActividadesCom[[#This Row],[PERÍODO 4]],ActividadesCom[[#This Row],[PERÍODO 5]])</f>
        <v>0</v>
      </c>
      <c r="I4233" s="6"/>
      <c r="J4233" s="99"/>
      <c r="K4233" s="5"/>
      <c r="L4233" s="99" t="str">
        <f>IF(ActividadesCom[[#This Row],[NIVEL 1]]&lt;&gt;0,VLOOKUP(ActividadesCom[[#This Row],[NIVEL 1]],Catálogo!A:B,2,FALSE),"")</f>
        <v/>
      </c>
      <c r="M4233" s="99"/>
      <c r="N4233" s="98"/>
      <c r="O4233" s="99"/>
      <c r="P4233" s="99"/>
      <c r="Q4233" s="99" t="str">
        <f>IF(ActividadesCom[[#This Row],[NIVEL 2]]&lt;&gt;0,VLOOKUP(ActividadesCom[[#This Row],[NIVEL 2]],Catálogo!A:B,2,FALSE),"")</f>
        <v/>
      </c>
      <c r="R4233" s="99"/>
      <c r="S4233" s="98"/>
      <c r="T4233" s="99"/>
      <c r="U4233" s="99"/>
      <c r="V4233" s="99" t="str">
        <f>IF(ActividadesCom[[#This Row],[NIVEL 3]]&lt;&gt;0,VLOOKUP(ActividadesCom[[#This Row],[NIVEL 3]],Catálogo!A:B,2,FALSE),"")</f>
        <v/>
      </c>
      <c r="W4233" s="99"/>
      <c r="X4233" s="98"/>
      <c r="Y4233" s="99"/>
      <c r="Z4233" s="99"/>
      <c r="AA4233" s="99" t="str">
        <f>IF(ActividadesCom[[#This Row],[NIVEL 4]]&lt;&gt;0,VLOOKUP(ActividadesCom[[#This Row],[NIVEL 4]],Catálogo!A:B,2,FALSE),"")</f>
        <v/>
      </c>
      <c r="AB4233" s="99"/>
      <c r="AC4233" s="98"/>
      <c r="AD4233" s="99"/>
      <c r="AE4233" s="99"/>
      <c r="AF4233" s="99" t="str">
        <f>IF(ActividadesCom[[#This Row],[NIVEL 5]]&lt;&gt;0,VLOOKUP(ActividadesCom[[#This Row],[NIVEL 5]],Catálogo!A:B,2,FALSE),"")</f>
        <v/>
      </c>
      <c r="AG4233" s="99"/>
    </row>
    <row r="4234" spans="1:33" ht="30" hidden="1" customHeight="1" x14ac:dyDescent="0.25">
      <c r="A4234" s="5">
        <v>23470225</v>
      </c>
      <c r="B4234" s="6" t="str">
        <f>VLOOKUP(ActividadesCom[[#This Row],[NO. DE CONTROL]],'LISTADO ESTUDIANTES'!A:C,2,FALSE)</f>
        <v>MARTIN GONZALEZ CAMILA KRISTEL</v>
      </c>
      <c r="C4234" s="6" t="str">
        <f>VLOOKUP(ActividadesCom[[#This Row],[NO. DE CONTROL]],'LISTADO ESTUDIANTES'!A:C,3,FALSE)</f>
        <v>ARQUITECTURA</v>
      </c>
      <c r="D4234" s="99" t="str">
        <f>VLOOKUP(ActividadesCom[[#This Row],[NO. DE CONTROL]],'LISTADO ESTUDIANTES'!A:D,4,FALSE)</f>
        <v>EGRESADO(A)</v>
      </c>
      <c r="E4234" s="96">
        <f>SUM(ActividadesCom[[#This Row],[CRÉD. 1]],ActividadesCom[[#This Row],[CRÉD. 2]],ActividadesCom[[#This Row],[CRÉD. 3]],ActividadesCom[[#This Row],[CRÉD. 4]],ActividadesCom[[#This Row],[CRÉD. 5]])</f>
        <v>1</v>
      </c>
      <c r="F4234" s="99">
        <f>IF(ActividadesCom[[#This Row],[ÚLTIMO SEMESTRE CON CRÉDITOS]]&gt;0,ROUND(AVERAGE(ActividadesCom[[#This Row],[VALOR NIVEL 5]],ActividadesCom[[#This Row],[VALOR NIVEL 4]],ActividadesCom[[#This Row],[VALOR NIVEL 3]],ActividadesCom[[#This Row],[VALOR NIVEL 2]],ActividadesCom[[#This Row],[VALOR NIVEL 1]]),0),"")</f>
        <v>2</v>
      </c>
      <c r="G4234" s="96" t="str">
        <f>IF(ActividadesCom[[#This Row],[PROMEDIO]]="","",IF(ActividadesCom[[#This Row],[PROMEDIO]]&gt;=4,"EXCELENTE",IF(ActividadesCom[[#This Row],[PROMEDIO]]&gt;=3,"NOTABLE",IF(ActividadesCom[[#This Row],[PROMEDIO]]&gt;=2,"BUENO",IF(ActividadesCom[[#This Row],[PROMEDIO]]=1,"SUFICIENTE","")))))</f>
        <v>BUENO</v>
      </c>
      <c r="H4234" s="99">
        <f>MAX(ActividadesCom[[#This Row],[PERÍODO 1]],ActividadesCom[[#This Row],[PERÍODO 2]],ActividadesCom[[#This Row],[PERÍODO 3]],ActividadesCom[[#This Row],[PERÍODO 4]],ActividadesCom[[#This Row],[PERÍODO 5]])</f>
        <v>20243</v>
      </c>
      <c r="I4234" s="6" t="s">
        <v>6725</v>
      </c>
      <c r="J4234" s="99">
        <v>20243</v>
      </c>
      <c r="K4234" s="5" t="s">
        <v>4021</v>
      </c>
      <c r="L4234" s="99">
        <f>IF(ActividadesCom[[#This Row],[NIVEL 1]]&lt;&gt;0,VLOOKUP(ActividadesCom[[#This Row],[NIVEL 1]],Catálogo!A:B,2,FALSE),"")</f>
        <v>2</v>
      </c>
      <c r="M4234" s="99">
        <v>1</v>
      </c>
      <c r="N4234" s="98"/>
      <c r="O4234" s="99"/>
      <c r="P4234" s="99"/>
      <c r="Q4234" s="99" t="str">
        <f>IF(ActividadesCom[[#This Row],[NIVEL 2]]&lt;&gt;0,VLOOKUP(ActividadesCom[[#This Row],[NIVEL 2]],Catálogo!A:B,2,FALSE),"")</f>
        <v/>
      </c>
      <c r="R4234" s="99"/>
      <c r="S4234" s="98"/>
      <c r="T4234" s="99"/>
      <c r="U4234" s="99"/>
      <c r="V4234" s="99" t="str">
        <f>IF(ActividadesCom[[#This Row],[NIVEL 3]]&lt;&gt;0,VLOOKUP(ActividadesCom[[#This Row],[NIVEL 3]],Catálogo!A:B,2,FALSE),"")</f>
        <v/>
      </c>
      <c r="W4234" s="99"/>
      <c r="X4234" s="98"/>
      <c r="Y4234" s="99"/>
      <c r="Z4234" s="99"/>
      <c r="AA4234" s="99" t="str">
        <f>IF(ActividadesCom[[#This Row],[NIVEL 4]]&lt;&gt;0,VLOOKUP(ActividadesCom[[#This Row],[NIVEL 4]],Catálogo!A:B,2,FALSE),"")</f>
        <v/>
      </c>
      <c r="AB4234" s="99"/>
      <c r="AC4234" s="98"/>
      <c r="AD4234" s="99"/>
      <c r="AE4234" s="99"/>
      <c r="AF4234" s="99" t="str">
        <f>IF(ActividadesCom[[#This Row],[NIVEL 5]]&lt;&gt;0,VLOOKUP(ActividadesCom[[#This Row],[NIVEL 5]],Catálogo!A:B,2,FALSE),"")</f>
        <v/>
      </c>
      <c r="AG4234" s="99"/>
    </row>
    <row r="4235" spans="1:33" ht="30" hidden="1" customHeight="1" x14ac:dyDescent="0.25">
      <c r="A4235" s="5">
        <v>23470226</v>
      </c>
      <c r="B4235" s="6" t="str">
        <f>VLOOKUP(ActividadesCom[[#This Row],[NO. DE CONTROL]],'LISTADO ESTUDIANTES'!A:C,2,FALSE)</f>
        <v>DZEC PAAT JUAN MANUEL</v>
      </c>
      <c r="C4235" s="6" t="str">
        <f>VLOOKUP(ActividadesCom[[#This Row],[NO. DE CONTROL]],'LISTADO ESTUDIANTES'!A:C,3,FALSE)</f>
        <v>ARQUITECTURA</v>
      </c>
      <c r="D4235" s="99" t="str">
        <f>VLOOKUP(ActividadesCom[[#This Row],[NO. DE CONTROL]],'LISTADO ESTUDIANTES'!A:D,4,FALSE)</f>
        <v>EGRESADO(A)</v>
      </c>
      <c r="E4235" s="96">
        <f>SUM(ActividadesCom[[#This Row],[CRÉD. 1]],ActividadesCom[[#This Row],[CRÉD. 2]],ActividadesCom[[#This Row],[CRÉD. 3]],ActividadesCom[[#This Row],[CRÉD. 4]],ActividadesCom[[#This Row],[CRÉD. 5]])</f>
        <v>2</v>
      </c>
      <c r="F4235" s="99">
        <f>IF(ActividadesCom[[#This Row],[ÚLTIMO SEMESTRE CON CRÉDITOS]]&gt;0,ROUND(AVERAGE(ActividadesCom[[#This Row],[VALOR NIVEL 5]],ActividadesCom[[#This Row],[VALOR NIVEL 4]],ActividadesCom[[#This Row],[VALOR NIVEL 3]],ActividadesCom[[#This Row],[VALOR NIVEL 2]],ActividadesCom[[#This Row],[VALOR NIVEL 1]]),0),"")</f>
        <v>4</v>
      </c>
      <c r="G4235" s="96" t="str">
        <f>IF(ActividadesCom[[#This Row],[PROMEDIO]]="","",IF(ActividadesCom[[#This Row],[PROMEDIO]]&gt;=4,"EXCELENTE",IF(ActividadesCom[[#This Row],[PROMEDIO]]&gt;=3,"NOTABLE",IF(ActividadesCom[[#This Row],[PROMEDIO]]&gt;=2,"BUENO",IF(ActividadesCom[[#This Row],[PROMEDIO]]=1,"SUFICIENTE","")))))</f>
        <v>EXCELENTE</v>
      </c>
      <c r="H4235" s="99">
        <f>MAX(ActividadesCom[[#This Row],[PERÍODO 1]],ActividadesCom[[#This Row],[PERÍODO 2]],ActividadesCom[[#This Row],[PERÍODO 3]],ActividadesCom[[#This Row],[PERÍODO 4]],ActividadesCom[[#This Row],[PERÍODO 5]])</f>
        <v>20241</v>
      </c>
      <c r="I4235" s="6" t="s">
        <v>6340</v>
      </c>
      <c r="J4235" s="99">
        <v>20241</v>
      </c>
      <c r="K4235" s="5" t="s">
        <v>4007</v>
      </c>
      <c r="L4235" s="99">
        <f>IF(ActividadesCom[[#This Row],[NIVEL 1]]&lt;&gt;0,VLOOKUP(ActividadesCom[[#This Row],[NIVEL 1]],Catálogo!A:B,2,FALSE),"")</f>
        <v>4</v>
      </c>
      <c r="M4235" s="99">
        <v>2</v>
      </c>
      <c r="N4235" s="98"/>
      <c r="O4235" s="99"/>
      <c r="P4235" s="99"/>
      <c r="Q4235" s="99" t="str">
        <f>IF(ActividadesCom[[#This Row],[NIVEL 2]]&lt;&gt;0,VLOOKUP(ActividadesCom[[#This Row],[NIVEL 2]],Catálogo!A:B,2,FALSE),"")</f>
        <v/>
      </c>
      <c r="R4235" s="99"/>
      <c r="S4235" s="98"/>
      <c r="T4235" s="99"/>
      <c r="U4235" s="99"/>
      <c r="V4235" s="99" t="str">
        <f>IF(ActividadesCom[[#This Row],[NIVEL 3]]&lt;&gt;0,VLOOKUP(ActividadesCom[[#This Row],[NIVEL 3]],Catálogo!A:B,2,FALSE),"")</f>
        <v/>
      </c>
      <c r="W4235" s="99"/>
      <c r="X4235" s="98"/>
      <c r="Y4235" s="99"/>
      <c r="Z4235" s="99"/>
      <c r="AA4235" s="99" t="str">
        <f>IF(ActividadesCom[[#This Row],[NIVEL 4]]&lt;&gt;0,VLOOKUP(ActividadesCom[[#This Row],[NIVEL 4]],Catálogo!A:B,2,FALSE),"")</f>
        <v/>
      </c>
      <c r="AB4235" s="99"/>
      <c r="AC4235" s="98"/>
      <c r="AD4235" s="99"/>
      <c r="AE4235" s="99"/>
      <c r="AF4235" s="99" t="str">
        <f>IF(ActividadesCom[[#This Row],[NIVEL 5]]&lt;&gt;0,VLOOKUP(ActividadesCom[[#This Row],[NIVEL 5]],Catálogo!A:B,2,FALSE),"")</f>
        <v/>
      </c>
      <c r="AG4235" s="99"/>
    </row>
    <row r="4236" spans="1:33" ht="30" customHeight="1" x14ac:dyDescent="0.25">
      <c r="A4236" s="5">
        <v>23470227</v>
      </c>
      <c r="B4236" s="6" t="str">
        <f>VLOOKUP(ActividadesCom[[#This Row],[NO. DE CONTROL]],'LISTADO ESTUDIANTES'!A:C,2,FALSE)</f>
        <v>RODRIGUEZ MOHA JUSTIN JULIAN</v>
      </c>
      <c r="C4236" s="6" t="str">
        <f>VLOOKUP(ActividadesCom[[#This Row],[NO. DE CONTROL]],'LISTADO ESTUDIANTES'!A:C,3,FALSE)</f>
        <v>INGENIERIA CIVIL</v>
      </c>
      <c r="D4236" s="99" t="str">
        <f>VLOOKUP(ActividadesCom[[#This Row],[NO. DE CONTROL]],'LISTADO ESTUDIANTES'!A:D,4,FALSE)</f>
        <v>ACTIVO(A)</v>
      </c>
      <c r="E4236" s="96">
        <f>SUM(ActividadesCom[[#This Row],[CRÉD. 1]],ActividadesCom[[#This Row],[CRÉD. 2]],ActividadesCom[[#This Row],[CRÉD. 3]],ActividadesCom[[#This Row],[CRÉD. 4]],ActividadesCom[[#This Row],[CRÉD. 5]])</f>
        <v>4</v>
      </c>
      <c r="F4236" s="99">
        <f>IF(ActividadesCom[[#This Row],[ÚLTIMO SEMESTRE CON CRÉDITOS]]&gt;0,ROUND(AVERAGE(ActividadesCom[[#This Row],[VALOR NIVEL 5]],ActividadesCom[[#This Row],[VALOR NIVEL 4]],ActividadesCom[[#This Row],[VALOR NIVEL 3]],ActividadesCom[[#This Row],[VALOR NIVEL 2]],ActividadesCom[[#This Row],[VALOR NIVEL 1]]),0),"")</f>
        <v>3</v>
      </c>
      <c r="G4236" s="96" t="str">
        <f>IF(ActividadesCom[[#This Row],[PROMEDIO]]="","",IF(ActividadesCom[[#This Row],[PROMEDIO]]&gt;=4,"EXCELENTE",IF(ActividadesCom[[#This Row],[PROMEDIO]]&gt;=3,"NOTABLE",IF(ActividadesCom[[#This Row],[PROMEDIO]]&gt;=2,"BUENO",IF(ActividadesCom[[#This Row],[PROMEDIO]]=1,"SUFICIENTE","")))))</f>
        <v>NOTABLE</v>
      </c>
      <c r="H4236" s="99">
        <f>MAX(ActividadesCom[[#This Row],[PERÍODO 1]],ActividadesCom[[#This Row],[PERÍODO 2]],ActividadesCom[[#This Row],[PERÍODO 3]],ActividadesCom[[#This Row],[PERÍODO 4]],ActividadesCom[[#This Row],[PERÍODO 5]])</f>
        <v>20251</v>
      </c>
      <c r="I4236" s="6" t="s">
        <v>6340</v>
      </c>
      <c r="J4236" s="99">
        <v>20241</v>
      </c>
      <c r="K4236" s="5" t="s">
        <v>4007</v>
      </c>
      <c r="L4236" s="99">
        <f>IF(ActividadesCom[[#This Row],[NIVEL 1]]&lt;&gt;0,VLOOKUP(ActividadesCom[[#This Row],[NIVEL 1]],Catálogo!A:B,2,FALSE),"")</f>
        <v>4</v>
      </c>
      <c r="M4236" s="99">
        <v>2</v>
      </c>
      <c r="N4236" s="6" t="s">
        <v>31</v>
      </c>
      <c r="O4236" s="99">
        <v>20243</v>
      </c>
      <c r="P4236" s="5" t="s">
        <v>4021</v>
      </c>
      <c r="Q4236" s="99">
        <f>IF(ActividadesCom[[#This Row],[NIVEL 2]]&lt;&gt;0,VLOOKUP(ActividadesCom[[#This Row],[NIVEL 2]],Catálogo!A:B,2,FALSE),"")</f>
        <v>2</v>
      </c>
      <c r="R4236" s="99">
        <v>1</v>
      </c>
      <c r="S4236" s="6" t="s">
        <v>4278</v>
      </c>
      <c r="T4236" s="99">
        <v>20251</v>
      </c>
      <c r="U4236" s="5" t="s">
        <v>4008</v>
      </c>
      <c r="V4236" s="99">
        <f>IF(ActividadesCom[[#This Row],[NIVEL 3]]&lt;&gt;0,VLOOKUP(ActividadesCom[[#This Row],[NIVEL 3]],Catálogo!A:B,2,FALSE),"")</f>
        <v>3</v>
      </c>
      <c r="W4236" s="99">
        <v>1</v>
      </c>
      <c r="X4236" s="98"/>
      <c r="Y4236" s="99"/>
      <c r="Z4236" s="99"/>
      <c r="AA4236" s="99" t="str">
        <f>IF(ActividadesCom[[#This Row],[NIVEL 4]]&lt;&gt;0,VLOOKUP(ActividadesCom[[#This Row],[NIVEL 4]],Catálogo!A:B,2,FALSE),"")</f>
        <v/>
      </c>
      <c r="AB4236" s="99"/>
      <c r="AC4236" s="98"/>
      <c r="AD4236" s="99"/>
      <c r="AE4236" s="99"/>
      <c r="AF4236" s="99" t="str">
        <f>IF(ActividadesCom[[#This Row],[NIVEL 5]]&lt;&gt;0,VLOOKUP(ActividadesCom[[#This Row],[NIVEL 5]],Catálogo!A:B,2,FALSE),"")</f>
        <v/>
      </c>
      <c r="AG4236" s="99"/>
    </row>
    <row r="4237" spans="1:33" ht="30" hidden="1" customHeight="1" x14ac:dyDescent="0.25">
      <c r="A4237" s="5">
        <v>23470228</v>
      </c>
      <c r="B4237" s="6" t="str">
        <f>VLOOKUP(ActividadesCom[[#This Row],[NO. DE CONTROL]],'LISTADO ESTUDIANTES'!A:C,2,FALSE)</f>
        <v>CALAN CABALLERO SERGIO ALEXIS</v>
      </c>
      <c r="C4237" s="6" t="str">
        <f>VLOOKUP(ActividadesCom[[#This Row],[NO. DE CONTROL]],'LISTADO ESTUDIANTES'!A:C,3,FALSE)</f>
        <v>INGENIERIA CIVIL</v>
      </c>
      <c r="D4237" s="99" t="str">
        <f>VLOOKUP(ActividadesCom[[#This Row],[NO. DE CONTROL]],'LISTADO ESTUDIANTES'!A:D,4,FALSE)</f>
        <v>EGRESADO(A)</v>
      </c>
      <c r="E4237" s="96">
        <f>SUM(ActividadesCom[[#This Row],[CRÉD. 1]],ActividadesCom[[#This Row],[CRÉD. 2]],ActividadesCom[[#This Row],[CRÉD. 3]],ActividadesCom[[#This Row],[CRÉD. 4]],ActividadesCom[[#This Row],[CRÉD. 5]])</f>
        <v>2</v>
      </c>
      <c r="F4237" s="99">
        <f>IF(ActividadesCom[[#This Row],[ÚLTIMO SEMESTRE CON CRÉDITOS]]&gt;0,ROUND(AVERAGE(ActividadesCom[[#This Row],[VALOR NIVEL 5]],ActividadesCom[[#This Row],[VALOR NIVEL 4]],ActividadesCom[[#This Row],[VALOR NIVEL 3]],ActividadesCom[[#This Row],[VALOR NIVEL 2]],ActividadesCom[[#This Row],[VALOR NIVEL 1]]),0),"")</f>
        <v>4</v>
      </c>
      <c r="G4237" s="96" t="str">
        <f>IF(ActividadesCom[[#This Row],[PROMEDIO]]="","",IF(ActividadesCom[[#This Row],[PROMEDIO]]&gt;=4,"EXCELENTE",IF(ActividadesCom[[#This Row],[PROMEDIO]]&gt;=3,"NOTABLE",IF(ActividadesCom[[#This Row],[PROMEDIO]]&gt;=2,"BUENO",IF(ActividadesCom[[#This Row],[PROMEDIO]]=1,"SUFICIENTE","")))))</f>
        <v>EXCELENTE</v>
      </c>
      <c r="H4237" s="99">
        <f>MAX(ActividadesCom[[#This Row],[PERÍODO 1]],ActividadesCom[[#This Row],[PERÍODO 2]],ActividadesCom[[#This Row],[PERÍODO 3]],ActividadesCom[[#This Row],[PERÍODO 4]],ActividadesCom[[#This Row],[PERÍODO 5]])</f>
        <v>20241</v>
      </c>
      <c r="I4237" s="6" t="s">
        <v>6340</v>
      </c>
      <c r="J4237" s="99">
        <v>20241</v>
      </c>
      <c r="K4237" s="5" t="s">
        <v>4007</v>
      </c>
      <c r="L4237" s="99">
        <f>IF(ActividadesCom[[#This Row],[NIVEL 1]]&lt;&gt;0,VLOOKUP(ActividadesCom[[#This Row],[NIVEL 1]],Catálogo!A:B,2,FALSE),"")</f>
        <v>4</v>
      </c>
      <c r="M4237" s="99">
        <v>2</v>
      </c>
      <c r="N4237" s="98"/>
      <c r="O4237" s="99"/>
      <c r="P4237" s="99"/>
      <c r="Q4237" s="99" t="str">
        <f>IF(ActividadesCom[[#This Row],[NIVEL 2]]&lt;&gt;0,VLOOKUP(ActividadesCom[[#This Row],[NIVEL 2]],Catálogo!A:B,2,FALSE),"")</f>
        <v/>
      </c>
      <c r="R4237" s="99"/>
      <c r="S4237" s="98"/>
      <c r="T4237" s="99"/>
      <c r="U4237" s="99"/>
      <c r="V4237" s="99" t="str">
        <f>IF(ActividadesCom[[#This Row],[NIVEL 3]]&lt;&gt;0,VLOOKUP(ActividadesCom[[#This Row],[NIVEL 3]],Catálogo!A:B,2,FALSE),"")</f>
        <v/>
      </c>
      <c r="W4237" s="99"/>
      <c r="X4237" s="98"/>
      <c r="Y4237" s="99"/>
      <c r="Z4237" s="99"/>
      <c r="AA4237" s="99" t="str">
        <f>IF(ActividadesCom[[#This Row],[NIVEL 4]]&lt;&gt;0,VLOOKUP(ActividadesCom[[#This Row],[NIVEL 4]],Catálogo!A:B,2,FALSE),"")</f>
        <v/>
      </c>
      <c r="AB4237" s="99"/>
      <c r="AC4237" s="98"/>
      <c r="AD4237" s="99"/>
      <c r="AE4237" s="99"/>
      <c r="AF4237" s="99" t="str">
        <f>IF(ActividadesCom[[#This Row],[NIVEL 5]]&lt;&gt;0,VLOOKUP(ActividadesCom[[#This Row],[NIVEL 5]],Catálogo!A:B,2,FALSE),"")</f>
        <v/>
      </c>
      <c r="AG4237" s="99"/>
    </row>
    <row r="4238" spans="1:33" ht="30" customHeight="1" x14ac:dyDescent="0.25">
      <c r="A4238" s="5">
        <v>23470229</v>
      </c>
      <c r="B4238" s="6" t="str">
        <f>VLOOKUP(ActividadesCom[[#This Row],[NO. DE CONTROL]],'LISTADO ESTUDIANTES'!A:C,2,FALSE)</f>
        <v>CAHUICH OROZCO KARLA ESMERALDA</v>
      </c>
      <c r="C4238" s="6" t="str">
        <f>VLOOKUP(ActividadesCom[[#This Row],[NO. DE CONTROL]],'LISTADO ESTUDIANTES'!A:C,3,FALSE)</f>
        <v>INGENIERIA CIVIL</v>
      </c>
      <c r="D4238" s="99" t="str">
        <f>VLOOKUP(ActividadesCom[[#This Row],[NO. DE CONTROL]],'LISTADO ESTUDIANTES'!A:D,4,FALSE)</f>
        <v>ACTIVO(A)</v>
      </c>
      <c r="E4238" s="96">
        <f>SUM(ActividadesCom[[#This Row],[CRÉD. 1]],ActividadesCom[[#This Row],[CRÉD. 2]],ActividadesCom[[#This Row],[CRÉD. 3]],ActividadesCom[[#This Row],[CRÉD. 4]],ActividadesCom[[#This Row],[CRÉD. 5]])</f>
        <v>4</v>
      </c>
      <c r="F4238" s="99">
        <f>IF(ActividadesCom[[#This Row],[ÚLTIMO SEMESTRE CON CRÉDITOS]]&gt;0,ROUND(AVERAGE(ActividadesCom[[#This Row],[VALOR NIVEL 5]],ActividadesCom[[#This Row],[VALOR NIVEL 4]],ActividadesCom[[#This Row],[VALOR NIVEL 3]],ActividadesCom[[#This Row],[VALOR NIVEL 2]],ActividadesCom[[#This Row],[VALOR NIVEL 1]]),0),"")</f>
        <v>3</v>
      </c>
      <c r="G4238" s="96" t="str">
        <f>IF(ActividadesCom[[#This Row],[PROMEDIO]]="","",IF(ActividadesCom[[#This Row],[PROMEDIO]]&gt;=4,"EXCELENTE",IF(ActividadesCom[[#This Row],[PROMEDIO]]&gt;=3,"NOTABLE",IF(ActividadesCom[[#This Row],[PROMEDIO]]&gt;=2,"BUENO",IF(ActividadesCom[[#This Row],[PROMEDIO]]=1,"SUFICIENTE","")))))</f>
        <v>NOTABLE</v>
      </c>
      <c r="H4238" s="99">
        <f>MAX(ActividadesCom[[#This Row],[PERÍODO 1]],ActividadesCom[[#This Row],[PERÍODO 2]],ActividadesCom[[#This Row],[PERÍODO 3]],ActividadesCom[[#This Row],[PERÍODO 4]],ActividadesCom[[#This Row],[PERÍODO 5]])</f>
        <v>20241</v>
      </c>
      <c r="I4238" s="6" t="s">
        <v>3518</v>
      </c>
      <c r="J4238" s="99">
        <v>20233</v>
      </c>
      <c r="K4238" s="5" t="s">
        <v>4008</v>
      </c>
      <c r="L4238" s="99">
        <f>IF(ActividadesCom[[#This Row],[NIVEL 1]]&lt;&gt;0,VLOOKUP(ActividadesCom[[#This Row],[NIVEL 1]],Catálogo!A:B,2,FALSE),"")</f>
        <v>3</v>
      </c>
      <c r="M4238" s="99">
        <v>1</v>
      </c>
      <c r="N4238" s="6" t="s">
        <v>6340</v>
      </c>
      <c r="O4238" s="99">
        <v>20241</v>
      </c>
      <c r="P4238" s="5" t="s">
        <v>4007</v>
      </c>
      <c r="Q4238" s="99">
        <f>IF(ActividadesCom[[#This Row],[NIVEL 2]]&lt;&gt;0,VLOOKUP(ActividadesCom[[#This Row],[NIVEL 2]],Catálogo!A:B,2,FALSE),"")</f>
        <v>4</v>
      </c>
      <c r="R4238" s="99">
        <v>2</v>
      </c>
      <c r="S4238" s="6" t="s">
        <v>6348</v>
      </c>
      <c r="T4238" s="99">
        <v>20241</v>
      </c>
      <c r="U4238" s="5" t="s">
        <v>4008</v>
      </c>
      <c r="V4238" s="99">
        <f>IF(ActividadesCom[[#This Row],[NIVEL 3]]&lt;&gt;0,VLOOKUP(ActividadesCom[[#This Row],[NIVEL 3]],Catálogo!A:B,2,FALSE),"")</f>
        <v>3</v>
      </c>
      <c r="W4238" s="99">
        <v>1</v>
      </c>
      <c r="X4238" s="98"/>
      <c r="Y4238" s="99"/>
      <c r="Z4238" s="99"/>
      <c r="AA4238" s="99" t="str">
        <f>IF(ActividadesCom[[#This Row],[NIVEL 4]]&lt;&gt;0,VLOOKUP(ActividadesCom[[#This Row],[NIVEL 4]],Catálogo!A:B,2,FALSE),"")</f>
        <v/>
      </c>
      <c r="AB4238" s="99"/>
      <c r="AC4238" s="98"/>
      <c r="AD4238" s="99"/>
      <c r="AE4238" s="99"/>
      <c r="AF4238" s="99" t="str">
        <f>IF(ActividadesCom[[#This Row],[NIVEL 5]]&lt;&gt;0,VLOOKUP(ActividadesCom[[#This Row],[NIVEL 5]],Catálogo!A:B,2,FALSE),"")</f>
        <v/>
      </c>
      <c r="AG4238" s="99"/>
    </row>
    <row r="4239" spans="1:33" ht="30" customHeight="1" x14ac:dyDescent="0.25">
      <c r="A4239" s="5">
        <v>23470230</v>
      </c>
      <c r="B4239" s="6" t="str">
        <f>VLOOKUP(ActividadesCom[[#This Row],[NO. DE CONTROL]],'LISTADO ESTUDIANTES'!A:C,2,FALSE)</f>
        <v>DZUL MOO BETHZY ARIZBETH</v>
      </c>
      <c r="C4239" s="6" t="str">
        <f>VLOOKUP(ActividadesCom[[#This Row],[NO. DE CONTROL]],'LISTADO ESTUDIANTES'!A:C,3,FALSE)</f>
        <v>INGENIERIA CIVIL</v>
      </c>
      <c r="D4239" s="99" t="str">
        <f>VLOOKUP(ActividadesCom[[#This Row],[NO. DE CONTROL]],'LISTADO ESTUDIANTES'!A:D,4,FALSE)</f>
        <v>ACTIVO(A)</v>
      </c>
      <c r="E4239" s="96">
        <f>SUM(ActividadesCom[[#This Row],[CRÉD. 1]],ActividadesCom[[#This Row],[CRÉD. 2]],ActividadesCom[[#This Row],[CRÉD. 3]],ActividadesCom[[#This Row],[CRÉD. 4]],ActividadesCom[[#This Row],[CRÉD. 5]])</f>
        <v>2</v>
      </c>
      <c r="F4239" s="99">
        <f>IF(ActividadesCom[[#This Row],[ÚLTIMO SEMESTRE CON CRÉDITOS]]&gt;0,ROUND(AVERAGE(ActividadesCom[[#This Row],[VALOR NIVEL 5]],ActividadesCom[[#This Row],[VALOR NIVEL 4]],ActividadesCom[[#This Row],[VALOR NIVEL 3]],ActividadesCom[[#This Row],[VALOR NIVEL 2]],ActividadesCom[[#This Row],[VALOR NIVEL 1]]),0),"")</f>
        <v>4</v>
      </c>
      <c r="G4239" s="96" t="str">
        <f>IF(ActividadesCom[[#This Row],[PROMEDIO]]="","",IF(ActividadesCom[[#This Row],[PROMEDIO]]&gt;=4,"EXCELENTE",IF(ActividadesCom[[#This Row],[PROMEDIO]]&gt;=3,"NOTABLE",IF(ActividadesCom[[#This Row],[PROMEDIO]]&gt;=2,"BUENO",IF(ActividadesCom[[#This Row],[PROMEDIO]]=1,"SUFICIENTE","")))))</f>
        <v>EXCELENTE</v>
      </c>
      <c r="H4239" s="99">
        <f>MAX(ActividadesCom[[#This Row],[PERÍODO 1]],ActividadesCom[[#This Row],[PERÍODO 2]],ActividadesCom[[#This Row],[PERÍODO 3]],ActividadesCom[[#This Row],[PERÍODO 4]],ActividadesCom[[#This Row],[PERÍODO 5]])</f>
        <v>20251</v>
      </c>
      <c r="I4239" s="6" t="s">
        <v>6340</v>
      </c>
      <c r="J4239" s="99">
        <v>20241</v>
      </c>
      <c r="K4239" s="5" t="s">
        <v>4007</v>
      </c>
      <c r="L4239" s="99">
        <f>IF(ActividadesCom[[#This Row],[NIVEL 1]]&lt;&gt;0,VLOOKUP(ActividadesCom[[#This Row],[NIVEL 1]],Catálogo!A:B,2,FALSE),"")</f>
        <v>4</v>
      </c>
      <c r="M4239" s="99">
        <v>1</v>
      </c>
      <c r="N4239" s="6" t="s">
        <v>47</v>
      </c>
      <c r="O4239" s="99">
        <v>20251</v>
      </c>
      <c r="P4239" s="5" t="s">
        <v>4008</v>
      </c>
      <c r="Q4239" s="99">
        <f>IF(ActividadesCom[[#This Row],[NIVEL 2]]&lt;&gt;0,VLOOKUP(ActividadesCom[[#This Row],[NIVEL 2]],Catálogo!A:B,2,FALSE),"")</f>
        <v>3</v>
      </c>
      <c r="R4239" s="99">
        <v>1</v>
      </c>
      <c r="S4239" s="98"/>
      <c r="T4239" s="99"/>
      <c r="U4239" s="99"/>
      <c r="V4239" s="99" t="str">
        <f>IF(ActividadesCom[[#This Row],[NIVEL 3]]&lt;&gt;0,VLOOKUP(ActividadesCom[[#This Row],[NIVEL 3]],Catálogo!A:B,2,FALSE),"")</f>
        <v/>
      </c>
      <c r="W4239" s="99"/>
      <c r="X4239" s="98"/>
      <c r="Y4239" s="99"/>
      <c r="Z4239" s="99"/>
      <c r="AA4239" s="99" t="str">
        <f>IF(ActividadesCom[[#This Row],[NIVEL 4]]&lt;&gt;0,VLOOKUP(ActividadesCom[[#This Row],[NIVEL 4]],Catálogo!A:B,2,FALSE),"")</f>
        <v/>
      </c>
      <c r="AB4239" s="99"/>
      <c r="AC4239" s="98"/>
      <c r="AD4239" s="99"/>
      <c r="AE4239" s="99"/>
      <c r="AF4239" s="99" t="str">
        <f>IF(ActividadesCom[[#This Row],[NIVEL 5]]&lt;&gt;0,VLOOKUP(ActividadesCom[[#This Row],[NIVEL 5]],Catálogo!A:B,2,FALSE),"")</f>
        <v/>
      </c>
      <c r="AG4239" s="99"/>
    </row>
    <row r="4240" spans="1:33" ht="30" hidden="1" customHeight="1" x14ac:dyDescent="0.25">
      <c r="A4240" s="5">
        <v>23470231</v>
      </c>
      <c r="B4240" s="6" t="str">
        <f>VLOOKUP(ActividadesCom[[#This Row],[NO. DE CONTROL]],'LISTADO ESTUDIANTES'!A:C,2,FALSE)</f>
        <v>OCAMPO CARPIZO FABIAN GERARDO</v>
      </c>
      <c r="C4240" s="6" t="str">
        <f>VLOOKUP(ActividadesCom[[#This Row],[NO. DE CONTROL]],'LISTADO ESTUDIANTES'!A:C,3,FALSE)</f>
        <v>INGENIERIA CIVIL</v>
      </c>
      <c r="D4240" s="99" t="str">
        <f>VLOOKUP(ActividadesCom[[#This Row],[NO. DE CONTROL]],'LISTADO ESTUDIANTES'!A:D,4,FALSE)</f>
        <v>EGRESADO(A)</v>
      </c>
      <c r="E4240" s="96">
        <f>SUM(ActividadesCom[[#This Row],[CRÉD. 1]],ActividadesCom[[#This Row],[CRÉD. 2]],ActividadesCom[[#This Row],[CRÉD. 3]],ActividadesCom[[#This Row],[CRÉD. 4]],ActividadesCom[[#This Row],[CRÉD. 5]])</f>
        <v>1</v>
      </c>
      <c r="F4240" s="99">
        <f>IF(ActividadesCom[[#This Row],[ÚLTIMO SEMESTRE CON CRÉDITOS]]&gt;0,ROUND(AVERAGE(ActividadesCom[[#This Row],[VALOR NIVEL 5]],ActividadesCom[[#This Row],[VALOR NIVEL 4]],ActividadesCom[[#This Row],[VALOR NIVEL 3]],ActividadesCom[[#This Row],[VALOR NIVEL 2]],ActividadesCom[[#This Row],[VALOR NIVEL 1]]),0),"")</f>
        <v>4</v>
      </c>
      <c r="G4240" s="96" t="str">
        <f>IF(ActividadesCom[[#This Row],[PROMEDIO]]="","",IF(ActividadesCom[[#This Row],[PROMEDIO]]&gt;=4,"EXCELENTE",IF(ActividadesCom[[#This Row],[PROMEDIO]]&gt;=3,"NOTABLE",IF(ActividadesCom[[#This Row],[PROMEDIO]]&gt;=2,"BUENO",IF(ActividadesCom[[#This Row],[PROMEDIO]]=1,"SUFICIENTE","")))))</f>
        <v>EXCELENTE</v>
      </c>
      <c r="H4240" s="99">
        <f>MAX(ActividadesCom[[#This Row],[PERÍODO 1]],ActividadesCom[[#This Row],[PERÍODO 2]],ActividadesCom[[#This Row],[PERÍODO 3]],ActividadesCom[[#This Row],[PERÍODO 4]],ActividadesCom[[#This Row],[PERÍODO 5]])</f>
        <v>20241</v>
      </c>
      <c r="I4240" s="6" t="s">
        <v>6340</v>
      </c>
      <c r="J4240" s="99">
        <v>20241</v>
      </c>
      <c r="K4240" s="5" t="s">
        <v>4007</v>
      </c>
      <c r="L4240" s="99">
        <f>IF(ActividadesCom[[#This Row],[NIVEL 1]]&lt;&gt;0,VLOOKUP(ActividadesCom[[#This Row],[NIVEL 1]],Catálogo!A:B,2,FALSE),"")</f>
        <v>4</v>
      </c>
      <c r="M4240" s="99">
        <v>1</v>
      </c>
      <c r="N4240" s="98"/>
      <c r="O4240" s="99"/>
      <c r="P4240" s="99"/>
      <c r="Q4240" s="99" t="str">
        <f>IF(ActividadesCom[[#This Row],[NIVEL 2]]&lt;&gt;0,VLOOKUP(ActividadesCom[[#This Row],[NIVEL 2]],Catálogo!A:B,2,FALSE),"")</f>
        <v/>
      </c>
      <c r="R4240" s="99"/>
      <c r="S4240" s="98"/>
      <c r="T4240" s="99"/>
      <c r="U4240" s="99"/>
      <c r="V4240" s="99" t="str">
        <f>IF(ActividadesCom[[#This Row],[NIVEL 3]]&lt;&gt;0,VLOOKUP(ActividadesCom[[#This Row],[NIVEL 3]],Catálogo!A:B,2,FALSE),"")</f>
        <v/>
      </c>
      <c r="W4240" s="99"/>
      <c r="X4240" s="98"/>
      <c r="Y4240" s="99"/>
      <c r="Z4240" s="99"/>
      <c r="AA4240" s="99" t="str">
        <f>IF(ActividadesCom[[#This Row],[NIVEL 4]]&lt;&gt;0,VLOOKUP(ActividadesCom[[#This Row],[NIVEL 4]],Catálogo!A:B,2,FALSE),"")</f>
        <v/>
      </c>
      <c r="AB4240" s="99"/>
      <c r="AC4240" s="98"/>
      <c r="AD4240" s="99"/>
      <c r="AE4240" s="99"/>
      <c r="AF4240" s="99" t="str">
        <f>IF(ActividadesCom[[#This Row],[NIVEL 5]]&lt;&gt;0,VLOOKUP(ActividadesCom[[#This Row],[NIVEL 5]],Catálogo!A:B,2,FALSE),"")</f>
        <v/>
      </c>
      <c r="AG4240" s="99"/>
    </row>
    <row r="4241" spans="1:33" ht="30" customHeight="1" x14ac:dyDescent="0.25">
      <c r="A4241" s="5">
        <v>23470232</v>
      </c>
      <c r="B4241" s="6" t="str">
        <f>VLOOKUP(ActividadesCom[[#This Row],[NO. DE CONTROL]],'LISTADO ESTUDIANTES'!A:C,2,FALSE)</f>
        <v>MEDINA CHIN ALEJANDRA GUADALUPE</v>
      </c>
      <c r="C4241" s="6" t="str">
        <f>VLOOKUP(ActividadesCom[[#This Row],[NO. DE CONTROL]],'LISTADO ESTUDIANTES'!A:C,3,FALSE)</f>
        <v>INGENIERIA CIVIL</v>
      </c>
      <c r="D4241" s="99" t="str">
        <f>VLOOKUP(ActividadesCom[[#This Row],[NO. DE CONTROL]],'LISTADO ESTUDIANTES'!A:D,4,FALSE)</f>
        <v>ACTIVO(A)</v>
      </c>
      <c r="E4241" s="96">
        <f>SUM(ActividadesCom[[#This Row],[CRÉD. 1]],ActividadesCom[[#This Row],[CRÉD. 2]],ActividadesCom[[#This Row],[CRÉD. 3]],ActividadesCom[[#This Row],[CRÉD. 4]],ActividadesCom[[#This Row],[CRÉD. 5]])</f>
        <v>2</v>
      </c>
      <c r="F4241" s="99">
        <f>IF(ActividadesCom[[#This Row],[ÚLTIMO SEMESTRE CON CRÉDITOS]]&gt;0,ROUND(AVERAGE(ActividadesCom[[#This Row],[VALOR NIVEL 5]],ActividadesCom[[#This Row],[VALOR NIVEL 4]],ActividadesCom[[#This Row],[VALOR NIVEL 3]],ActividadesCom[[#This Row],[VALOR NIVEL 2]],ActividadesCom[[#This Row],[VALOR NIVEL 1]]),0),"")</f>
        <v>4</v>
      </c>
      <c r="G4241" s="96" t="str">
        <f>IF(ActividadesCom[[#This Row],[PROMEDIO]]="","",IF(ActividadesCom[[#This Row],[PROMEDIO]]&gt;=4,"EXCELENTE",IF(ActividadesCom[[#This Row],[PROMEDIO]]&gt;=3,"NOTABLE",IF(ActividadesCom[[#This Row],[PROMEDIO]]&gt;=2,"BUENO",IF(ActividadesCom[[#This Row],[PROMEDIO]]=1,"SUFICIENTE","")))))</f>
        <v>EXCELENTE</v>
      </c>
      <c r="H4241" s="99">
        <f>MAX(ActividadesCom[[#This Row],[PERÍODO 1]],ActividadesCom[[#This Row],[PERÍODO 2]],ActividadesCom[[#This Row],[PERÍODO 3]],ActividadesCom[[#This Row],[PERÍODO 4]],ActividadesCom[[#This Row],[PERÍODO 5]])</f>
        <v>20241</v>
      </c>
      <c r="I4241" s="6" t="s">
        <v>6340</v>
      </c>
      <c r="J4241" s="99">
        <v>20241</v>
      </c>
      <c r="K4241" s="5" t="s">
        <v>4007</v>
      </c>
      <c r="L4241" s="99">
        <f>IF(ActividadesCom[[#This Row],[NIVEL 1]]&lt;&gt;0,VLOOKUP(ActividadesCom[[#This Row],[NIVEL 1]],Catálogo!A:B,2,FALSE),"")</f>
        <v>4</v>
      </c>
      <c r="M4241" s="99">
        <v>2</v>
      </c>
      <c r="N4241" s="98"/>
      <c r="O4241" s="99"/>
      <c r="P4241" s="99"/>
      <c r="Q4241" s="99" t="str">
        <f>IF(ActividadesCom[[#This Row],[NIVEL 2]]&lt;&gt;0,VLOOKUP(ActividadesCom[[#This Row],[NIVEL 2]],Catálogo!A:B,2,FALSE),"")</f>
        <v/>
      </c>
      <c r="R4241" s="99"/>
      <c r="S4241" s="98"/>
      <c r="T4241" s="99"/>
      <c r="U4241" s="99"/>
      <c r="V4241" s="99" t="str">
        <f>IF(ActividadesCom[[#This Row],[NIVEL 3]]&lt;&gt;0,VLOOKUP(ActividadesCom[[#This Row],[NIVEL 3]],Catálogo!A:B,2,FALSE),"")</f>
        <v/>
      </c>
      <c r="W4241" s="99"/>
      <c r="X4241" s="98"/>
      <c r="Y4241" s="99"/>
      <c r="Z4241" s="99"/>
      <c r="AA4241" s="99" t="str">
        <f>IF(ActividadesCom[[#This Row],[NIVEL 4]]&lt;&gt;0,VLOOKUP(ActividadesCom[[#This Row],[NIVEL 4]],Catálogo!A:B,2,FALSE),"")</f>
        <v/>
      </c>
      <c r="AB4241" s="99"/>
      <c r="AC4241" s="98"/>
      <c r="AD4241" s="99"/>
      <c r="AE4241" s="99"/>
      <c r="AF4241" s="99" t="str">
        <f>IF(ActividadesCom[[#This Row],[NIVEL 5]]&lt;&gt;0,VLOOKUP(ActividadesCom[[#This Row],[NIVEL 5]],Catálogo!A:B,2,FALSE),"")</f>
        <v/>
      </c>
      <c r="AG4241" s="99"/>
    </row>
    <row r="4242" spans="1:33" ht="30" hidden="1" customHeight="1" x14ac:dyDescent="0.25">
      <c r="A4242" s="5">
        <v>23470233</v>
      </c>
      <c r="B4242" s="6" t="str">
        <f>VLOOKUP(ActividadesCom[[#This Row],[NO. DE CONTROL]],'LISTADO ESTUDIANTES'!A:C,2,FALSE)</f>
        <v>RIVERA MARTINEZ EDWIN ISRAEL</v>
      </c>
      <c r="C4242" s="6" t="str">
        <f>VLOOKUP(ActividadesCom[[#This Row],[NO. DE CONTROL]],'LISTADO ESTUDIANTES'!A:C,3,FALSE)</f>
        <v>INGENIERIA CIVIL</v>
      </c>
      <c r="D4242" s="99" t="str">
        <f>VLOOKUP(ActividadesCom[[#This Row],[NO. DE CONTROL]],'LISTADO ESTUDIANTES'!A:D,4,FALSE)</f>
        <v>EGRESADO(A)</v>
      </c>
      <c r="E4242" s="96">
        <f>SUM(ActividadesCom[[#This Row],[CRÉD. 1]],ActividadesCom[[#This Row],[CRÉD. 2]],ActividadesCom[[#This Row],[CRÉD. 3]],ActividadesCom[[#This Row],[CRÉD. 4]],ActividadesCom[[#This Row],[CRÉD. 5]])</f>
        <v>0</v>
      </c>
      <c r="F4242" s="99" t="str">
        <f>IF(ActividadesCom[[#This Row],[ÚLTIMO SEMESTRE CON CRÉDITOS]]&gt;0,ROUND(AVERAGE(ActividadesCom[[#This Row],[VALOR NIVEL 5]],ActividadesCom[[#This Row],[VALOR NIVEL 4]],ActividadesCom[[#This Row],[VALOR NIVEL 3]],ActividadesCom[[#This Row],[VALOR NIVEL 2]],ActividadesCom[[#This Row],[VALOR NIVEL 1]]),0),"")</f>
        <v/>
      </c>
      <c r="G4242" s="96" t="str">
        <f>IF(ActividadesCom[[#This Row],[PROMEDIO]]="","",IF(ActividadesCom[[#This Row],[PROMEDIO]]&gt;=4,"EXCELENTE",IF(ActividadesCom[[#This Row],[PROMEDIO]]&gt;=3,"NOTABLE",IF(ActividadesCom[[#This Row],[PROMEDIO]]&gt;=2,"BUENO",IF(ActividadesCom[[#This Row],[PROMEDIO]]=1,"SUFICIENTE","")))))</f>
        <v/>
      </c>
      <c r="H4242" s="99">
        <f>MAX(ActividadesCom[[#This Row],[PERÍODO 1]],ActividadesCom[[#This Row],[PERÍODO 2]],ActividadesCom[[#This Row],[PERÍODO 3]],ActividadesCom[[#This Row],[PERÍODO 4]],ActividadesCom[[#This Row],[PERÍODO 5]])</f>
        <v>0</v>
      </c>
      <c r="I4242" s="6"/>
      <c r="J4242" s="99"/>
      <c r="K4242" s="5"/>
      <c r="L4242" s="99" t="str">
        <f>IF(ActividadesCom[[#This Row],[NIVEL 1]]&lt;&gt;0,VLOOKUP(ActividadesCom[[#This Row],[NIVEL 1]],Catálogo!A:B,2,FALSE),"")</f>
        <v/>
      </c>
      <c r="M4242" s="99"/>
      <c r="N4242" s="98"/>
      <c r="O4242" s="99"/>
      <c r="P4242" s="99"/>
      <c r="Q4242" s="99" t="str">
        <f>IF(ActividadesCom[[#This Row],[NIVEL 2]]&lt;&gt;0,VLOOKUP(ActividadesCom[[#This Row],[NIVEL 2]],Catálogo!A:B,2,FALSE),"")</f>
        <v/>
      </c>
      <c r="R4242" s="99"/>
      <c r="S4242" s="98"/>
      <c r="T4242" s="99"/>
      <c r="U4242" s="99"/>
      <c r="V4242" s="99" t="str">
        <f>IF(ActividadesCom[[#This Row],[NIVEL 3]]&lt;&gt;0,VLOOKUP(ActividadesCom[[#This Row],[NIVEL 3]],Catálogo!A:B,2,FALSE),"")</f>
        <v/>
      </c>
      <c r="W4242" s="99"/>
      <c r="X4242" s="98"/>
      <c r="Y4242" s="99"/>
      <c r="Z4242" s="99"/>
      <c r="AA4242" s="99" t="str">
        <f>IF(ActividadesCom[[#This Row],[NIVEL 4]]&lt;&gt;0,VLOOKUP(ActividadesCom[[#This Row],[NIVEL 4]],Catálogo!A:B,2,FALSE),"")</f>
        <v/>
      </c>
      <c r="AB4242" s="99"/>
      <c r="AC4242" s="98"/>
      <c r="AD4242" s="99"/>
      <c r="AE4242" s="99"/>
      <c r="AF4242" s="99" t="str">
        <f>IF(ActividadesCom[[#This Row],[NIVEL 5]]&lt;&gt;0,VLOOKUP(ActividadesCom[[#This Row],[NIVEL 5]],Catálogo!A:B,2,FALSE),"")</f>
        <v/>
      </c>
      <c r="AG4242" s="99"/>
    </row>
    <row r="4243" spans="1:33" ht="30" customHeight="1" x14ac:dyDescent="0.25">
      <c r="A4243" s="5">
        <v>23470234</v>
      </c>
      <c r="B4243" s="6" t="str">
        <f>VLOOKUP(ActividadesCom[[#This Row],[NO. DE CONTROL]],'LISTADO ESTUDIANTES'!A:C,2,FALSE)</f>
        <v>DZIB ROMERO LUIS EDUARDO</v>
      </c>
      <c r="C4243" s="6" t="str">
        <f>VLOOKUP(ActividadesCom[[#This Row],[NO. DE CONTROL]],'LISTADO ESTUDIANTES'!A:C,3,FALSE)</f>
        <v>INGENIERIA CIVIL</v>
      </c>
      <c r="D4243" s="99" t="str">
        <f>VLOOKUP(ActividadesCom[[#This Row],[NO. DE CONTROL]],'LISTADO ESTUDIANTES'!A:D,4,FALSE)</f>
        <v>ACTIVO(A)</v>
      </c>
      <c r="E4243" s="96">
        <f>SUM(ActividadesCom[[#This Row],[CRÉD. 1]],ActividadesCom[[#This Row],[CRÉD. 2]],ActividadesCom[[#This Row],[CRÉD. 3]],ActividadesCom[[#This Row],[CRÉD. 4]],ActividadesCom[[#This Row],[CRÉD. 5]])</f>
        <v>1</v>
      </c>
      <c r="F4243" s="99">
        <f>IF(ActividadesCom[[#This Row],[ÚLTIMO SEMESTRE CON CRÉDITOS]]&gt;0,ROUND(AVERAGE(ActividadesCom[[#This Row],[VALOR NIVEL 5]],ActividadesCom[[#This Row],[VALOR NIVEL 4]],ActividadesCom[[#This Row],[VALOR NIVEL 3]],ActividadesCom[[#This Row],[VALOR NIVEL 2]],ActividadesCom[[#This Row],[VALOR NIVEL 1]]),0),"")</f>
        <v>3</v>
      </c>
      <c r="G4243" s="96" t="str">
        <f>IF(ActividadesCom[[#This Row],[PROMEDIO]]="","",IF(ActividadesCom[[#This Row],[PROMEDIO]]&gt;=4,"EXCELENTE",IF(ActividadesCom[[#This Row],[PROMEDIO]]&gt;=3,"NOTABLE",IF(ActividadesCom[[#This Row],[PROMEDIO]]&gt;=2,"BUENO",IF(ActividadesCom[[#This Row],[PROMEDIO]]=1,"SUFICIENTE","")))))</f>
        <v>NOTABLE</v>
      </c>
      <c r="H4243" s="99">
        <f>MAX(ActividadesCom[[#This Row],[PERÍODO 1]],ActividadesCom[[#This Row],[PERÍODO 2]],ActividadesCom[[#This Row],[PERÍODO 3]],ActividadesCom[[#This Row],[PERÍODO 4]],ActividadesCom[[#This Row],[PERÍODO 5]])</f>
        <v>20251</v>
      </c>
      <c r="I4243" s="6" t="s">
        <v>5343</v>
      </c>
      <c r="J4243" s="99">
        <v>20251</v>
      </c>
      <c r="K4243" s="5" t="s">
        <v>4008</v>
      </c>
      <c r="L4243" s="99">
        <f>IF(ActividadesCom[[#This Row],[NIVEL 1]]&lt;&gt;0,VLOOKUP(ActividadesCom[[#This Row],[NIVEL 1]],Catálogo!A:B,2,FALSE),"")</f>
        <v>3</v>
      </c>
      <c r="M4243" s="99">
        <v>1</v>
      </c>
      <c r="N4243" s="98"/>
      <c r="O4243" s="99"/>
      <c r="P4243" s="99"/>
      <c r="Q4243" s="99" t="str">
        <f>IF(ActividadesCom[[#This Row],[NIVEL 2]]&lt;&gt;0,VLOOKUP(ActividadesCom[[#This Row],[NIVEL 2]],Catálogo!A:B,2,FALSE),"")</f>
        <v/>
      </c>
      <c r="R4243" s="99"/>
      <c r="S4243" s="98"/>
      <c r="T4243" s="99"/>
      <c r="U4243" s="99"/>
      <c r="V4243" s="99" t="str">
        <f>IF(ActividadesCom[[#This Row],[NIVEL 3]]&lt;&gt;0,VLOOKUP(ActividadesCom[[#This Row],[NIVEL 3]],Catálogo!A:B,2,FALSE),"")</f>
        <v/>
      </c>
      <c r="W4243" s="99"/>
      <c r="X4243" s="98"/>
      <c r="Y4243" s="99"/>
      <c r="Z4243" s="99"/>
      <c r="AA4243" s="99" t="str">
        <f>IF(ActividadesCom[[#This Row],[NIVEL 4]]&lt;&gt;0,VLOOKUP(ActividadesCom[[#This Row],[NIVEL 4]],Catálogo!A:B,2,FALSE),"")</f>
        <v/>
      </c>
      <c r="AB4243" s="99"/>
      <c r="AC4243" s="98"/>
      <c r="AD4243" s="99"/>
      <c r="AE4243" s="99"/>
      <c r="AF4243" s="99" t="str">
        <f>IF(ActividadesCom[[#This Row],[NIVEL 5]]&lt;&gt;0,VLOOKUP(ActividadesCom[[#This Row],[NIVEL 5]],Catálogo!A:B,2,FALSE),"")</f>
        <v/>
      </c>
      <c r="AG4243" s="99"/>
    </row>
    <row r="4244" spans="1:33" ht="30" hidden="1" customHeight="1" x14ac:dyDescent="0.25">
      <c r="A4244" s="5">
        <v>23470235</v>
      </c>
      <c r="B4244" s="6" t="str">
        <f>VLOOKUP(ActividadesCom[[#This Row],[NO. DE CONTROL]],'LISTADO ESTUDIANTES'!A:C,2,FALSE)</f>
        <v>MARTINEZ HERRERA GAEL ALBERTO</v>
      </c>
      <c r="C4244" s="6" t="str">
        <f>VLOOKUP(ActividadesCom[[#This Row],[NO. DE CONTROL]],'LISTADO ESTUDIANTES'!A:C,3,FALSE)</f>
        <v>INGENIERIA CIVIL</v>
      </c>
      <c r="D4244" s="99" t="str">
        <f>VLOOKUP(ActividadesCom[[#This Row],[NO. DE CONTROL]],'LISTADO ESTUDIANTES'!A:D,4,FALSE)</f>
        <v>EGRESADO(A)</v>
      </c>
      <c r="E4244" s="96">
        <f>SUM(ActividadesCom[[#This Row],[CRÉD. 1]],ActividadesCom[[#This Row],[CRÉD. 2]],ActividadesCom[[#This Row],[CRÉD. 3]],ActividadesCom[[#This Row],[CRÉD. 4]],ActividadesCom[[#This Row],[CRÉD. 5]])</f>
        <v>0</v>
      </c>
      <c r="F4244" s="99" t="str">
        <f>IF(ActividadesCom[[#This Row],[ÚLTIMO SEMESTRE CON CRÉDITOS]]&gt;0,ROUND(AVERAGE(ActividadesCom[[#This Row],[VALOR NIVEL 5]],ActividadesCom[[#This Row],[VALOR NIVEL 4]],ActividadesCom[[#This Row],[VALOR NIVEL 3]],ActividadesCom[[#This Row],[VALOR NIVEL 2]],ActividadesCom[[#This Row],[VALOR NIVEL 1]]),0),"")</f>
        <v/>
      </c>
      <c r="G4244" s="96" t="str">
        <f>IF(ActividadesCom[[#This Row],[PROMEDIO]]="","",IF(ActividadesCom[[#This Row],[PROMEDIO]]&gt;=4,"EXCELENTE",IF(ActividadesCom[[#This Row],[PROMEDIO]]&gt;=3,"NOTABLE",IF(ActividadesCom[[#This Row],[PROMEDIO]]&gt;=2,"BUENO",IF(ActividadesCom[[#This Row],[PROMEDIO]]=1,"SUFICIENTE","")))))</f>
        <v/>
      </c>
      <c r="H4244" s="99">
        <f>MAX(ActividadesCom[[#This Row],[PERÍODO 1]],ActividadesCom[[#This Row],[PERÍODO 2]],ActividadesCom[[#This Row],[PERÍODO 3]],ActividadesCom[[#This Row],[PERÍODO 4]],ActividadesCom[[#This Row],[PERÍODO 5]])</f>
        <v>0</v>
      </c>
      <c r="I4244" s="6"/>
      <c r="J4244" s="99"/>
      <c r="K4244" s="5"/>
      <c r="L4244" s="99" t="str">
        <f>IF(ActividadesCom[[#This Row],[NIVEL 1]]&lt;&gt;0,VLOOKUP(ActividadesCom[[#This Row],[NIVEL 1]],Catálogo!A:B,2,FALSE),"")</f>
        <v/>
      </c>
      <c r="M4244" s="99"/>
      <c r="N4244" s="98"/>
      <c r="O4244" s="99"/>
      <c r="P4244" s="99"/>
      <c r="Q4244" s="99" t="str">
        <f>IF(ActividadesCom[[#This Row],[NIVEL 2]]&lt;&gt;0,VLOOKUP(ActividadesCom[[#This Row],[NIVEL 2]],Catálogo!A:B,2,FALSE),"")</f>
        <v/>
      </c>
      <c r="R4244" s="99"/>
      <c r="S4244" s="98"/>
      <c r="T4244" s="99"/>
      <c r="U4244" s="99"/>
      <c r="V4244" s="99" t="str">
        <f>IF(ActividadesCom[[#This Row],[NIVEL 3]]&lt;&gt;0,VLOOKUP(ActividadesCom[[#This Row],[NIVEL 3]],Catálogo!A:B,2,FALSE),"")</f>
        <v/>
      </c>
      <c r="W4244" s="99"/>
      <c r="X4244" s="98"/>
      <c r="Y4244" s="99"/>
      <c r="Z4244" s="99"/>
      <c r="AA4244" s="99" t="str">
        <f>IF(ActividadesCom[[#This Row],[NIVEL 4]]&lt;&gt;0,VLOOKUP(ActividadesCom[[#This Row],[NIVEL 4]],Catálogo!A:B,2,FALSE),"")</f>
        <v/>
      </c>
      <c r="AB4244" s="99"/>
      <c r="AC4244" s="98"/>
      <c r="AD4244" s="99"/>
      <c r="AE4244" s="99"/>
      <c r="AF4244" s="99" t="str">
        <f>IF(ActividadesCom[[#This Row],[NIVEL 5]]&lt;&gt;0,VLOOKUP(ActividadesCom[[#This Row],[NIVEL 5]],Catálogo!A:B,2,FALSE),"")</f>
        <v/>
      </c>
      <c r="AG4244" s="99"/>
    </row>
    <row r="4245" spans="1:33" ht="30" customHeight="1" x14ac:dyDescent="0.25">
      <c r="A4245" s="5">
        <v>23470236</v>
      </c>
      <c r="B4245" s="6" t="str">
        <f>VLOOKUP(ActividadesCom[[#This Row],[NO. DE CONTROL]],'LISTADO ESTUDIANTES'!A:C,2,FALSE)</f>
        <v>ARIAS LOPEZ CARLOS EDUARDO</v>
      </c>
      <c r="C4245" s="6" t="str">
        <f>VLOOKUP(ActividadesCom[[#This Row],[NO. DE CONTROL]],'LISTADO ESTUDIANTES'!A:C,3,FALSE)</f>
        <v>INGENIERIA CIVIL</v>
      </c>
      <c r="D4245" s="99" t="str">
        <f>VLOOKUP(ActividadesCom[[#This Row],[NO. DE CONTROL]],'LISTADO ESTUDIANTES'!A:D,4,FALSE)</f>
        <v>ACTIVO(A)</v>
      </c>
      <c r="E4245" s="96">
        <f>SUM(ActividadesCom[[#This Row],[CRÉD. 1]],ActividadesCom[[#This Row],[CRÉD. 2]],ActividadesCom[[#This Row],[CRÉD. 3]],ActividadesCom[[#This Row],[CRÉD. 4]],ActividadesCom[[#This Row],[CRÉD. 5]])</f>
        <v>3</v>
      </c>
      <c r="F4245" s="99">
        <f>IF(ActividadesCom[[#This Row],[ÚLTIMO SEMESTRE CON CRÉDITOS]]&gt;0,ROUND(AVERAGE(ActividadesCom[[#This Row],[VALOR NIVEL 5]],ActividadesCom[[#This Row],[VALOR NIVEL 4]],ActividadesCom[[#This Row],[VALOR NIVEL 3]],ActividadesCom[[#This Row],[VALOR NIVEL 2]],ActividadesCom[[#This Row],[VALOR NIVEL 1]]),0),"")</f>
        <v>3</v>
      </c>
      <c r="G4245" s="96" t="str">
        <f>IF(ActividadesCom[[#This Row],[PROMEDIO]]="","",IF(ActividadesCom[[#This Row],[PROMEDIO]]&gt;=4,"EXCELENTE",IF(ActividadesCom[[#This Row],[PROMEDIO]]&gt;=3,"NOTABLE",IF(ActividadesCom[[#This Row],[PROMEDIO]]&gt;=2,"BUENO",IF(ActividadesCom[[#This Row],[PROMEDIO]]=1,"SUFICIENTE","")))))</f>
        <v>NOTABLE</v>
      </c>
      <c r="H4245" s="99">
        <f>MAX(ActividadesCom[[#This Row],[PERÍODO 1]],ActividadesCom[[#This Row],[PERÍODO 2]],ActividadesCom[[#This Row],[PERÍODO 3]],ActividadesCom[[#This Row],[PERÍODO 4]],ActividadesCom[[#This Row],[PERÍODO 5]])</f>
        <v>20251</v>
      </c>
      <c r="I4245" s="6" t="s">
        <v>6340</v>
      </c>
      <c r="J4245" s="99">
        <v>20241</v>
      </c>
      <c r="K4245" s="5" t="s">
        <v>4007</v>
      </c>
      <c r="L4245" s="99">
        <f>IF(ActividadesCom[[#This Row],[NIVEL 1]]&lt;&gt;0,VLOOKUP(ActividadesCom[[#This Row],[NIVEL 1]],Catálogo!A:B,2,FALSE),"")</f>
        <v>4</v>
      </c>
      <c r="M4245" s="99">
        <v>1</v>
      </c>
      <c r="N4245" s="6" t="s">
        <v>31</v>
      </c>
      <c r="O4245" s="99">
        <v>20243</v>
      </c>
      <c r="P4245" s="5" t="s">
        <v>4021</v>
      </c>
      <c r="Q4245" s="99">
        <f>IF(ActividadesCom[[#This Row],[NIVEL 2]]&lt;&gt;0,VLOOKUP(ActividadesCom[[#This Row],[NIVEL 2]],Catálogo!A:B,2,FALSE),"")</f>
        <v>2</v>
      </c>
      <c r="R4245" s="99">
        <v>1</v>
      </c>
      <c r="S4245" s="6" t="s">
        <v>3518</v>
      </c>
      <c r="T4245" s="99">
        <v>20251</v>
      </c>
      <c r="U4245" s="5" t="s">
        <v>4021</v>
      </c>
      <c r="V4245" s="99">
        <f>IF(ActividadesCom[[#This Row],[NIVEL 3]]&lt;&gt;0,VLOOKUP(ActividadesCom[[#This Row],[NIVEL 3]],Catálogo!A:B,2,FALSE),"")</f>
        <v>2</v>
      </c>
      <c r="W4245" s="99">
        <v>1</v>
      </c>
      <c r="X4245" s="98"/>
      <c r="Y4245" s="99"/>
      <c r="Z4245" s="99"/>
      <c r="AA4245" s="99" t="str">
        <f>IF(ActividadesCom[[#This Row],[NIVEL 4]]&lt;&gt;0,VLOOKUP(ActividadesCom[[#This Row],[NIVEL 4]],Catálogo!A:B,2,FALSE),"")</f>
        <v/>
      </c>
      <c r="AB4245" s="99"/>
      <c r="AC4245" s="98"/>
      <c r="AD4245" s="99"/>
      <c r="AE4245" s="99"/>
      <c r="AF4245" s="99" t="str">
        <f>IF(ActividadesCom[[#This Row],[NIVEL 5]]&lt;&gt;0,VLOOKUP(ActividadesCom[[#This Row],[NIVEL 5]],Catálogo!A:B,2,FALSE),"")</f>
        <v/>
      </c>
      <c r="AG4245" s="99"/>
    </row>
    <row r="4246" spans="1:33" ht="30" hidden="1" customHeight="1" x14ac:dyDescent="0.25">
      <c r="A4246" s="5">
        <v>23470237</v>
      </c>
      <c r="B4246" s="6" t="str">
        <f>VLOOKUP(ActividadesCom[[#This Row],[NO. DE CONTROL]],'LISTADO ESTUDIANTES'!A:C,2,FALSE)</f>
        <v>CANTO MASS MARK ANTHONY</v>
      </c>
      <c r="C4246" s="6" t="str">
        <f>VLOOKUP(ActividadesCom[[#This Row],[NO. DE CONTROL]],'LISTADO ESTUDIANTES'!A:C,3,FALSE)</f>
        <v>INGENIERIA AMBIENTAL</v>
      </c>
      <c r="D4246" s="99" t="str">
        <f>VLOOKUP(ActividadesCom[[#This Row],[NO. DE CONTROL]],'LISTADO ESTUDIANTES'!A:D,4,FALSE)</f>
        <v>EGRESADO(A)</v>
      </c>
      <c r="E4246" s="96">
        <f>SUM(ActividadesCom[[#This Row],[CRÉD. 1]],ActividadesCom[[#This Row],[CRÉD. 2]],ActividadesCom[[#This Row],[CRÉD. 3]],ActividadesCom[[#This Row],[CRÉD. 4]],ActividadesCom[[#This Row],[CRÉD. 5]])</f>
        <v>0</v>
      </c>
      <c r="F4246" s="99" t="str">
        <f>IF(ActividadesCom[[#This Row],[ÚLTIMO SEMESTRE CON CRÉDITOS]]&gt;0,ROUND(AVERAGE(ActividadesCom[[#This Row],[VALOR NIVEL 5]],ActividadesCom[[#This Row],[VALOR NIVEL 4]],ActividadesCom[[#This Row],[VALOR NIVEL 3]],ActividadesCom[[#This Row],[VALOR NIVEL 2]],ActividadesCom[[#This Row],[VALOR NIVEL 1]]),0),"")</f>
        <v/>
      </c>
      <c r="G4246" s="96" t="str">
        <f>IF(ActividadesCom[[#This Row],[PROMEDIO]]="","",IF(ActividadesCom[[#This Row],[PROMEDIO]]&gt;=4,"EXCELENTE",IF(ActividadesCom[[#This Row],[PROMEDIO]]&gt;=3,"NOTABLE",IF(ActividadesCom[[#This Row],[PROMEDIO]]&gt;=2,"BUENO",IF(ActividadesCom[[#This Row],[PROMEDIO]]=1,"SUFICIENTE","")))))</f>
        <v/>
      </c>
      <c r="H4246" s="99">
        <f>MAX(ActividadesCom[[#This Row],[PERÍODO 1]],ActividadesCom[[#This Row],[PERÍODO 2]],ActividadesCom[[#This Row],[PERÍODO 3]],ActividadesCom[[#This Row],[PERÍODO 4]],ActividadesCom[[#This Row],[PERÍODO 5]])</f>
        <v>0</v>
      </c>
      <c r="I4246" s="6"/>
      <c r="J4246" s="99"/>
      <c r="K4246" s="5"/>
      <c r="L4246" s="99" t="str">
        <f>IF(ActividadesCom[[#This Row],[NIVEL 1]]&lt;&gt;0,VLOOKUP(ActividadesCom[[#This Row],[NIVEL 1]],Catálogo!A:B,2,FALSE),"")</f>
        <v/>
      </c>
      <c r="M4246" s="99"/>
      <c r="N4246" s="98"/>
      <c r="O4246" s="99"/>
      <c r="P4246" s="99"/>
      <c r="Q4246" s="99" t="str">
        <f>IF(ActividadesCom[[#This Row],[NIVEL 2]]&lt;&gt;0,VLOOKUP(ActividadesCom[[#This Row],[NIVEL 2]],Catálogo!A:B,2,FALSE),"")</f>
        <v/>
      </c>
      <c r="R4246" s="99"/>
      <c r="S4246" s="98"/>
      <c r="T4246" s="99"/>
      <c r="U4246" s="99"/>
      <c r="V4246" s="99" t="str">
        <f>IF(ActividadesCom[[#This Row],[NIVEL 3]]&lt;&gt;0,VLOOKUP(ActividadesCom[[#This Row],[NIVEL 3]],Catálogo!A:B,2,FALSE),"")</f>
        <v/>
      </c>
      <c r="W4246" s="99"/>
      <c r="X4246" s="98"/>
      <c r="Y4246" s="99"/>
      <c r="Z4246" s="99"/>
      <c r="AA4246" s="99" t="str">
        <f>IF(ActividadesCom[[#This Row],[NIVEL 4]]&lt;&gt;0,VLOOKUP(ActividadesCom[[#This Row],[NIVEL 4]],Catálogo!A:B,2,FALSE),"")</f>
        <v/>
      </c>
      <c r="AB4246" s="99"/>
      <c r="AC4246" s="98"/>
      <c r="AD4246" s="99"/>
      <c r="AE4246" s="99"/>
      <c r="AF4246" s="99" t="str">
        <f>IF(ActividadesCom[[#This Row],[NIVEL 5]]&lt;&gt;0,VLOOKUP(ActividadesCom[[#This Row],[NIVEL 5]],Catálogo!A:B,2,FALSE),"")</f>
        <v/>
      </c>
      <c r="AG4246" s="99"/>
    </row>
    <row r="4247" spans="1:33" ht="30" hidden="1" customHeight="1" x14ac:dyDescent="0.25">
      <c r="A4247" s="5">
        <v>23470238</v>
      </c>
      <c r="B4247" s="6" t="str">
        <f>VLOOKUP(ActividadesCom[[#This Row],[NO. DE CONTROL]],'LISTADO ESTUDIANTES'!A:C,2,FALSE)</f>
        <v>GONGORA RUIZ MANUEL</v>
      </c>
      <c r="C4247" s="6" t="str">
        <f>VLOOKUP(ActividadesCom[[#This Row],[NO. DE CONTROL]],'LISTADO ESTUDIANTES'!A:C,3,FALSE)</f>
        <v>INGENIERIA AMBIENTAL</v>
      </c>
      <c r="D4247" s="99" t="str">
        <f>VLOOKUP(ActividadesCom[[#This Row],[NO. DE CONTROL]],'LISTADO ESTUDIANTES'!A:D,4,FALSE)</f>
        <v>EGRESADO(A)</v>
      </c>
      <c r="E4247" s="96">
        <f>SUM(ActividadesCom[[#This Row],[CRÉD. 1]],ActividadesCom[[#This Row],[CRÉD. 2]],ActividadesCom[[#This Row],[CRÉD. 3]],ActividadesCom[[#This Row],[CRÉD. 4]],ActividadesCom[[#This Row],[CRÉD. 5]])</f>
        <v>1</v>
      </c>
      <c r="F4247" s="99">
        <f>IF(ActividadesCom[[#This Row],[ÚLTIMO SEMESTRE CON CRÉDITOS]]&gt;0,ROUND(AVERAGE(ActividadesCom[[#This Row],[VALOR NIVEL 5]],ActividadesCom[[#This Row],[VALOR NIVEL 4]],ActividadesCom[[#This Row],[VALOR NIVEL 3]],ActividadesCom[[#This Row],[VALOR NIVEL 2]],ActividadesCom[[#This Row],[VALOR NIVEL 1]]),0),"")</f>
        <v>2</v>
      </c>
      <c r="G4247" s="96" t="str">
        <f>IF(ActividadesCom[[#This Row],[PROMEDIO]]="","",IF(ActividadesCom[[#This Row],[PROMEDIO]]&gt;=4,"EXCELENTE",IF(ActividadesCom[[#This Row],[PROMEDIO]]&gt;=3,"NOTABLE",IF(ActividadesCom[[#This Row],[PROMEDIO]]&gt;=2,"BUENO",IF(ActividadesCom[[#This Row],[PROMEDIO]]=1,"SUFICIENTE","")))))</f>
        <v>BUENO</v>
      </c>
      <c r="H4247" s="99">
        <f>MAX(ActividadesCom[[#This Row],[PERÍODO 1]],ActividadesCom[[#This Row],[PERÍODO 2]],ActividadesCom[[#This Row],[PERÍODO 3]],ActividadesCom[[#This Row],[PERÍODO 4]],ActividadesCom[[#This Row],[PERÍODO 5]])</f>
        <v>20233</v>
      </c>
      <c r="I4247" s="6"/>
      <c r="J4247" s="99"/>
      <c r="K4247" s="5"/>
      <c r="L4247" s="99" t="str">
        <f>IF(ActividadesCom[[#This Row],[NIVEL 1]]&lt;&gt;0,VLOOKUP(ActividadesCom[[#This Row],[NIVEL 1]],Catálogo!A:B,2,FALSE),"")</f>
        <v/>
      </c>
      <c r="M4247" s="99"/>
      <c r="N4247" s="98"/>
      <c r="O4247" s="99"/>
      <c r="P4247" s="99"/>
      <c r="Q4247" s="99" t="str">
        <f>IF(ActividadesCom[[#This Row],[NIVEL 2]]&lt;&gt;0,VLOOKUP(ActividadesCom[[#This Row],[NIVEL 2]],Catálogo!A:B,2,FALSE),"")</f>
        <v/>
      </c>
      <c r="R4247" s="99"/>
      <c r="S4247" s="98"/>
      <c r="T4247" s="99"/>
      <c r="U4247" s="99"/>
      <c r="V4247" s="99" t="str">
        <f>IF(ActividadesCom[[#This Row],[NIVEL 3]]&lt;&gt;0,VLOOKUP(ActividadesCom[[#This Row],[NIVEL 3]],Catálogo!A:B,2,FALSE),"")</f>
        <v/>
      </c>
      <c r="W4247" s="99"/>
      <c r="X4247" s="6" t="s">
        <v>25</v>
      </c>
      <c r="Y4247" s="99">
        <v>20233</v>
      </c>
      <c r="Z4247" s="5" t="s">
        <v>4009</v>
      </c>
      <c r="AA4247" s="99">
        <f>IF(ActividadesCom[[#This Row],[NIVEL 4]]&lt;&gt;0,VLOOKUP(ActividadesCom[[#This Row],[NIVEL 4]],Catálogo!A:B,2,FALSE),"")</f>
        <v>2</v>
      </c>
      <c r="AB4247" s="99">
        <v>1</v>
      </c>
      <c r="AC4247" s="98"/>
      <c r="AD4247" s="99"/>
      <c r="AE4247" s="99"/>
      <c r="AF4247" s="99" t="str">
        <f>IF(ActividadesCom[[#This Row],[NIVEL 5]]&lt;&gt;0,VLOOKUP(ActividadesCom[[#This Row],[NIVEL 5]],Catálogo!A:B,2,FALSE),"")</f>
        <v/>
      </c>
      <c r="AG4247" s="99"/>
    </row>
    <row r="4248" spans="1:33" ht="30" customHeight="1" x14ac:dyDescent="0.25">
      <c r="A4248" s="5">
        <v>23470239</v>
      </c>
      <c r="B4248" s="6" t="str">
        <f>VLOOKUP(ActividadesCom[[#This Row],[NO. DE CONTROL]],'LISTADO ESTUDIANTES'!A:C,2,FALSE)</f>
        <v>PARRAO CASTILLO MARTIN ALEJANDRO</v>
      </c>
      <c r="C4248" s="6" t="str">
        <f>VLOOKUP(ActividadesCom[[#This Row],[NO. DE CONTROL]],'LISTADO ESTUDIANTES'!A:C,3,FALSE)</f>
        <v>INGENIERIA EN GESTION EMPRESARIAL</v>
      </c>
      <c r="D4248" s="99" t="str">
        <f>VLOOKUP(ActividadesCom[[#This Row],[NO. DE CONTROL]],'LISTADO ESTUDIANTES'!A:D,4,FALSE)</f>
        <v>ACTIVO(A)</v>
      </c>
      <c r="E4248" s="96">
        <f>SUM(ActividadesCom[[#This Row],[CRÉD. 1]],ActividadesCom[[#This Row],[CRÉD. 2]],ActividadesCom[[#This Row],[CRÉD. 3]],ActividadesCom[[#This Row],[CRÉD. 4]],ActividadesCom[[#This Row],[CRÉD. 5]])</f>
        <v>3</v>
      </c>
      <c r="F4248" s="99">
        <f>IF(ActividadesCom[[#This Row],[ÚLTIMO SEMESTRE CON CRÉDITOS]]&gt;0,ROUND(AVERAGE(ActividadesCom[[#This Row],[VALOR NIVEL 5]],ActividadesCom[[#This Row],[VALOR NIVEL 4]],ActividadesCom[[#This Row],[VALOR NIVEL 3]],ActividadesCom[[#This Row],[VALOR NIVEL 2]],ActividadesCom[[#This Row],[VALOR NIVEL 1]]),0),"")</f>
        <v>3</v>
      </c>
      <c r="G4248" s="96" t="str">
        <f>IF(ActividadesCom[[#This Row],[PROMEDIO]]="","",IF(ActividadesCom[[#This Row],[PROMEDIO]]&gt;=4,"EXCELENTE",IF(ActividadesCom[[#This Row],[PROMEDIO]]&gt;=3,"NOTABLE",IF(ActividadesCom[[#This Row],[PROMEDIO]]&gt;=2,"BUENO",IF(ActividadesCom[[#This Row],[PROMEDIO]]=1,"SUFICIENTE","")))))</f>
        <v>NOTABLE</v>
      </c>
      <c r="H4248" s="99">
        <f>MAX(ActividadesCom[[#This Row],[PERÍODO 1]],ActividadesCom[[#This Row],[PERÍODO 2]],ActividadesCom[[#This Row],[PERÍODO 3]],ActividadesCom[[#This Row],[PERÍODO 4]],ActividadesCom[[#This Row],[PERÍODO 5]])</f>
        <v>20243</v>
      </c>
      <c r="I4248" s="6" t="s">
        <v>23</v>
      </c>
      <c r="J4248" s="99">
        <v>20233</v>
      </c>
      <c r="K4248" s="5" t="s">
        <v>4008</v>
      </c>
      <c r="L4248" s="99">
        <f>IF(ActividadesCom[[#This Row],[NIVEL 1]]&lt;&gt;0,VLOOKUP(ActividadesCom[[#This Row],[NIVEL 1]],Catálogo!A:B,2,FALSE),"")</f>
        <v>3</v>
      </c>
      <c r="M4248" s="99">
        <v>1</v>
      </c>
      <c r="N4248" s="6" t="s">
        <v>23</v>
      </c>
      <c r="O4248" s="99">
        <v>20241</v>
      </c>
      <c r="P4248" s="5" t="s">
        <v>4008</v>
      </c>
      <c r="Q4248" s="99">
        <f>IF(ActividadesCom[[#This Row],[NIVEL 2]]&lt;&gt;0,VLOOKUP(ActividadesCom[[#This Row],[NIVEL 2]],Catálogo!A:B,2,FALSE),"")</f>
        <v>3</v>
      </c>
      <c r="R4248" s="99">
        <v>1</v>
      </c>
      <c r="S4248" s="6" t="s">
        <v>23</v>
      </c>
      <c r="T4248" s="99">
        <v>20243</v>
      </c>
      <c r="U4248" s="5" t="s">
        <v>4008</v>
      </c>
      <c r="V4248" s="99">
        <f>IF(ActividadesCom[[#This Row],[NIVEL 3]]&lt;&gt;0,VLOOKUP(ActividadesCom[[#This Row],[NIVEL 3]],Catálogo!A:B,2,FALSE),"")</f>
        <v>3</v>
      </c>
      <c r="W4248" s="99">
        <v>1</v>
      </c>
      <c r="X4248" s="98"/>
      <c r="Y4248" s="99"/>
      <c r="Z4248" s="99"/>
      <c r="AA4248" s="99" t="str">
        <f>IF(ActividadesCom[[#This Row],[NIVEL 4]]&lt;&gt;0,VLOOKUP(ActividadesCom[[#This Row],[NIVEL 4]],Catálogo!A:B,2,FALSE),"")</f>
        <v/>
      </c>
      <c r="AB4248" s="99"/>
      <c r="AC4248" s="98"/>
      <c r="AD4248" s="99"/>
      <c r="AE4248" s="99"/>
      <c r="AF4248" s="99" t="str">
        <f>IF(ActividadesCom[[#This Row],[NIVEL 5]]&lt;&gt;0,VLOOKUP(ActividadesCom[[#This Row],[NIVEL 5]],Catálogo!A:B,2,FALSE),"")</f>
        <v/>
      </c>
      <c r="AG4248" s="99"/>
    </row>
    <row r="4249" spans="1:33" ht="30" hidden="1" customHeight="1" x14ac:dyDescent="0.25">
      <c r="A4249" s="5">
        <v>23470240</v>
      </c>
      <c r="B4249" s="6" t="str">
        <f>VLOOKUP(ActividadesCom[[#This Row],[NO. DE CONTROL]],'LISTADO ESTUDIANTES'!A:C,2,FALSE)</f>
        <v>PANTI GUERRERO LIDIA ALEXANDRA</v>
      </c>
      <c r="C4249" s="6" t="str">
        <f>VLOOKUP(ActividadesCom[[#This Row],[NO. DE CONTROL]],'LISTADO ESTUDIANTES'!A:C,3,FALSE)</f>
        <v>INGENIERIA EN GESTION EMPRESARIAL</v>
      </c>
      <c r="D4249" s="99" t="str">
        <f>VLOOKUP(ActividadesCom[[#This Row],[NO. DE CONTROL]],'LISTADO ESTUDIANTES'!A:D,4,FALSE)</f>
        <v>EGRESADO(A)</v>
      </c>
      <c r="E4249" s="96">
        <f>SUM(ActividadesCom[[#This Row],[CRÉD. 1]],ActividadesCom[[#This Row],[CRÉD. 2]],ActividadesCom[[#This Row],[CRÉD. 3]],ActividadesCom[[#This Row],[CRÉD. 4]],ActividadesCom[[#This Row],[CRÉD. 5]])</f>
        <v>2</v>
      </c>
      <c r="F4249" s="99">
        <f>IF(ActividadesCom[[#This Row],[ÚLTIMO SEMESTRE CON CRÉDITOS]]&gt;0,ROUND(AVERAGE(ActividadesCom[[#This Row],[VALOR NIVEL 5]],ActividadesCom[[#This Row],[VALOR NIVEL 4]],ActividadesCom[[#This Row],[VALOR NIVEL 3]],ActividadesCom[[#This Row],[VALOR NIVEL 2]],ActividadesCom[[#This Row],[VALOR NIVEL 1]]),0),"")</f>
        <v>4</v>
      </c>
      <c r="G4249" s="96" t="str">
        <f>IF(ActividadesCom[[#This Row],[PROMEDIO]]="","",IF(ActividadesCom[[#This Row],[PROMEDIO]]&gt;=4,"EXCELENTE",IF(ActividadesCom[[#This Row],[PROMEDIO]]&gt;=3,"NOTABLE",IF(ActividadesCom[[#This Row],[PROMEDIO]]&gt;=2,"BUENO",IF(ActividadesCom[[#This Row],[PROMEDIO]]=1,"SUFICIENTE","")))))</f>
        <v>EXCELENTE</v>
      </c>
      <c r="H4249" s="99">
        <f>MAX(ActividadesCom[[#This Row],[PERÍODO 1]],ActividadesCom[[#This Row],[PERÍODO 2]],ActividadesCom[[#This Row],[PERÍODO 3]],ActividadesCom[[#This Row],[PERÍODO 4]],ActividadesCom[[#This Row],[PERÍODO 5]])</f>
        <v>20241</v>
      </c>
      <c r="I4249" s="6" t="s">
        <v>5702</v>
      </c>
      <c r="J4249" s="99">
        <v>20233</v>
      </c>
      <c r="K4249" s="5" t="s">
        <v>4007</v>
      </c>
      <c r="L4249" s="99">
        <f>IF(ActividadesCom[[#This Row],[NIVEL 1]]&lt;&gt;0,VLOOKUP(ActividadesCom[[#This Row],[NIVEL 1]],Catálogo!A:B,2,FALSE),"")</f>
        <v>4</v>
      </c>
      <c r="M4249" s="99">
        <v>1</v>
      </c>
      <c r="N4249" s="6" t="s">
        <v>6316</v>
      </c>
      <c r="O4249" s="99">
        <v>20241</v>
      </c>
      <c r="P4249" s="5" t="s">
        <v>4008</v>
      </c>
      <c r="Q4249" s="99">
        <f>IF(ActividadesCom[[#This Row],[NIVEL 2]]&lt;&gt;0,VLOOKUP(ActividadesCom[[#This Row],[NIVEL 2]],Catálogo!A:B,2,FALSE),"")</f>
        <v>3</v>
      </c>
      <c r="R4249" s="99">
        <v>1</v>
      </c>
      <c r="S4249" s="98"/>
      <c r="T4249" s="99"/>
      <c r="U4249" s="99"/>
      <c r="V4249" s="99" t="str">
        <f>IF(ActividadesCom[[#This Row],[NIVEL 3]]&lt;&gt;0,VLOOKUP(ActividadesCom[[#This Row],[NIVEL 3]],Catálogo!A:B,2,FALSE),"")</f>
        <v/>
      </c>
      <c r="W4249" s="99"/>
      <c r="X4249" s="98"/>
      <c r="Y4249" s="99"/>
      <c r="Z4249" s="99"/>
      <c r="AA4249" s="99" t="str">
        <f>IF(ActividadesCom[[#This Row],[NIVEL 4]]&lt;&gt;0,VLOOKUP(ActividadesCom[[#This Row],[NIVEL 4]],Catálogo!A:B,2,FALSE),"")</f>
        <v/>
      </c>
      <c r="AB4249" s="99"/>
      <c r="AC4249" s="98"/>
      <c r="AD4249" s="99"/>
      <c r="AE4249" s="99"/>
      <c r="AF4249" s="99" t="str">
        <f>IF(ActividadesCom[[#This Row],[NIVEL 5]]&lt;&gt;0,VLOOKUP(ActividadesCom[[#This Row],[NIVEL 5]],Catálogo!A:B,2,FALSE),"")</f>
        <v/>
      </c>
      <c r="AG4249" s="99"/>
    </row>
    <row r="4250" spans="1:33" ht="30" hidden="1" customHeight="1" x14ac:dyDescent="0.25">
      <c r="A4250" s="5">
        <v>23470241</v>
      </c>
      <c r="B4250" s="6" t="str">
        <f>VLOOKUP(ActividadesCom[[#This Row],[NO. DE CONTROL]],'LISTADO ESTUDIANTES'!A:C,2,FALSE)</f>
        <v>MOO RIOS FRANCISCO RAFAEL</v>
      </c>
      <c r="C4250" s="6" t="str">
        <f>VLOOKUP(ActividadesCom[[#This Row],[NO. DE CONTROL]],'LISTADO ESTUDIANTES'!A:C,3,FALSE)</f>
        <v>INGENIERIA EN GESTION EMPRESARIAL</v>
      </c>
      <c r="D4250" s="99" t="str">
        <f>VLOOKUP(ActividadesCom[[#This Row],[NO. DE CONTROL]],'LISTADO ESTUDIANTES'!A:D,4,FALSE)</f>
        <v>EGRESADO(A)</v>
      </c>
      <c r="E4250" s="96">
        <f>SUM(ActividadesCom[[#This Row],[CRÉD. 1]],ActividadesCom[[#This Row],[CRÉD. 2]],ActividadesCom[[#This Row],[CRÉD. 3]],ActividadesCom[[#This Row],[CRÉD. 4]],ActividadesCom[[#This Row],[CRÉD. 5]])</f>
        <v>0</v>
      </c>
      <c r="F4250" s="99" t="str">
        <f>IF(ActividadesCom[[#This Row],[ÚLTIMO SEMESTRE CON CRÉDITOS]]&gt;0,ROUND(AVERAGE(ActividadesCom[[#This Row],[VALOR NIVEL 5]],ActividadesCom[[#This Row],[VALOR NIVEL 4]],ActividadesCom[[#This Row],[VALOR NIVEL 3]],ActividadesCom[[#This Row],[VALOR NIVEL 2]],ActividadesCom[[#This Row],[VALOR NIVEL 1]]),0),"")</f>
        <v/>
      </c>
      <c r="G4250" s="96" t="str">
        <f>IF(ActividadesCom[[#This Row],[PROMEDIO]]="","",IF(ActividadesCom[[#This Row],[PROMEDIO]]&gt;=4,"EXCELENTE",IF(ActividadesCom[[#This Row],[PROMEDIO]]&gt;=3,"NOTABLE",IF(ActividadesCom[[#This Row],[PROMEDIO]]&gt;=2,"BUENO",IF(ActividadesCom[[#This Row],[PROMEDIO]]=1,"SUFICIENTE","")))))</f>
        <v/>
      </c>
      <c r="H4250" s="99">
        <f>MAX(ActividadesCom[[#This Row],[PERÍODO 1]],ActividadesCom[[#This Row],[PERÍODO 2]],ActividadesCom[[#This Row],[PERÍODO 3]],ActividadesCom[[#This Row],[PERÍODO 4]],ActividadesCom[[#This Row],[PERÍODO 5]])</f>
        <v>0</v>
      </c>
      <c r="I4250" s="6"/>
      <c r="J4250" s="99"/>
      <c r="K4250" s="5"/>
      <c r="L4250" s="99" t="str">
        <f>IF(ActividadesCom[[#This Row],[NIVEL 1]]&lt;&gt;0,VLOOKUP(ActividadesCom[[#This Row],[NIVEL 1]],Catálogo!A:B,2,FALSE),"")</f>
        <v/>
      </c>
      <c r="M4250" s="99"/>
      <c r="N4250" s="98"/>
      <c r="O4250" s="99"/>
      <c r="P4250" s="99"/>
      <c r="Q4250" s="99" t="str">
        <f>IF(ActividadesCom[[#This Row],[NIVEL 2]]&lt;&gt;0,VLOOKUP(ActividadesCom[[#This Row],[NIVEL 2]],Catálogo!A:B,2,FALSE),"")</f>
        <v/>
      </c>
      <c r="R4250" s="99"/>
      <c r="S4250" s="98"/>
      <c r="T4250" s="99"/>
      <c r="U4250" s="99"/>
      <c r="V4250" s="99" t="str">
        <f>IF(ActividadesCom[[#This Row],[NIVEL 3]]&lt;&gt;0,VLOOKUP(ActividadesCom[[#This Row],[NIVEL 3]],Catálogo!A:B,2,FALSE),"")</f>
        <v/>
      </c>
      <c r="W4250" s="99"/>
      <c r="X4250" s="98"/>
      <c r="Y4250" s="99"/>
      <c r="Z4250" s="99"/>
      <c r="AA4250" s="99" t="str">
        <f>IF(ActividadesCom[[#This Row],[NIVEL 4]]&lt;&gt;0,VLOOKUP(ActividadesCom[[#This Row],[NIVEL 4]],Catálogo!A:B,2,FALSE),"")</f>
        <v/>
      </c>
      <c r="AB4250" s="99"/>
      <c r="AC4250" s="98"/>
      <c r="AD4250" s="99"/>
      <c r="AE4250" s="99"/>
      <c r="AF4250" s="99" t="str">
        <f>IF(ActividadesCom[[#This Row],[NIVEL 5]]&lt;&gt;0,VLOOKUP(ActividadesCom[[#This Row],[NIVEL 5]],Catálogo!A:B,2,FALSE),"")</f>
        <v/>
      </c>
      <c r="AG4250" s="99"/>
    </row>
    <row r="4251" spans="1:33" ht="30" customHeight="1" x14ac:dyDescent="0.25">
      <c r="A4251" s="5">
        <v>23470242</v>
      </c>
      <c r="B4251" s="6" t="str">
        <f>VLOOKUP(ActividadesCom[[#This Row],[NO. DE CONTROL]],'LISTADO ESTUDIANTES'!A:C,2,FALSE)</f>
        <v>FARFAN QUEB ZAID IMANOL IGNACIO</v>
      </c>
      <c r="C4251" s="6" t="str">
        <f>VLOOKUP(ActividadesCom[[#This Row],[NO. DE CONTROL]],'LISTADO ESTUDIANTES'!A:C,3,FALSE)</f>
        <v>INGENIERIA EN SISTEMAS COMPUTACIONALES</v>
      </c>
      <c r="D4251" s="99" t="str">
        <f>VLOOKUP(ActividadesCom[[#This Row],[NO. DE CONTROL]],'LISTADO ESTUDIANTES'!A:D,4,FALSE)</f>
        <v>ACTIVO(A)</v>
      </c>
      <c r="E4251" s="96">
        <f>SUM(ActividadesCom[[#This Row],[CRÉD. 1]],ActividadesCom[[#This Row],[CRÉD. 2]],ActividadesCom[[#This Row],[CRÉD. 3]],ActividadesCom[[#This Row],[CRÉD. 4]],ActividadesCom[[#This Row],[CRÉD. 5]])</f>
        <v>4</v>
      </c>
      <c r="F4251" s="99">
        <f>IF(ActividadesCom[[#This Row],[ÚLTIMO SEMESTRE CON CRÉDITOS]]&gt;0,ROUND(AVERAGE(ActividadesCom[[#This Row],[VALOR NIVEL 5]],ActividadesCom[[#This Row],[VALOR NIVEL 4]],ActividadesCom[[#This Row],[VALOR NIVEL 3]],ActividadesCom[[#This Row],[VALOR NIVEL 2]],ActividadesCom[[#This Row],[VALOR NIVEL 1]]),0),"")</f>
        <v>4</v>
      </c>
      <c r="G4251" s="96" t="str">
        <f>IF(ActividadesCom[[#This Row],[PROMEDIO]]="","",IF(ActividadesCom[[#This Row],[PROMEDIO]]&gt;=4,"EXCELENTE",IF(ActividadesCom[[#This Row],[PROMEDIO]]&gt;=3,"NOTABLE",IF(ActividadesCom[[#This Row],[PROMEDIO]]&gt;=2,"BUENO",IF(ActividadesCom[[#This Row],[PROMEDIO]]=1,"SUFICIENTE","")))))</f>
        <v>EXCELENTE</v>
      </c>
      <c r="H4251" s="99">
        <f>MAX(ActividadesCom[[#This Row],[PERÍODO 1]],ActividadesCom[[#This Row],[PERÍODO 2]],ActividadesCom[[#This Row],[PERÍODO 3]],ActividadesCom[[#This Row],[PERÍODO 4]],ActividadesCom[[#This Row],[PERÍODO 5]])</f>
        <v>20253</v>
      </c>
      <c r="I4251" s="6" t="s">
        <v>133</v>
      </c>
      <c r="J4251" s="99">
        <v>20233</v>
      </c>
      <c r="K4251" s="5" t="s">
        <v>4008</v>
      </c>
      <c r="L4251" s="99">
        <f>IF(ActividadesCom[[#This Row],[NIVEL 1]]&lt;&gt;0,VLOOKUP(ActividadesCom[[#This Row],[NIVEL 1]],Catálogo!A:B,2,FALSE),"")</f>
        <v>3</v>
      </c>
      <c r="M4251" s="99">
        <v>1</v>
      </c>
      <c r="N4251" s="6" t="s">
        <v>5817</v>
      </c>
      <c r="O4251" s="99">
        <v>20241</v>
      </c>
      <c r="P4251" s="5" t="s">
        <v>4008</v>
      </c>
      <c r="Q4251" s="99">
        <f>IF(ActividadesCom[[#This Row],[NIVEL 2]]&lt;&gt;0,VLOOKUP(ActividadesCom[[#This Row],[NIVEL 2]],Catálogo!A:B,2,FALSE),"")</f>
        <v>3</v>
      </c>
      <c r="R4251" s="99">
        <v>1</v>
      </c>
      <c r="S4251" s="6" t="s">
        <v>133</v>
      </c>
      <c r="T4251" s="99">
        <v>20241</v>
      </c>
      <c r="U4251" s="5" t="s">
        <v>4007</v>
      </c>
      <c r="V4251" s="99">
        <f>IF(ActividadesCom[[#This Row],[NIVEL 3]]&lt;&gt;0,VLOOKUP(ActividadesCom[[#This Row],[NIVEL 3]],Catálogo!A:B,2,FALSE),"")</f>
        <v>4</v>
      </c>
      <c r="W4251" s="99">
        <v>1</v>
      </c>
      <c r="X4251" s="6" t="s">
        <v>519</v>
      </c>
      <c r="Y4251" s="99">
        <v>20253</v>
      </c>
      <c r="Z4251" s="5" t="s">
        <v>4007</v>
      </c>
      <c r="AA4251" s="99">
        <f>IF(ActividadesCom[[#This Row],[NIVEL 4]]&lt;&gt;0,VLOOKUP(ActividadesCom[[#This Row],[NIVEL 4]],Catálogo!A:B,2,FALSE),"")</f>
        <v>4</v>
      </c>
      <c r="AB4251" s="99">
        <v>1</v>
      </c>
      <c r="AC4251" s="98"/>
      <c r="AD4251" s="99"/>
      <c r="AE4251" s="99"/>
      <c r="AF4251" s="99" t="str">
        <f>IF(ActividadesCom[[#This Row],[NIVEL 5]]&lt;&gt;0,VLOOKUP(ActividadesCom[[#This Row],[NIVEL 5]],Catálogo!A:B,2,FALSE),"")</f>
        <v/>
      </c>
      <c r="AG4251" s="99"/>
    </row>
    <row r="4252" spans="1:33" ht="30" hidden="1" customHeight="1" x14ac:dyDescent="0.25">
      <c r="A4252" s="5">
        <v>23470243</v>
      </c>
      <c r="B4252" s="6" t="str">
        <f>VLOOKUP(ActividadesCom[[#This Row],[NO. DE CONTROL]],'LISTADO ESTUDIANTES'!A:C,2,FALSE)</f>
        <v>LUNA CASTRO LUIS JAVIER</v>
      </c>
      <c r="C4252" s="6" t="str">
        <f>VLOOKUP(ActividadesCom[[#This Row],[NO. DE CONTROL]],'LISTADO ESTUDIANTES'!A:C,3,FALSE)</f>
        <v>INGENIERIA EN SISTEMAS COMPUTACIONALES</v>
      </c>
      <c r="D4252" s="99" t="str">
        <f>VLOOKUP(ActividadesCom[[#This Row],[NO. DE CONTROL]],'LISTADO ESTUDIANTES'!A:D,4,FALSE)</f>
        <v>EGRESADO(A)</v>
      </c>
      <c r="E4252" s="96">
        <f>SUM(ActividadesCom[[#This Row],[CRÉD. 1]],ActividadesCom[[#This Row],[CRÉD. 2]],ActividadesCom[[#This Row],[CRÉD. 3]],ActividadesCom[[#This Row],[CRÉD. 4]],ActividadesCom[[#This Row],[CRÉD. 5]])</f>
        <v>2</v>
      </c>
      <c r="F4252" s="99">
        <f>IF(ActividadesCom[[#This Row],[ÚLTIMO SEMESTRE CON CRÉDITOS]]&gt;0,ROUND(AVERAGE(ActividadesCom[[#This Row],[VALOR NIVEL 5]],ActividadesCom[[#This Row],[VALOR NIVEL 4]],ActividadesCom[[#This Row],[VALOR NIVEL 3]],ActividadesCom[[#This Row],[VALOR NIVEL 2]],ActividadesCom[[#This Row],[VALOR NIVEL 1]]),0),"")</f>
        <v>3</v>
      </c>
      <c r="G4252" s="96" t="str">
        <f>IF(ActividadesCom[[#This Row],[PROMEDIO]]="","",IF(ActividadesCom[[#This Row],[PROMEDIO]]&gt;=4,"EXCELENTE",IF(ActividadesCom[[#This Row],[PROMEDIO]]&gt;=3,"NOTABLE",IF(ActividadesCom[[#This Row],[PROMEDIO]]&gt;=2,"BUENO",IF(ActividadesCom[[#This Row],[PROMEDIO]]=1,"SUFICIENTE","")))))</f>
        <v>NOTABLE</v>
      </c>
      <c r="H4252" s="99">
        <f>MAX(ActividadesCom[[#This Row],[PERÍODO 1]],ActividadesCom[[#This Row],[PERÍODO 2]],ActividadesCom[[#This Row],[PERÍODO 3]],ActividadesCom[[#This Row],[PERÍODO 4]],ActividadesCom[[#This Row],[PERÍODO 5]])</f>
        <v>20241</v>
      </c>
      <c r="I4252" s="6" t="s">
        <v>3518</v>
      </c>
      <c r="J4252" s="99">
        <v>20233</v>
      </c>
      <c r="K4252" s="5" t="s">
        <v>4008</v>
      </c>
      <c r="L4252" s="99">
        <f>IF(ActividadesCom[[#This Row],[NIVEL 1]]&lt;&gt;0,VLOOKUP(ActividadesCom[[#This Row],[NIVEL 1]],Catálogo!A:B,2,FALSE),"")</f>
        <v>3</v>
      </c>
      <c r="M4252" s="99">
        <v>1</v>
      </c>
      <c r="N4252" s="6" t="s">
        <v>6348</v>
      </c>
      <c r="O4252" s="99">
        <v>20241</v>
      </c>
      <c r="P4252" s="5" t="s">
        <v>4008</v>
      </c>
      <c r="Q4252" s="99">
        <f>IF(ActividadesCom[[#This Row],[NIVEL 2]]&lt;&gt;0,VLOOKUP(ActividadesCom[[#This Row],[NIVEL 2]],Catálogo!A:B,2,FALSE),"")</f>
        <v>3</v>
      </c>
      <c r="R4252" s="99">
        <v>1</v>
      </c>
      <c r="S4252" s="98"/>
      <c r="T4252" s="99"/>
      <c r="U4252" s="99"/>
      <c r="V4252" s="99" t="str">
        <f>IF(ActividadesCom[[#This Row],[NIVEL 3]]&lt;&gt;0,VLOOKUP(ActividadesCom[[#This Row],[NIVEL 3]],Catálogo!A:B,2,FALSE),"")</f>
        <v/>
      </c>
      <c r="W4252" s="99"/>
      <c r="X4252" s="98"/>
      <c r="Y4252" s="99"/>
      <c r="Z4252" s="99"/>
      <c r="AA4252" s="99" t="str">
        <f>IF(ActividadesCom[[#This Row],[NIVEL 4]]&lt;&gt;0,VLOOKUP(ActividadesCom[[#This Row],[NIVEL 4]],Catálogo!A:B,2,FALSE),"")</f>
        <v/>
      </c>
      <c r="AB4252" s="99"/>
      <c r="AC4252" s="98"/>
      <c r="AD4252" s="99"/>
      <c r="AE4252" s="99"/>
      <c r="AF4252" s="99" t="str">
        <f>IF(ActividadesCom[[#This Row],[NIVEL 5]]&lt;&gt;0,VLOOKUP(ActividadesCom[[#This Row],[NIVEL 5]],Catálogo!A:B,2,FALSE),"")</f>
        <v/>
      </c>
      <c r="AG4252" s="99"/>
    </row>
    <row r="4253" spans="1:33" ht="30" customHeight="1" x14ac:dyDescent="0.25">
      <c r="A4253" s="5">
        <v>23470244</v>
      </c>
      <c r="B4253" s="6" t="str">
        <f>VLOOKUP(ActividadesCom[[#This Row],[NO. DE CONTROL]],'LISTADO ESTUDIANTES'!A:C,2,FALSE)</f>
        <v>RODRIGUEZ SANCHEZ DYLAN IVAN</v>
      </c>
      <c r="C4253" s="6" t="str">
        <f>VLOOKUP(ActividadesCom[[#This Row],[NO. DE CONTROL]],'LISTADO ESTUDIANTES'!A:C,3,FALSE)</f>
        <v>INGENIERIA EN SISTEMAS COMPUTACIONALES</v>
      </c>
      <c r="D4253" s="99" t="str">
        <f>VLOOKUP(ActividadesCom[[#This Row],[NO. DE CONTROL]],'LISTADO ESTUDIANTES'!A:D,4,FALSE)</f>
        <v>ACTIVO(A)</v>
      </c>
      <c r="E4253" s="96">
        <f>SUM(ActividadesCom[[#This Row],[CRÉD. 1]],ActividadesCom[[#This Row],[CRÉD. 2]],ActividadesCom[[#This Row],[CRÉD. 3]],ActividadesCom[[#This Row],[CRÉD. 4]],ActividadesCom[[#This Row],[CRÉD. 5]])</f>
        <v>2</v>
      </c>
      <c r="F4253" s="99">
        <f>IF(ActividadesCom[[#This Row],[ÚLTIMO SEMESTRE CON CRÉDITOS]]&gt;0,ROUND(AVERAGE(ActividadesCom[[#This Row],[VALOR NIVEL 5]],ActividadesCom[[#This Row],[VALOR NIVEL 4]],ActividadesCom[[#This Row],[VALOR NIVEL 3]],ActividadesCom[[#This Row],[VALOR NIVEL 2]],ActividadesCom[[#This Row],[VALOR NIVEL 1]]),0),"")</f>
        <v>3</v>
      </c>
      <c r="G4253" s="96" t="str">
        <f>IF(ActividadesCom[[#This Row],[PROMEDIO]]="","",IF(ActividadesCom[[#This Row],[PROMEDIO]]&gt;=4,"EXCELENTE",IF(ActividadesCom[[#This Row],[PROMEDIO]]&gt;=3,"NOTABLE",IF(ActividadesCom[[#This Row],[PROMEDIO]]&gt;=2,"BUENO",IF(ActividadesCom[[#This Row],[PROMEDIO]]=1,"SUFICIENTE","")))))</f>
        <v>NOTABLE</v>
      </c>
      <c r="H4253" s="99">
        <f>MAX(ActividadesCom[[#This Row],[PERÍODO 1]],ActividadesCom[[#This Row],[PERÍODO 2]],ActividadesCom[[#This Row],[PERÍODO 3]],ActividadesCom[[#This Row],[PERÍODO 4]],ActividadesCom[[#This Row],[PERÍODO 5]])</f>
        <v>20251</v>
      </c>
      <c r="I4253" s="6" t="s">
        <v>31</v>
      </c>
      <c r="J4253" s="99">
        <v>20243</v>
      </c>
      <c r="K4253" s="5" t="s">
        <v>4021</v>
      </c>
      <c r="L4253" s="99">
        <f>IF(ActividadesCom[[#This Row],[NIVEL 1]]&lt;&gt;0,VLOOKUP(ActividadesCom[[#This Row],[NIVEL 1]],Catálogo!A:B,2,FALSE),"")</f>
        <v>2</v>
      </c>
      <c r="M4253" s="99">
        <v>1</v>
      </c>
      <c r="N4253" s="6" t="s">
        <v>25</v>
      </c>
      <c r="O4253" s="99">
        <v>20251</v>
      </c>
      <c r="P4253" s="5" t="s">
        <v>4008</v>
      </c>
      <c r="Q4253" s="99">
        <f>IF(ActividadesCom[[#This Row],[NIVEL 2]]&lt;&gt;0,VLOOKUP(ActividadesCom[[#This Row],[NIVEL 2]],Catálogo!A:B,2,FALSE),"")</f>
        <v>3</v>
      </c>
      <c r="R4253" s="99">
        <v>1</v>
      </c>
      <c r="S4253" s="98"/>
      <c r="T4253" s="99"/>
      <c r="U4253" s="99"/>
      <c r="V4253" s="99" t="str">
        <f>IF(ActividadesCom[[#This Row],[NIVEL 3]]&lt;&gt;0,VLOOKUP(ActividadesCom[[#This Row],[NIVEL 3]],Catálogo!A:B,2,FALSE),"")</f>
        <v/>
      </c>
      <c r="W4253" s="99"/>
      <c r="X4253" s="98"/>
      <c r="Y4253" s="99"/>
      <c r="Z4253" s="99"/>
      <c r="AA4253" s="99" t="str">
        <f>IF(ActividadesCom[[#This Row],[NIVEL 4]]&lt;&gt;0,VLOOKUP(ActividadesCom[[#This Row],[NIVEL 4]],Catálogo!A:B,2,FALSE),"")</f>
        <v/>
      </c>
      <c r="AB4253" s="99"/>
      <c r="AC4253" s="98"/>
      <c r="AD4253" s="99"/>
      <c r="AE4253" s="99"/>
      <c r="AF4253" s="99" t="str">
        <f>IF(ActividadesCom[[#This Row],[NIVEL 5]]&lt;&gt;0,VLOOKUP(ActividadesCom[[#This Row],[NIVEL 5]],Catálogo!A:B,2,FALSE),"")</f>
        <v/>
      </c>
      <c r="AG4253" s="99"/>
    </row>
    <row r="4254" spans="1:33" ht="30" hidden="1" customHeight="1" x14ac:dyDescent="0.25">
      <c r="A4254" s="5">
        <v>23470245</v>
      </c>
      <c r="B4254" s="6" t="str">
        <f>VLOOKUP(ActividadesCom[[#This Row],[NO. DE CONTROL]],'LISTADO ESTUDIANTES'!A:C,2,FALSE)</f>
        <v>MAY SUAREZ CRISTHIAN ROEL</v>
      </c>
      <c r="C4254" s="6" t="str">
        <f>VLOOKUP(ActividadesCom[[#This Row],[NO. DE CONTROL]],'LISTADO ESTUDIANTES'!A:C,3,FALSE)</f>
        <v>INGENIERIA EN SISTEMAS COMPUTACIONALES</v>
      </c>
      <c r="D4254" s="99" t="str">
        <f>VLOOKUP(ActividadesCom[[#This Row],[NO. DE CONTROL]],'LISTADO ESTUDIANTES'!A:D,4,FALSE)</f>
        <v>EGRESADO(A)</v>
      </c>
      <c r="E4254" s="96">
        <f>SUM(ActividadesCom[[#This Row],[CRÉD. 1]],ActividadesCom[[#This Row],[CRÉD. 2]],ActividadesCom[[#This Row],[CRÉD. 3]],ActividadesCom[[#This Row],[CRÉD. 4]],ActividadesCom[[#This Row],[CRÉD. 5]])</f>
        <v>2</v>
      </c>
      <c r="F4254" s="99">
        <f>IF(ActividadesCom[[#This Row],[ÚLTIMO SEMESTRE CON CRÉDITOS]]&gt;0,ROUND(AVERAGE(ActividadesCom[[#This Row],[VALOR NIVEL 5]],ActividadesCom[[#This Row],[VALOR NIVEL 4]],ActividadesCom[[#This Row],[VALOR NIVEL 3]],ActividadesCom[[#This Row],[VALOR NIVEL 2]],ActividadesCom[[#This Row],[VALOR NIVEL 1]]),0),"")</f>
        <v>3</v>
      </c>
      <c r="G4254" s="96" t="str">
        <f>IF(ActividadesCom[[#This Row],[PROMEDIO]]="","",IF(ActividadesCom[[#This Row],[PROMEDIO]]&gt;=4,"EXCELENTE",IF(ActividadesCom[[#This Row],[PROMEDIO]]&gt;=3,"NOTABLE",IF(ActividadesCom[[#This Row],[PROMEDIO]]&gt;=2,"BUENO",IF(ActividadesCom[[#This Row],[PROMEDIO]]=1,"SUFICIENTE","")))))</f>
        <v>NOTABLE</v>
      </c>
      <c r="H4254" s="99">
        <f>MAX(ActividadesCom[[#This Row],[PERÍODO 1]],ActividadesCom[[#This Row],[PERÍODO 2]],ActividadesCom[[#This Row],[PERÍODO 3]],ActividadesCom[[#This Row],[PERÍODO 4]],ActividadesCom[[#This Row],[PERÍODO 5]])</f>
        <v>20241</v>
      </c>
      <c r="I4254" s="6" t="s">
        <v>3518</v>
      </c>
      <c r="J4254" s="99">
        <v>20233</v>
      </c>
      <c r="K4254" s="5" t="s">
        <v>4008</v>
      </c>
      <c r="L4254" s="99">
        <f>IF(ActividadesCom[[#This Row],[NIVEL 1]]&lt;&gt;0,VLOOKUP(ActividadesCom[[#This Row],[NIVEL 1]],Catálogo!A:B,2,FALSE),"")</f>
        <v>3</v>
      </c>
      <c r="M4254" s="99">
        <v>1</v>
      </c>
      <c r="N4254" s="6" t="s">
        <v>6349</v>
      </c>
      <c r="O4254" s="99">
        <v>20241</v>
      </c>
      <c r="P4254" s="5" t="s">
        <v>4008</v>
      </c>
      <c r="Q4254" s="99">
        <f>IF(ActividadesCom[[#This Row],[NIVEL 2]]&lt;&gt;0,VLOOKUP(ActividadesCom[[#This Row],[NIVEL 2]],Catálogo!A:B,2,FALSE),"")</f>
        <v>3</v>
      </c>
      <c r="R4254" s="99">
        <v>1</v>
      </c>
      <c r="S4254" s="98"/>
      <c r="T4254" s="99"/>
      <c r="U4254" s="99"/>
      <c r="V4254" s="99" t="str">
        <f>IF(ActividadesCom[[#This Row],[NIVEL 3]]&lt;&gt;0,VLOOKUP(ActividadesCom[[#This Row],[NIVEL 3]],Catálogo!A:B,2,FALSE),"")</f>
        <v/>
      </c>
      <c r="W4254" s="99"/>
      <c r="X4254" s="98"/>
      <c r="Y4254" s="99"/>
      <c r="Z4254" s="99"/>
      <c r="AA4254" s="99" t="str">
        <f>IF(ActividadesCom[[#This Row],[NIVEL 4]]&lt;&gt;0,VLOOKUP(ActividadesCom[[#This Row],[NIVEL 4]],Catálogo!A:B,2,FALSE),"")</f>
        <v/>
      </c>
      <c r="AB4254" s="99"/>
      <c r="AC4254" s="98"/>
      <c r="AD4254" s="99"/>
      <c r="AE4254" s="99"/>
      <c r="AF4254" s="99" t="str">
        <f>IF(ActividadesCom[[#This Row],[NIVEL 5]]&lt;&gt;0,VLOOKUP(ActividadesCom[[#This Row],[NIVEL 5]],Catálogo!A:B,2,FALSE),"")</f>
        <v/>
      </c>
      <c r="AG4254" s="99"/>
    </row>
    <row r="4255" spans="1:33" ht="30" hidden="1" customHeight="1" x14ac:dyDescent="0.25">
      <c r="A4255" s="5">
        <v>23470246</v>
      </c>
      <c r="B4255" s="6" t="str">
        <f>VLOOKUP(ActividadesCom[[#This Row],[NO. DE CONTROL]],'LISTADO ESTUDIANTES'!A:C,2,FALSE)</f>
        <v>SIMA JIMENEZ MIGUEL ANGEL</v>
      </c>
      <c r="C4255" s="6" t="str">
        <f>VLOOKUP(ActividadesCom[[#This Row],[NO. DE CONTROL]],'LISTADO ESTUDIANTES'!A:C,3,FALSE)</f>
        <v>INGENIERIA EN SISTEMAS COMPUTACIONALES</v>
      </c>
      <c r="D4255" s="99" t="str">
        <f>VLOOKUP(ActividadesCom[[#This Row],[NO. DE CONTROL]],'LISTADO ESTUDIANTES'!A:D,4,FALSE)</f>
        <v>EGRESADO(A)</v>
      </c>
      <c r="E4255" s="96">
        <f>SUM(ActividadesCom[[#This Row],[CRÉD. 1]],ActividadesCom[[#This Row],[CRÉD. 2]],ActividadesCom[[#This Row],[CRÉD. 3]],ActividadesCom[[#This Row],[CRÉD. 4]],ActividadesCom[[#This Row],[CRÉD. 5]])</f>
        <v>0</v>
      </c>
      <c r="F4255" s="99" t="str">
        <f>IF(ActividadesCom[[#This Row],[ÚLTIMO SEMESTRE CON CRÉDITOS]]&gt;0,ROUND(AVERAGE(ActividadesCom[[#This Row],[VALOR NIVEL 5]],ActividadesCom[[#This Row],[VALOR NIVEL 4]],ActividadesCom[[#This Row],[VALOR NIVEL 3]],ActividadesCom[[#This Row],[VALOR NIVEL 2]],ActividadesCom[[#This Row],[VALOR NIVEL 1]]),0),"")</f>
        <v/>
      </c>
      <c r="G4255" s="96" t="str">
        <f>IF(ActividadesCom[[#This Row],[PROMEDIO]]="","",IF(ActividadesCom[[#This Row],[PROMEDIO]]&gt;=4,"EXCELENTE",IF(ActividadesCom[[#This Row],[PROMEDIO]]&gt;=3,"NOTABLE",IF(ActividadesCom[[#This Row],[PROMEDIO]]&gt;=2,"BUENO",IF(ActividadesCom[[#This Row],[PROMEDIO]]=1,"SUFICIENTE","")))))</f>
        <v/>
      </c>
      <c r="H4255" s="99">
        <f>MAX(ActividadesCom[[#This Row],[PERÍODO 1]],ActividadesCom[[#This Row],[PERÍODO 2]],ActividadesCom[[#This Row],[PERÍODO 3]],ActividadesCom[[#This Row],[PERÍODO 4]],ActividadesCom[[#This Row],[PERÍODO 5]])</f>
        <v>0</v>
      </c>
      <c r="I4255" s="6"/>
      <c r="J4255" s="99"/>
      <c r="K4255" s="5"/>
      <c r="L4255" s="99" t="str">
        <f>IF(ActividadesCom[[#This Row],[NIVEL 1]]&lt;&gt;0,VLOOKUP(ActividadesCom[[#This Row],[NIVEL 1]],Catálogo!A:B,2,FALSE),"")</f>
        <v/>
      </c>
      <c r="M4255" s="99"/>
      <c r="N4255" s="98"/>
      <c r="O4255" s="99"/>
      <c r="P4255" s="99"/>
      <c r="Q4255" s="99" t="str">
        <f>IF(ActividadesCom[[#This Row],[NIVEL 2]]&lt;&gt;0,VLOOKUP(ActividadesCom[[#This Row],[NIVEL 2]],Catálogo!A:B,2,FALSE),"")</f>
        <v/>
      </c>
      <c r="R4255" s="99"/>
      <c r="S4255" s="98"/>
      <c r="T4255" s="99"/>
      <c r="U4255" s="99"/>
      <c r="V4255" s="99" t="str">
        <f>IF(ActividadesCom[[#This Row],[NIVEL 3]]&lt;&gt;0,VLOOKUP(ActividadesCom[[#This Row],[NIVEL 3]],Catálogo!A:B,2,FALSE),"")</f>
        <v/>
      </c>
      <c r="W4255" s="99"/>
      <c r="X4255" s="98"/>
      <c r="Y4255" s="99"/>
      <c r="Z4255" s="99"/>
      <c r="AA4255" s="99" t="str">
        <f>IF(ActividadesCom[[#This Row],[NIVEL 4]]&lt;&gt;0,VLOOKUP(ActividadesCom[[#This Row],[NIVEL 4]],Catálogo!A:B,2,FALSE),"")</f>
        <v/>
      </c>
      <c r="AB4255" s="99"/>
      <c r="AC4255" s="98"/>
      <c r="AD4255" s="99"/>
      <c r="AE4255" s="99"/>
      <c r="AF4255" s="99" t="str">
        <f>IF(ActividadesCom[[#This Row],[NIVEL 5]]&lt;&gt;0,VLOOKUP(ActividadesCom[[#This Row],[NIVEL 5]],Catálogo!A:B,2,FALSE),"")</f>
        <v/>
      </c>
      <c r="AG4255" s="99"/>
    </row>
    <row r="4256" spans="1:33" ht="30" hidden="1" customHeight="1" x14ac:dyDescent="0.25">
      <c r="A4256" s="5">
        <v>23470247</v>
      </c>
      <c r="B4256" s="6" t="str">
        <f>VLOOKUP(ActividadesCom[[#This Row],[NO. DE CONTROL]],'LISTADO ESTUDIANTES'!A:C,2,FALSE)</f>
        <v>CAN CHAN CESAR ARMANDO</v>
      </c>
      <c r="C4256" s="6" t="str">
        <f>VLOOKUP(ActividadesCom[[#This Row],[NO. DE CONTROL]],'LISTADO ESTUDIANTES'!A:C,3,FALSE)</f>
        <v>INGENIERIA EN SISTEMAS COMPUTACIONALES</v>
      </c>
      <c r="D4256" s="99" t="str">
        <f>VLOOKUP(ActividadesCom[[#This Row],[NO. DE CONTROL]],'LISTADO ESTUDIANTES'!A:D,4,FALSE)</f>
        <v>EGRESADO(A)</v>
      </c>
      <c r="E4256" s="96">
        <f>SUM(ActividadesCom[[#This Row],[CRÉD. 1]],ActividadesCom[[#This Row],[CRÉD. 2]],ActividadesCom[[#This Row],[CRÉD. 3]],ActividadesCom[[#This Row],[CRÉD. 4]],ActividadesCom[[#This Row],[CRÉD. 5]])</f>
        <v>0</v>
      </c>
      <c r="F4256" s="99" t="str">
        <f>IF(ActividadesCom[[#This Row],[ÚLTIMO SEMESTRE CON CRÉDITOS]]&gt;0,ROUND(AVERAGE(ActividadesCom[[#This Row],[VALOR NIVEL 5]],ActividadesCom[[#This Row],[VALOR NIVEL 4]],ActividadesCom[[#This Row],[VALOR NIVEL 3]],ActividadesCom[[#This Row],[VALOR NIVEL 2]],ActividadesCom[[#This Row],[VALOR NIVEL 1]]),0),"")</f>
        <v/>
      </c>
      <c r="G4256" s="96" t="str">
        <f>IF(ActividadesCom[[#This Row],[PROMEDIO]]="","",IF(ActividadesCom[[#This Row],[PROMEDIO]]&gt;=4,"EXCELENTE",IF(ActividadesCom[[#This Row],[PROMEDIO]]&gt;=3,"NOTABLE",IF(ActividadesCom[[#This Row],[PROMEDIO]]&gt;=2,"BUENO",IF(ActividadesCom[[#This Row],[PROMEDIO]]=1,"SUFICIENTE","")))))</f>
        <v/>
      </c>
      <c r="H4256" s="99">
        <f>MAX(ActividadesCom[[#This Row],[PERÍODO 1]],ActividadesCom[[#This Row],[PERÍODO 2]],ActividadesCom[[#This Row],[PERÍODO 3]],ActividadesCom[[#This Row],[PERÍODO 4]],ActividadesCom[[#This Row],[PERÍODO 5]])</f>
        <v>0</v>
      </c>
      <c r="I4256" s="6"/>
      <c r="J4256" s="99"/>
      <c r="K4256" s="5"/>
      <c r="L4256" s="99" t="str">
        <f>IF(ActividadesCom[[#This Row],[NIVEL 1]]&lt;&gt;0,VLOOKUP(ActividadesCom[[#This Row],[NIVEL 1]],Catálogo!A:B,2,FALSE),"")</f>
        <v/>
      </c>
      <c r="M4256" s="99"/>
      <c r="N4256" s="98"/>
      <c r="O4256" s="99"/>
      <c r="P4256" s="99"/>
      <c r="Q4256" s="99" t="str">
        <f>IF(ActividadesCom[[#This Row],[NIVEL 2]]&lt;&gt;0,VLOOKUP(ActividadesCom[[#This Row],[NIVEL 2]],Catálogo!A:B,2,FALSE),"")</f>
        <v/>
      </c>
      <c r="R4256" s="99"/>
      <c r="S4256" s="98"/>
      <c r="T4256" s="99"/>
      <c r="U4256" s="99"/>
      <c r="V4256" s="99" t="str">
        <f>IF(ActividadesCom[[#This Row],[NIVEL 3]]&lt;&gt;0,VLOOKUP(ActividadesCom[[#This Row],[NIVEL 3]],Catálogo!A:B,2,FALSE),"")</f>
        <v/>
      </c>
      <c r="W4256" s="99"/>
      <c r="X4256" s="98"/>
      <c r="Y4256" s="99"/>
      <c r="Z4256" s="99"/>
      <c r="AA4256" s="99" t="str">
        <f>IF(ActividadesCom[[#This Row],[NIVEL 4]]&lt;&gt;0,VLOOKUP(ActividadesCom[[#This Row],[NIVEL 4]],Catálogo!A:B,2,FALSE),"")</f>
        <v/>
      </c>
      <c r="AB4256" s="99"/>
      <c r="AC4256" s="98"/>
      <c r="AD4256" s="99"/>
      <c r="AE4256" s="99"/>
      <c r="AF4256" s="99" t="str">
        <f>IF(ActividadesCom[[#This Row],[NIVEL 5]]&lt;&gt;0,VLOOKUP(ActividadesCom[[#This Row],[NIVEL 5]],Catálogo!A:B,2,FALSE),"")</f>
        <v/>
      </c>
      <c r="AG4256" s="99"/>
    </row>
    <row r="4257" spans="1:34" ht="30" hidden="1" customHeight="1" x14ac:dyDescent="0.25">
      <c r="A4257" s="5">
        <v>23470248</v>
      </c>
      <c r="B4257" s="6" t="str">
        <f>VLOOKUP(ActividadesCom[[#This Row],[NO. DE CONTROL]],'LISTADO ESTUDIANTES'!A:C,2,FALSE)</f>
        <v>KANTUN MAY ROGER EMIR</v>
      </c>
      <c r="C4257" s="6" t="str">
        <f>VLOOKUP(ActividadesCom[[#This Row],[NO. DE CONTROL]],'LISTADO ESTUDIANTES'!A:C,3,FALSE)</f>
        <v>INGENIERIA EN SISTEMAS COMPUTACIONALES</v>
      </c>
      <c r="D4257" s="99" t="str">
        <f>VLOOKUP(ActividadesCom[[#This Row],[NO. DE CONTROL]],'LISTADO ESTUDIANTES'!A:D,4,FALSE)</f>
        <v>EGRESADO(A)</v>
      </c>
      <c r="E4257" s="96">
        <f>SUM(ActividadesCom[[#This Row],[CRÉD. 1]],ActividadesCom[[#This Row],[CRÉD. 2]],ActividadesCom[[#This Row],[CRÉD. 3]],ActividadesCom[[#This Row],[CRÉD. 4]],ActividadesCom[[#This Row],[CRÉD. 5]])</f>
        <v>0</v>
      </c>
      <c r="F4257" s="99" t="str">
        <f>IF(ActividadesCom[[#This Row],[ÚLTIMO SEMESTRE CON CRÉDITOS]]&gt;0,ROUND(AVERAGE(ActividadesCom[[#This Row],[VALOR NIVEL 5]],ActividadesCom[[#This Row],[VALOR NIVEL 4]],ActividadesCom[[#This Row],[VALOR NIVEL 3]],ActividadesCom[[#This Row],[VALOR NIVEL 2]],ActividadesCom[[#This Row],[VALOR NIVEL 1]]),0),"")</f>
        <v/>
      </c>
      <c r="G4257" s="96" t="str">
        <f>IF(ActividadesCom[[#This Row],[PROMEDIO]]="","",IF(ActividadesCom[[#This Row],[PROMEDIO]]&gt;=4,"EXCELENTE",IF(ActividadesCom[[#This Row],[PROMEDIO]]&gt;=3,"NOTABLE",IF(ActividadesCom[[#This Row],[PROMEDIO]]&gt;=2,"BUENO",IF(ActividadesCom[[#This Row],[PROMEDIO]]=1,"SUFICIENTE","")))))</f>
        <v/>
      </c>
      <c r="H4257" s="99">
        <f>MAX(ActividadesCom[[#This Row],[PERÍODO 1]],ActividadesCom[[#This Row],[PERÍODO 2]],ActividadesCom[[#This Row],[PERÍODO 3]],ActividadesCom[[#This Row],[PERÍODO 4]],ActividadesCom[[#This Row],[PERÍODO 5]])</f>
        <v>0</v>
      </c>
      <c r="I4257" s="6"/>
      <c r="J4257" s="99"/>
      <c r="K4257" s="5"/>
      <c r="L4257" s="99" t="str">
        <f>IF(ActividadesCom[[#This Row],[NIVEL 1]]&lt;&gt;0,VLOOKUP(ActividadesCom[[#This Row],[NIVEL 1]],Catálogo!A:B,2,FALSE),"")</f>
        <v/>
      </c>
      <c r="M4257" s="99"/>
      <c r="N4257" s="98"/>
      <c r="O4257" s="99"/>
      <c r="P4257" s="99"/>
      <c r="Q4257" s="99" t="str">
        <f>IF(ActividadesCom[[#This Row],[NIVEL 2]]&lt;&gt;0,VLOOKUP(ActividadesCom[[#This Row],[NIVEL 2]],Catálogo!A:B,2,FALSE),"")</f>
        <v/>
      </c>
      <c r="R4257" s="99"/>
      <c r="S4257" s="98"/>
      <c r="T4257" s="99"/>
      <c r="U4257" s="99"/>
      <c r="V4257" s="99" t="str">
        <f>IF(ActividadesCom[[#This Row],[NIVEL 3]]&lt;&gt;0,VLOOKUP(ActividadesCom[[#This Row],[NIVEL 3]],Catálogo!A:B,2,FALSE),"")</f>
        <v/>
      </c>
      <c r="W4257" s="99"/>
      <c r="X4257" s="98"/>
      <c r="Y4257" s="99"/>
      <c r="Z4257" s="99"/>
      <c r="AA4257" s="99" t="str">
        <f>IF(ActividadesCom[[#This Row],[NIVEL 4]]&lt;&gt;0,VLOOKUP(ActividadesCom[[#This Row],[NIVEL 4]],Catálogo!A:B,2,FALSE),"")</f>
        <v/>
      </c>
      <c r="AB4257" s="99"/>
      <c r="AC4257" s="98"/>
      <c r="AD4257" s="99"/>
      <c r="AE4257" s="99"/>
      <c r="AF4257" s="99" t="str">
        <f>IF(ActividadesCom[[#This Row],[NIVEL 5]]&lt;&gt;0,VLOOKUP(ActividadesCom[[#This Row],[NIVEL 5]],Catálogo!A:B,2,FALSE),"")</f>
        <v/>
      </c>
      <c r="AG4257" s="99"/>
    </row>
    <row r="4258" spans="1:34" ht="30" customHeight="1" x14ac:dyDescent="0.25">
      <c r="A4258" s="5">
        <v>23470249</v>
      </c>
      <c r="B4258" s="6" t="str">
        <f>VLOOKUP(ActividadesCom[[#This Row],[NO. DE CONTROL]],'LISTADO ESTUDIANTES'!A:C,2,FALSE)</f>
        <v>TONCHEZ LAYNES CHRISTIAN ALEXANDER</v>
      </c>
      <c r="C4258" s="6" t="str">
        <f>VLOOKUP(ActividadesCom[[#This Row],[NO. DE CONTROL]],'LISTADO ESTUDIANTES'!A:C,3,FALSE)</f>
        <v>INGENIERIA EN SISTEMAS COMPUTACIONALES</v>
      </c>
      <c r="D4258" s="99" t="str">
        <f>VLOOKUP(ActividadesCom[[#This Row],[NO. DE CONTROL]],'LISTADO ESTUDIANTES'!A:D,4,FALSE)</f>
        <v>ACTIVO(A)</v>
      </c>
      <c r="E4258" s="96">
        <f>SUM(ActividadesCom[[#This Row],[CRÉD. 1]],ActividadesCom[[#This Row],[CRÉD. 2]],ActividadesCom[[#This Row],[CRÉD. 3]],ActividadesCom[[#This Row],[CRÉD. 4]],ActividadesCom[[#This Row],[CRÉD. 5]])</f>
        <v>4</v>
      </c>
      <c r="F4258" s="99">
        <f>IF(ActividadesCom[[#This Row],[ÚLTIMO SEMESTRE CON CRÉDITOS]]&gt;0,ROUND(AVERAGE(ActividadesCom[[#This Row],[VALOR NIVEL 5]],ActividadesCom[[#This Row],[VALOR NIVEL 4]],ActividadesCom[[#This Row],[VALOR NIVEL 3]],ActividadesCom[[#This Row],[VALOR NIVEL 2]],ActividadesCom[[#This Row],[VALOR NIVEL 1]]),0),"")</f>
        <v>3</v>
      </c>
      <c r="G4258" s="96" t="str">
        <f>IF(ActividadesCom[[#This Row],[PROMEDIO]]="","",IF(ActividadesCom[[#This Row],[PROMEDIO]]&gt;=4,"EXCELENTE",IF(ActividadesCom[[#This Row],[PROMEDIO]]&gt;=3,"NOTABLE",IF(ActividadesCom[[#This Row],[PROMEDIO]]&gt;=2,"BUENO",IF(ActividadesCom[[#This Row],[PROMEDIO]]=1,"SUFICIENTE","")))))</f>
        <v>NOTABLE</v>
      </c>
      <c r="H4258" s="99">
        <f>MAX(ActividadesCom[[#This Row],[PERÍODO 1]],ActividadesCom[[#This Row],[PERÍODO 2]],ActividadesCom[[#This Row],[PERÍODO 3]],ActividadesCom[[#This Row],[PERÍODO 4]],ActividadesCom[[#This Row],[PERÍODO 5]])</f>
        <v>20261</v>
      </c>
      <c r="I4258" s="6" t="s">
        <v>25</v>
      </c>
      <c r="J4258" s="99">
        <v>20241</v>
      </c>
      <c r="K4258" s="5" t="s">
        <v>4008</v>
      </c>
      <c r="L4258" s="99">
        <f>IF(ActividadesCom[[#This Row],[NIVEL 1]]&lt;&gt;0,VLOOKUP(ActividadesCom[[#This Row],[NIVEL 1]],Catálogo!A:B,2,FALSE),"")</f>
        <v>3</v>
      </c>
      <c r="M4258" s="99">
        <v>1</v>
      </c>
      <c r="N4258" s="6" t="s">
        <v>25</v>
      </c>
      <c r="O4258" s="99">
        <v>20243</v>
      </c>
      <c r="P4258" s="5" t="s">
        <v>4007</v>
      </c>
      <c r="Q4258" s="99">
        <f>IF(ActividadesCom[[#This Row],[NIVEL 2]]&lt;&gt;0,VLOOKUP(ActividadesCom[[#This Row],[NIVEL 2]],Catálogo!A:B,2,FALSE),"")</f>
        <v>4</v>
      </c>
      <c r="R4258" s="99">
        <v>1</v>
      </c>
      <c r="S4258" s="6" t="s">
        <v>25</v>
      </c>
      <c r="T4258" s="99">
        <v>20251</v>
      </c>
      <c r="U4258" s="5" t="s">
        <v>4008</v>
      </c>
      <c r="V4258" s="99">
        <f>IF(ActividadesCom[[#This Row],[NIVEL 3]]&lt;&gt;0,VLOOKUP(ActividadesCom[[#This Row],[NIVEL 3]],Catálogo!A:B,2,FALSE),"")</f>
        <v>3</v>
      </c>
      <c r="W4258" s="99">
        <v>1</v>
      </c>
      <c r="X4258" s="6" t="s">
        <v>5343</v>
      </c>
      <c r="Y4258" s="99">
        <v>20261</v>
      </c>
      <c r="Z4258" s="5" t="s">
        <v>4008</v>
      </c>
      <c r="AA4258" s="99">
        <f>IF(ActividadesCom[[#This Row],[NIVEL 4]]&lt;&gt;0,VLOOKUP(ActividadesCom[[#This Row],[NIVEL 4]],Catálogo!A:B,2,FALSE),"")</f>
        <v>3</v>
      </c>
      <c r="AB4258" s="99">
        <v>1</v>
      </c>
      <c r="AC4258" s="98"/>
      <c r="AD4258" s="99"/>
      <c r="AE4258" s="99"/>
      <c r="AF4258" s="99" t="str">
        <f>IF(ActividadesCom[[#This Row],[NIVEL 5]]&lt;&gt;0,VLOOKUP(ActividadesCom[[#This Row],[NIVEL 5]],Catálogo!A:B,2,FALSE),"")</f>
        <v/>
      </c>
      <c r="AG4258" s="99"/>
    </row>
    <row r="4259" spans="1:34" ht="30" hidden="1" customHeight="1" x14ac:dyDescent="0.25">
      <c r="A4259" s="8">
        <v>23470250</v>
      </c>
      <c r="B4259" s="6" t="str">
        <f>VLOOKUP(ActividadesCom[[#This Row],[NO. DE CONTROL]],'LISTADO ESTUDIANTES'!A:C,2,FALSE)</f>
        <v>PEREZ DOMINGUEZ DIEGO ANTONIO</v>
      </c>
      <c r="C4259" s="6" t="str">
        <f>VLOOKUP(ActividadesCom[[#This Row],[NO. DE CONTROL]],'LISTADO ESTUDIANTES'!A:C,3,FALSE)</f>
        <v>INGENIERIA EN SISTEMAS COMPUTACIONALES</v>
      </c>
      <c r="D4259" s="99" t="str">
        <f>VLOOKUP(ActividadesCom[[#This Row],[NO. DE CONTROL]],'LISTADO ESTUDIANTES'!A:D,4,FALSE)</f>
        <v>EGRESADO(A)</v>
      </c>
      <c r="E4259" s="96">
        <f>SUM(ActividadesCom[[#This Row],[CRÉD. 1]],ActividadesCom[[#This Row],[CRÉD. 2]],ActividadesCom[[#This Row],[CRÉD. 3]],ActividadesCom[[#This Row],[CRÉD. 4]],ActividadesCom[[#This Row],[CRÉD. 5]])</f>
        <v>3</v>
      </c>
      <c r="F4259" s="99">
        <f>IF(ActividadesCom[[#This Row],[ÚLTIMO SEMESTRE CON CRÉDITOS]]&gt;0,ROUND(AVERAGE(ActividadesCom[[#This Row],[VALOR NIVEL 5]],ActividadesCom[[#This Row],[VALOR NIVEL 4]],ActividadesCom[[#This Row],[VALOR NIVEL 3]],ActividadesCom[[#This Row],[VALOR NIVEL 2]],ActividadesCom[[#This Row],[VALOR NIVEL 1]]),0),"")</f>
        <v>3</v>
      </c>
      <c r="G4259" s="96" t="str">
        <f>IF(ActividadesCom[[#This Row],[PROMEDIO]]="","",IF(ActividadesCom[[#This Row],[PROMEDIO]]&gt;=4,"EXCELENTE",IF(ActividadesCom[[#This Row],[PROMEDIO]]&gt;=3,"NOTABLE",IF(ActividadesCom[[#This Row],[PROMEDIO]]&gt;=2,"BUENO",IF(ActividadesCom[[#This Row],[PROMEDIO]]=1,"SUFICIENTE","")))))</f>
        <v>NOTABLE</v>
      </c>
      <c r="H4259" s="99">
        <f>MAX(ActividadesCom[[#This Row],[PERÍODO 1]],ActividadesCom[[#This Row],[PERÍODO 2]],ActividadesCom[[#This Row],[PERÍODO 3]],ActividadesCom[[#This Row],[PERÍODO 4]],ActividadesCom[[#This Row],[PERÍODO 5]])</f>
        <v>20251</v>
      </c>
      <c r="I4259" s="6" t="s">
        <v>5817</v>
      </c>
      <c r="J4259" s="99">
        <v>20241</v>
      </c>
      <c r="K4259" s="5" t="s">
        <v>4008</v>
      </c>
      <c r="L4259" s="99">
        <f>IF(ActividadesCom[[#This Row],[NIVEL 1]]&lt;&gt;0,VLOOKUP(ActividadesCom[[#This Row],[NIVEL 1]],Catálogo!A:B,2,FALSE),"")</f>
        <v>3</v>
      </c>
      <c r="M4259" s="99">
        <v>1</v>
      </c>
      <c r="N4259" s="6" t="s">
        <v>615</v>
      </c>
      <c r="O4259" s="99">
        <v>20243</v>
      </c>
      <c r="P4259" s="5" t="s">
        <v>4008</v>
      </c>
      <c r="Q4259" s="99">
        <f>IF(ActividadesCom[[#This Row],[NIVEL 2]]&lt;&gt;0,VLOOKUP(ActividadesCom[[#This Row],[NIVEL 2]],Catálogo!A:B,2,FALSE),"")</f>
        <v>3</v>
      </c>
      <c r="R4259" s="99">
        <v>1</v>
      </c>
      <c r="S4259" s="6" t="s">
        <v>615</v>
      </c>
      <c r="T4259" s="99">
        <v>20251</v>
      </c>
      <c r="U4259" s="5" t="s">
        <v>4008</v>
      </c>
      <c r="V4259" s="99">
        <f>IF(ActividadesCom[[#This Row],[NIVEL 3]]&lt;&gt;0,VLOOKUP(ActividadesCom[[#This Row],[NIVEL 3]],Catálogo!A:B,2,FALSE),"")</f>
        <v>3</v>
      </c>
      <c r="W4259" s="99">
        <v>1</v>
      </c>
      <c r="X4259" s="98"/>
      <c r="Y4259" s="99"/>
      <c r="Z4259" s="99"/>
      <c r="AA4259" s="99" t="str">
        <f>IF(ActividadesCom[[#This Row],[NIVEL 4]]&lt;&gt;0,VLOOKUP(ActividadesCom[[#This Row],[NIVEL 4]],Catálogo!A:B,2,FALSE),"")</f>
        <v/>
      </c>
      <c r="AB4259" s="99"/>
      <c r="AC4259" s="98"/>
      <c r="AD4259" s="99"/>
      <c r="AE4259" s="99"/>
      <c r="AF4259" s="99" t="str">
        <f>IF(ActividadesCom[[#This Row],[NIVEL 5]]&lt;&gt;0,VLOOKUP(ActividadesCom[[#This Row],[NIVEL 5]],Catálogo!A:B,2,FALSE),"")</f>
        <v/>
      </c>
      <c r="AG4259" s="99"/>
    </row>
    <row r="4260" spans="1:34" ht="30" hidden="1" customHeight="1" x14ac:dyDescent="0.25">
      <c r="A4260" s="5">
        <v>23470251</v>
      </c>
      <c r="B4260" s="6" t="str">
        <f>VLOOKUP(ActividadesCom[[#This Row],[NO. DE CONTROL]],'LISTADO ESTUDIANTES'!A:C,2,FALSE)</f>
        <v>CARRILLO COYOC JHONATAN ALDAIR</v>
      </c>
      <c r="C4260" s="6" t="str">
        <f>VLOOKUP(ActividadesCom[[#This Row],[NO. DE CONTROL]],'LISTADO ESTUDIANTES'!A:C,3,FALSE)</f>
        <v>INGENIERIA EN TECNOLOGIAS DE LA INFORMACION Y COMUNICACIONES</v>
      </c>
      <c r="D4260" s="99" t="str">
        <f>VLOOKUP(ActividadesCom[[#This Row],[NO. DE CONTROL]],'LISTADO ESTUDIANTES'!A:D,4,FALSE)</f>
        <v>EGRESADO(A)</v>
      </c>
      <c r="E4260" s="96">
        <f>SUM(ActividadesCom[[#This Row],[CRÉD. 1]],ActividadesCom[[#This Row],[CRÉD. 2]],ActividadesCom[[#This Row],[CRÉD. 3]],ActividadesCom[[#This Row],[CRÉD. 4]],ActividadesCom[[#This Row],[CRÉD. 5]])</f>
        <v>0</v>
      </c>
      <c r="F4260" s="99" t="str">
        <f>IF(ActividadesCom[[#This Row],[ÚLTIMO SEMESTRE CON CRÉDITOS]]&gt;0,ROUND(AVERAGE(ActividadesCom[[#This Row],[VALOR NIVEL 5]],ActividadesCom[[#This Row],[VALOR NIVEL 4]],ActividadesCom[[#This Row],[VALOR NIVEL 3]],ActividadesCom[[#This Row],[VALOR NIVEL 2]],ActividadesCom[[#This Row],[VALOR NIVEL 1]]),0),"")</f>
        <v/>
      </c>
      <c r="G4260" s="96" t="str">
        <f>IF(ActividadesCom[[#This Row],[PROMEDIO]]="","",IF(ActividadesCom[[#This Row],[PROMEDIO]]&gt;=4,"EXCELENTE",IF(ActividadesCom[[#This Row],[PROMEDIO]]&gt;=3,"NOTABLE",IF(ActividadesCom[[#This Row],[PROMEDIO]]&gt;=2,"BUENO",IF(ActividadesCom[[#This Row],[PROMEDIO]]=1,"SUFICIENTE","")))))</f>
        <v/>
      </c>
      <c r="H4260" s="99">
        <f>MAX(ActividadesCom[[#This Row],[PERÍODO 1]],ActividadesCom[[#This Row],[PERÍODO 2]],ActividadesCom[[#This Row],[PERÍODO 3]],ActividadesCom[[#This Row],[PERÍODO 4]],ActividadesCom[[#This Row],[PERÍODO 5]])</f>
        <v>0</v>
      </c>
      <c r="I4260" s="6"/>
      <c r="J4260" s="99"/>
      <c r="K4260" s="5"/>
      <c r="L4260" s="99" t="str">
        <f>IF(ActividadesCom[[#This Row],[NIVEL 1]]&lt;&gt;0,VLOOKUP(ActividadesCom[[#This Row],[NIVEL 1]],Catálogo!A:B,2,FALSE),"")</f>
        <v/>
      </c>
      <c r="M4260" s="99"/>
      <c r="N4260" s="98"/>
      <c r="O4260" s="99"/>
      <c r="P4260" s="99"/>
      <c r="Q4260" s="99" t="str">
        <f>IF(ActividadesCom[[#This Row],[NIVEL 2]]&lt;&gt;0,VLOOKUP(ActividadesCom[[#This Row],[NIVEL 2]],Catálogo!A:B,2,FALSE),"")</f>
        <v/>
      </c>
      <c r="R4260" s="99"/>
      <c r="S4260" s="98"/>
      <c r="T4260" s="99"/>
      <c r="U4260" s="99"/>
      <c r="V4260" s="99" t="str">
        <f>IF(ActividadesCom[[#This Row],[NIVEL 3]]&lt;&gt;0,VLOOKUP(ActividadesCom[[#This Row],[NIVEL 3]],Catálogo!A:B,2,FALSE),"")</f>
        <v/>
      </c>
      <c r="W4260" s="99"/>
      <c r="X4260" s="98"/>
      <c r="Y4260" s="99"/>
      <c r="Z4260" s="99"/>
      <c r="AA4260" s="99" t="str">
        <f>IF(ActividadesCom[[#This Row],[NIVEL 4]]&lt;&gt;0,VLOOKUP(ActividadesCom[[#This Row],[NIVEL 4]],Catálogo!A:B,2,FALSE),"")</f>
        <v/>
      </c>
      <c r="AB4260" s="99"/>
      <c r="AC4260" s="98"/>
      <c r="AD4260" s="99"/>
      <c r="AE4260" s="99"/>
      <c r="AF4260" s="99" t="str">
        <f>IF(ActividadesCom[[#This Row],[NIVEL 5]]&lt;&gt;0,VLOOKUP(ActividadesCom[[#This Row],[NIVEL 5]],Catálogo!A:B,2,FALSE),"")</f>
        <v/>
      </c>
      <c r="AG4260" s="99"/>
    </row>
    <row r="4261" spans="1:34" ht="30" customHeight="1" x14ac:dyDescent="0.25">
      <c r="A4261" s="5">
        <v>23470252</v>
      </c>
      <c r="B4261" s="6" t="str">
        <f>VLOOKUP(ActividadesCom[[#This Row],[NO. DE CONTROL]],'LISTADO ESTUDIANTES'!A:C,2,FALSE)</f>
        <v>CHI SANCHEZ YAEL IVAN</v>
      </c>
      <c r="C4261" s="6" t="str">
        <f>VLOOKUP(ActividadesCom[[#This Row],[NO. DE CONTROL]],'LISTADO ESTUDIANTES'!A:C,3,FALSE)</f>
        <v>INGENIERIA EN TECNOLOGIAS DE LA INFORMACION Y COMUNICACIONES</v>
      </c>
      <c r="D4261" s="99" t="str">
        <f>VLOOKUP(ActividadesCom[[#This Row],[NO. DE CONTROL]],'LISTADO ESTUDIANTES'!A:D,4,FALSE)</f>
        <v>ACTIVO(A)</v>
      </c>
      <c r="E4261" s="96">
        <f>SUM(ActividadesCom[[#This Row],[CRÉD. 1]],ActividadesCom[[#This Row],[CRÉD. 2]],ActividadesCom[[#This Row],[CRÉD. 3]],ActividadesCom[[#This Row],[CRÉD. 4]],ActividadesCom[[#This Row],[CRÉD. 5]])</f>
        <v>2</v>
      </c>
      <c r="F4261" s="99">
        <f>IF(ActividadesCom[[#This Row],[ÚLTIMO SEMESTRE CON CRÉDITOS]]&gt;0,ROUND(AVERAGE(ActividadesCom[[#This Row],[VALOR NIVEL 5]],ActividadesCom[[#This Row],[VALOR NIVEL 4]],ActividadesCom[[#This Row],[VALOR NIVEL 3]],ActividadesCom[[#This Row],[VALOR NIVEL 2]],ActividadesCom[[#This Row],[VALOR NIVEL 1]]),0),"")</f>
        <v>3</v>
      </c>
      <c r="G4261" s="96" t="str">
        <f>IF(ActividadesCom[[#This Row],[PROMEDIO]]="","",IF(ActividadesCom[[#This Row],[PROMEDIO]]&gt;=4,"EXCELENTE",IF(ActividadesCom[[#This Row],[PROMEDIO]]&gt;=3,"NOTABLE",IF(ActividadesCom[[#This Row],[PROMEDIO]]&gt;=2,"BUENO",IF(ActividadesCom[[#This Row],[PROMEDIO]]=1,"SUFICIENTE","")))))</f>
        <v>NOTABLE</v>
      </c>
      <c r="H4261" s="99">
        <f>MAX(ActividadesCom[[#This Row],[PERÍODO 1]],ActividadesCom[[#This Row],[PERÍODO 2]],ActividadesCom[[#This Row],[PERÍODO 3]],ActividadesCom[[#This Row],[PERÍODO 4]],ActividadesCom[[#This Row],[PERÍODO 5]])</f>
        <v>20251</v>
      </c>
      <c r="I4261" s="6" t="s">
        <v>5817</v>
      </c>
      <c r="J4261" s="99">
        <v>20241</v>
      </c>
      <c r="K4261" s="5" t="s">
        <v>4008</v>
      </c>
      <c r="L4261" s="99">
        <f>IF(ActividadesCom[[#This Row],[NIVEL 1]]&lt;&gt;0,VLOOKUP(ActividadesCom[[#This Row],[NIVEL 1]],Catálogo!A:B,2,FALSE),"")</f>
        <v>3</v>
      </c>
      <c r="M4261" s="99">
        <v>1</v>
      </c>
      <c r="N4261" s="6" t="s">
        <v>615</v>
      </c>
      <c r="O4261" s="99">
        <v>20251</v>
      </c>
      <c r="P4261" s="5" t="s">
        <v>4008</v>
      </c>
      <c r="Q4261" s="99">
        <f>IF(ActividadesCom[[#This Row],[NIVEL 2]]&lt;&gt;0,VLOOKUP(ActividadesCom[[#This Row],[NIVEL 2]],Catálogo!A:B,2,FALSE),"")</f>
        <v>3</v>
      </c>
      <c r="R4261" s="99">
        <v>1</v>
      </c>
      <c r="S4261" s="98"/>
      <c r="T4261" s="99"/>
      <c r="U4261" s="99"/>
      <c r="V4261" s="99" t="str">
        <f>IF(ActividadesCom[[#This Row],[NIVEL 3]]&lt;&gt;0,VLOOKUP(ActividadesCom[[#This Row],[NIVEL 3]],Catálogo!A:B,2,FALSE),"")</f>
        <v/>
      </c>
      <c r="W4261" s="99"/>
      <c r="X4261" s="98"/>
      <c r="Y4261" s="99"/>
      <c r="Z4261" s="99"/>
      <c r="AA4261" s="99" t="str">
        <f>IF(ActividadesCom[[#This Row],[NIVEL 4]]&lt;&gt;0,VLOOKUP(ActividadesCom[[#This Row],[NIVEL 4]],Catálogo!A:B,2,FALSE),"")</f>
        <v/>
      </c>
      <c r="AB4261" s="99"/>
      <c r="AC4261" s="98"/>
      <c r="AD4261" s="99"/>
      <c r="AE4261" s="99"/>
      <c r="AF4261" s="99" t="str">
        <f>IF(ActividadesCom[[#This Row],[NIVEL 5]]&lt;&gt;0,VLOOKUP(ActividadesCom[[#This Row],[NIVEL 5]],Catálogo!A:B,2,FALSE),"")</f>
        <v/>
      </c>
      <c r="AG4261" s="99"/>
    </row>
    <row r="4262" spans="1:34" ht="30" customHeight="1" x14ac:dyDescent="0.25">
      <c r="A4262" s="5">
        <v>23470253</v>
      </c>
      <c r="B4262" s="6" t="str">
        <f>VLOOKUP(ActividadesCom[[#This Row],[NO. DE CONTROL]],'LISTADO ESTUDIANTES'!A:C,2,FALSE)</f>
        <v>MONTIEL SAENZ MISAEL ALBERTO</v>
      </c>
      <c r="C4262" s="6" t="str">
        <f>VLOOKUP(ActividadesCom[[#This Row],[NO. DE CONTROL]],'LISTADO ESTUDIANTES'!A:C,3,FALSE)</f>
        <v>INGENIERIA EN TECNOLOGIAS DE LA INFORMACION Y COMUNICACIONES</v>
      </c>
      <c r="D4262" s="99" t="str">
        <f>VLOOKUP(ActividadesCom[[#This Row],[NO. DE CONTROL]],'LISTADO ESTUDIANTES'!A:D,4,FALSE)</f>
        <v>ACTIVO(A)</v>
      </c>
      <c r="E4262" s="96">
        <f>SUM(ActividadesCom[[#This Row],[CRÉD. 1]],ActividadesCom[[#This Row],[CRÉD. 2]],ActividadesCom[[#This Row],[CRÉD. 3]],ActividadesCom[[#This Row],[CRÉD. 4]],ActividadesCom[[#This Row],[CRÉD. 5]])</f>
        <v>5</v>
      </c>
      <c r="F4262" s="99">
        <f>IF(ActividadesCom[[#This Row],[ÚLTIMO SEMESTRE CON CRÉDITOS]]&gt;0,ROUND(AVERAGE(ActividadesCom[[#This Row],[VALOR NIVEL 5]],ActividadesCom[[#This Row],[VALOR NIVEL 4]],ActividadesCom[[#This Row],[VALOR NIVEL 3]],ActividadesCom[[#This Row],[VALOR NIVEL 2]],ActividadesCom[[#This Row],[VALOR NIVEL 1]]),0),"")</f>
        <v>3</v>
      </c>
      <c r="G4262" s="96" t="str">
        <f>IF(ActividadesCom[[#This Row],[PROMEDIO]]="","",IF(ActividadesCom[[#This Row],[PROMEDIO]]&gt;=4,"EXCELENTE",IF(ActividadesCom[[#This Row],[PROMEDIO]]&gt;=3,"NOTABLE",IF(ActividadesCom[[#This Row],[PROMEDIO]]&gt;=2,"BUENO",IF(ActividadesCom[[#This Row],[PROMEDIO]]=1,"SUFICIENTE","")))))</f>
        <v>NOTABLE</v>
      </c>
      <c r="H4262" s="99">
        <f>MAX(ActividadesCom[[#This Row],[PERÍODO 1]],ActividadesCom[[#This Row],[PERÍODO 2]],ActividadesCom[[#This Row],[PERÍODO 3]],ActividadesCom[[#This Row],[PERÍODO 4]],ActividadesCom[[#This Row],[PERÍODO 5]])</f>
        <v>20261</v>
      </c>
      <c r="I4262" s="6" t="s">
        <v>5817</v>
      </c>
      <c r="J4262" s="99">
        <v>20241</v>
      </c>
      <c r="K4262" s="5" t="s">
        <v>4008</v>
      </c>
      <c r="L4262" s="99">
        <f>IF(ActividadesCom[[#This Row],[NIVEL 1]]&lt;&gt;0,VLOOKUP(ActividadesCom[[#This Row],[NIVEL 1]],Catálogo!A:B,2,FALSE),"")</f>
        <v>3</v>
      </c>
      <c r="M4262" s="99">
        <v>1</v>
      </c>
      <c r="N4262" s="6" t="s">
        <v>615</v>
      </c>
      <c r="O4262" s="99">
        <v>20243</v>
      </c>
      <c r="P4262" s="5" t="s">
        <v>4008</v>
      </c>
      <c r="Q4262" s="99">
        <f>IF(ActividadesCom[[#This Row],[NIVEL 2]]&lt;&gt;0,VLOOKUP(ActividadesCom[[#This Row],[NIVEL 2]],Catálogo!A:B,2,FALSE),"")</f>
        <v>3</v>
      </c>
      <c r="R4262" s="99">
        <v>1</v>
      </c>
      <c r="S4262" s="6" t="s">
        <v>7357</v>
      </c>
      <c r="T4262" s="99">
        <v>20261</v>
      </c>
      <c r="U4262" s="5" t="s">
        <v>4007</v>
      </c>
      <c r="V4262" s="99">
        <f>IF(ActividadesCom[[#This Row],[NIVEL 3]]&lt;&gt;0,VLOOKUP(ActividadesCom[[#This Row],[NIVEL 3]],Catálogo!A:B,2,FALSE),"")</f>
        <v>4</v>
      </c>
      <c r="W4262" s="99">
        <v>1</v>
      </c>
      <c r="X4262" s="6" t="s">
        <v>7358</v>
      </c>
      <c r="Y4262" s="99">
        <v>20261</v>
      </c>
      <c r="Z4262" s="5" t="s">
        <v>4007</v>
      </c>
      <c r="AA4262" s="99">
        <f>IF(ActividadesCom[[#This Row],[NIVEL 4]]&lt;&gt;0,VLOOKUP(ActividadesCom[[#This Row],[NIVEL 4]],Catálogo!A:B,2,FALSE),"")</f>
        <v>4</v>
      </c>
      <c r="AB4262" s="99">
        <v>1</v>
      </c>
      <c r="AC4262" s="6" t="s">
        <v>6778</v>
      </c>
      <c r="AD4262" s="99">
        <v>20261</v>
      </c>
      <c r="AE4262" s="5" t="s">
        <v>4008</v>
      </c>
      <c r="AF4262" s="99">
        <f>IF(ActividadesCom[[#This Row],[NIVEL 5]]&lt;&gt;0,VLOOKUP(ActividadesCom[[#This Row],[NIVEL 5]],Catálogo!A:B,2,FALSE),"")</f>
        <v>3</v>
      </c>
      <c r="AG4262" s="99">
        <v>1</v>
      </c>
    </row>
    <row r="4263" spans="1:34" ht="30" hidden="1" customHeight="1" x14ac:dyDescent="0.25">
      <c r="A4263" s="5">
        <v>23470254</v>
      </c>
      <c r="B4263" s="6" t="str">
        <f>VLOOKUP(ActividadesCom[[#This Row],[NO. DE CONTROL]],'LISTADO ESTUDIANTES'!A:C,2,FALSE)</f>
        <v>TUT LOPEZ JOSE JERIEL</v>
      </c>
      <c r="C4263" s="6" t="str">
        <f>VLOOKUP(ActividadesCom[[#This Row],[NO. DE CONTROL]],'LISTADO ESTUDIANTES'!A:C,3,FALSE)</f>
        <v>INGENIERIA EN GESTION EMPRESARIAL</v>
      </c>
      <c r="D4263" s="99" t="str">
        <f>VLOOKUP(ActividadesCom[[#This Row],[NO. DE CONTROL]],'LISTADO ESTUDIANTES'!A:D,4,FALSE)</f>
        <v>EGRESADO(A)</v>
      </c>
      <c r="E4263" s="96">
        <f>SUM(ActividadesCom[[#This Row],[CRÉD. 1]],ActividadesCom[[#This Row],[CRÉD. 2]],ActividadesCom[[#This Row],[CRÉD. 3]],ActividadesCom[[#This Row],[CRÉD. 4]],ActividadesCom[[#This Row],[CRÉD. 5]])</f>
        <v>0</v>
      </c>
      <c r="F4263" s="99" t="str">
        <f>IF(ActividadesCom[[#This Row],[ÚLTIMO SEMESTRE CON CRÉDITOS]]&gt;0,ROUND(AVERAGE(ActividadesCom[[#This Row],[VALOR NIVEL 5]],ActividadesCom[[#This Row],[VALOR NIVEL 4]],ActividadesCom[[#This Row],[VALOR NIVEL 3]],ActividadesCom[[#This Row],[VALOR NIVEL 2]],ActividadesCom[[#This Row],[VALOR NIVEL 1]]),0),"")</f>
        <v/>
      </c>
      <c r="G4263" s="96" t="str">
        <f>IF(ActividadesCom[[#This Row],[PROMEDIO]]="","",IF(ActividadesCom[[#This Row],[PROMEDIO]]&gt;=4,"EXCELENTE",IF(ActividadesCom[[#This Row],[PROMEDIO]]&gt;=3,"NOTABLE",IF(ActividadesCom[[#This Row],[PROMEDIO]]&gt;=2,"BUENO",IF(ActividadesCom[[#This Row],[PROMEDIO]]=1,"SUFICIENTE","")))))</f>
        <v/>
      </c>
      <c r="H4263" s="99">
        <f>MAX(ActividadesCom[[#This Row],[PERÍODO 1]],ActividadesCom[[#This Row],[PERÍODO 2]],ActividadesCom[[#This Row],[PERÍODO 3]],ActividadesCom[[#This Row],[PERÍODO 4]],ActividadesCom[[#This Row],[PERÍODO 5]])</f>
        <v>0</v>
      </c>
      <c r="I4263" s="6"/>
      <c r="J4263" s="99"/>
      <c r="K4263" s="5"/>
      <c r="L4263" s="99" t="str">
        <f>IF(ActividadesCom[[#This Row],[NIVEL 1]]&lt;&gt;0,VLOOKUP(ActividadesCom[[#This Row],[NIVEL 1]],Catálogo!A:B,2,FALSE),"")</f>
        <v/>
      </c>
      <c r="M4263" s="99"/>
      <c r="N4263" s="98"/>
      <c r="O4263" s="99"/>
      <c r="P4263" s="99"/>
      <c r="Q4263" s="99" t="str">
        <f>IF(ActividadesCom[[#This Row],[NIVEL 2]]&lt;&gt;0,VLOOKUP(ActividadesCom[[#This Row],[NIVEL 2]],Catálogo!A:B,2,FALSE),"")</f>
        <v/>
      </c>
      <c r="R4263" s="99"/>
      <c r="S4263" s="98"/>
      <c r="T4263" s="99"/>
      <c r="U4263" s="99"/>
      <c r="V4263" s="99" t="str">
        <f>IF(ActividadesCom[[#This Row],[NIVEL 3]]&lt;&gt;0,VLOOKUP(ActividadesCom[[#This Row],[NIVEL 3]],Catálogo!A:B,2,FALSE),"")</f>
        <v/>
      </c>
      <c r="W4263" s="99"/>
      <c r="X4263" s="98"/>
      <c r="Y4263" s="99"/>
      <c r="Z4263" s="99"/>
      <c r="AA4263" s="99" t="str">
        <f>IF(ActividadesCom[[#This Row],[NIVEL 4]]&lt;&gt;0,VLOOKUP(ActividadesCom[[#This Row],[NIVEL 4]],Catálogo!A:B,2,FALSE),"")</f>
        <v/>
      </c>
      <c r="AB4263" s="99"/>
      <c r="AC4263" s="98"/>
      <c r="AD4263" s="99"/>
      <c r="AE4263" s="99"/>
      <c r="AF4263" s="99" t="str">
        <f>IF(ActividadesCom[[#This Row],[NIVEL 5]]&lt;&gt;0,VLOOKUP(ActividadesCom[[#This Row],[NIVEL 5]],Catálogo!A:B,2,FALSE),"")</f>
        <v/>
      </c>
      <c r="AG4263" s="99"/>
    </row>
    <row r="4264" spans="1:34" ht="30" hidden="1" customHeight="1" x14ac:dyDescent="0.25">
      <c r="A4264" s="5">
        <v>23470255</v>
      </c>
      <c r="B4264" s="6" t="str">
        <f>VLOOKUP(ActividadesCom[[#This Row],[NO. DE CONTROL]],'LISTADO ESTUDIANTES'!A:C,2,FALSE)</f>
        <v>TRESS CRIVELLI NAHUM</v>
      </c>
      <c r="C4264" s="6" t="str">
        <f>VLOOKUP(ActividadesCom[[#This Row],[NO. DE CONTROL]],'LISTADO ESTUDIANTES'!A:C,3,FALSE)</f>
        <v>INGENIERIA INDUSTRIAL</v>
      </c>
      <c r="D4264" s="99" t="str">
        <f>VLOOKUP(ActividadesCom[[#This Row],[NO. DE CONTROL]],'LISTADO ESTUDIANTES'!A:D,4,FALSE)</f>
        <v>EGRESADO(A)</v>
      </c>
      <c r="E4264" s="96">
        <f>SUM(ActividadesCom[[#This Row],[CRÉD. 1]],ActividadesCom[[#This Row],[CRÉD. 2]],ActividadesCom[[#This Row],[CRÉD. 3]],ActividadesCom[[#This Row],[CRÉD. 4]],ActividadesCom[[#This Row],[CRÉD. 5]])</f>
        <v>0</v>
      </c>
      <c r="F4264" s="99" t="str">
        <f>IF(ActividadesCom[[#This Row],[ÚLTIMO SEMESTRE CON CRÉDITOS]]&gt;0,ROUND(AVERAGE(ActividadesCom[[#This Row],[VALOR NIVEL 5]],ActividadesCom[[#This Row],[VALOR NIVEL 4]],ActividadesCom[[#This Row],[VALOR NIVEL 3]],ActividadesCom[[#This Row],[VALOR NIVEL 2]],ActividadesCom[[#This Row],[VALOR NIVEL 1]]),0),"")</f>
        <v/>
      </c>
      <c r="G4264" s="96" t="str">
        <f>IF(ActividadesCom[[#This Row],[PROMEDIO]]="","",IF(ActividadesCom[[#This Row],[PROMEDIO]]&gt;=4,"EXCELENTE",IF(ActividadesCom[[#This Row],[PROMEDIO]]&gt;=3,"NOTABLE",IF(ActividadesCom[[#This Row],[PROMEDIO]]&gt;=2,"BUENO",IF(ActividadesCom[[#This Row],[PROMEDIO]]=1,"SUFICIENTE","")))))</f>
        <v/>
      </c>
      <c r="H4264" s="99">
        <f>MAX(ActividadesCom[[#This Row],[PERÍODO 1]],ActividadesCom[[#This Row],[PERÍODO 2]],ActividadesCom[[#This Row],[PERÍODO 3]],ActividadesCom[[#This Row],[PERÍODO 4]],ActividadesCom[[#This Row],[PERÍODO 5]])</f>
        <v>0</v>
      </c>
      <c r="I4264" s="6"/>
      <c r="J4264" s="99"/>
      <c r="K4264" s="5"/>
      <c r="L4264" s="99" t="str">
        <f>IF(ActividadesCom[[#This Row],[NIVEL 1]]&lt;&gt;0,VLOOKUP(ActividadesCom[[#This Row],[NIVEL 1]],Catálogo!A:B,2,FALSE),"")</f>
        <v/>
      </c>
      <c r="M4264" s="99"/>
      <c r="N4264" s="98"/>
      <c r="O4264" s="99"/>
      <c r="P4264" s="99"/>
      <c r="Q4264" s="99" t="str">
        <f>IF(ActividadesCom[[#This Row],[NIVEL 2]]&lt;&gt;0,VLOOKUP(ActividadesCom[[#This Row],[NIVEL 2]],Catálogo!A:B,2,FALSE),"")</f>
        <v/>
      </c>
      <c r="R4264" s="99"/>
      <c r="S4264" s="98"/>
      <c r="T4264" s="99"/>
      <c r="U4264" s="99"/>
      <c r="V4264" s="99" t="str">
        <f>IF(ActividadesCom[[#This Row],[NIVEL 3]]&lt;&gt;0,VLOOKUP(ActividadesCom[[#This Row],[NIVEL 3]],Catálogo!A:B,2,FALSE),"")</f>
        <v/>
      </c>
      <c r="W4264" s="99"/>
      <c r="X4264" s="98"/>
      <c r="Y4264" s="99"/>
      <c r="Z4264" s="99"/>
      <c r="AA4264" s="99" t="str">
        <f>IF(ActividadesCom[[#This Row],[NIVEL 4]]&lt;&gt;0,VLOOKUP(ActividadesCom[[#This Row],[NIVEL 4]],Catálogo!A:B,2,FALSE),"")</f>
        <v/>
      </c>
      <c r="AB4264" s="99"/>
      <c r="AC4264" s="98"/>
      <c r="AD4264" s="99"/>
      <c r="AE4264" s="99"/>
      <c r="AF4264" s="99" t="str">
        <f>IF(ActividadesCom[[#This Row],[NIVEL 5]]&lt;&gt;0,VLOOKUP(ActividadesCom[[#This Row],[NIVEL 5]],Catálogo!A:B,2,FALSE),"")</f>
        <v/>
      </c>
      <c r="AG4264" s="99"/>
    </row>
    <row r="4265" spans="1:34" ht="30" customHeight="1" x14ac:dyDescent="0.25">
      <c r="A4265" s="5">
        <v>23470256</v>
      </c>
      <c r="B4265" s="6" t="str">
        <f>VLOOKUP(ActividadesCom[[#This Row],[NO. DE CONTROL]],'LISTADO ESTUDIANTES'!A:C,2,FALSE)</f>
        <v>CAMPOS ORTEGON JORGE EMILIO</v>
      </c>
      <c r="C4265" s="6" t="str">
        <f>VLOOKUP(ActividadesCom[[#This Row],[NO. DE CONTROL]],'LISTADO ESTUDIANTES'!A:C,3,FALSE)</f>
        <v>INGENIERIA INDUSTRIAL</v>
      </c>
      <c r="D4265" s="99" t="str">
        <f>VLOOKUP(ActividadesCom[[#This Row],[NO. DE CONTROL]],'LISTADO ESTUDIANTES'!A:D,4,FALSE)</f>
        <v>ACTIVO(A)</v>
      </c>
      <c r="E4265" s="96">
        <f>SUM(ActividadesCom[[#This Row],[CRÉD. 1]],ActividadesCom[[#This Row],[CRÉD. 2]],ActividadesCom[[#This Row],[CRÉD. 3]],ActividadesCom[[#This Row],[CRÉD. 4]],ActividadesCom[[#This Row],[CRÉD. 5]])</f>
        <v>3</v>
      </c>
      <c r="F4265" s="99">
        <f>IF(ActividadesCom[[#This Row],[ÚLTIMO SEMESTRE CON CRÉDITOS]]&gt;0,ROUND(AVERAGE(ActividadesCom[[#This Row],[VALOR NIVEL 5]],ActividadesCom[[#This Row],[VALOR NIVEL 4]],ActividadesCom[[#This Row],[VALOR NIVEL 3]],ActividadesCom[[#This Row],[VALOR NIVEL 2]],ActividadesCom[[#This Row],[VALOR NIVEL 1]]),0),"")</f>
        <v>3</v>
      </c>
      <c r="G4265" s="96" t="str">
        <f>IF(ActividadesCom[[#This Row],[PROMEDIO]]="","",IF(ActividadesCom[[#This Row],[PROMEDIO]]&gt;=4,"EXCELENTE",IF(ActividadesCom[[#This Row],[PROMEDIO]]&gt;=3,"NOTABLE",IF(ActividadesCom[[#This Row],[PROMEDIO]]&gt;=2,"BUENO",IF(ActividadesCom[[#This Row],[PROMEDIO]]=1,"SUFICIENTE","")))))</f>
        <v>NOTABLE</v>
      </c>
      <c r="H4265" s="99">
        <f>MAX(ActividadesCom[[#This Row],[PERÍODO 1]],ActividadesCom[[#This Row],[PERÍODO 2]],ActividadesCom[[#This Row],[PERÍODO 3]],ActividadesCom[[#This Row],[PERÍODO 4]],ActividadesCom[[#This Row],[PERÍODO 5]])</f>
        <v>20253</v>
      </c>
      <c r="I4265" s="6" t="s">
        <v>9</v>
      </c>
      <c r="J4265" s="99">
        <v>20233</v>
      </c>
      <c r="K4265" s="5" t="s">
        <v>4007</v>
      </c>
      <c r="L4265" s="99">
        <f>IF(ActividadesCom[[#This Row],[NIVEL 1]]&lt;&gt;0,VLOOKUP(ActividadesCom[[#This Row],[NIVEL 1]],Catálogo!A:B,2,FALSE),"")</f>
        <v>4</v>
      </c>
      <c r="M4265" s="99">
        <v>1</v>
      </c>
      <c r="N4265" s="6" t="s">
        <v>9</v>
      </c>
      <c r="O4265" s="99">
        <v>20241</v>
      </c>
      <c r="P4265" s="5" t="s">
        <v>4008</v>
      </c>
      <c r="Q4265" s="99">
        <f>IF(ActividadesCom[[#This Row],[NIVEL 2]]&lt;&gt;0,VLOOKUP(ActividadesCom[[#This Row],[NIVEL 2]],Catálogo!A:B,2,FALSE),"")</f>
        <v>3</v>
      </c>
      <c r="R4265" s="99">
        <v>1</v>
      </c>
      <c r="S4265" s="6" t="s">
        <v>7339</v>
      </c>
      <c r="T4265" s="99">
        <v>20253</v>
      </c>
      <c r="U4265" s="5" t="s">
        <v>4008</v>
      </c>
      <c r="V4265" s="99">
        <f>IF(ActividadesCom[[#This Row],[NIVEL 3]]&lt;&gt;0,VLOOKUP(ActividadesCom[[#This Row],[NIVEL 3]],Catálogo!A:B,2,FALSE),"")</f>
        <v>3</v>
      </c>
      <c r="W4265" s="99">
        <v>1</v>
      </c>
      <c r="X4265" s="98"/>
      <c r="Y4265" s="99"/>
      <c r="Z4265" s="99"/>
      <c r="AA4265" s="99" t="str">
        <f>IF(ActividadesCom[[#This Row],[NIVEL 4]]&lt;&gt;0,VLOOKUP(ActividadesCom[[#This Row],[NIVEL 4]],Catálogo!A:B,2,FALSE),"")</f>
        <v/>
      </c>
      <c r="AB4265" s="99"/>
      <c r="AC4265" s="98"/>
      <c r="AD4265" s="99"/>
      <c r="AE4265" s="99"/>
      <c r="AF4265" s="99" t="str">
        <f>IF(ActividadesCom[[#This Row],[NIVEL 5]]&lt;&gt;0,VLOOKUP(ActividadesCom[[#This Row],[NIVEL 5]],Catálogo!A:B,2,FALSE),"")</f>
        <v/>
      </c>
      <c r="AG4265" s="99"/>
    </row>
    <row r="4266" spans="1:34" ht="30" hidden="1" customHeight="1" x14ac:dyDescent="0.25">
      <c r="A4266" s="5">
        <v>23470257</v>
      </c>
      <c r="B4266" s="6" t="str">
        <f>VLOOKUP(ActividadesCom[[#This Row],[NO. DE CONTROL]],'LISTADO ESTUDIANTES'!A:C,2,FALSE)</f>
        <v>TORRES LOPEZ ROMANE</v>
      </c>
      <c r="C4266" s="6" t="str">
        <f>VLOOKUP(ActividadesCom[[#This Row],[NO. DE CONTROL]],'LISTADO ESTUDIANTES'!A:C,3,FALSE)</f>
        <v>INGENIERIA INDUSTRIAL</v>
      </c>
      <c r="D4266" s="99" t="str">
        <f>VLOOKUP(ActividadesCom[[#This Row],[NO. DE CONTROL]],'LISTADO ESTUDIANTES'!A:D,4,FALSE)</f>
        <v>EGRESADO(A)</v>
      </c>
      <c r="E4266" s="96">
        <f>SUM(ActividadesCom[[#This Row],[CRÉD. 1]],ActividadesCom[[#This Row],[CRÉD. 2]],ActividadesCom[[#This Row],[CRÉD. 3]],ActividadesCom[[#This Row],[CRÉD. 4]],ActividadesCom[[#This Row],[CRÉD. 5]])</f>
        <v>3</v>
      </c>
      <c r="F4266" s="99">
        <f>IF(ActividadesCom[[#This Row],[ÚLTIMO SEMESTRE CON CRÉDITOS]]&gt;0,ROUND(AVERAGE(ActividadesCom[[#This Row],[VALOR NIVEL 5]],ActividadesCom[[#This Row],[VALOR NIVEL 4]],ActividadesCom[[#This Row],[VALOR NIVEL 3]],ActividadesCom[[#This Row],[VALOR NIVEL 2]],ActividadesCom[[#This Row],[VALOR NIVEL 1]]),0),"")</f>
        <v>3</v>
      </c>
      <c r="G4266" s="96" t="str">
        <f>IF(ActividadesCom[[#This Row],[PROMEDIO]]="","",IF(ActividadesCom[[#This Row],[PROMEDIO]]&gt;=4,"EXCELENTE",IF(ActividadesCom[[#This Row],[PROMEDIO]]&gt;=3,"NOTABLE",IF(ActividadesCom[[#This Row],[PROMEDIO]]&gt;=2,"BUENO",IF(ActividadesCom[[#This Row],[PROMEDIO]]=1,"SUFICIENTE","")))))</f>
        <v>NOTABLE</v>
      </c>
      <c r="H4266" s="99">
        <f>MAX(ActividadesCom[[#This Row],[PERÍODO 1]],ActividadesCom[[#This Row],[PERÍODO 2]],ActividadesCom[[#This Row],[PERÍODO 3]],ActividadesCom[[#This Row],[PERÍODO 4]],ActividadesCom[[#This Row],[PERÍODO 5]])</f>
        <v>20241</v>
      </c>
      <c r="I4266" s="6" t="s">
        <v>29</v>
      </c>
      <c r="J4266" s="99">
        <v>20233</v>
      </c>
      <c r="K4266" s="5" t="s">
        <v>4008</v>
      </c>
      <c r="L4266" s="99">
        <f>IF(ActividadesCom[[#This Row],[NIVEL 1]]&lt;&gt;0,VLOOKUP(ActividadesCom[[#This Row],[NIVEL 1]],Catálogo!A:B,2,FALSE),"")</f>
        <v>3</v>
      </c>
      <c r="M4266" s="99">
        <v>1</v>
      </c>
      <c r="N4266" s="6" t="s">
        <v>9</v>
      </c>
      <c r="O4266" s="99">
        <v>20233</v>
      </c>
      <c r="P4266" s="5" t="s">
        <v>4007</v>
      </c>
      <c r="Q4266" s="99">
        <f>IF(ActividadesCom[[#This Row],[NIVEL 2]]&lt;&gt;0,VLOOKUP(ActividadesCom[[#This Row],[NIVEL 2]],Catálogo!A:B,2,FALSE),"")</f>
        <v>4</v>
      </c>
      <c r="R4266" s="99">
        <v>1</v>
      </c>
      <c r="S4266" s="6" t="s">
        <v>9</v>
      </c>
      <c r="T4266" s="99">
        <v>20241</v>
      </c>
      <c r="U4266" s="5" t="s">
        <v>4008</v>
      </c>
      <c r="V4266" s="99">
        <f>IF(ActividadesCom[[#This Row],[NIVEL 3]]&lt;&gt;0,VLOOKUP(ActividadesCom[[#This Row],[NIVEL 3]],Catálogo!A:B,2,FALSE),"")</f>
        <v>3</v>
      </c>
      <c r="W4266" s="99">
        <v>1</v>
      </c>
      <c r="X4266" s="98"/>
      <c r="Y4266" s="99"/>
      <c r="Z4266" s="99"/>
      <c r="AA4266" s="99" t="str">
        <f>IF(ActividadesCom[[#This Row],[NIVEL 4]]&lt;&gt;0,VLOOKUP(ActividadesCom[[#This Row],[NIVEL 4]],Catálogo!A:B,2,FALSE),"")</f>
        <v/>
      </c>
      <c r="AB4266" s="99"/>
      <c r="AC4266" s="98"/>
      <c r="AD4266" s="99"/>
      <c r="AE4266" s="99"/>
      <c r="AF4266" s="99" t="str">
        <f>IF(ActividadesCom[[#This Row],[NIVEL 5]]&lt;&gt;0,VLOOKUP(ActividadesCom[[#This Row],[NIVEL 5]],Catálogo!A:B,2,FALSE),"")</f>
        <v/>
      </c>
      <c r="AG4266" s="99"/>
    </row>
    <row r="4267" spans="1:34" s="151" customFormat="1" ht="30" customHeight="1" x14ac:dyDescent="0.25">
      <c r="A4267" s="149">
        <v>23470258</v>
      </c>
      <c r="B4267" s="148" t="str">
        <f>VLOOKUP(ActividadesCom[[#This Row],[NO. DE CONTROL]],'LISTADO ESTUDIANTES'!A:C,2,FALSE)</f>
        <v>MEDINA MAY ROLEN SANTIAGO</v>
      </c>
      <c r="C4267" s="148" t="str">
        <f>VLOOKUP(ActividadesCom[[#This Row],[NO. DE CONTROL]],'LISTADO ESTUDIANTES'!A:C,3,FALSE)</f>
        <v>INGENIERIA INDUSTRIAL</v>
      </c>
      <c r="D4267" s="202" t="str">
        <f>VLOOKUP(ActividadesCom[[#This Row],[NO. DE CONTROL]],'LISTADO ESTUDIANTES'!A:D,4,FALSE)</f>
        <v>ACTIVO(A)</v>
      </c>
      <c r="E4267" s="203">
        <f>SUM(ActividadesCom[[#This Row],[CRÉD. 1]],ActividadesCom[[#This Row],[CRÉD. 2]],ActividadesCom[[#This Row],[CRÉD. 3]],ActividadesCom[[#This Row],[CRÉD. 4]],ActividadesCom[[#This Row],[CRÉD. 5]])</f>
        <v>5</v>
      </c>
      <c r="F4267" s="202">
        <f>IF(ActividadesCom[[#This Row],[ÚLTIMO SEMESTRE CON CRÉDITOS]]&gt;0,ROUND(AVERAGE(ActividadesCom[[#This Row],[VALOR NIVEL 5]],ActividadesCom[[#This Row],[VALOR NIVEL 4]],ActividadesCom[[#This Row],[VALOR NIVEL 3]],ActividadesCom[[#This Row],[VALOR NIVEL 2]],ActividadesCom[[#This Row],[VALOR NIVEL 1]]),0),"")</f>
        <v>3</v>
      </c>
      <c r="G4267" s="203" t="str">
        <f>IF(ActividadesCom[[#This Row],[PROMEDIO]]="","",IF(ActividadesCom[[#This Row],[PROMEDIO]]&gt;=4,"EXCELENTE",IF(ActividadesCom[[#This Row],[PROMEDIO]]&gt;=3,"NOTABLE",IF(ActividadesCom[[#This Row],[PROMEDIO]]&gt;=2,"BUENO",IF(ActividadesCom[[#This Row],[PROMEDIO]]=1,"SUFICIENTE","")))))</f>
        <v>NOTABLE</v>
      </c>
      <c r="H4267" s="202">
        <f>MAX(ActividadesCom[[#This Row],[PERÍODO 1]],ActividadesCom[[#This Row],[PERÍODO 2]],ActividadesCom[[#This Row],[PERÍODO 3]],ActividadesCom[[#This Row],[PERÍODO 4]],ActividadesCom[[#This Row],[PERÍODO 5]])</f>
        <v>20253</v>
      </c>
      <c r="I4267" s="148" t="s">
        <v>6255</v>
      </c>
      <c r="J4267" s="202">
        <v>20233</v>
      </c>
      <c r="K4267" s="149" t="s">
        <v>4008</v>
      </c>
      <c r="L4267" s="202">
        <f>IF(ActividadesCom[[#This Row],[NIVEL 1]]&lt;&gt;0,VLOOKUP(ActividadesCom[[#This Row],[NIVEL 1]],Catálogo!A:B,2,FALSE),"")</f>
        <v>3</v>
      </c>
      <c r="M4267" s="202">
        <v>1</v>
      </c>
      <c r="N4267" s="148" t="s">
        <v>133</v>
      </c>
      <c r="O4267" s="202">
        <v>20233</v>
      </c>
      <c r="P4267" s="149" t="s">
        <v>4008</v>
      </c>
      <c r="Q4267" s="202">
        <f>IF(ActividadesCom[[#This Row],[NIVEL 2]]&lt;&gt;0,VLOOKUP(ActividadesCom[[#This Row],[NIVEL 2]],Catálogo!A:B,2,FALSE),"")</f>
        <v>3</v>
      </c>
      <c r="R4267" s="202">
        <v>1</v>
      </c>
      <c r="S4267" s="148" t="s">
        <v>9</v>
      </c>
      <c r="T4267" s="202">
        <v>20233</v>
      </c>
      <c r="U4267" s="149" t="s">
        <v>4007</v>
      </c>
      <c r="V4267" s="202">
        <f>IF(ActividadesCom[[#This Row],[NIVEL 3]]&lt;&gt;0,VLOOKUP(ActividadesCom[[#This Row],[NIVEL 3]],Catálogo!A:B,2,FALSE),"")</f>
        <v>4</v>
      </c>
      <c r="W4267" s="202">
        <v>1</v>
      </c>
      <c r="X4267" s="148" t="s">
        <v>9</v>
      </c>
      <c r="Y4267" s="202">
        <v>20241</v>
      </c>
      <c r="Z4267" s="149" t="s">
        <v>4008</v>
      </c>
      <c r="AA4267" s="202">
        <f>IF(ActividadesCom[[#This Row],[NIVEL 4]]&lt;&gt;0,VLOOKUP(ActividadesCom[[#This Row],[NIVEL 4]],Catálogo!A:B,2,FALSE),"")</f>
        <v>3</v>
      </c>
      <c r="AB4267" s="202">
        <v>1</v>
      </c>
      <c r="AC4267" s="148" t="s">
        <v>7339</v>
      </c>
      <c r="AD4267" s="202">
        <v>20253</v>
      </c>
      <c r="AE4267" s="149" t="s">
        <v>4008</v>
      </c>
      <c r="AF4267" s="202">
        <f>IF(ActividadesCom[[#This Row],[NIVEL 5]]&lt;&gt;0,VLOOKUP(ActividadesCom[[#This Row],[NIVEL 5]],Catálogo!A:B,2,FALSE),"")</f>
        <v>3</v>
      </c>
      <c r="AG4267" s="202">
        <v>1</v>
      </c>
      <c r="AH4267" s="195"/>
    </row>
    <row r="4268" spans="1:34" ht="30" customHeight="1" x14ac:dyDescent="0.25">
      <c r="A4268" s="5">
        <v>23470259</v>
      </c>
      <c r="B4268" s="6" t="str">
        <f>VLOOKUP(ActividadesCom[[#This Row],[NO. DE CONTROL]],'LISTADO ESTUDIANTES'!A:C,2,FALSE)</f>
        <v>PASTRANA MANGAS JULIO ISAI</v>
      </c>
      <c r="C4268" s="6" t="str">
        <f>VLOOKUP(ActividadesCom[[#This Row],[NO. DE CONTROL]],'LISTADO ESTUDIANTES'!A:C,3,FALSE)</f>
        <v>INGENIERIA MECANICA</v>
      </c>
      <c r="D4268" s="99" t="str">
        <f>VLOOKUP(ActividadesCom[[#This Row],[NO. DE CONTROL]],'LISTADO ESTUDIANTES'!A:D,4,FALSE)</f>
        <v>ACTIVO(A)</v>
      </c>
      <c r="E4268" s="96">
        <f>SUM(ActividadesCom[[#This Row],[CRÉD. 1]],ActividadesCom[[#This Row],[CRÉD. 2]],ActividadesCom[[#This Row],[CRÉD. 3]],ActividadesCom[[#This Row],[CRÉD. 4]],ActividadesCom[[#This Row],[CRÉD. 5]])</f>
        <v>1</v>
      </c>
      <c r="F4268" s="99">
        <f>IF(ActividadesCom[[#This Row],[ÚLTIMO SEMESTRE CON CRÉDITOS]]&gt;0,ROUND(AVERAGE(ActividadesCom[[#This Row],[VALOR NIVEL 5]],ActividadesCom[[#This Row],[VALOR NIVEL 4]],ActividadesCom[[#This Row],[VALOR NIVEL 3]],ActividadesCom[[#This Row],[VALOR NIVEL 2]],ActividadesCom[[#This Row],[VALOR NIVEL 1]]),0),"")</f>
        <v>3</v>
      </c>
      <c r="G4268" s="96" t="str">
        <f>IF(ActividadesCom[[#This Row],[PROMEDIO]]="","",IF(ActividadesCom[[#This Row],[PROMEDIO]]&gt;=4,"EXCELENTE",IF(ActividadesCom[[#This Row],[PROMEDIO]]&gt;=3,"NOTABLE",IF(ActividadesCom[[#This Row],[PROMEDIO]]&gt;=2,"BUENO",IF(ActividadesCom[[#This Row],[PROMEDIO]]=1,"SUFICIENTE","")))))</f>
        <v>NOTABLE</v>
      </c>
      <c r="H4268" s="99">
        <f>MAX(ActividadesCom[[#This Row],[PERÍODO 1]],ActividadesCom[[#This Row],[PERÍODO 2]],ActividadesCom[[#This Row],[PERÍODO 3]],ActividadesCom[[#This Row],[PERÍODO 4]],ActividadesCom[[#This Row],[PERÍODO 5]])</f>
        <v>20243</v>
      </c>
      <c r="I4268" s="6" t="s">
        <v>133</v>
      </c>
      <c r="J4268" s="99">
        <v>20243</v>
      </c>
      <c r="K4268" s="5" t="s">
        <v>4008</v>
      </c>
      <c r="L4268" s="99">
        <f>IF(ActividadesCom[[#This Row],[NIVEL 1]]&lt;&gt;0,VLOOKUP(ActividadesCom[[#This Row],[NIVEL 1]],Catálogo!A:B,2,FALSE),"")</f>
        <v>3</v>
      </c>
      <c r="M4268" s="99">
        <v>1</v>
      </c>
      <c r="N4268" s="98"/>
      <c r="O4268" s="99"/>
      <c r="P4268" s="99"/>
      <c r="Q4268" s="99" t="str">
        <f>IF(ActividadesCom[[#This Row],[NIVEL 2]]&lt;&gt;0,VLOOKUP(ActividadesCom[[#This Row],[NIVEL 2]],Catálogo!A:B,2,FALSE),"")</f>
        <v/>
      </c>
      <c r="R4268" s="99"/>
      <c r="S4268" s="98"/>
      <c r="T4268" s="99"/>
      <c r="U4268" s="99"/>
      <c r="V4268" s="99" t="str">
        <f>IF(ActividadesCom[[#This Row],[NIVEL 3]]&lt;&gt;0,VLOOKUP(ActividadesCom[[#This Row],[NIVEL 3]],Catálogo!A:B,2,FALSE),"")</f>
        <v/>
      </c>
      <c r="W4268" s="99"/>
      <c r="X4268" s="98"/>
      <c r="Y4268" s="99"/>
      <c r="Z4268" s="99"/>
      <c r="AA4268" s="99" t="str">
        <f>IF(ActividadesCom[[#This Row],[NIVEL 4]]&lt;&gt;0,VLOOKUP(ActividadesCom[[#This Row],[NIVEL 4]],Catálogo!A:B,2,FALSE),"")</f>
        <v/>
      </c>
      <c r="AB4268" s="99"/>
      <c r="AC4268" s="98"/>
      <c r="AD4268" s="99"/>
      <c r="AE4268" s="99"/>
      <c r="AF4268" s="99" t="str">
        <f>IF(ActividadesCom[[#This Row],[NIVEL 5]]&lt;&gt;0,VLOOKUP(ActividadesCom[[#This Row],[NIVEL 5]],Catálogo!A:B,2,FALSE),"")</f>
        <v/>
      </c>
      <c r="AG4268" s="99"/>
    </row>
    <row r="4269" spans="1:34" ht="30" hidden="1" customHeight="1" x14ac:dyDescent="0.25">
      <c r="A4269" s="5">
        <v>23470260</v>
      </c>
      <c r="B4269" s="6" t="str">
        <f>VLOOKUP(ActividadesCom[[#This Row],[NO. DE CONTROL]],'LISTADO ESTUDIANTES'!A:C,2,FALSE)</f>
        <v>RUIZ BRITO MARCOS DAVID DE JESUS</v>
      </c>
      <c r="C4269" s="6" t="str">
        <f>VLOOKUP(ActividadesCom[[#This Row],[NO. DE CONTROL]],'LISTADO ESTUDIANTES'!A:C,3,FALSE)</f>
        <v>INGENIERIA MECANICA</v>
      </c>
      <c r="D4269" s="99" t="str">
        <f>VLOOKUP(ActividadesCom[[#This Row],[NO. DE CONTROL]],'LISTADO ESTUDIANTES'!A:D,4,FALSE)</f>
        <v>EGRESADO(A)</v>
      </c>
      <c r="E4269" s="96">
        <f>SUM(ActividadesCom[[#This Row],[CRÉD. 1]],ActividadesCom[[#This Row],[CRÉD. 2]],ActividadesCom[[#This Row],[CRÉD. 3]],ActividadesCom[[#This Row],[CRÉD. 4]],ActividadesCom[[#This Row],[CRÉD. 5]])</f>
        <v>0</v>
      </c>
      <c r="F4269" s="99" t="str">
        <f>IF(ActividadesCom[[#This Row],[ÚLTIMO SEMESTRE CON CRÉDITOS]]&gt;0,ROUND(AVERAGE(ActividadesCom[[#This Row],[VALOR NIVEL 5]],ActividadesCom[[#This Row],[VALOR NIVEL 4]],ActividadesCom[[#This Row],[VALOR NIVEL 3]],ActividadesCom[[#This Row],[VALOR NIVEL 2]],ActividadesCom[[#This Row],[VALOR NIVEL 1]]),0),"")</f>
        <v/>
      </c>
      <c r="G4269" s="96" t="str">
        <f>IF(ActividadesCom[[#This Row],[PROMEDIO]]="","",IF(ActividadesCom[[#This Row],[PROMEDIO]]&gt;=4,"EXCELENTE",IF(ActividadesCom[[#This Row],[PROMEDIO]]&gt;=3,"NOTABLE",IF(ActividadesCom[[#This Row],[PROMEDIO]]&gt;=2,"BUENO",IF(ActividadesCom[[#This Row],[PROMEDIO]]=1,"SUFICIENTE","")))))</f>
        <v/>
      </c>
      <c r="H4269" s="99">
        <f>MAX(ActividadesCom[[#This Row],[PERÍODO 1]],ActividadesCom[[#This Row],[PERÍODO 2]],ActividadesCom[[#This Row],[PERÍODO 3]],ActividadesCom[[#This Row],[PERÍODO 4]],ActividadesCom[[#This Row],[PERÍODO 5]])</f>
        <v>0</v>
      </c>
      <c r="I4269" s="6"/>
      <c r="J4269" s="99"/>
      <c r="K4269" s="5"/>
      <c r="L4269" s="99" t="str">
        <f>IF(ActividadesCom[[#This Row],[NIVEL 1]]&lt;&gt;0,VLOOKUP(ActividadesCom[[#This Row],[NIVEL 1]],Catálogo!A:B,2,FALSE),"")</f>
        <v/>
      </c>
      <c r="M4269" s="99"/>
      <c r="N4269" s="98"/>
      <c r="O4269" s="99"/>
      <c r="P4269" s="99"/>
      <c r="Q4269" s="99" t="str">
        <f>IF(ActividadesCom[[#This Row],[NIVEL 2]]&lt;&gt;0,VLOOKUP(ActividadesCom[[#This Row],[NIVEL 2]],Catálogo!A:B,2,FALSE),"")</f>
        <v/>
      </c>
      <c r="R4269" s="99"/>
      <c r="S4269" s="98"/>
      <c r="T4269" s="99"/>
      <c r="U4269" s="99"/>
      <c r="V4269" s="99" t="str">
        <f>IF(ActividadesCom[[#This Row],[NIVEL 3]]&lt;&gt;0,VLOOKUP(ActividadesCom[[#This Row],[NIVEL 3]],Catálogo!A:B,2,FALSE),"")</f>
        <v/>
      </c>
      <c r="W4269" s="99"/>
      <c r="X4269" s="98"/>
      <c r="Y4269" s="99"/>
      <c r="Z4269" s="99"/>
      <c r="AA4269" s="99" t="str">
        <f>IF(ActividadesCom[[#This Row],[NIVEL 4]]&lt;&gt;0,VLOOKUP(ActividadesCom[[#This Row],[NIVEL 4]],Catálogo!A:B,2,FALSE),"")</f>
        <v/>
      </c>
      <c r="AB4269" s="99"/>
      <c r="AC4269" s="98"/>
      <c r="AD4269" s="99"/>
      <c r="AE4269" s="99"/>
      <c r="AF4269" s="99" t="str">
        <f>IF(ActividadesCom[[#This Row],[NIVEL 5]]&lt;&gt;0,VLOOKUP(ActividadesCom[[#This Row],[NIVEL 5]],Catálogo!A:B,2,FALSE),"")</f>
        <v/>
      </c>
      <c r="AG4269" s="99"/>
    </row>
    <row r="4270" spans="1:34" ht="30" hidden="1" customHeight="1" x14ac:dyDescent="0.25">
      <c r="A4270" s="5">
        <v>23470261</v>
      </c>
      <c r="B4270" s="6" t="str">
        <f>VLOOKUP(ActividadesCom[[#This Row],[NO. DE CONTROL]],'LISTADO ESTUDIANTES'!A:C,2,FALSE)</f>
        <v>CANO SANCHEZ AARON EMMANUEL</v>
      </c>
      <c r="C4270" s="6" t="str">
        <f>VLOOKUP(ActividadesCom[[#This Row],[NO. DE CONTROL]],'LISTADO ESTUDIANTES'!A:C,3,FALSE)</f>
        <v>INGENIERIA MECANICA</v>
      </c>
      <c r="D4270" s="99" t="str">
        <f>VLOOKUP(ActividadesCom[[#This Row],[NO. DE CONTROL]],'LISTADO ESTUDIANTES'!A:D,4,FALSE)</f>
        <v>EGRESADO(A)</v>
      </c>
      <c r="E4270" s="96">
        <f>SUM(ActividadesCom[[#This Row],[CRÉD. 1]],ActividadesCom[[#This Row],[CRÉD. 2]],ActividadesCom[[#This Row],[CRÉD. 3]],ActividadesCom[[#This Row],[CRÉD. 4]],ActividadesCom[[#This Row],[CRÉD. 5]])</f>
        <v>2</v>
      </c>
      <c r="F4270" s="99">
        <f>IF(ActividadesCom[[#This Row],[ÚLTIMO SEMESTRE CON CRÉDITOS]]&gt;0,ROUND(AVERAGE(ActividadesCom[[#This Row],[VALOR NIVEL 5]],ActividadesCom[[#This Row],[VALOR NIVEL 4]],ActividadesCom[[#This Row],[VALOR NIVEL 3]],ActividadesCom[[#This Row],[VALOR NIVEL 2]],ActividadesCom[[#This Row],[VALOR NIVEL 1]]),0),"")</f>
        <v>4</v>
      </c>
      <c r="G4270" s="96" t="str">
        <f>IF(ActividadesCom[[#This Row],[PROMEDIO]]="","",IF(ActividadesCom[[#This Row],[PROMEDIO]]&gt;=4,"EXCELENTE",IF(ActividadesCom[[#This Row],[PROMEDIO]]&gt;=3,"NOTABLE",IF(ActividadesCom[[#This Row],[PROMEDIO]]&gt;=2,"BUENO",IF(ActividadesCom[[#This Row],[PROMEDIO]]=1,"SUFICIENTE","")))))</f>
        <v>EXCELENTE</v>
      </c>
      <c r="H4270" s="99">
        <f>MAX(ActividadesCom[[#This Row],[PERÍODO 1]],ActividadesCom[[#This Row],[PERÍODO 2]],ActividadesCom[[#This Row],[PERÍODO 3]],ActividadesCom[[#This Row],[PERÍODO 4]],ActividadesCom[[#This Row],[PERÍODO 5]])</f>
        <v>20241</v>
      </c>
      <c r="I4270" s="6"/>
      <c r="J4270" s="99"/>
      <c r="K4270" s="5"/>
      <c r="L4270" s="99" t="str">
        <f>IF(ActividadesCom[[#This Row],[NIVEL 1]]&lt;&gt;0,VLOOKUP(ActividadesCom[[#This Row],[NIVEL 1]],Catálogo!A:B,2,FALSE),"")</f>
        <v/>
      </c>
      <c r="M4270" s="99"/>
      <c r="N4270" s="98"/>
      <c r="O4270" s="99"/>
      <c r="P4270" s="99"/>
      <c r="Q4270" s="99" t="str">
        <f>IF(ActividadesCom[[#This Row],[NIVEL 2]]&lt;&gt;0,VLOOKUP(ActividadesCom[[#This Row],[NIVEL 2]],Catálogo!A:B,2,FALSE),"")</f>
        <v/>
      </c>
      <c r="R4270" s="99"/>
      <c r="S4270" s="6" t="s">
        <v>6694</v>
      </c>
      <c r="T4270" s="99">
        <v>20241</v>
      </c>
      <c r="U4270" s="5" t="s">
        <v>4008</v>
      </c>
      <c r="V4270" s="99">
        <f>IF(ActividadesCom[[#This Row],[NIVEL 3]]&lt;&gt;0,VLOOKUP(ActividadesCom[[#This Row],[NIVEL 3]],Catálogo!A:B,2,FALSE),"")</f>
        <v>3</v>
      </c>
      <c r="W4270" s="99">
        <v>1</v>
      </c>
      <c r="X4270" s="6" t="s">
        <v>192</v>
      </c>
      <c r="Y4270" s="99">
        <v>20233</v>
      </c>
      <c r="Z4270" s="5" t="s">
        <v>4007</v>
      </c>
      <c r="AA4270" s="99">
        <f>IF(ActividadesCom[[#This Row],[NIVEL 4]]&lt;&gt;0,VLOOKUP(ActividadesCom[[#This Row],[NIVEL 4]],Catálogo!A:B,2,FALSE),"")</f>
        <v>4</v>
      </c>
      <c r="AB4270" s="99">
        <v>1</v>
      </c>
      <c r="AC4270" s="98"/>
      <c r="AD4270" s="99"/>
      <c r="AE4270" s="99"/>
      <c r="AF4270" s="99" t="str">
        <f>IF(ActividadesCom[[#This Row],[NIVEL 5]]&lt;&gt;0,VLOOKUP(ActividadesCom[[#This Row],[NIVEL 5]],Catálogo!A:B,2,FALSE),"")</f>
        <v/>
      </c>
      <c r="AG4270" s="99"/>
    </row>
    <row r="4271" spans="1:34" ht="30" customHeight="1" x14ac:dyDescent="0.25">
      <c r="A4271" s="5">
        <v>23470263</v>
      </c>
      <c r="B4271" s="6" t="str">
        <f>VLOOKUP(ActividadesCom[[#This Row],[NO. DE CONTROL]],'LISTADO ESTUDIANTES'!A:C,2,FALSE)</f>
        <v>BARRERA QUINTANA DANIEL FRANCISCO</v>
      </c>
      <c r="C4271" s="6" t="str">
        <f>VLOOKUP(ActividadesCom[[#This Row],[NO. DE CONTROL]],'LISTADO ESTUDIANTES'!A:C,3,FALSE)</f>
        <v>INGENIERIA MECANICA</v>
      </c>
      <c r="D4271" s="99" t="str">
        <f>VLOOKUP(ActividadesCom[[#This Row],[NO. DE CONTROL]],'LISTADO ESTUDIANTES'!A:D,4,FALSE)</f>
        <v>ACTIVO(A)</v>
      </c>
      <c r="E4271" s="96">
        <f>SUM(ActividadesCom[[#This Row],[CRÉD. 1]],ActividadesCom[[#This Row],[CRÉD. 2]],ActividadesCom[[#This Row],[CRÉD. 3]],ActividadesCom[[#This Row],[CRÉD. 4]],ActividadesCom[[#This Row],[CRÉD. 5]])</f>
        <v>0</v>
      </c>
      <c r="F4271" s="99" t="str">
        <f>IF(ActividadesCom[[#This Row],[ÚLTIMO SEMESTRE CON CRÉDITOS]]&gt;0,ROUND(AVERAGE(ActividadesCom[[#This Row],[VALOR NIVEL 5]],ActividadesCom[[#This Row],[VALOR NIVEL 4]],ActividadesCom[[#This Row],[VALOR NIVEL 3]],ActividadesCom[[#This Row],[VALOR NIVEL 2]],ActividadesCom[[#This Row],[VALOR NIVEL 1]]),0),"")</f>
        <v/>
      </c>
      <c r="G4271" s="96" t="str">
        <f>IF(ActividadesCom[[#This Row],[PROMEDIO]]="","",IF(ActividadesCom[[#This Row],[PROMEDIO]]&gt;=4,"EXCELENTE",IF(ActividadesCom[[#This Row],[PROMEDIO]]&gt;=3,"NOTABLE",IF(ActividadesCom[[#This Row],[PROMEDIO]]&gt;=2,"BUENO",IF(ActividadesCom[[#This Row],[PROMEDIO]]=1,"SUFICIENTE","")))))</f>
        <v/>
      </c>
      <c r="H4271" s="99">
        <f>MAX(ActividadesCom[[#This Row],[PERÍODO 1]],ActividadesCom[[#This Row],[PERÍODO 2]],ActividadesCom[[#This Row],[PERÍODO 3]],ActividadesCom[[#This Row],[PERÍODO 4]],ActividadesCom[[#This Row],[PERÍODO 5]])</f>
        <v>0</v>
      </c>
      <c r="I4271" s="6"/>
      <c r="J4271" s="99"/>
      <c r="K4271" s="5"/>
      <c r="L4271" s="99" t="str">
        <f>IF(ActividadesCom[[#This Row],[NIVEL 1]]&lt;&gt;0,VLOOKUP(ActividadesCom[[#This Row],[NIVEL 1]],Catálogo!A:B,2,FALSE),"")</f>
        <v/>
      </c>
      <c r="M4271" s="99"/>
      <c r="N4271" s="98"/>
      <c r="O4271" s="99"/>
      <c r="P4271" s="99"/>
      <c r="Q4271" s="99" t="str">
        <f>IF(ActividadesCom[[#This Row],[NIVEL 2]]&lt;&gt;0,VLOOKUP(ActividadesCom[[#This Row],[NIVEL 2]],Catálogo!A:B,2,FALSE),"")</f>
        <v/>
      </c>
      <c r="R4271" s="99"/>
      <c r="S4271" s="98"/>
      <c r="T4271" s="99"/>
      <c r="U4271" s="99"/>
      <c r="V4271" s="99" t="str">
        <f>IF(ActividadesCom[[#This Row],[NIVEL 3]]&lt;&gt;0,VLOOKUP(ActividadesCom[[#This Row],[NIVEL 3]],Catálogo!A:B,2,FALSE),"")</f>
        <v/>
      </c>
      <c r="W4271" s="99"/>
      <c r="X4271" s="98"/>
      <c r="Y4271" s="99"/>
      <c r="Z4271" s="99"/>
      <c r="AA4271" s="99" t="str">
        <f>IF(ActividadesCom[[#This Row],[NIVEL 4]]&lt;&gt;0,VLOOKUP(ActividadesCom[[#This Row],[NIVEL 4]],Catálogo!A:B,2,FALSE),"")</f>
        <v/>
      </c>
      <c r="AB4271" s="99"/>
      <c r="AC4271" s="98"/>
      <c r="AD4271" s="99"/>
      <c r="AE4271" s="99"/>
      <c r="AF4271" s="99" t="str">
        <f>IF(ActividadesCom[[#This Row],[NIVEL 5]]&lt;&gt;0,VLOOKUP(ActividadesCom[[#This Row],[NIVEL 5]],Catálogo!A:B,2,FALSE),"")</f>
        <v/>
      </c>
      <c r="AG4271" s="99"/>
    </row>
    <row r="4272" spans="1:34" s="151" customFormat="1" ht="30" customHeight="1" x14ac:dyDescent="0.25">
      <c r="A4272" s="149">
        <v>23470264</v>
      </c>
      <c r="B4272" s="148" t="str">
        <f>VLOOKUP(ActividadesCom[[#This Row],[NO. DE CONTROL]],'LISTADO ESTUDIANTES'!A:C,2,FALSE)</f>
        <v>ROSADO LOPEZ JUAN PABLO</v>
      </c>
      <c r="C4272" s="148" t="str">
        <f>VLOOKUP(ActividadesCom[[#This Row],[NO. DE CONTROL]],'LISTADO ESTUDIANTES'!A:C,3,FALSE)</f>
        <v>INGENIERIA MECANICA</v>
      </c>
      <c r="D4272" s="202" t="str">
        <f>VLOOKUP(ActividadesCom[[#This Row],[NO. DE CONTROL]],'LISTADO ESTUDIANTES'!A:D,4,FALSE)</f>
        <v>ACTIVO(A)</v>
      </c>
      <c r="E4272" s="203">
        <f>SUM(ActividadesCom[[#This Row],[CRÉD. 1]],ActividadesCom[[#This Row],[CRÉD. 2]],ActividadesCom[[#This Row],[CRÉD. 3]],ActividadesCom[[#This Row],[CRÉD. 4]],ActividadesCom[[#This Row],[CRÉD. 5]])</f>
        <v>6</v>
      </c>
      <c r="F4272" s="202">
        <f>IF(ActividadesCom[[#This Row],[ÚLTIMO SEMESTRE CON CRÉDITOS]]&gt;0,ROUND(AVERAGE(ActividadesCom[[#This Row],[VALOR NIVEL 5]],ActividadesCom[[#This Row],[VALOR NIVEL 4]],ActividadesCom[[#This Row],[VALOR NIVEL 3]],ActividadesCom[[#This Row],[VALOR NIVEL 2]],ActividadesCom[[#This Row],[VALOR NIVEL 1]]),0),"")</f>
        <v>3</v>
      </c>
      <c r="G4272" s="203" t="str">
        <f>IF(ActividadesCom[[#This Row],[PROMEDIO]]="","",IF(ActividadesCom[[#This Row],[PROMEDIO]]&gt;=4,"EXCELENTE",IF(ActividadesCom[[#This Row],[PROMEDIO]]&gt;=3,"NOTABLE",IF(ActividadesCom[[#This Row],[PROMEDIO]]&gt;=2,"BUENO",IF(ActividadesCom[[#This Row],[PROMEDIO]]=1,"SUFICIENTE","")))))</f>
        <v>NOTABLE</v>
      </c>
      <c r="H4272" s="202">
        <f>MAX(ActividadesCom[[#This Row],[PERÍODO 1]],ActividadesCom[[#This Row],[PERÍODO 2]],ActividadesCom[[#This Row],[PERÍODO 3]],ActividadesCom[[#This Row],[PERÍODO 4]],ActividadesCom[[#This Row],[PERÍODO 5]])</f>
        <v>20251</v>
      </c>
      <c r="I4272" s="148" t="s">
        <v>6694</v>
      </c>
      <c r="J4272" s="202">
        <v>20241</v>
      </c>
      <c r="K4272" s="149" t="s">
        <v>4008</v>
      </c>
      <c r="L4272" s="202">
        <f>IF(ActividadesCom[[#This Row],[NIVEL 1]]&lt;&gt;0,VLOOKUP(ActividadesCom[[#This Row],[NIVEL 1]],Catálogo!A:B,2,FALSE),"")</f>
        <v>3</v>
      </c>
      <c r="M4272" s="202">
        <v>2</v>
      </c>
      <c r="N4272" s="148" t="s">
        <v>25</v>
      </c>
      <c r="O4272" s="202">
        <v>20243</v>
      </c>
      <c r="P4272" s="149" t="s">
        <v>4007</v>
      </c>
      <c r="Q4272" s="202">
        <f>IF(ActividadesCom[[#This Row],[NIVEL 2]]&lt;&gt;0,VLOOKUP(ActividadesCom[[#This Row],[NIVEL 2]],Catálogo!A:B,2,FALSE),"")</f>
        <v>4</v>
      </c>
      <c r="R4272" s="202">
        <v>1</v>
      </c>
      <c r="S4272" s="148" t="s">
        <v>25</v>
      </c>
      <c r="T4272" s="202">
        <v>20251</v>
      </c>
      <c r="U4272" s="149" t="s">
        <v>4021</v>
      </c>
      <c r="V4272" s="202">
        <f>IF(ActividadesCom[[#This Row],[NIVEL 3]]&lt;&gt;0,VLOOKUP(ActividadesCom[[#This Row],[NIVEL 3]],Catálogo!A:B,2,FALSE),"")</f>
        <v>2</v>
      </c>
      <c r="W4272" s="202">
        <v>1</v>
      </c>
      <c r="X4272" s="148" t="s">
        <v>7372</v>
      </c>
      <c r="Y4272" s="202">
        <v>20251</v>
      </c>
      <c r="Z4272" s="149" t="s">
        <v>4007</v>
      </c>
      <c r="AA4272" s="202">
        <f>IF(ActividadesCom[[#This Row],[NIVEL 4]]&lt;&gt;0,VLOOKUP(ActividadesCom[[#This Row],[NIVEL 4]],Catálogo!A:B,2,FALSE),"")</f>
        <v>4</v>
      </c>
      <c r="AB4272" s="202">
        <v>2</v>
      </c>
      <c r="AC4272" s="208"/>
      <c r="AD4272" s="202"/>
      <c r="AE4272" s="202"/>
      <c r="AF4272" s="202" t="str">
        <f>IF(ActividadesCom[[#This Row],[NIVEL 5]]&lt;&gt;0,VLOOKUP(ActividadesCom[[#This Row],[NIVEL 5]],Catálogo!A:B,2,FALSE),"")</f>
        <v/>
      </c>
      <c r="AG4272" s="202"/>
      <c r="AH4272" s="195"/>
    </row>
    <row r="4273" spans="1:34" ht="30" hidden="1" customHeight="1" x14ac:dyDescent="0.25">
      <c r="A4273" s="5">
        <v>23470265</v>
      </c>
      <c r="B4273" s="6" t="str">
        <f>VLOOKUP(ActividadesCom[[#This Row],[NO. DE CONTROL]],'LISTADO ESTUDIANTES'!A:C,2,FALSE)</f>
        <v>MENDEZ ROJAS OSCAR</v>
      </c>
      <c r="C4273" s="6" t="str">
        <f>VLOOKUP(ActividadesCom[[#This Row],[NO. DE CONTROL]],'LISTADO ESTUDIANTES'!A:C,3,FALSE)</f>
        <v>INGENIERIA MECANICA</v>
      </c>
      <c r="D4273" s="99" t="str">
        <f>VLOOKUP(ActividadesCom[[#This Row],[NO. DE CONTROL]],'LISTADO ESTUDIANTES'!A:D,4,FALSE)</f>
        <v>EGRESADO(A)</v>
      </c>
      <c r="E4273" s="96">
        <f>SUM(ActividadesCom[[#This Row],[CRÉD. 1]],ActividadesCom[[#This Row],[CRÉD. 2]],ActividadesCom[[#This Row],[CRÉD. 3]],ActividadesCom[[#This Row],[CRÉD. 4]],ActividadesCom[[#This Row],[CRÉD. 5]])</f>
        <v>0</v>
      </c>
      <c r="F4273" s="99" t="str">
        <f>IF(ActividadesCom[[#This Row],[ÚLTIMO SEMESTRE CON CRÉDITOS]]&gt;0,ROUND(AVERAGE(ActividadesCom[[#This Row],[VALOR NIVEL 5]],ActividadesCom[[#This Row],[VALOR NIVEL 4]],ActividadesCom[[#This Row],[VALOR NIVEL 3]],ActividadesCom[[#This Row],[VALOR NIVEL 2]],ActividadesCom[[#This Row],[VALOR NIVEL 1]]),0),"")</f>
        <v/>
      </c>
      <c r="G4273" s="96" t="str">
        <f>IF(ActividadesCom[[#This Row],[PROMEDIO]]="","",IF(ActividadesCom[[#This Row],[PROMEDIO]]&gt;=4,"EXCELENTE",IF(ActividadesCom[[#This Row],[PROMEDIO]]&gt;=3,"NOTABLE",IF(ActividadesCom[[#This Row],[PROMEDIO]]&gt;=2,"BUENO",IF(ActividadesCom[[#This Row],[PROMEDIO]]=1,"SUFICIENTE","")))))</f>
        <v/>
      </c>
      <c r="H4273" s="99">
        <f>MAX(ActividadesCom[[#This Row],[PERÍODO 1]],ActividadesCom[[#This Row],[PERÍODO 2]],ActividadesCom[[#This Row],[PERÍODO 3]],ActividadesCom[[#This Row],[PERÍODO 4]],ActividadesCom[[#This Row],[PERÍODO 5]])</f>
        <v>0</v>
      </c>
      <c r="I4273" s="6"/>
      <c r="J4273" s="99"/>
      <c r="K4273" s="5"/>
      <c r="L4273" s="99" t="str">
        <f>IF(ActividadesCom[[#This Row],[NIVEL 1]]&lt;&gt;0,VLOOKUP(ActividadesCom[[#This Row],[NIVEL 1]],Catálogo!A:B,2,FALSE),"")</f>
        <v/>
      </c>
      <c r="M4273" s="99"/>
      <c r="N4273" s="98"/>
      <c r="O4273" s="99"/>
      <c r="P4273" s="99"/>
      <c r="Q4273" s="99" t="str">
        <f>IF(ActividadesCom[[#This Row],[NIVEL 2]]&lt;&gt;0,VLOOKUP(ActividadesCom[[#This Row],[NIVEL 2]],Catálogo!A:B,2,FALSE),"")</f>
        <v/>
      </c>
      <c r="R4273" s="99"/>
      <c r="S4273" s="98"/>
      <c r="T4273" s="99"/>
      <c r="U4273" s="99"/>
      <c r="V4273" s="99" t="str">
        <f>IF(ActividadesCom[[#This Row],[NIVEL 3]]&lt;&gt;0,VLOOKUP(ActividadesCom[[#This Row],[NIVEL 3]],Catálogo!A:B,2,FALSE),"")</f>
        <v/>
      </c>
      <c r="W4273" s="99"/>
      <c r="X4273" s="98"/>
      <c r="Y4273" s="99"/>
      <c r="Z4273" s="99"/>
      <c r="AA4273" s="99" t="str">
        <f>IF(ActividadesCom[[#This Row],[NIVEL 4]]&lt;&gt;0,VLOOKUP(ActividadesCom[[#This Row],[NIVEL 4]],Catálogo!A:B,2,FALSE),"")</f>
        <v/>
      </c>
      <c r="AB4273" s="99"/>
      <c r="AC4273" s="98"/>
      <c r="AD4273" s="99"/>
      <c r="AE4273" s="99"/>
      <c r="AF4273" s="99" t="str">
        <f>IF(ActividadesCom[[#This Row],[NIVEL 5]]&lt;&gt;0,VLOOKUP(ActividadesCom[[#This Row],[NIVEL 5]],Catálogo!A:B,2,FALSE),"")</f>
        <v/>
      </c>
      <c r="AG4273" s="99"/>
    </row>
    <row r="4274" spans="1:34" ht="30" customHeight="1" x14ac:dyDescent="0.25">
      <c r="A4274" s="5">
        <v>23470266</v>
      </c>
      <c r="B4274" s="6" t="str">
        <f>VLOOKUP(ActividadesCom[[#This Row],[NO. DE CONTROL]],'LISTADO ESTUDIANTES'!A:C,2,FALSE)</f>
        <v>GONZALEZ RODRIGUEZ CARLOS GABRIEL</v>
      </c>
      <c r="C4274" s="6" t="str">
        <f>VLOOKUP(ActividadesCom[[#This Row],[NO. DE CONTROL]],'LISTADO ESTUDIANTES'!A:C,3,FALSE)</f>
        <v>INGENIERIA MECANICA</v>
      </c>
      <c r="D4274" s="99" t="str">
        <f>VLOOKUP(ActividadesCom[[#This Row],[NO. DE CONTROL]],'LISTADO ESTUDIANTES'!A:D,4,FALSE)</f>
        <v>ACTIVO(A)</v>
      </c>
      <c r="E4274" s="96">
        <f>SUM(ActividadesCom[[#This Row],[CRÉD. 1]],ActividadesCom[[#This Row],[CRÉD. 2]],ActividadesCom[[#This Row],[CRÉD. 3]],ActividadesCom[[#This Row],[CRÉD. 4]],ActividadesCom[[#This Row],[CRÉD. 5]])</f>
        <v>4</v>
      </c>
      <c r="F4274" s="99">
        <f>IF(ActividadesCom[[#This Row],[ÚLTIMO SEMESTRE CON CRÉDITOS]]&gt;0,ROUND(AVERAGE(ActividadesCom[[#This Row],[VALOR NIVEL 5]],ActividadesCom[[#This Row],[VALOR NIVEL 4]],ActividadesCom[[#This Row],[VALOR NIVEL 3]],ActividadesCom[[#This Row],[VALOR NIVEL 2]],ActividadesCom[[#This Row],[VALOR NIVEL 1]]),0),"")</f>
        <v>4</v>
      </c>
      <c r="G4274" s="96" t="str">
        <f>IF(ActividadesCom[[#This Row],[PROMEDIO]]="","",IF(ActividadesCom[[#This Row],[PROMEDIO]]&gt;=4,"EXCELENTE",IF(ActividadesCom[[#This Row],[PROMEDIO]]&gt;=3,"NOTABLE",IF(ActividadesCom[[#This Row],[PROMEDIO]]&gt;=2,"BUENO",IF(ActividadesCom[[#This Row],[PROMEDIO]]=1,"SUFICIENTE","")))))</f>
        <v>EXCELENTE</v>
      </c>
      <c r="H4274" s="99">
        <f>MAX(ActividadesCom[[#This Row],[PERÍODO 1]],ActividadesCom[[#This Row],[PERÍODO 2]],ActividadesCom[[#This Row],[PERÍODO 3]],ActividadesCom[[#This Row],[PERÍODO 4]],ActividadesCom[[#This Row],[PERÍODO 5]])</f>
        <v>20251</v>
      </c>
      <c r="I4274" s="6" t="s">
        <v>6694</v>
      </c>
      <c r="J4274" s="99">
        <v>20241</v>
      </c>
      <c r="K4274" s="5" t="s">
        <v>4008</v>
      </c>
      <c r="L4274" s="99">
        <f>IF(ActividadesCom[[#This Row],[NIVEL 1]]&lt;&gt;0,VLOOKUP(ActividadesCom[[#This Row],[NIVEL 1]],Catálogo!A:B,2,FALSE),"")</f>
        <v>3</v>
      </c>
      <c r="M4274" s="99">
        <v>1</v>
      </c>
      <c r="N4274" s="6" t="s">
        <v>7372</v>
      </c>
      <c r="O4274" s="99">
        <v>20251</v>
      </c>
      <c r="P4274" s="5" t="s">
        <v>4007</v>
      </c>
      <c r="Q4274" s="99">
        <f>IF(ActividadesCom[[#This Row],[NIVEL 2]]&lt;&gt;0,VLOOKUP(ActividadesCom[[#This Row],[NIVEL 2]],Catálogo!A:B,2,FALSE),"")</f>
        <v>4</v>
      </c>
      <c r="R4274" s="99">
        <v>1</v>
      </c>
      <c r="S4274" s="6" t="s">
        <v>25</v>
      </c>
      <c r="T4274" s="99">
        <v>20243</v>
      </c>
      <c r="U4274" s="5" t="s">
        <v>4007</v>
      </c>
      <c r="V4274" s="99">
        <f>IF(ActividadesCom[[#This Row],[NIVEL 3]]&lt;&gt;0,VLOOKUP(ActividadesCom[[#This Row],[NIVEL 3]],Catálogo!A:B,2,FALSE),"")</f>
        <v>4</v>
      </c>
      <c r="W4274" s="99">
        <v>1</v>
      </c>
      <c r="X4274" s="6" t="s">
        <v>192</v>
      </c>
      <c r="Y4274" s="99">
        <v>20233</v>
      </c>
      <c r="Z4274" s="5" t="s">
        <v>4007</v>
      </c>
      <c r="AA4274" s="99">
        <f>IF(ActividadesCom[[#This Row],[NIVEL 4]]&lt;&gt;0,VLOOKUP(ActividadesCom[[#This Row],[NIVEL 4]],Catálogo!A:B,2,FALSE),"")</f>
        <v>4</v>
      </c>
      <c r="AB4274" s="99">
        <v>1</v>
      </c>
      <c r="AC4274" s="98"/>
      <c r="AD4274" s="99"/>
      <c r="AE4274" s="99"/>
      <c r="AF4274" s="99" t="str">
        <f>IF(ActividadesCom[[#This Row],[NIVEL 5]]&lt;&gt;0,VLOOKUP(ActividadesCom[[#This Row],[NIVEL 5]],Catálogo!A:B,2,FALSE),"")</f>
        <v/>
      </c>
      <c r="AG4274" s="99"/>
    </row>
    <row r="4275" spans="1:34" ht="30" hidden="1" customHeight="1" x14ac:dyDescent="0.25">
      <c r="A4275" s="5">
        <v>23470267</v>
      </c>
      <c r="B4275" s="6" t="str">
        <f>VLOOKUP(ActividadesCom[[#This Row],[NO. DE CONTROL]],'LISTADO ESTUDIANTES'!A:C,2,FALSE)</f>
        <v>CANUL TUYUB JOSE MANUEL</v>
      </c>
      <c r="C4275" s="6" t="str">
        <f>VLOOKUP(ActividadesCom[[#This Row],[NO. DE CONTROL]],'LISTADO ESTUDIANTES'!A:C,3,FALSE)</f>
        <v>INGENIERIA MECANICA</v>
      </c>
      <c r="D4275" s="99" t="str">
        <f>VLOOKUP(ActividadesCom[[#This Row],[NO. DE CONTROL]],'LISTADO ESTUDIANTES'!A:D,4,FALSE)</f>
        <v>EGRESADO(A)</v>
      </c>
      <c r="E4275" s="96">
        <f>SUM(ActividadesCom[[#This Row],[CRÉD. 1]],ActividadesCom[[#This Row],[CRÉD. 2]],ActividadesCom[[#This Row],[CRÉD. 3]],ActividadesCom[[#This Row],[CRÉD. 4]],ActividadesCom[[#This Row],[CRÉD. 5]])</f>
        <v>2</v>
      </c>
      <c r="F4275" s="99">
        <f>IF(ActividadesCom[[#This Row],[ÚLTIMO SEMESTRE CON CRÉDITOS]]&gt;0,ROUND(AVERAGE(ActividadesCom[[#This Row],[VALOR NIVEL 5]],ActividadesCom[[#This Row],[VALOR NIVEL 4]],ActividadesCom[[#This Row],[VALOR NIVEL 3]],ActividadesCom[[#This Row],[VALOR NIVEL 2]],ActividadesCom[[#This Row],[VALOR NIVEL 1]]),0),"")</f>
        <v>3</v>
      </c>
      <c r="G4275" s="96" t="str">
        <f>IF(ActividadesCom[[#This Row],[PROMEDIO]]="","",IF(ActividadesCom[[#This Row],[PROMEDIO]]&gt;=4,"EXCELENTE",IF(ActividadesCom[[#This Row],[PROMEDIO]]&gt;=3,"NOTABLE",IF(ActividadesCom[[#This Row],[PROMEDIO]]&gt;=2,"BUENO",IF(ActividadesCom[[#This Row],[PROMEDIO]]=1,"SUFICIENTE","")))))</f>
        <v>NOTABLE</v>
      </c>
      <c r="H4275" s="99">
        <f>MAX(ActividadesCom[[#This Row],[PERÍODO 1]],ActividadesCom[[#This Row],[PERÍODO 2]],ActividadesCom[[#This Row],[PERÍODO 3]],ActividadesCom[[#This Row],[PERÍODO 4]],ActividadesCom[[#This Row],[PERÍODO 5]])</f>
        <v>20241</v>
      </c>
      <c r="I4275" s="6" t="s">
        <v>3518</v>
      </c>
      <c r="J4275" s="99">
        <v>20233</v>
      </c>
      <c r="K4275" s="5" t="s">
        <v>4008</v>
      </c>
      <c r="L4275" s="99">
        <f>IF(ActividadesCom[[#This Row],[NIVEL 1]]&lt;&gt;0,VLOOKUP(ActividadesCom[[#This Row],[NIVEL 1]],Catálogo!A:B,2,FALSE),"")</f>
        <v>3</v>
      </c>
      <c r="M4275" s="99">
        <v>1</v>
      </c>
      <c r="N4275" s="6" t="s">
        <v>6348</v>
      </c>
      <c r="O4275" s="99">
        <v>20241</v>
      </c>
      <c r="P4275" s="5" t="s">
        <v>4008</v>
      </c>
      <c r="Q4275" s="99">
        <f>IF(ActividadesCom[[#This Row],[NIVEL 2]]&lt;&gt;0,VLOOKUP(ActividadesCom[[#This Row],[NIVEL 2]],Catálogo!A:B,2,FALSE),"")</f>
        <v>3</v>
      </c>
      <c r="R4275" s="99">
        <v>1</v>
      </c>
      <c r="S4275" s="98"/>
      <c r="T4275" s="99"/>
      <c r="U4275" s="99"/>
      <c r="V4275" s="99" t="str">
        <f>IF(ActividadesCom[[#This Row],[NIVEL 3]]&lt;&gt;0,VLOOKUP(ActividadesCom[[#This Row],[NIVEL 3]],Catálogo!A:B,2,FALSE),"")</f>
        <v/>
      </c>
      <c r="W4275" s="99"/>
      <c r="X4275" s="98"/>
      <c r="Y4275" s="99"/>
      <c r="Z4275" s="99"/>
      <c r="AA4275" s="99" t="str">
        <f>IF(ActividadesCom[[#This Row],[NIVEL 4]]&lt;&gt;0,VLOOKUP(ActividadesCom[[#This Row],[NIVEL 4]],Catálogo!A:B,2,FALSE),"")</f>
        <v/>
      </c>
      <c r="AB4275" s="99"/>
      <c r="AC4275" s="98"/>
      <c r="AD4275" s="99"/>
      <c r="AE4275" s="99"/>
      <c r="AF4275" s="99" t="str">
        <f>IF(ActividadesCom[[#This Row],[NIVEL 5]]&lt;&gt;0,VLOOKUP(ActividadesCom[[#This Row],[NIVEL 5]],Catálogo!A:B,2,FALSE),"")</f>
        <v/>
      </c>
      <c r="AG4275" s="99"/>
    </row>
    <row r="4276" spans="1:34" s="151" customFormat="1" ht="30" customHeight="1" x14ac:dyDescent="0.25">
      <c r="A4276" s="149">
        <v>23470268</v>
      </c>
      <c r="B4276" s="148" t="str">
        <f>VLOOKUP(ActividadesCom[[#This Row],[NO. DE CONTROL]],'LISTADO ESTUDIANTES'!A:C,2,FALSE)</f>
        <v>MEJIA DURAN JARED ISAI</v>
      </c>
      <c r="C4276" s="148" t="str">
        <f>VLOOKUP(ActividadesCom[[#This Row],[NO. DE CONTROL]],'LISTADO ESTUDIANTES'!A:C,3,FALSE)</f>
        <v>INGENIERIA MECANICA</v>
      </c>
      <c r="D4276" s="202" t="str">
        <f>VLOOKUP(ActividadesCom[[#This Row],[NO. DE CONTROL]],'LISTADO ESTUDIANTES'!A:D,4,FALSE)</f>
        <v>ACTIVO(A)</v>
      </c>
      <c r="E4276" s="203">
        <f>SUM(ActividadesCom[[#This Row],[CRÉD. 1]],ActividadesCom[[#This Row],[CRÉD. 2]],ActividadesCom[[#This Row],[CRÉD. 3]],ActividadesCom[[#This Row],[CRÉD. 4]],ActividadesCom[[#This Row],[CRÉD. 5]])</f>
        <v>5</v>
      </c>
      <c r="F4276" s="202">
        <f>IF(ActividadesCom[[#This Row],[ÚLTIMO SEMESTRE CON CRÉDITOS]]&gt;0,ROUND(AVERAGE(ActividadesCom[[#This Row],[VALOR NIVEL 5]],ActividadesCom[[#This Row],[VALOR NIVEL 4]],ActividadesCom[[#This Row],[VALOR NIVEL 3]],ActividadesCom[[#This Row],[VALOR NIVEL 2]],ActividadesCom[[#This Row],[VALOR NIVEL 1]]),0),"")</f>
        <v>3</v>
      </c>
      <c r="G4276" s="203" t="str">
        <f>IF(ActividadesCom[[#This Row],[PROMEDIO]]="","",IF(ActividadesCom[[#This Row],[PROMEDIO]]&gt;=4,"EXCELENTE",IF(ActividadesCom[[#This Row],[PROMEDIO]]&gt;=3,"NOTABLE",IF(ActividadesCom[[#This Row],[PROMEDIO]]&gt;=2,"BUENO",IF(ActividadesCom[[#This Row],[PROMEDIO]]=1,"SUFICIENTE","")))))</f>
        <v>NOTABLE</v>
      </c>
      <c r="H4276" s="202">
        <f>MAX(ActividadesCom[[#This Row],[PERÍODO 1]],ActividadesCom[[#This Row],[PERÍODO 2]],ActividadesCom[[#This Row],[PERÍODO 3]],ActividadesCom[[#This Row],[PERÍODO 4]],ActividadesCom[[#This Row],[PERÍODO 5]])</f>
        <v>20251</v>
      </c>
      <c r="I4276" s="148" t="s">
        <v>6694</v>
      </c>
      <c r="J4276" s="202">
        <v>20241</v>
      </c>
      <c r="K4276" s="149" t="s">
        <v>4008</v>
      </c>
      <c r="L4276" s="202">
        <f>IF(ActividadesCom[[#This Row],[NIVEL 1]]&lt;&gt;0,VLOOKUP(ActividadesCom[[#This Row],[NIVEL 1]],Catálogo!A:B,2,FALSE),"")</f>
        <v>3</v>
      </c>
      <c r="M4276" s="202">
        <v>2</v>
      </c>
      <c r="N4276" s="148" t="s">
        <v>3518</v>
      </c>
      <c r="O4276" s="202">
        <v>20243</v>
      </c>
      <c r="P4276" s="149" t="s">
        <v>4009</v>
      </c>
      <c r="Q4276" s="202">
        <f>IF(ActividadesCom[[#This Row],[NIVEL 2]]&lt;&gt;0,VLOOKUP(ActividadesCom[[#This Row],[NIVEL 2]],Catálogo!A:B,2,FALSE),"")</f>
        <v>2</v>
      </c>
      <c r="R4276" s="202">
        <v>1</v>
      </c>
      <c r="S4276" s="148" t="s">
        <v>3518</v>
      </c>
      <c r="T4276" s="202">
        <v>20251</v>
      </c>
      <c r="U4276" s="149" t="s">
        <v>4021</v>
      </c>
      <c r="V4276" s="202">
        <f>IF(ActividadesCom[[#This Row],[NIVEL 3]]&lt;&gt;0,VLOOKUP(ActividadesCom[[#This Row],[NIVEL 3]],Catálogo!A:B,2,FALSE),"")</f>
        <v>2</v>
      </c>
      <c r="W4276" s="202">
        <v>1</v>
      </c>
      <c r="X4276" s="148" t="s">
        <v>7372</v>
      </c>
      <c r="Y4276" s="202">
        <v>20251</v>
      </c>
      <c r="Z4276" s="149" t="s">
        <v>4007</v>
      </c>
      <c r="AA4276" s="202">
        <f>IF(ActividadesCom[[#This Row],[NIVEL 4]]&lt;&gt;0,VLOOKUP(ActividadesCom[[#This Row],[NIVEL 4]],Catálogo!A:B,2,FALSE),"")</f>
        <v>4</v>
      </c>
      <c r="AB4276" s="202">
        <v>1</v>
      </c>
      <c r="AC4276" s="208"/>
      <c r="AD4276" s="202"/>
      <c r="AE4276" s="202"/>
      <c r="AF4276" s="202" t="str">
        <f>IF(ActividadesCom[[#This Row],[NIVEL 5]]&lt;&gt;0,VLOOKUP(ActividadesCom[[#This Row],[NIVEL 5]],Catálogo!A:B,2,FALSE),"")</f>
        <v/>
      </c>
      <c r="AG4276" s="202"/>
      <c r="AH4276" s="195"/>
    </row>
    <row r="4277" spans="1:34" ht="30" hidden="1" customHeight="1" x14ac:dyDescent="0.25">
      <c r="A4277" s="5">
        <v>23470269</v>
      </c>
      <c r="B4277" s="6" t="str">
        <f>VLOOKUP(ActividadesCom[[#This Row],[NO. DE CONTROL]],'LISTADO ESTUDIANTES'!A:C,2,FALSE)</f>
        <v>VERA TZEC JOSE RAFAEL</v>
      </c>
      <c r="C4277" s="6" t="str">
        <f>VLOOKUP(ActividadesCom[[#This Row],[NO. DE CONTROL]],'LISTADO ESTUDIANTES'!A:C,3,FALSE)</f>
        <v>INGENIERIA MECANICA</v>
      </c>
      <c r="D4277" s="99" t="str">
        <f>VLOOKUP(ActividadesCom[[#This Row],[NO. DE CONTROL]],'LISTADO ESTUDIANTES'!A:D,4,FALSE)</f>
        <v>EGRESADO(A)</v>
      </c>
      <c r="E4277" s="96">
        <f>SUM(ActividadesCom[[#This Row],[CRÉD. 1]],ActividadesCom[[#This Row],[CRÉD. 2]],ActividadesCom[[#This Row],[CRÉD. 3]],ActividadesCom[[#This Row],[CRÉD. 4]],ActividadesCom[[#This Row],[CRÉD. 5]])</f>
        <v>1</v>
      </c>
      <c r="F4277" s="99">
        <f>IF(ActividadesCom[[#This Row],[ÚLTIMO SEMESTRE CON CRÉDITOS]]&gt;0,ROUND(AVERAGE(ActividadesCom[[#This Row],[VALOR NIVEL 5]],ActividadesCom[[#This Row],[VALOR NIVEL 4]],ActividadesCom[[#This Row],[VALOR NIVEL 3]],ActividadesCom[[#This Row],[VALOR NIVEL 2]],ActividadesCom[[#This Row],[VALOR NIVEL 1]]),0),"")</f>
        <v>2</v>
      </c>
      <c r="G4277" s="96" t="str">
        <f>IF(ActividadesCom[[#This Row],[PROMEDIO]]="","",IF(ActividadesCom[[#This Row],[PROMEDIO]]&gt;=4,"EXCELENTE",IF(ActividadesCom[[#This Row],[PROMEDIO]]&gt;=3,"NOTABLE",IF(ActividadesCom[[#This Row],[PROMEDIO]]&gt;=2,"BUENO",IF(ActividadesCom[[#This Row],[PROMEDIO]]=1,"SUFICIENTE","")))))</f>
        <v>BUENO</v>
      </c>
      <c r="H4277" s="99">
        <f>MAX(ActividadesCom[[#This Row],[PERÍODO 1]],ActividadesCom[[#This Row],[PERÍODO 2]],ActividadesCom[[#This Row],[PERÍODO 3]],ActividadesCom[[#This Row],[PERÍODO 4]],ActividadesCom[[#This Row],[PERÍODO 5]])</f>
        <v>20243</v>
      </c>
      <c r="I4277" s="6" t="s">
        <v>25</v>
      </c>
      <c r="J4277" s="99">
        <v>20243</v>
      </c>
      <c r="K4277" s="5" t="s">
        <v>4021</v>
      </c>
      <c r="L4277" s="99">
        <f>IF(ActividadesCom[[#This Row],[NIVEL 1]]&lt;&gt;0,VLOOKUP(ActividadesCom[[#This Row],[NIVEL 1]],Catálogo!A:B,2,FALSE),"")</f>
        <v>2</v>
      </c>
      <c r="M4277" s="99">
        <v>1</v>
      </c>
      <c r="N4277" s="98"/>
      <c r="O4277" s="99"/>
      <c r="P4277" s="99"/>
      <c r="Q4277" s="99" t="str">
        <f>IF(ActividadesCom[[#This Row],[NIVEL 2]]&lt;&gt;0,VLOOKUP(ActividadesCom[[#This Row],[NIVEL 2]],Catálogo!A:B,2,FALSE),"")</f>
        <v/>
      </c>
      <c r="R4277" s="99"/>
      <c r="S4277" s="98"/>
      <c r="T4277" s="99"/>
      <c r="U4277" s="99"/>
      <c r="V4277" s="99" t="str">
        <f>IF(ActividadesCom[[#This Row],[NIVEL 3]]&lt;&gt;0,VLOOKUP(ActividadesCom[[#This Row],[NIVEL 3]],Catálogo!A:B,2,FALSE),"")</f>
        <v/>
      </c>
      <c r="W4277" s="99"/>
      <c r="X4277" s="98"/>
      <c r="Y4277" s="99"/>
      <c r="Z4277" s="99"/>
      <c r="AA4277" s="99" t="str">
        <f>IF(ActividadesCom[[#This Row],[NIVEL 4]]&lt;&gt;0,VLOOKUP(ActividadesCom[[#This Row],[NIVEL 4]],Catálogo!A:B,2,FALSE),"")</f>
        <v/>
      </c>
      <c r="AB4277" s="99"/>
      <c r="AC4277" s="98"/>
      <c r="AD4277" s="99"/>
      <c r="AE4277" s="99"/>
      <c r="AF4277" s="99" t="str">
        <f>IF(ActividadesCom[[#This Row],[NIVEL 5]]&lt;&gt;0,VLOOKUP(ActividadesCom[[#This Row],[NIVEL 5]],Catálogo!A:B,2,FALSE),"")</f>
        <v/>
      </c>
      <c r="AG4277" s="99"/>
    </row>
    <row r="4278" spans="1:34" s="151" customFormat="1" ht="30" customHeight="1" x14ac:dyDescent="0.25">
      <c r="A4278" s="149">
        <v>23470270</v>
      </c>
      <c r="B4278" s="148" t="str">
        <f>VLOOKUP(ActividadesCom[[#This Row],[NO. DE CONTROL]],'LISTADO ESTUDIANTES'!A:C,2,FALSE)</f>
        <v>ESPINOSA HERNANDEZ EBER YAEL</v>
      </c>
      <c r="C4278" s="148" t="str">
        <f>VLOOKUP(ActividadesCom[[#This Row],[NO. DE CONTROL]],'LISTADO ESTUDIANTES'!A:C,3,FALSE)</f>
        <v>INGENIERIA MECANICA</v>
      </c>
      <c r="D4278" s="202" t="str">
        <f>VLOOKUP(ActividadesCom[[#This Row],[NO. DE CONTROL]],'LISTADO ESTUDIANTES'!A:D,4,FALSE)</f>
        <v>ACTIVO(A)</v>
      </c>
      <c r="E4278" s="203">
        <f>SUM(ActividadesCom[[#This Row],[CRÉD. 1]],ActividadesCom[[#This Row],[CRÉD. 2]],ActividadesCom[[#This Row],[CRÉD. 3]],ActividadesCom[[#This Row],[CRÉD. 4]],ActividadesCom[[#This Row],[CRÉD. 5]])</f>
        <v>6</v>
      </c>
      <c r="F4278" s="202">
        <f>IF(ActividadesCom[[#This Row],[ÚLTIMO SEMESTRE CON CRÉDITOS]]&gt;0,ROUND(AVERAGE(ActividadesCom[[#This Row],[VALOR NIVEL 5]],ActividadesCom[[#This Row],[VALOR NIVEL 4]],ActividadesCom[[#This Row],[VALOR NIVEL 3]],ActividadesCom[[#This Row],[VALOR NIVEL 2]],ActividadesCom[[#This Row],[VALOR NIVEL 1]]),0),"")</f>
        <v>4</v>
      </c>
      <c r="G4278" s="203" t="str">
        <f>IF(ActividadesCom[[#This Row],[PROMEDIO]]="","",IF(ActividadesCom[[#This Row],[PROMEDIO]]&gt;=4,"EXCELENTE",IF(ActividadesCom[[#This Row],[PROMEDIO]]&gt;=3,"NOTABLE",IF(ActividadesCom[[#This Row],[PROMEDIO]]&gt;=2,"BUENO",IF(ActividadesCom[[#This Row],[PROMEDIO]]=1,"SUFICIENTE","")))))</f>
        <v>EXCELENTE</v>
      </c>
      <c r="H4278" s="202">
        <f>MAX(ActividadesCom[[#This Row],[PERÍODO 1]],ActividadesCom[[#This Row],[PERÍODO 2]],ActividadesCom[[#This Row],[PERÍODO 3]],ActividadesCom[[#This Row],[PERÍODO 4]],ActividadesCom[[#This Row],[PERÍODO 5]])</f>
        <v>20251</v>
      </c>
      <c r="I4278" s="148" t="s">
        <v>6694</v>
      </c>
      <c r="J4278" s="202">
        <v>20241</v>
      </c>
      <c r="K4278" s="149" t="s">
        <v>4008</v>
      </c>
      <c r="L4278" s="202">
        <f>IF(ActividadesCom[[#This Row],[NIVEL 1]]&lt;&gt;0,VLOOKUP(ActividadesCom[[#This Row],[NIVEL 1]],Catálogo!A:B,2,FALSE),"")</f>
        <v>3</v>
      </c>
      <c r="M4278" s="202">
        <v>2</v>
      </c>
      <c r="N4278" s="148" t="s">
        <v>7372</v>
      </c>
      <c r="O4278" s="202">
        <v>20251</v>
      </c>
      <c r="P4278" s="149" t="s">
        <v>4007</v>
      </c>
      <c r="Q4278" s="202">
        <f>IF(ActividadesCom[[#This Row],[NIVEL 2]]&lt;&gt;0,VLOOKUP(ActividadesCom[[#This Row],[NIVEL 2]],Catálogo!A:B,2,FALSE),"")</f>
        <v>4</v>
      </c>
      <c r="R4278" s="202">
        <v>2</v>
      </c>
      <c r="S4278" s="208"/>
      <c r="T4278" s="202"/>
      <c r="U4278" s="202"/>
      <c r="V4278" s="202" t="str">
        <f>IF(ActividadesCom[[#This Row],[NIVEL 3]]&lt;&gt;0,VLOOKUP(ActividadesCom[[#This Row],[NIVEL 3]],Catálogo!A:B,2,FALSE),"")</f>
        <v/>
      </c>
      <c r="W4278" s="202"/>
      <c r="X4278" s="148" t="s">
        <v>192</v>
      </c>
      <c r="Y4278" s="202">
        <v>20233</v>
      </c>
      <c r="Z4278" s="149" t="s">
        <v>4007</v>
      </c>
      <c r="AA4278" s="202">
        <f>IF(ActividadesCom[[#This Row],[NIVEL 4]]&lt;&gt;0,VLOOKUP(ActividadesCom[[#This Row],[NIVEL 4]],Catálogo!A:B,2,FALSE),"")</f>
        <v>4</v>
      </c>
      <c r="AB4278" s="202">
        <v>1</v>
      </c>
      <c r="AC4278" s="148" t="s">
        <v>25</v>
      </c>
      <c r="AD4278" s="202">
        <v>20251</v>
      </c>
      <c r="AE4278" s="149" t="s">
        <v>4008</v>
      </c>
      <c r="AF4278" s="202">
        <f>IF(ActividadesCom[[#This Row],[NIVEL 5]]&lt;&gt;0,VLOOKUP(ActividadesCom[[#This Row],[NIVEL 5]],Catálogo!A:B,2,FALSE),"")</f>
        <v>3</v>
      </c>
      <c r="AG4278" s="202">
        <v>1</v>
      </c>
      <c r="AH4278" s="195"/>
    </row>
    <row r="4279" spans="1:34" ht="30" customHeight="1" x14ac:dyDescent="0.25">
      <c r="A4279" s="5">
        <v>23470271</v>
      </c>
      <c r="B4279" s="6" t="str">
        <f>VLOOKUP(ActividadesCom[[#This Row],[NO. DE CONTROL]],'LISTADO ESTUDIANTES'!A:C,2,FALSE)</f>
        <v>ENCARNACION ESTRADA BAYRON VERCHEL</v>
      </c>
      <c r="C4279" s="6" t="str">
        <f>VLOOKUP(ActividadesCom[[#This Row],[NO. DE CONTROL]],'LISTADO ESTUDIANTES'!A:C,3,FALSE)</f>
        <v>INGENIERIA QUIMICA</v>
      </c>
      <c r="D4279" s="99" t="str">
        <f>VLOOKUP(ActividadesCom[[#This Row],[NO. DE CONTROL]],'LISTADO ESTUDIANTES'!A:D,4,FALSE)</f>
        <v>ACTIVO(A)</v>
      </c>
      <c r="E4279" s="96">
        <f>SUM(ActividadesCom[[#This Row],[CRÉD. 1]],ActividadesCom[[#This Row],[CRÉD. 2]],ActividadesCom[[#This Row],[CRÉD. 3]],ActividadesCom[[#This Row],[CRÉD. 4]],ActividadesCom[[#This Row],[CRÉD. 5]])</f>
        <v>5</v>
      </c>
      <c r="F4279" s="99">
        <f>IF(ActividadesCom[[#This Row],[ÚLTIMO SEMESTRE CON CRÉDITOS]]&gt;0,ROUND(AVERAGE(ActividadesCom[[#This Row],[VALOR NIVEL 5]],ActividadesCom[[#This Row],[VALOR NIVEL 4]],ActividadesCom[[#This Row],[VALOR NIVEL 3]],ActividadesCom[[#This Row],[VALOR NIVEL 2]],ActividadesCom[[#This Row],[VALOR NIVEL 1]]),0),"")</f>
        <v>3</v>
      </c>
      <c r="G4279" s="96" t="str">
        <f>IF(ActividadesCom[[#This Row],[PROMEDIO]]="","",IF(ActividadesCom[[#This Row],[PROMEDIO]]&gt;=4,"EXCELENTE",IF(ActividadesCom[[#This Row],[PROMEDIO]]&gt;=3,"NOTABLE",IF(ActividadesCom[[#This Row],[PROMEDIO]]&gt;=2,"BUENO",IF(ActividadesCom[[#This Row],[PROMEDIO]]=1,"SUFICIENTE","")))))</f>
        <v>NOTABLE</v>
      </c>
      <c r="H4279" s="99">
        <f>MAX(ActividadesCom[[#This Row],[PERÍODO 1]],ActividadesCom[[#This Row],[PERÍODO 2]],ActividadesCom[[#This Row],[PERÍODO 3]],ActividadesCom[[#This Row],[PERÍODO 4]],ActividadesCom[[#This Row],[PERÍODO 5]])</f>
        <v>20261</v>
      </c>
      <c r="I4279" s="6" t="s">
        <v>665</v>
      </c>
      <c r="J4279" s="99">
        <v>20243</v>
      </c>
      <c r="K4279" s="5" t="s">
        <v>4021</v>
      </c>
      <c r="L4279" s="99">
        <f>IF(ActividadesCom[[#This Row],[NIVEL 1]]&lt;&gt;0,VLOOKUP(ActividadesCom[[#This Row],[NIVEL 1]],Catálogo!A:B,2,FALSE),"")</f>
        <v>2</v>
      </c>
      <c r="M4279" s="99">
        <v>1</v>
      </c>
      <c r="N4279" s="98" t="s">
        <v>7390</v>
      </c>
      <c r="O4279" s="99">
        <v>20261</v>
      </c>
      <c r="P4279" s="5" t="s">
        <v>4007</v>
      </c>
      <c r="Q4279" s="99">
        <f>IF(ActividadesCom[[#This Row],[NIVEL 2]]&lt;&gt;0,VLOOKUP(ActividadesCom[[#This Row],[NIVEL 2]],Catálogo!A:B,2,FALSE),"")</f>
        <v>4</v>
      </c>
      <c r="R4279" s="99">
        <v>1</v>
      </c>
      <c r="S4279" s="6" t="s">
        <v>6338</v>
      </c>
      <c r="T4279" s="99">
        <v>20241</v>
      </c>
      <c r="U4279" s="5" t="s">
        <v>4007</v>
      </c>
      <c r="V4279" s="99">
        <f>IF(ActividadesCom[[#This Row],[NIVEL 3]]&lt;&gt;0,VLOOKUP(ActividadesCom[[#This Row],[NIVEL 3]],Catálogo!A:B,2,FALSE),"")</f>
        <v>4</v>
      </c>
      <c r="W4279" s="99">
        <v>1</v>
      </c>
      <c r="X4279" s="6" t="s">
        <v>192</v>
      </c>
      <c r="Y4279" s="99">
        <v>20233</v>
      </c>
      <c r="Z4279" s="5" t="s">
        <v>4008</v>
      </c>
      <c r="AA4279" s="99">
        <f>IF(ActividadesCom[[#This Row],[NIVEL 4]]&lt;&gt;0,VLOOKUP(ActividadesCom[[#This Row],[NIVEL 4]],Catálogo!A:B,2,FALSE),"")</f>
        <v>3</v>
      </c>
      <c r="AB4279" s="99">
        <v>1</v>
      </c>
      <c r="AC4279" s="6" t="s">
        <v>5343</v>
      </c>
      <c r="AD4279" s="99">
        <v>20253</v>
      </c>
      <c r="AE4279" s="5" t="s">
        <v>4007</v>
      </c>
      <c r="AF4279" s="99">
        <f>IF(ActividadesCom[[#This Row],[NIVEL 5]]&lt;&gt;0,VLOOKUP(ActividadesCom[[#This Row],[NIVEL 5]],Catálogo!A:B,2,FALSE),"")</f>
        <v>4</v>
      </c>
      <c r="AG4279" s="99">
        <v>1</v>
      </c>
    </row>
    <row r="4280" spans="1:34" ht="30" hidden="1" customHeight="1" x14ac:dyDescent="0.25">
      <c r="A4280" s="5">
        <v>23470272</v>
      </c>
      <c r="B4280" s="6" t="str">
        <f>VLOOKUP(ActividadesCom[[#This Row],[NO. DE CONTROL]],'LISTADO ESTUDIANTES'!A:C,2,FALSE)</f>
        <v>BARRERA CHEL CRISTIAN</v>
      </c>
      <c r="C4280" s="6" t="str">
        <f>VLOOKUP(ActividadesCom[[#This Row],[NO. DE CONTROL]],'LISTADO ESTUDIANTES'!A:C,3,FALSE)</f>
        <v>ARQUITECTURA</v>
      </c>
      <c r="D4280" s="99" t="str">
        <f>VLOOKUP(ActividadesCom[[#This Row],[NO. DE CONTROL]],'LISTADO ESTUDIANTES'!A:D,4,FALSE)</f>
        <v>EGRESADO(A)</v>
      </c>
      <c r="E4280" s="96">
        <f>SUM(ActividadesCom[[#This Row],[CRÉD. 1]],ActividadesCom[[#This Row],[CRÉD. 2]],ActividadesCom[[#This Row],[CRÉD. 3]],ActividadesCom[[#This Row],[CRÉD. 4]],ActividadesCom[[#This Row],[CRÉD. 5]])</f>
        <v>3</v>
      </c>
      <c r="F4280" s="99">
        <f>IF(ActividadesCom[[#This Row],[ÚLTIMO SEMESTRE CON CRÉDITOS]]&gt;0,ROUND(AVERAGE(ActividadesCom[[#This Row],[VALOR NIVEL 5]],ActividadesCom[[#This Row],[VALOR NIVEL 4]],ActividadesCom[[#This Row],[VALOR NIVEL 3]],ActividadesCom[[#This Row],[VALOR NIVEL 2]],ActividadesCom[[#This Row],[VALOR NIVEL 1]]),0),"")</f>
        <v>4</v>
      </c>
      <c r="G4280" s="96" t="str">
        <f>IF(ActividadesCom[[#This Row],[PROMEDIO]]="","",IF(ActividadesCom[[#This Row],[PROMEDIO]]&gt;=4,"EXCELENTE",IF(ActividadesCom[[#This Row],[PROMEDIO]]&gt;=3,"NOTABLE",IF(ActividadesCom[[#This Row],[PROMEDIO]]&gt;=2,"BUENO",IF(ActividadesCom[[#This Row],[PROMEDIO]]=1,"SUFICIENTE","")))))</f>
        <v>EXCELENTE</v>
      </c>
      <c r="H4280" s="99">
        <f>MAX(ActividadesCom[[#This Row],[PERÍODO 1]],ActividadesCom[[#This Row],[PERÍODO 2]],ActividadesCom[[#This Row],[PERÍODO 3]],ActividadesCom[[#This Row],[PERÍODO 4]],ActividadesCom[[#This Row],[PERÍODO 5]])</f>
        <v>20243</v>
      </c>
      <c r="I4280" s="6" t="s">
        <v>6340</v>
      </c>
      <c r="J4280" s="99">
        <v>20241</v>
      </c>
      <c r="K4280" s="5" t="s">
        <v>4007</v>
      </c>
      <c r="L4280" s="99">
        <f>IF(ActividadesCom[[#This Row],[NIVEL 1]]&lt;&gt;0,VLOOKUP(ActividadesCom[[#This Row],[NIVEL 1]],Catálogo!A:B,2,FALSE),"")</f>
        <v>4</v>
      </c>
      <c r="M4280" s="99">
        <v>2</v>
      </c>
      <c r="N4280" s="6" t="s">
        <v>6725</v>
      </c>
      <c r="O4280" s="99">
        <v>20243</v>
      </c>
      <c r="P4280" s="5" t="s">
        <v>4008</v>
      </c>
      <c r="Q4280" s="99">
        <f>IF(ActividadesCom[[#This Row],[NIVEL 2]]&lt;&gt;0,VLOOKUP(ActividadesCom[[#This Row],[NIVEL 2]],Catálogo!A:B,2,FALSE),"")</f>
        <v>3</v>
      </c>
      <c r="R4280" s="99">
        <v>1</v>
      </c>
      <c r="S4280" s="98"/>
      <c r="T4280" s="99"/>
      <c r="U4280" s="99"/>
      <c r="V4280" s="99" t="str">
        <f>IF(ActividadesCom[[#This Row],[NIVEL 3]]&lt;&gt;0,VLOOKUP(ActividadesCom[[#This Row],[NIVEL 3]],Catálogo!A:B,2,FALSE),"")</f>
        <v/>
      </c>
      <c r="W4280" s="99"/>
      <c r="X4280" s="98"/>
      <c r="Y4280" s="99"/>
      <c r="Z4280" s="99"/>
      <c r="AA4280" s="99" t="str">
        <f>IF(ActividadesCom[[#This Row],[NIVEL 4]]&lt;&gt;0,VLOOKUP(ActividadesCom[[#This Row],[NIVEL 4]],Catálogo!A:B,2,FALSE),"")</f>
        <v/>
      </c>
      <c r="AB4280" s="99"/>
      <c r="AC4280" s="98"/>
      <c r="AD4280" s="99"/>
      <c r="AE4280" s="99"/>
      <c r="AF4280" s="99" t="str">
        <f>IF(ActividadesCom[[#This Row],[NIVEL 5]]&lt;&gt;0,VLOOKUP(ActividadesCom[[#This Row],[NIVEL 5]],Catálogo!A:B,2,FALSE),"")</f>
        <v/>
      </c>
      <c r="AG4280" s="99"/>
    </row>
    <row r="4281" spans="1:34" ht="30" hidden="1" customHeight="1" x14ac:dyDescent="0.25">
      <c r="A4281" s="5">
        <v>23470273</v>
      </c>
      <c r="B4281" s="6" t="str">
        <f>VLOOKUP(ActividadesCom[[#This Row],[NO. DE CONTROL]],'LISTADO ESTUDIANTES'!A:C,2,FALSE)</f>
        <v>VALDESPINO CHI PEDRO ELIOENAI</v>
      </c>
      <c r="C4281" s="6" t="str">
        <f>VLOOKUP(ActividadesCom[[#This Row],[NO. DE CONTROL]],'LISTADO ESTUDIANTES'!A:C,3,FALSE)</f>
        <v>ARQUITECTURA</v>
      </c>
      <c r="D4281" s="99" t="str">
        <f>VLOOKUP(ActividadesCom[[#This Row],[NO. DE CONTROL]],'LISTADO ESTUDIANTES'!A:D,4,FALSE)</f>
        <v>EGRESADO(A)</v>
      </c>
      <c r="E4281" s="96">
        <f>SUM(ActividadesCom[[#This Row],[CRÉD. 1]],ActividadesCom[[#This Row],[CRÉD. 2]],ActividadesCom[[#This Row],[CRÉD. 3]],ActividadesCom[[#This Row],[CRÉD. 4]],ActividadesCom[[#This Row],[CRÉD. 5]])</f>
        <v>0</v>
      </c>
      <c r="F4281" s="99" t="str">
        <f>IF(ActividadesCom[[#This Row],[ÚLTIMO SEMESTRE CON CRÉDITOS]]&gt;0,ROUND(AVERAGE(ActividadesCom[[#This Row],[VALOR NIVEL 5]],ActividadesCom[[#This Row],[VALOR NIVEL 4]],ActividadesCom[[#This Row],[VALOR NIVEL 3]],ActividadesCom[[#This Row],[VALOR NIVEL 2]],ActividadesCom[[#This Row],[VALOR NIVEL 1]]),0),"")</f>
        <v/>
      </c>
      <c r="G4281" s="96" t="str">
        <f>IF(ActividadesCom[[#This Row],[PROMEDIO]]="","",IF(ActividadesCom[[#This Row],[PROMEDIO]]&gt;=4,"EXCELENTE",IF(ActividadesCom[[#This Row],[PROMEDIO]]&gt;=3,"NOTABLE",IF(ActividadesCom[[#This Row],[PROMEDIO]]&gt;=2,"BUENO",IF(ActividadesCom[[#This Row],[PROMEDIO]]=1,"SUFICIENTE","")))))</f>
        <v/>
      </c>
      <c r="H4281" s="99">
        <f>MAX(ActividadesCom[[#This Row],[PERÍODO 1]],ActividadesCom[[#This Row],[PERÍODO 2]],ActividadesCom[[#This Row],[PERÍODO 3]],ActividadesCom[[#This Row],[PERÍODO 4]],ActividadesCom[[#This Row],[PERÍODO 5]])</f>
        <v>0</v>
      </c>
      <c r="I4281" s="6"/>
      <c r="J4281" s="99"/>
      <c r="K4281" s="5"/>
      <c r="L4281" s="99" t="str">
        <f>IF(ActividadesCom[[#This Row],[NIVEL 1]]&lt;&gt;0,VLOOKUP(ActividadesCom[[#This Row],[NIVEL 1]],Catálogo!A:B,2,FALSE),"")</f>
        <v/>
      </c>
      <c r="M4281" s="99"/>
      <c r="N4281" s="98"/>
      <c r="O4281" s="99"/>
      <c r="P4281" s="99"/>
      <c r="Q4281" s="99" t="str">
        <f>IF(ActividadesCom[[#This Row],[NIVEL 2]]&lt;&gt;0,VLOOKUP(ActividadesCom[[#This Row],[NIVEL 2]],Catálogo!A:B,2,FALSE),"")</f>
        <v/>
      </c>
      <c r="R4281" s="99"/>
      <c r="S4281" s="98"/>
      <c r="T4281" s="99"/>
      <c r="U4281" s="99"/>
      <c r="V4281" s="99" t="str">
        <f>IF(ActividadesCom[[#This Row],[NIVEL 3]]&lt;&gt;0,VLOOKUP(ActividadesCom[[#This Row],[NIVEL 3]],Catálogo!A:B,2,FALSE),"")</f>
        <v/>
      </c>
      <c r="W4281" s="99"/>
      <c r="X4281" s="98"/>
      <c r="Y4281" s="99"/>
      <c r="Z4281" s="99"/>
      <c r="AA4281" s="99" t="str">
        <f>IF(ActividadesCom[[#This Row],[NIVEL 4]]&lt;&gt;0,VLOOKUP(ActividadesCom[[#This Row],[NIVEL 4]],Catálogo!A:B,2,FALSE),"")</f>
        <v/>
      </c>
      <c r="AB4281" s="99"/>
      <c r="AC4281" s="98"/>
      <c r="AD4281" s="99"/>
      <c r="AE4281" s="99"/>
      <c r="AF4281" s="99" t="str">
        <f>IF(ActividadesCom[[#This Row],[NIVEL 5]]&lt;&gt;0,VLOOKUP(ActividadesCom[[#This Row],[NIVEL 5]],Catálogo!A:B,2,FALSE),"")</f>
        <v/>
      </c>
      <c r="AG4281" s="99"/>
    </row>
    <row r="4282" spans="1:34" ht="30" hidden="1" customHeight="1" x14ac:dyDescent="0.25">
      <c r="A4282" s="5">
        <v>23470274</v>
      </c>
      <c r="B4282" s="6" t="str">
        <f>VLOOKUP(ActividadesCom[[#This Row],[NO. DE CONTROL]],'LISTADO ESTUDIANTES'!A:C,2,FALSE)</f>
        <v>TUCUCH CHABLE ALIEL URIEL</v>
      </c>
      <c r="C4282" s="6" t="str">
        <f>VLOOKUP(ActividadesCom[[#This Row],[NO. DE CONTROL]],'LISTADO ESTUDIANTES'!A:C,3,FALSE)</f>
        <v>INGENIERIA CIVIL</v>
      </c>
      <c r="D4282" s="99" t="str">
        <f>VLOOKUP(ActividadesCom[[#This Row],[NO. DE CONTROL]],'LISTADO ESTUDIANTES'!A:D,4,FALSE)</f>
        <v>EGRESADO(A)</v>
      </c>
      <c r="E4282" s="96">
        <f>SUM(ActividadesCom[[#This Row],[CRÉD. 1]],ActividadesCom[[#This Row],[CRÉD. 2]],ActividadesCom[[#This Row],[CRÉD. 3]],ActividadesCom[[#This Row],[CRÉD. 4]],ActividadesCom[[#This Row],[CRÉD. 5]])</f>
        <v>1</v>
      </c>
      <c r="F4282" s="99">
        <f>IF(ActividadesCom[[#This Row],[ÚLTIMO SEMESTRE CON CRÉDITOS]]&gt;0,ROUND(AVERAGE(ActividadesCom[[#This Row],[VALOR NIVEL 5]],ActividadesCom[[#This Row],[VALOR NIVEL 4]],ActividadesCom[[#This Row],[VALOR NIVEL 3]],ActividadesCom[[#This Row],[VALOR NIVEL 2]],ActividadesCom[[#This Row],[VALOR NIVEL 1]]),0),"")</f>
        <v>4</v>
      </c>
      <c r="G4282" s="96" t="str">
        <f>IF(ActividadesCom[[#This Row],[PROMEDIO]]="","",IF(ActividadesCom[[#This Row],[PROMEDIO]]&gt;=4,"EXCELENTE",IF(ActividadesCom[[#This Row],[PROMEDIO]]&gt;=3,"NOTABLE",IF(ActividadesCom[[#This Row],[PROMEDIO]]&gt;=2,"BUENO",IF(ActividadesCom[[#This Row],[PROMEDIO]]=1,"SUFICIENTE","")))))</f>
        <v>EXCELENTE</v>
      </c>
      <c r="H4282" s="99">
        <f>MAX(ActividadesCom[[#This Row],[PERÍODO 1]],ActividadesCom[[#This Row],[PERÍODO 2]],ActividadesCom[[#This Row],[PERÍODO 3]],ActividadesCom[[#This Row],[PERÍODO 4]],ActividadesCom[[#This Row],[PERÍODO 5]])</f>
        <v>20241</v>
      </c>
      <c r="I4282" s="6" t="s">
        <v>6340</v>
      </c>
      <c r="J4282" s="99">
        <v>20241</v>
      </c>
      <c r="K4282" s="5" t="s">
        <v>4007</v>
      </c>
      <c r="L4282" s="99">
        <f>IF(ActividadesCom[[#This Row],[NIVEL 1]]&lt;&gt;0,VLOOKUP(ActividadesCom[[#This Row],[NIVEL 1]],Catálogo!A:B,2,FALSE),"")</f>
        <v>4</v>
      </c>
      <c r="M4282" s="99">
        <v>1</v>
      </c>
      <c r="N4282" s="98"/>
      <c r="O4282" s="99"/>
      <c r="P4282" s="99"/>
      <c r="Q4282" s="99" t="str">
        <f>IF(ActividadesCom[[#This Row],[NIVEL 2]]&lt;&gt;0,VLOOKUP(ActividadesCom[[#This Row],[NIVEL 2]],Catálogo!A:B,2,FALSE),"")</f>
        <v/>
      </c>
      <c r="R4282" s="99"/>
      <c r="S4282" s="98"/>
      <c r="T4282" s="99"/>
      <c r="U4282" s="99"/>
      <c r="V4282" s="99" t="str">
        <f>IF(ActividadesCom[[#This Row],[NIVEL 3]]&lt;&gt;0,VLOOKUP(ActividadesCom[[#This Row],[NIVEL 3]],Catálogo!A:B,2,FALSE),"")</f>
        <v/>
      </c>
      <c r="W4282" s="99"/>
      <c r="X4282" s="98"/>
      <c r="Y4282" s="99"/>
      <c r="Z4282" s="99"/>
      <c r="AA4282" s="99" t="str">
        <f>IF(ActividadesCom[[#This Row],[NIVEL 4]]&lt;&gt;0,VLOOKUP(ActividadesCom[[#This Row],[NIVEL 4]],Catálogo!A:B,2,FALSE),"")</f>
        <v/>
      </c>
      <c r="AB4282" s="99"/>
      <c r="AC4282" s="98"/>
      <c r="AD4282" s="99"/>
      <c r="AE4282" s="99"/>
      <c r="AF4282" s="99" t="str">
        <f>IF(ActividadesCom[[#This Row],[NIVEL 5]]&lt;&gt;0,VLOOKUP(ActividadesCom[[#This Row],[NIVEL 5]],Catálogo!A:B,2,FALSE),"")</f>
        <v/>
      </c>
      <c r="AG4282" s="99"/>
    </row>
    <row r="4283" spans="1:34" ht="30" customHeight="1" x14ac:dyDescent="0.25">
      <c r="A4283" s="5">
        <v>23470275</v>
      </c>
      <c r="B4283" s="6" t="str">
        <f>VLOOKUP(ActividadesCom[[#This Row],[NO. DE CONTROL]],'LISTADO ESTUDIANTES'!A:C,2,FALSE)</f>
        <v>LOPEZ CAN ALAN EDUARDO</v>
      </c>
      <c r="C4283" s="6" t="str">
        <f>VLOOKUP(ActividadesCom[[#This Row],[NO. DE CONTROL]],'LISTADO ESTUDIANTES'!A:C,3,FALSE)</f>
        <v>INGENIERIA EN ADMINISTRACION</v>
      </c>
      <c r="D4283" s="99" t="str">
        <f>VLOOKUP(ActividadesCom[[#This Row],[NO. DE CONTROL]],'LISTADO ESTUDIANTES'!A:D,4,FALSE)</f>
        <v>ACTIVO(A)</v>
      </c>
      <c r="E4283" s="96">
        <f>SUM(ActividadesCom[[#This Row],[CRÉD. 1]],ActividadesCom[[#This Row],[CRÉD. 2]],ActividadesCom[[#This Row],[CRÉD. 3]],ActividadesCom[[#This Row],[CRÉD. 4]],ActividadesCom[[#This Row],[CRÉD. 5]])</f>
        <v>1</v>
      </c>
      <c r="F4283" s="99">
        <f>IF(ActividadesCom[[#This Row],[ÚLTIMO SEMESTRE CON CRÉDITOS]]&gt;0,ROUND(AVERAGE(ActividadesCom[[#This Row],[VALOR NIVEL 5]],ActividadesCom[[#This Row],[VALOR NIVEL 4]],ActividadesCom[[#This Row],[VALOR NIVEL 3]],ActividadesCom[[#This Row],[VALOR NIVEL 2]],ActividadesCom[[#This Row],[VALOR NIVEL 1]]),0),"")</f>
        <v>4</v>
      </c>
      <c r="G4283" s="96" t="str">
        <f>IF(ActividadesCom[[#This Row],[PROMEDIO]]="","",IF(ActividadesCom[[#This Row],[PROMEDIO]]&gt;=4,"EXCELENTE",IF(ActividadesCom[[#This Row],[PROMEDIO]]&gt;=3,"NOTABLE",IF(ActividadesCom[[#This Row],[PROMEDIO]]&gt;=2,"BUENO",IF(ActividadesCom[[#This Row],[PROMEDIO]]=1,"SUFICIENTE","")))))</f>
        <v>EXCELENTE</v>
      </c>
      <c r="H4283" s="99">
        <f>MAX(ActividadesCom[[#This Row],[PERÍODO 1]],ActividadesCom[[#This Row],[PERÍODO 2]],ActividadesCom[[#This Row],[PERÍODO 3]],ActividadesCom[[#This Row],[PERÍODO 4]],ActividadesCom[[#This Row],[PERÍODO 5]])</f>
        <v>20233</v>
      </c>
      <c r="I4283" s="6" t="s">
        <v>6293</v>
      </c>
      <c r="J4283" s="99">
        <v>20233</v>
      </c>
      <c r="K4283" s="5" t="s">
        <v>4007</v>
      </c>
      <c r="L4283" s="99">
        <f>IF(ActividadesCom[[#This Row],[NIVEL 1]]&lt;&gt;0,VLOOKUP(ActividadesCom[[#This Row],[NIVEL 1]],Catálogo!A:B,2,FALSE),"")</f>
        <v>4</v>
      </c>
      <c r="M4283" s="99">
        <v>1</v>
      </c>
      <c r="N4283" s="98"/>
      <c r="O4283" s="99"/>
      <c r="P4283" s="99"/>
      <c r="Q4283" s="99" t="str">
        <f>IF(ActividadesCom[[#This Row],[NIVEL 2]]&lt;&gt;0,VLOOKUP(ActividadesCom[[#This Row],[NIVEL 2]],Catálogo!A:B,2,FALSE),"")</f>
        <v/>
      </c>
      <c r="R4283" s="99"/>
      <c r="S4283" s="98"/>
      <c r="T4283" s="99"/>
      <c r="U4283" s="99"/>
      <c r="V4283" s="99" t="str">
        <f>IF(ActividadesCom[[#This Row],[NIVEL 3]]&lt;&gt;0,VLOOKUP(ActividadesCom[[#This Row],[NIVEL 3]],Catálogo!A:B,2,FALSE),"")</f>
        <v/>
      </c>
      <c r="W4283" s="99"/>
      <c r="X4283" s="98"/>
      <c r="Y4283" s="99"/>
      <c r="Z4283" s="99"/>
      <c r="AA4283" s="99" t="str">
        <f>IF(ActividadesCom[[#This Row],[NIVEL 4]]&lt;&gt;0,VLOOKUP(ActividadesCom[[#This Row],[NIVEL 4]],Catálogo!A:B,2,FALSE),"")</f>
        <v/>
      </c>
      <c r="AB4283" s="99"/>
      <c r="AC4283" s="98"/>
      <c r="AD4283" s="99"/>
      <c r="AE4283" s="99"/>
      <c r="AF4283" s="99" t="str">
        <f>IF(ActividadesCom[[#This Row],[NIVEL 5]]&lt;&gt;0,VLOOKUP(ActividadesCom[[#This Row],[NIVEL 5]],Catálogo!A:B,2,FALSE),"")</f>
        <v/>
      </c>
      <c r="AG4283" s="99"/>
    </row>
    <row r="4284" spans="1:34" s="151" customFormat="1" ht="30" customHeight="1" x14ac:dyDescent="0.25">
      <c r="A4284" s="149">
        <v>23470276</v>
      </c>
      <c r="B4284" s="148" t="str">
        <f>VLOOKUP(ActividadesCom[[#This Row],[NO. DE CONTROL]],'LISTADO ESTUDIANTES'!A:C,2,FALSE)</f>
        <v>TUN CANO AMERICA TERESA</v>
      </c>
      <c r="C4284" s="148" t="str">
        <f>VLOOKUP(ActividadesCom[[#This Row],[NO. DE CONTROL]],'LISTADO ESTUDIANTES'!A:C,3,FALSE)</f>
        <v>INGENIERIA EN ADMINISTRACION</v>
      </c>
      <c r="D4284" s="202" t="str">
        <f>VLOOKUP(ActividadesCom[[#This Row],[NO. DE CONTROL]],'LISTADO ESTUDIANTES'!A:D,4,FALSE)</f>
        <v>ACTIVO(A)</v>
      </c>
      <c r="E4284" s="203">
        <f>SUM(ActividadesCom[[#This Row],[CRÉD. 1]],ActividadesCom[[#This Row],[CRÉD. 2]],ActividadesCom[[#This Row],[CRÉD. 3]],ActividadesCom[[#This Row],[CRÉD. 4]],ActividadesCom[[#This Row],[CRÉD. 5]])</f>
        <v>5</v>
      </c>
      <c r="F4284" s="202">
        <f>IF(ActividadesCom[[#This Row],[ÚLTIMO SEMESTRE CON CRÉDITOS]]&gt;0,ROUND(AVERAGE(ActividadesCom[[#This Row],[VALOR NIVEL 5]],ActividadesCom[[#This Row],[VALOR NIVEL 4]],ActividadesCom[[#This Row],[VALOR NIVEL 3]],ActividadesCom[[#This Row],[VALOR NIVEL 2]],ActividadesCom[[#This Row],[VALOR NIVEL 1]]),0),"")</f>
        <v>4</v>
      </c>
      <c r="G4284" s="203" t="str">
        <f>IF(ActividadesCom[[#This Row],[PROMEDIO]]="","",IF(ActividadesCom[[#This Row],[PROMEDIO]]&gt;=4,"EXCELENTE",IF(ActividadesCom[[#This Row],[PROMEDIO]]&gt;=3,"NOTABLE",IF(ActividadesCom[[#This Row],[PROMEDIO]]&gt;=2,"BUENO",IF(ActividadesCom[[#This Row],[PROMEDIO]]=1,"SUFICIENTE","")))))</f>
        <v>EXCELENTE</v>
      </c>
      <c r="H4284" s="202">
        <f>MAX(ActividadesCom[[#This Row],[PERÍODO 1]],ActividadesCom[[#This Row],[PERÍODO 2]],ActividadesCom[[#This Row],[PERÍODO 3]],ActividadesCom[[#This Row],[PERÍODO 4]],ActividadesCom[[#This Row],[PERÍODO 5]])</f>
        <v>20241</v>
      </c>
      <c r="I4284" s="148" t="s">
        <v>6293</v>
      </c>
      <c r="J4284" s="202">
        <v>20233</v>
      </c>
      <c r="K4284" s="149" t="s">
        <v>4007</v>
      </c>
      <c r="L4284" s="202">
        <f>IF(ActividadesCom[[#This Row],[NIVEL 1]]&lt;&gt;0,VLOOKUP(ActividadesCom[[#This Row],[NIVEL 1]],Catálogo!A:B,2,FALSE),"")</f>
        <v>4</v>
      </c>
      <c r="M4284" s="202">
        <v>1</v>
      </c>
      <c r="N4284" s="148" t="s">
        <v>6297</v>
      </c>
      <c r="O4284" s="202">
        <v>20233</v>
      </c>
      <c r="P4284" s="149" t="s">
        <v>4007</v>
      </c>
      <c r="Q4284" s="202">
        <f>IF(ActividadesCom[[#This Row],[NIVEL 2]]&lt;&gt;0,VLOOKUP(ActividadesCom[[#This Row],[NIVEL 2]],Catálogo!A:B,2,FALSE),"")</f>
        <v>4</v>
      </c>
      <c r="R4284" s="202">
        <v>1</v>
      </c>
      <c r="S4284" s="148" t="s">
        <v>6315</v>
      </c>
      <c r="T4284" s="202">
        <v>20241</v>
      </c>
      <c r="U4284" s="149" t="s">
        <v>4008</v>
      </c>
      <c r="V4284" s="202">
        <f>IF(ActividadesCom[[#This Row],[NIVEL 3]]&lt;&gt;0,VLOOKUP(ActividadesCom[[#This Row],[NIVEL 3]],Catálogo!A:B,2,FALSE),"")</f>
        <v>3</v>
      </c>
      <c r="W4284" s="202">
        <v>1</v>
      </c>
      <c r="X4284" s="148" t="s">
        <v>6328</v>
      </c>
      <c r="Y4284" s="202">
        <v>20241</v>
      </c>
      <c r="Z4284" s="149" t="s">
        <v>4007</v>
      </c>
      <c r="AA4284" s="202">
        <f>IF(ActividadesCom[[#This Row],[NIVEL 4]]&lt;&gt;0,VLOOKUP(ActividadesCom[[#This Row],[NIVEL 4]],Catálogo!A:B,2,FALSE),"")</f>
        <v>4</v>
      </c>
      <c r="AB4284" s="202">
        <v>1</v>
      </c>
      <c r="AC4284" s="148" t="s">
        <v>6332</v>
      </c>
      <c r="AD4284" s="202">
        <v>20241</v>
      </c>
      <c r="AE4284" s="149" t="s">
        <v>4007</v>
      </c>
      <c r="AF4284" s="202">
        <f>IF(ActividadesCom[[#This Row],[NIVEL 5]]&lt;&gt;0,VLOOKUP(ActividadesCom[[#This Row],[NIVEL 5]],Catálogo!A:B,2,FALSE),"")</f>
        <v>4</v>
      </c>
      <c r="AG4284" s="202">
        <v>1</v>
      </c>
      <c r="AH4284" s="195"/>
    </row>
    <row r="4285" spans="1:34" ht="30" hidden="1" customHeight="1" x14ac:dyDescent="0.25">
      <c r="A4285" s="5">
        <v>23470277</v>
      </c>
      <c r="B4285" s="6" t="str">
        <f>VLOOKUP(ActividadesCom[[#This Row],[NO. DE CONTROL]],'LISTADO ESTUDIANTES'!A:C,2,FALSE)</f>
        <v>HERNANDEZ CAMPOS ABRAHAM ALEJANDRO</v>
      </c>
      <c r="C4285" s="6" t="str">
        <f>VLOOKUP(ActividadesCom[[#This Row],[NO. DE CONTROL]],'LISTADO ESTUDIANTES'!A:C,3,FALSE)</f>
        <v>INGENIERIA EN SISTEMAS COMPUTACIONALES</v>
      </c>
      <c r="D4285" s="99" t="str">
        <f>VLOOKUP(ActividadesCom[[#This Row],[NO. DE CONTROL]],'LISTADO ESTUDIANTES'!A:D,4,FALSE)</f>
        <v>EGRESADO(A)</v>
      </c>
      <c r="E4285" s="96">
        <f>SUM(ActividadesCom[[#This Row],[CRÉD. 1]],ActividadesCom[[#This Row],[CRÉD. 2]],ActividadesCom[[#This Row],[CRÉD. 3]],ActividadesCom[[#This Row],[CRÉD. 4]],ActividadesCom[[#This Row],[CRÉD. 5]])</f>
        <v>0</v>
      </c>
      <c r="F4285" s="99" t="str">
        <f>IF(ActividadesCom[[#This Row],[ÚLTIMO SEMESTRE CON CRÉDITOS]]&gt;0,ROUND(AVERAGE(ActividadesCom[[#This Row],[VALOR NIVEL 5]],ActividadesCom[[#This Row],[VALOR NIVEL 4]],ActividadesCom[[#This Row],[VALOR NIVEL 3]],ActividadesCom[[#This Row],[VALOR NIVEL 2]],ActividadesCom[[#This Row],[VALOR NIVEL 1]]),0),"")</f>
        <v/>
      </c>
      <c r="G4285" s="96" t="str">
        <f>IF(ActividadesCom[[#This Row],[PROMEDIO]]="","",IF(ActividadesCom[[#This Row],[PROMEDIO]]&gt;=4,"EXCELENTE",IF(ActividadesCom[[#This Row],[PROMEDIO]]&gt;=3,"NOTABLE",IF(ActividadesCom[[#This Row],[PROMEDIO]]&gt;=2,"BUENO",IF(ActividadesCom[[#This Row],[PROMEDIO]]=1,"SUFICIENTE","")))))</f>
        <v/>
      </c>
      <c r="H4285" s="99">
        <f>MAX(ActividadesCom[[#This Row],[PERÍODO 1]],ActividadesCom[[#This Row],[PERÍODO 2]],ActividadesCom[[#This Row],[PERÍODO 3]],ActividadesCom[[#This Row],[PERÍODO 4]],ActividadesCom[[#This Row],[PERÍODO 5]])</f>
        <v>0</v>
      </c>
      <c r="I4285" s="6"/>
      <c r="J4285" s="99"/>
      <c r="K4285" s="5"/>
      <c r="L4285" s="99" t="str">
        <f>IF(ActividadesCom[[#This Row],[NIVEL 1]]&lt;&gt;0,VLOOKUP(ActividadesCom[[#This Row],[NIVEL 1]],Catálogo!A:B,2,FALSE),"")</f>
        <v/>
      </c>
      <c r="M4285" s="99"/>
      <c r="N4285" s="98"/>
      <c r="O4285" s="99"/>
      <c r="P4285" s="99"/>
      <c r="Q4285" s="99" t="str">
        <f>IF(ActividadesCom[[#This Row],[NIVEL 2]]&lt;&gt;0,VLOOKUP(ActividadesCom[[#This Row],[NIVEL 2]],Catálogo!A:B,2,FALSE),"")</f>
        <v/>
      </c>
      <c r="R4285" s="99"/>
      <c r="S4285" s="98"/>
      <c r="T4285" s="99"/>
      <c r="U4285" s="99"/>
      <c r="V4285" s="99" t="str">
        <f>IF(ActividadesCom[[#This Row],[NIVEL 3]]&lt;&gt;0,VLOOKUP(ActividadesCom[[#This Row],[NIVEL 3]],Catálogo!A:B,2,FALSE),"")</f>
        <v/>
      </c>
      <c r="W4285" s="99"/>
      <c r="X4285" s="98"/>
      <c r="Y4285" s="99"/>
      <c r="Z4285" s="99"/>
      <c r="AA4285" s="99" t="str">
        <f>IF(ActividadesCom[[#This Row],[NIVEL 4]]&lt;&gt;0,VLOOKUP(ActividadesCom[[#This Row],[NIVEL 4]],Catálogo!A:B,2,FALSE),"")</f>
        <v/>
      </c>
      <c r="AB4285" s="99"/>
      <c r="AC4285" s="98"/>
      <c r="AD4285" s="99"/>
      <c r="AE4285" s="99"/>
      <c r="AF4285" s="99" t="str">
        <f>IF(ActividadesCom[[#This Row],[NIVEL 5]]&lt;&gt;0,VLOOKUP(ActividadesCom[[#This Row],[NIVEL 5]],Catálogo!A:B,2,FALSE),"")</f>
        <v/>
      </c>
      <c r="AG4285" s="99"/>
    </row>
    <row r="4286" spans="1:34" ht="30" hidden="1" customHeight="1" x14ac:dyDescent="0.25">
      <c r="A4286" s="5">
        <v>23470278</v>
      </c>
      <c r="B4286" s="6" t="str">
        <f>VLOOKUP(ActividadesCom[[#This Row],[NO. DE CONTROL]],'LISTADO ESTUDIANTES'!A:C,2,FALSE)</f>
        <v>RIVERO YE JUAN ROMAN</v>
      </c>
      <c r="C4286" s="6" t="str">
        <f>VLOOKUP(ActividadesCom[[#This Row],[NO. DE CONTROL]],'LISTADO ESTUDIANTES'!A:C,3,FALSE)</f>
        <v>INGENIERIA EN SISTEMAS COMPUTACIONALES</v>
      </c>
      <c r="D4286" s="99" t="str">
        <f>VLOOKUP(ActividadesCom[[#This Row],[NO. DE CONTROL]],'LISTADO ESTUDIANTES'!A:D,4,FALSE)</f>
        <v>EGRESADO(A)</v>
      </c>
      <c r="E4286" s="96">
        <f>SUM(ActividadesCom[[#This Row],[CRÉD. 1]],ActividadesCom[[#This Row],[CRÉD. 2]],ActividadesCom[[#This Row],[CRÉD. 3]],ActividadesCom[[#This Row],[CRÉD. 4]],ActividadesCom[[#This Row],[CRÉD. 5]])</f>
        <v>0</v>
      </c>
      <c r="F4286" s="99" t="str">
        <f>IF(ActividadesCom[[#This Row],[ÚLTIMO SEMESTRE CON CRÉDITOS]]&gt;0,ROUND(AVERAGE(ActividadesCom[[#This Row],[VALOR NIVEL 5]],ActividadesCom[[#This Row],[VALOR NIVEL 4]],ActividadesCom[[#This Row],[VALOR NIVEL 3]],ActividadesCom[[#This Row],[VALOR NIVEL 2]],ActividadesCom[[#This Row],[VALOR NIVEL 1]]),0),"")</f>
        <v/>
      </c>
      <c r="G4286" s="96" t="str">
        <f>IF(ActividadesCom[[#This Row],[PROMEDIO]]="","",IF(ActividadesCom[[#This Row],[PROMEDIO]]&gt;=4,"EXCELENTE",IF(ActividadesCom[[#This Row],[PROMEDIO]]&gt;=3,"NOTABLE",IF(ActividadesCom[[#This Row],[PROMEDIO]]&gt;=2,"BUENO",IF(ActividadesCom[[#This Row],[PROMEDIO]]=1,"SUFICIENTE","")))))</f>
        <v/>
      </c>
      <c r="H4286" s="99">
        <f>MAX(ActividadesCom[[#This Row],[PERÍODO 1]],ActividadesCom[[#This Row],[PERÍODO 2]],ActividadesCom[[#This Row],[PERÍODO 3]],ActividadesCom[[#This Row],[PERÍODO 4]],ActividadesCom[[#This Row],[PERÍODO 5]])</f>
        <v>0</v>
      </c>
      <c r="I4286" s="6"/>
      <c r="J4286" s="99"/>
      <c r="K4286" s="5"/>
      <c r="L4286" s="99" t="str">
        <f>IF(ActividadesCom[[#This Row],[NIVEL 1]]&lt;&gt;0,VLOOKUP(ActividadesCom[[#This Row],[NIVEL 1]],Catálogo!A:B,2,FALSE),"")</f>
        <v/>
      </c>
      <c r="M4286" s="99"/>
      <c r="N4286" s="98"/>
      <c r="O4286" s="99"/>
      <c r="P4286" s="99"/>
      <c r="Q4286" s="99" t="str">
        <f>IF(ActividadesCom[[#This Row],[NIVEL 2]]&lt;&gt;0,VLOOKUP(ActividadesCom[[#This Row],[NIVEL 2]],Catálogo!A:B,2,FALSE),"")</f>
        <v/>
      </c>
      <c r="R4286" s="99"/>
      <c r="S4286" s="98"/>
      <c r="T4286" s="99"/>
      <c r="U4286" s="99"/>
      <c r="V4286" s="99" t="str">
        <f>IF(ActividadesCom[[#This Row],[NIVEL 3]]&lt;&gt;0,VLOOKUP(ActividadesCom[[#This Row],[NIVEL 3]],Catálogo!A:B,2,FALSE),"")</f>
        <v/>
      </c>
      <c r="W4286" s="99"/>
      <c r="X4286" s="98"/>
      <c r="Y4286" s="99"/>
      <c r="Z4286" s="99"/>
      <c r="AA4286" s="99" t="str">
        <f>IF(ActividadesCom[[#This Row],[NIVEL 4]]&lt;&gt;0,VLOOKUP(ActividadesCom[[#This Row],[NIVEL 4]],Catálogo!A:B,2,FALSE),"")</f>
        <v/>
      </c>
      <c r="AB4286" s="99"/>
      <c r="AC4286" s="98"/>
      <c r="AD4286" s="99"/>
      <c r="AE4286" s="99"/>
      <c r="AF4286" s="99" t="str">
        <f>IF(ActividadesCom[[#This Row],[NIVEL 5]]&lt;&gt;0,VLOOKUP(ActividadesCom[[#This Row],[NIVEL 5]],Catálogo!A:B,2,FALSE),"")</f>
        <v/>
      </c>
      <c r="AG4286" s="99"/>
    </row>
    <row r="4287" spans="1:34" ht="30" customHeight="1" x14ac:dyDescent="0.25">
      <c r="A4287" s="5">
        <v>23470279</v>
      </c>
      <c r="B4287" s="6" t="str">
        <f>VLOOKUP(ActividadesCom[[#This Row],[NO. DE CONTROL]],'LISTADO ESTUDIANTES'!A:C,2,FALSE)</f>
        <v>OVALLE DZIB EDWARD ALEXANDER</v>
      </c>
      <c r="C4287" s="6" t="str">
        <f>VLOOKUP(ActividadesCom[[#This Row],[NO. DE CONTROL]],'LISTADO ESTUDIANTES'!A:C,3,FALSE)</f>
        <v>INGENIERIA EN SISTEMAS COMPUTACIONALES</v>
      </c>
      <c r="D4287" s="99" t="str">
        <f>VLOOKUP(ActividadesCom[[#This Row],[NO. DE CONTROL]],'LISTADO ESTUDIANTES'!A:D,4,FALSE)</f>
        <v>ACTIVO(A)</v>
      </c>
      <c r="E4287" s="96">
        <f>SUM(ActividadesCom[[#This Row],[CRÉD. 1]],ActividadesCom[[#This Row],[CRÉD. 2]],ActividadesCom[[#This Row],[CRÉD. 3]],ActividadesCom[[#This Row],[CRÉD. 4]],ActividadesCom[[#This Row],[CRÉD. 5]])</f>
        <v>4</v>
      </c>
      <c r="F4287" s="99">
        <f>IF(ActividadesCom[[#This Row],[ÚLTIMO SEMESTRE CON CRÉDITOS]]&gt;0,ROUND(AVERAGE(ActividadesCom[[#This Row],[VALOR NIVEL 5]],ActividadesCom[[#This Row],[VALOR NIVEL 4]],ActividadesCom[[#This Row],[VALOR NIVEL 3]],ActividadesCom[[#This Row],[VALOR NIVEL 2]],ActividadesCom[[#This Row],[VALOR NIVEL 1]]),0),"")</f>
        <v>4</v>
      </c>
      <c r="G4287" s="96" t="str">
        <f>IF(ActividadesCom[[#This Row],[PROMEDIO]]="","",IF(ActividadesCom[[#This Row],[PROMEDIO]]&gt;=4,"EXCELENTE",IF(ActividadesCom[[#This Row],[PROMEDIO]]&gt;=3,"NOTABLE",IF(ActividadesCom[[#This Row],[PROMEDIO]]&gt;=2,"BUENO",IF(ActividadesCom[[#This Row],[PROMEDIO]]=1,"SUFICIENTE","")))))</f>
        <v>EXCELENTE</v>
      </c>
      <c r="H4287" s="99">
        <f>MAX(ActividadesCom[[#This Row],[PERÍODO 1]],ActividadesCom[[#This Row],[PERÍODO 2]],ActividadesCom[[#This Row],[PERÍODO 3]],ActividadesCom[[#This Row],[PERÍODO 4]],ActividadesCom[[#This Row],[PERÍODO 5]])</f>
        <v>20261</v>
      </c>
      <c r="I4287" s="6" t="s">
        <v>5817</v>
      </c>
      <c r="J4287" s="99">
        <v>20241</v>
      </c>
      <c r="K4287" s="5" t="s">
        <v>4008</v>
      </c>
      <c r="L4287" s="99">
        <f>IF(ActividadesCom[[#This Row],[NIVEL 1]]&lt;&gt;0,VLOOKUP(ActividadesCom[[#This Row],[NIVEL 1]],Catálogo!A:B,2,FALSE),"")</f>
        <v>3</v>
      </c>
      <c r="M4287" s="99">
        <v>1</v>
      </c>
      <c r="N4287" s="6" t="s">
        <v>133</v>
      </c>
      <c r="O4287" s="99">
        <v>20241</v>
      </c>
      <c r="P4287" s="5" t="s">
        <v>4007</v>
      </c>
      <c r="Q4287" s="99">
        <f>IF(ActividadesCom[[#This Row],[NIVEL 2]]&lt;&gt;0,VLOOKUP(ActividadesCom[[#This Row],[NIVEL 2]],Catálogo!A:B,2,FALSE),"")</f>
        <v>4</v>
      </c>
      <c r="R4287" s="99">
        <v>1</v>
      </c>
      <c r="S4287" s="6" t="s">
        <v>133</v>
      </c>
      <c r="T4287" s="99">
        <v>20243</v>
      </c>
      <c r="U4287" s="5" t="s">
        <v>4007</v>
      </c>
      <c r="V4287" s="99">
        <f>IF(ActividadesCom[[#This Row],[NIVEL 3]]&lt;&gt;0,VLOOKUP(ActividadesCom[[#This Row],[NIVEL 3]],Catálogo!A:B,2,FALSE),"")</f>
        <v>4</v>
      </c>
      <c r="W4287" s="99">
        <v>1</v>
      </c>
      <c r="X4287" s="6"/>
      <c r="Y4287" s="99"/>
      <c r="Z4287" s="5"/>
      <c r="AA4287" s="99" t="str">
        <f>IF(ActividadesCom[[#This Row],[NIVEL 4]]&lt;&gt;0,VLOOKUP(ActividadesCom[[#This Row],[NIVEL 4]],Catálogo!A:B,2,FALSE),"")</f>
        <v/>
      </c>
      <c r="AB4287" s="99"/>
      <c r="AC4287" s="98" t="s">
        <v>7390</v>
      </c>
      <c r="AD4287" s="99">
        <v>20261</v>
      </c>
      <c r="AE4287" s="5" t="s">
        <v>4007</v>
      </c>
      <c r="AF4287" s="99">
        <f>IF(ActividadesCom[[#This Row],[NIVEL 5]]&lt;&gt;0,VLOOKUP(ActividadesCom[[#This Row],[NIVEL 5]],Catálogo!A:B,2,FALSE),"")</f>
        <v>4</v>
      </c>
      <c r="AG4287" s="99">
        <v>1</v>
      </c>
    </row>
    <row r="4288" spans="1:34" ht="30" hidden="1" customHeight="1" x14ac:dyDescent="0.25">
      <c r="A4288" s="5">
        <v>23470280</v>
      </c>
      <c r="B4288" s="6" t="str">
        <f>VLOOKUP(ActividadesCom[[#This Row],[NO. DE CONTROL]],'LISTADO ESTUDIANTES'!A:C,2,FALSE)</f>
        <v>GUTIERREZ GUTIERREZ HENRI ALEXIS</v>
      </c>
      <c r="C4288" s="6" t="str">
        <f>VLOOKUP(ActividadesCom[[#This Row],[NO. DE CONTROL]],'LISTADO ESTUDIANTES'!A:C,3,FALSE)</f>
        <v>INGENIERIA EN SISTEMAS COMPUTACIONALES</v>
      </c>
      <c r="D4288" s="99" t="str">
        <f>VLOOKUP(ActividadesCom[[#This Row],[NO. DE CONTROL]],'LISTADO ESTUDIANTES'!A:D,4,FALSE)</f>
        <v>EGRESADO(A)</v>
      </c>
      <c r="E4288" s="96">
        <f>SUM(ActividadesCom[[#This Row],[CRÉD. 1]],ActividadesCom[[#This Row],[CRÉD. 2]],ActividadesCom[[#This Row],[CRÉD. 3]],ActividadesCom[[#This Row],[CRÉD. 4]],ActividadesCom[[#This Row],[CRÉD. 5]])</f>
        <v>1</v>
      </c>
      <c r="F4288" s="99">
        <f>IF(ActividadesCom[[#This Row],[ÚLTIMO SEMESTRE CON CRÉDITOS]]&gt;0,ROUND(AVERAGE(ActividadesCom[[#This Row],[VALOR NIVEL 5]],ActividadesCom[[#This Row],[VALOR NIVEL 4]],ActividadesCom[[#This Row],[VALOR NIVEL 3]],ActividadesCom[[#This Row],[VALOR NIVEL 2]],ActividadesCom[[#This Row],[VALOR NIVEL 1]]),0),"")</f>
        <v>3</v>
      </c>
      <c r="G4288" s="96" t="str">
        <f>IF(ActividadesCom[[#This Row],[PROMEDIO]]="","",IF(ActividadesCom[[#This Row],[PROMEDIO]]&gt;=4,"EXCELENTE",IF(ActividadesCom[[#This Row],[PROMEDIO]]&gt;=3,"NOTABLE",IF(ActividadesCom[[#This Row],[PROMEDIO]]&gt;=2,"BUENO",IF(ActividadesCom[[#This Row],[PROMEDIO]]=1,"SUFICIENTE","")))))</f>
        <v>NOTABLE</v>
      </c>
      <c r="H4288" s="99">
        <f>MAX(ActividadesCom[[#This Row],[PERÍODO 1]],ActividadesCom[[#This Row],[PERÍODO 2]],ActividadesCom[[#This Row],[PERÍODO 3]],ActividadesCom[[#This Row],[PERÍODO 4]],ActividadesCom[[#This Row],[PERÍODO 5]])</f>
        <v>20233</v>
      </c>
      <c r="I4288" s="6" t="s">
        <v>3518</v>
      </c>
      <c r="J4288" s="99">
        <v>20233</v>
      </c>
      <c r="K4288" s="5" t="s">
        <v>4008</v>
      </c>
      <c r="L4288" s="99">
        <f>IF(ActividadesCom[[#This Row],[NIVEL 1]]&lt;&gt;0,VLOOKUP(ActividadesCom[[#This Row],[NIVEL 1]],Catálogo!A:B,2,FALSE),"")</f>
        <v>3</v>
      </c>
      <c r="M4288" s="99">
        <v>1</v>
      </c>
      <c r="N4288" s="98"/>
      <c r="O4288" s="99"/>
      <c r="P4288" s="99"/>
      <c r="Q4288" s="99" t="str">
        <f>IF(ActividadesCom[[#This Row],[NIVEL 2]]&lt;&gt;0,VLOOKUP(ActividadesCom[[#This Row],[NIVEL 2]],Catálogo!A:B,2,FALSE),"")</f>
        <v/>
      </c>
      <c r="R4288" s="99"/>
      <c r="S4288" s="98"/>
      <c r="T4288" s="99"/>
      <c r="U4288" s="99"/>
      <c r="V4288" s="99" t="str">
        <f>IF(ActividadesCom[[#This Row],[NIVEL 3]]&lt;&gt;0,VLOOKUP(ActividadesCom[[#This Row],[NIVEL 3]],Catálogo!A:B,2,FALSE),"")</f>
        <v/>
      </c>
      <c r="W4288" s="99"/>
      <c r="X4288" s="98"/>
      <c r="Y4288" s="99"/>
      <c r="Z4288" s="99"/>
      <c r="AA4288" s="99" t="str">
        <f>IF(ActividadesCom[[#This Row],[NIVEL 4]]&lt;&gt;0,VLOOKUP(ActividadesCom[[#This Row],[NIVEL 4]],Catálogo!A:B,2,FALSE),"")</f>
        <v/>
      </c>
      <c r="AB4288" s="99"/>
      <c r="AC4288" s="98"/>
      <c r="AD4288" s="99"/>
      <c r="AE4288" s="99"/>
      <c r="AF4288" s="99" t="str">
        <f>IF(ActividadesCom[[#This Row],[NIVEL 5]]&lt;&gt;0,VLOOKUP(ActividadesCom[[#This Row],[NIVEL 5]],Catálogo!A:B,2,FALSE),"")</f>
        <v/>
      </c>
      <c r="AG4288" s="99"/>
    </row>
    <row r="4289" spans="1:34" ht="30" customHeight="1" x14ac:dyDescent="0.25">
      <c r="A4289" s="5">
        <v>23470281</v>
      </c>
      <c r="B4289" s="6" t="str">
        <f>VLOOKUP(ActividadesCom[[#This Row],[NO. DE CONTROL]],'LISTADO ESTUDIANTES'!A:C,2,FALSE)</f>
        <v>RIVAS GOMEZ MIGUEL ALEJANDRO</v>
      </c>
      <c r="C4289" s="6" t="str">
        <f>VLOOKUP(ActividadesCom[[#This Row],[NO. DE CONTROL]],'LISTADO ESTUDIANTES'!A:C,3,FALSE)</f>
        <v>INGENIERIA EN SISTEMAS COMPUTACIONALES</v>
      </c>
      <c r="D4289" s="99" t="str">
        <f>VLOOKUP(ActividadesCom[[#This Row],[NO. DE CONTROL]],'LISTADO ESTUDIANTES'!A:D,4,FALSE)</f>
        <v>ACTIVO(A)</v>
      </c>
      <c r="E4289" s="96">
        <f>SUM(ActividadesCom[[#This Row],[CRÉD. 1]],ActividadesCom[[#This Row],[CRÉD. 2]],ActividadesCom[[#This Row],[CRÉD. 3]],ActividadesCom[[#This Row],[CRÉD. 4]],ActividadesCom[[#This Row],[CRÉD. 5]])</f>
        <v>1</v>
      </c>
      <c r="F4289" s="99">
        <f>IF(ActividadesCom[[#This Row],[ÚLTIMO SEMESTRE CON CRÉDITOS]]&gt;0,ROUND(AVERAGE(ActividadesCom[[#This Row],[VALOR NIVEL 5]],ActividadesCom[[#This Row],[VALOR NIVEL 4]],ActividadesCom[[#This Row],[VALOR NIVEL 3]],ActividadesCom[[#This Row],[VALOR NIVEL 2]],ActividadesCom[[#This Row],[VALOR NIVEL 1]]),0),"")</f>
        <v>3</v>
      </c>
      <c r="G4289" s="96" t="str">
        <f>IF(ActividadesCom[[#This Row],[PROMEDIO]]="","",IF(ActividadesCom[[#This Row],[PROMEDIO]]&gt;=4,"EXCELENTE",IF(ActividadesCom[[#This Row],[PROMEDIO]]&gt;=3,"NOTABLE",IF(ActividadesCom[[#This Row],[PROMEDIO]]&gt;=2,"BUENO",IF(ActividadesCom[[#This Row],[PROMEDIO]]=1,"SUFICIENTE","")))))</f>
        <v>NOTABLE</v>
      </c>
      <c r="H4289" s="99">
        <f>MAX(ActividadesCom[[#This Row],[PERÍODO 1]],ActividadesCom[[#This Row],[PERÍODO 2]],ActividadesCom[[#This Row],[PERÍODO 3]],ActividadesCom[[#This Row],[PERÍODO 4]],ActividadesCom[[#This Row],[PERÍODO 5]])</f>
        <v>20251</v>
      </c>
      <c r="I4289" s="6" t="s">
        <v>615</v>
      </c>
      <c r="J4289" s="99">
        <v>20251</v>
      </c>
      <c r="K4289" s="5" t="s">
        <v>4008</v>
      </c>
      <c r="L4289" s="99">
        <f>IF(ActividadesCom[[#This Row],[NIVEL 1]]&lt;&gt;0,VLOOKUP(ActividadesCom[[#This Row],[NIVEL 1]],Catálogo!A:B,2,FALSE),"")</f>
        <v>3</v>
      </c>
      <c r="M4289" s="99">
        <v>1</v>
      </c>
      <c r="N4289" s="98"/>
      <c r="O4289" s="99"/>
      <c r="P4289" s="99"/>
      <c r="Q4289" s="99" t="str">
        <f>IF(ActividadesCom[[#This Row],[NIVEL 2]]&lt;&gt;0,VLOOKUP(ActividadesCom[[#This Row],[NIVEL 2]],Catálogo!A:B,2,FALSE),"")</f>
        <v/>
      </c>
      <c r="R4289" s="99"/>
      <c r="S4289" s="98"/>
      <c r="T4289" s="99"/>
      <c r="U4289" s="99"/>
      <c r="V4289" s="99" t="str">
        <f>IF(ActividadesCom[[#This Row],[NIVEL 3]]&lt;&gt;0,VLOOKUP(ActividadesCom[[#This Row],[NIVEL 3]],Catálogo!A:B,2,FALSE),"")</f>
        <v/>
      </c>
      <c r="W4289" s="99"/>
      <c r="X4289" s="98"/>
      <c r="Y4289" s="99"/>
      <c r="Z4289" s="99"/>
      <c r="AA4289" s="99" t="str">
        <f>IF(ActividadesCom[[#This Row],[NIVEL 4]]&lt;&gt;0,VLOOKUP(ActividadesCom[[#This Row],[NIVEL 4]],Catálogo!A:B,2,FALSE),"")</f>
        <v/>
      </c>
      <c r="AB4289" s="99"/>
      <c r="AC4289" s="98"/>
      <c r="AD4289" s="99"/>
      <c r="AE4289" s="99"/>
      <c r="AF4289" s="99" t="str">
        <f>IF(ActividadesCom[[#This Row],[NIVEL 5]]&lt;&gt;0,VLOOKUP(ActividadesCom[[#This Row],[NIVEL 5]],Catálogo!A:B,2,FALSE),"")</f>
        <v/>
      </c>
      <c r="AG4289" s="99"/>
    </row>
    <row r="4290" spans="1:34" ht="30" customHeight="1" x14ac:dyDescent="0.25">
      <c r="A4290" s="5">
        <v>23470282</v>
      </c>
      <c r="B4290" s="6" t="str">
        <f>VLOOKUP(ActividadesCom[[#This Row],[NO. DE CONTROL]],'LISTADO ESTUDIANTES'!A:C,2,FALSE)</f>
        <v>CHI CHAN DAVID ALEJANDRO</v>
      </c>
      <c r="C4290" s="6" t="str">
        <f>VLOOKUP(ActividadesCom[[#This Row],[NO. DE CONTROL]],'LISTADO ESTUDIANTES'!A:C,3,FALSE)</f>
        <v>INGENIERIA EN SISTEMAS COMPUTACIONALES</v>
      </c>
      <c r="D4290" s="99" t="str">
        <f>VLOOKUP(ActividadesCom[[#This Row],[NO. DE CONTROL]],'LISTADO ESTUDIANTES'!A:D,4,FALSE)</f>
        <v>ACTIVO(A)</v>
      </c>
      <c r="E4290" s="96">
        <f>SUM(ActividadesCom[[#This Row],[CRÉD. 1]],ActividadesCom[[#This Row],[CRÉD. 2]],ActividadesCom[[#This Row],[CRÉD. 3]],ActividadesCom[[#This Row],[CRÉD. 4]],ActividadesCom[[#This Row],[CRÉD. 5]])</f>
        <v>2</v>
      </c>
      <c r="F4290" s="99">
        <f>IF(ActividadesCom[[#This Row],[ÚLTIMO SEMESTRE CON CRÉDITOS]]&gt;0,ROUND(AVERAGE(ActividadesCom[[#This Row],[VALOR NIVEL 5]],ActividadesCom[[#This Row],[VALOR NIVEL 4]],ActividadesCom[[#This Row],[VALOR NIVEL 3]],ActividadesCom[[#This Row],[VALOR NIVEL 2]],ActividadesCom[[#This Row],[VALOR NIVEL 1]]),0),"")</f>
        <v>3</v>
      </c>
      <c r="G4290" s="96" t="str">
        <f>IF(ActividadesCom[[#This Row],[PROMEDIO]]="","",IF(ActividadesCom[[#This Row],[PROMEDIO]]&gt;=4,"EXCELENTE",IF(ActividadesCom[[#This Row],[PROMEDIO]]&gt;=3,"NOTABLE",IF(ActividadesCom[[#This Row],[PROMEDIO]]&gt;=2,"BUENO",IF(ActividadesCom[[#This Row],[PROMEDIO]]=1,"SUFICIENTE","")))))</f>
        <v>NOTABLE</v>
      </c>
      <c r="H4290" s="99">
        <f>MAX(ActividadesCom[[#This Row],[PERÍODO 1]],ActividadesCom[[#This Row],[PERÍODO 2]],ActividadesCom[[#This Row],[PERÍODO 3]],ActividadesCom[[#This Row],[PERÍODO 4]],ActividadesCom[[#This Row],[PERÍODO 5]])</f>
        <v>20261</v>
      </c>
      <c r="I4290" s="6" t="s">
        <v>25</v>
      </c>
      <c r="J4290" s="99">
        <v>20251</v>
      </c>
      <c r="K4290" s="5" t="s">
        <v>4008</v>
      </c>
      <c r="L4290" s="99">
        <f>IF(ActividadesCom[[#This Row],[NIVEL 1]]&lt;&gt;0,VLOOKUP(ActividadesCom[[#This Row],[NIVEL 1]],Catálogo!A:B,2,FALSE),"")</f>
        <v>3</v>
      </c>
      <c r="M4290" s="99">
        <v>1</v>
      </c>
      <c r="N4290" s="6" t="s">
        <v>7353</v>
      </c>
      <c r="O4290" s="99">
        <v>20261</v>
      </c>
      <c r="P4290" s="5" t="s">
        <v>4008</v>
      </c>
      <c r="Q4290" s="99">
        <f>IF(ActividadesCom[[#This Row],[NIVEL 2]]&lt;&gt;0,VLOOKUP(ActividadesCom[[#This Row],[NIVEL 2]],Catálogo!A:B,2,FALSE),"")</f>
        <v>3</v>
      </c>
      <c r="R4290" s="99">
        <v>1</v>
      </c>
      <c r="S4290" s="98"/>
      <c r="T4290" s="99"/>
      <c r="U4290" s="99"/>
      <c r="V4290" s="99" t="str">
        <f>IF(ActividadesCom[[#This Row],[NIVEL 3]]&lt;&gt;0,VLOOKUP(ActividadesCom[[#This Row],[NIVEL 3]],Catálogo!A:B,2,FALSE),"")</f>
        <v/>
      </c>
      <c r="W4290" s="99"/>
      <c r="X4290" s="98"/>
      <c r="Y4290" s="99"/>
      <c r="Z4290" s="99"/>
      <c r="AA4290" s="99" t="str">
        <f>IF(ActividadesCom[[#This Row],[NIVEL 4]]&lt;&gt;0,VLOOKUP(ActividadesCom[[#This Row],[NIVEL 4]],Catálogo!A:B,2,FALSE),"")</f>
        <v/>
      </c>
      <c r="AB4290" s="99"/>
      <c r="AC4290" s="98"/>
      <c r="AD4290" s="99"/>
      <c r="AE4290" s="99"/>
      <c r="AF4290" s="99" t="str">
        <f>IF(ActividadesCom[[#This Row],[NIVEL 5]]&lt;&gt;0,VLOOKUP(ActividadesCom[[#This Row],[NIVEL 5]],Catálogo!A:B,2,FALSE),"")</f>
        <v/>
      </c>
      <c r="AG4290" s="99"/>
    </row>
    <row r="4291" spans="1:34" ht="30" hidden="1" customHeight="1" x14ac:dyDescent="0.25">
      <c r="A4291" s="5">
        <v>23470283</v>
      </c>
      <c r="B4291" s="6" t="str">
        <f>VLOOKUP(ActividadesCom[[#This Row],[NO. DE CONTROL]],'LISTADO ESTUDIANTES'!A:C,2,FALSE)</f>
        <v>BELLO SEQUEIDA EDWIN ALBERTO</v>
      </c>
      <c r="C4291" s="6" t="str">
        <f>VLOOKUP(ActividadesCom[[#This Row],[NO. DE CONTROL]],'LISTADO ESTUDIANTES'!A:C,3,FALSE)</f>
        <v>INGENIERIA EN SISTEMAS COMPUTACIONALES</v>
      </c>
      <c r="D4291" s="99" t="str">
        <f>VLOOKUP(ActividadesCom[[#This Row],[NO. DE CONTROL]],'LISTADO ESTUDIANTES'!A:D,4,FALSE)</f>
        <v>BAJA</v>
      </c>
      <c r="E4291" s="96">
        <f>SUM(ActividadesCom[[#This Row],[CRÉD. 1]],ActividadesCom[[#This Row],[CRÉD. 2]],ActividadesCom[[#This Row],[CRÉD. 3]],ActividadesCom[[#This Row],[CRÉD. 4]],ActividadesCom[[#This Row],[CRÉD. 5]])</f>
        <v>2</v>
      </c>
      <c r="F4291" s="99">
        <f>IF(ActividadesCom[[#This Row],[ÚLTIMO SEMESTRE CON CRÉDITOS]]&gt;0,ROUND(AVERAGE(ActividadesCom[[#This Row],[VALOR NIVEL 5]],ActividadesCom[[#This Row],[VALOR NIVEL 4]],ActividadesCom[[#This Row],[VALOR NIVEL 3]],ActividadesCom[[#This Row],[VALOR NIVEL 2]],ActividadesCom[[#This Row],[VALOR NIVEL 1]]),0),"")</f>
        <v>4</v>
      </c>
      <c r="G4291" s="96" t="str">
        <f>IF(ActividadesCom[[#This Row],[PROMEDIO]]="","",IF(ActividadesCom[[#This Row],[PROMEDIO]]&gt;=4,"EXCELENTE",IF(ActividadesCom[[#This Row],[PROMEDIO]]&gt;=3,"NOTABLE",IF(ActividadesCom[[#This Row],[PROMEDIO]]&gt;=2,"BUENO",IF(ActividadesCom[[#This Row],[PROMEDIO]]=1,"SUFICIENTE","")))))</f>
        <v>EXCELENTE</v>
      </c>
      <c r="H4291" s="99">
        <f>MAX(ActividadesCom[[#This Row],[PERÍODO 1]],ActividadesCom[[#This Row],[PERÍODO 2]],ActividadesCom[[#This Row],[PERÍODO 3]],ActividadesCom[[#This Row],[PERÍODO 4]],ActividadesCom[[#This Row],[PERÍODO 5]])</f>
        <v>20251</v>
      </c>
      <c r="I4291" s="6" t="s">
        <v>25</v>
      </c>
      <c r="J4291" s="99">
        <v>20243</v>
      </c>
      <c r="K4291" s="5" t="s">
        <v>4008</v>
      </c>
      <c r="L4291" s="99">
        <f>IF(ActividadesCom[[#This Row],[NIVEL 1]]&lt;&gt;0,VLOOKUP(ActividadesCom[[#This Row],[NIVEL 1]],Catálogo!A:B,2,FALSE),"")</f>
        <v>3</v>
      </c>
      <c r="M4291" s="99">
        <v>1</v>
      </c>
      <c r="N4291" s="6" t="s">
        <v>25</v>
      </c>
      <c r="O4291" s="99">
        <v>20251</v>
      </c>
      <c r="P4291" s="5" t="s">
        <v>4007</v>
      </c>
      <c r="Q4291" s="99">
        <f>IF(ActividadesCom[[#This Row],[NIVEL 2]]&lt;&gt;0,VLOOKUP(ActividadesCom[[#This Row],[NIVEL 2]],Catálogo!A:B,2,FALSE),"")</f>
        <v>4</v>
      </c>
      <c r="R4291" s="99">
        <v>1</v>
      </c>
      <c r="S4291" s="98"/>
      <c r="T4291" s="99"/>
      <c r="U4291" s="99"/>
      <c r="V4291" s="99" t="str">
        <f>IF(ActividadesCom[[#This Row],[NIVEL 3]]&lt;&gt;0,VLOOKUP(ActividadesCom[[#This Row],[NIVEL 3]],Catálogo!A:B,2,FALSE),"")</f>
        <v/>
      </c>
      <c r="W4291" s="99"/>
      <c r="X4291" s="98"/>
      <c r="Y4291" s="99"/>
      <c r="Z4291" s="99"/>
      <c r="AA4291" s="99" t="str">
        <f>IF(ActividadesCom[[#This Row],[NIVEL 4]]&lt;&gt;0,VLOOKUP(ActividadesCom[[#This Row],[NIVEL 4]],Catálogo!A:B,2,FALSE),"")</f>
        <v/>
      </c>
      <c r="AB4291" s="99"/>
      <c r="AC4291" s="98"/>
      <c r="AD4291" s="99"/>
      <c r="AE4291" s="99"/>
      <c r="AF4291" s="99" t="str">
        <f>IF(ActividadesCom[[#This Row],[NIVEL 5]]&lt;&gt;0,VLOOKUP(ActividadesCom[[#This Row],[NIVEL 5]],Catálogo!A:B,2,FALSE),"")</f>
        <v/>
      </c>
      <c r="AG4291" s="99"/>
    </row>
    <row r="4292" spans="1:34" ht="30" hidden="1" customHeight="1" x14ac:dyDescent="0.25">
      <c r="A4292" s="5">
        <v>23470284</v>
      </c>
      <c r="B4292" s="6" t="str">
        <f>VLOOKUP(ActividadesCom[[#This Row],[NO. DE CONTROL]],'LISTADO ESTUDIANTES'!A:C,2,FALSE)</f>
        <v>QUINTANILLA BALBOA GERARDO</v>
      </c>
      <c r="C4292" s="6" t="str">
        <f>VLOOKUP(ActividadesCom[[#This Row],[NO. DE CONTROL]],'LISTADO ESTUDIANTES'!A:C,3,FALSE)</f>
        <v>INGENIERIA MECANICA</v>
      </c>
      <c r="D4292" s="99" t="str">
        <f>VLOOKUP(ActividadesCom[[#This Row],[NO. DE CONTROL]],'LISTADO ESTUDIANTES'!A:D,4,FALSE)</f>
        <v>EGRESADO(A)</v>
      </c>
      <c r="E4292" s="96">
        <f>SUM(ActividadesCom[[#This Row],[CRÉD. 1]],ActividadesCom[[#This Row],[CRÉD. 2]],ActividadesCom[[#This Row],[CRÉD. 3]],ActividadesCom[[#This Row],[CRÉD. 4]],ActividadesCom[[#This Row],[CRÉD. 5]])</f>
        <v>1</v>
      </c>
      <c r="F4292" s="99">
        <f>IF(ActividadesCom[[#This Row],[ÚLTIMO SEMESTRE CON CRÉDITOS]]&gt;0,ROUND(AVERAGE(ActividadesCom[[#This Row],[VALOR NIVEL 5]],ActividadesCom[[#This Row],[VALOR NIVEL 4]],ActividadesCom[[#This Row],[VALOR NIVEL 3]],ActividadesCom[[#This Row],[VALOR NIVEL 2]],ActividadesCom[[#This Row],[VALOR NIVEL 1]]),0),"")</f>
        <v>3</v>
      </c>
      <c r="G4292" s="96" t="str">
        <f>IF(ActividadesCom[[#This Row],[PROMEDIO]]="","",IF(ActividadesCom[[#This Row],[PROMEDIO]]&gt;=4,"EXCELENTE",IF(ActividadesCom[[#This Row],[PROMEDIO]]&gt;=3,"NOTABLE",IF(ActividadesCom[[#This Row],[PROMEDIO]]&gt;=2,"BUENO",IF(ActividadesCom[[#This Row],[PROMEDIO]]=1,"SUFICIENTE","")))))</f>
        <v>NOTABLE</v>
      </c>
      <c r="H4292" s="99">
        <f>MAX(ActividadesCom[[#This Row],[PERÍODO 1]],ActividadesCom[[#This Row],[PERÍODO 2]],ActividadesCom[[#This Row],[PERÍODO 3]],ActividadesCom[[#This Row],[PERÍODO 4]],ActividadesCom[[#This Row],[PERÍODO 5]])</f>
        <v>20241</v>
      </c>
      <c r="I4292" s="6" t="s">
        <v>6694</v>
      </c>
      <c r="J4292" s="99">
        <v>20241</v>
      </c>
      <c r="K4292" s="5" t="s">
        <v>4008</v>
      </c>
      <c r="L4292" s="99">
        <f>IF(ActividadesCom[[#This Row],[NIVEL 1]]&lt;&gt;0,VLOOKUP(ActividadesCom[[#This Row],[NIVEL 1]],Catálogo!A:B,2,FALSE),"")</f>
        <v>3</v>
      </c>
      <c r="M4292" s="99">
        <v>1</v>
      </c>
      <c r="N4292" s="98"/>
      <c r="O4292" s="99"/>
      <c r="P4292" s="99"/>
      <c r="Q4292" s="99" t="str">
        <f>IF(ActividadesCom[[#This Row],[NIVEL 2]]&lt;&gt;0,VLOOKUP(ActividadesCom[[#This Row],[NIVEL 2]],Catálogo!A:B,2,FALSE),"")</f>
        <v/>
      </c>
      <c r="R4292" s="99"/>
      <c r="S4292" s="98"/>
      <c r="T4292" s="99"/>
      <c r="U4292" s="99"/>
      <c r="V4292" s="99" t="str">
        <f>IF(ActividadesCom[[#This Row],[NIVEL 3]]&lt;&gt;0,VLOOKUP(ActividadesCom[[#This Row],[NIVEL 3]],Catálogo!A:B,2,FALSE),"")</f>
        <v/>
      </c>
      <c r="W4292" s="99"/>
      <c r="X4292" s="98"/>
      <c r="Y4292" s="99"/>
      <c r="Z4292" s="99"/>
      <c r="AA4292" s="99" t="str">
        <f>IF(ActividadesCom[[#This Row],[NIVEL 4]]&lt;&gt;0,VLOOKUP(ActividadesCom[[#This Row],[NIVEL 4]],Catálogo!A:B,2,FALSE),"")</f>
        <v/>
      </c>
      <c r="AB4292" s="99"/>
      <c r="AC4292" s="98"/>
      <c r="AD4292" s="99"/>
      <c r="AE4292" s="99"/>
      <c r="AF4292" s="99" t="str">
        <f>IF(ActividadesCom[[#This Row],[NIVEL 5]]&lt;&gt;0,VLOOKUP(ActividadesCom[[#This Row],[NIVEL 5]],Catálogo!A:B,2,FALSE),"")</f>
        <v/>
      </c>
      <c r="AG4292" s="99"/>
    </row>
    <row r="4293" spans="1:34" s="151" customFormat="1" ht="30" customHeight="1" x14ac:dyDescent="0.25">
      <c r="A4293" s="149">
        <v>23470285</v>
      </c>
      <c r="B4293" s="148" t="str">
        <f>VLOOKUP(ActividadesCom[[#This Row],[NO. DE CONTROL]],'LISTADO ESTUDIANTES'!A:C,2,FALSE)</f>
        <v>CHAN SANSORES MARCO ANTONIO</v>
      </c>
      <c r="C4293" s="148" t="str">
        <f>VLOOKUP(ActividadesCom[[#This Row],[NO. DE CONTROL]],'LISTADO ESTUDIANTES'!A:C,3,FALSE)</f>
        <v>INGENIERIA MECANICA</v>
      </c>
      <c r="D4293" s="202" t="str">
        <f>VLOOKUP(ActividadesCom[[#This Row],[NO. DE CONTROL]],'LISTADO ESTUDIANTES'!A:D,4,FALSE)</f>
        <v>ACTIVO(A)</v>
      </c>
      <c r="E4293" s="203">
        <f>SUM(ActividadesCom[[#This Row],[CRÉD. 1]],ActividadesCom[[#This Row],[CRÉD. 2]],ActividadesCom[[#This Row],[CRÉD. 3]],ActividadesCom[[#This Row],[CRÉD. 4]],ActividadesCom[[#This Row],[CRÉD. 5]])</f>
        <v>6</v>
      </c>
      <c r="F4293" s="202">
        <f>IF(ActividadesCom[[#This Row],[ÚLTIMO SEMESTRE CON CRÉDITOS]]&gt;0,ROUND(AVERAGE(ActividadesCom[[#This Row],[VALOR NIVEL 5]],ActividadesCom[[#This Row],[VALOR NIVEL 4]],ActividadesCom[[#This Row],[VALOR NIVEL 3]],ActividadesCom[[#This Row],[VALOR NIVEL 2]],ActividadesCom[[#This Row],[VALOR NIVEL 1]]),0),"")</f>
        <v>3</v>
      </c>
      <c r="G4293" s="203" t="str">
        <f>IF(ActividadesCom[[#This Row],[PROMEDIO]]="","",IF(ActividadesCom[[#This Row],[PROMEDIO]]&gt;=4,"EXCELENTE",IF(ActividadesCom[[#This Row],[PROMEDIO]]&gt;=3,"NOTABLE",IF(ActividadesCom[[#This Row],[PROMEDIO]]&gt;=2,"BUENO",IF(ActividadesCom[[#This Row],[PROMEDIO]]=1,"SUFICIENTE","")))))</f>
        <v>NOTABLE</v>
      </c>
      <c r="H4293" s="202">
        <f>MAX(ActividadesCom[[#This Row],[PERÍODO 1]],ActividadesCom[[#This Row],[PERÍODO 2]],ActividadesCom[[#This Row],[PERÍODO 3]],ActividadesCom[[#This Row],[PERÍODO 4]],ActividadesCom[[#This Row],[PERÍODO 5]])</f>
        <v>20251</v>
      </c>
      <c r="I4293" s="148" t="s">
        <v>6694</v>
      </c>
      <c r="J4293" s="202">
        <v>20241</v>
      </c>
      <c r="K4293" s="149" t="s">
        <v>4008</v>
      </c>
      <c r="L4293" s="202">
        <f>IF(ActividadesCom[[#This Row],[NIVEL 1]]&lt;&gt;0,VLOOKUP(ActividadesCom[[#This Row],[NIVEL 1]],Catálogo!A:B,2,FALSE),"")</f>
        <v>3</v>
      </c>
      <c r="M4293" s="202">
        <v>2</v>
      </c>
      <c r="N4293" s="148" t="s">
        <v>7372</v>
      </c>
      <c r="O4293" s="202">
        <v>20251</v>
      </c>
      <c r="P4293" s="149" t="s">
        <v>4007</v>
      </c>
      <c r="Q4293" s="202">
        <f>IF(ActividadesCom[[#This Row],[NIVEL 2]]&lt;&gt;0,VLOOKUP(ActividadesCom[[#This Row],[NIVEL 2]],Catálogo!A:B,2,FALSE),"")</f>
        <v>4</v>
      </c>
      <c r="R4293" s="202">
        <v>2</v>
      </c>
      <c r="S4293" s="148" t="s">
        <v>25</v>
      </c>
      <c r="T4293" s="202">
        <v>20241</v>
      </c>
      <c r="U4293" s="149" t="s">
        <v>4008</v>
      </c>
      <c r="V4293" s="202">
        <f>IF(ActividadesCom[[#This Row],[NIVEL 3]]&lt;&gt;0,VLOOKUP(ActividadesCom[[#This Row],[NIVEL 3]],Catálogo!A:B,2,FALSE),"")</f>
        <v>3</v>
      </c>
      <c r="W4293" s="202">
        <v>1</v>
      </c>
      <c r="X4293" s="148" t="s">
        <v>25</v>
      </c>
      <c r="Y4293" s="202">
        <v>20233</v>
      </c>
      <c r="Z4293" s="149" t="s">
        <v>4009</v>
      </c>
      <c r="AA4293" s="202">
        <f>IF(ActividadesCom[[#This Row],[NIVEL 4]]&lt;&gt;0,VLOOKUP(ActividadesCom[[#This Row],[NIVEL 4]],Catálogo!A:B,2,FALSE),"")</f>
        <v>2</v>
      </c>
      <c r="AB4293" s="202">
        <v>1</v>
      </c>
      <c r="AC4293" s="208"/>
      <c r="AD4293" s="202"/>
      <c r="AE4293" s="202"/>
      <c r="AF4293" s="202" t="str">
        <f>IF(ActividadesCom[[#This Row],[NIVEL 5]]&lt;&gt;0,VLOOKUP(ActividadesCom[[#This Row],[NIVEL 5]],Catálogo!A:B,2,FALSE),"")</f>
        <v/>
      </c>
      <c r="AG4293" s="202"/>
      <c r="AH4293" s="195"/>
    </row>
    <row r="4294" spans="1:34" ht="30" hidden="1" customHeight="1" x14ac:dyDescent="0.25">
      <c r="A4294" s="5">
        <v>23470286</v>
      </c>
      <c r="B4294" s="6" t="str">
        <f>VLOOKUP(ActividadesCom[[#This Row],[NO. DE CONTROL]],'LISTADO ESTUDIANTES'!A:C,2,FALSE)</f>
        <v>GONZALEZ NAAL GEOVANA</v>
      </c>
      <c r="C4294" s="6" t="str">
        <f>VLOOKUP(ActividadesCom[[#This Row],[NO. DE CONTROL]],'LISTADO ESTUDIANTES'!A:C,3,FALSE)</f>
        <v>ARQUITECTURA</v>
      </c>
      <c r="D4294" s="99" t="str">
        <f>VLOOKUP(ActividadesCom[[#This Row],[NO. DE CONTROL]],'LISTADO ESTUDIANTES'!A:D,4,FALSE)</f>
        <v>EGRESADO(A)</v>
      </c>
      <c r="E4294" s="96">
        <f>SUM(ActividadesCom[[#This Row],[CRÉD. 1]],ActividadesCom[[#This Row],[CRÉD. 2]],ActividadesCom[[#This Row],[CRÉD. 3]],ActividadesCom[[#This Row],[CRÉD. 4]],ActividadesCom[[#This Row],[CRÉD. 5]])</f>
        <v>3</v>
      </c>
      <c r="F4294" s="99">
        <f>IF(ActividadesCom[[#This Row],[ÚLTIMO SEMESTRE CON CRÉDITOS]]&gt;0,ROUND(AVERAGE(ActividadesCom[[#This Row],[VALOR NIVEL 5]],ActividadesCom[[#This Row],[VALOR NIVEL 4]],ActividadesCom[[#This Row],[VALOR NIVEL 3]],ActividadesCom[[#This Row],[VALOR NIVEL 2]],ActividadesCom[[#This Row],[VALOR NIVEL 1]]),0),"")</f>
        <v>3</v>
      </c>
      <c r="G4294" s="96" t="str">
        <f>IF(ActividadesCom[[#This Row],[PROMEDIO]]="","",IF(ActividadesCom[[#This Row],[PROMEDIO]]&gt;=4,"EXCELENTE",IF(ActividadesCom[[#This Row],[PROMEDIO]]&gt;=3,"NOTABLE",IF(ActividadesCom[[#This Row],[PROMEDIO]]&gt;=2,"BUENO",IF(ActividadesCom[[#This Row],[PROMEDIO]]=1,"SUFICIENTE","")))))</f>
        <v>NOTABLE</v>
      </c>
      <c r="H4294" s="99">
        <f>MAX(ActividadesCom[[#This Row],[PERÍODO 1]],ActividadesCom[[#This Row],[PERÍODO 2]],ActividadesCom[[#This Row],[PERÍODO 3]],ActividadesCom[[#This Row],[PERÍODO 4]],ActividadesCom[[#This Row],[PERÍODO 5]])</f>
        <v>20243</v>
      </c>
      <c r="I4294" s="6" t="s">
        <v>6340</v>
      </c>
      <c r="J4294" s="99">
        <v>20241</v>
      </c>
      <c r="K4294" s="5" t="s">
        <v>4007</v>
      </c>
      <c r="L4294" s="99">
        <f>IF(ActividadesCom[[#This Row],[NIVEL 1]]&lt;&gt;0,VLOOKUP(ActividadesCom[[#This Row],[NIVEL 1]],Catálogo!A:B,2,FALSE),"")</f>
        <v>4</v>
      </c>
      <c r="M4294" s="99">
        <v>2</v>
      </c>
      <c r="N4294" s="6" t="s">
        <v>6725</v>
      </c>
      <c r="O4294" s="99">
        <v>20243</v>
      </c>
      <c r="P4294" s="5" t="s">
        <v>4009</v>
      </c>
      <c r="Q4294" s="99">
        <f>IF(ActividadesCom[[#This Row],[NIVEL 2]]&lt;&gt;0,VLOOKUP(ActividadesCom[[#This Row],[NIVEL 2]],Catálogo!A:B,2,FALSE),"")</f>
        <v>2</v>
      </c>
      <c r="R4294" s="99">
        <v>1</v>
      </c>
      <c r="S4294" s="98"/>
      <c r="T4294" s="99"/>
      <c r="U4294" s="99"/>
      <c r="V4294" s="99" t="str">
        <f>IF(ActividadesCom[[#This Row],[NIVEL 3]]&lt;&gt;0,VLOOKUP(ActividadesCom[[#This Row],[NIVEL 3]],Catálogo!A:B,2,FALSE),"")</f>
        <v/>
      </c>
      <c r="W4294" s="99"/>
      <c r="X4294" s="98"/>
      <c r="Y4294" s="99"/>
      <c r="Z4294" s="99"/>
      <c r="AA4294" s="99" t="str">
        <f>IF(ActividadesCom[[#This Row],[NIVEL 4]]&lt;&gt;0,VLOOKUP(ActividadesCom[[#This Row],[NIVEL 4]],Catálogo!A:B,2,FALSE),"")</f>
        <v/>
      </c>
      <c r="AB4294" s="99"/>
      <c r="AC4294" s="98"/>
      <c r="AD4294" s="99"/>
      <c r="AE4294" s="99"/>
      <c r="AF4294" s="99" t="str">
        <f>IF(ActividadesCom[[#This Row],[NIVEL 5]]&lt;&gt;0,VLOOKUP(ActividadesCom[[#This Row],[NIVEL 5]],Catálogo!A:B,2,FALSE),"")</f>
        <v/>
      </c>
      <c r="AG4294" s="99"/>
    </row>
    <row r="4295" spans="1:34" s="151" customFormat="1" ht="30" hidden="1" customHeight="1" x14ac:dyDescent="0.25">
      <c r="A4295" s="149">
        <v>23470287</v>
      </c>
      <c r="B4295" s="148" t="str">
        <f>VLOOKUP(ActividadesCom[[#This Row],[NO. DE CONTROL]],'LISTADO ESTUDIANTES'!A:C,2,FALSE)</f>
        <v>CEBALLOS MONTORES KEVIN ALEJANDRO</v>
      </c>
      <c r="C4295" s="148" t="str">
        <f>VLOOKUP(ActividadesCom[[#This Row],[NO. DE CONTROL]],'LISTADO ESTUDIANTES'!A:C,3,FALSE)</f>
        <v>ARQUITECTURA</v>
      </c>
      <c r="D4295" s="202" t="str">
        <f>VLOOKUP(ActividadesCom[[#This Row],[NO. DE CONTROL]],'LISTADO ESTUDIANTES'!A:D,4,FALSE)</f>
        <v>EGRESADO(A)</v>
      </c>
      <c r="E4295" s="203">
        <f>SUM(ActividadesCom[[#This Row],[CRÉD. 1]],ActividadesCom[[#This Row],[CRÉD. 2]],ActividadesCom[[#This Row],[CRÉD. 3]],ActividadesCom[[#This Row],[CRÉD. 4]],ActividadesCom[[#This Row],[CRÉD. 5]])</f>
        <v>5</v>
      </c>
      <c r="F4295" s="202">
        <f>IF(ActividadesCom[[#This Row],[ÚLTIMO SEMESTRE CON CRÉDITOS]]&gt;0,ROUND(AVERAGE(ActividadesCom[[#This Row],[VALOR NIVEL 5]],ActividadesCom[[#This Row],[VALOR NIVEL 4]],ActividadesCom[[#This Row],[VALOR NIVEL 3]],ActividadesCom[[#This Row],[VALOR NIVEL 2]],ActividadesCom[[#This Row],[VALOR NIVEL 1]]),0),"")</f>
        <v>4</v>
      </c>
      <c r="G4295" s="203" t="str">
        <f>IF(ActividadesCom[[#This Row],[PROMEDIO]]="","",IF(ActividadesCom[[#This Row],[PROMEDIO]]&gt;=4,"EXCELENTE",IF(ActividadesCom[[#This Row],[PROMEDIO]]&gt;=3,"NOTABLE",IF(ActividadesCom[[#This Row],[PROMEDIO]]&gt;=2,"BUENO",IF(ActividadesCom[[#This Row],[PROMEDIO]]=1,"SUFICIENTE","")))))</f>
        <v>EXCELENTE</v>
      </c>
      <c r="H4295" s="202">
        <f>MAX(ActividadesCom[[#This Row],[PERÍODO 1]],ActividadesCom[[#This Row],[PERÍODO 2]],ActividadesCom[[#This Row],[PERÍODO 3]],ActividadesCom[[#This Row],[PERÍODO 4]],ActividadesCom[[#This Row],[PERÍODO 5]])</f>
        <v>20243</v>
      </c>
      <c r="I4295" s="148" t="s">
        <v>31</v>
      </c>
      <c r="J4295" s="202">
        <v>20233</v>
      </c>
      <c r="K4295" s="149" t="s">
        <v>4007</v>
      </c>
      <c r="L4295" s="202">
        <f>IF(ActividadesCom[[#This Row],[NIVEL 1]]&lt;&gt;0,VLOOKUP(ActividadesCom[[#This Row],[NIVEL 1]],Catálogo!A:B,2,FALSE),"")</f>
        <v>4</v>
      </c>
      <c r="M4295" s="202">
        <v>1</v>
      </c>
      <c r="N4295" s="148" t="s">
        <v>6340</v>
      </c>
      <c r="O4295" s="202">
        <v>20241</v>
      </c>
      <c r="P4295" s="149" t="s">
        <v>4007</v>
      </c>
      <c r="Q4295" s="202">
        <f>IF(ActividadesCom[[#This Row],[NIVEL 2]]&lt;&gt;0,VLOOKUP(ActividadesCom[[#This Row],[NIVEL 2]],Catálogo!A:B,2,FALSE),"")</f>
        <v>4</v>
      </c>
      <c r="R4295" s="202">
        <v>2</v>
      </c>
      <c r="S4295" s="148" t="s">
        <v>6725</v>
      </c>
      <c r="T4295" s="202">
        <v>20243</v>
      </c>
      <c r="U4295" s="149" t="s">
        <v>4007</v>
      </c>
      <c r="V4295" s="202">
        <f>IF(ActividadesCom[[#This Row],[NIVEL 3]]&lt;&gt;0,VLOOKUP(ActividadesCom[[#This Row],[NIVEL 3]],Catálogo!A:B,2,FALSE),"")</f>
        <v>4</v>
      </c>
      <c r="W4295" s="202">
        <v>1</v>
      </c>
      <c r="X4295" s="148" t="s">
        <v>47</v>
      </c>
      <c r="Y4295" s="202">
        <v>20243</v>
      </c>
      <c r="Z4295" s="149" t="s">
        <v>4008</v>
      </c>
      <c r="AA4295" s="202">
        <f>IF(ActividadesCom[[#This Row],[NIVEL 4]]&lt;&gt;0,VLOOKUP(ActividadesCom[[#This Row],[NIVEL 4]],Catálogo!A:B,2,FALSE),"")</f>
        <v>3</v>
      </c>
      <c r="AB4295" s="202">
        <v>1</v>
      </c>
      <c r="AC4295" s="208"/>
      <c r="AD4295" s="202"/>
      <c r="AE4295" s="202"/>
      <c r="AF4295" s="202" t="str">
        <f>IF(ActividadesCom[[#This Row],[NIVEL 5]]&lt;&gt;0,VLOOKUP(ActividadesCom[[#This Row],[NIVEL 5]],Catálogo!A:B,2,FALSE),"")</f>
        <v/>
      </c>
      <c r="AG4295" s="202"/>
      <c r="AH4295" s="195"/>
    </row>
    <row r="4296" spans="1:34" ht="30" hidden="1" customHeight="1" x14ac:dyDescent="0.25">
      <c r="A4296" s="5">
        <v>23470288</v>
      </c>
      <c r="B4296" s="6" t="str">
        <f>VLOOKUP(ActividadesCom[[#This Row],[NO. DE CONTROL]],'LISTADO ESTUDIANTES'!A:C,2,FALSE)</f>
        <v>MORALES BOJORQUEZ JESUS ADRIAN</v>
      </c>
      <c r="C4296" s="6" t="str">
        <f>VLOOKUP(ActividadesCom[[#This Row],[NO. DE CONTROL]],'LISTADO ESTUDIANTES'!A:C,3,FALSE)</f>
        <v>INGENIERIA CIVIL</v>
      </c>
      <c r="D4296" s="99" t="str">
        <f>VLOOKUP(ActividadesCom[[#This Row],[NO. DE CONTROL]],'LISTADO ESTUDIANTES'!A:D,4,FALSE)</f>
        <v>BAJA</v>
      </c>
      <c r="E4296" s="96">
        <f>SUM(ActividadesCom[[#This Row],[CRÉD. 1]],ActividadesCom[[#This Row],[CRÉD. 2]],ActividadesCom[[#This Row],[CRÉD. 3]],ActividadesCom[[#This Row],[CRÉD. 4]],ActividadesCom[[#This Row],[CRÉD. 5]])</f>
        <v>2</v>
      </c>
      <c r="F4296" s="99">
        <f>IF(ActividadesCom[[#This Row],[ÚLTIMO SEMESTRE CON CRÉDITOS]]&gt;0,ROUND(AVERAGE(ActividadesCom[[#This Row],[VALOR NIVEL 5]],ActividadesCom[[#This Row],[VALOR NIVEL 4]],ActividadesCom[[#This Row],[VALOR NIVEL 3]],ActividadesCom[[#This Row],[VALOR NIVEL 2]],ActividadesCom[[#This Row],[VALOR NIVEL 1]]),0),"")</f>
        <v>4</v>
      </c>
      <c r="G4296" s="96" t="str">
        <f>IF(ActividadesCom[[#This Row],[PROMEDIO]]="","",IF(ActividadesCom[[#This Row],[PROMEDIO]]&gt;=4,"EXCELENTE",IF(ActividadesCom[[#This Row],[PROMEDIO]]&gt;=3,"NOTABLE",IF(ActividadesCom[[#This Row],[PROMEDIO]]&gt;=2,"BUENO",IF(ActividadesCom[[#This Row],[PROMEDIO]]=1,"SUFICIENTE","")))))</f>
        <v>EXCELENTE</v>
      </c>
      <c r="H4296" s="99">
        <f>MAX(ActividadesCom[[#This Row],[PERÍODO 1]],ActividadesCom[[#This Row],[PERÍODO 2]],ActividadesCom[[#This Row],[PERÍODO 3]],ActividadesCom[[#This Row],[PERÍODO 4]],ActividadesCom[[#This Row],[PERÍODO 5]])</f>
        <v>20241</v>
      </c>
      <c r="I4296" s="6" t="s">
        <v>6340</v>
      </c>
      <c r="J4296" s="99">
        <v>20241</v>
      </c>
      <c r="K4296" s="5" t="s">
        <v>4007</v>
      </c>
      <c r="L4296" s="99">
        <f>IF(ActividadesCom[[#This Row],[NIVEL 1]]&lt;&gt;0,VLOOKUP(ActividadesCom[[#This Row],[NIVEL 1]],Catálogo!A:B,2,FALSE),"")</f>
        <v>4</v>
      </c>
      <c r="M4296" s="99">
        <v>2</v>
      </c>
      <c r="N4296" s="98"/>
      <c r="O4296" s="99"/>
      <c r="P4296" s="99"/>
      <c r="Q4296" s="99" t="str">
        <f>IF(ActividadesCom[[#This Row],[NIVEL 2]]&lt;&gt;0,VLOOKUP(ActividadesCom[[#This Row],[NIVEL 2]],Catálogo!A:B,2,FALSE),"")</f>
        <v/>
      </c>
      <c r="R4296" s="99"/>
      <c r="S4296" s="98"/>
      <c r="T4296" s="99"/>
      <c r="U4296" s="99"/>
      <c r="V4296" s="99" t="str">
        <f>IF(ActividadesCom[[#This Row],[NIVEL 3]]&lt;&gt;0,VLOOKUP(ActividadesCom[[#This Row],[NIVEL 3]],Catálogo!A:B,2,FALSE),"")</f>
        <v/>
      </c>
      <c r="W4296" s="99"/>
      <c r="X4296" s="98"/>
      <c r="Y4296" s="99"/>
      <c r="Z4296" s="99"/>
      <c r="AA4296" s="99" t="str">
        <f>IF(ActividadesCom[[#This Row],[NIVEL 4]]&lt;&gt;0,VLOOKUP(ActividadesCom[[#This Row],[NIVEL 4]],Catálogo!A:B,2,FALSE),"")</f>
        <v/>
      </c>
      <c r="AB4296" s="99"/>
      <c r="AC4296" s="98"/>
      <c r="AD4296" s="99"/>
      <c r="AE4296" s="99"/>
      <c r="AF4296" s="99" t="str">
        <f>IF(ActividadesCom[[#This Row],[NIVEL 5]]&lt;&gt;0,VLOOKUP(ActividadesCom[[#This Row],[NIVEL 5]],Catálogo!A:B,2,FALSE),"")</f>
        <v/>
      </c>
      <c r="AG4296" s="99"/>
    </row>
    <row r="4297" spans="1:34" s="151" customFormat="1" ht="30" customHeight="1" x14ac:dyDescent="0.25">
      <c r="A4297" s="149">
        <v>23470289</v>
      </c>
      <c r="B4297" s="148" t="str">
        <f>VLOOKUP(ActividadesCom[[#This Row],[NO. DE CONTROL]],'LISTADO ESTUDIANTES'!A:C,2,FALSE)</f>
        <v>FAJARDO SILVA NAYIBE DEL CARMEN</v>
      </c>
      <c r="C4297" s="148" t="str">
        <f>VLOOKUP(ActividadesCom[[#This Row],[NO. DE CONTROL]],'LISTADO ESTUDIANTES'!A:C,3,FALSE)</f>
        <v>INGENIERIA EN SISTEMAS COMPUTACIONALES</v>
      </c>
      <c r="D4297" s="202" t="str">
        <f>VLOOKUP(ActividadesCom[[#This Row],[NO. DE CONTROL]],'LISTADO ESTUDIANTES'!A:D,4,FALSE)</f>
        <v>ACTIVO(A)</v>
      </c>
      <c r="E4297" s="203">
        <f>SUM(ActividadesCom[[#This Row],[CRÉD. 1]],ActividadesCom[[#This Row],[CRÉD. 2]],ActividadesCom[[#This Row],[CRÉD. 3]],ActividadesCom[[#This Row],[CRÉD. 4]],ActividadesCom[[#This Row],[CRÉD. 5]])</f>
        <v>5</v>
      </c>
      <c r="F4297" s="202">
        <f>IF(ActividadesCom[[#This Row],[ÚLTIMO SEMESTRE CON CRÉDITOS]]&gt;0,ROUND(AVERAGE(ActividadesCom[[#This Row],[VALOR NIVEL 5]],ActividadesCom[[#This Row],[VALOR NIVEL 4]],ActividadesCom[[#This Row],[VALOR NIVEL 3]],ActividadesCom[[#This Row],[VALOR NIVEL 2]],ActividadesCom[[#This Row],[VALOR NIVEL 1]]),0),"")</f>
        <v>3</v>
      </c>
      <c r="G4297" s="203" t="str">
        <f>IF(ActividadesCom[[#This Row],[PROMEDIO]]="","",IF(ActividadesCom[[#This Row],[PROMEDIO]]&gt;=4,"EXCELENTE",IF(ActividadesCom[[#This Row],[PROMEDIO]]&gt;=3,"NOTABLE",IF(ActividadesCom[[#This Row],[PROMEDIO]]&gt;=2,"BUENO",IF(ActividadesCom[[#This Row],[PROMEDIO]]=1,"SUFICIENTE","")))))</f>
        <v>NOTABLE</v>
      </c>
      <c r="H4297" s="202">
        <f>MAX(ActividadesCom[[#This Row],[PERÍODO 1]],ActividadesCom[[#This Row],[PERÍODO 2]],ActividadesCom[[#This Row],[PERÍODO 3]],ActividadesCom[[#This Row],[PERÍODO 4]],ActividadesCom[[#This Row],[PERÍODO 5]])</f>
        <v>20251</v>
      </c>
      <c r="I4297" s="148" t="s">
        <v>3518</v>
      </c>
      <c r="J4297" s="202">
        <v>20233</v>
      </c>
      <c r="K4297" s="149" t="s">
        <v>4008</v>
      </c>
      <c r="L4297" s="202">
        <f>IF(ActividadesCom[[#This Row],[NIVEL 1]]&lt;&gt;0,VLOOKUP(ActividadesCom[[#This Row],[NIVEL 1]],Catálogo!A:B,2,FALSE),"")</f>
        <v>3</v>
      </c>
      <c r="M4297" s="202">
        <v>1</v>
      </c>
      <c r="N4297" s="148" t="s">
        <v>5817</v>
      </c>
      <c r="O4297" s="202">
        <v>20241</v>
      </c>
      <c r="P4297" s="149" t="s">
        <v>4008</v>
      </c>
      <c r="Q4297" s="202">
        <f>IF(ActividadesCom[[#This Row],[NIVEL 2]]&lt;&gt;0,VLOOKUP(ActividadesCom[[#This Row],[NIVEL 2]],Catálogo!A:B,2,FALSE),"")</f>
        <v>3</v>
      </c>
      <c r="R4297" s="202">
        <v>1</v>
      </c>
      <c r="S4297" s="148" t="s">
        <v>6348</v>
      </c>
      <c r="T4297" s="202">
        <v>20241</v>
      </c>
      <c r="U4297" s="149" t="s">
        <v>4008</v>
      </c>
      <c r="V4297" s="202">
        <f>IF(ActividadesCom[[#This Row],[NIVEL 3]]&lt;&gt;0,VLOOKUP(ActividadesCom[[#This Row],[NIVEL 3]],Catálogo!A:B,2,FALSE),"")</f>
        <v>3</v>
      </c>
      <c r="W4297" s="202">
        <v>1</v>
      </c>
      <c r="X4297" s="148" t="s">
        <v>6771</v>
      </c>
      <c r="Y4297" s="202">
        <v>20241</v>
      </c>
      <c r="Z4297" s="149" t="s">
        <v>4007</v>
      </c>
      <c r="AA4297" s="202">
        <f>IF(ActividadesCom[[#This Row],[NIVEL 4]]&lt;&gt;0,VLOOKUP(ActividadesCom[[#This Row],[NIVEL 4]],Catálogo!A:B,2,FALSE),"")</f>
        <v>4</v>
      </c>
      <c r="AB4297" s="202">
        <v>1</v>
      </c>
      <c r="AC4297" s="148" t="s">
        <v>7269</v>
      </c>
      <c r="AD4297" s="202">
        <v>20251</v>
      </c>
      <c r="AE4297" s="149" t="s">
        <v>4007</v>
      </c>
      <c r="AF4297" s="202">
        <f>IF(ActividadesCom[[#This Row],[NIVEL 5]]&lt;&gt;0,VLOOKUP(ActividadesCom[[#This Row],[NIVEL 5]],Catálogo!A:B,2,FALSE),"")</f>
        <v>4</v>
      </c>
      <c r="AG4297" s="202">
        <v>1</v>
      </c>
      <c r="AH4297" s="195"/>
    </row>
    <row r="4298" spans="1:34" s="151" customFormat="1" ht="30" customHeight="1" x14ac:dyDescent="0.25">
      <c r="A4298" s="149">
        <v>23470290</v>
      </c>
      <c r="B4298" s="148" t="str">
        <f>VLOOKUP(ActividadesCom[[#This Row],[NO. DE CONTROL]],'LISTADO ESTUDIANTES'!A:C,2,FALSE)</f>
        <v>ZAMUDIO CHAN ALBERTO JACOBO</v>
      </c>
      <c r="C4298" s="148" t="str">
        <f>VLOOKUP(ActividadesCom[[#This Row],[NO. DE CONTROL]],'LISTADO ESTUDIANTES'!A:C,3,FALSE)</f>
        <v>INGENIERIA EN SISTEMAS COMPUTACIONALES</v>
      </c>
      <c r="D4298" s="202" t="str">
        <f>VLOOKUP(ActividadesCom[[#This Row],[NO. DE CONTROL]],'LISTADO ESTUDIANTES'!A:D,4,FALSE)</f>
        <v>ACTIVO(A)</v>
      </c>
      <c r="E4298" s="203">
        <f>SUM(ActividadesCom[[#This Row],[CRÉD. 1]],ActividadesCom[[#This Row],[CRÉD. 2]],ActividadesCom[[#This Row],[CRÉD. 3]],ActividadesCom[[#This Row],[CRÉD. 4]],ActividadesCom[[#This Row],[CRÉD. 5]])</f>
        <v>6</v>
      </c>
      <c r="F4298" s="202">
        <f>IF(ActividadesCom[[#This Row],[ÚLTIMO SEMESTRE CON CRÉDITOS]]&gt;0,ROUND(AVERAGE(ActividadesCom[[#This Row],[VALOR NIVEL 5]],ActividadesCom[[#This Row],[VALOR NIVEL 4]],ActividadesCom[[#This Row],[VALOR NIVEL 3]],ActividadesCom[[#This Row],[VALOR NIVEL 2]],ActividadesCom[[#This Row],[VALOR NIVEL 1]]),0),"")</f>
        <v>4</v>
      </c>
      <c r="G4298" s="203" t="str">
        <f>IF(ActividadesCom[[#This Row],[PROMEDIO]]="","",IF(ActividadesCom[[#This Row],[PROMEDIO]]&gt;=4,"EXCELENTE",IF(ActividadesCom[[#This Row],[PROMEDIO]]&gt;=3,"NOTABLE",IF(ActividadesCom[[#This Row],[PROMEDIO]]&gt;=2,"BUENO",IF(ActividadesCom[[#This Row],[PROMEDIO]]=1,"SUFICIENTE","")))))</f>
        <v>EXCELENTE</v>
      </c>
      <c r="H4298" s="202">
        <f>MAX(ActividadesCom[[#This Row],[PERÍODO 1]],ActividadesCom[[#This Row],[PERÍODO 2]],ActividadesCom[[#This Row],[PERÍODO 3]],ActividadesCom[[#This Row],[PERÍODO 4]],ActividadesCom[[#This Row],[PERÍODO 5]])</f>
        <v>20251</v>
      </c>
      <c r="I4298" s="148" t="s">
        <v>5817</v>
      </c>
      <c r="J4298" s="202">
        <v>20241</v>
      </c>
      <c r="K4298" s="149" t="s">
        <v>4008</v>
      </c>
      <c r="L4298" s="202">
        <f>IF(ActividadesCom[[#This Row],[NIVEL 1]]&lt;&gt;0,VLOOKUP(ActividadesCom[[#This Row],[NIVEL 1]],Catálogo!A:B,2,FALSE),"")</f>
        <v>3</v>
      </c>
      <c r="M4298" s="202">
        <v>1</v>
      </c>
      <c r="N4298" s="148" t="s">
        <v>31</v>
      </c>
      <c r="O4298" s="202">
        <v>20243</v>
      </c>
      <c r="P4298" s="149" t="s">
        <v>4008</v>
      </c>
      <c r="Q4298" s="202">
        <f>IF(ActividadesCom[[#This Row],[NIVEL 2]]&lt;&gt;0,VLOOKUP(ActividadesCom[[#This Row],[NIVEL 2]],Catálogo!A:B,2,FALSE),"")</f>
        <v>3</v>
      </c>
      <c r="R4298" s="202">
        <v>1</v>
      </c>
      <c r="S4298" s="148" t="s">
        <v>6761</v>
      </c>
      <c r="T4298" s="202">
        <v>20243</v>
      </c>
      <c r="U4298" s="149" t="s">
        <v>4007</v>
      </c>
      <c r="V4298" s="202">
        <f>IF(ActividadesCom[[#This Row],[NIVEL 3]]&lt;&gt;0,VLOOKUP(ActividadesCom[[#This Row],[NIVEL 3]],Catálogo!A:B,2,FALSE),"")</f>
        <v>4</v>
      </c>
      <c r="W4298" s="202">
        <v>2</v>
      </c>
      <c r="X4298" s="148" t="s">
        <v>6772</v>
      </c>
      <c r="Y4298" s="202">
        <v>20251</v>
      </c>
      <c r="Z4298" s="149" t="s">
        <v>4007</v>
      </c>
      <c r="AA4298" s="202">
        <f>IF(ActividadesCom[[#This Row],[NIVEL 4]]&lt;&gt;0,VLOOKUP(ActividadesCom[[#This Row],[NIVEL 4]],Catálogo!A:B,2,FALSE),"")</f>
        <v>4</v>
      </c>
      <c r="AB4298" s="202">
        <v>2</v>
      </c>
      <c r="AC4298" s="208"/>
      <c r="AD4298" s="202"/>
      <c r="AE4298" s="202"/>
      <c r="AF4298" s="202" t="str">
        <f>IF(ActividadesCom[[#This Row],[NIVEL 5]]&lt;&gt;0,VLOOKUP(ActividadesCom[[#This Row],[NIVEL 5]],Catálogo!A:B,2,FALSE),"")</f>
        <v/>
      </c>
      <c r="AG4298" s="202"/>
      <c r="AH4298" s="195"/>
    </row>
    <row r="4299" spans="1:34" ht="30" hidden="1" customHeight="1" x14ac:dyDescent="0.25">
      <c r="A4299" s="5">
        <v>23470292</v>
      </c>
      <c r="B4299" s="6" t="str">
        <f>VLOOKUP(ActividadesCom[[#This Row],[NO. DE CONTROL]],'LISTADO ESTUDIANTES'!A:C,2,FALSE)</f>
        <v>CASTRO CAMBRANO EDWIN AARON</v>
      </c>
      <c r="C4299" s="6" t="str">
        <f>VLOOKUP(ActividadesCom[[#This Row],[NO. DE CONTROL]],'LISTADO ESTUDIANTES'!A:C,3,FALSE)</f>
        <v>INGENIERIA MECANICA</v>
      </c>
      <c r="D4299" s="99" t="str">
        <f>VLOOKUP(ActividadesCom[[#This Row],[NO. DE CONTROL]],'LISTADO ESTUDIANTES'!A:D,4,FALSE)</f>
        <v>EGRESADO(A)</v>
      </c>
      <c r="E4299" s="96">
        <f>SUM(ActividadesCom[[#This Row],[CRÉD. 1]],ActividadesCom[[#This Row],[CRÉD. 2]],ActividadesCom[[#This Row],[CRÉD. 3]],ActividadesCom[[#This Row],[CRÉD. 4]],ActividadesCom[[#This Row],[CRÉD. 5]])</f>
        <v>0</v>
      </c>
      <c r="F4299" s="99" t="str">
        <f>IF(ActividadesCom[[#This Row],[ÚLTIMO SEMESTRE CON CRÉDITOS]]&gt;0,ROUND(AVERAGE(ActividadesCom[[#This Row],[VALOR NIVEL 5]],ActividadesCom[[#This Row],[VALOR NIVEL 4]],ActividadesCom[[#This Row],[VALOR NIVEL 3]],ActividadesCom[[#This Row],[VALOR NIVEL 2]],ActividadesCom[[#This Row],[VALOR NIVEL 1]]),0),"")</f>
        <v/>
      </c>
      <c r="G4299" s="96" t="str">
        <f>IF(ActividadesCom[[#This Row],[PROMEDIO]]="","",IF(ActividadesCom[[#This Row],[PROMEDIO]]&gt;=4,"EXCELENTE",IF(ActividadesCom[[#This Row],[PROMEDIO]]&gt;=3,"NOTABLE",IF(ActividadesCom[[#This Row],[PROMEDIO]]&gt;=2,"BUENO",IF(ActividadesCom[[#This Row],[PROMEDIO]]=1,"SUFICIENTE","")))))</f>
        <v/>
      </c>
      <c r="H4299" s="99">
        <f>MAX(ActividadesCom[[#This Row],[PERÍODO 1]],ActividadesCom[[#This Row],[PERÍODO 2]],ActividadesCom[[#This Row],[PERÍODO 3]],ActividadesCom[[#This Row],[PERÍODO 4]],ActividadesCom[[#This Row],[PERÍODO 5]])</f>
        <v>0</v>
      </c>
      <c r="I4299" s="6"/>
      <c r="J4299" s="99"/>
      <c r="K4299" s="5"/>
      <c r="L4299" s="99" t="str">
        <f>IF(ActividadesCom[[#This Row],[NIVEL 1]]&lt;&gt;0,VLOOKUP(ActividadesCom[[#This Row],[NIVEL 1]],Catálogo!A:B,2,FALSE),"")</f>
        <v/>
      </c>
      <c r="M4299" s="99"/>
      <c r="N4299" s="98"/>
      <c r="O4299" s="99"/>
      <c r="P4299" s="99"/>
      <c r="Q4299" s="99" t="str">
        <f>IF(ActividadesCom[[#This Row],[NIVEL 2]]&lt;&gt;0,VLOOKUP(ActividadesCom[[#This Row],[NIVEL 2]],Catálogo!A:B,2,FALSE),"")</f>
        <v/>
      </c>
      <c r="R4299" s="99"/>
      <c r="S4299" s="98"/>
      <c r="T4299" s="99"/>
      <c r="U4299" s="99"/>
      <c r="V4299" s="99" t="str">
        <f>IF(ActividadesCom[[#This Row],[NIVEL 3]]&lt;&gt;0,VLOOKUP(ActividadesCom[[#This Row],[NIVEL 3]],Catálogo!A:B,2,FALSE),"")</f>
        <v/>
      </c>
      <c r="W4299" s="99"/>
      <c r="X4299" s="98"/>
      <c r="Y4299" s="99"/>
      <c r="Z4299" s="99"/>
      <c r="AA4299" s="99" t="str">
        <f>IF(ActividadesCom[[#This Row],[NIVEL 4]]&lt;&gt;0,VLOOKUP(ActividadesCom[[#This Row],[NIVEL 4]],Catálogo!A:B,2,FALSE),"")</f>
        <v/>
      </c>
      <c r="AB4299" s="99"/>
      <c r="AC4299" s="98"/>
      <c r="AD4299" s="99"/>
      <c r="AE4299" s="99"/>
      <c r="AF4299" s="99" t="str">
        <f>IF(ActividadesCom[[#This Row],[NIVEL 5]]&lt;&gt;0,VLOOKUP(ActividadesCom[[#This Row],[NIVEL 5]],Catálogo!A:B,2,FALSE),"")</f>
        <v/>
      </c>
      <c r="AG4299" s="99"/>
    </row>
    <row r="4300" spans="1:34" ht="30" hidden="1" customHeight="1" x14ac:dyDescent="0.25">
      <c r="A4300" s="5">
        <v>23470293</v>
      </c>
      <c r="B4300" s="6" t="str">
        <f>VLOOKUP(ActividadesCom[[#This Row],[NO. DE CONTROL]],'LISTADO ESTUDIANTES'!A:C,2,FALSE)</f>
        <v>SALAZAR MONTES JOSE ALFREDO</v>
      </c>
      <c r="C4300" s="6" t="str">
        <f>VLOOKUP(ActividadesCom[[#This Row],[NO. DE CONTROL]],'LISTADO ESTUDIANTES'!A:C,3,FALSE)</f>
        <v>INGENIERIA MECANICA</v>
      </c>
      <c r="D4300" s="99" t="str">
        <f>VLOOKUP(ActividadesCom[[#This Row],[NO. DE CONTROL]],'LISTADO ESTUDIANTES'!A:D,4,FALSE)</f>
        <v>EGRESADO(A)</v>
      </c>
      <c r="E4300" s="96">
        <f>SUM(ActividadesCom[[#This Row],[CRÉD. 1]],ActividadesCom[[#This Row],[CRÉD. 2]],ActividadesCom[[#This Row],[CRÉD. 3]],ActividadesCom[[#This Row],[CRÉD. 4]],ActividadesCom[[#This Row],[CRÉD. 5]])</f>
        <v>1</v>
      </c>
      <c r="F4300" s="99">
        <f>IF(ActividadesCom[[#This Row],[ÚLTIMO SEMESTRE CON CRÉDITOS]]&gt;0,ROUND(AVERAGE(ActividadesCom[[#This Row],[VALOR NIVEL 5]],ActividadesCom[[#This Row],[VALOR NIVEL 4]],ActividadesCom[[#This Row],[VALOR NIVEL 3]],ActividadesCom[[#This Row],[VALOR NIVEL 2]],ActividadesCom[[#This Row],[VALOR NIVEL 1]]),0),"")</f>
        <v>3</v>
      </c>
      <c r="G4300" s="96" t="str">
        <f>IF(ActividadesCom[[#This Row],[PROMEDIO]]="","",IF(ActividadesCom[[#This Row],[PROMEDIO]]&gt;=4,"EXCELENTE",IF(ActividadesCom[[#This Row],[PROMEDIO]]&gt;=3,"NOTABLE",IF(ActividadesCom[[#This Row],[PROMEDIO]]&gt;=2,"BUENO",IF(ActividadesCom[[#This Row],[PROMEDIO]]=1,"SUFICIENTE","")))))</f>
        <v>NOTABLE</v>
      </c>
      <c r="H4300" s="99">
        <f>MAX(ActividadesCom[[#This Row],[PERÍODO 1]],ActividadesCom[[#This Row],[PERÍODO 2]],ActividadesCom[[#This Row],[PERÍODO 3]],ActividadesCom[[#This Row],[PERÍODO 4]],ActividadesCom[[#This Row],[PERÍODO 5]])</f>
        <v>20233</v>
      </c>
      <c r="I4300" s="6" t="s">
        <v>3518</v>
      </c>
      <c r="J4300" s="99">
        <v>20233</v>
      </c>
      <c r="K4300" s="5" t="s">
        <v>4008</v>
      </c>
      <c r="L4300" s="99">
        <f>IF(ActividadesCom[[#This Row],[NIVEL 1]]&lt;&gt;0,VLOOKUP(ActividadesCom[[#This Row],[NIVEL 1]],Catálogo!A:B,2,FALSE),"")</f>
        <v>3</v>
      </c>
      <c r="M4300" s="99">
        <v>1</v>
      </c>
      <c r="N4300" s="98"/>
      <c r="O4300" s="99"/>
      <c r="P4300" s="99"/>
      <c r="Q4300" s="99" t="str">
        <f>IF(ActividadesCom[[#This Row],[NIVEL 2]]&lt;&gt;0,VLOOKUP(ActividadesCom[[#This Row],[NIVEL 2]],Catálogo!A:B,2,FALSE),"")</f>
        <v/>
      </c>
      <c r="R4300" s="99"/>
      <c r="S4300" s="98"/>
      <c r="T4300" s="99"/>
      <c r="U4300" s="99"/>
      <c r="V4300" s="99" t="str">
        <f>IF(ActividadesCom[[#This Row],[NIVEL 3]]&lt;&gt;0,VLOOKUP(ActividadesCom[[#This Row],[NIVEL 3]],Catálogo!A:B,2,FALSE),"")</f>
        <v/>
      </c>
      <c r="W4300" s="99"/>
      <c r="X4300" s="98"/>
      <c r="Y4300" s="99"/>
      <c r="Z4300" s="99"/>
      <c r="AA4300" s="99" t="str">
        <f>IF(ActividadesCom[[#This Row],[NIVEL 4]]&lt;&gt;0,VLOOKUP(ActividadesCom[[#This Row],[NIVEL 4]],Catálogo!A:B,2,FALSE),"")</f>
        <v/>
      </c>
      <c r="AB4300" s="99"/>
      <c r="AC4300" s="98"/>
      <c r="AD4300" s="99"/>
      <c r="AE4300" s="99"/>
      <c r="AF4300" s="99" t="str">
        <f>IF(ActividadesCom[[#This Row],[NIVEL 5]]&lt;&gt;0,VLOOKUP(ActividadesCom[[#This Row],[NIVEL 5]],Catálogo!A:B,2,FALSE),"")</f>
        <v/>
      </c>
      <c r="AG4300" s="99"/>
    </row>
    <row r="4301" spans="1:34" ht="30" hidden="1" customHeight="1" x14ac:dyDescent="0.25">
      <c r="A4301" s="5">
        <v>23470294</v>
      </c>
      <c r="B4301" s="6" t="str">
        <f>VLOOKUP(ActividadesCom[[#This Row],[NO. DE CONTROL]],'LISTADO ESTUDIANTES'!A:C,2,FALSE)</f>
        <v>ALPUCHE CHI ARBI LEANDRO</v>
      </c>
      <c r="C4301" s="6" t="str">
        <f>VLOOKUP(ActividadesCom[[#This Row],[NO. DE CONTROL]],'LISTADO ESTUDIANTES'!A:C,3,FALSE)</f>
        <v>ARQUITECTURA</v>
      </c>
      <c r="D4301" s="99" t="str">
        <f>VLOOKUP(ActividadesCom[[#This Row],[NO. DE CONTROL]],'LISTADO ESTUDIANTES'!A:D,4,FALSE)</f>
        <v>EGRESADO(A)</v>
      </c>
      <c r="E4301" s="96">
        <f>SUM(ActividadesCom[[#This Row],[CRÉD. 1]],ActividadesCom[[#This Row],[CRÉD. 2]],ActividadesCom[[#This Row],[CRÉD. 3]],ActividadesCom[[#This Row],[CRÉD. 4]],ActividadesCom[[#This Row],[CRÉD. 5]])</f>
        <v>0</v>
      </c>
      <c r="F4301" s="99" t="str">
        <f>IF(ActividadesCom[[#This Row],[ÚLTIMO SEMESTRE CON CRÉDITOS]]&gt;0,ROUND(AVERAGE(ActividadesCom[[#This Row],[VALOR NIVEL 5]],ActividadesCom[[#This Row],[VALOR NIVEL 4]],ActividadesCom[[#This Row],[VALOR NIVEL 3]],ActividadesCom[[#This Row],[VALOR NIVEL 2]],ActividadesCom[[#This Row],[VALOR NIVEL 1]]),0),"")</f>
        <v/>
      </c>
      <c r="G4301" s="96" t="str">
        <f>IF(ActividadesCom[[#This Row],[PROMEDIO]]="","",IF(ActividadesCom[[#This Row],[PROMEDIO]]&gt;=4,"EXCELENTE",IF(ActividadesCom[[#This Row],[PROMEDIO]]&gt;=3,"NOTABLE",IF(ActividadesCom[[#This Row],[PROMEDIO]]&gt;=2,"BUENO",IF(ActividadesCom[[#This Row],[PROMEDIO]]=1,"SUFICIENTE","")))))</f>
        <v/>
      </c>
      <c r="H4301" s="99">
        <f>MAX(ActividadesCom[[#This Row],[PERÍODO 1]],ActividadesCom[[#This Row],[PERÍODO 2]],ActividadesCom[[#This Row],[PERÍODO 3]],ActividadesCom[[#This Row],[PERÍODO 4]],ActividadesCom[[#This Row],[PERÍODO 5]])</f>
        <v>0</v>
      </c>
      <c r="I4301" s="6"/>
      <c r="J4301" s="99"/>
      <c r="K4301" s="5"/>
      <c r="L4301" s="99" t="str">
        <f>IF(ActividadesCom[[#This Row],[NIVEL 1]]&lt;&gt;0,VLOOKUP(ActividadesCom[[#This Row],[NIVEL 1]],Catálogo!A:B,2,FALSE),"")</f>
        <v/>
      </c>
      <c r="M4301" s="99"/>
      <c r="N4301" s="98"/>
      <c r="O4301" s="99"/>
      <c r="P4301" s="99"/>
      <c r="Q4301" s="99" t="str">
        <f>IF(ActividadesCom[[#This Row],[NIVEL 2]]&lt;&gt;0,VLOOKUP(ActividadesCom[[#This Row],[NIVEL 2]],Catálogo!A:B,2,FALSE),"")</f>
        <v/>
      </c>
      <c r="R4301" s="99"/>
      <c r="S4301" s="98"/>
      <c r="T4301" s="99"/>
      <c r="U4301" s="99"/>
      <c r="V4301" s="99" t="str">
        <f>IF(ActividadesCom[[#This Row],[NIVEL 3]]&lt;&gt;0,VLOOKUP(ActividadesCom[[#This Row],[NIVEL 3]],Catálogo!A:B,2,FALSE),"")</f>
        <v/>
      </c>
      <c r="W4301" s="99"/>
      <c r="X4301" s="98"/>
      <c r="Y4301" s="99"/>
      <c r="Z4301" s="99"/>
      <c r="AA4301" s="99" t="str">
        <f>IF(ActividadesCom[[#This Row],[NIVEL 4]]&lt;&gt;0,VLOOKUP(ActividadesCom[[#This Row],[NIVEL 4]],Catálogo!A:B,2,FALSE),"")</f>
        <v/>
      </c>
      <c r="AB4301" s="99"/>
      <c r="AC4301" s="98"/>
      <c r="AD4301" s="99"/>
      <c r="AE4301" s="99"/>
      <c r="AF4301" s="99" t="str">
        <f>IF(ActividadesCom[[#This Row],[NIVEL 5]]&lt;&gt;0,VLOOKUP(ActividadesCom[[#This Row],[NIVEL 5]],Catálogo!A:B,2,FALSE),"")</f>
        <v/>
      </c>
      <c r="AG4301" s="99"/>
    </row>
    <row r="4302" spans="1:34" ht="30" hidden="1" customHeight="1" x14ac:dyDescent="0.25">
      <c r="A4302" s="5">
        <v>23470295</v>
      </c>
      <c r="B4302" s="6" t="str">
        <f>VLOOKUP(ActividadesCom[[#This Row],[NO. DE CONTROL]],'LISTADO ESTUDIANTES'!A:C,2,FALSE)</f>
        <v>COBOS BORGES JORGE EMILIO</v>
      </c>
      <c r="C4302" s="6" t="str">
        <f>VLOOKUP(ActividadesCom[[#This Row],[NO. DE CONTROL]],'LISTADO ESTUDIANTES'!A:C,3,FALSE)</f>
        <v>ARQUITECTURA</v>
      </c>
      <c r="D4302" s="99" t="str">
        <f>VLOOKUP(ActividadesCom[[#This Row],[NO. DE CONTROL]],'LISTADO ESTUDIANTES'!A:D,4,FALSE)</f>
        <v>EGRESADO(A)</v>
      </c>
      <c r="E4302" s="96">
        <f>SUM(ActividadesCom[[#This Row],[CRÉD. 1]],ActividadesCom[[#This Row],[CRÉD. 2]],ActividadesCom[[#This Row],[CRÉD. 3]],ActividadesCom[[#This Row],[CRÉD. 4]],ActividadesCom[[#This Row],[CRÉD. 5]])</f>
        <v>3</v>
      </c>
      <c r="F4302" s="99">
        <f>IF(ActividadesCom[[#This Row],[ÚLTIMO SEMESTRE CON CRÉDITOS]]&gt;0,ROUND(AVERAGE(ActividadesCom[[#This Row],[VALOR NIVEL 5]],ActividadesCom[[#This Row],[VALOR NIVEL 4]],ActividadesCom[[#This Row],[VALOR NIVEL 3]],ActividadesCom[[#This Row],[VALOR NIVEL 2]],ActividadesCom[[#This Row],[VALOR NIVEL 1]]),0),"")</f>
        <v>4</v>
      </c>
      <c r="G4302" s="96" t="str">
        <f>IF(ActividadesCom[[#This Row],[PROMEDIO]]="","",IF(ActividadesCom[[#This Row],[PROMEDIO]]&gt;=4,"EXCELENTE",IF(ActividadesCom[[#This Row],[PROMEDIO]]&gt;=3,"NOTABLE",IF(ActividadesCom[[#This Row],[PROMEDIO]]&gt;=2,"BUENO",IF(ActividadesCom[[#This Row],[PROMEDIO]]=1,"SUFICIENTE","")))))</f>
        <v>EXCELENTE</v>
      </c>
      <c r="H4302" s="99">
        <f>MAX(ActividadesCom[[#This Row],[PERÍODO 1]],ActividadesCom[[#This Row],[PERÍODO 2]],ActividadesCom[[#This Row],[PERÍODO 3]],ActividadesCom[[#This Row],[PERÍODO 4]],ActividadesCom[[#This Row],[PERÍODO 5]])</f>
        <v>20243</v>
      </c>
      <c r="I4302" s="6" t="s">
        <v>6340</v>
      </c>
      <c r="J4302" s="99">
        <v>20241</v>
      </c>
      <c r="K4302" s="5" t="s">
        <v>4007</v>
      </c>
      <c r="L4302" s="99">
        <f>IF(ActividadesCom[[#This Row],[NIVEL 1]]&lt;&gt;0,VLOOKUP(ActividadesCom[[#This Row],[NIVEL 1]],Catálogo!A:B,2,FALSE),"")</f>
        <v>4</v>
      </c>
      <c r="M4302" s="99">
        <v>2</v>
      </c>
      <c r="N4302" s="6" t="s">
        <v>6725</v>
      </c>
      <c r="O4302" s="99">
        <v>20243</v>
      </c>
      <c r="P4302" s="5" t="s">
        <v>4007</v>
      </c>
      <c r="Q4302" s="99">
        <f>IF(ActividadesCom[[#This Row],[NIVEL 2]]&lt;&gt;0,VLOOKUP(ActividadesCom[[#This Row],[NIVEL 2]],Catálogo!A:B,2,FALSE),"")</f>
        <v>4</v>
      </c>
      <c r="R4302" s="99">
        <v>1</v>
      </c>
      <c r="S4302" s="98"/>
      <c r="T4302" s="99"/>
      <c r="U4302" s="99"/>
      <c r="V4302" s="99" t="str">
        <f>IF(ActividadesCom[[#This Row],[NIVEL 3]]&lt;&gt;0,VLOOKUP(ActividadesCom[[#This Row],[NIVEL 3]],Catálogo!A:B,2,FALSE),"")</f>
        <v/>
      </c>
      <c r="W4302" s="99"/>
      <c r="X4302" s="98"/>
      <c r="Y4302" s="99"/>
      <c r="Z4302" s="99"/>
      <c r="AA4302" s="99" t="str">
        <f>IF(ActividadesCom[[#This Row],[NIVEL 4]]&lt;&gt;0,VLOOKUP(ActividadesCom[[#This Row],[NIVEL 4]],Catálogo!A:B,2,FALSE),"")</f>
        <v/>
      </c>
      <c r="AB4302" s="99"/>
      <c r="AC4302" s="98"/>
      <c r="AD4302" s="99"/>
      <c r="AE4302" s="99"/>
      <c r="AF4302" s="99" t="str">
        <f>IF(ActividadesCom[[#This Row],[NIVEL 5]]&lt;&gt;0,VLOOKUP(ActividadesCom[[#This Row],[NIVEL 5]],Catálogo!A:B,2,FALSE),"")</f>
        <v/>
      </c>
      <c r="AG4302" s="99"/>
    </row>
    <row r="4303" spans="1:34" ht="30" hidden="1" customHeight="1" x14ac:dyDescent="0.25">
      <c r="A4303" s="5">
        <v>23470296</v>
      </c>
      <c r="B4303" s="6" t="str">
        <f>VLOOKUP(ActividadesCom[[#This Row],[NO. DE CONTROL]],'LISTADO ESTUDIANTES'!A:C,2,FALSE)</f>
        <v>COLLI SANCHEZ ALONSO ESTEBAN</v>
      </c>
      <c r="C4303" s="6" t="str">
        <f>VLOOKUP(ActividadesCom[[#This Row],[NO. DE CONTROL]],'LISTADO ESTUDIANTES'!A:C,3,FALSE)</f>
        <v>ARQUITECTURA</v>
      </c>
      <c r="D4303" s="99" t="str">
        <f>VLOOKUP(ActividadesCom[[#This Row],[NO. DE CONTROL]],'LISTADO ESTUDIANTES'!A:D,4,FALSE)</f>
        <v>EGRESADO(A)</v>
      </c>
      <c r="E4303" s="96">
        <f>SUM(ActividadesCom[[#This Row],[CRÉD. 1]],ActividadesCom[[#This Row],[CRÉD. 2]],ActividadesCom[[#This Row],[CRÉD. 3]],ActividadesCom[[#This Row],[CRÉD. 4]],ActividadesCom[[#This Row],[CRÉD. 5]])</f>
        <v>0</v>
      </c>
      <c r="F4303" s="99" t="str">
        <f>IF(ActividadesCom[[#This Row],[ÚLTIMO SEMESTRE CON CRÉDITOS]]&gt;0,ROUND(AVERAGE(ActividadesCom[[#This Row],[VALOR NIVEL 5]],ActividadesCom[[#This Row],[VALOR NIVEL 4]],ActividadesCom[[#This Row],[VALOR NIVEL 3]],ActividadesCom[[#This Row],[VALOR NIVEL 2]],ActividadesCom[[#This Row],[VALOR NIVEL 1]]),0),"")</f>
        <v/>
      </c>
      <c r="G4303" s="96" t="str">
        <f>IF(ActividadesCom[[#This Row],[PROMEDIO]]="","",IF(ActividadesCom[[#This Row],[PROMEDIO]]&gt;=4,"EXCELENTE",IF(ActividadesCom[[#This Row],[PROMEDIO]]&gt;=3,"NOTABLE",IF(ActividadesCom[[#This Row],[PROMEDIO]]&gt;=2,"BUENO",IF(ActividadesCom[[#This Row],[PROMEDIO]]=1,"SUFICIENTE","")))))</f>
        <v/>
      </c>
      <c r="H4303" s="99">
        <f>MAX(ActividadesCom[[#This Row],[PERÍODO 1]],ActividadesCom[[#This Row],[PERÍODO 2]],ActividadesCom[[#This Row],[PERÍODO 3]],ActividadesCom[[#This Row],[PERÍODO 4]],ActividadesCom[[#This Row],[PERÍODO 5]])</f>
        <v>0</v>
      </c>
      <c r="I4303" s="6"/>
      <c r="J4303" s="99"/>
      <c r="K4303" s="5"/>
      <c r="L4303" s="99" t="str">
        <f>IF(ActividadesCom[[#This Row],[NIVEL 1]]&lt;&gt;0,VLOOKUP(ActividadesCom[[#This Row],[NIVEL 1]],Catálogo!A:B,2,FALSE),"")</f>
        <v/>
      </c>
      <c r="M4303" s="99"/>
      <c r="N4303" s="98"/>
      <c r="O4303" s="99"/>
      <c r="P4303" s="99"/>
      <c r="Q4303" s="99" t="str">
        <f>IF(ActividadesCom[[#This Row],[NIVEL 2]]&lt;&gt;0,VLOOKUP(ActividadesCom[[#This Row],[NIVEL 2]],Catálogo!A:B,2,FALSE),"")</f>
        <v/>
      </c>
      <c r="R4303" s="99"/>
      <c r="S4303" s="98"/>
      <c r="T4303" s="99"/>
      <c r="U4303" s="99"/>
      <c r="V4303" s="99" t="str">
        <f>IF(ActividadesCom[[#This Row],[NIVEL 3]]&lt;&gt;0,VLOOKUP(ActividadesCom[[#This Row],[NIVEL 3]],Catálogo!A:B,2,FALSE),"")</f>
        <v/>
      </c>
      <c r="W4303" s="99"/>
      <c r="X4303" s="98"/>
      <c r="Y4303" s="99"/>
      <c r="Z4303" s="99"/>
      <c r="AA4303" s="99" t="str">
        <f>IF(ActividadesCom[[#This Row],[NIVEL 4]]&lt;&gt;0,VLOOKUP(ActividadesCom[[#This Row],[NIVEL 4]],Catálogo!A:B,2,FALSE),"")</f>
        <v/>
      </c>
      <c r="AB4303" s="99"/>
      <c r="AC4303" s="98"/>
      <c r="AD4303" s="99"/>
      <c r="AE4303" s="99"/>
      <c r="AF4303" s="99" t="str">
        <f>IF(ActividadesCom[[#This Row],[NIVEL 5]]&lt;&gt;0,VLOOKUP(ActividadesCom[[#This Row],[NIVEL 5]],Catálogo!A:B,2,FALSE),"")</f>
        <v/>
      </c>
      <c r="AG4303" s="99"/>
    </row>
    <row r="4304" spans="1:34" ht="30" hidden="1" customHeight="1" x14ac:dyDescent="0.25">
      <c r="A4304" s="5">
        <v>23470297</v>
      </c>
      <c r="B4304" s="6" t="str">
        <f>VLOOKUP(ActividadesCom[[#This Row],[NO. DE CONTROL]],'LISTADO ESTUDIANTES'!A:C,2,FALSE)</f>
        <v>PEREZ CALIZ VANIA MELISSA</v>
      </c>
      <c r="C4304" s="6" t="str">
        <f>VLOOKUP(ActividadesCom[[#This Row],[NO. DE CONTROL]],'LISTADO ESTUDIANTES'!A:C,3,FALSE)</f>
        <v>ARQUITECTURA</v>
      </c>
      <c r="D4304" s="99" t="str">
        <f>VLOOKUP(ActividadesCom[[#This Row],[NO. DE CONTROL]],'LISTADO ESTUDIANTES'!A:D,4,FALSE)</f>
        <v>BAJA</v>
      </c>
      <c r="E4304" s="96">
        <f>SUM(ActividadesCom[[#This Row],[CRÉD. 1]],ActividadesCom[[#This Row],[CRÉD. 2]],ActividadesCom[[#This Row],[CRÉD. 3]],ActividadesCom[[#This Row],[CRÉD. 4]],ActividadesCom[[#This Row],[CRÉD. 5]])</f>
        <v>2</v>
      </c>
      <c r="F4304" s="99">
        <f>IF(ActividadesCom[[#This Row],[ÚLTIMO SEMESTRE CON CRÉDITOS]]&gt;0,ROUND(AVERAGE(ActividadesCom[[#This Row],[VALOR NIVEL 5]],ActividadesCom[[#This Row],[VALOR NIVEL 4]],ActividadesCom[[#This Row],[VALOR NIVEL 3]],ActividadesCom[[#This Row],[VALOR NIVEL 2]],ActividadesCom[[#This Row],[VALOR NIVEL 1]]),0),"")</f>
        <v>4</v>
      </c>
      <c r="G4304" s="96" t="str">
        <f>IF(ActividadesCom[[#This Row],[PROMEDIO]]="","",IF(ActividadesCom[[#This Row],[PROMEDIO]]&gt;=4,"EXCELENTE",IF(ActividadesCom[[#This Row],[PROMEDIO]]&gt;=3,"NOTABLE",IF(ActividadesCom[[#This Row],[PROMEDIO]]&gt;=2,"BUENO",IF(ActividadesCom[[#This Row],[PROMEDIO]]=1,"SUFICIENTE","")))))</f>
        <v>EXCELENTE</v>
      </c>
      <c r="H4304" s="99">
        <f>MAX(ActividadesCom[[#This Row],[PERÍODO 1]],ActividadesCom[[#This Row],[PERÍODO 2]],ActividadesCom[[#This Row],[PERÍODO 3]],ActividadesCom[[#This Row],[PERÍODO 4]],ActividadesCom[[#This Row],[PERÍODO 5]])</f>
        <v>20243</v>
      </c>
      <c r="I4304" s="6" t="s">
        <v>6340</v>
      </c>
      <c r="J4304" s="99">
        <v>20241</v>
      </c>
      <c r="K4304" s="5" t="s">
        <v>4007</v>
      </c>
      <c r="L4304" s="99">
        <f>IF(ActividadesCom[[#This Row],[NIVEL 1]]&lt;&gt;0,VLOOKUP(ActividadesCom[[#This Row],[NIVEL 1]],Catálogo!A:B,2,FALSE),"")</f>
        <v>4</v>
      </c>
      <c r="M4304" s="99">
        <v>1</v>
      </c>
      <c r="N4304" s="6" t="s">
        <v>6725</v>
      </c>
      <c r="O4304" s="99">
        <v>20243</v>
      </c>
      <c r="P4304" s="5" t="s">
        <v>4008</v>
      </c>
      <c r="Q4304" s="99">
        <f>IF(ActividadesCom[[#This Row],[NIVEL 2]]&lt;&gt;0,VLOOKUP(ActividadesCom[[#This Row],[NIVEL 2]],Catálogo!A:B,2,FALSE),"")</f>
        <v>3</v>
      </c>
      <c r="R4304" s="99">
        <v>1</v>
      </c>
      <c r="S4304" s="98"/>
      <c r="T4304" s="99"/>
      <c r="U4304" s="99"/>
      <c r="V4304" s="99" t="str">
        <f>IF(ActividadesCom[[#This Row],[NIVEL 3]]&lt;&gt;0,VLOOKUP(ActividadesCom[[#This Row],[NIVEL 3]],Catálogo!A:B,2,FALSE),"")</f>
        <v/>
      </c>
      <c r="W4304" s="99"/>
      <c r="X4304" s="98"/>
      <c r="Y4304" s="99"/>
      <c r="Z4304" s="99"/>
      <c r="AA4304" s="99" t="str">
        <f>IF(ActividadesCom[[#This Row],[NIVEL 4]]&lt;&gt;0,VLOOKUP(ActividadesCom[[#This Row],[NIVEL 4]],Catálogo!A:B,2,FALSE),"")</f>
        <v/>
      </c>
      <c r="AB4304" s="99"/>
      <c r="AC4304" s="98"/>
      <c r="AD4304" s="99"/>
      <c r="AE4304" s="99"/>
      <c r="AF4304" s="99" t="str">
        <f>IF(ActividadesCom[[#This Row],[NIVEL 5]]&lt;&gt;0,VLOOKUP(ActividadesCom[[#This Row],[NIVEL 5]],Catálogo!A:B,2,FALSE),"")</f>
        <v/>
      </c>
      <c r="AG4304" s="99"/>
    </row>
    <row r="4305" spans="1:34" ht="30" hidden="1" customHeight="1" x14ac:dyDescent="0.25">
      <c r="A4305" s="5">
        <v>23470298</v>
      </c>
      <c r="B4305" s="6" t="str">
        <f>VLOOKUP(ActividadesCom[[#This Row],[NO. DE CONTROL]],'LISTADO ESTUDIANTES'!A:C,2,FALSE)</f>
        <v>CONTRERAS RAMIREZ MARIA PAULINA</v>
      </c>
      <c r="C4305" s="6" t="str">
        <f>VLOOKUP(ActividadesCom[[#This Row],[NO. DE CONTROL]],'LISTADO ESTUDIANTES'!A:C,3,FALSE)</f>
        <v>INGENIERIA CIVIL</v>
      </c>
      <c r="D4305" s="99" t="str">
        <f>VLOOKUP(ActividadesCom[[#This Row],[NO. DE CONTROL]],'LISTADO ESTUDIANTES'!A:D,4,FALSE)</f>
        <v>BAJA</v>
      </c>
      <c r="E4305" s="96">
        <f>SUM(ActividadesCom[[#This Row],[CRÉD. 1]],ActividadesCom[[#This Row],[CRÉD. 2]],ActividadesCom[[#This Row],[CRÉD. 3]],ActividadesCom[[#This Row],[CRÉD. 4]],ActividadesCom[[#This Row],[CRÉD. 5]])</f>
        <v>4</v>
      </c>
      <c r="F4305" s="99">
        <f>IF(ActividadesCom[[#This Row],[ÚLTIMO SEMESTRE CON CRÉDITOS]]&gt;0,ROUND(AVERAGE(ActividadesCom[[#This Row],[VALOR NIVEL 5]],ActividadesCom[[#This Row],[VALOR NIVEL 4]],ActividadesCom[[#This Row],[VALOR NIVEL 3]],ActividadesCom[[#This Row],[VALOR NIVEL 2]],ActividadesCom[[#This Row],[VALOR NIVEL 1]]),0),"")</f>
        <v>3</v>
      </c>
      <c r="G4305" s="96" t="str">
        <f>IF(ActividadesCom[[#This Row],[PROMEDIO]]="","",IF(ActividadesCom[[#This Row],[PROMEDIO]]&gt;=4,"EXCELENTE",IF(ActividadesCom[[#This Row],[PROMEDIO]]&gt;=3,"NOTABLE",IF(ActividadesCom[[#This Row],[PROMEDIO]]&gt;=2,"BUENO",IF(ActividadesCom[[#This Row],[PROMEDIO]]=1,"SUFICIENTE","")))))</f>
        <v>NOTABLE</v>
      </c>
      <c r="H4305" s="99">
        <f>MAX(ActividadesCom[[#This Row],[PERÍODO 1]],ActividadesCom[[#This Row],[PERÍODO 2]],ActividadesCom[[#This Row],[PERÍODO 3]],ActividadesCom[[#This Row],[PERÍODO 4]],ActividadesCom[[#This Row],[PERÍODO 5]])</f>
        <v>20251</v>
      </c>
      <c r="I4305" s="6" t="s">
        <v>34</v>
      </c>
      <c r="J4305" s="99">
        <v>20233</v>
      </c>
      <c r="K4305" s="5" t="s">
        <v>4008</v>
      </c>
      <c r="L4305" s="99">
        <f>IF(ActividadesCom[[#This Row],[NIVEL 1]]&lt;&gt;0,VLOOKUP(ActividadesCom[[#This Row],[NIVEL 1]],Catálogo!A:B,2,FALSE),"")</f>
        <v>3</v>
      </c>
      <c r="M4305" s="99">
        <v>1</v>
      </c>
      <c r="N4305" s="6" t="s">
        <v>6340</v>
      </c>
      <c r="O4305" s="99">
        <v>20241</v>
      </c>
      <c r="P4305" s="5" t="s">
        <v>4007</v>
      </c>
      <c r="Q4305" s="99">
        <f>IF(ActividadesCom[[#This Row],[NIVEL 2]]&lt;&gt;0,VLOOKUP(ActividadesCom[[#This Row],[NIVEL 2]],Catálogo!A:B,2,FALSE),"")</f>
        <v>4</v>
      </c>
      <c r="R4305" s="99">
        <v>1</v>
      </c>
      <c r="S4305" s="6" t="s">
        <v>34</v>
      </c>
      <c r="T4305" s="99">
        <v>20243</v>
      </c>
      <c r="U4305" s="5" t="s">
        <v>4009</v>
      </c>
      <c r="V4305" s="99">
        <f>IF(ActividadesCom[[#This Row],[NIVEL 3]]&lt;&gt;0,VLOOKUP(ActividadesCom[[#This Row],[NIVEL 3]],Catálogo!A:B,2,FALSE),"")</f>
        <v>2</v>
      </c>
      <c r="W4305" s="99">
        <v>1</v>
      </c>
      <c r="X4305" s="6" t="s">
        <v>5343</v>
      </c>
      <c r="Y4305" s="99">
        <v>20251</v>
      </c>
      <c r="Z4305" s="5" t="s">
        <v>4008</v>
      </c>
      <c r="AA4305" s="99">
        <f>IF(ActividadesCom[[#This Row],[NIVEL 4]]&lt;&gt;0,VLOOKUP(ActividadesCom[[#This Row],[NIVEL 4]],Catálogo!A:B,2,FALSE),"")</f>
        <v>3</v>
      </c>
      <c r="AB4305" s="99">
        <v>1</v>
      </c>
      <c r="AC4305" s="98"/>
      <c r="AD4305" s="99"/>
      <c r="AE4305" s="99"/>
      <c r="AF4305" s="99" t="str">
        <f>IF(ActividadesCom[[#This Row],[NIVEL 5]]&lt;&gt;0,VLOOKUP(ActividadesCom[[#This Row],[NIVEL 5]],Catálogo!A:B,2,FALSE),"")</f>
        <v/>
      </c>
      <c r="AG4305" s="99"/>
    </row>
    <row r="4306" spans="1:34" ht="30" customHeight="1" x14ac:dyDescent="0.25">
      <c r="A4306" s="5">
        <v>23470299</v>
      </c>
      <c r="B4306" s="6" t="str">
        <f>VLOOKUP(ActividadesCom[[#This Row],[NO. DE CONTROL]],'LISTADO ESTUDIANTES'!A:C,2,FALSE)</f>
        <v>JIMENEZ MENDOZA YENDER GIBRAN</v>
      </c>
      <c r="C4306" s="6" t="str">
        <f>VLOOKUP(ActividadesCom[[#This Row],[NO. DE CONTROL]],'LISTADO ESTUDIANTES'!A:C,3,FALSE)</f>
        <v>INGENIERIA CIVIL</v>
      </c>
      <c r="D4306" s="99" t="str">
        <f>VLOOKUP(ActividadesCom[[#This Row],[NO. DE CONTROL]],'LISTADO ESTUDIANTES'!A:D,4,FALSE)</f>
        <v>ACTIVO(A)</v>
      </c>
      <c r="E4306" s="96">
        <f>SUM(ActividadesCom[[#This Row],[CRÉD. 1]],ActividadesCom[[#This Row],[CRÉD. 2]],ActividadesCom[[#This Row],[CRÉD. 3]],ActividadesCom[[#This Row],[CRÉD. 4]],ActividadesCom[[#This Row],[CRÉD. 5]])</f>
        <v>4</v>
      </c>
      <c r="F4306" s="99">
        <f>IF(ActividadesCom[[#This Row],[ÚLTIMO SEMESTRE CON CRÉDITOS]]&gt;0,ROUND(AVERAGE(ActividadesCom[[#This Row],[VALOR NIVEL 5]],ActividadesCom[[#This Row],[VALOR NIVEL 4]],ActividadesCom[[#This Row],[VALOR NIVEL 3]],ActividadesCom[[#This Row],[VALOR NIVEL 2]],ActividadesCom[[#This Row],[VALOR NIVEL 1]]),0),"")</f>
        <v>3</v>
      </c>
      <c r="G4306" s="96" t="str">
        <f>IF(ActividadesCom[[#This Row],[PROMEDIO]]="","",IF(ActividadesCom[[#This Row],[PROMEDIO]]&gt;=4,"EXCELENTE",IF(ActividadesCom[[#This Row],[PROMEDIO]]&gt;=3,"NOTABLE",IF(ActividadesCom[[#This Row],[PROMEDIO]]&gt;=2,"BUENO",IF(ActividadesCom[[#This Row],[PROMEDIO]]=1,"SUFICIENTE","")))))</f>
        <v>NOTABLE</v>
      </c>
      <c r="H4306" s="99">
        <f>MAX(ActividadesCom[[#This Row],[PERÍODO 1]],ActividadesCom[[#This Row],[PERÍODO 2]],ActividadesCom[[#This Row],[PERÍODO 3]],ActividadesCom[[#This Row],[PERÍODO 4]],ActividadesCom[[#This Row],[PERÍODO 5]])</f>
        <v>20241</v>
      </c>
      <c r="I4306" s="6" t="s">
        <v>3518</v>
      </c>
      <c r="J4306" s="99">
        <v>20233</v>
      </c>
      <c r="K4306" s="5" t="s">
        <v>4008</v>
      </c>
      <c r="L4306" s="99">
        <f>IF(ActividadesCom[[#This Row],[NIVEL 1]]&lt;&gt;0,VLOOKUP(ActividadesCom[[#This Row],[NIVEL 1]],Catálogo!A:B,2,FALSE),"")</f>
        <v>3</v>
      </c>
      <c r="M4306" s="99">
        <v>1</v>
      </c>
      <c r="N4306" s="6" t="s">
        <v>6340</v>
      </c>
      <c r="O4306" s="99">
        <v>20241</v>
      </c>
      <c r="P4306" s="5" t="s">
        <v>4007</v>
      </c>
      <c r="Q4306" s="99">
        <f>IF(ActividadesCom[[#This Row],[NIVEL 2]]&lt;&gt;0,VLOOKUP(ActividadesCom[[#This Row],[NIVEL 2]],Catálogo!A:B,2,FALSE),"")</f>
        <v>4</v>
      </c>
      <c r="R4306" s="99">
        <v>2</v>
      </c>
      <c r="S4306" s="6" t="s">
        <v>6348</v>
      </c>
      <c r="T4306" s="99">
        <v>20241</v>
      </c>
      <c r="U4306" s="5" t="s">
        <v>4008</v>
      </c>
      <c r="V4306" s="99">
        <f>IF(ActividadesCom[[#This Row],[NIVEL 3]]&lt;&gt;0,VLOOKUP(ActividadesCom[[#This Row],[NIVEL 3]],Catálogo!A:B,2,FALSE),"")</f>
        <v>3</v>
      </c>
      <c r="W4306" s="99">
        <v>1</v>
      </c>
      <c r="X4306" s="98"/>
      <c r="Y4306" s="99"/>
      <c r="Z4306" s="99"/>
      <c r="AA4306" s="99" t="str">
        <f>IF(ActividadesCom[[#This Row],[NIVEL 4]]&lt;&gt;0,VLOOKUP(ActividadesCom[[#This Row],[NIVEL 4]],Catálogo!A:B,2,FALSE),"")</f>
        <v/>
      </c>
      <c r="AB4306" s="99"/>
      <c r="AC4306" s="98"/>
      <c r="AD4306" s="99"/>
      <c r="AE4306" s="99"/>
      <c r="AF4306" s="99" t="str">
        <f>IF(ActividadesCom[[#This Row],[NIVEL 5]]&lt;&gt;0,VLOOKUP(ActividadesCom[[#This Row],[NIVEL 5]],Catálogo!A:B,2,FALSE),"")</f>
        <v/>
      </c>
      <c r="AG4306" s="99"/>
    </row>
    <row r="4307" spans="1:34" ht="30" hidden="1" customHeight="1" x14ac:dyDescent="0.25">
      <c r="A4307" s="5">
        <v>23470300</v>
      </c>
      <c r="B4307" s="6" t="str">
        <f>VLOOKUP(ActividadesCom[[#This Row],[NO. DE CONTROL]],'LISTADO ESTUDIANTES'!A:C,2,FALSE)</f>
        <v>MAGAÑA CHE JATNIEL RAFAEL</v>
      </c>
      <c r="C4307" s="6" t="str">
        <f>VLOOKUP(ActividadesCom[[#This Row],[NO. DE CONTROL]],'LISTADO ESTUDIANTES'!A:C,3,FALSE)</f>
        <v>INGENIERIA CIVIL</v>
      </c>
      <c r="D4307" s="99" t="str">
        <f>VLOOKUP(ActividadesCom[[#This Row],[NO. DE CONTROL]],'LISTADO ESTUDIANTES'!A:D,4,FALSE)</f>
        <v>EGRESADO(A)</v>
      </c>
      <c r="E4307" s="96">
        <f>SUM(ActividadesCom[[#This Row],[CRÉD. 1]],ActividadesCom[[#This Row],[CRÉD. 2]],ActividadesCom[[#This Row],[CRÉD. 3]],ActividadesCom[[#This Row],[CRÉD. 4]],ActividadesCom[[#This Row],[CRÉD. 5]])</f>
        <v>0</v>
      </c>
      <c r="F4307" s="99" t="str">
        <f>IF(ActividadesCom[[#This Row],[ÚLTIMO SEMESTRE CON CRÉDITOS]]&gt;0,ROUND(AVERAGE(ActividadesCom[[#This Row],[VALOR NIVEL 5]],ActividadesCom[[#This Row],[VALOR NIVEL 4]],ActividadesCom[[#This Row],[VALOR NIVEL 3]],ActividadesCom[[#This Row],[VALOR NIVEL 2]],ActividadesCom[[#This Row],[VALOR NIVEL 1]]),0),"")</f>
        <v/>
      </c>
      <c r="G4307" s="96" t="str">
        <f>IF(ActividadesCom[[#This Row],[PROMEDIO]]="","",IF(ActividadesCom[[#This Row],[PROMEDIO]]&gt;=4,"EXCELENTE",IF(ActividadesCom[[#This Row],[PROMEDIO]]&gt;=3,"NOTABLE",IF(ActividadesCom[[#This Row],[PROMEDIO]]&gt;=2,"BUENO",IF(ActividadesCom[[#This Row],[PROMEDIO]]=1,"SUFICIENTE","")))))</f>
        <v/>
      </c>
      <c r="H4307" s="99">
        <f>MAX(ActividadesCom[[#This Row],[PERÍODO 1]],ActividadesCom[[#This Row],[PERÍODO 2]],ActividadesCom[[#This Row],[PERÍODO 3]],ActividadesCom[[#This Row],[PERÍODO 4]],ActividadesCom[[#This Row],[PERÍODO 5]])</f>
        <v>0</v>
      </c>
      <c r="I4307" s="6"/>
      <c r="J4307" s="99"/>
      <c r="K4307" s="5"/>
      <c r="L4307" s="99" t="str">
        <f>IF(ActividadesCom[[#This Row],[NIVEL 1]]&lt;&gt;0,VLOOKUP(ActividadesCom[[#This Row],[NIVEL 1]],Catálogo!A:B,2,FALSE),"")</f>
        <v/>
      </c>
      <c r="M4307" s="99"/>
      <c r="N4307" s="98"/>
      <c r="O4307" s="99"/>
      <c r="P4307" s="99"/>
      <c r="Q4307" s="99" t="str">
        <f>IF(ActividadesCom[[#This Row],[NIVEL 2]]&lt;&gt;0,VLOOKUP(ActividadesCom[[#This Row],[NIVEL 2]],Catálogo!A:B,2,FALSE),"")</f>
        <v/>
      </c>
      <c r="R4307" s="99"/>
      <c r="S4307" s="98"/>
      <c r="T4307" s="99"/>
      <c r="U4307" s="99"/>
      <c r="V4307" s="99" t="str">
        <f>IF(ActividadesCom[[#This Row],[NIVEL 3]]&lt;&gt;0,VLOOKUP(ActividadesCom[[#This Row],[NIVEL 3]],Catálogo!A:B,2,FALSE),"")</f>
        <v/>
      </c>
      <c r="W4307" s="99"/>
      <c r="X4307" s="98"/>
      <c r="Y4307" s="99"/>
      <c r="Z4307" s="99"/>
      <c r="AA4307" s="99" t="str">
        <f>IF(ActividadesCom[[#This Row],[NIVEL 4]]&lt;&gt;0,VLOOKUP(ActividadesCom[[#This Row],[NIVEL 4]],Catálogo!A:B,2,FALSE),"")</f>
        <v/>
      </c>
      <c r="AB4307" s="99"/>
      <c r="AC4307" s="98"/>
      <c r="AD4307" s="99"/>
      <c r="AE4307" s="99"/>
      <c r="AF4307" s="99" t="str">
        <f>IF(ActividadesCom[[#This Row],[NIVEL 5]]&lt;&gt;0,VLOOKUP(ActividadesCom[[#This Row],[NIVEL 5]],Catálogo!A:B,2,FALSE),"")</f>
        <v/>
      </c>
      <c r="AG4307" s="99"/>
    </row>
    <row r="4308" spans="1:34" ht="30" hidden="1" customHeight="1" x14ac:dyDescent="0.25">
      <c r="A4308" s="5">
        <v>23470301</v>
      </c>
      <c r="B4308" s="6" t="str">
        <f>VLOOKUP(ActividadesCom[[#This Row],[NO. DE CONTROL]],'LISTADO ESTUDIANTES'!A:C,2,FALSE)</f>
        <v>CAHUICH TAX ESTRELLA GUADALUPE</v>
      </c>
      <c r="C4308" s="6" t="str">
        <f>VLOOKUP(ActividadesCom[[#This Row],[NO. DE CONTROL]],'LISTADO ESTUDIANTES'!A:C,3,FALSE)</f>
        <v>INGENIERIA EN ADMINISTRACION</v>
      </c>
      <c r="D4308" s="99" t="str">
        <f>VLOOKUP(ActividadesCom[[#This Row],[NO. DE CONTROL]],'LISTADO ESTUDIANTES'!A:D,4,FALSE)</f>
        <v>EGRESADO(A)</v>
      </c>
      <c r="E4308" s="96">
        <f>SUM(ActividadesCom[[#This Row],[CRÉD. 1]],ActividadesCom[[#This Row],[CRÉD. 2]],ActividadesCom[[#This Row],[CRÉD. 3]],ActividadesCom[[#This Row],[CRÉD. 4]],ActividadesCom[[#This Row],[CRÉD. 5]])</f>
        <v>0</v>
      </c>
      <c r="F4308" s="99" t="str">
        <f>IF(ActividadesCom[[#This Row],[ÚLTIMO SEMESTRE CON CRÉDITOS]]&gt;0,ROUND(AVERAGE(ActividadesCom[[#This Row],[VALOR NIVEL 5]],ActividadesCom[[#This Row],[VALOR NIVEL 4]],ActividadesCom[[#This Row],[VALOR NIVEL 3]],ActividadesCom[[#This Row],[VALOR NIVEL 2]],ActividadesCom[[#This Row],[VALOR NIVEL 1]]),0),"")</f>
        <v/>
      </c>
      <c r="G4308" s="96" t="str">
        <f>IF(ActividadesCom[[#This Row],[PROMEDIO]]="","",IF(ActividadesCom[[#This Row],[PROMEDIO]]&gt;=4,"EXCELENTE",IF(ActividadesCom[[#This Row],[PROMEDIO]]&gt;=3,"NOTABLE",IF(ActividadesCom[[#This Row],[PROMEDIO]]&gt;=2,"BUENO",IF(ActividadesCom[[#This Row],[PROMEDIO]]=1,"SUFICIENTE","")))))</f>
        <v/>
      </c>
      <c r="H4308" s="99">
        <f>MAX(ActividadesCom[[#This Row],[PERÍODO 1]],ActividadesCom[[#This Row],[PERÍODO 2]],ActividadesCom[[#This Row],[PERÍODO 3]],ActividadesCom[[#This Row],[PERÍODO 4]],ActividadesCom[[#This Row],[PERÍODO 5]])</f>
        <v>0</v>
      </c>
      <c r="I4308" s="6"/>
      <c r="J4308" s="99"/>
      <c r="K4308" s="5"/>
      <c r="L4308" s="99" t="str">
        <f>IF(ActividadesCom[[#This Row],[NIVEL 1]]&lt;&gt;0,VLOOKUP(ActividadesCom[[#This Row],[NIVEL 1]],Catálogo!A:B,2,FALSE),"")</f>
        <v/>
      </c>
      <c r="M4308" s="99"/>
      <c r="N4308" s="98"/>
      <c r="O4308" s="99"/>
      <c r="P4308" s="99"/>
      <c r="Q4308" s="99" t="str">
        <f>IF(ActividadesCom[[#This Row],[NIVEL 2]]&lt;&gt;0,VLOOKUP(ActividadesCom[[#This Row],[NIVEL 2]],Catálogo!A:B,2,FALSE),"")</f>
        <v/>
      </c>
      <c r="R4308" s="99"/>
      <c r="S4308" s="98"/>
      <c r="T4308" s="99"/>
      <c r="U4308" s="99"/>
      <c r="V4308" s="99" t="str">
        <f>IF(ActividadesCom[[#This Row],[NIVEL 3]]&lt;&gt;0,VLOOKUP(ActividadesCom[[#This Row],[NIVEL 3]],Catálogo!A:B,2,FALSE),"")</f>
        <v/>
      </c>
      <c r="W4308" s="99"/>
      <c r="X4308" s="98"/>
      <c r="Y4308" s="99"/>
      <c r="Z4308" s="99"/>
      <c r="AA4308" s="99" t="str">
        <f>IF(ActividadesCom[[#This Row],[NIVEL 4]]&lt;&gt;0,VLOOKUP(ActividadesCom[[#This Row],[NIVEL 4]],Catálogo!A:B,2,FALSE),"")</f>
        <v/>
      </c>
      <c r="AB4308" s="99"/>
      <c r="AC4308" s="98"/>
      <c r="AD4308" s="99"/>
      <c r="AE4308" s="99"/>
      <c r="AF4308" s="99" t="str">
        <f>IF(ActividadesCom[[#This Row],[NIVEL 5]]&lt;&gt;0,VLOOKUP(ActividadesCom[[#This Row],[NIVEL 5]],Catálogo!A:B,2,FALSE),"")</f>
        <v/>
      </c>
      <c r="AG4308" s="99"/>
    </row>
    <row r="4309" spans="1:34" ht="30" hidden="1" customHeight="1" x14ac:dyDescent="0.25">
      <c r="A4309" s="5">
        <v>23470302</v>
      </c>
      <c r="B4309" s="6" t="str">
        <f>VLOOKUP(ActividadesCom[[#This Row],[NO. DE CONTROL]],'LISTADO ESTUDIANTES'!A:C,2,FALSE)</f>
        <v>CHI ESCALANTE HUMBERTO ROMAN</v>
      </c>
      <c r="C4309" s="6" t="str">
        <f>VLOOKUP(ActividadesCom[[#This Row],[NO. DE CONTROL]],'LISTADO ESTUDIANTES'!A:C,3,FALSE)</f>
        <v>INGENIERIA EN ADMINISTRACION</v>
      </c>
      <c r="D4309" s="99" t="str">
        <f>VLOOKUP(ActividadesCom[[#This Row],[NO. DE CONTROL]],'LISTADO ESTUDIANTES'!A:D,4,FALSE)</f>
        <v>EGRESADO(A)</v>
      </c>
      <c r="E4309" s="96">
        <f>SUM(ActividadesCom[[#This Row],[CRÉD. 1]],ActividadesCom[[#This Row],[CRÉD. 2]],ActividadesCom[[#This Row],[CRÉD. 3]],ActividadesCom[[#This Row],[CRÉD. 4]],ActividadesCom[[#This Row],[CRÉD. 5]])</f>
        <v>0</v>
      </c>
      <c r="F4309" s="99" t="str">
        <f>IF(ActividadesCom[[#This Row],[ÚLTIMO SEMESTRE CON CRÉDITOS]]&gt;0,ROUND(AVERAGE(ActividadesCom[[#This Row],[VALOR NIVEL 5]],ActividadesCom[[#This Row],[VALOR NIVEL 4]],ActividadesCom[[#This Row],[VALOR NIVEL 3]],ActividadesCom[[#This Row],[VALOR NIVEL 2]],ActividadesCom[[#This Row],[VALOR NIVEL 1]]),0),"")</f>
        <v/>
      </c>
      <c r="G4309" s="96" t="str">
        <f>IF(ActividadesCom[[#This Row],[PROMEDIO]]="","",IF(ActividadesCom[[#This Row],[PROMEDIO]]&gt;=4,"EXCELENTE",IF(ActividadesCom[[#This Row],[PROMEDIO]]&gt;=3,"NOTABLE",IF(ActividadesCom[[#This Row],[PROMEDIO]]&gt;=2,"BUENO",IF(ActividadesCom[[#This Row],[PROMEDIO]]=1,"SUFICIENTE","")))))</f>
        <v/>
      </c>
      <c r="H4309" s="99">
        <f>MAX(ActividadesCom[[#This Row],[PERÍODO 1]],ActividadesCom[[#This Row],[PERÍODO 2]],ActividadesCom[[#This Row],[PERÍODO 3]],ActividadesCom[[#This Row],[PERÍODO 4]],ActividadesCom[[#This Row],[PERÍODO 5]])</f>
        <v>0</v>
      </c>
      <c r="I4309" s="6"/>
      <c r="J4309" s="99"/>
      <c r="K4309" s="5"/>
      <c r="L4309" s="99" t="str">
        <f>IF(ActividadesCom[[#This Row],[NIVEL 1]]&lt;&gt;0,VLOOKUP(ActividadesCom[[#This Row],[NIVEL 1]],Catálogo!A:B,2,FALSE),"")</f>
        <v/>
      </c>
      <c r="M4309" s="99"/>
      <c r="N4309" s="98"/>
      <c r="O4309" s="99"/>
      <c r="P4309" s="99"/>
      <c r="Q4309" s="99" t="str">
        <f>IF(ActividadesCom[[#This Row],[NIVEL 2]]&lt;&gt;0,VLOOKUP(ActividadesCom[[#This Row],[NIVEL 2]],Catálogo!A:B,2,FALSE),"")</f>
        <v/>
      </c>
      <c r="R4309" s="99"/>
      <c r="S4309" s="98"/>
      <c r="T4309" s="99"/>
      <c r="U4309" s="99"/>
      <c r="V4309" s="99" t="str">
        <f>IF(ActividadesCom[[#This Row],[NIVEL 3]]&lt;&gt;0,VLOOKUP(ActividadesCom[[#This Row],[NIVEL 3]],Catálogo!A:B,2,FALSE),"")</f>
        <v/>
      </c>
      <c r="W4309" s="99"/>
      <c r="X4309" s="98"/>
      <c r="Y4309" s="99"/>
      <c r="Z4309" s="99"/>
      <c r="AA4309" s="99" t="str">
        <f>IF(ActividadesCom[[#This Row],[NIVEL 4]]&lt;&gt;0,VLOOKUP(ActividadesCom[[#This Row],[NIVEL 4]],Catálogo!A:B,2,FALSE),"")</f>
        <v/>
      </c>
      <c r="AB4309" s="99"/>
      <c r="AC4309" s="98"/>
      <c r="AD4309" s="99"/>
      <c r="AE4309" s="99"/>
      <c r="AF4309" s="99" t="str">
        <f>IF(ActividadesCom[[#This Row],[NIVEL 5]]&lt;&gt;0,VLOOKUP(ActividadesCom[[#This Row],[NIVEL 5]],Catálogo!A:B,2,FALSE),"")</f>
        <v/>
      </c>
      <c r="AG4309" s="99"/>
    </row>
    <row r="4310" spans="1:34" s="151" customFormat="1" ht="30" hidden="1" customHeight="1" x14ac:dyDescent="0.25">
      <c r="A4310" s="149">
        <v>23470303</v>
      </c>
      <c r="B4310" s="148" t="str">
        <f>VLOOKUP(ActividadesCom[[#This Row],[NO. DE CONTROL]],'LISTADO ESTUDIANTES'!A:C,2,FALSE)</f>
        <v>GARY CANCHE LENNY VANESSA</v>
      </c>
      <c r="C4310" s="148" t="str">
        <f>VLOOKUP(ActividadesCom[[#This Row],[NO. DE CONTROL]],'LISTADO ESTUDIANTES'!A:C,3,FALSE)</f>
        <v>INGENIERIA EN ADMINISTRACION</v>
      </c>
      <c r="D4310" s="202" t="str">
        <f>VLOOKUP(ActividadesCom[[#This Row],[NO. DE CONTROL]],'LISTADO ESTUDIANTES'!A:D,4,FALSE)</f>
        <v>EGRESADO(A)</v>
      </c>
      <c r="E4310" s="203">
        <f>SUM(ActividadesCom[[#This Row],[CRÉD. 1]],ActividadesCom[[#This Row],[CRÉD. 2]],ActividadesCom[[#This Row],[CRÉD. 3]],ActividadesCom[[#This Row],[CRÉD. 4]],ActividadesCom[[#This Row],[CRÉD. 5]])</f>
        <v>6</v>
      </c>
      <c r="F4310" s="202">
        <f>IF(ActividadesCom[[#This Row],[ÚLTIMO SEMESTRE CON CRÉDITOS]]&gt;0,ROUND(AVERAGE(ActividadesCom[[#This Row],[VALOR NIVEL 5]],ActividadesCom[[#This Row],[VALOR NIVEL 4]],ActividadesCom[[#This Row],[VALOR NIVEL 3]],ActividadesCom[[#This Row],[VALOR NIVEL 2]],ActividadesCom[[#This Row],[VALOR NIVEL 1]]),0),"")</f>
        <v>3</v>
      </c>
      <c r="G4310" s="203" t="str">
        <f>IF(ActividadesCom[[#This Row],[PROMEDIO]]="","",IF(ActividadesCom[[#This Row],[PROMEDIO]]&gt;=4,"EXCELENTE",IF(ActividadesCom[[#This Row],[PROMEDIO]]&gt;=3,"NOTABLE",IF(ActividadesCom[[#This Row],[PROMEDIO]]&gt;=2,"BUENO",IF(ActividadesCom[[#This Row],[PROMEDIO]]=1,"SUFICIENTE","")))))</f>
        <v>NOTABLE</v>
      </c>
      <c r="H4310" s="202">
        <f>MAX(ActividadesCom[[#This Row],[PERÍODO 1]],ActividadesCom[[#This Row],[PERÍODO 2]],ActividadesCom[[#This Row],[PERÍODO 3]],ActividadesCom[[#This Row],[PERÍODO 4]],ActividadesCom[[#This Row],[PERÍODO 5]])</f>
        <v>20243</v>
      </c>
      <c r="I4310" s="148" t="s">
        <v>6293</v>
      </c>
      <c r="J4310" s="202">
        <v>20233</v>
      </c>
      <c r="K4310" s="149" t="s">
        <v>4007</v>
      </c>
      <c r="L4310" s="202">
        <f>IF(ActividadesCom[[#This Row],[NIVEL 1]]&lt;&gt;0,VLOOKUP(ActividadesCom[[#This Row],[NIVEL 1]],Catálogo!A:B,2,FALSE),"")</f>
        <v>4</v>
      </c>
      <c r="M4310" s="202">
        <v>1</v>
      </c>
      <c r="N4310" s="148" t="s">
        <v>6297</v>
      </c>
      <c r="O4310" s="202">
        <v>20233</v>
      </c>
      <c r="P4310" s="149" t="s">
        <v>4007</v>
      </c>
      <c r="Q4310" s="202">
        <f>IF(ActividadesCom[[#This Row],[NIVEL 2]]&lt;&gt;0,VLOOKUP(ActividadesCom[[#This Row],[NIVEL 2]],Catálogo!A:B,2,FALSE),"")</f>
        <v>4</v>
      </c>
      <c r="R4310" s="202">
        <v>1</v>
      </c>
      <c r="S4310" s="148" t="s">
        <v>6315</v>
      </c>
      <c r="T4310" s="202">
        <v>20241</v>
      </c>
      <c r="U4310" s="149" t="s">
        <v>4008</v>
      </c>
      <c r="V4310" s="202">
        <f>IF(ActividadesCom[[#This Row],[NIVEL 3]]&lt;&gt;0,VLOOKUP(ActividadesCom[[#This Row],[NIVEL 3]],Catálogo!A:B,2,FALSE),"")</f>
        <v>3</v>
      </c>
      <c r="W4310" s="202">
        <v>2</v>
      </c>
      <c r="X4310" s="148" t="s">
        <v>6334</v>
      </c>
      <c r="Y4310" s="202">
        <v>20241</v>
      </c>
      <c r="Z4310" s="149" t="s">
        <v>4007</v>
      </c>
      <c r="AA4310" s="202">
        <f>IF(ActividadesCom[[#This Row],[NIVEL 4]]&lt;&gt;0,VLOOKUP(ActividadesCom[[#This Row],[NIVEL 4]],Catálogo!A:B,2,FALSE),"")</f>
        <v>4</v>
      </c>
      <c r="AB4310" s="202">
        <v>1</v>
      </c>
      <c r="AC4310" s="148" t="s">
        <v>6750</v>
      </c>
      <c r="AD4310" s="202">
        <v>20243</v>
      </c>
      <c r="AE4310" s="149" t="s">
        <v>4009</v>
      </c>
      <c r="AF4310" s="202">
        <f>IF(ActividadesCom[[#This Row],[NIVEL 5]]&lt;&gt;0,VLOOKUP(ActividadesCom[[#This Row],[NIVEL 5]],Catálogo!A:B,2,FALSE),"")</f>
        <v>2</v>
      </c>
      <c r="AG4310" s="202">
        <v>1</v>
      </c>
      <c r="AH4310" s="195"/>
    </row>
    <row r="4311" spans="1:34" ht="30" hidden="1" customHeight="1" x14ac:dyDescent="0.25">
      <c r="A4311" s="5">
        <v>23470304</v>
      </c>
      <c r="B4311" s="6" t="str">
        <f>VLOOKUP(ActividadesCom[[#This Row],[NO. DE CONTROL]],'LISTADO ESTUDIANTES'!A:C,2,FALSE)</f>
        <v>BRITO CRUZ CHRISTROPHER ALEXANDER</v>
      </c>
      <c r="C4311" s="6" t="str">
        <f>VLOOKUP(ActividadesCom[[#This Row],[NO. DE CONTROL]],'LISTADO ESTUDIANTES'!A:C,3,FALSE)</f>
        <v>INGENIERIA EN SISTEMAS COMPUTACIONALES</v>
      </c>
      <c r="D4311" s="99" t="str">
        <f>VLOOKUP(ActividadesCom[[#This Row],[NO. DE CONTROL]],'LISTADO ESTUDIANTES'!A:D,4,FALSE)</f>
        <v>EGRESADO(A)</v>
      </c>
      <c r="E4311" s="96">
        <f>SUM(ActividadesCom[[#This Row],[CRÉD. 1]],ActividadesCom[[#This Row],[CRÉD. 2]],ActividadesCom[[#This Row],[CRÉD. 3]],ActividadesCom[[#This Row],[CRÉD. 4]],ActividadesCom[[#This Row],[CRÉD. 5]])</f>
        <v>3</v>
      </c>
      <c r="F4311" s="99">
        <f>IF(ActividadesCom[[#This Row],[ÚLTIMO SEMESTRE CON CRÉDITOS]]&gt;0,ROUND(AVERAGE(ActividadesCom[[#This Row],[VALOR NIVEL 5]],ActividadesCom[[#This Row],[VALOR NIVEL 4]],ActividadesCom[[#This Row],[VALOR NIVEL 3]],ActividadesCom[[#This Row],[VALOR NIVEL 2]],ActividadesCom[[#This Row],[VALOR NIVEL 1]]),0),"")</f>
        <v>3</v>
      </c>
      <c r="G4311" s="96" t="str">
        <f>IF(ActividadesCom[[#This Row],[PROMEDIO]]="","",IF(ActividadesCom[[#This Row],[PROMEDIO]]&gt;=4,"EXCELENTE",IF(ActividadesCom[[#This Row],[PROMEDIO]]&gt;=3,"NOTABLE",IF(ActividadesCom[[#This Row],[PROMEDIO]]&gt;=2,"BUENO",IF(ActividadesCom[[#This Row],[PROMEDIO]]=1,"SUFICIENTE","")))))</f>
        <v>NOTABLE</v>
      </c>
      <c r="H4311" s="99">
        <f>MAX(ActividadesCom[[#This Row],[PERÍODO 1]],ActividadesCom[[#This Row],[PERÍODO 2]],ActividadesCom[[#This Row],[PERÍODO 3]],ActividadesCom[[#This Row],[PERÍODO 4]],ActividadesCom[[#This Row],[PERÍODO 5]])</f>
        <v>20241</v>
      </c>
      <c r="I4311" s="6" t="s">
        <v>3518</v>
      </c>
      <c r="J4311" s="99">
        <v>20233</v>
      </c>
      <c r="K4311" s="5" t="s">
        <v>4008</v>
      </c>
      <c r="L4311" s="99">
        <f>IF(ActividadesCom[[#This Row],[NIVEL 1]]&lt;&gt;0,VLOOKUP(ActividadesCom[[#This Row],[NIVEL 1]],Catálogo!A:B,2,FALSE),"")</f>
        <v>3</v>
      </c>
      <c r="M4311" s="99">
        <v>1</v>
      </c>
      <c r="N4311" s="6" t="s">
        <v>5817</v>
      </c>
      <c r="O4311" s="99">
        <v>20241</v>
      </c>
      <c r="P4311" s="5" t="s">
        <v>4008</v>
      </c>
      <c r="Q4311" s="99">
        <f>IF(ActividadesCom[[#This Row],[NIVEL 2]]&lt;&gt;0,VLOOKUP(ActividadesCom[[#This Row],[NIVEL 2]],Catálogo!A:B,2,FALSE),"")</f>
        <v>3</v>
      </c>
      <c r="R4311" s="99">
        <v>1</v>
      </c>
      <c r="S4311" s="6" t="s">
        <v>6348</v>
      </c>
      <c r="T4311" s="99">
        <v>20241</v>
      </c>
      <c r="U4311" s="5" t="s">
        <v>4008</v>
      </c>
      <c r="V4311" s="99">
        <f>IF(ActividadesCom[[#This Row],[NIVEL 3]]&lt;&gt;0,VLOOKUP(ActividadesCom[[#This Row],[NIVEL 3]],Catálogo!A:B,2,FALSE),"")</f>
        <v>3</v>
      </c>
      <c r="W4311" s="99">
        <v>1</v>
      </c>
      <c r="X4311" s="98"/>
      <c r="Y4311" s="99"/>
      <c r="Z4311" s="99"/>
      <c r="AA4311" s="99" t="str">
        <f>IF(ActividadesCom[[#This Row],[NIVEL 4]]&lt;&gt;0,VLOOKUP(ActividadesCom[[#This Row],[NIVEL 4]],Catálogo!A:B,2,FALSE),"")</f>
        <v/>
      </c>
      <c r="AB4311" s="99"/>
      <c r="AC4311" s="98"/>
      <c r="AD4311" s="99"/>
      <c r="AE4311" s="99"/>
      <c r="AF4311" s="99" t="str">
        <f>IF(ActividadesCom[[#This Row],[NIVEL 5]]&lt;&gt;0,VLOOKUP(ActividadesCom[[#This Row],[NIVEL 5]],Catálogo!A:B,2,FALSE),"")</f>
        <v/>
      </c>
      <c r="AG4311" s="99"/>
    </row>
    <row r="4312" spans="1:34" ht="30" customHeight="1" x14ac:dyDescent="0.25">
      <c r="A4312" s="5">
        <v>23470305</v>
      </c>
      <c r="B4312" s="6" t="str">
        <f>VLOOKUP(ActividadesCom[[#This Row],[NO. DE CONTROL]],'LISTADO ESTUDIANTES'!A:C,2,FALSE)</f>
        <v>DZUL TORRES JIMENA IVET</v>
      </c>
      <c r="C4312" s="6" t="str">
        <f>VLOOKUP(ActividadesCom[[#This Row],[NO. DE CONTROL]],'LISTADO ESTUDIANTES'!A:C,3,FALSE)</f>
        <v>INGENIERIA QUIMICA</v>
      </c>
      <c r="D4312" s="99" t="str">
        <f>VLOOKUP(ActividadesCom[[#This Row],[NO. DE CONTROL]],'LISTADO ESTUDIANTES'!A:D,4,FALSE)</f>
        <v>ACTIVO(A)</v>
      </c>
      <c r="E4312" s="96">
        <f>SUM(ActividadesCom[[#This Row],[CRÉD. 1]],ActividadesCom[[#This Row],[CRÉD. 2]],ActividadesCom[[#This Row],[CRÉD. 3]],ActividadesCom[[#This Row],[CRÉD. 4]],ActividadesCom[[#This Row],[CRÉD. 5]])</f>
        <v>3</v>
      </c>
      <c r="F4312" s="99">
        <f>IF(ActividadesCom[[#This Row],[ÚLTIMO SEMESTRE CON CRÉDITOS]]&gt;0,ROUND(AVERAGE(ActividadesCom[[#This Row],[VALOR NIVEL 5]],ActividadesCom[[#This Row],[VALOR NIVEL 4]],ActividadesCom[[#This Row],[VALOR NIVEL 3]],ActividadesCom[[#This Row],[VALOR NIVEL 2]],ActividadesCom[[#This Row],[VALOR NIVEL 1]]),0),"")</f>
        <v>3</v>
      </c>
      <c r="G4312" s="96" t="str">
        <f>IF(ActividadesCom[[#This Row],[PROMEDIO]]="","",IF(ActividadesCom[[#This Row],[PROMEDIO]]&gt;=4,"EXCELENTE",IF(ActividadesCom[[#This Row],[PROMEDIO]]&gt;=3,"NOTABLE",IF(ActividadesCom[[#This Row],[PROMEDIO]]&gt;=2,"BUENO",IF(ActividadesCom[[#This Row],[PROMEDIO]]=1,"SUFICIENTE","")))))</f>
        <v>NOTABLE</v>
      </c>
      <c r="H4312" s="99">
        <f>MAX(ActividadesCom[[#This Row],[PERÍODO 1]],ActividadesCom[[#This Row],[PERÍODO 2]],ActividadesCom[[#This Row],[PERÍODO 3]],ActividadesCom[[#This Row],[PERÍODO 4]],ActividadesCom[[#This Row],[PERÍODO 5]])</f>
        <v>20261</v>
      </c>
      <c r="I4312" s="6" t="s">
        <v>665</v>
      </c>
      <c r="J4312" s="99">
        <v>20243</v>
      </c>
      <c r="K4312" s="5" t="s">
        <v>4009</v>
      </c>
      <c r="L4312" s="99">
        <f>IF(ActividadesCom[[#This Row],[NIVEL 1]]&lt;&gt;0,VLOOKUP(ActividadesCom[[#This Row],[NIVEL 1]],Catálogo!A:B,2,FALSE),"")</f>
        <v>2</v>
      </c>
      <c r="M4312" s="99">
        <v>1</v>
      </c>
      <c r="N4312" s="6" t="s">
        <v>7368</v>
      </c>
      <c r="O4312" s="99">
        <v>20253</v>
      </c>
      <c r="P4312" s="5" t="s">
        <v>4007</v>
      </c>
      <c r="Q4312" s="99">
        <f>IF(ActividadesCom[[#This Row],[NIVEL 2]]&lt;&gt;0,VLOOKUP(ActividadesCom[[#This Row],[NIVEL 2]],Catálogo!A:B,2,FALSE),"")</f>
        <v>4</v>
      </c>
      <c r="R4312" s="99">
        <v>1</v>
      </c>
      <c r="S4312" s="98" t="s">
        <v>7390</v>
      </c>
      <c r="T4312" s="99">
        <v>20261</v>
      </c>
      <c r="U4312" s="5" t="s">
        <v>4007</v>
      </c>
      <c r="V4312" s="99">
        <f>IF(ActividadesCom[[#This Row],[NIVEL 3]]&lt;&gt;0,VLOOKUP(ActividadesCom[[#This Row],[NIVEL 3]],Catálogo!A:B,2,FALSE),"")</f>
        <v>4</v>
      </c>
      <c r="W4312" s="99">
        <v>1</v>
      </c>
      <c r="X4312" s="98"/>
      <c r="Y4312" s="99"/>
      <c r="Z4312" s="99"/>
      <c r="AA4312" s="99" t="str">
        <f>IF(ActividadesCom[[#This Row],[NIVEL 4]]&lt;&gt;0,VLOOKUP(ActividadesCom[[#This Row],[NIVEL 4]],Catálogo!A:B,2,FALSE),"")</f>
        <v/>
      </c>
      <c r="AB4312" s="99"/>
      <c r="AC4312" s="98"/>
      <c r="AD4312" s="99"/>
      <c r="AE4312" s="99"/>
      <c r="AF4312" s="99" t="str">
        <f>IF(ActividadesCom[[#This Row],[NIVEL 5]]&lt;&gt;0,VLOOKUP(ActividadesCom[[#This Row],[NIVEL 5]],Catálogo!A:B,2,FALSE),"")</f>
        <v/>
      </c>
      <c r="AG4312" s="99"/>
    </row>
    <row r="4313" spans="1:34" ht="30" customHeight="1" x14ac:dyDescent="0.25">
      <c r="A4313" s="5">
        <v>23470306</v>
      </c>
      <c r="B4313" s="6" t="str">
        <f>VLOOKUP(ActividadesCom[[#This Row],[NO. DE CONTROL]],'LISTADO ESTUDIANTES'!A:C,2,FALSE)</f>
        <v>HERRERA KU HENRY CARLOS</v>
      </c>
      <c r="C4313" s="6" t="str">
        <f>VLOOKUP(ActividadesCom[[#This Row],[NO. DE CONTROL]],'LISTADO ESTUDIANTES'!A:C,3,FALSE)</f>
        <v>INGENIERIA QUIMICA</v>
      </c>
      <c r="D4313" s="99" t="str">
        <f>VLOOKUP(ActividadesCom[[#This Row],[NO. DE CONTROL]],'LISTADO ESTUDIANTES'!A:D,4,FALSE)</f>
        <v>ACTIVO(A)</v>
      </c>
      <c r="E4313" s="96">
        <f>SUM(ActividadesCom[[#This Row],[CRÉD. 1]],ActividadesCom[[#This Row],[CRÉD. 2]],ActividadesCom[[#This Row],[CRÉD. 3]],ActividadesCom[[#This Row],[CRÉD. 4]],ActividadesCom[[#This Row],[CRÉD. 5]])</f>
        <v>4</v>
      </c>
      <c r="F4313" s="99">
        <f>IF(ActividadesCom[[#This Row],[ÚLTIMO SEMESTRE CON CRÉDITOS]]&gt;0,ROUND(AVERAGE(ActividadesCom[[#This Row],[VALOR NIVEL 5]],ActividadesCom[[#This Row],[VALOR NIVEL 4]],ActividadesCom[[#This Row],[VALOR NIVEL 3]],ActividadesCom[[#This Row],[VALOR NIVEL 2]],ActividadesCom[[#This Row],[VALOR NIVEL 1]]),0),"")</f>
        <v>3</v>
      </c>
      <c r="G4313" s="96" t="str">
        <f>IF(ActividadesCom[[#This Row],[PROMEDIO]]="","",IF(ActividadesCom[[#This Row],[PROMEDIO]]&gt;=4,"EXCELENTE",IF(ActividadesCom[[#This Row],[PROMEDIO]]&gt;=3,"NOTABLE",IF(ActividadesCom[[#This Row],[PROMEDIO]]&gt;=2,"BUENO",IF(ActividadesCom[[#This Row],[PROMEDIO]]=1,"SUFICIENTE","")))))</f>
        <v>NOTABLE</v>
      </c>
      <c r="H4313" s="99">
        <f>MAX(ActividadesCom[[#This Row],[PERÍODO 1]],ActividadesCom[[#This Row],[PERÍODO 2]],ActividadesCom[[#This Row],[PERÍODO 3]],ActividadesCom[[#This Row],[PERÍODO 4]],ActividadesCom[[#This Row],[PERÍODO 5]])</f>
        <v>20261</v>
      </c>
      <c r="I4313" s="6" t="s">
        <v>665</v>
      </c>
      <c r="J4313" s="99">
        <v>20243</v>
      </c>
      <c r="K4313" s="5" t="s">
        <v>4021</v>
      </c>
      <c r="L4313" s="99">
        <f>IF(ActividadesCom[[#This Row],[NIVEL 1]]&lt;&gt;0,VLOOKUP(ActividadesCom[[#This Row],[NIVEL 1]],Catálogo!A:B,2,FALSE),"")</f>
        <v>2</v>
      </c>
      <c r="M4313" s="99">
        <v>1</v>
      </c>
      <c r="N4313" s="6" t="s">
        <v>5343</v>
      </c>
      <c r="O4313" s="99">
        <v>20251</v>
      </c>
      <c r="P4313" s="5" t="s">
        <v>4008</v>
      </c>
      <c r="Q4313" s="99">
        <f>IF(ActividadesCom[[#This Row],[NIVEL 2]]&lt;&gt;0,VLOOKUP(ActividadesCom[[#This Row],[NIVEL 2]],Catálogo!A:B,2,FALSE),"")</f>
        <v>3</v>
      </c>
      <c r="R4313" s="99">
        <v>1</v>
      </c>
      <c r="S4313" s="6" t="s">
        <v>7368</v>
      </c>
      <c r="T4313" s="99">
        <v>20253</v>
      </c>
      <c r="U4313" s="5" t="s">
        <v>4007</v>
      </c>
      <c r="V4313" s="99">
        <f>IF(ActividadesCom[[#This Row],[NIVEL 3]]&lt;&gt;0,VLOOKUP(ActividadesCom[[#This Row],[NIVEL 3]],Catálogo!A:B,2,FALSE),"")</f>
        <v>4</v>
      </c>
      <c r="W4313" s="99">
        <v>1</v>
      </c>
      <c r="X4313" s="98" t="s">
        <v>7390</v>
      </c>
      <c r="Y4313" s="99">
        <v>20261</v>
      </c>
      <c r="Z4313" s="5" t="s">
        <v>4007</v>
      </c>
      <c r="AA4313" s="99">
        <f>IF(ActividadesCom[[#This Row],[NIVEL 4]]&lt;&gt;0,VLOOKUP(ActividadesCom[[#This Row],[NIVEL 4]],Catálogo!A:B,2,FALSE),"")</f>
        <v>4</v>
      </c>
      <c r="AB4313" s="99">
        <v>1</v>
      </c>
      <c r="AC4313" s="98"/>
      <c r="AD4313" s="99"/>
      <c r="AE4313" s="99"/>
      <c r="AF4313" s="99" t="str">
        <f>IF(ActividadesCom[[#This Row],[NIVEL 5]]&lt;&gt;0,VLOOKUP(ActividadesCom[[#This Row],[NIVEL 5]],Catálogo!A:B,2,FALSE),"")</f>
        <v/>
      </c>
      <c r="AG4313" s="99"/>
    </row>
    <row r="4314" spans="1:34" ht="30" hidden="1" customHeight="1" x14ac:dyDescent="0.25">
      <c r="A4314" s="5">
        <v>23470307</v>
      </c>
      <c r="B4314" s="6" t="str">
        <f>VLOOKUP(ActividadesCom[[#This Row],[NO. DE CONTROL]],'LISTADO ESTUDIANTES'!A:C,2,FALSE)</f>
        <v>SOSA MERA HARLEY NAZARET</v>
      </c>
      <c r="C4314" s="6" t="str">
        <f>VLOOKUP(ActividadesCom[[#This Row],[NO. DE CONTROL]],'LISTADO ESTUDIANTES'!A:C,3,FALSE)</f>
        <v>INGENIERIA QUIMICA</v>
      </c>
      <c r="D4314" s="99" t="str">
        <f>VLOOKUP(ActividadesCom[[#This Row],[NO. DE CONTROL]],'LISTADO ESTUDIANTES'!A:D,4,FALSE)</f>
        <v>EGRESADO(A)</v>
      </c>
      <c r="E4314" s="96">
        <f>SUM(ActividadesCom[[#This Row],[CRÉD. 1]],ActividadesCom[[#This Row],[CRÉD. 2]],ActividadesCom[[#This Row],[CRÉD. 3]],ActividadesCom[[#This Row],[CRÉD. 4]],ActividadesCom[[#This Row],[CRÉD. 5]])</f>
        <v>1</v>
      </c>
      <c r="F4314" s="99">
        <f>IF(ActividadesCom[[#This Row],[ÚLTIMO SEMESTRE CON CRÉDITOS]]&gt;0,ROUND(AVERAGE(ActividadesCom[[#This Row],[VALOR NIVEL 5]],ActividadesCom[[#This Row],[VALOR NIVEL 4]],ActividadesCom[[#This Row],[VALOR NIVEL 3]],ActividadesCom[[#This Row],[VALOR NIVEL 2]],ActividadesCom[[#This Row],[VALOR NIVEL 1]]),0),"")</f>
        <v>4</v>
      </c>
      <c r="G4314" s="96" t="str">
        <f>IF(ActividadesCom[[#This Row],[PROMEDIO]]="","",IF(ActividadesCom[[#This Row],[PROMEDIO]]&gt;=4,"EXCELENTE",IF(ActividadesCom[[#This Row],[PROMEDIO]]&gt;=3,"NOTABLE",IF(ActividadesCom[[#This Row],[PROMEDIO]]&gt;=2,"BUENO",IF(ActividadesCom[[#This Row],[PROMEDIO]]=1,"SUFICIENTE","")))))</f>
        <v>EXCELENTE</v>
      </c>
      <c r="H4314" s="99">
        <f>MAX(ActividadesCom[[#This Row],[PERÍODO 1]],ActividadesCom[[#This Row],[PERÍODO 2]],ActividadesCom[[#This Row],[PERÍODO 3]],ActividadesCom[[#This Row],[PERÍODO 4]],ActividadesCom[[#This Row],[PERÍODO 5]])</f>
        <v>20233</v>
      </c>
      <c r="I4314" s="6" t="s">
        <v>6310</v>
      </c>
      <c r="J4314" s="99">
        <v>20233</v>
      </c>
      <c r="K4314" s="5" t="s">
        <v>4007</v>
      </c>
      <c r="L4314" s="99">
        <f>IF(ActividadesCom[[#This Row],[NIVEL 1]]&lt;&gt;0,VLOOKUP(ActividadesCom[[#This Row],[NIVEL 1]],Catálogo!A:B,2,FALSE),"")</f>
        <v>4</v>
      </c>
      <c r="M4314" s="99">
        <v>1</v>
      </c>
      <c r="N4314" s="98"/>
      <c r="O4314" s="99"/>
      <c r="P4314" s="99"/>
      <c r="Q4314" s="99" t="str">
        <f>IF(ActividadesCom[[#This Row],[NIVEL 2]]&lt;&gt;0,VLOOKUP(ActividadesCom[[#This Row],[NIVEL 2]],Catálogo!A:B,2,FALSE),"")</f>
        <v/>
      </c>
      <c r="R4314" s="99"/>
      <c r="S4314" s="98"/>
      <c r="T4314" s="99"/>
      <c r="U4314" s="99"/>
      <c r="V4314" s="99" t="str">
        <f>IF(ActividadesCom[[#This Row],[NIVEL 3]]&lt;&gt;0,VLOOKUP(ActividadesCom[[#This Row],[NIVEL 3]],Catálogo!A:B,2,FALSE),"")</f>
        <v/>
      </c>
      <c r="W4314" s="99"/>
      <c r="X4314" s="98"/>
      <c r="Y4314" s="99"/>
      <c r="Z4314" s="99"/>
      <c r="AA4314" s="99" t="str">
        <f>IF(ActividadesCom[[#This Row],[NIVEL 4]]&lt;&gt;0,VLOOKUP(ActividadesCom[[#This Row],[NIVEL 4]],Catálogo!A:B,2,FALSE),"")</f>
        <v/>
      </c>
      <c r="AB4314" s="99"/>
      <c r="AC4314" s="98"/>
      <c r="AD4314" s="99"/>
      <c r="AE4314" s="99"/>
      <c r="AF4314" s="99" t="str">
        <f>IF(ActividadesCom[[#This Row],[NIVEL 5]]&lt;&gt;0,VLOOKUP(ActividadesCom[[#This Row],[NIVEL 5]],Catálogo!A:B,2,FALSE),"")</f>
        <v/>
      </c>
      <c r="AG4314" s="99"/>
    </row>
    <row r="4315" spans="1:34" ht="30" hidden="1" customHeight="1" x14ac:dyDescent="0.25">
      <c r="A4315" s="5">
        <v>23470308</v>
      </c>
      <c r="B4315" s="6" t="str">
        <f>VLOOKUP(ActividadesCom[[#This Row],[NO. DE CONTROL]],'LISTADO ESTUDIANTES'!A:C,2,FALSE)</f>
        <v>HERNANDEZ GUIZAR ISABEL</v>
      </c>
      <c r="C4315" s="6" t="str">
        <f>VLOOKUP(ActividadesCom[[#This Row],[NO. DE CONTROL]],'LISTADO ESTUDIANTES'!A:C,3,FALSE)</f>
        <v>INGENIERIA CIVIL</v>
      </c>
      <c r="D4315" s="99" t="str">
        <f>VLOOKUP(ActividadesCom[[#This Row],[NO. DE CONTROL]],'LISTADO ESTUDIANTES'!A:D,4,FALSE)</f>
        <v>EGRESADO(A)</v>
      </c>
      <c r="E4315" s="96">
        <f>SUM(ActividadesCom[[#This Row],[CRÉD. 1]],ActividadesCom[[#This Row],[CRÉD. 2]],ActividadesCom[[#This Row],[CRÉD. 3]],ActividadesCom[[#This Row],[CRÉD. 4]],ActividadesCom[[#This Row],[CRÉD. 5]])</f>
        <v>0</v>
      </c>
      <c r="F4315" s="99" t="str">
        <f>IF(ActividadesCom[[#This Row],[ÚLTIMO SEMESTRE CON CRÉDITOS]]&gt;0,ROUND(AVERAGE(ActividadesCom[[#This Row],[VALOR NIVEL 5]],ActividadesCom[[#This Row],[VALOR NIVEL 4]],ActividadesCom[[#This Row],[VALOR NIVEL 3]],ActividadesCom[[#This Row],[VALOR NIVEL 2]],ActividadesCom[[#This Row],[VALOR NIVEL 1]]),0),"")</f>
        <v/>
      </c>
      <c r="G4315" s="96" t="str">
        <f>IF(ActividadesCom[[#This Row],[PROMEDIO]]="","",IF(ActividadesCom[[#This Row],[PROMEDIO]]&gt;=4,"EXCELENTE",IF(ActividadesCom[[#This Row],[PROMEDIO]]&gt;=3,"NOTABLE",IF(ActividadesCom[[#This Row],[PROMEDIO]]&gt;=2,"BUENO",IF(ActividadesCom[[#This Row],[PROMEDIO]]=1,"SUFICIENTE","")))))</f>
        <v/>
      </c>
      <c r="H4315" s="99">
        <f>MAX(ActividadesCom[[#This Row],[PERÍODO 1]],ActividadesCom[[#This Row],[PERÍODO 2]],ActividadesCom[[#This Row],[PERÍODO 3]],ActividadesCom[[#This Row],[PERÍODO 4]],ActividadesCom[[#This Row],[PERÍODO 5]])</f>
        <v>0</v>
      </c>
      <c r="I4315" s="6"/>
      <c r="J4315" s="99"/>
      <c r="K4315" s="5"/>
      <c r="L4315" s="99" t="str">
        <f>IF(ActividadesCom[[#This Row],[NIVEL 1]]&lt;&gt;0,VLOOKUP(ActividadesCom[[#This Row],[NIVEL 1]],Catálogo!A:B,2,FALSE),"")</f>
        <v/>
      </c>
      <c r="M4315" s="99"/>
      <c r="N4315" s="98"/>
      <c r="O4315" s="99"/>
      <c r="P4315" s="99"/>
      <c r="Q4315" s="99" t="str">
        <f>IF(ActividadesCom[[#This Row],[NIVEL 2]]&lt;&gt;0,VLOOKUP(ActividadesCom[[#This Row],[NIVEL 2]],Catálogo!A:B,2,FALSE),"")</f>
        <v/>
      </c>
      <c r="R4315" s="99"/>
      <c r="S4315" s="98"/>
      <c r="T4315" s="99"/>
      <c r="U4315" s="99"/>
      <c r="V4315" s="99" t="str">
        <f>IF(ActividadesCom[[#This Row],[NIVEL 3]]&lt;&gt;0,VLOOKUP(ActividadesCom[[#This Row],[NIVEL 3]],Catálogo!A:B,2,FALSE),"")</f>
        <v/>
      </c>
      <c r="W4315" s="99"/>
      <c r="X4315" s="98"/>
      <c r="Y4315" s="99"/>
      <c r="Z4315" s="99"/>
      <c r="AA4315" s="99" t="str">
        <f>IF(ActividadesCom[[#This Row],[NIVEL 4]]&lt;&gt;0,VLOOKUP(ActividadesCom[[#This Row],[NIVEL 4]],Catálogo!A:B,2,FALSE),"")</f>
        <v/>
      </c>
      <c r="AB4315" s="99"/>
      <c r="AC4315" s="98"/>
      <c r="AD4315" s="99"/>
      <c r="AE4315" s="99"/>
      <c r="AF4315" s="99" t="str">
        <f>IF(ActividadesCom[[#This Row],[NIVEL 5]]&lt;&gt;0,VLOOKUP(ActividadesCom[[#This Row],[NIVEL 5]],Catálogo!A:B,2,FALSE),"")</f>
        <v/>
      </c>
      <c r="AG4315" s="99"/>
    </row>
    <row r="4316" spans="1:34" ht="30" hidden="1" customHeight="1" x14ac:dyDescent="0.25">
      <c r="A4316" s="5">
        <v>23470309</v>
      </c>
      <c r="B4316" s="6" t="str">
        <f>VLOOKUP(ActividadesCom[[#This Row],[NO. DE CONTROL]],'LISTADO ESTUDIANTES'!A:C,2,FALSE)</f>
        <v>DOMINGUEZ POOL CARLOS ALBERTO</v>
      </c>
      <c r="C4316" s="6" t="str">
        <f>VLOOKUP(ActividadesCom[[#This Row],[NO. DE CONTROL]],'LISTADO ESTUDIANTES'!A:C,3,FALSE)</f>
        <v>INGENIERIA MECANICA</v>
      </c>
      <c r="D4316" s="99" t="str">
        <f>VLOOKUP(ActividadesCom[[#This Row],[NO. DE CONTROL]],'LISTADO ESTUDIANTES'!A:D,4,FALSE)</f>
        <v>EGRESADO(A)</v>
      </c>
      <c r="E4316" s="96">
        <f>SUM(ActividadesCom[[#This Row],[CRÉD. 1]],ActividadesCom[[#This Row],[CRÉD. 2]],ActividadesCom[[#This Row],[CRÉD. 3]],ActividadesCom[[#This Row],[CRÉD. 4]],ActividadesCom[[#This Row],[CRÉD. 5]])</f>
        <v>1</v>
      </c>
      <c r="F4316" s="99">
        <f>IF(ActividadesCom[[#This Row],[ÚLTIMO SEMESTRE CON CRÉDITOS]]&gt;0,ROUND(AVERAGE(ActividadesCom[[#This Row],[VALOR NIVEL 5]],ActividadesCom[[#This Row],[VALOR NIVEL 4]],ActividadesCom[[#This Row],[VALOR NIVEL 3]],ActividadesCom[[#This Row],[VALOR NIVEL 2]],ActividadesCom[[#This Row],[VALOR NIVEL 1]]),0),"")</f>
        <v>3</v>
      </c>
      <c r="G4316" s="96" t="str">
        <f>IF(ActividadesCom[[#This Row],[PROMEDIO]]="","",IF(ActividadesCom[[#This Row],[PROMEDIO]]&gt;=4,"EXCELENTE",IF(ActividadesCom[[#This Row],[PROMEDIO]]&gt;=3,"NOTABLE",IF(ActividadesCom[[#This Row],[PROMEDIO]]&gt;=2,"BUENO",IF(ActividadesCom[[#This Row],[PROMEDIO]]=1,"SUFICIENTE","")))))</f>
        <v>NOTABLE</v>
      </c>
      <c r="H4316" s="99">
        <f>MAX(ActividadesCom[[#This Row],[PERÍODO 1]],ActividadesCom[[#This Row],[PERÍODO 2]],ActividadesCom[[#This Row],[PERÍODO 3]],ActividadesCom[[#This Row],[PERÍODO 4]],ActividadesCom[[#This Row],[PERÍODO 5]])</f>
        <v>20241</v>
      </c>
      <c r="I4316" s="6" t="s">
        <v>6694</v>
      </c>
      <c r="J4316" s="99">
        <v>20241</v>
      </c>
      <c r="K4316" s="5" t="s">
        <v>4008</v>
      </c>
      <c r="L4316" s="99">
        <f>IF(ActividadesCom[[#This Row],[NIVEL 1]]&lt;&gt;0,VLOOKUP(ActividadesCom[[#This Row],[NIVEL 1]],Catálogo!A:B,2,FALSE),"")</f>
        <v>3</v>
      </c>
      <c r="M4316" s="99">
        <v>1</v>
      </c>
      <c r="N4316" s="98"/>
      <c r="O4316" s="99"/>
      <c r="P4316" s="99"/>
      <c r="Q4316" s="99" t="str">
        <f>IF(ActividadesCom[[#This Row],[NIVEL 2]]&lt;&gt;0,VLOOKUP(ActividadesCom[[#This Row],[NIVEL 2]],Catálogo!A:B,2,FALSE),"")</f>
        <v/>
      </c>
      <c r="R4316" s="99"/>
      <c r="S4316" s="98"/>
      <c r="T4316" s="99"/>
      <c r="U4316" s="99"/>
      <c r="V4316" s="99" t="str">
        <f>IF(ActividadesCom[[#This Row],[NIVEL 3]]&lt;&gt;0,VLOOKUP(ActividadesCom[[#This Row],[NIVEL 3]],Catálogo!A:B,2,FALSE),"")</f>
        <v/>
      </c>
      <c r="W4316" s="99"/>
      <c r="X4316" s="98"/>
      <c r="Y4316" s="99"/>
      <c r="Z4316" s="99"/>
      <c r="AA4316" s="99" t="str">
        <f>IF(ActividadesCom[[#This Row],[NIVEL 4]]&lt;&gt;0,VLOOKUP(ActividadesCom[[#This Row],[NIVEL 4]],Catálogo!A:B,2,FALSE),"")</f>
        <v/>
      </c>
      <c r="AB4316" s="99"/>
      <c r="AC4316" s="98"/>
      <c r="AD4316" s="99"/>
      <c r="AE4316" s="99"/>
      <c r="AF4316" s="99" t="str">
        <f>IF(ActividadesCom[[#This Row],[NIVEL 5]]&lt;&gt;0,VLOOKUP(ActividadesCom[[#This Row],[NIVEL 5]],Catálogo!A:B,2,FALSE),"")</f>
        <v/>
      </c>
      <c r="AG4316" s="99"/>
    </row>
    <row r="4317" spans="1:34" ht="30" hidden="1" customHeight="1" x14ac:dyDescent="0.25">
      <c r="A4317" s="5">
        <v>23470310</v>
      </c>
      <c r="B4317" s="6" t="str">
        <f>VLOOKUP(ActividadesCom[[#This Row],[NO. DE CONTROL]],'LISTADO ESTUDIANTES'!A:C,2,FALSE)</f>
        <v xml:space="preserve">PUC UC MIGUEL ARCANGEL </v>
      </c>
      <c r="C4317" s="6" t="str">
        <f>VLOOKUP(ActividadesCom[[#This Row],[NO. DE CONTROL]],'LISTADO ESTUDIANTES'!A:C,3,FALSE)</f>
        <v>INGENIERIA QUIMICA</v>
      </c>
      <c r="D4317" s="99" t="str">
        <f>VLOOKUP(ActividadesCom[[#This Row],[NO. DE CONTROL]],'LISTADO ESTUDIANTES'!A:D,4,FALSE)</f>
        <v>EGRESADO(A)</v>
      </c>
      <c r="E4317" s="96">
        <f>SUM(ActividadesCom[[#This Row],[CRÉD. 1]],ActividadesCom[[#This Row],[CRÉD. 2]],ActividadesCom[[#This Row],[CRÉD. 3]],ActividadesCom[[#This Row],[CRÉD. 4]],ActividadesCom[[#This Row],[CRÉD. 5]])</f>
        <v>2</v>
      </c>
      <c r="F4317" s="99">
        <f>IF(ActividadesCom[[#This Row],[ÚLTIMO SEMESTRE CON CRÉDITOS]]&gt;0,ROUND(AVERAGE(ActividadesCom[[#This Row],[VALOR NIVEL 5]],ActividadesCom[[#This Row],[VALOR NIVEL 4]],ActividadesCom[[#This Row],[VALOR NIVEL 3]],ActividadesCom[[#This Row],[VALOR NIVEL 2]],ActividadesCom[[#This Row],[VALOR NIVEL 1]]),0),"")</f>
        <v>4</v>
      </c>
      <c r="G4317" s="96" t="str">
        <f>IF(ActividadesCom[[#This Row],[PROMEDIO]]="","",IF(ActividadesCom[[#This Row],[PROMEDIO]]&gt;=4,"EXCELENTE",IF(ActividadesCom[[#This Row],[PROMEDIO]]&gt;=3,"NOTABLE",IF(ActividadesCom[[#This Row],[PROMEDIO]]&gt;=2,"BUENO",IF(ActividadesCom[[#This Row],[PROMEDIO]]=1,"SUFICIENTE","")))))</f>
        <v>EXCELENTE</v>
      </c>
      <c r="H4317" s="99">
        <f>MAX(ActividadesCom[[#This Row],[PERÍODO 1]],ActividadesCom[[#This Row],[PERÍODO 2]],ActividadesCom[[#This Row],[PERÍODO 3]],ActividadesCom[[#This Row],[PERÍODO 4]],ActividadesCom[[#This Row],[PERÍODO 5]])</f>
        <v>20241</v>
      </c>
      <c r="I4317" s="6" t="s">
        <v>23</v>
      </c>
      <c r="J4317" s="99">
        <v>20233</v>
      </c>
      <c r="K4317" s="5" t="s">
        <v>4008</v>
      </c>
      <c r="L4317" s="99">
        <f>IF(ActividadesCom[[#This Row],[NIVEL 1]]&lt;&gt;0,VLOOKUP(ActividadesCom[[#This Row],[NIVEL 1]],Catálogo!A:B,2,FALSE),"")</f>
        <v>3</v>
      </c>
      <c r="M4317" s="99">
        <v>1</v>
      </c>
      <c r="N4317" s="6" t="s">
        <v>6338</v>
      </c>
      <c r="O4317" s="99">
        <v>20241</v>
      </c>
      <c r="P4317" s="5" t="s">
        <v>4007</v>
      </c>
      <c r="Q4317" s="99">
        <f>IF(ActividadesCom[[#This Row],[NIVEL 2]]&lt;&gt;0,VLOOKUP(ActividadesCom[[#This Row],[NIVEL 2]],Catálogo!A:B,2,FALSE),"")</f>
        <v>4</v>
      </c>
      <c r="R4317" s="99">
        <v>1</v>
      </c>
      <c r="S4317" s="98"/>
      <c r="T4317" s="99"/>
      <c r="U4317" s="99"/>
      <c r="V4317" s="99" t="str">
        <f>IF(ActividadesCom[[#This Row],[NIVEL 3]]&lt;&gt;0,VLOOKUP(ActividadesCom[[#This Row],[NIVEL 3]],Catálogo!A:B,2,FALSE),"")</f>
        <v/>
      </c>
      <c r="W4317" s="99"/>
      <c r="X4317" s="98"/>
      <c r="Y4317" s="99"/>
      <c r="Z4317" s="99"/>
      <c r="AA4317" s="99" t="str">
        <f>IF(ActividadesCom[[#This Row],[NIVEL 4]]&lt;&gt;0,VLOOKUP(ActividadesCom[[#This Row],[NIVEL 4]],Catálogo!A:B,2,FALSE),"")</f>
        <v/>
      </c>
      <c r="AB4317" s="99"/>
      <c r="AC4317" s="98"/>
      <c r="AD4317" s="99"/>
      <c r="AE4317" s="99"/>
      <c r="AF4317" s="99" t="str">
        <f>IF(ActividadesCom[[#This Row],[NIVEL 5]]&lt;&gt;0,VLOOKUP(ActividadesCom[[#This Row],[NIVEL 5]],Catálogo!A:B,2,FALSE),"")</f>
        <v/>
      </c>
      <c r="AG4317" s="99"/>
    </row>
    <row r="4318" spans="1:34" ht="30" hidden="1" customHeight="1" x14ac:dyDescent="0.25">
      <c r="A4318" s="5">
        <v>23470311</v>
      </c>
      <c r="B4318" s="6" t="str">
        <f>VLOOKUP(ActividadesCom[[#This Row],[NO. DE CONTROL]],'LISTADO ESTUDIANTES'!A:C,2,FALSE)</f>
        <v>PECH BASTO GERARDO ANTONIO</v>
      </c>
      <c r="C4318" s="6" t="str">
        <f>VLOOKUP(ActividadesCom[[#This Row],[NO. DE CONTROL]],'LISTADO ESTUDIANTES'!A:C,3,FALSE)</f>
        <v>INGENIERIA CIVIL</v>
      </c>
      <c r="D4318" s="99" t="str">
        <f>VLOOKUP(ActividadesCom[[#This Row],[NO. DE CONTROL]],'LISTADO ESTUDIANTES'!A:D,4,FALSE)</f>
        <v>EGRESADO(A)</v>
      </c>
      <c r="E4318" s="96">
        <f>SUM(ActividadesCom[[#This Row],[CRÉD. 1]],ActividadesCom[[#This Row],[CRÉD. 2]],ActividadesCom[[#This Row],[CRÉD. 3]],ActividadesCom[[#This Row],[CRÉD. 4]],ActividadesCom[[#This Row],[CRÉD. 5]])</f>
        <v>0</v>
      </c>
      <c r="F4318" s="99" t="str">
        <f>IF(ActividadesCom[[#This Row],[ÚLTIMO SEMESTRE CON CRÉDITOS]]&gt;0,ROUND(AVERAGE(ActividadesCom[[#This Row],[VALOR NIVEL 5]],ActividadesCom[[#This Row],[VALOR NIVEL 4]],ActividadesCom[[#This Row],[VALOR NIVEL 3]],ActividadesCom[[#This Row],[VALOR NIVEL 2]],ActividadesCom[[#This Row],[VALOR NIVEL 1]]),0),"")</f>
        <v/>
      </c>
      <c r="G4318" s="96" t="str">
        <f>IF(ActividadesCom[[#This Row],[PROMEDIO]]="","",IF(ActividadesCom[[#This Row],[PROMEDIO]]&gt;=4,"EXCELENTE",IF(ActividadesCom[[#This Row],[PROMEDIO]]&gt;=3,"NOTABLE",IF(ActividadesCom[[#This Row],[PROMEDIO]]&gt;=2,"BUENO",IF(ActividadesCom[[#This Row],[PROMEDIO]]=1,"SUFICIENTE","")))))</f>
        <v/>
      </c>
      <c r="H4318" s="99">
        <f>MAX(ActividadesCom[[#This Row],[PERÍODO 1]],ActividadesCom[[#This Row],[PERÍODO 2]],ActividadesCom[[#This Row],[PERÍODO 3]],ActividadesCom[[#This Row],[PERÍODO 4]],ActividadesCom[[#This Row],[PERÍODO 5]])</f>
        <v>0</v>
      </c>
      <c r="I4318" s="6"/>
      <c r="J4318" s="99"/>
      <c r="K4318" s="5"/>
      <c r="L4318" s="99" t="str">
        <f>IF(ActividadesCom[[#This Row],[NIVEL 1]]&lt;&gt;0,VLOOKUP(ActividadesCom[[#This Row],[NIVEL 1]],Catálogo!A:B,2,FALSE),"")</f>
        <v/>
      </c>
      <c r="M4318" s="99"/>
      <c r="N4318" s="98"/>
      <c r="O4318" s="99"/>
      <c r="P4318" s="99"/>
      <c r="Q4318" s="99" t="str">
        <f>IF(ActividadesCom[[#This Row],[NIVEL 2]]&lt;&gt;0,VLOOKUP(ActividadesCom[[#This Row],[NIVEL 2]],Catálogo!A:B,2,FALSE),"")</f>
        <v/>
      </c>
      <c r="R4318" s="99"/>
      <c r="S4318" s="98"/>
      <c r="T4318" s="99"/>
      <c r="U4318" s="99"/>
      <c r="V4318" s="99" t="str">
        <f>IF(ActividadesCom[[#This Row],[NIVEL 3]]&lt;&gt;0,VLOOKUP(ActividadesCom[[#This Row],[NIVEL 3]],Catálogo!A:B,2,FALSE),"")</f>
        <v/>
      </c>
      <c r="W4318" s="99"/>
      <c r="X4318" s="98"/>
      <c r="Y4318" s="99"/>
      <c r="Z4318" s="99"/>
      <c r="AA4318" s="99" t="str">
        <f>IF(ActividadesCom[[#This Row],[NIVEL 4]]&lt;&gt;0,VLOOKUP(ActividadesCom[[#This Row],[NIVEL 4]],Catálogo!A:B,2,FALSE),"")</f>
        <v/>
      </c>
      <c r="AB4318" s="99"/>
      <c r="AC4318" s="98"/>
      <c r="AD4318" s="99"/>
      <c r="AE4318" s="99"/>
      <c r="AF4318" s="99" t="str">
        <f>IF(ActividadesCom[[#This Row],[NIVEL 5]]&lt;&gt;0,VLOOKUP(ActividadesCom[[#This Row],[NIVEL 5]],Catálogo!A:B,2,FALSE),"")</f>
        <v/>
      </c>
      <c r="AG4318" s="99"/>
    </row>
    <row r="4319" spans="1:34" ht="30" customHeight="1" x14ac:dyDescent="0.25">
      <c r="A4319" s="5">
        <v>23470312</v>
      </c>
      <c r="B4319" s="6" t="str">
        <f>VLOOKUP(ActividadesCom[[#This Row],[NO. DE CONTROL]],'LISTADO ESTUDIANTES'!A:C,2,FALSE)</f>
        <v>PAAT ORTIZ BERNARDO IGNACIO</v>
      </c>
      <c r="C4319" s="6" t="str">
        <f>VLOOKUP(ActividadesCom[[#This Row],[NO. DE CONTROL]],'LISTADO ESTUDIANTES'!A:C,3,FALSE)</f>
        <v>INGENIERIA EN ADMINISTRACION</v>
      </c>
      <c r="D4319" s="99" t="str">
        <f>VLOOKUP(ActividadesCom[[#This Row],[NO. DE CONTROL]],'LISTADO ESTUDIANTES'!A:D,4,FALSE)</f>
        <v>ACTIVO(A)</v>
      </c>
      <c r="E4319" s="96">
        <f>SUM(ActividadesCom[[#This Row],[CRÉD. 1]],ActividadesCom[[#This Row],[CRÉD. 2]],ActividadesCom[[#This Row],[CRÉD. 3]],ActividadesCom[[#This Row],[CRÉD. 4]],ActividadesCom[[#This Row],[CRÉD. 5]])</f>
        <v>4</v>
      </c>
      <c r="F4319" s="99">
        <f>IF(ActividadesCom[[#This Row],[ÚLTIMO SEMESTRE CON CRÉDITOS]]&gt;0,ROUND(AVERAGE(ActividadesCom[[#This Row],[VALOR NIVEL 5]],ActividadesCom[[#This Row],[VALOR NIVEL 4]],ActividadesCom[[#This Row],[VALOR NIVEL 3]],ActividadesCom[[#This Row],[VALOR NIVEL 2]],ActividadesCom[[#This Row],[VALOR NIVEL 1]]),0),"")</f>
        <v>4</v>
      </c>
      <c r="G4319" s="96" t="str">
        <f>IF(ActividadesCom[[#This Row],[PROMEDIO]]="","",IF(ActividadesCom[[#This Row],[PROMEDIO]]&gt;=4,"EXCELENTE",IF(ActividadesCom[[#This Row],[PROMEDIO]]&gt;=3,"NOTABLE",IF(ActividadesCom[[#This Row],[PROMEDIO]]&gt;=2,"BUENO",IF(ActividadesCom[[#This Row],[PROMEDIO]]=1,"SUFICIENTE","")))))</f>
        <v>EXCELENTE</v>
      </c>
      <c r="H4319" s="99">
        <f>MAX(ActividadesCom[[#This Row],[PERÍODO 1]],ActividadesCom[[#This Row],[PERÍODO 2]],ActividadesCom[[#This Row],[PERÍODO 3]],ActividadesCom[[#This Row],[PERÍODO 4]],ActividadesCom[[#This Row],[PERÍODO 5]])</f>
        <v>20253</v>
      </c>
      <c r="I4319" s="6" t="s">
        <v>6293</v>
      </c>
      <c r="J4319" s="99">
        <v>20233</v>
      </c>
      <c r="K4319" s="5" t="s">
        <v>4007</v>
      </c>
      <c r="L4319" s="99">
        <f>IF(ActividadesCom[[#This Row],[NIVEL 1]]&lt;&gt;0,VLOOKUP(ActividadesCom[[#This Row],[NIVEL 1]],Catálogo!A:B,2,FALSE),"")</f>
        <v>4</v>
      </c>
      <c r="M4319" s="99">
        <v>1</v>
      </c>
      <c r="N4319" s="6" t="s">
        <v>6713</v>
      </c>
      <c r="O4319" s="99">
        <v>20251</v>
      </c>
      <c r="P4319" s="5" t="s">
        <v>4008</v>
      </c>
      <c r="Q4319" s="99">
        <f>IF(ActividadesCom[[#This Row],[NIVEL 2]]&lt;&gt;0,VLOOKUP(ActividadesCom[[#This Row],[NIVEL 2]],Catálogo!A:B,2,FALSE),"")</f>
        <v>3</v>
      </c>
      <c r="R4319" s="99">
        <v>1</v>
      </c>
      <c r="S4319" s="6" t="s">
        <v>7281</v>
      </c>
      <c r="T4319" s="99">
        <v>20253</v>
      </c>
      <c r="U4319" s="5" t="s">
        <v>4007</v>
      </c>
      <c r="V4319" s="99">
        <f>IF(ActividadesCom[[#This Row],[NIVEL 3]]&lt;&gt;0,VLOOKUP(ActividadesCom[[#This Row],[NIVEL 3]],Catálogo!A:B,2,FALSE),"")</f>
        <v>4</v>
      </c>
      <c r="W4319" s="99">
        <v>1</v>
      </c>
      <c r="X4319" s="6" t="s">
        <v>47</v>
      </c>
      <c r="Y4319" s="99">
        <v>20253</v>
      </c>
      <c r="Z4319" s="5" t="s">
        <v>4008</v>
      </c>
      <c r="AA4319" s="99">
        <f>IF(ActividadesCom[[#This Row],[NIVEL 4]]&lt;&gt;0,VLOOKUP(ActividadesCom[[#This Row],[NIVEL 4]],Catálogo!A:B,2,FALSE),"")</f>
        <v>3</v>
      </c>
      <c r="AB4319" s="99">
        <v>1</v>
      </c>
      <c r="AC4319" s="98"/>
      <c r="AD4319" s="99"/>
      <c r="AE4319" s="99"/>
      <c r="AF4319" s="99" t="str">
        <f>IF(ActividadesCom[[#This Row],[NIVEL 5]]&lt;&gt;0,VLOOKUP(ActividadesCom[[#This Row],[NIVEL 5]],Catálogo!A:B,2,FALSE),"")</f>
        <v/>
      </c>
      <c r="AG4319" s="99"/>
    </row>
    <row r="4320" spans="1:34" ht="30" hidden="1" customHeight="1" x14ac:dyDescent="0.25">
      <c r="A4320" s="5">
        <v>23470313</v>
      </c>
      <c r="B4320" s="6" t="str">
        <f>VLOOKUP(ActividadesCom[[#This Row],[NO. DE CONTROL]],'LISTADO ESTUDIANTES'!A:C,2,FALSE)</f>
        <v>CALAN TUZ LUIS EDUARDO</v>
      </c>
      <c r="C4320" s="6" t="str">
        <f>VLOOKUP(ActividadesCom[[#This Row],[NO. DE CONTROL]],'LISTADO ESTUDIANTES'!A:C,3,FALSE)</f>
        <v>INGENIERIA EN SISTEMAS COMPUTACIONALES</v>
      </c>
      <c r="D4320" s="99" t="str">
        <f>VLOOKUP(ActividadesCom[[#This Row],[NO. DE CONTROL]],'LISTADO ESTUDIANTES'!A:D,4,FALSE)</f>
        <v>EGRESADO(A)</v>
      </c>
      <c r="E4320" s="96">
        <f>SUM(ActividadesCom[[#This Row],[CRÉD. 1]],ActividadesCom[[#This Row],[CRÉD. 2]],ActividadesCom[[#This Row],[CRÉD. 3]],ActividadesCom[[#This Row],[CRÉD. 4]],ActividadesCom[[#This Row],[CRÉD. 5]])</f>
        <v>0</v>
      </c>
      <c r="F4320" s="99" t="str">
        <f>IF(ActividadesCom[[#This Row],[ÚLTIMO SEMESTRE CON CRÉDITOS]]&gt;0,ROUND(AVERAGE(ActividadesCom[[#This Row],[VALOR NIVEL 5]],ActividadesCom[[#This Row],[VALOR NIVEL 4]],ActividadesCom[[#This Row],[VALOR NIVEL 3]],ActividadesCom[[#This Row],[VALOR NIVEL 2]],ActividadesCom[[#This Row],[VALOR NIVEL 1]]),0),"")</f>
        <v/>
      </c>
      <c r="G4320" s="96" t="str">
        <f>IF(ActividadesCom[[#This Row],[PROMEDIO]]="","",IF(ActividadesCom[[#This Row],[PROMEDIO]]&gt;=4,"EXCELENTE",IF(ActividadesCom[[#This Row],[PROMEDIO]]&gt;=3,"NOTABLE",IF(ActividadesCom[[#This Row],[PROMEDIO]]&gt;=2,"BUENO",IF(ActividadesCom[[#This Row],[PROMEDIO]]=1,"SUFICIENTE","")))))</f>
        <v/>
      </c>
      <c r="H4320" s="99">
        <f>MAX(ActividadesCom[[#This Row],[PERÍODO 1]],ActividadesCom[[#This Row],[PERÍODO 2]],ActividadesCom[[#This Row],[PERÍODO 3]],ActividadesCom[[#This Row],[PERÍODO 4]],ActividadesCom[[#This Row],[PERÍODO 5]])</f>
        <v>0</v>
      </c>
      <c r="I4320" s="6"/>
      <c r="J4320" s="99"/>
      <c r="K4320" s="5"/>
      <c r="L4320" s="99" t="str">
        <f>IF(ActividadesCom[[#This Row],[NIVEL 1]]&lt;&gt;0,VLOOKUP(ActividadesCom[[#This Row],[NIVEL 1]],Catálogo!A:B,2,FALSE),"")</f>
        <v/>
      </c>
      <c r="M4320" s="99"/>
      <c r="N4320" s="98"/>
      <c r="O4320" s="99"/>
      <c r="P4320" s="99"/>
      <c r="Q4320" s="99" t="str">
        <f>IF(ActividadesCom[[#This Row],[NIVEL 2]]&lt;&gt;0,VLOOKUP(ActividadesCom[[#This Row],[NIVEL 2]],Catálogo!A:B,2,FALSE),"")</f>
        <v/>
      </c>
      <c r="R4320" s="99"/>
      <c r="S4320" s="98"/>
      <c r="T4320" s="99"/>
      <c r="U4320" s="99"/>
      <c r="V4320" s="99" t="str">
        <f>IF(ActividadesCom[[#This Row],[NIVEL 3]]&lt;&gt;0,VLOOKUP(ActividadesCom[[#This Row],[NIVEL 3]],Catálogo!A:B,2,FALSE),"")</f>
        <v/>
      </c>
      <c r="W4320" s="99"/>
      <c r="X4320" s="98"/>
      <c r="Y4320" s="99"/>
      <c r="Z4320" s="99"/>
      <c r="AA4320" s="99" t="str">
        <f>IF(ActividadesCom[[#This Row],[NIVEL 4]]&lt;&gt;0,VLOOKUP(ActividadesCom[[#This Row],[NIVEL 4]],Catálogo!A:B,2,FALSE),"")</f>
        <v/>
      </c>
      <c r="AB4320" s="99"/>
      <c r="AC4320" s="98"/>
      <c r="AD4320" s="99"/>
      <c r="AE4320" s="99"/>
      <c r="AF4320" s="99" t="str">
        <f>IF(ActividadesCom[[#This Row],[NIVEL 5]]&lt;&gt;0,VLOOKUP(ActividadesCom[[#This Row],[NIVEL 5]],Catálogo!A:B,2,FALSE),"")</f>
        <v/>
      </c>
      <c r="AG4320" s="99"/>
    </row>
    <row r="4321" spans="1:34" ht="30" customHeight="1" x14ac:dyDescent="0.25">
      <c r="A4321" s="5">
        <v>23470314</v>
      </c>
      <c r="B4321" s="6" t="str">
        <f>VLOOKUP(ActividadesCom[[#This Row],[NO. DE CONTROL]],'LISTADO ESTUDIANTES'!A:C,2,FALSE)</f>
        <v>LEON HERRERA JOSUE NEFTALI</v>
      </c>
      <c r="C4321" s="6" t="str">
        <f>VLOOKUP(ActividadesCom[[#This Row],[NO. DE CONTROL]],'LISTADO ESTUDIANTES'!A:C,3,FALSE)</f>
        <v>INGENIERIA INDUSTRIAL</v>
      </c>
      <c r="D4321" s="99" t="str">
        <f>VLOOKUP(ActividadesCom[[#This Row],[NO. DE CONTROL]],'LISTADO ESTUDIANTES'!A:D,4,FALSE)</f>
        <v>ACTIVO(A)</v>
      </c>
      <c r="E4321" s="96">
        <f>SUM(ActividadesCom[[#This Row],[CRÉD. 1]],ActividadesCom[[#This Row],[CRÉD. 2]],ActividadesCom[[#This Row],[CRÉD. 3]],ActividadesCom[[#This Row],[CRÉD. 4]],ActividadesCom[[#This Row],[CRÉD. 5]])</f>
        <v>2</v>
      </c>
      <c r="F4321" s="99">
        <f>IF(ActividadesCom[[#This Row],[ÚLTIMO SEMESTRE CON CRÉDITOS]]&gt;0,ROUND(AVERAGE(ActividadesCom[[#This Row],[VALOR NIVEL 5]],ActividadesCom[[#This Row],[VALOR NIVEL 4]],ActividadesCom[[#This Row],[VALOR NIVEL 3]],ActividadesCom[[#This Row],[VALOR NIVEL 2]],ActividadesCom[[#This Row],[VALOR NIVEL 1]]),0),"")</f>
        <v>3</v>
      </c>
      <c r="G4321" s="96" t="str">
        <f>IF(ActividadesCom[[#This Row],[PROMEDIO]]="","",IF(ActividadesCom[[#This Row],[PROMEDIO]]&gt;=4,"EXCELENTE",IF(ActividadesCom[[#This Row],[PROMEDIO]]&gt;=3,"NOTABLE",IF(ActividadesCom[[#This Row],[PROMEDIO]]&gt;=2,"BUENO",IF(ActividadesCom[[#This Row],[PROMEDIO]]=1,"SUFICIENTE","")))))</f>
        <v>NOTABLE</v>
      </c>
      <c r="H4321" s="99">
        <f>MAX(ActividadesCom[[#This Row],[PERÍODO 1]],ActividadesCom[[#This Row],[PERÍODO 2]],ActividadesCom[[#This Row],[PERÍODO 3]],ActividadesCom[[#This Row],[PERÍODO 4]],ActividadesCom[[#This Row],[PERÍODO 5]])</f>
        <v>20253</v>
      </c>
      <c r="I4321" s="6" t="s">
        <v>9</v>
      </c>
      <c r="J4321" s="99">
        <v>20241</v>
      </c>
      <c r="K4321" s="5" t="s">
        <v>4008</v>
      </c>
      <c r="L4321" s="99">
        <f>IF(ActividadesCom[[#This Row],[NIVEL 1]]&lt;&gt;0,VLOOKUP(ActividadesCom[[#This Row],[NIVEL 1]],Catálogo!A:B,2,FALSE),"")</f>
        <v>3</v>
      </c>
      <c r="M4321" s="99">
        <v>1</v>
      </c>
      <c r="N4321" s="6" t="s">
        <v>7339</v>
      </c>
      <c r="O4321" s="99">
        <v>20253</v>
      </c>
      <c r="P4321" s="5" t="s">
        <v>4008</v>
      </c>
      <c r="Q4321" s="99">
        <f>IF(ActividadesCom[[#This Row],[NIVEL 2]]&lt;&gt;0,VLOOKUP(ActividadesCom[[#This Row],[NIVEL 2]],Catálogo!A:B,2,FALSE),"")</f>
        <v>3</v>
      </c>
      <c r="R4321" s="99">
        <v>1</v>
      </c>
      <c r="S4321" s="98"/>
      <c r="T4321" s="99"/>
      <c r="U4321" s="99"/>
      <c r="V4321" s="99" t="str">
        <f>IF(ActividadesCom[[#This Row],[NIVEL 3]]&lt;&gt;0,VLOOKUP(ActividadesCom[[#This Row],[NIVEL 3]],Catálogo!A:B,2,FALSE),"")</f>
        <v/>
      </c>
      <c r="W4321" s="99"/>
      <c r="X4321" s="98"/>
      <c r="Y4321" s="99"/>
      <c r="Z4321" s="99"/>
      <c r="AA4321" s="99" t="str">
        <f>IF(ActividadesCom[[#This Row],[NIVEL 4]]&lt;&gt;0,VLOOKUP(ActividadesCom[[#This Row],[NIVEL 4]],Catálogo!A:B,2,FALSE),"")</f>
        <v/>
      </c>
      <c r="AB4321" s="99"/>
      <c r="AC4321" s="98"/>
      <c r="AD4321" s="99"/>
      <c r="AE4321" s="99"/>
      <c r="AF4321" s="99" t="str">
        <f>IF(ActividadesCom[[#This Row],[NIVEL 5]]&lt;&gt;0,VLOOKUP(ActividadesCom[[#This Row],[NIVEL 5]],Catálogo!A:B,2,FALSE),"")</f>
        <v/>
      </c>
      <c r="AG4321" s="99"/>
    </row>
    <row r="4322" spans="1:34" ht="30" hidden="1" customHeight="1" x14ac:dyDescent="0.25">
      <c r="A4322" s="5">
        <v>23470315</v>
      </c>
      <c r="B4322" s="6" t="str">
        <f>VLOOKUP(ActividadesCom[[#This Row],[NO. DE CONTROL]],'LISTADO ESTUDIANTES'!A:C,2,FALSE)</f>
        <v>PIRRON HERRERA GUSTAVO ELIHU</v>
      </c>
      <c r="C4322" s="6" t="str">
        <f>VLOOKUP(ActividadesCom[[#This Row],[NO. DE CONTROL]],'LISTADO ESTUDIANTES'!A:C,3,FALSE)</f>
        <v>INGENIERIA MECANICA</v>
      </c>
      <c r="D4322" s="99" t="str">
        <f>VLOOKUP(ActividadesCom[[#This Row],[NO. DE CONTROL]],'LISTADO ESTUDIANTES'!A:D,4,FALSE)</f>
        <v>EGRESADO(A)</v>
      </c>
      <c r="E4322" s="96">
        <f>SUM(ActividadesCom[[#This Row],[CRÉD. 1]],ActividadesCom[[#This Row],[CRÉD. 2]],ActividadesCom[[#This Row],[CRÉD. 3]],ActividadesCom[[#This Row],[CRÉD. 4]],ActividadesCom[[#This Row],[CRÉD. 5]])</f>
        <v>0</v>
      </c>
      <c r="F4322" s="99" t="str">
        <f>IF(ActividadesCom[[#This Row],[ÚLTIMO SEMESTRE CON CRÉDITOS]]&gt;0,ROUND(AVERAGE(ActividadesCom[[#This Row],[VALOR NIVEL 5]],ActividadesCom[[#This Row],[VALOR NIVEL 4]],ActividadesCom[[#This Row],[VALOR NIVEL 3]],ActividadesCom[[#This Row],[VALOR NIVEL 2]],ActividadesCom[[#This Row],[VALOR NIVEL 1]]),0),"")</f>
        <v/>
      </c>
      <c r="G4322" s="96" t="str">
        <f>IF(ActividadesCom[[#This Row],[PROMEDIO]]="","",IF(ActividadesCom[[#This Row],[PROMEDIO]]&gt;=4,"EXCELENTE",IF(ActividadesCom[[#This Row],[PROMEDIO]]&gt;=3,"NOTABLE",IF(ActividadesCom[[#This Row],[PROMEDIO]]&gt;=2,"BUENO",IF(ActividadesCom[[#This Row],[PROMEDIO]]=1,"SUFICIENTE","")))))</f>
        <v/>
      </c>
      <c r="H4322" s="99">
        <f>MAX(ActividadesCom[[#This Row],[PERÍODO 1]],ActividadesCom[[#This Row],[PERÍODO 2]],ActividadesCom[[#This Row],[PERÍODO 3]],ActividadesCom[[#This Row],[PERÍODO 4]],ActividadesCom[[#This Row],[PERÍODO 5]])</f>
        <v>0</v>
      </c>
      <c r="I4322" s="6"/>
      <c r="J4322" s="99"/>
      <c r="K4322" s="5"/>
      <c r="L4322" s="99" t="str">
        <f>IF(ActividadesCom[[#This Row],[NIVEL 1]]&lt;&gt;0,VLOOKUP(ActividadesCom[[#This Row],[NIVEL 1]],Catálogo!A:B,2,FALSE),"")</f>
        <v/>
      </c>
      <c r="M4322" s="99"/>
      <c r="N4322" s="98"/>
      <c r="O4322" s="99"/>
      <c r="P4322" s="99"/>
      <c r="Q4322" s="99" t="str">
        <f>IF(ActividadesCom[[#This Row],[NIVEL 2]]&lt;&gt;0,VLOOKUP(ActividadesCom[[#This Row],[NIVEL 2]],Catálogo!A:B,2,FALSE),"")</f>
        <v/>
      </c>
      <c r="R4322" s="99"/>
      <c r="S4322" s="98"/>
      <c r="T4322" s="99"/>
      <c r="U4322" s="99"/>
      <c r="V4322" s="99" t="str">
        <f>IF(ActividadesCom[[#This Row],[NIVEL 3]]&lt;&gt;0,VLOOKUP(ActividadesCom[[#This Row],[NIVEL 3]],Catálogo!A:B,2,FALSE),"")</f>
        <v/>
      </c>
      <c r="W4322" s="99"/>
      <c r="X4322" s="98"/>
      <c r="Y4322" s="99"/>
      <c r="Z4322" s="99"/>
      <c r="AA4322" s="99" t="str">
        <f>IF(ActividadesCom[[#This Row],[NIVEL 4]]&lt;&gt;0,VLOOKUP(ActividadesCom[[#This Row],[NIVEL 4]],Catálogo!A:B,2,FALSE),"")</f>
        <v/>
      </c>
      <c r="AB4322" s="99"/>
      <c r="AC4322" s="98"/>
      <c r="AD4322" s="99"/>
      <c r="AE4322" s="99"/>
      <c r="AF4322" s="99" t="str">
        <f>IF(ActividadesCom[[#This Row],[NIVEL 5]]&lt;&gt;0,VLOOKUP(ActividadesCom[[#This Row],[NIVEL 5]],Catálogo!A:B,2,FALSE),"")</f>
        <v/>
      </c>
      <c r="AG4322" s="99"/>
    </row>
    <row r="4323" spans="1:34" ht="30" hidden="1" customHeight="1" x14ac:dyDescent="0.25">
      <c r="A4323" s="5">
        <v>23470316</v>
      </c>
      <c r="B4323" s="6" t="str">
        <f>VLOOKUP(ActividadesCom[[#This Row],[NO. DE CONTROL]],'LISTADO ESTUDIANTES'!A:C,2,FALSE)</f>
        <v>PALAFOX BARRIENTOS BOGAR ANDREY</v>
      </c>
      <c r="C4323" s="6" t="str">
        <f>VLOOKUP(ActividadesCom[[#This Row],[NO. DE CONTROL]],'LISTADO ESTUDIANTES'!A:C,3,FALSE)</f>
        <v>ARQUITECTURA</v>
      </c>
      <c r="D4323" s="99" t="str">
        <f>VLOOKUP(ActividadesCom[[#This Row],[NO. DE CONTROL]],'LISTADO ESTUDIANTES'!A:D,4,FALSE)</f>
        <v>EGRESADO(A)</v>
      </c>
      <c r="E4323" s="96">
        <f>SUM(ActividadesCom[[#This Row],[CRÉD. 1]],ActividadesCom[[#This Row],[CRÉD. 2]],ActividadesCom[[#This Row],[CRÉD. 3]],ActividadesCom[[#This Row],[CRÉD. 4]],ActividadesCom[[#This Row],[CRÉD. 5]])</f>
        <v>0</v>
      </c>
      <c r="F4323" s="99" t="str">
        <f>IF(ActividadesCom[[#This Row],[ÚLTIMO SEMESTRE CON CRÉDITOS]]&gt;0,ROUND(AVERAGE(ActividadesCom[[#This Row],[VALOR NIVEL 5]],ActividadesCom[[#This Row],[VALOR NIVEL 4]],ActividadesCom[[#This Row],[VALOR NIVEL 3]],ActividadesCom[[#This Row],[VALOR NIVEL 2]],ActividadesCom[[#This Row],[VALOR NIVEL 1]]),0),"")</f>
        <v/>
      </c>
      <c r="G4323" s="96" t="str">
        <f>IF(ActividadesCom[[#This Row],[PROMEDIO]]="","",IF(ActividadesCom[[#This Row],[PROMEDIO]]&gt;=4,"EXCELENTE",IF(ActividadesCom[[#This Row],[PROMEDIO]]&gt;=3,"NOTABLE",IF(ActividadesCom[[#This Row],[PROMEDIO]]&gt;=2,"BUENO",IF(ActividadesCom[[#This Row],[PROMEDIO]]=1,"SUFICIENTE","")))))</f>
        <v/>
      </c>
      <c r="H4323" s="99">
        <f>MAX(ActividadesCom[[#This Row],[PERÍODO 1]],ActividadesCom[[#This Row],[PERÍODO 2]],ActividadesCom[[#This Row],[PERÍODO 3]],ActividadesCom[[#This Row],[PERÍODO 4]],ActividadesCom[[#This Row],[PERÍODO 5]])</f>
        <v>0</v>
      </c>
      <c r="I4323" s="6"/>
      <c r="J4323" s="99"/>
      <c r="K4323" s="5"/>
      <c r="L4323" s="99" t="str">
        <f>IF(ActividadesCom[[#This Row],[NIVEL 1]]&lt;&gt;0,VLOOKUP(ActividadesCom[[#This Row],[NIVEL 1]],Catálogo!A:B,2,FALSE),"")</f>
        <v/>
      </c>
      <c r="M4323" s="99"/>
      <c r="N4323" s="98"/>
      <c r="O4323" s="99"/>
      <c r="P4323" s="99"/>
      <c r="Q4323" s="99" t="str">
        <f>IF(ActividadesCom[[#This Row],[NIVEL 2]]&lt;&gt;0,VLOOKUP(ActividadesCom[[#This Row],[NIVEL 2]],Catálogo!A:B,2,FALSE),"")</f>
        <v/>
      </c>
      <c r="R4323" s="99"/>
      <c r="S4323" s="98"/>
      <c r="T4323" s="99"/>
      <c r="U4323" s="99"/>
      <c r="V4323" s="99" t="str">
        <f>IF(ActividadesCom[[#This Row],[NIVEL 3]]&lt;&gt;0,VLOOKUP(ActividadesCom[[#This Row],[NIVEL 3]],Catálogo!A:B,2,FALSE),"")</f>
        <v/>
      </c>
      <c r="W4323" s="99"/>
      <c r="X4323" s="98"/>
      <c r="Y4323" s="99"/>
      <c r="Z4323" s="99"/>
      <c r="AA4323" s="99" t="str">
        <f>IF(ActividadesCom[[#This Row],[NIVEL 4]]&lt;&gt;0,VLOOKUP(ActividadesCom[[#This Row],[NIVEL 4]],Catálogo!A:B,2,FALSE),"")</f>
        <v/>
      </c>
      <c r="AB4323" s="99"/>
      <c r="AC4323" s="98"/>
      <c r="AD4323" s="99"/>
      <c r="AE4323" s="99"/>
      <c r="AF4323" s="99" t="str">
        <f>IF(ActividadesCom[[#This Row],[NIVEL 5]]&lt;&gt;0,VLOOKUP(ActividadesCom[[#This Row],[NIVEL 5]],Catálogo!A:B,2,FALSE),"")</f>
        <v/>
      </c>
      <c r="AG4323" s="99"/>
    </row>
    <row r="4324" spans="1:34" s="151" customFormat="1" ht="30" customHeight="1" x14ac:dyDescent="0.25">
      <c r="A4324" s="149">
        <v>23470317</v>
      </c>
      <c r="B4324" s="148" t="str">
        <f>VLOOKUP(ActividadesCom[[#This Row],[NO. DE CONTROL]],'LISTADO ESTUDIANTES'!A:C,2,FALSE)</f>
        <v>COLLI NIETO JONATHAN ALEXANDER</v>
      </c>
      <c r="C4324" s="148" t="str">
        <f>VLOOKUP(ActividadesCom[[#This Row],[NO. DE CONTROL]],'LISTADO ESTUDIANTES'!A:C,3,FALSE)</f>
        <v>INGENIERIA CIVIL</v>
      </c>
      <c r="D4324" s="202" t="str">
        <f>VLOOKUP(ActividadesCom[[#This Row],[NO. DE CONTROL]],'LISTADO ESTUDIANTES'!A:D,4,FALSE)</f>
        <v>ACTIVO(A)</v>
      </c>
      <c r="E4324" s="203">
        <f>SUM(ActividadesCom[[#This Row],[CRÉD. 1]],ActividadesCom[[#This Row],[CRÉD. 2]],ActividadesCom[[#This Row],[CRÉD. 3]],ActividadesCom[[#This Row],[CRÉD. 4]],ActividadesCom[[#This Row],[CRÉD. 5]])</f>
        <v>5</v>
      </c>
      <c r="F4324" s="202">
        <f>IF(ActividadesCom[[#This Row],[ÚLTIMO SEMESTRE CON CRÉDITOS]]&gt;0,ROUND(AVERAGE(ActividadesCom[[#This Row],[VALOR NIVEL 5]],ActividadesCom[[#This Row],[VALOR NIVEL 4]],ActividadesCom[[#This Row],[VALOR NIVEL 3]],ActividadesCom[[#This Row],[VALOR NIVEL 2]],ActividadesCom[[#This Row],[VALOR NIVEL 1]]),0),"")</f>
        <v>4</v>
      </c>
      <c r="G4324" s="203" t="str">
        <f>IF(ActividadesCom[[#This Row],[PROMEDIO]]="","",IF(ActividadesCom[[#This Row],[PROMEDIO]]&gt;=4,"EXCELENTE",IF(ActividadesCom[[#This Row],[PROMEDIO]]&gt;=3,"NOTABLE",IF(ActividadesCom[[#This Row],[PROMEDIO]]&gt;=2,"BUENO",IF(ActividadesCom[[#This Row],[PROMEDIO]]=1,"SUFICIENTE","")))))</f>
        <v>EXCELENTE</v>
      </c>
      <c r="H4324" s="202">
        <f>MAX(ActividadesCom[[#This Row],[PERÍODO 1]],ActividadesCom[[#This Row],[PERÍODO 2]],ActividadesCom[[#This Row],[PERÍODO 3]],ActividadesCom[[#This Row],[PERÍODO 4]],ActividadesCom[[#This Row],[PERÍODO 5]])</f>
        <v>20243</v>
      </c>
      <c r="I4324" s="148" t="s">
        <v>6340</v>
      </c>
      <c r="J4324" s="202">
        <v>20241</v>
      </c>
      <c r="K4324" s="149" t="s">
        <v>4007</v>
      </c>
      <c r="L4324" s="202">
        <f>IF(ActividadesCom[[#This Row],[NIVEL 1]]&lt;&gt;0,VLOOKUP(ActividadesCom[[#This Row],[NIVEL 1]],Catálogo!A:B,2,FALSE),"")</f>
        <v>4</v>
      </c>
      <c r="M4324" s="202">
        <v>2</v>
      </c>
      <c r="N4324" s="148" t="s">
        <v>6701</v>
      </c>
      <c r="O4324" s="202">
        <v>20243</v>
      </c>
      <c r="P4324" s="149" t="s">
        <v>4008</v>
      </c>
      <c r="Q4324" s="202">
        <f>IF(ActividadesCom[[#This Row],[NIVEL 2]]&lt;&gt;0,VLOOKUP(ActividadesCom[[#This Row],[NIVEL 2]],Catálogo!A:B,2,FALSE),"")</f>
        <v>3</v>
      </c>
      <c r="R4324" s="202">
        <v>1</v>
      </c>
      <c r="S4324" s="148" t="s">
        <v>6348</v>
      </c>
      <c r="T4324" s="202">
        <v>20241</v>
      </c>
      <c r="U4324" s="149" t="s">
        <v>4008</v>
      </c>
      <c r="V4324" s="202">
        <f>IF(ActividadesCom[[#This Row],[NIVEL 3]]&lt;&gt;0,VLOOKUP(ActividadesCom[[#This Row],[NIVEL 3]],Catálogo!A:B,2,FALSE),"")</f>
        <v>3</v>
      </c>
      <c r="W4324" s="202">
        <v>1</v>
      </c>
      <c r="X4324" s="148" t="s">
        <v>192</v>
      </c>
      <c r="Y4324" s="202">
        <v>20233</v>
      </c>
      <c r="Z4324" s="149" t="s">
        <v>4007</v>
      </c>
      <c r="AA4324" s="202">
        <f>IF(ActividadesCom[[#This Row],[NIVEL 4]]&lt;&gt;0,VLOOKUP(ActividadesCom[[#This Row],[NIVEL 4]],Catálogo!A:B,2,FALSE),"")</f>
        <v>4</v>
      </c>
      <c r="AB4324" s="202">
        <v>1</v>
      </c>
      <c r="AC4324" s="148"/>
      <c r="AD4324" s="202"/>
      <c r="AE4324" s="149"/>
      <c r="AF4324" s="202" t="str">
        <f>IF(ActividadesCom[[#This Row],[NIVEL 5]]&lt;&gt;0,VLOOKUP(ActividadesCom[[#This Row],[NIVEL 5]],Catálogo!A:B,2,FALSE),"")</f>
        <v/>
      </c>
      <c r="AG4324" s="202"/>
      <c r="AH4324" s="195"/>
    </row>
    <row r="4325" spans="1:34" ht="30" hidden="1" customHeight="1" x14ac:dyDescent="0.25">
      <c r="A4325" s="5">
        <v>23470318</v>
      </c>
      <c r="B4325" s="6" t="str">
        <f>VLOOKUP(ActividadesCom[[#This Row],[NO. DE CONTROL]],'LISTADO ESTUDIANTES'!A:C,2,FALSE)</f>
        <v>HERNANDEZ SOLIS EDUARDO</v>
      </c>
      <c r="C4325" s="6" t="str">
        <f>VLOOKUP(ActividadesCom[[#This Row],[NO. DE CONTROL]],'LISTADO ESTUDIANTES'!A:C,3,FALSE)</f>
        <v>INGENIERIA MECANICA</v>
      </c>
      <c r="D4325" s="99" t="str">
        <f>VLOOKUP(ActividadesCom[[#This Row],[NO. DE CONTROL]],'LISTADO ESTUDIANTES'!A:D,4,FALSE)</f>
        <v>EGRESADO(A)</v>
      </c>
      <c r="E4325" s="96">
        <f>SUM(ActividadesCom[[#This Row],[CRÉD. 1]],ActividadesCom[[#This Row],[CRÉD. 2]],ActividadesCom[[#This Row],[CRÉD. 3]],ActividadesCom[[#This Row],[CRÉD. 4]],ActividadesCom[[#This Row],[CRÉD. 5]])</f>
        <v>0</v>
      </c>
      <c r="F4325" s="99" t="str">
        <f>IF(ActividadesCom[[#This Row],[ÚLTIMO SEMESTRE CON CRÉDITOS]]&gt;0,ROUND(AVERAGE(ActividadesCom[[#This Row],[VALOR NIVEL 5]],ActividadesCom[[#This Row],[VALOR NIVEL 4]],ActividadesCom[[#This Row],[VALOR NIVEL 3]],ActividadesCom[[#This Row],[VALOR NIVEL 2]],ActividadesCom[[#This Row],[VALOR NIVEL 1]]),0),"")</f>
        <v/>
      </c>
      <c r="G4325" s="96" t="str">
        <f>IF(ActividadesCom[[#This Row],[PROMEDIO]]="","",IF(ActividadesCom[[#This Row],[PROMEDIO]]&gt;=4,"EXCELENTE",IF(ActividadesCom[[#This Row],[PROMEDIO]]&gt;=3,"NOTABLE",IF(ActividadesCom[[#This Row],[PROMEDIO]]&gt;=2,"BUENO",IF(ActividadesCom[[#This Row],[PROMEDIO]]=1,"SUFICIENTE","")))))</f>
        <v/>
      </c>
      <c r="H4325" s="99">
        <f>MAX(ActividadesCom[[#This Row],[PERÍODO 1]],ActividadesCom[[#This Row],[PERÍODO 2]],ActividadesCom[[#This Row],[PERÍODO 3]],ActividadesCom[[#This Row],[PERÍODO 4]],ActividadesCom[[#This Row],[PERÍODO 5]])</f>
        <v>0</v>
      </c>
      <c r="I4325" s="6"/>
      <c r="J4325" s="99"/>
      <c r="K4325" s="5"/>
      <c r="L4325" s="99" t="str">
        <f>IF(ActividadesCom[[#This Row],[NIVEL 1]]&lt;&gt;0,VLOOKUP(ActividadesCom[[#This Row],[NIVEL 1]],Catálogo!A:B,2,FALSE),"")</f>
        <v/>
      </c>
      <c r="M4325" s="99"/>
      <c r="N4325" s="98"/>
      <c r="O4325" s="99"/>
      <c r="P4325" s="99"/>
      <c r="Q4325" s="99" t="str">
        <f>IF(ActividadesCom[[#This Row],[NIVEL 2]]&lt;&gt;0,VLOOKUP(ActividadesCom[[#This Row],[NIVEL 2]],Catálogo!A:B,2,FALSE),"")</f>
        <v/>
      </c>
      <c r="R4325" s="99"/>
      <c r="S4325" s="98"/>
      <c r="T4325" s="99"/>
      <c r="U4325" s="99"/>
      <c r="V4325" s="99" t="str">
        <f>IF(ActividadesCom[[#This Row],[NIVEL 3]]&lt;&gt;0,VLOOKUP(ActividadesCom[[#This Row],[NIVEL 3]],Catálogo!A:B,2,FALSE),"")</f>
        <v/>
      </c>
      <c r="W4325" s="99"/>
      <c r="X4325" s="98"/>
      <c r="Y4325" s="99"/>
      <c r="Z4325" s="99"/>
      <c r="AA4325" s="99" t="str">
        <f>IF(ActividadesCom[[#This Row],[NIVEL 4]]&lt;&gt;0,VLOOKUP(ActividadesCom[[#This Row],[NIVEL 4]],Catálogo!A:B,2,FALSE),"")</f>
        <v/>
      </c>
      <c r="AB4325" s="99"/>
      <c r="AC4325" s="98"/>
      <c r="AD4325" s="99"/>
      <c r="AE4325" s="99"/>
      <c r="AF4325" s="99" t="str">
        <f>IF(ActividadesCom[[#This Row],[NIVEL 5]]&lt;&gt;0,VLOOKUP(ActividadesCom[[#This Row],[NIVEL 5]],Catálogo!A:B,2,FALSE),"")</f>
        <v/>
      </c>
      <c r="AG4325" s="99"/>
    </row>
    <row r="4326" spans="1:34" ht="30" customHeight="1" x14ac:dyDescent="0.25">
      <c r="A4326" s="5">
        <v>23470319</v>
      </c>
      <c r="B4326" s="6" t="str">
        <f>VLOOKUP(ActividadesCom[[#This Row],[NO. DE CONTROL]],'LISTADO ESTUDIANTES'!A:C,2,FALSE)</f>
        <v>UCAN ALPUCHE ERNESTO JAVIER</v>
      </c>
      <c r="C4326" s="6" t="str">
        <f>VLOOKUP(ActividadesCom[[#This Row],[NO. DE CONTROL]],'LISTADO ESTUDIANTES'!A:C,3,FALSE)</f>
        <v>INGENIERIA EN TECNOLOGIAS DE LA INFORMACION Y COMUNICACIONES</v>
      </c>
      <c r="D4326" s="99" t="str">
        <f>VLOOKUP(ActividadesCom[[#This Row],[NO. DE CONTROL]],'LISTADO ESTUDIANTES'!A:D,4,FALSE)</f>
        <v>ACTIVO(A)</v>
      </c>
      <c r="E4326" s="96">
        <f>SUM(ActividadesCom[[#This Row],[CRÉD. 1]],ActividadesCom[[#This Row],[CRÉD. 2]],ActividadesCom[[#This Row],[CRÉD. 3]],ActividadesCom[[#This Row],[CRÉD. 4]],ActividadesCom[[#This Row],[CRÉD. 5]])</f>
        <v>4</v>
      </c>
      <c r="F4326" s="99">
        <f>IF(ActividadesCom[[#This Row],[ÚLTIMO SEMESTRE CON CRÉDITOS]]&gt;0,ROUND(AVERAGE(ActividadesCom[[#This Row],[VALOR NIVEL 5]],ActividadesCom[[#This Row],[VALOR NIVEL 4]],ActividadesCom[[#This Row],[VALOR NIVEL 3]],ActividadesCom[[#This Row],[VALOR NIVEL 2]],ActividadesCom[[#This Row],[VALOR NIVEL 1]]),0),"")</f>
        <v>3</v>
      </c>
      <c r="G4326" s="96" t="str">
        <f>IF(ActividadesCom[[#This Row],[PROMEDIO]]="","",IF(ActividadesCom[[#This Row],[PROMEDIO]]&gt;=4,"EXCELENTE",IF(ActividadesCom[[#This Row],[PROMEDIO]]&gt;=3,"NOTABLE",IF(ActividadesCom[[#This Row],[PROMEDIO]]&gt;=2,"BUENO",IF(ActividadesCom[[#This Row],[PROMEDIO]]=1,"SUFICIENTE","")))))</f>
        <v>NOTABLE</v>
      </c>
      <c r="H4326" s="99">
        <f>MAX(ActividadesCom[[#This Row],[PERÍODO 1]],ActividadesCom[[#This Row],[PERÍODO 2]],ActividadesCom[[#This Row],[PERÍODO 3]],ActividadesCom[[#This Row],[PERÍODO 4]],ActividadesCom[[#This Row],[PERÍODO 5]])</f>
        <v>20261</v>
      </c>
      <c r="I4326" s="6" t="s">
        <v>5817</v>
      </c>
      <c r="J4326" s="99">
        <v>20241</v>
      </c>
      <c r="K4326" s="5" t="s">
        <v>4008</v>
      </c>
      <c r="L4326" s="99">
        <f>IF(ActividadesCom[[#This Row],[NIVEL 1]]&lt;&gt;0,VLOOKUP(ActividadesCom[[#This Row],[NIVEL 1]],Catálogo!A:B,2,FALSE),"")</f>
        <v>3</v>
      </c>
      <c r="M4326" s="99">
        <v>1</v>
      </c>
      <c r="N4326" s="6" t="s">
        <v>6348</v>
      </c>
      <c r="O4326" s="99">
        <v>20241</v>
      </c>
      <c r="P4326" s="5" t="s">
        <v>4008</v>
      </c>
      <c r="Q4326" s="99">
        <f>IF(ActividadesCom[[#This Row],[NIVEL 2]]&lt;&gt;0,VLOOKUP(ActividadesCom[[#This Row],[NIVEL 2]],Catálogo!A:B,2,FALSE),"")</f>
        <v>3</v>
      </c>
      <c r="R4326" s="99">
        <v>1</v>
      </c>
      <c r="S4326" s="6" t="s">
        <v>25</v>
      </c>
      <c r="T4326" s="99">
        <v>20251</v>
      </c>
      <c r="U4326" s="5" t="s">
        <v>4007</v>
      </c>
      <c r="V4326" s="99">
        <f>IF(ActividadesCom[[#This Row],[NIVEL 3]]&lt;&gt;0,VLOOKUP(ActividadesCom[[#This Row],[NIVEL 3]],Catálogo!A:B,2,FALSE),"")</f>
        <v>4</v>
      </c>
      <c r="W4326" s="99">
        <v>1</v>
      </c>
      <c r="X4326" s="6" t="s">
        <v>6778</v>
      </c>
      <c r="Y4326" s="99">
        <v>20261</v>
      </c>
      <c r="Z4326" s="5" t="s">
        <v>4008</v>
      </c>
      <c r="AA4326" s="99">
        <f>IF(ActividadesCom[[#This Row],[NIVEL 4]]&lt;&gt;0,VLOOKUP(ActividadesCom[[#This Row],[NIVEL 4]],Catálogo!A:B,2,FALSE),"")</f>
        <v>3</v>
      </c>
      <c r="AB4326" s="99">
        <v>1</v>
      </c>
      <c r="AC4326" s="98"/>
      <c r="AD4326" s="99"/>
      <c r="AE4326" s="99"/>
      <c r="AF4326" s="99" t="str">
        <f>IF(ActividadesCom[[#This Row],[NIVEL 5]]&lt;&gt;0,VLOOKUP(ActividadesCom[[#This Row],[NIVEL 5]],Catálogo!A:B,2,FALSE),"")</f>
        <v/>
      </c>
      <c r="AG4326" s="99"/>
    </row>
    <row r="4327" spans="1:34" ht="30" customHeight="1" x14ac:dyDescent="0.25">
      <c r="A4327" s="5">
        <v>23470320</v>
      </c>
      <c r="B4327" s="6" t="str">
        <f>VLOOKUP(ActividadesCom[[#This Row],[NO. DE CONTROL]],'LISTADO ESTUDIANTES'!A:C,2,FALSE)</f>
        <v>CASAS GOMEZ ADOLFO SALOMON</v>
      </c>
      <c r="C4327" s="6" t="str">
        <f>VLOOKUP(ActividadesCom[[#This Row],[NO. DE CONTROL]],'LISTADO ESTUDIANTES'!A:C,3,FALSE)</f>
        <v>INGENIERIA MECANICA</v>
      </c>
      <c r="D4327" s="99" t="str">
        <f>VLOOKUP(ActividadesCom[[#This Row],[NO. DE CONTROL]],'LISTADO ESTUDIANTES'!A:D,4,FALSE)</f>
        <v>ACTIVO(A)</v>
      </c>
      <c r="E4327" s="96">
        <f>SUM(ActividadesCom[[#This Row],[CRÉD. 1]],ActividadesCom[[#This Row],[CRÉD. 2]],ActividadesCom[[#This Row],[CRÉD. 3]],ActividadesCom[[#This Row],[CRÉD. 4]],ActividadesCom[[#This Row],[CRÉD. 5]])</f>
        <v>3</v>
      </c>
      <c r="F4327" s="99">
        <f>IF(ActividadesCom[[#This Row],[ÚLTIMO SEMESTRE CON CRÉDITOS]]&gt;0,ROUND(AVERAGE(ActividadesCom[[#This Row],[VALOR NIVEL 5]],ActividadesCom[[#This Row],[VALOR NIVEL 4]],ActividadesCom[[#This Row],[VALOR NIVEL 3]],ActividadesCom[[#This Row],[VALOR NIVEL 2]],ActividadesCom[[#This Row],[VALOR NIVEL 1]]),0),"")</f>
        <v>3</v>
      </c>
      <c r="G4327" s="96" t="str">
        <f>IF(ActividadesCom[[#This Row],[PROMEDIO]]="","",IF(ActividadesCom[[#This Row],[PROMEDIO]]&gt;=4,"EXCELENTE",IF(ActividadesCom[[#This Row],[PROMEDIO]]&gt;=3,"NOTABLE",IF(ActividadesCom[[#This Row],[PROMEDIO]]&gt;=2,"BUENO",IF(ActividadesCom[[#This Row],[PROMEDIO]]=1,"SUFICIENTE","")))))</f>
        <v>NOTABLE</v>
      </c>
      <c r="H4327" s="99">
        <f>MAX(ActividadesCom[[#This Row],[PERÍODO 1]],ActividadesCom[[#This Row],[PERÍODO 2]],ActividadesCom[[#This Row],[PERÍODO 3]],ActividadesCom[[#This Row],[PERÍODO 4]],ActividadesCom[[#This Row],[PERÍODO 5]])</f>
        <v>20251</v>
      </c>
      <c r="I4327" s="6" t="s">
        <v>6694</v>
      </c>
      <c r="J4327" s="99">
        <v>20241</v>
      </c>
      <c r="K4327" s="5" t="s">
        <v>4008</v>
      </c>
      <c r="L4327" s="99">
        <f>IF(ActividadesCom[[#This Row],[NIVEL 1]]&lt;&gt;0,VLOOKUP(ActividadesCom[[#This Row],[NIVEL 1]],Catálogo!A:B,2,FALSE),"")</f>
        <v>3</v>
      </c>
      <c r="M4327" s="99">
        <v>1</v>
      </c>
      <c r="N4327" s="6" t="s">
        <v>25</v>
      </c>
      <c r="O4327" s="99">
        <v>20243</v>
      </c>
      <c r="P4327" s="5" t="s">
        <v>4007</v>
      </c>
      <c r="Q4327" s="99">
        <f>IF(ActividadesCom[[#This Row],[NIVEL 2]]&lt;&gt;0,VLOOKUP(ActividadesCom[[#This Row],[NIVEL 2]],Catálogo!A:B,2,FALSE),"")</f>
        <v>4</v>
      </c>
      <c r="R4327" s="99">
        <v>1</v>
      </c>
      <c r="S4327" s="6" t="s">
        <v>25</v>
      </c>
      <c r="T4327" s="99">
        <v>20251</v>
      </c>
      <c r="U4327" s="5" t="s">
        <v>4008</v>
      </c>
      <c r="V4327" s="99">
        <f>IF(ActividadesCom[[#This Row],[NIVEL 3]]&lt;&gt;0,VLOOKUP(ActividadesCom[[#This Row],[NIVEL 3]],Catálogo!A:B,2,FALSE),"")</f>
        <v>3</v>
      </c>
      <c r="W4327" s="99">
        <v>1</v>
      </c>
      <c r="X4327" s="98"/>
      <c r="Y4327" s="99"/>
      <c r="Z4327" s="99"/>
      <c r="AA4327" s="99" t="str">
        <f>IF(ActividadesCom[[#This Row],[NIVEL 4]]&lt;&gt;0,VLOOKUP(ActividadesCom[[#This Row],[NIVEL 4]],Catálogo!A:B,2,FALSE),"")</f>
        <v/>
      </c>
      <c r="AB4327" s="99"/>
      <c r="AC4327" s="98"/>
      <c r="AD4327" s="99"/>
      <c r="AE4327" s="99"/>
      <c r="AF4327" s="99" t="str">
        <f>IF(ActividadesCom[[#This Row],[NIVEL 5]]&lt;&gt;0,VLOOKUP(ActividadesCom[[#This Row],[NIVEL 5]],Catálogo!A:B,2,FALSE),"")</f>
        <v/>
      </c>
      <c r="AG4327" s="99"/>
    </row>
    <row r="4328" spans="1:34" ht="30" customHeight="1" x14ac:dyDescent="0.25">
      <c r="A4328" s="5">
        <v>23470321</v>
      </c>
      <c r="B4328" s="6" t="str">
        <f>VLOOKUP(ActividadesCom[[#This Row],[NO. DE CONTROL]],'LISTADO ESTUDIANTES'!A:C,2,FALSE)</f>
        <v>PEREZ SEGOVIA JOSUE RAMON</v>
      </c>
      <c r="C4328" s="6" t="str">
        <f>VLOOKUP(ActividadesCom[[#This Row],[NO. DE CONTROL]],'LISTADO ESTUDIANTES'!A:C,3,FALSE)</f>
        <v>INGENIERIA MECANICA</v>
      </c>
      <c r="D4328" s="99" t="str">
        <f>VLOOKUP(ActividadesCom[[#This Row],[NO. DE CONTROL]],'LISTADO ESTUDIANTES'!A:D,4,FALSE)</f>
        <v>ACTIVO(A)</v>
      </c>
      <c r="E4328" s="96">
        <f>SUM(ActividadesCom[[#This Row],[CRÉD. 1]],ActividadesCom[[#This Row],[CRÉD. 2]],ActividadesCom[[#This Row],[CRÉD. 3]],ActividadesCom[[#This Row],[CRÉD. 4]],ActividadesCom[[#This Row],[CRÉD. 5]])</f>
        <v>1</v>
      </c>
      <c r="F4328" s="99">
        <f>IF(ActividadesCom[[#This Row],[ÚLTIMO SEMESTRE CON CRÉDITOS]]&gt;0,ROUND(AVERAGE(ActividadesCom[[#This Row],[VALOR NIVEL 5]],ActividadesCom[[#This Row],[VALOR NIVEL 4]],ActividadesCom[[#This Row],[VALOR NIVEL 3]],ActividadesCom[[#This Row],[VALOR NIVEL 2]],ActividadesCom[[#This Row],[VALOR NIVEL 1]]),0),"")</f>
        <v>3</v>
      </c>
      <c r="G4328" s="96" t="str">
        <f>IF(ActividadesCom[[#This Row],[PROMEDIO]]="","",IF(ActividadesCom[[#This Row],[PROMEDIO]]&gt;=4,"EXCELENTE",IF(ActividadesCom[[#This Row],[PROMEDIO]]&gt;=3,"NOTABLE",IF(ActividadesCom[[#This Row],[PROMEDIO]]&gt;=2,"BUENO",IF(ActividadesCom[[#This Row],[PROMEDIO]]=1,"SUFICIENTE","")))))</f>
        <v>NOTABLE</v>
      </c>
      <c r="H4328" s="99">
        <f>MAX(ActividadesCom[[#This Row],[PERÍODO 1]],ActividadesCom[[#This Row],[PERÍODO 2]],ActividadesCom[[#This Row],[PERÍODO 3]],ActividadesCom[[#This Row],[PERÍODO 4]],ActividadesCom[[#This Row],[PERÍODO 5]])</f>
        <v>20251</v>
      </c>
      <c r="I4328" s="6" t="s">
        <v>31</v>
      </c>
      <c r="J4328" s="99">
        <v>20251</v>
      </c>
      <c r="K4328" s="5" t="s">
        <v>4008</v>
      </c>
      <c r="L4328" s="99">
        <f>IF(ActividadesCom[[#This Row],[NIVEL 1]]&lt;&gt;0,VLOOKUP(ActividadesCom[[#This Row],[NIVEL 1]],Catálogo!A:B,2,FALSE),"")</f>
        <v>3</v>
      </c>
      <c r="M4328" s="99">
        <v>1</v>
      </c>
      <c r="N4328" s="98"/>
      <c r="O4328" s="99"/>
      <c r="P4328" s="99"/>
      <c r="Q4328" s="99" t="str">
        <f>IF(ActividadesCom[[#This Row],[NIVEL 2]]&lt;&gt;0,VLOOKUP(ActividadesCom[[#This Row],[NIVEL 2]],Catálogo!A:B,2,FALSE),"")</f>
        <v/>
      </c>
      <c r="R4328" s="99"/>
      <c r="S4328" s="98"/>
      <c r="T4328" s="99"/>
      <c r="U4328" s="99"/>
      <c r="V4328" s="99" t="str">
        <f>IF(ActividadesCom[[#This Row],[NIVEL 3]]&lt;&gt;0,VLOOKUP(ActividadesCom[[#This Row],[NIVEL 3]],Catálogo!A:B,2,FALSE),"")</f>
        <v/>
      </c>
      <c r="W4328" s="99"/>
      <c r="X4328" s="98"/>
      <c r="Y4328" s="99"/>
      <c r="Z4328" s="99"/>
      <c r="AA4328" s="99" t="str">
        <f>IF(ActividadesCom[[#This Row],[NIVEL 4]]&lt;&gt;0,VLOOKUP(ActividadesCom[[#This Row],[NIVEL 4]],Catálogo!A:B,2,FALSE),"")</f>
        <v/>
      </c>
      <c r="AB4328" s="99"/>
      <c r="AC4328" s="98"/>
      <c r="AD4328" s="99"/>
      <c r="AE4328" s="99"/>
      <c r="AF4328" s="99" t="str">
        <f>IF(ActividadesCom[[#This Row],[NIVEL 5]]&lt;&gt;0,VLOOKUP(ActividadesCom[[#This Row],[NIVEL 5]],Catálogo!A:B,2,FALSE),"")</f>
        <v/>
      </c>
      <c r="AG4328" s="99"/>
    </row>
    <row r="4329" spans="1:34" ht="30" hidden="1" customHeight="1" x14ac:dyDescent="0.25">
      <c r="A4329" s="5">
        <v>23470322</v>
      </c>
      <c r="B4329" s="6" t="str">
        <f>VLOOKUP(ActividadesCom[[#This Row],[NO. DE CONTROL]],'LISTADO ESTUDIANTES'!A:C,2,FALSE)</f>
        <v>CABALLERO CORTEZ DANIELA VALENTINA</v>
      </c>
      <c r="C4329" s="6" t="str">
        <f>VLOOKUP(ActividadesCom[[#This Row],[NO. DE CONTROL]],'LISTADO ESTUDIANTES'!A:C,3,FALSE)</f>
        <v>INGENIERIA QUIMICA</v>
      </c>
      <c r="D4329" s="99" t="str">
        <f>VLOOKUP(ActividadesCom[[#This Row],[NO. DE CONTROL]],'LISTADO ESTUDIANTES'!A:D,4,FALSE)</f>
        <v>EGRESADO(A)</v>
      </c>
      <c r="E4329" s="96">
        <f>SUM(ActividadesCom[[#This Row],[CRÉD. 1]],ActividadesCom[[#This Row],[CRÉD. 2]],ActividadesCom[[#This Row],[CRÉD. 3]],ActividadesCom[[#This Row],[CRÉD. 4]],ActividadesCom[[#This Row],[CRÉD. 5]])</f>
        <v>0</v>
      </c>
      <c r="F4329" s="99" t="str">
        <f>IF(ActividadesCom[[#This Row],[ÚLTIMO SEMESTRE CON CRÉDITOS]]&gt;0,ROUND(AVERAGE(ActividadesCom[[#This Row],[VALOR NIVEL 5]],ActividadesCom[[#This Row],[VALOR NIVEL 4]],ActividadesCom[[#This Row],[VALOR NIVEL 3]],ActividadesCom[[#This Row],[VALOR NIVEL 2]],ActividadesCom[[#This Row],[VALOR NIVEL 1]]),0),"")</f>
        <v/>
      </c>
      <c r="G4329" s="96" t="str">
        <f>IF(ActividadesCom[[#This Row],[PROMEDIO]]="","",IF(ActividadesCom[[#This Row],[PROMEDIO]]&gt;=4,"EXCELENTE",IF(ActividadesCom[[#This Row],[PROMEDIO]]&gt;=3,"NOTABLE",IF(ActividadesCom[[#This Row],[PROMEDIO]]&gt;=2,"BUENO",IF(ActividadesCom[[#This Row],[PROMEDIO]]=1,"SUFICIENTE","")))))</f>
        <v/>
      </c>
      <c r="H4329" s="99">
        <f>MAX(ActividadesCom[[#This Row],[PERÍODO 1]],ActividadesCom[[#This Row],[PERÍODO 2]],ActividadesCom[[#This Row],[PERÍODO 3]],ActividadesCom[[#This Row],[PERÍODO 4]],ActividadesCom[[#This Row],[PERÍODO 5]])</f>
        <v>0</v>
      </c>
      <c r="I4329" s="6"/>
      <c r="J4329" s="99"/>
      <c r="K4329" s="5"/>
      <c r="L4329" s="99" t="str">
        <f>IF(ActividadesCom[[#This Row],[NIVEL 1]]&lt;&gt;0,VLOOKUP(ActividadesCom[[#This Row],[NIVEL 1]],Catálogo!A:B,2,FALSE),"")</f>
        <v/>
      </c>
      <c r="M4329" s="99"/>
      <c r="N4329" s="98"/>
      <c r="O4329" s="99"/>
      <c r="P4329" s="99"/>
      <c r="Q4329" s="99" t="str">
        <f>IF(ActividadesCom[[#This Row],[NIVEL 2]]&lt;&gt;0,VLOOKUP(ActividadesCom[[#This Row],[NIVEL 2]],Catálogo!A:B,2,FALSE),"")</f>
        <v/>
      </c>
      <c r="R4329" s="99"/>
      <c r="S4329" s="98"/>
      <c r="T4329" s="99"/>
      <c r="U4329" s="99"/>
      <c r="V4329" s="99" t="str">
        <f>IF(ActividadesCom[[#This Row],[NIVEL 3]]&lt;&gt;0,VLOOKUP(ActividadesCom[[#This Row],[NIVEL 3]],Catálogo!A:B,2,FALSE),"")</f>
        <v/>
      </c>
      <c r="W4329" s="99"/>
      <c r="X4329" s="98"/>
      <c r="Y4329" s="99"/>
      <c r="Z4329" s="99"/>
      <c r="AA4329" s="99" t="str">
        <f>IF(ActividadesCom[[#This Row],[NIVEL 4]]&lt;&gt;0,VLOOKUP(ActividadesCom[[#This Row],[NIVEL 4]],Catálogo!A:B,2,FALSE),"")</f>
        <v/>
      </c>
      <c r="AB4329" s="99"/>
      <c r="AC4329" s="98"/>
      <c r="AD4329" s="99"/>
      <c r="AE4329" s="99"/>
      <c r="AF4329" s="99" t="str">
        <f>IF(ActividadesCom[[#This Row],[NIVEL 5]]&lt;&gt;0,VLOOKUP(ActividadesCom[[#This Row],[NIVEL 5]],Catálogo!A:B,2,FALSE),"")</f>
        <v/>
      </c>
      <c r="AG4329" s="99"/>
    </row>
    <row r="4330" spans="1:34" ht="30" customHeight="1" x14ac:dyDescent="0.25">
      <c r="A4330" s="5">
        <v>23470323</v>
      </c>
      <c r="B4330" s="6" t="str">
        <f>VLOOKUP(ActividadesCom[[#This Row],[NO. DE CONTROL]],'LISTADO ESTUDIANTES'!A:C,2,FALSE)</f>
        <v>TEC HERNANDEZ ABIGAIL MERCEDES</v>
      </c>
      <c r="C4330" s="6" t="str">
        <f>VLOOKUP(ActividadesCom[[#This Row],[NO. DE CONTROL]],'LISTADO ESTUDIANTES'!A:C,3,FALSE)</f>
        <v>INGENIERIA QUIMICA</v>
      </c>
      <c r="D4330" s="99" t="str">
        <f>VLOOKUP(ActividadesCom[[#This Row],[NO. DE CONTROL]],'LISTADO ESTUDIANTES'!A:D,4,FALSE)</f>
        <v>ACTIVO(A)</v>
      </c>
      <c r="E4330" s="96">
        <f>SUM(ActividadesCom[[#This Row],[CRÉD. 1]],ActividadesCom[[#This Row],[CRÉD. 2]],ActividadesCom[[#This Row],[CRÉD. 3]],ActividadesCom[[#This Row],[CRÉD. 4]],ActividadesCom[[#This Row],[CRÉD. 5]])</f>
        <v>5</v>
      </c>
      <c r="F4330" s="99">
        <f>IF(ActividadesCom[[#This Row],[ÚLTIMO SEMESTRE CON CRÉDITOS]]&gt;0,ROUND(AVERAGE(ActividadesCom[[#This Row],[VALOR NIVEL 5]],ActividadesCom[[#This Row],[VALOR NIVEL 4]],ActividadesCom[[#This Row],[VALOR NIVEL 3]],ActividadesCom[[#This Row],[VALOR NIVEL 2]],ActividadesCom[[#This Row],[VALOR NIVEL 1]]),0),"")</f>
        <v>3</v>
      </c>
      <c r="G4330" s="96" t="str">
        <f>IF(ActividadesCom[[#This Row],[PROMEDIO]]="","",IF(ActividadesCom[[#This Row],[PROMEDIO]]&gt;=4,"EXCELENTE",IF(ActividadesCom[[#This Row],[PROMEDIO]]&gt;=3,"NOTABLE",IF(ActividadesCom[[#This Row],[PROMEDIO]]&gt;=2,"BUENO",IF(ActividadesCom[[#This Row],[PROMEDIO]]=1,"SUFICIENTE","")))))</f>
        <v>NOTABLE</v>
      </c>
      <c r="H4330" s="99">
        <f>MAX(ActividadesCom[[#This Row],[PERÍODO 1]],ActividadesCom[[#This Row],[PERÍODO 2]],ActividadesCom[[#This Row],[PERÍODO 3]],ActividadesCom[[#This Row],[PERÍODO 4]],ActividadesCom[[#This Row],[PERÍODO 5]])</f>
        <v>20261</v>
      </c>
      <c r="I4330" s="6" t="s">
        <v>4815</v>
      </c>
      <c r="J4330" s="99">
        <v>20233</v>
      </c>
      <c r="K4330" s="5" t="s">
        <v>4008</v>
      </c>
      <c r="L4330" s="99">
        <f>IF(ActividadesCom[[#This Row],[NIVEL 1]]&lt;&gt;0,VLOOKUP(ActividadesCom[[#This Row],[NIVEL 1]],Catálogo!A:B,2,FALSE),"")</f>
        <v>3</v>
      </c>
      <c r="M4330" s="99">
        <v>1</v>
      </c>
      <c r="N4330" s="6" t="s">
        <v>6338</v>
      </c>
      <c r="O4330" s="99">
        <v>20241</v>
      </c>
      <c r="P4330" s="5" t="s">
        <v>4007</v>
      </c>
      <c r="Q4330" s="99">
        <f>IF(ActividadesCom[[#This Row],[NIVEL 2]]&lt;&gt;0,VLOOKUP(ActividadesCom[[#This Row],[NIVEL 2]],Catálogo!A:B,2,FALSE),"")</f>
        <v>4</v>
      </c>
      <c r="R4330" s="99">
        <v>1</v>
      </c>
      <c r="S4330" s="6" t="s">
        <v>25</v>
      </c>
      <c r="T4330" s="99">
        <v>20241</v>
      </c>
      <c r="U4330" s="5" t="s">
        <v>4009</v>
      </c>
      <c r="V4330" s="99">
        <f>IF(ActividadesCom[[#This Row],[NIVEL 3]]&lt;&gt;0,VLOOKUP(ActividadesCom[[#This Row],[NIVEL 3]],Catálogo!A:B,2,FALSE),"")</f>
        <v>2</v>
      </c>
      <c r="W4330" s="99">
        <v>1</v>
      </c>
      <c r="X4330" s="6" t="s">
        <v>7368</v>
      </c>
      <c r="Y4330" s="99">
        <v>20253</v>
      </c>
      <c r="Z4330" s="5" t="s">
        <v>4007</v>
      </c>
      <c r="AA4330" s="99">
        <f>IF(ActividadesCom[[#This Row],[NIVEL 4]]&lt;&gt;0,VLOOKUP(ActividadesCom[[#This Row],[NIVEL 4]],Catálogo!A:B,2,FALSE),"")</f>
        <v>4</v>
      </c>
      <c r="AB4330" s="99">
        <v>1</v>
      </c>
      <c r="AC4330" s="98" t="s">
        <v>7390</v>
      </c>
      <c r="AD4330" s="99">
        <v>20261</v>
      </c>
      <c r="AE4330" s="5" t="s">
        <v>4007</v>
      </c>
      <c r="AF4330" s="99">
        <f>IF(ActividadesCom[[#This Row],[NIVEL 5]]&lt;&gt;0,VLOOKUP(ActividadesCom[[#This Row],[NIVEL 5]],Catálogo!A:B,2,FALSE),"")</f>
        <v>4</v>
      </c>
      <c r="AG4330" s="99">
        <v>1</v>
      </c>
    </row>
    <row r="4331" spans="1:34" ht="30" hidden="1" customHeight="1" x14ac:dyDescent="0.25">
      <c r="A4331" s="5">
        <v>23470324</v>
      </c>
      <c r="B4331" s="6" t="str">
        <f>VLOOKUP(ActividadesCom[[#This Row],[NO. DE CONTROL]],'LISTADO ESTUDIANTES'!A:C,2,FALSE)</f>
        <v>HERNANDEZ SOLIS GERARDO</v>
      </c>
      <c r="C4331" s="6" t="str">
        <f>VLOOKUP(ActividadesCom[[#This Row],[NO. DE CONTROL]],'LISTADO ESTUDIANTES'!A:C,3,FALSE)</f>
        <v>ARQUITECTURA</v>
      </c>
      <c r="D4331" s="99" t="str">
        <f>VLOOKUP(ActividadesCom[[#This Row],[NO. DE CONTROL]],'LISTADO ESTUDIANTES'!A:D,4,FALSE)</f>
        <v>EGRESADO(A)</v>
      </c>
      <c r="E4331" s="96">
        <f>SUM(ActividadesCom[[#This Row],[CRÉD. 1]],ActividadesCom[[#This Row],[CRÉD. 2]],ActividadesCom[[#This Row],[CRÉD. 3]],ActividadesCom[[#This Row],[CRÉD. 4]],ActividadesCom[[#This Row],[CRÉD. 5]])</f>
        <v>0</v>
      </c>
      <c r="F4331" s="99" t="str">
        <f>IF(ActividadesCom[[#This Row],[ÚLTIMO SEMESTRE CON CRÉDITOS]]&gt;0,ROUND(AVERAGE(ActividadesCom[[#This Row],[VALOR NIVEL 5]],ActividadesCom[[#This Row],[VALOR NIVEL 4]],ActividadesCom[[#This Row],[VALOR NIVEL 3]],ActividadesCom[[#This Row],[VALOR NIVEL 2]],ActividadesCom[[#This Row],[VALOR NIVEL 1]]),0),"")</f>
        <v/>
      </c>
      <c r="G4331" s="96" t="str">
        <f>IF(ActividadesCom[[#This Row],[PROMEDIO]]="","",IF(ActividadesCom[[#This Row],[PROMEDIO]]&gt;=4,"EXCELENTE",IF(ActividadesCom[[#This Row],[PROMEDIO]]&gt;=3,"NOTABLE",IF(ActividadesCom[[#This Row],[PROMEDIO]]&gt;=2,"BUENO",IF(ActividadesCom[[#This Row],[PROMEDIO]]=1,"SUFICIENTE","")))))</f>
        <v/>
      </c>
      <c r="H4331" s="99">
        <f>MAX(ActividadesCom[[#This Row],[PERÍODO 1]],ActividadesCom[[#This Row],[PERÍODO 2]],ActividadesCom[[#This Row],[PERÍODO 3]],ActividadesCom[[#This Row],[PERÍODO 4]],ActividadesCom[[#This Row],[PERÍODO 5]])</f>
        <v>0</v>
      </c>
      <c r="I4331" s="6"/>
      <c r="J4331" s="99"/>
      <c r="K4331" s="5"/>
      <c r="L4331" s="99" t="str">
        <f>IF(ActividadesCom[[#This Row],[NIVEL 1]]&lt;&gt;0,VLOOKUP(ActividadesCom[[#This Row],[NIVEL 1]],Catálogo!A:B,2,FALSE),"")</f>
        <v/>
      </c>
      <c r="M4331" s="99"/>
      <c r="N4331" s="98"/>
      <c r="O4331" s="99"/>
      <c r="P4331" s="99"/>
      <c r="Q4331" s="99" t="str">
        <f>IF(ActividadesCom[[#This Row],[NIVEL 2]]&lt;&gt;0,VLOOKUP(ActividadesCom[[#This Row],[NIVEL 2]],Catálogo!A:B,2,FALSE),"")</f>
        <v/>
      </c>
      <c r="R4331" s="99"/>
      <c r="S4331" s="98"/>
      <c r="T4331" s="99"/>
      <c r="U4331" s="99"/>
      <c r="V4331" s="99" t="str">
        <f>IF(ActividadesCom[[#This Row],[NIVEL 3]]&lt;&gt;0,VLOOKUP(ActividadesCom[[#This Row],[NIVEL 3]],Catálogo!A:B,2,FALSE),"")</f>
        <v/>
      </c>
      <c r="W4331" s="99"/>
      <c r="X4331" s="98"/>
      <c r="Y4331" s="99"/>
      <c r="Z4331" s="99"/>
      <c r="AA4331" s="99" t="str">
        <f>IF(ActividadesCom[[#This Row],[NIVEL 4]]&lt;&gt;0,VLOOKUP(ActividadesCom[[#This Row],[NIVEL 4]],Catálogo!A:B,2,FALSE),"")</f>
        <v/>
      </c>
      <c r="AB4331" s="99"/>
      <c r="AC4331" s="98"/>
      <c r="AD4331" s="99"/>
      <c r="AE4331" s="99"/>
      <c r="AF4331" s="99" t="str">
        <f>IF(ActividadesCom[[#This Row],[NIVEL 5]]&lt;&gt;0,VLOOKUP(ActividadesCom[[#This Row],[NIVEL 5]],Catálogo!A:B,2,FALSE),"")</f>
        <v/>
      </c>
      <c r="AG4331" s="99"/>
    </row>
    <row r="4332" spans="1:34" ht="30" hidden="1" customHeight="1" x14ac:dyDescent="0.25">
      <c r="A4332" s="5">
        <v>23470325</v>
      </c>
      <c r="B4332" s="6" t="str">
        <f>VLOOKUP(ActividadesCom[[#This Row],[NO. DE CONTROL]],'LISTADO ESTUDIANTES'!A:C,2,FALSE)</f>
        <v>VENEGAS MEJIA RAMON JOSE</v>
      </c>
      <c r="C4332" s="6" t="str">
        <f>VLOOKUP(ActividadesCom[[#This Row],[NO. DE CONTROL]],'LISTADO ESTUDIANTES'!A:C,3,FALSE)</f>
        <v>ARQUITECTURA</v>
      </c>
      <c r="D4332" s="99" t="str">
        <f>VLOOKUP(ActividadesCom[[#This Row],[NO. DE CONTROL]],'LISTADO ESTUDIANTES'!A:D,4,FALSE)</f>
        <v>EGRESADO(A)</v>
      </c>
      <c r="E4332" s="96">
        <f>SUM(ActividadesCom[[#This Row],[CRÉD. 1]],ActividadesCom[[#This Row],[CRÉD. 2]],ActividadesCom[[#This Row],[CRÉD. 3]],ActividadesCom[[#This Row],[CRÉD. 4]],ActividadesCom[[#This Row],[CRÉD. 5]])</f>
        <v>1</v>
      </c>
      <c r="F4332" s="99">
        <f>IF(ActividadesCom[[#This Row],[ÚLTIMO SEMESTRE CON CRÉDITOS]]&gt;0,ROUND(AVERAGE(ActividadesCom[[#This Row],[VALOR NIVEL 5]],ActividadesCom[[#This Row],[VALOR NIVEL 4]],ActividadesCom[[#This Row],[VALOR NIVEL 3]],ActividadesCom[[#This Row],[VALOR NIVEL 2]],ActividadesCom[[#This Row],[VALOR NIVEL 1]]),0),"")</f>
        <v>1</v>
      </c>
      <c r="G4332" s="96" t="str">
        <f>IF(ActividadesCom[[#This Row],[PROMEDIO]]="","",IF(ActividadesCom[[#This Row],[PROMEDIO]]&gt;=4,"EXCELENTE",IF(ActividadesCom[[#This Row],[PROMEDIO]]&gt;=3,"NOTABLE",IF(ActividadesCom[[#This Row],[PROMEDIO]]&gt;=2,"BUENO",IF(ActividadesCom[[#This Row],[PROMEDIO]]=1,"SUFICIENTE","")))))</f>
        <v>SUFICIENTE</v>
      </c>
      <c r="H4332" s="99">
        <f>MAX(ActividadesCom[[#This Row],[PERÍODO 1]],ActividadesCom[[#This Row],[PERÍODO 2]],ActividadesCom[[#This Row],[PERÍODO 3]],ActividadesCom[[#This Row],[PERÍODO 4]],ActividadesCom[[#This Row],[PERÍODO 5]])</f>
        <v>20233</v>
      </c>
      <c r="I4332" s="6"/>
      <c r="J4332" s="99"/>
      <c r="K4332" s="5"/>
      <c r="L4332" s="99" t="str">
        <f>IF(ActividadesCom[[#This Row],[NIVEL 1]]&lt;&gt;0,VLOOKUP(ActividadesCom[[#This Row],[NIVEL 1]],Catálogo!A:B,2,FALSE),"")</f>
        <v/>
      </c>
      <c r="M4332" s="99"/>
      <c r="N4332" s="98"/>
      <c r="O4332" s="99"/>
      <c r="P4332" s="99"/>
      <c r="Q4332" s="99" t="str">
        <f>IF(ActividadesCom[[#This Row],[NIVEL 2]]&lt;&gt;0,VLOOKUP(ActividadesCom[[#This Row],[NIVEL 2]],Catálogo!A:B,2,FALSE),"")</f>
        <v/>
      </c>
      <c r="R4332" s="99"/>
      <c r="S4332" s="98"/>
      <c r="T4332" s="99"/>
      <c r="U4332" s="99"/>
      <c r="V4332" s="99" t="str">
        <f>IF(ActividadesCom[[#This Row],[NIVEL 3]]&lt;&gt;0,VLOOKUP(ActividadesCom[[#This Row],[NIVEL 3]],Catálogo!A:B,2,FALSE),"")</f>
        <v/>
      </c>
      <c r="W4332" s="99"/>
      <c r="X4332" s="6" t="s">
        <v>192</v>
      </c>
      <c r="Y4332" s="99">
        <v>20233</v>
      </c>
      <c r="Z4332" s="5" t="s">
        <v>4010</v>
      </c>
      <c r="AA4332" s="99">
        <f>IF(ActividadesCom[[#This Row],[NIVEL 4]]&lt;&gt;0,VLOOKUP(ActividadesCom[[#This Row],[NIVEL 4]],Catálogo!A:B,2,FALSE),"")</f>
        <v>1</v>
      </c>
      <c r="AB4332" s="99">
        <v>1</v>
      </c>
      <c r="AC4332" s="98"/>
      <c r="AD4332" s="99"/>
      <c r="AE4332" s="99"/>
      <c r="AF4332" s="99" t="str">
        <f>IF(ActividadesCom[[#This Row],[NIVEL 5]]&lt;&gt;0,VLOOKUP(ActividadesCom[[#This Row],[NIVEL 5]],Catálogo!A:B,2,FALSE),"")</f>
        <v/>
      </c>
      <c r="AG4332" s="99"/>
    </row>
    <row r="4333" spans="1:34" ht="30" hidden="1" customHeight="1" x14ac:dyDescent="0.25">
      <c r="A4333" s="5">
        <v>23470326</v>
      </c>
      <c r="B4333" s="6" t="str">
        <f>VLOOKUP(ActividadesCom[[#This Row],[NO. DE CONTROL]],'LISTADO ESTUDIANTES'!A:C,2,FALSE)</f>
        <v>HAAS UICAB DIEGO MANUEL</v>
      </c>
      <c r="C4333" s="6" t="str">
        <f>VLOOKUP(ActividadesCom[[#This Row],[NO. DE CONTROL]],'LISTADO ESTUDIANTES'!A:C,3,FALSE)</f>
        <v>ARQUITECTURA</v>
      </c>
      <c r="D4333" s="99" t="str">
        <f>VLOOKUP(ActividadesCom[[#This Row],[NO. DE CONTROL]],'LISTADO ESTUDIANTES'!A:D,4,FALSE)</f>
        <v>EGRESADO(A)</v>
      </c>
      <c r="E4333" s="96">
        <f>SUM(ActividadesCom[[#This Row],[CRÉD. 1]],ActividadesCom[[#This Row],[CRÉD. 2]],ActividadesCom[[#This Row],[CRÉD. 3]],ActividadesCom[[#This Row],[CRÉD. 4]],ActividadesCom[[#This Row],[CRÉD. 5]])</f>
        <v>1</v>
      </c>
      <c r="F4333" s="99">
        <f>IF(ActividadesCom[[#This Row],[ÚLTIMO SEMESTRE CON CRÉDITOS]]&gt;0,ROUND(AVERAGE(ActividadesCom[[#This Row],[VALOR NIVEL 5]],ActividadesCom[[#This Row],[VALOR NIVEL 4]],ActividadesCom[[#This Row],[VALOR NIVEL 3]],ActividadesCom[[#This Row],[VALOR NIVEL 2]],ActividadesCom[[#This Row],[VALOR NIVEL 1]]),0),"")</f>
        <v>4</v>
      </c>
      <c r="G4333" s="96" t="str">
        <f>IF(ActividadesCom[[#This Row],[PROMEDIO]]="","",IF(ActividadesCom[[#This Row],[PROMEDIO]]&gt;=4,"EXCELENTE",IF(ActividadesCom[[#This Row],[PROMEDIO]]&gt;=3,"NOTABLE",IF(ActividadesCom[[#This Row],[PROMEDIO]]&gt;=2,"BUENO",IF(ActividadesCom[[#This Row],[PROMEDIO]]=1,"SUFICIENTE","")))))</f>
        <v>EXCELENTE</v>
      </c>
      <c r="H4333" s="99">
        <f>MAX(ActividadesCom[[#This Row],[PERÍODO 1]],ActividadesCom[[#This Row],[PERÍODO 2]],ActividadesCom[[#This Row],[PERÍODO 3]],ActividadesCom[[#This Row],[PERÍODO 4]],ActividadesCom[[#This Row],[PERÍODO 5]])</f>
        <v>20243</v>
      </c>
      <c r="I4333" s="6" t="s">
        <v>6725</v>
      </c>
      <c r="J4333" s="99">
        <v>20243</v>
      </c>
      <c r="K4333" s="5" t="s">
        <v>4007</v>
      </c>
      <c r="L4333" s="99">
        <f>IF(ActividadesCom[[#This Row],[NIVEL 1]]&lt;&gt;0,VLOOKUP(ActividadesCom[[#This Row],[NIVEL 1]],Catálogo!A:B,2,FALSE),"")</f>
        <v>4</v>
      </c>
      <c r="M4333" s="99">
        <v>1</v>
      </c>
      <c r="N4333" s="98"/>
      <c r="O4333" s="99"/>
      <c r="P4333" s="99"/>
      <c r="Q4333" s="99" t="str">
        <f>IF(ActividadesCom[[#This Row],[NIVEL 2]]&lt;&gt;0,VLOOKUP(ActividadesCom[[#This Row],[NIVEL 2]],Catálogo!A:B,2,FALSE),"")</f>
        <v/>
      </c>
      <c r="R4333" s="99"/>
      <c r="S4333" s="98"/>
      <c r="T4333" s="99"/>
      <c r="U4333" s="99"/>
      <c r="V4333" s="99" t="str">
        <f>IF(ActividadesCom[[#This Row],[NIVEL 3]]&lt;&gt;0,VLOOKUP(ActividadesCom[[#This Row],[NIVEL 3]],Catálogo!A:B,2,FALSE),"")</f>
        <v/>
      </c>
      <c r="W4333" s="99"/>
      <c r="X4333" s="98"/>
      <c r="Y4333" s="99"/>
      <c r="Z4333" s="99"/>
      <c r="AA4333" s="99" t="str">
        <f>IF(ActividadesCom[[#This Row],[NIVEL 4]]&lt;&gt;0,VLOOKUP(ActividadesCom[[#This Row],[NIVEL 4]],Catálogo!A:B,2,FALSE),"")</f>
        <v/>
      </c>
      <c r="AB4333" s="99"/>
      <c r="AC4333" s="98"/>
      <c r="AD4333" s="99"/>
      <c r="AE4333" s="99"/>
      <c r="AF4333" s="99" t="str">
        <f>IF(ActividadesCom[[#This Row],[NIVEL 5]]&lt;&gt;0,VLOOKUP(ActividadesCom[[#This Row],[NIVEL 5]],Catálogo!A:B,2,FALSE),"")</f>
        <v/>
      </c>
      <c r="AG4333" s="99"/>
    </row>
    <row r="4334" spans="1:34" s="151" customFormat="1" ht="30" customHeight="1" x14ac:dyDescent="0.25">
      <c r="A4334" s="149">
        <v>23470327</v>
      </c>
      <c r="B4334" s="148" t="str">
        <f>VLOOKUP(ActividadesCom[[#This Row],[NO. DE CONTROL]],'LISTADO ESTUDIANTES'!A:C,2,FALSE)</f>
        <v>MARRUFO MORALES YAHIR GALADRIEL</v>
      </c>
      <c r="C4334" s="148" t="str">
        <f>VLOOKUP(ActividadesCom[[#This Row],[NO. DE CONTROL]],'LISTADO ESTUDIANTES'!A:C,3,FALSE)</f>
        <v>INGENIERIA EN ADMINISTRACION</v>
      </c>
      <c r="D4334" s="202" t="str">
        <f>VLOOKUP(ActividadesCom[[#This Row],[NO. DE CONTROL]],'LISTADO ESTUDIANTES'!A:D,4,FALSE)</f>
        <v>ACTIVO(A)</v>
      </c>
      <c r="E4334" s="203">
        <f>SUM(ActividadesCom[[#This Row],[CRÉD. 1]],ActividadesCom[[#This Row],[CRÉD. 2]],ActividadesCom[[#This Row],[CRÉD. 3]],ActividadesCom[[#This Row],[CRÉD. 4]],ActividadesCom[[#This Row],[CRÉD. 5]])</f>
        <v>5</v>
      </c>
      <c r="F4334" s="202">
        <f>IF(ActividadesCom[[#This Row],[ÚLTIMO SEMESTRE CON CRÉDITOS]]&gt;0,ROUND(AVERAGE(ActividadesCom[[#This Row],[VALOR NIVEL 5]],ActividadesCom[[#This Row],[VALOR NIVEL 4]],ActividadesCom[[#This Row],[VALOR NIVEL 3]],ActividadesCom[[#This Row],[VALOR NIVEL 2]],ActividadesCom[[#This Row],[VALOR NIVEL 1]]),0),"")</f>
        <v>4</v>
      </c>
      <c r="G4334" s="203" t="str">
        <f>IF(ActividadesCom[[#This Row],[PROMEDIO]]="","",IF(ActividadesCom[[#This Row],[PROMEDIO]]&gt;=4,"EXCELENTE",IF(ActividadesCom[[#This Row],[PROMEDIO]]&gt;=3,"NOTABLE",IF(ActividadesCom[[#This Row],[PROMEDIO]]&gt;=2,"BUENO",IF(ActividadesCom[[#This Row],[PROMEDIO]]=1,"SUFICIENTE","")))))</f>
        <v>EXCELENTE</v>
      </c>
      <c r="H4334" s="202">
        <f>MAX(ActividadesCom[[#This Row],[PERÍODO 1]],ActividadesCom[[#This Row],[PERÍODO 2]],ActividadesCom[[#This Row],[PERÍODO 3]],ActividadesCom[[#This Row],[PERÍODO 4]],ActividadesCom[[#This Row],[PERÍODO 5]])</f>
        <v>20241</v>
      </c>
      <c r="I4334" s="148" t="s">
        <v>6293</v>
      </c>
      <c r="J4334" s="202">
        <v>20233</v>
      </c>
      <c r="K4334" s="149" t="s">
        <v>4007</v>
      </c>
      <c r="L4334" s="202">
        <f>IF(ActividadesCom[[#This Row],[NIVEL 1]]&lt;&gt;0,VLOOKUP(ActividadesCom[[#This Row],[NIVEL 1]],Catálogo!A:B,2,FALSE),"")</f>
        <v>4</v>
      </c>
      <c r="M4334" s="202">
        <v>1</v>
      </c>
      <c r="N4334" s="148" t="s">
        <v>316</v>
      </c>
      <c r="O4334" s="202">
        <v>20233</v>
      </c>
      <c r="P4334" s="149" t="s">
        <v>4008</v>
      </c>
      <c r="Q4334" s="202">
        <f>IF(ActividadesCom[[#This Row],[NIVEL 2]]&lt;&gt;0,VLOOKUP(ActividadesCom[[#This Row],[NIVEL 2]],Catálogo!A:B,2,FALSE),"")</f>
        <v>3</v>
      </c>
      <c r="R4334" s="202">
        <v>1</v>
      </c>
      <c r="S4334" s="148" t="s">
        <v>6298</v>
      </c>
      <c r="T4334" s="202">
        <v>20233</v>
      </c>
      <c r="U4334" s="149" t="s">
        <v>4007</v>
      </c>
      <c r="V4334" s="202">
        <f>IF(ActividadesCom[[#This Row],[NIVEL 3]]&lt;&gt;0,VLOOKUP(ActividadesCom[[#This Row],[NIVEL 3]],Catálogo!A:B,2,FALSE),"")</f>
        <v>4</v>
      </c>
      <c r="W4334" s="202">
        <v>1</v>
      </c>
      <c r="X4334" s="148" t="s">
        <v>6316</v>
      </c>
      <c r="Y4334" s="202">
        <v>20241</v>
      </c>
      <c r="Z4334" s="149" t="s">
        <v>4008</v>
      </c>
      <c r="AA4334" s="202">
        <f>IF(ActividadesCom[[#This Row],[NIVEL 4]]&lt;&gt;0,VLOOKUP(ActividadesCom[[#This Row],[NIVEL 4]],Catálogo!A:B,2,FALSE),"")</f>
        <v>3</v>
      </c>
      <c r="AB4334" s="202">
        <v>1</v>
      </c>
      <c r="AC4334" s="148" t="s">
        <v>6328</v>
      </c>
      <c r="AD4334" s="202">
        <v>20241</v>
      </c>
      <c r="AE4334" s="149" t="s">
        <v>4007</v>
      </c>
      <c r="AF4334" s="202">
        <f>IF(ActividadesCom[[#This Row],[NIVEL 5]]&lt;&gt;0,VLOOKUP(ActividadesCom[[#This Row],[NIVEL 5]],Catálogo!A:B,2,FALSE),"")</f>
        <v>4</v>
      </c>
      <c r="AG4334" s="202">
        <v>1</v>
      </c>
      <c r="AH4334" s="195"/>
    </row>
    <row r="4335" spans="1:34" ht="30" hidden="1" customHeight="1" x14ac:dyDescent="0.25">
      <c r="A4335" s="5">
        <v>23470328</v>
      </c>
      <c r="B4335" s="6" t="str">
        <f>VLOOKUP(ActividadesCom[[#This Row],[NO. DE CONTROL]],'LISTADO ESTUDIANTES'!A:C,2,FALSE)</f>
        <v>MATIAS MUCU CRISTIAN PATRICIO</v>
      </c>
      <c r="C4335" s="6" t="str">
        <f>VLOOKUP(ActividadesCom[[#This Row],[NO. DE CONTROL]],'LISTADO ESTUDIANTES'!A:C,3,FALSE)</f>
        <v>INGENIERIA MECANICA</v>
      </c>
      <c r="D4335" s="99" t="str">
        <f>VLOOKUP(ActividadesCom[[#This Row],[NO. DE CONTROL]],'LISTADO ESTUDIANTES'!A:D,4,FALSE)</f>
        <v>EGRESADO(A)</v>
      </c>
      <c r="E4335" s="96">
        <f>SUM(ActividadesCom[[#This Row],[CRÉD. 1]],ActividadesCom[[#This Row],[CRÉD. 2]],ActividadesCom[[#This Row],[CRÉD. 3]],ActividadesCom[[#This Row],[CRÉD. 4]],ActividadesCom[[#This Row],[CRÉD. 5]])</f>
        <v>0</v>
      </c>
      <c r="F4335" s="99" t="str">
        <f>IF(ActividadesCom[[#This Row],[ÚLTIMO SEMESTRE CON CRÉDITOS]]&gt;0,ROUND(AVERAGE(ActividadesCom[[#This Row],[VALOR NIVEL 5]],ActividadesCom[[#This Row],[VALOR NIVEL 4]],ActividadesCom[[#This Row],[VALOR NIVEL 3]],ActividadesCom[[#This Row],[VALOR NIVEL 2]],ActividadesCom[[#This Row],[VALOR NIVEL 1]]),0),"")</f>
        <v/>
      </c>
      <c r="G4335" s="96" t="str">
        <f>IF(ActividadesCom[[#This Row],[PROMEDIO]]="","",IF(ActividadesCom[[#This Row],[PROMEDIO]]&gt;=4,"EXCELENTE",IF(ActividadesCom[[#This Row],[PROMEDIO]]&gt;=3,"NOTABLE",IF(ActividadesCom[[#This Row],[PROMEDIO]]&gt;=2,"BUENO",IF(ActividadesCom[[#This Row],[PROMEDIO]]=1,"SUFICIENTE","")))))</f>
        <v/>
      </c>
      <c r="H4335" s="99">
        <f>MAX(ActividadesCom[[#This Row],[PERÍODO 1]],ActividadesCom[[#This Row],[PERÍODO 2]],ActividadesCom[[#This Row],[PERÍODO 3]],ActividadesCom[[#This Row],[PERÍODO 4]],ActividadesCom[[#This Row],[PERÍODO 5]])</f>
        <v>0</v>
      </c>
      <c r="I4335" s="6"/>
      <c r="J4335" s="99"/>
      <c r="K4335" s="5"/>
      <c r="L4335" s="99" t="str">
        <f>IF(ActividadesCom[[#This Row],[NIVEL 1]]&lt;&gt;0,VLOOKUP(ActividadesCom[[#This Row],[NIVEL 1]],Catálogo!A:B,2,FALSE),"")</f>
        <v/>
      </c>
      <c r="M4335" s="99"/>
      <c r="N4335" s="98"/>
      <c r="O4335" s="99"/>
      <c r="P4335" s="99"/>
      <c r="Q4335" s="99" t="str">
        <f>IF(ActividadesCom[[#This Row],[NIVEL 2]]&lt;&gt;0,VLOOKUP(ActividadesCom[[#This Row],[NIVEL 2]],Catálogo!A:B,2,FALSE),"")</f>
        <v/>
      </c>
      <c r="R4335" s="99"/>
      <c r="S4335" s="98"/>
      <c r="T4335" s="99"/>
      <c r="U4335" s="99"/>
      <c r="V4335" s="99" t="str">
        <f>IF(ActividadesCom[[#This Row],[NIVEL 3]]&lt;&gt;0,VLOOKUP(ActividadesCom[[#This Row],[NIVEL 3]],Catálogo!A:B,2,FALSE),"")</f>
        <v/>
      </c>
      <c r="W4335" s="99"/>
      <c r="X4335" s="98"/>
      <c r="Y4335" s="99"/>
      <c r="Z4335" s="99"/>
      <c r="AA4335" s="99" t="str">
        <f>IF(ActividadesCom[[#This Row],[NIVEL 4]]&lt;&gt;0,VLOOKUP(ActividadesCom[[#This Row],[NIVEL 4]],Catálogo!A:B,2,FALSE),"")</f>
        <v/>
      </c>
      <c r="AB4335" s="99"/>
      <c r="AC4335" s="98"/>
      <c r="AD4335" s="99"/>
      <c r="AE4335" s="99"/>
      <c r="AF4335" s="99" t="str">
        <f>IF(ActividadesCom[[#This Row],[NIVEL 5]]&lt;&gt;0,VLOOKUP(ActividadesCom[[#This Row],[NIVEL 5]],Catálogo!A:B,2,FALSE),"")</f>
        <v/>
      </c>
      <c r="AG4335" s="99"/>
    </row>
    <row r="4336" spans="1:34" ht="30" customHeight="1" x14ac:dyDescent="0.25">
      <c r="A4336" s="5">
        <v>23470329</v>
      </c>
      <c r="B4336" s="6" t="str">
        <f>VLOOKUP(ActividadesCom[[#This Row],[NO. DE CONTROL]],'LISTADO ESTUDIANTES'!A:C,2,FALSE)</f>
        <v>DUARTE PAAT STEPHANY JANETH</v>
      </c>
      <c r="C4336" s="6" t="str">
        <f>VLOOKUP(ActividadesCom[[#This Row],[NO. DE CONTROL]],'LISTADO ESTUDIANTES'!A:C,3,FALSE)</f>
        <v>ARQUITECTURA</v>
      </c>
      <c r="D4336" s="99" t="str">
        <f>VLOOKUP(ActividadesCom[[#This Row],[NO. DE CONTROL]],'LISTADO ESTUDIANTES'!A:D,4,FALSE)</f>
        <v>ACTIVO(A)</v>
      </c>
      <c r="E4336" s="96">
        <f>SUM(ActividadesCom[[#This Row],[CRÉD. 1]],ActividadesCom[[#This Row],[CRÉD. 2]],ActividadesCom[[#This Row],[CRÉD. 3]],ActividadesCom[[#This Row],[CRÉD. 4]],ActividadesCom[[#This Row],[CRÉD. 5]])</f>
        <v>3</v>
      </c>
      <c r="F4336" s="99">
        <f>IF(ActividadesCom[[#This Row],[ÚLTIMO SEMESTRE CON CRÉDITOS]]&gt;0,ROUND(AVERAGE(ActividadesCom[[#This Row],[VALOR NIVEL 5]],ActividadesCom[[#This Row],[VALOR NIVEL 4]],ActividadesCom[[#This Row],[VALOR NIVEL 3]],ActividadesCom[[#This Row],[VALOR NIVEL 2]],ActividadesCom[[#This Row],[VALOR NIVEL 1]]),0),"")</f>
        <v>4</v>
      </c>
      <c r="G4336" s="96" t="str">
        <f>IF(ActividadesCom[[#This Row],[PROMEDIO]]="","",IF(ActividadesCom[[#This Row],[PROMEDIO]]&gt;=4,"EXCELENTE",IF(ActividadesCom[[#This Row],[PROMEDIO]]&gt;=3,"NOTABLE",IF(ActividadesCom[[#This Row],[PROMEDIO]]&gt;=2,"BUENO",IF(ActividadesCom[[#This Row],[PROMEDIO]]=1,"SUFICIENTE","")))))</f>
        <v>EXCELENTE</v>
      </c>
      <c r="H4336" s="99">
        <f>MAX(ActividadesCom[[#This Row],[PERÍODO 1]],ActividadesCom[[#This Row],[PERÍODO 2]],ActividadesCom[[#This Row],[PERÍODO 3]],ActividadesCom[[#This Row],[PERÍODO 4]],ActividadesCom[[#This Row],[PERÍODO 5]])</f>
        <v>20243</v>
      </c>
      <c r="I4336" s="6" t="s">
        <v>6340</v>
      </c>
      <c r="J4336" s="99">
        <v>20241</v>
      </c>
      <c r="K4336" s="5" t="s">
        <v>4007</v>
      </c>
      <c r="L4336" s="99">
        <f>IF(ActividadesCom[[#This Row],[NIVEL 1]]&lt;&gt;0,VLOOKUP(ActividadesCom[[#This Row],[NIVEL 1]],Catálogo!A:B,2,FALSE),"")</f>
        <v>4</v>
      </c>
      <c r="M4336" s="99">
        <v>2</v>
      </c>
      <c r="N4336" s="6" t="s">
        <v>6725</v>
      </c>
      <c r="O4336" s="99">
        <v>20243</v>
      </c>
      <c r="P4336" s="5" t="s">
        <v>4007</v>
      </c>
      <c r="Q4336" s="99">
        <f>IF(ActividadesCom[[#This Row],[NIVEL 2]]&lt;&gt;0,VLOOKUP(ActividadesCom[[#This Row],[NIVEL 2]],Catálogo!A:B,2,FALSE),"")</f>
        <v>4</v>
      </c>
      <c r="R4336" s="99">
        <v>1</v>
      </c>
      <c r="S4336" s="98"/>
      <c r="T4336" s="99"/>
      <c r="U4336" s="99"/>
      <c r="V4336" s="99" t="str">
        <f>IF(ActividadesCom[[#This Row],[NIVEL 3]]&lt;&gt;0,VLOOKUP(ActividadesCom[[#This Row],[NIVEL 3]],Catálogo!A:B,2,FALSE),"")</f>
        <v/>
      </c>
      <c r="W4336" s="99"/>
      <c r="X4336" s="98"/>
      <c r="Y4336" s="99"/>
      <c r="Z4336" s="99"/>
      <c r="AA4336" s="99" t="str">
        <f>IF(ActividadesCom[[#This Row],[NIVEL 4]]&lt;&gt;0,VLOOKUP(ActividadesCom[[#This Row],[NIVEL 4]],Catálogo!A:B,2,FALSE),"")</f>
        <v/>
      </c>
      <c r="AB4336" s="99"/>
      <c r="AC4336" s="98"/>
      <c r="AD4336" s="99"/>
      <c r="AE4336" s="99"/>
      <c r="AF4336" s="99" t="str">
        <f>IF(ActividadesCom[[#This Row],[NIVEL 5]]&lt;&gt;0,VLOOKUP(ActividadesCom[[#This Row],[NIVEL 5]],Catálogo!A:B,2,FALSE),"")</f>
        <v/>
      </c>
      <c r="AG4336" s="99"/>
    </row>
    <row r="4337" spans="1:34" ht="30" hidden="1" customHeight="1" x14ac:dyDescent="0.25">
      <c r="A4337" s="99">
        <v>23470330</v>
      </c>
      <c r="B4337" s="97" t="str">
        <f>VLOOKUP(ActividadesCom[[#This Row],[NO. DE CONTROL]],'LISTADO ESTUDIANTES'!A:C,2,FALSE)</f>
        <v>MEDINA CU IVAN ALEXIS</v>
      </c>
      <c r="C4337" s="98" t="str">
        <f>VLOOKUP(ActividadesCom[[#This Row],[NO. DE CONTROL]],'LISTADO ESTUDIANTES'!A:C,3,FALSE)</f>
        <v>INGENIERIA EN ADMINISTRACION</v>
      </c>
      <c r="D4337" s="99" t="str">
        <f>VLOOKUP(ActividadesCom[[#This Row],[NO. DE CONTROL]],'LISTADO ESTUDIANTES'!A:D,4,FALSE)</f>
        <v>EGRESADO(A)</v>
      </c>
      <c r="E4337" s="96">
        <f>SUM(ActividadesCom[[#This Row],[CRÉD. 1]],ActividadesCom[[#This Row],[CRÉD. 2]],ActividadesCom[[#This Row],[CRÉD. 3]],ActividadesCom[[#This Row],[CRÉD. 4]],ActividadesCom[[#This Row],[CRÉD. 5]])</f>
        <v>4</v>
      </c>
      <c r="F4337" s="99">
        <f>IF(ActividadesCom[[#This Row],[ÚLTIMO SEMESTRE CON CRÉDITOS]]&gt;0,ROUND(AVERAGE(ActividadesCom[[#This Row],[VALOR NIVEL 5]],ActividadesCom[[#This Row],[VALOR NIVEL 4]],ActividadesCom[[#This Row],[VALOR NIVEL 3]],ActividadesCom[[#This Row],[VALOR NIVEL 2]],ActividadesCom[[#This Row],[VALOR NIVEL 1]]),0),"")</f>
        <v>4</v>
      </c>
      <c r="G4337" s="96" t="str">
        <f>IF(ActividadesCom[[#This Row],[PROMEDIO]]="","",IF(ActividadesCom[[#This Row],[PROMEDIO]]&gt;=4,"EXCELENTE",IF(ActividadesCom[[#This Row],[PROMEDIO]]&gt;=3,"NOTABLE",IF(ActividadesCom[[#This Row],[PROMEDIO]]&gt;=2,"BUENO",IF(ActividadesCom[[#This Row],[PROMEDIO]]=1,"SUFICIENTE","")))))</f>
        <v>EXCELENTE</v>
      </c>
      <c r="H4337" s="99">
        <f>MAX(ActividadesCom[[#This Row],[PERÍODO 1]],ActividadesCom[[#This Row],[PERÍODO 2]],ActividadesCom[[#This Row],[PERÍODO 3]],ActividadesCom[[#This Row],[PERÍODO 4]],ActividadesCom[[#This Row],[PERÍODO 5]])</f>
        <v>20241</v>
      </c>
      <c r="I4337" s="6" t="s">
        <v>6293</v>
      </c>
      <c r="J4337" s="99">
        <v>20233</v>
      </c>
      <c r="K4337" s="5" t="s">
        <v>4007</v>
      </c>
      <c r="L4337" s="99">
        <f>IF(ActividadesCom[[#This Row],[NIVEL 1]]&lt;&gt;0,VLOOKUP(ActividadesCom[[#This Row],[NIVEL 1]],Catálogo!A:B,2,FALSE),"")</f>
        <v>4</v>
      </c>
      <c r="M4337" s="99">
        <v>1</v>
      </c>
      <c r="N4337" s="6" t="s">
        <v>6297</v>
      </c>
      <c r="O4337" s="99">
        <v>20233</v>
      </c>
      <c r="P4337" s="5" t="s">
        <v>4007</v>
      </c>
      <c r="Q4337" s="99">
        <f>IF(ActividadesCom[[#This Row],[NIVEL 2]]&lt;&gt;0,VLOOKUP(ActividadesCom[[#This Row],[NIVEL 2]],Catálogo!A:B,2,FALSE),"")</f>
        <v>4</v>
      </c>
      <c r="R4337" s="99">
        <v>1</v>
      </c>
      <c r="S4337" s="6" t="s">
        <v>6330</v>
      </c>
      <c r="T4337" s="99">
        <v>20241</v>
      </c>
      <c r="U4337" s="5" t="s">
        <v>4007</v>
      </c>
      <c r="V4337" s="99">
        <f>IF(ActividadesCom[[#This Row],[NIVEL 3]]&lt;&gt;0,VLOOKUP(ActividadesCom[[#This Row],[NIVEL 3]],Catálogo!A:B,2,FALSE),"")</f>
        <v>4</v>
      </c>
      <c r="W4337" s="99">
        <v>2</v>
      </c>
      <c r="X4337" s="98"/>
      <c r="Y4337" s="99"/>
      <c r="Z4337" s="99"/>
      <c r="AA4337" s="99" t="str">
        <f>IF(ActividadesCom[[#This Row],[NIVEL 4]]&lt;&gt;0,VLOOKUP(ActividadesCom[[#This Row],[NIVEL 4]],Catálogo!A:B,2,FALSE),"")</f>
        <v/>
      </c>
      <c r="AB4337" s="99"/>
      <c r="AC4337" s="98"/>
      <c r="AD4337" s="99"/>
      <c r="AE4337" s="99"/>
      <c r="AF4337" s="99" t="str">
        <f>IF(ActividadesCom[[#This Row],[NIVEL 5]]&lt;&gt;0,VLOOKUP(ActividadesCom[[#This Row],[NIVEL 5]],Catálogo!A:B,2,FALSE),"")</f>
        <v/>
      </c>
      <c r="AG4337" s="99"/>
    </row>
    <row r="4338" spans="1:34" ht="30" hidden="1" customHeight="1" x14ac:dyDescent="0.25">
      <c r="A4338" s="5">
        <v>23470331</v>
      </c>
      <c r="B4338" s="6" t="str">
        <f>VLOOKUP(ActividadesCom[[#This Row],[NO. DE CONTROL]],'LISTADO ESTUDIANTES'!A:C,2,FALSE)</f>
        <v>CAMARA KAHU OBED ELIAS</v>
      </c>
      <c r="C4338" s="6" t="str">
        <f>VLOOKUP(ActividadesCom[[#This Row],[NO. DE CONTROL]],'LISTADO ESTUDIANTES'!A:C,3,FALSE)</f>
        <v>INGENIERIA CIVIL</v>
      </c>
      <c r="D4338" s="99" t="str">
        <f>VLOOKUP(ActividadesCom[[#This Row],[NO. DE CONTROL]],'LISTADO ESTUDIANTES'!A:D,4,FALSE)</f>
        <v>EGRESADO(A)</v>
      </c>
      <c r="E4338" s="96">
        <f>SUM(ActividadesCom[[#This Row],[CRÉD. 1]],ActividadesCom[[#This Row],[CRÉD. 2]],ActividadesCom[[#This Row],[CRÉD. 3]],ActividadesCom[[#This Row],[CRÉD. 4]],ActividadesCom[[#This Row],[CRÉD. 5]])</f>
        <v>0</v>
      </c>
      <c r="F4338" s="99" t="str">
        <f>IF(ActividadesCom[[#This Row],[ÚLTIMO SEMESTRE CON CRÉDITOS]]&gt;0,ROUND(AVERAGE(ActividadesCom[[#This Row],[VALOR NIVEL 5]],ActividadesCom[[#This Row],[VALOR NIVEL 4]],ActividadesCom[[#This Row],[VALOR NIVEL 3]],ActividadesCom[[#This Row],[VALOR NIVEL 2]],ActividadesCom[[#This Row],[VALOR NIVEL 1]]),0),"")</f>
        <v/>
      </c>
      <c r="G4338" s="96" t="str">
        <f>IF(ActividadesCom[[#This Row],[PROMEDIO]]="","",IF(ActividadesCom[[#This Row],[PROMEDIO]]&gt;=4,"EXCELENTE",IF(ActividadesCom[[#This Row],[PROMEDIO]]&gt;=3,"NOTABLE",IF(ActividadesCom[[#This Row],[PROMEDIO]]&gt;=2,"BUENO",IF(ActividadesCom[[#This Row],[PROMEDIO]]=1,"SUFICIENTE","")))))</f>
        <v/>
      </c>
      <c r="H4338" s="99">
        <f>MAX(ActividadesCom[[#This Row],[PERÍODO 1]],ActividadesCom[[#This Row],[PERÍODO 2]],ActividadesCom[[#This Row],[PERÍODO 3]],ActividadesCom[[#This Row],[PERÍODO 4]],ActividadesCom[[#This Row],[PERÍODO 5]])</f>
        <v>0</v>
      </c>
      <c r="I4338" s="6"/>
      <c r="J4338" s="99"/>
      <c r="K4338" s="5"/>
      <c r="L4338" s="99" t="str">
        <f>IF(ActividadesCom[[#This Row],[NIVEL 1]]&lt;&gt;0,VLOOKUP(ActividadesCom[[#This Row],[NIVEL 1]],Catálogo!A:B,2,FALSE),"")</f>
        <v/>
      </c>
      <c r="M4338" s="99"/>
      <c r="N4338" s="98"/>
      <c r="O4338" s="99"/>
      <c r="P4338" s="99"/>
      <c r="Q4338" s="99" t="str">
        <f>IF(ActividadesCom[[#This Row],[NIVEL 2]]&lt;&gt;0,VLOOKUP(ActividadesCom[[#This Row],[NIVEL 2]],Catálogo!A:B,2,FALSE),"")</f>
        <v/>
      </c>
      <c r="R4338" s="99"/>
      <c r="S4338" s="98"/>
      <c r="T4338" s="99"/>
      <c r="U4338" s="99"/>
      <c r="V4338" s="99" t="str">
        <f>IF(ActividadesCom[[#This Row],[NIVEL 3]]&lt;&gt;0,VLOOKUP(ActividadesCom[[#This Row],[NIVEL 3]],Catálogo!A:B,2,FALSE),"")</f>
        <v/>
      </c>
      <c r="W4338" s="99"/>
      <c r="X4338" s="98"/>
      <c r="Y4338" s="99"/>
      <c r="Z4338" s="99"/>
      <c r="AA4338" s="99" t="str">
        <f>IF(ActividadesCom[[#This Row],[NIVEL 4]]&lt;&gt;0,VLOOKUP(ActividadesCom[[#This Row],[NIVEL 4]],Catálogo!A:B,2,FALSE),"")</f>
        <v/>
      </c>
      <c r="AB4338" s="99"/>
      <c r="AC4338" s="98"/>
      <c r="AD4338" s="99"/>
      <c r="AE4338" s="99"/>
      <c r="AF4338" s="99" t="str">
        <f>IF(ActividadesCom[[#This Row],[NIVEL 5]]&lt;&gt;0,VLOOKUP(ActividadesCom[[#This Row],[NIVEL 5]],Catálogo!A:B,2,FALSE),"")</f>
        <v/>
      </c>
      <c r="AG4338" s="99"/>
    </row>
    <row r="4339" spans="1:34" ht="30" hidden="1" customHeight="1" x14ac:dyDescent="0.25">
      <c r="A4339" s="5">
        <v>23470332</v>
      </c>
      <c r="B4339" s="6" t="str">
        <f>VLOOKUP(ActividadesCom[[#This Row],[NO. DE CONTROL]],'LISTADO ESTUDIANTES'!A:C,2,FALSE)</f>
        <v>MANZO ARCEO DARIANA DEL CARMEN</v>
      </c>
      <c r="C4339" s="6" t="str">
        <f>VLOOKUP(ActividadesCom[[#This Row],[NO. DE CONTROL]],'LISTADO ESTUDIANTES'!A:C,3,FALSE)</f>
        <v>ARQUITECTURA</v>
      </c>
      <c r="D4339" s="99" t="str">
        <f>VLOOKUP(ActividadesCom[[#This Row],[NO. DE CONTROL]],'LISTADO ESTUDIANTES'!A:D,4,FALSE)</f>
        <v>EGRESADO(A)</v>
      </c>
      <c r="E4339" s="96">
        <f>SUM(ActividadesCom[[#This Row],[CRÉD. 1]],ActividadesCom[[#This Row],[CRÉD. 2]],ActividadesCom[[#This Row],[CRÉD. 3]],ActividadesCom[[#This Row],[CRÉD. 4]],ActividadesCom[[#This Row],[CRÉD. 5]])</f>
        <v>3</v>
      </c>
      <c r="F4339" s="99">
        <f>IF(ActividadesCom[[#This Row],[ÚLTIMO SEMESTRE CON CRÉDITOS]]&gt;0,ROUND(AVERAGE(ActividadesCom[[#This Row],[VALOR NIVEL 5]],ActividadesCom[[#This Row],[VALOR NIVEL 4]],ActividadesCom[[#This Row],[VALOR NIVEL 3]],ActividadesCom[[#This Row],[VALOR NIVEL 2]],ActividadesCom[[#This Row],[VALOR NIVEL 1]]),0),"")</f>
        <v>3</v>
      </c>
      <c r="G4339" s="96" t="str">
        <f>IF(ActividadesCom[[#This Row],[PROMEDIO]]="","",IF(ActividadesCom[[#This Row],[PROMEDIO]]&gt;=4,"EXCELENTE",IF(ActividadesCom[[#This Row],[PROMEDIO]]&gt;=3,"NOTABLE",IF(ActividadesCom[[#This Row],[PROMEDIO]]&gt;=2,"BUENO",IF(ActividadesCom[[#This Row],[PROMEDIO]]=1,"SUFICIENTE","")))))</f>
        <v>NOTABLE</v>
      </c>
      <c r="H4339" s="99">
        <f>MAX(ActividadesCom[[#This Row],[PERÍODO 1]],ActividadesCom[[#This Row],[PERÍODO 2]],ActividadesCom[[#This Row],[PERÍODO 3]],ActividadesCom[[#This Row],[PERÍODO 4]],ActividadesCom[[#This Row],[PERÍODO 5]])</f>
        <v>20243</v>
      </c>
      <c r="I4339" s="6" t="s">
        <v>6340</v>
      </c>
      <c r="J4339" s="99">
        <v>20241</v>
      </c>
      <c r="K4339" s="5" t="s">
        <v>4007</v>
      </c>
      <c r="L4339" s="99">
        <f>IF(ActividadesCom[[#This Row],[NIVEL 1]]&lt;&gt;0,VLOOKUP(ActividadesCom[[#This Row],[NIVEL 1]],Catálogo!A:B,2,FALSE),"")</f>
        <v>4</v>
      </c>
      <c r="M4339" s="99">
        <v>2</v>
      </c>
      <c r="N4339" s="6" t="s">
        <v>6725</v>
      </c>
      <c r="O4339" s="99">
        <v>20243</v>
      </c>
      <c r="P4339" s="5" t="s">
        <v>4009</v>
      </c>
      <c r="Q4339" s="99">
        <f>IF(ActividadesCom[[#This Row],[NIVEL 2]]&lt;&gt;0,VLOOKUP(ActividadesCom[[#This Row],[NIVEL 2]],Catálogo!A:B,2,FALSE),"")</f>
        <v>2</v>
      </c>
      <c r="R4339" s="99">
        <v>1</v>
      </c>
      <c r="S4339" s="98"/>
      <c r="T4339" s="99"/>
      <c r="U4339" s="99"/>
      <c r="V4339" s="99" t="str">
        <f>IF(ActividadesCom[[#This Row],[NIVEL 3]]&lt;&gt;0,VLOOKUP(ActividadesCom[[#This Row],[NIVEL 3]],Catálogo!A:B,2,FALSE),"")</f>
        <v/>
      </c>
      <c r="W4339" s="99"/>
      <c r="X4339" s="98"/>
      <c r="Y4339" s="99"/>
      <c r="Z4339" s="99"/>
      <c r="AA4339" s="99" t="str">
        <f>IF(ActividadesCom[[#This Row],[NIVEL 4]]&lt;&gt;0,VLOOKUP(ActividadesCom[[#This Row],[NIVEL 4]],Catálogo!A:B,2,FALSE),"")</f>
        <v/>
      </c>
      <c r="AB4339" s="99"/>
      <c r="AC4339" s="98"/>
      <c r="AD4339" s="99"/>
      <c r="AE4339" s="99"/>
      <c r="AF4339" s="99" t="str">
        <f>IF(ActividadesCom[[#This Row],[NIVEL 5]]&lt;&gt;0,VLOOKUP(ActividadesCom[[#This Row],[NIVEL 5]],Catálogo!A:B,2,FALSE),"")</f>
        <v/>
      </c>
      <c r="AG4339" s="99"/>
    </row>
    <row r="4340" spans="1:34" s="151" customFormat="1" ht="30" hidden="1" customHeight="1" x14ac:dyDescent="0.25">
      <c r="A4340" s="149">
        <v>23470333</v>
      </c>
      <c r="B4340" s="148" t="str">
        <f>VLOOKUP(ActividadesCom[[#This Row],[NO. DE CONTROL]],'LISTADO ESTUDIANTES'!A:C,2,FALSE)</f>
        <v>BAUTISTA MONTES ISELA DEL CARMEN</v>
      </c>
      <c r="C4340" s="148" t="str">
        <f>VLOOKUP(ActividadesCom[[#This Row],[NO. DE CONTROL]],'LISTADO ESTUDIANTES'!A:C,3,FALSE)</f>
        <v>INGENIERIA EN ADMINISTRACION</v>
      </c>
      <c r="D4340" s="202" t="str">
        <f>VLOOKUP(ActividadesCom[[#This Row],[NO. DE CONTROL]],'LISTADO ESTUDIANTES'!A:D,4,FALSE)</f>
        <v>EGRESADO(A)</v>
      </c>
      <c r="E4340" s="203">
        <f>SUM(ActividadesCom[[#This Row],[CRÉD. 1]],ActividadesCom[[#This Row],[CRÉD. 2]],ActividadesCom[[#This Row],[CRÉD. 3]],ActividadesCom[[#This Row],[CRÉD. 4]],ActividadesCom[[#This Row],[CRÉD. 5]])</f>
        <v>5</v>
      </c>
      <c r="F4340" s="202">
        <f>IF(ActividadesCom[[#This Row],[ÚLTIMO SEMESTRE CON CRÉDITOS]]&gt;0,ROUND(AVERAGE(ActividadesCom[[#This Row],[VALOR NIVEL 5]],ActividadesCom[[#This Row],[VALOR NIVEL 4]],ActividadesCom[[#This Row],[VALOR NIVEL 3]],ActividadesCom[[#This Row],[VALOR NIVEL 2]],ActividadesCom[[#This Row],[VALOR NIVEL 1]]),0),"")</f>
        <v>4</v>
      </c>
      <c r="G4340" s="203" t="str">
        <f>IF(ActividadesCom[[#This Row],[PROMEDIO]]="","",IF(ActividadesCom[[#This Row],[PROMEDIO]]&gt;=4,"EXCELENTE",IF(ActividadesCom[[#This Row],[PROMEDIO]]&gt;=3,"NOTABLE",IF(ActividadesCom[[#This Row],[PROMEDIO]]&gt;=2,"BUENO",IF(ActividadesCom[[#This Row],[PROMEDIO]]=1,"SUFICIENTE","")))))</f>
        <v>EXCELENTE</v>
      </c>
      <c r="H4340" s="202">
        <f>MAX(ActividadesCom[[#This Row],[PERÍODO 1]],ActividadesCom[[#This Row],[PERÍODO 2]],ActividadesCom[[#This Row],[PERÍODO 3]],ActividadesCom[[#This Row],[PERÍODO 4]],ActividadesCom[[#This Row],[PERÍODO 5]])</f>
        <v>20241</v>
      </c>
      <c r="I4340" s="148" t="s">
        <v>6293</v>
      </c>
      <c r="J4340" s="202">
        <v>20233</v>
      </c>
      <c r="K4340" s="149" t="s">
        <v>4007</v>
      </c>
      <c r="L4340" s="202">
        <f>IF(ActividadesCom[[#This Row],[NIVEL 1]]&lt;&gt;0,VLOOKUP(ActividadesCom[[#This Row],[NIVEL 1]],Catálogo!A:B,2,FALSE),"")</f>
        <v>4</v>
      </c>
      <c r="M4340" s="202">
        <v>1</v>
      </c>
      <c r="N4340" s="148" t="s">
        <v>3518</v>
      </c>
      <c r="O4340" s="202">
        <v>20233</v>
      </c>
      <c r="P4340" s="149" t="s">
        <v>4008</v>
      </c>
      <c r="Q4340" s="202">
        <f>IF(ActividadesCom[[#This Row],[NIVEL 2]]&lt;&gt;0,VLOOKUP(ActividadesCom[[#This Row],[NIVEL 2]],Catálogo!A:B,2,FALSE),"")</f>
        <v>3</v>
      </c>
      <c r="R4340" s="202">
        <v>1</v>
      </c>
      <c r="S4340" s="148" t="s">
        <v>6298</v>
      </c>
      <c r="T4340" s="202">
        <v>20233</v>
      </c>
      <c r="U4340" s="149" t="s">
        <v>4007</v>
      </c>
      <c r="V4340" s="202">
        <f>IF(ActividadesCom[[#This Row],[NIVEL 3]]&lt;&gt;0,VLOOKUP(ActividadesCom[[#This Row],[NIVEL 3]],Catálogo!A:B,2,FALSE),"")</f>
        <v>4</v>
      </c>
      <c r="W4340" s="202">
        <v>1</v>
      </c>
      <c r="X4340" s="148" t="s">
        <v>6330</v>
      </c>
      <c r="Y4340" s="202">
        <v>20241</v>
      </c>
      <c r="Z4340" s="149" t="s">
        <v>4007</v>
      </c>
      <c r="AA4340" s="202">
        <f>IF(ActividadesCom[[#This Row],[NIVEL 4]]&lt;&gt;0,VLOOKUP(ActividadesCom[[#This Row],[NIVEL 4]],Catálogo!A:B,2,FALSE),"")</f>
        <v>4</v>
      </c>
      <c r="AB4340" s="202">
        <v>2</v>
      </c>
      <c r="AC4340" s="208"/>
      <c r="AD4340" s="202"/>
      <c r="AE4340" s="202"/>
      <c r="AF4340" s="202" t="str">
        <f>IF(ActividadesCom[[#This Row],[NIVEL 5]]&lt;&gt;0,VLOOKUP(ActividadesCom[[#This Row],[NIVEL 5]],Catálogo!A:B,2,FALSE),"")</f>
        <v/>
      </c>
      <c r="AG4340" s="202"/>
      <c r="AH4340" s="195"/>
    </row>
    <row r="4341" spans="1:34" ht="30" hidden="1" customHeight="1" x14ac:dyDescent="0.25">
      <c r="A4341" s="5">
        <v>23470334</v>
      </c>
      <c r="B4341" s="6" t="str">
        <f>VLOOKUP(ActividadesCom[[#This Row],[NO. DE CONTROL]],'LISTADO ESTUDIANTES'!A:C,2,FALSE)</f>
        <v>CASTILLO VIANA DANIEL ANTONIO</v>
      </c>
      <c r="C4341" s="6" t="str">
        <f>VLOOKUP(ActividadesCom[[#This Row],[NO. DE CONTROL]],'LISTADO ESTUDIANTES'!A:C,3,FALSE)</f>
        <v>INGENIERIA EN GESTION EMPRESARIAL</v>
      </c>
      <c r="D4341" s="99" t="str">
        <f>VLOOKUP(ActividadesCom[[#This Row],[NO. DE CONTROL]],'LISTADO ESTUDIANTES'!A:D,4,FALSE)</f>
        <v>BAJA</v>
      </c>
      <c r="E4341" s="96">
        <f>SUM(ActividadesCom[[#This Row],[CRÉD. 1]],ActividadesCom[[#This Row],[CRÉD. 2]],ActividadesCom[[#This Row],[CRÉD. 3]],ActividadesCom[[#This Row],[CRÉD. 4]],ActividadesCom[[#This Row],[CRÉD. 5]])</f>
        <v>2</v>
      </c>
      <c r="F4341" s="99">
        <f>IF(ActividadesCom[[#This Row],[ÚLTIMO SEMESTRE CON CRÉDITOS]]&gt;0,ROUND(AVERAGE(ActividadesCom[[#This Row],[VALOR NIVEL 5]],ActividadesCom[[#This Row],[VALOR NIVEL 4]],ActividadesCom[[#This Row],[VALOR NIVEL 3]],ActividadesCom[[#This Row],[VALOR NIVEL 2]],ActividadesCom[[#This Row],[VALOR NIVEL 1]]),0),"")</f>
        <v>3</v>
      </c>
      <c r="G4341" s="96" t="str">
        <f>IF(ActividadesCom[[#This Row],[PROMEDIO]]="","",IF(ActividadesCom[[#This Row],[PROMEDIO]]&gt;=4,"EXCELENTE",IF(ActividadesCom[[#This Row],[PROMEDIO]]&gt;=3,"NOTABLE",IF(ActividadesCom[[#This Row],[PROMEDIO]]&gt;=2,"BUENO",IF(ActividadesCom[[#This Row],[PROMEDIO]]=1,"SUFICIENTE","")))))</f>
        <v>NOTABLE</v>
      </c>
      <c r="H4341" s="99">
        <f>MAX(ActividadesCom[[#This Row],[PERÍODO 1]],ActividadesCom[[#This Row],[PERÍODO 2]],ActividadesCom[[#This Row],[PERÍODO 3]],ActividadesCom[[#This Row],[PERÍODO 4]],ActividadesCom[[#This Row],[PERÍODO 5]])</f>
        <v>20241</v>
      </c>
      <c r="I4341" s="6" t="s">
        <v>3518</v>
      </c>
      <c r="J4341" s="99">
        <v>20233</v>
      </c>
      <c r="K4341" s="5" t="s">
        <v>4008</v>
      </c>
      <c r="L4341" s="99">
        <f>IF(ActividadesCom[[#This Row],[NIVEL 1]]&lt;&gt;0,VLOOKUP(ActividadesCom[[#This Row],[NIVEL 1]],Catálogo!A:B,2,FALSE),"")</f>
        <v>3</v>
      </c>
      <c r="M4341" s="99">
        <v>1</v>
      </c>
      <c r="N4341" s="6" t="s">
        <v>6349</v>
      </c>
      <c r="O4341" s="99">
        <v>20241</v>
      </c>
      <c r="P4341" s="5" t="s">
        <v>4008</v>
      </c>
      <c r="Q4341" s="99">
        <f>IF(ActividadesCom[[#This Row],[NIVEL 2]]&lt;&gt;0,VLOOKUP(ActividadesCom[[#This Row],[NIVEL 2]],Catálogo!A:B,2,FALSE),"")</f>
        <v>3</v>
      </c>
      <c r="R4341" s="99">
        <v>1</v>
      </c>
      <c r="S4341" s="98"/>
      <c r="T4341" s="99"/>
      <c r="U4341" s="99"/>
      <c r="V4341" s="99" t="str">
        <f>IF(ActividadesCom[[#This Row],[NIVEL 3]]&lt;&gt;0,VLOOKUP(ActividadesCom[[#This Row],[NIVEL 3]],Catálogo!A:B,2,FALSE),"")</f>
        <v/>
      </c>
      <c r="W4341" s="99"/>
      <c r="X4341" s="98"/>
      <c r="Y4341" s="99"/>
      <c r="Z4341" s="99"/>
      <c r="AA4341" s="99" t="str">
        <f>IF(ActividadesCom[[#This Row],[NIVEL 4]]&lt;&gt;0,VLOOKUP(ActividadesCom[[#This Row],[NIVEL 4]],Catálogo!A:B,2,FALSE),"")</f>
        <v/>
      </c>
      <c r="AB4341" s="99"/>
      <c r="AC4341" s="98"/>
      <c r="AD4341" s="99"/>
      <c r="AE4341" s="99"/>
      <c r="AF4341" s="99" t="str">
        <f>IF(ActividadesCom[[#This Row],[NIVEL 5]]&lt;&gt;0,VLOOKUP(ActividadesCom[[#This Row],[NIVEL 5]],Catálogo!A:B,2,FALSE),"")</f>
        <v/>
      </c>
      <c r="AG4341" s="99"/>
    </row>
    <row r="4342" spans="1:34" ht="30" hidden="1" customHeight="1" x14ac:dyDescent="0.25">
      <c r="A4342" s="5">
        <v>23470335</v>
      </c>
      <c r="B4342" s="6" t="str">
        <f>VLOOKUP(ActividadesCom[[#This Row],[NO. DE CONTROL]],'LISTADO ESTUDIANTES'!A:C,2,FALSE)</f>
        <v>MONGE AYUSO JORGE EMMANUEL</v>
      </c>
      <c r="C4342" s="6" t="str">
        <f>VLOOKUP(ActividadesCom[[#This Row],[NO. DE CONTROL]],'LISTADO ESTUDIANTES'!A:C,3,FALSE)</f>
        <v>INGENIERIA EN SISTEMAS COMPUTACIONALES</v>
      </c>
      <c r="D4342" s="99" t="str">
        <f>VLOOKUP(ActividadesCom[[#This Row],[NO. DE CONTROL]],'LISTADO ESTUDIANTES'!A:D,4,FALSE)</f>
        <v>BAJA</v>
      </c>
      <c r="E4342" s="96">
        <f>SUM(ActividadesCom[[#This Row],[CRÉD. 1]],ActividadesCom[[#This Row],[CRÉD. 2]],ActividadesCom[[#This Row],[CRÉD. 3]],ActividadesCom[[#This Row],[CRÉD. 4]],ActividadesCom[[#This Row],[CRÉD. 5]])</f>
        <v>3</v>
      </c>
      <c r="F4342" s="99">
        <f>IF(ActividadesCom[[#This Row],[ÚLTIMO SEMESTRE CON CRÉDITOS]]&gt;0,ROUND(AVERAGE(ActividadesCom[[#This Row],[VALOR NIVEL 5]],ActividadesCom[[#This Row],[VALOR NIVEL 4]],ActividadesCom[[#This Row],[VALOR NIVEL 3]],ActividadesCom[[#This Row],[VALOR NIVEL 2]],ActividadesCom[[#This Row],[VALOR NIVEL 1]]),0),"")</f>
        <v>3</v>
      </c>
      <c r="G4342" s="96" t="str">
        <f>IF(ActividadesCom[[#This Row],[PROMEDIO]]="","",IF(ActividadesCom[[#This Row],[PROMEDIO]]&gt;=4,"EXCELENTE",IF(ActividadesCom[[#This Row],[PROMEDIO]]&gt;=3,"NOTABLE",IF(ActividadesCom[[#This Row],[PROMEDIO]]&gt;=2,"BUENO",IF(ActividadesCom[[#This Row],[PROMEDIO]]=1,"SUFICIENTE","")))))</f>
        <v>NOTABLE</v>
      </c>
      <c r="H4342" s="99">
        <f>MAX(ActividadesCom[[#This Row],[PERÍODO 1]],ActividadesCom[[#This Row],[PERÍODO 2]],ActividadesCom[[#This Row],[PERÍODO 3]],ActividadesCom[[#This Row],[PERÍODO 4]],ActividadesCom[[#This Row],[PERÍODO 5]])</f>
        <v>20243</v>
      </c>
      <c r="I4342" s="6" t="s">
        <v>3518</v>
      </c>
      <c r="J4342" s="99">
        <v>20233</v>
      </c>
      <c r="K4342" s="5" t="s">
        <v>4008</v>
      </c>
      <c r="L4342" s="99">
        <f>IF(ActividadesCom[[#This Row],[NIVEL 1]]&lt;&gt;0,VLOOKUP(ActividadesCom[[#This Row],[NIVEL 1]],Catálogo!A:B,2,FALSE),"")</f>
        <v>3</v>
      </c>
      <c r="M4342" s="99">
        <v>1</v>
      </c>
      <c r="N4342" s="6" t="s">
        <v>6348</v>
      </c>
      <c r="O4342" s="99">
        <v>20241</v>
      </c>
      <c r="P4342" s="5" t="s">
        <v>4008</v>
      </c>
      <c r="Q4342" s="99">
        <f>IF(ActividadesCom[[#This Row],[NIVEL 2]]&lt;&gt;0,VLOOKUP(ActividadesCom[[#This Row],[NIVEL 2]],Catálogo!A:B,2,FALSE),"")</f>
        <v>3</v>
      </c>
      <c r="R4342" s="99">
        <v>1</v>
      </c>
      <c r="S4342" s="6" t="s">
        <v>615</v>
      </c>
      <c r="T4342" s="99">
        <v>20243</v>
      </c>
      <c r="U4342" s="5" t="s">
        <v>4008</v>
      </c>
      <c r="V4342" s="99">
        <f>IF(ActividadesCom[[#This Row],[NIVEL 3]]&lt;&gt;0,VLOOKUP(ActividadesCom[[#This Row],[NIVEL 3]],Catálogo!A:B,2,FALSE),"")</f>
        <v>3</v>
      </c>
      <c r="W4342" s="99">
        <v>1</v>
      </c>
      <c r="X4342" s="98"/>
      <c r="Y4342" s="99"/>
      <c r="Z4342" s="99"/>
      <c r="AA4342" s="99" t="str">
        <f>IF(ActividadesCom[[#This Row],[NIVEL 4]]&lt;&gt;0,VLOOKUP(ActividadesCom[[#This Row],[NIVEL 4]],Catálogo!A:B,2,FALSE),"")</f>
        <v/>
      </c>
      <c r="AB4342" s="99"/>
      <c r="AC4342" s="98"/>
      <c r="AD4342" s="99"/>
      <c r="AE4342" s="99"/>
      <c r="AF4342" s="99" t="str">
        <f>IF(ActividadesCom[[#This Row],[NIVEL 5]]&lt;&gt;0,VLOOKUP(ActividadesCom[[#This Row],[NIVEL 5]],Catálogo!A:B,2,FALSE),"")</f>
        <v/>
      </c>
      <c r="AG4342" s="99"/>
    </row>
    <row r="4343" spans="1:34" ht="30" hidden="1" customHeight="1" x14ac:dyDescent="0.25">
      <c r="A4343" s="5">
        <v>23470336</v>
      </c>
      <c r="B4343" s="6" t="str">
        <f>VLOOKUP(ActividadesCom[[#This Row],[NO. DE CONTROL]],'LISTADO ESTUDIANTES'!A:C,2,FALSE)</f>
        <v>VALDEZ CHULIN MILKA STEPHANIA</v>
      </c>
      <c r="C4343" s="6" t="str">
        <f>VLOOKUP(ActividadesCom[[#This Row],[NO. DE CONTROL]],'LISTADO ESTUDIANTES'!A:C,3,FALSE)</f>
        <v>INGENIERIA EN SISTEMAS COMPUTACIONALES</v>
      </c>
      <c r="D4343" s="99" t="str">
        <f>VLOOKUP(ActividadesCom[[#This Row],[NO. DE CONTROL]],'LISTADO ESTUDIANTES'!A:D,4,FALSE)</f>
        <v>EGRESADO(A)</v>
      </c>
      <c r="E4343" s="96">
        <f>SUM(ActividadesCom[[#This Row],[CRÉD. 1]],ActividadesCom[[#This Row],[CRÉD. 2]],ActividadesCom[[#This Row],[CRÉD. 3]],ActividadesCom[[#This Row],[CRÉD. 4]],ActividadesCom[[#This Row],[CRÉD. 5]])</f>
        <v>0</v>
      </c>
      <c r="F4343" s="99" t="str">
        <f>IF(ActividadesCom[[#This Row],[ÚLTIMO SEMESTRE CON CRÉDITOS]]&gt;0,ROUND(AVERAGE(ActividadesCom[[#This Row],[VALOR NIVEL 5]],ActividadesCom[[#This Row],[VALOR NIVEL 4]],ActividadesCom[[#This Row],[VALOR NIVEL 3]],ActividadesCom[[#This Row],[VALOR NIVEL 2]],ActividadesCom[[#This Row],[VALOR NIVEL 1]]),0),"")</f>
        <v/>
      </c>
      <c r="G4343" s="96" t="str">
        <f>IF(ActividadesCom[[#This Row],[PROMEDIO]]="","",IF(ActividadesCom[[#This Row],[PROMEDIO]]&gt;=4,"EXCELENTE",IF(ActividadesCom[[#This Row],[PROMEDIO]]&gt;=3,"NOTABLE",IF(ActividadesCom[[#This Row],[PROMEDIO]]&gt;=2,"BUENO",IF(ActividadesCom[[#This Row],[PROMEDIO]]=1,"SUFICIENTE","")))))</f>
        <v/>
      </c>
      <c r="H4343" s="99">
        <f>MAX(ActividadesCom[[#This Row],[PERÍODO 1]],ActividadesCom[[#This Row],[PERÍODO 2]],ActividadesCom[[#This Row],[PERÍODO 3]],ActividadesCom[[#This Row],[PERÍODO 4]],ActividadesCom[[#This Row],[PERÍODO 5]])</f>
        <v>0</v>
      </c>
      <c r="I4343" s="6"/>
      <c r="J4343" s="99"/>
      <c r="K4343" s="5"/>
      <c r="L4343" s="99" t="str">
        <f>IF(ActividadesCom[[#This Row],[NIVEL 1]]&lt;&gt;0,VLOOKUP(ActividadesCom[[#This Row],[NIVEL 1]],Catálogo!A:B,2,FALSE),"")</f>
        <v/>
      </c>
      <c r="M4343" s="99"/>
      <c r="N4343" s="98"/>
      <c r="O4343" s="99"/>
      <c r="P4343" s="99"/>
      <c r="Q4343" s="99" t="str">
        <f>IF(ActividadesCom[[#This Row],[NIVEL 2]]&lt;&gt;0,VLOOKUP(ActividadesCom[[#This Row],[NIVEL 2]],Catálogo!A:B,2,FALSE),"")</f>
        <v/>
      </c>
      <c r="R4343" s="99"/>
      <c r="S4343" s="98"/>
      <c r="T4343" s="99"/>
      <c r="U4343" s="99"/>
      <c r="V4343" s="99" t="str">
        <f>IF(ActividadesCom[[#This Row],[NIVEL 3]]&lt;&gt;0,VLOOKUP(ActividadesCom[[#This Row],[NIVEL 3]],Catálogo!A:B,2,FALSE),"")</f>
        <v/>
      </c>
      <c r="W4343" s="99"/>
      <c r="X4343" s="98"/>
      <c r="Y4343" s="99"/>
      <c r="Z4343" s="99"/>
      <c r="AA4343" s="99" t="str">
        <f>IF(ActividadesCom[[#This Row],[NIVEL 4]]&lt;&gt;0,VLOOKUP(ActividadesCom[[#This Row],[NIVEL 4]],Catálogo!A:B,2,FALSE),"")</f>
        <v/>
      </c>
      <c r="AB4343" s="99"/>
      <c r="AC4343" s="98"/>
      <c r="AD4343" s="99"/>
      <c r="AE4343" s="99"/>
      <c r="AF4343" s="99" t="str">
        <f>IF(ActividadesCom[[#This Row],[NIVEL 5]]&lt;&gt;0,VLOOKUP(ActividadesCom[[#This Row],[NIVEL 5]],Catálogo!A:B,2,FALSE),"")</f>
        <v/>
      </c>
      <c r="AG4343" s="99"/>
    </row>
    <row r="4344" spans="1:34" ht="30" customHeight="1" x14ac:dyDescent="0.25">
      <c r="A4344" s="5">
        <v>23470337</v>
      </c>
      <c r="B4344" s="6" t="str">
        <f>VLOOKUP(ActividadesCom[[#This Row],[NO. DE CONTROL]],'LISTADO ESTUDIANTES'!A:C,2,FALSE)</f>
        <v>CONTRERAS NAR ANTHONY DE LOS ANGELES</v>
      </c>
      <c r="C4344" s="6" t="str">
        <f>VLOOKUP(ActividadesCom[[#This Row],[NO. DE CONTROL]],'LISTADO ESTUDIANTES'!A:C,3,FALSE)</f>
        <v>INGENIERIA INDUSTRIAL</v>
      </c>
      <c r="D4344" s="99" t="str">
        <f>VLOOKUP(ActividadesCom[[#This Row],[NO. DE CONTROL]],'LISTADO ESTUDIANTES'!A:D,4,FALSE)</f>
        <v>ACTIVO(A)</v>
      </c>
      <c r="E4344" s="96">
        <f>SUM(ActividadesCom[[#This Row],[CRÉD. 1]],ActividadesCom[[#This Row],[CRÉD. 2]],ActividadesCom[[#This Row],[CRÉD. 3]],ActividadesCom[[#This Row],[CRÉD. 4]],ActividadesCom[[#This Row],[CRÉD. 5]])</f>
        <v>4</v>
      </c>
      <c r="F4344" s="99">
        <f>IF(ActividadesCom[[#This Row],[ÚLTIMO SEMESTRE CON CRÉDITOS]]&gt;0,ROUND(AVERAGE(ActividadesCom[[#This Row],[VALOR NIVEL 5]],ActividadesCom[[#This Row],[VALOR NIVEL 4]],ActividadesCom[[#This Row],[VALOR NIVEL 3]],ActividadesCom[[#This Row],[VALOR NIVEL 2]],ActividadesCom[[#This Row],[VALOR NIVEL 1]]),0),"")</f>
        <v>3</v>
      </c>
      <c r="G4344" s="96" t="str">
        <f>IF(ActividadesCom[[#This Row],[PROMEDIO]]="","",IF(ActividadesCom[[#This Row],[PROMEDIO]]&gt;=4,"EXCELENTE",IF(ActividadesCom[[#This Row],[PROMEDIO]]&gt;=3,"NOTABLE",IF(ActividadesCom[[#This Row],[PROMEDIO]]&gt;=2,"BUENO",IF(ActividadesCom[[#This Row],[PROMEDIO]]=1,"SUFICIENTE","")))))</f>
        <v>NOTABLE</v>
      </c>
      <c r="H4344" s="99">
        <f>MAX(ActividadesCom[[#This Row],[PERÍODO 1]],ActividadesCom[[#This Row],[PERÍODO 2]],ActividadesCom[[#This Row],[PERÍODO 3]],ActividadesCom[[#This Row],[PERÍODO 4]],ActividadesCom[[#This Row],[PERÍODO 5]])</f>
        <v>20253</v>
      </c>
      <c r="I4344" s="6" t="s">
        <v>9</v>
      </c>
      <c r="J4344" s="99">
        <v>20233</v>
      </c>
      <c r="K4344" s="5" t="s">
        <v>4007</v>
      </c>
      <c r="L4344" s="99">
        <f>IF(ActividadesCom[[#This Row],[NIVEL 1]]&lt;&gt;0,VLOOKUP(ActividadesCom[[#This Row],[NIVEL 1]],Catálogo!A:B,2,FALSE),"")</f>
        <v>4</v>
      </c>
      <c r="M4344" s="99">
        <v>1</v>
      </c>
      <c r="N4344" s="6" t="s">
        <v>133</v>
      </c>
      <c r="O4344" s="99">
        <v>20243</v>
      </c>
      <c r="P4344" s="5" t="s">
        <v>4009</v>
      </c>
      <c r="Q4344" s="99">
        <f>IF(ActividadesCom[[#This Row],[NIVEL 2]]&lt;&gt;0,VLOOKUP(ActividadesCom[[#This Row],[NIVEL 2]],Catálogo!A:B,2,FALSE),"")</f>
        <v>2</v>
      </c>
      <c r="R4344" s="99">
        <v>1</v>
      </c>
      <c r="S4344" s="6" t="s">
        <v>9</v>
      </c>
      <c r="T4344" s="99">
        <v>20241</v>
      </c>
      <c r="U4344" s="5" t="s">
        <v>4008</v>
      </c>
      <c r="V4344" s="99">
        <f>IF(ActividadesCom[[#This Row],[NIVEL 3]]&lt;&gt;0,VLOOKUP(ActividadesCom[[#This Row],[NIVEL 3]],Catálogo!A:B,2,FALSE),"")</f>
        <v>3</v>
      </c>
      <c r="W4344" s="99">
        <v>1</v>
      </c>
      <c r="X4344" s="6" t="s">
        <v>7339</v>
      </c>
      <c r="Y4344" s="99">
        <v>20253</v>
      </c>
      <c r="Z4344" s="5" t="s">
        <v>4008</v>
      </c>
      <c r="AA4344" s="99">
        <f>IF(ActividadesCom[[#This Row],[NIVEL 4]]&lt;&gt;0,VLOOKUP(ActividadesCom[[#This Row],[NIVEL 4]],Catálogo!A:B,2,FALSE),"")</f>
        <v>3</v>
      </c>
      <c r="AB4344" s="99">
        <v>1</v>
      </c>
      <c r="AC4344" s="98"/>
      <c r="AD4344" s="99"/>
      <c r="AE4344" s="99"/>
      <c r="AF4344" s="99" t="str">
        <f>IF(ActividadesCom[[#This Row],[NIVEL 5]]&lt;&gt;0,VLOOKUP(ActividadesCom[[#This Row],[NIVEL 5]],Catálogo!A:B,2,FALSE),"")</f>
        <v/>
      </c>
      <c r="AG4344" s="99"/>
    </row>
    <row r="4345" spans="1:34" ht="30" hidden="1" customHeight="1" x14ac:dyDescent="0.25">
      <c r="A4345" s="5">
        <v>23470338</v>
      </c>
      <c r="B4345" s="6" t="str">
        <f>VLOOKUP(ActividadesCom[[#This Row],[NO. DE CONTROL]],'LISTADO ESTUDIANTES'!A:C,2,FALSE)</f>
        <v>ANDRADE CARBALLO IKER ZADICK</v>
      </c>
      <c r="C4345" s="6" t="str">
        <f>VLOOKUP(ActividadesCom[[#This Row],[NO. DE CONTROL]],'LISTADO ESTUDIANTES'!A:C,3,FALSE)</f>
        <v>INGENIERIA MECANICA</v>
      </c>
      <c r="D4345" s="99" t="str">
        <f>VLOOKUP(ActividadesCom[[#This Row],[NO. DE CONTROL]],'LISTADO ESTUDIANTES'!A:D,4,FALSE)</f>
        <v>EGRESADO(A)</v>
      </c>
      <c r="E4345" s="96">
        <f>SUM(ActividadesCom[[#This Row],[CRÉD. 1]],ActividadesCom[[#This Row],[CRÉD. 2]],ActividadesCom[[#This Row],[CRÉD. 3]],ActividadesCom[[#This Row],[CRÉD. 4]],ActividadesCom[[#This Row],[CRÉD. 5]])</f>
        <v>0</v>
      </c>
      <c r="F4345" s="99" t="str">
        <f>IF(ActividadesCom[[#This Row],[ÚLTIMO SEMESTRE CON CRÉDITOS]]&gt;0,ROUND(AVERAGE(ActividadesCom[[#This Row],[VALOR NIVEL 5]],ActividadesCom[[#This Row],[VALOR NIVEL 4]],ActividadesCom[[#This Row],[VALOR NIVEL 3]],ActividadesCom[[#This Row],[VALOR NIVEL 2]],ActividadesCom[[#This Row],[VALOR NIVEL 1]]),0),"")</f>
        <v/>
      </c>
      <c r="G4345" s="96" t="str">
        <f>IF(ActividadesCom[[#This Row],[PROMEDIO]]="","",IF(ActividadesCom[[#This Row],[PROMEDIO]]&gt;=4,"EXCELENTE",IF(ActividadesCom[[#This Row],[PROMEDIO]]&gt;=3,"NOTABLE",IF(ActividadesCom[[#This Row],[PROMEDIO]]&gt;=2,"BUENO",IF(ActividadesCom[[#This Row],[PROMEDIO]]=1,"SUFICIENTE","")))))</f>
        <v/>
      </c>
      <c r="H4345" s="99">
        <f>MAX(ActividadesCom[[#This Row],[PERÍODO 1]],ActividadesCom[[#This Row],[PERÍODO 2]],ActividadesCom[[#This Row],[PERÍODO 3]],ActividadesCom[[#This Row],[PERÍODO 4]],ActividadesCom[[#This Row],[PERÍODO 5]])</f>
        <v>0</v>
      </c>
      <c r="I4345" s="6"/>
      <c r="J4345" s="99"/>
      <c r="K4345" s="5"/>
      <c r="L4345" s="99" t="str">
        <f>IF(ActividadesCom[[#This Row],[NIVEL 1]]&lt;&gt;0,VLOOKUP(ActividadesCom[[#This Row],[NIVEL 1]],Catálogo!A:B,2,FALSE),"")</f>
        <v/>
      </c>
      <c r="M4345" s="99"/>
      <c r="N4345" s="98"/>
      <c r="O4345" s="99"/>
      <c r="P4345" s="99"/>
      <c r="Q4345" s="99" t="str">
        <f>IF(ActividadesCom[[#This Row],[NIVEL 2]]&lt;&gt;0,VLOOKUP(ActividadesCom[[#This Row],[NIVEL 2]],Catálogo!A:B,2,FALSE),"")</f>
        <v/>
      </c>
      <c r="R4345" s="99"/>
      <c r="S4345" s="98"/>
      <c r="T4345" s="99"/>
      <c r="U4345" s="99"/>
      <c r="V4345" s="99" t="str">
        <f>IF(ActividadesCom[[#This Row],[NIVEL 3]]&lt;&gt;0,VLOOKUP(ActividadesCom[[#This Row],[NIVEL 3]],Catálogo!A:B,2,FALSE),"")</f>
        <v/>
      </c>
      <c r="W4345" s="99"/>
      <c r="X4345" s="98"/>
      <c r="Y4345" s="99"/>
      <c r="Z4345" s="99"/>
      <c r="AA4345" s="99" t="str">
        <f>IF(ActividadesCom[[#This Row],[NIVEL 4]]&lt;&gt;0,VLOOKUP(ActividadesCom[[#This Row],[NIVEL 4]],Catálogo!A:B,2,FALSE),"")</f>
        <v/>
      </c>
      <c r="AB4345" s="99"/>
      <c r="AC4345" s="98"/>
      <c r="AD4345" s="99"/>
      <c r="AE4345" s="99"/>
      <c r="AF4345" s="99" t="str">
        <f>IF(ActividadesCom[[#This Row],[NIVEL 5]]&lt;&gt;0,VLOOKUP(ActividadesCom[[#This Row],[NIVEL 5]],Catálogo!A:B,2,FALSE),"")</f>
        <v/>
      </c>
      <c r="AG4345" s="99"/>
    </row>
    <row r="4346" spans="1:34" ht="30" customHeight="1" x14ac:dyDescent="0.25">
      <c r="A4346" s="5">
        <v>23470339</v>
      </c>
      <c r="B4346" s="6" t="str">
        <f>VLOOKUP(ActividadesCom[[#This Row],[NO. DE CONTROL]],'LISTADO ESTUDIANTES'!A:C,2,FALSE)</f>
        <v>XOOL COOX ISMAEL ENRIQUE</v>
      </c>
      <c r="C4346" s="6" t="str">
        <f>VLOOKUP(ActividadesCom[[#This Row],[NO. DE CONTROL]],'LISTADO ESTUDIANTES'!A:C,3,FALSE)</f>
        <v>INGENIERIA MECANICA</v>
      </c>
      <c r="D4346" s="99" t="str">
        <f>VLOOKUP(ActividadesCom[[#This Row],[NO. DE CONTROL]],'LISTADO ESTUDIANTES'!A:D,4,FALSE)</f>
        <v>ACTIVO(A)</v>
      </c>
      <c r="E4346" s="96">
        <f>SUM(ActividadesCom[[#This Row],[CRÉD. 1]],ActividadesCom[[#This Row],[CRÉD. 2]],ActividadesCom[[#This Row],[CRÉD. 3]],ActividadesCom[[#This Row],[CRÉD. 4]],ActividadesCom[[#This Row],[CRÉD. 5]])</f>
        <v>0</v>
      </c>
      <c r="F4346" s="99" t="str">
        <f>IF(ActividadesCom[[#This Row],[ÚLTIMO SEMESTRE CON CRÉDITOS]]&gt;0,ROUND(AVERAGE(ActividadesCom[[#This Row],[VALOR NIVEL 5]],ActividadesCom[[#This Row],[VALOR NIVEL 4]],ActividadesCom[[#This Row],[VALOR NIVEL 3]],ActividadesCom[[#This Row],[VALOR NIVEL 2]],ActividadesCom[[#This Row],[VALOR NIVEL 1]]),0),"")</f>
        <v/>
      </c>
      <c r="G4346" s="96" t="str">
        <f>IF(ActividadesCom[[#This Row],[PROMEDIO]]="","",IF(ActividadesCom[[#This Row],[PROMEDIO]]&gt;=4,"EXCELENTE",IF(ActividadesCom[[#This Row],[PROMEDIO]]&gt;=3,"NOTABLE",IF(ActividadesCom[[#This Row],[PROMEDIO]]&gt;=2,"BUENO",IF(ActividadesCom[[#This Row],[PROMEDIO]]=1,"SUFICIENTE","")))))</f>
        <v/>
      </c>
      <c r="H4346" s="99">
        <f>MAX(ActividadesCom[[#This Row],[PERÍODO 1]],ActividadesCom[[#This Row],[PERÍODO 2]],ActividadesCom[[#This Row],[PERÍODO 3]],ActividadesCom[[#This Row],[PERÍODO 4]],ActividadesCom[[#This Row],[PERÍODO 5]])</f>
        <v>0</v>
      </c>
      <c r="I4346" s="6"/>
      <c r="J4346" s="99"/>
      <c r="K4346" s="5"/>
      <c r="L4346" s="99" t="str">
        <f>IF(ActividadesCom[[#This Row],[NIVEL 1]]&lt;&gt;0,VLOOKUP(ActividadesCom[[#This Row],[NIVEL 1]],Catálogo!A:B,2,FALSE),"")</f>
        <v/>
      </c>
      <c r="M4346" s="99"/>
      <c r="N4346" s="98"/>
      <c r="O4346" s="99"/>
      <c r="P4346" s="99"/>
      <c r="Q4346" s="99" t="str">
        <f>IF(ActividadesCom[[#This Row],[NIVEL 2]]&lt;&gt;0,VLOOKUP(ActividadesCom[[#This Row],[NIVEL 2]],Catálogo!A:B,2,FALSE),"")</f>
        <v/>
      </c>
      <c r="R4346" s="99"/>
      <c r="S4346" s="98"/>
      <c r="T4346" s="99"/>
      <c r="U4346" s="99"/>
      <c r="V4346" s="99" t="str">
        <f>IF(ActividadesCom[[#This Row],[NIVEL 3]]&lt;&gt;0,VLOOKUP(ActividadesCom[[#This Row],[NIVEL 3]],Catálogo!A:B,2,FALSE),"")</f>
        <v/>
      </c>
      <c r="W4346" s="99"/>
      <c r="X4346" s="98"/>
      <c r="Y4346" s="99"/>
      <c r="Z4346" s="99"/>
      <c r="AA4346" s="99" t="str">
        <f>IF(ActividadesCom[[#This Row],[NIVEL 4]]&lt;&gt;0,VLOOKUP(ActividadesCom[[#This Row],[NIVEL 4]],Catálogo!A:B,2,FALSE),"")</f>
        <v/>
      </c>
      <c r="AB4346" s="99"/>
      <c r="AC4346" s="98"/>
      <c r="AD4346" s="99"/>
      <c r="AE4346" s="99"/>
      <c r="AF4346" s="99" t="str">
        <f>IF(ActividadesCom[[#This Row],[NIVEL 5]]&lt;&gt;0,VLOOKUP(ActividadesCom[[#This Row],[NIVEL 5]],Catálogo!A:B,2,FALSE),"")</f>
        <v/>
      </c>
      <c r="AG4346" s="99"/>
    </row>
    <row r="4347" spans="1:34" ht="30" customHeight="1" x14ac:dyDescent="0.25">
      <c r="A4347" s="5">
        <v>23470340</v>
      </c>
      <c r="B4347" s="6" t="str">
        <f>VLOOKUP(ActividadesCom[[#This Row],[NO. DE CONTROL]],'LISTADO ESTUDIANTES'!A:C,2,FALSE)</f>
        <v>QUIJANO ALAVEZ JOSE JEDIEL</v>
      </c>
      <c r="C4347" s="6" t="str">
        <f>VLOOKUP(ActividadesCom[[#This Row],[NO. DE CONTROL]],'LISTADO ESTUDIANTES'!A:C,3,FALSE)</f>
        <v>INGENIERIA MECANICA</v>
      </c>
      <c r="D4347" s="99" t="str">
        <f>VLOOKUP(ActividadesCom[[#This Row],[NO. DE CONTROL]],'LISTADO ESTUDIANTES'!A:D,4,FALSE)</f>
        <v>ACTIVO(A)</v>
      </c>
      <c r="E4347" s="96">
        <f>SUM(ActividadesCom[[#This Row],[CRÉD. 1]],ActividadesCom[[#This Row],[CRÉD. 2]],ActividadesCom[[#This Row],[CRÉD. 3]],ActividadesCom[[#This Row],[CRÉD. 4]],ActividadesCom[[#This Row],[CRÉD. 5]])</f>
        <v>1</v>
      </c>
      <c r="F4347" s="99">
        <f>IF(ActividadesCom[[#This Row],[ÚLTIMO SEMESTRE CON CRÉDITOS]]&gt;0,ROUND(AVERAGE(ActividadesCom[[#This Row],[VALOR NIVEL 5]],ActividadesCom[[#This Row],[VALOR NIVEL 4]],ActividadesCom[[#This Row],[VALOR NIVEL 3]],ActividadesCom[[#This Row],[VALOR NIVEL 2]],ActividadesCom[[#This Row],[VALOR NIVEL 1]]),0),"")</f>
        <v>3</v>
      </c>
      <c r="G4347" s="96" t="str">
        <f>IF(ActividadesCom[[#This Row],[PROMEDIO]]="","",IF(ActividadesCom[[#This Row],[PROMEDIO]]&gt;=4,"EXCELENTE",IF(ActividadesCom[[#This Row],[PROMEDIO]]&gt;=3,"NOTABLE",IF(ActividadesCom[[#This Row],[PROMEDIO]]&gt;=2,"BUENO",IF(ActividadesCom[[#This Row],[PROMEDIO]]=1,"SUFICIENTE","")))))</f>
        <v>NOTABLE</v>
      </c>
      <c r="H4347" s="99">
        <f>MAX(ActividadesCom[[#This Row],[PERÍODO 1]],ActividadesCom[[#This Row],[PERÍODO 2]],ActividadesCom[[#This Row],[PERÍODO 3]],ActividadesCom[[#This Row],[PERÍODO 4]],ActividadesCom[[#This Row],[PERÍODO 5]])</f>
        <v>20251</v>
      </c>
      <c r="I4347" s="6" t="s">
        <v>31</v>
      </c>
      <c r="J4347" s="99">
        <v>20251</v>
      </c>
      <c r="K4347" s="5" t="s">
        <v>4008</v>
      </c>
      <c r="L4347" s="99">
        <f>IF(ActividadesCom[[#This Row],[NIVEL 1]]&lt;&gt;0,VLOOKUP(ActividadesCom[[#This Row],[NIVEL 1]],Catálogo!A:B,2,FALSE),"")</f>
        <v>3</v>
      </c>
      <c r="M4347" s="99">
        <v>1</v>
      </c>
      <c r="N4347" s="98"/>
      <c r="O4347" s="99"/>
      <c r="P4347" s="99"/>
      <c r="Q4347" s="99" t="str">
        <f>IF(ActividadesCom[[#This Row],[NIVEL 2]]&lt;&gt;0,VLOOKUP(ActividadesCom[[#This Row],[NIVEL 2]],Catálogo!A:B,2,FALSE),"")</f>
        <v/>
      </c>
      <c r="R4347" s="99"/>
      <c r="S4347" s="98"/>
      <c r="T4347" s="99"/>
      <c r="U4347" s="99"/>
      <c r="V4347" s="99" t="str">
        <f>IF(ActividadesCom[[#This Row],[NIVEL 3]]&lt;&gt;0,VLOOKUP(ActividadesCom[[#This Row],[NIVEL 3]],Catálogo!A:B,2,FALSE),"")</f>
        <v/>
      </c>
      <c r="W4347" s="99"/>
      <c r="X4347" s="98"/>
      <c r="Y4347" s="99"/>
      <c r="Z4347" s="99"/>
      <c r="AA4347" s="99" t="str">
        <f>IF(ActividadesCom[[#This Row],[NIVEL 4]]&lt;&gt;0,VLOOKUP(ActividadesCom[[#This Row],[NIVEL 4]],Catálogo!A:B,2,FALSE),"")</f>
        <v/>
      </c>
      <c r="AB4347" s="99"/>
      <c r="AC4347" s="98"/>
      <c r="AD4347" s="99"/>
      <c r="AE4347" s="99"/>
      <c r="AF4347" s="99" t="str">
        <f>IF(ActividadesCom[[#This Row],[NIVEL 5]]&lt;&gt;0,VLOOKUP(ActividadesCom[[#This Row],[NIVEL 5]],Catálogo!A:B,2,FALSE),"")</f>
        <v/>
      </c>
      <c r="AG4347" s="99"/>
    </row>
    <row r="4348" spans="1:34" ht="30" hidden="1" customHeight="1" x14ac:dyDescent="0.25">
      <c r="A4348" s="5">
        <v>23470341</v>
      </c>
      <c r="B4348" s="6" t="str">
        <f>VLOOKUP(ActividadesCom[[#This Row],[NO. DE CONTROL]],'LISTADO ESTUDIANTES'!A:C,2,FALSE)</f>
        <v>RAMOS ANTONIO CESAR ALBERTO</v>
      </c>
      <c r="C4348" s="6" t="str">
        <f>VLOOKUP(ActividadesCom[[#This Row],[NO. DE CONTROL]],'LISTADO ESTUDIANTES'!A:C,3,FALSE)</f>
        <v>INGENIERIA MECANICA</v>
      </c>
      <c r="D4348" s="99" t="str">
        <f>VLOOKUP(ActividadesCom[[#This Row],[NO. DE CONTROL]],'LISTADO ESTUDIANTES'!A:D,4,FALSE)</f>
        <v>EGRESADO(A)</v>
      </c>
      <c r="E4348" s="96">
        <f>SUM(ActividadesCom[[#This Row],[CRÉD. 1]],ActividadesCom[[#This Row],[CRÉD. 2]],ActividadesCom[[#This Row],[CRÉD. 3]],ActividadesCom[[#This Row],[CRÉD. 4]],ActividadesCom[[#This Row],[CRÉD. 5]])</f>
        <v>0</v>
      </c>
      <c r="F4348" s="99" t="str">
        <f>IF(ActividadesCom[[#This Row],[ÚLTIMO SEMESTRE CON CRÉDITOS]]&gt;0,ROUND(AVERAGE(ActividadesCom[[#This Row],[VALOR NIVEL 5]],ActividadesCom[[#This Row],[VALOR NIVEL 4]],ActividadesCom[[#This Row],[VALOR NIVEL 3]],ActividadesCom[[#This Row],[VALOR NIVEL 2]],ActividadesCom[[#This Row],[VALOR NIVEL 1]]),0),"")</f>
        <v/>
      </c>
      <c r="G4348" s="96" t="str">
        <f>IF(ActividadesCom[[#This Row],[PROMEDIO]]="","",IF(ActividadesCom[[#This Row],[PROMEDIO]]&gt;=4,"EXCELENTE",IF(ActividadesCom[[#This Row],[PROMEDIO]]&gt;=3,"NOTABLE",IF(ActividadesCom[[#This Row],[PROMEDIO]]&gt;=2,"BUENO",IF(ActividadesCom[[#This Row],[PROMEDIO]]=1,"SUFICIENTE","")))))</f>
        <v/>
      </c>
      <c r="H4348" s="99">
        <f>MAX(ActividadesCom[[#This Row],[PERÍODO 1]],ActividadesCom[[#This Row],[PERÍODO 2]],ActividadesCom[[#This Row],[PERÍODO 3]],ActividadesCom[[#This Row],[PERÍODO 4]],ActividadesCom[[#This Row],[PERÍODO 5]])</f>
        <v>0</v>
      </c>
      <c r="I4348" s="6"/>
      <c r="J4348" s="99"/>
      <c r="K4348" s="5"/>
      <c r="L4348" s="99" t="str">
        <f>IF(ActividadesCom[[#This Row],[NIVEL 1]]&lt;&gt;0,VLOOKUP(ActividadesCom[[#This Row],[NIVEL 1]],Catálogo!A:B,2,FALSE),"")</f>
        <v/>
      </c>
      <c r="M4348" s="99"/>
      <c r="N4348" s="98"/>
      <c r="O4348" s="99"/>
      <c r="P4348" s="99"/>
      <c r="Q4348" s="99" t="str">
        <f>IF(ActividadesCom[[#This Row],[NIVEL 2]]&lt;&gt;0,VLOOKUP(ActividadesCom[[#This Row],[NIVEL 2]],Catálogo!A:B,2,FALSE),"")</f>
        <v/>
      </c>
      <c r="R4348" s="99"/>
      <c r="S4348" s="98"/>
      <c r="T4348" s="99"/>
      <c r="U4348" s="99"/>
      <c r="V4348" s="99" t="str">
        <f>IF(ActividadesCom[[#This Row],[NIVEL 3]]&lt;&gt;0,VLOOKUP(ActividadesCom[[#This Row],[NIVEL 3]],Catálogo!A:B,2,FALSE),"")</f>
        <v/>
      </c>
      <c r="W4348" s="99"/>
      <c r="X4348" s="98"/>
      <c r="Y4348" s="99"/>
      <c r="Z4348" s="99"/>
      <c r="AA4348" s="99" t="str">
        <f>IF(ActividadesCom[[#This Row],[NIVEL 4]]&lt;&gt;0,VLOOKUP(ActividadesCom[[#This Row],[NIVEL 4]],Catálogo!A:B,2,FALSE),"")</f>
        <v/>
      </c>
      <c r="AB4348" s="99"/>
      <c r="AC4348" s="98"/>
      <c r="AD4348" s="99"/>
      <c r="AE4348" s="99"/>
      <c r="AF4348" s="99" t="str">
        <f>IF(ActividadesCom[[#This Row],[NIVEL 5]]&lt;&gt;0,VLOOKUP(ActividadesCom[[#This Row],[NIVEL 5]],Catálogo!A:B,2,FALSE),"")</f>
        <v/>
      </c>
      <c r="AG4348" s="99"/>
    </row>
    <row r="4349" spans="1:34" s="151" customFormat="1" ht="30" customHeight="1" x14ac:dyDescent="0.25">
      <c r="A4349" s="149">
        <v>23470342</v>
      </c>
      <c r="B4349" s="148" t="str">
        <f>VLOOKUP(ActividadesCom[[#This Row],[NO. DE CONTROL]],'LISTADO ESTUDIANTES'!A:C,2,FALSE)</f>
        <v>RODRIGUEZ ESTRELLA JAVIER CUAUHTEMOC</v>
      </c>
      <c r="C4349" s="148" t="str">
        <f>VLOOKUP(ActividadesCom[[#This Row],[NO. DE CONTROL]],'LISTADO ESTUDIANTES'!A:C,3,FALSE)</f>
        <v>INGENIERIA QUIMICA</v>
      </c>
      <c r="D4349" s="202" t="str">
        <f>VLOOKUP(ActividadesCom[[#This Row],[NO. DE CONTROL]],'LISTADO ESTUDIANTES'!A:D,4,FALSE)</f>
        <v>ACTIVO(A)</v>
      </c>
      <c r="E4349" s="203">
        <f>SUM(ActividadesCom[[#This Row],[CRÉD. 1]],ActividadesCom[[#This Row],[CRÉD. 2]],ActividadesCom[[#This Row],[CRÉD. 3]],ActividadesCom[[#This Row],[CRÉD. 4]],ActividadesCom[[#This Row],[CRÉD. 5]])</f>
        <v>5</v>
      </c>
      <c r="F4349" s="202">
        <f>IF(ActividadesCom[[#This Row],[ÚLTIMO SEMESTRE CON CRÉDITOS]]&gt;0,ROUND(AVERAGE(ActividadesCom[[#This Row],[VALOR NIVEL 5]],ActividadesCom[[#This Row],[VALOR NIVEL 4]],ActividadesCom[[#This Row],[VALOR NIVEL 3]],ActividadesCom[[#This Row],[VALOR NIVEL 2]],ActividadesCom[[#This Row],[VALOR NIVEL 1]]),0),"")</f>
        <v>3</v>
      </c>
      <c r="G4349" s="203" t="str">
        <f>IF(ActividadesCom[[#This Row],[PROMEDIO]]="","",IF(ActividadesCom[[#This Row],[PROMEDIO]]&gt;=4,"EXCELENTE",IF(ActividadesCom[[#This Row],[PROMEDIO]]&gt;=3,"NOTABLE",IF(ActividadesCom[[#This Row],[PROMEDIO]]&gt;=2,"BUENO",IF(ActividadesCom[[#This Row],[PROMEDIO]]=1,"SUFICIENTE","")))))</f>
        <v>NOTABLE</v>
      </c>
      <c r="H4349" s="202">
        <f>MAX(ActividadesCom[[#This Row],[PERÍODO 1]],ActividadesCom[[#This Row],[PERÍODO 2]],ActividadesCom[[#This Row],[PERÍODO 3]],ActividadesCom[[#This Row],[PERÍODO 4]],ActividadesCom[[#This Row],[PERÍODO 5]])</f>
        <v>20261</v>
      </c>
      <c r="I4349" s="148" t="s">
        <v>3518</v>
      </c>
      <c r="J4349" s="202">
        <v>20233</v>
      </c>
      <c r="K4349" s="149" t="s">
        <v>4008</v>
      </c>
      <c r="L4349" s="202">
        <f>IF(ActividadesCom[[#This Row],[NIVEL 1]]&lt;&gt;0,VLOOKUP(ActividadesCom[[#This Row],[NIVEL 1]],Catálogo!A:B,2,FALSE),"")</f>
        <v>3</v>
      </c>
      <c r="M4349" s="202">
        <v>1</v>
      </c>
      <c r="N4349" s="148" t="s">
        <v>6338</v>
      </c>
      <c r="O4349" s="202">
        <v>20241</v>
      </c>
      <c r="P4349" s="149" t="s">
        <v>4007</v>
      </c>
      <c r="Q4349" s="202">
        <f>IF(ActividadesCom[[#This Row],[NIVEL 2]]&lt;&gt;0,VLOOKUP(ActividadesCom[[#This Row],[NIVEL 2]],Catálogo!A:B,2,FALSE),"")</f>
        <v>4</v>
      </c>
      <c r="R4349" s="202">
        <v>1</v>
      </c>
      <c r="S4349" s="148" t="s">
        <v>6348</v>
      </c>
      <c r="T4349" s="202">
        <v>20241</v>
      </c>
      <c r="U4349" s="149" t="s">
        <v>4008</v>
      </c>
      <c r="V4349" s="202">
        <f>IF(ActividadesCom[[#This Row],[NIVEL 3]]&lt;&gt;0,VLOOKUP(ActividadesCom[[#This Row],[NIVEL 3]],Catálogo!A:B,2,FALSE),"")</f>
        <v>3</v>
      </c>
      <c r="W4349" s="202">
        <v>1</v>
      </c>
      <c r="X4349" s="148" t="s">
        <v>7368</v>
      </c>
      <c r="Y4349" s="202">
        <v>20253</v>
      </c>
      <c r="Z4349" s="149" t="s">
        <v>4007</v>
      </c>
      <c r="AA4349" s="202">
        <f>IF(ActividadesCom[[#This Row],[NIVEL 4]]&lt;&gt;0,VLOOKUP(ActividadesCom[[#This Row],[NIVEL 4]],Catálogo!A:B,2,FALSE),"")</f>
        <v>4</v>
      </c>
      <c r="AB4349" s="202">
        <v>1</v>
      </c>
      <c r="AC4349" s="148" t="s">
        <v>5343</v>
      </c>
      <c r="AD4349" s="202">
        <v>20261</v>
      </c>
      <c r="AE4349" s="149" t="s">
        <v>4020</v>
      </c>
      <c r="AF4349" s="202">
        <f>IF(ActividadesCom[[#This Row],[NIVEL 5]]&lt;&gt;0,VLOOKUP(ActividadesCom[[#This Row],[NIVEL 5]],Catálogo!A:B,2,FALSE),"")</f>
        <v>3</v>
      </c>
      <c r="AG4349" s="202">
        <v>1</v>
      </c>
      <c r="AH4349" s="195"/>
    </row>
    <row r="4350" spans="1:34" ht="30" hidden="1" customHeight="1" x14ac:dyDescent="0.25">
      <c r="A4350" s="5">
        <v>23470343</v>
      </c>
      <c r="B4350" s="6" t="str">
        <f>VLOOKUP(ActividadesCom[[#This Row],[NO. DE CONTROL]],'LISTADO ESTUDIANTES'!A:C,2,FALSE)</f>
        <v>PUCH SIMA KEVIN EMANUEL</v>
      </c>
      <c r="C4350" s="6" t="str">
        <f>VLOOKUP(ActividadesCom[[#This Row],[NO. DE CONTROL]],'LISTADO ESTUDIANTES'!A:C,3,FALSE)</f>
        <v>INGENIERIA MECANICA</v>
      </c>
      <c r="D4350" s="99" t="str">
        <f>VLOOKUP(ActividadesCom[[#This Row],[NO. DE CONTROL]],'LISTADO ESTUDIANTES'!A:D,4,FALSE)</f>
        <v>EGRESADO(A)</v>
      </c>
      <c r="E4350" s="96">
        <f>SUM(ActividadesCom[[#This Row],[CRÉD. 1]],ActividadesCom[[#This Row],[CRÉD. 2]],ActividadesCom[[#This Row],[CRÉD. 3]],ActividadesCom[[#This Row],[CRÉD. 4]],ActividadesCom[[#This Row],[CRÉD. 5]])</f>
        <v>0</v>
      </c>
      <c r="F4350" s="99" t="str">
        <f>IF(ActividadesCom[[#This Row],[ÚLTIMO SEMESTRE CON CRÉDITOS]]&gt;0,ROUND(AVERAGE(ActividadesCom[[#This Row],[VALOR NIVEL 5]],ActividadesCom[[#This Row],[VALOR NIVEL 4]],ActividadesCom[[#This Row],[VALOR NIVEL 3]],ActividadesCom[[#This Row],[VALOR NIVEL 2]],ActividadesCom[[#This Row],[VALOR NIVEL 1]]),0),"")</f>
        <v/>
      </c>
      <c r="G4350" s="96" t="str">
        <f>IF(ActividadesCom[[#This Row],[PROMEDIO]]="","",IF(ActividadesCom[[#This Row],[PROMEDIO]]&gt;=4,"EXCELENTE",IF(ActividadesCom[[#This Row],[PROMEDIO]]&gt;=3,"NOTABLE",IF(ActividadesCom[[#This Row],[PROMEDIO]]&gt;=2,"BUENO",IF(ActividadesCom[[#This Row],[PROMEDIO]]=1,"SUFICIENTE","")))))</f>
        <v/>
      </c>
      <c r="H4350" s="99">
        <f>MAX(ActividadesCom[[#This Row],[PERÍODO 1]],ActividadesCom[[#This Row],[PERÍODO 2]],ActividadesCom[[#This Row],[PERÍODO 3]],ActividadesCom[[#This Row],[PERÍODO 4]],ActividadesCom[[#This Row],[PERÍODO 5]])</f>
        <v>0</v>
      </c>
      <c r="I4350" s="6"/>
      <c r="J4350" s="99"/>
      <c r="K4350" s="5"/>
      <c r="L4350" s="99" t="str">
        <f>IF(ActividadesCom[[#This Row],[NIVEL 1]]&lt;&gt;0,VLOOKUP(ActividadesCom[[#This Row],[NIVEL 1]],Catálogo!A:B,2,FALSE),"")</f>
        <v/>
      </c>
      <c r="M4350" s="99"/>
      <c r="N4350" s="98"/>
      <c r="O4350" s="99"/>
      <c r="P4350" s="99"/>
      <c r="Q4350" s="99" t="str">
        <f>IF(ActividadesCom[[#This Row],[NIVEL 2]]&lt;&gt;0,VLOOKUP(ActividadesCom[[#This Row],[NIVEL 2]],Catálogo!A:B,2,FALSE),"")</f>
        <v/>
      </c>
      <c r="R4350" s="99"/>
      <c r="S4350" s="98"/>
      <c r="T4350" s="99"/>
      <c r="U4350" s="99"/>
      <c r="V4350" s="99" t="str">
        <f>IF(ActividadesCom[[#This Row],[NIVEL 3]]&lt;&gt;0,VLOOKUP(ActividadesCom[[#This Row],[NIVEL 3]],Catálogo!A:B,2,FALSE),"")</f>
        <v/>
      </c>
      <c r="W4350" s="99"/>
      <c r="X4350" s="98"/>
      <c r="Y4350" s="99"/>
      <c r="Z4350" s="99"/>
      <c r="AA4350" s="99" t="str">
        <f>IF(ActividadesCom[[#This Row],[NIVEL 4]]&lt;&gt;0,VLOOKUP(ActividadesCom[[#This Row],[NIVEL 4]],Catálogo!A:B,2,FALSE),"")</f>
        <v/>
      </c>
      <c r="AB4350" s="99"/>
      <c r="AC4350" s="98"/>
      <c r="AD4350" s="99"/>
      <c r="AE4350" s="99"/>
      <c r="AF4350" s="99" t="str">
        <f>IF(ActividadesCom[[#This Row],[NIVEL 5]]&lt;&gt;0,VLOOKUP(ActividadesCom[[#This Row],[NIVEL 5]],Catálogo!A:B,2,FALSE),"")</f>
        <v/>
      </c>
      <c r="AG4350" s="99"/>
    </row>
    <row r="4351" spans="1:34" ht="30" hidden="1" customHeight="1" x14ac:dyDescent="0.25">
      <c r="A4351" s="5">
        <v>23470344</v>
      </c>
      <c r="B4351" s="6" t="str">
        <f>VLOOKUP(ActividadesCom[[#This Row],[NO. DE CONTROL]],'LISTADO ESTUDIANTES'!A:C,2,FALSE)</f>
        <v>CHE KOYOC LUIS EDUARDO</v>
      </c>
      <c r="C4351" s="6" t="str">
        <f>VLOOKUP(ActividadesCom[[#This Row],[NO. DE CONTROL]],'LISTADO ESTUDIANTES'!A:C,3,FALSE)</f>
        <v>INGENIERIA CIVIL</v>
      </c>
      <c r="D4351" s="99" t="str">
        <f>VLOOKUP(ActividadesCom[[#This Row],[NO. DE CONTROL]],'LISTADO ESTUDIANTES'!A:D,4,FALSE)</f>
        <v>EGRESADO(A)</v>
      </c>
      <c r="E4351" s="96">
        <f>SUM(ActividadesCom[[#This Row],[CRÉD. 1]],ActividadesCom[[#This Row],[CRÉD. 2]],ActividadesCom[[#This Row],[CRÉD. 3]],ActividadesCom[[#This Row],[CRÉD. 4]],ActividadesCom[[#This Row],[CRÉD. 5]])</f>
        <v>0</v>
      </c>
      <c r="F4351" s="99" t="str">
        <f>IF(ActividadesCom[[#This Row],[ÚLTIMO SEMESTRE CON CRÉDITOS]]&gt;0,ROUND(AVERAGE(ActividadesCom[[#This Row],[VALOR NIVEL 5]],ActividadesCom[[#This Row],[VALOR NIVEL 4]],ActividadesCom[[#This Row],[VALOR NIVEL 3]],ActividadesCom[[#This Row],[VALOR NIVEL 2]],ActividadesCom[[#This Row],[VALOR NIVEL 1]]),0),"")</f>
        <v/>
      </c>
      <c r="G4351" s="96" t="str">
        <f>IF(ActividadesCom[[#This Row],[PROMEDIO]]="","",IF(ActividadesCom[[#This Row],[PROMEDIO]]&gt;=4,"EXCELENTE",IF(ActividadesCom[[#This Row],[PROMEDIO]]&gt;=3,"NOTABLE",IF(ActividadesCom[[#This Row],[PROMEDIO]]&gt;=2,"BUENO",IF(ActividadesCom[[#This Row],[PROMEDIO]]=1,"SUFICIENTE","")))))</f>
        <v/>
      </c>
      <c r="H4351" s="99">
        <f>MAX(ActividadesCom[[#This Row],[PERÍODO 1]],ActividadesCom[[#This Row],[PERÍODO 2]],ActividadesCom[[#This Row],[PERÍODO 3]],ActividadesCom[[#This Row],[PERÍODO 4]],ActividadesCom[[#This Row],[PERÍODO 5]])</f>
        <v>0</v>
      </c>
      <c r="I4351" s="6"/>
      <c r="J4351" s="99"/>
      <c r="K4351" s="5"/>
      <c r="L4351" s="99" t="str">
        <f>IF(ActividadesCom[[#This Row],[NIVEL 1]]&lt;&gt;0,VLOOKUP(ActividadesCom[[#This Row],[NIVEL 1]],Catálogo!A:B,2,FALSE),"")</f>
        <v/>
      </c>
      <c r="M4351" s="99"/>
      <c r="N4351" s="98"/>
      <c r="O4351" s="99"/>
      <c r="P4351" s="99"/>
      <c r="Q4351" s="99" t="str">
        <f>IF(ActividadesCom[[#This Row],[NIVEL 2]]&lt;&gt;0,VLOOKUP(ActividadesCom[[#This Row],[NIVEL 2]],Catálogo!A:B,2,FALSE),"")</f>
        <v/>
      </c>
      <c r="R4351" s="99"/>
      <c r="S4351" s="98"/>
      <c r="T4351" s="99"/>
      <c r="U4351" s="99"/>
      <c r="V4351" s="99" t="str">
        <f>IF(ActividadesCom[[#This Row],[NIVEL 3]]&lt;&gt;0,VLOOKUP(ActividadesCom[[#This Row],[NIVEL 3]],Catálogo!A:B,2,FALSE),"")</f>
        <v/>
      </c>
      <c r="W4351" s="99"/>
      <c r="X4351" s="98"/>
      <c r="Y4351" s="99"/>
      <c r="Z4351" s="99"/>
      <c r="AA4351" s="99" t="str">
        <f>IF(ActividadesCom[[#This Row],[NIVEL 4]]&lt;&gt;0,VLOOKUP(ActividadesCom[[#This Row],[NIVEL 4]],Catálogo!A:B,2,FALSE),"")</f>
        <v/>
      </c>
      <c r="AB4351" s="99"/>
      <c r="AC4351" s="98"/>
      <c r="AD4351" s="99"/>
      <c r="AE4351" s="99"/>
      <c r="AF4351" s="99" t="str">
        <f>IF(ActividadesCom[[#This Row],[NIVEL 5]]&lt;&gt;0,VLOOKUP(ActividadesCom[[#This Row],[NIVEL 5]],Catálogo!A:B,2,FALSE),"")</f>
        <v/>
      </c>
      <c r="AG4351" s="99"/>
    </row>
    <row r="4352" spans="1:34" ht="30" customHeight="1" x14ac:dyDescent="0.25">
      <c r="A4352" s="5">
        <v>23470345</v>
      </c>
      <c r="B4352" s="6" t="str">
        <f>VLOOKUP(ActividadesCom[[#This Row],[NO. DE CONTROL]],'LISTADO ESTUDIANTES'!A:C,2,FALSE)</f>
        <v>BRITO NAAL HARUMY DE JESUS</v>
      </c>
      <c r="C4352" s="6" t="str">
        <f>VLOOKUP(ActividadesCom[[#This Row],[NO. DE CONTROL]],'LISTADO ESTUDIANTES'!A:C,3,FALSE)</f>
        <v>INGENIERIA EN ADMINISTRACION</v>
      </c>
      <c r="D4352" s="99" t="str">
        <f>VLOOKUP(ActividadesCom[[#This Row],[NO. DE CONTROL]],'LISTADO ESTUDIANTES'!A:D,4,FALSE)</f>
        <v>ACTIVO(A)</v>
      </c>
      <c r="E4352" s="96">
        <f>SUM(ActividadesCom[[#This Row],[CRÉD. 1]],ActividadesCom[[#This Row],[CRÉD. 2]],ActividadesCom[[#This Row],[CRÉD. 3]],ActividadesCom[[#This Row],[CRÉD. 4]],ActividadesCom[[#This Row],[CRÉD. 5]])</f>
        <v>3</v>
      </c>
      <c r="F4352" s="99">
        <f>IF(ActividadesCom[[#This Row],[ÚLTIMO SEMESTRE CON CRÉDITOS]]&gt;0,ROUND(AVERAGE(ActividadesCom[[#This Row],[VALOR NIVEL 5]],ActividadesCom[[#This Row],[VALOR NIVEL 4]],ActividadesCom[[#This Row],[VALOR NIVEL 3]],ActividadesCom[[#This Row],[VALOR NIVEL 2]],ActividadesCom[[#This Row],[VALOR NIVEL 1]]),0),"")</f>
        <v>2</v>
      </c>
      <c r="G4352" s="96" t="str">
        <f>IF(ActividadesCom[[#This Row],[PROMEDIO]]="","",IF(ActividadesCom[[#This Row],[PROMEDIO]]&gt;=4,"EXCELENTE",IF(ActividadesCom[[#This Row],[PROMEDIO]]&gt;=3,"NOTABLE",IF(ActividadesCom[[#This Row],[PROMEDIO]]&gt;=2,"BUENO",IF(ActividadesCom[[#This Row],[PROMEDIO]]=1,"SUFICIENTE","")))))</f>
        <v>BUENO</v>
      </c>
      <c r="H4352" s="99">
        <f>MAX(ActividadesCom[[#This Row],[PERÍODO 1]],ActividadesCom[[#This Row],[PERÍODO 2]],ActividadesCom[[#This Row],[PERÍODO 3]],ActividadesCom[[#This Row],[PERÍODO 4]],ActividadesCom[[#This Row],[PERÍODO 5]])</f>
        <v>20253</v>
      </c>
      <c r="I4352" s="6" t="s">
        <v>6749</v>
      </c>
      <c r="J4352" s="99">
        <v>20243</v>
      </c>
      <c r="K4352" s="5" t="s">
        <v>4009</v>
      </c>
      <c r="L4352" s="99">
        <f>IF(ActividadesCom[[#This Row],[NIVEL 1]]&lt;&gt;0,VLOOKUP(ActividadesCom[[#This Row],[NIVEL 1]],Catálogo!A:B,2,FALSE),"")</f>
        <v>2</v>
      </c>
      <c r="M4352" s="99">
        <v>1</v>
      </c>
      <c r="N4352" s="6" t="s">
        <v>6713</v>
      </c>
      <c r="O4352" s="99">
        <v>20251</v>
      </c>
      <c r="P4352" s="5" t="s">
        <v>4008</v>
      </c>
      <c r="Q4352" s="99">
        <f>IF(ActividadesCom[[#This Row],[NIVEL 2]]&lt;&gt;0,VLOOKUP(ActividadesCom[[#This Row],[NIVEL 2]],Catálogo!A:B,2,FALSE),"")</f>
        <v>3</v>
      </c>
      <c r="R4352" s="99">
        <v>1</v>
      </c>
      <c r="S4352" s="6" t="s">
        <v>7333</v>
      </c>
      <c r="T4352" s="99">
        <v>20253</v>
      </c>
      <c r="U4352" s="5" t="s">
        <v>4009</v>
      </c>
      <c r="V4352" s="99">
        <f>IF(ActividadesCom[[#This Row],[NIVEL 3]]&lt;&gt;0,VLOOKUP(ActividadesCom[[#This Row],[NIVEL 3]],Catálogo!A:B,2,FALSE),"")</f>
        <v>2</v>
      </c>
      <c r="W4352" s="99">
        <v>1</v>
      </c>
      <c r="X4352" s="98"/>
      <c r="Y4352" s="99"/>
      <c r="Z4352" s="99"/>
      <c r="AA4352" s="99" t="str">
        <f>IF(ActividadesCom[[#This Row],[NIVEL 4]]&lt;&gt;0,VLOOKUP(ActividadesCom[[#This Row],[NIVEL 4]],Catálogo!A:B,2,FALSE),"")</f>
        <v/>
      </c>
      <c r="AB4352" s="99"/>
      <c r="AC4352" s="98"/>
      <c r="AD4352" s="99"/>
      <c r="AE4352" s="99"/>
      <c r="AF4352" s="99" t="str">
        <f>IF(ActividadesCom[[#This Row],[NIVEL 5]]&lt;&gt;0,VLOOKUP(ActividadesCom[[#This Row],[NIVEL 5]],Catálogo!A:B,2,FALSE),"")</f>
        <v/>
      </c>
      <c r="AG4352" s="99"/>
    </row>
    <row r="4353" spans="1:34" ht="30" hidden="1" customHeight="1" x14ac:dyDescent="0.25">
      <c r="A4353" s="5">
        <v>23470346</v>
      </c>
      <c r="B4353" s="6" t="str">
        <f>VLOOKUP(ActividadesCom[[#This Row],[NO. DE CONTROL]],'LISTADO ESTUDIANTES'!A:C,2,FALSE)</f>
        <v>CAN GONZALEZ SAMIR JESUS</v>
      </c>
      <c r="C4353" s="6" t="str">
        <f>VLOOKUP(ActividadesCom[[#This Row],[NO. DE CONTROL]],'LISTADO ESTUDIANTES'!A:C,3,FALSE)</f>
        <v>INGENIERIA EN ADMINISTRACION</v>
      </c>
      <c r="D4353" s="99" t="str">
        <f>VLOOKUP(ActividadesCom[[#This Row],[NO. DE CONTROL]],'LISTADO ESTUDIANTES'!A:D,4,FALSE)</f>
        <v>EGRESADO(A)</v>
      </c>
      <c r="E4353" s="96">
        <f>SUM(ActividadesCom[[#This Row],[CRÉD. 1]],ActividadesCom[[#This Row],[CRÉD. 2]],ActividadesCom[[#This Row],[CRÉD. 3]],ActividadesCom[[#This Row],[CRÉD. 4]],ActividadesCom[[#This Row],[CRÉD. 5]])</f>
        <v>0</v>
      </c>
      <c r="F4353" s="99" t="str">
        <f>IF(ActividadesCom[[#This Row],[ÚLTIMO SEMESTRE CON CRÉDITOS]]&gt;0,ROUND(AVERAGE(ActividadesCom[[#This Row],[VALOR NIVEL 5]],ActividadesCom[[#This Row],[VALOR NIVEL 4]],ActividadesCom[[#This Row],[VALOR NIVEL 3]],ActividadesCom[[#This Row],[VALOR NIVEL 2]],ActividadesCom[[#This Row],[VALOR NIVEL 1]]),0),"")</f>
        <v/>
      </c>
      <c r="G4353" s="96" t="str">
        <f>IF(ActividadesCom[[#This Row],[PROMEDIO]]="","",IF(ActividadesCom[[#This Row],[PROMEDIO]]&gt;=4,"EXCELENTE",IF(ActividadesCom[[#This Row],[PROMEDIO]]&gt;=3,"NOTABLE",IF(ActividadesCom[[#This Row],[PROMEDIO]]&gt;=2,"BUENO",IF(ActividadesCom[[#This Row],[PROMEDIO]]=1,"SUFICIENTE","")))))</f>
        <v/>
      </c>
      <c r="H4353" s="99">
        <f>MAX(ActividadesCom[[#This Row],[PERÍODO 1]],ActividadesCom[[#This Row],[PERÍODO 2]],ActividadesCom[[#This Row],[PERÍODO 3]],ActividadesCom[[#This Row],[PERÍODO 4]],ActividadesCom[[#This Row],[PERÍODO 5]])</f>
        <v>0</v>
      </c>
      <c r="I4353" s="6"/>
      <c r="J4353" s="99"/>
      <c r="K4353" s="5"/>
      <c r="L4353" s="99" t="str">
        <f>IF(ActividadesCom[[#This Row],[NIVEL 1]]&lt;&gt;0,VLOOKUP(ActividadesCom[[#This Row],[NIVEL 1]],Catálogo!A:B,2,FALSE),"")</f>
        <v/>
      </c>
      <c r="M4353" s="99"/>
      <c r="N4353" s="98"/>
      <c r="O4353" s="99"/>
      <c r="P4353" s="99"/>
      <c r="Q4353" s="99" t="str">
        <f>IF(ActividadesCom[[#This Row],[NIVEL 2]]&lt;&gt;0,VLOOKUP(ActividadesCom[[#This Row],[NIVEL 2]],Catálogo!A:B,2,FALSE),"")</f>
        <v/>
      </c>
      <c r="R4353" s="99"/>
      <c r="S4353" s="98"/>
      <c r="T4353" s="99"/>
      <c r="U4353" s="99"/>
      <c r="V4353" s="99" t="str">
        <f>IF(ActividadesCom[[#This Row],[NIVEL 3]]&lt;&gt;0,VLOOKUP(ActividadesCom[[#This Row],[NIVEL 3]],Catálogo!A:B,2,FALSE),"")</f>
        <v/>
      </c>
      <c r="W4353" s="99"/>
      <c r="X4353" s="98"/>
      <c r="Y4353" s="99"/>
      <c r="Z4353" s="99"/>
      <c r="AA4353" s="99" t="str">
        <f>IF(ActividadesCom[[#This Row],[NIVEL 4]]&lt;&gt;0,VLOOKUP(ActividadesCom[[#This Row],[NIVEL 4]],Catálogo!A:B,2,FALSE),"")</f>
        <v/>
      </c>
      <c r="AB4353" s="99"/>
      <c r="AC4353" s="98"/>
      <c r="AD4353" s="99"/>
      <c r="AE4353" s="99"/>
      <c r="AF4353" s="99" t="str">
        <f>IF(ActividadesCom[[#This Row],[NIVEL 5]]&lt;&gt;0,VLOOKUP(ActividadesCom[[#This Row],[NIVEL 5]],Catálogo!A:B,2,FALSE),"")</f>
        <v/>
      </c>
      <c r="AG4353" s="99"/>
    </row>
    <row r="4354" spans="1:34" ht="30" customHeight="1" x14ac:dyDescent="0.25">
      <c r="A4354" s="5">
        <v>23470347</v>
      </c>
      <c r="B4354" s="6" t="str">
        <f>VLOOKUP(ActividadesCom[[#This Row],[NO. DE CONTROL]],'LISTADO ESTUDIANTES'!A:C,2,FALSE)</f>
        <v>SANCHEZ LOPEZ JOSE ENRIQUE</v>
      </c>
      <c r="C4354" s="6" t="str">
        <f>VLOOKUP(ActividadesCom[[#This Row],[NO. DE CONTROL]],'LISTADO ESTUDIANTES'!A:C,3,FALSE)</f>
        <v>INGENIERIA EN TECNOLOGIAS DE LA INFORMACION Y COMUNICACIONES</v>
      </c>
      <c r="D4354" s="99" t="str">
        <f>VLOOKUP(ActividadesCom[[#This Row],[NO. DE CONTROL]],'LISTADO ESTUDIANTES'!A:D,4,FALSE)</f>
        <v>ACTIVO(A)</v>
      </c>
      <c r="E4354" s="96">
        <f>SUM(ActividadesCom[[#This Row],[CRÉD. 1]],ActividadesCom[[#This Row],[CRÉD. 2]],ActividadesCom[[#This Row],[CRÉD. 3]],ActividadesCom[[#This Row],[CRÉD. 4]],ActividadesCom[[#This Row],[CRÉD. 5]])</f>
        <v>4</v>
      </c>
      <c r="F4354" s="99">
        <f>IF(ActividadesCom[[#This Row],[ÚLTIMO SEMESTRE CON CRÉDITOS]]&gt;0,ROUND(AVERAGE(ActividadesCom[[#This Row],[VALOR NIVEL 5]],ActividadesCom[[#This Row],[VALOR NIVEL 4]],ActividadesCom[[#This Row],[VALOR NIVEL 3]],ActividadesCom[[#This Row],[VALOR NIVEL 2]],ActividadesCom[[#This Row],[VALOR NIVEL 1]]),0),"")</f>
        <v>3</v>
      </c>
      <c r="G4354" s="96" t="str">
        <f>IF(ActividadesCom[[#This Row],[PROMEDIO]]="","",IF(ActividadesCom[[#This Row],[PROMEDIO]]&gt;=4,"EXCELENTE",IF(ActividadesCom[[#This Row],[PROMEDIO]]&gt;=3,"NOTABLE",IF(ActividadesCom[[#This Row],[PROMEDIO]]&gt;=2,"BUENO",IF(ActividadesCom[[#This Row],[PROMEDIO]]=1,"SUFICIENTE","")))))</f>
        <v>NOTABLE</v>
      </c>
      <c r="H4354" s="99">
        <f>MAX(ActividadesCom[[#This Row],[PERÍODO 1]],ActividadesCom[[#This Row],[PERÍODO 2]],ActividadesCom[[#This Row],[PERÍODO 3]],ActividadesCom[[#This Row],[PERÍODO 4]],ActividadesCom[[#This Row],[PERÍODO 5]])</f>
        <v>20261</v>
      </c>
      <c r="I4354" s="6" t="s">
        <v>5817</v>
      </c>
      <c r="J4354" s="99">
        <v>20241</v>
      </c>
      <c r="K4354" s="5" t="s">
        <v>4008</v>
      </c>
      <c r="L4354" s="99">
        <f>IF(ActividadesCom[[#This Row],[NIVEL 1]]&lt;&gt;0,VLOOKUP(ActividadesCom[[#This Row],[NIVEL 1]],Catálogo!A:B,2,FALSE),"")</f>
        <v>3</v>
      </c>
      <c r="M4354" s="99">
        <v>1</v>
      </c>
      <c r="N4354" s="6" t="s">
        <v>615</v>
      </c>
      <c r="O4354" s="99">
        <v>20243</v>
      </c>
      <c r="P4354" s="5" t="s">
        <v>4008</v>
      </c>
      <c r="Q4354" s="99">
        <f>IF(ActividadesCom[[#This Row],[NIVEL 2]]&lt;&gt;0,VLOOKUP(ActividadesCom[[#This Row],[NIVEL 2]],Catálogo!A:B,2,FALSE),"")</f>
        <v>3</v>
      </c>
      <c r="R4354" s="99">
        <v>1</v>
      </c>
      <c r="S4354" s="6" t="s">
        <v>615</v>
      </c>
      <c r="T4354" s="99">
        <v>20251</v>
      </c>
      <c r="U4354" s="5" t="s">
        <v>4008</v>
      </c>
      <c r="V4354" s="99">
        <f>IF(ActividadesCom[[#This Row],[NIVEL 3]]&lt;&gt;0,VLOOKUP(ActividadesCom[[#This Row],[NIVEL 3]],Catálogo!A:B,2,FALSE),"")</f>
        <v>3</v>
      </c>
      <c r="W4354" s="99">
        <v>1</v>
      </c>
      <c r="X4354" s="6" t="s">
        <v>6778</v>
      </c>
      <c r="Y4354" s="99">
        <v>20261</v>
      </c>
      <c r="Z4354" s="5" t="s">
        <v>4008</v>
      </c>
      <c r="AA4354" s="99">
        <f>IF(ActividadesCom[[#This Row],[NIVEL 4]]&lt;&gt;0,VLOOKUP(ActividadesCom[[#This Row],[NIVEL 4]],Catálogo!A:B,2,FALSE),"")</f>
        <v>3</v>
      </c>
      <c r="AB4354" s="99">
        <v>1</v>
      </c>
      <c r="AC4354" s="98"/>
      <c r="AD4354" s="99"/>
      <c r="AE4354" s="99"/>
      <c r="AF4354" s="99" t="str">
        <f>IF(ActividadesCom[[#This Row],[NIVEL 5]]&lt;&gt;0,VLOOKUP(ActividadesCom[[#This Row],[NIVEL 5]],Catálogo!A:B,2,FALSE),"")</f>
        <v/>
      </c>
      <c r="AG4354" s="99"/>
    </row>
    <row r="4355" spans="1:34" ht="30" hidden="1" customHeight="1" x14ac:dyDescent="0.25">
      <c r="A4355" s="5">
        <v>23470348</v>
      </c>
      <c r="B4355" s="6" t="str">
        <f>VLOOKUP(ActividadesCom[[#This Row],[NO. DE CONTROL]],'LISTADO ESTUDIANTES'!A:C,2,FALSE)</f>
        <v>RAMOS ROMERO JUAN ELIAS</v>
      </c>
      <c r="C4355" s="6" t="str">
        <f>VLOOKUP(ActividadesCom[[#This Row],[NO. DE CONTROL]],'LISTADO ESTUDIANTES'!A:C,3,FALSE)</f>
        <v>INGENIERIA MECANICA</v>
      </c>
      <c r="D4355" s="99" t="str">
        <f>VLOOKUP(ActividadesCom[[#This Row],[NO. DE CONTROL]],'LISTADO ESTUDIANTES'!A:D,4,FALSE)</f>
        <v>EGRESADO(A)</v>
      </c>
      <c r="E4355" s="96">
        <f>SUM(ActividadesCom[[#This Row],[CRÉD. 1]],ActividadesCom[[#This Row],[CRÉD. 2]],ActividadesCom[[#This Row],[CRÉD. 3]],ActividadesCom[[#This Row],[CRÉD. 4]],ActividadesCom[[#This Row],[CRÉD. 5]])</f>
        <v>1</v>
      </c>
      <c r="F4355" s="99">
        <f>IF(ActividadesCom[[#This Row],[ÚLTIMO SEMESTRE CON CRÉDITOS]]&gt;0,ROUND(AVERAGE(ActividadesCom[[#This Row],[VALOR NIVEL 5]],ActividadesCom[[#This Row],[VALOR NIVEL 4]],ActividadesCom[[#This Row],[VALOR NIVEL 3]],ActividadesCom[[#This Row],[VALOR NIVEL 2]],ActividadesCom[[#This Row],[VALOR NIVEL 1]]),0),"")</f>
        <v>3</v>
      </c>
      <c r="G4355" s="96" t="str">
        <f>IF(ActividadesCom[[#This Row],[PROMEDIO]]="","",IF(ActividadesCom[[#This Row],[PROMEDIO]]&gt;=4,"EXCELENTE",IF(ActividadesCom[[#This Row],[PROMEDIO]]&gt;=3,"NOTABLE",IF(ActividadesCom[[#This Row],[PROMEDIO]]&gt;=2,"BUENO",IF(ActividadesCom[[#This Row],[PROMEDIO]]=1,"SUFICIENTE","")))))</f>
        <v>NOTABLE</v>
      </c>
      <c r="H4355" s="99">
        <f>MAX(ActividadesCom[[#This Row],[PERÍODO 1]],ActividadesCom[[#This Row],[PERÍODO 2]],ActividadesCom[[#This Row],[PERÍODO 3]],ActividadesCom[[#This Row],[PERÍODO 4]],ActividadesCom[[#This Row],[PERÍODO 5]])</f>
        <v>20241</v>
      </c>
      <c r="I4355" s="6" t="s">
        <v>6694</v>
      </c>
      <c r="J4355" s="99">
        <v>20241</v>
      </c>
      <c r="K4355" s="5" t="s">
        <v>4008</v>
      </c>
      <c r="L4355" s="99">
        <f>IF(ActividadesCom[[#This Row],[NIVEL 1]]&lt;&gt;0,VLOOKUP(ActividadesCom[[#This Row],[NIVEL 1]],Catálogo!A:B,2,FALSE),"")</f>
        <v>3</v>
      </c>
      <c r="M4355" s="99">
        <v>1</v>
      </c>
      <c r="N4355" s="98"/>
      <c r="O4355" s="99"/>
      <c r="P4355" s="99"/>
      <c r="Q4355" s="99" t="str">
        <f>IF(ActividadesCom[[#This Row],[NIVEL 2]]&lt;&gt;0,VLOOKUP(ActividadesCom[[#This Row],[NIVEL 2]],Catálogo!A:B,2,FALSE),"")</f>
        <v/>
      </c>
      <c r="R4355" s="99"/>
      <c r="S4355" s="98"/>
      <c r="T4355" s="99"/>
      <c r="U4355" s="99"/>
      <c r="V4355" s="99" t="str">
        <f>IF(ActividadesCom[[#This Row],[NIVEL 3]]&lt;&gt;0,VLOOKUP(ActividadesCom[[#This Row],[NIVEL 3]],Catálogo!A:B,2,FALSE),"")</f>
        <v/>
      </c>
      <c r="W4355" s="99"/>
      <c r="X4355" s="98"/>
      <c r="Y4355" s="99"/>
      <c r="Z4355" s="99"/>
      <c r="AA4355" s="99" t="str">
        <f>IF(ActividadesCom[[#This Row],[NIVEL 4]]&lt;&gt;0,VLOOKUP(ActividadesCom[[#This Row],[NIVEL 4]],Catálogo!A:B,2,FALSE),"")</f>
        <v/>
      </c>
      <c r="AB4355" s="99"/>
      <c r="AC4355" s="98"/>
      <c r="AD4355" s="99"/>
      <c r="AE4355" s="99"/>
      <c r="AF4355" s="99" t="str">
        <f>IF(ActividadesCom[[#This Row],[NIVEL 5]]&lt;&gt;0,VLOOKUP(ActividadesCom[[#This Row],[NIVEL 5]],Catálogo!A:B,2,FALSE),"")</f>
        <v/>
      </c>
      <c r="AG4355" s="99"/>
    </row>
    <row r="4356" spans="1:34" ht="30" hidden="1" customHeight="1" x14ac:dyDescent="0.25">
      <c r="A4356" s="5">
        <v>23470349</v>
      </c>
      <c r="B4356" s="6" t="str">
        <f>VLOOKUP(ActividadesCom[[#This Row],[NO. DE CONTROL]],'LISTADO ESTUDIANTES'!A:C,2,FALSE)</f>
        <v>CONTRERAS VAZQUEZ DIEGO ALEJANDRO</v>
      </c>
      <c r="C4356" s="6" t="str">
        <f>VLOOKUP(ActividadesCom[[#This Row],[NO. DE CONTROL]],'LISTADO ESTUDIANTES'!A:C,3,FALSE)</f>
        <v>INGENIERIA MECANICA</v>
      </c>
      <c r="D4356" s="99" t="str">
        <f>VLOOKUP(ActividadesCom[[#This Row],[NO. DE CONTROL]],'LISTADO ESTUDIANTES'!A:D,4,FALSE)</f>
        <v>EGRESADO(A)</v>
      </c>
      <c r="E4356" s="96">
        <f>SUM(ActividadesCom[[#This Row],[CRÉD. 1]],ActividadesCom[[#This Row],[CRÉD. 2]],ActividadesCom[[#This Row],[CRÉD. 3]],ActividadesCom[[#This Row],[CRÉD. 4]],ActividadesCom[[#This Row],[CRÉD. 5]])</f>
        <v>0</v>
      </c>
      <c r="F4356" s="99" t="str">
        <f>IF(ActividadesCom[[#This Row],[ÚLTIMO SEMESTRE CON CRÉDITOS]]&gt;0,ROUND(AVERAGE(ActividadesCom[[#This Row],[VALOR NIVEL 5]],ActividadesCom[[#This Row],[VALOR NIVEL 4]],ActividadesCom[[#This Row],[VALOR NIVEL 3]],ActividadesCom[[#This Row],[VALOR NIVEL 2]],ActividadesCom[[#This Row],[VALOR NIVEL 1]]),0),"")</f>
        <v/>
      </c>
      <c r="G4356" s="96" t="str">
        <f>IF(ActividadesCom[[#This Row],[PROMEDIO]]="","",IF(ActividadesCom[[#This Row],[PROMEDIO]]&gt;=4,"EXCELENTE",IF(ActividadesCom[[#This Row],[PROMEDIO]]&gt;=3,"NOTABLE",IF(ActividadesCom[[#This Row],[PROMEDIO]]&gt;=2,"BUENO",IF(ActividadesCom[[#This Row],[PROMEDIO]]=1,"SUFICIENTE","")))))</f>
        <v/>
      </c>
      <c r="H4356" s="99">
        <f>MAX(ActividadesCom[[#This Row],[PERÍODO 1]],ActividadesCom[[#This Row],[PERÍODO 2]],ActividadesCom[[#This Row],[PERÍODO 3]],ActividadesCom[[#This Row],[PERÍODO 4]],ActividadesCom[[#This Row],[PERÍODO 5]])</f>
        <v>0</v>
      </c>
      <c r="I4356" s="6"/>
      <c r="J4356" s="99"/>
      <c r="K4356" s="5"/>
      <c r="L4356" s="99" t="str">
        <f>IF(ActividadesCom[[#This Row],[NIVEL 1]]&lt;&gt;0,VLOOKUP(ActividadesCom[[#This Row],[NIVEL 1]],Catálogo!A:B,2,FALSE),"")</f>
        <v/>
      </c>
      <c r="M4356" s="99"/>
      <c r="N4356" s="98"/>
      <c r="O4356" s="99"/>
      <c r="P4356" s="99"/>
      <c r="Q4356" s="99" t="str">
        <f>IF(ActividadesCom[[#This Row],[NIVEL 2]]&lt;&gt;0,VLOOKUP(ActividadesCom[[#This Row],[NIVEL 2]],Catálogo!A:B,2,FALSE),"")</f>
        <v/>
      </c>
      <c r="R4356" s="99"/>
      <c r="S4356" s="98"/>
      <c r="T4356" s="99"/>
      <c r="U4356" s="99"/>
      <c r="V4356" s="99" t="str">
        <f>IF(ActividadesCom[[#This Row],[NIVEL 3]]&lt;&gt;0,VLOOKUP(ActividadesCom[[#This Row],[NIVEL 3]],Catálogo!A:B,2,FALSE),"")</f>
        <v/>
      </c>
      <c r="W4356" s="99"/>
      <c r="X4356" s="98"/>
      <c r="Y4356" s="99"/>
      <c r="Z4356" s="99"/>
      <c r="AA4356" s="99" t="str">
        <f>IF(ActividadesCom[[#This Row],[NIVEL 4]]&lt;&gt;0,VLOOKUP(ActividadesCom[[#This Row],[NIVEL 4]],Catálogo!A:B,2,FALSE),"")</f>
        <v/>
      </c>
      <c r="AB4356" s="99"/>
      <c r="AC4356" s="98"/>
      <c r="AD4356" s="99"/>
      <c r="AE4356" s="99"/>
      <c r="AF4356" s="99" t="str">
        <f>IF(ActividadesCom[[#This Row],[NIVEL 5]]&lt;&gt;0,VLOOKUP(ActividadesCom[[#This Row],[NIVEL 5]],Catálogo!A:B,2,FALSE),"")</f>
        <v/>
      </c>
      <c r="AG4356" s="99"/>
    </row>
    <row r="4357" spans="1:34" ht="30" hidden="1" customHeight="1" x14ac:dyDescent="0.25">
      <c r="A4357" s="5">
        <v>23470350</v>
      </c>
      <c r="B4357" s="6" t="str">
        <f>VLOOKUP(ActividadesCom[[#This Row],[NO. DE CONTROL]],'LISTADO ESTUDIANTES'!A:C,2,FALSE)</f>
        <v>MUT BARBOSA YAIR RUBEN</v>
      </c>
      <c r="C4357" s="6" t="str">
        <f>VLOOKUP(ActividadesCom[[#This Row],[NO. DE CONTROL]],'LISTADO ESTUDIANTES'!A:C,3,FALSE)</f>
        <v>INGENIERIA CIVIL</v>
      </c>
      <c r="D4357" s="99" t="str">
        <f>VLOOKUP(ActividadesCom[[#This Row],[NO. DE CONTROL]],'LISTADO ESTUDIANTES'!A:D,4,FALSE)</f>
        <v>EGRESADO(A)</v>
      </c>
      <c r="E4357" s="96">
        <f>SUM(ActividadesCom[[#This Row],[CRÉD. 1]],ActividadesCom[[#This Row],[CRÉD. 2]],ActividadesCom[[#This Row],[CRÉD. 3]],ActividadesCom[[#This Row],[CRÉD. 4]],ActividadesCom[[#This Row],[CRÉD. 5]])</f>
        <v>0</v>
      </c>
      <c r="F4357" s="99" t="str">
        <f>IF(ActividadesCom[[#This Row],[ÚLTIMO SEMESTRE CON CRÉDITOS]]&gt;0,ROUND(AVERAGE(ActividadesCom[[#This Row],[VALOR NIVEL 5]],ActividadesCom[[#This Row],[VALOR NIVEL 4]],ActividadesCom[[#This Row],[VALOR NIVEL 3]],ActividadesCom[[#This Row],[VALOR NIVEL 2]],ActividadesCom[[#This Row],[VALOR NIVEL 1]]),0),"")</f>
        <v/>
      </c>
      <c r="G4357" s="96" t="str">
        <f>IF(ActividadesCom[[#This Row],[PROMEDIO]]="","",IF(ActividadesCom[[#This Row],[PROMEDIO]]&gt;=4,"EXCELENTE",IF(ActividadesCom[[#This Row],[PROMEDIO]]&gt;=3,"NOTABLE",IF(ActividadesCom[[#This Row],[PROMEDIO]]&gt;=2,"BUENO",IF(ActividadesCom[[#This Row],[PROMEDIO]]=1,"SUFICIENTE","")))))</f>
        <v/>
      </c>
      <c r="H4357" s="99">
        <f>MAX(ActividadesCom[[#This Row],[PERÍODO 1]],ActividadesCom[[#This Row],[PERÍODO 2]],ActividadesCom[[#This Row],[PERÍODO 3]],ActividadesCom[[#This Row],[PERÍODO 4]],ActividadesCom[[#This Row],[PERÍODO 5]])</f>
        <v>0</v>
      </c>
      <c r="I4357" s="6"/>
      <c r="J4357" s="99"/>
      <c r="K4357" s="5"/>
      <c r="L4357" s="99" t="str">
        <f>IF(ActividadesCom[[#This Row],[NIVEL 1]]&lt;&gt;0,VLOOKUP(ActividadesCom[[#This Row],[NIVEL 1]],Catálogo!A:B,2,FALSE),"")</f>
        <v/>
      </c>
      <c r="M4357" s="99"/>
      <c r="N4357" s="98"/>
      <c r="O4357" s="99"/>
      <c r="P4357" s="99"/>
      <c r="Q4357" s="99" t="str">
        <f>IF(ActividadesCom[[#This Row],[NIVEL 2]]&lt;&gt;0,VLOOKUP(ActividadesCom[[#This Row],[NIVEL 2]],Catálogo!A:B,2,FALSE),"")</f>
        <v/>
      </c>
      <c r="R4357" s="99"/>
      <c r="S4357" s="98"/>
      <c r="T4357" s="99"/>
      <c r="U4357" s="99"/>
      <c r="V4357" s="99" t="str">
        <f>IF(ActividadesCom[[#This Row],[NIVEL 3]]&lt;&gt;0,VLOOKUP(ActividadesCom[[#This Row],[NIVEL 3]],Catálogo!A:B,2,FALSE),"")</f>
        <v/>
      </c>
      <c r="W4357" s="99"/>
      <c r="X4357" s="98"/>
      <c r="Y4357" s="99"/>
      <c r="Z4357" s="99"/>
      <c r="AA4357" s="99" t="str">
        <f>IF(ActividadesCom[[#This Row],[NIVEL 4]]&lt;&gt;0,VLOOKUP(ActividadesCom[[#This Row],[NIVEL 4]],Catálogo!A:B,2,FALSE),"")</f>
        <v/>
      </c>
      <c r="AB4357" s="99"/>
      <c r="AC4357" s="98"/>
      <c r="AD4357" s="99"/>
      <c r="AE4357" s="99"/>
      <c r="AF4357" s="99" t="str">
        <f>IF(ActividadesCom[[#This Row],[NIVEL 5]]&lt;&gt;0,VLOOKUP(ActividadesCom[[#This Row],[NIVEL 5]],Catálogo!A:B,2,FALSE),"")</f>
        <v/>
      </c>
      <c r="AG4357" s="99"/>
    </row>
    <row r="4358" spans="1:34" s="151" customFormat="1" ht="30" customHeight="1" x14ac:dyDescent="0.25">
      <c r="A4358" s="149">
        <v>23470351</v>
      </c>
      <c r="B4358" s="148" t="str">
        <f>VLOOKUP(ActividadesCom[[#This Row],[NO. DE CONTROL]],'LISTADO ESTUDIANTES'!A:C,2,FALSE)</f>
        <v>POLANCO BERNAL NELLY BERIXE</v>
      </c>
      <c r="C4358" s="148" t="str">
        <f>VLOOKUP(ActividadesCom[[#This Row],[NO. DE CONTROL]],'LISTADO ESTUDIANTES'!A:C,3,FALSE)</f>
        <v>INGENIERIA EN ADMINISTRACION</v>
      </c>
      <c r="D4358" s="202" t="str">
        <f>VLOOKUP(ActividadesCom[[#This Row],[NO. DE CONTROL]],'LISTADO ESTUDIANTES'!A:D,4,FALSE)</f>
        <v>ACTIVO(A)</v>
      </c>
      <c r="E4358" s="203">
        <f>SUM(ActividadesCom[[#This Row],[CRÉD. 1]],ActividadesCom[[#This Row],[CRÉD. 2]],ActividadesCom[[#This Row],[CRÉD. 3]],ActividadesCom[[#This Row],[CRÉD. 4]],ActividadesCom[[#This Row],[CRÉD. 5]])</f>
        <v>5</v>
      </c>
      <c r="F4358" s="202">
        <f>IF(ActividadesCom[[#This Row],[ÚLTIMO SEMESTRE CON CRÉDITOS]]&gt;0,ROUND(AVERAGE(ActividadesCom[[#This Row],[VALOR NIVEL 5]],ActividadesCom[[#This Row],[VALOR NIVEL 4]],ActividadesCom[[#This Row],[VALOR NIVEL 3]],ActividadesCom[[#This Row],[VALOR NIVEL 2]],ActividadesCom[[#This Row],[VALOR NIVEL 1]]),0),"")</f>
        <v>4</v>
      </c>
      <c r="G4358" s="203" t="str">
        <f>IF(ActividadesCom[[#This Row],[PROMEDIO]]="","",IF(ActividadesCom[[#This Row],[PROMEDIO]]&gt;=4,"EXCELENTE",IF(ActividadesCom[[#This Row],[PROMEDIO]]&gt;=3,"NOTABLE",IF(ActividadesCom[[#This Row],[PROMEDIO]]&gt;=2,"BUENO",IF(ActividadesCom[[#This Row],[PROMEDIO]]=1,"SUFICIENTE","")))))</f>
        <v>EXCELENTE</v>
      </c>
      <c r="H4358" s="202">
        <f>MAX(ActividadesCom[[#This Row],[PERÍODO 1]],ActividadesCom[[#This Row],[PERÍODO 2]],ActividadesCom[[#This Row],[PERÍODO 3]],ActividadesCom[[#This Row],[PERÍODO 4]],ActividadesCom[[#This Row],[PERÍODO 5]])</f>
        <v>20241</v>
      </c>
      <c r="I4358" s="148" t="s">
        <v>6293</v>
      </c>
      <c r="J4358" s="202">
        <v>20233</v>
      </c>
      <c r="K4358" s="149" t="s">
        <v>4007</v>
      </c>
      <c r="L4358" s="202">
        <f>IF(ActividadesCom[[#This Row],[NIVEL 1]]&lt;&gt;0,VLOOKUP(ActividadesCom[[#This Row],[NIVEL 1]],Catálogo!A:B,2,FALSE),"")</f>
        <v>4</v>
      </c>
      <c r="M4358" s="202">
        <v>1</v>
      </c>
      <c r="N4358" s="148" t="s">
        <v>34</v>
      </c>
      <c r="O4358" s="202">
        <v>20233</v>
      </c>
      <c r="P4358" s="149" t="s">
        <v>4008</v>
      </c>
      <c r="Q4358" s="202">
        <f>IF(ActividadesCom[[#This Row],[NIVEL 2]]&lt;&gt;0,VLOOKUP(ActividadesCom[[#This Row],[NIVEL 2]],Catálogo!A:B,2,FALSE),"")</f>
        <v>3</v>
      </c>
      <c r="R4358" s="202">
        <v>1</v>
      </c>
      <c r="S4358" s="148" t="s">
        <v>6298</v>
      </c>
      <c r="T4358" s="202">
        <v>20233</v>
      </c>
      <c r="U4358" s="149" t="s">
        <v>4007</v>
      </c>
      <c r="V4358" s="202">
        <f>IF(ActividadesCom[[#This Row],[NIVEL 3]]&lt;&gt;0,VLOOKUP(ActividadesCom[[#This Row],[NIVEL 3]],Catálogo!A:B,2,FALSE),"")</f>
        <v>4</v>
      </c>
      <c r="W4358" s="202">
        <v>1</v>
      </c>
      <c r="X4358" s="148" t="s">
        <v>6316</v>
      </c>
      <c r="Y4358" s="202">
        <v>20241</v>
      </c>
      <c r="Z4358" s="149" t="s">
        <v>4008</v>
      </c>
      <c r="AA4358" s="202">
        <f>IF(ActividadesCom[[#This Row],[NIVEL 4]]&lt;&gt;0,VLOOKUP(ActividadesCom[[#This Row],[NIVEL 4]],Catálogo!A:B,2,FALSE),"")</f>
        <v>3</v>
      </c>
      <c r="AB4358" s="202">
        <v>1</v>
      </c>
      <c r="AC4358" s="148" t="s">
        <v>6328</v>
      </c>
      <c r="AD4358" s="202">
        <v>20241</v>
      </c>
      <c r="AE4358" s="149" t="s">
        <v>4007</v>
      </c>
      <c r="AF4358" s="202">
        <f>IF(ActividadesCom[[#This Row],[NIVEL 5]]&lt;&gt;0,VLOOKUP(ActividadesCom[[#This Row],[NIVEL 5]],Catálogo!A:B,2,FALSE),"")</f>
        <v>4</v>
      </c>
      <c r="AG4358" s="202">
        <v>1</v>
      </c>
      <c r="AH4358" s="195"/>
    </row>
    <row r="4359" spans="1:34" ht="30" hidden="1" customHeight="1" x14ac:dyDescent="0.25">
      <c r="A4359" s="5">
        <v>23470352</v>
      </c>
      <c r="B4359" s="6" t="str">
        <f>VLOOKUP(ActividadesCom[[#This Row],[NO. DE CONTROL]],'LISTADO ESTUDIANTES'!A:C,2,FALSE)</f>
        <v>POOT CHI LISBEÑA MARISOL</v>
      </c>
      <c r="C4359" s="6" t="str">
        <f>VLOOKUP(ActividadesCom[[#This Row],[NO. DE CONTROL]],'LISTADO ESTUDIANTES'!A:C,3,FALSE)</f>
        <v>INGENIERIA EN GESTION EMPRESARIAL</v>
      </c>
      <c r="D4359" s="99" t="str">
        <f>VLOOKUP(ActividadesCom[[#This Row],[NO. DE CONTROL]],'LISTADO ESTUDIANTES'!A:D,4,FALSE)</f>
        <v>EGRESADO(A)</v>
      </c>
      <c r="E4359" s="96">
        <f>SUM(ActividadesCom[[#This Row],[CRÉD. 1]],ActividadesCom[[#This Row],[CRÉD. 2]],ActividadesCom[[#This Row],[CRÉD. 3]],ActividadesCom[[#This Row],[CRÉD. 4]],ActividadesCom[[#This Row],[CRÉD. 5]])</f>
        <v>2</v>
      </c>
      <c r="F4359" s="99">
        <f>IF(ActividadesCom[[#This Row],[ÚLTIMO SEMESTRE CON CRÉDITOS]]&gt;0,ROUND(AVERAGE(ActividadesCom[[#This Row],[VALOR NIVEL 5]],ActividadesCom[[#This Row],[VALOR NIVEL 4]],ActividadesCom[[#This Row],[VALOR NIVEL 3]],ActividadesCom[[#This Row],[VALOR NIVEL 2]],ActividadesCom[[#This Row],[VALOR NIVEL 1]]),0),"")</f>
        <v>3</v>
      </c>
      <c r="G4359" s="96" t="str">
        <f>IF(ActividadesCom[[#This Row],[PROMEDIO]]="","",IF(ActividadesCom[[#This Row],[PROMEDIO]]&gt;=4,"EXCELENTE",IF(ActividadesCom[[#This Row],[PROMEDIO]]&gt;=3,"NOTABLE",IF(ActividadesCom[[#This Row],[PROMEDIO]]&gt;=2,"BUENO",IF(ActividadesCom[[#This Row],[PROMEDIO]]=1,"SUFICIENTE","")))))</f>
        <v>NOTABLE</v>
      </c>
      <c r="H4359" s="99">
        <f>MAX(ActividadesCom[[#This Row],[PERÍODO 1]],ActividadesCom[[#This Row],[PERÍODO 2]],ActividadesCom[[#This Row],[PERÍODO 3]],ActividadesCom[[#This Row],[PERÍODO 4]],ActividadesCom[[#This Row],[PERÍODO 5]])</f>
        <v>20241</v>
      </c>
      <c r="I4359" s="6" t="s">
        <v>5702</v>
      </c>
      <c r="J4359" s="99">
        <v>20233</v>
      </c>
      <c r="K4359" s="5" t="s">
        <v>4007</v>
      </c>
      <c r="L4359" s="99">
        <f>IF(ActividadesCom[[#This Row],[NIVEL 1]]&lt;&gt;0,VLOOKUP(ActividadesCom[[#This Row],[NIVEL 1]],Catálogo!A:B,2,FALSE),"")</f>
        <v>4</v>
      </c>
      <c r="M4359" s="99">
        <v>1</v>
      </c>
      <c r="N4359" s="6" t="s">
        <v>11</v>
      </c>
      <c r="O4359" s="99">
        <v>20241</v>
      </c>
      <c r="P4359" s="5" t="s">
        <v>4009</v>
      </c>
      <c r="Q4359" s="99">
        <f>IF(ActividadesCom[[#This Row],[NIVEL 2]]&lt;&gt;0,VLOOKUP(ActividadesCom[[#This Row],[NIVEL 2]],Catálogo!A:B,2,FALSE),"")</f>
        <v>2</v>
      </c>
      <c r="R4359" s="99">
        <v>1</v>
      </c>
      <c r="S4359" s="98"/>
      <c r="T4359" s="99"/>
      <c r="U4359" s="99"/>
      <c r="V4359" s="99" t="str">
        <f>IF(ActividadesCom[[#This Row],[NIVEL 3]]&lt;&gt;0,VLOOKUP(ActividadesCom[[#This Row],[NIVEL 3]],Catálogo!A:B,2,FALSE),"")</f>
        <v/>
      </c>
      <c r="W4359" s="99"/>
      <c r="X4359" s="98"/>
      <c r="Y4359" s="99"/>
      <c r="Z4359" s="99"/>
      <c r="AA4359" s="99" t="str">
        <f>IF(ActividadesCom[[#This Row],[NIVEL 4]]&lt;&gt;0,VLOOKUP(ActividadesCom[[#This Row],[NIVEL 4]],Catálogo!A:B,2,FALSE),"")</f>
        <v/>
      </c>
      <c r="AB4359" s="99"/>
      <c r="AC4359" s="98"/>
      <c r="AD4359" s="99"/>
      <c r="AE4359" s="99"/>
      <c r="AF4359" s="99" t="str">
        <f>IF(ActividadesCom[[#This Row],[NIVEL 5]]&lt;&gt;0,VLOOKUP(ActividadesCom[[#This Row],[NIVEL 5]],Catálogo!A:B,2,FALSE),"")</f>
        <v/>
      </c>
      <c r="AG4359" s="99"/>
    </row>
    <row r="4360" spans="1:34" ht="30" hidden="1" customHeight="1" x14ac:dyDescent="0.25">
      <c r="A4360" s="5">
        <v>23470353</v>
      </c>
      <c r="B4360" s="6" t="str">
        <f>VLOOKUP(ActividadesCom[[#This Row],[NO. DE CONTROL]],'LISTADO ESTUDIANTES'!A:C,2,FALSE)</f>
        <v>ORTIZ YONG BRISSIA NICTEHA</v>
      </c>
      <c r="C4360" s="6" t="str">
        <f>VLOOKUP(ActividadesCom[[#This Row],[NO. DE CONTROL]],'LISTADO ESTUDIANTES'!A:C,3,FALSE)</f>
        <v>INGENIERIA EN SISTEMAS COMPUTACIONALES</v>
      </c>
      <c r="D4360" s="99" t="str">
        <f>VLOOKUP(ActividadesCom[[#This Row],[NO. DE CONTROL]],'LISTADO ESTUDIANTES'!A:D,4,FALSE)</f>
        <v>EGRESADO(A)</v>
      </c>
      <c r="E4360" s="96">
        <f>SUM(ActividadesCom[[#This Row],[CRÉD. 1]],ActividadesCom[[#This Row],[CRÉD. 2]],ActividadesCom[[#This Row],[CRÉD. 3]],ActividadesCom[[#This Row],[CRÉD. 4]],ActividadesCom[[#This Row],[CRÉD. 5]])</f>
        <v>0</v>
      </c>
      <c r="F4360" s="99" t="str">
        <f>IF(ActividadesCom[[#This Row],[ÚLTIMO SEMESTRE CON CRÉDITOS]]&gt;0,ROUND(AVERAGE(ActividadesCom[[#This Row],[VALOR NIVEL 5]],ActividadesCom[[#This Row],[VALOR NIVEL 4]],ActividadesCom[[#This Row],[VALOR NIVEL 3]],ActividadesCom[[#This Row],[VALOR NIVEL 2]],ActividadesCom[[#This Row],[VALOR NIVEL 1]]),0),"")</f>
        <v/>
      </c>
      <c r="G4360" s="96" t="str">
        <f>IF(ActividadesCom[[#This Row],[PROMEDIO]]="","",IF(ActividadesCom[[#This Row],[PROMEDIO]]&gt;=4,"EXCELENTE",IF(ActividadesCom[[#This Row],[PROMEDIO]]&gt;=3,"NOTABLE",IF(ActividadesCom[[#This Row],[PROMEDIO]]&gt;=2,"BUENO",IF(ActividadesCom[[#This Row],[PROMEDIO]]=1,"SUFICIENTE","")))))</f>
        <v/>
      </c>
      <c r="H4360" s="99">
        <f>MAX(ActividadesCom[[#This Row],[PERÍODO 1]],ActividadesCom[[#This Row],[PERÍODO 2]],ActividadesCom[[#This Row],[PERÍODO 3]],ActividadesCom[[#This Row],[PERÍODO 4]],ActividadesCom[[#This Row],[PERÍODO 5]])</f>
        <v>0</v>
      </c>
      <c r="I4360" s="6"/>
      <c r="J4360" s="99"/>
      <c r="K4360" s="5"/>
      <c r="L4360" s="99" t="str">
        <f>IF(ActividadesCom[[#This Row],[NIVEL 1]]&lt;&gt;0,VLOOKUP(ActividadesCom[[#This Row],[NIVEL 1]],Catálogo!A:B,2,FALSE),"")</f>
        <v/>
      </c>
      <c r="M4360" s="99"/>
      <c r="N4360" s="98"/>
      <c r="O4360" s="99"/>
      <c r="P4360" s="99"/>
      <c r="Q4360" s="99" t="str">
        <f>IF(ActividadesCom[[#This Row],[NIVEL 2]]&lt;&gt;0,VLOOKUP(ActividadesCom[[#This Row],[NIVEL 2]],Catálogo!A:B,2,FALSE),"")</f>
        <v/>
      </c>
      <c r="R4360" s="99"/>
      <c r="S4360" s="98"/>
      <c r="T4360" s="99"/>
      <c r="U4360" s="99"/>
      <c r="V4360" s="99" t="str">
        <f>IF(ActividadesCom[[#This Row],[NIVEL 3]]&lt;&gt;0,VLOOKUP(ActividadesCom[[#This Row],[NIVEL 3]],Catálogo!A:B,2,FALSE),"")</f>
        <v/>
      </c>
      <c r="W4360" s="99"/>
      <c r="X4360" s="98"/>
      <c r="Y4360" s="99"/>
      <c r="Z4360" s="99"/>
      <c r="AA4360" s="99" t="str">
        <f>IF(ActividadesCom[[#This Row],[NIVEL 4]]&lt;&gt;0,VLOOKUP(ActividadesCom[[#This Row],[NIVEL 4]],Catálogo!A:B,2,FALSE),"")</f>
        <v/>
      </c>
      <c r="AB4360" s="99"/>
      <c r="AC4360" s="98"/>
      <c r="AD4360" s="99"/>
      <c r="AE4360" s="99"/>
      <c r="AF4360" s="99" t="str">
        <f>IF(ActividadesCom[[#This Row],[NIVEL 5]]&lt;&gt;0,VLOOKUP(ActividadesCom[[#This Row],[NIVEL 5]],Catálogo!A:B,2,FALSE),"")</f>
        <v/>
      </c>
      <c r="AG4360" s="99"/>
    </row>
    <row r="4361" spans="1:34" ht="30" customHeight="1" x14ac:dyDescent="0.25">
      <c r="A4361" s="5">
        <v>23470354</v>
      </c>
      <c r="B4361" s="6" t="str">
        <f>VLOOKUP(ActividadesCom[[#This Row],[NO. DE CONTROL]],'LISTADO ESTUDIANTES'!A:C,2,FALSE)</f>
        <v>HOYOS RAMON IMANOL ALEJANDRO</v>
      </c>
      <c r="C4361" s="6" t="str">
        <f>VLOOKUP(ActividadesCom[[#This Row],[NO. DE CONTROL]],'LISTADO ESTUDIANTES'!A:C,3,FALSE)</f>
        <v>INGENIERIA EN TECNOLOGIAS DE LA INFORMACION Y COMUNICACIONES</v>
      </c>
      <c r="D4361" s="99" t="str">
        <f>VLOOKUP(ActividadesCom[[#This Row],[NO. DE CONTROL]],'LISTADO ESTUDIANTES'!A:D,4,FALSE)</f>
        <v>ACTIVO(A)</v>
      </c>
      <c r="E4361" s="96">
        <f>SUM(ActividadesCom[[#This Row],[CRÉD. 1]],ActividadesCom[[#This Row],[CRÉD. 2]],ActividadesCom[[#This Row],[CRÉD. 3]],ActividadesCom[[#This Row],[CRÉD. 4]],ActividadesCom[[#This Row],[CRÉD. 5]])</f>
        <v>3</v>
      </c>
      <c r="F4361" s="99">
        <f>IF(ActividadesCom[[#This Row],[ÚLTIMO SEMESTRE CON CRÉDITOS]]&gt;0,ROUND(AVERAGE(ActividadesCom[[#This Row],[VALOR NIVEL 5]],ActividadesCom[[#This Row],[VALOR NIVEL 4]],ActividadesCom[[#This Row],[VALOR NIVEL 3]],ActividadesCom[[#This Row],[VALOR NIVEL 2]],ActividadesCom[[#This Row],[VALOR NIVEL 1]]),0),"")</f>
        <v>3</v>
      </c>
      <c r="G4361" s="96" t="str">
        <f>IF(ActividadesCom[[#This Row],[PROMEDIO]]="","",IF(ActividadesCom[[#This Row],[PROMEDIO]]&gt;=4,"EXCELENTE",IF(ActividadesCom[[#This Row],[PROMEDIO]]&gt;=3,"NOTABLE",IF(ActividadesCom[[#This Row],[PROMEDIO]]&gt;=2,"BUENO",IF(ActividadesCom[[#This Row],[PROMEDIO]]=1,"SUFICIENTE","")))))</f>
        <v>NOTABLE</v>
      </c>
      <c r="H4361" s="99">
        <f>MAX(ActividadesCom[[#This Row],[PERÍODO 1]],ActividadesCom[[#This Row],[PERÍODO 2]],ActividadesCom[[#This Row],[PERÍODO 3]],ActividadesCom[[#This Row],[PERÍODO 4]],ActividadesCom[[#This Row],[PERÍODO 5]])</f>
        <v>20261</v>
      </c>
      <c r="I4361" s="6" t="s">
        <v>615</v>
      </c>
      <c r="J4361" s="99">
        <v>20243</v>
      </c>
      <c r="K4361" s="5" t="s">
        <v>4008</v>
      </c>
      <c r="L4361" s="99">
        <f>IF(ActividadesCom[[#This Row],[NIVEL 1]]&lt;&gt;0,VLOOKUP(ActividadesCom[[#This Row],[NIVEL 1]],Catálogo!A:B,2,FALSE),"")</f>
        <v>3</v>
      </c>
      <c r="M4361" s="99">
        <v>1</v>
      </c>
      <c r="N4361" s="6" t="s">
        <v>615</v>
      </c>
      <c r="O4361" s="99">
        <v>20251</v>
      </c>
      <c r="P4361" s="5" t="s">
        <v>4008</v>
      </c>
      <c r="Q4361" s="99">
        <f>IF(ActividadesCom[[#This Row],[NIVEL 2]]&lt;&gt;0,VLOOKUP(ActividadesCom[[#This Row],[NIVEL 2]],Catálogo!A:B,2,FALSE),"")</f>
        <v>3</v>
      </c>
      <c r="R4361" s="99">
        <v>1</v>
      </c>
      <c r="S4361" s="6" t="s">
        <v>6778</v>
      </c>
      <c r="T4361" s="99">
        <v>20261</v>
      </c>
      <c r="U4361" s="5" t="s">
        <v>4008</v>
      </c>
      <c r="V4361" s="99">
        <f>IF(ActividadesCom[[#This Row],[NIVEL 3]]&lt;&gt;0,VLOOKUP(ActividadesCom[[#This Row],[NIVEL 3]],Catálogo!A:B,2,FALSE),"")</f>
        <v>3</v>
      </c>
      <c r="W4361" s="99">
        <v>1</v>
      </c>
      <c r="X4361" s="98"/>
      <c r="Y4361" s="99"/>
      <c r="Z4361" s="99"/>
      <c r="AA4361" s="99" t="str">
        <f>IF(ActividadesCom[[#This Row],[NIVEL 4]]&lt;&gt;0,VLOOKUP(ActividadesCom[[#This Row],[NIVEL 4]],Catálogo!A:B,2,FALSE),"")</f>
        <v/>
      </c>
      <c r="AB4361" s="99"/>
      <c r="AC4361" s="98"/>
      <c r="AD4361" s="99"/>
      <c r="AE4361" s="99"/>
      <c r="AF4361" s="99" t="str">
        <f>IF(ActividadesCom[[#This Row],[NIVEL 5]]&lt;&gt;0,VLOOKUP(ActividadesCom[[#This Row],[NIVEL 5]],Catálogo!A:B,2,FALSE),"")</f>
        <v/>
      </c>
      <c r="AG4361" s="99"/>
    </row>
    <row r="4362" spans="1:34" ht="30" hidden="1" customHeight="1" x14ac:dyDescent="0.25">
      <c r="A4362" s="5">
        <v>23470355</v>
      </c>
      <c r="B4362" s="6" t="str">
        <f>VLOOKUP(ActividadesCom[[#This Row],[NO. DE CONTROL]],'LISTADO ESTUDIANTES'!A:C,2,FALSE)</f>
        <v>CHAB PECH PAMELA ALEXA</v>
      </c>
      <c r="C4362" s="6" t="str">
        <f>VLOOKUP(ActividadesCom[[#This Row],[NO. DE CONTROL]],'LISTADO ESTUDIANTES'!A:C,3,FALSE)</f>
        <v>INGENIERIA EN TECNOLOGIAS DE LA INFORMACION Y COMUNICACIONES</v>
      </c>
      <c r="D4362" s="99" t="str">
        <f>VLOOKUP(ActividadesCom[[#This Row],[NO. DE CONTROL]],'LISTADO ESTUDIANTES'!A:D,4,FALSE)</f>
        <v>EGRESADO(A)</v>
      </c>
      <c r="E4362" s="96">
        <f>SUM(ActividadesCom[[#This Row],[CRÉD. 1]],ActividadesCom[[#This Row],[CRÉD. 2]],ActividadesCom[[#This Row],[CRÉD. 3]],ActividadesCom[[#This Row],[CRÉD. 4]],ActividadesCom[[#This Row],[CRÉD. 5]])</f>
        <v>0</v>
      </c>
      <c r="F4362" s="99" t="str">
        <f>IF(ActividadesCom[[#This Row],[ÚLTIMO SEMESTRE CON CRÉDITOS]]&gt;0,ROUND(AVERAGE(ActividadesCom[[#This Row],[VALOR NIVEL 5]],ActividadesCom[[#This Row],[VALOR NIVEL 4]],ActividadesCom[[#This Row],[VALOR NIVEL 3]],ActividadesCom[[#This Row],[VALOR NIVEL 2]],ActividadesCom[[#This Row],[VALOR NIVEL 1]]),0),"")</f>
        <v/>
      </c>
      <c r="G4362" s="96" t="str">
        <f>IF(ActividadesCom[[#This Row],[PROMEDIO]]="","",IF(ActividadesCom[[#This Row],[PROMEDIO]]&gt;=4,"EXCELENTE",IF(ActividadesCom[[#This Row],[PROMEDIO]]&gt;=3,"NOTABLE",IF(ActividadesCom[[#This Row],[PROMEDIO]]&gt;=2,"BUENO",IF(ActividadesCom[[#This Row],[PROMEDIO]]=1,"SUFICIENTE","")))))</f>
        <v/>
      </c>
      <c r="H4362" s="99">
        <f>MAX(ActividadesCom[[#This Row],[PERÍODO 1]],ActividadesCom[[#This Row],[PERÍODO 2]],ActividadesCom[[#This Row],[PERÍODO 3]],ActividadesCom[[#This Row],[PERÍODO 4]],ActividadesCom[[#This Row],[PERÍODO 5]])</f>
        <v>0</v>
      </c>
      <c r="I4362" s="6"/>
      <c r="J4362" s="99"/>
      <c r="K4362" s="5"/>
      <c r="L4362" s="99" t="str">
        <f>IF(ActividadesCom[[#This Row],[NIVEL 1]]&lt;&gt;0,VLOOKUP(ActividadesCom[[#This Row],[NIVEL 1]],Catálogo!A:B,2,FALSE),"")</f>
        <v/>
      </c>
      <c r="M4362" s="99"/>
      <c r="N4362" s="98"/>
      <c r="O4362" s="99"/>
      <c r="P4362" s="99"/>
      <c r="Q4362" s="99" t="str">
        <f>IF(ActividadesCom[[#This Row],[NIVEL 2]]&lt;&gt;0,VLOOKUP(ActividadesCom[[#This Row],[NIVEL 2]],Catálogo!A:B,2,FALSE),"")</f>
        <v/>
      </c>
      <c r="R4362" s="99"/>
      <c r="S4362" s="98"/>
      <c r="T4362" s="99"/>
      <c r="U4362" s="99"/>
      <c r="V4362" s="99" t="str">
        <f>IF(ActividadesCom[[#This Row],[NIVEL 3]]&lt;&gt;0,VLOOKUP(ActividadesCom[[#This Row],[NIVEL 3]],Catálogo!A:B,2,FALSE),"")</f>
        <v/>
      </c>
      <c r="W4362" s="99"/>
      <c r="X4362" s="98"/>
      <c r="Y4362" s="99"/>
      <c r="Z4362" s="99"/>
      <c r="AA4362" s="99" t="str">
        <f>IF(ActividadesCom[[#This Row],[NIVEL 4]]&lt;&gt;0,VLOOKUP(ActividadesCom[[#This Row],[NIVEL 4]],Catálogo!A:B,2,FALSE),"")</f>
        <v/>
      </c>
      <c r="AB4362" s="99"/>
      <c r="AC4362" s="98"/>
      <c r="AD4362" s="99"/>
      <c r="AE4362" s="99"/>
      <c r="AF4362" s="99" t="str">
        <f>IF(ActividadesCom[[#This Row],[NIVEL 5]]&lt;&gt;0,VLOOKUP(ActividadesCom[[#This Row],[NIVEL 5]],Catálogo!A:B,2,FALSE),"")</f>
        <v/>
      </c>
      <c r="AG4362" s="99"/>
    </row>
    <row r="4363" spans="1:34" ht="30" hidden="1" customHeight="1" x14ac:dyDescent="0.25">
      <c r="A4363" s="5">
        <v>23470356</v>
      </c>
      <c r="B4363" s="6" t="str">
        <f>VLOOKUP(ActividadesCom[[#This Row],[NO. DE CONTROL]],'LISTADO ESTUDIANTES'!A:C,2,FALSE)</f>
        <v>BALAB PEREZ DAVID EMANUEL</v>
      </c>
      <c r="C4363" s="6" t="str">
        <f>VLOOKUP(ActividadesCom[[#This Row],[NO. DE CONTROL]],'LISTADO ESTUDIANTES'!A:C,3,FALSE)</f>
        <v>INGENIERIA MECANICA</v>
      </c>
      <c r="D4363" s="99" t="str">
        <f>VLOOKUP(ActividadesCom[[#This Row],[NO. DE CONTROL]],'LISTADO ESTUDIANTES'!A:D,4,FALSE)</f>
        <v>EGRESADO(A)</v>
      </c>
      <c r="E4363" s="96">
        <f>SUM(ActividadesCom[[#This Row],[CRÉD. 1]],ActividadesCom[[#This Row],[CRÉD. 2]],ActividadesCom[[#This Row],[CRÉD. 3]],ActividadesCom[[#This Row],[CRÉD. 4]],ActividadesCom[[#This Row],[CRÉD. 5]])</f>
        <v>0</v>
      </c>
      <c r="F4363" s="99" t="str">
        <f>IF(ActividadesCom[[#This Row],[ÚLTIMO SEMESTRE CON CRÉDITOS]]&gt;0,ROUND(AVERAGE(ActividadesCom[[#This Row],[VALOR NIVEL 5]],ActividadesCom[[#This Row],[VALOR NIVEL 4]],ActividadesCom[[#This Row],[VALOR NIVEL 3]],ActividadesCom[[#This Row],[VALOR NIVEL 2]],ActividadesCom[[#This Row],[VALOR NIVEL 1]]),0),"")</f>
        <v/>
      </c>
      <c r="G4363" s="96" t="str">
        <f>IF(ActividadesCom[[#This Row],[PROMEDIO]]="","",IF(ActividadesCom[[#This Row],[PROMEDIO]]&gt;=4,"EXCELENTE",IF(ActividadesCom[[#This Row],[PROMEDIO]]&gt;=3,"NOTABLE",IF(ActividadesCom[[#This Row],[PROMEDIO]]&gt;=2,"BUENO",IF(ActividadesCom[[#This Row],[PROMEDIO]]=1,"SUFICIENTE","")))))</f>
        <v/>
      </c>
      <c r="H4363" s="99">
        <f>MAX(ActividadesCom[[#This Row],[PERÍODO 1]],ActividadesCom[[#This Row],[PERÍODO 2]],ActividadesCom[[#This Row],[PERÍODO 3]],ActividadesCom[[#This Row],[PERÍODO 4]],ActividadesCom[[#This Row],[PERÍODO 5]])</f>
        <v>0</v>
      </c>
      <c r="I4363" s="6"/>
      <c r="J4363" s="99"/>
      <c r="K4363" s="5"/>
      <c r="L4363" s="99" t="str">
        <f>IF(ActividadesCom[[#This Row],[NIVEL 1]]&lt;&gt;0,VLOOKUP(ActividadesCom[[#This Row],[NIVEL 1]],Catálogo!A:B,2,FALSE),"")</f>
        <v/>
      </c>
      <c r="M4363" s="99"/>
      <c r="N4363" s="98"/>
      <c r="O4363" s="99"/>
      <c r="P4363" s="99"/>
      <c r="Q4363" s="99" t="str">
        <f>IF(ActividadesCom[[#This Row],[NIVEL 2]]&lt;&gt;0,VLOOKUP(ActividadesCom[[#This Row],[NIVEL 2]],Catálogo!A:B,2,FALSE),"")</f>
        <v/>
      </c>
      <c r="R4363" s="99"/>
      <c r="S4363" s="98"/>
      <c r="T4363" s="99"/>
      <c r="U4363" s="99"/>
      <c r="V4363" s="99" t="str">
        <f>IF(ActividadesCom[[#This Row],[NIVEL 3]]&lt;&gt;0,VLOOKUP(ActividadesCom[[#This Row],[NIVEL 3]],Catálogo!A:B,2,FALSE),"")</f>
        <v/>
      </c>
      <c r="W4363" s="99"/>
      <c r="X4363" s="98"/>
      <c r="Y4363" s="99"/>
      <c r="Z4363" s="99"/>
      <c r="AA4363" s="99" t="str">
        <f>IF(ActividadesCom[[#This Row],[NIVEL 4]]&lt;&gt;0,VLOOKUP(ActividadesCom[[#This Row],[NIVEL 4]],Catálogo!A:B,2,FALSE),"")</f>
        <v/>
      </c>
      <c r="AB4363" s="99"/>
      <c r="AC4363" s="98"/>
      <c r="AD4363" s="99"/>
      <c r="AE4363" s="99"/>
      <c r="AF4363" s="99" t="str">
        <f>IF(ActividadesCom[[#This Row],[NIVEL 5]]&lt;&gt;0,VLOOKUP(ActividadesCom[[#This Row],[NIVEL 5]],Catálogo!A:B,2,FALSE),"")</f>
        <v/>
      </c>
      <c r="AG4363" s="99"/>
    </row>
    <row r="4364" spans="1:34" ht="30" customHeight="1" x14ac:dyDescent="0.25">
      <c r="A4364" s="5">
        <v>23470357</v>
      </c>
      <c r="B4364" s="6" t="str">
        <f>VLOOKUP(ActividadesCom[[#This Row],[NO. DE CONTROL]],'LISTADO ESTUDIANTES'!A:C,2,FALSE)</f>
        <v>PEREZ HERNANDEZ JOHANA</v>
      </c>
      <c r="C4364" s="6" t="str">
        <f>VLOOKUP(ActividadesCom[[#This Row],[NO. DE CONTROL]],'LISTADO ESTUDIANTES'!A:C,3,FALSE)</f>
        <v>INGENIERIA QUIMICA</v>
      </c>
      <c r="D4364" s="99" t="str">
        <f>VLOOKUP(ActividadesCom[[#This Row],[NO. DE CONTROL]],'LISTADO ESTUDIANTES'!A:D,4,FALSE)</f>
        <v>ACTIVO(A)</v>
      </c>
      <c r="E4364" s="96">
        <f>SUM(ActividadesCom[[#This Row],[CRÉD. 1]],ActividadesCom[[#This Row],[CRÉD. 2]],ActividadesCom[[#This Row],[CRÉD. 3]],ActividadesCom[[#This Row],[CRÉD. 4]],ActividadesCom[[#This Row],[CRÉD. 5]])</f>
        <v>4</v>
      </c>
      <c r="F4364" s="99">
        <f>IF(ActividadesCom[[#This Row],[ÚLTIMO SEMESTRE CON CRÉDITOS]]&gt;0,ROUND(AVERAGE(ActividadesCom[[#This Row],[VALOR NIVEL 5]],ActividadesCom[[#This Row],[VALOR NIVEL 4]],ActividadesCom[[#This Row],[VALOR NIVEL 3]],ActividadesCom[[#This Row],[VALOR NIVEL 2]],ActividadesCom[[#This Row],[VALOR NIVEL 1]]),0),"")</f>
        <v>3</v>
      </c>
      <c r="G4364" s="96" t="str">
        <f>IF(ActividadesCom[[#This Row],[PROMEDIO]]="","",IF(ActividadesCom[[#This Row],[PROMEDIO]]&gt;=4,"EXCELENTE",IF(ActividadesCom[[#This Row],[PROMEDIO]]&gt;=3,"NOTABLE",IF(ActividadesCom[[#This Row],[PROMEDIO]]&gt;=2,"BUENO",IF(ActividadesCom[[#This Row],[PROMEDIO]]=1,"SUFICIENTE","")))))</f>
        <v>NOTABLE</v>
      </c>
      <c r="H4364" s="99">
        <f>MAX(ActividadesCom[[#This Row],[PERÍODO 1]],ActividadesCom[[#This Row],[PERÍODO 2]],ActividadesCom[[#This Row],[PERÍODO 3]],ActividadesCom[[#This Row],[PERÍODO 4]],ActividadesCom[[#This Row],[PERÍODO 5]])</f>
        <v>20261</v>
      </c>
      <c r="I4364" s="6" t="s">
        <v>665</v>
      </c>
      <c r="J4364" s="99">
        <v>20243</v>
      </c>
      <c r="K4364" s="5" t="s">
        <v>4009</v>
      </c>
      <c r="L4364" s="99">
        <f>IF(ActividadesCom[[#This Row],[NIVEL 1]]&lt;&gt;0,VLOOKUP(ActividadesCom[[#This Row],[NIVEL 1]],Catálogo!A:B,2,FALSE),"")</f>
        <v>2</v>
      </c>
      <c r="M4364" s="99">
        <v>1</v>
      </c>
      <c r="N4364" s="6" t="s">
        <v>5343</v>
      </c>
      <c r="O4364" s="99">
        <v>20251</v>
      </c>
      <c r="P4364" s="5" t="s">
        <v>4008</v>
      </c>
      <c r="Q4364" s="99">
        <f>IF(ActividadesCom[[#This Row],[NIVEL 2]]&lt;&gt;0,VLOOKUP(ActividadesCom[[#This Row],[NIVEL 2]],Catálogo!A:B,2,FALSE),"")</f>
        <v>3</v>
      </c>
      <c r="R4364" s="99">
        <v>1</v>
      </c>
      <c r="S4364" s="6" t="s">
        <v>7368</v>
      </c>
      <c r="T4364" s="99">
        <v>20253</v>
      </c>
      <c r="U4364" s="5" t="s">
        <v>4007</v>
      </c>
      <c r="V4364" s="99">
        <f>IF(ActividadesCom[[#This Row],[NIVEL 3]]&lt;&gt;0,VLOOKUP(ActividadesCom[[#This Row],[NIVEL 3]],Catálogo!A:B,2,FALSE),"")</f>
        <v>4</v>
      </c>
      <c r="W4364" s="99">
        <v>1</v>
      </c>
      <c r="X4364" s="98" t="s">
        <v>7390</v>
      </c>
      <c r="Y4364" s="99">
        <v>20261</v>
      </c>
      <c r="Z4364" s="5" t="s">
        <v>4007</v>
      </c>
      <c r="AA4364" s="99">
        <f>IF(ActividadesCom[[#This Row],[NIVEL 4]]&lt;&gt;0,VLOOKUP(ActividadesCom[[#This Row],[NIVEL 4]],Catálogo!A:B,2,FALSE),"")</f>
        <v>4</v>
      </c>
      <c r="AB4364" s="99">
        <v>1</v>
      </c>
      <c r="AC4364" s="98"/>
      <c r="AD4364" s="99"/>
      <c r="AE4364" s="99"/>
      <c r="AF4364" s="99" t="str">
        <f>IF(ActividadesCom[[#This Row],[NIVEL 5]]&lt;&gt;0,VLOOKUP(ActividadesCom[[#This Row],[NIVEL 5]],Catálogo!A:B,2,FALSE),"")</f>
        <v/>
      </c>
      <c r="AG4364" s="99"/>
    </row>
    <row r="4365" spans="1:34" ht="30" customHeight="1" x14ac:dyDescent="0.25">
      <c r="A4365" s="5">
        <v>23470359</v>
      </c>
      <c r="B4365" s="6" t="str">
        <f>VLOOKUP(ActividadesCom[[#This Row],[NO. DE CONTROL]],'LISTADO ESTUDIANTES'!A:C,2,FALSE)</f>
        <v>MEJIA LOPEZ JESUS RODRIGO</v>
      </c>
      <c r="C4365" s="6" t="str">
        <f>VLOOKUP(ActividadesCom[[#This Row],[NO. DE CONTROL]],'LISTADO ESTUDIANTES'!A:C,3,FALSE)</f>
        <v>INGENIERIA INDUSTRIAL</v>
      </c>
      <c r="D4365" s="99" t="str">
        <f>VLOOKUP(ActividadesCom[[#This Row],[NO. DE CONTROL]],'LISTADO ESTUDIANTES'!A:D,4,FALSE)</f>
        <v>ACTIVO(A)</v>
      </c>
      <c r="E4365" s="96">
        <f>SUM(ActividadesCom[[#This Row],[CRÉD. 1]],ActividadesCom[[#This Row],[CRÉD. 2]],ActividadesCom[[#This Row],[CRÉD. 3]],ActividadesCom[[#This Row],[CRÉD. 4]],ActividadesCom[[#This Row],[CRÉD. 5]])</f>
        <v>4</v>
      </c>
      <c r="F4365" s="99">
        <f>IF(ActividadesCom[[#This Row],[ÚLTIMO SEMESTRE CON CRÉDITOS]]&gt;0,ROUND(AVERAGE(ActividadesCom[[#This Row],[VALOR NIVEL 5]],ActividadesCom[[#This Row],[VALOR NIVEL 4]],ActividadesCom[[#This Row],[VALOR NIVEL 3]],ActividadesCom[[#This Row],[VALOR NIVEL 2]],ActividadesCom[[#This Row],[VALOR NIVEL 1]]),0),"")</f>
        <v>3</v>
      </c>
      <c r="G4365" s="96" t="str">
        <f>IF(ActividadesCom[[#This Row],[PROMEDIO]]="","",IF(ActividadesCom[[#This Row],[PROMEDIO]]&gt;=4,"EXCELENTE",IF(ActividadesCom[[#This Row],[PROMEDIO]]&gt;=3,"NOTABLE",IF(ActividadesCom[[#This Row],[PROMEDIO]]&gt;=2,"BUENO",IF(ActividadesCom[[#This Row],[PROMEDIO]]=1,"SUFICIENTE","")))))</f>
        <v>NOTABLE</v>
      </c>
      <c r="H4365" s="99">
        <f>MAX(ActividadesCom[[#This Row],[PERÍODO 1]],ActividadesCom[[#This Row],[PERÍODO 2]],ActividadesCom[[#This Row],[PERÍODO 3]],ActividadesCom[[#This Row],[PERÍODO 4]],ActividadesCom[[#This Row],[PERÍODO 5]])</f>
        <v>20253</v>
      </c>
      <c r="I4365" s="6" t="s">
        <v>9</v>
      </c>
      <c r="J4365" s="99">
        <v>20233</v>
      </c>
      <c r="K4365" s="5" t="s">
        <v>4007</v>
      </c>
      <c r="L4365" s="99">
        <f>IF(ActividadesCom[[#This Row],[NIVEL 1]]&lt;&gt;0,VLOOKUP(ActividadesCom[[#This Row],[NIVEL 1]],Catálogo!A:B,2,FALSE),"")</f>
        <v>4</v>
      </c>
      <c r="M4365" s="99">
        <v>1</v>
      </c>
      <c r="N4365" s="6" t="s">
        <v>6747</v>
      </c>
      <c r="O4365" s="99">
        <v>20243</v>
      </c>
      <c r="P4365" s="5" t="s">
        <v>4008</v>
      </c>
      <c r="Q4365" s="99">
        <f>IF(ActividadesCom[[#This Row],[NIVEL 2]]&lt;&gt;0,VLOOKUP(ActividadesCom[[#This Row],[NIVEL 2]],Catálogo!A:B,2,FALSE),"")</f>
        <v>3</v>
      </c>
      <c r="R4365" s="99">
        <v>1</v>
      </c>
      <c r="S4365" s="6" t="s">
        <v>31</v>
      </c>
      <c r="T4365" s="99">
        <v>20253</v>
      </c>
      <c r="U4365" s="5" t="s">
        <v>4008</v>
      </c>
      <c r="V4365" s="99">
        <f>IF(ActividadesCom[[#This Row],[NIVEL 3]]&lt;&gt;0,VLOOKUP(ActividadesCom[[#This Row],[NIVEL 3]],Catálogo!A:B,2,FALSE),"")</f>
        <v>3</v>
      </c>
      <c r="W4365" s="99">
        <v>1</v>
      </c>
      <c r="X4365" s="6" t="s">
        <v>7339</v>
      </c>
      <c r="Y4365" s="99">
        <v>20253</v>
      </c>
      <c r="Z4365" s="5" t="s">
        <v>4008</v>
      </c>
      <c r="AA4365" s="99">
        <f>IF(ActividadesCom[[#This Row],[NIVEL 4]]&lt;&gt;0,VLOOKUP(ActividadesCom[[#This Row],[NIVEL 4]],Catálogo!A:B,2,FALSE),"")</f>
        <v>3</v>
      </c>
      <c r="AB4365" s="99">
        <v>1</v>
      </c>
      <c r="AC4365" s="98"/>
      <c r="AD4365" s="99"/>
      <c r="AE4365" s="99"/>
      <c r="AF4365" s="99" t="str">
        <f>IF(ActividadesCom[[#This Row],[NIVEL 5]]&lt;&gt;0,VLOOKUP(ActividadesCom[[#This Row],[NIVEL 5]],Catálogo!A:B,2,FALSE),"")</f>
        <v/>
      </c>
      <c r="AG4365" s="99"/>
    </row>
    <row r="4366" spans="1:34" ht="30" hidden="1" customHeight="1" x14ac:dyDescent="0.25">
      <c r="A4366" s="5">
        <v>23470360</v>
      </c>
      <c r="B4366" s="6" t="str">
        <f>VLOOKUP(ActividadesCom[[#This Row],[NO. DE CONTROL]],'LISTADO ESTUDIANTES'!A:C,2,FALSE)</f>
        <v>INURRETA GOMEZ RAFAEL EDUARDO</v>
      </c>
      <c r="C4366" s="6" t="str">
        <f>VLOOKUP(ActividadesCom[[#This Row],[NO. DE CONTROL]],'LISTADO ESTUDIANTES'!A:C,3,FALSE)</f>
        <v>INGENIERIA MECANICA</v>
      </c>
      <c r="D4366" s="99" t="str">
        <f>VLOOKUP(ActividadesCom[[#This Row],[NO. DE CONTROL]],'LISTADO ESTUDIANTES'!A:D,4,FALSE)</f>
        <v>EGRESADO(A)</v>
      </c>
      <c r="E4366" s="96">
        <f>SUM(ActividadesCom[[#This Row],[CRÉD. 1]],ActividadesCom[[#This Row],[CRÉD. 2]],ActividadesCom[[#This Row],[CRÉD. 3]],ActividadesCom[[#This Row],[CRÉD. 4]],ActividadesCom[[#This Row],[CRÉD. 5]])</f>
        <v>0</v>
      </c>
      <c r="F4366" s="99" t="str">
        <f>IF(ActividadesCom[[#This Row],[ÚLTIMO SEMESTRE CON CRÉDITOS]]&gt;0,ROUND(AVERAGE(ActividadesCom[[#This Row],[VALOR NIVEL 5]],ActividadesCom[[#This Row],[VALOR NIVEL 4]],ActividadesCom[[#This Row],[VALOR NIVEL 3]],ActividadesCom[[#This Row],[VALOR NIVEL 2]],ActividadesCom[[#This Row],[VALOR NIVEL 1]]),0),"")</f>
        <v/>
      </c>
      <c r="G4366" s="96" t="str">
        <f>IF(ActividadesCom[[#This Row],[PROMEDIO]]="","",IF(ActividadesCom[[#This Row],[PROMEDIO]]&gt;=4,"EXCELENTE",IF(ActividadesCom[[#This Row],[PROMEDIO]]&gt;=3,"NOTABLE",IF(ActividadesCom[[#This Row],[PROMEDIO]]&gt;=2,"BUENO",IF(ActividadesCom[[#This Row],[PROMEDIO]]=1,"SUFICIENTE","")))))</f>
        <v/>
      </c>
      <c r="H4366" s="99">
        <f>MAX(ActividadesCom[[#This Row],[PERÍODO 1]],ActividadesCom[[#This Row],[PERÍODO 2]],ActividadesCom[[#This Row],[PERÍODO 3]],ActividadesCom[[#This Row],[PERÍODO 4]],ActividadesCom[[#This Row],[PERÍODO 5]])</f>
        <v>0</v>
      </c>
      <c r="I4366" s="6"/>
      <c r="J4366" s="99"/>
      <c r="K4366" s="5"/>
      <c r="L4366" s="99" t="str">
        <f>IF(ActividadesCom[[#This Row],[NIVEL 1]]&lt;&gt;0,VLOOKUP(ActividadesCom[[#This Row],[NIVEL 1]],Catálogo!A:B,2,FALSE),"")</f>
        <v/>
      </c>
      <c r="M4366" s="99"/>
      <c r="N4366" s="98"/>
      <c r="O4366" s="99"/>
      <c r="P4366" s="99"/>
      <c r="Q4366" s="99" t="str">
        <f>IF(ActividadesCom[[#This Row],[NIVEL 2]]&lt;&gt;0,VLOOKUP(ActividadesCom[[#This Row],[NIVEL 2]],Catálogo!A:B,2,FALSE),"")</f>
        <v/>
      </c>
      <c r="R4366" s="99"/>
      <c r="S4366" s="98"/>
      <c r="T4366" s="99"/>
      <c r="U4366" s="99"/>
      <c r="V4366" s="99" t="str">
        <f>IF(ActividadesCom[[#This Row],[NIVEL 3]]&lt;&gt;0,VLOOKUP(ActividadesCom[[#This Row],[NIVEL 3]],Catálogo!A:B,2,FALSE),"")</f>
        <v/>
      </c>
      <c r="W4366" s="99"/>
      <c r="X4366" s="98"/>
      <c r="Y4366" s="99"/>
      <c r="Z4366" s="99"/>
      <c r="AA4366" s="99" t="str">
        <f>IF(ActividadesCom[[#This Row],[NIVEL 4]]&lt;&gt;0,VLOOKUP(ActividadesCom[[#This Row],[NIVEL 4]],Catálogo!A:B,2,FALSE),"")</f>
        <v/>
      </c>
      <c r="AB4366" s="99"/>
      <c r="AC4366" s="98"/>
      <c r="AD4366" s="99"/>
      <c r="AE4366" s="99"/>
      <c r="AF4366" s="99" t="str">
        <f>IF(ActividadesCom[[#This Row],[NIVEL 5]]&lt;&gt;0,VLOOKUP(ActividadesCom[[#This Row],[NIVEL 5]],Catálogo!A:B,2,FALSE),"")</f>
        <v/>
      </c>
      <c r="AG4366" s="99"/>
    </row>
    <row r="4367" spans="1:34" ht="30" hidden="1" customHeight="1" x14ac:dyDescent="0.25">
      <c r="A4367" s="5">
        <v>23470361</v>
      </c>
      <c r="B4367" s="6" t="str">
        <f>VLOOKUP(ActividadesCom[[#This Row],[NO. DE CONTROL]],'LISTADO ESTUDIANTES'!A:C,2,FALSE)</f>
        <v>DZUL TUN FRANCISCO JAVIER</v>
      </c>
      <c r="C4367" s="6" t="str">
        <f>VLOOKUP(ActividadesCom[[#This Row],[NO. DE CONTROL]],'LISTADO ESTUDIANTES'!A:C,3,FALSE)</f>
        <v>INGENIERIA MECANICA</v>
      </c>
      <c r="D4367" s="99" t="str">
        <f>VLOOKUP(ActividadesCom[[#This Row],[NO. DE CONTROL]],'LISTADO ESTUDIANTES'!A:D,4,FALSE)</f>
        <v>EGRESADO(A)</v>
      </c>
      <c r="E4367" s="96">
        <f>SUM(ActividadesCom[[#This Row],[CRÉD. 1]],ActividadesCom[[#This Row],[CRÉD. 2]],ActividadesCom[[#This Row],[CRÉD. 3]],ActividadesCom[[#This Row],[CRÉD. 4]],ActividadesCom[[#This Row],[CRÉD. 5]])</f>
        <v>1</v>
      </c>
      <c r="F4367" s="99">
        <f>IF(ActividadesCom[[#This Row],[ÚLTIMO SEMESTRE CON CRÉDITOS]]&gt;0,ROUND(AVERAGE(ActividadesCom[[#This Row],[VALOR NIVEL 5]],ActividadesCom[[#This Row],[VALOR NIVEL 4]],ActividadesCom[[#This Row],[VALOR NIVEL 3]],ActividadesCom[[#This Row],[VALOR NIVEL 2]],ActividadesCom[[#This Row],[VALOR NIVEL 1]]),0),"")</f>
        <v>3</v>
      </c>
      <c r="G4367" s="96" t="str">
        <f>IF(ActividadesCom[[#This Row],[PROMEDIO]]="","",IF(ActividadesCom[[#This Row],[PROMEDIO]]&gt;=4,"EXCELENTE",IF(ActividadesCom[[#This Row],[PROMEDIO]]&gt;=3,"NOTABLE",IF(ActividadesCom[[#This Row],[PROMEDIO]]&gt;=2,"BUENO",IF(ActividadesCom[[#This Row],[PROMEDIO]]=1,"SUFICIENTE","")))))</f>
        <v>NOTABLE</v>
      </c>
      <c r="H4367" s="99">
        <f>MAX(ActividadesCom[[#This Row],[PERÍODO 1]],ActividadesCom[[#This Row],[PERÍODO 2]],ActividadesCom[[#This Row],[PERÍODO 3]],ActividadesCom[[#This Row],[PERÍODO 4]],ActividadesCom[[#This Row],[PERÍODO 5]])</f>
        <v>20233</v>
      </c>
      <c r="I4367" s="6" t="s">
        <v>23</v>
      </c>
      <c r="J4367" s="99">
        <v>20233</v>
      </c>
      <c r="K4367" s="5" t="s">
        <v>4008</v>
      </c>
      <c r="L4367" s="99">
        <f>IF(ActividadesCom[[#This Row],[NIVEL 1]]&lt;&gt;0,VLOOKUP(ActividadesCom[[#This Row],[NIVEL 1]],Catálogo!A:B,2,FALSE),"")</f>
        <v>3</v>
      </c>
      <c r="M4367" s="99">
        <v>1</v>
      </c>
      <c r="N4367" s="98"/>
      <c r="O4367" s="99"/>
      <c r="P4367" s="99"/>
      <c r="Q4367" s="99" t="str">
        <f>IF(ActividadesCom[[#This Row],[NIVEL 2]]&lt;&gt;0,VLOOKUP(ActividadesCom[[#This Row],[NIVEL 2]],Catálogo!A:B,2,FALSE),"")</f>
        <v/>
      </c>
      <c r="R4367" s="99"/>
      <c r="S4367" s="98"/>
      <c r="T4367" s="99"/>
      <c r="U4367" s="99"/>
      <c r="V4367" s="99" t="str">
        <f>IF(ActividadesCom[[#This Row],[NIVEL 3]]&lt;&gt;0,VLOOKUP(ActividadesCom[[#This Row],[NIVEL 3]],Catálogo!A:B,2,FALSE),"")</f>
        <v/>
      </c>
      <c r="W4367" s="99"/>
      <c r="X4367" s="98"/>
      <c r="Y4367" s="99"/>
      <c r="Z4367" s="99"/>
      <c r="AA4367" s="99" t="str">
        <f>IF(ActividadesCom[[#This Row],[NIVEL 4]]&lt;&gt;0,VLOOKUP(ActividadesCom[[#This Row],[NIVEL 4]],Catálogo!A:B,2,FALSE),"")</f>
        <v/>
      </c>
      <c r="AB4367" s="99"/>
      <c r="AC4367" s="98"/>
      <c r="AD4367" s="99"/>
      <c r="AE4367" s="99"/>
      <c r="AF4367" s="99" t="str">
        <f>IF(ActividadesCom[[#This Row],[NIVEL 5]]&lt;&gt;0,VLOOKUP(ActividadesCom[[#This Row],[NIVEL 5]],Catálogo!A:B,2,FALSE),"")</f>
        <v/>
      </c>
      <c r="AG4367" s="99"/>
    </row>
    <row r="4368" spans="1:34" ht="30" hidden="1" customHeight="1" x14ac:dyDescent="0.25">
      <c r="A4368" s="5">
        <v>23470362</v>
      </c>
      <c r="B4368" s="6" t="str">
        <f>VLOOKUP(ActividadesCom[[#This Row],[NO. DE CONTROL]],'LISTADO ESTUDIANTES'!A:C,2,FALSE)</f>
        <v>EHUAN CANUL IRLANDA DAMARIS</v>
      </c>
      <c r="C4368" s="6" t="str">
        <f>VLOOKUP(ActividadesCom[[#This Row],[NO. DE CONTROL]],'LISTADO ESTUDIANTES'!A:C,3,FALSE)</f>
        <v>INGENIERIA EN GESTION EMPRESARIAL</v>
      </c>
      <c r="D4368" s="99" t="str">
        <f>VLOOKUP(ActividadesCom[[#This Row],[NO. DE CONTROL]],'LISTADO ESTUDIANTES'!A:D,4,FALSE)</f>
        <v>EGRESADO(A)</v>
      </c>
      <c r="E4368" s="96">
        <f>SUM(ActividadesCom[[#This Row],[CRÉD. 1]],ActividadesCom[[#This Row],[CRÉD. 2]],ActividadesCom[[#This Row],[CRÉD. 3]],ActividadesCom[[#This Row],[CRÉD. 4]],ActividadesCom[[#This Row],[CRÉD. 5]])</f>
        <v>0</v>
      </c>
      <c r="F4368" s="99" t="str">
        <f>IF(ActividadesCom[[#This Row],[ÚLTIMO SEMESTRE CON CRÉDITOS]]&gt;0,ROUND(AVERAGE(ActividadesCom[[#This Row],[VALOR NIVEL 5]],ActividadesCom[[#This Row],[VALOR NIVEL 4]],ActividadesCom[[#This Row],[VALOR NIVEL 3]],ActividadesCom[[#This Row],[VALOR NIVEL 2]],ActividadesCom[[#This Row],[VALOR NIVEL 1]]),0),"")</f>
        <v/>
      </c>
      <c r="G4368" s="96" t="str">
        <f>IF(ActividadesCom[[#This Row],[PROMEDIO]]="","",IF(ActividadesCom[[#This Row],[PROMEDIO]]&gt;=4,"EXCELENTE",IF(ActividadesCom[[#This Row],[PROMEDIO]]&gt;=3,"NOTABLE",IF(ActividadesCom[[#This Row],[PROMEDIO]]&gt;=2,"BUENO",IF(ActividadesCom[[#This Row],[PROMEDIO]]=1,"SUFICIENTE","")))))</f>
        <v/>
      </c>
      <c r="H4368" s="99">
        <f>MAX(ActividadesCom[[#This Row],[PERÍODO 1]],ActividadesCom[[#This Row],[PERÍODO 2]],ActividadesCom[[#This Row],[PERÍODO 3]],ActividadesCom[[#This Row],[PERÍODO 4]],ActividadesCom[[#This Row],[PERÍODO 5]])</f>
        <v>0</v>
      </c>
      <c r="I4368" s="6"/>
      <c r="J4368" s="99"/>
      <c r="K4368" s="5"/>
      <c r="L4368" s="99" t="str">
        <f>IF(ActividadesCom[[#This Row],[NIVEL 1]]&lt;&gt;0,VLOOKUP(ActividadesCom[[#This Row],[NIVEL 1]],Catálogo!A:B,2,FALSE),"")</f>
        <v/>
      </c>
      <c r="M4368" s="99"/>
      <c r="N4368" s="98"/>
      <c r="O4368" s="99"/>
      <c r="P4368" s="99"/>
      <c r="Q4368" s="99" t="str">
        <f>IF(ActividadesCom[[#This Row],[NIVEL 2]]&lt;&gt;0,VLOOKUP(ActividadesCom[[#This Row],[NIVEL 2]],Catálogo!A:B,2,FALSE),"")</f>
        <v/>
      </c>
      <c r="R4368" s="99"/>
      <c r="S4368" s="98"/>
      <c r="T4368" s="99"/>
      <c r="U4368" s="99"/>
      <c r="V4368" s="99" t="str">
        <f>IF(ActividadesCom[[#This Row],[NIVEL 3]]&lt;&gt;0,VLOOKUP(ActividadesCom[[#This Row],[NIVEL 3]],Catálogo!A:B,2,FALSE),"")</f>
        <v/>
      </c>
      <c r="W4368" s="99"/>
      <c r="X4368" s="98"/>
      <c r="Y4368" s="99"/>
      <c r="Z4368" s="99"/>
      <c r="AA4368" s="99" t="str">
        <f>IF(ActividadesCom[[#This Row],[NIVEL 4]]&lt;&gt;0,VLOOKUP(ActividadesCom[[#This Row],[NIVEL 4]],Catálogo!A:B,2,FALSE),"")</f>
        <v/>
      </c>
      <c r="AB4368" s="99"/>
      <c r="AC4368" s="98"/>
      <c r="AD4368" s="99"/>
      <c r="AE4368" s="99"/>
      <c r="AF4368" s="99" t="str">
        <f>IF(ActividadesCom[[#This Row],[NIVEL 5]]&lt;&gt;0,VLOOKUP(ActividadesCom[[#This Row],[NIVEL 5]],Catálogo!A:B,2,FALSE),"")</f>
        <v/>
      </c>
      <c r="AG4368" s="99"/>
    </row>
    <row r="4369" spans="1:34" s="151" customFormat="1" ht="30" customHeight="1" x14ac:dyDescent="0.25">
      <c r="A4369" s="149">
        <v>23470364</v>
      </c>
      <c r="B4369" s="148" t="str">
        <f>VLOOKUP(ActividadesCom[[#This Row],[NO. DE CONTROL]],'LISTADO ESTUDIANTES'!A:C,2,FALSE)</f>
        <v>CUITUNY MOO JENNYFER</v>
      </c>
      <c r="C4369" s="148" t="str">
        <f>VLOOKUP(ActividadesCom[[#This Row],[NO. DE CONTROL]],'LISTADO ESTUDIANTES'!A:C,3,FALSE)</f>
        <v>INGENIERIA INDUSTRIAL</v>
      </c>
      <c r="D4369" s="202" t="str">
        <f>VLOOKUP(ActividadesCom[[#This Row],[NO. DE CONTROL]],'LISTADO ESTUDIANTES'!A:D,4,FALSE)</f>
        <v>ACTIVO(A)</v>
      </c>
      <c r="E4369" s="203">
        <f>SUM(ActividadesCom[[#This Row],[CRÉD. 1]],ActividadesCom[[#This Row],[CRÉD. 2]],ActividadesCom[[#This Row],[CRÉD. 3]],ActividadesCom[[#This Row],[CRÉD. 4]],ActividadesCom[[#This Row],[CRÉD. 5]])</f>
        <v>5</v>
      </c>
      <c r="F4369" s="202">
        <f>IF(ActividadesCom[[#This Row],[ÚLTIMO SEMESTRE CON CRÉDITOS]]&gt;0,ROUND(AVERAGE(ActividadesCom[[#This Row],[VALOR NIVEL 5]],ActividadesCom[[#This Row],[VALOR NIVEL 4]],ActividadesCom[[#This Row],[VALOR NIVEL 3]],ActividadesCom[[#This Row],[VALOR NIVEL 2]],ActividadesCom[[#This Row],[VALOR NIVEL 1]]),0),"")</f>
        <v>3</v>
      </c>
      <c r="G4369" s="203" t="str">
        <f>IF(ActividadesCom[[#This Row],[PROMEDIO]]="","",IF(ActividadesCom[[#This Row],[PROMEDIO]]&gt;=4,"EXCELENTE",IF(ActividadesCom[[#This Row],[PROMEDIO]]&gt;=3,"NOTABLE",IF(ActividadesCom[[#This Row],[PROMEDIO]]&gt;=2,"BUENO",IF(ActividadesCom[[#This Row],[PROMEDIO]]=1,"SUFICIENTE","")))))</f>
        <v>NOTABLE</v>
      </c>
      <c r="H4369" s="202">
        <f>MAX(ActividadesCom[[#This Row],[PERÍODO 1]],ActividadesCom[[#This Row],[PERÍODO 2]],ActividadesCom[[#This Row],[PERÍODO 3]],ActividadesCom[[#This Row],[PERÍODO 4]],ActividadesCom[[#This Row],[PERÍODO 5]])</f>
        <v>20251</v>
      </c>
      <c r="I4369" s="148" t="s">
        <v>6255</v>
      </c>
      <c r="J4369" s="202">
        <v>20233</v>
      </c>
      <c r="K4369" s="149" t="s">
        <v>4008</v>
      </c>
      <c r="L4369" s="202">
        <f>IF(ActividadesCom[[#This Row],[NIVEL 1]]&lt;&gt;0,VLOOKUP(ActividadesCom[[#This Row],[NIVEL 1]],Catálogo!A:B,2,FALSE),"")</f>
        <v>3</v>
      </c>
      <c r="M4369" s="202">
        <v>1</v>
      </c>
      <c r="N4369" s="148" t="s">
        <v>9</v>
      </c>
      <c r="O4369" s="202">
        <v>20233</v>
      </c>
      <c r="P4369" s="149" t="s">
        <v>4007</v>
      </c>
      <c r="Q4369" s="202">
        <f>IF(ActividadesCom[[#This Row],[NIVEL 2]]&lt;&gt;0,VLOOKUP(ActividadesCom[[#This Row],[NIVEL 2]],Catálogo!A:B,2,FALSE),"")</f>
        <v>4</v>
      </c>
      <c r="R4369" s="202">
        <v>1</v>
      </c>
      <c r="S4369" s="148" t="s">
        <v>47</v>
      </c>
      <c r="T4369" s="202">
        <v>20243</v>
      </c>
      <c r="U4369" s="149" t="s">
        <v>4009</v>
      </c>
      <c r="V4369" s="202">
        <f>IF(ActividadesCom[[#This Row],[NIVEL 3]]&lt;&gt;0,VLOOKUP(ActividadesCom[[#This Row],[NIVEL 3]],Catálogo!A:B,2,FALSE),"")</f>
        <v>2</v>
      </c>
      <c r="W4369" s="202">
        <v>1</v>
      </c>
      <c r="X4369" s="148" t="s">
        <v>665</v>
      </c>
      <c r="Y4369" s="202">
        <v>20251</v>
      </c>
      <c r="Z4369" s="149" t="s">
        <v>4008</v>
      </c>
      <c r="AA4369" s="202">
        <f>IF(ActividadesCom[[#This Row],[NIVEL 4]]&lt;&gt;0,VLOOKUP(ActividadesCom[[#This Row],[NIVEL 4]],Catálogo!A:B,2,FALSE),"")</f>
        <v>3</v>
      </c>
      <c r="AB4369" s="202">
        <v>1</v>
      </c>
      <c r="AC4369" s="148" t="s">
        <v>9</v>
      </c>
      <c r="AD4369" s="202">
        <v>20241</v>
      </c>
      <c r="AE4369" s="149" t="s">
        <v>4020</v>
      </c>
      <c r="AF4369" s="202">
        <f>IF(ActividadesCom[[#This Row],[NIVEL 5]]&lt;&gt;0,VLOOKUP(ActividadesCom[[#This Row],[NIVEL 5]],Catálogo!A:B,2,FALSE),"")</f>
        <v>3</v>
      </c>
      <c r="AG4369" s="202">
        <v>1</v>
      </c>
      <c r="AH4369" s="195"/>
    </row>
    <row r="4370" spans="1:34" ht="30" customHeight="1" x14ac:dyDescent="0.25">
      <c r="A4370" s="5">
        <v>23470365</v>
      </c>
      <c r="B4370" s="6" t="str">
        <f>VLOOKUP(ActividadesCom[[#This Row],[NO. DE CONTROL]],'LISTADO ESTUDIANTES'!A:C,2,FALSE)</f>
        <v>EHUAN PACHECO ABDIEL ENRIQUE</v>
      </c>
      <c r="C4370" s="6" t="str">
        <f>VLOOKUP(ActividadesCom[[#This Row],[NO. DE CONTROL]],'LISTADO ESTUDIANTES'!A:C,3,FALSE)</f>
        <v>INGENIERIA MECANICA</v>
      </c>
      <c r="D4370" s="99" t="str">
        <f>VLOOKUP(ActividadesCom[[#This Row],[NO. DE CONTROL]],'LISTADO ESTUDIANTES'!A:D,4,FALSE)</f>
        <v>ACTIVO(A)</v>
      </c>
      <c r="E4370" s="96">
        <f>SUM(ActividadesCom[[#This Row],[CRÉD. 1]],ActividadesCom[[#This Row],[CRÉD. 2]],ActividadesCom[[#This Row],[CRÉD. 3]],ActividadesCom[[#This Row],[CRÉD. 4]],ActividadesCom[[#This Row],[CRÉD. 5]])</f>
        <v>0</v>
      </c>
      <c r="F4370" s="99" t="str">
        <f>IF(ActividadesCom[[#This Row],[ÚLTIMO SEMESTRE CON CRÉDITOS]]&gt;0,ROUND(AVERAGE(ActividadesCom[[#This Row],[VALOR NIVEL 5]],ActividadesCom[[#This Row],[VALOR NIVEL 4]],ActividadesCom[[#This Row],[VALOR NIVEL 3]],ActividadesCom[[#This Row],[VALOR NIVEL 2]],ActividadesCom[[#This Row],[VALOR NIVEL 1]]),0),"")</f>
        <v/>
      </c>
      <c r="G4370" s="96" t="str">
        <f>IF(ActividadesCom[[#This Row],[PROMEDIO]]="","",IF(ActividadesCom[[#This Row],[PROMEDIO]]&gt;=4,"EXCELENTE",IF(ActividadesCom[[#This Row],[PROMEDIO]]&gt;=3,"NOTABLE",IF(ActividadesCom[[#This Row],[PROMEDIO]]&gt;=2,"BUENO",IF(ActividadesCom[[#This Row],[PROMEDIO]]=1,"SUFICIENTE","")))))</f>
        <v/>
      </c>
      <c r="H4370" s="99">
        <f>MAX(ActividadesCom[[#This Row],[PERÍODO 1]],ActividadesCom[[#This Row],[PERÍODO 2]],ActividadesCom[[#This Row],[PERÍODO 3]],ActividadesCom[[#This Row],[PERÍODO 4]],ActividadesCom[[#This Row],[PERÍODO 5]])</f>
        <v>0</v>
      </c>
      <c r="I4370" s="6"/>
      <c r="J4370" s="99"/>
      <c r="K4370" s="5"/>
      <c r="L4370" s="99" t="str">
        <f>IF(ActividadesCom[[#This Row],[NIVEL 1]]&lt;&gt;0,VLOOKUP(ActividadesCom[[#This Row],[NIVEL 1]],Catálogo!A:B,2,FALSE),"")</f>
        <v/>
      </c>
      <c r="M4370" s="99"/>
      <c r="N4370" s="98"/>
      <c r="O4370" s="99"/>
      <c r="P4370" s="99"/>
      <c r="Q4370" s="99" t="str">
        <f>IF(ActividadesCom[[#This Row],[NIVEL 2]]&lt;&gt;0,VLOOKUP(ActividadesCom[[#This Row],[NIVEL 2]],Catálogo!A:B,2,FALSE),"")</f>
        <v/>
      </c>
      <c r="R4370" s="99"/>
      <c r="S4370" s="98"/>
      <c r="T4370" s="99"/>
      <c r="U4370" s="99"/>
      <c r="V4370" s="99" t="str">
        <f>IF(ActividadesCom[[#This Row],[NIVEL 3]]&lt;&gt;0,VLOOKUP(ActividadesCom[[#This Row],[NIVEL 3]],Catálogo!A:B,2,FALSE),"")</f>
        <v/>
      </c>
      <c r="W4370" s="99"/>
      <c r="X4370" s="98"/>
      <c r="Y4370" s="99"/>
      <c r="Z4370" s="99"/>
      <c r="AA4370" s="99" t="str">
        <f>IF(ActividadesCom[[#This Row],[NIVEL 4]]&lt;&gt;0,VLOOKUP(ActividadesCom[[#This Row],[NIVEL 4]],Catálogo!A:B,2,FALSE),"")</f>
        <v/>
      </c>
      <c r="AB4370" s="99"/>
      <c r="AC4370" s="98"/>
      <c r="AD4370" s="99"/>
      <c r="AE4370" s="99"/>
      <c r="AF4370" s="99" t="str">
        <f>IF(ActividadesCom[[#This Row],[NIVEL 5]]&lt;&gt;0,VLOOKUP(ActividadesCom[[#This Row],[NIVEL 5]],Catálogo!A:B,2,FALSE),"")</f>
        <v/>
      </c>
      <c r="AG4370" s="99"/>
    </row>
    <row r="4371" spans="1:34" ht="30" customHeight="1" x14ac:dyDescent="0.25">
      <c r="A4371" s="5">
        <v>23470366</v>
      </c>
      <c r="B4371" s="6" t="str">
        <f>VLOOKUP(ActividadesCom[[#This Row],[NO. DE CONTROL]],'LISTADO ESTUDIANTES'!A:C,2,FALSE)</f>
        <v>TORREZ PADILLA JOANA VALERIA</v>
      </c>
      <c r="C4371" s="6" t="str">
        <f>VLOOKUP(ActividadesCom[[#This Row],[NO. DE CONTROL]],'LISTADO ESTUDIANTES'!A:C,3,FALSE)</f>
        <v>ARQUITECTURA</v>
      </c>
      <c r="D4371" s="99" t="str">
        <f>VLOOKUP(ActividadesCom[[#This Row],[NO. DE CONTROL]],'LISTADO ESTUDIANTES'!A:D,4,FALSE)</f>
        <v>ACTIVO(A)</v>
      </c>
      <c r="E4371" s="96">
        <f>SUM(ActividadesCom[[#This Row],[CRÉD. 1]],ActividadesCom[[#This Row],[CRÉD. 2]],ActividadesCom[[#This Row],[CRÉD. 3]],ActividadesCom[[#This Row],[CRÉD. 4]],ActividadesCom[[#This Row],[CRÉD. 5]])</f>
        <v>3</v>
      </c>
      <c r="F4371" s="99">
        <f>IF(ActividadesCom[[#This Row],[ÚLTIMO SEMESTRE CON CRÉDITOS]]&gt;0,ROUND(AVERAGE(ActividadesCom[[#This Row],[VALOR NIVEL 5]],ActividadesCom[[#This Row],[VALOR NIVEL 4]],ActividadesCom[[#This Row],[VALOR NIVEL 3]],ActividadesCom[[#This Row],[VALOR NIVEL 2]],ActividadesCom[[#This Row],[VALOR NIVEL 1]]),0),"")</f>
        <v>3</v>
      </c>
      <c r="G4371" s="96" t="str">
        <f>IF(ActividadesCom[[#This Row],[PROMEDIO]]="","",IF(ActividadesCom[[#This Row],[PROMEDIO]]&gt;=4,"EXCELENTE",IF(ActividadesCom[[#This Row],[PROMEDIO]]&gt;=3,"NOTABLE",IF(ActividadesCom[[#This Row],[PROMEDIO]]&gt;=2,"BUENO",IF(ActividadesCom[[#This Row],[PROMEDIO]]=1,"SUFICIENTE","")))))</f>
        <v>NOTABLE</v>
      </c>
      <c r="H4371" s="99">
        <f>MAX(ActividadesCom[[#This Row],[PERÍODO 1]],ActividadesCom[[#This Row],[PERÍODO 2]],ActividadesCom[[#This Row],[PERÍODO 3]],ActividadesCom[[#This Row],[PERÍODO 4]],ActividadesCom[[#This Row],[PERÍODO 5]])</f>
        <v>20243</v>
      </c>
      <c r="I4371" s="6" t="s">
        <v>6340</v>
      </c>
      <c r="J4371" s="99">
        <v>20241</v>
      </c>
      <c r="K4371" s="5" t="s">
        <v>4007</v>
      </c>
      <c r="L4371" s="99">
        <f>IF(ActividadesCom[[#This Row],[NIVEL 1]]&lt;&gt;0,VLOOKUP(ActividadesCom[[#This Row],[NIVEL 1]],Catálogo!A:B,2,FALSE),"")</f>
        <v>4</v>
      </c>
      <c r="M4371" s="99">
        <v>2</v>
      </c>
      <c r="N4371" s="6" t="s">
        <v>6725</v>
      </c>
      <c r="O4371" s="99">
        <v>20243</v>
      </c>
      <c r="P4371" s="5" t="s">
        <v>4009</v>
      </c>
      <c r="Q4371" s="99">
        <f>IF(ActividadesCom[[#This Row],[NIVEL 2]]&lt;&gt;0,VLOOKUP(ActividadesCom[[#This Row],[NIVEL 2]],Catálogo!A:B,2,FALSE),"")</f>
        <v>2</v>
      </c>
      <c r="R4371" s="99">
        <v>1</v>
      </c>
      <c r="S4371" s="98"/>
      <c r="T4371" s="99"/>
      <c r="U4371" s="99"/>
      <c r="V4371" s="99" t="str">
        <f>IF(ActividadesCom[[#This Row],[NIVEL 3]]&lt;&gt;0,VLOOKUP(ActividadesCom[[#This Row],[NIVEL 3]],Catálogo!A:B,2,FALSE),"")</f>
        <v/>
      </c>
      <c r="W4371" s="99"/>
      <c r="X4371" s="98"/>
      <c r="Y4371" s="99"/>
      <c r="Z4371" s="99"/>
      <c r="AA4371" s="99" t="str">
        <f>IF(ActividadesCom[[#This Row],[NIVEL 4]]&lt;&gt;0,VLOOKUP(ActividadesCom[[#This Row],[NIVEL 4]],Catálogo!A:B,2,FALSE),"")</f>
        <v/>
      </c>
      <c r="AB4371" s="99"/>
      <c r="AC4371" s="98"/>
      <c r="AD4371" s="99"/>
      <c r="AE4371" s="99"/>
      <c r="AF4371" s="99" t="str">
        <f>IF(ActividadesCom[[#This Row],[NIVEL 5]]&lt;&gt;0,VLOOKUP(ActividadesCom[[#This Row],[NIVEL 5]],Catálogo!A:B,2,FALSE),"")</f>
        <v/>
      </c>
      <c r="AG4371" s="99"/>
    </row>
    <row r="4372" spans="1:34" ht="30" customHeight="1" x14ac:dyDescent="0.25">
      <c r="A4372" s="5">
        <v>23470367</v>
      </c>
      <c r="B4372" s="6" t="str">
        <f>VLOOKUP(ActividadesCom[[#This Row],[NO. DE CONTROL]],'LISTADO ESTUDIANTES'!A:C,2,FALSE)</f>
        <v>CARBALLO SIMA GUSTAVO ADOLFO</v>
      </c>
      <c r="C4372" s="6" t="str">
        <f>VLOOKUP(ActividadesCom[[#This Row],[NO. DE CONTROL]],'LISTADO ESTUDIANTES'!A:C,3,FALSE)</f>
        <v>INGENIERIA CIVIL</v>
      </c>
      <c r="D4372" s="99" t="str">
        <f>VLOOKUP(ActividadesCom[[#This Row],[NO. DE CONTROL]],'LISTADO ESTUDIANTES'!A:D,4,FALSE)</f>
        <v>ACTIVO(A)</v>
      </c>
      <c r="E4372" s="96">
        <f>SUM(ActividadesCom[[#This Row],[CRÉD. 1]],ActividadesCom[[#This Row],[CRÉD. 2]],ActividadesCom[[#This Row],[CRÉD. 3]],ActividadesCom[[#This Row],[CRÉD. 4]],ActividadesCom[[#This Row],[CRÉD. 5]])</f>
        <v>4</v>
      </c>
      <c r="F4372" s="99">
        <f>IF(ActividadesCom[[#This Row],[ÚLTIMO SEMESTRE CON CRÉDITOS]]&gt;0,ROUND(AVERAGE(ActividadesCom[[#This Row],[VALOR NIVEL 5]],ActividadesCom[[#This Row],[VALOR NIVEL 4]],ActividadesCom[[#This Row],[VALOR NIVEL 3]],ActividadesCom[[#This Row],[VALOR NIVEL 2]],ActividadesCom[[#This Row],[VALOR NIVEL 1]]),0),"")</f>
        <v>2</v>
      </c>
      <c r="G4372" s="96" t="str">
        <f>IF(ActividadesCom[[#This Row],[PROMEDIO]]="","",IF(ActividadesCom[[#This Row],[PROMEDIO]]&gt;=4,"EXCELENTE",IF(ActividadesCom[[#This Row],[PROMEDIO]]&gt;=3,"NOTABLE",IF(ActividadesCom[[#This Row],[PROMEDIO]]&gt;=2,"BUENO",IF(ActividadesCom[[#This Row],[PROMEDIO]]=1,"SUFICIENTE","")))))</f>
        <v>BUENO</v>
      </c>
      <c r="H4372" s="99">
        <f>MAX(ActividadesCom[[#This Row],[PERÍODO 1]],ActividadesCom[[#This Row],[PERÍODO 2]],ActividadesCom[[#This Row],[PERÍODO 3]],ActividadesCom[[#This Row],[PERÍODO 4]],ActividadesCom[[#This Row],[PERÍODO 5]])</f>
        <v>20251</v>
      </c>
      <c r="I4372" s="6" t="s">
        <v>6340</v>
      </c>
      <c r="J4372" s="99">
        <v>20241</v>
      </c>
      <c r="K4372" s="5" t="s">
        <v>4007</v>
      </c>
      <c r="L4372" s="99">
        <f>IF(ActividadesCom[[#This Row],[NIVEL 1]]&lt;&gt;0,VLOOKUP(ActividadesCom[[#This Row],[NIVEL 1]],Catálogo!A:B,2,FALSE),"")</f>
        <v>4</v>
      </c>
      <c r="M4372" s="99">
        <v>2</v>
      </c>
      <c r="N4372" s="6" t="s">
        <v>47</v>
      </c>
      <c r="O4372" s="5">
        <v>20241</v>
      </c>
      <c r="P4372" s="5" t="s">
        <v>4010</v>
      </c>
      <c r="Q4372" s="99">
        <f>IF(ActividadesCom[[#This Row],[NIVEL 2]]&lt;&gt;0,VLOOKUP(ActividadesCom[[#This Row],[NIVEL 2]],Catálogo!A:B,2,FALSE),"")</f>
        <v>1</v>
      </c>
      <c r="R4372" s="99">
        <v>1</v>
      </c>
      <c r="S4372" s="6" t="s">
        <v>3518</v>
      </c>
      <c r="T4372" s="99">
        <v>20251</v>
      </c>
      <c r="U4372" s="5" t="s">
        <v>4009</v>
      </c>
      <c r="V4372" s="99">
        <f>IF(ActividadesCom[[#This Row],[NIVEL 3]]&lt;&gt;0,VLOOKUP(ActividadesCom[[#This Row],[NIVEL 3]],Catálogo!A:B,2,FALSE),"")</f>
        <v>2</v>
      </c>
      <c r="W4372" s="99">
        <v>1</v>
      </c>
      <c r="X4372" s="98"/>
      <c r="Y4372" s="99"/>
      <c r="Z4372" s="99"/>
      <c r="AA4372" s="99" t="str">
        <f>IF(ActividadesCom[[#This Row],[NIVEL 4]]&lt;&gt;0,VLOOKUP(ActividadesCom[[#This Row],[NIVEL 4]],Catálogo!A:B,2,FALSE),"")</f>
        <v/>
      </c>
      <c r="AB4372" s="99"/>
      <c r="AC4372" s="98"/>
      <c r="AD4372" s="99"/>
      <c r="AE4372" s="99"/>
      <c r="AF4372" s="99" t="str">
        <f>IF(ActividadesCom[[#This Row],[NIVEL 5]]&lt;&gt;0,VLOOKUP(ActividadesCom[[#This Row],[NIVEL 5]],Catálogo!A:B,2,FALSE),"")</f>
        <v/>
      </c>
      <c r="AG4372" s="99"/>
    </row>
    <row r="4373" spans="1:34" ht="30" customHeight="1" x14ac:dyDescent="0.25">
      <c r="A4373" s="5">
        <v>23470368</v>
      </c>
      <c r="B4373" s="6" t="str">
        <f>VLOOKUP(ActividadesCom[[#This Row],[NO. DE CONTROL]],'LISTADO ESTUDIANTES'!A:C,2,FALSE)</f>
        <v>GONZALEZ MENDOZA SHARON CRISTELL</v>
      </c>
      <c r="C4373" s="6" t="str">
        <f>VLOOKUP(ActividadesCom[[#This Row],[NO. DE CONTROL]],'LISTADO ESTUDIANTES'!A:C,3,FALSE)</f>
        <v>INGENIERIA EN ADMINISTRACION</v>
      </c>
      <c r="D4373" s="99" t="str">
        <f>VLOOKUP(ActividadesCom[[#This Row],[NO. DE CONTROL]],'LISTADO ESTUDIANTES'!A:D,4,FALSE)</f>
        <v>ACTIVO(A)</v>
      </c>
      <c r="E4373" s="96">
        <f>SUM(ActividadesCom[[#This Row],[CRÉD. 1]],ActividadesCom[[#This Row],[CRÉD. 2]],ActividadesCom[[#This Row],[CRÉD. 3]],ActividadesCom[[#This Row],[CRÉD. 4]],ActividadesCom[[#This Row],[CRÉD. 5]])</f>
        <v>4</v>
      </c>
      <c r="F4373" s="99">
        <f>IF(ActividadesCom[[#This Row],[ÚLTIMO SEMESTRE CON CRÉDITOS]]&gt;0,ROUND(AVERAGE(ActividadesCom[[#This Row],[VALOR NIVEL 5]],ActividadesCom[[#This Row],[VALOR NIVEL 4]],ActividadesCom[[#This Row],[VALOR NIVEL 3]],ActividadesCom[[#This Row],[VALOR NIVEL 2]],ActividadesCom[[#This Row],[VALOR NIVEL 1]]),0),"")</f>
        <v>4</v>
      </c>
      <c r="G4373" s="96" t="str">
        <f>IF(ActividadesCom[[#This Row],[PROMEDIO]]="","",IF(ActividadesCom[[#This Row],[PROMEDIO]]&gt;=4,"EXCELENTE",IF(ActividadesCom[[#This Row],[PROMEDIO]]&gt;=3,"NOTABLE",IF(ActividadesCom[[#This Row],[PROMEDIO]]&gt;=2,"BUENO",IF(ActividadesCom[[#This Row],[PROMEDIO]]=1,"SUFICIENTE","")))))</f>
        <v>EXCELENTE</v>
      </c>
      <c r="H4373" s="99">
        <f>MAX(ActividadesCom[[#This Row],[PERÍODO 1]],ActividadesCom[[#This Row],[PERÍODO 2]],ActividadesCom[[#This Row],[PERÍODO 3]],ActividadesCom[[#This Row],[PERÍODO 4]],ActividadesCom[[#This Row],[PERÍODO 5]])</f>
        <v>20261</v>
      </c>
      <c r="I4373" s="6" t="s">
        <v>6293</v>
      </c>
      <c r="J4373" s="99">
        <v>20233</v>
      </c>
      <c r="K4373" s="5" t="s">
        <v>4007</v>
      </c>
      <c r="L4373" s="99">
        <f>IF(ActividadesCom[[#This Row],[NIVEL 1]]&lt;&gt;0,VLOOKUP(ActividadesCom[[#This Row],[NIVEL 1]],Catálogo!A:B,2,FALSE),"")</f>
        <v>4</v>
      </c>
      <c r="M4373" s="99">
        <v>1</v>
      </c>
      <c r="N4373" s="6" t="s">
        <v>6297</v>
      </c>
      <c r="O4373" s="99">
        <v>20233</v>
      </c>
      <c r="P4373" s="5" t="s">
        <v>4007</v>
      </c>
      <c r="Q4373" s="99">
        <f>IF(ActividadesCom[[#This Row],[NIVEL 2]]&lt;&gt;0,VLOOKUP(ActividadesCom[[#This Row],[NIVEL 2]],Catálogo!A:B,2,FALSE),"")</f>
        <v>4</v>
      </c>
      <c r="R4373" s="99">
        <v>1</v>
      </c>
      <c r="S4373" s="6" t="s">
        <v>7282</v>
      </c>
      <c r="T4373" s="99">
        <v>20251</v>
      </c>
      <c r="U4373" s="5" t="s">
        <v>4007</v>
      </c>
      <c r="V4373" s="99">
        <f>IF(ActividadesCom[[#This Row],[NIVEL 3]]&lt;&gt;0,VLOOKUP(ActividadesCom[[#This Row],[NIVEL 3]],Catálogo!A:B,2,FALSE),"")</f>
        <v>4</v>
      </c>
      <c r="W4373" s="99">
        <v>1</v>
      </c>
      <c r="X4373" s="6" t="s">
        <v>6293</v>
      </c>
      <c r="Y4373" s="99">
        <v>20261</v>
      </c>
      <c r="Z4373" s="5" t="s">
        <v>4008</v>
      </c>
      <c r="AA4373" s="99">
        <f>IF(ActividadesCom[[#This Row],[NIVEL 4]]&lt;&gt;0,VLOOKUP(ActividadesCom[[#This Row],[NIVEL 4]],Catálogo!A:B,2,FALSE),"")</f>
        <v>3</v>
      </c>
      <c r="AB4373" s="99">
        <v>1</v>
      </c>
      <c r="AC4373" s="98"/>
      <c r="AD4373" s="99"/>
      <c r="AE4373" s="99"/>
      <c r="AF4373" s="99" t="str">
        <f>IF(ActividadesCom[[#This Row],[NIVEL 5]]&lt;&gt;0,VLOOKUP(ActividadesCom[[#This Row],[NIVEL 5]],Catálogo!A:B,2,FALSE),"")</f>
        <v/>
      </c>
      <c r="AG4373" s="99"/>
    </row>
    <row r="4374" spans="1:34" ht="30" hidden="1" customHeight="1" x14ac:dyDescent="0.25">
      <c r="A4374" s="5">
        <v>23470369</v>
      </c>
      <c r="B4374" s="6" t="str">
        <f>VLOOKUP(ActividadesCom[[#This Row],[NO. DE CONTROL]],'LISTADO ESTUDIANTES'!A:C,2,FALSE)</f>
        <v>LOYA PARRA DENNYS ADRIAN</v>
      </c>
      <c r="C4374" s="6" t="str">
        <f>VLOOKUP(ActividadesCom[[#This Row],[NO. DE CONTROL]],'LISTADO ESTUDIANTES'!A:C,3,FALSE)</f>
        <v>INGENIERIA EN SISTEMAS COMPUTACIONALES</v>
      </c>
      <c r="D4374" s="99" t="str">
        <f>VLOOKUP(ActividadesCom[[#This Row],[NO. DE CONTROL]],'LISTADO ESTUDIANTES'!A:D,4,FALSE)</f>
        <v>EGRESADO(A)</v>
      </c>
      <c r="E4374" s="96">
        <f>SUM(ActividadesCom[[#This Row],[CRÉD. 1]],ActividadesCom[[#This Row],[CRÉD. 2]],ActividadesCom[[#This Row],[CRÉD. 3]],ActividadesCom[[#This Row],[CRÉD. 4]],ActividadesCom[[#This Row],[CRÉD. 5]])</f>
        <v>0</v>
      </c>
      <c r="F4374" s="99" t="str">
        <f>IF(ActividadesCom[[#This Row],[ÚLTIMO SEMESTRE CON CRÉDITOS]]&gt;0,ROUND(AVERAGE(ActividadesCom[[#This Row],[VALOR NIVEL 5]],ActividadesCom[[#This Row],[VALOR NIVEL 4]],ActividadesCom[[#This Row],[VALOR NIVEL 3]],ActividadesCom[[#This Row],[VALOR NIVEL 2]],ActividadesCom[[#This Row],[VALOR NIVEL 1]]),0),"")</f>
        <v/>
      </c>
      <c r="G4374" s="96" t="str">
        <f>IF(ActividadesCom[[#This Row],[PROMEDIO]]="","",IF(ActividadesCom[[#This Row],[PROMEDIO]]&gt;=4,"EXCELENTE",IF(ActividadesCom[[#This Row],[PROMEDIO]]&gt;=3,"NOTABLE",IF(ActividadesCom[[#This Row],[PROMEDIO]]&gt;=2,"BUENO",IF(ActividadesCom[[#This Row],[PROMEDIO]]=1,"SUFICIENTE","")))))</f>
        <v/>
      </c>
      <c r="H4374" s="99">
        <f>MAX(ActividadesCom[[#This Row],[PERÍODO 1]],ActividadesCom[[#This Row],[PERÍODO 2]],ActividadesCom[[#This Row],[PERÍODO 3]],ActividadesCom[[#This Row],[PERÍODO 4]],ActividadesCom[[#This Row],[PERÍODO 5]])</f>
        <v>0</v>
      </c>
      <c r="I4374" s="6"/>
      <c r="J4374" s="99"/>
      <c r="K4374" s="5"/>
      <c r="L4374" s="99" t="str">
        <f>IF(ActividadesCom[[#This Row],[NIVEL 1]]&lt;&gt;0,VLOOKUP(ActividadesCom[[#This Row],[NIVEL 1]],Catálogo!A:B,2,FALSE),"")</f>
        <v/>
      </c>
      <c r="M4374" s="99"/>
      <c r="N4374" s="98"/>
      <c r="O4374" s="99"/>
      <c r="P4374" s="99"/>
      <c r="Q4374" s="99" t="str">
        <f>IF(ActividadesCom[[#This Row],[NIVEL 2]]&lt;&gt;0,VLOOKUP(ActividadesCom[[#This Row],[NIVEL 2]],Catálogo!A:B,2,FALSE),"")</f>
        <v/>
      </c>
      <c r="R4374" s="99"/>
      <c r="S4374" s="98"/>
      <c r="T4374" s="99"/>
      <c r="U4374" s="99"/>
      <c r="V4374" s="99" t="str">
        <f>IF(ActividadesCom[[#This Row],[NIVEL 3]]&lt;&gt;0,VLOOKUP(ActividadesCom[[#This Row],[NIVEL 3]],Catálogo!A:B,2,FALSE),"")</f>
        <v/>
      </c>
      <c r="W4374" s="99"/>
      <c r="X4374" s="98"/>
      <c r="Y4374" s="99"/>
      <c r="Z4374" s="99"/>
      <c r="AA4374" s="99" t="str">
        <f>IF(ActividadesCom[[#This Row],[NIVEL 4]]&lt;&gt;0,VLOOKUP(ActividadesCom[[#This Row],[NIVEL 4]],Catálogo!A:B,2,FALSE),"")</f>
        <v/>
      </c>
      <c r="AB4374" s="99"/>
      <c r="AC4374" s="98"/>
      <c r="AD4374" s="99"/>
      <c r="AE4374" s="99"/>
      <c r="AF4374" s="99" t="str">
        <f>IF(ActividadesCom[[#This Row],[NIVEL 5]]&lt;&gt;0,VLOOKUP(ActividadesCom[[#This Row],[NIVEL 5]],Catálogo!A:B,2,FALSE),"")</f>
        <v/>
      </c>
      <c r="AG4374" s="99"/>
    </row>
    <row r="4375" spans="1:34" ht="30" hidden="1" customHeight="1" x14ac:dyDescent="0.25">
      <c r="A4375" s="5">
        <v>23470370</v>
      </c>
      <c r="B4375" s="6" t="str">
        <f>VLOOKUP(ActividadesCom[[#This Row],[NO. DE CONTROL]],'LISTADO ESTUDIANTES'!A:C,2,FALSE)</f>
        <v>MENDEZ CAMARA ELIAS NAIN</v>
      </c>
      <c r="C4375" s="6" t="str">
        <f>VLOOKUP(ActividadesCom[[#This Row],[NO. DE CONTROL]],'LISTADO ESTUDIANTES'!A:C,3,FALSE)</f>
        <v>INGENIERIA INDUSTRIAL</v>
      </c>
      <c r="D4375" s="99" t="str">
        <f>VLOOKUP(ActividadesCom[[#This Row],[NO. DE CONTROL]],'LISTADO ESTUDIANTES'!A:D,4,FALSE)</f>
        <v>BAJA</v>
      </c>
      <c r="E4375" s="96">
        <f>SUM(ActividadesCom[[#This Row],[CRÉD. 1]],ActividadesCom[[#This Row],[CRÉD. 2]],ActividadesCom[[#This Row],[CRÉD. 3]],ActividadesCom[[#This Row],[CRÉD. 4]],ActividadesCom[[#This Row],[CRÉD. 5]])</f>
        <v>4</v>
      </c>
      <c r="F4375" s="99">
        <f>IF(ActividadesCom[[#This Row],[ÚLTIMO SEMESTRE CON CRÉDITOS]]&gt;0,ROUND(AVERAGE(ActividadesCom[[#This Row],[VALOR NIVEL 5]],ActividadesCom[[#This Row],[VALOR NIVEL 4]],ActividadesCom[[#This Row],[VALOR NIVEL 3]],ActividadesCom[[#This Row],[VALOR NIVEL 2]],ActividadesCom[[#This Row],[VALOR NIVEL 1]]),0),"")</f>
        <v>3</v>
      </c>
      <c r="G4375" s="96" t="str">
        <f>IF(ActividadesCom[[#This Row],[PROMEDIO]]="","",IF(ActividadesCom[[#This Row],[PROMEDIO]]&gt;=4,"EXCELENTE",IF(ActividadesCom[[#This Row],[PROMEDIO]]&gt;=3,"NOTABLE",IF(ActividadesCom[[#This Row],[PROMEDIO]]&gt;=2,"BUENO",IF(ActividadesCom[[#This Row],[PROMEDIO]]=1,"SUFICIENTE","")))))</f>
        <v>NOTABLE</v>
      </c>
      <c r="H4375" s="99">
        <f>MAX(ActividadesCom[[#This Row],[PERÍODO 1]],ActividadesCom[[#This Row],[PERÍODO 2]],ActividadesCom[[#This Row],[PERÍODO 3]],ActividadesCom[[#This Row],[PERÍODO 4]],ActividadesCom[[#This Row],[PERÍODO 5]])</f>
        <v>20253</v>
      </c>
      <c r="I4375" s="6" t="s">
        <v>6255</v>
      </c>
      <c r="J4375" s="99">
        <v>20233</v>
      </c>
      <c r="K4375" s="5" t="s">
        <v>4008</v>
      </c>
      <c r="L4375" s="99">
        <f>IF(ActividadesCom[[#This Row],[NIVEL 1]]&lt;&gt;0,VLOOKUP(ActividadesCom[[#This Row],[NIVEL 1]],Catálogo!A:B,2,FALSE),"")</f>
        <v>3</v>
      </c>
      <c r="M4375" s="99">
        <v>1</v>
      </c>
      <c r="N4375" s="6" t="s">
        <v>9</v>
      </c>
      <c r="O4375" s="99">
        <v>20233</v>
      </c>
      <c r="P4375" s="5" t="s">
        <v>4007</v>
      </c>
      <c r="Q4375" s="99">
        <f>IF(ActividadesCom[[#This Row],[NIVEL 2]]&lt;&gt;0,VLOOKUP(ActividadesCom[[#This Row],[NIVEL 2]],Catálogo!A:B,2,FALSE),"")</f>
        <v>4</v>
      </c>
      <c r="R4375" s="99">
        <v>1</v>
      </c>
      <c r="S4375" s="6" t="s">
        <v>9</v>
      </c>
      <c r="T4375" s="99">
        <v>20241</v>
      </c>
      <c r="U4375" s="5" t="s">
        <v>4008</v>
      </c>
      <c r="V4375" s="99">
        <f>IF(ActividadesCom[[#This Row],[NIVEL 3]]&lt;&gt;0,VLOOKUP(ActividadesCom[[#This Row],[NIVEL 3]],Catálogo!A:B,2,FALSE),"")</f>
        <v>3</v>
      </c>
      <c r="W4375" s="99">
        <v>1</v>
      </c>
      <c r="X4375" s="6" t="s">
        <v>7339</v>
      </c>
      <c r="Y4375" s="99">
        <v>20253</v>
      </c>
      <c r="Z4375" s="5" t="s">
        <v>4008</v>
      </c>
      <c r="AA4375" s="99">
        <f>IF(ActividadesCom[[#This Row],[NIVEL 4]]&lt;&gt;0,VLOOKUP(ActividadesCom[[#This Row],[NIVEL 4]],Catálogo!A:B,2,FALSE),"")</f>
        <v>3</v>
      </c>
      <c r="AB4375" s="99">
        <v>1</v>
      </c>
      <c r="AC4375" s="98"/>
      <c r="AD4375" s="99"/>
      <c r="AE4375" s="99"/>
      <c r="AF4375" s="99" t="str">
        <f>IF(ActividadesCom[[#This Row],[NIVEL 5]]&lt;&gt;0,VLOOKUP(ActividadesCom[[#This Row],[NIVEL 5]],Catálogo!A:B,2,FALSE),"")</f>
        <v/>
      </c>
      <c r="AG4375" s="99"/>
    </row>
    <row r="4376" spans="1:34" ht="30" customHeight="1" x14ac:dyDescent="0.25">
      <c r="A4376" s="5">
        <v>23470371</v>
      </c>
      <c r="B4376" s="6" t="str">
        <f>VLOOKUP(ActividadesCom[[#This Row],[NO. DE CONTROL]],'LISTADO ESTUDIANTES'!A:C,2,FALSE)</f>
        <v>HERNANDEZ JOO LUIS ARMANDO</v>
      </c>
      <c r="C4376" s="6" t="str">
        <f>VLOOKUP(ActividadesCom[[#This Row],[NO. DE CONTROL]],'LISTADO ESTUDIANTES'!A:C,3,FALSE)</f>
        <v>INGENIERIA MECANICA</v>
      </c>
      <c r="D4376" s="99" t="str">
        <f>VLOOKUP(ActividadesCom[[#This Row],[NO. DE CONTROL]],'LISTADO ESTUDIANTES'!A:D,4,FALSE)</f>
        <v>ACTIVO(A)</v>
      </c>
      <c r="E4376" s="96">
        <f>SUM(ActividadesCom[[#This Row],[CRÉD. 1]],ActividadesCom[[#This Row],[CRÉD. 2]],ActividadesCom[[#This Row],[CRÉD. 3]],ActividadesCom[[#This Row],[CRÉD. 4]],ActividadesCom[[#This Row],[CRÉD. 5]])</f>
        <v>0</v>
      </c>
      <c r="F4376" s="99" t="str">
        <f>IF(ActividadesCom[[#This Row],[ÚLTIMO SEMESTRE CON CRÉDITOS]]&gt;0,ROUND(AVERAGE(ActividadesCom[[#This Row],[VALOR NIVEL 5]],ActividadesCom[[#This Row],[VALOR NIVEL 4]],ActividadesCom[[#This Row],[VALOR NIVEL 3]],ActividadesCom[[#This Row],[VALOR NIVEL 2]],ActividadesCom[[#This Row],[VALOR NIVEL 1]]),0),"")</f>
        <v/>
      </c>
      <c r="G4376" s="96" t="str">
        <f>IF(ActividadesCom[[#This Row],[PROMEDIO]]="","",IF(ActividadesCom[[#This Row],[PROMEDIO]]&gt;=4,"EXCELENTE",IF(ActividadesCom[[#This Row],[PROMEDIO]]&gt;=3,"NOTABLE",IF(ActividadesCom[[#This Row],[PROMEDIO]]&gt;=2,"BUENO",IF(ActividadesCom[[#This Row],[PROMEDIO]]=1,"SUFICIENTE","")))))</f>
        <v/>
      </c>
      <c r="H4376" s="99">
        <f>MAX(ActividadesCom[[#This Row],[PERÍODO 1]],ActividadesCom[[#This Row],[PERÍODO 2]],ActividadesCom[[#This Row],[PERÍODO 3]],ActividadesCom[[#This Row],[PERÍODO 4]],ActividadesCom[[#This Row],[PERÍODO 5]])</f>
        <v>0</v>
      </c>
      <c r="I4376" s="6"/>
      <c r="J4376" s="99"/>
      <c r="K4376" s="5"/>
      <c r="L4376" s="99" t="str">
        <f>IF(ActividadesCom[[#This Row],[NIVEL 1]]&lt;&gt;0,VLOOKUP(ActividadesCom[[#This Row],[NIVEL 1]],Catálogo!A:B,2,FALSE),"")</f>
        <v/>
      </c>
      <c r="M4376" s="99"/>
      <c r="N4376" s="98"/>
      <c r="O4376" s="99"/>
      <c r="P4376" s="99"/>
      <c r="Q4376" s="99" t="str">
        <f>IF(ActividadesCom[[#This Row],[NIVEL 2]]&lt;&gt;0,VLOOKUP(ActividadesCom[[#This Row],[NIVEL 2]],Catálogo!A:B,2,FALSE),"")</f>
        <v/>
      </c>
      <c r="R4376" s="99"/>
      <c r="S4376" s="98"/>
      <c r="T4376" s="99"/>
      <c r="U4376" s="99"/>
      <c r="V4376" s="99" t="str">
        <f>IF(ActividadesCom[[#This Row],[NIVEL 3]]&lt;&gt;0,VLOOKUP(ActividadesCom[[#This Row],[NIVEL 3]],Catálogo!A:B,2,FALSE),"")</f>
        <v/>
      </c>
      <c r="W4376" s="99"/>
      <c r="X4376" s="98"/>
      <c r="Y4376" s="99"/>
      <c r="Z4376" s="99"/>
      <c r="AA4376" s="99" t="str">
        <f>IF(ActividadesCom[[#This Row],[NIVEL 4]]&lt;&gt;0,VLOOKUP(ActividadesCom[[#This Row],[NIVEL 4]],Catálogo!A:B,2,FALSE),"")</f>
        <v/>
      </c>
      <c r="AB4376" s="99"/>
      <c r="AC4376" s="98"/>
      <c r="AD4376" s="99"/>
      <c r="AE4376" s="99"/>
      <c r="AF4376" s="99" t="str">
        <f>IF(ActividadesCom[[#This Row],[NIVEL 5]]&lt;&gt;0,VLOOKUP(ActividadesCom[[#This Row],[NIVEL 5]],Catálogo!A:B,2,FALSE),"")</f>
        <v/>
      </c>
      <c r="AG4376" s="99"/>
    </row>
    <row r="4377" spans="1:34" ht="30" customHeight="1" x14ac:dyDescent="0.25">
      <c r="A4377" s="5">
        <v>23470372</v>
      </c>
      <c r="B4377" s="6" t="str">
        <f>VLOOKUP(ActividadesCom[[#This Row],[NO. DE CONTROL]],'LISTADO ESTUDIANTES'!A:C,2,FALSE)</f>
        <v>PEREZ CAN ANA LAURA</v>
      </c>
      <c r="C4377" s="6" t="str">
        <f>VLOOKUP(ActividadesCom[[#This Row],[NO. DE CONTROL]],'LISTADO ESTUDIANTES'!A:C,3,FALSE)</f>
        <v>INGENIERIA EN ADMINISTRACION</v>
      </c>
      <c r="D4377" s="99" t="str">
        <f>VLOOKUP(ActividadesCom[[#This Row],[NO. DE CONTROL]],'LISTADO ESTUDIANTES'!A:D,4,FALSE)</f>
        <v>ACTIVO(A)</v>
      </c>
      <c r="E4377" s="96">
        <f>SUM(ActividadesCom[[#This Row],[CRÉD. 1]],ActividadesCom[[#This Row],[CRÉD. 2]],ActividadesCom[[#This Row],[CRÉD. 3]],ActividadesCom[[#This Row],[CRÉD. 4]],ActividadesCom[[#This Row],[CRÉD. 5]])</f>
        <v>3</v>
      </c>
      <c r="F4377" s="99">
        <f>IF(ActividadesCom[[#This Row],[ÚLTIMO SEMESTRE CON CRÉDITOS]]&gt;0,ROUND(AVERAGE(ActividadesCom[[#This Row],[VALOR NIVEL 5]],ActividadesCom[[#This Row],[VALOR NIVEL 4]],ActividadesCom[[#This Row],[VALOR NIVEL 3]],ActividadesCom[[#This Row],[VALOR NIVEL 2]],ActividadesCom[[#This Row],[VALOR NIVEL 1]]),0),"")</f>
        <v>3</v>
      </c>
      <c r="G4377" s="96" t="str">
        <f>IF(ActividadesCom[[#This Row],[PROMEDIO]]="","",IF(ActividadesCom[[#This Row],[PROMEDIO]]&gt;=4,"EXCELENTE",IF(ActividadesCom[[#This Row],[PROMEDIO]]&gt;=3,"NOTABLE",IF(ActividadesCom[[#This Row],[PROMEDIO]]&gt;=2,"BUENO",IF(ActividadesCom[[#This Row],[PROMEDIO]]=1,"SUFICIENTE","")))))</f>
        <v>NOTABLE</v>
      </c>
      <c r="H4377" s="99">
        <f>MAX(ActividadesCom[[#This Row],[PERÍODO 1]],ActividadesCom[[#This Row],[PERÍODO 2]],ActividadesCom[[#This Row],[PERÍODO 3]],ActividadesCom[[#This Row],[PERÍODO 4]],ActividadesCom[[#This Row],[PERÍODO 5]])</f>
        <v>20253</v>
      </c>
      <c r="I4377" s="6" t="s">
        <v>6293</v>
      </c>
      <c r="J4377" s="99">
        <v>20233</v>
      </c>
      <c r="K4377" s="5" t="s">
        <v>4007</v>
      </c>
      <c r="L4377" s="99">
        <f>IF(ActividadesCom[[#This Row],[NIVEL 1]]&lt;&gt;0,VLOOKUP(ActividadesCom[[#This Row],[NIVEL 1]],Catálogo!A:B,2,FALSE),"")</f>
        <v>4</v>
      </c>
      <c r="M4377" s="99">
        <v>1</v>
      </c>
      <c r="N4377" s="6" t="s">
        <v>6297</v>
      </c>
      <c r="O4377" s="99">
        <v>20233</v>
      </c>
      <c r="P4377" s="5" t="s">
        <v>4007</v>
      </c>
      <c r="Q4377" s="99">
        <f>IF(ActividadesCom[[#This Row],[NIVEL 2]]&lt;&gt;0,VLOOKUP(ActividadesCom[[#This Row],[NIVEL 2]],Catálogo!A:B,2,FALSE),"")</f>
        <v>4</v>
      </c>
      <c r="R4377" s="99">
        <v>1</v>
      </c>
      <c r="S4377" s="6" t="s">
        <v>7333</v>
      </c>
      <c r="T4377" s="99">
        <v>20253</v>
      </c>
      <c r="U4377" s="5" t="s">
        <v>4009</v>
      </c>
      <c r="V4377" s="99">
        <f>IF(ActividadesCom[[#This Row],[NIVEL 3]]&lt;&gt;0,VLOOKUP(ActividadesCom[[#This Row],[NIVEL 3]],Catálogo!A:B,2,FALSE),"")</f>
        <v>2</v>
      </c>
      <c r="W4377" s="99">
        <v>1</v>
      </c>
      <c r="X4377" s="98"/>
      <c r="Y4377" s="99"/>
      <c r="Z4377" s="99"/>
      <c r="AA4377" s="99" t="str">
        <f>IF(ActividadesCom[[#This Row],[NIVEL 4]]&lt;&gt;0,VLOOKUP(ActividadesCom[[#This Row],[NIVEL 4]],Catálogo!A:B,2,FALSE),"")</f>
        <v/>
      </c>
      <c r="AB4377" s="99"/>
      <c r="AC4377" s="98"/>
      <c r="AD4377" s="99"/>
      <c r="AE4377" s="99"/>
      <c r="AF4377" s="99" t="str">
        <f>IF(ActividadesCom[[#This Row],[NIVEL 5]]&lt;&gt;0,VLOOKUP(ActividadesCom[[#This Row],[NIVEL 5]],Catálogo!A:B,2,FALSE),"")</f>
        <v/>
      </c>
      <c r="AG4377" s="99"/>
    </row>
    <row r="4378" spans="1:34" ht="30" hidden="1" customHeight="1" x14ac:dyDescent="0.25">
      <c r="A4378" s="5">
        <v>23470373</v>
      </c>
      <c r="B4378" s="6" t="str">
        <f>VLOOKUP(ActividadesCom[[#This Row],[NO. DE CONTROL]],'LISTADO ESTUDIANTES'!A:C,2,FALSE)</f>
        <v>CORTES DIAZ CITLALY ARLETT</v>
      </c>
      <c r="C4378" s="6" t="str">
        <f>VLOOKUP(ActividadesCom[[#This Row],[NO. DE CONTROL]],'LISTADO ESTUDIANTES'!A:C,3,FALSE)</f>
        <v>INGENIERIA QUIMICA</v>
      </c>
      <c r="D4378" s="99" t="str">
        <f>VLOOKUP(ActividadesCom[[#This Row],[NO. DE CONTROL]],'LISTADO ESTUDIANTES'!A:D,4,FALSE)</f>
        <v>EGRESADO(A)</v>
      </c>
      <c r="E4378" s="96">
        <f>SUM(ActividadesCom[[#This Row],[CRÉD. 1]],ActividadesCom[[#This Row],[CRÉD. 2]],ActividadesCom[[#This Row],[CRÉD. 3]],ActividadesCom[[#This Row],[CRÉD. 4]],ActividadesCom[[#This Row],[CRÉD. 5]])</f>
        <v>0</v>
      </c>
      <c r="F4378" s="99" t="str">
        <f>IF(ActividadesCom[[#This Row],[ÚLTIMO SEMESTRE CON CRÉDITOS]]&gt;0,ROUND(AVERAGE(ActividadesCom[[#This Row],[VALOR NIVEL 5]],ActividadesCom[[#This Row],[VALOR NIVEL 4]],ActividadesCom[[#This Row],[VALOR NIVEL 3]],ActividadesCom[[#This Row],[VALOR NIVEL 2]],ActividadesCom[[#This Row],[VALOR NIVEL 1]]),0),"")</f>
        <v/>
      </c>
      <c r="G4378" s="96" t="str">
        <f>IF(ActividadesCom[[#This Row],[PROMEDIO]]="","",IF(ActividadesCom[[#This Row],[PROMEDIO]]&gt;=4,"EXCELENTE",IF(ActividadesCom[[#This Row],[PROMEDIO]]&gt;=3,"NOTABLE",IF(ActividadesCom[[#This Row],[PROMEDIO]]&gt;=2,"BUENO",IF(ActividadesCom[[#This Row],[PROMEDIO]]=1,"SUFICIENTE","")))))</f>
        <v/>
      </c>
      <c r="H4378" s="99">
        <f>MAX(ActividadesCom[[#This Row],[PERÍODO 1]],ActividadesCom[[#This Row],[PERÍODO 2]],ActividadesCom[[#This Row],[PERÍODO 3]],ActividadesCom[[#This Row],[PERÍODO 4]],ActividadesCom[[#This Row],[PERÍODO 5]])</f>
        <v>0</v>
      </c>
      <c r="I4378" s="6"/>
      <c r="J4378" s="99"/>
      <c r="K4378" s="5"/>
      <c r="L4378" s="99" t="str">
        <f>IF(ActividadesCom[[#This Row],[NIVEL 1]]&lt;&gt;0,VLOOKUP(ActividadesCom[[#This Row],[NIVEL 1]],Catálogo!A:B,2,FALSE),"")</f>
        <v/>
      </c>
      <c r="M4378" s="99"/>
      <c r="N4378" s="98"/>
      <c r="O4378" s="99"/>
      <c r="P4378" s="99"/>
      <c r="Q4378" s="99" t="str">
        <f>IF(ActividadesCom[[#This Row],[NIVEL 2]]&lt;&gt;0,VLOOKUP(ActividadesCom[[#This Row],[NIVEL 2]],Catálogo!A:B,2,FALSE),"")</f>
        <v/>
      </c>
      <c r="R4378" s="99"/>
      <c r="S4378" s="98"/>
      <c r="T4378" s="99"/>
      <c r="U4378" s="99"/>
      <c r="V4378" s="99" t="str">
        <f>IF(ActividadesCom[[#This Row],[NIVEL 3]]&lt;&gt;0,VLOOKUP(ActividadesCom[[#This Row],[NIVEL 3]],Catálogo!A:B,2,FALSE),"")</f>
        <v/>
      </c>
      <c r="W4378" s="99"/>
      <c r="X4378" s="98"/>
      <c r="Y4378" s="99"/>
      <c r="Z4378" s="99"/>
      <c r="AA4378" s="99" t="str">
        <f>IF(ActividadesCom[[#This Row],[NIVEL 4]]&lt;&gt;0,VLOOKUP(ActividadesCom[[#This Row],[NIVEL 4]],Catálogo!A:B,2,FALSE),"")</f>
        <v/>
      </c>
      <c r="AB4378" s="99"/>
      <c r="AC4378" s="98"/>
      <c r="AD4378" s="99"/>
      <c r="AE4378" s="99"/>
      <c r="AF4378" s="99" t="str">
        <f>IF(ActividadesCom[[#This Row],[NIVEL 5]]&lt;&gt;0,VLOOKUP(ActividadesCom[[#This Row],[NIVEL 5]],Catálogo!A:B,2,FALSE),"")</f>
        <v/>
      </c>
      <c r="AG4378" s="99"/>
    </row>
    <row r="4379" spans="1:34" ht="30" hidden="1" customHeight="1" x14ac:dyDescent="0.25">
      <c r="A4379" s="96">
        <v>23470374</v>
      </c>
      <c r="B4379" s="97" t="str">
        <f>VLOOKUP(ActividadesCom[[#This Row],[NO. DE CONTROL]],'LISTADO ESTUDIANTES'!A:C,2,FALSE)</f>
        <v>RUIZ MEDINA JOSE DAVID</v>
      </c>
      <c r="C4379" s="98" t="str">
        <f>VLOOKUP(ActividadesCom[[#This Row],[NO. DE CONTROL]],'LISTADO ESTUDIANTES'!A:C,3,FALSE)</f>
        <v>INGENIERIA MECANICA</v>
      </c>
      <c r="D4379" s="99" t="str">
        <f>VLOOKUP(ActividadesCom[[#This Row],[NO. DE CONTROL]],'LISTADO ESTUDIANTES'!A:D,4,FALSE)</f>
        <v>EGRESADO(A)</v>
      </c>
      <c r="E4379" s="96">
        <f>SUM(ActividadesCom[[#This Row],[CRÉD. 1]],ActividadesCom[[#This Row],[CRÉD. 2]],ActividadesCom[[#This Row],[CRÉD. 3]],ActividadesCom[[#This Row],[CRÉD. 4]],ActividadesCom[[#This Row],[CRÉD. 5]])</f>
        <v>0</v>
      </c>
      <c r="F4379" s="99" t="str">
        <f>IF(ActividadesCom[[#This Row],[ÚLTIMO SEMESTRE CON CRÉDITOS]]&gt;0,ROUND(AVERAGE(ActividadesCom[[#This Row],[VALOR NIVEL 5]],ActividadesCom[[#This Row],[VALOR NIVEL 4]],ActividadesCom[[#This Row],[VALOR NIVEL 3]],ActividadesCom[[#This Row],[VALOR NIVEL 2]],ActividadesCom[[#This Row],[VALOR NIVEL 1]]),0),"")</f>
        <v/>
      </c>
      <c r="G4379" s="96" t="str">
        <f>IF(ActividadesCom[[#This Row],[PROMEDIO]]="","",IF(ActividadesCom[[#This Row],[PROMEDIO]]&gt;=4,"EXCELENTE",IF(ActividadesCom[[#This Row],[PROMEDIO]]&gt;=3,"NOTABLE",IF(ActividadesCom[[#This Row],[PROMEDIO]]&gt;=2,"BUENO",IF(ActividadesCom[[#This Row],[PROMEDIO]]=1,"SUFICIENTE","")))))</f>
        <v/>
      </c>
      <c r="H4379" s="99">
        <f>MAX(ActividadesCom[[#This Row],[PERÍODO 1]],ActividadesCom[[#This Row],[PERÍODO 2]],ActividadesCom[[#This Row],[PERÍODO 3]],ActividadesCom[[#This Row],[PERÍODO 4]],ActividadesCom[[#This Row],[PERÍODO 5]])</f>
        <v>0</v>
      </c>
      <c r="I4379" s="98"/>
      <c r="J4379" s="99"/>
      <c r="K4379" s="99"/>
      <c r="L4379" s="99" t="str">
        <f>IF(ActividadesCom[[#This Row],[NIVEL 1]]&lt;&gt;0,VLOOKUP(ActividadesCom[[#This Row],[NIVEL 1]],Catálogo!A:B,2,FALSE),"")</f>
        <v/>
      </c>
      <c r="M4379" s="99"/>
      <c r="N4379" s="98"/>
      <c r="O4379" s="99"/>
      <c r="P4379" s="99"/>
      <c r="Q4379" s="99" t="str">
        <f>IF(ActividadesCom[[#This Row],[NIVEL 2]]&lt;&gt;0,VLOOKUP(ActividadesCom[[#This Row],[NIVEL 2]],Catálogo!A:B,2,FALSE),"")</f>
        <v/>
      </c>
      <c r="R4379" s="99"/>
      <c r="S4379" s="98"/>
      <c r="T4379" s="99"/>
      <c r="U4379" s="99"/>
      <c r="V4379" s="99" t="str">
        <f>IF(ActividadesCom[[#This Row],[NIVEL 3]]&lt;&gt;0,VLOOKUP(ActividadesCom[[#This Row],[NIVEL 3]],Catálogo!A:B,2,FALSE),"")</f>
        <v/>
      </c>
      <c r="W4379" s="99"/>
      <c r="X4379" s="98"/>
      <c r="Y4379" s="99"/>
      <c r="Z4379" s="99"/>
      <c r="AA4379" s="99" t="str">
        <f>IF(ActividadesCom[[#This Row],[NIVEL 4]]&lt;&gt;0,VLOOKUP(ActividadesCom[[#This Row],[NIVEL 4]],Catálogo!A:B,2,FALSE),"")</f>
        <v/>
      </c>
      <c r="AB4379" s="99"/>
      <c r="AC4379" s="98"/>
      <c r="AD4379" s="99"/>
      <c r="AE4379" s="99"/>
      <c r="AF4379" s="99" t="str">
        <f>IF(ActividadesCom[[#This Row],[NIVEL 5]]&lt;&gt;0,VLOOKUP(ActividadesCom[[#This Row],[NIVEL 5]],Catálogo!A:B,2,FALSE),"")</f>
        <v/>
      </c>
      <c r="AG4379" s="99"/>
    </row>
    <row r="4380" spans="1:34" ht="30" customHeight="1" x14ac:dyDescent="0.25">
      <c r="A4380" s="96">
        <v>23470375</v>
      </c>
      <c r="B4380" s="97" t="str">
        <f>VLOOKUP(ActividadesCom[[#This Row],[NO. DE CONTROL]],'LISTADO ESTUDIANTES'!A:C,2,FALSE)</f>
        <v>CAHUICH MISS JOEL JEREMIAS</v>
      </c>
      <c r="C4380" s="98" t="str">
        <f>VLOOKUP(ActividadesCom[[#This Row],[NO. DE CONTROL]],'LISTADO ESTUDIANTES'!A:C,3,FALSE)</f>
        <v>ARQUITECTURA</v>
      </c>
      <c r="D4380" s="99" t="str">
        <f>VLOOKUP(ActividadesCom[[#This Row],[NO. DE CONTROL]],'LISTADO ESTUDIANTES'!A:D,4,FALSE)</f>
        <v>ACTIVO(A)</v>
      </c>
      <c r="E4380" s="96">
        <f>SUM(ActividadesCom[[#This Row],[CRÉD. 1]],ActividadesCom[[#This Row],[CRÉD. 2]],ActividadesCom[[#This Row],[CRÉD. 3]],ActividadesCom[[#This Row],[CRÉD. 4]],ActividadesCom[[#This Row],[CRÉD. 5]])</f>
        <v>2</v>
      </c>
      <c r="F4380" s="99">
        <f>IF(ActividadesCom[[#This Row],[ÚLTIMO SEMESTRE CON CRÉDITOS]]&gt;0,ROUND(AVERAGE(ActividadesCom[[#This Row],[VALOR NIVEL 5]],ActividadesCom[[#This Row],[VALOR NIVEL 4]],ActividadesCom[[#This Row],[VALOR NIVEL 3]],ActividadesCom[[#This Row],[VALOR NIVEL 2]],ActividadesCom[[#This Row],[VALOR NIVEL 1]]),0),"")</f>
        <v>4</v>
      </c>
      <c r="G4380" s="96" t="str">
        <f>IF(ActividadesCom[[#This Row],[PROMEDIO]]="","",IF(ActividadesCom[[#This Row],[PROMEDIO]]&gt;=4,"EXCELENTE",IF(ActividadesCom[[#This Row],[PROMEDIO]]&gt;=3,"NOTABLE",IF(ActividadesCom[[#This Row],[PROMEDIO]]&gt;=2,"BUENO",IF(ActividadesCom[[#This Row],[PROMEDIO]]=1,"SUFICIENTE","")))))</f>
        <v>EXCELENTE</v>
      </c>
      <c r="H4380" s="99">
        <f>MAX(ActividadesCom[[#This Row],[PERÍODO 1]],ActividadesCom[[#This Row],[PERÍODO 2]],ActividadesCom[[#This Row],[PERÍODO 3]],ActividadesCom[[#This Row],[PERÍODO 4]],ActividadesCom[[#This Row],[PERÍODO 5]])</f>
        <v>20243</v>
      </c>
      <c r="I4380" s="6" t="s">
        <v>6725</v>
      </c>
      <c r="J4380" s="99">
        <v>20243</v>
      </c>
      <c r="K4380" s="5" t="s">
        <v>4007</v>
      </c>
      <c r="L4380" s="99">
        <f>IF(ActividadesCom[[#This Row],[NIVEL 1]]&lt;&gt;0,VLOOKUP(ActividadesCom[[#This Row],[NIVEL 1]],Catálogo!A:B,2,FALSE),"")</f>
        <v>4</v>
      </c>
      <c r="M4380" s="99">
        <v>1</v>
      </c>
      <c r="N4380" s="6" t="s">
        <v>47</v>
      </c>
      <c r="O4380" s="99">
        <v>20243</v>
      </c>
      <c r="P4380" s="5" t="s">
        <v>4008</v>
      </c>
      <c r="Q4380" s="99">
        <f>IF(ActividadesCom[[#This Row],[NIVEL 2]]&lt;&gt;0,VLOOKUP(ActividadesCom[[#This Row],[NIVEL 2]],Catálogo!A:B,2,FALSE),"")</f>
        <v>3</v>
      </c>
      <c r="R4380" s="99">
        <v>1</v>
      </c>
      <c r="S4380" s="98"/>
      <c r="T4380" s="99"/>
      <c r="U4380" s="99"/>
      <c r="V4380" s="99" t="str">
        <f>IF(ActividadesCom[[#This Row],[NIVEL 3]]&lt;&gt;0,VLOOKUP(ActividadesCom[[#This Row],[NIVEL 3]],Catálogo!A:B,2,FALSE),"")</f>
        <v/>
      </c>
      <c r="W4380" s="99"/>
      <c r="X4380" s="98"/>
      <c r="Y4380" s="99"/>
      <c r="Z4380" s="99"/>
      <c r="AA4380" s="99" t="str">
        <f>IF(ActividadesCom[[#This Row],[NIVEL 4]]&lt;&gt;0,VLOOKUP(ActividadesCom[[#This Row],[NIVEL 4]],Catálogo!A:B,2,FALSE),"")</f>
        <v/>
      </c>
      <c r="AB4380" s="99"/>
      <c r="AC4380" s="98"/>
      <c r="AD4380" s="99"/>
      <c r="AE4380" s="99"/>
      <c r="AF4380" s="99" t="str">
        <f>IF(ActividadesCom[[#This Row],[NIVEL 5]]&lt;&gt;0,VLOOKUP(ActividadesCom[[#This Row],[NIVEL 5]],Catálogo!A:B,2,FALSE),"")</f>
        <v/>
      </c>
      <c r="AG4380" s="99"/>
    </row>
    <row r="4381" spans="1:34" ht="30" hidden="1" customHeight="1" x14ac:dyDescent="0.25">
      <c r="A4381" s="96">
        <v>23470376</v>
      </c>
      <c r="B4381" s="97" t="str">
        <f>VLOOKUP(ActividadesCom[[#This Row],[NO. DE CONTROL]],'LISTADO ESTUDIANTES'!A:C,2,FALSE)</f>
        <v>MELENDEZ CHAVEZ YECID JESUS</v>
      </c>
      <c r="C4381" s="98" t="str">
        <f>VLOOKUP(ActividadesCom[[#This Row],[NO. DE CONTROL]],'LISTADO ESTUDIANTES'!A:C,3,FALSE)</f>
        <v>INGENIERIA EN SISTEMAS COMPUTACIONALES</v>
      </c>
      <c r="D4381" s="99" t="str">
        <f>VLOOKUP(ActividadesCom[[#This Row],[NO. DE CONTROL]],'LISTADO ESTUDIANTES'!A:D,4,FALSE)</f>
        <v>EGRESADO(A)</v>
      </c>
      <c r="E4381" s="96">
        <f>SUM(ActividadesCom[[#This Row],[CRÉD. 1]],ActividadesCom[[#This Row],[CRÉD. 2]],ActividadesCom[[#This Row],[CRÉD. 3]],ActividadesCom[[#This Row],[CRÉD. 4]],ActividadesCom[[#This Row],[CRÉD. 5]])</f>
        <v>0</v>
      </c>
      <c r="F4381" s="99" t="str">
        <f>IF(ActividadesCom[[#This Row],[ÚLTIMO SEMESTRE CON CRÉDITOS]]&gt;0,ROUND(AVERAGE(ActividadesCom[[#This Row],[VALOR NIVEL 5]],ActividadesCom[[#This Row],[VALOR NIVEL 4]],ActividadesCom[[#This Row],[VALOR NIVEL 3]],ActividadesCom[[#This Row],[VALOR NIVEL 2]],ActividadesCom[[#This Row],[VALOR NIVEL 1]]),0),"")</f>
        <v/>
      </c>
      <c r="G4381" s="96" t="str">
        <f>IF(ActividadesCom[[#This Row],[PROMEDIO]]="","",IF(ActividadesCom[[#This Row],[PROMEDIO]]&gt;=4,"EXCELENTE",IF(ActividadesCom[[#This Row],[PROMEDIO]]&gt;=3,"NOTABLE",IF(ActividadesCom[[#This Row],[PROMEDIO]]&gt;=2,"BUENO",IF(ActividadesCom[[#This Row],[PROMEDIO]]=1,"SUFICIENTE","")))))</f>
        <v/>
      </c>
      <c r="H4381" s="99">
        <f>MAX(ActividadesCom[[#This Row],[PERÍODO 1]],ActividadesCom[[#This Row],[PERÍODO 2]],ActividadesCom[[#This Row],[PERÍODO 3]],ActividadesCom[[#This Row],[PERÍODO 4]],ActividadesCom[[#This Row],[PERÍODO 5]])</f>
        <v>0</v>
      </c>
      <c r="I4381" s="98"/>
      <c r="J4381" s="99"/>
      <c r="K4381" s="99"/>
      <c r="L4381" s="99" t="str">
        <f>IF(ActividadesCom[[#This Row],[NIVEL 1]]&lt;&gt;0,VLOOKUP(ActividadesCom[[#This Row],[NIVEL 1]],Catálogo!A:B,2,FALSE),"")</f>
        <v/>
      </c>
      <c r="M4381" s="99"/>
      <c r="N4381" s="98"/>
      <c r="O4381" s="99"/>
      <c r="P4381" s="99"/>
      <c r="Q4381" s="99" t="str">
        <f>IF(ActividadesCom[[#This Row],[NIVEL 2]]&lt;&gt;0,VLOOKUP(ActividadesCom[[#This Row],[NIVEL 2]],Catálogo!A:B,2,FALSE),"")</f>
        <v/>
      </c>
      <c r="R4381" s="99"/>
      <c r="S4381" s="98"/>
      <c r="T4381" s="99"/>
      <c r="U4381" s="99"/>
      <c r="V4381" s="99" t="str">
        <f>IF(ActividadesCom[[#This Row],[NIVEL 3]]&lt;&gt;0,VLOOKUP(ActividadesCom[[#This Row],[NIVEL 3]],Catálogo!A:B,2,FALSE),"")</f>
        <v/>
      </c>
      <c r="W4381" s="99"/>
      <c r="X4381" s="98"/>
      <c r="Y4381" s="99"/>
      <c r="Z4381" s="99"/>
      <c r="AA4381" s="99" t="str">
        <f>IF(ActividadesCom[[#This Row],[NIVEL 4]]&lt;&gt;0,VLOOKUP(ActividadesCom[[#This Row],[NIVEL 4]],Catálogo!A:B,2,FALSE),"")</f>
        <v/>
      </c>
      <c r="AB4381" s="99"/>
      <c r="AC4381" s="98"/>
      <c r="AD4381" s="99"/>
      <c r="AE4381" s="99"/>
      <c r="AF4381" s="99" t="str">
        <f>IF(ActividadesCom[[#This Row],[NIVEL 5]]&lt;&gt;0,VLOOKUP(ActividadesCom[[#This Row],[NIVEL 5]],Catálogo!A:B,2,FALSE),"")</f>
        <v/>
      </c>
      <c r="AG4381" s="99"/>
    </row>
    <row r="4382" spans="1:34" s="151" customFormat="1" ht="30" hidden="1" customHeight="1" x14ac:dyDescent="0.25">
      <c r="A4382" s="147" t="s">
        <v>6740</v>
      </c>
      <c r="B4382" s="207" t="str">
        <f>VLOOKUP(ActividadesCom[[#This Row],[NO. DE CONTROL]],'LISTADO ESTUDIANTES'!A:C,2,FALSE)</f>
        <v>MONDRAGON ESPARRAGOZA JORGE</v>
      </c>
      <c r="C4382" s="148" t="str">
        <f>VLOOKUP(ActividadesCom[[#This Row],[NO. DE CONTROL]],'LISTADO ESTUDIANTES'!A:C,3,FALSE)</f>
        <v>INGENIERIA EN SISTEMAS COMPUTACIONALES</v>
      </c>
      <c r="D4382" s="149" t="str">
        <f>VLOOKUP(ActividadesCom[[#This Row],[NO. DE CONTROL]],'LISTADO ESTUDIANTES'!A:D,4,FALSE)</f>
        <v>EGRESADO(A)</v>
      </c>
      <c r="E4382" s="147">
        <f>SUM(ActividadesCom[[#This Row],[CRÉD. 1]],ActividadesCom[[#This Row],[CRÉD. 2]],ActividadesCom[[#This Row],[CRÉD. 3]],ActividadesCom[[#This Row],[CRÉD. 4]],ActividadesCom[[#This Row],[CRÉD. 5]])</f>
        <v>5</v>
      </c>
      <c r="F4382" s="149">
        <f>IF(ActividadesCom[[#This Row],[ÚLTIMO SEMESTRE CON CRÉDITOS]]&gt;0,ROUND(AVERAGE(ActividadesCom[[#This Row],[VALOR NIVEL 5]],ActividadesCom[[#This Row],[VALOR NIVEL 4]],ActividadesCom[[#This Row],[VALOR NIVEL 3]],ActividadesCom[[#This Row],[VALOR NIVEL 2]],ActividadesCom[[#This Row],[VALOR NIVEL 1]]),0),"")</f>
        <v>3</v>
      </c>
      <c r="G4382" s="147" t="str">
        <f>IF(ActividadesCom[[#This Row],[PROMEDIO]]="","",IF(ActividadesCom[[#This Row],[PROMEDIO]]&gt;=4,"EXCELENTE",IF(ActividadesCom[[#This Row],[PROMEDIO]]&gt;=3,"NOTABLE",IF(ActividadesCom[[#This Row],[PROMEDIO]]&gt;=2,"BUENO",IF(ActividadesCom[[#This Row],[PROMEDIO]]=1,"SUFICIENTE","")))))</f>
        <v>NOTABLE</v>
      </c>
      <c r="H4382" s="149">
        <f>MAX(ActividadesCom[[#This Row],[PERÍODO 1]],ActividadesCom[[#This Row],[PERÍODO 2]],ActividadesCom[[#This Row],[PERÍODO 3]],ActividadesCom[[#This Row],[PERÍODO 4]],ActividadesCom[[#This Row],[PERÍODO 5]])</f>
        <v>20253</v>
      </c>
      <c r="I4382" s="148" t="s">
        <v>6741</v>
      </c>
      <c r="J4382" s="149">
        <v>20233</v>
      </c>
      <c r="K4382" s="149" t="s">
        <v>4007</v>
      </c>
      <c r="L4382" s="149">
        <f>IF(ActividadesCom[[#This Row],[NIVEL 1]]&lt;&gt;0,VLOOKUP(ActividadesCom[[#This Row],[NIVEL 1]],Catálogo!A:B,2,FALSE),"")</f>
        <v>4</v>
      </c>
      <c r="M4382" s="149">
        <v>1</v>
      </c>
      <c r="N4382" s="148" t="s">
        <v>6742</v>
      </c>
      <c r="O4382" s="149">
        <v>20243</v>
      </c>
      <c r="P4382" s="149" t="s">
        <v>4007</v>
      </c>
      <c r="Q4382" s="149">
        <f>IF(ActividadesCom[[#This Row],[NIVEL 2]]&lt;&gt;0,VLOOKUP(ActividadesCom[[#This Row],[NIVEL 2]],Catálogo!A:B,2,FALSE),"")</f>
        <v>4</v>
      </c>
      <c r="R4382" s="149">
        <v>1</v>
      </c>
      <c r="S4382" s="148" t="s">
        <v>6743</v>
      </c>
      <c r="T4382" s="149">
        <v>20243</v>
      </c>
      <c r="U4382" s="149" t="s">
        <v>4007</v>
      </c>
      <c r="V4382" s="149">
        <f>IF(ActividadesCom[[#This Row],[NIVEL 3]]&lt;&gt;0,VLOOKUP(ActividadesCom[[#This Row],[NIVEL 3]],Catálogo!A:B,2,FALSE),"")</f>
        <v>4</v>
      </c>
      <c r="W4382" s="149">
        <v>1</v>
      </c>
      <c r="X4382" s="148" t="s">
        <v>4278</v>
      </c>
      <c r="Y4382" s="149">
        <v>20251</v>
      </c>
      <c r="Z4382" s="149" t="s">
        <v>4008</v>
      </c>
      <c r="AA4382" s="149">
        <f>IF(ActividadesCom[[#This Row],[NIVEL 4]]&lt;&gt;0,VLOOKUP(ActividadesCom[[#This Row],[NIVEL 4]],Catálogo!A:B,2,FALSE),"")</f>
        <v>3</v>
      </c>
      <c r="AB4382" s="149">
        <v>1</v>
      </c>
      <c r="AC4382" s="148" t="s">
        <v>5843</v>
      </c>
      <c r="AD4382" s="149">
        <v>20253</v>
      </c>
      <c r="AE4382" s="149" t="s">
        <v>4009</v>
      </c>
      <c r="AF4382" s="149">
        <f>IF(ActividadesCom[[#This Row],[NIVEL 5]]&lt;&gt;0,VLOOKUP(ActividadesCom[[#This Row],[NIVEL 5]],Catálogo!A:B,2,FALSE),"")</f>
        <v>2</v>
      </c>
      <c r="AG4382" s="149">
        <v>1</v>
      </c>
      <c r="AH4382" s="195"/>
    </row>
    <row r="4383" spans="1:34" ht="30" customHeight="1" x14ac:dyDescent="0.25">
      <c r="A4383" s="7">
        <v>23700166</v>
      </c>
      <c r="B4383" s="10" t="str">
        <f>VLOOKUP(ActividadesCom[[#This Row],[NO. DE CONTROL]],'LISTADO ESTUDIANTES'!A:C,2,FALSE)</f>
        <v>MONDRAGON ESPARRAGOZA JORGE</v>
      </c>
      <c r="C4383" s="6" t="str">
        <f>VLOOKUP(ActividadesCom[[#This Row],[NO. DE CONTROL]],'LISTADO ESTUDIANTES'!A:C,3,FALSE)</f>
        <v>INGENIERIA EN SISTEMAS COMPUTACIONALES</v>
      </c>
      <c r="D4383" s="5" t="str">
        <f>VLOOKUP(ActividadesCom[[#This Row],[NO. DE CONTROL]],'LISTADO ESTUDIANTES'!A:D,4,FALSE)</f>
        <v>ACTIVO(A)</v>
      </c>
      <c r="E4383" s="7">
        <f>SUM(ActividadesCom[[#This Row],[CRÉD. 1]],ActividadesCom[[#This Row],[CRÉD. 2]],ActividadesCom[[#This Row],[CRÉD. 3]],ActividadesCom[[#This Row],[CRÉD. 4]],ActividadesCom[[#This Row],[CRÉD. 5]])</f>
        <v>0</v>
      </c>
      <c r="F4383" s="5" t="str">
        <f>IF(ActividadesCom[[#This Row],[ÚLTIMO SEMESTRE CON CRÉDITOS]]&gt;0,ROUND(AVERAGE(ActividadesCom[[#This Row],[VALOR NIVEL 5]],ActividadesCom[[#This Row],[VALOR NIVEL 4]],ActividadesCom[[#This Row],[VALOR NIVEL 3]],ActividadesCom[[#This Row],[VALOR NIVEL 2]],ActividadesCom[[#This Row],[VALOR NIVEL 1]]),0),"")</f>
        <v/>
      </c>
      <c r="G4383" s="7" t="str">
        <f>IF(ActividadesCom[[#This Row],[PROMEDIO]]="","",IF(ActividadesCom[[#This Row],[PROMEDIO]]&gt;=4,"EXCELENTE",IF(ActividadesCom[[#This Row],[PROMEDIO]]&gt;=3,"NOTABLE",IF(ActividadesCom[[#This Row],[PROMEDIO]]&gt;=2,"BUENO",IF(ActividadesCom[[#This Row],[PROMEDIO]]=1,"SUFICIENTE","")))))</f>
        <v/>
      </c>
      <c r="H4383" s="5">
        <f>MAX(ActividadesCom[[#This Row],[PERÍODO 1]],ActividadesCom[[#This Row],[PERÍODO 2]],ActividadesCom[[#This Row],[PERÍODO 3]],ActividadesCom[[#This Row],[PERÍODO 4]],ActividadesCom[[#This Row],[PERÍODO 5]])</f>
        <v>0</v>
      </c>
      <c r="I4383" s="6"/>
      <c r="J4383" s="5"/>
      <c r="K4383" s="5"/>
      <c r="L4383" s="5" t="str">
        <f>IF(ActividadesCom[[#This Row],[NIVEL 1]]&lt;&gt;0,VLOOKUP(ActividadesCom[[#This Row],[NIVEL 1]],Catálogo!A:B,2,FALSE),"")</f>
        <v/>
      </c>
      <c r="M4383" s="5"/>
      <c r="N4383" s="6"/>
      <c r="O4383" s="5"/>
      <c r="P4383" s="5"/>
      <c r="Q4383" s="5" t="str">
        <f>IF(ActividadesCom[[#This Row],[NIVEL 2]]&lt;&gt;0,VLOOKUP(ActividadesCom[[#This Row],[NIVEL 2]],Catálogo!A:B,2,FALSE),"")</f>
        <v/>
      </c>
      <c r="R4383" s="5"/>
      <c r="S4383" s="6"/>
      <c r="T4383" s="5"/>
      <c r="U4383" s="5"/>
      <c r="V4383" s="5" t="str">
        <f>IF(ActividadesCom[[#This Row],[NIVEL 3]]&lt;&gt;0,VLOOKUP(ActividadesCom[[#This Row],[NIVEL 3]],Catálogo!A:B,2,FALSE),"")</f>
        <v/>
      </c>
      <c r="W4383" s="5"/>
      <c r="X4383" s="6"/>
      <c r="Y4383" s="5"/>
      <c r="Z4383" s="5"/>
      <c r="AA4383" s="5" t="str">
        <f>IF(ActividadesCom[[#This Row],[NIVEL 4]]&lt;&gt;0,VLOOKUP(ActividadesCom[[#This Row],[NIVEL 4]],Catálogo!A:B,2,FALSE),"")</f>
        <v/>
      </c>
      <c r="AB4383" s="5"/>
      <c r="AC4383" s="6"/>
      <c r="AD4383" s="5"/>
      <c r="AE4383" s="5"/>
      <c r="AF4383" s="5" t="str">
        <f>IF(ActividadesCom[[#This Row],[NIVEL 5]]&lt;&gt;0,VLOOKUP(ActividadesCom[[#This Row],[NIVEL 5]],Catálogo!A:B,2,FALSE),"")</f>
        <v/>
      </c>
      <c r="AG4383" s="5"/>
    </row>
    <row r="4384" spans="1:34" s="151" customFormat="1" ht="30" hidden="1" customHeight="1" x14ac:dyDescent="0.25">
      <c r="A4384" s="147">
        <v>23830023</v>
      </c>
      <c r="B4384" s="207" t="str">
        <f>VLOOKUP(ActividadesCom[[#This Row],[NO. DE CONTROL]],'LISTADO ESTUDIANTES'!A:C,2,FALSE)</f>
        <v>CANCHE URIBE JORGE EDUARDO</v>
      </c>
      <c r="C4384" s="148" t="str">
        <f>VLOOKUP(ActividadesCom[[#This Row],[NO. DE CONTROL]],'LISTADO ESTUDIANTES'!A:C,3,FALSE)</f>
        <v>INGENIERIA EN ADMINISTRACION</v>
      </c>
      <c r="D4384" s="149" t="str">
        <f>VLOOKUP(ActividadesCom[[#This Row],[NO. DE CONTROL]],'LISTADO ESTUDIANTES'!A:D,4,FALSE)</f>
        <v>EGRESADO(A)</v>
      </c>
      <c r="E4384" s="147">
        <f>SUM(ActividadesCom[[#This Row],[CRÉD. 1]],ActividadesCom[[#This Row],[CRÉD. 2]],ActividadesCom[[#This Row],[CRÉD. 3]],ActividadesCom[[#This Row],[CRÉD. 4]],ActividadesCom[[#This Row],[CRÉD. 5]])</f>
        <v>0</v>
      </c>
      <c r="F4384" s="149" t="str">
        <f>IF(ActividadesCom[[#This Row],[ÚLTIMO SEMESTRE CON CRÉDITOS]]&gt;0,ROUND(AVERAGE(ActividadesCom[[#This Row],[VALOR NIVEL 5]],ActividadesCom[[#This Row],[VALOR NIVEL 4]],ActividadesCom[[#This Row],[VALOR NIVEL 3]],ActividadesCom[[#This Row],[VALOR NIVEL 2]],ActividadesCom[[#This Row],[VALOR NIVEL 1]]),0),"")</f>
        <v/>
      </c>
      <c r="G4384" s="147" t="str">
        <f>IF(ActividadesCom[[#This Row],[PROMEDIO]]="","",IF(ActividadesCom[[#This Row],[PROMEDIO]]&gt;=4,"EXCELENTE",IF(ActividadesCom[[#This Row],[PROMEDIO]]&gt;=3,"NOTABLE",IF(ActividadesCom[[#This Row],[PROMEDIO]]&gt;=2,"BUENO",IF(ActividadesCom[[#This Row],[PROMEDIO]]=1,"SUFICIENTE","")))))</f>
        <v/>
      </c>
      <c r="H4384" s="149">
        <f>MAX(ActividadesCom[[#This Row],[PERÍODO 1]],ActividadesCom[[#This Row],[PERÍODO 2]],ActividadesCom[[#This Row],[PERÍODO 3]],ActividadesCom[[#This Row],[PERÍODO 4]],ActividadesCom[[#This Row],[PERÍODO 5]])</f>
        <v>0</v>
      </c>
      <c r="I4384" s="148"/>
      <c r="J4384" s="149"/>
      <c r="K4384" s="149"/>
      <c r="L4384" s="149" t="str">
        <f>IF(ActividadesCom[[#This Row],[NIVEL 1]]&lt;&gt;0,VLOOKUP(ActividadesCom[[#This Row],[NIVEL 1]],Catálogo!A:B,2,FALSE),"")</f>
        <v/>
      </c>
      <c r="M4384" s="149"/>
      <c r="N4384" s="148"/>
      <c r="O4384" s="149"/>
      <c r="P4384" s="149"/>
      <c r="Q4384" s="149" t="str">
        <f>IF(ActividadesCom[[#This Row],[NIVEL 2]]&lt;&gt;0,VLOOKUP(ActividadesCom[[#This Row],[NIVEL 2]],Catálogo!A:B,2,FALSE),"")</f>
        <v/>
      </c>
      <c r="R4384" s="149"/>
      <c r="S4384" s="148"/>
      <c r="T4384" s="149"/>
      <c r="U4384" s="149"/>
      <c r="V4384" s="149" t="str">
        <f>IF(ActividadesCom[[#This Row],[NIVEL 3]]&lt;&gt;0,VLOOKUP(ActividadesCom[[#This Row],[NIVEL 3]],Catálogo!A:B,2,FALSE),"")</f>
        <v/>
      </c>
      <c r="W4384" s="149"/>
      <c r="X4384" s="148"/>
      <c r="Y4384" s="149"/>
      <c r="Z4384" s="149"/>
      <c r="AA4384" s="149" t="str">
        <f>IF(ActividadesCom[[#This Row],[NIVEL 4]]&lt;&gt;0,VLOOKUP(ActividadesCom[[#This Row],[NIVEL 4]],Catálogo!A:B,2,FALSE),"")</f>
        <v/>
      </c>
      <c r="AB4384" s="149"/>
      <c r="AC4384" s="148"/>
      <c r="AD4384" s="149"/>
      <c r="AE4384" s="149"/>
      <c r="AF4384" s="149" t="str">
        <f>IF(ActividadesCom[[#This Row],[NIVEL 5]]&lt;&gt;0,VLOOKUP(ActividadesCom[[#This Row],[NIVEL 5]],Catálogo!A:B,2,FALSE),"")</f>
        <v/>
      </c>
      <c r="AG4384" s="149"/>
      <c r="AH4384" s="195"/>
    </row>
    <row r="4385" spans="1:33" ht="30" customHeight="1" x14ac:dyDescent="0.25">
      <c r="A4385" s="114">
        <v>24470001</v>
      </c>
      <c r="B4385" s="112" t="str">
        <f>VLOOKUP(ActividadesCom[[#This Row],[NO. DE CONTROL]],'LISTADO ESTUDIANTES'!A:C,2,FALSE)</f>
        <v>LOPEZ SANCHEZ ALEJANDRO</v>
      </c>
      <c r="C4385" s="113" t="str">
        <f>VLOOKUP(ActividadesCom[[#This Row],[NO. DE CONTROL]],'LISTADO ESTUDIANTES'!A:C,3,FALSE)</f>
        <v>ARQUITECTURA</v>
      </c>
      <c r="D4385" s="114" t="str">
        <f>VLOOKUP(ActividadesCom[[#This Row],[NO. DE CONTROL]],'LISTADO ESTUDIANTES'!A:D,4,FALSE)</f>
        <v>ACTIVO(A)</v>
      </c>
      <c r="E4385" s="111">
        <f>SUM(ActividadesCom[[#This Row],[CRÉD. 1]],ActividadesCom[[#This Row],[CRÉD. 2]],ActividadesCom[[#This Row],[CRÉD. 3]],ActividadesCom[[#This Row],[CRÉD. 4]],ActividadesCom[[#This Row],[CRÉD. 5]])</f>
        <v>2</v>
      </c>
      <c r="F4385" s="114">
        <f>IF(ActividadesCom[[#This Row],[ÚLTIMO SEMESTRE CON CRÉDITOS]]&gt;0,ROUND(AVERAGE(ActividadesCom[[#This Row],[VALOR NIVEL 5]],ActividadesCom[[#This Row],[VALOR NIVEL 4]],ActividadesCom[[#This Row],[VALOR NIVEL 3]],ActividadesCom[[#This Row],[VALOR NIVEL 2]],ActividadesCom[[#This Row],[VALOR NIVEL 1]]),0),"")</f>
        <v>3</v>
      </c>
      <c r="G4385" s="111" t="str">
        <f>IF(ActividadesCom[[#This Row],[PROMEDIO]]="","",IF(ActividadesCom[[#This Row],[PROMEDIO]]&gt;=4,"EXCELENTE",IF(ActividadesCom[[#This Row],[PROMEDIO]]&gt;=3,"NOTABLE",IF(ActividadesCom[[#This Row],[PROMEDIO]]&gt;=2,"BUENO",IF(ActividadesCom[[#This Row],[PROMEDIO]]=1,"SUFICIENTE","")))))</f>
        <v>NOTABLE</v>
      </c>
      <c r="H4385" s="114">
        <f>MAX(ActividadesCom[[#This Row],[PERÍODO 1]],ActividadesCom[[#This Row],[PERÍODO 2]],ActividadesCom[[#This Row],[PERÍODO 3]],ActividadesCom[[#This Row],[PERÍODO 4]],ActividadesCom[[#This Row],[PERÍODO 5]])</f>
        <v>20243</v>
      </c>
      <c r="I4385" s="113" t="s">
        <v>6725</v>
      </c>
      <c r="J4385" s="114">
        <v>20243</v>
      </c>
      <c r="K4385" s="114" t="s">
        <v>4007</v>
      </c>
      <c r="L4385" s="114">
        <f>IF(ActividadesCom[[#This Row],[NIVEL 1]]&lt;&gt;0,VLOOKUP(ActividadesCom[[#This Row],[NIVEL 1]],Catálogo!A:B,2,FALSE),"")</f>
        <v>4</v>
      </c>
      <c r="M4385" s="114">
        <v>1</v>
      </c>
      <c r="N4385" s="6" t="s">
        <v>4278</v>
      </c>
      <c r="O4385" s="114">
        <v>20243</v>
      </c>
      <c r="P4385" s="5" t="s">
        <v>4009</v>
      </c>
      <c r="Q4385" s="114">
        <f>IF(ActividadesCom[[#This Row],[NIVEL 2]]&lt;&gt;0,VLOOKUP(ActividadesCom[[#This Row],[NIVEL 2]],Catálogo!A:B,2,FALSE),"")</f>
        <v>2</v>
      </c>
      <c r="R4385" s="114">
        <v>1</v>
      </c>
      <c r="S4385" s="113"/>
      <c r="T4385" s="114"/>
      <c r="U4385" s="114"/>
      <c r="V4385" s="114" t="str">
        <f>IF(ActividadesCom[[#This Row],[NIVEL 3]]&lt;&gt;0,VLOOKUP(ActividadesCom[[#This Row],[NIVEL 3]],Catálogo!A:B,2,FALSE),"")</f>
        <v/>
      </c>
      <c r="W4385" s="114"/>
      <c r="X4385" s="113"/>
      <c r="Y4385" s="114"/>
      <c r="Z4385" s="114"/>
      <c r="AA4385" s="114" t="str">
        <f>IF(ActividadesCom[[#This Row],[NIVEL 4]]&lt;&gt;0,VLOOKUP(ActividadesCom[[#This Row],[NIVEL 4]],Catálogo!A:B,2,FALSE),"")</f>
        <v/>
      </c>
      <c r="AB4385" s="114"/>
      <c r="AC4385" s="113"/>
      <c r="AD4385" s="114"/>
      <c r="AE4385" s="114"/>
      <c r="AF4385" s="114" t="str">
        <f>IF(ActividadesCom[[#This Row],[NIVEL 5]]&lt;&gt;0,VLOOKUP(ActividadesCom[[#This Row],[NIVEL 5]],Catálogo!A:B,2,FALSE),"")</f>
        <v/>
      </c>
      <c r="AG4385" s="114"/>
    </row>
    <row r="4386" spans="1:33" ht="30" hidden="1" customHeight="1" x14ac:dyDescent="0.25">
      <c r="A4386" s="5">
        <v>24470002</v>
      </c>
      <c r="B4386" s="10" t="str">
        <f>VLOOKUP(ActividadesCom[[#This Row],[NO. DE CONTROL]],'LISTADO ESTUDIANTES'!A:C,2,FALSE)</f>
        <v>QUAN KIU SAENZ ALEJANDRO</v>
      </c>
      <c r="C4386" s="6" t="str">
        <f>VLOOKUP(ActividadesCom[[#This Row],[NO. DE CONTROL]],'LISTADO ESTUDIANTES'!A:C,3,FALSE)</f>
        <v>ARQUITECTURA</v>
      </c>
      <c r="D4386" s="5" t="str">
        <f>VLOOKUP(ActividadesCom[[#This Row],[NO. DE CONTROL]],'LISTADO ESTUDIANTES'!A:D,4,FALSE)</f>
        <v>EGRESADO(A)</v>
      </c>
      <c r="E4386" s="7">
        <f>SUM(ActividadesCom[[#This Row],[CRÉD. 1]],ActividadesCom[[#This Row],[CRÉD. 2]],ActividadesCom[[#This Row],[CRÉD. 3]],ActividadesCom[[#This Row],[CRÉD. 4]],ActividadesCom[[#This Row],[CRÉD. 5]])</f>
        <v>2</v>
      </c>
      <c r="F4386" s="5">
        <f>IF(ActividadesCom[[#This Row],[ÚLTIMO SEMESTRE CON CRÉDITOS]]&gt;0,ROUND(AVERAGE(ActividadesCom[[#This Row],[VALOR NIVEL 5]],ActividadesCom[[#This Row],[VALOR NIVEL 4]],ActividadesCom[[#This Row],[VALOR NIVEL 3]],ActividadesCom[[#This Row],[VALOR NIVEL 2]],ActividadesCom[[#This Row],[VALOR NIVEL 1]]),0),"")</f>
        <v>4</v>
      </c>
      <c r="G4386" s="7" t="str">
        <f>IF(ActividadesCom[[#This Row],[PROMEDIO]]="","",IF(ActividadesCom[[#This Row],[PROMEDIO]]&gt;=4,"EXCELENTE",IF(ActividadesCom[[#This Row],[PROMEDIO]]&gt;=3,"NOTABLE",IF(ActividadesCom[[#This Row],[PROMEDIO]]&gt;=2,"BUENO",IF(ActividadesCom[[#This Row],[PROMEDIO]]=1,"SUFICIENTE","")))))</f>
        <v>EXCELENTE</v>
      </c>
      <c r="H4386" s="5">
        <f>MAX(ActividadesCom[[#This Row],[PERÍODO 1]],ActividadesCom[[#This Row],[PERÍODO 2]],ActividadesCom[[#This Row],[PERÍODO 3]],ActividadesCom[[#This Row],[PERÍODO 4]],ActividadesCom[[#This Row],[PERÍODO 5]])</f>
        <v>20243</v>
      </c>
      <c r="I4386" s="6" t="s">
        <v>6725</v>
      </c>
      <c r="J4386" s="5">
        <v>20243</v>
      </c>
      <c r="K4386" s="5" t="s">
        <v>4007</v>
      </c>
      <c r="L4386" s="5">
        <f>IF(ActividadesCom[[#This Row],[NIVEL 1]]&lt;&gt;0,VLOOKUP(ActividadesCom[[#This Row],[NIVEL 1]],Catálogo!A:B,2,FALSE),"")</f>
        <v>4</v>
      </c>
      <c r="M4386" s="5">
        <v>1</v>
      </c>
      <c r="N4386" s="6" t="s">
        <v>31</v>
      </c>
      <c r="O4386" s="5">
        <v>20243</v>
      </c>
      <c r="P4386" s="5" t="s">
        <v>4008</v>
      </c>
      <c r="Q4386" s="5">
        <f>IF(ActividadesCom[[#This Row],[NIVEL 2]]&lt;&gt;0,VLOOKUP(ActividadesCom[[#This Row],[NIVEL 2]],Catálogo!A:B,2,FALSE),"")</f>
        <v>3</v>
      </c>
      <c r="R4386" s="5">
        <v>1</v>
      </c>
      <c r="S4386" s="6"/>
      <c r="T4386" s="5"/>
      <c r="U4386" s="5"/>
      <c r="V4386" s="5" t="str">
        <f>IF(ActividadesCom[[#This Row],[NIVEL 3]]&lt;&gt;0,VLOOKUP(ActividadesCom[[#This Row],[NIVEL 3]],Catálogo!A:B,2,FALSE),"")</f>
        <v/>
      </c>
      <c r="W4386" s="5"/>
      <c r="X4386" s="6"/>
      <c r="Y4386" s="5"/>
      <c r="Z4386" s="5"/>
      <c r="AA4386" s="5" t="str">
        <f>IF(ActividadesCom[[#This Row],[NIVEL 4]]&lt;&gt;0,VLOOKUP(ActividadesCom[[#This Row],[NIVEL 4]],Catálogo!A:B,2,FALSE),"")</f>
        <v/>
      </c>
      <c r="AB4386" s="5"/>
      <c r="AC4386" s="6"/>
      <c r="AD4386" s="5"/>
      <c r="AE4386" s="5"/>
      <c r="AF4386" s="5" t="str">
        <f>IF(ActividadesCom[[#This Row],[NIVEL 5]]&lt;&gt;0,VLOOKUP(ActividadesCom[[#This Row],[NIVEL 5]],Catálogo!A:B,2,FALSE),"")</f>
        <v/>
      </c>
      <c r="AG4386" s="5"/>
    </row>
    <row r="4387" spans="1:33" ht="30" customHeight="1" x14ac:dyDescent="0.25">
      <c r="A4387" s="114">
        <v>24470003</v>
      </c>
      <c r="B4387" s="112" t="str">
        <f>VLOOKUP(ActividadesCom[[#This Row],[NO. DE CONTROL]],'LISTADO ESTUDIANTES'!A:C,2,FALSE)</f>
        <v>GUILLEN CABRERA RODRIGO</v>
      </c>
      <c r="C4387" s="113" t="str">
        <f>VLOOKUP(ActividadesCom[[#This Row],[NO. DE CONTROL]],'LISTADO ESTUDIANTES'!A:C,3,FALSE)</f>
        <v>ARQUITECTURA</v>
      </c>
      <c r="D4387" s="114" t="str">
        <f>VLOOKUP(ActividadesCom[[#This Row],[NO. DE CONTROL]],'LISTADO ESTUDIANTES'!A:D,4,FALSE)</f>
        <v>ACTIVO(A)</v>
      </c>
      <c r="E4387" s="111">
        <f>SUM(ActividadesCom[[#This Row],[CRÉD. 1]],ActividadesCom[[#This Row],[CRÉD. 2]],ActividadesCom[[#This Row],[CRÉD. 3]],ActividadesCom[[#This Row],[CRÉD. 4]],ActividadesCom[[#This Row],[CRÉD. 5]])</f>
        <v>4</v>
      </c>
      <c r="F4387" s="114">
        <f>IF(ActividadesCom[[#This Row],[ÚLTIMO SEMESTRE CON CRÉDITOS]]&gt;0,ROUND(AVERAGE(ActividadesCom[[#This Row],[VALOR NIVEL 5]],ActividadesCom[[#This Row],[VALOR NIVEL 4]],ActividadesCom[[#This Row],[VALOR NIVEL 3]],ActividadesCom[[#This Row],[VALOR NIVEL 2]],ActividadesCom[[#This Row],[VALOR NIVEL 1]]),0),"")</f>
        <v>4</v>
      </c>
      <c r="G4387" s="111" t="str">
        <f>IF(ActividadesCom[[#This Row],[PROMEDIO]]="","",IF(ActividadesCom[[#This Row],[PROMEDIO]]&gt;=4,"EXCELENTE",IF(ActividadesCom[[#This Row],[PROMEDIO]]&gt;=3,"NOTABLE",IF(ActividadesCom[[#This Row],[PROMEDIO]]&gt;=2,"BUENO",IF(ActividadesCom[[#This Row],[PROMEDIO]]=1,"SUFICIENTE","")))))</f>
        <v>EXCELENTE</v>
      </c>
      <c r="H4387" s="114">
        <f>MAX(ActividadesCom[[#This Row],[PERÍODO 1]],ActividadesCom[[#This Row],[PERÍODO 2]],ActividadesCom[[#This Row],[PERÍODO 3]],ActividadesCom[[#This Row],[PERÍODO 4]],ActividadesCom[[#This Row],[PERÍODO 5]])</f>
        <v>20261</v>
      </c>
      <c r="I4387" s="113" t="s">
        <v>6725</v>
      </c>
      <c r="J4387" s="114">
        <v>20243</v>
      </c>
      <c r="K4387" s="114" t="s">
        <v>4007</v>
      </c>
      <c r="L4387" s="114">
        <f>IF(ActividadesCom[[#This Row],[NIVEL 1]]&lt;&gt;0,VLOOKUP(ActividadesCom[[#This Row],[NIVEL 1]],Catálogo!A:B,2,FALSE),"")</f>
        <v>4</v>
      </c>
      <c r="M4387" s="114">
        <v>1</v>
      </c>
      <c r="N4387" s="6" t="s">
        <v>316</v>
      </c>
      <c r="O4387" s="114">
        <v>20243</v>
      </c>
      <c r="P4387" s="5" t="s">
        <v>4007</v>
      </c>
      <c r="Q4387" s="114">
        <f>IF(ActividadesCom[[#This Row],[NIVEL 2]]&lt;&gt;0,VLOOKUP(ActividadesCom[[#This Row],[NIVEL 2]],Catálogo!A:B,2,FALSE),"")</f>
        <v>4</v>
      </c>
      <c r="R4387" s="114">
        <v>1</v>
      </c>
      <c r="S4387" s="6" t="s">
        <v>5843</v>
      </c>
      <c r="T4387" s="114">
        <v>20251</v>
      </c>
      <c r="U4387" s="5" t="s">
        <v>4009</v>
      </c>
      <c r="V4387" s="114">
        <f>IF(ActividadesCom[[#This Row],[NIVEL 3]]&lt;&gt;0,VLOOKUP(ActividadesCom[[#This Row],[NIVEL 3]],Catálogo!A:B,2,FALSE),"")</f>
        <v>2</v>
      </c>
      <c r="W4387" s="114">
        <v>1</v>
      </c>
      <c r="X4387" s="6" t="s">
        <v>7385</v>
      </c>
      <c r="Y4387" s="114">
        <v>20261</v>
      </c>
      <c r="Z4387" s="5" t="s">
        <v>4007</v>
      </c>
      <c r="AA4387" s="114">
        <f>IF(ActividadesCom[[#This Row],[NIVEL 4]]&lt;&gt;0,VLOOKUP(ActividadesCom[[#This Row],[NIVEL 4]],Catálogo!A:B,2,FALSE),"")</f>
        <v>4</v>
      </c>
      <c r="AB4387" s="114">
        <v>1</v>
      </c>
      <c r="AC4387" s="113"/>
      <c r="AD4387" s="114"/>
      <c r="AE4387" s="114"/>
      <c r="AF4387" s="114" t="str">
        <f>IF(ActividadesCom[[#This Row],[NIVEL 5]]&lt;&gt;0,VLOOKUP(ActividadesCom[[#This Row],[NIVEL 5]],Catálogo!A:B,2,FALSE),"")</f>
        <v/>
      </c>
      <c r="AG4387" s="114"/>
    </row>
    <row r="4388" spans="1:33" ht="30" customHeight="1" x14ac:dyDescent="0.25">
      <c r="A4388" s="114">
        <v>24470004</v>
      </c>
      <c r="B4388" s="112" t="str">
        <f>VLOOKUP(ActividadesCom[[#This Row],[NO. DE CONTROL]],'LISTADO ESTUDIANTES'!A:C,2,FALSE)</f>
        <v>ALVARADO DELGADO GRACIELA CAROLINA</v>
      </c>
      <c r="C4388" s="113" t="str">
        <f>VLOOKUP(ActividadesCom[[#This Row],[NO. DE CONTROL]],'LISTADO ESTUDIANTES'!A:C,3,FALSE)</f>
        <v>ARQUITECTURA</v>
      </c>
      <c r="D4388" s="114" t="str">
        <f>VLOOKUP(ActividadesCom[[#This Row],[NO. DE CONTROL]],'LISTADO ESTUDIANTES'!A:D,4,FALSE)</f>
        <v>ACTIVO(A)</v>
      </c>
      <c r="E4388" s="111">
        <f>SUM(ActividadesCom[[#This Row],[CRÉD. 1]],ActividadesCom[[#This Row],[CRÉD. 2]],ActividadesCom[[#This Row],[CRÉD. 3]],ActividadesCom[[#This Row],[CRÉD. 4]],ActividadesCom[[#This Row],[CRÉD. 5]])</f>
        <v>2</v>
      </c>
      <c r="F4388" s="114">
        <f>IF(ActividadesCom[[#This Row],[ÚLTIMO SEMESTRE CON CRÉDITOS]]&gt;0,ROUND(AVERAGE(ActividadesCom[[#This Row],[VALOR NIVEL 5]],ActividadesCom[[#This Row],[VALOR NIVEL 4]],ActividadesCom[[#This Row],[VALOR NIVEL 3]],ActividadesCom[[#This Row],[VALOR NIVEL 2]],ActividadesCom[[#This Row],[VALOR NIVEL 1]]),0),"")</f>
        <v>4</v>
      </c>
      <c r="G4388" s="111" t="str">
        <f>IF(ActividadesCom[[#This Row],[PROMEDIO]]="","",IF(ActividadesCom[[#This Row],[PROMEDIO]]&gt;=4,"EXCELENTE",IF(ActividadesCom[[#This Row],[PROMEDIO]]&gt;=3,"NOTABLE",IF(ActividadesCom[[#This Row],[PROMEDIO]]&gt;=2,"BUENO",IF(ActividadesCom[[#This Row],[PROMEDIO]]=1,"SUFICIENTE","")))))</f>
        <v>EXCELENTE</v>
      </c>
      <c r="H4388" s="114">
        <f>MAX(ActividadesCom[[#This Row],[PERÍODO 1]],ActividadesCom[[#This Row],[PERÍODO 2]],ActividadesCom[[#This Row],[PERÍODO 3]],ActividadesCom[[#This Row],[PERÍODO 4]],ActividadesCom[[#This Row],[PERÍODO 5]])</f>
        <v>20243</v>
      </c>
      <c r="I4388" s="113" t="s">
        <v>6725</v>
      </c>
      <c r="J4388" s="114">
        <v>20243</v>
      </c>
      <c r="K4388" s="114" t="s">
        <v>4007</v>
      </c>
      <c r="L4388" s="114">
        <f>IF(ActividadesCom[[#This Row],[NIVEL 1]]&lt;&gt;0,VLOOKUP(ActividadesCom[[#This Row],[NIVEL 1]],Catálogo!A:B,2,FALSE),"")</f>
        <v>4</v>
      </c>
      <c r="M4388" s="114">
        <v>1</v>
      </c>
      <c r="N4388" s="6" t="s">
        <v>316</v>
      </c>
      <c r="O4388" s="114">
        <v>20243</v>
      </c>
      <c r="P4388" s="5" t="s">
        <v>4007</v>
      </c>
      <c r="Q4388" s="114">
        <f>IF(ActividadesCom[[#This Row],[NIVEL 2]]&lt;&gt;0,VLOOKUP(ActividadesCom[[#This Row],[NIVEL 2]],Catálogo!A:B,2,FALSE),"")</f>
        <v>4</v>
      </c>
      <c r="R4388" s="114">
        <v>1</v>
      </c>
      <c r="S4388" s="113"/>
      <c r="T4388" s="114"/>
      <c r="U4388" s="114"/>
      <c r="V4388" s="114" t="str">
        <f>IF(ActividadesCom[[#This Row],[NIVEL 3]]&lt;&gt;0,VLOOKUP(ActividadesCom[[#This Row],[NIVEL 3]],Catálogo!A:B,2,FALSE),"")</f>
        <v/>
      </c>
      <c r="W4388" s="114"/>
      <c r="X4388" s="113"/>
      <c r="Y4388" s="114"/>
      <c r="Z4388" s="114"/>
      <c r="AA4388" s="114" t="str">
        <f>IF(ActividadesCom[[#This Row],[NIVEL 4]]&lt;&gt;0,VLOOKUP(ActividadesCom[[#This Row],[NIVEL 4]],Catálogo!A:B,2,FALSE),"")</f>
        <v/>
      </c>
      <c r="AB4388" s="114"/>
      <c r="AC4388" s="113"/>
      <c r="AD4388" s="114"/>
      <c r="AE4388" s="114"/>
      <c r="AF4388" s="114" t="str">
        <f>IF(ActividadesCom[[#This Row],[NIVEL 5]]&lt;&gt;0,VLOOKUP(ActividadesCom[[#This Row],[NIVEL 5]],Catálogo!A:B,2,FALSE),"")</f>
        <v/>
      </c>
      <c r="AG4388" s="114"/>
    </row>
    <row r="4389" spans="1:33" ht="30" customHeight="1" x14ac:dyDescent="0.25">
      <c r="A4389" s="5">
        <v>24470005</v>
      </c>
      <c r="B4389" s="10" t="str">
        <f>VLOOKUP(ActividadesCom[[#This Row],[NO. DE CONTROL]],'LISTADO ESTUDIANTES'!A:C,2,FALSE)</f>
        <v>DEY BARBABOSA YHAIRA CRISTINA</v>
      </c>
      <c r="C4389" s="6" t="str">
        <f>VLOOKUP(ActividadesCom[[#This Row],[NO. DE CONTROL]],'LISTADO ESTUDIANTES'!A:C,3,FALSE)</f>
        <v>ARQUITECTURA</v>
      </c>
      <c r="D4389" s="5" t="str">
        <f>VLOOKUP(ActividadesCom[[#This Row],[NO. DE CONTROL]],'LISTADO ESTUDIANTES'!A:D,4,FALSE)</f>
        <v>ACTIVO(A)</v>
      </c>
      <c r="E4389" s="7">
        <f>SUM(ActividadesCom[[#This Row],[CRÉD. 1]],ActividadesCom[[#This Row],[CRÉD. 2]],ActividadesCom[[#This Row],[CRÉD. 3]],ActividadesCom[[#This Row],[CRÉD. 4]],ActividadesCom[[#This Row],[CRÉD. 5]])</f>
        <v>3</v>
      </c>
      <c r="F4389" s="5">
        <f>IF(ActividadesCom[[#This Row],[ÚLTIMO SEMESTRE CON CRÉDITOS]]&gt;0,ROUND(AVERAGE(ActividadesCom[[#This Row],[VALOR NIVEL 5]],ActividadesCom[[#This Row],[VALOR NIVEL 4]],ActividadesCom[[#This Row],[VALOR NIVEL 3]],ActividadesCom[[#This Row],[VALOR NIVEL 2]],ActividadesCom[[#This Row],[VALOR NIVEL 1]]),0),"")</f>
        <v>3</v>
      </c>
      <c r="G4389" s="7" t="str">
        <f>IF(ActividadesCom[[#This Row],[PROMEDIO]]="","",IF(ActividadesCom[[#This Row],[PROMEDIO]]&gt;=4,"EXCELENTE",IF(ActividadesCom[[#This Row],[PROMEDIO]]&gt;=3,"NOTABLE",IF(ActividadesCom[[#This Row],[PROMEDIO]]&gt;=2,"BUENO",IF(ActividadesCom[[#This Row],[PROMEDIO]]=1,"SUFICIENTE","")))))</f>
        <v>NOTABLE</v>
      </c>
      <c r="H4389" s="5">
        <f>MAX(ActividadesCom[[#This Row],[PERÍODO 1]],ActividadesCom[[#This Row],[PERÍODO 2]],ActividadesCom[[#This Row],[PERÍODO 3]],ActividadesCom[[#This Row],[PERÍODO 4]],ActividadesCom[[#This Row],[PERÍODO 5]])</f>
        <v>20251</v>
      </c>
      <c r="I4389" s="6" t="s">
        <v>6725</v>
      </c>
      <c r="J4389" s="5">
        <v>20243</v>
      </c>
      <c r="K4389" s="5" t="s">
        <v>4007</v>
      </c>
      <c r="L4389" s="5">
        <f>IF(ActividadesCom[[#This Row],[NIVEL 1]]&lt;&gt;0,VLOOKUP(ActividadesCom[[#This Row],[NIVEL 1]],Catálogo!A:B,2,FALSE),"")</f>
        <v>4</v>
      </c>
      <c r="M4389" s="5">
        <v>1</v>
      </c>
      <c r="N4389" s="6" t="s">
        <v>665</v>
      </c>
      <c r="O4389" s="5">
        <v>20243</v>
      </c>
      <c r="P4389" s="5" t="s">
        <v>4009</v>
      </c>
      <c r="Q4389" s="5">
        <f>IF(ActividadesCom[[#This Row],[NIVEL 2]]&lt;&gt;0,VLOOKUP(ActividadesCom[[#This Row],[NIVEL 2]],Catálogo!A:B,2,FALSE),"")</f>
        <v>2</v>
      </c>
      <c r="R4389" s="5">
        <v>1</v>
      </c>
      <c r="S4389" s="6" t="s">
        <v>4278</v>
      </c>
      <c r="T4389" s="5">
        <v>20251</v>
      </c>
      <c r="U4389" s="5" t="s">
        <v>4008</v>
      </c>
      <c r="V4389" s="5">
        <f>IF(ActividadesCom[[#This Row],[NIVEL 3]]&lt;&gt;0,VLOOKUP(ActividadesCom[[#This Row],[NIVEL 3]],Catálogo!A:B,2,FALSE),"")</f>
        <v>3</v>
      </c>
      <c r="W4389" s="5">
        <v>1</v>
      </c>
      <c r="X4389" s="6"/>
      <c r="Y4389" s="5"/>
      <c r="Z4389" s="5"/>
      <c r="AA4389" s="5" t="str">
        <f>IF(ActividadesCom[[#This Row],[NIVEL 4]]&lt;&gt;0,VLOOKUP(ActividadesCom[[#This Row],[NIVEL 4]],Catálogo!A:B,2,FALSE),"")</f>
        <v/>
      </c>
      <c r="AB4389" s="5"/>
      <c r="AC4389" s="6"/>
      <c r="AD4389" s="5"/>
      <c r="AE4389" s="5"/>
      <c r="AF4389" s="5" t="str">
        <f>IF(ActividadesCom[[#This Row],[NIVEL 5]]&lt;&gt;0,VLOOKUP(ActividadesCom[[#This Row],[NIVEL 5]],Catálogo!A:B,2,FALSE),"")</f>
        <v/>
      </c>
      <c r="AG4389" s="5"/>
    </row>
    <row r="4390" spans="1:33" ht="30" hidden="1" customHeight="1" x14ac:dyDescent="0.25">
      <c r="A4390" s="114">
        <v>24470006</v>
      </c>
      <c r="B4390" s="112" t="str">
        <f>VLOOKUP(ActividadesCom[[#This Row],[NO. DE CONTROL]],'LISTADO ESTUDIANTES'!A:C,2,FALSE)</f>
        <v>CASTILLO GOMEZ ANA ISABELA</v>
      </c>
      <c r="C4390" s="113" t="str">
        <f>VLOOKUP(ActividadesCom[[#This Row],[NO. DE CONTROL]],'LISTADO ESTUDIANTES'!A:C,3,FALSE)</f>
        <v>ARQUITECTURA</v>
      </c>
      <c r="D4390" s="114" t="str">
        <f>VLOOKUP(ActividadesCom[[#This Row],[NO. DE CONTROL]],'LISTADO ESTUDIANTES'!A:D,4,FALSE)</f>
        <v>EGRESADO(A)</v>
      </c>
      <c r="E4390" s="111">
        <f>SUM(ActividadesCom[[#This Row],[CRÉD. 1]],ActividadesCom[[#This Row],[CRÉD. 2]],ActividadesCom[[#This Row],[CRÉD. 3]],ActividadesCom[[#This Row],[CRÉD. 4]],ActividadesCom[[#This Row],[CRÉD. 5]])</f>
        <v>1</v>
      </c>
      <c r="F4390" s="114">
        <f>IF(ActividadesCom[[#This Row],[ÚLTIMO SEMESTRE CON CRÉDITOS]]&gt;0,ROUND(AVERAGE(ActividadesCom[[#This Row],[VALOR NIVEL 5]],ActividadesCom[[#This Row],[VALOR NIVEL 4]],ActividadesCom[[#This Row],[VALOR NIVEL 3]],ActividadesCom[[#This Row],[VALOR NIVEL 2]],ActividadesCom[[#This Row],[VALOR NIVEL 1]]),0),"")</f>
        <v>4</v>
      </c>
      <c r="G4390" s="111" t="str">
        <f>IF(ActividadesCom[[#This Row],[PROMEDIO]]="","",IF(ActividadesCom[[#This Row],[PROMEDIO]]&gt;=4,"EXCELENTE",IF(ActividadesCom[[#This Row],[PROMEDIO]]&gt;=3,"NOTABLE",IF(ActividadesCom[[#This Row],[PROMEDIO]]&gt;=2,"BUENO",IF(ActividadesCom[[#This Row],[PROMEDIO]]=1,"SUFICIENTE","")))))</f>
        <v>EXCELENTE</v>
      </c>
      <c r="H4390" s="114">
        <f>MAX(ActividadesCom[[#This Row],[PERÍODO 1]],ActividadesCom[[#This Row],[PERÍODO 2]],ActividadesCom[[#This Row],[PERÍODO 3]],ActividadesCom[[#This Row],[PERÍODO 4]],ActividadesCom[[#This Row],[PERÍODO 5]])</f>
        <v>20243</v>
      </c>
      <c r="I4390" s="113" t="s">
        <v>6725</v>
      </c>
      <c r="J4390" s="114">
        <v>20243</v>
      </c>
      <c r="K4390" s="114" t="s">
        <v>4007</v>
      </c>
      <c r="L4390" s="114">
        <f>IF(ActividadesCom[[#This Row],[NIVEL 1]]&lt;&gt;0,VLOOKUP(ActividadesCom[[#This Row],[NIVEL 1]],Catálogo!A:B,2,FALSE),"")</f>
        <v>4</v>
      </c>
      <c r="M4390" s="114">
        <v>1</v>
      </c>
      <c r="N4390" s="113"/>
      <c r="O4390" s="114"/>
      <c r="P4390" s="114"/>
      <c r="Q4390" s="114" t="str">
        <f>IF(ActividadesCom[[#This Row],[NIVEL 2]]&lt;&gt;0,VLOOKUP(ActividadesCom[[#This Row],[NIVEL 2]],Catálogo!A:B,2,FALSE),"")</f>
        <v/>
      </c>
      <c r="R4390" s="114"/>
      <c r="S4390" s="113"/>
      <c r="T4390" s="114"/>
      <c r="U4390" s="114"/>
      <c r="V4390" s="114" t="str">
        <f>IF(ActividadesCom[[#This Row],[NIVEL 3]]&lt;&gt;0,VLOOKUP(ActividadesCom[[#This Row],[NIVEL 3]],Catálogo!A:B,2,FALSE),"")</f>
        <v/>
      </c>
      <c r="W4390" s="114"/>
      <c r="X4390" s="113"/>
      <c r="Y4390" s="114"/>
      <c r="Z4390" s="114"/>
      <c r="AA4390" s="114" t="str">
        <f>IF(ActividadesCom[[#This Row],[NIVEL 4]]&lt;&gt;0,VLOOKUP(ActividadesCom[[#This Row],[NIVEL 4]],Catálogo!A:B,2,FALSE),"")</f>
        <v/>
      </c>
      <c r="AB4390" s="114"/>
      <c r="AC4390" s="113"/>
      <c r="AD4390" s="114"/>
      <c r="AE4390" s="114"/>
      <c r="AF4390" s="114" t="str">
        <f>IF(ActividadesCom[[#This Row],[NIVEL 5]]&lt;&gt;0,VLOOKUP(ActividadesCom[[#This Row],[NIVEL 5]],Catálogo!A:B,2,FALSE),"")</f>
        <v/>
      </c>
      <c r="AG4390" s="114"/>
    </row>
    <row r="4391" spans="1:33" ht="30" customHeight="1" x14ac:dyDescent="0.25">
      <c r="A4391" s="5">
        <v>24470007</v>
      </c>
      <c r="B4391" s="10" t="str">
        <f>VLOOKUP(ActividadesCom[[#This Row],[NO. DE CONTROL]],'LISTADO ESTUDIANTES'!A:C,2,FALSE)</f>
        <v>NAVARRETE CAHUICH PEDRO ANGEL</v>
      </c>
      <c r="C4391" s="6" t="str">
        <f>VLOOKUP(ActividadesCom[[#This Row],[NO. DE CONTROL]],'LISTADO ESTUDIANTES'!A:C,3,FALSE)</f>
        <v>ARQUITECTURA</v>
      </c>
      <c r="D4391" s="5" t="str">
        <f>VLOOKUP(ActividadesCom[[#This Row],[NO. DE CONTROL]],'LISTADO ESTUDIANTES'!A:D,4,FALSE)</f>
        <v>ACTIVO(A)</v>
      </c>
      <c r="E4391" s="7">
        <f>SUM(ActividadesCom[[#This Row],[CRÉD. 1]],ActividadesCom[[#This Row],[CRÉD. 2]],ActividadesCom[[#This Row],[CRÉD. 3]],ActividadesCom[[#This Row],[CRÉD. 4]],ActividadesCom[[#This Row],[CRÉD. 5]])</f>
        <v>3</v>
      </c>
      <c r="F4391" s="5">
        <f>IF(ActividadesCom[[#This Row],[ÚLTIMO SEMESTRE CON CRÉDITOS]]&gt;0,ROUND(AVERAGE(ActividadesCom[[#This Row],[VALOR NIVEL 5]],ActividadesCom[[#This Row],[VALOR NIVEL 4]],ActividadesCom[[#This Row],[VALOR NIVEL 3]],ActividadesCom[[#This Row],[VALOR NIVEL 2]],ActividadesCom[[#This Row],[VALOR NIVEL 1]]),0),"")</f>
        <v>3</v>
      </c>
      <c r="G4391" s="7" t="str">
        <f>IF(ActividadesCom[[#This Row],[PROMEDIO]]="","",IF(ActividadesCom[[#This Row],[PROMEDIO]]&gt;=4,"EXCELENTE",IF(ActividadesCom[[#This Row],[PROMEDIO]]&gt;=3,"NOTABLE",IF(ActividadesCom[[#This Row],[PROMEDIO]]&gt;=2,"BUENO",IF(ActividadesCom[[#This Row],[PROMEDIO]]=1,"SUFICIENTE","")))))</f>
        <v>NOTABLE</v>
      </c>
      <c r="H4391" s="5">
        <f>MAX(ActividadesCom[[#This Row],[PERÍODO 1]],ActividadesCom[[#This Row],[PERÍODO 2]],ActividadesCom[[#This Row],[PERÍODO 3]],ActividadesCom[[#This Row],[PERÍODO 4]],ActividadesCom[[#This Row],[PERÍODO 5]])</f>
        <v>20251</v>
      </c>
      <c r="I4391" s="6" t="s">
        <v>6725</v>
      </c>
      <c r="J4391" s="5">
        <v>20243</v>
      </c>
      <c r="K4391" s="5" t="s">
        <v>4007</v>
      </c>
      <c r="L4391" s="5">
        <f>IF(ActividadesCom[[#This Row],[NIVEL 1]]&lt;&gt;0,VLOOKUP(ActividadesCom[[#This Row],[NIVEL 1]],Catálogo!A:B,2,FALSE),"")</f>
        <v>4</v>
      </c>
      <c r="M4391" s="5">
        <v>1</v>
      </c>
      <c r="N4391" s="6" t="s">
        <v>31</v>
      </c>
      <c r="O4391" s="5">
        <v>20243</v>
      </c>
      <c r="P4391" s="5" t="s">
        <v>4008</v>
      </c>
      <c r="Q4391" s="5">
        <f>IF(ActividadesCom[[#This Row],[NIVEL 2]]&lt;&gt;0,VLOOKUP(ActividadesCom[[#This Row],[NIVEL 2]],Catálogo!A:B,2,FALSE),"")</f>
        <v>3</v>
      </c>
      <c r="R4391" s="5">
        <v>1</v>
      </c>
      <c r="S4391" s="6" t="s">
        <v>31</v>
      </c>
      <c r="T4391" s="5">
        <v>20251</v>
      </c>
      <c r="U4391" s="5" t="s">
        <v>4008</v>
      </c>
      <c r="V4391" s="5">
        <f>IF(ActividadesCom[[#This Row],[NIVEL 3]]&lt;&gt;0,VLOOKUP(ActividadesCom[[#This Row],[NIVEL 3]],Catálogo!A:B,2,FALSE),"")</f>
        <v>3</v>
      </c>
      <c r="W4391" s="5">
        <v>1</v>
      </c>
      <c r="X4391" s="6"/>
      <c r="Y4391" s="5"/>
      <c r="Z4391" s="5"/>
      <c r="AA4391" s="5" t="str">
        <f>IF(ActividadesCom[[#This Row],[NIVEL 4]]&lt;&gt;0,VLOOKUP(ActividadesCom[[#This Row],[NIVEL 4]],Catálogo!A:B,2,FALSE),"")</f>
        <v/>
      </c>
      <c r="AB4391" s="5"/>
      <c r="AC4391" s="6"/>
      <c r="AD4391" s="5"/>
      <c r="AE4391" s="5"/>
      <c r="AF4391" s="5" t="str">
        <f>IF(ActividadesCom[[#This Row],[NIVEL 5]]&lt;&gt;0,VLOOKUP(ActividadesCom[[#This Row],[NIVEL 5]],Catálogo!A:B,2,FALSE),"")</f>
        <v/>
      </c>
      <c r="AG4391" s="5"/>
    </row>
    <row r="4392" spans="1:33" ht="30" customHeight="1" x14ac:dyDescent="0.25">
      <c r="A4392" s="114">
        <v>24470008</v>
      </c>
      <c r="B4392" s="112" t="str">
        <f>VLOOKUP(ActividadesCom[[#This Row],[NO. DE CONTROL]],'LISTADO ESTUDIANTES'!A:C,2,FALSE)</f>
        <v>AGUILAR PAREDES JORGE EDUARDO</v>
      </c>
      <c r="C4392" s="113" t="str">
        <f>VLOOKUP(ActividadesCom[[#This Row],[NO. DE CONTROL]],'LISTADO ESTUDIANTES'!A:C,3,FALSE)</f>
        <v>ARQUITECTURA</v>
      </c>
      <c r="D4392" s="114" t="str">
        <f>VLOOKUP(ActividadesCom[[#This Row],[NO. DE CONTROL]],'LISTADO ESTUDIANTES'!A:D,4,FALSE)</f>
        <v>ACTIVO(A)</v>
      </c>
      <c r="E4392" s="111">
        <f>SUM(ActividadesCom[[#This Row],[CRÉD. 1]],ActividadesCom[[#This Row],[CRÉD. 2]],ActividadesCom[[#This Row],[CRÉD. 3]],ActividadesCom[[#This Row],[CRÉD. 4]],ActividadesCom[[#This Row],[CRÉD. 5]])</f>
        <v>3</v>
      </c>
      <c r="F4392" s="114">
        <f>IF(ActividadesCom[[#This Row],[ÚLTIMO SEMESTRE CON CRÉDITOS]]&gt;0,ROUND(AVERAGE(ActividadesCom[[#This Row],[VALOR NIVEL 5]],ActividadesCom[[#This Row],[VALOR NIVEL 4]],ActividadesCom[[#This Row],[VALOR NIVEL 3]],ActividadesCom[[#This Row],[VALOR NIVEL 2]],ActividadesCom[[#This Row],[VALOR NIVEL 1]]),0),"")</f>
        <v>3</v>
      </c>
      <c r="G4392" s="111" t="str">
        <f>IF(ActividadesCom[[#This Row],[PROMEDIO]]="","",IF(ActividadesCom[[#This Row],[PROMEDIO]]&gt;=4,"EXCELENTE",IF(ActividadesCom[[#This Row],[PROMEDIO]]&gt;=3,"NOTABLE",IF(ActividadesCom[[#This Row],[PROMEDIO]]&gt;=2,"BUENO",IF(ActividadesCom[[#This Row],[PROMEDIO]]=1,"SUFICIENTE","")))))</f>
        <v>NOTABLE</v>
      </c>
      <c r="H4392" s="114">
        <f>MAX(ActividadesCom[[#This Row],[PERÍODO 1]],ActividadesCom[[#This Row],[PERÍODO 2]],ActividadesCom[[#This Row],[PERÍODO 3]],ActividadesCom[[#This Row],[PERÍODO 4]],ActividadesCom[[#This Row],[PERÍODO 5]])</f>
        <v>20251</v>
      </c>
      <c r="I4392" s="113" t="s">
        <v>6725</v>
      </c>
      <c r="J4392" s="114">
        <v>20243</v>
      </c>
      <c r="K4392" s="114" t="s">
        <v>4007</v>
      </c>
      <c r="L4392" s="114">
        <f>IF(ActividadesCom[[#This Row],[NIVEL 1]]&lt;&gt;0,VLOOKUP(ActividadesCom[[#This Row],[NIVEL 1]],Catálogo!A:B,2,FALSE),"")</f>
        <v>4</v>
      </c>
      <c r="M4392" s="114">
        <v>1</v>
      </c>
      <c r="N4392" s="6" t="s">
        <v>31</v>
      </c>
      <c r="O4392" s="114">
        <v>20243</v>
      </c>
      <c r="P4392" s="5" t="s">
        <v>4008</v>
      </c>
      <c r="Q4392" s="114">
        <f>IF(ActividadesCom[[#This Row],[NIVEL 2]]&lt;&gt;0,VLOOKUP(ActividadesCom[[#This Row],[NIVEL 2]],Catálogo!A:B,2,FALSE),"")</f>
        <v>3</v>
      </c>
      <c r="R4392" s="114">
        <v>1</v>
      </c>
      <c r="S4392" s="6" t="s">
        <v>4278</v>
      </c>
      <c r="T4392" s="114">
        <v>20251</v>
      </c>
      <c r="U4392" s="5" t="s">
        <v>4008</v>
      </c>
      <c r="V4392" s="114">
        <f>IF(ActividadesCom[[#This Row],[NIVEL 3]]&lt;&gt;0,VLOOKUP(ActividadesCom[[#This Row],[NIVEL 3]],Catálogo!A:B,2,FALSE),"")</f>
        <v>3</v>
      </c>
      <c r="W4392" s="114">
        <v>1</v>
      </c>
      <c r="X4392" s="113"/>
      <c r="Y4392" s="114"/>
      <c r="Z4392" s="114"/>
      <c r="AA4392" s="114" t="str">
        <f>IF(ActividadesCom[[#This Row],[NIVEL 4]]&lt;&gt;0,VLOOKUP(ActividadesCom[[#This Row],[NIVEL 4]],Catálogo!A:B,2,FALSE),"")</f>
        <v/>
      </c>
      <c r="AB4392" s="114"/>
      <c r="AC4392" s="113"/>
      <c r="AD4392" s="114"/>
      <c r="AE4392" s="114"/>
      <c r="AF4392" s="114" t="str">
        <f>IF(ActividadesCom[[#This Row],[NIVEL 5]]&lt;&gt;0,VLOOKUP(ActividadesCom[[#This Row],[NIVEL 5]],Catálogo!A:B,2,FALSE),"")</f>
        <v/>
      </c>
      <c r="AG4392" s="114"/>
    </row>
    <row r="4393" spans="1:33" ht="30" customHeight="1" x14ac:dyDescent="0.25">
      <c r="A4393" s="114">
        <v>24470009</v>
      </c>
      <c r="B4393" s="112" t="str">
        <f>VLOOKUP(ActividadesCom[[#This Row],[NO. DE CONTROL]],'LISTADO ESTUDIANTES'!A:C,2,FALSE)</f>
        <v>CASTILLO CHAN ITZEL GUADALUPE</v>
      </c>
      <c r="C4393" s="113" t="str">
        <f>VLOOKUP(ActividadesCom[[#This Row],[NO. DE CONTROL]],'LISTADO ESTUDIANTES'!A:C,3,FALSE)</f>
        <v>ARQUITECTURA</v>
      </c>
      <c r="D4393" s="114" t="str">
        <f>VLOOKUP(ActividadesCom[[#This Row],[NO. DE CONTROL]],'LISTADO ESTUDIANTES'!A:D,4,FALSE)</f>
        <v>ACTIVO(A)</v>
      </c>
      <c r="E4393" s="111">
        <f>SUM(ActividadesCom[[#This Row],[CRÉD. 1]],ActividadesCom[[#This Row],[CRÉD. 2]],ActividadesCom[[#This Row],[CRÉD. 3]],ActividadesCom[[#This Row],[CRÉD. 4]],ActividadesCom[[#This Row],[CRÉD. 5]])</f>
        <v>2</v>
      </c>
      <c r="F4393" s="114">
        <f>IF(ActividadesCom[[#This Row],[ÚLTIMO SEMESTRE CON CRÉDITOS]]&gt;0,ROUND(AVERAGE(ActividadesCom[[#This Row],[VALOR NIVEL 5]],ActividadesCom[[#This Row],[VALOR NIVEL 4]],ActividadesCom[[#This Row],[VALOR NIVEL 3]],ActividadesCom[[#This Row],[VALOR NIVEL 2]],ActividadesCom[[#This Row],[VALOR NIVEL 1]]),0),"")</f>
        <v>4</v>
      </c>
      <c r="G4393" s="111" t="str">
        <f>IF(ActividadesCom[[#This Row],[PROMEDIO]]="","",IF(ActividadesCom[[#This Row],[PROMEDIO]]&gt;=4,"EXCELENTE",IF(ActividadesCom[[#This Row],[PROMEDIO]]&gt;=3,"NOTABLE",IF(ActividadesCom[[#This Row],[PROMEDIO]]&gt;=2,"BUENO",IF(ActividadesCom[[#This Row],[PROMEDIO]]=1,"SUFICIENTE","")))))</f>
        <v>EXCELENTE</v>
      </c>
      <c r="H4393" s="114">
        <f>MAX(ActividadesCom[[#This Row],[PERÍODO 1]],ActividadesCom[[#This Row],[PERÍODO 2]],ActividadesCom[[#This Row],[PERÍODO 3]],ActividadesCom[[#This Row],[PERÍODO 4]],ActividadesCom[[#This Row],[PERÍODO 5]])</f>
        <v>20243</v>
      </c>
      <c r="I4393" s="113" t="s">
        <v>6725</v>
      </c>
      <c r="J4393" s="114">
        <v>20243</v>
      </c>
      <c r="K4393" s="114" t="s">
        <v>4007</v>
      </c>
      <c r="L4393" s="114">
        <f>IF(ActividadesCom[[#This Row],[NIVEL 1]]&lt;&gt;0,VLOOKUP(ActividadesCom[[#This Row],[NIVEL 1]],Catálogo!A:B,2,FALSE),"")</f>
        <v>4</v>
      </c>
      <c r="M4393" s="114">
        <v>1</v>
      </c>
      <c r="N4393" s="6" t="s">
        <v>4278</v>
      </c>
      <c r="O4393" s="114">
        <v>20243</v>
      </c>
      <c r="P4393" s="5" t="s">
        <v>4008</v>
      </c>
      <c r="Q4393" s="114">
        <f>IF(ActividadesCom[[#This Row],[NIVEL 2]]&lt;&gt;0,VLOOKUP(ActividadesCom[[#This Row],[NIVEL 2]],Catálogo!A:B,2,FALSE),"")</f>
        <v>3</v>
      </c>
      <c r="R4393" s="114">
        <v>1</v>
      </c>
      <c r="S4393" s="113"/>
      <c r="T4393" s="114"/>
      <c r="U4393" s="114"/>
      <c r="V4393" s="114" t="str">
        <f>IF(ActividadesCom[[#This Row],[NIVEL 3]]&lt;&gt;0,VLOOKUP(ActividadesCom[[#This Row],[NIVEL 3]],Catálogo!A:B,2,FALSE),"")</f>
        <v/>
      </c>
      <c r="W4393" s="114"/>
      <c r="X4393" s="113"/>
      <c r="Y4393" s="114"/>
      <c r="Z4393" s="114"/>
      <c r="AA4393" s="114" t="str">
        <f>IF(ActividadesCom[[#This Row],[NIVEL 4]]&lt;&gt;0,VLOOKUP(ActividadesCom[[#This Row],[NIVEL 4]],Catálogo!A:B,2,FALSE),"")</f>
        <v/>
      </c>
      <c r="AB4393" s="114"/>
      <c r="AC4393" s="113"/>
      <c r="AD4393" s="114"/>
      <c r="AE4393" s="114"/>
      <c r="AF4393" s="114" t="str">
        <f>IF(ActividadesCom[[#This Row],[NIVEL 5]]&lt;&gt;0,VLOOKUP(ActividadesCom[[#This Row],[NIVEL 5]],Catálogo!A:B,2,FALSE),"")</f>
        <v/>
      </c>
      <c r="AG4393" s="114"/>
    </row>
    <row r="4394" spans="1:33" ht="30" hidden="1" customHeight="1" x14ac:dyDescent="0.25">
      <c r="A4394" s="5">
        <v>24470010</v>
      </c>
      <c r="B4394" s="10" t="str">
        <f>VLOOKUP(ActividadesCom[[#This Row],[NO. DE CONTROL]],'LISTADO ESTUDIANTES'!A:C,2,FALSE)</f>
        <v>ESTEBAN CERINO JESSICA IVONNE</v>
      </c>
      <c r="C4394" s="6" t="str">
        <f>VLOOKUP(ActividadesCom[[#This Row],[NO. DE CONTROL]],'LISTADO ESTUDIANTES'!A:C,3,FALSE)</f>
        <v>ARQUITECTURA</v>
      </c>
      <c r="D4394" s="5" t="str">
        <f>VLOOKUP(ActividadesCom[[#This Row],[NO. DE CONTROL]],'LISTADO ESTUDIANTES'!A:D,4,FALSE)</f>
        <v>EGRESADO(A)</v>
      </c>
      <c r="E4394" s="7">
        <f>SUM(ActividadesCom[[#This Row],[CRÉD. 1]],ActividadesCom[[#This Row],[CRÉD. 2]],ActividadesCom[[#This Row],[CRÉD. 3]],ActividadesCom[[#This Row],[CRÉD. 4]],ActividadesCom[[#This Row],[CRÉD. 5]])</f>
        <v>2</v>
      </c>
      <c r="F4394" s="5">
        <f>IF(ActividadesCom[[#This Row],[ÚLTIMO SEMESTRE CON CRÉDITOS]]&gt;0,ROUND(AVERAGE(ActividadesCom[[#This Row],[VALOR NIVEL 5]],ActividadesCom[[#This Row],[VALOR NIVEL 4]],ActividadesCom[[#This Row],[VALOR NIVEL 3]],ActividadesCom[[#This Row],[VALOR NIVEL 2]],ActividadesCom[[#This Row],[VALOR NIVEL 1]]),0),"")</f>
        <v>3</v>
      </c>
      <c r="G4394" s="7" t="str">
        <f>IF(ActividadesCom[[#This Row],[PROMEDIO]]="","",IF(ActividadesCom[[#This Row],[PROMEDIO]]&gt;=4,"EXCELENTE",IF(ActividadesCom[[#This Row],[PROMEDIO]]&gt;=3,"NOTABLE",IF(ActividadesCom[[#This Row],[PROMEDIO]]&gt;=2,"BUENO",IF(ActividadesCom[[#This Row],[PROMEDIO]]=1,"SUFICIENTE","")))))</f>
        <v>NOTABLE</v>
      </c>
      <c r="H4394" s="5">
        <f>MAX(ActividadesCom[[#This Row],[PERÍODO 1]],ActividadesCom[[#This Row],[PERÍODO 2]],ActividadesCom[[#This Row],[PERÍODO 3]],ActividadesCom[[#This Row],[PERÍODO 4]],ActividadesCom[[#This Row],[PERÍODO 5]])</f>
        <v>20243</v>
      </c>
      <c r="I4394" s="6" t="s">
        <v>6725</v>
      </c>
      <c r="J4394" s="5">
        <v>20243</v>
      </c>
      <c r="K4394" s="5" t="s">
        <v>4007</v>
      </c>
      <c r="L4394" s="5">
        <f>IF(ActividadesCom[[#This Row],[NIVEL 1]]&lt;&gt;0,VLOOKUP(ActividadesCom[[#This Row],[NIVEL 1]],Catálogo!A:B,2,FALSE),"")</f>
        <v>4</v>
      </c>
      <c r="M4394" s="5">
        <v>1</v>
      </c>
      <c r="N4394" s="6" t="s">
        <v>29</v>
      </c>
      <c r="O4394" s="5">
        <v>20243</v>
      </c>
      <c r="P4394" s="5" t="s">
        <v>4009</v>
      </c>
      <c r="Q4394" s="5">
        <f>IF(ActividadesCom[[#This Row],[NIVEL 2]]&lt;&gt;0,VLOOKUP(ActividadesCom[[#This Row],[NIVEL 2]],Catálogo!A:B,2,FALSE),"")</f>
        <v>2</v>
      </c>
      <c r="R4394" s="5">
        <v>1</v>
      </c>
      <c r="S4394" s="6"/>
      <c r="T4394" s="5"/>
      <c r="U4394" s="5"/>
      <c r="V4394" s="5" t="str">
        <f>IF(ActividadesCom[[#This Row],[NIVEL 3]]&lt;&gt;0,VLOOKUP(ActividadesCom[[#This Row],[NIVEL 3]],Catálogo!A:B,2,FALSE),"")</f>
        <v/>
      </c>
      <c r="W4394" s="5"/>
      <c r="X4394" s="6"/>
      <c r="Y4394" s="5"/>
      <c r="Z4394" s="5"/>
      <c r="AA4394" s="5" t="str">
        <f>IF(ActividadesCom[[#This Row],[NIVEL 4]]&lt;&gt;0,VLOOKUP(ActividadesCom[[#This Row],[NIVEL 4]],Catálogo!A:B,2,FALSE),"")</f>
        <v/>
      </c>
      <c r="AB4394" s="5"/>
      <c r="AC4394" s="6"/>
      <c r="AD4394" s="5"/>
      <c r="AE4394" s="5"/>
      <c r="AF4394" s="5" t="str">
        <f>IF(ActividadesCom[[#This Row],[NIVEL 5]]&lt;&gt;0,VLOOKUP(ActividadesCom[[#This Row],[NIVEL 5]],Catálogo!A:B,2,FALSE),"")</f>
        <v/>
      </c>
      <c r="AG4394" s="5"/>
    </row>
    <row r="4395" spans="1:33" ht="30" customHeight="1" x14ac:dyDescent="0.25">
      <c r="A4395" s="114">
        <v>24470011</v>
      </c>
      <c r="B4395" s="112" t="str">
        <f>VLOOKUP(ActividadesCom[[#This Row],[NO. DE CONTROL]],'LISTADO ESTUDIANTES'!A:C,2,FALSE)</f>
        <v>GRANIEL CHULIN NAOMY JOSELYN</v>
      </c>
      <c r="C4395" s="113" t="str">
        <f>VLOOKUP(ActividadesCom[[#This Row],[NO. DE CONTROL]],'LISTADO ESTUDIANTES'!A:C,3,FALSE)</f>
        <v>ARQUITECTURA</v>
      </c>
      <c r="D4395" s="114" t="str">
        <f>VLOOKUP(ActividadesCom[[#This Row],[NO. DE CONTROL]],'LISTADO ESTUDIANTES'!A:D,4,FALSE)</f>
        <v>ACTIVO(A)</v>
      </c>
      <c r="E4395" s="111">
        <f>SUM(ActividadesCom[[#This Row],[CRÉD. 1]],ActividadesCom[[#This Row],[CRÉD. 2]],ActividadesCom[[#This Row],[CRÉD. 3]],ActividadesCom[[#This Row],[CRÉD. 4]],ActividadesCom[[#This Row],[CRÉD. 5]])</f>
        <v>2</v>
      </c>
      <c r="F4395" s="114">
        <f>IF(ActividadesCom[[#This Row],[ÚLTIMO SEMESTRE CON CRÉDITOS]]&gt;0,ROUND(AVERAGE(ActividadesCom[[#This Row],[VALOR NIVEL 5]],ActividadesCom[[#This Row],[VALOR NIVEL 4]],ActividadesCom[[#This Row],[VALOR NIVEL 3]],ActividadesCom[[#This Row],[VALOR NIVEL 2]],ActividadesCom[[#This Row],[VALOR NIVEL 1]]),0),"")</f>
        <v>4</v>
      </c>
      <c r="G4395" s="111" t="str">
        <f>IF(ActividadesCom[[#This Row],[PROMEDIO]]="","",IF(ActividadesCom[[#This Row],[PROMEDIO]]&gt;=4,"EXCELENTE",IF(ActividadesCom[[#This Row],[PROMEDIO]]&gt;=3,"NOTABLE",IF(ActividadesCom[[#This Row],[PROMEDIO]]&gt;=2,"BUENO",IF(ActividadesCom[[#This Row],[PROMEDIO]]=1,"SUFICIENTE","")))))</f>
        <v>EXCELENTE</v>
      </c>
      <c r="H4395" s="114">
        <f>MAX(ActividadesCom[[#This Row],[PERÍODO 1]],ActividadesCom[[#This Row],[PERÍODO 2]],ActividadesCom[[#This Row],[PERÍODO 3]],ActividadesCom[[#This Row],[PERÍODO 4]],ActividadesCom[[#This Row],[PERÍODO 5]])</f>
        <v>20243</v>
      </c>
      <c r="I4395" s="113" t="s">
        <v>6725</v>
      </c>
      <c r="J4395" s="114">
        <v>20243</v>
      </c>
      <c r="K4395" s="114" t="s">
        <v>4007</v>
      </c>
      <c r="L4395" s="114">
        <f>IF(ActividadesCom[[#This Row],[NIVEL 1]]&lt;&gt;0,VLOOKUP(ActividadesCom[[#This Row],[NIVEL 1]],Catálogo!A:B,2,FALSE),"")</f>
        <v>4</v>
      </c>
      <c r="M4395" s="114">
        <v>1</v>
      </c>
      <c r="N4395" s="6" t="s">
        <v>4278</v>
      </c>
      <c r="O4395" s="114">
        <v>20243</v>
      </c>
      <c r="P4395" s="5" t="s">
        <v>4008</v>
      </c>
      <c r="Q4395" s="114">
        <f>IF(ActividadesCom[[#This Row],[NIVEL 2]]&lt;&gt;0,VLOOKUP(ActividadesCom[[#This Row],[NIVEL 2]],Catálogo!A:B,2,FALSE),"")</f>
        <v>3</v>
      </c>
      <c r="R4395" s="114">
        <v>1</v>
      </c>
      <c r="S4395" s="113"/>
      <c r="T4395" s="114"/>
      <c r="U4395" s="114"/>
      <c r="V4395" s="114" t="str">
        <f>IF(ActividadesCom[[#This Row],[NIVEL 3]]&lt;&gt;0,VLOOKUP(ActividadesCom[[#This Row],[NIVEL 3]],Catálogo!A:B,2,FALSE),"")</f>
        <v/>
      </c>
      <c r="W4395" s="114"/>
      <c r="X4395" s="113"/>
      <c r="Y4395" s="114"/>
      <c r="Z4395" s="114"/>
      <c r="AA4395" s="114" t="str">
        <f>IF(ActividadesCom[[#This Row],[NIVEL 4]]&lt;&gt;0,VLOOKUP(ActividadesCom[[#This Row],[NIVEL 4]],Catálogo!A:B,2,FALSE),"")</f>
        <v/>
      </c>
      <c r="AB4395" s="114"/>
      <c r="AC4395" s="113"/>
      <c r="AD4395" s="114"/>
      <c r="AE4395" s="114"/>
      <c r="AF4395" s="114" t="str">
        <f>IF(ActividadesCom[[#This Row],[NIVEL 5]]&lt;&gt;0,VLOOKUP(ActividadesCom[[#This Row],[NIVEL 5]],Catálogo!A:B,2,FALSE),"")</f>
        <v/>
      </c>
      <c r="AG4395" s="114"/>
    </row>
    <row r="4396" spans="1:33" ht="30" hidden="1" customHeight="1" x14ac:dyDescent="0.25">
      <c r="A4396" s="114">
        <v>24470012</v>
      </c>
      <c r="B4396" s="112" t="str">
        <f>VLOOKUP(ActividadesCom[[#This Row],[NO. DE CONTROL]],'LISTADO ESTUDIANTES'!A:C,2,FALSE)</f>
        <v>CAHUICH MONTENEGRO GISEL BETSABE</v>
      </c>
      <c r="C4396" s="113" t="str">
        <f>VLOOKUP(ActividadesCom[[#This Row],[NO. DE CONTROL]],'LISTADO ESTUDIANTES'!A:C,3,FALSE)</f>
        <v>ARQUITECTURA</v>
      </c>
      <c r="D4396" s="114" t="str">
        <f>VLOOKUP(ActividadesCom[[#This Row],[NO. DE CONTROL]],'LISTADO ESTUDIANTES'!A:D,4,FALSE)</f>
        <v>EGRESADO(A)</v>
      </c>
      <c r="E4396" s="111">
        <f>SUM(ActividadesCom[[#This Row],[CRÉD. 1]],ActividadesCom[[#This Row],[CRÉD. 2]],ActividadesCom[[#This Row],[CRÉD. 3]],ActividadesCom[[#This Row],[CRÉD. 4]],ActividadesCom[[#This Row],[CRÉD. 5]])</f>
        <v>1</v>
      </c>
      <c r="F4396" s="114">
        <f>IF(ActividadesCom[[#This Row],[ÚLTIMO SEMESTRE CON CRÉDITOS]]&gt;0,ROUND(AVERAGE(ActividadesCom[[#This Row],[VALOR NIVEL 5]],ActividadesCom[[#This Row],[VALOR NIVEL 4]],ActividadesCom[[#This Row],[VALOR NIVEL 3]],ActividadesCom[[#This Row],[VALOR NIVEL 2]],ActividadesCom[[#This Row],[VALOR NIVEL 1]]),0),"")</f>
        <v>4</v>
      </c>
      <c r="G4396" s="111" t="str">
        <f>IF(ActividadesCom[[#This Row],[PROMEDIO]]="","",IF(ActividadesCom[[#This Row],[PROMEDIO]]&gt;=4,"EXCELENTE",IF(ActividadesCom[[#This Row],[PROMEDIO]]&gt;=3,"NOTABLE",IF(ActividadesCom[[#This Row],[PROMEDIO]]&gt;=2,"BUENO",IF(ActividadesCom[[#This Row],[PROMEDIO]]=1,"SUFICIENTE","")))))</f>
        <v>EXCELENTE</v>
      </c>
      <c r="H4396" s="114">
        <f>MAX(ActividadesCom[[#This Row],[PERÍODO 1]],ActividadesCom[[#This Row],[PERÍODO 2]],ActividadesCom[[#This Row],[PERÍODO 3]],ActividadesCom[[#This Row],[PERÍODO 4]],ActividadesCom[[#This Row],[PERÍODO 5]])</f>
        <v>20243</v>
      </c>
      <c r="I4396" s="113" t="s">
        <v>6725</v>
      </c>
      <c r="J4396" s="114">
        <v>20243</v>
      </c>
      <c r="K4396" s="114" t="s">
        <v>4007</v>
      </c>
      <c r="L4396" s="114">
        <f>IF(ActividadesCom[[#This Row],[NIVEL 1]]&lt;&gt;0,VLOOKUP(ActividadesCom[[#This Row],[NIVEL 1]],Catálogo!A:B,2,FALSE),"")</f>
        <v>4</v>
      </c>
      <c r="M4396" s="114">
        <v>1</v>
      </c>
      <c r="N4396" s="113"/>
      <c r="O4396" s="114"/>
      <c r="P4396" s="114"/>
      <c r="Q4396" s="114" t="str">
        <f>IF(ActividadesCom[[#This Row],[NIVEL 2]]&lt;&gt;0,VLOOKUP(ActividadesCom[[#This Row],[NIVEL 2]],Catálogo!A:B,2,FALSE),"")</f>
        <v/>
      </c>
      <c r="R4396" s="114"/>
      <c r="S4396" s="113"/>
      <c r="T4396" s="114"/>
      <c r="U4396" s="114"/>
      <c r="V4396" s="114" t="str">
        <f>IF(ActividadesCom[[#This Row],[NIVEL 3]]&lt;&gt;0,VLOOKUP(ActividadesCom[[#This Row],[NIVEL 3]],Catálogo!A:B,2,FALSE),"")</f>
        <v/>
      </c>
      <c r="W4396" s="114"/>
      <c r="X4396" s="113"/>
      <c r="Y4396" s="114"/>
      <c r="Z4396" s="114"/>
      <c r="AA4396" s="114" t="str">
        <f>IF(ActividadesCom[[#This Row],[NIVEL 4]]&lt;&gt;0,VLOOKUP(ActividadesCom[[#This Row],[NIVEL 4]],Catálogo!A:B,2,FALSE),"")</f>
        <v/>
      </c>
      <c r="AB4396" s="114"/>
      <c r="AC4396" s="113"/>
      <c r="AD4396" s="114"/>
      <c r="AE4396" s="114"/>
      <c r="AF4396" s="114" t="str">
        <f>IF(ActividadesCom[[#This Row],[NIVEL 5]]&lt;&gt;0,VLOOKUP(ActividadesCom[[#This Row],[NIVEL 5]],Catálogo!A:B,2,FALSE),"")</f>
        <v/>
      </c>
      <c r="AG4396" s="114"/>
    </row>
    <row r="4397" spans="1:33" ht="30" customHeight="1" x14ac:dyDescent="0.25">
      <c r="A4397" s="114">
        <v>24470013</v>
      </c>
      <c r="B4397" s="112" t="str">
        <f>VLOOKUP(ActividadesCom[[#This Row],[NO. DE CONTROL]],'LISTADO ESTUDIANTES'!A:C,2,FALSE)</f>
        <v>CANUL MENDEZ NATALIA</v>
      </c>
      <c r="C4397" s="113" t="str">
        <f>VLOOKUP(ActividadesCom[[#This Row],[NO. DE CONTROL]],'LISTADO ESTUDIANTES'!A:C,3,FALSE)</f>
        <v>ARQUITECTURA</v>
      </c>
      <c r="D4397" s="114" t="str">
        <f>VLOOKUP(ActividadesCom[[#This Row],[NO. DE CONTROL]],'LISTADO ESTUDIANTES'!A:D,4,FALSE)</f>
        <v>ACTIVO(A)</v>
      </c>
      <c r="E4397" s="111">
        <f>SUM(ActividadesCom[[#This Row],[CRÉD. 1]],ActividadesCom[[#This Row],[CRÉD. 2]],ActividadesCom[[#This Row],[CRÉD. 3]],ActividadesCom[[#This Row],[CRÉD. 4]],ActividadesCom[[#This Row],[CRÉD. 5]])</f>
        <v>3</v>
      </c>
      <c r="F4397" s="114">
        <f>IF(ActividadesCom[[#This Row],[ÚLTIMO SEMESTRE CON CRÉDITOS]]&gt;0,ROUND(AVERAGE(ActividadesCom[[#This Row],[VALOR NIVEL 5]],ActividadesCom[[#This Row],[VALOR NIVEL 4]],ActividadesCom[[#This Row],[VALOR NIVEL 3]],ActividadesCom[[#This Row],[VALOR NIVEL 2]],ActividadesCom[[#This Row],[VALOR NIVEL 1]]),0),"")</f>
        <v>3</v>
      </c>
      <c r="G4397" s="111" t="str">
        <f>IF(ActividadesCom[[#This Row],[PROMEDIO]]="","",IF(ActividadesCom[[#This Row],[PROMEDIO]]&gt;=4,"EXCELENTE",IF(ActividadesCom[[#This Row],[PROMEDIO]]&gt;=3,"NOTABLE",IF(ActividadesCom[[#This Row],[PROMEDIO]]&gt;=2,"BUENO",IF(ActividadesCom[[#This Row],[PROMEDIO]]=1,"SUFICIENTE","")))))</f>
        <v>NOTABLE</v>
      </c>
      <c r="H4397" s="114">
        <f>MAX(ActividadesCom[[#This Row],[PERÍODO 1]],ActividadesCom[[#This Row],[PERÍODO 2]],ActividadesCom[[#This Row],[PERÍODO 3]],ActividadesCom[[#This Row],[PERÍODO 4]],ActividadesCom[[#This Row],[PERÍODO 5]])</f>
        <v>20251</v>
      </c>
      <c r="I4397" s="113" t="s">
        <v>6725</v>
      </c>
      <c r="J4397" s="114">
        <v>20243</v>
      </c>
      <c r="K4397" s="114" t="s">
        <v>4007</v>
      </c>
      <c r="L4397" s="114">
        <f>IF(ActividadesCom[[#This Row],[NIVEL 1]]&lt;&gt;0,VLOOKUP(ActividadesCom[[#This Row],[NIVEL 1]],Catálogo!A:B,2,FALSE),"")</f>
        <v>4</v>
      </c>
      <c r="M4397" s="114">
        <v>1</v>
      </c>
      <c r="N4397" s="6" t="s">
        <v>3518</v>
      </c>
      <c r="O4397" s="114">
        <v>20243</v>
      </c>
      <c r="P4397" s="5" t="s">
        <v>4009</v>
      </c>
      <c r="Q4397" s="114">
        <f>IF(ActividadesCom[[#This Row],[NIVEL 2]]&lt;&gt;0,VLOOKUP(ActividadesCom[[#This Row],[NIVEL 2]],Catálogo!A:B,2,FALSE),"")</f>
        <v>2</v>
      </c>
      <c r="R4397" s="114">
        <v>1</v>
      </c>
      <c r="S4397" s="6" t="s">
        <v>3518</v>
      </c>
      <c r="T4397" s="114">
        <v>20251</v>
      </c>
      <c r="U4397" s="5" t="s">
        <v>4009</v>
      </c>
      <c r="V4397" s="114">
        <f>IF(ActividadesCom[[#This Row],[NIVEL 3]]&lt;&gt;0,VLOOKUP(ActividadesCom[[#This Row],[NIVEL 3]],Catálogo!A:B,2,FALSE),"")</f>
        <v>2</v>
      </c>
      <c r="W4397" s="114">
        <v>1</v>
      </c>
      <c r="X4397" s="113"/>
      <c r="Y4397" s="114"/>
      <c r="Z4397" s="114"/>
      <c r="AA4397" s="114" t="str">
        <f>IF(ActividadesCom[[#This Row],[NIVEL 4]]&lt;&gt;0,VLOOKUP(ActividadesCom[[#This Row],[NIVEL 4]],Catálogo!A:B,2,FALSE),"")</f>
        <v/>
      </c>
      <c r="AB4397" s="114"/>
      <c r="AC4397" s="113"/>
      <c r="AD4397" s="114"/>
      <c r="AE4397" s="114"/>
      <c r="AF4397" s="114" t="str">
        <f>IF(ActividadesCom[[#This Row],[NIVEL 5]]&lt;&gt;0,VLOOKUP(ActividadesCom[[#This Row],[NIVEL 5]],Catálogo!A:B,2,FALSE),"")</f>
        <v/>
      </c>
      <c r="AG4397" s="114"/>
    </row>
    <row r="4398" spans="1:33" ht="30" hidden="1" customHeight="1" x14ac:dyDescent="0.25">
      <c r="A4398" s="5">
        <v>24470015</v>
      </c>
      <c r="B4398" s="10" t="str">
        <f>VLOOKUP(ActividadesCom[[#This Row],[NO. DE CONTROL]],'LISTADO ESTUDIANTES'!A:C,2,FALSE)</f>
        <v>HUICAB CANCHE MARIA FERNANDA</v>
      </c>
      <c r="C4398" s="6" t="str">
        <f>VLOOKUP(ActividadesCom[[#This Row],[NO. DE CONTROL]],'LISTADO ESTUDIANTES'!A:C,3,FALSE)</f>
        <v>ARQUITECTURA</v>
      </c>
      <c r="D4398" s="5" t="str">
        <f>VLOOKUP(ActividadesCom[[#This Row],[NO. DE CONTROL]],'LISTADO ESTUDIANTES'!A:D,4,FALSE)</f>
        <v>EGRESADO(A)</v>
      </c>
      <c r="E4398" s="7">
        <f>SUM(ActividadesCom[[#This Row],[CRÉD. 1]],ActividadesCom[[#This Row],[CRÉD. 2]],ActividadesCom[[#This Row],[CRÉD. 3]],ActividadesCom[[#This Row],[CRÉD. 4]],ActividadesCom[[#This Row],[CRÉD. 5]])</f>
        <v>1</v>
      </c>
      <c r="F4398" s="5">
        <f>IF(ActividadesCom[[#This Row],[ÚLTIMO SEMESTRE CON CRÉDITOS]]&gt;0,ROUND(AVERAGE(ActividadesCom[[#This Row],[VALOR NIVEL 5]],ActividadesCom[[#This Row],[VALOR NIVEL 4]],ActividadesCom[[#This Row],[VALOR NIVEL 3]],ActividadesCom[[#This Row],[VALOR NIVEL 2]],ActividadesCom[[#This Row],[VALOR NIVEL 1]]),0),"")</f>
        <v>2</v>
      </c>
      <c r="G4398" s="7" t="str">
        <f>IF(ActividadesCom[[#This Row],[PROMEDIO]]="","",IF(ActividadesCom[[#This Row],[PROMEDIO]]&gt;=4,"EXCELENTE",IF(ActividadesCom[[#This Row],[PROMEDIO]]&gt;=3,"NOTABLE",IF(ActividadesCom[[#This Row],[PROMEDIO]]&gt;=2,"BUENO",IF(ActividadesCom[[#This Row],[PROMEDIO]]=1,"SUFICIENTE","")))))</f>
        <v>BUENO</v>
      </c>
      <c r="H4398" s="5">
        <f>MAX(ActividadesCom[[#This Row],[PERÍODO 1]],ActividadesCom[[#This Row],[PERÍODO 2]],ActividadesCom[[#This Row],[PERÍODO 3]],ActividadesCom[[#This Row],[PERÍODO 4]],ActividadesCom[[#This Row],[PERÍODO 5]])</f>
        <v>20243</v>
      </c>
      <c r="I4398" s="6" t="s">
        <v>6725</v>
      </c>
      <c r="J4398" s="5">
        <v>20243</v>
      </c>
      <c r="K4398" s="5" t="s">
        <v>4009</v>
      </c>
      <c r="L4398" s="5">
        <f>IF(ActividadesCom[[#This Row],[NIVEL 1]]&lt;&gt;0,VLOOKUP(ActividadesCom[[#This Row],[NIVEL 1]],Catálogo!A:B,2,FALSE),"")</f>
        <v>2</v>
      </c>
      <c r="M4398" s="5">
        <v>1</v>
      </c>
      <c r="N4398" s="6"/>
      <c r="O4398" s="5"/>
      <c r="P4398" s="5"/>
      <c r="Q4398" s="5" t="str">
        <f>IF(ActividadesCom[[#This Row],[NIVEL 2]]&lt;&gt;0,VLOOKUP(ActividadesCom[[#This Row],[NIVEL 2]],Catálogo!A:B,2,FALSE),"")</f>
        <v/>
      </c>
      <c r="R4398" s="5"/>
      <c r="S4398" s="6"/>
      <c r="T4398" s="5"/>
      <c r="U4398" s="5"/>
      <c r="V4398" s="5" t="str">
        <f>IF(ActividadesCom[[#This Row],[NIVEL 3]]&lt;&gt;0,VLOOKUP(ActividadesCom[[#This Row],[NIVEL 3]],Catálogo!A:B,2,FALSE),"")</f>
        <v/>
      </c>
      <c r="W4398" s="5"/>
      <c r="X4398" s="6"/>
      <c r="Y4398" s="5"/>
      <c r="Z4398" s="5"/>
      <c r="AA4398" s="5" t="str">
        <f>IF(ActividadesCom[[#This Row],[NIVEL 4]]&lt;&gt;0,VLOOKUP(ActividadesCom[[#This Row],[NIVEL 4]],Catálogo!A:B,2,FALSE),"")</f>
        <v/>
      </c>
      <c r="AB4398" s="5"/>
      <c r="AC4398" s="6"/>
      <c r="AD4398" s="5"/>
      <c r="AE4398" s="5"/>
      <c r="AF4398" s="5" t="str">
        <f>IF(ActividadesCom[[#This Row],[NIVEL 5]]&lt;&gt;0,VLOOKUP(ActividadesCom[[#This Row],[NIVEL 5]],Catálogo!A:B,2,FALSE),"")</f>
        <v/>
      </c>
      <c r="AG4398" s="5"/>
    </row>
    <row r="4399" spans="1:33" ht="30" hidden="1" customHeight="1" x14ac:dyDescent="0.25">
      <c r="A4399" s="114">
        <v>24470016</v>
      </c>
      <c r="B4399" s="112" t="str">
        <f>VLOOKUP(ActividadesCom[[#This Row],[NO. DE CONTROL]],'LISTADO ESTUDIANTES'!A:C,2,FALSE)</f>
        <v>CAAMAL TUT ANGELICA LORENA</v>
      </c>
      <c r="C4399" s="113" t="str">
        <f>VLOOKUP(ActividadesCom[[#This Row],[NO. DE CONTROL]],'LISTADO ESTUDIANTES'!A:C,3,FALSE)</f>
        <v>ARQUITECTURA</v>
      </c>
      <c r="D4399" s="114" t="str">
        <f>VLOOKUP(ActividadesCom[[#This Row],[NO. DE CONTROL]],'LISTADO ESTUDIANTES'!A:D,4,FALSE)</f>
        <v>EGRESADO(A)</v>
      </c>
      <c r="E4399" s="111">
        <f>SUM(ActividadesCom[[#This Row],[CRÉD. 1]],ActividadesCom[[#This Row],[CRÉD. 2]],ActividadesCom[[#This Row],[CRÉD. 3]],ActividadesCom[[#This Row],[CRÉD. 4]],ActividadesCom[[#This Row],[CRÉD. 5]])</f>
        <v>4</v>
      </c>
      <c r="F4399" s="114">
        <f>IF(ActividadesCom[[#This Row],[ÚLTIMO SEMESTRE CON CRÉDITOS]]&gt;0,ROUND(AVERAGE(ActividadesCom[[#This Row],[VALOR NIVEL 5]],ActividadesCom[[#This Row],[VALOR NIVEL 4]],ActividadesCom[[#This Row],[VALOR NIVEL 3]],ActividadesCom[[#This Row],[VALOR NIVEL 2]],ActividadesCom[[#This Row],[VALOR NIVEL 1]]),0),"")</f>
        <v>3</v>
      </c>
      <c r="G4399" s="111" t="str">
        <f>IF(ActividadesCom[[#This Row],[PROMEDIO]]="","",IF(ActividadesCom[[#This Row],[PROMEDIO]]&gt;=4,"EXCELENTE",IF(ActividadesCom[[#This Row],[PROMEDIO]]&gt;=3,"NOTABLE",IF(ActividadesCom[[#This Row],[PROMEDIO]]&gt;=2,"BUENO",IF(ActividadesCom[[#This Row],[PROMEDIO]]=1,"SUFICIENTE","")))))</f>
        <v>NOTABLE</v>
      </c>
      <c r="H4399" s="114">
        <f>MAX(ActividadesCom[[#This Row],[PERÍODO 1]],ActividadesCom[[#This Row],[PERÍODO 2]],ActividadesCom[[#This Row],[PERÍODO 3]],ActividadesCom[[#This Row],[PERÍODO 4]],ActividadesCom[[#This Row],[PERÍODO 5]])</f>
        <v>20251</v>
      </c>
      <c r="I4399" s="113" t="s">
        <v>6725</v>
      </c>
      <c r="J4399" s="114">
        <v>20243</v>
      </c>
      <c r="K4399" s="114" t="s">
        <v>4007</v>
      </c>
      <c r="L4399" s="114">
        <f>IF(ActividadesCom[[#This Row],[NIVEL 1]]&lt;&gt;0,VLOOKUP(ActividadesCom[[#This Row],[NIVEL 1]],Catálogo!A:B,2,FALSE),"")</f>
        <v>4</v>
      </c>
      <c r="M4399" s="114">
        <v>1</v>
      </c>
      <c r="N4399" s="6" t="s">
        <v>29</v>
      </c>
      <c r="O4399" s="114">
        <v>20243</v>
      </c>
      <c r="P4399" s="5" t="s">
        <v>4009</v>
      </c>
      <c r="Q4399" s="114">
        <f>IF(ActividadesCom[[#This Row],[NIVEL 2]]&lt;&gt;0,VLOOKUP(ActividadesCom[[#This Row],[NIVEL 2]],Catálogo!A:B,2,FALSE),"")</f>
        <v>2</v>
      </c>
      <c r="R4399" s="114">
        <v>1</v>
      </c>
      <c r="S4399" s="6" t="s">
        <v>6713</v>
      </c>
      <c r="T4399" s="114">
        <v>20251</v>
      </c>
      <c r="U4399" s="5" t="s">
        <v>4008</v>
      </c>
      <c r="V4399" s="114">
        <f>IF(ActividadesCom[[#This Row],[NIVEL 3]]&lt;&gt;0,VLOOKUP(ActividadesCom[[#This Row],[NIVEL 3]],Catálogo!A:B,2,FALSE),"")</f>
        <v>3</v>
      </c>
      <c r="W4399" s="114">
        <v>1</v>
      </c>
      <c r="X4399" s="6" t="s">
        <v>5843</v>
      </c>
      <c r="Y4399" s="114">
        <v>20251</v>
      </c>
      <c r="Z4399" s="5" t="s">
        <v>4009</v>
      </c>
      <c r="AA4399" s="114">
        <f>IF(ActividadesCom[[#This Row],[NIVEL 4]]&lt;&gt;0,VLOOKUP(ActividadesCom[[#This Row],[NIVEL 4]],Catálogo!A:B,2,FALSE),"")</f>
        <v>2</v>
      </c>
      <c r="AB4399" s="114">
        <v>1</v>
      </c>
      <c r="AC4399" s="113"/>
      <c r="AD4399" s="114"/>
      <c r="AE4399" s="114"/>
      <c r="AF4399" s="114" t="str">
        <f>IF(ActividadesCom[[#This Row],[NIVEL 5]]&lt;&gt;0,VLOOKUP(ActividadesCom[[#This Row],[NIVEL 5]],Catálogo!A:B,2,FALSE),"")</f>
        <v/>
      </c>
      <c r="AG4399" s="114"/>
    </row>
    <row r="4400" spans="1:33" ht="30" customHeight="1" x14ac:dyDescent="0.25">
      <c r="A4400" s="118">
        <v>24470017</v>
      </c>
      <c r="B4400" s="116" t="str">
        <f>VLOOKUP(ActividadesCom[[#This Row],[NO. DE CONTROL]],'LISTADO ESTUDIANTES'!A:C,2,FALSE)</f>
        <v>CAMACHO CHERRES PABLO EDUARDO</v>
      </c>
      <c r="C4400" s="117" t="str">
        <f>VLOOKUP(ActividadesCom[[#This Row],[NO. DE CONTROL]],'LISTADO ESTUDIANTES'!A:C,3,FALSE)</f>
        <v>INGENIERIA CIVIL</v>
      </c>
      <c r="D4400" s="118" t="str">
        <f>VLOOKUP(ActividadesCom[[#This Row],[NO. DE CONTROL]],'LISTADO ESTUDIANTES'!A:D,4,FALSE)</f>
        <v>ACTIVO(A)</v>
      </c>
      <c r="E4400" s="115">
        <f>SUM(ActividadesCom[[#This Row],[CRÉD. 1]],ActividadesCom[[#This Row],[CRÉD. 2]],ActividadesCom[[#This Row],[CRÉD. 3]],ActividadesCom[[#This Row],[CRÉD. 4]],ActividadesCom[[#This Row],[CRÉD. 5]])</f>
        <v>2</v>
      </c>
      <c r="F4400" s="118">
        <f>IF(ActividadesCom[[#This Row],[ÚLTIMO SEMESTRE CON CRÉDITOS]]&gt;0,ROUND(AVERAGE(ActividadesCom[[#This Row],[VALOR NIVEL 5]],ActividadesCom[[#This Row],[VALOR NIVEL 4]],ActividadesCom[[#This Row],[VALOR NIVEL 3]],ActividadesCom[[#This Row],[VALOR NIVEL 2]],ActividadesCom[[#This Row],[VALOR NIVEL 1]]),0),"")</f>
        <v>3</v>
      </c>
      <c r="G4400" s="115" t="str">
        <f>IF(ActividadesCom[[#This Row],[PROMEDIO]]="","",IF(ActividadesCom[[#This Row],[PROMEDIO]]&gt;=4,"EXCELENTE",IF(ActividadesCom[[#This Row],[PROMEDIO]]&gt;=3,"NOTABLE",IF(ActividadesCom[[#This Row],[PROMEDIO]]&gt;=2,"BUENO",IF(ActividadesCom[[#This Row],[PROMEDIO]]=1,"SUFICIENTE","")))))</f>
        <v>NOTABLE</v>
      </c>
      <c r="H4400" s="118">
        <f>MAX(ActividadesCom[[#This Row],[PERÍODO 1]],ActividadesCom[[#This Row],[PERÍODO 2]],ActividadesCom[[#This Row],[PERÍODO 3]],ActividadesCom[[#This Row],[PERÍODO 4]],ActividadesCom[[#This Row],[PERÍODO 5]])</f>
        <v>20261</v>
      </c>
      <c r="I4400" s="117" t="s">
        <v>27</v>
      </c>
      <c r="J4400" s="118">
        <v>20243</v>
      </c>
      <c r="K4400" s="118" t="s">
        <v>4008</v>
      </c>
      <c r="L4400" s="118">
        <f>IF(ActividadesCom[[#This Row],[NIVEL 1]]&lt;&gt;0,VLOOKUP(ActividadesCom[[#This Row],[NIVEL 1]],Catálogo!A:B,2,FALSE),"")</f>
        <v>3</v>
      </c>
      <c r="M4400" s="118">
        <v>1</v>
      </c>
      <c r="N4400" s="6" t="s">
        <v>5343</v>
      </c>
      <c r="O4400" s="118">
        <v>20261</v>
      </c>
      <c r="P4400" s="5" t="s">
        <v>4008</v>
      </c>
      <c r="Q4400" s="118">
        <f>IF(ActividadesCom[[#This Row],[NIVEL 2]]&lt;&gt;0,VLOOKUP(ActividadesCom[[#This Row],[NIVEL 2]],Catálogo!A:B,2,FALSE),"")</f>
        <v>3</v>
      </c>
      <c r="R4400" s="118">
        <v>1</v>
      </c>
      <c r="S4400" s="117"/>
      <c r="T4400" s="118"/>
      <c r="U4400" s="118"/>
      <c r="V4400" s="118" t="str">
        <f>IF(ActividadesCom[[#This Row],[NIVEL 3]]&lt;&gt;0,VLOOKUP(ActividadesCom[[#This Row],[NIVEL 3]],Catálogo!A:B,2,FALSE),"")</f>
        <v/>
      </c>
      <c r="W4400" s="118"/>
      <c r="X4400" s="117"/>
      <c r="Y4400" s="118"/>
      <c r="Z4400" s="118"/>
      <c r="AA4400" s="118" t="str">
        <f>IF(ActividadesCom[[#This Row],[NIVEL 4]]&lt;&gt;0,VLOOKUP(ActividadesCom[[#This Row],[NIVEL 4]],Catálogo!A:B,2,FALSE),"")</f>
        <v/>
      </c>
      <c r="AB4400" s="118"/>
      <c r="AC4400" s="117"/>
      <c r="AD4400" s="118"/>
      <c r="AE4400" s="118"/>
      <c r="AF4400" s="118" t="str">
        <f>IF(ActividadesCom[[#This Row],[NIVEL 5]]&lt;&gt;0,VLOOKUP(ActividadesCom[[#This Row],[NIVEL 5]],Catálogo!A:B,2,FALSE),"")</f>
        <v/>
      </c>
      <c r="AG4400" s="118"/>
    </row>
    <row r="4401" spans="1:34" ht="30" customHeight="1" x14ac:dyDescent="0.25">
      <c r="A4401" s="118">
        <v>24470018</v>
      </c>
      <c r="B4401" s="116" t="str">
        <f>VLOOKUP(ActividadesCom[[#This Row],[NO. DE CONTROL]],'LISTADO ESTUDIANTES'!A:C,2,FALSE)</f>
        <v>BASTOS UC ERICK IVAN</v>
      </c>
      <c r="C4401" s="117" t="str">
        <f>VLOOKUP(ActividadesCom[[#This Row],[NO. DE CONTROL]],'LISTADO ESTUDIANTES'!A:C,3,FALSE)</f>
        <v>INGENIERIA CIVIL</v>
      </c>
      <c r="D4401" s="118" t="str">
        <f>VLOOKUP(ActividadesCom[[#This Row],[NO. DE CONTROL]],'LISTADO ESTUDIANTES'!A:D,4,FALSE)</f>
        <v>ACTIVO(A)</v>
      </c>
      <c r="E4401" s="115">
        <f>SUM(ActividadesCom[[#This Row],[CRÉD. 1]],ActividadesCom[[#This Row],[CRÉD. 2]],ActividadesCom[[#This Row],[CRÉD. 3]],ActividadesCom[[#This Row],[CRÉD. 4]],ActividadesCom[[#This Row],[CRÉD. 5]])</f>
        <v>4</v>
      </c>
      <c r="F4401" s="118">
        <f>IF(ActividadesCom[[#This Row],[ÚLTIMO SEMESTRE CON CRÉDITOS]]&gt;0,ROUND(AVERAGE(ActividadesCom[[#This Row],[VALOR NIVEL 5]],ActividadesCom[[#This Row],[VALOR NIVEL 4]],ActividadesCom[[#This Row],[VALOR NIVEL 3]],ActividadesCom[[#This Row],[VALOR NIVEL 2]],ActividadesCom[[#This Row],[VALOR NIVEL 1]]),0),"")</f>
        <v>3</v>
      </c>
      <c r="G4401" s="115" t="str">
        <f>IF(ActividadesCom[[#This Row],[PROMEDIO]]="","",IF(ActividadesCom[[#This Row],[PROMEDIO]]&gt;=4,"EXCELENTE",IF(ActividadesCom[[#This Row],[PROMEDIO]]&gt;=3,"NOTABLE",IF(ActividadesCom[[#This Row],[PROMEDIO]]&gt;=2,"BUENO",IF(ActividadesCom[[#This Row],[PROMEDIO]]=1,"SUFICIENTE","")))))</f>
        <v>NOTABLE</v>
      </c>
      <c r="H4401" s="118">
        <f>MAX(ActividadesCom[[#This Row],[PERÍODO 1]],ActividadesCom[[#This Row],[PERÍODO 2]],ActividadesCom[[#This Row],[PERÍODO 3]],ActividadesCom[[#This Row],[PERÍODO 4]],ActividadesCom[[#This Row],[PERÍODO 5]])</f>
        <v>20261</v>
      </c>
      <c r="I4401" s="117" t="s">
        <v>665</v>
      </c>
      <c r="J4401" s="118">
        <v>20243</v>
      </c>
      <c r="K4401" s="118" t="s">
        <v>4009</v>
      </c>
      <c r="L4401" s="118">
        <f>IF(ActividadesCom[[#This Row],[NIVEL 1]]&lt;&gt;0,VLOOKUP(ActividadesCom[[#This Row],[NIVEL 1]],Catálogo!A:B,2,FALSE),"")</f>
        <v>2</v>
      </c>
      <c r="M4401" s="118">
        <v>1</v>
      </c>
      <c r="N4401" s="6" t="s">
        <v>47</v>
      </c>
      <c r="O4401" s="118">
        <v>20251</v>
      </c>
      <c r="P4401" s="5" t="s">
        <v>4008</v>
      </c>
      <c r="Q4401" s="118">
        <f>IF(ActividadesCom[[#This Row],[NIVEL 2]]&lt;&gt;0,VLOOKUP(ActividadesCom[[#This Row],[NIVEL 2]],Catálogo!A:B,2,FALSE),"")</f>
        <v>3</v>
      </c>
      <c r="R4401" s="118">
        <v>1</v>
      </c>
      <c r="S4401" s="6" t="s">
        <v>7377</v>
      </c>
      <c r="T4401" s="118">
        <v>20261</v>
      </c>
      <c r="U4401" s="5" t="s">
        <v>4008</v>
      </c>
      <c r="V4401" s="118">
        <f>IF(ActividadesCom[[#This Row],[NIVEL 3]]&lt;&gt;0,VLOOKUP(ActividadesCom[[#This Row],[NIVEL 3]],Catálogo!A:B,2,FALSE),"")</f>
        <v>3</v>
      </c>
      <c r="W4401" s="118">
        <v>2</v>
      </c>
      <c r="X4401" s="117"/>
      <c r="Y4401" s="118"/>
      <c r="Z4401" s="118"/>
      <c r="AA4401" s="118" t="str">
        <f>IF(ActividadesCom[[#This Row],[NIVEL 4]]&lt;&gt;0,VLOOKUP(ActividadesCom[[#This Row],[NIVEL 4]],Catálogo!A:B,2,FALSE),"")</f>
        <v/>
      </c>
      <c r="AB4401" s="118"/>
      <c r="AC4401" s="117"/>
      <c r="AD4401" s="118"/>
      <c r="AE4401" s="118"/>
      <c r="AF4401" s="118" t="str">
        <f>IF(ActividadesCom[[#This Row],[NIVEL 5]]&lt;&gt;0,VLOOKUP(ActividadesCom[[#This Row],[NIVEL 5]],Catálogo!A:B,2,FALSE),"")</f>
        <v/>
      </c>
      <c r="AG4401" s="118"/>
    </row>
    <row r="4402" spans="1:34" s="151" customFormat="1" ht="30" customHeight="1" x14ac:dyDescent="0.25">
      <c r="A4402" s="210">
        <v>24470019</v>
      </c>
      <c r="B4402" s="211" t="str">
        <f>VLOOKUP(ActividadesCom[[#This Row],[NO. DE CONTROL]],'LISTADO ESTUDIANTES'!A:C,2,FALSE)</f>
        <v>ALVAREZ PECH GONZALO EMMANUEL</v>
      </c>
      <c r="C4402" s="212" t="str">
        <f>VLOOKUP(ActividadesCom[[#This Row],[NO. DE CONTROL]],'LISTADO ESTUDIANTES'!A:C,3,FALSE)</f>
        <v>INGENIERIA CIVIL</v>
      </c>
      <c r="D4402" s="210" t="str">
        <f>VLOOKUP(ActividadesCom[[#This Row],[NO. DE CONTROL]],'LISTADO ESTUDIANTES'!A:D,4,FALSE)</f>
        <v>ACTIVO(A)</v>
      </c>
      <c r="E4402" s="213">
        <f>SUM(ActividadesCom[[#This Row],[CRÉD. 1]],ActividadesCom[[#This Row],[CRÉD. 2]],ActividadesCom[[#This Row],[CRÉD. 3]],ActividadesCom[[#This Row],[CRÉD. 4]],ActividadesCom[[#This Row],[CRÉD. 5]])</f>
        <v>5</v>
      </c>
      <c r="F4402" s="210">
        <f>IF(ActividadesCom[[#This Row],[ÚLTIMO SEMESTRE CON CRÉDITOS]]&gt;0,ROUND(AVERAGE(ActividadesCom[[#This Row],[VALOR NIVEL 5]],ActividadesCom[[#This Row],[VALOR NIVEL 4]],ActividadesCom[[#This Row],[VALOR NIVEL 3]],ActividadesCom[[#This Row],[VALOR NIVEL 2]],ActividadesCom[[#This Row],[VALOR NIVEL 1]]),0),"")</f>
        <v>3</v>
      </c>
      <c r="G4402" s="213" t="str">
        <f>IF(ActividadesCom[[#This Row],[PROMEDIO]]="","",IF(ActividadesCom[[#This Row],[PROMEDIO]]&gt;=4,"EXCELENTE",IF(ActividadesCom[[#This Row],[PROMEDIO]]&gt;=3,"NOTABLE",IF(ActividadesCom[[#This Row],[PROMEDIO]]&gt;=2,"BUENO",IF(ActividadesCom[[#This Row],[PROMEDIO]]=1,"SUFICIENTE","")))))</f>
        <v>NOTABLE</v>
      </c>
      <c r="H4402" s="210">
        <f>MAX(ActividadesCom[[#This Row],[PERÍODO 1]],ActividadesCom[[#This Row],[PERÍODO 2]],ActividadesCom[[#This Row],[PERÍODO 3]],ActividadesCom[[#This Row],[PERÍODO 4]],ActividadesCom[[#This Row],[PERÍODO 5]])</f>
        <v>20261</v>
      </c>
      <c r="I4402" s="212" t="s">
        <v>11</v>
      </c>
      <c r="J4402" s="210">
        <v>20243</v>
      </c>
      <c r="K4402" s="210" t="s">
        <v>4008</v>
      </c>
      <c r="L4402" s="210">
        <f>IF(ActividadesCom[[#This Row],[NIVEL 1]]&lt;&gt;0,VLOOKUP(ActividadesCom[[#This Row],[NIVEL 1]],Catálogo!A:B,2,FALSE),"")</f>
        <v>3</v>
      </c>
      <c r="M4402" s="210">
        <v>1</v>
      </c>
      <c r="N4402" s="148" t="s">
        <v>47</v>
      </c>
      <c r="O4402" s="210">
        <v>20251</v>
      </c>
      <c r="P4402" s="149" t="s">
        <v>4008</v>
      </c>
      <c r="Q4402" s="210">
        <f>IF(ActividadesCom[[#This Row],[NIVEL 2]]&lt;&gt;0,VLOOKUP(ActividadesCom[[#This Row],[NIVEL 2]],Catálogo!A:B,2,FALSE),"")</f>
        <v>3</v>
      </c>
      <c r="R4402" s="210">
        <v>1</v>
      </c>
      <c r="S4402" s="148" t="s">
        <v>5343</v>
      </c>
      <c r="T4402" s="210">
        <v>20251</v>
      </c>
      <c r="U4402" s="149" t="s">
        <v>4008</v>
      </c>
      <c r="V4402" s="210">
        <f>IF(ActividadesCom[[#This Row],[NIVEL 3]]&lt;&gt;0,VLOOKUP(ActividadesCom[[#This Row],[NIVEL 3]],Catálogo!A:B,2,FALSE),"")</f>
        <v>3</v>
      </c>
      <c r="W4402" s="210">
        <v>1</v>
      </c>
      <c r="X4402" s="148" t="s">
        <v>7297</v>
      </c>
      <c r="Y4402" s="210">
        <v>20253</v>
      </c>
      <c r="Z4402" s="149" t="s">
        <v>4008</v>
      </c>
      <c r="AA4402" s="210">
        <f>IF(ActividadesCom[[#This Row],[NIVEL 4]]&lt;&gt;0,VLOOKUP(ActividadesCom[[#This Row],[NIVEL 4]],Catálogo!A:B,2,FALSE),"")</f>
        <v>3</v>
      </c>
      <c r="AB4402" s="210">
        <v>1</v>
      </c>
      <c r="AC4402" s="148" t="s">
        <v>5343</v>
      </c>
      <c r="AD4402" s="210">
        <v>20261</v>
      </c>
      <c r="AE4402" s="149" t="s">
        <v>4020</v>
      </c>
      <c r="AF4402" s="210">
        <f>IF(ActividadesCom[[#This Row],[NIVEL 5]]&lt;&gt;0,VLOOKUP(ActividadesCom[[#This Row],[NIVEL 5]],Catálogo!A:B,2,FALSE),"")</f>
        <v>3</v>
      </c>
      <c r="AG4402" s="210">
        <v>1</v>
      </c>
      <c r="AH4402" s="195"/>
    </row>
    <row r="4403" spans="1:34" ht="30" customHeight="1" x14ac:dyDescent="0.25">
      <c r="A4403" s="118">
        <v>24470020</v>
      </c>
      <c r="B4403" s="116" t="str">
        <f>VLOOKUP(ActividadesCom[[#This Row],[NO. DE CONTROL]],'LISTADO ESTUDIANTES'!A:C,2,FALSE)</f>
        <v>OLMEDO HERRERA IAN ROMARIO</v>
      </c>
      <c r="C4403" s="117" t="str">
        <f>VLOOKUP(ActividadesCom[[#This Row],[NO. DE CONTROL]],'LISTADO ESTUDIANTES'!A:C,3,FALSE)</f>
        <v>INGENIERIA CIVIL</v>
      </c>
      <c r="D4403" s="118" t="str">
        <f>VLOOKUP(ActividadesCom[[#This Row],[NO. DE CONTROL]],'LISTADO ESTUDIANTES'!A:D,4,FALSE)</f>
        <v>ACTIVO(A)</v>
      </c>
      <c r="E4403" s="115">
        <f>SUM(ActividadesCom[[#This Row],[CRÉD. 1]],ActividadesCom[[#This Row],[CRÉD. 2]],ActividadesCom[[#This Row],[CRÉD. 3]],ActividadesCom[[#This Row],[CRÉD. 4]],ActividadesCom[[#This Row],[CRÉD. 5]])</f>
        <v>2</v>
      </c>
      <c r="F4403" s="118">
        <f>IF(ActividadesCom[[#This Row],[ÚLTIMO SEMESTRE CON CRÉDITOS]]&gt;0,ROUND(AVERAGE(ActividadesCom[[#This Row],[VALOR NIVEL 5]],ActividadesCom[[#This Row],[VALOR NIVEL 4]],ActividadesCom[[#This Row],[VALOR NIVEL 3]],ActividadesCom[[#This Row],[VALOR NIVEL 2]],ActividadesCom[[#This Row],[VALOR NIVEL 1]]),0),"")</f>
        <v>3</v>
      </c>
      <c r="G4403" s="115" t="str">
        <f>IF(ActividadesCom[[#This Row],[PROMEDIO]]="","",IF(ActividadesCom[[#This Row],[PROMEDIO]]&gt;=4,"EXCELENTE",IF(ActividadesCom[[#This Row],[PROMEDIO]]&gt;=3,"NOTABLE",IF(ActividadesCom[[#This Row],[PROMEDIO]]&gt;=2,"BUENO",IF(ActividadesCom[[#This Row],[PROMEDIO]]=1,"SUFICIENTE","")))))</f>
        <v>NOTABLE</v>
      </c>
      <c r="H4403" s="118">
        <f>MAX(ActividadesCom[[#This Row],[PERÍODO 1]],ActividadesCom[[#This Row],[PERÍODO 2]],ActividadesCom[[#This Row],[PERÍODO 3]],ActividadesCom[[#This Row],[PERÍODO 4]],ActividadesCom[[#This Row],[PERÍODO 5]])</f>
        <v>20251</v>
      </c>
      <c r="I4403" s="117" t="s">
        <v>3518</v>
      </c>
      <c r="J4403" s="118">
        <v>20243</v>
      </c>
      <c r="K4403" s="118" t="s">
        <v>4009</v>
      </c>
      <c r="L4403" s="118">
        <f>IF(ActividadesCom[[#This Row],[NIVEL 1]]&lt;&gt;0,VLOOKUP(ActividadesCom[[#This Row],[NIVEL 1]],Catálogo!A:B,2,FALSE),"")</f>
        <v>2</v>
      </c>
      <c r="M4403" s="118">
        <v>1</v>
      </c>
      <c r="N4403" s="6" t="s">
        <v>47</v>
      </c>
      <c r="O4403" s="118">
        <v>20251</v>
      </c>
      <c r="P4403" s="5" t="s">
        <v>4008</v>
      </c>
      <c r="Q4403" s="118">
        <f>IF(ActividadesCom[[#This Row],[NIVEL 2]]&lt;&gt;0,VLOOKUP(ActividadesCom[[#This Row],[NIVEL 2]],Catálogo!A:B,2,FALSE),"")</f>
        <v>3</v>
      </c>
      <c r="R4403" s="118">
        <v>1</v>
      </c>
      <c r="S4403" s="117"/>
      <c r="T4403" s="118"/>
      <c r="U4403" s="118"/>
      <c r="V4403" s="118" t="str">
        <f>IF(ActividadesCom[[#This Row],[NIVEL 3]]&lt;&gt;0,VLOOKUP(ActividadesCom[[#This Row],[NIVEL 3]],Catálogo!A:B,2,FALSE),"")</f>
        <v/>
      </c>
      <c r="W4403" s="118"/>
      <c r="X4403" s="117"/>
      <c r="Y4403" s="118"/>
      <c r="Z4403" s="118"/>
      <c r="AA4403" s="118" t="str">
        <f>IF(ActividadesCom[[#This Row],[NIVEL 4]]&lt;&gt;0,VLOOKUP(ActividadesCom[[#This Row],[NIVEL 4]],Catálogo!A:B,2,FALSE),"")</f>
        <v/>
      </c>
      <c r="AB4403" s="118"/>
      <c r="AC4403" s="117"/>
      <c r="AD4403" s="118"/>
      <c r="AE4403" s="118"/>
      <c r="AF4403" s="118" t="str">
        <f>IF(ActividadesCom[[#This Row],[NIVEL 5]]&lt;&gt;0,VLOOKUP(ActividadesCom[[#This Row],[NIVEL 5]],Catálogo!A:B,2,FALSE),"")</f>
        <v/>
      </c>
      <c r="AG4403" s="118"/>
    </row>
    <row r="4404" spans="1:34" ht="30" hidden="1" customHeight="1" x14ac:dyDescent="0.25">
      <c r="A4404" s="118">
        <v>24470021</v>
      </c>
      <c r="B4404" s="116" t="str">
        <f>VLOOKUP(ActividadesCom[[#This Row],[NO. DE CONTROL]],'LISTADO ESTUDIANTES'!A:C,2,FALSE)</f>
        <v>WATSON US GETZYBA ARISAI</v>
      </c>
      <c r="C4404" s="117" t="str">
        <f>VLOOKUP(ActividadesCom[[#This Row],[NO. DE CONTROL]],'LISTADO ESTUDIANTES'!A:C,3,FALSE)</f>
        <v>CONTADOR PUBLICO</v>
      </c>
      <c r="D4404" s="118" t="str">
        <f>VLOOKUP(ActividadesCom[[#This Row],[NO. DE CONTROL]],'LISTADO ESTUDIANTES'!A:D,4,FALSE)</f>
        <v>BAJA</v>
      </c>
      <c r="E4404" s="115">
        <f>SUM(ActividadesCom[[#This Row],[CRÉD. 1]],ActividadesCom[[#This Row],[CRÉD. 2]],ActividadesCom[[#This Row],[CRÉD. 3]],ActividadesCom[[#This Row],[CRÉD. 4]],ActividadesCom[[#This Row],[CRÉD. 5]])</f>
        <v>3</v>
      </c>
      <c r="F4404" s="118">
        <f>IF(ActividadesCom[[#This Row],[ÚLTIMO SEMESTRE CON CRÉDITOS]]&gt;0,ROUND(AVERAGE(ActividadesCom[[#This Row],[VALOR NIVEL 5]],ActividadesCom[[#This Row],[VALOR NIVEL 4]],ActividadesCom[[#This Row],[VALOR NIVEL 3]],ActividadesCom[[#This Row],[VALOR NIVEL 2]],ActividadesCom[[#This Row],[VALOR NIVEL 1]]),0),"")</f>
        <v>2</v>
      </c>
      <c r="G4404" s="115" t="str">
        <f>IF(ActividadesCom[[#This Row],[PROMEDIO]]="","",IF(ActividadesCom[[#This Row],[PROMEDIO]]&gt;=4,"EXCELENTE",IF(ActividadesCom[[#This Row],[PROMEDIO]]&gt;=3,"NOTABLE",IF(ActividadesCom[[#This Row],[PROMEDIO]]&gt;=2,"BUENO",IF(ActividadesCom[[#This Row],[PROMEDIO]]=1,"SUFICIENTE","")))))</f>
        <v>BUENO</v>
      </c>
      <c r="H4404" s="118">
        <f>MAX(ActividadesCom[[#This Row],[PERÍODO 1]],ActividadesCom[[#This Row],[PERÍODO 2]],ActividadesCom[[#This Row],[PERÍODO 3]],ActividadesCom[[#This Row],[PERÍODO 4]],ActividadesCom[[#This Row],[PERÍODO 5]])</f>
        <v>20253</v>
      </c>
      <c r="I4404" s="117" t="s">
        <v>452</v>
      </c>
      <c r="J4404" s="118">
        <v>20243</v>
      </c>
      <c r="K4404" s="118" t="s">
        <v>4008</v>
      </c>
      <c r="L4404" s="118">
        <f>IF(ActividadesCom[[#This Row],[NIVEL 1]]&lt;&gt;0,VLOOKUP(ActividadesCom[[#This Row],[NIVEL 1]],Catálogo!A:B,2,FALSE),"")</f>
        <v>3</v>
      </c>
      <c r="M4404" s="118">
        <v>1</v>
      </c>
      <c r="N4404" s="117" t="s">
        <v>4278</v>
      </c>
      <c r="O4404" s="118">
        <v>20243</v>
      </c>
      <c r="P4404" s="118" t="s">
        <v>4009</v>
      </c>
      <c r="Q4404" s="118">
        <f>IF(ActividadesCom[[#This Row],[NIVEL 2]]&lt;&gt;0,VLOOKUP(ActividadesCom[[#This Row],[NIVEL 2]],Catálogo!A:B,2,FALSE),"")</f>
        <v>2</v>
      </c>
      <c r="R4404" s="118">
        <v>1</v>
      </c>
      <c r="S4404" s="6" t="s">
        <v>4278</v>
      </c>
      <c r="T4404" s="118">
        <v>20253</v>
      </c>
      <c r="U4404" s="5" t="s">
        <v>4022</v>
      </c>
      <c r="V4404" s="118">
        <f>IF(ActividadesCom[[#This Row],[NIVEL 3]]&lt;&gt;0,VLOOKUP(ActividadesCom[[#This Row],[NIVEL 3]],Catálogo!A:B,2,FALSE),"")</f>
        <v>1</v>
      </c>
      <c r="W4404" s="118">
        <v>1</v>
      </c>
      <c r="X4404" s="117"/>
      <c r="Y4404" s="118"/>
      <c r="Z4404" s="118"/>
      <c r="AA4404" s="118" t="str">
        <f>IF(ActividadesCom[[#This Row],[NIVEL 4]]&lt;&gt;0,VLOOKUP(ActividadesCom[[#This Row],[NIVEL 4]],Catálogo!A:B,2,FALSE),"")</f>
        <v/>
      </c>
      <c r="AB4404" s="118"/>
      <c r="AC4404" s="117"/>
      <c r="AD4404" s="118"/>
      <c r="AE4404" s="118"/>
      <c r="AF4404" s="118" t="str">
        <f>IF(ActividadesCom[[#This Row],[NIVEL 5]]&lt;&gt;0,VLOOKUP(ActividadesCom[[#This Row],[NIVEL 5]],Catálogo!A:B,2,FALSE),"")</f>
        <v/>
      </c>
      <c r="AG4404" s="118"/>
    </row>
    <row r="4405" spans="1:34" ht="30" customHeight="1" x14ac:dyDescent="0.25">
      <c r="A4405" s="118">
        <v>24470022</v>
      </c>
      <c r="B4405" s="116" t="str">
        <f>VLOOKUP(ActividadesCom[[#This Row],[NO. DE CONTROL]],'LISTADO ESTUDIANTES'!A:C,2,FALSE)</f>
        <v>TORRES CERVERA JORGE RONALDO</v>
      </c>
      <c r="C4405" s="117" t="str">
        <f>VLOOKUP(ActividadesCom[[#This Row],[NO. DE CONTROL]],'LISTADO ESTUDIANTES'!A:C,3,FALSE)</f>
        <v>INGENIERIA EN ADMINISTRACION</v>
      </c>
      <c r="D4405" s="118" t="str">
        <f>VLOOKUP(ActividadesCom[[#This Row],[NO. DE CONTROL]],'LISTADO ESTUDIANTES'!A:D,4,FALSE)</f>
        <v>ACTIVO(A)</v>
      </c>
      <c r="E4405" s="115">
        <f>SUM(ActividadesCom[[#This Row],[CRÉD. 1]],ActividadesCom[[#This Row],[CRÉD. 2]],ActividadesCom[[#This Row],[CRÉD. 3]],ActividadesCom[[#This Row],[CRÉD. 4]],ActividadesCom[[#This Row],[CRÉD. 5]])</f>
        <v>5</v>
      </c>
      <c r="F4405" s="118">
        <f>IF(ActividadesCom[[#This Row],[ÚLTIMO SEMESTRE CON CRÉDITOS]]&gt;0,ROUND(AVERAGE(ActividadesCom[[#This Row],[VALOR NIVEL 5]],ActividadesCom[[#This Row],[VALOR NIVEL 4]],ActividadesCom[[#This Row],[VALOR NIVEL 3]],ActividadesCom[[#This Row],[VALOR NIVEL 2]],ActividadesCom[[#This Row],[VALOR NIVEL 1]]),0),"")</f>
        <v>3</v>
      </c>
      <c r="G4405" s="115" t="str">
        <f>IF(ActividadesCom[[#This Row],[PROMEDIO]]="","",IF(ActividadesCom[[#This Row],[PROMEDIO]]&gt;=4,"EXCELENTE",IF(ActividadesCom[[#This Row],[PROMEDIO]]&gt;=3,"NOTABLE",IF(ActividadesCom[[#This Row],[PROMEDIO]]&gt;=2,"BUENO",IF(ActividadesCom[[#This Row],[PROMEDIO]]=1,"SUFICIENTE","")))))</f>
        <v>NOTABLE</v>
      </c>
      <c r="H4405" s="118">
        <f>MAX(ActividadesCom[[#This Row],[PERÍODO 1]],ActividadesCom[[#This Row],[PERÍODO 2]],ActividadesCom[[#This Row],[PERÍODO 3]],ActividadesCom[[#This Row],[PERÍODO 4]],ActividadesCom[[#This Row],[PERÍODO 5]])</f>
        <v>20261</v>
      </c>
      <c r="I4405" s="117" t="s">
        <v>452</v>
      </c>
      <c r="J4405" s="118">
        <v>20243</v>
      </c>
      <c r="K4405" s="118" t="s">
        <v>4008</v>
      </c>
      <c r="L4405" s="118">
        <f>IF(ActividadesCom[[#This Row],[NIVEL 1]]&lt;&gt;0,VLOOKUP(ActividadesCom[[#This Row],[NIVEL 1]],Catálogo!A:B,2,FALSE),"")</f>
        <v>3</v>
      </c>
      <c r="M4405" s="118">
        <v>1</v>
      </c>
      <c r="N4405" s="117" t="s">
        <v>4278</v>
      </c>
      <c r="O4405" s="118">
        <v>20243</v>
      </c>
      <c r="P4405" s="118" t="s">
        <v>4009</v>
      </c>
      <c r="Q4405" s="118">
        <f>IF(ActividadesCom[[#This Row],[NIVEL 2]]&lt;&gt;0,VLOOKUP(ActividadesCom[[#This Row],[NIVEL 2]],Catálogo!A:B,2,FALSE),"")</f>
        <v>2</v>
      </c>
      <c r="R4405" s="118">
        <v>1</v>
      </c>
      <c r="S4405" s="6" t="s">
        <v>318</v>
      </c>
      <c r="T4405" s="118">
        <v>20253</v>
      </c>
      <c r="U4405" s="5" t="s">
        <v>4007</v>
      </c>
      <c r="V4405" s="118">
        <f>IF(ActividadesCom[[#This Row],[NIVEL 3]]&lt;&gt;0,VLOOKUP(ActividadesCom[[#This Row],[NIVEL 3]],Catálogo!A:B,2,FALSE),"")</f>
        <v>4</v>
      </c>
      <c r="W4405" s="118">
        <v>1</v>
      </c>
      <c r="X4405" s="6" t="s">
        <v>7333</v>
      </c>
      <c r="Y4405" s="118">
        <v>20253</v>
      </c>
      <c r="Z4405" s="5" t="s">
        <v>4009</v>
      </c>
      <c r="AA4405" s="118">
        <f>IF(ActividadesCom[[#This Row],[NIVEL 4]]&lt;&gt;0,VLOOKUP(ActividadesCom[[#This Row],[NIVEL 4]],Catálogo!A:B,2,FALSE),"")</f>
        <v>2</v>
      </c>
      <c r="AB4405" s="118">
        <v>1</v>
      </c>
      <c r="AC4405" s="6" t="s">
        <v>7393</v>
      </c>
      <c r="AD4405" s="118">
        <v>20261</v>
      </c>
      <c r="AE4405" s="5" t="s">
        <v>4007</v>
      </c>
      <c r="AF4405" s="118">
        <f>IF(ActividadesCom[[#This Row],[NIVEL 5]]&lt;&gt;0,VLOOKUP(ActividadesCom[[#This Row],[NIVEL 5]],Catálogo!A:B,2,FALSE),"")</f>
        <v>4</v>
      </c>
      <c r="AG4405" s="118">
        <v>1</v>
      </c>
    </row>
    <row r="4406" spans="1:34" s="151" customFormat="1" ht="30" customHeight="1" x14ac:dyDescent="0.25">
      <c r="A4406" s="210">
        <v>24470023</v>
      </c>
      <c r="B4406" s="211" t="str">
        <f>VLOOKUP(ActividadesCom[[#This Row],[NO. DE CONTROL]],'LISTADO ESTUDIANTES'!A:C,2,FALSE)</f>
        <v>RAMIREZ MATU JUAN JESUS</v>
      </c>
      <c r="C4406" s="212" t="str">
        <f>VLOOKUP(ActividadesCom[[#This Row],[NO. DE CONTROL]],'LISTADO ESTUDIANTES'!A:C,3,FALSE)</f>
        <v>INGENIERIA EN ADMINISTRACION</v>
      </c>
      <c r="D4406" s="210" t="str">
        <f>VLOOKUP(ActividadesCom[[#This Row],[NO. DE CONTROL]],'LISTADO ESTUDIANTES'!A:D,4,FALSE)</f>
        <v>ACTIVO(A)</v>
      </c>
      <c r="E4406" s="213">
        <f>SUM(ActividadesCom[[#This Row],[CRÉD. 1]],ActividadesCom[[#This Row],[CRÉD. 2]],ActividadesCom[[#This Row],[CRÉD. 3]],ActividadesCom[[#This Row],[CRÉD. 4]],ActividadesCom[[#This Row],[CRÉD. 5]])</f>
        <v>5</v>
      </c>
      <c r="F4406" s="210">
        <f>IF(ActividadesCom[[#This Row],[ÚLTIMO SEMESTRE CON CRÉDITOS]]&gt;0,ROUND(AVERAGE(ActividadesCom[[#This Row],[VALOR NIVEL 5]],ActividadesCom[[#This Row],[VALOR NIVEL 4]],ActividadesCom[[#This Row],[VALOR NIVEL 3]],ActividadesCom[[#This Row],[VALOR NIVEL 2]],ActividadesCom[[#This Row],[VALOR NIVEL 1]]),0),"")</f>
        <v>3</v>
      </c>
      <c r="G4406" s="213" t="str">
        <f>IF(ActividadesCom[[#This Row],[PROMEDIO]]="","",IF(ActividadesCom[[#This Row],[PROMEDIO]]&gt;=4,"EXCELENTE",IF(ActividadesCom[[#This Row],[PROMEDIO]]&gt;=3,"NOTABLE",IF(ActividadesCom[[#This Row],[PROMEDIO]]&gt;=2,"BUENO",IF(ActividadesCom[[#This Row],[PROMEDIO]]=1,"SUFICIENTE","")))))</f>
        <v>NOTABLE</v>
      </c>
      <c r="H4406" s="210">
        <f>MAX(ActividadesCom[[#This Row],[PERÍODO 1]],ActividadesCom[[#This Row],[PERÍODO 2]],ActividadesCom[[#This Row],[PERÍODO 3]],ActividadesCom[[#This Row],[PERÍODO 4]],ActividadesCom[[#This Row],[PERÍODO 5]])</f>
        <v>20253</v>
      </c>
      <c r="I4406" s="212" t="s">
        <v>6749</v>
      </c>
      <c r="J4406" s="210">
        <v>20243</v>
      </c>
      <c r="K4406" s="210" t="s">
        <v>4009</v>
      </c>
      <c r="L4406" s="210">
        <f>IF(ActividadesCom[[#This Row],[NIVEL 1]]&lt;&gt;0,VLOOKUP(ActividadesCom[[#This Row],[NIVEL 1]],Catálogo!A:B,2,FALSE),"")</f>
        <v>2</v>
      </c>
      <c r="M4406" s="210">
        <v>1</v>
      </c>
      <c r="N4406" s="148" t="s">
        <v>29</v>
      </c>
      <c r="O4406" s="210">
        <v>20243</v>
      </c>
      <c r="P4406" s="149" t="s">
        <v>4009</v>
      </c>
      <c r="Q4406" s="210">
        <f>IF(ActividadesCom[[#This Row],[NIVEL 2]]&lt;&gt;0,VLOOKUP(ActividadesCom[[#This Row],[NIVEL 2]],Catálogo!A:B,2,FALSE),"")</f>
        <v>2</v>
      </c>
      <c r="R4406" s="210">
        <v>1</v>
      </c>
      <c r="S4406" s="212" t="s">
        <v>452</v>
      </c>
      <c r="T4406" s="210">
        <v>20243</v>
      </c>
      <c r="U4406" s="210" t="s">
        <v>4008</v>
      </c>
      <c r="V4406" s="210">
        <f>IF(ActividadesCom[[#This Row],[NIVEL 3]]&lt;&gt;0,VLOOKUP(ActividadesCom[[#This Row],[NIVEL 3]],Catálogo!A:B,2,FALSE),"")</f>
        <v>3</v>
      </c>
      <c r="W4406" s="210">
        <v>1</v>
      </c>
      <c r="X4406" s="148" t="s">
        <v>318</v>
      </c>
      <c r="Y4406" s="210">
        <v>20253</v>
      </c>
      <c r="Z4406" s="149" t="s">
        <v>4007</v>
      </c>
      <c r="AA4406" s="210">
        <f>IF(ActividadesCom[[#This Row],[NIVEL 4]]&lt;&gt;0,VLOOKUP(ActividadesCom[[#This Row],[NIVEL 4]],Catálogo!A:B,2,FALSE),"")</f>
        <v>4</v>
      </c>
      <c r="AB4406" s="210">
        <v>1</v>
      </c>
      <c r="AC4406" s="148" t="s">
        <v>7333</v>
      </c>
      <c r="AD4406" s="210">
        <v>20253</v>
      </c>
      <c r="AE4406" s="149" t="s">
        <v>4021</v>
      </c>
      <c r="AF4406" s="210">
        <f>IF(ActividadesCom[[#This Row],[NIVEL 5]]&lt;&gt;0,VLOOKUP(ActividadesCom[[#This Row],[NIVEL 5]],Catálogo!A:B,2,FALSE),"")</f>
        <v>2</v>
      </c>
      <c r="AG4406" s="210">
        <v>1</v>
      </c>
      <c r="AH4406" s="195"/>
    </row>
    <row r="4407" spans="1:34" ht="30" hidden="1" customHeight="1" x14ac:dyDescent="0.25">
      <c r="A4407" s="118">
        <v>24470024</v>
      </c>
      <c r="B4407" s="116" t="str">
        <f>VLOOKUP(ActividadesCom[[#This Row],[NO. DE CONTROL]],'LISTADO ESTUDIANTES'!A:C,2,FALSE)</f>
        <v>AVILA CARRISOSA IVAN ALESSANDRO</v>
      </c>
      <c r="C4407" s="117" t="str">
        <f>VLOOKUP(ActividadesCom[[#This Row],[NO. DE CONTROL]],'LISTADO ESTUDIANTES'!A:C,3,FALSE)</f>
        <v>INGENIERIA EN SISTEMAS COMPUTACIONALES</v>
      </c>
      <c r="D4407" s="118" t="str">
        <f>VLOOKUP(ActividadesCom[[#This Row],[NO. DE CONTROL]],'LISTADO ESTUDIANTES'!A:D,4,FALSE)</f>
        <v>EGRESADO(A)</v>
      </c>
      <c r="E4407" s="115">
        <f>SUM(ActividadesCom[[#This Row],[CRÉD. 1]],ActividadesCom[[#This Row],[CRÉD. 2]],ActividadesCom[[#This Row],[CRÉD. 3]],ActividadesCom[[#This Row],[CRÉD. 4]],ActividadesCom[[#This Row],[CRÉD. 5]])</f>
        <v>1</v>
      </c>
      <c r="F4407" s="118">
        <f>IF(ActividadesCom[[#This Row],[ÚLTIMO SEMESTRE CON CRÉDITOS]]&gt;0,ROUND(AVERAGE(ActividadesCom[[#This Row],[VALOR NIVEL 5]],ActividadesCom[[#This Row],[VALOR NIVEL 4]],ActividadesCom[[#This Row],[VALOR NIVEL 3]],ActividadesCom[[#This Row],[VALOR NIVEL 2]],ActividadesCom[[#This Row],[VALOR NIVEL 1]]),0),"")</f>
        <v>3</v>
      </c>
      <c r="G4407" s="115" t="str">
        <f>IF(ActividadesCom[[#This Row],[PROMEDIO]]="","",IF(ActividadesCom[[#This Row],[PROMEDIO]]&gt;=4,"EXCELENTE",IF(ActividadesCom[[#This Row],[PROMEDIO]]&gt;=3,"NOTABLE",IF(ActividadesCom[[#This Row],[PROMEDIO]]&gt;=2,"BUENO",IF(ActividadesCom[[#This Row],[PROMEDIO]]=1,"SUFICIENTE","")))))</f>
        <v>NOTABLE</v>
      </c>
      <c r="H4407" s="118">
        <f>MAX(ActividadesCom[[#This Row],[PERÍODO 1]],ActividadesCom[[#This Row],[PERÍODO 2]],ActividadesCom[[#This Row],[PERÍODO 3]],ActividadesCom[[#This Row],[PERÍODO 4]],ActividadesCom[[#This Row],[PERÍODO 5]])</f>
        <v>20243</v>
      </c>
      <c r="I4407" s="117" t="s">
        <v>452</v>
      </c>
      <c r="J4407" s="118">
        <v>20243</v>
      </c>
      <c r="K4407" s="118" t="s">
        <v>4008</v>
      </c>
      <c r="L4407" s="118">
        <f>IF(ActividadesCom[[#This Row],[NIVEL 1]]&lt;&gt;0,VLOOKUP(ActividadesCom[[#This Row],[NIVEL 1]],Catálogo!A:B,2,FALSE),"")</f>
        <v>3</v>
      </c>
      <c r="M4407" s="118">
        <v>1</v>
      </c>
      <c r="N4407" s="117"/>
      <c r="O4407" s="118"/>
      <c r="P4407" s="118"/>
      <c r="Q4407" s="118" t="str">
        <f>IF(ActividadesCom[[#This Row],[NIVEL 2]]&lt;&gt;0,VLOOKUP(ActividadesCom[[#This Row],[NIVEL 2]],Catálogo!A:B,2,FALSE),"")</f>
        <v/>
      </c>
      <c r="R4407" s="118"/>
      <c r="S4407" s="117"/>
      <c r="T4407" s="118"/>
      <c r="U4407" s="118"/>
      <c r="V4407" s="118" t="str">
        <f>IF(ActividadesCom[[#This Row],[NIVEL 3]]&lt;&gt;0,VLOOKUP(ActividadesCom[[#This Row],[NIVEL 3]],Catálogo!A:B,2,FALSE),"")</f>
        <v/>
      </c>
      <c r="W4407" s="118"/>
      <c r="X4407" s="117"/>
      <c r="Y4407" s="118"/>
      <c r="Z4407" s="118"/>
      <c r="AA4407" s="118" t="str">
        <f>IF(ActividadesCom[[#This Row],[NIVEL 4]]&lt;&gt;0,VLOOKUP(ActividadesCom[[#This Row],[NIVEL 4]],Catálogo!A:B,2,FALSE),"")</f>
        <v/>
      </c>
      <c r="AB4407" s="118"/>
      <c r="AC4407" s="117"/>
      <c r="AD4407" s="118"/>
      <c r="AE4407" s="118"/>
      <c r="AF4407" s="118" t="str">
        <f>IF(ActividadesCom[[#This Row],[NIVEL 5]]&lt;&gt;0,VLOOKUP(ActividadesCom[[#This Row],[NIVEL 5]],Catálogo!A:B,2,FALSE),"")</f>
        <v/>
      </c>
      <c r="AG4407" s="118"/>
    </row>
    <row r="4408" spans="1:34" ht="30" hidden="1" customHeight="1" x14ac:dyDescent="0.25">
      <c r="A4408" s="114">
        <v>24470025</v>
      </c>
      <c r="B4408" s="112" t="str">
        <f>VLOOKUP(ActividadesCom[[#This Row],[NO. DE CONTROL]],'LISTADO ESTUDIANTES'!A:C,2,FALSE)</f>
        <v>ALVAREZ ALVAREZ AMERICA ATHALIA</v>
      </c>
      <c r="C4408" s="113" t="str">
        <f>VLOOKUP(ActividadesCom[[#This Row],[NO. DE CONTROL]],'LISTADO ESTUDIANTES'!A:C,3,FALSE)</f>
        <v>INGENIERIA EN SISTEMAS COMPUTACIONALES</v>
      </c>
      <c r="D4408" s="114" t="str">
        <f>VLOOKUP(ActividadesCom[[#This Row],[NO. DE CONTROL]],'LISTADO ESTUDIANTES'!A:D,4,FALSE)</f>
        <v>EGRESADO(A)</v>
      </c>
      <c r="E4408" s="111">
        <f>SUM(ActividadesCom[[#This Row],[CRÉD. 1]],ActividadesCom[[#This Row],[CRÉD. 2]],ActividadesCom[[#This Row],[CRÉD. 3]],ActividadesCom[[#This Row],[CRÉD. 4]],ActividadesCom[[#This Row],[CRÉD. 5]])</f>
        <v>2</v>
      </c>
      <c r="F4408" s="114">
        <f>IF(ActividadesCom[[#This Row],[ÚLTIMO SEMESTRE CON CRÉDITOS]]&gt;0,ROUND(AVERAGE(ActividadesCom[[#This Row],[VALOR NIVEL 5]],ActividadesCom[[#This Row],[VALOR NIVEL 4]],ActividadesCom[[#This Row],[VALOR NIVEL 3]],ActividadesCom[[#This Row],[VALOR NIVEL 2]],ActividadesCom[[#This Row],[VALOR NIVEL 1]]),0),"")</f>
        <v>3</v>
      </c>
      <c r="G4408" s="111" t="str">
        <f>IF(ActividadesCom[[#This Row],[PROMEDIO]]="","",IF(ActividadesCom[[#This Row],[PROMEDIO]]&gt;=4,"EXCELENTE",IF(ActividadesCom[[#This Row],[PROMEDIO]]&gt;=3,"NOTABLE",IF(ActividadesCom[[#This Row],[PROMEDIO]]&gt;=2,"BUENO",IF(ActividadesCom[[#This Row],[PROMEDIO]]=1,"SUFICIENTE","")))))</f>
        <v>NOTABLE</v>
      </c>
      <c r="H4408" s="114">
        <f>MAX(ActividadesCom[[#This Row],[PERÍODO 1]],ActividadesCom[[#This Row],[PERÍODO 2]],ActividadesCom[[#This Row],[PERÍODO 3]],ActividadesCom[[#This Row],[PERÍODO 4]],ActividadesCom[[#This Row],[PERÍODO 5]])</f>
        <v>20243</v>
      </c>
      <c r="I4408" s="113" t="s">
        <v>6713</v>
      </c>
      <c r="J4408" s="114">
        <v>20243</v>
      </c>
      <c r="K4408" s="114" t="s">
        <v>4008</v>
      </c>
      <c r="L4408" s="114">
        <f>IF(ActividadesCom[[#This Row],[NIVEL 1]]&lt;&gt;0,VLOOKUP(ActividadesCom[[#This Row],[NIVEL 1]],Catálogo!A:B,2,FALSE),"")</f>
        <v>3</v>
      </c>
      <c r="M4408" s="114">
        <v>1</v>
      </c>
      <c r="N4408" s="6" t="s">
        <v>665</v>
      </c>
      <c r="O4408" s="114">
        <v>20243</v>
      </c>
      <c r="P4408" s="5" t="s">
        <v>4009</v>
      </c>
      <c r="Q4408" s="114">
        <f>IF(ActividadesCom[[#This Row],[NIVEL 2]]&lt;&gt;0,VLOOKUP(ActividadesCom[[#This Row],[NIVEL 2]],Catálogo!A:B,2,FALSE),"")</f>
        <v>2</v>
      </c>
      <c r="R4408" s="114">
        <v>1</v>
      </c>
      <c r="S4408" s="113"/>
      <c r="T4408" s="114"/>
      <c r="U4408" s="114"/>
      <c r="V4408" s="114" t="str">
        <f>IF(ActividadesCom[[#This Row],[NIVEL 3]]&lt;&gt;0,VLOOKUP(ActividadesCom[[#This Row],[NIVEL 3]],Catálogo!A:B,2,FALSE),"")</f>
        <v/>
      </c>
      <c r="W4408" s="114"/>
      <c r="X4408" s="113"/>
      <c r="Y4408" s="114"/>
      <c r="Z4408" s="114"/>
      <c r="AA4408" s="114" t="str">
        <f>IF(ActividadesCom[[#This Row],[NIVEL 4]]&lt;&gt;0,VLOOKUP(ActividadesCom[[#This Row],[NIVEL 4]],Catálogo!A:B,2,FALSE),"")</f>
        <v/>
      </c>
      <c r="AB4408" s="114"/>
      <c r="AC4408" s="113"/>
      <c r="AD4408" s="114"/>
      <c r="AE4408" s="114"/>
      <c r="AF4408" s="114" t="str">
        <f>IF(ActividadesCom[[#This Row],[NIVEL 5]]&lt;&gt;0,VLOOKUP(ActividadesCom[[#This Row],[NIVEL 5]],Catálogo!A:B,2,FALSE),"")</f>
        <v/>
      </c>
      <c r="AG4408" s="114"/>
    </row>
    <row r="4409" spans="1:34" s="151" customFormat="1" ht="30" customHeight="1" x14ac:dyDescent="0.25">
      <c r="A4409" s="210">
        <v>24470026</v>
      </c>
      <c r="B4409" s="211" t="str">
        <f>VLOOKUP(ActividadesCom[[#This Row],[NO. DE CONTROL]],'LISTADO ESTUDIANTES'!A:C,2,FALSE)</f>
        <v>MORALES ROSAS IVAN ALBERTO</v>
      </c>
      <c r="C4409" s="212" t="str">
        <f>VLOOKUP(ActividadesCom[[#This Row],[NO. DE CONTROL]],'LISTADO ESTUDIANTES'!A:C,3,FALSE)</f>
        <v>INGENIERIA EN SISTEMAS COMPUTACIONALES</v>
      </c>
      <c r="D4409" s="210" t="str">
        <f>VLOOKUP(ActividadesCom[[#This Row],[NO. DE CONTROL]],'LISTADO ESTUDIANTES'!A:D,4,FALSE)</f>
        <v>ACTIVO(A)</v>
      </c>
      <c r="E4409" s="213">
        <f>SUM(ActividadesCom[[#This Row],[CRÉD. 1]],ActividadesCom[[#This Row],[CRÉD. 2]],ActividadesCom[[#This Row],[CRÉD. 3]],ActividadesCom[[#This Row],[CRÉD. 4]],ActividadesCom[[#This Row],[CRÉD. 5]])</f>
        <v>5</v>
      </c>
      <c r="F4409" s="210">
        <f>IF(ActividadesCom[[#This Row],[ÚLTIMO SEMESTRE CON CRÉDITOS]]&gt;0,ROUND(AVERAGE(ActividadesCom[[#This Row],[VALOR NIVEL 5]],ActividadesCom[[#This Row],[VALOR NIVEL 4]],ActividadesCom[[#This Row],[VALOR NIVEL 3]],ActividadesCom[[#This Row],[VALOR NIVEL 2]],ActividadesCom[[#This Row],[VALOR NIVEL 1]]),0),"")</f>
        <v>3</v>
      </c>
      <c r="G4409" s="213" t="str">
        <f>IF(ActividadesCom[[#This Row],[PROMEDIO]]="","",IF(ActividadesCom[[#This Row],[PROMEDIO]]&gt;=4,"EXCELENTE",IF(ActividadesCom[[#This Row],[PROMEDIO]]&gt;=3,"NOTABLE",IF(ActividadesCom[[#This Row],[PROMEDIO]]&gt;=2,"BUENO",IF(ActividadesCom[[#This Row],[PROMEDIO]]=1,"SUFICIENTE","")))))</f>
        <v>NOTABLE</v>
      </c>
      <c r="H4409" s="210">
        <f>MAX(ActividadesCom[[#This Row],[PERÍODO 1]],ActividadesCom[[#This Row],[PERÍODO 2]],ActividadesCom[[#This Row],[PERÍODO 3]],ActividadesCom[[#This Row],[PERÍODO 4]],ActividadesCom[[#This Row],[PERÍODO 5]])</f>
        <v>20251</v>
      </c>
      <c r="I4409" s="212" t="s">
        <v>316</v>
      </c>
      <c r="J4409" s="210">
        <v>20243</v>
      </c>
      <c r="K4409" s="210" t="s">
        <v>4007</v>
      </c>
      <c r="L4409" s="210">
        <f>IF(ActividadesCom[[#This Row],[NIVEL 1]]&lt;&gt;0,VLOOKUP(ActividadesCom[[#This Row],[NIVEL 1]],Catálogo!A:B,2,FALSE),"")</f>
        <v>4</v>
      </c>
      <c r="M4409" s="210">
        <v>1</v>
      </c>
      <c r="N4409" s="212" t="s">
        <v>452</v>
      </c>
      <c r="O4409" s="210">
        <v>20243</v>
      </c>
      <c r="P4409" s="210" t="s">
        <v>4008</v>
      </c>
      <c r="Q4409" s="210">
        <f>IF(ActividadesCom[[#This Row],[NIVEL 2]]&lt;&gt;0,VLOOKUP(ActividadesCom[[#This Row],[NIVEL 2]],Catálogo!A:B,2,FALSE),"")</f>
        <v>3</v>
      </c>
      <c r="R4409" s="210">
        <v>1</v>
      </c>
      <c r="S4409" s="148" t="s">
        <v>30</v>
      </c>
      <c r="T4409" s="210">
        <v>20251</v>
      </c>
      <c r="U4409" s="149" t="s">
        <v>4009</v>
      </c>
      <c r="V4409" s="210">
        <f>IF(ActividadesCom[[#This Row],[NIVEL 3]]&lt;&gt;0,VLOOKUP(ActividadesCom[[#This Row],[NIVEL 3]],Catálogo!A:B,2,FALSE),"")</f>
        <v>2</v>
      </c>
      <c r="W4409" s="210">
        <v>1</v>
      </c>
      <c r="X4409" s="148" t="s">
        <v>5343</v>
      </c>
      <c r="Y4409" s="210">
        <v>20251</v>
      </c>
      <c r="Z4409" s="149" t="s">
        <v>4008</v>
      </c>
      <c r="AA4409" s="210">
        <f>IF(ActividadesCom[[#This Row],[NIVEL 4]]&lt;&gt;0,VLOOKUP(ActividadesCom[[#This Row],[NIVEL 4]],Catálogo!A:B,2,FALSE),"")</f>
        <v>3</v>
      </c>
      <c r="AB4409" s="210">
        <v>1</v>
      </c>
      <c r="AC4409" s="148" t="s">
        <v>7376</v>
      </c>
      <c r="AD4409" s="210">
        <v>20251</v>
      </c>
      <c r="AE4409" s="149" t="s">
        <v>4007</v>
      </c>
      <c r="AF4409" s="210">
        <f>IF(ActividadesCom[[#This Row],[NIVEL 5]]&lt;&gt;0,VLOOKUP(ActividadesCom[[#This Row],[NIVEL 5]],Catálogo!A:B,2,FALSE),"")</f>
        <v>4</v>
      </c>
      <c r="AG4409" s="210">
        <v>1</v>
      </c>
      <c r="AH4409" s="195"/>
    </row>
    <row r="4410" spans="1:34" ht="30" customHeight="1" x14ac:dyDescent="0.25">
      <c r="A4410" s="5">
        <v>24470027</v>
      </c>
      <c r="B4410" s="10" t="str">
        <f>VLOOKUP(ActividadesCom[[#This Row],[NO. DE CONTROL]],'LISTADO ESTUDIANTES'!A:C,2,FALSE)</f>
        <v>CUTZ GASCA GONZALO</v>
      </c>
      <c r="C4410" s="6" t="str">
        <f>VLOOKUP(ActividadesCom[[#This Row],[NO. DE CONTROL]],'LISTADO ESTUDIANTES'!A:C,3,FALSE)</f>
        <v>INGENIERIA EN SISTEMAS COMPUTACIONALES</v>
      </c>
      <c r="D4410" s="5" t="str">
        <f>VLOOKUP(ActividadesCom[[#This Row],[NO. DE CONTROL]],'LISTADO ESTUDIANTES'!A:D,4,FALSE)</f>
        <v>ACTIVO(A)</v>
      </c>
      <c r="E4410" s="7">
        <f>SUM(ActividadesCom[[#This Row],[CRÉD. 1]],ActividadesCom[[#This Row],[CRÉD. 2]],ActividadesCom[[#This Row],[CRÉD. 3]],ActividadesCom[[#This Row],[CRÉD. 4]],ActividadesCom[[#This Row],[CRÉD. 5]])</f>
        <v>4</v>
      </c>
      <c r="F4410" s="5">
        <f>IF(ActividadesCom[[#This Row],[ÚLTIMO SEMESTRE CON CRÉDITOS]]&gt;0,ROUND(AVERAGE(ActividadesCom[[#This Row],[VALOR NIVEL 5]],ActividadesCom[[#This Row],[VALOR NIVEL 4]],ActividadesCom[[#This Row],[VALOR NIVEL 3]],ActividadesCom[[#This Row],[VALOR NIVEL 2]],ActividadesCom[[#This Row],[VALOR NIVEL 1]]),0),"")</f>
        <v>4</v>
      </c>
      <c r="G4410" s="7" t="str">
        <f>IF(ActividadesCom[[#This Row],[PROMEDIO]]="","",IF(ActividadesCom[[#This Row],[PROMEDIO]]&gt;=4,"EXCELENTE",IF(ActividadesCom[[#This Row],[PROMEDIO]]&gt;=3,"NOTABLE",IF(ActividadesCom[[#This Row],[PROMEDIO]]&gt;=2,"BUENO",IF(ActividadesCom[[#This Row],[PROMEDIO]]=1,"SUFICIENTE","")))))</f>
        <v>EXCELENTE</v>
      </c>
      <c r="H4410" s="5">
        <f>MAX(ActividadesCom[[#This Row],[PERÍODO 1]],ActividadesCom[[#This Row],[PERÍODO 2]],ActividadesCom[[#This Row],[PERÍODO 3]],ActividadesCom[[#This Row],[PERÍODO 4]],ActividadesCom[[#This Row],[PERÍODO 5]])</f>
        <v>20261</v>
      </c>
      <c r="I4410" s="6" t="s">
        <v>316</v>
      </c>
      <c r="J4410" s="5">
        <v>20243</v>
      </c>
      <c r="K4410" s="5" t="s">
        <v>4007</v>
      </c>
      <c r="L4410" s="5">
        <f>IF(ActividadesCom[[#This Row],[NIVEL 1]]&lt;&gt;0,VLOOKUP(ActividadesCom[[#This Row],[NIVEL 1]],Catálogo!A:B,2,FALSE),"")</f>
        <v>4</v>
      </c>
      <c r="M4410" s="5">
        <v>1</v>
      </c>
      <c r="N4410" s="6" t="s">
        <v>452</v>
      </c>
      <c r="O4410" s="5">
        <v>20243</v>
      </c>
      <c r="P4410" s="5" t="s">
        <v>4008</v>
      </c>
      <c r="Q4410" s="5">
        <f>IF(ActividadesCom[[#This Row],[NIVEL 2]]&lt;&gt;0,VLOOKUP(ActividadesCom[[#This Row],[NIVEL 2]],Catálogo!A:B,2,FALSE),"")</f>
        <v>3</v>
      </c>
      <c r="R4410" s="5">
        <v>1</v>
      </c>
      <c r="S4410" s="6" t="s">
        <v>5343</v>
      </c>
      <c r="T4410" s="5">
        <v>20261</v>
      </c>
      <c r="U4410" s="5" t="s">
        <v>4008</v>
      </c>
      <c r="V4410" s="5">
        <f>IF(ActividadesCom[[#This Row],[NIVEL 3]]&lt;&gt;0,VLOOKUP(ActividadesCom[[#This Row],[NIVEL 3]],Catálogo!A:B,2,FALSE),"")</f>
        <v>3</v>
      </c>
      <c r="W4410" s="5">
        <v>1</v>
      </c>
      <c r="X4410" s="6" t="s">
        <v>7376</v>
      </c>
      <c r="Y4410" s="5">
        <v>20251</v>
      </c>
      <c r="Z4410" s="5" t="s">
        <v>4007</v>
      </c>
      <c r="AA4410" s="5">
        <f>IF(ActividadesCom[[#This Row],[NIVEL 4]]&lt;&gt;0,VLOOKUP(ActividadesCom[[#This Row],[NIVEL 4]],Catálogo!A:B,2,FALSE),"")</f>
        <v>4</v>
      </c>
      <c r="AB4410" s="5">
        <v>1</v>
      </c>
      <c r="AC4410" s="6"/>
      <c r="AD4410" s="5"/>
      <c r="AE4410" s="5"/>
      <c r="AF4410" s="5" t="str">
        <f>IF(ActividadesCom[[#This Row],[NIVEL 5]]&lt;&gt;0,VLOOKUP(ActividadesCom[[#This Row],[NIVEL 5]],Catálogo!A:B,2,FALSE),"")</f>
        <v/>
      </c>
      <c r="AG4410" s="5"/>
    </row>
    <row r="4411" spans="1:34" s="151" customFormat="1" ht="30" customHeight="1" x14ac:dyDescent="0.25">
      <c r="A4411" s="149">
        <v>24470028</v>
      </c>
      <c r="B4411" s="207" t="str">
        <f>VLOOKUP(ActividadesCom[[#This Row],[NO. DE CONTROL]],'LISTADO ESTUDIANTES'!A:C,2,FALSE)</f>
        <v>TRINIDAD DZIB ELIAN EMANUEL</v>
      </c>
      <c r="C4411" s="148" t="str">
        <f>VLOOKUP(ActividadesCom[[#This Row],[NO. DE CONTROL]],'LISTADO ESTUDIANTES'!A:C,3,FALSE)</f>
        <v>INGENIERIA EN SISTEMAS COMPUTACIONALES</v>
      </c>
      <c r="D4411" s="149" t="str">
        <f>VLOOKUP(ActividadesCom[[#This Row],[NO. DE CONTROL]],'LISTADO ESTUDIANTES'!A:D,4,FALSE)</f>
        <v>ACTIVO(A)</v>
      </c>
      <c r="E4411" s="147">
        <f>SUM(ActividadesCom[[#This Row],[CRÉD. 1]],ActividadesCom[[#This Row],[CRÉD. 2]],ActividadesCom[[#This Row],[CRÉD. 3]],ActividadesCom[[#This Row],[CRÉD. 4]],ActividadesCom[[#This Row],[CRÉD. 5]])</f>
        <v>6</v>
      </c>
      <c r="F4411" s="214">
        <f>IF(ActividadesCom[[#This Row],[ÚLTIMO SEMESTRE CON CRÉDITOS]]&gt;0,ROUND(AVERAGE(ActividadesCom[[#This Row],[VALOR NIVEL 5]],ActividadesCom[[#This Row],[VALOR NIVEL 4]],ActividadesCom[[#This Row],[VALOR NIVEL 3]],ActividadesCom[[#This Row],[VALOR NIVEL 2]],ActividadesCom[[#This Row],[VALOR NIVEL 1]]),0),"")</f>
        <v>3</v>
      </c>
      <c r="G4411" s="147" t="str">
        <f>IF(ActividadesCom[[#This Row],[PROMEDIO]]="","",IF(ActividadesCom[[#This Row],[PROMEDIO]]&gt;=4,"EXCELENTE",IF(ActividadesCom[[#This Row],[PROMEDIO]]&gt;=3,"NOTABLE",IF(ActividadesCom[[#This Row],[PROMEDIO]]&gt;=2,"BUENO",IF(ActividadesCom[[#This Row],[PROMEDIO]]=1,"SUFICIENTE","")))))</f>
        <v>NOTABLE</v>
      </c>
      <c r="H4411" s="149">
        <f>MAX(ActividadesCom[[#This Row],[PERÍODO 1]],ActividadesCom[[#This Row],[PERÍODO 2]],ActividadesCom[[#This Row],[PERÍODO 3]],ActividadesCom[[#This Row],[PERÍODO 4]],ActividadesCom[[#This Row],[PERÍODO 5]])</f>
        <v>202403</v>
      </c>
      <c r="I4411" s="148" t="s">
        <v>6691</v>
      </c>
      <c r="J4411" s="149">
        <v>202403</v>
      </c>
      <c r="K4411" s="149" t="s">
        <v>4007</v>
      </c>
      <c r="L4411" s="149">
        <f>IF(ActividadesCom[[#This Row],[NIVEL 1]]&lt;&gt;0,VLOOKUP(ActividadesCom[[#This Row],[NIVEL 1]],Catálogo!A:B,2,FALSE),"")</f>
        <v>4</v>
      </c>
      <c r="M4411" s="149">
        <v>2</v>
      </c>
      <c r="N4411" s="148" t="s">
        <v>6716</v>
      </c>
      <c r="O4411" s="149">
        <v>20243</v>
      </c>
      <c r="P4411" s="149" t="s">
        <v>4007</v>
      </c>
      <c r="Q4411" s="149">
        <f>IF(ActividadesCom[[#This Row],[NIVEL 2]]&lt;&gt;0,VLOOKUP(ActividadesCom[[#This Row],[NIVEL 2]],Catálogo!A:B,2,FALSE),"")</f>
        <v>4</v>
      </c>
      <c r="R4411" s="149">
        <v>1</v>
      </c>
      <c r="S4411" s="148" t="s">
        <v>316</v>
      </c>
      <c r="T4411" s="149">
        <v>20243</v>
      </c>
      <c r="U4411" s="149" t="s">
        <v>4008</v>
      </c>
      <c r="V4411" s="149">
        <f>IF(ActividadesCom[[#This Row],[NIVEL 3]]&lt;&gt;0,VLOOKUP(ActividadesCom[[#This Row],[NIVEL 3]],Catálogo!A:B,2,FALSE),"")</f>
        <v>3</v>
      </c>
      <c r="W4411" s="149">
        <v>1</v>
      </c>
      <c r="X4411" s="148" t="s">
        <v>25</v>
      </c>
      <c r="Y4411" s="149">
        <v>20251</v>
      </c>
      <c r="Z4411" s="149" t="s">
        <v>4009</v>
      </c>
      <c r="AA4411" s="149">
        <f>IF(ActividadesCom[[#This Row],[NIVEL 4]]&lt;&gt;0,VLOOKUP(ActividadesCom[[#This Row],[NIVEL 4]],Catálogo!A:B,2,FALSE),"")</f>
        <v>2</v>
      </c>
      <c r="AB4411" s="149">
        <v>1</v>
      </c>
      <c r="AC4411" s="148" t="s">
        <v>5343</v>
      </c>
      <c r="AD4411" s="149">
        <v>20251</v>
      </c>
      <c r="AE4411" s="149" t="s">
        <v>4020</v>
      </c>
      <c r="AF4411" s="149">
        <f>IF(ActividadesCom[[#This Row],[NIVEL 5]]&lt;&gt;0,VLOOKUP(ActividadesCom[[#This Row],[NIVEL 5]],Catálogo!A:B,2,FALSE),"")</f>
        <v>3</v>
      </c>
      <c r="AG4411" s="149">
        <v>1</v>
      </c>
      <c r="AH4411" s="195"/>
    </row>
    <row r="4412" spans="1:34" ht="30" customHeight="1" x14ac:dyDescent="0.25">
      <c r="A4412" s="118">
        <v>24470029</v>
      </c>
      <c r="B4412" s="116" t="str">
        <f>VLOOKUP(ActividadesCom[[#This Row],[NO. DE CONTROL]],'LISTADO ESTUDIANTES'!A:C,2,FALSE)</f>
        <v>UCAN MORA ABDIEL</v>
      </c>
      <c r="C4412" s="117" t="str">
        <f>VLOOKUP(ActividadesCom[[#This Row],[NO. DE CONTROL]],'LISTADO ESTUDIANTES'!A:C,3,FALSE)</f>
        <v>INGENIERIA EN SISTEMAS COMPUTACIONALES</v>
      </c>
      <c r="D4412" s="118" t="str">
        <f>VLOOKUP(ActividadesCom[[#This Row],[NO. DE CONTROL]],'LISTADO ESTUDIANTES'!A:D,4,FALSE)</f>
        <v>ACTIVO(A)</v>
      </c>
      <c r="E4412" s="115">
        <f>SUM(ActividadesCom[[#This Row],[CRÉD. 1]],ActividadesCom[[#This Row],[CRÉD. 2]],ActividadesCom[[#This Row],[CRÉD. 3]],ActividadesCom[[#This Row],[CRÉD. 4]],ActividadesCom[[#This Row],[CRÉD. 5]])</f>
        <v>3</v>
      </c>
      <c r="F4412" s="118">
        <f>IF(ActividadesCom[[#This Row],[ÚLTIMO SEMESTRE CON CRÉDITOS]]&gt;0,ROUND(AVERAGE(ActividadesCom[[#This Row],[VALOR NIVEL 5]],ActividadesCom[[#This Row],[VALOR NIVEL 4]],ActividadesCom[[#This Row],[VALOR NIVEL 3]],ActividadesCom[[#This Row],[VALOR NIVEL 2]],ActividadesCom[[#This Row],[VALOR NIVEL 1]]),0),"")</f>
        <v>3</v>
      </c>
      <c r="G4412" s="115" t="str">
        <f>IF(ActividadesCom[[#This Row],[PROMEDIO]]="","",IF(ActividadesCom[[#This Row],[PROMEDIO]]&gt;=4,"EXCELENTE",IF(ActividadesCom[[#This Row],[PROMEDIO]]&gt;=3,"NOTABLE",IF(ActividadesCom[[#This Row],[PROMEDIO]]&gt;=2,"BUENO",IF(ActividadesCom[[#This Row],[PROMEDIO]]=1,"SUFICIENTE","")))))</f>
        <v>NOTABLE</v>
      </c>
      <c r="H4412" s="118">
        <f>MAX(ActividadesCom[[#This Row],[PERÍODO 1]],ActividadesCom[[#This Row],[PERÍODO 2]],ActividadesCom[[#This Row],[PERÍODO 3]],ActividadesCom[[#This Row],[PERÍODO 4]],ActividadesCom[[#This Row],[PERÍODO 5]])</f>
        <v>20251</v>
      </c>
      <c r="I4412" s="117" t="s">
        <v>452</v>
      </c>
      <c r="J4412" s="118">
        <v>20243</v>
      </c>
      <c r="K4412" s="118" t="s">
        <v>4008</v>
      </c>
      <c r="L4412" s="118">
        <f>IF(ActividadesCom[[#This Row],[NIVEL 1]]&lt;&gt;0,VLOOKUP(ActividadesCom[[#This Row],[NIVEL 1]],Catálogo!A:B,2,FALSE),"")</f>
        <v>3</v>
      </c>
      <c r="M4412" s="118">
        <v>1</v>
      </c>
      <c r="N4412" s="117" t="s">
        <v>665</v>
      </c>
      <c r="O4412" s="118">
        <v>20243</v>
      </c>
      <c r="P4412" s="118" t="s">
        <v>4009</v>
      </c>
      <c r="Q4412" s="118">
        <f>IF(ActividadesCom[[#This Row],[NIVEL 2]]&lt;&gt;0,VLOOKUP(ActividadesCom[[#This Row],[NIVEL 2]],Catálogo!A:B,2,FALSE),"")</f>
        <v>2</v>
      </c>
      <c r="R4412" s="118">
        <v>1</v>
      </c>
      <c r="S4412" s="6" t="s">
        <v>11</v>
      </c>
      <c r="T4412" s="118">
        <v>20251</v>
      </c>
      <c r="U4412" s="5" t="s">
        <v>4008</v>
      </c>
      <c r="V4412" s="118">
        <f>IF(ActividadesCom[[#This Row],[NIVEL 3]]&lt;&gt;0,VLOOKUP(ActividadesCom[[#This Row],[NIVEL 3]],Catálogo!A:B,2,FALSE),"")</f>
        <v>3</v>
      </c>
      <c r="W4412" s="118">
        <v>1</v>
      </c>
      <c r="X4412" s="117"/>
      <c r="Y4412" s="118"/>
      <c r="Z4412" s="118"/>
      <c r="AA4412" s="118" t="str">
        <f>IF(ActividadesCom[[#This Row],[NIVEL 4]]&lt;&gt;0,VLOOKUP(ActividadesCom[[#This Row],[NIVEL 4]],Catálogo!A:B,2,FALSE),"")</f>
        <v/>
      </c>
      <c r="AB4412" s="118"/>
      <c r="AC4412" s="117"/>
      <c r="AD4412" s="118"/>
      <c r="AE4412" s="118"/>
      <c r="AF4412" s="118" t="str">
        <f>IF(ActividadesCom[[#This Row],[NIVEL 5]]&lt;&gt;0,VLOOKUP(ActividadesCom[[#This Row],[NIVEL 5]],Catálogo!A:B,2,FALSE),"")</f>
        <v/>
      </c>
      <c r="AG4412" s="118"/>
    </row>
    <row r="4413" spans="1:34" ht="30" hidden="1" customHeight="1" x14ac:dyDescent="0.25">
      <c r="A4413" s="5">
        <v>24470030</v>
      </c>
      <c r="B4413" s="10" t="str">
        <f>VLOOKUP(ActividadesCom[[#This Row],[NO. DE CONTROL]],'LISTADO ESTUDIANTES'!A:C,2,FALSE)</f>
        <v>MATEO GOMEZ HEFZI JAEL</v>
      </c>
      <c r="C4413" s="6" t="str">
        <f>VLOOKUP(ActividadesCom[[#This Row],[NO. DE CONTROL]],'LISTADO ESTUDIANTES'!A:C,3,FALSE)</f>
        <v>INGENIERIA EN SISTEMAS COMPUTACIONALES</v>
      </c>
      <c r="D4413" s="5" t="str">
        <f>VLOOKUP(ActividadesCom[[#This Row],[NO. DE CONTROL]],'LISTADO ESTUDIANTES'!A:D,4,FALSE)</f>
        <v>EGRESADO(A)</v>
      </c>
      <c r="E4413" s="7">
        <f>SUM(ActividadesCom[[#This Row],[CRÉD. 1]],ActividadesCom[[#This Row],[CRÉD. 2]],ActividadesCom[[#This Row],[CRÉD. 3]],ActividadesCom[[#This Row],[CRÉD. 4]],ActividadesCom[[#This Row],[CRÉD. 5]])</f>
        <v>1</v>
      </c>
      <c r="F4413" s="5">
        <f>IF(ActividadesCom[[#This Row],[ÚLTIMO SEMESTRE CON CRÉDITOS]]&gt;0,ROUND(AVERAGE(ActividadesCom[[#This Row],[VALOR NIVEL 5]],ActividadesCom[[#This Row],[VALOR NIVEL 4]],ActividadesCom[[#This Row],[VALOR NIVEL 3]],ActividadesCom[[#This Row],[VALOR NIVEL 2]],ActividadesCom[[#This Row],[VALOR NIVEL 1]]),0),"")</f>
        <v>1</v>
      </c>
      <c r="G4413" s="7" t="str">
        <f>IF(ActividadesCom[[#This Row],[PROMEDIO]]="","",IF(ActividadesCom[[#This Row],[PROMEDIO]]&gt;=4,"EXCELENTE",IF(ActividadesCom[[#This Row],[PROMEDIO]]&gt;=3,"NOTABLE",IF(ActividadesCom[[#This Row],[PROMEDIO]]&gt;=2,"BUENO",IF(ActividadesCom[[#This Row],[PROMEDIO]]=1,"SUFICIENTE","")))))</f>
        <v>SUFICIENTE</v>
      </c>
      <c r="H4413" s="5">
        <f>MAX(ActividadesCom[[#This Row],[PERÍODO 1]],ActividadesCom[[#This Row],[PERÍODO 2]],ActividadesCom[[#This Row],[PERÍODO 3]],ActividadesCom[[#This Row],[PERÍODO 4]],ActividadesCom[[#This Row],[PERÍODO 5]])</f>
        <v>20251</v>
      </c>
      <c r="I4413" s="6" t="s">
        <v>11</v>
      </c>
      <c r="J4413" s="5">
        <v>20251</v>
      </c>
      <c r="K4413" s="5" t="s">
        <v>4010</v>
      </c>
      <c r="L4413" s="5">
        <f>IF(ActividadesCom[[#This Row],[NIVEL 1]]&lt;&gt;0,VLOOKUP(ActividadesCom[[#This Row],[NIVEL 1]],Catálogo!A:B,2,FALSE),"")</f>
        <v>1</v>
      </c>
      <c r="M4413" s="5">
        <v>1</v>
      </c>
      <c r="N4413" s="6"/>
      <c r="O4413" s="5"/>
      <c r="P4413" s="5"/>
      <c r="Q4413" s="5" t="str">
        <f>IF(ActividadesCom[[#This Row],[NIVEL 2]]&lt;&gt;0,VLOOKUP(ActividadesCom[[#This Row],[NIVEL 2]],Catálogo!A:B,2,FALSE),"")</f>
        <v/>
      </c>
      <c r="R4413" s="5"/>
      <c r="S4413" s="6"/>
      <c r="T4413" s="5"/>
      <c r="U4413" s="5"/>
      <c r="V4413" s="5" t="str">
        <f>IF(ActividadesCom[[#This Row],[NIVEL 3]]&lt;&gt;0,VLOOKUP(ActividadesCom[[#This Row],[NIVEL 3]],Catálogo!A:B,2,FALSE),"")</f>
        <v/>
      </c>
      <c r="W4413" s="5"/>
      <c r="X4413" s="6"/>
      <c r="Y4413" s="5"/>
      <c r="Z4413" s="5"/>
      <c r="AA4413" s="5" t="str">
        <f>IF(ActividadesCom[[#This Row],[NIVEL 4]]&lt;&gt;0,VLOOKUP(ActividadesCom[[#This Row],[NIVEL 4]],Catálogo!A:B,2,FALSE),"")</f>
        <v/>
      </c>
      <c r="AB4413" s="5"/>
      <c r="AC4413" s="6"/>
      <c r="AD4413" s="5"/>
      <c r="AE4413" s="5"/>
      <c r="AF4413" s="5" t="str">
        <f>IF(ActividadesCom[[#This Row],[NIVEL 5]]&lt;&gt;0,VLOOKUP(ActividadesCom[[#This Row],[NIVEL 5]],Catálogo!A:B,2,FALSE),"")</f>
        <v/>
      </c>
      <c r="AG4413" s="5"/>
    </row>
    <row r="4414" spans="1:34" s="151" customFormat="1" ht="30" customHeight="1" x14ac:dyDescent="0.25">
      <c r="A4414" s="215">
        <v>24470031</v>
      </c>
      <c r="B4414" s="216" t="str">
        <f>VLOOKUP(ActividadesCom[[#This Row],[NO. DE CONTROL]],'LISTADO ESTUDIANTES'!A:C,2,FALSE)</f>
        <v>CHI DUARTE KELLY MONSERRAT</v>
      </c>
      <c r="C4414" s="217" t="str">
        <f>VLOOKUP(ActividadesCom[[#This Row],[NO. DE CONTROL]],'LISTADO ESTUDIANTES'!A:C,3,FALSE)</f>
        <v>INGENIERIA EN SISTEMAS COMPUTACIONALES</v>
      </c>
      <c r="D4414" s="215" t="str">
        <f>VLOOKUP(ActividadesCom[[#This Row],[NO. DE CONTROL]],'LISTADO ESTUDIANTES'!A:D,4,FALSE)</f>
        <v>ACTIVO(A)</v>
      </c>
      <c r="E4414" s="218">
        <f>SUM(ActividadesCom[[#This Row],[CRÉD. 1]],ActividadesCom[[#This Row],[CRÉD. 2]],ActividadesCom[[#This Row],[CRÉD. 3]],ActividadesCom[[#This Row],[CRÉD. 4]],ActividadesCom[[#This Row],[CRÉD. 5]])</f>
        <v>6</v>
      </c>
      <c r="F4414" s="215">
        <f>IF(ActividadesCom[[#This Row],[ÚLTIMO SEMESTRE CON CRÉDITOS]]&gt;0,ROUND(AVERAGE(ActividadesCom[[#This Row],[VALOR NIVEL 5]],ActividadesCom[[#This Row],[VALOR NIVEL 4]],ActividadesCom[[#This Row],[VALOR NIVEL 3]],ActividadesCom[[#This Row],[VALOR NIVEL 2]],ActividadesCom[[#This Row],[VALOR NIVEL 1]]),0),"")</f>
        <v>3</v>
      </c>
      <c r="G4414" s="218" t="str">
        <f>IF(ActividadesCom[[#This Row],[PROMEDIO]]="","",IF(ActividadesCom[[#This Row],[PROMEDIO]]&gt;=4,"EXCELENTE",IF(ActividadesCom[[#This Row],[PROMEDIO]]&gt;=3,"NOTABLE",IF(ActividadesCom[[#This Row],[PROMEDIO]]&gt;=2,"BUENO",IF(ActividadesCom[[#This Row],[PROMEDIO]]=1,"SUFICIENTE","")))))</f>
        <v>NOTABLE</v>
      </c>
      <c r="H4414" s="215">
        <f>MAX(ActividadesCom[[#This Row],[PERÍODO 1]],ActividadesCom[[#This Row],[PERÍODO 2]],ActividadesCom[[#This Row],[PERÍODO 3]],ActividadesCom[[#This Row],[PERÍODO 4]],ActividadesCom[[#This Row],[PERÍODO 5]])</f>
        <v>20243</v>
      </c>
      <c r="I4414" s="217" t="s">
        <v>6713</v>
      </c>
      <c r="J4414" s="215">
        <v>20243</v>
      </c>
      <c r="K4414" s="215" t="s">
        <v>4008</v>
      </c>
      <c r="L4414" s="215">
        <f>IF(ActividadesCom[[#This Row],[NIVEL 1]]&lt;&gt;0,VLOOKUP(ActividadesCom[[#This Row],[NIVEL 1]],Catálogo!A:B,2,FALSE),"")</f>
        <v>3</v>
      </c>
      <c r="M4414" s="215">
        <v>1</v>
      </c>
      <c r="N4414" s="217" t="s">
        <v>6691</v>
      </c>
      <c r="O4414" s="215">
        <v>20243</v>
      </c>
      <c r="P4414" s="215" t="s">
        <v>4007</v>
      </c>
      <c r="Q4414" s="215">
        <f>IF(ActividadesCom[[#This Row],[NIVEL 2]]&lt;&gt;0,VLOOKUP(ActividadesCom[[#This Row],[NIVEL 2]],Catálogo!A:B,2,FALSE),"")</f>
        <v>4</v>
      </c>
      <c r="R4414" s="215">
        <v>2</v>
      </c>
      <c r="S4414" s="148" t="s">
        <v>523</v>
      </c>
      <c r="T4414" s="215">
        <v>20243</v>
      </c>
      <c r="U4414" s="149" t="s">
        <v>4008</v>
      </c>
      <c r="V4414" s="215">
        <f>IF(ActividadesCom[[#This Row],[NIVEL 3]]&lt;&gt;0,VLOOKUP(ActividadesCom[[#This Row],[NIVEL 3]],Catálogo!A:B,2,FALSE),"")</f>
        <v>3</v>
      </c>
      <c r="W4414" s="215">
        <v>1</v>
      </c>
      <c r="X4414" s="148" t="s">
        <v>523</v>
      </c>
      <c r="Y4414" s="215">
        <v>20243</v>
      </c>
      <c r="Z4414" s="149" t="s">
        <v>4008</v>
      </c>
      <c r="AA4414" s="215">
        <f>IF(ActividadesCom[[#This Row],[NIVEL 4]]&lt;&gt;0,VLOOKUP(ActividadesCom[[#This Row],[NIVEL 4]],Catálogo!A:B,2,FALSE),"")</f>
        <v>3</v>
      </c>
      <c r="AB4414" s="215">
        <v>2</v>
      </c>
      <c r="AC4414" s="217"/>
      <c r="AD4414" s="215"/>
      <c r="AE4414" s="215"/>
      <c r="AF4414" s="215" t="str">
        <f>IF(ActividadesCom[[#This Row],[NIVEL 5]]&lt;&gt;0,VLOOKUP(ActividadesCom[[#This Row],[NIVEL 5]],Catálogo!A:B,2,FALSE),"")</f>
        <v/>
      </c>
      <c r="AG4414" s="215"/>
      <c r="AH4414" s="195"/>
    </row>
    <row r="4415" spans="1:34" ht="30" customHeight="1" x14ac:dyDescent="0.25">
      <c r="A4415" s="118">
        <v>24470032</v>
      </c>
      <c r="B4415" s="116" t="str">
        <f>VLOOKUP(ActividadesCom[[#This Row],[NO. DE CONTROL]],'LISTADO ESTUDIANTES'!A:C,2,FALSE)</f>
        <v>LOPEZ KUC OSCAR ALEJANDRO</v>
      </c>
      <c r="C4415" s="117" t="str">
        <f>VLOOKUP(ActividadesCom[[#This Row],[NO. DE CONTROL]],'LISTADO ESTUDIANTES'!A:C,3,FALSE)</f>
        <v>INGENIERIA EN SISTEMAS COMPUTACIONALES</v>
      </c>
      <c r="D4415" s="118" t="str">
        <f>VLOOKUP(ActividadesCom[[#This Row],[NO. DE CONTROL]],'LISTADO ESTUDIANTES'!A:D,4,FALSE)</f>
        <v>ACTIVO(A)</v>
      </c>
      <c r="E4415" s="115">
        <f>SUM(ActividadesCom[[#This Row],[CRÉD. 1]],ActividadesCom[[#This Row],[CRÉD. 2]],ActividadesCom[[#This Row],[CRÉD. 3]],ActividadesCom[[#This Row],[CRÉD. 4]],ActividadesCom[[#This Row],[CRÉD. 5]])</f>
        <v>2</v>
      </c>
      <c r="F4415" s="118">
        <f>IF(ActividadesCom[[#This Row],[ÚLTIMO SEMESTRE CON CRÉDITOS]]&gt;0,ROUND(AVERAGE(ActividadesCom[[#This Row],[VALOR NIVEL 5]],ActividadesCom[[#This Row],[VALOR NIVEL 4]],ActividadesCom[[#This Row],[VALOR NIVEL 3]],ActividadesCom[[#This Row],[VALOR NIVEL 2]],ActividadesCom[[#This Row],[VALOR NIVEL 1]]),0),"")</f>
        <v>3</v>
      </c>
      <c r="G4415" s="115" t="str">
        <f>IF(ActividadesCom[[#This Row],[PROMEDIO]]="","",IF(ActividadesCom[[#This Row],[PROMEDIO]]&gt;=4,"EXCELENTE",IF(ActividadesCom[[#This Row],[PROMEDIO]]&gt;=3,"NOTABLE",IF(ActividadesCom[[#This Row],[PROMEDIO]]&gt;=2,"BUENO",IF(ActividadesCom[[#This Row],[PROMEDIO]]=1,"SUFICIENTE","")))))</f>
        <v>NOTABLE</v>
      </c>
      <c r="H4415" s="118">
        <f>MAX(ActividadesCom[[#This Row],[PERÍODO 1]],ActividadesCom[[#This Row],[PERÍODO 2]],ActividadesCom[[#This Row],[PERÍODO 3]],ActividadesCom[[#This Row],[PERÍODO 4]],ActividadesCom[[#This Row],[PERÍODO 5]])</f>
        <v>20251</v>
      </c>
      <c r="I4415" s="117" t="s">
        <v>316</v>
      </c>
      <c r="J4415" s="118">
        <v>20243</v>
      </c>
      <c r="K4415" s="118" t="s">
        <v>4008</v>
      </c>
      <c r="L4415" s="118">
        <f>IF(ActividadesCom[[#This Row],[NIVEL 1]]&lt;&gt;0,VLOOKUP(ActividadesCom[[#This Row],[NIVEL 1]],Catálogo!A:B,2,FALSE),"")</f>
        <v>3</v>
      </c>
      <c r="M4415" s="118">
        <v>1</v>
      </c>
      <c r="N4415" s="6" t="s">
        <v>6792</v>
      </c>
      <c r="O4415" s="118">
        <v>20251</v>
      </c>
      <c r="P4415" s="5" t="s">
        <v>4009</v>
      </c>
      <c r="Q4415" s="118">
        <f>IF(ActividadesCom[[#This Row],[NIVEL 2]]&lt;&gt;0,VLOOKUP(ActividadesCom[[#This Row],[NIVEL 2]],Catálogo!A:B,2,FALSE),"")</f>
        <v>2</v>
      </c>
      <c r="R4415" s="118">
        <v>1</v>
      </c>
      <c r="S4415" s="117"/>
      <c r="T4415" s="118"/>
      <c r="U4415" s="118"/>
      <c r="V4415" s="118" t="str">
        <f>IF(ActividadesCom[[#This Row],[NIVEL 3]]&lt;&gt;0,VLOOKUP(ActividadesCom[[#This Row],[NIVEL 3]],Catálogo!A:B,2,FALSE),"")</f>
        <v/>
      </c>
      <c r="W4415" s="118"/>
      <c r="X4415" s="117"/>
      <c r="Y4415" s="118"/>
      <c r="Z4415" s="118"/>
      <c r="AA4415" s="118" t="str">
        <f>IF(ActividadesCom[[#This Row],[NIVEL 4]]&lt;&gt;0,VLOOKUP(ActividadesCom[[#This Row],[NIVEL 4]],Catálogo!A:B,2,FALSE),"")</f>
        <v/>
      </c>
      <c r="AB4415" s="118"/>
      <c r="AC4415" s="117"/>
      <c r="AD4415" s="118"/>
      <c r="AE4415" s="118"/>
      <c r="AF4415" s="118" t="str">
        <f>IF(ActividadesCom[[#This Row],[NIVEL 5]]&lt;&gt;0,VLOOKUP(ActividadesCom[[#This Row],[NIVEL 5]],Catálogo!A:B,2,FALSE),"")</f>
        <v/>
      </c>
      <c r="AG4415" s="118"/>
    </row>
    <row r="4416" spans="1:34" s="151" customFormat="1" ht="30" customHeight="1" x14ac:dyDescent="0.25">
      <c r="A4416" s="215">
        <v>24470033</v>
      </c>
      <c r="B4416" s="216" t="str">
        <f>VLOOKUP(ActividadesCom[[#This Row],[NO. DE CONTROL]],'LISTADO ESTUDIANTES'!A:C,2,FALSE)</f>
        <v xml:space="preserve">CACH POOL KENDRA AURORA </v>
      </c>
      <c r="C4416" s="217" t="str">
        <f>VLOOKUP(ActividadesCom[[#This Row],[NO. DE CONTROL]],'LISTADO ESTUDIANTES'!A:C,3,FALSE)</f>
        <v>INGENIERIA EN SISTEMAS COMPUTACIONALES</v>
      </c>
      <c r="D4416" s="215" t="str">
        <f>VLOOKUP(ActividadesCom[[#This Row],[NO. DE CONTROL]],'LISTADO ESTUDIANTES'!A:D,4,FALSE)</f>
        <v>ACTIVO(A)</v>
      </c>
      <c r="E4416" s="218">
        <f>SUM(ActividadesCom[[#This Row],[CRÉD. 1]],ActividadesCom[[#This Row],[CRÉD. 2]],ActividadesCom[[#This Row],[CRÉD. 3]],ActividadesCom[[#This Row],[CRÉD. 4]],ActividadesCom[[#This Row],[CRÉD. 5]])</f>
        <v>5</v>
      </c>
      <c r="F4416" s="215">
        <f>IF(ActividadesCom[[#This Row],[ÚLTIMO SEMESTRE CON CRÉDITOS]]&gt;0,ROUND(AVERAGE(ActividadesCom[[#This Row],[VALOR NIVEL 5]],ActividadesCom[[#This Row],[VALOR NIVEL 4]],ActividadesCom[[#This Row],[VALOR NIVEL 3]],ActividadesCom[[#This Row],[VALOR NIVEL 2]],ActividadesCom[[#This Row],[VALOR NIVEL 1]]),0),"")</f>
        <v>3</v>
      </c>
      <c r="G4416" s="218" t="str">
        <f>IF(ActividadesCom[[#This Row],[PROMEDIO]]="","",IF(ActividadesCom[[#This Row],[PROMEDIO]]&gt;=4,"EXCELENTE",IF(ActividadesCom[[#This Row],[PROMEDIO]]&gt;=3,"NOTABLE",IF(ActividadesCom[[#This Row],[PROMEDIO]]&gt;=2,"BUENO",IF(ActividadesCom[[#This Row],[PROMEDIO]]=1,"SUFICIENTE","")))))</f>
        <v>NOTABLE</v>
      </c>
      <c r="H4416" s="215">
        <f>MAX(ActividadesCom[[#This Row],[PERÍODO 1]],ActividadesCom[[#This Row],[PERÍODO 2]],ActividadesCom[[#This Row],[PERÍODO 3]],ActividadesCom[[#This Row],[PERÍODO 4]],ActividadesCom[[#This Row],[PERÍODO 5]])</f>
        <v>20261</v>
      </c>
      <c r="I4416" s="217" t="s">
        <v>6713</v>
      </c>
      <c r="J4416" s="215">
        <v>20243</v>
      </c>
      <c r="K4416" s="215" t="s">
        <v>4008</v>
      </c>
      <c r="L4416" s="215">
        <f>IF(ActividadesCom[[#This Row],[NIVEL 1]]&lt;&gt;0,VLOOKUP(ActividadesCom[[#This Row],[NIVEL 1]],Catálogo!A:B,2,FALSE),"")</f>
        <v>3</v>
      </c>
      <c r="M4416" s="215">
        <v>1</v>
      </c>
      <c r="N4416" s="148" t="s">
        <v>37</v>
      </c>
      <c r="O4416" s="215">
        <v>20243</v>
      </c>
      <c r="P4416" s="149" t="s">
        <v>4009</v>
      </c>
      <c r="Q4416" s="215">
        <f>IF(ActividadesCom[[#This Row],[NIVEL 2]]&lt;&gt;0,VLOOKUP(ActividadesCom[[#This Row],[NIVEL 2]],Catálogo!A:B,2,FALSE),"")</f>
        <v>2</v>
      </c>
      <c r="R4416" s="215">
        <v>1</v>
      </c>
      <c r="S4416" s="148" t="s">
        <v>452</v>
      </c>
      <c r="T4416" s="215">
        <v>20243</v>
      </c>
      <c r="U4416" s="149" t="s">
        <v>4008</v>
      </c>
      <c r="V4416" s="215">
        <f>IF(ActividadesCom[[#This Row],[NIVEL 3]]&lt;&gt;0,VLOOKUP(ActividadesCom[[#This Row],[NIVEL 3]],Catálogo!A:B,2,FALSE),"")</f>
        <v>3</v>
      </c>
      <c r="W4416" s="215">
        <v>1</v>
      </c>
      <c r="X4416" s="148" t="s">
        <v>7348</v>
      </c>
      <c r="Y4416" s="215">
        <v>20261</v>
      </c>
      <c r="Z4416" s="149" t="s">
        <v>4007</v>
      </c>
      <c r="AA4416" s="215">
        <f>IF(ActividadesCom[[#This Row],[NIVEL 4]]&lt;&gt;0,VLOOKUP(ActividadesCom[[#This Row],[NIVEL 4]],Catálogo!A:B,2,FALSE),"")</f>
        <v>4</v>
      </c>
      <c r="AB4416" s="215">
        <v>1</v>
      </c>
      <c r="AC4416" s="148" t="s">
        <v>7350</v>
      </c>
      <c r="AD4416" s="215">
        <v>20261</v>
      </c>
      <c r="AE4416" s="149" t="s">
        <v>4007</v>
      </c>
      <c r="AF4416" s="215">
        <f>IF(ActividadesCom[[#This Row],[NIVEL 5]]&lt;&gt;0,VLOOKUP(ActividadesCom[[#This Row],[NIVEL 5]],Catálogo!A:B,2,FALSE),"")</f>
        <v>4</v>
      </c>
      <c r="AG4416" s="215">
        <v>1</v>
      </c>
      <c r="AH4416" s="195"/>
    </row>
    <row r="4417" spans="1:34" s="151" customFormat="1" ht="30" customHeight="1" x14ac:dyDescent="0.25">
      <c r="A4417" s="215">
        <v>24470034</v>
      </c>
      <c r="B4417" s="216" t="str">
        <f>VLOOKUP(ActividadesCom[[#This Row],[NO. DE CONTROL]],'LISTADO ESTUDIANTES'!A:C,2,FALSE)</f>
        <v>MATOS XOL CRISTIAN ALONSO</v>
      </c>
      <c r="C4417" s="217" t="str">
        <f>VLOOKUP(ActividadesCom[[#This Row],[NO. DE CONTROL]],'LISTADO ESTUDIANTES'!A:C,3,FALSE)</f>
        <v>INGENIERIA EN SISTEMAS COMPUTACIONALES</v>
      </c>
      <c r="D4417" s="215" t="str">
        <f>VLOOKUP(ActividadesCom[[#This Row],[NO. DE CONTROL]],'LISTADO ESTUDIANTES'!A:D,4,FALSE)</f>
        <v>ACTIVO(A)</v>
      </c>
      <c r="E4417" s="218">
        <f>SUM(ActividadesCom[[#This Row],[CRÉD. 1]],ActividadesCom[[#This Row],[CRÉD. 2]],ActividadesCom[[#This Row],[CRÉD. 3]],ActividadesCom[[#This Row],[CRÉD. 4]],ActividadesCom[[#This Row],[CRÉD. 5]])</f>
        <v>5</v>
      </c>
      <c r="F4417" s="215">
        <f>IF(ActividadesCom[[#This Row],[ÚLTIMO SEMESTRE CON CRÉDITOS]]&gt;0,ROUND(AVERAGE(ActividadesCom[[#This Row],[VALOR NIVEL 5]],ActividadesCom[[#This Row],[VALOR NIVEL 4]],ActividadesCom[[#This Row],[VALOR NIVEL 3]],ActividadesCom[[#This Row],[VALOR NIVEL 2]],ActividadesCom[[#This Row],[VALOR NIVEL 1]]),0),"")</f>
        <v>3</v>
      </c>
      <c r="G4417" s="218" t="str">
        <f>IF(ActividadesCom[[#This Row],[PROMEDIO]]="","",IF(ActividadesCom[[#This Row],[PROMEDIO]]&gt;=4,"EXCELENTE",IF(ActividadesCom[[#This Row],[PROMEDIO]]&gt;=3,"NOTABLE",IF(ActividadesCom[[#This Row],[PROMEDIO]]&gt;=2,"BUENO",IF(ActividadesCom[[#This Row],[PROMEDIO]]=1,"SUFICIENTE","")))))</f>
        <v>NOTABLE</v>
      </c>
      <c r="H4417" s="215">
        <f>MAX(ActividadesCom[[#This Row],[PERÍODO 1]],ActividadesCom[[#This Row],[PERÍODO 2]],ActividadesCom[[#This Row],[PERÍODO 3]],ActividadesCom[[#This Row],[PERÍODO 4]],ActividadesCom[[#This Row],[PERÍODO 5]])</f>
        <v>20261</v>
      </c>
      <c r="I4417" s="217" t="s">
        <v>6691</v>
      </c>
      <c r="J4417" s="215">
        <v>20243</v>
      </c>
      <c r="K4417" s="215" t="s">
        <v>4007</v>
      </c>
      <c r="L4417" s="215">
        <f>IF(ActividadesCom[[#This Row],[NIVEL 1]]&lt;&gt;0,VLOOKUP(ActividadesCom[[#This Row],[NIVEL 1]],Catálogo!A:B,2,FALSE),"")</f>
        <v>4</v>
      </c>
      <c r="M4417" s="215">
        <v>2</v>
      </c>
      <c r="N4417" s="148" t="s">
        <v>665</v>
      </c>
      <c r="O4417" s="215">
        <v>20243</v>
      </c>
      <c r="P4417" s="149" t="s">
        <v>4009</v>
      </c>
      <c r="Q4417" s="215">
        <f>IF(ActividadesCom[[#This Row],[NIVEL 2]]&lt;&gt;0,VLOOKUP(ActividadesCom[[#This Row],[NIVEL 2]],Catálogo!A:B,2,FALSE),"")</f>
        <v>2</v>
      </c>
      <c r="R4417" s="215">
        <v>1</v>
      </c>
      <c r="S4417" s="148" t="s">
        <v>665</v>
      </c>
      <c r="T4417" s="215">
        <v>20251</v>
      </c>
      <c r="U4417" s="149" t="s">
        <v>4008</v>
      </c>
      <c r="V4417" s="215">
        <f>IF(ActividadesCom[[#This Row],[NIVEL 3]]&lt;&gt;0,VLOOKUP(ActividadesCom[[#This Row],[NIVEL 3]],Catálogo!A:B,2,FALSE),"")</f>
        <v>3</v>
      </c>
      <c r="W4417" s="215">
        <v>1</v>
      </c>
      <c r="X4417" s="148" t="s">
        <v>7351</v>
      </c>
      <c r="Y4417" s="215">
        <v>20261</v>
      </c>
      <c r="Z4417" s="149" t="s">
        <v>4007</v>
      </c>
      <c r="AA4417" s="215">
        <f>IF(ActividadesCom[[#This Row],[NIVEL 4]]&lt;&gt;0,VLOOKUP(ActividadesCom[[#This Row],[NIVEL 4]],Catálogo!A:B,2,FALSE),"")</f>
        <v>4</v>
      </c>
      <c r="AB4417" s="215">
        <v>1</v>
      </c>
      <c r="AC4417" s="217"/>
      <c r="AD4417" s="215"/>
      <c r="AE4417" s="215"/>
      <c r="AF4417" s="215" t="str">
        <f>IF(ActividadesCom[[#This Row],[NIVEL 5]]&lt;&gt;0,VLOOKUP(ActividadesCom[[#This Row],[NIVEL 5]],Catálogo!A:B,2,FALSE),"")</f>
        <v/>
      </c>
      <c r="AG4417" s="215"/>
      <c r="AH4417" s="195"/>
    </row>
    <row r="4418" spans="1:34" s="151" customFormat="1" ht="30" customHeight="1" x14ac:dyDescent="0.25">
      <c r="A4418" s="215">
        <v>24470035</v>
      </c>
      <c r="B4418" s="216" t="str">
        <f>VLOOKUP(ActividadesCom[[#This Row],[NO. DE CONTROL]],'LISTADO ESTUDIANTES'!A:C,2,FALSE)</f>
        <v>MENDOZA ZARATE HECTOR MANUEL</v>
      </c>
      <c r="C4418" s="217" t="str">
        <f>VLOOKUP(ActividadesCom[[#This Row],[NO. DE CONTROL]],'LISTADO ESTUDIANTES'!A:C,3,FALSE)</f>
        <v>INGENIERIA EN TECNOLOGIAS DE LA INFORMACION Y COMUNICACIONES</v>
      </c>
      <c r="D4418" s="215" t="str">
        <f>VLOOKUP(ActividadesCom[[#This Row],[NO. DE CONTROL]],'LISTADO ESTUDIANTES'!A:D,4,FALSE)</f>
        <v>ACTIVO(A)</v>
      </c>
      <c r="E4418" s="218">
        <f>SUM(ActividadesCom[[#This Row],[CRÉD. 1]],ActividadesCom[[#This Row],[CRÉD. 2]],ActividadesCom[[#This Row],[CRÉD. 3]],ActividadesCom[[#This Row],[CRÉD. 4]],ActividadesCom[[#This Row],[CRÉD. 5]])</f>
        <v>5</v>
      </c>
      <c r="F4418" s="215">
        <f>IF(ActividadesCom[[#This Row],[ÚLTIMO SEMESTRE CON CRÉDITOS]]&gt;0,ROUND(AVERAGE(ActividadesCom[[#This Row],[VALOR NIVEL 5]],ActividadesCom[[#This Row],[VALOR NIVEL 4]],ActividadesCom[[#This Row],[VALOR NIVEL 3]],ActividadesCom[[#This Row],[VALOR NIVEL 2]],ActividadesCom[[#This Row],[VALOR NIVEL 1]]),0),"")</f>
        <v>3</v>
      </c>
      <c r="G4418" s="218" t="str">
        <f>IF(ActividadesCom[[#This Row],[PROMEDIO]]="","",IF(ActividadesCom[[#This Row],[PROMEDIO]]&gt;=4,"EXCELENTE",IF(ActividadesCom[[#This Row],[PROMEDIO]]&gt;=3,"NOTABLE",IF(ActividadesCom[[#This Row],[PROMEDIO]]&gt;=2,"BUENO",IF(ActividadesCom[[#This Row],[PROMEDIO]]=1,"SUFICIENTE","")))))</f>
        <v>NOTABLE</v>
      </c>
      <c r="H4418" s="215">
        <f>MAX(ActividadesCom[[#This Row],[PERÍODO 1]],ActividadesCom[[#This Row],[PERÍODO 2]],ActividadesCom[[#This Row],[PERÍODO 3]],ActividadesCom[[#This Row],[PERÍODO 4]],ActividadesCom[[#This Row],[PERÍODO 5]])</f>
        <v>20251</v>
      </c>
      <c r="I4418" s="217" t="s">
        <v>6713</v>
      </c>
      <c r="J4418" s="215">
        <v>20243</v>
      </c>
      <c r="K4418" s="215" t="s">
        <v>4008</v>
      </c>
      <c r="L4418" s="215">
        <f>IF(ActividadesCom[[#This Row],[NIVEL 1]]&lt;&gt;0,VLOOKUP(ActividadesCom[[#This Row],[NIVEL 1]],Catálogo!A:B,2,FALSE),"")</f>
        <v>3</v>
      </c>
      <c r="M4418" s="215">
        <v>1</v>
      </c>
      <c r="N4418" s="148" t="s">
        <v>3518</v>
      </c>
      <c r="O4418" s="215">
        <v>20243</v>
      </c>
      <c r="P4418" s="149" t="s">
        <v>4009</v>
      </c>
      <c r="Q4418" s="215">
        <f>IF(ActividadesCom[[#This Row],[NIVEL 2]]&lt;&gt;0,VLOOKUP(ActividadesCom[[#This Row],[NIVEL 2]],Catálogo!A:B,2,FALSE),"")</f>
        <v>2</v>
      </c>
      <c r="R4418" s="215">
        <v>1</v>
      </c>
      <c r="S4418" s="148" t="s">
        <v>6713</v>
      </c>
      <c r="T4418" s="215">
        <v>20251</v>
      </c>
      <c r="U4418" s="149" t="s">
        <v>4008</v>
      </c>
      <c r="V4418" s="215">
        <f>IF(ActividadesCom[[#This Row],[NIVEL 3]]&lt;&gt;0,VLOOKUP(ActividadesCom[[#This Row],[NIVEL 3]],Catálogo!A:B,2,FALSE),"")</f>
        <v>3</v>
      </c>
      <c r="W4418" s="215">
        <v>1</v>
      </c>
      <c r="X4418" s="148" t="s">
        <v>11</v>
      </c>
      <c r="Y4418" s="215">
        <v>20251</v>
      </c>
      <c r="Z4418" s="149" t="s">
        <v>4008</v>
      </c>
      <c r="AA4418" s="215">
        <f>IF(ActividadesCom[[#This Row],[NIVEL 4]]&lt;&gt;0,VLOOKUP(ActividadesCom[[#This Row],[NIVEL 4]],Catálogo!A:B,2,FALSE),"")</f>
        <v>3</v>
      </c>
      <c r="AB4418" s="215">
        <v>1</v>
      </c>
      <c r="AC4418" s="148" t="s">
        <v>519</v>
      </c>
      <c r="AD4418" s="215">
        <v>20251</v>
      </c>
      <c r="AE4418" s="149" t="s">
        <v>4007</v>
      </c>
      <c r="AF4418" s="215">
        <f>IF(ActividadesCom[[#This Row],[NIVEL 5]]&lt;&gt;0,VLOOKUP(ActividadesCom[[#This Row],[NIVEL 5]],Catálogo!A:B,2,FALSE),"")</f>
        <v>4</v>
      </c>
      <c r="AG4418" s="215">
        <v>1</v>
      </c>
      <c r="AH4418" s="195"/>
    </row>
    <row r="4419" spans="1:34" s="151" customFormat="1" ht="30" customHeight="1" x14ac:dyDescent="0.25">
      <c r="A4419" s="215">
        <v>24470036</v>
      </c>
      <c r="B4419" s="216" t="str">
        <f>VLOOKUP(ActividadesCom[[#This Row],[NO. DE CONTROL]],'LISTADO ESTUDIANTES'!A:C,2,FALSE)</f>
        <v>JIMENEZ NAVARRETE JOSE EMILIO</v>
      </c>
      <c r="C4419" s="217" t="str">
        <f>VLOOKUP(ActividadesCom[[#This Row],[NO. DE CONTROL]],'LISTADO ESTUDIANTES'!A:C,3,FALSE)</f>
        <v>INGENIERIA INDUSTRIAL</v>
      </c>
      <c r="D4419" s="215" t="str">
        <f>VLOOKUP(ActividadesCom[[#This Row],[NO. DE CONTROL]],'LISTADO ESTUDIANTES'!A:D,4,FALSE)</f>
        <v>ACTIVO(A)</v>
      </c>
      <c r="E4419" s="218">
        <f>SUM(ActividadesCom[[#This Row],[CRÉD. 1]],ActividadesCom[[#This Row],[CRÉD. 2]],ActividadesCom[[#This Row],[CRÉD. 3]],ActividadesCom[[#This Row],[CRÉD. 4]],ActividadesCom[[#This Row],[CRÉD. 5]])</f>
        <v>5</v>
      </c>
      <c r="F4419" s="215">
        <f>IF(ActividadesCom[[#This Row],[ÚLTIMO SEMESTRE CON CRÉDITOS]]&gt;0,ROUND(AVERAGE(ActividadesCom[[#This Row],[VALOR NIVEL 5]],ActividadesCom[[#This Row],[VALOR NIVEL 4]],ActividadesCom[[#This Row],[VALOR NIVEL 3]],ActividadesCom[[#This Row],[VALOR NIVEL 2]],ActividadesCom[[#This Row],[VALOR NIVEL 1]]),0),"")</f>
        <v>3</v>
      </c>
      <c r="G4419" s="218" t="str">
        <f>IF(ActividadesCom[[#This Row],[PROMEDIO]]="","",IF(ActividadesCom[[#This Row],[PROMEDIO]]&gt;=4,"EXCELENTE",IF(ActividadesCom[[#This Row],[PROMEDIO]]&gt;=3,"NOTABLE",IF(ActividadesCom[[#This Row],[PROMEDIO]]&gt;=2,"BUENO",IF(ActividadesCom[[#This Row],[PROMEDIO]]=1,"SUFICIENTE","")))))</f>
        <v>NOTABLE</v>
      </c>
      <c r="H4419" s="215">
        <f>MAX(ActividadesCom[[#This Row],[PERÍODO 1]],ActividadesCom[[#This Row],[PERÍODO 2]],ActividadesCom[[#This Row],[PERÍODO 3]],ActividadesCom[[#This Row],[PERÍODO 4]],ActividadesCom[[#This Row],[PERÍODO 5]])</f>
        <v>20251</v>
      </c>
      <c r="I4419" s="217" t="s">
        <v>6312</v>
      </c>
      <c r="J4419" s="215">
        <v>20243</v>
      </c>
      <c r="K4419" s="215" t="s">
        <v>4008</v>
      </c>
      <c r="L4419" s="215">
        <f>IF(ActividadesCom[[#This Row],[NIVEL 1]]&lt;&gt;0,VLOOKUP(ActividadesCom[[#This Row],[NIVEL 1]],Catálogo!A:B,2,FALSE),"")</f>
        <v>3</v>
      </c>
      <c r="M4419" s="215">
        <v>2</v>
      </c>
      <c r="N4419" s="148" t="s">
        <v>452</v>
      </c>
      <c r="O4419" s="215">
        <v>20243</v>
      </c>
      <c r="P4419" s="149" t="s">
        <v>4008</v>
      </c>
      <c r="Q4419" s="215">
        <f>IF(ActividadesCom[[#This Row],[NIVEL 2]]&lt;&gt;0,VLOOKUP(ActividadesCom[[#This Row],[NIVEL 2]],Catálogo!A:B,2,FALSE),"")</f>
        <v>3</v>
      </c>
      <c r="R4419" s="215">
        <v>1</v>
      </c>
      <c r="S4419" s="148" t="s">
        <v>133</v>
      </c>
      <c r="T4419" s="215">
        <v>20243</v>
      </c>
      <c r="U4419" s="149" t="s">
        <v>4007</v>
      </c>
      <c r="V4419" s="215">
        <f>IF(ActividadesCom[[#This Row],[NIVEL 3]]&lt;&gt;0,VLOOKUP(ActividadesCom[[#This Row],[NIVEL 3]],Catálogo!A:B,2,FALSE),"")</f>
        <v>4</v>
      </c>
      <c r="W4419" s="215">
        <v>1</v>
      </c>
      <c r="X4419" s="148" t="s">
        <v>6804</v>
      </c>
      <c r="Y4419" s="215">
        <v>20251</v>
      </c>
      <c r="Z4419" s="149" t="s">
        <v>4008</v>
      </c>
      <c r="AA4419" s="215">
        <f>IF(ActividadesCom[[#This Row],[NIVEL 4]]&lt;&gt;0,VLOOKUP(ActividadesCom[[#This Row],[NIVEL 4]],Catálogo!A:B,2,FALSE),"")</f>
        <v>3</v>
      </c>
      <c r="AB4419" s="215">
        <v>1</v>
      </c>
      <c r="AC4419" s="217"/>
      <c r="AD4419" s="215"/>
      <c r="AE4419" s="215"/>
      <c r="AF4419" s="215" t="str">
        <f>IF(ActividadesCom[[#This Row],[NIVEL 5]]&lt;&gt;0,VLOOKUP(ActividadesCom[[#This Row],[NIVEL 5]],Catálogo!A:B,2,FALSE),"")</f>
        <v/>
      </c>
      <c r="AG4419" s="215"/>
      <c r="AH4419" s="195"/>
    </row>
    <row r="4420" spans="1:34" ht="30" hidden="1" customHeight="1" x14ac:dyDescent="0.25">
      <c r="A4420" s="118">
        <v>24470037</v>
      </c>
      <c r="B4420" s="116" t="str">
        <f>VLOOKUP(ActividadesCom[[#This Row],[NO. DE CONTROL]],'LISTADO ESTUDIANTES'!A:C,2,FALSE)</f>
        <v>TORRES OLAN LEONARDO</v>
      </c>
      <c r="C4420" s="117" t="str">
        <f>VLOOKUP(ActividadesCom[[#This Row],[NO. DE CONTROL]],'LISTADO ESTUDIANTES'!A:C,3,FALSE)</f>
        <v>INGENIERIA INDUSTRIAL</v>
      </c>
      <c r="D4420" s="118" t="str">
        <f>VLOOKUP(ActividadesCom[[#This Row],[NO. DE CONTROL]],'LISTADO ESTUDIANTES'!A:D,4,FALSE)</f>
        <v>EGRESADO(A)</v>
      </c>
      <c r="E4420" s="115">
        <f>SUM(ActividadesCom[[#This Row],[CRÉD. 1]],ActividadesCom[[#This Row],[CRÉD. 2]],ActividadesCom[[#This Row],[CRÉD. 3]],ActividadesCom[[#This Row],[CRÉD. 4]],ActividadesCom[[#This Row],[CRÉD. 5]])</f>
        <v>3</v>
      </c>
      <c r="F4420" s="118">
        <f>IF(ActividadesCom[[#This Row],[ÚLTIMO SEMESTRE CON CRÉDITOS]]&gt;0,ROUND(AVERAGE(ActividadesCom[[#This Row],[VALOR NIVEL 5]],ActividadesCom[[#This Row],[VALOR NIVEL 4]],ActividadesCom[[#This Row],[VALOR NIVEL 3]],ActividadesCom[[#This Row],[VALOR NIVEL 2]],ActividadesCom[[#This Row],[VALOR NIVEL 1]]),0),"")</f>
        <v>3</v>
      </c>
      <c r="G4420" s="115" t="str">
        <f>IF(ActividadesCom[[#This Row],[PROMEDIO]]="","",IF(ActividadesCom[[#This Row],[PROMEDIO]]&gt;=4,"EXCELENTE",IF(ActividadesCom[[#This Row],[PROMEDIO]]&gt;=3,"NOTABLE",IF(ActividadesCom[[#This Row],[PROMEDIO]]&gt;=2,"BUENO",IF(ActividadesCom[[#This Row],[PROMEDIO]]=1,"SUFICIENTE","")))))</f>
        <v>NOTABLE</v>
      </c>
      <c r="H4420" s="118">
        <f>MAX(ActividadesCom[[#This Row],[PERÍODO 1]],ActividadesCom[[#This Row],[PERÍODO 2]],ActividadesCom[[#This Row],[PERÍODO 3]],ActividadesCom[[#This Row],[PERÍODO 4]],ActividadesCom[[#This Row],[PERÍODO 5]])</f>
        <v>20251</v>
      </c>
      <c r="I4420" s="117" t="s">
        <v>6747</v>
      </c>
      <c r="J4420" s="118">
        <v>20243</v>
      </c>
      <c r="K4420" s="118" t="s">
        <v>4008</v>
      </c>
      <c r="L4420" s="118">
        <f>IF(ActividadesCom[[#This Row],[NIVEL 1]]&lt;&gt;0,VLOOKUP(ActividadesCom[[#This Row],[NIVEL 1]],Catálogo!A:B,2,FALSE),"")</f>
        <v>3</v>
      </c>
      <c r="M4420" s="118">
        <v>1</v>
      </c>
      <c r="N4420" s="117" t="s">
        <v>665</v>
      </c>
      <c r="O4420" s="118">
        <v>20243</v>
      </c>
      <c r="P4420" s="118" t="s">
        <v>4008</v>
      </c>
      <c r="Q4420" s="118">
        <f>IF(ActividadesCom[[#This Row],[NIVEL 2]]&lt;&gt;0,VLOOKUP(ActividadesCom[[#This Row],[NIVEL 2]],Catálogo!A:B,2,FALSE),"")</f>
        <v>3</v>
      </c>
      <c r="R4420" s="118">
        <v>1</v>
      </c>
      <c r="S4420" s="6" t="s">
        <v>9</v>
      </c>
      <c r="T4420" s="118">
        <v>20251</v>
      </c>
      <c r="U4420" s="5" t="s">
        <v>4008</v>
      </c>
      <c r="V4420" s="118">
        <f>IF(ActividadesCom[[#This Row],[NIVEL 3]]&lt;&gt;0,VLOOKUP(ActividadesCom[[#This Row],[NIVEL 3]],Catálogo!A:B,2,FALSE),"")</f>
        <v>3</v>
      </c>
      <c r="W4420" s="118">
        <v>1</v>
      </c>
      <c r="X4420" s="117"/>
      <c r="Y4420" s="118"/>
      <c r="Z4420" s="118"/>
      <c r="AA4420" s="118" t="str">
        <f>IF(ActividadesCom[[#This Row],[NIVEL 4]]&lt;&gt;0,VLOOKUP(ActividadesCom[[#This Row],[NIVEL 4]],Catálogo!A:B,2,FALSE),"")</f>
        <v/>
      </c>
      <c r="AB4420" s="118"/>
      <c r="AC4420" s="117"/>
      <c r="AD4420" s="118"/>
      <c r="AE4420" s="118"/>
      <c r="AF4420" s="118" t="str">
        <f>IF(ActividadesCom[[#This Row],[NIVEL 5]]&lt;&gt;0,VLOOKUP(ActividadesCom[[#This Row],[NIVEL 5]],Catálogo!A:B,2,FALSE),"")</f>
        <v/>
      </c>
      <c r="AG4420" s="118"/>
    </row>
    <row r="4421" spans="1:34" ht="30" customHeight="1" x14ac:dyDescent="0.25">
      <c r="A4421" s="118">
        <v>24470038</v>
      </c>
      <c r="B4421" s="116" t="str">
        <f>VLOOKUP(ActividadesCom[[#This Row],[NO. DE CONTROL]],'LISTADO ESTUDIANTES'!A:C,2,FALSE)</f>
        <v>EK CACERES MARCOS GAEL</v>
      </c>
      <c r="C4421" s="117" t="str">
        <f>VLOOKUP(ActividadesCom[[#This Row],[NO. DE CONTROL]],'LISTADO ESTUDIANTES'!A:C,3,FALSE)</f>
        <v>INGENIERIA MECANICA</v>
      </c>
      <c r="D4421" s="118" t="str">
        <f>VLOOKUP(ActividadesCom[[#This Row],[NO. DE CONTROL]],'LISTADO ESTUDIANTES'!A:D,4,FALSE)</f>
        <v>ACTIVO(A)</v>
      </c>
      <c r="E4421" s="115">
        <f>SUM(ActividadesCom[[#This Row],[CRÉD. 1]],ActividadesCom[[#This Row],[CRÉD. 2]],ActividadesCom[[#This Row],[CRÉD. 3]],ActividadesCom[[#This Row],[CRÉD. 4]],ActividadesCom[[#This Row],[CRÉD. 5]])</f>
        <v>2</v>
      </c>
      <c r="F4421" s="118">
        <f>IF(ActividadesCom[[#This Row],[ÚLTIMO SEMESTRE CON CRÉDITOS]]&gt;0,ROUND(AVERAGE(ActividadesCom[[#This Row],[VALOR NIVEL 5]],ActividadesCom[[#This Row],[VALOR NIVEL 4]],ActividadesCom[[#This Row],[VALOR NIVEL 3]],ActividadesCom[[#This Row],[VALOR NIVEL 2]],ActividadesCom[[#This Row],[VALOR NIVEL 1]]),0),"")</f>
        <v>3</v>
      </c>
      <c r="G4421" s="115" t="str">
        <f>IF(ActividadesCom[[#This Row],[PROMEDIO]]="","",IF(ActividadesCom[[#This Row],[PROMEDIO]]&gt;=4,"EXCELENTE",IF(ActividadesCom[[#This Row],[PROMEDIO]]&gt;=3,"NOTABLE",IF(ActividadesCom[[#This Row],[PROMEDIO]]&gt;=2,"BUENO",IF(ActividadesCom[[#This Row],[PROMEDIO]]=1,"SUFICIENTE","")))))</f>
        <v>NOTABLE</v>
      </c>
      <c r="H4421" s="118">
        <f>MAX(ActividadesCom[[#This Row],[PERÍODO 1]],ActividadesCom[[#This Row],[PERÍODO 2]],ActividadesCom[[#This Row],[PERÍODO 3]],ActividadesCom[[#This Row],[PERÍODO 4]],ActividadesCom[[#This Row],[PERÍODO 5]])</f>
        <v>20251</v>
      </c>
      <c r="I4421" s="117" t="s">
        <v>31</v>
      </c>
      <c r="J4421" s="118">
        <v>20243</v>
      </c>
      <c r="K4421" s="118" t="s">
        <v>4009</v>
      </c>
      <c r="L4421" s="118">
        <f>IF(ActividadesCom[[#This Row],[NIVEL 1]]&lt;&gt;0,VLOOKUP(ActividadesCom[[#This Row],[NIVEL 1]],Catálogo!A:B,2,FALSE),"")</f>
        <v>2</v>
      </c>
      <c r="M4421" s="118">
        <v>1</v>
      </c>
      <c r="N4421" s="6" t="s">
        <v>6773</v>
      </c>
      <c r="O4421" s="118">
        <v>20251</v>
      </c>
      <c r="P4421" s="5" t="s">
        <v>4008</v>
      </c>
      <c r="Q4421" s="118">
        <f>IF(ActividadesCom[[#This Row],[NIVEL 2]]&lt;&gt;0,VLOOKUP(ActividadesCom[[#This Row],[NIVEL 2]],Catálogo!A:B,2,FALSE),"")</f>
        <v>3</v>
      </c>
      <c r="R4421" s="118">
        <v>1</v>
      </c>
      <c r="S4421" s="117"/>
      <c r="T4421" s="118"/>
      <c r="U4421" s="118"/>
      <c r="V4421" s="118" t="str">
        <f>IF(ActividadesCom[[#This Row],[NIVEL 3]]&lt;&gt;0,VLOOKUP(ActividadesCom[[#This Row],[NIVEL 3]],Catálogo!A:B,2,FALSE),"")</f>
        <v/>
      </c>
      <c r="W4421" s="118"/>
      <c r="X4421" s="117"/>
      <c r="Y4421" s="118"/>
      <c r="Z4421" s="118"/>
      <c r="AA4421" s="118" t="str">
        <f>IF(ActividadesCom[[#This Row],[NIVEL 4]]&lt;&gt;0,VLOOKUP(ActividadesCom[[#This Row],[NIVEL 4]],Catálogo!A:B,2,FALSE),"")</f>
        <v/>
      </c>
      <c r="AB4421" s="118"/>
      <c r="AC4421" s="117"/>
      <c r="AD4421" s="118"/>
      <c r="AE4421" s="118"/>
      <c r="AF4421" s="118" t="str">
        <f>IF(ActividadesCom[[#This Row],[NIVEL 5]]&lt;&gt;0,VLOOKUP(ActividadesCom[[#This Row],[NIVEL 5]],Catálogo!A:B,2,FALSE),"")</f>
        <v/>
      </c>
      <c r="AG4421" s="118"/>
    </row>
    <row r="4422" spans="1:34" ht="30" customHeight="1" x14ac:dyDescent="0.25">
      <c r="A4422" s="118">
        <v>24470039</v>
      </c>
      <c r="B4422" s="116" t="str">
        <f>VLOOKUP(ActividadesCom[[#This Row],[NO. DE CONTROL]],'LISTADO ESTUDIANTES'!A:C,2,FALSE)</f>
        <v>DZUL GARCIA EDUARDO ISMAEL</v>
      </c>
      <c r="C4422" s="117" t="str">
        <f>VLOOKUP(ActividadesCom[[#This Row],[NO. DE CONTROL]],'LISTADO ESTUDIANTES'!A:C,3,FALSE)</f>
        <v>INGENIERIA MECANICA</v>
      </c>
      <c r="D4422" s="118" t="str">
        <f>VLOOKUP(ActividadesCom[[#This Row],[NO. DE CONTROL]],'LISTADO ESTUDIANTES'!A:D,4,FALSE)</f>
        <v>ACTIVO(A)</v>
      </c>
      <c r="E4422" s="115">
        <f>SUM(ActividadesCom[[#This Row],[CRÉD. 1]],ActividadesCom[[#This Row],[CRÉD. 2]],ActividadesCom[[#This Row],[CRÉD. 3]],ActividadesCom[[#This Row],[CRÉD. 4]],ActividadesCom[[#This Row],[CRÉD. 5]])</f>
        <v>4</v>
      </c>
      <c r="F4422" s="118">
        <f>IF(ActividadesCom[[#This Row],[ÚLTIMO SEMESTRE CON CRÉDITOS]]&gt;0,ROUND(AVERAGE(ActividadesCom[[#This Row],[VALOR NIVEL 5]],ActividadesCom[[#This Row],[VALOR NIVEL 4]],ActividadesCom[[#This Row],[VALOR NIVEL 3]],ActividadesCom[[#This Row],[VALOR NIVEL 2]],ActividadesCom[[#This Row],[VALOR NIVEL 1]]),0),"")</f>
        <v>3</v>
      </c>
      <c r="G4422" s="115" t="str">
        <f>IF(ActividadesCom[[#This Row],[PROMEDIO]]="","",IF(ActividadesCom[[#This Row],[PROMEDIO]]&gt;=4,"EXCELENTE",IF(ActividadesCom[[#This Row],[PROMEDIO]]&gt;=3,"NOTABLE",IF(ActividadesCom[[#This Row],[PROMEDIO]]&gt;=2,"BUENO",IF(ActividadesCom[[#This Row],[PROMEDIO]]=1,"SUFICIENTE","")))))</f>
        <v>NOTABLE</v>
      </c>
      <c r="H4422" s="118">
        <f>MAX(ActividadesCom[[#This Row],[PERÍODO 1]],ActividadesCom[[#This Row],[PERÍODO 2]],ActividadesCom[[#This Row],[PERÍODO 3]],ActividadesCom[[#This Row],[PERÍODO 4]],ActividadesCom[[#This Row],[PERÍODO 5]])</f>
        <v>20261</v>
      </c>
      <c r="I4422" s="117" t="s">
        <v>11</v>
      </c>
      <c r="J4422" s="118">
        <v>20243</v>
      </c>
      <c r="K4422" s="118" t="s">
        <v>4008</v>
      </c>
      <c r="L4422" s="118">
        <f>IF(ActividadesCom[[#This Row],[NIVEL 1]]&lt;&gt;0,VLOOKUP(ActividadesCom[[#This Row],[NIVEL 1]],Catálogo!A:B,2,FALSE),"")</f>
        <v>3</v>
      </c>
      <c r="M4422" s="118">
        <v>1</v>
      </c>
      <c r="N4422" s="6" t="s">
        <v>6773</v>
      </c>
      <c r="O4422" s="118">
        <v>20251</v>
      </c>
      <c r="P4422" s="5" t="s">
        <v>4008</v>
      </c>
      <c r="Q4422" s="118">
        <f>IF(ActividadesCom[[#This Row],[NIVEL 2]]&lt;&gt;0,VLOOKUP(ActividadesCom[[#This Row],[NIVEL 2]],Catálogo!A:B,2,FALSE),"")</f>
        <v>3</v>
      </c>
      <c r="R4422" s="118">
        <v>1</v>
      </c>
      <c r="S4422" s="6" t="s">
        <v>4278</v>
      </c>
      <c r="T4422" s="118">
        <v>20251</v>
      </c>
      <c r="U4422" s="5" t="s">
        <v>4008</v>
      </c>
      <c r="V4422" s="118">
        <f>IF(ActividadesCom[[#This Row],[NIVEL 3]]&lt;&gt;0,VLOOKUP(ActividadesCom[[#This Row],[NIVEL 3]],Catálogo!A:B,2,FALSE),"")</f>
        <v>3</v>
      </c>
      <c r="W4422" s="118">
        <v>1</v>
      </c>
      <c r="X4422" s="6" t="s">
        <v>5343</v>
      </c>
      <c r="Y4422" s="118">
        <v>20261</v>
      </c>
      <c r="Z4422" s="5" t="s">
        <v>4008</v>
      </c>
      <c r="AA4422" s="118">
        <f>IF(ActividadesCom[[#This Row],[NIVEL 4]]&lt;&gt;0,VLOOKUP(ActividadesCom[[#This Row],[NIVEL 4]],Catálogo!A:B,2,FALSE),"")</f>
        <v>3</v>
      </c>
      <c r="AB4422" s="118">
        <v>1</v>
      </c>
      <c r="AC4422" s="117"/>
      <c r="AD4422" s="118"/>
      <c r="AE4422" s="118"/>
      <c r="AF4422" s="118" t="str">
        <f>IF(ActividadesCom[[#This Row],[NIVEL 5]]&lt;&gt;0,VLOOKUP(ActividadesCom[[#This Row],[NIVEL 5]],Catálogo!A:B,2,FALSE),"")</f>
        <v/>
      </c>
      <c r="AG4422" s="118"/>
    </row>
    <row r="4423" spans="1:34" ht="30" customHeight="1" x14ac:dyDescent="0.25">
      <c r="A4423" s="118">
        <v>24470040</v>
      </c>
      <c r="B4423" s="116" t="str">
        <f>VLOOKUP(ActividadesCom[[#This Row],[NO. DE CONTROL]],'LISTADO ESTUDIANTES'!A:C,2,FALSE)</f>
        <v>MENDEZ CAAMAL CAMILA AMIEL</v>
      </c>
      <c r="C4423" s="117" t="str">
        <f>VLOOKUP(ActividadesCom[[#This Row],[NO. DE CONTROL]],'LISTADO ESTUDIANTES'!A:C,3,FALSE)</f>
        <v>INGENIERIA QUIMICA</v>
      </c>
      <c r="D4423" s="118" t="str">
        <f>VLOOKUP(ActividadesCom[[#This Row],[NO. DE CONTROL]],'LISTADO ESTUDIANTES'!A:D,4,FALSE)</f>
        <v>ACTIVO(A)</v>
      </c>
      <c r="E4423" s="115">
        <f>SUM(ActividadesCom[[#This Row],[CRÉD. 1]],ActividadesCom[[#This Row],[CRÉD. 2]],ActividadesCom[[#This Row],[CRÉD. 3]],ActividadesCom[[#This Row],[CRÉD. 4]],ActividadesCom[[#This Row],[CRÉD. 5]])</f>
        <v>2</v>
      </c>
      <c r="F4423" s="118">
        <f>IF(ActividadesCom[[#This Row],[ÚLTIMO SEMESTRE CON CRÉDITOS]]&gt;0,ROUND(AVERAGE(ActividadesCom[[#This Row],[VALOR NIVEL 5]],ActividadesCom[[#This Row],[VALOR NIVEL 4]],ActividadesCom[[#This Row],[VALOR NIVEL 3]],ActividadesCom[[#This Row],[VALOR NIVEL 2]],ActividadesCom[[#This Row],[VALOR NIVEL 1]]),0),"")</f>
        <v>3</v>
      </c>
      <c r="G4423" s="115" t="str">
        <f>IF(ActividadesCom[[#This Row],[PROMEDIO]]="","",IF(ActividadesCom[[#This Row],[PROMEDIO]]&gt;=4,"EXCELENTE",IF(ActividadesCom[[#This Row],[PROMEDIO]]&gt;=3,"NOTABLE",IF(ActividadesCom[[#This Row],[PROMEDIO]]&gt;=2,"BUENO",IF(ActividadesCom[[#This Row],[PROMEDIO]]=1,"SUFICIENTE","")))))</f>
        <v>NOTABLE</v>
      </c>
      <c r="H4423" s="118">
        <f>MAX(ActividadesCom[[#This Row],[PERÍODO 1]],ActividadesCom[[#This Row],[PERÍODO 2]],ActividadesCom[[#This Row],[PERÍODO 3]],ActividadesCom[[#This Row],[PERÍODO 4]],ActividadesCom[[#This Row],[PERÍODO 5]])</f>
        <v>20253</v>
      </c>
      <c r="I4423" s="117" t="s">
        <v>665</v>
      </c>
      <c r="J4423" s="118">
        <v>20243</v>
      </c>
      <c r="K4423" s="118" t="s">
        <v>4009</v>
      </c>
      <c r="L4423" s="118">
        <f>IF(ActividadesCom[[#This Row],[NIVEL 1]]&lt;&gt;0,VLOOKUP(ActividadesCom[[#This Row],[NIVEL 1]],Catálogo!A:B,2,FALSE),"")</f>
        <v>2</v>
      </c>
      <c r="M4423" s="118">
        <v>1</v>
      </c>
      <c r="N4423" s="6" t="s">
        <v>7368</v>
      </c>
      <c r="O4423" s="118">
        <v>20253</v>
      </c>
      <c r="P4423" s="5" t="s">
        <v>4007</v>
      </c>
      <c r="Q4423" s="118">
        <f>IF(ActividadesCom[[#This Row],[NIVEL 2]]&lt;&gt;0,VLOOKUP(ActividadesCom[[#This Row],[NIVEL 2]],Catálogo!A:B,2,FALSE),"")</f>
        <v>4</v>
      </c>
      <c r="R4423" s="118">
        <v>1</v>
      </c>
      <c r="S4423" s="117"/>
      <c r="T4423" s="118"/>
      <c r="U4423" s="118"/>
      <c r="V4423" s="118" t="str">
        <f>IF(ActividadesCom[[#This Row],[NIVEL 3]]&lt;&gt;0,VLOOKUP(ActividadesCom[[#This Row],[NIVEL 3]],Catálogo!A:B,2,FALSE),"")</f>
        <v/>
      </c>
      <c r="W4423" s="118"/>
      <c r="X4423" s="117"/>
      <c r="Y4423" s="118"/>
      <c r="Z4423" s="118"/>
      <c r="AA4423" s="118" t="str">
        <f>IF(ActividadesCom[[#This Row],[NIVEL 4]]&lt;&gt;0,VLOOKUP(ActividadesCom[[#This Row],[NIVEL 4]],Catálogo!A:B,2,FALSE),"")</f>
        <v/>
      </c>
      <c r="AB4423" s="118"/>
      <c r="AC4423" s="117"/>
      <c r="AD4423" s="118"/>
      <c r="AE4423" s="118"/>
      <c r="AF4423" s="118" t="str">
        <f>IF(ActividadesCom[[#This Row],[NIVEL 5]]&lt;&gt;0,VLOOKUP(ActividadesCom[[#This Row],[NIVEL 5]],Catálogo!A:B,2,FALSE),"")</f>
        <v/>
      </c>
      <c r="AG4423" s="118"/>
    </row>
    <row r="4424" spans="1:34" ht="30" customHeight="1" x14ac:dyDescent="0.25">
      <c r="A4424" s="5">
        <v>24470041</v>
      </c>
      <c r="B4424" s="10" t="str">
        <f>VLOOKUP(ActividadesCom[[#This Row],[NO. DE CONTROL]],'LISTADO ESTUDIANTES'!A:C,2,FALSE)</f>
        <v>NAVARRO DOLORES DAVID ABRAHAM</v>
      </c>
      <c r="C4424" s="6" t="str">
        <f>VLOOKUP(ActividadesCom[[#This Row],[NO. DE CONTROL]],'LISTADO ESTUDIANTES'!A:C,3,FALSE)</f>
        <v>ARQUITECTURA</v>
      </c>
      <c r="D4424" s="5" t="str">
        <f>VLOOKUP(ActividadesCom[[#This Row],[NO. DE CONTROL]],'LISTADO ESTUDIANTES'!A:D,4,FALSE)</f>
        <v>ACTIVO(A)</v>
      </c>
      <c r="E4424" s="7">
        <f>SUM(ActividadesCom[[#This Row],[CRÉD. 1]],ActividadesCom[[#This Row],[CRÉD. 2]],ActividadesCom[[#This Row],[CRÉD. 3]],ActividadesCom[[#This Row],[CRÉD. 4]],ActividadesCom[[#This Row],[CRÉD. 5]])</f>
        <v>3</v>
      </c>
      <c r="F4424" s="5">
        <f>IF(ActividadesCom[[#This Row],[ÚLTIMO SEMESTRE CON CRÉDITOS]]&gt;0,ROUND(AVERAGE(ActividadesCom[[#This Row],[VALOR NIVEL 5]],ActividadesCom[[#This Row],[VALOR NIVEL 4]],ActividadesCom[[#This Row],[VALOR NIVEL 3]],ActividadesCom[[#This Row],[VALOR NIVEL 2]],ActividadesCom[[#This Row],[VALOR NIVEL 1]]),0),"")</f>
        <v>3</v>
      </c>
      <c r="G4424" s="7" t="str">
        <f>IF(ActividadesCom[[#This Row],[PROMEDIO]]="","",IF(ActividadesCom[[#This Row],[PROMEDIO]]&gt;=4,"EXCELENTE",IF(ActividadesCom[[#This Row],[PROMEDIO]]&gt;=3,"NOTABLE",IF(ActividadesCom[[#This Row],[PROMEDIO]]&gt;=2,"BUENO",IF(ActividadesCom[[#This Row],[PROMEDIO]]=1,"SUFICIENTE","")))))</f>
        <v>NOTABLE</v>
      </c>
      <c r="H4424" s="5">
        <f>MAX(ActividadesCom[[#This Row],[PERÍODO 1]],ActividadesCom[[#This Row],[PERÍODO 2]],ActividadesCom[[#This Row],[PERÍODO 3]],ActividadesCom[[#This Row],[PERÍODO 4]],ActividadesCom[[#This Row],[PERÍODO 5]])</f>
        <v>20251</v>
      </c>
      <c r="I4424" s="6" t="s">
        <v>6725</v>
      </c>
      <c r="J4424" s="5">
        <v>20243</v>
      </c>
      <c r="K4424" s="5" t="s">
        <v>4007</v>
      </c>
      <c r="L4424" s="5">
        <f>IF(ActividadesCom[[#This Row],[NIVEL 1]]&lt;&gt;0,VLOOKUP(ActividadesCom[[#This Row],[NIVEL 1]],Catálogo!A:B,2,FALSE),"")</f>
        <v>4</v>
      </c>
      <c r="M4424" s="5">
        <v>1</v>
      </c>
      <c r="N4424" s="6" t="s">
        <v>4278</v>
      </c>
      <c r="O4424" s="5">
        <v>20243</v>
      </c>
      <c r="P4424" s="5" t="s">
        <v>4008</v>
      </c>
      <c r="Q4424" s="5">
        <f>IF(ActividadesCom[[#This Row],[NIVEL 2]]&lt;&gt;0,VLOOKUP(ActividadesCom[[#This Row],[NIVEL 2]],Catálogo!A:B,2,FALSE),"")</f>
        <v>3</v>
      </c>
      <c r="R4424" s="5">
        <v>1</v>
      </c>
      <c r="S4424" s="6" t="s">
        <v>4278</v>
      </c>
      <c r="T4424" s="5">
        <v>20251</v>
      </c>
      <c r="U4424" s="5" t="s">
        <v>4008</v>
      </c>
      <c r="V4424" s="5">
        <f>IF(ActividadesCom[[#This Row],[NIVEL 3]]&lt;&gt;0,VLOOKUP(ActividadesCom[[#This Row],[NIVEL 3]],Catálogo!A:B,2,FALSE),"")</f>
        <v>3</v>
      </c>
      <c r="W4424" s="5">
        <v>1</v>
      </c>
      <c r="X4424" s="6"/>
      <c r="Y4424" s="5"/>
      <c r="Z4424" s="5"/>
      <c r="AA4424" s="5" t="str">
        <f>IF(ActividadesCom[[#This Row],[NIVEL 4]]&lt;&gt;0,VLOOKUP(ActividadesCom[[#This Row],[NIVEL 4]],Catálogo!A:B,2,FALSE),"")</f>
        <v/>
      </c>
      <c r="AB4424" s="5"/>
      <c r="AC4424" s="6"/>
      <c r="AD4424" s="5"/>
      <c r="AE4424" s="5"/>
      <c r="AF4424" s="5" t="str">
        <f>IF(ActividadesCom[[#This Row],[NIVEL 5]]&lt;&gt;0,VLOOKUP(ActividadesCom[[#This Row],[NIVEL 5]],Catálogo!A:B,2,FALSE),"")</f>
        <v/>
      </c>
      <c r="AG4424" s="5"/>
    </row>
    <row r="4425" spans="1:34" ht="30" customHeight="1" x14ac:dyDescent="0.25">
      <c r="A4425" s="114">
        <v>24470042</v>
      </c>
      <c r="B4425" s="112" t="str">
        <f>VLOOKUP(ActividadesCom[[#This Row],[NO. DE CONTROL]],'LISTADO ESTUDIANTES'!A:C,2,FALSE)</f>
        <v>CHACHA HERNANDEZ MAIRIM AIDIN</v>
      </c>
      <c r="C4425" s="113" t="str">
        <f>VLOOKUP(ActividadesCom[[#This Row],[NO. DE CONTROL]],'LISTADO ESTUDIANTES'!A:C,3,FALSE)</f>
        <v>ARQUITECTURA</v>
      </c>
      <c r="D4425" s="114" t="str">
        <f>VLOOKUP(ActividadesCom[[#This Row],[NO. DE CONTROL]],'LISTADO ESTUDIANTES'!A:D,4,FALSE)</f>
        <v>ACTIVO(A)</v>
      </c>
      <c r="E4425" s="111">
        <f>SUM(ActividadesCom[[#This Row],[CRÉD. 1]],ActividadesCom[[#This Row],[CRÉD. 2]],ActividadesCom[[#This Row],[CRÉD. 3]],ActividadesCom[[#This Row],[CRÉD. 4]],ActividadesCom[[#This Row],[CRÉD. 5]])</f>
        <v>3</v>
      </c>
      <c r="F4425" s="114">
        <f>IF(ActividadesCom[[#This Row],[ÚLTIMO SEMESTRE CON CRÉDITOS]]&gt;0,ROUND(AVERAGE(ActividadesCom[[#This Row],[VALOR NIVEL 5]],ActividadesCom[[#This Row],[VALOR NIVEL 4]],ActividadesCom[[#This Row],[VALOR NIVEL 3]],ActividadesCom[[#This Row],[VALOR NIVEL 2]],ActividadesCom[[#This Row],[VALOR NIVEL 1]]),0),"")</f>
        <v>3</v>
      </c>
      <c r="G4425" s="111" t="str">
        <f>IF(ActividadesCom[[#This Row],[PROMEDIO]]="","",IF(ActividadesCom[[#This Row],[PROMEDIO]]&gt;=4,"EXCELENTE",IF(ActividadesCom[[#This Row],[PROMEDIO]]&gt;=3,"NOTABLE",IF(ActividadesCom[[#This Row],[PROMEDIO]]&gt;=2,"BUENO",IF(ActividadesCom[[#This Row],[PROMEDIO]]=1,"SUFICIENTE","")))))</f>
        <v>NOTABLE</v>
      </c>
      <c r="H4425" s="114">
        <f>MAX(ActividadesCom[[#This Row],[PERÍODO 1]],ActividadesCom[[#This Row],[PERÍODO 2]],ActividadesCom[[#This Row],[PERÍODO 3]],ActividadesCom[[#This Row],[PERÍODO 4]],ActividadesCom[[#This Row],[PERÍODO 5]])</f>
        <v>20251</v>
      </c>
      <c r="I4425" s="113" t="s">
        <v>6725</v>
      </c>
      <c r="J4425" s="114">
        <v>20243</v>
      </c>
      <c r="K4425" s="114" t="s">
        <v>4007</v>
      </c>
      <c r="L4425" s="114">
        <f>IF(ActividadesCom[[#This Row],[NIVEL 1]]&lt;&gt;0,VLOOKUP(ActividadesCom[[#This Row],[NIVEL 1]],Catálogo!A:B,2,FALSE),"")</f>
        <v>4</v>
      </c>
      <c r="M4425" s="5">
        <v>1</v>
      </c>
      <c r="N4425" s="6" t="s">
        <v>11</v>
      </c>
      <c r="O4425" s="114">
        <v>20243</v>
      </c>
      <c r="P4425" s="5" t="s">
        <v>4008</v>
      </c>
      <c r="Q4425" s="114">
        <f>IF(ActividadesCom[[#This Row],[NIVEL 2]]&lt;&gt;0,VLOOKUP(ActividadesCom[[#This Row],[NIVEL 2]],Catálogo!A:B,2,FALSE),"")</f>
        <v>3</v>
      </c>
      <c r="R4425" s="114">
        <v>1</v>
      </c>
      <c r="S4425" s="6" t="s">
        <v>665</v>
      </c>
      <c r="T4425" s="114">
        <v>20251</v>
      </c>
      <c r="U4425" s="5" t="s">
        <v>4008</v>
      </c>
      <c r="V4425" s="114">
        <f>IF(ActividadesCom[[#This Row],[NIVEL 3]]&lt;&gt;0,VLOOKUP(ActividadesCom[[#This Row],[NIVEL 3]],Catálogo!A:B,2,FALSE),"")</f>
        <v>3</v>
      </c>
      <c r="W4425" s="114">
        <v>1</v>
      </c>
      <c r="X4425" s="113"/>
      <c r="Y4425" s="114"/>
      <c r="Z4425" s="114"/>
      <c r="AA4425" s="114" t="str">
        <f>IF(ActividadesCom[[#This Row],[NIVEL 4]]&lt;&gt;0,VLOOKUP(ActividadesCom[[#This Row],[NIVEL 4]],Catálogo!A:B,2,FALSE),"")</f>
        <v/>
      </c>
      <c r="AB4425" s="114"/>
      <c r="AC4425" s="113"/>
      <c r="AD4425" s="114"/>
      <c r="AE4425" s="114"/>
      <c r="AF4425" s="114" t="str">
        <f>IF(ActividadesCom[[#This Row],[NIVEL 5]]&lt;&gt;0,VLOOKUP(ActividadesCom[[#This Row],[NIVEL 5]],Catálogo!A:B,2,FALSE),"")</f>
        <v/>
      </c>
      <c r="AG4425" s="114"/>
    </row>
    <row r="4426" spans="1:34" ht="30" customHeight="1" x14ac:dyDescent="0.25">
      <c r="A4426" s="5">
        <v>24470043</v>
      </c>
      <c r="B4426" s="10" t="str">
        <f>VLOOKUP(ActividadesCom[[#This Row],[NO. DE CONTROL]],'LISTADO ESTUDIANTES'!A:C,2,FALSE)</f>
        <v>MARTINEZ CRUZ HANNA</v>
      </c>
      <c r="C4426" s="6" t="str">
        <f>VLOOKUP(ActividadesCom[[#This Row],[NO. DE CONTROL]],'LISTADO ESTUDIANTES'!A:C,3,FALSE)</f>
        <v>ARQUITECTURA</v>
      </c>
      <c r="D4426" s="5" t="str">
        <f>VLOOKUP(ActividadesCom[[#This Row],[NO. DE CONTROL]],'LISTADO ESTUDIANTES'!A:D,4,FALSE)</f>
        <v>ACTIVO(A)</v>
      </c>
      <c r="E4426" s="7">
        <f>SUM(ActividadesCom[[#This Row],[CRÉD. 1]],ActividadesCom[[#This Row],[CRÉD. 2]],ActividadesCom[[#This Row],[CRÉD. 3]],ActividadesCom[[#This Row],[CRÉD. 4]],ActividadesCom[[#This Row],[CRÉD. 5]])</f>
        <v>4</v>
      </c>
      <c r="F4426" s="5">
        <f>IF(ActividadesCom[[#This Row],[ÚLTIMO SEMESTRE CON CRÉDITOS]]&gt;0,ROUND(AVERAGE(ActividadesCom[[#This Row],[VALOR NIVEL 5]],ActividadesCom[[#This Row],[VALOR NIVEL 4]],ActividadesCom[[#This Row],[VALOR NIVEL 3]],ActividadesCom[[#This Row],[VALOR NIVEL 2]],ActividadesCom[[#This Row],[VALOR NIVEL 1]]),0),"")</f>
        <v>3</v>
      </c>
      <c r="G4426" s="7" t="str">
        <f>IF(ActividadesCom[[#This Row],[PROMEDIO]]="","",IF(ActividadesCom[[#This Row],[PROMEDIO]]&gt;=4,"EXCELENTE",IF(ActividadesCom[[#This Row],[PROMEDIO]]&gt;=3,"NOTABLE",IF(ActividadesCom[[#This Row],[PROMEDIO]]&gt;=2,"BUENO",IF(ActividadesCom[[#This Row],[PROMEDIO]]=1,"SUFICIENTE","")))))</f>
        <v>NOTABLE</v>
      </c>
      <c r="H4426" s="5">
        <f>MAX(ActividadesCom[[#This Row],[PERÍODO 1]],ActividadesCom[[#This Row],[PERÍODO 2]],ActividadesCom[[#This Row],[PERÍODO 3]],ActividadesCom[[#This Row],[PERÍODO 4]],ActividadesCom[[#This Row],[PERÍODO 5]])</f>
        <v>20251</v>
      </c>
      <c r="I4426" s="6" t="s">
        <v>6725</v>
      </c>
      <c r="J4426" s="5">
        <v>20243</v>
      </c>
      <c r="K4426" s="5" t="s">
        <v>4007</v>
      </c>
      <c r="L4426" s="5">
        <f>IF(ActividadesCom[[#This Row],[NIVEL 1]]&lt;&gt;0,VLOOKUP(ActividadesCom[[#This Row],[NIVEL 1]],Catálogo!A:B,2,FALSE),"")</f>
        <v>4</v>
      </c>
      <c r="M4426" s="5">
        <v>1</v>
      </c>
      <c r="N4426" s="6" t="s">
        <v>4278</v>
      </c>
      <c r="O4426" s="5">
        <v>20243</v>
      </c>
      <c r="P4426" s="5" t="s">
        <v>4009</v>
      </c>
      <c r="Q4426" s="5">
        <f>IF(ActividadesCom[[#This Row],[NIVEL 2]]&lt;&gt;0,VLOOKUP(ActividadesCom[[#This Row],[NIVEL 2]],Catálogo!A:B,2,FALSE),"")</f>
        <v>2</v>
      </c>
      <c r="R4426" s="5">
        <v>1</v>
      </c>
      <c r="S4426" s="6" t="s">
        <v>6713</v>
      </c>
      <c r="T4426" s="5">
        <v>20251</v>
      </c>
      <c r="U4426" s="5" t="s">
        <v>4008</v>
      </c>
      <c r="V4426" s="5">
        <f>IF(ActividadesCom[[#This Row],[NIVEL 3]]&lt;&gt;0,VLOOKUP(ActividadesCom[[#This Row],[NIVEL 3]],Catálogo!A:B,2,FALSE),"")</f>
        <v>3</v>
      </c>
      <c r="W4426" s="5">
        <v>1</v>
      </c>
      <c r="X4426" s="6" t="s">
        <v>4815</v>
      </c>
      <c r="Y4426" s="5">
        <v>20251</v>
      </c>
      <c r="Z4426" s="5" t="s">
        <v>4009</v>
      </c>
      <c r="AA4426" s="5">
        <f>IF(ActividadesCom[[#This Row],[NIVEL 4]]&lt;&gt;0,VLOOKUP(ActividadesCom[[#This Row],[NIVEL 4]],Catálogo!A:B,2,FALSE),"")</f>
        <v>2</v>
      </c>
      <c r="AB4426" s="5">
        <v>1</v>
      </c>
      <c r="AC4426" s="6"/>
      <c r="AD4426" s="5"/>
      <c r="AE4426" s="5"/>
      <c r="AF4426" s="5" t="str">
        <f>IF(ActividadesCom[[#This Row],[NIVEL 5]]&lt;&gt;0,VLOOKUP(ActividadesCom[[#This Row],[NIVEL 5]],Catálogo!A:B,2,FALSE),"")</f>
        <v/>
      </c>
      <c r="AG4426" s="5"/>
    </row>
    <row r="4427" spans="1:34" ht="30" customHeight="1" x14ac:dyDescent="0.25">
      <c r="A4427" s="114">
        <v>24470044</v>
      </c>
      <c r="B4427" s="112" t="str">
        <f>VLOOKUP(ActividadesCom[[#This Row],[NO. DE CONTROL]],'LISTADO ESTUDIANTES'!A:C,2,FALSE)</f>
        <v>MARTINEZ CRUZ HANNI</v>
      </c>
      <c r="C4427" s="113" t="str">
        <f>VLOOKUP(ActividadesCom[[#This Row],[NO. DE CONTROL]],'LISTADO ESTUDIANTES'!A:C,3,FALSE)</f>
        <v>ARQUITECTURA</v>
      </c>
      <c r="D4427" s="114" t="str">
        <f>VLOOKUP(ActividadesCom[[#This Row],[NO. DE CONTROL]],'LISTADO ESTUDIANTES'!A:D,4,FALSE)</f>
        <v>ACTIVO(A)</v>
      </c>
      <c r="E4427" s="111">
        <f>SUM(ActividadesCom[[#This Row],[CRÉD. 1]],ActividadesCom[[#This Row],[CRÉD. 2]],ActividadesCom[[#This Row],[CRÉD. 3]],ActividadesCom[[#This Row],[CRÉD. 4]],ActividadesCom[[#This Row],[CRÉD. 5]])</f>
        <v>5</v>
      </c>
      <c r="F4427" s="114">
        <f>IF(ActividadesCom[[#This Row],[ÚLTIMO SEMESTRE CON CRÉDITOS]]&gt;0,ROUND(AVERAGE(ActividadesCom[[#This Row],[VALOR NIVEL 5]],ActividadesCom[[#This Row],[VALOR NIVEL 4]],ActividadesCom[[#This Row],[VALOR NIVEL 3]],ActividadesCom[[#This Row],[VALOR NIVEL 2]],ActividadesCom[[#This Row],[VALOR NIVEL 1]]),0),"")</f>
        <v>3</v>
      </c>
      <c r="G4427" s="111" t="str">
        <f>IF(ActividadesCom[[#This Row],[PROMEDIO]]="","",IF(ActividadesCom[[#This Row],[PROMEDIO]]&gt;=4,"EXCELENTE",IF(ActividadesCom[[#This Row],[PROMEDIO]]&gt;=3,"NOTABLE",IF(ActividadesCom[[#This Row],[PROMEDIO]]&gt;=2,"BUENO",IF(ActividadesCom[[#This Row],[PROMEDIO]]=1,"SUFICIENTE","")))))</f>
        <v>NOTABLE</v>
      </c>
      <c r="H4427" s="114">
        <f>MAX(ActividadesCom[[#This Row],[PERÍODO 1]],ActividadesCom[[#This Row],[PERÍODO 2]],ActividadesCom[[#This Row],[PERÍODO 3]],ActividadesCom[[#This Row],[PERÍODO 4]],ActividadesCom[[#This Row],[PERÍODO 5]])</f>
        <v>20261</v>
      </c>
      <c r="I4427" s="113" t="s">
        <v>6713</v>
      </c>
      <c r="J4427" s="114">
        <v>20243</v>
      </c>
      <c r="K4427" s="114" t="s">
        <v>4008</v>
      </c>
      <c r="L4427" s="114">
        <f>IF(ActividadesCom[[#This Row],[NIVEL 1]]&lt;&gt;0,VLOOKUP(ActividadesCom[[#This Row],[NIVEL 1]],Catálogo!A:B,2,FALSE),"")</f>
        <v>3</v>
      </c>
      <c r="M4427" s="114">
        <v>1</v>
      </c>
      <c r="N4427" s="6" t="s">
        <v>6725</v>
      </c>
      <c r="O4427" s="114">
        <v>20243</v>
      </c>
      <c r="P4427" s="5" t="s">
        <v>4008</v>
      </c>
      <c r="Q4427" s="114">
        <f>IF(ActividadesCom[[#This Row],[NIVEL 2]]&lt;&gt;0,VLOOKUP(ActividadesCom[[#This Row],[NIVEL 2]],Catálogo!A:B,2,FALSE),"")</f>
        <v>3</v>
      </c>
      <c r="R4427" s="114">
        <v>1</v>
      </c>
      <c r="S4427" s="6" t="s">
        <v>11</v>
      </c>
      <c r="T4427" s="114">
        <v>20243</v>
      </c>
      <c r="U4427" s="5" t="s">
        <v>4007</v>
      </c>
      <c r="V4427" s="114">
        <f>IF(ActividadesCom[[#This Row],[NIVEL 3]]&lt;&gt;0,VLOOKUP(ActividadesCom[[#This Row],[NIVEL 3]],Catálogo!A:B,2,FALSE),"")</f>
        <v>4</v>
      </c>
      <c r="W4427" s="114">
        <v>1</v>
      </c>
      <c r="X4427" s="6" t="s">
        <v>6713</v>
      </c>
      <c r="Y4427" s="114">
        <v>20251</v>
      </c>
      <c r="Z4427" s="5" t="s">
        <v>4008</v>
      </c>
      <c r="AA4427" s="114">
        <f>IF(ActividadesCom[[#This Row],[NIVEL 4]]&lt;&gt;0,VLOOKUP(ActividadesCom[[#This Row],[NIVEL 4]],Catálogo!A:B,2,FALSE),"")</f>
        <v>3</v>
      </c>
      <c r="AB4427" s="114">
        <v>1</v>
      </c>
      <c r="AC4427" s="6" t="s">
        <v>7386</v>
      </c>
      <c r="AD4427" s="114">
        <v>20261</v>
      </c>
      <c r="AE4427" s="5" t="s">
        <v>4007</v>
      </c>
      <c r="AF4427" s="114">
        <f>IF(ActividadesCom[[#This Row],[NIVEL 5]]&lt;&gt;0,VLOOKUP(ActividadesCom[[#This Row],[NIVEL 5]],Catálogo!A:B,2,FALSE),"")</f>
        <v>4</v>
      </c>
      <c r="AG4427" s="114">
        <v>1</v>
      </c>
    </row>
    <row r="4428" spans="1:34" ht="30" customHeight="1" x14ac:dyDescent="0.25">
      <c r="A4428" s="114">
        <v>24470045</v>
      </c>
      <c r="B4428" s="112" t="str">
        <f>VLOOKUP(ActividadesCom[[#This Row],[NO. DE CONTROL]],'LISTADO ESTUDIANTES'!A:C,2,FALSE)</f>
        <v>CAHUICH KU SHERLYN GUADALUPE</v>
      </c>
      <c r="C4428" s="113" t="str">
        <f>VLOOKUP(ActividadesCom[[#This Row],[NO. DE CONTROL]],'LISTADO ESTUDIANTES'!A:C,3,FALSE)</f>
        <v>ARQUITECTURA</v>
      </c>
      <c r="D4428" s="114" t="str">
        <f>VLOOKUP(ActividadesCom[[#This Row],[NO. DE CONTROL]],'LISTADO ESTUDIANTES'!A:D,4,FALSE)</f>
        <v>ACTIVO(A)</v>
      </c>
      <c r="E4428" s="111">
        <f>SUM(ActividadesCom[[#This Row],[CRÉD. 1]],ActividadesCom[[#This Row],[CRÉD. 2]],ActividadesCom[[#This Row],[CRÉD. 3]],ActividadesCom[[#This Row],[CRÉD. 4]],ActividadesCom[[#This Row],[CRÉD. 5]])</f>
        <v>3</v>
      </c>
      <c r="F4428" s="114">
        <f>IF(ActividadesCom[[#This Row],[ÚLTIMO SEMESTRE CON CRÉDITOS]]&gt;0,ROUND(AVERAGE(ActividadesCom[[#This Row],[VALOR NIVEL 5]],ActividadesCom[[#This Row],[VALOR NIVEL 4]],ActividadesCom[[#This Row],[VALOR NIVEL 3]],ActividadesCom[[#This Row],[VALOR NIVEL 2]],ActividadesCom[[#This Row],[VALOR NIVEL 1]]),0),"")</f>
        <v>3</v>
      </c>
      <c r="G4428" s="111" t="str">
        <f>IF(ActividadesCom[[#This Row],[PROMEDIO]]="","",IF(ActividadesCom[[#This Row],[PROMEDIO]]&gt;=4,"EXCELENTE",IF(ActividadesCom[[#This Row],[PROMEDIO]]&gt;=3,"NOTABLE",IF(ActividadesCom[[#This Row],[PROMEDIO]]&gt;=2,"BUENO",IF(ActividadesCom[[#This Row],[PROMEDIO]]=1,"SUFICIENTE","")))))</f>
        <v>NOTABLE</v>
      </c>
      <c r="H4428" s="114">
        <f>MAX(ActividadesCom[[#This Row],[PERÍODO 1]],ActividadesCom[[#This Row],[PERÍODO 2]],ActividadesCom[[#This Row],[PERÍODO 3]],ActividadesCom[[#This Row],[PERÍODO 4]],ActividadesCom[[#This Row],[PERÍODO 5]])</f>
        <v>20251</v>
      </c>
      <c r="I4428" s="113" t="s">
        <v>6725</v>
      </c>
      <c r="J4428" s="114">
        <v>20243</v>
      </c>
      <c r="K4428" s="114" t="s">
        <v>4007</v>
      </c>
      <c r="L4428" s="114">
        <f>IF(ActividadesCom[[#This Row],[NIVEL 1]]&lt;&gt;0,VLOOKUP(ActividadesCom[[#This Row],[NIVEL 1]],Catálogo!A:B,2,FALSE),"")</f>
        <v>4</v>
      </c>
      <c r="M4428" s="114">
        <v>1</v>
      </c>
      <c r="N4428" s="6" t="s">
        <v>4278</v>
      </c>
      <c r="O4428" s="114">
        <v>20243</v>
      </c>
      <c r="P4428" s="5" t="s">
        <v>4008</v>
      </c>
      <c r="Q4428" s="114">
        <f>IF(ActividadesCom[[#This Row],[NIVEL 2]]&lt;&gt;0,VLOOKUP(ActividadesCom[[#This Row],[NIVEL 2]],Catálogo!A:B,2,FALSE),"")</f>
        <v>3</v>
      </c>
      <c r="R4428" s="114">
        <v>1</v>
      </c>
      <c r="S4428" s="6" t="s">
        <v>4815</v>
      </c>
      <c r="T4428" s="114">
        <v>20251</v>
      </c>
      <c r="U4428" s="5" t="s">
        <v>4009</v>
      </c>
      <c r="V4428" s="114">
        <f>IF(ActividadesCom[[#This Row],[NIVEL 3]]&lt;&gt;0,VLOOKUP(ActividadesCom[[#This Row],[NIVEL 3]],Catálogo!A:B,2,FALSE),"")</f>
        <v>2</v>
      </c>
      <c r="W4428" s="114">
        <v>1</v>
      </c>
      <c r="X4428" s="113"/>
      <c r="Y4428" s="114"/>
      <c r="Z4428" s="114"/>
      <c r="AA4428" s="114" t="str">
        <f>IF(ActividadesCom[[#This Row],[NIVEL 4]]&lt;&gt;0,VLOOKUP(ActividadesCom[[#This Row],[NIVEL 4]],Catálogo!A:B,2,FALSE),"")</f>
        <v/>
      </c>
      <c r="AB4428" s="114"/>
      <c r="AC4428" s="113"/>
      <c r="AD4428" s="114"/>
      <c r="AE4428" s="114"/>
      <c r="AF4428" s="114" t="str">
        <f>IF(ActividadesCom[[#This Row],[NIVEL 5]]&lt;&gt;0,VLOOKUP(ActividadesCom[[#This Row],[NIVEL 5]],Catálogo!A:B,2,FALSE),"")</f>
        <v/>
      </c>
      <c r="AG4428" s="114"/>
    </row>
    <row r="4429" spans="1:34" ht="30" customHeight="1" x14ac:dyDescent="0.25">
      <c r="A4429" s="118">
        <v>24470046</v>
      </c>
      <c r="B4429" s="116" t="str">
        <f>VLOOKUP(ActividadesCom[[#This Row],[NO. DE CONTROL]],'LISTADO ESTUDIANTES'!A:C,2,FALSE)</f>
        <v>HAW GARCIA ANEL GUADALUPE</v>
      </c>
      <c r="C4429" s="117" t="str">
        <f>VLOOKUP(ActividadesCom[[#This Row],[NO. DE CONTROL]],'LISTADO ESTUDIANTES'!A:C,3,FALSE)</f>
        <v>INGENIERIA CIVIL</v>
      </c>
      <c r="D4429" s="118" t="str">
        <f>VLOOKUP(ActividadesCom[[#This Row],[NO. DE CONTROL]],'LISTADO ESTUDIANTES'!A:D,4,FALSE)</f>
        <v>ACTIVO(A)</v>
      </c>
      <c r="E4429" s="115">
        <f>SUM(ActividadesCom[[#This Row],[CRÉD. 1]],ActividadesCom[[#This Row],[CRÉD. 2]],ActividadesCom[[#This Row],[CRÉD. 3]],ActividadesCom[[#This Row],[CRÉD. 4]],ActividadesCom[[#This Row],[CRÉD. 5]])</f>
        <v>2</v>
      </c>
      <c r="F4429" s="118">
        <f>IF(ActividadesCom[[#This Row],[ÚLTIMO SEMESTRE CON CRÉDITOS]]&gt;0,ROUND(AVERAGE(ActividadesCom[[#This Row],[VALOR NIVEL 5]],ActividadesCom[[#This Row],[VALOR NIVEL 4]],ActividadesCom[[#This Row],[VALOR NIVEL 3]],ActividadesCom[[#This Row],[VALOR NIVEL 2]],ActividadesCom[[#This Row],[VALOR NIVEL 1]]),0),"")</f>
        <v>3</v>
      </c>
      <c r="G4429" s="115" t="str">
        <f>IF(ActividadesCom[[#This Row],[PROMEDIO]]="","",IF(ActividadesCom[[#This Row],[PROMEDIO]]&gt;=4,"EXCELENTE",IF(ActividadesCom[[#This Row],[PROMEDIO]]&gt;=3,"NOTABLE",IF(ActividadesCom[[#This Row],[PROMEDIO]]&gt;=2,"BUENO",IF(ActividadesCom[[#This Row],[PROMEDIO]]=1,"SUFICIENTE","")))))</f>
        <v>NOTABLE</v>
      </c>
      <c r="H4429" s="118">
        <f>MAX(ActividadesCom[[#This Row],[PERÍODO 1]],ActividadesCom[[#This Row],[PERÍODO 2]],ActividadesCom[[#This Row],[PERÍODO 3]],ActividadesCom[[#This Row],[PERÍODO 4]],ActividadesCom[[#This Row],[PERÍODO 5]])</f>
        <v>20251</v>
      </c>
      <c r="I4429" s="117" t="s">
        <v>4278</v>
      </c>
      <c r="J4429" s="118">
        <v>20243</v>
      </c>
      <c r="K4429" s="118" t="s">
        <v>4009</v>
      </c>
      <c r="L4429" s="118">
        <f>IF(ActividadesCom[[#This Row],[NIVEL 1]]&lt;&gt;0,VLOOKUP(ActividadesCom[[#This Row],[NIVEL 1]],Catálogo!A:B,2,FALSE),"")</f>
        <v>2</v>
      </c>
      <c r="M4429" s="118">
        <v>1</v>
      </c>
      <c r="N4429" s="6" t="s">
        <v>47</v>
      </c>
      <c r="O4429" s="118">
        <v>20251</v>
      </c>
      <c r="P4429" s="5" t="s">
        <v>4008</v>
      </c>
      <c r="Q4429" s="118">
        <f>IF(ActividadesCom[[#This Row],[NIVEL 2]]&lt;&gt;0,VLOOKUP(ActividadesCom[[#This Row],[NIVEL 2]],Catálogo!A:B,2,FALSE),"")</f>
        <v>3</v>
      </c>
      <c r="R4429" s="118">
        <v>1</v>
      </c>
      <c r="S4429" s="117"/>
      <c r="T4429" s="118"/>
      <c r="U4429" s="118"/>
      <c r="V4429" s="118" t="str">
        <f>IF(ActividadesCom[[#This Row],[NIVEL 3]]&lt;&gt;0,VLOOKUP(ActividadesCom[[#This Row],[NIVEL 3]],Catálogo!A:B,2,FALSE),"")</f>
        <v/>
      </c>
      <c r="W4429" s="118"/>
      <c r="X4429" s="117"/>
      <c r="Y4429" s="118"/>
      <c r="Z4429" s="118"/>
      <c r="AA4429" s="118" t="str">
        <f>IF(ActividadesCom[[#This Row],[NIVEL 4]]&lt;&gt;0,VLOOKUP(ActividadesCom[[#This Row],[NIVEL 4]],Catálogo!A:B,2,FALSE),"")</f>
        <v/>
      </c>
      <c r="AB4429" s="118"/>
      <c r="AC4429" s="117"/>
      <c r="AD4429" s="118"/>
      <c r="AE4429" s="118"/>
      <c r="AF4429" s="118" t="str">
        <f>IF(ActividadesCom[[#This Row],[NIVEL 5]]&lt;&gt;0,VLOOKUP(ActividadesCom[[#This Row],[NIVEL 5]],Catálogo!A:B,2,FALSE),"")</f>
        <v/>
      </c>
      <c r="AG4429" s="118"/>
    </row>
    <row r="4430" spans="1:34" ht="30" customHeight="1" x14ac:dyDescent="0.25">
      <c r="A4430" s="114">
        <v>24470047</v>
      </c>
      <c r="B4430" s="112" t="str">
        <f>VLOOKUP(ActividadesCom[[#This Row],[NO. DE CONTROL]],'LISTADO ESTUDIANTES'!A:C,2,FALSE)</f>
        <v>RAMIREZ CONTRERAS NAHUM EMILIANO</v>
      </c>
      <c r="C4430" s="113" t="str">
        <f>VLOOKUP(ActividadesCom[[#This Row],[NO. DE CONTROL]],'LISTADO ESTUDIANTES'!A:C,3,FALSE)</f>
        <v>INGENIERIA CIVIL</v>
      </c>
      <c r="D4430" s="114" t="str">
        <f>VLOOKUP(ActividadesCom[[#This Row],[NO. DE CONTROL]],'LISTADO ESTUDIANTES'!A:D,4,FALSE)</f>
        <v>ACTIVO(A)</v>
      </c>
      <c r="E4430" s="111">
        <f>SUM(ActividadesCom[[#This Row],[CRÉD. 1]],ActividadesCom[[#This Row],[CRÉD. 2]],ActividadesCom[[#This Row],[CRÉD. 3]],ActividadesCom[[#This Row],[CRÉD. 4]],ActividadesCom[[#This Row],[CRÉD. 5]])</f>
        <v>3</v>
      </c>
      <c r="F4430" s="114">
        <f>IF(ActividadesCom[[#This Row],[ÚLTIMO SEMESTRE CON CRÉDITOS]]&gt;0,ROUND(AVERAGE(ActividadesCom[[#This Row],[VALOR NIVEL 5]],ActividadesCom[[#This Row],[VALOR NIVEL 4]],ActividadesCom[[#This Row],[VALOR NIVEL 3]],ActividadesCom[[#This Row],[VALOR NIVEL 2]],ActividadesCom[[#This Row],[VALOR NIVEL 1]]),0),"")</f>
        <v>3</v>
      </c>
      <c r="G4430" s="111" t="str">
        <f>IF(ActividadesCom[[#This Row],[PROMEDIO]]="","",IF(ActividadesCom[[#This Row],[PROMEDIO]]&gt;=4,"EXCELENTE",IF(ActividadesCom[[#This Row],[PROMEDIO]]&gt;=3,"NOTABLE",IF(ActividadesCom[[#This Row],[PROMEDIO]]&gt;=2,"BUENO",IF(ActividadesCom[[#This Row],[PROMEDIO]]=1,"SUFICIENTE","")))))</f>
        <v>NOTABLE</v>
      </c>
      <c r="H4430" s="114">
        <f>MAX(ActividadesCom[[#This Row],[PERÍODO 1]],ActividadesCom[[#This Row],[PERÍODO 2]],ActividadesCom[[#This Row],[PERÍODO 3]],ActividadesCom[[#This Row],[PERÍODO 4]],ActividadesCom[[#This Row],[PERÍODO 5]])</f>
        <v>20251</v>
      </c>
      <c r="I4430" s="113" t="s">
        <v>6713</v>
      </c>
      <c r="J4430" s="114">
        <v>20243</v>
      </c>
      <c r="K4430" s="114" t="s">
        <v>4008</v>
      </c>
      <c r="L4430" s="114">
        <f>IF(ActividadesCom[[#This Row],[NIVEL 1]]&lt;&gt;0,VLOOKUP(ActividadesCom[[#This Row],[NIVEL 1]],Catálogo!A:B,2,FALSE),"")</f>
        <v>3</v>
      </c>
      <c r="M4430" s="114">
        <v>1</v>
      </c>
      <c r="N4430" s="6" t="s">
        <v>665</v>
      </c>
      <c r="O4430" s="114">
        <v>20243</v>
      </c>
      <c r="P4430" s="5" t="s">
        <v>4009</v>
      </c>
      <c r="Q4430" s="114">
        <f>IF(ActividadesCom[[#This Row],[NIVEL 2]]&lt;&gt;0,VLOOKUP(ActividadesCom[[#This Row],[NIVEL 2]],Catálogo!A:B,2,FALSE),"")</f>
        <v>2</v>
      </c>
      <c r="R4430" s="114">
        <v>1</v>
      </c>
      <c r="S4430" s="6" t="s">
        <v>5343</v>
      </c>
      <c r="T4430" s="114">
        <v>20251</v>
      </c>
      <c r="U4430" s="5" t="s">
        <v>4008</v>
      </c>
      <c r="V4430" s="114">
        <f>IF(ActividadesCom[[#This Row],[NIVEL 3]]&lt;&gt;0,VLOOKUP(ActividadesCom[[#This Row],[NIVEL 3]],Catálogo!A:B,2,FALSE),"")</f>
        <v>3</v>
      </c>
      <c r="W4430" s="114">
        <v>1</v>
      </c>
      <c r="X4430" s="113"/>
      <c r="Y4430" s="114"/>
      <c r="Z4430" s="114"/>
      <c r="AA4430" s="114" t="str">
        <f>IF(ActividadesCom[[#This Row],[NIVEL 4]]&lt;&gt;0,VLOOKUP(ActividadesCom[[#This Row],[NIVEL 4]],Catálogo!A:B,2,FALSE),"")</f>
        <v/>
      </c>
      <c r="AB4430" s="114"/>
      <c r="AC4430" s="113"/>
      <c r="AD4430" s="114"/>
      <c r="AE4430" s="114"/>
      <c r="AF4430" s="114" t="str">
        <f>IF(ActividadesCom[[#This Row],[NIVEL 5]]&lt;&gt;0,VLOOKUP(ActividadesCom[[#This Row],[NIVEL 5]],Catálogo!A:B,2,FALSE),"")</f>
        <v/>
      </c>
      <c r="AG4430" s="114"/>
    </row>
    <row r="4431" spans="1:34" ht="30" customHeight="1" x14ac:dyDescent="0.25">
      <c r="A4431" s="5">
        <v>24470048</v>
      </c>
      <c r="B4431" s="10" t="str">
        <f>VLOOKUP(ActividadesCom[[#This Row],[NO. DE CONTROL]],'LISTADO ESTUDIANTES'!A:C,2,FALSE)</f>
        <v>CADENA EK FERNANDO JESUS</v>
      </c>
      <c r="C4431" s="6" t="str">
        <f>VLOOKUP(ActividadesCom[[#This Row],[NO. DE CONTROL]],'LISTADO ESTUDIANTES'!A:C,3,FALSE)</f>
        <v>INGENIERIA EN ADMINISTRACION</v>
      </c>
      <c r="D4431" s="5" t="str">
        <f>VLOOKUP(ActividadesCom[[#This Row],[NO. DE CONTROL]],'LISTADO ESTUDIANTES'!A:D,4,FALSE)</f>
        <v>ACTIVO(A)</v>
      </c>
      <c r="E4431" s="7">
        <f>SUM(ActividadesCom[[#This Row],[CRÉD. 1]],ActividadesCom[[#This Row],[CRÉD. 2]],ActividadesCom[[#This Row],[CRÉD. 3]],ActividadesCom[[#This Row],[CRÉD. 4]],ActividadesCom[[#This Row],[CRÉD. 5]])</f>
        <v>4</v>
      </c>
      <c r="F4431" s="5">
        <f>IF(ActividadesCom[[#This Row],[ÚLTIMO SEMESTRE CON CRÉDITOS]]&gt;0,ROUND(AVERAGE(ActividadesCom[[#This Row],[VALOR NIVEL 5]],ActividadesCom[[#This Row],[VALOR NIVEL 4]],ActividadesCom[[#This Row],[VALOR NIVEL 3]],ActividadesCom[[#This Row],[VALOR NIVEL 2]],ActividadesCom[[#This Row],[VALOR NIVEL 1]]),0),"")</f>
        <v>3</v>
      </c>
      <c r="G4431" s="7" t="str">
        <f>IF(ActividadesCom[[#This Row],[PROMEDIO]]="","",IF(ActividadesCom[[#This Row],[PROMEDIO]]&gt;=4,"EXCELENTE",IF(ActividadesCom[[#This Row],[PROMEDIO]]&gt;=3,"NOTABLE",IF(ActividadesCom[[#This Row],[PROMEDIO]]&gt;=2,"BUENO",IF(ActividadesCom[[#This Row],[PROMEDIO]]=1,"SUFICIENTE","")))))</f>
        <v>NOTABLE</v>
      </c>
      <c r="H4431" s="5">
        <f>MAX(ActividadesCom[[#This Row],[PERÍODO 1]],ActividadesCom[[#This Row],[PERÍODO 2]],ActividadesCom[[#This Row],[PERÍODO 3]],ActividadesCom[[#This Row],[PERÍODO 4]],ActividadesCom[[#This Row],[PERÍODO 5]])</f>
        <v>20261</v>
      </c>
      <c r="I4431" s="6" t="s">
        <v>29</v>
      </c>
      <c r="J4431" s="5">
        <v>20243</v>
      </c>
      <c r="K4431" s="5" t="s">
        <v>4009</v>
      </c>
      <c r="L4431" s="5">
        <f>IF(ActividadesCom[[#This Row],[NIVEL 1]]&lt;&gt;0,VLOOKUP(ActividadesCom[[#This Row],[NIVEL 1]],Catálogo!A:B,2,FALSE),"")</f>
        <v>2</v>
      </c>
      <c r="M4431" s="5">
        <v>1</v>
      </c>
      <c r="N4431" s="6" t="s">
        <v>5843</v>
      </c>
      <c r="O4431" s="5">
        <v>20251</v>
      </c>
      <c r="P4431" s="5" t="s">
        <v>4009</v>
      </c>
      <c r="Q4431" s="5">
        <f>IF(ActividadesCom[[#This Row],[NIVEL 2]]&lt;&gt;0,VLOOKUP(ActividadesCom[[#This Row],[NIVEL 2]],Catálogo!A:B,2,FALSE),"")</f>
        <v>2</v>
      </c>
      <c r="R4431" s="5">
        <v>1</v>
      </c>
      <c r="S4431" s="6" t="s">
        <v>318</v>
      </c>
      <c r="T4431" s="5">
        <v>20253</v>
      </c>
      <c r="U4431" s="5" t="s">
        <v>4007</v>
      </c>
      <c r="V4431" s="5">
        <f>IF(ActividadesCom[[#This Row],[NIVEL 3]]&lt;&gt;0,VLOOKUP(ActividadesCom[[#This Row],[NIVEL 3]],Catálogo!A:B,2,FALSE),"")</f>
        <v>4</v>
      </c>
      <c r="W4431" s="5">
        <v>1</v>
      </c>
      <c r="X4431" s="6" t="s">
        <v>7394</v>
      </c>
      <c r="Y4431" s="5">
        <v>20261</v>
      </c>
      <c r="Z4431" s="5" t="s">
        <v>4007</v>
      </c>
      <c r="AA4431" s="5">
        <f>IF(ActividadesCom[[#This Row],[NIVEL 4]]&lt;&gt;0,VLOOKUP(ActividadesCom[[#This Row],[NIVEL 4]],Catálogo!A:B,2,FALSE),"")</f>
        <v>4</v>
      </c>
      <c r="AB4431" s="5">
        <v>1</v>
      </c>
      <c r="AC4431" s="6"/>
      <c r="AD4431" s="5"/>
      <c r="AE4431" s="5"/>
      <c r="AF4431" s="5" t="str">
        <f>IF(ActividadesCom[[#This Row],[NIVEL 5]]&lt;&gt;0,VLOOKUP(ActividadesCom[[#This Row],[NIVEL 5]],Catálogo!A:B,2,FALSE),"")</f>
        <v/>
      </c>
      <c r="AG4431" s="5"/>
    </row>
    <row r="4432" spans="1:34" ht="30" customHeight="1" x14ac:dyDescent="0.25">
      <c r="A4432" s="118">
        <v>24470049</v>
      </c>
      <c r="B4432" s="116" t="str">
        <f>VLOOKUP(ActividadesCom[[#This Row],[NO. DE CONTROL]],'LISTADO ESTUDIANTES'!A:C,2,FALSE)</f>
        <v>HERNANDEZ ZETINA LUIS EDUARDO</v>
      </c>
      <c r="C4432" s="117" t="str">
        <f>VLOOKUP(ActividadesCom[[#This Row],[NO. DE CONTROL]],'LISTADO ESTUDIANTES'!A:C,3,FALSE)</f>
        <v>INGENIERIA EN SISTEMAS COMPUTACIONALES</v>
      </c>
      <c r="D4432" s="118" t="str">
        <f>VLOOKUP(ActividadesCom[[#This Row],[NO. DE CONTROL]],'LISTADO ESTUDIANTES'!A:D,4,FALSE)</f>
        <v>ACTIVO(A)</v>
      </c>
      <c r="E4432" s="115">
        <f>SUM(ActividadesCom[[#This Row],[CRÉD. 1]],ActividadesCom[[#This Row],[CRÉD. 2]],ActividadesCom[[#This Row],[CRÉD. 3]],ActividadesCom[[#This Row],[CRÉD. 4]],ActividadesCom[[#This Row],[CRÉD. 5]])</f>
        <v>4</v>
      </c>
      <c r="F4432" s="118">
        <f>IF(ActividadesCom[[#This Row],[ÚLTIMO SEMESTRE CON CRÉDITOS]]&gt;0,ROUND(AVERAGE(ActividadesCom[[#This Row],[VALOR NIVEL 5]],ActividadesCom[[#This Row],[VALOR NIVEL 4]],ActividadesCom[[#This Row],[VALOR NIVEL 3]],ActividadesCom[[#This Row],[VALOR NIVEL 2]],ActividadesCom[[#This Row],[VALOR NIVEL 1]]),0),"")</f>
        <v>3</v>
      </c>
      <c r="G4432" s="115" t="str">
        <f>IF(ActividadesCom[[#This Row],[PROMEDIO]]="","",IF(ActividadesCom[[#This Row],[PROMEDIO]]&gt;=4,"EXCELENTE",IF(ActividadesCom[[#This Row],[PROMEDIO]]&gt;=3,"NOTABLE",IF(ActividadesCom[[#This Row],[PROMEDIO]]&gt;=2,"BUENO",IF(ActividadesCom[[#This Row],[PROMEDIO]]=1,"SUFICIENTE","")))))</f>
        <v>NOTABLE</v>
      </c>
      <c r="H4432" s="118">
        <f>MAX(ActividadesCom[[#This Row],[PERÍODO 1]],ActividadesCom[[#This Row],[PERÍODO 2]],ActividadesCom[[#This Row],[PERÍODO 3]],ActividadesCom[[#This Row],[PERÍODO 4]],ActividadesCom[[#This Row],[PERÍODO 5]])</f>
        <v>20261</v>
      </c>
      <c r="I4432" s="117" t="s">
        <v>3518</v>
      </c>
      <c r="J4432" s="118">
        <v>20243</v>
      </c>
      <c r="K4432" s="118" t="s">
        <v>4007</v>
      </c>
      <c r="L4432" s="118">
        <f>IF(ActividadesCom[[#This Row],[NIVEL 1]]&lt;&gt;0,VLOOKUP(ActividadesCom[[#This Row],[NIVEL 1]],Catálogo!A:B,2,FALSE),"")</f>
        <v>4</v>
      </c>
      <c r="M4432" s="118">
        <v>1</v>
      </c>
      <c r="N4432" s="6" t="s">
        <v>6713</v>
      </c>
      <c r="O4432" s="118">
        <v>20251</v>
      </c>
      <c r="P4432" s="5" t="s">
        <v>4008</v>
      </c>
      <c r="Q4432" s="118">
        <f>IF(ActividadesCom[[#This Row],[NIVEL 2]]&lt;&gt;0,VLOOKUP(ActividadesCom[[#This Row],[NIVEL 2]],Catálogo!A:B,2,FALSE),"")</f>
        <v>3</v>
      </c>
      <c r="R4432" s="118">
        <v>1</v>
      </c>
      <c r="S4432" s="6" t="s">
        <v>3518</v>
      </c>
      <c r="T4432" s="118">
        <v>20251</v>
      </c>
      <c r="U4432" s="5" t="s">
        <v>4009</v>
      </c>
      <c r="V4432" s="118">
        <f>IF(ActividadesCom[[#This Row],[NIVEL 3]]&lt;&gt;0,VLOOKUP(ActividadesCom[[#This Row],[NIVEL 3]],Catálogo!A:B,2,FALSE),"")</f>
        <v>2</v>
      </c>
      <c r="W4432" s="118">
        <v>1</v>
      </c>
      <c r="X4432" s="6" t="s">
        <v>5343</v>
      </c>
      <c r="Y4432" s="118">
        <v>20261</v>
      </c>
      <c r="Z4432" s="5" t="s">
        <v>4008</v>
      </c>
      <c r="AA4432" s="118">
        <f>IF(ActividadesCom[[#This Row],[NIVEL 4]]&lt;&gt;0,VLOOKUP(ActividadesCom[[#This Row],[NIVEL 4]],Catálogo!A:B,2,FALSE),"")</f>
        <v>3</v>
      </c>
      <c r="AB4432" s="118">
        <v>1</v>
      </c>
      <c r="AC4432" s="117"/>
      <c r="AD4432" s="118"/>
      <c r="AE4432" s="118"/>
      <c r="AF4432" s="118" t="str">
        <f>IF(ActividadesCom[[#This Row],[NIVEL 5]]&lt;&gt;0,VLOOKUP(ActividadesCom[[#This Row],[NIVEL 5]],Catálogo!A:B,2,FALSE),"")</f>
        <v/>
      </c>
      <c r="AG4432" s="118"/>
    </row>
    <row r="4433" spans="1:34" ht="30" hidden="1" customHeight="1" x14ac:dyDescent="0.25">
      <c r="A4433" s="118">
        <v>24470050</v>
      </c>
      <c r="B4433" s="116" t="str">
        <f>VLOOKUP(ActividadesCom[[#This Row],[NO. DE CONTROL]],'LISTADO ESTUDIANTES'!A:C,2,FALSE)</f>
        <v>CHI MARTINEZ ANGEL DANIEL</v>
      </c>
      <c r="C4433" s="117" t="str">
        <f>VLOOKUP(ActividadesCom[[#This Row],[NO. DE CONTROL]],'LISTADO ESTUDIANTES'!A:C,3,FALSE)</f>
        <v>INGENIERIA EN SISTEMAS COMPUTACIONALES</v>
      </c>
      <c r="D4433" s="118" t="str">
        <f>VLOOKUP(ActividadesCom[[#This Row],[NO. DE CONTROL]],'LISTADO ESTUDIANTES'!A:D,4,FALSE)</f>
        <v>EGRESADO(A)</v>
      </c>
      <c r="E4433" s="115">
        <f>SUM(ActividadesCom[[#This Row],[CRÉD. 1]],ActividadesCom[[#This Row],[CRÉD. 2]],ActividadesCom[[#This Row],[CRÉD. 3]],ActividadesCom[[#This Row],[CRÉD. 4]],ActividadesCom[[#This Row],[CRÉD. 5]])</f>
        <v>2</v>
      </c>
      <c r="F4433" s="118">
        <f>IF(ActividadesCom[[#This Row],[ÚLTIMO SEMESTRE CON CRÉDITOS]]&gt;0,ROUND(AVERAGE(ActividadesCom[[#This Row],[VALOR NIVEL 5]],ActividadesCom[[#This Row],[VALOR NIVEL 4]],ActividadesCom[[#This Row],[VALOR NIVEL 3]],ActividadesCom[[#This Row],[VALOR NIVEL 2]],ActividadesCom[[#This Row],[VALOR NIVEL 1]]),0),"")</f>
        <v>3</v>
      </c>
      <c r="G4433" s="115" t="str">
        <f>IF(ActividadesCom[[#This Row],[PROMEDIO]]="","",IF(ActividadesCom[[#This Row],[PROMEDIO]]&gt;=4,"EXCELENTE",IF(ActividadesCom[[#This Row],[PROMEDIO]]&gt;=3,"NOTABLE",IF(ActividadesCom[[#This Row],[PROMEDIO]]&gt;=2,"BUENO",IF(ActividadesCom[[#This Row],[PROMEDIO]]=1,"SUFICIENTE","")))))</f>
        <v>NOTABLE</v>
      </c>
      <c r="H4433" s="118">
        <f>MAX(ActividadesCom[[#This Row],[PERÍODO 1]],ActividadesCom[[#This Row],[PERÍODO 2]],ActividadesCom[[#This Row],[PERÍODO 3]],ActividadesCom[[#This Row],[PERÍODO 4]],ActividadesCom[[#This Row],[PERÍODO 5]])</f>
        <v>20243</v>
      </c>
      <c r="I4433" s="117" t="s">
        <v>452</v>
      </c>
      <c r="J4433" s="118">
        <v>20243</v>
      </c>
      <c r="K4433" s="118" t="s">
        <v>4008</v>
      </c>
      <c r="L4433" s="118">
        <f>IF(ActividadesCom[[#This Row],[NIVEL 1]]&lt;&gt;0,VLOOKUP(ActividadesCom[[#This Row],[NIVEL 1]],Catálogo!A:B,2,FALSE),"")</f>
        <v>3</v>
      </c>
      <c r="M4433" s="118">
        <v>1</v>
      </c>
      <c r="N4433" s="117" t="s">
        <v>23</v>
      </c>
      <c r="O4433" s="118">
        <v>20243</v>
      </c>
      <c r="P4433" s="118" t="s">
        <v>4008</v>
      </c>
      <c r="Q4433" s="118">
        <f>IF(ActividadesCom[[#This Row],[NIVEL 2]]&lt;&gt;0,VLOOKUP(ActividadesCom[[#This Row],[NIVEL 2]],Catálogo!A:B,2,FALSE),"")</f>
        <v>3</v>
      </c>
      <c r="R4433" s="118">
        <v>1</v>
      </c>
      <c r="S4433" s="117"/>
      <c r="T4433" s="118"/>
      <c r="U4433" s="118"/>
      <c r="V4433" s="118" t="str">
        <f>IF(ActividadesCom[[#This Row],[NIVEL 3]]&lt;&gt;0,VLOOKUP(ActividadesCom[[#This Row],[NIVEL 3]],Catálogo!A:B,2,FALSE),"")</f>
        <v/>
      </c>
      <c r="W4433" s="118"/>
      <c r="X4433" s="117"/>
      <c r="Y4433" s="118"/>
      <c r="Z4433" s="118"/>
      <c r="AA4433" s="118" t="str">
        <f>IF(ActividadesCom[[#This Row],[NIVEL 4]]&lt;&gt;0,VLOOKUP(ActividadesCom[[#This Row],[NIVEL 4]],Catálogo!A:B,2,FALSE),"")</f>
        <v/>
      </c>
      <c r="AB4433" s="118"/>
      <c r="AC4433" s="117"/>
      <c r="AD4433" s="118"/>
      <c r="AE4433" s="118"/>
      <c r="AF4433" s="118" t="str">
        <f>IF(ActividadesCom[[#This Row],[NIVEL 5]]&lt;&gt;0,VLOOKUP(ActividadesCom[[#This Row],[NIVEL 5]],Catálogo!A:B,2,FALSE),"")</f>
        <v/>
      </c>
      <c r="AG4433" s="118"/>
    </row>
    <row r="4434" spans="1:34" ht="30" customHeight="1" x14ac:dyDescent="0.25">
      <c r="A4434" s="118">
        <v>24470051</v>
      </c>
      <c r="B4434" s="116" t="str">
        <f>VLOOKUP(ActividadesCom[[#This Row],[NO. DE CONTROL]],'LISTADO ESTUDIANTES'!A:C,2,FALSE)</f>
        <v>CRUZ REYNA MAGDIEL URIEL</v>
      </c>
      <c r="C4434" s="117" t="str">
        <f>VLOOKUP(ActividadesCom[[#This Row],[NO. DE CONTROL]],'LISTADO ESTUDIANTES'!A:C,3,FALSE)</f>
        <v>INGENIERIA EN SISTEMAS COMPUTACIONALES</v>
      </c>
      <c r="D4434" s="118" t="str">
        <f>VLOOKUP(ActividadesCom[[#This Row],[NO. DE CONTROL]],'LISTADO ESTUDIANTES'!A:D,4,FALSE)</f>
        <v>ACTIVO(A)</v>
      </c>
      <c r="E4434" s="115">
        <f>SUM(ActividadesCom[[#This Row],[CRÉD. 1]],ActividadesCom[[#This Row],[CRÉD. 2]],ActividadesCom[[#This Row],[CRÉD. 3]],ActividadesCom[[#This Row],[CRÉD. 4]],ActividadesCom[[#This Row],[CRÉD. 5]])</f>
        <v>1</v>
      </c>
      <c r="F4434" s="118">
        <f>IF(ActividadesCom[[#This Row],[ÚLTIMO SEMESTRE CON CRÉDITOS]]&gt;0,ROUND(AVERAGE(ActividadesCom[[#This Row],[VALOR NIVEL 5]],ActividadesCom[[#This Row],[VALOR NIVEL 4]],ActividadesCom[[#This Row],[VALOR NIVEL 3]],ActividadesCom[[#This Row],[VALOR NIVEL 2]],ActividadesCom[[#This Row],[VALOR NIVEL 1]]),0),"")</f>
        <v>2</v>
      </c>
      <c r="G4434" s="115" t="str">
        <f>IF(ActividadesCom[[#This Row],[PROMEDIO]]="","",IF(ActividadesCom[[#This Row],[PROMEDIO]]&gt;=4,"EXCELENTE",IF(ActividadesCom[[#This Row],[PROMEDIO]]&gt;=3,"NOTABLE",IF(ActividadesCom[[#This Row],[PROMEDIO]]&gt;=2,"BUENO",IF(ActividadesCom[[#This Row],[PROMEDIO]]=1,"SUFICIENTE","")))))</f>
        <v>BUENO</v>
      </c>
      <c r="H4434" s="118">
        <f>MAX(ActividadesCom[[#This Row],[PERÍODO 1]],ActividadesCom[[#This Row],[PERÍODO 2]],ActividadesCom[[#This Row],[PERÍODO 3]],ActividadesCom[[#This Row],[PERÍODO 4]],ActividadesCom[[#This Row],[PERÍODO 5]])</f>
        <v>20243</v>
      </c>
      <c r="I4434" s="117" t="s">
        <v>47</v>
      </c>
      <c r="J4434" s="118">
        <v>20243</v>
      </c>
      <c r="K4434" s="118" t="s">
        <v>4009</v>
      </c>
      <c r="L4434" s="118">
        <f>IF(ActividadesCom[[#This Row],[NIVEL 1]]&lt;&gt;0,VLOOKUP(ActividadesCom[[#This Row],[NIVEL 1]],Catálogo!A:B,2,FALSE),"")</f>
        <v>2</v>
      </c>
      <c r="M4434" s="118">
        <v>1</v>
      </c>
      <c r="N4434" s="117"/>
      <c r="O4434" s="118"/>
      <c r="P4434" s="118"/>
      <c r="Q4434" s="118" t="str">
        <f>IF(ActividadesCom[[#This Row],[NIVEL 2]]&lt;&gt;0,VLOOKUP(ActividadesCom[[#This Row],[NIVEL 2]],Catálogo!A:B,2,FALSE),"")</f>
        <v/>
      </c>
      <c r="R4434" s="118"/>
      <c r="S4434" s="117"/>
      <c r="T4434" s="118"/>
      <c r="U4434" s="118"/>
      <c r="V4434" s="118" t="str">
        <f>IF(ActividadesCom[[#This Row],[NIVEL 3]]&lt;&gt;0,VLOOKUP(ActividadesCom[[#This Row],[NIVEL 3]],Catálogo!A:B,2,FALSE),"")</f>
        <v/>
      </c>
      <c r="W4434" s="118"/>
      <c r="X4434" s="117"/>
      <c r="Y4434" s="118"/>
      <c r="Z4434" s="118"/>
      <c r="AA4434" s="118" t="str">
        <f>IF(ActividadesCom[[#This Row],[NIVEL 4]]&lt;&gt;0,VLOOKUP(ActividadesCom[[#This Row],[NIVEL 4]],Catálogo!A:B,2,FALSE),"")</f>
        <v/>
      </c>
      <c r="AB4434" s="118"/>
      <c r="AC4434" s="117"/>
      <c r="AD4434" s="118"/>
      <c r="AE4434" s="118"/>
      <c r="AF4434" s="118" t="str">
        <f>IF(ActividadesCom[[#This Row],[NIVEL 5]]&lt;&gt;0,VLOOKUP(ActividadesCom[[#This Row],[NIVEL 5]],Catálogo!A:B,2,FALSE),"")</f>
        <v/>
      </c>
      <c r="AG4434" s="118"/>
    </row>
    <row r="4435" spans="1:34" ht="30" customHeight="1" x14ac:dyDescent="0.25">
      <c r="A4435" s="118">
        <v>24470052</v>
      </c>
      <c r="B4435" s="116" t="str">
        <f>VLOOKUP(ActividadesCom[[#This Row],[NO. DE CONTROL]],'LISTADO ESTUDIANTES'!A:C,2,FALSE)</f>
        <v>CAMARA QUEJ EDUARD ALBERTO</v>
      </c>
      <c r="C4435" s="117" t="str">
        <f>VLOOKUP(ActividadesCom[[#This Row],[NO. DE CONTROL]],'LISTADO ESTUDIANTES'!A:C,3,FALSE)</f>
        <v>INGENIERIA EN TECNOLOGIAS DE LA INFORMACION Y COMUNICACIONES</v>
      </c>
      <c r="D4435" s="118" t="str">
        <f>VLOOKUP(ActividadesCom[[#This Row],[NO. DE CONTROL]],'LISTADO ESTUDIANTES'!A:D,4,FALSE)</f>
        <v>ACTIVO(A)</v>
      </c>
      <c r="E4435" s="115">
        <f>SUM(ActividadesCom[[#This Row],[CRÉD. 1]],ActividadesCom[[#This Row],[CRÉD. 2]],ActividadesCom[[#This Row],[CRÉD. 3]],ActividadesCom[[#This Row],[CRÉD. 4]],ActividadesCom[[#This Row],[CRÉD. 5]])</f>
        <v>5</v>
      </c>
      <c r="F4435" s="118">
        <f>IF(ActividadesCom[[#This Row],[ÚLTIMO SEMESTRE CON CRÉDITOS]]&gt;0,ROUND(AVERAGE(ActividadesCom[[#This Row],[VALOR NIVEL 5]],ActividadesCom[[#This Row],[VALOR NIVEL 4]],ActividadesCom[[#This Row],[VALOR NIVEL 3]],ActividadesCom[[#This Row],[VALOR NIVEL 2]],ActividadesCom[[#This Row],[VALOR NIVEL 1]]),0),"")</f>
        <v>3</v>
      </c>
      <c r="G4435" s="115" t="str">
        <f>IF(ActividadesCom[[#This Row],[PROMEDIO]]="","",IF(ActividadesCom[[#This Row],[PROMEDIO]]&gt;=4,"EXCELENTE",IF(ActividadesCom[[#This Row],[PROMEDIO]]&gt;=3,"NOTABLE",IF(ActividadesCom[[#This Row],[PROMEDIO]]&gt;=2,"BUENO",IF(ActividadesCom[[#This Row],[PROMEDIO]]=1,"SUFICIENTE","")))))</f>
        <v>NOTABLE</v>
      </c>
      <c r="H4435" s="118">
        <f>MAX(ActividadesCom[[#This Row],[PERÍODO 1]],ActividadesCom[[#This Row],[PERÍODO 2]],ActividadesCom[[#This Row],[PERÍODO 3]],ActividadesCom[[#This Row],[PERÍODO 4]],ActividadesCom[[#This Row],[PERÍODO 5]])</f>
        <v>20261</v>
      </c>
      <c r="I4435" s="117" t="s">
        <v>665</v>
      </c>
      <c r="J4435" s="118">
        <v>20243</v>
      </c>
      <c r="K4435" s="118" t="s">
        <v>4009</v>
      </c>
      <c r="L4435" s="118">
        <f>IF(ActividadesCom[[#This Row],[NIVEL 1]]&lt;&gt;0,VLOOKUP(ActividadesCom[[#This Row],[NIVEL 1]],Catálogo!A:B,2,FALSE),"")</f>
        <v>2</v>
      </c>
      <c r="M4435" s="118">
        <v>1</v>
      </c>
      <c r="N4435" s="6" t="s">
        <v>11</v>
      </c>
      <c r="O4435" s="118">
        <v>20251</v>
      </c>
      <c r="P4435" s="5" t="s">
        <v>4008</v>
      </c>
      <c r="Q4435" s="118">
        <f>IF(ActividadesCom[[#This Row],[NIVEL 2]]&lt;&gt;0,VLOOKUP(ActividadesCom[[#This Row],[NIVEL 2]],Catálogo!A:B,2,FALSE),"")</f>
        <v>3</v>
      </c>
      <c r="R4435" s="118">
        <v>1</v>
      </c>
      <c r="S4435" s="6" t="s">
        <v>519</v>
      </c>
      <c r="T4435" s="118">
        <v>20251</v>
      </c>
      <c r="U4435" s="5" t="s">
        <v>4007</v>
      </c>
      <c r="V4435" s="118">
        <f>IF(ActividadesCom[[#This Row],[NIVEL 3]]&lt;&gt;0,VLOOKUP(ActividadesCom[[#This Row],[NIVEL 3]],Catálogo!A:B,2,FALSE),"")</f>
        <v>4</v>
      </c>
      <c r="W4435" s="118">
        <v>1</v>
      </c>
      <c r="X4435" s="6" t="s">
        <v>5843</v>
      </c>
      <c r="Y4435" s="118">
        <v>20253</v>
      </c>
      <c r="Z4435" s="5" t="s">
        <v>4009</v>
      </c>
      <c r="AA4435" s="118">
        <f>IF(ActividadesCom[[#This Row],[NIVEL 4]]&lt;&gt;0,VLOOKUP(ActividadesCom[[#This Row],[NIVEL 4]],Catálogo!A:B,2,FALSE),"")</f>
        <v>2</v>
      </c>
      <c r="AB4435" s="118">
        <v>1</v>
      </c>
      <c r="AC4435" s="6" t="s">
        <v>518</v>
      </c>
      <c r="AD4435" s="118">
        <v>20261</v>
      </c>
      <c r="AE4435" s="118" t="s">
        <v>4007</v>
      </c>
      <c r="AF4435" s="118">
        <f>IF(ActividadesCom[[#This Row],[NIVEL 5]]&lt;&gt;0,VLOOKUP(ActividadesCom[[#This Row],[NIVEL 5]],Catálogo!A:B,2,FALSE),"")</f>
        <v>4</v>
      </c>
      <c r="AG4435" s="118">
        <v>1</v>
      </c>
    </row>
    <row r="4436" spans="1:34" ht="30" customHeight="1" x14ac:dyDescent="0.25">
      <c r="A4436" s="118">
        <v>24470053</v>
      </c>
      <c r="B4436" s="116" t="str">
        <f>VLOOKUP(ActividadesCom[[#This Row],[NO. DE CONTROL]],'LISTADO ESTUDIANTES'!A:C,2,FALSE)</f>
        <v>HERRERA ZETINA JUAN PABLO</v>
      </c>
      <c r="C4436" s="117" t="str">
        <f>VLOOKUP(ActividadesCom[[#This Row],[NO. DE CONTROL]],'LISTADO ESTUDIANTES'!A:C,3,FALSE)</f>
        <v>INGENIERIA INDUSTRIAL</v>
      </c>
      <c r="D4436" s="118" t="str">
        <f>VLOOKUP(ActividadesCom[[#This Row],[NO. DE CONTROL]],'LISTADO ESTUDIANTES'!A:D,4,FALSE)</f>
        <v>ACTIVO(A)</v>
      </c>
      <c r="E4436" s="115">
        <f>SUM(ActividadesCom[[#This Row],[CRÉD. 1]],ActividadesCom[[#This Row],[CRÉD. 2]],ActividadesCom[[#This Row],[CRÉD. 3]],ActividadesCom[[#This Row],[CRÉD. 4]],ActividadesCom[[#This Row],[CRÉD. 5]])</f>
        <v>3</v>
      </c>
      <c r="F4436" s="118">
        <f>IF(ActividadesCom[[#This Row],[ÚLTIMO SEMESTRE CON CRÉDITOS]]&gt;0,ROUND(AVERAGE(ActividadesCom[[#This Row],[VALOR NIVEL 5]],ActividadesCom[[#This Row],[VALOR NIVEL 4]],ActividadesCom[[#This Row],[VALOR NIVEL 3]],ActividadesCom[[#This Row],[VALOR NIVEL 2]],ActividadesCom[[#This Row],[VALOR NIVEL 1]]),0),"")</f>
        <v>3</v>
      </c>
      <c r="G4436" s="115" t="str">
        <f>IF(ActividadesCom[[#This Row],[PROMEDIO]]="","",IF(ActividadesCom[[#This Row],[PROMEDIO]]&gt;=4,"EXCELENTE",IF(ActividadesCom[[#This Row],[PROMEDIO]]&gt;=3,"NOTABLE",IF(ActividadesCom[[#This Row],[PROMEDIO]]&gt;=2,"BUENO",IF(ActividadesCom[[#This Row],[PROMEDIO]]=1,"SUFICIENTE","")))))</f>
        <v>NOTABLE</v>
      </c>
      <c r="H4436" s="118">
        <f>MAX(ActividadesCom[[#This Row],[PERÍODO 1]],ActividadesCom[[#This Row],[PERÍODO 2]],ActividadesCom[[#This Row],[PERÍODO 3]],ActividadesCom[[#This Row],[PERÍODO 4]],ActividadesCom[[#This Row],[PERÍODO 5]])</f>
        <v>20253</v>
      </c>
      <c r="I4436" s="117" t="s">
        <v>47</v>
      </c>
      <c r="J4436" s="118">
        <v>20243</v>
      </c>
      <c r="K4436" s="118" t="s">
        <v>4008</v>
      </c>
      <c r="L4436" s="118">
        <f>IF(ActividadesCom[[#This Row],[NIVEL 1]]&lt;&gt;0,VLOOKUP(ActividadesCom[[#This Row],[NIVEL 1]],Catálogo!A:B,2,FALSE),"")</f>
        <v>3</v>
      </c>
      <c r="M4436" s="118">
        <v>1</v>
      </c>
      <c r="N4436" s="6" t="s">
        <v>31</v>
      </c>
      <c r="O4436" s="118">
        <v>20251</v>
      </c>
      <c r="P4436" s="5" t="s">
        <v>4008</v>
      </c>
      <c r="Q4436" s="118">
        <f>IF(ActividadesCom[[#This Row],[NIVEL 2]]&lt;&gt;0,VLOOKUP(ActividadesCom[[#This Row],[NIVEL 2]],Catálogo!A:B,2,FALSE),"")</f>
        <v>3</v>
      </c>
      <c r="R4436" s="118">
        <v>1</v>
      </c>
      <c r="S4436" s="6" t="s">
        <v>7339</v>
      </c>
      <c r="T4436" s="118">
        <v>20253</v>
      </c>
      <c r="U4436" s="5" t="s">
        <v>4008</v>
      </c>
      <c r="V4436" s="118">
        <f>IF(ActividadesCom[[#This Row],[NIVEL 3]]&lt;&gt;0,VLOOKUP(ActividadesCom[[#This Row],[NIVEL 3]],Catálogo!A:B,2,FALSE),"")</f>
        <v>3</v>
      </c>
      <c r="W4436" s="118">
        <v>1</v>
      </c>
      <c r="X4436" s="117"/>
      <c r="Y4436" s="118"/>
      <c r="Z4436" s="118"/>
      <c r="AA4436" s="118" t="str">
        <f>IF(ActividadesCom[[#This Row],[NIVEL 4]]&lt;&gt;0,VLOOKUP(ActividadesCom[[#This Row],[NIVEL 4]],Catálogo!A:B,2,FALSE),"")</f>
        <v/>
      </c>
      <c r="AB4436" s="118"/>
      <c r="AC4436" s="117"/>
      <c r="AD4436" s="118"/>
      <c r="AE4436" s="118"/>
      <c r="AF4436" s="118" t="str">
        <f>IF(ActividadesCom[[#This Row],[NIVEL 5]]&lt;&gt;0,VLOOKUP(ActividadesCom[[#This Row],[NIVEL 5]],Catálogo!A:B,2,FALSE),"")</f>
        <v/>
      </c>
      <c r="AG4436" s="118"/>
    </row>
    <row r="4437" spans="1:34" ht="30" customHeight="1" x14ac:dyDescent="0.25">
      <c r="A4437" s="118">
        <v>24470054</v>
      </c>
      <c r="B4437" s="116" t="str">
        <f>VLOOKUP(ActividadesCom[[#This Row],[NO. DE CONTROL]],'LISTADO ESTUDIANTES'!A:C,2,FALSE)</f>
        <v>LIMA HUICAB ANTONY DEL JESUS</v>
      </c>
      <c r="C4437" s="117" t="str">
        <f>VLOOKUP(ActividadesCom[[#This Row],[NO. DE CONTROL]],'LISTADO ESTUDIANTES'!A:C,3,FALSE)</f>
        <v>INGENIERIA MECANICA</v>
      </c>
      <c r="D4437" s="118" t="str">
        <f>VLOOKUP(ActividadesCom[[#This Row],[NO. DE CONTROL]],'LISTADO ESTUDIANTES'!A:D,4,FALSE)</f>
        <v>ACTIVO(A)</v>
      </c>
      <c r="E4437" s="115">
        <f>SUM(ActividadesCom[[#This Row],[CRÉD. 1]],ActividadesCom[[#This Row],[CRÉD. 2]],ActividadesCom[[#This Row],[CRÉD. 3]],ActividadesCom[[#This Row],[CRÉD. 4]],ActividadesCom[[#This Row],[CRÉD. 5]])</f>
        <v>2</v>
      </c>
      <c r="F4437" s="118">
        <f>IF(ActividadesCom[[#This Row],[ÚLTIMO SEMESTRE CON CRÉDITOS]]&gt;0,ROUND(AVERAGE(ActividadesCom[[#This Row],[VALOR NIVEL 5]],ActividadesCom[[#This Row],[VALOR NIVEL 4]],ActividadesCom[[#This Row],[VALOR NIVEL 3]],ActividadesCom[[#This Row],[VALOR NIVEL 2]],ActividadesCom[[#This Row],[VALOR NIVEL 1]]),0),"")</f>
        <v>3</v>
      </c>
      <c r="G4437" s="115" t="str">
        <f>IF(ActividadesCom[[#This Row],[PROMEDIO]]="","",IF(ActividadesCom[[#This Row],[PROMEDIO]]&gt;=4,"EXCELENTE",IF(ActividadesCom[[#This Row],[PROMEDIO]]&gt;=3,"NOTABLE",IF(ActividadesCom[[#This Row],[PROMEDIO]]&gt;=2,"BUENO",IF(ActividadesCom[[#This Row],[PROMEDIO]]=1,"SUFICIENTE","")))))</f>
        <v>NOTABLE</v>
      </c>
      <c r="H4437" s="118">
        <f>MAX(ActividadesCom[[#This Row],[PERÍODO 1]],ActividadesCom[[#This Row],[PERÍODO 2]],ActividadesCom[[#This Row],[PERÍODO 3]],ActividadesCom[[#This Row],[PERÍODO 4]],ActividadesCom[[#This Row],[PERÍODO 5]])</f>
        <v>20251</v>
      </c>
      <c r="I4437" s="117" t="s">
        <v>47</v>
      </c>
      <c r="J4437" s="118">
        <v>20243</v>
      </c>
      <c r="K4437" s="118" t="s">
        <v>4008</v>
      </c>
      <c r="L4437" s="118">
        <f>IF(ActividadesCom[[#This Row],[NIVEL 1]]&lt;&gt;0,VLOOKUP(ActividadesCom[[#This Row],[NIVEL 1]],Catálogo!A:B,2,FALSE),"")</f>
        <v>3</v>
      </c>
      <c r="M4437" s="118">
        <v>1</v>
      </c>
      <c r="N4437" s="6" t="s">
        <v>31</v>
      </c>
      <c r="O4437" s="118">
        <v>20251</v>
      </c>
      <c r="P4437" s="5" t="s">
        <v>4008</v>
      </c>
      <c r="Q4437" s="118">
        <f>IF(ActividadesCom[[#This Row],[NIVEL 2]]&lt;&gt;0,VLOOKUP(ActividadesCom[[#This Row],[NIVEL 2]],Catálogo!A:B,2,FALSE),"")</f>
        <v>3</v>
      </c>
      <c r="R4437" s="118">
        <v>1</v>
      </c>
      <c r="S4437" s="117"/>
      <c r="T4437" s="118"/>
      <c r="U4437" s="118"/>
      <c r="V4437" s="118" t="str">
        <f>IF(ActividadesCom[[#This Row],[NIVEL 3]]&lt;&gt;0,VLOOKUP(ActividadesCom[[#This Row],[NIVEL 3]],Catálogo!A:B,2,FALSE),"")</f>
        <v/>
      </c>
      <c r="W4437" s="118"/>
      <c r="X4437" s="117"/>
      <c r="Y4437" s="118"/>
      <c r="Z4437" s="118"/>
      <c r="AA4437" s="118" t="str">
        <f>IF(ActividadesCom[[#This Row],[NIVEL 4]]&lt;&gt;0,VLOOKUP(ActividadesCom[[#This Row],[NIVEL 4]],Catálogo!A:B,2,FALSE),"")</f>
        <v/>
      </c>
      <c r="AB4437" s="118"/>
      <c r="AC4437" s="117"/>
      <c r="AD4437" s="118"/>
      <c r="AE4437" s="118"/>
      <c r="AF4437" s="118" t="str">
        <f>IF(ActividadesCom[[#This Row],[NIVEL 5]]&lt;&gt;0,VLOOKUP(ActividadesCom[[#This Row],[NIVEL 5]],Catálogo!A:B,2,FALSE),"")</f>
        <v/>
      </c>
      <c r="AG4437" s="118"/>
    </row>
    <row r="4438" spans="1:34" ht="30" customHeight="1" x14ac:dyDescent="0.25">
      <c r="A4438" s="118">
        <v>24470055</v>
      </c>
      <c r="B4438" s="116" t="str">
        <f>VLOOKUP(ActividadesCom[[#This Row],[NO. DE CONTROL]],'LISTADO ESTUDIANTES'!A:C,2,FALSE)</f>
        <v>COLLI SANCHEZ RICARDO RIQUELME</v>
      </c>
      <c r="C4438" s="117" t="str">
        <f>VLOOKUP(ActividadesCom[[#This Row],[NO. DE CONTROL]],'LISTADO ESTUDIANTES'!A:C,3,FALSE)</f>
        <v>INGENIERIA MECANICA</v>
      </c>
      <c r="D4438" s="118" t="str">
        <f>VLOOKUP(ActividadesCom[[#This Row],[NO. DE CONTROL]],'LISTADO ESTUDIANTES'!A:D,4,FALSE)</f>
        <v>ACTIVO(A)</v>
      </c>
      <c r="E4438" s="115">
        <f>SUM(ActividadesCom[[#This Row],[CRÉD. 1]],ActividadesCom[[#This Row],[CRÉD. 2]],ActividadesCom[[#This Row],[CRÉD. 3]],ActividadesCom[[#This Row],[CRÉD. 4]],ActividadesCom[[#This Row],[CRÉD. 5]])</f>
        <v>2</v>
      </c>
      <c r="F4438" s="118">
        <f>IF(ActividadesCom[[#This Row],[ÚLTIMO SEMESTRE CON CRÉDITOS]]&gt;0,ROUND(AVERAGE(ActividadesCom[[#This Row],[VALOR NIVEL 5]],ActividadesCom[[#This Row],[VALOR NIVEL 4]],ActividadesCom[[#This Row],[VALOR NIVEL 3]],ActividadesCom[[#This Row],[VALOR NIVEL 2]],ActividadesCom[[#This Row],[VALOR NIVEL 1]]),0),"")</f>
        <v>3</v>
      </c>
      <c r="G4438" s="115" t="str">
        <f>IF(ActividadesCom[[#This Row],[PROMEDIO]]="","",IF(ActividadesCom[[#This Row],[PROMEDIO]]&gt;=4,"EXCELENTE",IF(ActividadesCom[[#This Row],[PROMEDIO]]&gt;=3,"NOTABLE",IF(ActividadesCom[[#This Row],[PROMEDIO]]&gt;=2,"BUENO",IF(ActividadesCom[[#This Row],[PROMEDIO]]=1,"SUFICIENTE","")))))</f>
        <v>NOTABLE</v>
      </c>
      <c r="H4438" s="118">
        <f>MAX(ActividadesCom[[#This Row],[PERÍODO 1]],ActividadesCom[[#This Row],[PERÍODO 2]],ActividadesCom[[#This Row],[PERÍODO 3]],ActividadesCom[[#This Row],[PERÍODO 4]],ActividadesCom[[#This Row],[PERÍODO 5]])</f>
        <v>20251</v>
      </c>
      <c r="I4438" s="117" t="s">
        <v>31</v>
      </c>
      <c r="J4438" s="118">
        <v>20243</v>
      </c>
      <c r="K4438" s="118" t="s">
        <v>4009</v>
      </c>
      <c r="L4438" s="118">
        <f>IF(ActividadesCom[[#This Row],[NIVEL 1]]&lt;&gt;0,VLOOKUP(ActividadesCom[[#This Row],[NIVEL 1]],Catálogo!A:B,2,FALSE),"")</f>
        <v>2</v>
      </c>
      <c r="M4438" s="118">
        <v>1</v>
      </c>
      <c r="N4438" s="6" t="s">
        <v>31</v>
      </c>
      <c r="O4438" s="118">
        <v>20251</v>
      </c>
      <c r="P4438" s="5" t="s">
        <v>4008</v>
      </c>
      <c r="Q4438" s="118">
        <f>IF(ActividadesCom[[#This Row],[NIVEL 2]]&lt;&gt;0,VLOOKUP(ActividadesCom[[#This Row],[NIVEL 2]],Catálogo!A:B,2,FALSE),"")</f>
        <v>3</v>
      </c>
      <c r="R4438" s="118">
        <v>1</v>
      </c>
      <c r="S4438" s="117"/>
      <c r="T4438" s="118"/>
      <c r="U4438" s="118"/>
      <c r="V4438" s="118" t="str">
        <f>IF(ActividadesCom[[#This Row],[NIVEL 3]]&lt;&gt;0,VLOOKUP(ActividadesCom[[#This Row],[NIVEL 3]],Catálogo!A:B,2,FALSE),"")</f>
        <v/>
      </c>
      <c r="W4438" s="118"/>
      <c r="X4438" s="117"/>
      <c r="Y4438" s="118"/>
      <c r="Z4438" s="118"/>
      <c r="AA4438" s="118" t="str">
        <f>IF(ActividadesCom[[#This Row],[NIVEL 4]]&lt;&gt;0,VLOOKUP(ActividadesCom[[#This Row],[NIVEL 4]],Catálogo!A:B,2,FALSE),"")</f>
        <v/>
      </c>
      <c r="AB4438" s="118"/>
      <c r="AC4438" s="117"/>
      <c r="AD4438" s="118"/>
      <c r="AE4438" s="118"/>
      <c r="AF4438" s="118" t="str">
        <f>IF(ActividadesCom[[#This Row],[NIVEL 5]]&lt;&gt;0,VLOOKUP(ActividadesCom[[#This Row],[NIVEL 5]],Catálogo!A:B,2,FALSE),"")</f>
        <v/>
      </c>
      <c r="AG4438" s="118"/>
    </row>
    <row r="4439" spans="1:34" ht="30" customHeight="1" x14ac:dyDescent="0.25">
      <c r="A4439" s="118">
        <v>24470056</v>
      </c>
      <c r="B4439" s="116" t="str">
        <f>VLOOKUP(ActividadesCom[[#This Row],[NO. DE CONTROL]],'LISTADO ESTUDIANTES'!A:C,2,FALSE)</f>
        <v>FUENTES BARRALES KEVIN ALEJANDRO</v>
      </c>
      <c r="C4439" s="117" t="str">
        <f>VLOOKUP(ActividadesCom[[#This Row],[NO. DE CONTROL]],'LISTADO ESTUDIANTES'!A:C,3,FALSE)</f>
        <v>INGENIERIA EN SISTEMAS COMPUTACIONALES</v>
      </c>
      <c r="D4439" s="118" t="str">
        <f>VLOOKUP(ActividadesCom[[#This Row],[NO. DE CONTROL]],'LISTADO ESTUDIANTES'!A:D,4,FALSE)</f>
        <v>ACTIVO(A)</v>
      </c>
      <c r="E4439" s="115">
        <f>SUM(ActividadesCom[[#This Row],[CRÉD. 1]],ActividadesCom[[#This Row],[CRÉD. 2]],ActividadesCom[[#This Row],[CRÉD. 3]],ActividadesCom[[#This Row],[CRÉD. 4]],ActividadesCom[[#This Row],[CRÉD. 5]])</f>
        <v>2</v>
      </c>
      <c r="F4439" s="118">
        <f>IF(ActividadesCom[[#This Row],[ÚLTIMO SEMESTRE CON CRÉDITOS]]&gt;0,ROUND(AVERAGE(ActividadesCom[[#This Row],[VALOR NIVEL 5]],ActividadesCom[[#This Row],[VALOR NIVEL 4]],ActividadesCom[[#This Row],[VALOR NIVEL 3]],ActividadesCom[[#This Row],[VALOR NIVEL 2]],ActividadesCom[[#This Row],[VALOR NIVEL 1]]),0),"")</f>
        <v>3</v>
      </c>
      <c r="G4439" s="115" t="str">
        <f>IF(ActividadesCom[[#This Row],[PROMEDIO]]="","",IF(ActividadesCom[[#This Row],[PROMEDIO]]&gt;=4,"EXCELENTE",IF(ActividadesCom[[#This Row],[PROMEDIO]]&gt;=3,"NOTABLE",IF(ActividadesCom[[#This Row],[PROMEDIO]]&gt;=2,"BUENO",IF(ActividadesCom[[#This Row],[PROMEDIO]]=1,"SUFICIENTE","")))))</f>
        <v>NOTABLE</v>
      </c>
      <c r="H4439" s="118">
        <f>MAX(ActividadesCom[[#This Row],[PERÍODO 1]],ActividadesCom[[#This Row],[PERÍODO 2]],ActividadesCom[[#This Row],[PERÍODO 3]],ActividadesCom[[#This Row],[PERÍODO 4]],ActividadesCom[[#This Row],[PERÍODO 5]])</f>
        <v>20261</v>
      </c>
      <c r="I4439" s="117" t="s">
        <v>47</v>
      </c>
      <c r="J4439" s="118">
        <v>20243</v>
      </c>
      <c r="K4439" s="118" t="s">
        <v>4009</v>
      </c>
      <c r="L4439" s="118">
        <f>IF(ActividadesCom[[#This Row],[NIVEL 1]]&lt;&gt;0,VLOOKUP(ActividadesCom[[#This Row],[NIVEL 1]],Catálogo!A:B,2,FALSE),"")</f>
        <v>2</v>
      </c>
      <c r="M4439" s="118">
        <v>1</v>
      </c>
      <c r="N4439" s="6" t="s">
        <v>5343</v>
      </c>
      <c r="O4439" s="118">
        <v>20261</v>
      </c>
      <c r="P4439" s="5" t="s">
        <v>4008</v>
      </c>
      <c r="Q4439" s="118">
        <f>IF(ActividadesCom[[#This Row],[NIVEL 2]]&lt;&gt;0,VLOOKUP(ActividadesCom[[#This Row],[NIVEL 2]],Catálogo!A:B,2,FALSE),"")</f>
        <v>3</v>
      </c>
      <c r="R4439" s="118">
        <v>1</v>
      </c>
      <c r="S4439" s="117"/>
      <c r="T4439" s="118"/>
      <c r="U4439" s="118"/>
      <c r="V4439" s="118" t="str">
        <f>IF(ActividadesCom[[#This Row],[NIVEL 3]]&lt;&gt;0,VLOOKUP(ActividadesCom[[#This Row],[NIVEL 3]],Catálogo!A:B,2,FALSE),"")</f>
        <v/>
      </c>
      <c r="W4439" s="118"/>
      <c r="X4439" s="117"/>
      <c r="Y4439" s="118"/>
      <c r="Z4439" s="118"/>
      <c r="AA4439" s="118" t="str">
        <f>IF(ActividadesCom[[#This Row],[NIVEL 4]]&lt;&gt;0,VLOOKUP(ActividadesCom[[#This Row],[NIVEL 4]],Catálogo!A:B,2,FALSE),"")</f>
        <v/>
      </c>
      <c r="AB4439" s="118"/>
      <c r="AC4439" s="117"/>
      <c r="AD4439" s="118"/>
      <c r="AE4439" s="118"/>
      <c r="AF4439" s="118" t="str">
        <f>IF(ActividadesCom[[#This Row],[NIVEL 5]]&lt;&gt;0,VLOOKUP(ActividadesCom[[#This Row],[NIVEL 5]],Catálogo!A:B,2,FALSE),"")</f>
        <v/>
      </c>
      <c r="AG4439" s="118"/>
    </row>
    <row r="4440" spans="1:34" ht="30" hidden="1" customHeight="1" x14ac:dyDescent="0.25">
      <c r="A4440" s="118">
        <v>24470057</v>
      </c>
      <c r="B4440" s="116" t="str">
        <f>VLOOKUP(ActividadesCom[[#This Row],[NO. DE CONTROL]],'LISTADO ESTUDIANTES'!A:C,2,FALSE)</f>
        <v>MARCOS HUICAB CRISTOBAL AUGUSTO</v>
      </c>
      <c r="C4440" s="117" t="str">
        <f>VLOOKUP(ActividadesCom[[#This Row],[NO. DE CONTROL]],'LISTADO ESTUDIANTES'!A:C,3,FALSE)</f>
        <v>CONTADOR PUBLICO</v>
      </c>
      <c r="D4440" s="118" t="str">
        <f>VLOOKUP(ActividadesCom[[#This Row],[NO. DE CONTROL]],'LISTADO ESTUDIANTES'!A:D,4,FALSE)</f>
        <v>EGRESADO(A)</v>
      </c>
      <c r="E4440" s="115">
        <f>SUM(ActividadesCom[[#This Row],[CRÉD. 1]],ActividadesCom[[#This Row],[CRÉD. 2]],ActividadesCom[[#This Row],[CRÉD. 3]],ActividadesCom[[#This Row],[CRÉD. 4]],ActividadesCom[[#This Row],[CRÉD. 5]])</f>
        <v>1</v>
      </c>
      <c r="F4440" s="118">
        <f>IF(ActividadesCom[[#This Row],[ÚLTIMO SEMESTRE CON CRÉDITOS]]&gt;0,ROUND(AVERAGE(ActividadesCom[[#This Row],[VALOR NIVEL 5]],ActividadesCom[[#This Row],[VALOR NIVEL 4]],ActividadesCom[[#This Row],[VALOR NIVEL 3]],ActividadesCom[[#This Row],[VALOR NIVEL 2]],ActividadesCom[[#This Row],[VALOR NIVEL 1]]),0),"")</f>
        <v>3</v>
      </c>
      <c r="G4440" s="115" t="str">
        <f>IF(ActividadesCom[[#This Row],[PROMEDIO]]="","",IF(ActividadesCom[[#This Row],[PROMEDIO]]&gt;=4,"EXCELENTE",IF(ActividadesCom[[#This Row],[PROMEDIO]]&gt;=3,"NOTABLE",IF(ActividadesCom[[#This Row],[PROMEDIO]]&gt;=2,"BUENO",IF(ActividadesCom[[#This Row],[PROMEDIO]]=1,"SUFICIENTE","")))))</f>
        <v>NOTABLE</v>
      </c>
      <c r="H4440" s="118">
        <f>MAX(ActividadesCom[[#This Row],[PERÍODO 1]],ActividadesCom[[#This Row],[PERÍODO 2]],ActividadesCom[[#This Row],[PERÍODO 3]],ActividadesCom[[#This Row],[PERÍODO 4]],ActividadesCom[[#This Row],[PERÍODO 5]])</f>
        <v>20243</v>
      </c>
      <c r="I4440" s="117" t="s">
        <v>23</v>
      </c>
      <c r="J4440" s="118">
        <v>20243</v>
      </c>
      <c r="K4440" s="118" t="s">
        <v>4008</v>
      </c>
      <c r="L4440" s="118">
        <f>IF(ActividadesCom[[#This Row],[NIVEL 1]]&lt;&gt;0,VLOOKUP(ActividadesCom[[#This Row],[NIVEL 1]],Catálogo!A:B,2,FALSE),"")</f>
        <v>3</v>
      </c>
      <c r="M4440" s="118">
        <v>1</v>
      </c>
      <c r="N4440" s="117"/>
      <c r="O4440" s="118"/>
      <c r="P4440" s="118"/>
      <c r="Q4440" s="118" t="str">
        <f>IF(ActividadesCom[[#This Row],[NIVEL 2]]&lt;&gt;0,VLOOKUP(ActividadesCom[[#This Row],[NIVEL 2]],Catálogo!A:B,2,FALSE),"")</f>
        <v/>
      </c>
      <c r="R4440" s="118"/>
      <c r="S4440" s="117"/>
      <c r="T4440" s="118"/>
      <c r="U4440" s="118"/>
      <c r="V4440" s="118" t="str">
        <f>IF(ActividadesCom[[#This Row],[NIVEL 3]]&lt;&gt;0,VLOOKUP(ActividadesCom[[#This Row],[NIVEL 3]],Catálogo!A:B,2,FALSE),"")</f>
        <v/>
      </c>
      <c r="W4440" s="118"/>
      <c r="X4440" s="117"/>
      <c r="Y4440" s="118"/>
      <c r="Z4440" s="118"/>
      <c r="AA4440" s="118" t="str">
        <f>IF(ActividadesCom[[#This Row],[NIVEL 4]]&lt;&gt;0,VLOOKUP(ActividadesCom[[#This Row],[NIVEL 4]],Catálogo!A:B,2,FALSE),"")</f>
        <v/>
      </c>
      <c r="AB4440" s="118"/>
      <c r="AC4440" s="117"/>
      <c r="AD4440" s="118"/>
      <c r="AE4440" s="118"/>
      <c r="AF4440" s="118" t="str">
        <f>IF(ActividadesCom[[#This Row],[NIVEL 5]]&lt;&gt;0,VLOOKUP(ActividadesCom[[#This Row],[NIVEL 5]],Catálogo!A:B,2,FALSE),"")</f>
        <v/>
      </c>
      <c r="AG4440" s="118"/>
    </row>
    <row r="4441" spans="1:34" ht="30" customHeight="1" x14ac:dyDescent="0.25">
      <c r="A4441" s="114">
        <v>24470058</v>
      </c>
      <c r="B4441" s="112" t="str">
        <f>VLOOKUP(ActividadesCom[[#This Row],[NO. DE CONTROL]],'LISTADO ESTUDIANTES'!A:C,2,FALSE)</f>
        <v>HUESCA VERGARA ESTEFANIA DE JESUS</v>
      </c>
      <c r="C4441" s="113" t="str">
        <f>VLOOKUP(ActividadesCom[[#This Row],[NO. DE CONTROL]],'LISTADO ESTUDIANTES'!A:C,3,FALSE)</f>
        <v>ARQUITECTURA</v>
      </c>
      <c r="D4441" s="114" t="str">
        <f>VLOOKUP(ActividadesCom[[#This Row],[NO. DE CONTROL]],'LISTADO ESTUDIANTES'!A:D,4,FALSE)</f>
        <v>ACTIVO(A)</v>
      </c>
      <c r="E4441" s="111">
        <f>SUM(ActividadesCom[[#This Row],[CRÉD. 1]],ActividadesCom[[#This Row],[CRÉD. 2]],ActividadesCom[[#This Row],[CRÉD. 3]],ActividadesCom[[#This Row],[CRÉD. 4]],ActividadesCom[[#This Row],[CRÉD. 5]])</f>
        <v>3</v>
      </c>
      <c r="F4441" s="114">
        <f>IF(ActividadesCom[[#This Row],[ÚLTIMO SEMESTRE CON CRÉDITOS]]&gt;0,ROUND(AVERAGE(ActividadesCom[[#This Row],[VALOR NIVEL 5]],ActividadesCom[[#This Row],[VALOR NIVEL 4]],ActividadesCom[[#This Row],[VALOR NIVEL 3]],ActividadesCom[[#This Row],[VALOR NIVEL 2]],ActividadesCom[[#This Row],[VALOR NIVEL 1]]),0),"")</f>
        <v>3</v>
      </c>
      <c r="G4441" s="111" t="str">
        <f>IF(ActividadesCom[[#This Row],[PROMEDIO]]="","",IF(ActividadesCom[[#This Row],[PROMEDIO]]&gt;=4,"EXCELENTE",IF(ActividadesCom[[#This Row],[PROMEDIO]]&gt;=3,"NOTABLE",IF(ActividadesCom[[#This Row],[PROMEDIO]]&gt;=2,"BUENO",IF(ActividadesCom[[#This Row],[PROMEDIO]]=1,"SUFICIENTE","")))))</f>
        <v>NOTABLE</v>
      </c>
      <c r="H4441" s="114">
        <f>MAX(ActividadesCom[[#This Row],[PERÍODO 1]],ActividadesCom[[#This Row],[PERÍODO 2]],ActividadesCom[[#This Row],[PERÍODO 3]],ActividadesCom[[#This Row],[PERÍODO 4]],ActividadesCom[[#This Row],[PERÍODO 5]])</f>
        <v>20251</v>
      </c>
      <c r="I4441" s="113" t="s">
        <v>6725</v>
      </c>
      <c r="J4441" s="114">
        <v>20243</v>
      </c>
      <c r="K4441" s="114" t="s">
        <v>4007</v>
      </c>
      <c r="L4441" s="114">
        <f>IF(ActividadesCom[[#This Row],[NIVEL 1]]&lt;&gt;0,VLOOKUP(ActividadesCom[[#This Row],[NIVEL 1]],Catálogo!A:B,2,FALSE),"")</f>
        <v>4</v>
      </c>
      <c r="M4441" s="114">
        <v>1</v>
      </c>
      <c r="N4441" s="6" t="s">
        <v>4278</v>
      </c>
      <c r="O4441" s="114">
        <v>20243</v>
      </c>
      <c r="P4441" s="5" t="s">
        <v>4009</v>
      </c>
      <c r="Q4441" s="114">
        <f>IF(ActividadesCom[[#This Row],[NIVEL 2]]&lt;&gt;0,VLOOKUP(ActividadesCom[[#This Row],[NIVEL 2]],Catálogo!A:B,2,FALSE),"")</f>
        <v>2</v>
      </c>
      <c r="R4441" s="114">
        <v>1</v>
      </c>
      <c r="S4441" s="6" t="s">
        <v>4815</v>
      </c>
      <c r="T4441" s="114">
        <v>20251</v>
      </c>
      <c r="U4441" s="5" t="s">
        <v>4009</v>
      </c>
      <c r="V4441" s="114">
        <f>IF(ActividadesCom[[#This Row],[NIVEL 3]]&lt;&gt;0,VLOOKUP(ActividadesCom[[#This Row],[NIVEL 3]],Catálogo!A:B,2,FALSE),"")</f>
        <v>2</v>
      </c>
      <c r="W4441" s="114">
        <v>1</v>
      </c>
      <c r="X4441" s="113"/>
      <c r="Y4441" s="114"/>
      <c r="Z4441" s="114"/>
      <c r="AA4441" s="114" t="str">
        <f>IF(ActividadesCom[[#This Row],[NIVEL 4]]&lt;&gt;0,VLOOKUP(ActividadesCom[[#This Row],[NIVEL 4]],Catálogo!A:B,2,FALSE),"")</f>
        <v/>
      </c>
      <c r="AB4441" s="114"/>
      <c r="AC4441" s="113"/>
      <c r="AD4441" s="114"/>
      <c r="AE4441" s="114"/>
      <c r="AF4441" s="114" t="str">
        <f>IF(ActividadesCom[[#This Row],[NIVEL 5]]&lt;&gt;0,VLOOKUP(ActividadesCom[[#This Row],[NIVEL 5]],Catálogo!A:B,2,FALSE),"")</f>
        <v/>
      </c>
      <c r="AG4441" s="114"/>
    </row>
    <row r="4442" spans="1:34" ht="30" customHeight="1" x14ac:dyDescent="0.25">
      <c r="A4442" s="5">
        <v>24470059</v>
      </c>
      <c r="B4442" s="10" t="str">
        <f>VLOOKUP(ActividadesCom[[#This Row],[NO. DE CONTROL]],'LISTADO ESTUDIANTES'!A:C,2,FALSE)</f>
        <v>CU PACHECO MARIO ENRIQUE</v>
      </c>
      <c r="C4442" s="6" t="str">
        <f>VLOOKUP(ActividadesCom[[#This Row],[NO. DE CONTROL]],'LISTADO ESTUDIANTES'!A:C,3,FALSE)</f>
        <v>ARQUITECTURA</v>
      </c>
      <c r="D4442" s="5" t="str">
        <f>VLOOKUP(ActividadesCom[[#This Row],[NO. DE CONTROL]],'LISTADO ESTUDIANTES'!A:D,4,FALSE)</f>
        <v>ACTIVO(A)</v>
      </c>
      <c r="E4442" s="7">
        <f>SUM(ActividadesCom[[#This Row],[CRÉD. 1]],ActividadesCom[[#This Row],[CRÉD. 2]],ActividadesCom[[#This Row],[CRÉD. 3]],ActividadesCom[[#This Row],[CRÉD. 4]],ActividadesCom[[#This Row],[CRÉD. 5]])</f>
        <v>4</v>
      </c>
      <c r="F4442" s="5">
        <f>IF(ActividadesCom[[#This Row],[ÚLTIMO SEMESTRE CON CRÉDITOS]]&gt;0,ROUND(AVERAGE(ActividadesCom[[#This Row],[VALOR NIVEL 5]],ActividadesCom[[#This Row],[VALOR NIVEL 4]],ActividadesCom[[#This Row],[VALOR NIVEL 3]],ActividadesCom[[#This Row],[VALOR NIVEL 2]],ActividadesCom[[#This Row],[VALOR NIVEL 1]]),0),"")</f>
        <v>3</v>
      </c>
      <c r="G4442" s="7" t="str">
        <f>IF(ActividadesCom[[#This Row],[PROMEDIO]]="","",IF(ActividadesCom[[#This Row],[PROMEDIO]]&gt;=4,"EXCELENTE",IF(ActividadesCom[[#This Row],[PROMEDIO]]&gt;=3,"NOTABLE",IF(ActividadesCom[[#This Row],[PROMEDIO]]&gt;=2,"BUENO",IF(ActividadesCom[[#This Row],[PROMEDIO]]=1,"SUFICIENTE","")))))</f>
        <v>NOTABLE</v>
      </c>
      <c r="H4442" s="5">
        <f>MAX(ActividadesCom[[#This Row],[PERÍODO 1]],ActividadesCom[[#This Row],[PERÍODO 2]],ActividadesCom[[#This Row],[PERÍODO 3]],ActividadesCom[[#This Row],[PERÍODO 4]],ActividadesCom[[#This Row],[PERÍODO 5]])</f>
        <v>20251</v>
      </c>
      <c r="I4442" s="6" t="s">
        <v>6725</v>
      </c>
      <c r="J4442" s="5">
        <v>20243</v>
      </c>
      <c r="K4442" s="5" t="s">
        <v>4007</v>
      </c>
      <c r="L4442" s="5">
        <f>IF(ActividadesCom[[#This Row],[NIVEL 1]]&lt;&gt;0,VLOOKUP(ActividadesCom[[#This Row],[NIVEL 1]],Catálogo!A:B,2,FALSE),"")</f>
        <v>4</v>
      </c>
      <c r="M4442" s="5">
        <v>1</v>
      </c>
      <c r="N4442" s="6" t="s">
        <v>47</v>
      </c>
      <c r="O4442" s="5">
        <v>20243</v>
      </c>
      <c r="P4442" s="5" t="s">
        <v>4009</v>
      </c>
      <c r="Q4442" s="5">
        <f>IF(ActividadesCom[[#This Row],[NIVEL 2]]&lt;&gt;0,VLOOKUP(ActividadesCom[[#This Row],[NIVEL 2]],Catálogo!A:B,2,FALSE),"")</f>
        <v>2</v>
      </c>
      <c r="R4442" s="5">
        <v>1</v>
      </c>
      <c r="S4442" s="6" t="s">
        <v>4815</v>
      </c>
      <c r="T4442" s="5">
        <v>20251</v>
      </c>
      <c r="U4442" s="5" t="s">
        <v>4009</v>
      </c>
      <c r="V4442" s="5">
        <f>IF(ActividadesCom[[#This Row],[NIVEL 3]]&lt;&gt;0,VLOOKUP(ActividadesCom[[#This Row],[NIVEL 3]],Catálogo!A:B,2,FALSE),"")</f>
        <v>2</v>
      </c>
      <c r="W4442" s="5">
        <v>1</v>
      </c>
      <c r="X4442" s="6" t="s">
        <v>31</v>
      </c>
      <c r="Y4442" s="5">
        <v>20251</v>
      </c>
      <c r="Z4442" s="5" t="s">
        <v>4008</v>
      </c>
      <c r="AA4442" s="5">
        <f>IF(ActividadesCom[[#This Row],[NIVEL 4]]&lt;&gt;0,VLOOKUP(ActividadesCom[[#This Row],[NIVEL 4]],Catálogo!A:B,2,FALSE),"")</f>
        <v>3</v>
      </c>
      <c r="AB4442" s="5">
        <v>1</v>
      </c>
      <c r="AC4442" s="6"/>
      <c r="AD4442" s="5"/>
      <c r="AE4442" s="5"/>
      <c r="AF4442" s="5" t="str">
        <f>IF(ActividadesCom[[#This Row],[NIVEL 5]]&lt;&gt;0,VLOOKUP(ActividadesCom[[#This Row],[NIVEL 5]],Catálogo!A:B,2,FALSE),"")</f>
        <v/>
      </c>
      <c r="AG4442" s="5"/>
    </row>
    <row r="4443" spans="1:34" ht="30" customHeight="1" x14ac:dyDescent="0.25">
      <c r="A4443" s="114">
        <v>24470060</v>
      </c>
      <c r="B4443" s="112" t="str">
        <f>VLOOKUP(ActividadesCom[[#This Row],[NO. DE CONTROL]],'LISTADO ESTUDIANTES'!A:C,2,FALSE)</f>
        <v>CAHUICH ARAUJO YANELI BEATRIZ</v>
      </c>
      <c r="C4443" s="113" t="str">
        <f>VLOOKUP(ActividadesCom[[#This Row],[NO. DE CONTROL]],'LISTADO ESTUDIANTES'!A:C,3,FALSE)</f>
        <v>ARQUITECTURA</v>
      </c>
      <c r="D4443" s="114" t="str">
        <f>VLOOKUP(ActividadesCom[[#This Row],[NO. DE CONTROL]],'LISTADO ESTUDIANTES'!A:D,4,FALSE)</f>
        <v>ACTIVO(A)</v>
      </c>
      <c r="E4443" s="111">
        <f>SUM(ActividadesCom[[#This Row],[CRÉD. 1]],ActividadesCom[[#This Row],[CRÉD. 2]],ActividadesCom[[#This Row],[CRÉD. 3]],ActividadesCom[[#This Row],[CRÉD. 4]],ActividadesCom[[#This Row],[CRÉD. 5]])</f>
        <v>3</v>
      </c>
      <c r="F4443" s="114">
        <f>IF(ActividadesCom[[#This Row],[ÚLTIMO SEMESTRE CON CRÉDITOS]]&gt;0,ROUND(AVERAGE(ActividadesCom[[#This Row],[VALOR NIVEL 5]],ActividadesCom[[#This Row],[VALOR NIVEL 4]],ActividadesCom[[#This Row],[VALOR NIVEL 3]],ActividadesCom[[#This Row],[VALOR NIVEL 2]],ActividadesCom[[#This Row],[VALOR NIVEL 1]]),0),"")</f>
        <v>3</v>
      </c>
      <c r="G4443" s="111" t="str">
        <f>IF(ActividadesCom[[#This Row],[PROMEDIO]]="","",IF(ActividadesCom[[#This Row],[PROMEDIO]]&gt;=4,"EXCELENTE",IF(ActividadesCom[[#This Row],[PROMEDIO]]&gt;=3,"NOTABLE",IF(ActividadesCom[[#This Row],[PROMEDIO]]&gt;=2,"BUENO",IF(ActividadesCom[[#This Row],[PROMEDIO]]=1,"SUFICIENTE","")))))</f>
        <v>NOTABLE</v>
      </c>
      <c r="H4443" s="114">
        <f>MAX(ActividadesCom[[#This Row],[PERÍODO 1]],ActividadesCom[[#This Row],[PERÍODO 2]],ActividadesCom[[#This Row],[PERÍODO 3]],ActividadesCom[[#This Row],[PERÍODO 4]],ActividadesCom[[#This Row],[PERÍODO 5]])</f>
        <v>20251</v>
      </c>
      <c r="I4443" s="113" t="s">
        <v>6725</v>
      </c>
      <c r="J4443" s="114">
        <v>20243</v>
      </c>
      <c r="K4443" s="114" t="s">
        <v>4007</v>
      </c>
      <c r="L4443" s="114">
        <f>IF(ActividadesCom[[#This Row],[NIVEL 1]]&lt;&gt;0,VLOOKUP(ActividadesCom[[#This Row],[NIVEL 1]],Catálogo!A:B,2,FALSE),"")</f>
        <v>4</v>
      </c>
      <c r="M4443" s="114">
        <v>1</v>
      </c>
      <c r="N4443" s="6" t="s">
        <v>37</v>
      </c>
      <c r="O4443" s="114">
        <v>20243</v>
      </c>
      <c r="P4443" s="5" t="s">
        <v>4009</v>
      </c>
      <c r="Q4443" s="114">
        <f>IF(ActividadesCom[[#This Row],[NIVEL 2]]&lt;&gt;0,VLOOKUP(ActividadesCom[[#This Row],[NIVEL 2]],Catálogo!A:B,2,FALSE),"")</f>
        <v>2</v>
      </c>
      <c r="R4443" s="114">
        <v>1</v>
      </c>
      <c r="S4443" s="6" t="s">
        <v>37</v>
      </c>
      <c r="T4443" s="114">
        <v>20251</v>
      </c>
      <c r="U4443" s="5" t="s">
        <v>4009</v>
      </c>
      <c r="V4443" s="114">
        <f>IF(ActividadesCom[[#This Row],[NIVEL 3]]&lt;&gt;0,VLOOKUP(ActividadesCom[[#This Row],[NIVEL 3]],Catálogo!A:B,2,FALSE),"")</f>
        <v>2</v>
      </c>
      <c r="W4443" s="114">
        <v>1</v>
      </c>
      <c r="X4443" s="113"/>
      <c r="Y4443" s="114"/>
      <c r="Z4443" s="114"/>
      <c r="AA4443" s="114" t="str">
        <f>IF(ActividadesCom[[#This Row],[NIVEL 4]]&lt;&gt;0,VLOOKUP(ActividadesCom[[#This Row],[NIVEL 4]],Catálogo!A:B,2,FALSE),"")</f>
        <v/>
      </c>
      <c r="AB4443" s="114"/>
      <c r="AC4443" s="113"/>
      <c r="AD4443" s="114"/>
      <c r="AE4443" s="114"/>
      <c r="AF4443" s="114" t="str">
        <f>IF(ActividadesCom[[#This Row],[NIVEL 5]]&lt;&gt;0,VLOOKUP(ActividadesCom[[#This Row],[NIVEL 5]],Catálogo!A:B,2,FALSE),"")</f>
        <v/>
      </c>
      <c r="AG4443" s="114"/>
    </row>
    <row r="4444" spans="1:34" ht="30" customHeight="1" x14ac:dyDescent="0.25">
      <c r="A4444" s="114">
        <v>24470061</v>
      </c>
      <c r="B4444" s="112" t="str">
        <f>VLOOKUP(ActividadesCom[[#This Row],[NO. DE CONTROL]],'LISTADO ESTUDIANTES'!A:C,2,FALSE)</f>
        <v>BRICEÑO CAHUICH RICARDO JARED</v>
      </c>
      <c r="C4444" s="113" t="str">
        <f>VLOOKUP(ActividadesCom[[#This Row],[NO. DE CONTROL]],'LISTADO ESTUDIANTES'!A:C,3,FALSE)</f>
        <v>ARQUITECTURA</v>
      </c>
      <c r="D4444" s="114" t="str">
        <f>VLOOKUP(ActividadesCom[[#This Row],[NO. DE CONTROL]],'LISTADO ESTUDIANTES'!A:D,4,FALSE)</f>
        <v>ACTIVO(A)</v>
      </c>
      <c r="E4444" s="111">
        <f>SUM(ActividadesCom[[#This Row],[CRÉD. 1]],ActividadesCom[[#This Row],[CRÉD. 2]],ActividadesCom[[#This Row],[CRÉD. 3]],ActividadesCom[[#This Row],[CRÉD. 4]],ActividadesCom[[#This Row],[CRÉD. 5]])</f>
        <v>2</v>
      </c>
      <c r="F4444" s="114">
        <f>IF(ActividadesCom[[#This Row],[ÚLTIMO SEMESTRE CON CRÉDITOS]]&gt;0,ROUND(AVERAGE(ActividadesCom[[#This Row],[VALOR NIVEL 5]],ActividadesCom[[#This Row],[VALOR NIVEL 4]],ActividadesCom[[#This Row],[VALOR NIVEL 3]],ActividadesCom[[#This Row],[VALOR NIVEL 2]],ActividadesCom[[#This Row],[VALOR NIVEL 1]]),0),"")</f>
        <v>4</v>
      </c>
      <c r="G4444" s="111" t="str">
        <f>IF(ActividadesCom[[#This Row],[PROMEDIO]]="","",IF(ActividadesCom[[#This Row],[PROMEDIO]]&gt;=4,"EXCELENTE",IF(ActividadesCom[[#This Row],[PROMEDIO]]&gt;=3,"NOTABLE",IF(ActividadesCom[[#This Row],[PROMEDIO]]&gt;=2,"BUENO",IF(ActividadesCom[[#This Row],[PROMEDIO]]=1,"SUFICIENTE","")))))</f>
        <v>EXCELENTE</v>
      </c>
      <c r="H4444" s="114">
        <f>MAX(ActividadesCom[[#This Row],[PERÍODO 1]],ActividadesCom[[#This Row],[PERÍODO 2]],ActividadesCom[[#This Row],[PERÍODO 3]],ActividadesCom[[#This Row],[PERÍODO 4]],ActividadesCom[[#This Row],[PERÍODO 5]])</f>
        <v>20251</v>
      </c>
      <c r="I4444" s="113" t="s">
        <v>6725</v>
      </c>
      <c r="J4444" s="114">
        <v>20243</v>
      </c>
      <c r="K4444" s="114" t="s">
        <v>4007</v>
      </c>
      <c r="L4444" s="114">
        <f>IF(ActividadesCom[[#This Row],[NIVEL 1]]&lt;&gt;0,VLOOKUP(ActividadesCom[[#This Row],[NIVEL 1]],Catálogo!A:B,2,FALSE),"")</f>
        <v>4</v>
      </c>
      <c r="M4444" s="114">
        <v>1</v>
      </c>
      <c r="N4444" s="6" t="s">
        <v>4278</v>
      </c>
      <c r="O4444" s="114">
        <v>20251</v>
      </c>
      <c r="P4444" s="5" t="s">
        <v>4008</v>
      </c>
      <c r="Q4444" s="114">
        <f>IF(ActividadesCom[[#This Row],[NIVEL 2]]&lt;&gt;0,VLOOKUP(ActividadesCom[[#This Row],[NIVEL 2]],Catálogo!A:B,2,FALSE),"")</f>
        <v>3</v>
      </c>
      <c r="R4444" s="114">
        <v>1</v>
      </c>
      <c r="S4444" s="113"/>
      <c r="T4444" s="114"/>
      <c r="U4444" s="114"/>
      <c r="V4444" s="114" t="str">
        <f>IF(ActividadesCom[[#This Row],[NIVEL 3]]&lt;&gt;0,VLOOKUP(ActividadesCom[[#This Row],[NIVEL 3]],Catálogo!A:B,2,FALSE),"")</f>
        <v/>
      </c>
      <c r="W4444" s="114"/>
      <c r="X4444" s="113"/>
      <c r="Y4444" s="114"/>
      <c r="Z4444" s="114"/>
      <c r="AA4444" s="114" t="str">
        <f>IF(ActividadesCom[[#This Row],[NIVEL 4]]&lt;&gt;0,VLOOKUP(ActividadesCom[[#This Row],[NIVEL 4]],Catálogo!A:B,2,FALSE),"")</f>
        <v/>
      </c>
      <c r="AB4444" s="114"/>
      <c r="AC4444" s="113"/>
      <c r="AD4444" s="114"/>
      <c r="AE4444" s="114"/>
      <c r="AF4444" s="114" t="str">
        <f>IF(ActividadesCom[[#This Row],[NIVEL 5]]&lt;&gt;0,VLOOKUP(ActividadesCom[[#This Row],[NIVEL 5]],Catálogo!A:B,2,FALSE),"")</f>
        <v/>
      </c>
      <c r="AG4444" s="114"/>
    </row>
    <row r="4445" spans="1:34" ht="30" hidden="1" customHeight="1" x14ac:dyDescent="0.25">
      <c r="A4445" s="5">
        <v>24470062</v>
      </c>
      <c r="B4445" s="10" t="str">
        <f>VLOOKUP(ActividadesCom[[#This Row],[NO. DE CONTROL]],'LISTADO ESTUDIANTES'!A:C,2,FALSE)</f>
        <v>MAY MANZANERO JORGE GABRIEL</v>
      </c>
      <c r="C4445" s="6" t="str">
        <f>VLOOKUP(ActividadesCom[[#This Row],[NO. DE CONTROL]],'LISTADO ESTUDIANTES'!A:C,3,FALSE)</f>
        <v>ARQUITECTURA</v>
      </c>
      <c r="D4445" s="5" t="str">
        <f>VLOOKUP(ActividadesCom[[#This Row],[NO. DE CONTROL]],'LISTADO ESTUDIANTES'!A:D,4,FALSE)</f>
        <v>EGRESADO(A)</v>
      </c>
      <c r="E4445" s="7">
        <f>SUM(ActividadesCom[[#This Row],[CRÉD. 1]],ActividadesCom[[#This Row],[CRÉD. 2]],ActividadesCom[[#This Row],[CRÉD. 3]],ActividadesCom[[#This Row],[CRÉD. 4]],ActividadesCom[[#This Row],[CRÉD. 5]])</f>
        <v>3</v>
      </c>
      <c r="F4445" s="5">
        <f>IF(ActividadesCom[[#This Row],[ÚLTIMO SEMESTRE CON CRÉDITOS]]&gt;0,ROUND(AVERAGE(ActividadesCom[[#This Row],[VALOR NIVEL 5]],ActividadesCom[[#This Row],[VALOR NIVEL 4]],ActividadesCom[[#This Row],[VALOR NIVEL 3]],ActividadesCom[[#This Row],[VALOR NIVEL 2]],ActividadesCom[[#This Row],[VALOR NIVEL 1]]),0),"")</f>
        <v>3</v>
      </c>
      <c r="G4445" s="7" t="str">
        <f>IF(ActividadesCom[[#This Row],[PROMEDIO]]="","",IF(ActividadesCom[[#This Row],[PROMEDIO]]&gt;=4,"EXCELENTE",IF(ActividadesCom[[#This Row],[PROMEDIO]]&gt;=3,"NOTABLE",IF(ActividadesCom[[#This Row],[PROMEDIO]]&gt;=2,"BUENO",IF(ActividadesCom[[#This Row],[PROMEDIO]]=1,"SUFICIENTE","")))))</f>
        <v>NOTABLE</v>
      </c>
      <c r="H4445" s="5">
        <f>MAX(ActividadesCom[[#This Row],[PERÍODO 1]],ActividadesCom[[#This Row],[PERÍODO 2]],ActividadesCom[[#This Row],[PERÍODO 3]],ActividadesCom[[#This Row],[PERÍODO 4]],ActividadesCom[[#This Row],[PERÍODO 5]])</f>
        <v>20251</v>
      </c>
      <c r="I4445" s="6" t="s">
        <v>6725</v>
      </c>
      <c r="J4445" s="5">
        <v>20243</v>
      </c>
      <c r="K4445" s="5" t="s">
        <v>4007</v>
      </c>
      <c r="L4445" s="5">
        <f>IF(ActividadesCom[[#This Row],[NIVEL 1]]&lt;&gt;0,VLOOKUP(ActividadesCom[[#This Row],[NIVEL 1]],Catálogo!A:B,2,FALSE),"")</f>
        <v>4</v>
      </c>
      <c r="M4445" s="5">
        <v>1</v>
      </c>
      <c r="N4445" s="6" t="s">
        <v>29</v>
      </c>
      <c r="O4445" s="5">
        <v>20243</v>
      </c>
      <c r="P4445" s="5" t="s">
        <v>4009</v>
      </c>
      <c r="Q4445" s="5">
        <f>IF(ActividadesCom[[#This Row],[NIVEL 2]]&lt;&gt;0,VLOOKUP(ActividadesCom[[#This Row],[NIVEL 2]],Catálogo!A:B,2,FALSE),"")</f>
        <v>2</v>
      </c>
      <c r="R4445" s="5">
        <v>1</v>
      </c>
      <c r="S4445" s="6" t="s">
        <v>5843</v>
      </c>
      <c r="T4445" s="5">
        <v>20251</v>
      </c>
      <c r="U4445" s="5" t="s">
        <v>4009</v>
      </c>
      <c r="V4445" s="5">
        <f>IF(ActividadesCom[[#This Row],[NIVEL 3]]&lt;&gt;0,VLOOKUP(ActividadesCom[[#This Row],[NIVEL 3]],Catálogo!A:B,2,FALSE),"")</f>
        <v>2</v>
      </c>
      <c r="W4445" s="5">
        <v>1</v>
      </c>
      <c r="X4445" s="6"/>
      <c r="Y4445" s="5"/>
      <c r="Z4445" s="5"/>
      <c r="AA4445" s="5" t="str">
        <f>IF(ActividadesCom[[#This Row],[NIVEL 4]]&lt;&gt;0,VLOOKUP(ActividadesCom[[#This Row],[NIVEL 4]],Catálogo!A:B,2,FALSE),"")</f>
        <v/>
      </c>
      <c r="AB4445" s="5"/>
      <c r="AC4445" s="6"/>
      <c r="AD4445" s="5"/>
      <c r="AE4445" s="5"/>
      <c r="AF4445" s="5" t="str">
        <f>IF(ActividadesCom[[#This Row],[NIVEL 5]]&lt;&gt;0,VLOOKUP(ActividadesCom[[#This Row],[NIVEL 5]],Catálogo!A:B,2,FALSE),"")</f>
        <v/>
      </c>
      <c r="AG4445" s="5"/>
    </row>
    <row r="4446" spans="1:34" s="151" customFormat="1" ht="30" customHeight="1" x14ac:dyDescent="0.25">
      <c r="A4446" s="215">
        <v>24470064</v>
      </c>
      <c r="B4446" s="216" t="str">
        <f>VLOOKUP(ActividadesCom[[#This Row],[NO. DE CONTROL]],'LISTADO ESTUDIANTES'!A:C,2,FALSE)</f>
        <v>PALMER VAZQUEZ KARLA YAJHAIRA</v>
      </c>
      <c r="C4446" s="217" t="str">
        <f>VLOOKUP(ActividadesCom[[#This Row],[NO. DE CONTROL]],'LISTADO ESTUDIANTES'!A:C,3,FALSE)</f>
        <v>INGENIERIA CIVIL</v>
      </c>
      <c r="D4446" s="215" t="str">
        <f>VLOOKUP(ActividadesCom[[#This Row],[NO. DE CONTROL]],'LISTADO ESTUDIANTES'!A:D,4,FALSE)</f>
        <v>ACTIVO(A)</v>
      </c>
      <c r="E4446" s="218">
        <f>SUM(ActividadesCom[[#This Row],[CRÉD. 1]],ActividadesCom[[#This Row],[CRÉD. 2]],ActividadesCom[[#This Row],[CRÉD. 3]],ActividadesCom[[#This Row],[CRÉD. 4]],ActividadesCom[[#This Row],[CRÉD. 5]])</f>
        <v>5</v>
      </c>
      <c r="F4446" s="215">
        <f>IF(ActividadesCom[[#This Row],[ÚLTIMO SEMESTRE CON CRÉDITOS]]&gt;0,ROUND(AVERAGE(ActividadesCom[[#This Row],[VALOR NIVEL 5]],ActividadesCom[[#This Row],[VALOR NIVEL 4]],ActividadesCom[[#This Row],[VALOR NIVEL 3]],ActividadesCom[[#This Row],[VALOR NIVEL 2]],ActividadesCom[[#This Row],[VALOR NIVEL 1]]),0),"")</f>
        <v>3</v>
      </c>
      <c r="G4446" s="218" t="str">
        <f>IF(ActividadesCom[[#This Row],[PROMEDIO]]="","",IF(ActividadesCom[[#This Row],[PROMEDIO]]&gt;=4,"EXCELENTE",IF(ActividadesCom[[#This Row],[PROMEDIO]]&gt;=3,"NOTABLE",IF(ActividadesCom[[#This Row],[PROMEDIO]]&gt;=2,"BUENO",IF(ActividadesCom[[#This Row],[PROMEDIO]]=1,"SUFICIENTE","")))))</f>
        <v>NOTABLE</v>
      </c>
      <c r="H4446" s="215">
        <f>MAX(ActividadesCom[[#This Row],[PERÍODO 1]],ActividadesCom[[#This Row],[PERÍODO 2]],ActividadesCom[[#This Row],[PERÍODO 3]],ActividadesCom[[#This Row],[PERÍODO 4]],ActividadesCom[[#This Row],[PERÍODO 5]])</f>
        <v>20261</v>
      </c>
      <c r="I4446" s="217" t="s">
        <v>6713</v>
      </c>
      <c r="J4446" s="215">
        <v>20243</v>
      </c>
      <c r="K4446" s="215" t="s">
        <v>4008</v>
      </c>
      <c r="L4446" s="215">
        <f>IF(ActividadesCom[[#This Row],[NIVEL 1]]&lt;&gt;0,VLOOKUP(ActividadesCom[[#This Row],[NIVEL 1]],Catálogo!A:B,2,FALSE),"")</f>
        <v>3</v>
      </c>
      <c r="M4446" s="215">
        <v>1</v>
      </c>
      <c r="N4446" s="217" t="s">
        <v>6718</v>
      </c>
      <c r="O4446" s="215">
        <v>20243</v>
      </c>
      <c r="P4446" s="215" t="s">
        <v>4008</v>
      </c>
      <c r="Q4446" s="215">
        <f>IF(ActividadesCom[[#This Row],[NIVEL 2]]&lt;&gt;0,VLOOKUP(ActividadesCom[[#This Row],[NIVEL 2]],Catálogo!A:B,2,FALSE),"")</f>
        <v>3</v>
      </c>
      <c r="R4446" s="215">
        <v>1</v>
      </c>
      <c r="S4446" s="148" t="s">
        <v>34</v>
      </c>
      <c r="T4446" s="215">
        <v>20243</v>
      </c>
      <c r="U4446" s="149" t="s">
        <v>4009</v>
      </c>
      <c r="V4446" s="215">
        <f>IF(ActividadesCom[[#This Row],[NIVEL 3]]&lt;&gt;0,VLOOKUP(ActividadesCom[[#This Row],[NIVEL 3]],Catálogo!A:B,2,FALSE),"")</f>
        <v>2</v>
      </c>
      <c r="W4446" s="215">
        <v>1</v>
      </c>
      <c r="X4446" s="148" t="s">
        <v>47</v>
      </c>
      <c r="Y4446" s="215">
        <v>20251</v>
      </c>
      <c r="Z4446" s="149" t="s">
        <v>4008</v>
      </c>
      <c r="AA4446" s="215">
        <f>IF(ActividadesCom[[#This Row],[NIVEL 4]]&lt;&gt;0,VLOOKUP(ActividadesCom[[#This Row],[NIVEL 4]],Catálogo!A:B,2,FALSE),"")</f>
        <v>3</v>
      </c>
      <c r="AB4446" s="215">
        <v>1</v>
      </c>
      <c r="AC4446" s="148" t="s">
        <v>5343</v>
      </c>
      <c r="AD4446" s="215">
        <v>20261</v>
      </c>
      <c r="AE4446" s="149" t="s">
        <v>4020</v>
      </c>
      <c r="AF4446" s="215">
        <f>IF(ActividadesCom[[#This Row],[NIVEL 5]]&lt;&gt;0,VLOOKUP(ActividadesCom[[#This Row],[NIVEL 5]],Catálogo!A:B,2,FALSE),"")</f>
        <v>3</v>
      </c>
      <c r="AG4446" s="215">
        <v>1</v>
      </c>
      <c r="AH4446" s="195"/>
    </row>
    <row r="4447" spans="1:34" ht="30" customHeight="1" x14ac:dyDescent="0.25">
      <c r="A4447" s="5">
        <v>24470065</v>
      </c>
      <c r="B4447" s="10" t="str">
        <f>VLOOKUP(ActividadesCom[[#This Row],[NO. DE CONTROL]],'LISTADO ESTUDIANTES'!A:C,2,FALSE)</f>
        <v>HIDALGO RAMIREZ NATALIA ALEJANDRA</v>
      </c>
      <c r="C4447" s="6" t="str">
        <f>VLOOKUP(ActividadesCom[[#This Row],[NO. DE CONTROL]],'LISTADO ESTUDIANTES'!A:C,3,FALSE)</f>
        <v>INGENIERIA CIVIL</v>
      </c>
      <c r="D4447" s="5" t="str">
        <f>VLOOKUP(ActividadesCom[[#This Row],[NO. DE CONTROL]],'LISTADO ESTUDIANTES'!A:D,4,FALSE)</f>
        <v>ACTIVO(A)</v>
      </c>
      <c r="E4447" s="7">
        <f>SUM(ActividadesCom[[#This Row],[CRÉD. 1]],ActividadesCom[[#This Row],[CRÉD. 2]],ActividadesCom[[#This Row],[CRÉD. 3]],ActividadesCom[[#This Row],[CRÉD. 4]],ActividadesCom[[#This Row],[CRÉD. 5]])</f>
        <v>3</v>
      </c>
      <c r="F4447" s="5">
        <f>IF(ActividadesCom[[#This Row],[ÚLTIMO SEMESTRE CON CRÉDITOS]]&gt;0,ROUND(AVERAGE(ActividadesCom[[#This Row],[VALOR NIVEL 5]],ActividadesCom[[#This Row],[VALOR NIVEL 4]],ActividadesCom[[#This Row],[VALOR NIVEL 3]],ActividadesCom[[#This Row],[VALOR NIVEL 2]],ActividadesCom[[#This Row],[VALOR NIVEL 1]]),0),"")</f>
        <v>2</v>
      </c>
      <c r="G4447" s="7" t="str">
        <f>IF(ActividadesCom[[#This Row],[PROMEDIO]]="","",IF(ActividadesCom[[#This Row],[PROMEDIO]]&gt;=4,"EXCELENTE",IF(ActividadesCom[[#This Row],[PROMEDIO]]&gt;=3,"NOTABLE",IF(ActividadesCom[[#This Row],[PROMEDIO]]&gt;=2,"BUENO",IF(ActividadesCom[[#This Row],[PROMEDIO]]=1,"SUFICIENTE","")))))</f>
        <v>BUENO</v>
      </c>
      <c r="H4447" s="5">
        <f>MAX(ActividadesCom[[#This Row],[PERÍODO 1]],ActividadesCom[[#This Row],[PERÍODO 2]],ActividadesCom[[#This Row],[PERÍODO 3]],ActividadesCom[[#This Row],[PERÍODO 4]],ActividadesCom[[#This Row],[PERÍODO 5]])</f>
        <v>20253</v>
      </c>
      <c r="I4447" s="6" t="s">
        <v>34</v>
      </c>
      <c r="J4447" s="5">
        <v>20243</v>
      </c>
      <c r="K4447" s="5" t="s">
        <v>4009</v>
      </c>
      <c r="L4447" s="5">
        <f>IF(ActividadesCom[[#This Row],[NIVEL 1]]&lt;&gt;0,VLOOKUP(ActividadesCom[[#This Row],[NIVEL 1]],Catálogo!A:B,2,FALSE),"")</f>
        <v>2</v>
      </c>
      <c r="M4447" s="5">
        <v>1</v>
      </c>
      <c r="N4447" s="6" t="s">
        <v>47</v>
      </c>
      <c r="O4447" s="5">
        <v>20251</v>
      </c>
      <c r="P4447" s="5" t="s">
        <v>4008</v>
      </c>
      <c r="Q4447" s="5">
        <f>IF(ActividadesCom[[#This Row],[NIVEL 2]]&lt;&gt;0,VLOOKUP(ActividadesCom[[#This Row],[NIVEL 2]],Catálogo!A:B,2,FALSE),"")</f>
        <v>3</v>
      </c>
      <c r="R4447" s="5">
        <v>1</v>
      </c>
      <c r="S4447" s="6" t="s">
        <v>5843</v>
      </c>
      <c r="T4447" s="5">
        <v>20253</v>
      </c>
      <c r="U4447" s="5" t="s">
        <v>4009</v>
      </c>
      <c r="V4447" s="5">
        <f>IF(ActividadesCom[[#This Row],[NIVEL 3]]&lt;&gt;0,VLOOKUP(ActividadesCom[[#This Row],[NIVEL 3]],Catálogo!A:B,2,FALSE),"")</f>
        <v>2</v>
      </c>
      <c r="W4447" s="5">
        <v>1</v>
      </c>
      <c r="X4447" s="6"/>
      <c r="Y4447" s="5"/>
      <c r="Z4447" s="5"/>
      <c r="AA4447" s="5" t="str">
        <f>IF(ActividadesCom[[#This Row],[NIVEL 4]]&lt;&gt;0,VLOOKUP(ActividadesCom[[#This Row],[NIVEL 4]],Catálogo!A:B,2,FALSE),"")</f>
        <v/>
      </c>
      <c r="AB4447" s="5"/>
      <c r="AC4447" s="6"/>
      <c r="AD4447" s="5"/>
      <c r="AE4447" s="5"/>
      <c r="AF4447" s="5" t="str">
        <f>IF(ActividadesCom[[#This Row],[NIVEL 5]]&lt;&gt;0,VLOOKUP(ActividadesCom[[#This Row],[NIVEL 5]],Catálogo!A:B,2,FALSE),"")</f>
        <v/>
      </c>
      <c r="AG4447" s="5"/>
    </row>
    <row r="4448" spans="1:34" ht="30" customHeight="1" x14ac:dyDescent="0.25">
      <c r="A4448" s="118">
        <v>24470066</v>
      </c>
      <c r="B4448" s="116" t="str">
        <f>VLOOKUP(ActividadesCom[[#This Row],[NO. DE CONTROL]],'LISTADO ESTUDIANTES'!A:C,2,FALSE)</f>
        <v>BORJAS ALDAVA CINDY</v>
      </c>
      <c r="C4448" s="117" t="str">
        <f>VLOOKUP(ActividadesCom[[#This Row],[NO. DE CONTROL]],'LISTADO ESTUDIANTES'!A:C,3,FALSE)</f>
        <v>INGENIERIA EN ADMINISTRACION</v>
      </c>
      <c r="D4448" s="118" t="str">
        <f>VLOOKUP(ActividadesCom[[#This Row],[NO. DE CONTROL]],'LISTADO ESTUDIANTES'!A:D,4,FALSE)</f>
        <v>ACTIVO(A)</v>
      </c>
      <c r="E4448" s="115">
        <f>SUM(ActividadesCom[[#This Row],[CRÉD. 1]],ActividadesCom[[#This Row],[CRÉD. 2]],ActividadesCom[[#This Row],[CRÉD. 3]],ActividadesCom[[#This Row],[CRÉD. 4]],ActividadesCom[[#This Row],[CRÉD. 5]])</f>
        <v>5</v>
      </c>
      <c r="F4448" s="118">
        <f>IF(ActividadesCom[[#This Row],[ÚLTIMO SEMESTRE CON CRÉDITOS]]&gt;0,ROUND(AVERAGE(ActividadesCom[[#This Row],[VALOR NIVEL 5]],ActividadesCom[[#This Row],[VALOR NIVEL 4]],ActividadesCom[[#This Row],[VALOR NIVEL 3]],ActividadesCom[[#This Row],[VALOR NIVEL 2]],ActividadesCom[[#This Row],[VALOR NIVEL 1]]),0),"")</f>
        <v>3</v>
      </c>
      <c r="G4448" s="115" t="str">
        <f>IF(ActividadesCom[[#This Row],[PROMEDIO]]="","",IF(ActividadesCom[[#This Row],[PROMEDIO]]&gt;=4,"EXCELENTE",IF(ActividadesCom[[#This Row],[PROMEDIO]]&gt;=3,"NOTABLE",IF(ActividadesCom[[#This Row],[PROMEDIO]]&gt;=2,"BUENO",IF(ActividadesCom[[#This Row],[PROMEDIO]]=1,"SUFICIENTE","")))))</f>
        <v>NOTABLE</v>
      </c>
      <c r="H4448" s="118">
        <f>MAX(ActividadesCom[[#This Row],[PERÍODO 1]],ActividadesCom[[#This Row],[PERÍODO 2]],ActividadesCom[[#This Row],[PERÍODO 3]],ActividadesCom[[#This Row],[PERÍODO 4]],ActividadesCom[[#This Row],[PERÍODO 5]])</f>
        <v>20261</v>
      </c>
      <c r="I4448" s="117" t="s">
        <v>452</v>
      </c>
      <c r="J4448" s="118">
        <v>20243</v>
      </c>
      <c r="K4448" s="118" t="s">
        <v>4008</v>
      </c>
      <c r="L4448" s="118">
        <f>IF(ActividadesCom[[#This Row],[NIVEL 1]]&lt;&gt;0,VLOOKUP(ActividadesCom[[#This Row],[NIVEL 1]],Catálogo!A:B,2,FALSE),"")</f>
        <v>3</v>
      </c>
      <c r="M4448" s="118">
        <v>1</v>
      </c>
      <c r="N4448" s="117" t="s">
        <v>4278</v>
      </c>
      <c r="O4448" s="118">
        <v>20243</v>
      </c>
      <c r="P4448" s="118" t="s">
        <v>4009</v>
      </c>
      <c r="Q4448" s="118">
        <f>IF(ActividadesCom[[#This Row],[NIVEL 2]]&lt;&gt;0,VLOOKUP(ActividadesCom[[#This Row],[NIVEL 2]],Catálogo!A:B,2,FALSE),"")</f>
        <v>2</v>
      </c>
      <c r="R4448" s="118">
        <v>1</v>
      </c>
      <c r="S4448" s="6" t="s">
        <v>318</v>
      </c>
      <c r="T4448" s="118">
        <v>20253</v>
      </c>
      <c r="U4448" s="5" t="s">
        <v>4007</v>
      </c>
      <c r="V4448" s="118">
        <f>IF(ActividadesCom[[#This Row],[NIVEL 3]]&lt;&gt;0,VLOOKUP(ActividadesCom[[#This Row],[NIVEL 3]],Catálogo!A:B,2,FALSE),"")</f>
        <v>4</v>
      </c>
      <c r="W4448" s="118">
        <v>1</v>
      </c>
      <c r="X4448" s="6" t="s">
        <v>7333</v>
      </c>
      <c r="Y4448" s="118">
        <v>20253</v>
      </c>
      <c r="Z4448" s="5" t="s">
        <v>4009</v>
      </c>
      <c r="AA4448" s="118">
        <f>IF(ActividadesCom[[#This Row],[NIVEL 4]]&lt;&gt;0,VLOOKUP(ActividadesCom[[#This Row],[NIVEL 4]],Catálogo!A:B,2,FALSE),"")</f>
        <v>2</v>
      </c>
      <c r="AB4448" s="118">
        <v>1</v>
      </c>
      <c r="AC4448" s="117" t="s">
        <v>7390</v>
      </c>
      <c r="AD4448" s="118">
        <v>20261</v>
      </c>
      <c r="AE4448" s="5" t="s">
        <v>4007</v>
      </c>
      <c r="AF4448" s="118">
        <f>IF(ActividadesCom[[#This Row],[NIVEL 5]]&lt;&gt;0,VLOOKUP(ActividadesCom[[#This Row],[NIVEL 5]],Catálogo!A:B,2,FALSE),"")</f>
        <v>4</v>
      </c>
      <c r="AG4448" s="118">
        <v>1</v>
      </c>
    </row>
    <row r="4449" spans="1:34" s="151" customFormat="1" ht="30" customHeight="1" x14ac:dyDescent="0.25">
      <c r="A4449" s="215">
        <v>24470067</v>
      </c>
      <c r="B4449" s="216" t="str">
        <f>VLOOKUP(ActividadesCom[[#This Row],[NO. DE CONTROL]],'LISTADO ESTUDIANTES'!A:C,2,FALSE)</f>
        <v>COYOC ACHEVERRIA SHIRLEY GUADALUPE</v>
      </c>
      <c r="C4449" s="217" t="str">
        <f>VLOOKUP(ActividadesCom[[#This Row],[NO. DE CONTROL]],'LISTADO ESTUDIANTES'!A:C,3,FALSE)</f>
        <v>INGENIERIA EN SISTEMAS COMPUTACIONALES</v>
      </c>
      <c r="D4449" s="215" t="str">
        <f>VLOOKUP(ActividadesCom[[#This Row],[NO. DE CONTROL]],'LISTADO ESTUDIANTES'!A:D,4,FALSE)</f>
        <v>ACTIVO(A)</v>
      </c>
      <c r="E4449" s="218">
        <f>SUM(ActividadesCom[[#This Row],[CRÉD. 1]],ActividadesCom[[#This Row],[CRÉD. 2]],ActividadesCom[[#This Row],[CRÉD. 3]],ActividadesCom[[#This Row],[CRÉD. 4]],ActividadesCom[[#This Row],[CRÉD. 5]])</f>
        <v>5</v>
      </c>
      <c r="F4449" s="215">
        <f>IF(ActividadesCom[[#This Row],[ÚLTIMO SEMESTRE CON CRÉDITOS]]&gt;0,ROUND(AVERAGE(ActividadesCom[[#This Row],[VALOR NIVEL 5]],ActividadesCom[[#This Row],[VALOR NIVEL 4]],ActividadesCom[[#This Row],[VALOR NIVEL 3]],ActividadesCom[[#This Row],[VALOR NIVEL 2]],ActividadesCom[[#This Row],[VALOR NIVEL 1]]),0),"")</f>
        <v>3</v>
      </c>
      <c r="G4449" s="218" t="str">
        <f>IF(ActividadesCom[[#This Row],[PROMEDIO]]="","",IF(ActividadesCom[[#This Row],[PROMEDIO]]&gt;=4,"EXCELENTE",IF(ActividadesCom[[#This Row],[PROMEDIO]]&gt;=3,"NOTABLE",IF(ActividadesCom[[#This Row],[PROMEDIO]]&gt;=2,"BUENO",IF(ActividadesCom[[#This Row],[PROMEDIO]]=1,"SUFICIENTE","")))))</f>
        <v>NOTABLE</v>
      </c>
      <c r="H4449" s="215">
        <f>MAX(ActividadesCom[[#This Row],[PERÍODO 1]],ActividadesCom[[#This Row],[PERÍODO 2]],ActividadesCom[[#This Row],[PERÍODO 3]],ActividadesCom[[#This Row],[PERÍODO 4]],ActividadesCom[[#This Row],[PERÍODO 5]])</f>
        <v>20253</v>
      </c>
      <c r="I4449" s="217" t="s">
        <v>6312</v>
      </c>
      <c r="J4449" s="215">
        <v>20243</v>
      </c>
      <c r="K4449" s="215" t="s">
        <v>4008</v>
      </c>
      <c r="L4449" s="215">
        <f>IF(ActividadesCom[[#This Row],[NIVEL 1]]&lt;&gt;0,VLOOKUP(ActividadesCom[[#This Row],[NIVEL 1]],Catálogo!A:B,2,FALSE),"")</f>
        <v>3</v>
      </c>
      <c r="M4449" s="215">
        <v>2</v>
      </c>
      <c r="N4449" s="217" t="s">
        <v>6701</v>
      </c>
      <c r="O4449" s="215">
        <v>20243</v>
      </c>
      <c r="P4449" s="215" t="s">
        <v>4008</v>
      </c>
      <c r="Q4449" s="215">
        <f>IF(ActividadesCom[[#This Row],[NIVEL 2]]&lt;&gt;0,VLOOKUP(ActividadesCom[[#This Row],[NIVEL 2]],Catálogo!A:B,2,FALSE),"")</f>
        <v>3</v>
      </c>
      <c r="R4449" s="215">
        <v>1</v>
      </c>
      <c r="S4449" s="148" t="s">
        <v>25</v>
      </c>
      <c r="T4449" s="215">
        <v>20251</v>
      </c>
      <c r="U4449" s="149" t="s">
        <v>4007</v>
      </c>
      <c r="V4449" s="215">
        <f>IF(ActividadesCom[[#This Row],[NIVEL 3]]&lt;&gt;0,VLOOKUP(ActividadesCom[[#This Row],[NIVEL 3]],Catálogo!A:B,2,FALSE),"")</f>
        <v>4</v>
      </c>
      <c r="W4449" s="215">
        <v>1</v>
      </c>
      <c r="X4449" s="148" t="s">
        <v>5843</v>
      </c>
      <c r="Y4449" s="215">
        <v>20253</v>
      </c>
      <c r="Z4449" s="149" t="s">
        <v>4009</v>
      </c>
      <c r="AA4449" s="215">
        <f>IF(ActividadesCom[[#This Row],[NIVEL 4]]&lt;&gt;0,VLOOKUP(ActividadesCom[[#This Row],[NIVEL 4]],Catálogo!A:B,2,FALSE),"")</f>
        <v>2</v>
      </c>
      <c r="AB4449" s="215">
        <v>1</v>
      </c>
      <c r="AC4449" s="217"/>
      <c r="AD4449" s="215"/>
      <c r="AE4449" s="215"/>
      <c r="AF4449" s="215" t="str">
        <f>IF(ActividadesCom[[#This Row],[NIVEL 5]]&lt;&gt;0,VLOOKUP(ActividadesCom[[#This Row],[NIVEL 5]],Catálogo!A:B,2,FALSE),"")</f>
        <v/>
      </c>
      <c r="AG4449" s="215"/>
      <c r="AH4449" s="195"/>
    </row>
    <row r="4450" spans="1:34" ht="30" customHeight="1" x14ac:dyDescent="0.25">
      <c r="A4450" s="5">
        <v>24470068</v>
      </c>
      <c r="B4450" s="10" t="str">
        <f>VLOOKUP(ActividadesCom[[#This Row],[NO. DE CONTROL]],'LISTADO ESTUDIANTES'!A:C,2,FALSE)</f>
        <v>DIAZ ORTIZ WILFRED O STEVEN</v>
      </c>
      <c r="C4450" s="6" t="str">
        <f>VLOOKUP(ActividadesCom[[#This Row],[NO. DE CONTROL]],'LISTADO ESTUDIANTES'!A:C,3,FALSE)</f>
        <v>INGENIERIA EN SISTEMAS COMPUTACIONALES</v>
      </c>
      <c r="D4450" s="5" t="str">
        <f>VLOOKUP(ActividadesCom[[#This Row],[NO. DE CONTROL]],'LISTADO ESTUDIANTES'!A:D,4,FALSE)</f>
        <v>ACTIVO(A)</v>
      </c>
      <c r="E4450" s="7">
        <f>SUM(ActividadesCom[[#This Row],[CRÉD. 1]],ActividadesCom[[#This Row],[CRÉD. 2]],ActividadesCom[[#This Row],[CRÉD. 3]],ActividadesCom[[#This Row],[CRÉD. 4]],ActividadesCom[[#This Row],[CRÉD. 5]])</f>
        <v>2</v>
      </c>
      <c r="F4450" s="5">
        <f>IF(ActividadesCom[[#This Row],[ÚLTIMO SEMESTRE CON CRÉDITOS]]&gt;0,ROUND(AVERAGE(ActividadesCom[[#This Row],[VALOR NIVEL 5]],ActividadesCom[[#This Row],[VALOR NIVEL 4]],ActividadesCom[[#This Row],[VALOR NIVEL 3]],ActividadesCom[[#This Row],[VALOR NIVEL 2]],ActividadesCom[[#This Row],[VALOR NIVEL 1]]),0),"")</f>
        <v>3</v>
      </c>
      <c r="G4450" s="7" t="str">
        <f>IF(ActividadesCom[[#This Row],[PROMEDIO]]="","",IF(ActividadesCom[[#This Row],[PROMEDIO]]&gt;=4,"EXCELENTE",IF(ActividadesCom[[#This Row],[PROMEDIO]]&gt;=3,"NOTABLE",IF(ActividadesCom[[#This Row],[PROMEDIO]]&gt;=2,"BUENO",IF(ActividadesCom[[#This Row],[PROMEDIO]]=1,"SUFICIENTE","")))))</f>
        <v>NOTABLE</v>
      </c>
      <c r="H4450" s="5">
        <f>MAX(ActividadesCom[[#This Row],[PERÍODO 1]],ActividadesCom[[#This Row],[PERÍODO 2]],ActividadesCom[[#This Row],[PERÍODO 3]],ActividadesCom[[#This Row],[PERÍODO 4]],ActividadesCom[[#This Row],[PERÍODO 5]])</f>
        <v>20243</v>
      </c>
      <c r="I4450" s="6" t="s">
        <v>37</v>
      </c>
      <c r="J4450" s="5">
        <v>20243</v>
      </c>
      <c r="K4450" s="5" t="s">
        <v>4009</v>
      </c>
      <c r="L4450" s="5">
        <f>IF(ActividadesCom[[#This Row],[NIVEL 1]]&lt;&gt;0,VLOOKUP(ActividadesCom[[#This Row],[NIVEL 1]],Catálogo!A:B,2,FALSE),"")</f>
        <v>2</v>
      </c>
      <c r="M4450" s="5">
        <v>1</v>
      </c>
      <c r="N4450" s="6" t="s">
        <v>452</v>
      </c>
      <c r="O4450" s="5">
        <v>20243</v>
      </c>
      <c r="P4450" s="5" t="s">
        <v>4008</v>
      </c>
      <c r="Q4450" s="5">
        <f>IF(ActividadesCom[[#This Row],[NIVEL 2]]&lt;&gt;0,VLOOKUP(ActividadesCom[[#This Row],[NIVEL 2]],Catálogo!A:B,2,FALSE),"")</f>
        <v>3</v>
      </c>
      <c r="R4450" s="5">
        <v>1</v>
      </c>
      <c r="S4450" s="6"/>
      <c r="T4450" s="5"/>
      <c r="U4450" s="5"/>
      <c r="V4450" s="5" t="str">
        <f>IF(ActividadesCom[[#This Row],[NIVEL 3]]&lt;&gt;0,VLOOKUP(ActividadesCom[[#This Row],[NIVEL 3]],Catálogo!A:B,2,FALSE),"")</f>
        <v/>
      </c>
      <c r="W4450" s="5"/>
      <c r="X4450" s="6"/>
      <c r="Y4450" s="5"/>
      <c r="Z4450" s="5"/>
      <c r="AA4450" s="5" t="str">
        <f>IF(ActividadesCom[[#This Row],[NIVEL 4]]&lt;&gt;0,VLOOKUP(ActividadesCom[[#This Row],[NIVEL 4]],Catálogo!A:B,2,FALSE),"")</f>
        <v/>
      </c>
      <c r="AB4450" s="5"/>
      <c r="AC4450" s="6"/>
      <c r="AD4450" s="5"/>
      <c r="AE4450" s="5"/>
      <c r="AF4450" s="5" t="str">
        <f>IF(ActividadesCom[[#This Row],[NIVEL 5]]&lt;&gt;0,VLOOKUP(ActividadesCom[[#This Row],[NIVEL 5]],Catálogo!A:B,2,FALSE),"")</f>
        <v/>
      </c>
      <c r="AG4450" s="5"/>
    </row>
    <row r="4451" spans="1:34" s="151" customFormat="1" ht="30" customHeight="1" x14ac:dyDescent="0.25">
      <c r="A4451" s="210">
        <v>24470069</v>
      </c>
      <c r="B4451" s="211" t="str">
        <f>VLOOKUP(ActividadesCom[[#This Row],[NO. DE CONTROL]],'LISTADO ESTUDIANTES'!A:C,2,FALSE)</f>
        <v>UC EK ALEJANDRO ROMAN</v>
      </c>
      <c r="C4451" s="212" t="str">
        <f>VLOOKUP(ActividadesCom[[#This Row],[NO. DE CONTROL]],'LISTADO ESTUDIANTES'!A:C,3,FALSE)</f>
        <v>INGENIERIA EN TECNOLOGIAS DE LA INFORMACION Y COMUNICACIONES</v>
      </c>
      <c r="D4451" s="210" t="str">
        <f>VLOOKUP(ActividadesCom[[#This Row],[NO. DE CONTROL]],'LISTADO ESTUDIANTES'!A:D,4,FALSE)</f>
        <v>ACTIVO(A)</v>
      </c>
      <c r="E4451" s="213">
        <f>SUM(ActividadesCom[[#This Row],[CRÉD. 1]],ActividadesCom[[#This Row],[CRÉD. 2]],ActividadesCom[[#This Row],[CRÉD. 3]],ActividadesCom[[#This Row],[CRÉD. 4]],ActividadesCom[[#This Row],[CRÉD. 5]])</f>
        <v>5</v>
      </c>
      <c r="F4451" s="210">
        <f>IF(ActividadesCom[[#This Row],[ÚLTIMO SEMESTRE CON CRÉDITOS]]&gt;0,ROUND(AVERAGE(ActividadesCom[[#This Row],[VALOR NIVEL 5]],ActividadesCom[[#This Row],[VALOR NIVEL 4]],ActividadesCom[[#This Row],[VALOR NIVEL 3]],ActividadesCom[[#This Row],[VALOR NIVEL 2]],ActividadesCom[[#This Row],[VALOR NIVEL 1]]),0),"")</f>
        <v>3</v>
      </c>
      <c r="G4451" s="213" t="str">
        <f>IF(ActividadesCom[[#This Row],[PROMEDIO]]="","",IF(ActividadesCom[[#This Row],[PROMEDIO]]&gt;=4,"EXCELENTE",IF(ActividadesCom[[#This Row],[PROMEDIO]]&gt;=3,"NOTABLE",IF(ActividadesCom[[#This Row],[PROMEDIO]]&gt;=2,"BUENO",IF(ActividadesCom[[#This Row],[PROMEDIO]]=1,"SUFICIENTE","")))))</f>
        <v>NOTABLE</v>
      </c>
      <c r="H4451" s="210">
        <f>MAX(ActividadesCom[[#This Row],[PERÍODO 1]],ActividadesCom[[#This Row],[PERÍODO 2]],ActividadesCom[[#This Row],[PERÍODO 3]],ActividadesCom[[#This Row],[PERÍODO 4]],ActividadesCom[[#This Row],[PERÍODO 5]])</f>
        <v>20261</v>
      </c>
      <c r="I4451" s="212" t="s">
        <v>665</v>
      </c>
      <c r="J4451" s="210">
        <v>20243</v>
      </c>
      <c r="K4451" s="210" t="s">
        <v>4009</v>
      </c>
      <c r="L4451" s="210">
        <f>IF(ActividadesCom[[#This Row],[NIVEL 1]]&lt;&gt;0,VLOOKUP(ActividadesCom[[#This Row],[NIVEL 1]],Catálogo!A:B,2,FALSE),"")</f>
        <v>2</v>
      </c>
      <c r="M4451" s="210">
        <v>1</v>
      </c>
      <c r="N4451" s="148" t="s">
        <v>133</v>
      </c>
      <c r="O4451" s="210">
        <v>20251</v>
      </c>
      <c r="P4451" s="149" t="s">
        <v>4009</v>
      </c>
      <c r="Q4451" s="210">
        <f>IF(ActividadesCom[[#This Row],[NIVEL 2]]&lt;&gt;0,VLOOKUP(ActividadesCom[[#This Row],[NIVEL 2]],Catálogo!A:B,2,FALSE),"")</f>
        <v>2</v>
      </c>
      <c r="R4451" s="210">
        <v>1</v>
      </c>
      <c r="S4451" s="148" t="s">
        <v>519</v>
      </c>
      <c r="T4451" s="210">
        <v>20251</v>
      </c>
      <c r="U4451" s="149" t="s">
        <v>4007</v>
      </c>
      <c r="V4451" s="210">
        <f>IF(ActividadesCom[[#This Row],[NIVEL 3]]&lt;&gt;0,VLOOKUP(ActividadesCom[[#This Row],[NIVEL 3]],Catálogo!A:B,2,FALSE),"")</f>
        <v>4</v>
      </c>
      <c r="W4451" s="210">
        <v>1</v>
      </c>
      <c r="X4451" s="148" t="s">
        <v>7350</v>
      </c>
      <c r="Y4451" s="210">
        <v>20261</v>
      </c>
      <c r="Z4451" s="149" t="s">
        <v>4007</v>
      </c>
      <c r="AA4451" s="210">
        <f>IF(ActividadesCom[[#This Row],[NIVEL 4]]&lt;&gt;0,VLOOKUP(ActividadesCom[[#This Row],[NIVEL 4]],Catálogo!A:B,2,FALSE),"")</f>
        <v>4</v>
      </c>
      <c r="AB4451" s="210">
        <v>1</v>
      </c>
      <c r="AC4451" s="148" t="s">
        <v>7358</v>
      </c>
      <c r="AD4451" s="210">
        <v>20261</v>
      </c>
      <c r="AE4451" s="149" t="s">
        <v>4007</v>
      </c>
      <c r="AF4451" s="210">
        <f>IF(ActividadesCom[[#This Row],[NIVEL 5]]&lt;&gt;0,VLOOKUP(ActividadesCom[[#This Row],[NIVEL 5]],Catálogo!A:B,2,FALSE),"")</f>
        <v>4</v>
      </c>
      <c r="AG4451" s="210">
        <v>1</v>
      </c>
      <c r="AH4451" s="195"/>
    </row>
    <row r="4452" spans="1:34" ht="30" customHeight="1" x14ac:dyDescent="0.25">
      <c r="A4452" s="5">
        <v>24470070</v>
      </c>
      <c r="B4452" s="10" t="str">
        <f>VLOOKUP(ActividadesCom[[#This Row],[NO. DE CONTROL]],'LISTADO ESTUDIANTES'!A:C,2,FALSE)</f>
        <v>ANGULO ROMERO MARITZA IVETTE</v>
      </c>
      <c r="C4452" s="6" t="str">
        <f>VLOOKUP(ActividadesCom[[#This Row],[NO. DE CONTROL]],'LISTADO ESTUDIANTES'!A:C,3,FALSE)</f>
        <v>INGENIERIA EN TECNOLOGIAS DE LA INFORMACION Y COMUNICACIONES</v>
      </c>
      <c r="D4452" s="5" t="str">
        <f>VLOOKUP(ActividadesCom[[#This Row],[NO. DE CONTROL]],'LISTADO ESTUDIANTES'!A:D,4,FALSE)</f>
        <v>ACTIVO(A)</v>
      </c>
      <c r="E4452" s="7">
        <f>SUM(ActividadesCom[[#This Row],[CRÉD. 1]],ActividadesCom[[#This Row],[CRÉD. 2]],ActividadesCom[[#This Row],[CRÉD. 3]],ActividadesCom[[#This Row],[CRÉD. 4]],ActividadesCom[[#This Row],[CRÉD. 5]])</f>
        <v>5</v>
      </c>
      <c r="F4452" s="5">
        <f>IF(ActividadesCom[[#This Row],[ÚLTIMO SEMESTRE CON CRÉDITOS]]&gt;0,ROUND(AVERAGE(ActividadesCom[[#This Row],[VALOR NIVEL 5]],ActividadesCom[[#This Row],[VALOR NIVEL 4]],ActividadesCom[[#This Row],[VALOR NIVEL 3]],ActividadesCom[[#This Row],[VALOR NIVEL 2]],ActividadesCom[[#This Row],[VALOR NIVEL 1]]),0),"")</f>
        <v>3</v>
      </c>
      <c r="G4452" s="7" t="str">
        <f>IF(ActividadesCom[[#This Row],[PROMEDIO]]="","",IF(ActividadesCom[[#This Row],[PROMEDIO]]&gt;=4,"EXCELENTE",IF(ActividadesCom[[#This Row],[PROMEDIO]]&gt;=3,"NOTABLE",IF(ActividadesCom[[#This Row],[PROMEDIO]]&gt;=2,"BUENO",IF(ActividadesCom[[#This Row],[PROMEDIO]]=1,"SUFICIENTE","")))))</f>
        <v>NOTABLE</v>
      </c>
      <c r="H4452" s="5">
        <f>MAX(ActividadesCom[[#This Row],[PERÍODO 1]],ActividadesCom[[#This Row],[PERÍODO 2]],ActividadesCom[[#This Row],[PERÍODO 3]],ActividadesCom[[#This Row],[PERÍODO 4]],ActividadesCom[[#This Row],[PERÍODO 5]])</f>
        <v>20261</v>
      </c>
      <c r="I4452" s="6" t="s">
        <v>4815</v>
      </c>
      <c r="J4452" s="5">
        <v>20243</v>
      </c>
      <c r="K4452" s="5" t="s">
        <v>4009</v>
      </c>
      <c r="L4452" s="5">
        <f>IF(ActividadesCom[[#This Row],[NIVEL 1]]&lt;&gt;0,VLOOKUP(ActividadesCom[[#This Row],[NIVEL 1]],Catálogo!A:B,2,FALSE),"")</f>
        <v>2</v>
      </c>
      <c r="M4452" s="5">
        <v>1</v>
      </c>
      <c r="N4452" s="6" t="s">
        <v>11</v>
      </c>
      <c r="O4452" s="5">
        <v>20251</v>
      </c>
      <c r="P4452" s="5" t="s">
        <v>4010</v>
      </c>
      <c r="Q4452" s="5">
        <f>IF(ActividadesCom[[#This Row],[NIVEL 2]]&lt;&gt;0,VLOOKUP(ActividadesCom[[#This Row],[NIVEL 2]],Catálogo!A:B,2,FALSE),"")</f>
        <v>1</v>
      </c>
      <c r="R4452" s="5">
        <v>1</v>
      </c>
      <c r="S4452" s="6" t="s">
        <v>519</v>
      </c>
      <c r="T4452" s="5">
        <v>20251</v>
      </c>
      <c r="U4452" s="5" t="s">
        <v>4007</v>
      </c>
      <c r="V4452" s="5">
        <f>IF(ActividadesCom[[#This Row],[NIVEL 3]]&lt;&gt;0,VLOOKUP(ActividadesCom[[#This Row],[NIVEL 3]],Catálogo!A:B,2,FALSE),"")</f>
        <v>4</v>
      </c>
      <c r="W4452" s="5">
        <v>1</v>
      </c>
      <c r="X4452" s="6" t="s">
        <v>7297</v>
      </c>
      <c r="Y4452" s="5">
        <v>20253</v>
      </c>
      <c r="Z4452" s="5" t="s">
        <v>4008</v>
      </c>
      <c r="AA4452" s="5">
        <f>IF(ActividadesCom[[#This Row],[NIVEL 4]]&lt;&gt;0,VLOOKUP(ActividadesCom[[#This Row],[NIVEL 4]],Catálogo!A:B,2,FALSE),"")</f>
        <v>3</v>
      </c>
      <c r="AB4452" s="5">
        <v>1</v>
      </c>
      <c r="AC4452" s="6" t="s">
        <v>518</v>
      </c>
      <c r="AD4452" s="5">
        <v>20261</v>
      </c>
      <c r="AE4452" s="5" t="s">
        <v>4007</v>
      </c>
      <c r="AF4452" s="5">
        <f>IF(ActividadesCom[[#This Row],[NIVEL 5]]&lt;&gt;0,VLOOKUP(ActividadesCom[[#This Row],[NIVEL 5]],Catálogo!A:B,2,FALSE),"")</f>
        <v>4</v>
      </c>
      <c r="AG4452" s="5">
        <v>1</v>
      </c>
    </row>
    <row r="4453" spans="1:34" ht="30" hidden="1" customHeight="1" x14ac:dyDescent="0.25">
      <c r="A4453" s="118">
        <v>24470071</v>
      </c>
      <c r="B4453" s="116" t="str">
        <f>VLOOKUP(ActividadesCom[[#This Row],[NO. DE CONTROL]],'LISTADO ESTUDIANTES'!A:C,2,FALSE)</f>
        <v>HIDALGO RAMIREZ LEANDRO ALEXANDER</v>
      </c>
      <c r="C4453" s="117" t="str">
        <f>VLOOKUP(ActividadesCom[[#This Row],[NO. DE CONTROL]],'LISTADO ESTUDIANTES'!A:C,3,FALSE)</f>
        <v>INGENIERIA INDUSTRIAL</v>
      </c>
      <c r="D4453" s="118" t="str">
        <f>VLOOKUP(ActividadesCom[[#This Row],[NO. DE CONTROL]],'LISTADO ESTUDIANTES'!A:D,4,FALSE)</f>
        <v>EGRESADO(A)</v>
      </c>
      <c r="E4453" s="115">
        <f>SUM(ActividadesCom[[#This Row],[CRÉD. 1]],ActividadesCom[[#This Row],[CRÉD. 2]],ActividadesCom[[#This Row],[CRÉD. 3]],ActividadesCom[[#This Row],[CRÉD. 4]],ActividadesCom[[#This Row],[CRÉD. 5]])</f>
        <v>1</v>
      </c>
      <c r="F4453" s="118">
        <f>IF(ActividadesCom[[#This Row],[ÚLTIMO SEMESTRE CON CRÉDITOS]]&gt;0,ROUND(AVERAGE(ActividadesCom[[#This Row],[VALOR NIVEL 5]],ActividadesCom[[#This Row],[VALOR NIVEL 4]],ActividadesCom[[#This Row],[VALOR NIVEL 3]],ActividadesCom[[#This Row],[VALOR NIVEL 2]],ActividadesCom[[#This Row],[VALOR NIVEL 1]]),0),"")</f>
        <v>2</v>
      </c>
      <c r="G4453" s="115" t="str">
        <f>IF(ActividadesCom[[#This Row],[PROMEDIO]]="","",IF(ActividadesCom[[#This Row],[PROMEDIO]]&gt;=4,"EXCELENTE",IF(ActividadesCom[[#This Row],[PROMEDIO]]&gt;=3,"NOTABLE",IF(ActividadesCom[[#This Row],[PROMEDIO]]&gt;=2,"BUENO",IF(ActividadesCom[[#This Row],[PROMEDIO]]=1,"SUFICIENTE","")))))</f>
        <v>BUENO</v>
      </c>
      <c r="H4453" s="118">
        <f>MAX(ActividadesCom[[#This Row],[PERÍODO 1]],ActividadesCom[[#This Row],[PERÍODO 2]],ActividadesCom[[#This Row],[PERÍODO 3]],ActividadesCom[[#This Row],[PERÍODO 4]],ActividadesCom[[#This Row],[PERÍODO 5]])</f>
        <v>20243</v>
      </c>
      <c r="I4453" s="117" t="s">
        <v>3518</v>
      </c>
      <c r="J4453" s="118">
        <v>20243</v>
      </c>
      <c r="K4453" s="118" t="s">
        <v>4009</v>
      </c>
      <c r="L4453" s="118">
        <f>IF(ActividadesCom[[#This Row],[NIVEL 1]]&lt;&gt;0,VLOOKUP(ActividadesCom[[#This Row],[NIVEL 1]],Catálogo!A:B,2,FALSE),"")</f>
        <v>2</v>
      </c>
      <c r="M4453" s="118">
        <v>1</v>
      </c>
      <c r="N4453" s="117"/>
      <c r="O4453" s="118"/>
      <c r="P4453" s="118"/>
      <c r="Q4453" s="118" t="str">
        <f>IF(ActividadesCom[[#This Row],[NIVEL 2]]&lt;&gt;0,VLOOKUP(ActividadesCom[[#This Row],[NIVEL 2]],Catálogo!A:B,2,FALSE),"")</f>
        <v/>
      </c>
      <c r="R4453" s="118"/>
      <c r="S4453" s="117"/>
      <c r="T4453" s="118"/>
      <c r="U4453" s="118"/>
      <c r="V4453" s="118" t="str">
        <f>IF(ActividadesCom[[#This Row],[NIVEL 3]]&lt;&gt;0,VLOOKUP(ActividadesCom[[#This Row],[NIVEL 3]],Catálogo!A:B,2,FALSE),"")</f>
        <v/>
      </c>
      <c r="W4453" s="118"/>
      <c r="X4453" s="117"/>
      <c r="Y4453" s="118"/>
      <c r="Z4453" s="118"/>
      <c r="AA4453" s="118" t="str">
        <f>IF(ActividadesCom[[#This Row],[NIVEL 4]]&lt;&gt;0,VLOOKUP(ActividadesCom[[#This Row],[NIVEL 4]],Catálogo!A:B,2,FALSE),"")</f>
        <v/>
      </c>
      <c r="AB4453" s="118"/>
      <c r="AC4453" s="117"/>
      <c r="AD4453" s="118"/>
      <c r="AE4453" s="118"/>
      <c r="AF4453" s="118" t="str">
        <f>IF(ActividadesCom[[#This Row],[NIVEL 5]]&lt;&gt;0,VLOOKUP(ActividadesCom[[#This Row],[NIVEL 5]],Catálogo!A:B,2,FALSE),"")</f>
        <v/>
      </c>
      <c r="AG4453" s="118"/>
    </row>
    <row r="4454" spans="1:34" ht="30" customHeight="1" x14ac:dyDescent="0.25">
      <c r="A4454" s="114">
        <v>24470072</v>
      </c>
      <c r="B4454" s="112" t="str">
        <f>VLOOKUP(ActividadesCom[[#This Row],[NO. DE CONTROL]],'LISTADO ESTUDIANTES'!A:C,2,FALSE)</f>
        <v>MANUEL JIMENEZ LUIS FERNANDO</v>
      </c>
      <c r="C4454" s="113" t="str">
        <f>VLOOKUP(ActividadesCom[[#This Row],[NO. DE CONTROL]],'LISTADO ESTUDIANTES'!A:C,3,FALSE)</f>
        <v>ARQUITECTURA</v>
      </c>
      <c r="D4454" s="114" t="str">
        <f>VLOOKUP(ActividadesCom[[#This Row],[NO. DE CONTROL]],'LISTADO ESTUDIANTES'!A:D,4,FALSE)</f>
        <v>ACTIVO(A)</v>
      </c>
      <c r="E4454" s="111">
        <f>SUM(ActividadesCom[[#This Row],[CRÉD. 1]],ActividadesCom[[#This Row],[CRÉD. 2]],ActividadesCom[[#This Row],[CRÉD. 3]],ActividadesCom[[#This Row],[CRÉD. 4]],ActividadesCom[[#This Row],[CRÉD. 5]])</f>
        <v>4</v>
      </c>
      <c r="F4454" s="114">
        <f>IF(ActividadesCom[[#This Row],[ÚLTIMO SEMESTRE CON CRÉDITOS]]&gt;0,ROUND(AVERAGE(ActividadesCom[[#This Row],[VALOR NIVEL 5]],ActividadesCom[[#This Row],[VALOR NIVEL 4]],ActividadesCom[[#This Row],[VALOR NIVEL 3]],ActividadesCom[[#This Row],[VALOR NIVEL 2]],ActividadesCom[[#This Row],[VALOR NIVEL 1]]),0),"")</f>
        <v>3</v>
      </c>
      <c r="G4454" s="111" t="str">
        <f>IF(ActividadesCom[[#This Row],[PROMEDIO]]="","",IF(ActividadesCom[[#This Row],[PROMEDIO]]&gt;=4,"EXCELENTE",IF(ActividadesCom[[#This Row],[PROMEDIO]]&gt;=3,"NOTABLE",IF(ActividadesCom[[#This Row],[PROMEDIO]]&gt;=2,"BUENO",IF(ActividadesCom[[#This Row],[PROMEDIO]]=1,"SUFICIENTE","")))))</f>
        <v>NOTABLE</v>
      </c>
      <c r="H4454" s="114">
        <f>MAX(ActividadesCom[[#This Row],[PERÍODO 1]],ActividadesCom[[#This Row],[PERÍODO 2]],ActividadesCom[[#This Row],[PERÍODO 3]],ActividadesCom[[#This Row],[PERÍODO 4]],ActividadesCom[[#This Row],[PERÍODO 5]])</f>
        <v>20251</v>
      </c>
      <c r="I4454" s="113" t="s">
        <v>6712</v>
      </c>
      <c r="J4454" s="114">
        <v>20243</v>
      </c>
      <c r="K4454" s="114" t="s">
        <v>4008</v>
      </c>
      <c r="L4454" s="114">
        <f>IF(ActividadesCom[[#This Row],[NIVEL 1]]&lt;&gt;0,VLOOKUP(ActividadesCom[[#This Row],[NIVEL 1]],Catálogo!A:B,2,FALSE),"")</f>
        <v>3</v>
      </c>
      <c r="M4454" s="114">
        <v>1</v>
      </c>
      <c r="N4454" s="113" t="s">
        <v>6725</v>
      </c>
      <c r="O4454" s="114">
        <v>20243</v>
      </c>
      <c r="P4454" s="114" t="s">
        <v>4007</v>
      </c>
      <c r="Q4454" s="5">
        <f>IF(ActividadesCom[[#This Row],[NIVEL 2]]&lt;&gt;0,VLOOKUP(ActividadesCom[[#This Row],[NIVEL 2]],Catálogo!A:B,2,FALSE),"")</f>
        <v>4</v>
      </c>
      <c r="R4454" s="114">
        <v>1</v>
      </c>
      <c r="S4454" s="6" t="s">
        <v>4278</v>
      </c>
      <c r="T4454" s="114">
        <v>20243</v>
      </c>
      <c r="U4454" s="5" t="s">
        <v>4009</v>
      </c>
      <c r="V4454" s="114">
        <f>IF(ActividadesCom[[#This Row],[NIVEL 3]]&lt;&gt;0,VLOOKUP(ActividadesCom[[#This Row],[NIVEL 3]],Catálogo!A:B,2,FALSE),"")</f>
        <v>2</v>
      </c>
      <c r="W4454" s="114">
        <v>1</v>
      </c>
      <c r="X4454" s="6" t="s">
        <v>4278</v>
      </c>
      <c r="Y4454" s="114">
        <v>20251</v>
      </c>
      <c r="Z4454" s="5" t="s">
        <v>4008</v>
      </c>
      <c r="AA4454" s="114">
        <f>IF(ActividadesCom[[#This Row],[NIVEL 4]]&lt;&gt;0,VLOOKUP(ActividadesCom[[#This Row],[NIVEL 4]],Catálogo!A:B,2,FALSE),"")</f>
        <v>3</v>
      </c>
      <c r="AB4454" s="114">
        <v>1</v>
      </c>
      <c r="AC4454" s="113"/>
      <c r="AD4454" s="114"/>
      <c r="AE4454" s="114"/>
      <c r="AF4454" s="114" t="str">
        <f>IF(ActividadesCom[[#This Row],[NIVEL 5]]&lt;&gt;0,VLOOKUP(ActividadesCom[[#This Row],[NIVEL 5]],Catálogo!A:B,2,FALSE),"")</f>
        <v/>
      </c>
      <c r="AG4454" s="114"/>
    </row>
    <row r="4455" spans="1:34" ht="30" customHeight="1" x14ac:dyDescent="0.25">
      <c r="A4455" s="114">
        <v>24470073</v>
      </c>
      <c r="B4455" s="112" t="str">
        <f>VLOOKUP(ActividadesCom[[#This Row],[NO. DE CONTROL]],'LISTADO ESTUDIANTES'!A:C,2,FALSE)</f>
        <v>HERNANDEZ BARAJAS ALEJANDRO</v>
      </c>
      <c r="C4455" s="113" t="str">
        <f>VLOOKUP(ActividadesCom[[#This Row],[NO. DE CONTROL]],'LISTADO ESTUDIANTES'!A:C,3,FALSE)</f>
        <v>ARQUITECTURA</v>
      </c>
      <c r="D4455" s="114" t="str">
        <f>VLOOKUP(ActividadesCom[[#This Row],[NO. DE CONTROL]],'LISTADO ESTUDIANTES'!A:D,4,FALSE)</f>
        <v>ACTIVO(A)</v>
      </c>
      <c r="E4455" s="111">
        <f>SUM(ActividadesCom[[#This Row],[CRÉD. 1]],ActividadesCom[[#This Row],[CRÉD. 2]],ActividadesCom[[#This Row],[CRÉD. 3]],ActividadesCom[[#This Row],[CRÉD. 4]],ActividadesCom[[#This Row],[CRÉD. 5]])</f>
        <v>3</v>
      </c>
      <c r="F4455" s="114">
        <f>IF(ActividadesCom[[#This Row],[ÚLTIMO SEMESTRE CON CRÉDITOS]]&gt;0,ROUND(AVERAGE(ActividadesCom[[#This Row],[VALOR NIVEL 5]],ActividadesCom[[#This Row],[VALOR NIVEL 4]],ActividadesCom[[#This Row],[VALOR NIVEL 3]],ActividadesCom[[#This Row],[VALOR NIVEL 2]],ActividadesCom[[#This Row],[VALOR NIVEL 1]]),0),"")</f>
        <v>3</v>
      </c>
      <c r="G4455" s="111" t="str">
        <f>IF(ActividadesCom[[#This Row],[PROMEDIO]]="","",IF(ActividadesCom[[#This Row],[PROMEDIO]]&gt;=4,"EXCELENTE",IF(ActividadesCom[[#This Row],[PROMEDIO]]&gt;=3,"NOTABLE",IF(ActividadesCom[[#This Row],[PROMEDIO]]&gt;=2,"BUENO",IF(ActividadesCom[[#This Row],[PROMEDIO]]=1,"SUFICIENTE","")))))</f>
        <v>NOTABLE</v>
      </c>
      <c r="H4455" s="114">
        <f>MAX(ActividadesCom[[#This Row],[PERÍODO 1]],ActividadesCom[[#This Row],[PERÍODO 2]],ActividadesCom[[#This Row],[PERÍODO 3]],ActividadesCom[[#This Row],[PERÍODO 4]],ActividadesCom[[#This Row],[PERÍODO 5]])</f>
        <v>20251</v>
      </c>
      <c r="I4455" s="113" t="s">
        <v>6725</v>
      </c>
      <c r="J4455" s="114">
        <v>20243</v>
      </c>
      <c r="K4455" s="114" t="s">
        <v>4007</v>
      </c>
      <c r="L4455" s="114">
        <f>IF(ActividadesCom[[#This Row],[NIVEL 1]]&lt;&gt;0,VLOOKUP(ActividadesCom[[#This Row],[NIVEL 1]],Catálogo!A:B,2,FALSE),"")</f>
        <v>4</v>
      </c>
      <c r="M4455" s="114">
        <v>1</v>
      </c>
      <c r="N4455" s="6" t="s">
        <v>133</v>
      </c>
      <c r="O4455" s="114">
        <v>20243</v>
      </c>
      <c r="P4455" s="5" t="s">
        <v>4008</v>
      </c>
      <c r="Q4455" s="114">
        <f>IF(ActividadesCom[[#This Row],[NIVEL 2]]&lt;&gt;0,VLOOKUP(ActividadesCom[[#This Row],[NIVEL 2]],Catálogo!A:B,2,FALSE),"")</f>
        <v>3</v>
      </c>
      <c r="R4455" s="114">
        <v>1</v>
      </c>
      <c r="S4455" s="6" t="s">
        <v>31</v>
      </c>
      <c r="T4455" s="114">
        <v>20251</v>
      </c>
      <c r="U4455" s="5" t="s">
        <v>4008</v>
      </c>
      <c r="V4455" s="114">
        <f>IF(ActividadesCom[[#This Row],[NIVEL 3]]&lt;&gt;0,VLOOKUP(ActividadesCom[[#This Row],[NIVEL 3]],Catálogo!A:B,2,FALSE),"")</f>
        <v>3</v>
      </c>
      <c r="W4455" s="114">
        <v>1</v>
      </c>
      <c r="X4455" s="113"/>
      <c r="Y4455" s="114"/>
      <c r="Z4455" s="114"/>
      <c r="AA4455" s="114" t="str">
        <f>IF(ActividadesCom[[#This Row],[NIVEL 4]]&lt;&gt;0,VLOOKUP(ActividadesCom[[#This Row],[NIVEL 4]],Catálogo!A:B,2,FALSE),"")</f>
        <v/>
      </c>
      <c r="AB4455" s="114"/>
      <c r="AC4455" s="113"/>
      <c r="AD4455" s="114"/>
      <c r="AE4455" s="114"/>
      <c r="AF4455" s="114" t="str">
        <f>IF(ActividadesCom[[#This Row],[NIVEL 5]]&lt;&gt;0,VLOOKUP(ActividadesCom[[#This Row],[NIVEL 5]],Catálogo!A:B,2,FALSE),"")</f>
        <v/>
      </c>
      <c r="AG4455" s="114"/>
    </row>
    <row r="4456" spans="1:34" ht="30" customHeight="1" x14ac:dyDescent="0.25">
      <c r="A4456" s="114">
        <v>24470074</v>
      </c>
      <c r="B4456" s="112" t="str">
        <f>VLOOKUP(ActividadesCom[[#This Row],[NO. DE CONTROL]],'LISTADO ESTUDIANTES'!A:C,2,FALSE)</f>
        <v>CARRILLO BAZAN LUIS FERNANDO</v>
      </c>
      <c r="C4456" s="113" t="str">
        <f>VLOOKUP(ActividadesCom[[#This Row],[NO. DE CONTROL]],'LISTADO ESTUDIANTES'!A:C,3,FALSE)</f>
        <v>ARQUITECTURA</v>
      </c>
      <c r="D4456" s="114" t="str">
        <f>VLOOKUP(ActividadesCom[[#This Row],[NO. DE CONTROL]],'LISTADO ESTUDIANTES'!A:D,4,FALSE)</f>
        <v>ACTIVO(A)</v>
      </c>
      <c r="E4456" s="111">
        <f>SUM(ActividadesCom[[#This Row],[CRÉD. 1]],ActividadesCom[[#This Row],[CRÉD. 2]],ActividadesCom[[#This Row],[CRÉD. 3]],ActividadesCom[[#This Row],[CRÉD. 4]],ActividadesCom[[#This Row],[CRÉD. 5]])</f>
        <v>4</v>
      </c>
      <c r="F4456" s="114">
        <f>IF(ActividadesCom[[#This Row],[ÚLTIMO SEMESTRE CON CRÉDITOS]]&gt;0,ROUND(AVERAGE(ActividadesCom[[#This Row],[VALOR NIVEL 5]],ActividadesCom[[#This Row],[VALOR NIVEL 4]],ActividadesCom[[#This Row],[VALOR NIVEL 3]],ActividadesCom[[#This Row],[VALOR NIVEL 2]],ActividadesCom[[#This Row],[VALOR NIVEL 1]]),0),"")</f>
        <v>3</v>
      </c>
      <c r="G4456" s="111" t="str">
        <f>IF(ActividadesCom[[#This Row],[PROMEDIO]]="","",IF(ActividadesCom[[#This Row],[PROMEDIO]]&gt;=4,"EXCELENTE",IF(ActividadesCom[[#This Row],[PROMEDIO]]&gt;=3,"NOTABLE",IF(ActividadesCom[[#This Row],[PROMEDIO]]&gt;=2,"BUENO",IF(ActividadesCom[[#This Row],[PROMEDIO]]=1,"SUFICIENTE","")))))</f>
        <v>NOTABLE</v>
      </c>
      <c r="H4456" s="114">
        <f>MAX(ActividadesCom[[#This Row],[PERÍODO 1]],ActividadesCom[[#This Row],[PERÍODO 2]],ActividadesCom[[#This Row],[PERÍODO 3]],ActividadesCom[[#This Row],[PERÍODO 4]],ActividadesCom[[#This Row],[PERÍODO 5]])</f>
        <v>20261</v>
      </c>
      <c r="I4456" s="113" t="s">
        <v>6725</v>
      </c>
      <c r="J4456" s="114">
        <v>20243</v>
      </c>
      <c r="K4456" s="114" t="s">
        <v>4007</v>
      </c>
      <c r="L4456" s="114">
        <f>IF(ActividadesCom[[#This Row],[NIVEL 1]]&lt;&gt;0,VLOOKUP(ActividadesCom[[#This Row],[NIVEL 1]],Catálogo!A:B,2,FALSE),"")</f>
        <v>4</v>
      </c>
      <c r="M4456" s="114">
        <v>1</v>
      </c>
      <c r="N4456" s="6" t="s">
        <v>665</v>
      </c>
      <c r="O4456" s="114">
        <v>20243</v>
      </c>
      <c r="P4456" s="5" t="s">
        <v>4009</v>
      </c>
      <c r="Q4456" s="114">
        <f>IF(ActividadesCom[[#This Row],[NIVEL 2]]&lt;&gt;0,VLOOKUP(ActividadesCom[[#This Row],[NIVEL 2]],Catálogo!A:B,2,FALSE),"")</f>
        <v>2</v>
      </c>
      <c r="R4456" s="114">
        <v>1</v>
      </c>
      <c r="S4456" s="6" t="s">
        <v>4278</v>
      </c>
      <c r="T4456" s="114">
        <v>20251</v>
      </c>
      <c r="U4456" s="5" t="s">
        <v>4008</v>
      </c>
      <c r="V4456" s="114">
        <f>IF(ActividadesCom[[#This Row],[NIVEL 3]]&lt;&gt;0,VLOOKUP(ActividadesCom[[#This Row],[NIVEL 3]],Catálogo!A:B,2,FALSE),"")</f>
        <v>3</v>
      </c>
      <c r="W4456" s="114">
        <v>1</v>
      </c>
      <c r="X4456" s="6" t="s">
        <v>7385</v>
      </c>
      <c r="Y4456" s="114">
        <v>20261</v>
      </c>
      <c r="Z4456" s="5" t="s">
        <v>4007</v>
      </c>
      <c r="AA4456" s="114">
        <f>IF(ActividadesCom[[#This Row],[NIVEL 4]]&lt;&gt;0,VLOOKUP(ActividadesCom[[#This Row],[NIVEL 4]],Catálogo!A:B,2,FALSE),"")</f>
        <v>4</v>
      </c>
      <c r="AB4456" s="114">
        <v>1</v>
      </c>
      <c r="AC4456" s="113"/>
      <c r="AD4456" s="114"/>
      <c r="AE4456" s="114"/>
      <c r="AF4456" s="114" t="str">
        <f>IF(ActividadesCom[[#This Row],[NIVEL 5]]&lt;&gt;0,VLOOKUP(ActividadesCom[[#This Row],[NIVEL 5]],Catálogo!A:B,2,FALSE),"")</f>
        <v/>
      </c>
      <c r="AG4456" s="114"/>
    </row>
    <row r="4457" spans="1:34" ht="30" customHeight="1" x14ac:dyDescent="0.25">
      <c r="A4457" s="114">
        <v>24470075</v>
      </c>
      <c r="B4457" s="112" t="str">
        <f>VLOOKUP(ActividadesCom[[#This Row],[NO. DE CONTROL]],'LISTADO ESTUDIANTES'!A:C,2,FALSE)</f>
        <v>CANUL AGUILAR JUAN ROMAN</v>
      </c>
      <c r="C4457" s="113" t="str">
        <f>VLOOKUP(ActividadesCom[[#This Row],[NO. DE CONTROL]],'LISTADO ESTUDIANTES'!A:C,3,FALSE)</f>
        <v>ARQUITECTURA</v>
      </c>
      <c r="D4457" s="114" t="str">
        <f>VLOOKUP(ActividadesCom[[#This Row],[NO. DE CONTROL]],'LISTADO ESTUDIANTES'!A:D,4,FALSE)</f>
        <v>ACTIVO(A)</v>
      </c>
      <c r="E4457" s="111">
        <f>SUM(ActividadesCom[[#This Row],[CRÉD. 1]],ActividadesCom[[#This Row],[CRÉD. 2]],ActividadesCom[[#This Row],[CRÉD. 3]],ActividadesCom[[#This Row],[CRÉD. 4]],ActividadesCom[[#This Row],[CRÉD. 5]])</f>
        <v>4</v>
      </c>
      <c r="F4457" s="114">
        <f>IF(ActividadesCom[[#This Row],[ÚLTIMO SEMESTRE CON CRÉDITOS]]&gt;0,ROUND(AVERAGE(ActividadesCom[[#This Row],[VALOR NIVEL 5]],ActividadesCom[[#This Row],[VALOR NIVEL 4]],ActividadesCom[[#This Row],[VALOR NIVEL 3]],ActividadesCom[[#This Row],[VALOR NIVEL 2]],ActividadesCom[[#This Row],[VALOR NIVEL 1]]),0),"")</f>
        <v>3</v>
      </c>
      <c r="G4457" s="111" t="str">
        <f>IF(ActividadesCom[[#This Row],[PROMEDIO]]="","",IF(ActividadesCom[[#This Row],[PROMEDIO]]&gt;=4,"EXCELENTE",IF(ActividadesCom[[#This Row],[PROMEDIO]]&gt;=3,"NOTABLE",IF(ActividadesCom[[#This Row],[PROMEDIO]]&gt;=2,"BUENO",IF(ActividadesCom[[#This Row],[PROMEDIO]]=1,"SUFICIENTE","")))))</f>
        <v>NOTABLE</v>
      </c>
      <c r="H4457" s="114">
        <f>MAX(ActividadesCom[[#This Row],[PERÍODO 1]],ActividadesCom[[#This Row],[PERÍODO 2]],ActividadesCom[[#This Row],[PERÍODO 3]],ActividadesCom[[#This Row],[PERÍODO 4]],ActividadesCom[[#This Row],[PERÍODO 5]])</f>
        <v>20251</v>
      </c>
      <c r="I4457" s="113" t="s">
        <v>6712</v>
      </c>
      <c r="J4457" s="114">
        <v>20243</v>
      </c>
      <c r="K4457" s="114" t="s">
        <v>4008</v>
      </c>
      <c r="L4457" s="114">
        <f>IF(ActividadesCom[[#This Row],[NIVEL 1]]&lt;&gt;0,VLOOKUP(ActividadesCom[[#This Row],[NIVEL 1]],Catálogo!A:B,2,FALSE),"")</f>
        <v>3</v>
      </c>
      <c r="M4457" s="114">
        <v>1</v>
      </c>
      <c r="N4457" s="113" t="s">
        <v>6725</v>
      </c>
      <c r="O4457" s="114">
        <v>20243</v>
      </c>
      <c r="P4457" s="114" t="s">
        <v>4007</v>
      </c>
      <c r="Q4457" s="114">
        <f>IF(ActividadesCom[[#This Row],[NIVEL 2]]&lt;&gt;0,VLOOKUP(ActividadesCom[[#This Row],[NIVEL 2]],Catálogo!A:B,2,FALSE),"")</f>
        <v>4</v>
      </c>
      <c r="R4457" s="114">
        <v>1</v>
      </c>
      <c r="S4457" s="6" t="s">
        <v>3518</v>
      </c>
      <c r="T4457" s="114">
        <v>20243</v>
      </c>
      <c r="U4457" s="5" t="s">
        <v>4008</v>
      </c>
      <c r="V4457" s="114">
        <f>IF(ActividadesCom[[#This Row],[NIVEL 3]]&lt;&gt;0,VLOOKUP(ActividadesCom[[#This Row],[NIVEL 3]],Catálogo!A:B,2,FALSE),"")</f>
        <v>3</v>
      </c>
      <c r="W4457" s="114">
        <v>1</v>
      </c>
      <c r="X4457" s="6" t="s">
        <v>31</v>
      </c>
      <c r="Y4457" s="114">
        <v>20251</v>
      </c>
      <c r="Z4457" s="5" t="s">
        <v>4008</v>
      </c>
      <c r="AA4457" s="114">
        <f>IF(ActividadesCom[[#This Row],[NIVEL 4]]&lt;&gt;0,VLOOKUP(ActividadesCom[[#This Row],[NIVEL 4]],Catálogo!A:B,2,FALSE),"")</f>
        <v>3</v>
      </c>
      <c r="AB4457" s="114">
        <v>1</v>
      </c>
      <c r="AC4457" s="113"/>
      <c r="AD4457" s="114"/>
      <c r="AE4457" s="114"/>
      <c r="AF4457" s="114" t="str">
        <f>IF(ActividadesCom[[#This Row],[NIVEL 5]]&lt;&gt;0,VLOOKUP(ActividadesCom[[#This Row],[NIVEL 5]],Catálogo!A:B,2,FALSE),"")</f>
        <v/>
      </c>
      <c r="AG4457" s="114"/>
    </row>
    <row r="4458" spans="1:34" ht="30" customHeight="1" x14ac:dyDescent="0.25">
      <c r="A4458" s="114">
        <v>24470076</v>
      </c>
      <c r="B4458" s="112" t="str">
        <f>VLOOKUP(ActividadesCom[[#This Row],[NO. DE CONTROL]],'LISTADO ESTUDIANTES'!A:C,2,FALSE)</f>
        <v>ZUÑIGA QUINTAL DIDIER GABRIEL</v>
      </c>
      <c r="C4458" s="113" t="str">
        <f>VLOOKUP(ActividadesCom[[#This Row],[NO. DE CONTROL]],'LISTADO ESTUDIANTES'!A:C,3,FALSE)</f>
        <v>ARQUITECTURA</v>
      </c>
      <c r="D4458" s="114" t="str">
        <f>VLOOKUP(ActividadesCom[[#This Row],[NO. DE CONTROL]],'LISTADO ESTUDIANTES'!A:D,4,FALSE)</f>
        <v>ACTIVO(A)</v>
      </c>
      <c r="E4458" s="111">
        <f>SUM(ActividadesCom[[#This Row],[CRÉD. 1]],ActividadesCom[[#This Row],[CRÉD. 2]],ActividadesCom[[#This Row],[CRÉD. 3]],ActividadesCom[[#This Row],[CRÉD. 4]],ActividadesCom[[#This Row],[CRÉD. 5]])</f>
        <v>4</v>
      </c>
      <c r="F4458" s="114">
        <f>IF(ActividadesCom[[#This Row],[ÚLTIMO SEMESTRE CON CRÉDITOS]]&gt;0,ROUND(AVERAGE(ActividadesCom[[#This Row],[VALOR NIVEL 5]],ActividadesCom[[#This Row],[VALOR NIVEL 4]],ActividadesCom[[#This Row],[VALOR NIVEL 3]],ActividadesCom[[#This Row],[VALOR NIVEL 2]],ActividadesCom[[#This Row],[VALOR NIVEL 1]]),0),"")</f>
        <v>3</v>
      </c>
      <c r="G4458" s="111" t="str">
        <f>IF(ActividadesCom[[#This Row],[PROMEDIO]]="","",IF(ActividadesCom[[#This Row],[PROMEDIO]]&gt;=4,"EXCELENTE",IF(ActividadesCom[[#This Row],[PROMEDIO]]&gt;=3,"NOTABLE",IF(ActividadesCom[[#This Row],[PROMEDIO]]&gt;=2,"BUENO",IF(ActividadesCom[[#This Row],[PROMEDIO]]=1,"SUFICIENTE","")))))</f>
        <v>NOTABLE</v>
      </c>
      <c r="H4458" s="114">
        <f>MAX(ActividadesCom[[#This Row],[PERÍODO 1]],ActividadesCom[[#This Row],[PERÍODO 2]],ActividadesCom[[#This Row],[PERÍODO 3]],ActividadesCom[[#This Row],[PERÍODO 4]],ActividadesCom[[#This Row],[PERÍODO 5]])</f>
        <v>20251</v>
      </c>
      <c r="I4458" s="113" t="s">
        <v>6712</v>
      </c>
      <c r="J4458" s="114">
        <v>20243</v>
      </c>
      <c r="K4458" s="114" t="s">
        <v>4008</v>
      </c>
      <c r="L4458" s="114">
        <f>IF(ActividadesCom[[#This Row],[NIVEL 1]]&lt;&gt;0,VLOOKUP(ActividadesCom[[#This Row],[NIVEL 1]],Catálogo!A:B,2,FALSE),"")</f>
        <v>3</v>
      </c>
      <c r="M4458" s="114">
        <v>1</v>
      </c>
      <c r="N4458" s="6" t="s">
        <v>6725</v>
      </c>
      <c r="O4458" s="114">
        <v>20243</v>
      </c>
      <c r="P4458" s="5" t="s">
        <v>4009</v>
      </c>
      <c r="Q4458" s="114">
        <f>IF(ActividadesCom[[#This Row],[NIVEL 2]]&lt;&gt;0,VLOOKUP(ActividadesCom[[#This Row],[NIVEL 2]],Catálogo!A:B,2,FALSE),"")</f>
        <v>2</v>
      </c>
      <c r="R4458" s="114">
        <v>1</v>
      </c>
      <c r="S4458" s="6" t="s">
        <v>47</v>
      </c>
      <c r="T4458" s="114">
        <v>20243</v>
      </c>
      <c r="U4458" s="5" t="s">
        <v>4008</v>
      </c>
      <c r="V4458" s="114">
        <f>IF(ActividadesCom[[#This Row],[NIVEL 3]]&lt;&gt;0,VLOOKUP(ActividadesCom[[#This Row],[NIVEL 3]],Catálogo!A:B,2,FALSE),"")</f>
        <v>3</v>
      </c>
      <c r="W4458" s="114">
        <v>1</v>
      </c>
      <c r="X4458" s="6" t="s">
        <v>31</v>
      </c>
      <c r="Y4458" s="114">
        <v>20251</v>
      </c>
      <c r="Z4458" s="5" t="s">
        <v>4008</v>
      </c>
      <c r="AA4458" s="114">
        <f>IF(ActividadesCom[[#This Row],[NIVEL 4]]&lt;&gt;0,VLOOKUP(ActividadesCom[[#This Row],[NIVEL 4]],Catálogo!A:B,2,FALSE),"")</f>
        <v>3</v>
      </c>
      <c r="AB4458" s="114">
        <v>1</v>
      </c>
      <c r="AC4458" s="113"/>
      <c r="AD4458" s="114"/>
      <c r="AE4458" s="114"/>
      <c r="AF4458" s="114" t="str">
        <f>IF(ActividadesCom[[#This Row],[NIVEL 5]]&lt;&gt;0,VLOOKUP(ActividadesCom[[#This Row],[NIVEL 5]],Catálogo!A:B,2,FALSE),"")</f>
        <v/>
      </c>
      <c r="AG4458" s="114"/>
    </row>
    <row r="4459" spans="1:34" ht="30" customHeight="1" x14ac:dyDescent="0.25">
      <c r="A4459" s="114">
        <v>24470077</v>
      </c>
      <c r="B4459" s="112" t="str">
        <f>VLOOKUP(ActividadesCom[[#This Row],[NO. DE CONTROL]],'LISTADO ESTUDIANTES'!A:C,2,FALSE)</f>
        <v>CAAMAL CANUL JOSAFAT ALEJANDRO</v>
      </c>
      <c r="C4459" s="113" t="str">
        <f>VLOOKUP(ActividadesCom[[#This Row],[NO. DE CONTROL]],'LISTADO ESTUDIANTES'!A:C,3,FALSE)</f>
        <v>ARQUITECTURA</v>
      </c>
      <c r="D4459" s="114" t="str">
        <f>VLOOKUP(ActividadesCom[[#This Row],[NO. DE CONTROL]],'LISTADO ESTUDIANTES'!A:D,4,FALSE)</f>
        <v>ACTIVO(A)</v>
      </c>
      <c r="E4459" s="111">
        <f>SUM(ActividadesCom[[#This Row],[CRÉD. 1]],ActividadesCom[[#This Row],[CRÉD. 2]],ActividadesCom[[#This Row],[CRÉD. 3]],ActividadesCom[[#This Row],[CRÉD. 4]],ActividadesCom[[#This Row],[CRÉD. 5]])</f>
        <v>4</v>
      </c>
      <c r="F4459" s="114">
        <f>IF(ActividadesCom[[#This Row],[ÚLTIMO SEMESTRE CON CRÉDITOS]]&gt;0,ROUND(AVERAGE(ActividadesCom[[#This Row],[VALOR NIVEL 5]],ActividadesCom[[#This Row],[VALOR NIVEL 4]],ActividadesCom[[#This Row],[VALOR NIVEL 3]],ActividadesCom[[#This Row],[VALOR NIVEL 2]],ActividadesCom[[#This Row],[VALOR NIVEL 1]]),0),"")</f>
        <v>3</v>
      </c>
      <c r="G4459" s="111" t="str">
        <f>IF(ActividadesCom[[#This Row],[PROMEDIO]]="","",IF(ActividadesCom[[#This Row],[PROMEDIO]]&gt;=4,"EXCELENTE",IF(ActividadesCom[[#This Row],[PROMEDIO]]&gt;=3,"NOTABLE",IF(ActividadesCom[[#This Row],[PROMEDIO]]&gt;=2,"BUENO",IF(ActividadesCom[[#This Row],[PROMEDIO]]=1,"SUFICIENTE","")))))</f>
        <v>NOTABLE</v>
      </c>
      <c r="H4459" s="114">
        <f>MAX(ActividadesCom[[#This Row],[PERÍODO 1]],ActividadesCom[[#This Row],[PERÍODO 2]],ActividadesCom[[#This Row],[PERÍODO 3]],ActividadesCom[[#This Row],[PERÍODO 4]],ActividadesCom[[#This Row],[PERÍODO 5]])</f>
        <v>20251</v>
      </c>
      <c r="I4459" s="113" t="s">
        <v>6712</v>
      </c>
      <c r="J4459" s="114">
        <v>20243</v>
      </c>
      <c r="K4459" s="114" t="s">
        <v>4008</v>
      </c>
      <c r="L4459" s="114">
        <f>IF(ActividadesCom[[#This Row],[NIVEL 1]]&lt;&gt;0,VLOOKUP(ActividadesCom[[#This Row],[NIVEL 1]],Catálogo!A:B,2,FALSE),"")</f>
        <v>3</v>
      </c>
      <c r="M4459" s="114">
        <v>1</v>
      </c>
      <c r="N4459" s="113" t="s">
        <v>6725</v>
      </c>
      <c r="O4459" s="114">
        <v>20243</v>
      </c>
      <c r="P4459" s="114" t="s">
        <v>4007</v>
      </c>
      <c r="Q4459" s="114">
        <f>IF(ActividadesCom[[#This Row],[NIVEL 2]]&lt;&gt;0,VLOOKUP(ActividadesCom[[#This Row],[NIVEL 2]],Catálogo!A:B,2,FALSE),"")</f>
        <v>4</v>
      </c>
      <c r="R4459" s="114">
        <v>1</v>
      </c>
      <c r="S4459" s="6" t="s">
        <v>11</v>
      </c>
      <c r="T4459" s="114">
        <v>20243</v>
      </c>
      <c r="U4459" s="5" t="s">
        <v>4009</v>
      </c>
      <c r="V4459" s="114">
        <f>IF(ActividadesCom[[#This Row],[NIVEL 3]]&lt;&gt;0,VLOOKUP(ActividadesCom[[#This Row],[NIVEL 3]],Catálogo!A:B,2,FALSE),"")</f>
        <v>2</v>
      </c>
      <c r="W4459" s="114">
        <v>1</v>
      </c>
      <c r="X4459" s="6" t="s">
        <v>31</v>
      </c>
      <c r="Y4459" s="114">
        <v>20251</v>
      </c>
      <c r="Z4459" s="5" t="s">
        <v>4008</v>
      </c>
      <c r="AA4459" s="114">
        <f>IF(ActividadesCom[[#This Row],[NIVEL 4]]&lt;&gt;0,VLOOKUP(ActividadesCom[[#This Row],[NIVEL 4]],Catálogo!A:B,2,FALSE),"")</f>
        <v>3</v>
      </c>
      <c r="AB4459" s="114">
        <v>1</v>
      </c>
      <c r="AC4459" s="113"/>
      <c r="AD4459" s="114"/>
      <c r="AE4459" s="114"/>
      <c r="AF4459" s="114" t="str">
        <f>IF(ActividadesCom[[#This Row],[NIVEL 5]]&lt;&gt;0,VLOOKUP(ActividadesCom[[#This Row],[NIVEL 5]],Catálogo!A:B,2,FALSE),"")</f>
        <v/>
      </c>
      <c r="AG4459" s="114"/>
    </row>
    <row r="4460" spans="1:34" ht="30" customHeight="1" x14ac:dyDescent="0.25">
      <c r="A4460" s="114">
        <v>24470078</v>
      </c>
      <c r="B4460" s="112" t="str">
        <f>VLOOKUP(ActividadesCom[[#This Row],[NO. DE CONTROL]],'LISTADO ESTUDIANTES'!A:C,2,FALSE)</f>
        <v>CUC CERVERA EDUARDO ANTONIO</v>
      </c>
      <c r="C4460" s="113" t="str">
        <f>VLOOKUP(ActividadesCom[[#This Row],[NO. DE CONTROL]],'LISTADO ESTUDIANTES'!A:C,3,FALSE)</f>
        <v>ARQUITECTURA</v>
      </c>
      <c r="D4460" s="114" t="str">
        <f>VLOOKUP(ActividadesCom[[#This Row],[NO. DE CONTROL]],'LISTADO ESTUDIANTES'!A:D,4,FALSE)</f>
        <v>ACTIVO(A)</v>
      </c>
      <c r="E4460" s="111">
        <f>SUM(ActividadesCom[[#This Row],[CRÉD. 1]],ActividadesCom[[#This Row],[CRÉD. 2]],ActividadesCom[[#This Row],[CRÉD. 3]],ActividadesCom[[#This Row],[CRÉD. 4]],ActividadesCom[[#This Row],[CRÉD. 5]])</f>
        <v>4</v>
      </c>
      <c r="F4460" s="114">
        <f>IF(ActividadesCom[[#This Row],[ÚLTIMO SEMESTRE CON CRÉDITOS]]&gt;0,ROUND(AVERAGE(ActividadesCom[[#This Row],[VALOR NIVEL 5]],ActividadesCom[[#This Row],[VALOR NIVEL 4]],ActividadesCom[[#This Row],[VALOR NIVEL 3]],ActividadesCom[[#This Row],[VALOR NIVEL 2]],ActividadesCom[[#This Row],[VALOR NIVEL 1]]),0),"")</f>
        <v>3</v>
      </c>
      <c r="G4460" s="111" t="str">
        <f>IF(ActividadesCom[[#This Row],[PROMEDIO]]="","",IF(ActividadesCom[[#This Row],[PROMEDIO]]&gt;=4,"EXCELENTE",IF(ActividadesCom[[#This Row],[PROMEDIO]]&gt;=3,"NOTABLE",IF(ActividadesCom[[#This Row],[PROMEDIO]]&gt;=2,"BUENO",IF(ActividadesCom[[#This Row],[PROMEDIO]]=1,"SUFICIENTE","")))))</f>
        <v>NOTABLE</v>
      </c>
      <c r="H4460" s="114">
        <f>MAX(ActividadesCom[[#This Row],[PERÍODO 1]],ActividadesCom[[#This Row],[PERÍODO 2]],ActividadesCom[[#This Row],[PERÍODO 3]],ActividadesCom[[#This Row],[PERÍODO 4]],ActividadesCom[[#This Row],[PERÍODO 5]])</f>
        <v>20261</v>
      </c>
      <c r="I4460" s="113" t="s">
        <v>6712</v>
      </c>
      <c r="J4460" s="114">
        <v>20243</v>
      </c>
      <c r="K4460" s="114" t="s">
        <v>4008</v>
      </c>
      <c r="L4460" s="114">
        <f>IF(ActividadesCom[[#This Row],[NIVEL 1]]&lt;&gt;0,VLOOKUP(ActividadesCom[[#This Row],[NIVEL 1]],Catálogo!A:B,2,FALSE),"")</f>
        <v>3</v>
      </c>
      <c r="M4460" s="114">
        <v>1</v>
      </c>
      <c r="N4460" s="6" t="s">
        <v>6725</v>
      </c>
      <c r="O4460" s="114">
        <v>20243</v>
      </c>
      <c r="P4460" s="5" t="s">
        <v>4008</v>
      </c>
      <c r="Q4460" s="114">
        <f>IF(ActividadesCom[[#This Row],[NIVEL 2]]&lt;&gt;0,VLOOKUP(ActividadesCom[[#This Row],[NIVEL 2]],Catálogo!A:B,2,FALSE),"")</f>
        <v>3</v>
      </c>
      <c r="R4460" s="114">
        <v>1</v>
      </c>
      <c r="S4460" s="6" t="s">
        <v>31</v>
      </c>
      <c r="T4460" s="114">
        <v>20251</v>
      </c>
      <c r="U4460" s="5" t="s">
        <v>4008</v>
      </c>
      <c r="V4460" s="114">
        <f>IF(ActividadesCom[[#This Row],[NIVEL 3]]&lt;&gt;0,VLOOKUP(ActividadesCom[[#This Row],[NIVEL 3]],Catálogo!A:B,2,FALSE),"")</f>
        <v>3</v>
      </c>
      <c r="W4460" s="114">
        <v>1</v>
      </c>
      <c r="X4460" s="6" t="s">
        <v>7385</v>
      </c>
      <c r="Y4460" s="114">
        <v>20261</v>
      </c>
      <c r="Z4460" s="5" t="s">
        <v>4007</v>
      </c>
      <c r="AA4460" s="114">
        <f>IF(ActividadesCom[[#This Row],[NIVEL 4]]&lt;&gt;0,VLOOKUP(ActividadesCom[[#This Row],[NIVEL 4]],Catálogo!A:B,2,FALSE),"")</f>
        <v>4</v>
      </c>
      <c r="AB4460" s="114">
        <v>1</v>
      </c>
      <c r="AC4460" s="113"/>
      <c r="AD4460" s="114"/>
      <c r="AE4460" s="114"/>
      <c r="AF4460" s="114" t="str">
        <f>IF(ActividadesCom[[#This Row],[NIVEL 5]]&lt;&gt;0,VLOOKUP(ActividadesCom[[#This Row],[NIVEL 5]],Catálogo!A:B,2,FALSE),"")</f>
        <v/>
      </c>
      <c r="AG4460" s="114"/>
    </row>
    <row r="4461" spans="1:34" ht="30" customHeight="1" x14ac:dyDescent="0.25">
      <c r="A4461" s="114">
        <v>24470079</v>
      </c>
      <c r="B4461" s="112" t="str">
        <f>VLOOKUP(ActividadesCom[[#This Row],[NO. DE CONTROL]],'LISTADO ESTUDIANTES'!A:C,2,FALSE)</f>
        <v>BRITO UC GIOVANNA ARIDAI</v>
      </c>
      <c r="C4461" s="113" t="str">
        <f>VLOOKUP(ActividadesCom[[#This Row],[NO. DE CONTROL]],'LISTADO ESTUDIANTES'!A:C,3,FALSE)</f>
        <v>ARQUITECTURA</v>
      </c>
      <c r="D4461" s="114" t="str">
        <f>VLOOKUP(ActividadesCom[[#This Row],[NO. DE CONTROL]],'LISTADO ESTUDIANTES'!A:D,4,FALSE)</f>
        <v>ACTIVO(A)</v>
      </c>
      <c r="E4461" s="111">
        <f>SUM(ActividadesCom[[#This Row],[CRÉD. 1]],ActividadesCom[[#This Row],[CRÉD. 2]],ActividadesCom[[#This Row],[CRÉD. 3]],ActividadesCom[[#This Row],[CRÉD. 4]],ActividadesCom[[#This Row],[CRÉD. 5]])</f>
        <v>5</v>
      </c>
      <c r="F4461" s="114">
        <f>IF(ActividadesCom[[#This Row],[ÚLTIMO SEMESTRE CON CRÉDITOS]]&gt;0,ROUND(AVERAGE(ActividadesCom[[#This Row],[VALOR NIVEL 5]],ActividadesCom[[#This Row],[VALOR NIVEL 4]],ActividadesCom[[#This Row],[VALOR NIVEL 3]],ActividadesCom[[#This Row],[VALOR NIVEL 2]],ActividadesCom[[#This Row],[VALOR NIVEL 1]]),0),"")</f>
        <v>3</v>
      </c>
      <c r="G4461" s="111" t="str">
        <f>IF(ActividadesCom[[#This Row],[PROMEDIO]]="","",IF(ActividadesCom[[#This Row],[PROMEDIO]]&gt;=4,"EXCELENTE",IF(ActividadesCom[[#This Row],[PROMEDIO]]&gt;=3,"NOTABLE",IF(ActividadesCom[[#This Row],[PROMEDIO]]&gt;=2,"BUENO",IF(ActividadesCom[[#This Row],[PROMEDIO]]=1,"SUFICIENTE","")))))</f>
        <v>NOTABLE</v>
      </c>
      <c r="H4461" s="114">
        <f>MAX(ActividadesCom[[#This Row],[PERÍODO 1]],ActividadesCom[[#This Row],[PERÍODO 2]],ActividadesCom[[#This Row],[PERÍODO 3]],ActividadesCom[[#This Row],[PERÍODO 4]],ActividadesCom[[#This Row],[PERÍODO 5]])</f>
        <v>20261</v>
      </c>
      <c r="I4461" s="113" t="s">
        <v>6713</v>
      </c>
      <c r="J4461" s="114">
        <v>20243</v>
      </c>
      <c r="K4461" s="114" t="s">
        <v>4008</v>
      </c>
      <c r="L4461" s="114">
        <f>IF(ActividadesCom[[#This Row],[NIVEL 1]]&lt;&gt;0,VLOOKUP(ActividadesCom[[#This Row],[NIVEL 1]],Catálogo!A:B,2,FALSE),"")</f>
        <v>3</v>
      </c>
      <c r="M4461" s="114">
        <v>1</v>
      </c>
      <c r="N4461" s="113" t="s">
        <v>6712</v>
      </c>
      <c r="O4461" s="114">
        <v>20243</v>
      </c>
      <c r="P4461" s="114" t="s">
        <v>4008</v>
      </c>
      <c r="Q4461" s="114">
        <f>IF(ActividadesCom[[#This Row],[NIVEL 2]]&lt;&gt;0,VLOOKUP(ActividadesCom[[#This Row],[NIVEL 2]],Catálogo!A:B,2,FALSE),"")</f>
        <v>3</v>
      </c>
      <c r="R4461" s="114">
        <v>1</v>
      </c>
      <c r="S4461" s="113" t="s">
        <v>6725</v>
      </c>
      <c r="T4461" s="114">
        <v>20243</v>
      </c>
      <c r="U4461" s="114" t="s">
        <v>4007</v>
      </c>
      <c r="V4461" s="114">
        <f>IF(ActividadesCom[[#This Row],[NIVEL 3]]&lt;&gt;0,VLOOKUP(ActividadesCom[[#This Row],[NIVEL 3]],Catálogo!A:B,2,FALSE),"")</f>
        <v>4</v>
      </c>
      <c r="W4461" s="114">
        <v>1</v>
      </c>
      <c r="X4461" s="6" t="s">
        <v>11</v>
      </c>
      <c r="Y4461" s="114">
        <v>20243</v>
      </c>
      <c r="Z4461" s="5" t="s">
        <v>4008</v>
      </c>
      <c r="AA4461" s="114">
        <f>IF(ActividadesCom[[#This Row],[NIVEL 4]]&lt;&gt;0,VLOOKUP(ActividadesCom[[#This Row],[NIVEL 4]],Catálogo!A:B,2,FALSE),"")</f>
        <v>3</v>
      </c>
      <c r="AB4461" s="114">
        <v>1</v>
      </c>
      <c r="AC4461" s="6" t="s">
        <v>7386</v>
      </c>
      <c r="AD4461" s="114">
        <v>20261</v>
      </c>
      <c r="AE4461" s="5" t="s">
        <v>4007</v>
      </c>
      <c r="AF4461" s="114">
        <f>IF(ActividadesCom[[#This Row],[NIVEL 5]]&lt;&gt;0,VLOOKUP(ActividadesCom[[#This Row],[NIVEL 5]],Catálogo!A:B,2,FALSE),"")</f>
        <v>4</v>
      </c>
      <c r="AG4461" s="114">
        <v>1</v>
      </c>
    </row>
    <row r="4462" spans="1:34" ht="30" customHeight="1" x14ac:dyDescent="0.25">
      <c r="A4462" s="114">
        <v>24470080</v>
      </c>
      <c r="B4462" s="112" t="str">
        <f>VLOOKUP(ActividadesCom[[#This Row],[NO. DE CONTROL]],'LISTADO ESTUDIANTES'!A:C,2,FALSE)</f>
        <v>MOO GAMBOA ERICK GUADALUPE</v>
      </c>
      <c r="C4462" s="113" t="str">
        <f>VLOOKUP(ActividadesCom[[#This Row],[NO. DE CONTROL]],'LISTADO ESTUDIANTES'!A:C,3,FALSE)</f>
        <v>INGENIERIA CIVIL</v>
      </c>
      <c r="D4462" s="114" t="str">
        <f>VLOOKUP(ActividadesCom[[#This Row],[NO. DE CONTROL]],'LISTADO ESTUDIANTES'!A:D,4,FALSE)</f>
        <v>ACTIVO(A)</v>
      </c>
      <c r="E4462" s="111">
        <f>SUM(ActividadesCom[[#This Row],[CRÉD. 1]],ActividadesCom[[#This Row],[CRÉD. 2]],ActividadesCom[[#This Row],[CRÉD. 3]],ActividadesCom[[#This Row],[CRÉD. 4]],ActividadesCom[[#This Row],[CRÉD. 5]])</f>
        <v>2</v>
      </c>
      <c r="F4462" s="114">
        <f>IF(ActividadesCom[[#This Row],[ÚLTIMO SEMESTRE CON CRÉDITOS]]&gt;0,ROUND(AVERAGE(ActividadesCom[[#This Row],[VALOR NIVEL 5]],ActividadesCom[[#This Row],[VALOR NIVEL 4]],ActividadesCom[[#This Row],[VALOR NIVEL 3]],ActividadesCom[[#This Row],[VALOR NIVEL 2]],ActividadesCom[[#This Row],[VALOR NIVEL 1]]),0),"")</f>
        <v>3</v>
      </c>
      <c r="G4462" s="111" t="str">
        <f>IF(ActividadesCom[[#This Row],[PROMEDIO]]="","",IF(ActividadesCom[[#This Row],[PROMEDIO]]&gt;=4,"EXCELENTE",IF(ActividadesCom[[#This Row],[PROMEDIO]]&gt;=3,"NOTABLE",IF(ActividadesCom[[#This Row],[PROMEDIO]]&gt;=2,"BUENO",IF(ActividadesCom[[#This Row],[PROMEDIO]]=1,"SUFICIENTE","")))))</f>
        <v>NOTABLE</v>
      </c>
      <c r="H4462" s="114">
        <f>MAX(ActividadesCom[[#This Row],[PERÍODO 1]],ActividadesCom[[#This Row],[PERÍODO 2]],ActividadesCom[[#This Row],[PERÍODO 3]],ActividadesCom[[#This Row],[PERÍODO 4]],ActividadesCom[[#This Row],[PERÍODO 5]])</f>
        <v>20251</v>
      </c>
      <c r="I4462" s="113" t="s">
        <v>6713</v>
      </c>
      <c r="J4462" s="114">
        <v>20243</v>
      </c>
      <c r="K4462" s="114" t="s">
        <v>4008</v>
      </c>
      <c r="L4462" s="114">
        <f>IF(ActividadesCom[[#This Row],[NIVEL 1]]&lt;&gt;0,VLOOKUP(ActividadesCom[[#This Row],[NIVEL 1]],Catálogo!A:B,2,FALSE),"")</f>
        <v>3</v>
      </c>
      <c r="M4462" s="114">
        <v>1</v>
      </c>
      <c r="N4462" s="6" t="s">
        <v>47</v>
      </c>
      <c r="O4462" s="114">
        <v>20251</v>
      </c>
      <c r="P4462" s="5" t="s">
        <v>4008</v>
      </c>
      <c r="Q4462" s="114">
        <f>IF(ActividadesCom[[#This Row],[NIVEL 2]]&lt;&gt;0,VLOOKUP(ActividadesCom[[#This Row],[NIVEL 2]],Catálogo!A:B,2,FALSE),"")</f>
        <v>3</v>
      </c>
      <c r="R4462" s="114">
        <v>1</v>
      </c>
      <c r="S4462" s="113"/>
      <c r="T4462" s="114"/>
      <c r="U4462" s="114"/>
      <c r="V4462" s="114" t="str">
        <f>IF(ActividadesCom[[#This Row],[NIVEL 3]]&lt;&gt;0,VLOOKUP(ActividadesCom[[#This Row],[NIVEL 3]],Catálogo!A:B,2,FALSE),"")</f>
        <v/>
      </c>
      <c r="W4462" s="114"/>
      <c r="X4462" s="113"/>
      <c r="Y4462" s="114"/>
      <c r="Z4462" s="114"/>
      <c r="AA4462" s="114" t="str">
        <f>IF(ActividadesCom[[#This Row],[NIVEL 4]]&lt;&gt;0,VLOOKUP(ActividadesCom[[#This Row],[NIVEL 4]],Catálogo!A:B,2,FALSE),"")</f>
        <v/>
      </c>
      <c r="AB4462" s="114"/>
      <c r="AC4462" s="113"/>
      <c r="AD4462" s="114"/>
      <c r="AE4462" s="114"/>
      <c r="AF4462" s="114" t="str">
        <f>IF(ActividadesCom[[#This Row],[NIVEL 5]]&lt;&gt;0,VLOOKUP(ActividadesCom[[#This Row],[NIVEL 5]],Catálogo!A:B,2,FALSE),"")</f>
        <v/>
      </c>
      <c r="AG4462" s="114"/>
    </row>
    <row r="4463" spans="1:34" ht="30" hidden="1" customHeight="1" x14ac:dyDescent="0.25">
      <c r="A4463" s="5">
        <v>24470081</v>
      </c>
      <c r="B4463" s="10" t="str">
        <f>VLOOKUP(ActividadesCom[[#This Row],[NO. DE CONTROL]],'LISTADO ESTUDIANTES'!A:C,2,FALSE)</f>
        <v>PEREZ CAMBRANIS IRVING IBRAHIM</v>
      </c>
      <c r="C4463" s="6" t="str">
        <f>VLOOKUP(ActividadesCom[[#This Row],[NO. DE CONTROL]],'LISTADO ESTUDIANTES'!A:C,3,FALSE)</f>
        <v>INGENIERIA CIVIL</v>
      </c>
      <c r="D4463" s="5" t="str">
        <f>VLOOKUP(ActividadesCom[[#This Row],[NO. DE CONTROL]],'LISTADO ESTUDIANTES'!A:D,4,FALSE)</f>
        <v>EGRESADO(A)</v>
      </c>
      <c r="E4463" s="7">
        <f>SUM(ActividadesCom[[#This Row],[CRÉD. 1]],ActividadesCom[[#This Row],[CRÉD. 2]],ActividadesCom[[#This Row],[CRÉD. 3]],ActividadesCom[[#This Row],[CRÉD. 4]],ActividadesCom[[#This Row],[CRÉD. 5]])</f>
        <v>1</v>
      </c>
      <c r="F4463" s="5">
        <f>IF(ActividadesCom[[#This Row],[ÚLTIMO SEMESTRE CON CRÉDITOS]]&gt;0,ROUND(AVERAGE(ActividadesCom[[#This Row],[VALOR NIVEL 5]],ActividadesCom[[#This Row],[VALOR NIVEL 4]],ActividadesCom[[#This Row],[VALOR NIVEL 3]],ActividadesCom[[#This Row],[VALOR NIVEL 2]],ActividadesCom[[#This Row],[VALOR NIVEL 1]]),0),"")</f>
        <v>3</v>
      </c>
      <c r="G4463" s="7" t="str">
        <f>IF(ActividadesCom[[#This Row],[PROMEDIO]]="","",IF(ActividadesCom[[#This Row],[PROMEDIO]]&gt;=4,"EXCELENTE",IF(ActividadesCom[[#This Row],[PROMEDIO]]&gt;=3,"NOTABLE",IF(ActividadesCom[[#This Row],[PROMEDIO]]&gt;=2,"BUENO",IF(ActividadesCom[[#This Row],[PROMEDIO]]=1,"SUFICIENTE","")))))</f>
        <v>NOTABLE</v>
      </c>
      <c r="H4463" s="5">
        <f>MAX(ActividadesCom[[#This Row],[PERÍODO 1]],ActividadesCom[[#This Row],[PERÍODO 2]],ActividadesCom[[#This Row],[PERÍODO 3]],ActividadesCom[[#This Row],[PERÍODO 4]],ActividadesCom[[#This Row],[PERÍODO 5]])</f>
        <v>20251</v>
      </c>
      <c r="I4463" s="6" t="s">
        <v>47</v>
      </c>
      <c r="J4463" s="5">
        <v>20251</v>
      </c>
      <c r="K4463" s="5" t="s">
        <v>4008</v>
      </c>
      <c r="L4463" s="5">
        <f>IF(ActividadesCom[[#This Row],[NIVEL 1]]&lt;&gt;0,VLOOKUP(ActividadesCom[[#This Row],[NIVEL 1]],Catálogo!A:B,2,FALSE),"")</f>
        <v>3</v>
      </c>
      <c r="M4463" s="5">
        <v>1</v>
      </c>
      <c r="N4463" s="6"/>
      <c r="O4463" s="5"/>
      <c r="P4463" s="5"/>
      <c r="Q4463" s="5" t="str">
        <f>IF(ActividadesCom[[#This Row],[NIVEL 2]]&lt;&gt;0,VLOOKUP(ActividadesCom[[#This Row],[NIVEL 2]],Catálogo!A:B,2,FALSE),"")</f>
        <v/>
      </c>
      <c r="R4463" s="5"/>
      <c r="S4463" s="6"/>
      <c r="T4463" s="5"/>
      <c r="U4463" s="5"/>
      <c r="V4463" s="5" t="str">
        <f>IF(ActividadesCom[[#This Row],[NIVEL 3]]&lt;&gt;0,VLOOKUP(ActividadesCom[[#This Row],[NIVEL 3]],Catálogo!A:B,2,FALSE),"")</f>
        <v/>
      </c>
      <c r="W4463" s="5"/>
      <c r="X4463" s="6"/>
      <c r="Y4463" s="5"/>
      <c r="Z4463" s="5"/>
      <c r="AA4463" s="5" t="str">
        <f>IF(ActividadesCom[[#This Row],[NIVEL 4]]&lt;&gt;0,VLOOKUP(ActividadesCom[[#This Row],[NIVEL 4]],Catálogo!A:B,2,FALSE),"")</f>
        <v/>
      </c>
      <c r="AB4463" s="5"/>
      <c r="AC4463" s="6"/>
      <c r="AD4463" s="5"/>
      <c r="AE4463" s="5"/>
      <c r="AF4463" s="5" t="str">
        <f>IF(ActividadesCom[[#This Row],[NIVEL 5]]&lt;&gt;0,VLOOKUP(ActividadesCom[[#This Row],[NIVEL 5]],Catálogo!A:B,2,FALSE),"")</f>
        <v/>
      </c>
      <c r="AG4463" s="5"/>
    </row>
    <row r="4464" spans="1:34" ht="30" customHeight="1" x14ac:dyDescent="0.25">
      <c r="A4464" s="5">
        <v>24470082</v>
      </c>
      <c r="B4464" s="10" t="str">
        <f>VLOOKUP(ActividadesCom[[#This Row],[NO. DE CONTROL]],'LISTADO ESTUDIANTES'!A:C,2,FALSE)</f>
        <v>UC NAH VALERIA MADAHI</v>
      </c>
      <c r="C4464" s="6" t="str">
        <f>VLOOKUP(ActividadesCom[[#This Row],[NO. DE CONTROL]],'LISTADO ESTUDIANTES'!A:C,3,FALSE)</f>
        <v>INGENIERIA EN ADMINISTRACION</v>
      </c>
      <c r="D4464" s="5" t="str">
        <f>VLOOKUP(ActividadesCom[[#This Row],[NO. DE CONTROL]],'LISTADO ESTUDIANTES'!A:D,4,FALSE)</f>
        <v>ACTIVO(A)</v>
      </c>
      <c r="E4464" s="7">
        <f>SUM(ActividadesCom[[#This Row],[CRÉD. 1]],ActividadesCom[[#This Row],[CRÉD. 2]],ActividadesCom[[#This Row],[CRÉD. 3]],ActividadesCom[[#This Row],[CRÉD. 4]],ActividadesCom[[#This Row],[CRÉD. 5]])</f>
        <v>5</v>
      </c>
      <c r="F4464" s="5">
        <f>IF(ActividadesCom[[#This Row],[ÚLTIMO SEMESTRE CON CRÉDITOS]]&gt;0,ROUND(AVERAGE(ActividadesCom[[#This Row],[VALOR NIVEL 5]],ActividadesCom[[#This Row],[VALOR NIVEL 4]],ActividadesCom[[#This Row],[VALOR NIVEL 3]],ActividadesCom[[#This Row],[VALOR NIVEL 2]],ActividadesCom[[#This Row],[VALOR NIVEL 1]]),0),"")</f>
        <v>3</v>
      </c>
      <c r="G4464" s="7" t="str">
        <f>IF(ActividadesCom[[#This Row],[PROMEDIO]]="","",IF(ActividadesCom[[#This Row],[PROMEDIO]]&gt;=4,"EXCELENTE",IF(ActividadesCom[[#This Row],[PROMEDIO]]&gt;=3,"NOTABLE",IF(ActividadesCom[[#This Row],[PROMEDIO]]&gt;=2,"BUENO",IF(ActividadesCom[[#This Row],[PROMEDIO]]=1,"SUFICIENTE","")))))</f>
        <v>NOTABLE</v>
      </c>
      <c r="H4464" s="5">
        <f>MAX(ActividadesCom[[#This Row],[PERÍODO 1]],ActividadesCom[[#This Row],[PERÍODO 2]],ActividadesCom[[#This Row],[PERÍODO 3]],ActividadesCom[[#This Row],[PERÍODO 4]],ActividadesCom[[#This Row],[PERÍODO 5]])</f>
        <v>20261</v>
      </c>
      <c r="I4464" s="6" t="s">
        <v>37</v>
      </c>
      <c r="J4464" s="5">
        <v>20243</v>
      </c>
      <c r="K4464" s="5" t="s">
        <v>4009</v>
      </c>
      <c r="L4464" s="5">
        <f>IF(ActividadesCom[[#This Row],[NIVEL 1]]&lt;&gt;0,VLOOKUP(ActividadesCom[[#This Row],[NIVEL 1]],Catálogo!A:B,2,FALSE),"")</f>
        <v>2</v>
      </c>
      <c r="M4464" s="5">
        <v>1</v>
      </c>
      <c r="N4464" s="6" t="s">
        <v>7333</v>
      </c>
      <c r="O4464" s="5">
        <v>20253</v>
      </c>
      <c r="P4464" s="5" t="s">
        <v>4009</v>
      </c>
      <c r="Q4464" s="5">
        <f>IF(ActividadesCom[[#This Row],[NIVEL 2]]&lt;&gt;0,VLOOKUP(ActividadesCom[[#This Row],[NIVEL 2]],Catálogo!A:B,2,FALSE),"")</f>
        <v>2</v>
      </c>
      <c r="R4464" s="5">
        <v>1</v>
      </c>
      <c r="S4464" s="6" t="s">
        <v>318</v>
      </c>
      <c r="T4464" s="5">
        <v>20253</v>
      </c>
      <c r="U4464" s="5" t="s">
        <v>4007</v>
      </c>
      <c r="V4464" s="5">
        <f>IF(ActividadesCom[[#This Row],[NIVEL 3]]&lt;&gt;0,VLOOKUP(ActividadesCom[[#This Row],[NIVEL 3]],Catálogo!A:B,2,FALSE),"")</f>
        <v>4</v>
      </c>
      <c r="W4464" s="5">
        <v>1</v>
      </c>
      <c r="X4464" s="6" t="s">
        <v>7357</v>
      </c>
      <c r="Y4464" s="5">
        <v>20261</v>
      </c>
      <c r="Z4464" s="5" t="s">
        <v>4007</v>
      </c>
      <c r="AA4464" s="5">
        <f>IF(ActividadesCom[[#This Row],[NIVEL 4]]&lt;&gt;0,VLOOKUP(ActividadesCom[[#This Row],[NIVEL 4]],Catálogo!A:B,2,FALSE),"")</f>
        <v>4</v>
      </c>
      <c r="AB4464" s="5">
        <v>1</v>
      </c>
      <c r="AC4464" s="6" t="s">
        <v>7390</v>
      </c>
      <c r="AD4464" s="5">
        <v>20261</v>
      </c>
      <c r="AE4464" s="5" t="s">
        <v>4007</v>
      </c>
      <c r="AF4464" s="5">
        <f>IF(ActividadesCom[[#This Row],[NIVEL 5]]&lt;&gt;0,VLOOKUP(ActividadesCom[[#This Row],[NIVEL 5]],Catálogo!A:B,2,FALSE),"")</f>
        <v>4</v>
      </c>
      <c r="AG4464" s="5">
        <v>1</v>
      </c>
    </row>
    <row r="4465" spans="1:34" s="151" customFormat="1" ht="30" customHeight="1" x14ac:dyDescent="0.25">
      <c r="A4465" s="149">
        <v>24470083</v>
      </c>
      <c r="B4465" s="207" t="str">
        <f>VLOOKUP(ActividadesCom[[#This Row],[NO. DE CONTROL]],'LISTADO ESTUDIANTES'!A:C,2,FALSE)</f>
        <v>PECH ESTRADA CARLOS ERNESTO</v>
      </c>
      <c r="C4465" s="148" t="str">
        <f>VLOOKUP(ActividadesCom[[#This Row],[NO. DE CONTROL]],'LISTADO ESTUDIANTES'!A:C,3,FALSE)</f>
        <v>INGENIERIA INDUSTRIAL</v>
      </c>
      <c r="D4465" s="149" t="str">
        <f>VLOOKUP(ActividadesCom[[#This Row],[NO. DE CONTROL]],'LISTADO ESTUDIANTES'!A:D,4,FALSE)</f>
        <v>ACTIVO(A)</v>
      </c>
      <c r="E4465" s="147">
        <f>SUM(ActividadesCom[[#This Row],[CRÉD. 1]],ActividadesCom[[#This Row],[CRÉD. 2]],ActividadesCom[[#This Row],[CRÉD. 3]],ActividadesCom[[#This Row],[CRÉD. 4]],ActividadesCom[[#This Row],[CRÉD. 5]])</f>
        <v>5</v>
      </c>
      <c r="F4465" s="149">
        <f>IF(ActividadesCom[[#This Row],[ÚLTIMO SEMESTRE CON CRÉDITOS]]&gt;0,ROUND(AVERAGE(ActividadesCom[[#This Row],[VALOR NIVEL 5]],ActividadesCom[[#This Row],[VALOR NIVEL 4]],ActividadesCom[[#This Row],[VALOR NIVEL 3]],ActividadesCom[[#This Row],[VALOR NIVEL 2]],ActividadesCom[[#This Row],[VALOR NIVEL 1]]),0),"")</f>
        <v>3</v>
      </c>
      <c r="G4465" s="147" t="str">
        <f>IF(ActividadesCom[[#This Row],[PROMEDIO]]="","",IF(ActividadesCom[[#This Row],[PROMEDIO]]&gt;=4,"EXCELENTE",IF(ActividadesCom[[#This Row],[PROMEDIO]]&gt;=3,"NOTABLE",IF(ActividadesCom[[#This Row],[PROMEDIO]]&gt;=2,"BUENO",IF(ActividadesCom[[#This Row],[PROMEDIO]]=1,"SUFICIENTE","")))))</f>
        <v>NOTABLE</v>
      </c>
      <c r="H4465" s="149">
        <f>MAX(ActividadesCom[[#This Row],[PERÍODO 1]],ActividadesCom[[#This Row],[PERÍODO 2]],ActividadesCom[[#This Row],[PERÍODO 3]],ActividadesCom[[#This Row],[PERÍODO 4]],ActividadesCom[[#This Row],[PERÍODO 5]])</f>
        <v>20251</v>
      </c>
      <c r="I4465" s="148" t="s">
        <v>6312</v>
      </c>
      <c r="J4465" s="149">
        <v>20243</v>
      </c>
      <c r="K4465" s="149" t="s">
        <v>4008</v>
      </c>
      <c r="L4465" s="149">
        <f>IF(ActividadesCom[[#This Row],[NIVEL 1]]&lt;&gt;0,VLOOKUP(ActividadesCom[[#This Row],[NIVEL 1]],Catálogo!A:B,2,FALSE),"")</f>
        <v>3</v>
      </c>
      <c r="M4465" s="149">
        <v>2</v>
      </c>
      <c r="N4465" s="148" t="s">
        <v>4278</v>
      </c>
      <c r="O4465" s="149">
        <v>20251</v>
      </c>
      <c r="P4465" s="149" t="s">
        <v>4008</v>
      </c>
      <c r="Q4465" s="149">
        <f>IF(ActividadesCom[[#This Row],[NIVEL 2]]&lt;&gt;0,VLOOKUP(ActividadesCom[[#This Row],[NIVEL 2]],Catálogo!A:B,2,FALSE),"")</f>
        <v>3</v>
      </c>
      <c r="R4465" s="149">
        <v>1</v>
      </c>
      <c r="S4465" s="148" t="s">
        <v>6804</v>
      </c>
      <c r="T4465" s="149">
        <v>20251</v>
      </c>
      <c r="U4465" s="149" t="s">
        <v>4008</v>
      </c>
      <c r="V4465" s="149">
        <f>IF(ActividadesCom[[#This Row],[NIVEL 3]]&lt;&gt;0,VLOOKUP(ActividadesCom[[#This Row],[NIVEL 3]],Catálogo!A:B,2,FALSE),"")</f>
        <v>3</v>
      </c>
      <c r="W4465" s="149">
        <v>1</v>
      </c>
      <c r="X4465" s="148" t="s">
        <v>9</v>
      </c>
      <c r="Y4465" s="149">
        <v>20251</v>
      </c>
      <c r="Z4465" s="149" t="s">
        <v>4008</v>
      </c>
      <c r="AA4465" s="149">
        <f>IF(ActividadesCom[[#This Row],[NIVEL 4]]&lt;&gt;0,VLOOKUP(ActividadesCom[[#This Row],[NIVEL 4]],Catálogo!A:B,2,FALSE),"")</f>
        <v>3</v>
      </c>
      <c r="AB4465" s="149">
        <v>1</v>
      </c>
      <c r="AC4465" s="148"/>
      <c r="AD4465" s="149"/>
      <c r="AE4465" s="149"/>
      <c r="AF4465" s="149" t="str">
        <f>IF(ActividadesCom[[#This Row],[NIVEL 5]]&lt;&gt;0,VLOOKUP(ActividadesCom[[#This Row],[NIVEL 5]],Catálogo!A:B,2,FALSE),"")</f>
        <v/>
      </c>
      <c r="AG4465" s="149"/>
      <c r="AH4465" s="195"/>
    </row>
    <row r="4466" spans="1:34" ht="30" customHeight="1" x14ac:dyDescent="0.25">
      <c r="A4466" s="118">
        <v>24470084</v>
      </c>
      <c r="B4466" s="116" t="str">
        <f>VLOOKUP(ActividadesCom[[#This Row],[NO. DE CONTROL]],'LISTADO ESTUDIANTES'!A:C,2,FALSE)</f>
        <v>CANCHE TACU ABEL AMADOR</v>
      </c>
      <c r="C4466" s="117" t="str">
        <f>VLOOKUP(ActividadesCom[[#This Row],[NO. DE CONTROL]],'LISTADO ESTUDIANTES'!A:C,3,FALSE)</f>
        <v>INGENIERIA MECANICA</v>
      </c>
      <c r="D4466" s="118" t="str">
        <f>VLOOKUP(ActividadesCom[[#This Row],[NO. DE CONTROL]],'LISTADO ESTUDIANTES'!A:D,4,FALSE)</f>
        <v>ACTIVO(A)</v>
      </c>
      <c r="E4466" s="115">
        <f>SUM(ActividadesCom[[#This Row],[CRÉD. 1]],ActividadesCom[[#This Row],[CRÉD. 2]],ActividadesCom[[#This Row],[CRÉD. 3]],ActividadesCom[[#This Row],[CRÉD. 4]],ActividadesCom[[#This Row],[CRÉD. 5]])</f>
        <v>1</v>
      </c>
      <c r="F4466" s="118">
        <f>IF(ActividadesCom[[#This Row],[ÚLTIMO SEMESTRE CON CRÉDITOS]]&gt;0,ROUND(AVERAGE(ActividadesCom[[#This Row],[VALOR NIVEL 5]],ActividadesCom[[#This Row],[VALOR NIVEL 4]],ActividadesCom[[#This Row],[VALOR NIVEL 3]],ActividadesCom[[#This Row],[VALOR NIVEL 2]],ActividadesCom[[#This Row],[VALOR NIVEL 1]]),0),"")</f>
        <v>3</v>
      </c>
      <c r="G4466" s="115" t="str">
        <f>IF(ActividadesCom[[#This Row],[PROMEDIO]]="","",IF(ActividadesCom[[#This Row],[PROMEDIO]]&gt;=4,"EXCELENTE",IF(ActividadesCom[[#This Row],[PROMEDIO]]&gt;=3,"NOTABLE",IF(ActividadesCom[[#This Row],[PROMEDIO]]&gt;=2,"BUENO",IF(ActividadesCom[[#This Row],[PROMEDIO]]=1,"SUFICIENTE","")))))</f>
        <v>NOTABLE</v>
      </c>
      <c r="H4466" s="118">
        <f>MAX(ActividadesCom[[#This Row],[PERÍODO 1]],ActividadesCom[[#This Row],[PERÍODO 2]],ActividadesCom[[#This Row],[PERÍODO 3]],ActividadesCom[[#This Row],[PERÍODO 4]],ActividadesCom[[#This Row],[PERÍODO 5]])</f>
        <v>20243</v>
      </c>
      <c r="I4466" s="117" t="s">
        <v>27</v>
      </c>
      <c r="J4466" s="118">
        <v>20243</v>
      </c>
      <c r="K4466" s="118" t="s">
        <v>4008</v>
      </c>
      <c r="L4466" s="118">
        <f>IF(ActividadesCom[[#This Row],[NIVEL 1]]&lt;&gt;0,VLOOKUP(ActividadesCom[[#This Row],[NIVEL 1]],Catálogo!A:B,2,FALSE),"")</f>
        <v>3</v>
      </c>
      <c r="M4466" s="118">
        <v>1</v>
      </c>
      <c r="N4466" s="117"/>
      <c r="O4466" s="118"/>
      <c r="P4466" s="118"/>
      <c r="Q4466" s="118" t="str">
        <f>IF(ActividadesCom[[#This Row],[NIVEL 2]]&lt;&gt;0,VLOOKUP(ActividadesCom[[#This Row],[NIVEL 2]],Catálogo!A:B,2,FALSE),"")</f>
        <v/>
      </c>
      <c r="R4466" s="118"/>
      <c r="S4466" s="117"/>
      <c r="T4466" s="118"/>
      <c r="U4466" s="118"/>
      <c r="V4466" s="118" t="str">
        <f>IF(ActividadesCom[[#This Row],[NIVEL 3]]&lt;&gt;0,VLOOKUP(ActividadesCom[[#This Row],[NIVEL 3]],Catálogo!A:B,2,FALSE),"")</f>
        <v/>
      </c>
      <c r="W4466" s="118"/>
      <c r="X4466" s="117"/>
      <c r="Y4466" s="118"/>
      <c r="Z4466" s="118"/>
      <c r="AA4466" s="118" t="str">
        <f>IF(ActividadesCom[[#This Row],[NIVEL 4]]&lt;&gt;0,VLOOKUP(ActividadesCom[[#This Row],[NIVEL 4]],Catálogo!A:B,2,FALSE),"")</f>
        <v/>
      </c>
      <c r="AB4466" s="118"/>
      <c r="AC4466" s="117"/>
      <c r="AD4466" s="118"/>
      <c r="AE4466" s="118"/>
      <c r="AF4466" s="118" t="str">
        <f>IF(ActividadesCom[[#This Row],[NIVEL 5]]&lt;&gt;0,VLOOKUP(ActividadesCom[[#This Row],[NIVEL 5]],Catálogo!A:B,2,FALSE),"")</f>
        <v/>
      </c>
      <c r="AG4466" s="118"/>
    </row>
    <row r="4467" spans="1:34" ht="30" customHeight="1" x14ac:dyDescent="0.25">
      <c r="A4467" s="114">
        <v>24470085</v>
      </c>
      <c r="B4467" s="112" t="str">
        <f>VLOOKUP(ActividadesCom[[#This Row],[NO. DE CONTROL]],'LISTADO ESTUDIANTES'!A:C,2,FALSE)</f>
        <v>TUN VALDEZ ARIDAYANE DE LOS ANGELES</v>
      </c>
      <c r="C4467" s="113" t="str">
        <f>VLOOKUP(ActividadesCom[[#This Row],[NO. DE CONTROL]],'LISTADO ESTUDIANTES'!A:C,3,FALSE)</f>
        <v>ARQUITECTURA</v>
      </c>
      <c r="D4467" s="114" t="str">
        <f>VLOOKUP(ActividadesCom[[#This Row],[NO. DE CONTROL]],'LISTADO ESTUDIANTES'!A:D,4,FALSE)</f>
        <v>ACTIVO(A)</v>
      </c>
      <c r="E4467" s="111">
        <f>SUM(ActividadesCom[[#This Row],[CRÉD. 1]],ActividadesCom[[#This Row],[CRÉD. 2]],ActividadesCom[[#This Row],[CRÉD. 3]],ActividadesCom[[#This Row],[CRÉD. 4]],ActividadesCom[[#This Row],[CRÉD. 5]])</f>
        <v>3</v>
      </c>
      <c r="F4467" s="114">
        <f>IF(ActividadesCom[[#This Row],[ÚLTIMO SEMESTRE CON CRÉDITOS]]&gt;0,ROUND(AVERAGE(ActividadesCom[[#This Row],[VALOR NIVEL 5]],ActividadesCom[[#This Row],[VALOR NIVEL 4]],ActividadesCom[[#This Row],[VALOR NIVEL 3]],ActividadesCom[[#This Row],[VALOR NIVEL 2]],ActividadesCom[[#This Row],[VALOR NIVEL 1]]),0),"")</f>
        <v>3</v>
      </c>
      <c r="G4467" s="111" t="str">
        <f>IF(ActividadesCom[[#This Row],[PROMEDIO]]="","",IF(ActividadesCom[[#This Row],[PROMEDIO]]&gt;=4,"EXCELENTE",IF(ActividadesCom[[#This Row],[PROMEDIO]]&gt;=3,"NOTABLE",IF(ActividadesCom[[#This Row],[PROMEDIO]]&gt;=2,"BUENO",IF(ActividadesCom[[#This Row],[PROMEDIO]]=1,"SUFICIENTE","")))))</f>
        <v>NOTABLE</v>
      </c>
      <c r="H4467" s="114">
        <f>MAX(ActividadesCom[[#This Row],[PERÍODO 1]],ActividadesCom[[#This Row],[PERÍODO 2]],ActividadesCom[[#This Row],[PERÍODO 3]],ActividadesCom[[#This Row],[PERÍODO 4]],ActividadesCom[[#This Row],[PERÍODO 5]])</f>
        <v>20243</v>
      </c>
      <c r="I4467" s="113" t="s">
        <v>6712</v>
      </c>
      <c r="J4467" s="114">
        <v>20243</v>
      </c>
      <c r="K4467" s="114" t="s">
        <v>4008</v>
      </c>
      <c r="L4467" s="114">
        <f>IF(ActividadesCom[[#This Row],[NIVEL 1]]&lt;&gt;0,VLOOKUP(ActividadesCom[[#This Row],[NIVEL 1]],Catálogo!A:B,2,FALSE),"")</f>
        <v>3</v>
      </c>
      <c r="M4467" s="114">
        <v>1</v>
      </c>
      <c r="N4467" s="6" t="s">
        <v>6725</v>
      </c>
      <c r="O4467" s="114">
        <v>20243</v>
      </c>
      <c r="P4467" s="5" t="s">
        <v>4008</v>
      </c>
      <c r="Q4467" s="114">
        <f>IF(ActividadesCom[[#This Row],[NIVEL 2]]&lt;&gt;0,VLOOKUP(ActividadesCom[[#This Row],[NIVEL 2]],Catálogo!A:B,2,FALSE),"")</f>
        <v>3</v>
      </c>
      <c r="R4467" s="114">
        <v>1</v>
      </c>
      <c r="S4467" s="6" t="s">
        <v>11</v>
      </c>
      <c r="T4467" s="114">
        <v>20243</v>
      </c>
      <c r="U4467" s="5" t="s">
        <v>4009</v>
      </c>
      <c r="V4467" s="114">
        <f>IF(ActividadesCom[[#This Row],[NIVEL 3]]&lt;&gt;0,VLOOKUP(ActividadesCom[[#This Row],[NIVEL 3]],Catálogo!A:B,2,FALSE),"")</f>
        <v>2</v>
      </c>
      <c r="W4467" s="114">
        <v>1</v>
      </c>
      <c r="X4467" s="113"/>
      <c r="Y4467" s="114"/>
      <c r="Z4467" s="114"/>
      <c r="AA4467" s="114" t="str">
        <f>IF(ActividadesCom[[#This Row],[NIVEL 4]]&lt;&gt;0,VLOOKUP(ActividadesCom[[#This Row],[NIVEL 4]],Catálogo!A:B,2,FALSE),"")</f>
        <v/>
      </c>
      <c r="AB4467" s="114"/>
      <c r="AC4467" s="113"/>
      <c r="AD4467" s="114"/>
      <c r="AE4467" s="114"/>
      <c r="AF4467" s="114" t="str">
        <f>IF(ActividadesCom[[#This Row],[NIVEL 5]]&lt;&gt;0,VLOOKUP(ActividadesCom[[#This Row],[NIVEL 5]],Catálogo!A:B,2,FALSE),"")</f>
        <v/>
      </c>
      <c r="AG4467" s="114"/>
    </row>
    <row r="4468" spans="1:34" ht="30" customHeight="1" x14ac:dyDescent="0.25">
      <c r="A4468" s="118">
        <v>24470086</v>
      </c>
      <c r="B4468" s="116" t="str">
        <f>VLOOKUP(ActividadesCom[[#This Row],[NO. DE CONTROL]],'LISTADO ESTUDIANTES'!A:C,2,FALSE)</f>
        <v>HIDALGO AVILES EDWIN MANUEL</v>
      </c>
      <c r="C4468" s="117" t="str">
        <f>VLOOKUP(ActividadesCom[[#This Row],[NO. DE CONTROL]],'LISTADO ESTUDIANTES'!A:C,3,FALSE)</f>
        <v>INGENIERIA CIVIL</v>
      </c>
      <c r="D4468" s="118" t="str">
        <f>VLOOKUP(ActividadesCom[[#This Row],[NO. DE CONTROL]],'LISTADO ESTUDIANTES'!A:D,4,FALSE)</f>
        <v>ACTIVO(A)</v>
      </c>
      <c r="E4468" s="115">
        <f>SUM(ActividadesCom[[#This Row],[CRÉD. 1]],ActividadesCom[[#This Row],[CRÉD. 2]],ActividadesCom[[#This Row],[CRÉD. 3]],ActividadesCom[[#This Row],[CRÉD. 4]],ActividadesCom[[#This Row],[CRÉD. 5]])</f>
        <v>2</v>
      </c>
      <c r="F4468" s="118">
        <f>IF(ActividadesCom[[#This Row],[ÚLTIMO SEMESTRE CON CRÉDITOS]]&gt;0,ROUND(AVERAGE(ActividadesCom[[#This Row],[VALOR NIVEL 5]],ActividadesCom[[#This Row],[VALOR NIVEL 4]],ActividadesCom[[#This Row],[VALOR NIVEL 3]],ActividadesCom[[#This Row],[VALOR NIVEL 2]],ActividadesCom[[#This Row],[VALOR NIVEL 1]]),0),"")</f>
        <v>3</v>
      </c>
      <c r="G4468" s="115" t="str">
        <f>IF(ActividadesCom[[#This Row],[PROMEDIO]]="","",IF(ActividadesCom[[#This Row],[PROMEDIO]]&gt;=4,"EXCELENTE",IF(ActividadesCom[[#This Row],[PROMEDIO]]&gt;=3,"NOTABLE",IF(ActividadesCom[[#This Row],[PROMEDIO]]&gt;=2,"BUENO",IF(ActividadesCom[[#This Row],[PROMEDIO]]=1,"SUFICIENTE","")))))</f>
        <v>NOTABLE</v>
      </c>
      <c r="H4468" s="118">
        <f>MAX(ActividadesCom[[#This Row],[PERÍODO 1]],ActividadesCom[[#This Row],[PERÍODO 2]],ActividadesCom[[#This Row],[PERÍODO 3]],ActividadesCom[[#This Row],[PERÍODO 4]],ActividadesCom[[#This Row],[PERÍODO 5]])</f>
        <v>20251</v>
      </c>
      <c r="I4468" s="117" t="s">
        <v>665</v>
      </c>
      <c r="J4468" s="118">
        <v>20243</v>
      </c>
      <c r="K4468" s="118" t="s">
        <v>4009</v>
      </c>
      <c r="L4468" s="118">
        <f>IF(ActividadesCom[[#This Row],[NIVEL 1]]&lt;&gt;0,VLOOKUP(ActividadesCom[[#This Row],[NIVEL 1]],Catálogo!A:B,2,FALSE),"")</f>
        <v>2</v>
      </c>
      <c r="M4468" s="118">
        <v>1</v>
      </c>
      <c r="N4468" s="6" t="s">
        <v>47</v>
      </c>
      <c r="O4468" s="118">
        <v>20251</v>
      </c>
      <c r="P4468" s="5" t="s">
        <v>4008</v>
      </c>
      <c r="Q4468" s="118">
        <f>IF(ActividadesCom[[#This Row],[NIVEL 2]]&lt;&gt;0,VLOOKUP(ActividadesCom[[#This Row],[NIVEL 2]],Catálogo!A:B,2,FALSE),"")</f>
        <v>3</v>
      </c>
      <c r="R4468" s="118">
        <v>1</v>
      </c>
      <c r="S4468" s="117"/>
      <c r="T4468" s="118"/>
      <c r="U4468" s="118"/>
      <c r="V4468" s="118" t="str">
        <f>IF(ActividadesCom[[#This Row],[NIVEL 3]]&lt;&gt;0,VLOOKUP(ActividadesCom[[#This Row],[NIVEL 3]],Catálogo!A:B,2,FALSE),"")</f>
        <v/>
      </c>
      <c r="W4468" s="118"/>
      <c r="X4468" s="117"/>
      <c r="Y4468" s="118"/>
      <c r="Z4468" s="118"/>
      <c r="AA4468" s="118" t="str">
        <f>IF(ActividadesCom[[#This Row],[NIVEL 4]]&lt;&gt;0,VLOOKUP(ActividadesCom[[#This Row],[NIVEL 4]],Catálogo!A:B,2,FALSE),"")</f>
        <v/>
      </c>
      <c r="AB4468" s="118"/>
      <c r="AC4468" s="117"/>
      <c r="AD4468" s="118"/>
      <c r="AE4468" s="118"/>
      <c r="AF4468" s="118" t="str">
        <f>IF(ActividadesCom[[#This Row],[NIVEL 5]]&lt;&gt;0,VLOOKUP(ActividadesCom[[#This Row],[NIVEL 5]],Catálogo!A:B,2,FALSE),"")</f>
        <v/>
      </c>
      <c r="AG4468" s="118"/>
    </row>
    <row r="4469" spans="1:34" s="151" customFormat="1" ht="30" customHeight="1" x14ac:dyDescent="0.25">
      <c r="A4469" s="149">
        <v>24470087</v>
      </c>
      <c r="B4469" s="207" t="str">
        <f>VLOOKUP(ActividadesCom[[#This Row],[NO. DE CONTROL]],'LISTADO ESTUDIANTES'!A:C,2,FALSE)</f>
        <v>HUCHIN PEREZ JADE ANGELLIQUE</v>
      </c>
      <c r="C4469" s="148" t="str">
        <f>VLOOKUP(ActividadesCom[[#This Row],[NO. DE CONTROL]],'LISTADO ESTUDIANTES'!A:C,3,FALSE)</f>
        <v>INGENIERIA INDUSTRIAL</v>
      </c>
      <c r="D4469" s="149" t="str">
        <f>VLOOKUP(ActividadesCom[[#This Row],[NO. DE CONTROL]],'LISTADO ESTUDIANTES'!A:D,4,FALSE)</f>
        <v>ACTIVO(A)</v>
      </c>
      <c r="E4469" s="147">
        <f>SUM(ActividadesCom[[#This Row],[CRÉD. 1]],ActividadesCom[[#This Row],[CRÉD. 2]],ActividadesCom[[#This Row],[CRÉD. 3]],ActividadesCom[[#This Row],[CRÉD. 4]],ActividadesCom[[#This Row],[CRÉD. 5]])</f>
        <v>6</v>
      </c>
      <c r="F4469" s="149">
        <f>IF(ActividadesCom[[#This Row],[ÚLTIMO SEMESTRE CON CRÉDITOS]]&gt;0,ROUND(AVERAGE(ActividadesCom[[#This Row],[VALOR NIVEL 5]],ActividadesCom[[#This Row],[VALOR NIVEL 4]],ActividadesCom[[#This Row],[VALOR NIVEL 3]],ActividadesCom[[#This Row],[VALOR NIVEL 2]],ActividadesCom[[#This Row],[VALOR NIVEL 1]]),0),"")</f>
        <v>3</v>
      </c>
      <c r="G4469" s="147" t="str">
        <f>IF(ActividadesCom[[#This Row],[PROMEDIO]]="","",IF(ActividadesCom[[#This Row],[PROMEDIO]]&gt;=4,"EXCELENTE",IF(ActividadesCom[[#This Row],[PROMEDIO]]&gt;=3,"NOTABLE",IF(ActividadesCom[[#This Row],[PROMEDIO]]&gt;=2,"BUENO",IF(ActividadesCom[[#This Row],[PROMEDIO]]=1,"SUFICIENTE","")))))</f>
        <v>NOTABLE</v>
      </c>
      <c r="H4469" s="149">
        <f>MAX(ActividadesCom[[#This Row],[PERÍODO 1]],ActividadesCom[[#This Row],[PERÍODO 2]],ActividadesCom[[#This Row],[PERÍODO 3]],ActividadesCom[[#This Row],[PERÍODO 4]],ActividadesCom[[#This Row],[PERÍODO 5]])</f>
        <v>20251</v>
      </c>
      <c r="I4469" s="148" t="s">
        <v>6312</v>
      </c>
      <c r="J4469" s="149">
        <v>20243</v>
      </c>
      <c r="K4469" s="149" t="s">
        <v>4008</v>
      </c>
      <c r="L4469" s="149">
        <f>IF(ActividadesCom[[#This Row],[NIVEL 1]]&lt;&gt;0,VLOOKUP(ActividadesCom[[#This Row],[NIVEL 1]],Catálogo!A:B,2,FALSE),"")</f>
        <v>3</v>
      </c>
      <c r="M4469" s="149">
        <v>2</v>
      </c>
      <c r="N4469" s="148" t="s">
        <v>452</v>
      </c>
      <c r="O4469" s="149">
        <v>20243</v>
      </c>
      <c r="P4469" s="149" t="s">
        <v>4008</v>
      </c>
      <c r="Q4469" s="149">
        <f>IF(ActividadesCom[[#This Row],[NIVEL 2]]&lt;&gt;0,VLOOKUP(ActividadesCom[[#This Row],[NIVEL 2]],Catálogo!A:B,2,FALSE),"")</f>
        <v>3</v>
      </c>
      <c r="R4469" s="149">
        <v>1</v>
      </c>
      <c r="S4469" s="148" t="s">
        <v>4278</v>
      </c>
      <c r="T4469" s="149">
        <v>20243</v>
      </c>
      <c r="U4469" s="149" t="s">
        <v>4008</v>
      </c>
      <c r="V4469" s="149">
        <f>IF(ActividadesCom[[#This Row],[NIVEL 3]]&lt;&gt;0,VLOOKUP(ActividadesCom[[#This Row],[NIVEL 3]],Catálogo!A:B,2,FALSE),"")</f>
        <v>3</v>
      </c>
      <c r="W4469" s="149">
        <v>1</v>
      </c>
      <c r="X4469" s="148" t="s">
        <v>4278</v>
      </c>
      <c r="Y4469" s="149">
        <v>20251</v>
      </c>
      <c r="Z4469" s="149" t="s">
        <v>4008</v>
      </c>
      <c r="AA4469" s="149">
        <f>IF(ActividadesCom[[#This Row],[NIVEL 4]]&lt;&gt;0,VLOOKUP(ActividadesCom[[#This Row],[NIVEL 4]],Catálogo!A:B,2,FALSE),"")</f>
        <v>3</v>
      </c>
      <c r="AB4469" s="149">
        <v>1</v>
      </c>
      <c r="AC4469" s="148" t="s">
        <v>6804</v>
      </c>
      <c r="AD4469" s="149">
        <v>20251</v>
      </c>
      <c r="AE4469" s="149" t="s">
        <v>4020</v>
      </c>
      <c r="AF4469" s="149">
        <f>IF(ActividadesCom[[#This Row],[NIVEL 5]]&lt;&gt;0,VLOOKUP(ActividadesCom[[#This Row],[NIVEL 5]],Catálogo!A:B,2,FALSE),"")</f>
        <v>3</v>
      </c>
      <c r="AG4469" s="149">
        <v>1</v>
      </c>
      <c r="AH4469" s="195"/>
    </row>
    <row r="4470" spans="1:34" ht="30" customHeight="1" x14ac:dyDescent="0.25">
      <c r="A4470" s="118">
        <v>24470088</v>
      </c>
      <c r="B4470" s="116" t="str">
        <f>VLOOKUP(ActividadesCom[[#This Row],[NO. DE CONTROL]],'LISTADO ESTUDIANTES'!A:C,2,FALSE)</f>
        <v>NOH CAUICH CARLOS ANDREY</v>
      </c>
      <c r="C4470" s="117" t="str">
        <f>VLOOKUP(ActividadesCom[[#This Row],[NO. DE CONTROL]],'LISTADO ESTUDIANTES'!A:C,3,FALSE)</f>
        <v>INGENIERIA EN SISTEMAS COMPUTACIONALES</v>
      </c>
      <c r="D4470" s="118" t="str">
        <f>VLOOKUP(ActividadesCom[[#This Row],[NO. DE CONTROL]],'LISTADO ESTUDIANTES'!A:D,4,FALSE)</f>
        <v>ACTIVO(A)</v>
      </c>
      <c r="E4470" s="115">
        <f>SUM(ActividadesCom[[#This Row],[CRÉD. 1]],ActividadesCom[[#This Row],[CRÉD. 2]],ActividadesCom[[#This Row],[CRÉD. 3]],ActividadesCom[[#This Row],[CRÉD. 4]],ActividadesCom[[#This Row],[CRÉD. 5]])</f>
        <v>3</v>
      </c>
      <c r="F4470" s="118">
        <f>IF(ActividadesCom[[#This Row],[ÚLTIMO SEMESTRE CON CRÉDITOS]]&gt;0,ROUND(AVERAGE(ActividadesCom[[#This Row],[VALOR NIVEL 5]],ActividadesCom[[#This Row],[VALOR NIVEL 4]],ActividadesCom[[#This Row],[VALOR NIVEL 3]],ActividadesCom[[#This Row],[VALOR NIVEL 2]],ActividadesCom[[#This Row],[VALOR NIVEL 1]]),0),"")</f>
        <v>3</v>
      </c>
      <c r="G4470" s="115" t="str">
        <f>IF(ActividadesCom[[#This Row],[PROMEDIO]]="","",IF(ActividadesCom[[#This Row],[PROMEDIO]]&gt;=4,"EXCELENTE",IF(ActividadesCom[[#This Row],[PROMEDIO]]&gt;=3,"NOTABLE",IF(ActividadesCom[[#This Row],[PROMEDIO]]&gt;=2,"BUENO",IF(ActividadesCom[[#This Row],[PROMEDIO]]=1,"SUFICIENTE","")))))</f>
        <v>NOTABLE</v>
      </c>
      <c r="H4470" s="118">
        <f>MAX(ActividadesCom[[#This Row],[PERÍODO 1]],ActividadesCom[[#This Row],[PERÍODO 2]],ActividadesCom[[#This Row],[PERÍODO 3]],ActividadesCom[[#This Row],[PERÍODO 4]],ActividadesCom[[#This Row],[PERÍODO 5]])</f>
        <v>20251</v>
      </c>
      <c r="I4470" s="117" t="s">
        <v>316</v>
      </c>
      <c r="J4470" s="118">
        <v>20243</v>
      </c>
      <c r="K4470" s="118" t="s">
        <v>4008</v>
      </c>
      <c r="L4470" s="118">
        <f>IF(ActividadesCom[[#This Row],[NIVEL 1]]&lt;&gt;0,VLOOKUP(ActividadesCom[[#This Row],[NIVEL 1]],Catálogo!A:B,2,FALSE),"")</f>
        <v>3</v>
      </c>
      <c r="M4470" s="118">
        <v>1</v>
      </c>
      <c r="N4470" s="117" t="s">
        <v>452</v>
      </c>
      <c r="O4470" s="118">
        <v>20243</v>
      </c>
      <c r="P4470" s="118" t="s">
        <v>4008</v>
      </c>
      <c r="Q4470" s="118">
        <f>IF(ActividadesCom[[#This Row],[NIVEL 2]]&lt;&gt;0,VLOOKUP(ActividadesCom[[#This Row],[NIVEL 2]],Catálogo!A:B,2,FALSE),"")</f>
        <v>3</v>
      </c>
      <c r="R4470" s="118">
        <v>1</v>
      </c>
      <c r="S4470" s="6" t="s">
        <v>30</v>
      </c>
      <c r="T4470" s="118">
        <v>20251</v>
      </c>
      <c r="U4470" s="5" t="s">
        <v>4009</v>
      </c>
      <c r="V4470" s="118">
        <f>IF(ActividadesCom[[#This Row],[NIVEL 3]]&lt;&gt;0,VLOOKUP(ActividadesCom[[#This Row],[NIVEL 3]],Catálogo!A:B,2,FALSE),"")</f>
        <v>2</v>
      </c>
      <c r="W4470" s="118">
        <v>1</v>
      </c>
      <c r="X4470" s="117"/>
      <c r="Y4470" s="118"/>
      <c r="Z4470" s="118"/>
      <c r="AA4470" s="118" t="str">
        <f>IF(ActividadesCom[[#This Row],[NIVEL 4]]&lt;&gt;0,VLOOKUP(ActividadesCom[[#This Row],[NIVEL 4]],Catálogo!A:B,2,FALSE),"")</f>
        <v/>
      </c>
      <c r="AB4470" s="118"/>
      <c r="AC4470" s="117"/>
      <c r="AD4470" s="118"/>
      <c r="AE4470" s="118"/>
      <c r="AF4470" s="118" t="str">
        <f>IF(ActividadesCom[[#This Row],[NIVEL 5]]&lt;&gt;0,VLOOKUP(ActividadesCom[[#This Row],[NIVEL 5]],Catálogo!A:B,2,FALSE),"")</f>
        <v/>
      </c>
      <c r="AG4470" s="118"/>
    </row>
    <row r="4471" spans="1:34" ht="30" customHeight="1" x14ac:dyDescent="0.25">
      <c r="A4471" s="114">
        <v>24470089</v>
      </c>
      <c r="B4471" s="112" t="str">
        <f>VLOOKUP(ActividadesCom[[#This Row],[NO. DE CONTROL]],'LISTADO ESTUDIANTES'!A:C,2,FALSE)</f>
        <v>UICAB CONTRERAS MILDRED CRISTHEL</v>
      </c>
      <c r="C4471" s="113" t="str">
        <f>VLOOKUP(ActividadesCom[[#This Row],[NO. DE CONTROL]],'LISTADO ESTUDIANTES'!A:C,3,FALSE)</f>
        <v>ARQUITECTURA</v>
      </c>
      <c r="D4471" s="114" t="str">
        <f>VLOOKUP(ActividadesCom[[#This Row],[NO. DE CONTROL]],'LISTADO ESTUDIANTES'!A:D,4,FALSE)</f>
        <v>ACTIVO(A)</v>
      </c>
      <c r="E4471" s="111">
        <f>SUM(ActividadesCom[[#This Row],[CRÉD. 1]],ActividadesCom[[#This Row],[CRÉD. 2]],ActividadesCom[[#This Row],[CRÉD. 3]],ActividadesCom[[#This Row],[CRÉD. 4]],ActividadesCom[[#This Row],[CRÉD. 5]])</f>
        <v>5</v>
      </c>
      <c r="F4471" s="114">
        <f>IF(ActividadesCom[[#This Row],[ÚLTIMO SEMESTRE CON CRÉDITOS]]&gt;0,ROUND(AVERAGE(ActividadesCom[[#This Row],[VALOR NIVEL 5]],ActividadesCom[[#This Row],[VALOR NIVEL 4]],ActividadesCom[[#This Row],[VALOR NIVEL 3]],ActividadesCom[[#This Row],[VALOR NIVEL 2]],ActividadesCom[[#This Row],[VALOR NIVEL 1]]),0),"")</f>
        <v>3</v>
      </c>
      <c r="G4471" s="111" t="str">
        <f>IF(ActividadesCom[[#This Row],[PROMEDIO]]="","",IF(ActividadesCom[[#This Row],[PROMEDIO]]&gt;=4,"EXCELENTE",IF(ActividadesCom[[#This Row],[PROMEDIO]]&gt;=3,"NOTABLE",IF(ActividadesCom[[#This Row],[PROMEDIO]]&gt;=2,"BUENO",IF(ActividadesCom[[#This Row],[PROMEDIO]]=1,"SUFICIENTE","")))))</f>
        <v>NOTABLE</v>
      </c>
      <c r="H4471" s="114">
        <f>MAX(ActividadesCom[[#This Row],[PERÍODO 1]],ActividadesCom[[#This Row],[PERÍODO 2]],ActividadesCom[[#This Row],[PERÍODO 3]],ActividadesCom[[#This Row],[PERÍODO 4]],ActividadesCom[[#This Row],[PERÍODO 5]])</f>
        <v>20261</v>
      </c>
      <c r="I4471" s="113" t="s">
        <v>6712</v>
      </c>
      <c r="J4471" s="114">
        <v>20243</v>
      </c>
      <c r="K4471" s="114" t="s">
        <v>4008</v>
      </c>
      <c r="L4471" s="114">
        <f>IF(ActividadesCom[[#This Row],[NIVEL 1]]&lt;&gt;0,VLOOKUP(ActividadesCom[[#This Row],[NIVEL 1]],Catálogo!A:B,2,FALSE),"")</f>
        <v>3</v>
      </c>
      <c r="M4471" s="114">
        <v>1</v>
      </c>
      <c r="N4471" s="113" t="s">
        <v>6713</v>
      </c>
      <c r="O4471" s="114">
        <v>20243</v>
      </c>
      <c r="P4471" s="114" t="s">
        <v>4008</v>
      </c>
      <c r="Q4471" s="114">
        <f>IF(ActividadesCom[[#This Row],[NIVEL 2]]&lt;&gt;0,VLOOKUP(ActividadesCom[[#This Row],[NIVEL 2]],Catálogo!A:B,2,FALSE),"")</f>
        <v>3</v>
      </c>
      <c r="R4471" s="114">
        <v>1</v>
      </c>
      <c r="S4471" s="6" t="s">
        <v>6725</v>
      </c>
      <c r="T4471" s="114">
        <v>20243</v>
      </c>
      <c r="U4471" s="5" t="s">
        <v>4009</v>
      </c>
      <c r="V4471" s="114">
        <f>IF(ActividadesCom[[#This Row],[NIVEL 3]]&lt;&gt;0,VLOOKUP(ActividadesCom[[#This Row],[NIVEL 3]],Catálogo!A:B,2,FALSE),"")</f>
        <v>2</v>
      </c>
      <c r="W4471" s="114">
        <v>1</v>
      </c>
      <c r="X4471" s="6" t="s">
        <v>11</v>
      </c>
      <c r="Y4471" s="5">
        <v>20243</v>
      </c>
      <c r="Z4471" s="5" t="s">
        <v>4008</v>
      </c>
      <c r="AA4471" s="114">
        <f>IF(ActividadesCom[[#This Row],[NIVEL 4]]&lt;&gt;0,VLOOKUP(ActividadesCom[[#This Row],[NIVEL 4]],Catálogo!A:B,2,FALSE),"")</f>
        <v>3</v>
      </c>
      <c r="AB4471" s="114">
        <v>1</v>
      </c>
      <c r="AC4471" s="6" t="s">
        <v>7386</v>
      </c>
      <c r="AD4471" s="114">
        <v>20261</v>
      </c>
      <c r="AE4471" s="5" t="s">
        <v>4007</v>
      </c>
      <c r="AF4471" s="114">
        <f>IF(ActividadesCom[[#This Row],[NIVEL 5]]&lt;&gt;0,VLOOKUP(ActividadesCom[[#This Row],[NIVEL 5]],Catálogo!A:B,2,FALSE),"")</f>
        <v>4</v>
      </c>
      <c r="AG4471" s="114">
        <v>1</v>
      </c>
    </row>
    <row r="4472" spans="1:34" ht="30" customHeight="1" x14ac:dyDescent="0.25">
      <c r="A4472" s="114">
        <v>24470090</v>
      </c>
      <c r="B4472" s="112" t="str">
        <f>VLOOKUP(ActividadesCom[[#This Row],[NO. DE CONTROL]],'LISTADO ESTUDIANTES'!A:C,2,FALSE)</f>
        <v>CHUC EUAN ADRIAN EDUARDO</v>
      </c>
      <c r="C4472" s="113" t="str">
        <f>VLOOKUP(ActividadesCom[[#This Row],[NO. DE CONTROL]],'LISTADO ESTUDIANTES'!A:C,3,FALSE)</f>
        <v>ARQUITECTURA</v>
      </c>
      <c r="D4472" s="114" t="str">
        <f>VLOOKUP(ActividadesCom[[#This Row],[NO. DE CONTROL]],'LISTADO ESTUDIANTES'!A:D,4,FALSE)</f>
        <v>ACTIVO(A)</v>
      </c>
      <c r="E4472" s="111">
        <f>SUM(ActividadesCom[[#This Row],[CRÉD. 1]],ActividadesCom[[#This Row],[CRÉD. 2]],ActividadesCom[[#This Row],[CRÉD. 3]],ActividadesCom[[#This Row],[CRÉD. 4]],ActividadesCom[[#This Row],[CRÉD. 5]])</f>
        <v>3</v>
      </c>
      <c r="F4472" s="114">
        <f>IF(ActividadesCom[[#This Row],[ÚLTIMO SEMESTRE CON CRÉDITOS]]&gt;0,ROUND(AVERAGE(ActividadesCom[[#This Row],[VALOR NIVEL 5]],ActividadesCom[[#This Row],[VALOR NIVEL 4]],ActividadesCom[[#This Row],[VALOR NIVEL 3]],ActividadesCom[[#This Row],[VALOR NIVEL 2]],ActividadesCom[[#This Row],[VALOR NIVEL 1]]),0),"")</f>
        <v>3</v>
      </c>
      <c r="G4472" s="111" t="str">
        <f>IF(ActividadesCom[[#This Row],[PROMEDIO]]="","",IF(ActividadesCom[[#This Row],[PROMEDIO]]&gt;=4,"EXCELENTE",IF(ActividadesCom[[#This Row],[PROMEDIO]]&gt;=3,"NOTABLE",IF(ActividadesCom[[#This Row],[PROMEDIO]]&gt;=2,"BUENO",IF(ActividadesCom[[#This Row],[PROMEDIO]]=1,"SUFICIENTE","")))))</f>
        <v>NOTABLE</v>
      </c>
      <c r="H4472" s="114">
        <f>MAX(ActividadesCom[[#This Row],[PERÍODO 1]],ActividadesCom[[#This Row],[PERÍODO 2]],ActividadesCom[[#This Row],[PERÍODO 3]],ActividadesCom[[#This Row],[PERÍODO 4]],ActividadesCom[[#This Row],[PERÍODO 5]])</f>
        <v>20251</v>
      </c>
      <c r="I4472" s="113" t="s">
        <v>6712</v>
      </c>
      <c r="J4472" s="114">
        <v>20243</v>
      </c>
      <c r="K4472" s="114" t="s">
        <v>4008</v>
      </c>
      <c r="L4472" s="114">
        <f>IF(ActividadesCom[[#This Row],[NIVEL 1]]&lt;&gt;0,VLOOKUP(ActividadesCom[[#This Row],[NIVEL 1]],Catálogo!A:B,2,FALSE),"")</f>
        <v>3</v>
      </c>
      <c r="M4472" s="114">
        <v>1</v>
      </c>
      <c r="N4472" s="6" t="s">
        <v>6725</v>
      </c>
      <c r="O4472" s="114">
        <v>20243</v>
      </c>
      <c r="P4472" s="5" t="s">
        <v>4007</v>
      </c>
      <c r="Q4472" s="114">
        <f>IF(ActividadesCom[[#This Row],[NIVEL 2]]&lt;&gt;0,VLOOKUP(ActividadesCom[[#This Row],[NIVEL 2]],Catálogo!A:B,2,FALSE),"")</f>
        <v>4</v>
      </c>
      <c r="R4472" s="114">
        <v>1</v>
      </c>
      <c r="S4472" s="6" t="s">
        <v>665</v>
      </c>
      <c r="T4472" s="114">
        <v>20251</v>
      </c>
      <c r="U4472" s="5" t="s">
        <v>4008</v>
      </c>
      <c r="V4472" s="114">
        <f>IF(ActividadesCom[[#This Row],[NIVEL 3]]&lt;&gt;0,VLOOKUP(ActividadesCom[[#This Row],[NIVEL 3]],Catálogo!A:B,2,FALSE),"")</f>
        <v>3</v>
      </c>
      <c r="W4472" s="114">
        <v>1</v>
      </c>
      <c r="X4472" s="113"/>
      <c r="Y4472" s="114"/>
      <c r="Z4472" s="114"/>
      <c r="AA4472" s="114" t="str">
        <f>IF(ActividadesCom[[#This Row],[NIVEL 4]]&lt;&gt;0,VLOOKUP(ActividadesCom[[#This Row],[NIVEL 4]],Catálogo!A:B,2,FALSE),"")</f>
        <v/>
      </c>
      <c r="AB4472" s="114"/>
      <c r="AC4472" s="113"/>
      <c r="AD4472" s="114"/>
      <c r="AE4472" s="114"/>
      <c r="AF4472" s="114" t="str">
        <f>IF(ActividadesCom[[#This Row],[NIVEL 5]]&lt;&gt;0,VLOOKUP(ActividadesCom[[#This Row],[NIVEL 5]],Catálogo!A:B,2,FALSE),"")</f>
        <v/>
      </c>
      <c r="AG4472" s="114"/>
    </row>
    <row r="4473" spans="1:34" ht="30" customHeight="1" x14ac:dyDescent="0.25">
      <c r="A4473" s="114">
        <v>24470091</v>
      </c>
      <c r="B4473" s="112" t="str">
        <f>VLOOKUP(ActividadesCom[[#This Row],[NO. DE CONTROL]],'LISTADO ESTUDIANTES'!A:C,2,FALSE)</f>
        <v>PECH CHAN JAIRO ANTONIO</v>
      </c>
      <c r="C4473" s="113" t="str">
        <f>VLOOKUP(ActividadesCom[[#This Row],[NO. DE CONTROL]],'LISTADO ESTUDIANTES'!A:C,3,FALSE)</f>
        <v>ARQUITECTURA</v>
      </c>
      <c r="D4473" s="114" t="str">
        <f>VLOOKUP(ActividadesCom[[#This Row],[NO. DE CONTROL]],'LISTADO ESTUDIANTES'!A:D,4,FALSE)</f>
        <v>ACTIVO(A)</v>
      </c>
      <c r="E4473" s="111">
        <f>SUM(ActividadesCom[[#This Row],[CRÉD. 1]],ActividadesCom[[#This Row],[CRÉD. 2]],ActividadesCom[[#This Row],[CRÉD. 3]],ActividadesCom[[#This Row],[CRÉD. 4]],ActividadesCom[[#This Row],[CRÉD. 5]])</f>
        <v>4</v>
      </c>
      <c r="F4473" s="114">
        <f>IF(ActividadesCom[[#This Row],[ÚLTIMO SEMESTRE CON CRÉDITOS]]&gt;0,ROUND(AVERAGE(ActividadesCom[[#This Row],[VALOR NIVEL 5]],ActividadesCom[[#This Row],[VALOR NIVEL 4]],ActividadesCom[[#This Row],[VALOR NIVEL 3]],ActividadesCom[[#This Row],[VALOR NIVEL 2]],ActividadesCom[[#This Row],[VALOR NIVEL 1]]),0),"")</f>
        <v>3</v>
      </c>
      <c r="G4473" s="111" t="str">
        <f>IF(ActividadesCom[[#This Row],[PROMEDIO]]="","",IF(ActividadesCom[[#This Row],[PROMEDIO]]&gt;=4,"EXCELENTE",IF(ActividadesCom[[#This Row],[PROMEDIO]]&gt;=3,"NOTABLE",IF(ActividadesCom[[#This Row],[PROMEDIO]]&gt;=2,"BUENO",IF(ActividadesCom[[#This Row],[PROMEDIO]]=1,"SUFICIENTE","")))))</f>
        <v>NOTABLE</v>
      </c>
      <c r="H4473" s="114">
        <f>MAX(ActividadesCom[[#This Row],[PERÍODO 1]],ActividadesCom[[#This Row],[PERÍODO 2]],ActividadesCom[[#This Row],[PERÍODO 3]],ActividadesCom[[#This Row],[PERÍODO 4]],ActividadesCom[[#This Row],[PERÍODO 5]])</f>
        <v>20251</v>
      </c>
      <c r="I4473" s="113" t="s">
        <v>6712</v>
      </c>
      <c r="J4473" s="114">
        <v>20243</v>
      </c>
      <c r="K4473" s="114" t="s">
        <v>4008</v>
      </c>
      <c r="L4473" s="114">
        <f>IF(ActividadesCom[[#This Row],[NIVEL 1]]&lt;&gt;0,VLOOKUP(ActividadesCom[[#This Row],[NIVEL 1]],Catálogo!A:B,2,FALSE),"")</f>
        <v>3</v>
      </c>
      <c r="M4473" s="114">
        <v>1</v>
      </c>
      <c r="N4473" s="6" t="s">
        <v>6725</v>
      </c>
      <c r="O4473" s="114">
        <v>20243</v>
      </c>
      <c r="P4473" s="5" t="s">
        <v>4007</v>
      </c>
      <c r="Q4473" s="114">
        <f>IF(ActividadesCom[[#This Row],[NIVEL 2]]&lt;&gt;0,VLOOKUP(ActividadesCom[[#This Row],[NIVEL 2]],Catálogo!A:B,2,FALSE),"")</f>
        <v>4</v>
      </c>
      <c r="R4473" s="114">
        <v>1</v>
      </c>
      <c r="S4473" s="6" t="s">
        <v>47</v>
      </c>
      <c r="T4473" s="114">
        <v>20243</v>
      </c>
      <c r="U4473" s="5" t="s">
        <v>4008</v>
      </c>
      <c r="V4473" s="114">
        <f>IF(ActividadesCom[[#This Row],[NIVEL 3]]&lt;&gt;0,VLOOKUP(ActividadesCom[[#This Row],[NIVEL 3]],Catálogo!A:B,2,FALSE),"")</f>
        <v>3</v>
      </c>
      <c r="W4473" s="114">
        <v>1</v>
      </c>
      <c r="X4473" s="6" t="s">
        <v>31</v>
      </c>
      <c r="Y4473" s="114">
        <v>20251</v>
      </c>
      <c r="Z4473" s="5" t="s">
        <v>4008</v>
      </c>
      <c r="AA4473" s="114">
        <f>IF(ActividadesCom[[#This Row],[NIVEL 4]]&lt;&gt;0,VLOOKUP(ActividadesCom[[#This Row],[NIVEL 4]],Catálogo!A:B,2,FALSE),"")</f>
        <v>3</v>
      </c>
      <c r="AB4473" s="114">
        <v>1</v>
      </c>
      <c r="AC4473" s="113"/>
      <c r="AD4473" s="114"/>
      <c r="AE4473" s="114"/>
      <c r="AF4473" s="114" t="str">
        <f>IF(ActividadesCom[[#This Row],[NIVEL 5]]&lt;&gt;0,VLOOKUP(ActividadesCom[[#This Row],[NIVEL 5]],Catálogo!A:B,2,FALSE),"")</f>
        <v/>
      </c>
      <c r="AG4473" s="114"/>
    </row>
    <row r="4474" spans="1:34" ht="30" hidden="1" customHeight="1" x14ac:dyDescent="0.25">
      <c r="A4474" s="114">
        <v>24470092</v>
      </c>
      <c r="B4474" s="112" t="str">
        <f>VLOOKUP(ActividadesCom[[#This Row],[NO. DE CONTROL]],'LISTADO ESTUDIANTES'!A:C,2,FALSE)</f>
        <v>CANCHE JIMENEZ ROMAN DANIEL</v>
      </c>
      <c r="C4474" s="113" t="str">
        <f>VLOOKUP(ActividadesCom[[#This Row],[NO. DE CONTROL]],'LISTADO ESTUDIANTES'!A:C,3,FALSE)</f>
        <v>ARQUITECTURA</v>
      </c>
      <c r="D4474" s="114" t="str">
        <f>VLOOKUP(ActividadesCom[[#This Row],[NO. DE CONTROL]],'LISTADO ESTUDIANTES'!A:D,4,FALSE)</f>
        <v>BAJA</v>
      </c>
      <c r="E4474" s="111">
        <f>SUM(ActividadesCom[[#This Row],[CRÉD. 1]],ActividadesCom[[#This Row],[CRÉD. 2]],ActividadesCom[[#This Row],[CRÉD. 3]],ActividadesCom[[#This Row],[CRÉD. 4]],ActividadesCom[[#This Row],[CRÉD. 5]])</f>
        <v>4</v>
      </c>
      <c r="F4474" s="114">
        <f>IF(ActividadesCom[[#This Row],[ÚLTIMO SEMESTRE CON CRÉDITOS]]&gt;0,ROUND(AVERAGE(ActividadesCom[[#This Row],[VALOR NIVEL 5]],ActividadesCom[[#This Row],[VALOR NIVEL 4]],ActividadesCom[[#This Row],[VALOR NIVEL 3]],ActividadesCom[[#This Row],[VALOR NIVEL 2]],ActividadesCom[[#This Row],[VALOR NIVEL 1]]),0),"")</f>
        <v>3</v>
      </c>
      <c r="G4474" s="111" t="str">
        <f>IF(ActividadesCom[[#This Row],[PROMEDIO]]="","",IF(ActividadesCom[[#This Row],[PROMEDIO]]&gt;=4,"EXCELENTE",IF(ActividadesCom[[#This Row],[PROMEDIO]]&gt;=3,"NOTABLE",IF(ActividadesCom[[#This Row],[PROMEDIO]]&gt;=2,"BUENO",IF(ActividadesCom[[#This Row],[PROMEDIO]]=1,"SUFICIENTE","")))))</f>
        <v>NOTABLE</v>
      </c>
      <c r="H4474" s="114">
        <f>MAX(ActividadesCom[[#This Row],[PERÍODO 1]],ActividadesCom[[#This Row],[PERÍODO 2]],ActividadesCom[[#This Row],[PERÍODO 3]],ActividadesCom[[#This Row],[PERÍODO 4]],ActividadesCom[[#This Row],[PERÍODO 5]])</f>
        <v>20251</v>
      </c>
      <c r="I4474" s="113" t="s">
        <v>6712</v>
      </c>
      <c r="J4474" s="114">
        <v>20243</v>
      </c>
      <c r="K4474" s="114" t="s">
        <v>4008</v>
      </c>
      <c r="L4474" s="114">
        <f>IF(ActividadesCom[[#This Row],[NIVEL 1]]&lt;&gt;0,VLOOKUP(ActividadesCom[[#This Row],[NIVEL 1]],Catálogo!A:B,2,FALSE),"")</f>
        <v>3</v>
      </c>
      <c r="M4474" s="114">
        <v>1</v>
      </c>
      <c r="N4474" s="113" t="s">
        <v>6713</v>
      </c>
      <c r="O4474" s="114">
        <v>20243</v>
      </c>
      <c r="P4474" s="114" t="s">
        <v>4008</v>
      </c>
      <c r="Q4474" s="114">
        <f>IF(ActividadesCom[[#This Row],[NIVEL 2]]&lt;&gt;0,VLOOKUP(ActividadesCom[[#This Row],[NIVEL 2]],Catálogo!A:B,2,FALSE),"")</f>
        <v>3</v>
      </c>
      <c r="R4474" s="114">
        <v>1</v>
      </c>
      <c r="S4474" s="113" t="s">
        <v>6725</v>
      </c>
      <c r="T4474" s="114">
        <v>20243</v>
      </c>
      <c r="U4474" s="114" t="s">
        <v>4007</v>
      </c>
      <c r="V4474" s="114">
        <f>IF(ActividadesCom[[#This Row],[NIVEL 3]]&lt;&gt;0,VLOOKUP(ActividadesCom[[#This Row],[NIVEL 3]],Catálogo!A:B,2,FALSE),"")</f>
        <v>4</v>
      </c>
      <c r="W4474" s="114">
        <v>1</v>
      </c>
      <c r="X4474" s="6" t="s">
        <v>31</v>
      </c>
      <c r="Y4474" s="114">
        <v>20251</v>
      </c>
      <c r="Z4474" s="5" t="s">
        <v>4008</v>
      </c>
      <c r="AA4474" s="114">
        <f>IF(ActividadesCom[[#This Row],[NIVEL 4]]&lt;&gt;0,VLOOKUP(ActividadesCom[[#This Row],[NIVEL 4]],Catálogo!A:B,2,FALSE),"")</f>
        <v>3</v>
      </c>
      <c r="AB4474" s="114">
        <v>1</v>
      </c>
      <c r="AC4474" s="113"/>
      <c r="AD4474" s="114"/>
      <c r="AE4474" s="114"/>
      <c r="AF4474" s="114" t="str">
        <f>IF(ActividadesCom[[#This Row],[NIVEL 5]]&lt;&gt;0,VLOOKUP(ActividadesCom[[#This Row],[NIVEL 5]],Catálogo!A:B,2,FALSE),"")</f>
        <v/>
      </c>
      <c r="AG4474" s="114"/>
    </row>
    <row r="4475" spans="1:34" ht="30" customHeight="1" x14ac:dyDescent="0.25">
      <c r="A4475" s="114">
        <v>24470093</v>
      </c>
      <c r="B4475" s="112" t="str">
        <f>VLOOKUP(ActividadesCom[[#This Row],[NO. DE CONTROL]],'LISTADO ESTUDIANTES'!A:C,2,FALSE)</f>
        <v>GUTIERREZ CHI JUAN CARLOS</v>
      </c>
      <c r="C4475" s="113" t="str">
        <f>VLOOKUP(ActividadesCom[[#This Row],[NO. DE CONTROL]],'LISTADO ESTUDIANTES'!A:C,3,FALSE)</f>
        <v>ARQUITECTURA</v>
      </c>
      <c r="D4475" s="114" t="str">
        <f>VLOOKUP(ActividadesCom[[#This Row],[NO. DE CONTROL]],'LISTADO ESTUDIANTES'!A:D,4,FALSE)</f>
        <v>ACTIVO(A)</v>
      </c>
      <c r="E4475" s="111">
        <f>SUM(ActividadesCom[[#This Row],[CRÉD. 1]],ActividadesCom[[#This Row],[CRÉD. 2]],ActividadesCom[[#This Row],[CRÉD. 3]],ActividadesCom[[#This Row],[CRÉD. 4]],ActividadesCom[[#This Row],[CRÉD. 5]])</f>
        <v>4</v>
      </c>
      <c r="F4475" s="114">
        <f>IF(ActividadesCom[[#This Row],[ÚLTIMO SEMESTRE CON CRÉDITOS]]&gt;0,ROUND(AVERAGE(ActividadesCom[[#This Row],[VALOR NIVEL 5]],ActividadesCom[[#This Row],[VALOR NIVEL 4]],ActividadesCom[[#This Row],[VALOR NIVEL 3]],ActividadesCom[[#This Row],[VALOR NIVEL 2]],ActividadesCom[[#This Row],[VALOR NIVEL 1]]),0),"")</f>
        <v>3</v>
      </c>
      <c r="G4475" s="111" t="str">
        <f>IF(ActividadesCom[[#This Row],[PROMEDIO]]="","",IF(ActividadesCom[[#This Row],[PROMEDIO]]&gt;=4,"EXCELENTE",IF(ActividadesCom[[#This Row],[PROMEDIO]]&gt;=3,"NOTABLE",IF(ActividadesCom[[#This Row],[PROMEDIO]]&gt;=2,"BUENO",IF(ActividadesCom[[#This Row],[PROMEDIO]]=1,"SUFICIENTE","")))))</f>
        <v>NOTABLE</v>
      </c>
      <c r="H4475" s="114">
        <f>MAX(ActividadesCom[[#This Row],[PERÍODO 1]],ActividadesCom[[#This Row],[PERÍODO 2]],ActividadesCom[[#This Row],[PERÍODO 3]],ActividadesCom[[#This Row],[PERÍODO 4]],ActividadesCom[[#This Row],[PERÍODO 5]])</f>
        <v>20251</v>
      </c>
      <c r="I4475" s="113" t="s">
        <v>6712</v>
      </c>
      <c r="J4475" s="114">
        <v>20243</v>
      </c>
      <c r="K4475" s="114" t="s">
        <v>4008</v>
      </c>
      <c r="L4475" s="114">
        <f>IF(ActividadesCom[[#This Row],[NIVEL 1]]&lt;&gt;0,VLOOKUP(ActividadesCom[[#This Row],[NIVEL 1]],Catálogo!A:B,2,FALSE),"")</f>
        <v>3</v>
      </c>
      <c r="M4475" s="114">
        <v>1</v>
      </c>
      <c r="N4475" s="113" t="s">
        <v>6725</v>
      </c>
      <c r="O4475" s="114">
        <v>20243</v>
      </c>
      <c r="P4475" s="114" t="s">
        <v>4007</v>
      </c>
      <c r="Q4475" s="114">
        <f>IF(ActividadesCom[[#This Row],[NIVEL 2]]&lt;&gt;0,VLOOKUP(ActividadesCom[[#This Row],[NIVEL 2]],Catálogo!A:B,2,FALSE),"")</f>
        <v>4</v>
      </c>
      <c r="R4475" s="114">
        <v>1</v>
      </c>
      <c r="S4475" s="6" t="s">
        <v>11</v>
      </c>
      <c r="T4475" s="114">
        <v>20243</v>
      </c>
      <c r="U4475" s="5" t="s">
        <v>4009</v>
      </c>
      <c r="V4475" s="114">
        <f>IF(ActividadesCom[[#This Row],[NIVEL 3]]&lt;&gt;0,VLOOKUP(ActividadesCom[[#This Row],[NIVEL 3]],Catálogo!A:B,2,FALSE),"")</f>
        <v>2</v>
      </c>
      <c r="W4475" s="114">
        <v>1</v>
      </c>
      <c r="X4475" s="6" t="s">
        <v>31</v>
      </c>
      <c r="Y4475" s="114">
        <v>20251</v>
      </c>
      <c r="Z4475" s="5" t="s">
        <v>4008</v>
      </c>
      <c r="AA4475" s="114">
        <f>IF(ActividadesCom[[#This Row],[NIVEL 4]]&lt;&gt;0,VLOOKUP(ActividadesCom[[#This Row],[NIVEL 4]],Catálogo!A:B,2,FALSE),"")</f>
        <v>3</v>
      </c>
      <c r="AB4475" s="114">
        <v>1</v>
      </c>
      <c r="AC4475" s="113"/>
      <c r="AD4475" s="114"/>
      <c r="AE4475" s="114"/>
      <c r="AF4475" s="114" t="str">
        <f>IF(ActividadesCom[[#This Row],[NIVEL 5]]&lt;&gt;0,VLOOKUP(ActividadesCom[[#This Row],[NIVEL 5]],Catálogo!A:B,2,FALSE),"")</f>
        <v/>
      </c>
      <c r="AG4475" s="114"/>
    </row>
    <row r="4476" spans="1:34" ht="30" customHeight="1" x14ac:dyDescent="0.25">
      <c r="A4476" s="114">
        <v>24470094</v>
      </c>
      <c r="B4476" s="112" t="str">
        <f>VLOOKUP(ActividadesCom[[#This Row],[NO. DE CONTROL]],'LISTADO ESTUDIANTES'!A:C,2,FALSE)</f>
        <v>QUIME CHE MIGUEL ANDRES</v>
      </c>
      <c r="C4476" s="113" t="str">
        <f>VLOOKUP(ActividadesCom[[#This Row],[NO. DE CONTROL]],'LISTADO ESTUDIANTES'!A:C,3,FALSE)</f>
        <v>ARQUITECTURA</v>
      </c>
      <c r="D4476" s="114" t="str">
        <f>VLOOKUP(ActividadesCom[[#This Row],[NO. DE CONTROL]],'LISTADO ESTUDIANTES'!A:D,4,FALSE)</f>
        <v>ACTIVO(A)</v>
      </c>
      <c r="E4476" s="111">
        <f>SUM(ActividadesCom[[#This Row],[CRÉD. 1]],ActividadesCom[[#This Row],[CRÉD. 2]],ActividadesCom[[#This Row],[CRÉD. 3]],ActividadesCom[[#This Row],[CRÉD. 4]],ActividadesCom[[#This Row],[CRÉD. 5]])</f>
        <v>5</v>
      </c>
      <c r="F4476" s="114">
        <f>IF(ActividadesCom[[#This Row],[ÚLTIMO SEMESTRE CON CRÉDITOS]]&gt;0,ROUND(AVERAGE(ActividadesCom[[#This Row],[VALOR NIVEL 5]],ActividadesCom[[#This Row],[VALOR NIVEL 4]],ActividadesCom[[#This Row],[VALOR NIVEL 3]],ActividadesCom[[#This Row],[VALOR NIVEL 2]],ActividadesCom[[#This Row],[VALOR NIVEL 1]]),0),"")</f>
        <v>3</v>
      </c>
      <c r="G4476" s="111" t="str">
        <f>IF(ActividadesCom[[#This Row],[PROMEDIO]]="","",IF(ActividadesCom[[#This Row],[PROMEDIO]]&gt;=4,"EXCELENTE",IF(ActividadesCom[[#This Row],[PROMEDIO]]&gt;=3,"NOTABLE",IF(ActividadesCom[[#This Row],[PROMEDIO]]&gt;=2,"BUENO",IF(ActividadesCom[[#This Row],[PROMEDIO]]=1,"SUFICIENTE","")))))</f>
        <v>NOTABLE</v>
      </c>
      <c r="H4476" s="114">
        <f>MAX(ActividadesCom[[#This Row],[PERÍODO 1]],ActividadesCom[[#This Row],[PERÍODO 2]],ActividadesCom[[#This Row],[PERÍODO 3]],ActividadesCom[[#This Row],[PERÍODO 4]],ActividadesCom[[#This Row],[PERÍODO 5]])</f>
        <v>20251</v>
      </c>
      <c r="I4476" s="113" t="s">
        <v>6712</v>
      </c>
      <c r="J4476" s="114">
        <v>20243</v>
      </c>
      <c r="K4476" s="114" t="s">
        <v>4008</v>
      </c>
      <c r="L4476" s="114">
        <f>IF(ActividadesCom[[#This Row],[NIVEL 1]]&lt;&gt;0,VLOOKUP(ActividadesCom[[#This Row],[NIVEL 1]],Catálogo!A:B,2,FALSE),"")</f>
        <v>3</v>
      </c>
      <c r="M4476" s="114">
        <v>1</v>
      </c>
      <c r="N4476" s="113" t="s">
        <v>6713</v>
      </c>
      <c r="O4476" s="114">
        <v>20243</v>
      </c>
      <c r="P4476" s="114" t="s">
        <v>4008</v>
      </c>
      <c r="Q4476" s="114">
        <f>IF(ActividadesCom[[#This Row],[NIVEL 2]]&lt;&gt;0,VLOOKUP(ActividadesCom[[#This Row],[NIVEL 2]],Catálogo!A:B,2,FALSE),"")</f>
        <v>3</v>
      </c>
      <c r="R4476" s="114">
        <v>1</v>
      </c>
      <c r="S4476" s="6" t="s">
        <v>6725</v>
      </c>
      <c r="T4476" s="114">
        <v>20243</v>
      </c>
      <c r="U4476" s="5" t="s">
        <v>4007</v>
      </c>
      <c r="V4476" s="114">
        <f>IF(ActividadesCom[[#This Row],[NIVEL 3]]&lt;&gt;0,VLOOKUP(ActividadesCom[[#This Row],[NIVEL 3]],Catálogo!A:B,2,FALSE),"")</f>
        <v>4</v>
      </c>
      <c r="W4476" s="114">
        <v>1</v>
      </c>
      <c r="X4476" s="6" t="s">
        <v>316</v>
      </c>
      <c r="Y4476" s="114">
        <v>20243</v>
      </c>
      <c r="Z4476" s="5" t="s">
        <v>4008</v>
      </c>
      <c r="AA4476" s="114">
        <f>IF(ActividadesCom[[#This Row],[NIVEL 4]]&lt;&gt;0,VLOOKUP(ActividadesCom[[#This Row],[NIVEL 4]],Catálogo!A:B,2,FALSE),"")</f>
        <v>3</v>
      </c>
      <c r="AB4476" s="114">
        <v>1</v>
      </c>
      <c r="AC4476" s="6" t="s">
        <v>665</v>
      </c>
      <c r="AD4476" s="114">
        <v>20251</v>
      </c>
      <c r="AE4476" s="5" t="s">
        <v>4020</v>
      </c>
      <c r="AF4476" s="114">
        <f>IF(ActividadesCom[[#This Row],[NIVEL 5]]&lt;&gt;0,VLOOKUP(ActividadesCom[[#This Row],[NIVEL 5]],Catálogo!A:B,2,FALSE),"")</f>
        <v>3</v>
      </c>
      <c r="AG4476" s="114">
        <v>1</v>
      </c>
    </row>
    <row r="4477" spans="1:34" ht="30" customHeight="1" x14ac:dyDescent="0.25">
      <c r="A4477" s="114">
        <v>24470095</v>
      </c>
      <c r="B4477" s="112" t="str">
        <f>VLOOKUP(ActividadesCom[[#This Row],[NO. DE CONTROL]],'LISTADO ESTUDIANTES'!A:C,2,FALSE)</f>
        <v>BAUTISTA DZIB JOSE LUIS</v>
      </c>
      <c r="C4477" s="113" t="str">
        <f>VLOOKUP(ActividadesCom[[#This Row],[NO. DE CONTROL]],'LISTADO ESTUDIANTES'!A:C,3,FALSE)</f>
        <v>ARQUITECTURA</v>
      </c>
      <c r="D4477" s="114" t="str">
        <f>VLOOKUP(ActividadesCom[[#This Row],[NO. DE CONTROL]],'LISTADO ESTUDIANTES'!A:D,4,FALSE)</f>
        <v>ACTIVO(A)</v>
      </c>
      <c r="E4477" s="111">
        <f>SUM(ActividadesCom[[#This Row],[CRÉD. 1]],ActividadesCom[[#This Row],[CRÉD. 2]],ActividadesCom[[#This Row],[CRÉD. 3]],ActividadesCom[[#This Row],[CRÉD. 4]],ActividadesCom[[#This Row],[CRÉD. 5]])</f>
        <v>5</v>
      </c>
      <c r="F4477" s="114">
        <f>IF(ActividadesCom[[#This Row],[ÚLTIMO SEMESTRE CON CRÉDITOS]]&gt;0,ROUND(AVERAGE(ActividadesCom[[#This Row],[VALOR NIVEL 5]],ActividadesCom[[#This Row],[VALOR NIVEL 4]],ActividadesCom[[#This Row],[VALOR NIVEL 3]],ActividadesCom[[#This Row],[VALOR NIVEL 2]],ActividadesCom[[#This Row],[VALOR NIVEL 1]]),0),"")</f>
        <v>3</v>
      </c>
      <c r="G4477" s="111" t="str">
        <f>IF(ActividadesCom[[#This Row],[PROMEDIO]]="","",IF(ActividadesCom[[#This Row],[PROMEDIO]]&gt;=4,"EXCELENTE",IF(ActividadesCom[[#This Row],[PROMEDIO]]&gt;=3,"NOTABLE",IF(ActividadesCom[[#This Row],[PROMEDIO]]&gt;=2,"BUENO",IF(ActividadesCom[[#This Row],[PROMEDIO]]=1,"SUFICIENTE","")))))</f>
        <v>NOTABLE</v>
      </c>
      <c r="H4477" s="114">
        <f>MAX(ActividadesCom[[#This Row],[PERÍODO 1]],ActividadesCom[[#This Row],[PERÍODO 2]],ActividadesCom[[#This Row],[PERÍODO 3]],ActividadesCom[[#This Row],[PERÍODO 4]],ActividadesCom[[#This Row],[PERÍODO 5]])</f>
        <v>20251</v>
      </c>
      <c r="I4477" s="113" t="s">
        <v>6712</v>
      </c>
      <c r="J4477" s="114">
        <v>20243</v>
      </c>
      <c r="K4477" s="114" t="s">
        <v>4008</v>
      </c>
      <c r="L4477" s="114">
        <f>IF(ActividadesCom[[#This Row],[NIVEL 1]]&lt;&gt;0,VLOOKUP(ActividadesCom[[#This Row],[NIVEL 1]],Catálogo!A:B,2,FALSE),"")</f>
        <v>3</v>
      </c>
      <c r="M4477" s="114">
        <v>1</v>
      </c>
      <c r="N4477" s="113" t="s">
        <v>6713</v>
      </c>
      <c r="O4477" s="114">
        <v>20243</v>
      </c>
      <c r="P4477" s="114" t="s">
        <v>4008</v>
      </c>
      <c r="Q4477" s="114">
        <f>IF(ActividadesCom[[#This Row],[NIVEL 2]]&lt;&gt;0,VLOOKUP(ActividadesCom[[#This Row],[NIVEL 2]],Catálogo!A:B,2,FALSE),"")</f>
        <v>3</v>
      </c>
      <c r="R4477" s="114">
        <v>1</v>
      </c>
      <c r="S4477" s="113" t="s">
        <v>6725</v>
      </c>
      <c r="T4477" s="114">
        <v>20243</v>
      </c>
      <c r="U4477" s="114" t="s">
        <v>4007</v>
      </c>
      <c r="V4477" s="114">
        <f>IF(ActividadesCom[[#This Row],[NIVEL 3]]&lt;&gt;0,VLOOKUP(ActividadesCom[[#This Row],[NIVEL 3]],Catálogo!A:B,2,FALSE),"")</f>
        <v>4</v>
      </c>
      <c r="W4477" s="114">
        <v>1</v>
      </c>
      <c r="X4477" s="6" t="s">
        <v>3518</v>
      </c>
      <c r="Y4477" s="114">
        <v>20243</v>
      </c>
      <c r="Z4477" s="5" t="s">
        <v>4007</v>
      </c>
      <c r="AA4477" s="114">
        <f>IF(ActividadesCom[[#This Row],[NIVEL 4]]&lt;&gt;0,VLOOKUP(ActividadesCom[[#This Row],[NIVEL 4]],Catálogo!A:B,2,FALSE),"")</f>
        <v>4</v>
      </c>
      <c r="AB4477" s="114">
        <v>1</v>
      </c>
      <c r="AC4477" s="6" t="s">
        <v>31</v>
      </c>
      <c r="AD4477" s="114">
        <v>20251</v>
      </c>
      <c r="AE4477" s="5" t="s">
        <v>4020</v>
      </c>
      <c r="AF4477" s="114">
        <f>IF(ActividadesCom[[#This Row],[NIVEL 5]]&lt;&gt;0,VLOOKUP(ActividadesCom[[#This Row],[NIVEL 5]],Catálogo!A:B,2,FALSE),"")</f>
        <v>3</v>
      </c>
      <c r="AG4477" s="114">
        <v>1</v>
      </c>
    </row>
    <row r="4478" spans="1:34" ht="30" hidden="1" customHeight="1" x14ac:dyDescent="0.25">
      <c r="A4478" s="114">
        <v>24470096</v>
      </c>
      <c r="B4478" s="112" t="str">
        <f>VLOOKUP(ActividadesCom[[#This Row],[NO. DE CONTROL]],'LISTADO ESTUDIANTES'!A:C,2,FALSE)</f>
        <v>CHI CRUZ JOSE RAFAEL</v>
      </c>
      <c r="C4478" s="113" t="str">
        <f>VLOOKUP(ActividadesCom[[#This Row],[NO. DE CONTROL]],'LISTADO ESTUDIANTES'!A:C,3,FALSE)</f>
        <v>ARQUITECTURA</v>
      </c>
      <c r="D4478" s="114" t="str">
        <f>VLOOKUP(ActividadesCom[[#This Row],[NO. DE CONTROL]],'LISTADO ESTUDIANTES'!A:D,4,FALSE)</f>
        <v>EGRESADO(A)</v>
      </c>
      <c r="E4478" s="111">
        <f>SUM(ActividadesCom[[#This Row],[CRÉD. 1]],ActividadesCom[[#This Row],[CRÉD. 2]],ActividadesCom[[#This Row],[CRÉD. 3]],ActividadesCom[[#This Row],[CRÉD. 4]],ActividadesCom[[#This Row],[CRÉD. 5]])</f>
        <v>2</v>
      </c>
      <c r="F4478" s="114">
        <f>IF(ActividadesCom[[#This Row],[ÚLTIMO SEMESTRE CON CRÉDITOS]]&gt;0,ROUND(AVERAGE(ActividadesCom[[#This Row],[VALOR NIVEL 5]],ActividadesCom[[#This Row],[VALOR NIVEL 4]],ActividadesCom[[#This Row],[VALOR NIVEL 3]],ActividadesCom[[#This Row],[VALOR NIVEL 2]],ActividadesCom[[#This Row],[VALOR NIVEL 1]]),0),"")</f>
        <v>4</v>
      </c>
      <c r="G4478" s="111" t="str">
        <f>IF(ActividadesCom[[#This Row],[PROMEDIO]]="","",IF(ActividadesCom[[#This Row],[PROMEDIO]]&gt;=4,"EXCELENTE",IF(ActividadesCom[[#This Row],[PROMEDIO]]&gt;=3,"NOTABLE",IF(ActividadesCom[[#This Row],[PROMEDIO]]&gt;=2,"BUENO",IF(ActividadesCom[[#This Row],[PROMEDIO]]=1,"SUFICIENTE","")))))</f>
        <v>EXCELENTE</v>
      </c>
      <c r="H4478" s="114">
        <f>MAX(ActividadesCom[[#This Row],[PERÍODO 1]],ActividadesCom[[#This Row],[PERÍODO 2]],ActividadesCom[[#This Row],[PERÍODO 3]],ActividadesCom[[#This Row],[PERÍODO 4]],ActividadesCom[[#This Row],[PERÍODO 5]])</f>
        <v>20243</v>
      </c>
      <c r="I4478" s="113" t="s">
        <v>6712</v>
      </c>
      <c r="J4478" s="114">
        <v>20243</v>
      </c>
      <c r="K4478" s="114" t="s">
        <v>4008</v>
      </c>
      <c r="L4478" s="114">
        <f>IF(ActividadesCom[[#This Row],[NIVEL 1]]&lt;&gt;0,VLOOKUP(ActividadesCom[[#This Row],[NIVEL 1]],Catálogo!A:B,2,FALSE),"")</f>
        <v>3</v>
      </c>
      <c r="M4478" s="114">
        <v>1</v>
      </c>
      <c r="N4478" s="6" t="s">
        <v>6725</v>
      </c>
      <c r="O4478" s="114">
        <v>20243</v>
      </c>
      <c r="P4478" s="5" t="s">
        <v>4007</v>
      </c>
      <c r="Q4478" s="114">
        <f>IF(ActividadesCom[[#This Row],[NIVEL 2]]&lt;&gt;0,VLOOKUP(ActividadesCom[[#This Row],[NIVEL 2]],Catálogo!A:B,2,FALSE),"")</f>
        <v>4</v>
      </c>
      <c r="R4478" s="114">
        <v>1</v>
      </c>
      <c r="S4478" s="113"/>
      <c r="T4478" s="114"/>
      <c r="U4478" s="114"/>
      <c r="V4478" s="114" t="str">
        <f>IF(ActividadesCom[[#This Row],[NIVEL 3]]&lt;&gt;0,VLOOKUP(ActividadesCom[[#This Row],[NIVEL 3]],Catálogo!A:B,2,FALSE),"")</f>
        <v/>
      </c>
      <c r="W4478" s="114"/>
      <c r="X4478" s="113"/>
      <c r="Y4478" s="114"/>
      <c r="Z4478" s="114"/>
      <c r="AA4478" s="114" t="str">
        <f>IF(ActividadesCom[[#This Row],[NIVEL 4]]&lt;&gt;0,VLOOKUP(ActividadesCom[[#This Row],[NIVEL 4]],Catálogo!A:B,2,FALSE),"")</f>
        <v/>
      </c>
      <c r="AB4478" s="114"/>
      <c r="AC4478" s="113"/>
      <c r="AD4478" s="114"/>
      <c r="AE4478" s="114"/>
      <c r="AF4478" s="114" t="str">
        <f>IF(ActividadesCom[[#This Row],[NIVEL 5]]&lt;&gt;0,VLOOKUP(ActividadesCom[[#This Row],[NIVEL 5]],Catálogo!A:B,2,FALSE),"")</f>
        <v/>
      </c>
      <c r="AG4478" s="114"/>
    </row>
    <row r="4479" spans="1:34" s="151" customFormat="1" ht="30" customHeight="1" x14ac:dyDescent="0.25">
      <c r="A4479" s="210">
        <v>24470097</v>
      </c>
      <c r="B4479" s="211" t="str">
        <f>VLOOKUP(ActividadesCom[[#This Row],[NO. DE CONTROL]],'LISTADO ESTUDIANTES'!A:C,2,FALSE)</f>
        <v>PACHECO CANUL ALAN EMILIANO</v>
      </c>
      <c r="C4479" s="212" t="str">
        <f>VLOOKUP(ActividadesCom[[#This Row],[NO. DE CONTROL]],'LISTADO ESTUDIANTES'!A:C,3,FALSE)</f>
        <v>INGENIERIA CIVIL</v>
      </c>
      <c r="D4479" s="210" t="str">
        <f>VLOOKUP(ActividadesCom[[#This Row],[NO. DE CONTROL]],'LISTADO ESTUDIANTES'!A:D,4,FALSE)</f>
        <v>ACTIVO(A)</v>
      </c>
      <c r="E4479" s="213">
        <f>SUM(ActividadesCom[[#This Row],[CRÉD. 1]],ActividadesCom[[#This Row],[CRÉD. 2]],ActividadesCom[[#This Row],[CRÉD. 3]],ActividadesCom[[#This Row],[CRÉD. 4]],ActividadesCom[[#This Row],[CRÉD. 5]])</f>
        <v>5</v>
      </c>
      <c r="F4479" s="210">
        <f>IF(ActividadesCom[[#This Row],[ÚLTIMO SEMESTRE CON CRÉDITOS]]&gt;0,ROUND(AVERAGE(ActividadesCom[[#This Row],[VALOR NIVEL 5]],ActividadesCom[[#This Row],[VALOR NIVEL 4]],ActividadesCom[[#This Row],[VALOR NIVEL 3]],ActividadesCom[[#This Row],[VALOR NIVEL 2]],ActividadesCom[[#This Row],[VALOR NIVEL 1]]),0),"")</f>
        <v>3</v>
      </c>
      <c r="G4479" s="213" t="str">
        <f>IF(ActividadesCom[[#This Row],[PROMEDIO]]="","",IF(ActividadesCom[[#This Row],[PROMEDIO]]&gt;=4,"EXCELENTE",IF(ActividadesCom[[#This Row],[PROMEDIO]]&gt;=3,"NOTABLE",IF(ActividadesCom[[#This Row],[PROMEDIO]]&gt;=2,"BUENO",IF(ActividadesCom[[#This Row],[PROMEDIO]]=1,"SUFICIENTE","")))))</f>
        <v>NOTABLE</v>
      </c>
      <c r="H4479" s="210">
        <f>MAX(ActividadesCom[[#This Row],[PERÍODO 1]],ActividadesCom[[#This Row],[PERÍODO 2]],ActividadesCom[[#This Row],[PERÍODO 3]],ActividadesCom[[#This Row],[PERÍODO 4]],ActividadesCom[[#This Row],[PERÍODO 5]])</f>
        <v>20261</v>
      </c>
      <c r="I4479" s="212" t="s">
        <v>25</v>
      </c>
      <c r="J4479" s="210">
        <v>20243</v>
      </c>
      <c r="K4479" s="210" t="s">
        <v>4007</v>
      </c>
      <c r="L4479" s="210">
        <f>IF(ActividadesCom[[#This Row],[NIVEL 1]]&lt;&gt;0,VLOOKUP(ActividadesCom[[#This Row],[NIVEL 1]],Catálogo!A:B,2,FALSE),"")</f>
        <v>4</v>
      </c>
      <c r="M4479" s="210">
        <v>1</v>
      </c>
      <c r="N4479" s="148" t="s">
        <v>6713</v>
      </c>
      <c r="O4479" s="210">
        <v>20251</v>
      </c>
      <c r="P4479" s="149" t="s">
        <v>4008</v>
      </c>
      <c r="Q4479" s="210">
        <f>IF(ActividadesCom[[#This Row],[NIVEL 2]]&lt;&gt;0,VLOOKUP(ActividadesCom[[#This Row],[NIVEL 2]],Catálogo!A:B,2,FALSE),"")</f>
        <v>3</v>
      </c>
      <c r="R4479" s="210">
        <v>1</v>
      </c>
      <c r="S4479" s="148" t="s">
        <v>47</v>
      </c>
      <c r="T4479" s="210">
        <v>20251</v>
      </c>
      <c r="U4479" s="149" t="s">
        <v>4008</v>
      </c>
      <c r="V4479" s="210">
        <f>IF(ActividadesCom[[#This Row],[NIVEL 3]]&lt;&gt;0,VLOOKUP(ActividadesCom[[#This Row],[NIVEL 3]],Catálogo!A:B,2,FALSE),"")</f>
        <v>3</v>
      </c>
      <c r="W4479" s="210">
        <v>1</v>
      </c>
      <c r="X4479" s="148" t="s">
        <v>7297</v>
      </c>
      <c r="Y4479" s="210">
        <v>20253</v>
      </c>
      <c r="Z4479" s="149" t="s">
        <v>4008</v>
      </c>
      <c r="AA4479" s="210">
        <f>IF(ActividadesCom[[#This Row],[NIVEL 4]]&lt;&gt;0,VLOOKUP(ActividadesCom[[#This Row],[NIVEL 4]],Catálogo!A:B,2,FALSE),"")</f>
        <v>3</v>
      </c>
      <c r="AB4479" s="210">
        <v>1</v>
      </c>
      <c r="AC4479" s="148" t="s">
        <v>5343</v>
      </c>
      <c r="AD4479" s="210">
        <v>20261</v>
      </c>
      <c r="AE4479" s="149" t="s">
        <v>4020</v>
      </c>
      <c r="AF4479" s="210">
        <f>IF(ActividadesCom[[#This Row],[NIVEL 5]]&lt;&gt;0,VLOOKUP(ActividadesCom[[#This Row],[NIVEL 5]],Catálogo!A:B,2,FALSE),"")</f>
        <v>3</v>
      </c>
      <c r="AG4479" s="210">
        <v>1</v>
      </c>
      <c r="AH4479" s="195"/>
    </row>
    <row r="4480" spans="1:34" ht="30" hidden="1" customHeight="1" x14ac:dyDescent="0.25">
      <c r="A4480" s="118">
        <v>24470098</v>
      </c>
      <c r="B4480" s="116" t="str">
        <f>VLOOKUP(ActividadesCom[[#This Row],[NO. DE CONTROL]],'LISTADO ESTUDIANTES'!A:C,2,FALSE)</f>
        <v>CERVERA FIERRO ANGEL ROMAN</v>
      </c>
      <c r="C4480" s="117" t="str">
        <f>VLOOKUP(ActividadesCom[[#This Row],[NO. DE CONTROL]],'LISTADO ESTUDIANTES'!A:C,3,FALSE)</f>
        <v>INGENIERIA CIVIL</v>
      </c>
      <c r="D4480" s="118" t="str">
        <f>VLOOKUP(ActividadesCom[[#This Row],[NO. DE CONTROL]],'LISTADO ESTUDIANTES'!A:D,4,FALSE)</f>
        <v>EGRESADO(A)</v>
      </c>
      <c r="E4480" s="115">
        <f>SUM(ActividadesCom[[#This Row],[CRÉD. 1]],ActividadesCom[[#This Row],[CRÉD. 2]],ActividadesCom[[#This Row],[CRÉD. 3]],ActividadesCom[[#This Row],[CRÉD. 4]],ActividadesCom[[#This Row],[CRÉD. 5]])</f>
        <v>3</v>
      </c>
      <c r="F4480" s="118">
        <f>IF(ActividadesCom[[#This Row],[ÚLTIMO SEMESTRE CON CRÉDITOS]]&gt;0,ROUND(AVERAGE(ActividadesCom[[#This Row],[VALOR NIVEL 5]],ActividadesCom[[#This Row],[VALOR NIVEL 4]],ActividadesCom[[#This Row],[VALOR NIVEL 3]],ActividadesCom[[#This Row],[VALOR NIVEL 2]],ActividadesCom[[#This Row],[VALOR NIVEL 1]]),0),"")</f>
        <v>3</v>
      </c>
      <c r="G4480" s="115" t="str">
        <f>IF(ActividadesCom[[#This Row],[PROMEDIO]]="","",IF(ActividadesCom[[#This Row],[PROMEDIO]]&gt;=4,"EXCELENTE",IF(ActividadesCom[[#This Row],[PROMEDIO]]&gt;=3,"NOTABLE",IF(ActividadesCom[[#This Row],[PROMEDIO]]&gt;=2,"BUENO",IF(ActividadesCom[[#This Row],[PROMEDIO]]=1,"SUFICIENTE","")))))</f>
        <v>NOTABLE</v>
      </c>
      <c r="H4480" s="118">
        <f>MAX(ActividadesCom[[#This Row],[PERÍODO 1]],ActividadesCom[[#This Row],[PERÍODO 2]],ActividadesCom[[#This Row],[PERÍODO 3]],ActividadesCom[[#This Row],[PERÍODO 4]],ActividadesCom[[#This Row],[PERÍODO 5]])</f>
        <v>20251</v>
      </c>
      <c r="I4480" s="117" t="s">
        <v>665</v>
      </c>
      <c r="J4480" s="118">
        <v>20243</v>
      </c>
      <c r="K4480" s="118" t="s">
        <v>4009</v>
      </c>
      <c r="L4480" s="118">
        <f>IF(ActividadesCom[[#This Row],[NIVEL 1]]&lt;&gt;0,VLOOKUP(ActividadesCom[[#This Row],[NIVEL 1]],Catálogo!A:B,2,FALSE),"")</f>
        <v>2</v>
      </c>
      <c r="M4480" s="118">
        <v>1</v>
      </c>
      <c r="N4480" s="6" t="s">
        <v>6713</v>
      </c>
      <c r="O4480" s="118">
        <v>20251</v>
      </c>
      <c r="P4480" s="5" t="s">
        <v>4008</v>
      </c>
      <c r="Q4480" s="118">
        <f>IF(ActividadesCom[[#This Row],[NIVEL 2]]&lt;&gt;0,VLOOKUP(ActividadesCom[[#This Row],[NIVEL 2]],Catálogo!A:B,2,FALSE),"")</f>
        <v>3</v>
      </c>
      <c r="R4480" s="118">
        <v>1</v>
      </c>
      <c r="S4480" s="6" t="s">
        <v>47</v>
      </c>
      <c r="T4480" s="118">
        <v>20251</v>
      </c>
      <c r="U4480" s="5" t="s">
        <v>4008</v>
      </c>
      <c r="V4480" s="118">
        <f>IF(ActividadesCom[[#This Row],[NIVEL 3]]&lt;&gt;0,VLOOKUP(ActividadesCom[[#This Row],[NIVEL 3]],Catálogo!A:B,2,FALSE),"")</f>
        <v>3</v>
      </c>
      <c r="W4480" s="118">
        <v>1</v>
      </c>
      <c r="X4480" s="117"/>
      <c r="Y4480" s="118"/>
      <c r="Z4480" s="118"/>
      <c r="AA4480" s="118" t="str">
        <f>IF(ActividadesCom[[#This Row],[NIVEL 4]]&lt;&gt;0,VLOOKUP(ActividadesCom[[#This Row],[NIVEL 4]],Catálogo!A:B,2,FALSE),"")</f>
        <v/>
      </c>
      <c r="AB4480" s="118"/>
      <c r="AC4480" s="117"/>
      <c r="AD4480" s="118"/>
      <c r="AE4480" s="118"/>
      <c r="AF4480" s="118" t="str">
        <f>IF(ActividadesCom[[#This Row],[NIVEL 5]]&lt;&gt;0,VLOOKUP(ActividadesCom[[#This Row],[NIVEL 5]],Catálogo!A:B,2,FALSE),"")</f>
        <v/>
      </c>
      <c r="AG4480" s="118"/>
    </row>
    <row r="4481" spans="1:34" ht="30" customHeight="1" x14ac:dyDescent="0.25">
      <c r="A4481" s="114">
        <v>24470100</v>
      </c>
      <c r="B4481" s="112" t="str">
        <f>VLOOKUP(ActividadesCom[[#This Row],[NO. DE CONTROL]],'LISTADO ESTUDIANTES'!A:C,2,FALSE)</f>
        <v>CHE UC OSEAS URIEL</v>
      </c>
      <c r="C4481" s="113" t="str">
        <f>VLOOKUP(ActividadesCom[[#This Row],[NO. DE CONTROL]],'LISTADO ESTUDIANTES'!A:C,3,FALSE)</f>
        <v>INGENIERIA CIVIL</v>
      </c>
      <c r="D4481" s="114" t="str">
        <f>VLOOKUP(ActividadesCom[[#This Row],[NO. DE CONTROL]],'LISTADO ESTUDIANTES'!A:D,4,FALSE)</f>
        <v>ACTIVO(A)</v>
      </c>
      <c r="E4481" s="111">
        <f>SUM(ActividadesCom[[#This Row],[CRÉD. 1]],ActividadesCom[[#This Row],[CRÉD. 2]],ActividadesCom[[#This Row],[CRÉD. 3]],ActividadesCom[[#This Row],[CRÉD. 4]],ActividadesCom[[#This Row],[CRÉD. 5]])</f>
        <v>4</v>
      </c>
      <c r="F4481" s="114">
        <f>IF(ActividadesCom[[#This Row],[ÚLTIMO SEMESTRE CON CRÉDITOS]]&gt;0,ROUND(AVERAGE(ActividadesCom[[#This Row],[VALOR NIVEL 5]],ActividadesCom[[#This Row],[VALOR NIVEL 4]],ActividadesCom[[#This Row],[VALOR NIVEL 3]],ActividadesCom[[#This Row],[VALOR NIVEL 2]],ActividadesCom[[#This Row],[VALOR NIVEL 1]]),0),"")</f>
        <v>3</v>
      </c>
      <c r="G4481" s="111" t="str">
        <f>IF(ActividadesCom[[#This Row],[PROMEDIO]]="","",IF(ActividadesCom[[#This Row],[PROMEDIO]]&gt;=4,"EXCELENTE",IF(ActividadesCom[[#This Row],[PROMEDIO]]&gt;=3,"NOTABLE",IF(ActividadesCom[[#This Row],[PROMEDIO]]&gt;=2,"BUENO",IF(ActividadesCom[[#This Row],[PROMEDIO]]=1,"SUFICIENTE","")))))</f>
        <v>NOTABLE</v>
      </c>
      <c r="H4481" s="114">
        <f>MAX(ActividadesCom[[#This Row],[PERÍODO 1]],ActividadesCom[[#This Row],[PERÍODO 2]],ActividadesCom[[#This Row],[PERÍODO 3]],ActividadesCom[[#This Row],[PERÍODO 4]],ActividadesCom[[#This Row],[PERÍODO 5]])</f>
        <v>20261</v>
      </c>
      <c r="I4481" s="113" t="s">
        <v>6713</v>
      </c>
      <c r="J4481" s="114">
        <v>20243</v>
      </c>
      <c r="K4481" s="114" t="s">
        <v>4008</v>
      </c>
      <c r="L4481" s="114">
        <f>IF(ActividadesCom[[#This Row],[NIVEL 1]]&lt;&gt;0,VLOOKUP(ActividadesCom[[#This Row],[NIVEL 1]],Catálogo!A:B,2,FALSE),"")</f>
        <v>3</v>
      </c>
      <c r="M4481" s="114">
        <v>1</v>
      </c>
      <c r="N4481" s="6" t="s">
        <v>47</v>
      </c>
      <c r="O4481" s="114">
        <v>20251</v>
      </c>
      <c r="P4481" s="5" t="s">
        <v>4008</v>
      </c>
      <c r="Q4481" s="114">
        <f>IF(ActividadesCom[[#This Row],[NIVEL 2]]&lt;&gt;0,VLOOKUP(ActividadesCom[[#This Row],[NIVEL 2]],Catálogo!A:B,2,FALSE),"")</f>
        <v>3</v>
      </c>
      <c r="R4481" s="114">
        <v>1</v>
      </c>
      <c r="S4481" s="6" t="s">
        <v>7377</v>
      </c>
      <c r="T4481" s="114">
        <v>20261</v>
      </c>
      <c r="U4481" s="5" t="s">
        <v>4008</v>
      </c>
      <c r="V4481" s="114">
        <f>IF(ActividadesCom[[#This Row],[NIVEL 3]]&lt;&gt;0,VLOOKUP(ActividadesCom[[#This Row],[NIVEL 3]],Catálogo!A:B,2,FALSE),"")</f>
        <v>3</v>
      </c>
      <c r="W4481" s="114">
        <v>2</v>
      </c>
      <c r="X4481" s="113"/>
      <c r="Y4481" s="114"/>
      <c r="Z4481" s="114"/>
      <c r="AA4481" s="114" t="str">
        <f>IF(ActividadesCom[[#This Row],[NIVEL 4]]&lt;&gt;0,VLOOKUP(ActividadesCom[[#This Row],[NIVEL 4]],Catálogo!A:B,2,FALSE),"")</f>
        <v/>
      </c>
      <c r="AB4481" s="114"/>
      <c r="AC4481" s="113"/>
      <c r="AD4481" s="114"/>
      <c r="AE4481" s="114"/>
      <c r="AF4481" s="114" t="str">
        <f>IF(ActividadesCom[[#This Row],[NIVEL 5]]&lt;&gt;0,VLOOKUP(ActividadesCom[[#This Row],[NIVEL 5]],Catálogo!A:B,2,FALSE),"")</f>
        <v/>
      </c>
      <c r="AG4481" s="114"/>
    </row>
    <row r="4482" spans="1:34" ht="30" hidden="1" customHeight="1" x14ac:dyDescent="0.25">
      <c r="A4482" s="5">
        <v>24470101</v>
      </c>
      <c r="B4482" s="10" t="str">
        <f>VLOOKUP(ActividadesCom[[#This Row],[NO. DE CONTROL]],'LISTADO ESTUDIANTES'!A:C,2,FALSE)</f>
        <v>ZAPATA CHAN URIEL GILBERTO</v>
      </c>
      <c r="C4482" s="6" t="str">
        <f>VLOOKUP(ActividadesCom[[#This Row],[NO. DE CONTROL]],'LISTADO ESTUDIANTES'!A:C,3,FALSE)</f>
        <v>INGENIERIA EN ADMINISTRACION</v>
      </c>
      <c r="D4482" s="5" t="str">
        <f>VLOOKUP(ActividadesCom[[#This Row],[NO. DE CONTROL]],'LISTADO ESTUDIANTES'!A:D,4,FALSE)</f>
        <v>BAJA</v>
      </c>
      <c r="E4482" s="7">
        <f>SUM(ActividadesCom[[#This Row],[CRÉD. 1]],ActividadesCom[[#This Row],[CRÉD. 2]],ActividadesCom[[#This Row],[CRÉD. 3]],ActividadesCom[[#This Row],[CRÉD. 4]],ActividadesCom[[#This Row],[CRÉD. 5]])</f>
        <v>2</v>
      </c>
      <c r="F4482" s="5">
        <f>IF(ActividadesCom[[#This Row],[ÚLTIMO SEMESTRE CON CRÉDITOS]]&gt;0,ROUND(AVERAGE(ActividadesCom[[#This Row],[VALOR NIVEL 5]],ActividadesCom[[#This Row],[VALOR NIVEL 4]],ActividadesCom[[#This Row],[VALOR NIVEL 3]],ActividadesCom[[#This Row],[VALOR NIVEL 2]],ActividadesCom[[#This Row],[VALOR NIVEL 1]]),0),"")</f>
        <v>3</v>
      </c>
      <c r="G4482" s="7" t="str">
        <f>IF(ActividadesCom[[#This Row],[PROMEDIO]]="","",IF(ActividadesCom[[#This Row],[PROMEDIO]]&gt;=4,"EXCELENTE",IF(ActividadesCom[[#This Row],[PROMEDIO]]&gt;=3,"NOTABLE",IF(ActividadesCom[[#This Row],[PROMEDIO]]&gt;=2,"BUENO",IF(ActividadesCom[[#This Row],[PROMEDIO]]=1,"SUFICIENTE","")))))</f>
        <v>NOTABLE</v>
      </c>
      <c r="H4482" s="5">
        <f>MAX(ActividadesCom[[#This Row],[PERÍODO 1]],ActividadesCom[[#This Row],[PERÍODO 2]],ActividadesCom[[#This Row],[PERÍODO 3]],ActividadesCom[[#This Row],[PERÍODO 4]],ActividadesCom[[#This Row],[PERÍODO 5]])</f>
        <v>20253</v>
      </c>
      <c r="I4482" s="6" t="s">
        <v>318</v>
      </c>
      <c r="J4482" s="5">
        <v>20253</v>
      </c>
      <c r="K4482" s="5" t="s">
        <v>4007</v>
      </c>
      <c r="L4482" s="5">
        <f>IF(ActividadesCom[[#This Row],[NIVEL 1]]&lt;&gt;0,VLOOKUP(ActividadesCom[[#This Row],[NIVEL 1]],Catálogo!A:B,2,FALSE),"")</f>
        <v>4</v>
      </c>
      <c r="M4482" s="5">
        <v>1</v>
      </c>
      <c r="N4482" s="6" t="s">
        <v>7333</v>
      </c>
      <c r="O4482" s="5">
        <v>20253</v>
      </c>
      <c r="P4482" s="5" t="s">
        <v>4009</v>
      </c>
      <c r="Q4482" s="5">
        <f>IF(ActividadesCom[[#This Row],[NIVEL 2]]&lt;&gt;0,VLOOKUP(ActividadesCom[[#This Row],[NIVEL 2]],Catálogo!A:B,2,FALSE),"")</f>
        <v>2</v>
      </c>
      <c r="R4482" s="5">
        <v>1</v>
      </c>
      <c r="S4482" s="6"/>
      <c r="T4482" s="5"/>
      <c r="U4482" s="5"/>
      <c r="V4482" s="5" t="str">
        <f>IF(ActividadesCom[[#This Row],[NIVEL 3]]&lt;&gt;0,VLOOKUP(ActividadesCom[[#This Row],[NIVEL 3]],Catálogo!A:B,2,FALSE),"")</f>
        <v/>
      </c>
      <c r="W4482" s="5"/>
      <c r="X4482" s="6"/>
      <c r="Y4482" s="5"/>
      <c r="Z4482" s="5"/>
      <c r="AA4482" s="5" t="str">
        <f>IF(ActividadesCom[[#This Row],[NIVEL 4]]&lt;&gt;0,VLOOKUP(ActividadesCom[[#This Row],[NIVEL 4]],Catálogo!A:B,2,FALSE),"")</f>
        <v/>
      </c>
      <c r="AB4482" s="5"/>
      <c r="AC4482" s="6"/>
      <c r="AD4482" s="5"/>
      <c r="AE4482" s="5"/>
      <c r="AF4482" s="5" t="str">
        <f>IF(ActividadesCom[[#This Row],[NIVEL 5]]&lt;&gt;0,VLOOKUP(ActividadesCom[[#This Row],[NIVEL 5]],Catálogo!A:B,2,FALSE),"")</f>
        <v/>
      </c>
      <c r="AG4482" s="5"/>
    </row>
    <row r="4483" spans="1:34" ht="30" hidden="1" customHeight="1" x14ac:dyDescent="0.25">
      <c r="A4483" s="118">
        <v>24470102</v>
      </c>
      <c r="B4483" s="116" t="str">
        <f>VLOOKUP(ActividadesCom[[#This Row],[NO. DE CONTROL]],'LISTADO ESTUDIANTES'!A:C,2,FALSE)</f>
        <v>CUEVAS AGUILAR LUIS ARTURO</v>
      </c>
      <c r="C4483" s="117" t="str">
        <f>VLOOKUP(ActividadesCom[[#This Row],[NO. DE CONTROL]],'LISTADO ESTUDIANTES'!A:C,3,FALSE)</f>
        <v>INGENIERIA EN SISTEMAS COMPUTACIONALES</v>
      </c>
      <c r="D4483" s="118" t="str">
        <f>VLOOKUP(ActividadesCom[[#This Row],[NO. DE CONTROL]],'LISTADO ESTUDIANTES'!A:D,4,FALSE)</f>
        <v>EGRESADO(A)</v>
      </c>
      <c r="E4483" s="115">
        <f>SUM(ActividadesCom[[#This Row],[CRÉD. 1]],ActividadesCom[[#This Row],[CRÉD. 2]],ActividadesCom[[#This Row],[CRÉD. 3]],ActividadesCom[[#This Row],[CRÉD. 4]],ActividadesCom[[#This Row],[CRÉD. 5]])</f>
        <v>1</v>
      </c>
      <c r="F4483" s="118">
        <f>IF(ActividadesCom[[#This Row],[ÚLTIMO SEMESTRE CON CRÉDITOS]]&gt;0,ROUND(AVERAGE(ActividadesCom[[#This Row],[VALOR NIVEL 5]],ActividadesCom[[#This Row],[VALOR NIVEL 4]],ActividadesCom[[#This Row],[VALOR NIVEL 3]],ActividadesCom[[#This Row],[VALOR NIVEL 2]],ActividadesCom[[#This Row],[VALOR NIVEL 1]]),0),"")</f>
        <v>3</v>
      </c>
      <c r="G4483" s="115" t="str">
        <f>IF(ActividadesCom[[#This Row],[PROMEDIO]]="","",IF(ActividadesCom[[#This Row],[PROMEDIO]]&gt;=4,"EXCELENTE",IF(ActividadesCom[[#This Row],[PROMEDIO]]&gt;=3,"NOTABLE",IF(ActividadesCom[[#This Row],[PROMEDIO]]&gt;=2,"BUENO",IF(ActividadesCom[[#This Row],[PROMEDIO]]=1,"SUFICIENTE","")))))</f>
        <v>NOTABLE</v>
      </c>
      <c r="H4483" s="118">
        <f>MAX(ActividadesCom[[#This Row],[PERÍODO 1]],ActividadesCom[[#This Row],[PERÍODO 2]],ActividadesCom[[#This Row],[PERÍODO 3]],ActividadesCom[[#This Row],[PERÍODO 4]],ActividadesCom[[#This Row],[PERÍODO 5]])</f>
        <v>20243</v>
      </c>
      <c r="I4483" s="117" t="s">
        <v>452</v>
      </c>
      <c r="J4483" s="118">
        <v>20243</v>
      </c>
      <c r="K4483" s="118" t="s">
        <v>4008</v>
      </c>
      <c r="L4483" s="118">
        <f>IF(ActividadesCom[[#This Row],[NIVEL 1]]&lt;&gt;0,VLOOKUP(ActividadesCom[[#This Row],[NIVEL 1]],Catálogo!A:B,2,FALSE),"")</f>
        <v>3</v>
      </c>
      <c r="M4483" s="118">
        <v>1</v>
      </c>
      <c r="N4483" s="117"/>
      <c r="O4483" s="118"/>
      <c r="P4483" s="118"/>
      <c r="Q4483" s="118" t="str">
        <f>IF(ActividadesCom[[#This Row],[NIVEL 2]]&lt;&gt;0,VLOOKUP(ActividadesCom[[#This Row],[NIVEL 2]],Catálogo!A:B,2,FALSE),"")</f>
        <v/>
      </c>
      <c r="R4483" s="118"/>
      <c r="S4483" s="117"/>
      <c r="T4483" s="118"/>
      <c r="U4483" s="118"/>
      <c r="V4483" s="118" t="str">
        <f>IF(ActividadesCom[[#This Row],[NIVEL 3]]&lt;&gt;0,VLOOKUP(ActividadesCom[[#This Row],[NIVEL 3]],Catálogo!A:B,2,FALSE),"")</f>
        <v/>
      </c>
      <c r="W4483" s="118"/>
      <c r="X4483" s="117"/>
      <c r="Y4483" s="118"/>
      <c r="Z4483" s="118"/>
      <c r="AA4483" s="118" t="str">
        <f>IF(ActividadesCom[[#This Row],[NIVEL 4]]&lt;&gt;0,VLOOKUP(ActividadesCom[[#This Row],[NIVEL 4]],Catálogo!A:B,2,FALSE),"")</f>
        <v/>
      </c>
      <c r="AB4483" s="118"/>
      <c r="AC4483" s="117"/>
      <c r="AD4483" s="118"/>
      <c r="AE4483" s="118"/>
      <c r="AF4483" s="118" t="str">
        <f>IF(ActividadesCom[[#This Row],[NIVEL 5]]&lt;&gt;0,VLOOKUP(ActividadesCom[[#This Row],[NIVEL 5]],Catálogo!A:B,2,FALSE),"")</f>
        <v/>
      </c>
      <c r="AG4483" s="118"/>
    </row>
    <row r="4484" spans="1:34" s="151" customFormat="1" ht="30" customHeight="1" x14ac:dyDescent="0.25">
      <c r="A4484" s="215">
        <v>24470103</v>
      </c>
      <c r="B4484" s="216" t="str">
        <f>VLOOKUP(ActividadesCom[[#This Row],[NO. DE CONTROL]],'LISTADO ESTUDIANTES'!A:C,2,FALSE)</f>
        <v>DIAZ DIAZ DANA LUCIA</v>
      </c>
      <c r="C4484" s="217" t="str">
        <f>VLOOKUP(ActividadesCom[[#This Row],[NO. DE CONTROL]],'LISTADO ESTUDIANTES'!A:C,3,FALSE)</f>
        <v>INGENIERIA INDUSTRIAL</v>
      </c>
      <c r="D4484" s="215" t="str">
        <f>VLOOKUP(ActividadesCom[[#This Row],[NO. DE CONTROL]],'LISTADO ESTUDIANTES'!A:D,4,FALSE)</f>
        <v>ACTIVO(A)</v>
      </c>
      <c r="E4484" s="218">
        <f>SUM(ActividadesCom[[#This Row],[CRÉD. 1]],ActividadesCom[[#This Row],[CRÉD. 2]],ActividadesCom[[#This Row],[CRÉD. 3]],ActividadesCom[[#This Row],[CRÉD. 4]],ActividadesCom[[#This Row],[CRÉD. 5]])</f>
        <v>5</v>
      </c>
      <c r="F4484" s="215">
        <f>IF(ActividadesCom[[#This Row],[ÚLTIMO SEMESTRE CON CRÉDITOS]]&gt;0,ROUND(AVERAGE(ActividadesCom[[#This Row],[VALOR NIVEL 5]],ActividadesCom[[#This Row],[VALOR NIVEL 4]],ActividadesCom[[#This Row],[VALOR NIVEL 3]],ActividadesCom[[#This Row],[VALOR NIVEL 2]],ActividadesCom[[#This Row],[VALOR NIVEL 1]]),0),"")</f>
        <v>3</v>
      </c>
      <c r="G4484" s="218" t="str">
        <f>IF(ActividadesCom[[#This Row],[PROMEDIO]]="","",IF(ActividadesCom[[#This Row],[PROMEDIO]]&gt;=4,"EXCELENTE",IF(ActividadesCom[[#This Row],[PROMEDIO]]&gt;=3,"NOTABLE",IF(ActividadesCom[[#This Row],[PROMEDIO]]&gt;=2,"BUENO",IF(ActividadesCom[[#This Row],[PROMEDIO]]=1,"SUFICIENTE","")))))</f>
        <v>NOTABLE</v>
      </c>
      <c r="H4484" s="215">
        <f>MAX(ActividadesCom[[#This Row],[PERÍODO 1]],ActividadesCom[[#This Row],[PERÍODO 2]],ActividadesCom[[#This Row],[PERÍODO 3]],ActividadesCom[[#This Row],[PERÍODO 4]],ActividadesCom[[#This Row],[PERÍODO 5]])</f>
        <v>20251</v>
      </c>
      <c r="I4484" s="217" t="s">
        <v>6312</v>
      </c>
      <c r="J4484" s="215">
        <v>20243</v>
      </c>
      <c r="K4484" s="215" t="s">
        <v>4008</v>
      </c>
      <c r="L4484" s="215">
        <f>IF(ActividadesCom[[#This Row],[NIVEL 1]]&lt;&gt;0,VLOOKUP(ActividadesCom[[#This Row],[NIVEL 1]],Catálogo!A:B,2,FALSE),"")</f>
        <v>3</v>
      </c>
      <c r="M4484" s="215">
        <v>2</v>
      </c>
      <c r="N4484" s="148" t="s">
        <v>6747</v>
      </c>
      <c r="O4484" s="215">
        <v>20243</v>
      </c>
      <c r="P4484" s="149" t="s">
        <v>4008</v>
      </c>
      <c r="Q4484" s="215">
        <f>IF(ActividadesCom[[#This Row],[NIVEL 2]]&lt;&gt;0,VLOOKUP(ActividadesCom[[#This Row],[NIVEL 2]],Catálogo!A:B,2,FALSE),"")</f>
        <v>3</v>
      </c>
      <c r="R4484" s="215">
        <v>1</v>
      </c>
      <c r="S4484" s="148" t="s">
        <v>4278</v>
      </c>
      <c r="T4484" s="215">
        <v>20243</v>
      </c>
      <c r="U4484" s="149" t="s">
        <v>4008</v>
      </c>
      <c r="V4484" s="215">
        <f>IF(ActividadesCom[[#This Row],[NIVEL 3]]&lt;&gt;0,VLOOKUP(ActividadesCom[[#This Row],[NIVEL 3]],Catálogo!A:B,2,FALSE),"")</f>
        <v>3</v>
      </c>
      <c r="W4484" s="215">
        <v>1</v>
      </c>
      <c r="X4484" s="148" t="s">
        <v>6804</v>
      </c>
      <c r="Y4484" s="215">
        <v>20251</v>
      </c>
      <c r="Z4484" s="149" t="s">
        <v>4008</v>
      </c>
      <c r="AA4484" s="215">
        <f>IF(ActividadesCom[[#This Row],[NIVEL 4]]&lt;&gt;0,VLOOKUP(ActividadesCom[[#This Row],[NIVEL 4]],Catálogo!A:B,2,FALSE),"")</f>
        <v>3</v>
      </c>
      <c r="AB4484" s="215">
        <v>1</v>
      </c>
      <c r="AC4484" s="217"/>
      <c r="AD4484" s="215"/>
      <c r="AE4484" s="215"/>
      <c r="AF4484" s="215" t="str">
        <f>IF(ActividadesCom[[#This Row],[NIVEL 5]]&lt;&gt;0,VLOOKUP(ActividadesCom[[#This Row],[NIVEL 5]],Catálogo!A:B,2,FALSE),"")</f>
        <v/>
      </c>
      <c r="AG4484" s="215"/>
      <c r="AH4484" s="195"/>
    </row>
    <row r="4485" spans="1:34" s="151" customFormat="1" ht="30" customHeight="1" x14ac:dyDescent="0.25">
      <c r="A4485" s="210">
        <v>24470104</v>
      </c>
      <c r="B4485" s="211" t="str">
        <f>VLOOKUP(ActividadesCom[[#This Row],[NO. DE CONTROL]],'LISTADO ESTUDIANTES'!A:C,2,FALSE)</f>
        <v>TRUJEQUE CAMARA SHARON PAMELA</v>
      </c>
      <c r="C4485" s="212" t="str">
        <f>VLOOKUP(ActividadesCom[[#This Row],[NO. DE CONTROL]],'LISTADO ESTUDIANTES'!A:C,3,FALSE)</f>
        <v>INGENIERIA INDUSTRIAL</v>
      </c>
      <c r="D4485" s="210" t="str">
        <f>VLOOKUP(ActividadesCom[[#This Row],[NO. DE CONTROL]],'LISTADO ESTUDIANTES'!A:D,4,FALSE)</f>
        <v>ACTIVO(A)</v>
      </c>
      <c r="E4485" s="213">
        <f>SUM(ActividadesCom[[#This Row],[CRÉD. 1]],ActividadesCom[[#This Row],[CRÉD. 2]],ActividadesCom[[#This Row],[CRÉD. 3]],ActividadesCom[[#This Row],[CRÉD. 4]],ActividadesCom[[#This Row],[CRÉD. 5]])</f>
        <v>5</v>
      </c>
      <c r="F4485" s="210">
        <f>IF(ActividadesCom[[#This Row],[ÚLTIMO SEMESTRE CON CRÉDITOS]]&gt;0,ROUND(AVERAGE(ActividadesCom[[#This Row],[VALOR NIVEL 5]],ActividadesCom[[#This Row],[VALOR NIVEL 4]],ActividadesCom[[#This Row],[VALOR NIVEL 3]],ActividadesCom[[#This Row],[VALOR NIVEL 2]],ActividadesCom[[#This Row],[VALOR NIVEL 1]]),0),"")</f>
        <v>3</v>
      </c>
      <c r="G4485" s="213" t="str">
        <f>IF(ActividadesCom[[#This Row],[PROMEDIO]]="","",IF(ActividadesCom[[#This Row],[PROMEDIO]]&gt;=4,"EXCELENTE",IF(ActividadesCom[[#This Row],[PROMEDIO]]&gt;=3,"NOTABLE",IF(ActividadesCom[[#This Row],[PROMEDIO]]&gt;=2,"BUENO",IF(ActividadesCom[[#This Row],[PROMEDIO]]=1,"SUFICIENTE","")))))</f>
        <v>NOTABLE</v>
      </c>
      <c r="H4485" s="210">
        <f>MAX(ActividadesCom[[#This Row],[PERÍODO 1]],ActividadesCom[[#This Row],[PERÍODO 2]],ActividadesCom[[#This Row],[PERÍODO 3]],ActividadesCom[[#This Row],[PERÍODO 4]],ActividadesCom[[#This Row],[PERÍODO 5]])</f>
        <v>20253</v>
      </c>
      <c r="I4485" s="212" t="s">
        <v>4278</v>
      </c>
      <c r="J4485" s="210">
        <v>20243</v>
      </c>
      <c r="K4485" s="210" t="s">
        <v>4008</v>
      </c>
      <c r="L4485" s="210">
        <f>IF(ActividadesCom[[#This Row],[NIVEL 1]]&lt;&gt;0,VLOOKUP(ActividadesCom[[#This Row],[NIVEL 1]],Catálogo!A:B,2,FALSE),"")</f>
        <v>3</v>
      </c>
      <c r="M4485" s="210">
        <v>1</v>
      </c>
      <c r="N4485" s="148" t="s">
        <v>6804</v>
      </c>
      <c r="O4485" s="210">
        <v>20251</v>
      </c>
      <c r="P4485" s="149" t="s">
        <v>4008</v>
      </c>
      <c r="Q4485" s="210">
        <f>IF(ActividadesCom[[#This Row],[NIVEL 2]]&lt;&gt;0,VLOOKUP(ActividadesCom[[#This Row],[NIVEL 2]],Catálogo!A:B,2,FALSE),"")</f>
        <v>3</v>
      </c>
      <c r="R4485" s="210">
        <v>1</v>
      </c>
      <c r="S4485" s="148" t="s">
        <v>9</v>
      </c>
      <c r="T4485" s="210">
        <v>20251</v>
      </c>
      <c r="U4485" s="149" t="s">
        <v>4008</v>
      </c>
      <c r="V4485" s="210">
        <f>IF(ActividadesCom[[#This Row],[NIVEL 3]]&lt;&gt;0,VLOOKUP(ActividadesCom[[#This Row],[NIVEL 3]],Catálogo!A:B,2,FALSE),"")</f>
        <v>3</v>
      </c>
      <c r="W4485" s="210">
        <v>1</v>
      </c>
      <c r="X4485" s="148" t="s">
        <v>6312</v>
      </c>
      <c r="Y4485" s="210">
        <v>20253</v>
      </c>
      <c r="Z4485" s="149" t="s">
        <v>4008</v>
      </c>
      <c r="AA4485" s="210">
        <f>IF(ActividadesCom[[#This Row],[NIVEL 4]]&lt;&gt;0,VLOOKUP(ActividadesCom[[#This Row],[NIVEL 4]],Catálogo!A:B,2,FALSE),"")</f>
        <v>3</v>
      </c>
      <c r="AB4485" s="210">
        <v>2</v>
      </c>
      <c r="AC4485" s="212"/>
      <c r="AD4485" s="210"/>
      <c r="AE4485" s="210"/>
      <c r="AF4485" s="210" t="str">
        <f>IF(ActividadesCom[[#This Row],[NIVEL 5]]&lt;&gt;0,VLOOKUP(ActividadesCom[[#This Row],[NIVEL 5]],Catálogo!A:B,2,FALSE),"")</f>
        <v/>
      </c>
      <c r="AG4485" s="210"/>
      <c r="AH4485" s="195"/>
    </row>
    <row r="4486" spans="1:34" s="151" customFormat="1" ht="30" customHeight="1" x14ac:dyDescent="0.25">
      <c r="A4486" s="210">
        <v>24470105</v>
      </c>
      <c r="B4486" s="211" t="str">
        <f>VLOOKUP(ActividadesCom[[#This Row],[NO. DE CONTROL]],'LISTADO ESTUDIANTES'!A:C,2,FALSE)</f>
        <v>MAGAÑA TEC LAURA YOHANA</v>
      </c>
      <c r="C4486" s="212" t="str">
        <f>VLOOKUP(ActividadesCom[[#This Row],[NO. DE CONTROL]],'LISTADO ESTUDIANTES'!A:C,3,FALSE)</f>
        <v>INGENIERIA INDUSTRIAL</v>
      </c>
      <c r="D4486" s="210" t="str">
        <f>VLOOKUP(ActividadesCom[[#This Row],[NO. DE CONTROL]],'LISTADO ESTUDIANTES'!A:D,4,FALSE)</f>
        <v>ACTIVO(A)</v>
      </c>
      <c r="E4486" s="213">
        <f>SUM(ActividadesCom[[#This Row],[CRÉD. 1]],ActividadesCom[[#This Row],[CRÉD. 2]],ActividadesCom[[#This Row],[CRÉD. 3]],ActividadesCom[[#This Row],[CRÉD. 4]],ActividadesCom[[#This Row],[CRÉD. 5]])</f>
        <v>6</v>
      </c>
      <c r="F4486" s="210">
        <f>IF(ActividadesCom[[#This Row],[ÚLTIMO SEMESTRE CON CRÉDITOS]]&gt;0,ROUND(AVERAGE(ActividadesCom[[#This Row],[VALOR NIVEL 5]],ActividadesCom[[#This Row],[VALOR NIVEL 4]],ActividadesCom[[#This Row],[VALOR NIVEL 3]],ActividadesCom[[#This Row],[VALOR NIVEL 2]],ActividadesCom[[#This Row],[VALOR NIVEL 1]]),0),"")</f>
        <v>3</v>
      </c>
      <c r="G4486" s="213" t="str">
        <f>IF(ActividadesCom[[#This Row],[PROMEDIO]]="","",IF(ActividadesCom[[#This Row],[PROMEDIO]]&gt;=4,"EXCELENTE",IF(ActividadesCom[[#This Row],[PROMEDIO]]&gt;=3,"NOTABLE",IF(ActividadesCom[[#This Row],[PROMEDIO]]&gt;=2,"BUENO",IF(ActividadesCom[[#This Row],[PROMEDIO]]=1,"SUFICIENTE","")))))</f>
        <v>NOTABLE</v>
      </c>
      <c r="H4486" s="210">
        <f>MAX(ActividadesCom[[#This Row],[PERÍODO 1]],ActividadesCom[[#This Row],[PERÍODO 2]],ActividadesCom[[#This Row],[PERÍODO 3]],ActividadesCom[[#This Row],[PERÍODO 4]],ActividadesCom[[#This Row],[PERÍODO 5]])</f>
        <v>20253</v>
      </c>
      <c r="I4486" s="212" t="s">
        <v>133</v>
      </c>
      <c r="J4486" s="210">
        <v>20243</v>
      </c>
      <c r="K4486" s="210" t="s">
        <v>4008</v>
      </c>
      <c r="L4486" s="210">
        <f>IF(ActividadesCom[[#This Row],[NIVEL 1]]&lt;&gt;0,VLOOKUP(ActividadesCom[[#This Row],[NIVEL 1]],Catálogo!A:B,2,FALSE),"")</f>
        <v>3</v>
      </c>
      <c r="M4486" s="210">
        <v>1</v>
      </c>
      <c r="N4486" s="148" t="s">
        <v>6804</v>
      </c>
      <c r="O4486" s="210">
        <v>20251</v>
      </c>
      <c r="P4486" s="149" t="s">
        <v>4008</v>
      </c>
      <c r="Q4486" s="210">
        <f>IF(ActividadesCom[[#This Row],[NIVEL 2]]&lt;&gt;0,VLOOKUP(ActividadesCom[[#This Row],[NIVEL 2]],Catálogo!A:B,2,FALSE),"")</f>
        <v>3</v>
      </c>
      <c r="R4486" s="210">
        <v>1</v>
      </c>
      <c r="S4486" s="148" t="s">
        <v>9</v>
      </c>
      <c r="T4486" s="210">
        <v>20251</v>
      </c>
      <c r="U4486" s="149" t="s">
        <v>4008</v>
      </c>
      <c r="V4486" s="210">
        <f>IF(ActividadesCom[[#This Row],[NIVEL 3]]&lt;&gt;0,VLOOKUP(ActividadesCom[[#This Row],[NIVEL 3]],Catálogo!A:B,2,FALSE),"")</f>
        <v>3</v>
      </c>
      <c r="W4486" s="210">
        <v>1</v>
      </c>
      <c r="X4486" s="148" t="s">
        <v>9</v>
      </c>
      <c r="Y4486" s="210">
        <v>20251</v>
      </c>
      <c r="Z4486" s="149" t="s">
        <v>4008</v>
      </c>
      <c r="AA4486" s="210">
        <f>IF(ActividadesCom[[#This Row],[NIVEL 4]]&lt;&gt;0,VLOOKUP(ActividadesCom[[#This Row],[NIVEL 4]],Catálogo!A:B,2,FALSE),"")</f>
        <v>3</v>
      </c>
      <c r="AB4486" s="210">
        <v>1</v>
      </c>
      <c r="AC4486" s="148" t="s">
        <v>6312</v>
      </c>
      <c r="AD4486" s="210">
        <v>20253</v>
      </c>
      <c r="AE4486" s="149" t="s">
        <v>4008</v>
      </c>
      <c r="AF4486" s="210">
        <f>IF(ActividadesCom[[#This Row],[NIVEL 5]]&lt;&gt;0,VLOOKUP(ActividadesCom[[#This Row],[NIVEL 5]],Catálogo!A:B,2,FALSE),"")</f>
        <v>3</v>
      </c>
      <c r="AG4486" s="210">
        <v>2</v>
      </c>
      <c r="AH4486" s="195"/>
    </row>
    <row r="4487" spans="1:34" s="151" customFormat="1" ht="30" customHeight="1" x14ac:dyDescent="0.25">
      <c r="A4487" s="210">
        <v>24470106</v>
      </c>
      <c r="B4487" s="211" t="str">
        <f>VLOOKUP(ActividadesCom[[#This Row],[NO. DE CONTROL]],'LISTADO ESTUDIANTES'!A:C,2,FALSE)</f>
        <v>PACHECO HERNANDEZ JESUS LEONARDO</v>
      </c>
      <c r="C4487" s="212" t="str">
        <f>VLOOKUP(ActividadesCom[[#This Row],[NO. DE CONTROL]],'LISTADO ESTUDIANTES'!A:C,3,FALSE)</f>
        <v>INGENIERIA INDUSTRIAL</v>
      </c>
      <c r="D4487" s="210" t="str">
        <f>VLOOKUP(ActividadesCom[[#This Row],[NO. DE CONTROL]],'LISTADO ESTUDIANTES'!A:D,4,FALSE)</f>
        <v>ACTIVO(A)</v>
      </c>
      <c r="E4487" s="213">
        <f>SUM(ActividadesCom[[#This Row],[CRÉD. 1]],ActividadesCom[[#This Row],[CRÉD. 2]],ActividadesCom[[#This Row],[CRÉD. 3]],ActividadesCom[[#This Row],[CRÉD. 4]],ActividadesCom[[#This Row],[CRÉD. 5]])</f>
        <v>5</v>
      </c>
      <c r="F4487" s="210">
        <f>IF(ActividadesCom[[#This Row],[ÚLTIMO SEMESTRE CON CRÉDITOS]]&gt;0,ROUND(AVERAGE(ActividadesCom[[#This Row],[VALOR NIVEL 5]],ActividadesCom[[#This Row],[VALOR NIVEL 4]],ActividadesCom[[#This Row],[VALOR NIVEL 3]],ActividadesCom[[#This Row],[VALOR NIVEL 2]],ActividadesCom[[#This Row],[VALOR NIVEL 1]]),0),"")</f>
        <v>3</v>
      </c>
      <c r="G4487" s="213" t="str">
        <f>IF(ActividadesCom[[#This Row],[PROMEDIO]]="","",IF(ActividadesCom[[#This Row],[PROMEDIO]]&gt;=4,"EXCELENTE",IF(ActividadesCom[[#This Row],[PROMEDIO]]&gt;=3,"NOTABLE",IF(ActividadesCom[[#This Row],[PROMEDIO]]&gt;=2,"BUENO",IF(ActividadesCom[[#This Row],[PROMEDIO]]=1,"SUFICIENTE","")))))</f>
        <v>NOTABLE</v>
      </c>
      <c r="H4487" s="210">
        <f>MAX(ActividadesCom[[#This Row],[PERÍODO 1]],ActividadesCom[[#This Row],[PERÍODO 2]],ActividadesCom[[#This Row],[PERÍODO 3]],ActividadesCom[[#This Row],[PERÍODO 4]],ActividadesCom[[#This Row],[PERÍODO 5]])</f>
        <v>20253</v>
      </c>
      <c r="I4487" s="212" t="s">
        <v>31</v>
      </c>
      <c r="J4487" s="210">
        <v>20243</v>
      </c>
      <c r="K4487" s="210" t="s">
        <v>4008</v>
      </c>
      <c r="L4487" s="210">
        <f>IF(ActividadesCom[[#This Row],[NIVEL 1]]&lt;&gt;0,VLOOKUP(ActividadesCom[[#This Row],[NIVEL 1]],Catálogo!A:B,2,FALSE),"")</f>
        <v>3</v>
      </c>
      <c r="M4487" s="210">
        <v>1</v>
      </c>
      <c r="N4487" s="148" t="s">
        <v>31</v>
      </c>
      <c r="O4487" s="210">
        <v>20251</v>
      </c>
      <c r="P4487" s="149" t="s">
        <v>4009</v>
      </c>
      <c r="Q4487" s="210">
        <f>IF(ActividadesCom[[#This Row],[NIVEL 2]]&lt;&gt;0,VLOOKUP(ActividadesCom[[#This Row],[NIVEL 2]],Catálogo!A:B,2,FALSE),"")</f>
        <v>2</v>
      </c>
      <c r="R4487" s="210">
        <v>1</v>
      </c>
      <c r="S4487" s="148" t="s">
        <v>6804</v>
      </c>
      <c r="T4487" s="210">
        <v>20251</v>
      </c>
      <c r="U4487" s="149" t="s">
        <v>4008</v>
      </c>
      <c r="V4487" s="210">
        <f>IF(ActividadesCom[[#This Row],[NIVEL 3]]&lt;&gt;0,VLOOKUP(ActividadesCom[[#This Row],[NIVEL 3]],Catálogo!A:B,2,FALSE),"")</f>
        <v>3</v>
      </c>
      <c r="W4487" s="210">
        <v>1</v>
      </c>
      <c r="X4487" s="148" t="s">
        <v>9</v>
      </c>
      <c r="Y4487" s="210">
        <v>20251</v>
      </c>
      <c r="Z4487" s="149" t="s">
        <v>4008</v>
      </c>
      <c r="AA4487" s="210">
        <f>IF(ActividadesCom[[#This Row],[NIVEL 4]]&lt;&gt;0,VLOOKUP(ActividadesCom[[#This Row],[NIVEL 4]],Catálogo!A:B,2,FALSE),"")</f>
        <v>3</v>
      </c>
      <c r="AB4487" s="210">
        <v>1</v>
      </c>
      <c r="AC4487" s="148" t="s">
        <v>7339</v>
      </c>
      <c r="AD4487" s="210">
        <v>20253</v>
      </c>
      <c r="AE4487" s="149" t="s">
        <v>4020</v>
      </c>
      <c r="AF4487" s="210">
        <f>IF(ActividadesCom[[#This Row],[NIVEL 5]]&lt;&gt;0,VLOOKUP(ActividadesCom[[#This Row],[NIVEL 5]],Catálogo!A:B,2,FALSE),"")</f>
        <v>3</v>
      </c>
      <c r="AG4487" s="210">
        <v>1</v>
      </c>
      <c r="AH4487" s="195"/>
    </row>
    <row r="4488" spans="1:34" s="151" customFormat="1" ht="30" customHeight="1" x14ac:dyDescent="0.25">
      <c r="A4488" s="210">
        <v>24470107</v>
      </c>
      <c r="B4488" s="211" t="str">
        <f>VLOOKUP(ActividadesCom[[#This Row],[NO. DE CONTROL]],'LISTADO ESTUDIANTES'!A:C,2,FALSE)</f>
        <v>CAMARA GARCIA ANGEL GABRIEL</v>
      </c>
      <c r="C4488" s="212" t="str">
        <f>VLOOKUP(ActividadesCom[[#This Row],[NO. DE CONTROL]],'LISTADO ESTUDIANTES'!A:C,3,FALSE)</f>
        <v>INGENIERIA INDUSTRIAL</v>
      </c>
      <c r="D4488" s="210" t="str">
        <f>VLOOKUP(ActividadesCom[[#This Row],[NO. DE CONTROL]],'LISTADO ESTUDIANTES'!A:D,4,FALSE)</f>
        <v>ACTIVO(A)</v>
      </c>
      <c r="E4488" s="213">
        <f>SUM(ActividadesCom[[#This Row],[CRÉD. 1]],ActividadesCom[[#This Row],[CRÉD. 2]],ActividadesCom[[#This Row],[CRÉD. 3]],ActividadesCom[[#This Row],[CRÉD. 4]],ActividadesCom[[#This Row],[CRÉD. 5]])</f>
        <v>5</v>
      </c>
      <c r="F4488" s="210">
        <f>IF(ActividadesCom[[#This Row],[ÚLTIMO SEMESTRE CON CRÉDITOS]]&gt;0,ROUND(AVERAGE(ActividadesCom[[#This Row],[VALOR NIVEL 5]],ActividadesCom[[#This Row],[VALOR NIVEL 4]],ActividadesCom[[#This Row],[VALOR NIVEL 3]],ActividadesCom[[#This Row],[VALOR NIVEL 2]],ActividadesCom[[#This Row],[VALOR NIVEL 1]]),0),"")</f>
        <v>3</v>
      </c>
      <c r="G4488" s="213" t="str">
        <f>IF(ActividadesCom[[#This Row],[PROMEDIO]]="","",IF(ActividadesCom[[#This Row],[PROMEDIO]]&gt;=4,"EXCELENTE",IF(ActividadesCom[[#This Row],[PROMEDIO]]&gt;=3,"NOTABLE",IF(ActividadesCom[[#This Row],[PROMEDIO]]&gt;=2,"BUENO",IF(ActividadesCom[[#This Row],[PROMEDIO]]=1,"SUFICIENTE","")))))</f>
        <v>NOTABLE</v>
      </c>
      <c r="H4488" s="210">
        <f>MAX(ActividadesCom[[#This Row],[PERÍODO 1]],ActividadesCom[[#This Row],[PERÍODO 2]],ActividadesCom[[#This Row],[PERÍODO 3]],ActividadesCom[[#This Row],[PERÍODO 4]],ActividadesCom[[#This Row],[PERÍODO 5]])</f>
        <v>20251</v>
      </c>
      <c r="I4488" s="212" t="s">
        <v>6747</v>
      </c>
      <c r="J4488" s="210">
        <v>20243</v>
      </c>
      <c r="K4488" s="210" t="s">
        <v>4008</v>
      </c>
      <c r="L4488" s="210">
        <f>IF(ActividadesCom[[#This Row],[NIVEL 1]]&lt;&gt;0,VLOOKUP(ActividadesCom[[#This Row],[NIVEL 1]],Catálogo!A:B,2,FALSE),"")</f>
        <v>3</v>
      </c>
      <c r="M4488" s="210">
        <v>1</v>
      </c>
      <c r="N4488" s="212" t="s">
        <v>47</v>
      </c>
      <c r="O4488" s="210">
        <v>20243</v>
      </c>
      <c r="P4488" s="210" t="s">
        <v>4008</v>
      </c>
      <c r="Q4488" s="210">
        <f>IF(ActividadesCom[[#This Row],[NIVEL 2]]&lt;&gt;0,VLOOKUP(ActividadesCom[[#This Row],[NIVEL 2]],Catálogo!A:B,2,FALSE),"")</f>
        <v>3</v>
      </c>
      <c r="R4488" s="210">
        <v>1</v>
      </c>
      <c r="S4488" s="148" t="s">
        <v>665</v>
      </c>
      <c r="T4488" s="210">
        <v>20251</v>
      </c>
      <c r="U4488" s="149" t="s">
        <v>4008</v>
      </c>
      <c r="V4488" s="210">
        <f>IF(ActividadesCom[[#This Row],[NIVEL 3]]&lt;&gt;0,VLOOKUP(ActividadesCom[[#This Row],[NIVEL 3]],Catálogo!A:B,2,FALSE),"")</f>
        <v>3</v>
      </c>
      <c r="W4488" s="210">
        <v>1</v>
      </c>
      <c r="X4488" s="148" t="s">
        <v>6804</v>
      </c>
      <c r="Y4488" s="210">
        <v>20251</v>
      </c>
      <c r="Z4488" s="149" t="s">
        <v>4008</v>
      </c>
      <c r="AA4488" s="210">
        <f>IF(ActividadesCom[[#This Row],[NIVEL 4]]&lt;&gt;0,VLOOKUP(ActividadesCom[[#This Row],[NIVEL 4]],Catálogo!A:B,2,FALSE),"")</f>
        <v>3</v>
      </c>
      <c r="AB4488" s="210">
        <v>1</v>
      </c>
      <c r="AC4488" s="148" t="s">
        <v>9</v>
      </c>
      <c r="AD4488" s="210">
        <v>20251</v>
      </c>
      <c r="AE4488" s="149" t="s">
        <v>4020</v>
      </c>
      <c r="AF4488" s="210">
        <f>IF(ActividadesCom[[#This Row],[NIVEL 5]]&lt;&gt;0,VLOOKUP(ActividadesCom[[#This Row],[NIVEL 5]],Catálogo!A:B,2,FALSE),"")</f>
        <v>3</v>
      </c>
      <c r="AG4488" s="210">
        <v>1</v>
      </c>
      <c r="AH4488" s="195"/>
    </row>
    <row r="4489" spans="1:34" ht="30" customHeight="1" x14ac:dyDescent="0.25">
      <c r="A4489" s="118">
        <v>24470108</v>
      </c>
      <c r="B4489" s="116" t="str">
        <f>VLOOKUP(ActividadesCom[[#This Row],[NO. DE CONTROL]],'LISTADO ESTUDIANTES'!A:C,2,FALSE)</f>
        <v>RUIZ KU ALONDRA ESMERALDA</v>
      </c>
      <c r="C4489" s="117" t="str">
        <f>VLOOKUP(ActividadesCom[[#This Row],[NO. DE CONTROL]],'LISTADO ESTUDIANTES'!A:C,3,FALSE)</f>
        <v>INGENIERIA MECANICA</v>
      </c>
      <c r="D4489" s="118" t="str">
        <f>VLOOKUP(ActividadesCom[[#This Row],[NO. DE CONTROL]],'LISTADO ESTUDIANTES'!A:D,4,FALSE)</f>
        <v>ACTIVO(A)</v>
      </c>
      <c r="E4489" s="115">
        <f>SUM(ActividadesCom[[#This Row],[CRÉD. 1]],ActividadesCom[[#This Row],[CRÉD. 2]],ActividadesCom[[#This Row],[CRÉD. 3]],ActividadesCom[[#This Row],[CRÉD. 4]],ActividadesCom[[#This Row],[CRÉD. 5]])</f>
        <v>1</v>
      </c>
      <c r="F4489" s="118">
        <f>IF(ActividadesCom[[#This Row],[ÚLTIMO SEMESTRE CON CRÉDITOS]]&gt;0,ROUND(AVERAGE(ActividadesCom[[#This Row],[VALOR NIVEL 5]],ActividadesCom[[#This Row],[VALOR NIVEL 4]],ActividadesCom[[#This Row],[VALOR NIVEL 3]],ActividadesCom[[#This Row],[VALOR NIVEL 2]],ActividadesCom[[#This Row],[VALOR NIVEL 1]]),0),"")</f>
        <v>3</v>
      </c>
      <c r="G4489" s="115" t="str">
        <f>IF(ActividadesCom[[#This Row],[PROMEDIO]]="","",IF(ActividadesCom[[#This Row],[PROMEDIO]]&gt;=4,"EXCELENTE",IF(ActividadesCom[[#This Row],[PROMEDIO]]&gt;=3,"NOTABLE",IF(ActividadesCom[[#This Row],[PROMEDIO]]&gt;=2,"BUENO",IF(ActividadesCom[[#This Row],[PROMEDIO]]=1,"SUFICIENTE","")))))</f>
        <v>NOTABLE</v>
      </c>
      <c r="H4489" s="118">
        <f>MAX(ActividadesCom[[#This Row],[PERÍODO 1]],ActividadesCom[[#This Row],[PERÍODO 2]],ActividadesCom[[#This Row],[PERÍODO 3]],ActividadesCom[[#This Row],[PERÍODO 4]],ActividadesCom[[#This Row],[PERÍODO 5]])</f>
        <v>20243</v>
      </c>
      <c r="I4489" s="117" t="s">
        <v>11</v>
      </c>
      <c r="J4489" s="118">
        <v>20243</v>
      </c>
      <c r="K4489" s="118" t="s">
        <v>4008</v>
      </c>
      <c r="L4489" s="118">
        <f>IF(ActividadesCom[[#This Row],[NIVEL 1]]&lt;&gt;0,VLOOKUP(ActividadesCom[[#This Row],[NIVEL 1]],Catálogo!A:B,2,FALSE),"")</f>
        <v>3</v>
      </c>
      <c r="M4489" s="118">
        <v>1</v>
      </c>
      <c r="N4489" s="117"/>
      <c r="O4489" s="118"/>
      <c r="P4489" s="118"/>
      <c r="Q4489" s="118" t="str">
        <f>IF(ActividadesCom[[#This Row],[NIVEL 2]]&lt;&gt;0,VLOOKUP(ActividadesCom[[#This Row],[NIVEL 2]],Catálogo!A:B,2,FALSE),"")</f>
        <v/>
      </c>
      <c r="R4489" s="118"/>
      <c r="S4489" s="117"/>
      <c r="T4489" s="118"/>
      <c r="U4489" s="118"/>
      <c r="V4489" s="118" t="str">
        <f>IF(ActividadesCom[[#This Row],[NIVEL 3]]&lt;&gt;0,VLOOKUP(ActividadesCom[[#This Row],[NIVEL 3]],Catálogo!A:B,2,FALSE),"")</f>
        <v/>
      </c>
      <c r="W4489" s="118"/>
      <c r="X4489" s="117"/>
      <c r="Y4489" s="118"/>
      <c r="Z4489" s="118"/>
      <c r="AA4489" s="118" t="str">
        <f>IF(ActividadesCom[[#This Row],[NIVEL 4]]&lt;&gt;0,VLOOKUP(ActividadesCom[[#This Row],[NIVEL 4]],Catálogo!A:B,2,FALSE),"")</f>
        <v/>
      </c>
      <c r="AB4489" s="118"/>
      <c r="AC4489" s="117"/>
      <c r="AD4489" s="118"/>
      <c r="AE4489" s="118"/>
      <c r="AF4489" s="118" t="str">
        <f>IF(ActividadesCom[[#This Row],[NIVEL 5]]&lt;&gt;0,VLOOKUP(ActividadesCom[[#This Row],[NIVEL 5]],Catálogo!A:B,2,FALSE),"")</f>
        <v/>
      </c>
      <c r="AG4489" s="118"/>
    </row>
    <row r="4490" spans="1:34" ht="30" customHeight="1" x14ac:dyDescent="0.25">
      <c r="A4490" s="118">
        <v>24470109</v>
      </c>
      <c r="B4490" s="116" t="str">
        <f>VLOOKUP(ActividadesCom[[#This Row],[NO. DE CONTROL]],'LISTADO ESTUDIANTES'!A:C,2,FALSE)</f>
        <v>COH PROMOTOR KARIME ALEJANDRA</v>
      </c>
      <c r="C4490" s="117" t="str">
        <f>VLOOKUP(ActividadesCom[[#This Row],[NO. DE CONTROL]],'LISTADO ESTUDIANTES'!A:C,3,FALSE)</f>
        <v>INGENIERIA MECANICA</v>
      </c>
      <c r="D4490" s="118" t="str">
        <f>VLOOKUP(ActividadesCom[[#This Row],[NO. DE CONTROL]],'LISTADO ESTUDIANTES'!A:D,4,FALSE)</f>
        <v>ACTIVO(A)</v>
      </c>
      <c r="E4490" s="115">
        <f>SUM(ActividadesCom[[#This Row],[CRÉD. 1]],ActividadesCom[[#This Row],[CRÉD. 2]],ActividadesCom[[#This Row],[CRÉD. 3]],ActividadesCom[[#This Row],[CRÉD. 4]],ActividadesCom[[#This Row],[CRÉD. 5]])</f>
        <v>1</v>
      </c>
      <c r="F4490" s="118">
        <f>IF(ActividadesCom[[#This Row],[ÚLTIMO SEMESTRE CON CRÉDITOS]]&gt;0,ROUND(AVERAGE(ActividadesCom[[#This Row],[VALOR NIVEL 5]],ActividadesCom[[#This Row],[VALOR NIVEL 4]],ActividadesCom[[#This Row],[VALOR NIVEL 3]],ActividadesCom[[#This Row],[VALOR NIVEL 2]],ActividadesCom[[#This Row],[VALOR NIVEL 1]]),0),"")</f>
        <v>3</v>
      </c>
      <c r="G4490" s="115" t="str">
        <f>IF(ActividadesCom[[#This Row],[PROMEDIO]]="","",IF(ActividadesCom[[#This Row],[PROMEDIO]]&gt;=4,"EXCELENTE",IF(ActividadesCom[[#This Row],[PROMEDIO]]&gt;=3,"NOTABLE",IF(ActividadesCom[[#This Row],[PROMEDIO]]&gt;=2,"BUENO",IF(ActividadesCom[[#This Row],[PROMEDIO]]=1,"SUFICIENTE","")))))</f>
        <v>NOTABLE</v>
      </c>
      <c r="H4490" s="118">
        <f>MAX(ActividadesCom[[#This Row],[PERÍODO 1]],ActividadesCom[[#This Row],[PERÍODO 2]],ActividadesCom[[#This Row],[PERÍODO 3]],ActividadesCom[[#This Row],[PERÍODO 4]],ActividadesCom[[#This Row],[PERÍODO 5]])</f>
        <v>20243</v>
      </c>
      <c r="I4490" s="117" t="s">
        <v>11</v>
      </c>
      <c r="J4490" s="118">
        <v>20243</v>
      </c>
      <c r="K4490" s="118" t="s">
        <v>4008</v>
      </c>
      <c r="L4490" s="118">
        <f>IF(ActividadesCom[[#This Row],[NIVEL 1]]&lt;&gt;0,VLOOKUP(ActividadesCom[[#This Row],[NIVEL 1]],Catálogo!A:B,2,FALSE),"")</f>
        <v>3</v>
      </c>
      <c r="M4490" s="118">
        <v>1</v>
      </c>
      <c r="N4490" s="117"/>
      <c r="O4490" s="118"/>
      <c r="P4490" s="118"/>
      <c r="Q4490" s="118" t="str">
        <f>IF(ActividadesCom[[#This Row],[NIVEL 2]]&lt;&gt;0,VLOOKUP(ActividadesCom[[#This Row],[NIVEL 2]],Catálogo!A:B,2,FALSE),"")</f>
        <v/>
      </c>
      <c r="R4490" s="118"/>
      <c r="S4490" s="117"/>
      <c r="T4490" s="118"/>
      <c r="U4490" s="118"/>
      <c r="V4490" s="118" t="str">
        <f>IF(ActividadesCom[[#This Row],[NIVEL 3]]&lt;&gt;0,VLOOKUP(ActividadesCom[[#This Row],[NIVEL 3]],Catálogo!A:B,2,FALSE),"")</f>
        <v/>
      </c>
      <c r="W4490" s="118"/>
      <c r="X4490" s="117"/>
      <c r="Y4490" s="118"/>
      <c r="Z4490" s="118"/>
      <c r="AA4490" s="118" t="str">
        <f>IF(ActividadesCom[[#This Row],[NIVEL 4]]&lt;&gt;0,VLOOKUP(ActividadesCom[[#This Row],[NIVEL 4]],Catálogo!A:B,2,FALSE),"")</f>
        <v/>
      </c>
      <c r="AB4490" s="118"/>
      <c r="AC4490" s="117"/>
      <c r="AD4490" s="118"/>
      <c r="AE4490" s="118"/>
      <c r="AF4490" s="118" t="str">
        <f>IF(ActividadesCom[[#This Row],[NIVEL 5]]&lt;&gt;0,VLOOKUP(ActividadesCom[[#This Row],[NIVEL 5]],Catálogo!A:B,2,FALSE),"")</f>
        <v/>
      </c>
      <c r="AG4490" s="118"/>
    </row>
    <row r="4491" spans="1:34" ht="30" customHeight="1" x14ac:dyDescent="0.25">
      <c r="A4491" s="114">
        <v>24470110</v>
      </c>
      <c r="B4491" s="112" t="str">
        <f>VLOOKUP(ActividadesCom[[#This Row],[NO. DE CONTROL]],'LISTADO ESTUDIANTES'!A:C,2,FALSE)</f>
        <v>HERNANDEZ BENITEZ BRALLAN</v>
      </c>
      <c r="C4491" s="113" t="str">
        <f>VLOOKUP(ActividadesCom[[#This Row],[NO. DE CONTROL]],'LISTADO ESTUDIANTES'!A:C,3,FALSE)</f>
        <v>ARQUITECTURA</v>
      </c>
      <c r="D4491" s="114" t="str">
        <f>VLOOKUP(ActividadesCom[[#This Row],[NO. DE CONTROL]],'LISTADO ESTUDIANTES'!A:D,4,FALSE)</f>
        <v>ACTIVO(A)</v>
      </c>
      <c r="E4491" s="111">
        <f>SUM(ActividadesCom[[#This Row],[CRÉD. 1]],ActividadesCom[[#This Row],[CRÉD. 2]],ActividadesCom[[#This Row],[CRÉD. 3]],ActividadesCom[[#This Row],[CRÉD. 4]],ActividadesCom[[#This Row],[CRÉD. 5]])</f>
        <v>4</v>
      </c>
      <c r="F4491" s="114">
        <f>IF(ActividadesCom[[#This Row],[ÚLTIMO SEMESTRE CON CRÉDITOS]]&gt;0,ROUND(AVERAGE(ActividadesCom[[#This Row],[VALOR NIVEL 5]],ActividadesCom[[#This Row],[VALOR NIVEL 4]],ActividadesCom[[#This Row],[VALOR NIVEL 3]],ActividadesCom[[#This Row],[VALOR NIVEL 2]],ActividadesCom[[#This Row],[VALOR NIVEL 1]]),0),"")</f>
        <v>3</v>
      </c>
      <c r="G4491" s="111" t="str">
        <f>IF(ActividadesCom[[#This Row],[PROMEDIO]]="","",IF(ActividadesCom[[#This Row],[PROMEDIO]]&gt;=4,"EXCELENTE",IF(ActividadesCom[[#This Row],[PROMEDIO]]&gt;=3,"NOTABLE",IF(ActividadesCom[[#This Row],[PROMEDIO]]&gt;=2,"BUENO",IF(ActividadesCom[[#This Row],[PROMEDIO]]=1,"SUFICIENTE","")))))</f>
        <v>NOTABLE</v>
      </c>
      <c r="H4491" s="114">
        <f>MAX(ActividadesCom[[#This Row],[PERÍODO 1]],ActividadesCom[[#This Row],[PERÍODO 2]],ActividadesCom[[#This Row],[PERÍODO 3]],ActividadesCom[[#This Row],[PERÍODO 4]],ActividadesCom[[#This Row],[PERÍODO 5]])</f>
        <v>20251</v>
      </c>
      <c r="I4491" s="113" t="s">
        <v>6712</v>
      </c>
      <c r="J4491" s="114">
        <v>20243</v>
      </c>
      <c r="K4491" s="114" t="s">
        <v>4008</v>
      </c>
      <c r="L4491" s="114">
        <f>IF(ActividadesCom[[#This Row],[NIVEL 1]]&lt;&gt;0,VLOOKUP(ActividadesCom[[#This Row],[NIVEL 1]],Catálogo!A:B,2,FALSE),"")</f>
        <v>3</v>
      </c>
      <c r="M4491" s="114">
        <v>1</v>
      </c>
      <c r="N4491" s="113" t="s">
        <v>6725</v>
      </c>
      <c r="O4491" s="114">
        <v>20243</v>
      </c>
      <c r="P4491" s="114" t="s">
        <v>4007</v>
      </c>
      <c r="Q4491" s="114">
        <f>IF(ActividadesCom[[#This Row],[NIVEL 2]]&lt;&gt;0,VLOOKUP(ActividadesCom[[#This Row],[NIVEL 2]],Catálogo!A:B,2,FALSE),"")</f>
        <v>4</v>
      </c>
      <c r="R4491" s="114">
        <v>1</v>
      </c>
      <c r="S4491" s="6" t="s">
        <v>11</v>
      </c>
      <c r="T4491" s="114">
        <v>20243</v>
      </c>
      <c r="U4491" s="5" t="s">
        <v>4007</v>
      </c>
      <c r="V4491" s="114">
        <f>IF(ActividadesCom[[#This Row],[NIVEL 3]]&lt;&gt;0,VLOOKUP(ActividadesCom[[#This Row],[NIVEL 3]],Catálogo!A:B,2,FALSE),"")</f>
        <v>4</v>
      </c>
      <c r="W4491" s="114">
        <v>1</v>
      </c>
      <c r="X4491" s="6" t="s">
        <v>11</v>
      </c>
      <c r="Y4491" s="114">
        <v>20251</v>
      </c>
      <c r="Z4491" s="5" t="s">
        <v>4009</v>
      </c>
      <c r="AA4491" s="114">
        <f>IF(ActividadesCom[[#This Row],[NIVEL 4]]&lt;&gt;0,VLOOKUP(ActividadesCom[[#This Row],[NIVEL 4]],Catálogo!A:B,2,FALSE),"")</f>
        <v>2</v>
      </c>
      <c r="AB4491" s="114">
        <v>1</v>
      </c>
      <c r="AC4491" s="113"/>
      <c r="AD4491" s="114"/>
      <c r="AE4491" s="114"/>
      <c r="AF4491" s="114" t="str">
        <f>IF(ActividadesCom[[#This Row],[NIVEL 5]]&lt;&gt;0,VLOOKUP(ActividadesCom[[#This Row],[NIVEL 5]],Catálogo!A:B,2,FALSE),"")</f>
        <v/>
      </c>
      <c r="AG4491" s="114"/>
    </row>
    <row r="4492" spans="1:34" ht="30" customHeight="1" x14ac:dyDescent="0.25">
      <c r="A4492" s="114">
        <v>24470111</v>
      </c>
      <c r="B4492" s="112" t="str">
        <f>VLOOKUP(ActividadesCom[[#This Row],[NO. DE CONTROL]],'LISTADO ESTUDIANTES'!A:C,2,FALSE)</f>
        <v>MOO VERA GREICY RUBI</v>
      </c>
      <c r="C4492" s="113" t="str">
        <f>VLOOKUP(ActividadesCom[[#This Row],[NO. DE CONTROL]],'LISTADO ESTUDIANTES'!A:C,3,FALSE)</f>
        <v>ARQUITECTURA</v>
      </c>
      <c r="D4492" s="114" t="str">
        <f>VLOOKUP(ActividadesCom[[#This Row],[NO. DE CONTROL]],'LISTADO ESTUDIANTES'!A:D,4,FALSE)</f>
        <v>ACTIVO(A)</v>
      </c>
      <c r="E4492" s="111">
        <f>SUM(ActividadesCom[[#This Row],[CRÉD. 1]],ActividadesCom[[#This Row],[CRÉD. 2]],ActividadesCom[[#This Row],[CRÉD. 3]],ActividadesCom[[#This Row],[CRÉD. 4]],ActividadesCom[[#This Row],[CRÉD. 5]])</f>
        <v>3</v>
      </c>
      <c r="F4492" s="114">
        <f>IF(ActividadesCom[[#This Row],[ÚLTIMO SEMESTRE CON CRÉDITOS]]&gt;0,ROUND(AVERAGE(ActividadesCom[[#This Row],[VALOR NIVEL 5]],ActividadesCom[[#This Row],[VALOR NIVEL 4]],ActividadesCom[[#This Row],[VALOR NIVEL 3]],ActividadesCom[[#This Row],[VALOR NIVEL 2]],ActividadesCom[[#This Row],[VALOR NIVEL 1]]),0),"")</f>
        <v>3</v>
      </c>
      <c r="G4492" s="111" t="str">
        <f>IF(ActividadesCom[[#This Row],[PROMEDIO]]="","",IF(ActividadesCom[[#This Row],[PROMEDIO]]&gt;=4,"EXCELENTE",IF(ActividadesCom[[#This Row],[PROMEDIO]]&gt;=3,"NOTABLE",IF(ActividadesCom[[#This Row],[PROMEDIO]]&gt;=2,"BUENO",IF(ActividadesCom[[#This Row],[PROMEDIO]]=1,"SUFICIENTE","")))))</f>
        <v>NOTABLE</v>
      </c>
      <c r="H4492" s="114">
        <f>MAX(ActividadesCom[[#This Row],[PERÍODO 1]],ActividadesCom[[#This Row],[PERÍODO 2]],ActividadesCom[[#This Row],[PERÍODO 3]],ActividadesCom[[#This Row],[PERÍODO 4]],ActividadesCom[[#This Row],[PERÍODO 5]])</f>
        <v>20243</v>
      </c>
      <c r="I4492" s="113" t="s">
        <v>6712</v>
      </c>
      <c r="J4492" s="114">
        <v>20243</v>
      </c>
      <c r="K4492" s="114" t="s">
        <v>4008</v>
      </c>
      <c r="L4492" s="114">
        <f>IF(ActividadesCom[[#This Row],[NIVEL 1]]&lt;&gt;0,VLOOKUP(ActividadesCom[[#This Row],[NIVEL 1]],Catálogo!A:B,2,FALSE),"")</f>
        <v>3</v>
      </c>
      <c r="M4492" s="114">
        <v>1</v>
      </c>
      <c r="N4492" s="6" t="s">
        <v>6725</v>
      </c>
      <c r="O4492" s="114">
        <v>20243</v>
      </c>
      <c r="P4492" s="5" t="s">
        <v>4007</v>
      </c>
      <c r="Q4492" s="114">
        <f>IF(ActividadesCom[[#This Row],[NIVEL 2]]&lt;&gt;0,VLOOKUP(ActividadesCom[[#This Row],[NIVEL 2]],Catálogo!A:B,2,FALSE),"")</f>
        <v>4</v>
      </c>
      <c r="R4492" s="114">
        <v>1</v>
      </c>
      <c r="S4492" s="6" t="s">
        <v>316</v>
      </c>
      <c r="T4492" s="114">
        <v>20243</v>
      </c>
      <c r="U4492" s="5" t="s">
        <v>4009</v>
      </c>
      <c r="V4492" s="114">
        <f>IF(ActividadesCom[[#This Row],[NIVEL 3]]&lt;&gt;0,VLOOKUP(ActividadesCom[[#This Row],[NIVEL 3]],Catálogo!A:B,2,FALSE),"")</f>
        <v>2</v>
      </c>
      <c r="W4492" s="114">
        <v>1</v>
      </c>
      <c r="X4492" s="113"/>
      <c r="Y4492" s="114"/>
      <c r="Z4492" s="114"/>
      <c r="AA4492" s="114" t="str">
        <f>IF(ActividadesCom[[#This Row],[NIVEL 4]]&lt;&gt;0,VLOOKUP(ActividadesCom[[#This Row],[NIVEL 4]],Catálogo!A:B,2,FALSE),"")</f>
        <v/>
      </c>
      <c r="AB4492" s="114"/>
      <c r="AC4492" s="113"/>
      <c r="AD4492" s="114"/>
      <c r="AE4492" s="114"/>
      <c r="AF4492" s="114" t="str">
        <f>IF(ActividadesCom[[#This Row],[NIVEL 5]]&lt;&gt;0,VLOOKUP(ActividadesCom[[#This Row],[NIVEL 5]],Catálogo!A:B,2,FALSE),"")</f>
        <v/>
      </c>
      <c r="AG4492" s="114"/>
    </row>
    <row r="4493" spans="1:34" ht="30" customHeight="1" x14ac:dyDescent="0.25">
      <c r="A4493" s="114">
        <v>24470112</v>
      </c>
      <c r="B4493" s="112" t="str">
        <f>VLOOKUP(ActividadesCom[[#This Row],[NO. DE CONTROL]],'LISTADO ESTUDIANTES'!A:C,2,FALSE)</f>
        <v>CAHUICH CALAN JOSE ALBERTO</v>
      </c>
      <c r="C4493" s="113" t="str">
        <f>VLOOKUP(ActividadesCom[[#This Row],[NO. DE CONTROL]],'LISTADO ESTUDIANTES'!A:C,3,FALSE)</f>
        <v>INGENIERIA CIVIL</v>
      </c>
      <c r="D4493" s="114" t="str">
        <f>VLOOKUP(ActividadesCom[[#This Row],[NO. DE CONTROL]],'LISTADO ESTUDIANTES'!A:D,4,FALSE)</f>
        <v>ACTIVO(A)</v>
      </c>
      <c r="E4493" s="111">
        <f>SUM(ActividadesCom[[#This Row],[CRÉD. 1]],ActividadesCom[[#This Row],[CRÉD. 2]],ActividadesCom[[#This Row],[CRÉD. 3]],ActividadesCom[[#This Row],[CRÉD. 4]],ActividadesCom[[#This Row],[CRÉD. 5]])</f>
        <v>3</v>
      </c>
      <c r="F4493" s="114">
        <f>IF(ActividadesCom[[#This Row],[ÚLTIMO SEMESTRE CON CRÉDITOS]]&gt;0,ROUND(AVERAGE(ActividadesCom[[#This Row],[VALOR NIVEL 5]],ActividadesCom[[#This Row],[VALOR NIVEL 4]],ActividadesCom[[#This Row],[VALOR NIVEL 3]],ActividadesCom[[#This Row],[VALOR NIVEL 2]],ActividadesCom[[#This Row],[VALOR NIVEL 1]]),0),"")</f>
        <v>3</v>
      </c>
      <c r="G4493" s="111" t="str">
        <f>IF(ActividadesCom[[#This Row],[PROMEDIO]]="","",IF(ActividadesCom[[#This Row],[PROMEDIO]]&gt;=4,"EXCELENTE",IF(ActividadesCom[[#This Row],[PROMEDIO]]&gt;=3,"NOTABLE",IF(ActividadesCom[[#This Row],[PROMEDIO]]&gt;=2,"BUENO",IF(ActividadesCom[[#This Row],[PROMEDIO]]=1,"SUFICIENTE","")))))</f>
        <v>NOTABLE</v>
      </c>
      <c r="H4493" s="114">
        <f>MAX(ActividadesCom[[#This Row],[PERÍODO 1]],ActividadesCom[[#This Row],[PERÍODO 2]],ActividadesCom[[#This Row],[PERÍODO 3]],ActividadesCom[[#This Row],[PERÍODO 4]],ActividadesCom[[#This Row],[PERÍODO 5]])</f>
        <v>20251</v>
      </c>
      <c r="I4493" s="113" t="s">
        <v>6713</v>
      </c>
      <c r="J4493" s="114">
        <v>20243</v>
      </c>
      <c r="K4493" s="114" t="s">
        <v>4008</v>
      </c>
      <c r="L4493" s="114">
        <f>IF(ActividadesCom[[#This Row],[NIVEL 1]]&lt;&gt;0,VLOOKUP(ActividadesCom[[#This Row],[NIVEL 1]],Catálogo!A:B,2,FALSE),"")</f>
        <v>3</v>
      </c>
      <c r="M4493" s="114">
        <v>1</v>
      </c>
      <c r="N4493" s="6" t="s">
        <v>31</v>
      </c>
      <c r="O4493" s="114">
        <v>20243</v>
      </c>
      <c r="P4493" s="5" t="s">
        <v>4009</v>
      </c>
      <c r="Q4493" s="114">
        <f>IF(ActividadesCom[[#This Row],[NIVEL 2]]&lt;&gt;0,VLOOKUP(ActividadesCom[[#This Row],[NIVEL 2]],Catálogo!A:B,2,FALSE),"")</f>
        <v>2</v>
      </c>
      <c r="R4493" s="114">
        <v>1</v>
      </c>
      <c r="S4493" s="6" t="s">
        <v>47</v>
      </c>
      <c r="T4493" s="114">
        <v>20251</v>
      </c>
      <c r="U4493" s="5" t="s">
        <v>4008</v>
      </c>
      <c r="V4493" s="114">
        <f>IF(ActividadesCom[[#This Row],[NIVEL 3]]&lt;&gt;0,VLOOKUP(ActividadesCom[[#This Row],[NIVEL 3]],Catálogo!A:B,2,FALSE),"")</f>
        <v>3</v>
      </c>
      <c r="W4493" s="114">
        <v>1</v>
      </c>
      <c r="X4493" s="113"/>
      <c r="Y4493" s="114"/>
      <c r="Z4493" s="114"/>
      <c r="AA4493" s="114" t="str">
        <f>IF(ActividadesCom[[#This Row],[NIVEL 4]]&lt;&gt;0,VLOOKUP(ActividadesCom[[#This Row],[NIVEL 4]],Catálogo!A:B,2,FALSE),"")</f>
        <v/>
      </c>
      <c r="AB4493" s="114"/>
      <c r="AC4493" s="113"/>
      <c r="AD4493" s="114"/>
      <c r="AE4493" s="114"/>
      <c r="AF4493" s="114" t="str">
        <f>IF(ActividadesCom[[#This Row],[NIVEL 5]]&lt;&gt;0,VLOOKUP(ActividadesCom[[#This Row],[NIVEL 5]],Catálogo!A:B,2,FALSE),"")</f>
        <v/>
      </c>
      <c r="AG4493" s="114"/>
    </row>
    <row r="4494" spans="1:34" ht="30" customHeight="1" x14ac:dyDescent="0.25">
      <c r="A4494" s="114">
        <v>24470114</v>
      </c>
      <c r="B4494" s="112" t="str">
        <f>VLOOKUP(ActividadesCom[[#This Row],[NO. DE CONTROL]],'LISTADO ESTUDIANTES'!A:C,2,FALSE)</f>
        <v>CU MUÑOZ ALEXIS ALBIERI</v>
      </c>
      <c r="C4494" s="113" t="str">
        <f>VLOOKUP(ActividadesCom[[#This Row],[NO. DE CONTROL]],'LISTADO ESTUDIANTES'!A:C,3,FALSE)</f>
        <v>ARQUITECTURA</v>
      </c>
      <c r="D4494" s="114" t="str">
        <f>VLOOKUP(ActividadesCom[[#This Row],[NO. DE CONTROL]],'LISTADO ESTUDIANTES'!A:D,4,FALSE)</f>
        <v>ACTIVO(A)</v>
      </c>
      <c r="E4494" s="111">
        <f>SUM(ActividadesCom[[#This Row],[CRÉD. 1]],ActividadesCom[[#This Row],[CRÉD. 2]],ActividadesCom[[#This Row],[CRÉD. 3]],ActividadesCom[[#This Row],[CRÉD. 4]],ActividadesCom[[#This Row],[CRÉD. 5]])</f>
        <v>2</v>
      </c>
      <c r="F4494" s="114">
        <f>IF(ActividadesCom[[#This Row],[ÚLTIMO SEMESTRE CON CRÉDITOS]]&gt;0,ROUND(AVERAGE(ActividadesCom[[#This Row],[VALOR NIVEL 5]],ActividadesCom[[#This Row],[VALOR NIVEL 4]],ActividadesCom[[#This Row],[VALOR NIVEL 3]],ActividadesCom[[#This Row],[VALOR NIVEL 2]],ActividadesCom[[#This Row],[VALOR NIVEL 1]]),0),"")</f>
        <v>3</v>
      </c>
      <c r="G4494" s="111" t="str">
        <f>IF(ActividadesCom[[#This Row],[PROMEDIO]]="","",IF(ActividadesCom[[#This Row],[PROMEDIO]]&gt;=4,"EXCELENTE",IF(ActividadesCom[[#This Row],[PROMEDIO]]&gt;=3,"NOTABLE",IF(ActividadesCom[[#This Row],[PROMEDIO]]&gt;=2,"BUENO",IF(ActividadesCom[[#This Row],[PROMEDIO]]=1,"SUFICIENTE","")))))</f>
        <v>NOTABLE</v>
      </c>
      <c r="H4494" s="114">
        <f>MAX(ActividadesCom[[#This Row],[PERÍODO 1]],ActividadesCom[[#This Row],[PERÍODO 2]],ActividadesCom[[#This Row],[PERÍODO 3]],ActividadesCom[[#This Row],[PERÍODO 4]],ActividadesCom[[#This Row],[PERÍODO 5]])</f>
        <v>20243</v>
      </c>
      <c r="I4494" s="113" t="s">
        <v>6712</v>
      </c>
      <c r="J4494" s="114">
        <v>20243</v>
      </c>
      <c r="K4494" s="114" t="s">
        <v>4008</v>
      </c>
      <c r="L4494" s="114">
        <f>IF(ActividadesCom[[#This Row],[NIVEL 1]]&lt;&gt;0,VLOOKUP(ActividadesCom[[#This Row],[NIVEL 1]],Catálogo!A:B,2,FALSE),"")</f>
        <v>3</v>
      </c>
      <c r="M4494" s="114">
        <v>1</v>
      </c>
      <c r="N4494" s="6" t="s">
        <v>6725</v>
      </c>
      <c r="O4494" s="114">
        <v>20243</v>
      </c>
      <c r="P4494" s="5" t="s">
        <v>4008</v>
      </c>
      <c r="Q4494" s="114">
        <f>IF(ActividadesCom[[#This Row],[NIVEL 2]]&lt;&gt;0,VLOOKUP(ActividadesCom[[#This Row],[NIVEL 2]],Catálogo!A:B,2,FALSE),"")</f>
        <v>3</v>
      </c>
      <c r="R4494" s="114">
        <v>1</v>
      </c>
      <c r="S4494" s="113"/>
      <c r="T4494" s="114"/>
      <c r="U4494" s="114"/>
      <c r="V4494" s="114" t="str">
        <f>IF(ActividadesCom[[#This Row],[NIVEL 3]]&lt;&gt;0,VLOOKUP(ActividadesCom[[#This Row],[NIVEL 3]],Catálogo!A:B,2,FALSE),"")</f>
        <v/>
      </c>
      <c r="W4494" s="114"/>
      <c r="X4494" s="113"/>
      <c r="Y4494" s="114"/>
      <c r="Z4494" s="114"/>
      <c r="AA4494" s="114" t="str">
        <f>IF(ActividadesCom[[#This Row],[NIVEL 4]]&lt;&gt;0,VLOOKUP(ActividadesCom[[#This Row],[NIVEL 4]],Catálogo!A:B,2,FALSE),"")</f>
        <v/>
      </c>
      <c r="AB4494" s="114"/>
      <c r="AC4494" s="113"/>
      <c r="AD4494" s="114"/>
      <c r="AE4494" s="114"/>
      <c r="AF4494" s="114" t="str">
        <f>IF(ActividadesCom[[#This Row],[NIVEL 5]]&lt;&gt;0,VLOOKUP(ActividadesCom[[#This Row],[NIVEL 5]],Catálogo!A:B,2,FALSE),"")</f>
        <v/>
      </c>
      <c r="AG4494" s="114"/>
    </row>
    <row r="4495" spans="1:34" ht="30" customHeight="1" x14ac:dyDescent="0.25">
      <c r="A4495" s="118">
        <v>24470115</v>
      </c>
      <c r="B4495" s="116" t="str">
        <f>VLOOKUP(ActividadesCom[[#This Row],[NO. DE CONTROL]],'LISTADO ESTUDIANTES'!A:C,2,FALSE)</f>
        <v>GUILLERMO JARAMILLO ISRAEL YUNIOR</v>
      </c>
      <c r="C4495" s="117" t="str">
        <f>VLOOKUP(ActividadesCom[[#This Row],[NO. DE CONTROL]],'LISTADO ESTUDIANTES'!A:C,3,FALSE)</f>
        <v>INGENIERIA CIVIL</v>
      </c>
      <c r="D4495" s="118" t="str">
        <f>VLOOKUP(ActividadesCom[[#This Row],[NO. DE CONTROL]],'LISTADO ESTUDIANTES'!A:D,4,FALSE)</f>
        <v>ACTIVO(A)</v>
      </c>
      <c r="E4495" s="115">
        <f>SUM(ActividadesCom[[#This Row],[CRÉD. 1]],ActividadesCom[[#This Row],[CRÉD. 2]],ActividadesCom[[#This Row],[CRÉD. 3]],ActividadesCom[[#This Row],[CRÉD. 4]],ActividadesCom[[#This Row],[CRÉD. 5]])</f>
        <v>2</v>
      </c>
      <c r="F4495" s="118">
        <f>IF(ActividadesCom[[#This Row],[ÚLTIMO SEMESTRE CON CRÉDITOS]]&gt;0,ROUND(AVERAGE(ActividadesCom[[#This Row],[VALOR NIVEL 5]],ActividadesCom[[#This Row],[VALOR NIVEL 4]],ActividadesCom[[#This Row],[VALOR NIVEL 3]],ActividadesCom[[#This Row],[VALOR NIVEL 2]],ActividadesCom[[#This Row],[VALOR NIVEL 1]]),0),"")</f>
        <v>3</v>
      </c>
      <c r="G4495" s="115" t="str">
        <f>IF(ActividadesCom[[#This Row],[PROMEDIO]]="","",IF(ActividadesCom[[#This Row],[PROMEDIO]]&gt;=4,"EXCELENTE",IF(ActividadesCom[[#This Row],[PROMEDIO]]&gt;=3,"NOTABLE",IF(ActividadesCom[[#This Row],[PROMEDIO]]&gt;=2,"BUENO",IF(ActividadesCom[[#This Row],[PROMEDIO]]=1,"SUFICIENTE","")))))</f>
        <v>NOTABLE</v>
      </c>
      <c r="H4495" s="118">
        <f>MAX(ActividadesCom[[#This Row],[PERÍODO 1]],ActividadesCom[[#This Row],[PERÍODO 2]],ActividadesCom[[#This Row],[PERÍODO 3]],ActividadesCom[[#This Row],[PERÍODO 4]],ActividadesCom[[#This Row],[PERÍODO 5]])</f>
        <v>20251</v>
      </c>
      <c r="I4495" s="117" t="s">
        <v>31</v>
      </c>
      <c r="J4495" s="118">
        <v>20243</v>
      </c>
      <c r="K4495" s="118" t="s">
        <v>4009</v>
      </c>
      <c r="L4495" s="118">
        <f>IF(ActividadesCom[[#This Row],[NIVEL 1]]&lt;&gt;0,VLOOKUP(ActividadesCom[[#This Row],[NIVEL 1]],Catálogo!A:B,2,FALSE),"")</f>
        <v>2</v>
      </c>
      <c r="M4495" s="118">
        <v>1</v>
      </c>
      <c r="N4495" s="6" t="s">
        <v>47</v>
      </c>
      <c r="O4495" s="118">
        <v>20251</v>
      </c>
      <c r="P4495" s="5" t="s">
        <v>4008</v>
      </c>
      <c r="Q4495" s="118">
        <f>IF(ActividadesCom[[#This Row],[NIVEL 2]]&lt;&gt;0,VLOOKUP(ActividadesCom[[#This Row],[NIVEL 2]],Catálogo!A:B,2,FALSE),"")</f>
        <v>3</v>
      </c>
      <c r="R4495" s="118">
        <v>1</v>
      </c>
      <c r="S4495" s="117"/>
      <c r="T4495" s="118"/>
      <c r="U4495" s="118"/>
      <c r="V4495" s="118" t="str">
        <f>IF(ActividadesCom[[#This Row],[NIVEL 3]]&lt;&gt;0,VLOOKUP(ActividadesCom[[#This Row],[NIVEL 3]],Catálogo!A:B,2,FALSE),"")</f>
        <v/>
      </c>
      <c r="W4495" s="118"/>
      <c r="X4495" s="117"/>
      <c r="Y4495" s="118"/>
      <c r="Z4495" s="118"/>
      <c r="AA4495" s="118" t="str">
        <f>IF(ActividadesCom[[#This Row],[NIVEL 4]]&lt;&gt;0,VLOOKUP(ActividadesCom[[#This Row],[NIVEL 4]],Catálogo!A:B,2,FALSE),"")</f>
        <v/>
      </c>
      <c r="AB4495" s="118"/>
      <c r="AC4495" s="117"/>
      <c r="AD4495" s="118"/>
      <c r="AE4495" s="118"/>
      <c r="AF4495" s="118" t="str">
        <f>IF(ActividadesCom[[#This Row],[NIVEL 5]]&lt;&gt;0,VLOOKUP(ActividadesCom[[#This Row],[NIVEL 5]],Catálogo!A:B,2,FALSE),"")</f>
        <v/>
      </c>
      <c r="AG4495" s="118"/>
    </row>
    <row r="4496" spans="1:34" ht="30" customHeight="1" x14ac:dyDescent="0.25">
      <c r="A4496" s="118">
        <v>24470116</v>
      </c>
      <c r="B4496" s="116" t="str">
        <f>VLOOKUP(ActividadesCom[[#This Row],[NO. DE CONTROL]],'LISTADO ESTUDIANTES'!A:C,2,FALSE)</f>
        <v>CAMACHO CAMACHO BRYAN ALEXANDER</v>
      </c>
      <c r="C4496" s="117" t="str">
        <f>VLOOKUP(ActividadesCom[[#This Row],[NO. DE CONTROL]],'LISTADO ESTUDIANTES'!A:C,3,FALSE)</f>
        <v>INGENIERIA CIVIL</v>
      </c>
      <c r="D4496" s="118" t="str">
        <f>VLOOKUP(ActividadesCom[[#This Row],[NO. DE CONTROL]],'LISTADO ESTUDIANTES'!A:D,4,FALSE)</f>
        <v>ACTIVO(A)</v>
      </c>
      <c r="E4496" s="115">
        <f>SUM(ActividadesCom[[#This Row],[CRÉD. 1]],ActividadesCom[[#This Row],[CRÉD. 2]],ActividadesCom[[#This Row],[CRÉD. 3]],ActividadesCom[[#This Row],[CRÉD. 4]],ActividadesCom[[#This Row],[CRÉD. 5]])</f>
        <v>2</v>
      </c>
      <c r="F4496" s="118">
        <f>IF(ActividadesCom[[#This Row],[ÚLTIMO SEMESTRE CON CRÉDITOS]]&gt;0,ROUND(AVERAGE(ActividadesCom[[#This Row],[VALOR NIVEL 5]],ActividadesCom[[#This Row],[VALOR NIVEL 4]],ActividadesCom[[#This Row],[VALOR NIVEL 3]],ActividadesCom[[#This Row],[VALOR NIVEL 2]],ActividadesCom[[#This Row],[VALOR NIVEL 1]]),0),"")</f>
        <v>3</v>
      </c>
      <c r="G4496" s="115" t="str">
        <f>IF(ActividadesCom[[#This Row],[PROMEDIO]]="","",IF(ActividadesCom[[#This Row],[PROMEDIO]]&gt;=4,"EXCELENTE",IF(ActividadesCom[[#This Row],[PROMEDIO]]&gt;=3,"NOTABLE",IF(ActividadesCom[[#This Row],[PROMEDIO]]&gt;=2,"BUENO",IF(ActividadesCom[[#This Row],[PROMEDIO]]=1,"SUFICIENTE","")))))</f>
        <v>NOTABLE</v>
      </c>
      <c r="H4496" s="118">
        <f>MAX(ActividadesCom[[#This Row],[PERÍODO 1]],ActividadesCom[[#This Row],[PERÍODO 2]],ActividadesCom[[#This Row],[PERÍODO 3]],ActividadesCom[[#This Row],[PERÍODO 4]],ActividadesCom[[#This Row],[PERÍODO 5]])</f>
        <v>20251</v>
      </c>
      <c r="I4496" s="117" t="s">
        <v>665</v>
      </c>
      <c r="J4496" s="118">
        <v>20243</v>
      </c>
      <c r="K4496" s="118" t="s">
        <v>4009</v>
      </c>
      <c r="L4496" s="118">
        <f>IF(ActividadesCom[[#This Row],[NIVEL 1]]&lt;&gt;0,VLOOKUP(ActividadesCom[[#This Row],[NIVEL 1]],Catálogo!A:B,2,FALSE),"")</f>
        <v>2</v>
      </c>
      <c r="M4496" s="118">
        <v>1</v>
      </c>
      <c r="N4496" s="6" t="s">
        <v>47</v>
      </c>
      <c r="O4496" s="118">
        <v>20251</v>
      </c>
      <c r="P4496" s="5" t="s">
        <v>4008</v>
      </c>
      <c r="Q4496" s="118">
        <f>IF(ActividadesCom[[#This Row],[NIVEL 2]]&lt;&gt;0,VLOOKUP(ActividadesCom[[#This Row],[NIVEL 2]],Catálogo!A:B,2,FALSE),"")</f>
        <v>3</v>
      </c>
      <c r="R4496" s="118">
        <v>1</v>
      </c>
      <c r="S4496" s="117"/>
      <c r="T4496" s="118"/>
      <c r="U4496" s="118"/>
      <c r="V4496" s="118" t="str">
        <f>IF(ActividadesCom[[#This Row],[NIVEL 3]]&lt;&gt;0,VLOOKUP(ActividadesCom[[#This Row],[NIVEL 3]],Catálogo!A:B,2,FALSE),"")</f>
        <v/>
      </c>
      <c r="W4496" s="118"/>
      <c r="X4496" s="117"/>
      <c r="Y4496" s="118"/>
      <c r="Z4496" s="118"/>
      <c r="AA4496" s="118" t="str">
        <f>IF(ActividadesCom[[#This Row],[NIVEL 4]]&lt;&gt;0,VLOOKUP(ActividadesCom[[#This Row],[NIVEL 4]],Catálogo!A:B,2,FALSE),"")</f>
        <v/>
      </c>
      <c r="AB4496" s="118"/>
      <c r="AC4496" s="117"/>
      <c r="AD4496" s="118"/>
      <c r="AE4496" s="118"/>
      <c r="AF4496" s="118" t="str">
        <f>IF(ActividadesCom[[#This Row],[NIVEL 5]]&lt;&gt;0,VLOOKUP(ActividadesCom[[#This Row],[NIVEL 5]],Catálogo!A:B,2,FALSE),"")</f>
        <v/>
      </c>
      <c r="AG4496" s="118"/>
    </row>
    <row r="4497" spans="1:34" s="151" customFormat="1" ht="30" customHeight="1" x14ac:dyDescent="0.25">
      <c r="A4497" s="210">
        <v>24470117</v>
      </c>
      <c r="B4497" s="211" t="str">
        <f>VLOOKUP(ActividadesCom[[#This Row],[NO. DE CONTROL]],'LISTADO ESTUDIANTES'!A:C,2,FALSE)</f>
        <v>YEH LOPEZ CHIRSTHOPER ARIEL</v>
      </c>
      <c r="C4497" s="212" t="str">
        <f>VLOOKUP(ActividadesCom[[#This Row],[NO. DE CONTROL]],'LISTADO ESTUDIANTES'!A:C,3,FALSE)</f>
        <v>INGENIERIA INDUSTRIAL</v>
      </c>
      <c r="D4497" s="210" t="str">
        <f>VLOOKUP(ActividadesCom[[#This Row],[NO. DE CONTROL]],'LISTADO ESTUDIANTES'!A:D,4,FALSE)</f>
        <v>ACTIVO(A)</v>
      </c>
      <c r="E4497" s="213">
        <f>SUM(ActividadesCom[[#This Row],[CRÉD. 1]],ActividadesCom[[#This Row],[CRÉD. 2]],ActividadesCom[[#This Row],[CRÉD. 3]],ActividadesCom[[#This Row],[CRÉD. 4]],ActividadesCom[[#This Row],[CRÉD. 5]])</f>
        <v>5</v>
      </c>
      <c r="F4497" s="210">
        <f>IF(ActividadesCom[[#This Row],[ÚLTIMO SEMESTRE CON CRÉDITOS]]&gt;0,ROUND(AVERAGE(ActividadesCom[[#This Row],[VALOR NIVEL 5]],ActividadesCom[[#This Row],[VALOR NIVEL 4]],ActividadesCom[[#This Row],[VALOR NIVEL 3]],ActividadesCom[[#This Row],[VALOR NIVEL 2]],ActividadesCom[[#This Row],[VALOR NIVEL 1]]),0),"")</f>
        <v>3</v>
      </c>
      <c r="G4497" s="213" t="str">
        <f>IF(ActividadesCom[[#This Row],[PROMEDIO]]="","",IF(ActividadesCom[[#This Row],[PROMEDIO]]&gt;=4,"EXCELENTE",IF(ActividadesCom[[#This Row],[PROMEDIO]]&gt;=3,"NOTABLE",IF(ActividadesCom[[#This Row],[PROMEDIO]]&gt;=2,"BUENO",IF(ActividadesCom[[#This Row],[PROMEDIO]]=1,"SUFICIENTE","")))))</f>
        <v>NOTABLE</v>
      </c>
      <c r="H4497" s="210">
        <f>MAX(ActividadesCom[[#This Row],[PERÍODO 1]],ActividadesCom[[#This Row],[PERÍODO 2]],ActividadesCom[[#This Row],[PERÍODO 3]],ActividadesCom[[#This Row],[PERÍODO 4]],ActividadesCom[[#This Row],[PERÍODO 5]])</f>
        <v>20253</v>
      </c>
      <c r="I4497" s="212" t="s">
        <v>452</v>
      </c>
      <c r="J4497" s="210">
        <v>20243</v>
      </c>
      <c r="K4497" s="210" t="s">
        <v>4008</v>
      </c>
      <c r="L4497" s="210">
        <f>IF(ActividadesCom[[#This Row],[NIVEL 1]]&lt;&gt;0,VLOOKUP(ActividadesCom[[#This Row],[NIVEL 1]],Catálogo!A:B,2,FALSE),"")</f>
        <v>3</v>
      </c>
      <c r="M4497" s="210">
        <v>1</v>
      </c>
      <c r="N4497" s="212" t="s">
        <v>31</v>
      </c>
      <c r="O4497" s="210">
        <v>20243</v>
      </c>
      <c r="P4497" s="210" t="s">
        <v>4009</v>
      </c>
      <c r="Q4497" s="210">
        <f>IF(ActividadesCom[[#This Row],[NIVEL 2]]&lt;&gt;0,VLOOKUP(ActividadesCom[[#This Row],[NIVEL 2]],Catálogo!A:B,2,FALSE),"")</f>
        <v>2</v>
      </c>
      <c r="R4497" s="210">
        <v>1</v>
      </c>
      <c r="S4497" s="148" t="s">
        <v>6804</v>
      </c>
      <c r="T4497" s="210">
        <v>20251</v>
      </c>
      <c r="U4497" s="149" t="s">
        <v>4008</v>
      </c>
      <c r="V4497" s="210">
        <f>IF(ActividadesCom[[#This Row],[NIVEL 3]]&lt;&gt;0,VLOOKUP(ActividadesCom[[#This Row],[NIVEL 3]],Catálogo!A:B,2,FALSE),"")</f>
        <v>3</v>
      </c>
      <c r="W4497" s="210">
        <v>1</v>
      </c>
      <c r="X4497" s="148" t="s">
        <v>9</v>
      </c>
      <c r="Y4497" s="210">
        <v>20251</v>
      </c>
      <c r="Z4497" s="149" t="s">
        <v>4008</v>
      </c>
      <c r="AA4497" s="210">
        <f>IF(ActividadesCom[[#This Row],[NIVEL 4]]&lt;&gt;0,VLOOKUP(ActividadesCom[[#This Row],[NIVEL 4]],Catálogo!A:B,2,FALSE),"")</f>
        <v>3</v>
      </c>
      <c r="AB4497" s="210">
        <v>1</v>
      </c>
      <c r="AC4497" s="148" t="s">
        <v>7339</v>
      </c>
      <c r="AD4497" s="210">
        <v>20253</v>
      </c>
      <c r="AE4497" s="149" t="s">
        <v>4020</v>
      </c>
      <c r="AF4497" s="210">
        <f>IF(ActividadesCom[[#This Row],[NIVEL 5]]&lt;&gt;0,VLOOKUP(ActividadesCom[[#This Row],[NIVEL 5]],Catálogo!A:B,2,FALSE),"")</f>
        <v>3</v>
      </c>
      <c r="AG4497" s="210">
        <v>1</v>
      </c>
      <c r="AH4497" s="195"/>
    </row>
    <row r="4498" spans="1:34" ht="30" customHeight="1" x14ac:dyDescent="0.25">
      <c r="A4498" s="118">
        <v>24470118</v>
      </c>
      <c r="B4498" s="116" t="str">
        <f>VLOOKUP(ActividadesCom[[#This Row],[NO. DE CONTROL]],'LISTADO ESTUDIANTES'!A:C,2,FALSE)</f>
        <v>CORTES LOPEZ DIEGO EMILIANO</v>
      </c>
      <c r="C4498" s="117" t="str">
        <f>VLOOKUP(ActividadesCom[[#This Row],[NO. DE CONTROL]],'LISTADO ESTUDIANTES'!A:C,3,FALSE)</f>
        <v>INGENIERIA MECANICA</v>
      </c>
      <c r="D4498" s="118" t="str">
        <f>VLOOKUP(ActividadesCom[[#This Row],[NO. DE CONTROL]],'LISTADO ESTUDIANTES'!A:D,4,FALSE)</f>
        <v>ACTIVO(A)</v>
      </c>
      <c r="E4498" s="115">
        <f>SUM(ActividadesCom[[#This Row],[CRÉD. 1]],ActividadesCom[[#This Row],[CRÉD. 2]],ActividadesCom[[#This Row],[CRÉD. 3]],ActividadesCom[[#This Row],[CRÉD. 4]],ActividadesCom[[#This Row],[CRÉD. 5]])</f>
        <v>2</v>
      </c>
      <c r="F4498" s="118">
        <f>IF(ActividadesCom[[#This Row],[ÚLTIMO SEMESTRE CON CRÉDITOS]]&gt;0,ROUND(AVERAGE(ActividadesCom[[#This Row],[VALOR NIVEL 5]],ActividadesCom[[#This Row],[VALOR NIVEL 4]],ActividadesCom[[#This Row],[VALOR NIVEL 3]],ActividadesCom[[#This Row],[VALOR NIVEL 2]],ActividadesCom[[#This Row],[VALOR NIVEL 1]]),0),"")</f>
        <v>3</v>
      </c>
      <c r="G4498" s="115" t="str">
        <f>IF(ActividadesCom[[#This Row],[PROMEDIO]]="","",IF(ActividadesCom[[#This Row],[PROMEDIO]]&gt;=4,"EXCELENTE",IF(ActividadesCom[[#This Row],[PROMEDIO]]&gt;=3,"NOTABLE",IF(ActividadesCom[[#This Row],[PROMEDIO]]&gt;=2,"BUENO",IF(ActividadesCom[[#This Row],[PROMEDIO]]=1,"SUFICIENTE","")))))</f>
        <v>NOTABLE</v>
      </c>
      <c r="H4498" s="118">
        <f>MAX(ActividadesCom[[#This Row],[PERÍODO 1]],ActividadesCom[[#This Row],[PERÍODO 2]],ActividadesCom[[#This Row],[PERÍODO 3]],ActividadesCom[[#This Row],[PERÍODO 4]],ActividadesCom[[#This Row],[PERÍODO 5]])</f>
        <v>20251</v>
      </c>
      <c r="I4498" s="117" t="s">
        <v>47</v>
      </c>
      <c r="J4498" s="118">
        <v>20243</v>
      </c>
      <c r="K4498" s="118" t="s">
        <v>4008</v>
      </c>
      <c r="L4498" s="118">
        <f>IF(ActividadesCom[[#This Row],[NIVEL 1]]&lt;&gt;0,VLOOKUP(ActividadesCom[[#This Row],[NIVEL 1]],Catálogo!A:B,2,FALSE),"")</f>
        <v>3</v>
      </c>
      <c r="M4498" s="118">
        <v>1</v>
      </c>
      <c r="N4498" s="6" t="s">
        <v>31</v>
      </c>
      <c r="O4498" s="118">
        <v>20251</v>
      </c>
      <c r="P4498" s="5" t="s">
        <v>4008</v>
      </c>
      <c r="Q4498" s="118">
        <f>IF(ActividadesCom[[#This Row],[NIVEL 2]]&lt;&gt;0,VLOOKUP(ActividadesCom[[#This Row],[NIVEL 2]],Catálogo!A:B,2,FALSE),"")</f>
        <v>3</v>
      </c>
      <c r="R4498" s="118">
        <v>1</v>
      </c>
      <c r="S4498" s="117"/>
      <c r="T4498" s="118"/>
      <c r="U4498" s="118"/>
      <c r="V4498" s="118" t="str">
        <f>IF(ActividadesCom[[#This Row],[NIVEL 3]]&lt;&gt;0,VLOOKUP(ActividadesCom[[#This Row],[NIVEL 3]],Catálogo!A:B,2,FALSE),"")</f>
        <v/>
      </c>
      <c r="W4498" s="118"/>
      <c r="X4498" s="117"/>
      <c r="Y4498" s="118"/>
      <c r="Z4498" s="118"/>
      <c r="AA4498" s="118" t="str">
        <f>IF(ActividadesCom[[#This Row],[NIVEL 4]]&lt;&gt;0,VLOOKUP(ActividadesCom[[#This Row],[NIVEL 4]],Catálogo!A:B,2,FALSE),"")</f>
        <v/>
      </c>
      <c r="AB4498" s="118"/>
      <c r="AC4498" s="117"/>
      <c r="AD4498" s="118"/>
      <c r="AE4498" s="118"/>
      <c r="AF4498" s="118" t="str">
        <f>IF(ActividadesCom[[#This Row],[NIVEL 5]]&lt;&gt;0,VLOOKUP(ActividadesCom[[#This Row],[NIVEL 5]],Catálogo!A:B,2,FALSE),"")</f>
        <v/>
      </c>
      <c r="AG4498" s="118"/>
    </row>
    <row r="4499" spans="1:34" ht="30" customHeight="1" x14ac:dyDescent="0.25">
      <c r="A4499" s="118">
        <v>24470119</v>
      </c>
      <c r="B4499" s="116" t="str">
        <f>VLOOKUP(ActividadesCom[[#This Row],[NO. DE CONTROL]],'LISTADO ESTUDIANTES'!A:C,2,FALSE)</f>
        <v>BORGES QUE ITZEL DAYLENNI</v>
      </c>
      <c r="C4499" s="117" t="str">
        <f>VLOOKUP(ActividadesCom[[#This Row],[NO. DE CONTROL]],'LISTADO ESTUDIANTES'!A:C,3,FALSE)</f>
        <v>INGENIERIA QUIMICA</v>
      </c>
      <c r="D4499" s="118" t="str">
        <f>VLOOKUP(ActividadesCom[[#This Row],[NO. DE CONTROL]],'LISTADO ESTUDIANTES'!A:D,4,FALSE)</f>
        <v>ACTIVO(A)</v>
      </c>
      <c r="E4499" s="115">
        <f>SUM(ActividadesCom[[#This Row],[CRÉD. 1]],ActividadesCom[[#This Row],[CRÉD. 2]],ActividadesCom[[#This Row],[CRÉD. 3]],ActividadesCom[[#This Row],[CRÉD. 4]],ActividadesCom[[#This Row],[CRÉD. 5]])</f>
        <v>1</v>
      </c>
      <c r="F4499" s="118">
        <f>IF(ActividadesCom[[#This Row],[ÚLTIMO SEMESTRE CON CRÉDITOS]]&gt;0,ROUND(AVERAGE(ActividadesCom[[#This Row],[VALOR NIVEL 5]],ActividadesCom[[#This Row],[VALOR NIVEL 4]],ActividadesCom[[#This Row],[VALOR NIVEL 3]],ActividadesCom[[#This Row],[VALOR NIVEL 2]],ActividadesCom[[#This Row],[VALOR NIVEL 1]]),0),"")</f>
        <v>3</v>
      </c>
      <c r="G4499" s="115" t="str">
        <f>IF(ActividadesCom[[#This Row],[PROMEDIO]]="","",IF(ActividadesCom[[#This Row],[PROMEDIO]]&gt;=4,"EXCELENTE",IF(ActividadesCom[[#This Row],[PROMEDIO]]&gt;=3,"NOTABLE",IF(ActividadesCom[[#This Row],[PROMEDIO]]&gt;=2,"BUENO",IF(ActividadesCom[[#This Row],[PROMEDIO]]=1,"SUFICIENTE","")))))</f>
        <v>NOTABLE</v>
      </c>
      <c r="H4499" s="118">
        <f>MAX(ActividadesCom[[#This Row],[PERÍODO 1]],ActividadesCom[[#This Row],[PERÍODO 2]],ActividadesCom[[#This Row],[PERÍODO 3]],ActividadesCom[[#This Row],[PERÍODO 4]],ActividadesCom[[#This Row],[PERÍODO 5]])</f>
        <v>20243</v>
      </c>
      <c r="I4499" s="117" t="s">
        <v>4278</v>
      </c>
      <c r="J4499" s="118">
        <v>20243</v>
      </c>
      <c r="K4499" s="118" t="s">
        <v>4008</v>
      </c>
      <c r="L4499" s="118">
        <f>IF(ActividadesCom[[#This Row],[NIVEL 1]]&lt;&gt;0,VLOOKUP(ActividadesCom[[#This Row],[NIVEL 1]],Catálogo!A:B,2,FALSE),"")</f>
        <v>3</v>
      </c>
      <c r="M4499" s="118">
        <v>1</v>
      </c>
      <c r="N4499" s="117"/>
      <c r="O4499" s="118"/>
      <c r="P4499" s="118"/>
      <c r="Q4499" s="118" t="str">
        <f>IF(ActividadesCom[[#This Row],[NIVEL 2]]&lt;&gt;0,VLOOKUP(ActividadesCom[[#This Row],[NIVEL 2]],Catálogo!A:B,2,FALSE),"")</f>
        <v/>
      </c>
      <c r="R4499" s="118"/>
      <c r="S4499" s="117"/>
      <c r="T4499" s="118"/>
      <c r="U4499" s="118"/>
      <c r="V4499" s="118" t="str">
        <f>IF(ActividadesCom[[#This Row],[NIVEL 3]]&lt;&gt;0,VLOOKUP(ActividadesCom[[#This Row],[NIVEL 3]],Catálogo!A:B,2,FALSE),"")</f>
        <v/>
      </c>
      <c r="W4499" s="118"/>
      <c r="X4499" s="117"/>
      <c r="Y4499" s="118"/>
      <c r="Z4499" s="118"/>
      <c r="AA4499" s="118" t="str">
        <f>IF(ActividadesCom[[#This Row],[NIVEL 4]]&lt;&gt;0,VLOOKUP(ActividadesCom[[#This Row],[NIVEL 4]],Catálogo!A:B,2,FALSE),"")</f>
        <v/>
      </c>
      <c r="AB4499" s="118"/>
      <c r="AC4499" s="117"/>
      <c r="AD4499" s="118"/>
      <c r="AE4499" s="118"/>
      <c r="AF4499" s="118" t="str">
        <f>IF(ActividadesCom[[#This Row],[NIVEL 5]]&lt;&gt;0,VLOOKUP(ActividadesCom[[#This Row],[NIVEL 5]],Catálogo!A:B,2,FALSE),"")</f>
        <v/>
      </c>
      <c r="AG4499" s="118"/>
    </row>
    <row r="4500" spans="1:34" ht="30" customHeight="1" x14ac:dyDescent="0.25">
      <c r="A4500" s="118">
        <v>24470120</v>
      </c>
      <c r="B4500" s="116" t="str">
        <f>VLOOKUP(ActividadesCom[[#This Row],[NO. DE CONTROL]],'LISTADO ESTUDIANTES'!A:C,2,FALSE)</f>
        <v>CHI TUCUCH HECTOR ARIEL</v>
      </c>
      <c r="C4500" s="117" t="str">
        <f>VLOOKUP(ActividadesCom[[#This Row],[NO. DE CONTROL]],'LISTADO ESTUDIANTES'!A:C,3,FALSE)</f>
        <v>INGENIERIA QUIMICA</v>
      </c>
      <c r="D4500" s="118" t="str">
        <f>VLOOKUP(ActividadesCom[[#This Row],[NO. DE CONTROL]],'LISTADO ESTUDIANTES'!A:D,4,FALSE)</f>
        <v>ACTIVO(A)</v>
      </c>
      <c r="E4500" s="115">
        <f>SUM(ActividadesCom[[#This Row],[CRÉD. 1]],ActividadesCom[[#This Row],[CRÉD. 2]],ActividadesCom[[#This Row],[CRÉD. 3]],ActividadesCom[[#This Row],[CRÉD. 4]],ActividadesCom[[#This Row],[CRÉD. 5]])</f>
        <v>4</v>
      </c>
      <c r="F4500" s="118">
        <f>IF(ActividadesCom[[#This Row],[ÚLTIMO SEMESTRE CON CRÉDITOS]]&gt;0,ROUND(AVERAGE(ActividadesCom[[#This Row],[VALOR NIVEL 5]],ActividadesCom[[#This Row],[VALOR NIVEL 4]],ActividadesCom[[#This Row],[VALOR NIVEL 3]],ActividadesCom[[#This Row],[VALOR NIVEL 2]],ActividadesCom[[#This Row],[VALOR NIVEL 1]]),0),"")</f>
        <v>3</v>
      </c>
      <c r="G4500" s="115" t="str">
        <f>IF(ActividadesCom[[#This Row],[PROMEDIO]]="","",IF(ActividadesCom[[#This Row],[PROMEDIO]]&gt;=4,"EXCELENTE",IF(ActividadesCom[[#This Row],[PROMEDIO]]&gt;=3,"NOTABLE",IF(ActividadesCom[[#This Row],[PROMEDIO]]&gt;=2,"BUENO",IF(ActividadesCom[[#This Row],[PROMEDIO]]=1,"SUFICIENTE","")))))</f>
        <v>NOTABLE</v>
      </c>
      <c r="H4500" s="118">
        <f>MAX(ActividadesCom[[#This Row],[PERÍODO 1]],ActividadesCom[[#This Row],[PERÍODO 2]],ActividadesCom[[#This Row],[PERÍODO 3]],ActividadesCom[[#This Row],[PERÍODO 4]],ActividadesCom[[#This Row],[PERÍODO 5]])</f>
        <v>20253</v>
      </c>
      <c r="I4500" s="117" t="s">
        <v>665</v>
      </c>
      <c r="J4500" s="118">
        <v>20243</v>
      </c>
      <c r="K4500" s="118" t="s">
        <v>4009</v>
      </c>
      <c r="L4500" s="118">
        <f>IF(ActividadesCom[[#This Row],[NIVEL 1]]&lt;&gt;0,VLOOKUP(ActividadesCom[[#This Row],[NIVEL 1]],Catálogo!A:B,2,FALSE),"")</f>
        <v>2</v>
      </c>
      <c r="M4500" s="118">
        <v>1</v>
      </c>
      <c r="N4500" s="6" t="s">
        <v>47</v>
      </c>
      <c r="O4500" s="118">
        <v>20251</v>
      </c>
      <c r="P4500" s="5" t="s">
        <v>4008</v>
      </c>
      <c r="Q4500" s="118">
        <f>IF(ActividadesCom[[#This Row],[NIVEL 2]]&lt;&gt;0,VLOOKUP(ActividadesCom[[#This Row],[NIVEL 2]],Catálogo!A:B,2,FALSE),"")</f>
        <v>3</v>
      </c>
      <c r="R4500" s="118">
        <v>1</v>
      </c>
      <c r="S4500" s="6" t="s">
        <v>7261</v>
      </c>
      <c r="T4500" s="118">
        <v>20253</v>
      </c>
      <c r="U4500" s="5" t="s">
        <v>4008</v>
      </c>
      <c r="V4500" s="118">
        <f>IF(ActividadesCom[[#This Row],[NIVEL 3]]&lt;&gt;0,VLOOKUP(ActividadesCom[[#This Row],[NIVEL 3]],Catálogo!A:B,2,FALSE),"")</f>
        <v>3</v>
      </c>
      <c r="W4500" s="118">
        <v>1</v>
      </c>
      <c r="X4500" s="6" t="s">
        <v>7368</v>
      </c>
      <c r="Y4500" s="118">
        <v>20253</v>
      </c>
      <c r="Z4500" s="5" t="s">
        <v>4007</v>
      </c>
      <c r="AA4500" s="118">
        <f>IF(ActividadesCom[[#This Row],[NIVEL 4]]&lt;&gt;0,VLOOKUP(ActividadesCom[[#This Row],[NIVEL 4]],Catálogo!A:B,2,FALSE),"")</f>
        <v>4</v>
      </c>
      <c r="AB4500" s="118">
        <v>1</v>
      </c>
      <c r="AC4500" s="117"/>
      <c r="AD4500" s="118"/>
      <c r="AE4500" s="118"/>
      <c r="AF4500" s="118" t="str">
        <f>IF(ActividadesCom[[#This Row],[NIVEL 5]]&lt;&gt;0,VLOOKUP(ActividadesCom[[#This Row],[NIVEL 5]],Catálogo!A:B,2,FALSE),"")</f>
        <v/>
      </c>
      <c r="AG4500" s="118"/>
    </row>
    <row r="4501" spans="1:34" ht="30" hidden="1" customHeight="1" x14ac:dyDescent="0.25">
      <c r="A4501" s="114">
        <v>24470121</v>
      </c>
      <c r="B4501" s="112" t="str">
        <f>VLOOKUP(ActividadesCom[[#This Row],[NO. DE CONTROL]],'LISTADO ESTUDIANTES'!A:C,2,FALSE)</f>
        <v>SOLIS ANGULO EVELYN ELIZABETH</v>
      </c>
      <c r="C4501" s="113" t="str">
        <f>VLOOKUP(ActividadesCom[[#This Row],[NO. DE CONTROL]],'LISTADO ESTUDIANTES'!A:C,3,FALSE)</f>
        <v>ARQUITECTURA</v>
      </c>
      <c r="D4501" s="114" t="str">
        <f>VLOOKUP(ActividadesCom[[#This Row],[NO. DE CONTROL]],'LISTADO ESTUDIANTES'!A:D,4,FALSE)</f>
        <v>EGRESADO(A)</v>
      </c>
      <c r="E4501" s="111">
        <f>SUM(ActividadesCom[[#This Row],[CRÉD. 1]],ActividadesCom[[#This Row],[CRÉD. 2]],ActividadesCom[[#This Row],[CRÉD. 3]],ActividadesCom[[#This Row],[CRÉD. 4]],ActividadesCom[[#This Row],[CRÉD. 5]])</f>
        <v>3</v>
      </c>
      <c r="F4501" s="114">
        <f>IF(ActividadesCom[[#This Row],[ÚLTIMO SEMESTRE CON CRÉDITOS]]&gt;0,ROUND(AVERAGE(ActividadesCom[[#This Row],[VALOR NIVEL 5]],ActividadesCom[[#This Row],[VALOR NIVEL 4]],ActividadesCom[[#This Row],[VALOR NIVEL 3]],ActividadesCom[[#This Row],[VALOR NIVEL 2]],ActividadesCom[[#This Row],[VALOR NIVEL 1]]),0),"")</f>
        <v>3</v>
      </c>
      <c r="G4501" s="111" t="str">
        <f>IF(ActividadesCom[[#This Row],[PROMEDIO]]="","",IF(ActividadesCom[[#This Row],[PROMEDIO]]&gt;=4,"EXCELENTE",IF(ActividadesCom[[#This Row],[PROMEDIO]]&gt;=3,"NOTABLE",IF(ActividadesCom[[#This Row],[PROMEDIO]]&gt;=2,"BUENO",IF(ActividadesCom[[#This Row],[PROMEDIO]]=1,"SUFICIENTE","")))))</f>
        <v>NOTABLE</v>
      </c>
      <c r="H4501" s="114">
        <f>MAX(ActividadesCom[[#This Row],[PERÍODO 1]],ActividadesCom[[#This Row],[PERÍODO 2]],ActividadesCom[[#This Row],[PERÍODO 3]],ActividadesCom[[#This Row],[PERÍODO 4]],ActividadesCom[[#This Row],[PERÍODO 5]])</f>
        <v>20243</v>
      </c>
      <c r="I4501" s="113" t="s">
        <v>6712</v>
      </c>
      <c r="J4501" s="114">
        <v>20243</v>
      </c>
      <c r="K4501" s="114" t="s">
        <v>4008</v>
      </c>
      <c r="L4501" s="114">
        <f>IF(ActividadesCom[[#This Row],[NIVEL 1]]&lt;&gt;0,VLOOKUP(ActividadesCom[[#This Row],[NIVEL 1]],Catálogo!A:B,2,FALSE),"")</f>
        <v>3</v>
      </c>
      <c r="M4501" s="114">
        <v>1</v>
      </c>
      <c r="N4501" s="6" t="s">
        <v>6725</v>
      </c>
      <c r="O4501" s="114">
        <v>20243</v>
      </c>
      <c r="P4501" s="5" t="s">
        <v>4008</v>
      </c>
      <c r="Q4501" s="114">
        <f>IF(ActividadesCom[[#This Row],[NIVEL 2]]&lt;&gt;0,VLOOKUP(ActividadesCom[[#This Row],[NIVEL 2]],Catálogo!A:B,2,FALSE),"")</f>
        <v>3</v>
      </c>
      <c r="R4501" s="114">
        <v>1</v>
      </c>
      <c r="S4501" s="6" t="s">
        <v>11</v>
      </c>
      <c r="T4501" s="114">
        <v>20243</v>
      </c>
      <c r="U4501" s="5" t="s">
        <v>4008</v>
      </c>
      <c r="V4501" s="114">
        <f>IF(ActividadesCom[[#This Row],[NIVEL 3]]&lt;&gt;0,VLOOKUP(ActividadesCom[[#This Row],[NIVEL 3]],Catálogo!A:B,2,FALSE),"")</f>
        <v>3</v>
      </c>
      <c r="W4501" s="114">
        <v>1</v>
      </c>
      <c r="X4501" s="113"/>
      <c r="Y4501" s="114"/>
      <c r="Z4501" s="114"/>
      <c r="AA4501" s="114" t="str">
        <f>IF(ActividadesCom[[#This Row],[NIVEL 4]]&lt;&gt;0,VLOOKUP(ActividadesCom[[#This Row],[NIVEL 4]],Catálogo!A:B,2,FALSE),"")</f>
        <v/>
      </c>
      <c r="AB4501" s="114"/>
      <c r="AC4501" s="113"/>
      <c r="AD4501" s="114"/>
      <c r="AE4501" s="114"/>
      <c r="AF4501" s="114" t="str">
        <f>IF(ActividadesCom[[#This Row],[NIVEL 5]]&lt;&gt;0,VLOOKUP(ActividadesCom[[#This Row],[NIVEL 5]],Catálogo!A:B,2,FALSE),"")</f>
        <v/>
      </c>
      <c r="AG4501" s="114"/>
    </row>
    <row r="4502" spans="1:34" ht="30" customHeight="1" x14ac:dyDescent="0.25">
      <c r="A4502" s="114">
        <v>24470122</v>
      </c>
      <c r="B4502" s="112" t="str">
        <f>VLOOKUP(ActividadesCom[[#This Row],[NO. DE CONTROL]],'LISTADO ESTUDIANTES'!A:C,2,FALSE)</f>
        <v>MUT PEREZ RICARDO ADRIAN</v>
      </c>
      <c r="C4502" s="113" t="str">
        <f>VLOOKUP(ActividadesCom[[#This Row],[NO. DE CONTROL]],'LISTADO ESTUDIANTES'!A:C,3,FALSE)</f>
        <v>ARQUITECTURA</v>
      </c>
      <c r="D4502" s="114" t="str">
        <f>VLOOKUP(ActividadesCom[[#This Row],[NO. DE CONTROL]],'LISTADO ESTUDIANTES'!A:D,4,FALSE)</f>
        <v>ACTIVO(A)</v>
      </c>
      <c r="E4502" s="111">
        <f>SUM(ActividadesCom[[#This Row],[CRÉD. 1]],ActividadesCom[[#This Row],[CRÉD. 2]],ActividadesCom[[#This Row],[CRÉD. 3]],ActividadesCom[[#This Row],[CRÉD. 4]],ActividadesCom[[#This Row],[CRÉD. 5]])</f>
        <v>4</v>
      </c>
      <c r="F4502" s="114">
        <f>IF(ActividadesCom[[#This Row],[ÚLTIMO SEMESTRE CON CRÉDITOS]]&gt;0,ROUND(AVERAGE(ActividadesCom[[#This Row],[VALOR NIVEL 5]],ActividadesCom[[#This Row],[VALOR NIVEL 4]],ActividadesCom[[#This Row],[VALOR NIVEL 3]],ActividadesCom[[#This Row],[VALOR NIVEL 2]],ActividadesCom[[#This Row],[VALOR NIVEL 1]]),0),"")</f>
        <v>3</v>
      </c>
      <c r="G4502" s="111" t="str">
        <f>IF(ActividadesCom[[#This Row],[PROMEDIO]]="","",IF(ActividadesCom[[#This Row],[PROMEDIO]]&gt;=4,"EXCELENTE",IF(ActividadesCom[[#This Row],[PROMEDIO]]&gt;=3,"NOTABLE",IF(ActividadesCom[[#This Row],[PROMEDIO]]&gt;=2,"BUENO",IF(ActividadesCom[[#This Row],[PROMEDIO]]=1,"SUFICIENTE","")))))</f>
        <v>NOTABLE</v>
      </c>
      <c r="H4502" s="114">
        <f>MAX(ActividadesCom[[#This Row],[PERÍODO 1]],ActividadesCom[[#This Row],[PERÍODO 2]],ActividadesCom[[#This Row],[PERÍODO 3]],ActividadesCom[[#This Row],[PERÍODO 4]],ActividadesCom[[#This Row],[PERÍODO 5]])</f>
        <v>20251</v>
      </c>
      <c r="I4502" s="113" t="s">
        <v>6712</v>
      </c>
      <c r="J4502" s="114">
        <v>20243</v>
      </c>
      <c r="K4502" s="114" t="s">
        <v>4008</v>
      </c>
      <c r="L4502" s="114">
        <f>IF(ActividadesCom[[#This Row],[NIVEL 1]]&lt;&gt;0,VLOOKUP(ActividadesCom[[#This Row],[NIVEL 1]],Catálogo!A:B,2,FALSE),"")</f>
        <v>3</v>
      </c>
      <c r="M4502" s="114">
        <v>1</v>
      </c>
      <c r="N4502" s="6" t="s">
        <v>6725</v>
      </c>
      <c r="O4502" s="114">
        <v>20243</v>
      </c>
      <c r="P4502" s="5" t="s">
        <v>4007</v>
      </c>
      <c r="Q4502" s="114">
        <f>IF(ActividadesCom[[#This Row],[NIVEL 2]]&lt;&gt;0,VLOOKUP(ActividadesCom[[#This Row],[NIVEL 2]],Catálogo!A:B,2,FALSE),"")</f>
        <v>4</v>
      </c>
      <c r="R4502" s="114">
        <v>1</v>
      </c>
      <c r="S4502" s="6" t="s">
        <v>11</v>
      </c>
      <c r="T4502" s="114">
        <v>20243</v>
      </c>
      <c r="U4502" s="5" t="s">
        <v>4009</v>
      </c>
      <c r="V4502" s="114">
        <f>IF(ActividadesCom[[#This Row],[NIVEL 3]]&lt;&gt;0,VLOOKUP(ActividadesCom[[#This Row],[NIVEL 3]],Catálogo!A:B,2,FALSE),"")</f>
        <v>2</v>
      </c>
      <c r="W4502" s="114">
        <v>1</v>
      </c>
      <c r="X4502" s="6" t="s">
        <v>31</v>
      </c>
      <c r="Y4502" s="114">
        <v>20251</v>
      </c>
      <c r="Z4502" s="5" t="s">
        <v>4008</v>
      </c>
      <c r="AA4502" s="114">
        <f>IF(ActividadesCom[[#This Row],[NIVEL 4]]&lt;&gt;0,VLOOKUP(ActividadesCom[[#This Row],[NIVEL 4]],Catálogo!A:B,2,FALSE),"")</f>
        <v>3</v>
      </c>
      <c r="AB4502" s="114">
        <v>1</v>
      </c>
      <c r="AC4502" s="113"/>
      <c r="AD4502" s="114"/>
      <c r="AE4502" s="114"/>
      <c r="AF4502" s="114" t="str">
        <f>IF(ActividadesCom[[#This Row],[NIVEL 5]]&lt;&gt;0,VLOOKUP(ActividadesCom[[#This Row],[NIVEL 5]],Catálogo!A:B,2,FALSE),"")</f>
        <v/>
      </c>
      <c r="AG4502" s="114"/>
    </row>
    <row r="4503" spans="1:34" ht="30" customHeight="1" x14ac:dyDescent="0.25">
      <c r="A4503" s="114">
        <v>24470123</v>
      </c>
      <c r="B4503" s="112" t="str">
        <f>VLOOKUP(ActividadesCom[[#This Row],[NO. DE CONTROL]],'LISTADO ESTUDIANTES'!A:C,2,FALSE)</f>
        <v>COCOM VERA BELEN JACOBETH</v>
      </c>
      <c r="C4503" s="113" t="str">
        <f>VLOOKUP(ActividadesCom[[#This Row],[NO. DE CONTROL]],'LISTADO ESTUDIANTES'!A:C,3,FALSE)</f>
        <v>ARQUITECTURA</v>
      </c>
      <c r="D4503" s="114" t="str">
        <f>VLOOKUP(ActividadesCom[[#This Row],[NO. DE CONTROL]],'LISTADO ESTUDIANTES'!A:D,4,FALSE)</f>
        <v>ACTIVO(A)</v>
      </c>
      <c r="E4503" s="111">
        <f>SUM(ActividadesCom[[#This Row],[CRÉD. 1]],ActividadesCom[[#This Row],[CRÉD. 2]],ActividadesCom[[#This Row],[CRÉD. 3]],ActividadesCom[[#This Row],[CRÉD. 4]],ActividadesCom[[#This Row],[CRÉD. 5]])</f>
        <v>4</v>
      </c>
      <c r="F4503" s="114">
        <f>IF(ActividadesCom[[#This Row],[ÚLTIMO SEMESTRE CON CRÉDITOS]]&gt;0,ROUND(AVERAGE(ActividadesCom[[#This Row],[VALOR NIVEL 5]],ActividadesCom[[#This Row],[VALOR NIVEL 4]],ActividadesCom[[#This Row],[VALOR NIVEL 3]],ActividadesCom[[#This Row],[VALOR NIVEL 2]],ActividadesCom[[#This Row],[VALOR NIVEL 1]]),0),"")</f>
        <v>3</v>
      </c>
      <c r="G4503" s="111" t="str">
        <f>IF(ActividadesCom[[#This Row],[PROMEDIO]]="","",IF(ActividadesCom[[#This Row],[PROMEDIO]]&gt;=4,"EXCELENTE",IF(ActividadesCom[[#This Row],[PROMEDIO]]&gt;=3,"NOTABLE",IF(ActividadesCom[[#This Row],[PROMEDIO]]&gt;=2,"BUENO",IF(ActividadesCom[[#This Row],[PROMEDIO]]=1,"SUFICIENTE","")))))</f>
        <v>NOTABLE</v>
      </c>
      <c r="H4503" s="114">
        <f>MAX(ActividadesCom[[#This Row],[PERÍODO 1]],ActividadesCom[[#This Row],[PERÍODO 2]],ActividadesCom[[#This Row],[PERÍODO 3]],ActividadesCom[[#This Row],[PERÍODO 4]],ActividadesCom[[#This Row],[PERÍODO 5]])</f>
        <v>20251</v>
      </c>
      <c r="I4503" s="113" t="s">
        <v>6712</v>
      </c>
      <c r="J4503" s="114">
        <v>20243</v>
      </c>
      <c r="K4503" s="114" t="s">
        <v>4008</v>
      </c>
      <c r="L4503" s="114">
        <f>IF(ActividadesCom[[#This Row],[NIVEL 1]]&lt;&gt;0,VLOOKUP(ActividadesCom[[#This Row],[NIVEL 1]],Catálogo!A:B,2,FALSE),"")</f>
        <v>3</v>
      </c>
      <c r="M4503" s="114">
        <v>1</v>
      </c>
      <c r="N4503" s="6" t="s">
        <v>6725</v>
      </c>
      <c r="O4503" s="114">
        <v>20243</v>
      </c>
      <c r="P4503" s="5" t="s">
        <v>4007</v>
      </c>
      <c r="Q4503" s="114">
        <f>IF(ActividadesCom[[#This Row],[NIVEL 2]]&lt;&gt;0,VLOOKUP(ActividadesCom[[#This Row],[NIVEL 2]],Catálogo!A:B,2,FALSE),"")</f>
        <v>4</v>
      </c>
      <c r="R4503" s="114">
        <v>1</v>
      </c>
      <c r="S4503" s="6" t="s">
        <v>11</v>
      </c>
      <c r="T4503" s="114">
        <v>20243</v>
      </c>
      <c r="U4503" s="5" t="s">
        <v>4008</v>
      </c>
      <c r="V4503" s="114">
        <f>IF(ActividadesCom[[#This Row],[NIVEL 3]]&lt;&gt;0,VLOOKUP(ActividadesCom[[#This Row],[NIVEL 3]],Catálogo!A:B,2,FALSE),"")</f>
        <v>3</v>
      </c>
      <c r="W4503" s="114">
        <v>1</v>
      </c>
      <c r="X4503" s="6" t="s">
        <v>5843</v>
      </c>
      <c r="Y4503" s="114">
        <v>20251</v>
      </c>
      <c r="Z4503" s="5" t="s">
        <v>4009</v>
      </c>
      <c r="AA4503" s="114">
        <f>IF(ActividadesCom[[#This Row],[NIVEL 4]]&lt;&gt;0,VLOOKUP(ActividadesCom[[#This Row],[NIVEL 4]],Catálogo!A:B,2,FALSE),"")</f>
        <v>2</v>
      </c>
      <c r="AB4503" s="114">
        <v>1</v>
      </c>
      <c r="AC4503" s="113"/>
      <c r="AD4503" s="114"/>
      <c r="AE4503" s="114"/>
      <c r="AF4503" s="114" t="str">
        <f>IF(ActividadesCom[[#This Row],[NIVEL 5]]&lt;&gt;0,VLOOKUP(ActividadesCom[[#This Row],[NIVEL 5]],Catálogo!A:B,2,FALSE),"")</f>
        <v/>
      </c>
      <c r="AG4503" s="114"/>
    </row>
    <row r="4504" spans="1:34" ht="30" customHeight="1" x14ac:dyDescent="0.25">
      <c r="A4504" s="114">
        <v>24470124</v>
      </c>
      <c r="B4504" s="112" t="str">
        <f>VLOOKUP(ActividadesCom[[#This Row],[NO. DE CONTROL]],'LISTADO ESTUDIANTES'!A:C,2,FALSE)</f>
        <v>NIETO NIETO AZUCENA DEL CARMEN</v>
      </c>
      <c r="C4504" s="113" t="str">
        <f>VLOOKUP(ActividadesCom[[#This Row],[NO. DE CONTROL]],'LISTADO ESTUDIANTES'!A:C,3,FALSE)</f>
        <v>ARQUITECTURA</v>
      </c>
      <c r="D4504" s="114" t="str">
        <f>VLOOKUP(ActividadesCom[[#This Row],[NO. DE CONTROL]],'LISTADO ESTUDIANTES'!A:D,4,FALSE)</f>
        <v>ACTIVO(A)</v>
      </c>
      <c r="E4504" s="111">
        <f>SUM(ActividadesCom[[#This Row],[CRÉD. 1]],ActividadesCom[[#This Row],[CRÉD. 2]],ActividadesCom[[#This Row],[CRÉD. 3]],ActividadesCom[[#This Row],[CRÉD. 4]],ActividadesCom[[#This Row],[CRÉD. 5]])</f>
        <v>4</v>
      </c>
      <c r="F4504" s="114">
        <f>IF(ActividadesCom[[#This Row],[ÚLTIMO SEMESTRE CON CRÉDITOS]]&gt;0,ROUND(AVERAGE(ActividadesCom[[#This Row],[VALOR NIVEL 5]],ActividadesCom[[#This Row],[VALOR NIVEL 4]],ActividadesCom[[#This Row],[VALOR NIVEL 3]],ActividadesCom[[#This Row],[VALOR NIVEL 2]],ActividadesCom[[#This Row],[VALOR NIVEL 1]]),0),"")</f>
        <v>3</v>
      </c>
      <c r="G4504" s="111" t="str">
        <f>IF(ActividadesCom[[#This Row],[PROMEDIO]]="","",IF(ActividadesCom[[#This Row],[PROMEDIO]]&gt;=4,"EXCELENTE",IF(ActividadesCom[[#This Row],[PROMEDIO]]&gt;=3,"NOTABLE",IF(ActividadesCom[[#This Row],[PROMEDIO]]&gt;=2,"BUENO",IF(ActividadesCom[[#This Row],[PROMEDIO]]=1,"SUFICIENTE","")))))</f>
        <v>NOTABLE</v>
      </c>
      <c r="H4504" s="114">
        <f>MAX(ActividadesCom[[#This Row],[PERÍODO 1]],ActividadesCom[[#This Row],[PERÍODO 2]],ActividadesCom[[#This Row],[PERÍODO 3]],ActividadesCom[[#This Row],[PERÍODO 4]],ActividadesCom[[#This Row],[PERÍODO 5]])</f>
        <v>20251</v>
      </c>
      <c r="I4504" s="113" t="s">
        <v>6712</v>
      </c>
      <c r="J4504" s="114">
        <v>20243</v>
      </c>
      <c r="K4504" s="114" t="s">
        <v>4008</v>
      </c>
      <c r="L4504" s="114">
        <f>IF(ActividadesCom[[#This Row],[NIVEL 1]]&lt;&gt;0,VLOOKUP(ActividadesCom[[#This Row],[NIVEL 1]],Catálogo!A:B,2,FALSE),"")</f>
        <v>3</v>
      </c>
      <c r="M4504" s="114">
        <v>1</v>
      </c>
      <c r="N4504" s="6" t="s">
        <v>6725</v>
      </c>
      <c r="O4504" s="114">
        <v>20243</v>
      </c>
      <c r="P4504" s="5" t="s">
        <v>4007</v>
      </c>
      <c r="Q4504" s="114">
        <f>IF(ActividadesCom[[#This Row],[NIVEL 2]]&lt;&gt;0,VLOOKUP(ActividadesCom[[#This Row],[NIVEL 2]],Catálogo!A:B,2,FALSE),"")</f>
        <v>4</v>
      </c>
      <c r="R4504" s="114">
        <v>1</v>
      </c>
      <c r="S4504" s="6" t="s">
        <v>11</v>
      </c>
      <c r="T4504" s="114">
        <v>20243</v>
      </c>
      <c r="U4504" s="5" t="s">
        <v>4008</v>
      </c>
      <c r="V4504" s="114">
        <f>IF(ActividadesCom[[#This Row],[NIVEL 3]]&lt;&gt;0,VLOOKUP(ActividadesCom[[#This Row],[NIVEL 3]],Catálogo!A:B,2,FALSE),"")</f>
        <v>3</v>
      </c>
      <c r="W4504" s="114">
        <v>1</v>
      </c>
      <c r="X4504" s="6" t="s">
        <v>11</v>
      </c>
      <c r="Y4504" s="114">
        <v>20251</v>
      </c>
      <c r="Z4504" s="5" t="s">
        <v>4009</v>
      </c>
      <c r="AA4504" s="114">
        <f>IF(ActividadesCom[[#This Row],[NIVEL 4]]&lt;&gt;0,VLOOKUP(ActividadesCom[[#This Row],[NIVEL 4]],Catálogo!A:B,2,FALSE),"")</f>
        <v>2</v>
      </c>
      <c r="AB4504" s="114">
        <v>1</v>
      </c>
      <c r="AC4504" s="113"/>
      <c r="AD4504" s="114"/>
      <c r="AE4504" s="114"/>
      <c r="AF4504" s="114" t="str">
        <f>IF(ActividadesCom[[#This Row],[NIVEL 5]]&lt;&gt;0,VLOOKUP(ActividadesCom[[#This Row],[NIVEL 5]],Catálogo!A:B,2,FALSE),"")</f>
        <v/>
      </c>
      <c r="AG4504" s="114"/>
    </row>
    <row r="4505" spans="1:34" ht="30" customHeight="1" x14ac:dyDescent="0.25">
      <c r="A4505" s="114">
        <v>24470125</v>
      </c>
      <c r="B4505" s="112" t="str">
        <f>VLOOKUP(ActividadesCom[[#This Row],[NO. DE CONTROL]],'LISTADO ESTUDIANTES'!A:C,2,FALSE)</f>
        <v>DE LA CRUZ CHAN FABIAN DEL JESUS</v>
      </c>
      <c r="C4505" s="113" t="str">
        <f>VLOOKUP(ActividadesCom[[#This Row],[NO. DE CONTROL]],'LISTADO ESTUDIANTES'!A:C,3,FALSE)</f>
        <v>ARQUITECTURA</v>
      </c>
      <c r="D4505" s="114" t="str">
        <f>VLOOKUP(ActividadesCom[[#This Row],[NO. DE CONTROL]],'LISTADO ESTUDIANTES'!A:D,4,FALSE)</f>
        <v>ACTIVO(A)</v>
      </c>
      <c r="E4505" s="111">
        <f>SUM(ActividadesCom[[#This Row],[CRÉD. 1]],ActividadesCom[[#This Row],[CRÉD. 2]],ActividadesCom[[#This Row],[CRÉD. 3]],ActividadesCom[[#This Row],[CRÉD. 4]],ActividadesCom[[#This Row],[CRÉD. 5]])</f>
        <v>5</v>
      </c>
      <c r="F4505" s="114">
        <f>IF(ActividadesCom[[#This Row],[ÚLTIMO SEMESTRE CON CRÉDITOS]]&gt;0,ROUND(AVERAGE(ActividadesCom[[#This Row],[VALOR NIVEL 5]],ActividadesCom[[#This Row],[VALOR NIVEL 4]],ActividadesCom[[#This Row],[VALOR NIVEL 3]],ActividadesCom[[#This Row],[VALOR NIVEL 2]],ActividadesCom[[#This Row],[VALOR NIVEL 1]]),0),"")</f>
        <v>3</v>
      </c>
      <c r="G4505" s="111" t="str">
        <f>IF(ActividadesCom[[#This Row],[PROMEDIO]]="","",IF(ActividadesCom[[#This Row],[PROMEDIO]]&gt;=4,"EXCELENTE",IF(ActividadesCom[[#This Row],[PROMEDIO]]&gt;=3,"NOTABLE",IF(ActividadesCom[[#This Row],[PROMEDIO]]&gt;=2,"BUENO",IF(ActividadesCom[[#This Row],[PROMEDIO]]=1,"SUFICIENTE","")))))</f>
        <v>NOTABLE</v>
      </c>
      <c r="H4505" s="114">
        <f>MAX(ActividadesCom[[#This Row],[PERÍODO 1]],ActividadesCom[[#This Row],[PERÍODO 2]],ActividadesCom[[#This Row],[PERÍODO 3]],ActividadesCom[[#This Row],[PERÍODO 4]],ActividadesCom[[#This Row],[PERÍODO 5]])</f>
        <v>20251</v>
      </c>
      <c r="I4505" s="113" t="s">
        <v>6712</v>
      </c>
      <c r="J4505" s="114">
        <v>20243</v>
      </c>
      <c r="K4505" s="114" t="s">
        <v>4008</v>
      </c>
      <c r="L4505" s="114">
        <f>IF(ActividadesCom[[#This Row],[NIVEL 1]]&lt;&gt;0,VLOOKUP(ActividadesCom[[#This Row],[NIVEL 1]],Catálogo!A:B,2,FALSE),"")</f>
        <v>3</v>
      </c>
      <c r="M4505" s="114">
        <v>1</v>
      </c>
      <c r="N4505" s="113" t="s">
        <v>6713</v>
      </c>
      <c r="O4505" s="114">
        <v>20243</v>
      </c>
      <c r="P4505" s="114" t="s">
        <v>4008</v>
      </c>
      <c r="Q4505" s="114">
        <f>IF(ActividadesCom[[#This Row],[NIVEL 2]]&lt;&gt;0,VLOOKUP(ActividadesCom[[#This Row],[NIVEL 2]],Catálogo!A:B,2,FALSE),"")</f>
        <v>3</v>
      </c>
      <c r="R4505" s="114">
        <v>1</v>
      </c>
      <c r="S4505" s="6" t="s">
        <v>6725</v>
      </c>
      <c r="T4505" s="114">
        <v>20243</v>
      </c>
      <c r="U4505" s="5" t="s">
        <v>4007</v>
      </c>
      <c r="V4505" s="114">
        <f>IF(ActividadesCom[[#This Row],[NIVEL 3]]&lt;&gt;0,VLOOKUP(ActividadesCom[[#This Row],[NIVEL 3]],Catálogo!A:B,2,FALSE),"")</f>
        <v>4</v>
      </c>
      <c r="W4505" s="114">
        <v>1</v>
      </c>
      <c r="X4505" s="6" t="s">
        <v>3518</v>
      </c>
      <c r="Y4505" s="114">
        <v>20243</v>
      </c>
      <c r="Z4505" s="5" t="s">
        <v>4009</v>
      </c>
      <c r="AA4505" s="114">
        <f>IF(ActividadesCom[[#This Row],[NIVEL 4]]&lt;&gt;0,VLOOKUP(ActividadesCom[[#This Row],[NIVEL 4]],Catálogo!A:B,2,FALSE),"")</f>
        <v>2</v>
      </c>
      <c r="AB4505" s="114">
        <v>1</v>
      </c>
      <c r="AC4505" s="6" t="s">
        <v>31</v>
      </c>
      <c r="AD4505" s="114">
        <v>20251</v>
      </c>
      <c r="AE4505" s="5" t="s">
        <v>4020</v>
      </c>
      <c r="AF4505" s="114">
        <f>IF(ActividadesCom[[#This Row],[NIVEL 5]]&lt;&gt;0,VLOOKUP(ActividadesCom[[#This Row],[NIVEL 5]],Catálogo!A:B,2,FALSE),"")</f>
        <v>3</v>
      </c>
      <c r="AG4505" s="114">
        <v>1</v>
      </c>
    </row>
    <row r="4506" spans="1:34" ht="30" customHeight="1" x14ac:dyDescent="0.25">
      <c r="A4506" s="118">
        <v>24470126</v>
      </c>
      <c r="B4506" s="116" t="str">
        <f>VLOOKUP(ActividadesCom[[#This Row],[NO. DE CONTROL]],'LISTADO ESTUDIANTES'!A:C,2,FALSE)</f>
        <v>CABALLERO CHE ERNESTO DANIEL</v>
      </c>
      <c r="C4506" s="117" t="str">
        <f>VLOOKUP(ActividadesCom[[#This Row],[NO. DE CONTROL]],'LISTADO ESTUDIANTES'!A:C,3,FALSE)</f>
        <v>INGENIERIA CIVIL</v>
      </c>
      <c r="D4506" s="118" t="str">
        <f>VLOOKUP(ActividadesCom[[#This Row],[NO. DE CONTROL]],'LISTADO ESTUDIANTES'!A:D,4,FALSE)</f>
        <v>ACTIVO(A)</v>
      </c>
      <c r="E4506" s="115">
        <f>SUM(ActividadesCom[[#This Row],[CRÉD. 1]],ActividadesCom[[#This Row],[CRÉD. 2]],ActividadesCom[[#This Row],[CRÉD. 3]],ActividadesCom[[#This Row],[CRÉD. 4]],ActividadesCom[[#This Row],[CRÉD. 5]])</f>
        <v>4</v>
      </c>
      <c r="F4506" s="118">
        <f>IF(ActividadesCom[[#This Row],[ÚLTIMO SEMESTRE CON CRÉDITOS]]&gt;0,ROUND(AVERAGE(ActividadesCom[[#This Row],[VALOR NIVEL 5]],ActividadesCom[[#This Row],[VALOR NIVEL 4]],ActividadesCom[[#This Row],[VALOR NIVEL 3]],ActividadesCom[[#This Row],[VALOR NIVEL 2]],ActividadesCom[[#This Row],[VALOR NIVEL 1]]),0),"")</f>
        <v>3</v>
      </c>
      <c r="G4506" s="115" t="str">
        <f>IF(ActividadesCom[[#This Row],[PROMEDIO]]="","",IF(ActividadesCom[[#This Row],[PROMEDIO]]&gt;=4,"EXCELENTE",IF(ActividadesCom[[#This Row],[PROMEDIO]]&gt;=3,"NOTABLE",IF(ActividadesCom[[#This Row],[PROMEDIO]]&gt;=2,"BUENO",IF(ActividadesCom[[#This Row],[PROMEDIO]]=1,"SUFICIENTE","")))))</f>
        <v>NOTABLE</v>
      </c>
      <c r="H4506" s="118">
        <f>MAX(ActividadesCom[[#This Row],[PERÍODO 1]],ActividadesCom[[#This Row],[PERÍODO 2]],ActividadesCom[[#This Row],[PERÍODO 3]],ActividadesCom[[#This Row],[PERÍODO 4]],ActividadesCom[[#This Row],[PERÍODO 5]])</f>
        <v>20261</v>
      </c>
      <c r="I4506" s="117" t="s">
        <v>665</v>
      </c>
      <c r="J4506" s="118">
        <v>20243</v>
      </c>
      <c r="K4506" s="118" t="s">
        <v>4009</v>
      </c>
      <c r="L4506" s="118">
        <f>IF(ActividadesCom[[#This Row],[NIVEL 1]]&lt;&gt;0,VLOOKUP(ActividadesCom[[#This Row],[NIVEL 1]],Catálogo!A:B,2,FALSE),"")</f>
        <v>2</v>
      </c>
      <c r="M4506" s="118">
        <v>1</v>
      </c>
      <c r="N4506" s="6" t="s">
        <v>47</v>
      </c>
      <c r="O4506" s="118">
        <v>20251</v>
      </c>
      <c r="P4506" s="5" t="s">
        <v>4008</v>
      </c>
      <c r="Q4506" s="118">
        <f>IF(ActividadesCom[[#This Row],[NIVEL 2]]&lt;&gt;0,VLOOKUP(ActividadesCom[[#This Row],[NIVEL 2]],Catálogo!A:B,2,FALSE),"")</f>
        <v>3</v>
      </c>
      <c r="R4506" s="118">
        <v>1</v>
      </c>
      <c r="S4506" s="6" t="s">
        <v>7297</v>
      </c>
      <c r="T4506" s="118">
        <v>20253</v>
      </c>
      <c r="U4506" s="5" t="s">
        <v>4008</v>
      </c>
      <c r="V4506" s="118">
        <f>IF(ActividadesCom[[#This Row],[NIVEL 3]]&lt;&gt;0,VLOOKUP(ActividadesCom[[#This Row],[NIVEL 3]],Catálogo!A:B,2,FALSE),"")</f>
        <v>3</v>
      </c>
      <c r="W4506" s="118">
        <v>1</v>
      </c>
      <c r="X4506" s="6" t="s">
        <v>5343</v>
      </c>
      <c r="Y4506" s="118">
        <v>20261</v>
      </c>
      <c r="Z4506" s="5" t="s">
        <v>4008</v>
      </c>
      <c r="AA4506" s="118">
        <f>IF(ActividadesCom[[#This Row],[NIVEL 4]]&lt;&gt;0,VLOOKUP(ActividadesCom[[#This Row],[NIVEL 4]],Catálogo!A:B,2,FALSE),"")</f>
        <v>3</v>
      </c>
      <c r="AB4506" s="118">
        <v>1</v>
      </c>
      <c r="AC4506" s="117"/>
      <c r="AD4506" s="118"/>
      <c r="AE4506" s="118"/>
      <c r="AF4506" s="118" t="str">
        <f>IF(ActividadesCom[[#This Row],[NIVEL 5]]&lt;&gt;0,VLOOKUP(ActividadesCom[[#This Row],[NIVEL 5]],Catálogo!A:B,2,FALSE),"")</f>
        <v/>
      </c>
      <c r="AG4506" s="118"/>
    </row>
    <row r="4507" spans="1:34" ht="30" customHeight="1" x14ac:dyDescent="0.25">
      <c r="A4507" s="114">
        <v>24470127</v>
      </c>
      <c r="B4507" s="112" t="str">
        <f>VLOOKUP(ActividadesCom[[#This Row],[NO. DE CONTROL]],'LISTADO ESTUDIANTES'!A:C,2,FALSE)</f>
        <v>CALAN CHI LIZANDRO ULISES</v>
      </c>
      <c r="C4507" s="113" t="str">
        <f>VLOOKUP(ActividadesCom[[#This Row],[NO. DE CONTROL]],'LISTADO ESTUDIANTES'!A:C,3,FALSE)</f>
        <v>INGENIERIA CIVIL</v>
      </c>
      <c r="D4507" s="114" t="str">
        <f>VLOOKUP(ActividadesCom[[#This Row],[NO. DE CONTROL]],'LISTADO ESTUDIANTES'!A:D,4,FALSE)</f>
        <v>ACTIVO(A)</v>
      </c>
      <c r="E4507" s="111">
        <f>SUM(ActividadesCom[[#This Row],[CRÉD. 1]],ActividadesCom[[#This Row],[CRÉD. 2]],ActividadesCom[[#This Row],[CRÉD. 3]],ActividadesCom[[#This Row],[CRÉD. 4]],ActividadesCom[[#This Row],[CRÉD. 5]])</f>
        <v>5</v>
      </c>
      <c r="F4507" s="114">
        <f>IF(ActividadesCom[[#This Row],[ÚLTIMO SEMESTRE CON CRÉDITOS]]&gt;0,ROUND(AVERAGE(ActividadesCom[[#This Row],[VALOR NIVEL 5]],ActividadesCom[[#This Row],[VALOR NIVEL 4]],ActividadesCom[[#This Row],[VALOR NIVEL 3]],ActividadesCom[[#This Row],[VALOR NIVEL 2]],ActividadesCom[[#This Row],[VALOR NIVEL 1]]),0),"")</f>
        <v>3</v>
      </c>
      <c r="G4507" s="111" t="str">
        <f>IF(ActividadesCom[[#This Row],[PROMEDIO]]="","",IF(ActividadesCom[[#This Row],[PROMEDIO]]&gt;=4,"EXCELENTE",IF(ActividadesCom[[#This Row],[PROMEDIO]]&gt;=3,"NOTABLE",IF(ActividadesCom[[#This Row],[PROMEDIO]]&gt;=2,"BUENO",IF(ActividadesCom[[#This Row],[PROMEDIO]]=1,"SUFICIENTE","")))))</f>
        <v>NOTABLE</v>
      </c>
      <c r="H4507" s="114">
        <f>MAX(ActividadesCom[[#This Row],[PERÍODO 1]],ActividadesCom[[#This Row],[PERÍODO 2]],ActividadesCom[[#This Row],[PERÍODO 3]],ActividadesCom[[#This Row],[PERÍODO 4]],ActividadesCom[[#This Row],[PERÍODO 5]])</f>
        <v>20253</v>
      </c>
      <c r="I4507" s="113" t="s">
        <v>6713</v>
      </c>
      <c r="J4507" s="114">
        <v>20243</v>
      </c>
      <c r="K4507" s="114" t="s">
        <v>4008</v>
      </c>
      <c r="L4507" s="114">
        <f>IF(ActividadesCom[[#This Row],[NIVEL 1]]&lt;&gt;0,VLOOKUP(ActividadesCom[[#This Row],[NIVEL 1]],Catálogo!A:B,2,FALSE),"")</f>
        <v>3</v>
      </c>
      <c r="M4507" s="114">
        <v>1</v>
      </c>
      <c r="N4507" s="6" t="s">
        <v>47</v>
      </c>
      <c r="O4507" s="114">
        <v>20243</v>
      </c>
      <c r="P4507" s="5" t="s">
        <v>4009</v>
      </c>
      <c r="Q4507" s="114">
        <f>IF(ActividadesCom[[#This Row],[NIVEL 2]]&lt;&gt;0,VLOOKUP(ActividadesCom[[#This Row],[NIVEL 2]],Catálogo!A:B,2,FALSE),"")</f>
        <v>2</v>
      </c>
      <c r="R4507" s="114">
        <v>1</v>
      </c>
      <c r="S4507" s="6" t="s">
        <v>47</v>
      </c>
      <c r="T4507" s="114">
        <v>20251</v>
      </c>
      <c r="U4507" s="5" t="s">
        <v>4008</v>
      </c>
      <c r="V4507" s="114">
        <f>IF(ActividadesCom[[#This Row],[NIVEL 3]]&lt;&gt;0,VLOOKUP(ActividadesCom[[#This Row],[NIVEL 3]],Catálogo!A:B,2,FALSE),"")</f>
        <v>3</v>
      </c>
      <c r="W4507" s="114">
        <v>1</v>
      </c>
      <c r="X4507" s="6" t="s">
        <v>7297</v>
      </c>
      <c r="Y4507" s="114">
        <v>20253</v>
      </c>
      <c r="Z4507" s="5" t="s">
        <v>4008</v>
      </c>
      <c r="AA4507" s="114">
        <f>IF(ActividadesCom[[#This Row],[NIVEL 4]]&lt;&gt;0,VLOOKUP(ActividadesCom[[#This Row],[NIVEL 4]],Catálogo!A:B,2,FALSE),"")</f>
        <v>3</v>
      </c>
      <c r="AB4507" s="114">
        <v>1</v>
      </c>
      <c r="AC4507" s="6" t="s">
        <v>5843</v>
      </c>
      <c r="AD4507" s="114">
        <v>20253</v>
      </c>
      <c r="AE4507" s="5" t="s">
        <v>4021</v>
      </c>
      <c r="AF4507" s="114">
        <f>IF(ActividadesCom[[#This Row],[NIVEL 5]]&lt;&gt;0,VLOOKUP(ActividadesCom[[#This Row],[NIVEL 5]],Catálogo!A:B,2,FALSE),"")</f>
        <v>2</v>
      </c>
      <c r="AG4507" s="114">
        <v>1</v>
      </c>
    </row>
    <row r="4508" spans="1:34" ht="30" hidden="1" customHeight="1" x14ac:dyDescent="0.25">
      <c r="A4508" s="118">
        <v>24470128</v>
      </c>
      <c r="B4508" s="116" t="str">
        <f>VLOOKUP(ActividadesCom[[#This Row],[NO. DE CONTROL]],'LISTADO ESTUDIANTES'!A:C,2,FALSE)</f>
        <v>LARA ARGAEZ ANNY ESPERANZA DEL ALBA</v>
      </c>
      <c r="C4508" s="117" t="str">
        <f>VLOOKUP(ActividadesCom[[#This Row],[NO. DE CONTROL]],'LISTADO ESTUDIANTES'!A:C,3,FALSE)</f>
        <v>INGENIERIA CIVIL</v>
      </c>
      <c r="D4508" s="118" t="str">
        <f>VLOOKUP(ActividadesCom[[#This Row],[NO. DE CONTROL]],'LISTADO ESTUDIANTES'!A:D,4,FALSE)</f>
        <v>BAJA</v>
      </c>
      <c r="E4508" s="115">
        <f>SUM(ActividadesCom[[#This Row],[CRÉD. 1]],ActividadesCom[[#This Row],[CRÉD. 2]],ActividadesCom[[#This Row],[CRÉD. 3]],ActividadesCom[[#This Row],[CRÉD. 4]],ActividadesCom[[#This Row],[CRÉD. 5]])</f>
        <v>3</v>
      </c>
      <c r="F4508" s="118">
        <f>IF(ActividadesCom[[#This Row],[ÚLTIMO SEMESTRE CON CRÉDITOS]]&gt;0,ROUND(AVERAGE(ActividadesCom[[#This Row],[VALOR NIVEL 5]],ActividadesCom[[#This Row],[VALOR NIVEL 4]],ActividadesCom[[#This Row],[VALOR NIVEL 3]],ActividadesCom[[#This Row],[VALOR NIVEL 2]],ActividadesCom[[#This Row],[VALOR NIVEL 1]]),0),"")</f>
        <v>3</v>
      </c>
      <c r="G4508" s="115" t="str">
        <f>IF(ActividadesCom[[#This Row],[PROMEDIO]]="","",IF(ActividadesCom[[#This Row],[PROMEDIO]]&gt;=4,"EXCELENTE",IF(ActividadesCom[[#This Row],[PROMEDIO]]&gt;=3,"NOTABLE",IF(ActividadesCom[[#This Row],[PROMEDIO]]&gt;=2,"BUENO",IF(ActividadesCom[[#This Row],[PROMEDIO]]=1,"SUFICIENTE","")))))</f>
        <v>NOTABLE</v>
      </c>
      <c r="H4508" s="118">
        <f>MAX(ActividadesCom[[#This Row],[PERÍODO 1]],ActividadesCom[[#This Row],[PERÍODO 2]],ActividadesCom[[#This Row],[PERÍODO 3]],ActividadesCom[[#This Row],[PERÍODO 4]],ActividadesCom[[#This Row],[PERÍODO 5]])</f>
        <v>20251</v>
      </c>
      <c r="I4508" s="117" t="s">
        <v>452</v>
      </c>
      <c r="J4508" s="118">
        <v>20243</v>
      </c>
      <c r="K4508" s="118" t="s">
        <v>4008</v>
      </c>
      <c r="L4508" s="118">
        <f>IF(ActividadesCom[[#This Row],[NIVEL 1]]&lt;&gt;0,VLOOKUP(ActividadesCom[[#This Row],[NIVEL 1]],Catálogo!A:B,2,FALSE),"")</f>
        <v>3</v>
      </c>
      <c r="M4508" s="118">
        <v>1</v>
      </c>
      <c r="N4508" s="117" t="s">
        <v>665</v>
      </c>
      <c r="O4508" s="118">
        <v>20243</v>
      </c>
      <c r="P4508" s="118" t="s">
        <v>4009</v>
      </c>
      <c r="Q4508" s="118">
        <f>IF(ActividadesCom[[#This Row],[NIVEL 2]]&lt;&gt;0,VLOOKUP(ActividadesCom[[#This Row],[NIVEL 2]],Catálogo!A:B,2,FALSE),"")</f>
        <v>2</v>
      </c>
      <c r="R4508" s="118">
        <v>1</v>
      </c>
      <c r="S4508" s="6" t="s">
        <v>47</v>
      </c>
      <c r="T4508" s="118">
        <v>20251</v>
      </c>
      <c r="U4508" s="5" t="s">
        <v>4008</v>
      </c>
      <c r="V4508" s="118">
        <f>IF(ActividadesCom[[#This Row],[NIVEL 3]]&lt;&gt;0,VLOOKUP(ActividadesCom[[#This Row],[NIVEL 3]],Catálogo!A:B,2,FALSE),"")</f>
        <v>3</v>
      </c>
      <c r="W4508" s="118">
        <v>1</v>
      </c>
      <c r="X4508" s="117"/>
      <c r="Y4508" s="118"/>
      <c r="Z4508" s="118"/>
      <c r="AA4508" s="118" t="str">
        <f>IF(ActividadesCom[[#This Row],[NIVEL 4]]&lt;&gt;0,VLOOKUP(ActividadesCom[[#This Row],[NIVEL 4]],Catálogo!A:B,2,FALSE),"")</f>
        <v/>
      </c>
      <c r="AB4508" s="118"/>
      <c r="AC4508" s="117"/>
      <c r="AD4508" s="118"/>
      <c r="AE4508" s="118"/>
      <c r="AF4508" s="118" t="str">
        <f>IF(ActividadesCom[[#This Row],[NIVEL 5]]&lt;&gt;0,VLOOKUP(ActividadesCom[[#This Row],[NIVEL 5]],Catálogo!A:B,2,FALSE),"")</f>
        <v/>
      </c>
      <c r="AG4508" s="118"/>
    </row>
    <row r="4509" spans="1:34" ht="30" customHeight="1" x14ac:dyDescent="0.25">
      <c r="A4509" s="7">
        <v>24470129</v>
      </c>
      <c r="B4509" s="10" t="str">
        <f>VLOOKUP(ActividadesCom[[#This Row],[NO. DE CONTROL]],'LISTADO ESTUDIANTES'!A:C,2,FALSE)</f>
        <v>GARCIA GALVAN NICOLAS ANTONIO</v>
      </c>
      <c r="C4509" s="6" t="str">
        <f>VLOOKUP(ActividadesCom[[#This Row],[NO. DE CONTROL]],'LISTADO ESTUDIANTES'!A:C,3,FALSE)</f>
        <v>INGENIERIA CIVIL</v>
      </c>
      <c r="D4509" s="5" t="str">
        <f>VLOOKUP(ActividadesCom[[#This Row],[NO. DE CONTROL]],'LISTADO ESTUDIANTES'!A:D,4,FALSE)</f>
        <v>ACTIVO(A)</v>
      </c>
      <c r="E4509" s="7">
        <f>SUM(ActividadesCom[[#This Row],[CRÉD. 1]],ActividadesCom[[#This Row],[CRÉD. 2]],ActividadesCom[[#This Row],[CRÉD. 3]],ActividadesCom[[#This Row],[CRÉD. 4]],ActividadesCom[[#This Row],[CRÉD. 5]])</f>
        <v>0</v>
      </c>
      <c r="F4509" s="5" t="str">
        <f>IF(ActividadesCom[[#This Row],[ÚLTIMO SEMESTRE CON CRÉDITOS]]&gt;0,ROUND(AVERAGE(ActividadesCom[[#This Row],[VALOR NIVEL 5]],ActividadesCom[[#This Row],[VALOR NIVEL 4]],ActividadesCom[[#This Row],[VALOR NIVEL 3]],ActividadesCom[[#This Row],[VALOR NIVEL 2]],ActividadesCom[[#This Row],[VALOR NIVEL 1]]),0),"")</f>
        <v/>
      </c>
      <c r="G4509" s="7" t="str">
        <f>IF(ActividadesCom[[#This Row],[PROMEDIO]]="","",IF(ActividadesCom[[#This Row],[PROMEDIO]]&gt;=4,"EXCELENTE",IF(ActividadesCom[[#This Row],[PROMEDIO]]&gt;=3,"NOTABLE",IF(ActividadesCom[[#This Row],[PROMEDIO]]&gt;=2,"BUENO",IF(ActividadesCom[[#This Row],[PROMEDIO]]=1,"SUFICIENTE","")))))</f>
        <v/>
      </c>
      <c r="H4509" s="5">
        <f>MAX(ActividadesCom[[#This Row],[PERÍODO 1]],ActividadesCom[[#This Row],[PERÍODO 2]],ActividadesCom[[#This Row],[PERÍODO 3]],ActividadesCom[[#This Row],[PERÍODO 4]],ActividadesCom[[#This Row],[PERÍODO 5]])</f>
        <v>0</v>
      </c>
      <c r="I4509" s="6"/>
      <c r="J4509" s="5"/>
      <c r="K4509" s="5"/>
      <c r="L4509" s="5" t="str">
        <f>IF(ActividadesCom[[#This Row],[NIVEL 1]]&lt;&gt;0,VLOOKUP(ActividadesCom[[#This Row],[NIVEL 1]],Catálogo!A:B,2,FALSE),"")</f>
        <v/>
      </c>
      <c r="M4509" s="5"/>
      <c r="N4509" s="6"/>
      <c r="O4509" s="5"/>
      <c r="P4509" s="5"/>
      <c r="Q4509" s="5" t="str">
        <f>IF(ActividadesCom[[#This Row],[NIVEL 2]]&lt;&gt;0,VLOOKUP(ActividadesCom[[#This Row],[NIVEL 2]],Catálogo!A:B,2,FALSE),"")</f>
        <v/>
      </c>
      <c r="R4509" s="5"/>
      <c r="S4509" s="6"/>
      <c r="T4509" s="5"/>
      <c r="U4509" s="5"/>
      <c r="V4509" s="5" t="str">
        <f>IF(ActividadesCom[[#This Row],[NIVEL 3]]&lt;&gt;0,VLOOKUP(ActividadesCom[[#This Row],[NIVEL 3]],Catálogo!A:B,2,FALSE),"")</f>
        <v/>
      </c>
      <c r="W4509" s="5"/>
      <c r="X4509" s="6"/>
      <c r="Y4509" s="5"/>
      <c r="Z4509" s="5"/>
      <c r="AA4509" s="5" t="str">
        <f>IF(ActividadesCom[[#This Row],[NIVEL 4]]&lt;&gt;0,VLOOKUP(ActividadesCom[[#This Row],[NIVEL 4]],Catálogo!A:B,2,FALSE),"")</f>
        <v/>
      </c>
      <c r="AB4509" s="5"/>
      <c r="AC4509" s="6"/>
      <c r="AD4509" s="5"/>
      <c r="AE4509" s="5"/>
      <c r="AF4509" s="5" t="str">
        <f>IF(ActividadesCom[[#This Row],[NIVEL 5]]&lt;&gt;0,VLOOKUP(ActividadesCom[[#This Row],[NIVEL 5]],Catálogo!A:B,2,FALSE),"")</f>
        <v/>
      </c>
      <c r="AG4509" s="5"/>
    </row>
    <row r="4510" spans="1:34" ht="30" customHeight="1" x14ac:dyDescent="0.25">
      <c r="A4510" s="118">
        <v>24470130</v>
      </c>
      <c r="B4510" s="116" t="str">
        <f>VLOOKUP(ActividadesCom[[#This Row],[NO. DE CONTROL]],'LISTADO ESTUDIANTES'!A:C,2,FALSE)</f>
        <v>PERERA CEH HUGO ALESSANDRO</v>
      </c>
      <c r="C4510" s="117" t="str">
        <f>VLOOKUP(ActividadesCom[[#This Row],[NO. DE CONTROL]],'LISTADO ESTUDIANTES'!A:C,3,FALSE)</f>
        <v>INGENIERIA CIVIL</v>
      </c>
      <c r="D4510" s="118" t="str">
        <f>VLOOKUP(ActividadesCom[[#This Row],[NO. DE CONTROL]],'LISTADO ESTUDIANTES'!A:D,4,FALSE)</f>
        <v>ACTIVO(A)</v>
      </c>
      <c r="E4510" s="115">
        <f>SUM(ActividadesCom[[#This Row],[CRÉD. 1]],ActividadesCom[[#This Row],[CRÉD. 2]],ActividadesCom[[#This Row],[CRÉD. 3]],ActividadesCom[[#This Row],[CRÉD. 4]],ActividadesCom[[#This Row],[CRÉD. 5]])</f>
        <v>1</v>
      </c>
      <c r="F4510" s="118">
        <f>IF(ActividadesCom[[#This Row],[ÚLTIMO SEMESTRE CON CRÉDITOS]]&gt;0,ROUND(AVERAGE(ActividadesCom[[#This Row],[VALOR NIVEL 5]],ActividadesCom[[#This Row],[VALOR NIVEL 4]],ActividadesCom[[#This Row],[VALOR NIVEL 3]],ActividadesCom[[#This Row],[VALOR NIVEL 2]],ActividadesCom[[#This Row],[VALOR NIVEL 1]]),0),"")</f>
        <v>3</v>
      </c>
      <c r="G4510" s="115" t="str">
        <f>IF(ActividadesCom[[#This Row],[PROMEDIO]]="","",IF(ActividadesCom[[#This Row],[PROMEDIO]]&gt;=4,"EXCELENTE",IF(ActividadesCom[[#This Row],[PROMEDIO]]&gt;=3,"NOTABLE",IF(ActividadesCom[[#This Row],[PROMEDIO]]&gt;=2,"BUENO",IF(ActividadesCom[[#This Row],[PROMEDIO]]=1,"SUFICIENTE","")))))</f>
        <v>NOTABLE</v>
      </c>
      <c r="H4510" s="118">
        <f>MAX(ActividadesCom[[#This Row],[PERÍODO 1]],ActividadesCom[[#This Row],[PERÍODO 2]],ActividadesCom[[#This Row],[PERÍODO 3]],ActividadesCom[[#This Row],[PERÍODO 4]],ActividadesCom[[#This Row],[PERÍODO 5]])</f>
        <v>20243</v>
      </c>
      <c r="I4510" s="117" t="s">
        <v>27</v>
      </c>
      <c r="J4510" s="118">
        <v>20243</v>
      </c>
      <c r="K4510" s="118" t="s">
        <v>4008</v>
      </c>
      <c r="L4510" s="118">
        <f>IF(ActividadesCom[[#This Row],[NIVEL 1]]&lt;&gt;0,VLOOKUP(ActividadesCom[[#This Row],[NIVEL 1]],Catálogo!A:B,2,FALSE),"")</f>
        <v>3</v>
      </c>
      <c r="M4510" s="118">
        <v>1</v>
      </c>
      <c r="N4510" s="117"/>
      <c r="O4510" s="118"/>
      <c r="P4510" s="118"/>
      <c r="Q4510" s="118" t="str">
        <f>IF(ActividadesCom[[#This Row],[NIVEL 2]]&lt;&gt;0,VLOOKUP(ActividadesCom[[#This Row],[NIVEL 2]],Catálogo!A:B,2,FALSE),"")</f>
        <v/>
      </c>
      <c r="R4510" s="118"/>
      <c r="S4510" s="117"/>
      <c r="T4510" s="118"/>
      <c r="U4510" s="118"/>
      <c r="V4510" s="118" t="str">
        <f>IF(ActividadesCom[[#This Row],[NIVEL 3]]&lt;&gt;0,VLOOKUP(ActividadesCom[[#This Row],[NIVEL 3]],Catálogo!A:B,2,FALSE),"")</f>
        <v/>
      </c>
      <c r="W4510" s="118"/>
      <c r="X4510" s="117"/>
      <c r="Y4510" s="118"/>
      <c r="Z4510" s="118"/>
      <c r="AA4510" s="118" t="str">
        <f>IF(ActividadesCom[[#This Row],[NIVEL 4]]&lt;&gt;0,VLOOKUP(ActividadesCom[[#This Row],[NIVEL 4]],Catálogo!A:B,2,FALSE),"")</f>
        <v/>
      </c>
      <c r="AB4510" s="118"/>
      <c r="AC4510" s="117"/>
      <c r="AD4510" s="118"/>
      <c r="AE4510" s="118"/>
      <c r="AF4510" s="118" t="str">
        <f>IF(ActividadesCom[[#This Row],[NIVEL 5]]&lt;&gt;0,VLOOKUP(ActividadesCom[[#This Row],[NIVEL 5]],Catálogo!A:B,2,FALSE),"")</f>
        <v/>
      </c>
      <c r="AG4510" s="118"/>
    </row>
    <row r="4511" spans="1:34" ht="30" hidden="1" customHeight="1" x14ac:dyDescent="0.25">
      <c r="A4511" s="5">
        <v>24470131</v>
      </c>
      <c r="B4511" s="10" t="str">
        <f>VLOOKUP(ActividadesCom[[#This Row],[NO. DE CONTROL]],'LISTADO ESTUDIANTES'!A:C,2,FALSE)</f>
        <v>RAMOS BOJORQUEZ JOSEPH ABEL</v>
      </c>
      <c r="C4511" s="6" t="str">
        <f>VLOOKUP(ActividadesCom[[#This Row],[NO. DE CONTROL]],'LISTADO ESTUDIANTES'!A:C,3,FALSE)</f>
        <v>INGENIERIA CIVIL</v>
      </c>
      <c r="D4511" s="5" t="str">
        <f>VLOOKUP(ActividadesCom[[#This Row],[NO. DE CONTROL]],'LISTADO ESTUDIANTES'!A:D,4,FALSE)</f>
        <v>EGRESADO(A)</v>
      </c>
      <c r="E4511" s="7">
        <f>SUM(ActividadesCom[[#This Row],[CRÉD. 1]],ActividadesCom[[#This Row],[CRÉD. 2]],ActividadesCom[[#This Row],[CRÉD. 3]],ActividadesCom[[#This Row],[CRÉD. 4]],ActividadesCom[[#This Row],[CRÉD. 5]])</f>
        <v>1</v>
      </c>
      <c r="F4511" s="5">
        <f>IF(ActividadesCom[[#This Row],[ÚLTIMO SEMESTRE CON CRÉDITOS]]&gt;0,ROUND(AVERAGE(ActividadesCom[[#This Row],[VALOR NIVEL 5]],ActividadesCom[[#This Row],[VALOR NIVEL 4]],ActividadesCom[[#This Row],[VALOR NIVEL 3]],ActividadesCom[[#This Row],[VALOR NIVEL 2]],ActividadesCom[[#This Row],[VALOR NIVEL 1]]),0),"")</f>
        <v>3</v>
      </c>
      <c r="G4511" s="7" t="str">
        <f>IF(ActividadesCom[[#This Row],[PROMEDIO]]="","",IF(ActividadesCom[[#This Row],[PROMEDIO]]&gt;=4,"EXCELENTE",IF(ActividadesCom[[#This Row],[PROMEDIO]]&gt;=3,"NOTABLE",IF(ActividadesCom[[#This Row],[PROMEDIO]]&gt;=2,"BUENO",IF(ActividadesCom[[#This Row],[PROMEDIO]]=1,"SUFICIENTE","")))))</f>
        <v>NOTABLE</v>
      </c>
      <c r="H4511" s="5">
        <f>MAX(ActividadesCom[[#This Row],[PERÍODO 1]],ActividadesCom[[#This Row],[PERÍODO 2]],ActividadesCom[[#This Row],[PERÍODO 3]],ActividadesCom[[#This Row],[PERÍODO 4]],ActividadesCom[[#This Row],[PERÍODO 5]])</f>
        <v>20251</v>
      </c>
      <c r="I4511" s="6" t="s">
        <v>47</v>
      </c>
      <c r="J4511" s="5">
        <v>20251</v>
      </c>
      <c r="K4511" s="5" t="s">
        <v>4008</v>
      </c>
      <c r="L4511" s="5">
        <f>IF(ActividadesCom[[#This Row],[NIVEL 1]]&lt;&gt;0,VLOOKUP(ActividadesCom[[#This Row],[NIVEL 1]],Catálogo!A:B,2,FALSE),"")</f>
        <v>3</v>
      </c>
      <c r="M4511" s="5">
        <v>1</v>
      </c>
      <c r="N4511" s="6"/>
      <c r="O4511" s="5"/>
      <c r="P4511" s="5"/>
      <c r="Q4511" s="5" t="str">
        <f>IF(ActividadesCom[[#This Row],[NIVEL 2]]&lt;&gt;0,VLOOKUP(ActividadesCom[[#This Row],[NIVEL 2]],Catálogo!A:B,2,FALSE),"")</f>
        <v/>
      </c>
      <c r="R4511" s="5"/>
      <c r="S4511" s="6"/>
      <c r="T4511" s="5"/>
      <c r="U4511" s="5"/>
      <c r="V4511" s="5" t="str">
        <f>IF(ActividadesCom[[#This Row],[NIVEL 3]]&lt;&gt;0,VLOOKUP(ActividadesCom[[#This Row],[NIVEL 3]],Catálogo!A:B,2,FALSE),"")</f>
        <v/>
      </c>
      <c r="W4511" s="5"/>
      <c r="X4511" s="6"/>
      <c r="Y4511" s="5"/>
      <c r="Z4511" s="5"/>
      <c r="AA4511" s="5" t="str">
        <f>IF(ActividadesCom[[#This Row],[NIVEL 4]]&lt;&gt;0,VLOOKUP(ActividadesCom[[#This Row],[NIVEL 4]],Catálogo!A:B,2,FALSE),"")</f>
        <v/>
      </c>
      <c r="AB4511" s="5"/>
      <c r="AC4511" s="6"/>
      <c r="AD4511" s="5"/>
      <c r="AE4511" s="5"/>
      <c r="AF4511" s="5" t="str">
        <f>IF(ActividadesCom[[#This Row],[NIVEL 5]]&lt;&gt;0,VLOOKUP(ActividadesCom[[#This Row],[NIVEL 5]],Catálogo!A:B,2,FALSE),"")</f>
        <v/>
      </c>
      <c r="AG4511" s="5"/>
    </row>
    <row r="4512" spans="1:34" ht="30" hidden="1" customHeight="1" x14ac:dyDescent="0.25">
      <c r="A4512" s="122">
        <v>24470133</v>
      </c>
      <c r="B4512" s="120" t="str">
        <f>VLOOKUP(ActividadesCom[[#This Row],[NO. DE CONTROL]],'LISTADO ESTUDIANTES'!A:C,2,FALSE)</f>
        <v>HUICAB JIMENEZ JESUS ANTONIO</v>
      </c>
      <c r="C4512" s="121" t="str">
        <f>VLOOKUP(ActividadesCom[[#This Row],[NO. DE CONTROL]],'LISTADO ESTUDIANTES'!A:C,3,FALSE)</f>
        <v>INGENIERIA EN TECNOLOGIAS DE LA INFORMACION Y COMUNICACIONES</v>
      </c>
      <c r="D4512" s="122" t="str">
        <f>VLOOKUP(ActividadesCom[[#This Row],[NO. DE CONTROL]],'LISTADO ESTUDIANTES'!A:D,4,FALSE)</f>
        <v>EGRESADO(A)</v>
      </c>
      <c r="E4512" s="119">
        <f>SUM(ActividadesCom[[#This Row],[CRÉD. 1]],ActividadesCom[[#This Row],[CRÉD. 2]],ActividadesCom[[#This Row],[CRÉD. 3]],ActividadesCom[[#This Row],[CRÉD. 4]],ActividadesCom[[#This Row],[CRÉD. 5]])</f>
        <v>1</v>
      </c>
      <c r="F4512" s="122">
        <f>IF(ActividadesCom[[#This Row],[ÚLTIMO SEMESTRE CON CRÉDITOS]]&gt;0,ROUND(AVERAGE(ActividadesCom[[#This Row],[VALOR NIVEL 5]],ActividadesCom[[#This Row],[VALOR NIVEL 4]],ActividadesCom[[#This Row],[VALOR NIVEL 3]],ActividadesCom[[#This Row],[VALOR NIVEL 2]],ActividadesCom[[#This Row],[VALOR NIVEL 1]]),0),"")</f>
        <v>4</v>
      </c>
      <c r="G4512" s="119" t="str">
        <f>IF(ActividadesCom[[#This Row],[PROMEDIO]]="","",IF(ActividadesCom[[#This Row],[PROMEDIO]]&gt;=4,"EXCELENTE",IF(ActividadesCom[[#This Row],[PROMEDIO]]&gt;=3,"NOTABLE",IF(ActividadesCom[[#This Row],[PROMEDIO]]&gt;=2,"BUENO",IF(ActividadesCom[[#This Row],[PROMEDIO]]=1,"SUFICIENTE","")))))</f>
        <v>EXCELENTE</v>
      </c>
      <c r="H4512" s="122">
        <f>MAX(ActividadesCom[[#This Row],[PERÍODO 1]],ActividadesCom[[#This Row],[PERÍODO 2]],ActividadesCom[[#This Row],[PERÍODO 3]],ActividadesCom[[#This Row],[PERÍODO 4]],ActividadesCom[[#This Row],[PERÍODO 5]])</f>
        <v>20251</v>
      </c>
      <c r="I4512" s="121" t="s">
        <v>31</v>
      </c>
      <c r="J4512" s="122">
        <v>20251</v>
      </c>
      <c r="K4512" s="122" t="s">
        <v>4007</v>
      </c>
      <c r="L4512" s="122">
        <f>IF(ActividadesCom[[#This Row],[NIVEL 1]]&lt;&gt;0,VLOOKUP(ActividadesCom[[#This Row],[NIVEL 1]],Catálogo!A:B,2,FALSE),"")</f>
        <v>4</v>
      </c>
      <c r="M4512" s="122">
        <v>1</v>
      </c>
      <c r="N4512" s="121"/>
      <c r="O4512" s="122"/>
      <c r="P4512" s="122"/>
      <c r="Q4512" s="122" t="str">
        <f>IF(ActividadesCom[[#This Row],[NIVEL 2]]&lt;&gt;0,VLOOKUP(ActividadesCom[[#This Row],[NIVEL 2]],Catálogo!A:B,2,FALSE),"")</f>
        <v/>
      </c>
      <c r="R4512" s="122"/>
      <c r="S4512" s="121"/>
      <c r="T4512" s="122"/>
      <c r="U4512" s="122"/>
      <c r="V4512" s="122" t="str">
        <f>IF(ActividadesCom[[#This Row],[NIVEL 3]]&lt;&gt;0,VLOOKUP(ActividadesCom[[#This Row],[NIVEL 3]],Catálogo!A:B,2,FALSE),"")</f>
        <v/>
      </c>
      <c r="W4512" s="122"/>
      <c r="X4512" s="121"/>
      <c r="Y4512" s="122"/>
      <c r="Z4512" s="122"/>
      <c r="AA4512" s="122" t="str">
        <f>IF(ActividadesCom[[#This Row],[NIVEL 4]]&lt;&gt;0,VLOOKUP(ActividadesCom[[#This Row],[NIVEL 4]],Catálogo!A:B,2,FALSE),"")</f>
        <v/>
      </c>
      <c r="AB4512" s="122"/>
      <c r="AC4512" s="121"/>
      <c r="AD4512" s="122"/>
      <c r="AE4512" s="122"/>
      <c r="AF4512" s="122" t="str">
        <f>IF(ActividadesCom[[#This Row],[NIVEL 5]]&lt;&gt;0,VLOOKUP(ActividadesCom[[#This Row],[NIVEL 5]],Catálogo!A:B,2,FALSE),"")</f>
        <v/>
      </c>
      <c r="AG4512" s="122"/>
    </row>
    <row r="4513" spans="1:34" ht="30" hidden="1" customHeight="1" x14ac:dyDescent="0.25">
      <c r="A4513" s="122">
        <v>24470134</v>
      </c>
      <c r="B4513" s="120" t="str">
        <f>VLOOKUP(ActividadesCom[[#This Row],[NO. DE CONTROL]],'LISTADO ESTUDIANTES'!A:C,2,FALSE)</f>
        <v>VEGA CRUZ DIEGO</v>
      </c>
      <c r="C4513" s="121" t="str">
        <f>VLOOKUP(ActividadesCom[[#This Row],[NO. DE CONTROL]],'LISTADO ESTUDIANTES'!A:C,3,FALSE)</f>
        <v>INGENIERIA MECANICA</v>
      </c>
      <c r="D4513" s="122" t="str">
        <f>VLOOKUP(ActividadesCom[[#This Row],[NO. DE CONTROL]],'LISTADO ESTUDIANTES'!A:D,4,FALSE)</f>
        <v>EGRESADO(A)</v>
      </c>
      <c r="E4513" s="119">
        <f>SUM(ActividadesCom[[#This Row],[CRÉD. 1]],ActividadesCom[[#This Row],[CRÉD. 2]],ActividadesCom[[#This Row],[CRÉD. 3]],ActividadesCom[[#This Row],[CRÉD. 4]],ActividadesCom[[#This Row],[CRÉD. 5]])</f>
        <v>1</v>
      </c>
      <c r="F4513" s="122">
        <f>IF(ActividadesCom[[#This Row],[ÚLTIMO SEMESTRE CON CRÉDITOS]]&gt;0,ROUND(AVERAGE(ActividadesCom[[#This Row],[VALOR NIVEL 5]],ActividadesCom[[#This Row],[VALOR NIVEL 4]],ActividadesCom[[#This Row],[VALOR NIVEL 3]],ActividadesCom[[#This Row],[VALOR NIVEL 2]],ActividadesCom[[#This Row],[VALOR NIVEL 1]]),0),"")</f>
        <v>4</v>
      </c>
      <c r="G4513" s="119" t="str">
        <f>IF(ActividadesCom[[#This Row],[PROMEDIO]]="","",IF(ActividadesCom[[#This Row],[PROMEDIO]]&gt;=4,"EXCELENTE",IF(ActividadesCom[[#This Row],[PROMEDIO]]&gt;=3,"NOTABLE",IF(ActividadesCom[[#This Row],[PROMEDIO]]&gt;=2,"BUENO",IF(ActividadesCom[[#This Row],[PROMEDIO]]=1,"SUFICIENTE","")))))</f>
        <v>EXCELENTE</v>
      </c>
      <c r="H4513" s="122">
        <f>MAX(ActividadesCom[[#This Row],[PERÍODO 1]],ActividadesCom[[#This Row],[PERÍODO 2]],ActividadesCom[[#This Row],[PERÍODO 3]],ActividadesCom[[#This Row],[PERÍODO 4]],ActividadesCom[[#This Row],[PERÍODO 5]])</f>
        <v>20251</v>
      </c>
      <c r="I4513" s="121" t="s">
        <v>31</v>
      </c>
      <c r="J4513" s="122">
        <v>20251</v>
      </c>
      <c r="K4513" s="122" t="s">
        <v>4007</v>
      </c>
      <c r="L4513" s="122">
        <f>IF(ActividadesCom[[#This Row],[NIVEL 1]]&lt;&gt;0,VLOOKUP(ActividadesCom[[#This Row],[NIVEL 1]],Catálogo!A:B,2,FALSE),"")</f>
        <v>4</v>
      </c>
      <c r="M4513" s="122">
        <v>1</v>
      </c>
      <c r="N4513" s="121"/>
      <c r="O4513" s="122"/>
      <c r="P4513" s="122"/>
      <c r="Q4513" s="122" t="str">
        <f>IF(ActividadesCom[[#This Row],[NIVEL 2]]&lt;&gt;0,VLOOKUP(ActividadesCom[[#This Row],[NIVEL 2]],Catálogo!A:B,2,FALSE),"")</f>
        <v/>
      </c>
      <c r="R4513" s="122"/>
      <c r="S4513" s="121"/>
      <c r="T4513" s="122"/>
      <c r="U4513" s="122"/>
      <c r="V4513" s="122" t="str">
        <f>IF(ActividadesCom[[#This Row],[NIVEL 3]]&lt;&gt;0,VLOOKUP(ActividadesCom[[#This Row],[NIVEL 3]],Catálogo!A:B,2,FALSE),"")</f>
        <v/>
      </c>
      <c r="W4513" s="122"/>
      <c r="X4513" s="121"/>
      <c r="Y4513" s="122"/>
      <c r="Z4513" s="122"/>
      <c r="AA4513" s="122" t="str">
        <f>IF(ActividadesCom[[#This Row],[NIVEL 4]]&lt;&gt;0,VLOOKUP(ActividadesCom[[#This Row],[NIVEL 4]],Catálogo!A:B,2,FALSE),"")</f>
        <v/>
      </c>
      <c r="AB4513" s="122"/>
      <c r="AC4513" s="121"/>
      <c r="AD4513" s="122"/>
      <c r="AE4513" s="122"/>
      <c r="AF4513" s="122" t="str">
        <f>IF(ActividadesCom[[#This Row],[NIVEL 5]]&lt;&gt;0,VLOOKUP(ActividadesCom[[#This Row],[NIVEL 5]],Catálogo!A:B,2,FALSE),"")</f>
        <v/>
      </c>
      <c r="AG4513" s="122"/>
    </row>
    <row r="4514" spans="1:34" ht="30" hidden="1" customHeight="1" x14ac:dyDescent="0.25">
      <c r="A4514" s="114">
        <v>24470135</v>
      </c>
      <c r="B4514" s="112" t="str">
        <f>VLOOKUP(ActividadesCom[[#This Row],[NO. DE CONTROL]],'LISTADO ESTUDIANTES'!A:C,2,FALSE)</f>
        <v>XEQUEB TUN STEPHANIE</v>
      </c>
      <c r="C4514" s="113" t="str">
        <f>VLOOKUP(ActividadesCom[[#This Row],[NO. DE CONTROL]],'LISTADO ESTUDIANTES'!A:C,3,FALSE)</f>
        <v>INGENIERIA AMBIENTAL</v>
      </c>
      <c r="D4514" s="114" t="str">
        <f>VLOOKUP(ActividadesCom[[#This Row],[NO. DE CONTROL]],'LISTADO ESTUDIANTES'!A:D,4,FALSE)</f>
        <v>EGRESADO(A)</v>
      </c>
      <c r="E4514" s="111">
        <f>SUM(ActividadesCom[[#This Row],[CRÉD. 1]],ActividadesCom[[#This Row],[CRÉD. 2]],ActividadesCom[[#This Row],[CRÉD. 3]],ActividadesCom[[#This Row],[CRÉD. 4]],ActividadesCom[[#This Row],[CRÉD. 5]])</f>
        <v>3</v>
      </c>
      <c r="F4514" s="114">
        <f>IF(ActividadesCom[[#This Row],[ÚLTIMO SEMESTRE CON CRÉDITOS]]&gt;0,ROUND(AVERAGE(ActividadesCom[[#This Row],[VALOR NIVEL 5]],ActividadesCom[[#This Row],[VALOR NIVEL 4]],ActividadesCom[[#This Row],[VALOR NIVEL 3]],ActividadesCom[[#This Row],[VALOR NIVEL 2]],ActividadesCom[[#This Row],[VALOR NIVEL 1]]),0),"")</f>
        <v>3</v>
      </c>
      <c r="G4514" s="111" t="str">
        <f>IF(ActividadesCom[[#This Row],[PROMEDIO]]="","",IF(ActividadesCom[[#This Row],[PROMEDIO]]&gt;=4,"EXCELENTE",IF(ActividadesCom[[#This Row],[PROMEDIO]]&gt;=3,"NOTABLE",IF(ActividadesCom[[#This Row],[PROMEDIO]]&gt;=2,"BUENO",IF(ActividadesCom[[#This Row],[PROMEDIO]]=1,"SUFICIENTE","")))))</f>
        <v>NOTABLE</v>
      </c>
      <c r="H4514" s="114">
        <f>MAX(ActividadesCom[[#This Row],[PERÍODO 1]],ActividadesCom[[#This Row],[PERÍODO 2]],ActividadesCom[[#This Row],[PERÍODO 3]],ActividadesCom[[#This Row],[PERÍODO 4]],ActividadesCom[[#This Row],[PERÍODO 5]])</f>
        <v>20251</v>
      </c>
      <c r="I4514" s="113" t="s">
        <v>6713</v>
      </c>
      <c r="J4514" s="114">
        <v>20243</v>
      </c>
      <c r="K4514" s="114" t="s">
        <v>4008</v>
      </c>
      <c r="L4514" s="114">
        <f>IF(ActividadesCom[[#This Row],[NIVEL 1]]&lt;&gt;0,VLOOKUP(ActividadesCom[[#This Row],[NIVEL 1]],Catálogo!A:B,2,FALSE),"")</f>
        <v>3</v>
      </c>
      <c r="M4514" s="114">
        <v>1</v>
      </c>
      <c r="N4514" s="6" t="s">
        <v>133</v>
      </c>
      <c r="O4514" s="114">
        <v>20243</v>
      </c>
      <c r="P4514" s="5" t="s">
        <v>4008</v>
      </c>
      <c r="Q4514" s="114">
        <f>IF(ActividadesCom[[#This Row],[NIVEL 2]]&lt;&gt;0,VLOOKUP(ActividadesCom[[#This Row],[NIVEL 2]],Catálogo!A:B,2,FALSE),"")</f>
        <v>3</v>
      </c>
      <c r="R4514" s="114">
        <v>1</v>
      </c>
      <c r="S4514" s="6" t="s">
        <v>11</v>
      </c>
      <c r="T4514" s="114">
        <v>20251</v>
      </c>
      <c r="U4514" s="5" t="s">
        <v>4007</v>
      </c>
      <c r="V4514" s="114">
        <f>IF(ActividadesCom[[#This Row],[NIVEL 3]]&lt;&gt;0,VLOOKUP(ActividadesCom[[#This Row],[NIVEL 3]],Catálogo!A:B,2,FALSE),"")</f>
        <v>4</v>
      </c>
      <c r="W4514" s="114">
        <v>1</v>
      </c>
      <c r="X4514" s="113"/>
      <c r="Y4514" s="114"/>
      <c r="Z4514" s="114"/>
      <c r="AA4514" s="114" t="str">
        <f>IF(ActividadesCom[[#This Row],[NIVEL 4]]&lt;&gt;0,VLOOKUP(ActividadesCom[[#This Row],[NIVEL 4]],Catálogo!A:B,2,FALSE),"")</f>
        <v/>
      </c>
      <c r="AB4514" s="114"/>
      <c r="AC4514" s="113"/>
      <c r="AD4514" s="114"/>
      <c r="AE4514" s="114"/>
      <c r="AF4514" s="114" t="str">
        <f>IF(ActividadesCom[[#This Row],[NIVEL 5]]&lt;&gt;0,VLOOKUP(ActividadesCom[[#This Row],[NIVEL 5]],Catálogo!A:B,2,FALSE),"")</f>
        <v/>
      </c>
      <c r="AG4514" s="114"/>
    </row>
    <row r="4515" spans="1:34" s="151" customFormat="1" ht="30" customHeight="1" x14ac:dyDescent="0.25">
      <c r="A4515" s="210">
        <v>24470136</v>
      </c>
      <c r="B4515" s="211" t="str">
        <f>VLOOKUP(ActividadesCom[[#This Row],[NO. DE CONTROL]],'LISTADO ESTUDIANTES'!A:C,2,FALSE)</f>
        <v>PEREZ R DE LA GALA FERNANDO ALBERTO</v>
      </c>
      <c r="C4515" s="212" t="str">
        <f>VLOOKUP(ActividadesCom[[#This Row],[NO. DE CONTROL]],'LISTADO ESTUDIANTES'!A:C,3,FALSE)</f>
        <v>INGENIERIA INDUSTRIAL</v>
      </c>
      <c r="D4515" s="210" t="str">
        <f>VLOOKUP(ActividadesCom[[#This Row],[NO. DE CONTROL]],'LISTADO ESTUDIANTES'!A:D,4,FALSE)</f>
        <v>ACTIVO(A)</v>
      </c>
      <c r="E4515" s="213">
        <f>SUM(ActividadesCom[[#This Row],[CRÉD. 1]],ActividadesCom[[#This Row],[CRÉD. 2]],ActividadesCom[[#This Row],[CRÉD. 3]],ActividadesCom[[#This Row],[CRÉD. 4]],ActividadesCom[[#This Row],[CRÉD. 5]])</f>
        <v>5</v>
      </c>
      <c r="F4515" s="210">
        <f>IF(ActividadesCom[[#This Row],[ÚLTIMO SEMESTRE CON CRÉDITOS]]&gt;0,ROUND(AVERAGE(ActividadesCom[[#This Row],[VALOR NIVEL 5]],ActividadesCom[[#This Row],[VALOR NIVEL 4]],ActividadesCom[[#This Row],[VALOR NIVEL 3]],ActividadesCom[[#This Row],[VALOR NIVEL 2]],ActividadesCom[[#This Row],[VALOR NIVEL 1]]),0),"")</f>
        <v>3</v>
      </c>
      <c r="G4515" s="213" t="str">
        <f>IF(ActividadesCom[[#This Row],[PROMEDIO]]="","",IF(ActividadesCom[[#This Row],[PROMEDIO]]&gt;=4,"EXCELENTE",IF(ActividadesCom[[#This Row],[PROMEDIO]]&gt;=3,"NOTABLE",IF(ActividadesCom[[#This Row],[PROMEDIO]]&gt;=2,"BUENO",IF(ActividadesCom[[#This Row],[PROMEDIO]]=1,"SUFICIENTE","")))))</f>
        <v>NOTABLE</v>
      </c>
      <c r="H4515" s="210">
        <f>MAX(ActividadesCom[[#This Row],[PERÍODO 1]],ActividadesCom[[#This Row],[PERÍODO 2]],ActividadesCom[[#This Row],[PERÍODO 3]],ActividadesCom[[#This Row],[PERÍODO 4]],ActividadesCom[[#This Row],[PERÍODO 5]])</f>
        <v>20253</v>
      </c>
      <c r="I4515" s="148" t="s">
        <v>7339</v>
      </c>
      <c r="J4515" s="210">
        <v>20253</v>
      </c>
      <c r="K4515" s="210" t="s">
        <v>4008</v>
      </c>
      <c r="L4515" s="210">
        <f>IF(ActividadesCom[[#This Row],[NIVEL 1]]&lt;&gt;0,VLOOKUP(ActividadesCom[[#This Row],[NIVEL 1]],Catálogo!A:B,2,FALSE),"")</f>
        <v>3</v>
      </c>
      <c r="M4515" s="210">
        <v>1</v>
      </c>
      <c r="N4515" s="212" t="s">
        <v>4278</v>
      </c>
      <c r="O4515" s="210">
        <v>20243</v>
      </c>
      <c r="P4515" s="210" t="s">
        <v>4009</v>
      </c>
      <c r="Q4515" s="210">
        <f>IF(ActividadesCom[[#This Row],[NIVEL 2]]&lt;&gt;0,VLOOKUP(ActividadesCom[[#This Row],[NIVEL 2]],Catálogo!A:B,2,FALSE),"")</f>
        <v>2</v>
      </c>
      <c r="R4515" s="210">
        <v>1</v>
      </c>
      <c r="S4515" s="148" t="s">
        <v>4278</v>
      </c>
      <c r="T4515" s="210">
        <v>20251</v>
      </c>
      <c r="U4515" s="149" t="s">
        <v>4008</v>
      </c>
      <c r="V4515" s="210">
        <f>IF(ActividadesCom[[#This Row],[NIVEL 3]]&lt;&gt;0,VLOOKUP(ActividadesCom[[#This Row],[NIVEL 3]],Catálogo!A:B,2,FALSE),"")</f>
        <v>3</v>
      </c>
      <c r="W4515" s="210">
        <v>1</v>
      </c>
      <c r="X4515" s="148" t="s">
        <v>6804</v>
      </c>
      <c r="Y4515" s="210">
        <v>20251</v>
      </c>
      <c r="Z4515" s="149" t="s">
        <v>4008</v>
      </c>
      <c r="AA4515" s="210">
        <f>IF(ActividadesCom[[#This Row],[NIVEL 4]]&lt;&gt;0,VLOOKUP(ActividadesCom[[#This Row],[NIVEL 4]],Catálogo!A:B,2,FALSE),"")</f>
        <v>3</v>
      </c>
      <c r="AB4515" s="210">
        <v>1</v>
      </c>
      <c r="AC4515" s="148" t="s">
        <v>9</v>
      </c>
      <c r="AD4515" s="210">
        <v>20251</v>
      </c>
      <c r="AE4515" s="149" t="s">
        <v>4020</v>
      </c>
      <c r="AF4515" s="210">
        <f>IF(ActividadesCom[[#This Row],[NIVEL 5]]&lt;&gt;0,VLOOKUP(ActividadesCom[[#This Row],[NIVEL 5]],Catálogo!A:B,2,FALSE),"")</f>
        <v>3</v>
      </c>
      <c r="AG4515" s="210">
        <v>1</v>
      </c>
      <c r="AH4515" s="195"/>
    </row>
    <row r="4516" spans="1:34" s="151" customFormat="1" ht="30" customHeight="1" x14ac:dyDescent="0.25">
      <c r="A4516" s="149">
        <v>24470137</v>
      </c>
      <c r="B4516" s="207" t="str">
        <f>VLOOKUP(ActividadesCom[[#This Row],[NO. DE CONTROL]],'LISTADO ESTUDIANTES'!A:C,2,FALSE)</f>
        <v>ROSAS ESPINOZA LUIS ANTONIO</v>
      </c>
      <c r="C4516" s="148" t="str">
        <f>VLOOKUP(ActividadesCom[[#This Row],[NO. DE CONTROL]],'LISTADO ESTUDIANTES'!A:C,3,FALSE)</f>
        <v>INGENIERIA INDUSTRIAL</v>
      </c>
      <c r="D4516" s="149" t="str">
        <f>VLOOKUP(ActividadesCom[[#This Row],[NO. DE CONTROL]],'LISTADO ESTUDIANTES'!A:D,4,FALSE)</f>
        <v>ACTIVO(A)</v>
      </c>
      <c r="E4516" s="147">
        <f>SUM(ActividadesCom[[#This Row],[CRÉD. 1]],ActividadesCom[[#This Row],[CRÉD. 2]],ActividadesCom[[#This Row],[CRÉD. 3]],ActividadesCom[[#This Row],[CRÉD. 4]],ActividadesCom[[#This Row],[CRÉD. 5]])</f>
        <v>5</v>
      </c>
      <c r="F4516" s="149">
        <f>IF(ActividadesCom[[#This Row],[ÚLTIMO SEMESTRE CON CRÉDITOS]]&gt;0,ROUND(AVERAGE(ActividadesCom[[#This Row],[VALOR NIVEL 5]],ActividadesCom[[#This Row],[VALOR NIVEL 4]],ActividadesCom[[#This Row],[VALOR NIVEL 3]],ActividadesCom[[#This Row],[VALOR NIVEL 2]],ActividadesCom[[#This Row],[VALOR NIVEL 1]]),0),"")</f>
        <v>3</v>
      </c>
      <c r="G4516" s="147" t="str">
        <f>IF(ActividadesCom[[#This Row],[PROMEDIO]]="","",IF(ActividadesCom[[#This Row],[PROMEDIO]]&gt;=4,"EXCELENTE",IF(ActividadesCom[[#This Row],[PROMEDIO]]&gt;=3,"NOTABLE",IF(ActividadesCom[[#This Row],[PROMEDIO]]&gt;=2,"BUENO",IF(ActividadesCom[[#This Row],[PROMEDIO]]=1,"SUFICIENTE","")))))</f>
        <v>NOTABLE</v>
      </c>
      <c r="H4516" s="149">
        <f>MAX(ActividadesCom[[#This Row],[PERÍODO 1]],ActividadesCom[[#This Row],[PERÍODO 2]],ActividadesCom[[#This Row],[PERÍODO 3]],ActividadesCom[[#This Row],[PERÍODO 4]],ActividadesCom[[#This Row],[PERÍODO 5]])</f>
        <v>20243</v>
      </c>
      <c r="I4516" s="148" t="s">
        <v>6312</v>
      </c>
      <c r="J4516" s="149">
        <v>20243</v>
      </c>
      <c r="K4516" s="149" t="s">
        <v>4008</v>
      </c>
      <c r="L4516" s="149">
        <f>IF(ActividadesCom[[#This Row],[NIVEL 1]]&lt;&gt;0,VLOOKUP(ActividadesCom[[#This Row],[NIVEL 1]],Catálogo!A:B,2,FALSE),"")</f>
        <v>3</v>
      </c>
      <c r="M4516" s="149">
        <v>2</v>
      </c>
      <c r="N4516" s="148" t="s">
        <v>6747</v>
      </c>
      <c r="O4516" s="149">
        <v>20243</v>
      </c>
      <c r="P4516" s="149" t="s">
        <v>4008</v>
      </c>
      <c r="Q4516" s="149">
        <f>IF(ActividadesCom[[#This Row],[NIVEL 2]]&lt;&gt;0,VLOOKUP(ActividadesCom[[#This Row],[NIVEL 2]],Catálogo!A:B,2,FALSE),"")</f>
        <v>3</v>
      </c>
      <c r="R4516" s="149">
        <v>1</v>
      </c>
      <c r="S4516" s="148" t="s">
        <v>452</v>
      </c>
      <c r="T4516" s="149">
        <v>20243</v>
      </c>
      <c r="U4516" s="149" t="s">
        <v>4008</v>
      </c>
      <c r="V4516" s="149">
        <f>IF(ActividadesCom[[#This Row],[NIVEL 3]]&lt;&gt;0,VLOOKUP(ActividadesCom[[#This Row],[NIVEL 3]],Catálogo!A:B,2,FALSE),"")</f>
        <v>3</v>
      </c>
      <c r="W4516" s="149">
        <v>1</v>
      </c>
      <c r="X4516" s="148" t="s">
        <v>11</v>
      </c>
      <c r="Y4516" s="149">
        <v>20243</v>
      </c>
      <c r="Z4516" s="149" t="s">
        <v>4007</v>
      </c>
      <c r="AA4516" s="149">
        <f>IF(ActividadesCom[[#This Row],[NIVEL 4]]&lt;&gt;0,VLOOKUP(ActividadesCom[[#This Row],[NIVEL 4]],Catálogo!A:B,2,FALSE),"")</f>
        <v>4</v>
      </c>
      <c r="AB4516" s="149">
        <v>1</v>
      </c>
      <c r="AC4516" s="148"/>
      <c r="AD4516" s="149"/>
      <c r="AE4516" s="149"/>
      <c r="AF4516" s="149" t="str">
        <f>IF(ActividadesCom[[#This Row],[NIVEL 5]]&lt;&gt;0,VLOOKUP(ActividadesCom[[#This Row],[NIVEL 5]],Catálogo!A:B,2,FALSE),"")</f>
        <v/>
      </c>
      <c r="AG4516" s="149"/>
      <c r="AH4516" s="195"/>
    </row>
    <row r="4517" spans="1:34" s="151" customFormat="1" ht="30" customHeight="1" x14ac:dyDescent="0.25">
      <c r="A4517" s="210">
        <v>24470138</v>
      </c>
      <c r="B4517" s="211" t="str">
        <f>VLOOKUP(ActividadesCom[[#This Row],[NO. DE CONTROL]],'LISTADO ESTUDIANTES'!A:C,2,FALSE)</f>
        <v>GARCIA MIJANGOS OLIVER ISRAEL</v>
      </c>
      <c r="C4517" s="212" t="str">
        <f>VLOOKUP(ActividadesCom[[#This Row],[NO. DE CONTROL]],'LISTADO ESTUDIANTES'!A:C,3,FALSE)</f>
        <v>INGENIERIA INDUSTRIAL</v>
      </c>
      <c r="D4517" s="210" t="str">
        <f>VLOOKUP(ActividadesCom[[#This Row],[NO. DE CONTROL]],'LISTADO ESTUDIANTES'!A:D,4,FALSE)</f>
        <v>ACTIVO(A)</v>
      </c>
      <c r="E4517" s="213">
        <f>SUM(ActividadesCom[[#This Row],[CRÉD. 1]],ActividadesCom[[#This Row],[CRÉD. 2]],ActividadesCom[[#This Row],[CRÉD. 3]],ActividadesCom[[#This Row],[CRÉD. 4]],ActividadesCom[[#This Row],[CRÉD. 5]])</f>
        <v>5</v>
      </c>
      <c r="F4517" s="210">
        <f>IF(ActividadesCom[[#This Row],[ÚLTIMO SEMESTRE CON CRÉDITOS]]&gt;0,ROUND(AVERAGE(ActividadesCom[[#This Row],[VALOR NIVEL 5]],ActividadesCom[[#This Row],[VALOR NIVEL 4]],ActividadesCom[[#This Row],[VALOR NIVEL 3]],ActividadesCom[[#This Row],[VALOR NIVEL 2]],ActividadesCom[[#This Row],[VALOR NIVEL 1]]),0),"")</f>
        <v>3</v>
      </c>
      <c r="G4517" s="213" t="str">
        <f>IF(ActividadesCom[[#This Row],[PROMEDIO]]="","",IF(ActividadesCom[[#This Row],[PROMEDIO]]&gt;=4,"EXCELENTE",IF(ActividadesCom[[#This Row],[PROMEDIO]]&gt;=3,"NOTABLE",IF(ActividadesCom[[#This Row],[PROMEDIO]]&gt;=2,"BUENO",IF(ActividadesCom[[#This Row],[PROMEDIO]]=1,"SUFICIENTE","")))))</f>
        <v>NOTABLE</v>
      </c>
      <c r="H4517" s="210">
        <f>MAX(ActividadesCom[[#This Row],[PERÍODO 1]],ActividadesCom[[#This Row],[PERÍODO 2]],ActividadesCom[[#This Row],[PERÍODO 3]],ActividadesCom[[#This Row],[PERÍODO 4]],ActividadesCom[[#This Row],[PERÍODO 5]])</f>
        <v>20253</v>
      </c>
      <c r="I4517" s="212" t="s">
        <v>452</v>
      </c>
      <c r="J4517" s="210">
        <v>20243</v>
      </c>
      <c r="K4517" s="210" t="s">
        <v>4008</v>
      </c>
      <c r="L4517" s="210">
        <f>IF(ActividadesCom[[#This Row],[NIVEL 1]]&lt;&gt;0,VLOOKUP(ActividadesCom[[#This Row],[NIVEL 1]],Catálogo!A:B,2,FALSE),"")</f>
        <v>3</v>
      </c>
      <c r="M4517" s="210">
        <v>1</v>
      </c>
      <c r="N4517" s="212" t="s">
        <v>47</v>
      </c>
      <c r="O4517" s="210">
        <v>20243</v>
      </c>
      <c r="P4517" s="210" t="s">
        <v>4008</v>
      </c>
      <c r="Q4517" s="210">
        <f>IF(ActividadesCom[[#This Row],[NIVEL 2]]&lt;&gt;0,VLOOKUP(ActividadesCom[[#This Row],[NIVEL 2]],Catálogo!A:B,2,FALSE),"")</f>
        <v>3</v>
      </c>
      <c r="R4517" s="210">
        <v>1</v>
      </c>
      <c r="S4517" s="148" t="s">
        <v>6804</v>
      </c>
      <c r="T4517" s="210">
        <v>20251</v>
      </c>
      <c r="U4517" s="149" t="s">
        <v>4008</v>
      </c>
      <c r="V4517" s="210">
        <f>IF(ActividadesCom[[#This Row],[NIVEL 3]]&lt;&gt;0,VLOOKUP(ActividadesCom[[#This Row],[NIVEL 3]],Catálogo!A:B,2,FALSE),"")</f>
        <v>3</v>
      </c>
      <c r="W4517" s="210">
        <v>1</v>
      </c>
      <c r="X4517" s="148" t="s">
        <v>9</v>
      </c>
      <c r="Y4517" s="210">
        <v>20251</v>
      </c>
      <c r="Z4517" s="149" t="s">
        <v>4008</v>
      </c>
      <c r="AA4517" s="210">
        <f>IF(ActividadesCom[[#This Row],[NIVEL 4]]&lt;&gt;0,VLOOKUP(ActividadesCom[[#This Row],[NIVEL 4]],Catálogo!A:B,2,FALSE),"")</f>
        <v>3</v>
      </c>
      <c r="AB4517" s="210">
        <v>1</v>
      </c>
      <c r="AC4517" s="148" t="s">
        <v>7339</v>
      </c>
      <c r="AD4517" s="210">
        <v>20253</v>
      </c>
      <c r="AE4517" s="149" t="s">
        <v>4020</v>
      </c>
      <c r="AF4517" s="210">
        <f>IF(ActividadesCom[[#This Row],[NIVEL 5]]&lt;&gt;0,VLOOKUP(ActividadesCom[[#This Row],[NIVEL 5]],Catálogo!A:B,2,FALSE),"")</f>
        <v>3</v>
      </c>
      <c r="AG4517" s="210">
        <v>1</v>
      </c>
      <c r="AH4517" s="195"/>
    </row>
    <row r="4518" spans="1:34" ht="30" hidden="1" customHeight="1" x14ac:dyDescent="0.25">
      <c r="A4518" s="118">
        <v>24470139</v>
      </c>
      <c r="B4518" s="116" t="str">
        <f>VLOOKUP(ActividadesCom[[#This Row],[NO. DE CONTROL]],'LISTADO ESTUDIANTES'!A:C,2,FALSE)</f>
        <v>MARTINEZ GAMBOA CARLOS ENRIQUE</v>
      </c>
      <c r="C4518" s="117" t="str">
        <f>VLOOKUP(ActividadesCom[[#This Row],[NO. DE CONTROL]],'LISTADO ESTUDIANTES'!A:C,3,FALSE)</f>
        <v>INGENIERIA INDUSTRIAL</v>
      </c>
      <c r="D4518" s="118" t="str">
        <f>VLOOKUP(ActividadesCom[[#This Row],[NO. DE CONTROL]],'LISTADO ESTUDIANTES'!A:D,4,FALSE)</f>
        <v>EGRESADO(A)</v>
      </c>
      <c r="E4518" s="115">
        <f>SUM(ActividadesCom[[#This Row],[CRÉD. 1]],ActividadesCom[[#This Row],[CRÉD. 2]],ActividadesCom[[#This Row],[CRÉD. 3]],ActividadesCom[[#This Row],[CRÉD. 4]],ActividadesCom[[#This Row],[CRÉD. 5]])</f>
        <v>1</v>
      </c>
      <c r="F4518" s="118">
        <f>IF(ActividadesCom[[#This Row],[ÚLTIMO SEMESTRE CON CRÉDITOS]]&gt;0,ROUND(AVERAGE(ActividadesCom[[#This Row],[VALOR NIVEL 5]],ActividadesCom[[#This Row],[VALOR NIVEL 4]],ActividadesCom[[#This Row],[VALOR NIVEL 3]],ActividadesCom[[#This Row],[VALOR NIVEL 2]],ActividadesCom[[#This Row],[VALOR NIVEL 1]]),0),"")</f>
        <v>3</v>
      </c>
      <c r="G4518" s="115" t="str">
        <f>IF(ActividadesCom[[#This Row],[PROMEDIO]]="","",IF(ActividadesCom[[#This Row],[PROMEDIO]]&gt;=4,"EXCELENTE",IF(ActividadesCom[[#This Row],[PROMEDIO]]&gt;=3,"NOTABLE",IF(ActividadesCom[[#This Row],[PROMEDIO]]&gt;=2,"BUENO",IF(ActividadesCom[[#This Row],[PROMEDIO]]=1,"SUFICIENTE","")))))</f>
        <v>NOTABLE</v>
      </c>
      <c r="H4518" s="118">
        <f>MAX(ActividadesCom[[#This Row],[PERÍODO 1]],ActividadesCom[[#This Row],[PERÍODO 2]],ActividadesCom[[#This Row],[PERÍODO 3]],ActividadesCom[[#This Row],[PERÍODO 4]],ActividadesCom[[#This Row],[PERÍODO 5]])</f>
        <v>20243</v>
      </c>
      <c r="I4518" s="117" t="s">
        <v>452</v>
      </c>
      <c r="J4518" s="118">
        <v>20243</v>
      </c>
      <c r="K4518" s="118" t="s">
        <v>4008</v>
      </c>
      <c r="L4518" s="118">
        <f>IF(ActividadesCom[[#This Row],[NIVEL 1]]&lt;&gt;0,VLOOKUP(ActividadesCom[[#This Row],[NIVEL 1]],Catálogo!A:B,2,FALSE),"")</f>
        <v>3</v>
      </c>
      <c r="M4518" s="118">
        <v>1</v>
      </c>
      <c r="N4518" s="117"/>
      <c r="O4518" s="118"/>
      <c r="P4518" s="118"/>
      <c r="Q4518" s="118" t="str">
        <f>IF(ActividadesCom[[#This Row],[NIVEL 2]]&lt;&gt;0,VLOOKUP(ActividadesCom[[#This Row],[NIVEL 2]],Catálogo!A:B,2,FALSE),"")</f>
        <v/>
      </c>
      <c r="R4518" s="118"/>
      <c r="S4518" s="117"/>
      <c r="T4518" s="118"/>
      <c r="U4518" s="118"/>
      <c r="V4518" s="118" t="str">
        <f>IF(ActividadesCom[[#This Row],[NIVEL 3]]&lt;&gt;0,VLOOKUP(ActividadesCom[[#This Row],[NIVEL 3]],Catálogo!A:B,2,FALSE),"")</f>
        <v/>
      </c>
      <c r="W4518" s="118"/>
      <c r="X4518" s="117"/>
      <c r="Y4518" s="118"/>
      <c r="Z4518" s="118"/>
      <c r="AA4518" s="118" t="str">
        <f>IF(ActividadesCom[[#This Row],[NIVEL 4]]&lt;&gt;0,VLOOKUP(ActividadesCom[[#This Row],[NIVEL 4]],Catálogo!A:B,2,FALSE),"")</f>
        <v/>
      </c>
      <c r="AB4518" s="118"/>
      <c r="AC4518" s="117"/>
      <c r="AD4518" s="118"/>
      <c r="AE4518" s="118"/>
      <c r="AF4518" s="118" t="str">
        <f>IF(ActividadesCom[[#This Row],[NIVEL 5]]&lt;&gt;0,VLOOKUP(ActividadesCom[[#This Row],[NIVEL 5]],Catálogo!A:B,2,FALSE),"")</f>
        <v/>
      </c>
      <c r="AG4518" s="118"/>
    </row>
    <row r="4519" spans="1:34" ht="30" customHeight="1" x14ac:dyDescent="0.25">
      <c r="A4519" s="118">
        <v>24470140</v>
      </c>
      <c r="B4519" s="116" t="str">
        <f>VLOOKUP(ActividadesCom[[#This Row],[NO. DE CONTROL]],'LISTADO ESTUDIANTES'!A:C,2,FALSE)</f>
        <v>FLORES CATZIN GERZON LEONEL</v>
      </c>
      <c r="C4519" s="117" t="str">
        <f>VLOOKUP(ActividadesCom[[#This Row],[NO. DE CONTROL]],'LISTADO ESTUDIANTES'!A:C,3,FALSE)</f>
        <v>INGENIERIA MECANICA</v>
      </c>
      <c r="D4519" s="118" t="str">
        <f>VLOOKUP(ActividadesCom[[#This Row],[NO. DE CONTROL]],'LISTADO ESTUDIANTES'!A:D,4,FALSE)</f>
        <v>ACTIVO(A)</v>
      </c>
      <c r="E4519" s="115">
        <f>SUM(ActividadesCom[[#This Row],[CRÉD. 1]],ActividadesCom[[#This Row],[CRÉD. 2]],ActividadesCom[[#This Row],[CRÉD. 3]],ActividadesCom[[#This Row],[CRÉD. 4]],ActividadesCom[[#This Row],[CRÉD. 5]])</f>
        <v>4</v>
      </c>
      <c r="F4519" s="118">
        <f>IF(ActividadesCom[[#This Row],[ÚLTIMO SEMESTRE CON CRÉDITOS]]&gt;0,ROUND(AVERAGE(ActividadesCom[[#This Row],[VALOR NIVEL 5]],ActividadesCom[[#This Row],[VALOR NIVEL 4]],ActividadesCom[[#This Row],[VALOR NIVEL 3]],ActividadesCom[[#This Row],[VALOR NIVEL 2]],ActividadesCom[[#This Row],[VALOR NIVEL 1]]),0),"")</f>
        <v>3</v>
      </c>
      <c r="G4519" s="115" t="str">
        <f>IF(ActividadesCom[[#This Row],[PROMEDIO]]="","",IF(ActividadesCom[[#This Row],[PROMEDIO]]&gt;=4,"EXCELENTE",IF(ActividadesCom[[#This Row],[PROMEDIO]]&gt;=3,"NOTABLE",IF(ActividadesCom[[#This Row],[PROMEDIO]]&gt;=2,"BUENO",IF(ActividadesCom[[#This Row],[PROMEDIO]]=1,"SUFICIENTE","")))))</f>
        <v>NOTABLE</v>
      </c>
      <c r="H4519" s="118">
        <f>MAX(ActividadesCom[[#This Row],[PERÍODO 1]],ActividadesCom[[#This Row],[PERÍODO 2]],ActividadesCom[[#This Row],[PERÍODO 3]],ActividadesCom[[#This Row],[PERÍODO 4]],ActividadesCom[[#This Row],[PERÍODO 5]])</f>
        <v>20261</v>
      </c>
      <c r="I4519" s="117" t="s">
        <v>31</v>
      </c>
      <c r="J4519" s="118">
        <v>20243</v>
      </c>
      <c r="K4519" s="118" t="s">
        <v>4008</v>
      </c>
      <c r="L4519" s="118">
        <f>IF(ActividadesCom[[#This Row],[NIVEL 1]]&lt;&gt;0,VLOOKUP(ActividadesCom[[#This Row],[NIVEL 1]],Catálogo!A:B,2,FALSE),"")</f>
        <v>3</v>
      </c>
      <c r="M4519" s="118">
        <v>1</v>
      </c>
      <c r="N4519" s="6" t="s">
        <v>6773</v>
      </c>
      <c r="O4519" s="118">
        <v>20251</v>
      </c>
      <c r="P4519" s="5" t="s">
        <v>4008</v>
      </c>
      <c r="Q4519" s="118">
        <f>IF(ActividadesCom[[#This Row],[NIVEL 2]]&lt;&gt;0,VLOOKUP(ActividadesCom[[#This Row],[NIVEL 2]],Catálogo!A:B,2,FALSE),"")</f>
        <v>3</v>
      </c>
      <c r="R4519" s="118">
        <v>1</v>
      </c>
      <c r="S4519" s="6" t="s">
        <v>665</v>
      </c>
      <c r="T4519" s="118">
        <v>20253</v>
      </c>
      <c r="U4519" s="5" t="s">
        <v>4008</v>
      </c>
      <c r="V4519" s="118">
        <f>IF(ActividadesCom[[#This Row],[NIVEL 3]]&lt;&gt;0,VLOOKUP(ActividadesCom[[#This Row],[NIVEL 3]],Catálogo!A:B,2,FALSE),"")</f>
        <v>3</v>
      </c>
      <c r="W4519" s="118">
        <v>1</v>
      </c>
      <c r="X4519" s="6" t="s">
        <v>5343</v>
      </c>
      <c r="Y4519" s="118">
        <v>20261</v>
      </c>
      <c r="Z4519" s="5" t="s">
        <v>4008</v>
      </c>
      <c r="AA4519" s="118">
        <f>IF(ActividadesCom[[#This Row],[NIVEL 4]]&lt;&gt;0,VLOOKUP(ActividadesCom[[#This Row],[NIVEL 4]],Catálogo!A:B,2,FALSE),"")</f>
        <v>3</v>
      </c>
      <c r="AB4519" s="118">
        <v>1</v>
      </c>
      <c r="AC4519" s="117"/>
      <c r="AD4519" s="118"/>
      <c r="AE4519" s="118"/>
      <c r="AF4519" s="118" t="str">
        <f>IF(ActividadesCom[[#This Row],[NIVEL 5]]&lt;&gt;0,VLOOKUP(ActividadesCom[[#This Row],[NIVEL 5]],Catálogo!A:B,2,FALSE),"")</f>
        <v/>
      </c>
      <c r="AG4519" s="118"/>
    </row>
    <row r="4520" spans="1:34" ht="30" customHeight="1" x14ac:dyDescent="0.25">
      <c r="A4520" s="7">
        <v>24470141</v>
      </c>
      <c r="B4520" s="10" t="str">
        <f>VLOOKUP(ActividadesCom[[#This Row],[NO. DE CONTROL]],'LISTADO ESTUDIANTES'!A:C,2,FALSE)</f>
        <v>CERVERA MIER MARIO ALFONSO</v>
      </c>
      <c r="C4520" s="6" t="str">
        <f>VLOOKUP(ActividadesCom[[#This Row],[NO. DE CONTROL]],'LISTADO ESTUDIANTES'!A:C,3,FALSE)</f>
        <v>INGENIERIA MECANICA</v>
      </c>
      <c r="D4520" s="5" t="str">
        <f>VLOOKUP(ActividadesCom[[#This Row],[NO. DE CONTROL]],'LISTADO ESTUDIANTES'!A:D,4,FALSE)</f>
        <v>ACTIVO(A)</v>
      </c>
      <c r="E4520" s="7">
        <f>SUM(ActividadesCom[[#This Row],[CRÉD. 1]],ActividadesCom[[#This Row],[CRÉD. 2]],ActividadesCom[[#This Row],[CRÉD. 3]],ActividadesCom[[#This Row],[CRÉD. 4]],ActividadesCom[[#This Row],[CRÉD. 5]])</f>
        <v>3</v>
      </c>
      <c r="F4520" s="5">
        <f>IF(ActividadesCom[[#This Row],[ÚLTIMO SEMESTRE CON CRÉDITOS]]&gt;0,ROUND(AVERAGE(ActividadesCom[[#This Row],[VALOR NIVEL 5]],ActividadesCom[[#This Row],[VALOR NIVEL 4]],ActividadesCom[[#This Row],[VALOR NIVEL 3]],ActividadesCom[[#This Row],[VALOR NIVEL 2]],ActividadesCom[[#This Row],[VALOR NIVEL 1]]),0),"")</f>
        <v>3</v>
      </c>
      <c r="G4520" s="7" t="str">
        <f>IF(ActividadesCom[[#This Row],[PROMEDIO]]="","",IF(ActividadesCom[[#This Row],[PROMEDIO]]&gt;=4,"EXCELENTE",IF(ActividadesCom[[#This Row],[PROMEDIO]]&gt;=3,"NOTABLE",IF(ActividadesCom[[#This Row],[PROMEDIO]]&gt;=2,"BUENO",IF(ActividadesCom[[#This Row],[PROMEDIO]]=1,"SUFICIENTE","")))))</f>
        <v>NOTABLE</v>
      </c>
      <c r="H4520" s="5">
        <f>MAX(ActividadesCom[[#This Row],[PERÍODO 1]],ActividadesCom[[#This Row],[PERÍODO 2]],ActividadesCom[[#This Row],[PERÍODO 3]],ActividadesCom[[#This Row],[PERÍODO 4]],ActividadesCom[[#This Row],[PERÍODO 5]])</f>
        <v>20253</v>
      </c>
      <c r="I4520" s="6" t="s">
        <v>6821</v>
      </c>
      <c r="J4520" s="5">
        <v>20253</v>
      </c>
      <c r="K4520" s="5" t="s">
        <v>4008</v>
      </c>
      <c r="L4520" s="5">
        <f>IF(ActividadesCom[[#This Row],[NIVEL 1]]&lt;&gt;0,VLOOKUP(ActividadesCom[[#This Row],[NIVEL 1]],Catálogo!A:B,2,FALSE),"")</f>
        <v>3</v>
      </c>
      <c r="M4520" s="5">
        <v>1</v>
      </c>
      <c r="N4520" s="6" t="s">
        <v>6756</v>
      </c>
      <c r="O4520" s="5">
        <v>20253</v>
      </c>
      <c r="P4520" s="5" t="s">
        <v>4007</v>
      </c>
      <c r="Q4520" s="5">
        <f>IF(ActividadesCom[[#This Row],[NIVEL 2]]&lt;&gt;0,VLOOKUP(ActividadesCom[[#This Row],[NIVEL 2]],Catálogo!A:B,2,FALSE),"")</f>
        <v>4</v>
      </c>
      <c r="R4520" s="5">
        <v>1</v>
      </c>
      <c r="S4520" s="6" t="s">
        <v>6824</v>
      </c>
      <c r="T4520" s="5">
        <v>20253</v>
      </c>
      <c r="U4520" s="5" t="s">
        <v>4008</v>
      </c>
      <c r="V4520" s="5">
        <f>IF(ActividadesCom[[#This Row],[NIVEL 3]]&lt;&gt;0,VLOOKUP(ActividadesCom[[#This Row],[NIVEL 3]],Catálogo!A:B,2,FALSE),"")</f>
        <v>3</v>
      </c>
      <c r="W4520" s="5">
        <v>1</v>
      </c>
      <c r="X4520" s="6"/>
      <c r="Y4520" s="5"/>
      <c r="Z4520" s="5"/>
      <c r="AA4520" s="5" t="str">
        <f>IF(ActividadesCom[[#This Row],[NIVEL 4]]&lt;&gt;0,VLOOKUP(ActividadesCom[[#This Row],[NIVEL 4]],Catálogo!A:B,2,FALSE),"")</f>
        <v/>
      </c>
      <c r="AB4520" s="5"/>
      <c r="AC4520" s="6"/>
      <c r="AD4520" s="5"/>
      <c r="AE4520" s="5"/>
      <c r="AF4520" s="5" t="str">
        <f>IF(ActividadesCom[[#This Row],[NIVEL 5]]&lt;&gt;0,VLOOKUP(ActividadesCom[[#This Row],[NIVEL 5]],Catálogo!A:B,2,FALSE),"")</f>
        <v/>
      </c>
      <c r="AG4520" s="5"/>
    </row>
    <row r="4521" spans="1:34" ht="30" customHeight="1" x14ac:dyDescent="0.25">
      <c r="A4521" s="7">
        <v>24470143</v>
      </c>
      <c r="B4521" s="10" t="str">
        <f>VLOOKUP(ActividadesCom[[#This Row],[NO. DE CONTROL]],'LISTADO ESTUDIANTES'!A:C,2,FALSE)</f>
        <v>CAMINERO LARA EMILIO</v>
      </c>
      <c r="C4521" s="6" t="str">
        <f>VLOOKUP(ActividadesCom[[#This Row],[NO. DE CONTROL]],'LISTADO ESTUDIANTES'!A:C,3,FALSE)</f>
        <v>INGENIERIA MECANICA</v>
      </c>
      <c r="D4521" s="5" t="str">
        <f>VLOOKUP(ActividadesCom[[#This Row],[NO. DE CONTROL]],'LISTADO ESTUDIANTES'!A:D,4,FALSE)</f>
        <v>ACTIVO(A)</v>
      </c>
      <c r="E4521" s="7">
        <f>SUM(ActividadesCom[[#This Row],[CRÉD. 1]],ActividadesCom[[#This Row],[CRÉD. 2]],ActividadesCom[[#This Row],[CRÉD. 3]],ActividadesCom[[#This Row],[CRÉD. 4]],ActividadesCom[[#This Row],[CRÉD. 5]])</f>
        <v>0</v>
      </c>
      <c r="F4521" s="5" t="str">
        <f>IF(ActividadesCom[[#This Row],[ÚLTIMO SEMESTRE CON CRÉDITOS]]&gt;0,ROUND(AVERAGE(ActividadesCom[[#This Row],[VALOR NIVEL 5]],ActividadesCom[[#This Row],[VALOR NIVEL 4]],ActividadesCom[[#This Row],[VALOR NIVEL 3]],ActividadesCom[[#This Row],[VALOR NIVEL 2]],ActividadesCom[[#This Row],[VALOR NIVEL 1]]),0),"")</f>
        <v/>
      </c>
      <c r="G4521" s="7" t="str">
        <f>IF(ActividadesCom[[#This Row],[PROMEDIO]]="","",IF(ActividadesCom[[#This Row],[PROMEDIO]]&gt;=4,"EXCELENTE",IF(ActividadesCom[[#This Row],[PROMEDIO]]&gt;=3,"NOTABLE",IF(ActividadesCom[[#This Row],[PROMEDIO]]&gt;=2,"BUENO",IF(ActividadesCom[[#This Row],[PROMEDIO]]=1,"SUFICIENTE","")))))</f>
        <v/>
      </c>
      <c r="H4521" s="5">
        <f>MAX(ActividadesCom[[#This Row],[PERÍODO 1]],ActividadesCom[[#This Row],[PERÍODO 2]],ActividadesCom[[#This Row],[PERÍODO 3]],ActividadesCom[[#This Row],[PERÍODO 4]],ActividadesCom[[#This Row],[PERÍODO 5]])</f>
        <v>0</v>
      </c>
      <c r="I4521" s="6"/>
      <c r="J4521" s="5"/>
      <c r="K4521" s="5"/>
      <c r="L4521" s="5" t="str">
        <f>IF(ActividadesCom[[#This Row],[NIVEL 1]]&lt;&gt;0,VLOOKUP(ActividadesCom[[#This Row],[NIVEL 1]],Catálogo!A:B,2,FALSE),"")</f>
        <v/>
      </c>
      <c r="M4521" s="5"/>
      <c r="N4521" s="6"/>
      <c r="O4521" s="5"/>
      <c r="P4521" s="5"/>
      <c r="Q4521" s="5" t="str">
        <f>IF(ActividadesCom[[#This Row],[NIVEL 2]]&lt;&gt;0,VLOOKUP(ActividadesCom[[#This Row],[NIVEL 2]],Catálogo!A:B,2,FALSE),"")</f>
        <v/>
      </c>
      <c r="R4521" s="5"/>
      <c r="S4521" s="6"/>
      <c r="T4521" s="5"/>
      <c r="U4521" s="5"/>
      <c r="V4521" s="5" t="str">
        <f>IF(ActividadesCom[[#This Row],[NIVEL 3]]&lt;&gt;0,VLOOKUP(ActividadesCom[[#This Row],[NIVEL 3]],Catálogo!A:B,2,FALSE),"")</f>
        <v/>
      </c>
      <c r="W4521" s="5"/>
      <c r="X4521" s="6"/>
      <c r="Y4521" s="5"/>
      <c r="Z4521" s="5"/>
      <c r="AA4521" s="5" t="str">
        <f>IF(ActividadesCom[[#This Row],[NIVEL 4]]&lt;&gt;0,VLOOKUP(ActividadesCom[[#This Row],[NIVEL 4]],Catálogo!A:B,2,FALSE),"")</f>
        <v/>
      </c>
      <c r="AB4521" s="5"/>
      <c r="AC4521" s="6"/>
      <c r="AD4521" s="5"/>
      <c r="AE4521" s="5"/>
      <c r="AF4521" s="5" t="str">
        <f>IF(ActividadesCom[[#This Row],[NIVEL 5]]&lt;&gt;0,VLOOKUP(ActividadesCom[[#This Row],[NIVEL 5]],Catálogo!A:B,2,FALSE),"")</f>
        <v/>
      </c>
      <c r="AG4521" s="5"/>
    </row>
    <row r="4522" spans="1:34" ht="30" customHeight="1" x14ac:dyDescent="0.25">
      <c r="A4522" s="118">
        <v>24470144</v>
      </c>
      <c r="B4522" s="116" t="str">
        <f>VLOOKUP(ActividadesCom[[#This Row],[NO. DE CONTROL]],'LISTADO ESTUDIANTES'!A:C,2,FALSE)</f>
        <v>MISS GUTIERREZ BENJAMIN GABRIEL</v>
      </c>
      <c r="C4522" s="117" t="str">
        <f>VLOOKUP(ActividadesCom[[#This Row],[NO. DE CONTROL]],'LISTADO ESTUDIANTES'!A:C,3,FALSE)</f>
        <v>INGENIERIA MECANICA</v>
      </c>
      <c r="D4522" s="118" t="str">
        <f>VLOOKUP(ActividadesCom[[#This Row],[NO. DE CONTROL]],'LISTADO ESTUDIANTES'!A:D,4,FALSE)</f>
        <v>ACTIVO(A)</v>
      </c>
      <c r="E4522" s="115">
        <f>SUM(ActividadesCom[[#This Row],[CRÉD. 1]],ActividadesCom[[#This Row],[CRÉD. 2]],ActividadesCom[[#This Row],[CRÉD. 3]],ActividadesCom[[#This Row],[CRÉD. 4]],ActividadesCom[[#This Row],[CRÉD. 5]])</f>
        <v>2</v>
      </c>
      <c r="F4522" s="118">
        <f>IF(ActividadesCom[[#This Row],[ÚLTIMO SEMESTRE CON CRÉDITOS]]&gt;0,ROUND(AVERAGE(ActividadesCom[[#This Row],[VALOR NIVEL 5]],ActividadesCom[[#This Row],[VALOR NIVEL 4]],ActividadesCom[[#This Row],[VALOR NIVEL 3]],ActividadesCom[[#This Row],[VALOR NIVEL 2]],ActividadesCom[[#This Row],[VALOR NIVEL 1]]),0),"")</f>
        <v>3</v>
      </c>
      <c r="G4522" s="115" t="str">
        <f>IF(ActividadesCom[[#This Row],[PROMEDIO]]="","",IF(ActividadesCom[[#This Row],[PROMEDIO]]&gt;=4,"EXCELENTE",IF(ActividadesCom[[#This Row],[PROMEDIO]]&gt;=3,"NOTABLE",IF(ActividadesCom[[#This Row],[PROMEDIO]]&gt;=2,"BUENO",IF(ActividadesCom[[#This Row],[PROMEDIO]]=1,"SUFICIENTE","")))))</f>
        <v>NOTABLE</v>
      </c>
      <c r="H4522" s="118">
        <f>MAX(ActividadesCom[[#This Row],[PERÍODO 1]],ActividadesCom[[#This Row],[PERÍODO 2]],ActividadesCom[[#This Row],[PERÍODO 3]],ActividadesCom[[#This Row],[PERÍODO 4]],ActividadesCom[[#This Row],[PERÍODO 5]])</f>
        <v>20251</v>
      </c>
      <c r="I4522" s="117" t="s">
        <v>47</v>
      </c>
      <c r="J4522" s="118">
        <v>20243</v>
      </c>
      <c r="K4522" s="118" t="s">
        <v>4009</v>
      </c>
      <c r="L4522" s="118">
        <f>IF(ActividadesCom[[#This Row],[NIVEL 1]]&lt;&gt;0,VLOOKUP(ActividadesCom[[#This Row],[NIVEL 1]],Catálogo!A:B,2,FALSE),"")</f>
        <v>2</v>
      </c>
      <c r="M4522" s="118">
        <v>1</v>
      </c>
      <c r="N4522" s="6" t="s">
        <v>31</v>
      </c>
      <c r="O4522" s="118">
        <v>20251</v>
      </c>
      <c r="P4522" s="5" t="s">
        <v>4008</v>
      </c>
      <c r="Q4522" s="118">
        <f>IF(ActividadesCom[[#This Row],[NIVEL 2]]&lt;&gt;0,VLOOKUP(ActividadesCom[[#This Row],[NIVEL 2]],Catálogo!A:B,2,FALSE),"")</f>
        <v>3</v>
      </c>
      <c r="R4522" s="118">
        <v>1</v>
      </c>
      <c r="S4522" s="117"/>
      <c r="T4522" s="118"/>
      <c r="U4522" s="118"/>
      <c r="V4522" s="118" t="str">
        <f>IF(ActividadesCom[[#This Row],[NIVEL 3]]&lt;&gt;0,VLOOKUP(ActividadesCom[[#This Row],[NIVEL 3]],Catálogo!A:B,2,FALSE),"")</f>
        <v/>
      </c>
      <c r="W4522" s="118"/>
      <c r="X4522" s="117"/>
      <c r="Y4522" s="118"/>
      <c r="Z4522" s="118"/>
      <c r="AA4522" s="118" t="str">
        <f>IF(ActividadesCom[[#This Row],[NIVEL 4]]&lt;&gt;0,VLOOKUP(ActividadesCom[[#This Row],[NIVEL 4]],Catálogo!A:B,2,FALSE),"")</f>
        <v/>
      </c>
      <c r="AB4522" s="118"/>
      <c r="AC4522" s="117"/>
      <c r="AD4522" s="118"/>
      <c r="AE4522" s="118"/>
      <c r="AF4522" s="118" t="str">
        <f>IF(ActividadesCom[[#This Row],[NIVEL 5]]&lt;&gt;0,VLOOKUP(ActividadesCom[[#This Row],[NIVEL 5]],Catálogo!A:B,2,FALSE),"")</f>
        <v/>
      </c>
      <c r="AG4522" s="118"/>
    </row>
    <row r="4523" spans="1:34" ht="30" customHeight="1" x14ac:dyDescent="0.25">
      <c r="A4523" s="114">
        <v>24470145</v>
      </c>
      <c r="B4523" s="112" t="str">
        <f>VLOOKUP(ActividadesCom[[#This Row],[NO. DE CONTROL]],'LISTADO ESTUDIANTES'!A:C,2,FALSE)</f>
        <v>ORTIZ ALVAREZ BRANDON JESUS</v>
      </c>
      <c r="C4523" s="113" t="str">
        <f>VLOOKUP(ActividadesCom[[#This Row],[NO. DE CONTROL]],'LISTADO ESTUDIANTES'!A:C,3,FALSE)</f>
        <v>INGENIERIA MECANICA</v>
      </c>
      <c r="D4523" s="114" t="str">
        <f>VLOOKUP(ActividadesCom[[#This Row],[NO. DE CONTROL]],'LISTADO ESTUDIANTES'!A:D,4,FALSE)</f>
        <v>ACTIVO(A)</v>
      </c>
      <c r="E4523" s="111">
        <f>SUM(ActividadesCom[[#This Row],[CRÉD. 1]],ActividadesCom[[#This Row],[CRÉD. 2]],ActividadesCom[[#This Row],[CRÉD. 3]],ActividadesCom[[#This Row],[CRÉD. 4]],ActividadesCom[[#This Row],[CRÉD. 5]])</f>
        <v>4</v>
      </c>
      <c r="F4523" s="114">
        <f>IF(ActividadesCom[[#This Row],[ÚLTIMO SEMESTRE CON CRÉDITOS]]&gt;0,ROUND(AVERAGE(ActividadesCom[[#This Row],[VALOR NIVEL 5]],ActividadesCom[[#This Row],[VALOR NIVEL 4]],ActividadesCom[[#This Row],[VALOR NIVEL 3]],ActividadesCom[[#This Row],[VALOR NIVEL 2]],ActividadesCom[[#This Row],[VALOR NIVEL 1]]),0),"")</f>
        <v>3</v>
      </c>
      <c r="G4523" s="111" t="str">
        <f>IF(ActividadesCom[[#This Row],[PROMEDIO]]="","",IF(ActividadesCom[[#This Row],[PROMEDIO]]&gt;=4,"EXCELENTE",IF(ActividadesCom[[#This Row],[PROMEDIO]]&gt;=3,"NOTABLE",IF(ActividadesCom[[#This Row],[PROMEDIO]]&gt;=2,"BUENO",IF(ActividadesCom[[#This Row],[PROMEDIO]]=1,"SUFICIENTE","")))))</f>
        <v>NOTABLE</v>
      </c>
      <c r="H4523" s="114">
        <f>MAX(ActividadesCom[[#This Row],[PERÍODO 1]],ActividadesCom[[#This Row],[PERÍODO 2]],ActividadesCom[[#This Row],[PERÍODO 3]],ActividadesCom[[#This Row],[PERÍODO 4]],ActividadesCom[[#This Row],[PERÍODO 5]])</f>
        <v>20261</v>
      </c>
      <c r="I4523" s="113" t="s">
        <v>6711</v>
      </c>
      <c r="J4523" s="114">
        <v>20243</v>
      </c>
      <c r="K4523" s="114" t="s">
        <v>4008</v>
      </c>
      <c r="L4523" s="114">
        <f>IF(ActividadesCom[[#This Row],[NIVEL 1]]&lt;&gt;0,VLOOKUP(ActividadesCom[[#This Row],[NIVEL 1]],Catálogo!A:B,2,FALSE),"")</f>
        <v>3</v>
      </c>
      <c r="M4523" s="114">
        <v>1</v>
      </c>
      <c r="N4523" s="6" t="s">
        <v>316</v>
      </c>
      <c r="O4523" s="114">
        <v>20243</v>
      </c>
      <c r="P4523" s="5" t="s">
        <v>4008</v>
      </c>
      <c r="Q4523" s="114">
        <f>IF(ActividadesCom[[#This Row],[NIVEL 2]]&lt;&gt;0,VLOOKUP(ActividadesCom[[#This Row],[NIVEL 2]],Catálogo!A:B,2,FALSE),"")</f>
        <v>3</v>
      </c>
      <c r="R4523" s="114">
        <v>1</v>
      </c>
      <c r="S4523" s="6" t="s">
        <v>6774</v>
      </c>
      <c r="T4523" s="114">
        <v>20251</v>
      </c>
      <c r="U4523" s="5" t="s">
        <v>4008</v>
      </c>
      <c r="V4523" s="114">
        <f>IF(ActividadesCom[[#This Row],[NIVEL 3]]&lt;&gt;0,VLOOKUP(ActividadesCom[[#This Row],[NIVEL 3]],Catálogo!A:B,2,FALSE),"")</f>
        <v>3</v>
      </c>
      <c r="W4523" s="114">
        <v>1</v>
      </c>
      <c r="X4523" s="113" t="s">
        <v>7390</v>
      </c>
      <c r="Y4523" s="114">
        <v>20261</v>
      </c>
      <c r="Z4523" s="5" t="s">
        <v>4007</v>
      </c>
      <c r="AA4523" s="114">
        <f>IF(ActividadesCom[[#This Row],[NIVEL 4]]&lt;&gt;0,VLOOKUP(ActividadesCom[[#This Row],[NIVEL 4]],Catálogo!A:B,2,FALSE),"")</f>
        <v>4</v>
      </c>
      <c r="AB4523" s="114">
        <v>1</v>
      </c>
      <c r="AC4523" s="113"/>
      <c r="AD4523" s="114"/>
      <c r="AE4523" s="114"/>
      <c r="AF4523" s="114" t="str">
        <f>IF(ActividadesCom[[#This Row],[NIVEL 5]]&lt;&gt;0,VLOOKUP(ActividadesCom[[#This Row],[NIVEL 5]],Catálogo!A:B,2,FALSE),"")</f>
        <v/>
      </c>
      <c r="AG4523" s="114"/>
    </row>
    <row r="4524" spans="1:34" ht="30" customHeight="1" x14ac:dyDescent="0.25">
      <c r="A4524" s="114">
        <v>24470146</v>
      </c>
      <c r="B4524" s="112" t="str">
        <f>VLOOKUP(ActividadesCom[[#This Row],[NO. DE CONTROL]],'LISTADO ESTUDIANTES'!A:C,2,FALSE)</f>
        <v>MALPICA GARCIA AMANDA</v>
      </c>
      <c r="C4524" s="113" t="str">
        <f>VLOOKUP(ActividadesCom[[#This Row],[NO. DE CONTROL]],'LISTADO ESTUDIANTES'!A:C,3,FALSE)</f>
        <v>ARQUITECTURA</v>
      </c>
      <c r="D4524" s="114" t="str">
        <f>VLOOKUP(ActividadesCom[[#This Row],[NO. DE CONTROL]],'LISTADO ESTUDIANTES'!A:D,4,FALSE)</f>
        <v>ACTIVO(A)</v>
      </c>
      <c r="E4524" s="111">
        <f>SUM(ActividadesCom[[#This Row],[CRÉD. 1]],ActividadesCom[[#This Row],[CRÉD. 2]],ActividadesCom[[#This Row],[CRÉD. 3]],ActividadesCom[[#This Row],[CRÉD. 4]],ActividadesCom[[#This Row],[CRÉD. 5]])</f>
        <v>3</v>
      </c>
      <c r="F4524" s="114">
        <f>IF(ActividadesCom[[#This Row],[ÚLTIMO SEMESTRE CON CRÉDITOS]]&gt;0,ROUND(AVERAGE(ActividadesCom[[#This Row],[VALOR NIVEL 5]],ActividadesCom[[#This Row],[VALOR NIVEL 4]],ActividadesCom[[#This Row],[VALOR NIVEL 3]],ActividadesCom[[#This Row],[VALOR NIVEL 2]],ActividadesCom[[#This Row],[VALOR NIVEL 1]]),0),"")</f>
        <v>3</v>
      </c>
      <c r="G4524" s="111" t="str">
        <f>IF(ActividadesCom[[#This Row],[PROMEDIO]]="","",IF(ActividadesCom[[#This Row],[PROMEDIO]]&gt;=4,"EXCELENTE",IF(ActividadesCom[[#This Row],[PROMEDIO]]&gt;=3,"NOTABLE",IF(ActividadesCom[[#This Row],[PROMEDIO]]&gt;=2,"BUENO",IF(ActividadesCom[[#This Row],[PROMEDIO]]=1,"SUFICIENTE","")))))</f>
        <v>NOTABLE</v>
      </c>
      <c r="H4524" s="114">
        <f>MAX(ActividadesCom[[#This Row],[PERÍODO 1]],ActividadesCom[[#This Row],[PERÍODO 2]],ActividadesCom[[#This Row],[PERÍODO 3]],ActividadesCom[[#This Row],[PERÍODO 4]],ActividadesCom[[#This Row],[PERÍODO 5]])</f>
        <v>20251</v>
      </c>
      <c r="I4524" s="113" t="s">
        <v>6725</v>
      </c>
      <c r="J4524" s="114">
        <v>20243</v>
      </c>
      <c r="K4524" s="114" t="s">
        <v>4007</v>
      </c>
      <c r="L4524" s="114">
        <f>IF(ActividadesCom[[#This Row],[NIVEL 1]]&lt;&gt;0,VLOOKUP(ActividadesCom[[#This Row],[NIVEL 1]],Catálogo!A:B,2,FALSE),"")</f>
        <v>4</v>
      </c>
      <c r="M4524" s="114">
        <v>1</v>
      </c>
      <c r="N4524" s="6" t="s">
        <v>37</v>
      </c>
      <c r="O4524" s="114">
        <v>20243</v>
      </c>
      <c r="P4524" s="5" t="s">
        <v>4009</v>
      </c>
      <c r="Q4524" s="114">
        <f>IF(ActividadesCom[[#This Row],[NIVEL 2]]&lt;&gt;0,VLOOKUP(ActividadesCom[[#This Row],[NIVEL 2]],Catálogo!A:B,2,FALSE),"")</f>
        <v>2</v>
      </c>
      <c r="R4524" s="114">
        <v>1</v>
      </c>
      <c r="S4524" s="6" t="s">
        <v>37</v>
      </c>
      <c r="T4524" s="114">
        <v>20251</v>
      </c>
      <c r="U4524" s="5" t="s">
        <v>4009</v>
      </c>
      <c r="V4524" s="114">
        <f>IF(ActividadesCom[[#This Row],[NIVEL 3]]&lt;&gt;0,VLOOKUP(ActividadesCom[[#This Row],[NIVEL 3]],Catálogo!A:B,2,FALSE),"")</f>
        <v>2</v>
      </c>
      <c r="W4524" s="114">
        <v>1</v>
      </c>
      <c r="X4524" s="113"/>
      <c r="Y4524" s="114"/>
      <c r="Z4524" s="114"/>
      <c r="AA4524" s="114" t="str">
        <f>IF(ActividadesCom[[#This Row],[NIVEL 4]]&lt;&gt;0,VLOOKUP(ActividadesCom[[#This Row],[NIVEL 4]],Catálogo!A:B,2,FALSE),"")</f>
        <v/>
      </c>
      <c r="AB4524" s="114"/>
      <c r="AC4524" s="113"/>
      <c r="AD4524" s="114"/>
      <c r="AE4524" s="114"/>
      <c r="AF4524" s="114" t="str">
        <f>IF(ActividadesCom[[#This Row],[NIVEL 5]]&lt;&gt;0,VLOOKUP(ActividadesCom[[#This Row],[NIVEL 5]],Catálogo!A:B,2,FALSE),"")</f>
        <v/>
      </c>
      <c r="AG4524" s="114"/>
    </row>
    <row r="4525" spans="1:34" ht="30" customHeight="1" x14ac:dyDescent="0.25">
      <c r="A4525" s="114">
        <v>24470147</v>
      </c>
      <c r="B4525" s="112" t="str">
        <f>VLOOKUP(ActividadesCom[[#This Row],[NO. DE CONTROL]],'LISTADO ESTUDIANTES'!A:C,2,FALSE)</f>
        <v>CONTRERAS DIAZ DAFNE SAASIL</v>
      </c>
      <c r="C4525" s="113" t="str">
        <f>VLOOKUP(ActividadesCom[[#This Row],[NO. DE CONTROL]],'LISTADO ESTUDIANTES'!A:C,3,FALSE)</f>
        <v>ARQUITECTURA</v>
      </c>
      <c r="D4525" s="114" t="str">
        <f>VLOOKUP(ActividadesCom[[#This Row],[NO. DE CONTROL]],'LISTADO ESTUDIANTES'!A:D,4,FALSE)</f>
        <v>ACTIVO(A)</v>
      </c>
      <c r="E4525" s="111">
        <f>SUM(ActividadesCom[[#This Row],[CRÉD. 1]],ActividadesCom[[#This Row],[CRÉD. 2]],ActividadesCom[[#This Row],[CRÉD. 3]],ActividadesCom[[#This Row],[CRÉD. 4]],ActividadesCom[[#This Row],[CRÉD. 5]])</f>
        <v>4</v>
      </c>
      <c r="F4525" s="114">
        <f>IF(ActividadesCom[[#This Row],[ÚLTIMO SEMESTRE CON CRÉDITOS]]&gt;0,ROUND(AVERAGE(ActividadesCom[[#This Row],[VALOR NIVEL 5]],ActividadesCom[[#This Row],[VALOR NIVEL 4]],ActividadesCom[[#This Row],[VALOR NIVEL 3]],ActividadesCom[[#This Row],[VALOR NIVEL 2]],ActividadesCom[[#This Row],[VALOR NIVEL 1]]),0),"")</f>
        <v>3</v>
      </c>
      <c r="G4525" s="111" t="str">
        <f>IF(ActividadesCom[[#This Row],[PROMEDIO]]="","",IF(ActividadesCom[[#This Row],[PROMEDIO]]&gt;=4,"EXCELENTE",IF(ActividadesCom[[#This Row],[PROMEDIO]]&gt;=3,"NOTABLE",IF(ActividadesCom[[#This Row],[PROMEDIO]]&gt;=2,"BUENO",IF(ActividadesCom[[#This Row],[PROMEDIO]]=1,"SUFICIENTE","")))))</f>
        <v>NOTABLE</v>
      </c>
      <c r="H4525" s="114">
        <f>MAX(ActividadesCom[[#This Row],[PERÍODO 1]],ActividadesCom[[#This Row],[PERÍODO 2]],ActividadesCom[[#This Row],[PERÍODO 3]],ActividadesCom[[#This Row],[PERÍODO 4]],ActividadesCom[[#This Row],[PERÍODO 5]])</f>
        <v>20251</v>
      </c>
      <c r="I4525" s="113" t="s">
        <v>6712</v>
      </c>
      <c r="J4525" s="114">
        <v>20243</v>
      </c>
      <c r="K4525" s="114" t="s">
        <v>4008</v>
      </c>
      <c r="L4525" s="114">
        <f>IF(ActividadesCom[[#This Row],[NIVEL 1]]&lt;&gt;0,VLOOKUP(ActividadesCom[[#This Row],[NIVEL 1]],Catálogo!A:B,2,FALSE),"")</f>
        <v>3</v>
      </c>
      <c r="M4525" s="114">
        <v>1</v>
      </c>
      <c r="N4525" s="6" t="s">
        <v>6725</v>
      </c>
      <c r="O4525" s="114">
        <v>20243</v>
      </c>
      <c r="P4525" s="5" t="s">
        <v>4007</v>
      </c>
      <c r="Q4525" s="114">
        <f>IF(ActividadesCom[[#This Row],[NIVEL 2]]&lt;&gt;0,VLOOKUP(ActividadesCom[[#This Row],[NIVEL 2]],Catálogo!A:B,2,FALSE),"")</f>
        <v>4</v>
      </c>
      <c r="R4525" s="114">
        <v>1</v>
      </c>
      <c r="S4525" s="6" t="s">
        <v>47</v>
      </c>
      <c r="T4525" s="114">
        <v>20243</v>
      </c>
      <c r="U4525" s="5" t="s">
        <v>4009</v>
      </c>
      <c r="V4525" s="114">
        <f>IF(ActividadesCom[[#This Row],[NIVEL 3]]&lt;&gt;0,VLOOKUP(ActividadesCom[[#This Row],[NIVEL 3]],Catálogo!A:B,2,FALSE),"")</f>
        <v>2</v>
      </c>
      <c r="W4525" s="114">
        <v>1</v>
      </c>
      <c r="X4525" s="6" t="s">
        <v>31</v>
      </c>
      <c r="Y4525" s="114">
        <v>20251</v>
      </c>
      <c r="Z4525" s="5" t="s">
        <v>4008</v>
      </c>
      <c r="AA4525" s="114">
        <f>IF(ActividadesCom[[#This Row],[NIVEL 4]]&lt;&gt;0,VLOOKUP(ActividadesCom[[#This Row],[NIVEL 4]],Catálogo!A:B,2,FALSE),"")</f>
        <v>3</v>
      </c>
      <c r="AB4525" s="114">
        <v>1</v>
      </c>
      <c r="AC4525" s="113"/>
      <c r="AD4525" s="114"/>
      <c r="AE4525" s="114"/>
      <c r="AF4525" s="114" t="str">
        <f>IF(ActividadesCom[[#This Row],[NIVEL 5]]&lt;&gt;0,VLOOKUP(ActividadesCom[[#This Row],[NIVEL 5]],Catálogo!A:B,2,FALSE),"")</f>
        <v/>
      </c>
      <c r="AG4525" s="114"/>
    </row>
    <row r="4526" spans="1:34" ht="30" hidden="1" customHeight="1" x14ac:dyDescent="0.25">
      <c r="A4526" s="114">
        <v>24470148</v>
      </c>
      <c r="B4526" s="112" t="str">
        <f>VLOOKUP(ActividadesCom[[#This Row],[NO. DE CONTROL]],'LISTADO ESTUDIANTES'!A:C,2,FALSE)</f>
        <v>CHI CRUZ LUIS ANGEL</v>
      </c>
      <c r="C4526" s="113" t="str">
        <f>VLOOKUP(ActividadesCom[[#This Row],[NO. DE CONTROL]],'LISTADO ESTUDIANTES'!A:C,3,FALSE)</f>
        <v>ARQUITECTURA</v>
      </c>
      <c r="D4526" s="114" t="str">
        <f>VLOOKUP(ActividadesCom[[#This Row],[NO. DE CONTROL]],'LISTADO ESTUDIANTES'!A:D,4,FALSE)</f>
        <v>EGRESADO(A)</v>
      </c>
      <c r="E4526" s="111">
        <f>SUM(ActividadesCom[[#This Row],[CRÉD. 1]],ActividadesCom[[#This Row],[CRÉD. 2]],ActividadesCom[[#This Row],[CRÉD. 3]],ActividadesCom[[#This Row],[CRÉD. 4]],ActividadesCom[[#This Row],[CRÉD. 5]])</f>
        <v>2</v>
      </c>
      <c r="F4526" s="114">
        <f>IF(ActividadesCom[[#This Row],[ÚLTIMO SEMESTRE CON CRÉDITOS]]&gt;0,ROUND(AVERAGE(ActividadesCom[[#This Row],[VALOR NIVEL 5]],ActividadesCom[[#This Row],[VALOR NIVEL 4]],ActividadesCom[[#This Row],[VALOR NIVEL 3]],ActividadesCom[[#This Row],[VALOR NIVEL 2]],ActividadesCom[[#This Row],[VALOR NIVEL 1]]),0),"")</f>
        <v>4</v>
      </c>
      <c r="G4526" s="111" t="str">
        <f>IF(ActividadesCom[[#This Row],[PROMEDIO]]="","",IF(ActividadesCom[[#This Row],[PROMEDIO]]&gt;=4,"EXCELENTE",IF(ActividadesCom[[#This Row],[PROMEDIO]]&gt;=3,"NOTABLE",IF(ActividadesCom[[#This Row],[PROMEDIO]]&gt;=2,"BUENO",IF(ActividadesCom[[#This Row],[PROMEDIO]]=1,"SUFICIENTE","")))))</f>
        <v>EXCELENTE</v>
      </c>
      <c r="H4526" s="114">
        <f>MAX(ActividadesCom[[#This Row],[PERÍODO 1]],ActividadesCom[[#This Row],[PERÍODO 2]],ActividadesCom[[#This Row],[PERÍODO 3]],ActividadesCom[[#This Row],[PERÍODO 4]],ActividadesCom[[#This Row],[PERÍODO 5]])</f>
        <v>20243</v>
      </c>
      <c r="I4526" s="113" t="s">
        <v>6712</v>
      </c>
      <c r="J4526" s="114">
        <v>20243</v>
      </c>
      <c r="K4526" s="114" t="s">
        <v>4008</v>
      </c>
      <c r="L4526" s="114">
        <f>IF(ActividadesCom[[#This Row],[NIVEL 1]]&lt;&gt;0,VLOOKUP(ActividadesCom[[#This Row],[NIVEL 1]],Catálogo!A:B,2,FALSE),"")</f>
        <v>3</v>
      </c>
      <c r="M4526" s="114">
        <v>1</v>
      </c>
      <c r="N4526" s="6" t="s">
        <v>6725</v>
      </c>
      <c r="O4526" s="114">
        <v>20243</v>
      </c>
      <c r="P4526" s="5" t="s">
        <v>4007</v>
      </c>
      <c r="Q4526" s="114">
        <f>IF(ActividadesCom[[#This Row],[NIVEL 2]]&lt;&gt;0,VLOOKUP(ActividadesCom[[#This Row],[NIVEL 2]],Catálogo!A:B,2,FALSE),"")</f>
        <v>4</v>
      </c>
      <c r="R4526" s="114">
        <v>1</v>
      </c>
      <c r="S4526" s="113"/>
      <c r="T4526" s="114"/>
      <c r="U4526" s="114"/>
      <c r="V4526" s="114" t="str">
        <f>IF(ActividadesCom[[#This Row],[NIVEL 3]]&lt;&gt;0,VLOOKUP(ActividadesCom[[#This Row],[NIVEL 3]],Catálogo!A:B,2,FALSE),"")</f>
        <v/>
      </c>
      <c r="W4526" s="114"/>
      <c r="X4526" s="113"/>
      <c r="Y4526" s="114"/>
      <c r="Z4526" s="114"/>
      <c r="AA4526" s="114" t="str">
        <f>IF(ActividadesCom[[#This Row],[NIVEL 4]]&lt;&gt;0,VLOOKUP(ActividadesCom[[#This Row],[NIVEL 4]],Catálogo!A:B,2,FALSE),"")</f>
        <v/>
      </c>
      <c r="AB4526" s="114"/>
      <c r="AC4526" s="113"/>
      <c r="AD4526" s="114"/>
      <c r="AE4526" s="114"/>
      <c r="AF4526" s="114" t="str">
        <f>IF(ActividadesCom[[#This Row],[NIVEL 5]]&lt;&gt;0,VLOOKUP(ActividadesCom[[#This Row],[NIVEL 5]],Catálogo!A:B,2,FALSE),"")</f>
        <v/>
      </c>
      <c r="AG4526" s="114"/>
    </row>
    <row r="4527" spans="1:34" ht="30" hidden="1" customHeight="1" x14ac:dyDescent="0.25">
      <c r="A4527" s="114">
        <v>24470149</v>
      </c>
      <c r="B4527" s="112" t="str">
        <f>VLOOKUP(ActividadesCom[[#This Row],[NO. DE CONTROL]],'LISTADO ESTUDIANTES'!A:C,2,FALSE)</f>
        <v>PEREZ JUAREZ JOSE ANGEL</v>
      </c>
      <c r="C4527" s="113" t="str">
        <f>VLOOKUP(ActividadesCom[[#This Row],[NO. DE CONTROL]],'LISTADO ESTUDIANTES'!A:C,3,FALSE)</f>
        <v>ARQUITECTURA</v>
      </c>
      <c r="D4527" s="114" t="str">
        <f>VLOOKUP(ActividadesCom[[#This Row],[NO. DE CONTROL]],'LISTADO ESTUDIANTES'!A:D,4,FALSE)</f>
        <v>BAJA</v>
      </c>
      <c r="E4527" s="111">
        <f>SUM(ActividadesCom[[#This Row],[CRÉD. 1]],ActividadesCom[[#This Row],[CRÉD. 2]],ActividadesCom[[#This Row],[CRÉD. 3]],ActividadesCom[[#This Row],[CRÉD. 4]],ActividadesCom[[#This Row],[CRÉD. 5]])</f>
        <v>2</v>
      </c>
      <c r="F4527" s="114">
        <f>IF(ActividadesCom[[#This Row],[ÚLTIMO SEMESTRE CON CRÉDITOS]]&gt;0,ROUND(AVERAGE(ActividadesCom[[#This Row],[VALOR NIVEL 5]],ActividadesCom[[#This Row],[VALOR NIVEL 4]],ActividadesCom[[#This Row],[VALOR NIVEL 3]],ActividadesCom[[#This Row],[VALOR NIVEL 2]],ActividadesCom[[#This Row],[VALOR NIVEL 1]]),0),"")</f>
        <v>3</v>
      </c>
      <c r="G4527" s="111" t="str">
        <f>IF(ActividadesCom[[#This Row],[PROMEDIO]]="","",IF(ActividadesCom[[#This Row],[PROMEDIO]]&gt;=4,"EXCELENTE",IF(ActividadesCom[[#This Row],[PROMEDIO]]&gt;=3,"NOTABLE",IF(ActividadesCom[[#This Row],[PROMEDIO]]&gt;=2,"BUENO",IF(ActividadesCom[[#This Row],[PROMEDIO]]=1,"SUFICIENTE","")))))</f>
        <v>NOTABLE</v>
      </c>
      <c r="H4527" s="114">
        <f>MAX(ActividadesCom[[#This Row],[PERÍODO 1]],ActividadesCom[[#This Row],[PERÍODO 2]],ActividadesCom[[#This Row],[PERÍODO 3]],ActividadesCom[[#This Row],[PERÍODO 4]],ActividadesCom[[#This Row],[PERÍODO 5]])</f>
        <v>20243</v>
      </c>
      <c r="I4527" s="113" t="s">
        <v>6712</v>
      </c>
      <c r="J4527" s="114">
        <v>20243</v>
      </c>
      <c r="K4527" s="114" t="s">
        <v>4008</v>
      </c>
      <c r="L4527" s="114">
        <f>IF(ActividadesCom[[#This Row],[NIVEL 1]]&lt;&gt;0,VLOOKUP(ActividadesCom[[#This Row],[NIVEL 1]],Catálogo!A:B,2,FALSE),"")</f>
        <v>3</v>
      </c>
      <c r="M4527" s="114">
        <v>1</v>
      </c>
      <c r="N4527" s="6" t="s">
        <v>6725</v>
      </c>
      <c r="O4527" s="114">
        <v>20243</v>
      </c>
      <c r="P4527" s="5" t="s">
        <v>4008</v>
      </c>
      <c r="Q4527" s="114">
        <f>IF(ActividadesCom[[#This Row],[NIVEL 2]]&lt;&gt;0,VLOOKUP(ActividadesCom[[#This Row],[NIVEL 2]],Catálogo!A:B,2,FALSE),"")</f>
        <v>3</v>
      </c>
      <c r="R4527" s="114">
        <v>1</v>
      </c>
      <c r="S4527" s="113"/>
      <c r="T4527" s="114"/>
      <c r="U4527" s="114"/>
      <c r="V4527" s="114" t="str">
        <f>IF(ActividadesCom[[#This Row],[NIVEL 3]]&lt;&gt;0,VLOOKUP(ActividadesCom[[#This Row],[NIVEL 3]],Catálogo!A:B,2,FALSE),"")</f>
        <v/>
      </c>
      <c r="W4527" s="114"/>
      <c r="X4527" s="113"/>
      <c r="Y4527" s="114"/>
      <c r="Z4527" s="114"/>
      <c r="AA4527" s="114" t="str">
        <f>IF(ActividadesCom[[#This Row],[NIVEL 4]]&lt;&gt;0,VLOOKUP(ActividadesCom[[#This Row],[NIVEL 4]],Catálogo!A:B,2,FALSE),"")</f>
        <v/>
      </c>
      <c r="AB4527" s="114"/>
      <c r="AC4527" s="113"/>
      <c r="AD4527" s="114"/>
      <c r="AE4527" s="114"/>
      <c r="AF4527" s="114" t="str">
        <f>IF(ActividadesCom[[#This Row],[NIVEL 5]]&lt;&gt;0,VLOOKUP(ActividadesCom[[#This Row],[NIVEL 5]],Catálogo!A:B,2,FALSE),"")</f>
        <v/>
      </c>
      <c r="AG4527" s="114"/>
    </row>
    <row r="4528" spans="1:34" ht="30" customHeight="1" x14ac:dyDescent="0.25">
      <c r="A4528" s="114">
        <v>24470150</v>
      </c>
      <c r="B4528" s="112" t="str">
        <f>VLOOKUP(ActividadesCom[[#This Row],[NO. DE CONTROL]],'LISTADO ESTUDIANTES'!A:C,2,FALSE)</f>
        <v>JIMENEZ OCHOA DANNA PAULINA</v>
      </c>
      <c r="C4528" s="113" t="str">
        <f>VLOOKUP(ActividadesCom[[#This Row],[NO. DE CONTROL]],'LISTADO ESTUDIANTES'!A:C,3,FALSE)</f>
        <v>ARQUITECTURA</v>
      </c>
      <c r="D4528" s="114" t="str">
        <f>VLOOKUP(ActividadesCom[[#This Row],[NO. DE CONTROL]],'LISTADO ESTUDIANTES'!A:D,4,FALSE)</f>
        <v>ACTIVO(A)</v>
      </c>
      <c r="E4528" s="111">
        <f>SUM(ActividadesCom[[#This Row],[CRÉD. 1]],ActividadesCom[[#This Row],[CRÉD. 2]],ActividadesCom[[#This Row],[CRÉD. 3]],ActividadesCom[[#This Row],[CRÉD. 4]],ActividadesCom[[#This Row],[CRÉD. 5]])</f>
        <v>5</v>
      </c>
      <c r="F4528" s="114">
        <f>IF(ActividadesCom[[#This Row],[ÚLTIMO SEMESTRE CON CRÉDITOS]]&gt;0,ROUND(AVERAGE(ActividadesCom[[#This Row],[VALOR NIVEL 5]],ActividadesCom[[#This Row],[VALOR NIVEL 4]],ActividadesCom[[#This Row],[VALOR NIVEL 3]],ActividadesCom[[#This Row],[VALOR NIVEL 2]],ActividadesCom[[#This Row],[VALOR NIVEL 1]]),0),"")</f>
        <v>3</v>
      </c>
      <c r="G4528" s="111" t="str">
        <f>IF(ActividadesCom[[#This Row],[PROMEDIO]]="","",IF(ActividadesCom[[#This Row],[PROMEDIO]]&gt;=4,"EXCELENTE",IF(ActividadesCom[[#This Row],[PROMEDIO]]&gt;=3,"NOTABLE",IF(ActividadesCom[[#This Row],[PROMEDIO]]&gt;=2,"BUENO",IF(ActividadesCom[[#This Row],[PROMEDIO]]=1,"SUFICIENTE","")))))</f>
        <v>NOTABLE</v>
      </c>
      <c r="H4528" s="114">
        <f>MAX(ActividadesCom[[#This Row],[PERÍODO 1]],ActividadesCom[[#This Row],[PERÍODO 2]],ActividadesCom[[#This Row],[PERÍODO 3]],ActividadesCom[[#This Row],[PERÍODO 4]],ActividadesCom[[#This Row],[PERÍODO 5]])</f>
        <v>20251</v>
      </c>
      <c r="I4528" s="113" t="s">
        <v>6712</v>
      </c>
      <c r="J4528" s="114">
        <v>20243</v>
      </c>
      <c r="K4528" s="114" t="s">
        <v>4008</v>
      </c>
      <c r="L4528" s="114">
        <f>IF(ActividadesCom[[#This Row],[NIVEL 1]]&lt;&gt;0,VLOOKUP(ActividadesCom[[#This Row],[NIVEL 1]],Catálogo!A:B,2,FALSE),"")</f>
        <v>3</v>
      </c>
      <c r="M4528" s="114">
        <v>1</v>
      </c>
      <c r="N4528" s="113" t="s">
        <v>6713</v>
      </c>
      <c r="O4528" s="114">
        <v>20243</v>
      </c>
      <c r="P4528" s="114" t="s">
        <v>4008</v>
      </c>
      <c r="Q4528" s="114">
        <f>IF(ActividadesCom[[#This Row],[NIVEL 2]]&lt;&gt;0,VLOOKUP(ActividadesCom[[#This Row],[NIVEL 2]],Catálogo!A:B,2,FALSE),"")</f>
        <v>3</v>
      </c>
      <c r="R4528" s="114">
        <v>1</v>
      </c>
      <c r="S4528" s="6" t="s">
        <v>6725</v>
      </c>
      <c r="T4528" s="114">
        <v>20243</v>
      </c>
      <c r="U4528" s="5" t="s">
        <v>4008</v>
      </c>
      <c r="V4528" s="114">
        <f>IF(ActividadesCom[[#This Row],[NIVEL 3]]&lt;&gt;0,VLOOKUP(ActividadesCom[[#This Row],[NIVEL 3]],Catálogo!A:B,2,FALSE),"")</f>
        <v>3</v>
      </c>
      <c r="W4528" s="114">
        <v>1</v>
      </c>
      <c r="X4528" s="6" t="s">
        <v>37</v>
      </c>
      <c r="Y4528" s="114">
        <v>20243</v>
      </c>
      <c r="Z4528" s="5" t="s">
        <v>4009</v>
      </c>
      <c r="AA4528" s="114">
        <f>IF(ActividadesCom[[#This Row],[NIVEL 4]]&lt;&gt;0,VLOOKUP(ActividadesCom[[#This Row],[NIVEL 4]],Catálogo!A:B,2,FALSE),"")</f>
        <v>2</v>
      </c>
      <c r="AB4528" s="114">
        <v>1</v>
      </c>
      <c r="AC4528" s="6" t="s">
        <v>37</v>
      </c>
      <c r="AD4528" s="114">
        <v>20251</v>
      </c>
      <c r="AE4528" s="5" t="s">
        <v>4021</v>
      </c>
      <c r="AF4528" s="114">
        <f>IF(ActividadesCom[[#This Row],[NIVEL 5]]&lt;&gt;0,VLOOKUP(ActividadesCom[[#This Row],[NIVEL 5]],Catálogo!A:B,2,FALSE),"")</f>
        <v>2</v>
      </c>
      <c r="AG4528" s="114">
        <v>1</v>
      </c>
    </row>
    <row r="4529" spans="1:34" ht="30" customHeight="1" x14ac:dyDescent="0.25">
      <c r="A4529" s="114">
        <v>24470151</v>
      </c>
      <c r="B4529" s="112" t="str">
        <f>VLOOKUP(ActividadesCom[[#This Row],[NO. DE CONTROL]],'LISTADO ESTUDIANTES'!A:C,2,FALSE)</f>
        <v>MARTINEZ MAGAÑA DAIRA CITLALI</v>
      </c>
      <c r="C4529" s="113" t="str">
        <f>VLOOKUP(ActividadesCom[[#This Row],[NO. DE CONTROL]],'LISTADO ESTUDIANTES'!A:C,3,FALSE)</f>
        <v>ARQUITECTURA</v>
      </c>
      <c r="D4529" s="114" t="str">
        <f>VLOOKUP(ActividadesCom[[#This Row],[NO. DE CONTROL]],'LISTADO ESTUDIANTES'!A:D,4,FALSE)</f>
        <v>ACTIVO(A)</v>
      </c>
      <c r="E4529" s="111">
        <f>SUM(ActividadesCom[[#This Row],[CRÉD. 1]],ActividadesCom[[#This Row],[CRÉD. 2]],ActividadesCom[[#This Row],[CRÉD. 3]],ActividadesCom[[#This Row],[CRÉD. 4]],ActividadesCom[[#This Row],[CRÉD. 5]])</f>
        <v>3</v>
      </c>
      <c r="F4529" s="114">
        <f>IF(ActividadesCom[[#This Row],[ÚLTIMO SEMESTRE CON CRÉDITOS]]&gt;0,ROUND(AVERAGE(ActividadesCom[[#This Row],[VALOR NIVEL 5]],ActividadesCom[[#This Row],[VALOR NIVEL 4]],ActividadesCom[[#This Row],[VALOR NIVEL 3]],ActividadesCom[[#This Row],[VALOR NIVEL 2]],ActividadesCom[[#This Row],[VALOR NIVEL 1]]),0),"")</f>
        <v>3</v>
      </c>
      <c r="G4529" s="111" t="str">
        <f>IF(ActividadesCom[[#This Row],[PROMEDIO]]="","",IF(ActividadesCom[[#This Row],[PROMEDIO]]&gt;=4,"EXCELENTE",IF(ActividadesCom[[#This Row],[PROMEDIO]]&gt;=3,"NOTABLE",IF(ActividadesCom[[#This Row],[PROMEDIO]]&gt;=2,"BUENO",IF(ActividadesCom[[#This Row],[PROMEDIO]]=1,"SUFICIENTE","")))))</f>
        <v>NOTABLE</v>
      </c>
      <c r="H4529" s="114">
        <f>MAX(ActividadesCom[[#This Row],[PERÍODO 1]],ActividadesCom[[#This Row],[PERÍODO 2]],ActividadesCom[[#This Row],[PERÍODO 3]],ActividadesCom[[#This Row],[PERÍODO 4]],ActividadesCom[[#This Row],[PERÍODO 5]])</f>
        <v>20243</v>
      </c>
      <c r="I4529" s="113" t="s">
        <v>6712</v>
      </c>
      <c r="J4529" s="114">
        <v>20243</v>
      </c>
      <c r="K4529" s="114" t="s">
        <v>4008</v>
      </c>
      <c r="L4529" s="114">
        <f>IF(ActividadesCom[[#This Row],[NIVEL 1]]&lt;&gt;0,VLOOKUP(ActividadesCom[[#This Row],[NIVEL 1]],Catálogo!A:B,2,FALSE),"")</f>
        <v>3</v>
      </c>
      <c r="M4529" s="114">
        <v>1</v>
      </c>
      <c r="N4529" s="6" t="s">
        <v>6725</v>
      </c>
      <c r="O4529" s="114">
        <v>20243</v>
      </c>
      <c r="P4529" s="5" t="s">
        <v>4007</v>
      </c>
      <c r="Q4529" s="114">
        <f>IF(ActividadesCom[[#This Row],[NIVEL 2]]&lt;&gt;0,VLOOKUP(ActividadesCom[[#This Row],[NIVEL 2]],Catálogo!A:B,2,FALSE),"")</f>
        <v>4</v>
      </c>
      <c r="R4529" s="114">
        <v>1</v>
      </c>
      <c r="S4529" s="6" t="s">
        <v>11</v>
      </c>
      <c r="T4529" s="114">
        <v>20243</v>
      </c>
      <c r="U4529" s="5" t="s">
        <v>4008</v>
      </c>
      <c r="V4529" s="114">
        <f>IF(ActividadesCom[[#This Row],[NIVEL 3]]&lt;&gt;0,VLOOKUP(ActividadesCom[[#This Row],[NIVEL 3]],Catálogo!A:B,2,FALSE),"")</f>
        <v>3</v>
      </c>
      <c r="W4529" s="114">
        <v>1</v>
      </c>
      <c r="X4529" s="113"/>
      <c r="Y4529" s="114"/>
      <c r="Z4529" s="114"/>
      <c r="AA4529" s="114" t="str">
        <f>IF(ActividadesCom[[#This Row],[NIVEL 4]]&lt;&gt;0,VLOOKUP(ActividadesCom[[#This Row],[NIVEL 4]],Catálogo!A:B,2,FALSE),"")</f>
        <v/>
      </c>
      <c r="AB4529" s="114"/>
      <c r="AC4529" s="113"/>
      <c r="AD4529" s="114"/>
      <c r="AE4529" s="114"/>
      <c r="AF4529" s="114" t="str">
        <f>IF(ActividadesCom[[#This Row],[NIVEL 5]]&lt;&gt;0,VLOOKUP(ActividadesCom[[#This Row],[NIVEL 5]],Catálogo!A:B,2,FALSE),"")</f>
        <v/>
      </c>
      <c r="AG4529" s="114"/>
    </row>
    <row r="4530" spans="1:34" ht="30" customHeight="1" x14ac:dyDescent="0.25">
      <c r="A4530" s="5">
        <v>24470152</v>
      </c>
      <c r="B4530" s="10" t="str">
        <f>VLOOKUP(ActividadesCom[[#This Row],[NO. DE CONTROL]],'LISTADO ESTUDIANTES'!A:C,2,FALSE)</f>
        <v>MAAS CACH DANIEL ISAI</v>
      </c>
      <c r="C4530" s="6" t="str">
        <f>VLOOKUP(ActividadesCom[[#This Row],[NO. DE CONTROL]],'LISTADO ESTUDIANTES'!A:C,3,FALSE)</f>
        <v>INGENIERIA CIVIL</v>
      </c>
      <c r="D4530" s="5" t="str">
        <f>VLOOKUP(ActividadesCom[[#This Row],[NO. DE CONTROL]],'LISTADO ESTUDIANTES'!A:D,4,FALSE)</f>
        <v>ACTIVO(A)</v>
      </c>
      <c r="E4530" s="7">
        <f>SUM(ActividadesCom[[#This Row],[CRÉD. 1]],ActividadesCom[[#This Row],[CRÉD. 2]],ActividadesCom[[#This Row],[CRÉD. 3]],ActividadesCom[[#This Row],[CRÉD. 4]],ActividadesCom[[#This Row],[CRÉD. 5]])</f>
        <v>1</v>
      </c>
      <c r="F4530" s="5">
        <f>IF(ActividadesCom[[#This Row],[ÚLTIMO SEMESTRE CON CRÉDITOS]]&gt;0,ROUND(AVERAGE(ActividadesCom[[#This Row],[VALOR NIVEL 5]],ActividadesCom[[#This Row],[VALOR NIVEL 4]],ActividadesCom[[#This Row],[VALOR NIVEL 3]],ActividadesCom[[#This Row],[VALOR NIVEL 2]],ActividadesCom[[#This Row],[VALOR NIVEL 1]]),0),"")</f>
        <v>3</v>
      </c>
      <c r="G4530" s="7" t="str">
        <f>IF(ActividadesCom[[#This Row],[PROMEDIO]]="","",IF(ActividadesCom[[#This Row],[PROMEDIO]]&gt;=4,"EXCELENTE",IF(ActividadesCom[[#This Row],[PROMEDIO]]&gt;=3,"NOTABLE",IF(ActividadesCom[[#This Row],[PROMEDIO]]&gt;=2,"BUENO",IF(ActividadesCom[[#This Row],[PROMEDIO]]=1,"SUFICIENTE","")))))</f>
        <v>NOTABLE</v>
      </c>
      <c r="H4530" s="5">
        <f>MAX(ActividadesCom[[#This Row],[PERÍODO 1]],ActividadesCom[[#This Row],[PERÍODO 2]],ActividadesCom[[#This Row],[PERÍODO 3]],ActividadesCom[[#This Row],[PERÍODO 4]],ActividadesCom[[#This Row],[PERÍODO 5]])</f>
        <v>20251</v>
      </c>
      <c r="I4530" s="6" t="s">
        <v>47</v>
      </c>
      <c r="J4530" s="5">
        <v>20251</v>
      </c>
      <c r="K4530" s="5" t="s">
        <v>4008</v>
      </c>
      <c r="L4530" s="5">
        <f>IF(ActividadesCom[[#This Row],[NIVEL 1]]&lt;&gt;0,VLOOKUP(ActividadesCom[[#This Row],[NIVEL 1]],Catálogo!A:B,2,FALSE),"")</f>
        <v>3</v>
      </c>
      <c r="M4530" s="5">
        <v>1</v>
      </c>
      <c r="N4530" s="6"/>
      <c r="O4530" s="5"/>
      <c r="P4530" s="5"/>
      <c r="Q4530" s="5" t="str">
        <f>IF(ActividadesCom[[#This Row],[NIVEL 2]]&lt;&gt;0,VLOOKUP(ActividadesCom[[#This Row],[NIVEL 2]],Catálogo!A:B,2,FALSE),"")</f>
        <v/>
      </c>
      <c r="R4530" s="5"/>
      <c r="S4530" s="6"/>
      <c r="T4530" s="5"/>
      <c r="U4530" s="5"/>
      <c r="V4530" s="5" t="str">
        <f>IF(ActividadesCom[[#This Row],[NIVEL 3]]&lt;&gt;0,VLOOKUP(ActividadesCom[[#This Row],[NIVEL 3]],Catálogo!A:B,2,FALSE),"")</f>
        <v/>
      </c>
      <c r="W4530" s="5"/>
      <c r="X4530" s="6"/>
      <c r="Y4530" s="5"/>
      <c r="Z4530" s="5"/>
      <c r="AA4530" s="5" t="str">
        <f>IF(ActividadesCom[[#This Row],[NIVEL 4]]&lt;&gt;0,VLOOKUP(ActividadesCom[[#This Row],[NIVEL 4]],Catálogo!A:B,2,FALSE),"")</f>
        <v/>
      </c>
      <c r="AB4530" s="5"/>
      <c r="AC4530" s="6"/>
      <c r="AD4530" s="5"/>
      <c r="AE4530" s="5"/>
      <c r="AF4530" s="5" t="str">
        <f>IF(ActividadesCom[[#This Row],[NIVEL 5]]&lt;&gt;0,VLOOKUP(ActividadesCom[[#This Row],[NIVEL 5]],Catálogo!A:B,2,FALSE),"")</f>
        <v/>
      </c>
      <c r="AG4530" s="5"/>
    </row>
    <row r="4531" spans="1:34" ht="30" customHeight="1" x14ac:dyDescent="0.25">
      <c r="A4531" s="118">
        <v>24470153</v>
      </c>
      <c r="B4531" s="116" t="str">
        <f>VLOOKUP(ActividadesCom[[#This Row],[NO. DE CONTROL]],'LISTADO ESTUDIANTES'!A:C,2,FALSE)</f>
        <v>PEREZ HERRERA VALERIA ALEXANDRA</v>
      </c>
      <c r="C4531" s="117" t="str">
        <f>VLOOKUP(ActividadesCom[[#This Row],[NO. DE CONTROL]],'LISTADO ESTUDIANTES'!A:C,3,FALSE)</f>
        <v>INGENIERIA CIVIL</v>
      </c>
      <c r="D4531" s="118" t="str">
        <f>VLOOKUP(ActividadesCom[[#This Row],[NO. DE CONTROL]],'LISTADO ESTUDIANTES'!A:D,4,FALSE)</f>
        <v>ACTIVO(A)</v>
      </c>
      <c r="E4531" s="115">
        <f>SUM(ActividadesCom[[#This Row],[CRÉD. 1]],ActividadesCom[[#This Row],[CRÉD. 2]],ActividadesCom[[#This Row],[CRÉD. 3]],ActividadesCom[[#This Row],[CRÉD. 4]],ActividadesCom[[#This Row],[CRÉD. 5]])</f>
        <v>1</v>
      </c>
      <c r="F4531" s="118">
        <f>IF(ActividadesCom[[#This Row],[ÚLTIMO SEMESTRE CON CRÉDITOS]]&gt;0,ROUND(AVERAGE(ActividadesCom[[#This Row],[VALOR NIVEL 5]],ActividadesCom[[#This Row],[VALOR NIVEL 4]],ActividadesCom[[#This Row],[VALOR NIVEL 3]],ActividadesCom[[#This Row],[VALOR NIVEL 2]],ActividadesCom[[#This Row],[VALOR NIVEL 1]]),0),"")</f>
        <v>2</v>
      </c>
      <c r="G4531" s="115" t="str">
        <f>IF(ActividadesCom[[#This Row],[PROMEDIO]]="","",IF(ActividadesCom[[#This Row],[PROMEDIO]]&gt;=4,"EXCELENTE",IF(ActividadesCom[[#This Row],[PROMEDIO]]&gt;=3,"NOTABLE",IF(ActividadesCom[[#This Row],[PROMEDIO]]&gt;=2,"BUENO",IF(ActividadesCom[[#This Row],[PROMEDIO]]=1,"SUFICIENTE","")))))</f>
        <v>BUENO</v>
      </c>
      <c r="H4531" s="118">
        <f>MAX(ActividadesCom[[#This Row],[PERÍODO 1]],ActividadesCom[[#This Row],[PERÍODO 2]],ActividadesCom[[#This Row],[PERÍODO 3]],ActividadesCom[[#This Row],[PERÍODO 4]],ActividadesCom[[#This Row],[PERÍODO 5]])</f>
        <v>20243</v>
      </c>
      <c r="I4531" s="117" t="s">
        <v>665</v>
      </c>
      <c r="J4531" s="118">
        <v>20243</v>
      </c>
      <c r="K4531" s="118" t="s">
        <v>4009</v>
      </c>
      <c r="L4531" s="118">
        <f>IF(ActividadesCom[[#This Row],[NIVEL 1]]&lt;&gt;0,VLOOKUP(ActividadesCom[[#This Row],[NIVEL 1]],Catálogo!A:B,2,FALSE),"")</f>
        <v>2</v>
      </c>
      <c r="M4531" s="118">
        <v>1</v>
      </c>
      <c r="N4531" s="117"/>
      <c r="O4531" s="118"/>
      <c r="P4531" s="118"/>
      <c r="Q4531" s="118" t="str">
        <f>IF(ActividadesCom[[#This Row],[NIVEL 2]]&lt;&gt;0,VLOOKUP(ActividadesCom[[#This Row],[NIVEL 2]],Catálogo!A:B,2,FALSE),"")</f>
        <v/>
      </c>
      <c r="R4531" s="118"/>
      <c r="S4531" s="117"/>
      <c r="T4531" s="118"/>
      <c r="U4531" s="118"/>
      <c r="V4531" s="118" t="str">
        <f>IF(ActividadesCom[[#This Row],[NIVEL 3]]&lt;&gt;0,VLOOKUP(ActividadesCom[[#This Row],[NIVEL 3]],Catálogo!A:B,2,FALSE),"")</f>
        <v/>
      </c>
      <c r="W4531" s="118"/>
      <c r="X4531" s="117"/>
      <c r="Y4531" s="118"/>
      <c r="Z4531" s="118"/>
      <c r="AA4531" s="118" t="str">
        <f>IF(ActividadesCom[[#This Row],[NIVEL 4]]&lt;&gt;0,VLOOKUP(ActividadesCom[[#This Row],[NIVEL 4]],Catálogo!A:B,2,FALSE),"")</f>
        <v/>
      </c>
      <c r="AB4531" s="118"/>
      <c r="AC4531" s="117"/>
      <c r="AD4531" s="118"/>
      <c r="AE4531" s="118"/>
      <c r="AF4531" s="118" t="str">
        <f>IF(ActividadesCom[[#This Row],[NIVEL 5]]&lt;&gt;0,VLOOKUP(ActividadesCom[[#This Row],[NIVEL 5]],Catálogo!A:B,2,FALSE),"")</f>
        <v/>
      </c>
      <c r="AG4531" s="118"/>
    </row>
    <row r="4532" spans="1:34" ht="30" customHeight="1" x14ac:dyDescent="0.25">
      <c r="A4532" s="118">
        <v>24470155</v>
      </c>
      <c r="B4532" s="116" t="str">
        <f>VLOOKUP(ActividadesCom[[#This Row],[NO. DE CONTROL]],'LISTADO ESTUDIANTES'!A:C,2,FALSE)</f>
        <v>VASCONCELOS TEC MIGUEL ANGEL</v>
      </c>
      <c r="C4532" s="117" t="str">
        <f>VLOOKUP(ActividadesCom[[#This Row],[NO. DE CONTROL]],'LISTADO ESTUDIANTES'!A:C,3,FALSE)</f>
        <v>INGENIERIA EN SISTEMAS COMPUTACIONALES</v>
      </c>
      <c r="D4532" s="118" t="str">
        <f>VLOOKUP(ActividadesCom[[#This Row],[NO. DE CONTROL]],'LISTADO ESTUDIANTES'!A:D,4,FALSE)</f>
        <v>ACTIVO(A)</v>
      </c>
      <c r="E4532" s="115">
        <f>SUM(ActividadesCom[[#This Row],[CRÉD. 1]],ActividadesCom[[#This Row],[CRÉD. 2]],ActividadesCom[[#This Row],[CRÉD. 3]],ActividadesCom[[#This Row],[CRÉD. 4]],ActividadesCom[[#This Row],[CRÉD. 5]])</f>
        <v>2</v>
      </c>
      <c r="F4532" s="118">
        <f>IF(ActividadesCom[[#This Row],[ÚLTIMO SEMESTRE CON CRÉDITOS]]&gt;0,ROUND(AVERAGE(ActividadesCom[[#This Row],[VALOR NIVEL 5]],ActividadesCom[[#This Row],[VALOR NIVEL 4]],ActividadesCom[[#This Row],[VALOR NIVEL 3]],ActividadesCom[[#This Row],[VALOR NIVEL 2]],ActividadesCom[[#This Row],[VALOR NIVEL 1]]),0),"")</f>
        <v>3</v>
      </c>
      <c r="G4532" s="115" t="str">
        <f>IF(ActividadesCom[[#This Row],[PROMEDIO]]="","",IF(ActividadesCom[[#This Row],[PROMEDIO]]&gt;=4,"EXCELENTE",IF(ActividadesCom[[#This Row],[PROMEDIO]]&gt;=3,"NOTABLE",IF(ActividadesCom[[#This Row],[PROMEDIO]]&gt;=2,"BUENO",IF(ActividadesCom[[#This Row],[PROMEDIO]]=1,"SUFICIENTE","")))))</f>
        <v>NOTABLE</v>
      </c>
      <c r="H4532" s="118">
        <f>MAX(ActividadesCom[[#This Row],[PERÍODO 1]],ActividadesCom[[#This Row],[PERÍODO 2]],ActividadesCom[[#This Row],[PERÍODO 3]],ActividadesCom[[#This Row],[PERÍODO 4]],ActividadesCom[[#This Row],[PERÍODO 5]])</f>
        <v>20251</v>
      </c>
      <c r="I4532" s="117" t="s">
        <v>31</v>
      </c>
      <c r="J4532" s="118">
        <v>20243</v>
      </c>
      <c r="K4532" s="118" t="s">
        <v>4009</v>
      </c>
      <c r="L4532" s="118">
        <f>IF(ActividadesCom[[#This Row],[NIVEL 1]]&lt;&gt;0,VLOOKUP(ActividadesCom[[#This Row],[NIVEL 1]],Catálogo!A:B,2,FALSE),"")</f>
        <v>2</v>
      </c>
      <c r="M4532" s="118">
        <v>1</v>
      </c>
      <c r="N4532" s="6" t="s">
        <v>11</v>
      </c>
      <c r="O4532" s="118">
        <v>20251</v>
      </c>
      <c r="P4532" s="5" t="s">
        <v>4008</v>
      </c>
      <c r="Q4532" s="118">
        <f>IF(ActividadesCom[[#This Row],[NIVEL 2]]&lt;&gt;0,VLOOKUP(ActividadesCom[[#This Row],[NIVEL 2]],Catálogo!A:B,2,FALSE),"")</f>
        <v>3</v>
      </c>
      <c r="R4532" s="118">
        <v>1</v>
      </c>
      <c r="S4532" s="117"/>
      <c r="T4532" s="118"/>
      <c r="U4532" s="118"/>
      <c r="V4532" s="118" t="str">
        <f>IF(ActividadesCom[[#This Row],[NIVEL 3]]&lt;&gt;0,VLOOKUP(ActividadesCom[[#This Row],[NIVEL 3]],Catálogo!A:B,2,FALSE),"")</f>
        <v/>
      </c>
      <c r="W4532" s="118"/>
      <c r="X4532" s="117"/>
      <c r="Y4532" s="118"/>
      <c r="Z4532" s="118"/>
      <c r="AA4532" s="118" t="str">
        <f>IF(ActividadesCom[[#This Row],[NIVEL 4]]&lt;&gt;0,VLOOKUP(ActividadesCom[[#This Row],[NIVEL 4]],Catálogo!A:B,2,FALSE),"")</f>
        <v/>
      </c>
      <c r="AB4532" s="118"/>
      <c r="AC4532" s="117"/>
      <c r="AD4532" s="118"/>
      <c r="AE4532" s="118"/>
      <c r="AF4532" s="118" t="str">
        <f>IF(ActividadesCom[[#This Row],[NIVEL 5]]&lt;&gt;0,VLOOKUP(ActividadesCom[[#This Row],[NIVEL 5]],Catálogo!A:B,2,FALSE),"")</f>
        <v/>
      </c>
      <c r="AG4532" s="118"/>
    </row>
    <row r="4533" spans="1:34" s="151" customFormat="1" ht="30" customHeight="1" x14ac:dyDescent="0.25">
      <c r="A4533" s="149">
        <v>24470157</v>
      </c>
      <c r="B4533" s="207" t="str">
        <f>VLOOKUP(ActividadesCom[[#This Row],[NO. DE CONTROL]],'LISTADO ESTUDIANTES'!A:C,2,FALSE)</f>
        <v>LOPEZ COLIN OLIVER</v>
      </c>
      <c r="C4533" s="148" t="str">
        <f>VLOOKUP(ActividadesCom[[#This Row],[NO. DE CONTROL]],'LISTADO ESTUDIANTES'!A:C,3,FALSE)</f>
        <v>INGENIERIA INDUSTRIAL</v>
      </c>
      <c r="D4533" s="149" t="str">
        <f>VLOOKUP(ActividadesCom[[#This Row],[NO. DE CONTROL]],'LISTADO ESTUDIANTES'!A:D,4,FALSE)</f>
        <v>ACTIVO(A)</v>
      </c>
      <c r="E4533" s="147">
        <f>SUM(ActividadesCom[[#This Row],[CRÉD. 1]],ActividadesCom[[#This Row],[CRÉD. 2]],ActividadesCom[[#This Row],[CRÉD. 3]],ActividadesCom[[#This Row],[CRÉD. 4]],ActividadesCom[[#This Row],[CRÉD. 5]])</f>
        <v>5</v>
      </c>
      <c r="F4533" s="149">
        <f>IF(ActividadesCom[[#This Row],[ÚLTIMO SEMESTRE CON CRÉDITOS]]&gt;0,ROUND(AVERAGE(ActividadesCom[[#This Row],[VALOR NIVEL 5]],ActividadesCom[[#This Row],[VALOR NIVEL 4]],ActividadesCom[[#This Row],[VALOR NIVEL 3]],ActividadesCom[[#This Row],[VALOR NIVEL 2]],ActividadesCom[[#This Row],[VALOR NIVEL 1]]),0),"")</f>
        <v>3</v>
      </c>
      <c r="G4533" s="147" t="str">
        <f>IF(ActividadesCom[[#This Row],[PROMEDIO]]="","",IF(ActividadesCom[[#This Row],[PROMEDIO]]&gt;=4,"EXCELENTE",IF(ActividadesCom[[#This Row],[PROMEDIO]]&gt;=3,"NOTABLE",IF(ActividadesCom[[#This Row],[PROMEDIO]]&gt;=2,"BUENO",IF(ActividadesCom[[#This Row],[PROMEDIO]]=1,"SUFICIENTE","")))))</f>
        <v>NOTABLE</v>
      </c>
      <c r="H4533" s="149">
        <f>MAX(ActividadesCom[[#This Row],[PERÍODO 1]],ActividadesCom[[#This Row],[PERÍODO 2]],ActividadesCom[[#This Row],[PERÍODO 3]],ActividadesCom[[#This Row],[PERÍODO 4]],ActividadesCom[[#This Row],[PERÍODO 5]])</f>
        <v>20243</v>
      </c>
      <c r="I4533" s="148" t="s">
        <v>6312</v>
      </c>
      <c r="J4533" s="149">
        <v>20243</v>
      </c>
      <c r="K4533" s="149" t="s">
        <v>4008</v>
      </c>
      <c r="L4533" s="149">
        <f>IF(ActividadesCom[[#This Row],[NIVEL 1]]&lt;&gt;0,VLOOKUP(ActividadesCom[[#This Row],[NIVEL 1]],Catálogo!A:B,2,FALSE),"")</f>
        <v>3</v>
      </c>
      <c r="M4533" s="149">
        <v>2</v>
      </c>
      <c r="N4533" s="148" t="s">
        <v>6747</v>
      </c>
      <c r="O4533" s="149">
        <v>20243</v>
      </c>
      <c r="P4533" s="149" t="s">
        <v>4008</v>
      </c>
      <c r="Q4533" s="149">
        <f>IF(ActividadesCom[[#This Row],[NIVEL 2]]&lt;&gt;0,VLOOKUP(ActividadesCom[[#This Row],[NIVEL 2]],Catálogo!A:B,2,FALSE),"")</f>
        <v>3</v>
      </c>
      <c r="R4533" s="149">
        <v>1</v>
      </c>
      <c r="S4533" s="148" t="s">
        <v>452</v>
      </c>
      <c r="T4533" s="149">
        <v>20243</v>
      </c>
      <c r="U4533" s="149" t="s">
        <v>4008</v>
      </c>
      <c r="V4533" s="149">
        <f>IF(ActividadesCom[[#This Row],[NIVEL 3]]&lt;&gt;0,VLOOKUP(ActividadesCom[[#This Row],[NIVEL 3]],Catálogo!A:B,2,FALSE),"")</f>
        <v>3</v>
      </c>
      <c r="W4533" s="149">
        <v>1</v>
      </c>
      <c r="X4533" s="148" t="s">
        <v>2762</v>
      </c>
      <c r="Y4533" s="149">
        <v>20243</v>
      </c>
      <c r="Z4533" s="149" t="s">
        <v>4007</v>
      </c>
      <c r="AA4533" s="149">
        <f>IF(ActividadesCom[[#This Row],[NIVEL 4]]&lt;&gt;0,VLOOKUP(ActividadesCom[[#This Row],[NIVEL 4]],Catálogo!A:B,2,FALSE),"")</f>
        <v>4</v>
      </c>
      <c r="AB4533" s="149">
        <v>1</v>
      </c>
      <c r="AC4533" s="148"/>
      <c r="AD4533" s="149"/>
      <c r="AE4533" s="149"/>
      <c r="AF4533" s="149" t="str">
        <f>IF(ActividadesCom[[#This Row],[NIVEL 5]]&lt;&gt;0,VLOOKUP(ActividadesCom[[#This Row],[NIVEL 5]],Catálogo!A:B,2,FALSE),"")</f>
        <v/>
      </c>
      <c r="AG4533" s="149"/>
      <c r="AH4533" s="195"/>
    </row>
    <row r="4534" spans="1:34" s="151" customFormat="1" ht="30" customHeight="1" x14ac:dyDescent="0.25">
      <c r="A4534" s="215">
        <v>24470158</v>
      </c>
      <c r="B4534" s="216" t="str">
        <f>VLOOKUP(ActividadesCom[[#This Row],[NO. DE CONTROL]],'LISTADO ESTUDIANTES'!A:C,2,FALSE)</f>
        <v>MARQUEZ FERRAEZ RODRIGO EMMANUEL</v>
      </c>
      <c r="C4534" s="217" t="str">
        <f>VLOOKUP(ActividadesCom[[#This Row],[NO. DE CONTROL]],'LISTADO ESTUDIANTES'!A:C,3,FALSE)</f>
        <v>INGENIERIA INDUSTRIAL</v>
      </c>
      <c r="D4534" s="215" t="str">
        <f>VLOOKUP(ActividadesCom[[#This Row],[NO. DE CONTROL]],'LISTADO ESTUDIANTES'!A:D,4,FALSE)</f>
        <v>ACTIVO(A)</v>
      </c>
      <c r="E4534" s="218">
        <f>SUM(ActividadesCom[[#This Row],[CRÉD. 1]],ActividadesCom[[#This Row],[CRÉD. 2]],ActividadesCom[[#This Row],[CRÉD. 3]],ActividadesCom[[#This Row],[CRÉD. 4]],ActividadesCom[[#This Row],[CRÉD. 5]])</f>
        <v>6</v>
      </c>
      <c r="F4534" s="215">
        <f>IF(ActividadesCom[[#This Row],[ÚLTIMO SEMESTRE CON CRÉDITOS]]&gt;0,ROUND(AVERAGE(ActividadesCom[[#This Row],[VALOR NIVEL 5]],ActividadesCom[[#This Row],[VALOR NIVEL 4]],ActividadesCom[[#This Row],[VALOR NIVEL 3]],ActividadesCom[[#This Row],[VALOR NIVEL 2]],ActividadesCom[[#This Row],[VALOR NIVEL 1]]),0),"")</f>
        <v>3</v>
      </c>
      <c r="G4534" s="218" t="str">
        <f>IF(ActividadesCom[[#This Row],[PROMEDIO]]="","",IF(ActividadesCom[[#This Row],[PROMEDIO]]&gt;=4,"EXCELENTE",IF(ActividadesCom[[#This Row],[PROMEDIO]]&gt;=3,"NOTABLE",IF(ActividadesCom[[#This Row],[PROMEDIO]]&gt;=2,"BUENO",IF(ActividadesCom[[#This Row],[PROMEDIO]]=1,"SUFICIENTE","")))))</f>
        <v>NOTABLE</v>
      </c>
      <c r="H4534" s="215">
        <f>MAX(ActividadesCom[[#This Row],[PERÍODO 1]],ActividadesCom[[#This Row],[PERÍODO 2]],ActividadesCom[[#This Row],[PERÍODO 3]],ActividadesCom[[#This Row],[PERÍODO 4]],ActividadesCom[[#This Row],[PERÍODO 5]])</f>
        <v>20251</v>
      </c>
      <c r="I4534" s="217" t="s">
        <v>6312</v>
      </c>
      <c r="J4534" s="215">
        <v>20243</v>
      </c>
      <c r="K4534" s="215" t="s">
        <v>4008</v>
      </c>
      <c r="L4534" s="215">
        <f>IF(ActividadesCom[[#This Row],[NIVEL 1]]&lt;&gt;0,VLOOKUP(ActividadesCom[[#This Row],[NIVEL 1]],Catálogo!A:B,2,FALSE),"")</f>
        <v>3</v>
      </c>
      <c r="M4534" s="215">
        <v>1</v>
      </c>
      <c r="N4534" s="148" t="s">
        <v>452</v>
      </c>
      <c r="O4534" s="215">
        <v>20243</v>
      </c>
      <c r="P4534" s="149" t="s">
        <v>4008</v>
      </c>
      <c r="Q4534" s="215">
        <f>IF(ActividadesCom[[#This Row],[NIVEL 2]]&lt;&gt;0,VLOOKUP(ActividadesCom[[#This Row],[NIVEL 2]],Catálogo!A:B,2,FALSE),"")</f>
        <v>3</v>
      </c>
      <c r="R4534" s="215">
        <v>1</v>
      </c>
      <c r="S4534" s="148" t="s">
        <v>27</v>
      </c>
      <c r="T4534" s="215">
        <v>20243</v>
      </c>
      <c r="U4534" s="149" t="s">
        <v>4007</v>
      </c>
      <c r="V4534" s="215">
        <f>IF(ActividadesCom[[#This Row],[NIVEL 3]]&lt;&gt;0,VLOOKUP(ActividadesCom[[#This Row],[NIVEL 3]],Catálogo!A:B,2,FALSE),"")</f>
        <v>4</v>
      </c>
      <c r="W4534" s="215">
        <v>1</v>
      </c>
      <c r="X4534" s="148" t="s">
        <v>27</v>
      </c>
      <c r="Y4534" s="215">
        <v>20251</v>
      </c>
      <c r="Z4534" s="149" t="s">
        <v>4007</v>
      </c>
      <c r="AA4534" s="215">
        <f>IF(ActividadesCom[[#This Row],[NIVEL 4]]&lt;&gt;0,VLOOKUP(ActividadesCom[[#This Row],[NIVEL 4]],Catálogo!A:B,2,FALSE),"")</f>
        <v>4</v>
      </c>
      <c r="AB4534" s="215">
        <v>1</v>
      </c>
      <c r="AC4534" s="148" t="s">
        <v>6804</v>
      </c>
      <c r="AD4534" s="215">
        <v>20251</v>
      </c>
      <c r="AE4534" s="149" t="s">
        <v>4020</v>
      </c>
      <c r="AF4534" s="215">
        <f>IF(ActividadesCom[[#This Row],[NIVEL 5]]&lt;&gt;0,VLOOKUP(ActividadesCom[[#This Row],[NIVEL 5]],Catálogo!A:B,2,FALSE),"")</f>
        <v>3</v>
      </c>
      <c r="AG4534" s="215">
        <v>2</v>
      </c>
      <c r="AH4534" s="195"/>
    </row>
    <row r="4535" spans="1:34" s="151" customFormat="1" ht="30" customHeight="1" x14ac:dyDescent="0.25">
      <c r="A4535" s="149">
        <v>24470160</v>
      </c>
      <c r="B4535" s="207" t="str">
        <f>VLOOKUP(ActividadesCom[[#This Row],[NO. DE CONTROL]],'LISTADO ESTUDIANTES'!A:C,2,FALSE)</f>
        <v>GONZALEZ ALVAREZ DYLAN AXEL</v>
      </c>
      <c r="C4535" s="148" t="str">
        <f>VLOOKUP(ActividadesCom[[#This Row],[NO. DE CONTROL]],'LISTADO ESTUDIANTES'!A:C,3,FALSE)</f>
        <v>INGENIERIA INDUSTRIAL</v>
      </c>
      <c r="D4535" s="149" t="str">
        <f>VLOOKUP(ActividadesCom[[#This Row],[NO. DE CONTROL]],'LISTADO ESTUDIANTES'!A:D,4,FALSE)</f>
        <v>ACTIVO(A)</v>
      </c>
      <c r="E4535" s="147">
        <f>SUM(ActividadesCom[[#This Row],[CRÉD. 1]],ActividadesCom[[#This Row],[CRÉD. 2]],ActividadesCom[[#This Row],[CRÉD. 3]],ActividadesCom[[#This Row],[CRÉD. 4]],ActividadesCom[[#This Row],[CRÉD. 5]])</f>
        <v>6</v>
      </c>
      <c r="F4535" s="149">
        <f>IF(ActividadesCom[[#This Row],[ÚLTIMO SEMESTRE CON CRÉDITOS]]&gt;0,ROUND(AVERAGE(ActividadesCom[[#This Row],[VALOR NIVEL 5]],ActividadesCom[[#This Row],[VALOR NIVEL 4]],ActividadesCom[[#This Row],[VALOR NIVEL 3]],ActividadesCom[[#This Row],[VALOR NIVEL 2]],ActividadesCom[[#This Row],[VALOR NIVEL 1]]),0),"")</f>
        <v>3</v>
      </c>
      <c r="G4535" s="147" t="str">
        <f>IF(ActividadesCom[[#This Row],[PROMEDIO]]="","",IF(ActividadesCom[[#This Row],[PROMEDIO]]&gt;=4,"EXCELENTE",IF(ActividadesCom[[#This Row],[PROMEDIO]]&gt;=3,"NOTABLE",IF(ActividadesCom[[#This Row],[PROMEDIO]]&gt;=2,"BUENO",IF(ActividadesCom[[#This Row],[PROMEDIO]]=1,"SUFICIENTE","")))))</f>
        <v>NOTABLE</v>
      </c>
      <c r="H4535" s="149">
        <f>MAX(ActividadesCom[[#This Row],[PERÍODO 1]],ActividadesCom[[#This Row],[PERÍODO 2]],ActividadesCom[[#This Row],[PERÍODO 3]],ActividadesCom[[#This Row],[PERÍODO 4]],ActividadesCom[[#This Row],[PERÍODO 5]])</f>
        <v>20251</v>
      </c>
      <c r="I4535" s="148" t="s">
        <v>6312</v>
      </c>
      <c r="J4535" s="149">
        <v>20243</v>
      </c>
      <c r="K4535" s="149" t="s">
        <v>4008</v>
      </c>
      <c r="L4535" s="149">
        <f>IF(ActividadesCom[[#This Row],[NIVEL 1]]&lt;&gt;0,VLOOKUP(ActividadesCom[[#This Row],[NIVEL 1]],Catálogo!A:B,2,FALSE),"")</f>
        <v>3</v>
      </c>
      <c r="M4535" s="149">
        <v>2</v>
      </c>
      <c r="N4535" s="148" t="s">
        <v>452</v>
      </c>
      <c r="O4535" s="149">
        <v>20243</v>
      </c>
      <c r="P4535" s="149" t="s">
        <v>4008</v>
      </c>
      <c r="Q4535" s="149">
        <f>IF(ActividadesCom[[#This Row],[NIVEL 2]]&lt;&gt;0,VLOOKUP(ActividadesCom[[#This Row],[NIVEL 2]],Catálogo!A:B,2,FALSE),"")</f>
        <v>3</v>
      </c>
      <c r="R4535" s="149">
        <v>1</v>
      </c>
      <c r="S4535" s="148" t="s">
        <v>133</v>
      </c>
      <c r="T4535" s="149">
        <v>20243</v>
      </c>
      <c r="U4535" s="149" t="s">
        <v>4007</v>
      </c>
      <c r="V4535" s="149">
        <f>IF(ActividadesCom[[#This Row],[NIVEL 3]]&lt;&gt;0,VLOOKUP(ActividadesCom[[#This Row],[NIVEL 3]],Catálogo!A:B,2,FALSE),"")</f>
        <v>4</v>
      </c>
      <c r="W4535" s="149">
        <v>1</v>
      </c>
      <c r="X4535" s="148" t="s">
        <v>4278</v>
      </c>
      <c r="Y4535" s="149">
        <v>20251</v>
      </c>
      <c r="Z4535" s="149" t="s">
        <v>4008</v>
      </c>
      <c r="AA4535" s="149">
        <f>IF(ActividadesCom[[#This Row],[NIVEL 4]]&lt;&gt;0,VLOOKUP(ActividadesCom[[#This Row],[NIVEL 4]],Catálogo!A:B,2,FALSE),"")</f>
        <v>3</v>
      </c>
      <c r="AB4535" s="149">
        <v>1</v>
      </c>
      <c r="AC4535" s="148" t="s">
        <v>6804</v>
      </c>
      <c r="AD4535" s="149">
        <v>20251</v>
      </c>
      <c r="AE4535" s="149" t="s">
        <v>4020</v>
      </c>
      <c r="AF4535" s="149">
        <f>IF(ActividadesCom[[#This Row],[NIVEL 5]]&lt;&gt;0,VLOOKUP(ActividadesCom[[#This Row],[NIVEL 5]],Catálogo!A:B,2,FALSE),"")</f>
        <v>3</v>
      </c>
      <c r="AG4535" s="149">
        <v>1</v>
      </c>
      <c r="AH4535" s="195"/>
    </row>
    <row r="4536" spans="1:34" s="151" customFormat="1" ht="30" hidden="1" customHeight="1" x14ac:dyDescent="0.25">
      <c r="A4536" s="210">
        <v>24470161</v>
      </c>
      <c r="B4536" s="211" t="str">
        <f>VLOOKUP(ActividadesCom[[#This Row],[NO. DE CONTROL]],'LISTADO ESTUDIANTES'!A:C,2,FALSE)</f>
        <v>HERNANDEZ AGUILETA GABRIEL ALBERTO</v>
      </c>
      <c r="C4536" s="212" t="str">
        <f>VLOOKUP(ActividadesCom[[#This Row],[NO. DE CONTROL]],'LISTADO ESTUDIANTES'!A:C,3,FALSE)</f>
        <v>INGENIERIA EN ADMINISTRACION</v>
      </c>
      <c r="D4536" s="210" t="str">
        <f>VLOOKUP(ActividadesCom[[#This Row],[NO. DE CONTROL]],'LISTADO ESTUDIANTES'!A:D,4,FALSE)</f>
        <v>BAJA</v>
      </c>
      <c r="E4536" s="213">
        <f>SUM(ActividadesCom[[#This Row],[CRÉD. 1]],ActividadesCom[[#This Row],[CRÉD. 2]],ActividadesCom[[#This Row],[CRÉD. 3]],ActividadesCom[[#This Row],[CRÉD. 4]],ActividadesCom[[#This Row],[CRÉD. 5]])</f>
        <v>5</v>
      </c>
      <c r="F4536" s="210">
        <f>IF(ActividadesCom[[#This Row],[ÚLTIMO SEMESTRE CON CRÉDITOS]]&gt;0,ROUND(AVERAGE(ActividadesCom[[#This Row],[VALOR NIVEL 5]],ActividadesCom[[#This Row],[VALOR NIVEL 4]],ActividadesCom[[#This Row],[VALOR NIVEL 3]],ActividadesCom[[#This Row],[VALOR NIVEL 2]],ActividadesCom[[#This Row],[VALOR NIVEL 1]]),0),"")</f>
        <v>2</v>
      </c>
      <c r="G4536" s="213" t="str">
        <f>IF(ActividadesCom[[#This Row],[PROMEDIO]]="","",IF(ActividadesCom[[#This Row],[PROMEDIO]]&gt;=4,"EXCELENTE",IF(ActividadesCom[[#This Row],[PROMEDIO]]&gt;=3,"NOTABLE",IF(ActividadesCom[[#This Row],[PROMEDIO]]&gt;=2,"BUENO",IF(ActividadesCom[[#This Row],[PROMEDIO]]=1,"SUFICIENTE","")))))</f>
        <v>BUENO</v>
      </c>
      <c r="H4536" s="210">
        <f>MAX(ActividadesCom[[#This Row],[PERÍODO 1]],ActividadesCom[[#This Row],[PERÍODO 2]],ActividadesCom[[#This Row],[PERÍODO 3]],ActividadesCom[[#This Row],[PERÍODO 4]],ActividadesCom[[#This Row],[PERÍODO 5]])</f>
        <v>20253</v>
      </c>
      <c r="I4536" s="148" t="s">
        <v>318</v>
      </c>
      <c r="J4536" s="210">
        <v>20253</v>
      </c>
      <c r="K4536" s="149" t="s">
        <v>4007</v>
      </c>
      <c r="L4536" s="210"/>
      <c r="M4536" s="210">
        <v>1</v>
      </c>
      <c r="N4536" s="212" t="s">
        <v>4278</v>
      </c>
      <c r="O4536" s="210">
        <v>20243</v>
      </c>
      <c r="P4536" s="210" t="s">
        <v>4009</v>
      </c>
      <c r="Q4536" s="210">
        <f>IF(ActividadesCom[[#This Row],[NIVEL 2]]&lt;&gt;0,VLOOKUP(ActividadesCom[[#This Row],[NIVEL 2]],Catálogo!A:B,2,FALSE),"")</f>
        <v>2</v>
      </c>
      <c r="R4536" s="210">
        <v>1</v>
      </c>
      <c r="S4536" s="148" t="s">
        <v>6713</v>
      </c>
      <c r="T4536" s="210">
        <v>20251</v>
      </c>
      <c r="U4536" s="149" t="s">
        <v>4008</v>
      </c>
      <c r="V4536" s="210">
        <f>IF(ActividadesCom[[#This Row],[NIVEL 3]]&lt;&gt;0,VLOOKUP(ActividadesCom[[#This Row],[NIVEL 3]],Catálogo!A:B,2,FALSE),"")</f>
        <v>3</v>
      </c>
      <c r="W4536" s="210">
        <v>1</v>
      </c>
      <c r="X4536" s="148" t="s">
        <v>7333</v>
      </c>
      <c r="Y4536" s="210">
        <v>20253</v>
      </c>
      <c r="Z4536" s="149" t="s">
        <v>4009</v>
      </c>
      <c r="AA4536" s="210">
        <f>IF(ActividadesCom[[#This Row],[NIVEL 4]]&lt;&gt;0,VLOOKUP(ActividadesCom[[#This Row],[NIVEL 4]],Catálogo!A:B,2,FALSE),"")</f>
        <v>2</v>
      </c>
      <c r="AB4536" s="210">
        <v>1</v>
      </c>
      <c r="AC4536" s="148" t="s">
        <v>6750</v>
      </c>
      <c r="AD4536" s="210">
        <v>20243</v>
      </c>
      <c r="AE4536" s="149" t="s">
        <v>4021</v>
      </c>
      <c r="AF4536" s="210">
        <f>IF(ActividadesCom[[#This Row],[NIVEL 5]]&lt;&gt;0,VLOOKUP(ActividadesCom[[#This Row],[NIVEL 5]],Catálogo!A:B,2,FALSE),"")</f>
        <v>2</v>
      </c>
      <c r="AG4536" s="210">
        <v>1</v>
      </c>
      <c r="AH4536" s="195"/>
    </row>
    <row r="4537" spans="1:34" ht="30" hidden="1" customHeight="1" x14ac:dyDescent="0.25">
      <c r="A4537" s="114">
        <v>24470162</v>
      </c>
      <c r="B4537" s="112" t="str">
        <f>VLOOKUP(ActividadesCom[[#This Row],[NO. DE CONTROL]],'LISTADO ESTUDIANTES'!A:C,2,FALSE)</f>
        <v>ACOSTA SALAZAR ALEXANDER</v>
      </c>
      <c r="C4537" s="113" t="str">
        <f>VLOOKUP(ActividadesCom[[#This Row],[NO. DE CONTROL]],'LISTADO ESTUDIANTES'!A:C,3,FALSE)</f>
        <v>ARQUITECTURA</v>
      </c>
      <c r="D4537" s="114" t="str">
        <f>VLOOKUP(ActividadesCom[[#This Row],[NO. DE CONTROL]],'LISTADO ESTUDIANTES'!A:D,4,FALSE)</f>
        <v>BAJA</v>
      </c>
      <c r="E4537" s="111">
        <f>SUM(ActividadesCom[[#This Row],[CRÉD. 1]],ActividadesCom[[#This Row],[CRÉD. 2]],ActividadesCom[[#This Row],[CRÉD. 3]],ActividadesCom[[#This Row],[CRÉD. 4]],ActividadesCom[[#This Row],[CRÉD. 5]])</f>
        <v>3</v>
      </c>
      <c r="F4537" s="114">
        <f>IF(ActividadesCom[[#This Row],[ÚLTIMO SEMESTRE CON CRÉDITOS]]&gt;0,ROUND(AVERAGE(ActividadesCom[[#This Row],[VALOR NIVEL 5]],ActividadesCom[[#This Row],[VALOR NIVEL 4]],ActividadesCom[[#This Row],[VALOR NIVEL 3]],ActividadesCom[[#This Row],[VALOR NIVEL 2]],ActividadesCom[[#This Row],[VALOR NIVEL 1]]),0),"")</f>
        <v>3</v>
      </c>
      <c r="G4537" s="111" t="str">
        <f>IF(ActividadesCom[[#This Row],[PROMEDIO]]="","",IF(ActividadesCom[[#This Row],[PROMEDIO]]&gt;=4,"EXCELENTE",IF(ActividadesCom[[#This Row],[PROMEDIO]]&gt;=3,"NOTABLE",IF(ActividadesCom[[#This Row],[PROMEDIO]]&gt;=2,"BUENO",IF(ActividadesCom[[#This Row],[PROMEDIO]]=1,"SUFICIENTE","")))))</f>
        <v>NOTABLE</v>
      </c>
      <c r="H4537" s="114">
        <f>MAX(ActividadesCom[[#This Row],[PERÍODO 1]],ActividadesCom[[#This Row],[PERÍODO 2]],ActividadesCom[[#This Row],[PERÍODO 3]],ActividadesCom[[#This Row],[PERÍODO 4]],ActividadesCom[[#This Row],[PERÍODO 5]])</f>
        <v>20243</v>
      </c>
      <c r="I4537" s="113" t="s">
        <v>6712</v>
      </c>
      <c r="J4537" s="114">
        <v>20243</v>
      </c>
      <c r="K4537" s="114" t="s">
        <v>4008</v>
      </c>
      <c r="L4537" s="114">
        <f>IF(ActividadesCom[[#This Row],[NIVEL 1]]&lt;&gt;0,VLOOKUP(ActividadesCom[[#This Row],[NIVEL 1]],Catálogo!A:B,2,FALSE),"")</f>
        <v>3</v>
      </c>
      <c r="M4537" s="114">
        <v>1</v>
      </c>
      <c r="N4537" s="113" t="s">
        <v>6725</v>
      </c>
      <c r="O4537" s="114">
        <v>20243</v>
      </c>
      <c r="P4537" s="114" t="s">
        <v>4007</v>
      </c>
      <c r="Q4537" s="114">
        <f>IF(ActividadesCom[[#This Row],[NIVEL 2]]&lt;&gt;0,VLOOKUP(ActividadesCom[[#This Row],[NIVEL 2]],Catálogo!A:B,2,FALSE),"")</f>
        <v>4</v>
      </c>
      <c r="R4537" s="114">
        <v>1</v>
      </c>
      <c r="S4537" s="6" t="s">
        <v>316</v>
      </c>
      <c r="T4537" s="114">
        <v>20243</v>
      </c>
      <c r="U4537" s="5" t="s">
        <v>4009</v>
      </c>
      <c r="V4537" s="114">
        <f>IF(ActividadesCom[[#This Row],[NIVEL 3]]&lt;&gt;0,VLOOKUP(ActividadesCom[[#This Row],[NIVEL 3]],Catálogo!A:B,2,FALSE),"")</f>
        <v>2</v>
      </c>
      <c r="W4537" s="114">
        <v>1</v>
      </c>
      <c r="X4537" s="113"/>
      <c r="Y4537" s="114"/>
      <c r="Z4537" s="114"/>
      <c r="AA4537" s="114" t="str">
        <f>IF(ActividadesCom[[#This Row],[NIVEL 4]]&lt;&gt;0,VLOOKUP(ActividadesCom[[#This Row],[NIVEL 4]],Catálogo!A:B,2,FALSE),"")</f>
        <v/>
      </c>
      <c r="AB4537" s="114"/>
      <c r="AC4537" s="113"/>
      <c r="AD4537" s="114"/>
      <c r="AE4537" s="114"/>
      <c r="AF4537" s="114" t="str">
        <f>IF(ActividadesCom[[#This Row],[NIVEL 5]]&lt;&gt;0,VLOOKUP(ActividadesCom[[#This Row],[NIVEL 5]],Catálogo!A:B,2,FALSE),"")</f>
        <v/>
      </c>
      <c r="AG4537" s="114"/>
    </row>
    <row r="4538" spans="1:34" ht="30" customHeight="1" x14ac:dyDescent="0.25">
      <c r="A4538" s="114">
        <v>24470163</v>
      </c>
      <c r="B4538" s="112" t="str">
        <f>VLOOKUP(ActividadesCom[[#This Row],[NO. DE CONTROL]],'LISTADO ESTUDIANTES'!A:C,2,FALSE)</f>
        <v>GONZALEZ ALVAREZ JULIO CESAR</v>
      </c>
      <c r="C4538" s="113" t="str">
        <f>VLOOKUP(ActividadesCom[[#This Row],[NO. DE CONTROL]],'LISTADO ESTUDIANTES'!A:C,3,FALSE)</f>
        <v>ARQUITECTURA</v>
      </c>
      <c r="D4538" s="114" t="str">
        <f>VLOOKUP(ActividadesCom[[#This Row],[NO. DE CONTROL]],'LISTADO ESTUDIANTES'!A:D,4,FALSE)</f>
        <v>ACTIVO(A)</v>
      </c>
      <c r="E4538" s="111">
        <f>SUM(ActividadesCom[[#This Row],[CRÉD. 1]],ActividadesCom[[#This Row],[CRÉD. 2]],ActividadesCom[[#This Row],[CRÉD. 3]],ActividadesCom[[#This Row],[CRÉD. 4]],ActividadesCom[[#This Row],[CRÉD. 5]])</f>
        <v>5</v>
      </c>
      <c r="F4538" s="114">
        <f>IF(ActividadesCom[[#This Row],[ÚLTIMO SEMESTRE CON CRÉDITOS]]&gt;0,ROUND(AVERAGE(ActividadesCom[[#This Row],[VALOR NIVEL 5]],ActividadesCom[[#This Row],[VALOR NIVEL 4]],ActividadesCom[[#This Row],[VALOR NIVEL 3]],ActividadesCom[[#This Row],[VALOR NIVEL 2]],ActividadesCom[[#This Row],[VALOR NIVEL 1]]),0),"")</f>
        <v>3</v>
      </c>
      <c r="G4538" s="111" t="str">
        <f>IF(ActividadesCom[[#This Row],[PROMEDIO]]="","",IF(ActividadesCom[[#This Row],[PROMEDIO]]&gt;=4,"EXCELENTE",IF(ActividadesCom[[#This Row],[PROMEDIO]]&gt;=3,"NOTABLE",IF(ActividadesCom[[#This Row],[PROMEDIO]]&gt;=2,"BUENO",IF(ActividadesCom[[#This Row],[PROMEDIO]]=1,"SUFICIENTE","")))))</f>
        <v>NOTABLE</v>
      </c>
      <c r="H4538" s="114">
        <f>MAX(ActividadesCom[[#This Row],[PERÍODO 1]],ActividadesCom[[#This Row],[PERÍODO 2]],ActividadesCom[[#This Row],[PERÍODO 3]],ActividadesCom[[#This Row],[PERÍODO 4]],ActividadesCom[[#This Row],[PERÍODO 5]])</f>
        <v>20251</v>
      </c>
      <c r="I4538" s="113" t="s">
        <v>6712</v>
      </c>
      <c r="J4538" s="114">
        <v>20243</v>
      </c>
      <c r="K4538" s="114" t="s">
        <v>4008</v>
      </c>
      <c r="L4538" s="114">
        <f>IF(ActividadesCom[[#This Row],[NIVEL 1]]&lt;&gt;0,VLOOKUP(ActividadesCom[[#This Row],[NIVEL 1]],Catálogo!A:B,2,FALSE),"")</f>
        <v>3</v>
      </c>
      <c r="M4538" s="114">
        <v>1</v>
      </c>
      <c r="N4538" s="113" t="s">
        <v>6713</v>
      </c>
      <c r="O4538" s="114">
        <v>20243</v>
      </c>
      <c r="P4538" s="114" t="s">
        <v>4008</v>
      </c>
      <c r="Q4538" s="114">
        <f>IF(ActividadesCom[[#This Row],[NIVEL 2]]&lt;&gt;0,VLOOKUP(ActividadesCom[[#This Row],[NIVEL 2]],Catálogo!A:B,2,FALSE),"")</f>
        <v>3</v>
      </c>
      <c r="R4538" s="114">
        <v>1</v>
      </c>
      <c r="S4538" s="113" t="s">
        <v>6725</v>
      </c>
      <c r="T4538" s="114">
        <v>20243</v>
      </c>
      <c r="U4538" s="114" t="s">
        <v>4007</v>
      </c>
      <c r="V4538" s="114">
        <f>IF(ActividadesCom[[#This Row],[NIVEL 3]]&lt;&gt;0,VLOOKUP(ActividadesCom[[#This Row],[NIVEL 3]],Catálogo!A:B,2,FALSE),"")</f>
        <v>4</v>
      </c>
      <c r="W4538" s="114">
        <v>1</v>
      </c>
      <c r="X4538" s="6" t="s">
        <v>3518</v>
      </c>
      <c r="Y4538" s="114">
        <v>20243</v>
      </c>
      <c r="Z4538" s="5" t="s">
        <v>4009</v>
      </c>
      <c r="AA4538" s="114">
        <f>IF(ActividadesCom[[#This Row],[NIVEL 4]]&lt;&gt;0,VLOOKUP(ActividadesCom[[#This Row],[NIVEL 4]],Catálogo!A:B,2,FALSE),"")</f>
        <v>2</v>
      </c>
      <c r="AB4538" s="114">
        <v>1</v>
      </c>
      <c r="AC4538" s="6" t="s">
        <v>31</v>
      </c>
      <c r="AD4538" s="114">
        <v>20251</v>
      </c>
      <c r="AE4538" s="5" t="s">
        <v>4020</v>
      </c>
      <c r="AF4538" s="114">
        <f>IF(ActividadesCom[[#This Row],[NIVEL 5]]&lt;&gt;0,VLOOKUP(ActividadesCom[[#This Row],[NIVEL 5]],Catálogo!A:B,2,FALSE),"")</f>
        <v>3</v>
      </c>
      <c r="AG4538" s="114">
        <v>1</v>
      </c>
    </row>
    <row r="4539" spans="1:34" ht="30" customHeight="1" x14ac:dyDescent="0.25">
      <c r="A4539" s="118">
        <v>24470164</v>
      </c>
      <c r="B4539" s="116" t="str">
        <f>VLOOKUP(ActividadesCom[[#This Row],[NO. DE CONTROL]],'LISTADO ESTUDIANTES'!A:C,2,FALSE)</f>
        <v>ESCAMILLA EUAN EYDER ROMARIO</v>
      </c>
      <c r="C4539" s="117" t="str">
        <f>VLOOKUP(ActividadesCom[[#This Row],[NO. DE CONTROL]],'LISTADO ESTUDIANTES'!A:C,3,FALSE)</f>
        <v>INGENIERIA CIVIL</v>
      </c>
      <c r="D4539" s="118" t="str">
        <f>VLOOKUP(ActividadesCom[[#This Row],[NO. DE CONTROL]],'LISTADO ESTUDIANTES'!A:D,4,FALSE)</f>
        <v>ACTIVO(A)</v>
      </c>
      <c r="E4539" s="115">
        <f>SUM(ActividadesCom[[#This Row],[CRÉD. 1]],ActividadesCom[[#This Row],[CRÉD. 2]],ActividadesCom[[#This Row],[CRÉD. 3]],ActividadesCom[[#This Row],[CRÉD. 4]],ActividadesCom[[#This Row],[CRÉD. 5]])</f>
        <v>2</v>
      </c>
      <c r="F4539" s="118">
        <f>IF(ActividadesCom[[#This Row],[ÚLTIMO SEMESTRE CON CRÉDITOS]]&gt;0,ROUND(AVERAGE(ActividadesCom[[#This Row],[VALOR NIVEL 5]],ActividadesCom[[#This Row],[VALOR NIVEL 4]],ActividadesCom[[#This Row],[VALOR NIVEL 3]],ActividadesCom[[#This Row],[VALOR NIVEL 2]],ActividadesCom[[#This Row],[VALOR NIVEL 1]]),0),"")</f>
        <v>3</v>
      </c>
      <c r="G4539" s="115" t="str">
        <f>IF(ActividadesCom[[#This Row],[PROMEDIO]]="","",IF(ActividadesCom[[#This Row],[PROMEDIO]]&gt;=4,"EXCELENTE",IF(ActividadesCom[[#This Row],[PROMEDIO]]&gt;=3,"NOTABLE",IF(ActividadesCom[[#This Row],[PROMEDIO]]&gt;=2,"BUENO",IF(ActividadesCom[[#This Row],[PROMEDIO]]=1,"SUFICIENTE","")))))</f>
        <v>NOTABLE</v>
      </c>
      <c r="H4539" s="118">
        <f>MAX(ActividadesCom[[#This Row],[PERÍODO 1]],ActividadesCom[[#This Row],[PERÍODO 2]],ActividadesCom[[#This Row],[PERÍODO 3]],ActividadesCom[[#This Row],[PERÍODO 4]],ActividadesCom[[#This Row],[PERÍODO 5]])</f>
        <v>20251</v>
      </c>
      <c r="I4539" s="117" t="s">
        <v>665</v>
      </c>
      <c r="J4539" s="118">
        <v>20243</v>
      </c>
      <c r="K4539" s="118" t="s">
        <v>4008</v>
      </c>
      <c r="L4539" s="118">
        <f>IF(ActividadesCom[[#This Row],[NIVEL 1]]&lt;&gt;0,VLOOKUP(ActividadesCom[[#This Row],[NIVEL 1]],Catálogo!A:B,2,FALSE),"")</f>
        <v>3</v>
      </c>
      <c r="M4539" s="118">
        <v>1</v>
      </c>
      <c r="N4539" s="6" t="s">
        <v>47</v>
      </c>
      <c r="O4539" s="118">
        <v>20251</v>
      </c>
      <c r="P4539" s="5" t="s">
        <v>4008</v>
      </c>
      <c r="Q4539" s="118">
        <f>IF(ActividadesCom[[#This Row],[NIVEL 2]]&lt;&gt;0,VLOOKUP(ActividadesCom[[#This Row],[NIVEL 2]],Catálogo!A:B,2,FALSE),"")</f>
        <v>3</v>
      </c>
      <c r="R4539" s="118">
        <v>1</v>
      </c>
      <c r="S4539" s="117"/>
      <c r="T4539" s="118"/>
      <c r="U4539" s="118"/>
      <c r="V4539" s="118" t="str">
        <f>IF(ActividadesCom[[#This Row],[NIVEL 3]]&lt;&gt;0,VLOOKUP(ActividadesCom[[#This Row],[NIVEL 3]],Catálogo!A:B,2,FALSE),"")</f>
        <v/>
      </c>
      <c r="W4539" s="118"/>
      <c r="X4539" s="117"/>
      <c r="Y4539" s="118"/>
      <c r="Z4539" s="118"/>
      <c r="AA4539" s="118" t="str">
        <f>IF(ActividadesCom[[#This Row],[NIVEL 4]]&lt;&gt;0,VLOOKUP(ActividadesCom[[#This Row],[NIVEL 4]],Catálogo!A:B,2,FALSE),"")</f>
        <v/>
      </c>
      <c r="AB4539" s="118"/>
      <c r="AC4539" s="117"/>
      <c r="AD4539" s="118"/>
      <c r="AE4539" s="118"/>
      <c r="AF4539" s="118" t="str">
        <f>IF(ActividadesCom[[#This Row],[NIVEL 5]]&lt;&gt;0,VLOOKUP(ActividadesCom[[#This Row],[NIVEL 5]],Catálogo!A:B,2,FALSE),"")</f>
        <v/>
      </c>
      <c r="AG4539" s="118"/>
    </row>
    <row r="4540" spans="1:34" ht="30" customHeight="1" x14ac:dyDescent="0.25">
      <c r="A4540" s="118">
        <v>24470165</v>
      </c>
      <c r="B4540" s="116" t="str">
        <f>VLOOKUP(ActividadesCom[[#This Row],[NO. DE CONTROL]],'LISTADO ESTUDIANTES'!A:C,2,FALSE)</f>
        <v>MONTES SARIÑANA CARLOS FELIPE</v>
      </c>
      <c r="C4540" s="117" t="str">
        <f>VLOOKUP(ActividadesCom[[#This Row],[NO. DE CONTROL]],'LISTADO ESTUDIANTES'!A:C,3,FALSE)</f>
        <v>INGENIERIA QUIMICA</v>
      </c>
      <c r="D4540" s="118" t="str">
        <f>VLOOKUP(ActividadesCom[[#This Row],[NO. DE CONTROL]],'LISTADO ESTUDIANTES'!A:D,4,FALSE)</f>
        <v>ACTIVO(A)</v>
      </c>
      <c r="E4540" s="115">
        <f>SUM(ActividadesCom[[#This Row],[CRÉD. 1]],ActividadesCom[[#This Row],[CRÉD. 2]],ActividadesCom[[#This Row],[CRÉD. 3]],ActividadesCom[[#This Row],[CRÉD. 4]],ActividadesCom[[#This Row],[CRÉD. 5]])</f>
        <v>4</v>
      </c>
      <c r="F4540" s="118">
        <f>IF(ActividadesCom[[#This Row],[ÚLTIMO SEMESTRE CON CRÉDITOS]]&gt;0,ROUND(AVERAGE(ActividadesCom[[#This Row],[VALOR NIVEL 5]],ActividadesCom[[#This Row],[VALOR NIVEL 4]],ActividadesCom[[#This Row],[VALOR NIVEL 3]],ActividadesCom[[#This Row],[VALOR NIVEL 2]],ActividadesCom[[#This Row],[VALOR NIVEL 1]]),0),"")</f>
        <v>3</v>
      </c>
      <c r="G4540" s="115" t="str">
        <f>IF(ActividadesCom[[#This Row],[PROMEDIO]]="","",IF(ActividadesCom[[#This Row],[PROMEDIO]]&gt;=4,"EXCELENTE",IF(ActividadesCom[[#This Row],[PROMEDIO]]&gt;=3,"NOTABLE",IF(ActividadesCom[[#This Row],[PROMEDIO]]&gt;=2,"BUENO",IF(ActividadesCom[[#This Row],[PROMEDIO]]=1,"SUFICIENTE","")))))</f>
        <v>NOTABLE</v>
      </c>
      <c r="H4540" s="118">
        <f>MAX(ActividadesCom[[#This Row],[PERÍODO 1]],ActividadesCom[[#This Row],[PERÍODO 2]],ActividadesCom[[#This Row],[PERÍODO 3]],ActividadesCom[[#This Row],[PERÍODO 4]],ActividadesCom[[#This Row],[PERÍODO 5]])</f>
        <v>20261</v>
      </c>
      <c r="I4540" s="117" t="s">
        <v>4278</v>
      </c>
      <c r="J4540" s="118">
        <v>20243</v>
      </c>
      <c r="K4540" s="118" t="s">
        <v>4010</v>
      </c>
      <c r="L4540" s="118">
        <f>IF(ActividadesCom[[#This Row],[NIVEL 1]]&lt;&gt;0,VLOOKUP(ActividadesCom[[#This Row],[NIVEL 1]],Catálogo!A:B,2,FALSE),"")</f>
        <v>1</v>
      </c>
      <c r="M4540" s="118">
        <v>1</v>
      </c>
      <c r="N4540" s="6" t="s">
        <v>47</v>
      </c>
      <c r="O4540" s="118">
        <v>20251</v>
      </c>
      <c r="P4540" s="5" t="s">
        <v>4008</v>
      </c>
      <c r="Q4540" s="118">
        <f>IF(ActividadesCom[[#This Row],[NIVEL 2]]&lt;&gt;0,VLOOKUP(ActividadesCom[[#This Row],[NIVEL 2]],Catálogo!A:B,2,FALSE),"")</f>
        <v>3</v>
      </c>
      <c r="R4540" s="118">
        <v>1</v>
      </c>
      <c r="S4540" s="6" t="s">
        <v>5343</v>
      </c>
      <c r="T4540" s="118">
        <v>20261</v>
      </c>
      <c r="U4540" s="5" t="s">
        <v>4008</v>
      </c>
      <c r="V4540" s="118">
        <f>IF(ActividadesCom[[#This Row],[NIVEL 3]]&lt;&gt;0,VLOOKUP(ActividadesCom[[#This Row],[NIVEL 3]],Catálogo!A:B,2,FALSE),"")</f>
        <v>3</v>
      </c>
      <c r="W4540" s="118">
        <v>1</v>
      </c>
      <c r="X4540" s="6" t="s">
        <v>7368</v>
      </c>
      <c r="Y4540" s="118">
        <v>20253</v>
      </c>
      <c r="Z4540" s="5" t="s">
        <v>4007</v>
      </c>
      <c r="AA4540" s="118">
        <f>IF(ActividadesCom[[#This Row],[NIVEL 4]]&lt;&gt;0,VLOOKUP(ActividadesCom[[#This Row],[NIVEL 4]],Catálogo!A:B,2,FALSE),"")</f>
        <v>4</v>
      </c>
      <c r="AB4540" s="118">
        <v>1</v>
      </c>
      <c r="AC4540" s="117"/>
      <c r="AD4540" s="118"/>
      <c r="AE4540" s="118"/>
      <c r="AF4540" s="118" t="str">
        <f>IF(ActividadesCom[[#This Row],[NIVEL 5]]&lt;&gt;0,VLOOKUP(ActividadesCom[[#This Row],[NIVEL 5]],Catálogo!A:B,2,FALSE),"")</f>
        <v/>
      </c>
      <c r="AG4540" s="118"/>
    </row>
    <row r="4541" spans="1:34" ht="30" hidden="1" customHeight="1" x14ac:dyDescent="0.25">
      <c r="A4541" s="5">
        <v>24470166</v>
      </c>
      <c r="B4541" s="10" t="str">
        <f>VLOOKUP(ActividadesCom[[#This Row],[NO. DE CONTROL]],'LISTADO ESTUDIANTES'!A:C,2,FALSE)</f>
        <v>CHUC BURGUET SHERLYN DE LOS ANGELES</v>
      </c>
      <c r="C4541" s="6" t="str">
        <f>VLOOKUP(ActividadesCom[[#This Row],[NO. DE CONTROL]],'LISTADO ESTUDIANTES'!A:C,3,FALSE)</f>
        <v>ARQUITECTURA</v>
      </c>
      <c r="D4541" s="5" t="str">
        <f>VLOOKUP(ActividadesCom[[#This Row],[NO. DE CONTROL]],'LISTADO ESTUDIANTES'!A:D,4,FALSE)</f>
        <v>EGRESADO(A)</v>
      </c>
      <c r="E4541" s="7">
        <f>SUM(ActividadesCom[[#This Row],[CRÉD. 1]],ActividadesCom[[#This Row],[CRÉD. 2]],ActividadesCom[[#This Row],[CRÉD. 3]],ActividadesCom[[#This Row],[CRÉD. 4]],ActividadesCom[[#This Row],[CRÉD. 5]])</f>
        <v>2</v>
      </c>
      <c r="F4541" s="5">
        <f>IF(ActividadesCom[[#This Row],[ÚLTIMO SEMESTRE CON CRÉDITOS]]&gt;0,ROUND(AVERAGE(ActividadesCom[[#This Row],[VALOR NIVEL 5]],ActividadesCom[[#This Row],[VALOR NIVEL 4]],ActividadesCom[[#This Row],[VALOR NIVEL 3]],ActividadesCom[[#This Row],[VALOR NIVEL 2]],ActividadesCom[[#This Row],[VALOR NIVEL 1]]),0),"")</f>
        <v>3</v>
      </c>
      <c r="G4541" s="7" t="str">
        <f>IF(ActividadesCom[[#This Row],[PROMEDIO]]="","",IF(ActividadesCom[[#This Row],[PROMEDIO]]&gt;=4,"EXCELENTE",IF(ActividadesCom[[#This Row],[PROMEDIO]]&gt;=3,"NOTABLE",IF(ActividadesCom[[#This Row],[PROMEDIO]]&gt;=2,"BUENO",IF(ActividadesCom[[#This Row],[PROMEDIO]]=1,"SUFICIENTE","")))))</f>
        <v>NOTABLE</v>
      </c>
      <c r="H4541" s="5">
        <f>MAX(ActividadesCom[[#This Row],[PERÍODO 1]],ActividadesCom[[#This Row],[PERÍODO 2]],ActividadesCom[[#This Row],[PERÍODO 3]],ActividadesCom[[#This Row],[PERÍODO 4]],ActividadesCom[[#This Row],[PERÍODO 5]])</f>
        <v>20243</v>
      </c>
      <c r="I4541" s="6" t="s">
        <v>6725</v>
      </c>
      <c r="J4541" s="5">
        <v>20243</v>
      </c>
      <c r="K4541" s="5" t="s">
        <v>4007</v>
      </c>
      <c r="L4541" s="5">
        <f>IF(ActividadesCom[[#This Row],[NIVEL 1]]&lt;&gt;0,VLOOKUP(ActividadesCom[[#This Row],[NIVEL 1]],Catálogo!A:B,2,FALSE),"")</f>
        <v>4</v>
      </c>
      <c r="M4541" s="5">
        <v>1</v>
      </c>
      <c r="N4541" s="6" t="s">
        <v>4278</v>
      </c>
      <c r="O4541" s="5">
        <v>20243</v>
      </c>
      <c r="P4541" s="5" t="s">
        <v>4009</v>
      </c>
      <c r="Q4541" s="5">
        <f>IF(ActividadesCom[[#This Row],[NIVEL 2]]&lt;&gt;0,VLOOKUP(ActividadesCom[[#This Row],[NIVEL 2]],Catálogo!A:B,2,FALSE),"")</f>
        <v>2</v>
      </c>
      <c r="R4541" s="5">
        <v>1</v>
      </c>
      <c r="S4541" s="6"/>
      <c r="T4541" s="5"/>
      <c r="U4541" s="5"/>
      <c r="V4541" s="5" t="str">
        <f>IF(ActividadesCom[[#This Row],[NIVEL 3]]&lt;&gt;0,VLOOKUP(ActividadesCom[[#This Row],[NIVEL 3]],Catálogo!A:B,2,FALSE),"")</f>
        <v/>
      </c>
      <c r="W4541" s="5"/>
      <c r="X4541" s="6"/>
      <c r="Y4541" s="5"/>
      <c r="Z4541" s="5"/>
      <c r="AA4541" s="5" t="str">
        <f>IF(ActividadesCom[[#This Row],[NIVEL 4]]&lt;&gt;0,VLOOKUP(ActividadesCom[[#This Row],[NIVEL 4]],Catálogo!A:B,2,FALSE),"")</f>
        <v/>
      </c>
      <c r="AB4541" s="5"/>
      <c r="AC4541" s="6"/>
      <c r="AD4541" s="5"/>
      <c r="AE4541" s="5"/>
      <c r="AF4541" s="5" t="str">
        <f>IF(ActividadesCom[[#This Row],[NIVEL 5]]&lt;&gt;0,VLOOKUP(ActividadesCom[[#This Row],[NIVEL 5]],Catálogo!A:B,2,FALSE),"")</f>
        <v/>
      </c>
      <c r="AG4541" s="5"/>
    </row>
    <row r="4542" spans="1:34" ht="30" customHeight="1" x14ac:dyDescent="0.25">
      <c r="A4542" s="5">
        <v>24470167</v>
      </c>
      <c r="B4542" s="10" t="str">
        <f>VLOOKUP(ActividadesCom[[#This Row],[NO. DE CONTROL]],'LISTADO ESTUDIANTES'!A:C,2,FALSE)</f>
        <v>MATOS JIMENEZ MONIKA ALEJANDRA</v>
      </c>
      <c r="C4542" s="6" t="str">
        <f>VLOOKUP(ActividadesCom[[#This Row],[NO. DE CONTROL]],'LISTADO ESTUDIANTES'!A:C,3,FALSE)</f>
        <v>ARQUITECTURA</v>
      </c>
      <c r="D4542" s="5" t="str">
        <f>VLOOKUP(ActividadesCom[[#This Row],[NO. DE CONTROL]],'LISTADO ESTUDIANTES'!A:D,4,FALSE)</f>
        <v>ACTIVO(A)</v>
      </c>
      <c r="E4542" s="7">
        <f>SUM(ActividadesCom[[#This Row],[CRÉD. 1]],ActividadesCom[[#This Row],[CRÉD. 2]],ActividadesCom[[#This Row],[CRÉD. 3]],ActividadesCom[[#This Row],[CRÉD. 4]],ActividadesCom[[#This Row],[CRÉD. 5]])</f>
        <v>4</v>
      </c>
      <c r="F4542" s="5">
        <f>IF(ActividadesCom[[#This Row],[ÚLTIMO SEMESTRE CON CRÉDITOS]]&gt;0,ROUND(AVERAGE(ActividadesCom[[#This Row],[VALOR NIVEL 5]],ActividadesCom[[#This Row],[VALOR NIVEL 4]],ActividadesCom[[#This Row],[VALOR NIVEL 3]],ActividadesCom[[#This Row],[VALOR NIVEL 2]],ActividadesCom[[#This Row],[VALOR NIVEL 1]]),0),"")</f>
        <v>3</v>
      </c>
      <c r="G4542" s="7" t="str">
        <f>IF(ActividadesCom[[#This Row],[PROMEDIO]]="","",IF(ActividadesCom[[#This Row],[PROMEDIO]]&gt;=4,"EXCELENTE",IF(ActividadesCom[[#This Row],[PROMEDIO]]&gt;=3,"NOTABLE",IF(ActividadesCom[[#This Row],[PROMEDIO]]&gt;=2,"BUENO",IF(ActividadesCom[[#This Row],[PROMEDIO]]=1,"SUFICIENTE","")))))</f>
        <v>NOTABLE</v>
      </c>
      <c r="H4542" s="5">
        <f>MAX(ActividadesCom[[#This Row],[PERÍODO 1]],ActividadesCom[[#This Row],[PERÍODO 2]],ActividadesCom[[#This Row],[PERÍODO 3]],ActividadesCom[[#This Row],[PERÍODO 4]],ActividadesCom[[#This Row],[PERÍODO 5]])</f>
        <v>20253</v>
      </c>
      <c r="I4542" s="6" t="s">
        <v>6725</v>
      </c>
      <c r="J4542" s="5">
        <v>20243</v>
      </c>
      <c r="K4542" s="5" t="s">
        <v>4008</v>
      </c>
      <c r="L4542" s="5">
        <f>IF(ActividadesCom[[#This Row],[NIVEL 1]]&lt;&gt;0,VLOOKUP(ActividadesCom[[#This Row],[NIVEL 1]],Catálogo!A:B,2,FALSE),"")</f>
        <v>3</v>
      </c>
      <c r="M4542" s="5">
        <v>1</v>
      </c>
      <c r="N4542" s="6" t="s">
        <v>11</v>
      </c>
      <c r="O4542" s="5">
        <v>20243</v>
      </c>
      <c r="P4542" s="5" t="s">
        <v>4008</v>
      </c>
      <c r="Q4542" s="5">
        <f>IF(ActividadesCom[[#This Row],[NIVEL 2]]&lt;&gt;0,VLOOKUP(ActividadesCom[[#This Row],[NIVEL 2]],Catálogo!A:B,2,FALSE),"")</f>
        <v>3</v>
      </c>
      <c r="R4542" s="5">
        <v>1</v>
      </c>
      <c r="S4542" s="6" t="s">
        <v>31</v>
      </c>
      <c r="T4542" s="5">
        <v>20251</v>
      </c>
      <c r="U4542" s="5" t="s">
        <v>4008</v>
      </c>
      <c r="V4542" s="5">
        <f>IF(ActividadesCom[[#This Row],[NIVEL 3]]&lt;&gt;0,VLOOKUP(ActividadesCom[[#This Row],[NIVEL 3]],Catálogo!A:B,2,FALSE),"")</f>
        <v>3</v>
      </c>
      <c r="W4542" s="5">
        <v>1</v>
      </c>
      <c r="X4542" s="6" t="s">
        <v>6814</v>
      </c>
      <c r="Y4542" s="5">
        <v>20253</v>
      </c>
      <c r="Z4542" s="5" t="s">
        <v>4009</v>
      </c>
      <c r="AA4542" s="5">
        <f>IF(ActividadesCom[[#This Row],[NIVEL 4]]&lt;&gt;0,VLOOKUP(ActividadesCom[[#This Row],[NIVEL 4]],Catálogo!A:B,2,FALSE),"")</f>
        <v>2</v>
      </c>
      <c r="AB4542" s="5">
        <v>1</v>
      </c>
      <c r="AC4542" s="6"/>
      <c r="AD4542" s="5"/>
      <c r="AE4542" s="5"/>
      <c r="AF4542" s="5" t="str">
        <f>IF(ActividadesCom[[#This Row],[NIVEL 5]]&lt;&gt;0,VLOOKUP(ActividadesCom[[#This Row],[NIVEL 5]],Catálogo!A:B,2,FALSE),"")</f>
        <v/>
      </c>
      <c r="AG4542" s="5"/>
    </row>
    <row r="4543" spans="1:34" ht="30" customHeight="1" x14ac:dyDescent="0.25">
      <c r="A4543" s="5">
        <v>24470168</v>
      </c>
      <c r="B4543" s="10" t="str">
        <f>VLOOKUP(ActividadesCom[[#This Row],[NO. DE CONTROL]],'LISTADO ESTUDIANTES'!A:C,2,FALSE)</f>
        <v>UC MEZQUITA EMILY SARAI</v>
      </c>
      <c r="C4543" s="6" t="str">
        <f>VLOOKUP(ActividadesCom[[#This Row],[NO. DE CONTROL]],'LISTADO ESTUDIANTES'!A:C,3,FALSE)</f>
        <v>ARQUITECTURA</v>
      </c>
      <c r="D4543" s="5" t="str">
        <f>VLOOKUP(ActividadesCom[[#This Row],[NO. DE CONTROL]],'LISTADO ESTUDIANTES'!A:D,4,FALSE)</f>
        <v>ACTIVO(A)</v>
      </c>
      <c r="E4543" s="7">
        <f>SUM(ActividadesCom[[#This Row],[CRÉD. 1]],ActividadesCom[[#This Row],[CRÉD. 2]],ActividadesCom[[#This Row],[CRÉD. 3]],ActividadesCom[[#This Row],[CRÉD. 4]],ActividadesCom[[#This Row],[CRÉD. 5]])</f>
        <v>3</v>
      </c>
      <c r="F4543" s="5">
        <f>IF(ActividadesCom[[#This Row],[ÚLTIMO SEMESTRE CON CRÉDITOS]]&gt;0,ROUND(AVERAGE(ActividadesCom[[#This Row],[VALOR NIVEL 5]],ActividadesCom[[#This Row],[VALOR NIVEL 4]],ActividadesCom[[#This Row],[VALOR NIVEL 3]],ActividadesCom[[#This Row],[VALOR NIVEL 2]],ActividadesCom[[#This Row],[VALOR NIVEL 1]]),0),"")</f>
        <v>3</v>
      </c>
      <c r="G4543" s="7" t="str">
        <f>IF(ActividadesCom[[#This Row],[PROMEDIO]]="","",IF(ActividadesCom[[#This Row],[PROMEDIO]]&gt;=4,"EXCELENTE",IF(ActividadesCom[[#This Row],[PROMEDIO]]&gt;=3,"NOTABLE",IF(ActividadesCom[[#This Row],[PROMEDIO]]&gt;=2,"BUENO",IF(ActividadesCom[[#This Row],[PROMEDIO]]=1,"SUFICIENTE","")))))</f>
        <v>NOTABLE</v>
      </c>
      <c r="H4543" s="5">
        <f>MAX(ActividadesCom[[#This Row],[PERÍODO 1]],ActividadesCom[[#This Row],[PERÍODO 2]],ActividadesCom[[#This Row],[PERÍODO 3]],ActividadesCom[[#This Row],[PERÍODO 4]],ActividadesCom[[#This Row],[PERÍODO 5]])</f>
        <v>20253</v>
      </c>
      <c r="I4543" s="6" t="s">
        <v>6725</v>
      </c>
      <c r="J4543" s="5">
        <v>20243</v>
      </c>
      <c r="K4543" s="5" t="s">
        <v>4009</v>
      </c>
      <c r="L4543" s="5">
        <f>IF(ActividadesCom[[#This Row],[NIVEL 1]]&lt;&gt;0,VLOOKUP(ActividadesCom[[#This Row],[NIVEL 1]],Catálogo!A:B,2,FALSE),"")</f>
        <v>2</v>
      </c>
      <c r="M4543" s="5">
        <v>1</v>
      </c>
      <c r="N4543" s="6" t="s">
        <v>11</v>
      </c>
      <c r="O4543" s="5">
        <v>20243</v>
      </c>
      <c r="P4543" s="5" t="s">
        <v>4008</v>
      </c>
      <c r="Q4543" s="5">
        <f>IF(ActividadesCom[[#This Row],[NIVEL 2]]&lt;&gt;0,VLOOKUP(ActividadesCom[[#This Row],[NIVEL 2]],Catálogo!A:B,2,FALSE),"")</f>
        <v>3</v>
      </c>
      <c r="R4543" s="5">
        <v>1</v>
      </c>
      <c r="S4543" s="6" t="s">
        <v>27</v>
      </c>
      <c r="T4543" s="5">
        <v>20253</v>
      </c>
      <c r="U4543" s="5" t="s">
        <v>4007</v>
      </c>
      <c r="V4543" s="5">
        <f>IF(ActividadesCom[[#This Row],[NIVEL 3]]&lt;&gt;0,VLOOKUP(ActividadesCom[[#This Row],[NIVEL 3]],Catálogo!A:B,2,FALSE),"")</f>
        <v>4</v>
      </c>
      <c r="W4543" s="5">
        <v>1</v>
      </c>
      <c r="X4543" s="6"/>
      <c r="Y4543" s="5"/>
      <c r="Z4543" s="5"/>
      <c r="AA4543" s="5" t="str">
        <f>IF(ActividadesCom[[#This Row],[NIVEL 4]]&lt;&gt;0,VLOOKUP(ActividadesCom[[#This Row],[NIVEL 4]],Catálogo!A:B,2,FALSE),"")</f>
        <v/>
      </c>
      <c r="AB4543" s="5"/>
      <c r="AC4543" s="6"/>
      <c r="AD4543" s="5"/>
      <c r="AE4543" s="5"/>
      <c r="AF4543" s="5" t="str">
        <f>IF(ActividadesCom[[#This Row],[NIVEL 5]]&lt;&gt;0,VLOOKUP(ActividadesCom[[#This Row],[NIVEL 5]],Catálogo!A:B,2,FALSE),"")</f>
        <v/>
      </c>
      <c r="AG4543" s="5"/>
    </row>
    <row r="4544" spans="1:34" ht="30" customHeight="1" x14ac:dyDescent="0.25">
      <c r="A4544" s="118">
        <v>24470169</v>
      </c>
      <c r="B4544" s="116" t="str">
        <f>VLOOKUP(ActividadesCom[[#This Row],[NO. DE CONTROL]],'LISTADO ESTUDIANTES'!A:C,2,FALSE)</f>
        <v>VAZQUEZ PINEDA KAREN GUADALUPE</v>
      </c>
      <c r="C4544" s="117" t="str">
        <f>VLOOKUP(ActividadesCom[[#This Row],[NO. DE CONTROL]],'LISTADO ESTUDIANTES'!A:C,3,FALSE)</f>
        <v>ARQUITECTURA</v>
      </c>
      <c r="D4544" s="118" t="str">
        <f>VLOOKUP(ActividadesCom[[#This Row],[NO. DE CONTROL]],'LISTADO ESTUDIANTES'!A:D,4,FALSE)</f>
        <v>ACTIVO(A)</v>
      </c>
      <c r="E4544" s="115">
        <f>SUM(ActividadesCom[[#This Row],[CRÉD. 1]],ActividadesCom[[#This Row],[CRÉD. 2]],ActividadesCom[[#This Row],[CRÉD. 3]],ActividadesCom[[#This Row],[CRÉD. 4]],ActividadesCom[[#This Row],[CRÉD. 5]])</f>
        <v>1</v>
      </c>
      <c r="F4544" s="118">
        <f>IF(ActividadesCom[[#This Row],[ÚLTIMO SEMESTRE CON CRÉDITOS]]&gt;0,ROUND(AVERAGE(ActividadesCom[[#This Row],[VALOR NIVEL 5]],ActividadesCom[[#This Row],[VALOR NIVEL 4]],ActividadesCom[[#This Row],[VALOR NIVEL 3]],ActividadesCom[[#This Row],[VALOR NIVEL 2]],ActividadesCom[[#This Row],[VALOR NIVEL 1]]),0),"")</f>
        <v>2</v>
      </c>
      <c r="G4544" s="115" t="str">
        <f>IF(ActividadesCom[[#This Row],[PROMEDIO]]="","",IF(ActividadesCom[[#This Row],[PROMEDIO]]&gt;=4,"EXCELENTE",IF(ActividadesCom[[#This Row],[PROMEDIO]]&gt;=3,"NOTABLE",IF(ActividadesCom[[#This Row],[PROMEDIO]]&gt;=2,"BUENO",IF(ActividadesCom[[#This Row],[PROMEDIO]]=1,"SUFICIENTE","")))))</f>
        <v>BUENO</v>
      </c>
      <c r="H4544" s="118">
        <f>MAX(ActividadesCom[[#This Row],[PERÍODO 1]],ActividadesCom[[#This Row],[PERÍODO 2]],ActividadesCom[[#This Row],[PERÍODO 3]],ActividadesCom[[#This Row],[PERÍODO 4]],ActividadesCom[[#This Row],[PERÍODO 5]])</f>
        <v>20243</v>
      </c>
      <c r="I4544" s="117" t="s">
        <v>3518</v>
      </c>
      <c r="J4544" s="118">
        <v>20243</v>
      </c>
      <c r="K4544" s="118" t="s">
        <v>4009</v>
      </c>
      <c r="L4544" s="118">
        <f>IF(ActividadesCom[[#This Row],[NIVEL 1]]&lt;&gt;0,VLOOKUP(ActividadesCom[[#This Row],[NIVEL 1]],Catálogo!A:B,2,FALSE),"")</f>
        <v>2</v>
      </c>
      <c r="M4544" s="118">
        <v>1</v>
      </c>
      <c r="N4544" s="117"/>
      <c r="O4544" s="118"/>
      <c r="P4544" s="118"/>
      <c r="Q4544" s="118" t="str">
        <f>IF(ActividadesCom[[#This Row],[NIVEL 2]]&lt;&gt;0,VLOOKUP(ActividadesCom[[#This Row],[NIVEL 2]],Catálogo!A:B,2,FALSE),"")</f>
        <v/>
      </c>
      <c r="R4544" s="118"/>
      <c r="S4544" s="117"/>
      <c r="T4544" s="118"/>
      <c r="U4544" s="118"/>
      <c r="V4544" s="118" t="str">
        <f>IF(ActividadesCom[[#This Row],[NIVEL 3]]&lt;&gt;0,VLOOKUP(ActividadesCom[[#This Row],[NIVEL 3]],Catálogo!A:B,2,FALSE),"")</f>
        <v/>
      </c>
      <c r="W4544" s="118"/>
      <c r="X4544" s="117"/>
      <c r="Y4544" s="118"/>
      <c r="Z4544" s="118"/>
      <c r="AA4544" s="118" t="str">
        <f>IF(ActividadesCom[[#This Row],[NIVEL 4]]&lt;&gt;0,VLOOKUP(ActividadesCom[[#This Row],[NIVEL 4]],Catálogo!A:B,2,FALSE),"")</f>
        <v/>
      </c>
      <c r="AB4544" s="118"/>
      <c r="AC4544" s="117"/>
      <c r="AD4544" s="118"/>
      <c r="AE4544" s="118"/>
      <c r="AF4544" s="118" t="str">
        <f>IF(ActividadesCom[[#This Row],[NIVEL 5]]&lt;&gt;0,VLOOKUP(ActividadesCom[[#This Row],[NIVEL 5]],Catálogo!A:B,2,FALSE),"")</f>
        <v/>
      </c>
      <c r="AG4544" s="118"/>
    </row>
    <row r="4545" spans="1:33" ht="30" customHeight="1" x14ac:dyDescent="0.25">
      <c r="A4545" s="5">
        <v>24470170</v>
      </c>
      <c r="B4545" s="10" t="str">
        <f>VLOOKUP(ActividadesCom[[#This Row],[NO. DE CONTROL]],'LISTADO ESTUDIANTES'!A:C,2,FALSE)</f>
        <v>SUNZA VAZQUEZ AARON ALEJANDRO</v>
      </c>
      <c r="C4545" s="6" t="str">
        <f>VLOOKUP(ActividadesCom[[#This Row],[NO. DE CONTROL]],'LISTADO ESTUDIANTES'!A:C,3,FALSE)</f>
        <v>ARQUITECTURA</v>
      </c>
      <c r="D4545" s="5" t="str">
        <f>VLOOKUP(ActividadesCom[[#This Row],[NO. DE CONTROL]],'LISTADO ESTUDIANTES'!A:D,4,FALSE)</f>
        <v>ACTIVO(A)</v>
      </c>
      <c r="E4545" s="7">
        <f>SUM(ActividadesCom[[#This Row],[CRÉD. 1]],ActividadesCom[[#This Row],[CRÉD. 2]],ActividadesCom[[#This Row],[CRÉD. 3]],ActividadesCom[[#This Row],[CRÉD. 4]],ActividadesCom[[#This Row],[CRÉD. 5]])</f>
        <v>1</v>
      </c>
      <c r="F4545" s="5">
        <f>IF(ActividadesCom[[#This Row],[ÚLTIMO SEMESTRE CON CRÉDITOS]]&gt;0,ROUND(AVERAGE(ActividadesCom[[#This Row],[VALOR NIVEL 5]],ActividadesCom[[#This Row],[VALOR NIVEL 4]],ActividadesCom[[#This Row],[VALOR NIVEL 3]],ActividadesCom[[#This Row],[VALOR NIVEL 2]],ActividadesCom[[#This Row],[VALOR NIVEL 1]]),0),"")</f>
        <v>3</v>
      </c>
      <c r="G4545" s="7" t="str">
        <f>IF(ActividadesCom[[#This Row],[PROMEDIO]]="","",IF(ActividadesCom[[#This Row],[PROMEDIO]]&gt;=4,"EXCELENTE",IF(ActividadesCom[[#This Row],[PROMEDIO]]&gt;=3,"NOTABLE",IF(ActividadesCom[[#This Row],[PROMEDIO]]&gt;=2,"BUENO",IF(ActividadesCom[[#This Row],[PROMEDIO]]=1,"SUFICIENTE","")))))</f>
        <v>NOTABLE</v>
      </c>
      <c r="H4545" s="5">
        <f>MAX(ActividadesCom[[#This Row],[PERÍODO 1]],ActividadesCom[[#This Row],[PERÍODO 2]],ActividadesCom[[#This Row],[PERÍODO 3]],ActividadesCom[[#This Row],[PERÍODO 4]],ActividadesCom[[#This Row],[PERÍODO 5]])</f>
        <v>20243</v>
      </c>
      <c r="I4545" s="6" t="s">
        <v>6725</v>
      </c>
      <c r="J4545" s="5">
        <v>20243</v>
      </c>
      <c r="K4545" s="5" t="s">
        <v>4008</v>
      </c>
      <c r="L4545" s="5">
        <f>IF(ActividadesCom[[#This Row],[NIVEL 1]]&lt;&gt;0,VLOOKUP(ActividadesCom[[#This Row],[NIVEL 1]],Catálogo!A:B,2,FALSE),"")</f>
        <v>3</v>
      </c>
      <c r="M4545" s="5">
        <v>1</v>
      </c>
      <c r="N4545" s="6"/>
      <c r="O4545" s="5"/>
      <c r="P4545" s="5"/>
      <c r="Q4545" s="5" t="str">
        <f>IF(ActividadesCom[[#This Row],[NIVEL 2]]&lt;&gt;0,VLOOKUP(ActividadesCom[[#This Row],[NIVEL 2]],Catálogo!A:B,2,FALSE),"")</f>
        <v/>
      </c>
      <c r="R4545" s="5"/>
      <c r="S4545" s="6"/>
      <c r="T4545" s="5"/>
      <c r="U4545" s="5"/>
      <c r="V4545" s="5" t="str">
        <f>IF(ActividadesCom[[#This Row],[NIVEL 3]]&lt;&gt;0,VLOOKUP(ActividadesCom[[#This Row],[NIVEL 3]],Catálogo!A:B,2,FALSE),"")</f>
        <v/>
      </c>
      <c r="W4545" s="5"/>
      <c r="X4545" s="6"/>
      <c r="Y4545" s="5"/>
      <c r="Z4545" s="5"/>
      <c r="AA4545" s="5" t="str">
        <f>IF(ActividadesCom[[#This Row],[NIVEL 4]]&lt;&gt;0,VLOOKUP(ActividadesCom[[#This Row],[NIVEL 4]],Catálogo!A:B,2,FALSE),"")</f>
        <v/>
      </c>
      <c r="AB4545" s="5"/>
      <c r="AC4545" s="6"/>
      <c r="AD4545" s="5"/>
      <c r="AE4545" s="5"/>
      <c r="AF4545" s="5" t="str">
        <f>IF(ActividadesCom[[#This Row],[NIVEL 5]]&lt;&gt;0,VLOOKUP(ActividadesCom[[#This Row],[NIVEL 5]],Catálogo!A:B,2,FALSE),"")</f>
        <v/>
      </c>
      <c r="AG4545" s="5"/>
    </row>
    <row r="4546" spans="1:33" ht="30" customHeight="1" x14ac:dyDescent="0.25">
      <c r="A4546" s="114">
        <v>24470171</v>
      </c>
      <c r="B4546" s="112" t="str">
        <f>VLOOKUP(ActividadesCom[[#This Row],[NO. DE CONTROL]],'LISTADO ESTUDIANTES'!A:C,2,FALSE)</f>
        <v>GONZALEZ GOMEZ ESTEFANI YAJAIRA</v>
      </c>
      <c r="C4546" s="113" t="str">
        <f>VLOOKUP(ActividadesCom[[#This Row],[NO. DE CONTROL]],'LISTADO ESTUDIANTES'!A:C,3,FALSE)</f>
        <v>ARQUITECTURA</v>
      </c>
      <c r="D4546" s="114" t="str">
        <f>VLOOKUP(ActividadesCom[[#This Row],[NO. DE CONTROL]],'LISTADO ESTUDIANTES'!A:D,4,FALSE)</f>
        <v>ACTIVO(A)</v>
      </c>
      <c r="E4546" s="111">
        <f>SUM(ActividadesCom[[#This Row],[CRÉD. 1]],ActividadesCom[[#This Row],[CRÉD. 2]],ActividadesCom[[#This Row],[CRÉD. 3]],ActividadesCom[[#This Row],[CRÉD. 4]],ActividadesCom[[#This Row],[CRÉD. 5]])</f>
        <v>2</v>
      </c>
      <c r="F4546" s="114">
        <f>IF(ActividadesCom[[#This Row],[ÚLTIMO SEMESTRE CON CRÉDITOS]]&gt;0,ROUND(AVERAGE(ActividadesCom[[#This Row],[VALOR NIVEL 5]],ActividadesCom[[#This Row],[VALOR NIVEL 4]],ActividadesCom[[#This Row],[VALOR NIVEL 3]],ActividadesCom[[#This Row],[VALOR NIVEL 2]],ActividadesCom[[#This Row],[VALOR NIVEL 1]]),0),"")</f>
        <v>4</v>
      </c>
      <c r="G4546" s="111" t="str">
        <f>IF(ActividadesCom[[#This Row],[PROMEDIO]]="","",IF(ActividadesCom[[#This Row],[PROMEDIO]]&gt;=4,"EXCELENTE",IF(ActividadesCom[[#This Row],[PROMEDIO]]&gt;=3,"NOTABLE",IF(ActividadesCom[[#This Row],[PROMEDIO]]&gt;=2,"BUENO",IF(ActividadesCom[[#This Row],[PROMEDIO]]=1,"SUFICIENTE","")))))</f>
        <v>EXCELENTE</v>
      </c>
      <c r="H4546" s="114">
        <f>MAX(ActividadesCom[[#This Row],[PERÍODO 1]],ActividadesCom[[#This Row],[PERÍODO 2]],ActividadesCom[[#This Row],[PERÍODO 3]],ActividadesCom[[#This Row],[PERÍODO 4]],ActividadesCom[[#This Row],[PERÍODO 5]])</f>
        <v>20243</v>
      </c>
      <c r="I4546" s="113" t="s">
        <v>6725</v>
      </c>
      <c r="J4546" s="114">
        <v>20243</v>
      </c>
      <c r="K4546" s="114" t="s">
        <v>4007</v>
      </c>
      <c r="L4546" s="114">
        <f>IF(ActividadesCom[[#This Row],[NIVEL 1]]&lt;&gt;0,VLOOKUP(ActividadesCom[[#This Row],[NIVEL 1]],Catálogo!A:B,2,FALSE),"")</f>
        <v>4</v>
      </c>
      <c r="M4546" s="114">
        <v>1</v>
      </c>
      <c r="N4546" s="6" t="s">
        <v>11</v>
      </c>
      <c r="O4546" s="114">
        <v>20243</v>
      </c>
      <c r="P4546" s="5" t="s">
        <v>4008</v>
      </c>
      <c r="Q4546" s="114">
        <f>IF(ActividadesCom[[#This Row],[NIVEL 2]]&lt;&gt;0,VLOOKUP(ActividadesCom[[#This Row],[NIVEL 2]],Catálogo!A:B,2,FALSE),"")</f>
        <v>3</v>
      </c>
      <c r="R4546" s="114">
        <v>1</v>
      </c>
      <c r="S4546" s="113"/>
      <c r="T4546" s="114"/>
      <c r="U4546" s="114"/>
      <c r="V4546" s="114" t="str">
        <f>IF(ActividadesCom[[#This Row],[NIVEL 3]]&lt;&gt;0,VLOOKUP(ActividadesCom[[#This Row],[NIVEL 3]],Catálogo!A:B,2,FALSE),"")</f>
        <v/>
      </c>
      <c r="W4546" s="114"/>
      <c r="X4546" s="113"/>
      <c r="Y4546" s="114"/>
      <c r="Z4546" s="114"/>
      <c r="AA4546" s="114" t="str">
        <f>IF(ActividadesCom[[#This Row],[NIVEL 4]]&lt;&gt;0,VLOOKUP(ActividadesCom[[#This Row],[NIVEL 4]],Catálogo!A:B,2,FALSE),"")</f>
        <v/>
      </c>
      <c r="AB4546" s="114"/>
      <c r="AC4546" s="113"/>
      <c r="AD4546" s="114"/>
      <c r="AE4546" s="114"/>
      <c r="AF4546" s="114" t="str">
        <f>IF(ActividadesCom[[#This Row],[NIVEL 5]]&lt;&gt;0,VLOOKUP(ActividadesCom[[#This Row],[NIVEL 5]],Catálogo!A:B,2,FALSE),"")</f>
        <v/>
      </c>
      <c r="AG4546" s="114"/>
    </row>
    <row r="4547" spans="1:33" ht="30" hidden="1" customHeight="1" x14ac:dyDescent="0.25">
      <c r="A4547" s="5">
        <v>24470172</v>
      </c>
      <c r="B4547" s="10" t="str">
        <f>VLOOKUP(ActividadesCom[[#This Row],[NO. DE CONTROL]],'LISTADO ESTUDIANTES'!A:C,2,FALSE)</f>
        <v>POOT PECH ISAAC EMANUEL</v>
      </c>
      <c r="C4547" s="6" t="str">
        <f>VLOOKUP(ActividadesCom[[#This Row],[NO. DE CONTROL]],'LISTADO ESTUDIANTES'!A:C,3,FALSE)</f>
        <v>ARQUITECTURA</v>
      </c>
      <c r="D4547" s="5" t="str">
        <f>VLOOKUP(ActividadesCom[[#This Row],[NO. DE CONTROL]],'LISTADO ESTUDIANTES'!A:D,4,FALSE)</f>
        <v>BAJA</v>
      </c>
      <c r="E4547" s="7">
        <f>SUM(ActividadesCom[[#This Row],[CRÉD. 1]],ActividadesCom[[#This Row],[CRÉD. 2]],ActividadesCom[[#This Row],[CRÉD. 3]],ActividadesCom[[#This Row],[CRÉD. 4]],ActividadesCom[[#This Row],[CRÉD. 5]])</f>
        <v>2</v>
      </c>
      <c r="F4547" s="5">
        <f>IF(ActividadesCom[[#This Row],[ÚLTIMO SEMESTRE CON CRÉDITOS]]&gt;0,ROUND(AVERAGE(ActividadesCom[[#This Row],[VALOR NIVEL 5]],ActividadesCom[[#This Row],[VALOR NIVEL 4]],ActividadesCom[[#This Row],[VALOR NIVEL 3]],ActividadesCom[[#This Row],[VALOR NIVEL 2]],ActividadesCom[[#This Row],[VALOR NIVEL 1]]),0),"")</f>
        <v>3</v>
      </c>
      <c r="G4547" s="7" t="str">
        <f>IF(ActividadesCom[[#This Row],[PROMEDIO]]="","",IF(ActividadesCom[[#This Row],[PROMEDIO]]&gt;=4,"EXCELENTE",IF(ActividadesCom[[#This Row],[PROMEDIO]]&gt;=3,"NOTABLE",IF(ActividadesCom[[#This Row],[PROMEDIO]]&gt;=2,"BUENO",IF(ActividadesCom[[#This Row],[PROMEDIO]]=1,"SUFICIENTE","")))))</f>
        <v>NOTABLE</v>
      </c>
      <c r="H4547" s="5">
        <f>MAX(ActividadesCom[[#This Row],[PERÍODO 1]],ActividadesCom[[#This Row],[PERÍODO 2]],ActividadesCom[[#This Row],[PERÍODO 3]],ActividadesCom[[#This Row],[PERÍODO 4]],ActividadesCom[[#This Row],[PERÍODO 5]])</f>
        <v>20243</v>
      </c>
      <c r="I4547" s="6" t="s">
        <v>6725</v>
      </c>
      <c r="J4547" s="5">
        <v>20243</v>
      </c>
      <c r="K4547" s="5" t="s">
        <v>4008</v>
      </c>
      <c r="L4547" s="5">
        <f>IF(ActividadesCom[[#This Row],[NIVEL 1]]&lt;&gt;0,VLOOKUP(ActividadesCom[[#This Row],[NIVEL 1]],Catálogo!A:B,2,FALSE),"")</f>
        <v>3</v>
      </c>
      <c r="M4547" s="5">
        <v>1</v>
      </c>
      <c r="N4547" s="6" t="s">
        <v>665</v>
      </c>
      <c r="O4547" s="5">
        <v>20243</v>
      </c>
      <c r="P4547" s="5" t="s">
        <v>4009</v>
      </c>
      <c r="Q4547" s="5">
        <f>IF(ActividadesCom[[#This Row],[NIVEL 2]]&lt;&gt;0,VLOOKUP(ActividadesCom[[#This Row],[NIVEL 2]],Catálogo!A:B,2,FALSE),"")</f>
        <v>2</v>
      </c>
      <c r="R4547" s="5">
        <v>1</v>
      </c>
      <c r="S4547" s="6"/>
      <c r="T4547" s="5"/>
      <c r="U4547" s="5"/>
      <c r="V4547" s="5" t="str">
        <f>IF(ActividadesCom[[#This Row],[NIVEL 3]]&lt;&gt;0,VLOOKUP(ActividadesCom[[#This Row],[NIVEL 3]],Catálogo!A:B,2,FALSE),"")</f>
        <v/>
      </c>
      <c r="W4547" s="5"/>
      <c r="X4547" s="6"/>
      <c r="Y4547" s="5"/>
      <c r="Z4547" s="5"/>
      <c r="AA4547" s="5" t="str">
        <f>IF(ActividadesCom[[#This Row],[NIVEL 4]]&lt;&gt;0,VLOOKUP(ActividadesCom[[#This Row],[NIVEL 4]],Catálogo!A:B,2,FALSE),"")</f>
        <v/>
      </c>
      <c r="AB4547" s="5"/>
      <c r="AC4547" s="6"/>
      <c r="AD4547" s="5"/>
      <c r="AE4547" s="5"/>
      <c r="AF4547" s="5" t="str">
        <f>IF(ActividadesCom[[#This Row],[NIVEL 5]]&lt;&gt;0,VLOOKUP(ActividadesCom[[#This Row],[NIVEL 5]],Catálogo!A:B,2,FALSE),"")</f>
        <v/>
      </c>
      <c r="AG4547" s="5"/>
    </row>
    <row r="4548" spans="1:33" ht="30" hidden="1" customHeight="1" x14ac:dyDescent="0.25">
      <c r="A4548" s="114">
        <v>24470173</v>
      </c>
      <c r="B4548" s="112" t="str">
        <f>VLOOKUP(ActividadesCom[[#This Row],[NO. DE CONTROL]],'LISTADO ESTUDIANTES'!A:C,2,FALSE)</f>
        <v>LOZANO GOMEZ ORFA YURIDIA</v>
      </c>
      <c r="C4548" s="113" t="str">
        <f>VLOOKUP(ActividadesCom[[#This Row],[NO. DE CONTROL]],'LISTADO ESTUDIANTES'!A:C,3,FALSE)</f>
        <v>ARQUITECTURA</v>
      </c>
      <c r="D4548" s="114" t="str">
        <f>VLOOKUP(ActividadesCom[[#This Row],[NO. DE CONTROL]],'LISTADO ESTUDIANTES'!A:D,4,FALSE)</f>
        <v>EGRESADO(A)</v>
      </c>
      <c r="E4548" s="111">
        <f>SUM(ActividadesCom[[#This Row],[CRÉD. 1]],ActividadesCom[[#This Row],[CRÉD. 2]],ActividadesCom[[#This Row],[CRÉD. 3]],ActividadesCom[[#This Row],[CRÉD. 4]],ActividadesCom[[#This Row],[CRÉD. 5]])</f>
        <v>2</v>
      </c>
      <c r="F4548" s="114">
        <f>IF(ActividadesCom[[#This Row],[ÚLTIMO SEMESTRE CON CRÉDITOS]]&gt;0,ROUND(AVERAGE(ActividadesCom[[#This Row],[VALOR NIVEL 5]],ActividadesCom[[#This Row],[VALOR NIVEL 4]],ActividadesCom[[#This Row],[VALOR NIVEL 3]],ActividadesCom[[#This Row],[VALOR NIVEL 2]],ActividadesCom[[#This Row],[VALOR NIVEL 1]]),0),"")</f>
        <v>3</v>
      </c>
      <c r="G4548" s="111" t="str">
        <f>IF(ActividadesCom[[#This Row],[PROMEDIO]]="","",IF(ActividadesCom[[#This Row],[PROMEDIO]]&gt;=4,"EXCELENTE",IF(ActividadesCom[[#This Row],[PROMEDIO]]&gt;=3,"NOTABLE",IF(ActividadesCom[[#This Row],[PROMEDIO]]&gt;=2,"BUENO",IF(ActividadesCom[[#This Row],[PROMEDIO]]=1,"SUFICIENTE","")))))</f>
        <v>NOTABLE</v>
      </c>
      <c r="H4548" s="114">
        <f>MAX(ActividadesCom[[#This Row],[PERÍODO 1]],ActividadesCom[[#This Row],[PERÍODO 2]],ActividadesCom[[#This Row],[PERÍODO 3]],ActividadesCom[[#This Row],[PERÍODO 4]],ActividadesCom[[#This Row],[PERÍODO 5]])</f>
        <v>20243</v>
      </c>
      <c r="I4548" s="113" t="s">
        <v>6725</v>
      </c>
      <c r="J4548" s="114">
        <v>20243</v>
      </c>
      <c r="K4548" s="114" t="s">
        <v>4007</v>
      </c>
      <c r="L4548" s="114">
        <f>IF(ActividadesCom[[#This Row],[NIVEL 1]]&lt;&gt;0,VLOOKUP(ActividadesCom[[#This Row],[NIVEL 1]],Catálogo!A:B,2,FALSE),"")</f>
        <v>4</v>
      </c>
      <c r="M4548" s="114">
        <v>1</v>
      </c>
      <c r="N4548" s="6" t="s">
        <v>665</v>
      </c>
      <c r="O4548" s="114">
        <v>20243</v>
      </c>
      <c r="P4548" s="5" t="s">
        <v>4009</v>
      </c>
      <c r="Q4548" s="114">
        <f>IF(ActividadesCom[[#This Row],[NIVEL 2]]&lt;&gt;0,VLOOKUP(ActividadesCom[[#This Row],[NIVEL 2]],Catálogo!A:B,2,FALSE),"")</f>
        <v>2</v>
      </c>
      <c r="R4548" s="114">
        <v>1</v>
      </c>
      <c r="S4548" s="113"/>
      <c r="T4548" s="114"/>
      <c r="U4548" s="114"/>
      <c r="V4548" s="114" t="str">
        <f>IF(ActividadesCom[[#This Row],[NIVEL 3]]&lt;&gt;0,VLOOKUP(ActividadesCom[[#This Row],[NIVEL 3]],Catálogo!A:B,2,FALSE),"")</f>
        <v/>
      </c>
      <c r="W4548" s="114"/>
      <c r="X4548" s="113"/>
      <c r="Y4548" s="114"/>
      <c r="Z4548" s="114"/>
      <c r="AA4548" s="114" t="str">
        <f>IF(ActividadesCom[[#This Row],[NIVEL 4]]&lt;&gt;0,VLOOKUP(ActividadesCom[[#This Row],[NIVEL 4]],Catálogo!A:B,2,FALSE),"")</f>
        <v/>
      </c>
      <c r="AB4548" s="114"/>
      <c r="AC4548" s="113"/>
      <c r="AD4548" s="114"/>
      <c r="AE4548" s="114"/>
      <c r="AF4548" s="114" t="str">
        <f>IF(ActividadesCom[[#This Row],[NIVEL 5]]&lt;&gt;0,VLOOKUP(ActividadesCom[[#This Row],[NIVEL 5]],Catálogo!A:B,2,FALSE),"")</f>
        <v/>
      </c>
      <c r="AG4548" s="114"/>
    </row>
    <row r="4549" spans="1:33" ht="30" hidden="1" customHeight="1" x14ac:dyDescent="0.25">
      <c r="A4549" s="118">
        <v>24470174</v>
      </c>
      <c r="B4549" s="116" t="str">
        <f>VLOOKUP(ActividadesCom[[#This Row],[NO. DE CONTROL]],'LISTADO ESTUDIANTES'!A:C,2,FALSE)</f>
        <v>AKE VILLAMONTE JOSUE DAVID</v>
      </c>
      <c r="C4549" s="117" t="str">
        <f>VLOOKUP(ActividadesCom[[#This Row],[NO. DE CONTROL]],'LISTADO ESTUDIANTES'!A:C,3,FALSE)</f>
        <v>INGENIERIA AMBIENTAL</v>
      </c>
      <c r="D4549" s="118" t="str">
        <f>VLOOKUP(ActividadesCom[[#This Row],[NO. DE CONTROL]],'LISTADO ESTUDIANTES'!A:D,4,FALSE)</f>
        <v>EGRESADO(A)</v>
      </c>
      <c r="E4549" s="115">
        <f>SUM(ActividadesCom[[#This Row],[CRÉD. 1]],ActividadesCom[[#This Row],[CRÉD. 2]],ActividadesCom[[#This Row],[CRÉD. 3]],ActividadesCom[[#This Row],[CRÉD. 4]],ActividadesCom[[#This Row],[CRÉD. 5]])</f>
        <v>1</v>
      </c>
      <c r="F4549" s="118">
        <f>IF(ActividadesCom[[#This Row],[ÚLTIMO SEMESTRE CON CRÉDITOS]]&gt;0,ROUND(AVERAGE(ActividadesCom[[#This Row],[VALOR NIVEL 5]],ActividadesCom[[#This Row],[VALOR NIVEL 4]],ActividadesCom[[#This Row],[VALOR NIVEL 3]],ActividadesCom[[#This Row],[VALOR NIVEL 2]],ActividadesCom[[#This Row],[VALOR NIVEL 1]]),0),"")</f>
        <v>3</v>
      </c>
      <c r="G4549" s="115" t="str">
        <f>IF(ActividadesCom[[#This Row],[PROMEDIO]]="","",IF(ActividadesCom[[#This Row],[PROMEDIO]]&gt;=4,"EXCELENTE",IF(ActividadesCom[[#This Row],[PROMEDIO]]&gt;=3,"NOTABLE",IF(ActividadesCom[[#This Row],[PROMEDIO]]&gt;=2,"BUENO",IF(ActividadesCom[[#This Row],[PROMEDIO]]=1,"SUFICIENTE","")))))</f>
        <v>NOTABLE</v>
      </c>
      <c r="H4549" s="118">
        <f>MAX(ActividadesCom[[#This Row],[PERÍODO 1]],ActividadesCom[[#This Row],[PERÍODO 2]],ActividadesCom[[#This Row],[PERÍODO 3]],ActividadesCom[[#This Row],[PERÍODO 4]],ActividadesCom[[#This Row],[PERÍODO 5]])</f>
        <v>20243</v>
      </c>
      <c r="I4549" s="117" t="s">
        <v>23</v>
      </c>
      <c r="J4549" s="118">
        <v>20243</v>
      </c>
      <c r="K4549" s="118" t="s">
        <v>4008</v>
      </c>
      <c r="L4549" s="118">
        <f>IF(ActividadesCom[[#This Row],[NIVEL 1]]&lt;&gt;0,VLOOKUP(ActividadesCom[[#This Row],[NIVEL 1]],Catálogo!A:B,2,FALSE),"")</f>
        <v>3</v>
      </c>
      <c r="M4549" s="118">
        <v>1</v>
      </c>
      <c r="N4549" s="117"/>
      <c r="O4549" s="118"/>
      <c r="P4549" s="118"/>
      <c r="Q4549" s="118" t="str">
        <f>IF(ActividadesCom[[#This Row],[NIVEL 2]]&lt;&gt;0,VLOOKUP(ActividadesCom[[#This Row],[NIVEL 2]],Catálogo!A:B,2,FALSE),"")</f>
        <v/>
      </c>
      <c r="R4549" s="118"/>
      <c r="S4549" s="117"/>
      <c r="T4549" s="118"/>
      <c r="U4549" s="118"/>
      <c r="V4549" s="118" t="str">
        <f>IF(ActividadesCom[[#This Row],[NIVEL 3]]&lt;&gt;0,VLOOKUP(ActividadesCom[[#This Row],[NIVEL 3]],Catálogo!A:B,2,FALSE),"")</f>
        <v/>
      </c>
      <c r="W4549" s="118"/>
      <c r="X4549" s="117"/>
      <c r="Y4549" s="118"/>
      <c r="Z4549" s="118"/>
      <c r="AA4549" s="118" t="str">
        <f>IF(ActividadesCom[[#This Row],[NIVEL 4]]&lt;&gt;0,VLOOKUP(ActividadesCom[[#This Row],[NIVEL 4]],Catálogo!A:B,2,FALSE),"")</f>
        <v/>
      </c>
      <c r="AB4549" s="118"/>
      <c r="AC4549" s="117"/>
      <c r="AD4549" s="118"/>
      <c r="AE4549" s="118"/>
      <c r="AF4549" s="118" t="str">
        <f>IF(ActividadesCom[[#This Row],[NIVEL 5]]&lt;&gt;0,VLOOKUP(ActividadesCom[[#This Row],[NIVEL 5]],Catálogo!A:B,2,FALSE),"")</f>
        <v/>
      </c>
      <c r="AG4549" s="118"/>
    </row>
    <row r="4550" spans="1:33" ht="30" customHeight="1" x14ac:dyDescent="0.25">
      <c r="A4550" s="118">
        <v>24470175</v>
      </c>
      <c r="B4550" s="116" t="str">
        <f>VLOOKUP(ActividadesCom[[#This Row],[NO. DE CONTROL]],'LISTADO ESTUDIANTES'!A:C,2,FALSE)</f>
        <v>PECH PECH BRIAN ALEXANDER</v>
      </c>
      <c r="C4550" s="117" t="str">
        <f>VLOOKUP(ActividadesCom[[#This Row],[NO. DE CONTROL]],'LISTADO ESTUDIANTES'!A:C,3,FALSE)</f>
        <v>INGENIERIA CIVIL</v>
      </c>
      <c r="D4550" s="118" t="str">
        <f>VLOOKUP(ActividadesCom[[#This Row],[NO. DE CONTROL]],'LISTADO ESTUDIANTES'!A:D,4,FALSE)</f>
        <v>ACTIVO(A)</v>
      </c>
      <c r="E4550" s="115">
        <f>SUM(ActividadesCom[[#This Row],[CRÉD. 1]],ActividadesCom[[#This Row],[CRÉD. 2]],ActividadesCom[[#This Row],[CRÉD. 3]],ActividadesCom[[#This Row],[CRÉD. 4]],ActividadesCom[[#This Row],[CRÉD. 5]])</f>
        <v>2</v>
      </c>
      <c r="F4550" s="118">
        <f>IF(ActividadesCom[[#This Row],[ÚLTIMO SEMESTRE CON CRÉDITOS]]&gt;0,ROUND(AVERAGE(ActividadesCom[[#This Row],[VALOR NIVEL 5]],ActividadesCom[[#This Row],[VALOR NIVEL 4]],ActividadesCom[[#This Row],[VALOR NIVEL 3]],ActividadesCom[[#This Row],[VALOR NIVEL 2]],ActividadesCom[[#This Row],[VALOR NIVEL 1]]),0),"")</f>
        <v>3</v>
      </c>
      <c r="G4550" s="115" t="str">
        <f>IF(ActividadesCom[[#This Row],[PROMEDIO]]="","",IF(ActividadesCom[[#This Row],[PROMEDIO]]&gt;=4,"EXCELENTE",IF(ActividadesCom[[#This Row],[PROMEDIO]]&gt;=3,"NOTABLE",IF(ActividadesCom[[#This Row],[PROMEDIO]]&gt;=2,"BUENO",IF(ActividadesCom[[#This Row],[PROMEDIO]]=1,"SUFICIENTE","")))))</f>
        <v>NOTABLE</v>
      </c>
      <c r="H4550" s="118">
        <f>MAX(ActividadesCom[[#This Row],[PERÍODO 1]],ActividadesCom[[#This Row],[PERÍODO 2]],ActividadesCom[[#This Row],[PERÍODO 3]],ActividadesCom[[#This Row],[PERÍODO 4]],ActividadesCom[[#This Row],[PERÍODO 5]])</f>
        <v>20251</v>
      </c>
      <c r="I4550" s="117" t="s">
        <v>31</v>
      </c>
      <c r="J4550" s="118">
        <v>20243</v>
      </c>
      <c r="K4550" s="118" t="s">
        <v>4009</v>
      </c>
      <c r="L4550" s="118">
        <f>IF(ActividadesCom[[#This Row],[NIVEL 1]]&lt;&gt;0,VLOOKUP(ActividadesCom[[#This Row],[NIVEL 1]],Catálogo!A:B,2,FALSE),"")</f>
        <v>2</v>
      </c>
      <c r="M4550" s="118">
        <v>1</v>
      </c>
      <c r="N4550" s="6" t="s">
        <v>47</v>
      </c>
      <c r="O4550" s="118">
        <v>20251</v>
      </c>
      <c r="P4550" s="5" t="s">
        <v>4008</v>
      </c>
      <c r="Q4550" s="118">
        <f>IF(ActividadesCom[[#This Row],[NIVEL 2]]&lt;&gt;0,VLOOKUP(ActividadesCom[[#This Row],[NIVEL 2]],Catálogo!A:B,2,FALSE),"")</f>
        <v>3</v>
      </c>
      <c r="R4550" s="118">
        <v>1</v>
      </c>
      <c r="S4550" s="117"/>
      <c r="T4550" s="118"/>
      <c r="U4550" s="118"/>
      <c r="V4550" s="118" t="str">
        <f>IF(ActividadesCom[[#This Row],[NIVEL 3]]&lt;&gt;0,VLOOKUP(ActividadesCom[[#This Row],[NIVEL 3]],Catálogo!A:B,2,FALSE),"")</f>
        <v/>
      </c>
      <c r="W4550" s="118"/>
      <c r="X4550" s="117"/>
      <c r="Y4550" s="118"/>
      <c r="Z4550" s="118"/>
      <c r="AA4550" s="118" t="str">
        <f>IF(ActividadesCom[[#This Row],[NIVEL 4]]&lt;&gt;0,VLOOKUP(ActividadesCom[[#This Row],[NIVEL 4]],Catálogo!A:B,2,FALSE),"")</f>
        <v/>
      </c>
      <c r="AB4550" s="118"/>
      <c r="AC4550" s="117"/>
      <c r="AD4550" s="118"/>
      <c r="AE4550" s="118"/>
      <c r="AF4550" s="118" t="str">
        <f>IF(ActividadesCom[[#This Row],[NIVEL 5]]&lt;&gt;0,VLOOKUP(ActividadesCom[[#This Row],[NIVEL 5]],Catálogo!A:B,2,FALSE),"")</f>
        <v/>
      </c>
      <c r="AG4550" s="118"/>
    </row>
    <row r="4551" spans="1:33" ht="30" customHeight="1" x14ac:dyDescent="0.25">
      <c r="A4551" s="118">
        <v>24470176</v>
      </c>
      <c r="B4551" s="116" t="str">
        <f>VLOOKUP(ActividadesCom[[#This Row],[NO. DE CONTROL]],'LISTADO ESTUDIANTES'!A:C,2,FALSE)</f>
        <v>VARGAS VAZQUEZ RICARDO DANIEL</v>
      </c>
      <c r="C4551" s="117" t="str">
        <f>VLOOKUP(ActividadesCom[[#This Row],[NO. DE CONTROL]],'LISTADO ESTUDIANTES'!A:C,3,FALSE)</f>
        <v>CONTADOR PUBLICO</v>
      </c>
      <c r="D4551" s="118" t="str">
        <f>VLOOKUP(ActividadesCom[[#This Row],[NO. DE CONTROL]],'LISTADO ESTUDIANTES'!A:D,4,FALSE)</f>
        <v>ACTIVO(A)</v>
      </c>
      <c r="E4551" s="115">
        <f>SUM(ActividadesCom[[#This Row],[CRÉD. 1]],ActividadesCom[[#This Row],[CRÉD. 2]],ActividadesCom[[#This Row],[CRÉD. 3]],ActividadesCom[[#This Row],[CRÉD. 4]],ActividadesCom[[#This Row],[CRÉD. 5]])</f>
        <v>2</v>
      </c>
      <c r="F4551" s="118">
        <f>IF(ActividadesCom[[#This Row],[ÚLTIMO SEMESTRE CON CRÉDITOS]]&gt;0,ROUND(AVERAGE(ActividadesCom[[#This Row],[VALOR NIVEL 5]],ActividadesCom[[#This Row],[VALOR NIVEL 4]],ActividadesCom[[#This Row],[VALOR NIVEL 3]],ActividadesCom[[#This Row],[VALOR NIVEL 2]],ActividadesCom[[#This Row],[VALOR NIVEL 1]]),0),"")</f>
        <v>3</v>
      </c>
      <c r="G4551" s="115" t="str">
        <f>IF(ActividadesCom[[#This Row],[PROMEDIO]]="","",IF(ActividadesCom[[#This Row],[PROMEDIO]]&gt;=4,"EXCELENTE",IF(ActividadesCom[[#This Row],[PROMEDIO]]&gt;=3,"NOTABLE",IF(ActividadesCom[[#This Row],[PROMEDIO]]&gt;=2,"BUENO",IF(ActividadesCom[[#This Row],[PROMEDIO]]=1,"SUFICIENTE","")))))</f>
        <v>NOTABLE</v>
      </c>
      <c r="H4551" s="118">
        <f>MAX(ActividadesCom[[#This Row],[PERÍODO 1]],ActividadesCom[[#This Row],[PERÍODO 2]],ActividadesCom[[#This Row],[PERÍODO 3]],ActividadesCom[[#This Row],[PERÍODO 4]],ActividadesCom[[#This Row],[PERÍODO 5]])</f>
        <v>20251</v>
      </c>
      <c r="I4551" s="117" t="s">
        <v>4278</v>
      </c>
      <c r="J4551" s="118">
        <v>20243</v>
      </c>
      <c r="K4551" s="118" t="s">
        <v>4009</v>
      </c>
      <c r="L4551" s="118">
        <f>IF(ActividadesCom[[#This Row],[NIVEL 1]]&lt;&gt;0,VLOOKUP(ActividadesCom[[#This Row],[NIVEL 1]],Catálogo!A:B,2,FALSE),"")</f>
        <v>2</v>
      </c>
      <c r="M4551" s="118">
        <v>1</v>
      </c>
      <c r="N4551" s="6" t="s">
        <v>5343</v>
      </c>
      <c r="O4551" s="118">
        <v>20251</v>
      </c>
      <c r="P4551" s="5" t="s">
        <v>4008</v>
      </c>
      <c r="Q4551" s="118">
        <f>IF(ActividadesCom[[#This Row],[NIVEL 2]]&lt;&gt;0,VLOOKUP(ActividadesCom[[#This Row],[NIVEL 2]],Catálogo!A:B,2,FALSE),"")</f>
        <v>3</v>
      </c>
      <c r="R4551" s="118">
        <v>1</v>
      </c>
      <c r="S4551" s="117"/>
      <c r="T4551" s="118"/>
      <c r="U4551" s="118"/>
      <c r="V4551" s="118" t="str">
        <f>IF(ActividadesCom[[#This Row],[NIVEL 3]]&lt;&gt;0,VLOOKUP(ActividadesCom[[#This Row],[NIVEL 3]],Catálogo!A:B,2,FALSE),"")</f>
        <v/>
      </c>
      <c r="W4551" s="118"/>
      <c r="X4551" s="117"/>
      <c r="Y4551" s="118"/>
      <c r="Z4551" s="118"/>
      <c r="AA4551" s="118" t="str">
        <f>IF(ActividadesCom[[#This Row],[NIVEL 4]]&lt;&gt;0,VLOOKUP(ActividadesCom[[#This Row],[NIVEL 4]],Catálogo!A:B,2,FALSE),"")</f>
        <v/>
      </c>
      <c r="AB4551" s="118"/>
      <c r="AC4551" s="117"/>
      <c r="AD4551" s="118"/>
      <c r="AE4551" s="118"/>
      <c r="AF4551" s="118" t="str">
        <f>IF(ActividadesCom[[#This Row],[NIVEL 5]]&lt;&gt;0,VLOOKUP(ActividadesCom[[#This Row],[NIVEL 5]],Catálogo!A:B,2,FALSE),"")</f>
        <v/>
      </c>
      <c r="AG4551" s="118"/>
    </row>
    <row r="4552" spans="1:33" ht="30" hidden="1" customHeight="1" x14ac:dyDescent="0.25">
      <c r="A4552" s="5">
        <v>24470177</v>
      </c>
      <c r="B4552" s="10" t="str">
        <f>VLOOKUP(ActividadesCom[[#This Row],[NO. DE CONTROL]],'LISTADO ESTUDIANTES'!A:C,2,FALSE)</f>
        <v>JIMENEZ DURAN LESLY MONTSERRAT</v>
      </c>
      <c r="C4552" s="6" t="str">
        <f>VLOOKUP(ActividadesCom[[#This Row],[NO. DE CONTROL]],'LISTADO ESTUDIANTES'!A:C,3,FALSE)</f>
        <v>INGENIERIA EN ADMINISTRACION</v>
      </c>
      <c r="D4552" s="5" t="str">
        <f>VLOOKUP(ActividadesCom[[#This Row],[NO. DE CONTROL]],'LISTADO ESTUDIANTES'!A:D,4,FALSE)</f>
        <v>EGRESADO(A)</v>
      </c>
      <c r="E4552" s="7">
        <f>SUM(ActividadesCom[[#This Row],[CRÉD. 1]],ActividadesCom[[#This Row],[CRÉD. 2]],ActividadesCom[[#This Row],[CRÉD. 3]],ActividadesCom[[#This Row],[CRÉD. 4]],ActividadesCom[[#This Row],[CRÉD. 5]])</f>
        <v>2</v>
      </c>
      <c r="F4552" s="5">
        <f>IF(ActividadesCom[[#This Row],[ÚLTIMO SEMESTRE CON CRÉDITOS]]&gt;0,ROUND(AVERAGE(ActividadesCom[[#This Row],[VALOR NIVEL 5]],ActividadesCom[[#This Row],[VALOR NIVEL 4]],ActividadesCom[[#This Row],[VALOR NIVEL 3]],ActividadesCom[[#This Row],[VALOR NIVEL 2]],ActividadesCom[[#This Row],[VALOR NIVEL 1]]),0),"")</f>
        <v>3</v>
      </c>
      <c r="G4552" s="7" t="str">
        <f>IF(ActividadesCom[[#This Row],[PROMEDIO]]="","",IF(ActividadesCom[[#This Row],[PROMEDIO]]&gt;=4,"EXCELENTE",IF(ActividadesCom[[#This Row],[PROMEDIO]]&gt;=3,"NOTABLE",IF(ActividadesCom[[#This Row],[PROMEDIO]]&gt;=2,"BUENO",IF(ActividadesCom[[#This Row],[PROMEDIO]]=1,"SUFICIENTE","")))))</f>
        <v>NOTABLE</v>
      </c>
      <c r="H4552" s="5">
        <f>MAX(ActividadesCom[[#This Row],[PERÍODO 1]],ActividadesCom[[#This Row],[PERÍODO 2]],ActividadesCom[[#This Row],[PERÍODO 3]],ActividadesCom[[#This Row],[PERÍODO 4]],ActividadesCom[[#This Row],[PERÍODO 5]])</f>
        <v>20253</v>
      </c>
      <c r="I4552" s="6" t="s">
        <v>37</v>
      </c>
      <c r="J4552" s="5">
        <v>20243</v>
      </c>
      <c r="K4552" s="5" t="s">
        <v>4009</v>
      </c>
      <c r="L4552" s="5">
        <f>IF(ActividadesCom[[#This Row],[NIVEL 1]]&lt;&gt;0,VLOOKUP(ActividadesCom[[#This Row],[NIVEL 1]],Catálogo!A:B,2,FALSE),"")</f>
        <v>2</v>
      </c>
      <c r="M4552" s="5">
        <v>1</v>
      </c>
      <c r="N4552" s="6" t="s">
        <v>318</v>
      </c>
      <c r="O4552" s="5">
        <v>20253</v>
      </c>
      <c r="P4552" s="5" t="s">
        <v>4007</v>
      </c>
      <c r="Q4552" s="5">
        <f>IF(ActividadesCom[[#This Row],[NIVEL 2]]&lt;&gt;0,VLOOKUP(ActividadesCom[[#This Row],[NIVEL 2]],Catálogo!A:B,2,FALSE),"")</f>
        <v>4</v>
      </c>
      <c r="R4552" s="5">
        <v>1</v>
      </c>
      <c r="S4552" s="6"/>
      <c r="T4552" s="5"/>
      <c r="U4552" s="5"/>
      <c r="V4552" s="5" t="str">
        <f>IF(ActividadesCom[[#This Row],[NIVEL 3]]&lt;&gt;0,VLOOKUP(ActividadesCom[[#This Row],[NIVEL 3]],Catálogo!A:B,2,FALSE),"")</f>
        <v/>
      </c>
      <c r="W4552" s="5"/>
      <c r="X4552" s="6"/>
      <c r="Y4552" s="5"/>
      <c r="Z4552" s="5"/>
      <c r="AA4552" s="5" t="str">
        <f>IF(ActividadesCom[[#This Row],[NIVEL 4]]&lt;&gt;0,VLOOKUP(ActividadesCom[[#This Row],[NIVEL 4]],Catálogo!A:B,2,FALSE),"")</f>
        <v/>
      </c>
      <c r="AB4552" s="5"/>
      <c r="AC4552" s="6"/>
      <c r="AD4552" s="5"/>
      <c r="AE4552" s="5"/>
      <c r="AF4552" s="5" t="str">
        <f>IF(ActividadesCom[[#This Row],[NIVEL 5]]&lt;&gt;0,VLOOKUP(ActividadesCom[[#This Row],[NIVEL 5]],Catálogo!A:B,2,FALSE),"")</f>
        <v/>
      </c>
      <c r="AG4552" s="5"/>
    </row>
    <row r="4553" spans="1:33" ht="30" customHeight="1" x14ac:dyDescent="0.25">
      <c r="A4553" s="118">
        <v>24470178</v>
      </c>
      <c r="B4553" s="116" t="str">
        <f>VLOOKUP(ActividadesCom[[#This Row],[NO. DE CONTROL]],'LISTADO ESTUDIANTES'!A:C,2,FALSE)</f>
        <v>HERRERA KU ZAREYMI IDALI</v>
      </c>
      <c r="C4553" s="117" t="str">
        <f>VLOOKUP(ActividadesCom[[#This Row],[NO. DE CONTROL]],'LISTADO ESTUDIANTES'!A:C,3,FALSE)</f>
        <v>INGENIERIA EN ADMINISTRACION</v>
      </c>
      <c r="D4553" s="118" t="str">
        <f>VLOOKUP(ActividadesCom[[#This Row],[NO. DE CONTROL]],'LISTADO ESTUDIANTES'!A:D,4,FALSE)</f>
        <v>ACTIVO(A)</v>
      </c>
      <c r="E4553" s="115">
        <f>SUM(ActividadesCom[[#This Row],[CRÉD. 1]],ActividadesCom[[#This Row],[CRÉD. 2]],ActividadesCom[[#This Row],[CRÉD. 3]],ActividadesCom[[#This Row],[CRÉD. 4]],ActividadesCom[[#This Row],[CRÉD. 5]])</f>
        <v>5</v>
      </c>
      <c r="F4553" s="118">
        <f>IF(ActividadesCom[[#This Row],[ÚLTIMO SEMESTRE CON CRÉDITOS]]&gt;0,ROUND(AVERAGE(ActividadesCom[[#This Row],[VALOR NIVEL 5]],ActividadesCom[[#This Row],[VALOR NIVEL 4]],ActividadesCom[[#This Row],[VALOR NIVEL 3]],ActividadesCom[[#This Row],[VALOR NIVEL 2]],ActividadesCom[[#This Row],[VALOR NIVEL 1]]),0),"")</f>
        <v>3</v>
      </c>
      <c r="G4553" s="115" t="str">
        <f>IF(ActividadesCom[[#This Row],[PROMEDIO]]="","",IF(ActividadesCom[[#This Row],[PROMEDIO]]&gt;=4,"EXCELENTE",IF(ActividadesCom[[#This Row],[PROMEDIO]]&gt;=3,"NOTABLE",IF(ActividadesCom[[#This Row],[PROMEDIO]]&gt;=2,"BUENO",IF(ActividadesCom[[#This Row],[PROMEDIO]]=1,"SUFICIENTE","")))))</f>
        <v>NOTABLE</v>
      </c>
      <c r="H4553" s="118">
        <f>MAX(ActividadesCom[[#This Row],[PERÍODO 1]],ActividadesCom[[#This Row],[PERÍODO 2]],ActividadesCom[[#This Row],[PERÍODO 3]],ActividadesCom[[#This Row],[PERÍODO 4]],ActividadesCom[[#This Row],[PERÍODO 5]])</f>
        <v>20261</v>
      </c>
      <c r="I4553" s="117" t="s">
        <v>452</v>
      </c>
      <c r="J4553" s="118">
        <v>20243</v>
      </c>
      <c r="K4553" s="118" t="s">
        <v>4008</v>
      </c>
      <c r="L4553" s="118">
        <f>IF(ActividadesCom[[#This Row],[NIVEL 1]]&lt;&gt;0,VLOOKUP(ActividadesCom[[#This Row],[NIVEL 1]],Catálogo!A:B,2,FALSE),"")</f>
        <v>3</v>
      </c>
      <c r="M4553" s="118">
        <v>1</v>
      </c>
      <c r="N4553" s="117" t="s">
        <v>4278</v>
      </c>
      <c r="O4553" s="118">
        <v>20243</v>
      </c>
      <c r="P4553" s="118" t="s">
        <v>4009</v>
      </c>
      <c r="Q4553" s="118">
        <f>IF(ActividadesCom[[#This Row],[NIVEL 2]]&lt;&gt;0,VLOOKUP(ActividadesCom[[#This Row],[NIVEL 2]],Catálogo!A:B,2,FALSE),"")</f>
        <v>2</v>
      </c>
      <c r="R4553" s="118">
        <v>1</v>
      </c>
      <c r="S4553" s="6" t="s">
        <v>318</v>
      </c>
      <c r="T4553" s="118">
        <v>20253</v>
      </c>
      <c r="U4553" s="5" t="s">
        <v>4007</v>
      </c>
      <c r="V4553" s="118">
        <f>IF(ActividadesCom[[#This Row],[NIVEL 3]]&lt;&gt;0,VLOOKUP(ActividadesCom[[#This Row],[NIVEL 3]],Catálogo!A:B,2,FALSE),"")</f>
        <v>4</v>
      </c>
      <c r="W4553" s="118">
        <v>1</v>
      </c>
      <c r="X4553" s="6" t="s">
        <v>7333</v>
      </c>
      <c r="Y4553" s="118">
        <v>20253</v>
      </c>
      <c r="Z4553" s="5" t="s">
        <v>4009</v>
      </c>
      <c r="AA4553" s="118">
        <f>IF(ActividadesCom[[#This Row],[NIVEL 4]]&lt;&gt;0,VLOOKUP(ActividadesCom[[#This Row],[NIVEL 4]],Catálogo!A:B,2,FALSE),"")</f>
        <v>2</v>
      </c>
      <c r="AB4553" s="118">
        <v>1</v>
      </c>
      <c r="AC4553" s="117" t="s">
        <v>7390</v>
      </c>
      <c r="AD4553" s="118">
        <v>20261</v>
      </c>
      <c r="AE4553" s="5" t="s">
        <v>4007</v>
      </c>
      <c r="AF4553" s="118">
        <f>IF(ActividadesCom[[#This Row],[NIVEL 5]]&lt;&gt;0,VLOOKUP(ActividadesCom[[#This Row],[NIVEL 5]],Catálogo!A:B,2,FALSE),"")</f>
        <v>4</v>
      </c>
      <c r="AG4553" s="5">
        <v>1</v>
      </c>
    </row>
    <row r="4554" spans="1:33" ht="30" hidden="1" customHeight="1" x14ac:dyDescent="0.25">
      <c r="A4554" s="118">
        <v>24470179</v>
      </c>
      <c r="B4554" s="116" t="str">
        <f>VLOOKUP(ActividadesCom[[#This Row],[NO. DE CONTROL]],'LISTADO ESTUDIANTES'!A:C,2,FALSE)</f>
        <v>MAAS ESTRELLA AFRICA OLINKA</v>
      </c>
      <c r="C4554" s="117" t="str">
        <f>VLOOKUP(ActividadesCom[[#This Row],[NO. DE CONTROL]],'LISTADO ESTUDIANTES'!A:C,3,FALSE)</f>
        <v>INGENIERIA EN ADMINISTRACION</v>
      </c>
      <c r="D4554" s="118" t="str">
        <f>VLOOKUP(ActividadesCom[[#This Row],[NO. DE CONTROL]],'LISTADO ESTUDIANTES'!A:D,4,FALSE)</f>
        <v>EGRESADO(A)</v>
      </c>
      <c r="E4554" s="115">
        <f>SUM(ActividadesCom[[#This Row],[CRÉD. 1]],ActividadesCom[[#This Row],[CRÉD. 2]],ActividadesCom[[#This Row],[CRÉD. 3]],ActividadesCom[[#This Row],[CRÉD. 4]],ActividadesCom[[#This Row],[CRÉD. 5]])</f>
        <v>1</v>
      </c>
      <c r="F4554" s="118">
        <f>IF(ActividadesCom[[#This Row],[ÚLTIMO SEMESTRE CON CRÉDITOS]]&gt;0,ROUND(AVERAGE(ActividadesCom[[#This Row],[VALOR NIVEL 5]],ActividadesCom[[#This Row],[VALOR NIVEL 4]],ActividadesCom[[#This Row],[VALOR NIVEL 3]],ActividadesCom[[#This Row],[VALOR NIVEL 2]],ActividadesCom[[#This Row],[VALOR NIVEL 1]]),0),"")</f>
        <v>3</v>
      </c>
      <c r="G4554" s="115" t="str">
        <f>IF(ActividadesCom[[#This Row],[PROMEDIO]]="","",IF(ActividadesCom[[#This Row],[PROMEDIO]]&gt;=4,"EXCELENTE",IF(ActividadesCom[[#This Row],[PROMEDIO]]&gt;=3,"NOTABLE",IF(ActividadesCom[[#This Row],[PROMEDIO]]&gt;=2,"BUENO",IF(ActividadesCom[[#This Row],[PROMEDIO]]=1,"SUFICIENTE","")))))</f>
        <v>NOTABLE</v>
      </c>
      <c r="H4554" s="118">
        <f>MAX(ActividadesCom[[#This Row],[PERÍODO 1]],ActividadesCom[[#This Row],[PERÍODO 2]],ActividadesCom[[#This Row],[PERÍODO 3]],ActividadesCom[[#This Row],[PERÍODO 4]],ActividadesCom[[#This Row],[PERÍODO 5]])</f>
        <v>20243</v>
      </c>
      <c r="I4554" s="117" t="s">
        <v>452</v>
      </c>
      <c r="J4554" s="118">
        <v>20243</v>
      </c>
      <c r="K4554" s="118" t="s">
        <v>4008</v>
      </c>
      <c r="L4554" s="118">
        <f>IF(ActividadesCom[[#This Row],[NIVEL 1]]&lt;&gt;0,VLOOKUP(ActividadesCom[[#This Row],[NIVEL 1]],Catálogo!A:B,2,FALSE),"")</f>
        <v>3</v>
      </c>
      <c r="M4554" s="118">
        <v>1</v>
      </c>
      <c r="N4554" s="117"/>
      <c r="O4554" s="118"/>
      <c r="P4554" s="118"/>
      <c r="Q4554" s="118" t="str">
        <f>IF(ActividadesCom[[#This Row],[NIVEL 2]]&lt;&gt;0,VLOOKUP(ActividadesCom[[#This Row],[NIVEL 2]],Catálogo!A:B,2,FALSE),"")</f>
        <v/>
      </c>
      <c r="R4554" s="118"/>
      <c r="S4554" s="117"/>
      <c r="T4554" s="118"/>
      <c r="U4554" s="118"/>
      <c r="V4554" s="118" t="str">
        <f>IF(ActividadesCom[[#This Row],[NIVEL 3]]&lt;&gt;0,VLOOKUP(ActividadesCom[[#This Row],[NIVEL 3]],Catálogo!A:B,2,FALSE),"")</f>
        <v/>
      </c>
      <c r="W4554" s="118"/>
      <c r="X4554" s="117"/>
      <c r="Y4554" s="118"/>
      <c r="Z4554" s="118"/>
      <c r="AA4554" s="118" t="str">
        <f>IF(ActividadesCom[[#This Row],[NIVEL 4]]&lt;&gt;0,VLOOKUP(ActividadesCom[[#This Row],[NIVEL 4]],Catálogo!A:B,2,FALSE),"")</f>
        <v/>
      </c>
      <c r="AB4554" s="118"/>
      <c r="AC4554" s="117"/>
      <c r="AD4554" s="118"/>
      <c r="AE4554" s="118"/>
      <c r="AF4554" s="118" t="str">
        <f>IF(ActividadesCom[[#This Row],[NIVEL 5]]&lt;&gt;0,VLOOKUP(ActividadesCom[[#This Row],[NIVEL 5]],Catálogo!A:B,2,FALSE),"")</f>
        <v/>
      </c>
      <c r="AG4554" s="118"/>
    </row>
    <row r="4555" spans="1:33" ht="30" hidden="1" customHeight="1" x14ac:dyDescent="0.25">
      <c r="A4555" s="118">
        <v>24470181</v>
      </c>
      <c r="B4555" s="116" t="str">
        <f>VLOOKUP(ActividadesCom[[#This Row],[NO. DE CONTROL]],'LISTADO ESTUDIANTES'!A:C,2,FALSE)</f>
        <v>PEREZ LUNA FRANCISCO DIEGO DEL JESUS</v>
      </c>
      <c r="C4555" s="117" t="str">
        <f>VLOOKUP(ActividadesCom[[#This Row],[NO. DE CONTROL]],'LISTADO ESTUDIANTES'!A:C,3,FALSE)</f>
        <v>INGENIERIA EN SISTEMAS COMPUTACIONALES</v>
      </c>
      <c r="D4555" s="118" t="str">
        <f>VLOOKUP(ActividadesCom[[#This Row],[NO. DE CONTROL]],'LISTADO ESTUDIANTES'!A:D,4,FALSE)</f>
        <v>BAJA</v>
      </c>
      <c r="E4555" s="115">
        <f>SUM(ActividadesCom[[#This Row],[CRÉD. 1]],ActividadesCom[[#This Row],[CRÉD. 2]],ActividadesCom[[#This Row],[CRÉD. 3]],ActividadesCom[[#This Row],[CRÉD. 4]],ActividadesCom[[#This Row],[CRÉD. 5]])</f>
        <v>3</v>
      </c>
      <c r="F4555" s="118">
        <f>IF(ActividadesCom[[#This Row],[ÚLTIMO SEMESTRE CON CRÉDITOS]]&gt;0,ROUND(AVERAGE(ActividadesCom[[#This Row],[VALOR NIVEL 5]],ActividadesCom[[#This Row],[VALOR NIVEL 4]],ActividadesCom[[#This Row],[VALOR NIVEL 3]],ActividadesCom[[#This Row],[VALOR NIVEL 2]],ActividadesCom[[#This Row],[VALOR NIVEL 1]]),0),"")</f>
        <v>3</v>
      </c>
      <c r="G4555" s="115" t="str">
        <f>IF(ActividadesCom[[#This Row],[PROMEDIO]]="","",IF(ActividadesCom[[#This Row],[PROMEDIO]]&gt;=4,"EXCELENTE",IF(ActividadesCom[[#This Row],[PROMEDIO]]&gt;=3,"NOTABLE",IF(ActividadesCom[[#This Row],[PROMEDIO]]&gt;=2,"BUENO",IF(ActividadesCom[[#This Row],[PROMEDIO]]=1,"SUFICIENTE","")))))</f>
        <v>NOTABLE</v>
      </c>
      <c r="H4555" s="118">
        <f>MAX(ActividadesCom[[#This Row],[PERÍODO 1]],ActividadesCom[[#This Row],[PERÍODO 2]],ActividadesCom[[#This Row],[PERÍODO 3]],ActividadesCom[[#This Row],[PERÍODO 4]],ActividadesCom[[#This Row],[PERÍODO 5]])</f>
        <v>20253</v>
      </c>
      <c r="I4555" s="117" t="s">
        <v>452</v>
      </c>
      <c r="J4555" s="118">
        <v>20243</v>
      </c>
      <c r="K4555" s="118" t="s">
        <v>4008</v>
      </c>
      <c r="L4555" s="118">
        <f>IF(ActividadesCom[[#This Row],[NIVEL 1]]&lt;&gt;0,VLOOKUP(ActividadesCom[[#This Row],[NIVEL 1]],Catálogo!A:B,2,FALSE),"")</f>
        <v>3</v>
      </c>
      <c r="M4555" s="118">
        <v>1</v>
      </c>
      <c r="N4555" s="117" t="s">
        <v>23</v>
      </c>
      <c r="O4555" s="118">
        <v>20243</v>
      </c>
      <c r="P4555" s="118" t="s">
        <v>4008</v>
      </c>
      <c r="Q4555" s="118">
        <f>IF(ActividadesCom[[#This Row],[NIVEL 2]]&lt;&gt;0,VLOOKUP(ActividadesCom[[#This Row],[NIVEL 2]],Catálogo!A:B,2,FALSE),"")</f>
        <v>3</v>
      </c>
      <c r="R4555" s="118">
        <v>1</v>
      </c>
      <c r="S4555" s="6" t="s">
        <v>23</v>
      </c>
      <c r="T4555" s="118">
        <v>20253</v>
      </c>
      <c r="U4555" s="5" t="s">
        <v>4008</v>
      </c>
      <c r="V4555" s="118">
        <f>IF(ActividadesCom[[#This Row],[NIVEL 3]]&lt;&gt;0,VLOOKUP(ActividadesCom[[#This Row],[NIVEL 3]],Catálogo!A:B,2,FALSE),"")</f>
        <v>3</v>
      </c>
      <c r="W4555" s="118">
        <v>1</v>
      </c>
      <c r="X4555" s="117"/>
      <c r="Y4555" s="118"/>
      <c r="Z4555" s="118"/>
      <c r="AA4555" s="118" t="str">
        <f>IF(ActividadesCom[[#This Row],[NIVEL 4]]&lt;&gt;0,VLOOKUP(ActividadesCom[[#This Row],[NIVEL 4]],Catálogo!A:B,2,FALSE),"")</f>
        <v/>
      </c>
      <c r="AB4555" s="118"/>
      <c r="AC4555" s="117"/>
      <c r="AD4555" s="118"/>
      <c r="AE4555" s="118"/>
      <c r="AF4555" s="118" t="str">
        <f>IF(ActividadesCom[[#This Row],[NIVEL 5]]&lt;&gt;0,VLOOKUP(ActividadesCom[[#This Row],[NIVEL 5]],Catálogo!A:B,2,FALSE),"")</f>
        <v/>
      </c>
      <c r="AG4555" s="118"/>
    </row>
    <row r="4556" spans="1:33" ht="30" hidden="1" customHeight="1" x14ac:dyDescent="0.25">
      <c r="A4556" s="118">
        <v>24470182</v>
      </c>
      <c r="B4556" s="116" t="str">
        <f>VLOOKUP(ActividadesCom[[#This Row],[NO. DE CONTROL]],'LISTADO ESTUDIANTES'!A:C,2,FALSE)</f>
        <v>MORA MANZANILLA MAEXI GUADALUPE</v>
      </c>
      <c r="C4556" s="117" t="str">
        <f>VLOOKUP(ActividadesCom[[#This Row],[NO. DE CONTROL]],'LISTADO ESTUDIANTES'!A:C,3,FALSE)</f>
        <v>INGENIERIA EN SISTEMAS COMPUTACIONALES</v>
      </c>
      <c r="D4556" s="118" t="str">
        <f>VLOOKUP(ActividadesCom[[#This Row],[NO. DE CONTROL]],'LISTADO ESTUDIANTES'!A:D,4,FALSE)</f>
        <v>EGRESADO(A)</v>
      </c>
      <c r="E4556" s="115">
        <f>SUM(ActividadesCom[[#This Row],[CRÉD. 1]],ActividadesCom[[#This Row],[CRÉD. 2]],ActividadesCom[[#This Row],[CRÉD. 3]],ActividadesCom[[#This Row],[CRÉD. 4]],ActividadesCom[[#This Row],[CRÉD. 5]])</f>
        <v>1</v>
      </c>
      <c r="F4556" s="118">
        <f>IF(ActividadesCom[[#This Row],[ÚLTIMO SEMESTRE CON CRÉDITOS]]&gt;0,ROUND(AVERAGE(ActividadesCom[[#This Row],[VALOR NIVEL 5]],ActividadesCom[[#This Row],[VALOR NIVEL 4]],ActividadesCom[[#This Row],[VALOR NIVEL 3]],ActividadesCom[[#This Row],[VALOR NIVEL 2]],ActividadesCom[[#This Row],[VALOR NIVEL 1]]),0),"")</f>
        <v>2</v>
      </c>
      <c r="G4556" s="115" t="str">
        <f>IF(ActividadesCom[[#This Row],[PROMEDIO]]="","",IF(ActividadesCom[[#This Row],[PROMEDIO]]&gt;=4,"EXCELENTE",IF(ActividadesCom[[#This Row],[PROMEDIO]]&gt;=3,"NOTABLE",IF(ActividadesCom[[#This Row],[PROMEDIO]]&gt;=2,"BUENO",IF(ActividadesCom[[#This Row],[PROMEDIO]]=1,"SUFICIENTE","")))))</f>
        <v>BUENO</v>
      </c>
      <c r="H4556" s="118">
        <f>MAX(ActividadesCom[[#This Row],[PERÍODO 1]],ActividadesCom[[#This Row],[PERÍODO 2]],ActividadesCom[[#This Row],[PERÍODO 3]],ActividadesCom[[#This Row],[PERÍODO 4]],ActividadesCom[[#This Row],[PERÍODO 5]])</f>
        <v>20243</v>
      </c>
      <c r="I4556" s="117" t="s">
        <v>665</v>
      </c>
      <c r="J4556" s="118">
        <v>20243</v>
      </c>
      <c r="K4556" s="118" t="s">
        <v>4009</v>
      </c>
      <c r="L4556" s="118">
        <f>IF(ActividadesCom[[#This Row],[NIVEL 1]]&lt;&gt;0,VLOOKUP(ActividadesCom[[#This Row],[NIVEL 1]],Catálogo!A:B,2,FALSE),"")</f>
        <v>2</v>
      </c>
      <c r="M4556" s="118">
        <v>1</v>
      </c>
      <c r="N4556" s="117"/>
      <c r="O4556" s="118"/>
      <c r="P4556" s="118"/>
      <c r="Q4556" s="118" t="str">
        <f>IF(ActividadesCom[[#This Row],[NIVEL 2]]&lt;&gt;0,VLOOKUP(ActividadesCom[[#This Row],[NIVEL 2]],Catálogo!A:B,2,FALSE),"")</f>
        <v/>
      </c>
      <c r="R4556" s="118"/>
      <c r="S4556" s="117"/>
      <c r="T4556" s="118"/>
      <c r="U4556" s="118"/>
      <c r="V4556" s="118" t="str">
        <f>IF(ActividadesCom[[#This Row],[NIVEL 3]]&lt;&gt;0,VLOOKUP(ActividadesCom[[#This Row],[NIVEL 3]],Catálogo!A:B,2,FALSE),"")</f>
        <v/>
      </c>
      <c r="W4556" s="118"/>
      <c r="X4556" s="117"/>
      <c r="Y4556" s="118"/>
      <c r="Z4556" s="118"/>
      <c r="AA4556" s="118" t="str">
        <f>IF(ActividadesCom[[#This Row],[NIVEL 4]]&lt;&gt;0,VLOOKUP(ActividadesCom[[#This Row],[NIVEL 4]],Catálogo!A:B,2,FALSE),"")</f>
        <v/>
      </c>
      <c r="AB4556" s="118"/>
      <c r="AC4556" s="117"/>
      <c r="AD4556" s="118"/>
      <c r="AE4556" s="118"/>
      <c r="AF4556" s="118" t="str">
        <f>IF(ActividadesCom[[#This Row],[NIVEL 5]]&lt;&gt;0,VLOOKUP(ActividadesCom[[#This Row],[NIVEL 5]],Catálogo!A:B,2,FALSE),"")</f>
        <v/>
      </c>
      <c r="AG4556" s="118"/>
    </row>
    <row r="4557" spans="1:33" ht="30" hidden="1" customHeight="1" x14ac:dyDescent="0.25">
      <c r="A4557" s="114">
        <v>24470183</v>
      </c>
      <c r="B4557" s="112" t="str">
        <f>VLOOKUP(ActividadesCom[[#This Row],[NO. DE CONTROL]],'LISTADO ESTUDIANTES'!A:C,2,FALSE)</f>
        <v>CAHUICH ZAPATA ANGEL ADRIAN</v>
      </c>
      <c r="C4557" s="113" t="str">
        <f>VLOOKUP(ActividadesCom[[#This Row],[NO. DE CONTROL]],'LISTADO ESTUDIANTES'!A:C,3,FALSE)</f>
        <v>INGENIERIA INDUSTRIAL</v>
      </c>
      <c r="D4557" s="114" t="str">
        <f>VLOOKUP(ActividadesCom[[#This Row],[NO. DE CONTROL]],'LISTADO ESTUDIANTES'!A:D,4,FALSE)</f>
        <v>EGRESADO(A)</v>
      </c>
      <c r="E4557" s="111">
        <f>SUM(ActividadesCom[[#This Row],[CRÉD. 1]],ActividadesCom[[#This Row],[CRÉD. 2]],ActividadesCom[[#This Row],[CRÉD. 3]],ActividadesCom[[#This Row],[CRÉD. 4]],ActividadesCom[[#This Row],[CRÉD. 5]])</f>
        <v>1</v>
      </c>
      <c r="F4557" s="114">
        <f>IF(ActividadesCom[[#This Row],[ÚLTIMO SEMESTRE CON CRÉDITOS]]&gt;0,ROUND(AVERAGE(ActividadesCom[[#This Row],[VALOR NIVEL 5]],ActividadesCom[[#This Row],[VALOR NIVEL 4]],ActividadesCom[[#This Row],[VALOR NIVEL 3]],ActividadesCom[[#This Row],[VALOR NIVEL 2]],ActividadesCom[[#This Row],[VALOR NIVEL 1]]),0),"")</f>
        <v>3</v>
      </c>
      <c r="G4557" s="111" t="str">
        <f>IF(ActividadesCom[[#This Row],[PROMEDIO]]="","",IF(ActividadesCom[[#This Row],[PROMEDIO]]&gt;=4,"EXCELENTE",IF(ActividadesCom[[#This Row],[PROMEDIO]]&gt;=3,"NOTABLE",IF(ActividadesCom[[#This Row],[PROMEDIO]]&gt;=2,"BUENO",IF(ActividadesCom[[#This Row],[PROMEDIO]]=1,"SUFICIENTE","")))))</f>
        <v>NOTABLE</v>
      </c>
      <c r="H4557" s="114">
        <f>MAX(ActividadesCom[[#This Row],[PERÍODO 1]],ActividadesCom[[#This Row],[PERÍODO 2]],ActividadesCom[[#This Row],[PERÍODO 3]],ActividadesCom[[#This Row],[PERÍODO 4]],ActividadesCom[[#This Row],[PERÍODO 5]])</f>
        <v>20243</v>
      </c>
      <c r="I4557" s="113" t="s">
        <v>6713</v>
      </c>
      <c r="J4557" s="114">
        <v>20243</v>
      </c>
      <c r="K4557" s="114" t="s">
        <v>4008</v>
      </c>
      <c r="L4557" s="114">
        <f>IF(ActividadesCom[[#This Row],[NIVEL 1]]&lt;&gt;0,VLOOKUP(ActividadesCom[[#This Row],[NIVEL 1]],Catálogo!A:B,2,FALSE),"")</f>
        <v>3</v>
      </c>
      <c r="M4557" s="114">
        <v>1</v>
      </c>
      <c r="N4557" s="113"/>
      <c r="O4557" s="114"/>
      <c r="P4557" s="114"/>
      <c r="Q4557" s="114" t="str">
        <f>IF(ActividadesCom[[#This Row],[NIVEL 2]]&lt;&gt;0,VLOOKUP(ActividadesCom[[#This Row],[NIVEL 2]],Catálogo!A:B,2,FALSE),"")</f>
        <v/>
      </c>
      <c r="R4557" s="114"/>
      <c r="S4557" s="113"/>
      <c r="T4557" s="114"/>
      <c r="U4557" s="114"/>
      <c r="V4557" s="114" t="str">
        <f>IF(ActividadesCom[[#This Row],[NIVEL 3]]&lt;&gt;0,VLOOKUP(ActividadesCom[[#This Row],[NIVEL 3]],Catálogo!A:B,2,FALSE),"")</f>
        <v/>
      </c>
      <c r="W4557" s="114"/>
      <c r="X4557" s="113"/>
      <c r="Y4557" s="114"/>
      <c r="Z4557" s="114"/>
      <c r="AA4557" s="114" t="str">
        <f>IF(ActividadesCom[[#This Row],[NIVEL 4]]&lt;&gt;0,VLOOKUP(ActividadesCom[[#This Row],[NIVEL 4]],Catálogo!A:B,2,FALSE),"")</f>
        <v/>
      </c>
      <c r="AB4557" s="114"/>
      <c r="AC4557" s="113"/>
      <c r="AD4557" s="114"/>
      <c r="AE4557" s="114"/>
      <c r="AF4557" s="114" t="str">
        <f>IF(ActividadesCom[[#This Row],[NIVEL 5]]&lt;&gt;0,VLOOKUP(ActividadesCom[[#This Row],[NIVEL 5]],Catálogo!A:B,2,FALSE),"")</f>
        <v/>
      </c>
      <c r="AG4557" s="114"/>
    </row>
    <row r="4558" spans="1:33" ht="30" customHeight="1" x14ac:dyDescent="0.25">
      <c r="A4558" s="118">
        <v>24470185</v>
      </c>
      <c r="B4558" s="116" t="str">
        <f>VLOOKUP(ActividadesCom[[#This Row],[NO. DE CONTROL]],'LISTADO ESTUDIANTES'!A:C,2,FALSE)</f>
        <v>ZETINA CUC JOSMAR OSWALDO</v>
      </c>
      <c r="C4558" s="117" t="str">
        <f>VLOOKUP(ActividadesCom[[#This Row],[NO. DE CONTROL]],'LISTADO ESTUDIANTES'!A:C,3,FALSE)</f>
        <v>INGENIERIA MECANICA</v>
      </c>
      <c r="D4558" s="118" t="str">
        <f>VLOOKUP(ActividadesCom[[#This Row],[NO. DE CONTROL]],'LISTADO ESTUDIANTES'!A:D,4,FALSE)</f>
        <v>ACTIVO(A)</v>
      </c>
      <c r="E4558" s="115">
        <f>SUM(ActividadesCom[[#This Row],[CRÉD. 1]],ActividadesCom[[#This Row],[CRÉD. 2]],ActividadesCom[[#This Row],[CRÉD. 3]],ActividadesCom[[#This Row],[CRÉD. 4]],ActividadesCom[[#This Row],[CRÉD. 5]])</f>
        <v>1</v>
      </c>
      <c r="F4558" s="118">
        <f>IF(ActividadesCom[[#This Row],[ÚLTIMO SEMESTRE CON CRÉDITOS]]&gt;0,ROUND(AVERAGE(ActividadesCom[[#This Row],[VALOR NIVEL 5]],ActividadesCom[[#This Row],[VALOR NIVEL 4]],ActividadesCom[[#This Row],[VALOR NIVEL 3]],ActividadesCom[[#This Row],[VALOR NIVEL 2]],ActividadesCom[[#This Row],[VALOR NIVEL 1]]),0),"")</f>
        <v>2</v>
      </c>
      <c r="G4558" s="115" t="str">
        <f>IF(ActividadesCom[[#This Row],[PROMEDIO]]="","",IF(ActividadesCom[[#This Row],[PROMEDIO]]&gt;=4,"EXCELENTE",IF(ActividadesCom[[#This Row],[PROMEDIO]]&gt;=3,"NOTABLE",IF(ActividadesCom[[#This Row],[PROMEDIO]]&gt;=2,"BUENO",IF(ActividadesCom[[#This Row],[PROMEDIO]]=1,"SUFICIENTE","")))))</f>
        <v>BUENO</v>
      </c>
      <c r="H4558" s="118">
        <f>MAX(ActividadesCom[[#This Row],[PERÍODO 1]],ActividadesCom[[#This Row],[PERÍODO 2]],ActividadesCom[[#This Row],[PERÍODO 3]],ActividadesCom[[#This Row],[PERÍODO 4]],ActividadesCom[[#This Row],[PERÍODO 5]])</f>
        <v>20243</v>
      </c>
      <c r="I4558" s="117" t="s">
        <v>31</v>
      </c>
      <c r="J4558" s="118">
        <v>20243</v>
      </c>
      <c r="K4558" s="118" t="s">
        <v>4009</v>
      </c>
      <c r="L4558" s="118">
        <f>IF(ActividadesCom[[#This Row],[NIVEL 1]]&lt;&gt;0,VLOOKUP(ActividadesCom[[#This Row],[NIVEL 1]],Catálogo!A:B,2,FALSE),"")</f>
        <v>2</v>
      </c>
      <c r="M4558" s="118">
        <v>1</v>
      </c>
      <c r="N4558" s="117"/>
      <c r="O4558" s="118"/>
      <c r="P4558" s="118"/>
      <c r="Q4558" s="118" t="str">
        <f>IF(ActividadesCom[[#This Row],[NIVEL 2]]&lt;&gt;0,VLOOKUP(ActividadesCom[[#This Row],[NIVEL 2]],Catálogo!A:B,2,FALSE),"")</f>
        <v/>
      </c>
      <c r="R4558" s="118"/>
      <c r="S4558" s="117"/>
      <c r="T4558" s="118"/>
      <c r="U4558" s="118"/>
      <c r="V4558" s="118" t="str">
        <f>IF(ActividadesCom[[#This Row],[NIVEL 3]]&lt;&gt;0,VLOOKUP(ActividadesCom[[#This Row],[NIVEL 3]],Catálogo!A:B,2,FALSE),"")</f>
        <v/>
      </c>
      <c r="W4558" s="118"/>
      <c r="X4558" s="117"/>
      <c r="Y4558" s="118"/>
      <c r="Z4558" s="118"/>
      <c r="AA4558" s="118" t="str">
        <f>IF(ActividadesCom[[#This Row],[NIVEL 4]]&lt;&gt;0,VLOOKUP(ActividadesCom[[#This Row],[NIVEL 4]],Catálogo!A:B,2,FALSE),"")</f>
        <v/>
      </c>
      <c r="AB4558" s="118"/>
      <c r="AC4558" s="117"/>
      <c r="AD4558" s="118"/>
      <c r="AE4558" s="118"/>
      <c r="AF4558" s="118" t="str">
        <f>IF(ActividadesCom[[#This Row],[NIVEL 5]]&lt;&gt;0,VLOOKUP(ActividadesCom[[#This Row],[NIVEL 5]],Catálogo!A:B,2,FALSE),"")</f>
        <v/>
      </c>
      <c r="AG4558" s="118"/>
    </row>
    <row r="4559" spans="1:33" ht="30" hidden="1" customHeight="1" x14ac:dyDescent="0.25">
      <c r="A4559" s="114">
        <v>24470186</v>
      </c>
      <c r="B4559" s="112" t="str">
        <f>VLOOKUP(ActividadesCom[[#This Row],[NO. DE CONTROL]],'LISTADO ESTUDIANTES'!A:C,2,FALSE)</f>
        <v>CESPEDES PEREZ EMANUEL JOSE</v>
      </c>
      <c r="C4559" s="113" t="str">
        <f>VLOOKUP(ActividadesCom[[#This Row],[NO. DE CONTROL]],'LISTADO ESTUDIANTES'!A:C,3,FALSE)</f>
        <v>ARQUITECTURA</v>
      </c>
      <c r="D4559" s="114" t="str">
        <f>VLOOKUP(ActividadesCom[[#This Row],[NO. DE CONTROL]],'LISTADO ESTUDIANTES'!A:D,4,FALSE)</f>
        <v>EGRESADO(A)</v>
      </c>
      <c r="E4559" s="111">
        <f>SUM(ActividadesCom[[#This Row],[CRÉD. 1]],ActividadesCom[[#This Row],[CRÉD. 2]],ActividadesCom[[#This Row],[CRÉD. 3]],ActividadesCom[[#This Row],[CRÉD. 4]],ActividadesCom[[#This Row],[CRÉD. 5]])</f>
        <v>1</v>
      </c>
      <c r="F4559" s="114">
        <f>IF(ActividadesCom[[#This Row],[ÚLTIMO SEMESTRE CON CRÉDITOS]]&gt;0,ROUND(AVERAGE(ActividadesCom[[#This Row],[VALOR NIVEL 5]],ActividadesCom[[#This Row],[VALOR NIVEL 4]],ActividadesCom[[#This Row],[VALOR NIVEL 3]],ActividadesCom[[#This Row],[VALOR NIVEL 2]],ActividadesCom[[#This Row],[VALOR NIVEL 1]]),0),"")</f>
        <v>4</v>
      </c>
      <c r="G4559" s="111" t="str">
        <f>IF(ActividadesCom[[#This Row],[PROMEDIO]]="","",IF(ActividadesCom[[#This Row],[PROMEDIO]]&gt;=4,"EXCELENTE",IF(ActividadesCom[[#This Row],[PROMEDIO]]&gt;=3,"NOTABLE",IF(ActividadesCom[[#This Row],[PROMEDIO]]&gt;=2,"BUENO",IF(ActividadesCom[[#This Row],[PROMEDIO]]=1,"SUFICIENTE","")))))</f>
        <v>EXCELENTE</v>
      </c>
      <c r="H4559" s="114">
        <f>MAX(ActividadesCom[[#This Row],[PERÍODO 1]],ActividadesCom[[#This Row],[PERÍODO 2]],ActividadesCom[[#This Row],[PERÍODO 3]],ActividadesCom[[#This Row],[PERÍODO 4]],ActividadesCom[[#This Row],[PERÍODO 5]])</f>
        <v>20243</v>
      </c>
      <c r="I4559" s="113" t="s">
        <v>6725</v>
      </c>
      <c r="J4559" s="114">
        <v>20243</v>
      </c>
      <c r="K4559" s="114" t="s">
        <v>4007</v>
      </c>
      <c r="L4559" s="114">
        <f>IF(ActividadesCom[[#This Row],[NIVEL 1]]&lt;&gt;0,VLOOKUP(ActividadesCom[[#This Row],[NIVEL 1]],Catálogo!A:B,2,FALSE),"")</f>
        <v>4</v>
      </c>
      <c r="M4559" s="114">
        <v>1</v>
      </c>
      <c r="N4559" s="113"/>
      <c r="O4559" s="114"/>
      <c r="P4559" s="114"/>
      <c r="Q4559" s="114" t="str">
        <f>IF(ActividadesCom[[#This Row],[NIVEL 2]]&lt;&gt;0,VLOOKUP(ActividadesCom[[#This Row],[NIVEL 2]],Catálogo!A:B,2,FALSE),"")</f>
        <v/>
      </c>
      <c r="R4559" s="114"/>
      <c r="S4559" s="113"/>
      <c r="T4559" s="114"/>
      <c r="U4559" s="114"/>
      <c r="V4559" s="114" t="str">
        <f>IF(ActividadesCom[[#This Row],[NIVEL 3]]&lt;&gt;0,VLOOKUP(ActividadesCom[[#This Row],[NIVEL 3]],Catálogo!A:B,2,FALSE),"")</f>
        <v/>
      </c>
      <c r="W4559" s="114"/>
      <c r="X4559" s="113"/>
      <c r="Y4559" s="114"/>
      <c r="Z4559" s="114"/>
      <c r="AA4559" s="114" t="str">
        <f>IF(ActividadesCom[[#This Row],[NIVEL 4]]&lt;&gt;0,VLOOKUP(ActividadesCom[[#This Row],[NIVEL 4]],Catálogo!A:B,2,FALSE),"")</f>
        <v/>
      </c>
      <c r="AB4559" s="114"/>
      <c r="AC4559" s="113"/>
      <c r="AD4559" s="114"/>
      <c r="AE4559" s="114"/>
      <c r="AF4559" s="114" t="str">
        <f>IF(ActividadesCom[[#This Row],[NIVEL 5]]&lt;&gt;0,VLOOKUP(ActividadesCom[[#This Row],[NIVEL 5]],Catálogo!A:B,2,FALSE),"")</f>
        <v/>
      </c>
      <c r="AG4559" s="114"/>
    </row>
    <row r="4560" spans="1:33" ht="30" customHeight="1" x14ac:dyDescent="0.25">
      <c r="A4560" s="5">
        <v>24470189</v>
      </c>
      <c r="B4560" s="10" t="str">
        <f>VLOOKUP(ActividadesCom[[#This Row],[NO. DE CONTROL]],'LISTADO ESTUDIANTES'!A:C,2,FALSE)</f>
        <v>PUC CHAN LUCELY YAZMIN</v>
      </c>
      <c r="C4560" s="6" t="str">
        <f>VLOOKUP(ActividadesCom[[#This Row],[NO. DE CONTROL]],'LISTADO ESTUDIANTES'!A:C,3,FALSE)</f>
        <v>ARQUITECTURA</v>
      </c>
      <c r="D4560" s="5" t="str">
        <f>VLOOKUP(ActividadesCom[[#This Row],[NO. DE CONTROL]],'LISTADO ESTUDIANTES'!A:D,4,FALSE)</f>
        <v>ACTIVO(A)</v>
      </c>
      <c r="E4560" s="7">
        <f>SUM(ActividadesCom[[#This Row],[CRÉD. 1]],ActividadesCom[[#This Row],[CRÉD. 2]],ActividadesCom[[#This Row],[CRÉD. 3]],ActividadesCom[[#This Row],[CRÉD. 4]],ActividadesCom[[#This Row],[CRÉD. 5]])</f>
        <v>2</v>
      </c>
      <c r="F4560" s="5">
        <f>IF(ActividadesCom[[#This Row],[ÚLTIMO SEMESTRE CON CRÉDITOS]]&gt;0,ROUND(AVERAGE(ActividadesCom[[#This Row],[VALOR NIVEL 5]],ActividadesCom[[#This Row],[VALOR NIVEL 4]],ActividadesCom[[#This Row],[VALOR NIVEL 3]],ActividadesCom[[#This Row],[VALOR NIVEL 2]],ActividadesCom[[#This Row],[VALOR NIVEL 1]]),0),"")</f>
        <v>4</v>
      </c>
      <c r="G4560" s="7" t="str">
        <f>IF(ActividadesCom[[#This Row],[PROMEDIO]]="","",IF(ActividadesCom[[#This Row],[PROMEDIO]]&gt;=4,"EXCELENTE",IF(ActividadesCom[[#This Row],[PROMEDIO]]&gt;=3,"NOTABLE",IF(ActividadesCom[[#This Row],[PROMEDIO]]&gt;=2,"BUENO",IF(ActividadesCom[[#This Row],[PROMEDIO]]=1,"SUFICIENTE","")))))</f>
        <v>EXCELENTE</v>
      </c>
      <c r="H4560" s="5">
        <f>MAX(ActividadesCom[[#This Row],[PERÍODO 1]],ActividadesCom[[#This Row],[PERÍODO 2]],ActividadesCom[[#This Row],[PERÍODO 3]],ActividadesCom[[#This Row],[PERÍODO 4]],ActividadesCom[[#This Row],[PERÍODO 5]])</f>
        <v>20243</v>
      </c>
      <c r="I4560" s="6" t="s">
        <v>6725</v>
      </c>
      <c r="J4560" s="5">
        <v>20243</v>
      </c>
      <c r="K4560" s="5" t="s">
        <v>4007</v>
      </c>
      <c r="L4560" s="5">
        <f>IF(ActividadesCom[[#This Row],[NIVEL 1]]&lt;&gt;0,VLOOKUP(ActividadesCom[[#This Row],[NIVEL 1]],Catálogo!A:B,2,FALSE),"")</f>
        <v>4</v>
      </c>
      <c r="M4560" s="5">
        <v>1</v>
      </c>
      <c r="N4560" s="6" t="s">
        <v>3518</v>
      </c>
      <c r="O4560" s="5">
        <v>20243</v>
      </c>
      <c r="P4560" s="5" t="s">
        <v>4007</v>
      </c>
      <c r="Q4560" s="5">
        <f>IF(ActividadesCom[[#This Row],[NIVEL 2]]&lt;&gt;0,VLOOKUP(ActividadesCom[[#This Row],[NIVEL 2]],Catálogo!A:B,2,FALSE),"")</f>
        <v>4</v>
      </c>
      <c r="R4560" s="5">
        <v>1</v>
      </c>
      <c r="S4560" s="6"/>
      <c r="T4560" s="5"/>
      <c r="U4560" s="5"/>
      <c r="V4560" s="5" t="str">
        <f>IF(ActividadesCom[[#This Row],[NIVEL 3]]&lt;&gt;0,VLOOKUP(ActividadesCom[[#This Row],[NIVEL 3]],Catálogo!A:B,2,FALSE),"")</f>
        <v/>
      </c>
      <c r="W4560" s="5"/>
      <c r="X4560" s="6"/>
      <c r="Y4560" s="5"/>
      <c r="Z4560" s="5"/>
      <c r="AA4560" s="5" t="str">
        <f>IF(ActividadesCom[[#This Row],[NIVEL 4]]&lt;&gt;0,VLOOKUP(ActividadesCom[[#This Row],[NIVEL 4]],Catálogo!A:B,2,FALSE),"")</f>
        <v/>
      </c>
      <c r="AB4560" s="5"/>
      <c r="AC4560" s="6"/>
      <c r="AD4560" s="5"/>
      <c r="AE4560" s="5"/>
      <c r="AF4560" s="5" t="str">
        <f>IF(ActividadesCom[[#This Row],[NIVEL 5]]&lt;&gt;0,VLOOKUP(ActividadesCom[[#This Row],[NIVEL 5]],Catálogo!A:B,2,FALSE),"")</f>
        <v/>
      </c>
      <c r="AG4560" s="5"/>
    </row>
    <row r="4561" spans="1:33" ht="30" hidden="1" customHeight="1" x14ac:dyDescent="0.25">
      <c r="A4561" s="5">
        <v>24470190</v>
      </c>
      <c r="B4561" s="10" t="str">
        <f>VLOOKUP(ActividadesCom[[#This Row],[NO. DE CONTROL]],'LISTADO ESTUDIANTES'!A:C,2,FALSE)</f>
        <v>UC TURRIZA VALERIA GUADALUPE</v>
      </c>
      <c r="C4561" s="6" t="str">
        <f>VLOOKUP(ActividadesCom[[#This Row],[NO. DE CONTROL]],'LISTADO ESTUDIANTES'!A:C,3,FALSE)</f>
        <v>ARQUITECTURA</v>
      </c>
      <c r="D4561" s="5" t="str">
        <f>VLOOKUP(ActividadesCom[[#This Row],[NO. DE CONTROL]],'LISTADO ESTUDIANTES'!A:D,4,FALSE)</f>
        <v>EGRESADO(A)</v>
      </c>
      <c r="E4561" s="7">
        <f>SUM(ActividadesCom[[#This Row],[CRÉD. 1]],ActividadesCom[[#This Row],[CRÉD. 2]],ActividadesCom[[#This Row],[CRÉD. 3]],ActividadesCom[[#This Row],[CRÉD. 4]],ActividadesCom[[#This Row],[CRÉD. 5]])</f>
        <v>2</v>
      </c>
      <c r="F4561" s="5">
        <f>IF(ActividadesCom[[#This Row],[ÚLTIMO SEMESTRE CON CRÉDITOS]]&gt;0,ROUND(AVERAGE(ActividadesCom[[#This Row],[VALOR NIVEL 5]],ActividadesCom[[#This Row],[VALOR NIVEL 4]],ActividadesCom[[#This Row],[VALOR NIVEL 3]],ActividadesCom[[#This Row],[VALOR NIVEL 2]],ActividadesCom[[#This Row],[VALOR NIVEL 1]]),0),"")</f>
        <v>2</v>
      </c>
      <c r="G4561" s="7" t="str">
        <f>IF(ActividadesCom[[#This Row],[PROMEDIO]]="","",IF(ActividadesCom[[#This Row],[PROMEDIO]]&gt;=4,"EXCELENTE",IF(ActividadesCom[[#This Row],[PROMEDIO]]&gt;=3,"NOTABLE",IF(ActividadesCom[[#This Row],[PROMEDIO]]&gt;=2,"BUENO",IF(ActividadesCom[[#This Row],[PROMEDIO]]=1,"SUFICIENTE","")))))</f>
        <v>BUENO</v>
      </c>
      <c r="H4561" s="5">
        <f>MAX(ActividadesCom[[#This Row],[PERÍODO 1]],ActividadesCom[[#This Row],[PERÍODO 2]],ActividadesCom[[#This Row],[PERÍODO 3]],ActividadesCom[[#This Row],[PERÍODO 4]],ActividadesCom[[#This Row],[PERÍODO 5]])</f>
        <v>20243</v>
      </c>
      <c r="I4561" s="6" t="s">
        <v>6725</v>
      </c>
      <c r="J4561" s="5">
        <v>20243</v>
      </c>
      <c r="K4561" s="5" t="s">
        <v>4009</v>
      </c>
      <c r="L4561" s="5">
        <f>IF(ActividadesCom[[#This Row],[NIVEL 1]]&lt;&gt;0,VLOOKUP(ActividadesCom[[#This Row],[NIVEL 1]],Catálogo!A:B,2,FALSE),"")</f>
        <v>2</v>
      </c>
      <c r="M4561" s="5">
        <v>1</v>
      </c>
      <c r="N4561" s="6" t="s">
        <v>4278</v>
      </c>
      <c r="O4561" s="5">
        <v>20243</v>
      </c>
      <c r="P4561" s="5" t="s">
        <v>4009</v>
      </c>
      <c r="Q4561" s="5">
        <f>IF(ActividadesCom[[#This Row],[NIVEL 2]]&lt;&gt;0,VLOOKUP(ActividadesCom[[#This Row],[NIVEL 2]],Catálogo!A:B,2,FALSE),"")</f>
        <v>2</v>
      </c>
      <c r="R4561" s="5">
        <v>1</v>
      </c>
      <c r="S4561" s="6"/>
      <c r="T4561" s="5"/>
      <c r="U4561" s="5"/>
      <c r="V4561" s="5" t="str">
        <f>IF(ActividadesCom[[#This Row],[NIVEL 3]]&lt;&gt;0,VLOOKUP(ActividadesCom[[#This Row],[NIVEL 3]],Catálogo!A:B,2,FALSE),"")</f>
        <v/>
      </c>
      <c r="W4561" s="5"/>
      <c r="X4561" s="6"/>
      <c r="Y4561" s="5"/>
      <c r="Z4561" s="5"/>
      <c r="AA4561" s="5" t="str">
        <f>IF(ActividadesCom[[#This Row],[NIVEL 4]]&lt;&gt;0,VLOOKUP(ActividadesCom[[#This Row],[NIVEL 4]],Catálogo!A:B,2,FALSE),"")</f>
        <v/>
      </c>
      <c r="AB4561" s="5"/>
      <c r="AC4561" s="6"/>
      <c r="AD4561" s="5"/>
      <c r="AE4561" s="5"/>
      <c r="AF4561" s="5" t="str">
        <f>IF(ActividadesCom[[#This Row],[NIVEL 5]]&lt;&gt;0,VLOOKUP(ActividadesCom[[#This Row],[NIVEL 5]],Catálogo!A:B,2,FALSE),"")</f>
        <v/>
      </c>
      <c r="AG4561" s="5"/>
    </row>
    <row r="4562" spans="1:33" ht="30" hidden="1" customHeight="1" x14ac:dyDescent="0.25">
      <c r="A4562" s="114">
        <v>24470191</v>
      </c>
      <c r="B4562" s="112" t="str">
        <f>VLOOKUP(ActividadesCom[[#This Row],[NO. DE CONTROL]],'LISTADO ESTUDIANTES'!A:C,2,FALSE)</f>
        <v>GOMEZ GOMEZ OWEN ALY</v>
      </c>
      <c r="C4562" s="113" t="str">
        <f>VLOOKUP(ActividadesCom[[#This Row],[NO. DE CONTROL]],'LISTADO ESTUDIANTES'!A:C,3,FALSE)</f>
        <v>ARQUITECTURA</v>
      </c>
      <c r="D4562" s="114" t="str">
        <f>VLOOKUP(ActividadesCom[[#This Row],[NO. DE CONTROL]],'LISTADO ESTUDIANTES'!A:D,4,FALSE)</f>
        <v>EGRESADO(A)</v>
      </c>
      <c r="E4562" s="111">
        <f>SUM(ActividadesCom[[#This Row],[CRÉD. 1]],ActividadesCom[[#This Row],[CRÉD. 2]],ActividadesCom[[#This Row],[CRÉD. 3]],ActividadesCom[[#This Row],[CRÉD. 4]],ActividadesCom[[#This Row],[CRÉD. 5]])</f>
        <v>1</v>
      </c>
      <c r="F4562" s="114">
        <f>IF(ActividadesCom[[#This Row],[ÚLTIMO SEMESTRE CON CRÉDITOS]]&gt;0,ROUND(AVERAGE(ActividadesCom[[#This Row],[VALOR NIVEL 5]],ActividadesCom[[#This Row],[VALOR NIVEL 4]],ActividadesCom[[#This Row],[VALOR NIVEL 3]],ActividadesCom[[#This Row],[VALOR NIVEL 2]],ActividadesCom[[#This Row],[VALOR NIVEL 1]]),0),"")</f>
        <v>4</v>
      </c>
      <c r="G4562" s="111" t="str">
        <f>IF(ActividadesCom[[#This Row],[PROMEDIO]]="","",IF(ActividadesCom[[#This Row],[PROMEDIO]]&gt;=4,"EXCELENTE",IF(ActividadesCom[[#This Row],[PROMEDIO]]&gt;=3,"NOTABLE",IF(ActividadesCom[[#This Row],[PROMEDIO]]&gt;=2,"BUENO",IF(ActividadesCom[[#This Row],[PROMEDIO]]=1,"SUFICIENTE","")))))</f>
        <v>EXCELENTE</v>
      </c>
      <c r="H4562" s="114">
        <f>MAX(ActividadesCom[[#This Row],[PERÍODO 1]],ActividadesCom[[#This Row],[PERÍODO 2]],ActividadesCom[[#This Row],[PERÍODO 3]],ActividadesCom[[#This Row],[PERÍODO 4]],ActividadesCom[[#This Row],[PERÍODO 5]])</f>
        <v>20243</v>
      </c>
      <c r="I4562" s="113" t="s">
        <v>6725</v>
      </c>
      <c r="J4562" s="114">
        <v>20243</v>
      </c>
      <c r="K4562" s="114" t="s">
        <v>4007</v>
      </c>
      <c r="L4562" s="114">
        <f>IF(ActividadesCom[[#This Row],[NIVEL 1]]&lt;&gt;0,VLOOKUP(ActividadesCom[[#This Row],[NIVEL 1]],Catálogo!A:B,2,FALSE),"")</f>
        <v>4</v>
      </c>
      <c r="M4562" s="114">
        <v>1</v>
      </c>
      <c r="N4562" s="113"/>
      <c r="O4562" s="114"/>
      <c r="P4562" s="114"/>
      <c r="Q4562" s="114" t="str">
        <f>IF(ActividadesCom[[#This Row],[NIVEL 2]]&lt;&gt;0,VLOOKUP(ActividadesCom[[#This Row],[NIVEL 2]],Catálogo!A:B,2,FALSE),"")</f>
        <v/>
      </c>
      <c r="R4562" s="114"/>
      <c r="S4562" s="113"/>
      <c r="T4562" s="114"/>
      <c r="U4562" s="114"/>
      <c r="V4562" s="114" t="str">
        <f>IF(ActividadesCom[[#This Row],[NIVEL 3]]&lt;&gt;0,VLOOKUP(ActividadesCom[[#This Row],[NIVEL 3]],Catálogo!A:B,2,FALSE),"")</f>
        <v/>
      </c>
      <c r="W4562" s="114"/>
      <c r="X4562" s="113"/>
      <c r="Y4562" s="114"/>
      <c r="Z4562" s="114"/>
      <c r="AA4562" s="114" t="str">
        <f>IF(ActividadesCom[[#This Row],[NIVEL 4]]&lt;&gt;0,VLOOKUP(ActividadesCom[[#This Row],[NIVEL 4]],Catálogo!A:B,2,FALSE),"")</f>
        <v/>
      </c>
      <c r="AB4562" s="114"/>
      <c r="AC4562" s="113"/>
      <c r="AD4562" s="114"/>
      <c r="AE4562" s="114"/>
      <c r="AF4562" s="114" t="str">
        <f>IF(ActividadesCom[[#This Row],[NIVEL 5]]&lt;&gt;0,VLOOKUP(ActividadesCom[[#This Row],[NIVEL 5]],Catálogo!A:B,2,FALSE),"")</f>
        <v/>
      </c>
      <c r="AG4562" s="114"/>
    </row>
    <row r="4563" spans="1:33" ht="30" customHeight="1" x14ac:dyDescent="0.25">
      <c r="A4563" s="5">
        <v>24470192</v>
      </c>
      <c r="B4563" s="10" t="str">
        <f>VLOOKUP(ActividadesCom[[#This Row],[NO. DE CONTROL]],'LISTADO ESTUDIANTES'!A:C,2,FALSE)</f>
        <v>SARMIENTO XIU DIOSELYN AMAIRANI</v>
      </c>
      <c r="C4563" s="6" t="str">
        <f>VLOOKUP(ActividadesCom[[#This Row],[NO. DE CONTROL]],'LISTADO ESTUDIANTES'!A:C,3,FALSE)</f>
        <v>ARQUITECTURA</v>
      </c>
      <c r="D4563" s="5" t="str">
        <f>VLOOKUP(ActividadesCom[[#This Row],[NO. DE CONTROL]],'LISTADO ESTUDIANTES'!A:D,4,FALSE)</f>
        <v>ACTIVO(A)</v>
      </c>
      <c r="E4563" s="7">
        <f>SUM(ActividadesCom[[#This Row],[CRÉD. 1]],ActividadesCom[[#This Row],[CRÉD. 2]],ActividadesCom[[#This Row],[CRÉD. 3]],ActividadesCom[[#This Row],[CRÉD. 4]],ActividadesCom[[#This Row],[CRÉD. 5]])</f>
        <v>3</v>
      </c>
      <c r="F4563" s="5">
        <f>IF(ActividadesCom[[#This Row],[ÚLTIMO SEMESTRE CON CRÉDITOS]]&gt;0,ROUND(AVERAGE(ActividadesCom[[#This Row],[VALOR NIVEL 5]],ActividadesCom[[#This Row],[VALOR NIVEL 4]],ActividadesCom[[#This Row],[VALOR NIVEL 3]],ActividadesCom[[#This Row],[VALOR NIVEL 2]],ActividadesCom[[#This Row],[VALOR NIVEL 1]]),0),"")</f>
        <v>3</v>
      </c>
      <c r="G4563" s="7" t="str">
        <f>IF(ActividadesCom[[#This Row],[PROMEDIO]]="","",IF(ActividadesCom[[#This Row],[PROMEDIO]]&gt;=4,"EXCELENTE",IF(ActividadesCom[[#This Row],[PROMEDIO]]&gt;=3,"NOTABLE",IF(ActividadesCom[[#This Row],[PROMEDIO]]&gt;=2,"BUENO",IF(ActividadesCom[[#This Row],[PROMEDIO]]=1,"SUFICIENTE","")))))</f>
        <v>NOTABLE</v>
      </c>
      <c r="H4563" s="5">
        <f>MAX(ActividadesCom[[#This Row],[PERÍODO 1]],ActividadesCom[[#This Row],[PERÍODO 2]],ActividadesCom[[#This Row],[PERÍODO 3]],ActividadesCom[[#This Row],[PERÍODO 4]],ActividadesCom[[#This Row],[PERÍODO 5]])</f>
        <v>20253</v>
      </c>
      <c r="I4563" s="6" t="s">
        <v>6725</v>
      </c>
      <c r="J4563" s="5">
        <v>20243</v>
      </c>
      <c r="K4563" s="5" t="s">
        <v>4008</v>
      </c>
      <c r="L4563" s="5">
        <f>IF(ActividadesCom[[#This Row],[NIVEL 1]]&lt;&gt;0,VLOOKUP(ActividadesCom[[#This Row],[NIVEL 1]],Catálogo!A:B,2,FALSE),"")</f>
        <v>3</v>
      </c>
      <c r="M4563" s="5">
        <v>1</v>
      </c>
      <c r="N4563" s="6" t="s">
        <v>3518</v>
      </c>
      <c r="O4563" s="5">
        <v>20243</v>
      </c>
      <c r="P4563" s="5" t="s">
        <v>4009</v>
      </c>
      <c r="Q4563" s="5">
        <f>IF(ActividadesCom[[#This Row],[NIVEL 2]]&lt;&gt;0,VLOOKUP(ActividadesCom[[#This Row],[NIVEL 2]],Catálogo!A:B,2,FALSE),"")</f>
        <v>2</v>
      </c>
      <c r="R4563" s="5">
        <v>1</v>
      </c>
      <c r="S4563" s="6" t="s">
        <v>3518</v>
      </c>
      <c r="T4563" s="5">
        <v>20253</v>
      </c>
      <c r="U4563" s="5" t="s">
        <v>4007</v>
      </c>
      <c r="V4563" s="5">
        <f>IF(ActividadesCom[[#This Row],[NIVEL 3]]&lt;&gt;0,VLOOKUP(ActividadesCom[[#This Row],[NIVEL 3]],Catálogo!A:B,2,FALSE),"")</f>
        <v>4</v>
      </c>
      <c r="W4563" s="5">
        <v>1</v>
      </c>
      <c r="X4563" s="6"/>
      <c r="Y4563" s="5"/>
      <c r="Z4563" s="5"/>
      <c r="AA4563" s="5" t="str">
        <f>IF(ActividadesCom[[#This Row],[NIVEL 4]]&lt;&gt;0,VLOOKUP(ActividadesCom[[#This Row],[NIVEL 4]],Catálogo!A:B,2,FALSE),"")</f>
        <v/>
      </c>
      <c r="AB4563" s="5"/>
      <c r="AC4563" s="6"/>
      <c r="AD4563" s="5"/>
      <c r="AE4563" s="5"/>
      <c r="AF4563" s="5" t="str">
        <f>IF(ActividadesCom[[#This Row],[NIVEL 5]]&lt;&gt;0,VLOOKUP(ActividadesCom[[#This Row],[NIVEL 5]],Catálogo!A:B,2,FALSE),"")</f>
        <v/>
      </c>
      <c r="AG4563" s="5"/>
    </row>
    <row r="4564" spans="1:33" ht="30" customHeight="1" x14ac:dyDescent="0.25">
      <c r="A4564" s="143">
        <v>24470193</v>
      </c>
      <c r="B4564" s="141" t="str">
        <f>VLOOKUP(ActividadesCom[[#This Row],[NO. DE CONTROL]],'LISTADO ESTUDIANTES'!A:C,2,FALSE)</f>
        <v>EK RAMIREZ CARLOS MANUEL</v>
      </c>
      <c r="C4564" s="142" t="str">
        <f>VLOOKUP(ActividadesCom[[#This Row],[NO. DE CONTROL]],'LISTADO ESTUDIANTES'!A:C,3,FALSE)</f>
        <v>INGENIERIA CIVIL</v>
      </c>
      <c r="D4564" s="143" t="str">
        <f>VLOOKUP(ActividadesCom[[#This Row],[NO. DE CONTROL]],'LISTADO ESTUDIANTES'!A:D,4,FALSE)</f>
        <v>ACTIVO(A)</v>
      </c>
      <c r="E4564" s="140">
        <f>SUM(ActividadesCom[[#This Row],[CRÉD. 1]],ActividadesCom[[#This Row],[CRÉD. 2]],ActividadesCom[[#This Row],[CRÉD. 3]],ActividadesCom[[#This Row],[CRÉD. 4]],ActividadesCom[[#This Row],[CRÉD. 5]])</f>
        <v>2</v>
      </c>
      <c r="F4564" s="143">
        <f>IF(ActividadesCom[[#This Row],[ÚLTIMO SEMESTRE CON CRÉDITOS]]&gt;0,ROUND(AVERAGE(ActividadesCom[[#This Row],[VALOR NIVEL 5]],ActividadesCom[[#This Row],[VALOR NIVEL 4]],ActividadesCom[[#This Row],[VALOR NIVEL 3]],ActividadesCom[[#This Row],[VALOR NIVEL 2]],ActividadesCom[[#This Row],[VALOR NIVEL 1]]),0),"")</f>
        <v>3</v>
      </c>
      <c r="G4564" s="140" t="str">
        <f>IF(ActividadesCom[[#This Row],[PROMEDIO]]="","",IF(ActividadesCom[[#This Row],[PROMEDIO]]&gt;=4,"EXCELENTE",IF(ActividadesCom[[#This Row],[PROMEDIO]]&gt;=3,"NOTABLE",IF(ActividadesCom[[#This Row],[PROMEDIO]]&gt;=2,"BUENO",IF(ActividadesCom[[#This Row],[PROMEDIO]]=1,"SUFICIENTE","")))))</f>
        <v>NOTABLE</v>
      </c>
      <c r="H4564" s="143">
        <f>MAX(ActividadesCom[[#This Row],[PERÍODO 1]],ActividadesCom[[#This Row],[PERÍODO 2]],ActividadesCom[[#This Row],[PERÍODO 3]],ActividadesCom[[#This Row],[PERÍODO 4]],ActividadesCom[[#This Row],[PERÍODO 5]])</f>
        <v>20261</v>
      </c>
      <c r="I4564" s="6" t="s">
        <v>7377</v>
      </c>
      <c r="J4564" s="143">
        <v>20261</v>
      </c>
      <c r="K4564" s="5" t="s">
        <v>4008</v>
      </c>
      <c r="L4564" s="143">
        <f>IF(ActividadesCom[[#This Row],[NIVEL 1]]&lt;&gt;0,VLOOKUP(ActividadesCom[[#This Row],[NIVEL 1]],Catálogo!A:B,2,FALSE),"")</f>
        <v>3</v>
      </c>
      <c r="M4564" s="143">
        <v>2</v>
      </c>
      <c r="N4564" s="142"/>
      <c r="O4564" s="143"/>
      <c r="P4564" s="143"/>
      <c r="Q4564" s="143" t="str">
        <f>IF(ActividadesCom[[#This Row],[NIVEL 2]]&lt;&gt;0,VLOOKUP(ActividadesCom[[#This Row],[NIVEL 2]],Catálogo!A:B,2,FALSE),"")</f>
        <v/>
      </c>
      <c r="R4564" s="143"/>
      <c r="S4564" s="142"/>
      <c r="T4564" s="143"/>
      <c r="U4564" s="143"/>
      <c r="V4564" s="143" t="str">
        <f>IF(ActividadesCom[[#This Row],[NIVEL 3]]&lt;&gt;0,VLOOKUP(ActividadesCom[[#This Row],[NIVEL 3]],Catálogo!A:B,2,FALSE),"")</f>
        <v/>
      </c>
      <c r="W4564" s="143"/>
      <c r="X4564" s="142"/>
      <c r="Y4564" s="143"/>
      <c r="Z4564" s="143"/>
      <c r="AA4564" s="143" t="str">
        <f>IF(ActividadesCom[[#This Row],[NIVEL 4]]&lt;&gt;0,VLOOKUP(ActividadesCom[[#This Row],[NIVEL 4]],Catálogo!A:B,2,FALSE),"")</f>
        <v/>
      </c>
      <c r="AB4564" s="143"/>
      <c r="AC4564" s="142"/>
      <c r="AD4564" s="143"/>
      <c r="AE4564" s="143"/>
      <c r="AF4564" s="143" t="str">
        <f>IF(ActividadesCom[[#This Row],[NIVEL 5]]&lt;&gt;0,VLOOKUP(ActividadesCom[[#This Row],[NIVEL 5]],Catálogo!A:B,2,FALSE),"")</f>
        <v/>
      </c>
      <c r="AG4564" s="143"/>
    </row>
    <row r="4565" spans="1:33" ht="30" customHeight="1" x14ac:dyDescent="0.25">
      <c r="A4565" s="5">
        <v>24470194</v>
      </c>
      <c r="B4565" s="10" t="str">
        <f>VLOOKUP(ActividadesCom[[#This Row],[NO. DE CONTROL]],'LISTADO ESTUDIANTES'!A:C,2,FALSE)</f>
        <v>SUASTES TAMAY JOSE DE JESUS</v>
      </c>
      <c r="C4565" s="6" t="str">
        <f>VLOOKUP(ActividadesCom[[#This Row],[NO. DE CONTROL]],'LISTADO ESTUDIANTES'!A:C,3,FALSE)</f>
        <v>INGENIERIA EN ADMINISTRACION</v>
      </c>
      <c r="D4565" s="5" t="str">
        <f>VLOOKUP(ActividadesCom[[#This Row],[NO. DE CONTROL]],'LISTADO ESTUDIANTES'!A:D,4,FALSE)</f>
        <v>ACTIVO(A)</v>
      </c>
      <c r="E4565" s="7">
        <f>SUM(ActividadesCom[[#This Row],[CRÉD. 1]],ActividadesCom[[#This Row],[CRÉD. 2]],ActividadesCom[[#This Row],[CRÉD. 3]],ActividadesCom[[#This Row],[CRÉD. 4]],ActividadesCom[[#This Row],[CRÉD. 5]])</f>
        <v>3</v>
      </c>
      <c r="F4565" s="5">
        <f>IF(ActividadesCom[[#This Row],[ÚLTIMO SEMESTRE CON CRÉDITOS]]&gt;0,ROUND(AVERAGE(ActividadesCom[[#This Row],[VALOR NIVEL 5]],ActividadesCom[[#This Row],[VALOR NIVEL 4]],ActividadesCom[[#This Row],[VALOR NIVEL 3]],ActividadesCom[[#This Row],[VALOR NIVEL 2]],ActividadesCom[[#This Row],[VALOR NIVEL 1]]),0),"")</f>
        <v>3</v>
      </c>
      <c r="G4565" s="7" t="str">
        <f>IF(ActividadesCom[[#This Row],[PROMEDIO]]="","",IF(ActividadesCom[[#This Row],[PROMEDIO]]&gt;=4,"EXCELENTE",IF(ActividadesCom[[#This Row],[PROMEDIO]]&gt;=3,"NOTABLE",IF(ActividadesCom[[#This Row],[PROMEDIO]]&gt;=2,"BUENO",IF(ActividadesCom[[#This Row],[PROMEDIO]]=1,"SUFICIENTE","")))))</f>
        <v>NOTABLE</v>
      </c>
      <c r="H4565" s="5">
        <f>MAX(ActividadesCom[[#This Row],[PERÍODO 1]],ActividadesCom[[#This Row],[PERÍODO 2]],ActividadesCom[[#This Row],[PERÍODO 3]],ActividadesCom[[#This Row],[PERÍODO 4]],ActividadesCom[[#This Row],[PERÍODO 5]])</f>
        <v>20253</v>
      </c>
      <c r="I4565" s="6" t="s">
        <v>318</v>
      </c>
      <c r="J4565" s="5">
        <v>20253</v>
      </c>
      <c r="K4565" s="5" t="s">
        <v>4007</v>
      </c>
      <c r="L4565" s="5">
        <f>IF(ActividadesCom[[#This Row],[NIVEL 1]]&lt;&gt;0,VLOOKUP(ActividadesCom[[#This Row],[NIVEL 1]],Catálogo!A:B,2,FALSE),"")</f>
        <v>4</v>
      </c>
      <c r="M4565" s="5">
        <v>1</v>
      </c>
      <c r="N4565" s="6" t="s">
        <v>23</v>
      </c>
      <c r="O4565" s="5">
        <v>20253</v>
      </c>
      <c r="P4565" s="5" t="s">
        <v>4008</v>
      </c>
      <c r="Q4565" s="5">
        <f>IF(ActividadesCom[[#This Row],[NIVEL 2]]&lt;&gt;0,VLOOKUP(ActividadesCom[[#This Row],[NIVEL 2]],Catálogo!A:B,2,FALSE),"")</f>
        <v>3</v>
      </c>
      <c r="R4565" s="5">
        <v>1</v>
      </c>
      <c r="S4565" s="6" t="s">
        <v>7333</v>
      </c>
      <c r="T4565" s="5">
        <v>20253</v>
      </c>
      <c r="U4565" s="5" t="s">
        <v>4009</v>
      </c>
      <c r="V4565" s="5">
        <f>IF(ActividadesCom[[#This Row],[NIVEL 3]]&lt;&gt;0,VLOOKUP(ActividadesCom[[#This Row],[NIVEL 3]],Catálogo!A:B,2,FALSE),"")</f>
        <v>2</v>
      </c>
      <c r="W4565" s="5">
        <v>1</v>
      </c>
      <c r="X4565" s="6"/>
      <c r="Y4565" s="5"/>
      <c r="Z4565" s="5"/>
      <c r="AA4565" s="5" t="str">
        <f>IF(ActividadesCom[[#This Row],[NIVEL 4]]&lt;&gt;0,VLOOKUP(ActividadesCom[[#This Row],[NIVEL 4]],Catálogo!A:B,2,FALSE),"")</f>
        <v/>
      </c>
      <c r="AB4565" s="5"/>
      <c r="AC4565" s="6"/>
      <c r="AD4565" s="5"/>
      <c r="AE4565" s="5"/>
      <c r="AF4565" s="5" t="str">
        <f>IF(ActividadesCom[[#This Row],[NIVEL 5]]&lt;&gt;0,VLOOKUP(ActividadesCom[[#This Row],[NIVEL 5]],Catálogo!A:B,2,FALSE),"")</f>
        <v/>
      </c>
      <c r="AG4565" s="5"/>
    </row>
    <row r="4566" spans="1:33" ht="30" hidden="1" customHeight="1" x14ac:dyDescent="0.25">
      <c r="A4566" s="118">
        <v>24470195</v>
      </c>
      <c r="B4566" s="116" t="str">
        <f>VLOOKUP(ActividadesCom[[#This Row],[NO. DE CONTROL]],'LISTADO ESTUDIANTES'!A:C,2,FALSE)</f>
        <v>PECH DE LA CRUZ LUIS DAVID</v>
      </c>
      <c r="C4566" s="117" t="str">
        <f>VLOOKUP(ActividadesCom[[#This Row],[NO. DE CONTROL]],'LISTADO ESTUDIANTES'!A:C,3,FALSE)</f>
        <v>INGENIERIA EN SISTEMAS COMPUTACIONALES</v>
      </c>
      <c r="D4566" s="118" t="str">
        <f>VLOOKUP(ActividadesCom[[#This Row],[NO. DE CONTROL]],'LISTADO ESTUDIANTES'!A:D,4,FALSE)</f>
        <v>EGRESADO(A)</v>
      </c>
      <c r="E4566" s="115">
        <f>SUM(ActividadesCom[[#This Row],[CRÉD. 1]],ActividadesCom[[#This Row],[CRÉD. 2]],ActividadesCom[[#This Row],[CRÉD. 3]],ActividadesCom[[#This Row],[CRÉD. 4]],ActividadesCom[[#This Row],[CRÉD. 5]])</f>
        <v>2</v>
      </c>
      <c r="F4566" s="118">
        <f>IF(ActividadesCom[[#This Row],[ÚLTIMO SEMESTRE CON CRÉDITOS]]&gt;0,ROUND(AVERAGE(ActividadesCom[[#This Row],[VALOR NIVEL 5]],ActividadesCom[[#This Row],[VALOR NIVEL 4]],ActividadesCom[[#This Row],[VALOR NIVEL 3]],ActividadesCom[[#This Row],[VALOR NIVEL 2]],ActividadesCom[[#This Row],[VALOR NIVEL 1]]),0),"")</f>
        <v>3</v>
      </c>
      <c r="G4566" s="115" t="str">
        <f>IF(ActividadesCom[[#This Row],[PROMEDIO]]="","",IF(ActividadesCom[[#This Row],[PROMEDIO]]&gt;=4,"EXCELENTE",IF(ActividadesCom[[#This Row],[PROMEDIO]]&gt;=3,"NOTABLE",IF(ActividadesCom[[#This Row],[PROMEDIO]]&gt;=2,"BUENO",IF(ActividadesCom[[#This Row],[PROMEDIO]]=1,"SUFICIENTE","")))))</f>
        <v>NOTABLE</v>
      </c>
      <c r="H4566" s="118">
        <f>MAX(ActividadesCom[[#This Row],[PERÍODO 1]],ActividadesCom[[#This Row],[PERÍODO 2]],ActividadesCom[[#This Row],[PERÍODO 3]],ActividadesCom[[#This Row],[PERÍODO 4]],ActividadesCom[[#This Row],[PERÍODO 5]])</f>
        <v>20243</v>
      </c>
      <c r="I4566" s="117" t="s">
        <v>452</v>
      </c>
      <c r="J4566" s="118">
        <v>20243</v>
      </c>
      <c r="K4566" s="118" t="s">
        <v>4008</v>
      </c>
      <c r="L4566" s="118">
        <f>IF(ActividadesCom[[#This Row],[NIVEL 1]]&lt;&gt;0,VLOOKUP(ActividadesCom[[#This Row],[NIVEL 1]],Catálogo!A:B,2,FALSE),"")</f>
        <v>3</v>
      </c>
      <c r="M4566" s="118">
        <v>1</v>
      </c>
      <c r="N4566" s="117" t="s">
        <v>3518</v>
      </c>
      <c r="O4566" s="118">
        <v>20243</v>
      </c>
      <c r="P4566" s="118" t="s">
        <v>4009</v>
      </c>
      <c r="Q4566" s="118">
        <f>IF(ActividadesCom[[#This Row],[NIVEL 2]]&lt;&gt;0,VLOOKUP(ActividadesCom[[#This Row],[NIVEL 2]],Catálogo!A:B,2,FALSE),"")</f>
        <v>2</v>
      </c>
      <c r="R4566" s="118">
        <v>1</v>
      </c>
      <c r="S4566" s="117"/>
      <c r="T4566" s="118"/>
      <c r="U4566" s="118"/>
      <c r="V4566" s="118" t="str">
        <f>IF(ActividadesCom[[#This Row],[NIVEL 3]]&lt;&gt;0,VLOOKUP(ActividadesCom[[#This Row],[NIVEL 3]],Catálogo!A:B,2,FALSE),"")</f>
        <v/>
      </c>
      <c r="W4566" s="118"/>
      <c r="X4566" s="117"/>
      <c r="Y4566" s="118"/>
      <c r="Z4566" s="118"/>
      <c r="AA4566" s="118" t="str">
        <f>IF(ActividadesCom[[#This Row],[NIVEL 4]]&lt;&gt;0,VLOOKUP(ActividadesCom[[#This Row],[NIVEL 4]],Catálogo!A:B,2,FALSE),"")</f>
        <v/>
      </c>
      <c r="AB4566" s="118"/>
      <c r="AC4566" s="117"/>
      <c r="AD4566" s="118"/>
      <c r="AE4566" s="118"/>
      <c r="AF4566" s="118" t="str">
        <f>IF(ActividadesCom[[#This Row],[NIVEL 5]]&lt;&gt;0,VLOOKUP(ActividadesCom[[#This Row],[NIVEL 5]],Catálogo!A:B,2,FALSE),"")</f>
        <v/>
      </c>
      <c r="AG4566" s="118"/>
    </row>
    <row r="4567" spans="1:33" ht="30" customHeight="1" x14ac:dyDescent="0.25">
      <c r="A4567" s="118">
        <v>24470196</v>
      </c>
      <c r="B4567" s="116" t="str">
        <f>VLOOKUP(ActividadesCom[[#This Row],[NO. DE CONTROL]],'LISTADO ESTUDIANTES'!A:C,2,FALSE)</f>
        <v>MATOS MOO MIGUEL ANGEL</v>
      </c>
      <c r="C4567" s="117" t="str">
        <f>VLOOKUP(ActividadesCom[[#This Row],[NO. DE CONTROL]],'LISTADO ESTUDIANTES'!A:C,3,FALSE)</f>
        <v>INGENIERIA EN SISTEMAS COMPUTACIONALES</v>
      </c>
      <c r="D4567" s="118" t="str">
        <f>VLOOKUP(ActividadesCom[[#This Row],[NO. DE CONTROL]],'LISTADO ESTUDIANTES'!A:D,4,FALSE)</f>
        <v>ACTIVO(A)</v>
      </c>
      <c r="E4567" s="115">
        <f>SUM(ActividadesCom[[#This Row],[CRÉD. 1]],ActividadesCom[[#This Row],[CRÉD. 2]],ActividadesCom[[#This Row],[CRÉD. 3]],ActividadesCom[[#This Row],[CRÉD. 4]],ActividadesCom[[#This Row],[CRÉD. 5]])</f>
        <v>1</v>
      </c>
      <c r="F4567" s="118">
        <f>IF(ActividadesCom[[#This Row],[ÚLTIMO SEMESTRE CON CRÉDITOS]]&gt;0,ROUND(AVERAGE(ActividadesCom[[#This Row],[VALOR NIVEL 5]],ActividadesCom[[#This Row],[VALOR NIVEL 4]],ActividadesCom[[#This Row],[VALOR NIVEL 3]],ActividadesCom[[#This Row],[VALOR NIVEL 2]],ActividadesCom[[#This Row],[VALOR NIVEL 1]]),0),"")</f>
        <v>3</v>
      </c>
      <c r="G4567" s="115" t="str">
        <f>IF(ActividadesCom[[#This Row],[PROMEDIO]]="","",IF(ActividadesCom[[#This Row],[PROMEDIO]]&gt;=4,"EXCELENTE",IF(ActividadesCom[[#This Row],[PROMEDIO]]&gt;=3,"NOTABLE",IF(ActividadesCom[[#This Row],[PROMEDIO]]&gt;=2,"BUENO",IF(ActividadesCom[[#This Row],[PROMEDIO]]=1,"SUFICIENTE","")))))</f>
        <v>NOTABLE</v>
      </c>
      <c r="H4567" s="118">
        <f>MAX(ActividadesCom[[#This Row],[PERÍODO 1]],ActividadesCom[[#This Row],[PERÍODO 2]],ActividadesCom[[#This Row],[PERÍODO 3]],ActividadesCom[[#This Row],[PERÍODO 4]],ActividadesCom[[#This Row],[PERÍODO 5]])</f>
        <v>20243</v>
      </c>
      <c r="I4567" s="117" t="s">
        <v>452</v>
      </c>
      <c r="J4567" s="118">
        <v>20243</v>
      </c>
      <c r="K4567" s="118" t="s">
        <v>4008</v>
      </c>
      <c r="L4567" s="118">
        <f>IF(ActividadesCom[[#This Row],[NIVEL 1]]&lt;&gt;0,VLOOKUP(ActividadesCom[[#This Row],[NIVEL 1]],Catálogo!A:B,2,FALSE),"")</f>
        <v>3</v>
      </c>
      <c r="M4567" s="118">
        <v>1</v>
      </c>
      <c r="N4567" s="117"/>
      <c r="O4567" s="118"/>
      <c r="P4567" s="118"/>
      <c r="Q4567" s="118" t="str">
        <f>IF(ActividadesCom[[#This Row],[NIVEL 2]]&lt;&gt;0,VLOOKUP(ActividadesCom[[#This Row],[NIVEL 2]],Catálogo!A:B,2,FALSE),"")</f>
        <v/>
      </c>
      <c r="R4567" s="118"/>
      <c r="S4567" s="117"/>
      <c r="T4567" s="118"/>
      <c r="U4567" s="118"/>
      <c r="V4567" s="118" t="str">
        <f>IF(ActividadesCom[[#This Row],[NIVEL 3]]&lt;&gt;0,VLOOKUP(ActividadesCom[[#This Row],[NIVEL 3]],Catálogo!A:B,2,FALSE),"")</f>
        <v/>
      </c>
      <c r="W4567" s="118"/>
      <c r="X4567" s="117"/>
      <c r="Y4567" s="118"/>
      <c r="Z4567" s="118"/>
      <c r="AA4567" s="118" t="str">
        <f>IF(ActividadesCom[[#This Row],[NIVEL 4]]&lt;&gt;0,VLOOKUP(ActividadesCom[[#This Row],[NIVEL 4]],Catálogo!A:B,2,FALSE),"")</f>
        <v/>
      </c>
      <c r="AB4567" s="118"/>
      <c r="AC4567" s="117"/>
      <c r="AD4567" s="118"/>
      <c r="AE4567" s="118"/>
      <c r="AF4567" s="118" t="str">
        <f>IF(ActividadesCom[[#This Row],[NIVEL 5]]&lt;&gt;0,VLOOKUP(ActividadesCom[[#This Row],[NIVEL 5]],Catálogo!A:B,2,FALSE),"")</f>
        <v/>
      </c>
      <c r="AG4567" s="118"/>
    </row>
    <row r="4568" spans="1:33" ht="30" customHeight="1" x14ac:dyDescent="0.25">
      <c r="A4568" s="118">
        <v>24470197</v>
      </c>
      <c r="B4568" s="116" t="str">
        <f>VLOOKUP(ActividadesCom[[#This Row],[NO. DE CONTROL]],'LISTADO ESTUDIANTES'!A:C,2,FALSE)</f>
        <v>METELIN NOVELO AMERICA KARIME</v>
      </c>
      <c r="C4568" s="117" t="str">
        <f>VLOOKUP(ActividadesCom[[#This Row],[NO. DE CONTROL]],'LISTADO ESTUDIANTES'!A:C,3,FALSE)</f>
        <v>INGENIERIA MECANICA</v>
      </c>
      <c r="D4568" s="118" t="str">
        <f>VLOOKUP(ActividadesCom[[#This Row],[NO. DE CONTROL]],'LISTADO ESTUDIANTES'!A:D,4,FALSE)</f>
        <v>ACTIVO(A)</v>
      </c>
      <c r="E4568" s="115">
        <f>SUM(ActividadesCom[[#This Row],[CRÉD. 1]],ActividadesCom[[#This Row],[CRÉD. 2]],ActividadesCom[[#This Row],[CRÉD. 3]],ActividadesCom[[#This Row],[CRÉD. 4]],ActividadesCom[[#This Row],[CRÉD. 5]])</f>
        <v>2</v>
      </c>
      <c r="F4568" s="118">
        <f>IF(ActividadesCom[[#This Row],[ÚLTIMO SEMESTRE CON CRÉDITOS]]&gt;0,ROUND(AVERAGE(ActividadesCom[[#This Row],[VALOR NIVEL 5]],ActividadesCom[[#This Row],[VALOR NIVEL 4]],ActividadesCom[[#This Row],[VALOR NIVEL 3]],ActividadesCom[[#This Row],[VALOR NIVEL 2]],ActividadesCom[[#This Row],[VALOR NIVEL 1]]),0),"")</f>
        <v>4</v>
      </c>
      <c r="G4568" s="115" t="str">
        <f>IF(ActividadesCom[[#This Row],[PROMEDIO]]="","",IF(ActividadesCom[[#This Row],[PROMEDIO]]&gt;=4,"EXCELENTE",IF(ActividadesCom[[#This Row],[PROMEDIO]]&gt;=3,"NOTABLE",IF(ActividadesCom[[#This Row],[PROMEDIO]]&gt;=2,"BUENO",IF(ActividadesCom[[#This Row],[PROMEDIO]]=1,"SUFICIENTE","")))))</f>
        <v>EXCELENTE</v>
      </c>
      <c r="H4568" s="118">
        <f>MAX(ActividadesCom[[#This Row],[PERÍODO 1]],ActividadesCom[[#This Row],[PERÍODO 2]],ActividadesCom[[#This Row],[PERÍODO 3]],ActividadesCom[[#This Row],[PERÍODO 4]],ActividadesCom[[#This Row],[PERÍODO 5]])</f>
        <v>20243</v>
      </c>
      <c r="I4568" s="117" t="s">
        <v>316</v>
      </c>
      <c r="J4568" s="118">
        <v>20243</v>
      </c>
      <c r="K4568" s="118" t="s">
        <v>4007</v>
      </c>
      <c r="L4568" s="118">
        <f>IF(ActividadesCom[[#This Row],[NIVEL 1]]&lt;&gt;0,VLOOKUP(ActividadesCom[[#This Row],[NIVEL 1]],Catálogo!A:B,2,FALSE),"")</f>
        <v>4</v>
      </c>
      <c r="M4568" s="118">
        <v>1</v>
      </c>
      <c r="N4568" s="117" t="s">
        <v>523</v>
      </c>
      <c r="O4568" s="118">
        <v>20243</v>
      </c>
      <c r="P4568" s="118" t="s">
        <v>4008</v>
      </c>
      <c r="Q4568" s="118">
        <f>IF(ActividadesCom[[#This Row],[NIVEL 2]]&lt;&gt;0,VLOOKUP(ActividadesCom[[#This Row],[NIVEL 2]],Catálogo!A:B,2,FALSE),"")</f>
        <v>3</v>
      </c>
      <c r="R4568" s="118">
        <v>1</v>
      </c>
      <c r="S4568" s="117"/>
      <c r="T4568" s="118"/>
      <c r="U4568" s="118"/>
      <c r="V4568" s="118" t="str">
        <f>IF(ActividadesCom[[#This Row],[NIVEL 3]]&lt;&gt;0,VLOOKUP(ActividadesCom[[#This Row],[NIVEL 3]],Catálogo!A:B,2,FALSE),"")</f>
        <v/>
      </c>
      <c r="W4568" s="118"/>
      <c r="X4568" s="117"/>
      <c r="Y4568" s="118"/>
      <c r="Z4568" s="118"/>
      <c r="AA4568" s="118" t="str">
        <f>IF(ActividadesCom[[#This Row],[NIVEL 4]]&lt;&gt;0,VLOOKUP(ActividadesCom[[#This Row],[NIVEL 4]],Catálogo!A:B,2,FALSE),"")</f>
        <v/>
      </c>
      <c r="AB4568" s="118"/>
      <c r="AC4568" s="117"/>
      <c r="AD4568" s="118"/>
      <c r="AE4568" s="118"/>
      <c r="AF4568" s="118" t="str">
        <f>IF(ActividadesCom[[#This Row],[NIVEL 5]]&lt;&gt;0,VLOOKUP(ActividadesCom[[#This Row],[NIVEL 5]],Catálogo!A:B,2,FALSE),"")</f>
        <v/>
      </c>
      <c r="AG4568" s="118"/>
    </row>
    <row r="4569" spans="1:33" ht="30" customHeight="1" x14ac:dyDescent="0.25">
      <c r="A4569" s="118">
        <v>24470199</v>
      </c>
      <c r="B4569" s="116" t="str">
        <f>VLOOKUP(ActividadesCom[[#This Row],[NO. DE CONTROL]],'LISTADO ESTUDIANTES'!A:C,2,FALSE)</f>
        <v>CALLES MARTINEZ CARLOS ENRIQUE</v>
      </c>
      <c r="C4569" s="117" t="str">
        <f>VLOOKUP(ActividadesCom[[#This Row],[NO. DE CONTROL]],'LISTADO ESTUDIANTES'!A:C,3,FALSE)</f>
        <v>INGENIERIA QUIMICA</v>
      </c>
      <c r="D4569" s="118" t="str">
        <f>VLOOKUP(ActividadesCom[[#This Row],[NO. DE CONTROL]],'LISTADO ESTUDIANTES'!A:D,4,FALSE)</f>
        <v>ACTIVO(A)</v>
      </c>
      <c r="E4569" s="115">
        <f>SUM(ActividadesCom[[#This Row],[CRÉD. 1]],ActividadesCom[[#This Row],[CRÉD. 2]],ActividadesCom[[#This Row],[CRÉD. 3]],ActividadesCom[[#This Row],[CRÉD. 4]],ActividadesCom[[#This Row],[CRÉD. 5]])</f>
        <v>2</v>
      </c>
      <c r="F4569" s="118">
        <f>IF(ActividadesCom[[#This Row],[ÚLTIMO SEMESTRE CON CRÉDITOS]]&gt;0,ROUND(AVERAGE(ActividadesCom[[#This Row],[VALOR NIVEL 5]],ActividadesCom[[#This Row],[VALOR NIVEL 4]],ActividadesCom[[#This Row],[VALOR NIVEL 3]],ActividadesCom[[#This Row],[VALOR NIVEL 2]],ActividadesCom[[#This Row],[VALOR NIVEL 1]]),0),"")</f>
        <v>3</v>
      </c>
      <c r="G4569" s="115" t="str">
        <f>IF(ActividadesCom[[#This Row],[PROMEDIO]]="","",IF(ActividadesCom[[#This Row],[PROMEDIO]]&gt;=4,"EXCELENTE",IF(ActividadesCom[[#This Row],[PROMEDIO]]&gt;=3,"NOTABLE",IF(ActividadesCom[[#This Row],[PROMEDIO]]&gt;=2,"BUENO",IF(ActividadesCom[[#This Row],[PROMEDIO]]=1,"SUFICIENTE","")))))</f>
        <v>NOTABLE</v>
      </c>
      <c r="H4569" s="118">
        <f>MAX(ActividadesCom[[#This Row],[PERÍODO 1]],ActividadesCom[[#This Row],[PERÍODO 2]],ActividadesCom[[#This Row],[PERÍODO 3]],ActividadesCom[[#This Row],[PERÍODO 4]],ActividadesCom[[#This Row],[PERÍODO 5]])</f>
        <v>20251</v>
      </c>
      <c r="I4569" s="117" t="s">
        <v>31</v>
      </c>
      <c r="J4569" s="118">
        <v>20243</v>
      </c>
      <c r="K4569" s="118" t="s">
        <v>4008</v>
      </c>
      <c r="L4569" s="118">
        <f>IF(ActividadesCom[[#This Row],[NIVEL 1]]&lt;&gt;0,VLOOKUP(ActividadesCom[[#This Row],[NIVEL 1]],Catálogo!A:B,2,FALSE),"")</f>
        <v>3</v>
      </c>
      <c r="M4569" s="118">
        <v>1</v>
      </c>
      <c r="N4569" s="6" t="s">
        <v>665</v>
      </c>
      <c r="O4569" s="118">
        <v>20251</v>
      </c>
      <c r="P4569" s="5" t="s">
        <v>4008</v>
      </c>
      <c r="Q4569" s="118">
        <f>IF(ActividadesCom[[#This Row],[NIVEL 2]]&lt;&gt;0,VLOOKUP(ActividadesCom[[#This Row],[NIVEL 2]],Catálogo!A:B,2,FALSE),"")</f>
        <v>3</v>
      </c>
      <c r="R4569" s="118">
        <v>1</v>
      </c>
      <c r="S4569" s="117"/>
      <c r="T4569" s="118"/>
      <c r="U4569" s="118"/>
      <c r="V4569" s="118" t="str">
        <f>IF(ActividadesCom[[#This Row],[NIVEL 3]]&lt;&gt;0,VLOOKUP(ActividadesCom[[#This Row],[NIVEL 3]],Catálogo!A:B,2,FALSE),"")</f>
        <v/>
      </c>
      <c r="W4569" s="118"/>
      <c r="X4569" s="117"/>
      <c r="Y4569" s="118"/>
      <c r="Z4569" s="118"/>
      <c r="AA4569" s="118" t="str">
        <f>IF(ActividadesCom[[#This Row],[NIVEL 4]]&lt;&gt;0,VLOOKUP(ActividadesCom[[#This Row],[NIVEL 4]],Catálogo!A:B,2,FALSE),"")</f>
        <v/>
      </c>
      <c r="AB4569" s="118"/>
      <c r="AC4569" s="117"/>
      <c r="AD4569" s="118"/>
      <c r="AE4569" s="118"/>
      <c r="AF4569" s="118" t="str">
        <f>IF(ActividadesCom[[#This Row],[NIVEL 5]]&lt;&gt;0,VLOOKUP(ActividadesCom[[#This Row],[NIVEL 5]],Catálogo!A:B,2,FALSE),"")</f>
        <v/>
      </c>
      <c r="AG4569" s="118"/>
    </row>
    <row r="4570" spans="1:33" ht="30" hidden="1" customHeight="1" x14ac:dyDescent="0.25">
      <c r="A4570" s="114">
        <v>24470200</v>
      </c>
      <c r="B4570" s="112" t="str">
        <f>VLOOKUP(ActividadesCom[[#This Row],[NO. DE CONTROL]],'LISTADO ESTUDIANTES'!A:C,2,FALSE)</f>
        <v>CAHUICH MORALES JEZREEL OMAR</v>
      </c>
      <c r="C4570" s="113" t="str">
        <f>VLOOKUP(ActividadesCom[[#This Row],[NO. DE CONTROL]],'LISTADO ESTUDIANTES'!A:C,3,FALSE)</f>
        <v>ARQUITECTURA</v>
      </c>
      <c r="D4570" s="114" t="str">
        <f>VLOOKUP(ActividadesCom[[#This Row],[NO. DE CONTROL]],'LISTADO ESTUDIANTES'!A:D,4,FALSE)</f>
        <v>EGRESADO(A)</v>
      </c>
      <c r="E4570" s="111">
        <f>SUM(ActividadesCom[[#This Row],[CRÉD. 1]],ActividadesCom[[#This Row],[CRÉD. 2]],ActividadesCom[[#This Row],[CRÉD. 3]],ActividadesCom[[#This Row],[CRÉD. 4]],ActividadesCom[[#This Row],[CRÉD. 5]])</f>
        <v>1</v>
      </c>
      <c r="F4570" s="114">
        <f>IF(ActividadesCom[[#This Row],[ÚLTIMO SEMESTRE CON CRÉDITOS]]&gt;0,ROUND(AVERAGE(ActividadesCom[[#This Row],[VALOR NIVEL 5]],ActividadesCom[[#This Row],[VALOR NIVEL 4]],ActividadesCom[[#This Row],[VALOR NIVEL 3]],ActividadesCom[[#This Row],[VALOR NIVEL 2]],ActividadesCom[[#This Row],[VALOR NIVEL 1]]),0),"")</f>
        <v>4</v>
      </c>
      <c r="G4570" s="111" t="str">
        <f>IF(ActividadesCom[[#This Row],[PROMEDIO]]="","",IF(ActividadesCom[[#This Row],[PROMEDIO]]&gt;=4,"EXCELENTE",IF(ActividadesCom[[#This Row],[PROMEDIO]]&gt;=3,"NOTABLE",IF(ActividadesCom[[#This Row],[PROMEDIO]]&gt;=2,"BUENO",IF(ActividadesCom[[#This Row],[PROMEDIO]]=1,"SUFICIENTE","")))))</f>
        <v>EXCELENTE</v>
      </c>
      <c r="H4570" s="114">
        <f>MAX(ActividadesCom[[#This Row],[PERÍODO 1]],ActividadesCom[[#This Row],[PERÍODO 2]],ActividadesCom[[#This Row],[PERÍODO 3]],ActividadesCom[[#This Row],[PERÍODO 4]],ActividadesCom[[#This Row],[PERÍODO 5]])</f>
        <v>20243</v>
      </c>
      <c r="I4570" s="113" t="s">
        <v>6725</v>
      </c>
      <c r="J4570" s="114">
        <v>20243</v>
      </c>
      <c r="K4570" s="114" t="s">
        <v>4007</v>
      </c>
      <c r="L4570" s="114">
        <f>IF(ActividadesCom[[#This Row],[NIVEL 1]]&lt;&gt;0,VLOOKUP(ActividadesCom[[#This Row],[NIVEL 1]],Catálogo!A:B,2,FALSE),"")</f>
        <v>4</v>
      </c>
      <c r="M4570" s="114">
        <v>1</v>
      </c>
      <c r="N4570" s="113"/>
      <c r="O4570" s="114"/>
      <c r="P4570" s="114"/>
      <c r="Q4570" s="114" t="str">
        <f>IF(ActividadesCom[[#This Row],[NIVEL 2]]&lt;&gt;0,VLOOKUP(ActividadesCom[[#This Row],[NIVEL 2]],Catálogo!A:B,2,FALSE),"")</f>
        <v/>
      </c>
      <c r="R4570" s="114"/>
      <c r="S4570" s="113"/>
      <c r="T4570" s="114"/>
      <c r="U4570" s="114"/>
      <c r="V4570" s="114" t="str">
        <f>IF(ActividadesCom[[#This Row],[NIVEL 3]]&lt;&gt;0,VLOOKUP(ActividadesCom[[#This Row],[NIVEL 3]],Catálogo!A:B,2,FALSE),"")</f>
        <v/>
      </c>
      <c r="W4570" s="114"/>
      <c r="X4570" s="113"/>
      <c r="Y4570" s="114"/>
      <c r="Z4570" s="114"/>
      <c r="AA4570" s="114" t="str">
        <f>IF(ActividadesCom[[#This Row],[NIVEL 4]]&lt;&gt;0,VLOOKUP(ActividadesCom[[#This Row],[NIVEL 4]],Catálogo!A:B,2,FALSE),"")</f>
        <v/>
      </c>
      <c r="AB4570" s="114"/>
      <c r="AC4570" s="113"/>
      <c r="AD4570" s="114"/>
      <c r="AE4570" s="114"/>
      <c r="AF4570" s="114" t="str">
        <f>IF(ActividadesCom[[#This Row],[NIVEL 5]]&lt;&gt;0,VLOOKUP(ActividadesCom[[#This Row],[NIVEL 5]],Catálogo!A:B,2,FALSE),"")</f>
        <v/>
      </c>
      <c r="AG4570" s="114"/>
    </row>
    <row r="4571" spans="1:33" ht="30" customHeight="1" x14ac:dyDescent="0.25">
      <c r="A4571" s="5">
        <v>24470201</v>
      </c>
      <c r="B4571" s="10" t="str">
        <f>VLOOKUP(ActividadesCom[[#This Row],[NO. DE CONTROL]],'LISTADO ESTUDIANTES'!A:C,2,FALSE)</f>
        <v>TORAYA PEREZ JESSICA PAOLA</v>
      </c>
      <c r="C4571" s="6" t="str">
        <f>VLOOKUP(ActividadesCom[[#This Row],[NO. DE CONTROL]],'LISTADO ESTUDIANTES'!A:C,3,FALSE)</f>
        <v>ARQUITECTURA</v>
      </c>
      <c r="D4571" s="5" t="str">
        <f>VLOOKUP(ActividadesCom[[#This Row],[NO. DE CONTROL]],'LISTADO ESTUDIANTES'!A:D,4,FALSE)</f>
        <v>ACTIVO(A)</v>
      </c>
      <c r="E4571" s="7">
        <f>SUM(ActividadesCom[[#This Row],[CRÉD. 1]],ActividadesCom[[#This Row],[CRÉD. 2]],ActividadesCom[[#This Row],[CRÉD. 3]],ActividadesCom[[#This Row],[CRÉD. 4]],ActividadesCom[[#This Row],[CRÉD. 5]])</f>
        <v>2</v>
      </c>
      <c r="F4571" s="5">
        <f>IF(ActividadesCom[[#This Row],[ÚLTIMO SEMESTRE CON CRÉDITOS]]&gt;0,ROUND(AVERAGE(ActividadesCom[[#This Row],[VALOR NIVEL 5]],ActividadesCom[[#This Row],[VALOR NIVEL 4]],ActividadesCom[[#This Row],[VALOR NIVEL 3]],ActividadesCom[[#This Row],[VALOR NIVEL 2]],ActividadesCom[[#This Row],[VALOR NIVEL 1]]),0),"")</f>
        <v>2</v>
      </c>
      <c r="G4571" s="7" t="str">
        <f>IF(ActividadesCom[[#This Row],[PROMEDIO]]="","",IF(ActividadesCom[[#This Row],[PROMEDIO]]&gt;=4,"EXCELENTE",IF(ActividadesCom[[#This Row],[PROMEDIO]]&gt;=3,"NOTABLE",IF(ActividadesCom[[#This Row],[PROMEDIO]]&gt;=2,"BUENO",IF(ActividadesCom[[#This Row],[PROMEDIO]]=1,"SUFICIENTE","")))))</f>
        <v>BUENO</v>
      </c>
      <c r="H4571" s="5">
        <f>MAX(ActividadesCom[[#This Row],[PERÍODO 1]],ActividadesCom[[#This Row],[PERÍODO 2]],ActividadesCom[[#This Row],[PERÍODO 3]],ActividadesCom[[#This Row],[PERÍODO 4]],ActividadesCom[[#This Row],[PERÍODO 5]])</f>
        <v>20243</v>
      </c>
      <c r="I4571" s="6" t="s">
        <v>6725</v>
      </c>
      <c r="J4571" s="5">
        <v>20243</v>
      </c>
      <c r="K4571" s="5" t="s">
        <v>4009</v>
      </c>
      <c r="L4571" s="5">
        <f>IF(ActividadesCom[[#This Row],[NIVEL 1]]&lt;&gt;0,VLOOKUP(ActividadesCom[[#This Row],[NIVEL 1]],Catálogo!A:B,2,FALSE),"")</f>
        <v>2</v>
      </c>
      <c r="M4571" s="5">
        <v>1</v>
      </c>
      <c r="N4571" s="6" t="s">
        <v>4278</v>
      </c>
      <c r="O4571" s="5">
        <v>20243</v>
      </c>
      <c r="P4571" s="5" t="s">
        <v>4009</v>
      </c>
      <c r="Q4571" s="5">
        <f>IF(ActividadesCom[[#This Row],[NIVEL 2]]&lt;&gt;0,VLOOKUP(ActividadesCom[[#This Row],[NIVEL 2]],Catálogo!A:B,2,FALSE),"")</f>
        <v>2</v>
      </c>
      <c r="R4571" s="5">
        <v>1</v>
      </c>
      <c r="S4571" s="6"/>
      <c r="T4571" s="5"/>
      <c r="U4571" s="5"/>
      <c r="V4571" s="5" t="str">
        <f>IF(ActividadesCom[[#This Row],[NIVEL 3]]&lt;&gt;0,VLOOKUP(ActividadesCom[[#This Row],[NIVEL 3]],Catálogo!A:B,2,FALSE),"")</f>
        <v/>
      </c>
      <c r="W4571" s="5"/>
      <c r="X4571" s="6"/>
      <c r="Y4571" s="5"/>
      <c r="Z4571" s="5"/>
      <c r="AA4571" s="5" t="str">
        <f>IF(ActividadesCom[[#This Row],[NIVEL 4]]&lt;&gt;0,VLOOKUP(ActividadesCom[[#This Row],[NIVEL 4]],Catálogo!A:B,2,FALSE),"")</f>
        <v/>
      </c>
      <c r="AB4571" s="5"/>
      <c r="AC4571" s="6"/>
      <c r="AD4571" s="5"/>
      <c r="AE4571" s="5"/>
      <c r="AF4571" s="5" t="str">
        <f>IF(ActividadesCom[[#This Row],[NIVEL 5]]&lt;&gt;0,VLOOKUP(ActividadesCom[[#This Row],[NIVEL 5]],Catálogo!A:B,2,FALSE),"")</f>
        <v/>
      </c>
      <c r="AG4571" s="5"/>
    </row>
    <row r="4572" spans="1:33" ht="30" customHeight="1" x14ac:dyDescent="0.25">
      <c r="A4572" s="5">
        <v>24470202</v>
      </c>
      <c r="B4572" s="10" t="str">
        <f>VLOOKUP(ActividadesCom[[#This Row],[NO. DE CONTROL]],'LISTADO ESTUDIANTES'!A:C,2,FALSE)</f>
        <v>DIAZ CHAN CARLOS EDUARDO</v>
      </c>
      <c r="C4572" s="6" t="str">
        <f>VLOOKUP(ActividadesCom[[#This Row],[NO. DE CONTROL]],'LISTADO ESTUDIANTES'!A:C,3,FALSE)</f>
        <v>ARQUITECTURA</v>
      </c>
      <c r="D4572" s="5" t="str">
        <f>VLOOKUP(ActividadesCom[[#This Row],[NO. DE CONTROL]],'LISTADO ESTUDIANTES'!A:D,4,FALSE)</f>
        <v>ACTIVO(A)</v>
      </c>
      <c r="E4572" s="7">
        <f>SUM(ActividadesCom[[#This Row],[CRÉD. 1]],ActividadesCom[[#This Row],[CRÉD. 2]],ActividadesCom[[#This Row],[CRÉD. 3]],ActividadesCom[[#This Row],[CRÉD. 4]],ActividadesCom[[#This Row],[CRÉD. 5]])</f>
        <v>2</v>
      </c>
      <c r="F4572" s="5">
        <f>IF(ActividadesCom[[#This Row],[ÚLTIMO SEMESTRE CON CRÉDITOS]]&gt;0,ROUND(AVERAGE(ActividadesCom[[#This Row],[VALOR NIVEL 5]],ActividadesCom[[#This Row],[VALOR NIVEL 4]],ActividadesCom[[#This Row],[VALOR NIVEL 3]],ActividadesCom[[#This Row],[VALOR NIVEL 2]],ActividadesCom[[#This Row],[VALOR NIVEL 1]]),0),"")</f>
        <v>4</v>
      </c>
      <c r="G4572" s="7" t="str">
        <f>IF(ActividadesCom[[#This Row],[PROMEDIO]]="","",IF(ActividadesCom[[#This Row],[PROMEDIO]]&gt;=4,"EXCELENTE",IF(ActividadesCom[[#This Row],[PROMEDIO]]&gt;=3,"NOTABLE",IF(ActividadesCom[[#This Row],[PROMEDIO]]&gt;=2,"BUENO",IF(ActividadesCom[[#This Row],[PROMEDIO]]=1,"SUFICIENTE","")))))</f>
        <v>EXCELENTE</v>
      </c>
      <c r="H4572" s="5">
        <f>MAX(ActividadesCom[[#This Row],[PERÍODO 1]],ActividadesCom[[#This Row],[PERÍODO 2]],ActividadesCom[[#This Row],[PERÍODO 3]],ActividadesCom[[#This Row],[PERÍODO 4]],ActividadesCom[[#This Row],[PERÍODO 5]])</f>
        <v>20251</v>
      </c>
      <c r="I4572" s="6" t="s">
        <v>6725</v>
      </c>
      <c r="J4572" s="5">
        <v>20243</v>
      </c>
      <c r="K4572" s="5" t="s">
        <v>4007</v>
      </c>
      <c r="L4572" s="5">
        <f>IF(ActividadesCom[[#This Row],[NIVEL 1]]&lt;&gt;0,VLOOKUP(ActividadesCom[[#This Row],[NIVEL 1]],Catálogo!A:B,2,FALSE),"")</f>
        <v>4</v>
      </c>
      <c r="M4572" s="5">
        <v>1</v>
      </c>
      <c r="N4572" s="6" t="s">
        <v>4278</v>
      </c>
      <c r="O4572" s="5">
        <v>20251</v>
      </c>
      <c r="P4572" s="5" t="s">
        <v>4008</v>
      </c>
      <c r="Q4572" s="5">
        <f>IF(ActividadesCom[[#This Row],[NIVEL 2]]&lt;&gt;0,VLOOKUP(ActividadesCom[[#This Row],[NIVEL 2]],Catálogo!A:B,2,FALSE),"")</f>
        <v>3</v>
      </c>
      <c r="R4572" s="5">
        <v>1</v>
      </c>
      <c r="S4572" s="6"/>
      <c r="T4572" s="5"/>
      <c r="U4572" s="5"/>
      <c r="V4572" s="5" t="str">
        <f>IF(ActividadesCom[[#This Row],[NIVEL 3]]&lt;&gt;0,VLOOKUP(ActividadesCom[[#This Row],[NIVEL 3]],Catálogo!A:B,2,FALSE),"")</f>
        <v/>
      </c>
      <c r="W4572" s="5"/>
      <c r="X4572" s="6"/>
      <c r="Y4572" s="5"/>
      <c r="Z4572" s="5"/>
      <c r="AA4572" s="5" t="str">
        <f>IF(ActividadesCom[[#This Row],[NIVEL 4]]&lt;&gt;0,VLOOKUP(ActividadesCom[[#This Row],[NIVEL 4]],Catálogo!A:B,2,FALSE),"")</f>
        <v/>
      </c>
      <c r="AB4572" s="5"/>
      <c r="AC4572" s="6"/>
      <c r="AD4572" s="5"/>
      <c r="AE4572" s="5"/>
      <c r="AF4572" s="5" t="str">
        <f>IF(ActividadesCom[[#This Row],[NIVEL 5]]&lt;&gt;0,VLOOKUP(ActividadesCom[[#This Row],[NIVEL 5]],Catálogo!A:B,2,FALSE),"")</f>
        <v/>
      </c>
      <c r="AG4572" s="5"/>
    </row>
    <row r="4573" spans="1:33" ht="30" customHeight="1" x14ac:dyDescent="0.25">
      <c r="A4573" s="118">
        <v>24470203</v>
      </c>
      <c r="B4573" s="116" t="str">
        <f>VLOOKUP(ActividadesCom[[#This Row],[NO. DE CONTROL]],'LISTADO ESTUDIANTES'!A:C,2,FALSE)</f>
        <v>WONG CALDERON MEI-YING GUADALUPE</v>
      </c>
      <c r="C4573" s="117" t="str">
        <f>VLOOKUP(ActividadesCom[[#This Row],[NO. DE CONTROL]],'LISTADO ESTUDIANTES'!A:C,3,FALSE)</f>
        <v>CONTADOR PUBLICO</v>
      </c>
      <c r="D4573" s="118" t="str">
        <f>VLOOKUP(ActividadesCom[[#This Row],[NO. DE CONTROL]],'LISTADO ESTUDIANTES'!A:D,4,FALSE)</f>
        <v>ACTIVO(A)</v>
      </c>
      <c r="E4573" s="115">
        <f>SUM(ActividadesCom[[#This Row],[CRÉD. 1]],ActividadesCom[[#This Row],[CRÉD. 2]],ActividadesCom[[#This Row],[CRÉD. 3]],ActividadesCom[[#This Row],[CRÉD. 4]],ActividadesCom[[#This Row],[CRÉD. 5]])</f>
        <v>2</v>
      </c>
      <c r="F4573" s="118">
        <f>IF(ActividadesCom[[#This Row],[ÚLTIMO SEMESTRE CON CRÉDITOS]]&gt;0,ROUND(AVERAGE(ActividadesCom[[#This Row],[VALOR NIVEL 5]],ActividadesCom[[#This Row],[VALOR NIVEL 4]],ActividadesCom[[#This Row],[VALOR NIVEL 3]],ActividadesCom[[#This Row],[VALOR NIVEL 2]],ActividadesCom[[#This Row],[VALOR NIVEL 1]]),0),"")</f>
        <v>2</v>
      </c>
      <c r="G4573" s="115" t="str">
        <f>IF(ActividadesCom[[#This Row],[PROMEDIO]]="","",IF(ActividadesCom[[#This Row],[PROMEDIO]]&gt;=4,"EXCELENTE",IF(ActividadesCom[[#This Row],[PROMEDIO]]&gt;=3,"NOTABLE",IF(ActividadesCom[[#This Row],[PROMEDIO]]&gt;=2,"BUENO",IF(ActividadesCom[[#This Row],[PROMEDIO]]=1,"SUFICIENTE","")))))</f>
        <v>BUENO</v>
      </c>
      <c r="H4573" s="118">
        <f>MAX(ActividadesCom[[#This Row],[PERÍODO 1]],ActividadesCom[[#This Row],[PERÍODO 2]],ActividadesCom[[#This Row],[PERÍODO 3]],ActividadesCom[[#This Row],[PERÍODO 4]],ActividadesCom[[#This Row],[PERÍODO 5]])</f>
        <v>20253</v>
      </c>
      <c r="I4573" s="117" t="s">
        <v>11</v>
      </c>
      <c r="J4573" s="118">
        <v>20243</v>
      </c>
      <c r="K4573" s="118" t="s">
        <v>4009</v>
      </c>
      <c r="L4573" s="118">
        <f>IF(ActividadesCom[[#This Row],[NIVEL 1]]&lt;&gt;0,VLOOKUP(ActividadesCom[[#This Row],[NIVEL 1]],Catálogo!A:B,2,FALSE),"")</f>
        <v>2</v>
      </c>
      <c r="M4573" s="118">
        <v>1</v>
      </c>
      <c r="N4573" s="6" t="s">
        <v>4278</v>
      </c>
      <c r="O4573" s="118">
        <v>20253</v>
      </c>
      <c r="P4573" s="5" t="s">
        <v>4010</v>
      </c>
      <c r="Q4573" s="118">
        <f>IF(ActividadesCom[[#This Row],[NIVEL 2]]&lt;&gt;0,VLOOKUP(ActividadesCom[[#This Row],[NIVEL 2]],Catálogo!A:B,2,FALSE),"")</f>
        <v>1</v>
      </c>
      <c r="R4573" s="118">
        <v>1</v>
      </c>
      <c r="S4573" s="117"/>
      <c r="T4573" s="118"/>
      <c r="U4573" s="118"/>
      <c r="V4573" s="118" t="str">
        <f>IF(ActividadesCom[[#This Row],[NIVEL 3]]&lt;&gt;0,VLOOKUP(ActividadesCom[[#This Row],[NIVEL 3]],Catálogo!A:B,2,FALSE),"")</f>
        <v/>
      </c>
      <c r="W4573" s="118"/>
      <c r="X4573" s="117"/>
      <c r="Y4573" s="118"/>
      <c r="Z4573" s="118"/>
      <c r="AA4573" s="118" t="str">
        <f>IF(ActividadesCom[[#This Row],[NIVEL 4]]&lt;&gt;0,VLOOKUP(ActividadesCom[[#This Row],[NIVEL 4]],Catálogo!A:B,2,FALSE),"")</f>
        <v/>
      </c>
      <c r="AB4573" s="118"/>
      <c r="AC4573" s="117"/>
      <c r="AD4573" s="118"/>
      <c r="AE4573" s="118"/>
      <c r="AF4573" s="118" t="str">
        <f>IF(ActividadesCom[[#This Row],[NIVEL 5]]&lt;&gt;0,VLOOKUP(ActividadesCom[[#This Row],[NIVEL 5]],Catálogo!A:B,2,FALSE),"")</f>
        <v/>
      </c>
      <c r="AG4573" s="118"/>
    </row>
    <row r="4574" spans="1:33" ht="30" customHeight="1" x14ac:dyDescent="0.25">
      <c r="A4574" s="118">
        <v>24470205</v>
      </c>
      <c r="B4574" s="116" t="str">
        <f>VLOOKUP(ActividadesCom[[#This Row],[NO. DE CONTROL]],'LISTADO ESTUDIANTES'!A:C,2,FALSE)</f>
        <v>NIETO SORIANO DANIEL</v>
      </c>
      <c r="C4574" s="117" t="str">
        <f>VLOOKUP(ActividadesCom[[#This Row],[NO. DE CONTROL]],'LISTADO ESTUDIANTES'!A:C,3,FALSE)</f>
        <v>INGENIERIA EN SISTEMAS COMPUTACIONALES</v>
      </c>
      <c r="D4574" s="118" t="str">
        <f>VLOOKUP(ActividadesCom[[#This Row],[NO. DE CONTROL]],'LISTADO ESTUDIANTES'!A:D,4,FALSE)</f>
        <v>ACTIVO(A)</v>
      </c>
      <c r="E4574" s="115">
        <f>SUM(ActividadesCom[[#This Row],[CRÉD. 1]],ActividadesCom[[#This Row],[CRÉD. 2]],ActividadesCom[[#This Row],[CRÉD. 3]],ActividadesCom[[#This Row],[CRÉD. 4]],ActividadesCom[[#This Row],[CRÉD. 5]])</f>
        <v>4</v>
      </c>
      <c r="F4574" s="118">
        <f>IF(ActividadesCom[[#This Row],[ÚLTIMO SEMESTRE CON CRÉDITOS]]&gt;0,ROUND(AVERAGE(ActividadesCom[[#This Row],[VALOR NIVEL 5]],ActividadesCom[[#This Row],[VALOR NIVEL 4]],ActividadesCom[[#This Row],[VALOR NIVEL 3]],ActividadesCom[[#This Row],[VALOR NIVEL 2]],ActividadesCom[[#This Row],[VALOR NIVEL 1]]),0),"")</f>
        <v>3</v>
      </c>
      <c r="G4574" s="115" t="str">
        <f>IF(ActividadesCom[[#This Row],[PROMEDIO]]="","",IF(ActividadesCom[[#This Row],[PROMEDIO]]&gt;=4,"EXCELENTE",IF(ActividadesCom[[#This Row],[PROMEDIO]]&gt;=3,"NOTABLE",IF(ActividadesCom[[#This Row],[PROMEDIO]]&gt;=2,"BUENO",IF(ActividadesCom[[#This Row],[PROMEDIO]]=1,"SUFICIENTE","")))))</f>
        <v>NOTABLE</v>
      </c>
      <c r="H4574" s="118">
        <f>MAX(ActividadesCom[[#This Row],[PERÍODO 1]],ActividadesCom[[#This Row],[PERÍODO 2]],ActividadesCom[[#This Row],[PERÍODO 3]],ActividadesCom[[#This Row],[PERÍODO 4]],ActividadesCom[[#This Row],[PERÍODO 5]])</f>
        <v>20261</v>
      </c>
      <c r="I4574" s="117" t="s">
        <v>452</v>
      </c>
      <c r="J4574" s="118">
        <v>20243</v>
      </c>
      <c r="K4574" s="118" t="s">
        <v>4008</v>
      </c>
      <c r="L4574" s="118">
        <f>IF(ActividadesCom[[#This Row],[NIVEL 1]]&lt;&gt;0,VLOOKUP(ActividadesCom[[#This Row],[NIVEL 1]],Catálogo!A:B,2,FALSE),"")</f>
        <v>3</v>
      </c>
      <c r="M4574" s="118">
        <v>1</v>
      </c>
      <c r="N4574" s="117" t="s">
        <v>665</v>
      </c>
      <c r="O4574" s="118">
        <v>20243</v>
      </c>
      <c r="P4574" s="118" t="s">
        <v>4008</v>
      </c>
      <c r="Q4574" s="118">
        <f>IF(ActividadesCom[[#This Row],[NIVEL 2]]&lt;&gt;0,VLOOKUP(ActividadesCom[[#This Row],[NIVEL 2]],Catálogo!A:B,2,FALSE),"")</f>
        <v>3</v>
      </c>
      <c r="R4574" s="118">
        <v>1</v>
      </c>
      <c r="S4574" s="6" t="s">
        <v>133</v>
      </c>
      <c r="T4574" s="118">
        <v>20251</v>
      </c>
      <c r="U4574" s="5" t="s">
        <v>4007</v>
      </c>
      <c r="V4574" s="118">
        <f>IF(ActividadesCom[[#This Row],[NIVEL 3]]&lt;&gt;0,VLOOKUP(ActividadesCom[[#This Row],[NIVEL 3]],Catálogo!A:B,2,FALSE),"")</f>
        <v>4</v>
      </c>
      <c r="W4574" s="118">
        <v>1</v>
      </c>
      <c r="X4574" s="6" t="s">
        <v>5343</v>
      </c>
      <c r="Y4574" s="118">
        <v>20261</v>
      </c>
      <c r="Z4574" s="5" t="s">
        <v>4008</v>
      </c>
      <c r="AA4574" s="118">
        <f>IF(ActividadesCom[[#This Row],[NIVEL 4]]&lt;&gt;0,VLOOKUP(ActividadesCom[[#This Row],[NIVEL 4]],Catálogo!A:B,2,FALSE),"")</f>
        <v>3</v>
      </c>
      <c r="AB4574" s="118">
        <v>1</v>
      </c>
      <c r="AC4574" s="117"/>
      <c r="AD4574" s="118"/>
      <c r="AE4574" s="118"/>
      <c r="AF4574" s="118" t="str">
        <f>IF(ActividadesCom[[#This Row],[NIVEL 5]]&lt;&gt;0,VLOOKUP(ActividadesCom[[#This Row],[NIVEL 5]],Catálogo!A:B,2,FALSE),"")</f>
        <v/>
      </c>
      <c r="AG4574" s="118"/>
    </row>
    <row r="4575" spans="1:33" ht="30" customHeight="1" x14ac:dyDescent="0.25">
      <c r="A4575" s="5">
        <v>24470206</v>
      </c>
      <c r="B4575" s="10" t="str">
        <f>VLOOKUP(ActividadesCom[[#This Row],[NO. DE CONTROL]],'LISTADO ESTUDIANTES'!A:C,2,FALSE)</f>
        <v>LUCERO VALLADARES JESHUA</v>
      </c>
      <c r="C4575" s="6" t="str">
        <f>VLOOKUP(ActividadesCom[[#This Row],[NO. DE CONTROL]],'LISTADO ESTUDIANTES'!A:C,3,FALSE)</f>
        <v>INGENIERIA EN SISTEMAS COMPUTACIONALES</v>
      </c>
      <c r="D4575" s="5" t="str">
        <f>VLOOKUP(ActividadesCom[[#This Row],[NO. DE CONTROL]],'LISTADO ESTUDIANTES'!A:D,4,FALSE)</f>
        <v>ACTIVO(A)</v>
      </c>
      <c r="E4575" s="7">
        <f>SUM(ActividadesCom[[#This Row],[CRÉD. 1]],ActividadesCom[[#This Row],[CRÉD. 2]],ActividadesCom[[#This Row],[CRÉD. 3]],ActividadesCom[[#This Row],[CRÉD. 4]],ActividadesCom[[#This Row],[CRÉD. 5]])</f>
        <v>1</v>
      </c>
      <c r="F4575" s="5">
        <f>IF(ActividadesCom[[#This Row],[ÚLTIMO SEMESTRE CON CRÉDITOS]]&gt;0,ROUND(AVERAGE(ActividadesCom[[#This Row],[VALOR NIVEL 5]],ActividadesCom[[#This Row],[VALOR NIVEL 4]],ActividadesCom[[#This Row],[VALOR NIVEL 3]],ActividadesCom[[#This Row],[VALOR NIVEL 2]],ActividadesCom[[#This Row],[VALOR NIVEL 1]]),0),"")</f>
        <v>2</v>
      </c>
      <c r="G4575" s="7" t="str">
        <f>IF(ActividadesCom[[#This Row],[PROMEDIO]]="","",IF(ActividadesCom[[#This Row],[PROMEDIO]]&gt;=4,"EXCELENTE",IF(ActividadesCom[[#This Row],[PROMEDIO]]&gt;=3,"NOTABLE",IF(ActividadesCom[[#This Row],[PROMEDIO]]&gt;=2,"BUENO",IF(ActividadesCom[[#This Row],[PROMEDIO]]=1,"SUFICIENTE","")))))</f>
        <v>BUENO</v>
      </c>
      <c r="H4575" s="5">
        <f>MAX(ActividadesCom[[#This Row],[PERÍODO 1]],ActividadesCom[[#This Row],[PERÍODO 2]],ActividadesCom[[#This Row],[PERÍODO 3]],ActividadesCom[[#This Row],[PERÍODO 4]],ActividadesCom[[#This Row],[PERÍODO 5]])</f>
        <v>20251</v>
      </c>
      <c r="I4575" s="6" t="s">
        <v>3518</v>
      </c>
      <c r="J4575" s="5">
        <v>20251</v>
      </c>
      <c r="K4575" s="5" t="s">
        <v>4009</v>
      </c>
      <c r="L4575" s="5">
        <f>IF(ActividadesCom[[#This Row],[NIVEL 1]]&lt;&gt;0,VLOOKUP(ActividadesCom[[#This Row],[NIVEL 1]],Catálogo!A:B,2,FALSE),"")</f>
        <v>2</v>
      </c>
      <c r="M4575" s="5">
        <v>1</v>
      </c>
      <c r="N4575" s="6"/>
      <c r="O4575" s="5"/>
      <c r="P4575" s="5"/>
      <c r="Q4575" s="5" t="str">
        <f>IF(ActividadesCom[[#This Row],[NIVEL 2]]&lt;&gt;0,VLOOKUP(ActividadesCom[[#This Row],[NIVEL 2]],Catálogo!A:B,2,FALSE),"")</f>
        <v/>
      </c>
      <c r="R4575" s="5"/>
      <c r="S4575" s="6"/>
      <c r="T4575" s="5"/>
      <c r="U4575" s="5"/>
      <c r="V4575" s="5" t="str">
        <f>IF(ActividadesCom[[#This Row],[NIVEL 3]]&lt;&gt;0,VLOOKUP(ActividadesCom[[#This Row],[NIVEL 3]],Catálogo!A:B,2,FALSE),"")</f>
        <v/>
      </c>
      <c r="W4575" s="5"/>
      <c r="X4575" s="6"/>
      <c r="Y4575" s="5"/>
      <c r="Z4575" s="5"/>
      <c r="AA4575" s="5" t="str">
        <f>IF(ActividadesCom[[#This Row],[NIVEL 4]]&lt;&gt;0,VLOOKUP(ActividadesCom[[#This Row],[NIVEL 4]],Catálogo!A:B,2,FALSE),"")</f>
        <v/>
      </c>
      <c r="AB4575" s="5"/>
      <c r="AC4575" s="6"/>
      <c r="AD4575" s="5"/>
      <c r="AE4575" s="5"/>
      <c r="AF4575" s="5" t="str">
        <f>IF(ActividadesCom[[#This Row],[NIVEL 5]]&lt;&gt;0,VLOOKUP(ActividadesCom[[#This Row],[NIVEL 5]],Catálogo!A:B,2,FALSE),"")</f>
        <v/>
      </c>
      <c r="AG4575" s="5"/>
    </row>
    <row r="4576" spans="1:33" ht="30" customHeight="1" x14ac:dyDescent="0.25">
      <c r="A4576" s="118">
        <v>24470207</v>
      </c>
      <c r="B4576" s="116" t="str">
        <f>VLOOKUP(ActividadesCom[[#This Row],[NO. DE CONTROL]],'LISTADO ESTUDIANTES'!A:C,2,FALSE)</f>
        <v>SANCHEZ CHERREZ RODRIGO</v>
      </c>
      <c r="C4576" s="117" t="str">
        <f>VLOOKUP(ActividadesCom[[#This Row],[NO. DE CONTROL]],'LISTADO ESTUDIANTES'!A:C,3,FALSE)</f>
        <v>INGENIERIA EN SISTEMAS COMPUTACIONALES</v>
      </c>
      <c r="D4576" s="118" t="str">
        <f>VLOOKUP(ActividadesCom[[#This Row],[NO. DE CONTROL]],'LISTADO ESTUDIANTES'!A:D,4,FALSE)</f>
        <v>ACTIVO(A)</v>
      </c>
      <c r="E4576" s="115">
        <f>SUM(ActividadesCom[[#This Row],[CRÉD. 1]],ActividadesCom[[#This Row],[CRÉD. 2]],ActividadesCom[[#This Row],[CRÉD. 3]],ActividadesCom[[#This Row],[CRÉD. 4]],ActividadesCom[[#This Row],[CRÉD. 5]])</f>
        <v>3</v>
      </c>
      <c r="F4576" s="118">
        <f>IF(ActividadesCom[[#This Row],[ÚLTIMO SEMESTRE CON CRÉDITOS]]&gt;0,ROUND(AVERAGE(ActividadesCom[[#This Row],[VALOR NIVEL 5]],ActividadesCom[[#This Row],[VALOR NIVEL 4]],ActividadesCom[[#This Row],[VALOR NIVEL 3]],ActividadesCom[[#This Row],[VALOR NIVEL 2]],ActividadesCom[[#This Row],[VALOR NIVEL 1]]),0),"")</f>
        <v>3</v>
      </c>
      <c r="G4576" s="115" t="str">
        <f>IF(ActividadesCom[[#This Row],[PROMEDIO]]="","",IF(ActividadesCom[[#This Row],[PROMEDIO]]&gt;=4,"EXCELENTE",IF(ActividadesCom[[#This Row],[PROMEDIO]]&gt;=3,"NOTABLE",IF(ActividadesCom[[#This Row],[PROMEDIO]]&gt;=2,"BUENO",IF(ActividadesCom[[#This Row],[PROMEDIO]]=1,"SUFICIENTE","")))))</f>
        <v>NOTABLE</v>
      </c>
      <c r="H4576" s="118">
        <f>MAX(ActividadesCom[[#This Row],[PERÍODO 1]],ActividadesCom[[#This Row],[PERÍODO 2]],ActividadesCom[[#This Row],[PERÍODO 3]],ActividadesCom[[#This Row],[PERÍODO 4]],ActividadesCom[[#This Row],[PERÍODO 5]])</f>
        <v>20251</v>
      </c>
      <c r="I4576" s="117" t="s">
        <v>316</v>
      </c>
      <c r="J4576" s="118">
        <v>20243</v>
      </c>
      <c r="K4576" s="118" t="s">
        <v>4007</v>
      </c>
      <c r="L4576" s="118">
        <f>IF(ActividadesCom[[#This Row],[NIVEL 1]]&lt;&gt;0,VLOOKUP(ActividadesCom[[#This Row],[NIVEL 1]],Catálogo!A:B,2,FALSE),"")</f>
        <v>4</v>
      </c>
      <c r="M4576" s="118">
        <v>1</v>
      </c>
      <c r="N4576" s="117" t="s">
        <v>452</v>
      </c>
      <c r="O4576" s="118">
        <v>20243</v>
      </c>
      <c r="P4576" s="118" t="s">
        <v>4008</v>
      </c>
      <c r="Q4576" s="118">
        <f>IF(ActividadesCom[[#This Row],[NIVEL 2]]&lt;&gt;0,VLOOKUP(ActividadesCom[[#This Row],[NIVEL 2]],Catálogo!A:B,2,FALSE),"")</f>
        <v>3</v>
      </c>
      <c r="R4576" s="118">
        <v>1</v>
      </c>
      <c r="S4576" s="6" t="s">
        <v>31</v>
      </c>
      <c r="T4576" s="118">
        <v>20251</v>
      </c>
      <c r="U4576" s="5" t="s">
        <v>4008</v>
      </c>
      <c r="V4576" s="118">
        <f>IF(ActividadesCom[[#This Row],[NIVEL 3]]&lt;&gt;0,VLOOKUP(ActividadesCom[[#This Row],[NIVEL 3]],Catálogo!A:B,2,FALSE),"")</f>
        <v>3</v>
      </c>
      <c r="W4576" s="118">
        <v>1</v>
      </c>
      <c r="X4576" s="117"/>
      <c r="Y4576" s="118"/>
      <c r="Z4576" s="118"/>
      <c r="AA4576" s="118" t="str">
        <f>IF(ActividadesCom[[#This Row],[NIVEL 4]]&lt;&gt;0,VLOOKUP(ActividadesCom[[#This Row],[NIVEL 4]],Catálogo!A:B,2,FALSE),"")</f>
        <v/>
      </c>
      <c r="AB4576" s="118"/>
      <c r="AC4576" s="117"/>
      <c r="AD4576" s="118"/>
      <c r="AE4576" s="118"/>
      <c r="AF4576" s="118" t="str">
        <f>IF(ActividadesCom[[#This Row],[NIVEL 5]]&lt;&gt;0,VLOOKUP(ActividadesCom[[#This Row],[NIVEL 5]],Catálogo!A:B,2,FALSE),"")</f>
        <v/>
      </c>
      <c r="AG4576" s="118"/>
    </row>
    <row r="4577" spans="1:33" ht="30" hidden="1" customHeight="1" x14ac:dyDescent="0.25">
      <c r="A4577" s="118">
        <v>24470208</v>
      </c>
      <c r="B4577" s="116" t="str">
        <f>VLOOKUP(ActividadesCom[[#This Row],[NO. DE CONTROL]],'LISTADO ESTUDIANTES'!A:C,2,FALSE)</f>
        <v>CENTLAL RAMIREZ JUAN ANGEL</v>
      </c>
      <c r="C4577" s="117" t="str">
        <f>VLOOKUP(ActividadesCom[[#This Row],[NO. DE CONTROL]],'LISTADO ESTUDIANTES'!A:C,3,FALSE)</f>
        <v>INGENIERIA INDUSTRIAL</v>
      </c>
      <c r="D4577" s="118" t="str">
        <f>VLOOKUP(ActividadesCom[[#This Row],[NO. DE CONTROL]],'LISTADO ESTUDIANTES'!A:D,4,FALSE)</f>
        <v>EGRESADO(A)</v>
      </c>
      <c r="E4577" s="115">
        <f>SUM(ActividadesCom[[#This Row],[CRÉD. 1]],ActividadesCom[[#This Row],[CRÉD. 2]],ActividadesCom[[#This Row],[CRÉD. 3]],ActividadesCom[[#This Row],[CRÉD. 4]],ActividadesCom[[#This Row],[CRÉD. 5]])</f>
        <v>3</v>
      </c>
      <c r="F4577" s="118">
        <f>IF(ActividadesCom[[#This Row],[ÚLTIMO SEMESTRE CON CRÉDITOS]]&gt;0,ROUND(AVERAGE(ActividadesCom[[#This Row],[VALOR NIVEL 5]],ActividadesCom[[#This Row],[VALOR NIVEL 4]],ActividadesCom[[#This Row],[VALOR NIVEL 3]],ActividadesCom[[#This Row],[VALOR NIVEL 2]],ActividadesCom[[#This Row],[VALOR NIVEL 1]]),0),"")</f>
        <v>3</v>
      </c>
      <c r="G4577" s="115" t="str">
        <f>IF(ActividadesCom[[#This Row],[PROMEDIO]]="","",IF(ActividadesCom[[#This Row],[PROMEDIO]]&gt;=4,"EXCELENTE",IF(ActividadesCom[[#This Row],[PROMEDIO]]&gt;=3,"NOTABLE",IF(ActividadesCom[[#This Row],[PROMEDIO]]&gt;=2,"BUENO",IF(ActividadesCom[[#This Row],[PROMEDIO]]=1,"SUFICIENTE","")))))</f>
        <v>NOTABLE</v>
      </c>
      <c r="H4577" s="118">
        <f>MAX(ActividadesCom[[#This Row],[PERÍODO 1]],ActividadesCom[[#This Row],[PERÍODO 2]],ActividadesCom[[#This Row],[PERÍODO 3]],ActividadesCom[[#This Row],[PERÍODO 4]],ActividadesCom[[#This Row],[PERÍODO 5]])</f>
        <v>20251</v>
      </c>
      <c r="I4577" s="117" t="s">
        <v>452</v>
      </c>
      <c r="J4577" s="118">
        <v>20243</v>
      </c>
      <c r="K4577" s="118" t="s">
        <v>4008</v>
      </c>
      <c r="L4577" s="118">
        <f>IF(ActividadesCom[[#This Row],[NIVEL 1]]&lt;&gt;0,VLOOKUP(ActividadesCom[[#This Row],[NIVEL 1]],Catálogo!A:B,2,FALSE),"")</f>
        <v>3</v>
      </c>
      <c r="M4577" s="118">
        <v>1</v>
      </c>
      <c r="N4577" s="117" t="s">
        <v>23</v>
      </c>
      <c r="O4577" s="118">
        <v>20243</v>
      </c>
      <c r="P4577" s="118" t="s">
        <v>4008</v>
      </c>
      <c r="Q4577" s="118">
        <f>IF(ActividadesCom[[#This Row],[NIVEL 2]]&lt;&gt;0,VLOOKUP(ActividadesCom[[#This Row],[NIVEL 2]],Catálogo!A:B,2,FALSE),"")</f>
        <v>3</v>
      </c>
      <c r="R4577" s="118">
        <v>1</v>
      </c>
      <c r="S4577" s="6" t="s">
        <v>9</v>
      </c>
      <c r="T4577" s="118">
        <v>20251</v>
      </c>
      <c r="U4577" s="5" t="s">
        <v>4008</v>
      </c>
      <c r="V4577" s="118">
        <f>IF(ActividadesCom[[#This Row],[NIVEL 3]]&lt;&gt;0,VLOOKUP(ActividadesCom[[#This Row],[NIVEL 3]],Catálogo!A:B,2,FALSE),"")</f>
        <v>3</v>
      </c>
      <c r="W4577" s="118">
        <v>1</v>
      </c>
      <c r="X4577" s="117"/>
      <c r="Y4577" s="118"/>
      <c r="Z4577" s="118"/>
      <c r="AA4577" s="118" t="str">
        <f>IF(ActividadesCom[[#This Row],[NIVEL 4]]&lt;&gt;0,VLOOKUP(ActividadesCom[[#This Row],[NIVEL 4]],Catálogo!A:B,2,FALSE),"")</f>
        <v/>
      </c>
      <c r="AB4577" s="118"/>
      <c r="AC4577" s="117"/>
      <c r="AD4577" s="118"/>
      <c r="AE4577" s="118"/>
      <c r="AF4577" s="118" t="str">
        <f>IF(ActividadesCom[[#This Row],[NIVEL 5]]&lt;&gt;0,VLOOKUP(ActividadesCom[[#This Row],[NIVEL 5]],Catálogo!A:B,2,FALSE),"")</f>
        <v/>
      </c>
      <c r="AG4577" s="118"/>
    </row>
    <row r="4578" spans="1:33" ht="30" customHeight="1" x14ac:dyDescent="0.25">
      <c r="A4578" s="122">
        <v>24470209</v>
      </c>
      <c r="B4578" s="120" t="str">
        <f>VLOOKUP(ActividadesCom[[#This Row],[NO. DE CONTROL]],'LISTADO ESTUDIANTES'!A:C,2,FALSE)</f>
        <v>GRAJALES ANZUETO CARLOS ABRAHAM</v>
      </c>
      <c r="C4578" s="121" t="str">
        <f>VLOOKUP(ActividadesCom[[#This Row],[NO. DE CONTROL]],'LISTADO ESTUDIANTES'!A:C,3,FALSE)</f>
        <v>INGENIERIA MECANICA</v>
      </c>
      <c r="D4578" s="122" t="str">
        <f>VLOOKUP(ActividadesCom[[#This Row],[NO. DE CONTROL]],'LISTADO ESTUDIANTES'!A:D,4,FALSE)</f>
        <v>ACTIVO(A)</v>
      </c>
      <c r="E4578" s="119">
        <f>SUM(ActividadesCom[[#This Row],[CRÉD. 1]],ActividadesCom[[#This Row],[CRÉD. 2]],ActividadesCom[[#This Row],[CRÉD. 3]],ActividadesCom[[#This Row],[CRÉD. 4]],ActividadesCom[[#This Row],[CRÉD. 5]])</f>
        <v>2</v>
      </c>
      <c r="F4578" s="122">
        <f>IF(ActividadesCom[[#This Row],[ÚLTIMO SEMESTRE CON CRÉDITOS]]&gt;0,ROUND(AVERAGE(ActividadesCom[[#This Row],[VALOR NIVEL 5]],ActividadesCom[[#This Row],[VALOR NIVEL 4]],ActividadesCom[[#This Row],[VALOR NIVEL 3]],ActividadesCom[[#This Row],[VALOR NIVEL 2]],ActividadesCom[[#This Row],[VALOR NIVEL 1]]),0),"")</f>
        <v>3</v>
      </c>
      <c r="G4578" s="119" t="str">
        <f>IF(ActividadesCom[[#This Row],[PROMEDIO]]="","",IF(ActividadesCom[[#This Row],[PROMEDIO]]&gt;=4,"EXCELENTE",IF(ActividadesCom[[#This Row],[PROMEDIO]]&gt;=3,"NOTABLE",IF(ActividadesCom[[#This Row],[PROMEDIO]]&gt;=2,"BUENO",IF(ActividadesCom[[#This Row],[PROMEDIO]]=1,"SUFICIENTE","")))))</f>
        <v>NOTABLE</v>
      </c>
      <c r="H4578" s="122">
        <f>MAX(ActividadesCom[[#This Row],[PERÍODO 1]],ActividadesCom[[#This Row],[PERÍODO 2]],ActividadesCom[[#This Row],[PERÍODO 3]],ActividadesCom[[#This Row],[PERÍODO 4]],ActividadesCom[[#This Row],[PERÍODO 5]])</f>
        <v>20253</v>
      </c>
      <c r="I4578" s="121" t="s">
        <v>665</v>
      </c>
      <c r="J4578" s="122">
        <v>20251</v>
      </c>
      <c r="K4578" s="122" t="s">
        <v>4008</v>
      </c>
      <c r="L4578" s="122">
        <f>IF(ActividadesCom[[#This Row],[NIVEL 1]]&lt;&gt;0,VLOOKUP(ActividadesCom[[#This Row],[NIVEL 1]],Catálogo!A:B,2,FALSE),"")</f>
        <v>3</v>
      </c>
      <c r="M4578" s="122">
        <v>1</v>
      </c>
      <c r="N4578" s="6" t="s">
        <v>665</v>
      </c>
      <c r="O4578" s="122">
        <v>20253</v>
      </c>
      <c r="P4578" s="5" t="s">
        <v>4008</v>
      </c>
      <c r="Q4578" s="122">
        <f>IF(ActividadesCom[[#This Row],[NIVEL 2]]&lt;&gt;0,VLOOKUP(ActividadesCom[[#This Row],[NIVEL 2]],Catálogo!A:B,2,FALSE),"")</f>
        <v>3</v>
      </c>
      <c r="R4578" s="122">
        <v>1</v>
      </c>
      <c r="S4578" s="121"/>
      <c r="T4578" s="122"/>
      <c r="U4578" s="122"/>
      <c r="V4578" s="122" t="str">
        <f>IF(ActividadesCom[[#This Row],[NIVEL 3]]&lt;&gt;0,VLOOKUP(ActividadesCom[[#This Row],[NIVEL 3]],Catálogo!A:B,2,FALSE),"")</f>
        <v/>
      </c>
      <c r="W4578" s="122"/>
      <c r="X4578" s="121"/>
      <c r="Y4578" s="122"/>
      <c r="Z4578" s="122"/>
      <c r="AA4578" s="122" t="str">
        <f>IF(ActividadesCom[[#This Row],[NIVEL 4]]&lt;&gt;0,VLOOKUP(ActividadesCom[[#This Row],[NIVEL 4]],Catálogo!A:B,2,FALSE),"")</f>
        <v/>
      </c>
      <c r="AB4578" s="122"/>
      <c r="AC4578" s="121"/>
      <c r="AD4578" s="122"/>
      <c r="AE4578" s="122"/>
      <c r="AF4578" s="122" t="str">
        <f>IF(ActividadesCom[[#This Row],[NIVEL 5]]&lt;&gt;0,VLOOKUP(ActividadesCom[[#This Row],[NIVEL 5]],Catálogo!A:B,2,FALSE),"")</f>
        <v/>
      </c>
      <c r="AG4578" s="122"/>
    </row>
    <row r="4579" spans="1:33" ht="30" customHeight="1" x14ac:dyDescent="0.25">
      <c r="A4579" s="122">
        <v>24470210</v>
      </c>
      <c r="B4579" s="120" t="str">
        <f>VLOOKUP(ActividadesCom[[#This Row],[NO. DE CONTROL]],'LISTADO ESTUDIANTES'!A:C,2,FALSE)</f>
        <v>MAY GOMEZ JONATHAN DANIEL</v>
      </c>
      <c r="C4579" s="121" t="str">
        <f>VLOOKUP(ActividadesCom[[#This Row],[NO. DE CONTROL]],'LISTADO ESTUDIANTES'!A:C,3,FALSE)</f>
        <v>INGENIERIA MECANICA</v>
      </c>
      <c r="D4579" s="122" t="str">
        <f>VLOOKUP(ActividadesCom[[#This Row],[NO. DE CONTROL]],'LISTADO ESTUDIANTES'!A:D,4,FALSE)</f>
        <v>ACTIVO(A)</v>
      </c>
      <c r="E4579" s="119">
        <f>SUM(ActividadesCom[[#This Row],[CRÉD. 1]],ActividadesCom[[#This Row],[CRÉD. 2]],ActividadesCom[[#This Row],[CRÉD. 3]],ActividadesCom[[#This Row],[CRÉD. 4]],ActividadesCom[[#This Row],[CRÉD. 5]])</f>
        <v>2</v>
      </c>
      <c r="F4579" s="122">
        <f>IF(ActividadesCom[[#This Row],[ÚLTIMO SEMESTRE CON CRÉDITOS]]&gt;0,ROUND(AVERAGE(ActividadesCom[[#This Row],[VALOR NIVEL 5]],ActividadesCom[[#This Row],[VALOR NIVEL 4]],ActividadesCom[[#This Row],[VALOR NIVEL 3]],ActividadesCom[[#This Row],[VALOR NIVEL 2]],ActividadesCom[[#This Row],[VALOR NIVEL 1]]),0),"")</f>
        <v>3</v>
      </c>
      <c r="G4579" s="119" t="str">
        <f>IF(ActividadesCom[[#This Row],[PROMEDIO]]="","",IF(ActividadesCom[[#This Row],[PROMEDIO]]&gt;=4,"EXCELENTE",IF(ActividadesCom[[#This Row],[PROMEDIO]]&gt;=3,"NOTABLE",IF(ActividadesCom[[#This Row],[PROMEDIO]]&gt;=2,"BUENO",IF(ActividadesCom[[#This Row],[PROMEDIO]]=1,"SUFICIENTE","")))))</f>
        <v>NOTABLE</v>
      </c>
      <c r="H4579" s="122">
        <f>MAX(ActividadesCom[[#This Row],[PERÍODO 1]],ActividadesCom[[#This Row],[PERÍODO 2]],ActividadesCom[[#This Row],[PERÍODO 3]],ActividadesCom[[#This Row],[PERÍODO 4]],ActividadesCom[[#This Row],[PERÍODO 5]])</f>
        <v>20253</v>
      </c>
      <c r="I4579" s="121" t="s">
        <v>665</v>
      </c>
      <c r="J4579" s="122">
        <v>20251</v>
      </c>
      <c r="K4579" s="122" t="s">
        <v>4008</v>
      </c>
      <c r="L4579" s="122">
        <f>IF(ActividadesCom[[#This Row],[NIVEL 1]]&lt;&gt;0,VLOOKUP(ActividadesCom[[#This Row],[NIVEL 1]],Catálogo!A:B,2,FALSE),"")</f>
        <v>3</v>
      </c>
      <c r="M4579" s="122">
        <v>1</v>
      </c>
      <c r="N4579" s="6" t="s">
        <v>665</v>
      </c>
      <c r="O4579" s="122">
        <v>20253</v>
      </c>
      <c r="P4579" s="5" t="s">
        <v>4008</v>
      </c>
      <c r="Q4579" s="122">
        <f>IF(ActividadesCom[[#This Row],[NIVEL 2]]&lt;&gt;0,VLOOKUP(ActividadesCom[[#This Row],[NIVEL 2]],Catálogo!A:B,2,FALSE),"")</f>
        <v>3</v>
      </c>
      <c r="R4579" s="122">
        <v>1</v>
      </c>
      <c r="S4579" s="121"/>
      <c r="T4579" s="122"/>
      <c r="U4579" s="122"/>
      <c r="V4579" s="122" t="str">
        <f>IF(ActividadesCom[[#This Row],[NIVEL 3]]&lt;&gt;0,VLOOKUP(ActividadesCom[[#This Row],[NIVEL 3]],Catálogo!A:B,2,FALSE),"")</f>
        <v/>
      </c>
      <c r="W4579" s="122"/>
      <c r="X4579" s="121"/>
      <c r="Y4579" s="122"/>
      <c r="Z4579" s="122"/>
      <c r="AA4579" s="122" t="str">
        <f>IF(ActividadesCom[[#This Row],[NIVEL 4]]&lt;&gt;0,VLOOKUP(ActividadesCom[[#This Row],[NIVEL 4]],Catálogo!A:B,2,FALSE),"")</f>
        <v/>
      </c>
      <c r="AB4579" s="122"/>
      <c r="AC4579" s="121"/>
      <c r="AD4579" s="122"/>
      <c r="AE4579" s="122"/>
      <c r="AF4579" s="122" t="str">
        <f>IF(ActividadesCom[[#This Row],[NIVEL 5]]&lt;&gt;0,VLOOKUP(ActividadesCom[[#This Row],[NIVEL 5]],Catálogo!A:B,2,FALSE),"")</f>
        <v/>
      </c>
      <c r="AG4579" s="122"/>
    </row>
    <row r="4580" spans="1:33" ht="30" customHeight="1" x14ac:dyDescent="0.25">
      <c r="A4580" s="118">
        <v>24470211</v>
      </c>
      <c r="B4580" s="116" t="str">
        <f>VLOOKUP(ActividadesCom[[#This Row],[NO. DE CONTROL]],'LISTADO ESTUDIANTES'!A:C,2,FALSE)</f>
        <v>CAMARENA LOPEZ HECTOR FERNANDO</v>
      </c>
      <c r="C4580" s="117" t="str">
        <f>VLOOKUP(ActividadesCom[[#This Row],[NO. DE CONTROL]],'LISTADO ESTUDIANTES'!A:C,3,FALSE)</f>
        <v>INGENIERIA QUIMICA</v>
      </c>
      <c r="D4580" s="118" t="str">
        <f>VLOOKUP(ActividadesCom[[#This Row],[NO. DE CONTROL]],'LISTADO ESTUDIANTES'!A:D,4,FALSE)</f>
        <v>ACTIVO(A)</v>
      </c>
      <c r="E4580" s="115">
        <f>SUM(ActividadesCom[[#This Row],[CRÉD. 1]],ActividadesCom[[#This Row],[CRÉD. 2]],ActividadesCom[[#This Row],[CRÉD. 3]],ActividadesCom[[#This Row],[CRÉD. 4]],ActividadesCom[[#This Row],[CRÉD. 5]])</f>
        <v>4</v>
      </c>
      <c r="F4580" s="118">
        <f>IF(ActividadesCom[[#This Row],[ÚLTIMO SEMESTRE CON CRÉDITOS]]&gt;0,ROUND(AVERAGE(ActividadesCom[[#This Row],[VALOR NIVEL 5]],ActividadesCom[[#This Row],[VALOR NIVEL 4]],ActividadesCom[[#This Row],[VALOR NIVEL 3]],ActividadesCom[[#This Row],[VALOR NIVEL 2]],ActividadesCom[[#This Row],[VALOR NIVEL 1]]),0),"")</f>
        <v>4</v>
      </c>
      <c r="G4580" s="115" t="str">
        <f>IF(ActividadesCom[[#This Row],[PROMEDIO]]="","",IF(ActividadesCom[[#This Row],[PROMEDIO]]&gt;=4,"EXCELENTE",IF(ActividadesCom[[#This Row],[PROMEDIO]]&gt;=3,"NOTABLE",IF(ActividadesCom[[#This Row],[PROMEDIO]]&gt;=2,"BUENO",IF(ActividadesCom[[#This Row],[PROMEDIO]]=1,"SUFICIENTE","")))))</f>
        <v>EXCELENTE</v>
      </c>
      <c r="H4580" s="118">
        <f>MAX(ActividadesCom[[#This Row],[PERÍODO 1]],ActividadesCom[[#This Row],[PERÍODO 2]],ActividadesCom[[#This Row],[PERÍODO 3]],ActividadesCom[[#This Row],[PERÍODO 4]],ActividadesCom[[#This Row],[PERÍODO 5]])</f>
        <v>20261</v>
      </c>
      <c r="I4580" s="117" t="s">
        <v>31</v>
      </c>
      <c r="J4580" s="118">
        <v>20243</v>
      </c>
      <c r="K4580" s="118" t="s">
        <v>4008</v>
      </c>
      <c r="L4580" s="118">
        <f>IF(ActividadesCom[[#This Row],[NIVEL 1]]&lt;&gt;0,VLOOKUP(ActividadesCom[[#This Row],[NIVEL 1]],Catálogo!A:B,2,FALSE),"")</f>
        <v>3</v>
      </c>
      <c r="M4580" s="118">
        <v>1</v>
      </c>
      <c r="N4580" s="6" t="s">
        <v>665</v>
      </c>
      <c r="O4580" s="118">
        <v>20251</v>
      </c>
      <c r="P4580" s="5" t="s">
        <v>4008</v>
      </c>
      <c r="Q4580" s="118">
        <f>IF(ActividadesCom[[#This Row],[NIVEL 2]]&lt;&gt;0,VLOOKUP(ActividadesCom[[#This Row],[NIVEL 2]],Catálogo!A:B,2,FALSE),"")</f>
        <v>3</v>
      </c>
      <c r="R4580" s="118">
        <v>1</v>
      </c>
      <c r="S4580" s="6" t="s">
        <v>7368</v>
      </c>
      <c r="T4580" s="118">
        <v>20253</v>
      </c>
      <c r="U4580" s="5" t="s">
        <v>4007</v>
      </c>
      <c r="V4580" s="118">
        <f>IF(ActividadesCom[[#This Row],[NIVEL 3]]&lt;&gt;0,VLOOKUP(ActividadesCom[[#This Row],[NIVEL 3]],Catálogo!A:B,2,FALSE),"")</f>
        <v>4</v>
      </c>
      <c r="W4580" s="118">
        <v>1</v>
      </c>
      <c r="X4580" s="117" t="s">
        <v>7390</v>
      </c>
      <c r="Y4580" s="118">
        <v>20261</v>
      </c>
      <c r="Z4580" s="5" t="s">
        <v>4007</v>
      </c>
      <c r="AA4580" s="118">
        <f>IF(ActividadesCom[[#This Row],[NIVEL 4]]&lt;&gt;0,VLOOKUP(ActividadesCom[[#This Row],[NIVEL 4]],Catálogo!A:B,2,FALSE),"")</f>
        <v>4</v>
      </c>
      <c r="AB4580" s="118">
        <v>1</v>
      </c>
      <c r="AC4580" s="117"/>
      <c r="AD4580" s="118"/>
      <c r="AE4580" s="118"/>
      <c r="AF4580" s="118" t="str">
        <f>IF(ActividadesCom[[#This Row],[NIVEL 5]]&lt;&gt;0,VLOOKUP(ActividadesCom[[#This Row],[NIVEL 5]],Catálogo!A:B,2,FALSE),"")</f>
        <v/>
      </c>
      <c r="AG4580" s="118"/>
    </row>
    <row r="4581" spans="1:33" ht="30" hidden="1" customHeight="1" x14ac:dyDescent="0.25">
      <c r="A4581" s="118">
        <v>24470212</v>
      </c>
      <c r="B4581" s="116" t="str">
        <f>VLOOKUP(ActividadesCom[[#This Row],[NO. DE CONTROL]],'LISTADO ESTUDIANTES'!A:C,2,FALSE)</f>
        <v>SUNZA VAZQUEZ EDGAR EMILIANO</v>
      </c>
      <c r="C4581" s="117" t="str">
        <f>VLOOKUP(ActividadesCom[[#This Row],[NO. DE CONTROL]],'LISTADO ESTUDIANTES'!A:C,3,FALSE)</f>
        <v>INGENIERIA INDUSTRIAL</v>
      </c>
      <c r="D4581" s="118" t="str">
        <f>VLOOKUP(ActividadesCom[[#This Row],[NO. DE CONTROL]],'LISTADO ESTUDIANTES'!A:D,4,FALSE)</f>
        <v>EGRESADO(A)</v>
      </c>
      <c r="E4581" s="115">
        <f>SUM(ActividadesCom[[#This Row],[CRÉD. 1]],ActividadesCom[[#This Row],[CRÉD. 2]],ActividadesCom[[#This Row],[CRÉD. 3]],ActividadesCom[[#This Row],[CRÉD. 4]],ActividadesCom[[#This Row],[CRÉD. 5]])</f>
        <v>2</v>
      </c>
      <c r="F4581" s="118">
        <f>IF(ActividadesCom[[#This Row],[ÚLTIMO SEMESTRE CON CRÉDITOS]]&gt;0,ROUND(AVERAGE(ActividadesCom[[#This Row],[VALOR NIVEL 5]],ActividadesCom[[#This Row],[VALOR NIVEL 4]],ActividadesCom[[#This Row],[VALOR NIVEL 3]],ActividadesCom[[#This Row],[VALOR NIVEL 2]],ActividadesCom[[#This Row],[VALOR NIVEL 1]]),0),"")</f>
        <v>2</v>
      </c>
      <c r="G4581" s="115" t="str">
        <f>IF(ActividadesCom[[#This Row],[PROMEDIO]]="","",IF(ActividadesCom[[#This Row],[PROMEDIO]]&gt;=4,"EXCELENTE",IF(ActividadesCom[[#This Row],[PROMEDIO]]&gt;=3,"NOTABLE",IF(ActividadesCom[[#This Row],[PROMEDIO]]&gt;=2,"BUENO",IF(ActividadesCom[[#This Row],[PROMEDIO]]=1,"SUFICIENTE","")))))</f>
        <v>BUENO</v>
      </c>
      <c r="H4581" s="118">
        <f>MAX(ActividadesCom[[#This Row],[PERÍODO 1]],ActividadesCom[[#This Row],[PERÍODO 2]],ActividadesCom[[#This Row],[PERÍODO 3]],ActividadesCom[[#This Row],[PERÍODO 4]],ActividadesCom[[#This Row],[PERÍODO 5]])</f>
        <v>20251</v>
      </c>
      <c r="I4581" s="117" t="s">
        <v>47</v>
      </c>
      <c r="J4581" s="118">
        <v>20243</v>
      </c>
      <c r="K4581" s="118" t="s">
        <v>4010</v>
      </c>
      <c r="L4581" s="118">
        <f>IF(ActividadesCom[[#This Row],[NIVEL 1]]&lt;&gt;0,VLOOKUP(ActividadesCom[[#This Row],[NIVEL 1]],Catálogo!A:B,2,FALSE),"")</f>
        <v>1</v>
      </c>
      <c r="M4581" s="118">
        <v>1</v>
      </c>
      <c r="N4581" s="6" t="s">
        <v>6804</v>
      </c>
      <c r="O4581" s="118">
        <v>20251</v>
      </c>
      <c r="P4581" s="5" t="s">
        <v>4008</v>
      </c>
      <c r="Q4581" s="118">
        <f>IF(ActividadesCom[[#This Row],[NIVEL 2]]&lt;&gt;0,VLOOKUP(ActividadesCom[[#This Row],[NIVEL 2]],Catálogo!A:B,2,FALSE),"")</f>
        <v>3</v>
      </c>
      <c r="R4581" s="118">
        <v>1</v>
      </c>
      <c r="S4581" s="117"/>
      <c r="T4581" s="118"/>
      <c r="U4581" s="118"/>
      <c r="V4581" s="118" t="str">
        <f>IF(ActividadesCom[[#This Row],[NIVEL 3]]&lt;&gt;0,VLOOKUP(ActividadesCom[[#This Row],[NIVEL 3]],Catálogo!A:B,2,FALSE),"")</f>
        <v/>
      </c>
      <c r="W4581" s="118"/>
      <c r="X4581" s="117"/>
      <c r="Y4581" s="118"/>
      <c r="Z4581" s="118"/>
      <c r="AA4581" s="118" t="str">
        <f>IF(ActividadesCom[[#This Row],[NIVEL 4]]&lt;&gt;0,VLOOKUP(ActividadesCom[[#This Row],[NIVEL 4]],Catálogo!A:B,2,FALSE),"")</f>
        <v/>
      </c>
      <c r="AB4581" s="118"/>
      <c r="AC4581" s="117"/>
      <c r="AD4581" s="118"/>
      <c r="AE4581" s="118"/>
      <c r="AF4581" s="118" t="str">
        <f>IF(ActividadesCom[[#This Row],[NIVEL 5]]&lt;&gt;0,VLOOKUP(ActividadesCom[[#This Row],[NIVEL 5]],Catálogo!A:B,2,FALSE),"")</f>
        <v/>
      </c>
      <c r="AG4581" s="118"/>
    </row>
    <row r="4582" spans="1:33" ht="30" customHeight="1" x14ac:dyDescent="0.25">
      <c r="A4582" s="118">
        <v>24470213</v>
      </c>
      <c r="B4582" s="116" t="str">
        <f>VLOOKUP(ActividadesCom[[#This Row],[NO. DE CONTROL]],'LISTADO ESTUDIANTES'!A:C,2,FALSE)</f>
        <v>CASTILLO ANGULO BRAD EDUARDO</v>
      </c>
      <c r="C4582" s="117" t="str">
        <f>VLOOKUP(ActividadesCom[[#This Row],[NO. DE CONTROL]],'LISTADO ESTUDIANTES'!A:C,3,FALSE)</f>
        <v>INGENIERIA MECANICA</v>
      </c>
      <c r="D4582" s="118" t="str">
        <f>VLOOKUP(ActividadesCom[[#This Row],[NO. DE CONTROL]],'LISTADO ESTUDIANTES'!A:D,4,FALSE)</f>
        <v>ACTIVO(A)</v>
      </c>
      <c r="E4582" s="115">
        <f>SUM(ActividadesCom[[#This Row],[CRÉD. 1]],ActividadesCom[[#This Row],[CRÉD. 2]],ActividadesCom[[#This Row],[CRÉD. 3]],ActividadesCom[[#This Row],[CRÉD. 4]],ActividadesCom[[#This Row],[CRÉD. 5]])</f>
        <v>2</v>
      </c>
      <c r="F4582" s="118">
        <f>IF(ActividadesCom[[#This Row],[ÚLTIMO SEMESTRE CON CRÉDITOS]]&gt;0,ROUND(AVERAGE(ActividadesCom[[#This Row],[VALOR NIVEL 5]],ActividadesCom[[#This Row],[VALOR NIVEL 4]],ActividadesCom[[#This Row],[VALOR NIVEL 3]],ActividadesCom[[#This Row],[VALOR NIVEL 2]],ActividadesCom[[#This Row],[VALOR NIVEL 1]]),0),"")</f>
        <v>4</v>
      </c>
      <c r="G4582" s="115" t="str">
        <f>IF(ActividadesCom[[#This Row],[PROMEDIO]]="","",IF(ActividadesCom[[#This Row],[PROMEDIO]]&gt;=4,"EXCELENTE",IF(ActividadesCom[[#This Row],[PROMEDIO]]&gt;=3,"NOTABLE",IF(ActividadesCom[[#This Row],[PROMEDIO]]&gt;=2,"BUENO",IF(ActividadesCom[[#This Row],[PROMEDIO]]=1,"SUFICIENTE","")))))</f>
        <v>EXCELENTE</v>
      </c>
      <c r="H4582" s="118">
        <f>MAX(ActividadesCom[[#This Row],[PERÍODO 1]],ActividadesCom[[#This Row],[PERÍODO 2]],ActividadesCom[[#This Row],[PERÍODO 3]],ActividadesCom[[#This Row],[PERÍODO 4]],ActividadesCom[[#This Row],[PERÍODO 5]])</f>
        <v>20253</v>
      </c>
      <c r="I4582" s="117" t="s">
        <v>3518</v>
      </c>
      <c r="J4582" s="118">
        <v>20243</v>
      </c>
      <c r="K4582" s="118" t="s">
        <v>4007</v>
      </c>
      <c r="L4582" s="118">
        <f>IF(ActividadesCom[[#This Row],[NIVEL 1]]&lt;&gt;0,VLOOKUP(ActividadesCom[[#This Row],[NIVEL 1]],Catálogo!A:B,2,FALSE),"")</f>
        <v>4</v>
      </c>
      <c r="M4582" s="118">
        <v>1</v>
      </c>
      <c r="N4582" s="6" t="s">
        <v>665</v>
      </c>
      <c r="O4582" s="118">
        <v>20253</v>
      </c>
      <c r="P4582" s="5" t="s">
        <v>4008</v>
      </c>
      <c r="Q4582" s="118">
        <f>IF(ActividadesCom[[#This Row],[NIVEL 2]]&lt;&gt;0,VLOOKUP(ActividadesCom[[#This Row],[NIVEL 2]],Catálogo!A:B,2,FALSE),"")</f>
        <v>3</v>
      </c>
      <c r="R4582" s="118">
        <v>1</v>
      </c>
      <c r="S4582" s="117"/>
      <c r="T4582" s="118"/>
      <c r="U4582" s="118"/>
      <c r="V4582" s="118" t="str">
        <f>IF(ActividadesCom[[#This Row],[NIVEL 3]]&lt;&gt;0,VLOOKUP(ActividadesCom[[#This Row],[NIVEL 3]],Catálogo!A:B,2,FALSE),"")</f>
        <v/>
      </c>
      <c r="W4582" s="118"/>
      <c r="X4582" s="117"/>
      <c r="Y4582" s="118"/>
      <c r="Z4582" s="118"/>
      <c r="AA4582" s="118" t="str">
        <f>IF(ActividadesCom[[#This Row],[NIVEL 4]]&lt;&gt;0,VLOOKUP(ActividadesCom[[#This Row],[NIVEL 4]],Catálogo!A:B,2,FALSE),"")</f>
        <v/>
      </c>
      <c r="AB4582" s="118"/>
      <c r="AC4582" s="117"/>
      <c r="AD4582" s="118"/>
      <c r="AE4582" s="118"/>
      <c r="AF4582" s="118" t="str">
        <f>IF(ActividadesCom[[#This Row],[NIVEL 5]]&lt;&gt;0,VLOOKUP(ActividadesCom[[#This Row],[NIVEL 5]],Catálogo!A:B,2,FALSE),"")</f>
        <v/>
      </c>
      <c r="AG4582" s="118"/>
    </row>
    <row r="4583" spans="1:33" ht="30" customHeight="1" x14ac:dyDescent="0.25">
      <c r="A4583" s="118">
        <v>24470214</v>
      </c>
      <c r="B4583" s="116" t="str">
        <f>VLOOKUP(ActividadesCom[[#This Row],[NO. DE CONTROL]],'LISTADO ESTUDIANTES'!A:C,2,FALSE)</f>
        <v>HERNANDEZ MOO LESTER DEL JESUS</v>
      </c>
      <c r="C4583" s="117" t="str">
        <f>VLOOKUP(ActividadesCom[[#This Row],[NO. DE CONTROL]],'LISTADO ESTUDIANTES'!A:C,3,FALSE)</f>
        <v>INGENIERIA CIVIL</v>
      </c>
      <c r="D4583" s="118" t="str">
        <f>VLOOKUP(ActividadesCom[[#This Row],[NO. DE CONTROL]],'LISTADO ESTUDIANTES'!A:D,4,FALSE)</f>
        <v>ACTIVO(A)</v>
      </c>
      <c r="E4583" s="115">
        <f>SUM(ActividadesCom[[#This Row],[CRÉD. 1]],ActividadesCom[[#This Row],[CRÉD. 2]],ActividadesCom[[#This Row],[CRÉD. 3]],ActividadesCom[[#This Row],[CRÉD. 4]],ActividadesCom[[#This Row],[CRÉD. 5]])</f>
        <v>3</v>
      </c>
      <c r="F4583" s="118">
        <f>IF(ActividadesCom[[#This Row],[ÚLTIMO SEMESTRE CON CRÉDITOS]]&gt;0,ROUND(AVERAGE(ActividadesCom[[#This Row],[VALOR NIVEL 5]],ActividadesCom[[#This Row],[VALOR NIVEL 4]],ActividadesCom[[#This Row],[VALOR NIVEL 3]],ActividadesCom[[#This Row],[VALOR NIVEL 2]],ActividadesCom[[#This Row],[VALOR NIVEL 1]]),0),"")</f>
        <v>2</v>
      </c>
      <c r="G4583" s="115" t="str">
        <f>IF(ActividadesCom[[#This Row],[PROMEDIO]]="","",IF(ActividadesCom[[#This Row],[PROMEDIO]]&gt;=4,"EXCELENTE",IF(ActividadesCom[[#This Row],[PROMEDIO]]&gt;=3,"NOTABLE",IF(ActividadesCom[[#This Row],[PROMEDIO]]&gt;=2,"BUENO",IF(ActividadesCom[[#This Row],[PROMEDIO]]=1,"SUFICIENTE","")))))</f>
        <v>BUENO</v>
      </c>
      <c r="H4583" s="118">
        <f>MAX(ActividadesCom[[#This Row],[PERÍODO 1]],ActividadesCom[[#This Row],[PERÍODO 2]],ActividadesCom[[#This Row],[PERÍODO 3]],ActividadesCom[[#This Row],[PERÍODO 4]],ActividadesCom[[#This Row],[PERÍODO 5]])</f>
        <v>20251</v>
      </c>
      <c r="I4583" s="117" t="s">
        <v>3518</v>
      </c>
      <c r="J4583" s="118">
        <v>20243</v>
      </c>
      <c r="K4583" s="118" t="s">
        <v>4009</v>
      </c>
      <c r="L4583" s="118">
        <f>IF(ActividadesCom[[#This Row],[NIVEL 1]]&lt;&gt;0,VLOOKUP(ActividadesCom[[#This Row],[NIVEL 1]],Catálogo!A:B,2,FALSE),"")</f>
        <v>2</v>
      </c>
      <c r="M4583" s="118">
        <v>1</v>
      </c>
      <c r="N4583" s="6" t="s">
        <v>3518</v>
      </c>
      <c r="O4583" s="118">
        <v>20251</v>
      </c>
      <c r="P4583" s="5" t="s">
        <v>4009</v>
      </c>
      <c r="Q4583" s="118">
        <f>IF(ActividadesCom[[#This Row],[NIVEL 2]]&lt;&gt;0,VLOOKUP(ActividadesCom[[#This Row],[NIVEL 2]],Catálogo!A:B,2,FALSE),"")</f>
        <v>2</v>
      </c>
      <c r="R4583" s="118">
        <v>1</v>
      </c>
      <c r="S4583" s="6" t="s">
        <v>5343</v>
      </c>
      <c r="T4583" s="118">
        <v>20251</v>
      </c>
      <c r="U4583" s="5" t="s">
        <v>4008</v>
      </c>
      <c r="V4583" s="118">
        <f>IF(ActividadesCom[[#This Row],[NIVEL 3]]&lt;&gt;0,VLOOKUP(ActividadesCom[[#This Row],[NIVEL 3]],Catálogo!A:B,2,FALSE),"")</f>
        <v>3</v>
      </c>
      <c r="W4583" s="118">
        <v>1</v>
      </c>
      <c r="X4583" s="117"/>
      <c r="Y4583" s="118"/>
      <c r="Z4583" s="118"/>
      <c r="AA4583" s="118" t="str">
        <f>IF(ActividadesCom[[#This Row],[NIVEL 4]]&lt;&gt;0,VLOOKUP(ActividadesCom[[#This Row],[NIVEL 4]],Catálogo!A:B,2,FALSE),"")</f>
        <v/>
      </c>
      <c r="AB4583" s="118"/>
      <c r="AC4583" s="117"/>
      <c r="AD4583" s="118"/>
      <c r="AE4583" s="118"/>
      <c r="AF4583" s="118" t="str">
        <f>IF(ActividadesCom[[#This Row],[NIVEL 5]]&lt;&gt;0,VLOOKUP(ActividadesCom[[#This Row],[NIVEL 5]],Catálogo!A:B,2,FALSE),"")</f>
        <v/>
      </c>
      <c r="AG4583" s="118"/>
    </row>
    <row r="4584" spans="1:33" ht="30" customHeight="1" x14ac:dyDescent="0.25">
      <c r="A4584" s="114">
        <v>24470216</v>
      </c>
      <c r="B4584" s="112" t="str">
        <f>VLOOKUP(ActividadesCom[[#This Row],[NO. DE CONTROL]],'LISTADO ESTUDIANTES'!A:C,2,FALSE)</f>
        <v>CAHUICH QUINTANA ABIMAEL IZAR</v>
      </c>
      <c r="C4584" s="113" t="str">
        <f>VLOOKUP(ActividadesCom[[#This Row],[NO. DE CONTROL]],'LISTADO ESTUDIANTES'!A:C,3,FALSE)</f>
        <v>ARQUITECTURA</v>
      </c>
      <c r="D4584" s="114" t="str">
        <f>VLOOKUP(ActividadesCom[[#This Row],[NO. DE CONTROL]],'LISTADO ESTUDIANTES'!A:D,4,FALSE)</f>
        <v>ACTIVO(A)</v>
      </c>
      <c r="E4584" s="111">
        <f>SUM(ActividadesCom[[#This Row],[CRÉD. 1]],ActividadesCom[[#This Row],[CRÉD. 2]],ActividadesCom[[#This Row],[CRÉD. 3]],ActividadesCom[[#This Row],[CRÉD. 4]],ActividadesCom[[#This Row],[CRÉD. 5]])</f>
        <v>3</v>
      </c>
      <c r="F4584" s="114">
        <f>IF(ActividadesCom[[#This Row],[ÚLTIMO SEMESTRE CON CRÉDITOS]]&gt;0,ROUND(AVERAGE(ActividadesCom[[#This Row],[VALOR NIVEL 5]],ActividadesCom[[#This Row],[VALOR NIVEL 4]],ActividadesCom[[#This Row],[VALOR NIVEL 3]],ActividadesCom[[#This Row],[VALOR NIVEL 2]],ActividadesCom[[#This Row],[VALOR NIVEL 1]]),0),"")</f>
        <v>3</v>
      </c>
      <c r="G4584" s="111" t="str">
        <f>IF(ActividadesCom[[#This Row],[PROMEDIO]]="","",IF(ActividadesCom[[#This Row],[PROMEDIO]]&gt;=4,"EXCELENTE",IF(ActividadesCom[[#This Row],[PROMEDIO]]&gt;=3,"NOTABLE",IF(ActividadesCom[[#This Row],[PROMEDIO]]&gt;=2,"BUENO",IF(ActividadesCom[[#This Row],[PROMEDIO]]=1,"SUFICIENTE","")))))</f>
        <v>NOTABLE</v>
      </c>
      <c r="H4584" s="114">
        <f>MAX(ActividadesCom[[#This Row],[PERÍODO 1]],ActividadesCom[[#This Row],[PERÍODO 2]],ActividadesCom[[#This Row],[PERÍODO 3]],ActividadesCom[[#This Row],[PERÍODO 4]],ActividadesCom[[#This Row],[PERÍODO 5]])</f>
        <v>20251</v>
      </c>
      <c r="I4584" s="113" t="s">
        <v>6725</v>
      </c>
      <c r="J4584" s="114">
        <v>20243</v>
      </c>
      <c r="K4584" s="114" t="s">
        <v>4007</v>
      </c>
      <c r="L4584" s="114">
        <f>IF(ActividadesCom[[#This Row],[NIVEL 1]]&lt;&gt;0,VLOOKUP(ActividadesCom[[#This Row],[NIVEL 1]],Catálogo!A:B,2,FALSE),"")</f>
        <v>4</v>
      </c>
      <c r="M4584" s="114">
        <v>1</v>
      </c>
      <c r="N4584" s="6" t="s">
        <v>4278</v>
      </c>
      <c r="O4584" s="114">
        <v>20243</v>
      </c>
      <c r="P4584" s="5" t="s">
        <v>4009</v>
      </c>
      <c r="Q4584" s="114">
        <f>IF(ActividadesCom[[#This Row],[NIVEL 2]]&lt;&gt;0,VLOOKUP(ActividadesCom[[#This Row],[NIVEL 2]],Catálogo!A:B,2,FALSE),"")</f>
        <v>2</v>
      </c>
      <c r="R4584" s="114">
        <v>1</v>
      </c>
      <c r="S4584" s="6" t="s">
        <v>665</v>
      </c>
      <c r="T4584" s="114">
        <v>20251</v>
      </c>
      <c r="U4584" s="5" t="s">
        <v>4008</v>
      </c>
      <c r="V4584" s="114">
        <f>IF(ActividadesCom[[#This Row],[NIVEL 3]]&lt;&gt;0,VLOOKUP(ActividadesCom[[#This Row],[NIVEL 3]],Catálogo!A:B,2,FALSE),"")</f>
        <v>3</v>
      </c>
      <c r="W4584" s="114">
        <v>1</v>
      </c>
      <c r="X4584" s="113"/>
      <c r="Y4584" s="114"/>
      <c r="Z4584" s="114"/>
      <c r="AA4584" s="114" t="str">
        <f>IF(ActividadesCom[[#This Row],[NIVEL 4]]&lt;&gt;0,VLOOKUP(ActividadesCom[[#This Row],[NIVEL 4]],Catálogo!A:B,2,FALSE),"")</f>
        <v/>
      </c>
      <c r="AB4584" s="114"/>
      <c r="AC4584" s="113"/>
      <c r="AD4584" s="114"/>
      <c r="AE4584" s="114"/>
      <c r="AF4584" s="114" t="str">
        <f>IF(ActividadesCom[[#This Row],[NIVEL 5]]&lt;&gt;0,VLOOKUP(ActividadesCom[[#This Row],[NIVEL 5]],Catálogo!A:B,2,FALSE),"")</f>
        <v/>
      </c>
      <c r="AG4584" s="114"/>
    </row>
    <row r="4585" spans="1:33" ht="30" hidden="1" customHeight="1" x14ac:dyDescent="0.25">
      <c r="A4585" s="114">
        <v>24470217</v>
      </c>
      <c r="B4585" s="112" t="str">
        <f>VLOOKUP(ActividadesCom[[#This Row],[NO. DE CONTROL]],'LISTADO ESTUDIANTES'!A:C,2,FALSE)</f>
        <v>GONZALEZ MORENO ROGER ALBERTO</v>
      </c>
      <c r="C4585" s="113" t="str">
        <f>VLOOKUP(ActividadesCom[[#This Row],[NO. DE CONTROL]],'LISTADO ESTUDIANTES'!A:C,3,FALSE)</f>
        <v>ARQUITECTURA</v>
      </c>
      <c r="D4585" s="114" t="str">
        <f>VLOOKUP(ActividadesCom[[#This Row],[NO. DE CONTROL]],'LISTADO ESTUDIANTES'!A:D,4,FALSE)</f>
        <v>EGRESADO(A)</v>
      </c>
      <c r="E4585" s="111">
        <f>SUM(ActividadesCom[[#This Row],[CRÉD. 1]],ActividadesCom[[#This Row],[CRÉD. 2]],ActividadesCom[[#This Row],[CRÉD. 3]],ActividadesCom[[#This Row],[CRÉD. 4]],ActividadesCom[[#This Row],[CRÉD. 5]])</f>
        <v>2</v>
      </c>
      <c r="F4585" s="114">
        <f>IF(ActividadesCom[[#This Row],[ÚLTIMO SEMESTRE CON CRÉDITOS]]&gt;0,ROUND(AVERAGE(ActividadesCom[[#This Row],[VALOR NIVEL 5]],ActividadesCom[[#This Row],[VALOR NIVEL 4]],ActividadesCom[[#This Row],[VALOR NIVEL 3]],ActividadesCom[[#This Row],[VALOR NIVEL 2]],ActividadesCom[[#This Row],[VALOR NIVEL 1]]),0),"")</f>
        <v>4</v>
      </c>
      <c r="G4585" s="111" t="str">
        <f>IF(ActividadesCom[[#This Row],[PROMEDIO]]="","",IF(ActividadesCom[[#This Row],[PROMEDIO]]&gt;=4,"EXCELENTE",IF(ActividadesCom[[#This Row],[PROMEDIO]]&gt;=3,"NOTABLE",IF(ActividadesCom[[#This Row],[PROMEDIO]]&gt;=2,"BUENO",IF(ActividadesCom[[#This Row],[PROMEDIO]]=1,"SUFICIENTE","")))))</f>
        <v>EXCELENTE</v>
      </c>
      <c r="H4585" s="114">
        <f>MAX(ActividadesCom[[#This Row],[PERÍODO 1]],ActividadesCom[[#This Row],[PERÍODO 2]],ActividadesCom[[#This Row],[PERÍODO 3]],ActividadesCom[[#This Row],[PERÍODO 4]],ActividadesCom[[#This Row],[PERÍODO 5]])</f>
        <v>20251</v>
      </c>
      <c r="I4585" s="113" t="s">
        <v>6725</v>
      </c>
      <c r="J4585" s="114">
        <v>20243</v>
      </c>
      <c r="K4585" s="114" t="s">
        <v>4007</v>
      </c>
      <c r="L4585" s="114">
        <f>IF(ActividadesCom[[#This Row],[NIVEL 1]]&lt;&gt;0,VLOOKUP(ActividadesCom[[#This Row],[NIVEL 1]],Catálogo!A:B,2,FALSE),"")</f>
        <v>4</v>
      </c>
      <c r="M4585" s="114">
        <v>1</v>
      </c>
      <c r="N4585" s="6" t="s">
        <v>133</v>
      </c>
      <c r="O4585" s="114">
        <v>20251</v>
      </c>
      <c r="P4585" s="5" t="s">
        <v>4007</v>
      </c>
      <c r="Q4585" s="114">
        <f>IF(ActividadesCom[[#This Row],[NIVEL 2]]&lt;&gt;0,VLOOKUP(ActividadesCom[[#This Row],[NIVEL 2]],Catálogo!A:B,2,FALSE),"")</f>
        <v>4</v>
      </c>
      <c r="R4585" s="114">
        <v>1</v>
      </c>
      <c r="S4585" s="113"/>
      <c r="T4585" s="114"/>
      <c r="U4585" s="114"/>
      <c r="V4585" s="114" t="str">
        <f>IF(ActividadesCom[[#This Row],[NIVEL 3]]&lt;&gt;0,VLOOKUP(ActividadesCom[[#This Row],[NIVEL 3]],Catálogo!A:B,2,FALSE),"")</f>
        <v/>
      </c>
      <c r="W4585" s="114"/>
      <c r="X4585" s="113"/>
      <c r="Y4585" s="114"/>
      <c r="Z4585" s="114"/>
      <c r="AA4585" s="114" t="str">
        <f>IF(ActividadesCom[[#This Row],[NIVEL 4]]&lt;&gt;0,VLOOKUP(ActividadesCom[[#This Row],[NIVEL 4]],Catálogo!A:B,2,FALSE),"")</f>
        <v/>
      </c>
      <c r="AB4585" s="114"/>
      <c r="AC4585" s="113"/>
      <c r="AD4585" s="114"/>
      <c r="AE4585" s="114"/>
      <c r="AF4585" s="114" t="str">
        <f>IF(ActividadesCom[[#This Row],[NIVEL 5]]&lt;&gt;0,VLOOKUP(ActividadesCom[[#This Row],[NIVEL 5]],Catálogo!A:B,2,FALSE),"")</f>
        <v/>
      </c>
      <c r="AG4585" s="114"/>
    </row>
    <row r="4586" spans="1:33" ht="30" hidden="1" customHeight="1" x14ac:dyDescent="0.25">
      <c r="A4586" s="118">
        <v>24470218</v>
      </c>
      <c r="B4586" s="116" t="str">
        <f>VLOOKUP(ActividadesCom[[#This Row],[NO. DE CONTROL]],'LISTADO ESTUDIANTES'!A:C,2,FALSE)</f>
        <v>DAMIAN AGUIRRE PEDRO ROBERTO</v>
      </c>
      <c r="C4586" s="117" t="str">
        <f>VLOOKUP(ActividadesCom[[#This Row],[NO. DE CONTROL]],'LISTADO ESTUDIANTES'!A:C,3,FALSE)</f>
        <v>INGENIERIA CIVIL</v>
      </c>
      <c r="D4586" s="118" t="str">
        <f>VLOOKUP(ActividadesCom[[#This Row],[NO. DE CONTROL]],'LISTADO ESTUDIANTES'!A:D,4,FALSE)</f>
        <v>EGRESADO(A)</v>
      </c>
      <c r="E4586" s="115">
        <f>SUM(ActividadesCom[[#This Row],[CRÉD. 1]],ActividadesCom[[#This Row],[CRÉD. 2]],ActividadesCom[[#This Row],[CRÉD. 3]],ActividadesCom[[#This Row],[CRÉD. 4]],ActividadesCom[[#This Row],[CRÉD. 5]])</f>
        <v>1</v>
      </c>
      <c r="F4586" s="118">
        <f>IF(ActividadesCom[[#This Row],[ÚLTIMO SEMESTRE CON CRÉDITOS]]&gt;0,ROUND(AVERAGE(ActividadesCom[[#This Row],[VALOR NIVEL 5]],ActividadesCom[[#This Row],[VALOR NIVEL 4]],ActividadesCom[[#This Row],[VALOR NIVEL 3]],ActividadesCom[[#This Row],[VALOR NIVEL 2]],ActividadesCom[[#This Row],[VALOR NIVEL 1]]),0),"")</f>
        <v>2</v>
      </c>
      <c r="G4586" s="115" t="str">
        <f>IF(ActividadesCom[[#This Row],[PROMEDIO]]="","",IF(ActividadesCom[[#This Row],[PROMEDIO]]&gt;=4,"EXCELENTE",IF(ActividadesCom[[#This Row],[PROMEDIO]]&gt;=3,"NOTABLE",IF(ActividadesCom[[#This Row],[PROMEDIO]]&gt;=2,"BUENO",IF(ActividadesCom[[#This Row],[PROMEDIO]]=1,"SUFICIENTE","")))))</f>
        <v>BUENO</v>
      </c>
      <c r="H4586" s="118">
        <f>MAX(ActividadesCom[[#This Row],[PERÍODO 1]],ActividadesCom[[#This Row],[PERÍODO 2]],ActividadesCom[[#This Row],[PERÍODO 3]],ActividadesCom[[#This Row],[PERÍODO 4]],ActividadesCom[[#This Row],[PERÍODO 5]])</f>
        <v>20243</v>
      </c>
      <c r="I4586" s="117" t="s">
        <v>31</v>
      </c>
      <c r="J4586" s="118">
        <v>20243</v>
      </c>
      <c r="K4586" s="118" t="s">
        <v>4009</v>
      </c>
      <c r="L4586" s="118">
        <f>IF(ActividadesCom[[#This Row],[NIVEL 1]]&lt;&gt;0,VLOOKUP(ActividadesCom[[#This Row],[NIVEL 1]],Catálogo!A:B,2,FALSE),"")</f>
        <v>2</v>
      </c>
      <c r="M4586" s="118">
        <v>1</v>
      </c>
      <c r="N4586" s="117"/>
      <c r="O4586" s="118"/>
      <c r="P4586" s="118"/>
      <c r="Q4586" s="118" t="str">
        <f>IF(ActividadesCom[[#This Row],[NIVEL 2]]&lt;&gt;0,VLOOKUP(ActividadesCom[[#This Row],[NIVEL 2]],Catálogo!A:B,2,FALSE),"")</f>
        <v/>
      </c>
      <c r="R4586" s="118"/>
      <c r="S4586" s="117"/>
      <c r="T4586" s="118"/>
      <c r="U4586" s="118"/>
      <c r="V4586" s="118" t="str">
        <f>IF(ActividadesCom[[#This Row],[NIVEL 3]]&lt;&gt;0,VLOOKUP(ActividadesCom[[#This Row],[NIVEL 3]],Catálogo!A:B,2,FALSE),"")</f>
        <v/>
      </c>
      <c r="W4586" s="118"/>
      <c r="X4586" s="117"/>
      <c r="Y4586" s="118"/>
      <c r="Z4586" s="118"/>
      <c r="AA4586" s="118" t="str">
        <f>IF(ActividadesCom[[#This Row],[NIVEL 4]]&lt;&gt;0,VLOOKUP(ActividadesCom[[#This Row],[NIVEL 4]],Catálogo!A:B,2,FALSE),"")</f>
        <v/>
      </c>
      <c r="AB4586" s="118"/>
      <c r="AC4586" s="117"/>
      <c r="AD4586" s="118"/>
      <c r="AE4586" s="118"/>
      <c r="AF4586" s="118" t="str">
        <f>IF(ActividadesCom[[#This Row],[NIVEL 5]]&lt;&gt;0,VLOOKUP(ActividadesCom[[#This Row],[NIVEL 5]],Catálogo!A:B,2,FALSE),"")</f>
        <v/>
      </c>
      <c r="AG4586" s="118"/>
    </row>
    <row r="4587" spans="1:33" ht="30" customHeight="1" x14ac:dyDescent="0.25">
      <c r="A4587" s="118">
        <v>24470219</v>
      </c>
      <c r="B4587" s="116" t="str">
        <f>VLOOKUP(ActividadesCom[[#This Row],[NO. DE CONTROL]],'LISTADO ESTUDIANTES'!A:C,2,FALSE)</f>
        <v>AGUILAR CORNELIO FRANCISCO</v>
      </c>
      <c r="C4587" s="117" t="str">
        <f>VLOOKUP(ActividadesCom[[#This Row],[NO. DE CONTROL]],'LISTADO ESTUDIANTES'!A:C,3,FALSE)</f>
        <v>INGENIERIA MECANICA</v>
      </c>
      <c r="D4587" s="118" t="str">
        <f>VLOOKUP(ActividadesCom[[#This Row],[NO. DE CONTROL]],'LISTADO ESTUDIANTES'!A:D,4,FALSE)</f>
        <v>ACTIVO(A)</v>
      </c>
      <c r="E4587" s="115">
        <f>SUM(ActividadesCom[[#This Row],[CRÉD. 1]],ActividadesCom[[#This Row],[CRÉD. 2]],ActividadesCom[[#This Row],[CRÉD. 3]],ActividadesCom[[#This Row],[CRÉD. 4]],ActividadesCom[[#This Row],[CRÉD. 5]])</f>
        <v>2</v>
      </c>
      <c r="F4587" s="118">
        <f>IF(ActividadesCom[[#This Row],[ÚLTIMO SEMESTRE CON CRÉDITOS]]&gt;0,ROUND(AVERAGE(ActividadesCom[[#This Row],[VALOR NIVEL 5]],ActividadesCom[[#This Row],[VALOR NIVEL 4]],ActividadesCom[[#This Row],[VALOR NIVEL 3]],ActividadesCom[[#This Row],[VALOR NIVEL 2]],ActividadesCom[[#This Row],[VALOR NIVEL 1]]),0),"")</f>
        <v>3</v>
      </c>
      <c r="G4587" s="115" t="str">
        <f>IF(ActividadesCom[[#This Row],[PROMEDIO]]="","",IF(ActividadesCom[[#This Row],[PROMEDIO]]&gt;=4,"EXCELENTE",IF(ActividadesCom[[#This Row],[PROMEDIO]]&gt;=3,"NOTABLE",IF(ActividadesCom[[#This Row],[PROMEDIO]]&gt;=2,"BUENO",IF(ActividadesCom[[#This Row],[PROMEDIO]]=1,"SUFICIENTE","")))))</f>
        <v>NOTABLE</v>
      </c>
      <c r="H4587" s="118">
        <f>MAX(ActividadesCom[[#This Row],[PERÍODO 1]],ActividadesCom[[#This Row],[PERÍODO 2]],ActividadesCom[[#This Row],[PERÍODO 3]],ActividadesCom[[#This Row],[PERÍODO 4]],ActividadesCom[[#This Row],[PERÍODO 5]])</f>
        <v>20251</v>
      </c>
      <c r="I4587" s="117" t="s">
        <v>47</v>
      </c>
      <c r="J4587" s="118">
        <v>20243</v>
      </c>
      <c r="K4587" s="118" t="s">
        <v>4009</v>
      </c>
      <c r="L4587" s="118">
        <f>IF(ActividadesCom[[#This Row],[NIVEL 1]]&lt;&gt;0,VLOOKUP(ActividadesCom[[#This Row],[NIVEL 1]],Catálogo!A:B,2,FALSE),"")</f>
        <v>2</v>
      </c>
      <c r="M4587" s="118">
        <v>1</v>
      </c>
      <c r="N4587" s="6" t="s">
        <v>665</v>
      </c>
      <c r="O4587" s="118">
        <v>20251</v>
      </c>
      <c r="P4587" s="5" t="s">
        <v>4008</v>
      </c>
      <c r="Q4587" s="118">
        <f>IF(ActividadesCom[[#This Row],[NIVEL 2]]&lt;&gt;0,VLOOKUP(ActividadesCom[[#This Row],[NIVEL 2]],Catálogo!A:B,2,FALSE),"")</f>
        <v>3</v>
      </c>
      <c r="R4587" s="118">
        <v>1</v>
      </c>
      <c r="S4587" s="117"/>
      <c r="T4587" s="118"/>
      <c r="U4587" s="118"/>
      <c r="V4587" s="118" t="str">
        <f>IF(ActividadesCom[[#This Row],[NIVEL 3]]&lt;&gt;0,VLOOKUP(ActividadesCom[[#This Row],[NIVEL 3]],Catálogo!A:B,2,FALSE),"")</f>
        <v/>
      </c>
      <c r="W4587" s="118"/>
      <c r="X4587" s="117"/>
      <c r="Y4587" s="118"/>
      <c r="Z4587" s="118"/>
      <c r="AA4587" s="118" t="str">
        <f>IF(ActividadesCom[[#This Row],[NIVEL 4]]&lt;&gt;0,VLOOKUP(ActividadesCom[[#This Row],[NIVEL 4]],Catálogo!A:B,2,FALSE),"")</f>
        <v/>
      </c>
      <c r="AB4587" s="118"/>
      <c r="AC4587" s="117"/>
      <c r="AD4587" s="118"/>
      <c r="AE4587" s="118"/>
      <c r="AF4587" s="118" t="str">
        <f>IF(ActividadesCom[[#This Row],[NIVEL 5]]&lt;&gt;0,VLOOKUP(ActividadesCom[[#This Row],[NIVEL 5]],Catálogo!A:B,2,FALSE),"")</f>
        <v/>
      </c>
      <c r="AG4587" s="118"/>
    </row>
    <row r="4588" spans="1:33" ht="30" customHeight="1" x14ac:dyDescent="0.25">
      <c r="A4588" s="7">
        <v>24470220</v>
      </c>
      <c r="B4588" s="10" t="str">
        <f>VLOOKUP(ActividadesCom[[#This Row],[NO. DE CONTROL]],'LISTADO ESTUDIANTES'!A:C,2,FALSE)</f>
        <v>UC ROMERO JORGE AHMED AZIZ</v>
      </c>
      <c r="C4588" s="6" t="str">
        <f>VLOOKUP(ActividadesCom[[#This Row],[NO. DE CONTROL]],'LISTADO ESTUDIANTES'!A:C,3,FALSE)</f>
        <v>INGENIERIA MECANICA</v>
      </c>
      <c r="D4588" s="5" t="str">
        <f>VLOOKUP(ActividadesCom[[#This Row],[NO. DE CONTROL]],'LISTADO ESTUDIANTES'!A:D,4,FALSE)</f>
        <v>ACTIVO(A)</v>
      </c>
      <c r="E4588" s="7">
        <f>SUM(ActividadesCom[[#This Row],[CRÉD. 1]],ActividadesCom[[#This Row],[CRÉD. 2]],ActividadesCom[[#This Row],[CRÉD. 3]],ActividadesCom[[#This Row],[CRÉD. 4]],ActividadesCom[[#This Row],[CRÉD. 5]])</f>
        <v>0</v>
      </c>
      <c r="F4588" s="5" t="str">
        <f>IF(ActividadesCom[[#This Row],[ÚLTIMO SEMESTRE CON CRÉDITOS]]&gt;0,ROUND(AVERAGE(ActividadesCom[[#This Row],[VALOR NIVEL 5]],ActividadesCom[[#This Row],[VALOR NIVEL 4]],ActividadesCom[[#This Row],[VALOR NIVEL 3]],ActividadesCom[[#This Row],[VALOR NIVEL 2]],ActividadesCom[[#This Row],[VALOR NIVEL 1]]),0),"")</f>
        <v/>
      </c>
      <c r="G4588" s="7" t="str">
        <f>IF(ActividadesCom[[#This Row],[PROMEDIO]]="","",IF(ActividadesCom[[#This Row],[PROMEDIO]]&gt;=4,"EXCELENTE",IF(ActividadesCom[[#This Row],[PROMEDIO]]&gt;=3,"NOTABLE",IF(ActividadesCom[[#This Row],[PROMEDIO]]&gt;=2,"BUENO",IF(ActividadesCom[[#This Row],[PROMEDIO]]=1,"SUFICIENTE","")))))</f>
        <v/>
      </c>
      <c r="H4588" s="5">
        <f>MAX(ActividadesCom[[#This Row],[PERÍODO 1]],ActividadesCom[[#This Row],[PERÍODO 2]],ActividadesCom[[#This Row],[PERÍODO 3]],ActividadesCom[[#This Row],[PERÍODO 4]],ActividadesCom[[#This Row],[PERÍODO 5]])</f>
        <v>0</v>
      </c>
      <c r="I4588" s="6"/>
      <c r="J4588" s="5"/>
      <c r="K4588" s="5"/>
      <c r="L4588" s="5" t="str">
        <f>IF(ActividadesCom[[#This Row],[NIVEL 1]]&lt;&gt;0,VLOOKUP(ActividadesCom[[#This Row],[NIVEL 1]],Catálogo!A:B,2,FALSE),"")</f>
        <v/>
      </c>
      <c r="M4588" s="5"/>
      <c r="N4588" s="6"/>
      <c r="O4588" s="5"/>
      <c r="P4588" s="5"/>
      <c r="Q4588" s="5" t="str">
        <f>IF(ActividadesCom[[#This Row],[NIVEL 2]]&lt;&gt;0,VLOOKUP(ActividadesCom[[#This Row],[NIVEL 2]],Catálogo!A:B,2,FALSE),"")</f>
        <v/>
      </c>
      <c r="R4588" s="5"/>
      <c r="S4588" s="6"/>
      <c r="T4588" s="5"/>
      <c r="U4588" s="5"/>
      <c r="V4588" s="5" t="str">
        <f>IF(ActividadesCom[[#This Row],[NIVEL 3]]&lt;&gt;0,VLOOKUP(ActividadesCom[[#This Row],[NIVEL 3]],Catálogo!A:B,2,FALSE),"")</f>
        <v/>
      </c>
      <c r="W4588" s="5"/>
      <c r="X4588" s="6"/>
      <c r="Y4588" s="5"/>
      <c r="Z4588" s="5"/>
      <c r="AA4588" s="5" t="str">
        <f>IF(ActividadesCom[[#This Row],[NIVEL 4]]&lt;&gt;0,VLOOKUP(ActividadesCom[[#This Row],[NIVEL 4]],Catálogo!A:B,2,FALSE),"")</f>
        <v/>
      </c>
      <c r="AB4588" s="5"/>
      <c r="AC4588" s="6"/>
      <c r="AD4588" s="5"/>
      <c r="AE4588" s="5"/>
      <c r="AF4588" s="5" t="str">
        <f>IF(ActividadesCom[[#This Row],[NIVEL 5]]&lt;&gt;0,VLOOKUP(ActividadesCom[[#This Row],[NIVEL 5]],Catálogo!A:B,2,FALSE),"")</f>
        <v/>
      </c>
      <c r="AG4588" s="5"/>
    </row>
    <row r="4589" spans="1:33" ht="30" customHeight="1" x14ac:dyDescent="0.25">
      <c r="A4589" s="118">
        <v>24470223</v>
      </c>
      <c r="B4589" s="116" t="str">
        <f>VLOOKUP(ActividadesCom[[#This Row],[NO. DE CONTROL]],'LISTADO ESTUDIANTES'!A:C,2,FALSE)</f>
        <v>ESQUIVEL POLANCO JOSE ALEJANDRO DE LOS ANGELES</v>
      </c>
      <c r="C4589" s="117" t="str">
        <f>VLOOKUP(ActividadesCom[[#This Row],[NO. DE CONTROL]],'LISTADO ESTUDIANTES'!A:C,3,FALSE)</f>
        <v>INGENIERIA QUIMICA</v>
      </c>
      <c r="D4589" s="118" t="str">
        <f>VLOOKUP(ActividadesCom[[#This Row],[NO. DE CONTROL]],'LISTADO ESTUDIANTES'!A:D,4,FALSE)</f>
        <v>ACTIVO(A)</v>
      </c>
      <c r="E4589" s="115">
        <f>SUM(ActividadesCom[[#This Row],[CRÉD. 1]],ActividadesCom[[#This Row],[CRÉD. 2]],ActividadesCom[[#This Row],[CRÉD. 3]],ActividadesCom[[#This Row],[CRÉD. 4]],ActividadesCom[[#This Row],[CRÉD. 5]])</f>
        <v>2</v>
      </c>
      <c r="F4589" s="118">
        <f>IF(ActividadesCom[[#This Row],[ÚLTIMO SEMESTRE CON CRÉDITOS]]&gt;0,ROUND(AVERAGE(ActividadesCom[[#This Row],[VALOR NIVEL 5]],ActividadesCom[[#This Row],[VALOR NIVEL 4]],ActividadesCom[[#This Row],[VALOR NIVEL 3]],ActividadesCom[[#This Row],[VALOR NIVEL 2]],ActividadesCom[[#This Row],[VALOR NIVEL 1]]),0),"")</f>
        <v>3</v>
      </c>
      <c r="G4589" s="115" t="str">
        <f>IF(ActividadesCom[[#This Row],[PROMEDIO]]="","",IF(ActividadesCom[[#This Row],[PROMEDIO]]&gt;=4,"EXCELENTE",IF(ActividadesCom[[#This Row],[PROMEDIO]]&gt;=3,"NOTABLE",IF(ActividadesCom[[#This Row],[PROMEDIO]]&gt;=2,"BUENO",IF(ActividadesCom[[#This Row],[PROMEDIO]]=1,"SUFICIENTE","")))))</f>
        <v>NOTABLE</v>
      </c>
      <c r="H4589" s="118">
        <f>MAX(ActividadesCom[[#This Row],[PERÍODO 1]],ActividadesCom[[#This Row],[PERÍODO 2]],ActividadesCom[[#This Row],[PERÍODO 3]],ActividadesCom[[#This Row],[PERÍODO 4]],ActividadesCom[[#This Row],[PERÍODO 5]])</f>
        <v>20251</v>
      </c>
      <c r="I4589" s="117" t="s">
        <v>4278</v>
      </c>
      <c r="J4589" s="118">
        <v>20243</v>
      </c>
      <c r="K4589" s="118" t="s">
        <v>4009</v>
      </c>
      <c r="L4589" s="118">
        <f>IF(ActividadesCom[[#This Row],[NIVEL 1]]&lt;&gt;0,VLOOKUP(ActividadesCom[[#This Row],[NIVEL 1]],Catálogo!A:B,2,FALSE),"")</f>
        <v>2</v>
      </c>
      <c r="M4589" s="118">
        <v>1</v>
      </c>
      <c r="N4589" s="6" t="s">
        <v>47</v>
      </c>
      <c r="O4589" s="118">
        <v>20251</v>
      </c>
      <c r="P4589" s="5" t="s">
        <v>4008</v>
      </c>
      <c r="Q4589" s="118">
        <f>IF(ActividadesCom[[#This Row],[NIVEL 2]]&lt;&gt;0,VLOOKUP(ActividadesCom[[#This Row],[NIVEL 2]],Catálogo!A:B,2,FALSE),"")</f>
        <v>3</v>
      </c>
      <c r="R4589" s="118">
        <v>1</v>
      </c>
      <c r="S4589" s="117"/>
      <c r="T4589" s="118"/>
      <c r="U4589" s="118"/>
      <c r="V4589" s="118" t="str">
        <f>IF(ActividadesCom[[#This Row],[NIVEL 3]]&lt;&gt;0,VLOOKUP(ActividadesCom[[#This Row],[NIVEL 3]],Catálogo!A:B,2,FALSE),"")</f>
        <v/>
      </c>
      <c r="W4589" s="118"/>
      <c r="X4589" s="117"/>
      <c r="Y4589" s="118"/>
      <c r="Z4589" s="118"/>
      <c r="AA4589" s="118" t="str">
        <f>IF(ActividadesCom[[#This Row],[NIVEL 4]]&lt;&gt;0,VLOOKUP(ActividadesCom[[#This Row],[NIVEL 4]],Catálogo!A:B,2,FALSE),"")</f>
        <v/>
      </c>
      <c r="AB4589" s="118"/>
      <c r="AC4589" s="117"/>
      <c r="AD4589" s="118"/>
      <c r="AE4589" s="118"/>
      <c r="AF4589" s="118" t="str">
        <f>IF(ActividadesCom[[#This Row],[NIVEL 5]]&lt;&gt;0,VLOOKUP(ActividadesCom[[#This Row],[NIVEL 5]],Catálogo!A:B,2,FALSE),"")</f>
        <v/>
      </c>
      <c r="AG4589" s="118"/>
    </row>
    <row r="4590" spans="1:33" ht="30" hidden="1" customHeight="1" x14ac:dyDescent="0.25">
      <c r="A4590" s="5">
        <v>24470224</v>
      </c>
      <c r="B4590" s="10" t="str">
        <f>VLOOKUP(ActividadesCom[[#This Row],[NO. DE CONTROL]],'LISTADO ESTUDIANTES'!A:C,2,FALSE)</f>
        <v>CHAN LLANES ANTUAN JOSE DE LA CRUZ</v>
      </c>
      <c r="C4590" s="6" t="str">
        <f>VLOOKUP(ActividadesCom[[#This Row],[NO. DE CONTROL]],'LISTADO ESTUDIANTES'!A:C,3,FALSE)</f>
        <v>ARQUITECTURA</v>
      </c>
      <c r="D4590" s="5" t="str">
        <f>VLOOKUP(ActividadesCom[[#This Row],[NO. DE CONTROL]],'LISTADO ESTUDIANTES'!A:D,4,FALSE)</f>
        <v>EGRESADO(A)</v>
      </c>
      <c r="E4590" s="7">
        <f>SUM(ActividadesCom[[#This Row],[CRÉD. 1]],ActividadesCom[[#This Row],[CRÉD. 2]],ActividadesCom[[#This Row],[CRÉD. 3]],ActividadesCom[[#This Row],[CRÉD. 4]],ActividadesCom[[#This Row],[CRÉD. 5]])</f>
        <v>2</v>
      </c>
      <c r="F4590" s="5">
        <f>IF(ActividadesCom[[#This Row],[ÚLTIMO SEMESTRE CON CRÉDITOS]]&gt;0,ROUND(AVERAGE(ActividadesCom[[#This Row],[VALOR NIVEL 5]],ActividadesCom[[#This Row],[VALOR NIVEL 4]],ActividadesCom[[#This Row],[VALOR NIVEL 3]],ActividadesCom[[#This Row],[VALOR NIVEL 2]],ActividadesCom[[#This Row],[VALOR NIVEL 1]]),0),"")</f>
        <v>4</v>
      </c>
      <c r="G4590" s="7" t="str">
        <f>IF(ActividadesCom[[#This Row],[PROMEDIO]]="","",IF(ActividadesCom[[#This Row],[PROMEDIO]]&gt;=4,"EXCELENTE",IF(ActividadesCom[[#This Row],[PROMEDIO]]&gt;=3,"NOTABLE",IF(ActividadesCom[[#This Row],[PROMEDIO]]&gt;=2,"BUENO",IF(ActividadesCom[[#This Row],[PROMEDIO]]=1,"SUFICIENTE","")))))</f>
        <v>EXCELENTE</v>
      </c>
      <c r="H4590" s="5">
        <f>MAX(ActividadesCom[[#This Row],[PERÍODO 1]],ActividadesCom[[#This Row],[PERÍODO 2]],ActividadesCom[[#This Row],[PERÍODO 3]],ActividadesCom[[#This Row],[PERÍODO 4]],ActividadesCom[[#This Row],[PERÍODO 5]])</f>
        <v>20243</v>
      </c>
      <c r="I4590" s="6" t="s">
        <v>6725</v>
      </c>
      <c r="J4590" s="5">
        <v>20243</v>
      </c>
      <c r="K4590" s="5" t="s">
        <v>4007</v>
      </c>
      <c r="L4590" s="5">
        <f>IF(ActividadesCom[[#This Row],[NIVEL 1]]&lt;&gt;0,VLOOKUP(ActividadesCom[[#This Row],[NIVEL 1]],Catálogo!A:B,2,FALSE),"")</f>
        <v>4</v>
      </c>
      <c r="M4590" s="5">
        <v>1</v>
      </c>
      <c r="N4590" s="6" t="s">
        <v>3518</v>
      </c>
      <c r="O4590" s="5">
        <v>20243</v>
      </c>
      <c r="P4590" s="5" t="s">
        <v>4007</v>
      </c>
      <c r="Q4590" s="5">
        <f>IF(ActividadesCom[[#This Row],[NIVEL 2]]&lt;&gt;0,VLOOKUP(ActividadesCom[[#This Row],[NIVEL 2]],Catálogo!A:B,2,FALSE),"")</f>
        <v>4</v>
      </c>
      <c r="R4590" s="5">
        <v>1</v>
      </c>
      <c r="S4590" s="6"/>
      <c r="T4590" s="5"/>
      <c r="U4590" s="5"/>
      <c r="V4590" s="5" t="str">
        <f>IF(ActividadesCom[[#This Row],[NIVEL 3]]&lt;&gt;0,VLOOKUP(ActividadesCom[[#This Row],[NIVEL 3]],Catálogo!A:B,2,FALSE),"")</f>
        <v/>
      </c>
      <c r="W4590" s="5"/>
      <c r="X4590" s="6"/>
      <c r="Y4590" s="5"/>
      <c r="Z4590" s="5"/>
      <c r="AA4590" s="5" t="str">
        <f>IF(ActividadesCom[[#This Row],[NIVEL 4]]&lt;&gt;0,VLOOKUP(ActividadesCom[[#This Row],[NIVEL 4]],Catálogo!A:B,2,FALSE),"")</f>
        <v/>
      </c>
      <c r="AB4590" s="5"/>
      <c r="AC4590" s="6"/>
      <c r="AD4590" s="5"/>
      <c r="AE4590" s="5"/>
      <c r="AF4590" s="5" t="str">
        <f>IF(ActividadesCom[[#This Row],[NIVEL 5]]&lt;&gt;0,VLOOKUP(ActividadesCom[[#This Row],[NIVEL 5]],Catálogo!A:B,2,FALSE),"")</f>
        <v/>
      </c>
      <c r="AG4590" s="5"/>
    </row>
    <row r="4591" spans="1:33" ht="30" customHeight="1" x14ac:dyDescent="0.25">
      <c r="A4591" s="5">
        <v>24470225</v>
      </c>
      <c r="B4591" s="10" t="str">
        <f>VLOOKUP(ActividadesCom[[#This Row],[NO. DE CONTROL]],'LISTADO ESTUDIANTES'!A:C,2,FALSE)</f>
        <v>PIÑA MEDINA ANGEL AARON</v>
      </c>
      <c r="C4591" s="6" t="str">
        <f>VLOOKUP(ActividadesCom[[#This Row],[NO. DE CONTROL]],'LISTADO ESTUDIANTES'!A:C,3,FALSE)</f>
        <v>ARQUITECTURA</v>
      </c>
      <c r="D4591" s="5" t="str">
        <f>VLOOKUP(ActividadesCom[[#This Row],[NO. DE CONTROL]],'LISTADO ESTUDIANTES'!A:D,4,FALSE)</f>
        <v>ACTIVO(A)</v>
      </c>
      <c r="E4591" s="7">
        <f>SUM(ActividadesCom[[#This Row],[CRÉD. 1]],ActividadesCom[[#This Row],[CRÉD. 2]],ActividadesCom[[#This Row],[CRÉD. 3]],ActividadesCom[[#This Row],[CRÉD. 4]],ActividadesCom[[#This Row],[CRÉD. 5]])</f>
        <v>1</v>
      </c>
      <c r="F4591" s="5">
        <f>IF(ActividadesCom[[#This Row],[ÚLTIMO SEMESTRE CON CRÉDITOS]]&gt;0,ROUND(AVERAGE(ActividadesCom[[#This Row],[VALOR NIVEL 5]],ActividadesCom[[#This Row],[VALOR NIVEL 4]],ActividadesCom[[#This Row],[VALOR NIVEL 3]],ActividadesCom[[#This Row],[VALOR NIVEL 2]],ActividadesCom[[#This Row],[VALOR NIVEL 1]]),0),"")</f>
        <v>2</v>
      </c>
      <c r="G4591" s="7" t="str">
        <f>IF(ActividadesCom[[#This Row],[PROMEDIO]]="","",IF(ActividadesCom[[#This Row],[PROMEDIO]]&gt;=4,"EXCELENTE",IF(ActividadesCom[[#This Row],[PROMEDIO]]&gt;=3,"NOTABLE",IF(ActividadesCom[[#This Row],[PROMEDIO]]&gt;=2,"BUENO",IF(ActividadesCom[[#This Row],[PROMEDIO]]=1,"SUFICIENTE","")))))</f>
        <v>BUENO</v>
      </c>
      <c r="H4591" s="5">
        <f>MAX(ActividadesCom[[#This Row],[PERÍODO 1]],ActividadesCom[[#This Row],[PERÍODO 2]],ActividadesCom[[#This Row],[PERÍODO 3]],ActividadesCom[[#This Row],[PERÍODO 4]],ActividadesCom[[#This Row],[PERÍODO 5]])</f>
        <v>20243</v>
      </c>
      <c r="I4591" s="6" t="s">
        <v>6725</v>
      </c>
      <c r="J4591" s="5">
        <v>20243</v>
      </c>
      <c r="K4591" s="5" t="s">
        <v>4009</v>
      </c>
      <c r="L4591" s="5">
        <f>IF(ActividadesCom[[#This Row],[NIVEL 1]]&lt;&gt;0,VLOOKUP(ActividadesCom[[#This Row],[NIVEL 1]],Catálogo!A:B,2,FALSE),"")</f>
        <v>2</v>
      </c>
      <c r="M4591" s="5">
        <v>1</v>
      </c>
      <c r="N4591" s="6"/>
      <c r="O4591" s="5"/>
      <c r="P4591" s="5"/>
      <c r="Q4591" s="5" t="str">
        <f>IF(ActividadesCom[[#This Row],[NIVEL 2]]&lt;&gt;0,VLOOKUP(ActividadesCom[[#This Row],[NIVEL 2]],Catálogo!A:B,2,FALSE),"")</f>
        <v/>
      </c>
      <c r="R4591" s="5"/>
      <c r="S4591" s="6"/>
      <c r="T4591" s="5"/>
      <c r="U4591" s="5"/>
      <c r="V4591" s="5" t="str">
        <f>IF(ActividadesCom[[#This Row],[NIVEL 3]]&lt;&gt;0,VLOOKUP(ActividadesCom[[#This Row],[NIVEL 3]],Catálogo!A:B,2,FALSE),"")</f>
        <v/>
      </c>
      <c r="W4591" s="5"/>
      <c r="X4591" s="6"/>
      <c r="Y4591" s="5"/>
      <c r="Z4591" s="5"/>
      <c r="AA4591" s="5" t="str">
        <f>IF(ActividadesCom[[#This Row],[NIVEL 4]]&lt;&gt;0,VLOOKUP(ActividadesCom[[#This Row],[NIVEL 4]],Catálogo!A:B,2,FALSE),"")</f>
        <v/>
      </c>
      <c r="AB4591" s="5"/>
      <c r="AC4591" s="6"/>
      <c r="AD4591" s="5"/>
      <c r="AE4591" s="5"/>
      <c r="AF4591" s="5" t="str">
        <f>IF(ActividadesCom[[#This Row],[NIVEL 5]]&lt;&gt;0,VLOOKUP(ActividadesCom[[#This Row],[NIVEL 5]],Catálogo!A:B,2,FALSE),"")</f>
        <v/>
      </c>
      <c r="AG4591" s="5"/>
    </row>
    <row r="4592" spans="1:33" ht="30" customHeight="1" x14ac:dyDescent="0.25">
      <c r="A4592" s="114">
        <v>24470226</v>
      </c>
      <c r="B4592" s="112" t="str">
        <f>VLOOKUP(ActividadesCom[[#This Row],[NO. DE CONTROL]],'LISTADO ESTUDIANTES'!A:C,2,FALSE)</f>
        <v>GONZALEZ DZIB ABED ABDIEL</v>
      </c>
      <c r="C4592" s="113" t="str">
        <f>VLOOKUP(ActividadesCom[[#This Row],[NO. DE CONTROL]],'LISTADO ESTUDIANTES'!A:C,3,FALSE)</f>
        <v>ARQUITECTURA</v>
      </c>
      <c r="D4592" s="114" t="str">
        <f>VLOOKUP(ActividadesCom[[#This Row],[NO. DE CONTROL]],'LISTADO ESTUDIANTES'!A:D,4,FALSE)</f>
        <v>ACTIVO(A)</v>
      </c>
      <c r="E4592" s="111">
        <f>SUM(ActividadesCom[[#This Row],[CRÉD. 1]],ActividadesCom[[#This Row],[CRÉD. 2]],ActividadesCom[[#This Row],[CRÉD. 3]],ActividadesCom[[#This Row],[CRÉD. 4]],ActividadesCom[[#This Row],[CRÉD. 5]])</f>
        <v>3</v>
      </c>
      <c r="F4592" s="114">
        <f>IF(ActividadesCom[[#This Row],[ÚLTIMO SEMESTRE CON CRÉDITOS]]&gt;0,ROUND(AVERAGE(ActividadesCom[[#This Row],[VALOR NIVEL 5]],ActividadesCom[[#This Row],[VALOR NIVEL 4]],ActividadesCom[[#This Row],[VALOR NIVEL 3]],ActividadesCom[[#This Row],[VALOR NIVEL 2]],ActividadesCom[[#This Row],[VALOR NIVEL 1]]),0),"")</f>
        <v>3</v>
      </c>
      <c r="G4592" s="111" t="str">
        <f>IF(ActividadesCom[[#This Row],[PROMEDIO]]="","",IF(ActividadesCom[[#This Row],[PROMEDIO]]&gt;=4,"EXCELENTE",IF(ActividadesCom[[#This Row],[PROMEDIO]]&gt;=3,"NOTABLE",IF(ActividadesCom[[#This Row],[PROMEDIO]]&gt;=2,"BUENO",IF(ActividadesCom[[#This Row],[PROMEDIO]]=1,"SUFICIENTE","")))))</f>
        <v>NOTABLE</v>
      </c>
      <c r="H4592" s="114">
        <f>MAX(ActividadesCom[[#This Row],[PERÍODO 1]],ActividadesCom[[#This Row],[PERÍODO 2]],ActividadesCom[[#This Row],[PERÍODO 3]],ActividadesCom[[#This Row],[PERÍODO 4]],ActividadesCom[[#This Row],[PERÍODO 5]])</f>
        <v>20251</v>
      </c>
      <c r="I4592" s="113" t="s">
        <v>6725</v>
      </c>
      <c r="J4592" s="114">
        <v>20243</v>
      </c>
      <c r="K4592" s="114" t="s">
        <v>4007</v>
      </c>
      <c r="L4592" s="114">
        <f>IF(ActividadesCom[[#This Row],[NIVEL 1]]&lt;&gt;0,VLOOKUP(ActividadesCom[[#This Row],[NIVEL 1]],Catálogo!A:B,2,FALSE),"")</f>
        <v>4</v>
      </c>
      <c r="M4592" s="114">
        <v>1</v>
      </c>
      <c r="N4592" s="6" t="s">
        <v>4278</v>
      </c>
      <c r="O4592" s="114">
        <v>20243</v>
      </c>
      <c r="P4592" s="5" t="s">
        <v>4009</v>
      </c>
      <c r="Q4592" s="114">
        <f>IF(ActividadesCom[[#This Row],[NIVEL 2]]&lt;&gt;0,VLOOKUP(ActividadesCom[[#This Row],[NIVEL 2]],Catálogo!A:B,2,FALSE),"")</f>
        <v>2</v>
      </c>
      <c r="R4592" s="114">
        <v>1</v>
      </c>
      <c r="S4592" s="6" t="s">
        <v>4278</v>
      </c>
      <c r="T4592" s="114">
        <v>20251</v>
      </c>
      <c r="U4592" s="5" t="s">
        <v>4008</v>
      </c>
      <c r="V4592" s="114">
        <f>IF(ActividadesCom[[#This Row],[NIVEL 3]]&lt;&gt;0,VLOOKUP(ActividadesCom[[#This Row],[NIVEL 3]],Catálogo!A:B,2,FALSE),"")</f>
        <v>3</v>
      </c>
      <c r="W4592" s="114">
        <v>1</v>
      </c>
      <c r="X4592" s="113"/>
      <c r="Y4592" s="114"/>
      <c r="Z4592" s="114"/>
      <c r="AA4592" s="114" t="str">
        <f>IF(ActividadesCom[[#This Row],[NIVEL 4]]&lt;&gt;0,VLOOKUP(ActividadesCom[[#This Row],[NIVEL 4]],Catálogo!A:B,2,FALSE),"")</f>
        <v/>
      </c>
      <c r="AB4592" s="114"/>
      <c r="AC4592" s="113"/>
      <c r="AD4592" s="114"/>
      <c r="AE4592" s="114"/>
      <c r="AF4592" s="114" t="str">
        <f>IF(ActividadesCom[[#This Row],[NIVEL 5]]&lt;&gt;0,VLOOKUP(ActividadesCom[[#This Row],[NIVEL 5]],Catálogo!A:B,2,FALSE),"")</f>
        <v/>
      </c>
      <c r="AG4592" s="114"/>
    </row>
    <row r="4593" spans="1:33" ht="30" customHeight="1" x14ac:dyDescent="0.25">
      <c r="A4593" s="118">
        <v>24470227</v>
      </c>
      <c r="B4593" s="116" t="str">
        <f>VLOOKUP(ActividadesCom[[#This Row],[NO. DE CONTROL]],'LISTADO ESTUDIANTES'!A:C,2,FALSE)</f>
        <v>CAN HUCHIN BRAULIO DAVID</v>
      </c>
      <c r="C4593" s="117" t="str">
        <f>VLOOKUP(ActividadesCom[[#This Row],[NO. DE CONTROL]],'LISTADO ESTUDIANTES'!A:C,3,FALSE)</f>
        <v>INGENIERIA CIVIL</v>
      </c>
      <c r="D4593" s="118" t="str">
        <f>VLOOKUP(ActividadesCom[[#This Row],[NO. DE CONTROL]],'LISTADO ESTUDIANTES'!A:D,4,FALSE)</f>
        <v>ACTIVO(A)</v>
      </c>
      <c r="E4593" s="115">
        <f>SUM(ActividadesCom[[#This Row],[CRÉD. 1]],ActividadesCom[[#This Row],[CRÉD. 2]],ActividadesCom[[#This Row],[CRÉD. 3]],ActividadesCom[[#This Row],[CRÉD. 4]],ActividadesCom[[#This Row],[CRÉD. 5]])</f>
        <v>2</v>
      </c>
      <c r="F4593" s="118">
        <f>IF(ActividadesCom[[#This Row],[ÚLTIMO SEMESTRE CON CRÉDITOS]]&gt;0,ROUND(AVERAGE(ActividadesCom[[#This Row],[VALOR NIVEL 5]],ActividadesCom[[#This Row],[VALOR NIVEL 4]],ActividadesCom[[#This Row],[VALOR NIVEL 3]],ActividadesCom[[#This Row],[VALOR NIVEL 2]],ActividadesCom[[#This Row],[VALOR NIVEL 1]]),0),"")</f>
        <v>3</v>
      </c>
      <c r="G4593" s="115" t="str">
        <f>IF(ActividadesCom[[#This Row],[PROMEDIO]]="","",IF(ActividadesCom[[#This Row],[PROMEDIO]]&gt;=4,"EXCELENTE",IF(ActividadesCom[[#This Row],[PROMEDIO]]&gt;=3,"NOTABLE",IF(ActividadesCom[[#This Row],[PROMEDIO]]&gt;=2,"BUENO",IF(ActividadesCom[[#This Row],[PROMEDIO]]=1,"SUFICIENTE","")))))</f>
        <v>NOTABLE</v>
      </c>
      <c r="H4593" s="118">
        <f>MAX(ActividadesCom[[#This Row],[PERÍODO 1]],ActividadesCom[[#This Row],[PERÍODO 2]],ActividadesCom[[#This Row],[PERÍODO 3]],ActividadesCom[[#This Row],[PERÍODO 4]],ActividadesCom[[#This Row],[PERÍODO 5]])</f>
        <v>20243</v>
      </c>
      <c r="I4593" s="117" t="s">
        <v>615</v>
      </c>
      <c r="J4593" s="118">
        <v>20243</v>
      </c>
      <c r="K4593" s="118" t="s">
        <v>4008</v>
      </c>
      <c r="L4593" s="118">
        <f>IF(ActividadesCom[[#This Row],[NIVEL 1]]&lt;&gt;0,VLOOKUP(ActividadesCom[[#This Row],[NIVEL 1]],Catálogo!A:B,2,FALSE),"")</f>
        <v>3</v>
      </c>
      <c r="M4593" s="118">
        <v>1</v>
      </c>
      <c r="N4593" s="6" t="s">
        <v>4815</v>
      </c>
      <c r="O4593" s="118">
        <v>20243</v>
      </c>
      <c r="P4593" s="5" t="s">
        <v>4009</v>
      </c>
      <c r="Q4593" s="118">
        <f>IF(ActividadesCom[[#This Row],[NIVEL 2]]&lt;&gt;0,VLOOKUP(ActividadesCom[[#This Row],[NIVEL 2]],Catálogo!A:B,2,FALSE),"")</f>
        <v>2</v>
      </c>
      <c r="R4593" s="118">
        <v>1</v>
      </c>
      <c r="S4593" s="117"/>
      <c r="T4593" s="118"/>
      <c r="U4593" s="118"/>
      <c r="V4593" s="118" t="str">
        <f>IF(ActividadesCom[[#This Row],[NIVEL 3]]&lt;&gt;0,VLOOKUP(ActividadesCom[[#This Row],[NIVEL 3]],Catálogo!A:B,2,FALSE),"")</f>
        <v/>
      </c>
      <c r="W4593" s="118"/>
      <c r="X4593" s="117"/>
      <c r="Y4593" s="118"/>
      <c r="Z4593" s="118"/>
      <c r="AA4593" s="118" t="str">
        <f>IF(ActividadesCom[[#This Row],[NIVEL 4]]&lt;&gt;0,VLOOKUP(ActividadesCom[[#This Row],[NIVEL 4]],Catálogo!A:B,2,FALSE),"")</f>
        <v/>
      </c>
      <c r="AB4593" s="118"/>
      <c r="AC4593" s="117"/>
      <c r="AD4593" s="118"/>
      <c r="AE4593" s="118"/>
      <c r="AF4593" s="118" t="str">
        <f>IF(ActividadesCom[[#This Row],[NIVEL 5]]&lt;&gt;0,VLOOKUP(ActividadesCom[[#This Row],[NIVEL 5]],Catálogo!A:B,2,FALSE),"")</f>
        <v/>
      </c>
      <c r="AG4593" s="118"/>
    </row>
    <row r="4594" spans="1:33" ht="30" hidden="1" customHeight="1" x14ac:dyDescent="0.25">
      <c r="A4594" s="114">
        <v>24470228</v>
      </c>
      <c r="B4594" s="112" t="str">
        <f>VLOOKUP(ActividadesCom[[#This Row],[NO. DE CONTROL]],'LISTADO ESTUDIANTES'!A:C,2,FALSE)</f>
        <v>KOYOC PEREZ ADRIEL JAHAZIEL</v>
      </c>
      <c r="C4594" s="113" t="str">
        <f>VLOOKUP(ActividadesCom[[#This Row],[NO. DE CONTROL]],'LISTADO ESTUDIANTES'!A:C,3,FALSE)</f>
        <v>ARQUITECTURA</v>
      </c>
      <c r="D4594" s="114" t="str">
        <f>VLOOKUP(ActividadesCom[[#This Row],[NO. DE CONTROL]],'LISTADO ESTUDIANTES'!A:D,4,FALSE)</f>
        <v>EGRESADO(A)</v>
      </c>
      <c r="E4594" s="111">
        <f>SUM(ActividadesCom[[#This Row],[CRÉD. 1]],ActividadesCom[[#This Row],[CRÉD. 2]],ActividadesCom[[#This Row],[CRÉD. 3]],ActividadesCom[[#This Row],[CRÉD. 4]],ActividadesCom[[#This Row],[CRÉD. 5]])</f>
        <v>1</v>
      </c>
      <c r="F4594" s="114">
        <f>IF(ActividadesCom[[#This Row],[ÚLTIMO SEMESTRE CON CRÉDITOS]]&gt;0,ROUND(AVERAGE(ActividadesCom[[#This Row],[VALOR NIVEL 5]],ActividadesCom[[#This Row],[VALOR NIVEL 4]],ActividadesCom[[#This Row],[VALOR NIVEL 3]],ActividadesCom[[#This Row],[VALOR NIVEL 2]],ActividadesCom[[#This Row],[VALOR NIVEL 1]]),0),"")</f>
        <v>4</v>
      </c>
      <c r="G4594" s="111" t="str">
        <f>IF(ActividadesCom[[#This Row],[PROMEDIO]]="","",IF(ActividadesCom[[#This Row],[PROMEDIO]]&gt;=4,"EXCELENTE",IF(ActividadesCom[[#This Row],[PROMEDIO]]&gt;=3,"NOTABLE",IF(ActividadesCom[[#This Row],[PROMEDIO]]&gt;=2,"BUENO",IF(ActividadesCom[[#This Row],[PROMEDIO]]=1,"SUFICIENTE","")))))</f>
        <v>EXCELENTE</v>
      </c>
      <c r="H4594" s="114">
        <f>MAX(ActividadesCom[[#This Row],[PERÍODO 1]],ActividadesCom[[#This Row],[PERÍODO 2]],ActividadesCom[[#This Row],[PERÍODO 3]],ActividadesCom[[#This Row],[PERÍODO 4]],ActividadesCom[[#This Row],[PERÍODO 5]])</f>
        <v>20243</v>
      </c>
      <c r="I4594" s="113" t="s">
        <v>6725</v>
      </c>
      <c r="J4594" s="114">
        <v>20243</v>
      </c>
      <c r="K4594" s="114" t="s">
        <v>4007</v>
      </c>
      <c r="L4594" s="114">
        <f>IF(ActividadesCom[[#This Row],[NIVEL 1]]&lt;&gt;0,VLOOKUP(ActividadesCom[[#This Row],[NIVEL 1]],Catálogo!A:B,2,FALSE),"")</f>
        <v>4</v>
      </c>
      <c r="M4594" s="114">
        <v>1</v>
      </c>
      <c r="N4594" s="113"/>
      <c r="O4594" s="114"/>
      <c r="P4594" s="114"/>
      <c r="Q4594" s="114" t="str">
        <f>IF(ActividadesCom[[#This Row],[NIVEL 2]]&lt;&gt;0,VLOOKUP(ActividadesCom[[#This Row],[NIVEL 2]],Catálogo!A:B,2,FALSE),"")</f>
        <v/>
      </c>
      <c r="R4594" s="114"/>
      <c r="S4594" s="113"/>
      <c r="T4594" s="114"/>
      <c r="U4594" s="114"/>
      <c r="V4594" s="114" t="str">
        <f>IF(ActividadesCom[[#This Row],[NIVEL 3]]&lt;&gt;0,VLOOKUP(ActividadesCom[[#This Row],[NIVEL 3]],Catálogo!A:B,2,FALSE),"")</f>
        <v/>
      </c>
      <c r="W4594" s="114"/>
      <c r="X4594" s="113"/>
      <c r="Y4594" s="114"/>
      <c r="Z4594" s="114"/>
      <c r="AA4594" s="114" t="str">
        <f>IF(ActividadesCom[[#This Row],[NIVEL 4]]&lt;&gt;0,VLOOKUP(ActividadesCom[[#This Row],[NIVEL 4]],Catálogo!A:B,2,FALSE),"")</f>
        <v/>
      </c>
      <c r="AB4594" s="114"/>
      <c r="AC4594" s="113"/>
      <c r="AD4594" s="114"/>
      <c r="AE4594" s="114"/>
      <c r="AF4594" s="114" t="str">
        <f>IF(ActividadesCom[[#This Row],[NIVEL 5]]&lt;&gt;0,VLOOKUP(ActividadesCom[[#This Row],[NIVEL 5]],Catálogo!A:B,2,FALSE),"")</f>
        <v/>
      </c>
      <c r="AG4594" s="114"/>
    </row>
    <row r="4595" spans="1:33" ht="30" customHeight="1" x14ac:dyDescent="0.25">
      <c r="A4595" s="5">
        <v>24470229</v>
      </c>
      <c r="B4595" s="10" t="str">
        <f>VLOOKUP(ActividadesCom[[#This Row],[NO. DE CONTROL]],'LISTADO ESTUDIANTES'!A:C,2,FALSE)</f>
        <v>JERONIMO LASTRA JULIO EDMUNDO</v>
      </c>
      <c r="C4595" s="6" t="str">
        <f>VLOOKUP(ActividadesCom[[#This Row],[NO. DE CONTROL]],'LISTADO ESTUDIANTES'!A:C,3,FALSE)</f>
        <v>ARQUITECTURA</v>
      </c>
      <c r="D4595" s="5" t="str">
        <f>VLOOKUP(ActividadesCom[[#This Row],[NO. DE CONTROL]],'LISTADO ESTUDIANTES'!A:D,4,FALSE)</f>
        <v>ACTIVO(A)</v>
      </c>
      <c r="E4595" s="7">
        <f>SUM(ActividadesCom[[#This Row],[CRÉD. 1]],ActividadesCom[[#This Row],[CRÉD. 2]],ActividadesCom[[#This Row],[CRÉD. 3]],ActividadesCom[[#This Row],[CRÉD. 4]],ActividadesCom[[#This Row],[CRÉD. 5]])</f>
        <v>1</v>
      </c>
      <c r="F4595" s="5">
        <f>IF(ActividadesCom[[#This Row],[ÚLTIMO SEMESTRE CON CRÉDITOS]]&gt;0,ROUND(AVERAGE(ActividadesCom[[#This Row],[VALOR NIVEL 5]],ActividadesCom[[#This Row],[VALOR NIVEL 4]],ActividadesCom[[#This Row],[VALOR NIVEL 3]],ActividadesCom[[#This Row],[VALOR NIVEL 2]],ActividadesCom[[#This Row],[VALOR NIVEL 1]]),0),"")</f>
        <v>3</v>
      </c>
      <c r="G4595" s="7" t="str">
        <f>IF(ActividadesCom[[#This Row],[PROMEDIO]]="","",IF(ActividadesCom[[#This Row],[PROMEDIO]]&gt;=4,"EXCELENTE",IF(ActividadesCom[[#This Row],[PROMEDIO]]&gt;=3,"NOTABLE",IF(ActividadesCom[[#This Row],[PROMEDIO]]&gt;=2,"BUENO",IF(ActividadesCom[[#This Row],[PROMEDIO]]=1,"SUFICIENTE","")))))</f>
        <v>NOTABLE</v>
      </c>
      <c r="H4595" s="5">
        <f>MAX(ActividadesCom[[#This Row],[PERÍODO 1]],ActividadesCom[[#This Row],[PERÍODO 2]],ActividadesCom[[#This Row],[PERÍODO 3]],ActividadesCom[[#This Row],[PERÍODO 4]],ActividadesCom[[#This Row],[PERÍODO 5]])</f>
        <v>20243</v>
      </c>
      <c r="I4595" s="6" t="s">
        <v>6725</v>
      </c>
      <c r="J4595" s="5">
        <v>20243</v>
      </c>
      <c r="K4595" s="5" t="s">
        <v>4008</v>
      </c>
      <c r="L4595" s="5">
        <f>IF(ActividadesCom[[#This Row],[NIVEL 1]]&lt;&gt;0,VLOOKUP(ActividadesCom[[#This Row],[NIVEL 1]],Catálogo!A:B,2,FALSE),"")</f>
        <v>3</v>
      </c>
      <c r="M4595" s="5">
        <v>1</v>
      </c>
      <c r="N4595" s="6"/>
      <c r="O4595" s="5"/>
      <c r="P4595" s="5"/>
      <c r="Q4595" s="5" t="str">
        <f>IF(ActividadesCom[[#This Row],[NIVEL 2]]&lt;&gt;0,VLOOKUP(ActividadesCom[[#This Row],[NIVEL 2]],Catálogo!A:B,2,FALSE),"")</f>
        <v/>
      </c>
      <c r="R4595" s="5"/>
      <c r="S4595" s="6"/>
      <c r="T4595" s="5"/>
      <c r="U4595" s="5"/>
      <c r="V4595" s="5" t="str">
        <f>IF(ActividadesCom[[#This Row],[NIVEL 3]]&lt;&gt;0,VLOOKUP(ActividadesCom[[#This Row],[NIVEL 3]],Catálogo!A:B,2,FALSE),"")</f>
        <v/>
      </c>
      <c r="W4595" s="5"/>
      <c r="X4595" s="6"/>
      <c r="Y4595" s="5"/>
      <c r="Z4595" s="5"/>
      <c r="AA4595" s="5" t="str">
        <f>IF(ActividadesCom[[#This Row],[NIVEL 4]]&lt;&gt;0,VLOOKUP(ActividadesCom[[#This Row],[NIVEL 4]],Catálogo!A:B,2,FALSE),"")</f>
        <v/>
      </c>
      <c r="AB4595" s="5"/>
      <c r="AC4595" s="6"/>
      <c r="AD4595" s="5"/>
      <c r="AE4595" s="5"/>
      <c r="AF4595" s="5" t="str">
        <f>IF(ActividadesCom[[#This Row],[NIVEL 5]]&lt;&gt;0,VLOOKUP(ActividadesCom[[#This Row],[NIVEL 5]],Catálogo!A:B,2,FALSE),"")</f>
        <v/>
      </c>
      <c r="AG4595" s="5"/>
    </row>
    <row r="4596" spans="1:33" ht="30" customHeight="1" x14ac:dyDescent="0.25">
      <c r="A4596" s="114">
        <v>24470230</v>
      </c>
      <c r="B4596" s="112" t="str">
        <f>VLOOKUP(ActividadesCom[[#This Row],[NO. DE CONTROL]],'LISTADO ESTUDIANTES'!A:C,2,FALSE)</f>
        <v>HERRERA ARAGON NATALIA ESTHER</v>
      </c>
      <c r="C4596" s="113" t="str">
        <f>VLOOKUP(ActividadesCom[[#This Row],[NO. DE CONTROL]],'LISTADO ESTUDIANTES'!A:C,3,FALSE)</f>
        <v>ARQUITECTURA</v>
      </c>
      <c r="D4596" s="114" t="str">
        <f>VLOOKUP(ActividadesCom[[#This Row],[NO. DE CONTROL]],'LISTADO ESTUDIANTES'!A:D,4,FALSE)</f>
        <v>ACTIVO(A)</v>
      </c>
      <c r="E4596" s="111">
        <f>SUM(ActividadesCom[[#This Row],[CRÉD. 1]],ActividadesCom[[#This Row],[CRÉD. 2]],ActividadesCom[[#This Row],[CRÉD. 3]],ActividadesCom[[#This Row],[CRÉD. 4]],ActividadesCom[[#This Row],[CRÉD. 5]])</f>
        <v>4</v>
      </c>
      <c r="F4596" s="114">
        <f>IF(ActividadesCom[[#This Row],[ÚLTIMO SEMESTRE CON CRÉDITOS]]&gt;0,ROUND(AVERAGE(ActividadesCom[[#This Row],[VALOR NIVEL 5]],ActividadesCom[[#This Row],[VALOR NIVEL 4]],ActividadesCom[[#This Row],[VALOR NIVEL 3]],ActividadesCom[[#This Row],[VALOR NIVEL 2]],ActividadesCom[[#This Row],[VALOR NIVEL 1]]),0),"")</f>
        <v>4</v>
      </c>
      <c r="G4596" s="111" t="str">
        <f>IF(ActividadesCom[[#This Row],[PROMEDIO]]="","",IF(ActividadesCom[[#This Row],[PROMEDIO]]&gt;=4,"EXCELENTE",IF(ActividadesCom[[#This Row],[PROMEDIO]]&gt;=3,"NOTABLE",IF(ActividadesCom[[#This Row],[PROMEDIO]]&gt;=2,"BUENO",IF(ActividadesCom[[#This Row],[PROMEDIO]]=1,"SUFICIENTE","")))))</f>
        <v>EXCELENTE</v>
      </c>
      <c r="H4596" s="114">
        <f>MAX(ActividadesCom[[#This Row],[PERÍODO 1]],ActividadesCom[[#This Row],[PERÍODO 2]],ActividadesCom[[#This Row],[PERÍODO 3]],ActividadesCom[[#This Row],[PERÍODO 4]],ActividadesCom[[#This Row],[PERÍODO 5]])</f>
        <v>20261</v>
      </c>
      <c r="I4596" s="113" t="s">
        <v>6725</v>
      </c>
      <c r="J4596" s="114">
        <v>20243</v>
      </c>
      <c r="K4596" s="114" t="s">
        <v>4007</v>
      </c>
      <c r="L4596" s="114">
        <f>IF(ActividadesCom[[#This Row],[NIVEL 1]]&lt;&gt;0,VLOOKUP(ActividadesCom[[#This Row],[NIVEL 1]],Catálogo!A:B,2,FALSE),"")</f>
        <v>4</v>
      </c>
      <c r="M4596" s="114">
        <v>1</v>
      </c>
      <c r="N4596" s="6" t="s">
        <v>665</v>
      </c>
      <c r="O4596" s="114">
        <v>20251</v>
      </c>
      <c r="P4596" s="5" t="s">
        <v>4008</v>
      </c>
      <c r="Q4596" s="114">
        <f>IF(ActividadesCom[[#This Row],[NIVEL 2]]&lt;&gt;0,VLOOKUP(ActividadesCom[[#This Row],[NIVEL 2]],Catálogo!A:B,2,FALSE),"")</f>
        <v>3</v>
      </c>
      <c r="R4596" s="114">
        <v>1</v>
      </c>
      <c r="S4596" s="6" t="s">
        <v>316</v>
      </c>
      <c r="T4596" s="114">
        <v>20253</v>
      </c>
      <c r="U4596" s="5" t="s">
        <v>4008</v>
      </c>
      <c r="V4596" s="114">
        <f>IF(ActividadesCom[[#This Row],[NIVEL 3]]&lt;&gt;0,VLOOKUP(ActividadesCom[[#This Row],[NIVEL 3]],Catálogo!A:B,2,FALSE),"")</f>
        <v>3</v>
      </c>
      <c r="W4596" s="114">
        <v>1</v>
      </c>
      <c r="X4596" s="6" t="s">
        <v>7385</v>
      </c>
      <c r="Y4596" s="114">
        <v>20261</v>
      </c>
      <c r="Z4596" s="5" t="s">
        <v>4007</v>
      </c>
      <c r="AA4596" s="114">
        <f>IF(ActividadesCom[[#This Row],[NIVEL 4]]&lt;&gt;0,VLOOKUP(ActividadesCom[[#This Row],[NIVEL 4]],Catálogo!A:B,2,FALSE),"")</f>
        <v>4</v>
      </c>
      <c r="AB4596" s="114">
        <v>1</v>
      </c>
      <c r="AC4596" s="113"/>
      <c r="AD4596" s="114"/>
      <c r="AE4596" s="114"/>
      <c r="AF4596" s="114" t="str">
        <f>IF(ActividadesCom[[#This Row],[NIVEL 5]]&lt;&gt;0,VLOOKUP(ActividadesCom[[#This Row],[NIVEL 5]],Catálogo!A:B,2,FALSE),"")</f>
        <v/>
      </c>
      <c r="AG4596" s="114"/>
    </row>
    <row r="4597" spans="1:33" ht="30" hidden="1" customHeight="1" x14ac:dyDescent="0.25">
      <c r="A4597" s="5">
        <v>24470231</v>
      </c>
      <c r="B4597" s="10" t="str">
        <f>VLOOKUP(ActividadesCom[[#This Row],[NO. DE CONTROL]],'LISTADO ESTUDIANTES'!A:C,2,FALSE)</f>
        <v>DAMIAN AGUIRRE WENDY CRISTEL</v>
      </c>
      <c r="C4597" s="6" t="str">
        <f>VLOOKUP(ActividadesCom[[#This Row],[NO. DE CONTROL]],'LISTADO ESTUDIANTES'!A:C,3,FALSE)</f>
        <v>ARQUITECTURA</v>
      </c>
      <c r="D4597" s="5" t="str">
        <f>VLOOKUP(ActividadesCom[[#This Row],[NO. DE CONTROL]],'LISTADO ESTUDIANTES'!A:D,4,FALSE)</f>
        <v>EGRESADO(A)</v>
      </c>
      <c r="E4597" s="7">
        <f>SUM(ActividadesCom[[#This Row],[CRÉD. 1]],ActividadesCom[[#This Row],[CRÉD. 2]],ActividadesCom[[#This Row],[CRÉD. 3]],ActividadesCom[[#This Row],[CRÉD. 4]],ActividadesCom[[#This Row],[CRÉD. 5]])</f>
        <v>1</v>
      </c>
      <c r="F4597" s="5">
        <f>IF(ActividadesCom[[#This Row],[ÚLTIMO SEMESTRE CON CRÉDITOS]]&gt;0,ROUND(AVERAGE(ActividadesCom[[#This Row],[VALOR NIVEL 5]],ActividadesCom[[#This Row],[VALOR NIVEL 4]],ActividadesCom[[#This Row],[VALOR NIVEL 3]],ActividadesCom[[#This Row],[VALOR NIVEL 2]],ActividadesCom[[#This Row],[VALOR NIVEL 1]]),0),"")</f>
        <v>2</v>
      </c>
      <c r="G4597" s="7" t="str">
        <f>IF(ActividadesCom[[#This Row],[PROMEDIO]]="","",IF(ActividadesCom[[#This Row],[PROMEDIO]]&gt;=4,"EXCELENTE",IF(ActividadesCom[[#This Row],[PROMEDIO]]&gt;=3,"NOTABLE",IF(ActividadesCom[[#This Row],[PROMEDIO]]&gt;=2,"BUENO",IF(ActividadesCom[[#This Row],[PROMEDIO]]=1,"SUFICIENTE","")))))</f>
        <v>BUENO</v>
      </c>
      <c r="H4597" s="5">
        <f>MAX(ActividadesCom[[#This Row],[PERÍODO 1]],ActividadesCom[[#This Row],[PERÍODO 2]],ActividadesCom[[#This Row],[PERÍODO 3]],ActividadesCom[[#This Row],[PERÍODO 4]],ActividadesCom[[#This Row],[PERÍODO 5]])</f>
        <v>20243</v>
      </c>
      <c r="I4597" s="6" t="s">
        <v>6725</v>
      </c>
      <c r="J4597" s="5">
        <v>20243</v>
      </c>
      <c r="K4597" s="5" t="s">
        <v>4009</v>
      </c>
      <c r="L4597" s="5">
        <f>IF(ActividadesCom[[#This Row],[NIVEL 1]]&lt;&gt;0,VLOOKUP(ActividadesCom[[#This Row],[NIVEL 1]],Catálogo!A:B,2,FALSE),"")</f>
        <v>2</v>
      </c>
      <c r="M4597" s="5">
        <v>1</v>
      </c>
      <c r="N4597" s="6"/>
      <c r="O4597" s="5"/>
      <c r="P4597" s="5"/>
      <c r="Q4597" s="5" t="str">
        <f>IF(ActividadesCom[[#This Row],[NIVEL 2]]&lt;&gt;0,VLOOKUP(ActividadesCom[[#This Row],[NIVEL 2]],Catálogo!A:B,2,FALSE),"")</f>
        <v/>
      </c>
      <c r="R4597" s="5"/>
      <c r="S4597" s="6"/>
      <c r="T4597" s="5"/>
      <c r="U4597" s="5"/>
      <c r="V4597" s="5" t="str">
        <f>IF(ActividadesCom[[#This Row],[NIVEL 3]]&lt;&gt;0,VLOOKUP(ActividadesCom[[#This Row],[NIVEL 3]],Catálogo!A:B,2,FALSE),"")</f>
        <v/>
      </c>
      <c r="W4597" s="5"/>
      <c r="X4597" s="6"/>
      <c r="Y4597" s="5"/>
      <c r="Z4597" s="5"/>
      <c r="AA4597" s="5" t="str">
        <f>IF(ActividadesCom[[#This Row],[NIVEL 4]]&lt;&gt;0,VLOOKUP(ActividadesCom[[#This Row],[NIVEL 4]],Catálogo!A:B,2,FALSE),"")</f>
        <v/>
      </c>
      <c r="AB4597" s="5"/>
      <c r="AC4597" s="6"/>
      <c r="AD4597" s="5"/>
      <c r="AE4597" s="5"/>
      <c r="AF4597" s="5" t="str">
        <f>IF(ActividadesCom[[#This Row],[NIVEL 5]]&lt;&gt;0,VLOOKUP(ActividadesCom[[#This Row],[NIVEL 5]],Catálogo!A:B,2,FALSE),"")</f>
        <v/>
      </c>
      <c r="AG4597" s="5"/>
    </row>
    <row r="4598" spans="1:33" ht="30" customHeight="1" x14ac:dyDescent="0.25">
      <c r="A4598" s="7">
        <v>24470232</v>
      </c>
      <c r="B4598" s="10" t="str">
        <f>VLOOKUP(ActividadesCom[[#This Row],[NO. DE CONTROL]],'LISTADO ESTUDIANTES'!A:C,2,FALSE)</f>
        <v>BALAN POOL DIEGO GUADALUPE</v>
      </c>
      <c r="C4598" s="6" t="str">
        <f>VLOOKUP(ActividadesCom[[#This Row],[NO. DE CONTROL]],'LISTADO ESTUDIANTES'!A:C,3,FALSE)</f>
        <v>INGENIERIA CIVIL</v>
      </c>
      <c r="D4598" s="5" t="str">
        <f>VLOOKUP(ActividadesCom[[#This Row],[NO. DE CONTROL]],'LISTADO ESTUDIANTES'!A:D,4,FALSE)</f>
        <v>ACTIVO(A)</v>
      </c>
      <c r="E4598" s="7">
        <f>SUM(ActividadesCom[[#This Row],[CRÉD. 1]],ActividadesCom[[#This Row],[CRÉD. 2]],ActividadesCom[[#This Row],[CRÉD. 3]],ActividadesCom[[#This Row],[CRÉD. 4]],ActividadesCom[[#This Row],[CRÉD. 5]])</f>
        <v>0</v>
      </c>
      <c r="F4598" s="5" t="str">
        <f>IF(ActividadesCom[[#This Row],[ÚLTIMO SEMESTRE CON CRÉDITOS]]&gt;0,ROUND(AVERAGE(ActividadesCom[[#This Row],[VALOR NIVEL 5]],ActividadesCom[[#This Row],[VALOR NIVEL 4]],ActividadesCom[[#This Row],[VALOR NIVEL 3]],ActividadesCom[[#This Row],[VALOR NIVEL 2]],ActividadesCom[[#This Row],[VALOR NIVEL 1]]),0),"")</f>
        <v/>
      </c>
      <c r="G4598" s="7" t="str">
        <f>IF(ActividadesCom[[#This Row],[PROMEDIO]]="","",IF(ActividadesCom[[#This Row],[PROMEDIO]]&gt;=4,"EXCELENTE",IF(ActividadesCom[[#This Row],[PROMEDIO]]&gt;=3,"NOTABLE",IF(ActividadesCom[[#This Row],[PROMEDIO]]&gt;=2,"BUENO",IF(ActividadesCom[[#This Row],[PROMEDIO]]=1,"SUFICIENTE","")))))</f>
        <v/>
      </c>
      <c r="H4598" s="5">
        <f>MAX(ActividadesCom[[#This Row],[PERÍODO 1]],ActividadesCom[[#This Row],[PERÍODO 2]],ActividadesCom[[#This Row],[PERÍODO 3]],ActividadesCom[[#This Row],[PERÍODO 4]],ActividadesCom[[#This Row],[PERÍODO 5]])</f>
        <v>0</v>
      </c>
      <c r="I4598" s="6"/>
      <c r="J4598" s="5"/>
      <c r="K4598" s="5"/>
      <c r="L4598" s="5" t="str">
        <f>IF(ActividadesCom[[#This Row],[NIVEL 1]]&lt;&gt;0,VLOOKUP(ActividadesCom[[#This Row],[NIVEL 1]],Catálogo!A:B,2,FALSE),"")</f>
        <v/>
      </c>
      <c r="M4598" s="5"/>
      <c r="N4598" s="6"/>
      <c r="O4598" s="5"/>
      <c r="P4598" s="5"/>
      <c r="Q4598" s="5" t="str">
        <f>IF(ActividadesCom[[#This Row],[NIVEL 2]]&lt;&gt;0,VLOOKUP(ActividadesCom[[#This Row],[NIVEL 2]],Catálogo!A:B,2,FALSE),"")</f>
        <v/>
      </c>
      <c r="R4598" s="5"/>
      <c r="S4598" s="6"/>
      <c r="T4598" s="5"/>
      <c r="U4598" s="5"/>
      <c r="V4598" s="5" t="str">
        <f>IF(ActividadesCom[[#This Row],[NIVEL 3]]&lt;&gt;0,VLOOKUP(ActividadesCom[[#This Row],[NIVEL 3]],Catálogo!A:B,2,FALSE),"")</f>
        <v/>
      </c>
      <c r="W4598" s="5"/>
      <c r="X4598" s="6"/>
      <c r="Y4598" s="5"/>
      <c r="Z4598" s="5"/>
      <c r="AA4598" s="5" t="str">
        <f>IF(ActividadesCom[[#This Row],[NIVEL 4]]&lt;&gt;0,VLOOKUP(ActividadesCom[[#This Row],[NIVEL 4]],Catálogo!A:B,2,FALSE),"")</f>
        <v/>
      </c>
      <c r="AB4598" s="5"/>
      <c r="AC4598" s="6"/>
      <c r="AD4598" s="5"/>
      <c r="AE4598" s="5"/>
      <c r="AF4598" s="5" t="str">
        <f>IF(ActividadesCom[[#This Row],[NIVEL 5]]&lt;&gt;0,VLOOKUP(ActividadesCom[[#This Row],[NIVEL 5]],Catálogo!A:B,2,FALSE),"")</f>
        <v/>
      </c>
      <c r="AG4598" s="5"/>
    </row>
    <row r="4599" spans="1:33" ht="30" customHeight="1" x14ac:dyDescent="0.25">
      <c r="A4599" s="7">
        <v>24470233</v>
      </c>
      <c r="B4599" s="10" t="str">
        <f>VLOOKUP(ActividadesCom[[#This Row],[NO. DE CONTROL]],'LISTADO ESTUDIANTES'!A:C,2,FALSE)</f>
        <v>CHABLE CHABLE BENITO</v>
      </c>
      <c r="C4599" s="6" t="str">
        <f>VLOOKUP(ActividadesCom[[#This Row],[NO. DE CONTROL]],'LISTADO ESTUDIANTES'!A:C,3,FALSE)</f>
        <v>INGENIERIA CIVIL</v>
      </c>
      <c r="D4599" s="5" t="str">
        <f>VLOOKUP(ActividadesCom[[#This Row],[NO. DE CONTROL]],'LISTADO ESTUDIANTES'!A:D,4,FALSE)</f>
        <v>ACTIVO(A)</v>
      </c>
      <c r="E4599" s="7">
        <f>SUM(ActividadesCom[[#This Row],[CRÉD. 1]],ActividadesCom[[#This Row],[CRÉD. 2]],ActividadesCom[[#This Row],[CRÉD. 3]],ActividadesCom[[#This Row],[CRÉD. 4]],ActividadesCom[[#This Row],[CRÉD. 5]])</f>
        <v>0</v>
      </c>
      <c r="F4599" s="5" t="str">
        <f>IF(ActividadesCom[[#This Row],[ÚLTIMO SEMESTRE CON CRÉDITOS]]&gt;0,ROUND(AVERAGE(ActividadesCom[[#This Row],[VALOR NIVEL 5]],ActividadesCom[[#This Row],[VALOR NIVEL 4]],ActividadesCom[[#This Row],[VALOR NIVEL 3]],ActividadesCom[[#This Row],[VALOR NIVEL 2]],ActividadesCom[[#This Row],[VALOR NIVEL 1]]),0),"")</f>
        <v/>
      </c>
      <c r="G4599" s="7" t="str">
        <f>IF(ActividadesCom[[#This Row],[PROMEDIO]]="","",IF(ActividadesCom[[#This Row],[PROMEDIO]]&gt;=4,"EXCELENTE",IF(ActividadesCom[[#This Row],[PROMEDIO]]&gt;=3,"NOTABLE",IF(ActividadesCom[[#This Row],[PROMEDIO]]&gt;=2,"BUENO",IF(ActividadesCom[[#This Row],[PROMEDIO]]=1,"SUFICIENTE","")))))</f>
        <v/>
      </c>
      <c r="H4599" s="5">
        <f>MAX(ActividadesCom[[#This Row],[PERÍODO 1]],ActividadesCom[[#This Row],[PERÍODO 2]],ActividadesCom[[#This Row],[PERÍODO 3]],ActividadesCom[[#This Row],[PERÍODO 4]],ActividadesCom[[#This Row],[PERÍODO 5]])</f>
        <v>0</v>
      </c>
      <c r="I4599" s="6"/>
      <c r="J4599" s="5"/>
      <c r="K4599" s="5"/>
      <c r="L4599" s="5" t="str">
        <f>IF(ActividadesCom[[#This Row],[NIVEL 1]]&lt;&gt;0,VLOOKUP(ActividadesCom[[#This Row],[NIVEL 1]],Catálogo!A:B,2,FALSE),"")</f>
        <v/>
      </c>
      <c r="M4599" s="5"/>
      <c r="N4599" s="6"/>
      <c r="O4599" s="5"/>
      <c r="P4599" s="5"/>
      <c r="Q4599" s="5" t="str">
        <f>IF(ActividadesCom[[#This Row],[NIVEL 2]]&lt;&gt;0,VLOOKUP(ActividadesCom[[#This Row],[NIVEL 2]],Catálogo!A:B,2,FALSE),"")</f>
        <v/>
      </c>
      <c r="R4599" s="5"/>
      <c r="S4599" s="6"/>
      <c r="T4599" s="5"/>
      <c r="U4599" s="5"/>
      <c r="V4599" s="5" t="str">
        <f>IF(ActividadesCom[[#This Row],[NIVEL 3]]&lt;&gt;0,VLOOKUP(ActividadesCom[[#This Row],[NIVEL 3]],Catálogo!A:B,2,FALSE),"")</f>
        <v/>
      </c>
      <c r="W4599" s="5"/>
      <c r="X4599" s="6"/>
      <c r="Y4599" s="5"/>
      <c r="Z4599" s="5"/>
      <c r="AA4599" s="5" t="str">
        <f>IF(ActividadesCom[[#This Row],[NIVEL 4]]&lt;&gt;0,VLOOKUP(ActividadesCom[[#This Row],[NIVEL 4]],Catálogo!A:B,2,FALSE),"")</f>
        <v/>
      </c>
      <c r="AB4599" s="5"/>
      <c r="AC4599" s="6"/>
      <c r="AD4599" s="5"/>
      <c r="AE4599" s="5"/>
      <c r="AF4599" s="5" t="str">
        <f>IF(ActividadesCom[[#This Row],[NIVEL 5]]&lt;&gt;0,VLOOKUP(ActividadesCom[[#This Row],[NIVEL 5]],Catálogo!A:B,2,FALSE),"")</f>
        <v/>
      </c>
      <c r="AG4599" s="5"/>
    </row>
    <row r="4600" spans="1:33" ht="30" customHeight="1" x14ac:dyDescent="0.25">
      <c r="A4600" s="118">
        <v>24470234</v>
      </c>
      <c r="B4600" s="116" t="str">
        <f>VLOOKUP(ActividadesCom[[#This Row],[NO. DE CONTROL]],'LISTADO ESTUDIANTES'!A:C,2,FALSE)</f>
        <v>CORTES PEREZ ANGEL SEBASTIAN</v>
      </c>
      <c r="C4600" s="117" t="str">
        <f>VLOOKUP(ActividadesCom[[#This Row],[NO. DE CONTROL]],'LISTADO ESTUDIANTES'!A:C,3,FALSE)</f>
        <v>INGENIERIA CIVIL</v>
      </c>
      <c r="D4600" s="118" t="str">
        <f>VLOOKUP(ActividadesCom[[#This Row],[NO. DE CONTROL]],'LISTADO ESTUDIANTES'!A:D,4,FALSE)</f>
        <v>ACTIVO(A)</v>
      </c>
      <c r="E4600" s="115">
        <f>SUM(ActividadesCom[[#This Row],[CRÉD. 1]],ActividadesCom[[#This Row],[CRÉD. 2]],ActividadesCom[[#This Row],[CRÉD. 3]],ActividadesCom[[#This Row],[CRÉD. 4]],ActividadesCom[[#This Row],[CRÉD. 5]])</f>
        <v>2</v>
      </c>
      <c r="F4600" s="118">
        <f>IF(ActividadesCom[[#This Row],[ÚLTIMO SEMESTRE CON CRÉDITOS]]&gt;0,ROUND(AVERAGE(ActividadesCom[[#This Row],[VALOR NIVEL 5]],ActividadesCom[[#This Row],[VALOR NIVEL 4]],ActividadesCom[[#This Row],[VALOR NIVEL 3]],ActividadesCom[[#This Row],[VALOR NIVEL 2]],ActividadesCom[[#This Row],[VALOR NIVEL 1]]),0),"")</f>
        <v>2</v>
      </c>
      <c r="G4600" s="115" t="str">
        <f>IF(ActividadesCom[[#This Row],[PROMEDIO]]="","",IF(ActividadesCom[[#This Row],[PROMEDIO]]&gt;=4,"EXCELENTE",IF(ActividadesCom[[#This Row],[PROMEDIO]]&gt;=3,"NOTABLE",IF(ActividadesCom[[#This Row],[PROMEDIO]]&gt;=2,"BUENO",IF(ActividadesCom[[#This Row],[PROMEDIO]]=1,"SUFICIENTE","")))))</f>
        <v>BUENO</v>
      </c>
      <c r="H4600" s="118">
        <f>MAX(ActividadesCom[[#This Row],[PERÍODO 1]],ActividadesCom[[#This Row],[PERÍODO 2]],ActividadesCom[[#This Row],[PERÍODO 3]],ActividadesCom[[#This Row],[PERÍODO 4]],ActividadesCom[[#This Row],[PERÍODO 5]])</f>
        <v>20251</v>
      </c>
      <c r="I4600" s="117" t="s">
        <v>3518</v>
      </c>
      <c r="J4600" s="118">
        <v>20243</v>
      </c>
      <c r="K4600" s="118" t="s">
        <v>4009</v>
      </c>
      <c r="L4600" s="118">
        <f>IF(ActividadesCom[[#This Row],[NIVEL 1]]&lt;&gt;0,VLOOKUP(ActividadesCom[[#This Row],[NIVEL 1]],Catálogo!A:B,2,FALSE),"")</f>
        <v>2</v>
      </c>
      <c r="M4600" s="118">
        <v>1</v>
      </c>
      <c r="N4600" s="6" t="s">
        <v>3518</v>
      </c>
      <c r="O4600" s="118">
        <v>20251</v>
      </c>
      <c r="P4600" s="5" t="s">
        <v>4009</v>
      </c>
      <c r="Q4600" s="118">
        <f>IF(ActividadesCom[[#This Row],[NIVEL 2]]&lt;&gt;0,VLOOKUP(ActividadesCom[[#This Row],[NIVEL 2]],Catálogo!A:B,2,FALSE),"")</f>
        <v>2</v>
      </c>
      <c r="R4600" s="118">
        <v>1</v>
      </c>
      <c r="S4600" s="117"/>
      <c r="T4600" s="118"/>
      <c r="U4600" s="118"/>
      <c r="V4600" s="118" t="str">
        <f>IF(ActividadesCom[[#This Row],[NIVEL 3]]&lt;&gt;0,VLOOKUP(ActividadesCom[[#This Row],[NIVEL 3]],Catálogo!A:B,2,FALSE),"")</f>
        <v/>
      </c>
      <c r="W4600" s="118"/>
      <c r="X4600" s="117"/>
      <c r="Y4600" s="118"/>
      <c r="Z4600" s="118"/>
      <c r="AA4600" s="118" t="str">
        <f>IF(ActividadesCom[[#This Row],[NIVEL 4]]&lt;&gt;0,VLOOKUP(ActividadesCom[[#This Row],[NIVEL 4]],Catálogo!A:B,2,FALSE),"")</f>
        <v/>
      </c>
      <c r="AB4600" s="118"/>
      <c r="AC4600" s="117"/>
      <c r="AD4600" s="118"/>
      <c r="AE4600" s="118"/>
      <c r="AF4600" s="118" t="str">
        <f>IF(ActividadesCom[[#This Row],[NIVEL 5]]&lt;&gt;0,VLOOKUP(ActividadesCom[[#This Row],[NIVEL 5]],Catálogo!A:B,2,FALSE),"")</f>
        <v/>
      </c>
      <c r="AG4600" s="118"/>
    </row>
    <row r="4601" spans="1:33" ht="30" customHeight="1" x14ac:dyDescent="0.25">
      <c r="A4601" s="5">
        <v>24470235</v>
      </c>
      <c r="B4601" s="10" t="str">
        <f>VLOOKUP(ActividadesCom[[#This Row],[NO. DE CONTROL]],'LISTADO ESTUDIANTES'!A:C,2,FALSE)</f>
        <v>COLLI HAU PEDRO LUIS</v>
      </c>
      <c r="C4601" s="6" t="str">
        <f>VLOOKUP(ActividadesCom[[#This Row],[NO. DE CONTROL]],'LISTADO ESTUDIANTES'!A:C,3,FALSE)</f>
        <v>ARQUITECTURA</v>
      </c>
      <c r="D4601" s="5" t="str">
        <f>VLOOKUP(ActividadesCom[[#This Row],[NO. DE CONTROL]],'LISTADO ESTUDIANTES'!A:D,4,FALSE)</f>
        <v>ACTIVO(A)</v>
      </c>
      <c r="E4601" s="7">
        <f>SUM(ActividadesCom[[#This Row],[CRÉD. 1]],ActividadesCom[[#This Row],[CRÉD. 2]],ActividadesCom[[#This Row],[CRÉD. 3]],ActividadesCom[[#This Row],[CRÉD. 4]],ActividadesCom[[#This Row],[CRÉD. 5]])</f>
        <v>3</v>
      </c>
      <c r="F4601" s="5">
        <f>IF(ActividadesCom[[#This Row],[ÚLTIMO SEMESTRE CON CRÉDITOS]]&gt;0,ROUND(AVERAGE(ActividadesCom[[#This Row],[VALOR NIVEL 5]],ActividadesCom[[#This Row],[VALOR NIVEL 4]],ActividadesCom[[#This Row],[VALOR NIVEL 3]],ActividadesCom[[#This Row],[VALOR NIVEL 2]],ActividadesCom[[#This Row],[VALOR NIVEL 1]]),0),"")</f>
        <v>3</v>
      </c>
      <c r="G4601" s="7" t="str">
        <f>IF(ActividadesCom[[#This Row],[PROMEDIO]]="","",IF(ActividadesCom[[#This Row],[PROMEDIO]]&gt;=4,"EXCELENTE",IF(ActividadesCom[[#This Row],[PROMEDIO]]&gt;=3,"NOTABLE",IF(ActividadesCom[[#This Row],[PROMEDIO]]&gt;=2,"BUENO",IF(ActividadesCom[[#This Row],[PROMEDIO]]=1,"SUFICIENTE","")))))</f>
        <v>NOTABLE</v>
      </c>
      <c r="H4601" s="5">
        <f>MAX(ActividadesCom[[#This Row],[PERÍODO 1]],ActividadesCom[[#This Row],[PERÍODO 2]],ActividadesCom[[#This Row],[PERÍODO 3]],ActividadesCom[[#This Row],[PERÍODO 4]],ActividadesCom[[#This Row],[PERÍODO 5]])</f>
        <v>20253</v>
      </c>
      <c r="I4601" s="6" t="s">
        <v>6725</v>
      </c>
      <c r="J4601" s="5">
        <v>20243</v>
      </c>
      <c r="K4601" s="5" t="s">
        <v>4007</v>
      </c>
      <c r="L4601" s="5">
        <f>IF(ActividadesCom[[#This Row],[NIVEL 1]]&lt;&gt;0,VLOOKUP(ActividadesCom[[#This Row],[NIVEL 1]],Catálogo!A:B,2,FALSE),"")</f>
        <v>4</v>
      </c>
      <c r="M4601" s="5">
        <v>1</v>
      </c>
      <c r="N4601" s="6" t="s">
        <v>4278</v>
      </c>
      <c r="O4601" s="5">
        <v>20251</v>
      </c>
      <c r="P4601" s="5" t="s">
        <v>4008</v>
      </c>
      <c r="Q4601" s="5">
        <f>IF(ActividadesCom[[#This Row],[NIVEL 2]]&lt;&gt;0,VLOOKUP(ActividadesCom[[#This Row],[NIVEL 2]],Catálogo!A:B,2,FALSE),"")</f>
        <v>3</v>
      </c>
      <c r="R4601" s="5">
        <v>1</v>
      </c>
      <c r="S4601" s="6" t="s">
        <v>316</v>
      </c>
      <c r="T4601" s="5">
        <v>20253</v>
      </c>
      <c r="U4601" s="5" t="s">
        <v>4009</v>
      </c>
      <c r="V4601" s="5">
        <f>IF(ActividadesCom[[#This Row],[NIVEL 3]]&lt;&gt;0,VLOOKUP(ActividadesCom[[#This Row],[NIVEL 3]],Catálogo!A:B,2,FALSE),"")</f>
        <v>2</v>
      </c>
      <c r="W4601" s="5">
        <v>1</v>
      </c>
      <c r="X4601" s="6"/>
      <c r="Y4601" s="5"/>
      <c r="Z4601" s="5"/>
      <c r="AA4601" s="5" t="str">
        <f>IF(ActividadesCom[[#This Row],[NIVEL 4]]&lt;&gt;0,VLOOKUP(ActividadesCom[[#This Row],[NIVEL 4]],Catálogo!A:B,2,FALSE),"")</f>
        <v/>
      </c>
      <c r="AB4601" s="5"/>
      <c r="AC4601" s="6"/>
      <c r="AD4601" s="5"/>
      <c r="AE4601" s="5"/>
      <c r="AF4601" s="5" t="str">
        <f>IF(ActividadesCom[[#This Row],[NIVEL 5]]&lt;&gt;0,VLOOKUP(ActividadesCom[[#This Row],[NIVEL 5]],Catálogo!A:B,2,FALSE),"")</f>
        <v/>
      </c>
      <c r="AG4601" s="5"/>
    </row>
    <row r="4602" spans="1:33" ht="30" customHeight="1" x14ac:dyDescent="0.25">
      <c r="A4602" s="5">
        <v>24470237</v>
      </c>
      <c r="B4602" s="10" t="str">
        <f>VLOOKUP(ActividadesCom[[#This Row],[NO. DE CONTROL]],'LISTADO ESTUDIANTES'!A:C,2,FALSE)</f>
        <v>FIGUEROA POOT BRENDA GUADALUPE</v>
      </c>
      <c r="C4602" s="6" t="str">
        <f>VLOOKUP(ActividadesCom[[#This Row],[NO. DE CONTROL]],'LISTADO ESTUDIANTES'!A:C,3,FALSE)</f>
        <v>INGENIERIA CIVIL</v>
      </c>
      <c r="D4602" s="5" t="str">
        <f>VLOOKUP(ActividadesCom[[#This Row],[NO. DE CONTROL]],'LISTADO ESTUDIANTES'!A:D,4,FALSE)</f>
        <v>ACTIVO(A)</v>
      </c>
      <c r="E4602" s="7">
        <f>SUM(ActividadesCom[[#This Row],[CRÉD. 1]],ActividadesCom[[#This Row],[CRÉD. 2]],ActividadesCom[[#This Row],[CRÉD. 3]],ActividadesCom[[#This Row],[CRÉD. 4]],ActividadesCom[[#This Row],[CRÉD. 5]])</f>
        <v>3</v>
      </c>
      <c r="F4602" s="5">
        <f>IF(ActividadesCom[[#This Row],[ÚLTIMO SEMESTRE CON CRÉDITOS]]&gt;0,ROUND(AVERAGE(ActividadesCom[[#This Row],[VALOR NIVEL 5]],ActividadesCom[[#This Row],[VALOR NIVEL 4]],ActividadesCom[[#This Row],[VALOR NIVEL 3]],ActividadesCom[[#This Row],[VALOR NIVEL 2]],ActividadesCom[[#This Row],[VALOR NIVEL 1]]),0),"")</f>
        <v>3</v>
      </c>
      <c r="G4602" s="7" t="str">
        <f>IF(ActividadesCom[[#This Row],[PROMEDIO]]="","",IF(ActividadesCom[[#This Row],[PROMEDIO]]&gt;=4,"EXCELENTE",IF(ActividadesCom[[#This Row],[PROMEDIO]]&gt;=3,"NOTABLE",IF(ActividadesCom[[#This Row],[PROMEDIO]]&gt;=2,"BUENO",IF(ActividadesCom[[#This Row],[PROMEDIO]]=1,"SUFICIENTE","")))))</f>
        <v>NOTABLE</v>
      </c>
      <c r="H4602" s="5">
        <f>MAX(ActividadesCom[[#This Row],[PERÍODO 1]],ActividadesCom[[#This Row],[PERÍODO 2]],ActividadesCom[[#This Row],[PERÍODO 3]],ActividadesCom[[#This Row],[PERÍODO 4]],ActividadesCom[[#This Row],[PERÍODO 5]])</f>
        <v>20251</v>
      </c>
      <c r="I4602" s="6" t="s">
        <v>4815</v>
      </c>
      <c r="J4602" s="5">
        <v>20243</v>
      </c>
      <c r="K4602" s="5" t="s">
        <v>4009</v>
      </c>
      <c r="L4602" s="5">
        <f>IF(ActividadesCom[[#This Row],[NIVEL 1]]&lt;&gt;0,VLOOKUP(ActividadesCom[[#This Row],[NIVEL 1]],Catálogo!A:B,2,FALSE),"")</f>
        <v>2</v>
      </c>
      <c r="M4602" s="5">
        <v>1</v>
      </c>
      <c r="N4602" s="6" t="s">
        <v>47</v>
      </c>
      <c r="O4602" s="5">
        <v>20251</v>
      </c>
      <c r="P4602" s="5" t="s">
        <v>4008</v>
      </c>
      <c r="Q4602" s="5">
        <f>IF(ActividadesCom[[#This Row],[NIVEL 2]]&lt;&gt;0,VLOOKUP(ActividadesCom[[#This Row],[NIVEL 2]],Catálogo!A:B,2,FALSE),"")</f>
        <v>3</v>
      </c>
      <c r="R4602" s="5">
        <v>1</v>
      </c>
      <c r="S4602" s="6" t="s">
        <v>5343</v>
      </c>
      <c r="T4602" s="5">
        <v>20251</v>
      </c>
      <c r="U4602" s="5" t="s">
        <v>4008</v>
      </c>
      <c r="V4602" s="5">
        <f>IF(ActividadesCom[[#This Row],[NIVEL 3]]&lt;&gt;0,VLOOKUP(ActividadesCom[[#This Row],[NIVEL 3]],Catálogo!A:B,2,FALSE),"")</f>
        <v>3</v>
      </c>
      <c r="W4602" s="5">
        <v>1</v>
      </c>
      <c r="X4602" s="6"/>
      <c r="Y4602" s="5"/>
      <c r="Z4602" s="5"/>
      <c r="AA4602" s="5" t="str">
        <f>IF(ActividadesCom[[#This Row],[NIVEL 4]]&lt;&gt;0,VLOOKUP(ActividadesCom[[#This Row],[NIVEL 4]],Catálogo!A:B,2,FALSE),"")</f>
        <v/>
      </c>
      <c r="AB4602" s="5"/>
      <c r="AC4602" s="6"/>
      <c r="AD4602" s="5"/>
      <c r="AE4602" s="5"/>
      <c r="AF4602" s="5" t="str">
        <f>IF(ActividadesCom[[#This Row],[NIVEL 5]]&lt;&gt;0,VLOOKUP(ActividadesCom[[#This Row],[NIVEL 5]],Catálogo!A:B,2,FALSE),"")</f>
        <v/>
      </c>
      <c r="AG4602" s="5"/>
    </row>
    <row r="4603" spans="1:33" ht="30" hidden="1" customHeight="1" x14ac:dyDescent="0.25">
      <c r="A4603" s="118">
        <v>24470239</v>
      </c>
      <c r="B4603" s="116" t="str">
        <f>VLOOKUP(ActividadesCom[[#This Row],[NO. DE CONTROL]],'LISTADO ESTUDIANTES'!A:C,2,FALSE)</f>
        <v>SANTOS CAHUICH OSWALDO GIOVANNI</v>
      </c>
      <c r="C4603" s="117" t="str">
        <f>VLOOKUP(ActividadesCom[[#This Row],[NO. DE CONTROL]],'LISTADO ESTUDIANTES'!A:C,3,FALSE)</f>
        <v>INGENIERIA EN SISTEMAS COMPUTACIONALES</v>
      </c>
      <c r="D4603" s="118" t="str">
        <f>VLOOKUP(ActividadesCom[[#This Row],[NO. DE CONTROL]],'LISTADO ESTUDIANTES'!A:D,4,FALSE)</f>
        <v>EGRESADO(A)</v>
      </c>
      <c r="E4603" s="115">
        <f>SUM(ActividadesCom[[#This Row],[CRÉD. 1]],ActividadesCom[[#This Row],[CRÉD. 2]],ActividadesCom[[#This Row],[CRÉD. 3]],ActividadesCom[[#This Row],[CRÉD. 4]],ActividadesCom[[#This Row],[CRÉD. 5]])</f>
        <v>2</v>
      </c>
      <c r="F4603" s="118">
        <f>IF(ActividadesCom[[#This Row],[ÚLTIMO SEMESTRE CON CRÉDITOS]]&gt;0,ROUND(AVERAGE(ActividadesCom[[#This Row],[VALOR NIVEL 5]],ActividadesCom[[#This Row],[VALOR NIVEL 4]],ActividadesCom[[#This Row],[VALOR NIVEL 3]],ActividadesCom[[#This Row],[VALOR NIVEL 2]],ActividadesCom[[#This Row],[VALOR NIVEL 1]]),0),"")</f>
        <v>2</v>
      </c>
      <c r="G4603" s="115" t="str">
        <f>IF(ActividadesCom[[#This Row],[PROMEDIO]]="","",IF(ActividadesCom[[#This Row],[PROMEDIO]]&gt;=4,"EXCELENTE",IF(ActividadesCom[[#This Row],[PROMEDIO]]&gt;=3,"NOTABLE",IF(ActividadesCom[[#This Row],[PROMEDIO]]&gt;=2,"BUENO",IF(ActividadesCom[[#This Row],[PROMEDIO]]=1,"SUFICIENTE","")))))</f>
        <v>BUENO</v>
      </c>
      <c r="H4603" s="118">
        <f>MAX(ActividadesCom[[#This Row],[PERÍODO 1]],ActividadesCom[[#This Row],[PERÍODO 2]],ActividadesCom[[#This Row],[PERÍODO 3]],ActividadesCom[[#This Row],[PERÍODO 4]],ActividadesCom[[#This Row],[PERÍODO 5]])</f>
        <v>20251</v>
      </c>
      <c r="I4603" s="117" t="s">
        <v>3518</v>
      </c>
      <c r="J4603" s="118">
        <v>20243</v>
      </c>
      <c r="K4603" s="118" t="s">
        <v>4009</v>
      </c>
      <c r="L4603" s="118">
        <f>IF(ActividadesCom[[#This Row],[NIVEL 1]]&lt;&gt;0,VLOOKUP(ActividadesCom[[#This Row],[NIVEL 1]],Catálogo!A:B,2,FALSE),"")</f>
        <v>2</v>
      </c>
      <c r="M4603" s="118">
        <v>1</v>
      </c>
      <c r="N4603" s="6" t="s">
        <v>3518</v>
      </c>
      <c r="O4603" s="118">
        <v>20251</v>
      </c>
      <c r="P4603" s="5" t="s">
        <v>4009</v>
      </c>
      <c r="Q4603" s="118">
        <f>IF(ActividadesCom[[#This Row],[NIVEL 2]]&lt;&gt;0,VLOOKUP(ActividadesCom[[#This Row],[NIVEL 2]],Catálogo!A:B,2,FALSE),"")</f>
        <v>2</v>
      </c>
      <c r="R4603" s="118">
        <v>1</v>
      </c>
      <c r="S4603" s="117"/>
      <c r="T4603" s="118"/>
      <c r="U4603" s="118"/>
      <c r="V4603" s="118" t="str">
        <f>IF(ActividadesCom[[#This Row],[NIVEL 3]]&lt;&gt;0,VLOOKUP(ActividadesCom[[#This Row],[NIVEL 3]],Catálogo!A:B,2,FALSE),"")</f>
        <v/>
      </c>
      <c r="W4603" s="118"/>
      <c r="X4603" s="117"/>
      <c r="Y4603" s="118"/>
      <c r="Z4603" s="118"/>
      <c r="AA4603" s="118" t="str">
        <f>IF(ActividadesCom[[#This Row],[NIVEL 4]]&lt;&gt;0,VLOOKUP(ActividadesCom[[#This Row],[NIVEL 4]],Catálogo!A:B,2,FALSE),"")</f>
        <v/>
      </c>
      <c r="AB4603" s="118"/>
      <c r="AC4603" s="117"/>
      <c r="AD4603" s="118"/>
      <c r="AE4603" s="118"/>
      <c r="AF4603" s="118" t="str">
        <f>IF(ActividadesCom[[#This Row],[NIVEL 5]]&lt;&gt;0,VLOOKUP(ActividadesCom[[#This Row],[NIVEL 5]],Catálogo!A:B,2,FALSE),"")</f>
        <v/>
      </c>
      <c r="AG4603" s="118"/>
    </row>
    <row r="4604" spans="1:33" ht="30" customHeight="1" x14ac:dyDescent="0.25">
      <c r="A4604" s="118">
        <v>24470240</v>
      </c>
      <c r="B4604" s="116" t="str">
        <f>VLOOKUP(ActividadesCom[[#This Row],[NO. DE CONTROL]],'LISTADO ESTUDIANTES'!A:C,2,FALSE)</f>
        <v>FLORES SAUCEDO JOSE LUIS</v>
      </c>
      <c r="C4604" s="117" t="str">
        <f>VLOOKUP(ActividadesCom[[#This Row],[NO. DE CONTROL]],'LISTADO ESTUDIANTES'!A:C,3,FALSE)</f>
        <v>INGENIERIA EN SISTEMAS COMPUTACIONALES</v>
      </c>
      <c r="D4604" s="118" t="str">
        <f>VLOOKUP(ActividadesCom[[#This Row],[NO. DE CONTROL]],'LISTADO ESTUDIANTES'!A:D,4,FALSE)</f>
        <v>ACTIVO(A)</v>
      </c>
      <c r="E4604" s="115">
        <f>SUM(ActividadesCom[[#This Row],[CRÉD. 1]],ActividadesCom[[#This Row],[CRÉD. 2]],ActividadesCom[[#This Row],[CRÉD. 3]],ActividadesCom[[#This Row],[CRÉD. 4]],ActividadesCom[[#This Row],[CRÉD. 5]])</f>
        <v>3</v>
      </c>
      <c r="F4604" s="118">
        <f>IF(ActividadesCom[[#This Row],[ÚLTIMO SEMESTRE CON CRÉDITOS]]&gt;0,ROUND(AVERAGE(ActividadesCom[[#This Row],[VALOR NIVEL 5]],ActividadesCom[[#This Row],[VALOR NIVEL 4]],ActividadesCom[[#This Row],[VALOR NIVEL 3]],ActividadesCom[[#This Row],[VALOR NIVEL 2]],ActividadesCom[[#This Row],[VALOR NIVEL 1]]),0),"")</f>
        <v>3</v>
      </c>
      <c r="G4604" s="115" t="str">
        <f>IF(ActividadesCom[[#This Row],[PROMEDIO]]="","",IF(ActividadesCom[[#This Row],[PROMEDIO]]&gt;=4,"EXCELENTE",IF(ActividadesCom[[#This Row],[PROMEDIO]]&gt;=3,"NOTABLE",IF(ActividadesCom[[#This Row],[PROMEDIO]]&gt;=2,"BUENO",IF(ActividadesCom[[#This Row],[PROMEDIO]]=1,"SUFICIENTE","")))))</f>
        <v>NOTABLE</v>
      </c>
      <c r="H4604" s="118">
        <f>MAX(ActividadesCom[[#This Row],[PERÍODO 1]],ActividadesCom[[#This Row],[PERÍODO 2]],ActividadesCom[[#This Row],[PERÍODO 3]],ActividadesCom[[#This Row],[PERÍODO 4]],ActividadesCom[[#This Row],[PERÍODO 5]])</f>
        <v>20251</v>
      </c>
      <c r="I4604" s="117" t="s">
        <v>665</v>
      </c>
      <c r="J4604" s="118">
        <v>20243</v>
      </c>
      <c r="K4604" s="118" t="s">
        <v>4008</v>
      </c>
      <c r="L4604" s="118">
        <f>IF(ActividadesCom[[#This Row],[NIVEL 1]]&lt;&gt;0,VLOOKUP(ActividadesCom[[#This Row],[NIVEL 1]],Catálogo!A:B,2,FALSE),"")</f>
        <v>3</v>
      </c>
      <c r="M4604" s="118">
        <v>1</v>
      </c>
      <c r="N4604" s="6" t="s">
        <v>133</v>
      </c>
      <c r="O4604" s="118">
        <v>20251</v>
      </c>
      <c r="P4604" s="5" t="s">
        <v>4007</v>
      </c>
      <c r="Q4604" s="118">
        <f>IF(ActividadesCom[[#This Row],[NIVEL 2]]&lt;&gt;0,VLOOKUP(ActividadesCom[[#This Row],[NIVEL 2]],Catálogo!A:B,2,FALSE),"")</f>
        <v>4</v>
      </c>
      <c r="R4604" s="118">
        <v>1</v>
      </c>
      <c r="S4604" s="6" t="s">
        <v>5343</v>
      </c>
      <c r="T4604" s="118">
        <v>20251</v>
      </c>
      <c r="U4604" s="5" t="s">
        <v>4008</v>
      </c>
      <c r="V4604" s="118">
        <f>IF(ActividadesCom[[#This Row],[NIVEL 3]]&lt;&gt;0,VLOOKUP(ActividadesCom[[#This Row],[NIVEL 3]],Catálogo!A:B,2,FALSE),"")</f>
        <v>3</v>
      </c>
      <c r="W4604" s="118">
        <v>1</v>
      </c>
      <c r="X4604" s="117"/>
      <c r="Y4604" s="118"/>
      <c r="Z4604" s="118"/>
      <c r="AA4604" s="118" t="str">
        <f>IF(ActividadesCom[[#This Row],[NIVEL 4]]&lt;&gt;0,VLOOKUP(ActividadesCom[[#This Row],[NIVEL 4]],Catálogo!A:B,2,FALSE),"")</f>
        <v/>
      </c>
      <c r="AB4604" s="118"/>
      <c r="AC4604" s="117"/>
      <c r="AD4604" s="118"/>
      <c r="AE4604" s="118"/>
      <c r="AF4604" s="118" t="str">
        <f>IF(ActividadesCom[[#This Row],[NIVEL 5]]&lt;&gt;0,VLOOKUP(ActividadesCom[[#This Row],[NIVEL 5]],Catálogo!A:B,2,FALSE),"")</f>
        <v/>
      </c>
      <c r="AG4604" s="118"/>
    </row>
    <row r="4605" spans="1:33" ht="30" hidden="1" customHeight="1" x14ac:dyDescent="0.25">
      <c r="A4605" s="118">
        <v>24470242</v>
      </c>
      <c r="B4605" s="116" t="str">
        <f>VLOOKUP(ActividadesCom[[#This Row],[NO. DE CONTROL]],'LISTADO ESTUDIANTES'!A:C,2,FALSE)</f>
        <v>DZEC TURRIZA JONATHAN ADRIEL</v>
      </c>
      <c r="C4605" s="117" t="str">
        <f>VLOOKUP(ActividadesCom[[#This Row],[NO. DE CONTROL]],'LISTADO ESTUDIANTES'!A:C,3,FALSE)</f>
        <v>INGENIERIA EN SISTEMAS COMPUTACIONALES</v>
      </c>
      <c r="D4605" s="118" t="str">
        <f>VLOOKUP(ActividadesCom[[#This Row],[NO. DE CONTROL]],'LISTADO ESTUDIANTES'!A:D,4,FALSE)</f>
        <v>EGRESADO(A)</v>
      </c>
      <c r="E4605" s="115">
        <f>SUM(ActividadesCom[[#This Row],[CRÉD. 1]],ActividadesCom[[#This Row],[CRÉD. 2]],ActividadesCom[[#This Row],[CRÉD. 3]],ActividadesCom[[#This Row],[CRÉD. 4]],ActividadesCom[[#This Row],[CRÉD. 5]])</f>
        <v>2</v>
      </c>
      <c r="F4605" s="118">
        <f>IF(ActividadesCom[[#This Row],[ÚLTIMO SEMESTRE CON CRÉDITOS]]&gt;0,ROUND(AVERAGE(ActividadesCom[[#This Row],[VALOR NIVEL 5]],ActividadesCom[[#This Row],[VALOR NIVEL 4]],ActividadesCom[[#This Row],[VALOR NIVEL 3]],ActividadesCom[[#This Row],[VALOR NIVEL 2]],ActividadesCom[[#This Row],[VALOR NIVEL 1]]),0),"")</f>
        <v>3</v>
      </c>
      <c r="G4605" s="115" t="str">
        <f>IF(ActividadesCom[[#This Row],[PROMEDIO]]="","",IF(ActividadesCom[[#This Row],[PROMEDIO]]&gt;=4,"EXCELENTE",IF(ActividadesCom[[#This Row],[PROMEDIO]]&gt;=3,"NOTABLE",IF(ActividadesCom[[#This Row],[PROMEDIO]]&gt;=2,"BUENO",IF(ActividadesCom[[#This Row],[PROMEDIO]]=1,"SUFICIENTE","")))))</f>
        <v>NOTABLE</v>
      </c>
      <c r="H4605" s="118">
        <f>MAX(ActividadesCom[[#This Row],[PERÍODO 1]],ActividadesCom[[#This Row],[PERÍODO 2]],ActividadesCom[[#This Row],[PERÍODO 3]],ActividadesCom[[#This Row],[PERÍODO 4]],ActividadesCom[[#This Row],[PERÍODO 5]])</f>
        <v>20243</v>
      </c>
      <c r="I4605" s="117" t="s">
        <v>452</v>
      </c>
      <c r="J4605" s="118">
        <v>20243</v>
      </c>
      <c r="K4605" s="118" t="s">
        <v>4008</v>
      </c>
      <c r="L4605" s="118">
        <f>IF(ActividadesCom[[#This Row],[NIVEL 1]]&lt;&gt;0,VLOOKUP(ActividadesCom[[#This Row],[NIVEL 1]],Catálogo!A:B,2,FALSE),"")</f>
        <v>3</v>
      </c>
      <c r="M4605" s="118">
        <v>1</v>
      </c>
      <c r="N4605" s="117" t="s">
        <v>3518</v>
      </c>
      <c r="O4605" s="118">
        <v>20243</v>
      </c>
      <c r="P4605" s="118" t="s">
        <v>4009</v>
      </c>
      <c r="Q4605" s="118">
        <f>IF(ActividadesCom[[#This Row],[NIVEL 2]]&lt;&gt;0,VLOOKUP(ActividadesCom[[#This Row],[NIVEL 2]],Catálogo!A:B,2,FALSE),"")</f>
        <v>2</v>
      </c>
      <c r="R4605" s="118">
        <v>1</v>
      </c>
      <c r="S4605" s="117"/>
      <c r="T4605" s="118"/>
      <c r="U4605" s="118"/>
      <c r="V4605" s="118" t="str">
        <f>IF(ActividadesCom[[#This Row],[NIVEL 3]]&lt;&gt;0,VLOOKUP(ActividadesCom[[#This Row],[NIVEL 3]],Catálogo!A:B,2,FALSE),"")</f>
        <v/>
      </c>
      <c r="W4605" s="118"/>
      <c r="X4605" s="117"/>
      <c r="Y4605" s="118"/>
      <c r="Z4605" s="118"/>
      <c r="AA4605" s="118" t="str">
        <f>IF(ActividadesCom[[#This Row],[NIVEL 4]]&lt;&gt;0,VLOOKUP(ActividadesCom[[#This Row],[NIVEL 4]],Catálogo!A:B,2,FALSE),"")</f>
        <v/>
      </c>
      <c r="AB4605" s="118"/>
      <c r="AC4605" s="117"/>
      <c r="AD4605" s="118"/>
      <c r="AE4605" s="118"/>
      <c r="AF4605" s="118" t="str">
        <f>IF(ActividadesCom[[#This Row],[NIVEL 5]]&lt;&gt;0,VLOOKUP(ActividadesCom[[#This Row],[NIVEL 5]],Catálogo!A:B,2,FALSE),"")</f>
        <v/>
      </c>
      <c r="AG4605" s="118"/>
    </row>
    <row r="4606" spans="1:33" ht="30" customHeight="1" x14ac:dyDescent="0.25">
      <c r="A4606" s="114">
        <v>24470243</v>
      </c>
      <c r="B4606" s="112" t="str">
        <f>VLOOKUP(ActividadesCom[[#This Row],[NO. DE CONTROL]],'LISTADO ESTUDIANTES'!A:C,2,FALSE)</f>
        <v>CABALLERO PEREZ FERNANDO MANUEL</v>
      </c>
      <c r="C4606" s="113" t="str">
        <f>VLOOKUP(ActividadesCom[[#This Row],[NO. DE CONTROL]],'LISTADO ESTUDIANTES'!A:C,3,FALSE)</f>
        <v>ARQUITECTURA</v>
      </c>
      <c r="D4606" s="114" t="str">
        <f>VLOOKUP(ActividadesCom[[#This Row],[NO. DE CONTROL]],'LISTADO ESTUDIANTES'!A:D,4,FALSE)</f>
        <v>ACTIVO(A)</v>
      </c>
      <c r="E4606" s="111">
        <f>SUM(ActividadesCom[[#This Row],[CRÉD. 1]],ActividadesCom[[#This Row],[CRÉD. 2]],ActividadesCom[[#This Row],[CRÉD. 3]],ActividadesCom[[#This Row],[CRÉD. 4]],ActividadesCom[[#This Row],[CRÉD. 5]])</f>
        <v>1</v>
      </c>
      <c r="F4606" s="114">
        <f>IF(ActividadesCom[[#This Row],[ÚLTIMO SEMESTRE CON CRÉDITOS]]&gt;0,ROUND(AVERAGE(ActividadesCom[[#This Row],[VALOR NIVEL 5]],ActividadesCom[[#This Row],[VALOR NIVEL 4]],ActividadesCom[[#This Row],[VALOR NIVEL 3]],ActividadesCom[[#This Row],[VALOR NIVEL 2]],ActividadesCom[[#This Row],[VALOR NIVEL 1]]),0),"")</f>
        <v>4</v>
      </c>
      <c r="G4606" s="111" t="str">
        <f>IF(ActividadesCom[[#This Row],[PROMEDIO]]="","",IF(ActividadesCom[[#This Row],[PROMEDIO]]&gt;=4,"EXCELENTE",IF(ActividadesCom[[#This Row],[PROMEDIO]]&gt;=3,"NOTABLE",IF(ActividadesCom[[#This Row],[PROMEDIO]]&gt;=2,"BUENO",IF(ActividadesCom[[#This Row],[PROMEDIO]]=1,"SUFICIENTE","")))))</f>
        <v>EXCELENTE</v>
      </c>
      <c r="H4606" s="114">
        <f>MAX(ActividadesCom[[#This Row],[PERÍODO 1]],ActividadesCom[[#This Row],[PERÍODO 2]],ActividadesCom[[#This Row],[PERÍODO 3]],ActividadesCom[[#This Row],[PERÍODO 4]],ActividadesCom[[#This Row],[PERÍODO 5]])</f>
        <v>20243</v>
      </c>
      <c r="I4606" s="113" t="s">
        <v>6725</v>
      </c>
      <c r="J4606" s="114">
        <v>20243</v>
      </c>
      <c r="K4606" s="114" t="s">
        <v>4007</v>
      </c>
      <c r="L4606" s="114">
        <f>IF(ActividadesCom[[#This Row],[NIVEL 1]]&lt;&gt;0,VLOOKUP(ActividadesCom[[#This Row],[NIVEL 1]],Catálogo!A:B,2,FALSE),"")</f>
        <v>4</v>
      </c>
      <c r="M4606" s="114">
        <v>1</v>
      </c>
      <c r="N4606" s="113"/>
      <c r="O4606" s="114"/>
      <c r="P4606" s="114"/>
      <c r="Q4606" s="114" t="str">
        <f>IF(ActividadesCom[[#This Row],[NIVEL 2]]&lt;&gt;0,VLOOKUP(ActividadesCom[[#This Row],[NIVEL 2]],Catálogo!A:B,2,FALSE),"")</f>
        <v/>
      </c>
      <c r="R4606" s="114"/>
      <c r="S4606" s="113"/>
      <c r="T4606" s="114"/>
      <c r="U4606" s="114"/>
      <c r="V4606" s="114" t="str">
        <f>IF(ActividadesCom[[#This Row],[NIVEL 3]]&lt;&gt;0,VLOOKUP(ActividadesCom[[#This Row],[NIVEL 3]],Catálogo!A:B,2,FALSE),"")</f>
        <v/>
      </c>
      <c r="W4606" s="114"/>
      <c r="X4606" s="113"/>
      <c r="Y4606" s="114"/>
      <c r="Z4606" s="114"/>
      <c r="AA4606" s="114" t="str">
        <f>IF(ActividadesCom[[#This Row],[NIVEL 4]]&lt;&gt;0,VLOOKUP(ActividadesCom[[#This Row],[NIVEL 4]],Catálogo!A:B,2,FALSE),"")</f>
        <v/>
      </c>
      <c r="AB4606" s="114"/>
      <c r="AC4606" s="113"/>
      <c r="AD4606" s="114"/>
      <c r="AE4606" s="114"/>
      <c r="AF4606" s="114" t="str">
        <f>IF(ActividadesCom[[#This Row],[NIVEL 5]]&lt;&gt;0,VLOOKUP(ActividadesCom[[#This Row],[NIVEL 5]],Catálogo!A:B,2,FALSE),"")</f>
        <v/>
      </c>
      <c r="AG4606" s="114"/>
    </row>
    <row r="4607" spans="1:33" ht="30" customHeight="1" x14ac:dyDescent="0.25">
      <c r="A4607" s="5">
        <v>24470244</v>
      </c>
      <c r="B4607" s="10" t="str">
        <f>VLOOKUP(ActividadesCom[[#This Row],[NO. DE CONTROL]],'LISTADO ESTUDIANTES'!A:C,2,FALSE)</f>
        <v>PINEDA VERA SALVADOR ALEJANDRO</v>
      </c>
      <c r="C4607" s="6" t="str">
        <f>VLOOKUP(ActividadesCom[[#This Row],[NO. DE CONTROL]],'LISTADO ESTUDIANTES'!A:C,3,FALSE)</f>
        <v>INGENIERIA EN SISTEMAS COMPUTACIONALES</v>
      </c>
      <c r="D4607" s="5" t="str">
        <f>VLOOKUP(ActividadesCom[[#This Row],[NO. DE CONTROL]],'LISTADO ESTUDIANTES'!A:D,4,FALSE)</f>
        <v>ACTIVO(A)</v>
      </c>
      <c r="E4607" s="7">
        <f>SUM(ActividadesCom[[#This Row],[CRÉD. 1]],ActividadesCom[[#This Row],[CRÉD. 2]],ActividadesCom[[#This Row],[CRÉD. 3]],ActividadesCom[[#This Row],[CRÉD. 4]],ActividadesCom[[#This Row],[CRÉD. 5]])</f>
        <v>1</v>
      </c>
      <c r="F4607" s="5">
        <f>IF(ActividadesCom[[#This Row],[ÚLTIMO SEMESTRE CON CRÉDITOS]]&gt;0,ROUND(AVERAGE(ActividadesCom[[#This Row],[VALOR NIVEL 5]],ActividadesCom[[#This Row],[VALOR NIVEL 4]],ActividadesCom[[#This Row],[VALOR NIVEL 3]],ActividadesCom[[#This Row],[VALOR NIVEL 2]],ActividadesCom[[#This Row],[VALOR NIVEL 1]]),0),"")</f>
        <v>3</v>
      </c>
      <c r="G4607" s="7" t="str">
        <f>IF(ActividadesCom[[#This Row],[PROMEDIO]]="","",IF(ActividadesCom[[#This Row],[PROMEDIO]]&gt;=4,"EXCELENTE",IF(ActividadesCom[[#This Row],[PROMEDIO]]&gt;=3,"NOTABLE",IF(ActividadesCom[[#This Row],[PROMEDIO]]&gt;=2,"BUENO",IF(ActividadesCom[[#This Row],[PROMEDIO]]=1,"SUFICIENTE","")))))</f>
        <v>NOTABLE</v>
      </c>
      <c r="H4607" s="5">
        <f>MAX(ActividadesCom[[#This Row],[PERÍODO 1]],ActividadesCom[[#This Row],[PERÍODO 2]],ActividadesCom[[#This Row],[PERÍODO 3]],ActividadesCom[[#This Row],[PERÍODO 4]],ActividadesCom[[#This Row],[PERÍODO 5]])</f>
        <v>20251</v>
      </c>
      <c r="I4607" s="6" t="s">
        <v>47</v>
      </c>
      <c r="J4607" s="5">
        <v>20251</v>
      </c>
      <c r="K4607" s="5" t="s">
        <v>4008</v>
      </c>
      <c r="L4607" s="5">
        <f>IF(ActividadesCom[[#This Row],[NIVEL 1]]&lt;&gt;0,VLOOKUP(ActividadesCom[[#This Row],[NIVEL 1]],Catálogo!A:B,2,FALSE),"")</f>
        <v>3</v>
      </c>
      <c r="M4607" s="5">
        <v>1</v>
      </c>
      <c r="N4607" s="6"/>
      <c r="O4607" s="5"/>
      <c r="P4607" s="5"/>
      <c r="Q4607" s="5" t="str">
        <f>IF(ActividadesCom[[#This Row],[NIVEL 2]]&lt;&gt;0,VLOOKUP(ActividadesCom[[#This Row],[NIVEL 2]],Catálogo!A:B,2,FALSE),"")</f>
        <v/>
      </c>
      <c r="R4607" s="5"/>
      <c r="S4607" s="6"/>
      <c r="T4607" s="5"/>
      <c r="U4607" s="5"/>
      <c r="V4607" s="5" t="str">
        <f>IF(ActividadesCom[[#This Row],[NIVEL 3]]&lt;&gt;0,VLOOKUP(ActividadesCom[[#This Row],[NIVEL 3]],Catálogo!A:B,2,FALSE),"")</f>
        <v/>
      </c>
      <c r="W4607" s="5"/>
      <c r="X4607" s="6"/>
      <c r="Y4607" s="5"/>
      <c r="Z4607" s="5"/>
      <c r="AA4607" s="5" t="str">
        <f>IF(ActividadesCom[[#This Row],[NIVEL 4]]&lt;&gt;0,VLOOKUP(ActividadesCom[[#This Row],[NIVEL 4]],Catálogo!A:B,2,FALSE),"")</f>
        <v/>
      </c>
      <c r="AB4607" s="5"/>
      <c r="AC4607" s="6"/>
      <c r="AD4607" s="5"/>
      <c r="AE4607" s="5"/>
      <c r="AF4607" s="5" t="str">
        <f>IF(ActividadesCom[[#This Row],[NIVEL 5]]&lt;&gt;0,VLOOKUP(ActividadesCom[[#This Row],[NIVEL 5]],Catálogo!A:B,2,FALSE),"")</f>
        <v/>
      </c>
      <c r="AG4607" s="5"/>
    </row>
    <row r="4608" spans="1:33" ht="30" customHeight="1" x14ac:dyDescent="0.25">
      <c r="A4608" s="118">
        <v>24470246</v>
      </c>
      <c r="B4608" s="116" t="str">
        <f>VLOOKUP(ActividadesCom[[#This Row],[NO. DE CONTROL]],'LISTADO ESTUDIANTES'!A:C,2,FALSE)</f>
        <v>PECH FUENTES ANGEL GABRIEL</v>
      </c>
      <c r="C4608" s="117" t="str">
        <f>VLOOKUP(ActividadesCom[[#This Row],[NO. DE CONTROL]],'LISTADO ESTUDIANTES'!A:C,3,FALSE)</f>
        <v>INGENIERIA EN SISTEMAS COMPUTACIONALES</v>
      </c>
      <c r="D4608" s="118" t="str">
        <f>VLOOKUP(ActividadesCom[[#This Row],[NO. DE CONTROL]],'LISTADO ESTUDIANTES'!A:D,4,FALSE)</f>
        <v>ACTIVO(A)</v>
      </c>
      <c r="E4608" s="115">
        <f>SUM(ActividadesCom[[#This Row],[CRÉD. 1]],ActividadesCom[[#This Row],[CRÉD. 2]],ActividadesCom[[#This Row],[CRÉD. 3]],ActividadesCom[[#This Row],[CRÉD. 4]],ActividadesCom[[#This Row],[CRÉD. 5]])</f>
        <v>1</v>
      </c>
      <c r="F4608" s="118">
        <f>IF(ActividadesCom[[#This Row],[ÚLTIMO SEMESTRE CON CRÉDITOS]]&gt;0,ROUND(AVERAGE(ActividadesCom[[#This Row],[VALOR NIVEL 5]],ActividadesCom[[#This Row],[VALOR NIVEL 4]],ActividadesCom[[#This Row],[VALOR NIVEL 3]],ActividadesCom[[#This Row],[VALOR NIVEL 2]],ActividadesCom[[#This Row],[VALOR NIVEL 1]]),0),"")</f>
        <v>3</v>
      </c>
      <c r="G4608" s="115" t="str">
        <f>IF(ActividadesCom[[#This Row],[PROMEDIO]]="","",IF(ActividadesCom[[#This Row],[PROMEDIO]]&gt;=4,"EXCELENTE",IF(ActividadesCom[[#This Row],[PROMEDIO]]&gt;=3,"NOTABLE",IF(ActividadesCom[[#This Row],[PROMEDIO]]&gt;=2,"BUENO",IF(ActividadesCom[[#This Row],[PROMEDIO]]=1,"SUFICIENTE","")))))</f>
        <v>NOTABLE</v>
      </c>
      <c r="H4608" s="118">
        <f>MAX(ActividadesCom[[#This Row],[PERÍODO 1]],ActividadesCom[[#This Row],[PERÍODO 2]],ActividadesCom[[#This Row],[PERÍODO 3]],ActividadesCom[[#This Row],[PERÍODO 4]],ActividadesCom[[#This Row],[PERÍODO 5]])</f>
        <v>20243</v>
      </c>
      <c r="I4608" s="117" t="s">
        <v>452</v>
      </c>
      <c r="J4608" s="118">
        <v>20243</v>
      </c>
      <c r="K4608" s="118" t="s">
        <v>4008</v>
      </c>
      <c r="L4608" s="118">
        <f>IF(ActividadesCom[[#This Row],[NIVEL 1]]&lt;&gt;0,VLOOKUP(ActividadesCom[[#This Row],[NIVEL 1]],Catálogo!A:B,2,FALSE),"")</f>
        <v>3</v>
      </c>
      <c r="M4608" s="118">
        <v>1</v>
      </c>
      <c r="N4608" s="117"/>
      <c r="O4608" s="118"/>
      <c r="P4608" s="118"/>
      <c r="Q4608" s="118" t="str">
        <f>IF(ActividadesCom[[#This Row],[NIVEL 2]]&lt;&gt;0,VLOOKUP(ActividadesCom[[#This Row],[NIVEL 2]],Catálogo!A:B,2,FALSE),"")</f>
        <v/>
      </c>
      <c r="R4608" s="118"/>
      <c r="S4608" s="117"/>
      <c r="T4608" s="118"/>
      <c r="U4608" s="118"/>
      <c r="V4608" s="118" t="str">
        <f>IF(ActividadesCom[[#This Row],[NIVEL 3]]&lt;&gt;0,VLOOKUP(ActividadesCom[[#This Row],[NIVEL 3]],Catálogo!A:B,2,FALSE),"")</f>
        <v/>
      </c>
      <c r="W4608" s="118"/>
      <c r="X4608" s="117"/>
      <c r="Y4608" s="118"/>
      <c r="Z4608" s="118"/>
      <c r="AA4608" s="118" t="str">
        <f>IF(ActividadesCom[[#This Row],[NIVEL 4]]&lt;&gt;0,VLOOKUP(ActividadesCom[[#This Row],[NIVEL 4]],Catálogo!A:B,2,FALSE),"")</f>
        <v/>
      </c>
      <c r="AB4608" s="118"/>
      <c r="AC4608" s="117"/>
      <c r="AD4608" s="118"/>
      <c r="AE4608" s="118"/>
      <c r="AF4608" s="118" t="str">
        <f>IF(ActividadesCom[[#This Row],[NIVEL 5]]&lt;&gt;0,VLOOKUP(ActividadesCom[[#This Row],[NIVEL 5]],Catálogo!A:B,2,FALSE),"")</f>
        <v/>
      </c>
      <c r="AG4608" s="118"/>
    </row>
    <row r="4609" spans="1:33" ht="30" customHeight="1" x14ac:dyDescent="0.25">
      <c r="A4609" s="118">
        <v>24470247</v>
      </c>
      <c r="B4609" s="116" t="str">
        <f>VLOOKUP(ActividadesCom[[#This Row],[NO. DE CONTROL]],'LISTADO ESTUDIANTES'!A:C,2,FALSE)</f>
        <v>NOVELO GOMEZ PATRICIA GUADALUPE</v>
      </c>
      <c r="C4609" s="117" t="str">
        <f>VLOOKUP(ActividadesCom[[#This Row],[NO. DE CONTROL]],'LISTADO ESTUDIANTES'!A:C,3,FALSE)</f>
        <v>INGENIERIA EN SISTEMAS COMPUTACIONALES</v>
      </c>
      <c r="D4609" s="118" t="str">
        <f>VLOOKUP(ActividadesCom[[#This Row],[NO. DE CONTROL]],'LISTADO ESTUDIANTES'!A:D,4,FALSE)</f>
        <v>ACTIVO(A)</v>
      </c>
      <c r="E4609" s="115">
        <f>SUM(ActividadesCom[[#This Row],[CRÉD. 1]],ActividadesCom[[#This Row],[CRÉD. 2]],ActividadesCom[[#This Row],[CRÉD. 3]],ActividadesCom[[#This Row],[CRÉD. 4]],ActividadesCom[[#This Row],[CRÉD. 5]])</f>
        <v>2</v>
      </c>
      <c r="F4609" s="118">
        <f>IF(ActividadesCom[[#This Row],[ÚLTIMO SEMESTRE CON CRÉDITOS]]&gt;0,ROUND(AVERAGE(ActividadesCom[[#This Row],[VALOR NIVEL 5]],ActividadesCom[[#This Row],[VALOR NIVEL 4]],ActividadesCom[[#This Row],[VALOR NIVEL 3]],ActividadesCom[[#This Row],[VALOR NIVEL 2]],ActividadesCom[[#This Row],[VALOR NIVEL 1]]),0),"")</f>
        <v>3</v>
      </c>
      <c r="G4609" s="115" t="str">
        <f>IF(ActividadesCom[[#This Row],[PROMEDIO]]="","",IF(ActividadesCom[[#This Row],[PROMEDIO]]&gt;=4,"EXCELENTE",IF(ActividadesCom[[#This Row],[PROMEDIO]]&gt;=3,"NOTABLE",IF(ActividadesCom[[#This Row],[PROMEDIO]]&gt;=2,"BUENO",IF(ActividadesCom[[#This Row],[PROMEDIO]]=1,"SUFICIENTE","")))))</f>
        <v>NOTABLE</v>
      </c>
      <c r="H4609" s="118">
        <f>MAX(ActividadesCom[[#This Row],[PERÍODO 1]],ActividadesCom[[#This Row],[PERÍODO 2]],ActividadesCom[[#This Row],[PERÍODO 3]],ActividadesCom[[#This Row],[PERÍODO 4]],ActividadesCom[[#This Row],[PERÍODO 5]])</f>
        <v>20243</v>
      </c>
      <c r="I4609" s="117" t="s">
        <v>452</v>
      </c>
      <c r="J4609" s="118">
        <v>20243</v>
      </c>
      <c r="K4609" s="118" t="s">
        <v>4008</v>
      </c>
      <c r="L4609" s="118">
        <f>IF(ActividadesCom[[#This Row],[NIVEL 1]]&lt;&gt;0,VLOOKUP(ActividadesCom[[#This Row],[NIVEL 1]],Catálogo!A:B,2,FALSE),"")</f>
        <v>3</v>
      </c>
      <c r="M4609" s="118">
        <v>1</v>
      </c>
      <c r="N4609" s="117" t="s">
        <v>3518</v>
      </c>
      <c r="O4609" s="118">
        <v>20243</v>
      </c>
      <c r="P4609" s="118" t="s">
        <v>4009</v>
      </c>
      <c r="Q4609" s="118">
        <f>IF(ActividadesCom[[#This Row],[NIVEL 2]]&lt;&gt;0,VLOOKUP(ActividadesCom[[#This Row],[NIVEL 2]],Catálogo!A:B,2,FALSE),"")</f>
        <v>2</v>
      </c>
      <c r="R4609" s="118">
        <v>1</v>
      </c>
      <c r="S4609" s="117"/>
      <c r="T4609" s="118"/>
      <c r="U4609" s="118"/>
      <c r="V4609" s="118" t="str">
        <f>IF(ActividadesCom[[#This Row],[NIVEL 3]]&lt;&gt;0,VLOOKUP(ActividadesCom[[#This Row],[NIVEL 3]],Catálogo!A:B,2,FALSE),"")</f>
        <v/>
      </c>
      <c r="W4609" s="118"/>
      <c r="X4609" s="117"/>
      <c r="Y4609" s="118"/>
      <c r="Z4609" s="118"/>
      <c r="AA4609" s="118" t="str">
        <f>IF(ActividadesCom[[#This Row],[NIVEL 4]]&lt;&gt;0,VLOOKUP(ActividadesCom[[#This Row],[NIVEL 4]],Catálogo!A:B,2,FALSE),"")</f>
        <v/>
      </c>
      <c r="AB4609" s="118"/>
      <c r="AC4609" s="117"/>
      <c r="AD4609" s="118"/>
      <c r="AE4609" s="118"/>
      <c r="AF4609" s="118" t="str">
        <f>IF(ActividadesCom[[#This Row],[NIVEL 5]]&lt;&gt;0,VLOOKUP(ActividadesCom[[#This Row],[NIVEL 5]],Catálogo!A:B,2,FALSE),"")</f>
        <v/>
      </c>
      <c r="AG4609" s="118"/>
    </row>
    <row r="4610" spans="1:33" ht="30" customHeight="1" x14ac:dyDescent="0.25">
      <c r="A4610" s="118">
        <v>24470248</v>
      </c>
      <c r="B4610" s="116" t="str">
        <f>VLOOKUP(ActividadesCom[[#This Row],[NO. DE CONTROL]],'LISTADO ESTUDIANTES'!A:C,2,FALSE)</f>
        <v>CEL MARQUEZ ANGEL ABEL</v>
      </c>
      <c r="C4610" s="117" t="str">
        <f>VLOOKUP(ActividadesCom[[#This Row],[NO. DE CONTROL]],'LISTADO ESTUDIANTES'!A:C,3,FALSE)</f>
        <v>INGENIERIA EN SISTEMAS COMPUTACIONALES</v>
      </c>
      <c r="D4610" s="118" t="str">
        <f>VLOOKUP(ActividadesCom[[#This Row],[NO. DE CONTROL]],'LISTADO ESTUDIANTES'!A:D,4,FALSE)</f>
        <v>ACTIVO(A)</v>
      </c>
      <c r="E4610" s="115">
        <f>SUM(ActividadesCom[[#This Row],[CRÉD. 1]],ActividadesCom[[#This Row],[CRÉD. 2]],ActividadesCom[[#This Row],[CRÉD. 3]],ActividadesCom[[#This Row],[CRÉD. 4]],ActividadesCom[[#This Row],[CRÉD. 5]])</f>
        <v>2</v>
      </c>
      <c r="F4610" s="118">
        <f>IF(ActividadesCom[[#This Row],[ÚLTIMO SEMESTRE CON CRÉDITOS]]&gt;0,ROUND(AVERAGE(ActividadesCom[[#This Row],[VALOR NIVEL 5]],ActividadesCom[[#This Row],[VALOR NIVEL 4]],ActividadesCom[[#This Row],[VALOR NIVEL 3]],ActividadesCom[[#This Row],[VALOR NIVEL 2]],ActividadesCom[[#This Row],[VALOR NIVEL 1]]),0),"")</f>
        <v>2</v>
      </c>
      <c r="G4610" s="115" t="str">
        <f>IF(ActividadesCom[[#This Row],[PROMEDIO]]="","",IF(ActividadesCom[[#This Row],[PROMEDIO]]&gt;=4,"EXCELENTE",IF(ActividadesCom[[#This Row],[PROMEDIO]]&gt;=3,"NOTABLE",IF(ActividadesCom[[#This Row],[PROMEDIO]]&gt;=2,"BUENO",IF(ActividadesCom[[#This Row],[PROMEDIO]]=1,"SUFICIENTE","")))))</f>
        <v>BUENO</v>
      </c>
      <c r="H4610" s="118">
        <f>MAX(ActividadesCom[[#This Row],[PERÍODO 1]],ActividadesCom[[#This Row],[PERÍODO 2]],ActividadesCom[[#This Row],[PERÍODO 3]],ActividadesCom[[#This Row],[PERÍODO 4]],ActividadesCom[[#This Row],[PERÍODO 5]])</f>
        <v>20243</v>
      </c>
      <c r="I4610" s="117" t="s">
        <v>452</v>
      </c>
      <c r="J4610" s="118">
        <v>20243</v>
      </c>
      <c r="K4610" s="118" t="s">
        <v>4008</v>
      </c>
      <c r="L4610" s="118">
        <f>IF(ActividadesCom[[#This Row],[NIVEL 1]]&lt;&gt;0,VLOOKUP(ActividadesCom[[#This Row],[NIVEL 1]],Catálogo!A:B,2,FALSE),"")</f>
        <v>3</v>
      </c>
      <c r="M4610" s="118">
        <v>1</v>
      </c>
      <c r="N4610" s="117" t="s">
        <v>47</v>
      </c>
      <c r="O4610" s="118">
        <v>20243</v>
      </c>
      <c r="P4610" s="118" t="s">
        <v>4010</v>
      </c>
      <c r="Q4610" s="118">
        <f>IF(ActividadesCom[[#This Row],[NIVEL 2]]&lt;&gt;0,VLOOKUP(ActividadesCom[[#This Row],[NIVEL 2]],Catálogo!A:B,2,FALSE),"")</f>
        <v>1</v>
      </c>
      <c r="R4610" s="118">
        <v>1</v>
      </c>
      <c r="S4610" s="117"/>
      <c r="T4610" s="118"/>
      <c r="U4610" s="118"/>
      <c r="V4610" s="118" t="str">
        <f>IF(ActividadesCom[[#This Row],[NIVEL 3]]&lt;&gt;0,VLOOKUP(ActividadesCom[[#This Row],[NIVEL 3]],Catálogo!A:B,2,FALSE),"")</f>
        <v/>
      </c>
      <c r="W4610" s="118"/>
      <c r="X4610" s="117"/>
      <c r="Y4610" s="118"/>
      <c r="Z4610" s="118"/>
      <c r="AA4610" s="118" t="str">
        <f>IF(ActividadesCom[[#This Row],[NIVEL 4]]&lt;&gt;0,VLOOKUP(ActividadesCom[[#This Row],[NIVEL 4]],Catálogo!A:B,2,FALSE),"")</f>
        <v/>
      </c>
      <c r="AB4610" s="118"/>
      <c r="AC4610" s="117"/>
      <c r="AD4610" s="118"/>
      <c r="AE4610" s="118"/>
      <c r="AF4610" s="118" t="str">
        <f>IF(ActividadesCom[[#This Row],[NIVEL 5]]&lt;&gt;0,VLOOKUP(ActividadesCom[[#This Row],[NIVEL 5]],Catálogo!A:B,2,FALSE),"")</f>
        <v/>
      </c>
      <c r="AG4610" s="118"/>
    </row>
    <row r="4611" spans="1:33" ht="30" hidden="1" customHeight="1" x14ac:dyDescent="0.25">
      <c r="A4611" s="5">
        <v>24470249</v>
      </c>
      <c r="B4611" s="10" t="str">
        <f>VLOOKUP(ActividadesCom[[#This Row],[NO. DE CONTROL]],'LISTADO ESTUDIANTES'!A:C,2,FALSE)</f>
        <v>CHI CANTO CARLA PAOLA</v>
      </c>
      <c r="C4611" s="6" t="str">
        <f>VLOOKUP(ActividadesCom[[#This Row],[NO. DE CONTROL]],'LISTADO ESTUDIANTES'!A:C,3,FALSE)</f>
        <v>INGENIERIA CIVIL</v>
      </c>
      <c r="D4611" s="5" t="str">
        <f>VLOOKUP(ActividadesCom[[#This Row],[NO. DE CONTROL]],'LISTADO ESTUDIANTES'!A:D,4,FALSE)</f>
        <v>EGRESADO(A)</v>
      </c>
      <c r="E4611" s="7">
        <f>SUM(ActividadesCom[[#This Row],[CRÉD. 1]],ActividadesCom[[#This Row],[CRÉD. 2]],ActividadesCom[[#This Row],[CRÉD. 3]],ActividadesCom[[#This Row],[CRÉD. 4]],ActividadesCom[[#This Row],[CRÉD. 5]])</f>
        <v>2</v>
      </c>
      <c r="F4611" s="5">
        <f>IF(ActividadesCom[[#This Row],[ÚLTIMO SEMESTRE CON CRÉDITOS]]&gt;0,ROUND(AVERAGE(ActividadesCom[[#This Row],[VALOR NIVEL 5]],ActividadesCom[[#This Row],[VALOR NIVEL 4]],ActividadesCom[[#This Row],[VALOR NIVEL 3]],ActividadesCom[[#This Row],[VALOR NIVEL 2]],ActividadesCom[[#This Row],[VALOR NIVEL 1]]),0),"")</f>
        <v>3</v>
      </c>
      <c r="G4611" s="7" t="str">
        <f>IF(ActividadesCom[[#This Row],[PROMEDIO]]="","",IF(ActividadesCom[[#This Row],[PROMEDIO]]&gt;=4,"EXCELENTE",IF(ActividadesCom[[#This Row],[PROMEDIO]]&gt;=3,"NOTABLE",IF(ActividadesCom[[#This Row],[PROMEDIO]]&gt;=2,"BUENO",IF(ActividadesCom[[#This Row],[PROMEDIO]]=1,"SUFICIENTE","")))))</f>
        <v>NOTABLE</v>
      </c>
      <c r="H4611" s="5">
        <f>MAX(ActividadesCom[[#This Row],[PERÍODO 1]],ActividadesCom[[#This Row],[PERÍODO 2]],ActividadesCom[[#This Row],[PERÍODO 3]],ActividadesCom[[#This Row],[PERÍODO 4]],ActividadesCom[[#This Row],[PERÍODO 5]])</f>
        <v>20251</v>
      </c>
      <c r="I4611" s="6" t="s">
        <v>4815</v>
      </c>
      <c r="J4611" s="5">
        <v>20243</v>
      </c>
      <c r="K4611" s="5" t="s">
        <v>4009</v>
      </c>
      <c r="L4611" s="5">
        <f>IF(ActividadesCom[[#This Row],[NIVEL 1]]&lt;&gt;0,VLOOKUP(ActividadesCom[[#This Row],[NIVEL 1]],Catálogo!A:B,2,FALSE),"")</f>
        <v>2</v>
      </c>
      <c r="M4611" s="5">
        <v>1</v>
      </c>
      <c r="N4611" s="6" t="s">
        <v>5343</v>
      </c>
      <c r="O4611" s="5">
        <v>20251</v>
      </c>
      <c r="P4611" s="5" t="s">
        <v>4008</v>
      </c>
      <c r="Q4611" s="5">
        <f>IF(ActividadesCom[[#This Row],[NIVEL 2]]&lt;&gt;0,VLOOKUP(ActividadesCom[[#This Row],[NIVEL 2]],Catálogo!A:B,2,FALSE),"")</f>
        <v>3</v>
      </c>
      <c r="R4611" s="5">
        <v>1</v>
      </c>
      <c r="S4611" s="6"/>
      <c r="T4611" s="5"/>
      <c r="U4611" s="5"/>
      <c r="V4611" s="5" t="str">
        <f>IF(ActividadesCom[[#This Row],[NIVEL 3]]&lt;&gt;0,VLOOKUP(ActividadesCom[[#This Row],[NIVEL 3]],Catálogo!A:B,2,FALSE),"")</f>
        <v/>
      </c>
      <c r="W4611" s="5"/>
      <c r="X4611" s="6"/>
      <c r="Y4611" s="5"/>
      <c r="Z4611" s="5"/>
      <c r="AA4611" s="5" t="str">
        <f>IF(ActividadesCom[[#This Row],[NIVEL 4]]&lt;&gt;0,VLOOKUP(ActividadesCom[[#This Row],[NIVEL 4]],Catálogo!A:B,2,FALSE),"")</f>
        <v/>
      </c>
      <c r="AB4611" s="5"/>
      <c r="AC4611" s="6"/>
      <c r="AD4611" s="5"/>
      <c r="AE4611" s="5"/>
      <c r="AF4611" s="5" t="str">
        <f>IF(ActividadesCom[[#This Row],[NIVEL 5]]&lt;&gt;0,VLOOKUP(ActividadesCom[[#This Row],[NIVEL 5]],Catálogo!A:B,2,FALSE),"")</f>
        <v/>
      </c>
      <c r="AG4611" s="5"/>
    </row>
    <row r="4612" spans="1:33" ht="30" hidden="1" customHeight="1" x14ac:dyDescent="0.25">
      <c r="A4612" s="118">
        <v>24470252</v>
      </c>
      <c r="B4612" s="116" t="str">
        <f>VLOOKUP(ActividadesCom[[#This Row],[NO. DE CONTROL]],'LISTADO ESTUDIANTES'!A:C,2,FALSE)</f>
        <v>NARVAEZ CHABLE EDIEL</v>
      </c>
      <c r="C4612" s="117" t="str">
        <f>VLOOKUP(ActividadesCom[[#This Row],[NO. DE CONTROL]],'LISTADO ESTUDIANTES'!A:C,3,FALSE)</f>
        <v>INGENIERIA INDUSTRIAL</v>
      </c>
      <c r="D4612" s="118" t="str">
        <f>VLOOKUP(ActividadesCom[[#This Row],[NO. DE CONTROL]],'LISTADO ESTUDIANTES'!A:D,4,FALSE)</f>
        <v>EGRESADO(A)</v>
      </c>
      <c r="E4612" s="115">
        <f>SUM(ActividadesCom[[#This Row],[CRÉD. 1]],ActividadesCom[[#This Row],[CRÉD. 2]],ActividadesCom[[#This Row],[CRÉD. 3]],ActividadesCom[[#This Row],[CRÉD. 4]],ActividadesCom[[#This Row],[CRÉD. 5]])</f>
        <v>1</v>
      </c>
      <c r="F4612" s="118">
        <f>IF(ActividadesCom[[#This Row],[ÚLTIMO SEMESTRE CON CRÉDITOS]]&gt;0,ROUND(AVERAGE(ActividadesCom[[#This Row],[VALOR NIVEL 5]],ActividadesCom[[#This Row],[VALOR NIVEL 4]],ActividadesCom[[#This Row],[VALOR NIVEL 3]],ActividadesCom[[#This Row],[VALOR NIVEL 2]],ActividadesCom[[#This Row],[VALOR NIVEL 1]]),0),"")</f>
        <v>2</v>
      </c>
      <c r="G4612" s="115" t="str">
        <f>IF(ActividadesCom[[#This Row],[PROMEDIO]]="","",IF(ActividadesCom[[#This Row],[PROMEDIO]]&gt;=4,"EXCELENTE",IF(ActividadesCom[[#This Row],[PROMEDIO]]&gt;=3,"NOTABLE",IF(ActividadesCom[[#This Row],[PROMEDIO]]&gt;=2,"BUENO",IF(ActividadesCom[[#This Row],[PROMEDIO]]=1,"SUFICIENTE","")))))</f>
        <v>BUENO</v>
      </c>
      <c r="H4612" s="118">
        <f>MAX(ActividadesCom[[#This Row],[PERÍODO 1]],ActividadesCom[[#This Row],[PERÍODO 2]],ActividadesCom[[#This Row],[PERÍODO 3]],ActividadesCom[[#This Row],[PERÍODO 4]],ActividadesCom[[#This Row],[PERÍODO 5]])</f>
        <v>20243</v>
      </c>
      <c r="I4612" s="117" t="s">
        <v>31</v>
      </c>
      <c r="J4612" s="118">
        <v>20243</v>
      </c>
      <c r="K4612" s="118" t="s">
        <v>4009</v>
      </c>
      <c r="L4612" s="118">
        <f>IF(ActividadesCom[[#This Row],[NIVEL 1]]&lt;&gt;0,VLOOKUP(ActividadesCom[[#This Row],[NIVEL 1]],Catálogo!A:B,2,FALSE),"")</f>
        <v>2</v>
      </c>
      <c r="M4612" s="118">
        <v>1</v>
      </c>
      <c r="N4612" s="117"/>
      <c r="O4612" s="118"/>
      <c r="P4612" s="118"/>
      <c r="Q4612" s="118" t="str">
        <f>IF(ActividadesCom[[#This Row],[NIVEL 2]]&lt;&gt;0,VLOOKUP(ActividadesCom[[#This Row],[NIVEL 2]],Catálogo!A:B,2,FALSE),"")</f>
        <v/>
      </c>
      <c r="R4612" s="118"/>
      <c r="S4612" s="117"/>
      <c r="T4612" s="118"/>
      <c r="U4612" s="118"/>
      <c r="V4612" s="118" t="str">
        <f>IF(ActividadesCom[[#This Row],[NIVEL 3]]&lt;&gt;0,VLOOKUP(ActividadesCom[[#This Row],[NIVEL 3]],Catálogo!A:B,2,FALSE),"")</f>
        <v/>
      </c>
      <c r="W4612" s="118"/>
      <c r="X4612" s="117"/>
      <c r="Y4612" s="118"/>
      <c r="Z4612" s="118"/>
      <c r="AA4612" s="118" t="str">
        <f>IF(ActividadesCom[[#This Row],[NIVEL 4]]&lt;&gt;0,VLOOKUP(ActividadesCom[[#This Row],[NIVEL 4]],Catálogo!A:B,2,FALSE),"")</f>
        <v/>
      </c>
      <c r="AB4612" s="118"/>
      <c r="AC4612" s="117"/>
      <c r="AD4612" s="118"/>
      <c r="AE4612" s="118"/>
      <c r="AF4612" s="118" t="str">
        <f>IF(ActividadesCom[[#This Row],[NIVEL 5]]&lt;&gt;0,VLOOKUP(ActividadesCom[[#This Row],[NIVEL 5]],Catálogo!A:B,2,FALSE),"")</f>
        <v/>
      </c>
      <c r="AG4612" s="118"/>
    </row>
    <row r="4613" spans="1:33" ht="30" customHeight="1" x14ac:dyDescent="0.25">
      <c r="A4613" s="114">
        <v>24470253</v>
      </c>
      <c r="B4613" s="112" t="str">
        <f>VLOOKUP(ActividadesCom[[#This Row],[NO. DE CONTROL]],'LISTADO ESTUDIANTES'!A:C,2,FALSE)</f>
        <v>CANUL CAZAN ANGEL SANTIAGO</v>
      </c>
      <c r="C4613" s="113" t="str">
        <f>VLOOKUP(ActividadesCom[[#This Row],[NO. DE CONTROL]],'LISTADO ESTUDIANTES'!A:C,3,FALSE)</f>
        <v>ARQUITECTURA</v>
      </c>
      <c r="D4613" s="114" t="str">
        <f>VLOOKUP(ActividadesCom[[#This Row],[NO. DE CONTROL]],'LISTADO ESTUDIANTES'!A:D,4,FALSE)</f>
        <v>ACTIVO(A)</v>
      </c>
      <c r="E4613" s="111">
        <f>SUM(ActividadesCom[[#This Row],[CRÉD. 1]],ActividadesCom[[#This Row],[CRÉD. 2]],ActividadesCom[[#This Row],[CRÉD. 3]],ActividadesCom[[#This Row],[CRÉD. 4]],ActividadesCom[[#This Row],[CRÉD. 5]])</f>
        <v>3</v>
      </c>
      <c r="F4613" s="114">
        <f>IF(ActividadesCom[[#This Row],[ÚLTIMO SEMESTRE CON CRÉDITOS]]&gt;0,ROUND(AVERAGE(ActividadesCom[[#This Row],[VALOR NIVEL 5]],ActividadesCom[[#This Row],[VALOR NIVEL 4]],ActividadesCom[[#This Row],[VALOR NIVEL 3]],ActividadesCom[[#This Row],[VALOR NIVEL 2]],ActividadesCom[[#This Row],[VALOR NIVEL 1]]),0),"")</f>
        <v>3</v>
      </c>
      <c r="G4613" s="111" t="str">
        <f>IF(ActividadesCom[[#This Row],[PROMEDIO]]="","",IF(ActividadesCom[[#This Row],[PROMEDIO]]&gt;=4,"EXCELENTE",IF(ActividadesCom[[#This Row],[PROMEDIO]]&gt;=3,"NOTABLE",IF(ActividadesCom[[#This Row],[PROMEDIO]]&gt;=2,"BUENO",IF(ActividadesCom[[#This Row],[PROMEDIO]]=1,"SUFICIENTE","")))))</f>
        <v>NOTABLE</v>
      </c>
      <c r="H4613" s="114">
        <f>MAX(ActividadesCom[[#This Row],[PERÍODO 1]],ActividadesCom[[#This Row],[PERÍODO 2]],ActividadesCom[[#This Row],[PERÍODO 3]],ActividadesCom[[#This Row],[PERÍODO 4]],ActividadesCom[[#This Row],[PERÍODO 5]])</f>
        <v>20253</v>
      </c>
      <c r="I4613" s="113" t="s">
        <v>6713</v>
      </c>
      <c r="J4613" s="114">
        <v>20243</v>
      </c>
      <c r="K4613" s="114" t="s">
        <v>4008</v>
      </c>
      <c r="L4613" s="114">
        <f>IF(ActividadesCom[[#This Row],[NIVEL 1]]&lt;&gt;0,VLOOKUP(ActividadesCom[[#This Row],[NIVEL 1]],Catálogo!A:B,2,FALSE),"")</f>
        <v>3</v>
      </c>
      <c r="M4613" s="114">
        <v>1</v>
      </c>
      <c r="N4613" s="113" t="s">
        <v>6725</v>
      </c>
      <c r="O4613" s="114">
        <v>20243</v>
      </c>
      <c r="P4613" s="114" t="s">
        <v>4007</v>
      </c>
      <c r="Q4613" s="114">
        <f>IF(ActividadesCom[[#This Row],[NIVEL 2]]&lt;&gt;0,VLOOKUP(ActividadesCom[[#This Row],[NIVEL 2]],Catálogo!A:B,2,FALSE),"")</f>
        <v>4</v>
      </c>
      <c r="R4613" s="114">
        <v>1</v>
      </c>
      <c r="S4613" s="6" t="s">
        <v>316</v>
      </c>
      <c r="T4613" s="114">
        <v>20253</v>
      </c>
      <c r="U4613" s="5" t="s">
        <v>4008</v>
      </c>
      <c r="V4613" s="114">
        <f>IF(ActividadesCom[[#This Row],[NIVEL 3]]&lt;&gt;0,VLOOKUP(ActividadesCom[[#This Row],[NIVEL 3]],Catálogo!A:B,2,FALSE),"")</f>
        <v>3</v>
      </c>
      <c r="W4613" s="114">
        <v>1</v>
      </c>
      <c r="X4613" s="113"/>
      <c r="Y4613" s="114"/>
      <c r="Z4613" s="114"/>
      <c r="AA4613" s="114" t="str">
        <f>IF(ActividadesCom[[#This Row],[NIVEL 4]]&lt;&gt;0,VLOOKUP(ActividadesCom[[#This Row],[NIVEL 4]],Catálogo!A:B,2,FALSE),"")</f>
        <v/>
      </c>
      <c r="AB4613" s="114"/>
      <c r="AC4613" s="113"/>
      <c r="AD4613" s="114"/>
      <c r="AE4613" s="114"/>
      <c r="AF4613" s="114" t="str">
        <f>IF(ActividadesCom[[#This Row],[NIVEL 5]]&lt;&gt;0,VLOOKUP(ActividadesCom[[#This Row],[NIVEL 5]],Catálogo!A:B,2,FALSE),"")</f>
        <v/>
      </c>
      <c r="AG4613" s="114"/>
    </row>
    <row r="4614" spans="1:33" ht="30" hidden="1" customHeight="1" x14ac:dyDescent="0.25">
      <c r="A4614" s="118">
        <v>24470254</v>
      </c>
      <c r="B4614" s="116" t="str">
        <f>VLOOKUP(ActividadesCom[[#This Row],[NO. DE CONTROL]],'LISTADO ESTUDIANTES'!A:C,2,FALSE)</f>
        <v>RUIZ DOMINGUEZ RODOLFO MIGUEL</v>
      </c>
      <c r="C4614" s="117" t="str">
        <f>VLOOKUP(ActividadesCom[[#This Row],[NO. DE CONTROL]],'LISTADO ESTUDIANTES'!A:C,3,FALSE)</f>
        <v>INGENIERIA EN SISTEMAS COMPUTACIONALES</v>
      </c>
      <c r="D4614" s="118" t="str">
        <f>VLOOKUP(ActividadesCom[[#This Row],[NO. DE CONTROL]],'LISTADO ESTUDIANTES'!A:D,4,FALSE)</f>
        <v>EGRESADO(A)</v>
      </c>
      <c r="E4614" s="115">
        <f>SUM(ActividadesCom[[#This Row],[CRÉD. 1]],ActividadesCom[[#This Row],[CRÉD. 2]],ActividadesCom[[#This Row],[CRÉD. 3]],ActividadesCom[[#This Row],[CRÉD. 4]],ActividadesCom[[#This Row],[CRÉD. 5]])</f>
        <v>2</v>
      </c>
      <c r="F4614" s="118">
        <f>IF(ActividadesCom[[#This Row],[ÚLTIMO SEMESTRE CON CRÉDITOS]]&gt;0,ROUND(AVERAGE(ActividadesCom[[#This Row],[VALOR NIVEL 5]],ActividadesCom[[#This Row],[VALOR NIVEL 4]],ActividadesCom[[#This Row],[VALOR NIVEL 3]],ActividadesCom[[#This Row],[VALOR NIVEL 2]],ActividadesCom[[#This Row],[VALOR NIVEL 1]]),0),"")</f>
        <v>4</v>
      </c>
      <c r="G4614" s="115" t="str">
        <f>IF(ActividadesCom[[#This Row],[PROMEDIO]]="","",IF(ActividadesCom[[#This Row],[PROMEDIO]]&gt;=4,"EXCELENTE",IF(ActividadesCom[[#This Row],[PROMEDIO]]&gt;=3,"NOTABLE",IF(ActividadesCom[[#This Row],[PROMEDIO]]&gt;=2,"BUENO",IF(ActividadesCom[[#This Row],[PROMEDIO]]=1,"SUFICIENTE","")))))</f>
        <v>EXCELENTE</v>
      </c>
      <c r="H4614" s="118">
        <f>MAX(ActividadesCom[[#This Row],[PERÍODO 1]],ActividadesCom[[#This Row],[PERÍODO 2]],ActividadesCom[[#This Row],[PERÍODO 3]],ActividadesCom[[#This Row],[PERÍODO 4]],ActividadesCom[[#This Row],[PERÍODO 5]])</f>
        <v>20251</v>
      </c>
      <c r="I4614" s="117" t="s">
        <v>452</v>
      </c>
      <c r="J4614" s="118">
        <v>20243</v>
      </c>
      <c r="K4614" s="118" t="s">
        <v>4008</v>
      </c>
      <c r="L4614" s="118">
        <f>IF(ActividadesCom[[#This Row],[NIVEL 1]]&lt;&gt;0,VLOOKUP(ActividadesCom[[#This Row],[NIVEL 1]],Catálogo!A:B,2,FALSE),"")</f>
        <v>3</v>
      </c>
      <c r="M4614" s="118">
        <v>1</v>
      </c>
      <c r="N4614" s="6" t="s">
        <v>25</v>
      </c>
      <c r="O4614" s="118">
        <v>20251</v>
      </c>
      <c r="P4614" s="5" t="s">
        <v>4007</v>
      </c>
      <c r="Q4614" s="118">
        <f>IF(ActividadesCom[[#This Row],[NIVEL 2]]&lt;&gt;0,VLOOKUP(ActividadesCom[[#This Row],[NIVEL 2]],Catálogo!A:B,2,FALSE),"")</f>
        <v>4</v>
      </c>
      <c r="R4614" s="118">
        <v>1</v>
      </c>
      <c r="S4614" s="117"/>
      <c r="T4614" s="118"/>
      <c r="U4614" s="118"/>
      <c r="V4614" s="118" t="str">
        <f>IF(ActividadesCom[[#This Row],[NIVEL 3]]&lt;&gt;0,VLOOKUP(ActividadesCom[[#This Row],[NIVEL 3]],Catálogo!A:B,2,FALSE),"")</f>
        <v/>
      </c>
      <c r="W4614" s="118"/>
      <c r="X4614" s="117"/>
      <c r="Y4614" s="118"/>
      <c r="Z4614" s="118"/>
      <c r="AA4614" s="118" t="str">
        <f>IF(ActividadesCom[[#This Row],[NIVEL 4]]&lt;&gt;0,VLOOKUP(ActividadesCom[[#This Row],[NIVEL 4]],Catálogo!A:B,2,FALSE),"")</f>
        <v/>
      </c>
      <c r="AB4614" s="118"/>
      <c r="AC4614" s="117"/>
      <c r="AD4614" s="118"/>
      <c r="AE4614" s="118"/>
      <c r="AF4614" s="118" t="str">
        <f>IF(ActividadesCom[[#This Row],[NIVEL 5]]&lt;&gt;0,VLOOKUP(ActividadesCom[[#This Row],[NIVEL 5]],Catálogo!A:B,2,FALSE),"")</f>
        <v/>
      </c>
      <c r="AG4614" s="118"/>
    </row>
    <row r="4615" spans="1:33" ht="30" customHeight="1" x14ac:dyDescent="0.25">
      <c r="A4615" s="7">
        <v>24470255</v>
      </c>
      <c r="B4615" s="10" t="str">
        <f>VLOOKUP(ActividadesCom[[#This Row],[NO. DE CONTROL]],'LISTADO ESTUDIANTES'!A:C,2,FALSE)</f>
        <v>MIAN CHAN MANUEL ANTONIO</v>
      </c>
      <c r="C4615" s="6" t="str">
        <f>VLOOKUP(ActividadesCom[[#This Row],[NO. DE CONTROL]],'LISTADO ESTUDIANTES'!A:C,3,FALSE)</f>
        <v>INGENIERIA MECANICA</v>
      </c>
      <c r="D4615" s="5" t="str">
        <f>VLOOKUP(ActividadesCom[[#This Row],[NO. DE CONTROL]],'LISTADO ESTUDIANTES'!A:D,4,FALSE)</f>
        <v>ACTIVO(A)</v>
      </c>
      <c r="E4615" s="7">
        <f>SUM(ActividadesCom[[#This Row],[CRÉD. 1]],ActividadesCom[[#This Row],[CRÉD. 2]],ActividadesCom[[#This Row],[CRÉD. 3]],ActividadesCom[[#This Row],[CRÉD. 4]],ActividadesCom[[#This Row],[CRÉD. 5]])</f>
        <v>0</v>
      </c>
      <c r="F4615" s="5" t="str">
        <f>IF(ActividadesCom[[#This Row],[ÚLTIMO SEMESTRE CON CRÉDITOS]]&gt;0,ROUND(AVERAGE(ActividadesCom[[#This Row],[VALOR NIVEL 5]],ActividadesCom[[#This Row],[VALOR NIVEL 4]],ActividadesCom[[#This Row],[VALOR NIVEL 3]],ActividadesCom[[#This Row],[VALOR NIVEL 2]],ActividadesCom[[#This Row],[VALOR NIVEL 1]]),0),"")</f>
        <v/>
      </c>
      <c r="G4615" s="7" t="str">
        <f>IF(ActividadesCom[[#This Row],[PROMEDIO]]="","",IF(ActividadesCom[[#This Row],[PROMEDIO]]&gt;=4,"EXCELENTE",IF(ActividadesCom[[#This Row],[PROMEDIO]]&gt;=3,"NOTABLE",IF(ActividadesCom[[#This Row],[PROMEDIO]]&gt;=2,"BUENO",IF(ActividadesCom[[#This Row],[PROMEDIO]]=1,"SUFICIENTE","")))))</f>
        <v/>
      </c>
      <c r="H4615" s="5">
        <f>MAX(ActividadesCom[[#This Row],[PERÍODO 1]],ActividadesCom[[#This Row],[PERÍODO 2]],ActividadesCom[[#This Row],[PERÍODO 3]],ActividadesCom[[#This Row],[PERÍODO 4]],ActividadesCom[[#This Row],[PERÍODO 5]])</f>
        <v>0</v>
      </c>
      <c r="I4615" s="6"/>
      <c r="J4615" s="5"/>
      <c r="K4615" s="5"/>
      <c r="L4615" s="5" t="str">
        <f>IF(ActividadesCom[[#This Row],[NIVEL 1]]&lt;&gt;0,VLOOKUP(ActividadesCom[[#This Row],[NIVEL 1]],Catálogo!A:B,2,FALSE),"")</f>
        <v/>
      </c>
      <c r="M4615" s="5"/>
      <c r="N4615" s="6"/>
      <c r="O4615" s="5"/>
      <c r="P4615" s="5"/>
      <c r="Q4615" s="5" t="str">
        <f>IF(ActividadesCom[[#This Row],[NIVEL 2]]&lt;&gt;0,VLOOKUP(ActividadesCom[[#This Row],[NIVEL 2]],Catálogo!A:B,2,FALSE),"")</f>
        <v/>
      </c>
      <c r="R4615" s="5"/>
      <c r="S4615" s="6"/>
      <c r="T4615" s="5"/>
      <c r="U4615" s="5"/>
      <c r="V4615" s="5" t="str">
        <f>IF(ActividadesCom[[#This Row],[NIVEL 3]]&lt;&gt;0,VLOOKUP(ActividadesCom[[#This Row],[NIVEL 3]],Catálogo!A:B,2,FALSE),"")</f>
        <v/>
      </c>
      <c r="W4615" s="5"/>
      <c r="X4615" s="6"/>
      <c r="Y4615" s="5"/>
      <c r="Z4615" s="5"/>
      <c r="AA4615" s="5" t="str">
        <f>IF(ActividadesCom[[#This Row],[NIVEL 4]]&lt;&gt;0,VLOOKUP(ActividadesCom[[#This Row],[NIVEL 4]],Catálogo!A:B,2,FALSE),"")</f>
        <v/>
      </c>
      <c r="AB4615" s="5"/>
      <c r="AC4615" s="6"/>
      <c r="AD4615" s="5"/>
      <c r="AE4615" s="5"/>
      <c r="AF4615" s="5" t="str">
        <f>IF(ActividadesCom[[#This Row],[NIVEL 5]]&lt;&gt;0,VLOOKUP(ActividadesCom[[#This Row],[NIVEL 5]],Catálogo!A:B,2,FALSE),"")</f>
        <v/>
      </c>
      <c r="AG4615" s="5"/>
    </row>
    <row r="4616" spans="1:33" ht="30" customHeight="1" x14ac:dyDescent="0.25">
      <c r="A4616" s="118">
        <v>24470258</v>
      </c>
      <c r="B4616" s="116" t="str">
        <f>VLOOKUP(ActividadesCom[[#This Row],[NO. DE CONTROL]],'LISTADO ESTUDIANTES'!A:C,2,FALSE)</f>
        <v>GOMEZ MASS MARIAN ANDREA</v>
      </c>
      <c r="C4616" s="117" t="str">
        <f>VLOOKUP(ActividadesCom[[#This Row],[NO. DE CONTROL]],'LISTADO ESTUDIANTES'!A:C,3,FALSE)</f>
        <v>INGENIERIA AMBIENTAL</v>
      </c>
      <c r="D4616" s="118" t="str">
        <f>VLOOKUP(ActividadesCom[[#This Row],[NO. DE CONTROL]],'LISTADO ESTUDIANTES'!A:D,4,FALSE)</f>
        <v>ACTIVO(A)</v>
      </c>
      <c r="E4616" s="115">
        <f>SUM(ActividadesCom[[#This Row],[CRÉD. 1]],ActividadesCom[[#This Row],[CRÉD. 2]],ActividadesCom[[#This Row],[CRÉD. 3]],ActividadesCom[[#This Row],[CRÉD. 4]],ActividadesCom[[#This Row],[CRÉD. 5]])</f>
        <v>4</v>
      </c>
      <c r="F4616" s="118">
        <f>IF(ActividadesCom[[#This Row],[ÚLTIMO SEMESTRE CON CRÉDITOS]]&gt;0,ROUND(AVERAGE(ActividadesCom[[#This Row],[VALOR NIVEL 5]],ActividadesCom[[#This Row],[VALOR NIVEL 4]],ActividadesCom[[#This Row],[VALOR NIVEL 3]],ActividadesCom[[#This Row],[VALOR NIVEL 2]],ActividadesCom[[#This Row],[VALOR NIVEL 1]]),0),"")</f>
        <v>4</v>
      </c>
      <c r="G4616" s="115" t="str">
        <f>IF(ActividadesCom[[#This Row],[PROMEDIO]]="","",IF(ActividadesCom[[#This Row],[PROMEDIO]]&gt;=4,"EXCELENTE",IF(ActividadesCom[[#This Row],[PROMEDIO]]&gt;=3,"NOTABLE",IF(ActividadesCom[[#This Row],[PROMEDIO]]&gt;=2,"BUENO",IF(ActividadesCom[[#This Row],[PROMEDIO]]=1,"SUFICIENTE","")))))</f>
        <v>EXCELENTE</v>
      </c>
      <c r="H4616" s="118">
        <f>MAX(ActividadesCom[[#This Row],[PERÍODO 1]],ActividadesCom[[#This Row],[PERÍODO 2]],ActividadesCom[[#This Row],[PERÍODO 3]],ActividadesCom[[#This Row],[PERÍODO 4]],ActividadesCom[[#This Row],[PERÍODO 5]])</f>
        <v>20261</v>
      </c>
      <c r="I4616" s="117" t="s">
        <v>11</v>
      </c>
      <c r="J4616" s="118">
        <v>20243</v>
      </c>
      <c r="K4616" s="118" t="s">
        <v>4007</v>
      </c>
      <c r="L4616" s="118">
        <f>IF(ActividadesCom[[#This Row],[NIVEL 1]]&lt;&gt;0,VLOOKUP(ActividadesCom[[#This Row],[NIVEL 1]],Catálogo!A:B,2,FALSE),"")</f>
        <v>4</v>
      </c>
      <c r="M4616" s="118">
        <v>1</v>
      </c>
      <c r="N4616" s="6" t="s">
        <v>11</v>
      </c>
      <c r="O4616" s="118">
        <v>20251</v>
      </c>
      <c r="P4616" s="5" t="s">
        <v>4008</v>
      </c>
      <c r="Q4616" s="118">
        <f>IF(ActividadesCom[[#This Row],[NIVEL 2]]&lt;&gt;0,VLOOKUP(ActividadesCom[[#This Row],[NIVEL 2]],Catálogo!A:B,2,FALSE),"")</f>
        <v>3</v>
      </c>
      <c r="R4616" s="118">
        <v>1</v>
      </c>
      <c r="S4616" s="6" t="s">
        <v>5343</v>
      </c>
      <c r="T4616" s="118">
        <v>20261</v>
      </c>
      <c r="U4616" s="5" t="s">
        <v>4008</v>
      </c>
      <c r="V4616" s="118">
        <f>IF(ActividadesCom[[#This Row],[NIVEL 3]]&lt;&gt;0,VLOOKUP(ActividadesCom[[#This Row],[NIVEL 3]],Catálogo!A:B,2,FALSE),"")</f>
        <v>3</v>
      </c>
      <c r="W4616" s="118">
        <v>1</v>
      </c>
      <c r="X4616" s="6" t="s">
        <v>7371</v>
      </c>
      <c r="Y4616" s="118">
        <v>20251</v>
      </c>
      <c r="Z4616" s="5" t="s">
        <v>4007</v>
      </c>
      <c r="AA4616" s="118">
        <f>IF(ActividadesCom[[#This Row],[NIVEL 4]]&lt;&gt;0,VLOOKUP(ActividadesCom[[#This Row],[NIVEL 4]],Catálogo!A:B,2,FALSE),"")</f>
        <v>4</v>
      </c>
      <c r="AB4616" s="118">
        <v>1</v>
      </c>
      <c r="AC4616" s="117"/>
      <c r="AD4616" s="118"/>
      <c r="AE4616" s="118"/>
      <c r="AF4616" s="118" t="str">
        <f>IF(ActividadesCom[[#This Row],[NIVEL 5]]&lt;&gt;0,VLOOKUP(ActividadesCom[[#This Row],[NIVEL 5]],Catálogo!A:B,2,FALSE),"")</f>
        <v/>
      </c>
      <c r="AG4616" s="118"/>
    </row>
    <row r="4617" spans="1:33" ht="30" hidden="1" customHeight="1" x14ac:dyDescent="0.25">
      <c r="A4617" s="118">
        <v>24470259</v>
      </c>
      <c r="B4617" s="116" t="str">
        <f>VLOOKUP(ActividadesCom[[#This Row],[NO. DE CONTROL]],'LISTADO ESTUDIANTES'!A:C,2,FALSE)</f>
        <v>ARREDONDO LOPEZ ARIADNA</v>
      </c>
      <c r="C4617" s="117" t="str">
        <f>VLOOKUP(ActividadesCom[[#This Row],[NO. DE CONTROL]],'LISTADO ESTUDIANTES'!A:C,3,FALSE)</f>
        <v>INGENIERIA AMBIENTAL</v>
      </c>
      <c r="D4617" s="118" t="str">
        <f>VLOOKUP(ActividadesCom[[#This Row],[NO. DE CONTROL]],'LISTADO ESTUDIANTES'!A:D,4,FALSE)</f>
        <v>EGRESADO(A)</v>
      </c>
      <c r="E4617" s="115">
        <f>SUM(ActividadesCom[[#This Row],[CRÉD. 1]],ActividadesCom[[#This Row],[CRÉD. 2]],ActividadesCom[[#This Row],[CRÉD. 3]],ActividadesCom[[#This Row],[CRÉD. 4]],ActividadesCom[[#This Row],[CRÉD. 5]])</f>
        <v>1</v>
      </c>
      <c r="F4617" s="118">
        <f>IF(ActividadesCom[[#This Row],[ÚLTIMO SEMESTRE CON CRÉDITOS]]&gt;0,ROUND(AVERAGE(ActividadesCom[[#This Row],[VALOR NIVEL 5]],ActividadesCom[[#This Row],[VALOR NIVEL 4]],ActividadesCom[[#This Row],[VALOR NIVEL 3]],ActividadesCom[[#This Row],[VALOR NIVEL 2]],ActividadesCom[[#This Row],[VALOR NIVEL 1]]),0),"")</f>
        <v>3</v>
      </c>
      <c r="G4617" s="115" t="str">
        <f>IF(ActividadesCom[[#This Row],[PROMEDIO]]="","",IF(ActividadesCom[[#This Row],[PROMEDIO]]&gt;=4,"EXCELENTE",IF(ActividadesCom[[#This Row],[PROMEDIO]]&gt;=3,"NOTABLE",IF(ActividadesCom[[#This Row],[PROMEDIO]]&gt;=2,"BUENO",IF(ActividadesCom[[#This Row],[PROMEDIO]]=1,"SUFICIENTE","")))))</f>
        <v>NOTABLE</v>
      </c>
      <c r="H4617" s="118">
        <f>MAX(ActividadesCom[[#This Row],[PERÍODO 1]],ActividadesCom[[#This Row],[PERÍODO 2]],ActividadesCom[[#This Row],[PERÍODO 3]],ActividadesCom[[#This Row],[PERÍODO 4]],ActividadesCom[[#This Row],[PERÍODO 5]])</f>
        <v>20243</v>
      </c>
      <c r="I4617" s="117" t="s">
        <v>11</v>
      </c>
      <c r="J4617" s="118">
        <v>20243</v>
      </c>
      <c r="K4617" s="118" t="s">
        <v>4008</v>
      </c>
      <c r="L4617" s="118">
        <f>IF(ActividadesCom[[#This Row],[NIVEL 1]]&lt;&gt;0,VLOOKUP(ActividadesCom[[#This Row],[NIVEL 1]],Catálogo!A:B,2,FALSE),"")</f>
        <v>3</v>
      </c>
      <c r="M4617" s="118">
        <v>1</v>
      </c>
      <c r="N4617" s="117"/>
      <c r="O4617" s="118"/>
      <c r="P4617" s="118"/>
      <c r="Q4617" s="118" t="str">
        <f>IF(ActividadesCom[[#This Row],[NIVEL 2]]&lt;&gt;0,VLOOKUP(ActividadesCom[[#This Row],[NIVEL 2]],Catálogo!A:B,2,FALSE),"")</f>
        <v/>
      </c>
      <c r="R4617" s="118"/>
      <c r="S4617" s="117"/>
      <c r="T4617" s="118"/>
      <c r="U4617" s="118"/>
      <c r="V4617" s="118" t="str">
        <f>IF(ActividadesCom[[#This Row],[NIVEL 3]]&lt;&gt;0,VLOOKUP(ActividadesCom[[#This Row],[NIVEL 3]],Catálogo!A:B,2,FALSE),"")</f>
        <v/>
      </c>
      <c r="W4617" s="118"/>
      <c r="X4617" s="117"/>
      <c r="Y4617" s="118"/>
      <c r="Z4617" s="118"/>
      <c r="AA4617" s="118" t="str">
        <f>IF(ActividadesCom[[#This Row],[NIVEL 4]]&lt;&gt;0,VLOOKUP(ActividadesCom[[#This Row],[NIVEL 4]],Catálogo!A:B,2,FALSE),"")</f>
        <v/>
      </c>
      <c r="AB4617" s="118"/>
      <c r="AC4617" s="117"/>
      <c r="AD4617" s="118"/>
      <c r="AE4617" s="118"/>
      <c r="AF4617" s="118" t="str">
        <f>IF(ActividadesCom[[#This Row],[NIVEL 5]]&lt;&gt;0,VLOOKUP(ActividadesCom[[#This Row],[NIVEL 5]],Catálogo!A:B,2,FALSE),"")</f>
        <v/>
      </c>
      <c r="AG4617" s="118"/>
    </row>
    <row r="4618" spans="1:33" ht="30" customHeight="1" x14ac:dyDescent="0.25">
      <c r="A4618" s="118">
        <v>24470260</v>
      </c>
      <c r="B4618" s="116" t="str">
        <f>VLOOKUP(ActividadesCom[[#This Row],[NO. DE CONTROL]],'LISTADO ESTUDIANTES'!A:C,2,FALSE)</f>
        <v>DIAZ CANTO ANGEL ALEJANDRO</v>
      </c>
      <c r="C4618" s="117" t="str">
        <f>VLOOKUP(ActividadesCom[[#This Row],[NO. DE CONTROL]],'LISTADO ESTUDIANTES'!A:C,3,FALSE)</f>
        <v>INGENIERIA INDUSTRIAL</v>
      </c>
      <c r="D4618" s="118" t="str">
        <f>VLOOKUP(ActividadesCom[[#This Row],[NO. DE CONTROL]],'LISTADO ESTUDIANTES'!A:D,4,FALSE)</f>
        <v>ACTIVO(A)</v>
      </c>
      <c r="E4618" s="115">
        <f>SUM(ActividadesCom[[#This Row],[CRÉD. 1]],ActividadesCom[[#This Row],[CRÉD. 2]],ActividadesCom[[#This Row],[CRÉD. 3]],ActividadesCom[[#This Row],[CRÉD. 4]],ActividadesCom[[#This Row],[CRÉD. 5]])</f>
        <v>4</v>
      </c>
      <c r="F4618" s="118">
        <f>IF(ActividadesCom[[#This Row],[ÚLTIMO SEMESTRE CON CRÉDITOS]]&gt;0,ROUND(AVERAGE(ActividadesCom[[#This Row],[VALOR NIVEL 5]],ActividadesCom[[#This Row],[VALOR NIVEL 4]],ActividadesCom[[#This Row],[VALOR NIVEL 3]],ActividadesCom[[#This Row],[VALOR NIVEL 2]],ActividadesCom[[#This Row],[VALOR NIVEL 1]]),0),"")</f>
        <v>3</v>
      </c>
      <c r="G4618" s="115" t="str">
        <f>IF(ActividadesCom[[#This Row],[PROMEDIO]]="","",IF(ActividadesCom[[#This Row],[PROMEDIO]]&gt;=4,"EXCELENTE",IF(ActividadesCom[[#This Row],[PROMEDIO]]&gt;=3,"NOTABLE",IF(ActividadesCom[[#This Row],[PROMEDIO]]&gt;=2,"BUENO",IF(ActividadesCom[[#This Row],[PROMEDIO]]=1,"SUFICIENTE","")))))</f>
        <v>NOTABLE</v>
      </c>
      <c r="H4618" s="118">
        <f>MAX(ActividadesCom[[#This Row],[PERÍODO 1]],ActividadesCom[[#This Row],[PERÍODO 2]],ActividadesCom[[#This Row],[PERÍODO 3]],ActividadesCom[[#This Row],[PERÍODO 4]],ActividadesCom[[#This Row],[PERÍODO 5]])</f>
        <v>20253</v>
      </c>
      <c r="I4618" s="117" t="s">
        <v>452</v>
      </c>
      <c r="J4618" s="118">
        <v>20243</v>
      </c>
      <c r="K4618" s="118" t="s">
        <v>4008</v>
      </c>
      <c r="L4618" s="118">
        <f>IF(ActividadesCom[[#This Row],[NIVEL 1]]&lt;&gt;0,VLOOKUP(ActividadesCom[[#This Row],[NIVEL 1]],Catálogo!A:B,2,FALSE),"")</f>
        <v>3</v>
      </c>
      <c r="M4618" s="118">
        <v>1</v>
      </c>
      <c r="N4618" s="117" t="s">
        <v>23</v>
      </c>
      <c r="O4618" s="118">
        <v>20243</v>
      </c>
      <c r="P4618" s="118" t="s">
        <v>4008</v>
      </c>
      <c r="Q4618" s="118">
        <f>IF(ActividadesCom[[#This Row],[NIVEL 2]]&lt;&gt;0,VLOOKUP(ActividadesCom[[#This Row],[NIVEL 2]],Catálogo!A:B,2,FALSE),"")</f>
        <v>3</v>
      </c>
      <c r="R4618" s="118">
        <v>1</v>
      </c>
      <c r="S4618" s="6" t="s">
        <v>665</v>
      </c>
      <c r="T4618" s="118">
        <v>20251</v>
      </c>
      <c r="U4618" s="5" t="s">
        <v>4008</v>
      </c>
      <c r="V4618" s="118">
        <f>IF(ActividadesCom[[#This Row],[NIVEL 3]]&lt;&gt;0,VLOOKUP(ActividadesCom[[#This Row],[NIVEL 3]],Catálogo!A:B,2,FALSE),"")</f>
        <v>3</v>
      </c>
      <c r="W4618" s="118">
        <v>1</v>
      </c>
      <c r="X4618" s="6" t="s">
        <v>7339</v>
      </c>
      <c r="Y4618" s="118">
        <v>20253</v>
      </c>
      <c r="Z4618" s="5" t="s">
        <v>4008</v>
      </c>
      <c r="AA4618" s="118">
        <f>IF(ActividadesCom[[#This Row],[NIVEL 4]]&lt;&gt;0,VLOOKUP(ActividadesCom[[#This Row],[NIVEL 4]],Catálogo!A:B,2,FALSE),"")</f>
        <v>3</v>
      </c>
      <c r="AB4618" s="118">
        <v>1</v>
      </c>
      <c r="AC4618" s="117"/>
      <c r="AD4618" s="118"/>
      <c r="AE4618" s="118"/>
      <c r="AF4618" s="118" t="str">
        <f>IF(ActividadesCom[[#This Row],[NIVEL 5]]&lt;&gt;0,VLOOKUP(ActividadesCom[[#This Row],[NIVEL 5]],Catálogo!A:B,2,FALSE),"")</f>
        <v/>
      </c>
      <c r="AG4618" s="118"/>
    </row>
    <row r="4619" spans="1:33" ht="30" hidden="1" customHeight="1" x14ac:dyDescent="0.25">
      <c r="A4619" s="118">
        <v>24470261</v>
      </c>
      <c r="B4619" s="116" t="str">
        <f>VLOOKUP(ActividadesCom[[#This Row],[NO. DE CONTROL]],'LISTADO ESTUDIANTES'!A:C,2,FALSE)</f>
        <v>ARREOLA CASTRO EDER ZINEDINE</v>
      </c>
      <c r="C4619" s="117" t="str">
        <f>VLOOKUP(ActividadesCom[[#This Row],[NO. DE CONTROL]],'LISTADO ESTUDIANTES'!A:C,3,FALSE)</f>
        <v>INGENIERIA INDUSTRIAL</v>
      </c>
      <c r="D4619" s="118" t="str">
        <f>VLOOKUP(ActividadesCom[[#This Row],[NO. DE CONTROL]],'LISTADO ESTUDIANTES'!A:D,4,FALSE)</f>
        <v>EGRESADO(A)</v>
      </c>
      <c r="E4619" s="115">
        <f>SUM(ActividadesCom[[#This Row],[CRÉD. 1]],ActividadesCom[[#This Row],[CRÉD. 2]],ActividadesCom[[#This Row],[CRÉD. 3]],ActividadesCom[[#This Row],[CRÉD. 4]],ActividadesCom[[#This Row],[CRÉD. 5]])</f>
        <v>1</v>
      </c>
      <c r="F4619" s="118">
        <f>IF(ActividadesCom[[#This Row],[ÚLTIMO SEMESTRE CON CRÉDITOS]]&gt;0,ROUND(AVERAGE(ActividadesCom[[#This Row],[VALOR NIVEL 5]],ActividadesCom[[#This Row],[VALOR NIVEL 4]],ActividadesCom[[#This Row],[VALOR NIVEL 3]],ActividadesCom[[#This Row],[VALOR NIVEL 2]],ActividadesCom[[#This Row],[VALOR NIVEL 1]]),0),"")</f>
        <v>3</v>
      </c>
      <c r="G4619" s="115" t="str">
        <f>IF(ActividadesCom[[#This Row],[PROMEDIO]]="","",IF(ActividadesCom[[#This Row],[PROMEDIO]]&gt;=4,"EXCELENTE",IF(ActividadesCom[[#This Row],[PROMEDIO]]&gt;=3,"NOTABLE",IF(ActividadesCom[[#This Row],[PROMEDIO]]&gt;=2,"BUENO",IF(ActividadesCom[[#This Row],[PROMEDIO]]=1,"SUFICIENTE","")))))</f>
        <v>NOTABLE</v>
      </c>
      <c r="H4619" s="118">
        <f>MAX(ActividadesCom[[#This Row],[PERÍODO 1]],ActividadesCom[[#This Row],[PERÍODO 2]],ActividadesCom[[#This Row],[PERÍODO 3]],ActividadesCom[[#This Row],[PERÍODO 4]],ActividadesCom[[#This Row],[PERÍODO 5]])</f>
        <v>20243</v>
      </c>
      <c r="I4619" s="117" t="s">
        <v>47</v>
      </c>
      <c r="J4619" s="118">
        <v>20243</v>
      </c>
      <c r="K4619" s="118" t="s">
        <v>4008</v>
      </c>
      <c r="L4619" s="118">
        <f>IF(ActividadesCom[[#This Row],[NIVEL 1]]&lt;&gt;0,VLOOKUP(ActividadesCom[[#This Row],[NIVEL 1]],Catálogo!A:B,2,FALSE),"")</f>
        <v>3</v>
      </c>
      <c r="M4619" s="118">
        <v>1</v>
      </c>
      <c r="N4619" s="117"/>
      <c r="O4619" s="118"/>
      <c r="P4619" s="118"/>
      <c r="Q4619" s="118" t="str">
        <f>IF(ActividadesCom[[#This Row],[NIVEL 2]]&lt;&gt;0,VLOOKUP(ActividadesCom[[#This Row],[NIVEL 2]],Catálogo!A:B,2,FALSE),"")</f>
        <v/>
      </c>
      <c r="R4619" s="118"/>
      <c r="S4619" s="117"/>
      <c r="T4619" s="118"/>
      <c r="U4619" s="118"/>
      <c r="V4619" s="118" t="str">
        <f>IF(ActividadesCom[[#This Row],[NIVEL 3]]&lt;&gt;0,VLOOKUP(ActividadesCom[[#This Row],[NIVEL 3]],Catálogo!A:B,2,FALSE),"")</f>
        <v/>
      </c>
      <c r="W4619" s="118"/>
      <c r="X4619" s="117"/>
      <c r="Y4619" s="118"/>
      <c r="Z4619" s="118"/>
      <c r="AA4619" s="118" t="str">
        <f>IF(ActividadesCom[[#This Row],[NIVEL 4]]&lt;&gt;0,VLOOKUP(ActividadesCom[[#This Row],[NIVEL 4]],Catálogo!A:B,2,FALSE),"")</f>
        <v/>
      </c>
      <c r="AB4619" s="118"/>
      <c r="AC4619" s="117"/>
      <c r="AD4619" s="118"/>
      <c r="AE4619" s="118"/>
      <c r="AF4619" s="118" t="str">
        <f>IF(ActividadesCom[[#This Row],[NIVEL 5]]&lt;&gt;0,VLOOKUP(ActividadesCom[[#This Row],[NIVEL 5]],Catálogo!A:B,2,FALSE),"")</f>
        <v/>
      </c>
      <c r="AG4619" s="118"/>
    </row>
    <row r="4620" spans="1:33" ht="30" hidden="1" customHeight="1" x14ac:dyDescent="0.25">
      <c r="A4620" s="118">
        <v>24470262</v>
      </c>
      <c r="B4620" s="116" t="str">
        <f>VLOOKUP(ActividadesCom[[#This Row],[NO. DE CONTROL]],'LISTADO ESTUDIANTES'!A:C,2,FALSE)</f>
        <v>CHI MOO ABIGAIL GUADALUPE</v>
      </c>
      <c r="C4620" s="117" t="str">
        <f>VLOOKUP(ActividadesCom[[#This Row],[NO. DE CONTROL]],'LISTADO ESTUDIANTES'!A:C,3,FALSE)</f>
        <v>INGENIERIA QUIMICA</v>
      </c>
      <c r="D4620" s="118" t="str">
        <f>VLOOKUP(ActividadesCom[[#This Row],[NO. DE CONTROL]],'LISTADO ESTUDIANTES'!A:D,4,FALSE)</f>
        <v>EGRESADO(A)</v>
      </c>
      <c r="E4620" s="115">
        <f>SUM(ActividadesCom[[#This Row],[CRÉD. 1]],ActividadesCom[[#This Row],[CRÉD. 2]],ActividadesCom[[#This Row],[CRÉD. 3]],ActividadesCom[[#This Row],[CRÉD. 4]],ActividadesCom[[#This Row],[CRÉD. 5]])</f>
        <v>3</v>
      </c>
      <c r="F4620" s="118">
        <f>IF(ActividadesCom[[#This Row],[ÚLTIMO SEMESTRE CON CRÉDITOS]]&gt;0,ROUND(AVERAGE(ActividadesCom[[#This Row],[VALOR NIVEL 5]],ActividadesCom[[#This Row],[VALOR NIVEL 4]],ActividadesCom[[#This Row],[VALOR NIVEL 3]],ActividadesCom[[#This Row],[VALOR NIVEL 2]],ActividadesCom[[#This Row],[VALOR NIVEL 1]]),0),"")</f>
        <v>2</v>
      </c>
      <c r="G4620" s="115" t="str">
        <f>IF(ActividadesCom[[#This Row],[PROMEDIO]]="","",IF(ActividadesCom[[#This Row],[PROMEDIO]]&gt;=4,"EXCELENTE",IF(ActividadesCom[[#This Row],[PROMEDIO]]&gt;=3,"NOTABLE",IF(ActividadesCom[[#This Row],[PROMEDIO]]&gt;=2,"BUENO",IF(ActividadesCom[[#This Row],[PROMEDIO]]=1,"SUFICIENTE","")))))</f>
        <v>BUENO</v>
      </c>
      <c r="H4620" s="118">
        <f>MAX(ActividadesCom[[#This Row],[PERÍODO 1]],ActividadesCom[[#This Row],[PERÍODO 2]],ActividadesCom[[#This Row],[PERÍODO 3]],ActividadesCom[[#This Row],[PERÍODO 4]],ActividadesCom[[#This Row],[PERÍODO 5]])</f>
        <v>20253</v>
      </c>
      <c r="I4620" s="117" t="s">
        <v>4278</v>
      </c>
      <c r="J4620" s="118">
        <v>20243</v>
      </c>
      <c r="K4620" s="118" t="s">
        <v>4010</v>
      </c>
      <c r="L4620" s="118">
        <f>IF(ActividadesCom[[#This Row],[NIVEL 1]]&lt;&gt;0,VLOOKUP(ActividadesCom[[#This Row],[NIVEL 1]],Catálogo!A:B,2,FALSE),"")</f>
        <v>1</v>
      </c>
      <c r="M4620" s="118">
        <v>1</v>
      </c>
      <c r="N4620" s="6" t="s">
        <v>47</v>
      </c>
      <c r="O4620" s="118">
        <v>20251</v>
      </c>
      <c r="P4620" s="5" t="s">
        <v>4008</v>
      </c>
      <c r="Q4620" s="118">
        <f>IF(ActividadesCom[[#This Row],[NIVEL 2]]&lt;&gt;0,VLOOKUP(ActividadesCom[[#This Row],[NIVEL 2]],Catálogo!A:B,2,FALSE),"")</f>
        <v>3</v>
      </c>
      <c r="R4620" s="118">
        <v>1</v>
      </c>
      <c r="S4620" s="6" t="s">
        <v>7261</v>
      </c>
      <c r="T4620" s="118">
        <v>20253</v>
      </c>
      <c r="U4620" s="5" t="s">
        <v>4008</v>
      </c>
      <c r="V4620" s="118">
        <f>IF(ActividadesCom[[#This Row],[NIVEL 3]]&lt;&gt;0,VLOOKUP(ActividadesCom[[#This Row],[NIVEL 3]],Catálogo!A:B,2,FALSE),"")</f>
        <v>3</v>
      </c>
      <c r="W4620" s="118">
        <v>1</v>
      </c>
      <c r="X4620" s="117"/>
      <c r="Y4620" s="118"/>
      <c r="Z4620" s="118"/>
      <c r="AA4620" s="118" t="str">
        <f>IF(ActividadesCom[[#This Row],[NIVEL 4]]&lt;&gt;0,VLOOKUP(ActividadesCom[[#This Row],[NIVEL 4]],Catálogo!A:B,2,FALSE),"")</f>
        <v/>
      </c>
      <c r="AB4620" s="118"/>
      <c r="AC4620" s="117"/>
      <c r="AD4620" s="118"/>
      <c r="AE4620" s="118"/>
      <c r="AF4620" s="118" t="str">
        <f>IF(ActividadesCom[[#This Row],[NIVEL 5]]&lt;&gt;0,VLOOKUP(ActividadesCom[[#This Row],[NIVEL 5]],Catálogo!A:B,2,FALSE),"")</f>
        <v/>
      </c>
      <c r="AG4620" s="118"/>
    </row>
    <row r="4621" spans="1:33" ht="30" customHeight="1" x14ac:dyDescent="0.25">
      <c r="A4621" s="7">
        <v>24470264</v>
      </c>
      <c r="B4621" s="10" t="str">
        <f>VLOOKUP(ActividadesCom[[#This Row],[NO. DE CONTROL]],'LISTADO ESTUDIANTES'!A:C,2,FALSE)</f>
        <v>BEH AKE JORGE EZEQUIEL</v>
      </c>
      <c r="C4621" s="6" t="str">
        <f>VLOOKUP(ActividadesCom[[#This Row],[NO. DE CONTROL]],'LISTADO ESTUDIANTES'!A:C,3,FALSE)</f>
        <v>INGENIERIA CIVIL</v>
      </c>
      <c r="D4621" s="5" t="str">
        <f>VLOOKUP(ActividadesCom[[#This Row],[NO. DE CONTROL]],'LISTADO ESTUDIANTES'!A:D,4,FALSE)</f>
        <v>ACTIVO(A)</v>
      </c>
      <c r="E4621" s="7">
        <f>SUM(ActividadesCom[[#This Row],[CRÉD. 1]],ActividadesCom[[#This Row],[CRÉD. 2]],ActividadesCom[[#This Row],[CRÉD. 3]],ActividadesCom[[#This Row],[CRÉD. 4]],ActividadesCom[[#This Row],[CRÉD. 5]])</f>
        <v>0</v>
      </c>
      <c r="F4621" s="5" t="str">
        <f>IF(ActividadesCom[[#This Row],[ÚLTIMO SEMESTRE CON CRÉDITOS]]&gt;0,ROUND(AVERAGE(ActividadesCom[[#This Row],[VALOR NIVEL 5]],ActividadesCom[[#This Row],[VALOR NIVEL 4]],ActividadesCom[[#This Row],[VALOR NIVEL 3]],ActividadesCom[[#This Row],[VALOR NIVEL 2]],ActividadesCom[[#This Row],[VALOR NIVEL 1]]),0),"")</f>
        <v/>
      </c>
      <c r="G4621" s="7" t="str">
        <f>IF(ActividadesCom[[#This Row],[PROMEDIO]]="","",IF(ActividadesCom[[#This Row],[PROMEDIO]]&gt;=4,"EXCELENTE",IF(ActividadesCom[[#This Row],[PROMEDIO]]&gt;=3,"NOTABLE",IF(ActividadesCom[[#This Row],[PROMEDIO]]&gt;=2,"BUENO",IF(ActividadesCom[[#This Row],[PROMEDIO]]=1,"SUFICIENTE","")))))</f>
        <v/>
      </c>
      <c r="H4621" s="5">
        <f>MAX(ActividadesCom[[#This Row],[PERÍODO 1]],ActividadesCom[[#This Row],[PERÍODO 2]],ActividadesCom[[#This Row],[PERÍODO 3]],ActividadesCom[[#This Row],[PERÍODO 4]],ActividadesCom[[#This Row],[PERÍODO 5]])</f>
        <v>0</v>
      </c>
      <c r="I4621" s="6"/>
      <c r="J4621" s="5"/>
      <c r="K4621" s="5"/>
      <c r="L4621" s="5" t="str">
        <f>IF(ActividadesCom[[#This Row],[NIVEL 1]]&lt;&gt;0,VLOOKUP(ActividadesCom[[#This Row],[NIVEL 1]],Catálogo!A:B,2,FALSE),"")</f>
        <v/>
      </c>
      <c r="M4621" s="5"/>
      <c r="N4621" s="6"/>
      <c r="O4621" s="5"/>
      <c r="P4621" s="5"/>
      <c r="Q4621" s="5" t="str">
        <f>IF(ActividadesCom[[#This Row],[NIVEL 2]]&lt;&gt;0,VLOOKUP(ActividadesCom[[#This Row],[NIVEL 2]],Catálogo!A:B,2,FALSE),"")</f>
        <v/>
      </c>
      <c r="R4621" s="5"/>
      <c r="S4621" s="6"/>
      <c r="T4621" s="5"/>
      <c r="U4621" s="5"/>
      <c r="V4621" s="5" t="str">
        <f>IF(ActividadesCom[[#This Row],[NIVEL 3]]&lt;&gt;0,VLOOKUP(ActividadesCom[[#This Row],[NIVEL 3]],Catálogo!A:B,2,FALSE),"")</f>
        <v/>
      </c>
      <c r="W4621" s="5"/>
      <c r="X4621" s="6"/>
      <c r="Y4621" s="5"/>
      <c r="Z4621" s="5"/>
      <c r="AA4621" s="5" t="str">
        <f>IF(ActividadesCom[[#This Row],[NIVEL 4]]&lt;&gt;0,VLOOKUP(ActividadesCom[[#This Row],[NIVEL 4]],Catálogo!A:B,2,FALSE),"")</f>
        <v/>
      </c>
      <c r="AB4621" s="5"/>
      <c r="AC4621" s="6"/>
      <c r="AD4621" s="5"/>
      <c r="AE4621" s="5"/>
      <c r="AF4621" s="5" t="str">
        <f>IF(ActividadesCom[[#This Row],[NIVEL 5]]&lt;&gt;0,VLOOKUP(ActividadesCom[[#This Row],[NIVEL 5]],Catálogo!A:B,2,FALSE),"")</f>
        <v/>
      </c>
      <c r="AG4621" s="5"/>
    </row>
    <row r="4622" spans="1:33" ht="30" hidden="1" customHeight="1" x14ac:dyDescent="0.25">
      <c r="A4622" s="118">
        <v>24470265</v>
      </c>
      <c r="B4622" s="116" t="str">
        <f>VLOOKUP(ActividadesCom[[#This Row],[NO. DE CONTROL]],'LISTADO ESTUDIANTES'!A:C,2,FALSE)</f>
        <v>UC SALAZAR RICARDO ALONSO</v>
      </c>
      <c r="C4622" s="117" t="str">
        <f>VLOOKUP(ActividadesCom[[#This Row],[NO. DE CONTROL]],'LISTADO ESTUDIANTES'!A:C,3,FALSE)</f>
        <v>INGENIERIA MECANICA</v>
      </c>
      <c r="D4622" s="118" t="str">
        <f>VLOOKUP(ActividadesCom[[#This Row],[NO. DE CONTROL]],'LISTADO ESTUDIANTES'!A:D,4,FALSE)</f>
        <v>EGRESADO(A)</v>
      </c>
      <c r="E4622" s="115">
        <f>SUM(ActividadesCom[[#This Row],[CRÉD. 1]],ActividadesCom[[#This Row],[CRÉD. 2]],ActividadesCom[[#This Row],[CRÉD. 3]],ActividadesCom[[#This Row],[CRÉD. 4]],ActividadesCom[[#This Row],[CRÉD. 5]])</f>
        <v>1</v>
      </c>
      <c r="F4622" s="118">
        <f>IF(ActividadesCom[[#This Row],[ÚLTIMO SEMESTRE CON CRÉDITOS]]&gt;0,ROUND(AVERAGE(ActividadesCom[[#This Row],[VALOR NIVEL 5]],ActividadesCom[[#This Row],[VALOR NIVEL 4]],ActividadesCom[[#This Row],[VALOR NIVEL 3]],ActividadesCom[[#This Row],[VALOR NIVEL 2]],ActividadesCom[[#This Row],[VALOR NIVEL 1]]),0),"")</f>
        <v>3</v>
      </c>
      <c r="G4622" s="115" t="str">
        <f>IF(ActividadesCom[[#This Row],[PROMEDIO]]="","",IF(ActividadesCom[[#This Row],[PROMEDIO]]&gt;=4,"EXCELENTE",IF(ActividadesCom[[#This Row],[PROMEDIO]]&gt;=3,"NOTABLE",IF(ActividadesCom[[#This Row],[PROMEDIO]]&gt;=2,"BUENO",IF(ActividadesCom[[#This Row],[PROMEDIO]]=1,"SUFICIENTE","")))))</f>
        <v>NOTABLE</v>
      </c>
      <c r="H4622" s="118">
        <f>MAX(ActividadesCom[[#This Row],[PERÍODO 1]],ActividadesCom[[#This Row],[PERÍODO 2]],ActividadesCom[[#This Row],[PERÍODO 3]],ActividadesCom[[#This Row],[PERÍODO 4]],ActividadesCom[[#This Row],[PERÍODO 5]])</f>
        <v>20243</v>
      </c>
      <c r="I4622" s="117" t="s">
        <v>6756</v>
      </c>
      <c r="J4622" s="118">
        <v>20243</v>
      </c>
      <c r="K4622" s="118" t="s">
        <v>4008</v>
      </c>
      <c r="L4622" s="118">
        <f>IF(ActividadesCom[[#This Row],[NIVEL 1]]&lt;&gt;0,VLOOKUP(ActividadesCom[[#This Row],[NIVEL 1]],Catálogo!A:B,2,FALSE),"")</f>
        <v>3</v>
      </c>
      <c r="M4622" s="118">
        <v>1</v>
      </c>
      <c r="N4622" s="117"/>
      <c r="O4622" s="118"/>
      <c r="P4622" s="118"/>
      <c r="Q4622" s="118" t="str">
        <f>IF(ActividadesCom[[#This Row],[NIVEL 2]]&lt;&gt;0,VLOOKUP(ActividadesCom[[#This Row],[NIVEL 2]],Catálogo!A:B,2,FALSE),"")</f>
        <v/>
      </c>
      <c r="R4622" s="118"/>
      <c r="S4622" s="117"/>
      <c r="T4622" s="118"/>
      <c r="U4622" s="118"/>
      <c r="V4622" s="118" t="str">
        <f>IF(ActividadesCom[[#This Row],[NIVEL 3]]&lt;&gt;0,VLOOKUP(ActividadesCom[[#This Row],[NIVEL 3]],Catálogo!A:B,2,FALSE),"")</f>
        <v/>
      </c>
      <c r="W4622" s="118"/>
      <c r="X4622" s="117"/>
      <c r="Y4622" s="118"/>
      <c r="Z4622" s="118"/>
      <c r="AA4622" s="118" t="str">
        <f>IF(ActividadesCom[[#This Row],[NIVEL 4]]&lt;&gt;0,VLOOKUP(ActividadesCom[[#This Row],[NIVEL 4]],Catálogo!A:B,2,FALSE),"")</f>
        <v/>
      </c>
      <c r="AB4622" s="118"/>
      <c r="AC4622" s="117"/>
      <c r="AD4622" s="118"/>
      <c r="AE4622" s="118"/>
      <c r="AF4622" s="118" t="str">
        <f>IF(ActividadesCom[[#This Row],[NIVEL 5]]&lt;&gt;0,VLOOKUP(ActividadesCom[[#This Row],[NIVEL 5]],Catálogo!A:B,2,FALSE),"")</f>
        <v/>
      </c>
      <c r="AG4622" s="118"/>
    </row>
    <row r="4623" spans="1:33" ht="30" customHeight="1" x14ac:dyDescent="0.25">
      <c r="A4623" s="118">
        <v>24470268</v>
      </c>
      <c r="B4623" s="116" t="str">
        <f>VLOOKUP(ActividadesCom[[#This Row],[NO. DE CONTROL]],'LISTADO ESTUDIANTES'!A:C,2,FALSE)</f>
        <v>TREJO CRUZ ANGEL JESUS</v>
      </c>
      <c r="C4623" s="117" t="str">
        <f>VLOOKUP(ActividadesCom[[#This Row],[NO. DE CONTROL]],'LISTADO ESTUDIANTES'!A:C,3,FALSE)</f>
        <v>INGENIERIA EN ADMINISTRACION</v>
      </c>
      <c r="D4623" s="118" t="str">
        <f>VLOOKUP(ActividadesCom[[#This Row],[NO. DE CONTROL]],'LISTADO ESTUDIANTES'!A:D,4,FALSE)</f>
        <v>ACTIVO(A)</v>
      </c>
      <c r="E4623" s="115">
        <f>SUM(ActividadesCom[[#This Row],[CRÉD. 1]],ActividadesCom[[#This Row],[CRÉD. 2]],ActividadesCom[[#This Row],[CRÉD. 3]],ActividadesCom[[#This Row],[CRÉD. 4]],ActividadesCom[[#This Row],[CRÉD. 5]])</f>
        <v>5</v>
      </c>
      <c r="F4623" s="118">
        <f>IF(ActividadesCom[[#This Row],[ÚLTIMO SEMESTRE CON CRÉDITOS]]&gt;0,ROUND(AVERAGE(ActividadesCom[[#This Row],[VALOR NIVEL 5]],ActividadesCom[[#This Row],[VALOR NIVEL 4]],ActividadesCom[[#This Row],[VALOR NIVEL 3]],ActividadesCom[[#This Row],[VALOR NIVEL 2]],ActividadesCom[[#This Row],[VALOR NIVEL 1]]),0),"")</f>
        <v>3</v>
      </c>
      <c r="G4623" s="115" t="str">
        <f>IF(ActividadesCom[[#This Row],[PROMEDIO]]="","",IF(ActividadesCom[[#This Row],[PROMEDIO]]&gt;=4,"EXCELENTE",IF(ActividadesCom[[#This Row],[PROMEDIO]]&gt;=3,"NOTABLE",IF(ActividadesCom[[#This Row],[PROMEDIO]]&gt;=2,"BUENO",IF(ActividadesCom[[#This Row],[PROMEDIO]]=1,"SUFICIENTE","")))))</f>
        <v>NOTABLE</v>
      </c>
      <c r="H4623" s="118">
        <f>MAX(ActividadesCom[[#This Row],[PERÍODO 1]],ActividadesCom[[#This Row],[PERÍODO 2]],ActividadesCom[[#This Row],[PERÍODO 3]],ActividadesCom[[#This Row],[PERÍODO 4]],ActividadesCom[[#This Row],[PERÍODO 5]])</f>
        <v>20253</v>
      </c>
      <c r="I4623" s="117" t="s">
        <v>31</v>
      </c>
      <c r="J4623" s="118">
        <v>20243</v>
      </c>
      <c r="K4623" s="118" t="s">
        <v>4009</v>
      </c>
      <c r="L4623" s="118">
        <f>IF(ActividadesCom[[#This Row],[NIVEL 1]]&lt;&gt;0,VLOOKUP(ActividadesCom[[#This Row],[NIVEL 1]],Catálogo!A:B,2,FALSE),"")</f>
        <v>2</v>
      </c>
      <c r="M4623" s="118">
        <v>1</v>
      </c>
      <c r="N4623" s="6" t="s">
        <v>6713</v>
      </c>
      <c r="O4623" s="118">
        <v>20251</v>
      </c>
      <c r="P4623" s="5" t="s">
        <v>4008</v>
      </c>
      <c r="Q4623" s="118">
        <f>IF(ActividadesCom[[#This Row],[NIVEL 2]]&lt;&gt;0,VLOOKUP(ActividadesCom[[#This Row],[NIVEL 2]],Catálogo!A:B,2,FALSE),"")</f>
        <v>3</v>
      </c>
      <c r="R4623" s="118">
        <v>1</v>
      </c>
      <c r="S4623" s="6" t="s">
        <v>31</v>
      </c>
      <c r="T4623" s="118">
        <v>20251</v>
      </c>
      <c r="U4623" s="5" t="s">
        <v>4008</v>
      </c>
      <c r="V4623" s="118">
        <f>IF(ActividadesCom[[#This Row],[NIVEL 3]]&lt;&gt;0,VLOOKUP(ActividadesCom[[#This Row],[NIVEL 3]],Catálogo!A:B,2,FALSE),"")</f>
        <v>3</v>
      </c>
      <c r="W4623" s="118">
        <v>1</v>
      </c>
      <c r="X4623" s="6" t="s">
        <v>665</v>
      </c>
      <c r="Y4623" s="118">
        <v>20251</v>
      </c>
      <c r="Z4623" s="5" t="s">
        <v>4008</v>
      </c>
      <c r="AA4623" s="118">
        <f>IF(ActividadesCom[[#This Row],[NIVEL 4]]&lt;&gt;0,VLOOKUP(ActividadesCom[[#This Row],[NIVEL 4]],Catálogo!A:B,2,FALSE),"")</f>
        <v>3</v>
      </c>
      <c r="AB4623" s="118">
        <v>1</v>
      </c>
      <c r="AC4623" s="6" t="s">
        <v>7333</v>
      </c>
      <c r="AD4623" s="118">
        <v>20253</v>
      </c>
      <c r="AE4623" s="5" t="s">
        <v>4021</v>
      </c>
      <c r="AF4623" s="118">
        <f>IF(ActividadesCom[[#This Row],[NIVEL 5]]&lt;&gt;0,VLOOKUP(ActividadesCom[[#This Row],[NIVEL 5]],Catálogo!A:B,2,FALSE),"")</f>
        <v>2</v>
      </c>
      <c r="AG4623" s="118">
        <v>1</v>
      </c>
    </row>
    <row r="4624" spans="1:33" ht="30" customHeight="1" x14ac:dyDescent="0.25">
      <c r="A4624" s="118">
        <v>24470269</v>
      </c>
      <c r="B4624" s="116" t="str">
        <f>VLOOKUP(ActividadesCom[[#This Row],[NO. DE CONTROL]],'LISTADO ESTUDIANTES'!A:C,2,FALSE)</f>
        <v>PUGA VILLALOBOS MARINA</v>
      </c>
      <c r="C4624" s="117" t="str">
        <f>VLOOKUP(ActividadesCom[[#This Row],[NO. DE CONTROL]],'LISTADO ESTUDIANTES'!A:C,3,FALSE)</f>
        <v>ARQUITECTURA</v>
      </c>
      <c r="D4624" s="118" t="str">
        <f>VLOOKUP(ActividadesCom[[#This Row],[NO. DE CONTROL]],'LISTADO ESTUDIANTES'!A:D,4,FALSE)</f>
        <v>ACTIVO(A)</v>
      </c>
      <c r="E4624" s="115">
        <f>SUM(ActividadesCom[[#This Row],[CRÉD. 1]],ActividadesCom[[#This Row],[CRÉD. 2]],ActividadesCom[[#This Row],[CRÉD. 3]],ActividadesCom[[#This Row],[CRÉD. 4]],ActividadesCom[[#This Row],[CRÉD. 5]])</f>
        <v>2</v>
      </c>
      <c r="F4624" s="118">
        <f>IF(ActividadesCom[[#This Row],[ÚLTIMO SEMESTRE CON CRÉDITOS]]&gt;0,ROUND(AVERAGE(ActividadesCom[[#This Row],[VALOR NIVEL 5]],ActividadesCom[[#This Row],[VALOR NIVEL 4]],ActividadesCom[[#This Row],[VALOR NIVEL 3]],ActividadesCom[[#This Row],[VALOR NIVEL 2]],ActividadesCom[[#This Row],[VALOR NIVEL 1]]),0),"")</f>
        <v>3</v>
      </c>
      <c r="G4624" s="115" t="str">
        <f>IF(ActividadesCom[[#This Row],[PROMEDIO]]="","",IF(ActividadesCom[[#This Row],[PROMEDIO]]&gt;=4,"EXCELENTE",IF(ActividadesCom[[#This Row],[PROMEDIO]]&gt;=3,"NOTABLE",IF(ActividadesCom[[#This Row],[PROMEDIO]]&gt;=2,"BUENO",IF(ActividadesCom[[#This Row],[PROMEDIO]]=1,"SUFICIENTE","")))))</f>
        <v>NOTABLE</v>
      </c>
      <c r="H4624" s="118">
        <f>MAX(ActividadesCom[[#This Row],[PERÍODO 1]],ActividadesCom[[#This Row],[PERÍODO 2]],ActividadesCom[[#This Row],[PERÍODO 3]],ActividadesCom[[#This Row],[PERÍODO 4]],ActividadesCom[[#This Row],[PERÍODO 5]])</f>
        <v>20251</v>
      </c>
      <c r="I4624" s="117" t="s">
        <v>3518</v>
      </c>
      <c r="J4624" s="118">
        <v>20243</v>
      </c>
      <c r="K4624" s="118" t="s">
        <v>4009</v>
      </c>
      <c r="L4624" s="118">
        <f>IF(ActividadesCom[[#This Row],[NIVEL 1]]&lt;&gt;0,VLOOKUP(ActividadesCom[[#This Row],[NIVEL 1]],Catálogo!A:B,2,FALSE),"")</f>
        <v>2</v>
      </c>
      <c r="M4624" s="118">
        <v>1</v>
      </c>
      <c r="N4624" s="6" t="s">
        <v>4278</v>
      </c>
      <c r="O4624" s="118">
        <v>20251</v>
      </c>
      <c r="P4624" s="5" t="s">
        <v>4008</v>
      </c>
      <c r="Q4624" s="118">
        <f>IF(ActividadesCom[[#This Row],[NIVEL 2]]&lt;&gt;0,VLOOKUP(ActividadesCom[[#This Row],[NIVEL 2]],Catálogo!A:B,2,FALSE),"")</f>
        <v>3</v>
      </c>
      <c r="R4624" s="118">
        <v>1</v>
      </c>
      <c r="S4624" s="117"/>
      <c r="T4624" s="118"/>
      <c r="U4624" s="118"/>
      <c r="V4624" s="118" t="str">
        <f>IF(ActividadesCom[[#This Row],[NIVEL 3]]&lt;&gt;0,VLOOKUP(ActividadesCom[[#This Row],[NIVEL 3]],Catálogo!A:B,2,FALSE),"")</f>
        <v/>
      </c>
      <c r="W4624" s="118"/>
      <c r="X4624" s="117"/>
      <c r="Y4624" s="118"/>
      <c r="Z4624" s="118"/>
      <c r="AA4624" s="118" t="str">
        <f>IF(ActividadesCom[[#This Row],[NIVEL 4]]&lt;&gt;0,VLOOKUP(ActividadesCom[[#This Row],[NIVEL 4]],Catálogo!A:B,2,FALSE),"")</f>
        <v/>
      </c>
      <c r="AB4624" s="118"/>
      <c r="AC4624" s="117"/>
      <c r="AD4624" s="118"/>
      <c r="AE4624" s="118"/>
      <c r="AF4624" s="118" t="str">
        <f>IF(ActividadesCom[[#This Row],[NIVEL 5]]&lt;&gt;0,VLOOKUP(ActividadesCom[[#This Row],[NIVEL 5]],Catálogo!A:B,2,FALSE),"")</f>
        <v/>
      </c>
      <c r="AG4624" s="118"/>
    </row>
    <row r="4625" spans="1:34" ht="30" customHeight="1" x14ac:dyDescent="0.25">
      <c r="A4625" s="5">
        <v>24470270</v>
      </c>
      <c r="B4625" s="10" t="str">
        <f>VLOOKUP(ActividadesCom[[#This Row],[NO. DE CONTROL]],'LISTADO ESTUDIANTES'!A:C,2,FALSE)</f>
        <v>GIL DZIB FERNANDO ISRAEL</v>
      </c>
      <c r="C4625" s="6" t="str">
        <f>VLOOKUP(ActividadesCom[[#This Row],[NO. DE CONTROL]],'LISTADO ESTUDIANTES'!A:C,3,FALSE)</f>
        <v>INGENIERIA CIVIL</v>
      </c>
      <c r="D4625" s="5" t="str">
        <f>VLOOKUP(ActividadesCom[[#This Row],[NO. DE CONTROL]],'LISTADO ESTUDIANTES'!A:D,4,FALSE)</f>
        <v>ACTIVO(A)</v>
      </c>
      <c r="E4625" s="7">
        <f>SUM(ActividadesCom[[#This Row],[CRÉD. 1]],ActividadesCom[[#This Row],[CRÉD. 2]],ActividadesCom[[#This Row],[CRÉD. 3]],ActividadesCom[[#This Row],[CRÉD. 4]],ActividadesCom[[#This Row],[CRÉD. 5]])</f>
        <v>3</v>
      </c>
      <c r="F4625" s="5">
        <f>IF(ActividadesCom[[#This Row],[ÚLTIMO SEMESTRE CON CRÉDITOS]]&gt;0,ROUND(AVERAGE(ActividadesCom[[#This Row],[VALOR NIVEL 5]],ActividadesCom[[#This Row],[VALOR NIVEL 4]],ActividadesCom[[#This Row],[VALOR NIVEL 3]],ActividadesCom[[#This Row],[VALOR NIVEL 2]],ActividadesCom[[#This Row],[VALOR NIVEL 1]]),0),"")</f>
        <v>3</v>
      </c>
      <c r="G4625" s="7" t="str">
        <f>IF(ActividadesCom[[#This Row],[PROMEDIO]]="","",IF(ActividadesCom[[#This Row],[PROMEDIO]]&gt;=4,"EXCELENTE",IF(ActividadesCom[[#This Row],[PROMEDIO]]&gt;=3,"NOTABLE",IF(ActividadesCom[[#This Row],[PROMEDIO]]&gt;=2,"BUENO",IF(ActividadesCom[[#This Row],[PROMEDIO]]=1,"SUFICIENTE","")))))</f>
        <v>NOTABLE</v>
      </c>
      <c r="H4625" s="5">
        <f>MAX(ActividadesCom[[#This Row],[PERÍODO 1]],ActividadesCom[[#This Row],[PERÍODO 2]],ActividadesCom[[#This Row],[PERÍODO 3]],ActividadesCom[[#This Row],[PERÍODO 4]],ActividadesCom[[#This Row],[PERÍODO 5]])</f>
        <v>20251</v>
      </c>
      <c r="I4625" s="6" t="s">
        <v>4815</v>
      </c>
      <c r="J4625" s="5">
        <v>20243</v>
      </c>
      <c r="K4625" s="5" t="s">
        <v>4009</v>
      </c>
      <c r="L4625" s="5">
        <f>IF(ActividadesCom[[#This Row],[NIVEL 1]]&lt;&gt;0,VLOOKUP(ActividadesCom[[#This Row],[NIVEL 1]],Catálogo!A:B,2,FALSE),"")</f>
        <v>2</v>
      </c>
      <c r="M4625" s="5">
        <v>1</v>
      </c>
      <c r="N4625" s="6" t="s">
        <v>47</v>
      </c>
      <c r="O4625" s="5">
        <v>20251</v>
      </c>
      <c r="P4625" s="5" t="s">
        <v>4008</v>
      </c>
      <c r="Q4625" s="5">
        <f>IF(ActividadesCom[[#This Row],[NIVEL 2]]&lt;&gt;0,VLOOKUP(ActividadesCom[[#This Row],[NIVEL 2]],Catálogo!A:B,2,FALSE),"")</f>
        <v>3</v>
      </c>
      <c r="R4625" s="5">
        <v>1</v>
      </c>
      <c r="S4625" s="6" t="s">
        <v>5343</v>
      </c>
      <c r="T4625" s="5">
        <v>20251</v>
      </c>
      <c r="U4625" s="5" t="s">
        <v>4008</v>
      </c>
      <c r="V4625" s="5">
        <f>IF(ActividadesCom[[#This Row],[NIVEL 3]]&lt;&gt;0,VLOOKUP(ActividadesCom[[#This Row],[NIVEL 3]],Catálogo!A:B,2,FALSE),"")</f>
        <v>3</v>
      </c>
      <c r="W4625" s="5">
        <v>1</v>
      </c>
      <c r="X4625" s="6"/>
      <c r="Y4625" s="5"/>
      <c r="Z4625" s="5"/>
      <c r="AA4625" s="5" t="str">
        <f>IF(ActividadesCom[[#This Row],[NIVEL 4]]&lt;&gt;0,VLOOKUP(ActividadesCom[[#This Row],[NIVEL 4]],Catálogo!A:B,2,FALSE),"")</f>
        <v/>
      </c>
      <c r="AB4625" s="5"/>
      <c r="AC4625" s="6"/>
      <c r="AD4625" s="5"/>
      <c r="AE4625" s="5"/>
      <c r="AF4625" s="5" t="str">
        <f>IF(ActividadesCom[[#This Row],[NIVEL 5]]&lt;&gt;0,VLOOKUP(ActividadesCom[[#This Row],[NIVEL 5]],Catálogo!A:B,2,FALSE),"")</f>
        <v/>
      </c>
      <c r="AG4625" s="5"/>
    </row>
    <row r="4626" spans="1:34" ht="30" customHeight="1" x14ac:dyDescent="0.25">
      <c r="A4626" s="118">
        <v>24470271</v>
      </c>
      <c r="B4626" s="116" t="str">
        <f>VLOOKUP(ActividadesCom[[#This Row],[NO. DE CONTROL]],'LISTADO ESTUDIANTES'!A:C,2,FALSE)</f>
        <v>SOSA MERA HARLEY NAZARET</v>
      </c>
      <c r="C4626" s="117" t="str">
        <f>VLOOKUP(ActividadesCom[[#This Row],[NO. DE CONTROL]],'LISTADO ESTUDIANTES'!A:C,3,FALSE)</f>
        <v>INGENIERIA QUIMICA</v>
      </c>
      <c r="D4626" s="118" t="str">
        <f>VLOOKUP(ActividadesCom[[#This Row],[NO. DE CONTROL]],'LISTADO ESTUDIANTES'!A:D,4,FALSE)</f>
        <v>ACTIVO(A)</v>
      </c>
      <c r="E4626" s="115">
        <f>SUM(ActividadesCom[[#This Row],[CRÉD. 1]],ActividadesCom[[#This Row],[CRÉD. 2]],ActividadesCom[[#This Row],[CRÉD. 3]],ActividadesCom[[#This Row],[CRÉD. 4]],ActividadesCom[[#This Row],[CRÉD. 5]])</f>
        <v>4</v>
      </c>
      <c r="F4626" s="118">
        <f>IF(ActividadesCom[[#This Row],[ÚLTIMO SEMESTRE CON CRÉDITOS]]&gt;0,ROUND(AVERAGE(ActividadesCom[[#This Row],[VALOR NIVEL 5]],ActividadesCom[[#This Row],[VALOR NIVEL 4]],ActividadesCom[[#This Row],[VALOR NIVEL 3]],ActividadesCom[[#This Row],[VALOR NIVEL 2]],ActividadesCom[[#This Row],[VALOR NIVEL 1]]),0),"")</f>
        <v>3</v>
      </c>
      <c r="G4626" s="115" t="str">
        <f>IF(ActividadesCom[[#This Row],[PROMEDIO]]="","",IF(ActividadesCom[[#This Row],[PROMEDIO]]&gt;=4,"EXCELENTE",IF(ActividadesCom[[#This Row],[PROMEDIO]]&gt;=3,"NOTABLE",IF(ActividadesCom[[#This Row],[PROMEDIO]]&gt;=2,"BUENO",IF(ActividadesCom[[#This Row],[PROMEDIO]]=1,"SUFICIENTE","")))))</f>
        <v>NOTABLE</v>
      </c>
      <c r="H4626" s="118">
        <f>MAX(ActividadesCom[[#This Row],[PERÍODO 1]],ActividadesCom[[#This Row],[PERÍODO 2]],ActividadesCom[[#This Row],[PERÍODO 3]],ActividadesCom[[#This Row],[PERÍODO 4]],ActividadesCom[[#This Row],[PERÍODO 5]])</f>
        <v>20261</v>
      </c>
      <c r="I4626" s="117" t="s">
        <v>665</v>
      </c>
      <c r="J4626" s="118">
        <v>20243</v>
      </c>
      <c r="K4626" s="118" t="s">
        <v>4009</v>
      </c>
      <c r="L4626" s="118">
        <f>IF(ActividadesCom[[#This Row],[NIVEL 1]]&lt;&gt;0,VLOOKUP(ActividadesCom[[#This Row],[NIVEL 1]],Catálogo!A:B,2,FALSE),"")</f>
        <v>2</v>
      </c>
      <c r="M4626" s="118">
        <v>1</v>
      </c>
      <c r="N4626" s="6" t="s">
        <v>47</v>
      </c>
      <c r="O4626" s="118">
        <v>20251</v>
      </c>
      <c r="P4626" s="5" t="s">
        <v>4008</v>
      </c>
      <c r="Q4626" s="118">
        <f>IF(ActividadesCom[[#This Row],[NIVEL 2]]&lt;&gt;0,VLOOKUP(ActividadesCom[[#This Row],[NIVEL 2]],Catálogo!A:B,2,FALSE),"")</f>
        <v>3</v>
      </c>
      <c r="R4626" s="118">
        <v>1</v>
      </c>
      <c r="S4626" s="6" t="s">
        <v>5343</v>
      </c>
      <c r="T4626" s="118">
        <v>20261</v>
      </c>
      <c r="U4626" s="5" t="s">
        <v>4008</v>
      </c>
      <c r="V4626" s="118">
        <f>IF(ActividadesCom[[#This Row],[NIVEL 3]]&lt;&gt;0,VLOOKUP(ActividadesCom[[#This Row],[NIVEL 3]],Catálogo!A:B,2,FALSE),"")</f>
        <v>3</v>
      </c>
      <c r="W4626" s="118">
        <v>1</v>
      </c>
      <c r="X4626" s="6" t="s">
        <v>7368</v>
      </c>
      <c r="Y4626" s="118">
        <v>20253</v>
      </c>
      <c r="Z4626" s="5" t="s">
        <v>4007</v>
      </c>
      <c r="AA4626" s="118">
        <f>IF(ActividadesCom[[#This Row],[NIVEL 4]]&lt;&gt;0,VLOOKUP(ActividadesCom[[#This Row],[NIVEL 4]],Catálogo!A:B,2,FALSE),"")</f>
        <v>4</v>
      </c>
      <c r="AB4626" s="118">
        <v>1</v>
      </c>
      <c r="AC4626" s="117"/>
      <c r="AD4626" s="118"/>
      <c r="AE4626" s="118"/>
      <c r="AF4626" s="118" t="str">
        <f>IF(ActividadesCom[[#This Row],[NIVEL 5]]&lt;&gt;0,VLOOKUP(ActividadesCom[[#This Row],[NIVEL 5]],Catálogo!A:B,2,FALSE),"")</f>
        <v/>
      </c>
      <c r="AG4626" s="118"/>
    </row>
    <row r="4627" spans="1:34" s="151" customFormat="1" ht="30" customHeight="1" x14ac:dyDescent="0.25">
      <c r="A4627" s="210">
        <v>24470272</v>
      </c>
      <c r="B4627" s="211" t="str">
        <f>VLOOKUP(ActividadesCom[[#This Row],[NO. DE CONTROL]],'LISTADO ESTUDIANTES'!A:C,2,FALSE)</f>
        <v>REYES CAB ROMEN BRAYAN</v>
      </c>
      <c r="C4627" s="212" t="str">
        <f>VLOOKUP(ActividadesCom[[#This Row],[NO. DE CONTROL]],'LISTADO ESTUDIANTES'!A:C,3,FALSE)</f>
        <v>INGENIERIA EN ADMINISTRACION</v>
      </c>
      <c r="D4627" s="210" t="str">
        <f>VLOOKUP(ActividadesCom[[#This Row],[NO. DE CONTROL]],'LISTADO ESTUDIANTES'!A:D,4,FALSE)</f>
        <v>ACTIVO(A)</v>
      </c>
      <c r="E4627" s="213">
        <f>SUM(ActividadesCom[[#This Row],[CRÉD. 1]],ActividadesCom[[#This Row],[CRÉD. 2]],ActividadesCom[[#This Row],[CRÉD. 3]],ActividadesCom[[#This Row],[CRÉD. 4]],ActividadesCom[[#This Row],[CRÉD. 5]])</f>
        <v>5</v>
      </c>
      <c r="F4627" s="210">
        <f>IF(ActividadesCom[[#This Row],[ÚLTIMO SEMESTRE CON CRÉDITOS]]&gt;0,ROUND(AVERAGE(ActividadesCom[[#This Row],[VALOR NIVEL 5]],ActividadesCom[[#This Row],[VALOR NIVEL 4]],ActividadesCom[[#This Row],[VALOR NIVEL 3]],ActividadesCom[[#This Row],[VALOR NIVEL 2]],ActividadesCom[[#This Row],[VALOR NIVEL 1]]),0),"")</f>
        <v>3</v>
      </c>
      <c r="G4627" s="213" t="str">
        <f>IF(ActividadesCom[[#This Row],[PROMEDIO]]="","",IF(ActividadesCom[[#This Row],[PROMEDIO]]&gt;=4,"EXCELENTE",IF(ActividadesCom[[#This Row],[PROMEDIO]]&gt;=3,"NOTABLE",IF(ActividadesCom[[#This Row],[PROMEDIO]]&gt;=2,"BUENO",IF(ActividadesCom[[#This Row],[PROMEDIO]]=1,"SUFICIENTE","")))))</f>
        <v>NOTABLE</v>
      </c>
      <c r="H4627" s="210">
        <f>MAX(ActividadesCom[[#This Row],[PERÍODO 1]],ActividadesCom[[#This Row],[PERÍODO 2]],ActividadesCom[[#This Row],[PERÍODO 3]],ActividadesCom[[#This Row],[PERÍODO 4]],ActividadesCom[[#This Row],[PERÍODO 5]])</f>
        <v>20253</v>
      </c>
      <c r="I4627" s="212" t="s">
        <v>6749</v>
      </c>
      <c r="J4627" s="210">
        <v>20243</v>
      </c>
      <c r="K4627" s="210" t="s">
        <v>4009</v>
      </c>
      <c r="L4627" s="210">
        <f>IF(ActividadesCom[[#This Row],[NIVEL 1]]&lt;&gt;0,VLOOKUP(ActividadesCom[[#This Row],[NIVEL 1]],Catálogo!A:B,2,FALSE),"")</f>
        <v>2</v>
      </c>
      <c r="M4627" s="210">
        <v>1</v>
      </c>
      <c r="N4627" s="212" t="s">
        <v>3518</v>
      </c>
      <c r="O4627" s="210">
        <v>20243</v>
      </c>
      <c r="P4627" s="210" t="s">
        <v>4007</v>
      </c>
      <c r="Q4627" s="210">
        <f>IF(ActividadesCom[[#This Row],[NIVEL 2]]&lt;&gt;0,VLOOKUP(ActividadesCom[[#This Row],[NIVEL 2]],Catálogo!A:B,2,FALSE),"")</f>
        <v>4</v>
      </c>
      <c r="R4627" s="210">
        <v>1</v>
      </c>
      <c r="S4627" s="148" t="s">
        <v>3518</v>
      </c>
      <c r="T4627" s="210">
        <v>20251</v>
      </c>
      <c r="U4627" s="149" t="s">
        <v>4009</v>
      </c>
      <c r="V4627" s="210">
        <f>IF(ActividadesCom[[#This Row],[NIVEL 3]]&lt;&gt;0,VLOOKUP(ActividadesCom[[#This Row],[NIVEL 3]],Catálogo!A:B,2,FALSE),"")</f>
        <v>2</v>
      </c>
      <c r="W4627" s="210">
        <v>1</v>
      </c>
      <c r="X4627" s="148" t="s">
        <v>318</v>
      </c>
      <c r="Y4627" s="210">
        <v>20253</v>
      </c>
      <c r="Z4627" s="149" t="s">
        <v>4007</v>
      </c>
      <c r="AA4627" s="210">
        <f>IF(ActividadesCom[[#This Row],[NIVEL 4]]&lt;&gt;0,VLOOKUP(ActividadesCom[[#This Row],[NIVEL 4]],Catálogo!A:B,2,FALSE),"")</f>
        <v>4</v>
      </c>
      <c r="AB4627" s="210">
        <v>1</v>
      </c>
      <c r="AC4627" s="148" t="s">
        <v>7333</v>
      </c>
      <c r="AD4627" s="210">
        <v>20253</v>
      </c>
      <c r="AE4627" s="149" t="s">
        <v>4021</v>
      </c>
      <c r="AF4627" s="210">
        <f>IF(ActividadesCom[[#This Row],[NIVEL 5]]&lt;&gt;0,VLOOKUP(ActividadesCom[[#This Row],[NIVEL 5]],Catálogo!A:B,2,FALSE),"")</f>
        <v>2</v>
      </c>
      <c r="AG4627" s="210">
        <v>1</v>
      </c>
      <c r="AH4627" s="195"/>
    </row>
    <row r="4628" spans="1:34" s="151" customFormat="1" ht="30" customHeight="1" x14ac:dyDescent="0.25">
      <c r="A4628" s="215">
        <v>24470273</v>
      </c>
      <c r="B4628" s="216" t="str">
        <f>VLOOKUP(ActividadesCom[[#This Row],[NO. DE CONTROL]],'LISTADO ESTUDIANTES'!A:C,2,FALSE)</f>
        <v>CADENA AGUILAR JUAN PABLO</v>
      </c>
      <c r="C4628" s="217" t="str">
        <f>VLOOKUP(ActividadesCom[[#This Row],[NO. DE CONTROL]],'LISTADO ESTUDIANTES'!A:C,3,FALSE)</f>
        <v>INGENIERIA EN TECNOLOGIAS DE LA INFORMACION Y COMUNICACIONES</v>
      </c>
      <c r="D4628" s="215" t="str">
        <f>VLOOKUP(ActividadesCom[[#This Row],[NO. DE CONTROL]],'LISTADO ESTUDIANTES'!A:D,4,FALSE)</f>
        <v>ACTIVO(A)</v>
      </c>
      <c r="E4628" s="218">
        <f>SUM(ActividadesCom[[#This Row],[CRÉD. 1]],ActividadesCom[[#This Row],[CRÉD. 2]],ActividadesCom[[#This Row],[CRÉD. 3]],ActividadesCom[[#This Row],[CRÉD. 4]],ActividadesCom[[#This Row],[CRÉD. 5]])</f>
        <v>5</v>
      </c>
      <c r="F4628" s="215">
        <f>IF(ActividadesCom[[#This Row],[ÚLTIMO SEMESTRE CON CRÉDITOS]]&gt;0,ROUND(AVERAGE(ActividadesCom[[#This Row],[VALOR NIVEL 5]],ActividadesCom[[#This Row],[VALOR NIVEL 4]],ActividadesCom[[#This Row],[VALOR NIVEL 3]],ActividadesCom[[#This Row],[VALOR NIVEL 2]],ActividadesCom[[#This Row],[VALOR NIVEL 1]]),0),"")</f>
        <v>3</v>
      </c>
      <c r="G4628" s="218" t="str">
        <f>IF(ActividadesCom[[#This Row],[PROMEDIO]]="","",IF(ActividadesCom[[#This Row],[PROMEDIO]]&gt;=4,"EXCELENTE",IF(ActividadesCom[[#This Row],[PROMEDIO]]&gt;=3,"NOTABLE",IF(ActividadesCom[[#This Row],[PROMEDIO]]&gt;=2,"BUENO",IF(ActividadesCom[[#This Row],[PROMEDIO]]=1,"SUFICIENTE","")))))</f>
        <v>NOTABLE</v>
      </c>
      <c r="H4628" s="215">
        <f>MAX(ActividadesCom[[#This Row],[PERÍODO 1]],ActividadesCom[[#This Row],[PERÍODO 2]],ActividadesCom[[#This Row],[PERÍODO 3]],ActividadesCom[[#This Row],[PERÍODO 4]],ActividadesCom[[#This Row],[PERÍODO 5]])</f>
        <v>20251</v>
      </c>
      <c r="I4628" s="217" t="s">
        <v>6713</v>
      </c>
      <c r="J4628" s="215">
        <v>20243</v>
      </c>
      <c r="K4628" s="215" t="s">
        <v>4008</v>
      </c>
      <c r="L4628" s="215">
        <f>IF(ActividadesCom[[#This Row],[NIVEL 1]]&lt;&gt;0,VLOOKUP(ActividadesCom[[#This Row],[NIVEL 1]],Catálogo!A:B,2,FALSE),"")</f>
        <v>3</v>
      </c>
      <c r="M4628" s="215">
        <v>1</v>
      </c>
      <c r="N4628" s="148" t="s">
        <v>3518</v>
      </c>
      <c r="O4628" s="215">
        <v>20243</v>
      </c>
      <c r="P4628" s="149" t="s">
        <v>4009</v>
      </c>
      <c r="Q4628" s="215">
        <f>IF(ActividadesCom[[#This Row],[NIVEL 2]]&lt;&gt;0,VLOOKUP(ActividadesCom[[#This Row],[NIVEL 2]],Catálogo!A:B,2,FALSE),"")</f>
        <v>2</v>
      </c>
      <c r="R4628" s="215">
        <v>1</v>
      </c>
      <c r="S4628" s="148" t="s">
        <v>6713</v>
      </c>
      <c r="T4628" s="215">
        <v>20251</v>
      </c>
      <c r="U4628" s="149" t="s">
        <v>4008</v>
      </c>
      <c r="V4628" s="215">
        <f>IF(ActividadesCom[[#This Row],[NIVEL 3]]&lt;&gt;0,VLOOKUP(ActividadesCom[[#This Row],[NIVEL 3]],Catálogo!A:B,2,FALSE),"")</f>
        <v>3</v>
      </c>
      <c r="W4628" s="215">
        <v>1</v>
      </c>
      <c r="X4628" s="148" t="s">
        <v>133</v>
      </c>
      <c r="Y4628" s="215">
        <v>20251</v>
      </c>
      <c r="Z4628" s="149" t="s">
        <v>4007</v>
      </c>
      <c r="AA4628" s="215">
        <f>IF(ActividadesCom[[#This Row],[NIVEL 4]]&lt;&gt;0,VLOOKUP(ActividadesCom[[#This Row],[NIVEL 4]],Catálogo!A:B,2,FALSE),"")</f>
        <v>4</v>
      </c>
      <c r="AB4628" s="215">
        <v>1</v>
      </c>
      <c r="AC4628" s="148" t="s">
        <v>519</v>
      </c>
      <c r="AD4628" s="215">
        <v>20251</v>
      </c>
      <c r="AE4628" s="149" t="s">
        <v>4007</v>
      </c>
      <c r="AF4628" s="215">
        <f>IF(ActividadesCom[[#This Row],[NIVEL 5]]&lt;&gt;0,VLOOKUP(ActividadesCom[[#This Row],[NIVEL 5]],Catálogo!A:B,2,FALSE),"")</f>
        <v>4</v>
      </c>
      <c r="AG4628" s="215">
        <v>1</v>
      </c>
      <c r="AH4628" s="195"/>
    </row>
    <row r="4629" spans="1:34" ht="30" customHeight="1" x14ac:dyDescent="0.25">
      <c r="A4629" s="5">
        <v>24470274</v>
      </c>
      <c r="B4629" s="10" t="str">
        <f>VLOOKUP(ActividadesCom[[#This Row],[NO. DE CONTROL]],'LISTADO ESTUDIANTES'!A:C,2,FALSE)</f>
        <v>HERNANDEZ PAREDES LUCERO ISABEL</v>
      </c>
      <c r="C4629" s="6" t="str">
        <f>VLOOKUP(ActividadesCom[[#This Row],[NO. DE CONTROL]],'LISTADO ESTUDIANTES'!A:C,3,FALSE)</f>
        <v>ARQUITECTURA</v>
      </c>
      <c r="D4629" s="5" t="str">
        <f>VLOOKUP(ActividadesCom[[#This Row],[NO. DE CONTROL]],'LISTADO ESTUDIANTES'!A:D,4,FALSE)</f>
        <v>ACTIVO(A)</v>
      </c>
      <c r="E4629" s="7">
        <f>SUM(ActividadesCom[[#This Row],[CRÉD. 1]],ActividadesCom[[#This Row],[CRÉD. 2]],ActividadesCom[[#This Row],[CRÉD. 3]],ActividadesCom[[#This Row],[CRÉD. 4]],ActividadesCom[[#This Row],[CRÉD. 5]])</f>
        <v>2</v>
      </c>
      <c r="F4629" s="5">
        <f>IF(ActividadesCom[[#This Row],[ÚLTIMO SEMESTRE CON CRÉDITOS]]&gt;0,ROUND(AVERAGE(ActividadesCom[[#This Row],[VALOR NIVEL 5]],ActividadesCom[[#This Row],[VALOR NIVEL 4]],ActividadesCom[[#This Row],[VALOR NIVEL 3]],ActividadesCom[[#This Row],[VALOR NIVEL 2]],ActividadesCom[[#This Row],[VALOR NIVEL 1]]),0),"")</f>
        <v>3</v>
      </c>
      <c r="G4629" s="7" t="str">
        <f>IF(ActividadesCom[[#This Row],[PROMEDIO]]="","",IF(ActividadesCom[[#This Row],[PROMEDIO]]&gt;=4,"EXCELENTE",IF(ActividadesCom[[#This Row],[PROMEDIO]]&gt;=3,"NOTABLE",IF(ActividadesCom[[#This Row],[PROMEDIO]]&gt;=2,"BUENO",IF(ActividadesCom[[#This Row],[PROMEDIO]]=1,"SUFICIENTE","")))))</f>
        <v>NOTABLE</v>
      </c>
      <c r="H4629" s="5">
        <f>MAX(ActividadesCom[[#This Row],[PERÍODO 1]],ActividadesCom[[#This Row],[PERÍODO 2]],ActividadesCom[[#This Row],[PERÍODO 3]],ActividadesCom[[#This Row],[PERÍODO 4]],ActividadesCom[[#This Row],[PERÍODO 5]])</f>
        <v>20261</v>
      </c>
      <c r="I4629" s="6" t="s">
        <v>6725</v>
      </c>
      <c r="J4629" s="5">
        <v>20243</v>
      </c>
      <c r="K4629" s="5" t="s">
        <v>4009</v>
      </c>
      <c r="L4629" s="5">
        <f>IF(ActividadesCom[[#This Row],[NIVEL 1]]&lt;&gt;0,VLOOKUP(ActividadesCom[[#This Row],[NIVEL 1]],Catálogo!A:B,2,FALSE),"")</f>
        <v>2</v>
      </c>
      <c r="M4629" s="5">
        <v>1</v>
      </c>
      <c r="N4629" s="6" t="s">
        <v>7387</v>
      </c>
      <c r="O4629" s="5">
        <v>20261</v>
      </c>
      <c r="P4629" s="5" t="s">
        <v>4007</v>
      </c>
      <c r="Q4629" s="5">
        <f>IF(ActividadesCom[[#This Row],[NIVEL 2]]&lt;&gt;0,VLOOKUP(ActividadesCom[[#This Row],[NIVEL 2]],Catálogo!A:B,2,FALSE),"")</f>
        <v>4</v>
      </c>
      <c r="R4629" s="5">
        <v>1</v>
      </c>
      <c r="S4629" s="6"/>
      <c r="T4629" s="5"/>
      <c r="U4629" s="5"/>
      <c r="V4629" s="5" t="str">
        <f>IF(ActividadesCom[[#This Row],[NIVEL 3]]&lt;&gt;0,VLOOKUP(ActividadesCom[[#This Row],[NIVEL 3]],Catálogo!A:B,2,FALSE),"")</f>
        <v/>
      </c>
      <c r="W4629" s="5"/>
      <c r="X4629" s="6"/>
      <c r="Y4629" s="5"/>
      <c r="Z4629" s="5"/>
      <c r="AA4629" s="5" t="str">
        <f>IF(ActividadesCom[[#This Row],[NIVEL 4]]&lt;&gt;0,VLOOKUP(ActividadesCom[[#This Row],[NIVEL 4]],Catálogo!A:B,2,FALSE),"")</f>
        <v/>
      </c>
      <c r="AB4629" s="5"/>
      <c r="AC4629" s="6"/>
      <c r="AD4629" s="5"/>
      <c r="AE4629" s="5"/>
      <c r="AF4629" s="5" t="str">
        <f>IF(ActividadesCom[[#This Row],[NIVEL 5]]&lt;&gt;0,VLOOKUP(ActividadesCom[[#This Row],[NIVEL 5]],Catálogo!A:B,2,FALSE),"")</f>
        <v/>
      </c>
      <c r="AG4629" s="5"/>
    </row>
    <row r="4630" spans="1:34" ht="30" customHeight="1" x14ac:dyDescent="0.25">
      <c r="A4630" s="118">
        <v>24470276</v>
      </c>
      <c r="B4630" s="116" t="str">
        <f>VLOOKUP(ActividadesCom[[#This Row],[NO. DE CONTROL]],'LISTADO ESTUDIANTES'!A:C,2,FALSE)</f>
        <v>MISS JIMENEZ JOSE IVAN</v>
      </c>
      <c r="C4630" s="117" t="str">
        <f>VLOOKUP(ActividadesCom[[#This Row],[NO. DE CONTROL]],'LISTADO ESTUDIANTES'!A:C,3,FALSE)</f>
        <v>INGENIERIA CIVIL</v>
      </c>
      <c r="D4630" s="118" t="str">
        <f>VLOOKUP(ActividadesCom[[#This Row],[NO. DE CONTROL]],'LISTADO ESTUDIANTES'!A:D,4,FALSE)</f>
        <v>ACTIVO(A)</v>
      </c>
      <c r="E4630" s="115">
        <f>SUM(ActividadesCom[[#This Row],[CRÉD. 1]],ActividadesCom[[#This Row],[CRÉD. 2]],ActividadesCom[[#This Row],[CRÉD. 3]],ActividadesCom[[#This Row],[CRÉD. 4]],ActividadesCom[[#This Row],[CRÉD. 5]])</f>
        <v>2</v>
      </c>
      <c r="F4630" s="118">
        <f>IF(ActividadesCom[[#This Row],[ÚLTIMO SEMESTRE CON CRÉDITOS]]&gt;0,ROUND(AVERAGE(ActividadesCom[[#This Row],[VALOR NIVEL 5]],ActividadesCom[[#This Row],[VALOR NIVEL 4]],ActividadesCom[[#This Row],[VALOR NIVEL 3]],ActividadesCom[[#This Row],[VALOR NIVEL 2]],ActividadesCom[[#This Row],[VALOR NIVEL 1]]),0),"")</f>
        <v>3</v>
      </c>
      <c r="G4630" s="115" t="str">
        <f>IF(ActividadesCom[[#This Row],[PROMEDIO]]="","",IF(ActividadesCom[[#This Row],[PROMEDIO]]&gt;=4,"EXCELENTE",IF(ActividadesCom[[#This Row],[PROMEDIO]]&gt;=3,"NOTABLE",IF(ActividadesCom[[#This Row],[PROMEDIO]]&gt;=2,"BUENO",IF(ActividadesCom[[#This Row],[PROMEDIO]]=1,"SUFICIENTE","")))))</f>
        <v>NOTABLE</v>
      </c>
      <c r="H4630" s="118">
        <f>MAX(ActividadesCom[[#This Row],[PERÍODO 1]],ActividadesCom[[#This Row],[PERÍODO 2]],ActividadesCom[[#This Row],[PERÍODO 3]],ActividadesCom[[#This Row],[PERÍODO 4]],ActividadesCom[[#This Row],[PERÍODO 5]])</f>
        <v>20251</v>
      </c>
      <c r="I4630" s="117" t="s">
        <v>665</v>
      </c>
      <c r="J4630" s="118">
        <v>20243</v>
      </c>
      <c r="K4630" s="118" t="s">
        <v>4009</v>
      </c>
      <c r="L4630" s="118">
        <f>IF(ActividadesCom[[#This Row],[NIVEL 1]]&lt;&gt;0,VLOOKUP(ActividadesCom[[#This Row],[NIVEL 1]],Catálogo!A:B,2,FALSE),"")</f>
        <v>2</v>
      </c>
      <c r="M4630" s="118">
        <v>1</v>
      </c>
      <c r="N4630" s="6" t="s">
        <v>5343</v>
      </c>
      <c r="O4630" s="118">
        <v>20251</v>
      </c>
      <c r="P4630" s="5" t="s">
        <v>4008</v>
      </c>
      <c r="Q4630" s="118">
        <f>IF(ActividadesCom[[#This Row],[NIVEL 2]]&lt;&gt;0,VLOOKUP(ActividadesCom[[#This Row],[NIVEL 2]],Catálogo!A:B,2,FALSE),"")</f>
        <v>3</v>
      </c>
      <c r="R4630" s="118">
        <v>1</v>
      </c>
      <c r="S4630" s="117"/>
      <c r="T4630" s="118"/>
      <c r="U4630" s="118"/>
      <c r="V4630" s="118" t="str">
        <f>IF(ActividadesCom[[#This Row],[NIVEL 3]]&lt;&gt;0,VLOOKUP(ActividadesCom[[#This Row],[NIVEL 3]],Catálogo!A:B,2,FALSE),"")</f>
        <v/>
      </c>
      <c r="W4630" s="118"/>
      <c r="X4630" s="117"/>
      <c r="Y4630" s="118"/>
      <c r="Z4630" s="118"/>
      <c r="AA4630" s="118" t="str">
        <f>IF(ActividadesCom[[#This Row],[NIVEL 4]]&lt;&gt;0,VLOOKUP(ActividadesCom[[#This Row],[NIVEL 4]],Catálogo!A:B,2,FALSE),"")</f>
        <v/>
      </c>
      <c r="AB4630" s="118"/>
      <c r="AC4630" s="117"/>
      <c r="AD4630" s="118"/>
      <c r="AE4630" s="118"/>
      <c r="AF4630" s="118" t="str">
        <f>IF(ActividadesCom[[#This Row],[NIVEL 5]]&lt;&gt;0,VLOOKUP(ActividadesCom[[#This Row],[NIVEL 5]],Catálogo!A:B,2,FALSE),"")</f>
        <v/>
      </c>
      <c r="AG4630" s="118"/>
    </row>
    <row r="4631" spans="1:34" ht="30" customHeight="1" x14ac:dyDescent="0.25">
      <c r="A4631" s="5">
        <v>24470277</v>
      </c>
      <c r="B4631" s="10" t="str">
        <f>VLOOKUP(ActividadesCom[[#This Row],[NO. DE CONTROL]],'LISTADO ESTUDIANTES'!A:C,2,FALSE)</f>
        <v>TURRIZA SALAS YARITZA KRISTEL</v>
      </c>
      <c r="C4631" s="6" t="str">
        <f>VLOOKUP(ActividadesCom[[#This Row],[NO. DE CONTROL]],'LISTADO ESTUDIANTES'!A:C,3,FALSE)</f>
        <v>ARQUITECTURA</v>
      </c>
      <c r="D4631" s="5" t="str">
        <f>VLOOKUP(ActividadesCom[[#This Row],[NO. DE CONTROL]],'LISTADO ESTUDIANTES'!A:D,4,FALSE)</f>
        <v>ACTIVO(A)</v>
      </c>
      <c r="E4631" s="7">
        <f>SUM(ActividadesCom[[#This Row],[CRÉD. 1]],ActividadesCom[[#This Row],[CRÉD. 2]],ActividadesCom[[#This Row],[CRÉD. 3]],ActividadesCom[[#This Row],[CRÉD. 4]],ActividadesCom[[#This Row],[CRÉD. 5]])</f>
        <v>4</v>
      </c>
      <c r="F4631" s="5">
        <f>IF(ActividadesCom[[#This Row],[ÚLTIMO SEMESTRE CON CRÉDITOS]]&gt;0,ROUND(AVERAGE(ActividadesCom[[#This Row],[VALOR NIVEL 5]],ActividadesCom[[#This Row],[VALOR NIVEL 4]],ActividadesCom[[#This Row],[VALOR NIVEL 3]],ActividadesCom[[#This Row],[VALOR NIVEL 2]],ActividadesCom[[#This Row],[VALOR NIVEL 1]]),0),"")</f>
        <v>3</v>
      </c>
      <c r="G4631" s="7" t="str">
        <f>IF(ActividadesCom[[#This Row],[PROMEDIO]]="","",IF(ActividadesCom[[#This Row],[PROMEDIO]]&gt;=4,"EXCELENTE",IF(ActividadesCom[[#This Row],[PROMEDIO]]&gt;=3,"NOTABLE",IF(ActividadesCom[[#This Row],[PROMEDIO]]&gt;=2,"BUENO",IF(ActividadesCom[[#This Row],[PROMEDIO]]=1,"SUFICIENTE","")))))</f>
        <v>NOTABLE</v>
      </c>
      <c r="H4631" s="5">
        <f>MAX(ActividadesCom[[#This Row],[PERÍODO 1]],ActividadesCom[[#This Row],[PERÍODO 2]],ActividadesCom[[#This Row],[PERÍODO 3]],ActividadesCom[[#This Row],[PERÍODO 4]],ActividadesCom[[#This Row],[PERÍODO 5]])</f>
        <v>20253</v>
      </c>
      <c r="I4631" s="6" t="s">
        <v>6725</v>
      </c>
      <c r="J4631" s="5">
        <v>20243</v>
      </c>
      <c r="K4631" s="5" t="s">
        <v>4008</v>
      </c>
      <c r="L4631" s="5">
        <f>IF(ActividadesCom[[#This Row],[NIVEL 1]]&lt;&gt;0,VLOOKUP(ActividadesCom[[#This Row],[NIVEL 1]],Catálogo!A:B,2,FALSE),"")</f>
        <v>3</v>
      </c>
      <c r="M4631" s="5">
        <v>1</v>
      </c>
      <c r="N4631" s="6" t="s">
        <v>3518</v>
      </c>
      <c r="O4631" s="5">
        <v>20243</v>
      </c>
      <c r="P4631" s="5" t="s">
        <v>4009</v>
      </c>
      <c r="Q4631" s="5">
        <f>IF(ActividadesCom[[#This Row],[NIVEL 2]]&lt;&gt;0,VLOOKUP(ActividadesCom[[#This Row],[NIVEL 2]],Catálogo!A:B,2,FALSE),"")</f>
        <v>2</v>
      </c>
      <c r="R4631" s="5">
        <v>1</v>
      </c>
      <c r="S4631" s="6" t="s">
        <v>4278</v>
      </c>
      <c r="T4631" s="5">
        <v>20251</v>
      </c>
      <c r="U4631" s="5" t="s">
        <v>4008</v>
      </c>
      <c r="V4631" s="5">
        <f>IF(ActividadesCom[[#This Row],[NIVEL 3]]&lt;&gt;0,VLOOKUP(ActividadesCom[[#This Row],[NIVEL 3]],Catálogo!A:B,2,FALSE),"")</f>
        <v>3</v>
      </c>
      <c r="W4631" s="5">
        <v>1</v>
      </c>
      <c r="X4631" s="6" t="s">
        <v>316</v>
      </c>
      <c r="Y4631" s="5">
        <v>20253</v>
      </c>
      <c r="Z4631" s="5" t="s">
        <v>4008</v>
      </c>
      <c r="AA4631" s="5">
        <f>IF(ActividadesCom[[#This Row],[NIVEL 4]]&lt;&gt;0,VLOOKUP(ActividadesCom[[#This Row],[NIVEL 4]],Catálogo!A:B,2,FALSE),"")</f>
        <v>3</v>
      </c>
      <c r="AB4631" s="5">
        <v>1</v>
      </c>
      <c r="AC4631" s="6"/>
      <c r="AD4631" s="5"/>
      <c r="AE4631" s="5"/>
      <c r="AF4631" s="5" t="str">
        <f>IF(ActividadesCom[[#This Row],[NIVEL 5]]&lt;&gt;0,VLOOKUP(ActividadesCom[[#This Row],[NIVEL 5]],Catálogo!A:B,2,FALSE),"")</f>
        <v/>
      </c>
      <c r="AG4631" s="5"/>
    </row>
    <row r="4632" spans="1:34" ht="30" hidden="1" customHeight="1" x14ac:dyDescent="0.25">
      <c r="A4632" s="118">
        <v>24470278</v>
      </c>
      <c r="B4632" s="116" t="str">
        <f>VLOOKUP(ActividadesCom[[#This Row],[NO. DE CONTROL]],'LISTADO ESTUDIANTES'!A:C,2,FALSE)</f>
        <v>ZAPATA GONGORA JOSE MAURICIO</v>
      </c>
      <c r="C4632" s="117" t="str">
        <f>VLOOKUP(ActividadesCom[[#This Row],[NO. DE CONTROL]],'LISTADO ESTUDIANTES'!A:C,3,FALSE)</f>
        <v>CONTADOR PUBLICO</v>
      </c>
      <c r="D4632" s="118" t="str">
        <f>VLOOKUP(ActividadesCom[[#This Row],[NO. DE CONTROL]],'LISTADO ESTUDIANTES'!A:D,4,FALSE)</f>
        <v>EGRESADO(A)</v>
      </c>
      <c r="E4632" s="115">
        <f>SUM(ActividadesCom[[#This Row],[CRÉD. 1]],ActividadesCom[[#This Row],[CRÉD. 2]],ActividadesCom[[#This Row],[CRÉD. 3]],ActividadesCom[[#This Row],[CRÉD. 4]],ActividadesCom[[#This Row],[CRÉD. 5]])</f>
        <v>1</v>
      </c>
      <c r="F4632" s="118">
        <f>IF(ActividadesCom[[#This Row],[ÚLTIMO SEMESTRE CON CRÉDITOS]]&gt;0,ROUND(AVERAGE(ActividadesCom[[#This Row],[VALOR NIVEL 5]],ActividadesCom[[#This Row],[VALOR NIVEL 4]],ActividadesCom[[#This Row],[VALOR NIVEL 3]],ActividadesCom[[#This Row],[VALOR NIVEL 2]],ActividadesCom[[#This Row],[VALOR NIVEL 1]]),0),"")</f>
        <v>3</v>
      </c>
      <c r="G4632" s="115" t="str">
        <f>IF(ActividadesCom[[#This Row],[PROMEDIO]]="","",IF(ActividadesCom[[#This Row],[PROMEDIO]]&gt;=4,"EXCELENTE",IF(ActividadesCom[[#This Row],[PROMEDIO]]&gt;=3,"NOTABLE",IF(ActividadesCom[[#This Row],[PROMEDIO]]&gt;=2,"BUENO",IF(ActividadesCom[[#This Row],[PROMEDIO]]=1,"SUFICIENTE","")))))</f>
        <v>NOTABLE</v>
      </c>
      <c r="H4632" s="118">
        <f>MAX(ActividadesCom[[#This Row],[PERÍODO 1]],ActividadesCom[[#This Row],[PERÍODO 2]],ActividadesCom[[#This Row],[PERÍODO 3]],ActividadesCom[[#This Row],[PERÍODO 4]],ActividadesCom[[#This Row],[PERÍODO 5]])</f>
        <v>20243</v>
      </c>
      <c r="I4632" s="117" t="s">
        <v>4278</v>
      </c>
      <c r="J4632" s="118">
        <v>20243</v>
      </c>
      <c r="K4632" s="118" t="s">
        <v>4008</v>
      </c>
      <c r="L4632" s="118">
        <f>IF(ActividadesCom[[#This Row],[NIVEL 1]]&lt;&gt;0,VLOOKUP(ActividadesCom[[#This Row],[NIVEL 1]],Catálogo!A:B,2,FALSE),"")</f>
        <v>3</v>
      </c>
      <c r="M4632" s="118">
        <v>1</v>
      </c>
      <c r="N4632" s="117"/>
      <c r="O4632" s="118"/>
      <c r="P4632" s="118"/>
      <c r="Q4632" s="118" t="str">
        <f>IF(ActividadesCom[[#This Row],[NIVEL 2]]&lt;&gt;0,VLOOKUP(ActividadesCom[[#This Row],[NIVEL 2]],Catálogo!A:B,2,FALSE),"")</f>
        <v/>
      </c>
      <c r="R4632" s="118"/>
      <c r="S4632" s="117"/>
      <c r="T4632" s="118"/>
      <c r="U4632" s="118"/>
      <c r="V4632" s="118" t="str">
        <f>IF(ActividadesCom[[#This Row],[NIVEL 3]]&lt;&gt;0,VLOOKUP(ActividadesCom[[#This Row],[NIVEL 3]],Catálogo!A:B,2,FALSE),"")</f>
        <v/>
      </c>
      <c r="W4632" s="118"/>
      <c r="X4632" s="117"/>
      <c r="Y4632" s="118"/>
      <c r="Z4632" s="118"/>
      <c r="AA4632" s="118" t="str">
        <f>IF(ActividadesCom[[#This Row],[NIVEL 4]]&lt;&gt;0,VLOOKUP(ActividadesCom[[#This Row],[NIVEL 4]],Catálogo!A:B,2,FALSE),"")</f>
        <v/>
      </c>
      <c r="AB4632" s="118"/>
      <c r="AC4632" s="117"/>
      <c r="AD4632" s="118"/>
      <c r="AE4632" s="118"/>
      <c r="AF4632" s="118" t="str">
        <f>IF(ActividadesCom[[#This Row],[NIVEL 5]]&lt;&gt;0,VLOOKUP(ActividadesCom[[#This Row],[NIVEL 5]],Catálogo!A:B,2,FALSE),"")</f>
        <v/>
      </c>
      <c r="AG4632" s="118"/>
    </row>
    <row r="4633" spans="1:34" ht="30" customHeight="1" x14ac:dyDescent="0.25">
      <c r="A4633" s="118">
        <v>24470279</v>
      </c>
      <c r="B4633" s="116" t="str">
        <f>VLOOKUP(ActividadesCom[[#This Row],[NO. DE CONTROL]],'LISTADO ESTUDIANTES'!A:C,2,FALSE)</f>
        <v>HERNANDEZ OSORIO ERNESTO JUSEF</v>
      </c>
      <c r="C4633" s="117" t="str">
        <f>VLOOKUP(ActividadesCom[[#This Row],[NO. DE CONTROL]],'LISTADO ESTUDIANTES'!A:C,3,FALSE)</f>
        <v>INGENIERIA CIVIL</v>
      </c>
      <c r="D4633" s="118" t="str">
        <f>VLOOKUP(ActividadesCom[[#This Row],[NO. DE CONTROL]],'LISTADO ESTUDIANTES'!A:D,4,FALSE)</f>
        <v>ACTIVO(A)</v>
      </c>
      <c r="E4633" s="115">
        <f>SUM(ActividadesCom[[#This Row],[CRÉD. 1]],ActividadesCom[[#This Row],[CRÉD. 2]],ActividadesCom[[#This Row],[CRÉD. 3]],ActividadesCom[[#This Row],[CRÉD. 4]],ActividadesCom[[#This Row],[CRÉD. 5]])</f>
        <v>3</v>
      </c>
      <c r="F4633" s="118">
        <f>IF(ActividadesCom[[#This Row],[ÚLTIMO SEMESTRE CON CRÉDITOS]]&gt;0,ROUND(AVERAGE(ActividadesCom[[#This Row],[VALOR NIVEL 5]],ActividadesCom[[#This Row],[VALOR NIVEL 4]],ActividadesCom[[#This Row],[VALOR NIVEL 3]],ActividadesCom[[#This Row],[VALOR NIVEL 2]],ActividadesCom[[#This Row],[VALOR NIVEL 1]]),0),"")</f>
        <v>3</v>
      </c>
      <c r="G4633" s="115" t="str">
        <f>IF(ActividadesCom[[#This Row],[PROMEDIO]]="","",IF(ActividadesCom[[#This Row],[PROMEDIO]]&gt;=4,"EXCELENTE",IF(ActividadesCom[[#This Row],[PROMEDIO]]&gt;=3,"NOTABLE",IF(ActividadesCom[[#This Row],[PROMEDIO]]&gt;=2,"BUENO",IF(ActividadesCom[[#This Row],[PROMEDIO]]=1,"SUFICIENTE","")))))</f>
        <v>NOTABLE</v>
      </c>
      <c r="H4633" s="118">
        <f>MAX(ActividadesCom[[#This Row],[PERÍODO 1]],ActividadesCom[[#This Row],[PERÍODO 2]],ActividadesCom[[#This Row],[PERÍODO 3]],ActividadesCom[[#This Row],[PERÍODO 4]],ActividadesCom[[#This Row],[PERÍODO 5]])</f>
        <v>20251</v>
      </c>
      <c r="I4633" s="117" t="s">
        <v>3518</v>
      </c>
      <c r="J4633" s="118">
        <v>20243</v>
      </c>
      <c r="K4633" s="118" t="s">
        <v>4009</v>
      </c>
      <c r="L4633" s="118">
        <f>IF(ActividadesCom[[#This Row],[NIVEL 1]]&lt;&gt;0,VLOOKUP(ActividadesCom[[#This Row],[NIVEL 1]],Catálogo!A:B,2,FALSE),"")</f>
        <v>2</v>
      </c>
      <c r="M4633" s="118">
        <v>1</v>
      </c>
      <c r="N4633" s="6" t="s">
        <v>47</v>
      </c>
      <c r="O4633" s="118">
        <v>20251</v>
      </c>
      <c r="P4633" s="5" t="s">
        <v>4008</v>
      </c>
      <c r="Q4633" s="118">
        <f>IF(ActividadesCom[[#This Row],[NIVEL 2]]&lt;&gt;0,VLOOKUP(ActividadesCom[[#This Row],[NIVEL 2]],Catálogo!A:B,2,FALSE),"")</f>
        <v>3</v>
      </c>
      <c r="R4633" s="118">
        <v>1</v>
      </c>
      <c r="S4633" s="6" t="s">
        <v>5343</v>
      </c>
      <c r="T4633" s="118">
        <v>20251</v>
      </c>
      <c r="U4633" s="5" t="s">
        <v>4008</v>
      </c>
      <c r="V4633" s="118">
        <f>IF(ActividadesCom[[#This Row],[NIVEL 3]]&lt;&gt;0,VLOOKUP(ActividadesCom[[#This Row],[NIVEL 3]],Catálogo!A:B,2,FALSE),"")</f>
        <v>3</v>
      </c>
      <c r="W4633" s="118">
        <v>1</v>
      </c>
      <c r="X4633" s="117"/>
      <c r="Y4633" s="118"/>
      <c r="Z4633" s="118"/>
      <c r="AA4633" s="118" t="str">
        <f>IF(ActividadesCom[[#This Row],[NIVEL 4]]&lt;&gt;0,VLOOKUP(ActividadesCom[[#This Row],[NIVEL 4]],Catálogo!A:B,2,FALSE),"")</f>
        <v/>
      </c>
      <c r="AB4633" s="118"/>
      <c r="AC4633" s="117"/>
      <c r="AD4633" s="118"/>
      <c r="AE4633" s="118"/>
      <c r="AF4633" s="118" t="str">
        <f>IF(ActividadesCom[[#This Row],[NIVEL 5]]&lt;&gt;0,VLOOKUP(ActividadesCom[[#This Row],[NIVEL 5]],Catálogo!A:B,2,FALSE),"")</f>
        <v/>
      </c>
      <c r="AG4633" s="118"/>
    </row>
    <row r="4634" spans="1:34" ht="30" customHeight="1" x14ac:dyDescent="0.25">
      <c r="A4634" s="118">
        <v>24470280</v>
      </c>
      <c r="B4634" s="116" t="str">
        <f>VLOOKUP(ActividadesCom[[#This Row],[NO. DE CONTROL]],'LISTADO ESTUDIANTES'!A:C,2,FALSE)</f>
        <v>SANCHEZ ENSEÑAT JOSE EDUARDO</v>
      </c>
      <c r="C4634" s="117" t="str">
        <f>VLOOKUP(ActividadesCom[[#This Row],[NO. DE CONTROL]],'LISTADO ESTUDIANTES'!A:C,3,FALSE)</f>
        <v>INGENIERIA CIVIL</v>
      </c>
      <c r="D4634" s="118" t="str">
        <f>VLOOKUP(ActividadesCom[[#This Row],[NO. DE CONTROL]],'LISTADO ESTUDIANTES'!A:D,4,FALSE)</f>
        <v>ACTIVO(A)</v>
      </c>
      <c r="E4634" s="115">
        <f>SUM(ActividadesCom[[#This Row],[CRÉD. 1]],ActividadesCom[[#This Row],[CRÉD. 2]],ActividadesCom[[#This Row],[CRÉD. 3]],ActividadesCom[[#This Row],[CRÉD. 4]],ActividadesCom[[#This Row],[CRÉD. 5]])</f>
        <v>4</v>
      </c>
      <c r="F4634" s="118">
        <f>IF(ActividadesCom[[#This Row],[ÚLTIMO SEMESTRE CON CRÉDITOS]]&gt;0,ROUND(AVERAGE(ActividadesCom[[#This Row],[VALOR NIVEL 5]],ActividadesCom[[#This Row],[VALOR NIVEL 4]],ActividadesCom[[#This Row],[VALOR NIVEL 3]],ActividadesCom[[#This Row],[VALOR NIVEL 2]],ActividadesCom[[#This Row],[VALOR NIVEL 1]]),0),"")</f>
        <v>3</v>
      </c>
      <c r="G4634" s="115" t="str">
        <f>IF(ActividadesCom[[#This Row],[PROMEDIO]]="","",IF(ActividadesCom[[#This Row],[PROMEDIO]]&gt;=4,"EXCELENTE",IF(ActividadesCom[[#This Row],[PROMEDIO]]&gt;=3,"NOTABLE",IF(ActividadesCom[[#This Row],[PROMEDIO]]&gt;=2,"BUENO",IF(ActividadesCom[[#This Row],[PROMEDIO]]=1,"SUFICIENTE","")))))</f>
        <v>NOTABLE</v>
      </c>
      <c r="H4634" s="118">
        <f>MAX(ActividadesCom[[#This Row],[PERÍODO 1]],ActividadesCom[[#This Row],[PERÍODO 2]],ActividadesCom[[#This Row],[PERÍODO 3]],ActividadesCom[[#This Row],[PERÍODO 4]],ActividadesCom[[#This Row],[PERÍODO 5]])</f>
        <v>20261</v>
      </c>
      <c r="I4634" s="117" t="s">
        <v>665</v>
      </c>
      <c r="J4634" s="118">
        <v>20243</v>
      </c>
      <c r="K4634" s="118" t="s">
        <v>4009</v>
      </c>
      <c r="L4634" s="118">
        <f>IF(ActividadesCom[[#This Row],[NIVEL 1]]&lt;&gt;0,VLOOKUP(ActividadesCom[[#This Row],[NIVEL 1]],Catálogo!A:B,2,FALSE),"")</f>
        <v>2</v>
      </c>
      <c r="M4634" s="118">
        <v>1</v>
      </c>
      <c r="N4634" s="6" t="s">
        <v>47</v>
      </c>
      <c r="O4634" s="118">
        <v>20251</v>
      </c>
      <c r="P4634" s="5" t="s">
        <v>4008</v>
      </c>
      <c r="Q4634" s="118">
        <f>IF(ActividadesCom[[#This Row],[NIVEL 2]]&lt;&gt;0,VLOOKUP(ActividadesCom[[#This Row],[NIVEL 2]],Catálogo!A:B,2,FALSE),"")</f>
        <v>3</v>
      </c>
      <c r="R4634" s="118">
        <v>1</v>
      </c>
      <c r="S4634" s="6" t="s">
        <v>7377</v>
      </c>
      <c r="T4634" s="118">
        <v>20261</v>
      </c>
      <c r="U4634" s="5" t="s">
        <v>4008</v>
      </c>
      <c r="V4634" s="118">
        <f>IF(ActividadesCom[[#This Row],[NIVEL 3]]&lt;&gt;0,VLOOKUP(ActividadesCom[[#This Row],[NIVEL 3]],Catálogo!A:B,2,FALSE),"")</f>
        <v>3</v>
      </c>
      <c r="W4634" s="118">
        <v>2</v>
      </c>
      <c r="X4634" s="117"/>
      <c r="Y4634" s="118"/>
      <c r="Z4634" s="118"/>
      <c r="AA4634" s="118" t="str">
        <f>IF(ActividadesCom[[#This Row],[NIVEL 4]]&lt;&gt;0,VLOOKUP(ActividadesCom[[#This Row],[NIVEL 4]],Catálogo!A:B,2,FALSE),"")</f>
        <v/>
      </c>
      <c r="AB4634" s="118"/>
      <c r="AC4634" s="117"/>
      <c r="AD4634" s="118"/>
      <c r="AE4634" s="118"/>
      <c r="AF4634" s="118" t="str">
        <f>IF(ActividadesCom[[#This Row],[NIVEL 5]]&lt;&gt;0,VLOOKUP(ActividadesCom[[#This Row],[NIVEL 5]],Catálogo!A:B,2,FALSE),"")</f>
        <v/>
      </c>
      <c r="AG4634" s="118"/>
    </row>
    <row r="4635" spans="1:34" ht="30" customHeight="1" x14ac:dyDescent="0.25">
      <c r="A4635" s="5">
        <v>24470281</v>
      </c>
      <c r="B4635" s="10" t="str">
        <f>VLOOKUP(ActividadesCom[[#This Row],[NO. DE CONTROL]],'LISTADO ESTUDIANTES'!A:C,2,FALSE)</f>
        <v>POOT CHAN ANGEL GUSTAVO</v>
      </c>
      <c r="C4635" s="6" t="str">
        <f>VLOOKUP(ActividadesCom[[#This Row],[NO. DE CONTROL]],'LISTADO ESTUDIANTES'!A:C,3,FALSE)</f>
        <v>INGENIERIA MECANICA</v>
      </c>
      <c r="D4635" s="5" t="str">
        <f>VLOOKUP(ActividadesCom[[#This Row],[NO. DE CONTROL]],'LISTADO ESTUDIANTES'!A:D,4,FALSE)</f>
        <v>ACTIVO(A)</v>
      </c>
      <c r="E4635" s="7">
        <f>SUM(ActividadesCom[[#This Row],[CRÉD. 1]],ActividadesCom[[#This Row],[CRÉD. 2]],ActividadesCom[[#This Row],[CRÉD. 3]],ActividadesCom[[#This Row],[CRÉD. 4]],ActividadesCom[[#This Row],[CRÉD. 5]])</f>
        <v>4</v>
      </c>
      <c r="F4635" s="5">
        <f>IF(ActividadesCom[[#This Row],[ÚLTIMO SEMESTRE CON CRÉDITOS]]&gt;0,ROUND(AVERAGE(ActividadesCom[[#This Row],[VALOR NIVEL 5]],ActividadesCom[[#This Row],[VALOR NIVEL 4]],ActividadesCom[[#This Row],[VALOR NIVEL 3]],ActividadesCom[[#This Row],[VALOR NIVEL 2]],ActividadesCom[[#This Row],[VALOR NIVEL 1]]),0),"")</f>
        <v>3</v>
      </c>
      <c r="G4635" s="7" t="str">
        <f>IF(ActividadesCom[[#This Row],[PROMEDIO]]="","",IF(ActividadesCom[[#This Row],[PROMEDIO]]&gt;=4,"EXCELENTE",IF(ActividadesCom[[#This Row],[PROMEDIO]]&gt;=3,"NOTABLE",IF(ActividadesCom[[#This Row],[PROMEDIO]]&gt;=2,"BUENO",IF(ActividadesCom[[#This Row],[PROMEDIO]]=1,"SUFICIENTE","")))))</f>
        <v>NOTABLE</v>
      </c>
      <c r="H4635" s="5">
        <f>MAX(ActividadesCom[[#This Row],[PERÍODO 1]],ActividadesCom[[#This Row],[PERÍODO 2]],ActividadesCom[[#This Row],[PERÍODO 3]],ActividadesCom[[#This Row],[PERÍODO 4]],ActividadesCom[[#This Row],[PERÍODO 5]])</f>
        <v>20261</v>
      </c>
      <c r="I4635" s="6" t="s">
        <v>6312</v>
      </c>
      <c r="J4635" s="5">
        <v>20243</v>
      </c>
      <c r="K4635" s="5" t="s">
        <v>4008</v>
      </c>
      <c r="L4635" s="5">
        <f>IF(ActividadesCom[[#This Row],[NIVEL 1]]&lt;&gt;0,VLOOKUP(ActividadesCom[[#This Row],[NIVEL 1]],Catálogo!A:B,2,FALSE),"")</f>
        <v>3</v>
      </c>
      <c r="M4635" s="5">
        <v>1</v>
      </c>
      <c r="N4635" s="6" t="s">
        <v>31</v>
      </c>
      <c r="O4635" s="5">
        <v>20243</v>
      </c>
      <c r="P4635" s="5" t="s">
        <v>4009</v>
      </c>
      <c r="Q4635" s="5">
        <f>IF(ActividadesCom[[#This Row],[NIVEL 2]]&lt;&gt;0,VLOOKUP(ActividadesCom[[#This Row],[NIVEL 2]],Catálogo!A:B,2,FALSE),"")</f>
        <v>2</v>
      </c>
      <c r="R4635" s="5">
        <v>1</v>
      </c>
      <c r="S4635" s="6" t="s">
        <v>27</v>
      </c>
      <c r="T4635" s="5">
        <v>20253</v>
      </c>
      <c r="U4635" s="5" t="s">
        <v>4007</v>
      </c>
      <c r="V4635" s="5">
        <f>IF(ActividadesCom[[#This Row],[NIVEL 3]]&lt;&gt;0,VLOOKUP(ActividadesCom[[#This Row],[NIVEL 3]],Catálogo!A:B,2,FALSE),"")</f>
        <v>4</v>
      </c>
      <c r="W4635" s="5">
        <v>1</v>
      </c>
      <c r="X4635" s="6" t="s">
        <v>7390</v>
      </c>
      <c r="Y4635" s="5">
        <v>20261</v>
      </c>
      <c r="Z4635" s="5" t="s">
        <v>4007</v>
      </c>
      <c r="AA4635" s="5">
        <f>IF(ActividadesCom[[#This Row],[NIVEL 4]]&lt;&gt;0,VLOOKUP(ActividadesCom[[#This Row],[NIVEL 4]],Catálogo!A:B,2,FALSE),"")</f>
        <v>4</v>
      </c>
      <c r="AB4635" s="5">
        <v>1</v>
      </c>
      <c r="AC4635" s="6"/>
      <c r="AD4635" s="5"/>
      <c r="AE4635" s="5"/>
      <c r="AF4635" s="5" t="str">
        <f>IF(ActividadesCom[[#This Row],[NIVEL 5]]&lt;&gt;0,VLOOKUP(ActividadesCom[[#This Row],[NIVEL 5]],Catálogo!A:B,2,FALSE),"")</f>
        <v/>
      </c>
      <c r="AG4635" s="5"/>
    </row>
    <row r="4636" spans="1:34" ht="30" customHeight="1" x14ac:dyDescent="0.25">
      <c r="A4636" s="5">
        <v>24470283</v>
      </c>
      <c r="B4636" s="10" t="str">
        <f>VLOOKUP(ActividadesCom[[#This Row],[NO. DE CONTROL]],'LISTADO ESTUDIANTES'!A:C,2,FALSE)</f>
        <v>COLLI CAAMAL ANDY MICHELLE</v>
      </c>
      <c r="C4636" s="6" t="str">
        <f>VLOOKUP(ActividadesCom[[#This Row],[NO. DE CONTROL]],'LISTADO ESTUDIANTES'!A:C,3,FALSE)</f>
        <v>INGENIERIA MECANICA</v>
      </c>
      <c r="D4636" s="5" t="str">
        <f>VLOOKUP(ActividadesCom[[#This Row],[NO. DE CONTROL]],'LISTADO ESTUDIANTES'!A:D,4,FALSE)</f>
        <v>ACTIVO(A)</v>
      </c>
      <c r="E4636" s="7">
        <f>SUM(ActividadesCom[[#This Row],[CRÉD. 1]],ActividadesCom[[#This Row],[CRÉD. 2]],ActividadesCom[[#This Row],[CRÉD. 3]],ActividadesCom[[#This Row],[CRÉD. 4]],ActividadesCom[[#This Row],[CRÉD. 5]])</f>
        <v>1</v>
      </c>
      <c r="F4636" s="5">
        <f>IF(ActividadesCom[[#This Row],[ÚLTIMO SEMESTRE CON CRÉDITOS]]&gt;0,ROUND(AVERAGE(ActividadesCom[[#This Row],[VALOR NIVEL 5]],ActividadesCom[[#This Row],[VALOR NIVEL 4]],ActividadesCom[[#This Row],[VALOR NIVEL 3]],ActividadesCom[[#This Row],[VALOR NIVEL 2]],ActividadesCom[[#This Row],[VALOR NIVEL 1]]),0),"")</f>
        <v>3</v>
      </c>
      <c r="G4636" s="7" t="str">
        <f>IF(ActividadesCom[[#This Row],[PROMEDIO]]="","",IF(ActividadesCom[[#This Row],[PROMEDIO]]&gt;=4,"EXCELENTE",IF(ActividadesCom[[#This Row],[PROMEDIO]]&gt;=3,"NOTABLE",IF(ActividadesCom[[#This Row],[PROMEDIO]]&gt;=2,"BUENO",IF(ActividadesCom[[#This Row],[PROMEDIO]]=1,"SUFICIENTE","")))))</f>
        <v>NOTABLE</v>
      </c>
      <c r="H4636" s="5">
        <f>MAX(ActividadesCom[[#This Row],[PERÍODO 1]],ActividadesCom[[#This Row],[PERÍODO 2]],ActividadesCom[[#This Row],[PERÍODO 3]],ActividadesCom[[#This Row],[PERÍODO 4]],ActividadesCom[[#This Row],[PERÍODO 5]])</f>
        <v>20253</v>
      </c>
      <c r="I4636" s="6" t="s">
        <v>665</v>
      </c>
      <c r="J4636" s="5">
        <v>20253</v>
      </c>
      <c r="K4636" s="5" t="s">
        <v>4008</v>
      </c>
      <c r="L4636" s="5">
        <f>IF(ActividadesCom[[#This Row],[NIVEL 1]]&lt;&gt;0,VLOOKUP(ActividadesCom[[#This Row],[NIVEL 1]],Catálogo!A:B,2,FALSE),"")</f>
        <v>3</v>
      </c>
      <c r="M4636" s="5">
        <v>1</v>
      </c>
      <c r="N4636" s="6"/>
      <c r="O4636" s="5"/>
      <c r="P4636" s="5"/>
      <c r="Q4636" s="5" t="str">
        <f>IF(ActividadesCom[[#This Row],[NIVEL 2]]&lt;&gt;0,VLOOKUP(ActividadesCom[[#This Row],[NIVEL 2]],Catálogo!A:B,2,FALSE),"")</f>
        <v/>
      </c>
      <c r="R4636" s="5"/>
      <c r="S4636" s="6"/>
      <c r="T4636" s="5"/>
      <c r="U4636" s="5"/>
      <c r="V4636" s="5" t="str">
        <f>IF(ActividadesCom[[#This Row],[NIVEL 3]]&lt;&gt;0,VLOOKUP(ActividadesCom[[#This Row],[NIVEL 3]],Catálogo!A:B,2,FALSE),"")</f>
        <v/>
      </c>
      <c r="W4636" s="5"/>
      <c r="X4636" s="6"/>
      <c r="Y4636" s="5"/>
      <c r="Z4636" s="5"/>
      <c r="AA4636" s="5" t="str">
        <f>IF(ActividadesCom[[#This Row],[NIVEL 4]]&lt;&gt;0,VLOOKUP(ActividadesCom[[#This Row],[NIVEL 4]],Catálogo!A:B,2,FALSE),"")</f>
        <v/>
      </c>
      <c r="AB4636" s="5"/>
      <c r="AC4636" s="6"/>
      <c r="AD4636" s="5"/>
      <c r="AE4636" s="5"/>
      <c r="AF4636" s="5" t="str">
        <f>IF(ActividadesCom[[#This Row],[NIVEL 5]]&lt;&gt;0,VLOOKUP(ActividadesCom[[#This Row],[NIVEL 5]],Catálogo!A:B,2,FALSE),"")</f>
        <v/>
      </c>
      <c r="AG4636" s="5"/>
    </row>
    <row r="4637" spans="1:34" ht="30" customHeight="1" x14ac:dyDescent="0.25">
      <c r="A4637" s="5">
        <v>24470284</v>
      </c>
      <c r="B4637" s="10" t="str">
        <f>VLOOKUP(ActividadesCom[[#This Row],[NO. DE CONTROL]],'LISTADO ESTUDIANTES'!A:C,2,FALSE)</f>
        <v>CU SEGOVIA CARLOS ALEJANDRO</v>
      </c>
      <c r="C4637" s="6" t="str">
        <f>VLOOKUP(ActividadesCom[[#This Row],[NO. DE CONTROL]],'LISTADO ESTUDIANTES'!A:C,3,FALSE)</f>
        <v>ARQUITECTURA</v>
      </c>
      <c r="D4637" s="5" t="str">
        <f>VLOOKUP(ActividadesCom[[#This Row],[NO. DE CONTROL]],'LISTADO ESTUDIANTES'!A:D,4,FALSE)</f>
        <v>ACTIVO(A)</v>
      </c>
      <c r="E4637" s="7">
        <f>SUM(ActividadesCom[[#This Row],[CRÉD. 1]],ActividadesCom[[#This Row],[CRÉD. 2]],ActividadesCom[[#This Row],[CRÉD. 3]],ActividadesCom[[#This Row],[CRÉD. 4]],ActividadesCom[[#This Row],[CRÉD. 5]])</f>
        <v>1</v>
      </c>
      <c r="F4637" s="5">
        <f>IF(ActividadesCom[[#This Row],[ÚLTIMO SEMESTRE CON CRÉDITOS]]&gt;0,ROUND(AVERAGE(ActividadesCom[[#This Row],[VALOR NIVEL 5]],ActividadesCom[[#This Row],[VALOR NIVEL 4]],ActividadesCom[[#This Row],[VALOR NIVEL 3]],ActividadesCom[[#This Row],[VALOR NIVEL 2]],ActividadesCom[[#This Row],[VALOR NIVEL 1]]),0),"")</f>
        <v>2</v>
      </c>
      <c r="G4637" s="7" t="str">
        <f>IF(ActividadesCom[[#This Row],[PROMEDIO]]="","",IF(ActividadesCom[[#This Row],[PROMEDIO]]&gt;=4,"EXCELENTE",IF(ActividadesCom[[#This Row],[PROMEDIO]]&gt;=3,"NOTABLE",IF(ActividadesCom[[#This Row],[PROMEDIO]]&gt;=2,"BUENO",IF(ActividadesCom[[#This Row],[PROMEDIO]]=1,"SUFICIENTE","")))))</f>
        <v>BUENO</v>
      </c>
      <c r="H4637" s="5">
        <f>MAX(ActividadesCom[[#This Row],[PERÍODO 1]],ActividadesCom[[#This Row],[PERÍODO 2]],ActividadesCom[[#This Row],[PERÍODO 3]],ActividadesCom[[#This Row],[PERÍODO 4]],ActividadesCom[[#This Row],[PERÍODO 5]])</f>
        <v>20243</v>
      </c>
      <c r="I4637" s="6" t="s">
        <v>6725</v>
      </c>
      <c r="J4637" s="5">
        <v>20243</v>
      </c>
      <c r="K4637" s="5" t="s">
        <v>4009</v>
      </c>
      <c r="L4637" s="5">
        <f>IF(ActividadesCom[[#This Row],[NIVEL 1]]&lt;&gt;0,VLOOKUP(ActividadesCom[[#This Row],[NIVEL 1]],Catálogo!A:B,2,FALSE),"")</f>
        <v>2</v>
      </c>
      <c r="M4637" s="5">
        <v>1</v>
      </c>
      <c r="N4637" s="6"/>
      <c r="O4637" s="5"/>
      <c r="P4637" s="5"/>
      <c r="Q4637" s="5" t="str">
        <f>IF(ActividadesCom[[#This Row],[NIVEL 2]]&lt;&gt;0,VLOOKUP(ActividadesCom[[#This Row],[NIVEL 2]],Catálogo!A:B,2,FALSE),"")</f>
        <v/>
      </c>
      <c r="R4637" s="5"/>
      <c r="S4637" s="6"/>
      <c r="T4637" s="5"/>
      <c r="U4637" s="5"/>
      <c r="V4637" s="5" t="str">
        <f>IF(ActividadesCom[[#This Row],[NIVEL 3]]&lt;&gt;0,VLOOKUP(ActividadesCom[[#This Row],[NIVEL 3]],Catálogo!A:B,2,FALSE),"")</f>
        <v/>
      </c>
      <c r="W4637" s="5"/>
      <c r="X4637" s="6"/>
      <c r="Y4637" s="5"/>
      <c r="Z4637" s="5"/>
      <c r="AA4637" s="5" t="str">
        <f>IF(ActividadesCom[[#This Row],[NIVEL 4]]&lt;&gt;0,VLOOKUP(ActividadesCom[[#This Row],[NIVEL 4]],Catálogo!A:B,2,FALSE),"")</f>
        <v/>
      </c>
      <c r="AB4637" s="5"/>
      <c r="AC4637" s="6"/>
      <c r="AD4637" s="5"/>
      <c r="AE4637" s="5"/>
      <c r="AF4637" s="5" t="str">
        <f>IF(ActividadesCom[[#This Row],[NIVEL 5]]&lt;&gt;0,VLOOKUP(ActividadesCom[[#This Row],[NIVEL 5]],Catálogo!A:B,2,FALSE),"")</f>
        <v/>
      </c>
      <c r="AG4637" s="5"/>
    </row>
    <row r="4638" spans="1:34" ht="30" customHeight="1" x14ac:dyDescent="0.25">
      <c r="A4638" s="118">
        <v>24470285</v>
      </c>
      <c r="B4638" s="116" t="str">
        <f>VLOOKUP(ActividadesCom[[#This Row],[NO. DE CONTROL]],'LISTADO ESTUDIANTES'!A:C,2,FALSE)</f>
        <v>CHABLE CRUZ GUADALUPE CRISTEL</v>
      </c>
      <c r="C4638" s="117" t="str">
        <f>VLOOKUP(ActividadesCom[[#This Row],[NO. DE CONTROL]],'LISTADO ESTUDIANTES'!A:C,3,FALSE)</f>
        <v>INGENIERIA EN ADMINISTRACION</v>
      </c>
      <c r="D4638" s="118" t="str">
        <f>VLOOKUP(ActividadesCom[[#This Row],[NO. DE CONTROL]],'LISTADO ESTUDIANTES'!A:D,4,FALSE)</f>
        <v>ACTIVO(A)</v>
      </c>
      <c r="E4638" s="115">
        <f>SUM(ActividadesCom[[#This Row],[CRÉD. 1]],ActividadesCom[[#This Row],[CRÉD. 2]],ActividadesCom[[#This Row],[CRÉD. 3]],ActividadesCom[[#This Row],[CRÉD. 4]],ActividadesCom[[#This Row],[CRÉD. 5]])</f>
        <v>5</v>
      </c>
      <c r="F4638" s="118">
        <f>IF(ActividadesCom[[#This Row],[ÚLTIMO SEMESTRE CON CRÉDITOS]]&gt;0,ROUND(AVERAGE(ActividadesCom[[#This Row],[VALOR NIVEL 5]],ActividadesCom[[#This Row],[VALOR NIVEL 4]],ActividadesCom[[#This Row],[VALOR NIVEL 3]],ActividadesCom[[#This Row],[VALOR NIVEL 2]],ActividadesCom[[#This Row],[VALOR NIVEL 1]]),0),"")</f>
        <v>3</v>
      </c>
      <c r="G4638" s="115" t="str">
        <f>IF(ActividadesCom[[#This Row],[PROMEDIO]]="","",IF(ActividadesCom[[#This Row],[PROMEDIO]]&gt;=4,"EXCELENTE",IF(ActividadesCom[[#This Row],[PROMEDIO]]&gt;=3,"NOTABLE",IF(ActividadesCom[[#This Row],[PROMEDIO]]&gt;=2,"BUENO",IF(ActividadesCom[[#This Row],[PROMEDIO]]=1,"SUFICIENTE","")))))</f>
        <v>NOTABLE</v>
      </c>
      <c r="H4638" s="118">
        <f>MAX(ActividadesCom[[#This Row],[PERÍODO 1]],ActividadesCom[[#This Row],[PERÍODO 2]],ActividadesCom[[#This Row],[PERÍODO 3]],ActividadesCom[[#This Row],[PERÍODO 4]],ActividadesCom[[#This Row],[PERÍODO 5]])</f>
        <v>20261</v>
      </c>
      <c r="I4638" s="117" t="s">
        <v>452</v>
      </c>
      <c r="J4638" s="118">
        <v>20243</v>
      </c>
      <c r="K4638" s="118" t="s">
        <v>4008</v>
      </c>
      <c r="L4638" s="118">
        <f>IF(ActividadesCom[[#This Row],[NIVEL 1]]&lt;&gt;0,VLOOKUP(ActividadesCom[[#This Row],[NIVEL 1]],Catálogo!A:B,2,FALSE),"")</f>
        <v>3</v>
      </c>
      <c r="M4638" s="118">
        <v>1</v>
      </c>
      <c r="N4638" s="117" t="s">
        <v>4278</v>
      </c>
      <c r="O4638" s="118">
        <v>20243</v>
      </c>
      <c r="P4638" s="118" t="s">
        <v>4009</v>
      </c>
      <c r="Q4638" s="118">
        <f>IF(ActividadesCom[[#This Row],[NIVEL 2]]&lt;&gt;0,VLOOKUP(ActividadesCom[[#This Row],[NIVEL 2]],Catálogo!A:B,2,FALSE),"")</f>
        <v>2</v>
      </c>
      <c r="R4638" s="118">
        <v>1</v>
      </c>
      <c r="S4638" s="6" t="s">
        <v>318</v>
      </c>
      <c r="T4638" s="118">
        <v>20253</v>
      </c>
      <c r="U4638" s="5" t="s">
        <v>4007</v>
      </c>
      <c r="V4638" s="118">
        <f>IF(ActividadesCom[[#This Row],[NIVEL 3]]&lt;&gt;0,VLOOKUP(ActividadesCom[[#This Row],[NIVEL 3]],Catálogo!A:B,2,FALSE),"")</f>
        <v>4</v>
      </c>
      <c r="W4638" s="118">
        <v>1</v>
      </c>
      <c r="X4638" s="6" t="s">
        <v>7333</v>
      </c>
      <c r="Y4638" s="118">
        <v>20253</v>
      </c>
      <c r="Z4638" s="5" t="s">
        <v>4009</v>
      </c>
      <c r="AA4638" s="118">
        <f>IF(ActividadesCom[[#This Row],[NIVEL 4]]&lt;&gt;0,VLOOKUP(ActividadesCom[[#This Row],[NIVEL 4]],Catálogo!A:B,2,FALSE),"")</f>
        <v>2</v>
      </c>
      <c r="AB4638" s="118">
        <v>1</v>
      </c>
      <c r="AC4638" s="117" t="s">
        <v>7390</v>
      </c>
      <c r="AD4638" s="118">
        <v>20261</v>
      </c>
      <c r="AE4638" s="5" t="s">
        <v>4007</v>
      </c>
      <c r="AF4638" s="118">
        <f>IF(ActividadesCom[[#This Row],[NIVEL 5]]&lt;&gt;0,VLOOKUP(ActividadesCom[[#This Row],[NIVEL 5]],Catálogo!A:B,2,FALSE),"")</f>
        <v>4</v>
      </c>
      <c r="AG4638" s="118">
        <v>1</v>
      </c>
    </row>
    <row r="4639" spans="1:34" ht="30" customHeight="1" x14ac:dyDescent="0.25">
      <c r="A4639" s="114">
        <v>24470286</v>
      </c>
      <c r="B4639" s="112" t="str">
        <f>VLOOKUP(ActividadesCom[[#This Row],[NO. DE CONTROL]],'LISTADO ESTUDIANTES'!A:C,2,FALSE)</f>
        <v>HEREDIA ROSADO ERNESTO SARED</v>
      </c>
      <c r="C4639" s="113" t="str">
        <f>VLOOKUP(ActividadesCom[[#This Row],[NO. DE CONTROL]],'LISTADO ESTUDIANTES'!A:C,3,FALSE)</f>
        <v>ARQUITECTURA</v>
      </c>
      <c r="D4639" s="114" t="str">
        <f>VLOOKUP(ActividadesCom[[#This Row],[NO. DE CONTROL]],'LISTADO ESTUDIANTES'!A:D,4,FALSE)</f>
        <v>ACTIVO(A)</v>
      </c>
      <c r="E4639" s="111">
        <f>SUM(ActividadesCom[[#This Row],[CRÉD. 1]],ActividadesCom[[#This Row],[CRÉD. 2]],ActividadesCom[[#This Row],[CRÉD. 3]],ActividadesCom[[#This Row],[CRÉD. 4]],ActividadesCom[[#This Row],[CRÉD. 5]])</f>
        <v>2</v>
      </c>
      <c r="F4639" s="114">
        <f>IF(ActividadesCom[[#This Row],[ÚLTIMO SEMESTRE CON CRÉDITOS]]&gt;0,ROUND(AVERAGE(ActividadesCom[[#This Row],[VALOR NIVEL 5]],ActividadesCom[[#This Row],[VALOR NIVEL 4]],ActividadesCom[[#This Row],[VALOR NIVEL 3]],ActividadesCom[[#This Row],[VALOR NIVEL 2]],ActividadesCom[[#This Row],[VALOR NIVEL 1]]),0),"")</f>
        <v>4</v>
      </c>
      <c r="G4639" s="111" t="str">
        <f>IF(ActividadesCom[[#This Row],[PROMEDIO]]="","",IF(ActividadesCom[[#This Row],[PROMEDIO]]&gt;=4,"EXCELENTE",IF(ActividadesCom[[#This Row],[PROMEDIO]]&gt;=3,"NOTABLE",IF(ActividadesCom[[#This Row],[PROMEDIO]]&gt;=2,"BUENO",IF(ActividadesCom[[#This Row],[PROMEDIO]]=1,"SUFICIENTE","")))))</f>
        <v>EXCELENTE</v>
      </c>
      <c r="H4639" s="114">
        <f>MAX(ActividadesCom[[#This Row],[PERÍODO 1]],ActividadesCom[[#This Row],[PERÍODO 2]],ActividadesCom[[#This Row],[PERÍODO 3]],ActividadesCom[[#This Row],[PERÍODO 4]],ActividadesCom[[#This Row],[PERÍODO 5]])</f>
        <v>20251</v>
      </c>
      <c r="I4639" s="113" t="s">
        <v>6725</v>
      </c>
      <c r="J4639" s="114">
        <v>20243</v>
      </c>
      <c r="K4639" s="114" t="s">
        <v>4007</v>
      </c>
      <c r="L4639" s="114">
        <f>IF(ActividadesCom[[#This Row],[NIVEL 1]]&lt;&gt;0,VLOOKUP(ActividadesCom[[#This Row],[NIVEL 1]],Catálogo!A:B,2,FALSE),"")</f>
        <v>4</v>
      </c>
      <c r="M4639" s="114">
        <v>1</v>
      </c>
      <c r="N4639" s="6" t="s">
        <v>4278</v>
      </c>
      <c r="O4639" s="114">
        <v>20251</v>
      </c>
      <c r="P4639" s="5" t="s">
        <v>4008</v>
      </c>
      <c r="Q4639" s="114">
        <f>IF(ActividadesCom[[#This Row],[NIVEL 2]]&lt;&gt;0,VLOOKUP(ActividadesCom[[#This Row],[NIVEL 2]],Catálogo!A:B,2,FALSE),"")</f>
        <v>3</v>
      </c>
      <c r="R4639" s="114">
        <v>1</v>
      </c>
      <c r="S4639" s="113"/>
      <c r="T4639" s="114"/>
      <c r="U4639" s="114"/>
      <c r="V4639" s="114" t="str">
        <f>IF(ActividadesCom[[#This Row],[NIVEL 3]]&lt;&gt;0,VLOOKUP(ActividadesCom[[#This Row],[NIVEL 3]],Catálogo!A:B,2,FALSE),"")</f>
        <v/>
      </c>
      <c r="W4639" s="114"/>
      <c r="X4639" s="113"/>
      <c r="Y4639" s="114"/>
      <c r="Z4639" s="114"/>
      <c r="AA4639" s="114" t="str">
        <f>IF(ActividadesCom[[#This Row],[NIVEL 4]]&lt;&gt;0,VLOOKUP(ActividadesCom[[#This Row],[NIVEL 4]],Catálogo!A:B,2,FALSE),"")</f>
        <v/>
      </c>
      <c r="AB4639" s="114"/>
      <c r="AC4639" s="113"/>
      <c r="AD4639" s="114"/>
      <c r="AE4639" s="114"/>
      <c r="AF4639" s="114" t="str">
        <f>IF(ActividadesCom[[#This Row],[NIVEL 5]]&lt;&gt;0,VLOOKUP(ActividadesCom[[#This Row],[NIVEL 5]],Catálogo!A:B,2,FALSE),"")</f>
        <v/>
      </c>
      <c r="AG4639" s="114"/>
    </row>
    <row r="4640" spans="1:34" ht="30" customHeight="1" x14ac:dyDescent="0.25">
      <c r="A4640" s="5">
        <v>24470287</v>
      </c>
      <c r="B4640" s="10" t="str">
        <f>VLOOKUP(ActividadesCom[[#This Row],[NO. DE CONTROL]],'LISTADO ESTUDIANTES'!A:C,2,FALSE)</f>
        <v>GONGORA BRICEÑO JULIAN HUMBERTO</v>
      </c>
      <c r="C4640" s="6" t="str">
        <f>VLOOKUP(ActividadesCom[[#This Row],[NO. DE CONTROL]],'LISTADO ESTUDIANTES'!A:C,3,FALSE)</f>
        <v>INGENIERIA EN ADMINISTRACION</v>
      </c>
      <c r="D4640" s="5" t="str">
        <f>VLOOKUP(ActividadesCom[[#This Row],[NO. DE CONTROL]],'LISTADO ESTUDIANTES'!A:D,4,FALSE)</f>
        <v>ACTIVO(A)</v>
      </c>
      <c r="E4640" s="7">
        <f>SUM(ActividadesCom[[#This Row],[CRÉD. 1]],ActividadesCom[[#This Row],[CRÉD. 2]],ActividadesCom[[#This Row],[CRÉD. 3]],ActividadesCom[[#This Row],[CRÉD. 4]],ActividadesCom[[#This Row],[CRÉD. 5]])</f>
        <v>2</v>
      </c>
      <c r="F4640" s="5">
        <f>IF(ActividadesCom[[#This Row],[ÚLTIMO SEMESTRE CON CRÉDITOS]]&gt;0,ROUND(AVERAGE(ActividadesCom[[#This Row],[VALOR NIVEL 5]],ActividadesCom[[#This Row],[VALOR NIVEL 4]],ActividadesCom[[#This Row],[VALOR NIVEL 3]],ActividadesCom[[#This Row],[VALOR NIVEL 2]],ActividadesCom[[#This Row],[VALOR NIVEL 1]]),0),"")</f>
        <v>3</v>
      </c>
      <c r="G4640" s="7" t="str">
        <f>IF(ActividadesCom[[#This Row],[PROMEDIO]]="","",IF(ActividadesCom[[#This Row],[PROMEDIO]]&gt;=4,"EXCELENTE",IF(ActividadesCom[[#This Row],[PROMEDIO]]&gt;=3,"NOTABLE",IF(ActividadesCom[[#This Row],[PROMEDIO]]&gt;=2,"BUENO",IF(ActividadesCom[[#This Row],[PROMEDIO]]=1,"SUFICIENTE","")))))</f>
        <v>NOTABLE</v>
      </c>
      <c r="H4640" s="5">
        <f>MAX(ActividadesCom[[#This Row],[PERÍODO 1]],ActividadesCom[[#This Row],[PERÍODO 2]],ActividadesCom[[#This Row],[PERÍODO 3]],ActividadesCom[[#This Row],[PERÍODO 4]],ActividadesCom[[#This Row],[PERÍODO 5]])</f>
        <v>20253</v>
      </c>
      <c r="I4640" s="6" t="s">
        <v>318</v>
      </c>
      <c r="J4640" s="5">
        <v>20253</v>
      </c>
      <c r="K4640" s="5" t="s">
        <v>4007</v>
      </c>
      <c r="L4640" s="5">
        <f>IF(ActividadesCom[[#This Row],[NIVEL 1]]&lt;&gt;0,VLOOKUP(ActividadesCom[[#This Row],[NIVEL 1]],Catálogo!A:B,2,FALSE),"")</f>
        <v>4</v>
      </c>
      <c r="M4640" s="5">
        <v>1</v>
      </c>
      <c r="N4640" s="6" t="s">
        <v>7333</v>
      </c>
      <c r="O4640" s="5">
        <v>20253</v>
      </c>
      <c r="P4640" s="5" t="s">
        <v>4009</v>
      </c>
      <c r="Q4640" s="5">
        <f>IF(ActividadesCom[[#This Row],[NIVEL 2]]&lt;&gt;0,VLOOKUP(ActividadesCom[[#This Row],[NIVEL 2]],Catálogo!A:B,2,FALSE),"")</f>
        <v>2</v>
      </c>
      <c r="R4640" s="5">
        <v>1</v>
      </c>
      <c r="S4640" s="6"/>
      <c r="T4640" s="5"/>
      <c r="U4640" s="5"/>
      <c r="V4640" s="5" t="str">
        <f>IF(ActividadesCom[[#This Row],[NIVEL 3]]&lt;&gt;0,VLOOKUP(ActividadesCom[[#This Row],[NIVEL 3]],Catálogo!A:B,2,FALSE),"")</f>
        <v/>
      </c>
      <c r="W4640" s="5"/>
      <c r="X4640" s="6"/>
      <c r="Y4640" s="5"/>
      <c r="Z4640" s="5"/>
      <c r="AA4640" s="5" t="str">
        <f>IF(ActividadesCom[[#This Row],[NIVEL 4]]&lt;&gt;0,VLOOKUP(ActividadesCom[[#This Row],[NIVEL 4]],Catálogo!A:B,2,FALSE),"")</f>
        <v/>
      </c>
      <c r="AB4640" s="5"/>
      <c r="AC4640" s="6"/>
      <c r="AD4640" s="5"/>
      <c r="AE4640" s="5"/>
      <c r="AF4640" s="5" t="str">
        <f>IF(ActividadesCom[[#This Row],[NIVEL 5]]&lt;&gt;0,VLOOKUP(ActividadesCom[[#This Row],[NIVEL 5]],Catálogo!A:B,2,FALSE),"")</f>
        <v/>
      </c>
      <c r="AG4640" s="5"/>
    </row>
    <row r="4641" spans="1:34" ht="30" customHeight="1" x14ac:dyDescent="0.25">
      <c r="A4641" s="118">
        <v>24470288</v>
      </c>
      <c r="B4641" s="116" t="str">
        <f>VLOOKUP(ActividadesCom[[#This Row],[NO. DE CONTROL]],'LISTADO ESTUDIANTES'!A:C,2,FALSE)</f>
        <v>HERRERA CENTURION JULIETA ANDREI</v>
      </c>
      <c r="C4641" s="117" t="str">
        <f>VLOOKUP(ActividadesCom[[#This Row],[NO. DE CONTROL]],'LISTADO ESTUDIANTES'!A:C,3,FALSE)</f>
        <v>CONTADOR PUBLICO</v>
      </c>
      <c r="D4641" s="118" t="str">
        <f>VLOOKUP(ActividadesCom[[#This Row],[NO. DE CONTROL]],'LISTADO ESTUDIANTES'!A:D,4,FALSE)</f>
        <v>ACTIVO(A)</v>
      </c>
      <c r="E4641" s="115">
        <f>SUM(ActividadesCom[[#This Row],[CRÉD. 1]],ActividadesCom[[#This Row],[CRÉD. 2]],ActividadesCom[[#This Row],[CRÉD. 3]],ActividadesCom[[#This Row],[CRÉD. 4]],ActividadesCom[[#This Row],[CRÉD. 5]])</f>
        <v>2</v>
      </c>
      <c r="F4641" s="118">
        <f>IF(ActividadesCom[[#This Row],[ÚLTIMO SEMESTRE CON CRÉDITOS]]&gt;0,ROUND(AVERAGE(ActividadesCom[[#This Row],[VALOR NIVEL 5]],ActividadesCom[[#This Row],[VALOR NIVEL 4]],ActividadesCom[[#This Row],[VALOR NIVEL 3]],ActividadesCom[[#This Row],[VALOR NIVEL 2]],ActividadesCom[[#This Row],[VALOR NIVEL 1]]),0),"")</f>
        <v>3</v>
      </c>
      <c r="G4641" s="115" t="str">
        <f>IF(ActividadesCom[[#This Row],[PROMEDIO]]="","",IF(ActividadesCom[[#This Row],[PROMEDIO]]&gt;=4,"EXCELENTE",IF(ActividadesCom[[#This Row],[PROMEDIO]]&gt;=3,"NOTABLE",IF(ActividadesCom[[#This Row],[PROMEDIO]]&gt;=2,"BUENO",IF(ActividadesCom[[#This Row],[PROMEDIO]]=1,"SUFICIENTE","")))))</f>
        <v>NOTABLE</v>
      </c>
      <c r="H4641" s="118">
        <f>MAX(ActividadesCom[[#This Row],[PERÍODO 1]],ActividadesCom[[#This Row],[PERÍODO 2]],ActividadesCom[[#This Row],[PERÍODO 3]],ActividadesCom[[#This Row],[PERÍODO 4]],ActividadesCom[[#This Row],[PERÍODO 5]])</f>
        <v>20253</v>
      </c>
      <c r="I4641" s="117" t="s">
        <v>4278</v>
      </c>
      <c r="J4641" s="118">
        <v>20243</v>
      </c>
      <c r="K4641" s="118" t="s">
        <v>4008</v>
      </c>
      <c r="L4641" s="118">
        <f>IF(ActividadesCom[[#This Row],[NIVEL 1]]&lt;&gt;0,VLOOKUP(ActividadesCom[[#This Row],[NIVEL 1]],Catálogo!A:B,2,FALSE),"")</f>
        <v>3</v>
      </c>
      <c r="M4641" s="118">
        <v>1</v>
      </c>
      <c r="N4641" s="6" t="s">
        <v>4278</v>
      </c>
      <c r="O4641" s="118">
        <v>20253</v>
      </c>
      <c r="P4641" s="5" t="s">
        <v>4009</v>
      </c>
      <c r="Q4641" s="118">
        <f>IF(ActividadesCom[[#This Row],[NIVEL 2]]&lt;&gt;0,VLOOKUP(ActividadesCom[[#This Row],[NIVEL 2]],Catálogo!A:B,2,FALSE),"")</f>
        <v>2</v>
      </c>
      <c r="R4641" s="118">
        <v>1</v>
      </c>
      <c r="S4641" s="117"/>
      <c r="T4641" s="118"/>
      <c r="U4641" s="118"/>
      <c r="V4641" s="118" t="str">
        <f>IF(ActividadesCom[[#This Row],[NIVEL 3]]&lt;&gt;0,VLOOKUP(ActividadesCom[[#This Row],[NIVEL 3]],Catálogo!A:B,2,FALSE),"")</f>
        <v/>
      </c>
      <c r="W4641" s="118"/>
      <c r="X4641" s="117"/>
      <c r="Y4641" s="118"/>
      <c r="Z4641" s="118"/>
      <c r="AA4641" s="118" t="str">
        <f>IF(ActividadesCom[[#This Row],[NIVEL 4]]&lt;&gt;0,VLOOKUP(ActividadesCom[[#This Row],[NIVEL 4]],Catálogo!A:B,2,FALSE),"")</f>
        <v/>
      </c>
      <c r="AB4641" s="118"/>
      <c r="AC4641" s="117"/>
      <c r="AD4641" s="118"/>
      <c r="AE4641" s="118"/>
      <c r="AF4641" s="118" t="str">
        <f>IF(ActividadesCom[[#This Row],[NIVEL 5]]&lt;&gt;0,VLOOKUP(ActividadesCom[[#This Row],[NIVEL 5]],Catálogo!A:B,2,FALSE),"")</f>
        <v/>
      </c>
      <c r="AG4641" s="118"/>
    </row>
    <row r="4642" spans="1:34" ht="30" customHeight="1" x14ac:dyDescent="0.25">
      <c r="A4642" s="114">
        <v>24470289</v>
      </c>
      <c r="B4642" s="112" t="str">
        <f>VLOOKUP(ActividadesCom[[#This Row],[NO. DE CONTROL]],'LISTADO ESTUDIANTES'!A:C,2,FALSE)</f>
        <v>VALLADARES PACHECO DIEGO ANTONIO</v>
      </c>
      <c r="C4642" s="113" t="str">
        <f>VLOOKUP(ActividadesCom[[#This Row],[NO. DE CONTROL]],'LISTADO ESTUDIANTES'!A:C,3,FALSE)</f>
        <v>INGENIERIA CIVIL</v>
      </c>
      <c r="D4642" s="114" t="str">
        <f>VLOOKUP(ActividadesCom[[#This Row],[NO. DE CONTROL]],'LISTADO ESTUDIANTES'!A:D,4,FALSE)</f>
        <v>ACTIVO(A)</v>
      </c>
      <c r="E4642" s="111">
        <f>SUM(ActividadesCom[[#This Row],[CRÉD. 1]],ActividadesCom[[#This Row],[CRÉD. 2]],ActividadesCom[[#This Row],[CRÉD. 3]],ActividadesCom[[#This Row],[CRÉD. 4]],ActividadesCom[[#This Row],[CRÉD. 5]])</f>
        <v>2</v>
      </c>
      <c r="F4642" s="114">
        <f>IF(ActividadesCom[[#This Row],[ÚLTIMO SEMESTRE CON CRÉDITOS]]&gt;0,ROUND(AVERAGE(ActividadesCom[[#This Row],[VALOR NIVEL 5]],ActividadesCom[[#This Row],[VALOR NIVEL 4]],ActividadesCom[[#This Row],[VALOR NIVEL 3]],ActividadesCom[[#This Row],[VALOR NIVEL 2]],ActividadesCom[[#This Row],[VALOR NIVEL 1]]),0),"")</f>
        <v>3</v>
      </c>
      <c r="G4642" s="111" t="str">
        <f>IF(ActividadesCom[[#This Row],[PROMEDIO]]="","",IF(ActividadesCom[[#This Row],[PROMEDIO]]&gt;=4,"EXCELENTE",IF(ActividadesCom[[#This Row],[PROMEDIO]]&gt;=3,"NOTABLE",IF(ActividadesCom[[#This Row],[PROMEDIO]]&gt;=2,"BUENO",IF(ActividadesCom[[#This Row],[PROMEDIO]]=1,"SUFICIENTE","")))))</f>
        <v>NOTABLE</v>
      </c>
      <c r="H4642" s="114">
        <f>MAX(ActividadesCom[[#This Row],[PERÍODO 1]],ActividadesCom[[#This Row],[PERÍODO 2]],ActividadesCom[[#This Row],[PERÍODO 3]],ActividadesCom[[#This Row],[PERÍODO 4]],ActividadesCom[[#This Row],[PERÍODO 5]])</f>
        <v>20251</v>
      </c>
      <c r="I4642" s="113" t="s">
        <v>6713</v>
      </c>
      <c r="J4642" s="114">
        <v>20243</v>
      </c>
      <c r="K4642" s="114" t="s">
        <v>4008</v>
      </c>
      <c r="L4642" s="114">
        <f>IF(ActividadesCom[[#This Row],[NIVEL 1]]&lt;&gt;0,VLOOKUP(ActividadesCom[[#This Row],[NIVEL 1]],Catálogo!A:B,2,FALSE),"")</f>
        <v>3</v>
      </c>
      <c r="M4642" s="114">
        <v>1</v>
      </c>
      <c r="N4642" s="6" t="s">
        <v>47</v>
      </c>
      <c r="O4642" s="114">
        <v>20251</v>
      </c>
      <c r="P4642" s="5" t="s">
        <v>4008</v>
      </c>
      <c r="Q4642" s="114">
        <f>IF(ActividadesCom[[#This Row],[NIVEL 2]]&lt;&gt;0,VLOOKUP(ActividadesCom[[#This Row],[NIVEL 2]],Catálogo!A:B,2,FALSE),"")</f>
        <v>3</v>
      </c>
      <c r="R4642" s="114">
        <v>1</v>
      </c>
      <c r="S4642" s="113"/>
      <c r="T4642" s="114"/>
      <c r="U4642" s="114"/>
      <c r="V4642" s="114" t="str">
        <f>IF(ActividadesCom[[#This Row],[NIVEL 3]]&lt;&gt;0,VLOOKUP(ActividadesCom[[#This Row],[NIVEL 3]],Catálogo!A:B,2,FALSE),"")</f>
        <v/>
      </c>
      <c r="W4642" s="114"/>
      <c r="X4642" s="113"/>
      <c r="Y4642" s="114"/>
      <c r="Z4642" s="114"/>
      <c r="AA4642" s="114" t="str">
        <f>IF(ActividadesCom[[#This Row],[NIVEL 4]]&lt;&gt;0,VLOOKUP(ActividadesCom[[#This Row],[NIVEL 4]],Catálogo!A:B,2,FALSE),"")</f>
        <v/>
      </c>
      <c r="AB4642" s="114"/>
      <c r="AC4642" s="113"/>
      <c r="AD4642" s="114"/>
      <c r="AE4642" s="114"/>
      <c r="AF4642" s="114" t="str">
        <f>IF(ActividadesCom[[#This Row],[NIVEL 5]]&lt;&gt;0,VLOOKUP(ActividadesCom[[#This Row],[NIVEL 5]],Catálogo!A:B,2,FALSE),"")</f>
        <v/>
      </c>
      <c r="AG4642" s="114"/>
    </row>
    <row r="4643" spans="1:34" s="151" customFormat="1" ht="30" customHeight="1" x14ac:dyDescent="0.25">
      <c r="A4643" s="215">
        <v>24470290</v>
      </c>
      <c r="B4643" s="216" t="str">
        <f>VLOOKUP(ActividadesCom[[#This Row],[NO. DE CONTROL]],'LISTADO ESTUDIANTES'!A:C,2,FALSE)</f>
        <v>GAMBOA LOPEZ AMERICA NAOMI</v>
      </c>
      <c r="C4643" s="217" t="str">
        <f>VLOOKUP(ActividadesCom[[#This Row],[NO. DE CONTROL]],'LISTADO ESTUDIANTES'!A:C,3,FALSE)</f>
        <v>INGENIERIA EN ADMINISTRACION</v>
      </c>
      <c r="D4643" s="215" t="str">
        <f>VLOOKUP(ActividadesCom[[#This Row],[NO. DE CONTROL]],'LISTADO ESTUDIANTES'!A:D,4,FALSE)</f>
        <v>ACTIVO(A)</v>
      </c>
      <c r="E4643" s="218">
        <f>SUM(ActividadesCom[[#This Row],[CRÉD. 1]],ActividadesCom[[#This Row],[CRÉD. 2]],ActividadesCom[[#This Row],[CRÉD. 3]],ActividadesCom[[#This Row],[CRÉD. 4]],ActividadesCom[[#This Row],[CRÉD. 5]])</f>
        <v>5</v>
      </c>
      <c r="F4643" s="215">
        <f>IF(ActividadesCom[[#This Row],[ÚLTIMO SEMESTRE CON CRÉDITOS]]&gt;0,ROUND(AVERAGE(ActividadesCom[[#This Row],[VALOR NIVEL 5]],ActividadesCom[[#This Row],[VALOR NIVEL 4]],ActividadesCom[[#This Row],[VALOR NIVEL 3]],ActividadesCom[[#This Row],[VALOR NIVEL 2]],ActividadesCom[[#This Row],[VALOR NIVEL 1]]),0),"")</f>
        <v>3</v>
      </c>
      <c r="G4643" s="218" t="str">
        <f>IF(ActividadesCom[[#This Row],[PROMEDIO]]="","",IF(ActividadesCom[[#This Row],[PROMEDIO]]&gt;=4,"EXCELENTE",IF(ActividadesCom[[#This Row],[PROMEDIO]]&gt;=3,"NOTABLE",IF(ActividadesCom[[#This Row],[PROMEDIO]]&gt;=2,"BUENO",IF(ActividadesCom[[#This Row],[PROMEDIO]]=1,"SUFICIENTE","")))))</f>
        <v>NOTABLE</v>
      </c>
      <c r="H4643" s="215">
        <f>MAX(ActividadesCom[[#This Row],[PERÍODO 1]],ActividadesCom[[#This Row],[PERÍODO 2]],ActividadesCom[[#This Row],[PERÍODO 3]],ActividadesCom[[#This Row],[PERÍODO 4]],ActividadesCom[[#This Row],[PERÍODO 5]])</f>
        <v>20253</v>
      </c>
      <c r="I4643" s="217" t="s">
        <v>6701</v>
      </c>
      <c r="J4643" s="215">
        <v>20243</v>
      </c>
      <c r="K4643" s="215" t="s">
        <v>4008</v>
      </c>
      <c r="L4643" s="215">
        <f>IF(ActividadesCom[[#This Row],[NIVEL 1]]&lt;&gt;0,VLOOKUP(ActividadesCom[[#This Row],[NIVEL 1]],Catálogo!A:B,2,FALSE),"")</f>
        <v>3</v>
      </c>
      <c r="M4643" s="215">
        <v>1</v>
      </c>
      <c r="N4643" s="148" t="s">
        <v>452</v>
      </c>
      <c r="O4643" s="215">
        <v>20243</v>
      </c>
      <c r="P4643" s="149" t="s">
        <v>4008</v>
      </c>
      <c r="Q4643" s="215">
        <f>IF(ActividadesCom[[#This Row],[NIVEL 2]]&lt;&gt;0,VLOOKUP(ActividadesCom[[#This Row],[NIVEL 2]],Catálogo!A:B,2,FALSE),"")</f>
        <v>3</v>
      </c>
      <c r="R4643" s="215">
        <v>1</v>
      </c>
      <c r="S4643" s="148" t="s">
        <v>318</v>
      </c>
      <c r="T4643" s="215">
        <v>20253</v>
      </c>
      <c r="U4643" s="149" t="s">
        <v>4007</v>
      </c>
      <c r="V4643" s="215">
        <f>IF(ActividadesCom[[#This Row],[NIVEL 3]]&lt;&gt;0,VLOOKUP(ActividadesCom[[#This Row],[NIVEL 3]],Catálogo!A:B,2,FALSE),"")</f>
        <v>4</v>
      </c>
      <c r="W4643" s="215">
        <v>1</v>
      </c>
      <c r="X4643" s="148" t="s">
        <v>29</v>
      </c>
      <c r="Y4643" s="215">
        <v>20243</v>
      </c>
      <c r="Z4643" s="149" t="s">
        <v>4009</v>
      </c>
      <c r="AA4643" s="215">
        <f>IF(ActividadesCom[[#This Row],[NIVEL 4]]&lt;&gt;0,VLOOKUP(ActividadesCom[[#This Row],[NIVEL 4]],Catálogo!A:B,2,FALSE),"")</f>
        <v>2</v>
      </c>
      <c r="AB4643" s="215">
        <v>1</v>
      </c>
      <c r="AC4643" s="148" t="s">
        <v>7333</v>
      </c>
      <c r="AD4643" s="215">
        <v>20253</v>
      </c>
      <c r="AE4643" s="149" t="s">
        <v>4021</v>
      </c>
      <c r="AF4643" s="215">
        <f>IF(ActividadesCom[[#This Row],[NIVEL 5]]&lt;&gt;0,VLOOKUP(ActividadesCom[[#This Row],[NIVEL 5]],Catálogo!A:B,2,FALSE),"")</f>
        <v>2</v>
      </c>
      <c r="AG4643" s="215">
        <v>1</v>
      </c>
      <c r="AH4643" s="195"/>
    </row>
    <row r="4644" spans="1:34" ht="30" customHeight="1" x14ac:dyDescent="0.25">
      <c r="A4644" s="118">
        <v>24470292</v>
      </c>
      <c r="B4644" s="116" t="str">
        <f>VLOOKUP(ActividadesCom[[#This Row],[NO. DE CONTROL]],'LISTADO ESTUDIANTES'!A:C,2,FALSE)</f>
        <v>CHE CHAN LUIS IVAN</v>
      </c>
      <c r="C4644" s="117" t="str">
        <f>VLOOKUP(ActividadesCom[[#This Row],[NO. DE CONTROL]],'LISTADO ESTUDIANTES'!A:C,3,FALSE)</f>
        <v>CONTADOR PUBLICO</v>
      </c>
      <c r="D4644" s="118" t="str">
        <f>VLOOKUP(ActividadesCom[[#This Row],[NO. DE CONTROL]],'LISTADO ESTUDIANTES'!A:D,4,FALSE)</f>
        <v>ACTIVO(A)</v>
      </c>
      <c r="E4644" s="115">
        <f>SUM(ActividadesCom[[#This Row],[CRÉD. 1]],ActividadesCom[[#This Row],[CRÉD. 2]],ActividadesCom[[#This Row],[CRÉD. 3]],ActividadesCom[[#This Row],[CRÉD. 4]],ActividadesCom[[#This Row],[CRÉD. 5]])</f>
        <v>3</v>
      </c>
      <c r="F4644" s="118">
        <f>IF(ActividadesCom[[#This Row],[ÚLTIMO SEMESTRE CON CRÉDITOS]]&gt;0,ROUND(AVERAGE(ActividadesCom[[#This Row],[VALOR NIVEL 5]],ActividadesCom[[#This Row],[VALOR NIVEL 4]],ActividadesCom[[#This Row],[VALOR NIVEL 3]],ActividadesCom[[#This Row],[VALOR NIVEL 2]],ActividadesCom[[#This Row],[VALOR NIVEL 1]]),0),"")</f>
        <v>3</v>
      </c>
      <c r="G4644" s="115" t="str">
        <f>IF(ActividadesCom[[#This Row],[PROMEDIO]]="","",IF(ActividadesCom[[#This Row],[PROMEDIO]]&gt;=4,"EXCELENTE",IF(ActividadesCom[[#This Row],[PROMEDIO]]&gt;=3,"NOTABLE",IF(ActividadesCom[[#This Row],[PROMEDIO]]&gt;=2,"BUENO",IF(ActividadesCom[[#This Row],[PROMEDIO]]=1,"SUFICIENTE","")))))</f>
        <v>NOTABLE</v>
      </c>
      <c r="H4644" s="118">
        <f>MAX(ActividadesCom[[#This Row],[PERÍODO 1]],ActividadesCom[[#This Row],[PERÍODO 2]],ActividadesCom[[#This Row],[PERÍODO 3]],ActividadesCom[[#This Row],[PERÍODO 4]],ActividadesCom[[#This Row],[PERÍODO 5]])</f>
        <v>20253</v>
      </c>
      <c r="I4644" s="117" t="s">
        <v>31</v>
      </c>
      <c r="J4644" s="118">
        <v>20243</v>
      </c>
      <c r="K4644" s="118" t="s">
        <v>4008</v>
      </c>
      <c r="L4644" s="118">
        <f>IF(ActividadesCom[[#This Row],[NIVEL 1]]&lt;&gt;0,VLOOKUP(ActividadesCom[[#This Row],[NIVEL 1]],Catálogo!A:B,2,FALSE),"")</f>
        <v>3</v>
      </c>
      <c r="M4644" s="118">
        <v>1</v>
      </c>
      <c r="N4644" s="6" t="s">
        <v>11</v>
      </c>
      <c r="O4644" s="118">
        <v>20251</v>
      </c>
      <c r="P4644" s="5" t="s">
        <v>4008</v>
      </c>
      <c r="Q4644" s="118">
        <f>IF(ActividadesCom[[#This Row],[NIVEL 2]]&lt;&gt;0,VLOOKUP(ActividadesCom[[#This Row],[NIVEL 2]],Catálogo!A:B,2,FALSE),"")</f>
        <v>3</v>
      </c>
      <c r="R4644" s="118">
        <v>1</v>
      </c>
      <c r="S4644" s="6" t="s">
        <v>4278</v>
      </c>
      <c r="T4644" s="118">
        <v>20253</v>
      </c>
      <c r="U4644" s="5" t="s">
        <v>4009</v>
      </c>
      <c r="V4644" s="118">
        <f>IF(ActividadesCom[[#This Row],[NIVEL 3]]&lt;&gt;0,VLOOKUP(ActividadesCom[[#This Row],[NIVEL 3]],Catálogo!A:B,2,FALSE),"")</f>
        <v>2</v>
      </c>
      <c r="W4644" s="118">
        <v>1</v>
      </c>
      <c r="X4644" s="117"/>
      <c r="Y4644" s="118"/>
      <c r="Z4644" s="118"/>
      <c r="AA4644" s="118" t="str">
        <f>IF(ActividadesCom[[#This Row],[NIVEL 4]]&lt;&gt;0,VLOOKUP(ActividadesCom[[#This Row],[NIVEL 4]],Catálogo!A:B,2,FALSE),"")</f>
        <v/>
      </c>
      <c r="AB4644" s="118"/>
      <c r="AC4644" s="117"/>
      <c r="AD4644" s="118"/>
      <c r="AE4644" s="118"/>
      <c r="AF4644" s="118" t="str">
        <f>IF(ActividadesCom[[#This Row],[NIVEL 5]]&lt;&gt;0,VLOOKUP(ActividadesCom[[#This Row],[NIVEL 5]],Catálogo!A:B,2,FALSE),"")</f>
        <v/>
      </c>
      <c r="AG4644" s="118"/>
    </row>
    <row r="4645" spans="1:34" s="151" customFormat="1" ht="30" customHeight="1" x14ac:dyDescent="0.25">
      <c r="A4645" s="210">
        <v>24470293</v>
      </c>
      <c r="B4645" s="211" t="str">
        <f>VLOOKUP(ActividadesCom[[#This Row],[NO. DE CONTROL]],'LISTADO ESTUDIANTES'!A:C,2,FALSE)</f>
        <v>CHI HUICAB DARIANA MADAI</v>
      </c>
      <c r="C4645" s="212" t="str">
        <f>VLOOKUP(ActividadesCom[[#This Row],[NO. DE CONTROL]],'LISTADO ESTUDIANTES'!A:C,3,FALSE)</f>
        <v>INGENIERIA INDUSTRIAL</v>
      </c>
      <c r="D4645" s="210" t="str">
        <f>VLOOKUP(ActividadesCom[[#This Row],[NO. DE CONTROL]],'LISTADO ESTUDIANTES'!A:D,4,FALSE)</f>
        <v>ACTIVO(A)</v>
      </c>
      <c r="E4645" s="213">
        <f>SUM(ActividadesCom[[#This Row],[CRÉD. 1]],ActividadesCom[[#This Row],[CRÉD. 2]],ActividadesCom[[#This Row],[CRÉD. 3]],ActividadesCom[[#This Row],[CRÉD. 4]],ActividadesCom[[#This Row],[CRÉD. 5]])</f>
        <v>5</v>
      </c>
      <c r="F4645" s="210">
        <f>IF(ActividadesCom[[#This Row],[ÚLTIMO SEMESTRE CON CRÉDITOS]]&gt;0,ROUND(AVERAGE(ActividadesCom[[#This Row],[VALOR NIVEL 5]],ActividadesCom[[#This Row],[VALOR NIVEL 4]],ActividadesCom[[#This Row],[VALOR NIVEL 3]],ActividadesCom[[#This Row],[VALOR NIVEL 2]],ActividadesCom[[#This Row],[VALOR NIVEL 1]]),0),"")</f>
        <v>3</v>
      </c>
      <c r="G4645" s="213" t="str">
        <f>IF(ActividadesCom[[#This Row],[PROMEDIO]]="","",IF(ActividadesCom[[#This Row],[PROMEDIO]]&gt;=4,"EXCELENTE",IF(ActividadesCom[[#This Row],[PROMEDIO]]&gt;=3,"NOTABLE",IF(ActividadesCom[[#This Row],[PROMEDIO]]&gt;=2,"BUENO",IF(ActividadesCom[[#This Row],[PROMEDIO]]=1,"SUFICIENTE","")))))</f>
        <v>NOTABLE</v>
      </c>
      <c r="H4645" s="210">
        <f>MAX(ActividadesCom[[#This Row],[PERÍODO 1]],ActividadesCom[[#This Row],[PERÍODO 2]],ActividadesCom[[#This Row],[PERÍODO 3]],ActividadesCom[[#This Row],[PERÍODO 4]],ActividadesCom[[#This Row],[PERÍODO 5]])</f>
        <v>20253</v>
      </c>
      <c r="I4645" s="212" t="s">
        <v>11</v>
      </c>
      <c r="J4645" s="210">
        <v>20243</v>
      </c>
      <c r="K4645" s="210" t="s">
        <v>4008</v>
      </c>
      <c r="L4645" s="210">
        <f>IF(ActividadesCom[[#This Row],[NIVEL 1]]&lt;&gt;0,VLOOKUP(ActividadesCom[[#This Row],[NIVEL 1]],Catálogo!A:B,2,FALSE),"")</f>
        <v>3</v>
      </c>
      <c r="M4645" s="210">
        <v>1</v>
      </c>
      <c r="N4645" s="148" t="s">
        <v>9</v>
      </c>
      <c r="O4645" s="210">
        <v>20251</v>
      </c>
      <c r="P4645" s="149" t="s">
        <v>4008</v>
      </c>
      <c r="Q4645" s="210">
        <f>IF(ActividadesCom[[#This Row],[NIVEL 2]]&lt;&gt;0,VLOOKUP(ActividadesCom[[#This Row],[NIVEL 2]],Catálogo!A:B,2,FALSE),"")</f>
        <v>3</v>
      </c>
      <c r="R4645" s="210">
        <v>1</v>
      </c>
      <c r="S4645" s="148" t="s">
        <v>6312</v>
      </c>
      <c r="T4645" s="210">
        <v>20253</v>
      </c>
      <c r="U4645" s="149" t="s">
        <v>4008</v>
      </c>
      <c r="V4645" s="210">
        <f>IF(ActividadesCom[[#This Row],[NIVEL 3]]&lt;&gt;0,VLOOKUP(ActividadesCom[[#This Row],[NIVEL 3]],Catálogo!A:B,2,FALSE),"")</f>
        <v>3</v>
      </c>
      <c r="W4645" s="210">
        <v>2</v>
      </c>
      <c r="X4645" s="148" t="s">
        <v>7339</v>
      </c>
      <c r="Y4645" s="210">
        <v>20253</v>
      </c>
      <c r="Z4645" s="149" t="s">
        <v>4008</v>
      </c>
      <c r="AA4645" s="210">
        <f>IF(ActividadesCom[[#This Row],[NIVEL 4]]&lt;&gt;0,VLOOKUP(ActividadesCom[[#This Row],[NIVEL 4]],Catálogo!A:B,2,FALSE),"")</f>
        <v>3</v>
      </c>
      <c r="AB4645" s="210">
        <v>1</v>
      </c>
      <c r="AC4645" s="212"/>
      <c r="AD4645" s="210"/>
      <c r="AE4645" s="210"/>
      <c r="AF4645" s="210" t="str">
        <f>IF(ActividadesCom[[#This Row],[NIVEL 5]]&lt;&gt;0,VLOOKUP(ActividadesCom[[#This Row],[NIVEL 5]],Catálogo!A:B,2,FALSE),"")</f>
        <v/>
      </c>
      <c r="AG4645" s="210"/>
      <c r="AH4645" s="195"/>
    </row>
    <row r="4646" spans="1:34" s="151" customFormat="1" ht="30" customHeight="1" x14ac:dyDescent="0.25">
      <c r="A4646" s="149">
        <v>24470294</v>
      </c>
      <c r="B4646" s="207" t="str">
        <f>VLOOKUP(ActividadesCom[[#This Row],[NO. DE CONTROL]],'LISTADO ESTUDIANTES'!A:C,2,FALSE)</f>
        <v>CAN PACHECO JOSE JAIR</v>
      </c>
      <c r="C4646" s="148" t="str">
        <f>VLOOKUP(ActividadesCom[[#This Row],[NO. DE CONTROL]],'LISTADO ESTUDIANTES'!A:C,3,FALSE)</f>
        <v>INGENIERIA INDUSTRIAL</v>
      </c>
      <c r="D4646" s="149" t="str">
        <f>VLOOKUP(ActividadesCom[[#This Row],[NO. DE CONTROL]],'LISTADO ESTUDIANTES'!A:D,4,FALSE)</f>
        <v>ACTIVO(A)</v>
      </c>
      <c r="E4646" s="147">
        <f>SUM(ActividadesCom[[#This Row],[CRÉD. 1]],ActividadesCom[[#This Row],[CRÉD. 2]],ActividadesCom[[#This Row],[CRÉD. 3]],ActividadesCom[[#This Row],[CRÉD. 4]],ActividadesCom[[#This Row],[CRÉD. 5]])</f>
        <v>5</v>
      </c>
      <c r="F4646" s="149">
        <f>IF(ActividadesCom[[#This Row],[ÚLTIMO SEMESTRE CON CRÉDITOS]]&gt;0,ROUND(AVERAGE(ActividadesCom[[#This Row],[VALOR NIVEL 5]],ActividadesCom[[#This Row],[VALOR NIVEL 4]],ActividadesCom[[#This Row],[VALOR NIVEL 3]],ActividadesCom[[#This Row],[VALOR NIVEL 2]],ActividadesCom[[#This Row],[VALOR NIVEL 1]]),0),"")</f>
        <v>3</v>
      </c>
      <c r="G4646" s="147" t="str">
        <f>IF(ActividadesCom[[#This Row],[PROMEDIO]]="","",IF(ActividadesCom[[#This Row],[PROMEDIO]]&gt;=4,"EXCELENTE",IF(ActividadesCom[[#This Row],[PROMEDIO]]&gt;=3,"NOTABLE",IF(ActividadesCom[[#This Row],[PROMEDIO]]&gt;=2,"BUENO",IF(ActividadesCom[[#This Row],[PROMEDIO]]=1,"SUFICIENTE","")))))</f>
        <v>NOTABLE</v>
      </c>
      <c r="H4646" s="149">
        <f>MAX(ActividadesCom[[#This Row],[PERÍODO 1]],ActividadesCom[[#This Row],[PERÍODO 2]],ActividadesCom[[#This Row],[PERÍODO 3]],ActividadesCom[[#This Row],[PERÍODO 4]],ActividadesCom[[#This Row],[PERÍODO 5]])</f>
        <v>20251</v>
      </c>
      <c r="I4646" s="148" t="s">
        <v>6312</v>
      </c>
      <c r="J4646" s="149">
        <v>20243</v>
      </c>
      <c r="K4646" s="149" t="s">
        <v>4008</v>
      </c>
      <c r="L4646" s="149">
        <f>IF(ActividadesCom[[#This Row],[NIVEL 1]]&lt;&gt;0,VLOOKUP(ActividadesCom[[#This Row],[NIVEL 1]],Catálogo!A:B,2,FALSE),"")</f>
        <v>3</v>
      </c>
      <c r="M4646" s="149">
        <v>2</v>
      </c>
      <c r="N4646" s="148" t="s">
        <v>133</v>
      </c>
      <c r="O4646" s="149">
        <v>20243</v>
      </c>
      <c r="P4646" s="149" t="s">
        <v>4008</v>
      </c>
      <c r="Q4646" s="149">
        <f>IF(ActividadesCom[[#This Row],[NIVEL 2]]&lt;&gt;0,VLOOKUP(ActividadesCom[[#This Row],[NIVEL 2]],Catálogo!A:B,2,FALSE),"")</f>
        <v>3</v>
      </c>
      <c r="R4646" s="149">
        <v>1</v>
      </c>
      <c r="S4646" s="148" t="s">
        <v>6804</v>
      </c>
      <c r="T4646" s="149">
        <v>20251</v>
      </c>
      <c r="U4646" s="149" t="s">
        <v>4008</v>
      </c>
      <c r="V4646" s="149">
        <f>IF(ActividadesCom[[#This Row],[NIVEL 3]]&lt;&gt;0,VLOOKUP(ActividadesCom[[#This Row],[NIVEL 3]],Catálogo!A:B,2,FALSE),"")</f>
        <v>3</v>
      </c>
      <c r="W4646" s="149">
        <v>1</v>
      </c>
      <c r="X4646" s="148" t="s">
        <v>9</v>
      </c>
      <c r="Y4646" s="149">
        <v>20251</v>
      </c>
      <c r="Z4646" s="149" t="s">
        <v>4008</v>
      </c>
      <c r="AA4646" s="149">
        <f>IF(ActividadesCom[[#This Row],[NIVEL 4]]&lt;&gt;0,VLOOKUP(ActividadesCom[[#This Row],[NIVEL 4]],Catálogo!A:B,2,FALSE),"")</f>
        <v>3</v>
      </c>
      <c r="AB4646" s="149">
        <v>1</v>
      </c>
      <c r="AC4646" s="148"/>
      <c r="AD4646" s="149"/>
      <c r="AE4646" s="149"/>
      <c r="AF4646" s="149" t="str">
        <f>IF(ActividadesCom[[#This Row],[NIVEL 5]]&lt;&gt;0,VLOOKUP(ActividadesCom[[#This Row],[NIVEL 5]],Catálogo!A:B,2,FALSE),"")</f>
        <v/>
      </c>
      <c r="AG4646" s="149"/>
      <c r="AH4646" s="195"/>
    </row>
    <row r="4647" spans="1:34" ht="30" customHeight="1" x14ac:dyDescent="0.25">
      <c r="A4647" s="5">
        <v>24470295</v>
      </c>
      <c r="B4647" s="10" t="str">
        <f>VLOOKUP(ActividadesCom[[#This Row],[NO. DE CONTROL]],'LISTADO ESTUDIANTES'!A:C,2,FALSE)</f>
        <v>RIVERO HERNANDEZ MIRANDA</v>
      </c>
      <c r="C4647" s="6" t="str">
        <f>VLOOKUP(ActividadesCom[[#This Row],[NO. DE CONTROL]],'LISTADO ESTUDIANTES'!A:C,3,FALSE)</f>
        <v>ARQUITECTURA</v>
      </c>
      <c r="D4647" s="5" t="str">
        <f>VLOOKUP(ActividadesCom[[#This Row],[NO. DE CONTROL]],'LISTADO ESTUDIANTES'!A:D,4,FALSE)</f>
        <v>ACTIVO(A)</v>
      </c>
      <c r="E4647" s="7">
        <f>SUM(ActividadesCom[[#This Row],[CRÉD. 1]],ActividadesCom[[#This Row],[CRÉD. 2]],ActividadesCom[[#This Row],[CRÉD. 3]],ActividadesCom[[#This Row],[CRÉD. 4]],ActividadesCom[[#This Row],[CRÉD. 5]])</f>
        <v>3</v>
      </c>
      <c r="F4647" s="5">
        <f>IF(ActividadesCom[[#This Row],[ÚLTIMO SEMESTRE CON CRÉDITOS]]&gt;0,ROUND(AVERAGE(ActividadesCom[[#This Row],[VALOR NIVEL 5]],ActividadesCom[[#This Row],[VALOR NIVEL 4]],ActividadesCom[[#This Row],[VALOR NIVEL 3]],ActividadesCom[[#This Row],[VALOR NIVEL 2]],ActividadesCom[[#This Row],[VALOR NIVEL 1]]),0),"")</f>
        <v>3</v>
      </c>
      <c r="G4647" s="7" t="str">
        <f>IF(ActividadesCom[[#This Row],[PROMEDIO]]="","",IF(ActividadesCom[[#This Row],[PROMEDIO]]&gt;=4,"EXCELENTE",IF(ActividadesCom[[#This Row],[PROMEDIO]]&gt;=3,"NOTABLE",IF(ActividadesCom[[#This Row],[PROMEDIO]]&gt;=2,"BUENO",IF(ActividadesCom[[#This Row],[PROMEDIO]]=1,"SUFICIENTE","")))))</f>
        <v>NOTABLE</v>
      </c>
      <c r="H4647" s="5">
        <f>MAX(ActividadesCom[[#This Row],[PERÍODO 1]],ActividadesCom[[#This Row],[PERÍODO 2]],ActividadesCom[[#This Row],[PERÍODO 3]],ActividadesCom[[#This Row],[PERÍODO 4]],ActividadesCom[[#This Row],[PERÍODO 5]])</f>
        <v>20261</v>
      </c>
      <c r="I4647" s="6" t="s">
        <v>6725</v>
      </c>
      <c r="J4647" s="5">
        <v>20243</v>
      </c>
      <c r="K4647" s="5" t="s">
        <v>4009</v>
      </c>
      <c r="L4647" s="5">
        <f>IF(ActividadesCom[[#This Row],[NIVEL 1]]&lt;&gt;0,VLOOKUP(ActividadesCom[[#This Row],[NIVEL 1]],Catálogo!A:B,2,FALSE),"")</f>
        <v>2</v>
      </c>
      <c r="M4647" s="5">
        <v>1</v>
      </c>
      <c r="N4647" s="6" t="s">
        <v>4278</v>
      </c>
      <c r="O4647" s="5">
        <v>20243</v>
      </c>
      <c r="P4647" s="5" t="s">
        <v>4009</v>
      </c>
      <c r="Q4647" s="5">
        <f>IF(ActividadesCom[[#This Row],[NIVEL 2]]&lt;&gt;0,VLOOKUP(ActividadesCom[[#This Row],[NIVEL 2]],Catálogo!A:B,2,FALSE),"")</f>
        <v>2</v>
      </c>
      <c r="R4647" s="5">
        <v>1</v>
      </c>
      <c r="S4647" s="6" t="s">
        <v>7388</v>
      </c>
      <c r="T4647" s="5">
        <v>20261</v>
      </c>
      <c r="U4647" s="5" t="s">
        <v>4007</v>
      </c>
      <c r="V4647" s="5">
        <f>IF(ActividadesCom[[#This Row],[NIVEL 3]]&lt;&gt;0,VLOOKUP(ActividadesCom[[#This Row],[NIVEL 3]],Catálogo!A:B,2,FALSE),"")</f>
        <v>4</v>
      </c>
      <c r="W4647" s="5">
        <v>1</v>
      </c>
      <c r="X4647" s="6"/>
      <c r="Y4647" s="5"/>
      <c r="Z4647" s="5"/>
      <c r="AA4647" s="5" t="str">
        <f>IF(ActividadesCom[[#This Row],[NIVEL 4]]&lt;&gt;0,VLOOKUP(ActividadesCom[[#This Row],[NIVEL 4]],Catálogo!A:B,2,FALSE),"")</f>
        <v/>
      </c>
      <c r="AB4647" s="5"/>
      <c r="AC4647" s="6"/>
      <c r="AD4647" s="5"/>
      <c r="AE4647" s="5"/>
      <c r="AF4647" s="5" t="str">
        <f>IF(ActividadesCom[[#This Row],[NIVEL 5]]&lt;&gt;0,VLOOKUP(ActividadesCom[[#This Row],[NIVEL 5]],Catálogo!A:B,2,FALSE),"")</f>
        <v/>
      </c>
      <c r="AG4647" s="5"/>
    </row>
    <row r="4648" spans="1:34" ht="30" hidden="1" customHeight="1" x14ac:dyDescent="0.25">
      <c r="A4648" s="118">
        <v>24470296</v>
      </c>
      <c r="B4648" s="116" t="str">
        <f>VLOOKUP(ActividadesCom[[#This Row],[NO. DE CONTROL]],'LISTADO ESTUDIANTES'!A:C,2,FALSE)</f>
        <v>REYES GUZMAN JOSIAS SAID</v>
      </c>
      <c r="C4648" s="117" t="str">
        <f>VLOOKUP(ActividadesCom[[#This Row],[NO. DE CONTROL]],'LISTADO ESTUDIANTES'!A:C,3,FALSE)</f>
        <v>INGENIERIA QUIMICA</v>
      </c>
      <c r="D4648" s="118" t="str">
        <f>VLOOKUP(ActividadesCom[[#This Row],[NO. DE CONTROL]],'LISTADO ESTUDIANTES'!A:D,4,FALSE)</f>
        <v>EGRESADO(A)</v>
      </c>
      <c r="E4648" s="115">
        <f>SUM(ActividadesCom[[#This Row],[CRÉD. 1]],ActividadesCom[[#This Row],[CRÉD. 2]],ActividadesCom[[#This Row],[CRÉD. 3]],ActividadesCom[[#This Row],[CRÉD. 4]],ActividadesCom[[#This Row],[CRÉD. 5]])</f>
        <v>1</v>
      </c>
      <c r="F4648" s="118">
        <f>IF(ActividadesCom[[#This Row],[ÚLTIMO SEMESTRE CON CRÉDITOS]]&gt;0,ROUND(AVERAGE(ActividadesCom[[#This Row],[VALOR NIVEL 5]],ActividadesCom[[#This Row],[VALOR NIVEL 4]],ActividadesCom[[#This Row],[VALOR NIVEL 3]],ActividadesCom[[#This Row],[VALOR NIVEL 2]],ActividadesCom[[#This Row],[VALOR NIVEL 1]]),0),"")</f>
        <v>3</v>
      </c>
      <c r="G4648" s="115" t="str">
        <f>IF(ActividadesCom[[#This Row],[PROMEDIO]]="","",IF(ActividadesCom[[#This Row],[PROMEDIO]]&gt;=4,"EXCELENTE",IF(ActividadesCom[[#This Row],[PROMEDIO]]&gt;=3,"NOTABLE",IF(ActividadesCom[[#This Row],[PROMEDIO]]&gt;=2,"BUENO",IF(ActividadesCom[[#This Row],[PROMEDIO]]=1,"SUFICIENTE","")))))</f>
        <v>NOTABLE</v>
      </c>
      <c r="H4648" s="118">
        <f>MAX(ActividadesCom[[#This Row],[PERÍODO 1]],ActividadesCom[[#This Row],[PERÍODO 2]],ActividadesCom[[#This Row],[PERÍODO 3]],ActividadesCom[[#This Row],[PERÍODO 4]],ActividadesCom[[#This Row],[PERÍODO 5]])</f>
        <v>20243</v>
      </c>
      <c r="I4648" s="117" t="s">
        <v>47</v>
      </c>
      <c r="J4648" s="118">
        <v>20243</v>
      </c>
      <c r="K4648" s="118" t="s">
        <v>4008</v>
      </c>
      <c r="L4648" s="118">
        <f>IF(ActividadesCom[[#This Row],[NIVEL 1]]&lt;&gt;0,VLOOKUP(ActividadesCom[[#This Row],[NIVEL 1]],Catálogo!A:B,2,FALSE),"")</f>
        <v>3</v>
      </c>
      <c r="M4648" s="118">
        <v>1</v>
      </c>
      <c r="N4648" s="117"/>
      <c r="O4648" s="118"/>
      <c r="P4648" s="118"/>
      <c r="Q4648" s="118" t="str">
        <f>IF(ActividadesCom[[#This Row],[NIVEL 2]]&lt;&gt;0,VLOOKUP(ActividadesCom[[#This Row],[NIVEL 2]],Catálogo!A:B,2,FALSE),"")</f>
        <v/>
      </c>
      <c r="R4648" s="118"/>
      <c r="S4648" s="117"/>
      <c r="T4648" s="118"/>
      <c r="U4648" s="118"/>
      <c r="V4648" s="118" t="str">
        <f>IF(ActividadesCom[[#This Row],[NIVEL 3]]&lt;&gt;0,VLOOKUP(ActividadesCom[[#This Row],[NIVEL 3]],Catálogo!A:B,2,FALSE),"")</f>
        <v/>
      </c>
      <c r="W4648" s="118"/>
      <c r="X4648" s="117"/>
      <c r="Y4648" s="118"/>
      <c r="Z4648" s="118"/>
      <c r="AA4648" s="118" t="str">
        <f>IF(ActividadesCom[[#This Row],[NIVEL 4]]&lt;&gt;0,VLOOKUP(ActividadesCom[[#This Row],[NIVEL 4]],Catálogo!A:B,2,FALSE),"")</f>
        <v/>
      </c>
      <c r="AB4648" s="118"/>
      <c r="AC4648" s="117"/>
      <c r="AD4648" s="118"/>
      <c r="AE4648" s="118"/>
      <c r="AF4648" s="118" t="str">
        <f>IF(ActividadesCom[[#This Row],[NIVEL 5]]&lt;&gt;0,VLOOKUP(ActividadesCom[[#This Row],[NIVEL 5]],Catálogo!A:B,2,FALSE),"")</f>
        <v/>
      </c>
      <c r="AG4648" s="118"/>
    </row>
    <row r="4649" spans="1:34" ht="30" hidden="1" customHeight="1" x14ac:dyDescent="0.25">
      <c r="A4649" s="114">
        <v>24470297</v>
      </c>
      <c r="B4649" s="112" t="str">
        <f>VLOOKUP(ActividadesCom[[#This Row],[NO. DE CONTROL]],'LISTADO ESTUDIANTES'!A:C,2,FALSE)</f>
        <v>AYIL HORTA ARGENIS ALEJANDRO</v>
      </c>
      <c r="C4649" s="113" t="str">
        <f>VLOOKUP(ActividadesCom[[#This Row],[NO. DE CONTROL]],'LISTADO ESTUDIANTES'!A:C,3,FALSE)</f>
        <v>ARQUITECTURA</v>
      </c>
      <c r="D4649" s="114" t="str">
        <f>VLOOKUP(ActividadesCom[[#This Row],[NO. DE CONTROL]],'LISTADO ESTUDIANTES'!A:D,4,FALSE)</f>
        <v>EGRESADO(A)</v>
      </c>
      <c r="E4649" s="111">
        <f>SUM(ActividadesCom[[#This Row],[CRÉD. 1]],ActividadesCom[[#This Row],[CRÉD. 2]],ActividadesCom[[#This Row],[CRÉD. 3]],ActividadesCom[[#This Row],[CRÉD. 4]],ActividadesCom[[#This Row],[CRÉD. 5]])</f>
        <v>1</v>
      </c>
      <c r="F4649" s="114">
        <f>IF(ActividadesCom[[#This Row],[ÚLTIMO SEMESTRE CON CRÉDITOS]]&gt;0,ROUND(AVERAGE(ActividadesCom[[#This Row],[VALOR NIVEL 5]],ActividadesCom[[#This Row],[VALOR NIVEL 4]],ActividadesCom[[#This Row],[VALOR NIVEL 3]],ActividadesCom[[#This Row],[VALOR NIVEL 2]],ActividadesCom[[#This Row],[VALOR NIVEL 1]]),0),"")</f>
        <v>4</v>
      </c>
      <c r="G4649" s="111" t="str">
        <f>IF(ActividadesCom[[#This Row],[PROMEDIO]]="","",IF(ActividadesCom[[#This Row],[PROMEDIO]]&gt;=4,"EXCELENTE",IF(ActividadesCom[[#This Row],[PROMEDIO]]&gt;=3,"NOTABLE",IF(ActividadesCom[[#This Row],[PROMEDIO]]&gt;=2,"BUENO",IF(ActividadesCom[[#This Row],[PROMEDIO]]=1,"SUFICIENTE","")))))</f>
        <v>EXCELENTE</v>
      </c>
      <c r="H4649" s="114">
        <f>MAX(ActividadesCom[[#This Row],[PERÍODO 1]],ActividadesCom[[#This Row],[PERÍODO 2]],ActividadesCom[[#This Row],[PERÍODO 3]],ActividadesCom[[#This Row],[PERÍODO 4]],ActividadesCom[[#This Row],[PERÍODO 5]])</f>
        <v>20243</v>
      </c>
      <c r="I4649" s="113" t="s">
        <v>6725</v>
      </c>
      <c r="J4649" s="114">
        <v>20243</v>
      </c>
      <c r="K4649" s="114" t="s">
        <v>4007</v>
      </c>
      <c r="L4649" s="114">
        <f>IF(ActividadesCom[[#This Row],[NIVEL 1]]&lt;&gt;0,VLOOKUP(ActividadesCom[[#This Row],[NIVEL 1]],Catálogo!A:B,2,FALSE),"")</f>
        <v>4</v>
      </c>
      <c r="M4649" s="114">
        <v>1</v>
      </c>
      <c r="N4649" s="113"/>
      <c r="O4649" s="114"/>
      <c r="P4649" s="114"/>
      <c r="Q4649" s="114" t="str">
        <f>IF(ActividadesCom[[#This Row],[NIVEL 2]]&lt;&gt;0,VLOOKUP(ActividadesCom[[#This Row],[NIVEL 2]],Catálogo!A:B,2,FALSE),"")</f>
        <v/>
      </c>
      <c r="R4649" s="114"/>
      <c r="S4649" s="113"/>
      <c r="T4649" s="114"/>
      <c r="U4649" s="114"/>
      <c r="V4649" s="114" t="str">
        <f>IF(ActividadesCom[[#This Row],[NIVEL 3]]&lt;&gt;0,VLOOKUP(ActividadesCom[[#This Row],[NIVEL 3]],Catálogo!A:B,2,FALSE),"")</f>
        <v/>
      </c>
      <c r="W4649" s="114"/>
      <c r="X4649" s="113"/>
      <c r="Y4649" s="114"/>
      <c r="Z4649" s="114"/>
      <c r="AA4649" s="114" t="str">
        <f>IF(ActividadesCom[[#This Row],[NIVEL 4]]&lt;&gt;0,VLOOKUP(ActividadesCom[[#This Row],[NIVEL 4]],Catálogo!A:B,2,FALSE),"")</f>
        <v/>
      </c>
      <c r="AB4649" s="114"/>
      <c r="AC4649" s="113"/>
      <c r="AD4649" s="114"/>
      <c r="AE4649" s="114"/>
      <c r="AF4649" s="114" t="str">
        <f>IF(ActividadesCom[[#This Row],[NIVEL 5]]&lt;&gt;0,VLOOKUP(ActividadesCom[[#This Row],[NIVEL 5]],Catálogo!A:B,2,FALSE),"")</f>
        <v/>
      </c>
      <c r="AG4649" s="114"/>
    </row>
    <row r="4650" spans="1:34" ht="30" customHeight="1" x14ac:dyDescent="0.25">
      <c r="A4650" s="118">
        <v>24470298</v>
      </c>
      <c r="B4650" s="116" t="str">
        <f>VLOOKUP(ActividadesCom[[#This Row],[NO. DE CONTROL]],'LISTADO ESTUDIANTES'!A:C,2,FALSE)</f>
        <v>QUEB BURGOS MICHELLE ABIGAIL</v>
      </c>
      <c r="C4650" s="117" t="str">
        <f>VLOOKUP(ActividadesCom[[#This Row],[NO. DE CONTROL]],'LISTADO ESTUDIANTES'!A:C,3,FALSE)</f>
        <v>INGENIERÍA EN ANIMACION DIGITAL Y EFECTOS VISUALES</v>
      </c>
      <c r="D4650" s="118" t="str">
        <f>VLOOKUP(ActividadesCom[[#This Row],[NO. DE CONTROL]],'LISTADO ESTUDIANTES'!A:D,4,FALSE)</f>
        <v>ACTIVO(A)</v>
      </c>
      <c r="E4650" s="115">
        <f>SUM(ActividadesCom[[#This Row],[CRÉD. 1]],ActividadesCom[[#This Row],[CRÉD. 2]],ActividadesCom[[#This Row],[CRÉD. 3]],ActividadesCom[[#This Row],[CRÉD. 4]],ActividadesCom[[#This Row],[CRÉD. 5]])</f>
        <v>2</v>
      </c>
      <c r="F4650" s="118">
        <f>IF(ActividadesCom[[#This Row],[ÚLTIMO SEMESTRE CON CRÉDITOS]]&gt;0,ROUND(AVERAGE(ActividadesCom[[#This Row],[VALOR NIVEL 5]],ActividadesCom[[#This Row],[VALOR NIVEL 4]],ActividadesCom[[#This Row],[VALOR NIVEL 3]],ActividadesCom[[#This Row],[VALOR NIVEL 2]],ActividadesCom[[#This Row],[VALOR NIVEL 1]]),0),"")</f>
        <v>3</v>
      </c>
      <c r="G4650" s="115" t="str">
        <f>IF(ActividadesCom[[#This Row],[PROMEDIO]]="","",IF(ActividadesCom[[#This Row],[PROMEDIO]]&gt;=4,"EXCELENTE",IF(ActividadesCom[[#This Row],[PROMEDIO]]&gt;=3,"NOTABLE",IF(ActividadesCom[[#This Row],[PROMEDIO]]&gt;=2,"BUENO",IF(ActividadesCom[[#This Row],[PROMEDIO]]=1,"SUFICIENTE","")))))</f>
        <v>NOTABLE</v>
      </c>
      <c r="H4650" s="118">
        <f>MAX(ActividadesCom[[#This Row],[PERÍODO 1]],ActividadesCom[[#This Row],[PERÍODO 2]],ActividadesCom[[#This Row],[PERÍODO 3]],ActividadesCom[[#This Row],[PERÍODO 4]],ActividadesCom[[#This Row],[PERÍODO 5]])</f>
        <v>20261</v>
      </c>
      <c r="I4650" s="117" t="s">
        <v>316</v>
      </c>
      <c r="J4650" s="118">
        <v>20243</v>
      </c>
      <c r="K4650" s="118" t="s">
        <v>4008</v>
      </c>
      <c r="L4650" s="118">
        <f>IF(ActividadesCom[[#This Row],[NIVEL 1]]&lt;&gt;0,VLOOKUP(ActividadesCom[[#This Row],[NIVEL 1]],Catálogo!A:B,2,FALSE),"")</f>
        <v>3</v>
      </c>
      <c r="M4650" s="118">
        <v>1</v>
      </c>
      <c r="N4650" s="6" t="s">
        <v>5343</v>
      </c>
      <c r="O4650" s="118">
        <v>20261</v>
      </c>
      <c r="P4650" s="5" t="s">
        <v>4008</v>
      </c>
      <c r="Q4650" s="118">
        <f>IF(ActividadesCom[[#This Row],[NIVEL 2]]&lt;&gt;0,VLOOKUP(ActividadesCom[[#This Row],[NIVEL 2]],Catálogo!A:B,2,FALSE),"")</f>
        <v>3</v>
      </c>
      <c r="R4650" s="118">
        <v>1</v>
      </c>
      <c r="S4650" s="117"/>
      <c r="T4650" s="118"/>
      <c r="U4650" s="118"/>
      <c r="V4650" s="118" t="str">
        <f>IF(ActividadesCom[[#This Row],[NIVEL 3]]&lt;&gt;0,VLOOKUP(ActividadesCom[[#This Row],[NIVEL 3]],Catálogo!A:B,2,FALSE),"")</f>
        <v/>
      </c>
      <c r="W4650" s="118"/>
      <c r="X4650" s="117"/>
      <c r="Y4650" s="118"/>
      <c r="Z4650" s="118"/>
      <c r="AA4650" s="118" t="str">
        <f>IF(ActividadesCom[[#This Row],[NIVEL 4]]&lt;&gt;0,VLOOKUP(ActividadesCom[[#This Row],[NIVEL 4]],Catálogo!A:B,2,FALSE),"")</f>
        <v/>
      </c>
      <c r="AB4650" s="118"/>
      <c r="AC4650" s="117"/>
      <c r="AD4650" s="118"/>
      <c r="AE4650" s="118"/>
      <c r="AF4650" s="118" t="str">
        <f>IF(ActividadesCom[[#This Row],[NIVEL 5]]&lt;&gt;0,VLOOKUP(ActividadesCom[[#This Row],[NIVEL 5]],Catálogo!A:B,2,FALSE),"")</f>
        <v/>
      </c>
      <c r="AG4650" s="118"/>
    </row>
    <row r="4651" spans="1:34" ht="30" customHeight="1" x14ac:dyDescent="0.25">
      <c r="A4651" s="118">
        <v>24470299</v>
      </c>
      <c r="B4651" s="116" t="str">
        <f>VLOOKUP(ActividadesCom[[#This Row],[NO. DE CONTROL]],'LISTADO ESTUDIANTES'!A:C,2,FALSE)</f>
        <v>AMABILIS GAMBOA KRISTTEL YOSSELIN</v>
      </c>
      <c r="C4651" s="117" t="str">
        <f>VLOOKUP(ActividadesCom[[#This Row],[NO. DE CONTROL]],'LISTADO ESTUDIANTES'!A:C,3,FALSE)</f>
        <v>INGENIERÍA EN ANIMACION DIGITAL Y EFECTOS VISUALES</v>
      </c>
      <c r="D4651" s="118" t="str">
        <f>VLOOKUP(ActividadesCom[[#This Row],[NO. DE CONTROL]],'LISTADO ESTUDIANTES'!A:D,4,FALSE)</f>
        <v>ACTIVO(A)</v>
      </c>
      <c r="E4651" s="115">
        <f>SUM(ActividadesCom[[#This Row],[CRÉD. 1]],ActividadesCom[[#This Row],[CRÉD. 2]],ActividadesCom[[#This Row],[CRÉD. 3]],ActividadesCom[[#This Row],[CRÉD. 4]],ActividadesCom[[#This Row],[CRÉD. 5]])</f>
        <v>2</v>
      </c>
      <c r="F4651" s="118">
        <f>IF(ActividadesCom[[#This Row],[ÚLTIMO SEMESTRE CON CRÉDITOS]]&gt;0,ROUND(AVERAGE(ActividadesCom[[#This Row],[VALOR NIVEL 5]],ActividadesCom[[#This Row],[VALOR NIVEL 4]],ActividadesCom[[#This Row],[VALOR NIVEL 3]],ActividadesCom[[#This Row],[VALOR NIVEL 2]],ActividadesCom[[#This Row],[VALOR NIVEL 1]]),0),"")</f>
        <v>2</v>
      </c>
      <c r="G4651" s="115" t="str">
        <f>IF(ActividadesCom[[#This Row],[PROMEDIO]]="","",IF(ActividadesCom[[#This Row],[PROMEDIO]]&gt;=4,"EXCELENTE",IF(ActividadesCom[[#This Row],[PROMEDIO]]&gt;=3,"NOTABLE",IF(ActividadesCom[[#This Row],[PROMEDIO]]&gt;=2,"BUENO",IF(ActividadesCom[[#This Row],[PROMEDIO]]=1,"SUFICIENTE","")))))</f>
        <v>BUENO</v>
      </c>
      <c r="H4651" s="118">
        <f>MAX(ActividadesCom[[#This Row],[PERÍODO 1]],ActividadesCom[[#This Row],[PERÍODO 2]],ActividadesCom[[#This Row],[PERÍODO 3]],ActividadesCom[[#This Row],[PERÍODO 4]],ActividadesCom[[#This Row],[PERÍODO 5]])</f>
        <v>20251</v>
      </c>
      <c r="I4651" s="117" t="s">
        <v>4278</v>
      </c>
      <c r="J4651" s="118">
        <v>20243</v>
      </c>
      <c r="K4651" s="118" t="s">
        <v>4010</v>
      </c>
      <c r="L4651" s="118">
        <f>IF(ActividadesCom[[#This Row],[NIVEL 1]]&lt;&gt;0,VLOOKUP(ActividadesCom[[#This Row],[NIVEL 1]],Catálogo!A:B,2,FALSE),"")</f>
        <v>1</v>
      </c>
      <c r="M4651" s="118">
        <v>1</v>
      </c>
      <c r="N4651" s="6" t="s">
        <v>6792</v>
      </c>
      <c r="O4651" s="118">
        <v>20251</v>
      </c>
      <c r="P4651" s="5" t="s">
        <v>4009</v>
      </c>
      <c r="Q4651" s="118">
        <f>IF(ActividadesCom[[#This Row],[NIVEL 2]]&lt;&gt;0,VLOOKUP(ActividadesCom[[#This Row],[NIVEL 2]],Catálogo!A:B,2,FALSE),"")</f>
        <v>2</v>
      </c>
      <c r="R4651" s="118">
        <v>1</v>
      </c>
      <c r="S4651" s="117"/>
      <c r="T4651" s="118"/>
      <c r="U4651" s="118"/>
      <c r="V4651" s="118" t="str">
        <f>IF(ActividadesCom[[#This Row],[NIVEL 3]]&lt;&gt;0,VLOOKUP(ActividadesCom[[#This Row],[NIVEL 3]],Catálogo!A:B,2,FALSE),"")</f>
        <v/>
      </c>
      <c r="W4651" s="118"/>
      <c r="X4651" s="117"/>
      <c r="Y4651" s="118"/>
      <c r="Z4651" s="118"/>
      <c r="AA4651" s="118" t="str">
        <f>IF(ActividadesCom[[#This Row],[NIVEL 4]]&lt;&gt;0,VLOOKUP(ActividadesCom[[#This Row],[NIVEL 4]],Catálogo!A:B,2,FALSE),"")</f>
        <v/>
      </c>
      <c r="AB4651" s="118"/>
      <c r="AC4651" s="117"/>
      <c r="AD4651" s="118"/>
      <c r="AE4651" s="118"/>
      <c r="AF4651" s="118" t="str">
        <f>IF(ActividadesCom[[#This Row],[NIVEL 5]]&lt;&gt;0,VLOOKUP(ActividadesCom[[#This Row],[NIVEL 5]],Catálogo!A:B,2,FALSE),"")</f>
        <v/>
      </c>
      <c r="AG4651" s="118"/>
    </row>
    <row r="4652" spans="1:34" ht="30" hidden="1" customHeight="1" x14ac:dyDescent="0.25">
      <c r="A4652" s="122">
        <v>24470300</v>
      </c>
      <c r="B4652" s="120" t="str">
        <f>VLOOKUP(ActividadesCom[[#This Row],[NO. DE CONTROL]],'LISTADO ESTUDIANTES'!A:C,2,FALSE)</f>
        <v>LOPEZ MIRANDA ELISEO</v>
      </c>
      <c r="C4652" s="121" t="str">
        <f>VLOOKUP(ActividadesCom[[#This Row],[NO. DE CONTROL]],'LISTADO ESTUDIANTES'!A:C,3,FALSE)</f>
        <v>INGENIERIA EN ANIMACION DIGITAL Y EFECTOS VISUALES</v>
      </c>
      <c r="D4652" s="122" t="str">
        <f>VLOOKUP(ActividadesCom[[#This Row],[NO. DE CONTROL]],'LISTADO ESTUDIANTES'!A:D,4,FALSE)</f>
        <v>BAJA</v>
      </c>
      <c r="E4652" s="119">
        <f>SUM(ActividadesCom[[#This Row],[CRÉD. 1]],ActividadesCom[[#This Row],[CRÉD. 2]],ActividadesCom[[#This Row],[CRÉD. 3]],ActividadesCom[[#This Row],[CRÉD. 4]],ActividadesCom[[#This Row],[CRÉD. 5]])</f>
        <v>1</v>
      </c>
      <c r="F4652" s="122">
        <f>IF(ActividadesCom[[#This Row],[ÚLTIMO SEMESTRE CON CRÉDITOS]]&gt;0,ROUND(AVERAGE(ActividadesCom[[#This Row],[VALOR NIVEL 5]],ActividadesCom[[#This Row],[VALOR NIVEL 4]],ActividadesCom[[#This Row],[VALOR NIVEL 3]],ActividadesCom[[#This Row],[VALOR NIVEL 2]],ActividadesCom[[#This Row],[VALOR NIVEL 1]]),0),"")</f>
        <v>2</v>
      </c>
      <c r="G4652" s="119" t="str">
        <f>IF(ActividadesCom[[#This Row],[PROMEDIO]]="","",IF(ActividadesCom[[#This Row],[PROMEDIO]]&gt;=4,"EXCELENTE",IF(ActividadesCom[[#This Row],[PROMEDIO]]&gt;=3,"NOTABLE",IF(ActividadesCom[[#This Row],[PROMEDIO]]&gt;=2,"BUENO",IF(ActividadesCom[[#This Row],[PROMEDIO]]=1,"SUFICIENTE","")))))</f>
        <v>BUENO</v>
      </c>
      <c r="H4652" s="122">
        <f>MAX(ActividadesCom[[#This Row],[PERÍODO 1]],ActividadesCom[[#This Row],[PERÍODO 2]],ActividadesCom[[#This Row],[PERÍODO 3]],ActividadesCom[[#This Row],[PERÍODO 4]],ActividadesCom[[#This Row],[PERÍODO 5]])</f>
        <v>20251</v>
      </c>
      <c r="I4652" s="121" t="s">
        <v>30</v>
      </c>
      <c r="J4652" s="122">
        <v>20251</v>
      </c>
      <c r="K4652" s="122" t="s">
        <v>4009</v>
      </c>
      <c r="L4652" s="122">
        <f>IF(ActividadesCom[[#This Row],[NIVEL 1]]&lt;&gt;0,VLOOKUP(ActividadesCom[[#This Row],[NIVEL 1]],Catálogo!A:B,2,FALSE),"")</f>
        <v>2</v>
      </c>
      <c r="M4652" s="122">
        <v>1</v>
      </c>
      <c r="N4652" s="121"/>
      <c r="O4652" s="122"/>
      <c r="P4652" s="122"/>
      <c r="Q4652" s="122" t="str">
        <f>IF(ActividadesCom[[#This Row],[NIVEL 2]]&lt;&gt;0,VLOOKUP(ActividadesCom[[#This Row],[NIVEL 2]],Catálogo!A:B,2,FALSE),"")</f>
        <v/>
      </c>
      <c r="R4652" s="122"/>
      <c r="S4652" s="121"/>
      <c r="T4652" s="122"/>
      <c r="U4652" s="122"/>
      <c r="V4652" s="122" t="str">
        <f>IF(ActividadesCom[[#This Row],[NIVEL 3]]&lt;&gt;0,VLOOKUP(ActividadesCom[[#This Row],[NIVEL 3]],Catálogo!A:B,2,FALSE),"")</f>
        <v/>
      </c>
      <c r="W4652" s="122"/>
      <c r="X4652" s="121"/>
      <c r="Y4652" s="122"/>
      <c r="Z4652" s="122"/>
      <c r="AA4652" s="122" t="str">
        <f>IF(ActividadesCom[[#This Row],[NIVEL 4]]&lt;&gt;0,VLOOKUP(ActividadesCom[[#This Row],[NIVEL 4]],Catálogo!A:B,2,FALSE),"")</f>
        <v/>
      </c>
      <c r="AB4652" s="122"/>
      <c r="AC4652" s="121"/>
      <c r="AD4652" s="122"/>
      <c r="AE4652" s="122"/>
      <c r="AF4652" s="122" t="str">
        <f>IF(ActividadesCom[[#This Row],[NIVEL 5]]&lt;&gt;0,VLOOKUP(ActividadesCom[[#This Row],[NIVEL 5]],Catálogo!A:B,2,FALSE),"")</f>
        <v/>
      </c>
      <c r="AG4652" s="122"/>
    </row>
    <row r="4653" spans="1:34" ht="30" customHeight="1" x14ac:dyDescent="0.25">
      <c r="A4653" s="118">
        <v>24470301</v>
      </c>
      <c r="B4653" s="116" t="str">
        <f>VLOOKUP(ActividadesCom[[#This Row],[NO. DE CONTROL]],'LISTADO ESTUDIANTES'!A:C,2,FALSE)</f>
        <v>COLORADO MATU NICOLLE ALEJANDRA</v>
      </c>
      <c r="C4653" s="117" t="str">
        <f>VLOOKUP(ActividadesCom[[#This Row],[NO. DE CONTROL]],'LISTADO ESTUDIANTES'!A:C,3,FALSE)</f>
        <v>INGENIERÍA EN ANIMACION DIGITAL Y EFECTOS VISUALES</v>
      </c>
      <c r="D4653" s="118" t="str">
        <f>VLOOKUP(ActividadesCom[[#This Row],[NO. DE CONTROL]],'LISTADO ESTUDIANTES'!A:D,4,FALSE)</f>
        <v>ACTIVO(A)</v>
      </c>
      <c r="E4653" s="115">
        <f>SUM(ActividadesCom[[#This Row],[CRÉD. 1]],ActividadesCom[[#This Row],[CRÉD. 2]],ActividadesCom[[#This Row],[CRÉD. 3]],ActividadesCom[[#This Row],[CRÉD. 4]],ActividadesCom[[#This Row],[CRÉD. 5]])</f>
        <v>3</v>
      </c>
      <c r="F4653" s="118">
        <f>IF(ActividadesCom[[#This Row],[ÚLTIMO SEMESTRE CON CRÉDITOS]]&gt;0,ROUND(AVERAGE(ActividadesCom[[#This Row],[VALOR NIVEL 5]],ActividadesCom[[#This Row],[VALOR NIVEL 4]],ActividadesCom[[#This Row],[VALOR NIVEL 3]],ActividadesCom[[#This Row],[VALOR NIVEL 2]],ActividadesCom[[#This Row],[VALOR NIVEL 1]]),0),"")</f>
        <v>2</v>
      </c>
      <c r="G4653" s="115" t="str">
        <f>IF(ActividadesCom[[#This Row],[PROMEDIO]]="","",IF(ActividadesCom[[#This Row],[PROMEDIO]]&gt;=4,"EXCELENTE",IF(ActividadesCom[[#This Row],[PROMEDIO]]&gt;=3,"NOTABLE",IF(ActividadesCom[[#This Row],[PROMEDIO]]&gt;=2,"BUENO",IF(ActividadesCom[[#This Row],[PROMEDIO]]=1,"SUFICIENTE","")))))</f>
        <v>BUENO</v>
      </c>
      <c r="H4653" s="118">
        <f>MAX(ActividadesCom[[#This Row],[PERÍODO 1]],ActividadesCom[[#This Row],[PERÍODO 2]],ActividadesCom[[#This Row],[PERÍODO 3]],ActividadesCom[[#This Row],[PERÍODO 4]],ActividadesCom[[#This Row],[PERÍODO 5]])</f>
        <v>20253</v>
      </c>
      <c r="I4653" s="117" t="s">
        <v>3518</v>
      </c>
      <c r="J4653" s="118">
        <v>20243</v>
      </c>
      <c r="K4653" s="118" t="s">
        <v>4009</v>
      </c>
      <c r="L4653" s="118">
        <f>IF(ActividadesCom[[#This Row],[NIVEL 1]]&lt;&gt;0,VLOOKUP(ActividadesCom[[#This Row],[NIVEL 1]],Catálogo!A:B,2,FALSE),"")</f>
        <v>2</v>
      </c>
      <c r="M4653" s="118">
        <v>1</v>
      </c>
      <c r="N4653" s="6" t="s">
        <v>6792</v>
      </c>
      <c r="O4653" s="118">
        <v>20251</v>
      </c>
      <c r="P4653" s="5" t="s">
        <v>4009</v>
      </c>
      <c r="Q4653" s="118">
        <f>IF(ActividadesCom[[#This Row],[NIVEL 2]]&lt;&gt;0,VLOOKUP(ActividadesCom[[#This Row],[NIVEL 2]],Catálogo!A:B,2,FALSE),"")</f>
        <v>2</v>
      </c>
      <c r="R4653" s="118">
        <v>1</v>
      </c>
      <c r="S4653" s="6" t="s">
        <v>5843</v>
      </c>
      <c r="T4653" s="118">
        <v>20253</v>
      </c>
      <c r="U4653" s="5" t="s">
        <v>4009</v>
      </c>
      <c r="V4653" s="118">
        <f>IF(ActividadesCom[[#This Row],[NIVEL 3]]&lt;&gt;0,VLOOKUP(ActividadesCom[[#This Row],[NIVEL 3]],Catálogo!A:B,2,FALSE),"")</f>
        <v>2</v>
      </c>
      <c r="W4653" s="118">
        <v>1</v>
      </c>
      <c r="X4653" s="117"/>
      <c r="Y4653" s="118"/>
      <c r="Z4653" s="118"/>
      <c r="AA4653" s="118" t="str">
        <f>IF(ActividadesCom[[#This Row],[NIVEL 4]]&lt;&gt;0,VLOOKUP(ActividadesCom[[#This Row],[NIVEL 4]],Catálogo!A:B,2,FALSE),"")</f>
        <v/>
      </c>
      <c r="AB4653" s="118"/>
      <c r="AC4653" s="117"/>
      <c r="AD4653" s="118"/>
      <c r="AE4653" s="118"/>
      <c r="AF4653" s="118" t="str">
        <f>IF(ActividadesCom[[#This Row],[NIVEL 5]]&lt;&gt;0,VLOOKUP(ActividadesCom[[#This Row],[NIVEL 5]],Catálogo!A:B,2,FALSE),"")</f>
        <v/>
      </c>
      <c r="AG4653" s="118"/>
    </row>
    <row r="4654" spans="1:34" ht="30" customHeight="1" x14ac:dyDescent="0.25">
      <c r="A4654" s="118">
        <v>24470302</v>
      </c>
      <c r="B4654" s="116" t="str">
        <f>VLOOKUP(ActividadesCom[[#This Row],[NO. DE CONTROL]],'LISTADO ESTUDIANTES'!A:C,2,FALSE)</f>
        <v>CASTILLO TORRES ADRIANA DEL CARMEN</v>
      </c>
      <c r="C4654" s="117" t="str">
        <f>VLOOKUP(ActividadesCom[[#This Row],[NO. DE CONTROL]],'LISTADO ESTUDIANTES'!A:C,3,FALSE)</f>
        <v>INGENIERÍA EN ANIMACION DIGITAL Y EFECTOS VISUALES</v>
      </c>
      <c r="D4654" s="118" t="str">
        <f>VLOOKUP(ActividadesCom[[#This Row],[NO. DE CONTROL]],'LISTADO ESTUDIANTES'!A:D,4,FALSE)</f>
        <v>ACTIVO(A)</v>
      </c>
      <c r="E4654" s="115">
        <f>SUM(ActividadesCom[[#This Row],[CRÉD. 1]],ActividadesCom[[#This Row],[CRÉD. 2]],ActividadesCom[[#This Row],[CRÉD. 3]],ActividadesCom[[#This Row],[CRÉD. 4]],ActividadesCom[[#This Row],[CRÉD. 5]])</f>
        <v>2</v>
      </c>
      <c r="F4654" s="118">
        <f>IF(ActividadesCom[[#This Row],[ÚLTIMO SEMESTRE CON CRÉDITOS]]&gt;0,ROUND(AVERAGE(ActividadesCom[[#This Row],[VALOR NIVEL 5]],ActividadesCom[[#This Row],[VALOR NIVEL 4]],ActividadesCom[[#This Row],[VALOR NIVEL 3]],ActividadesCom[[#This Row],[VALOR NIVEL 2]],ActividadesCom[[#This Row],[VALOR NIVEL 1]]),0),"")</f>
        <v>3</v>
      </c>
      <c r="G4654" s="115" t="str">
        <f>IF(ActividadesCom[[#This Row],[PROMEDIO]]="","",IF(ActividadesCom[[#This Row],[PROMEDIO]]&gt;=4,"EXCELENTE",IF(ActividadesCom[[#This Row],[PROMEDIO]]&gt;=3,"NOTABLE",IF(ActividadesCom[[#This Row],[PROMEDIO]]&gt;=2,"BUENO",IF(ActividadesCom[[#This Row],[PROMEDIO]]=1,"SUFICIENTE","")))))</f>
        <v>NOTABLE</v>
      </c>
      <c r="H4654" s="118">
        <f>MAX(ActividadesCom[[#This Row],[PERÍODO 1]],ActividadesCom[[#This Row],[PERÍODO 2]],ActividadesCom[[#This Row],[PERÍODO 3]],ActividadesCom[[#This Row],[PERÍODO 4]],ActividadesCom[[#This Row],[PERÍODO 5]])</f>
        <v>20251</v>
      </c>
      <c r="I4654" s="117" t="s">
        <v>3518</v>
      </c>
      <c r="J4654" s="118">
        <v>20243</v>
      </c>
      <c r="K4654" s="118" t="s">
        <v>4007</v>
      </c>
      <c r="L4654" s="118">
        <f>IF(ActividadesCom[[#This Row],[NIVEL 1]]&lt;&gt;0,VLOOKUP(ActividadesCom[[#This Row],[NIVEL 1]],Catálogo!A:B,2,FALSE),"")</f>
        <v>4</v>
      </c>
      <c r="M4654" s="118">
        <v>1</v>
      </c>
      <c r="N4654" s="6" t="s">
        <v>6792</v>
      </c>
      <c r="O4654" s="118">
        <v>20251</v>
      </c>
      <c r="P4654" s="5" t="s">
        <v>4009</v>
      </c>
      <c r="Q4654" s="118">
        <f>IF(ActividadesCom[[#This Row],[NIVEL 2]]&lt;&gt;0,VLOOKUP(ActividadesCom[[#This Row],[NIVEL 2]],Catálogo!A:B,2,FALSE),"")</f>
        <v>2</v>
      </c>
      <c r="R4654" s="118">
        <v>1</v>
      </c>
      <c r="S4654" s="117"/>
      <c r="T4654" s="118"/>
      <c r="U4654" s="118"/>
      <c r="V4654" s="118" t="str">
        <f>IF(ActividadesCom[[#This Row],[NIVEL 3]]&lt;&gt;0,VLOOKUP(ActividadesCom[[#This Row],[NIVEL 3]],Catálogo!A:B,2,FALSE),"")</f>
        <v/>
      </c>
      <c r="W4654" s="118"/>
      <c r="X4654" s="117"/>
      <c r="Y4654" s="118"/>
      <c r="Z4654" s="118"/>
      <c r="AA4654" s="118" t="str">
        <f>IF(ActividadesCom[[#This Row],[NIVEL 4]]&lt;&gt;0,VLOOKUP(ActividadesCom[[#This Row],[NIVEL 4]],Catálogo!A:B,2,FALSE),"")</f>
        <v/>
      </c>
      <c r="AB4654" s="118"/>
      <c r="AC4654" s="117"/>
      <c r="AD4654" s="118"/>
      <c r="AE4654" s="118"/>
      <c r="AF4654" s="118" t="str">
        <f>IF(ActividadesCom[[#This Row],[NIVEL 5]]&lt;&gt;0,VLOOKUP(ActividadesCom[[#This Row],[NIVEL 5]],Catálogo!A:B,2,FALSE),"")</f>
        <v/>
      </c>
      <c r="AG4654" s="118"/>
    </row>
    <row r="4655" spans="1:34" ht="30" customHeight="1" x14ac:dyDescent="0.25">
      <c r="A4655" s="118">
        <v>24470303</v>
      </c>
      <c r="B4655" s="116" t="str">
        <f>VLOOKUP(ActividadesCom[[#This Row],[NO. DE CONTROL]],'LISTADO ESTUDIANTES'!A:C,2,FALSE)</f>
        <v>ESTRADA GOMEZ JOSE CARLOS</v>
      </c>
      <c r="C4655" s="117" t="str">
        <f>VLOOKUP(ActividadesCom[[#This Row],[NO. DE CONTROL]],'LISTADO ESTUDIANTES'!A:C,3,FALSE)</f>
        <v>INGENIERIA EN SISTEMAS COMPUTACIONALES</v>
      </c>
      <c r="D4655" s="118" t="str">
        <f>VLOOKUP(ActividadesCom[[#This Row],[NO. DE CONTROL]],'LISTADO ESTUDIANTES'!A:D,4,FALSE)</f>
        <v>ACTIVO(A)</v>
      </c>
      <c r="E4655" s="115">
        <f>SUM(ActividadesCom[[#This Row],[CRÉD. 1]],ActividadesCom[[#This Row],[CRÉD. 2]],ActividadesCom[[#This Row],[CRÉD. 3]],ActividadesCom[[#This Row],[CRÉD. 4]],ActividadesCom[[#This Row],[CRÉD. 5]])</f>
        <v>1</v>
      </c>
      <c r="F4655" s="118">
        <f>IF(ActividadesCom[[#This Row],[ÚLTIMO SEMESTRE CON CRÉDITOS]]&gt;0,ROUND(AVERAGE(ActividadesCom[[#This Row],[VALOR NIVEL 5]],ActividadesCom[[#This Row],[VALOR NIVEL 4]],ActividadesCom[[#This Row],[VALOR NIVEL 3]],ActividadesCom[[#This Row],[VALOR NIVEL 2]],ActividadesCom[[#This Row],[VALOR NIVEL 1]]),0),"")</f>
        <v>3</v>
      </c>
      <c r="G4655" s="115" t="str">
        <f>IF(ActividadesCom[[#This Row],[PROMEDIO]]="","",IF(ActividadesCom[[#This Row],[PROMEDIO]]&gt;=4,"EXCELENTE",IF(ActividadesCom[[#This Row],[PROMEDIO]]&gt;=3,"NOTABLE",IF(ActividadesCom[[#This Row],[PROMEDIO]]&gt;=2,"BUENO",IF(ActividadesCom[[#This Row],[PROMEDIO]]=1,"SUFICIENTE","")))))</f>
        <v>NOTABLE</v>
      </c>
      <c r="H4655" s="118">
        <f>MAX(ActividadesCom[[#This Row],[PERÍODO 1]],ActividadesCom[[#This Row],[PERÍODO 2]],ActividadesCom[[#This Row],[PERÍODO 3]],ActividadesCom[[#This Row],[PERÍODO 4]],ActividadesCom[[#This Row],[PERÍODO 5]])</f>
        <v>20243</v>
      </c>
      <c r="I4655" s="117" t="s">
        <v>452</v>
      </c>
      <c r="J4655" s="118">
        <v>20243</v>
      </c>
      <c r="K4655" s="118" t="s">
        <v>4008</v>
      </c>
      <c r="L4655" s="118">
        <f>IF(ActividadesCom[[#This Row],[NIVEL 1]]&lt;&gt;0,VLOOKUP(ActividadesCom[[#This Row],[NIVEL 1]],Catálogo!A:B,2,FALSE),"")</f>
        <v>3</v>
      </c>
      <c r="M4655" s="118">
        <v>1</v>
      </c>
      <c r="N4655" s="117"/>
      <c r="O4655" s="118"/>
      <c r="P4655" s="118"/>
      <c r="Q4655" s="118" t="str">
        <f>IF(ActividadesCom[[#This Row],[NIVEL 2]]&lt;&gt;0,VLOOKUP(ActividadesCom[[#This Row],[NIVEL 2]],Catálogo!A:B,2,FALSE),"")</f>
        <v/>
      </c>
      <c r="R4655" s="118"/>
      <c r="S4655" s="117"/>
      <c r="T4655" s="118"/>
      <c r="U4655" s="118"/>
      <c r="V4655" s="118" t="str">
        <f>IF(ActividadesCom[[#This Row],[NIVEL 3]]&lt;&gt;0,VLOOKUP(ActividadesCom[[#This Row],[NIVEL 3]],Catálogo!A:B,2,FALSE),"")</f>
        <v/>
      </c>
      <c r="W4655" s="118"/>
      <c r="X4655" s="117"/>
      <c r="Y4655" s="118"/>
      <c r="Z4655" s="118"/>
      <c r="AA4655" s="118" t="str">
        <f>IF(ActividadesCom[[#This Row],[NIVEL 4]]&lt;&gt;0,VLOOKUP(ActividadesCom[[#This Row],[NIVEL 4]],Catálogo!A:B,2,FALSE),"")</f>
        <v/>
      </c>
      <c r="AB4655" s="118"/>
      <c r="AC4655" s="117"/>
      <c r="AD4655" s="118"/>
      <c r="AE4655" s="118"/>
      <c r="AF4655" s="118" t="str">
        <f>IF(ActividadesCom[[#This Row],[NIVEL 5]]&lt;&gt;0,VLOOKUP(ActividadesCom[[#This Row],[NIVEL 5]],Catálogo!A:B,2,FALSE),"")</f>
        <v/>
      </c>
      <c r="AG4655" s="118"/>
    </row>
    <row r="4656" spans="1:34" s="151" customFormat="1" ht="30" hidden="1" customHeight="1" x14ac:dyDescent="0.25">
      <c r="A4656" s="215">
        <v>24470304</v>
      </c>
      <c r="B4656" s="216" t="str">
        <f>VLOOKUP(ActividadesCom[[#This Row],[NO. DE CONTROL]],'LISTADO ESTUDIANTES'!A:C,2,FALSE)</f>
        <v>HUCHIN DZIB MIGUEL ANGEL</v>
      </c>
      <c r="C4656" s="217" t="str">
        <f>VLOOKUP(ActividadesCom[[#This Row],[NO. DE CONTROL]],'LISTADO ESTUDIANTES'!A:C,3,FALSE)</f>
        <v>INGENIERIA INDUSTRIAL</v>
      </c>
      <c r="D4656" s="215" t="str">
        <f>VLOOKUP(ActividadesCom[[#This Row],[NO. DE CONTROL]],'LISTADO ESTUDIANTES'!A:D,4,FALSE)</f>
        <v>BAJA</v>
      </c>
      <c r="E4656" s="218">
        <f>SUM(ActividadesCom[[#This Row],[CRÉD. 1]],ActividadesCom[[#This Row],[CRÉD. 2]],ActividadesCom[[#This Row],[CRÉD. 3]],ActividadesCom[[#This Row],[CRÉD. 4]],ActividadesCom[[#This Row],[CRÉD. 5]])</f>
        <v>6</v>
      </c>
      <c r="F4656" s="215">
        <f>IF(ActividadesCom[[#This Row],[ÚLTIMO SEMESTRE CON CRÉDITOS]]&gt;0,ROUND(AVERAGE(ActividadesCom[[#This Row],[VALOR NIVEL 5]],ActividadesCom[[#This Row],[VALOR NIVEL 4]],ActividadesCom[[#This Row],[VALOR NIVEL 3]],ActividadesCom[[#This Row],[VALOR NIVEL 2]],ActividadesCom[[#This Row],[VALOR NIVEL 1]]),0),"")</f>
        <v>3</v>
      </c>
      <c r="G4656" s="218" t="str">
        <f>IF(ActividadesCom[[#This Row],[PROMEDIO]]="","",IF(ActividadesCom[[#This Row],[PROMEDIO]]&gt;=4,"EXCELENTE",IF(ActividadesCom[[#This Row],[PROMEDIO]]&gt;=3,"NOTABLE",IF(ActividadesCom[[#This Row],[PROMEDIO]]&gt;=2,"BUENO",IF(ActividadesCom[[#This Row],[PROMEDIO]]=1,"SUFICIENTE","")))))</f>
        <v>NOTABLE</v>
      </c>
      <c r="H4656" s="215">
        <f>MAX(ActividadesCom[[#This Row],[PERÍODO 1]],ActividadesCom[[#This Row],[PERÍODO 2]],ActividadesCom[[#This Row],[PERÍODO 3]],ActividadesCom[[#This Row],[PERÍODO 4]],ActividadesCom[[#This Row],[PERÍODO 5]])</f>
        <v>20251</v>
      </c>
      <c r="I4656" s="217" t="s">
        <v>6312</v>
      </c>
      <c r="J4656" s="215">
        <v>20243</v>
      </c>
      <c r="K4656" s="215" t="s">
        <v>4008</v>
      </c>
      <c r="L4656" s="215">
        <f>IF(ActividadesCom[[#This Row],[NIVEL 1]]&lt;&gt;0,VLOOKUP(ActividadesCom[[#This Row],[NIVEL 1]],Catálogo!A:B,2,FALSE),"")</f>
        <v>3</v>
      </c>
      <c r="M4656" s="215">
        <v>2</v>
      </c>
      <c r="N4656" s="148" t="s">
        <v>452</v>
      </c>
      <c r="O4656" s="215">
        <v>20243</v>
      </c>
      <c r="P4656" s="149" t="s">
        <v>4008</v>
      </c>
      <c r="Q4656" s="215">
        <f>IF(ActividadesCom[[#This Row],[NIVEL 2]]&lt;&gt;0,VLOOKUP(ActividadesCom[[#This Row],[NIVEL 2]],Catálogo!A:B,2,FALSE),"")</f>
        <v>3</v>
      </c>
      <c r="R4656" s="215">
        <v>1</v>
      </c>
      <c r="S4656" s="148" t="s">
        <v>4278</v>
      </c>
      <c r="T4656" s="215">
        <v>20251</v>
      </c>
      <c r="U4656" s="149" t="s">
        <v>4008</v>
      </c>
      <c r="V4656" s="215">
        <f>IF(ActividadesCom[[#This Row],[NIVEL 3]]&lt;&gt;0,VLOOKUP(ActividadesCom[[#This Row],[NIVEL 3]],Catálogo!A:B,2,FALSE),"")</f>
        <v>3</v>
      </c>
      <c r="W4656" s="215">
        <v>1</v>
      </c>
      <c r="X4656" s="148" t="s">
        <v>6804</v>
      </c>
      <c r="Y4656" s="215">
        <v>20251</v>
      </c>
      <c r="Z4656" s="149" t="s">
        <v>4008</v>
      </c>
      <c r="AA4656" s="215">
        <f>IF(ActividadesCom[[#This Row],[NIVEL 4]]&lt;&gt;0,VLOOKUP(ActividadesCom[[#This Row],[NIVEL 4]],Catálogo!A:B,2,FALSE),"")</f>
        <v>3</v>
      </c>
      <c r="AB4656" s="215">
        <v>1</v>
      </c>
      <c r="AC4656" s="148" t="s">
        <v>4683</v>
      </c>
      <c r="AD4656" s="215">
        <v>20251</v>
      </c>
      <c r="AE4656" s="149" t="s">
        <v>4008</v>
      </c>
      <c r="AF4656" s="215">
        <f>IF(ActividadesCom[[#This Row],[NIVEL 5]]&lt;&gt;0,VLOOKUP(ActividadesCom[[#This Row],[NIVEL 5]],Catálogo!A:B,2,FALSE),"")</f>
        <v>3</v>
      </c>
      <c r="AG4656" s="215">
        <v>1</v>
      </c>
      <c r="AH4656" s="195"/>
    </row>
    <row r="4657" spans="1:33" ht="30" customHeight="1" x14ac:dyDescent="0.25">
      <c r="A4657" s="118">
        <v>24470305</v>
      </c>
      <c r="B4657" s="116" t="str">
        <f>VLOOKUP(ActividadesCom[[#This Row],[NO. DE CONTROL]],'LISTADO ESTUDIANTES'!A:C,2,FALSE)</f>
        <v>HUCHIN NUÑEZ MICHELLE</v>
      </c>
      <c r="C4657" s="117" t="str">
        <f>VLOOKUP(ActividadesCom[[#This Row],[NO. DE CONTROL]],'LISTADO ESTUDIANTES'!A:C,3,FALSE)</f>
        <v>CONTADOR PUBLICO</v>
      </c>
      <c r="D4657" s="118" t="str">
        <f>VLOOKUP(ActividadesCom[[#This Row],[NO. DE CONTROL]],'LISTADO ESTUDIANTES'!A:D,4,FALSE)</f>
        <v>ACTIVO(A)</v>
      </c>
      <c r="E4657" s="115">
        <f>SUM(ActividadesCom[[#This Row],[CRÉD. 1]],ActividadesCom[[#This Row],[CRÉD. 2]],ActividadesCom[[#This Row],[CRÉD. 3]],ActividadesCom[[#This Row],[CRÉD. 4]],ActividadesCom[[#This Row],[CRÉD. 5]])</f>
        <v>2</v>
      </c>
      <c r="F4657" s="118">
        <f>IF(ActividadesCom[[#This Row],[ÚLTIMO SEMESTRE CON CRÉDITOS]]&gt;0,ROUND(AVERAGE(ActividadesCom[[#This Row],[VALOR NIVEL 5]],ActividadesCom[[#This Row],[VALOR NIVEL 4]],ActividadesCom[[#This Row],[VALOR NIVEL 3]],ActividadesCom[[#This Row],[VALOR NIVEL 2]],ActividadesCom[[#This Row],[VALOR NIVEL 1]]),0),"")</f>
        <v>3</v>
      </c>
      <c r="G4657" s="115" t="str">
        <f>IF(ActividadesCom[[#This Row],[PROMEDIO]]="","",IF(ActividadesCom[[#This Row],[PROMEDIO]]&gt;=4,"EXCELENTE",IF(ActividadesCom[[#This Row],[PROMEDIO]]&gt;=3,"NOTABLE",IF(ActividadesCom[[#This Row],[PROMEDIO]]&gt;=2,"BUENO",IF(ActividadesCom[[#This Row],[PROMEDIO]]=1,"SUFICIENTE","")))))</f>
        <v>NOTABLE</v>
      </c>
      <c r="H4657" s="118">
        <f>MAX(ActividadesCom[[#This Row],[PERÍODO 1]],ActividadesCom[[#This Row],[PERÍODO 2]],ActividadesCom[[#This Row],[PERÍODO 3]],ActividadesCom[[#This Row],[PERÍODO 4]],ActividadesCom[[#This Row],[PERÍODO 5]])</f>
        <v>20253</v>
      </c>
      <c r="I4657" s="117" t="s">
        <v>4278</v>
      </c>
      <c r="J4657" s="118">
        <v>20243</v>
      </c>
      <c r="K4657" s="118" t="s">
        <v>4008</v>
      </c>
      <c r="L4657" s="118">
        <f>IF(ActividadesCom[[#This Row],[NIVEL 1]]&lt;&gt;0,VLOOKUP(ActividadesCom[[#This Row],[NIVEL 1]],Catálogo!A:B,2,FALSE),"")</f>
        <v>3</v>
      </c>
      <c r="M4657" s="118">
        <v>1</v>
      </c>
      <c r="N4657" s="6" t="s">
        <v>4278</v>
      </c>
      <c r="O4657" s="118">
        <v>20253</v>
      </c>
      <c r="P4657" s="5" t="s">
        <v>4009</v>
      </c>
      <c r="Q4657" s="118">
        <f>IF(ActividadesCom[[#This Row],[NIVEL 2]]&lt;&gt;0,VLOOKUP(ActividadesCom[[#This Row],[NIVEL 2]],Catálogo!A:B,2,FALSE),"")</f>
        <v>2</v>
      </c>
      <c r="R4657" s="118">
        <v>1</v>
      </c>
      <c r="S4657" s="117"/>
      <c r="T4657" s="118"/>
      <c r="U4657" s="118"/>
      <c r="V4657" s="118" t="str">
        <f>IF(ActividadesCom[[#This Row],[NIVEL 3]]&lt;&gt;0,VLOOKUP(ActividadesCom[[#This Row],[NIVEL 3]],Catálogo!A:B,2,FALSE),"")</f>
        <v/>
      </c>
      <c r="W4657" s="118"/>
      <c r="X4657" s="117"/>
      <c r="Y4657" s="118"/>
      <c r="Z4657" s="118"/>
      <c r="AA4657" s="118" t="str">
        <f>IF(ActividadesCom[[#This Row],[NIVEL 4]]&lt;&gt;0,VLOOKUP(ActividadesCom[[#This Row],[NIVEL 4]],Catálogo!A:B,2,FALSE),"")</f>
        <v/>
      </c>
      <c r="AB4657" s="118"/>
      <c r="AC4657" s="117"/>
      <c r="AD4657" s="118"/>
      <c r="AE4657" s="118"/>
      <c r="AF4657" s="118" t="str">
        <f>IF(ActividadesCom[[#This Row],[NIVEL 5]]&lt;&gt;0,VLOOKUP(ActividadesCom[[#This Row],[NIVEL 5]],Catálogo!A:B,2,FALSE),"")</f>
        <v/>
      </c>
      <c r="AG4657" s="118"/>
    </row>
    <row r="4658" spans="1:33" ht="30" customHeight="1" x14ac:dyDescent="0.25">
      <c r="A4658" s="118">
        <v>24470306</v>
      </c>
      <c r="B4658" s="116" t="str">
        <f>VLOOKUP(ActividadesCom[[#This Row],[NO. DE CONTROL]],'LISTADO ESTUDIANTES'!A:C,2,FALSE)</f>
        <v>PECH GUILLERMO BRYAN</v>
      </c>
      <c r="C4658" s="117" t="str">
        <f>VLOOKUP(ActividadesCom[[#This Row],[NO. DE CONTROL]],'LISTADO ESTUDIANTES'!A:C,3,FALSE)</f>
        <v>INGENIERÍA EN ANIMACION DIGITAL Y EFECTOS VISUALES</v>
      </c>
      <c r="D4658" s="118" t="str">
        <f>VLOOKUP(ActividadesCom[[#This Row],[NO. DE CONTROL]],'LISTADO ESTUDIANTES'!A:D,4,FALSE)</f>
        <v>ACTIVO(A)</v>
      </c>
      <c r="E4658" s="115">
        <f>SUM(ActividadesCom[[#This Row],[CRÉD. 1]],ActividadesCom[[#This Row],[CRÉD. 2]],ActividadesCom[[#This Row],[CRÉD. 3]],ActividadesCom[[#This Row],[CRÉD. 4]],ActividadesCom[[#This Row],[CRÉD. 5]])</f>
        <v>2</v>
      </c>
      <c r="F4658" s="118">
        <f>IF(ActividadesCom[[#This Row],[ÚLTIMO SEMESTRE CON CRÉDITOS]]&gt;0,ROUND(AVERAGE(ActividadesCom[[#This Row],[VALOR NIVEL 5]],ActividadesCom[[#This Row],[VALOR NIVEL 4]],ActividadesCom[[#This Row],[VALOR NIVEL 3]],ActividadesCom[[#This Row],[VALOR NIVEL 2]],ActividadesCom[[#This Row],[VALOR NIVEL 1]]),0),"")</f>
        <v>2</v>
      </c>
      <c r="G4658" s="115" t="str">
        <f>IF(ActividadesCom[[#This Row],[PROMEDIO]]="","",IF(ActividadesCom[[#This Row],[PROMEDIO]]&gt;=4,"EXCELENTE",IF(ActividadesCom[[#This Row],[PROMEDIO]]&gt;=3,"NOTABLE",IF(ActividadesCom[[#This Row],[PROMEDIO]]&gt;=2,"BUENO",IF(ActividadesCom[[#This Row],[PROMEDIO]]=1,"SUFICIENTE","")))))</f>
        <v>BUENO</v>
      </c>
      <c r="H4658" s="118">
        <f>MAX(ActividadesCom[[#This Row],[PERÍODO 1]],ActividadesCom[[#This Row],[PERÍODO 2]],ActividadesCom[[#This Row],[PERÍODO 3]],ActividadesCom[[#This Row],[PERÍODO 4]],ActividadesCom[[#This Row],[PERÍODO 5]])</f>
        <v>20251</v>
      </c>
      <c r="I4658" s="117" t="s">
        <v>4278</v>
      </c>
      <c r="J4658" s="118">
        <v>20243</v>
      </c>
      <c r="K4658" s="118" t="s">
        <v>4010</v>
      </c>
      <c r="L4658" s="118">
        <f>IF(ActividadesCom[[#This Row],[NIVEL 1]]&lt;&gt;0,VLOOKUP(ActividadesCom[[#This Row],[NIVEL 1]],Catálogo!A:B,2,FALSE),"")</f>
        <v>1</v>
      </c>
      <c r="M4658" s="118">
        <v>1</v>
      </c>
      <c r="N4658" s="6" t="s">
        <v>6792</v>
      </c>
      <c r="O4658" s="118">
        <v>20251</v>
      </c>
      <c r="P4658" s="5" t="s">
        <v>4009</v>
      </c>
      <c r="Q4658" s="118">
        <f>IF(ActividadesCom[[#This Row],[NIVEL 2]]&lt;&gt;0,VLOOKUP(ActividadesCom[[#This Row],[NIVEL 2]],Catálogo!A:B,2,FALSE),"")</f>
        <v>2</v>
      </c>
      <c r="R4658" s="118">
        <v>1</v>
      </c>
      <c r="S4658" s="117"/>
      <c r="T4658" s="118"/>
      <c r="U4658" s="118"/>
      <c r="V4658" s="118" t="str">
        <f>IF(ActividadesCom[[#This Row],[NIVEL 3]]&lt;&gt;0,VLOOKUP(ActividadesCom[[#This Row],[NIVEL 3]],Catálogo!A:B,2,FALSE),"")</f>
        <v/>
      </c>
      <c r="W4658" s="118"/>
      <c r="X4658" s="117"/>
      <c r="Y4658" s="118"/>
      <c r="Z4658" s="118"/>
      <c r="AA4658" s="118" t="str">
        <f>IF(ActividadesCom[[#This Row],[NIVEL 4]]&lt;&gt;0,VLOOKUP(ActividadesCom[[#This Row],[NIVEL 4]],Catálogo!A:B,2,FALSE),"")</f>
        <v/>
      </c>
      <c r="AB4658" s="118"/>
      <c r="AC4658" s="117"/>
      <c r="AD4658" s="118"/>
      <c r="AE4658" s="118"/>
      <c r="AF4658" s="118" t="str">
        <f>IF(ActividadesCom[[#This Row],[NIVEL 5]]&lt;&gt;0,VLOOKUP(ActividadesCom[[#This Row],[NIVEL 5]],Catálogo!A:B,2,FALSE),"")</f>
        <v/>
      </c>
      <c r="AG4658" s="118"/>
    </row>
    <row r="4659" spans="1:33" ht="30" customHeight="1" x14ac:dyDescent="0.25">
      <c r="A4659" s="118">
        <v>24470307</v>
      </c>
      <c r="B4659" s="116" t="str">
        <f>VLOOKUP(ActividadesCom[[#This Row],[NO. DE CONTROL]],'LISTADO ESTUDIANTES'!A:C,2,FALSE)</f>
        <v>ANGULO BORGES MADISSON GISELLE</v>
      </c>
      <c r="C4659" s="117" t="str">
        <f>VLOOKUP(ActividadesCom[[#This Row],[NO. DE CONTROL]],'LISTADO ESTUDIANTES'!A:C,3,FALSE)</f>
        <v>INGENIERÍA EN ANIMACION DIGITAL Y EFECTOS VISUALES</v>
      </c>
      <c r="D4659" s="118" t="str">
        <f>VLOOKUP(ActividadesCom[[#This Row],[NO. DE CONTROL]],'LISTADO ESTUDIANTES'!A:D,4,FALSE)</f>
        <v>ACTIVO(A)</v>
      </c>
      <c r="E4659" s="115">
        <f>SUM(ActividadesCom[[#This Row],[CRÉD. 1]],ActividadesCom[[#This Row],[CRÉD. 2]],ActividadesCom[[#This Row],[CRÉD. 3]],ActividadesCom[[#This Row],[CRÉD. 4]],ActividadesCom[[#This Row],[CRÉD. 5]])</f>
        <v>3</v>
      </c>
      <c r="F4659" s="118">
        <f>IF(ActividadesCom[[#This Row],[ÚLTIMO SEMESTRE CON CRÉDITOS]]&gt;0,ROUND(AVERAGE(ActividadesCom[[#This Row],[VALOR NIVEL 5]],ActividadesCom[[#This Row],[VALOR NIVEL 4]],ActividadesCom[[#This Row],[VALOR NIVEL 3]],ActividadesCom[[#This Row],[VALOR NIVEL 2]],ActividadesCom[[#This Row],[VALOR NIVEL 1]]),0),"")</f>
        <v>3</v>
      </c>
      <c r="G4659" s="115" t="str">
        <f>IF(ActividadesCom[[#This Row],[PROMEDIO]]="","",IF(ActividadesCom[[#This Row],[PROMEDIO]]&gt;=4,"EXCELENTE",IF(ActividadesCom[[#This Row],[PROMEDIO]]&gt;=3,"NOTABLE",IF(ActividadesCom[[#This Row],[PROMEDIO]]&gt;=2,"BUENO",IF(ActividadesCom[[#This Row],[PROMEDIO]]=1,"SUFICIENTE","")))))</f>
        <v>NOTABLE</v>
      </c>
      <c r="H4659" s="118">
        <f>MAX(ActividadesCom[[#This Row],[PERÍODO 1]],ActividadesCom[[#This Row],[PERÍODO 2]],ActividadesCom[[#This Row],[PERÍODO 3]],ActividadesCom[[#This Row],[PERÍODO 4]],ActividadesCom[[#This Row],[PERÍODO 5]])</f>
        <v>20261</v>
      </c>
      <c r="I4659" s="117" t="s">
        <v>11</v>
      </c>
      <c r="J4659" s="118">
        <v>20243</v>
      </c>
      <c r="K4659" s="118" t="s">
        <v>4008</v>
      </c>
      <c r="L4659" s="118">
        <f>IF(ActividadesCom[[#This Row],[NIVEL 1]]&lt;&gt;0,VLOOKUP(ActividadesCom[[#This Row],[NIVEL 1]],Catálogo!A:B,2,FALSE),"")</f>
        <v>3</v>
      </c>
      <c r="M4659" s="118">
        <v>1</v>
      </c>
      <c r="N4659" s="6" t="s">
        <v>5843</v>
      </c>
      <c r="O4659" s="118">
        <v>20253</v>
      </c>
      <c r="P4659" s="5" t="s">
        <v>4009</v>
      </c>
      <c r="Q4659" s="118">
        <f>IF(ActividadesCom[[#This Row],[NIVEL 2]]&lt;&gt;0,VLOOKUP(ActividadesCom[[#This Row],[NIVEL 2]],Catálogo!A:B,2,FALSE),"")</f>
        <v>2</v>
      </c>
      <c r="R4659" s="118">
        <v>1</v>
      </c>
      <c r="S4659" s="6" t="s">
        <v>5343</v>
      </c>
      <c r="T4659" s="118">
        <v>20261</v>
      </c>
      <c r="U4659" s="5" t="s">
        <v>4008</v>
      </c>
      <c r="V4659" s="118">
        <f>IF(ActividadesCom[[#This Row],[NIVEL 3]]&lt;&gt;0,VLOOKUP(ActividadesCom[[#This Row],[NIVEL 3]],Catálogo!A:B,2,FALSE),"")</f>
        <v>3</v>
      </c>
      <c r="W4659" s="118">
        <v>1</v>
      </c>
      <c r="X4659" s="117"/>
      <c r="Y4659" s="118"/>
      <c r="Z4659" s="118"/>
      <c r="AA4659" s="118" t="str">
        <f>IF(ActividadesCom[[#This Row],[NIVEL 4]]&lt;&gt;0,VLOOKUP(ActividadesCom[[#This Row],[NIVEL 4]],Catálogo!A:B,2,FALSE),"")</f>
        <v/>
      </c>
      <c r="AB4659" s="118"/>
      <c r="AC4659" s="117"/>
      <c r="AD4659" s="118"/>
      <c r="AE4659" s="118"/>
      <c r="AF4659" s="118" t="str">
        <f>IF(ActividadesCom[[#This Row],[NIVEL 5]]&lt;&gt;0,VLOOKUP(ActividadesCom[[#This Row],[NIVEL 5]],Catálogo!A:B,2,FALSE),"")</f>
        <v/>
      </c>
      <c r="AG4659" s="118"/>
    </row>
    <row r="4660" spans="1:33" ht="30" customHeight="1" x14ac:dyDescent="0.25">
      <c r="A4660" s="118">
        <v>24470308</v>
      </c>
      <c r="B4660" s="116" t="str">
        <f>VLOOKUP(ActividadesCom[[#This Row],[NO. DE CONTROL]],'LISTADO ESTUDIANTES'!A:C,2,FALSE)</f>
        <v>EK KOYOC JESUS ALEJANDRO</v>
      </c>
      <c r="C4660" s="117" t="str">
        <f>VLOOKUP(ActividadesCom[[#This Row],[NO. DE CONTROL]],'LISTADO ESTUDIANTES'!A:C,3,FALSE)</f>
        <v>INGENIERIA EN SISTEMAS COMPUTACIONALES</v>
      </c>
      <c r="D4660" s="118" t="str">
        <f>VLOOKUP(ActividadesCom[[#This Row],[NO. DE CONTROL]],'LISTADO ESTUDIANTES'!A:D,4,FALSE)</f>
        <v>ACTIVO(A)</v>
      </c>
      <c r="E4660" s="115">
        <f>SUM(ActividadesCom[[#This Row],[CRÉD. 1]],ActividadesCom[[#This Row],[CRÉD. 2]],ActividadesCom[[#This Row],[CRÉD. 3]],ActividadesCom[[#This Row],[CRÉD. 4]],ActividadesCom[[#This Row],[CRÉD. 5]])</f>
        <v>2</v>
      </c>
      <c r="F4660" s="118">
        <f>IF(ActividadesCom[[#This Row],[ÚLTIMO SEMESTRE CON CRÉDITOS]]&gt;0,ROUND(AVERAGE(ActividadesCom[[#This Row],[VALOR NIVEL 5]],ActividadesCom[[#This Row],[VALOR NIVEL 4]],ActividadesCom[[#This Row],[VALOR NIVEL 3]],ActividadesCom[[#This Row],[VALOR NIVEL 2]],ActividadesCom[[#This Row],[VALOR NIVEL 1]]),0),"")</f>
        <v>3</v>
      </c>
      <c r="G4660" s="115" t="str">
        <f>IF(ActividadesCom[[#This Row],[PROMEDIO]]="","",IF(ActividadesCom[[#This Row],[PROMEDIO]]&gt;=4,"EXCELENTE",IF(ActividadesCom[[#This Row],[PROMEDIO]]&gt;=3,"NOTABLE",IF(ActividadesCom[[#This Row],[PROMEDIO]]&gt;=2,"BUENO",IF(ActividadesCom[[#This Row],[PROMEDIO]]=1,"SUFICIENTE","")))))</f>
        <v>NOTABLE</v>
      </c>
      <c r="H4660" s="118">
        <f>MAX(ActividadesCom[[#This Row],[PERÍODO 1]],ActividadesCom[[#This Row],[PERÍODO 2]],ActividadesCom[[#This Row],[PERÍODO 3]],ActividadesCom[[#This Row],[PERÍODO 4]],ActividadesCom[[#This Row],[PERÍODO 5]])</f>
        <v>20243</v>
      </c>
      <c r="I4660" s="117" t="s">
        <v>452</v>
      </c>
      <c r="J4660" s="118">
        <v>20243</v>
      </c>
      <c r="K4660" s="118" t="s">
        <v>4008</v>
      </c>
      <c r="L4660" s="118">
        <f>IF(ActividadesCom[[#This Row],[NIVEL 1]]&lt;&gt;0,VLOOKUP(ActividadesCom[[#This Row],[NIVEL 1]],Catálogo!A:B,2,FALSE),"")</f>
        <v>3</v>
      </c>
      <c r="M4660" s="118">
        <v>1</v>
      </c>
      <c r="N4660" s="117" t="s">
        <v>31</v>
      </c>
      <c r="O4660" s="118">
        <v>20243</v>
      </c>
      <c r="P4660" s="118" t="s">
        <v>4009</v>
      </c>
      <c r="Q4660" s="118">
        <f>IF(ActividadesCom[[#This Row],[NIVEL 2]]&lt;&gt;0,VLOOKUP(ActividadesCom[[#This Row],[NIVEL 2]],Catálogo!A:B,2,FALSE),"")</f>
        <v>2</v>
      </c>
      <c r="R4660" s="118">
        <v>1</v>
      </c>
      <c r="S4660" s="117"/>
      <c r="T4660" s="118"/>
      <c r="U4660" s="118"/>
      <c r="V4660" s="118" t="str">
        <f>IF(ActividadesCom[[#This Row],[NIVEL 3]]&lt;&gt;0,VLOOKUP(ActividadesCom[[#This Row],[NIVEL 3]],Catálogo!A:B,2,FALSE),"")</f>
        <v/>
      </c>
      <c r="W4660" s="118"/>
      <c r="X4660" s="117"/>
      <c r="Y4660" s="118"/>
      <c r="Z4660" s="118"/>
      <c r="AA4660" s="118" t="str">
        <f>IF(ActividadesCom[[#This Row],[NIVEL 4]]&lt;&gt;0,VLOOKUP(ActividadesCom[[#This Row],[NIVEL 4]],Catálogo!A:B,2,FALSE),"")</f>
        <v/>
      </c>
      <c r="AB4660" s="118"/>
      <c r="AC4660" s="117"/>
      <c r="AD4660" s="118"/>
      <c r="AE4660" s="118"/>
      <c r="AF4660" s="118" t="str">
        <f>IF(ActividadesCom[[#This Row],[NIVEL 5]]&lt;&gt;0,VLOOKUP(ActividadesCom[[#This Row],[NIVEL 5]],Catálogo!A:B,2,FALSE),"")</f>
        <v/>
      </c>
      <c r="AG4660" s="118"/>
    </row>
    <row r="4661" spans="1:33" ht="30" hidden="1" customHeight="1" x14ac:dyDescent="0.25">
      <c r="A4661" s="118">
        <v>24470309</v>
      </c>
      <c r="B4661" s="116" t="str">
        <f>VLOOKUP(ActividadesCom[[#This Row],[NO. DE CONTROL]],'LISTADO ESTUDIANTES'!A:C,2,FALSE)</f>
        <v>MUKUL BALAM MARIA LUISA</v>
      </c>
      <c r="C4661" s="117" t="str">
        <f>VLOOKUP(ActividadesCom[[#This Row],[NO. DE CONTROL]],'LISTADO ESTUDIANTES'!A:C,3,FALSE)</f>
        <v>INGENIERIA EN SISTEMAS COMPUTACIONALES</v>
      </c>
      <c r="D4661" s="118" t="str">
        <f>VLOOKUP(ActividadesCom[[#This Row],[NO. DE CONTROL]],'LISTADO ESTUDIANTES'!A:D,4,FALSE)</f>
        <v>EGRESADO(A)</v>
      </c>
      <c r="E4661" s="115">
        <f>SUM(ActividadesCom[[#This Row],[CRÉD. 1]],ActividadesCom[[#This Row],[CRÉD. 2]],ActividadesCom[[#This Row],[CRÉD. 3]],ActividadesCom[[#This Row],[CRÉD. 4]],ActividadesCom[[#This Row],[CRÉD. 5]])</f>
        <v>2</v>
      </c>
      <c r="F4661" s="118">
        <f>IF(ActividadesCom[[#This Row],[ÚLTIMO SEMESTRE CON CRÉDITOS]]&gt;0,ROUND(AVERAGE(ActividadesCom[[#This Row],[VALOR NIVEL 5]],ActividadesCom[[#This Row],[VALOR NIVEL 4]],ActividadesCom[[#This Row],[VALOR NIVEL 3]],ActividadesCom[[#This Row],[VALOR NIVEL 2]],ActividadesCom[[#This Row],[VALOR NIVEL 1]]),0),"")</f>
        <v>3</v>
      </c>
      <c r="G4661" s="115" t="str">
        <f>IF(ActividadesCom[[#This Row],[PROMEDIO]]="","",IF(ActividadesCom[[#This Row],[PROMEDIO]]&gt;=4,"EXCELENTE",IF(ActividadesCom[[#This Row],[PROMEDIO]]&gt;=3,"NOTABLE",IF(ActividadesCom[[#This Row],[PROMEDIO]]&gt;=2,"BUENO",IF(ActividadesCom[[#This Row],[PROMEDIO]]=1,"SUFICIENTE","")))))</f>
        <v>NOTABLE</v>
      </c>
      <c r="H4661" s="118">
        <f>MAX(ActividadesCom[[#This Row],[PERÍODO 1]],ActividadesCom[[#This Row],[PERÍODO 2]],ActividadesCom[[#This Row],[PERÍODO 3]],ActividadesCom[[#This Row],[PERÍODO 4]],ActividadesCom[[#This Row],[PERÍODO 5]])</f>
        <v>20243</v>
      </c>
      <c r="I4661" s="117" t="s">
        <v>452</v>
      </c>
      <c r="J4661" s="118">
        <v>20243</v>
      </c>
      <c r="K4661" s="118" t="s">
        <v>4008</v>
      </c>
      <c r="L4661" s="118">
        <f>IF(ActividadesCom[[#This Row],[NIVEL 1]]&lt;&gt;0,VLOOKUP(ActividadesCom[[#This Row],[NIVEL 1]],Catálogo!A:B,2,FALSE),"")</f>
        <v>3</v>
      </c>
      <c r="M4661" s="118">
        <v>1</v>
      </c>
      <c r="N4661" s="117" t="s">
        <v>3518</v>
      </c>
      <c r="O4661" s="118">
        <v>20243</v>
      </c>
      <c r="P4661" s="118" t="s">
        <v>4009</v>
      </c>
      <c r="Q4661" s="118">
        <f>IF(ActividadesCom[[#This Row],[NIVEL 2]]&lt;&gt;0,VLOOKUP(ActividadesCom[[#This Row],[NIVEL 2]],Catálogo!A:B,2,FALSE),"")</f>
        <v>2</v>
      </c>
      <c r="R4661" s="118">
        <v>1</v>
      </c>
      <c r="S4661" s="117"/>
      <c r="T4661" s="118"/>
      <c r="U4661" s="118"/>
      <c r="V4661" s="118" t="str">
        <f>IF(ActividadesCom[[#This Row],[NIVEL 3]]&lt;&gt;0,VLOOKUP(ActividadesCom[[#This Row],[NIVEL 3]],Catálogo!A:B,2,FALSE),"")</f>
        <v/>
      </c>
      <c r="W4661" s="118"/>
      <c r="X4661" s="117"/>
      <c r="Y4661" s="118"/>
      <c r="Z4661" s="118"/>
      <c r="AA4661" s="118" t="str">
        <f>IF(ActividadesCom[[#This Row],[NIVEL 4]]&lt;&gt;0,VLOOKUP(ActividadesCom[[#This Row],[NIVEL 4]],Catálogo!A:B,2,FALSE),"")</f>
        <v/>
      </c>
      <c r="AB4661" s="118"/>
      <c r="AC4661" s="117"/>
      <c r="AD4661" s="118"/>
      <c r="AE4661" s="118"/>
      <c r="AF4661" s="118" t="str">
        <f>IF(ActividadesCom[[#This Row],[NIVEL 5]]&lt;&gt;0,VLOOKUP(ActividadesCom[[#This Row],[NIVEL 5]],Catálogo!A:B,2,FALSE),"")</f>
        <v/>
      </c>
      <c r="AG4661" s="118"/>
    </row>
    <row r="4662" spans="1:33" ht="30" customHeight="1" x14ac:dyDescent="0.25">
      <c r="A4662" s="118">
        <v>24470310</v>
      </c>
      <c r="B4662" s="116" t="str">
        <f>VLOOKUP(ActividadesCom[[#This Row],[NO. DE CONTROL]],'LISTADO ESTUDIANTES'!A:C,2,FALSE)</f>
        <v>KUC CHAN CRISTIAN ALEXANDER</v>
      </c>
      <c r="C4662" s="117" t="str">
        <f>VLOOKUP(ActividadesCom[[#This Row],[NO. DE CONTROL]],'LISTADO ESTUDIANTES'!A:C,3,FALSE)</f>
        <v>INGENIERIA EN SISTEMAS COMPUTACIONALES</v>
      </c>
      <c r="D4662" s="118" t="str">
        <f>VLOOKUP(ActividadesCom[[#This Row],[NO. DE CONTROL]],'LISTADO ESTUDIANTES'!A:D,4,FALSE)</f>
        <v>ACTIVO(A)</v>
      </c>
      <c r="E4662" s="115">
        <f>SUM(ActividadesCom[[#This Row],[CRÉD. 1]],ActividadesCom[[#This Row],[CRÉD. 2]],ActividadesCom[[#This Row],[CRÉD. 3]],ActividadesCom[[#This Row],[CRÉD. 4]],ActividadesCom[[#This Row],[CRÉD. 5]])</f>
        <v>2</v>
      </c>
      <c r="F4662" s="118">
        <f>IF(ActividadesCom[[#This Row],[ÚLTIMO SEMESTRE CON CRÉDITOS]]&gt;0,ROUND(AVERAGE(ActividadesCom[[#This Row],[VALOR NIVEL 5]],ActividadesCom[[#This Row],[VALOR NIVEL 4]],ActividadesCom[[#This Row],[VALOR NIVEL 3]],ActividadesCom[[#This Row],[VALOR NIVEL 2]],ActividadesCom[[#This Row],[VALOR NIVEL 1]]),0),"")</f>
        <v>3</v>
      </c>
      <c r="G4662" s="115" t="str">
        <f>IF(ActividadesCom[[#This Row],[PROMEDIO]]="","",IF(ActividadesCom[[#This Row],[PROMEDIO]]&gt;=4,"EXCELENTE",IF(ActividadesCom[[#This Row],[PROMEDIO]]&gt;=3,"NOTABLE",IF(ActividadesCom[[#This Row],[PROMEDIO]]&gt;=2,"BUENO",IF(ActividadesCom[[#This Row],[PROMEDIO]]=1,"SUFICIENTE","")))))</f>
        <v>NOTABLE</v>
      </c>
      <c r="H4662" s="118">
        <f>MAX(ActividadesCom[[#This Row],[PERÍODO 1]],ActividadesCom[[#This Row],[PERÍODO 2]],ActividadesCom[[#This Row],[PERÍODO 3]],ActividadesCom[[#This Row],[PERÍODO 4]],ActividadesCom[[#This Row],[PERÍODO 5]])</f>
        <v>20243</v>
      </c>
      <c r="I4662" s="117" t="s">
        <v>452</v>
      </c>
      <c r="J4662" s="118">
        <v>20243</v>
      </c>
      <c r="K4662" s="118" t="s">
        <v>4008</v>
      </c>
      <c r="L4662" s="118">
        <f>IF(ActividadesCom[[#This Row],[NIVEL 1]]&lt;&gt;0,VLOOKUP(ActividadesCom[[#This Row],[NIVEL 1]],Catálogo!A:B,2,FALSE),"")</f>
        <v>3</v>
      </c>
      <c r="M4662" s="118">
        <v>1</v>
      </c>
      <c r="N4662" s="117" t="s">
        <v>31</v>
      </c>
      <c r="O4662" s="118">
        <v>20243</v>
      </c>
      <c r="P4662" s="118" t="s">
        <v>4009</v>
      </c>
      <c r="Q4662" s="118">
        <f>IF(ActividadesCom[[#This Row],[NIVEL 2]]&lt;&gt;0,VLOOKUP(ActividadesCom[[#This Row],[NIVEL 2]],Catálogo!A:B,2,FALSE),"")</f>
        <v>2</v>
      </c>
      <c r="R4662" s="118">
        <v>1</v>
      </c>
      <c r="S4662" s="117"/>
      <c r="T4662" s="118"/>
      <c r="U4662" s="118"/>
      <c r="V4662" s="118" t="str">
        <f>IF(ActividadesCom[[#This Row],[NIVEL 3]]&lt;&gt;0,VLOOKUP(ActividadesCom[[#This Row],[NIVEL 3]],Catálogo!A:B,2,FALSE),"")</f>
        <v/>
      </c>
      <c r="W4662" s="118"/>
      <c r="X4662" s="117"/>
      <c r="Y4662" s="118"/>
      <c r="Z4662" s="118"/>
      <c r="AA4662" s="118" t="str">
        <f>IF(ActividadesCom[[#This Row],[NIVEL 4]]&lt;&gt;0,VLOOKUP(ActividadesCom[[#This Row],[NIVEL 4]],Catálogo!A:B,2,FALSE),"")</f>
        <v/>
      </c>
      <c r="AB4662" s="118"/>
      <c r="AC4662" s="117"/>
      <c r="AD4662" s="118"/>
      <c r="AE4662" s="118"/>
      <c r="AF4662" s="118" t="str">
        <f>IF(ActividadesCom[[#This Row],[NIVEL 5]]&lt;&gt;0,VLOOKUP(ActividadesCom[[#This Row],[NIVEL 5]],Catálogo!A:B,2,FALSE),"")</f>
        <v/>
      </c>
      <c r="AG4662" s="118"/>
    </row>
    <row r="4663" spans="1:33" ht="30" customHeight="1" x14ac:dyDescent="0.25">
      <c r="A4663" s="118">
        <v>24470311</v>
      </c>
      <c r="B4663" s="116" t="str">
        <f>VLOOKUP(ActividadesCom[[#This Row],[NO. DE CONTROL]],'LISTADO ESTUDIANTES'!A:C,2,FALSE)</f>
        <v>EK CANUL MARIA FERNANDA</v>
      </c>
      <c r="C4663" s="117" t="str">
        <f>VLOOKUP(ActividadesCom[[#This Row],[NO. DE CONTROL]],'LISTADO ESTUDIANTES'!A:C,3,FALSE)</f>
        <v>INGENIERÍA EN ANIMACION DIGITAL Y EFECTOS VISUALES</v>
      </c>
      <c r="D4663" s="118" t="str">
        <f>VLOOKUP(ActividadesCom[[#This Row],[NO. DE CONTROL]],'LISTADO ESTUDIANTES'!A:D,4,FALSE)</f>
        <v>ACTIVO(A)</v>
      </c>
      <c r="E4663" s="115">
        <f>SUM(ActividadesCom[[#This Row],[CRÉD. 1]],ActividadesCom[[#This Row],[CRÉD. 2]],ActividadesCom[[#This Row],[CRÉD. 3]],ActividadesCom[[#This Row],[CRÉD. 4]],ActividadesCom[[#This Row],[CRÉD. 5]])</f>
        <v>2</v>
      </c>
      <c r="F4663" s="118">
        <f>IF(ActividadesCom[[#This Row],[ÚLTIMO SEMESTRE CON CRÉDITOS]]&gt;0,ROUND(AVERAGE(ActividadesCom[[#This Row],[VALOR NIVEL 5]],ActividadesCom[[#This Row],[VALOR NIVEL 4]],ActividadesCom[[#This Row],[VALOR NIVEL 3]],ActividadesCom[[#This Row],[VALOR NIVEL 2]],ActividadesCom[[#This Row],[VALOR NIVEL 1]]),0),"")</f>
        <v>2</v>
      </c>
      <c r="G4663" s="115" t="str">
        <f>IF(ActividadesCom[[#This Row],[PROMEDIO]]="","",IF(ActividadesCom[[#This Row],[PROMEDIO]]&gt;=4,"EXCELENTE",IF(ActividadesCom[[#This Row],[PROMEDIO]]&gt;=3,"NOTABLE",IF(ActividadesCom[[#This Row],[PROMEDIO]]&gt;=2,"BUENO",IF(ActividadesCom[[#This Row],[PROMEDIO]]=1,"SUFICIENTE","")))))</f>
        <v>BUENO</v>
      </c>
      <c r="H4663" s="118">
        <f>MAX(ActividadesCom[[#This Row],[PERÍODO 1]],ActividadesCom[[#This Row],[PERÍODO 2]],ActividadesCom[[#This Row],[PERÍODO 3]],ActividadesCom[[#This Row],[PERÍODO 4]],ActividadesCom[[#This Row],[PERÍODO 5]])</f>
        <v>20251</v>
      </c>
      <c r="I4663" s="117" t="s">
        <v>3518</v>
      </c>
      <c r="J4663" s="118">
        <v>20243</v>
      </c>
      <c r="K4663" s="118" t="s">
        <v>4009</v>
      </c>
      <c r="L4663" s="118">
        <f>IF(ActividadesCom[[#This Row],[NIVEL 1]]&lt;&gt;0,VLOOKUP(ActividadesCom[[#This Row],[NIVEL 1]],Catálogo!A:B,2,FALSE),"")</f>
        <v>2</v>
      </c>
      <c r="M4663" s="118">
        <v>1</v>
      </c>
      <c r="N4663" s="6" t="s">
        <v>6792</v>
      </c>
      <c r="O4663" s="118">
        <v>20251</v>
      </c>
      <c r="P4663" s="5" t="s">
        <v>4009</v>
      </c>
      <c r="Q4663" s="118">
        <f>IF(ActividadesCom[[#This Row],[NIVEL 2]]&lt;&gt;0,VLOOKUP(ActividadesCom[[#This Row],[NIVEL 2]],Catálogo!A:B,2,FALSE),"")</f>
        <v>2</v>
      </c>
      <c r="R4663" s="118">
        <v>1</v>
      </c>
      <c r="S4663" s="117"/>
      <c r="T4663" s="118"/>
      <c r="U4663" s="118"/>
      <c r="V4663" s="118" t="str">
        <f>IF(ActividadesCom[[#This Row],[NIVEL 3]]&lt;&gt;0,VLOOKUP(ActividadesCom[[#This Row],[NIVEL 3]],Catálogo!A:B,2,FALSE),"")</f>
        <v/>
      </c>
      <c r="W4663" s="118"/>
      <c r="X4663" s="117"/>
      <c r="Y4663" s="118"/>
      <c r="Z4663" s="118"/>
      <c r="AA4663" s="118" t="str">
        <f>IF(ActividadesCom[[#This Row],[NIVEL 4]]&lt;&gt;0,VLOOKUP(ActividadesCom[[#This Row],[NIVEL 4]],Catálogo!A:B,2,FALSE),"")</f>
        <v/>
      </c>
      <c r="AB4663" s="118"/>
      <c r="AC4663" s="117"/>
      <c r="AD4663" s="118"/>
      <c r="AE4663" s="118"/>
      <c r="AF4663" s="118" t="str">
        <f>IF(ActividadesCom[[#This Row],[NIVEL 5]]&lt;&gt;0,VLOOKUP(ActividadesCom[[#This Row],[NIVEL 5]],Catálogo!A:B,2,FALSE),"")</f>
        <v/>
      </c>
      <c r="AG4663" s="118"/>
    </row>
    <row r="4664" spans="1:33" ht="30" customHeight="1" x14ac:dyDescent="0.25">
      <c r="A4664" s="118">
        <v>24470313</v>
      </c>
      <c r="B4664" s="116" t="str">
        <f>VLOOKUP(ActividadesCom[[#This Row],[NO. DE CONTROL]],'LISTADO ESTUDIANTES'!A:C,2,FALSE)</f>
        <v>SANDOVAL MONTUY SHEILA JAZMIN</v>
      </c>
      <c r="C4664" s="117" t="str">
        <f>VLOOKUP(ActividadesCom[[#This Row],[NO. DE CONTROL]],'LISTADO ESTUDIANTES'!A:C,3,FALSE)</f>
        <v>INGENIERIA CIVIL</v>
      </c>
      <c r="D4664" s="118" t="str">
        <f>VLOOKUP(ActividadesCom[[#This Row],[NO. DE CONTROL]],'LISTADO ESTUDIANTES'!A:D,4,FALSE)</f>
        <v>ACTIVO(A)</v>
      </c>
      <c r="E4664" s="115">
        <f>SUM(ActividadesCom[[#This Row],[CRÉD. 1]],ActividadesCom[[#This Row],[CRÉD. 2]],ActividadesCom[[#This Row],[CRÉD. 3]],ActividadesCom[[#This Row],[CRÉD. 4]],ActividadesCom[[#This Row],[CRÉD. 5]])</f>
        <v>1</v>
      </c>
      <c r="F4664" s="118">
        <f>IF(ActividadesCom[[#This Row],[ÚLTIMO SEMESTRE CON CRÉDITOS]]&gt;0,ROUND(AVERAGE(ActividadesCom[[#This Row],[VALOR NIVEL 5]],ActividadesCom[[#This Row],[VALOR NIVEL 4]],ActividadesCom[[#This Row],[VALOR NIVEL 3]],ActividadesCom[[#This Row],[VALOR NIVEL 2]],ActividadesCom[[#This Row],[VALOR NIVEL 1]]),0),"")</f>
        <v>2</v>
      </c>
      <c r="G4664" s="115" t="str">
        <f>IF(ActividadesCom[[#This Row],[PROMEDIO]]="","",IF(ActividadesCom[[#This Row],[PROMEDIO]]&gt;=4,"EXCELENTE",IF(ActividadesCom[[#This Row],[PROMEDIO]]&gt;=3,"NOTABLE",IF(ActividadesCom[[#This Row],[PROMEDIO]]&gt;=2,"BUENO",IF(ActividadesCom[[#This Row],[PROMEDIO]]=1,"SUFICIENTE","")))))</f>
        <v>BUENO</v>
      </c>
      <c r="H4664" s="118">
        <f>MAX(ActividadesCom[[#This Row],[PERÍODO 1]],ActividadesCom[[#This Row],[PERÍODO 2]],ActividadesCom[[#This Row],[PERÍODO 3]],ActividadesCom[[#This Row],[PERÍODO 4]],ActividadesCom[[#This Row],[PERÍODO 5]])</f>
        <v>20243</v>
      </c>
      <c r="I4664" s="117" t="s">
        <v>4278</v>
      </c>
      <c r="J4664" s="118">
        <v>20243</v>
      </c>
      <c r="K4664" s="118" t="s">
        <v>4009</v>
      </c>
      <c r="L4664" s="118">
        <f>IF(ActividadesCom[[#This Row],[NIVEL 1]]&lt;&gt;0,VLOOKUP(ActividadesCom[[#This Row],[NIVEL 1]],Catálogo!A:B,2,FALSE),"")</f>
        <v>2</v>
      </c>
      <c r="M4664" s="118">
        <v>1</v>
      </c>
      <c r="N4664" s="117"/>
      <c r="O4664" s="118"/>
      <c r="P4664" s="118"/>
      <c r="Q4664" s="118" t="str">
        <f>IF(ActividadesCom[[#This Row],[NIVEL 2]]&lt;&gt;0,VLOOKUP(ActividadesCom[[#This Row],[NIVEL 2]],Catálogo!A:B,2,FALSE),"")</f>
        <v/>
      </c>
      <c r="R4664" s="118"/>
      <c r="S4664" s="117"/>
      <c r="T4664" s="118"/>
      <c r="U4664" s="118"/>
      <c r="V4664" s="118" t="str">
        <f>IF(ActividadesCom[[#This Row],[NIVEL 3]]&lt;&gt;0,VLOOKUP(ActividadesCom[[#This Row],[NIVEL 3]],Catálogo!A:B,2,FALSE),"")</f>
        <v/>
      </c>
      <c r="W4664" s="118"/>
      <c r="X4664" s="117"/>
      <c r="Y4664" s="118"/>
      <c r="Z4664" s="118"/>
      <c r="AA4664" s="118" t="str">
        <f>IF(ActividadesCom[[#This Row],[NIVEL 4]]&lt;&gt;0,VLOOKUP(ActividadesCom[[#This Row],[NIVEL 4]],Catálogo!A:B,2,FALSE),"")</f>
        <v/>
      </c>
      <c r="AB4664" s="118"/>
      <c r="AC4664" s="117"/>
      <c r="AD4664" s="118"/>
      <c r="AE4664" s="118"/>
      <c r="AF4664" s="118" t="str">
        <f>IF(ActividadesCom[[#This Row],[NIVEL 5]]&lt;&gt;0,VLOOKUP(ActividadesCom[[#This Row],[NIVEL 5]],Catálogo!A:B,2,FALSE),"")</f>
        <v/>
      </c>
      <c r="AG4664" s="118"/>
    </row>
    <row r="4665" spans="1:33" ht="30" customHeight="1" x14ac:dyDescent="0.25">
      <c r="A4665" s="5">
        <v>24470314</v>
      </c>
      <c r="B4665" s="10" t="str">
        <f>VLOOKUP(ActividadesCom[[#This Row],[NO. DE CONTROL]],'LISTADO ESTUDIANTES'!A:C,2,FALSE)</f>
        <v>PRIEGO ARCOS LENY VALERIA DE LOS ANGELES</v>
      </c>
      <c r="C4665" s="6" t="str">
        <f>VLOOKUP(ActividadesCom[[#This Row],[NO. DE CONTROL]],'LISTADO ESTUDIANTES'!A:C,3,FALSE)</f>
        <v>INGENIERÍA EN ANIMACION DIGITAL Y EFECTOS VISUALES</v>
      </c>
      <c r="D4665" s="5" t="str">
        <f>VLOOKUP(ActividadesCom[[#This Row],[NO. DE CONTROL]],'LISTADO ESTUDIANTES'!A:D,4,FALSE)</f>
        <v>ACTIVO(A)</v>
      </c>
      <c r="E4665" s="7">
        <f>SUM(ActividadesCom[[#This Row],[CRÉD. 1]],ActividadesCom[[#This Row],[CRÉD. 2]],ActividadesCom[[#This Row],[CRÉD. 3]],ActividadesCom[[#This Row],[CRÉD. 4]],ActividadesCom[[#This Row],[CRÉD. 5]])</f>
        <v>2</v>
      </c>
      <c r="F4665" s="5">
        <f>IF(ActividadesCom[[#This Row],[ÚLTIMO SEMESTRE CON CRÉDITOS]]&gt;0,ROUND(AVERAGE(ActividadesCom[[#This Row],[VALOR NIVEL 5]],ActividadesCom[[#This Row],[VALOR NIVEL 4]],ActividadesCom[[#This Row],[VALOR NIVEL 3]],ActividadesCom[[#This Row],[VALOR NIVEL 2]],ActividadesCom[[#This Row],[VALOR NIVEL 1]]),0),"")</f>
        <v>3</v>
      </c>
      <c r="G4665" s="7" t="str">
        <f>IF(ActividadesCom[[#This Row],[PROMEDIO]]="","",IF(ActividadesCom[[#This Row],[PROMEDIO]]&gt;=4,"EXCELENTE",IF(ActividadesCom[[#This Row],[PROMEDIO]]&gt;=3,"NOTABLE",IF(ActividadesCom[[#This Row],[PROMEDIO]]&gt;=2,"BUENO",IF(ActividadesCom[[#This Row],[PROMEDIO]]=1,"SUFICIENTE","")))))</f>
        <v>NOTABLE</v>
      </c>
      <c r="H4665" s="5">
        <f>MAX(ActividadesCom[[#This Row],[PERÍODO 1]],ActividadesCom[[#This Row],[PERÍODO 2]],ActividadesCom[[#This Row],[PERÍODO 3]],ActividadesCom[[#This Row],[PERÍODO 4]],ActividadesCom[[#This Row],[PERÍODO 5]])</f>
        <v>20261</v>
      </c>
      <c r="I4665" s="6" t="s">
        <v>23</v>
      </c>
      <c r="J4665" s="5">
        <v>20253</v>
      </c>
      <c r="K4665" s="5" t="s">
        <v>4008</v>
      </c>
      <c r="L4665" s="5">
        <f>IF(ActividadesCom[[#This Row],[NIVEL 1]]&lt;&gt;0,VLOOKUP(ActividadesCom[[#This Row],[NIVEL 1]],Catálogo!A:B,2,FALSE),"")</f>
        <v>3</v>
      </c>
      <c r="M4665" s="5">
        <v>1</v>
      </c>
      <c r="N4665" s="6" t="s">
        <v>5343</v>
      </c>
      <c r="O4665" s="5">
        <v>20261</v>
      </c>
      <c r="P4665" s="5" t="s">
        <v>4008</v>
      </c>
      <c r="Q4665" s="5">
        <f>IF(ActividadesCom[[#This Row],[NIVEL 2]]&lt;&gt;0,VLOOKUP(ActividadesCom[[#This Row],[NIVEL 2]],Catálogo!A:B,2,FALSE),"")</f>
        <v>3</v>
      </c>
      <c r="R4665" s="5">
        <v>1</v>
      </c>
      <c r="S4665" s="6"/>
      <c r="T4665" s="5"/>
      <c r="U4665" s="5"/>
      <c r="V4665" s="5" t="str">
        <f>IF(ActividadesCom[[#This Row],[NIVEL 3]]&lt;&gt;0,VLOOKUP(ActividadesCom[[#This Row],[NIVEL 3]],Catálogo!A:B,2,FALSE),"")</f>
        <v/>
      </c>
      <c r="W4665" s="5"/>
      <c r="X4665" s="6"/>
      <c r="Y4665" s="5"/>
      <c r="Z4665" s="5"/>
      <c r="AA4665" s="5" t="str">
        <f>IF(ActividadesCom[[#This Row],[NIVEL 4]]&lt;&gt;0,VLOOKUP(ActividadesCom[[#This Row],[NIVEL 4]],Catálogo!A:B,2,FALSE),"")</f>
        <v/>
      </c>
      <c r="AB4665" s="5"/>
      <c r="AC4665" s="6"/>
      <c r="AD4665" s="5"/>
      <c r="AE4665" s="5"/>
      <c r="AF4665" s="5" t="str">
        <f>IF(ActividadesCom[[#This Row],[NIVEL 5]]&lt;&gt;0,VLOOKUP(ActividadesCom[[#This Row],[NIVEL 5]],Catálogo!A:B,2,FALSE),"")</f>
        <v/>
      </c>
      <c r="AG4665" s="5"/>
    </row>
    <row r="4666" spans="1:33" ht="30" customHeight="1" x14ac:dyDescent="0.25">
      <c r="A4666" s="5">
        <v>24470315</v>
      </c>
      <c r="B4666" s="10" t="str">
        <f>VLOOKUP(ActividadesCom[[#This Row],[NO. DE CONTROL]],'LISTADO ESTUDIANTES'!A:C,2,FALSE)</f>
        <v>AKE CHUIL MIGUEL ANGEL</v>
      </c>
      <c r="C4666" s="6" t="str">
        <f>VLOOKUP(ActividadesCom[[#This Row],[NO. DE CONTROL]],'LISTADO ESTUDIANTES'!A:C,3,FALSE)</f>
        <v>INGENIERIA MECANICA</v>
      </c>
      <c r="D4666" s="5" t="str">
        <f>VLOOKUP(ActividadesCom[[#This Row],[NO. DE CONTROL]],'LISTADO ESTUDIANTES'!A:D,4,FALSE)</f>
        <v>ACTIVO(A)</v>
      </c>
      <c r="E4666" s="7">
        <f>SUM(ActividadesCom[[#This Row],[CRÉD. 1]],ActividadesCom[[#This Row],[CRÉD. 2]],ActividadesCom[[#This Row],[CRÉD. 3]],ActividadesCom[[#This Row],[CRÉD. 4]],ActividadesCom[[#This Row],[CRÉD. 5]])</f>
        <v>1</v>
      </c>
      <c r="F4666" s="5">
        <f>IF(ActividadesCom[[#This Row],[ÚLTIMO SEMESTRE CON CRÉDITOS]]&gt;0,ROUND(AVERAGE(ActividadesCom[[#This Row],[VALOR NIVEL 5]],ActividadesCom[[#This Row],[VALOR NIVEL 4]],ActividadesCom[[#This Row],[VALOR NIVEL 3]],ActividadesCom[[#This Row],[VALOR NIVEL 2]],ActividadesCom[[#This Row],[VALOR NIVEL 1]]),0),"")</f>
        <v>3</v>
      </c>
      <c r="G4666" s="7" t="str">
        <f>IF(ActividadesCom[[#This Row],[PROMEDIO]]="","",IF(ActividadesCom[[#This Row],[PROMEDIO]]&gt;=4,"EXCELENTE",IF(ActividadesCom[[#This Row],[PROMEDIO]]&gt;=3,"NOTABLE",IF(ActividadesCom[[#This Row],[PROMEDIO]]&gt;=2,"BUENO",IF(ActividadesCom[[#This Row],[PROMEDIO]]=1,"SUFICIENTE","")))))</f>
        <v>NOTABLE</v>
      </c>
      <c r="H4666" s="5">
        <f>MAX(ActividadesCom[[#This Row],[PERÍODO 1]],ActividadesCom[[#This Row],[PERÍODO 2]],ActividadesCom[[#This Row],[PERÍODO 3]],ActividadesCom[[#This Row],[PERÍODO 4]],ActividadesCom[[#This Row],[PERÍODO 5]])</f>
        <v>20253</v>
      </c>
      <c r="I4666" s="6" t="s">
        <v>665</v>
      </c>
      <c r="J4666" s="5">
        <v>20253</v>
      </c>
      <c r="K4666" s="5" t="s">
        <v>4008</v>
      </c>
      <c r="L4666" s="5">
        <f>IF(ActividadesCom[[#This Row],[NIVEL 1]]&lt;&gt;0,VLOOKUP(ActividadesCom[[#This Row],[NIVEL 1]],Catálogo!A:B,2,FALSE),"")</f>
        <v>3</v>
      </c>
      <c r="M4666" s="5">
        <v>1</v>
      </c>
      <c r="N4666" s="6"/>
      <c r="O4666" s="5"/>
      <c r="P4666" s="5"/>
      <c r="Q4666" s="5" t="str">
        <f>IF(ActividadesCom[[#This Row],[NIVEL 2]]&lt;&gt;0,VLOOKUP(ActividadesCom[[#This Row],[NIVEL 2]],Catálogo!A:B,2,FALSE),"")</f>
        <v/>
      </c>
      <c r="R4666" s="5"/>
      <c r="S4666" s="6"/>
      <c r="T4666" s="5"/>
      <c r="U4666" s="5"/>
      <c r="V4666" s="5" t="str">
        <f>IF(ActividadesCom[[#This Row],[NIVEL 3]]&lt;&gt;0,VLOOKUP(ActividadesCom[[#This Row],[NIVEL 3]],Catálogo!A:B,2,FALSE),"")</f>
        <v/>
      </c>
      <c r="W4666" s="5"/>
      <c r="X4666" s="6"/>
      <c r="Y4666" s="5"/>
      <c r="Z4666" s="5"/>
      <c r="AA4666" s="5" t="str">
        <f>IF(ActividadesCom[[#This Row],[NIVEL 4]]&lt;&gt;0,VLOOKUP(ActividadesCom[[#This Row],[NIVEL 4]],Catálogo!A:B,2,FALSE),"")</f>
        <v/>
      </c>
      <c r="AB4666" s="5"/>
      <c r="AC4666" s="6"/>
      <c r="AD4666" s="5"/>
      <c r="AE4666" s="5"/>
      <c r="AF4666" s="5" t="str">
        <f>IF(ActividadesCom[[#This Row],[NIVEL 5]]&lt;&gt;0,VLOOKUP(ActividadesCom[[#This Row],[NIVEL 5]],Catálogo!A:B,2,FALSE),"")</f>
        <v/>
      </c>
      <c r="AG4666" s="5"/>
    </row>
    <row r="4667" spans="1:33" ht="30" customHeight="1" x14ac:dyDescent="0.25">
      <c r="A4667" s="118">
        <v>24470316</v>
      </c>
      <c r="B4667" s="116" t="str">
        <f>VLOOKUP(ActividadesCom[[#This Row],[NO. DE CONTROL]],'LISTADO ESTUDIANTES'!A:C,2,FALSE)</f>
        <v>MUÑOZ COB PEDRO LEONEL ARCANGEL</v>
      </c>
      <c r="C4667" s="117" t="str">
        <f>VLOOKUP(ActividadesCom[[#This Row],[NO. DE CONTROL]],'LISTADO ESTUDIANTES'!A:C,3,FALSE)</f>
        <v>INGENIERIA EN SISTEMAS COMPUTACIONALES</v>
      </c>
      <c r="D4667" s="118" t="str">
        <f>VLOOKUP(ActividadesCom[[#This Row],[NO. DE CONTROL]],'LISTADO ESTUDIANTES'!A:D,4,FALSE)</f>
        <v>ACTIVO(A)</v>
      </c>
      <c r="E4667" s="115">
        <f>SUM(ActividadesCom[[#This Row],[CRÉD. 1]],ActividadesCom[[#This Row],[CRÉD. 2]],ActividadesCom[[#This Row],[CRÉD. 3]],ActividadesCom[[#This Row],[CRÉD. 4]],ActividadesCom[[#This Row],[CRÉD. 5]])</f>
        <v>2</v>
      </c>
      <c r="F4667" s="118">
        <f>IF(ActividadesCom[[#This Row],[ÚLTIMO SEMESTRE CON CRÉDITOS]]&gt;0,ROUND(AVERAGE(ActividadesCom[[#This Row],[VALOR NIVEL 5]],ActividadesCom[[#This Row],[VALOR NIVEL 4]],ActividadesCom[[#This Row],[VALOR NIVEL 3]],ActividadesCom[[#This Row],[VALOR NIVEL 2]],ActividadesCom[[#This Row],[VALOR NIVEL 1]]),0),"")</f>
        <v>3</v>
      </c>
      <c r="G4667" s="115" t="str">
        <f>IF(ActividadesCom[[#This Row],[PROMEDIO]]="","",IF(ActividadesCom[[#This Row],[PROMEDIO]]&gt;=4,"EXCELENTE",IF(ActividadesCom[[#This Row],[PROMEDIO]]&gt;=3,"NOTABLE",IF(ActividadesCom[[#This Row],[PROMEDIO]]&gt;=2,"BUENO",IF(ActividadesCom[[#This Row],[PROMEDIO]]=1,"SUFICIENTE","")))))</f>
        <v>NOTABLE</v>
      </c>
      <c r="H4667" s="118">
        <f>MAX(ActividadesCom[[#This Row],[PERÍODO 1]],ActividadesCom[[#This Row],[PERÍODO 2]],ActividadesCom[[#This Row],[PERÍODO 3]],ActividadesCom[[#This Row],[PERÍODO 4]],ActividadesCom[[#This Row],[PERÍODO 5]])</f>
        <v>20243</v>
      </c>
      <c r="I4667" s="117" t="s">
        <v>452</v>
      </c>
      <c r="J4667" s="118">
        <v>20243</v>
      </c>
      <c r="K4667" s="118" t="s">
        <v>4008</v>
      </c>
      <c r="L4667" s="118">
        <f>IF(ActividadesCom[[#This Row],[NIVEL 1]]&lt;&gt;0,VLOOKUP(ActividadesCom[[#This Row],[NIVEL 1]],Catálogo!A:B,2,FALSE),"")</f>
        <v>3</v>
      </c>
      <c r="M4667" s="118">
        <v>1</v>
      </c>
      <c r="N4667" s="117" t="s">
        <v>3518</v>
      </c>
      <c r="O4667" s="118">
        <v>20243</v>
      </c>
      <c r="P4667" s="118" t="s">
        <v>4009</v>
      </c>
      <c r="Q4667" s="118">
        <f>IF(ActividadesCom[[#This Row],[NIVEL 2]]&lt;&gt;0,VLOOKUP(ActividadesCom[[#This Row],[NIVEL 2]],Catálogo!A:B,2,FALSE),"")</f>
        <v>2</v>
      </c>
      <c r="R4667" s="118">
        <v>1</v>
      </c>
      <c r="S4667" s="117"/>
      <c r="T4667" s="118"/>
      <c r="U4667" s="118"/>
      <c r="V4667" s="118" t="str">
        <f>IF(ActividadesCom[[#This Row],[NIVEL 3]]&lt;&gt;0,VLOOKUP(ActividadesCom[[#This Row],[NIVEL 3]],Catálogo!A:B,2,FALSE),"")</f>
        <v/>
      </c>
      <c r="W4667" s="118"/>
      <c r="X4667" s="117"/>
      <c r="Y4667" s="118"/>
      <c r="Z4667" s="118"/>
      <c r="AA4667" s="118" t="str">
        <f>IF(ActividadesCom[[#This Row],[NIVEL 4]]&lt;&gt;0,VLOOKUP(ActividadesCom[[#This Row],[NIVEL 4]],Catálogo!A:B,2,FALSE),"")</f>
        <v/>
      </c>
      <c r="AB4667" s="118"/>
      <c r="AC4667" s="117"/>
      <c r="AD4667" s="118"/>
      <c r="AE4667" s="118"/>
      <c r="AF4667" s="118" t="str">
        <f>IF(ActividadesCom[[#This Row],[NIVEL 5]]&lt;&gt;0,VLOOKUP(ActividadesCom[[#This Row],[NIVEL 5]],Catálogo!A:B,2,FALSE),"")</f>
        <v/>
      </c>
      <c r="AG4667" s="118"/>
    </row>
    <row r="4668" spans="1:33" ht="30" customHeight="1" x14ac:dyDescent="0.25">
      <c r="A4668" s="118">
        <v>24470317</v>
      </c>
      <c r="B4668" s="116" t="str">
        <f>VLOOKUP(ActividadesCom[[#This Row],[NO. DE CONTROL]],'LISTADO ESTUDIANTES'!A:C,2,FALSE)</f>
        <v>ALFARO CHE SOFIA CAROLINA</v>
      </c>
      <c r="C4668" s="117" t="str">
        <f>VLOOKUP(ActividadesCom[[#This Row],[NO. DE CONTROL]],'LISTADO ESTUDIANTES'!A:C,3,FALSE)</f>
        <v>INGENIERÍA EN ANIMACION DIGITAL Y EFECTOS VISUALES</v>
      </c>
      <c r="D4668" s="118" t="str">
        <f>VLOOKUP(ActividadesCom[[#This Row],[NO. DE CONTROL]],'LISTADO ESTUDIANTES'!A:D,4,FALSE)</f>
        <v>ACTIVO(A)</v>
      </c>
      <c r="E4668" s="115">
        <f>SUM(ActividadesCom[[#This Row],[CRÉD. 1]],ActividadesCom[[#This Row],[CRÉD. 2]],ActividadesCom[[#This Row],[CRÉD. 3]],ActividadesCom[[#This Row],[CRÉD. 4]],ActividadesCom[[#This Row],[CRÉD. 5]])</f>
        <v>3</v>
      </c>
      <c r="F4668" s="118">
        <f>IF(ActividadesCom[[#This Row],[ÚLTIMO SEMESTRE CON CRÉDITOS]]&gt;0,ROUND(AVERAGE(ActividadesCom[[#This Row],[VALOR NIVEL 5]],ActividadesCom[[#This Row],[VALOR NIVEL 4]],ActividadesCom[[#This Row],[VALOR NIVEL 3]],ActividadesCom[[#This Row],[VALOR NIVEL 2]],ActividadesCom[[#This Row],[VALOR NIVEL 1]]),0),"")</f>
        <v>3</v>
      </c>
      <c r="G4668" s="115" t="str">
        <f>IF(ActividadesCom[[#This Row],[PROMEDIO]]="","",IF(ActividadesCom[[#This Row],[PROMEDIO]]&gt;=4,"EXCELENTE",IF(ActividadesCom[[#This Row],[PROMEDIO]]&gt;=3,"NOTABLE",IF(ActividadesCom[[#This Row],[PROMEDIO]]&gt;=2,"BUENO",IF(ActividadesCom[[#This Row],[PROMEDIO]]=1,"SUFICIENTE","")))))</f>
        <v>NOTABLE</v>
      </c>
      <c r="H4668" s="118">
        <f>MAX(ActividadesCom[[#This Row],[PERÍODO 1]],ActividadesCom[[#This Row],[PERÍODO 2]],ActividadesCom[[#This Row],[PERÍODO 3]],ActividadesCom[[#This Row],[PERÍODO 4]],ActividadesCom[[#This Row],[PERÍODO 5]])</f>
        <v>20261</v>
      </c>
      <c r="I4668" s="117" t="s">
        <v>25</v>
      </c>
      <c r="J4668" s="118">
        <v>20243</v>
      </c>
      <c r="K4668" s="118" t="s">
        <v>4007</v>
      </c>
      <c r="L4668" s="118">
        <f>IF(ActividadesCom[[#This Row],[NIVEL 1]]&lt;&gt;0,VLOOKUP(ActividadesCom[[#This Row],[NIVEL 1]],Catálogo!A:B,2,FALSE),"")</f>
        <v>4</v>
      </c>
      <c r="M4668" s="118">
        <v>1</v>
      </c>
      <c r="N4668" s="6" t="s">
        <v>6792</v>
      </c>
      <c r="O4668" s="118">
        <v>20251</v>
      </c>
      <c r="P4668" s="5" t="s">
        <v>4009</v>
      </c>
      <c r="Q4668" s="118">
        <f>IF(ActividadesCom[[#This Row],[NIVEL 2]]&lt;&gt;0,VLOOKUP(ActividadesCom[[#This Row],[NIVEL 2]],Catálogo!A:B,2,FALSE),"")</f>
        <v>2</v>
      </c>
      <c r="R4668" s="118">
        <v>1</v>
      </c>
      <c r="S4668" s="6" t="s">
        <v>5343</v>
      </c>
      <c r="T4668" s="118">
        <v>20261</v>
      </c>
      <c r="U4668" s="5" t="s">
        <v>4008</v>
      </c>
      <c r="V4668" s="118">
        <f>IF(ActividadesCom[[#This Row],[NIVEL 3]]&lt;&gt;0,VLOOKUP(ActividadesCom[[#This Row],[NIVEL 3]],Catálogo!A:B,2,FALSE),"")</f>
        <v>3</v>
      </c>
      <c r="W4668" s="118">
        <v>1</v>
      </c>
      <c r="X4668" s="117"/>
      <c r="Y4668" s="118"/>
      <c r="Z4668" s="118"/>
      <c r="AA4668" s="118" t="str">
        <f>IF(ActividadesCom[[#This Row],[NIVEL 4]]&lt;&gt;0,VLOOKUP(ActividadesCom[[#This Row],[NIVEL 4]],Catálogo!A:B,2,FALSE),"")</f>
        <v/>
      </c>
      <c r="AB4668" s="118"/>
      <c r="AC4668" s="117"/>
      <c r="AD4668" s="118"/>
      <c r="AE4668" s="118"/>
      <c r="AF4668" s="118" t="str">
        <f>IF(ActividadesCom[[#This Row],[NIVEL 5]]&lt;&gt;0,VLOOKUP(ActividadesCom[[#This Row],[NIVEL 5]],Catálogo!A:B,2,FALSE),"")</f>
        <v/>
      </c>
      <c r="AG4668" s="118"/>
    </row>
    <row r="4669" spans="1:33" ht="30" customHeight="1" x14ac:dyDescent="0.25">
      <c r="A4669" s="118">
        <v>24470318</v>
      </c>
      <c r="B4669" s="116" t="str">
        <f>VLOOKUP(ActividadesCom[[#This Row],[NO. DE CONTROL]],'LISTADO ESTUDIANTES'!A:C,2,FALSE)</f>
        <v>DZIB ALVAREZ RUTH ESTEPHANY</v>
      </c>
      <c r="C4669" s="117" t="str">
        <f>VLOOKUP(ActividadesCom[[#This Row],[NO. DE CONTROL]],'LISTADO ESTUDIANTES'!A:C,3,FALSE)</f>
        <v>INGENIERÍA EN ANIMACION DIGITAL Y EFECTOS VISUALES</v>
      </c>
      <c r="D4669" s="118" t="str">
        <f>VLOOKUP(ActividadesCom[[#This Row],[NO. DE CONTROL]],'LISTADO ESTUDIANTES'!A:D,4,FALSE)</f>
        <v>ACTIVO(A)</v>
      </c>
      <c r="E4669" s="115">
        <f>SUM(ActividadesCom[[#This Row],[CRÉD. 1]],ActividadesCom[[#This Row],[CRÉD. 2]],ActividadesCom[[#This Row],[CRÉD. 3]],ActividadesCom[[#This Row],[CRÉD. 4]],ActividadesCom[[#This Row],[CRÉD. 5]])</f>
        <v>1</v>
      </c>
      <c r="F4669" s="118">
        <f>IF(ActividadesCom[[#This Row],[ÚLTIMO SEMESTRE CON CRÉDITOS]]&gt;0,ROUND(AVERAGE(ActividadesCom[[#This Row],[VALOR NIVEL 5]],ActividadesCom[[#This Row],[VALOR NIVEL 4]],ActividadesCom[[#This Row],[VALOR NIVEL 3]],ActividadesCom[[#This Row],[VALOR NIVEL 2]],ActividadesCom[[#This Row],[VALOR NIVEL 1]]),0),"")</f>
        <v>3</v>
      </c>
      <c r="G4669" s="115" t="str">
        <f>IF(ActividadesCom[[#This Row],[PROMEDIO]]="","",IF(ActividadesCom[[#This Row],[PROMEDIO]]&gt;=4,"EXCELENTE",IF(ActividadesCom[[#This Row],[PROMEDIO]]&gt;=3,"NOTABLE",IF(ActividadesCom[[#This Row],[PROMEDIO]]&gt;=2,"BUENO",IF(ActividadesCom[[#This Row],[PROMEDIO]]=1,"SUFICIENTE","")))))</f>
        <v>NOTABLE</v>
      </c>
      <c r="H4669" s="118">
        <f>MAX(ActividadesCom[[#This Row],[PERÍODO 1]],ActividadesCom[[#This Row],[PERÍODO 2]],ActividadesCom[[#This Row],[PERÍODO 3]],ActividadesCom[[#This Row],[PERÍODO 4]],ActividadesCom[[#This Row],[PERÍODO 5]])</f>
        <v>20243</v>
      </c>
      <c r="I4669" s="117" t="s">
        <v>523</v>
      </c>
      <c r="J4669" s="118">
        <v>20243</v>
      </c>
      <c r="K4669" s="118" t="s">
        <v>4008</v>
      </c>
      <c r="L4669" s="118">
        <f>IF(ActividadesCom[[#This Row],[NIVEL 1]]&lt;&gt;0,VLOOKUP(ActividadesCom[[#This Row],[NIVEL 1]],Catálogo!A:B,2,FALSE),"")</f>
        <v>3</v>
      </c>
      <c r="M4669" s="118">
        <v>1</v>
      </c>
      <c r="N4669" s="117"/>
      <c r="O4669" s="118"/>
      <c r="P4669" s="118"/>
      <c r="Q4669" s="118" t="str">
        <f>IF(ActividadesCom[[#This Row],[NIVEL 2]]&lt;&gt;0,VLOOKUP(ActividadesCom[[#This Row],[NIVEL 2]],Catálogo!A:B,2,FALSE),"")</f>
        <v/>
      </c>
      <c r="R4669" s="118"/>
      <c r="S4669" s="117"/>
      <c r="T4669" s="118"/>
      <c r="U4669" s="118"/>
      <c r="V4669" s="118" t="str">
        <f>IF(ActividadesCom[[#This Row],[NIVEL 3]]&lt;&gt;0,VLOOKUP(ActividadesCom[[#This Row],[NIVEL 3]],Catálogo!A:B,2,FALSE),"")</f>
        <v/>
      </c>
      <c r="W4669" s="118"/>
      <c r="X4669" s="117"/>
      <c r="Y4669" s="118"/>
      <c r="Z4669" s="118"/>
      <c r="AA4669" s="118" t="str">
        <f>IF(ActividadesCom[[#This Row],[NIVEL 4]]&lt;&gt;0,VLOOKUP(ActividadesCom[[#This Row],[NIVEL 4]],Catálogo!A:B,2,FALSE),"")</f>
        <v/>
      </c>
      <c r="AB4669" s="118"/>
      <c r="AC4669" s="117"/>
      <c r="AD4669" s="118"/>
      <c r="AE4669" s="118"/>
      <c r="AF4669" s="118" t="str">
        <f>IF(ActividadesCom[[#This Row],[NIVEL 5]]&lt;&gt;0,VLOOKUP(ActividadesCom[[#This Row],[NIVEL 5]],Catálogo!A:B,2,FALSE),"")</f>
        <v/>
      </c>
      <c r="AG4669" s="118"/>
    </row>
    <row r="4670" spans="1:33" ht="30" customHeight="1" x14ac:dyDescent="0.25">
      <c r="A4670" s="118">
        <v>24470320</v>
      </c>
      <c r="B4670" s="116" t="str">
        <f>VLOOKUP(ActividadesCom[[#This Row],[NO. DE CONTROL]],'LISTADO ESTUDIANTES'!A:C,2,FALSE)</f>
        <v>CHAN VASQUEZ JOAN ABISAI</v>
      </c>
      <c r="C4670" s="117" t="str">
        <f>VLOOKUP(ActividadesCom[[#This Row],[NO. DE CONTROL]],'LISTADO ESTUDIANTES'!A:C,3,FALSE)</f>
        <v>INGENIERIA EN ADMINISTRACION</v>
      </c>
      <c r="D4670" s="118" t="str">
        <f>VLOOKUP(ActividadesCom[[#This Row],[NO. DE CONTROL]],'LISTADO ESTUDIANTES'!A:D,4,FALSE)</f>
        <v>ACTIVO(A)</v>
      </c>
      <c r="E4670" s="115">
        <f>SUM(ActividadesCom[[#This Row],[CRÉD. 1]],ActividadesCom[[#This Row],[CRÉD. 2]],ActividadesCom[[#This Row],[CRÉD. 3]],ActividadesCom[[#This Row],[CRÉD. 4]],ActividadesCom[[#This Row],[CRÉD. 5]])</f>
        <v>4</v>
      </c>
      <c r="F4670" s="118">
        <f>IF(ActividadesCom[[#This Row],[ÚLTIMO SEMESTRE CON CRÉDITOS]]&gt;0,ROUND(AVERAGE(ActividadesCom[[#This Row],[VALOR NIVEL 5]],ActividadesCom[[#This Row],[VALOR NIVEL 4]],ActividadesCom[[#This Row],[VALOR NIVEL 3]],ActividadesCom[[#This Row],[VALOR NIVEL 2]],ActividadesCom[[#This Row],[VALOR NIVEL 1]]),0),"")</f>
        <v>3</v>
      </c>
      <c r="G4670" s="115" t="str">
        <f>IF(ActividadesCom[[#This Row],[PROMEDIO]]="","",IF(ActividadesCom[[#This Row],[PROMEDIO]]&gt;=4,"EXCELENTE",IF(ActividadesCom[[#This Row],[PROMEDIO]]&gt;=3,"NOTABLE",IF(ActividadesCom[[#This Row],[PROMEDIO]]&gt;=2,"BUENO",IF(ActividadesCom[[#This Row],[PROMEDIO]]=1,"SUFICIENTE","")))))</f>
        <v>NOTABLE</v>
      </c>
      <c r="H4670" s="118">
        <f>MAX(ActividadesCom[[#This Row],[PERÍODO 1]],ActividadesCom[[#This Row],[PERÍODO 2]],ActividadesCom[[#This Row],[PERÍODO 3]],ActividadesCom[[#This Row],[PERÍODO 4]],ActividadesCom[[#This Row],[PERÍODO 5]])</f>
        <v>20253</v>
      </c>
      <c r="I4670" s="117" t="s">
        <v>6749</v>
      </c>
      <c r="J4670" s="118">
        <v>20243</v>
      </c>
      <c r="K4670" s="118" t="s">
        <v>4009</v>
      </c>
      <c r="L4670" s="118">
        <f>IF(ActividadesCom[[#This Row],[NIVEL 1]]&lt;&gt;0,VLOOKUP(ActividadesCom[[#This Row],[NIVEL 1]],Catálogo!A:B,2,FALSE),"")</f>
        <v>2</v>
      </c>
      <c r="M4670" s="118">
        <v>1</v>
      </c>
      <c r="N4670" s="6" t="s">
        <v>6713</v>
      </c>
      <c r="O4670" s="118">
        <v>20251</v>
      </c>
      <c r="P4670" s="5" t="s">
        <v>4008</v>
      </c>
      <c r="Q4670" s="118">
        <f>IF(ActividadesCom[[#This Row],[NIVEL 2]]&lt;&gt;0,VLOOKUP(ActividadesCom[[#This Row],[NIVEL 2]],Catálogo!A:B,2,FALSE),"")</f>
        <v>3</v>
      </c>
      <c r="R4670" s="118">
        <v>1</v>
      </c>
      <c r="S4670" s="6" t="s">
        <v>318</v>
      </c>
      <c r="T4670" s="118">
        <v>20253</v>
      </c>
      <c r="U4670" s="5" t="s">
        <v>4007</v>
      </c>
      <c r="V4670" s="118">
        <f>IF(ActividadesCom[[#This Row],[NIVEL 3]]&lt;&gt;0,VLOOKUP(ActividadesCom[[#This Row],[NIVEL 3]],Catálogo!A:B,2,FALSE),"")</f>
        <v>4</v>
      </c>
      <c r="W4670" s="118">
        <v>1</v>
      </c>
      <c r="X4670" s="6" t="s">
        <v>7333</v>
      </c>
      <c r="Y4670" s="118">
        <v>20253</v>
      </c>
      <c r="Z4670" s="5" t="s">
        <v>4009</v>
      </c>
      <c r="AA4670" s="118">
        <f>IF(ActividadesCom[[#This Row],[NIVEL 4]]&lt;&gt;0,VLOOKUP(ActividadesCom[[#This Row],[NIVEL 4]],Catálogo!A:B,2,FALSE),"")</f>
        <v>2</v>
      </c>
      <c r="AB4670" s="118">
        <v>1</v>
      </c>
      <c r="AC4670" s="117"/>
      <c r="AD4670" s="118"/>
      <c r="AE4670" s="118"/>
      <c r="AF4670" s="118" t="str">
        <f>IF(ActividadesCom[[#This Row],[NIVEL 5]]&lt;&gt;0,VLOOKUP(ActividadesCom[[#This Row],[NIVEL 5]],Catálogo!A:B,2,FALSE),"")</f>
        <v/>
      </c>
      <c r="AG4670" s="118"/>
    </row>
    <row r="4671" spans="1:33" ht="30" hidden="1" customHeight="1" x14ac:dyDescent="0.25">
      <c r="A4671" s="118">
        <v>24470321</v>
      </c>
      <c r="B4671" s="116" t="str">
        <f>VLOOKUP(ActividadesCom[[#This Row],[NO. DE CONTROL]],'LISTADO ESTUDIANTES'!A:C,2,FALSE)</f>
        <v>XEQUE CU GUADALUPE KERLYN</v>
      </c>
      <c r="C4671" s="117" t="str">
        <f>VLOOKUP(ActividadesCom[[#This Row],[NO. DE CONTROL]],'LISTADO ESTUDIANTES'!A:C,3,FALSE)</f>
        <v>CONTADOR PUBLICO</v>
      </c>
      <c r="D4671" s="118" t="str">
        <f>VLOOKUP(ActividadesCom[[#This Row],[NO. DE CONTROL]],'LISTADO ESTUDIANTES'!A:D,4,FALSE)</f>
        <v>EGRESADO(A)</v>
      </c>
      <c r="E4671" s="115">
        <f>SUM(ActividadesCom[[#This Row],[CRÉD. 1]],ActividadesCom[[#This Row],[CRÉD. 2]],ActividadesCom[[#This Row],[CRÉD. 3]],ActividadesCom[[#This Row],[CRÉD. 4]],ActividadesCom[[#This Row],[CRÉD. 5]])</f>
        <v>1</v>
      </c>
      <c r="F4671" s="118">
        <f>IF(ActividadesCom[[#This Row],[ÚLTIMO SEMESTRE CON CRÉDITOS]]&gt;0,ROUND(AVERAGE(ActividadesCom[[#This Row],[VALOR NIVEL 5]],ActividadesCom[[#This Row],[VALOR NIVEL 4]],ActividadesCom[[#This Row],[VALOR NIVEL 3]],ActividadesCom[[#This Row],[VALOR NIVEL 2]],ActividadesCom[[#This Row],[VALOR NIVEL 1]]),0),"")</f>
        <v>2</v>
      </c>
      <c r="G4671" s="115" t="str">
        <f>IF(ActividadesCom[[#This Row],[PROMEDIO]]="","",IF(ActividadesCom[[#This Row],[PROMEDIO]]&gt;=4,"EXCELENTE",IF(ActividadesCom[[#This Row],[PROMEDIO]]&gt;=3,"NOTABLE",IF(ActividadesCom[[#This Row],[PROMEDIO]]&gt;=2,"BUENO",IF(ActividadesCom[[#This Row],[PROMEDIO]]=1,"SUFICIENTE","")))))</f>
        <v>BUENO</v>
      </c>
      <c r="H4671" s="118">
        <f>MAX(ActividadesCom[[#This Row],[PERÍODO 1]],ActividadesCom[[#This Row],[PERÍODO 2]],ActividadesCom[[#This Row],[PERÍODO 3]],ActividadesCom[[#This Row],[PERÍODO 4]],ActividadesCom[[#This Row],[PERÍODO 5]])</f>
        <v>20243</v>
      </c>
      <c r="I4671" s="117" t="s">
        <v>4278</v>
      </c>
      <c r="J4671" s="118">
        <v>20243</v>
      </c>
      <c r="K4671" s="118" t="s">
        <v>4009</v>
      </c>
      <c r="L4671" s="118">
        <f>IF(ActividadesCom[[#This Row],[NIVEL 1]]&lt;&gt;0,VLOOKUP(ActividadesCom[[#This Row],[NIVEL 1]],Catálogo!A:B,2,FALSE),"")</f>
        <v>2</v>
      </c>
      <c r="M4671" s="118">
        <v>1</v>
      </c>
      <c r="N4671" s="117"/>
      <c r="O4671" s="118"/>
      <c r="P4671" s="118"/>
      <c r="Q4671" s="118" t="str">
        <f>IF(ActividadesCom[[#This Row],[NIVEL 2]]&lt;&gt;0,VLOOKUP(ActividadesCom[[#This Row],[NIVEL 2]],Catálogo!A:B,2,FALSE),"")</f>
        <v/>
      </c>
      <c r="R4671" s="118"/>
      <c r="S4671" s="117"/>
      <c r="T4671" s="118"/>
      <c r="U4671" s="118"/>
      <c r="V4671" s="118" t="str">
        <f>IF(ActividadesCom[[#This Row],[NIVEL 3]]&lt;&gt;0,VLOOKUP(ActividadesCom[[#This Row],[NIVEL 3]],Catálogo!A:B,2,FALSE),"")</f>
        <v/>
      </c>
      <c r="W4671" s="118"/>
      <c r="X4671" s="117"/>
      <c r="Y4671" s="118"/>
      <c r="Z4671" s="118"/>
      <c r="AA4671" s="118" t="str">
        <f>IF(ActividadesCom[[#This Row],[NIVEL 4]]&lt;&gt;0,VLOOKUP(ActividadesCom[[#This Row],[NIVEL 4]],Catálogo!A:B,2,FALSE),"")</f>
        <v/>
      </c>
      <c r="AB4671" s="118"/>
      <c r="AC4671" s="117"/>
      <c r="AD4671" s="118"/>
      <c r="AE4671" s="118"/>
      <c r="AF4671" s="118" t="str">
        <f>IF(ActividadesCom[[#This Row],[NIVEL 5]]&lt;&gt;0,VLOOKUP(ActividadesCom[[#This Row],[NIVEL 5]],Catálogo!A:B,2,FALSE),"")</f>
        <v/>
      </c>
      <c r="AG4671" s="118"/>
    </row>
    <row r="4672" spans="1:33" ht="30" hidden="1" customHeight="1" x14ac:dyDescent="0.25">
      <c r="A4672" s="118">
        <v>24470325</v>
      </c>
      <c r="B4672" s="116" t="str">
        <f>VLOOKUP(ActividadesCom[[#This Row],[NO. DE CONTROL]],'LISTADO ESTUDIANTES'!A:C,2,FALSE)</f>
        <v>ACUÑA ARJONA JULIO ALBERTO</v>
      </c>
      <c r="C4672" s="117" t="str">
        <f>VLOOKUP(ActividadesCom[[#This Row],[NO. DE CONTROL]],'LISTADO ESTUDIANTES'!A:C,3,FALSE)</f>
        <v>INGENIERIA EN ADMINISTRACION</v>
      </c>
      <c r="D4672" s="118" t="str">
        <f>VLOOKUP(ActividadesCom[[#This Row],[NO. DE CONTROL]],'LISTADO ESTUDIANTES'!A:D,4,FALSE)</f>
        <v>EGRESADO(A)</v>
      </c>
      <c r="E4672" s="115">
        <f>SUM(ActividadesCom[[#This Row],[CRÉD. 1]],ActividadesCom[[#This Row],[CRÉD. 2]],ActividadesCom[[#This Row],[CRÉD. 3]],ActividadesCom[[#This Row],[CRÉD. 4]],ActividadesCom[[#This Row],[CRÉD. 5]])</f>
        <v>2</v>
      </c>
      <c r="F4672" s="118">
        <f>IF(ActividadesCom[[#This Row],[ÚLTIMO SEMESTRE CON CRÉDITOS]]&gt;0,ROUND(AVERAGE(ActividadesCom[[#This Row],[VALOR NIVEL 5]],ActividadesCom[[#This Row],[VALOR NIVEL 4]],ActividadesCom[[#This Row],[VALOR NIVEL 3]],ActividadesCom[[#This Row],[VALOR NIVEL 2]],ActividadesCom[[#This Row],[VALOR NIVEL 1]]),0),"")</f>
        <v>3</v>
      </c>
      <c r="G4672" s="115" t="str">
        <f>IF(ActividadesCom[[#This Row],[PROMEDIO]]="","",IF(ActividadesCom[[#This Row],[PROMEDIO]]&gt;=4,"EXCELENTE",IF(ActividadesCom[[#This Row],[PROMEDIO]]&gt;=3,"NOTABLE",IF(ActividadesCom[[#This Row],[PROMEDIO]]&gt;=2,"BUENO",IF(ActividadesCom[[#This Row],[PROMEDIO]]=1,"SUFICIENTE","")))))</f>
        <v>NOTABLE</v>
      </c>
      <c r="H4672" s="118">
        <f>MAX(ActividadesCom[[#This Row],[PERÍODO 1]],ActividadesCom[[#This Row],[PERÍODO 2]],ActividadesCom[[#This Row],[PERÍODO 3]],ActividadesCom[[#This Row],[PERÍODO 4]],ActividadesCom[[#This Row],[PERÍODO 5]])</f>
        <v>20251</v>
      </c>
      <c r="I4672" s="117" t="s">
        <v>452</v>
      </c>
      <c r="J4672" s="118">
        <v>20243</v>
      </c>
      <c r="K4672" s="118" t="s">
        <v>4008</v>
      </c>
      <c r="L4672" s="118">
        <f>IF(ActividadesCom[[#This Row],[NIVEL 1]]&lt;&gt;0,VLOOKUP(ActividadesCom[[#This Row],[NIVEL 1]],Catálogo!A:B,2,FALSE),"")</f>
        <v>3</v>
      </c>
      <c r="M4672" s="118">
        <v>1</v>
      </c>
      <c r="N4672" s="6" t="s">
        <v>25</v>
      </c>
      <c r="O4672" s="118">
        <v>20251</v>
      </c>
      <c r="P4672" s="5" t="s">
        <v>4009</v>
      </c>
      <c r="Q4672" s="118">
        <f>IF(ActividadesCom[[#This Row],[NIVEL 2]]&lt;&gt;0,VLOOKUP(ActividadesCom[[#This Row],[NIVEL 2]],Catálogo!A:B,2,FALSE),"")</f>
        <v>2</v>
      </c>
      <c r="R4672" s="118">
        <v>1</v>
      </c>
      <c r="S4672" s="117"/>
      <c r="T4672" s="118"/>
      <c r="U4672" s="118"/>
      <c r="V4672" s="118" t="str">
        <f>IF(ActividadesCom[[#This Row],[NIVEL 3]]&lt;&gt;0,VLOOKUP(ActividadesCom[[#This Row],[NIVEL 3]],Catálogo!A:B,2,FALSE),"")</f>
        <v/>
      </c>
      <c r="W4672" s="118"/>
      <c r="X4672" s="117"/>
      <c r="Y4672" s="118"/>
      <c r="Z4672" s="118"/>
      <c r="AA4672" s="118" t="str">
        <f>IF(ActividadesCom[[#This Row],[NIVEL 4]]&lt;&gt;0,VLOOKUP(ActividadesCom[[#This Row],[NIVEL 4]],Catálogo!A:B,2,FALSE),"")</f>
        <v/>
      </c>
      <c r="AB4672" s="118"/>
      <c r="AC4672" s="117"/>
      <c r="AD4672" s="118"/>
      <c r="AE4672" s="118"/>
      <c r="AF4672" s="118" t="str">
        <f>IF(ActividadesCom[[#This Row],[NIVEL 5]]&lt;&gt;0,VLOOKUP(ActividadesCom[[#This Row],[NIVEL 5]],Catálogo!A:B,2,FALSE),"")</f>
        <v/>
      </c>
      <c r="AG4672" s="118"/>
    </row>
    <row r="4673" spans="1:34" ht="30" hidden="1" customHeight="1" x14ac:dyDescent="0.25">
      <c r="A4673" s="122">
        <v>24470327</v>
      </c>
      <c r="B4673" s="120" t="str">
        <f>VLOOKUP(ActividadesCom[[#This Row],[NO. DE CONTROL]],'LISTADO ESTUDIANTES'!A:C,2,FALSE)</f>
        <v>RODRIGUEZ DZIB HECTOR RENATO</v>
      </c>
      <c r="C4673" s="121" t="str">
        <f>VLOOKUP(ActividadesCom[[#This Row],[NO. DE CONTROL]],'LISTADO ESTUDIANTES'!A:C,3,FALSE)</f>
        <v>INGENIERIA EN ADMINISTRACION</v>
      </c>
      <c r="D4673" s="122" t="str">
        <f>VLOOKUP(ActividadesCom[[#This Row],[NO. DE CONTROL]],'LISTADO ESTUDIANTES'!A:D,4,FALSE)</f>
        <v>BAJA</v>
      </c>
      <c r="E4673" s="119">
        <f>SUM(ActividadesCom[[#This Row],[CRÉD. 1]],ActividadesCom[[#This Row],[CRÉD. 2]],ActividadesCom[[#This Row],[CRÉD. 3]],ActividadesCom[[#This Row],[CRÉD. 4]],ActividadesCom[[#This Row],[CRÉD. 5]])</f>
        <v>5</v>
      </c>
      <c r="F4673" s="122">
        <f>IF(ActividadesCom[[#This Row],[ÚLTIMO SEMESTRE CON CRÉDITOS]]&gt;0,ROUND(AVERAGE(ActividadesCom[[#This Row],[VALOR NIVEL 5]],ActividadesCom[[#This Row],[VALOR NIVEL 4]],ActividadesCom[[#This Row],[VALOR NIVEL 3]],ActividadesCom[[#This Row],[VALOR NIVEL 2]],ActividadesCom[[#This Row],[VALOR NIVEL 1]]),0),"")</f>
        <v>3</v>
      </c>
      <c r="G4673" s="119" t="str">
        <f>IF(ActividadesCom[[#This Row],[PROMEDIO]]="","",IF(ActividadesCom[[#This Row],[PROMEDIO]]&gt;=4,"EXCELENTE",IF(ActividadesCom[[#This Row],[PROMEDIO]]&gt;=3,"NOTABLE",IF(ActividadesCom[[#This Row],[PROMEDIO]]&gt;=2,"BUENO",IF(ActividadesCom[[#This Row],[PROMEDIO]]=1,"SUFICIENTE","")))))</f>
        <v>NOTABLE</v>
      </c>
      <c r="H4673" s="122">
        <f>MAX(ActividadesCom[[#This Row],[PERÍODO 1]],ActividadesCom[[#This Row],[PERÍODO 2]],ActividadesCom[[#This Row],[PERÍODO 3]],ActividadesCom[[#This Row],[PERÍODO 4]],ActividadesCom[[#This Row],[PERÍODO 5]])</f>
        <v>20261</v>
      </c>
      <c r="I4673" s="121" t="s">
        <v>6713</v>
      </c>
      <c r="J4673" s="122">
        <v>20251</v>
      </c>
      <c r="K4673" s="122" t="s">
        <v>4008</v>
      </c>
      <c r="L4673" s="122">
        <f>IF(ActividadesCom[[#This Row],[NIVEL 1]]&lt;&gt;0,VLOOKUP(ActividadesCom[[#This Row],[NIVEL 1]],Catálogo!A:B,2,FALSE),"")</f>
        <v>3</v>
      </c>
      <c r="M4673" s="122">
        <v>1</v>
      </c>
      <c r="N4673" s="121" t="s">
        <v>25</v>
      </c>
      <c r="O4673" s="122">
        <v>20251</v>
      </c>
      <c r="P4673" s="122" t="s">
        <v>4009</v>
      </c>
      <c r="Q4673" s="122">
        <f>IF(ActividadesCom[[#This Row],[NIVEL 2]]&lt;&gt;0,VLOOKUP(ActividadesCom[[#This Row],[NIVEL 2]],Catálogo!A:B,2,FALSE),"")</f>
        <v>2</v>
      </c>
      <c r="R4673" s="122">
        <v>1</v>
      </c>
      <c r="S4673" s="6" t="s">
        <v>318</v>
      </c>
      <c r="T4673" s="122">
        <v>20253</v>
      </c>
      <c r="U4673" s="5" t="s">
        <v>4007</v>
      </c>
      <c r="V4673" s="122">
        <f>IF(ActividadesCom[[#This Row],[NIVEL 3]]&lt;&gt;0,VLOOKUP(ActividadesCom[[#This Row],[NIVEL 3]],Catálogo!A:B,2,FALSE),"")</f>
        <v>4</v>
      </c>
      <c r="W4673" s="122">
        <v>1</v>
      </c>
      <c r="X4673" s="6" t="s">
        <v>7333</v>
      </c>
      <c r="Y4673" s="122">
        <v>20253</v>
      </c>
      <c r="Z4673" s="5" t="s">
        <v>4009</v>
      </c>
      <c r="AA4673" s="122">
        <f>IF(ActividadesCom[[#This Row],[NIVEL 4]]&lt;&gt;0,VLOOKUP(ActividadesCom[[#This Row],[NIVEL 4]],Catálogo!A:B,2,FALSE),"")</f>
        <v>2</v>
      </c>
      <c r="AB4673" s="122">
        <v>1</v>
      </c>
      <c r="AC4673" s="121" t="s">
        <v>7390</v>
      </c>
      <c r="AD4673" s="122">
        <v>20261</v>
      </c>
      <c r="AE4673" s="5" t="s">
        <v>4007</v>
      </c>
      <c r="AF4673" s="122">
        <f>IF(ActividadesCom[[#This Row],[NIVEL 5]]&lt;&gt;0,VLOOKUP(ActividadesCom[[#This Row],[NIVEL 5]],Catálogo!A:B,2,FALSE),"")</f>
        <v>4</v>
      </c>
      <c r="AG4673" s="122">
        <v>1</v>
      </c>
    </row>
    <row r="4674" spans="1:34" ht="30" customHeight="1" x14ac:dyDescent="0.25">
      <c r="A4674" s="114">
        <v>24470328</v>
      </c>
      <c r="B4674" s="112" t="str">
        <f>VLOOKUP(ActividadesCom[[#This Row],[NO. DE CONTROL]],'LISTADO ESTUDIANTES'!A:C,2,FALSE)</f>
        <v>ACEVEDO ALAMILLA FERNANDA ISABEL</v>
      </c>
      <c r="C4674" s="113" t="str">
        <f>VLOOKUP(ActividadesCom[[#This Row],[NO. DE CONTROL]],'LISTADO ESTUDIANTES'!A:C,3,FALSE)</f>
        <v>ARQUITECTURA</v>
      </c>
      <c r="D4674" s="114" t="str">
        <f>VLOOKUP(ActividadesCom[[#This Row],[NO. DE CONTROL]],'LISTADO ESTUDIANTES'!A:D,4,FALSE)</f>
        <v>ACTIVO(A)</v>
      </c>
      <c r="E4674" s="111">
        <f>SUM(ActividadesCom[[#This Row],[CRÉD. 1]],ActividadesCom[[#This Row],[CRÉD. 2]],ActividadesCom[[#This Row],[CRÉD. 3]],ActividadesCom[[#This Row],[CRÉD. 4]],ActividadesCom[[#This Row],[CRÉD. 5]])</f>
        <v>3</v>
      </c>
      <c r="F4674" s="114">
        <f>IF(ActividadesCom[[#This Row],[ÚLTIMO SEMESTRE CON CRÉDITOS]]&gt;0,ROUND(AVERAGE(ActividadesCom[[#This Row],[VALOR NIVEL 5]],ActividadesCom[[#This Row],[VALOR NIVEL 4]],ActividadesCom[[#This Row],[VALOR NIVEL 3]],ActividadesCom[[#This Row],[VALOR NIVEL 2]],ActividadesCom[[#This Row],[VALOR NIVEL 1]]),0),"")</f>
        <v>3</v>
      </c>
      <c r="G4674" s="111" t="str">
        <f>IF(ActividadesCom[[#This Row],[PROMEDIO]]="","",IF(ActividadesCom[[#This Row],[PROMEDIO]]&gt;=4,"EXCELENTE",IF(ActividadesCom[[#This Row],[PROMEDIO]]&gt;=3,"NOTABLE",IF(ActividadesCom[[#This Row],[PROMEDIO]]&gt;=2,"BUENO",IF(ActividadesCom[[#This Row],[PROMEDIO]]=1,"SUFICIENTE","")))))</f>
        <v>NOTABLE</v>
      </c>
      <c r="H4674" s="114">
        <f>MAX(ActividadesCom[[#This Row],[PERÍODO 1]],ActividadesCom[[#This Row],[PERÍODO 2]],ActividadesCom[[#This Row],[PERÍODO 3]],ActividadesCom[[#This Row],[PERÍODO 4]],ActividadesCom[[#This Row],[PERÍODO 5]])</f>
        <v>20251</v>
      </c>
      <c r="I4674" s="113" t="s">
        <v>6725</v>
      </c>
      <c r="J4674" s="114">
        <v>20243</v>
      </c>
      <c r="K4674" s="114" t="s">
        <v>4007</v>
      </c>
      <c r="L4674" s="114">
        <f>IF(ActividadesCom[[#This Row],[NIVEL 1]]&lt;&gt;0,VLOOKUP(ActividadesCom[[#This Row],[NIVEL 1]],Catálogo!A:B,2,FALSE),"")</f>
        <v>4</v>
      </c>
      <c r="M4674" s="114">
        <v>1</v>
      </c>
      <c r="N4674" s="6" t="s">
        <v>3518</v>
      </c>
      <c r="O4674" s="114">
        <v>20243</v>
      </c>
      <c r="P4674" s="5" t="s">
        <v>4009</v>
      </c>
      <c r="Q4674" s="114">
        <f>IF(ActividadesCom[[#This Row],[NIVEL 2]]&lt;&gt;0,VLOOKUP(ActividadesCom[[#This Row],[NIVEL 2]],Catálogo!A:B,2,FALSE),"")</f>
        <v>2</v>
      </c>
      <c r="R4674" s="114">
        <v>1</v>
      </c>
      <c r="S4674" s="6" t="s">
        <v>4278</v>
      </c>
      <c r="T4674" s="114">
        <v>20251</v>
      </c>
      <c r="U4674" s="5" t="s">
        <v>4008</v>
      </c>
      <c r="V4674" s="114">
        <f>IF(ActividadesCom[[#This Row],[NIVEL 3]]&lt;&gt;0,VLOOKUP(ActividadesCom[[#This Row],[NIVEL 3]],Catálogo!A:B,2,FALSE),"")</f>
        <v>3</v>
      </c>
      <c r="W4674" s="114">
        <v>1</v>
      </c>
      <c r="X4674" s="113"/>
      <c r="Y4674" s="114"/>
      <c r="Z4674" s="114"/>
      <c r="AA4674" s="114" t="str">
        <f>IF(ActividadesCom[[#This Row],[NIVEL 4]]&lt;&gt;0,VLOOKUP(ActividadesCom[[#This Row],[NIVEL 4]],Catálogo!A:B,2,FALSE),"")</f>
        <v/>
      </c>
      <c r="AB4674" s="114"/>
      <c r="AC4674" s="113"/>
      <c r="AD4674" s="114"/>
      <c r="AE4674" s="114"/>
      <c r="AF4674" s="114" t="str">
        <f>IF(ActividadesCom[[#This Row],[NIVEL 5]]&lt;&gt;0,VLOOKUP(ActividadesCom[[#This Row],[NIVEL 5]],Catálogo!A:B,2,FALSE),"")</f>
        <v/>
      </c>
      <c r="AG4674" s="114"/>
    </row>
    <row r="4675" spans="1:34" ht="30" customHeight="1" x14ac:dyDescent="0.25">
      <c r="A4675" s="7">
        <v>24470329</v>
      </c>
      <c r="B4675" s="10" t="str">
        <f>VLOOKUP(ActividadesCom[[#This Row],[NO. DE CONTROL]],'LISTADO ESTUDIANTES'!A:C,2,FALSE)</f>
        <v>PADILLA HUCHIN GREGORY RAPHAEL</v>
      </c>
      <c r="C4675" s="6" t="str">
        <f>VLOOKUP(ActividadesCom[[#This Row],[NO. DE CONTROL]],'LISTADO ESTUDIANTES'!A:C,3,FALSE)</f>
        <v>INGENIERÍA EN ANIMACION DIGITAL Y EFECTOS VISUALES</v>
      </c>
      <c r="D4675" s="5" t="str">
        <f>VLOOKUP(ActividadesCom[[#This Row],[NO. DE CONTROL]],'LISTADO ESTUDIANTES'!A:D,4,FALSE)</f>
        <v>ACTIVO(A)</v>
      </c>
      <c r="E4675" s="7">
        <f>SUM(ActividadesCom[[#This Row],[CRÉD. 1]],ActividadesCom[[#This Row],[CRÉD. 2]],ActividadesCom[[#This Row],[CRÉD. 3]],ActividadesCom[[#This Row],[CRÉD. 4]],ActividadesCom[[#This Row],[CRÉD. 5]])</f>
        <v>0</v>
      </c>
      <c r="F4675" s="5" t="str">
        <f>IF(ActividadesCom[[#This Row],[ÚLTIMO SEMESTRE CON CRÉDITOS]]&gt;0,ROUND(AVERAGE(ActividadesCom[[#This Row],[VALOR NIVEL 5]],ActividadesCom[[#This Row],[VALOR NIVEL 4]],ActividadesCom[[#This Row],[VALOR NIVEL 3]],ActividadesCom[[#This Row],[VALOR NIVEL 2]],ActividadesCom[[#This Row],[VALOR NIVEL 1]]),0),"")</f>
        <v/>
      </c>
      <c r="G4675" s="7" t="str">
        <f>IF(ActividadesCom[[#This Row],[PROMEDIO]]="","",IF(ActividadesCom[[#This Row],[PROMEDIO]]&gt;=4,"EXCELENTE",IF(ActividadesCom[[#This Row],[PROMEDIO]]&gt;=3,"NOTABLE",IF(ActividadesCom[[#This Row],[PROMEDIO]]&gt;=2,"BUENO",IF(ActividadesCom[[#This Row],[PROMEDIO]]=1,"SUFICIENTE","")))))</f>
        <v/>
      </c>
      <c r="H4675" s="5">
        <f>MAX(ActividadesCom[[#This Row],[PERÍODO 1]],ActividadesCom[[#This Row],[PERÍODO 2]],ActividadesCom[[#This Row],[PERÍODO 3]],ActividadesCom[[#This Row],[PERÍODO 4]],ActividadesCom[[#This Row],[PERÍODO 5]])</f>
        <v>0</v>
      </c>
      <c r="I4675" s="6"/>
      <c r="J4675" s="5"/>
      <c r="K4675" s="5"/>
      <c r="L4675" s="5" t="str">
        <f>IF(ActividadesCom[[#This Row],[NIVEL 1]]&lt;&gt;0,VLOOKUP(ActividadesCom[[#This Row],[NIVEL 1]],Catálogo!A:B,2,FALSE),"")</f>
        <v/>
      </c>
      <c r="M4675" s="5"/>
      <c r="N4675" s="6"/>
      <c r="O4675" s="5"/>
      <c r="P4675" s="5"/>
      <c r="Q4675" s="5" t="str">
        <f>IF(ActividadesCom[[#This Row],[NIVEL 2]]&lt;&gt;0,VLOOKUP(ActividadesCom[[#This Row],[NIVEL 2]],Catálogo!A:B,2,FALSE),"")</f>
        <v/>
      </c>
      <c r="R4675" s="5"/>
      <c r="S4675" s="6"/>
      <c r="T4675" s="5"/>
      <c r="U4675" s="5"/>
      <c r="V4675" s="5" t="str">
        <f>IF(ActividadesCom[[#This Row],[NIVEL 3]]&lt;&gt;0,VLOOKUP(ActividadesCom[[#This Row],[NIVEL 3]],Catálogo!A:B,2,FALSE),"")</f>
        <v/>
      </c>
      <c r="W4675" s="5"/>
      <c r="X4675" s="6"/>
      <c r="Y4675" s="5"/>
      <c r="Z4675" s="5"/>
      <c r="AA4675" s="5" t="str">
        <f>IF(ActividadesCom[[#This Row],[NIVEL 4]]&lt;&gt;0,VLOOKUP(ActividadesCom[[#This Row],[NIVEL 4]],Catálogo!A:B,2,FALSE),"")</f>
        <v/>
      </c>
      <c r="AB4675" s="5"/>
      <c r="AC4675" s="6"/>
      <c r="AD4675" s="5"/>
      <c r="AE4675" s="5"/>
      <c r="AF4675" s="5" t="str">
        <f>IF(ActividadesCom[[#This Row],[NIVEL 5]]&lt;&gt;0,VLOOKUP(ActividadesCom[[#This Row],[NIVEL 5]],Catálogo!A:B,2,FALSE),"")</f>
        <v/>
      </c>
      <c r="AG4675" s="5"/>
    </row>
    <row r="4676" spans="1:34" ht="30" customHeight="1" x14ac:dyDescent="0.25">
      <c r="A4676" s="122">
        <v>24470330</v>
      </c>
      <c r="B4676" s="120" t="str">
        <f>VLOOKUP(ActividadesCom[[#This Row],[NO. DE CONTROL]],'LISTADO ESTUDIANTES'!A:C,2,FALSE)</f>
        <v>HUCHIN YE JOSUE EMMANUEL</v>
      </c>
      <c r="C4676" s="121" t="str">
        <f>VLOOKUP(ActividadesCom[[#This Row],[NO. DE CONTROL]],'LISTADO ESTUDIANTES'!A:C,3,FALSE)</f>
        <v>INGENIERIA INDUSTRIAL</v>
      </c>
      <c r="D4676" s="122" t="str">
        <f>VLOOKUP(ActividadesCom[[#This Row],[NO. DE CONTROL]],'LISTADO ESTUDIANTES'!A:D,4,FALSE)</f>
        <v>ACTIVO(A)</v>
      </c>
      <c r="E4676" s="119">
        <f>SUM(ActividadesCom[[#This Row],[CRÉD. 1]],ActividadesCom[[#This Row],[CRÉD. 2]],ActividadesCom[[#This Row],[CRÉD. 3]],ActividadesCom[[#This Row],[CRÉD. 4]],ActividadesCom[[#This Row],[CRÉD. 5]])</f>
        <v>4</v>
      </c>
      <c r="F4676" s="122">
        <f>IF(ActividadesCom[[#This Row],[ÚLTIMO SEMESTRE CON CRÉDITOS]]&gt;0,ROUND(AVERAGE(ActividadesCom[[#This Row],[VALOR NIVEL 5]],ActividadesCom[[#This Row],[VALOR NIVEL 4]],ActividadesCom[[#This Row],[VALOR NIVEL 3]],ActividadesCom[[#This Row],[VALOR NIVEL 2]],ActividadesCom[[#This Row],[VALOR NIVEL 1]]),0),"")</f>
        <v>3</v>
      </c>
      <c r="G4676" s="119" t="str">
        <f>IF(ActividadesCom[[#This Row],[PROMEDIO]]="","",IF(ActividadesCom[[#This Row],[PROMEDIO]]&gt;=4,"EXCELENTE",IF(ActividadesCom[[#This Row],[PROMEDIO]]&gt;=3,"NOTABLE",IF(ActividadesCom[[#This Row],[PROMEDIO]]&gt;=2,"BUENO",IF(ActividadesCom[[#This Row],[PROMEDIO]]=1,"SUFICIENTE","")))))</f>
        <v>NOTABLE</v>
      </c>
      <c r="H4676" s="122">
        <f>MAX(ActividadesCom[[#This Row],[PERÍODO 1]],ActividadesCom[[#This Row],[PERÍODO 2]],ActividadesCom[[#This Row],[PERÍODO 3]],ActividadesCom[[#This Row],[PERÍODO 4]],ActividadesCom[[#This Row],[PERÍODO 5]])</f>
        <v>20253</v>
      </c>
      <c r="I4676" s="121" t="s">
        <v>31</v>
      </c>
      <c r="J4676" s="122">
        <v>20251</v>
      </c>
      <c r="K4676" s="122" t="s">
        <v>4008</v>
      </c>
      <c r="L4676" s="122">
        <f>IF(ActividadesCom[[#This Row],[NIVEL 1]]&lt;&gt;0,VLOOKUP(ActividadesCom[[#This Row],[NIVEL 1]],Catálogo!A:B,2,FALSE),"")</f>
        <v>3</v>
      </c>
      <c r="M4676" s="122">
        <v>1</v>
      </c>
      <c r="N4676" s="121" t="s">
        <v>6804</v>
      </c>
      <c r="O4676" s="122">
        <v>20251</v>
      </c>
      <c r="P4676" s="122" t="s">
        <v>4008</v>
      </c>
      <c r="Q4676" s="122">
        <f>IF(ActividadesCom[[#This Row],[NIVEL 2]]&lt;&gt;0,VLOOKUP(ActividadesCom[[#This Row],[NIVEL 2]],Catálogo!A:B,2,FALSE),"")</f>
        <v>3</v>
      </c>
      <c r="R4676" s="122">
        <v>1</v>
      </c>
      <c r="S4676" s="6" t="s">
        <v>9</v>
      </c>
      <c r="T4676" s="122">
        <v>20251</v>
      </c>
      <c r="U4676" s="5" t="s">
        <v>4008</v>
      </c>
      <c r="V4676" s="122">
        <f>IF(ActividadesCom[[#This Row],[NIVEL 3]]&lt;&gt;0,VLOOKUP(ActividadesCom[[#This Row],[NIVEL 3]],Catálogo!A:B,2,FALSE),"")</f>
        <v>3</v>
      </c>
      <c r="W4676" s="122">
        <v>1</v>
      </c>
      <c r="X4676" s="6" t="s">
        <v>7339</v>
      </c>
      <c r="Y4676" s="122">
        <v>20253</v>
      </c>
      <c r="Z4676" s="5" t="s">
        <v>4008</v>
      </c>
      <c r="AA4676" s="122">
        <f>IF(ActividadesCom[[#This Row],[NIVEL 4]]&lt;&gt;0,VLOOKUP(ActividadesCom[[#This Row],[NIVEL 4]],Catálogo!A:B,2,FALSE),"")</f>
        <v>3</v>
      </c>
      <c r="AB4676" s="122">
        <v>1</v>
      </c>
      <c r="AC4676" s="121"/>
      <c r="AD4676" s="122"/>
      <c r="AE4676" s="122"/>
      <c r="AF4676" s="122" t="str">
        <f>IF(ActividadesCom[[#This Row],[NIVEL 5]]&lt;&gt;0,VLOOKUP(ActividadesCom[[#This Row],[NIVEL 5]],Catálogo!A:B,2,FALSE),"")</f>
        <v/>
      </c>
      <c r="AG4676" s="122"/>
    </row>
    <row r="4677" spans="1:34" ht="30" hidden="1" customHeight="1" x14ac:dyDescent="0.25">
      <c r="A4677" s="118">
        <v>24470331</v>
      </c>
      <c r="B4677" s="116" t="str">
        <f>VLOOKUP(ActividadesCom[[#This Row],[NO. DE CONTROL]],'LISTADO ESTUDIANTES'!A:C,2,FALSE)</f>
        <v>ARCEO CHI KAREYLI CASANDRA</v>
      </c>
      <c r="C4677" s="117" t="str">
        <f>VLOOKUP(ActividadesCom[[#This Row],[NO. DE CONTROL]],'LISTADO ESTUDIANTES'!A:C,3,FALSE)</f>
        <v>INGENIERIA CIVIL</v>
      </c>
      <c r="D4677" s="118" t="str">
        <f>VLOOKUP(ActividadesCom[[#This Row],[NO. DE CONTROL]],'LISTADO ESTUDIANTES'!A:D,4,FALSE)</f>
        <v>EGRESADO(A)</v>
      </c>
      <c r="E4677" s="115">
        <f>SUM(ActividadesCom[[#This Row],[CRÉD. 1]],ActividadesCom[[#This Row],[CRÉD. 2]],ActividadesCom[[#This Row],[CRÉD. 3]],ActividadesCom[[#This Row],[CRÉD. 4]],ActividadesCom[[#This Row],[CRÉD. 5]])</f>
        <v>1</v>
      </c>
      <c r="F4677" s="118">
        <f>IF(ActividadesCom[[#This Row],[ÚLTIMO SEMESTRE CON CRÉDITOS]]&gt;0,ROUND(AVERAGE(ActividadesCom[[#This Row],[VALOR NIVEL 5]],ActividadesCom[[#This Row],[VALOR NIVEL 4]],ActividadesCom[[#This Row],[VALOR NIVEL 3]],ActividadesCom[[#This Row],[VALOR NIVEL 2]],ActividadesCom[[#This Row],[VALOR NIVEL 1]]),0),"")</f>
        <v>1</v>
      </c>
      <c r="G4677" s="115" t="str">
        <f>IF(ActividadesCom[[#This Row],[PROMEDIO]]="","",IF(ActividadesCom[[#This Row],[PROMEDIO]]&gt;=4,"EXCELENTE",IF(ActividadesCom[[#This Row],[PROMEDIO]]&gt;=3,"NOTABLE",IF(ActividadesCom[[#This Row],[PROMEDIO]]&gt;=2,"BUENO",IF(ActividadesCom[[#This Row],[PROMEDIO]]=1,"SUFICIENTE","")))))</f>
        <v>SUFICIENTE</v>
      </c>
      <c r="H4677" s="118">
        <f>MAX(ActividadesCom[[#This Row],[PERÍODO 1]],ActividadesCom[[#This Row],[PERÍODO 2]],ActividadesCom[[#This Row],[PERÍODO 3]],ActividadesCom[[#This Row],[PERÍODO 4]],ActividadesCom[[#This Row],[PERÍODO 5]])</f>
        <v>20243</v>
      </c>
      <c r="I4677" s="117" t="s">
        <v>47</v>
      </c>
      <c r="J4677" s="118">
        <v>20243</v>
      </c>
      <c r="K4677" s="118" t="s">
        <v>4010</v>
      </c>
      <c r="L4677" s="118">
        <f>IF(ActividadesCom[[#This Row],[NIVEL 1]]&lt;&gt;0,VLOOKUP(ActividadesCom[[#This Row],[NIVEL 1]],Catálogo!A:B,2,FALSE),"")</f>
        <v>1</v>
      </c>
      <c r="M4677" s="118">
        <v>1</v>
      </c>
      <c r="N4677" s="117"/>
      <c r="O4677" s="118"/>
      <c r="P4677" s="118"/>
      <c r="Q4677" s="118" t="str">
        <f>IF(ActividadesCom[[#This Row],[NIVEL 2]]&lt;&gt;0,VLOOKUP(ActividadesCom[[#This Row],[NIVEL 2]],Catálogo!A:B,2,FALSE),"")</f>
        <v/>
      </c>
      <c r="R4677" s="118"/>
      <c r="S4677" s="117"/>
      <c r="T4677" s="118"/>
      <c r="U4677" s="118"/>
      <c r="V4677" s="118" t="str">
        <f>IF(ActividadesCom[[#This Row],[NIVEL 3]]&lt;&gt;0,VLOOKUP(ActividadesCom[[#This Row],[NIVEL 3]],Catálogo!A:B,2,FALSE),"")</f>
        <v/>
      </c>
      <c r="W4677" s="118"/>
      <c r="X4677" s="117"/>
      <c r="Y4677" s="118"/>
      <c r="Z4677" s="118"/>
      <c r="AA4677" s="118" t="str">
        <f>IF(ActividadesCom[[#This Row],[NIVEL 4]]&lt;&gt;0,VLOOKUP(ActividadesCom[[#This Row],[NIVEL 4]],Catálogo!A:B,2,FALSE),"")</f>
        <v/>
      </c>
      <c r="AB4677" s="118"/>
      <c r="AC4677" s="117"/>
      <c r="AD4677" s="118"/>
      <c r="AE4677" s="118"/>
      <c r="AF4677" s="118" t="str">
        <f>IF(ActividadesCom[[#This Row],[NIVEL 5]]&lt;&gt;0,VLOOKUP(ActividadesCom[[#This Row],[NIVEL 5]],Catálogo!A:B,2,FALSE),"")</f>
        <v/>
      </c>
      <c r="AG4677" s="118"/>
    </row>
    <row r="4678" spans="1:34" ht="30" hidden="1" customHeight="1" x14ac:dyDescent="0.25">
      <c r="A4678" s="118">
        <v>24470334</v>
      </c>
      <c r="B4678" s="116" t="str">
        <f>VLOOKUP(ActividadesCom[[#This Row],[NO. DE CONTROL]],'LISTADO ESTUDIANTES'!A:C,2,FALSE)</f>
        <v>SUNZA PECH LIZANDRO MARTIN</v>
      </c>
      <c r="C4678" s="117" t="str">
        <f>VLOOKUP(ActividadesCom[[#This Row],[NO. DE CONTROL]],'LISTADO ESTUDIANTES'!A:C,3,FALSE)</f>
        <v>ARQUITECTURA</v>
      </c>
      <c r="D4678" s="118" t="str">
        <f>VLOOKUP(ActividadesCom[[#This Row],[NO. DE CONTROL]],'LISTADO ESTUDIANTES'!A:D,4,FALSE)</f>
        <v>EGRESADO(A)</v>
      </c>
      <c r="E4678" s="115">
        <f>SUM(ActividadesCom[[#This Row],[CRÉD. 1]],ActividadesCom[[#This Row],[CRÉD. 2]],ActividadesCom[[#This Row],[CRÉD. 3]],ActividadesCom[[#This Row],[CRÉD. 4]],ActividadesCom[[#This Row],[CRÉD. 5]])</f>
        <v>1</v>
      </c>
      <c r="F4678" s="118">
        <f>IF(ActividadesCom[[#This Row],[ÚLTIMO SEMESTRE CON CRÉDITOS]]&gt;0,ROUND(AVERAGE(ActividadesCom[[#This Row],[VALOR NIVEL 5]],ActividadesCom[[#This Row],[VALOR NIVEL 4]],ActividadesCom[[#This Row],[VALOR NIVEL 3]],ActividadesCom[[#This Row],[VALOR NIVEL 2]],ActividadesCom[[#This Row],[VALOR NIVEL 1]]),0),"")</f>
        <v>3</v>
      </c>
      <c r="G4678" s="115" t="str">
        <f>IF(ActividadesCom[[#This Row],[PROMEDIO]]="","",IF(ActividadesCom[[#This Row],[PROMEDIO]]&gt;=4,"EXCELENTE",IF(ActividadesCom[[#This Row],[PROMEDIO]]&gt;=3,"NOTABLE",IF(ActividadesCom[[#This Row],[PROMEDIO]]&gt;=2,"BUENO",IF(ActividadesCom[[#This Row],[PROMEDIO]]=1,"SUFICIENTE","")))))</f>
        <v>NOTABLE</v>
      </c>
      <c r="H4678" s="118">
        <f>MAX(ActividadesCom[[#This Row],[PERÍODO 1]],ActividadesCom[[#This Row],[PERÍODO 2]],ActividadesCom[[#This Row],[PERÍODO 3]],ActividadesCom[[#This Row],[PERÍODO 4]],ActividadesCom[[#This Row],[PERÍODO 5]])</f>
        <v>20243</v>
      </c>
      <c r="I4678" s="117" t="s">
        <v>47</v>
      </c>
      <c r="J4678" s="118">
        <v>20243</v>
      </c>
      <c r="K4678" s="118" t="s">
        <v>4008</v>
      </c>
      <c r="L4678" s="118">
        <f>IF(ActividadesCom[[#This Row],[NIVEL 1]]&lt;&gt;0,VLOOKUP(ActividadesCom[[#This Row],[NIVEL 1]],Catálogo!A:B,2,FALSE),"")</f>
        <v>3</v>
      </c>
      <c r="M4678" s="118">
        <v>1</v>
      </c>
      <c r="N4678" s="117"/>
      <c r="O4678" s="118"/>
      <c r="P4678" s="118"/>
      <c r="Q4678" s="118" t="str">
        <f>IF(ActividadesCom[[#This Row],[NIVEL 2]]&lt;&gt;0,VLOOKUP(ActividadesCom[[#This Row],[NIVEL 2]],Catálogo!A:B,2,FALSE),"")</f>
        <v/>
      </c>
      <c r="R4678" s="118"/>
      <c r="S4678" s="117"/>
      <c r="T4678" s="118"/>
      <c r="U4678" s="118"/>
      <c r="V4678" s="118" t="str">
        <f>IF(ActividadesCom[[#This Row],[NIVEL 3]]&lt;&gt;0,VLOOKUP(ActividadesCom[[#This Row],[NIVEL 3]],Catálogo!A:B,2,FALSE),"")</f>
        <v/>
      </c>
      <c r="W4678" s="118"/>
      <c r="X4678" s="117"/>
      <c r="Y4678" s="118"/>
      <c r="Z4678" s="118"/>
      <c r="AA4678" s="118" t="str">
        <f>IF(ActividadesCom[[#This Row],[NIVEL 4]]&lt;&gt;0,VLOOKUP(ActividadesCom[[#This Row],[NIVEL 4]],Catálogo!A:B,2,FALSE),"")</f>
        <v/>
      </c>
      <c r="AB4678" s="118"/>
      <c r="AC4678" s="117"/>
      <c r="AD4678" s="118"/>
      <c r="AE4678" s="118"/>
      <c r="AF4678" s="118" t="str">
        <f>IF(ActividadesCom[[#This Row],[NIVEL 5]]&lt;&gt;0,VLOOKUP(ActividadesCom[[#This Row],[NIVEL 5]],Catálogo!A:B,2,FALSE),"")</f>
        <v/>
      </c>
      <c r="AG4678" s="118"/>
    </row>
    <row r="4679" spans="1:34" ht="30" hidden="1" customHeight="1" x14ac:dyDescent="0.25">
      <c r="A4679" s="5">
        <v>24470336</v>
      </c>
      <c r="B4679" s="10" t="str">
        <f>VLOOKUP(ActividadesCom[[#This Row],[NO. DE CONTROL]],'LISTADO ESTUDIANTES'!A:C,2,FALSE)</f>
        <v>GARAY QUEB SAMANTHA MICHELLE</v>
      </c>
      <c r="C4679" s="6" t="str">
        <f>VLOOKUP(ActividadesCom[[#This Row],[NO. DE CONTROL]],'LISTADO ESTUDIANTES'!A:C,3,FALSE)</f>
        <v>INGENIERIA MECANICA</v>
      </c>
      <c r="D4679" s="5" t="str">
        <f>VLOOKUP(ActividadesCom[[#This Row],[NO. DE CONTROL]],'LISTADO ESTUDIANTES'!A:D,4,FALSE)</f>
        <v>BAJA</v>
      </c>
      <c r="E4679" s="7">
        <f>SUM(ActividadesCom[[#This Row],[CRÉD. 1]],ActividadesCom[[#This Row],[CRÉD. 2]],ActividadesCom[[#This Row],[CRÉD. 3]],ActividadesCom[[#This Row],[CRÉD. 4]],ActividadesCom[[#This Row],[CRÉD. 5]])</f>
        <v>1</v>
      </c>
      <c r="F4679" s="5">
        <f>IF(ActividadesCom[[#This Row],[ÚLTIMO SEMESTRE CON CRÉDITOS]]&gt;0,ROUND(AVERAGE(ActividadesCom[[#This Row],[VALOR NIVEL 5]],ActividadesCom[[#This Row],[VALOR NIVEL 4]],ActividadesCom[[#This Row],[VALOR NIVEL 3]],ActividadesCom[[#This Row],[VALOR NIVEL 2]],ActividadesCom[[#This Row],[VALOR NIVEL 1]]),0),"")</f>
        <v>3</v>
      </c>
      <c r="G4679" s="7" t="str">
        <f>IF(ActividadesCom[[#This Row],[PROMEDIO]]="","",IF(ActividadesCom[[#This Row],[PROMEDIO]]&gt;=4,"EXCELENTE",IF(ActividadesCom[[#This Row],[PROMEDIO]]&gt;=3,"NOTABLE",IF(ActividadesCom[[#This Row],[PROMEDIO]]&gt;=2,"BUENO",IF(ActividadesCom[[#This Row],[PROMEDIO]]=1,"SUFICIENTE","")))))</f>
        <v>NOTABLE</v>
      </c>
      <c r="H4679" s="5">
        <f>MAX(ActividadesCom[[#This Row],[PERÍODO 1]],ActividadesCom[[#This Row],[PERÍODO 2]],ActividadesCom[[#This Row],[PERÍODO 3]],ActividadesCom[[#This Row],[PERÍODO 4]],ActividadesCom[[#This Row],[PERÍODO 5]])</f>
        <v>20253</v>
      </c>
      <c r="I4679" s="6" t="s">
        <v>665</v>
      </c>
      <c r="J4679" s="5">
        <v>20253</v>
      </c>
      <c r="K4679" s="5" t="s">
        <v>4008</v>
      </c>
      <c r="L4679" s="5">
        <f>IF(ActividadesCom[[#This Row],[NIVEL 1]]&lt;&gt;0,VLOOKUP(ActividadesCom[[#This Row],[NIVEL 1]],Catálogo!A:B,2,FALSE),"")</f>
        <v>3</v>
      </c>
      <c r="M4679" s="5">
        <v>1</v>
      </c>
      <c r="N4679" s="6"/>
      <c r="O4679" s="5"/>
      <c r="P4679" s="5"/>
      <c r="Q4679" s="5" t="str">
        <f>IF(ActividadesCom[[#This Row],[NIVEL 2]]&lt;&gt;0,VLOOKUP(ActividadesCom[[#This Row],[NIVEL 2]],Catálogo!A:B,2,FALSE),"")</f>
        <v/>
      </c>
      <c r="R4679" s="5"/>
      <c r="S4679" s="6"/>
      <c r="T4679" s="5"/>
      <c r="U4679" s="5"/>
      <c r="V4679" s="5" t="str">
        <f>IF(ActividadesCom[[#This Row],[NIVEL 3]]&lt;&gt;0,VLOOKUP(ActividadesCom[[#This Row],[NIVEL 3]],Catálogo!A:B,2,FALSE),"")</f>
        <v/>
      </c>
      <c r="W4679" s="5"/>
      <c r="X4679" s="6"/>
      <c r="Y4679" s="5"/>
      <c r="Z4679" s="5"/>
      <c r="AA4679" s="5" t="str">
        <f>IF(ActividadesCom[[#This Row],[NIVEL 4]]&lt;&gt;0,VLOOKUP(ActividadesCom[[#This Row],[NIVEL 4]],Catálogo!A:B,2,FALSE),"")</f>
        <v/>
      </c>
      <c r="AB4679" s="5"/>
      <c r="AC4679" s="6"/>
      <c r="AD4679" s="5"/>
      <c r="AE4679" s="5"/>
      <c r="AF4679" s="5" t="str">
        <f>IF(ActividadesCom[[#This Row],[NIVEL 5]]&lt;&gt;0,VLOOKUP(ActividadesCom[[#This Row],[NIVEL 5]],Catálogo!A:B,2,FALSE),"")</f>
        <v/>
      </c>
      <c r="AG4679" s="5"/>
    </row>
    <row r="4680" spans="1:34" ht="30" customHeight="1" x14ac:dyDescent="0.25">
      <c r="A4680" s="118">
        <v>24470337</v>
      </c>
      <c r="B4680" s="116" t="str">
        <f>VLOOKUP(ActividadesCom[[#This Row],[NO. DE CONTROL]],'LISTADO ESTUDIANTES'!A:C,2,FALSE)</f>
        <v>HUESCA VERGARA EVELYN DE JESUS</v>
      </c>
      <c r="C4680" s="117" t="str">
        <f>VLOOKUP(ActividadesCom[[#This Row],[NO. DE CONTROL]],'LISTADO ESTUDIANTES'!A:C,3,FALSE)</f>
        <v>ARQUITECTURA</v>
      </c>
      <c r="D4680" s="118" t="str">
        <f>VLOOKUP(ActividadesCom[[#This Row],[NO. DE CONTROL]],'LISTADO ESTUDIANTES'!A:D,4,FALSE)</f>
        <v>ACTIVO(A)</v>
      </c>
      <c r="E4680" s="115">
        <f>SUM(ActividadesCom[[#This Row],[CRÉD. 1]],ActividadesCom[[#This Row],[CRÉD. 2]],ActividadesCom[[#This Row],[CRÉD. 3]],ActividadesCom[[#This Row],[CRÉD. 4]],ActividadesCom[[#This Row],[CRÉD. 5]])</f>
        <v>2</v>
      </c>
      <c r="F4680" s="118">
        <f>IF(ActividadesCom[[#This Row],[ÚLTIMO SEMESTRE CON CRÉDITOS]]&gt;0,ROUND(AVERAGE(ActividadesCom[[#This Row],[VALOR NIVEL 5]],ActividadesCom[[#This Row],[VALOR NIVEL 4]],ActividadesCom[[#This Row],[VALOR NIVEL 3]],ActividadesCom[[#This Row],[VALOR NIVEL 2]],ActividadesCom[[#This Row],[VALOR NIVEL 1]]),0),"")</f>
        <v>2</v>
      </c>
      <c r="G4680" s="115" t="str">
        <f>IF(ActividadesCom[[#This Row],[PROMEDIO]]="","",IF(ActividadesCom[[#This Row],[PROMEDIO]]&gt;=4,"EXCELENTE",IF(ActividadesCom[[#This Row],[PROMEDIO]]&gt;=3,"NOTABLE",IF(ActividadesCom[[#This Row],[PROMEDIO]]&gt;=2,"BUENO",IF(ActividadesCom[[#This Row],[PROMEDIO]]=1,"SUFICIENTE","")))))</f>
        <v>BUENO</v>
      </c>
      <c r="H4680" s="118">
        <f>MAX(ActividadesCom[[#This Row],[PERÍODO 1]],ActividadesCom[[#This Row],[PERÍODO 2]],ActividadesCom[[#This Row],[PERÍODO 3]],ActividadesCom[[#This Row],[PERÍODO 4]],ActividadesCom[[#This Row],[PERÍODO 5]])</f>
        <v>20251</v>
      </c>
      <c r="I4680" s="117" t="s">
        <v>4278</v>
      </c>
      <c r="J4680" s="118">
        <v>20243</v>
      </c>
      <c r="K4680" s="118" t="s">
        <v>4009</v>
      </c>
      <c r="L4680" s="118">
        <f>IF(ActividadesCom[[#This Row],[NIVEL 1]]&lt;&gt;0,VLOOKUP(ActividadesCom[[#This Row],[NIVEL 1]],Catálogo!A:B,2,FALSE),"")</f>
        <v>2</v>
      </c>
      <c r="M4680" s="118">
        <v>1</v>
      </c>
      <c r="N4680" s="6" t="s">
        <v>4815</v>
      </c>
      <c r="O4680" s="118">
        <v>20251</v>
      </c>
      <c r="P4680" s="5" t="s">
        <v>4009</v>
      </c>
      <c r="Q4680" s="118">
        <f>IF(ActividadesCom[[#This Row],[NIVEL 2]]&lt;&gt;0,VLOOKUP(ActividadesCom[[#This Row],[NIVEL 2]],Catálogo!A:B,2,FALSE),"")</f>
        <v>2</v>
      </c>
      <c r="R4680" s="118">
        <v>1</v>
      </c>
      <c r="S4680" s="117"/>
      <c r="T4680" s="118"/>
      <c r="U4680" s="118"/>
      <c r="V4680" s="118" t="str">
        <f>IF(ActividadesCom[[#This Row],[NIVEL 3]]&lt;&gt;0,VLOOKUP(ActividadesCom[[#This Row],[NIVEL 3]],Catálogo!A:B,2,FALSE),"")</f>
        <v/>
      </c>
      <c r="W4680" s="118"/>
      <c r="X4680" s="117"/>
      <c r="Y4680" s="118"/>
      <c r="Z4680" s="118"/>
      <c r="AA4680" s="118" t="str">
        <f>IF(ActividadesCom[[#This Row],[NIVEL 4]]&lt;&gt;0,VLOOKUP(ActividadesCom[[#This Row],[NIVEL 4]],Catálogo!A:B,2,FALSE),"")</f>
        <v/>
      </c>
      <c r="AB4680" s="118"/>
      <c r="AC4680" s="117"/>
      <c r="AD4680" s="118"/>
      <c r="AE4680" s="118"/>
      <c r="AF4680" s="118" t="str">
        <f>IF(ActividadesCom[[#This Row],[NIVEL 5]]&lt;&gt;0,VLOOKUP(ActividadesCom[[#This Row],[NIVEL 5]],Catálogo!A:B,2,FALSE),"")</f>
        <v/>
      </c>
      <c r="AG4680" s="118"/>
    </row>
    <row r="4681" spans="1:34" ht="30" customHeight="1" x14ac:dyDescent="0.25">
      <c r="A4681" s="114">
        <v>24470338</v>
      </c>
      <c r="B4681" s="112" t="str">
        <f>VLOOKUP(ActividadesCom[[#This Row],[NO. DE CONTROL]],'LISTADO ESTUDIANTES'!A:C,2,FALSE)</f>
        <v>ALDANA DZIB SHAILA SCARLETT</v>
      </c>
      <c r="C4681" s="113" t="str">
        <f>VLOOKUP(ActividadesCom[[#This Row],[NO. DE CONTROL]],'LISTADO ESTUDIANTES'!A:C,3,FALSE)</f>
        <v>ARQUITECTURA</v>
      </c>
      <c r="D4681" s="114" t="str">
        <f>VLOOKUP(ActividadesCom[[#This Row],[NO. DE CONTROL]],'LISTADO ESTUDIANTES'!A:D,4,FALSE)</f>
        <v>ACTIVO(A)</v>
      </c>
      <c r="E4681" s="111">
        <f>SUM(ActividadesCom[[#This Row],[CRÉD. 1]],ActividadesCom[[#This Row],[CRÉD. 2]],ActividadesCom[[#This Row],[CRÉD. 3]],ActividadesCom[[#This Row],[CRÉD. 4]],ActividadesCom[[#This Row],[CRÉD. 5]])</f>
        <v>3</v>
      </c>
      <c r="F4681" s="114">
        <f>IF(ActividadesCom[[#This Row],[ÚLTIMO SEMESTRE CON CRÉDITOS]]&gt;0,ROUND(AVERAGE(ActividadesCom[[#This Row],[VALOR NIVEL 5]],ActividadesCom[[#This Row],[VALOR NIVEL 4]],ActividadesCom[[#This Row],[VALOR NIVEL 3]],ActividadesCom[[#This Row],[VALOR NIVEL 2]],ActividadesCom[[#This Row],[VALOR NIVEL 1]]),0),"")</f>
        <v>3</v>
      </c>
      <c r="G4681" s="111" t="str">
        <f>IF(ActividadesCom[[#This Row],[PROMEDIO]]="","",IF(ActividadesCom[[#This Row],[PROMEDIO]]&gt;=4,"EXCELENTE",IF(ActividadesCom[[#This Row],[PROMEDIO]]&gt;=3,"NOTABLE",IF(ActividadesCom[[#This Row],[PROMEDIO]]&gt;=2,"BUENO",IF(ActividadesCom[[#This Row],[PROMEDIO]]=1,"SUFICIENTE","")))))</f>
        <v>NOTABLE</v>
      </c>
      <c r="H4681" s="114">
        <f>MAX(ActividadesCom[[#This Row],[PERÍODO 1]],ActividadesCom[[#This Row],[PERÍODO 2]],ActividadesCom[[#This Row],[PERÍODO 3]],ActividadesCom[[#This Row],[PERÍODO 4]],ActividadesCom[[#This Row],[PERÍODO 5]])</f>
        <v>20251</v>
      </c>
      <c r="I4681" s="113" t="s">
        <v>6725</v>
      </c>
      <c r="J4681" s="114">
        <v>20243</v>
      </c>
      <c r="K4681" s="114" t="s">
        <v>4007</v>
      </c>
      <c r="L4681" s="114">
        <f>IF(ActividadesCom[[#This Row],[NIVEL 1]]&lt;&gt;0,VLOOKUP(ActividadesCom[[#This Row],[NIVEL 1]],Catálogo!A:B,2,FALSE),"")</f>
        <v>4</v>
      </c>
      <c r="M4681" s="114">
        <v>1</v>
      </c>
      <c r="N4681" s="6" t="s">
        <v>3518</v>
      </c>
      <c r="O4681" s="114">
        <v>20243</v>
      </c>
      <c r="P4681" s="5" t="s">
        <v>4009</v>
      </c>
      <c r="Q4681" s="114">
        <f>IF(ActividadesCom[[#This Row],[NIVEL 2]]&lt;&gt;0,VLOOKUP(ActividadesCom[[#This Row],[NIVEL 2]],Catálogo!A:B,2,FALSE),"")</f>
        <v>2</v>
      </c>
      <c r="R4681" s="114">
        <v>1</v>
      </c>
      <c r="S4681" s="6" t="s">
        <v>665</v>
      </c>
      <c r="T4681" s="114">
        <v>20251</v>
      </c>
      <c r="U4681" s="5" t="s">
        <v>4008</v>
      </c>
      <c r="V4681" s="114">
        <f>IF(ActividadesCom[[#This Row],[NIVEL 3]]&lt;&gt;0,VLOOKUP(ActividadesCom[[#This Row],[NIVEL 3]],Catálogo!A:B,2,FALSE),"")</f>
        <v>3</v>
      </c>
      <c r="W4681" s="114">
        <v>1</v>
      </c>
      <c r="X4681" s="113"/>
      <c r="Y4681" s="114"/>
      <c r="Z4681" s="114"/>
      <c r="AA4681" s="114" t="str">
        <f>IF(ActividadesCom[[#This Row],[NIVEL 4]]&lt;&gt;0,VLOOKUP(ActividadesCom[[#This Row],[NIVEL 4]],Catálogo!A:B,2,FALSE),"")</f>
        <v/>
      </c>
      <c r="AB4681" s="114"/>
      <c r="AC4681" s="113"/>
      <c r="AD4681" s="114"/>
      <c r="AE4681" s="114"/>
      <c r="AF4681" s="114" t="str">
        <f>IF(ActividadesCom[[#This Row],[NIVEL 5]]&lt;&gt;0,VLOOKUP(ActividadesCom[[#This Row],[NIVEL 5]],Catálogo!A:B,2,FALSE),"")</f>
        <v/>
      </c>
      <c r="AG4681" s="114"/>
    </row>
    <row r="4682" spans="1:34" ht="30" hidden="1" customHeight="1" x14ac:dyDescent="0.25">
      <c r="A4682" s="118">
        <v>24470339</v>
      </c>
      <c r="B4682" s="116" t="str">
        <f>VLOOKUP(ActividadesCom[[#This Row],[NO. DE CONTROL]],'LISTADO ESTUDIANTES'!A:C,2,FALSE)</f>
        <v>PEREZ REYES CHRISTOPHER SANTIAGO</v>
      </c>
      <c r="C4682" s="117" t="str">
        <f>VLOOKUP(ActividadesCom[[#This Row],[NO. DE CONTROL]],'LISTADO ESTUDIANTES'!A:C,3,FALSE)</f>
        <v>INGENIERIA EN SISTEMAS COMPUTACIONALES</v>
      </c>
      <c r="D4682" s="118" t="str">
        <f>VLOOKUP(ActividadesCom[[#This Row],[NO. DE CONTROL]],'LISTADO ESTUDIANTES'!A:D,4,FALSE)</f>
        <v>EGRESADO(A)</v>
      </c>
      <c r="E4682" s="115">
        <f>SUM(ActividadesCom[[#This Row],[CRÉD. 1]],ActividadesCom[[#This Row],[CRÉD. 2]],ActividadesCom[[#This Row],[CRÉD. 3]],ActividadesCom[[#This Row],[CRÉD. 4]],ActividadesCom[[#This Row],[CRÉD. 5]])</f>
        <v>1</v>
      </c>
      <c r="F4682" s="118">
        <f>IF(ActividadesCom[[#This Row],[ÚLTIMO SEMESTRE CON CRÉDITOS]]&gt;0,ROUND(AVERAGE(ActividadesCom[[#This Row],[VALOR NIVEL 5]],ActividadesCom[[#This Row],[VALOR NIVEL 4]],ActividadesCom[[#This Row],[VALOR NIVEL 3]],ActividadesCom[[#This Row],[VALOR NIVEL 2]],ActividadesCom[[#This Row],[VALOR NIVEL 1]]),0),"")</f>
        <v>2</v>
      </c>
      <c r="G4682" s="115" t="str">
        <f>IF(ActividadesCom[[#This Row],[PROMEDIO]]="","",IF(ActividadesCom[[#This Row],[PROMEDIO]]&gt;=4,"EXCELENTE",IF(ActividadesCom[[#This Row],[PROMEDIO]]&gt;=3,"NOTABLE",IF(ActividadesCom[[#This Row],[PROMEDIO]]&gt;=2,"BUENO",IF(ActividadesCom[[#This Row],[PROMEDIO]]=1,"SUFICIENTE","")))))</f>
        <v>BUENO</v>
      </c>
      <c r="H4682" s="118">
        <f>MAX(ActividadesCom[[#This Row],[PERÍODO 1]],ActividadesCom[[#This Row],[PERÍODO 2]],ActividadesCom[[#This Row],[PERÍODO 3]],ActividadesCom[[#This Row],[PERÍODO 4]],ActividadesCom[[#This Row],[PERÍODO 5]])</f>
        <v>20243</v>
      </c>
      <c r="I4682" s="117" t="s">
        <v>3518</v>
      </c>
      <c r="J4682" s="118">
        <v>20243</v>
      </c>
      <c r="K4682" s="118" t="s">
        <v>4009</v>
      </c>
      <c r="L4682" s="118">
        <f>IF(ActividadesCom[[#This Row],[NIVEL 1]]&lt;&gt;0,VLOOKUP(ActividadesCom[[#This Row],[NIVEL 1]],Catálogo!A:B,2,FALSE),"")</f>
        <v>2</v>
      </c>
      <c r="M4682" s="118">
        <v>1</v>
      </c>
      <c r="N4682" s="117"/>
      <c r="O4682" s="118"/>
      <c r="P4682" s="118"/>
      <c r="Q4682" s="118" t="str">
        <f>IF(ActividadesCom[[#This Row],[NIVEL 2]]&lt;&gt;0,VLOOKUP(ActividadesCom[[#This Row],[NIVEL 2]],Catálogo!A:B,2,FALSE),"")</f>
        <v/>
      </c>
      <c r="R4682" s="118"/>
      <c r="S4682" s="117"/>
      <c r="T4682" s="118"/>
      <c r="U4682" s="118"/>
      <c r="V4682" s="118" t="str">
        <f>IF(ActividadesCom[[#This Row],[NIVEL 3]]&lt;&gt;0,VLOOKUP(ActividadesCom[[#This Row],[NIVEL 3]],Catálogo!A:B,2,FALSE),"")</f>
        <v/>
      </c>
      <c r="W4682" s="118"/>
      <c r="X4682" s="117"/>
      <c r="Y4682" s="118"/>
      <c r="Z4682" s="118"/>
      <c r="AA4682" s="118" t="str">
        <f>IF(ActividadesCom[[#This Row],[NIVEL 4]]&lt;&gt;0,VLOOKUP(ActividadesCom[[#This Row],[NIVEL 4]],Catálogo!A:B,2,FALSE),"")</f>
        <v/>
      </c>
      <c r="AB4682" s="118"/>
      <c r="AC4682" s="117"/>
      <c r="AD4682" s="118"/>
      <c r="AE4682" s="118"/>
      <c r="AF4682" s="118" t="str">
        <f>IF(ActividadesCom[[#This Row],[NIVEL 5]]&lt;&gt;0,VLOOKUP(ActividadesCom[[#This Row],[NIVEL 5]],Catálogo!A:B,2,FALSE),"")</f>
        <v/>
      </c>
      <c r="AG4682" s="118"/>
    </row>
    <row r="4683" spans="1:34" ht="30" customHeight="1" x14ac:dyDescent="0.25">
      <c r="A4683" s="5">
        <v>24470340</v>
      </c>
      <c r="B4683" s="10" t="str">
        <f>VLOOKUP(ActividadesCom[[#This Row],[NO. DE CONTROL]],'LISTADO ESTUDIANTES'!A:C,2,FALSE)</f>
        <v>COSGAYA CHAN ESTEPHANY ALEXANDRA</v>
      </c>
      <c r="C4683" s="6" t="str">
        <f>VLOOKUP(ActividadesCom[[#This Row],[NO. DE CONTROL]],'LISTADO ESTUDIANTES'!A:C,3,FALSE)</f>
        <v>CONTADOR PUBLICO</v>
      </c>
      <c r="D4683" s="5" t="str">
        <f>VLOOKUP(ActividadesCom[[#This Row],[NO. DE CONTROL]],'LISTADO ESTUDIANTES'!A:D,4,FALSE)</f>
        <v>ACTIVO(A)</v>
      </c>
      <c r="E4683" s="7">
        <f>SUM(ActividadesCom[[#This Row],[CRÉD. 1]],ActividadesCom[[#This Row],[CRÉD. 2]],ActividadesCom[[#This Row],[CRÉD. 3]],ActividadesCom[[#This Row],[CRÉD. 4]],ActividadesCom[[#This Row],[CRÉD. 5]])</f>
        <v>1</v>
      </c>
      <c r="F4683" s="5">
        <f>IF(ActividadesCom[[#This Row],[ÚLTIMO SEMESTRE CON CRÉDITOS]]&gt;0,ROUND(AVERAGE(ActividadesCom[[#This Row],[VALOR NIVEL 5]],ActividadesCom[[#This Row],[VALOR NIVEL 4]],ActividadesCom[[#This Row],[VALOR NIVEL 3]],ActividadesCom[[#This Row],[VALOR NIVEL 2]],ActividadesCom[[#This Row],[VALOR NIVEL 1]]),0),"")</f>
        <v>2</v>
      </c>
      <c r="G4683" s="7" t="str">
        <f>IF(ActividadesCom[[#This Row],[PROMEDIO]]="","",IF(ActividadesCom[[#This Row],[PROMEDIO]]&gt;=4,"EXCELENTE",IF(ActividadesCom[[#This Row],[PROMEDIO]]&gt;=3,"NOTABLE",IF(ActividadesCom[[#This Row],[PROMEDIO]]&gt;=2,"BUENO",IF(ActividadesCom[[#This Row],[PROMEDIO]]=1,"SUFICIENTE","")))))</f>
        <v>BUENO</v>
      </c>
      <c r="H4683" s="5">
        <f>MAX(ActividadesCom[[#This Row],[PERÍODO 1]],ActividadesCom[[#This Row],[PERÍODO 2]],ActividadesCom[[#This Row],[PERÍODO 3]],ActividadesCom[[#This Row],[PERÍODO 4]],ActividadesCom[[#This Row],[PERÍODO 5]])</f>
        <v>20253</v>
      </c>
      <c r="I4683" s="6" t="s">
        <v>4278</v>
      </c>
      <c r="J4683" s="5">
        <v>20253</v>
      </c>
      <c r="K4683" s="5" t="s">
        <v>4009</v>
      </c>
      <c r="L4683" s="5">
        <f>IF(ActividadesCom[[#This Row],[NIVEL 1]]&lt;&gt;0,VLOOKUP(ActividadesCom[[#This Row],[NIVEL 1]],Catálogo!A:B,2,FALSE),"")</f>
        <v>2</v>
      </c>
      <c r="M4683" s="5">
        <v>1</v>
      </c>
      <c r="N4683" s="6"/>
      <c r="O4683" s="5"/>
      <c r="P4683" s="5"/>
      <c r="Q4683" s="5" t="str">
        <f>IF(ActividadesCom[[#This Row],[NIVEL 2]]&lt;&gt;0,VLOOKUP(ActividadesCom[[#This Row],[NIVEL 2]],Catálogo!A:B,2,FALSE),"")</f>
        <v/>
      </c>
      <c r="R4683" s="5"/>
      <c r="S4683" s="6"/>
      <c r="T4683" s="5"/>
      <c r="U4683" s="5"/>
      <c r="V4683" s="5" t="str">
        <f>IF(ActividadesCom[[#This Row],[NIVEL 3]]&lt;&gt;0,VLOOKUP(ActividadesCom[[#This Row],[NIVEL 3]],Catálogo!A:B,2,FALSE),"")</f>
        <v/>
      </c>
      <c r="W4683" s="5"/>
      <c r="X4683" s="6"/>
      <c r="Y4683" s="5"/>
      <c r="Z4683" s="5"/>
      <c r="AA4683" s="5" t="str">
        <f>IF(ActividadesCom[[#This Row],[NIVEL 4]]&lt;&gt;0,VLOOKUP(ActividadesCom[[#This Row],[NIVEL 4]],Catálogo!A:B,2,FALSE),"")</f>
        <v/>
      </c>
      <c r="AB4683" s="5"/>
      <c r="AC4683" s="6"/>
      <c r="AD4683" s="5"/>
      <c r="AE4683" s="5"/>
      <c r="AF4683" s="5" t="str">
        <f>IF(ActividadesCom[[#This Row],[NIVEL 5]]&lt;&gt;0,VLOOKUP(ActividadesCom[[#This Row],[NIVEL 5]],Catálogo!A:B,2,FALSE),"")</f>
        <v/>
      </c>
      <c r="AG4683" s="5"/>
    </row>
    <row r="4684" spans="1:34" s="151" customFormat="1" ht="30" customHeight="1" x14ac:dyDescent="0.25">
      <c r="A4684" s="210">
        <v>24470341</v>
      </c>
      <c r="B4684" s="211" t="str">
        <f>VLOOKUP(ActividadesCom[[#This Row],[NO. DE CONTROL]],'LISTADO ESTUDIANTES'!A:C,2,FALSE)</f>
        <v>LOPEZ FLORES JESUS DARIEL</v>
      </c>
      <c r="C4684" s="212" t="str">
        <f>VLOOKUP(ActividadesCom[[#This Row],[NO. DE CONTROL]],'LISTADO ESTUDIANTES'!A:C,3,FALSE)</f>
        <v>INGENIERIA INDUSTRIAL</v>
      </c>
      <c r="D4684" s="210" t="str">
        <f>VLOOKUP(ActividadesCom[[#This Row],[NO. DE CONTROL]],'LISTADO ESTUDIANTES'!A:D,4,FALSE)</f>
        <v>ACTIVO(A)</v>
      </c>
      <c r="E4684" s="213">
        <f>SUM(ActividadesCom[[#This Row],[CRÉD. 1]],ActividadesCom[[#This Row],[CRÉD. 2]],ActividadesCom[[#This Row],[CRÉD. 3]],ActividadesCom[[#This Row],[CRÉD. 4]],ActividadesCom[[#This Row],[CRÉD. 5]])</f>
        <v>5</v>
      </c>
      <c r="F4684" s="210">
        <f>IF(ActividadesCom[[#This Row],[ÚLTIMO SEMESTRE CON CRÉDITOS]]&gt;0,ROUND(AVERAGE(ActividadesCom[[#This Row],[VALOR NIVEL 5]],ActividadesCom[[#This Row],[VALOR NIVEL 4]],ActividadesCom[[#This Row],[VALOR NIVEL 3]],ActividadesCom[[#This Row],[VALOR NIVEL 2]],ActividadesCom[[#This Row],[VALOR NIVEL 1]]),0),"")</f>
        <v>3</v>
      </c>
      <c r="G4684" s="213" t="str">
        <f>IF(ActividadesCom[[#This Row],[PROMEDIO]]="","",IF(ActividadesCom[[#This Row],[PROMEDIO]]&gt;=4,"EXCELENTE",IF(ActividadesCom[[#This Row],[PROMEDIO]]&gt;=3,"NOTABLE",IF(ActividadesCom[[#This Row],[PROMEDIO]]&gt;=2,"BUENO",IF(ActividadesCom[[#This Row],[PROMEDIO]]=1,"SUFICIENTE","")))))</f>
        <v>NOTABLE</v>
      </c>
      <c r="H4684" s="210">
        <f>MAX(ActividadesCom[[#This Row],[PERÍODO 1]],ActividadesCom[[#This Row],[PERÍODO 2]],ActividadesCom[[#This Row],[PERÍODO 3]],ActividadesCom[[#This Row],[PERÍODO 4]],ActividadesCom[[#This Row],[PERÍODO 5]])</f>
        <v>20253</v>
      </c>
      <c r="I4684" s="212" t="s">
        <v>452</v>
      </c>
      <c r="J4684" s="210">
        <v>20243</v>
      </c>
      <c r="K4684" s="210" t="s">
        <v>4008</v>
      </c>
      <c r="L4684" s="210">
        <f>IF(ActividadesCom[[#This Row],[NIVEL 1]]&lt;&gt;0,VLOOKUP(ActividadesCom[[#This Row],[NIVEL 1]],Catálogo!A:B,2,FALSE),"")</f>
        <v>3</v>
      </c>
      <c r="M4684" s="210">
        <v>1</v>
      </c>
      <c r="N4684" s="212" t="s">
        <v>27</v>
      </c>
      <c r="O4684" s="210">
        <v>20243</v>
      </c>
      <c r="P4684" s="210" t="s">
        <v>4007</v>
      </c>
      <c r="Q4684" s="210">
        <f>IF(ActividadesCom[[#This Row],[NIVEL 2]]&lt;&gt;0,VLOOKUP(ActividadesCom[[#This Row],[NIVEL 2]],Catálogo!A:B,2,FALSE),"")</f>
        <v>4</v>
      </c>
      <c r="R4684" s="210">
        <v>1</v>
      </c>
      <c r="S4684" s="148" t="s">
        <v>9</v>
      </c>
      <c r="T4684" s="210">
        <v>20251</v>
      </c>
      <c r="U4684" s="149" t="s">
        <v>4008</v>
      </c>
      <c r="V4684" s="210">
        <f>IF(ActividadesCom[[#This Row],[NIVEL 3]]&lt;&gt;0,VLOOKUP(ActividadesCom[[#This Row],[NIVEL 3]],Catálogo!A:B,2,FALSE),"")</f>
        <v>3</v>
      </c>
      <c r="W4684" s="210">
        <v>1</v>
      </c>
      <c r="X4684" s="148" t="s">
        <v>6804</v>
      </c>
      <c r="Y4684" s="210">
        <v>20251</v>
      </c>
      <c r="Z4684" s="149" t="s">
        <v>4008</v>
      </c>
      <c r="AA4684" s="210">
        <f>IF(ActividadesCom[[#This Row],[NIVEL 4]]&lt;&gt;0,VLOOKUP(ActividadesCom[[#This Row],[NIVEL 4]],Catálogo!A:B,2,FALSE),"")</f>
        <v>3</v>
      </c>
      <c r="AB4684" s="210">
        <v>1</v>
      </c>
      <c r="AC4684" s="148" t="s">
        <v>7339</v>
      </c>
      <c r="AD4684" s="210">
        <v>20253</v>
      </c>
      <c r="AE4684" s="149" t="s">
        <v>4008</v>
      </c>
      <c r="AF4684" s="210">
        <f>IF(ActividadesCom[[#This Row],[NIVEL 5]]&lt;&gt;0,VLOOKUP(ActividadesCom[[#This Row],[NIVEL 5]],Catálogo!A:B,2,FALSE),"")</f>
        <v>3</v>
      </c>
      <c r="AG4684" s="210">
        <v>1</v>
      </c>
      <c r="AH4684" s="195"/>
    </row>
    <row r="4685" spans="1:34" ht="30" hidden="1" customHeight="1" x14ac:dyDescent="0.25">
      <c r="A4685" s="118">
        <v>24470342</v>
      </c>
      <c r="B4685" s="116" t="str">
        <f>VLOOKUP(ActividadesCom[[#This Row],[NO. DE CONTROL]],'LISTADO ESTUDIANTES'!A:C,2,FALSE)</f>
        <v>CAHUICH ALVARADO DANIEL ANTONIO</v>
      </c>
      <c r="C4685" s="117" t="str">
        <f>VLOOKUP(ActividadesCom[[#This Row],[NO. DE CONTROL]],'LISTADO ESTUDIANTES'!A:C,3,FALSE)</f>
        <v>INGENIERIA QUIMICA</v>
      </c>
      <c r="D4685" s="118" t="str">
        <f>VLOOKUP(ActividadesCom[[#This Row],[NO. DE CONTROL]],'LISTADO ESTUDIANTES'!A:D,4,FALSE)</f>
        <v>EGRESADO(A)</v>
      </c>
      <c r="E4685" s="115">
        <f>SUM(ActividadesCom[[#This Row],[CRÉD. 1]],ActividadesCom[[#This Row],[CRÉD. 2]],ActividadesCom[[#This Row],[CRÉD. 3]],ActividadesCom[[#This Row],[CRÉD. 4]],ActividadesCom[[#This Row],[CRÉD. 5]])</f>
        <v>3</v>
      </c>
      <c r="F4685" s="118">
        <f>IF(ActividadesCom[[#This Row],[ÚLTIMO SEMESTRE CON CRÉDITOS]]&gt;0,ROUND(AVERAGE(ActividadesCom[[#This Row],[VALOR NIVEL 5]],ActividadesCom[[#This Row],[VALOR NIVEL 4]],ActividadesCom[[#This Row],[VALOR NIVEL 3]],ActividadesCom[[#This Row],[VALOR NIVEL 2]],ActividadesCom[[#This Row],[VALOR NIVEL 1]]),0),"")</f>
        <v>3</v>
      </c>
      <c r="G4685" s="115" t="str">
        <f>IF(ActividadesCom[[#This Row],[PROMEDIO]]="","",IF(ActividadesCom[[#This Row],[PROMEDIO]]&gt;=4,"EXCELENTE",IF(ActividadesCom[[#This Row],[PROMEDIO]]&gt;=3,"NOTABLE",IF(ActividadesCom[[#This Row],[PROMEDIO]]&gt;=2,"BUENO",IF(ActividadesCom[[#This Row],[PROMEDIO]]=1,"SUFICIENTE","")))))</f>
        <v>NOTABLE</v>
      </c>
      <c r="H4685" s="118">
        <f>MAX(ActividadesCom[[#This Row],[PERÍODO 1]],ActividadesCom[[#This Row],[PERÍODO 2]],ActividadesCom[[#This Row],[PERÍODO 3]],ActividadesCom[[#This Row],[PERÍODO 4]],ActividadesCom[[#This Row],[PERÍODO 5]])</f>
        <v>20253</v>
      </c>
      <c r="I4685" s="117" t="s">
        <v>31</v>
      </c>
      <c r="J4685" s="118">
        <v>20243</v>
      </c>
      <c r="K4685" s="118" t="s">
        <v>4008</v>
      </c>
      <c r="L4685" s="118">
        <f>IF(ActividadesCom[[#This Row],[NIVEL 1]]&lt;&gt;0,VLOOKUP(ActividadesCom[[#This Row],[NIVEL 1]],Catálogo!A:B,2,FALSE),"")</f>
        <v>3</v>
      </c>
      <c r="M4685" s="118">
        <v>1</v>
      </c>
      <c r="N4685" s="6" t="s">
        <v>47</v>
      </c>
      <c r="O4685" s="118">
        <v>20251</v>
      </c>
      <c r="P4685" s="5" t="s">
        <v>4008</v>
      </c>
      <c r="Q4685" s="118">
        <f>IF(ActividadesCom[[#This Row],[NIVEL 2]]&lt;&gt;0,VLOOKUP(ActividadesCom[[#This Row],[NIVEL 2]],Catálogo!A:B,2,FALSE),"")</f>
        <v>3</v>
      </c>
      <c r="R4685" s="118">
        <v>1</v>
      </c>
      <c r="S4685" s="6" t="s">
        <v>7261</v>
      </c>
      <c r="T4685" s="118">
        <v>20253</v>
      </c>
      <c r="U4685" s="5" t="s">
        <v>4008</v>
      </c>
      <c r="V4685" s="118">
        <f>IF(ActividadesCom[[#This Row],[NIVEL 3]]&lt;&gt;0,VLOOKUP(ActividadesCom[[#This Row],[NIVEL 3]],Catálogo!A:B,2,FALSE),"")</f>
        <v>3</v>
      </c>
      <c r="W4685" s="118">
        <v>1</v>
      </c>
      <c r="X4685" s="117"/>
      <c r="Y4685" s="118"/>
      <c r="Z4685" s="118"/>
      <c r="AA4685" s="118" t="str">
        <f>IF(ActividadesCom[[#This Row],[NIVEL 4]]&lt;&gt;0,VLOOKUP(ActividadesCom[[#This Row],[NIVEL 4]],Catálogo!A:B,2,FALSE),"")</f>
        <v/>
      </c>
      <c r="AB4685" s="118"/>
      <c r="AC4685" s="117"/>
      <c r="AD4685" s="118"/>
      <c r="AE4685" s="118"/>
      <c r="AF4685" s="118" t="str">
        <f>IF(ActividadesCom[[#This Row],[NIVEL 5]]&lt;&gt;0,VLOOKUP(ActividadesCom[[#This Row],[NIVEL 5]],Catálogo!A:B,2,FALSE),"")</f>
        <v/>
      </c>
      <c r="AG4685" s="118"/>
    </row>
    <row r="4686" spans="1:34" ht="30" customHeight="1" x14ac:dyDescent="0.25">
      <c r="A4686" s="118">
        <v>24470344</v>
      </c>
      <c r="B4686" s="116" t="str">
        <f>VLOOKUP(ActividadesCom[[#This Row],[NO. DE CONTROL]],'LISTADO ESTUDIANTES'!A:C,2,FALSE)</f>
        <v>DAMIAN BOJORQUEZ AURELIA ISABEL</v>
      </c>
      <c r="C4686" s="117" t="str">
        <f>VLOOKUP(ActividadesCom[[#This Row],[NO. DE CONTROL]],'LISTADO ESTUDIANTES'!A:C,3,FALSE)</f>
        <v>INGENIERIA QUIMICA</v>
      </c>
      <c r="D4686" s="118" t="str">
        <f>VLOOKUP(ActividadesCom[[#This Row],[NO. DE CONTROL]],'LISTADO ESTUDIANTES'!A:D,4,FALSE)</f>
        <v>ACTIVO(A)</v>
      </c>
      <c r="E4686" s="115">
        <f>SUM(ActividadesCom[[#This Row],[CRÉD. 1]],ActividadesCom[[#This Row],[CRÉD. 2]],ActividadesCom[[#This Row],[CRÉD. 3]],ActividadesCom[[#This Row],[CRÉD. 4]],ActividadesCom[[#This Row],[CRÉD. 5]])</f>
        <v>3</v>
      </c>
      <c r="F4686" s="118">
        <f>IF(ActividadesCom[[#This Row],[ÚLTIMO SEMESTRE CON CRÉDITOS]]&gt;0,ROUND(AVERAGE(ActividadesCom[[#This Row],[VALOR NIVEL 5]],ActividadesCom[[#This Row],[VALOR NIVEL 4]],ActividadesCom[[#This Row],[VALOR NIVEL 3]],ActividadesCom[[#This Row],[VALOR NIVEL 2]],ActividadesCom[[#This Row],[VALOR NIVEL 1]]),0),"")</f>
        <v>3</v>
      </c>
      <c r="G4686" s="115" t="str">
        <f>IF(ActividadesCom[[#This Row],[PROMEDIO]]="","",IF(ActividadesCom[[#This Row],[PROMEDIO]]&gt;=4,"EXCELENTE",IF(ActividadesCom[[#This Row],[PROMEDIO]]&gt;=3,"NOTABLE",IF(ActividadesCom[[#This Row],[PROMEDIO]]&gt;=2,"BUENO",IF(ActividadesCom[[#This Row],[PROMEDIO]]=1,"SUFICIENTE","")))))</f>
        <v>NOTABLE</v>
      </c>
      <c r="H4686" s="118">
        <f>MAX(ActividadesCom[[#This Row],[PERÍODO 1]],ActividadesCom[[#This Row],[PERÍODO 2]],ActividadesCom[[#This Row],[PERÍODO 3]],ActividadesCom[[#This Row],[PERÍODO 4]],ActividadesCom[[#This Row],[PERÍODO 5]])</f>
        <v>20253</v>
      </c>
      <c r="I4686" s="117" t="s">
        <v>665</v>
      </c>
      <c r="J4686" s="118">
        <v>20243</v>
      </c>
      <c r="K4686" s="118" t="s">
        <v>4009</v>
      </c>
      <c r="L4686" s="118">
        <f>IF(ActividadesCom[[#This Row],[NIVEL 1]]&lt;&gt;0,VLOOKUP(ActividadesCom[[#This Row],[NIVEL 1]],Catálogo!A:B,2,FALSE),"")</f>
        <v>2</v>
      </c>
      <c r="M4686" s="118">
        <v>1</v>
      </c>
      <c r="N4686" s="6" t="s">
        <v>47</v>
      </c>
      <c r="O4686" s="118">
        <v>20251</v>
      </c>
      <c r="P4686" s="5" t="s">
        <v>4008</v>
      </c>
      <c r="Q4686" s="118">
        <f>IF(ActividadesCom[[#This Row],[NIVEL 2]]&lt;&gt;0,VLOOKUP(ActividadesCom[[#This Row],[NIVEL 2]],Catálogo!A:B,2,FALSE),"")</f>
        <v>3</v>
      </c>
      <c r="R4686" s="118">
        <v>1</v>
      </c>
      <c r="S4686" s="6" t="s">
        <v>7368</v>
      </c>
      <c r="T4686" s="118">
        <v>20253</v>
      </c>
      <c r="U4686" s="5" t="s">
        <v>4007</v>
      </c>
      <c r="V4686" s="118">
        <f>IF(ActividadesCom[[#This Row],[NIVEL 3]]&lt;&gt;0,VLOOKUP(ActividadesCom[[#This Row],[NIVEL 3]],Catálogo!A:B,2,FALSE),"")</f>
        <v>4</v>
      </c>
      <c r="W4686" s="118">
        <v>1</v>
      </c>
      <c r="X4686" s="117"/>
      <c r="Y4686" s="118"/>
      <c r="Z4686" s="118"/>
      <c r="AA4686" s="118" t="str">
        <f>IF(ActividadesCom[[#This Row],[NIVEL 4]]&lt;&gt;0,VLOOKUP(ActividadesCom[[#This Row],[NIVEL 4]],Catálogo!A:B,2,FALSE),"")</f>
        <v/>
      </c>
      <c r="AB4686" s="118"/>
      <c r="AC4686" s="117"/>
      <c r="AD4686" s="118"/>
      <c r="AE4686" s="118"/>
      <c r="AF4686" s="118" t="str">
        <f>IF(ActividadesCom[[#This Row],[NIVEL 5]]&lt;&gt;0,VLOOKUP(ActividadesCom[[#This Row],[NIVEL 5]],Catálogo!A:B,2,FALSE),"")</f>
        <v/>
      </c>
      <c r="AG4686" s="118"/>
    </row>
    <row r="4687" spans="1:34" ht="30" customHeight="1" x14ac:dyDescent="0.25">
      <c r="A4687" s="5">
        <v>24470347</v>
      </c>
      <c r="B4687" s="10" t="str">
        <f>VLOOKUP(ActividadesCom[[#This Row],[NO. DE CONTROL]],'LISTADO ESTUDIANTES'!A:C,2,FALSE)</f>
        <v>RICHAUD SANCHEZ CARLOS DANIEL</v>
      </c>
      <c r="C4687" s="6" t="str">
        <f>VLOOKUP(ActividadesCom[[#This Row],[NO. DE CONTROL]],'LISTADO ESTUDIANTES'!A:C,3,FALSE)</f>
        <v>ARQUITECTURA</v>
      </c>
      <c r="D4687" s="5" t="str">
        <f>VLOOKUP(ActividadesCom[[#This Row],[NO. DE CONTROL]],'LISTADO ESTUDIANTES'!A:D,4,FALSE)</f>
        <v>ACTIVO(A)</v>
      </c>
      <c r="E4687" s="7">
        <f>SUM(ActividadesCom[[#This Row],[CRÉD. 1]],ActividadesCom[[#This Row],[CRÉD. 2]],ActividadesCom[[#This Row],[CRÉD. 3]],ActividadesCom[[#This Row],[CRÉD. 4]],ActividadesCom[[#This Row],[CRÉD. 5]])</f>
        <v>3</v>
      </c>
      <c r="F4687" s="5">
        <f>IF(ActividadesCom[[#This Row],[ÚLTIMO SEMESTRE CON CRÉDITOS]]&gt;0,ROUND(AVERAGE(ActividadesCom[[#This Row],[VALOR NIVEL 5]],ActividadesCom[[#This Row],[VALOR NIVEL 4]],ActividadesCom[[#This Row],[VALOR NIVEL 3]],ActividadesCom[[#This Row],[VALOR NIVEL 2]],ActividadesCom[[#This Row],[VALOR NIVEL 1]]),0),"")</f>
        <v>3</v>
      </c>
      <c r="G4687" s="7" t="str">
        <f>IF(ActividadesCom[[#This Row],[PROMEDIO]]="","",IF(ActividadesCom[[#This Row],[PROMEDIO]]&gt;=4,"EXCELENTE",IF(ActividadesCom[[#This Row],[PROMEDIO]]&gt;=3,"NOTABLE",IF(ActividadesCom[[#This Row],[PROMEDIO]]&gt;=2,"BUENO",IF(ActividadesCom[[#This Row],[PROMEDIO]]=1,"SUFICIENTE","")))))</f>
        <v>NOTABLE</v>
      </c>
      <c r="H4687" s="5">
        <f>MAX(ActividadesCom[[#This Row],[PERÍODO 1]],ActividadesCom[[#This Row],[PERÍODO 2]],ActividadesCom[[#This Row],[PERÍODO 3]],ActividadesCom[[#This Row],[PERÍODO 4]],ActividadesCom[[#This Row],[PERÍODO 5]])</f>
        <v>20253</v>
      </c>
      <c r="I4687" s="6" t="s">
        <v>6725</v>
      </c>
      <c r="J4687" s="5">
        <v>20243</v>
      </c>
      <c r="K4687" s="5" t="s">
        <v>4008</v>
      </c>
      <c r="L4687" s="5">
        <f>IF(ActividadesCom[[#This Row],[NIVEL 1]]&lt;&gt;0,VLOOKUP(ActividadesCom[[#This Row],[NIVEL 1]],Catálogo!A:B,2,FALSE),"")</f>
        <v>3</v>
      </c>
      <c r="M4687" s="5">
        <v>1</v>
      </c>
      <c r="N4687" s="6" t="s">
        <v>4278</v>
      </c>
      <c r="O4687" s="5">
        <v>20251</v>
      </c>
      <c r="P4687" s="5" t="s">
        <v>4008</v>
      </c>
      <c r="Q4687" s="5">
        <f>IF(ActividadesCom[[#This Row],[NIVEL 2]]&lt;&gt;0,VLOOKUP(ActividadesCom[[#This Row],[NIVEL 2]],Catálogo!A:B,2,FALSE),"")</f>
        <v>3</v>
      </c>
      <c r="R4687" s="5">
        <v>1</v>
      </c>
      <c r="S4687" s="6" t="s">
        <v>316</v>
      </c>
      <c r="T4687" s="5">
        <v>20253</v>
      </c>
      <c r="U4687" s="5" t="s">
        <v>4008</v>
      </c>
      <c r="V4687" s="5">
        <f>IF(ActividadesCom[[#This Row],[NIVEL 3]]&lt;&gt;0,VLOOKUP(ActividadesCom[[#This Row],[NIVEL 3]],Catálogo!A:B,2,FALSE),"")</f>
        <v>3</v>
      </c>
      <c r="W4687" s="5">
        <v>1</v>
      </c>
      <c r="X4687" s="6"/>
      <c r="Y4687" s="5"/>
      <c r="Z4687" s="5"/>
      <c r="AA4687" s="5" t="str">
        <f>IF(ActividadesCom[[#This Row],[NIVEL 4]]&lt;&gt;0,VLOOKUP(ActividadesCom[[#This Row],[NIVEL 4]],Catálogo!A:B,2,FALSE),"")</f>
        <v/>
      </c>
      <c r="AB4687" s="5"/>
      <c r="AC4687" s="6"/>
      <c r="AD4687" s="5"/>
      <c r="AE4687" s="5"/>
      <c r="AF4687" s="5" t="str">
        <f>IF(ActividadesCom[[#This Row],[NIVEL 5]]&lt;&gt;0,VLOOKUP(ActividadesCom[[#This Row],[NIVEL 5]],Catálogo!A:B,2,FALSE),"")</f>
        <v/>
      </c>
      <c r="AG4687" s="5"/>
    </row>
    <row r="4688" spans="1:34" ht="30" customHeight="1" x14ac:dyDescent="0.25">
      <c r="A4688" s="118">
        <v>25470001</v>
      </c>
      <c r="B4688" s="116" t="str">
        <f>VLOOKUP(ActividadesCom[[#This Row],[NO. DE CONTROL]],'LISTADO ESTUDIANTES'!A:C,2,FALSE)</f>
        <v>MAS CAHUICH LEONEL EDUARDO</v>
      </c>
      <c r="C4688" s="117" t="str">
        <f>VLOOKUP(ActividadesCom[[#This Row],[NO. DE CONTROL]],'LISTADO ESTUDIANTES'!A:C,3,FALSE)</f>
        <v>INGENIERIA INDUSTRIAL</v>
      </c>
      <c r="D4688" s="118" t="str">
        <f>VLOOKUP(ActividadesCom[[#This Row],[NO. DE CONTROL]],'LISTADO ESTUDIANTES'!A:D,4,FALSE)</f>
        <v>ACTIVO(A)</v>
      </c>
      <c r="E4688" s="115">
        <f>SUM(ActividadesCom[[#This Row],[CRÉD. 1]],ActividadesCom[[#This Row],[CRÉD. 2]],ActividadesCom[[#This Row],[CRÉD. 3]],ActividadesCom[[#This Row],[CRÉD. 4]],ActividadesCom[[#This Row],[CRÉD. 5]])</f>
        <v>4</v>
      </c>
      <c r="F4688" s="118">
        <f>IF(ActividadesCom[[#This Row],[ÚLTIMO SEMESTRE CON CRÉDITOS]]&gt;0,ROUND(AVERAGE(ActividadesCom[[#This Row],[VALOR NIVEL 5]],ActividadesCom[[#This Row],[VALOR NIVEL 4]],ActividadesCom[[#This Row],[VALOR NIVEL 3]],ActividadesCom[[#This Row],[VALOR NIVEL 2]],ActividadesCom[[#This Row],[VALOR NIVEL 1]]),0),"")</f>
        <v>4</v>
      </c>
      <c r="G4688" s="115" t="str">
        <f>IF(ActividadesCom[[#This Row],[PROMEDIO]]="","",IF(ActividadesCom[[#This Row],[PROMEDIO]]&gt;=4,"EXCELENTE",IF(ActividadesCom[[#This Row],[PROMEDIO]]&gt;=3,"NOTABLE",IF(ActividadesCom[[#This Row],[PROMEDIO]]&gt;=2,"BUENO",IF(ActividadesCom[[#This Row],[PROMEDIO]]=1,"SUFICIENTE","")))))</f>
        <v>EXCELENTE</v>
      </c>
      <c r="H4688" s="118">
        <f>MAX(ActividadesCom[[#This Row],[PERÍODO 1]],ActividadesCom[[#This Row],[PERÍODO 2]],ActividadesCom[[#This Row],[PERÍODO 3]],ActividadesCom[[#This Row],[PERÍODO 4]],ActividadesCom[[#This Row],[PERÍODO 5]])</f>
        <v>20253</v>
      </c>
      <c r="I4688" s="117" t="s">
        <v>23</v>
      </c>
      <c r="J4688" s="118">
        <v>20243</v>
      </c>
      <c r="K4688" s="118" t="s">
        <v>4007</v>
      </c>
      <c r="L4688" s="118">
        <f>IF(ActividadesCom[[#This Row],[NIVEL 1]]&lt;&gt;0,VLOOKUP(ActividadesCom[[#This Row],[NIVEL 1]],Catálogo!A:B,2,FALSE),"")</f>
        <v>4</v>
      </c>
      <c r="M4688" s="118">
        <v>1</v>
      </c>
      <c r="N4688" s="117" t="s">
        <v>23</v>
      </c>
      <c r="O4688" s="118">
        <v>20233</v>
      </c>
      <c r="P4688" s="118" t="s">
        <v>4007</v>
      </c>
      <c r="Q4688" s="118">
        <f>IF(ActividadesCom[[#This Row],[NIVEL 2]]&lt;&gt;0,VLOOKUP(ActividadesCom[[#This Row],[NIVEL 2]],Catálogo!A:B,2,FALSE),"")</f>
        <v>4</v>
      </c>
      <c r="R4688" s="118">
        <v>1</v>
      </c>
      <c r="S4688" s="6" t="s">
        <v>47</v>
      </c>
      <c r="T4688" s="118">
        <v>20251</v>
      </c>
      <c r="U4688" s="5" t="s">
        <v>4008</v>
      </c>
      <c r="V4688" s="118">
        <f>IF(ActividadesCom[[#This Row],[NIVEL 3]]&lt;&gt;0,VLOOKUP(ActividadesCom[[#This Row],[NIVEL 3]],Catálogo!A:B,2,FALSE),"")</f>
        <v>3</v>
      </c>
      <c r="W4688" s="118">
        <v>1</v>
      </c>
      <c r="X4688" s="6" t="s">
        <v>7339</v>
      </c>
      <c r="Y4688" s="118">
        <v>20253</v>
      </c>
      <c r="Z4688" s="5" t="s">
        <v>4008</v>
      </c>
      <c r="AA4688" s="118">
        <f>IF(ActividadesCom[[#This Row],[NIVEL 4]]&lt;&gt;0,VLOOKUP(ActividadesCom[[#This Row],[NIVEL 4]],Catálogo!A:B,2,FALSE),"")</f>
        <v>3</v>
      </c>
      <c r="AB4688" s="118">
        <v>1</v>
      </c>
      <c r="AC4688" s="117"/>
      <c r="AD4688" s="118"/>
      <c r="AE4688" s="118"/>
      <c r="AF4688" s="118" t="str">
        <f>IF(ActividadesCom[[#This Row],[NIVEL 5]]&lt;&gt;0,VLOOKUP(ActividadesCom[[#This Row],[NIVEL 5]],Catálogo!A:B,2,FALSE),"")</f>
        <v/>
      </c>
      <c r="AG4688" s="118"/>
    </row>
    <row r="4689" spans="1:34" ht="30" hidden="1" customHeight="1" x14ac:dyDescent="0.25">
      <c r="A4689" s="131">
        <v>25470002</v>
      </c>
      <c r="B4689" s="129" t="str">
        <f>VLOOKUP(ActividadesCom[[#This Row],[NO. DE CONTROL]],'LISTADO ESTUDIANTES'!A:C,2,FALSE)</f>
        <v>ESPINOSA UC WILLIAM JAIR</v>
      </c>
      <c r="C4689" s="130" t="str">
        <f>VLOOKUP(ActividadesCom[[#This Row],[NO. DE CONTROL]],'LISTADO ESTUDIANTES'!A:C,3,FALSE)</f>
        <v>INGENIERIA EN SISTEMAS COMPUTACIONALES</v>
      </c>
      <c r="D4689" s="131" t="str">
        <f>VLOOKUP(ActividadesCom[[#This Row],[NO. DE CONTROL]],'LISTADO ESTUDIANTES'!A:D,4,FALSE)</f>
        <v>BAJA</v>
      </c>
      <c r="E4689" s="128">
        <f>SUM(ActividadesCom[[#This Row],[CRÉD. 1]],ActividadesCom[[#This Row],[CRÉD. 2]],ActividadesCom[[#This Row],[CRÉD. 3]],ActividadesCom[[#This Row],[CRÉD. 4]],ActividadesCom[[#This Row],[CRÉD. 5]])</f>
        <v>2</v>
      </c>
      <c r="F4689" s="131">
        <f>IF(ActividadesCom[[#This Row],[ÚLTIMO SEMESTRE CON CRÉDITOS]]&gt;0,ROUND(AVERAGE(ActividadesCom[[#This Row],[VALOR NIVEL 5]],ActividadesCom[[#This Row],[VALOR NIVEL 4]],ActividadesCom[[#This Row],[VALOR NIVEL 3]],ActividadesCom[[#This Row],[VALOR NIVEL 2]],ActividadesCom[[#This Row],[VALOR NIVEL 1]]),0),"")</f>
        <v>3</v>
      </c>
      <c r="G4689" s="128" t="str">
        <f>IF(ActividadesCom[[#This Row],[PROMEDIO]]="","",IF(ActividadesCom[[#This Row],[PROMEDIO]]&gt;=4,"EXCELENTE",IF(ActividadesCom[[#This Row],[PROMEDIO]]&gt;=3,"NOTABLE",IF(ActividadesCom[[#This Row],[PROMEDIO]]&gt;=2,"BUENO",IF(ActividadesCom[[#This Row],[PROMEDIO]]=1,"SUFICIENTE","")))))</f>
        <v>NOTABLE</v>
      </c>
      <c r="H4689" s="131">
        <f>MAX(ActividadesCom[[#This Row],[PERÍODO 1]],ActividadesCom[[#This Row],[PERÍODO 2]],ActividadesCom[[#This Row],[PERÍODO 3]],ActividadesCom[[#This Row],[PERÍODO 4]],ActividadesCom[[#This Row],[PERÍODO 5]])</f>
        <v>20223</v>
      </c>
      <c r="I4689" s="130" t="s">
        <v>12</v>
      </c>
      <c r="J4689" s="131">
        <v>20223</v>
      </c>
      <c r="K4689" s="131" t="s">
        <v>4008</v>
      </c>
      <c r="L4689" s="131">
        <f>IF(ActividadesCom[[#This Row],[NIVEL 1]]&lt;&gt;0,VLOOKUP(ActividadesCom[[#This Row],[NIVEL 1]],Catálogo!A:B,2,FALSE),"")</f>
        <v>3</v>
      </c>
      <c r="M4689" s="131">
        <v>1</v>
      </c>
      <c r="N4689" s="130" t="s">
        <v>12</v>
      </c>
      <c r="O4689" s="131">
        <v>20211</v>
      </c>
      <c r="P4689" s="131" t="s">
        <v>4008</v>
      </c>
      <c r="Q4689" s="131">
        <f>IF(ActividadesCom[[#This Row],[NIVEL 2]]&lt;&gt;0,VLOOKUP(ActividadesCom[[#This Row],[NIVEL 2]],Catálogo!A:B,2,FALSE),"")</f>
        <v>3</v>
      </c>
      <c r="R4689" s="131">
        <v>1</v>
      </c>
      <c r="S4689" s="130"/>
      <c r="T4689" s="131"/>
      <c r="U4689" s="131"/>
      <c r="V4689" s="131" t="str">
        <f>IF(ActividadesCom[[#This Row],[NIVEL 3]]&lt;&gt;0,VLOOKUP(ActividadesCom[[#This Row],[NIVEL 3]],Catálogo!A:B,2,FALSE),"")</f>
        <v/>
      </c>
      <c r="W4689" s="131"/>
      <c r="X4689" s="130"/>
      <c r="Y4689" s="131"/>
      <c r="Z4689" s="131"/>
      <c r="AA4689" s="131" t="str">
        <f>IF(ActividadesCom[[#This Row],[NIVEL 4]]&lt;&gt;0,VLOOKUP(ActividadesCom[[#This Row],[NIVEL 4]],Catálogo!A:B,2,FALSE),"")</f>
        <v/>
      </c>
      <c r="AB4689" s="131"/>
      <c r="AC4689" s="130"/>
      <c r="AD4689" s="131"/>
      <c r="AE4689" s="131"/>
      <c r="AF4689" s="131" t="str">
        <f>IF(ActividadesCom[[#This Row],[NIVEL 5]]&lt;&gt;0,VLOOKUP(ActividadesCom[[#This Row],[NIVEL 5]],Catálogo!A:B,2,FALSE),"")</f>
        <v/>
      </c>
      <c r="AG4689" s="131"/>
    </row>
    <row r="4690" spans="1:34" ht="30" customHeight="1" x14ac:dyDescent="0.25">
      <c r="A4690" s="7">
        <v>25470003</v>
      </c>
      <c r="B4690" s="10" t="str">
        <f>VLOOKUP(ActividadesCom[[#This Row],[NO. DE CONTROL]],'LISTADO ESTUDIANTES'!A:C,2,FALSE)</f>
        <v>MENESES SALAZAR DANA JESSELY</v>
      </c>
      <c r="C4690" s="6" t="str">
        <f>VLOOKUP(ActividadesCom[[#This Row],[NO. DE CONTROL]],'LISTADO ESTUDIANTES'!A:C,3,FALSE)</f>
        <v>ARQUITECTURA</v>
      </c>
      <c r="D4690" s="5" t="str">
        <f>VLOOKUP(ActividadesCom[[#This Row],[NO. DE CONTROL]],'LISTADO ESTUDIANTES'!A:D,4,FALSE)</f>
        <v>ACTIVO(A)</v>
      </c>
      <c r="E4690" s="7">
        <f>SUM(ActividadesCom[[#This Row],[CRÉD. 1]],ActividadesCom[[#This Row],[CRÉD. 2]],ActividadesCom[[#This Row],[CRÉD. 3]],ActividadesCom[[#This Row],[CRÉD. 4]],ActividadesCom[[#This Row],[CRÉD. 5]])</f>
        <v>0</v>
      </c>
      <c r="F4690" s="5" t="str">
        <f>IF(ActividadesCom[[#This Row],[ÚLTIMO SEMESTRE CON CRÉDITOS]]&gt;0,ROUND(AVERAGE(ActividadesCom[[#This Row],[VALOR NIVEL 5]],ActividadesCom[[#This Row],[VALOR NIVEL 4]],ActividadesCom[[#This Row],[VALOR NIVEL 3]],ActividadesCom[[#This Row],[VALOR NIVEL 2]],ActividadesCom[[#This Row],[VALOR NIVEL 1]]),0),"")</f>
        <v/>
      </c>
      <c r="G4690" s="7" t="str">
        <f>IF(ActividadesCom[[#This Row],[PROMEDIO]]="","",IF(ActividadesCom[[#This Row],[PROMEDIO]]&gt;=4,"EXCELENTE",IF(ActividadesCom[[#This Row],[PROMEDIO]]&gt;=3,"NOTABLE",IF(ActividadesCom[[#This Row],[PROMEDIO]]&gt;=2,"BUENO",IF(ActividadesCom[[#This Row],[PROMEDIO]]=1,"SUFICIENTE","")))))</f>
        <v/>
      </c>
      <c r="H4690" s="5">
        <f>MAX(ActividadesCom[[#This Row],[PERÍODO 1]],ActividadesCom[[#This Row],[PERÍODO 2]],ActividadesCom[[#This Row],[PERÍODO 3]],ActividadesCom[[#This Row],[PERÍODO 4]],ActividadesCom[[#This Row],[PERÍODO 5]])</f>
        <v>0</v>
      </c>
      <c r="I4690" s="6"/>
      <c r="J4690" s="5"/>
      <c r="K4690" s="5"/>
      <c r="L4690" s="5" t="str">
        <f>IF(ActividadesCom[[#This Row],[NIVEL 1]]&lt;&gt;0,VLOOKUP(ActividadesCom[[#This Row],[NIVEL 1]],Catálogo!A:B,2,FALSE),"")</f>
        <v/>
      </c>
      <c r="M4690" s="5"/>
      <c r="N4690" s="6"/>
      <c r="O4690" s="5"/>
      <c r="P4690" s="5"/>
      <c r="Q4690" s="5" t="str">
        <f>IF(ActividadesCom[[#This Row],[NIVEL 2]]&lt;&gt;0,VLOOKUP(ActividadesCom[[#This Row],[NIVEL 2]],Catálogo!A:B,2,FALSE),"")</f>
        <v/>
      </c>
      <c r="R4690" s="5"/>
      <c r="S4690" s="6"/>
      <c r="T4690" s="5"/>
      <c r="U4690" s="5"/>
      <c r="V4690" s="5" t="str">
        <f>IF(ActividadesCom[[#This Row],[NIVEL 3]]&lt;&gt;0,VLOOKUP(ActividadesCom[[#This Row],[NIVEL 3]],Catálogo!A:B,2,FALSE),"")</f>
        <v/>
      </c>
      <c r="W4690" s="5"/>
      <c r="X4690" s="6"/>
      <c r="Y4690" s="5"/>
      <c r="Z4690" s="5"/>
      <c r="AA4690" s="5" t="str">
        <f>IF(ActividadesCom[[#This Row],[NIVEL 4]]&lt;&gt;0,VLOOKUP(ActividadesCom[[#This Row],[NIVEL 4]],Catálogo!A:B,2,FALSE),"")</f>
        <v/>
      </c>
      <c r="AB4690" s="5"/>
      <c r="AC4690" s="6"/>
      <c r="AD4690" s="5"/>
      <c r="AE4690" s="5"/>
      <c r="AF4690" s="5" t="str">
        <f>IF(ActividadesCom[[#This Row],[NIVEL 5]]&lt;&gt;0,VLOOKUP(ActividadesCom[[#This Row],[NIVEL 5]],Catálogo!A:B,2,FALSE),"")</f>
        <v/>
      </c>
      <c r="AG4690" s="5"/>
    </row>
    <row r="4691" spans="1:34" ht="30" customHeight="1" x14ac:dyDescent="0.25">
      <c r="A4691" s="5">
        <v>25470004</v>
      </c>
      <c r="B4691" s="10" t="str">
        <f>VLOOKUP(ActividadesCom[[#This Row],[NO. DE CONTROL]],'LISTADO ESTUDIANTES'!A:C,2,FALSE)</f>
        <v>GONZALEZ POOT YAZID MONSERRAT</v>
      </c>
      <c r="C4691" s="6" t="str">
        <f>VLOOKUP(ActividadesCom[[#This Row],[NO. DE CONTROL]],'LISTADO ESTUDIANTES'!A:C,3,FALSE)</f>
        <v>ARQUITECTURA</v>
      </c>
      <c r="D4691" s="5" t="str">
        <f>VLOOKUP(ActividadesCom[[#This Row],[NO. DE CONTROL]],'LISTADO ESTUDIANTES'!A:D,4,FALSE)</f>
        <v>ACTIVO(A)</v>
      </c>
      <c r="E4691" s="7">
        <f>SUM(ActividadesCom[[#This Row],[CRÉD. 1]],ActividadesCom[[#This Row],[CRÉD. 2]],ActividadesCom[[#This Row],[CRÉD. 3]],ActividadesCom[[#This Row],[CRÉD. 4]],ActividadesCom[[#This Row],[CRÉD. 5]])</f>
        <v>1</v>
      </c>
      <c r="F4691" s="5">
        <f>IF(ActividadesCom[[#This Row],[ÚLTIMO SEMESTRE CON CRÉDITOS]]&gt;0,ROUND(AVERAGE(ActividadesCom[[#This Row],[VALOR NIVEL 5]],ActividadesCom[[#This Row],[VALOR NIVEL 4]],ActividadesCom[[#This Row],[VALOR NIVEL 3]],ActividadesCom[[#This Row],[VALOR NIVEL 2]],ActividadesCom[[#This Row],[VALOR NIVEL 1]]),0),"")</f>
        <v>3</v>
      </c>
      <c r="G4691" s="7" t="str">
        <f>IF(ActividadesCom[[#This Row],[PROMEDIO]]="","",IF(ActividadesCom[[#This Row],[PROMEDIO]]&gt;=4,"EXCELENTE",IF(ActividadesCom[[#This Row],[PROMEDIO]]&gt;=3,"NOTABLE",IF(ActividadesCom[[#This Row],[PROMEDIO]]&gt;=2,"BUENO",IF(ActividadesCom[[#This Row],[PROMEDIO]]=1,"SUFICIENTE","")))))</f>
        <v>NOTABLE</v>
      </c>
      <c r="H4691" s="5">
        <f>MAX(ActividadesCom[[#This Row],[PERÍODO 1]],ActividadesCom[[#This Row],[PERÍODO 2]],ActividadesCom[[#This Row],[PERÍODO 3]],ActividadesCom[[#This Row],[PERÍODO 4]],ActividadesCom[[#This Row],[PERÍODO 5]])</f>
        <v>20253</v>
      </c>
      <c r="I4691" s="6" t="s">
        <v>23</v>
      </c>
      <c r="J4691" s="5">
        <v>20253</v>
      </c>
      <c r="K4691" s="5" t="s">
        <v>4008</v>
      </c>
      <c r="L4691" s="5">
        <f>IF(ActividadesCom[[#This Row],[NIVEL 1]]&lt;&gt;0,VLOOKUP(ActividadesCom[[#This Row],[NIVEL 1]],Catálogo!A:B,2,FALSE),"")</f>
        <v>3</v>
      </c>
      <c r="M4691" s="5">
        <v>1</v>
      </c>
      <c r="N4691" s="6"/>
      <c r="O4691" s="5"/>
      <c r="P4691" s="5"/>
      <c r="Q4691" s="5" t="str">
        <f>IF(ActividadesCom[[#This Row],[NIVEL 2]]&lt;&gt;0,VLOOKUP(ActividadesCom[[#This Row],[NIVEL 2]],Catálogo!A:B,2,FALSE),"")</f>
        <v/>
      </c>
      <c r="R4691" s="5"/>
      <c r="S4691" s="6"/>
      <c r="T4691" s="5"/>
      <c r="U4691" s="5"/>
      <c r="V4691" s="5" t="str">
        <f>IF(ActividadesCom[[#This Row],[NIVEL 3]]&lt;&gt;0,VLOOKUP(ActividadesCom[[#This Row],[NIVEL 3]],Catálogo!A:B,2,FALSE),"")</f>
        <v/>
      </c>
      <c r="W4691" s="5"/>
      <c r="X4691" s="6"/>
      <c r="Y4691" s="5"/>
      <c r="Z4691" s="5"/>
      <c r="AA4691" s="5" t="str">
        <f>IF(ActividadesCom[[#This Row],[NIVEL 4]]&lt;&gt;0,VLOOKUP(ActividadesCom[[#This Row],[NIVEL 4]],Catálogo!A:B,2,FALSE),"")</f>
        <v/>
      </c>
      <c r="AB4691" s="5"/>
      <c r="AC4691" s="6"/>
      <c r="AD4691" s="5"/>
      <c r="AE4691" s="5"/>
      <c r="AF4691" s="5" t="str">
        <f>IF(ActividadesCom[[#This Row],[NIVEL 5]]&lt;&gt;0,VLOOKUP(ActividadesCom[[#This Row],[NIVEL 5]],Catálogo!A:B,2,FALSE),"")</f>
        <v/>
      </c>
      <c r="AG4691" s="5"/>
    </row>
    <row r="4692" spans="1:34" ht="30" hidden="1" customHeight="1" x14ac:dyDescent="0.25">
      <c r="A4692" s="5">
        <v>25470005</v>
      </c>
      <c r="B4692" s="10" t="str">
        <f>VLOOKUP(ActividadesCom[[#This Row],[NO. DE CONTROL]],'LISTADO ESTUDIANTES'!A:C,2,FALSE)</f>
        <v>ROSADO CU AARON DE JESUS</v>
      </c>
      <c r="C4692" s="6" t="str">
        <f>VLOOKUP(ActividadesCom[[#This Row],[NO. DE CONTROL]],'LISTADO ESTUDIANTES'!A:C,3,FALSE)</f>
        <v>ARQUITECTURA</v>
      </c>
      <c r="D4692" s="5" t="str">
        <f>VLOOKUP(ActividadesCom[[#This Row],[NO. DE CONTROL]],'LISTADO ESTUDIANTES'!A:D,4,FALSE)</f>
        <v>EGRESADO(A)</v>
      </c>
      <c r="E4692" s="7">
        <f>SUM(ActividadesCom[[#This Row],[CRÉD. 1]],ActividadesCom[[#This Row],[CRÉD. 2]],ActividadesCom[[#This Row],[CRÉD. 3]],ActividadesCom[[#This Row],[CRÉD. 4]],ActividadesCom[[#This Row],[CRÉD. 5]])</f>
        <v>1</v>
      </c>
      <c r="F4692" s="5">
        <f>IF(ActividadesCom[[#This Row],[ÚLTIMO SEMESTRE CON CRÉDITOS]]&gt;0,ROUND(AVERAGE(ActividadesCom[[#This Row],[VALOR NIVEL 5]],ActividadesCom[[#This Row],[VALOR NIVEL 4]],ActividadesCom[[#This Row],[VALOR NIVEL 3]],ActividadesCom[[#This Row],[VALOR NIVEL 2]],ActividadesCom[[#This Row],[VALOR NIVEL 1]]),0),"")</f>
        <v>2</v>
      </c>
      <c r="G4692" s="7" t="str">
        <f>IF(ActividadesCom[[#This Row],[PROMEDIO]]="","",IF(ActividadesCom[[#This Row],[PROMEDIO]]&gt;=4,"EXCELENTE",IF(ActividadesCom[[#This Row],[PROMEDIO]]&gt;=3,"NOTABLE",IF(ActividadesCom[[#This Row],[PROMEDIO]]&gt;=2,"BUENO",IF(ActividadesCom[[#This Row],[PROMEDIO]]=1,"SUFICIENTE","")))))</f>
        <v>BUENO</v>
      </c>
      <c r="H4692" s="5">
        <f>MAX(ActividadesCom[[#This Row],[PERÍODO 1]],ActividadesCom[[#This Row],[PERÍODO 2]],ActividadesCom[[#This Row],[PERÍODO 3]],ActividadesCom[[#This Row],[PERÍODO 4]],ActividadesCom[[#This Row],[PERÍODO 5]])</f>
        <v>20253</v>
      </c>
      <c r="I4692" s="6" t="s">
        <v>4278</v>
      </c>
      <c r="J4692" s="5">
        <v>20253</v>
      </c>
      <c r="K4692" s="5" t="s">
        <v>4009</v>
      </c>
      <c r="L4692" s="5">
        <f>IF(ActividadesCom[[#This Row],[NIVEL 1]]&lt;&gt;0,VLOOKUP(ActividadesCom[[#This Row],[NIVEL 1]],Catálogo!A:B,2,FALSE),"")</f>
        <v>2</v>
      </c>
      <c r="M4692" s="5">
        <v>1</v>
      </c>
      <c r="N4692" s="6"/>
      <c r="O4692" s="5"/>
      <c r="P4692" s="5"/>
      <c r="Q4692" s="5" t="str">
        <f>IF(ActividadesCom[[#This Row],[NIVEL 2]]&lt;&gt;0,VLOOKUP(ActividadesCom[[#This Row],[NIVEL 2]],Catálogo!A:B,2,FALSE),"")</f>
        <v/>
      </c>
      <c r="R4692" s="5"/>
      <c r="S4692" s="6"/>
      <c r="T4692" s="5"/>
      <c r="U4692" s="5"/>
      <c r="V4692" s="5" t="str">
        <f>IF(ActividadesCom[[#This Row],[NIVEL 3]]&lt;&gt;0,VLOOKUP(ActividadesCom[[#This Row],[NIVEL 3]],Catálogo!A:B,2,FALSE),"")</f>
        <v/>
      </c>
      <c r="W4692" s="5"/>
      <c r="X4692" s="6"/>
      <c r="Y4692" s="5"/>
      <c r="Z4692" s="5"/>
      <c r="AA4692" s="5" t="str">
        <f>IF(ActividadesCom[[#This Row],[NIVEL 4]]&lt;&gt;0,VLOOKUP(ActividadesCom[[#This Row],[NIVEL 4]],Catálogo!A:B,2,FALSE),"")</f>
        <v/>
      </c>
      <c r="AB4692" s="5"/>
      <c r="AC4692" s="6"/>
      <c r="AD4692" s="5"/>
      <c r="AE4692" s="5"/>
      <c r="AF4692" s="5" t="str">
        <f>IF(ActividadesCom[[#This Row],[NIVEL 5]]&lt;&gt;0,VLOOKUP(ActividadesCom[[#This Row],[NIVEL 5]],Catálogo!A:B,2,FALSE),"")</f>
        <v/>
      </c>
      <c r="AG4692" s="5"/>
    </row>
    <row r="4693" spans="1:34" ht="30" customHeight="1" x14ac:dyDescent="0.25">
      <c r="A4693" s="131">
        <v>25470006</v>
      </c>
      <c r="B4693" s="129" t="str">
        <f>VLOOKUP(ActividadesCom[[#This Row],[NO. DE CONTROL]],'LISTADO ESTUDIANTES'!A:C,2,FALSE)</f>
        <v>PRUDENTE ANTONIO KARLA AZUCENA</v>
      </c>
      <c r="C4693" s="130" t="str">
        <f>VLOOKUP(ActividadesCom[[#This Row],[NO. DE CONTROL]],'LISTADO ESTUDIANTES'!A:C,3,FALSE)</f>
        <v>ARQUITECTURA</v>
      </c>
      <c r="D4693" s="131" t="str">
        <f>VLOOKUP(ActividadesCom[[#This Row],[NO. DE CONTROL]],'LISTADO ESTUDIANTES'!A:D,4,FALSE)</f>
        <v>ACTIVO(A)</v>
      </c>
      <c r="E4693" s="128">
        <f>SUM(ActividadesCom[[#This Row],[CRÉD. 1]],ActividadesCom[[#This Row],[CRÉD. 2]],ActividadesCom[[#This Row],[CRÉD. 3]],ActividadesCom[[#This Row],[CRÉD. 4]],ActividadesCom[[#This Row],[CRÉD. 5]])</f>
        <v>1</v>
      </c>
      <c r="F4693" s="131">
        <f>IF(ActividadesCom[[#This Row],[ÚLTIMO SEMESTRE CON CRÉDITOS]]&gt;0,ROUND(AVERAGE(ActividadesCom[[#This Row],[VALOR NIVEL 5]],ActividadesCom[[#This Row],[VALOR NIVEL 4]],ActividadesCom[[#This Row],[VALOR NIVEL 3]],ActividadesCom[[#This Row],[VALOR NIVEL 2]],ActividadesCom[[#This Row],[VALOR NIVEL 1]]),0),"")</f>
        <v>2</v>
      </c>
      <c r="G4693" s="128" t="str">
        <f>IF(ActividadesCom[[#This Row],[PROMEDIO]]="","",IF(ActividadesCom[[#This Row],[PROMEDIO]]&gt;=4,"EXCELENTE",IF(ActividadesCom[[#This Row],[PROMEDIO]]&gt;=3,"NOTABLE",IF(ActividadesCom[[#This Row],[PROMEDIO]]&gt;=2,"BUENO",IF(ActividadesCom[[#This Row],[PROMEDIO]]=1,"SUFICIENTE","")))))</f>
        <v>BUENO</v>
      </c>
      <c r="H4693" s="131">
        <f>MAX(ActividadesCom[[#This Row],[PERÍODO 1]],ActividadesCom[[#This Row],[PERÍODO 2]],ActividadesCom[[#This Row],[PERÍODO 3]],ActividadesCom[[#This Row],[PERÍODO 4]],ActividadesCom[[#This Row],[PERÍODO 5]])</f>
        <v>20253</v>
      </c>
      <c r="I4693" s="130" t="s">
        <v>5843</v>
      </c>
      <c r="J4693" s="131">
        <v>20253</v>
      </c>
      <c r="K4693" s="131" t="s">
        <v>4009</v>
      </c>
      <c r="L4693" s="131">
        <f>IF(ActividadesCom[[#This Row],[NIVEL 1]]&lt;&gt;0,VLOOKUP(ActividadesCom[[#This Row],[NIVEL 1]],Catálogo!A:B,2,FALSE),"")</f>
        <v>2</v>
      </c>
      <c r="M4693" s="131">
        <v>1</v>
      </c>
      <c r="N4693" s="130"/>
      <c r="O4693" s="131"/>
      <c r="P4693" s="131"/>
      <c r="Q4693" s="131" t="str">
        <f>IF(ActividadesCom[[#This Row],[NIVEL 2]]&lt;&gt;0,VLOOKUP(ActividadesCom[[#This Row],[NIVEL 2]],Catálogo!A:B,2,FALSE),"")</f>
        <v/>
      </c>
      <c r="R4693" s="131"/>
      <c r="S4693" s="130"/>
      <c r="T4693" s="131"/>
      <c r="U4693" s="131"/>
      <c r="V4693" s="131" t="str">
        <f>IF(ActividadesCom[[#This Row],[NIVEL 3]]&lt;&gt;0,VLOOKUP(ActividadesCom[[#This Row],[NIVEL 3]],Catálogo!A:B,2,FALSE),"")</f>
        <v/>
      </c>
      <c r="W4693" s="131"/>
      <c r="X4693" s="130"/>
      <c r="Y4693" s="131"/>
      <c r="Z4693" s="131"/>
      <c r="AA4693" s="131" t="str">
        <f>IF(ActividadesCom[[#This Row],[NIVEL 4]]&lt;&gt;0,VLOOKUP(ActividadesCom[[#This Row],[NIVEL 4]],Catálogo!A:B,2,FALSE),"")</f>
        <v/>
      </c>
      <c r="AB4693" s="131"/>
      <c r="AC4693" s="130"/>
      <c r="AD4693" s="131"/>
      <c r="AE4693" s="131"/>
      <c r="AF4693" s="131" t="str">
        <f>IF(ActividadesCom[[#This Row],[NIVEL 5]]&lt;&gt;0,VLOOKUP(ActividadesCom[[#This Row],[NIVEL 5]],Catálogo!A:B,2,FALSE),"")</f>
        <v/>
      </c>
      <c r="AG4693" s="131"/>
    </row>
    <row r="4694" spans="1:34" ht="30" customHeight="1" x14ac:dyDescent="0.25">
      <c r="A4694" s="5">
        <v>25470007</v>
      </c>
      <c r="B4694" s="10" t="str">
        <f>VLOOKUP(ActividadesCom[[#This Row],[NO. DE CONTROL]],'LISTADO ESTUDIANTES'!A:C,2,FALSE)</f>
        <v>CARPIZO SANCHEZ AKIRE DE JESUS</v>
      </c>
      <c r="C4694" s="6" t="str">
        <f>VLOOKUP(ActividadesCom[[#This Row],[NO. DE CONTROL]],'LISTADO ESTUDIANTES'!A:C,3,FALSE)</f>
        <v>ARQUITECTURA</v>
      </c>
      <c r="D4694" s="5" t="str">
        <f>VLOOKUP(ActividadesCom[[#This Row],[NO. DE CONTROL]],'LISTADO ESTUDIANTES'!A:D,4,FALSE)</f>
        <v>ACTIVO(A)</v>
      </c>
      <c r="E4694" s="7">
        <f>SUM(ActividadesCom[[#This Row],[CRÉD. 1]],ActividadesCom[[#This Row],[CRÉD. 2]],ActividadesCom[[#This Row],[CRÉD. 3]],ActividadesCom[[#This Row],[CRÉD. 4]],ActividadesCom[[#This Row],[CRÉD. 5]])</f>
        <v>1</v>
      </c>
      <c r="F4694" s="5">
        <f>IF(ActividadesCom[[#This Row],[ÚLTIMO SEMESTRE CON CRÉDITOS]]&gt;0,ROUND(AVERAGE(ActividadesCom[[#This Row],[VALOR NIVEL 5]],ActividadesCom[[#This Row],[VALOR NIVEL 4]],ActividadesCom[[#This Row],[VALOR NIVEL 3]],ActividadesCom[[#This Row],[VALOR NIVEL 2]],ActividadesCom[[#This Row],[VALOR NIVEL 1]]),0),"")</f>
        <v>2</v>
      </c>
      <c r="G4694" s="7" t="str">
        <f>IF(ActividadesCom[[#This Row],[PROMEDIO]]="","",IF(ActividadesCom[[#This Row],[PROMEDIO]]&gt;=4,"EXCELENTE",IF(ActividadesCom[[#This Row],[PROMEDIO]]&gt;=3,"NOTABLE",IF(ActividadesCom[[#This Row],[PROMEDIO]]&gt;=2,"BUENO",IF(ActividadesCom[[#This Row],[PROMEDIO]]=1,"SUFICIENTE","")))))</f>
        <v>BUENO</v>
      </c>
      <c r="H4694" s="5">
        <f>MAX(ActividadesCom[[#This Row],[PERÍODO 1]],ActividadesCom[[#This Row],[PERÍODO 2]],ActividadesCom[[#This Row],[PERÍODO 3]],ActividadesCom[[#This Row],[PERÍODO 4]],ActividadesCom[[#This Row],[PERÍODO 5]])</f>
        <v>20253</v>
      </c>
      <c r="I4694" s="6" t="s">
        <v>4278</v>
      </c>
      <c r="J4694" s="5">
        <v>20253</v>
      </c>
      <c r="K4694" s="5" t="s">
        <v>4009</v>
      </c>
      <c r="L4694" s="5">
        <f>IF(ActividadesCom[[#This Row],[NIVEL 1]]&lt;&gt;0,VLOOKUP(ActividadesCom[[#This Row],[NIVEL 1]],Catálogo!A:B,2,FALSE),"")</f>
        <v>2</v>
      </c>
      <c r="M4694" s="5">
        <v>1</v>
      </c>
      <c r="N4694" s="6"/>
      <c r="O4694" s="5"/>
      <c r="P4694" s="5"/>
      <c r="Q4694" s="5" t="str">
        <f>IF(ActividadesCom[[#This Row],[NIVEL 2]]&lt;&gt;0,VLOOKUP(ActividadesCom[[#This Row],[NIVEL 2]],Catálogo!A:B,2,FALSE),"")</f>
        <v/>
      </c>
      <c r="R4694" s="5"/>
      <c r="S4694" s="6"/>
      <c r="T4694" s="5"/>
      <c r="U4694" s="5"/>
      <c r="V4694" s="5" t="str">
        <f>IF(ActividadesCom[[#This Row],[NIVEL 3]]&lt;&gt;0,VLOOKUP(ActividadesCom[[#This Row],[NIVEL 3]],Catálogo!A:B,2,FALSE),"")</f>
        <v/>
      </c>
      <c r="W4694" s="5"/>
      <c r="X4694" s="6"/>
      <c r="Y4694" s="5"/>
      <c r="Z4694" s="5"/>
      <c r="AA4694" s="5" t="str">
        <f>IF(ActividadesCom[[#This Row],[NIVEL 4]]&lt;&gt;0,VLOOKUP(ActividadesCom[[#This Row],[NIVEL 4]],Catálogo!A:B,2,FALSE),"")</f>
        <v/>
      </c>
      <c r="AB4694" s="5"/>
      <c r="AC4694" s="6"/>
      <c r="AD4694" s="5"/>
      <c r="AE4694" s="5"/>
      <c r="AF4694" s="5" t="str">
        <f>IF(ActividadesCom[[#This Row],[NIVEL 5]]&lt;&gt;0,VLOOKUP(ActividadesCom[[#This Row],[NIVEL 5]],Catálogo!A:B,2,FALSE),"")</f>
        <v/>
      </c>
      <c r="AG4694" s="5"/>
    </row>
    <row r="4695" spans="1:34" s="123" customFormat="1" ht="30" customHeight="1" x14ac:dyDescent="0.25">
      <c r="A4695" s="5">
        <v>25470008</v>
      </c>
      <c r="B4695" s="10" t="str">
        <f>VLOOKUP(ActividadesCom[[#This Row],[NO. DE CONTROL]],'LISTADO ESTUDIANTES'!A:C,2,FALSE)</f>
        <v>ESCALANTE ROMERO RAUL ENRIQUE</v>
      </c>
      <c r="C4695" s="6" t="str">
        <f>VLOOKUP(ActividadesCom[[#This Row],[NO. DE CONTROL]],'LISTADO ESTUDIANTES'!A:C,3,FALSE)</f>
        <v>ARQUITECTURA</v>
      </c>
      <c r="D4695" s="5" t="str">
        <f>VLOOKUP(ActividadesCom[[#This Row],[NO. DE CONTROL]],'LISTADO ESTUDIANTES'!A:D,4,FALSE)</f>
        <v>ACTIVO(A)</v>
      </c>
      <c r="E4695" s="7">
        <f>SUM(ActividadesCom[[#This Row],[CRÉD. 1]],ActividadesCom[[#This Row],[CRÉD. 2]],ActividadesCom[[#This Row],[CRÉD. 3]],ActividadesCom[[#This Row],[CRÉD. 4]],ActividadesCom[[#This Row],[CRÉD. 5]])</f>
        <v>1</v>
      </c>
      <c r="F4695" s="5">
        <f>IF(ActividadesCom[[#This Row],[ÚLTIMO SEMESTRE CON CRÉDITOS]]&gt;0,ROUND(AVERAGE(ActividadesCom[[#This Row],[VALOR NIVEL 5]],ActividadesCom[[#This Row],[VALOR NIVEL 4]],ActividadesCom[[#This Row],[VALOR NIVEL 3]],ActividadesCom[[#This Row],[VALOR NIVEL 2]],ActividadesCom[[#This Row],[VALOR NIVEL 1]]),0),"")</f>
        <v>1</v>
      </c>
      <c r="G4695" s="7" t="str">
        <f>IF(ActividadesCom[[#This Row],[PROMEDIO]]="","",IF(ActividadesCom[[#This Row],[PROMEDIO]]&gt;=4,"EXCELENTE",IF(ActividadesCom[[#This Row],[PROMEDIO]]&gt;=3,"NOTABLE",IF(ActividadesCom[[#This Row],[PROMEDIO]]&gt;=2,"BUENO",IF(ActividadesCom[[#This Row],[PROMEDIO]]=1,"SUFICIENTE","")))))</f>
        <v>SUFICIENTE</v>
      </c>
      <c r="H4695" s="5">
        <f>MAX(ActividadesCom[[#This Row],[PERÍODO 1]],ActividadesCom[[#This Row],[PERÍODO 2]],ActividadesCom[[#This Row],[PERÍODO 3]],ActividadesCom[[#This Row],[PERÍODO 4]],ActividadesCom[[#This Row],[PERÍODO 5]])</f>
        <v>20253</v>
      </c>
      <c r="I4695" s="6" t="s">
        <v>4278</v>
      </c>
      <c r="J4695" s="5">
        <v>20253</v>
      </c>
      <c r="K4695" s="5" t="s">
        <v>4010</v>
      </c>
      <c r="L4695" s="5">
        <f>IF(ActividadesCom[[#This Row],[NIVEL 1]]&lt;&gt;0,VLOOKUP(ActividadesCom[[#This Row],[NIVEL 1]],Catálogo!A:B,2,FALSE),"")</f>
        <v>1</v>
      </c>
      <c r="M4695" s="5">
        <v>1</v>
      </c>
      <c r="N4695" s="6"/>
      <c r="O4695" s="5"/>
      <c r="P4695" s="5"/>
      <c r="Q4695" s="5" t="str">
        <f>IF(ActividadesCom[[#This Row],[NIVEL 2]]&lt;&gt;0,VLOOKUP(ActividadesCom[[#This Row],[NIVEL 2]],Catálogo!A:B,2,FALSE),"")</f>
        <v/>
      </c>
      <c r="R4695" s="5"/>
      <c r="S4695" s="6"/>
      <c r="T4695" s="5"/>
      <c r="U4695" s="5"/>
      <c r="V4695" s="5" t="str">
        <f>IF(ActividadesCom[[#This Row],[NIVEL 3]]&lt;&gt;0,VLOOKUP(ActividadesCom[[#This Row],[NIVEL 3]],Catálogo!A:B,2,FALSE),"")</f>
        <v/>
      </c>
      <c r="W4695" s="5"/>
      <c r="X4695" s="6"/>
      <c r="Y4695" s="5"/>
      <c r="Z4695" s="5"/>
      <c r="AA4695" s="5" t="str">
        <f>IF(ActividadesCom[[#This Row],[NIVEL 4]]&lt;&gt;0,VLOOKUP(ActividadesCom[[#This Row],[NIVEL 4]],Catálogo!A:B,2,FALSE),"")</f>
        <v/>
      </c>
      <c r="AB4695" s="5"/>
      <c r="AC4695" s="6"/>
      <c r="AD4695" s="5"/>
      <c r="AE4695" s="5"/>
      <c r="AF4695" s="5" t="str">
        <f>IF(ActividadesCom[[#This Row],[NIVEL 5]]&lt;&gt;0,VLOOKUP(ActividadesCom[[#This Row],[NIVEL 5]],Catálogo!A:B,2,FALSE),"")</f>
        <v/>
      </c>
      <c r="AG4695" s="5"/>
      <c r="AH4695" s="102"/>
    </row>
    <row r="4696" spans="1:34" ht="30" customHeight="1" x14ac:dyDescent="0.25">
      <c r="A4696" s="5">
        <v>25470009</v>
      </c>
      <c r="B4696" s="10" t="str">
        <f>VLOOKUP(ActividadesCom[[#This Row],[NO. DE CONTROL]],'LISTADO ESTUDIANTES'!A:C,2,FALSE)</f>
        <v>GONZALEZ JOB EUNICE DANAI</v>
      </c>
      <c r="C4696" s="6" t="str">
        <f>VLOOKUP(ActividadesCom[[#This Row],[NO. DE CONTROL]],'LISTADO ESTUDIANTES'!A:C,3,FALSE)</f>
        <v>ARQUITECTURA</v>
      </c>
      <c r="D4696" s="5" t="str">
        <f>VLOOKUP(ActividadesCom[[#This Row],[NO. DE CONTROL]],'LISTADO ESTUDIANTES'!A:D,4,FALSE)</f>
        <v>ACTIVO(A)</v>
      </c>
      <c r="E4696" s="7">
        <f>SUM(ActividadesCom[[#This Row],[CRÉD. 1]],ActividadesCom[[#This Row],[CRÉD. 2]],ActividadesCom[[#This Row],[CRÉD. 3]],ActividadesCom[[#This Row],[CRÉD. 4]],ActividadesCom[[#This Row],[CRÉD. 5]])</f>
        <v>1</v>
      </c>
      <c r="F4696" s="5">
        <f>IF(ActividadesCom[[#This Row],[ÚLTIMO SEMESTRE CON CRÉDITOS]]&gt;0,ROUND(AVERAGE(ActividadesCom[[#This Row],[VALOR NIVEL 5]],ActividadesCom[[#This Row],[VALOR NIVEL 4]],ActividadesCom[[#This Row],[VALOR NIVEL 3]],ActividadesCom[[#This Row],[VALOR NIVEL 2]],ActividadesCom[[#This Row],[VALOR NIVEL 1]]),0),"")</f>
        <v>1</v>
      </c>
      <c r="G4696" s="7" t="str">
        <f>IF(ActividadesCom[[#This Row],[PROMEDIO]]="","",IF(ActividadesCom[[#This Row],[PROMEDIO]]&gt;=4,"EXCELENTE",IF(ActividadesCom[[#This Row],[PROMEDIO]]&gt;=3,"NOTABLE",IF(ActividadesCom[[#This Row],[PROMEDIO]]&gt;=2,"BUENO",IF(ActividadesCom[[#This Row],[PROMEDIO]]=1,"SUFICIENTE","")))))</f>
        <v>SUFICIENTE</v>
      </c>
      <c r="H4696" s="5">
        <f>MAX(ActividadesCom[[#This Row],[PERÍODO 1]],ActividadesCom[[#This Row],[PERÍODO 2]],ActividadesCom[[#This Row],[PERÍODO 3]],ActividadesCom[[#This Row],[PERÍODO 4]],ActividadesCom[[#This Row],[PERÍODO 5]])</f>
        <v>20253</v>
      </c>
      <c r="I4696" s="6" t="s">
        <v>4278</v>
      </c>
      <c r="J4696" s="5">
        <v>20253</v>
      </c>
      <c r="K4696" s="5" t="s">
        <v>4010</v>
      </c>
      <c r="L4696" s="5">
        <f>IF(ActividadesCom[[#This Row],[NIVEL 1]]&lt;&gt;0,VLOOKUP(ActividadesCom[[#This Row],[NIVEL 1]],Catálogo!A:B,2,FALSE),"")</f>
        <v>1</v>
      </c>
      <c r="M4696" s="5">
        <v>1</v>
      </c>
      <c r="N4696" s="6"/>
      <c r="O4696" s="5"/>
      <c r="P4696" s="5"/>
      <c r="Q4696" s="5" t="str">
        <f>IF(ActividadesCom[[#This Row],[NIVEL 2]]&lt;&gt;0,VLOOKUP(ActividadesCom[[#This Row],[NIVEL 2]],Catálogo!A:B,2,FALSE),"")</f>
        <v/>
      </c>
      <c r="R4696" s="5"/>
      <c r="S4696" s="6"/>
      <c r="T4696" s="5"/>
      <c r="U4696" s="5"/>
      <c r="V4696" s="5" t="str">
        <f>IF(ActividadesCom[[#This Row],[NIVEL 3]]&lt;&gt;0,VLOOKUP(ActividadesCom[[#This Row],[NIVEL 3]],Catálogo!A:B,2,FALSE),"")</f>
        <v/>
      </c>
      <c r="W4696" s="5"/>
      <c r="X4696" s="6"/>
      <c r="Y4696" s="5"/>
      <c r="Z4696" s="5"/>
      <c r="AA4696" s="5" t="str">
        <f>IF(ActividadesCom[[#This Row],[NIVEL 4]]&lt;&gt;0,VLOOKUP(ActividadesCom[[#This Row],[NIVEL 4]],Catálogo!A:B,2,FALSE),"")</f>
        <v/>
      </c>
      <c r="AB4696" s="5"/>
      <c r="AC4696" s="6"/>
      <c r="AD4696" s="5"/>
      <c r="AE4696" s="5"/>
      <c r="AF4696" s="5" t="str">
        <f>IF(ActividadesCom[[#This Row],[NIVEL 5]]&lt;&gt;0,VLOOKUP(ActividadesCom[[#This Row],[NIVEL 5]],Catálogo!A:B,2,FALSE),"")</f>
        <v/>
      </c>
      <c r="AG4696" s="5"/>
    </row>
    <row r="4697" spans="1:34" ht="30" customHeight="1" x14ac:dyDescent="0.25">
      <c r="A4697" s="131">
        <v>25470010</v>
      </c>
      <c r="B4697" s="129" t="str">
        <f>VLOOKUP(ActividadesCom[[#This Row],[NO. DE CONTROL]],'LISTADO ESTUDIANTES'!A:C,2,FALSE)</f>
        <v>MORALES ROSEL NICOLE JOAHANA</v>
      </c>
      <c r="C4697" s="130" t="str">
        <f>VLOOKUP(ActividadesCom[[#This Row],[NO. DE CONTROL]],'LISTADO ESTUDIANTES'!A:C,3,FALSE)</f>
        <v>ARQUITECTURA</v>
      </c>
      <c r="D4697" s="131" t="str">
        <f>VLOOKUP(ActividadesCom[[#This Row],[NO. DE CONTROL]],'LISTADO ESTUDIANTES'!A:D,4,FALSE)</f>
        <v>ACTIVO(A)</v>
      </c>
      <c r="E4697" s="128">
        <f>SUM(ActividadesCom[[#This Row],[CRÉD. 1]],ActividadesCom[[#This Row],[CRÉD. 2]],ActividadesCom[[#This Row],[CRÉD. 3]],ActividadesCom[[#This Row],[CRÉD. 4]],ActividadesCom[[#This Row],[CRÉD. 5]])</f>
        <v>1</v>
      </c>
      <c r="F4697" s="131">
        <f>IF(ActividadesCom[[#This Row],[ÚLTIMO SEMESTRE CON CRÉDITOS]]&gt;0,ROUND(AVERAGE(ActividadesCom[[#This Row],[VALOR NIVEL 5]],ActividadesCom[[#This Row],[VALOR NIVEL 4]],ActividadesCom[[#This Row],[VALOR NIVEL 3]],ActividadesCom[[#This Row],[VALOR NIVEL 2]],ActividadesCom[[#This Row],[VALOR NIVEL 1]]),0),"")</f>
        <v>2</v>
      </c>
      <c r="G4697" s="128" t="str">
        <f>IF(ActividadesCom[[#This Row],[PROMEDIO]]="","",IF(ActividadesCom[[#This Row],[PROMEDIO]]&gt;=4,"EXCELENTE",IF(ActividadesCom[[#This Row],[PROMEDIO]]&gt;=3,"NOTABLE",IF(ActividadesCom[[#This Row],[PROMEDIO]]&gt;=2,"BUENO",IF(ActividadesCom[[#This Row],[PROMEDIO]]=1,"SUFICIENTE","")))))</f>
        <v>BUENO</v>
      </c>
      <c r="H4697" s="131">
        <f>MAX(ActividadesCom[[#This Row],[PERÍODO 1]],ActividadesCom[[#This Row],[PERÍODO 2]],ActividadesCom[[#This Row],[PERÍODO 3]],ActividadesCom[[#This Row],[PERÍODO 4]],ActividadesCom[[#This Row],[PERÍODO 5]])</f>
        <v>20253</v>
      </c>
      <c r="I4697" s="130" t="s">
        <v>5843</v>
      </c>
      <c r="J4697" s="131">
        <v>20253</v>
      </c>
      <c r="K4697" s="131" t="s">
        <v>4009</v>
      </c>
      <c r="L4697" s="131">
        <f>IF(ActividadesCom[[#This Row],[NIVEL 1]]&lt;&gt;0,VLOOKUP(ActividadesCom[[#This Row],[NIVEL 1]],Catálogo!A:B,2,FALSE),"")</f>
        <v>2</v>
      </c>
      <c r="M4697" s="131">
        <v>1</v>
      </c>
      <c r="N4697" s="130"/>
      <c r="O4697" s="131"/>
      <c r="P4697" s="131"/>
      <c r="Q4697" s="131" t="str">
        <f>IF(ActividadesCom[[#This Row],[NIVEL 2]]&lt;&gt;0,VLOOKUP(ActividadesCom[[#This Row],[NIVEL 2]],Catálogo!A:B,2,FALSE),"")</f>
        <v/>
      </c>
      <c r="R4697" s="131"/>
      <c r="S4697" s="130"/>
      <c r="T4697" s="131"/>
      <c r="U4697" s="131"/>
      <c r="V4697" s="131" t="str">
        <f>IF(ActividadesCom[[#This Row],[NIVEL 3]]&lt;&gt;0,VLOOKUP(ActividadesCom[[#This Row],[NIVEL 3]],Catálogo!A:B,2,FALSE),"")</f>
        <v/>
      </c>
      <c r="W4697" s="131"/>
      <c r="X4697" s="130"/>
      <c r="Y4697" s="131"/>
      <c r="Z4697" s="131"/>
      <c r="AA4697" s="131" t="str">
        <f>IF(ActividadesCom[[#This Row],[NIVEL 4]]&lt;&gt;0,VLOOKUP(ActividadesCom[[#This Row],[NIVEL 4]],Catálogo!A:B,2,FALSE),"")</f>
        <v/>
      </c>
      <c r="AB4697" s="131"/>
      <c r="AC4697" s="130"/>
      <c r="AD4697" s="131"/>
      <c r="AE4697" s="131"/>
      <c r="AF4697" s="131" t="str">
        <f>IF(ActividadesCom[[#This Row],[NIVEL 5]]&lt;&gt;0,VLOOKUP(ActividadesCom[[#This Row],[NIVEL 5]],Catálogo!A:B,2,FALSE),"")</f>
        <v/>
      </c>
      <c r="AG4697" s="131"/>
    </row>
    <row r="4698" spans="1:34" ht="30" customHeight="1" x14ac:dyDescent="0.25">
      <c r="A4698" s="131">
        <v>25470012</v>
      </c>
      <c r="B4698" s="129" t="str">
        <f>VLOOKUP(ActividadesCom[[#This Row],[NO. DE CONTROL]],'LISTADO ESTUDIANTES'!A:C,2,FALSE)</f>
        <v>LARA RUIZ CAMILA NICTEHA</v>
      </c>
      <c r="C4698" s="130" t="str">
        <f>VLOOKUP(ActividadesCom[[#This Row],[NO. DE CONTROL]],'LISTADO ESTUDIANTES'!A:C,3,FALSE)</f>
        <v>ARQUITECTURA</v>
      </c>
      <c r="D4698" s="131" t="str">
        <f>VLOOKUP(ActividadesCom[[#This Row],[NO. DE CONTROL]],'LISTADO ESTUDIANTES'!A:D,4,FALSE)</f>
        <v>ACTIVO(A)</v>
      </c>
      <c r="E4698" s="128">
        <f>SUM(ActividadesCom[[#This Row],[CRÉD. 1]],ActividadesCom[[#This Row],[CRÉD. 2]],ActividadesCom[[#This Row],[CRÉD. 3]],ActividadesCom[[#This Row],[CRÉD. 4]],ActividadesCom[[#This Row],[CRÉD. 5]])</f>
        <v>1</v>
      </c>
      <c r="F4698" s="131">
        <f>IF(ActividadesCom[[#This Row],[ÚLTIMO SEMESTRE CON CRÉDITOS]]&gt;0,ROUND(AVERAGE(ActividadesCom[[#This Row],[VALOR NIVEL 5]],ActividadesCom[[#This Row],[VALOR NIVEL 4]],ActividadesCom[[#This Row],[VALOR NIVEL 3]],ActividadesCom[[#This Row],[VALOR NIVEL 2]],ActividadesCom[[#This Row],[VALOR NIVEL 1]]),0),"")</f>
        <v>4</v>
      </c>
      <c r="G4698" s="128" t="str">
        <f>IF(ActividadesCom[[#This Row],[PROMEDIO]]="","",IF(ActividadesCom[[#This Row],[PROMEDIO]]&gt;=4,"EXCELENTE",IF(ActividadesCom[[#This Row],[PROMEDIO]]&gt;=3,"NOTABLE",IF(ActividadesCom[[#This Row],[PROMEDIO]]&gt;=2,"BUENO",IF(ActividadesCom[[#This Row],[PROMEDIO]]=1,"SUFICIENTE","")))))</f>
        <v>EXCELENTE</v>
      </c>
      <c r="H4698" s="131">
        <f>MAX(ActividadesCom[[#This Row],[PERÍODO 1]],ActividadesCom[[#This Row],[PERÍODO 2]],ActividadesCom[[#This Row],[PERÍODO 3]],ActividadesCom[[#This Row],[PERÍODO 4]],ActividadesCom[[#This Row],[PERÍODO 5]])</f>
        <v>20253</v>
      </c>
      <c r="I4698" s="130" t="s">
        <v>6756</v>
      </c>
      <c r="J4698" s="131">
        <v>20253</v>
      </c>
      <c r="K4698" s="131" t="s">
        <v>4007</v>
      </c>
      <c r="L4698" s="131">
        <f>IF(ActividadesCom[[#This Row],[NIVEL 1]]&lt;&gt;0,VLOOKUP(ActividadesCom[[#This Row],[NIVEL 1]],Catálogo!A:B,2,FALSE),"")</f>
        <v>4</v>
      </c>
      <c r="M4698" s="131">
        <v>1</v>
      </c>
      <c r="N4698" s="130"/>
      <c r="O4698" s="131"/>
      <c r="P4698" s="131"/>
      <c r="Q4698" s="131" t="str">
        <f>IF(ActividadesCom[[#This Row],[NIVEL 2]]&lt;&gt;0,VLOOKUP(ActividadesCom[[#This Row],[NIVEL 2]],Catálogo!A:B,2,FALSE),"")</f>
        <v/>
      </c>
      <c r="R4698" s="131"/>
      <c r="S4698" s="130"/>
      <c r="T4698" s="131"/>
      <c r="U4698" s="131"/>
      <c r="V4698" s="131" t="str">
        <f>IF(ActividadesCom[[#This Row],[NIVEL 3]]&lt;&gt;0,VLOOKUP(ActividadesCom[[#This Row],[NIVEL 3]],Catálogo!A:B,2,FALSE),"")</f>
        <v/>
      </c>
      <c r="W4698" s="131"/>
      <c r="X4698" s="130"/>
      <c r="Y4698" s="131"/>
      <c r="Z4698" s="131"/>
      <c r="AA4698" s="131" t="str">
        <f>IF(ActividadesCom[[#This Row],[NIVEL 4]]&lt;&gt;0,VLOOKUP(ActividadesCom[[#This Row],[NIVEL 4]],Catálogo!A:B,2,FALSE),"")</f>
        <v/>
      </c>
      <c r="AB4698" s="131"/>
      <c r="AC4698" s="130"/>
      <c r="AD4698" s="131"/>
      <c r="AE4698" s="131"/>
      <c r="AF4698" s="131" t="str">
        <f>IF(ActividadesCom[[#This Row],[NIVEL 5]]&lt;&gt;0,VLOOKUP(ActividadesCom[[#This Row],[NIVEL 5]],Catálogo!A:B,2,FALSE),"")</f>
        <v/>
      </c>
      <c r="AG4698" s="131"/>
    </row>
    <row r="4699" spans="1:34" ht="30" customHeight="1" x14ac:dyDescent="0.25">
      <c r="A4699" s="131">
        <v>25470013</v>
      </c>
      <c r="B4699" s="129" t="str">
        <f>VLOOKUP(ActividadesCom[[#This Row],[NO. DE CONTROL]],'LISTADO ESTUDIANTES'!A:C,2,FALSE)</f>
        <v>BRITO GUZMAN ALEJANDRO ALFREDO</v>
      </c>
      <c r="C4699" s="130" t="str">
        <f>VLOOKUP(ActividadesCom[[#This Row],[NO. DE CONTROL]],'LISTADO ESTUDIANTES'!A:C,3,FALSE)</f>
        <v>ARQUITECTURA</v>
      </c>
      <c r="D4699" s="131" t="str">
        <f>VLOOKUP(ActividadesCom[[#This Row],[NO. DE CONTROL]],'LISTADO ESTUDIANTES'!A:D,4,FALSE)</f>
        <v>ACTIVO(A)</v>
      </c>
      <c r="E4699" s="128">
        <f>SUM(ActividadesCom[[#This Row],[CRÉD. 1]],ActividadesCom[[#This Row],[CRÉD. 2]],ActividadesCom[[#This Row],[CRÉD. 3]],ActividadesCom[[#This Row],[CRÉD. 4]],ActividadesCom[[#This Row],[CRÉD. 5]])</f>
        <v>1</v>
      </c>
      <c r="F4699" s="131">
        <f>IF(ActividadesCom[[#This Row],[ÚLTIMO SEMESTRE CON CRÉDITOS]]&gt;0,ROUND(AVERAGE(ActividadesCom[[#This Row],[VALOR NIVEL 5]],ActividadesCom[[#This Row],[VALOR NIVEL 4]],ActividadesCom[[#This Row],[VALOR NIVEL 3]],ActividadesCom[[#This Row],[VALOR NIVEL 2]],ActividadesCom[[#This Row],[VALOR NIVEL 1]]),0),"")</f>
        <v>3</v>
      </c>
      <c r="G4699" s="128" t="str">
        <f>IF(ActividadesCom[[#This Row],[PROMEDIO]]="","",IF(ActividadesCom[[#This Row],[PROMEDIO]]&gt;=4,"EXCELENTE",IF(ActividadesCom[[#This Row],[PROMEDIO]]&gt;=3,"NOTABLE",IF(ActividadesCom[[#This Row],[PROMEDIO]]&gt;=2,"BUENO",IF(ActividadesCom[[#This Row],[PROMEDIO]]=1,"SUFICIENTE","")))))</f>
        <v>NOTABLE</v>
      </c>
      <c r="H4699" s="131">
        <f>MAX(ActividadesCom[[#This Row],[PERÍODO 1]],ActividadesCom[[#This Row],[PERÍODO 2]],ActividadesCom[[#This Row],[PERÍODO 3]],ActividadesCom[[#This Row],[PERÍODO 4]],ActividadesCom[[#This Row],[PERÍODO 5]])</f>
        <v>20253</v>
      </c>
      <c r="I4699" s="130" t="s">
        <v>31</v>
      </c>
      <c r="J4699" s="131">
        <v>20253</v>
      </c>
      <c r="K4699" s="131" t="s">
        <v>4008</v>
      </c>
      <c r="L4699" s="131">
        <f>IF(ActividadesCom[[#This Row],[NIVEL 1]]&lt;&gt;0,VLOOKUP(ActividadesCom[[#This Row],[NIVEL 1]],Catálogo!A:B,2,FALSE),"")</f>
        <v>3</v>
      </c>
      <c r="M4699" s="131">
        <v>1</v>
      </c>
      <c r="N4699" s="130"/>
      <c r="O4699" s="131"/>
      <c r="P4699" s="131"/>
      <c r="Q4699" s="131" t="str">
        <f>IF(ActividadesCom[[#This Row],[NIVEL 2]]&lt;&gt;0,VLOOKUP(ActividadesCom[[#This Row],[NIVEL 2]],Catálogo!A:B,2,FALSE),"")</f>
        <v/>
      </c>
      <c r="R4699" s="131"/>
      <c r="S4699" s="130"/>
      <c r="T4699" s="131"/>
      <c r="U4699" s="131"/>
      <c r="V4699" s="131" t="str">
        <f>IF(ActividadesCom[[#This Row],[NIVEL 3]]&lt;&gt;0,VLOOKUP(ActividadesCom[[#This Row],[NIVEL 3]],Catálogo!A:B,2,FALSE),"")</f>
        <v/>
      </c>
      <c r="W4699" s="131"/>
      <c r="X4699" s="130"/>
      <c r="Y4699" s="131"/>
      <c r="Z4699" s="131"/>
      <c r="AA4699" s="131" t="str">
        <f>IF(ActividadesCom[[#This Row],[NIVEL 4]]&lt;&gt;0,VLOOKUP(ActividadesCom[[#This Row],[NIVEL 4]],Catálogo!A:B,2,FALSE),"")</f>
        <v/>
      </c>
      <c r="AB4699" s="131"/>
      <c r="AC4699" s="130"/>
      <c r="AD4699" s="131"/>
      <c r="AE4699" s="131"/>
      <c r="AF4699" s="131" t="str">
        <f>IF(ActividadesCom[[#This Row],[NIVEL 5]]&lt;&gt;0,VLOOKUP(ActividadesCom[[#This Row],[NIVEL 5]],Catálogo!A:B,2,FALSE),"")</f>
        <v/>
      </c>
      <c r="AG4699" s="131"/>
    </row>
    <row r="4700" spans="1:34" ht="30" customHeight="1" x14ac:dyDescent="0.25">
      <c r="A4700" s="131">
        <v>25470014</v>
      </c>
      <c r="B4700" s="129" t="str">
        <f>VLOOKUP(ActividadesCom[[#This Row],[NO. DE CONTROL]],'LISTADO ESTUDIANTES'!A:C,2,FALSE)</f>
        <v>AKE BASULTO ELIA FERNANDA</v>
      </c>
      <c r="C4700" s="130" t="str">
        <f>VLOOKUP(ActividadesCom[[#This Row],[NO. DE CONTROL]],'LISTADO ESTUDIANTES'!A:C,3,FALSE)</f>
        <v>ARQUITECTURA</v>
      </c>
      <c r="D4700" s="131" t="str">
        <f>VLOOKUP(ActividadesCom[[#This Row],[NO. DE CONTROL]],'LISTADO ESTUDIANTES'!A:D,4,FALSE)</f>
        <v>ACTIVO(A)</v>
      </c>
      <c r="E4700" s="128">
        <f>SUM(ActividadesCom[[#This Row],[CRÉD. 1]],ActividadesCom[[#This Row],[CRÉD. 2]],ActividadesCom[[#This Row],[CRÉD. 3]],ActividadesCom[[#This Row],[CRÉD. 4]],ActividadesCom[[#This Row],[CRÉD. 5]])</f>
        <v>1</v>
      </c>
      <c r="F4700" s="131">
        <f>IF(ActividadesCom[[#This Row],[ÚLTIMO SEMESTRE CON CRÉDITOS]]&gt;0,ROUND(AVERAGE(ActividadesCom[[#This Row],[VALOR NIVEL 5]],ActividadesCom[[#This Row],[VALOR NIVEL 4]],ActividadesCom[[#This Row],[VALOR NIVEL 3]],ActividadesCom[[#This Row],[VALOR NIVEL 2]],ActividadesCom[[#This Row],[VALOR NIVEL 1]]),0),"")</f>
        <v>2</v>
      </c>
      <c r="G4700" s="128" t="str">
        <f>IF(ActividadesCom[[#This Row],[PROMEDIO]]="","",IF(ActividadesCom[[#This Row],[PROMEDIO]]&gt;=4,"EXCELENTE",IF(ActividadesCom[[#This Row],[PROMEDIO]]&gt;=3,"NOTABLE",IF(ActividadesCom[[#This Row],[PROMEDIO]]&gt;=2,"BUENO",IF(ActividadesCom[[#This Row],[PROMEDIO]]=1,"SUFICIENTE","")))))</f>
        <v>BUENO</v>
      </c>
      <c r="H4700" s="131">
        <f>MAX(ActividadesCom[[#This Row],[PERÍODO 1]],ActividadesCom[[#This Row],[PERÍODO 2]],ActividadesCom[[#This Row],[PERÍODO 3]],ActividadesCom[[#This Row],[PERÍODO 4]],ActividadesCom[[#This Row],[PERÍODO 5]])</f>
        <v>20253</v>
      </c>
      <c r="I4700" s="130" t="s">
        <v>5843</v>
      </c>
      <c r="J4700" s="131">
        <v>20253</v>
      </c>
      <c r="K4700" s="131" t="s">
        <v>4009</v>
      </c>
      <c r="L4700" s="131">
        <f>IF(ActividadesCom[[#This Row],[NIVEL 1]]&lt;&gt;0,VLOOKUP(ActividadesCom[[#This Row],[NIVEL 1]],Catálogo!A:B,2,FALSE),"")</f>
        <v>2</v>
      </c>
      <c r="M4700" s="131">
        <v>1</v>
      </c>
      <c r="N4700" s="130"/>
      <c r="O4700" s="131"/>
      <c r="P4700" s="131"/>
      <c r="Q4700" s="131" t="str">
        <f>IF(ActividadesCom[[#This Row],[NIVEL 2]]&lt;&gt;0,VLOOKUP(ActividadesCom[[#This Row],[NIVEL 2]],Catálogo!A:B,2,FALSE),"")</f>
        <v/>
      </c>
      <c r="R4700" s="131"/>
      <c r="S4700" s="130"/>
      <c r="T4700" s="131"/>
      <c r="U4700" s="131"/>
      <c r="V4700" s="131" t="str">
        <f>IF(ActividadesCom[[#This Row],[NIVEL 3]]&lt;&gt;0,VLOOKUP(ActividadesCom[[#This Row],[NIVEL 3]],Catálogo!A:B,2,FALSE),"")</f>
        <v/>
      </c>
      <c r="W4700" s="131"/>
      <c r="X4700" s="130"/>
      <c r="Y4700" s="131"/>
      <c r="Z4700" s="131"/>
      <c r="AA4700" s="131" t="str">
        <f>IF(ActividadesCom[[#This Row],[NIVEL 4]]&lt;&gt;0,VLOOKUP(ActividadesCom[[#This Row],[NIVEL 4]],Catálogo!A:B,2,FALSE),"")</f>
        <v/>
      </c>
      <c r="AB4700" s="131"/>
      <c r="AC4700" s="130"/>
      <c r="AD4700" s="131"/>
      <c r="AE4700" s="131"/>
      <c r="AF4700" s="131" t="str">
        <f>IF(ActividadesCom[[#This Row],[NIVEL 5]]&lt;&gt;0,VLOOKUP(ActividadesCom[[#This Row],[NIVEL 5]],Catálogo!A:B,2,FALSE),"")</f>
        <v/>
      </c>
      <c r="AG4700" s="131"/>
    </row>
    <row r="4701" spans="1:34" ht="30" customHeight="1" x14ac:dyDescent="0.25">
      <c r="A4701" s="131">
        <v>25470015</v>
      </c>
      <c r="B4701" s="129" t="str">
        <f>VLOOKUP(ActividadesCom[[#This Row],[NO. DE CONTROL]],'LISTADO ESTUDIANTES'!A:C,2,FALSE)</f>
        <v>HEREDIA RODRIGUEZ CHRISTOPHER ALEXANDER</v>
      </c>
      <c r="C4701" s="130" t="str">
        <f>VLOOKUP(ActividadesCom[[#This Row],[NO. DE CONTROL]],'LISTADO ESTUDIANTES'!A:C,3,FALSE)</f>
        <v>ARQUITECTURA</v>
      </c>
      <c r="D4701" s="131" t="str">
        <f>VLOOKUP(ActividadesCom[[#This Row],[NO. DE CONTROL]],'LISTADO ESTUDIANTES'!A:D,4,FALSE)</f>
        <v>ACTIVO(A)</v>
      </c>
      <c r="E4701" s="128">
        <f>SUM(ActividadesCom[[#This Row],[CRÉD. 1]],ActividadesCom[[#This Row],[CRÉD. 2]],ActividadesCom[[#This Row],[CRÉD. 3]],ActividadesCom[[#This Row],[CRÉD. 4]],ActividadesCom[[#This Row],[CRÉD. 5]])</f>
        <v>1</v>
      </c>
      <c r="F4701" s="131">
        <f>IF(ActividadesCom[[#This Row],[ÚLTIMO SEMESTRE CON CRÉDITOS]]&gt;0,ROUND(AVERAGE(ActividadesCom[[#This Row],[VALOR NIVEL 5]],ActividadesCom[[#This Row],[VALOR NIVEL 4]],ActividadesCom[[#This Row],[VALOR NIVEL 3]],ActividadesCom[[#This Row],[VALOR NIVEL 2]],ActividadesCom[[#This Row],[VALOR NIVEL 1]]),0),"")</f>
        <v>3</v>
      </c>
      <c r="G4701" s="128" t="str">
        <f>IF(ActividadesCom[[#This Row],[PROMEDIO]]="","",IF(ActividadesCom[[#This Row],[PROMEDIO]]&gt;=4,"EXCELENTE",IF(ActividadesCom[[#This Row],[PROMEDIO]]&gt;=3,"NOTABLE",IF(ActividadesCom[[#This Row],[PROMEDIO]]&gt;=2,"BUENO",IF(ActividadesCom[[#This Row],[PROMEDIO]]=1,"SUFICIENTE","")))))</f>
        <v>NOTABLE</v>
      </c>
      <c r="H4701" s="131">
        <f>MAX(ActividadesCom[[#This Row],[PERÍODO 1]],ActividadesCom[[#This Row],[PERÍODO 2]],ActividadesCom[[#This Row],[PERÍODO 3]],ActividadesCom[[#This Row],[PERÍODO 4]],ActividadesCom[[#This Row],[PERÍODO 5]])</f>
        <v>20253</v>
      </c>
      <c r="I4701" s="130" t="s">
        <v>31</v>
      </c>
      <c r="J4701" s="131">
        <v>20253</v>
      </c>
      <c r="K4701" s="131" t="s">
        <v>4008</v>
      </c>
      <c r="L4701" s="131">
        <f>IF(ActividadesCom[[#This Row],[NIVEL 1]]&lt;&gt;0,VLOOKUP(ActividadesCom[[#This Row],[NIVEL 1]],Catálogo!A:B,2,FALSE),"")</f>
        <v>3</v>
      </c>
      <c r="M4701" s="131">
        <v>1</v>
      </c>
      <c r="N4701" s="130"/>
      <c r="O4701" s="131"/>
      <c r="P4701" s="131"/>
      <c r="Q4701" s="131" t="str">
        <f>IF(ActividadesCom[[#This Row],[NIVEL 2]]&lt;&gt;0,VLOOKUP(ActividadesCom[[#This Row],[NIVEL 2]],Catálogo!A:B,2,FALSE),"")</f>
        <v/>
      </c>
      <c r="R4701" s="131"/>
      <c r="S4701" s="130"/>
      <c r="T4701" s="131"/>
      <c r="U4701" s="131"/>
      <c r="V4701" s="131" t="str">
        <f>IF(ActividadesCom[[#This Row],[NIVEL 3]]&lt;&gt;0,VLOOKUP(ActividadesCom[[#This Row],[NIVEL 3]],Catálogo!A:B,2,FALSE),"")</f>
        <v/>
      </c>
      <c r="W4701" s="131"/>
      <c r="X4701" s="130"/>
      <c r="Y4701" s="131"/>
      <c r="Z4701" s="131"/>
      <c r="AA4701" s="131" t="str">
        <f>IF(ActividadesCom[[#This Row],[NIVEL 4]]&lt;&gt;0,VLOOKUP(ActividadesCom[[#This Row],[NIVEL 4]],Catálogo!A:B,2,FALSE),"")</f>
        <v/>
      </c>
      <c r="AB4701" s="131"/>
      <c r="AC4701" s="130"/>
      <c r="AD4701" s="131"/>
      <c r="AE4701" s="131"/>
      <c r="AF4701" s="131" t="str">
        <f>IF(ActividadesCom[[#This Row],[NIVEL 5]]&lt;&gt;0,VLOOKUP(ActividadesCom[[#This Row],[NIVEL 5]],Catálogo!A:B,2,FALSE),"")</f>
        <v/>
      </c>
      <c r="AG4701" s="131"/>
    </row>
    <row r="4702" spans="1:34" ht="30" hidden="1" customHeight="1" x14ac:dyDescent="0.25">
      <c r="A4702" s="131">
        <v>25470016</v>
      </c>
      <c r="B4702" s="129" t="str">
        <f>VLOOKUP(ActividadesCom[[#This Row],[NO. DE CONTROL]],'LISTADO ESTUDIANTES'!A:C,2,FALSE)</f>
        <v>BRITO MONTEJO DIEGO</v>
      </c>
      <c r="C4702" s="130" t="str">
        <f>VLOOKUP(ActividadesCom[[#This Row],[NO. DE CONTROL]],'LISTADO ESTUDIANTES'!A:C,3,FALSE)</f>
        <v>ARQUITECTURA</v>
      </c>
      <c r="D4702" s="131" t="str">
        <f>VLOOKUP(ActividadesCom[[#This Row],[NO. DE CONTROL]],'LISTADO ESTUDIANTES'!A:D,4,FALSE)</f>
        <v>EGRESADO(A)</v>
      </c>
      <c r="E4702" s="128">
        <f>SUM(ActividadesCom[[#This Row],[CRÉD. 1]],ActividadesCom[[#This Row],[CRÉD. 2]],ActividadesCom[[#This Row],[CRÉD. 3]],ActividadesCom[[#This Row],[CRÉD. 4]],ActividadesCom[[#This Row],[CRÉD. 5]])</f>
        <v>1</v>
      </c>
      <c r="F4702" s="131">
        <f>IF(ActividadesCom[[#This Row],[ÚLTIMO SEMESTRE CON CRÉDITOS]]&gt;0,ROUND(AVERAGE(ActividadesCom[[#This Row],[VALOR NIVEL 5]],ActividadesCom[[#This Row],[VALOR NIVEL 4]],ActividadesCom[[#This Row],[VALOR NIVEL 3]],ActividadesCom[[#This Row],[VALOR NIVEL 2]],ActividadesCom[[#This Row],[VALOR NIVEL 1]]),0),"")</f>
        <v>3</v>
      </c>
      <c r="G4702" s="128" t="str">
        <f>IF(ActividadesCom[[#This Row],[PROMEDIO]]="","",IF(ActividadesCom[[#This Row],[PROMEDIO]]&gt;=4,"EXCELENTE",IF(ActividadesCom[[#This Row],[PROMEDIO]]&gt;=3,"NOTABLE",IF(ActividadesCom[[#This Row],[PROMEDIO]]&gt;=2,"BUENO",IF(ActividadesCom[[#This Row],[PROMEDIO]]=1,"SUFICIENTE","")))))</f>
        <v>NOTABLE</v>
      </c>
      <c r="H4702" s="131">
        <f>MAX(ActividadesCom[[#This Row],[PERÍODO 1]],ActividadesCom[[#This Row],[PERÍODO 2]],ActividadesCom[[#This Row],[PERÍODO 3]],ActividadesCom[[#This Row],[PERÍODO 4]],ActividadesCom[[#This Row],[PERÍODO 5]])</f>
        <v>20253</v>
      </c>
      <c r="I4702" s="130" t="s">
        <v>31</v>
      </c>
      <c r="J4702" s="131">
        <v>20253</v>
      </c>
      <c r="K4702" s="131" t="s">
        <v>4008</v>
      </c>
      <c r="L4702" s="131">
        <f>IF(ActividadesCom[[#This Row],[NIVEL 1]]&lt;&gt;0,VLOOKUP(ActividadesCom[[#This Row],[NIVEL 1]],Catálogo!A:B,2,FALSE),"")</f>
        <v>3</v>
      </c>
      <c r="M4702" s="131">
        <v>1</v>
      </c>
      <c r="N4702" s="130"/>
      <c r="O4702" s="131"/>
      <c r="P4702" s="131"/>
      <c r="Q4702" s="131" t="str">
        <f>IF(ActividadesCom[[#This Row],[NIVEL 2]]&lt;&gt;0,VLOOKUP(ActividadesCom[[#This Row],[NIVEL 2]],Catálogo!A:B,2,FALSE),"")</f>
        <v/>
      </c>
      <c r="R4702" s="131"/>
      <c r="S4702" s="130"/>
      <c r="T4702" s="131"/>
      <c r="U4702" s="131"/>
      <c r="V4702" s="131" t="str">
        <f>IF(ActividadesCom[[#This Row],[NIVEL 3]]&lt;&gt;0,VLOOKUP(ActividadesCom[[#This Row],[NIVEL 3]],Catálogo!A:B,2,FALSE),"")</f>
        <v/>
      </c>
      <c r="W4702" s="131"/>
      <c r="X4702" s="130"/>
      <c r="Y4702" s="131"/>
      <c r="Z4702" s="131"/>
      <c r="AA4702" s="131" t="str">
        <f>IF(ActividadesCom[[#This Row],[NIVEL 4]]&lt;&gt;0,VLOOKUP(ActividadesCom[[#This Row],[NIVEL 4]],Catálogo!A:B,2,FALSE),"")</f>
        <v/>
      </c>
      <c r="AB4702" s="131"/>
      <c r="AC4702" s="130"/>
      <c r="AD4702" s="131"/>
      <c r="AE4702" s="131"/>
      <c r="AF4702" s="131" t="str">
        <f>IF(ActividadesCom[[#This Row],[NIVEL 5]]&lt;&gt;0,VLOOKUP(ActividadesCom[[#This Row],[NIVEL 5]],Catálogo!A:B,2,FALSE),"")</f>
        <v/>
      </c>
      <c r="AG4702" s="131"/>
    </row>
    <row r="4703" spans="1:34" ht="30" hidden="1" customHeight="1" x14ac:dyDescent="0.25">
      <c r="A4703" s="131">
        <v>25470017</v>
      </c>
      <c r="B4703" s="129" t="str">
        <f>VLOOKUP(ActividadesCom[[#This Row],[NO. DE CONTROL]],'LISTADO ESTUDIANTES'!A:C,2,FALSE)</f>
        <v>SALAZAR CAMARA BUDA KING</v>
      </c>
      <c r="C4703" s="130" t="str">
        <f>VLOOKUP(ActividadesCom[[#This Row],[NO. DE CONTROL]],'LISTADO ESTUDIANTES'!A:C,3,FALSE)</f>
        <v>ARQUITECTURA</v>
      </c>
      <c r="D4703" s="131" t="str">
        <f>VLOOKUP(ActividadesCom[[#This Row],[NO. DE CONTROL]],'LISTADO ESTUDIANTES'!A:D,4,FALSE)</f>
        <v>EGRESADO(A)</v>
      </c>
      <c r="E4703" s="128">
        <f>SUM(ActividadesCom[[#This Row],[CRÉD. 1]],ActividadesCom[[#This Row],[CRÉD. 2]],ActividadesCom[[#This Row],[CRÉD. 3]],ActividadesCom[[#This Row],[CRÉD. 4]],ActividadesCom[[#This Row],[CRÉD. 5]])</f>
        <v>1</v>
      </c>
      <c r="F4703" s="131">
        <f>IF(ActividadesCom[[#This Row],[ÚLTIMO SEMESTRE CON CRÉDITOS]]&gt;0,ROUND(AVERAGE(ActividadesCom[[#This Row],[VALOR NIVEL 5]],ActividadesCom[[#This Row],[VALOR NIVEL 4]],ActividadesCom[[#This Row],[VALOR NIVEL 3]],ActividadesCom[[#This Row],[VALOR NIVEL 2]],ActividadesCom[[#This Row],[VALOR NIVEL 1]]),0),"")</f>
        <v>4</v>
      </c>
      <c r="G4703" s="128" t="str">
        <f>IF(ActividadesCom[[#This Row],[PROMEDIO]]="","",IF(ActividadesCom[[#This Row],[PROMEDIO]]&gt;=4,"EXCELENTE",IF(ActividadesCom[[#This Row],[PROMEDIO]]&gt;=3,"NOTABLE",IF(ActividadesCom[[#This Row],[PROMEDIO]]&gt;=2,"BUENO",IF(ActividadesCom[[#This Row],[PROMEDIO]]=1,"SUFICIENTE","")))))</f>
        <v>EXCELENTE</v>
      </c>
      <c r="H4703" s="131">
        <f>MAX(ActividadesCom[[#This Row],[PERÍODO 1]],ActividadesCom[[#This Row],[PERÍODO 2]],ActividadesCom[[#This Row],[PERÍODO 3]],ActividadesCom[[#This Row],[PERÍODO 4]],ActividadesCom[[#This Row],[PERÍODO 5]])</f>
        <v>20253</v>
      </c>
      <c r="I4703" s="130" t="s">
        <v>27</v>
      </c>
      <c r="J4703" s="131">
        <v>20253</v>
      </c>
      <c r="K4703" s="131" t="s">
        <v>4007</v>
      </c>
      <c r="L4703" s="131">
        <f>IF(ActividadesCom[[#This Row],[NIVEL 1]]&lt;&gt;0,VLOOKUP(ActividadesCom[[#This Row],[NIVEL 1]],Catálogo!A:B,2,FALSE),"")</f>
        <v>4</v>
      </c>
      <c r="M4703" s="131">
        <v>1</v>
      </c>
      <c r="N4703" s="130"/>
      <c r="O4703" s="131"/>
      <c r="P4703" s="131"/>
      <c r="Q4703" s="131" t="str">
        <f>IF(ActividadesCom[[#This Row],[NIVEL 2]]&lt;&gt;0,VLOOKUP(ActividadesCom[[#This Row],[NIVEL 2]],Catálogo!A:B,2,FALSE),"")</f>
        <v/>
      </c>
      <c r="R4703" s="131"/>
      <c r="S4703" s="130"/>
      <c r="T4703" s="131"/>
      <c r="U4703" s="131"/>
      <c r="V4703" s="131" t="str">
        <f>IF(ActividadesCom[[#This Row],[NIVEL 3]]&lt;&gt;0,VLOOKUP(ActividadesCom[[#This Row],[NIVEL 3]],Catálogo!A:B,2,FALSE),"")</f>
        <v/>
      </c>
      <c r="W4703" s="131"/>
      <c r="X4703" s="130"/>
      <c r="Y4703" s="131"/>
      <c r="Z4703" s="131"/>
      <c r="AA4703" s="131" t="str">
        <f>IF(ActividadesCom[[#This Row],[NIVEL 4]]&lt;&gt;0,VLOOKUP(ActividadesCom[[#This Row],[NIVEL 4]],Catálogo!A:B,2,FALSE),"")</f>
        <v/>
      </c>
      <c r="AB4703" s="131"/>
      <c r="AC4703" s="130"/>
      <c r="AD4703" s="131"/>
      <c r="AE4703" s="131"/>
      <c r="AF4703" s="131" t="str">
        <f>IF(ActividadesCom[[#This Row],[NIVEL 5]]&lt;&gt;0,VLOOKUP(ActividadesCom[[#This Row],[NIVEL 5]],Catálogo!A:B,2,FALSE),"")</f>
        <v/>
      </c>
      <c r="AG4703" s="131"/>
    </row>
    <row r="4704" spans="1:34" ht="30" customHeight="1" x14ac:dyDescent="0.25">
      <c r="A4704" s="5">
        <v>25470018</v>
      </c>
      <c r="B4704" s="10" t="str">
        <f>VLOOKUP(ActividadesCom[[#This Row],[NO. DE CONTROL]],'LISTADO ESTUDIANTES'!A:C,2,FALSE)</f>
        <v>BARAHONA ACEVEDO ANELYS GUADALUPE</v>
      </c>
      <c r="C4704" s="6" t="str">
        <f>VLOOKUP(ActividadesCom[[#This Row],[NO. DE CONTROL]],'LISTADO ESTUDIANTES'!A:C,3,FALSE)</f>
        <v>ARQUITECTURA</v>
      </c>
      <c r="D4704" s="5" t="str">
        <f>VLOOKUP(ActividadesCom[[#This Row],[NO. DE CONTROL]],'LISTADO ESTUDIANTES'!A:D,4,FALSE)</f>
        <v>ACTIVO(A)</v>
      </c>
      <c r="E4704" s="7">
        <f>SUM(ActividadesCom[[#This Row],[CRÉD. 1]],ActividadesCom[[#This Row],[CRÉD. 2]],ActividadesCom[[#This Row],[CRÉD. 3]],ActividadesCom[[#This Row],[CRÉD. 4]],ActividadesCom[[#This Row],[CRÉD. 5]])</f>
        <v>1</v>
      </c>
      <c r="F4704" s="5">
        <f>IF(ActividadesCom[[#This Row],[ÚLTIMO SEMESTRE CON CRÉDITOS]]&gt;0,ROUND(AVERAGE(ActividadesCom[[#This Row],[VALOR NIVEL 5]],ActividadesCom[[#This Row],[VALOR NIVEL 4]],ActividadesCom[[#This Row],[VALOR NIVEL 3]],ActividadesCom[[#This Row],[VALOR NIVEL 2]],ActividadesCom[[#This Row],[VALOR NIVEL 1]]),0),"")</f>
        <v>2</v>
      </c>
      <c r="G4704" s="7" t="str">
        <f>IF(ActividadesCom[[#This Row],[PROMEDIO]]="","",IF(ActividadesCom[[#This Row],[PROMEDIO]]&gt;=4,"EXCELENTE",IF(ActividadesCom[[#This Row],[PROMEDIO]]&gt;=3,"NOTABLE",IF(ActividadesCom[[#This Row],[PROMEDIO]]&gt;=2,"BUENO",IF(ActividadesCom[[#This Row],[PROMEDIO]]=1,"SUFICIENTE","")))))</f>
        <v>BUENO</v>
      </c>
      <c r="H4704" s="5">
        <f>MAX(ActividadesCom[[#This Row],[PERÍODO 1]],ActividadesCom[[#This Row],[PERÍODO 2]],ActividadesCom[[#This Row],[PERÍODO 3]],ActividadesCom[[#This Row],[PERÍODO 4]],ActividadesCom[[#This Row],[PERÍODO 5]])</f>
        <v>20253</v>
      </c>
      <c r="I4704" s="6" t="s">
        <v>4278</v>
      </c>
      <c r="J4704" s="5">
        <v>20253</v>
      </c>
      <c r="K4704" s="5" t="s">
        <v>4009</v>
      </c>
      <c r="L4704" s="5">
        <f>IF(ActividadesCom[[#This Row],[NIVEL 1]]&lt;&gt;0,VLOOKUP(ActividadesCom[[#This Row],[NIVEL 1]],Catálogo!A:B,2,FALSE),"")</f>
        <v>2</v>
      </c>
      <c r="M4704" s="5">
        <v>1</v>
      </c>
      <c r="N4704" s="6"/>
      <c r="O4704" s="5"/>
      <c r="P4704" s="5"/>
      <c r="Q4704" s="5" t="str">
        <f>IF(ActividadesCom[[#This Row],[NIVEL 2]]&lt;&gt;0,VLOOKUP(ActividadesCom[[#This Row],[NIVEL 2]],Catálogo!A:B,2,FALSE),"")</f>
        <v/>
      </c>
      <c r="R4704" s="5"/>
      <c r="S4704" s="6"/>
      <c r="T4704" s="5"/>
      <c r="U4704" s="5"/>
      <c r="V4704" s="5" t="str">
        <f>IF(ActividadesCom[[#This Row],[NIVEL 3]]&lt;&gt;0,VLOOKUP(ActividadesCom[[#This Row],[NIVEL 3]],Catálogo!A:B,2,FALSE),"")</f>
        <v/>
      </c>
      <c r="W4704" s="5"/>
      <c r="X4704" s="6"/>
      <c r="Y4704" s="5"/>
      <c r="Z4704" s="5"/>
      <c r="AA4704" s="5" t="str">
        <f>IF(ActividadesCom[[#This Row],[NIVEL 4]]&lt;&gt;0,VLOOKUP(ActividadesCom[[#This Row],[NIVEL 4]],Catálogo!A:B,2,FALSE),"")</f>
        <v/>
      </c>
      <c r="AB4704" s="5"/>
      <c r="AC4704" s="6"/>
      <c r="AD4704" s="5"/>
      <c r="AE4704" s="5"/>
      <c r="AF4704" s="5" t="str">
        <f>IF(ActividadesCom[[#This Row],[NIVEL 5]]&lt;&gt;0,VLOOKUP(ActividadesCom[[#This Row],[NIVEL 5]],Catálogo!A:B,2,FALSE),"")</f>
        <v/>
      </c>
      <c r="AG4704" s="5"/>
    </row>
    <row r="4705" spans="1:33" ht="30" customHeight="1" x14ac:dyDescent="0.25">
      <c r="A4705" s="131">
        <v>25470019</v>
      </c>
      <c r="B4705" s="129" t="str">
        <f>VLOOKUP(ActividadesCom[[#This Row],[NO. DE CONTROL]],'LISTADO ESTUDIANTES'!A:C,2,FALSE)</f>
        <v>MATU COLLI JAZMIN GUADALUPE</v>
      </c>
      <c r="C4705" s="130" t="str">
        <f>VLOOKUP(ActividadesCom[[#This Row],[NO. DE CONTROL]],'LISTADO ESTUDIANTES'!A:C,3,FALSE)</f>
        <v>ARQUITECTURA</v>
      </c>
      <c r="D4705" s="131" t="str">
        <f>VLOOKUP(ActividadesCom[[#This Row],[NO. DE CONTROL]],'LISTADO ESTUDIANTES'!A:D,4,FALSE)</f>
        <v>ACTIVO(A)</v>
      </c>
      <c r="E4705" s="128">
        <f>SUM(ActividadesCom[[#This Row],[CRÉD. 1]],ActividadesCom[[#This Row],[CRÉD. 2]],ActividadesCom[[#This Row],[CRÉD. 3]],ActividadesCom[[#This Row],[CRÉD. 4]],ActividadesCom[[#This Row],[CRÉD. 5]])</f>
        <v>1</v>
      </c>
      <c r="F4705" s="131">
        <f>IF(ActividadesCom[[#This Row],[ÚLTIMO SEMESTRE CON CRÉDITOS]]&gt;0,ROUND(AVERAGE(ActividadesCom[[#This Row],[VALOR NIVEL 5]],ActividadesCom[[#This Row],[VALOR NIVEL 4]],ActividadesCom[[#This Row],[VALOR NIVEL 3]],ActividadesCom[[#This Row],[VALOR NIVEL 2]],ActividadesCom[[#This Row],[VALOR NIVEL 1]]),0),"")</f>
        <v>3</v>
      </c>
      <c r="G4705" s="128" t="str">
        <f>IF(ActividadesCom[[#This Row],[PROMEDIO]]="","",IF(ActividadesCom[[#This Row],[PROMEDIO]]&gt;=4,"EXCELENTE",IF(ActividadesCom[[#This Row],[PROMEDIO]]&gt;=3,"NOTABLE",IF(ActividadesCom[[#This Row],[PROMEDIO]]&gt;=2,"BUENO",IF(ActividadesCom[[#This Row],[PROMEDIO]]=1,"SUFICIENTE","")))))</f>
        <v>NOTABLE</v>
      </c>
      <c r="H4705" s="131">
        <f>MAX(ActividadesCom[[#This Row],[PERÍODO 1]],ActividadesCom[[#This Row],[PERÍODO 2]],ActividadesCom[[#This Row],[PERÍODO 3]],ActividadesCom[[#This Row],[PERÍODO 4]],ActividadesCom[[#This Row],[PERÍODO 5]])</f>
        <v>20253</v>
      </c>
      <c r="I4705" s="130" t="s">
        <v>47</v>
      </c>
      <c r="J4705" s="131">
        <v>20253</v>
      </c>
      <c r="K4705" s="131" t="s">
        <v>4008</v>
      </c>
      <c r="L4705" s="131">
        <f>IF(ActividadesCom[[#This Row],[NIVEL 1]]&lt;&gt;0,VLOOKUP(ActividadesCom[[#This Row],[NIVEL 1]],Catálogo!A:B,2,FALSE),"")</f>
        <v>3</v>
      </c>
      <c r="M4705" s="131">
        <v>1</v>
      </c>
      <c r="N4705" s="130"/>
      <c r="O4705" s="131"/>
      <c r="P4705" s="131"/>
      <c r="Q4705" s="131" t="str">
        <f>IF(ActividadesCom[[#This Row],[NIVEL 2]]&lt;&gt;0,VLOOKUP(ActividadesCom[[#This Row],[NIVEL 2]],Catálogo!A:B,2,FALSE),"")</f>
        <v/>
      </c>
      <c r="R4705" s="131"/>
      <c r="S4705" s="130"/>
      <c r="T4705" s="131"/>
      <c r="U4705" s="131"/>
      <c r="V4705" s="131" t="str">
        <f>IF(ActividadesCom[[#This Row],[NIVEL 3]]&lt;&gt;0,VLOOKUP(ActividadesCom[[#This Row],[NIVEL 3]],Catálogo!A:B,2,FALSE),"")</f>
        <v/>
      </c>
      <c r="W4705" s="131"/>
      <c r="X4705" s="130"/>
      <c r="Y4705" s="131"/>
      <c r="Z4705" s="131"/>
      <c r="AA4705" s="131" t="str">
        <f>IF(ActividadesCom[[#This Row],[NIVEL 4]]&lt;&gt;0,VLOOKUP(ActividadesCom[[#This Row],[NIVEL 4]],Catálogo!A:B,2,FALSE),"")</f>
        <v/>
      </c>
      <c r="AB4705" s="131"/>
      <c r="AC4705" s="130"/>
      <c r="AD4705" s="131"/>
      <c r="AE4705" s="131"/>
      <c r="AF4705" s="131" t="str">
        <f>IF(ActividadesCom[[#This Row],[NIVEL 5]]&lt;&gt;0,VLOOKUP(ActividadesCom[[#This Row],[NIVEL 5]],Catálogo!A:B,2,FALSE),"")</f>
        <v/>
      </c>
      <c r="AG4705" s="131"/>
    </row>
    <row r="4706" spans="1:33" ht="30" customHeight="1" x14ac:dyDescent="0.25">
      <c r="A4706" s="131">
        <v>25470020</v>
      </c>
      <c r="B4706" s="129" t="str">
        <f>VLOOKUP(ActividadesCom[[#This Row],[NO. DE CONTROL]],'LISTADO ESTUDIANTES'!A:C,2,FALSE)</f>
        <v>COLLI SOBERANIS JAVIER ALFONSO</v>
      </c>
      <c r="C4706" s="130" t="str">
        <f>VLOOKUP(ActividadesCom[[#This Row],[NO. DE CONTROL]],'LISTADO ESTUDIANTES'!A:C,3,FALSE)</f>
        <v>ARQUITECTURA</v>
      </c>
      <c r="D4706" s="131" t="str">
        <f>VLOOKUP(ActividadesCom[[#This Row],[NO. DE CONTROL]],'LISTADO ESTUDIANTES'!A:D,4,FALSE)</f>
        <v>ACTIVO(A)</v>
      </c>
      <c r="E4706" s="128">
        <f>SUM(ActividadesCom[[#This Row],[CRÉD. 1]],ActividadesCom[[#This Row],[CRÉD. 2]],ActividadesCom[[#This Row],[CRÉD. 3]],ActividadesCom[[#This Row],[CRÉD. 4]],ActividadesCom[[#This Row],[CRÉD. 5]])</f>
        <v>2</v>
      </c>
      <c r="F4706" s="131">
        <f>IF(ActividadesCom[[#This Row],[ÚLTIMO SEMESTRE CON CRÉDITOS]]&gt;0,ROUND(AVERAGE(ActividadesCom[[#This Row],[VALOR NIVEL 5]],ActividadesCom[[#This Row],[VALOR NIVEL 4]],ActividadesCom[[#This Row],[VALOR NIVEL 3]],ActividadesCom[[#This Row],[VALOR NIVEL 2]],ActividadesCom[[#This Row],[VALOR NIVEL 1]]),0),"")</f>
        <v>3</v>
      </c>
      <c r="G4706" s="128" t="str">
        <f>IF(ActividadesCom[[#This Row],[PROMEDIO]]="","",IF(ActividadesCom[[#This Row],[PROMEDIO]]&gt;=4,"EXCELENTE",IF(ActividadesCom[[#This Row],[PROMEDIO]]&gt;=3,"NOTABLE",IF(ActividadesCom[[#This Row],[PROMEDIO]]&gt;=2,"BUENO",IF(ActividadesCom[[#This Row],[PROMEDIO]]=1,"SUFICIENTE","")))))</f>
        <v>NOTABLE</v>
      </c>
      <c r="H4706" s="131">
        <f>MAX(ActividadesCom[[#This Row],[PERÍODO 1]],ActividadesCom[[#This Row],[PERÍODO 2]],ActividadesCom[[#This Row],[PERÍODO 3]],ActividadesCom[[#This Row],[PERÍODO 4]],ActividadesCom[[#This Row],[PERÍODO 5]])</f>
        <v>20253</v>
      </c>
      <c r="I4706" s="130" t="s">
        <v>5843</v>
      </c>
      <c r="J4706" s="131">
        <v>20253</v>
      </c>
      <c r="K4706" s="131" t="s">
        <v>4009</v>
      </c>
      <c r="L4706" s="131">
        <f>IF(ActividadesCom[[#This Row],[NIVEL 1]]&lt;&gt;0,VLOOKUP(ActividadesCom[[#This Row],[NIVEL 1]],Catálogo!A:B,2,FALSE),"")</f>
        <v>2</v>
      </c>
      <c r="M4706" s="131">
        <v>1</v>
      </c>
      <c r="N4706" s="6" t="s">
        <v>7297</v>
      </c>
      <c r="O4706" s="131">
        <v>20253</v>
      </c>
      <c r="P4706" s="5" t="s">
        <v>4008</v>
      </c>
      <c r="Q4706" s="131">
        <f>IF(ActividadesCom[[#This Row],[NIVEL 2]]&lt;&gt;0,VLOOKUP(ActividadesCom[[#This Row],[NIVEL 2]],Catálogo!A:B,2,FALSE),"")</f>
        <v>3</v>
      </c>
      <c r="R4706" s="131">
        <v>1</v>
      </c>
      <c r="S4706" s="130"/>
      <c r="T4706" s="131"/>
      <c r="U4706" s="131"/>
      <c r="V4706" s="131" t="str">
        <f>IF(ActividadesCom[[#This Row],[NIVEL 3]]&lt;&gt;0,VLOOKUP(ActividadesCom[[#This Row],[NIVEL 3]],Catálogo!A:B,2,FALSE),"")</f>
        <v/>
      </c>
      <c r="W4706" s="131"/>
      <c r="X4706" s="130"/>
      <c r="Y4706" s="131"/>
      <c r="Z4706" s="131"/>
      <c r="AA4706" s="131" t="str">
        <f>IF(ActividadesCom[[#This Row],[NIVEL 4]]&lt;&gt;0,VLOOKUP(ActividadesCom[[#This Row],[NIVEL 4]],Catálogo!A:B,2,FALSE),"")</f>
        <v/>
      </c>
      <c r="AB4706" s="131"/>
      <c r="AC4706" s="130"/>
      <c r="AD4706" s="131"/>
      <c r="AE4706" s="131"/>
      <c r="AF4706" s="131" t="str">
        <f>IF(ActividadesCom[[#This Row],[NIVEL 5]]&lt;&gt;0,VLOOKUP(ActividadesCom[[#This Row],[NIVEL 5]],Catálogo!A:B,2,FALSE),"")</f>
        <v/>
      </c>
      <c r="AG4706" s="131"/>
    </row>
    <row r="4707" spans="1:33" ht="30" customHeight="1" x14ac:dyDescent="0.25">
      <c r="A4707" s="131">
        <v>25470021</v>
      </c>
      <c r="B4707" s="129" t="str">
        <f>VLOOKUP(ActividadesCom[[#This Row],[NO. DE CONTROL]],'LISTADO ESTUDIANTES'!A:C,2,FALSE)</f>
        <v>LOPEZ BARAHONA OSCAR ARMANDO</v>
      </c>
      <c r="C4707" s="130" t="str">
        <f>VLOOKUP(ActividadesCom[[#This Row],[NO. DE CONTROL]],'LISTADO ESTUDIANTES'!A:C,3,FALSE)</f>
        <v>ARQUITECTURA</v>
      </c>
      <c r="D4707" s="131" t="str">
        <f>VLOOKUP(ActividadesCom[[#This Row],[NO. DE CONTROL]],'LISTADO ESTUDIANTES'!A:D,4,FALSE)</f>
        <v>ACTIVO(A)</v>
      </c>
      <c r="E4707" s="128">
        <f>SUM(ActividadesCom[[#This Row],[CRÉD. 1]],ActividadesCom[[#This Row],[CRÉD. 2]],ActividadesCom[[#This Row],[CRÉD. 3]],ActividadesCom[[#This Row],[CRÉD. 4]],ActividadesCom[[#This Row],[CRÉD. 5]])</f>
        <v>2</v>
      </c>
      <c r="F4707" s="131">
        <f>IF(ActividadesCom[[#This Row],[ÚLTIMO SEMESTRE CON CRÉDITOS]]&gt;0,ROUND(AVERAGE(ActividadesCom[[#This Row],[VALOR NIVEL 5]],ActividadesCom[[#This Row],[VALOR NIVEL 4]],ActividadesCom[[#This Row],[VALOR NIVEL 3]],ActividadesCom[[#This Row],[VALOR NIVEL 2]],ActividadesCom[[#This Row],[VALOR NIVEL 1]]),0),"")</f>
        <v>3</v>
      </c>
      <c r="G4707" s="128" t="str">
        <f>IF(ActividadesCom[[#This Row],[PROMEDIO]]="","",IF(ActividadesCom[[#This Row],[PROMEDIO]]&gt;=4,"EXCELENTE",IF(ActividadesCom[[#This Row],[PROMEDIO]]&gt;=3,"NOTABLE",IF(ActividadesCom[[#This Row],[PROMEDIO]]&gt;=2,"BUENO",IF(ActividadesCom[[#This Row],[PROMEDIO]]=1,"SUFICIENTE","")))))</f>
        <v>NOTABLE</v>
      </c>
      <c r="H4707" s="131">
        <f>MAX(ActividadesCom[[#This Row],[PERÍODO 1]],ActividadesCom[[#This Row],[PERÍODO 2]],ActividadesCom[[#This Row],[PERÍODO 3]],ActividadesCom[[#This Row],[PERÍODO 4]],ActividadesCom[[#This Row],[PERÍODO 5]])</f>
        <v>20253</v>
      </c>
      <c r="I4707" s="130" t="s">
        <v>7297</v>
      </c>
      <c r="J4707" s="131">
        <v>20253</v>
      </c>
      <c r="K4707" s="131" t="s">
        <v>4008</v>
      </c>
      <c r="L4707" s="131">
        <f>IF(ActividadesCom[[#This Row],[NIVEL 1]]&lt;&gt;0,VLOOKUP(ActividadesCom[[#This Row],[NIVEL 1]],Catálogo!A:B,2,FALSE),"")</f>
        <v>3</v>
      </c>
      <c r="M4707" s="131">
        <v>1</v>
      </c>
      <c r="N4707" s="130" t="s">
        <v>5843</v>
      </c>
      <c r="O4707" s="131">
        <v>20253</v>
      </c>
      <c r="P4707" s="131" t="s">
        <v>4009</v>
      </c>
      <c r="Q4707" s="131">
        <f>IF(ActividadesCom[[#This Row],[NIVEL 2]]&lt;&gt;0,VLOOKUP(ActividadesCom[[#This Row],[NIVEL 2]],Catálogo!A:B,2,FALSE),"")</f>
        <v>2</v>
      </c>
      <c r="R4707" s="131">
        <v>1</v>
      </c>
      <c r="S4707" s="130"/>
      <c r="T4707" s="131"/>
      <c r="U4707" s="131"/>
      <c r="V4707" s="131" t="str">
        <f>IF(ActividadesCom[[#This Row],[NIVEL 3]]&lt;&gt;0,VLOOKUP(ActividadesCom[[#This Row],[NIVEL 3]],Catálogo!A:B,2,FALSE),"")</f>
        <v/>
      </c>
      <c r="W4707" s="131"/>
      <c r="X4707" s="130"/>
      <c r="Y4707" s="131"/>
      <c r="Z4707" s="131"/>
      <c r="AA4707" s="131" t="str">
        <f>IF(ActividadesCom[[#This Row],[NIVEL 4]]&lt;&gt;0,VLOOKUP(ActividadesCom[[#This Row],[NIVEL 4]],Catálogo!A:B,2,FALSE),"")</f>
        <v/>
      </c>
      <c r="AB4707" s="131"/>
      <c r="AC4707" s="130"/>
      <c r="AD4707" s="131"/>
      <c r="AE4707" s="131"/>
      <c r="AF4707" s="131" t="str">
        <f>IF(ActividadesCom[[#This Row],[NIVEL 5]]&lt;&gt;0,VLOOKUP(ActividadesCom[[#This Row],[NIVEL 5]],Catálogo!A:B,2,FALSE),"")</f>
        <v/>
      </c>
      <c r="AG4707" s="131"/>
    </row>
    <row r="4708" spans="1:33" ht="30" customHeight="1" x14ac:dyDescent="0.25">
      <c r="A4708" s="131">
        <v>25470022</v>
      </c>
      <c r="B4708" s="129" t="str">
        <f>VLOOKUP(ActividadesCom[[#This Row],[NO. DE CONTROL]],'LISTADO ESTUDIANTES'!A:C,2,FALSE)</f>
        <v>SOSA VAZQUEZ KARLA ANALUCIA</v>
      </c>
      <c r="C4708" s="130" t="str">
        <f>VLOOKUP(ActividadesCom[[#This Row],[NO. DE CONTROL]],'LISTADO ESTUDIANTES'!A:C,3,FALSE)</f>
        <v>ARQUITECTURA</v>
      </c>
      <c r="D4708" s="131" t="str">
        <f>VLOOKUP(ActividadesCom[[#This Row],[NO. DE CONTROL]],'LISTADO ESTUDIANTES'!A:D,4,FALSE)</f>
        <v>ACTIVO(A)</v>
      </c>
      <c r="E4708" s="128">
        <f>SUM(ActividadesCom[[#This Row],[CRÉD. 1]],ActividadesCom[[#This Row],[CRÉD. 2]],ActividadesCom[[#This Row],[CRÉD. 3]],ActividadesCom[[#This Row],[CRÉD. 4]],ActividadesCom[[#This Row],[CRÉD. 5]])</f>
        <v>1</v>
      </c>
      <c r="F4708" s="131">
        <f>IF(ActividadesCom[[#This Row],[ÚLTIMO SEMESTRE CON CRÉDITOS]]&gt;0,ROUND(AVERAGE(ActividadesCom[[#This Row],[VALOR NIVEL 5]],ActividadesCom[[#This Row],[VALOR NIVEL 4]],ActividadesCom[[#This Row],[VALOR NIVEL 3]],ActividadesCom[[#This Row],[VALOR NIVEL 2]],ActividadesCom[[#This Row],[VALOR NIVEL 1]]),0),"")</f>
        <v>4</v>
      </c>
      <c r="G4708" s="128" t="str">
        <f>IF(ActividadesCom[[#This Row],[PROMEDIO]]="","",IF(ActividadesCom[[#This Row],[PROMEDIO]]&gt;=4,"EXCELENTE",IF(ActividadesCom[[#This Row],[PROMEDIO]]&gt;=3,"NOTABLE",IF(ActividadesCom[[#This Row],[PROMEDIO]]&gt;=2,"BUENO",IF(ActividadesCom[[#This Row],[PROMEDIO]]=1,"SUFICIENTE","")))))</f>
        <v>EXCELENTE</v>
      </c>
      <c r="H4708" s="131">
        <f>MAX(ActividadesCom[[#This Row],[PERÍODO 1]],ActividadesCom[[#This Row],[PERÍODO 2]],ActividadesCom[[#This Row],[PERÍODO 3]],ActividadesCom[[#This Row],[PERÍODO 4]],ActividadesCom[[#This Row],[PERÍODO 5]])</f>
        <v>20253</v>
      </c>
      <c r="I4708" s="130" t="s">
        <v>6756</v>
      </c>
      <c r="J4708" s="131">
        <v>20253</v>
      </c>
      <c r="K4708" s="131" t="s">
        <v>4007</v>
      </c>
      <c r="L4708" s="131">
        <f>IF(ActividadesCom[[#This Row],[NIVEL 1]]&lt;&gt;0,VLOOKUP(ActividadesCom[[#This Row],[NIVEL 1]],Catálogo!A:B,2,FALSE),"")</f>
        <v>4</v>
      </c>
      <c r="M4708" s="131">
        <v>1</v>
      </c>
      <c r="N4708" s="130"/>
      <c r="O4708" s="131"/>
      <c r="P4708" s="131"/>
      <c r="Q4708" s="131" t="str">
        <f>IF(ActividadesCom[[#This Row],[NIVEL 2]]&lt;&gt;0,VLOOKUP(ActividadesCom[[#This Row],[NIVEL 2]],Catálogo!A:B,2,FALSE),"")</f>
        <v/>
      </c>
      <c r="R4708" s="131"/>
      <c r="S4708" s="130"/>
      <c r="T4708" s="131"/>
      <c r="U4708" s="131"/>
      <c r="V4708" s="131" t="str">
        <f>IF(ActividadesCom[[#This Row],[NIVEL 3]]&lt;&gt;0,VLOOKUP(ActividadesCom[[#This Row],[NIVEL 3]],Catálogo!A:B,2,FALSE),"")</f>
        <v/>
      </c>
      <c r="W4708" s="131"/>
      <c r="X4708" s="130"/>
      <c r="Y4708" s="131"/>
      <c r="Z4708" s="131"/>
      <c r="AA4708" s="131" t="str">
        <f>IF(ActividadesCom[[#This Row],[NIVEL 4]]&lt;&gt;0,VLOOKUP(ActividadesCom[[#This Row],[NIVEL 4]],Catálogo!A:B,2,FALSE),"")</f>
        <v/>
      </c>
      <c r="AB4708" s="131"/>
      <c r="AC4708" s="130"/>
      <c r="AD4708" s="131"/>
      <c r="AE4708" s="131"/>
      <c r="AF4708" s="131" t="str">
        <f>IF(ActividadesCom[[#This Row],[NIVEL 5]]&lt;&gt;0,VLOOKUP(ActividadesCom[[#This Row],[NIVEL 5]],Catálogo!A:B,2,FALSE),"")</f>
        <v/>
      </c>
      <c r="AG4708" s="131"/>
    </row>
    <row r="4709" spans="1:33" ht="30" customHeight="1" x14ac:dyDescent="0.25">
      <c r="A4709" s="131">
        <v>25470024</v>
      </c>
      <c r="B4709" s="129" t="str">
        <f>VLOOKUP(ActividadesCom[[#This Row],[NO. DE CONTROL]],'LISTADO ESTUDIANTES'!A:C,2,FALSE)</f>
        <v>CHAN CAHUICH KRISTIAN ISAAC</v>
      </c>
      <c r="C4709" s="130" t="str">
        <f>VLOOKUP(ActividadesCom[[#This Row],[NO. DE CONTROL]],'LISTADO ESTUDIANTES'!A:C,3,FALSE)</f>
        <v>ARQUITECTURA</v>
      </c>
      <c r="D4709" s="131" t="str">
        <f>VLOOKUP(ActividadesCom[[#This Row],[NO. DE CONTROL]],'LISTADO ESTUDIANTES'!A:D,4,FALSE)</f>
        <v>ACTIVO(A)</v>
      </c>
      <c r="E4709" s="128">
        <f>SUM(ActividadesCom[[#This Row],[CRÉD. 1]],ActividadesCom[[#This Row],[CRÉD. 2]],ActividadesCom[[#This Row],[CRÉD. 3]],ActividadesCom[[#This Row],[CRÉD. 4]],ActividadesCom[[#This Row],[CRÉD. 5]])</f>
        <v>1</v>
      </c>
      <c r="F4709" s="131">
        <f>IF(ActividadesCom[[#This Row],[ÚLTIMO SEMESTRE CON CRÉDITOS]]&gt;0,ROUND(AVERAGE(ActividadesCom[[#This Row],[VALOR NIVEL 5]],ActividadesCom[[#This Row],[VALOR NIVEL 4]],ActividadesCom[[#This Row],[VALOR NIVEL 3]],ActividadesCom[[#This Row],[VALOR NIVEL 2]],ActividadesCom[[#This Row],[VALOR NIVEL 1]]),0),"")</f>
        <v>2</v>
      </c>
      <c r="G4709" s="128" t="str">
        <f>IF(ActividadesCom[[#This Row],[PROMEDIO]]="","",IF(ActividadesCom[[#This Row],[PROMEDIO]]&gt;=4,"EXCELENTE",IF(ActividadesCom[[#This Row],[PROMEDIO]]&gt;=3,"NOTABLE",IF(ActividadesCom[[#This Row],[PROMEDIO]]&gt;=2,"BUENO",IF(ActividadesCom[[#This Row],[PROMEDIO]]=1,"SUFICIENTE","")))))</f>
        <v>BUENO</v>
      </c>
      <c r="H4709" s="131">
        <f>MAX(ActividadesCom[[#This Row],[PERÍODO 1]],ActividadesCom[[#This Row],[PERÍODO 2]],ActividadesCom[[#This Row],[PERÍODO 3]],ActividadesCom[[#This Row],[PERÍODO 4]],ActividadesCom[[#This Row],[PERÍODO 5]])</f>
        <v>20253</v>
      </c>
      <c r="I4709" s="130" t="s">
        <v>5843</v>
      </c>
      <c r="J4709" s="131">
        <v>20253</v>
      </c>
      <c r="K4709" s="131" t="s">
        <v>4009</v>
      </c>
      <c r="L4709" s="131">
        <f>IF(ActividadesCom[[#This Row],[NIVEL 1]]&lt;&gt;0,VLOOKUP(ActividadesCom[[#This Row],[NIVEL 1]],Catálogo!A:B,2,FALSE),"")</f>
        <v>2</v>
      </c>
      <c r="M4709" s="131">
        <v>1</v>
      </c>
      <c r="N4709" s="130"/>
      <c r="O4709" s="131"/>
      <c r="P4709" s="131"/>
      <c r="Q4709" s="131" t="str">
        <f>IF(ActividadesCom[[#This Row],[NIVEL 2]]&lt;&gt;0,VLOOKUP(ActividadesCom[[#This Row],[NIVEL 2]],Catálogo!A:B,2,FALSE),"")</f>
        <v/>
      </c>
      <c r="R4709" s="131"/>
      <c r="S4709" s="130"/>
      <c r="T4709" s="131"/>
      <c r="U4709" s="131"/>
      <c r="V4709" s="131" t="str">
        <f>IF(ActividadesCom[[#This Row],[NIVEL 3]]&lt;&gt;0,VLOOKUP(ActividadesCom[[#This Row],[NIVEL 3]],Catálogo!A:B,2,FALSE),"")</f>
        <v/>
      </c>
      <c r="W4709" s="131"/>
      <c r="X4709" s="130"/>
      <c r="Y4709" s="131"/>
      <c r="Z4709" s="131"/>
      <c r="AA4709" s="131" t="str">
        <f>IF(ActividadesCom[[#This Row],[NIVEL 4]]&lt;&gt;0,VLOOKUP(ActividadesCom[[#This Row],[NIVEL 4]],Catálogo!A:B,2,FALSE),"")</f>
        <v/>
      </c>
      <c r="AB4709" s="131"/>
      <c r="AC4709" s="130"/>
      <c r="AD4709" s="131"/>
      <c r="AE4709" s="131"/>
      <c r="AF4709" s="131" t="str">
        <f>IF(ActividadesCom[[#This Row],[NIVEL 5]]&lt;&gt;0,VLOOKUP(ActividadesCom[[#This Row],[NIVEL 5]],Catálogo!A:B,2,FALSE),"")</f>
        <v/>
      </c>
      <c r="AG4709" s="131"/>
    </row>
    <row r="4710" spans="1:33" ht="30" hidden="1" customHeight="1" x14ac:dyDescent="0.25">
      <c r="A4710" s="5">
        <v>25470025</v>
      </c>
      <c r="B4710" s="10" t="str">
        <f>VLOOKUP(ActividadesCom[[#This Row],[NO. DE CONTROL]],'LISTADO ESTUDIANTES'!A:C,2,FALSE)</f>
        <v>COLLI ARROYO LUIS RICARDO</v>
      </c>
      <c r="C4710" s="6" t="str">
        <f>VLOOKUP(ActividadesCom[[#This Row],[NO. DE CONTROL]],'LISTADO ESTUDIANTES'!A:C,3,FALSE)</f>
        <v>ARQUITECTURA</v>
      </c>
      <c r="D4710" s="5" t="str">
        <f>VLOOKUP(ActividadesCom[[#This Row],[NO. DE CONTROL]],'LISTADO ESTUDIANTES'!A:D,4,FALSE)</f>
        <v>EGRESADO(A)</v>
      </c>
      <c r="E4710" s="7">
        <f>SUM(ActividadesCom[[#This Row],[CRÉD. 1]],ActividadesCom[[#This Row],[CRÉD. 2]],ActividadesCom[[#This Row],[CRÉD. 3]],ActividadesCom[[#This Row],[CRÉD. 4]],ActividadesCom[[#This Row],[CRÉD. 5]])</f>
        <v>1</v>
      </c>
      <c r="F4710" s="5">
        <f>IF(ActividadesCom[[#This Row],[ÚLTIMO SEMESTRE CON CRÉDITOS]]&gt;0,ROUND(AVERAGE(ActividadesCom[[#This Row],[VALOR NIVEL 5]],ActividadesCom[[#This Row],[VALOR NIVEL 4]],ActividadesCom[[#This Row],[VALOR NIVEL 3]],ActividadesCom[[#This Row],[VALOR NIVEL 2]],ActividadesCom[[#This Row],[VALOR NIVEL 1]]),0),"")</f>
        <v>2</v>
      </c>
      <c r="G4710" s="7" t="str">
        <f>IF(ActividadesCom[[#This Row],[PROMEDIO]]="","",IF(ActividadesCom[[#This Row],[PROMEDIO]]&gt;=4,"EXCELENTE",IF(ActividadesCom[[#This Row],[PROMEDIO]]&gt;=3,"NOTABLE",IF(ActividadesCom[[#This Row],[PROMEDIO]]&gt;=2,"BUENO",IF(ActividadesCom[[#This Row],[PROMEDIO]]=1,"SUFICIENTE","")))))</f>
        <v>BUENO</v>
      </c>
      <c r="H4710" s="5">
        <f>MAX(ActividadesCom[[#This Row],[PERÍODO 1]],ActividadesCom[[#This Row],[PERÍODO 2]],ActividadesCom[[#This Row],[PERÍODO 3]],ActividadesCom[[#This Row],[PERÍODO 4]],ActividadesCom[[#This Row],[PERÍODO 5]])</f>
        <v>20253</v>
      </c>
      <c r="I4710" s="6" t="s">
        <v>4278</v>
      </c>
      <c r="J4710" s="5">
        <v>20253</v>
      </c>
      <c r="K4710" s="5" t="s">
        <v>4009</v>
      </c>
      <c r="L4710" s="5">
        <f>IF(ActividadesCom[[#This Row],[NIVEL 1]]&lt;&gt;0,VLOOKUP(ActividadesCom[[#This Row],[NIVEL 1]],Catálogo!A:B,2,FALSE),"")</f>
        <v>2</v>
      </c>
      <c r="M4710" s="5">
        <v>1</v>
      </c>
      <c r="N4710" s="6"/>
      <c r="O4710" s="5"/>
      <c r="P4710" s="5"/>
      <c r="Q4710" s="5" t="str">
        <f>IF(ActividadesCom[[#This Row],[NIVEL 2]]&lt;&gt;0,VLOOKUP(ActividadesCom[[#This Row],[NIVEL 2]],Catálogo!A:B,2,FALSE),"")</f>
        <v/>
      </c>
      <c r="R4710" s="5"/>
      <c r="S4710" s="6"/>
      <c r="T4710" s="5"/>
      <c r="U4710" s="5"/>
      <c r="V4710" s="5" t="str">
        <f>IF(ActividadesCom[[#This Row],[NIVEL 3]]&lt;&gt;0,VLOOKUP(ActividadesCom[[#This Row],[NIVEL 3]],Catálogo!A:B,2,FALSE),"")</f>
        <v/>
      </c>
      <c r="W4710" s="5"/>
      <c r="X4710" s="6"/>
      <c r="Y4710" s="5"/>
      <c r="Z4710" s="5"/>
      <c r="AA4710" s="5" t="str">
        <f>IF(ActividadesCom[[#This Row],[NIVEL 4]]&lt;&gt;0,VLOOKUP(ActividadesCom[[#This Row],[NIVEL 4]],Catálogo!A:B,2,FALSE),"")</f>
        <v/>
      </c>
      <c r="AB4710" s="5"/>
      <c r="AC4710" s="6"/>
      <c r="AD4710" s="5"/>
      <c r="AE4710" s="5"/>
      <c r="AF4710" s="5" t="str">
        <f>IF(ActividadesCom[[#This Row],[NIVEL 5]]&lt;&gt;0,VLOOKUP(ActividadesCom[[#This Row],[NIVEL 5]],Catálogo!A:B,2,FALSE),"")</f>
        <v/>
      </c>
      <c r="AG4710" s="5"/>
    </row>
    <row r="4711" spans="1:33" ht="30" customHeight="1" x14ac:dyDescent="0.25">
      <c r="A4711" s="131">
        <v>25470026</v>
      </c>
      <c r="B4711" s="129" t="str">
        <f>VLOOKUP(ActividadesCom[[#This Row],[NO. DE CONTROL]],'LISTADO ESTUDIANTES'!A:C,2,FALSE)</f>
        <v>CAAMAL OCAMPO RAFAEL BENJAMIN</v>
      </c>
      <c r="C4711" s="130" t="str">
        <f>VLOOKUP(ActividadesCom[[#This Row],[NO. DE CONTROL]],'LISTADO ESTUDIANTES'!A:C,3,FALSE)</f>
        <v>ARQUITECTURA</v>
      </c>
      <c r="D4711" s="131" t="str">
        <f>VLOOKUP(ActividadesCom[[#This Row],[NO. DE CONTROL]],'LISTADO ESTUDIANTES'!A:D,4,FALSE)</f>
        <v>ACTIVO(A)</v>
      </c>
      <c r="E4711" s="128">
        <f>SUM(ActividadesCom[[#This Row],[CRÉD. 1]],ActividadesCom[[#This Row],[CRÉD. 2]],ActividadesCom[[#This Row],[CRÉD. 3]],ActividadesCom[[#This Row],[CRÉD. 4]],ActividadesCom[[#This Row],[CRÉD. 5]])</f>
        <v>2</v>
      </c>
      <c r="F4711" s="131">
        <f>IF(ActividadesCom[[#This Row],[ÚLTIMO SEMESTRE CON CRÉDITOS]]&gt;0,ROUND(AVERAGE(ActividadesCom[[#This Row],[VALOR NIVEL 5]],ActividadesCom[[#This Row],[VALOR NIVEL 4]],ActividadesCom[[#This Row],[VALOR NIVEL 3]],ActividadesCom[[#This Row],[VALOR NIVEL 2]],ActividadesCom[[#This Row],[VALOR NIVEL 1]]),0),"")</f>
        <v>3</v>
      </c>
      <c r="G4711" s="128" t="str">
        <f>IF(ActividadesCom[[#This Row],[PROMEDIO]]="","",IF(ActividadesCom[[#This Row],[PROMEDIO]]&gt;=4,"EXCELENTE",IF(ActividadesCom[[#This Row],[PROMEDIO]]&gt;=3,"NOTABLE",IF(ActividadesCom[[#This Row],[PROMEDIO]]&gt;=2,"BUENO",IF(ActividadesCom[[#This Row],[PROMEDIO]]=1,"SUFICIENTE","")))))</f>
        <v>NOTABLE</v>
      </c>
      <c r="H4711" s="131">
        <f>MAX(ActividadesCom[[#This Row],[PERÍODO 1]],ActividadesCom[[#This Row],[PERÍODO 2]],ActividadesCom[[#This Row],[PERÍODO 3]],ActividadesCom[[#This Row],[PERÍODO 4]],ActividadesCom[[#This Row],[PERÍODO 5]])</f>
        <v>20253</v>
      </c>
      <c r="I4711" s="130" t="s">
        <v>7297</v>
      </c>
      <c r="J4711" s="131">
        <v>20253</v>
      </c>
      <c r="K4711" s="131" t="s">
        <v>4008</v>
      </c>
      <c r="L4711" s="131">
        <f>IF(ActividadesCom[[#This Row],[NIVEL 1]]&lt;&gt;0,VLOOKUP(ActividadesCom[[#This Row],[NIVEL 1]],Catálogo!A:B,2,FALSE),"")</f>
        <v>3</v>
      </c>
      <c r="M4711" s="131">
        <v>1</v>
      </c>
      <c r="N4711" s="6" t="s">
        <v>4278</v>
      </c>
      <c r="O4711" s="131">
        <v>20253</v>
      </c>
      <c r="P4711" s="5" t="s">
        <v>4009</v>
      </c>
      <c r="Q4711" s="131">
        <f>IF(ActividadesCom[[#This Row],[NIVEL 2]]&lt;&gt;0,VLOOKUP(ActividadesCom[[#This Row],[NIVEL 2]],Catálogo!A:B,2,FALSE),"")</f>
        <v>2</v>
      </c>
      <c r="R4711" s="131">
        <v>1</v>
      </c>
      <c r="S4711" s="130"/>
      <c r="T4711" s="131"/>
      <c r="U4711" s="131"/>
      <c r="V4711" s="131" t="str">
        <f>IF(ActividadesCom[[#This Row],[NIVEL 3]]&lt;&gt;0,VLOOKUP(ActividadesCom[[#This Row],[NIVEL 3]],Catálogo!A:B,2,FALSE),"")</f>
        <v/>
      </c>
      <c r="W4711" s="131"/>
      <c r="X4711" s="130"/>
      <c r="Y4711" s="131"/>
      <c r="Z4711" s="131"/>
      <c r="AA4711" s="131" t="str">
        <f>IF(ActividadesCom[[#This Row],[NIVEL 4]]&lt;&gt;0,VLOOKUP(ActividadesCom[[#This Row],[NIVEL 4]],Catálogo!A:B,2,FALSE),"")</f>
        <v/>
      </c>
      <c r="AB4711" s="131"/>
      <c r="AC4711" s="130"/>
      <c r="AD4711" s="131"/>
      <c r="AE4711" s="131"/>
      <c r="AF4711" s="131" t="str">
        <f>IF(ActividadesCom[[#This Row],[NIVEL 5]]&lt;&gt;0,VLOOKUP(ActividadesCom[[#This Row],[NIVEL 5]],Catálogo!A:B,2,FALSE),"")</f>
        <v/>
      </c>
      <c r="AG4711" s="131"/>
    </row>
    <row r="4712" spans="1:33" ht="30" customHeight="1" x14ac:dyDescent="0.25">
      <c r="A4712" s="131">
        <v>25470027</v>
      </c>
      <c r="B4712" s="129" t="str">
        <f>VLOOKUP(ActividadesCom[[#This Row],[NO. DE CONTROL]],'LISTADO ESTUDIANTES'!A:C,2,FALSE)</f>
        <v>BAAS PAT ESTRELLA GUADALUPE</v>
      </c>
      <c r="C4712" s="130" t="str">
        <f>VLOOKUP(ActividadesCom[[#This Row],[NO. DE CONTROL]],'LISTADO ESTUDIANTES'!A:C,3,FALSE)</f>
        <v>ARQUITECTURA</v>
      </c>
      <c r="D4712" s="131" t="str">
        <f>VLOOKUP(ActividadesCom[[#This Row],[NO. DE CONTROL]],'LISTADO ESTUDIANTES'!A:D,4,FALSE)</f>
        <v>ACTIVO(A)</v>
      </c>
      <c r="E4712" s="128">
        <f>SUM(ActividadesCom[[#This Row],[CRÉD. 1]],ActividadesCom[[#This Row],[CRÉD. 2]],ActividadesCom[[#This Row],[CRÉD. 3]],ActividadesCom[[#This Row],[CRÉD. 4]],ActividadesCom[[#This Row],[CRÉD. 5]])</f>
        <v>1</v>
      </c>
      <c r="F4712" s="131">
        <f>IF(ActividadesCom[[#This Row],[ÚLTIMO SEMESTRE CON CRÉDITOS]]&gt;0,ROUND(AVERAGE(ActividadesCom[[#This Row],[VALOR NIVEL 5]],ActividadesCom[[#This Row],[VALOR NIVEL 4]],ActividadesCom[[#This Row],[VALOR NIVEL 3]],ActividadesCom[[#This Row],[VALOR NIVEL 2]],ActividadesCom[[#This Row],[VALOR NIVEL 1]]),0),"")</f>
        <v>2</v>
      </c>
      <c r="G4712" s="128" t="str">
        <f>IF(ActividadesCom[[#This Row],[PROMEDIO]]="","",IF(ActividadesCom[[#This Row],[PROMEDIO]]&gt;=4,"EXCELENTE",IF(ActividadesCom[[#This Row],[PROMEDIO]]&gt;=3,"NOTABLE",IF(ActividadesCom[[#This Row],[PROMEDIO]]&gt;=2,"BUENO",IF(ActividadesCom[[#This Row],[PROMEDIO]]=1,"SUFICIENTE","")))))</f>
        <v>BUENO</v>
      </c>
      <c r="H4712" s="131">
        <f>MAX(ActividadesCom[[#This Row],[PERÍODO 1]],ActividadesCom[[#This Row],[PERÍODO 2]],ActividadesCom[[#This Row],[PERÍODO 3]],ActividadesCom[[#This Row],[PERÍODO 4]],ActividadesCom[[#This Row],[PERÍODO 5]])</f>
        <v>20253</v>
      </c>
      <c r="I4712" s="130" t="s">
        <v>5843</v>
      </c>
      <c r="J4712" s="131">
        <v>20253</v>
      </c>
      <c r="K4712" s="131" t="s">
        <v>4009</v>
      </c>
      <c r="L4712" s="131">
        <f>IF(ActividadesCom[[#This Row],[NIVEL 1]]&lt;&gt;0,VLOOKUP(ActividadesCom[[#This Row],[NIVEL 1]],Catálogo!A:B,2,FALSE),"")</f>
        <v>2</v>
      </c>
      <c r="M4712" s="131">
        <v>1</v>
      </c>
      <c r="N4712" s="130"/>
      <c r="O4712" s="131"/>
      <c r="P4712" s="131"/>
      <c r="Q4712" s="131" t="str">
        <f>IF(ActividadesCom[[#This Row],[NIVEL 2]]&lt;&gt;0,VLOOKUP(ActividadesCom[[#This Row],[NIVEL 2]],Catálogo!A:B,2,FALSE),"")</f>
        <v/>
      </c>
      <c r="R4712" s="131"/>
      <c r="S4712" s="130"/>
      <c r="T4712" s="131"/>
      <c r="U4712" s="131"/>
      <c r="V4712" s="131" t="str">
        <f>IF(ActividadesCom[[#This Row],[NIVEL 3]]&lt;&gt;0,VLOOKUP(ActividadesCom[[#This Row],[NIVEL 3]],Catálogo!A:B,2,FALSE),"")</f>
        <v/>
      </c>
      <c r="W4712" s="131"/>
      <c r="X4712" s="130"/>
      <c r="Y4712" s="131"/>
      <c r="Z4712" s="131"/>
      <c r="AA4712" s="131" t="str">
        <f>IF(ActividadesCom[[#This Row],[NIVEL 4]]&lt;&gt;0,VLOOKUP(ActividadesCom[[#This Row],[NIVEL 4]],Catálogo!A:B,2,FALSE),"")</f>
        <v/>
      </c>
      <c r="AB4712" s="131"/>
      <c r="AC4712" s="130"/>
      <c r="AD4712" s="131"/>
      <c r="AE4712" s="131"/>
      <c r="AF4712" s="131" t="str">
        <f>IF(ActividadesCom[[#This Row],[NIVEL 5]]&lt;&gt;0,VLOOKUP(ActividadesCom[[#This Row],[NIVEL 5]],Catálogo!A:B,2,FALSE),"")</f>
        <v/>
      </c>
      <c r="AG4712" s="131"/>
    </row>
    <row r="4713" spans="1:33" ht="30" customHeight="1" x14ac:dyDescent="0.25">
      <c r="A4713" s="131">
        <v>25470028</v>
      </c>
      <c r="B4713" s="129" t="str">
        <f>VLOOKUP(ActividadesCom[[#This Row],[NO. DE CONTROL]],'LISTADO ESTUDIANTES'!A:C,2,FALSE)</f>
        <v>MOO CANTUN JOSE ANGEL</v>
      </c>
      <c r="C4713" s="130" t="str">
        <f>VLOOKUP(ActividadesCom[[#This Row],[NO. DE CONTROL]],'LISTADO ESTUDIANTES'!A:C,3,FALSE)</f>
        <v>ARQUITECTURA</v>
      </c>
      <c r="D4713" s="131" t="str">
        <f>VLOOKUP(ActividadesCom[[#This Row],[NO. DE CONTROL]],'LISTADO ESTUDIANTES'!A:D,4,FALSE)</f>
        <v>ACTIVO(A)</v>
      </c>
      <c r="E4713" s="128">
        <f>SUM(ActividadesCom[[#This Row],[CRÉD. 1]],ActividadesCom[[#This Row],[CRÉD. 2]],ActividadesCom[[#This Row],[CRÉD. 3]],ActividadesCom[[#This Row],[CRÉD. 4]],ActividadesCom[[#This Row],[CRÉD. 5]])</f>
        <v>1</v>
      </c>
      <c r="F4713" s="131">
        <f>IF(ActividadesCom[[#This Row],[ÚLTIMO SEMESTRE CON CRÉDITOS]]&gt;0,ROUND(AVERAGE(ActividadesCom[[#This Row],[VALOR NIVEL 5]],ActividadesCom[[#This Row],[VALOR NIVEL 4]],ActividadesCom[[#This Row],[VALOR NIVEL 3]],ActividadesCom[[#This Row],[VALOR NIVEL 2]],ActividadesCom[[#This Row],[VALOR NIVEL 1]]),0),"")</f>
        <v>3</v>
      </c>
      <c r="G4713" s="128" t="str">
        <f>IF(ActividadesCom[[#This Row],[PROMEDIO]]="","",IF(ActividadesCom[[#This Row],[PROMEDIO]]&gt;=4,"EXCELENTE",IF(ActividadesCom[[#This Row],[PROMEDIO]]&gt;=3,"NOTABLE",IF(ActividadesCom[[#This Row],[PROMEDIO]]&gt;=2,"BUENO",IF(ActividadesCom[[#This Row],[PROMEDIO]]=1,"SUFICIENTE","")))))</f>
        <v>NOTABLE</v>
      </c>
      <c r="H4713" s="131">
        <f>MAX(ActividadesCom[[#This Row],[PERÍODO 1]],ActividadesCom[[#This Row],[PERÍODO 2]],ActividadesCom[[#This Row],[PERÍODO 3]],ActividadesCom[[#This Row],[PERÍODO 4]],ActividadesCom[[#This Row],[PERÍODO 5]])</f>
        <v>20253</v>
      </c>
      <c r="I4713" s="130" t="s">
        <v>31</v>
      </c>
      <c r="J4713" s="131">
        <v>20253</v>
      </c>
      <c r="K4713" s="131" t="s">
        <v>4008</v>
      </c>
      <c r="L4713" s="131">
        <f>IF(ActividadesCom[[#This Row],[NIVEL 1]]&lt;&gt;0,VLOOKUP(ActividadesCom[[#This Row],[NIVEL 1]],Catálogo!A:B,2,FALSE),"")</f>
        <v>3</v>
      </c>
      <c r="M4713" s="131">
        <v>1</v>
      </c>
      <c r="N4713" s="130"/>
      <c r="O4713" s="131"/>
      <c r="P4713" s="131"/>
      <c r="Q4713" s="131" t="str">
        <f>IF(ActividadesCom[[#This Row],[NIVEL 2]]&lt;&gt;0,VLOOKUP(ActividadesCom[[#This Row],[NIVEL 2]],Catálogo!A:B,2,FALSE),"")</f>
        <v/>
      </c>
      <c r="R4713" s="131"/>
      <c r="S4713" s="130"/>
      <c r="T4713" s="131"/>
      <c r="U4713" s="131"/>
      <c r="V4713" s="131" t="str">
        <f>IF(ActividadesCom[[#This Row],[NIVEL 3]]&lt;&gt;0,VLOOKUP(ActividadesCom[[#This Row],[NIVEL 3]],Catálogo!A:B,2,FALSE),"")</f>
        <v/>
      </c>
      <c r="W4713" s="131"/>
      <c r="X4713" s="130"/>
      <c r="Y4713" s="131"/>
      <c r="Z4713" s="131"/>
      <c r="AA4713" s="131" t="str">
        <f>IF(ActividadesCom[[#This Row],[NIVEL 4]]&lt;&gt;0,VLOOKUP(ActividadesCom[[#This Row],[NIVEL 4]],Catálogo!A:B,2,FALSE),"")</f>
        <v/>
      </c>
      <c r="AB4713" s="131"/>
      <c r="AC4713" s="130"/>
      <c r="AD4713" s="131"/>
      <c r="AE4713" s="131"/>
      <c r="AF4713" s="131" t="str">
        <f>IF(ActividadesCom[[#This Row],[NIVEL 5]]&lt;&gt;0,VLOOKUP(ActividadesCom[[#This Row],[NIVEL 5]],Catálogo!A:B,2,FALSE),"")</f>
        <v/>
      </c>
      <c r="AG4713" s="131"/>
    </row>
    <row r="4714" spans="1:33" ht="30" customHeight="1" x14ac:dyDescent="0.25">
      <c r="A4714" s="5">
        <v>25470029</v>
      </c>
      <c r="B4714" s="10" t="str">
        <f>VLOOKUP(ActividadesCom[[#This Row],[NO. DE CONTROL]],'LISTADO ESTUDIANTES'!A:C,2,FALSE)</f>
        <v>AC VILLANUEVA DARIO ELEAZAR</v>
      </c>
      <c r="C4714" s="6" t="str">
        <f>VLOOKUP(ActividadesCom[[#This Row],[NO. DE CONTROL]],'LISTADO ESTUDIANTES'!A:C,3,FALSE)</f>
        <v>ARQUITECTURA</v>
      </c>
      <c r="D4714" s="5" t="str">
        <f>VLOOKUP(ActividadesCom[[#This Row],[NO. DE CONTROL]],'LISTADO ESTUDIANTES'!A:D,4,FALSE)</f>
        <v>ACTIVO(A)</v>
      </c>
      <c r="E4714" s="7">
        <f>SUM(ActividadesCom[[#This Row],[CRÉD. 1]],ActividadesCom[[#This Row],[CRÉD. 2]],ActividadesCom[[#This Row],[CRÉD. 3]],ActividadesCom[[#This Row],[CRÉD. 4]],ActividadesCom[[#This Row],[CRÉD. 5]])</f>
        <v>1</v>
      </c>
      <c r="F4714" s="5">
        <f>IF(ActividadesCom[[#This Row],[ÚLTIMO SEMESTRE CON CRÉDITOS]]&gt;0,ROUND(AVERAGE(ActividadesCom[[#This Row],[VALOR NIVEL 5]],ActividadesCom[[#This Row],[VALOR NIVEL 4]],ActividadesCom[[#This Row],[VALOR NIVEL 3]],ActividadesCom[[#This Row],[VALOR NIVEL 2]],ActividadesCom[[#This Row],[VALOR NIVEL 1]]),0),"")</f>
        <v>4</v>
      </c>
      <c r="G4714" s="7" t="str">
        <f>IF(ActividadesCom[[#This Row],[PROMEDIO]]="","",IF(ActividadesCom[[#This Row],[PROMEDIO]]&gt;=4,"EXCELENTE",IF(ActividadesCom[[#This Row],[PROMEDIO]]&gt;=3,"NOTABLE",IF(ActividadesCom[[#This Row],[PROMEDIO]]&gt;=2,"BUENO",IF(ActividadesCom[[#This Row],[PROMEDIO]]=1,"SUFICIENTE","")))))</f>
        <v>EXCELENTE</v>
      </c>
      <c r="H4714" s="5">
        <f>MAX(ActividadesCom[[#This Row],[PERÍODO 1]],ActividadesCom[[#This Row],[PERÍODO 2]],ActividadesCom[[#This Row],[PERÍODO 3]],ActividadesCom[[#This Row],[PERÍODO 4]],ActividadesCom[[#This Row],[PERÍODO 5]])</f>
        <v>20253</v>
      </c>
      <c r="I4714" s="6" t="s">
        <v>3518</v>
      </c>
      <c r="J4714" s="5">
        <v>20253</v>
      </c>
      <c r="K4714" s="5" t="s">
        <v>4007</v>
      </c>
      <c r="L4714" s="5">
        <f>IF(ActividadesCom[[#This Row],[NIVEL 1]]&lt;&gt;0,VLOOKUP(ActividadesCom[[#This Row],[NIVEL 1]],Catálogo!A:B,2,FALSE),"")</f>
        <v>4</v>
      </c>
      <c r="M4714" s="5">
        <v>1</v>
      </c>
      <c r="N4714" s="6"/>
      <c r="O4714" s="5"/>
      <c r="P4714" s="5"/>
      <c r="Q4714" s="5" t="str">
        <f>IF(ActividadesCom[[#This Row],[NIVEL 2]]&lt;&gt;0,VLOOKUP(ActividadesCom[[#This Row],[NIVEL 2]],Catálogo!A:B,2,FALSE),"")</f>
        <v/>
      </c>
      <c r="R4714" s="5"/>
      <c r="S4714" s="6"/>
      <c r="T4714" s="5"/>
      <c r="U4714" s="5"/>
      <c r="V4714" s="5" t="str">
        <f>IF(ActividadesCom[[#This Row],[NIVEL 3]]&lt;&gt;0,VLOOKUP(ActividadesCom[[#This Row],[NIVEL 3]],Catálogo!A:B,2,FALSE),"")</f>
        <v/>
      </c>
      <c r="W4714" s="5"/>
      <c r="X4714" s="6"/>
      <c r="Y4714" s="5"/>
      <c r="Z4714" s="5"/>
      <c r="AA4714" s="5" t="str">
        <f>IF(ActividadesCom[[#This Row],[NIVEL 4]]&lt;&gt;0,VLOOKUP(ActividadesCom[[#This Row],[NIVEL 4]],Catálogo!A:B,2,FALSE),"")</f>
        <v/>
      </c>
      <c r="AB4714" s="5"/>
      <c r="AC4714" s="6"/>
      <c r="AD4714" s="5"/>
      <c r="AE4714" s="5"/>
      <c r="AF4714" s="5" t="str">
        <f>IF(ActividadesCom[[#This Row],[NIVEL 5]]&lt;&gt;0,VLOOKUP(ActividadesCom[[#This Row],[NIVEL 5]],Catálogo!A:B,2,FALSE),"")</f>
        <v/>
      </c>
      <c r="AG4714" s="5"/>
    </row>
    <row r="4715" spans="1:33" ht="30" customHeight="1" x14ac:dyDescent="0.25">
      <c r="A4715" s="5">
        <v>25470030</v>
      </c>
      <c r="B4715" s="10" t="str">
        <f>VLOOKUP(ActividadesCom[[#This Row],[NO. DE CONTROL]],'LISTADO ESTUDIANTES'!A:C,2,FALSE)</f>
        <v>PRIETO INTERIAN ANGEL GAEL</v>
      </c>
      <c r="C4715" s="6" t="str">
        <f>VLOOKUP(ActividadesCom[[#This Row],[NO. DE CONTROL]],'LISTADO ESTUDIANTES'!A:C,3,FALSE)</f>
        <v>ARQUITECTURA</v>
      </c>
      <c r="D4715" s="5" t="str">
        <f>VLOOKUP(ActividadesCom[[#This Row],[NO. DE CONTROL]],'LISTADO ESTUDIANTES'!A:D,4,FALSE)</f>
        <v>ACTIVO(A)</v>
      </c>
      <c r="E4715" s="7">
        <f>SUM(ActividadesCom[[#This Row],[CRÉD. 1]],ActividadesCom[[#This Row],[CRÉD. 2]],ActividadesCom[[#This Row],[CRÉD. 3]],ActividadesCom[[#This Row],[CRÉD. 4]],ActividadesCom[[#This Row],[CRÉD. 5]])</f>
        <v>1</v>
      </c>
      <c r="F4715" s="5">
        <f>IF(ActividadesCom[[#This Row],[ÚLTIMO SEMESTRE CON CRÉDITOS]]&gt;0,ROUND(AVERAGE(ActividadesCom[[#This Row],[VALOR NIVEL 5]],ActividadesCom[[#This Row],[VALOR NIVEL 4]],ActividadesCom[[#This Row],[VALOR NIVEL 3]],ActividadesCom[[#This Row],[VALOR NIVEL 2]],ActividadesCom[[#This Row],[VALOR NIVEL 1]]),0),"")</f>
        <v>4</v>
      </c>
      <c r="G4715" s="7" t="str">
        <f>IF(ActividadesCom[[#This Row],[PROMEDIO]]="","",IF(ActividadesCom[[#This Row],[PROMEDIO]]&gt;=4,"EXCELENTE",IF(ActividadesCom[[#This Row],[PROMEDIO]]&gt;=3,"NOTABLE",IF(ActividadesCom[[#This Row],[PROMEDIO]]&gt;=2,"BUENO",IF(ActividadesCom[[#This Row],[PROMEDIO]]=1,"SUFICIENTE","")))))</f>
        <v>EXCELENTE</v>
      </c>
      <c r="H4715" s="5">
        <f>MAX(ActividadesCom[[#This Row],[PERÍODO 1]],ActividadesCom[[#This Row],[PERÍODO 2]],ActividadesCom[[#This Row],[PERÍODO 3]],ActividadesCom[[#This Row],[PERÍODO 4]],ActividadesCom[[#This Row],[PERÍODO 5]])</f>
        <v>20253</v>
      </c>
      <c r="I4715" s="6" t="s">
        <v>3518</v>
      </c>
      <c r="J4715" s="5">
        <v>20253</v>
      </c>
      <c r="K4715" s="5" t="s">
        <v>4007</v>
      </c>
      <c r="L4715" s="5">
        <f>IF(ActividadesCom[[#This Row],[NIVEL 1]]&lt;&gt;0,VLOOKUP(ActividadesCom[[#This Row],[NIVEL 1]],Catálogo!A:B,2,FALSE),"")</f>
        <v>4</v>
      </c>
      <c r="M4715" s="5">
        <v>1</v>
      </c>
      <c r="N4715" s="6"/>
      <c r="O4715" s="5"/>
      <c r="P4715" s="5"/>
      <c r="Q4715" s="5" t="str">
        <f>IF(ActividadesCom[[#This Row],[NIVEL 2]]&lt;&gt;0,VLOOKUP(ActividadesCom[[#This Row],[NIVEL 2]],Catálogo!A:B,2,FALSE),"")</f>
        <v/>
      </c>
      <c r="R4715" s="5"/>
      <c r="S4715" s="6"/>
      <c r="T4715" s="5"/>
      <c r="U4715" s="5"/>
      <c r="V4715" s="5" t="str">
        <f>IF(ActividadesCom[[#This Row],[NIVEL 3]]&lt;&gt;0,VLOOKUP(ActividadesCom[[#This Row],[NIVEL 3]],Catálogo!A:B,2,FALSE),"")</f>
        <v/>
      </c>
      <c r="W4715" s="5"/>
      <c r="X4715" s="6"/>
      <c r="Y4715" s="5"/>
      <c r="Z4715" s="5"/>
      <c r="AA4715" s="5" t="str">
        <f>IF(ActividadesCom[[#This Row],[NIVEL 4]]&lt;&gt;0,VLOOKUP(ActividadesCom[[#This Row],[NIVEL 4]],Catálogo!A:B,2,FALSE),"")</f>
        <v/>
      </c>
      <c r="AB4715" s="5"/>
      <c r="AC4715" s="6"/>
      <c r="AD4715" s="5"/>
      <c r="AE4715" s="5"/>
      <c r="AF4715" s="5" t="str">
        <f>IF(ActividadesCom[[#This Row],[NIVEL 5]]&lt;&gt;0,VLOOKUP(ActividadesCom[[#This Row],[NIVEL 5]],Catálogo!A:B,2,FALSE),"")</f>
        <v/>
      </c>
      <c r="AG4715" s="5"/>
    </row>
    <row r="4716" spans="1:33" ht="30" customHeight="1" x14ac:dyDescent="0.25">
      <c r="A4716" s="131">
        <v>25470031</v>
      </c>
      <c r="B4716" s="129" t="str">
        <f>VLOOKUP(ActividadesCom[[#This Row],[NO. DE CONTROL]],'LISTADO ESTUDIANTES'!A:C,2,FALSE)</f>
        <v>LUCAS DOMINGUEZ ESMERALDA</v>
      </c>
      <c r="C4716" s="130" t="str">
        <f>VLOOKUP(ActividadesCom[[#This Row],[NO. DE CONTROL]],'LISTADO ESTUDIANTES'!A:C,3,FALSE)</f>
        <v>ARQUITECTURA</v>
      </c>
      <c r="D4716" s="131" t="str">
        <f>VLOOKUP(ActividadesCom[[#This Row],[NO. DE CONTROL]],'LISTADO ESTUDIANTES'!A:D,4,FALSE)</f>
        <v>ACTIVO(A)</v>
      </c>
      <c r="E4716" s="128">
        <f>SUM(ActividadesCom[[#This Row],[CRÉD. 1]],ActividadesCom[[#This Row],[CRÉD. 2]],ActividadesCom[[#This Row],[CRÉD. 3]],ActividadesCom[[#This Row],[CRÉD. 4]],ActividadesCom[[#This Row],[CRÉD. 5]])</f>
        <v>1</v>
      </c>
      <c r="F4716" s="131">
        <f>IF(ActividadesCom[[#This Row],[ÚLTIMO SEMESTRE CON CRÉDITOS]]&gt;0,ROUND(AVERAGE(ActividadesCom[[#This Row],[VALOR NIVEL 5]],ActividadesCom[[#This Row],[VALOR NIVEL 4]],ActividadesCom[[#This Row],[VALOR NIVEL 3]],ActividadesCom[[#This Row],[VALOR NIVEL 2]],ActividadesCom[[#This Row],[VALOR NIVEL 1]]),0),"")</f>
        <v>2</v>
      </c>
      <c r="G4716" s="128" t="str">
        <f>IF(ActividadesCom[[#This Row],[PROMEDIO]]="","",IF(ActividadesCom[[#This Row],[PROMEDIO]]&gt;=4,"EXCELENTE",IF(ActividadesCom[[#This Row],[PROMEDIO]]&gt;=3,"NOTABLE",IF(ActividadesCom[[#This Row],[PROMEDIO]]&gt;=2,"BUENO",IF(ActividadesCom[[#This Row],[PROMEDIO]]=1,"SUFICIENTE","")))))</f>
        <v>BUENO</v>
      </c>
      <c r="H4716" s="131">
        <f>MAX(ActividadesCom[[#This Row],[PERÍODO 1]],ActividadesCom[[#This Row],[PERÍODO 2]],ActividadesCom[[#This Row],[PERÍODO 3]],ActividadesCom[[#This Row],[PERÍODO 4]],ActividadesCom[[#This Row],[PERÍODO 5]])</f>
        <v>20253</v>
      </c>
      <c r="I4716" s="130" t="s">
        <v>5843</v>
      </c>
      <c r="J4716" s="131">
        <v>20253</v>
      </c>
      <c r="K4716" s="131" t="s">
        <v>4009</v>
      </c>
      <c r="L4716" s="131">
        <f>IF(ActividadesCom[[#This Row],[NIVEL 1]]&lt;&gt;0,VLOOKUP(ActividadesCom[[#This Row],[NIVEL 1]],Catálogo!A:B,2,FALSE),"")</f>
        <v>2</v>
      </c>
      <c r="M4716" s="131">
        <v>1</v>
      </c>
      <c r="N4716" s="130"/>
      <c r="O4716" s="131"/>
      <c r="P4716" s="131"/>
      <c r="Q4716" s="131" t="str">
        <f>IF(ActividadesCom[[#This Row],[NIVEL 2]]&lt;&gt;0,VLOOKUP(ActividadesCom[[#This Row],[NIVEL 2]],Catálogo!A:B,2,FALSE),"")</f>
        <v/>
      </c>
      <c r="R4716" s="131"/>
      <c r="S4716" s="130"/>
      <c r="T4716" s="131"/>
      <c r="U4716" s="131"/>
      <c r="V4716" s="131" t="str">
        <f>IF(ActividadesCom[[#This Row],[NIVEL 3]]&lt;&gt;0,VLOOKUP(ActividadesCom[[#This Row],[NIVEL 3]],Catálogo!A:B,2,FALSE),"")</f>
        <v/>
      </c>
      <c r="W4716" s="131"/>
      <c r="X4716" s="130"/>
      <c r="Y4716" s="131"/>
      <c r="Z4716" s="131"/>
      <c r="AA4716" s="131" t="str">
        <f>IF(ActividadesCom[[#This Row],[NIVEL 4]]&lt;&gt;0,VLOOKUP(ActividadesCom[[#This Row],[NIVEL 4]],Catálogo!A:B,2,FALSE),"")</f>
        <v/>
      </c>
      <c r="AB4716" s="131"/>
      <c r="AC4716" s="130"/>
      <c r="AD4716" s="131"/>
      <c r="AE4716" s="131"/>
      <c r="AF4716" s="131" t="str">
        <f>IF(ActividadesCom[[#This Row],[NIVEL 5]]&lt;&gt;0,VLOOKUP(ActividadesCom[[#This Row],[NIVEL 5]],Catálogo!A:B,2,FALSE),"")</f>
        <v/>
      </c>
      <c r="AG4716" s="131"/>
    </row>
    <row r="4717" spans="1:33" ht="30" customHeight="1" x14ac:dyDescent="0.25">
      <c r="A4717" s="7">
        <v>25470032</v>
      </c>
      <c r="B4717" s="10" t="str">
        <f>VLOOKUP(ActividadesCom[[#This Row],[NO. DE CONTROL]],'LISTADO ESTUDIANTES'!A:C,2,FALSE)</f>
        <v>ARIAS CHAB KAROL JAMILA</v>
      </c>
      <c r="C4717" s="6" t="str">
        <f>VLOOKUP(ActividadesCom[[#This Row],[NO. DE CONTROL]],'LISTADO ESTUDIANTES'!A:C,3,FALSE)</f>
        <v>ARQUITECTURA</v>
      </c>
      <c r="D4717" s="5" t="str">
        <f>VLOOKUP(ActividadesCom[[#This Row],[NO. DE CONTROL]],'LISTADO ESTUDIANTES'!A:D,4,FALSE)</f>
        <v>ACTIVO(A)</v>
      </c>
      <c r="E4717" s="7">
        <f>SUM(ActividadesCom[[#This Row],[CRÉD. 1]],ActividadesCom[[#This Row],[CRÉD. 2]],ActividadesCom[[#This Row],[CRÉD. 3]],ActividadesCom[[#This Row],[CRÉD. 4]],ActividadesCom[[#This Row],[CRÉD. 5]])</f>
        <v>0</v>
      </c>
      <c r="F4717" s="5" t="str">
        <f>IF(ActividadesCom[[#This Row],[ÚLTIMO SEMESTRE CON CRÉDITOS]]&gt;0,ROUND(AVERAGE(ActividadesCom[[#This Row],[VALOR NIVEL 5]],ActividadesCom[[#This Row],[VALOR NIVEL 4]],ActividadesCom[[#This Row],[VALOR NIVEL 3]],ActividadesCom[[#This Row],[VALOR NIVEL 2]],ActividadesCom[[#This Row],[VALOR NIVEL 1]]),0),"")</f>
        <v/>
      </c>
      <c r="G4717" s="7" t="str">
        <f>IF(ActividadesCom[[#This Row],[PROMEDIO]]="","",IF(ActividadesCom[[#This Row],[PROMEDIO]]&gt;=4,"EXCELENTE",IF(ActividadesCom[[#This Row],[PROMEDIO]]&gt;=3,"NOTABLE",IF(ActividadesCom[[#This Row],[PROMEDIO]]&gt;=2,"BUENO",IF(ActividadesCom[[#This Row],[PROMEDIO]]=1,"SUFICIENTE","")))))</f>
        <v/>
      </c>
      <c r="H4717" s="5">
        <f>MAX(ActividadesCom[[#This Row],[PERÍODO 1]],ActividadesCom[[#This Row],[PERÍODO 2]],ActividadesCom[[#This Row],[PERÍODO 3]],ActividadesCom[[#This Row],[PERÍODO 4]],ActividadesCom[[#This Row],[PERÍODO 5]])</f>
        <v>0</v>
      </c>
      <c r="I4717" s="6"/>
      <c r="J4717" s="5"/>
      <c r="K4717" s="5"/>
      <c r="L4717" s="5" t="str">
        <f>IF(ActividadesCom[[#This Row],[NIVEL 1]]&lt;&gt;0,VLOOKUP(ActividadesCom[[#This Row],[NIVEL 1]],Catálogo!A:B,2,FALSE),"")</f>
        <v/>
      </c>
      <c r="M4717" s="5"/>
      <c r="N4717" s="6"/>
      <c r="O4717" s="5"/>
      <c r="P4717" s="5"/>
      <c r="Q4717" s="5" t="str">
        <f>IF(ActividadesCom[[#This Row],[NIVEL 2]]&lt;&gt;0,VLOOKUP(ActividadesCom[[#This Row],[NIVEL 2]],Catálogo!A:B,2,FALSE),"")</f>
        <v/>
      </c>
      <c r="R4717" s="5"/>
      <c r="S4717" s="6"/>
      <c r="T4717" s="5"/>
      <c r="U4717" s="5"/>
      <c r="V4717" s="5" t="str">
        <f>IF(ActividadesCom[[#This Row],[NIVEL 3]]&lt;&gt;0,VLOOKUP(ActividadesCom[[#This Row],[NIVEL 3]],Catálogo!A:B,2,FALSE),"")</f>
        <v/>
      </c>
      <c r="W4717" s="5"/>
      <c r="X4717" s="6"/>
      <c r="Y4717" s="5"/>
      <c r="Z4717" s="5"/>
      <c r="AA4717" s="5" t="str">
        <f>IF(ActividadesCom[[#This Row],[NIVEL 4]]&lt;&gt;0,VLOOKUP(ActividadesCom[[#This Row],[NIVEL 4]],Catálogo!A:B,2,FALSE),"")</f>
        <v/>
      </c>
      <c r="AB4717" s="5"/>
      <c r="AC4717" s="6"/>
      <c r="AD4717" s="5"/>
      <c r="AE4717" s="5"/>
      <c r="AF4717" s="5" t="str">
        <f>IF(ActividadesCom[[#This Row],[NIVEL 5]]&lt;&gt;0,VLOOKUP(ActividadesCom[[#This Row],[NIVEL 5]],Catálogo!A:B,2,FALSE),"")</f>
        <v/>
      </c>
      <c r="AG4717" s="5"/>
    </row>
    <row r="4718" spans="1:33" ht="30" customHeight="1" x14ac:dyDescent="0.25">
      <c r="A4718" s="131">
        <v>25470033</v>
      </c>
      <c r="B4718" s="129" t="str">
        <f>VLOOKUP(ActividadesCom[[#This Row],[NO. DE CONTROL]],'LISTADO ESTUDIANTES'!A:C,2,FALSE)</f>
        <v>MONTERO GOMEZ SHIRLEY JULIE</v>
      </c>
      <c r="C4718" s="130" t="str">
        <f>VLOOKUP(ActividadesCom[[#This Row],[NO. DE CONTROL]],'LISTADO ESTUDIANTES'!A:C,3,FALSE)</f>
        <v>ARQUITECTURA</v>
      </c>
      <c r="D4718" s="131" t="str">
        <f>VLOOKUP(ActividadesCom[[#This Row],[NO. DE CONTROL]],'LISTADO ESTUDIANTES'!A:D,4,FALSE)</f>
        <v>ACTIVO(A)</v>
      </c>
      <c r="E4718" s="128">
        <f>SUM(ActividadesCom[[#This Row],[CRÉD. 1]],ActividadesCom[[#This Row],[CRÉD. 2]],ActividadesCom[[#This Row],[CRÉD. 3]],ActividadesCom[[#This Row],[CRÉD. 4]],ActividadesCom[[#This Row],[CRÉD. 5]])</f>
        <v>1</v>
      </c>
      <c r="F4718" s="131">
        <f>IF(ActividadesCom[[#This Row],[ÚLTIMO SEMESTRE CON CRÉDITOS]]&gt;0,ROUND(AVERAGE(ActividadesCom[[#This Row],[VALOR NIVEL 5]],ActividadesCom[[#This Row],[VALOR NIVEL 4]],ActividadesCom[[#This Row],[VALOR NIVEL 3]],ActividadesCom[[#This Row],[VALOR NIVEL 2]],ActividadesCom[[#This Row],[VALOR NIVEL 1]]),0),"")</f>
        <v>4</v>
      </c>
      <c r="G4718" s="128" t="str">
        <f>IF(ActividadesCom[[#This Row],[PROMEDIO]]="","",IF(ActividadesCom[[#This Row],[PROMEDIO]]&gt;=4,"EXCELENTE",IF(ActividadesCom[[#This Row],[PROMEDIO]]&gt;=3,"NOTABLE",IF(ActividadesCom[[#This Row],[PROMEDIO]]&gt;=2,"BUENO",IF(ActividadesCom[[#This Row],[PROMEDIO]]=1,"SUFICIENTE","")))))</f>
        <v>EXCELENTE</v>
      </c>
      <c r="H4718" s="131">
        <f>MAX(ActividadesCom[[#This Row],[PERÍODO 1]],ActividadesCom[[#This Row],[PERÍODO 2]],ActividadesCom[[#This Row],[PERÍODO 3]],ActividadesCom[[#This Row],[PERÍODO 4]],ActividadesCom[[#This Row],[PERÍODO 5]])</f>
        <v>20253</v>
      </c>
      <c r="I4718" s="130" t="s">
        <v>6756</v>
      </c>
      <c r="J4718" s="131">
        <v>20253</v>
      </c>
      <c r="K4718" s="131" t="s">
        <v>4007</v>
      </c>
      <c r="L4718" s="131">
        <f>IF(ActividadesCom[[#This Row],[NIVEL 1]]&lt;&gt;0,VLOOKUP(ActividadesCom[[#This Row],[NIVEL 1]],Catálogo!A:B,2,FALSE),"")</f>
        <v>4</v>
      </c>
      <c r="M4718" s="131">
        <v>1</v>
      </c>
      <c r="N4718" s="130"/>
      <c r="O4718" s="131"/>
      <c r="P4718" s="131"/>
      <c r="Q4718" s="131" t="str">
        <f>IF(ActividadesCom[[#This Row],[NIVEL 2]]&lt;&gt;0,VLOOKUP(ActividadesCom[[#This Row],[NIVEL 2]],Catálogo!A:B,2,FALSE),"")</f>
        <v/>
      </c>
      <c r="R4718" s="131"/>
      <c r="S4718" s="130"/>
      <c r="T4718" s="131"/>
      <c r="U4718" s="131"/>
      <c r="V4718" s="131" t="str">
        <f>IF(ActividadesCom[[#This Row],[NIVEL 3]]&lt;&gt;0,VLOOKUP(ActividadesCom[[#This Row],[NIVEL 3]],Catálogo!A:B,2,FALSE),"")</f>
        <v/>
      </c>
      <c r="W4718" s="131"/>
      <c r="X4718" s="130"/>
      <c r="Y4718" s="131"/>
      <c r="Z4718" s="131"/>
      <c r="AA4718" s="131" t="str">
        <f>IF(ActividadesCom[[#This Row],[NIVEL 4]]&lt;&gt;0,VLOOKUP(ActividadesCom[[#This Row],[NIVEL 4]],Catálogo!A:B,2,FALSE),"")</f>
        <v/>
      </c>
      <c r="AB4718" s="131"/>
      <c r="AC4718" s="130"/>
      <c r="AD4718" s="131"/>
      <c r="AE4718" s="131"/>
      <c r="AF4718" s="131" t="str">
        <f>IF(ActividadesCom[[#This Row],[NIVEL 5]]&lt;&gt;0,VLOOKUP(ActividadesCom[[#This Row],[NIVEL 5]],Catálogo!A:B,2,FALSE),"")</f>
        <v/>
      </c>
      <c r="AG4718" s="131"/>
    </row>
    <row r="4719" spans="1:33" ht="30" customHeight="1" x14ac:dyDescent="0.25">
      <c r="A4719" s="131">
        <v>25470034</v>
      </c>
      <c r="B4719" s="129" t="str">
        <f>VLOOKUP(ActividadesCom[[#This Row],[NO. DE CONTROL]],'LISTADO ESTUDIANTES'!A:C,2,FALSE)</f>
        <v>COL MEDINA JONATAN ABDIEL</v>
      </c>
      <c r="C4719" s="130" t="str">
        <f>VLOOKUP(ActividadesCom[[#This Row],[NO. DE CONTROL]],'LISTADO ESTUDIANTES'!A:C,3,FALSE)</f>
        <v>ARQUITECTURA</v>
      </c>
      <c r="D4719" s="131" t="str">
        <f>VLOOKUP(ActividadesCom[[#This Row],[NO. DE CONTROL]],'LISTADO ESTUDIANTES'!A:D,4,FALSE)</f>
        <v>ACTIVO(A)</v>
      </c>
      <c r="E4719" s="128">
        <f>SUM(ActividadesCom[[#This Row],[CRÉD. 1]],ActividadesCom[[#This Row],[CRÉD. 2]],ActividadesCom[[#This Row],[CRÉD. 3]],ActividadesCom[[#This Row],[CRÉD. 4]],ActividadesCom[[#This Row],[CRÉD. 5]])</f>
        <v>1</v>
      </c>
      <c r="F4719" s="131">
        <f>IF(ActividadesCom[[#This Row],[ÚLTIMO SEMESTRE CON CRÉDITOS]]&gt;0,ROUND(AVERAGE(ActividadesCom[[#This Row],[VALOR NIVEL 5]],ActividadesCom[[#This Row],[VALOR NIVEL 4]],ActividadesCom[[#This Row],[VALOR NIVEL 3]],ActividadesCom[[#This Row],[VALOR NIVEL 2]],ActividadesCom[[#This Row],[VALOR NIVEL 1]]),0),"")</f>
        <v>3</v>
      </c>
      <c r="G4719" s="128" t="str">
        <f>IF(ActividadesCom[[#This Row],[PROMEDIO]]="","",IF(ActividadesCom[[#This Row],[PROMEDIO]]&gt;=4,"EXCELENTE",IF(ActividadesCom[[#This Row],[PROMEDIO]]&gt;=3,"NOTABLE",IF(ActividadesCom[[#This Row],[PROMEDIO]]&gt;=2,"BUENO",IF(ActividadesCom[[#This Row],[PROMEDIO]]=1,"SUFICIENTE","")))))</f>
        <v>NOTABLE</v>
      </c>
      <c r="H4719" s="131">
        <f>MAX(ActividadesCom[[#This Row],[PERÍODO 1]],ActividadesCom[[#This Row],[PERÍODO 2]],ActividadesCom[[#This Row],[PERÍODO 3]],ActividadesCom[[#This Row],[PERÍODO 4]],ActividadesCom[[#This Row],[PERÍODO 5]])</f>
        <v>20253</v>
      </c>
      <c r="I4719" s="130" t="s">
        <v>47</v>
      </c>
      <c r="J4719" s="131">
        <v>20253</v>
      </c>
      <c r="K4719" s="131" t="s">
        <v>4008</v>
      </c>
      <c r="L4719" s="131">
        <f>IF(ActividadesCom[[#This Row],[NIVEL 1]]&lt;&gt;0,VLOOKUP(ActividadesCom[[#This Row],[NIVEL 1]],Catálogo!A:B,2,FALSE),"")</f>
        <v>3</v>
      </c>
      <c r="M4719" s="131">
        <v>1</v>
      </c>
      <c r="N4719" s="130"/>
      <c r="O4719" s="131"/>
      <c r="P4719" s="131"/>
      <c r="Q4719" s="131" t="str">
        <f>IF(ActividadesCom[[#This Row],[NIVEL 2]]&lt;&gt;0,VLOOKUP(ActividadesCom[[#This Row],[NIVEL 2]],Catálogo!A:B,2,FALSE),"")</f>
        <v/>
      </c>
      <c r="R4719" s="131"/>
      <c r="S4719" s="130"/>
      <c r="T4719" s="131"/>
      <c r="U4719" s="131"/>
      <c r="V4719" s="131" t="str">
        <f>IF(ActividadesCom[[#This Row],[NIVEL 3]]&lt;&gt;0,VLOOKUP(ActividadesCom[[#This Row],[NIVEL 3]],Catálogo!A:B,2,FALSE),"")</f>
        <v/>
      </c>
      <c r="W4719" s="131"/>
      <c r="X4719" s="130"/>
      <c r="Y4719" s="131"/>
      <c r="Z4719" s="131"/>
      <c r="AA4719" s="131" t="str">
        <f>IF(ActividadesCom[[#This Row],[NIVEL 4]]&lt;&gt;0,VLOOKUP(ActividadesCom[[#This Row],[NIVEL 4]],Catálogo!A:B,2,FALSE),"")</f>
        <v/>
      </c>
      <c r="AB4719" s="131"/>
      <c r="AC4719" s="130"/>
      <c r="AD4719" s="131"/>
      <c r="AE4719" s="131"/>
      <c r="AF4719" s="131" t="str">
        <f>IF(ActividadesCom[[#This Row],[NIVEL 5]]&lt;&gt;0,VLOOKUP(ActividadesCom[[#This Row],[NIVEL 5]],Catálogo!A:B,2,FALSE),"")</f>
        <v/>
      </c>
      <c r="AG4719" s="131"/>
    </row>
    <row r="4720" spans="1:33" ht="30" customHeight="1" x14ac:dyDescent="0.25">
      <c r="A4720" s="131">
        <v>25470035</v>
      </c>
      <c r="B4720" s="129" t="str">
        <f>VLOOKUP(ActividadesCom[[#This Row],[NO. DE CONTROL]],'LISTADO ESTUDIANTES'!A:C,2,FALSE)</f>
        <v>ZAPATA SUAREZ CESAR DEL JESUS</v>
      </c>
      <c r="C4720" s="130" t="str">
        <f>VLOOKUP(ActividadesCom[[#This Row],[NO. DE CONTROL]],'LISTADO ESTUDIANTES'!A:C,3,FALSE)</f>
        <v>ARQUITECTURA</v>
      </c>
      <c r="D4720" s="131" t="str">
        <f>VLOOKUP(ActividadesCom[[#This Row],[NO. DE CONTROL]],'LISTADO ESTUDIANTES'!A:D,4,FALSE)</f>
        <v>ACTIVO(A)</v>
      </c>
      <c r="E4720" s="128">
        <f>SUM(ActividadesCom[[#This Row],[CRÉD. 1]],ActividadesCom[[#This Row],[CRÉD. 2]],ActividadesCom[[#This Row],[CRÉD. 3]],ActividadesCom[[#This Row],[CRÉD. 4]],ActividadesCom[[#This Row],[CRÉD. 5]])</f>
        <v>1</v>
      </c>
      <c r="F4720" s="131">
        <f>IF(ActividadesCom[[#This Row],[ÚLTIMO SEMESTRE CON CRÉDITOS]]&gt;0,ROUND(AVERAGE(ActividadesCom[[#This Row],[VALOR NIVEL 5]],ActividadesCom[[#This Row],[VALOR NIVEL 4]],ActividadesCom[[#This Row],[VALOR NIVEL 3]],ActividadesCom[[#This Row],[VALOR NIVEL 2]],ActividadesCom[[#This Row],[VALOR NIVEL 1]]),0),"")</f>
        <v>4</v>
      </c>
      <c r="G4720" s="128" t="str">
        <f>IF(ActividadesCom[[#This Row],[PROMEDIO]]="","",IF(ActividadesCom[[#This Row],[PROMEDIO]]&gt;=4,"EXCELENTE",IF(ActividadesCom[[#This Row],[PROMEDIO]]&gt;=3,"NOTABLE",IF(ActividadesCom[[#This Row],[PROMEDIO]]&gt;=2,"BUENO",IF(ActividadesCom[[#This Row],[PROMEDIO]]=1,"SUFICIENTE","")))))</f>
        <v>EXCELENTE</v>
      </c>
      <c r="H4720" s="131">
        <f>MAX(ActividadesCom[[#This Row],[PERÍODO 1]],ActividadesCom[[#This Row],[PERÍODO 2]],ActividadesCom[[#This Row],[PERÍODO 3]],ActividadesCom[[#This Row],[PERÍODO 4]],ActividadesCom[[#This Row],[PERÍODO 5]])</f>
        <v>20253</v>
      </c>
      <c r="I4720" s="130" t="s">
        <v>31</v>
      </c>
      <c r="J4720" s="131">
        <v>20253</v>
      </c>
      <c r="K4720" s="131" t="s">
        <v>4007</v>
      </c>
      <c r="L4720" s="131">
        <f>IF(ActividadesCom[[#This Row],[NIVEL 1]]&lt;&gt;0,VLOOKUP(ActividadesCom[[#This Row],[NIVEL 1]],Catálogo!A:B,2,FALSE),"")</f>
        <v>4</v>
      </c>
      <c r="M4720" s="131">
        <v>1</v>
      </c>
      <c r="N4720" s="130"/>
      <c r="O4720" s="131"/>
      <c r="P4720" s="131"/>
      <c r="Q4720" s="131" t="str">
        <f>IF(ActividadesCom[[#This Row],[NIVEL 2]]&lt;&gt;0,VLOOKUP(ActividadesCom[[#This Row],[NIVEL 2]],Catálogo!A:B,2,FALSE),"")</f>
        <v/>
      </c>
      <c r="R4720" s="131"/>
      <c r="S4720" s="130"/>
      <c r="T4720" s="131"/>
      <c r="U4720" s="131"/>
      <c r="V4720" s="131" t="str">
        <f>IF(ActividadesCom[[#This Row],[NIVEL 3]]&lt;&gt;0,VLOOKUP(ActividadesCom[[#This Row],[NIVEL 3]],Catálogo!A:B,2,FALSE),"")</f>
        <v/>
      </c>
      <c r="W4720" s="131"/>
      <c r="X4720" s="130"/>
      <c r="Y4720" s="131"/>
      <c r="Z4720" s="131"/>
      <c r="AA4720" s="131" t="str">
        <f>IF(ActividadesCom[[#This Row],[NIVEL 4]]&lt;&gt;0,VLOOKUP(ActividadesCom[[#This Row],[NIVEL 4]],Catálogo!A:B,2,FALSE),"")</f>
        <v/>
      </c>
      <c r="AB4720" s="131"/>
      <c r="AC4720" s="130"/>
      <c r="AD4720" s="131"/>
      <c r="AE4720" s="131"/>
      <c r="AF4720" s="131" t="str">
        <f>IF(ActividadesCom[[#This Row],[NIVEL 5]]&lt;&gt;0,VLOOKUP(ActividadesCom[[#This Row],[NIVEL 5]],Catálogo!A:B,2,FALSE),"")</f>
        <v/>
      </c>
      <c r="AG4720" s="131"/>
    </row>
    <row r="4721" spans="1:33" ht="30" customHeight="1" x14ac:dyDescent="0.25">
      <c r="A4721" s="5">
        <v>25470036</v>
      </c>
      <c r="B4721" s="10" t="str">
        <f>VLOOKUP(ActividadesCom[[#This Row],[NO. DE CONTROL]],'LISTADO ESTUDIANTES'!A:C,2,FALSE)</f>
        <v>PINEDA CHI JOEL</v>
      </c>
      <c r="C4721" s="6" t="str">
        <f>VLOOKUP(ActividadesCom[[#This Row],[NO. DE CONTROL]],'LISTADO ESTUDIANTES'!A:C,3,FALSE)</f>
        <v>ARQUITECTURA</v>
      </c>
      <c r="D4721" s="5" t="str">
        <f>VLOOKUP(ActividadesCom[[#This Row],[NO. DE CONTROL]],'LISTADO ESTUDIANTES'!A:D,4,FALSE)</f>
        <v>ACTIVO(A)</v>
      </c>
      <c r="E4721" s="7">
        <f>SUM(ActividadesCom[[#This Row],[CRÉD. 1]],ActividadesCom[[#This Row],[CRÉD. 2]],ActividadesCom[[#This Row],[CRÉD. 3]],ActividadesCom[[#This Row],[CRÉD. 4]],ActividadesCom[[#This Row],[CRÉD. 5]])</f>
        <v>1</v>
      </c>
      <c r="F4721" s="5">
        <f>IF(ActividadesCom[[#This Row],[ÚLTIMO SEMESTRE CON CRÉDITOS]]&gt;0,ROUND(AVERAGE(ActividadesCom[[#This Row],[VALOR NIVEL 5]],ActividadesCom[[#This Row],[VALOR NIVEL 4]],ActividadesCom[[#This Row],[VALOR NIVEL 3]],ActividadesCom[[#This Row],[VALOR NIVEL 2]],ActividadesCom[[#This Row],[VALOR NIVEL 1]]),0),"")</f>
        <v>4</v>
      </c>
      <c r="G4721" s="7" t="str">
        <f>IF(ActividadesCom[[#This Row],[PROMEDIO]]="","",IF(ActividadesCom[[#This Row],[PROMEDIO]]&gt;=4,"EXCELENTE",IF(ActividadesCom[[#This Row],[PROMEDIO]]&gt;=3,"NOTABLE",IF(ActividadesCom[[#This Row],[PROMEDIO]]&gt;=2,"BUENO",IF(ActividadesCom[[#This Row],[PROMEDIO]]=1,"SUFICIENTE","")))))</f>
        <v>EXCELENTE</v>
      </c>
      <c r="H4721" s="5">
        <f>MAX(ActividadesCom[[#This Row],[PERÍODO 1]],ActividadesCom[[#This Row],[PERÍODO 2]],ActividadesCom[[#This Row],[PERÍODO 3]],ActividadesCom[[#This Row],[PERÍODO 4]],ActividadesCom[[#This Row],[PERÍODO 5]])</f>
        <v>20253</v>
      </c>
      <c r="I4721" s="6" t="s">
        <v>3518</v>
      </c>
      <c r="J4721" s="5">
        <v>20253</v>
      </c>
      <c r="K4721" s="5" t="s">
        <v>4007</v>
      </c>
      <c r="L4721" s="5">
        <f>IF(ActividadesCom[[#This Row],[NIVEL 1]]&lt;&gt;0,VLOOKUP(ActividadesCom[[#This Row],[NIVEL 1]],Catálogo!A:B,2,FALSE),"")</f>
        <v>4</v>
      </c>
      <c r="M4721" s="5">
        <v>1</v>
      </c>
      <c r="N4721" s="6"/>
      <c r="O4721" s="5"/>
      <c r="P4721" s="5"/>
      <c r="Q4721" s="5" t="str">
        <f>IF(ActividadesCom[[#This Row],[NIVEL 2]]&lt;&gt;0,VLOOKUP(ActividadesCom[[#This Row],[NIVEL 2]],Catálogo!A:B,2,FALSE),"")</f>
        <v/>
      </c>
      <c r="R4721" s="5"/>
      <c r="S4721" s="6"/>
      <c r="T4721" s="5"/>
      <c r="U4721" s="5"/>
      <c r="V4721" s="5" t="str">
        <f>IF(ActividadesCom[[#This Row],[NIVEL 3]]&lt;&gt;0,VLOOKUP(ActividadesCom[[#This Row],[NIVEL 3]],Catálogo!A:B,2,FALSE),"")</f>
        <v/>
      </c>
      <c r="W4721" s="5"/>
      <c r="X4721" s="6"/>
      <c r="Y4721" s="5"/>
      <c r="Z4721" s="5"/>
      <c r="AA4721" s="5" t="str">
        <f>IF(ActividadesCom[[#This Row],[NIVEL 4]]&lt;&gt;0,VLOOKUP(ActividadesCom[[#This Row],[NIVEL 4]],Catálogo!A:B,2,FALSE),"")</f>
        <v/>
      </c>
      <c r="AB4721" s="5"/>
      <c r="AC4721" s="6"/>
      <c r="AD4721" s="5"/>
      <c r="AE4721" s="5"/>
      <c r="AF4721" s="5" t="str">
        <f>IF(ActividadesCom[[#This Row],[NIVEL 5]]&lt;&gt;0,VLOOKUP(ActividadesCom[[#This Row],[NIVEL 5]],Catálogo!A:B,2,FALSE),"")</f>
        <v/>
      </c>
      <c r="AG4721" s="5"/>
    </row>
    <row r="4722" spans="1:33" ht="30" customHeight="1" x14ac:dyDescent="0.25">
      <c r="A4722" s="131">
        <v>25470037</v>
      </c>
      <c r="B4722" s="129" t="str">
        <f>VLOOKUP(ActividadesCom[[#This Row],[NO. DE CONTROL]],'LISTADO ESTUDIANTES'!A:C,2,FALSE)</f>
        <v>CANCHE POOT DANIELA DE LOS ANGELES</v>
      </c>
      <c r="C4722" s="130" t="str">
        <f>VLOOKUP(ActividadesCom[[#This Row],[NO. DE CONTROL]],'LISTADO ESTUDIANTES'!A:C,3,FALSE)</f>
        <v>ARQUITECTURA</v>
      </c>
      <c r="D4722" s="131" t="str">
        <f>VLOOKUP(ActividadesCom[[#This Row],[NO. DE CONTROL]],'LISTADO ESTUDIANTES'!A:D,4,FALSE)</f>
        <v>ACTIVO(A)</v>
      </c>
      <c r="E4722" s="128">
        <f>SUM(ActividadesCom[[#This Row],[CRÉD. 1]],ActividadesCom[[#This Row],[CRÉD. 2]],ActividadesCom[[#This Row],[CRÉD. 3]],ActividadesCom[[#This Row],[CRÉD. 4]],ActividadesCom[[#This Row],[CRÉD. 5]])</f>
        <v>2</v>
      </c>
      <c r="F4722" s="131">
        <f>IF(ActividadesCom[[#This Row],[ÚLTIMO SEMESTRE CON CRÉDITOS]]&gt;0,ROUND(AVERAGE(ActividadesCom[[#This Row],[VALOR NIVEL 5]],ActividadesCom[[#This Row],[VALOR NIVEL 4]],ActividadesCom[[#This Row],[VALOR NIVEL 3]],ActividadesCom[[#This Row],[VALOR NIVEL 2]],ActividadesCom[[#This Row],[VALOR NIVEL 1]]),0),"")</f>
        <v>3</v>
      </c>
      <c r="G4722" s="128" t="str">
        <f>IF(ActividadesCom[[#This Row],[PROMEDIO]]="","",IF(ActividadesCom[[#This Row],[PROMEDIO]]&gt;=4,"EXCELENTE",IF(ActividadesCom[[#This Row],[PROMEDIO]]&gt;=3,"NOTABLE",IF(ActividadesCom[[#This Row],[PROMEDIO]]&gt;=2,"BUENO",IF(ActividadesCom[[#This Row],[PROMEDIO]]=1,"SUFICIENTE","")))))</f>
        <v>NOTABLE</v>
      </c>
      <c r="H4722" s="131">
        <f>MAX(ActividadesCom[[#This Row],[PERÍODO 1]],ActividadesCom[[#This Row],[PERÍODO 2]],ActividadesCom[[#This Row],[PERÍODO 3]],ActividadesCom[[#This Row],[PERÍODO 4]],ActividadesCom[[#This Row],[PERÍODO 5]])</f>
        <v>20253</v>
      </c>
      <c r="I4722" s="130" t="s">
        <v>6756</v>
      </c>
      <c r="J4722" s="131">
        <v>20253</v>
      </c>
      <c r="K4722" s="131" t="s">
        <v>4007</v>
      </c>
      <c r="L4722" s="131">
        <f>IF(ActividadesCom[[#This Row],[NIVEL 1]]&lt;&gt;0,VLOOKUP(ActividadesCom[[#This Row],[NIVEL 1]],Catálogo!A:B,2,FALSE),"")</f>
        <v>4</v>
      </c>
      <c r="M4722" s="131">
        <v>1</v>
      </c>
      <c r="N4722" s="6" t="s">
        <v>4278</v>
      </c>
      <c r="O4722" s="131">
        <v>20253</v>
      </c>
      <c r="P4722" s="5" t="s">
        <v>4010</v>
      </c>
      <c r="Q4722" s="131">
        <f>IF(ActividadesCom[[#This Row],[NIVEL 2]]&lt;&gt;0,VLOOKUP(ActividadesCom[[#This Row],[NIVEL 2]],Catálogo!A:B,2,FALSE),"")</f>
        <v>1</v>
      </c>
      <c r="R4722" s="131">
        <v>1</v>
      </c>
      <c r="S4722" s="130"/>
      <c r="T4722" s="131"/>
      <c r="U4722" s="131"/>
      <c r="V4722" s="131" t="str">
        <f>IF(ActividadesCom[[#This Row],[NIVEL 3]]&lt;&gt;0,VLOOKUP(ActividadesCom[[#This Row],[NIVEL 3]],Catálogo!A:B,2,FALSE),"")</f>
        <v/>
      </c>
      <c r="W4722" s="131"/>
      <c r="X4722" s="130"/>
      <c r="Y4722" s="131"/>
      <c r="Z4722" s="131"/>
      <c r="AA4722" s="131" t="str">
        <f>IF(ActividadesCom[[#This Row],[NIVEL 4]]&lt;&gt;0,VLOOKUP(ActividadesCom[[#This Row],[NIVEL 4]],Catálogo!A:B,2,FALSE),"")</f>
        <v/>
      </c>
      <c r="AB4722" s="131"/>
      <c r="AC4722" s="130"/>
      <c r="AD4722" s="131"/>
      <c r="AE4722" s="131"/>
      <c r="AF4722" s="131" t="str">
        <f>IF(ActividadesCom[[#This Row],[NIVEL 5]]&lt;&gt;0,VLOOKUP(ActividadesCom[[#This Row],[NIVEL 5]],Catálogo!A:B,2,FALSE),"")</f>
        <v/>
      </c>
      <c r="AG4722" s="131"/>
    </row>
    <row r="4723" spans="1:33" ht="30" customHeight="1" x14ac:dyDescent="0.25">
      <c r="A4723" s="131">
        <v>25470038</v>
      </c>
      <c r="B4723" s="129" t="str">
        <f>VLOOKUP(ActividadesCom[[#This Row],[NO. DE CONTROL]],'LISTADO ESTUDIANTES'!A:C,2,FALSE)</f>
        <v>NOH MARTINEZ GABRIEL DE JESUS</v>
      </c>
      <c r="C4723" s="130" t="str">
        <f>VLOOKUP(ActividadesCom[[#This Row],[NO. DE CONTROL]],'LISTADO ESTUDIANTES'!A:C,3,FALSE)</f>
        <v>ARQUITECTURA</v>
      </c>
      <c r="D4723" s="131" t="str">
        <f>VLOOKUP(ActividadesCom[[#This Row],[NO. DE CONTROL]],'LISTADO ESTUDIANTES'!A:D,4,FALSE)</f>
        <v>ACTIVO(A)</v>
      </c>
      <c r="E4723" s="128">
        <f>SUM(ActividadesCom[[#This Row],[CRÉD. 1]],ActividadesCom[[#This Row],[CRÉD. 2]],ActividadesCom[[#This Row],[CRÉD. 3]],ActividadesCom[[#This Row],[CRÉD. 4]],ActividadesCom[[#This Row],[CRÉD. 5]])</f>
        <v>1</v>
      </c>
      <c r="F4723" s="131">
        <f>IF(ActividadesCom[[#This Row],[ÚLTIMO SEMESTRE CON CRÉDITOS]]&gt;0,ROUND(AVERAGE(ActividadesCom[[#This Row],[VALOR NIVEL 5]],ActividadesCom[[#This Row],[VALOR NIVEL 4]],ActividadesCom[[#This Row],[VALOR NIVEL 3]],ActividadesCom[[#This Row],[VALOR NIVEL 2]],ActividadesCom[[#This Row],[VALOR NIVEL 1]]),0),"")</f>
        <v>4</v>
      </c>
      <c r="G4723" s="128" t="str">
        <f>IF(ActividadesCom[[#This Row],[PROMEDIO]]="","",IF(ActividadesCom[[#This Row],[PROMEDIO]]&gt;=4,"EXCELENTE",IF(ActividadesCom[[#This Row],[PROMEDIO]]&gt;=3,"NOTABLE",IF(ActividadesCom[[#This Row],[PROMEDIO]]&gt;=2,"BUENO",IF(ActividadesCom[[#This Row],[PROMEDIO]]=1,"SUFICIENTE","")))))</f>
        <v>EXCELENTE</v>
      </c>
      <c r="H4723" s="131">
        <f>MAX(ActividadesCom[[#This Row],[PERÍODO 1]],ActividadesCom[[#This Row],[PERÍODO 2]],ActividadesCom[[#This Row],[PERÍODO 3]],ActividadesCom[[#This Row],[PERÍODO 4]],ActividadesCom[[#This Row],[PERÍODO 5]])</f>
        <v>20253</v>
      </c>
      <c r="I4723" s="130" t="s">
        <v>31</v>
      </c>
      <c r="J4723" s="131">
        <v>20253</v>
      </c>
      <c r="K4723" s="131" t="s">
        <v>4007</v>
      </c>
      <c r="L4723" s="131">
        <f>IF(ActividadesCom[[#This Row],[NIVEL 1]]&lt;&gt;0,VLOOKUP(ActividadesCom[[#This Row],[NIVEL 1]],Catálogo!A:B,2,FALSE),"")</f>
        <v>4</v>
      </c>
      <c r="M4723" s="131">
        <v>1</v>
      </c>
      <c r="N4723" s="130"/>
      <c r="O4723" s="131"/>
      <c r="P4723" s="131"/>
      <c r="Q4723" s="131" t="str">
        <f>IF(ActividadesCom[[#This Row],[NIVEL 2]]&lt;&gt;0,VLOOKUP(ActividadesCom[[#This Row],[NIVEL 2]],Catálogo!A:B,2,FALSE),"")</f>
        <v/>
      </c>
      <c r="R4723" s="131"/>
      <c r="S4723" s="130"/>
      <c r="T4723" s="131"/>
      <c r="U4723" s="131"/>
      <c r="V4723" s="131" t="str">
        <f>IF(ActividadesCom[[#This Row],[NIVEL 3]]&lt;&gt;0,VLOOKUP(ActividadesCom[[#This Row],[NIVEL 3]],Catálogo!A:B,2,FALSE),"")</f>
        <v/>
      </c>
      <c r="W4723" s="131"/>
      <c r="X4723" s="130"/>
      <c r="Y4723" s="131"/>
      <c r="Z4723" s="131"/>
      <c r="AA4723" s="131" t="str">
        <f>IF(ActividadesCom[[#This Row],[NIVEL 4]]&lt;&gt;0,VLOOKUP(ActividadesCom[[#This Row],[NIVEL 4]],Catálogo!A:B,2,FALSE),"")</f>
        <v/>
      </c>
      <c r="AB4723" s="131"/>
      <c r="AC4723" s="130"/>
      <c r="AD4723" s="131"/>
      <c r="AE4723" s="131"/>
      <c r="AF4723" s="131" t="str">
        <f>IF(ActividadesCom[[#This Row],[NIVEL 5]]&lt;&gt;0,VLOOKUP(ActividadesCom[[#This Row],[NIVEL 5]],Catálogo!A:B,2,FALSE),"")</f>
        <v/>
      </c>
      <c r="AG4723" s="131"/>
    </row>
    <row r="4724" spans="1:33" ht="30" customHeight="1" x14ac:dyDescent="0.25">
      <c r="A4724" s="5">
        <v>25470039</v>
      </c>
      <c r="B4724" s="10" t="str">
        <f>VLOOKUP(ActividadesCom[[#This Row],[NO. DE CONTROL]],'LISTADO ESTUDIANTES'!A:C,2,FALSE)</f>
        <v>JIMENEZ COCON SARA ATHALIA</v>
      </c>
      <c r="C4724" s="6" t="str">
        <f>VLOOKUP(ActividadesCom[[#This Row],[NO. DE CONTROL]],'LISTADO ESTUDIANTES'!A:C,3,FALSE)</f>
        <v>CONTADOR PUBLICO</v>
      </c>
      <c r="D4724" s="5" t="str">
        <f>VLOOKUP(ActividadesCom[[#This Row],[NO. DE CONTROL]],'LISTADO ESTUDIANTES'!A:D,4,FALSE)</f>
        <v>ACTIVO(A)</v>
      </c>
      <c r="E4724" s="7">
        <f>SUM(ActividadesCom[[#This Row],[CRÉD. 1]],ActividadesCom[[#This Row],[CRÉD. 2]],ActividadesCom[[#This Row],[CRÉD. 3]],ActividadesCom[[#This Row],[CRÉD. 4]],ActividadesCom[[#This Row],[CRÉD. 5]])</f>
        <v>2</v>
      </c>
      <c r="F4724" s="5">
        <f>IF(ActividadesCom[[#This Row],[ÚLTIMO SEMESTRE CON CRÉDITOS]]&gt;0,ROUND(AVERAGE(ActividadesCom[[#This Row],[VALOR NIVEL 5]],ActividadesCom[[#This Row],[VALOR NIVEL 4]],ActividadesCom[[#This Row],[VALOR NIVEL 3]],ActividadesCom[[#This Row],[VALOR NIVEL 2]],ActividadesCom[[#This Row],[VALOR NIVEL 1]]),0),"")</f>
        <v>3</v>
      </c>
      <c r="G4724" s="7" t="str">
        <f>IF(ActividadesCom[[#This Row],[PROMEDIO]]="","",IF(ActividadesCom[[#This Row],[PROMEDIO]]&gt;=4,"EXCELENTE",IF(ActividadesCom[[#This Row],[PROMEDIO]]&gt;=3,"NOTABLE",IF(ActividadesCom[[#This Row],[PROMEDIO]]&gt;=2,"BUENO",IF(ActividadesCom[[#This Row],[PROMEDIO]]=1,"SUFICIENTE","")))))</f>
        <v>NOTABLE</v>
      </c>
      <c r="H4724" s="5">
        <f>MAX(ActividadesCom[[#This Row],[PERÍODO 1]],ActividadesCom[[#This Row],[PERÍODO 2]],ActividadesCom[[#This Row],[PERÍODO 3]],ActividadesCom[[#This Row],[PERÍODO 4]],ActividadesCom[[#This Row],[PERÍODO 5]])</f>
        <v>20253</v>
      </c>
      <c r="I4724" s="6" t="s">
        <v>3518</v>
      </c>
      <c r="J4724" s="5">
        <v>20253</v>
      </c>
      <c r="K4724" s="5" t="s">
        <v>4007</v>
      </c>
      <c r="L4724" s="5">
        <f>IF(ActividadesCom[[#This Row],[NIVEL 1]]&lt;&gt;0,VLOOKUP(ActividadesCom[[#This Row],[NIVEL 1]],Catálogo!A:B,2,FALSE),"")</f>
        <v>4</v>
      </c>
      <c r="M4724" s="5">
        <v>1</v>
      </c>
      <c r="N4724" s="6" t="s">
        <v>7333</v>
      </c>
      <c r="O4724" s="5">
        <v>20253</v>
      </c>
      <c r="P4724" s="5" t="s">
        <v>4009</v>
      </c>
      <c r="Q4724" s="5">
        <f>IF(ActividadesCom[[#This Row],[NIVEL 2]]&lt;&gt;0,VLOOKUP(ActividadesCom[[#This Row],[NIVEL 2]],Catálogo!A:B,2,FALSE),"")</f>
        <v>2</v>
      </c>
      <c r="R4724" s="5">
        <v>1</v>
      </c>
      <c r="S4724" s="6"/>
      <c r="T4724" s="5"/>
      <c r="U4724" s="5"/>
      <c r="V4724" s="5" t="str">
        <f>IF(ActividadesCom[[#This Row],[NIVEL 3]]&lt;&gt;0,VLOOKUP(ActividadesCom[[#This Row],[NIVEL 3]],Catálogo!A:B,2,FALSE),"")</f>
        <v/>
      </c>
      <c r="W4724" s="5"/>
      <c r="X4724" s="6"/>
      <c r="Y4724" s="5"/>
      <c r="Z4724" s="5"/>
      <c r="AA4724" s="5" t="str">
        <f>IF(ActividadesCom[[#This Row],[NIVEL 4]]&lt;&gt;0,VLOOKUP(ActividadesCom[[#This Row],[NIVEL 4]],Catálogo!A:B,2,FALSE),"")</f>
        <v/>
      </c>
      <c r="AB4724" s="5"/>
      <c r="AC4724" s="6"/>
      <c r="AD4724" s="5"/>
      <c r="AE4724" s="5"/>
      <c r="AF4724" s="5" t="str">
        <f>IF(ActividadesCom[[#This Row],[NIVEL 5]]&lt;&gt;0,VLOOKUP(ActividadesCom[[#This Row],[NIVEL 5]],Catálogo!A:B,2,FALSE),"")</f>
        <v/>
      </c>
      <c r="AG4724" s="5"/>
    </row>
    <row r="4725" spans="1:33" ht="30" customHeight="1" x14ac:dyDescent="0.25">
      <c r="A4725" s="131">
        <v>25470040</v>
      </c>
      <c r="B4725" s="129" t="str">
        <f>VLOOKUP(ActividadesCom[[#This Row],[NO. DE CONTROL]],'LISTADO ESTUDIANTES'!A:C,2,FALSE)</f>
        <v>DZIB TUCUCH ASAEL ABISAI</v>
      </c>
      <c r="C4725" s="130" t="str">
        <f>VLOOKUP(ActividadesCom[[#This Row],[NO. DE CONTROL]],'LISTADO ESTUDIANTES'!A:C,3,FALSE)</f>
        <v>ARQUITECTURA</v>
      </c>
      <c r="D4725" s="131" t="str">
        <f>VLOOKUP(ActividadesCom[[#This Row],[NO. DE CONTROL]],'LISTADO ESTUDIANTES'!A:D,4,FALSE)</f>
        <v>ACTIVO(A)</v>
      </c>
      <c r="E4725" s="128">
        <f>SUM(ActividadesCom[[#This Row],[CRÉD. 1]],ActividadesCom[[#This Row],[CRÉD. 2]],ActividadesCom[[#This Row],[CRÉD. 3]],ActividadesCom[[#This Row],[CRÉD. 4]],ActividadesCom[[#This Row],[CRÉD. 5]])</f>
        <v>1</v>
      </c>
      <c r="F4725" s="131">
        <f>IF(ActividadesCom[[#This Row],[ÚLTIMO SEMESTRE CON CRÉDITOS]]&gt;0,ROUND(AVERAGE(ActividadesCom[[#This Row],[VALOR NIVEL 5]],ActividadesCom[[#This Row],[VALOR NIVEL 4]],ActividadesCom[[#This Row],[VALOR NIVEL 3]],ActividadesCom[[#This Row],[VALOR NIVEL 2]],ActividadesCom[[#This Row],[VALOR NIVEL 1]]),0),"")</f>
        <v>3</v>
      </c>
      <c r="G4725" s="128" t="str">
        <f>IF(ActividadesCom[[#This Row],[PROMEDIO]]="","",IF(ActividadesCom[[#This Row],[PROMEDIO]]&gt;=4,"EXCELENTE",IF(ActividadesCom[[#This Row],[PROMEDIO]]&gt;=3,"NOTABLE",IF(ActividadesCom[[#This Row],[PROMEDIO]]&gt;=2,"BUENO",IF(ActividadesCom[[#This Row],[PROMEDIO]]=1,"SUFICIENTE","")))))</f>
        <v>NOTABLE</v>
      </c>
      <c r="H4725" s="131">
        <f>MAX(ActividadesCom[[#This Row],[PERÍODO 1]],ActividadesCom[[#This Row],[PERÍODO 2]],ActividadesCom[[#This Row],[PERÍODO 3]],ActividadesCom[[#This Row],[PERÍODO 4]],ActividadesCom[[#This Row],[PERÍODO 5]])</f>
        <v>20253</v>
      </c>
      <c r="I4725" s="130" t="s">
        <v>47</v>
      </c>
      <c r="J4725" s="131">
        <v>20253</v>
      </c>
      <c r="K4725" s="131" t="s">
        <v>4008</v>
      </c>
      <c r="L4725" s="131">
        <f>IF(ActividadesCom[[#This Row],[NIVEL 1]]&lt;&gt;0,VLOOKUP(ActividadesCom[[#This Row],[NIVEL 1]],Catálogo!A:B,2,FALSE),"")</f>
        <v>3</v>
      </c>
      <c r="M4725" s="131">
        <v>1</v>
      </c>
      <c r="N4725" s="130"/>
      <c r="O4725" s="131"/>
      <c r="P4725" s="131"/>
      <c r="Q4725" s="131" t="str">
        <f>IF(ActividadesCom[[#This Row],[NIVEL 2]]&lt;&gt;0,VLOOKUP(ActividadesCom[[#This Row],[NIVEL 2]],Catálogo!A:B,2,FALSE),"")</f>
        <v/>
      </c>
      <c r="R4725" s="131"/>
      <c r="S4725" s="130"/>
      <c r="T4725" s="131"/>
      <c r="U4725" s="131"/>
      <c r="V4725" s="131" t="str">
        <f>IF(ActividadesCom[[#This Row],[NIVEL 3]]&lt;&gt;0,VLOOKUP(ActividadesCom[[#This Row],[NIVEL 3]],Catálogo!A:B,2,FALSE),"")</f>
        <v/>
      </c>
      <c r="W4725" s="131"/>
      <c r="X4725" s="130"/>
      <c r="Y4725" s="131"/>
      <c r="Z4725" s="131"/>
      <c r="AA4725" s="131" t="str">
        <f>IF(ActividadesCom[[#This Row],[NIVEL 4]]&lt;&gt;0,VLOOKUP(ActividadesCom[[#This Row],[NIVEL 4]],Catálogo!A:B,2,FALSE),"")</f>
        <v/>
      </c>
      <c r="AB4725" s="131"/>
      <c r="AC4725" s="130"/>
      <c r="AD4725" s="131"/>
      <c r="AE4725" s="131"/>
      <c r="AF4725" s="131" t="str">
        <f>IF(ActividadesCom[[#This Row],[NIVEL 5]]&lt;&gt;0,VLOOKUP(ActividadesCom[[#This Row],[NIVEL 5]],Catálogo!A:B,2,FALSE),"")</f>
        <v/>
      </c>
      <c r="AG4725" s="131"/>
    </row>
    <row r="4726" spans="1:33" ht="30" customHeight="1" x14ac:dyDescent="0.25">
      <c r="A4726" s="7">
        <v>25470041</v>
      </c>
      <c r="B4726" s="10" t="str">
        <f>VLOOKUP(ActividadesCom[[#This Row],[NO. DE CONTROL]],'LISTADO ESTUDIANTES'!A:C,2,FALSE)</f>
        <v>MIJANGOS QUEN JOSE VALENTIN</v>
      </c>
      <c r="C4726" s="6" t="str">
        <f>VLOOKUP(ActividadesCom[[#This Row],[NO. DE CONTROL]],'LISTADO ESTUDIANTES'!A:C,3,FALSE)</f>
        <v>ARQUITECTURA</v>
      </c>
      <c r="D4726" s="5" t="str">
        <f>VLOOKUP(ActividadesCom[[#This Row],[NO. DE CONTROL]],'LISTADO ESTUDIANTES'!A:D,4,FALSE)</f>
        <v>ACTIVO(A)</v>
      </c>
      <c r="E4726" s="7">
        <f>SUM(ActividadesCom[[#This Row],[CRÉD. 1]],ActividadesCom[[#This Row],[CRÉD. 2]],ActividadesCom[[#This Row],[CRÉD. 3]],ActividadesCom[[#This Row],[CRÉD. 4]],ActividadesCom[[#This Row],[CRÉD. 5]])</f>
        <v>0</v>
      </c>
      <c r="F4726" s="5" t="str">
        <f>IF(ActividadesCom[[#This Row],[ÚLTIMO SEMESTRE CON CRÉDITOS]]&gt;0,ROUND(AVERAGE(ActividadesCom[[#This Row],[VALOR NIVEL 5]],ActividadesCom[[#This Row],[VALOR NIVEL 4]],ActividadesCom[[#This Row],[VALOR NIVEL 3]],ActividadesCom[[#This Row],[VALOR NIVEL 2]],ActividadesCom[[#This Row],[VALOR NIVEL 1]]),0),"")</f>
        <v/>
      </c>
      <c r="G4726" s="7" t="str">
        <f>IF(ActividadesCom[[#This Row],[PROMEDIO]]="","",IF(ActividadesCom[[#This Row],[PROMEDIO]]&gt;=4,"EXCELENTE",IF(ActividadesCom[[#This Row],[PROMEDIO]]&gt;=3,"NOTABLE",IF(ActividadesCom[[#This Row],[PROMEDIO]]&gt;=2,"BUENO",IF(ActividadesCom[[#This Row],[PROMEDIO]]=1,"SUFICIENTE","")))))</f>
        <v/>
      </c>
      <c r="H4726" s="5">
        <f>MAX(ActividadesCom[[#This Row],[PERÍODO 1]],ActividadesCom[[#This Row],[PERÍODO 2]],ActividadesCom[[#This Row],[PERÍODO 3]],ActividadesCom[[#This Row],[PERÍODO 4]],ActividadesCom[[#This Row],[PERÍODO 5]])</f>
        <v>0</v>
      </c>
      <c r="I4726" s="6"/>
      <c r="J4726" s="5"/>
      <c r="K4726" s="5"/>
      <c r="L4726" s="5" t="str">
        <f>IF(ActividadesCom[[#This Row],[NIVEL 1]]&lt;&gt;0,VLOOKUP(ActividadesCom[[#This Row],[NIVEL 1]],Catálogo!A:B,2,FALSE),"")</f>
        <v/>
      </c>
      <c r="M4726" s="5"/>
      <c r="N4726" s="6"/>
      <c r="O4726" s="5"/>
      <c r="P4726" s="5"/>
      <c r="Q4726" s="5" t="str">
        <f>IF(ActividadesCom[[#This Row],[NIVEL 2]]&lt;&gt;0,VLOOKUP(ActividadesCom[[#This Row],[NIVEL 2]],Catálogo!A:B,2,FALSE),"")</f>
        <v/>
      </c>
      <c r="R4726" s="5"/>
      <c r="S4726" s="6"/>
      <c r="T4726" s="5"/>
      <c r="U4726" s="5"/>
      <c r="V4726" s="5" t="str">
        <f>IF(ActividadesCom[[#This Row],[NIVEL 3]]&lt;&gt;0,VLOOKUP(ActividadesCom[[#This Row],[NIVEL 3]],Catálogo!A:B,2,FALSE),"")</f>
        <v/>
      </c>
      <c r="W4726" s="5"/>
      <c r="X4726" s="6"/>
      <c r="Y4726" s="5"/>
      <c r="Z4726" s="5"/>
      <c r="AA4726" s="5" t="str">
        <f>IF(ActividadesCom[[#This Row],[NIVEL 4]]&lt;&gt;0,VLOOKUP(ActividadesCom[[#This Row],[NIVEL 4]],Catálogo!A:B,2,FALSE),"")</f>
        <v/>
      </c>
      <c r="AB4726" s="5"/>
      <c r="AC4726" s="6"/>
      <c r="AD4726" s="5"/>
      <c r="AE4726" s="5"/>
      <c r="AF4726" s="5" t="str">
        <f>IF(ActividadesCom[[#This Row],[NIVEL 5]]&lt;&gt;0,VLOOKUP(ActividadesCom[[#This Row],[NIVEL 5]],Catálogo!A:B,2,FALSE),"")</f>
        <v/>
      </c>
      <c r="AG4726" s="5"/>
    </row>
    <row r="4727" spans="1:33" ht="30" hidden="1" customHeight="1" x14ac:dyDescent="0.25">
      <c r="A4727" s="5">
        <v>25470042</v>
      </c>
      <c r="B4727" s="10" t="str">
        <f>VLOOKUP(ActividadesCom[[#This Row],[NO. DE CONTROL]],'LISTADO ESTUDIANTES'!A:C,2,FALSE)</f>
        <v>HERNANDEZ DUARTE CHRISTOPHER</v>
      </c>
      <c r="C4727" s="6" t="str">
        <f>VLOOKUP(ActividadesCom[[#This Row],[NO. DE CONTROL]],'LISTADO ESTUDIANTES'!A:C,3,FALSE)</f>
        <v>INGENIERIA QUIMICA</v>
      </c>
      <c r="D4727" s="5" t="str">
        <f>VLOOKUP(ActividadesCom[[#This Row],[NO. DE CONTROL]],'LISTADO ESTUDIANTES'!A:D,4,FALSE)</f>
        <v>EGRESADO(A)</v>
      </c>
      <c r="E4727" s="7">
        <f>SUM(ActividadesCom[[#This Row],[CRÉD. 1]],ActividadesCom[[#This Row],[CRÉD. 2]],ActividadesCom[[#This Row],[CRÉD. 3]],ActividadesCom[[#This Row],[CRÉD. 4]],ActividadesCom[[#This Row],[CRÉD. 5]])</f>
        <v>1</v>
      </c>
      <c r="F4727" s="5">
        <f>IF(ActividadesCom[[#This Row],[ÚLTIMO SEMESTRE CON CRÉDITOS]]&gt;0,ROUND(AVERAGE(ActividadesCom[[#This Row],[VALOR NIVEL 5]],ActividadesCom[[#This Row],[VALOR NIVEL 4]],ActividadesCom[[#This Row],[VALOR NIVEL 3]],ActividadesCom[[#This Row],[VALOR NIVEL 2]],ActividadesCom[[#This Row],[VALOR NIVEL 1]]),0),"")</f>
        <v>3</v>
      </c>
      <c r="G4727" s="7" t="str">
        <f>IF(ActividadesCom[[#This Row],[PROMEDIO]]="","",IF(ActividadesCom[[#This Row],[PROMEDIO]]&gt;=4,"EXCELENTE",IF(ActividadesCom[[#This Row],[PROMEDIO]]&gt;=3,"NOTABLE",IF(ActividadesCom[[#This Row],[PROMEDIO]]&gt;=2,"BUENO",IF(ActividadesCom[[#This Row],[PROMEDIO]]=1,"SUFICIENTE","")))))</f>
        <v>NOTABLE</v>
      </c>
      <c r="H4727" s="5">
        <f>MAX(ActividadesCom[[#This Row],[PERÍODO 1]],ActividadesCom[[#This Row],[PERÍODO 2]],ActividadesCom[[#This Row],[PERÍODO 3]],ActividadesCom[[#This Row],[PERÍODO 4]],ActividadesCom[[#This Row],[PERÍODO 5]])</f>
        <v>20253</v>
      </c>
      <c r="I4727" s="6" t="s">
        <v>23</v>
      </c>
      <c r="J4727" s="5">
        <v>20253</v>
      </c>
      <c r="K4727" s="5" t="s">
        <v>4008</v>
      </c>
      <c r="L4727" s="5">
        <f>IF(ActividadesCom[[#This Row],[NIVEL 1]]&lt;&gt;0,VLOOKUP(ActividadesCom[[#This Row],[NIVEL 1]],Catálogo!A:B,2,FALSE),"")</f>
        <v>3</v>
      </c>
      <c r="M4727" s="5">
        <v>1</v>
      </c>
      <c r="N4727" s="6"/>
      <c r="O4727" s="5"/>
      <c r="P4727" s="5"/>
      <c r="Q4727" s="5" t="str">
        <f>IF(ActividadesCom[[#This Row],[NIVEL 2]]&lt;&gt;0,VLOOKUP(ActividadesCom[[#This Row],[NIVEL 2]],Catálogo!A:B,2,FALSE),"")</f>
        <v/>
      </c>
      <c r="R4727" s="5"/>
      <c r="S4727" s="6"/>
      <c r="T4727" s="5"/>
      <c r="U4727" s="5"/>
      <c r="V4727" s="5" t="str">
        <f>IF(ActividadesCom[[#This Row],[NIVEL 3]]&lt;&gt;0,VLOOKUP(ActividadesCom[[#This Row],[NIVEL 3]],Catálogo!A:B,2,FALSE),"")</f>
        <v/>
      </c>
      <c r="W4727" s="5"/>
      <c r="X4727" s="6"/>
      <c r="Y4727" s="5"/>
      <c r="Z4727" s="5"/>
      <c r="AA4727" s="5" t="str">
        <f>IF(ActividadesCom[[#This Row],[NIVEL 4]]&lt;&gt;0,VLOOKUP(ActividadesCom[[#This Row],[NIVEL 4]],Catálogo!A:B,2,FALSE),"")</f>
        <v/>
      </c>
      <c r="AB4727" s="5"/>
      <c r="AC4727" s="6"/>
      <c r="AD4727" s="5"/>
      <c r="AE4727" s="5"/>
      <c r="AF4727" s="5" t="str">
        <f>IF(ActividadesCom[[#This Row],[NIVEL 5]]&lt;&gt;0,VLOOKUP(ActividadesCom[[#This Row],[NIVEL 5]],Catálogo!A:B,2,FALSE),"")</f>
        <v/>
      </c>
      <c r="AG4727" s="5"/>
    </row>
    <row r="4728" spans="1:33" ht="30" hidden="1" customHeight="1" x14ac:dyDescent="0.25">
      <c r="A4728" s="5">
        <v>25470043</v>
      </c>
      <c r="B4728" s="10" t="str">
        <f>VLOOKUP(ActividadesCom[[#This Row],[NO. DE CONTROL]],'LISTADO ESTUDIANTES'!A:C,2,FALSE)</f>
        <v>PEÑA SANCHEZ DANNA PAOLA</v>
      </c>
      <c r="C4728" s="6" t="str">
        <f>VLOOKUP(ActividadesCom[[#This Row],[NO. DE CONTROL]],'LISTADO ESTUDIANTES'!A:C,3,FALSE)</f>
        <v>ARQUITECTURA</v>
      </c>
      <c r="D4728" s="5" t="str">
        <f>VLOOKUP(ActividadesCom[[#This Row],[NO. DE CONTROL]],'LISTADO ESTUDIANTES'!A:D,4,FALSE)</f>
        <v>EGRESADO(A)</v>
      </c>
      <c r="E4728" s="7">
        <f>SUM(ActividadesCom[[#This Row],[CRÉD. 1]],ActividadesCom[[#This Row],[CRÉD. 2]],ActividadesCom[[#This Row],[CRÉD. 3]],ActividadesCom[[#This Row],[CRÉD. 4]],ActividadesCom[[#This Row],[CRÉD. 5]])</f>
        <v>1</v>
      </c>
      <c r="F4728" s="5">
        <f>IF(ActividadesCom[[#This Row],[ÚLTIMO SEMESTRE CON CRÉDITOS]]&gt;0,ROUND(AVERAGE(ActividadesCom[[#This Row],[VALOR NIVEL 5]],ActividadesCom[[#This Row],[VALOR NIVEL 4]],ActividadesCom[[#This Row],[VALOR NIVEL 3]],ActividadesCom[[#This Row],[VALOR NIVEL 2]],ActividadesCom[[#This Row],[VALOR NIVEL 1]]),0),"")</f>
        <v>3</v>
      </c>
      <c r="G4728" s="7" t="str">
        <f>IF(ActividadesCom[[#This Row],[PROMEDIO]]="","",IF(ActividadesCom[[#This Row],[PROMEDIO]]&gt;=4,"EXCELENTE",IF(ActividadesCom[[#This Row],[PROMEDIO]]&gt;=3,"NOTABLE",IF(ActividadesCom[[#This Row],[PROMEDIO]]&gt;=2,"BUENO",IF(ActividadesCom[[#This Row],[PROMEDIO]]=1,"SUFICIENTE","")))))</f>
        <v>NOTABLE</v>
      </c>
      <c r="H4728" s="5">
        <f>MAX(ActividadesCom[[#This Row],[PERÍODO 1]],ActividadesCom[[#This Row],[PERÍODO 2]],ActividadesCom[[#This Row],[PERÍODO 3]],ActividadesCom[[#This Row],[PERÍODO 4]],ActividadesCom[[#This Row],[PERÍODO 5]])</f>
        <v>20253</v>
      </c>
      <c r="I4728" s="6" t="s">
        <v>23</v>
      </c>
      <c r="J4728" s="5">
        <v>20253</v>
      </c>
      <c r="K4728" s="5" t="s">
        <v>4008</v>
      </c>
      <c r="L4728" s="5">
        <f>IF(ActividadesCom[[#This Row],[NIVEL 1]]&lt;&gt;0,VLOOKUP(ActividadesCom[[#This Row],[NIVEL 1]],Catálogo!A:B,2,FALSE),"")</f>
        <v>3</v>
      </c>
      <c r="M4728" s="5">
        <v>1</v>
      </c>
      <c r="N4728" s="6"/>
      <c r="O4728" s="5"/>
      <c r="P4728" s="5"/>
      <c r="Q4728" s="5" t="str">
        <f>IF(ActividadesCom[[#This Row],[NIVEL 2]]&lt;&gt;0,VLOOKUP(ActividadesCom[[#This Row],[NIVEL 2]],Catálogo!A:B,2,FALSE),"")</f>
        <v/>
      </c>
      <c r="R4728" s="5"/>
      <c r="S4728" s="6"/>
      <c r="T4728" s="5"/>
      <c r="U4728" s="5"/>
      <c r="V4728" s="5" t="str">
        <f>IF(ActividadesCom[[#This Row],[NIVEL 3]]&lt;&gt;0,VLOOKUP(ActividadesCom[[#This Row],[NIVEL 3]],Catálogo!A:B,2,FALSE),"")</f>
        <v/>
      </c>
      <c r="W4728" s="5"/>
      <c r="X4728" s="6"/>
      <c r="Y4728" s="5"/>
      <c r="Z4728" s="5"/>
      <c r="AA4728" s="5" t="str">
        <f>IF(ActividadesCom[[#This Row],[NIVEL 4]]&lt;&gt;0,VLOOKUP(ActividadesCom[[#This Row],[NIVEL 4]],Catálogo!A:B,2,FALSE),"")</f>
        <v/>
      </c>
      <c r="AB4728" s="5"/>
      <c r="AC4728" s="6"/>
      <c r="AD4728" s="5"/>
      <c r="AE4728" s="5"/>
      <c r="AF4728" s="5" t="str">
        <f>IF(ActividadesCom[[#This Row],[NIVEL 5]]&lt;&gt;0,VLOOKUP(ActividadesCom[[#This Row],[NIVEL 5]],Catálogo!A:B,2,FALSE),"")</f>
        <v/>
      </c>
      <c r="AG4728" s="5"/>
    </row>
    <row r="4729" spans="1:33" ht="30" hidden="1" customHeight="1" x14ac:dyDescent="0.25">
      <c r="A4729" s="5">
        <v>25470044</v>
      </c>
      <c r="B4729" s="10" t="str">
        <f>VLOOKUP(ActividadesCom[[#This Row],[NO. DE CONTROL]],'LISTADO ESTUDIANTES'!A:C,2,FALSE)</f>
        <v>LARA RODRIGUEZ JESUS ENMANUEL</v>
      </c>
      <c r="C4729" s="6" t="str">
        <f>VLOOKUP(ActividadesCom[[#This Row],[NO. DE CONTROL]],'LISTADO ESTUDIANTES'!A:C,3,FALSE)</f>
        <v>ARQUITECTURA</v>
      </c>
      <c r="D4729" s="5" t="str">
        <f>VLOOKUP(ActividadesCom[[#This Row],[NO. DE CONTROL]],'LISTADO ESTUDIANTES'!A:D,4,FALSE)</f>
        <v>EGRESADO(A)</v>
      </c>
      <c r="E4729" s="7">
        <f>SUM(ActividadesCom[[#This Row],[CRÉD. 1]],ActividadesCom[[#This Row],[CRÉD. 2]],ActividadesCom[[#This Row],[CRÉD. 3]],ActividadesCom[[#This Row],[CRÉD. 4]],ActividadesCom[[#This Row],[CRÉD. 5]])</f>
        <v>1</v>
      </c>
      <c r="F4729" s="5">
        <f>IF(ActividadesCom[[#This Row],[ÚLTIMO SEMESTRE CON CRÉDITOS]]&gt;0,ROUND(AVERAGE(ActividadesCom[[#This Row],[VALOR NIVEL 5]],ActividadesCom[[#This Row],[VALOR NIVEL 4]],ActividadesCom[[#This Row],[VALOR NIVEL 3]],ActividadesCom[[#This Row],[VALOR NIVEL 2]],ActividadesCom[[#This Row],[VALOR NIVEL 1]]),0),"")</f>
        <v>4</v>
      </c>
      <c r="G4729" s="7" t="str">
        <f>IF(ActividadesCom[[#This Row],[PROMEDIO]]="","",IF(ActividadesCom[[#This Row],[PROMEDIO]]&gt;=4,"EXCELENTE",IF(ActividadesCom[[#This Row],[PROMEDIO]]&gt;=3,"NOTABLE",IF(ActividadesCom[[#This Row],[PROMEDIO]]&gt;=2,"BUENO",IF(ActividadesCom[[#This Row],[PROMEDIO]]=1,"SUFICIENTE","")))))</f>
        <v>EXCELENTE</v>
      </c>
      <c r="H4729" s="5">
        <f>MAX(ActividadesCom[[#This Row],[PERÍODO 1]],ActividadesCom[[#This Row],[PERÍODO 2]],ActividadesCom[[#This Row],[PERÍODO 3]],ActividadesCom[[#This Row],[PERÍODO 4]],ActividadesCom[[#This Row],[PERÍODO 5]])</f>
        <v>20253</v>
      </c>
      <c r="I4729" s="6" t="s">
        <v>3518</v>
      </c>
      <c r="J4729" s="5">
        <v>20253</v>
      </c>
      <c r="K4729" s="5" t="s">
        <v>4007</v>
      </c>
      <c r="L4729" s="5">
        <f>IF(ActividadesCom[[#This Row],[NIVEL 1]]&lt;&gt;0,VLOOKUP(ActividadesCom[[#This Row],[NIVEL 1]],Catálogo!A:B,2,FALSE),"")</f>
        <v>4</v>
      </c>
      <c r="M4729" s="5">
        <v>1</v>
      </c>
      <c r="N4729" s="6"/>
      <c r="O4729" s="5"/>
      <c r="P4729" s="5"/>
      <c r="Q4729" s="5" t="str">
        <f>IF(ActividadesCom[[#This Row],[NIVEL 2]]&lt;&gt;0,VLOOKUP(ActividadesCom[[#This Row],[NIVEL 2]],Catálogo!A:B,2,FALSE),"")</f>
        <v/>
      </c>
      <c r="R4729" s="5"/>
      <c r="S4729" s="6"/>
      <c r="T4729" s="5"/>
      <c r="U4729" s="5"/>
      <c r="V4729" s="5" t="str">
        <f>IF(ActividadesCom[[#This Row],[NIVEL 3]]&lt;&gt;0,VLOOKUP(ActividadesCom[[#This Row],[NIVEL 3]],Catálogo!A:B,2,FALSE),"")</f>
        <v/>
      </c>
      <c r="W4729" s="5"/>
      <c r="X4729" s="6"/>
      <c r="Y4729" s="5"/>
      <c r="Z4729" s="5"/>
      <c r="AA4729" s="5" t="str">
        <f>IF(ActividadesCom[[#This Row],[NIVEL 4]]&lt;&gt;0,VLOOKUP(ActividadesCom[[#This Row],[NIVEL 4]],Catálogo!A:B,2,FALSE),"")</f>
        <v/>
      </c>
      <c r="AB4729" s="5"/>
      <c r="AC4729" s="6"/>
      <c r="AD4729" s="5"/>
      <c r="AE4729" s="5"/>
      <c r="AF4729" s="5" t="str">
        <f>IF(ActividadesCom[[#This Row],[NIVEL 5]]&lt;&gt;0,VLOOKUP(ActividadesCom[[#This Row],[NIVEL 5]],Catálogo!A:B,2,FALSE),"")</f>
        <v/>
      </c>
      <c r="AG4729" s="5"/>
    </row>
    <row r="4730" spans="1:33" ht="30" customHeight="1" x14ac:dyDescent="0.25">
      <c r="A4730" s="7">
        <v>25470045</v>
      </c>
      <c r="B4730" s="10" t="str">
        <f>VLOOKUP(ActividadesCom[[#This Row],[NO. DE CONTROL]],'LISTADO ESTUDIANTES'!A:C,2,FALSE)</f>
        <v>CEN BARREDO YULEISI DOLORES</v>
      </c>
      <c r="C4730" s="6" t="str">
        <f>VLOOKUP(ActividadesCom[[#This Row],[NO. DE CONTROL]],'LISTADO ESTUDIANTES'!A:C,3,FALSE)</f>
        <v>ARQUITECTURA</v>
      </c>
      <c r="D4730" s="5" t="str">
        <f>VLOOKUP(ActividadesCom[[#This Row],[NO. DE CONTROL]],'LISTADO ESTUDIANTES'!A:D,4,FALSE)</f>
        <v>ACTIVO(A)</v>
      </c>
      <c r="E4730" s="7">
        <f>SUM(ActividadesCom[[#This Row],[CRÉD. 1]],ActividadesCom[[#This Row],[CRÉD. 2]],ActividadesCom[[#This Row],[CRÉD. 3]],ActividadesCom[[#This Row],[CRÉD. 4]],ActividadesCom[[#This Row],[CRÉD. 5]])</f>
        <v>0</v>
      </c>
      <c r="F4730" s="5" t="str">
        <f>IF(ActividadesCom[[#This Row],[ÚLTIMO SEMESTRE CON CRÉDITOS]]&gt;0,ROUND(AVERAGE(ActividadesCom[[#This Row],[VALOR NIVEL 5]],ActividadesCom[[#This Row],[VALOR NIVEL 4]],ActividadesCom[[#This Row],[VALOR NIVEL 3]],ActividadesCom[[#This Row],[VALOR NIVEL 2]],ActividadesCom[[#This Row],[VALOR NIVEL 1]]),0),"")</f>
        <v/>
      </c>
      <c r="G4730" s="7" t="str">
        <f>IF(ActividadesCom[[#This Row],[PROMEDIO]]="","",IF(ActividadesCom[[#This Row],[PROMEDIO]]&gt;=4,"EXCELENTE",IF(ActividadesCom[[#This Row],[PROMEDIO]]&gt;=3,"NOTABLE",IF(ActividadesCom[[#This Row],[PROMEDIO]]&gt;=2,"BUENO",IF(ActividadesCom[[#This Row],[PROMEDIO]]=1,"SUFICIENTE","")))))</f>
        <v/>
      </c>
      <c r="H4730" s="5">
        <f>MAX(ActividadesCom[[#This Row],[PERÍODO 1]],ActividadesCom[[#This Row],[PERÍODO 2]],ActividadesCom[[#This Row],[PERÍODO 3]],ActividadesCom[[#This Row],[PERÍODO 4]],ActividadesCom[[#This Row],[PERÍODO 5]])</f>
        <v>0</v>
      </c>
      <c r="I4730" s="6"/>
      <c r="J4730" s="5"/>
      <c r="K4730" s="5"/>
      <c r="L4730" s="5" t="str">
        <f>IF(ActividadesCom[[#This Row],[NIVEL 1]]&lt;&gt;0,VLOOKUP(ActividadesCom[[#This Row],[NIVEL 1]],Catálogo!A:B,2,FALSE),"")</f>
        <v/>
      </c>
      <c r="M4730" s="5"/>
      <c r="N4730" s="6"/>
      <c r="O4730" s="5"/>
      <c r="P4730" s="5"/>
      <c r="Q4730" s="5" t="str">
        <f>IF(ActividadesCom[[#This Row],[NIVEL 2]]&lt;&gt;0,VLOOKUP(ActividadesCom[[#This Row],[NIVEL 2]],Catálogo!A:B,2,FALSE),"")</f>
        <v/>
      </c>
      <c r="R4730" s="5"/>
      <c r="S4730" s="6"/>
      <c r="T4730" s="5"/>
      <c r="U4730" s="5"/>
      <c r="V4730" s="5" t="str">
        <f>IF(ActividadesCom[[#This Row],[NIVEL 3]]&lt;&gt;0,VLOOKUP(ActividadesCom[[#This Row],[NIVEL 3]],Catálogo!A:B,2,FALSE),"")</f>
        <v/>
      </c>
      <c r="W4730" s="5"/>
      <c r="X4730" s="6"/>
      <c r="Y4730" s="5"/>
      <c r="Z4730" s="5"/>
      <c r="AA4730" s="5" t="str">
        <f>IF(ActividadesCom[[#This Row],[NIVEL 4]]&lt;&gt;0,VLOOKUP(ActividadesCom[[#This Row],[NIVEL 4]],Catálogo!A:B,2,FALSE),"")</f>
        <v/>
      </c>
      <c r="AB4730" s="5"/>
      <c r="AC4730" s="6"/>
      <c r="AD4730" s="5"/>
      <c r="AE4730" s="5"/>
      <c r="AF4730" s="5" t="str">
        <f>IF(ActividadesCom[[#This Row],[NIVEL 5]]&lt;&gt;0,VLOOKUP(ActividadesCom[[#This Row],[NIVEL 5]],Catálogo!A:B,2,FALSE),"")</f>
        <v/>
      </c>
      <c r="AG4730" s="5"/>
    </row>
    <row r="4731" spans="1:33" ht="30" customHeight="1" x14ac:dyDescent="0.25">
      <c r="A4731" s="131">
        <v>25470046</v>
      </c>
      <c r="B4731" s="129" t="str">
        <f>VLOOKUP(ActividadesCom[[#This Row],[NO. DE CONTROL]],'LISTADO ESTUDIANTES'!A:C,2,FALSE)</f>
        <v>CAMARA CAN JOB JEHIEL</v>
      </c>
      <c r="C4731" s="130" t="str">
        <f>VLOOKUP(ActividadesCom[[#This Row],[NO. DE CONTROL]],'LISTADO ESTUDIANTES'!A:C,3,FALSE)</f>
        <v>ARQUITECTURA</v>
      </c>
      <c r="D4731" s="131" t="str">
        <f>VLOOKUP(ActividadesCom[[#This Row],[NO. DE CONTROL]],'LISTADO ESTUDIANTES'!A:D,4,FALSE)</f>
        <v>ACTIVO(A)</v>
      </c>
      <c r="E4731" s="128">
        <f>SUM(ActividadesCom[[#This Row],[CRÉD. 1]],ActividadesCom[[#This Row],[CRÉD. 2]],ActividadesCom[[#This Row],[CRÉD. 3]],ActividadesCom[[#This Row],[CRÉD. 4]],ActividadesCom[[#This Row],[CRÉD. 5]])</f>
        <v>1</v>
      </c>
      <c r="F4731" s="131">
        <f>IF(ActividadesCom[[#This Row],[ÚLTIMO SEMESTRE CON CRÉDITOS]]&gt;0,ROUND(AVERAGE(ActividadesCom[[#This Row],[VALOR NIVEL 5]],ActividadesCom[[#This Row],[VALOR NIVEL 4]],ActividadesCom[[#This Row],[VALOR NIVEL 3]],ActividadesCom[[#This Row],[VALOR NIVEL 2]],ActividadesCom[[#This Row],[VALOR NIVEL 1]]),0),"")</f>
        <v>3</v>
      </c>
      <c r="G4731" s="128" t="str">
        <f>IF(ActividadesCom[[#This Row],[PROMEDIO]]="","",IF(ActividadesCom[[#This Row],[PROMEDIO]]&gt;=4,"EXCELENTE",IF(ActividadesCom[[#This Row],[PROMEDIO]]&gt;=3,"NOTABLE",IF(ActividadesCom[[#This Row],[PROMEDIO]]&gt;=2,"BUENO",IF(ActividadesCom[[#This Row],[PROMEDIO]]=1,"SUFICIENTE","")))))</f>
        <v>NOTABLE</v>
      </c>
      <c r="H4731" s="131">
        <f>MAX(ActividadesCom[[#This Row],[PERÍODO 1]],ActividadesCom[[#This Row],[PERÍODO 2]],ActividadesCom[[#This Row],[PERÍODO 3]],ActividadesCom[[#This Row],[PERÍODO 4]],ActividadesCom[[#This Row],[PERÍODO 5]])</f>
        <v>20253</v>
      </c>
      <c r="I4731" s="130" t="s">
        <v>47</v>
      </c>
      <c r="J4731" s="131">
        <v>20253</v>
      </c>
      <c r="K4731" s="131" t="s">
        <v>4008</v>
      </c>
      <c r="L4731" s="131">
        <f>IF(ActividadesCom[[#This Row],[NIVEL 1]]&lt;&gt;0,VLOOKUP(ActividadesCom[[#This Row],[NIVEL 1]],Catálogo!A:B,2,FALSE),"")</f>
        <v>3</v>
      </c>
      <c r="M4731" s="131">
        <v>1</v>
      </c>
      <c r="N4731" s="130"/>
      <c r="O4731" s="131"/>
      <c r="P4731" s="131"/>
      <c r="Q4731" s="131" t="str">
        <f>IF(ActividadesCom[[#This Row],[NIVEL 2]]&lt;&gt;0,VLOOKUP(ActividadesCom[[#This Row],[NIVEL 2]],Catálogo!A:B,2,FALSE),"")</f>
        <v/>
      </c>
      <c r="R4731" s="131"/>
      <c r="S4731" s="130"/>
      <c r="T4731" s="131"/>
      <c r="U4731" s="131"/>
      <c r="V4731" s="131" t="str">
        <f>IF(ActividadesCom[[#This Row],[NIVEL 3]]&lt;&gt;0,VLOOKUP(ActividadesCom[[#This Row],[NIVEL 3]],Catálogo!A:B,2,FALSE),"")</f>
        <v/>
      </c>
      <c r="W4731" s="131"/>
      <c r="X4731" s="130"/>
      <c r="Y4731" s="131"/>
      <c r="Z4731" s="131"/>
      <c r="AA4731" s="131" t="str">
        <f>IF(ActividadesCom[[#This Row],[NIVEL 4]]&lt;&gt;0,VLOOKUP(ActividadesCom[[#This Row],[NIVEL 4]],Catálogo!A:B,2,FALSE),"")</f>
        <v/>
      </c>
      <c r="AB4731" s="131"/>
      <c r="AC4731" s="130"/>
      <c r="AD4731" s="131"/>
      <c r="AE4731" s="131"/>
      <c r="AF4731" s="131" t="str">
        <f>IF(ActividadesCom[[#This Row],[NIVEL 5]]&lt;&gt;0,VLOOKUP(ActividadesCom[[#This Row],[NIVEL 5]],Catálogo!A:B,2,FALSE),"")</f>
        <v/>
      </c>
      <c r="AG4731" s="131"/>
    </row>
    <row r="4732" spans="1:33" ht="30" customHeight="1" x14ac:dyDescent="0.25">
      <c r="A4732" s="131">
        <v>25470047</v>
      </c>
      <c r="B4732" s="129" t="str">
        <f>VLOOKUP(ActividadesCom[[#This Row],[NO. DE CONTROL]],'LISTADO ESTUDIANTES'!A:C,2,FALSE)</f>
        <v>GONZALEZ R DE LA GALA JACIEL JAHIR</v>
      </c>
      <c r="C4732" s="130" t="str">
        <f>VLOOKUP(ActividadesCom[[#This Row],[NO. DE CONTROL]],'LISTADO ESTUDIANTES'!A:C,3,FALSE)</f>
        <v>ARQUITECTURA</v>
      </c>
      <c r="D4732" s="131" t="str">
        <f>VLOOKUP(ActividadesCom[[#This Row],[NO. DE CONTROL]],'LISTADO ESTUDIANTES'!A:D,4,FALSE)</f>
        <v>ACTIVO(A)</v>
      </c>
      <c r="E4732" s="128">
        <f>SUM(ActividadesCom[[#This Row],[CRÉD. 1]],ActividadesCom[[#This Row],[CRÉD. 2]],ActividadesCom[[#This Row],[CRÉD. 3]],ActividadesCom[[#This Row],[CRÉD. 4]],ActividadesCom[[#This Row],[CRÉD. 5]])</f>
        <v>1</v>
      </c>
      <c r="F4732" s="131">
        <f>IF(ActividadesCom[[#This Row],[ÚLTIMO SEMESTRE CON CRÉDITOS]]&gt;0,ROUND(AVERAGE(ActividadesCom[[#This Row],[VALOR NIVEL 5]],ActividadesCom[[#This Row],[VALOR NIVEL 4]],ActividadesCom[[#This Row],[VALOR NIVEL 3]],ActividadesCom[[#This Row],[VALOR NIVEL 2]],ActividadesCom[[#This Row],[VALOR NIVEL 1]]),0),"")</f>
        <v>4</v>
      </c>
      <c r="G4732" s="128" t="str">
        <f>IF(ActividadesCom[[#This Row],[PROMEDIO]]="","",IF(ActividadesCom[[#This Row],[PROMEDIO]]&gt;=4,"EXCELENTE",IF(ActividadesCom[[#This Row],[PROMEDIO]]&gt;=3,"NOTABLE",IF(ActividadesCom[[#This Row],[PROMEDIO]]&gt;=2,"BUENO",IF(ActividadesCom[[#This Row],[PROMEDIO]]=1,"SUFICIENTE","")))))</f>
        <v>EXCELENTE</v>
      </c>
      <c r="H4732" s="131">
        <f>MAX(ActividadesCom[[#This Row],[PERÍODO 1]],ActividadesCom[[#This Row],[PERÍODO 2]],ActividadesCom[[#This Row],[PERÍODO 3]],ActividadesCom[[#This Row],[PERÍODO 4]],ActividadesCom[[#This Row],[PERÍODO 5]])</f>
        <v>20253</v>
      </c>
      <c r="I4732" s="130" t="s">
        <v>31</v>
      </c>
      <c r="J4732" s="131">
        <v>20253</v>
      </c>
      <c r="K4732" s="131" t="s">
        <v>4007</v>
      </c>
      <c r="L4732" s="131">
        <f>IF(ActividadesCom[[#This Row],[NIVEL 1]]&lt;&gt;0,VLOOKUP(ActividadesCom[[#This Row],[NIVEL 1]],Catálogo!A:B,2,FALSE),"")</f>
        <v>4</v>
      </c>
      <c r="M4732" s="131">
        <v>1</v>
      </c>
      <c r="N4732" s="130"/>
      <c r="O4732" s="131"/>
      <c r="P4732" s="131"/>
      <c r="Q4732" s="131" t="str">
        <f>IF(ActividadesCom[[#This Row],[NIVEL 2]]&lt;&gt;0,VLOOKUP(ActividadesCom[[#This Row],[NIVEL 2]],Catálogo!A:B,2,FALSE),"")</f>
        <v/>
      </c>
      <c r="R4732" s="131"/>
      <c r="S4732" s="130"/>
      <c r="T4732" s="131"/>
      <c r="U4732" s="131"/>
      <c r="V4732" s="131" t="str">
        <f>IF(ActividadesCom[[#This Row],[NIVEL 3]]&lt;&gt;0,VLOOKUP(ActividadesCom[[#This Row],[NIVEL 3]],Catálogo!A:B,2,FALSE),"")</f>
        <v/>
      </c>
      <c r="W4732" s="131"/>
      <c r="X4732" s="130"/>
      <c r="Y4732" s="131"/>
      <c r="Z4732" s="131"/>
      <c r="AA4732" s="131" t="str">
        <f>IF(ActividadesCom[[#This Row],[NIVEL 4]]&lt;&gt;0,VLOOKUP(ActividadesCom[[#This Row],[NIVEL 4]],Catálogo!A:B,2,FALSE),"")</f>
        <v/>
      </c>
      <c r="AB4732" s="131"/>
      <c r="AC4732" s="130"/>
      <c r="AD4732" s="131"/>
      <c r="AE4732" s="131"/>
      <c r="AF4732" s="131" t="str">
        <f>IF(ActividadesCom[[#This Row],[NIVEL 5]]&lt;&gt;0,VLOOKUP(ActividadesCom[[#This Row],[NIVEL 5]],Catálogo!A:B,2,FALSE),"")</f>
        <v/>
      </c>
      <c r="AG4732" s="131"/>
    </row>
    <row r="4733" spans="1:33" ht="30" customHeight="1" x14ac:dyDescent="0.25">
      <c r="A4733" s="131">
        <v>25470048</v>
      </c>
      <c r="B4733" s="129" t="str">
        <f>VLOOKUP(ActividadesCom[[#This Row],[NO. DE CONTROL]],'LISTADO ESTUDIANTES'!A:C,2,FALSE)</f>
        <v>PECH RUIZ MIRZA JOSSELYN</v>
      </c>
      <c r="C4733" s="130" t="str">
        <f>VLOOKUP(ActividadesCom[[#This Row],[NO. DE CONTROL]],'LISTADO ESTUDIANTES'!A:C,3,FALSE)</f>
        <v>ARQUITECTURA</v>
      </c>
      <c r="D4733" s="131" t="str">
        <f>VLOOKUP(ActividadesCom[[#This Row],[NO. DE CONTROL]],'LISTADO ESTUDIANTES'!A:D,4,FALSE)</f>
        <v>ACTIVO(A)</v>
      </c>
      <c r="E4733" s="128">
        <f>SUM(ActividadesCom[[#This Row],[CRÉD. 1]],ActividadesCom[[#This Row],[CRÉD. 2]],ActividadesCom[[#This Row],[CRÉD. 3]],ActividadesCom[[#This Row],[CRÉD. 4]],ActividadesCom[[#This Row],[CRÉD. 5]])</f>
        <v>2</v>
      </c>
      <c r="F4733" s="131">
        <f>IF(ActividadesCom[[#This Row],[ÚLTIMO SEMESTRE CON CRÉDITOS]]&gt;0,ROUND(AVERAGE(ActividadesCom[[#This Row],[VALOR NIVEL 5]],ActividadesCom[[#This Row],[VALOR NIVEL 4]],ActividadesCom[[#This Row],[VALOR NIVEL 3]],ActividadesCom[[#This Row],[VALOR NIVEL 2]],ActividadesCom[[#This Row],[VALOR NIVEL 1]]),0),"")</f>
        <v>4</v>
      </c>
      <c r="G4733" s="128" t="str">
        <f>IF(ActividadesCom[[#This Row],[PROMEDIO]]="","",IF(ActividadesCom[[#This Row],[PROMEDIO]]&gt;=4,"EXCELENTE",IF(ActividadesCom[[#This Row],[PROMEDIO]]&gt;=3,"NOTABLE",IF(ActividadesCom[[#This Row],[PROMEDIO]]&gt;=2,"BUENO",IF(ActividadesCom[[#This Row],[PROMEDIO]]=1,"SUFICIENTE","")))))</f>
        <v>EXCELENTE</v>
      </c>
      <c r="H4733" s="131">
        <f>MAX(ActividadesCom[[#This Row],[PERÍODO 1]],ActividadesCom[[#This Row],[PERÍODO 2]],ActividadesCom[[#This Row],[PERÍODO 3]],ActividadesCom[[#This Row],[PERÍODO 4]],ActividadesCom[[#This Row],[PERÍODO 5]])</f>
        <v>20253</v>
      </c>
      <c r="I4733" s="130" t="s">
        <v>6756</v>
      </c>
      <c r="J4733" s="131">
        <v>20253</v>
      </c>
      <c r="K4733" s="131" t="s">
        <v>4007</v>
      </c>
      <c r="L4733" s="131">
        <f>IF(ActividadesCom[[#This Row],[NIVEL 1]]&lt;&gt;0,VLOOKUP(ActividadesCom[[#This Row],[NIVEL 1]],Catálogo!A:B,2,FALSE),"")</f>
        <v>4</v>
      </c>
      <c r="M4733" s="131">
        <v>1</v>
      </c>
      <c r="N4733" s="6" t="s">
        <v>523</v>
      </c>
      <c r="O4733" s="131">
        <v>20253</v>
      </c>
      <c r="P4733" s="5" t="s">
        <v>4008</v>
      </c>
      <c r="Q4733" s="131">
        <f>IF(ActividadesCom[[#This Row],[NIVEL 2]]&lt;&gt;0,VLOOKUP(ActividadesCom[[#This Row],[NIVEL 2]],Catálogo!A:B,2,FALSE),"")</f>
        <v>3</v>
      </c>
      <c r="R4733" s="131">
        <v>1</v>
      </c>
      <c r="S4733" s="130"/>
      <c r="T4733" s="131"/>
      <c r="U4733" s="131"/>
      <c r="V4733" s="131" t="str">
        <f>IF(ActividadesCom[[#This Row],[NIVEL 3]]&lt;&gt;0,VLOOKUP(ActividadesCom[[#This Row],[NIVEL 3]],Catálogo!A:B,2,FALSE),"")</f>
        <v/>
      </c>
      <c r="W4733" s="131"/>
      <c r="X4733" s="130"/>
      <c r="Y4733" s="131"/>
      <c r="Z4733" s="131"/>
      <c r="AA4733" s="131" t="str">
        <f>IF(ActividadesCom[[#This Row],[NIVEL 4]]&lt;&gt;0,VLOOKUP(ActividadesCom[[#This Row],[NIVEL 4]],Catálogo!A:B,2,FALSE),"")</f>
        <v/>
      </c>
      <c r="AB4733" s="131"/>
      <c r="AC4733" s="130"/>
      <c r="AD4733" s="131"/>
      <c r="AE4733" s="131"/>
      <c r="AF4733" s="131" t="str">
        <f>IF(ActividadesCom[[#This Row],[NIVEL 5]]&lt;&gt;0,VLOOKUP(ActividadesCom[[#This Row],[NIVEL 5]],Catálogo!A:B,2,FALSE),"")</f>
        <v/>
      </c>
      <c r="AG4733" s="131"/>
    </row>
    <row r="4734" spans="1:33" ht="30" customHeight="1" x14ac:dyDescent="0.25">
      <c r="A4734" s="131">
        <v>25470050</v>
      </c>
      <c r="B4734" s="129" t="str">
        <f>VLOOKUP(ActividadesCom[[#This Row],[NO. DE CONTROL]],'LISTADO ESTUDIANTES'!A:C,2,FALSE)</f>
        <v>GONZALEZ PUCH ALEJANDRA</v>
      </c>
      <c r="C4734" s="130" t="str">
        <f>VLOOKUP(ActividadesCom[[#This Row],[NO. DE CONTROL]],'LISTADO ESTUDIANTES'!A:C,3,FALSE)</f>
        <v>ARQUITECTURA</v>
      </c>
      <c r="D4734" s="131" t="str">
        <f>VLOOKUP(ActividadesCom[[#This Row],[NO. DE CONTROL]],'LISTADO ESTUDIANTES'!A:D,4,FALSE)</f>
        <v>ACTIVO(A)</v>
      </c>
      <c r="E4734" s="128">
        <f>SUM(ActividadesCom[[#This Row],[CRÉD. 1]],ActividadesCom[[#This Row],[CRÉD. 2]],ActividadesCom[[#This Row],[CRÉD. 3]],ActividadesCom[[#This Row],[CRÉD. 4]],ActividadesCom[[#This Row],[CRÉD. 5]])</f>
        <v>2</v>
      </c>
      <c r="F4734" s="131">
        <f>IF(ActividadesCom[[#This Row],[ÚLTIMO SEMESTRE CON CRÉDITOS]]&gt;0,ROUND(AVERAGE(ActividadesCom[[#This Row],[VALOR NIVEL 5]],ActividadesCom[[#This Row],[VALOR NIVEL 4]],ActividadesCom[[#This Row],[VALOR NIVEL 3]],ActividadesCom[[#This Row],[VALOR NIVEL 2]],ActividadesCom[[#This Row],[VALOR NIVEL 1]]),0),"")</f>
        <v>3</v>
      </c>
      <c r="G4734" s="128" t="str">
        <f>IF(ActividadesCom[[#This Row],[PROMEDIO]]="","",IF(ActividadesCom[[#This Row],[PROMEDIO]]&gt;=4,"EXCELENTE",IF(ActividadesCom[[#This Row],[PROMEDIO]]&gt;=3,"NOTABLE",IF(ActividadesCom[[#This Row],[PROMEDIO]]&gt;=2,"BUENO",IF(ActividadesCom[[#This Row],[PROMEDIO]]=1,"SUFICIENTE","")))))</f>
        <v>NOTABLE</v>
      </c>
      <c r="H4734" s="131">
        <f>MAX(ActividadesCom[[#This Row],[PERÍODO 1]],ActividadesCom[[#This Row],[PERÍODO 2]],ActividadesCom[[#This Row],[PERÍODO 3]],ActividadesCom[[#This Row],[PERÍODO 4]],ActividadesCom[[#This Row],[PERÍODO 5]])</f>
        <v>20253</v>
      </c>
      <c r="I4734" s="130" t="s">
        <v>6756</v>
      </c>
      <c r="J4734" s="131">
        <v>20253</v>
      </c>
      <c r="K4734" s="131" t="s">
        <v>4007</v>
      </c>
      <c r="L4734" s="131">
        <f>IF(ActividadesCom[[#This Row],[NIVEL 1]]&lt;&gt;0,VLOOKUP(ActividadesCom[[#This Row],[NIVEL 1]],Catálogo!A:B,2,FALSE),"")</f>
        <v>4</v>
      </c>
      <c r="M4734" s="131">
        <v>1</v>
      </c>
      <c r="N4734" s="6" t="s">
        <v>4278</v>
      </c>
      <c r="O4734" s="131">
        <v>20253</v>
      </c>
      <c r="P4734" s="5" t="s">
        <v>4009</v>
      </c>
      <c r="Q4734" s="131">
        <f>IF(ActividadesCom[[#This Row],[NIVEL 2]]&lt;&gt;0,VLOOKUP(ActividadesCom[[#This Row],[NIVEL 2]],Catálogo!A:B,2,FALSE),"")</f>
        <v>2</v>
      </c>
      <c r="R4734" s="131">
        <v>1</v>
      </c>
      <c r="S4734" s="130"/>
      <c r="T4734" s="131"/>
      <c r="U4734" s="131"/>
      <c r="V4734" s="131" t="str">
        <f>IF(ActividadesCom[[#This Row],[NIVEL 3]]&lt;&gt;0,VLOOKUP(ActividadesCom[[#This Row],[NIVEL 3]],Catálogo!A:B,2,FALSE),"")</f>
        <v/>
      </c>
      <c r="W4734" s="131"/>
      <c r="X4734" s="130"/>
      <c r="Y4734" s="131"/>
      <c r="Z4734" s="131"/>
      <c r="AA4734" s="131" t="str">
        <f>IF(ActividadesCom[[#This Row],[NIVEL 4]]&lt;&gt;0,VLOOKUP(ActividadesCom[[#This Row],[NIVEL 4]],Catálogo!A:B,2,FALSE),"")</f>
        <v/>
      </c>
      <c r="AB4734" s="131"/>
      <c r="AC4734" s="130"/>
      <c r="AD4734" s="131"/>
      <c r="AE4734" s="131"/>
      <c r="AF4734" s="131" t="str">
        <f>IF(ActividadesCom[[#This Row],[NIVEL 5]]&lt;&gt;0,VLOOKUP(ActividadesCom[[#This Row],[NIVEL 5]],Catálogo!A:B,2,FALSE),"")</f>
        <v/>
      </c>
      <c r="AG4734" s="131"/>
    </row>
    <row r="4735" spans="1:33" ht="30" customHeight="1" x14ac:dyDescent="0.25">
      <c r="A4735" s="131">
        <v>25470051</v>
      </c>
      <c r="B4735" s="129" t="str">
        <f>VLOOKUP(ActividadesCom[[#This Row],[NO. DE CONTROL]],'LISTADO ESTUDIANTES'!A:C,2,FALSE)</f>
        <v>CAUICH CHAN ARIANA ASUNCION</v>
      </c>
      <c r="C4735" s="130" t="str">
        <f>VLOOKUP(ActividadesCom[[#This Row],[NO. DE CONTROL]],'LISTADO ESTUDIANTES'!A:C,3,FALSE)</f>
        <v>ARQUITECTURA</v>
      </c>
      <c r="D4735" s="131" t="str">
        <f>VLOOKUP(ActividadesCom[[#This Row],[NO. DE CONTROL]],'LISTADO ESTUDIANTES'!A:D,4,FALSE)</f>
        <v>ACTIVO(A)</v>
      </c>
      <c r="E4735" s="128">
        <f>SUM(ActividadesCom[[#This Row],[CRÉD. 1]],ActividadesCom[[#This Row],[CRÉD. 2]],ActividadesCom[[#This Row],[CRÉD. 3]],ActividadesCom[[#This Row],[CRÉD. 4]],ActividadesCom[[#This Row],[CRÉD. 5]])</f>
        <v>1</v>
      </c>
      <c r="F4735" s="131">
        <f>IF(ActividadesCom[[#This Row],[ÚLTIMO SEMESTRE CON CRÉDITOS]]&gt;0,ROUND(AVERAGE(ActividadesCom[[#This Row],[VALOR NIVEL 5]],ActividadesCom[[#This Row],[VALOR NIVEL 4]],ActividadesCom[[#This Row],[VALOR NIVEL 3]],ActividadesCom[[#This Row],[VALOR NIVEL 2]],ActividadesCom[[#This Row],[VALOR NIVEL 1]]),0),"")</f>
        <v>4</v>
      </c>
      <c r="G4735" s="128" t="str">
        <f>IF(ActividadesCom[[#This Row],[PROMEDIO]]="","",IF(ActividadesCom[[#This Row],[PROMEDIO]]&gt;=4,"EXCELENTE",IF(ActividadesCom[[#This Row],[PROMEDIO]]&gt;=3,"NOTABLE",IF(ActividadesCom[[#This Row],[PROMEDIO]]&gt;=2,"BUENO",IF(ActividadesCom[[#This Row],[PROMEDIO]]=1,"SUFICIENTE","")))))</f>
        <v>EXCELENTE</v>
      </c>
      <c r="H4735" s="131">
        <f>MAX(ActividadesCom[[#This Row],[PERÍODO 1]],ActividadesCom[[#This Row],[PERÍODO 2]],ActividadesCom[[#This Row],[PERÍODO 3]],ActividadesCom[[#This Row],[PERÍODO 4]],ActividadesCom[[#This Row],[PERÍODO 5]])</f>
        <v>20253</v>
      </c>
      <c r="I4735" s="130" t="s">
        <v>6756</v>
      </c>
      <c r="J4735" s="131">
        <v>20253</v>
      </c>
      <c r="K4735" s="131" t="s">
        <v>4007</v>
      </c>
      <c r="L4735" s="131">
        <f>IF(ActividadesCom[[#This Row],[NIVEL 1]]&lt;&gt;0,VLOOKUP(ActividadesCom[[#This Row],[NIVEL 1]],Catálogo!A:B,2,FALSE),"")</f>
        <v>4</v>
      </c>
      <c r="M4735" s="131">
        <v>1</v>
      </c>
      <c r="N4735" s="130"/>
      <c r="O4735" s="131"/>
      <c r="P4735" s="131"/>
      <c r="Q4735" s="131" t="str">
        <f>IF(ActividadesCom[[#This Row],[NIVEL 2]]&lt;&gt;0,VLOOKUP(ActividadesCom[[#This Row],[NIVEL 2]],Catálogo!A:B,2,FALSE),"")</f>
        <v/>
      </c>
      <c r="R4735" s="131"/>
      <c r="S4735" s="130"/>
      <c r="T4735" s="131"/>
      <c r="U4735" s="131"/>
      <c r="V4735" s="131" t="str">
        <f>IF(ActividadesCom[[#This Row],[NIVEL 3]]&lt;&gt;0,VLOOKUP(ActividadesCom[[#This Row],[NIVEL 3]],Catálogo!A:B,2,FALSE),"")</f>
        <v/>
      </c>
      <c r="W4735" s="131"/>
      <c r="X4735" s="130"/>
      <c r="Y4735" s="131"/>
      <c r="Z4735" s="131"/>
      <c r="AA4735" s="131" t="str">
        <f>IF(ActividadesCom[[#This Row],[NIVEL 4]]&lt;&gt;0,VLOOKUP(ActividadesCom[[#This Row],[NIVEL 4]],Catálogo!A:B,2,FALSE),"")</f>
        <v/>
      </c>
      <c r="AB4735" s="131"/>
      <c r="AC4735" s="130"/>
      <c r="AD4735" s="131"/>
      <c r="AE4735" s="131"/>
      <c r="AF4735" s="131" t="str">
        <f>IF(ActividadesCom[[#This Row],[NIVEL 5]]&lt;&gt;0,VLOOKUP(ActividadesCom[[#This Row],[NIVEL 5]],Catálogo!A:B,2,FALSE),"")</f>
        <v/>
      </c>
      <c r="AG4735" s="131"/>
    </row>
    <row r="4736" spans="1:33" ht="30" customHeight="1" x14ac:dyDescent="0.25">
      <c r="A4736" s="5">
        <v>25470052</v>
      </c>
      <c r="B4736" s="10" t="str">
        <f>VLOOKUP(ActividadesCom[[#This Row],[NO. DE CONTROL]],'LISTADO ESTUDIANTES'!A:C,2,FALSE)</f>
        <v>VERA FLORES YARETZI ESMERALDA</v>
      </c>
      <c r="C4736" s="6" t="str">
        <f>VLOOKUP(ActividadesCom[[#This Row],[NO. DE CONTROL]],'LISTADO ESTUDIANTES'!A:C,3,FALSE)</f>
        <v>ARQUITECTURA</v>
      </c>
      <c r="D4736" s="5" t="str">
        <f>VLOOKUP(ActividadesCom[[#This Row],[NO. DE CONTROL]],'LISTADO ESTUDIANTES'!A:D,4,FALSE)</f>
        <v>ACTIVO(A)</v>
      </c>
      <c r="E4736" s="7">
        <f>SUM(ActividadesCom[[#This Row],[CRÉD. 1]],ActividadesCom[[#This Row],[CRÉD. 2]],ActividadesCom[[#This Row],[CRÉD. 3]],ActividadesCom[[#This Row],[CRÉD. 4]],ActividadesCom[[#This Row],[CRÉD. 5]])</f>
        <v>2</v>
      </c>
      <c r="F4736" s="5">
        <f>IF(ActividadesCom[[#This Row],[ÚLTIMO SEMESTRE CON CRÉDITOS]]&gt;0,ROUND(AVERAGE(ActividadesCom[[#This Row],[VALOR NIVEL 5]],ActividadesCom[[#This Row],[VALOR NIVEL 4]],ActividadesCom[[#This Row],[VALOR NIVEL 3]],ActividadesCom[[#This Row],[VALOR NIVEL 2]],ActividadesCom[[#This Row],[VALOR NIVEL 1]]),0),"")</f>
        <v>2</v>
      </c>
      <c r="G4736" s="7" t="str">
        <f>IF(ActividadesCom[[#This Row],[PROMEDIO]]="","",IF(ActividadesCom[[#This Row],[PROMEDIO]]&gt;=4,"EXCELENTE",IF(ActividadesCom[[#This Row],[PROMEDIO]]&gt;=3,"NOTABLE",IF(ActividadesCom[[#This Row],[PROMEDIO]]&gt;=2,"BUENO",IF(ActividadesCom[[#This Row],[PROMEDIO]]=1,"SUFICIENTE","")))))</f>
        <v>BUENO</v>
      </c>
      <c r="H4736" s="5">
        <f>MAX(ActividadesCom[[#This Row],[PERÍODO 1]],ActividadesCom[[#This Row],[PERÍODO 2]],ActividadesCom[[#This Row],[PERÍODO 3]],ActividadesCom[[#This Row],[PERÍODO 4]],ActividadesCom[[#This Row],[PERÍODO 5]])</f>
        <v>20253</v>
      </c>
      <c r="I4736" s="6" t="s">
        <v>7309</v>
      </c>
      <c r="J4736" s="5">
        <v>20253</v>
      </c>
      <c r="K4736" s="5" t="s">
        <v>4009</v>
      </c>
      <c r="L4736" s="5">
        <f>IF(ActividadesCom[[#This Row],[NIVEL 1]]&lt;&gt;0,VLOOKUP(ActividadesCom[[#This Row],[NIVEL 1]],Catálogo!A:B,2,FALSE),"")</f>
        <v>2</v>
      </c>
      <c r="M4736" s="5">
        <v>1</v>
      </c>
      <c r="N4736" s="6" t="s">
        <v>4278</v>
      </c>
      <c r="O4736" s="5">
        <v>20253</v>
      </c>
      <c r="P4736" s="5" t="s">
        <v>4009</v>
      </c>
      <c r="Q4736" s="5">
        <f>IF(ActividadesCom[[#This Row],[NIVEL 2]]&lt;&gt;0,VLOOKUP(ActividadesCom[[#This Row],[NIVEL 2]],Catálogo!A:B,2,FALSE),"")</f>
        <v>2</v>
      </c>
      <c r="R4736" s="5">
        <v>1</v>
      </c>
      <c r="S4736" s="6"/>
      <c r="T4736" s="5"/>
      <c r="U4736" s="5"/>
      <c r="V4736" s="5" t="str">
        <f>IF(ActividadesCom[[#This Row],[NIVEL 3]]&lt;&gt;0,VLOOKUP(ActividadesCom[[#This Row],[NIVEL 3]],Catálogo!A:B,2,FALSE),"")</f>
        <v/>
      </c>
      <c r="W4736" s="5"/>
      <c r="X4736" s="6"/>
      <c r="Y4736" s="5"/>
      <c r="Z4736" s="5"/>
      <c r="AA4736" s="5" t="str">
        <f>IF(ActividadesCom[[#This Row],[NIVEL 4]]&lt;&gt;0,VLOOKUP(ActividadesCom[[#This Row],[NIVEL 4]],Catálogo!A:B,2,FALSE),"")</f>
        <v/>
      </c>
      <c r="AB4736" s="5"/>
      <c r="AC4736" s="6"/>
      <c r="AD4736" s="5"/>
      <c r="AE4736" s="5"/>
      <c r="AF4736" s="5" t="str">
        <f>IF(ActividadesCom[[#This Row],[NIVEL 5]]&lt;&gt;0,VLOOKUP(ActividadesCom[[#This Row],[NIVEL 5]],Catálogo!A:B,2,FALSE),"")</f>
        <v/>
      </c>
      <c r="AG4736" s="5"/>
    </row>
    <row r="4737" spans="1:33" ht="30" customHeight="1" x14ac:dyDescent="0.25">
      <c r="A4737" s="7">
        <v>25470053</v>
      </c>
      <c r="B4737" s="10" t="str">
        <f>VLOOKUP(ActividadesCom[[#This Row],[NO. DE CONTROL]],'LISTADO ESTUDIANTES'!A:C,2,FALSE)</f>
        <v>RAMIREZ CERVANTES SERGIO MOISES</v>
      </c>
      <c r="C4737" s="6" t="str">
        <f>VLOOKUP(ActividadesCom[[#This Row],[NO. DE CONTROL]],'LISTADO ESTUDIANTES'!A:C,3,FALSE)</f>
        <v>ARQUITECTURA</v>
      </c>
      <c r="D4737" s="5" t="str">
        <f>VLOOKUP(ActividadesCom[[#This Row],[NO. DE CONTROL]],'LISTADO ESTUDIANTES'!A:D,4,FALSE)</f>
        <v>ACTIVO(A)</v>
      </c>
      <c r="E4737" s="7">
        <f>SUM(ActividadesCom[[#This Row],[CRÉD. 1]],ActividadesCom[[#This Row],[CRÉD. 2]],ActividadesCom[[#This Row],[CRÉD. 3]],ActividadesCom[[#This Row],[CRÉD. 4]],ActividadesCom[[#This Row],[CRÉD. 5]])</f>
        <v>0</v>
      </c>
      <c r="F4737" s="5" t="str">
        <f>IF(ActividadesCom[[#This Row],[ÚLTIMO SEMESTRE CON CRÉDITOS]]&gt;0,ROUND(AVERAGE(ActividadesCom[[#This Row],[VALOR NIVEL 5]],ActividadesCom[[#This Row],[VALOR NIVEL 4]],ActividadesCom[[#This Row],[VALOR NIVEL 3]],ActividadesCom[[#This Row],[VALOR NIVEL 2]],ActividadesCom[[#This Row],[VALOR NIVEL 1]]),0),"")</f>
        <v/>
      </c>
      <c r="G4737" s="7" t="str">
        <f>IF(ActividadesCom[[#This Row],[PROMEDIO]]="","",IF(ActividadesCom[[#This Row],[PROMEDIO]]&gt;=4,"EXCELENTE",IF(ActividadesCom[[#This Row],[PROMEDIO]]&gt;=3,"NOTABLE",IF(ActividadesCom[[#This Row],[PROMEDIO]]&gt;=2,"BUENO",IF(ActividadesCom[[#This Row],[PROMEDIO]]=1,"SUFICIENTE","")))))</f>
        <v/>
      </c>
      <c r="H4737" s="5">
        <f>MAX(ActividadesCom[[#This Row],[PERÍODO 1]],ActividadesCom[[#This Row],[PERÍODO 2]],ActividadesCom[[#This Row],[PERÍODO 3]],ActividadesCom[[#This Row],[PERÍODO 4]],ActividadesCom[[#This Row],[PERÍODO 5]])</f>
        <v>0</v>
      </c>
      <c r="I4737" s="6"/>
      <c r="J4737" s="5"/>
      <c r="K4737" s="5"/>
      <c r="L4737" s="5" t="str">
        <f>IF(ActividadesCom[[#This Row],[NIVEL 1]]&lt;&gt;0,VLOOKUP(ActividadesCom[[#This Row],[NIVEL 1]],Catálogo!A:B,2,FALSE),"")</f>
        <v/>
      </c>
      <c r="M4737" s="5"/>
      <c r="N4737" s="6"/>
      <c r="O4737" s="5"/>
      <c r="P4737" s="5"/>
      <c r="Q4737" s="5" t="str">
        <f>IF(ActividadesCom[[#This Row],[NIVEL 2]]&lt;&gt;0,VLOOKUP(ActividadesCom[[#This Row],[NIVEL 2]],Catálogo!A:B,2,FALSE),"")</f>
        <v/>
      </c>
      <c r="R4737" s="5"/>
      <c r="S4737" s="6"/>
      <c r="T4737" s="5"/>
      <c r="U4737" s="5"/>
      <c r="V4737" s="5" t="str">
        <f>IF(ActividadesCom[[#This Row],[NIVEL 3]]&lt;&gt;0,VLOOKUP(ActividadesCom[[#This Row],[NIVEL 3]],Catálogo!A:B,2,FALSE),"")</f>
        <v/>
      </c>
      <c r="W4737" s="5"/>
      <c r="X4737" s="6"/>
      <c r="Y4737" s="5"/>
      <c r="Z4737" s="5"/>
      <c r="AA4737" s="5" t="str">
        <f>IF(ActividadesCom[[#This Row],[NIVEL 4]]&lt;&gt;0,VLOOKUP(ActividadesCom[[#This Row],[NIVEL 4]],Catálogo!A:B,2,FALSE),"")</f>
        <v/>
      </c>
      <c r="AB4737" s="5"/>
      <c r="AC4737" s="6"/>
      <c r="AD4737" s="5"/>
      <c r="AE4737" s="5"/>
      <c r="AF4737" s="5" t="str">
        <f>IF(ActividadesCom[[#This Row],[NIVEL 5]]&lt;&gt;0,VLOOKUP(ActividadesCom[[#This Row],[NIVEL 5]],Catálogo!A:B,2,FALSE),"")</f>
        <v/>
      </c>
      <c r="AG4737" s="5"/>
    </row>
    <row r="4738" spans="1:33" ht="30" customHeight="1" x14ac:dyDescent="0.25">
      <c r="A4738" s="131">
        <v>25470054</v>
      </c>
      <c r="B4738" s="129" t="str">
        <f>VLOOKUP(ActividadesCom[[#This Row],[NO. DE CONTROL]],'LISTADO ESTUDIANTES'!A:C,2,FALSE)</f>
        <v>QUEN EUAN RODRIGO IVAN</v>
      </c>
      <c r="C4738" s="130" t="str">
        <f>VLOOKUP(ActividadesCom[[#This Row],[NO. DE CONTROL]],'LISTADO ESTUDIANTES'!A:C,3,FALSE)</f>
        <v>ARQUITECTURA</v>
      </c>
      <c r="D4738" s="131" t="str">
        <f>VLOOKUP(ActividadesCom[[#This Row],[NO. DE CONTROL]],'LISTADO ESTUDIANTES'!A:D,4,FALSE)</f>
        <v>ACTIVO(A)</v>
      </c>
      <c r="E4738" s="128">
        <f>SUM(ActividadesCom[[#This Row],[CRÉD. 1]],ActividadesCom[[#This Row],[CRÉD. 2]],ActividadesCom[[#This Row],[CRÉD. 3]],ActividadesCom[[#This Row],[CRÉD. 4]],ActividadesCom[[#This Row],[CRÉD. 5]])</f>
        <v>1</v>
      </c>
      <c r="F4738" s="131">
        <f>IF(ActividadesCom[[#This Row],[ÚLTIMO SEMESTRE CON CRÉDITOS]]&gt;0,ROUND(AVERAGE(ActividadesCom[[#This Row],[VALOR NIVEL 5]],ActividadesCom[[#This Row],[VALOR NIVEL 4]],ActividadesCom[[#This Row],[VALOR NIVEL 3]],ActividadesCom[[#This Row],[VALOR NIVEL 2]],ActividadesCom[[#This Row],[VALOR NIVEL 1]]),0),"")</f>
        <v>3</v>
      </c>
      <c r="G4738" s="128" t="str">
        <f>IF(ActividadesCom[[#This Row],[PROMEDIO]]="","",IF(ActividadesCom[[#This Row],[PROMEDIO]]&gt;=4,"EXCELENTE",IF(ActividadesCom[[#This Row],[PROMEDIO]]&gt;=3,"NOTABLE",IF(ActividadesCom[[#This Row],[PROMEDIO]]&gt;=2,"BUENO",IF(ActividadesCom[[#This Row],[PROMEDIO]]=1,"SUFICIENTE","")))))</f>
        <v>NOTABLE</v>
      </c>
      <c r="H4738" s="131">
        <f>MAX(ActividadesCom[[#This Row],[PERÍODO 1]],ActividadesCom[[#This Row],[PERÍODO 2]],ActividadesCom[[#This Row],[PERÍODO 3]],ActividadesCom[[#This Row],[PERÍODO 4]],ActividadesCom[[#This Row],[PERÍODO 5]])</f>
        <v>20253</v>
      </c>
      <c r="I4738" s="130" t="s">
        <v>133</v>
      </c>
      <c r="J4738" s="131">
        <v>20253</v>
      </c>
      <c r="K4738" s="131" t="s">
        <v>4008</v>
      </c>
      <c r="L4738" s="131">
        <f>IF(ActividadesCom[[#This Row],[NIVEL 1]]&lt;&gt;0,VLOOKUP(ActividadesCom[[#This Row],[NIVEL 1]],Catálogo!A:B,2,FALSE),"")</f>
        <v>3</v>
      </c>
      <c r="M4738" s="131">
        <v>1</v>
      </c>
      <c r="N4738" s="130"/>
      <c r="O4738" s="131"/>
      <c r="P4738" s="131"/>
      <c r="Q4738" s="131" t="str">
        <f>IF(ActividadesCom[[#This Row],[NIVEL 2]]&lt;&gt;0,VLOOKUP(ActividadesCom[[#This Row],[NIVEL 2]],Catálogo!A:B,2,FALSE),"")</f>
        <v/>
      </c>
      <c r="R4738" s="131"/>
      <c r="S4738" s="130"/>
      <c r="T4738" s="131"/>
      <c r="U4738" s="131"/>
      <c r="V4738" s="131" t="str">
        <f>IF(ActividadesCom[[#This Row],[NIVEL 3]]&lt;&gt;0,VLOOKUP(ActividadesCom[[#This Row],[NIVEL 3]],Catálogo!A:B,2,FALSE),"")</f>
        <v/>
      </c>
      <c r="W4738" s="131"/>
      <c r="X4738" s="130"/>
      <c r="Y4738" s="131"/>
      <c r="Z4738" s="131"/>
      <c r="AA4738" s="131" t="str">
        <f>IF(ActividadesCom[[#This Row],[NIVEL 4]]&lt;&gt;0,VLOOKUP(ActividadesCom[[#This Row],[NIVEL 4]],Catálogo!A:B,2,FALSE),"")</f>
        <v/>
      </c>
      <c r="AB4738" s="131"/>
      <c r="AC4738" s="130"/>
      <c r="AD4738" s="131"/>
      <c r="AE4738" s="131"/>
      <c r="AF4738" s="131" t="str">
        <f>IF(ActividadesCom[[#This Row],[NIVEL 5]]&lt;&gt;0,VLOOKUP(ActividadesCom[[#This Row],[NIVEL 5]],Catálogo!A:B,2,FALSE),"")</f>
        <v/>
      </c>
      <c r="AG4738" s="131"/>
    </row>
    <row r="4739" spans="1:33" ht="30" customHeight="1" x14ac:dyDescent="0.25">
      <c r="A4739" s="131">
        <v>25470055</v>
      </c>
      <c r="B4739" s="129" t="str">
        <f>VLOOKUP(ActividadesCom[[#This Row],[NO. DE CONTROL]],'LISTADO ESTUDIANTES'!A:C,2,FALSE)</f>
        <v>ALEGRIA NOH CARLOS FERNANDO</v>
      </c>
      <c r="C4739" s="130" t="str">
        <f>VLOOKUP(ActividadesCom[[#This Row],[NO. DE CONTROL]],'LISTADO ESTUDIANTES'!A:C,3,FALSE)</f>
        <v>ARQUITECTURA</v>
      </c>
      <c r="D4739" s="131" t="str">
        <f>VLOOKUP(ActividadesCom[[#This Row],[NO. DE CONTROL]],'LISTADO ESTUDIANTES'!A:D,4,FALSE)</f>
        <v>ACTIVO(A)</v>
      </c>
      <c r="E4739" s="128">
        <f>SUM(ActividadesCom[[#This Row],[CRÉD. 1]],ActividadesCom[[#This Row],[CRÉD. 2]],ActividadesCom[[#This Row],[CRÉD. 3]],ActividadesCom[[#This Row],[CRÉD. 4]],ActividadesCom[[#This Row],[CRÉD. 5]])</f>
        <v>2</v>
      </c>
      <c r="F4739" s="131">
        <f>IF(ActividadesCom[[#This Row],[ÚLTIMO SEMESTRE CON CRÉDITOS]]&gt;0,ROUND(AVERAGE(ActividadesCom[[#This Row],[VALOR NIVEL 5]],ActividadesCom[[#This Row],[VALOR NIVEL 4]],ActividadesCom[[#This Row],[VALOR NIVEL 3]],ActividadesCom[[#This Row],[VALOR NIVEL 2]],ActividadesCom[[#This Row],[VALOR NIVEL 1]]),0),"")</f>
        <v>2</v>
      </c>
      <c r="G4739" s="128" t="str">
        <f>IF(ActividadesCom[[#This Row],[PROMEDIO]]="","",IF(ActividadesCom[[#This Row],[PROMEDIO]]&gt;=4,"EXCELENTE",IF(ActividadesCom[[#This Row],[PROMEDIO]]&gt;=3,"NOTABLE",IF(ActividadesCom[[#This Row],[PROMEDIO]]&gt;=2,"BUENO",IF(ActividadesCom[[#This Row],[PROMEDIO]]=1,"SUFICIENTE","")))))</f>
        <v>BUENO</v>
      </c>
      <c r="H4739" s="131">
        <f>MAX(ActividadesCom[[#This Row],[PERÍODO 1]],ActividadesCom[[#This Row],[PERÍODO 2]],ActividadesCom[[#This Row],[PERÍODO 3]],ActividadesCom[[#This Row],[PERÍODO 4]],ActividadesCom[[#This Row],[PERÍODO 5]])</f>
        <v>20253</v>
      </c>
      <c r="I4739" s="130" t="s">
        <v>6756</v>
      </c>
      <c r="J4739" s="131">
        <v>20253</v>
      </c>
      <c r="K4739" s="131" t="s">
        <v>4009</v>
      </c>
      <c r="L4739" s="131">
        <f>IF(ActividadesCom[[#This Row],[NIVEL 1]]&lt;&gt;0,VLOOKUP(ActividadesCom[[#This Row],[NIVEL 1]],Catálogo!A:B,2,FALSE),"")</f>
        <v>2</v>
      </c>
      <c r="M4739" s="131">
        <v>1</v>
      </c>
      <c r="N4739" s="6" t="s">
        <v>4278</v>
      </c>
      <c r="O4739" s="131">
        <v>20253</v>
      </c>
      <c r="P4739" s="5" t="s">
        <v>4009</v>
      </c>
      <c r="Q4739" s="131">
        <f>IF(ActividadesCom[[#This Row],[NIVEL 2]]&lt;&gt;0,VLOOKUP(ActividadesCom[[#This Row],[NIVEL 2]],Catálogo!A:B,2,FALSE),"")</f>
        <v>2</v>
      </c>
      <c r="R4739" s="131">
        <v>1</v>
      </c>
      <c r="S4739" s="130"/>
      <c r="T4739" s="131"/>
      <c r="U4739" s="131"/>
      <c r="V4739" s="131" t="str">
        <f>IF(ActividadesCom[[#This Row],[NIVEL 3]]&lt;&gt;0,VLOOKUP(ActividadesCom[[#This Row],[NIVEL 3]],Catálogo!A:B,2,FALSE),"")</f>
        <v/>
      </c>
      <c r="W4739" s="131"/>
      <c r="X4739" s="130"/>
      <c r="Y4739" s="131"/>
      <c r="Z4739" s="131"/>
      <c r="AA4739" s="131" t="str">
        <f>IF(ActividadesCom[[#This Row],[NIVEL 4]]&lt;&gt;0,VLOOKUP(ActividadesCom[[#This Row],[NIVEL 4]],Catálogo!A:B,2,FALSE),"")</f>
        <v/>
      </c>
      <c r="AB4739" s="131"/>
      <c r="AC4739" s="130"/>
      <c r="AD4739" s="131"/>
      <c r="AE4739" s="131"/>
      <c r="AF4739" s="131" t="str">
        <f>IF(ActividadesCom[[#This Row],[NIVEL 5]]&lt;&gt;0,VLOOKUP(ActividadesCom[[#This Row],[NIVEL 5]],Catálogo!A:B,2,FALSE),"")</f>
        <v/>
      </c>
      <c r="AG4739" s="131"/>
    </row>
    <row r="4740" spans="1:33" ht="30" customHeight="1" x14ac:dyDescent="0.25">
      <c r="A4740" s="131">
        <v>25470056</v>
      </c>
      <c r="B4740" s="129" t="str">
        <f>VLOOKUP(ActividadesCom[[#This Row],[NO. DE CONTROL]],'LISTADO ESTUDIANTES'!A:C,2,FALSE)</f>
        <v>MENJIVAR MENJIVAR ROSA GABRIELA</v>
      </c>
      <c r="C4740" s="130" t="str">
        <f>VLOOKUP(ActividadesCom[[#This Row],[NO. DE CONTROL]],'LISTADO ESTUDIANTES'!A:C,3,FALSE)</f>
        <v>ARQUITECTURA</v>
      </c>
      <c r="D4740" s="131" t="str">
        <f>VLOOKUP(ActividadesCom[[#This Row],[NO. DE CONTROL]],'LISTADO ESTUDIANTES'!A:D,4,FALSE)</f>
        <v>ACTIVO(A)</v>
      </c>
      <c r="E4740" s="128">
        <f>SUM(ActividadesCom[[#This Row],[CRÉD. 1]],ActividadesCom[[#This Row],[CRÉD. 2]],ActividadesCom[[#This Row],[CRÉD. 3]],ActividadesCom[[#This Row],[CRÉD. 4]],ActividadesCom[[#This Row],[CRÉD. 5]])</f>
        <v>2</v>
      </c>
      <c r="F4740" s="131">
        <f>IF(ActividadesCom[[#This Row],[ÚLTIMO SEMESTRE CON CRÉDITOS]]&gt;0,ROUND(AVERAGE(ActividadesCom[[#This Row],[VALOR NIVEL 5]],ActividadesCom[[#This Row],[VALOR NIVEL 4]],ActividadesCom[[#This Row],[VALOR NIVEL 3]],ActividadesCom[[#This Row],[VALOR NIVEL 2]],ActividadesCom[[#This Row],[VALOR NIVEL 1]]),0),"")</f>
        <v>3</v>
      </c>
      <c r="G4740" s="128" t="str">
        <f>IF(ActividadesCom[[#This Row],[PROMEDIO]]="","",IF(ActividadesCom[[#This Row],[PROMEDIO]]&gt;=4,"EXCELENTE",IF(ActividadesCom[[#This Row],[PROMEDIO]]&gt;=3,"NOTABLE",IF(ActividadesCom[[#This Row],[PROMEDIO]]&gt;=2,"BUENO",IF(ActividadesCom[[#This Row],[PROMEDIO]]=1,"SUFICIENTE","")))))</f>
        <v>NOTABLE</v>
      </c>
      <c r="H4740" s="131">
        <f>MAX(ActividadesCom[[#This Row],[PERÍODO 1]],ActividadesCom[[#This Row],[PERÍODO 2]],ActividadesCom[[#This Row],[PERÍODO 3]],ActividadesCom[[#This Row],[PERÍODO 4]],ActividadesCom[[#This Row],[PERÍODO 5]])</f>
        <v>20253</v>
      </c>
      <c r="I4740" s="130" t="s">
        <v>6756</v>
      </c>
      <c r="J4740" s="131">
        <v>20253</v>
      </c>
      <c r="K4740" s="131" t="s">
        <v>4007</v>
      </c>
      <c r="L4740" s="131">
        <f>IF(ActividadesCom[[#This Row],[NIVEL 1]]&lt;&gt;0,VLOOKUP(ActividadesCom[[#This Row],[NIVEL 1]],Catálogo!A:B,2,FALSE),"")</f>
        <v>4</v>
      </c>
      <c r="M4740" s="131">
        <v>1</v>
      </c>
      <c r="N4740" s="6" t="s">
        <v>4278</v>
      </c>
      <c r="O4740" s="131">
        <v>20253</v>
      </c>
      <c r="P4740" s="5" t="s">
        <v>4009</v>
      </c>
      <c r="Q4740" s="131">
        <f>IF(ActividadesCom[[#This Row],[NIVEL 2]]&lt;&gt;0,VLOOKUP(ActividadesCom[[#This Row],[NIVEL 2]],Catálogo!A:B,2,FALSE),"")</f>
        <v>2</v>
      </c>
      <c r="R4740" s="131">
        <v>1</v>
      </c>
      <c r="S4740" s="130"/>
      <c r="T4740" s="131"/>
      <c r="U4740" s="131"/>
      <c r="V4740" s="131" t="str">
        <f>IF(ActividadesCom[[#This Row],[NIVEL 3]]&lt;&gt;0,VLOOKUP(ActividadesCom[[#This Row],[NIVEL 3]],Catálogo!A:B,2,FALSE),"")</f>
        <v/>
      </c>
      <c r="W4740" s="131"/>
      <c r="X4740" s="130"/>
      <c r="Y4740" s="131"/>
      <c r="Z4740" s="131"/>
      <c r="AA4740" s="131" t="str">
        <f>IF(ActividadesCom[[#This Row],[NIVEL 4]]&lt;&gt;0,VLOOKUP(ActividadesCom[[#This Row],[NIVEL 4]],Catálogo!A:B,2,FALSE),"")</f>
        <v/>
      </c>
      <c r="AB4740" s="131"/>
      <c r="AC4740" s="130"/>
      <c r="AD4740" s="131"/>
      <c r="AE4740" s="131"/>
      <c r="AF4740" s="131" t="str">
        <f>IF(ActividadesCom[[#This Row],[NIVEL 5]]&lt;&gt;0,VLOOKUP(ActividadesCom[[#This Row],[NIVEL 5]],Catálogo!A:B,2,FALSE),"")</f>
        <v/>
      </c>
      <c r="AG4740" s="131"/>
    </row>
    <row r="4741" spans="1:33" ht="30" customHeight="1" x14ac:dyDescent="0.25">
      <c r="A4741" s="5">
        <v>25470057</v>
      </c>
      <c r="B4741" s="10" t="str">
        <f>VLOOKUP(ActividadesCom[[#This Row],[NO. DE CONTROL]],'LISTADO ESTUDIANTES'!A:C,2,FALSE)</f>
        <v>UC CHULIN JORGE DE JESUS</v>
      </c>
      <c r="C4741" s="6" t="str">
        <f>VLOOKUP(ActividadesCom[[#This Row],[NO. DE CONTROL]],'LISTADO ESTUDIANTES'!A:C,3,FALSE)</f>
        <v>ARQUITECTURA</v>
      </c>
      <c r="D4741" s="5" t="str">
        <f>VLOOKUP(ActividadesCom[[#This Row],[NO. DE CONTROL]],'LISTADO ESTUDIANTES'!A:D,4,FALSE)</f>
        <v>ACTIVO(A)</v>
      </c>
      <c r="E4741" s="7">
        <f>SUM(ActividadesCom[[#This Row],[CRÉD. 1]],ActividadesCom[[#This Row],[CRÉD. 2]],ActividadesCom[[#This Row],[CRÉD. 3]],ActividadesCom[[#This Row],[CRÉD. 4]],ActividadesCom[[#This Row],[CRÉD. 5]])</f>
        <v>2</v>
      </c>
      <c r="F4741" s="5">
        <f>IF(ActividadesCom[[#This Row],[ÚLTIMO SEMESTRE CON CRÉDITOS]]&gt;0,ROUND(AVERAGE(ActividadesCom[[#This Row],[VALOR NIVEL 5]],ActividadesCom[[#This Row],[VALOR NIVEL 4]],ActividadesCom[[#This Row],[VALOR NIVEL 3]],ActividadesCom[[#This Row],[VALOR NIVEL 2]],ActividadesCom[[#This Row],[VALOR NIVEL 1]]),0),"")</f>
        <v>2</v>
      </c>
      <c r="G4741" s="7" t="str">
        <f>IF(ActividadesCom[[#This Row],[PROMEDIO]]="","",IF(ActividadesCom[[#This Row],[PROMEDIO]]&gt;=4,"EXCELENTE",IF(ActividadesCom[[#This Row],[PROMEDIO]]&gt;=3,"NOTABLE",IF(ActividadesCom[[#This Row],[PROMEDIO]]&gt;=2,"BUENO",IF(ActividadesCom[[#This Row],[PROMEDIO]]=1,"SUFICIENTE","")))))</f>
        <v>BUENO</v>
      </c>
      <c r="H4741" s="5">
        <f>MAX(ActividadesCom[[#This Row],[PERÍODO 1]],ActividadesCom[[#This Row],[PERÍODO 2]],ActividadesCom[[#This Row],[PERÍODO 3]],ActividadesCom[[#This Row],[PERÍODO 4]],ActividadesCom[[#This Row],[PERÍODO 5]])</f>
        <v>20253</v>
      </c>
      <c r="I4741" s="6" t="s">
        <v>7309</v>
      </c>
      <c r="J4741" s="5">
        <v>20253</v>
      </c>
      <c r="K4741" s="5" t="s">
        <v>4009</v>
      </c>
      <c r="L4741" s="5">
        <f>IF(ActividadesCom[[#This Row],[NIVEL 1]]&lt;&gt;0,VLOOKUP(ActividadesCom[[#This Row],[NIVEL 1]],Catálogo!A:B,2,FALSE),"")</f>
        <v>2</v>
      </c>
      <c r="M4741" s="5">
        <v>1</v>
      </c>
      <c r="N4741" s="6" t="s">
        <v>4278</v>
      </c>
      <c r="O4741" s="5">
        <v>20253</v>
      </c>
      <c r="P4741" s="5" t="s">
        <v>4009</v>
      </c>
      <c r="Q4741" s="5">
        <f>IF(ActividadesCom[[#This Row],[NIVEL 2]]&lt;&gt;0,VLOOKUP(ActividadesCom[[#This Row],[NIVEL 2]],Catálogo!A:B,2,FALSE),"")</f>
        <v>2</v>
      </c>
      <c r="R4741" s="5">
        <v>1</v>
      </c>
      <c r="S4741" s="6"/>
      <c r="T4741" s="5"/>
      <c r="U4741" s="5"/>
      <c r="V4741" s="5" t="str">
        <f>IF(ActividadesCom[[#This Row],[NIVEL 3]]&lt;&gt;0,VLOOKUP(ActividadesCom[[#This Row],[NIVEL 3]],Catálogo!A:B,2,FALSE),"")</f>
        <v/>
      </c>
      <c r="W4741" s="5"/>
      <c r="X4741" s="6"/>
      <c r="Y4741" s="5"/>
      <c r="Z4741" s="5"/>
      <c r="AA4741" s="5" t="str">
        <f>IF(ActividadesCom[[#This Row],[NIVEL 4]]&lt;&gt;0,VLOOKUP(ActividadesCom[[#This Row],[NIVEL 4]],Catálogo!A:B,2,FALSE),"")</f>
        <v/>
      </c>
      <c r="AB4741" s="5"/>
      <c r="AC4741" s="6"/>
      <c r="AD4741" s="5"/>
      <c r="AE4741" s="5"/>
      <c r="AF4741" s="5" t="str">
        <f>IF(ActividadesCom[[#This Row],[NIVEL 5]]&lt;&gt;0,VLOOKUP(ActividadesCom[[#This Row],[NIVEL 5]],Catálogo!A:B,2,FALSE),"")</f>
        <v/>
      </c>
      <c r="AG4741" s="5"/>
    </row>
    <row r="4742" spans="1:33" ht="30" hidden="1" customHeight="1" x14ac:dyDescent="0.25">
      <c r="A4742" s="131">
        <v>25470058</v>
      </c>
      <c r="B4742" s="129" t="str">
        <f>VLOOKUP(ActividadesCom[[#This Row],[NO. DE CONTROL]],'LISTADO ESTUDIANTES'!A:C,2,FALSE)</f>
        <v>REYES PACHECO LEONARDO</v>
      </c>
      <c r="C4742" s="130" t="str">
        <f>VLOOKUP(ActividadesCom[[#This Row],[NO. DE CONTROL]],'LISTADO ESTUDIANTES'!A:C,3,FALSE)</f>
        <v>ARQUITECTURA</v>
      </c>
      <c r="D4742" s="131" t="str">
        <f>VLOOKUP(ActividadesCom[[#This Row],[NO. DE CONTROL]],'LISTADO ESTUDIANTES'!A:D,4,FALSE)</f>
        <v>EGRESADO(A)</v>
      </c>
      <c r="E4742" s="128">
        <f>SUM(ActividadesCom[[#This Row],[CRÉD. 1]],ActividadesCom[[#This Row],[CRÉD. 2]],ActividadesCom[[#This Row],[CRÉD. 3]],ActividadesCom[[#This Row],[CRÉD. 4]],ActividadesCom[[#This Row],[CRÉD. 5]])</f>
        <v>1</v>
      </c>
      <c r="F4742" s="131">
        <f>IF(ActividadesCom[[#This Row],[ÚLTIMO SEMESTRE CON CRÉDITOS]]&gt;0,ROUND(AVERAGE(ActividadesCom[[#This Row],[VALOR NIVEL 5]],ActividadesCom[[#This Row],[VALOR NIVEL 4]],ActividadesCom[[#This Row],[VALOR NIVEL 3]],ActividadesCom[[#This Row],[VALOR NIVEL 2]],ActividadesCom[[#This Row],[VALOR NIVEL 1]]),0),"")</f>
        <v>4</v>
      </c>
      <c r="G4742" s="128" t="str">
        <f>IF(ActividadesCom[[#This Row],[PROMEDIO]]="","",IF(ActividadesCom[[#This Row],[PROMEDIO]]&gt;=4,"EXCELENTE",IF(ActividadesCom[[#This Row],[PROMEDIO]]&gt;=3,"NOTABLE",IF(ActividadesCom[[#This Row],[PROMEDIO]]&gt;=2,"BUENO",IF(ActividadesCom[[#This Row],[PROMEDIO]]=1,"SUFICIENTE","")))))</f>
        <v>EXCELENTE</v>
      </c>
      <c r="H4742" s="131">
        <f>MAX(ActividadesCom[[#This Row],[PERÍODO 1]],ActividadesCom[[#This Row],[PERÍODO 2]],ActividadesCom[[#This Row],[PERÍODO 3]],ActividadesCom[[#This Row],[PERÍODO 4]],ActividadesCom[[#This Row],[PERÍODO 5]])</f>
        <v>20253</v>
      </c>
      <c r="I4742" s="130" t="s">
        <v>27</v>
      </c>
      <c r="J4742" s="131">
        <v>20253</v>
      </c>
      <c r="K4742" s="131" t="s">
        <v>4007</v>
      </c>
      <c r="L4742" s="131">
        <f>IF(ActividadesCom[[#This Row],[NIVEL 1]]&lt;&gt;0,VLOOKUP(ActividadesCom[[#This Row],[NIVEL 1]],Catálogo!A:B,2,FALSE),"")</f>
        <v>4</v>
      </c>
      <c r="M4742" s="131">
        <v>1</v>
      </c>
      <c r="N4742" s="130"/>
      <c r="O4742" s="131"/>
      <c r="P4742" s="131"/>
      <c r="Q4742" s="131" t="str">
        <f>IF(ActividadesCom[[#This Row],[NIVEL 2]]&lt;&gt;0,VLOOKUP(ActividadesCom[[#This Row],[NIVEL 2]],Catálogo!A:B,2,FALSE),"")</f>
        <v/>
      </c>
      <c r="R4742" s="131"/>
      <c r="S4742" s="130"/>
      <c r="T4742" s="131"/>
      <c r="U4742" s="131"/>
      <c r="V4742" s="131" t="str">
        <f>IF(ActividadesCom[[#This Row],[NIVEL 3]]&lt;&gt;0,VLOOKUP(ActividadesCom[[#This Row],[NIVEL 3]],Catálogo!A:B,2,FALSE),"")</f>
        <v/>
      </c>
      <c r="W4742" s="131"/>
      <c r="X4742" s="130"/>
      <c r="Y4742" s="131"/>
      <c r="Z4742" s="131"/>
      <c r="AA4742" s="131" t="str">
        <f>IF(ActividadesCom[[#This Row],[NIVEL 4]]&lt;&gt;0,VLOOKUP(ActividadesCom[[#This Row],[NIVEL 4]],Catálogo!A:B,2,FALSE),"")</f>
        <v/>
      </c>
      <c r="AB4742" s="131"/>
      <c r="AC4742" s="130"/>
      <c r="AD4742" s="131"/>
      <c r="AE4742" s="131"/>
      <c r="AF4742" s="131" t="str">
        <f>IF(ActividadesCom[[#This Row],[NIVEL 5]]&lt;&gt;0,VLOOKUP(ActividadesCom[[#This Row],[NIVEL 5]],Catálogo!A:B,2,FALSE),"")</f>
        <v/>
      </c>
      <c r="AG4742" s="131"/>
    </row>
    <row r="4743" spans="1:33" ht="30" customHeight="1" x14ac:dyDescent="0.25">
      <c r="A4743" s="131">
        <v>25470059</v>
      </c>
      <c r="B4743" s="129" t="str">
        <f>VLOOKUP(ActividadesCom[[#This Row],[NO. DE CONTROL]],'LISTADO ESTUDIANTES'!A:C,2,FALSE)</f>
        <v>VALENZUELA CHEL SHENA CELESTE</v>
      </c>
      <c r="C4743" s="130" t="str">
        <f>VLOOKUP(ActividadesCom[[#This Row],[NO. DE CONTROL]],'LISTADO ESTUDIANTES'!A:C,3,FALSE)</f>
        <v>ARQUITECTURA</v>
      </c>
      <c r="D4743" s="131" t="str">
        <f>VLOOKUP(ActividadesCom[[#This Row],[NO. DE CONTROL]],'LISTADO ESTUDIANTES'!A:D,4,FALSE)</f>
        <v>ACTIVO(A)</v>
      </c>
      <c r="E4743" s="128">
        <f>SUM(ActividadesCom[[#This Row],[CRÉD. 1]],ActividadesCom[[#This Row],[CRÉD. 2]],ActividadesCom[[#This Row],[CRÉD. 3]],ActividadesCom[[#This Row],[CRÉD. 4]],ActividadesCom[[#This Row],[CRÉD. 5]])</f>
        <v>1</v>
      </c>
      <c r="F4743" s="131">
        <f>IF(ActividadesCom[[#This Row],[ÚLTIMO SEMESTRE CON CRÉDITOS]]&gt;0,ROUND(AVERAGE(ActividadesCom[[#This Row],[VALOR NIVEL 5]],ActividadesCom[[#This Row],[VALOR NIVEL 4]],ActividadesCom[[#This Row],[VALOR NIVEL 3]],ActividadesCom[[#This Row],[VALOR NIVEL 2]],ActividadesCom[[#This Row],[VALOR NIVEL 1]]),0),"")</f>
        <v>2</v>
      </c>
      <c r="G4743" s="128" t="str">
        <f>IF(ActividadesCom[[#This Row],[PROMEDIO]]="","",IF(ActividadesCom[[#This Row],[PROMEDIO]]&gt;=4,"EXCELENTE",IF(ActividadesCom[[#This Row],[PROMEDIO]]&gt;=3,"NOTABLE",IF(ActividadesCom[[#This Row],[PROMEDIO]]&gt;=2,"BUENO",IF(ActividadesCom[[#This Row],[PROMEDIO]]=1,"SUFICIENTE","")))))</f>
        <v>BUENO</v>
      </c>
      <c r="H4743" s="131">
        <f>MAX(ActividadesCom[[#This Row],[PERÍODO 1]],ActividadesCom[[#This Row],[PERÍODO 2]],ActividadesCom[[#This Row],[PERÍODO 3]],ActividadesCom[[#This Row],[PERÍODO 4]],ActividadesCom[[#This Row],[PERÍODO 5]])</f>
        <v>20253</v>
      </c>
      <c r="I4743" s="130" t="s">
        <v>5843</v>
      </c>
      <c r="J4743" s="131">
        <v>20253</v>
      </c>
      <c r="K4743" s="131" t="s">
        <v>4009</v>
      </c>
      <c r="L4743" s="131">
        <f>IF(ActividadesCom[[#This Row],[NIVEL 1]]&lt;&gt;0,VLOOKUP(ActividadesCom[[#This Row],[NIVEL 1]],Catálogo!A:B,2,FALSE),"")</f>
        <v>2</v>
      </c>
      <c r="M4743" s="131">
        <v>1</v>
      </c>
      <c r="N4743" s="130"/>
      <c r="O4743" s="131"/>
      <c r="P4743" s="131"/>
      <c r="Q4743" s="131" t="str">
        <f>IF(ActividadesCom[[#This Row],[NIVEL 2]]&lt;&gt;0,VLOOKUP(ActividadesCom[[#This Row],[NIVEL 2]],Catálogo!A:B,2,FALSE),"")</f>
        <v/>
      </c>
      <c r="R4743" s="131"/>
      <c r="S4743" s="130"/>
      <c r="T4743" s="131"/>
      <c r="U4743" s="131"/>
      <c r="V4743" s="131" t="str">
        <f>IF(ActividadesCom[[#This Row],[NIVEL 3]]&lt;&gt;0,VLOOKUP(ActividadesCom[[#This Row],[NIVEL 3]],Catálogo!A:B,2,FALSE),"")</f>
        <v/>
      </c>
      <c r="W4743" s="131"/>
      <c r="X4743" s="130"/>
      <c r="Y4743" s="131"/>
      <c r="Z4743" s="131"/>
      <c r="AA4743" s="131" t="str">
        <f>IF(ActividadesCom[[#This Row],[NIVEL 4]]&lt;&gt;0,VLOOKUP(ActividadesCom[[#This Row],[NIVEL 4]],Catálogo!A:B,2,FALSE),"")</f>
        <v/>
      </c>
      <c r="AB4743" s="131"/>
      <c r="AC4743" s="130"/>
      <c r="AD4743" s="131"/>
      <c r="AE4743" s="131"/>
      <c r="AF4743" s="131" t="str">
        <f>IF(ActividadesCom[[#This Row],[NIVEL 5]]&lt;&gt;0,VLOOKUP(ActividadesCom[[#This Row],[NIVEL 5]],Catálogo!A:B,2,FALSE),"")</f>
        <v/>
      </c>
      <c r="AG4743" s="131"/>
    </row>
    <row r="4744" spans="1:33" ht="30" customHeight="1" x14ac:dyDescent="0.25">
      <c r="A4744" s="5">
        <v>25470060</v>
      </c>
      <c r="B4744" s="10" t="str">
        <f>VLOOKUP(ActividadesCom[[#This Row],[NO. DE CONTROL]],'LISTADO ESTUDIANTES'!A:C,2,FALSE)</f>
        <v>HERNANDEZ PUCH JAZMIN ALEJANDRA</v>
      </c>
      <c r="C4744" s="6" t="str">
        <f>VLOOKUP(ActividadesCom[[#This Row],[NO. DE CONTROL]],'LISTADO ESTUDIANTES'!A:C,3,FALSE)</f>
        <v>ARQUITECTURA</v>
      </c>
      <c r="D4744" s="5" t="str">
        <f>VLOOKUP(ActividadesCom[[#This Row],[NO. DE CONTROL]],'LISTADO ESTUDIANTES'!A:D,4,FALSE)</f>
        <v>ACTIVO(A)</v>
      </c>
      <c r="E4744" s="7">
        <f>SUM(ActividadesCom[[#This Row],[CRÉD. 1]],ActividadesCom[[#This Row],[CRÉD. 2]],ActividadesCom[[#This Row],[CRÉD. 3]],ActividadesCom[[#This Row],[CRÉD. 4]],ActividadesCom[[#This Row],[CRÉD. 5]])</f>
        <v>1</v>
      </c>
      <c r="F4744" s="5">
        <f>IF(ActividadesCom[[#This Row],[ÚLTIMO SEMESTRE CON CRÉDITOS]]&gt;0,ROUND(AVERAGE(ActividadesCom[[#This Row],[VALOR NIVEL 5]],ActividadesCom[[#This Row],[VALOR NIVEL 4]],ActividadesCom[[#This Row],[VALOR NIVEL 3]],ActividadesCom[[#This Row],[VALOR NIVEL 2]],ActividadesCom[[#This Row],[VALOR NIVEL 1]]),0),"")</f>
        <v>3</v>
      </c>
      <c r="G4744" s="7" t="str">
        <f>IF(ActividadesCom[[#This Row],[PROMEDIO]]="","",IF(ActividadesCom[[#This Row],[PROMEDIO]]&gt;=4,"EXCELENTE",IF(ActividadesCom[[#This Row],[PROMEDIO]]&gt;=3,"NOTABLE",IF(ActividadesCom[[#This Row],[PROMEDIO]]&gt;=2,"BUENO",IF(ActividadesCom[[#This Row],[PROMEDIO]]=1,"SUFICIENTE","")))))</f>
        <v>NOTABLE</v>
      </c>
      <c r="H4744" s="5">
        <f>MAX(ActividadesCom[[#This Row],[PERÍODO 1]],ActividadesCom[[#This Row],[PERÍODO 2]],ActividadesCom[[#This Row],[PERÍODO 3]],ActividadesCom[[#This Row],[PERÍODO 4]],ActividadesCom[[#This Row],[PERÍODO 5]])</f>
        <v>20253</v>
      </c>
      <c r="I4744" s="6" t="s">
        <v>523</v>
      </c>
      <c r="J4744" s="5">
        <v>20253</v>
      </c>
      <c r="K4744" s="5" t="s">
        <v>4008</v>
      </c>
      <c r="L4744" s="5">
        <f>IF(ActividadesCom[[#This Row],[NIVEL 1]]&lt;&gt;0,VLOOKUP(ActividadesCom[[#This Row],[NIVEL 1]],Catálogo!A:B,2,FALSE),"")</f>
        <v>3</v>
      </c>
      <c r="M4744" s="5">
        <v>1</v>
      </c>
      <c r="N4744" s="6"/>
      <c r="O4744" s="5"/>
      <c r="P4744" s="5"/>
      <c r="Q4744" s="5" t="str">
        <f>IF(ActividadesCom[[#This Row],[NIVEL 2]]&lt;&gt;0,VLOOKUP(ActividadesCom[[#This Row],[NIVEL 2]],Catálogo!A:B,2,FALSE),"")</f>
        <v/>
      </c>
      <c r="R4744" s="5"/>
      <c r="S4744" s="6"/>
      <c r="T4744" s="5"/>
      <c r="U4744" s="5"/>
      <c r="V4744" s="5" t="str">
        <f>IF(ActividadesCom[[#This Row],[NIVEL 3]]&lt;&gt;0,VLOOKUP(ActividadesCom[[#This Row],[NIVEL 3]],Catálogo!A:B,2,FALSE),"")</f>
        <v/>
      </c>
      <c r="W4744" s="5"/>
      <c r="X4744" s="6"/>
      <c r="Y4744" s="5"/>
      <c r="Z4744" s="5"/>
      <c r="AA4744" s="5" t="str">
        <f>IF(ActividadesCom[[#This Row],[NIVEL 4]]&lt;&gt;0,VLOOKUP(ActividadesCom[[#This Row],[NIVEL 4]],Catálogo!A:B,2,FALSE),"")</f>
        <v/>
      </c>
      <c r="AB4744" s="5"/>
      <c r="AC4744" s="6"/>
      <c r="AD4744" s="5"/>
      <c r="AE4744" s="5"/>
      <c r="AF4744" s="5" t="str">
        <f>IF(ActividadesCom[[#This Row],[NIVEL 5]]&lt;&gt;0,VLOOKUP(ActividadesCom[[#This Row],[NIVEL 5]],Catálogo!A:B,2,FALSE),"")</f>
        <v/>
      </c>
      <c r="AG4744" s="5"/>
    </row>
    <row r="4745" spans="1:33" ht="30" customHeight="1" x14ac:dyDescent="0.25">
      <c r="A4745" s="7">
        <v>25470061</v>
      </c>
      <c r="B4745" s="10" t="str">
        <f>VLOOKUP(ActividadesCom[[#This Row],[NO. DE CONTROL]],'LISTADO ESTUDIANTES'!A:C,2,FALSE)</f>
        <v>RIVAS BERNES MARIO</v>
      </c>
      <c r="C4745" s="6" t="str">
        <f>VLOOKUP(ActividadesCom[[#This Row],[NO. DE CONTROL]],'LISTADO ESTUDIANTES'!A:C,3,FALSE)</f>
        <v>ARQUITECTURA</v>
      </c>
      <c r="D4745" s="5" t="str">
        <f>VLOOKUP(ActividadesCom[[#This Row],[NO. DE CONTROL]],'LISTADO ESTUDIANTES'!A:D,4,FALSE)</f>
        <v>ACTIVO(A)</v>
      </c>
      <c r="E4745" s="7">
        <f>SUM(ActividadesCom[[#This Row],[CRÉD. 1]],ActividadesCom[[#This Row],[CRÉD. 2]],ActividadesCom[[#This Row],[CRÉD. 3]],ActividadesCom[[#This Row],[CRÉD. 4]],ActividadesCom[[#This Row],[CRÉD. 5]])</f>
        <v>0</v>
      </c>
      <c r="F4745" s="5" t="str">
        <f>IF(ActividadesCom[[#This Row],[ÚLTIMO SEMESTRE CON CRÉDITOS]]&gt;0,ROUND(AVERAGE(ActividadesCom[[#This Row],[VALOR NIVEL 5]],ActividadesCom[[#This Row],[VALOR NIVEL 4]],ActividadesCom[[#This Row],[VALOR NIVEL 3]],ActividadesCom[[#This Row],[VALOR NIVEL 2]],ActividadesCom[[#This Row],[VALOR NIVEL 1]]),0),"")</f>
        <v/>
      </c>
      <c r="G4745" s="7" t="str">
        <f>IF(ActividadesCom[[#This Row],[PROMEDIO]]="","",IF(ActividadesCom[[#This Row],[PROMEDIO]]&gt;=4,"EXCELENTE",IF(ActividadesCom[[#This Row],[PROMEDIO]]&gt;=3,"NOTABLE",IF(ActividadesCom[[#This Row],[PROMEDIO]]&gt;=2,"BUENO",IF(ActividadesCom[[#This Row],[PROMEDIO]]=1,"SUFICIENTE","")))))</f>
        <v/>
      </c>
      <c r="H4745" s="5">
        <f>MAX(ActividadesCom[[#This Row],[PERÍODO 1]],ActividadesCom[[#This Row],[PERÍODO 2]],ActividadesCom[[#This Row],[PERÍODO 3]],ActividadesCom[[#This Row],[PERÍODO 4]],ActividadesCom[[#This Row],[PERÍODO 5]])</f>
        <v>0</v>
      </c>
      <c r="I4745" s="6"/>
      <c r="J4745" s="5"/>
      <c r="K4745" s="5"/>
      <c r="L4745" s="5" t="str">
        <f>IF(ActividadesCom[[#This Row],[NIVEL 1]]&lt;&gt;0,VLOOKUP(ActividadesCom[[#This Row],[NIVEL 1]],Catálogo!A:B,2,FALSE),"")</f>
        <v/>
      </c>
      <c r="M4745" s="5"/>
      <c r="N4745" s="6"/>
      <c r="O4745" s="5"/>
      <c r="P4745" s="5"/>
      <c r="Q4745" s="5" t="str">
        <f>IF(ActividadesCom[[#This Row],[NIVEL 2]]&lt;&gt;0,VLOOKUP(ActividadesCom[[#This Row],[NIVEL 2]],Catálogo!A:B,2,FALSE),"")</f>
        <v/>
      </c>
      <c r="R4745" s="5"/>
      <c r="S4745" s="6"/>
      <c r="T4745" s="5"/>
      <c r="U4745" s="5"/>
      <c r="V4745" s="5" t="str">
        <f>IF(ActividadesCom[[#This Row],[NIVEL 3]]&lt;&gt;0,VLOOKUP(ActividadesCom[[#This Row],[NIVEL 3]],Catálogo!A:B,2,FALSE),"")</f>
        <v/>
      </c>
      <c r="W4745" s="5"/>
      <c r="X4745" s="6"/>
      <c r="Y4745" s="5"/>
      <c r="Z4745" s="5"/>
      <c r="AA4745" s="5" t="str">
        <f>IF(ActividadesCom[[#This Row],[NIVEL 4]]&lt;&gt;0,VLOOKUP(ActividadesCom[[#This Row],[NIVEL 4]],Catálogo!A:B,2,FALSE),"")</f>
        <v/>
      </c>
      <c r="AB4745" s="5"/>
      <c r="AC4745" s="6"/>
      <c r="AD4745" s="5"/>
      <c r="AE4745" s="5"/>
      <c r="AF4745" s="5" t="str">
        <f>IF(ActividadesCom[[#This Row],[NIVEL 5]]&lt;&gt;0,VLOOKUP(ActividadesCom[[#This Row],[NIVEL 5]],Catálogo!A:B,2,FALSE),"")</f>
        <v/>
      </c>
      <c r="AG4745" s="5"/>
    </row>
    <row r="4746" spans="1:33" ht="30" customHeight="1" x14ac:dyDescent="0.25">
      <c r="A4746" s="7">
        <v>25470062</v>
      </c>
      <c r="B4746" s="10" t="str">
        <f>VLOOKUP(ActividadesCom[[#This Row],[NO. DE CONTROL]],'LISTADO ESTUDIANTES'!A:C,2,FALSE)</f>
        <v>CASTILLO LUNA SERGIO ROMAN</v>
      </c>
      <c r="C4746" s="6" t="str">
        <f>VLOOKUP(ActividadesCom[[#This Row],[NO. DE CONTROL]],'LISTADO ESTUDIANTES'!A:C,3,FALSE)</f>
        <v>ARQUITECTURA</v>
      </c>
      <c r="D4746" s="5" t="str">
        <f>VLOOKUP(ActividadesCom[[#This Row],[NO. DE CONTROL]],'LISTADO ESTUDIANTES'!A:D,4,FALSE)</f>
        <v>ACTIVO(A)</v>
      </c>
      <c r="E4746" s="7">
        <f>SUM(ActividadesCom[[#This Row],[CRÉD. 1]],ActividadesCom[[#This Row],[CRÉD. 2]],ActividadesCom[[#This Row],[CRÉD. 3]],ActividadesCom[[#This Row],[CRÉD. 4]],ActividadesCom[[#This Row],[CRÉD. 5]])</f>
        <v>0</v>
      </c>
      <c r="F4746" s="5" t="str">
        <f>IF(ActividadesCom[[#This Row],[ÚLTIMO SEMESTRE CON CRÉDITOS]]&gt;0,ROUND(AVERAGE(ActividadesCom[[#This Row],[VALOR NIVEL 5]],ActividadesCom[[#This Row],[VALOR NIVEL 4]],ActividadesCom[[#This Row],[VALOR NIVEL 3]],ActividadesCom[[#This Row],[VALOR NIVEL 2]],ActividadesCom[[#This Row],[VALOR NIVEL 1]]),0),"")</f>
        <v/>
      </c>
      <c r="G4746" s="7" t="str">
        <f>IF(ActividadesCom[[#This Row],[PROMEDIO]]="","",IF(ActividadesCom[[#This Row],[PROMEDIO]]&gt;=4,"EXCELENTE",IF(ActividadesCom[[#This Row],[PROMEDIO]]&gt;=3,"NOTABLE",IF(ActividadesCom[[#This Row],[PROMEDIO]]&gt;=2,"BUENO",IF(ActividadesCom[[#This Row],[PROMEDIO]]=1,"SUFICIENTE","")))))</f>
        <v/>
      </c>
      <c r="H4746" s="5">
        <f>MAX(ActividadesCom[[#This Row],[PERÍODO 1]],ActividadesCom[[#This Row],[PERÍODO 2]],ActividadesCom[[#This Row],[PERÍODO 3]],ActividadesCom[[#This Row],[PERÍODO 4]],ActividadesCom[[#This Row],[PERÍODO 5]])</f>
        <v>0</v>
      </c>
      <c r="I4746" s="6"/>
      <c r="J4746" s="5"/>
      <c r="K4746" s="5"/>
      <c r="L4746" s="5" t="str">
        <f>IF(ActividadesCom[[#This Row],[NIVEL 1]]&lt;&gt;0,VLOOKUP(ActividadesCom[[#This Row],[NIVEL 1]],Catálogo!A:B,2,FALSE),"")</f>
        <v/>
      </c>
      <c r="M4746" s="5"/>
      <c r="N4746" s="6"/>
      <c r="O4746" s="5"/>
      <c r="P4746" s="5"/>
      <c r="Q4746" s="5" t="str">
        <f>IF(ActividadesCom[[#This Row],[NIVEL 2]]&lt;&gt;0,VLOOKUP(ActividadesCom[[#This Row],[NIVEL 2]],Catálogo!A:B,2,FALSE),"")</f>
        <v/>
      </c>
      <c r="R4746" s="5"/>
      <c r="S4746" s="6"/>
      <c r="T4746" s="5"/>
      <c r="U4746" s="5"/>
      <c r="V4746" s="5" t="str">
        <f>IF(ActividadesCom[[#This Row],[NIVEL 3]]&lt;&gt;0,VLOOKUP(ActividadesCom[[#This Row],[NIVEL 3]],Catálogo!A:B,2,FALSE),"")</f>
        <v/>
      </c>
      <c r="W4746" s="5"/>
      <c r="X4746" s="6"/>
      <c r="Y4746" s="5"/>
      <c r="Z4746" s="5"/>
      <c r="AA4746" s="5" t="str">
        <f>IF(ActividadesCom[[#This Row],[NIVEL 4]]&lt;&gt;0,VLOOKUP(ActividadesCom[[#This Row],[NIVEL 4]],Catálogo!A:B,2,FALSE),"")</f>
        <v/>
      </c>
      <c r="AB4746" s="5"/>
      <c r="AC4746" s="6"/>
      <c r="AD4746" s="5"/>
      <c r="AE4746" s="5"/>
      <c r="AF4746" s="5" t="str">
        <f>IF(ActividadesCom[[#This Row],[NIVEL 5]]&lt;&gt;0,VLOOKUP(ActividadesCom[[#This Row],[NIVEL 5]],Catálogo!A:B,2,FALSE),"")</f>
        <v/>
      </c>
      <c r="AG4746" s="5"/>
    </row>
    <row r="4747" spans="1:33" ht="30" customHeight="1" x14ac:dyDescent="0.25">
      <c r="A4747" s="7">
        <v>25470063</v>
      </c>
      <c r="B4747" s="10" t="str">
        <f>VLOOKUP(ActividadesCom[[#This Row],[NO. DE CONTROL]],'LISTADO ESTUDIANTES'!A:C,2,FALSE)</f>
        <v>SLUDER GUERRERO LUIS ALBERTO</v>
      </c>
      <c r="C4747" s="6" t="str">
        <f>VLOOKUP(ActividadesCom[[#This Row],[NO. DE CONTROL]],'LISTADO ESTUDIANTES'!A:C,3,FALSE)</f>
        <v>ARQUITECTURA</v>
      </c>
      <c r="D4747" s="5" t="str">
        <f>VLOOKUP(ActividadesCom[[#This Row],[NO. DE CONTROL]],'LISTADO ESTUDIANTES'!A:D,4,FALSE)</f>
        <v>ACTIVO(A)</v>
      </c>
      <c r="E4747" s="7">
        <f>SUM(ActividadesCom[[#This Row],[CRÉD. 1]],ActividadesCom[[#This Row],[CRÉD. 2]],ActividadesCom[[#This Row],[CRÉD. 3]],ActividadesCom[[#This Row],[CRÉD. 4]],ActividadesCom[[#This Row],[CRÉD. 5]])</f>
        <v>0</v>
      </c>
      <c r="F4747" s="5" t="str">
        <f>IF(ActividadesCom[[#This Row],[ÚLTIMO SEMESTRE CON CRÉDITOS]]&gt;0,ROUND(AVERAGE(ActividadesCom[[#This Row],[VALOR NIVEL 5]],ActividadesCom[[#This Row],[VALOR NIVEL 4]],ActividadesCom[[#This Row],[VALOR NIVEL 3]],ActividadesCom[[#This Row],[VALOR NIVEL 2]],ActividadesCom[[#This Row],[VALOR NIVEL 1]]),0),"")</f>
        <v/>
      </c>
      <c r="G4747" s="7" t="str">
        <f>IF(ActividadesCom[[#This Row],[PROMEDIO]]="","",IF(ActividadesCom[[#This Row],[PROMEDIO]]&gt;=4,"EXCELENTE",IF(ActividadesCom[[#This Row],[PROMEDIO]]&gt;=3,"NOTABLE",IF(ActividadesCom[[#This Row],[PROMEDIO]]&gt;=2,"BUENO",IF(ActividadesCom[[#This Row],[PROMEDIO]]=1,"SUFICIENTE","")))))</f>
        <v/>
      </c>
      <c r="H4747" s="5">
        <f>MAX(ActividadesCom[[#This Row],[PERÍODO 1]],ActividadesCom[[#This Row],[PERÍODO 2]],ActividadesCom[[#This Row],[PERÍODO 3]],ActividadesCom[[#This Row],[PERÍODO 4]],ActividadesCom[[#This Row],[PERÍODO 5]])</f>
        <v>0</v>
      </c>
      <c r="I4747" s="6"/>
      <c r="J4747" s="5"/>
      <c r="K4747" s="5"/>
      <c r="L4747" s="5" t="str">
        <f>IF(ActividadesCom[[#This Row],[NIVEL 1]]&lt;&gt;0,VLOOKUP(ActividadesCom[[#This Row],[NIVEL 1]],Catálogo!A:B,2,FALSE),"")</f>
        <v/>
      </c>
      <c r="M4747" s="5"/>
      <c r="N4747" s="6"/>
      <c r="O4747" s="5"/>
      <c r="P4747" s="5"/>
      <c r="Q4747" s="5" t="str">
        <f>IF(ActividadesCom[[#This Row],[NIVEL 2]]&lt;&gt;0,VLOOKUP(ActividadesCom[[#This Row],[NIVEL 2]],Catálogo!A:B,2,FALSE),"")</f>
        <v/>
      </c>
      <c r="R4747" s="5"/>
      <c r="S4747" s="6"/>
      <c r="T4747" s="5"/>
      <c r="U4747" s="5"/>
      <c r="V4747" s="5" t="str">
        <f>IF(ActividadesCom[[#This Row],[NIVEL 3]]&lt;&gt;0,VLOOKUP(ActividadesCom[[#This Row],[NIVEL 3]],Catálogo!A:B,2,FALSE),"")</f>
        <v/>
      </c>
      <c r="W4747" s="5"/>
      <c r="X4747" s="6"/>
      <c r="Y4747" s="5"/>
      <c r="Z4747" s="5"/>
      <c r="AA4747" s="5" t="str">
        <f>IF(ActividadesCom[[#This Row],[NIVEL 4]]&lt;&gt;0,VLOOKUP(ActividadesCom[[#This Row],[NIVEL 4]],Catálogo!A:B,2,FALSE),"")</f>
        <v/>
      </c>
      <c r="AB4747" s="5"/>
      <c r="AC4747" s="6"/>
      <c r="AD4747" s="5"/>
      <c r="AE4747" s="5"/>
      <c r="AF4747" s="5" t="str">
        <f>IF(ActividadesCom[[#This Row],[NIVEL 5]]&lt;&gt;0,VLOOKUP(ActividadesCom[[#This Row],[NIVEL 5]],Catálogo!A:B,2,FALSE),"")</f>
        <v/>
      </c>
      <c r="AG4747" s="5"/>
    </row>
    <row r="4748" spans="1:33" ht="30" customHeight="1" x14ac:dyDescent="0.25">
      <c r="A4748" s="7">
        <v>25470064</v>
      </c>
      <c r="B4748" s="10" t="str">
        <f>VLOOKUP(ActividadesCom[[#This Row],[NO. DE CONTROL]],'LISTADO ESTUDIANTES'!A:C,2,FALSE)</f>
        <v>LIRA POLANCO JOSEPH GUSTAVO</v>
      </c>
      <c r="C4748" s="6" t="str">
        <f>VLOOKUP(ActividadesCom[[#This Row],[NO. DE CONTROL]],'LISTADO ESTUDIANTES'!A:C,3,FALSE)</f>
        <v>ARQUITECTURA</v>
      </c>
      <c r="D4748" s="5" t="str">
        <f>VLOOKUP(ActividadesCom[[#This Row],[NO. DE CONTROL]],'LISTADO ESTUDIANTES'!A:D,4,FALSE)</f>
        <v>ACTIVO(A)</v>
      </c>
      <c r="E4748" s="7">
        <f>SUM(ActividadesCom[[#This Row],[CRÉD. 1]],ActividadesCom[[#This Row],[CRÉD. 2]],ActividadesCom[[#This Row],[CRÉD. 3]],ActividadesCom[[#This Row],[CRÉD. 4]],ActividadesCom[[#This Row],[CRÉD. 5]])</f>
        <v>0</v>
      </c>
      <c r="F4748" s="5" t="str">
        <f>IF(ActividadesCom[[#This Row],[ÚLTIMO SEMESTRE CON CRÉDITOS]]&gt;0,ROUND(AVERAGE(ActividadesCom[[#This Row],[VALOR NIVEL 5]],ActividadesCom[[#This Row],[VALOR NIVEL 4]],ActividadesCom[[#This Row],[VALOR NIVEL 3]],ActividadesCom[[#This Row],[VALOR NIVEL 2]],ActividadesCom[[#This Row],[VALOR NIVEL 1]]),0),"")</f>
        <v/>
      </c>
      <c r="G4748" s="7" t="str">
        <f>IF(ActividadesCom[[#This Row],[PROMEDIO]]="","",IF(ActividadesCom[[#This Row],[PROMEDIO]]&gt;=4,"EXCELENTE",IF(ActividadesCom[[#This Row],[PROMEDIO]]&gt;=3,"NOTABLE",IF(ActividadesCom[[#This Row],[PROMEDIO]]&gt;=2,"BUENO",IF(ActividadesCom[[#This Row],[PROMEDIO]]=1,"SUFICIENTE","")))))</f>
        <v/>
      </c>
      <c r="H4748" s="5">
        <f>MAX(ActividadesCom[[#This Row],[PERÍODO 1]],ActividadesCom[[#This Row],[PERÍODO 2]],ActividadesCom[[#This Row],[PERÍODO 3]],ActividadesCom[[#This Row],[PERÍODO 4]],ActividadesCom[[#This Row],[PERÍODO 5]])</f>
        <v>0</v>
      </c>
      <c r="I4748" s="6"/>
      <c r="J4748" s="5"/>
      <c r="K4748" s="5"/>
      <c r="L4748" s="5" t="str">
        <f>IF(ActividadesCom[[#This Row],[NIVEL 1]]&lt;&gt;0,VLOOKUP(ActividadesCom[[#This Row],[NIVEL 1]],Catálogo!A:B,2,FALSE),"")</f>
        <v/>
      </c>
      <c r="M4748" s="5"/>
      <c r="N4748" s="6"/>
      <c r="O4748" s="5"/>
      <c r="P4748" s="5"/>
      <c r="Q4748" s="5" t="str">
        <f>IF(ActividadesCom[[#This Row],[NIVEL 2]]&lt;&gt;0,VLOOKUP(ActividadesCom[[#This Row],[NIVEL 2]],Catálogo!A:B,2,FALSE),"")</f>
        <v/>
      </c>
      <c r="R4748" s="5"/>
      <c r="S4748" s="6"/>
      <c r="T4748" s="5"/>
      <c r="U4748" s="5"/>
      <c r="V4748" s="5" t="str">
        <f>IF(ActividadesCom[[#This Row],[NIVEL 3]]&lt;&gt;0,VLOOKUP(ActividadesCom[[#This Row],[NIVEL 3]],Catálogo!A:B,2,FALSE),"")</f>
        <v/>
      </c>
      <c r="W4748" s="5"/>
      <c r="X4748" s="6"/>
      <c r="Y4748" s="5"/>
      <c r="Z4748" s="5"/>
      <c r="AA4748" s="5" t="str">
        <f>IF(ActividadesCom[[#This Row],[NIVEL 4]]&lt;&gt;0,VLOOKUP(ActividadesCom[[#This Row],[NIVEL 4]],Catálogo!A:B,2,FALSE),"")</f>
        <v/>
      </c>
      <c r="AB4748" s="5"/>
      <c r="AC4748" s="6"/>
      <c r="AD4748" s="5"/>
      <c r="AE4748" s="5"/>
      <c r="AF4748" s="5" t="str">
        <f>IF(ActividadesCom[[#This Row],[NIVEL 5]]&lt;&gt;0,VLOOKUP(ActividadesCom[[#This Row],[NIVEL 5]],Catálogo!A:B,2,FALSE),"")</f>
        <v/>
      </c>
      <c r="AG4748" s="5"/>
    </row>
    <row r="4749" spans="1:33" ht="30" customHeight="1" x14ac:dyDescent="0.25">
      <c r="A4749" s="7">
        <v>25470065</v>
      </c>
      <c r="B4749" s="10" t="str">
        <f>VLOOKUP(ActividadesCom[[#This Row],[NO. DE CONTROL]],'LISTADO ESTUDIANTES'!A:C,2,FALSE)</f>
        <v>AJTUN ARCHIVOR MIRLEY ROXANA</v>
      </c>
      <c r="C4749" s="6" t="str">
        <f>VLOOKUP(ActividadesCom[[#This Row],[NO. DE CONTROL]],'LISTADO ESTUDIANTES'!A:C,3,FALSE)</f>
        <v>ARQUITECTURA</v>
      </c>
      <c r="D4749" s="5" t="str">
        <f>VLOOKUP(ActividadesCom[[#This Row],[NO. DE CONTROL]],'LISTADO ESTUDIANTES'!A:D,4,FALSE)</f>
        <v>ACTIVO(A)</v>
      </c>
      <c r="E4749" s="7">
        <f>SUM(ActividadesCom[[#This Row],[CRÉD. 1]],ActividadesCom[[#This Row],[CRÉD. 2]],ActividadesCom[[#This Row],[CRÉD. 3]],ActividadesCom[[#This Row],[CRÉD. 4]],ActividadesCom[[#This Row],[CRÉD. 5]])</f>
        <v>0</v>
      </c>
      <c r="F4749" s="5" t="str">
        <f>IF(ActividadesCom[[#This Row],[ÚLTIMO SEMESTRE CON CRÉDITOS]]&gt;0,ROUND(AVERAGE(ActividadesCom[[#This Row],[VALOR NIVEL 5]],ActividadesCom[[#This Row],[VALOR NIVEL 4]],ActividadesCom[[#This Row],[VALOR NIVEL 3]],ActividadesCom[[#This Row],[VALOR NIVEL 2]],ActividadesCom[[#This Row],[VALOR NIVEL 1]]),0),"")</f>
        <v/>
      </c>
      <c r="G4749" s="7" t="str">
        <f>IF(ActividadesCom[[#This Row],[PROMEDIO]]="","",IF(ActividadesCom[[#This Row],[PROMEDIO]]&gt;=4,"EXCELENTE",IF(ActividadesCom[[#This Row],[PROMEDIO]]&gt;=3,"NOTABLE",IF(ActividadesCom[[#This Row],[PROMEDIO]]&gt;=2,"BUENO",IF(ActividadesCom[[#This Row],[PROMEDIO]]=1,"SUFICIENTE","")))))</f>
        <v/>
      </c>
      <c r="H4749" s="5">
        <f>MAX(ActividadesCom[[#This Row],[PERÍODO 1]],ActividadesCom[[#This Row],[PERÍODO 2]],ActividadesCom[[#This Row],[PERÍODO 3]],ActividadesCom[[#This Row],[PERÍODO 4]],ActividadesCom[[#This Row],[PERÍODO 5]])</f>
        <v>0</v>
      </c>
      <c r="I4749" s="6"/>
      <c r="J4749" s="5"/>
      <c r="K4749" s="5"/>
      <c r="L4749" s="5" t="str">
        <f>IF(ActividadesCom[[#This Row],[NIVEL 1]]&lt;&gt;0,VLOOKUP(ActividadesCom[[#This Row],[NIVEL 1]],Catálogo!A:B,2,FALSE),"")</f>
        <v/>
      </c>
      <c r="M4749" s="5"/>
      <c r="N4749" s="6"/>
      <c r="O4749" s="5"/>
      <c r="P4749" s="5"/>
      <c r="Q4749" s="5" t="str">
        <f>IF(ActividadesCom[[#This Row],[NIVEL 2]]&lt;&gt;0,VLOOKUP(ActividadesCom[[#This Row],[NIVEL 2]],Catálogo!A:B,2,FALSE),"")</f>
        <v/>
      </c>
      <c r="R4749" s="5"/>
      <c r="S4749" s="6"/>
      <c r="T4749" s="5"/>
      <c r="U4749" s="5"/>
      <c r="V4749" s="5" t="str">
        <f>IF(ActividadesCom[[#This Row],[NIVEL 3]]&lt;&gt;0,VLOOKUP(ActividadesCom[[#This Row],[NIVEL 3]],Catálogo!A:B,2,FALSE),"")</f>
        <v/>
      </c>
      <c r="W4749" s="5"/>
      <c r="X4749" s="6"/>
      <c r="Y4749" s="5"/>
      <c r="Z4749" s="5"/>
      <c r="AA4749" s="5" t="str">
        <f>IF(ActividadesCom[[#This Row],[NIVEL 4]]&lt;&gt;0,VLOOKUP(ActividadesCom[[#This Row],[NIVEL 4]],Catálogo!A:B,2,FALSE),"")</f>
        <v/>
      </c>
      <c r="AB4749" s="5"/>
      <c r="AC4749" s="6"/>
      <c r="AD4749" s="5"/>
      <c r="AE4749" s="5"/>
      <c r="AF4749" s="5" t="str">
        <f>IF(ActividadesCom[[#This Row],[NIVEL 5]]&lt;&gt;0,VLOOKUP(ActividadesCom[[#This Row],[NIVEL 5]],Catálogo!A:B,2,FALSE),"")</f>
        <v/>
      </c>
      <c r="AG4749" s="5"/>
    </row>
    <row r="4750" spans="1:33" ht="30" hidden="1" customHeight="1" x14ac:dyDescent="0.25">
      <c r="A4750" s="131">
        <v>25470066</v>
      </c>
      <c r="B4750" s="129" t="str">
        <f>VLOOKUP(ActividadesCom[[#This Row],[NO. DE CONTROL]],'LISTADO ESTUDIANTES'!A:C,2,FALSE)</f>
        <v>FERNANDEZ CASTRO EDREI ASAHEL</v>
      </c>
      <c r="C4750" s="130" t="str">
        <f>VLOOKUP(ActividadesCom[[#This Row],[NO. DE CONTROL]],'LISTADO ESTUDIANTES'!A:C,3,FALSE)</f>
        <v>ARQUITECTURA</v>
      </c>
      <c r="D4750" s="131" t="str">
        <f>VLOOKUP(ActividadesCom[[#This Row],[NO. DE CONTROL]],'LISTADO ESTUDIANTES'!A:D,4,FALSE)</f>
        <v>BAJA</v>
      </c>
      <c r="E4750" s="128">
        <f>SUM(ActividadesCom[[#This Row],[CRÉD. 1]],ActividadesCom[[#This Row],[CRÉD. 2]],ActividadesCom[[#This Row],[CRÉD. 3]],ActividadesCom[[#This Row],[CRÉD. 4]],ActividadesCom[[#This Row],[CRÉD. 5]])</f>
        <v>1</v>
      </c>
      <c r="F4750" s="131">
        <f>IF(ActividadesCom[[#This Row],[ÚLTIMO SEMESTRE CON CRÉDITOS]]&gt;0,ROUND(AVERAGE(ActividadesCom[[#This Row],[VALOR NIVEL 5]],ActividadesCom[[#This Row],[VALOR NIVEL 4]],ActividadesCom[[#This Row],[VALOR NIVEL 3]],ActividadesCom[[#This Row],[VALOR NIVEL 2]],ActividadesCom[[#This Row],[VALOR NIVEL 1]]),0),"")</f>
        <v>3</v>
      </c>
      <c r="G4750" s="128" t="str">
        <f>IF(ActividadesCom[[#This Row],[PROMEDIO]]="","",IF(ActividadesCom[[#This Row],[PROMEDIO]]&gt;=4,"EXCELENTE",IF(ActividadesCom[[#This Row],[PROMEDIO]]&gt;=3,"NOTABLE",IF(ActividadesCom[[#This Row],[PROMEDIO]]&gt;=2,"BUENO",IF(ActividadesCom[[#This Row],[PROMEDIO]]=1,"SUFICIENTE","")))))</f>
        <v>NOTABLE</v>
      </c>
      <c r="H4750" s="131">
        <f>MAX(ActividadesCom[[#This Row],[PERÍODO 1]],ActividadesCom[[#This Row],[PERÍODO 2]],ActividadesCom[[#This Row],[PERÍODO 3]],ActividadesCom[[#This Row],[PERÍODO 4]],ActividadesCom[[#This Row],[PERÍODO 5]])</f>
        <v>20253</v>
      </c>
      <c r="I4750" s="130" t="s">
        <v>47</v>
      </c>
      <c r="J4750" s="131">
        <v>20253</v>
      </c>
      <c r="K4750" s="131" t="s">
        <v>4008</v>
      </c>
      <c r="L4750" s="131">
        <f>IF(ActividadesCom[[#This Row],[NIVEL 1]]&lt;&gt;0,VLOOKUP(ActividadesCom[[#This Row],[NIVEL 1]],Catálogo!A:B,2,FALSE),"")</f>
        <v>3</v>
      </c>
      <c r="M4750" s="131">
        <v>1</v>
      </c>
      <c r="N4750" s="130"/>
      <c r="O4750" s="131"/>
      <c r="P4750" s="131"/>
      <c r="Q4750" s="131" t="str">
        <f>IF(ActividadesCom[[#This Row],[NIVEL 2]]&lt;&gt;0,VLOOKUP(ActividadesCom[[#This Row],[NIVEL 2]],Catálogo!A:B,2,FALSE),"")</f>
        <v/>
      </c>
      <c r="R4750" s="131"/>
      <c r="S4750" s="130"/>
      <c r="T4750" s="131"/>
      <c r="U4750" s="131"/>
      <c r="V4750" s="131" t="str">
        <f>IF(ActividadesCom[[#This Row],[NIVEL 3]]&lt;&gt;0,VLOOKUP(ActividadesCom[[#This Row],[NIVEL 3]],Catálogo!A:B,2,FALSE),"")</f>
        <v/>
      </c>
      <c r="W4750" s="131"/>
      <c r="X4750" s="130"/>
      <c r="Y4750" s="131"/>
      <c r="Z4750" s="131"/>
      <c r="AA4750" s="131" t="str">
        <f>IF(ActividadesCom[[#This Row],[NIVEL 4]]&lt;&gt;0,VLOOKUP(ActividadesCom[[#This Row],[NIVEL 4]],Catálogo!A:B,2,FALSE),"")</f>
        <v/>
      </c>
      <c r="AB4750" s="131"/>
      <c r="AC4750" s="130"/>
      <c r="AD4750" s="131"/>
      <c r="AE4750" s="131"/>
      <c r="AF4750" s="131" t="str">
        <f>IF(ActividadesCom[[#This Row],[NIVEL 5]]&lt;&gt;0,VLOOKUP(ActividadesCom[[#This Row],[NIVEL 5]],Catálogo!A:B,2,FALSE),"")</f>
        <v/>
      </c>
      <c r="AG4750" s="131"/>
    </row>
    <row r="4751" spans="1:33" ht="30" customHeight="1" x14ac:dyDescent="0.25">
      <c r="A4751" s="131">
        <v>25470067</v>
      </c>
      <c r="B4751" s="129" t="str">
        <f>VLOOKUP(ActividadesCom[[#This Row],[NO. DE CONTROL]],'LISTADO ESTUDIANTES'!A:C,2,FALSE)</f>
        <v>UC PERALTA HANNIA YAZMIN</v>
      </c>
      <c r="C4751" s="130" t="str">
        <f>VLOOKUP(ActividadesCom[[#This Row],[NO. DE CONTROL]],'LISTADO ESTUDIANTES'!A:C,3,FALSE)</f>
        <v>ARQUITECTURA</v>
      </c>
      <c r="D4751" s="131" t="str">
        <f>VLOOKUP(ActividadesCom[[#This Row],[NO. DE CONTROL]],'LISTADO ESTUDIANTES'!A:D,4,FALSE)</f>
        <v>ACTIVO(A)</v>
      </c>
      <c r="E4751" s="128">
        <f>SUM(ActividadesCom[[#This Row],[CRÉD. 1]],ActividadesCom[[#This Row],[CRÉD. 2]],ActividadesCom[[#This Row],[CRÉD. 3]],ActividadesCom[[#This Row],[CRÉD. 4]],ActividadesCom[[#This Row],[CRÉD. 5]])</f>
        <v>1</v>
      </c>
      <c r="F4751" s="131">
        <f>IF(ActividadesCom[[#This Row],[ÚLTIMO SEMESTRE CON CRÉDITOS]]&gt;0,ROUND(AVERAGE(ActividadesCom[[#This Row],[VALOR NIVEL 5]],ActividadesCom[[#This Row],[VALOR NIVEL 4]],ActividadesCom[[#This Row],[VALOR NIVEL 3]],ActividadesCom[[#This Row],[VALOR NIVEL 2]],ActividadesCom[[#This Row],[VALOR NIVEL 1]]),0),"")</f>
        <v>2</v>
      </c>
      <c r="G4751" s="128" t="str">
        <f>IF(ActividadesCom[[#This Row],[PROMEDIO]]="","",IF(ActividadesCom[[#This Row],[PROMEDIO]]&gt;=4,"EXCELENTE",IF(ActividadesCom[[#This Row],[PROMEDIO]]&gt;=3,"NOTABLE",IF(ActividadesCom[[#This Row],[PROMEDIO]]&gt;=2,"BUENO",IF(ActividadesCom[[#This Row],[PROMEDIO]]=1,"SUFICIENTE","")))))</f>
        <v>BUENO</v>
      </c>
      <c r="H4751" s="131">
        <f>MAX(ActividadesCom[[#This Row],[PERÍODO 1]],ActividadesCom[[#This Row],[PERÍODO 2]],ActividadesCom[[#This Row],[PERÍODO 3]],ActividadesCom[[#This Row],[PERÍODO 4]],ActividadesCom[[#This Row],[PERÍODO 5]])</f>
        <v>20253</v>
      </c>
      <c r="I4751" s="130" t="s">
        <v>5843</v>
      </c>
      <c r="J4751" s="131">
        <v>20253</v>
      </c>
      <c r="K4751" s="131" t="s">
        <v>4009</v>
      </c>
      <c r="L4751" s="131">
        <f>IF(ActividadesCom[[#This Row],[NIVEL 1]]&lt;&gt;0,VLOOKUP(ActividadesCom[[#This Row],[NIVEL 1]],Catálogo!A:B,2,FALSE),"")</f>
        <v>2</v>
      </c>
      <c r="M4751" s="131">
        <v>1</v>
      </c>
      <c r="N4751" s="130"/>
      <c r="O4751" s="131"/>
      <c r="P4751" s="131"/>
      <c r="Q4751" s="131" t="str">
        <f>IF(ActividadesCom[[#This Row],[NIVEL 2]]&lt;&gt;0,VLOOKUP(ActividadesCom[[#This Row],[NIVEL 2]],Catálogo!A:B,2,FALSE),"")</f>
        <v/>
      </c>
      <c r="R4751" s="131"/>
      <c r="S4751" s="130"/>
      <c r="T4751" s="131"/>
      <c r="U4751" s="131"/>
      <c r="V4751" s="131" t="str">
        <f>IF(ActividadesCom[[#This Row],[NIVEL 3]]&lt;&gt;0,VLOOKUP(ActividadesCom[[#This Row],[NIVEL 3]],Catálogo!A:B,2,FALSE),"")</f>
        <v/>
      </c>
      <c r="W4751" s="131"/>
      <c r="X4751" s="130"/>
      <c r="Y4751" s="131"/>
      <c r="Z4751" s="131"/>
      <c r="AA4751" s="131" t="str">
        <f>IF(ActividadesCom[[#This Row],[NIVEL 4]]&lt;&gt;0,VLOOKUP(ActividadesCom[[#This Row],[NIVEL 4]],Catálogo!A:B,2,FALSE),"")</f>
        <v/>
      </c>
      <c r="AB4751" s="131"/>
      <c r="AC4751" s="130"/>
      <c r="AD4751" s="131"/>
      <c r="AE4751" s="131"/>
      <c r="AF4751" s="131" t="str">
        <f>IF(ActividadesCom[[#This Row],[NIVEL 5]]&lt;&gt;0,VLOOKUP(ActividadesCom[[#This Row],[NIVEL 5]],Catálogo!A:B,2,FALSE),"")</f>
        <v/>
      </c>
      <c r="AG4751" s="131"/>
    </row>
    <row r="4752" spans="1:33" ht="30" customHeight="1" x14ac:dyDescent="0.25">
      <c r="A4752" s="7">
        <v>25470068</v>
      </c>
      <c r="B4752" s="10" t="str">
        <f>VLOOKUP(ActividadesCom[[#This Row],[NO. DE CONTROL]],'LISTADO ESTUDIANTES'!A:C,2,FALSE)</f>
        <v>AKE POOT JANETH JAZMIN</v>
      </c>
      <c r="C4752" s="6" t="str">
        <f>VLOOKUP(ActividadesCom[[#This Row],[NO. DE CONTROL]],'LISTADO ESTUDIANTES'!A:C,3,FALSE)</f>
        <v>ARQUITECTURA</v>
      </c>
      <c r="D4752" s="5" t="str">
        <f>VLOOKUP(ActividadesCom[[#This Row],[NO. DE CONTROL]],'LISTADO ESTUDIANTES'!A:D,4,FALSE)</f>
        <v>ACTIVO(A)</v>
      </c>
      <c r="E4752" s="7">
        <f>SUM(ActividadesCom[[#This Row],[CRÉD. 1]],ActividadesCom[[#This Row],[CRÉD. 2]],ActividadesCom[[#This Row],[CRÉD. 3]],ActividadesCom[[#This Row],[CRÉD. 4]],ActividadesCom[[#This Row],[CRÉD. 5]])</f>
        <v>0</v>
      </c>
      <c r="F4752" s="5" t="str">
        <f>IF(ActividadesCom[[#This Row],[ÚLTIMO SEMESTRE CON CRÉDITOS]]&gt;0,ROUND(AVERAGE(ActividadesCom[[#This Row],[VALOR NIVEL 5]],ActividadesCom[[#This Row],[VALOR NIVEL 4]],ActividadesCom[[#This Row],[VALOR NIVEL 3]],ActividadesCom[[#This Row],[VALOR NIVEL 2]],ActividadesCom[[#This Row],[VALOR NIVEL 1]]),0),"")</f>
        <v/>
      </c>
      <c r="G4752" s="7" t="str">
        <f>IF(ActividadesCom[[#This Row],[PROMEDIO]]="","",IF(ActividadesCom[[#This Row],[PROMEDIO]]&gt;=4,"EXCELENTE",IF(ActividadesCom[[#This Row],[PROMEDIO]]&gt;=3,"NOTABLE",IF(ActividadesCom[[#This Row],[PROMEDIO]]&gt;=2,"BUENO",IF(ActividadesCom[[#This Row],[PROMEDIO]]=1,"SUFICIENTE","")))))</f>
        <v/>
      </c>
      <c r="H4752" s="5">
        <f>MAX(ActividadesCom[[#This Row],[PERÍODO 1]],ActividadesCom[[#This Row],[PERÍODO 2]],ActividadesCom[[#This Row],[PERÍODO 3]],ActividadesCom[[#This Row],[PERÍODO 4]],ActividadesCom[[#This Row],[PERÍODO 5]])</f>
        <v>0</v>
      </c>
      <c r="I4752" s="6"/>
      <c r="J4752" s="5"/>
      <c r="K4752" s="5"/>
      <c r="L4752" s="5" t="str">
        <f>IF(ActividadesCom[[#This Row],[NIVEL 1]]&lt;&gt;0,VLOOKUP(ActividadesCom[[#This Row],[NIVEL 1]],Catálogo!A:B,2,FALSE),"")</f>
        <v/>
      </c>
      <c r="M4752" s="5"/>
      <c r="N4752" s="6"/>
      <c r="O4752" s="5"/>
      <c r="P4752" s="5"/>
      <c r="Q4752" s="5" t="str">
        <f>IF(ActividadesCom[[#This Row],[NIVEL 2]]&lt;&gt;0,VLOOKUP(ActividadesCom[[#This Row],[NIVEL 2]],Catálogo!A:B,2,FALSE),"")</f>
        <v/>
      </c>
      <c r="R4752" s="5"/>
      <c r="S4752" s="6"/>
      <c r="T4752" s="5"/>
      <c r="U4752" s="5"/>
      <c r="V4752" s="5" t="str">
        <f>IF(ActividadesCom[[#This Row],[NIVEL 3]]&lt;&gt;0,VLOOKUP(ActividadesCom[[#This Row],[NIVEL 3]],Catálogo!A:B,2,FALSE),"")</f>
        <v/>
      </c>
      <c r="W4752" s="5"/>
      <c r="X4752" s="6"/>
      <c r="Y4752" s="5"/>
      <c r="Z4752" s="5"/>
      <c r="AA4752" s="5" t="str">
        <f>IF(ActividadesCom[[#This Row],[NIVEL 4]]&lt;&gt;0,VLOOKUP(ActividadesCom[[#This Row],[NIVEL 4]],Catálogo!A:B,2,FALSE),"")</f>
        <v/>
      </c>
      <c r="AB4752" s="5"/>
      <c r="AC4752" s="6"/>
      <c r="AD4752" s="5"/>
      <c r="AE4752" s="5"/>
      <c r="AF4752" s="5" t="str">
        <f>IF(ActividadesCom[[#This Row],[NIVEL 5]]&lt;&gt;0,VLOOKUP(ActividadesCom[[#This Row],[NIVEL 5]],Catálogo!A:B,2,FALSE),"")</f>
        <v/>
      </c>
      <c r="AG4752" s="5"/>
    </row>
    <row r="4753" spans="1:33" ht="30" customHeight="1" x14ac:dyDescent="0.25">
      <c r="A4753" s="7">
        <v>25470071</v>
      </c>
      <c r="B4753" s="10" t="str">
        <f>VLOOKUP(ActividadesCom[[#This Row],[NO. DE CONTROL]],'LISTADO ESTUDIANTES'!A:C,2,FALSE)</f>
        <v>CUEVAS RODRIGUEZ HEIDY NAHOMY</v>
      </c>
      <c r="C4753" s="6" t="str">
        <f>VLOOKUP(ActividadesCom[[#This Row],[NO. DE CONTROL]],'LISTADO ESTUDIANTES'!A:C,3,FALSE)</f>
        <v>ARQUITECTURA</v>
      </c>
      <c r="D4753" s="5" t="str">
        <f>VLOOKUP(ActividadesCom[[#This Row],[NO. DE CONTROL]],'LISTADO ESTUDIANTES'!A:D,4,FALSE)</f>
        <v>ACTIVO(A)</v>
      </c>
      <c r="E4753" s="7">
        <f>SUM(ActividadesCom[[#This Row],[CRÉD. 1]],ActividadesCom[[#This Row],[CRÉD. 2]],ActividadesCom[[#This Row],[CRÉD. 3]],ActividadesCom[[#This Row],[CRÉD. 4]],ActividadesCom[[#This Row],[CRÉD. 5]])</f>
        <v>0</v>
      </c>
      <c r="F4753" s="5" t="str">
        <f>IF(ActividadesCom[[#This Row],[ÚLTIMO SEMESTRE CON CRÉDITOS]]&gt;0,ROUND(AVERAGE(ActividadesCom[[#This Row],[VALOR NIVEL 5]],ActividadesCom[[#This Row],[VALOR NIVEL 4]],ActividadesCom[[#This Row],[VALOR NIVEL 3]],ActividadesCom[[#This Row],[VALOR NIVEL 2]],ActividadesCom[[#This Row],[VALOR NIVEL 1]]),0),"")</f>
        <v/>
      </c>
      <c r="G4753" s="7" t="str">
        <f>IF(ActividadesCom[[#This Row],[PROMEDIO]]="","",IF(ActividadesCom[[#This Row],[PROMEDIO]]&gt;=4,"EXCELENTE",IF(ActividadesCom[[#This Row],[PROMEDIO]]&gt;=3,"NOTABLE",IF(ActividadesCom[[#This Row],[PROMEDIO]]&gt;=2,"BUENO",IF(ActividadesCom[[#This Row],[PROMEDIO]]=1,"SUFICIENTE","")))))</f>
        <v/>
      </c>
      <c r="H4753" s="5">
        <f>MAX(ActividadesCom[[#This Row],[PERÍODO 1]],ActividadesCom[[#This Row],[PERÍODO 2]],ActividadesCom[[#This Row],[PERÍODO 3]],ActividadesCom[[#This Row],[PERÍODO 4]],ActividadesCom[[#This Row],[PERÍODO 5]])</f>
        <v>0</v>
      </c>
      <c r="I4753" s="6"/>
      <c r="J4753" s="5"/>
      <c r="K4753" s="5"/>
      <c r="L4753" s="5" t="str">
        <f>IF(ActividadesCom[[#This Row],[NIVEL 1]]&lt;&gt;0,VLOOKUP(ActividadesCom[[#This Row],[NIVEL 1]],Catálogo!A:B,2,FALSE),"")</f>
        <v/>
      </c>
      <c r="M4753" s="5"/>
      <c r="N4753" s="6"/>
      <c r="O4753" s="5"/>
      <c r="P4753" s="5"/>
      <c r="Q4753" s="5" t="str">
        <f>IF(ActividadesCom[[#This Row],[NIVEL 2]]&lt;&gt;0,VLOOKUP(ActividadesCom[[#This Row],[NIVEL 2]],Catálogo!A:B,2,FALSE),"")</f>
        <v/>
      </c>
      <c r="R4753" s="5"/>
      <c r="S4753" s="6"/>
      <c r="T4753" s="5"/>
      <c r="U4753" s="5"/>
      <c r="V4753" s="5" t="str">
        <f>IF(ActividadesCom[[#This Row],[NIVEL 3]]&lt;&gt;0,VLOOKUP(ActividadesCom[[#This Row],[NIVEL 3]],Catálogo!A:B,2,FALSE),"")</f>
        <v/>
      </c>
      <c r="W4753" s="5"/>
      <c r="X4753" s="6"/>
      <c r="Y4753" s="5"/>
      <c r="Z4753" s="5"/>
      <c r="AA4753" s="5" t="str">
        <f>IF(ActividadesCom[[#This Row],[NIVEL 4]]&lt;&gt;0,VLOOKUP(ActividadesCom[[#This Row],[NIVEL 4]],Catálogo!A:B,2,FALSE),"")</f>
        <v/>
      </c>
      <c r="AB4753" s="5"/>
      <c r="AC4753" s="6"/>
      <c r="AD4753" s="5"/>
      <c r="AE4753" s="5"/>
      <c r="AF4753" s="5" t="str">
        <f>IF(ActividadesCom[[#This Row],[NIVEL 5]]&lt;&gt;0,VLOOKUP(ActividadesCom[[#This Row],[NIVEL 5]],Catálogo!A:B,2,FALSE),"")</f>
        <v/>
      </c>
      <c r="AG4753" s="5"/>
    </row>
    <row r="4754" spans="1:33" ht="30" customHeight="1" x14ac:dyDescent="0.25">
      <c r="A4754" s="131">
        <v>25470072</v>
      </c>
      <c r="B4754" s="129" t="str">
        <f>VLOOKUP(ActividadesCom[[#This Row],[NO. DE CONTROL]],'LISTADO ESTUDIANTES'!A:C,2,FALSE)</f>
        <v>MAS ESPAÑA ABRIL ALEJANDRA</v>
      </c>
      <c r="C4754" s="130" t="str">
        <f>VLOOKUP(ActividadesCom[[#This Row],[NO. DE CONTROL]],'LISTADO ESTUDIANTES'!A:C,3,FALSE)</f>
        <v>ARQUITECTURA</v>
      </c>
      <c r="D4754" s="131" t="str">
        <f>VLOOKUP(ActividadesCom[[#This Row],[NO. DE CONTROL]],'LISTADO ESTUDIANTES'!A:D,4,FALSE)</f>
        <v>ACTIVO(A)</v>
      </c>
      <c r="E4754" s="128">
        <f>SUM(ActividadesCom[[#This Row],[CRÉD. 1]],ActividadesCom[[#This Row],[CRÉD. 2]],ActividadesCom[[#This Row],[CRÉD. 3]],ActividadesCom[[#This Row],[CRÉD. 4]],ActividadesCom[[#This Row],[CRÉD. 5]])</f>
        <v>1</v>
      </c>
      <c r="F4754" s="131">
        <f>IF(ActividadesCom[[#This Row],[ÚLTIMO SEMESTRE CON CRÉDITOS]]&gt;0,ROUND(AVERAGE(ActividadesCom[[#This Row],[VALOR NIVEL 5]],ActividadesCom[[#This Row],[VALOR NIVEL 4]],ActividadesCom[[#This Row],[VALOR NIVEL 3]],ActividadesCom[[#This Row],[VALOR NIVEL 2]],ActividadesCom[[#This Row],[VALOR NIVEL 1]]),0),"")</f>
        <v>3</v>
      </c>
      <c r="G4754" s="128" t="str">
        <f>IF(ActividadesCom[[#This Row],[PROMEDIO]]="","",IF(ActividadesCom[[#This Row],[PROMEDIO]]&gt;=4,"EXCELENTE",IF(ActividadesCom[[#This Row],[PROMEDIO]]&gt;=3,"NOTABLE",IF(ActividadesCom[[#This Row],[PROMEDIO]]&gt;=2,"BUENO",IF(ActividadesCom[[#This Row],[PROMEDIO]]=1,"SUFICIENTE","")))))</f>
        <v>NOTABLE</v>
      </c>
      <c r="H4754" s="131">
        <f>MAX(ActividadesCom[[#This Row],[PERÍODO 1]],ActividadesCom[[#This Row],[PERÍODO 2]],ActividadesCom[[#This Row],[PERÍODO 3]],ActividadesCom[[#This Row],[PERÍODO 4]],ActividadesCom[[#This Row],[PERÍODO 5]])</f>
        <v>20253</v>
      </c>
      <c r="I4754" s="130" t="s">
        <v>7297</v>
      </c>
      <c r="J4754" s="131">
        <v>20253</v>
      </c>
      <c r="K4754" s="131" t="s">
        <v>4008</v>
      </c>
      <c r="L4754" s="131">
        <f>IF(ActividadesCom[[#This Row],[NIVEL 1]]&lt;&gt;0,VLOOKUP(ActividadesCom[[#This Row],[NIVEL 1]],Catálogo!A:B,2,FALSE),"")</f>
        <v>3</v>
      </c>
      <c r="M4754" s="131">
        <v>1</v>
      </c>
      <c r="N4754" s="130"/>
      <c r="O4754" s="131"/>
      <c r="P4754" s="131"/>
      <c r="Q4754" s="131" t="str">
        <f>IF(ActividadesCom[[#This Row],[NIVEL 2]]&lt;&gt;0,VLOOKUP(ActividadesCom[[#This Row],[NIVEL 2]],Catálogo!A:B,2,FALSE),"")</f>
        <v/>
      </c>
      <c r="R4754" s="131"/>
      <c r="S4754" s="130"/>
      <c r="T4754" s="131"/>
      <c r="U4754" s="131"/>
      <c r="V4754" s="131" t="str">
        <f>IF(ActividadesCom[[#This Row],[NIVEL 3]]&lt;&gt;0,VLOOKUP(ActividadesCom[[#This Row],[NIVEL 3]],Catálogo!A:B,2,FALSE),"")</f>
        <v/>
      </c>
      <c r="W4754" s="131"/>
      <c r="X4754" s="130"/>
      <c r="Y4754" s="131"/>
      <c r="Z4754" s="131"/>
      <c r="AA4754" s="131" t="str">
        <f>IF(ActividadesCom[[#This Row],[NIVEL 4]]&lt;&gt;0,VLOOKUP(ActividadesCom[[#This Row],[NIVEL 4]],Catálogo!A:B,2,FALSE),"")</f>
        <v/>
      </c>
      <c r="AB4754" s="131"/>
      <c r="AC4754" s="130"/>
      <c r="AD4754" s="131"/>
      <c r="AE4754" s="131"/>
      <c r="AF4754" s="131" t="str">
        <f>IF(ActividadesCom[[#This Row],[NIVEL 5]]&lt;&gt;0,VLOOKUP(ActividadesCom[[#This Row],[NIVEL 5]],Catálogo!A:B,2,FALSE),"")</f>
        <v/>
      </c>
      <c r="AG4754" s="131"/>
    </row>
    <row r="4755" spans="1:33" ht="30" hidden="1" customHeight="1" x14ac:dyDescent="0.25">
      <c r="A4755" s="131">
        <v>25470073</v>
      </c>
      <c r="B4755" s="129" t="str">
        <f>VLOOKUP(ActividadesCom[[#This Row],[NO. DE CONTROL]],'LISTADO ESTUDIANTES'!A:C,2,FALSE)</f>
        <v>LOPEZ YAM MARELY JOSELIN</v>
      </c>
      <c r="C4755" s="130" t="str">
        <f>VLOOKUP(ActividadesCom[[#This Row],[NO. DE CONTROL]],'LISTADO ESTUDIANTES'!A:C,3,FALSE)</f>
        <v>ARQUITECTURA</v>
      </c>
      <c r="D4755" s="131" t="str">
        <f>VLOOKUP(ActividadesCom[[#This Row],[NO. DE CONTROL]],'LISTADO ESTUDIANTES'!A:D,4,FALSE)</f>
        <v>EGRESADO(A)</v>
      </c>
      <c r="E4755" s="128">
        <f>SUM(ActividadesCom[[#This Row],[CRÉD. 1]],ActividadesCom[[#This Row],[CRÉD. 2]],ActividadesCom[[#This Row],[CRÉD. 3]],ActividadesCom[[#This Row],[CRÉD. 4]],ActividadesCom[[#This Row],[CRÉD. 5]])</f>
        <v>1</v>
      </c>
      <c r="F4755" s="131">
        <f>IF(ActividadesCom[[#This Row],[ÚLTIMO SEMESTRE CON CRÉDITOS]]&gt;0,ROUND(AVERAGE(ActividadesCom[[#This Row],[VALOR NIVEL 5]],ActividadesCom[[#This Row],[VALOR NIVEL 4]],ActividadesCom[[#This Row],[VALOR NIVEL 3]],ActividadesCom[[#This Row],[VALOR NIVEL 2]],ActividadesCom[[#This Row],[VALOR NIVEL 1]]),0),"")</f>
        <v>3</v>
      </c>
      <c r="G4755" s="128" t="str">
        <f>IF(ActividadesCom[[#This Row],[PROMEDIO]]="","",IF(ActividadesCom[[#This Row],[PROMEDIO]]&gt;=4,"EXCELENTE",IF(ActividadesCom[[#This Row],[PROMEDIO]]&gt;=3,"NOTABLE",IF(ActividadesCom[[#This Row],[PROMEDIO]]&gt;=2,"BUENO",IF(ActividadesCom[[#This Row],[PROMEDIO]]=1,"SUFICIENTE","")))))</f>
        <v>NOTABLE</v>
      </c>
      <c r="H4755" s="131">
        <f>MAX(ActividadesCom[[#This Row],[PERÍODO 1]],ActividadesCom[[#This Row],[PERÍODO 2]],ActividadesCom[[#This Row],[PERÍODO 3]],ActividadesCom[[#This Row],[PERÍODO 4]],ActividadesCom[[#This Row],[PERÍODO 5]])</f>
        <v>20253</v>
      </c>
      <c r="I4755" s="130" t="s">
        <v>47</v>
      </c>
      <c r="J4755" s="131">
        <v>20253</v>
      </c>
      <c r="K4755" s="131" t="s">
        <v>4008</v>
      </c>
      <c r="L4755" s="131">
        <f>IF(ActividadesCom[[#This Row],[NIVEL 1]]&lt;&gt;0,VLOOKUP(ActividadesCom[[#This Row],[NIVEL 1]],Catálogo!A:B,2,FALSE),"")</f>
        <v>3</v>
      </c>
      <c r="M4755" s="131">
        <v>1</v>
      </c>
      <c r="N4755" s="130"/>
      <c r="O4755" s="131"/>
      <c r="P4755" s="131"/>
      <c r="Q4755" s="131" t="str">
        <f>IF(ActividadesCom[[#This Row],[NIVEL 2]]&lt;&gt;0,VLOOKUP(ActividadesCom[[#This Row],[NIVEL 2]],Catálogo!A:B,2,FALSE),"")</f>
        <v/>
      </c>
      <c r="R4755" s="131"/>
      <c r="S4755" s="130"/>
      <c r="T4755" s="131"/>
      <c r="U4755" s="131"/>
      <c r="V4755" s="131" t="str">
        <f>IF(ActividadesCom[[#This Row],[NIVEL 3]]&lt;&gt;0,VLOOKUP(ActividadesCom[[#This Row],[NIVEL 3]],Catálogo!A:B,2,FALSE),"")</f>
        <v/>
      </c>
      <c r="W4755" s="131"/>
      <c r="X4755" s="130"/>
      <c r="Y4755" s="131"/>
      <c r="Z4755" s="131"/>
      <c r="AA4755" s="131" t="str">
        <f>IF(ActividadesCom[[#This Row],[NIVEL 4]]&lt;&gt;0,VLOOKUP(ActividadesCom[[#This Row],[NIVEL 4]],Catálogo!A:B,2,FALSE),"")</f>
        <v/>
      </c>
      <c r="AB4755" s="131"/>
      <c r="AC4755" s="130"/>
      <c r="AD4755" s="131"/>
      <c r="AE4755" s="131"/>
      <c r="AF4755" s="131" t="str">
        <f>IF(ActividadesCom[[#This Row],[NIVEL 5]]&lt;&gt;0,VLOOKUP(ActividadesCom[[#This Row],[NIVEL 5]],Catálogo!A:B,2,FALSE),"")</f>
        <v/>
      </c>
      <c r="AG4755" s="131"/>
    </row>
    <row r="4756" spans="1:33" ht="30" customHeight="1" x14ac:dyDescent="0.25">
      <c r="A4756" s="7">
        <v>25470074</v>
      </c>
      <c r="B4756" s="10" t="str">
        <f>VLOOKUP(ActividadesCom[[#This Row],[NO. DE CONTROL]],'LISTADO ESTUDIANTES'!A:C,2,FALSE)</f>
        <v>VAZQUEZ GAMBOA DANIEL ALEJANDO</v>
      </c>
      <c r="C4756" s="6" t="str">
        <f>VLOOKUP(ActividadesCom[[#This Row],[NO. DE CONTROL]],'LISTADO ESTUDIANTES'!A:C,3,FALSE)</f>
        <v>ARQUITECTURA</v>
      </c>
      <c r="D4756" s="5" t="str">
        <f>VLOOKUP(ActividadesCom[[#This Row],[NO. DE CONTROL]],'LISTADO ESTUDIANTES'!A:D,4,FALSE)</f>
        <v>ACTIVO(A)</v>
      </c>
      <c r="E4756" s="7">
        <f>SUM(ActividadesCom[[#This Row],[CRÉD. 1]],ActividadesCom[[#This Row],[CRÉD. 2]],ActividadesCom[[#This Row],[CRÉD. 3]],ActividadesCom[[#This Row],[CRÉD. 4]],ActividadesCom[[#This Row],[CRÉD. 5]])</f>
        <v>0</v>
      </c>
      <c r="F4756" s="5" t="str">
        <f>IF(ActividadesCom[[#This Row],[ÚLTIMO SEMESTRE CON CRÉDITOS]]&gt;0,ROUND(AVERAGE(ActividadesCom[[#This Row],[VALOR NIVEL 5]],ActividadesCom[[#This Row],[VALOR NIVEL 4]],ActividadesCom[[#This Row],[VALOR NIVEL 3]],ActividadesCom[[#This Row],[VALOR NIVEL 2]],ActividadesCom[[#This Row],[VALOR NIVEL 1]]),0),"")</f>
        <v/>
      </c>
      <c r="G4756" s="7" t="str">
        <f>IF(ActividadesCom[[#This Row],[PROMEDIO]]="","",IF(ActividadesCom[[#This Row],[PROMEDIO]]&gt;=4,"EXCELENTE",IF(ActividadesCom[[#This Row],[PROMEDIO]]&gt;=3,"NOTABLE",IF(ActividadesCom[[#This Row],[PROMEDIO]]&gt;=2,"BUENO",IF(ActividadesCom[[#This Row],[PROMEDIO]]=1,"SUFICIENTE","")))))</f>
        <v/>
      </c>
      <c r="H4756" s="5">
        <f>MAX(ActividadesCom[[#This Row],[PERÍODO 1]],ActividadesCom[[#This Row],[PERÍODO 2]],ActividadesCom[[#This Row],[PERÍODO 3]],ActividadesCom[[#This Row],[PERÍODO 4]],ActividadesCom[[#This Row],[PERÍODO 5]])</f>
        <v>0</v>
      </c>
      <c r="I4756" s="6"/>
      <c r="J4756" s="5"/>
      <c r="K4756" s="5"/>
      <c r="L4756" s="5" t="str">
        <f>IF(ActividadesCom[[#This Row],[NIVEL 1]]&lt;&gt;0,VLOOKUP(ActividadesCom[[#This Row],[NIVEL 1]],Catálogo!A:B,2,FALSE),"")</f>
        <v/>
      </c>
      <c r="M4756" s="5"/>
      <c r="N4756" s="6"/>
      <c r="O4756" s="5"/>
      <c r="P4756" s="5"/>
      <c r="Q4756" s="5" t="str">
        <f>IF(ActividadesCom[[#This Row],[NIVEL 2]]&lt;&gt;0,VLOOKUP(ActividadesCom[[#This Row],[NIVEL 2]],Catálogo!A:B,2,FALSE),"")</f>
        <v/>
      </c>
      <c r="R4756" s="5"/>
      <c r="S4756" s="6"/>
      <c r="T4756" s="5"/>
      <c r="U4756" s="5"/>
      <c r="V4756" s="5" t="str">
        <f>IF(ActividadesCom[[#This Row],[NIVEL 3]]&lt;&gt;0,VLOOKUP(ActividadesCom[[#This Row],[NIVEL 3]],Catálogo!A:B,2,FALSE),"")</f>
        <v/>
      </c>
      <c r="W4756" s="5"/>
      <c r="X4756" s="6"/>
      <c r="Y4756" s="5"/>
      <c r="Z4756" s="5"/>
      <c r="AA4756" s="5" t="str">
        <f>IF(ActividadesCom[[#This Row],[NIVEL 4]]&lt;&gt;0,VLOOKUP(ActividadesCom[[#This Row],[NIVEL 4]],Catálogo!A:B,2,FALSE),"")</f>
        <v/>
      </c>
      <c r="AB4756" s="5"/>
      <c r="AC4756" s="6"/>
      <c r="AD4756" s="5"/>
      <c r="AE4756" s="5"/>
      <c r="AF4756" s="5" t="str">
        <f>IF(ActividadesCom[[#This Row],[NIVEL 5]]&lt;&gt;0,VLOOKUP(ActividadesCom[[#This Row],[NIVEL 5]],Catálogo!A:B,2,FALSE),"")</f>
        <v/>
      </c>
      <c r="AG4756" s="5"/>
    </row>
    <row r="4757" spans="1:33" ht="30" customHeight="1" x14ac:dyDescent="0.25">
      <c r="A4757" s="7">
        <v>25470075</v>
      </c>
      <c r="B4757" s="10" t="str">
        <f>VLOOKUP(ActividadesCom[[#This Row],[NO. DE CONTROL]],'LISTADO ESTUDIANTES'!A:C,2,FALSE)</f>
        <v>CARDENAS CABRERA JOSE MIGUEL</v>
      </c>
      <c r="C4757" s="6" t="str">
        <f>VLOOKUP(ActividadesCom[[#This Row],[NO. DE CONTROL]],'LISTADO ESTUDIANTES'!A:C,3,FALSE)</f>
        <v>ARQUITECTURA</v>
      </c>
      <c r="D4757" s="5" t="str">
        <f>VLOOKUP(ActividadesCom[[#This Row],[NO. DE CONTROL]],'LISTADO ESTUDIANTES'!A:D,4,FALSE)</f>
        <v>ACTIVO(A)</v>
      </c>
      <c r="E4757" s="7">
        <f>SUM(ActividadesCom[[#This Row],[CRÉD. 1]],ActividadesCom[[#This Row],[CRÉD. 2]],ActividadesCom[[#This Row],[CRÉD. 3]],ActividadesCom[[#This Row],[CRÉD. 4]],ActividadesCom[[#This Row],[CRÉD. 5]])</f>
        <v>0</v>
      </c>
      <c r="F4757" s="5" t="str">
        <f>IF(ActividadesCom[[#This Row],[ÚLTIMO SEMESTRE CON CRÉDITOS]]&gt;0,ROUND(AVERAGE(ActividadesCom[[#This Row],[VALOR NIVEL 5]],ActividadesCom[[#This Row],[VALOR NIVEL 4]],ActividadesCom[[#This Row],[VALOR NIVEL 3]],ActividadesCom[[#This Row],[VALOR NIVEL 2]],ActividadesCom[[#This Row],[VALOR NIVEL 1]]),0),"")</f>
        <v/>
      </c>
      <c r="G4757" s="7" t="str">
        <f>IF(ActividadesCom[[#This Row],[PROMEDIO]]="","",IF(ActividadesCom[[#This Row],[PROMEDIO]]&gt;=4,"EXCELENTE",IF(ActividadesCom[[#This Row],[PROMEDIO]]&gt;=3,"NOTABLE",IF(ActividadesCom[[#This Row],[PROMEDIO]]&gt;=2,"BUENO",IF(ActividadesCom[[#This Row],[PROMEDIO]]=1,"SUFICIENTE","")))))</f>
        <v/>
      </c>
      <c r="H4757" s="5">
        <f>MAX(ActividadesCom[[#This Row],[PERÍODO 1]],ActividadesCom[[#This Row],[PERÍODO 2]],ActividadesCom[[#This Row],[PERÍODO 3]],ActividadesCom[[#This Row],[PERÍODO 4]],ActividadesCom[[#This Row],[PERÍODO 5]])</f>
        <v>0</v>
      </c>
      <c r="I4757" s="6"/>
      <c r="J4757" s="5"/>
      <c r="K4757" s="5"/>
      <c r="L4757" s="5" t="str">
        <f>IF(ActividadesCom[[#This Row],[NIVEL 1]]&lt;&gt;0,VLOOKUP(ActividadesCom[[#This Row],[NIVEL 1]],Catálogo!A:B,2,FALSE),"")</f>
        <v/>
      </c>
      <c r="M4757" s="5"/>
      <c r="N4757" s="6"/>
      <c r="O4757" s="5"/>
      <c r="P4757" s="5"/>
      <c r="Q4757" s="5" t="str">
        <f>IF(ActividadesCom[[#This Row],[NIVEL 2]]&lt;&gt;0,VLOOKUP(ActividadesCom[[#This Row],[NIVEL 2]],Catálogo!A:B,2,FALSE),"")</f>
        <v/>
      </c>
      <c r="R4757" s="5"/>
      <c r="S4757" s="6"/>
      <c r="T4757" s="5"/>
      <c r="U4757" s="5"/>
      <c r="V4757" s="5" t="str">
        <f>IF(ActividadesCom[[#This Row],[NIVEL 3]]&lt;&gt;0,VLOOKUP(ActividadesCom[[#This Row],[NIVEL 3]],Catálogo!A:B,2,FALSE),"")</f>
        <v/>
      </c>
      <c r="W4757" s="5"/>
      <c r="X4757" s="6"/>
      <c r="Y4757" s="5"/>
      <c r="Z4757" s="5"/>
      <c r="AA4757" s="5" t="str">
        <f>IF(ActividadesCom[[#This Row],[NIVEL 4]]&lt;&gt;0,VLOOKUP(ActividadesCom[[#This Row],[NIVEL 4]],Catálogo!A:B,2,FALSE),"")</f>
        <v/>
      </c>
      <c r="AB4757" s="5"/>
      <c r="AC4757" s="6"/>
      <c r="AD4757" s="5"/>
      <c r="AE4757" s="5"/>
      <c r="AF4757" s="5" t="str">
        <f>IF(ActividadesCom[[#This Row],[NIVEL 5]]&lt;&gt;0,VLOOKUP(ActividadesCom[[#This Row],[NIVEL 5]],Catálogo!A:B,2,FALSE),"")</f>
        <v/>
      </c>
      <c r="AG4757" s="5"/>
    </row>
    <row r="4758" spans="1:33" ht="30" customHeight="1" x14ac:dyDescent="0.25">
      <c r="A4758" s="131">
        <v>25470076</v>
      </c>
      <c r="B4758" s="129" t="str">
        <f>VLOOKUP(ActividadesCom[[#This Row],[NO. DE CONTROL]],'LISTADO ESTUDIANTES'!A:C,2,FALSE)</f>
        <v>MOO AKE XADANI VICTORIA</v>
      </c>
      <c r="C4758" s="130" t="str">
        <f>VLOOKUP(ActividadesCom[[#This Row],[NO. DE CONTROL]],'LISTADO ESTUDIANTES'!A:C,3,FALSE)</f>
        <v>ARQUITECTURA</v>
      </c>
      <c r="D4758" s="131" t="str">
        <f>VLOOKUP(ActividadesCom[[#This Row],[NO. DE CONTROL]],'LISTADO ESTUDIANTES'!A:D,4,FALSE)</f>
        <v>ACTIVO(A)</v>
      </c>
      <c r="E4758" s="128">
        <f>SUM(ActividadesCom[[#This Row],[CRÉD. 1]],ActividadesCom[[#This Row],[CRÉD. 2]],ActividadesCom[[#This Row],[CRÉD. 3]],ActividadesCom[[#This Row],[CRÉD. 4]],ActividadesCom[[#This Row],[CRÉD. 5]])</f>
        <v>1</v>
      </c>
      <c r="F4758" s="131">
        <f>IF(ActividadesCom[[#This Row],[ÚLTIMO SEMESTRE CON CRÉDITOS]]&gt;0,ROUND(AVERAGE(ActividadesCom[[#This Row],[VALOR NIVEL 5]],ActividadesCom[[#This Row],[VALOR NIVEL 4]],ActividadesCom[[#This Row],[VALOR NIVEL 3]],ActividadesCom[[#This Row],[VALOR NIVEL 2]],ActividadesCom[[#This Row],[VALOR NIVEL 1]]),0),"")</f>
        <v>2</v>
      </c>
      <c r="G4758" s="128" t="str">
        <f>IF(ActividadesCom[[#This Row],[PROMEDIO]]="","",IF(ActividadesCom[[#This Row],[PROMEDIO]]&gt;=4,"EXCELENTE",IF(ActividadesCom[[#This Row],[PROMEDIO]]&gt;=3,"NOTABLE",IF(ActividadesCom[[#This Row],[PROMEDIO]]&gt;=2,"BUENO",IF(ActividadesCom[[#This Row],[PROMEDIO]]=1,"SUFICIENTE","")))))</f>
        <v>BUENO</v>
      </c>
      <c r="H4758" s="131">
        <f>MAX(ActividadesCom[[#This Row],[PERÍODO 1]],ActividadesCom[[#This Row],[PERÍODO 2]],ActividadesCom[[#This Row],[PERÍODO 3]],ActividadesCom[[#This Row],[PERÍODO 4]],ActividadesCom[[#This Row],[PERÍODO 5]])</f>
        <v>20253</v>
      </c>
      <c r="I4758" s="130" t="s">
        <v>5843</v>
      </c>
      <c r="J4758" s="131">
        <v>20253</v>
      </c>
      <c r="K4758" s="131" t="s">
        <v>4009</v>
      </c>
      <c r="L4758" s="131">
        <f>IF(ActividadesCom[[#This Row],[NIVEL 1]]&lt;&gt;0,VLOOKUP(ActividadesCom[[#This Row],[NIVEL 1]],Catálogo!A:B,2,FALSE),"")</f>
        <v>2</v>
      </c>
      <c r="M4758" s="131">
        <v>1</v>
      </c>
      <c r="N4758" s="130"/>
      <c r="O4758" s="131"/>
      <c r="P4758" s="131"/>
      <c r="Q4758" s="131" t="str">
        <f>IF(ActividadesCom[[#This Row],[NIVEL 2]]&lt;&gt;0,VLOOKUP(ActividadesCom[[#This Row],[NIVEL 2]],Catálogo!A:B,2,FALSE),"")</f>
        <v/>
      </c>
      <c r="R4758" s="131"/>
      <c r="S4758" s="130"/>
      <c r="T4758" s="131"/>
      <c r="U4758" s="131"/>
      <c r="V4758" s="131" t="str">
        <f>IF(ActividadesCom[[#This Row],[NIVEL 3]]&lt;&gt;0,VLOOKUP(ActividadesCom[[#This Row],[NIVEL 3]],Catálogo!A:B,2,FALSE),"")</f>
        <v/>
      </c>
      <c r="W4758" s="131"/>
      <c r="X4758" s="130"/>
      <c r="Y4758" s="131"/>
      <c r="Z4758" s="131"/>
      <c r="AA4758" s="131" t="str">
        <f>IF(ActividadesCom[[#This Row],[NIVEL 4]]&lt;&gt;0,VLOOKUP(ActividadesCom[[#This Row],[NIVEL 4]],Catálogo!A:B,2,FALSE),"")</f>
        <v/>
      </c>
      <c r="AB4758" s="131"/>
      <c r="AC4758" s="130"/>
      <c r="AD4758" s="131"/>
      <c r="AE4758" s="131"/>
      <c r="AF4758" s="131" t="str">
        <f>IF(ActividadesCom[[#This Row],[NIVEL 5]]&lt;&gt;0,VLOOKUP(ActividadesCom[[#This Row],[NIVEL 5]],Catálogo!A:B,2,FALSE),"")</f>
        <v/>
      </c>
      <c r="AG4758" s="131"/>
    </row>
    <row r="4759" spans="1:33" ht="30" customHeight="1" x14ac:dyDescent="0.25">
      <c r="A4759" s="7">
        <v>25470077</v>
      </c>
      <c r="B4759" s="10" t="str">
        <f>VLOOKUP(ActividadesCom[[#This Row],[NO. DE CONTROL]],'LISTADO ESTUDIANTES'!A:C,2,FALSE)</f>
        <v>GUTIERREZ CUEVAS EMILIANO</v>
      </c>
      <c r="C4759" s="6" t="str">
        <f>VLOOKUP(ActividadesCom[[#This Row],[NO. DE CONTROL]],'LISTADO ESTUDIANTES'!A:C,3,FALSE)</f>
        <v>ARQUITECTURA</v>
      </c>
      <c r="D4759" s="5" t="str">
        <f>VLOOKUP(ActividadesCom[[#This Row],[NO. DE CONTROL]],'LISTADO ESTUDIANTES'!A:D,4,FALSE)</f>
        <v>ACTIVO(A)</v>
      </c>
      <c r="E4759" s="7">
        <f>SUM(ActividadesCom[[#This Row],[CRÉD. 1]],ActividadesCom[[#This Row],[CRÉD. 2]],ActividadesCom[[#This Row],[CRÉD. 3]],ActividadesCom[[#This Row],[CRÉD. 4]],ActividadesCom[[#This Row],[CRÉD. 5]])</f>
        <v>0</v>
      </c>
      <c r="F4759" s="5" t="str">
        <f>IF(ActividadesCom[[#This Row],[ÚLTIMO SEMESTRE CON CRÉDITOS]]&gt;0,ROUND(AVERAGE(ActividadesCom[[#This Row],[VALOR NIVEL 5]],ActividadesCom[[#This Row],[VALOR NIVEL 4]],ActividadesCom[[#This Row],[VALOR NIVEL 3]],ActividadesCom[[#This Row],[VALOR NIVEL 2]],ActividadesCom[[#This Row],[VALOR NIVEL 1]]),0),"")</f>
        <v/>
      </c>
      <c r="G4759" s="7" t="str">
        <f>IF(ActividadesCom[[#This Row],[PROMEDIO]]="","",IF(ActividadesCom[[#This Row],[PROMEDIO]]&gt;=4,"EXCELENTE",IF(ActividadesCom[[#This Row],[PROMEDIO]]&gt;=3,"NOTABLE",IF(ActividadesCom[[#This Row],[PROMEDIO]]&gt;=2,"BUENO",IF(ActividadesCom[[#This Row],[PROMEDIO]]=1,"SUFICIENTE","")))))</f>
        <v/>
      </c>
      <c r="H4759" s="5">
        <f>MAX(ActividadesCom[[#This Row],[PERÍODO 1]],ActividadesCom[[#This Row],[PERÍODO 2]],ActividadesCom[[#This Row],[PERÍODO 3]],ActividadesCom[[#This Row],[PERÍODO 4]],ActividadesCom[[#This Row],[PERÍODO 5]])</f>
        <v>0</v>
      </c>
      <c r="I4759" s="6"/>
      <c r="J4759" s="5"/>
      <c r="K4759" s="5"/>
      <c r="L4759" s="5" t="str">
        <f>IF(ActividadesCom[[#This Row],[NIVEL 1]]&lt;&gt;0,VLOOKUP(ActividadesCom[[#This Row],[NIVEL 1]],Catálogo!A:B,2,FALSE),"")</f>
        <v/>
      </c>
      <c r="M4759" s="5"/>
      <c r="N4759" s="6"/>
      <c r="O4759" s="5"/>
      <c r="P4759" s="5"/>
      <c r="Q4759" s="5" t="str">
        <f>IF(ActividadesCom[[#This Row],[NIVEL 2]]&lt;&gt;0,VLOOKUP(ActividadesCom[[#This Row],[NIVEL 2]],Catálogo!A:B,2,FALSE),"")</f>
        <v/>
      </c>
      <c r="R4759" s="5"/>
      <c r="S4759" s="6"/>
      <c r="T4759" s="5"/>
      <c r="U4759" s="5"/>
      <c r="V4759" s="5" t="str">
        <f>IF(ActividadesCom[[#This Row],[NIVEL 3]]&lt;&gt;0,VLOOKUP(ActividadesCom[[#This Row],[NIVEL 3]],Catálogo!A:B,2,FALSE),"")</f>
        <v/>
      </c>
      <c r="W4759" s="5"/>
      <c r="X4759" s="6"/>
      <c r="Y4759" s="5"/>
      <c r="Z4759" s="5"/>
      <c r="AA4759" s="5" t="str">
        <f>IF(ActividadesCom[[#This Row],[NIVEL 4]]&lt;&gt;0,VLOOKUP(ActividadesCom[[#This Row],[NIVEL 4]],Catálogo!A:B,2,FALSE),"")</f>
        <v/>
      </c>
      <c r="AB4759" s="5"/>
      <c r="AC4759" s="6"/>
      <c r="AD4759" s="5"/>
      <c r="AE4759" s="5"/>
      <c r="AF4759" s="5" t="str">
        <f>IF(ActividadesCom[[#This Row],[NIVEL 5]]&lt;&gt;0,VLOOKUP(ActividadesCom[[#This Row],[NIVEL 5]],Catálogo!A:B,2,FALSE),"")</f>
        <v/>
      </c>
      <c r="AG4759" s="5"/>
    </row>
    <row r="4760" spans="1:33" ht="30" customHeight="1" x14ac:dyDescent="0.25">
      <c r="A4760" s="7">
        <v>25470078</v>
      </c>
      <c r="B4760" s="10" t="str">
        <f>VLOOKUP(ActividadesCom[[#This Row],[NO. DE CONTROL]],'LISTADO ESTUDIANTES'!A:C,2,FALSE)</f>
        <v>LUNA CONTRERAS ERIK EMILIO</v>
      </c>
      <c r="C4760" s="6" t="str">
        <f>VLOOKUP(ActividadesCom[[#This Row],[NO. DE CONTROL]],'LISTADO ESTUDIANTES'!A:C,3,FALSE)</f>
        <v>ARQUITECTURA</v>
      </c>
      <c r="D4760" s="5" t="str">
        <f>VLOOKUP(ActividadesCom[[#This Row],[NO. DE CONTROL]],'LISTADO ESTUDIANTES'!A:D,4,FALSE)</f>
        <v>ACTIVO(A)</v>
      </c>
      <c r="E4760" s="7">
        <f>SUM(ActividadesCom[[#This Row],[CRÉD. 1]],ActividadesCom[[#This Row],[CRÉD. 2]],ActividadesCom[[#This Row],[CRÉD. 3]],ActividadesCom[[#This Row],[CRÉD. 4]],ActividadesCom[[#This Row],[CRÉD. 5]])</f>
        <v>0</v>
      </c>
      <c r="F4760" s="5" t="str">
        <f>IF(ActividadesCom[[#This Row],[ÚLTIMO SEMESTRE CON CRÉDITOS]]&gt;0,ROUND(AVERAGE(ActividadesCom[[#This Row],[VALOR NIVEL 5]],ActividadesCom[[#This Row],[VALOR NIVEL 4]],ActividadesCom[[#This Row],[VALOR NIVEL 3]],ActividadesCom[[#This Row],[VALOR NIVEL 2]],ActividadesCom[[#This Row],[VALOR NIVEL 1]]),0),"")</f>
        <v/>
      </c>
      <c r="G4760" s="7" t="str">
        <f>IF(ActividadesCom[[#This Row],[PROMEDIO]]="","",IF(ActividadesCom[[#This Row],[PROMEDIO]]&gt;=4,"EXCELENTE",IF(ActividadesCom[[#This Row],[PROMEDIO]]&gt;=3,"NOTABLE",IF(ActividadesCom[[#This Row],[PROMEDIO]]&gt;=2,"BUENO",IF(ActividadesCom[[#This Row],[PROMEDIO]]=1,"SUFICIENTE","")))))</f>
        <v/>
      </c>
      <c r="H4760" s="5">
        <f>MAX(ActividadesCom[[#This Row],[PERÍODO 1]],ActividadesCom[[#This Row],[PERÍODO 2]],ActividadesCom[[#This Row],[PERÍODO 3]],ActividadesCom[[#This Row],[PERÍODO 4]],ActividadesCom[[#This Row],[PERÍODO 5]])</f>
        <v>0</v>
      </c>
      <c r="I4760" s="6"/>
      <c r="J4760" s="5"/>
      <c r="K4760" s="5"/>
      <c r="L4760" s="5" t="str">
        <f>IF(ActividadesCom[[#This Row],[NIVEL 1]]&lt;&gt;0,VLOOKUP(ActividadesCom[[#This Row],[NIVEL 1]],Catálogo!A:B,2,FALSE),"")</f>
        <v/>
      </c>
      <c r="M4760" s="5"/>
      <c r="N4760" s="6"/>
      <c r="O4760" s="5"/>
      <c r="P4760" s="5"/>
      <c r="Q4760" s="5" t="str">
        <f>IF(ActividadesCom[[#This Row],[NIVEL 2]]&lt;&gt;0,VLOOKUP(ActividadesCom[[#This Row],[NIVEL 2]],Catálogo!A:B,2,FALSE),"")</f>
        <v/>
      </c>
      <c r="R4760" s="5"/>
      <c r="S4760" s="6"/>
      <c r="T4760" s="5"/>
      <c r="U4760" s="5"/>
      <c r="V4760" s="5" t="str">
        <f>IF(ActividadesCom[[#This Row],[NIVEL 3]]&lt;&gt;0,VLOOKUP(ActividadesCom[[#This Row],[NIVEL 3]],Catálogo!A:B,2,FALSE),"")</f>
        <v/>
      </c>
      <c r="W4760" s="5"/>
      <c r="X4760" s="6"/>
      <c r="Y4760" s="5"/>
      <c r="Z4760" s="5"/>
      <c r="AA4760" s="5" t="str">
        <f>IF(ActividadesCom[[#This Row],[NIVEL 4]]&lt;&gt;0,VLOOKUP(ActividadesCom[[#This Row],[NIVEL 4]],Catálogo!A:B,2,FALSE),"")</f>
        <v/>
      </c>
      <c r="AB4760" s="5"/>
      <c r="AC4760" s="6"/>
      <c r="AD4760" s="5"/>
      <c r="AE4760" s="5"/>
      <c r="AF4760" s="5" t="str">
        <f>IF(ActividadesCom[[#This Row],[NIVEL 5]]&lt;&gt;0,VLOOKUP(ActividadesCom[[#This Row],[NIVEL 5]],Catálogo!A:B,2,FALSE),"")</f>
        <v/>
      </c>
      <c r="AG4760" s="5"/>
    </row>
    <row r="4761" spans="1:33" ht="30" customHeight="1" x14ac:dyDescent="0.25">
      <c r="A4761" s="131">
        <v>25470079</v>
      </c>
      <c r="B4761" s="129" t="str">
        <f>VLOOKUP(ActividadesCom[[#This Row],[NO. DE CONTROL]],'LISTADO ESTUDIANTES'!A:C,2,FALSE)</f>
        <v>ARJONA FALCON GABRIELA LILI</v>
      </c>
      <c r="C4761" s="130" t="str">
        <f>VLOOKUP(ActividadesCom[[#This Row],[NO. DE CONTROL]],'LISTADO ESTUDIANTES'!A:C,3,FALSE)</f>
        <v>ARQUITECTURA</v>
      </c>
      <c r="D4761" s="131" t="str">
        <f>VLOOKUP(ActividadesCom[[#This Row],[NO. DE CONTROL]],'LISTADO ESTUDIANTES'!A:D,4,FALSE)</f>
        <v>ACTIVO(A)</v>
      </c>
      <c r="E4761" s="128">
        <f>SUM(ActividadesCom[[#This Row],[CRÉD. 1]],ActividadesCom[[#This Row],[CRÉD. 2]],ActividadesCom[[#This Row],[CRÉD. 3]],ActividadesCom[[#This Row],[CRÉD. 4]],ActividadesCom[[#This Row],[CRÉD. 5]])</f>
        <v>1</v>
      </c>
      <c r="F4761" s="131">
        <f>IF(ActividadesCom[[#This Row],[ÚLTIMO SEMESTRE CON CRÉDITOS]]&gt;0,ROUND(AVERAGE(ActividadesCom[[#This Row],[VALOR NIVEL 5]],ActividadesCom[[#This Row],[VALOR NIVEL 4]],ActividadesCom[[#This Row],[VALOR NIVEL 3]],ActividadesCom[[#This Row],[VALOR NIVEL 2]],ActividadesCom[[#This Row],[VALOR NIVEL 1]]),0),"")</f>
        <v>4</v>
      </c>
      <c r="G4761" s="128" t="str">
        <f>IF(ActividadesCom[[#This Row],[PROMEDIO]]="","",IF(ActividadesCom[[#This Row],[PROMEDIO]]&gt;=4,"EXCELENTE",IF(ActividadesCom[[#This Row],[PROMEDIO]]&gt;=3,"NOTABLE",IF(ActividadesCom[[#This Row],[PROMEDIO]]&gt;=2,"BUENO",IF(ActividadesCom[[#This Row],[PROMEDIO]]=1,"SUFICIENTE","")))))</f>
        <v>EXCELENTE</v>
      </c>
      <c r="H4761" s="131">
        <f>MAX(ActividadesCom[[#This Row],[PERÍODO 1]],ActividadesCom[[#This Row],[PERÍODO 2]],ActividadesCom[[#This Row],[PERÍODO 3]],ActividadesCom[[#This Row],[PERÍODO 4]],ActividadesCom[[#This Row],[PERÍODO 5]])</f>
        <v>20253</v>
      </c>
      <c r="I4761" s="130" t="s">
        <v>6756</v>
      </c>
      <c r="J4761" s="131">
        <v>20253</v>
      </c>
      <c r="K4761" s="131" t="s">
        <v>4007</v>
      </c>
      <c r="L4761" s="131">
        <f>IF(ActividadesCom[[#This Row],[NIVEL 1]]&lt;&gt;0,VLOOKUP(ActividadesCom[[#This Row],[NIVEL 1]],Catálogo!A:B,2,FALSE),"")</f>
        <v>4</v>
      </c>
      <c r="M4761" s="131">
        <v>1</v>
      </c>
      <c r="N4761" s="130"/>
      <c r="O4761" s="131"/>
      <c r="P4761" s="131"/>
      <c r="Q4761" s="131" t="str">
        <f>IF(ActividadesCom[[#This Row],[NIVEL 2]]&lt;&gt;0,VLOOKUP(ActividadesCom[[#This Row],[NIVEL 2]],Catálogo!A:B,2,FALSE),"")</f>
        <v/>
      </c>
      <c r="R4761" s="131"/>
      <c r="S4761" s="130"/>
      <c r="T4761" s="131"/>
      <c r="U4761" s="131"/>
      <c r="V4761" s="131" t="str">
        <f>IF(ActividadesCom[[#This Row],[NIVEL 3]]&lt;&gt;0,VLOOKUP(ActividadesCom[[#This Row],[NIVEL 3]],Catálogo!A:B,2,FALSE),"")</f>
        <v/>
      </c>
      <c r="W4761" s="131"/>
      <c r="X4761" s="130"/>
      <c r="Y4761" s="131"/>
      <c r="Z4761" s="131"/>
      <c r="AA4761" s="131" t="str">
        <f>IF(ActividadesCom[[#This Row],[NIVEL 4]]&lt;&gt;0,VLOOKUP(ActividadesCom[[#This Row],[NIVEL 4]],Catálogo!A:B,2,FALSE),"")</f>
        <v/>
      </c>
      <c r="AB4761" s="131"/>
      <c r="AC4761" s="130"/>
      <c r="AD4761" s="131"/>
      <c r="AE4761" s="131"/>
      <c r="AF4761" s="131" t="str">
        <f>IF(ActividadesCom[[#This Row],[NIVEL 5]]&lt;&gt;0,VLOOKUP(ActividadesCom[[#This Row],[NIVEL 5]],Catálogo!A:B,2,FALSE),"")</f>
        <v/>
      </c>
      <c r="AG4761" s="131"/>
    </row>
    <row r="4762" spans="1:33" ht="30" customHeight="1" x14ac:dyDescent="0.25">
      <c r="A4762" s="131">
        <v>25470081</v>
      </c>
      <c r="B4762" s="129" t="str">
        <f>VLOOKUP(ActividadesCom[[#This Row],[NO. DE CONTROL]],'LISTADO ESTUDIANTES'!A:C,2,FALSE)</f>
        <v>FARFAN RIVERO OMAR VALENTIN</v>
      </c>
      <c r="C4762" s="130" t="str">
        <f>VLOOKUP(ActividadesCom[[#This Row],[NO. DE CONTROL]],'LISTADO ESTUDIANTES'!A:C,3,FALSE)</f>
        <v>ARQUITECTURA</v>
      </c>
      <c r="D4762" s="131" t="str">
        <f>VLOOKUP(ActividadesCom[[#This Row],[NO. DE CONTROL]],'LISTADO ESTUDIANTES'!A:D,4,FALSE)</f>
        <v>ACTIVO(A)</v>
      </c>
      <c r="E4762" s="128">
        <f>SUM(ActividadesCom[[#This Row],[CRÉD. 1]],ActividadesCom[[#This Row],[CRÉD. 2]],ActividadesCom[[#This Row],[CRÉD. 3]],ActividadesCom[[#This Row],[CRÉD. 4]],ActividadesCom[[#This Row],[CRÉD. 5]])</f>
        <v>1</v>
      </c>
      <c r="F4762" s="131">
        <f>IF(ActividadesCom[[#This Row],[ÚLTIMO SEMESTRE CON CRÉDITOS]]&gt;0,ROUND(AVERAGE(ActividadesCom[[#This Row],[VALOR NIVEL 5]],ActividadesCom[[#This Row],[VALOR NIVEL 4]],ActividadesCom[[#This Row],[VALOR NIVEL 3]],ActividadesCom[[#This Row],[VALOR NIVEL 2]],ActividadesCom[[#This Row],[VALOR NIVEL 1]]),0),"")</f>
        <v>3</v>
      </c>
      <c r="G4762" s="128" t="str">
        <f>IF(ActividadesCom[[#This Row],[PROMEDIO]]="","",IF(ActividadesCom[[#This Row],[PROMEDIO]]&gt;=4,"EXCELENTE",IF(ActividadesCom[[#This Row],[PROMEDIO]]&gt;=3,"NOTABLE",IF(ActividadesCom[[#This Row],[PROMEDIO]]&gt;=2,"BUENO",IF(ActividadesCom[[#This Row],[PROMEDIO]]=1,"SUFICIENTE","")))))</f>
        <v>NOTABLE</v>
      </c>
      <c r="H4762" s="131">
        <f>MAX(ActividadesCom[[#This Row],[PERÍODO 1]],ActividadesCom[[#This Row],[PERÍODO 2]],ActividadesCom[[#This Row],[PERÍODO 3]],ActividadesCom[[#This Row],[PERÍODO 4]],ActividadesCom[[#This Row],[PERÍODO 5]])</f>
        <v>20253</v>
      </c>
      <c r="I4762" s="130" t="s">
        <v>47</v>
      </c>
      <c r="J4762" s="131">
        <v>20253</v>
      </c>
      <c r="K4762" s="131" t="s">
        <v>4008</v>
      </c>
      <c r="L4762" s="131">
        <f>IF(ActividadesCom[[#This Row],[NIVEL 1]]&lt;&gt;0,VLOOKUP(ActividadesCom[[#This Row],[NIVEL 1]],Catálogo!A:B,2,FALSE),"")</f>
        <v>3</v>
      </c>
      <c r="M4762" s="131">
        <v>1</v>
      </c>
      <c r="N4762" s="130"/>
      <c r="O4762" s="131"/>
      <c r="P4762" s="131"/>
      <c r="Q4762" s="131" t="str">
        <f>IF(ActividadesCom[[#This Row],[NIVEL 2]]&lt;&gt;0,VLOOKUP(ActividadesCom[[#This Row],[NIVEL 2]],Catálogo!A:B,2,FALSE),"")</f>
        <v/>
      </c>
      <c r="R4762" s="131"/>
      <c r="S4762" s="130"/>
      <c r="T4762" s="131"/>
      <c r="U4762" s="131"/>
      <c r="V4762" s="131" t="str">
        <f>IF(ActividadesCom[[#This Row],[NIVEL 3]]&lt;&gt;0,VLOOKUP(ActividadesCom[[#This Row],[NIVEL 3]],Catálogo!A:B,2,FALSE),"")</f>
        <v/>
      </c>
      <c r="W4762" s="131"/>
      <c r="X4762" s="130"/>
      <c r="Y4762" s="131"/>
      <c r="Z4762" s="131"/>
      <c r="AA4762" s="131" t="str">
        <f>IF(ActividadesCom[[#This Row],[NIVEL 4]]&lt;&gt;0,VLOOKUP(ActividadesCom[[#This Row],[NIVEL 4]],Catálogo!A:B,2,FALSE),"")</f>
        <v/>
      </c>
      <c r="AB4762" s="131"/>
      <c r="AC4762" s="130"/>
      <c r="AD4762" s="131"/>
      <c r="AE4762" s="131"/>
      <c r="AF4762" s="131" t="str">
        <f>IF(ActividadesCom[[#This Row],[NIVEL 5]]&lt;&gt;0,VLOOKUP(ActividadesCom[[#This Row],[NIVEL 5]],Catálogo!A:B,2,FALSE),"")</f>
        <v/>
      </c>
      <c r="AG4762" s="131"/>
    </row>
    <row r="4763" spans="1:33" ht="30" customHeight="1" x14ac:dyDescent="0.25">
      <c r="A4763" s="7">
        <v>25470083</v>
      </c>
      <c r="B4763" s="10" t="str">
        <f>VLOOKUP(ActividadesCom[[#This Row],[NO. DE CONTROL]],'LISTADO ESTUDIANTES'!A:C,2,FALSE)</f>
        <v>NARVAEZ MAY EDGAR ARIEL</v>
      </c>
      <c r="C4763" s="6" t="str">
        <f>VLOOKUP(ActividadesCom[[#This Row],[NO. DE CONTROL]],'LISTADO ESTUDIANTES'!A:C,3,FALSE)</f>
        <v>ARQUITECTURA</v>
      </c>
      <c r="D4763" s="5" t="str">
        <f>VLOOKUP(ActividadesCom[[#This Row],[NO. DE CONTROL]],'LISTADO ESTUDIANTES'!A:D,4,FALSE)</f>
        <v>ACTIVO(A)</v>
      </c>
      <c r="E4763" s="7">
        <f>SUM(ActividadesCom[[#This Row],[CRÉD. 1]],ActividadesCom[[#This Row],[CRÉD. 2]],ActividadesCom[[#This Row],[CRÉD. 3]],ActividadesCom[[#This Row],[CRÉD. 4]],ActividadesCom[[#This Row],[CRÉD. 5]])</f>
        <v>0</v>
      </c>
      <c r="F4763" s="5" t="str">
        <f>IF(ActividadesCom[[#This Row],[ÚLTIMO SEMESTRE CON CRÉDITOS]]&gt;0,ROUND(AVERAGE(ActividadesCom[[#This Row],[VALOR NIVEL 5]],ActividadesCom[[#This Row],[VALOR NIVEL 4]],ActividadesCom[[#This Row],[VALOR NIVEL 3]],ActividadesCom[[#This Row],[VALOR NIVEL 2]],ActividadesCom[[#This Row],[VALOR NIVEL 1]]),0),"")</f>
        <v/>
      </c>
      <c r="G4763" s="7" t="str">
        <f>IF(ActividadesCom[[#This Row],[PROMEDIO]]="","",IF(ActividadesCom[[#This Row],[PROMEDIO]]&gt;=4,"EXCELENTE",IF(ActividadesCom[[#This Row],[PROMEDIO]]&gt;=3,"NOTABLE",IF(ActividadesCom[[#This Row],[PROMEDIO]]&gt;=2,"BUENO",IF(ActividadesCom[[#This Row],[PROMEDIO]]=1,"SUFICIENTE","")))))</f>
        <v/>
      </c>
      <c r="H4763" s="5">
        <f>MAX(ActividadesCom[[#This Row],[PERÍODO 1]],ActividadesCom[[#This Row],[PERÍODO 2]],ActividadesCom[[#This Row],[PERÍODO 3]],ActividadesCom[[#This Row],[PERÍODO 4]],ActividadesCom[[#This Row],[PERÍODO 5]])</f>
        <v>0</v>
      </c>
      <c r="I4763" s="6"/>
      <c r="J4763" s="5"/>
      <c r="K4763" s="5"/>
      <c r="L4763" s="5" t="str">
        <f>IF(ActividadesCom[[#This Row],[NIVEL 1]]&lt;&gt;0,VLOOKUP(ActividadesCom[[#This Row],[NIVEL 1]],Catálogo!A:B,2,FALSE),"")</f>
        <v/>
      </c>
      <c r="M4763" s="5"/>
      <c r="N4763" s="6"/>
      <c r="O4763" s="5"/>
      <c r="P4763" s="5"/>
      <c r="Q4763" s="5" t="str">
        <f>IF(ActividadesCom[[#This Row],[NIVEL 2]]&lt;&gt;0,VLOOKUP(ActividadesCom[[#This Row],[NIVEL 2]],Catálogo!A:B,2,FALSE),"")</f>
        <v/>
      </c>
      <c r="R4763" s="5"/>
      <c r="S4763" s="6"/>
      <c r="T4763" s="5"/>
      <c r="U4763" s="5"/>
      <c r="V4763" s="5" t="str">
        <f>IF(ActividadesCom[[#This Row],[NIVEL 3]]&lt;&gt;0,VLOOKUP(ActividadesCom[[#This Row],[NIVEL 3]],Catálogo!A:B,2,FALSE),"")</f>
        <v/>
      </c>
      <c r="W4763" s="5"/>
      <c r="X4763" s="6"/>
      <c r="Y4763" s="5"/>
      <c r="Z4763" s="5"/>
      <c r="AA4763" s="5" t="str">
        <f>IF(ActividadesCom[[#This Row],[NIVEL 4]]&lt;&gt;0,VLOOKUP(ActividadesCom[[#This Row],[NIVEL 4]],Catálogo!A:B,2,FALSE),"")</f>
        <v/>
      </c>
      <c r="AB4763" s="5"/>
      <c r="AC4763" s="6"/>
      <c r="AD4763" s="5"/>
      <c r="AE4763" s="5"/>
      <c r="AF4763" s="5" t="str">
        <f>IF(ActividadesCom[[#This Row],[NIVEL 5]]&lt;&gt;0,VLOOKUP(ActividadesCom[[#This Row],[NIVEL 5]],Catálogo!A:B,2,FALSE),"")</f>
        <v/>
      </c>
      <c r="AG4763" s="5"/>
    </row>
    <row r="4764" spans="1:33" ht="30" customHeight="1" x14ac:dyDescent="0.25">
      <c r="A4764" s="7">
        <v>25470084</v>
      </c>
      <c r="B4764" s="10" t="str">
        <f>VLOOKUP(ActividadesCom[[#This Row],[NO. DE CONTROL]],'LISTADO ESTUDIANTES'!A:C,2,FALSE)</f>
        <v>CHIN RODRIGUEZ FERNANDA JOSELINE</v>
      </c>
      <c r="C4764" s="6" t="str">
        <f>VLOOKUP(ActividadesCom[[#This Row],[NO. DE CONTROL]],'LISTADO ESTUDIANTES'!A:C,3,FALSE)</f>
        <v>ARQUITECTURA</v>
      </c>
      <c r="D4764" s="5" t="str">
        <f>VLOOKUP(ActividadesCom[[#This Row],[NO. DE CONTROL]],'LISTADO ESTUDIANTES'!A:D,4,FALSE)</f>
        <v>ACTIVO(A)</v>
      </c>
      <c r="E4764" s="7">
        <f>SUM(ActividadesCom[[#This Row],[CRÉD. 1]],ActividadesCom[[#This Row],[CRÉD. 2]],ActividadesCom[[#This Row],[CRÉD. 3]],ActividadesCom[[#This Row],[CRÉD. 4]],ActividadesCom[[#This Row],[CRÉD. 5]])</f>
        <v>0</v>
      </c>
      <c r="F4764" s="5" t="str">
        <f>IF(ActividadesCom[[#This Row],[ÚLTIMO SEMESTRE CON CRÉDITOS]]&gt;0,ROUND(AVERAGE(ActividadesCom[[#This Row],[VALOR NIVEL 5]],ActividadesCom[[#This Row],[VALOR NIVEL 4]],ActividadesCom[[#This Row],[VALOR NIVEL 3]],ActividadesCom[[#This Row],[VALOR NIVEL 2]],ActividadesCom[[#This Row],[VALOR NIVEL 1]]),0),"")</f>
        <v/>
      </c>
      <c r="G4764" s="7" t="str">
        <f>IF(ActividadesCom[[#This Row],[PROMEDIO]]="","",IF(ActividadesCom[[#This Row],[PROMEDIO]]&gt;=4,"EXCELENTE",IF(ActividadesCom[[#This Row],[PROMEDIO]]&gt;=3,"NOTABLE",IF(ActividadesCom[[#This Row],[PROMEDIO]]&gt;=2,"BUENO",IF(ActividadesCom[[#This Row],[PROMEDIO]]=1,"SUFICIENTE","")))))</f>
        <v/>
      </c>
      <c r="H4764" s="5">
        <f>MAX(ActividadesCom[[#This Row],[PERÍODO 1]],ActividadesCom[[#This Row],[PERÍODO 2]],ActividadesCom[[#This Row],[PERÍODO 3]],ActividadesCom[[#This Row],[PERÍODO 4]],ActividadesCom[[#This Row],[PERÍODO 5]])</f>
        <v>0</v>
      </c>
      <c r="I4764" s="6"/>
      <c r="J4764" s="5"/>
      <c r="K4764" s="5"/>
      <c r="L4764" s="5" t="str">
        <f>IF(ActividadesCom[[#This Row],[NIVEL 1]]&lt;&gt;0,VLOOKUP(ActividadesCom[[#This Row],[NIVEL 1]],Catálogo!A:B,2,FALSE),"")</f>
        <v/>
      </c>
      <c r="M4764" s="5"/>
      <c r="N4764" s="6"/>
      <c r="O4764" s="5"/>
      <c r="P4764" s="5"/>
      <c r="Q4764" s="5" t="str">
        <f>IF(ActividadesCom[[#This Row],[NIVEL 2]]&lt;&gt;0,VLOOKUP(ActividadesCom[[#This Row],[NIVEL 2]],Catálogo!A:B,2,FALSE),"")</f>
        <v/>
      </c>
      <c r="R4764" s="5"/>
      <c r="S4764" s="6"/>
      <c r="T4764" s="5"/>
      <c r="U4764" s="5"/>
      <c r="V4764" s="5" t="str">
        <f>IF(ActividadesCom[[#This Row],[NIVEL 3]]&lt;&gt;0,VLOOKUP(ActividadesCom[[#This Row],[NIVEL 3]],Catálogo!A:B,2,FALSE),"")</f>
        <v/>
      </c>
      <c r="W4764" s="5"/>
      <c r="X4764" s="6"/>
      <c r="Y4764" s="5"/>
      <c r="Z4764" s="5"/>
      <c r="AA4764" s="5" t="str">
        <f>IF(ActividadesCom[[#This Row],[NIVEL 4]]&lt;&gt;0,VLOOKUP(ActividadesCom[[#This Row],[NIVEL 4]],Catálogo!A:B,2,FALSE),"")</f>
        <v/>
      </c>
      <c r="AB4764" s="5"/>
      <c r="AC4764" s="6"/>
      <c r="AD4764" s="5"/>
      <c r="AE4764" s="5"/>
      <c r="AF4764" s="5" t="str">
        <f>IF(ActividadesCom[[#This Row],[NIVEL 5]]&lt;&gt;0,VLOOKUP(ActividadesCom[[#This Row],[NIVEL 5]],Catálogo!A:B,2,FALSE),"")</f>
        <v/>
      </c>
      <c r="AG4764" s="5"/>
    </row>
    <row r="4765" spans="1:33" ht="30" customHeight="1" x14ac:dyDescent="0.25">
      <c r="A4765" s="5">
        <v>25470086</v>
      </c>
      <c r="B4765" s="10" t="str">
        <f>VLOOKUP(ActividadesCom[[#This Row],[NO. DE CONTROL]],'LISTADO ESTUDIANTES'!A:C,2,FALSE)</f>
        <v>BENCOMO ZAPATA JABHEL DAVID</v>
      </c>
      <c r="C4765" s="6" t="str">
        <f>VLOOKUP(ActividadesCom[[#This Row],[NO. DE CONTROL]],'LISTADO ESTUDIANTES'!A:C,3,FALSE)</f>
        <v>ARQUITECTURA</v>
      </c>
      <c r="D4765" s="5" t="str">
        <f>VLOOKUP(ActividadesCom[[#This Row],[NO. DE CONTROL]],'LISTADO ESTUDIANTES'!A:D,4,FALSE)</f>
        <v>ACTIVO(A)</v>
      </c>
      <c r="E4765" s="7">
        <f>SUM(ActividadesCom[[#This Row],[CRÉD. 1]],ActividadesCom[[#This Row],[CRÉD. 2]],ActividadesCom[[#This Row],[CRÉD. 3]],ActividadesCom[[#This Row],[CRÉD. 4]],ActividadesCom[[#This Row],[CRÉD. 5]])</f>
        <v>1</v>
      </c>
      <c r="F4765" s="5">
        <f>IF(ActividadesCom[[#This Row],[ÚLTIMO SEMESTRE CON CRÉDITOS]]&gt;0,ROUND(AVERAGE(ActividadesCom[[#This Row],[VALOR NIVEL 5]],ActividadesCom[[#This Row],[VALOR NIVEL 4]],ActividadesCom[[#This Row],[VALOR NIVEL 3]],ActividadesCom[[#This Row],[VALOR NIVEL 2]],ActividadesCom[[#This Row],[VALOR NIVEL 1]]),0),"")</f>
        <v>3</v>
      </c>
      <c r="G4765" s="7" t="str">
        <f>IF(ActividadesCom[[#This Row],[PROMEDIO]]="","",IF(ActividadesCom[[#This Row],[PROMEDIO]]&gt;=4,"EXCELENTE",IF(ActividadesCom[[#This Row],[PROMEDIO]]&gt;=3,"NOTABLE",IF(ActividadesCom[[#This Row],[PROMEDIO]]&gt;=2,"BUENO",IF(ActividadesCom[[#This Row],[PROMEDIO]]=1,"SUFICIENTE","")))))</f>
        <v>NOTABLE</v>
      </c>
      <c r="H4765" s="5">
        <f>MAX(ActividadesCom[[#This Row],[PERÍODO 1]],ActividadesCom[[#This Row],[PERÍODO 2]],ActividadesCom[[#This Row],[PERÍODO 3]],ActividadesCom[[#This Row],[PERÍODO 4]],ActividadesCom[[#This Row],[PERÍODO 5]])</f>
        <v>20253</v>
      </c>
      <c r="I4765" s="6" t="s">
        <v>25</v>
      </c>
      <c r="J4765" s="5">
        <v>20253</v>
      </c>
      <c r="K4765" s="5" t="s">
        <v>4008</v>
      </c>
      <c r="L4765" s="5">
        <f>IF(ActividadesCom[[#This Row],[NIVEL 1]]&lt;&gt;0,VLOOKUP(ActividadesCom[[#This Row],[NIVEL 1]],Catálogo!A:B,2,FALSE),"")</f>
        <v>3</v>
      </c>
      <c r="M4765" s="5">
        <v>1</v>
      </c>
      <c r="N4765" s="6"/>
      <c r="O4765" s="5"/>
      <c r="P4765" s="5"/>
      <c r="Q4765" s="5" t="str">
        <f>IF(ActividadesCom[[#This Row],[NIVEL 2]]&lt;&gt;0,VLOOKUP(ActividadesCom[[#This Row],[NIVEL 2]],Catálogo!A:B,2,FALSE),"")</f>
        <v/>
      </c>
      <c r="R4765" s="5"/>
      <c r="S4765" s="6"/>
      <c r="T4765" s="5"/>
      <c r="U4765" s="5"/>
      <c r="V4765" s="5" t="str">
        <f>IF(ActividadesCom[[#This Row],[NIVEL 3]]&lt;&gt;0,VLOOKUP(ActividadesCom[[#This Row],[NIVEL 3]],Catálogo!A:B,2,FALSE),"")</f>
        <v/>
      </c>
      <c r="W4765" s="5"/>
      <c r="X4765" s="6"/>
      <c r="Y4765" s="5"/>
      <c r="Z4765" s="5"/>
      <c r="AA4765" s="5" t="str">
        <f>IF(ActividadesCom[[#This Row],[NIVEL 4]]&lt;&gt;0,VLOOKUP(ActividadesCom[[#This Row],[NIVEL 4]],Catálogo!A:B,2,FALSE),"")</f>
        <v/>
      </c>
      <c r="AB4765" s="5"/>
      <c r="AC4765" s="6"/>
      <c r="AD4765" s="5"/>
      <c r="AE4765" s="5"/>
      <c r="AF4765" s="5" t="str">
        <f>IF(ActividadesCom[[#This Row],[NIVEL 5]]&lt;&gt;0,VLOOKUP(ActividadesCom[[#This Row],[NIVEL 5]],Catálogo!A:B,2,FALSE),"")</f>
        <v/>
      </c>
      <c r="AG4765" s="5"/>
    </row>
    <row r="4766" spans="1:33" ht="30" customHeight="1" x14ac:dyDescent="0.25">
      <c r="A4766" s="7">
        <v>25470087</v>
      </c>
      <c r="B4766" s="10" t="str">
        <f>VLOOKUP(ActividadesCom[[#This Row],[NO. DE CONTROL]],'LISTADO ESTUDIANTES'!A:C,2,FALSE)</f>
        <v>DZUL CEH JOSUE ABIMAEL</v>
      </c>
      <c r="C4766" s="6" t="str">
        <f>VLOOKUP(ActividadesCom[[#This Row],[NO. DE CONTROL]],'LISTADO ESTUDIANTES'!A:C,3,FALSE)</f>
        <v>ARQUITECTURA</v>
      </c>
      <c r="D4766" s="5" t="str">
        <f>VLOOKUP(ActividadesCom[[#This Row],[NO. DE CONTROL]],'LISTADO ESTUDIANTES'!A:D,4,FALSE)</f>
        <v>ACTIVO(A)</v>
      </c>
      <c r="E4766" s="7">
        <f>SUM(ActividadesCom[[#This Row],[CRÉD. 1]],ActividadesCom[[#This Row],[CRÉD. 2]],ActividadesCom[[#This Row],[CRÉD. 3]],ActividadesCom[[#This Row],[CRÉD. 4]],ActividadesCom[[#This Row],[CRÉD. 5]])</f>
        <v>0</v>
      </c>
      <c r="F4766" s="5" t="str">
        <f>IF(ActividadesCom[[#This Row],[ÚLTIMO SEMESTRE CON CRÉDITOS]]&gt;0,ROUND(AVERAGE(ActividadesCom[[#This Row],[VALOR NIVEL 5]],ActividadesCom[[#This Row],[VALOR NIVEL 4]],ActividadesCom[[#This Row],[VALOR NIVEL 3]],ActividadesCom[[#This Row],[VALOR NIVEL 2]],ActividadesCom[[#This Row],[VALOR NIVEL 1]]),0),"")</f>
        <v/>
      </c>
      <c r="G4766" s="7" t="str">
        <f>IF(ActividadesCom[[#This Row],[PROMEDIO]]="","",IF(ActividadesCom[[#This Row],[PROMEDIO]]&gt;=4,"EXCELENTE",IF(ActividadesCom[[#This Row],[PROMEDIO]]&gt;=3,"NOTABLE",IF(ActividadesCom[[#This Row],[PROMEDIO]]&gt;=2,"BUENO",IF(ActividadesCom[[#This Row],[PROMEDIO]]=1,"SUFICIENTE","")))))</f>
        <v/>
      </c>
      <c r="H4766" s="5">
        <f>MAX(ActividadesCom[[#This Row],[PERÍODO 1]],ActividadesCom[[#This Row],[PERÍODO 2]],ActividadesCom[[#This Row],[PERÍODO 3]],ActividadesCom[[#This Row],[PERÍODO 4]],ActividadesCom[[#This Row],[PERÍODO 5]])</f>
        <v>0</v>
      </c>
      <c r="I4766" s="6"/>
      <c r="J4766" s="5"/>
      <c r="K4766" s="5"/>
      <c r="L4766" s="5" t="str">
        <f>IF(ActividadesCom[[#This Row],[NIVEL 1]]&lt;&gt;0,VLOOKUP(ActividadesCom[[#This Row],[NIVEL 1]],Catálogo!A:B,2,FALSE),"")</f>
        <v/>
      </c>
      <c r="M4766" s="5"/>
      <c r="N4766" s="6"/>
      <c r="O4766" s="5"/>
      <c r="P4766" s="5"/>
      <c r="Q4766" s="5" t="str">
        <f>IF(ActividadesCom[[#This Row],[NIVEL 2]]&lt;&gt;0,VLOOKUP(ActividadesCom[[#This Row],[NIVEL 2]],Catálogo!A:B,2,FALSE),"")</f>
        <v/>
      </c>
      <c r="R4766" s="5"/>
      <c r="S4766" s="6"/>
      <c r="T4766" s="5"/>
      <c r="U4766" s="5"/>
      <c r="V4766" s="5" t="str">
        <f>IF(ActividadesCom[[#This Row],[NIVEL 3]]&lt;&gt;0,VLOOKUP(ActividadesCom[[#This Row],[NIVEL 3]],Catálogo!A:B,2,FALSE),"")</f>
        <v/>
      </c>
      <c r="W4766" s="5"/>
      <c r="X4766" s="6"/>
      <c r="Y4766" s="5"/>
      <c r="Z4766" s="5"/>
      <c r="AA4766" s="5" t="str">
        <f>IF(ActividadesCom[[#This Row],[NIVEL 4]]&lt;&gt;0,VLOOKUP(ActividadesCom[[#This Row],[NIVEL 4]],Catálogo!A:B,2,FALSE),"")</f>
        <v/>
      </c>
      <c r="AB4766" s="5"/>
      <c r="AC4766" s="6"/>
      <c r="AD4766" s="5"/>
      <c r="AE4766" s="5"/>
      <c r="AF4766" s="5" t="str">
        <f>IF(ActividadesCom[[#This Row],[NIVEL 5]]&lt;&gt;0,VLOOKUP(ActividadesCom[[#This Row],[NIVEL 5]],Catálogo!A:B,2,FALSE),"")</f>
        <v/>
      </c>
      <c r="AG4766" s="5"/>
    </row>
    <row r="4767" spans="1:33" ht="30" customHeight="1" x14ac:dyDescent="0.25">
      <c r="A4767" s="5">
        <v>25470088</v>
      </c>
      <c r="B4767" s="10" t="str">
        <f>VLOOKUP(ActividadesCom[[#This Row],[NO. DE CONTROL]],'LISTADO ESTUDIANTES'!A:C,2,FALSE)</f>
        <v>CARRASCO POOT KENYA ALESSANDRA</v>
      </c>
      <c r="C4767" s="6" t="str">
        <f>VLOOKUP(ActividadesCom[[#This Row],[NO. DE CONTROL]],'LISTADO ESTUDIANTES'!A:C,3,FALSE)</f>
        <v>ARQUITECTURA</v>
      </c>
      <c r="D4767" s="5" t="str">
        <f>VLOOKUP(ActividadesCom[[#This Row],[NO. DE CONTROL]],'LISTADO ESTUDIANTES'!A:D,4,FALSE)</f>
        <v>ACTIVO(A)</v>
      </c>
      <c r="E4767" s="7">
        <f>SUM(ActividadesCom[[#This Row],[CRÉD. 1]],ActividadesCom[[#This Row],[CRÉD. 2]],ActividadesCom[[#This Row],[CRÉD. 3]],ActividadesCom[[#This Row],[CRÉD. 4]],ActividadesCom[[#This Row],[CRÉD. 5]])</f>
        <v>1</v>
      </c>
      <c r="F4767" s="5">
        <f>IF(ActividadesCom[[#This Row],[ÚLTIMO SEMESTRE CON CRÉDITOS]]&gt;0,ROUND(AVERAGE(ActividadesCom[[#This Row],[VALOR NIVEL 5]],ActividadesCom[[#This Row],[VALOR NIVEL 4]],ActividadesCom[[#This Row],[VALOR NIVEL 3]],ActividadesCom[[#This Row],[VALOR NIVEL 2]],ActividadesCom[[#This Row],[VALOR NIVEL 1]]),0),"")</f>
        <v>3</v>
      </c>
      <c r="G4767" s="7" t="str">
        <f>IF(ActividadesCom[[#This Row],[PROMEDIO]]="","",IF(ActividadesCom[[#This Row],[PROMEDIO]]&gt;=4,"EXCELENTE",IF(ActividadesCom[[#This Row],[PROMEDIO]]&gt;=3,"NOTABLE",IF(ActividadesCom[[#This Row],[PROMEDIO]]&gt;=2,"BUENO",IF(ActividadesCom[[#This Row],[PROMEDIO]]=1,"SUFICIENTE","")))))</f>
        <v>NOTABLE</v>
      </c>
      <c r="H4767" s="5">
        <f>MAX(ActividadesCom[[#This Row],[PERÍODO 1]],ActividadesCom[[#This Row],[PERÍODO 2]],ActividadesCom[[#This Row],[PERÍODO 3]],ActividadesCom[[#This Row],[PERÍODO 4]],ActividadesCom[[#This Row],[PERÍODO 5]])</f>
        <v>20253</v>
      </c>
      <c r="I4767" s="6" t="s">
        <v>4278</v>
      </c>
      <c r="J4767" s="5">
        <v>20253</v>
      </c>
      <c r="K4767" s="5" t="s">
        <v>4008</v>
      </c>
      <c r="L4767" s="5">
        <f>IF(ActividadesCom[[#This Row],[NIVEL 1]]&lt;&gt;0,VLOOKUP(ActividadesCom[[#This Row],[NIVEL 1]],Catálogo!A:B,2,FALSE),"")</f>
        <v>3</v>
      </c>
      <c r="M4767" s="5">
        <v>1</v>
      </c>
      <c r="N4767" s="6"/>
      <c r="O4767" s="5"/>
      <c r="P4767" s="5"/>
      <c r="Q4767" s="5" t="str">
        <f>IF(ActividadesCom[[#This Row],[NIVEL 2]]&lt;&gt;0,VLOOKUP(ActividadesCom[[#This Row],[NIVEL 2]],Catálogo!A:B,2,FALSE),"")</f>
        <v/>
      </c>
      <c r="R4767" s="5"/>
      <c r="S4767" s="6"/>
      <c r="T4767" s="5"/>
      <c r="U4767" s="5"/>
      <c r="V4767" s="5" t="str">
        <f>IF(ActividadesCom[[#This Row],[NIVEL 3]]&lt;&gt;0,VLOOKUP(ActividadesCom[[#This Row],[NIVEL 3]],Catálogo!A:B,2,FALSE),"")</f>
        <v/>
      </c>
      <c r="W4767" s="5"/>
      <c r="X4767" s="6"/>
      <c r="Y4767" s="5"/>
      <c r="Z4767" s="5"/>
      <c r="AA4767" s="5" t="str">
        <f>IF(ActividadesCom[[#This Row],[NIVEL 4]]&lt;&gt;0,VLOOKUP(ActividadesCom[[#This Row],[NIVEL 4]],Catálogo!A:B,2,FALSE),"")</f>
        <v/>
      </c>
      <c r="AB4767" s="5"/>
      <c r="AC4767" s="6"/>
      <c r="AD4767" s="5"/>
      <c r="AE4767" s="5"/>
      <c r="AF4767" s="5" t="str">
        <f>IF(ActividadesCom[[#This Row],[NIVEL 5]]&lt;&gt;0,VLOOKUP(ActividadesCom[[#This Row],[NIVEL 5]],Catálogo!A:B,2,FALSE),"")</f>
        <v/>
      </c>
      <c r="AG4767" s="5"/>
    </row>
    <row r="4768" spans="1:33" ht="30" customHeight="1" x14ac:dyDescent="0.25">
      <c r="A4768" s="7">
        <v>25470089</v>
      </c>
      <c r="B4768" s="10" t="str">
        <f>VLOOKUP(ActividadesCom[[#This Row],[NO. DE CONTROL]],'LISTADO ESTUDIANTES'!A:C,2,FALSE)</f>
        <v>CHACHA HERNANDEZ EMMANUEL ARCANGEL</v>
      </c>
      <c r="C4768" s="6" t="str">
        <f>VLOOKUP(ActividadesCom[[#This Row],[NO. DE CONTROL]],'LISTADO ESTUDIANTES'!A:C,3,FALSE)</f>
        <v>INGENIERIA INDUSTRIAL</v>
      </c>
      <c r="D4768" s="5" t="str">
        <f>VLOOKUP(ActividadesCom[[#This Row],[NO. DE CONTROL]],'LISTADO ESTUDIANTES'!A:D,4,FALSE)</f>
        <v>ACTIVO(A)</v>
      </c>
      <c r="E4768" s="7">
        <f>SUM(ActividadesCom[[#This Row],[CRÉD. 1]],ActividadesCom[[#This Row],[CRÉD. 2]],ActividadesCom[[#This Row],[CRÉD. 3]],ActividadesCom[[#This Row],[CRÉD. 4]],ActividadesCom[[#This Row],[CRÉD. 5]])</f>
        <v>0</v>
      </c>
      <c r="F4768" s="5" t="str">
        <f>IF(ActividadesCom[[#This Row],[ÚLTIMO SEMESTRE CON CRÉDITOS]]&gt;0,ROUND(AVERAGE(ActividadesCom[[#This Row],[VALOR NIVEL 5]],ActividadesCom[[#This Row],[VALOR NIVEL 4]],ActividadesCom[[#This Row],[VALOR NIVEL 3]],ActividadesCom[[#This Row],[VALOR NIVEL 2]],ActividadesCom[[#This Row],[VALOR NIVEL 1]]),0),"")</f>
        <v/>
      </c>
      <c r="G4768" s="7" t="str">
        <f>IF(ActividadesCom[[#This Row],[PROMEDIO]]="","",IF(ActividadesCom[[#This Row],[PROMEDIO]]&gt;=4,"EXCELENTE",IF(ActividadesCom[[#This Row],[PROMEDIO]]&gt;=3,"NOTABLE",IF(ActividadesCom[[#This Row],[PROMEDIO]]&gt;=2,"BUENO",IF(ActividadesCom[[#This Row],[PROMEDIO]]=1,"SUFICIENTE","")))))</f>
        <v/>
      </c>
      <c r="H4768" s="5">
        <f>MAX(ActividadesCom[[#This Row],[PERÍODO 1]],ActividadesCom[[#This Row],[PERÍODO 2]],ActividadesCom[[#This Row],[PERÍODO 3]],ActividadesCom[[#This Row],[PERÍODO 4]],ActividadesCom[[#This Row],[PERÍODO 5]])</f>
        <v>0</v>
      </c>
      <c r="I4768" s="6"/>
      <c r="J4768" s="5"/>
      <c r="K4768" s="5"/>
      <c r="L4768" s="5" t="str">
        <f>IF(ActividadesCom[[#This Row],[NIVEL 1]]&lt;&gt;0,VLOOKUP(ActividadesCom[[#This Row],[NIVEL 1]],Catálogo!A:B,2,FALSE),"")</f>
        <v/>
      </c>
      <c r="M4768" s="5"/>
      <c r="N4768" s="6"/>
      <c r="O4768" s="5"/>
      <c r="P4768" s="5"/>
      <c r="Q4768" s="5" t="str">
        <f>IF(ActividadesCom[[#This Row],[NIVEL 2]]&lt;&gt;0,VLOOKUP(ActividadesCom[[#This Row],[NIVEL 2]],Catálogo!A:B,2,FALSE),"")</f>
        <v/>
      </c>
      <c r="R4768" s="5"/>
      <c r="S4768" s="6"/>
      <c r="T4768" s="5"/>
      <c r="U4768" s="5"/>
      <c r="V4768" s="5" t="str">
        <f>IF(ActividadesCom[[#This Row],[NIVEL 3]]&lt;&gt;0,VLOOKUP(ActividadesCom[[#This Row],[NIVEL 3]],Catálogo!A:B,2,FALSE),"")</f>
        <v/>
      </c>
      <c r="W4768" s="5"/>
      <c r="X4768" s="6"/>
      <c r="Y4768" s="5"/>
      <c r="Z4768" s="5"/>
      <c r="AA4768" s="5" t="str">
        <f>IF(ActividadesCom[[#This Row],[NIVEL 4]]&lt;&gt;0,VLOOKUP(ActividadesCom[[#This Row],[NIVEL 4]],Catálogo!A:B,2,FALSE),"")</f>
        <v/>
      </c>
      <c r="AB4768" s="5"/>
      <c r="AC4768" s="6"/>
      <c r="AD4768" s="5"/>
      <c r="AE4768" s="5"/>
      <c r="AF4768" s="5" t="str">
        <f>IF(ActividadesCom[[#This Row],[NIVEL 5]]&lt;&gt;0,VLOOKUP(ActividadesCom[[#This Row],[NIVEL 5]],Catálogo!A:B,2,FALSE),"")</f>
        <v/>
      </c>
      <c r="AG4768" s="5"/>
    </row>
    <row r="4769" spans="1:34" ht="30" customHeight="1" x14ac:dyDescent="0.25">
      <c r="A4769" s="7">
        <v>25470089</v>
      </c>
      <c r="B4769" s="10" t="str">
        <f>VLOOKUP(ActividadesCom[[#This Row],[NO. DE CONTROL]],'LISTADO ESTUDIANTES'!A:C,2,FALSE)</f>
        <v>CHACHA HERNANDEZ EMMANUEL ARCANGEL</v>
      </c>
      <c r="C4769" s="6" t="str">
        <f>VLOOKUP(ActividadesCom[[#This Row],[NO. DE CONTROL]],'LISTADO ESTUDIANTES'!A:C,3,FALSE)</f>
        <v>INGENIERIA INDUSTRIAL</v>
      </c>
      <c r="D4769" s="5" t="str">
        <f>VLOOKUP(ActividadesCom[[#This Row],[NO. DE CONTROL]],'LISTADO ESTUDIANTES'!A:D,4,FALSE)</f>
        <v>ACTIVO(A)</v>
      </c>
      <c r="E4769" s="7">
        <f>SUM(ActividadesCom[[#This Row],[CRÉD. 1]],ActividadesCom[[#This Row],[CRÉD. 2]],ActividadesCom[[#This Row],[CRÉD. 3]],ActividadesCom[[#This Row],[CRÉD. 4]],ActividadesCom[[#This Row],[CRÉD. 5]])</f>
        <v>0</v>
      </c>
      <c r="F4769" s="5" t="str">
        <f>IF(ActividadesCom[[#This Row],[ÚLTIMO SEMESTRE CON CRÉDITOS]]&gt;0,ROUND(AVERAGE(ActividadesCom[[#This Row],[VALOR NIVEL 5]],ActividadesCom[[#This Row],[VALOR NIVEL 4]],ActividadesCom[[#This Row],[VALOR NIVEL 3]],ActividadesCom[[#This Row],[VALOR NIVEL 2]],ActividadesCom[[#This Row],[VALOR NIVEL 1]]),0),"")</f>
        <v/>
      </c>
      <c r="G4769" s="7" t="str">
        <f>IF(ActividadesCom[[#This Row],[PROMEDIO]]="","",IF(ActividadesCom[[#This Row],[PROMEDIO]]&gt;=4,"EXCELENTE",IF(ActividadesCom[[#This Row],[PROMEDIO]]&gt;=3,"NOTABLE",IF(ActividadesCom[[#This Row],[PROMEDIO]]&gt;=2,"BUENO",IF(ActividadesCom[[#This Row],[PROMEDIO]]=1,"SUFICIENTE","")))))</f>
        <v/>
      </c>
      <c r="H4769" s="5">
        <f>MAX(ActividadesCom[[#This Row],[PERÍODO 1]],ActividadesCom[[#This Row],[PERÍODO 2]],ActividadesCom[[#This Row],[PERÍODO 3]],ActividadesCom[[#This Row],[PERÍODO 4]],ActividadesCom[[#This Row],[PERÍODO 5]])</f>
        <v>0</v>
      </c>
      <c r="I4769" s="6"/>
      <c r="J4769" s="5"/>
      <c r="K4769" s="5"/>
      <c r="L4769" s="5" t="str">
        <f>IF(ActividadesCom[[#This Row],[NIVEL 1]]&lt;&gt;0,VLOOKUP(ActividadesCom[[#This Row],[NIVEL 1]],Catálogo!A:B,2,FALSE),"")</f>
        <v/>
      </c>
      <c r="M4769" s="5"/>
      <c r="N4769" s="6"/>
      <c r="O4769" s="5"/>
      <c r="P4769" s="5"/>
      <c r="Q4769" s="5" t="str">
        <f>IF(ActividadesCom[[#This Row],[NIVEL 2]]&lt;&gt;0,VLOOKUP(ActividadesCom[[#This Row],[NIVEL 2]],Catálogo!A:B,2,FALSE),"")</f>
        <v/>
      </c>
      <c r="R4769" s="5"/>
      <c r="S4769" s="6"/>
      <c r="T4769" s="5"/>
      <c r="U4769" s="5"/>
      <c r="V4769" s="5" t="str">
        <f>IF(ActividadesCom[[#This Row],[NIVEL 3]]&lt;&gt;0,VLOOKUP(ActividadesCom[[#This Row],[NIVEL 3]],Catálogo!A:B,2,FALSE),"")</f>
        <v/>
      </c>
      <c r="W4769" s="5"/>
      <c r="X4769" s="6"/>
      <c r="Y4769" s="5"/>
      <c r="Z4769" s="5"/>
      <c r="AA4769" s="5" t="str">
        <f>IF(ActividadesCom[[#This Row],[NIVEL 4]]&lt;&gt;0,VLOOKUP(ActividadesCom[[#This Row],[NIVEL 4]],Catálogo!A:B,2,FALSE),"")</f>
        <v/>
      </c>
      <c r="AB4769" s="5"/>
      <c r="AC4769" s="6"/>
      <c r="AD4769" s="5"/>
      <c r="AE4769" s="5"/>
      <c r="AF4769" s="5" t="str">
        <f>IF(ActividadesCom[[#This Row],[NIVEL 5]]&lt;&gt;0,VLOOKUP(ActividadesCom[[#This Row],[NIVEL 5]],Catálogo!A:B,2,FALSE),"")</f>
        <v/>
      </c>
      <c r="AG4769" s="5"/>
    </row>
    <row r="4770" spans="1:34" ht="30" customHeight="1" x14ac:dyDescent="0.25">
      <c r="A4770" s="7">
        <v>25470090</v>
      </c>
      <c r="B4770" s="10" t="str">
        <f>VLOOKUP(ActividadesCom[[#This Row],[NO. DE CONTROL]],'LISTADO ESTUDIANTES'!A:C,2,FALSE)</f>
        <v>MAY CHAN KEVIN MISAEL</v>
      </c>
      <c r="C4770" s="6" t="str">
        <f>VLOOKUP(ActividadesCom[[#This Row],[NO. DE CONTROL]],'LISTADO ESTUDIANTES'!A:C,3,FALSE)</f>
        <v>ARQUITECTURA</v>
      </c>
      <c r="D4770" s="5" t="str">
        <f>VLOOKUP(ActividadesCom[[#This Row],[NO. DE CONTROL]],'LISTADO ESTUDIANTES'!A:D,4,FALSE)</f>
        <v>ACTIVO(A)</v>
      </c>
      <c r="E4770" s="7">
        <f>SUM(ActividadesCom[[#This Row],[CRÉD. 1]],ActividadesCom[[#This Row],[CRÉD. 2]],ActividadesCom[[#This Row],[CRÉD. 3]],ActividadesCom[[#This Row],[CRÉD. 4]],ActividadesCom[[#This Row],[CRÉD. 5]])</f>
        <v>0</v>
      </c>
      <c r="F4770" s="5" t="str">
        <f>IF(ActividadesCom[[#This Row],[ÚLTIMO SEMESTRE CON CRÉDITOS]]&gt;0,ROUND(AVERAGE(ActividadesCom[[#This Row],[VALOR NIVEL 5]],ActividadesCom[[#This Row],[VALOR NIVEL 4]],ActividadesCom[[#This Row],[VALOR NIVEL 3]],ActividadesCom[[#This Row],[VALOR NIVEL 2]],ActividadesCom[[#This Row],[VALOR NIVEL 1]]),0),"")</f>
        <v/>
      </c>
      <c r="G4770" s="7" t="str">
        <f>IF(ActividadesCom[[#This Row],[PROMEDIO]]="","",IF(ActividadesCom[[#This Row],[PROMEDIO]]&gt;=4,"EXCELENTE",IF(ActividadesCom[[#This Row],[PROMEDIO]]&gt;=3,"NOTABLE",IF(ActividadesCom[[#This Row],[PROMEDIO]]&gt;=2,"BUENO",IF(ActividadesCom[[#This Row],[PROMEDIO]]=1,"SUFICIENTE","")))))</f>
        <v/>
      </c>
      <c r="H4770" s="5">
        <f>MAX(ActividadesCom[[#This Row],[PERÍODO 1]],ActividadesCom[[#This Row],[PERÍODO 2]],ActividadesCom[[#This Row],[PERÍODO 3]],ActividadesCom[[#This Row],[PERÍODO 4]],ActividadesCom[[#This Row],[PERÍODO 5]])</f>
        <v>0</v>
      </c>
      <c r="I4770" s="6"/>
      <c r="J4770" s="5"/>
      <c r="K4770" s="5"/>
      <c r="L4770" s="5" t="str">
        <f>IF(ActividadesCom[[#This Row],[NIVEL 1]]&lt;&gt;0,VLOOKUP(ActividadesCom[[#This Row],[NIVEL 1]],Catálogo!A:B,2,FALSE),"")</f>
        <v/>
      </c>
      <c r="M4770" s="5"/>
      <c r="N4770" s="6"/>
      <c r="O4770" s="5"/>
      <c r="P4770" s="5"/>
      <c r="Q4770" s="5" t="str">
        <f>IF(ActividadesCom[[#This Row],[NIVEL 2]]&lt;&gt;0,VLOOKUP(ActividadesCom[[#This Row],[NIVEL 2]],Catálogo!A:B,2,FALSE),"")</f>
        <v/>
      </c>
      <c r="R4770" s="5"/>
      <c r="S4770" s="6"/>
      <c r="T4770" s="5"/>
      <c r="U4770" s="5"/>
      <c r="V4770" s="5" t="str">
        <f>IF(ActividadesCom[[#This Row],[NIVEL 3]]&lt;&gt;0,VLOOKUP(ActividadesCom[[#This Row],[NIVEL 3]],Catálogo!A:B,2,FALSE),"")</f>
        <v/>
      </c>
      <c r="W4770" s="5"/>
      <c r="X4770" s="6"/>
      <c r="Y4770" s="5"/>
      <c r="Z4770" s="5"/>
      <c r="AA4770" s="5" t="str">
        <f>IF(ActividadesCom[[#This Row],[NIVEL 4]]&lt;&gt;0,VLOOKUP(ActividadesCom[[#This Row],[NIVEL 4]],Catálogo!A:B,2,FALSE),"")</f>
        <v/>
      </c>
      <c r="AB4770" s="5"/>
      <c r="AC4770" s="6"/>
      <c r="AD4770" s="5"/>
      <c r="AE4770" s="5"/>
      <c r="AF4770" s="5" t="str">
        <f>IF(ActividadesCom[[#This Row],[NIVEL 5]]&lt;&gt;0,VLOOKUP(ActividadesCom[[#This Row],[NIVEL 5]],Catálogo!A:B,2,FALSE),"")</f>
        <v/>
      </c>
      <c r="AG4770" s="5"/>
    </row>
    <row r="4771" spans="1:34" ht="30" customHeight="1" x14ac:dyDescent="0.25">
      <c r="A4771" s="5">
        <v>25470091</v>
      </c>
      <c r="B4771" s="10" t="str">
        <f>VLOOKUP(ActividadesCom[[#This Row],[NO. DE CONTROL]],'LISTADO ESTUDIANTES'!A:C,2,FALSE)</f>
        <v>INFANTE CHUIL RAFAEL</v>
      </c>
      <c r="C4771" s="6" t="str">
        <f>VLOOKUP(ActividadesCom[[#This Row],[NO. DE CONTROL]],'LISTADO ESTUDIANTES'!A:C,3,FALSE)</f>
        <v>ARQUITECTURA</v>
      </c>
      <c r="D4771" s="5" t="str">
        <f>VLOOKUP(ActividadesCom[[#This Row],[NO. DE CONTROL]],'LISTADO ESTUDIANTES'!A:D,4,FALSE)</f>
        <v>ACTIVO(A)</v>
      </c>
      <c r="E4771" s="7">
        <f>SUM(ActividadesCom[[#This Row],[CRÉD. 1]],ActividadesCom[[#This Row],[CRÉD. 2]],ActividadesCom[[#This Row],[CRÉD. 3]],ActividadesCom[[#This Row],[CRÉD. 4]],ActividadesCom[[#This Row],[CRÉD. 5]])</f>
        <v>1</v>
      </c>
      <c r="F4771" s="5">
        <f>IF(ActividadesCom[[#This Row],[ÚLTIMO SEMESTRE CON CRÉDITOS]]&gt;0,ROUND(AVERAGE(ActividadesCom[[#This Row],[VALOR NIVEL 5]],ActividadesCom[[#This Row],[VALOR NIVEL 4]],ActividadesCom[[#This Row],[VALOR NIVEL 3]],ActividadesCom[[#This Row],[VALOR NIVEL 2]],ActividadesCom[[#This Row],[VALOR NIVEL 1]]),0),"")</f>
        <v>2</v>
      </c>
      <c r="G4771" s="7" t="str">
        <f>IF(ActividadesCom[[#This Row],[PROMEDIO]]="","",IF(ActividadesCom[[#This Row],[PROMEDIO]]&gt;=4,"EXCELENTE",IF(ActividadesCom[[#This Row],[PROMEDIO]]&gt;=3,"NOTABLE",IF(ActividadesCom[[#This Row],[PROMEDIO]]&gt;=2,"BUENO",IF(ActividadesCom[[#This Row],[PROMEDIO]]=1,"SUFICIENTE","")))))</f>
        <v>BUENO</v>
      </c>
      <c r="H4771" s="5">
        <f>MAX(ActividadesCom[[#This Row],[PERÍODO 1]],ActividadesCom[[#This Row],[PERÍODO 2]],ActividadesCom[[#This Row],[PERÍODO 3]],ActividadesCom[[#This Row],[PERÍODO 4]],ActividadesCom[[#This Row],[PERÍODO 5]])</f>
        <v>20253</v>
      </c>
      <c r="I4771" s="6" t="s">
        <v>25</v>
      </c>
      <c r="J4771" s="5">
        <v>20253</v>
      </c>
      <c r="K4771" s="5" t="s">
        <v>4009</v>
      </c>
      <c r="L4771" s="5">
        <f>IF(ActividadesCom[[#This Row],[NIVEL 1]]&lt;&gt;0,VLOOKUP(ActividadesCom[[#This Row],[NIVEL 1]],Catálogo!A:B,2,FALSE),"")</f>
        <v>2</v>
      </c>
      <c r="M4771" s="5">
        <v>1</v>
      </c>
      <c r="N4771" s="6"/>
      <c r="O4771" s="5"/>
      <c r="P4771" s="5"/>
      <c r="Q4771" s="5" t="str">
        <f>IF(ActividadesCom[[#This Row],[NIVEL 2]]&lt;&gt;0,VLOOKUP(ActividadesCom[[#This Row],[NIVEL 2]],Catálogo!A:B,2,FALSE),"")</f>
        <v/>
      </c>
      <c r="R4771" s="5"/>
      <c r="S4771" s="6"/>
      <c r="T4771" s="5"/>
      <c r="U4771" s="5"/>
      <c r="V4771" s="5" t="str">
        <f>IF(ActividadesCom[[#This Row],[NIVEL 3]]&lt;&gt;0,VLOOKUP(ActividadesCom[[#This Row],[NIVEL 3]],Catálogo!A:B,2,FALSE),"")</f>
        <v/>
      </c>
      <c r="W4771" s="5"/>
      <c r="X4771" s="6"/>
      <c r="Y4771" s="5"/>
      <c r="Z4771" s="5"/>
      <c r="AA4771" s="5" t="str">
        <f>IF(ActividadesCom[[#This Row],[NIVEL 4]]&lt;&gt;0,VLOOKUP(ActividadesCom[[#This Row],[NIVEL 4]],Catálogo!A:B,2,FALSE),"")</f>
        <v/>
      </c>
      <c r="AB4771" s="5"/>
      <c r="AC4771" s="6"/>
      <c r="AD4771" s="5"/>
      <c r="AE4771" s="5"/>
      <c r="AF4771" s="5" t="str">
        <f>IF(ActividadesCom[[#This Row],[NIVEL 5]]&lt;&gt;0,VLOOKUP(ActividadesCom[[#This Row],[NIVEL 5]],Catálogo!A:B,2,FALSE),"")</f>
        <v/>
      </c>
      <c r="AG4771" s="5"/>
    </row>
    <row r="4772" spans="1:34" ht="30" customHeight="1" x14ac:dyDescent="0.25">
      <c r="A4772" s="5">
        <v>25470093</v>
      </c>
      <c r="B4772" s="10" t="str">
        <f>VLOOKUP(ActividadesCom[[#This Row],[NO. DE CONTROL]],'LISTADO ESTUDIANTES'!A:C,2,FALSE)</f>
        <v>ORDOÑEZ EHUAN MONICA</v>
      </c>
      <c r="C4772" s="6" t="str">
        <f>VLOOKUP(ActividadesCom[[#This Row],[NO. DE CONTROL]],'LISTADO ESTUDIANTES'!A:C,3,FALSE)</f>
        <v>ARQUITECTURA</v>
      </c>
      <c r="D4772" s="5" t="str">
        <f>VLOOKUP(ActividadesCom[[#This Row],[NO. DE CONTROL]],'LISTADO ESTUDIANTES'!A:D,4,FALSE)</f>
        <v>ACTIVO(A)</v>
      </c>
      <c r="E4772" s="7">
        <f>SUM(ActividadesCom[[#This Row],[CRÉD. 1]],ActividadesCom[[#This Row],[CRÉD. 2]],ActividadesCom[[#This Row],[CRÉD. 3]],ActividadesCom[[#This Row],[CRÉD. 4]],ActividadesCom[[#This Row],[CRÉD. 5]])</f>
        <v>1</v>
      </c>
      <c r="F4772" s="5">
        <f>IF(ActividadesCom[[#This Row],[ÚLTIMO SEMESTRE CON CRÉDITOS]]&gt;0,ROUND(AVERAGE(ActividadesCom[[#This Row],[VALOR NIVEL 5]],ActividadesCom[[#This Row],[VALOR NIVEL 4]],ActividadesCom[[#This Row],[VALOR NIVEL 3]],ActividadesCom[[#This Row],[VALOR NIVEL 2]],ActividadesCom[[#This Row],[VALOR NIVEL 1]]),0),"")</f>
        <v>3</v>
      </c>
      <c r="G4772" s="7" t="str">
        <f>IF(ActividadesCom[[#This Row],[PROMEDIO]]="","",IF(ActividadesCom[[#This Row],[PROMEDIO]]&gt;=4,"EXCELENTE",IF(ActividadesCom[[#This Row],[PROMEDIO]]&gt;=3,"NOTABLE",IF(ActividadesCom[[#This Row],[PROMEDIO]]&gt;=2,"BUENO",IF(ActividadesCom[[#This Row],[PROMEDIO]]=1,"SUFICIENTE","")))))</f>
        <v>NOTABLE</v>
      </c>
      <c r="H4772" s="5">
        <f>MAX(ActividadesCom[[#This Row],[PERÍODO 1]],ActividadesCom[[#This Row],[PERÍODO 2]],ActividadesCom[[#This Row],[PERÍODO 3]],ActividadesCom[[#This Row],[PERÍODO 4]],ActividadesCom[[#This Row],[PERÍODO 5]])</f>
        <v>20253</v>
      </c>
      <c r="I4772" s="6" t="s">
        <v>4278</v>
      </c>
      <c r="J4772" s="5">
        <v>20253</v>
      </c>
      <c r="K4772" s="5" t="s">
        <v>4008</v>
      </c>
      <c r="L4772" s="5">
        <f>IF(ActividadesCom[[#This Row],[NIVEL 1]]&lt;&gt;0,VLOOKUP(ActividadesCom[[#This Row],[NIVEL 1]],Catálogo!A:B,2,FALSE),"")</f>
        <v>3</v>
      </c>
      <c r="M4772" s="5">
        <v>1</v>
      </c>
      <c r="N4772" s="6"/>
      <c r="O4772" s="5"/>
      <c r="P4772" s="5"/>
      <c r="Q4772" s="5" t="str">
        <f>IF(ActividadesCom[[#This Row],[NIVEL 2]]&lt;&gt;0,VLOOKUP(ActividadesCom[[#This Row],[NIVEL 2]],Catálogo!A:B,2,FALSE),"")</f>
        <v/>
      </c>
      <c r="R4772" s="5"/>
      <c r="S4772" s="6"/>
      <c r="T4772" s="5"/>
      <c r="U4772" s="5"/>
      <c r="V4772" s="5" t="str">
        <f>IF(ActividadesCom[[#This Row],[NIVEL 3]]&lt;&gt;0,VLOOKUP(ActividadesCom[[#This Row],[NIVEL 3]],Catálogo!A:B,2,FALSE),"")</f>
        <v/>
      </c>
      <c r="W4772" s="5"/>
      <c r="X4772" s="6"/>
      <c r="Y4772" s="5"/>
      <c r="Z4772" s="5"/>
      <c r="AA4772" s="5" t="str">
        <f>IF(ActividadesCom[[#This Row],[NIVEL 4]]&lt;&gt;0,VLOOKUP(ActividadesCom[[#This Row],[NIVEL 4]],Catálogo!A:B,2,FALSE),"")</f>
        <v/>
      </c>
      <c r="AB4772" s="5"/>
      <c r="AC4772" s="6"/>
      <c r="AD4772" s="5"/>
      <c r="AE4772" s="5"/>
      <c r="AF4772" s="5" t="str">
        <f>IF(ActividadesCom[[#This Row],[NIVEL 5]]&lt;&gt;0,VLOOKUP(ActividadesCom[[#This Row],[NIVEL 5]],Catálogo!A:B,2,FALSE),"")</f>
        <v/>
      </c>
      <c r="AG4772" s="5"/>
    </row>
    <row r="4773" spans="1:34" ht="30" customHeight="1" x14ac:dyDescent="0.25">
      <c r="A4773" s="7">
        <v>25470094</v>
      </c>
      <c r="B4773" s="10" t="str">
        <f>VLOOKUP(ActividadesCom[[#This Row],[NO. DE CONTROL]],'LISTADO ESTUDIANTES'!A:C,2,FALSE)</f>
        <v>LOPEZ PECH VANESSA ESTEFANIA</v>
      </c>
      <c r="C4773" s="6" t="str">
        <f>VLOOKUP(ActividadesCom[[#This Row],[NO. DE CONTROL]],'LISTADO ESTUDIANTES'!A:C,3,FALSE)</f>
        <v>INGENIERIA EN SISTEMAS COMPUTACIONALES</v>
      </c>
      <c r="D4773" s="5" t="str">
        <f>VLOOKUP(ActividadesCom[[#This Row],[NO. DE CONTROL]],'LISTADO ESTUDIANTES'!A:D,4,FALSE)</f>
        <v>ACTIVO(A)</v>
      </c>
      <c r="E4773" s="7">
        <f>SUM(ActividadesCom[[#This Row],[CRÉD. 1]],ActividadesCom[[#This Row],[CRÉD. 2]],ActividadesCom[[#This Row],[CRÉD. 3]],ActividadesCom[[#This Row],[CRÉD. 4]],ActividadesCom[[#This Row],[CRÉD. 5]])</f>
        <v>0</v>
      </c>
      <c r="F4773" s="5" t="str">
        <f>IF(ActividadesCom[[#This Row],[ÚLTIMO SEMESTRE CON CRÉDITOS]]&gt;0,ROUND(AVERAGE(ActividadesCom[[#This Row],[VALOR NIVEL 5]],ActividadesCom[[#This Row],[VALOR NIVEL 4]],ActividadesCom[[#This Row],[VALOR NIVEL 3]],ActividadesCom[[#This Row],[VALOR NIVEL 2]],ActividadesCom[[#This Row],[VALOR NIVEL 1]]),0),"")</f>
        <v/>
      </c>
      <c r="G4773" s="7" t="str">
        <f>IF(ActividadesCom[[#This Row],[PROMEDIO]]="","",IF(ActividadesCom[[#This Row],[PROMEDIO]]&gt;=4,"EXCELENTE",IF(ActividadesCom[[#This Row],[PROMEDIO]]&gt;=3,"NOTABLE",IF(ActividadesCom[[#This Row],[PROMEDIO]]&gt;=2,"BUENO",IF(ActividadesCom[[#This Row],[PROMEDIO]]=1,"SUFICIENTE","")))))</f>
        <v/>
      </c>
      <c r="H4773" s="5">
        <f>MAX(ActividadesCom[[#This Row],[PERÍODO 1]],ActividadesCom[[#This Row],[PERÍODO 2]],ActividadesCom[[#This Row],[PERÍODO 3]],ActividadesCom[[#This Row],[PERÍODO 4]],ActividadesCom[[#This Row],[PERÍODO 5]])</f>
        <v>0</v>
      </c>
      <c r="I4773" s="6"/>
      <c r="J4773" s="5"/>
      <c r="K4773" s="5"/>
      <c r="L4773" s="5" t="str">
        <f>IF(ActividadesCom[[#This Row],[NIVEL 1]]&lt;&gt;0,VLOOKUP(ActividadesCom[[#This Row],[NIVEL 1]],Catálogo!A:B,2,FALSE),"")</f>
        <v/>
      </c>
      <c r="M4773" s="5"/>
      <c r="N4773" s="6"/>
      <c r="O4773" s="5"/>
      <c r="P4773" s="5"/>
      <c r="Q4773" s="5" t="str">
        <f>IF(ActividadesCom[[#This Row],[NIVEL 2]]&lt;&gt;0,VLOOKUP(ActividadesCom[[#This Row],[NIVEL 2]],Catálogo!A:B,2,FALSE),"")</f>
        <v/>
      </c>
      <c r="R4773" s="5"/>
      <c r="S4773" s="6"/>
      <c r="T4773" s="5"/>
      <c r="U4773" s="5"/>
      <c r="V4773" s="5" t="str">
        <f>IF(ActividadesCom[[#This Row],[NIVEL 3]]&lt;&gt;0,VLOOKUP(ActividadesCom[[#This Row],[NIVEL 3]],Catálogo!A:B,2,FALSE),"")</f>
        <v/>
      </c>
      <c r="W4773" s="5"/>
      <c r="X4773" s="6"/>
      <c r="Y4773" s="5"/>
      <c r="Z4773" s="5"/>
      <c r="AA4773" s="5" t="str">
        <f>IF(ActividadesCom[[#This Row],[NIVEL 4]]&lt;&gt;0,VLOOKUP(ActividadesCom[[#This Row],[NIVEL 4]],Catálogo!A:B,2,FALSE),"")</f>
        <v/>
      </c>
      <c r="AB4773" s="5"/>
      <c r="AC4773" s="6"/>
      <c r="AD4773" s="5"/>
      <c r="AE4773" s="5"/>
      <c r="AF4773" s="5" t="str">
        <f>IF(ActividadesCom[[#This Row],[NIVEL 5]]&lt;&gt;0,VLOOKUP(ActividadesCom[[#This Row],[NIVEL 5]],Catálogo!A:B,2,FALSE),"")</f>
        <v/>
      </c>
      <c r="AG4773" s="5"/>
    </row>
    <row r="4774" spans="1:34" ht="30" customHeight="1" x14ac:dyDescent="0.25">
      <c r="A4774" s="7">
        <v>25470094</v>
      </c>
      <c r="B4774" s="10" t="str">
        <f>VLOOKUP(ActividadesCom[[#This Row],[NO. DE CONTROL]],'LISTADO ESTUDIANTES'!A:C,2,FALSE)</f>
        <v>LOPEZ PECH VANESSA ESTEFANIA</v>
      </c>
      <c r="C4774" s="6" t="str">
        <f>VLOOKUP(ActividadesCom[[#This Row],[NO. DE CONTROL]],'LISTADO ESTUDIANTES'!A:C,3,FALSE)</f>
        <v>INGENIERIA EN SISTEMAS COMPUTACIONALES</v>
      </c>
      <c r="D4774" s="5" t="str">
        <f>VLOOKUP(ActividadesCom[[#This Row],[NO. DE CONTROL]],'LISTADO ESTUDIANTES'!A:D,4,FALSE)</f>
        <v>ACTIVO(A)</v>
      </c>
      <c r="E4774" s="7">
        <f>SUM(ActividadesCom[[#This Row],[CRÉD. 1]],ActividadesCom[[#This Row],[CRÉD. 2]],ActividadesCom[[#This Row],[CRÉD. 3]],ActividadesCom[[#This Row],[CRÉD. 4]],ActividadesCom[[#This Row],[CRÉD. 5]])</f>
        <v>0</v>
      </c>
      <c r="F4774" s="5" t="str">
        <f>IF(ActividadesCom[[#This Row],[ÚLTIMO SEMESTRE CON CRÉDITOS]]&gt;0,ROUND(AVERAGE(ActividadesCom[[#This Row],[VALOR NIVEL 5]],ActividadesCom[[#This Row],[VALOR NIVEL 4]],ActividadesCom[[#This Row],[VALOR NIVEL 3]],ActividadesCom[[#This Row],[VALOR NIVEL 2]],ActividadesCom[[#This Row],[VALOR NIVEL 1]]),0),"")</f>
        <v/>
      </c>
      <c r="G4774" s="7" t="str">
        <f>IF(ActividadesCom[[#This Row],[PROMEDIO]]="","",IF(ActividadesCom[[#This Row],[PROMEDIO]]&gt;=4,"EXCELENTE",IF(ActividadesCom[[#This Row],[PROMEDIO]]&gt;=3,"NOTABLE",IF(ActividadesCom[[#This Row],[PROMEDIO]]&gt;=2,"BUENO",IF(ActividadesCom[[#This Row],[PROMEDIO]]=1,"SUFICIENTE","")))))</f>
        <v/>
      </c>
      <c r="H4774" s="5">
        <f>MAX(ActividadesCom[[#This Row],[PERÍODO 1]],ActividadesCom[[#This Row],[PERÍODO 2]],ActividadesCom[[#This Row],[PERÍODO 3]],ActividadesCom[[#This Row],[PERÍODO 4]],ActividadesCom[[#This Row],[PERÍODO 5]])</f>
        <v>0</v>
      </c>
      <c r="I4774" s="6"/>
      <c r="J4774" s="5"/>
      <c r="K4774" s="5"/>
      <c r="L4774" s="5" t="str">
        <f>IF(ActividadesCom[[#This Row],[NIVEL 1]]&lt;&gt;0,VLOOKUP(ActividadesCom[[#This Row],[NIVEL 1]],Catálogo!A:B,2,FALSE),"")</f>
        <v/>
      </c>
      <c r="M4774" s="5"/>
      <c r="N4774" s="6"/>
      <c r="O4774" s="5"/>
      <c r="P4774" s="5"/>
      <c r="Q4774" s="5" t="str">
        <f>IF(ActividadesCom[[#This Row],[NIVEL 2]]&lt;&gt;0,VLOOKUP(ActividadesCom[[#This Row],[NIVEL 2]],Catálogo!A:B,2,FALSE),"")</f>
        <v/>
      </c>
      <c r="R4774" s="5"/>
      <c r="S4774" s="6"/>
      <c r="T4774" s="5"/>
      <c r="U4774" s="5"/>
      <c r="V4774" s="5" t="str">
        <f>IF(ActividadesCom[[#This Row],[NIVEL 3]]&lt;&gt;0,VLOOKUP(ActividadesCom[[#This Row],[NIVEL 3]],Catálogo!A:B,2,FALSE),"")</f>
        <v/>
      </c>
      <c r="W4774" s="5"/>
      <c r="X4774" s="6"/>
      <c r="Y4774" s="5"/>
      <c r="Z4774" s="5"/>
      <c r="AA4774" s="5" t="str">
        <f>IF(ActividadesCom[[#This Row],[NIVEL 4]]&lt;&gt;0,VLOOKUP(ActividadesCom[[#This Row],[NIVEL 4]],Catálogo!A:B,2,FALSE),"")</f>
        <v/>
      </c>
      <c r="AB4774" s="5"/>
      <c r="AC4774" s="6"/>
      <c r="AD4774" s="5"/>
      <c r="AE4774" s="5"/>
      <c r="AF4774" s="5" t="str">
        <f>IF(ActividadesCom[[#This Row],[NIVEL 5]]&lt;&gt;0,VLOOKUP(ActividadesCom[[#This Row],[NIVEL 5]],Catálogo!A:B,2,FALSE),"")</f>
        <v/>
      </c>
      <c r="AG4774" s="5"/>
    </row>
    <row r="4775" spans="1:34" ht="30" customHeight="1" x14ac:dyDescent="0.25">
      <c r="A4775" s="7">
        <v>25470098</v>
      </c>
      <c r="B4775" s="10" t="str">
        <f>VLOOKUP(ActividadesCom[[#This Row],[NO. DE CONTROL]],'LISTADO ESTUDIANTES'!A:C,2,FALSE)</f>
        <v>GUZMAN MIAN JOSE ANTONIO</v>
      </c>
      <c r="C4775" s="6" t="str">
        <f>VLOOKUP(ActividadesCom[[#This Row],[NO. DE CONTROL]],'LISTADO ESTUDIANTES'!A:C,3,FALSE)</f>
        <v>ARQUITECTURA</v>
      </c>
      <c r="D4775" s="5" t="str">
        <f>VLOOKUP(ActividadesCom[[#This Row],[NO. DE CONTROL]],'LISTADO ESTUDIANTES'!A:D,4,FALSE)</f>
        <v>ACTIVO(A)</v>
      </c>
      <c r="E4775" s="7">
        <f>SUM(ActividadesCom[[#This Row],[CRÉD. 1]],ActividadesCom[[#This Row],[CRÉD. 2]],ActividadesCom[[#This Row],[CRÉD. 3]],ActividadesCom[[#This Row],[CRÉD. 4]],ActividadesCom[[#This Row],[CRÉD. 5]])</f>
        <v>0</v>
      </c>
      <c r="F4775" s="5" t="str">
        <f>IF(ActividadesCom[[#This Row],[ÚLTIMO SEMESTRE CON CRÉDITOS]]&gt;0,ROUND(AVERAGE(ActividadesCom[[#This Row],[VALOR NIVEL 5]],ActividadesCom[[#This Row],[VALOR NIVEL 4]],ActividadesCom[[#This Row],[VALOR NIVEL 3]],ActividadesCom[[#This Row],[VALOR NIVEL 2]],ActividadesCom[[#This Row],[VALOR NIVEL 1]]),0),"")</f>
        <v/>
      </c>
      <c r="G4775" s="7" t="str">
        <f>IF(ActividadesCom[[#This Row],[PROMEDIO]]="","",IF(ActividadesCom[[#This Row],[PROMEDIO]]&gt;=4,"EXCELENTE",IF(ActividadesCom[[#This Row],[PROMEDIO]]&gt;=3,"NOTABLE",IF(ActividadesCom[[#This Row],[PROMEDIO]]&gt;=2,"BUENO",IF(ActividadesCom[[#This Row],[PROMEDIO]]=1,"SUFICIENTE","")))))</f>
        <v/>
      </c>
      <c r="H4775" s="5">
        <f>MAX(ActividadesCom[[#This Row],[PERÍODO 1]],ActividadesCom[[#This Row],[PERÍODO 2]],ActividadesCom[[#This Row],[PERÍODO 3]],ActividadesCom[[#This Row],[PERÍODO 4]],ActividadesCom[[#This Row],[PERÍODO 5]])</f>
        <v>0</v>
      </c>
      <c r="I4775" s="6"/>
      <c r="J4775" s="5"/>
      <c r="K4775" s="5"/>
      <c r="L4775" s="5" t="str">
        <f>IF(ActividadesCom[[#This Row],[NIVEL 1]]&lt;&gt;0,VLOOKUP(ActividadesCom[[#This Row],[NIVEL 1]],Catálogo!A:B,2,FALSE),"")</f>
        <v/>
      </c>
      <c r="M4775" s="5"/>
      <c r="N4775" s="6"/>
      <c r="O4775" s="5"/>
      <c r="P4775" s="5"/>
      <c r="Q4775" s="5" t="str">
        <f>IF(ActividadesCom[[#This Row],[NIVEL 2]]&lt;&gt;0,VLOOKUP(ActividadesCom[[#This Row],[NIVEL 2]],Catálogo!A:B,2,FALSE),"")</f>
        <v/>
      </c>
      <c r="R4775" s="5"/>
      <c r="S4775" s="6"/>
      <c r="T4775" s="5"/>
      <c r="U4775" s="5"/>
      <c r="V4775" s="5" t="str">
        <f>IF(ActividadesCom[[#This Row],[NIVEL 3]]&lt;&gt;0,VLOOKUP(ActividadesCom[[#This Row],[NIVEL 3]],Catálogo!A:B,2,FALSE),"")</f>
        <v/>
      </c>
      <c r="W4775" s="5"/>
      <c r="X4775" s="6"/>
      <c r="Y4775" s="5"/>
      <c r="Z4775" s="5"/>
      <c r="AA4775" s="5" t="str">
        <f>IF(ActividadesCom[[#This Row],[NIVEL 4]]&lt;&gt;0,VLOOKUP(ActividadesCom[[#This Row],[NIVEL 4]],Catálogo!A:B,2,FALSE),"")</f>
        <v/>
      </c>
      <c r="AB4775" s="5"/>
      <c r="AC4775" s="6"/>
      <c r="AD4775" s="5"/>
      <c r="AE4775" s="5"/>
      <c r="AF4775" s="5" t="str">
        <f>IF(ActividadesCom[[#This Row],[NIVEL 5]]&lt;&gt;0,VLOOKUP(ActividadesCom[[#This Row],[NIVEL 5]],Catálogo!A:B,2,FALSE),"")</f>
        <v/>
      </c>
      <c r="AG4775" s="5"/>
    </row>
    <row r="4776" spans="1:34" ht="30" customHeight="1" x14ac:dyDescent="0.25">
      <c r="A4776" s="7">
        <v>25470099</v>
      </c>
      <c r="B4776" s="10" t="str">
        <f>VLOOKUP(ActividadesCom[[#This Row],[NO. DE CONTROL]],'LISTADO ESTUDIANTES'!A:C,2,FALSE)</f>
        <v>BALAM COUOH ASHLY JASMIN</v>
      </c>
      <c r="C4776" s="6" t="str">
        <f>VLOOKUP(ActividadesCom[[#This Row],[NO. DE CONTROL]],'LISTADO ESTUDIANTES'!A:C,3,FALSE)</f>
        <v>ARQUITECTURA</v>
      </c>
      <c r="D4776" s="5" t="str">
        <f>VLOOKUP(ActividadesCom[[#This Row],[NO. DE CONTROL]],'LISTADO ESTUDIANTES'!A:D,4,FALSE)</f>
        <v>ACTIVO(A)</v>
      </c>
      <c r="E4776" s="7">
        <f>SUM(ActividadesCom[[#This Row],[CRÉD. 1]],ActividadesCom[[#This Row],[CRÉD. 2]],ActividadesCom[[#This Row],[CRÉD. 3]],ActividadesCom[[#This Row],[CRÉD. 4]],ActividadesCom[[#This Row],[CRÉD. 5]])</f>
        <v>0</v>
      </c>
      <c r="F4776" s="5" t="str">
        <f>IF(ActividadesCom[[#This Row],[ÚLTIMO SEMESTRE CON CRÉDITOS]]&gt;0,ROUND(AVERAGE(ActividadesCom[[#This Row],[VALOR NIVEL 5]],ActividadesCom[[#This Row],[VALOR NIVEL 4]],ActividadesCom[[#This Row],[VALOR NIVEL 3]],ActividadesCom[[#This Row],[VALOR NIVEL 2]],ActividadesCom[[#This Row],[VALOR NIVEL 1]]),0),"")</f>
        <v/>
      </c>
      <c r="G4776" s="7" t="str">
        <f>IF(ActividadesCom[[#This Row],[PROMEDIO]]="","",IF(ActividadesCom[[#This Row],[PROMEDIO]]&gt;=4,"EXCELENTE",IF(ActividadesCom[[#This Row],[PROMEDIO]]&gt;=3,"NOTABLE",IF(ActividadesCom[[#This Row],[PROMEDIO]]&gt;=2,"BUENO",IF(ActividadesCom[[#This Row],[PROMEDIO]]=1,"SUFICIENTE","")))))</f>
        <v/>
      </c>
      <c r="H4776" s="5">
        <f>MAX(ActividadesCom[[#This Row],[PERÍODO 1]],ActividadesCom[[#This Row],[PERÍODO 2]],ActividadesCom[[#This Row],[PERÍODO 3]],ActividadesCom[[#This Row],[PERÍODO 4]],ActividadesCom[[#This Row],[PERÍODO 5]])</f>
        <v>0</v>
      </c>
      <c r="I4776" s="6"/>
      <c r="J4776" s="5"/>
      <c r="K4776" s="5"/>
      <c r="L4776" s="5" t="str">
        <f>IF(ActividadesCom[[#This Row],[NIVEL 1]]&lt;&gt;0,VLOOKUP(ActividadesCom[[#This Row],[NIVEL 1]],Catálogo!A:B,2,FALSE),"")</f>
        <v/>
      </c>
      <c r="M4776" s="5"/>
      <c r="N4776" s="6"/>
      <c r="O4776" s="5"/>
      <c r="P4776" s="5"/>
      <c r="Q4776" s="5" t="str">
        <f>IF(ActividadesCom[[#This Row],[NIVEL 2]]&lt;&gt;0,VLOOKUP(ActividadesCom[[#This Row],[NIVEL 2]],Catálogo!A:B,2,FALSE),"")</f>
        <v/>
      </c>
      <c r="R4776" s="5"/>
      <c r="S4776" s="6"/>
      <c r="T4776" s="5"/>
      <c r="U4776" s="5"/>
      <c r="V4776" s="5" t="str">
        <f>IF(ActividadesCom[[#This Row],[NIVEL 3]]&lt;&gt;0,VLOOKUP(ActividadesCom[[#This Row],[NIVEL 3]],Catálogo!A:B,2,FALSE),"")</f>
        <v/>
      </c>
      <c r="W4776" s="5"/>
      <c r="X4776" s="6"/>
      <c r="Y4776" s="5"/>
      <c r="Z4776" s="5"/>
      <c r="AA4776" s="5" t="str">
        <f>IF(ActividadesCom[[#This Row],[NIVEL 4]]&lt;&gt;0,VLOOKUP(ActividadesCom[[#This Row],[NIVEL 4]],Catálogo!A:B,2,FALSE),"")</f>
        <v/>
      </c>
      <c r="AB4776" s="5"/>
      <c r="AC4776" s="6"/>
      <c r="AD4776" s="5"/>
      <c r="AE4776" s="5"/>
      <c r="AF4776" s="5" t="str">
        <f>IF(ActividadesCom[[#This Row],[NIVEL 5]]&lt;&gt;0,VLOOKUP(ActividadesCom[[#This Row],[NIVEL 5]],Catálogo!A:B,2,FALSE),"")</f>
        <v/>
      </c>
      <c r="AG4776" s="5"/>
    </row>
    <row r="4777" spans="1:34" ht="30" customHeight="1" x14ac:dyDescent="0.25">
      <c r="A4777" s="131">
        <v>25470101</v>
      </c>
      <c r="B4777" s="129" t="str">
        <f>VLOOKUP(ActividadesCom[[#This Row],[NO. DE CONTROL]],'LISTADO ESTUDIANTES'!A:C,2,FALSE)</f>
        <v>FLORES TREJO YAHIR GABRIEL</v>
      </c>
      <c r="C4777" s="130" t="str">
        <f>VLOOKUP(ActividadesCom[[#This Row],[NO. DE CONTROL]],'LISTADO ESTUDIANTES'!A:C,3,FALSE)</f>
        <v>INGENIERIA CIVIL</v>
      </c>
      <c r="D4777" s="131" t="str">
        <f>VLOOKUP(ActividadesCom[[#This Row],[NO. DE CONTROL]],'LISTADO ESTUDIANTES'!A:D,4,FALSE)</f>
        <v>ACTIVO(A)</v>
      </c>
      <c r="E4777" s="128">
        <f>SUM(ActividadesCom[[#This Row],[CRÉD. 1]],ActividadesCom[[#This Row],[CRÉD. 2]],ActividadesCom[[#This Row],[CRÉD. 3]],ActividadesCom[[#This Row],[CRÉD. 4]],ActividadesCom[[#This Row],[CRÉD. 5]])</f>
        <v>1</v>
      </c>
      <c r="F4777" s="131">
        <f>IF(ActividadesCom[[#This Row],[ÚLTIMO SEMESTRE CON CRÉDITOS]]&gt;0,ROUND(AVERAGE(ActividadesCom[[#This Row],[VALOR NIVEL 5]],ActividadesCom[[#This Row],[VALOR NIVEL 4]],ActividadesCom[[#This Row],[VALOR NIVEL 3]],ActividadesCom[[#This Row],[VALOR NIVEL 2]],ActividadesCom[[#This Row],[VALOR NIVEL 1]]),0),"")</f>
        <v>3</v>
      </c>
      <c r="G4777" s="128" t="str">
        <f>IF(ActividadesCom[[#This Row],[PROMEDIO]]="","",IF(ActividadesCom[[#This Row],[PROMEDIO]]&gt;=4,"EXCELENTE",IF(ActividadesCom[[#This Row],[PROMEDIO]]&gt;=3,"NOTABLE",IF(ActividadesCom[[#This Row],[PROMEDIO]]&gt;=2,"BUENO",IF(ActividadesCom[[#This Row],[PROMEDIO]]=1,"SUFICIENTE","")))))</f>
        <v>NOTABLE</v>
      </c>
      <c r="H4777" s="131">
        <f>MAX(ActividadesCom[[#This Row],[PERÍODO 1]],ActividadesCom[[#This Row],[PERÍODO 2]],ActividadesCom[[#This Row],[PERÍODO 3]],ActividadesCom[[#This Row],[PERÍODO 4]],ActividadesCom[[#This Row],[PERÍODO 5]])</f>
        <v>20253</v>
      </c>
      <c r="I4777" s="130" t="s">
        <v>31</v>
      </c>
      <c r="J4777" s="131">
        <v>20253</v>
      </c>
      <c r="K4777" s="131" t="s">
        <v>4008</v>
      </c>
      <c r="L4777" s="131">
        <f>IF(ActividadesCom[[#This Row],[NIVEL 1]]&lt;&gt;0,VLOOKUP(ActividadesCom[[#This Row],[NIVEL 1]],Catálogo!A:B,2,FALSE),"")</f>
        <v>3</v>
      </c>
      <c r="M4777" s="131">
        <v>1</v>
      </c>
      <c r="N4777" s="130"/>
      <c r="O4777" s="131"/>
      <c r="P4777" s="131"/>
      <c r="Q4777" s="131" t="str">
        <f>IF(ActividadesCom[[#This Row],[NIVEL 2]]&lt;&gt;0,VLOOKUP(ActividadesCom[[#This Row],[NIVEL 2]],Catálogo!A:B,2,FALSE),"")</f>
        <v/>
      </c>
      <c r="R4777" s="131"/>
      <c r="S4777" s="130"/>
      <c r="T4777" s="131"/>
      <c r="U4777" s="131"/>
      <c r="V4777" s="131" t="str">
        <f>IF(ActividadesCom[[#This Row],[NIVEL 3]]&lt;&gt;0,VLOOKUP(ActividadesCom[[#This Row],[NIVEL 3]],Catálogo!A:B,2,FALSE),"")</f>
        <v/>
      </c>
      <c r="W4777" s="131"/>
      <c r="X4777" s="130"/>
      <c r="Y4777" s="131"/>
      <c r="Z4777" s="131"/>
      <c r="AA4777" s="131" t="str">
        <f>IF(ActividadesCom[[#This Row],[NIVEL 4]]&lt;&gt;0,VLOOKUP(ActividadesCom[[#This Row],[NIVEL 4]],Catálogo!A:B,2,FALSE),"")</f>
        <v/>
      </c>
      <c r="AB4777" s="131"/>
      <c r="AC4777" s="130"/>
      <c r="AD4777" s="131"/>
      <c r="AE4777" s="131"/>
      <c r="AF4777" s="131" t="str">
        <f>IF(ActividadesCom[[#This Row],[NIVEL 5]]&lt;&gt;0,VLOOKUP(ActividadesCom[[#This Row],[NIVEL 5]],Catálogo!A:B,2,FALSE),"")</f>
        <v/>
      </c>
      <c r="AG4777" s="131"/>
    </row>
    <row r="4778" spans="1:34" ht="30" customHeight="1" x14ac:dyDescent="0.25">
      <c r="A4778" s="7">
        <v>25470102</v>
      </c>
      <c r="B4778" s="10" t="str">
        <f>VLOOKUP(ActividadesCom[[#This Row],[NO. DE CONTROL]],'LISTADO ESTUDIANTES'!A:C,2,FALSE)</f>
        <v>PECH MEDINA JOSE ANTONIO</v>
      </c>
      <c r="C4778" s="6" t="str">
        <f>VLOOKUP(ActividadesCom[[#This Row],[NO. DE CONTROL]],'LISTADO ESTUDIANTES'!A:C,3,FALSE)</f>
        <v>INGENIERIA CIVIL</v>
      </c>
      <c r="D4778" s="5" t="str">
        <f>VLOOKUP(ActividadesCom[[#This Row],[NO. DE CONTROL]],'LISTADO ESTUDIANTES'!A:D,4,FALSE)</f>
        <v>ACTIVO(A)</v>
      </c>
      <c r="E4778" s="7">
        <f>SUM(ActividadesCom[[#This Row],[CRÉD. 1]],ActividadesCom[[#This Row],[CRÉD. 2]],ActividadesCom[[#This Row],[CRÉD. 3]],ActividadesCom[[#This Row],[CRÉD. 4]],ActividadesCom[[#This Row],[CRÉD. 5]])</f>
        <v>0</v>
      </c>
      <c r="F4778" s="5" t="str">
        <f>IF(ActividadesCom[[#This Row],[ÚLTIMO SEMESTRE CON CRÉDITOS]]&gt;0,ROUND(AVERAGE(ActividadesCom[[#This Row],[VALOR NIVEL 5]],ActividadesCom[[#This Row],[VALOR NIVEL 4]],ActividadesCom[[#This Row],[VALOR NIVEL 3]],ActividadesCom[[#This Row],[VALOR NIVEL 2]],ActividadesCom[[#This Row],[VALOR NIVEL 1]]),0),"")</f>
        <v/>
      </c>
      <c r="G4778" s="7" t="str">
        <f>IF(ActividadesCom[[#This Row],[PROMEDIO]]="","",IF(ActividadesCom[[#This Row],[PROMEDIO]]&gt;=4,"EXCELENTE",IF(ActividadesCom[[#This Row],[PROMEDIO]]&gt;=3,"NOTABLE",IF(ActividadesCom[[#This Row],[PROMEDIO]]&gt;=2,"BUENO",IF(ActividadesCom[[#This Row],[PROMEDIO]]=1,"SUFICIENTE","")))))</f>
        <v/>
      </c>
      <c r="H4778" s="5">
        <f>MAX(ActividadesCom[[#This Row],[PERÍODO 1]],ActividadesCom[[#This Row],[PERÍODO 2]],ActividadesCom[[#This Row],[PERÍODO 3]],ActividadesCom[[#This Row],[PERÍODO 4]],ActividadesCom[[#This Row],[PERÍODO 5]])</f>
        <v>0</v>
      </c>
      <c r="I4778" s="6"/>
      <c r="J4778" s="5"/>
      <c r="K4778" s="5"/>
      <c r="L4778" s="5" t="str">
        <f>IF(ActividadesCom[[#This Row],[NIVEL 1]]&lt;&gt;0,VLOOKUP(ActividadesCom[[#This Row],[NIVEL 1]],Catálogo!A:B,2,FALSE),"")</f>
        <v/>
      </c>
      <c r="M4778" s="5"/>
      <c r="N4778" s="6"/>
      <c r="O4778" s="5"/>
      <c r="P4778" s="5"/>
      <c r="Q4778" s="5" t="str">
        <f>IF(ActividadesCom[[#This Row],[NIVEL 2]]&lt;&gt;0,VLOOKUP(ActividadesCom[[#This Row],[NIVEL 2]],Catálogo!A:B,2,FALSE),"")</f>
        <v/>
      </c>
      <c r="R4778" s="5"/>
      <c r="S4778" s="6"/>
      <c r="T4778" s="5"/>
      <c r="U4778" s="5"/>
      <c r="V4778" s="5" t="str">
        <f>IF(ActividadesCom[[#This Row],[NIVEL 3]]&lt;&gt;0,VLOOKUP(ActividadesCom[[#This Row],[NIVEL 3]],Catálogo!A:B,2,FALSE),"")</f>
        <v/>
      </c>
      <c r="W4778" s="5"/>
      <c r="X4778" s="6"/>
      <c r="Y4778" s="5"/>
      <c r="Z4778" s="5"/>
      <c r="AA4778" s="5" t="str">
        <f>IF(ActividadesCom[[#This Row],[NIVEL 4]]&lt;&gt;0,VLOOKUP(ActividadesCom[[#This Row],[NIVEL 4]],Catálogo!A:B,2,FALSE),"")</f>
        <v/>
      </c>
      <c r="AB4778" s="5"/>
      <c r="AC4778" s="6"/>
      <c r="AD4778" s="5"/>
      <c r="AE4778" s="5"/>
      <c r="AF4778" s="5" t="str">
        <f>IF(ActividadesCom[[#This Row],[NIVEL 5]]&lt;&gt;0,VLOOKUP(ActividadesCom[[#This Row],[NIVEL 5]],Catálogo!A:B,2,FALSE),"")</f>
        <v/>
      </c>
      <c r="AG4778" s="5"/>
    </row>
    <row r="4779" spans="1:34" ht="30" customHeight="1" x14ac:dyDescent="0.25">
      <c r="A4779" s="131">
        <v>25470103</v>
      </c>
      <c r="B4779" s="129" t="str">
        <f>VLOOKUP(ActividadesCom[[#This Row],[NO. DE CONTROL]],'LISTADO ESTUDIANTES'!A:C,2,FALSE)</f>
        <v>JIMENEZ MARTINEZ FRANCISCO JAVIER</v>
      </c>
      <c r="C4779" s="130" t="str">
        <f>VLOOKUP(ActividadesCom[[#This Row],[NO. DE CONTROL]],'LISTADO ESTUDIANTES'!A:C,3,FALSE)</f>
        <v>INGENIERIA CIVIL</v>
      </c>
      <c r="D4779" s="131" t="str">
        <f>VLOOKUP(ActividadesCom[[#This Row],[NO. DE CONTROL]],'LISTADO ESTUDIANTES'!A:D,4,FALSE)</f>
        <v>ACTIVO(A)</v>
      </c>
      <c r="E4779" s="128">
        <f>SUM(ActividadesCom[[#This Row],[CRÉD. 1]],ActividadesCom[[#This Row],[CRÉD. 2]],ActividadesCom[[#This Row],[CRÉD. 3]],ActividadesCom[[#This Row],[CRÉD. 4]],ActividadesCom[[#This Row],[CRÉD. 5]])</f>
        <v>2</v>
      </c>
      <c r="F4779" s="131">
        <f>IF(ActividadesCom[[#This Row],[ÚLTIMO SEMESTRE CON CRÉDITOS]]&gt;0,ROUND(AVERAGE(ActividadesCom[[#This Row],[VALOR NIVEL 5]],ActividadesCom[[#This Row],[VALOR NIVEL 4]],ActividadesCom[[#This Row],[VALOR NIVEL 3]],ActividadesCom[[#This Row],[VALOR NIVEL 2]],ActividadesCom[[#This Row],[VALOR NIVEL 1]]),0),"")</f>
        <v>4</v>
      </c>
      <c r="G4779" s="128" t="str">
        <f>IF(ActividadesCom[[#This Row],[PROMEDIO]]="","",IF(ActividadesCom[[#This Row],[PROMEDIO]]&gt;=4,"EXCELENTE",IF(ActividadesCom[[#This Row],[PROMEDIO]]&gt;=3,"NOTABLE",IF(ActividadesCom[[#This Row],[PROMEDIO]]&gt;=2,"BUENO",IF(ActividadesCom[[#This Row],[PROMEDIO]]=1,"SUFICIENTE","")))))</f>
        <v>EXCELENTE</v>
      </c>
      <c r="H4779" s="131">
        <f>MAX(ActividadesCom[[#This Row],[PERÍODO 1]],ActividadesCom[[#This Row],[PERÍODO 2]],ActividadesCom[[#This Row],[PERÍODO 3]],ActividadesCom[[#This Row],[PERÍODO 4]],ActividadesCom[[#This Row],[PERÍODO 5]])</f>
        <v>20253</v>
      </c>
      <c r="I4779" s="130" t="s">
        <v>7297</v>
      </c>
      <c r="J4779" s="131">
        <v>20253</v>
      </c>
      <c r="K4779" s="131" t="s">
        <v>4008</v>
      </c>
      <c r="L4779" s="131">
        <f>IF(ActividadesCom[[#This Row],[NIVEL 1]]&lt;&gt;0,VLOOKUP(ActividadesCom[[#This Row],[NIVEL 1]],Catálogo!A:B,2,FALSE),"")</f>
        <v>3</v>
      </c>
      <c r="M4779" s="131">
        <v>1</v>
      </c>
      <c r="N4779" s="6" t="s">
        <v>3518</v>
      </c>
      <c r="O4779" s="131">
        <v>20253</v>
      </c>
      <c r="P4779" s="5" t="s">
        <v>4007</v>
      </c>
      <c r="Q4779" s="131">
        <f>IF(ActividadesCom[[#This Row],[NIVEL 2]]&lt;&gt;0,VLOOKUP(ActividadesCom[[#This Row],[NIVEL 2]],Catálogo!A:B,2,FALSE),"")</f>
        <v>4</v>
      </c>
      <c r="R4779" s="131">
        <v>1</v>
      </c>
      <c r="S4779" s="130"/>
      <c r="T4779" s="131"/>
      <c r="U4779" s="131"/>
      <c r="V4779" s="131" t="str">
        <f>IF(ActividadesCom[[#This Row],[NIVEL 3]]&lt;&gt;0,VLOOKUP(ActividadesCom[[#This Row],[NIVEL 3]],Catálogo!A:B,2,FALSE),"")</f>
        <v/>
      </c>
      <c r="W4779" s="131"/>
      <c r="X4779" s="130"/>
      <c r="Y4779" s="131"/>
      <c r="Z4779" s="131"/>
      <c r="AA4779" s="131" t="str">
        <f>IF(ActividadesCom[[#This Row],[NIVEL 4]]&lt;&gt;0,VLOOKUP(ActividadesCom[[#This Row],[NIVEL 4]],Catálogo!A:B,2,FALSE),"")</f>
        <v/>
      </c>
      <c r="AB4779" s="131"/>
      <c r="AC4779" s="130"/>
      <c r="AD4779" s="131"/>
      <c r="AE4779" s="131"/>
      <c r="AF4779" s="131" t="str">
        <f>IF(ActividadesCom[[#This Row],[NIVEL 5]]&lt;&gt;0,VLOOKUP(ActividadesCom[[#This Row],[NIVEL 5]],Catálogo!A:B,2,FALSE),"")</f>
        <v/>
      </c>
      <c r="AG4779" s="131"/>
    </row>
    <row r="4780" spans="1:34" ht="30" customHeight="1" x14ac:dyDescent="0.25">
      <c r="A4780" s="127">
        <v>25470104</v>
      </c>
      <c r="B4780" s="125" t="str">
        <f>VLOOKUP(ActividadesCom[[#This Row],[NO. DE CONTROL]],'LISTADO ESTUDIANTES'!A:C,2,FALSE)</f>
        <v>JIMENEZ KU EDGAR JOEL</v>
      </c>
      <c r="C4780" s="126" t="str">
        <f>VLOOKUP(ActividadesCom[[#This Row],[NO. DE CONTROL]],'LISTADO ESTUDIANTES'!A:C,3,FALSE)</f>
        <v>INGENIERIA CIVIL</v>
      </c>
      <c r="D4780" s="127" t="str">
        <f>VLOOKUP(ActividadesCom[[#This Row],[NO. DE CONTROL]],'LISTADO ESTUDIANTES'!A:D,4,FALSE)</f>
        <v>ACTIVO(A)</v>
      </c>
      <c r="E4780" s="124">
        <f>SUM(ActividadesCom[[#This Row],[CRÉD. 1]],ActividadesCom[[#This Row],[CRÉD. 2]],ActividadesCom[[#This Row],[CRÉD. 3]],ActividadesCom[[#This Row],[CRÉD. 4]],ActividadesCom[[#This Row],[CRÉD. 5]])</f>
        <v>3</v>
      </c>
      <c r="F4780" s="127">
        <f>IF(ActividadesCom[[#This Row],[ÚLTIMO SEMESTRE CON CRÉDITOS]]&gt;0,ROUND(AVERAGE(ActividadesCom[[#This Row],[VALOR NIVEL 5]],ActividadesCom[[#This Row],[VALOR NIVEL 4]],ActividadesCom[[#This Row],[VALOR NIVEL 3]],ActividadesCom[[#This Row],[VALOR NIVEL 2]],ActividadesCom[[#This Row],[VALOR NIVEL 1]]),0),"")</f>
        <v>3</v>
      </c>
      <c r="G4780" s="124" t="str">
        <f>IF(ActividadesCom[[#This Row],[PROMEDIO]]="","",IF(ActividadesCom[[#This Row],[PROMEDIO]]&gt;=4,"EXCELENTE",IF(ActividadesCom[[#This Row],[PROMEDIO]]&gt;=3,"NOTABLE",IF(ActividadesCom[[#This Row],[PROMEDIO]]&gt;=2,"BUENO",IF(ActividadesCom[[#This Row],[PROMEDIO]]=1,"SUFICIENTE","")))))</f>
        <v>NOTABLE</v>
      </c>
      <c r="H4780" s="127">
        <f>MAX(ActividadesCom[[#This Row],[PERÍODO 1]],ActividadesCom[[#This Row],[PERÍODO 2]],ActividadesCom[[#This Row],[PERÍODO 3]],ActividadesCom[[#This Row],[PERÍODO 4]],ActividadesCom[[#This Row],[PERÍODO 5]])</f>
        <v>20261</v>
      </c>
      <c r="I4780" s="126" t="s">
        <v>7261</v>
      </c>
      <c r="J4780" s="127">
        <v>20253</v>
      </c>
      <c r="K4780" s="127" t="s">
        <v>4008</v>
      </c>
      <c r="L4780" s="127">
        <f>IF(ActividadesCom[[#This Row],[NIVEL 1]]&lt;&gt;0,VLOOKUP(ActividadesCom[[#This Row],[NIVEL 1]],Catálogo!A:B,2,FALSE),"")</f>
        <v>3</v>
      </c>
      <c r="M4780" s="127">
        <v>1</v>
      </c>
      <c r="N4780" s="6" t="s">
        <v>31</v>
      </c>
      <c r="O4780" s="127">
        <v>20253</v>
      </c>
      <c r="P4780" s="5" t="s">
        <v>4008</v>
      </c>
      <c r="Q4780" s="127">
        <f>IF(ActividadesCom[[#This Row],[NIVEL 2]]&lt;&gt;0,VLOOKUP(ActividadesCom[[#This Row],[NIVEL 2]],Catálogo!A:B,2,FALSE),"")</f>
        <v>3</v>
      </c>
      <c r="R4780" s="127">
        <v>1</v>
      </c>
      <c r="S4780" s="6" t="s">
        <v>5343</v>
      </c>
      <c r="T4780" s="127">
        <v>20261</v>
      </c>
      <c r="U4780" s="5" t="s">
        <v>4008</v>
      </c>
      <c r="V4780" s="127">
        <f>IF(ActividadesCom[[#This Row],[NIVEL 3]]&lt;&gt;0,VLOOKUP(ActividadesCom[[#This Row],[NIVEL 3]],Catálogo!A:B,2,FALSE),"")</f>
        <v>3</v>
      </c>
      <c r="W4780" s="127">
        <v>1</v>
      </c>
      <c r="X4780" s="126"/>
      <c r="Y4780" s="127"/>
      <c r="Z4780" s="127"/>
      <c r="AA4780" s="127" t="str">
        <f>IF(ActividadesCom[[#This Row],[NIVEL 4]]&lt;&gt;0,VLOOKUP(ActividadesCom[[#This Row],[NIVEL 4]],Catálogo!A:B,2,FALSE),"")</f>
        <v/>
      </c>
      <c r="AB4780" s="127"/>
      <c r="AC4780" s="126"/>
      <c r="AD4780" s="127"/>
      <c r="AE4780" s="127"/>
      <c r="AF4780" s="127" t="str">
        <f>IF(ActividadesCom[[#This Row],[NIVEL 5]]&lt;&gt;0,VLOOKUP(ActividadesCom[[#This Row],[NIVEL 5]],Catálogo!A:B,2,FALSE),"")</f>
        <v/>
      </c>
      <c r="AG4780" s="127"/>
    </row>
    <row r="4781" spans="1:34" ht="30" customHeight="1" x14ac:dyDescent="0.25">
      <c r="A4781" s="7">
        <v>25470105</v>
      </c>
      <c r="B4781" s="10" t="str">
        <f>VLOOKUP(ActividadesCom[[#This Row],[NO. DE CONTROL]],'LISTADO ESTUDIANTES'!A:C,2,FALSE)</f>
        <v>PALACIOS JUAN YOEL</v>
      </c>
      <c r="C4781" s="6" t="str">
        <f>VLOOKUP(ActividadesCom[[#This Row],[NO. DE CONTROL]],'LISTADO ESTUDIANTES'!A:C,3,FALSE)</f>
        <v>INGENIERIA CIVIL</v>
      </c>
      <c r="D4781" s="5" t="str">
        <f>VLOOKUP(ActividadesCom[[#This Row],[NO. DE CONTROL]],'LISTADO ESTUDIANTES'!A:D,4,FALSE)</f>
        <v>ACTIVO(A)</v>
      </c>
      <c r="E4781" s="7">
        <f>SUM(ActividadesCom[[#This Row],[CRÉD. 1]],ActividadesCom[[#This Row],[CRÉD. 2]],ActividadesCom[[#This Row],[CRÉD. 3]],ActividadesCom[[#This Row],[CRÉD. 4]],ActividadesCom[[#This Row],[CRÉD. 5]])</f>
        <v>0</v>
      </c>
      <c r="F4781" s="5" t="str">
        <f>IF(ActividadesCom[[#This Row],[ÚLTIMO SEMESTRE CON CRÉDITOS]]&gt;0,ROUND(AVERAGE(ActividadesCom[[#This Row],[VALOR NIVEL 5]],ActividadesCom[[#This Row],[VALOR NIVEL 4]],ActividadesCom[[#This Row],[VALOR NIVEL 3]],ActividadesCom[[#This Row],[VALOR NIVEL 2]],ActividadesCom[[#This Row],[VALOR NIVEL 1]]),0),"")</f>
        <v/>
      </c>
      <c r="G4781" s="7" t="str">
        <f>IF(ActividadesCom[[#This Row],[PROMEDIO]]="","",IF(ActividadesCom[[#This Row],[PROMEDIO]]&gt;=4,"EXCELENTE",IF(ActividadesCom[[#This Row],[PROMEDIO]]&gt;=3,"NOTABLE",IF(ActividadesCom[[#This Row],[PROMEDIO]]&gt;=2,"BUENO",IF(ActividadesCom[[#This Row],[PROMEDIO]]=1,"SUFICIENTE","")))))</f>
        <v/>
      </c>
      <c r="H4781" s="5">
        <f>MAX(ActividadesCom[[#This Row],[PERÍODO 1]],ActividadesCom[[#This Row],[PERÍODO 2]],ActividadesCom[[#This Row],[PERÍODO 3]],ActividadesCom[[#This Row],[PERÍODO 4]],ActividadesCom[[#This Row],[PERÍODO 5]])</f>
        <v>0</v>
      </c>
      <c r="I4781" s="6"/>
      <c r="J4781" s="5"/>
      <c r="K4781" s="5"/>
      <c r="L4781" s="5" t="str">
        <f>IF(ActividadesCom[[#This Row],[NIVEL 1]]&lt;&gt;0,VLOOKUP(ActividadesCom[[#This Row],[NIVEL 1]],Catálogo!A:B,2,FALSE),"")</f>
        <v/>
      </c>
      <c r="M4781" s="5"/>
      <c r="N4781" s="6"/>
      <c r="O4781" s="5"/>
      <c r="P4781" s="5"/>
      <c r="Q4781" s="5" t="str">
        <f>IF(ActividadesCom[[#This Row],[NIVEL 2]]&lt;&gt;0,VLOOKUP(ActividadesCom[[#This Row],[NIVEL 2]],Catálogo!A:B,2,FALSE),"")</f>
        <v/>
      </c>
      <c r="R4781" s="5"/>
      <c r="S4781" s="6"/>
      <c r="T4781" s="5"/>
      <c r="U4781" s="5"/>
      <c r="V4781" s="5" t="str">
        <f>IF(ActividadesCom[[#This Row],[NIVEL 3]]&lt;&gt;0,VLOOKUP(ActividadesCom[[#This Row],[NIVEL 3]],Catálogo!A:B,2,FALSE),"")</f>
        <v/>
      </c>
      <c r="W4781" s="5"/>
      <c r="X4781" s="6"/>
      <c r="Y4781" s="5"/>
      <c r="Z4781" s="5"/>
      <c r="AA4781" s="5" t="str">
        <f>IF(ActividadesCom[[#This Row],[NIVEL 4]]&lt;&gt;0,VLOOKUP(ActividadesCom[[#This Row],[NIVEL 4]],Catálogo!A:B,2,FALSE),"")</f>
        <v/>
      </c>
      <c r="AB4781" s="5"/>
      <c r="AC4781" s="6"/>
      <c r="AD4781" s="5"/>
      <c r="AE4781" s="5"/>
      <c r="AF4781" s="5" t="str">
        <f>IF(ActividadesCom[[#This Row],[NIVEL 5]]&lt;&gt;0,VLOOKUP(ActividadesCom[[#This Row],[NIVEL 5]],Catálogo!A:B,2,FALSE),"")</f>
        <v/>
      </c>
      <c r="AG4781" s="5"/>
    </row>
    <row r="4782" spans="1:34" ht="30" hidden="1" customHeight="1" x14ac:dyDescent="0.25">
      <c r="A4782" s="5">
        <v>25470106</v>
      </c>
      <c r="B4782" s="10" t="str">
        <f>VLOOKUP(ActividadesCom[[#This Row],[NO. DE CONTROL]],'LISTADO ESTUDIANTES'!A:C,2,FALSE)</f>
        <v>TUN COLLI EDGAR ALEXANDER</v>
      </c>
      <c r="C4782" s="6" t="str">
        <f>VLOOKUP(ActividadesCom[[#This Row],[NO. DE CONTROL]],'LISTADO ESTUDIANTES'!A:C,3,FALSE)</f>
        <v>INGENIERIA CIVIL</v>
      </c>
      <c r="D4782" s="5" t="str">
        <f>VLOOKUP(ActividadesCom[[#This Row],[NO. DE CONTROL]],'LISTADO ESTUDIANTES'!A:D,4,FALSE)</f>
        <v>BAJA</v>
      </c>
      <c r="E4782" s="7">
        <f>SUM(ActividadesCom[[#This Row],[CRÉD. 1]],ActividadesCom[[#This Row],[CRÉD. 2]],ActividadesCom[[#This Row],[CRÉD. 3]],ActividadesCom[[#This Row],[CRÉD. 4]],ActividadesCom[[#This Row],[CRÉD. 5]])</f>
        <v>1</v>
      </c>
      <c r="F4782" s="5">
        <f>IF(ActividadesCom[[#This Row],[ÚLTIMO SEMESTRE CON CRÉDITOS]]&gt;0,ROUND(AVERAGE(ActividadesCom[[#This Row],[VALOR NIVEL 5]],ActividadesCom[[#This Row],[VALOR NIVEL 4]],ActividadesCom[[#This Row],[VALOR NIVEL 3]],ActividadesCom[[#This Row],[VALOR NIVEL 2]],ActividadesCom[[#This Row],[VALOR NIVEL 1]]),0),"")</f>
        <v>3</v>
      </c>
      <c r="G4782" s="7" t="str">
        <f>IF(ActividadesCom[[#This Row],[PROMEDIO]]="","",IF(ActividadesCom[[#This Row],[PROMEDIO]]&gt;=4,"EXCELENTE",IF(ActividadesCom[[#This Row],[PROMEDIO]]&gt;=3,"NOTABLE",IF(ActividadesCom[[#This Row],[PROMEDIO]]&gt;=2,"BUENO",IF(ActividadesCom[[#This Row],[PROMEDIO]]=1,"SUFICIENTE","")))))</f>
        <v>NOTABLE</v>
      </c>
      <c r="H4782" s="5">
        <f>MAX(ActividadesCom[[#This Row],[PERÍODO 1]],ActividadesCom[[#This Row],[PERÍODO 2]],ActividadesCom[[#This Row],[PERÍODO 3]],ActividadesCom[[#This Row],[PERÍODO 4]],ActividadesCom[[#This Row],[PERÍODO 5]])</f>
        <v>20253</v>
      </c>
      <c r="I4782" s="6" t="s">
        <v>23</v>
      </c>
      <c r="J4782" s="5">
        <v>20253</v>
      </c>
      <c r="K4782" s="5" t="s">
        <v>4008</v>
      </c>
      <c r="L4782" s="5">
        <f>IF(ActividadesCom[[#This Row],[NIVEL 1]]&lt;&gt;0,VLOOKUP(ActividadesCom[[#This Row],[NIVEL 1]],Catálogo!A:B,2,FALSE),"")</f>
        <v>3</v>
      </c>
      <c r="M4782" s="5">
        <v>1</v>
      </c>
      <c r="N4782" s="6"/>
      <c r="O4782" s="5"/>
      <c r="P4782" s="5"/>
      <c r="Q4782" s="5" t="str">
        <f>IF(ActividadesCom[[#This Row],[NIVEL 2]]&lt;&gt;0,VLOOKUP(ActividadesCom[[#This Row],[NIVEL 2]],Catálogo!A:B,2,FALSE),"")</f>
        <v/>
      </c>
      <c r="R4782" s="5"/>
      <c r="S4782" s="6"/>
      <c r="T4782" s="5"/>
      <c r="U4782" s="5"/>
      <c r="V4782" s="5" t="str">
        <f>IF(ActividadesCom[[#This Row],[NIVEL 3]]&lt;&gt;0,VLOOKUP(ActividadesCom[[#This Row],[NIVEL 3]],Catálogo!A:B,2,FALSE),"")</f>
        <v/>
      </c>
      <c r="W4782" s="5"/>
      <c r="X4782" s="6"/>
      <c r="Y4782" s="5"/>
      <c r="Z4782" s="5"/>
      <c r="AA4782" s="5" t="str">
        <f>IF(ActividadesCom[[#This Row],[NIVEL 4]]&lt;&gt;0,VLOOKUP(ActividadesCom[[#This Row],[NIVEL 4]],Catálogo!A:B,2,FALSE),"")</f>
        <v/>
      </c>
      <c r="AB4782" s="5"/>
      <c r="AC4782" s="6"/>
      <c r="AD4782" s="5"/>
      <c r="AE4782" s="5"/>
      <c r="AF4782" s="5" t="str">
        <f>IF(ActividadesCom[[#This Row],[NIVEL 5]]&lt;&gt;0,VLOOKUP(ActividadesCom[[#This Row],[NIVEL 5]],Catálogo!A:B,2,FALSE),"")</f>
        <v/>
      </c>
      <c r="AG4782" s="5"/>
    </row>
    <row r="4783" spans="1:34" s="123" customFormat="1" ht="30" customHeight="1" x14ac:dyDescent="0.25">
      <c r="A4783" s="7">
        <v>25470108</v>
      </c>
      <c r="B4783" s="10" t="str">
        <f>VLOOKUP(ActividadesCom[[#This Row],[NO. DE CONTROL]],'LISTADO ESTUDIANTES'!A:C,2,FALSE)</f>
        <v>CAMPOS PECH JUAN MAGDIEL</v>
      </c>
      <c r="C4783" s="6" t="str">
        <f>VLOOKUP(ActividadesCom[[#This Row],[NO. DE CONTROL]],'LISTADO ESTUDIANTES'!A:C,3,FALSE)</f>
        <v>INGENIERIA CIVIL</v>
      </c>
      <c r="D4783" s="5" t="str">
        <f>VLOOKUP(ActividadesCom[[#This Row],[NO. DE CONTROL]],'LISTADO ESTUDIANTES'!A:D,4,FALSE)</f>
        <v>ACTIVO(A)</v>
      </c>
      <c r="E4783" s="7">
        <f>SUM(ActividadesCom[[#This Row],[CRÉD. 1]],ActividadesCom[[#This Row],[CRÉD. 2]],ActividadesCom[[#This Row],[CRÉD. 3]],ActividadesCom[[#This Row],[CRÉD. 4]],ActividadesCom[[#This Row],[CRÉD. 5]])</f>
        <v>0</v>
      </c>
      <c r="F4783" s="5" t="str">
        <f>IF(ActividadesCom[[#This Row],[ÚLTIMO SEMESTRE CON CRÉDITOS]]&gt;0,ROUND(AVERAGE(ActividadesCom[[#This Row],[VALOR NIVEL 5]],ActividadesCom[[#This Row],[VALOR NIVEL 4]],ActividadesCom[[#This Row],[VALOR NIVEL 3]],ActividadesCom[[#This Row],[VALOR NIVEL 2]],ActividadesCom[[#This Row],[VALOR NIVEL 1]]),0),"")</f>
        <v/>
      </c>
      <c r="G4783" s="7" t="str">
        <f>IF(ActividadesCom[[#This Row],[PROMEDIO]]="","",IF(ActividadesCom[[#This Row],[PROMEDIO]]&gt;=4,"EXCELENTE",IF(ActividadesCom[[#This Row],[PROMEDIO]]&gt;=3,"NOTABLE",IF(ActividadesCom[[#This Row],[PROMEDIO]]&gt;=2,"BUENO",IF(ActividadesCom[[#This Row],[PROMEDIO]]=1,"SUFICIENTE","")))))</f>
        <v/>
      </c>
      <c r="H4783" s="5">
        <f>MAX(ActividadesCom[[#This Row],[PERÍODO 1]],ActividadesCom[[#This Row],[PERÍODO 2]],ActividadesCom[[#This Row],[PERÍODO 3]],ActividadesCom[[#This Row],[PERÍODO 4]],ActividadesCom[[#This Row],[PERÍODO 5]])</f>
        <v>0</v>
      </c>
      <c r="I4783" s="6"/>
      <c r="J4783" s="5"/>
      <c r="K4783" s="5"/>
      <c r="L4783" s="5" t="str">
        <f>IF(ActividadesCom[[#This Row],[NIVEL 1]]&lt;&gt;0,VLOOKUP(ActividadesCom[[#This Row],[NIVEL 1]],Catálogo!A:B,2,FALSE),"")</f>
        <v/>
      </c>
      <c r="M4783" s="5"/>
      <c r="N4783" s="6"/>
      <c r="O4783" s="5"/>
      <c r="P4783" s="5"/>
      <c r="Q4783" s="5" t="str">
        <f>IF(ActividadesCom[[#This Row],[NIVEL 2]]&lt;&gt;0,VLOOKUP(ActividadesCom[[#This Row],[NIVEL 2]],Catálogo!A:B,2,FALSE),"")</f>
        <v/>
      </c>
      <c r="R4783" s="5"/>
      <c r="S4783" s="6"/>
      <c r="T4783" s="5"/>
      <c r="U4783" s="5"/>
      <c r="V4783" s="5" t="str">
        <f>IF(ActividadesCom[[#This Row],[NIVEL 3]]&lt;&gt;0,VLOOKUP(ActividadesCom[[#This Row],[NIVEL 3]],Catálogo!A:B,2,FALSE),"")</f>
        <v/>
      </c>
      <c r="W4783" s="5"/>
      <c r="X4783" s="6"/>
      <c r="Y4783" s="5"/>
      <c r="Z4783" s="5"/>
      <c r="AA4783" s="5" t="str">
        <f>IF(ActividadesCom[[#This Row],[NIVEL 4]]&lt;&gt;0,VLOOKUP(ActividadesCom[[#This Row],[NIVEL 4]],Catálogo!A:B,2,FALSE),"")</f>
        <v/>
      </c>
      <c r="AB4783" s="5"/>
      <c r="AC4783" s="6"/>
      <c r="AD4783" s="5"/>
      <c r="AE4783" s="5"/>
      <c r="AF4783" s="5" t="str">
        <f>IF(ActividadesCom[[#This Row],[NIVEL 5]]&lt;&gt;0,VLOOKUP(ActividadesCom[[#This Row],[NIVEL 5]],Catálogo!A:B,2,FALSE),"")</f>
        <v/>
      </c>
      <c r="AG4783" s="5"/>
      <c r="AH4783" s="102"/>
    </row>
    <row r="4784" spans="1:34" s="123" customFormat="1" ht="30" customHeight="1" x14ac:dyDescent="0.25">
      <c r="A4784" s="127">
        <v>25470109</v>
      </c>
      <c r="B4784" s="125" t="str">
        <f>VLOOKUP(ActividadesCom[[#This Row],[NO. DE CONTROL]],'LISTADO ESTUDIANTES'!A:C,2,FALSE)</f>
        <v>DZUL VAZQUEZ ANAHI</v>
      </c>
      <c r="C4784" s="126" t="str">
        <f>VLOOKUP(ActividadesCom[[#This Row],[NO. DE CONTROL]],'LISTADO ESTUDIANTES'!A:C,3,FALSE)</f>
        <v>INGENIERIA CIVIL</v>
      </c>
      <c r="D4784" s="127" t="str">
        <f>VLOOKUP(ActividadesCom[[#This Row],[NO. DE CONTROL]],'LISTADO ESTUDIANTES'!A:D,4,FALSE)</f>
        <v>ACTIVO(A)</v>
      </c>
      <c r="E4784" s="124">
        <f>SUM(ActividadesCom[[#This Row],[CRÉD. 1]],ActividadesCom[[#This Row],[CRÉD. 2]],ActividadesCom[[#This Row],[CRÉD. 3]],ActividadesCom[[#This Row],[CRÉD. 4]],ActividadesCom[[#This Row],[CRÉD. 5]])</f>
        <v>3</v>
      </c>
      <c r="F4784" s="127">
        <f>IF(ActividadesCom[[#This Row],[ÚLTIMO SEMESTRE CON CRÉDITOS]]&gt;0,ROUND(AVERAGE(ActividadesCom[[#This Row],[VALOR NIVEL 5]],ActividadesCom[[#This Row],[VALOR NIVEL 4]],ActividadesCom[[#This Row],[VALOR NIVEL 3]],ActividadesCom[[#This Row],[VALOR NIVEL 2]],ActividadesCom[[#This Row],[VALOR NIVEL 1]]),0),"")</f>
        <v>3</v>
      </c>
      <c r="G4784" s="124" t="str">
        <f>IF(ActividadesCom[[#This Row],[PROMEDIO]]="","",IF(ActividadesCom[[#This Row],[PROMEDIO]]&gt;=4,"EXCELENTE",IF(ActividadesCom[[#This Row],[PROMEDIO]]&gt;=3,"NOTABLE",IF(ActividadesCom[[#This Row],[PROMEDIO]]&gt;=2,"BUENO",IF(ActividadesCom[[#This Row],[PROMEDIO]]=1,"SUFICIENTE","")))))</f>
        <v>NOTABLE</v>
      </c>
      <c r="H4784" s="127">
        <f>MAX(ActividadesCom[[#This Row],[PERÍODO 1]],ActividadesCom[[#This Row],[PERÍODO 2]],ActividadesCom[[#This Row],[PERÍODO 3]],ActividadesCom[[#This Row],[PERÍODO 4]],ActividadesCom[[#This Row],[PERÍODO 5]])</f>
        <v>20261</v>
      </c>
      <c r="I4784" s="126" t="s">
        <v>7264</v>
      </c>
      <c r="J4784" s="127">
        <v>20253</v>
      </c>
      <c r="K4784" s="127" t="s">
        <v>4008</v>
      </c>
      <c r="L4784" s="127">
        <f>IF(ActividadesCom[[#This Row],[NIVEL 1]]&lt;&gt;0,VLOOKUP(ActividadesCom[[#This Row],[NIVEL 1]],Catálogo!A:B,2,FALSE),"")</f>
        <v>3</v>
      </c>
      <c r="M4784" s="127">
        <v>1</v>
      </c>
      <c r="N4784" s="6" t="s">
        <v>6777</v>
      </c>
      <c r="O4784" s="127">
        <v>20261</v>
      </c>
      <c r="P4784" s="5" t="s">
        <v>4008</v>
      </c>
      <c r="Q4784" s="127">
        <f>IF(ActividadesCom[[#This Row],[NIVEL 2]]&lt;&gt;0,VLOOKUP(ActividadesCom[[#This Row],[NIVEL 2]],Catálogo!A:B,2,FALSE),"")</f>
        <v>3</v>
      </c>
      <c r="R4784" s="127">
        <v>1</v>
      </c>
      <c r="S4784" s="6" t="s">
        <v>7379</v>
      </c>
      <c r="T4784" s="127">
        <v>20261</v>
      </c>
      <c r="U4784" s="5" t="s">
        <v>4008</v>
      </c>
      <c r="V4784" s="127">
        <f>IF(ActividadesCom[[#This Row],[NIVEL 3]]&lt;&gt;0,VLOOKUP(ActividadesCom[[#This Row],[NIVEL 3]],Catálogo!A:B,2,FALSE),"")</f>
        <v>3</v>
      </c>
      <c r="W4784" s="127">
        <v>1</v>
      </c>
      <c r="X4784" s="126"/>
      <c r="Y4784" s="127"/>
      <c r="Z4784" s="127"/>
      <c r="AA4784" s="127" t="str">
        <f>IF(ActividadesCom[[#This Row],[NIVEL 4]]&lt;&gt;0,VLOOKUP(ActividadesCom[[#This Row],[NIVEL 4]],Catálogo!A:B,2,FALSE),"")</f>
        <v/>
      </c>
      <c r="AB4784" s="127"/>
      <c r="AC4784" s="126"/>
      <c r="AD4784" s="127"/>
      <c r="AE4784" s="127"/>
      <c r="AF4784" s="127" t="str">
        <f>IF(ActividadesCom[[#This Row],[NIVEL 5]]&lt;&gt;0,VLOOKUP(ActividadesCom[[#This Row],[NIVEL 5]],Catálogo!A:B,2,FALSE),"")</f>
        <v/>
      </c>
      <c r="AG4784" s="127"/>
      <c r="AH4784" s="102"/>
    </row>
    <row r="4785" spans="1:34" s="123" customFormat="1" ht="30" customHeight="1" x14ac:dyDescent="0.25">
      <c r="A4785" s="127">
        <v>25470110</v>
      </c>
      <c r="B4785" s="125" t="str">
        <f>VLOOKUP(ActividadesCom[[#This Row],[NO. DE CONTROL]],'LISTADO ESTUDIANTES'!A:C,2,FALSE)</f>
        <v>MANZANERO ESTRELLA ANGEL GABRIEL</v>
      </c>
      <c r="C4785" s="126" t="str">
        <f>VLOOKUP(ActividadesCom[[#This Row],[NO. DE CONTROL]],'LISTADO ESTUDIANTES'!A:C,3,FALSE)</f>
        <v>INGENIERIA CIVIL</v>
      </c>
      <c r="D4785" s="127" t="str">
        <f>VLOOKUP(ActividadesCom[[#This Row],[NO. DE CONTROL]],'LISTADO ESTUDIANTES'!A:D,4,FALSE)</f>
        <v>ACTIVO(A)</v>
      </c>
      <c r="E4785" s="124">
        <f>SUM(ActividadesCom[[#This Row],[CRÉD. 1]],ActividadesCom[[#This Row],[CRÉD. 2]],ActividadesCom[[#This Row],[CRÉD. 3]],ActividadesCom[[#This Row],[CRÉD. 4]],ActividadesCom[[#This Row],[CRÉD. 5]])</f>
        <v>3</v>
      </c>
      <c r="F4785" s="127">
        <f>IF(ActividadesCom[[#This Row],[ÚLTIMO SEMESTRE CON CRÉDITOS]]&gt;0,ROUND(AVERAGE(ActividadesCom[[#This Row],[VALOR NIVEL 5]],ActividadesCom[[#This Row],[VALOR NIVEL 4]],ActividadesCom[[#This Row],[VALOR NIVEL 3]],ActividadesCom[[#This Row],[VALOR NIVEL 2]],ActividadesCom[[#This Row],[VALOR NIVEL 1]]),0),"")</f>
        <v>3</v>
      </c>
      <c r="G4785" s="124" t="str">
        <f>IF(ActividadesCom[[#This Row],[PROMEDIO]]="","",IF(ActividadesCom[[#This Row],[PROMEDIO]]&gt;=4,"EXCELENTE",IF(ActividadesCom[[#This Row],[PROMEDIO]]&gt;=3,"NOTABLE",IF(ActividadesCom[[#This Row],[PROMEDIO]]&gt;=2,"BUENO",IF(ActividadesCom[[#This Row],[PROMEDIO]]=1,"SUFICIENTE","")))))</f>
        <v>NOTABLE</v>
      </c>
      <c r="H4785" s="127">
        <f>MAX(ActividadesCom[[#This Row],[PERÍODO 1]],ActividadesCom[[#This Row],[PERÍODO 2]],ActividadesCom[[#This Row],[PERÍODO 3]],ActividadesCom[[#This Row],[PERÍODO 4]],ActividadesCom[[#This Row],[PERÍODO 5]])</f>
        <v>20253</v>
      </c>
      <c r="I4785" s="126" t="s">
        <v>7264</v>
      </c>
      <c r="J4785" s="127">
        <v>20253</v>
      </c>
      <c r="K4785" s="127" t="s">
        <v>4008</v>
      </c>
      <c r="L4785" s="127">
        <f>IF(ActividadesCom[[#This Row],[NIVEL 1]]&lt;&gt;0,VLOOKUP(ActividadesCom[[#This Row],[NIVEL 1]],Catálogo!A:B,2,FALSE),"")</f>
        <v>3</v>
      </c>
      <c r="M4785" s="127">
        <v>1</v>
      </c>
      <c r="N4785" s="6" t="s">
        <v>7297</v>
      </c>
      <c r="O4785" s="127">
        <v>20253</v>
      </c>
      <c r="P4785" s="5" t="s">
        <v>4008</v>
      </c>
      <c r="Q4785" s="127">
        <f>IF(ActividadesCom[[#This Row],[NIVEL 2]]&lt;&gt;0,VLOOKUP(ActividadesCom[[#This Row],[NIVEL 2]],Catálogo!A:B,2,FALSE),"")</f>
        <v>3</v>
      </c>
      <c r="R4785" s="127">
        <v>1</v>
      </c>
      <c r="S4785" s="6" t="s">
        <v>31</v>
      </c>
      <c r="T4785" s="127">
        <v>20253</v>
      </c>
      <c r="U4785" s="5" t="s">
        <v>4008</v>
      </c>
      <c r="V4785" s="127">
        <f>IF(ActividadesCom[[#This Row],[NIVEL 3]]&lt;&gt;0,VLOOKUP(ActividadesCom[[#This Row],[NIVEL 3]],Catálogo!A:B,2,FALSE),"")</f>
        <v>3</v>
      </c>
      <c r="W4785" s="127">
        <v>1</v>
      </c>
      <c r="X4785" s="126"/>
      <c r="Y4785" s="127"/>
      <c r="Z4785" s="127"/>
      <c r="AA4785" s="127" t="str">
        <f>IF(ActividadesCom[[#This Row],[NIVEL 4]]&lt;&gt;0,VLOOKUP(ActividadesCom[[#This Row],[NIVEL 4]],Catálogo!A:B,2,FALSE),"")</f>
        <v/>
      </c>
      <c r="AB4785" s="127"/>
      <c r="AC4785" s="126"/>
      <c r="AD4785" s="127"/>
      <c r="AE4785" s="127"/>
      <c r="AF4785" s="127" t="str">
        <f>IF(ActividadesCom[[#This Row],[NIVEL 5]]&lt;&gt;0,VLOOKUP(ActividadesCom[[#This Row],[NIVEL 5]],Catálogo!A:B,2,FALSE),"")</f>
        <v/>
      </c>
      <c r="AG4785" s="127"/>
      <c r="AH4785" s="102"/>
    </row>
    <row r="4786" spans="1:34" s="123" customFormat="1" ht="30" customHeight="1" x14ac:dyDescent="0.25">
      <c r="A4786" s="131">
        <v>25470111</v>
      </c>
      <c r="B4786" s="129" t="str">
        <f>VLOOKUP(ActividadesCom[[#This Row],[NO. DE CONTROL]],'LISTADO ESTUDIANTES'!A:C,2,FALSE)</f>
        <v>BAEZA POOT VICTOR HUGO</v>
      </c>
      <c r="C4786" s="130" t="str">
        <f>VLOOKUP(ActividadesCom[[#This Row],[NO. DE CONTROL]],'LISTADO ESTUDIANTES'!A:C,3,FALSE)</f>
        <v>INGENIERIA CIVIL</v>
      </c>
      <c r="D4786" s="131" t="str">
        <f>VLOOKUP(ActividadesCom[[#This Row],[NO. DE CONTROL]],'LISTADO ESTUDIANTES'!A:D,4,FALSE)</f>
        <v>ACTIVO(A)</v>
      </c>
      <c r="E4786" s="128">
        <f>SUM(ActividadesCom[[#This Row],[CRÉD. 1]],ActividadesCom[[#This Row],[CRÉD. 2]],ActividadesCom[[#This Row],[CRÉD. 3]],ActividadesCom[[#This Row],[CRÉD. 4]],ActividadesCom[[#This Row],[CRÉD. 5]])</f>
        <v>1</v>
      </c>
      <c r="F4786" s="131">
        <f>IF(ActividadesCom[[#This Row],[ÚLTIMO SEMESTRE CON CRÉDITOS]]&gt;0,ROUND(AVERAGE(ActividadesCom[[#This Row],[VALOR NIVEL 5]],ActividadesCom[[#This Row],[VALOR NIVEL 4]],ActividadesCom[[#This Row],[VALOR NIVEL 3]],ActividadesCom[[#This Row],[VALOR NIVEL 2]],ActividadesCom[[#This Row],[VALOR NIVEL 1]]),0),"")</f>
        <v>3</v>
      </c>
      <c r="G4786" s="128" t="str">
        <f>IF(ActividadesCom[[#This Row],[PROMEDIO]]="","",IF(ActividadesCom[[#This Row],[PROMEDIO]]&gt;=4,"EXCELENTE",IF(ActividadesCom[[#This Row],[PROMEDIO]]&gt;=3,"NOTABLE",IF(ActividadesCom[[#This Row],[PROMEDIO]]&gt;=2,"BUENO",IF(ActividadesCom[[#This Row],[PROMEDIO]]=1,"SUFICIENTE","")))))</f>
        <v>NOTABLE</v>
      </c>
      <c r="H4786" s="131">
        <f>MAX(ActividadesCom[[#This Row],[PERÍODO 1]],ActividadesCom[[#This Row],[PERÍODO 2]],ActividadesCom[[#This Row],[PERÍODO 3]],ActividadesCom[[#This Row],[PERÍODO 4]],ActividadesCom[[#This Row],[PERÍODO 5]])</f>
        <v>20253</v>
      </c>
      <c r="I4786" s="130" t="s">
        <v>11</v>
      </c>
      <c r="J4786" s="131">
        <v>20253</v>
      </c>
      <c r="K4786" s="131" t="s">
        <v>4008</v>
      </c>
      <c r="L4786" s="131">
        <f>IF(ActividadesCom[[#This Row],[NIVEL 1]]&lt;&gt;0,VLOOKUP(ActividadesCom[[#This Row],[NIVEL 1]],Catálogo!A:B,2,FALSE),"")</f>
        <v>3</v>
      </c>
      <c r="M4786" s="131">
        <v>1</v>
      </c>
      <c r="N4786" s="130"/>
      <c r="O4786" s="131"/>
      <c r="P4786" s="131"/>
      <c r="Q4786" s="131" t="str">
        <f>IF(ActividadesCom[[#This Row],[NIVEL 2]]&lt;&gt;0,VLOOKUP(ActividadesCom[[#This Row],[NIVEL 2]],Catálogo!A:B,2,FALSE),"")</f>
        <v/>
      </c>
      <c r="R4786" s="131"/>
      <c r="S4786" s="130"/>
      <c r="T4786" s="131"/>
      <c r="U4786" s="131"/>
      <c r="V4786" s="131" t="str">
        <f>IF(ActividadesCom[[#This Row],[NIVEL 3]]&lt;&gt;0,VLOOKUP(ActividadesCom[[#This Row],[NIVEL 3]],Catálogo!A:B,2,FALSE),"")</f>
        <v/>
      </c>
      <c r="W4786" s="131"/>
      <c r="X4786" s="130"/>
      <c r="Y4786" s="131"/>
      <c r="Z4786" s="131"/>
      <c r="AA4786" s="131" t="str">
        <f>IF(ActividadesCom[[#This Row],[NIVEL 4]]&lt;&gt;0,VLOOKUP(ActividadesCom[[#This Row],[NIVEL 4]],Catálogo!A:B,2,FALSE),"")</f>
        <v/>
      </c>
      <c r="AB4786" s="131"/>
      <c r="AC4786" s="130"/>
      <c r="AD4786" s="131"/>
      <c r="AE4786" s="131"/>
      <c r="AF4786" s="131" t="str">
        <f>IF(ActividadesCom[[#This Row],[NIVEL 5]]&lt;&gt;0,VLOOKUP(ActividadesCom[[#This Row],[NIVEL 5]],Catálogo!A:B,2,FALSE),"")</f>
        <v/>
      </c>
      <c r="AG4786" s="131"/>
      <c r="AH4786" s="102"/>
    </row>
    <row r="4787" spans="1:34" s="123" customFormat="1" ht="30" customHeight="1" x14ac:dyDescent="0.25">
      <c r="A4787" s="5">
        <v>25470112</v>
      </c>
      <c r="B4787" s="10" t="str">
        <f>VLOOKUP(ActividadesCom[[#This Row],[NO. DE CONTROL]],'LISTADO ESTUDIANTES'!A:C,2,FALSE)</f>
        <v>TAMAYO EHUAN EMILY CAROLAY</v>
      </c>
      <c r="C4787" s="6" t="str">
        <f>VLOOKUP(ActividadesCom[[#This Row],[NO. DE CONTROL]],'LISTADO ESTUDIANTES'!A:C,3,FALSE)</f>
        <v>INGENIERIA CIVIL</v>
      </c>
      <c r="D4787" s="5" t="str">
        <f>VLOOKUP(ActividadesCom[[#This Row],[NO. DE CONTROL]],'LISTADO ESTUDIANTES'!A:D,4,FALSE)</f>
        <v>ACTIVO(A)</v>
      </c>
      <c r="E4787" s="7">
        <f>SUM(ActividadesCom[[#This Row],[CRÉD. 1]],ActividadesCom[[#This Row],[CRÉD. 2]],ActividadesCom[[#This Row],[CRÉD. 3]],ActividadesCom[[#This Row],[CRÉD. 4]],ActividadesCom[[#This Row],[CRÉD. 5]])</f>
        <v>1</v>
      </c>
      <c r="F4787" s="5">
        <f>IF(ActividadesCom[[#This Row],[ÚLTIMO SEMESTRE CON CRÉDITOS]]&gt;0,ROUND(AVERAGE(ActividadesCom[[#This Row],[VALOR NIVEL 5]],ActividadesCom[[#This Row],[VALOR NIVEL 4]],ActividadesCom[[#This Row],[VALOR NIVEL 3]],ActividadesCom[[#This Row],[VALOR NIVEL 2]],ActividadesCom[[#This Row],[VALOR NIVEL 1]]),0),"")</f>
        <v>4</v>
      </c>
      <c r="G4787" s="7" t="str">
        <f>IF(ActividadesCom[[#This Row],[PROMEDIO]]="","",IF(ActividadesCom[[#This Row],[PROMEDIO]]&gt;=4,"EXCELENTE",IF(ActividadesCom[[#This Row],[PROMEDIO]]&gt;=3,"NOTABLE",IF(ActividadesCom[[#This Row],[PROMEDIO]]&gt;=2,"BUENO",IF(ActividadesCom[[#This Row],[PROMEDIO]]=1,"SUFICIENTE","")))))</f>
        <v>EXCELENTE</v>
      </c>
      <c r="H4787" s="5">
        <f>MAX(ActividadesCom[[#This Row],[PERÍODO 1]],ActividadesCom[[#This Row],[PERÍODO 2]],ActividadesCom[[#This Row],[PERÍODO 3]],ActividadesCom[[#This Row],[PERÍODO 4]],ActividadesCom[[#This Row],[PERÍODO 5]])</f>
        <v>20253</v>
      </c>
      <c r="I4787" s="6" t="s">
        <v>3518</v>
      </c>
      <c r="J4787" s="5">
        <v>20253</v>
      </c>
      <c r="K4787" s="5" t="s">
        <v>4007</v>
      </c>
      <c r="L4787" s="5">
        <f>IF(ActividadesCom[[#This Row],[NIVEL 1]]&lt;&gt;0,VLOOKUP(ActividadesCom[[#This Row],[NIVEL 1]],Catálogo!A:B,2,FALSE),"")</f>
        <v>4</v>
      </c>
      <c r="M4787" s="5">
        <v>1</v>
      </c>
      <c r="N4787" s="6"/>
      <c r="O4787" s="5"/>
      <c r="P4787" s="5"/>
      <c r="Q4787" s="5" t="str">
        <f>IF(ActividadesCom[[#This Row],[NIVEL 2]]&lt;&gt;0,VLOOKUP(ActividadesCom[[#This Row],[NIVEL 2]],Catálogo!A:B,2,FALSE),"")</f>
        <v/>
      </c>
      <c r="R4787" s="5"/>
      <c r="S4787" s="6"/>
      <c r="T4787" s="5"/>
      <c r="U4787" s="5"/>
      <c r="V4787" s="5" t="str">
        <f>IF(ActividadesCom[[#This Row],[NIVEL 3]]&lt;&gt;0,VLOOKUP(ActividadesCom[[#This Row],[NIVEL 3]],Catálogo!A:B,2,FALSE),"")</f>
        <v/>
      </c>
      <c r="W4787" s="5"/>
      <c r="X4787" s="6"/>
      <c r="Y4787" s="5"/>
      <c r="Z4787" s="5"/>
      <c r="AA4787" s="5" t="str">
        <f>IF(ActividadesCom[[#This Row],[NIVEL 4]]&lt;&gt;0,VLOOKUP(ActividadesCom[[#This Row],[NIVEL 4]],Catálogo!A:B,2,FALSE),"")</f>
        <v/>
      </c>
      <c r="AB4787" s="5"/>
      <c r="AC4787" s="6"/>
      <c r="AD4787" s="5"/>
      <c r="AE4787" s="5"/>
      <c r="AF4787" s="5" t="str">
        <f>IF(ActividadesCom[[#This Row],[NIVEL 5]]&lt;&gt;0,VLOOKUP(ActividadesCom[[#This Row],[NIVEL 5]],Catálogo!A:B,2,FALSE),"")</f>
        <v/>
      </c>
      <c r="AG4787" s="5"/>
      <c r="AH4787" s="102"/>
    </row>
    <row r="4788" spans="1:34" ht="30" customHeight="1" x14ac:dyDescent="0.25">
      <c r="A4788" s="131">
        <v>25470113</v>
      </c>
      <c r="B4788" s="129" t="str">
        <f>VLOOKUP(ActividadesCom[[#This Row],[NO. DE CONTROL]],'LISTADO ESTUDIANTES'!A:C,2,FALSE)</f>
        <v>CHE TAMAY ANGEL ALBERTO</v>
      </c>
      <c r="C4788" s="130" t="str">
        <f>VLOOKUP(ActividadesCom[[#This Row],[NO. DE CONTROL]],'LISTADO ESTUDIANTES'!A:C,3,FALSE)</f>
        <v>INGENIERIA CIVIL</v>
      </c>
      <c r="D4788" s="131" t="str">
        <f>VLOOKUP(ActividadesCom[[#This Row],[NO. DE CONTROL]],'LISTADO ESTUDIANTES'!A:D,4,FALSE)</f>
        <v>ACTIVO(A)</v>
      </c>
      <c r="E4788" s="128">
        <f>SUM(ActividadesCom[[#This Row],[CRÉD. 1]],ActividadesCom[[#This Row],[CRÉD. 2]],ActividadesCom[[#This Row],[CRÉD. 3]],ActividadesCom[[#This Row],[CRÉD. 4]],ActividadesCom[[#This Row],[CRÉD. 5]])</f>
        <v>1</v>
      </c>
      <c r="F4788" s="131">
        <f>IF(ActividadesCom[[#This Row],[ÚLTIMO SEMESTRE CON CRÉDITOS]]&gt;0,ROUND(AVERAGE(ActividadesCom[[#This Row],[VALOR NIVEL 5]],ActividadesCom[[#This Row],[VALOR NIVEL 4]],ActividadesCom[[#This Row],[VALOR NIVEL 3]],ActividadesCom[[#This Row],[VALOR NIVEL 2]],ActividadesCom[[#This Row],[VALOR NIVEL 1]]),0),"")</f>
        <v>3</v>
      </c>
      <c r="G4788" s="128" t="str">
        <f>IF(ActividadesCom[[#This Row],[PROMEDIO]]="","",IF(ActividadesCom[[#This Row],[PROMEDIO]]&gt;=4,"EXCELENTE",IF(ActividadesCom[[#This Row],[PROMEDIO]]&gt;=3,"NOTABLE",IF(ActividadesCom[[#This Row],[PROMEDIO]]&gt;=2,"BUENO",IF(ActividadesCom[[#This Row],[PROMEDIO]]=1,"SUFICIENTE","")))))</f>
        <v>NOTABLE</v>
      </c>
      <c r="H4788" s="131">
        <f>MAX(ActividadesCom[[#This Row],[PERÍODO 1]],ActividadesCom[[#This Row],[PERÍODO 2]],ActividadesCom[[#This Row],[PERÍODO 3]],ActividadesCom[[#This Row],[PERÍODO 4]],ActividadesCom[[#This Row],[PERÍODO 5]])</f>
        <v>20253</v>
      </c>
      <c r="I4788" s="130" t="s">
        <v>7297</v>
      </c>
      <c r="J4788" s="131">
        <v>20253</v>
      </c>
      <c r="K4788" s="131" t="s">
        <v>4008</v>
      </c>
      <c r="L4788" s="131">
        <f>IF(ActividadesCom[[#This Row],[NIVEL 1]]&lt;&gt;0,VLOOKUP(ActividadesCom[[#This Row],[NIVEL 1]],Catálogo!A:B,2,FALSE),"")</f>
        <v>3</v>
      </c>
      <c r="M4788" s="131">
        <v>1</v>
      </c>
      <c r="N4788" s="130"/>
      <c r="O4788" s="131"/>
      <c r="P4788" s="131"/>
      <c r="Q4788" s="131" t="str">
        <f>IF(ActividadesCom[[#This Row],[NIVEL 2]]&lt;&gt;0,VLOOKUP(ActividadesCom[[#This Row],[NIVEL 2]],Catálogo!A:B,2,FALSE),"")</f>
        <v/>
      </c>
      <c r="R4788" s="131"/>
      <c r="S4788" s="130"/>
      <c r="T4788" s="131"/>
      <c r="U4788" s="131"/>
      <c r="V4788" s="131" t="str">
        <f>IF(ActividadesCom[[#This Row],[NIVEL 3]]&lt;&gt;0,VLOOKUP(ActividadesCom[[#This Row],[NIVEL 3]],Catálogo!A:B,2,FALSE),"")</f>
        <v/>
      </c>
      <c r="W4788" s="131"/>
      <c r="X4788" s="130"/>
      <c r="Y4788" s="131"/>
      <c r="Z4788" s="131"/>
      <c r="AA4788" s="131" t="str">
        <f>IF(ActividadesCom[[#This Row],[NIVEL 4]]&lt;&gt;0,VLOOKUP(ActividadesCom[[#This Row],[NIVEL 4]],Catálogo!A:B,2,FALSE),"")</f>
        <v/>
      </c>
      <c r="AB4788" s="131"/>
      <c r="AC4788" s="130"/>
      <c r="AD4788" s="131"/>
      <c r="AE4788" s="131"/>
      <c r="AF4788" s="131" t="str">
        <f>IF(ActividadesCom[[#This Row],[NIVEL 5]]&lt;&gt;0,VLOOKUP(ActividadesCom[[#This Row],[NIVEL 5]],Catálogo!A:B,2,FALSE),"")</f>
        <v/>
      </c>
      <c r="AG4788" s="131"/>
    </row>
    <row r="4789" spans="1:34" ht="30" hidden="1" customHeight="1" x14ac:dyDescent="0.25">
      <c r="A4789" s="131">
        <v>25470114</v>
      </c>
      <c r="B4789" s="129" t="str">
        <f>VLOOKUP(ActividadesCom[[#This Row],[NO. DE CONTROL]],'LISTADO ESTUDIANTES'!A:C,2,FALSE)</f>
        <v>COLLI CHAN KAREN SHERLYN</v>
      </c>
      <c r="C4789" s="130" t="str">
        <f>VLOOKUP(ActividadesCom[[#This Row],[NO. DE CONTROL]],'LISTADO ESTUDIANTES'!A:C,3,FALSE)</f>
        <v>INGENIERIA CIVIL</v>
      </c>
      <c r="D4789" s="131" t="str">
        <f>VLOOKUP(ActividadesCom[[#This Row],[NO. DE CONTROL]],'LISTADO ESTUDIANTES'!A:D,4,FALSE)</f>
        <v>BAJA</v>
      </c>
      <c r="E4789" s="128">
        <f>SUM(ActividadesCom[[#This Row],[CRÉD. 1]],ActividadesCom[[#This Row],[CRÉD. 2]],ActividadesCom[[#This Row],[CRÉD. 3]],ActividadesCom[[#This Row],[CRÉD. 4]],ActividadesCom[[#This Row],[CRÉD. 5]])</f>
        <v>1</v>
      </c>
      <c r="F4789" s="131">
        <f>IF(ActividadesCom[[#This Row],[ÚLTIMO SEMESTRE CON CRÉDITOS]]&gt;0,ROUND(AVERAGE(ActividadesCom[[#This Row],[VALOR NIVEL 5]],ActividadesCom[[#This Row],[VALOR NIVEL 4]],ActividadesCom[[#This Row],[VALOR NIVEL 3]],ActividadesCom[[#This Row],[VALOR NIVEL 2]],ActividadesCom[[#This Row],[VALOR NIVEL 1]]),0),"")</f>
        <v>3</v>
      </c>
      <c r="G4789" s="128" t="str">
        <f>IF(ActividadesCom[[#This Row],[PROMEDIO]]="","",IF(ActividadesCom[[#This Row],[PROMEDIO]]&gt;=4,"EXCELENTE",IF(ActividadesCom[[#This Row],[PROMEDIO]]&gt;=3,"NOTABLE",IF(ActividadesCom[[#This Row],[PROMEDIO]]&gt;=2,"BUENO",IF(ActividadesCom[[#This Row],[PROMEDIO]]=1,"SUFICIENTE","")))))</f>
        <v>NOTABLE</v>
      </c>
      <c r="H4789" s="131">
        <f>MAX(ActividadesCom[[#This Row],[PERÍODO 1]],ActividadesCom[[#This Row],[PERÍODO 2]],ActividadesCom[[#This Row],[PERÍODO 3]],ActividadesCom[[#This Row],[PERÍODO 4]],ActividadesCom[[#This Row],[PERÍODO 5]])</f>
        <v>20253</v>
      </c>
      <c r="I4789" s="130" t="s">
        <v>47</v>
      </c>
      <c r="J4789" s="131">
        <v>20253</v>
      </c>
      <c r="K4789" s="131" t="s">
        <v>4008</v>
      </c>
      <c r="L4789" s="131">
        <f>IF(ActividadesCom[[#This Row],[NIVEL 1]]&lt;&gt;0,VLOOKUP(ActividadesCom[[#This Row],[NIVEL 1]],Catálogo!A:B,2,FALSE),"")</f>
        <v>3</v>
      </c>
      <c r="M4789" s="131">
        <v>1</v>
      </c>
      <c r="N4789" s="130"/>
      <c r="O4789" s="131"/>
      <c r="P4789" s="131"/>
      <c r="Q4789" s="131" t="str">
        <f>IF(ActividadesCom[[#This Row],[NIVEL 2]]&lt;&gt;0,VLOOKUP(ActividadesCom[[#This Row],[NIVEL 2]],Catálogo!A:B,2,FALSE),"")</f>
        <v/>
      </c>
      <c r="R4789" s="131"/>
      <c r="S4789" s="130"/>
      <c r="T4789" s="131"/>
      <c r="U4789" s="131"/>
      <c r="V4789" s="131" t="str">
        <f>IF(ActividadesCom[[#This Row],[NIVEL 3]]&lt;&gt;0,VLOOKUP(ActividadesCom[[#This Row],[NIVEL 3]],Catálogo!A:B,2,FALSE),"")</f>
        <v/>
      </c>
      <c r="W4789" s="131"/>
      <c r="X4789" s="130"/>
      <c r="Y4789" s="131"/>
      <c r="Z4789" s="131"/>
      <c r="AA4789" s="131" t="str">
        <f>IF(ActividadesCom[[#This Row],[NIVEL 4]]&lt;&gt;0,VLOOKUP(ActividadesCom[[#This Row],[NIVEL 4]],Catálogo!A:B,2,FALSE),"")</f>
        <v/>
      </c>
      <c r="AB4789" s="131"/>
      <c r="AC4789" s="130"/>
      <c r="AD4789" s="131"/>
      <c r="AE4789" s="131"/>
      <c r="AF4789" s="131" t="str">
        <f>IF(ActividadesCom[[#This Row],[NIVEL 5]]&lt;&gt;0,VLOOKUP(ActividadesCom[[#This Row],[NIVEL 5]],Catálogo!A:B,2,FALSE),"")</f>
        <v/>
      </c>
      <c r="AG4789" s="131"/>
    </row>
    <row r="4790" spans="1:34" s="151" customFormat="1" ht="30" customHeight="1" x14ac:dyDescent="0.25">
      <c r="A4790" s="154">
        <v>25470115</v>
      </c>
      <c r="B4790" s="155" t="str">
        <f>VLOOKUP(ActividadesCom[[#This Row],[NO. DE CONTROL]],'LISTADO ESTUDIANTES'!A:C,2,FALSE)</f>
        <v>PUC PALACIOS LUIS EDUARDO</v>
      </c>
      <c r="C4790" s="156" t="str">
        <f>VLOOKUP(ActividadesCom[[#This Row],[NO. DE CONTROL]],'LISTADO ESTUDIANTES'!A:C,3,FALSE)</f>
        <v>INGENIERIA CIVIL</v>
      </c>
      <c r="D4790" s="154" t="str">
        <f>VLOOKUP(ActividadesCom[[#This Row],[NO. DE CONTROL]],'LISTADO ESTUDIANTES'!A:D,4,FALSE)</f>
        <v>ACTIVO(A)</v>
      </c>
      <c r="E4790" s="157">
        <f>SUM(ActividadesCom[[#This Row],[CRÉD. 1]],ActividadesCom[[#This Row],[CRÉD. 2]],ActividadesCom[[#This Row],[CRÉD. 3]],ActividadesCom[[#This Row],[CRÉD. 4]],ActividadesCom[[#This Row],[CRÉD. 5]])</f>
        <v>5</v>
      </c>
      <c r="F4790" s="154">
        <f>IF(ActividadesCom[[#This Row],[ÚLTIMO SEMESTRE CON CRÉDITOS]]&gt;0,ROUND(AVERAGE(ActividadesCom[[#This Row],[VALOR NIVEL 5]],ActividadesCom[[#This Row],[VALOR NIVEL 4]],ActividadesCom[[#This Row],[VALOR NIVEL 3]],ActividadesCom[[#This Row],[VALOR NIVEL 2]],ActividadesCom[[#This Row],[VALOR NIVEL 1]]),0),"")</f>
        <v>3</v>
      </c>
      <c r="G4790" s="157" t="str">
        <f>IF(ActividadesCom[[#This Row],[PROMEDIO]]="","",IF(ActividadesCom[[#This Row],[PROMEDIO]]&gt;=4,"EXCELENTE",IF(ActividadesCom[[#This Row],[PROMEDIO]]&gt;=3,"NOTABLE",IF(ActividadesCom[[#This Row],[PROMEDIO]]&gt;=2,"BUENO",IF(ActividadesCom[[#This Row],[PROMEDIO]]=1,"SUFICIENTE","")))))</f>
        <v>NOTABLE</v>
      </c>
      <c r="H4790" s="154">
        <f>MAX(ActividadesCom[[#This Row],[PERÍODO 1]],ActividadesCom[[#This Row],[PERÍODO 2]],ActividadesCom[[#This Row],[PERÍODO 3]],ActividadesCom[[#This Row],[PERÍODO 4]],ActividadesCom[[#This Row],[PERÍODO 5]])</f>
        <v>20261</v>
      </c>
      <c r="I4790" s="156" t="s">
        <v>7297</v>
      </c>
      <c r="J4790" s="154">
        <v>20253</v>
      </c>
      <c r="K4790" s="154" t="s">
        <v>4008</v>
      </c>
      <c r="L4790" s="154">
        <f>IF(ActividadesCom[[#This Row],[NIVEL 1]]&lt;&gt;0,VLOOKUP(ActividadesCom[[#This Row],[NIVEL 1]],Catálogo!A:B,2,FALSE),"")</f>
        <v>3</v>
      </c>
      <c r="M4790" s="154">
        <v>1</v>
      </c>
      <c r="N4790" s="156" t="s">
        <v>6814</v>
      </c>
      <c r="O4790" s="154">
        <v>20253</v>
      </c>
      <c r="P4790" s="154" t="s">
        <v>4009</v>
      </c>
      <c r="Q4790" s="154">
        <f>IF(ActividadesCom[[#This Row],[NIVEL 2]]&lt;&gt;0,VLOOKUP(ActividadesCom[[#This Row],[NIVEL 2]],Catálogo!A:B,2,FALSE),"")</f>
        <v>2</v>
      </c>
      <c r="R4790" s="154">
        <v>1</v>
      </c>
      <c r="S4790" s="156" t="s">
        <v>11</v>
      </c>
      <c r="T4790" s="154">
        <v>20253</v>
      </c>
      <c r="U4790" s="154" t="s">
        <v>4008</v>
      </c>
      <c r="V4790" s="154">
        <f>IF(ActividadesCom[[#This Row],[NIVEL 3]]&lt;&gt;0,VLOOKUP(ActividadesCom[[#This Row],[NIVEL 3]],Catálogo!A:B,2,FALSE),"")</f>
        <v>3</v>
      </c>
      <c r="W4790" s="154">
        <v>1</v>
      </c>
      <c r="X4790" s="156" t="s">
        <v>5702</v>
      </c>
      <c r="Y4790" s="154">
        <v>20253</v>
      </c>
      <c r="Z4790" s="154" t="s">
        <v>4007</v>
      </c>
      <c r="AA4790" s="154">
        <f>IF(ActividadesCom[[#This Row],[NIVEL 4]]&lt;&gt;0,VLOOKUP(ActividadesCom[[#This Row],[NIVEL 4]],Catálogo!A:B,2,FALSE),"")</f>
        <v>4</v>
      </c>
      <c r="AB4790" s="154">
        <v>1</v>
      </c>
      <c r="AC4790" s="148" t="s">
        <v>6293</v>
      </c>
      <c r="AD4790" s="154">
        <v>20261</v>
      </c>
      <c r="AE4790" s="149" t="s">
        <v>4008</v>
      </c>
      <c r="AF4790" s="154">
        <f>IF(ActividadesCom[[#This Row],[NIVEL 5]]&lt;&gt;0,VLOOKUP(ActividadesCom[[#This Row],[NIVEL 5]],Catálogo!A:B,2,FALSE),"")</f>
        <v>3</v>
      </c>
      <c r="AG4790" s="154">
        <v>1</v>
      </c>
      <c r="AH4790" s="195"/>
    </row>
    <row r="4791" spans="1:34" ht="30" customHeight="1" x14ac:dyDescent="0.25">
      <c r="A4791" s="7">
        <v>25470116</v>
      </c>
      <c r="B4791" s="10" t="str">
        <f>VLOOKUP(ActividadesCom[[#This Row],[NO. DE CONTROL]],'LISTADO ESTUDIANTES'!A:C,2,FALSE)</f>
        <v>LOPEZ FIERROS DANNA PAOLA</v>
      </c>
      <c r="C4791" s="6" t="str">
        <f>VLOOKUP(ActividadesCom[[#This Row],[NO. DE CONTROL]],'LISTADO ESTUDIANTES'!A:C,3,FALSE)</f>
        <v>INGENIERIA CIVIL</v>
      </c>
      <c r="D4791" s="5" t="str">
        <f>VLOOKUP(ActividadesCom[[#This Row],[NO. DE CONTROL]],'LISTADO ESTUDIANTES'!A:D,4,FALSE)</f>
        <v>ACTIVO(A)</v>
      </c>
      <c r="E4791" s="7">
        <f>SUM(ActividadesCom[[#This Row],[CRÉD. 1]],ActividadesCom[[#This Row],[CRÉD. 2]],ActividadesCom[[#This Row],[CRÉD. 3]],ActividadesCom[[#This Row],[CRÉD. 4]],ActividadesCom[[#This Row],[CRÉD. 5]])</f>
        <v>0</v>
      </c>
      <c r="F4791" s="5" t="str">
        <f>IF(ActividadesCom[[#This Row],[ÚLTIMO SEMESTRE CON CRÉDITOS]]&gt;0,ROUND(AVERAGE(ActividadesCom[[#This Row],[VALOR NIVEL 5]],ActividadesCom[[#This Row],[VALOR NIVEL 4]],ActividadesCom[[#This Row],[VALOR NIVEL 3]],ActividadesCom[[#This Row],[VALOR NIVEL 2]],ActividadesCom[[#This Row],[VALOR NIVEL 1]]),0),"")</f>
        <v/>
      </c>
      <c r="G4791" s="7" t="str">
        <f>IF(ActividadesCom[[#This Row],[PROMEDIO]]="","",IF(ActividadesCom[[#This Row],[PROMEDIO]]&gt;=4,"EXCELENTE",IF(ActividadesCom[[#This Row],[PROMEDIO]]&gt;=3,"NOTABLE",IF(ActividadesCom[[#This Row],[PROMEDIO]]&gt;=2,"BUENO",IF(ActividadesCom[[#This Row],[PROMEDIO]]=1,"SUFICIENTE","")))))</f>
        <v/>
      </c>
      <c r="H4791" s="5">
        <f>MAX(ActividadesCom[[#This Row],[PERÍODO 1]],ActividadesCom[[#This Row],[PERÍODO 2]],ActividadesCom[[#This Row],[PERÍODO 3]],ActividadesCom[[#This Row],[PERÍODO 4]],ActividadesCom[[#This Row],[PERÍODO 5]])</f>
        <v>0</v>
      </c>
      <c r="I4791" s="6"/>
      <c r="J4791" s="5"/>
      <c r="K4791" s="5"/>
      <c r="L4791" s="5" t="str">
        <f>IF(ActividadesCom[[#This Row],[NIVEL 1]]&lt;&gt;0,VLOOKUP(ActividadesCom[[#This Row],[NIVEL 1]],Catálogo!A:B,2,FALSE),"")</f>
        <v/>
      </c>
      <c r="M4791" s="5"/>
      <c r="N4791" s="6"/>
      <c r="O4791" s="5"/>
      <c r="P4791" s="5"/>
      <c r="Q4791" s="5" t="str">
        <f>IF(ActividadesCom[[#This Row],[NIVEL 2]]&lt;&gt;0,VLOOKUP(ActividadesCom[[#This Row],[NIVEL 2]],Catálogo!A:B,2,FALSE),"")</f>
        <v/>
      </c>
      <c r="R4791" s="5"/>
      <c r="S4791" s="6"/>
      <c r="T4791" s="5"/>
      <c r="U4791" s="5"/>
      <c r="V4791" s="5" t="str">
        <f>IF(ActividadesCom[[#This Row],[NIVEL 3]]&lt;&gt;0,VLOOKUP(ActividadesCom[[#This Row],[NIVEL 3]],Catálogo!A:B,2,FALSE),"")</f>
        <v/>
      </c>
      <c r="W4791" s="5"/>
      <c r="X4791" s="6"/>
      <c r="Y4791" s="5"/>
      <c r="Z4791" s="5"/>
      <c r="AA4791" s="5" t="str">
        <f>IF(ActividadesCom[[#This Row],[NIVEL 4]]&lt;&gt;0,VLOOKUP(ActividadesCom[[#This Row],[NIVEL 4]],Catálogo!A:B,2,FALSE),"")</f>
        <v/>
      </c>
      <c r="AB4791" s="5"/>
      <c r="AC4791" s="6"/>
      <c r="AD4791" s="5"/>
      <c r="AE4791" s="5"/>
      <c r="AF4791" s="5" t="str">
        <f>IF(ActividadesCom[[#This Row],[NIVEL 5]]&lt;&gt;0,VLOOKUP(ActividadesCom[[#This Row],[NIVEL 5]],Catálogo!A:B,2,FALSE),"")</f>
        <v/>
      </c>
      <c r="AG4791" s="5"/>
    </row>
    <row r="4792" spans="1:34" ht="30" customHeight="1" x14ac:dyDescent="0.25">
      <c r="A4792" s="131">
        <v>25470117</v>
      </c>
      <c r="B4792" s="129" t="str">
        <f>VLOOKUP(ActividadesCom[[#This Row],[NO. DE CONTROL]],'LISTADO ESTUDIANTES'!A:C,2,FALSE)</f>
        <v>CORREA ESTRELLA CESAR ALEJANDRO</v>
      </c>
      <c r="C4792" s="130" t="str">
        <f>VLOOKUP(ActividadesCom[[#This Row],[NO. DE CONTROL]],'LISTADO ESTUDIANTES'!A:C,3,FALSE)</f>
        <v>INGENIERIA CIVIL</v>
      </c>
      <c r="D4792" s="131" t="str">
        <f>VLOOKUP(ActividadesCom[[#This Row],[NO. DE CONTROL]],'LISTADO ESTUDIANTES'!A:D,4,FALSE)</f>
        <v>ACTIVO(A)</v>
      </c>
      <c r="E4792" s="128">
        <f>SUM(ActividadesCom[[#This Row],[CRÉD. 1]],ActividadesCom[[#This Row],[CRÉD. 2]],ActividadesCom[[#This Row],[CRÉD. 3]],ActividadesCom[[#This Row],[CRÉD. 4]],ActividadesCom[[#This Row],[CRÉD. 5]])</f>
        <v>2</v>
      </c>
      <c r="F4792" s="131">
        <f>IF(ActividadesCom[[#This Row],[ÚLTIMO SEMESTRE CON CRÉDITOS]]&gt;0,ROUND(AVERAGE(ActividadesCom[[#This Row],[VALOR NIVEL 5]],ActividadesCom[[#This Row],[VALOR NIVEL 4]],ActividadesCom[[#This Row],[VALOR NIVEL 3]],ActividadesCom[[#This Row],[VALOR NIVEL 2]],ActividadesCom[[#This Row],[VALOR NIVEL 1]]),0),"")</f>
        <v>4</v>
      </c>
      <c r="G4792" s="128" t="str">
        <f>IF(ActividadesCom[[#This Row],[PROMEDIO]]="","",IF(ActividadesCom[[#This Row],[PROMEDIO]]&gt;=4,"EXCELENTE",IF(ActividadesCom[[#This Row],[PROMEDIO]]&gt;=3,"NOTABLE",IF(ActividadesCom[[#This Row],[PROMEDIO]]&gt;=2,"BUENO",IF(ActividadesCom[[#This Row],[PROMEDIO]]=1,"SUFICIENTE","")))))</f>
        <v>EXCELENTE</v>
      </c>
      <c r="H4792" s="131">
        <f>MAX(ActividadesCom[[#This Row],[PERÍODO 1]],ActividadesCom[[#This Row],[PERÍODO 2]],ActividadesCom[[#This Row],[PERÍODO 3]],ActividadesCom[[#This Row],[PERÍODO 4]],ActividadesCom[[#This Row],[PERÍODO 5]])</f>
        <v>20253</v>
      </c>
      <c r="I4792" s="130" t="s">
        <v>7297</v>
      </c>
      <c r="J4792" s="131">
        <v>20253</v>
      </c>
      <c r="K4792" s="131" t="s">
        <v>4008</v>
      </c>
      <c r="L4792" s="131">
        <f>IF(ActividadesCom[[#This Row],[NIVEL 1]]&lt;&gt;0,VLOOKUP(ActividadesCom[[#This Row],[NIVEL 1]],Catálogo!A:B,2,FALSE),"")</f>
        <v>3</v>
      </c>
      <c r="M4792" s="131">
        <v>1</v>
      </c>
      <c r="N4792" s="6" t="s">
        <v>3518</v>
      </c>
      <c r="O4792" s="131">
        <v>20253</v>
      </c>
      <c r="P4792" s="5" t="s">
        <v>4007</v>
      </c>
      <c r="Q4792" s="131">
        <f>IF(ActividadesCom[[#This Row],[NIVEL 2]]&lt;&gt;0,VLOOKUP(ActividadesCom[[#This Row],[NIVEL 2]],Catálogo!A:B,2,FALSE),"")</f>
        <v>4</v>
      </c>
      <c r="R4792" s="131">
        <v>1</v>
      </c>
      <c r="S4792" s="130"/>
      <c r="T4792" s="131"/>
      <c r="U4792" s="131"/>
      <c r="V4792" s="131" t="str">
        <f>IF(ActividadesCom[[#This Row],[NIVEL 3]]&lt;&gt;0,VLOOKUP(ActividadesCom[[#This Row],[NIVEL 3]],Catálogo!A:B,2,FALSE),"")</f>
        <v/>
      </c>
      <c r="W4792" s="131"/>
      <c r="X4792" s="130"/>
      <c r="Y4792" s="131"/>
      <c r="Z4792" s="131"/>
      <c r="AA4792" s="131" t="str">
        <f>IF(ActividadesCom[[#This Row],[NIVEL 4]]&lt;&gt;0,VLOOKUP(ActividadesCom[[#This Row],[NIVEL 4]],Catálogo!A:B,2,FALSE),"")</f>
        <v/>
      </c>
      <c r="AB4792" s="131"/>
      <c r="AC4792" s="130"/>
      <c r="AD4792" s="131"/>
      <c r="AE4792" s="131"/>
      <c r="AF4792" s="131" t="str">
        <f>IF(ActividadesCom[[#This Row],[NIVEL 5]]&lt;&gt;0,VLOOKUP(ActividadesCom[[#This Row],[NIVEL 5]],Catálogo!A:B,2,FALSE),"")</f>
        <v/>
      </c>
      <c r="AG4792" s="131"/>
    </row>
    <row r="4793" spans="1:34" ht="30" customHeight="1" x14ac:dyDescent="0.25">
      <c r="A4793" s="131">
        <v>25470118</v>
      </c>
      <c r="B4793" s="129" t="str">
        <f>VLOOKUP(ActividadesCom[[#This Row],[NO. DE CONTROL]],'LISTADO ESTUDIANTES'!A:C,2,FALSE)</f>
        <v>CHAN CHAN EDWARD ALEXANDER</v>
      </c>
      <c r="C4793" s="130" t="str">
        <f>VLOOKUP(ActividadesCom[[#This Row],[NO. DE CONTROL]],'LISTADO ESTUDIANTES'!A:C,3,FALSE)</f>
        <v>INGENIERIA CIVIL</v>
      </c>
      <c r="D4793" s="131" t="str">
        <f>VLOOKUP(ActividadesCom[[#This Row],[NO. DE CONTROL]],'LISTADO ESTUDIANTES'!A:D,4,FALSE)</f>
        <v>ACTIVO(A)</v>
      </c>
      <c r="E4793" s="128">
        <f>SUM(ActividadesCom[[#This Row],[CRÉD. 1]],ActividadesCom[[#This Row],[CRÉD. 2]],ActividadesCom[[#This Row],[CRÉD. 3]],ActividadesCom[[#This Row],[CRÉD. 4]],ActividadesCom[[#This Row],[CRÉD. 5]])</f>
        <v>1</v>
      </c>
      <c r="F4793" s="131">
        <f>IF(ActividadesCom[[#This Row],[ÚLTIMO SEMESTRE CON CRÉDITOS]]&gt;0,ROUND(AVERAGE(ActividadesCom[[#This Row],[VALOR NIVEL 5]],ActividadesCom[[#This Row],[VALOR NIVEL 4]],ActividadesCom[[#This Row],[VALOR NIVEL 3]],ActividadesCom[[#This Row],[VALOR NIVEL 2]],ActividadesCom[[#This Row],[VALOR NIVEL 1]]),0),"")</f>
        <v>3</v>
      </c>
      <c r="G4793" s="128" t="str">
        <f>IF(ActividadesCom[[#This Row],[PROMEDIO]]="","",IF(ActividadesCom[[#This Row],[PROMEDIO]]&gt;=4,"EXCELENTE",IF(ActividadesCom[[#This Row],[PROMEDIO]]&gt;=3,"NOTABLE",IF(ActividadesCom[[#This Row],[PROMEDIO]]&gt;=2,"BUENO",IF(ActividadesCom[[#This Row],[PROMEDIO]]=1,"SUFICIENTE","")))))</f>
        <v>NOTABLE</v>
      </c>
      <c r="H4793" s="131">
        <f>MAX(ActividadesCom[[#This Row],[PERÍODO 1]],ActividadesCom[[#This Row],[PERÍODO 2]],ActividadesCom[[#This Row],[PERÍODO 3]],ActividadesCom[[#This Row],[PERÍODO 4]],ActividadesCom[[#This Row],[PERÍODO 5]])</f>
        <v>20253</v>
      </c>
      <c r="I4793" s="130" t="s">
        <v>47</v>
      </c>
      <c r="J4793" s="131">
        <v>20253</v>
      </c>
      <c r="K4793" s="131" t="s">
        <v>4008</v>
      </c>
      <c r="L4793" s="131">
        <f>IF(ActividadesCom[[#This Row],[NIVEL 1]]&lt;&gt;0,VLOOKUP(ActividadesCom[[#This Row],[NIVEL 1]],Catálogo!A:B,2,FALSE),"")</f>
        <v>3</v>
      </c>
      <c r="M4793" s="131">
        <v>1</v>
      </c>
      <c r="N4793" s="130"/>
      <c r="O4793" s="131"/>
      <c r="P4793" s="131"/>
      <c r="Q4793" s="131" t="str">
        <f>IF(ActividadesCom[[#This Row],[NIVEL 2]]&lt;&gt;0,VLOOKUP(ActividadesCom[[#This Row],[NIVEL 2]],Catálogo!A:B,2,FALSE),"")</f>
        <v/>
      </c>
      <c r="R4793" s="131"/>
      <c r="S4793" s="130"/>
      <c r="T4793" s="131"/>
      <c r="U4793" s="131"/>
      <c r="V4793" s="131" t="str">
        <f>IF(ActividadesCom[[#This Row],[NIVEL 3]]&lt;&gt;0,VLOOKUP(ActividadesCom[[#This Row],[NIVEL 3]],Catálogo!A:B,2,FALSE),"")</f>
        <v/>
      </c>
      <c r="W4793" s="131"/>
      <c r="X4793" s="130"/>
      <c r="Y4793" s="131"/>
      <c r="Z4793" s="131"/>
      <c r="AA4793" s="131" t="str">
        <f>IF(ActividadesCom[[#This Row],[NIVEL 4]]&lt;&gt;0,VLOOKUP(ActividadesCom[[#This Row],[NIVEL 4]],Catálogo!A:B,2,FALSE),"")</f>
        <v/>
      </c>
      <c r="AB4793" s="131"/>
      <c r="AC4793" s="130"/>
      <c r="AD4793" s="131"/>
      <c r="AE4793" s="131"/>
      <c r="AF4793" s="131" t="str">
        <f>IF(ActividadesCom[[#This Row],[NIVEL 5]]&lt;&gt;0,VLOOKUP(ActividadesCom[[#This Row],[NIVEL 5]],Catálogo!A:B,2,FALSE),"")</f>
        <v/>
      </c>
      <c r="AG4793" s="131"/>
    </row>
    <row r="4794" spans="1:34" ht="30" customHeight="1" x14ac:dyDescent="0.25">
      <c r="A4794" s="131">
        <v>25470119</v>
      </c>
      <c r="B4794" s="129" t="str">
        <f>VLOOKUP(ActividadesCom[[#This Row],[NO. DE CONTROL]],'LISTADO ESTUDIANTES'!A:C,2,FALSE)</f>
        <v>LOPEZ CANEPA HECTOR ALEJANDRO</v>
      </c>
      <c r="C4794" s="130" t="str">
        <f>VLOOKUP(ActividadesCom[[#This Row],[NO. DE CONTROL]],'LISTADO ESTUDIANTES'!A:C,3,FALSE)</f>
        <v>INGENIERIA CIVIL</v>
      </c>
      <c r="D4794" s="131" t="str">
        <f>VLOOKUP(ActividadesCom[[#This Row],[NO. DE CONTROL]],'LISTADO ESTUDIANTES'!A:D,4,FALSE)</f>
        <v>ACTIVO(A)</v>
      </c>
      <c r="E4794" s="128">
        <f>SUM(ActividadesCom[[#This Row],[CRÉD. 1]],ActividadesCom[[#This Row],[CRÉD. 2]],ActividadesCom[[#This Row],[CRÉD. 3]],ActividadesCom[[#This Row],[CRÉD. 4]],ActividadesCom[[#This Row],[CRÉD. 5]])</f>
        <v>1</v>
      </c>
      <c r="F4794" s="131">
        <f>IF(ActividadesCom[[#This Row],[ÚLTIMO SEMESTRE CON CRÉDITOS]]&gt;0,ROUND(AVERAGE(ActividadesCom[[#This Row],[VALOR NIVEL 5]],ActividadesCom[[#This Row],[VALOR NIVEL 4]],ActividadesCom[[#This Row],[VALOR NIVEL 3]],ActividadesCom[[#This Row],[VALOR NIVEL 2]],ActividadesCom[[#This Row],[VALOR NIVEL 1]]),0),"")</f>
        <v>3</v>
      </c>
      <c r="G4794" s="128" t="str">
        <f>IF(ActividadesCom[[#This Row],[PROMEDIO]]="","",IF(ActividadesCom[[#This Row],[PROMEDIO]]&gt;=4,"EXCELENTE",IF(ActividadesCom[[#This Row],[PROMEDIO]]&gt;=3,"NOTABLE",IF(ActividadesCom[[#This Row],[PROMEDIO]]&gt;=2,"BUENO",IF(ActividadesCom[[#This Row],[PROMEDIO]]=1,"SUFICIENTE","")))))</f>
        <v>NOTABLE</v>
      </c>
      <c r="H4794" s="131">
        <f>MAX(ActividadesCom[[#This Row],[PERÍODO 1]],ActividadesCom[[#This Row],[PERÍODO 2]],ActividadesCom[[#This Row],[PERÍODO 3]],ActividadesCom[[#This Row],[PERÍODO 4]],ActividadesCom[[#This Row],[PERÍODO 5]])</f>
        <v>20253</v>
      </c>
      <c r="I4794" s="130" t="s">
        <v>31</v>
      </c>
      <c r="J4794" s="131">
        <v>20253</v>
      </c>
      <c r="K4794" s="131" t="s">
        <v>4008</v>
      </c>
      <c r="L4794" s="131">
        <f>IF(ActividadesCom[[#This Row],[NIVEL 1]]&lt;&gt;0,VLOOKUP(ActividadesCom[[#This Row],[NIVEL 1]],Catálogo!A:B,2,FALSE),"")</f>
        <v>3</v>
      </c>
      <c r="M4794" s="131">
        <v>1</v>
      </c>
      <c r="N4794" s="130"/>
      <c r="O4794" s="131"/>
      <c r="P4794" s="131"/>
      <c r="Q4794" s="131" t="str">
        <f>IF(ActividadesCom[[#This Row],[NIVEL 2]]&lt;&gt;0,VLOOKUP(ActividadesCom[[#This Row],[NIVEL 2]],Catálogo!A:B,2,FALSE),"")</f>
        <v/>
      </c>
      <c r="R4794" s="131"/>
      <c r="S4794" s="130"/>
      <c r="T4794" s="131"/>
      <c r="U4794" s="131"/>
      <c r="V4794" s="131" t="str">
        <f>IF(ActividadesCom[[#This Row],[NIVEL 3]]&lt;&gt;0,VLOOKUP(ActividadesCom[[#This Row],[NIVEL 3]],Catálogo!A:B,2,FALSE),"")</f>
        <v/>
      </c>
      <c r="W4794" s="131"/>
      <c r="X4794" s="130"/>
      <c r="Y4794" s="131"/>
      <c r="Z4794" s="131"/>
      <c r="AA4794" s="131" t="str">
        <f>IF(ActividadesCom[[#This Row],[NIVEL 4]]&lt;&gt;0,VLOOKUP(ActividadesCom[[#This Row],[NIVEL 4]],Catálogo!A:B,2,FALSE),"")</f>
        <v/>
      </c>
      <c r="AB4794" s="131"/>
      <c r="AC4794" s="130"/>
      <c r="AD4794" s="131"/>
      <c r="AE4794" s="131"/>
      <c r="AF4794" s="131" t="str">
        <f>IF(ActividadesCom[[#This Row],[NIVEL 5]]&lt;&gt;0,VLOOKUP(ActividadesCom[[#This Row],[NIVEL 5]],Catálogo!A:B,2,FALSE),"")</f>
        <v/>
      </c>
      <c r="AG4794" s="131"/>
    </row>
    <row r="4795" spans="1:34" ht="30" customHeight="1" x14ac:dyDescent="0.25">
      <c r="A4795" s="7">
        <v>25470120</v>
      </c>
      <c r="B4795" s="10" t="str">
        <f>VLOOKUP(ActividadesCom[[#This Row],[NO. DE CONTROL]],'LISTADO ESTUDIANTES'!A:C,2,FALSE)</f>
        <v>CORAL GARCIA MARIA JOSE ESMERALDA</v>
      </c>
      <c r="C4795" s="6" t="str">
        <f>VLOOKUP(ActividadesCom[[#This Row],[NO. DE CONTROL]],'LISTADO ESTUDIANTES'!A:C,3,FALSE)</f>
        <v>INGENIERIA CIVIL</v>
      </c>
      <c r="D4795" s="5" t="str">
        <f>VLOOKUP(ActividadesCom[[#This Row],[NO. DE CONTROL]],'LISTADO ESTUDIANTES'!A:D,4,FALSE)</f>
        <v>ACTIVO(A)</v>
      </c>
      <c r="E4795" s="7">
        <f>SUM(ActividadesCom[[#This Row],[CRÉD. 1]],ActividadesCom[[#This Row],[CRÉD. 2]],ActividadesCom[[#This Row],[CRÉD. 3]],ActividadesCom[[#This Row],[CRÉD. 4]],ActividadesCom[[#This Row],[CRÉD. 5]])</f>
        <v>0</v>
      </c>
      <c r="F4795" s="5" t="str">
        <f>IF(ActividadesCom[[#This Row],[ÚLTIMO SEMESTRE CON CRÉDITOS]]&gt;0,ROUND(AVERAGE(ActividadesCom[[#This Row],[VALOR NIVEL 5]],ActividadesCom[[#This Row],[VALOR NIVEL 4]],ActividadesCom[[#This Row],[VALOR NIVEL 3]],ActividadesCom[[#This Row],[VALOR NIVEL 2]],ActividadesCom[[#This Row],[VALOR NIVEL 1]]),0),"")</f>
        <v/>
      </c>
      <c r="G4795" s="7" t="str">
        <f>IF(ActividadesCom[[#This Row],[PROMEDIO]]="","",IF(ActividadesCom[[#This Row],[PROMEDIO]]&gt;=4,"EXCELENTE",IF(ActividadesCom[[#This Row],[PROMEDIO]]&gt;=3,"NOTABLE",IF(ActividadesCom[[#This Row],[PROMEDIO]]&gt;=2,"BUENO",IF(ActividadesCom[[#This Row],[PROMEDIO]]=1,"SUFICIENTE","")))))</f>
        <v/>
      </c>
      <c r="H4795" s="5">
        <f>MAX(ActividadesCom[[#This Row],[PERÍODO 1]],ActividadesCom[[#This Row],[PERÍODO 2]],ActividadesCom[[#This Row],[PERÍODO 3]],ActividadesCom[[#This Row],[PERÍODO 4]],ActividadesCom[[#This Row],[PERÍODO 5]])</f>
        <v>0</v>
      </c>
      <c r="I4795" s="6"/>
      <c r="J4795" s="5"/>
      <c r="K4795" s="5"/>
      <c r="L4795" s="5" t="str">
        <f>IF(ActividadesCom[[#This Row],[NIVEL 1]]&lt;&gt;0,VLOOKUP(ActividadesCom[[#This Row],[NIVEL 1]],Catálogo!A:B,2,FALSE),"")</f>
        <v/>
      </c>
      <c r="M4795" s="5"/>
      <c r="N4795" s="6"/>
      <c r="O4795" s="5"/>
      <c r="P4795" s="5"/>
      <c r="Q4795" s="5" t="str">
        <f>IF(ActividadesCom[[#This Row],[NIVEL 2]]&lt;&gt;0,VLOOKUP(ActividadesCom[[#This Row],[NIVEL 2]],Catálogo!A:B,2,FALSE),"")</f>
        <v/>
      </c>
      <c r="R4795" s="5"/>
      <c r="S4795" s="6"/>
      <c r="T4795" s="5"/>
      <c r="U4795" s="5"/>
      <c r="V4795" s="5" t="str">
        <f>IF(ActividadesCom[[#This Row],[NIVEL 3]]&lt;&gt;0,VLOOKUP(ActividadesCom[[#This Row],[NIVEL 3]],Catálogo!A:B,2,FALSE),"")</f>
        <v/>
      </c>
      <c r="W4795" s="5"/>
      <c r="X4795" s="6"/>
      <c r="Y4795" s="5"/>
      <c r="Z4795" s="5"/>
      <c r="AA4795" s="5" t="str">
        <f>IF(ActividadesCom[[#This Row],[NIVEL 4]]&lt;&gt;0,VLOOKUP(ActividadesCom[[#This Row],[NIVEL 4]],Catálogo!A:B,2,FALSE),"")</f>
        <v/>
      </c>
      <c r="AB4795" s="5"/>
      <c r="AC4795" s="6"/>
      <c r="AD4795" s="5"/>
      <c r="AE4795" s="5"/>
      <c r="AF4795" s="5" t="str">
        <f>IF(ActividadesCom[[#This Row],[NIVEL 5]]&lt;&gt;0,VLOOKUP(ActividadesCom[[#This Row],[NIVEL 5]],Catálogo!A:B,2,FALSE),"")</f>
        <v/>
      </c>
      <c r="AG4795" s="5"/>
    </row>
    <row r="4796" spans="1:34" ht="30" customHeight="1" x14ac:dyDescent="0.25">
      <c r="A4796" s="131">
        <v>25470121</v>
      </c>
      <c r="B4796" s="129" t="str">
        <f>VLOOKUP(ActividadesCom[[#This Row],[NO. DE CONTROL]],'LISTADO ESTUDIANTES'!A:C,2,FALSE)</f>
        <v>TUN EK DARLIN GABRIEL</v>
      </c>
      <c r="C4796" s="130" t="str">
        <f>VLOOKUP(ActividadesCom[[#This Row],[NO. DE CONTROL]],'LISTADO ESTUDIANTES'!A:C,3,FALSE)</f>
        <v>INGENIERIA CIVIL</v>
      </c>
      <c r="D4796" s="131" t="str">
        <f>VLOOKUP(ActividadesCom[[#This Row],[NO. DE CONTROL]],'LISTADO ESTUDIANTES'!A:D,4,FALSE)</f>
        <v>ACTIVO(A)</v>
      </c>
      <c r="E4796" s="128">
        <f>SUM(ActividadesCom[[#This Row],[CRÉD. 1]],ActividadesCom[[#This Row],[CRÉD. 2]],ActividadesCom[[#This Row],[CRÉD. 3]],ActividadesCom[[#This Row],[CRÉD. 4]],ActividadesCom[[#This Row],[CRÉD. 5]])</f>
        <v>1</v>
      </c>
      <c r="F4796" s="131">
        <f>IF(ActividadesCom[[#This Row],[ÚLTIMO SEMESTRE CON CRÉDITOS]]&gt;0,ROUND(AVERAGE(ActividadesCom[[#This Row],[VALOR NIVEL 5]],ActividadesCom[[#This Row],[VALOR NIVEL 4]],ActividadesCom[[#This Row],[VALOR NIVEL 3]],ActividadesCom[[#This Row],[VALOR NIVEL 2]],ActividadesCom[[#This Row],[VALOR NIVEL 1]]),0),"")</f>
        <v>3</v>
      </c>
      <c r="G4796" s="128" t="str">
        <f>IF(ActividadesCom[[#This Row],[PROMEDIO]]="","",IF(ActividadesCom[[#This Row],[PROMEDIO]]&gt;=4,"EXCELENTE",IF(ActividadesCom[[#This Row],[PROMEDIO]]&gt;=3,"NOTABLE",IF(ActividadesCom[[#This Row],[PROMEDIO]]&gt;=2,"BUENO",IF(ActividadesCom[[#This Row],[PROMEDIO]]=1,"SUFICIENTE","")))))</f>
        <v>NOTABLE</v>
      </c>
      <c r="H4796" s="131">
        <f>MAX(ActividadesCom[[#This Row],[PERÍODO 1]],ActividadesCom[[#This Row],[PERÍODO 2]],ActividadesCom[[#This Row],[PERÍODO 3]],ActividadesCom[[#This Row],[PERÍODO 4]],ActividadesCom[[#This Row],[PERÍODO 5]])</f>
        <v>20253</v>
      </c>
      <c r="I4796" s="130" t="s">
        <v>47</v>
      </c>
      <c r="J4796" s="131">
        <v>20253</v>
      </c>
      <c r="K4796" s="131" t="s">
        <v>4008</v>
      </c>
      <c r="L4796" s="131">
        <f>IF(ActividadesCom[[#This Row],[NIVEL 1]]&lt;&gt;0,VLOOKUP(ActividadesCom[[#This Row],[NIVEL 1]],Catálogo!A:B,2,FALSE),"")</f>
        <v>3</v>
      </c>
      <c r="M4796" s="131">
        <v>1</v>
      </c>
      <c r="N4796" s="130"/>
      <c r="O4796" s="131"/>
      <c r="P4796" s="131"/>
      <c r="Q4796" s="131" t="str">
        <f>IF(ActividadesCom[[#This Row],[NIVEL 2]]&lt;&gt;0,VLOOKUP(ActividadesCom[[#This Row],[NIVEL 2]],Catálogo!A:B,2,FALSE),"")</f>
        <v/>
      </c>
      <c r="R4796" s="131"/>
      <c r="S4796" s="130"/>
      <c r="T4796" s="131"/>
      <c r="U4796" s="131"/>
      <c r="V4796" s="131" t="str">
        <f>IF(ActividadesCom[[#This Row],[NIVEL 3]]&lt;&gt;0,VLOOKUP(ActividadesCom[[#This Row],[NIVEL 3]],Catálogo!A:B,2,FALSE),"")</f>
        <v/>
      </c>
      <c r="W4796" s="131"/>
      <c r="X4796" s="130"/>
      <c r="Y4796" s="131"/>
      <c r="Z4796" s="131"/>
      <c r="AA4796" s="131" t="str">
        <f>IF(ActividadesCom[[#This Row],[NIVEL 4]]&lt;&gt;0,VLOOKUP(ActividadesCom[[#This Row],[NIVEL 4]],Catálogo!A:B,2,FALSE),"")</f>
        <v/>
      </c>
      <c r="AB4796" s="131"/>
      <c r="AC4796" s="130"/>
      <c r="AD4796" s="131"/>
      <c r="AE4796" s="131"/>
      <c r="AF4796" s="131" t="str">
        <f>IF(ActividadesCom[[#This Row],[NIVEL 5]]&lt;&gt;0,VLOOKUP(ActividadesCom[[#This Row],[NIVEL 5]],Catálogo!A:B,2,FALSE),"")</f>
        <v/>
      </c>
      <c r="AG4796" s="131"/>
    </row>
    <row r="4797" spans="1:34" ht="30" customHeight="1" x14ac:dyDescent="0.25">
      <c r="A4797" s="131">
        <v>25470122</v>
      </c>
      <c r="B4797" s="129" t="str">
        <f>VLOOKUP(ActividadesCom[[#This Row],[NO. DE CONTROL]],'LISTADO ESTUDIANTES'!A:C,2,FALSE)</f>
        <v>ARIAS TISCAREÑO JUAN ISAI</v>
      </c>
      <c r="C4797" s="130" t="str">
        <f>VLOOKUP(ActividadesCom[[#This Row],[NO. DE CONTROL]],'LISTADO ESTUDIANTES'!A:C,3,FALSE)</f>
        <v>INGENIERIA CIVIL</v>
      </c>
      <c r="D4797" s="131" t="str">
        <f>VLOOKUP(ActividadesCom[[#This Row],[NO. DE CONTROL]],'LISTADO ESTUDIANTES'!A:D,4,FALSE)</f>
        <v>ACTIVO(A)</v>
      </c>
      <c r="E4797" s="128">
        <f>SUM(ActividadesCom[[#This Row],[CRÉD. 1]],ActividadesCom[[#This Row],[CRÉD. 2]],ActividadesCom[[#This Row],[CRÉD. 3]],ActividadesCom[[#This Row],[CRÉD. 4]],ActividadesCom[[#This Row],[CRÉD. 5]])</f>
        <v>1</v>
      </c>
      <c r="F4797" s="131">
        <f>IF(ActividadesCom[[#This Row],[ÚLTIMO SEMESTRE CON CRÉDITOS]]&gt;0,ROUND(AVERAGE(ActividadesCom[[#This Row],[VALOR NIVEL 5]],ActividadesCom[[#This Row],[VALOR NIVEL 4]],ActividadesCom[[#This Row],[VALOR NIVEL 3]],ActividadesCom[[#This Row],[VALOR NIVEL 2]],ActividadesCom[[#This Row],[VALOR NIVEL 1]]),0),"")</f>
        <v>3</v>
      </c>
      <c r="G4797" s="128" t="str">
        <f>IF(ActividadesCom[[#This Row],[PROMEDIO]]="","",IF(ActividadesCom[[#This Row],[PROMEDIO]]&gt;=4,"EXCELENTE",IF(ActividadesCom[[#This Row],[PROMEDIO]]&gt;=3,"NOTABLE",IF(ActividadesCom[[#This Row],[PROMEDIO]]&gt;=2,"BUENO",IF(ActividadesCom[[#This Row],[PROMEDIO]]=1,"SUFICIENTE","")))))</f>
        <v>NOTABLE</v>
      </c>
      <c r="H4797" s="131">
        <f>MAX(ActividadesCom[[#This Row],[PERÍODO 1]],ActividadesCom[[#This Row],[PERÍODO 2]],ActividadesCom[[#This Row],[PERÍODO 3]],ActividadesCom[[#This Row],[PERÍODO 4]],ActividadesCom[[#This Row],[PERÍODO 5]])</f>
        <v>20253</v>
      </c>
      <c r="I4797" s="130" t="s">
        <v>31</v>
      </c>
      <c r="J4797" s="131">
        <v>20253</v>
      </c>
      <c r="K4797" s="131" t="s">
        <v>4008</v>
      </c>
      <c r="L4797" s="131">
        <f>IF(ActividadesCom[[#This Row],[NIVEL 1]]&lt;&gt;0,VLOOKUP(ActividadesCom[[#This Row],[NIVEL 1]],Catálogo!A:B,2,FALSE),"")</f>
        <v>3</v>
      </c>
      <c r="M4797" s="131">
        <v>1</v>
      </c>
      <c r="N4797" s="130"/>
      <c r="O4797" s="131"/>
      <c r="P4797" s="131"/>
      <c r="Q4797" s="131" t="str">
        <f>IF(ActividadesCom[[#This Row],[NIVEL 2]]&lt;&gt;0,VLOOKUP(ActividadesCom[[#This Row],[NIVEL 2]],Catálogo!A:B,2,FALSE),"")</f>
        <v/>
      </c>
      <c r="R4797" s="131"/>
      <c r="S4797" s="130"/>
      <c r="T4797" s="131"/>
      <c r="U4797" s="131"/>
      <c r="V4797" s="131" t="str">
        <f>IF(ActividadesCom[[#This Row],[NIVEL 3]]&lt;&gt;0,VLOOKUP(ActividadesCom[[#This Row],[NIVEL 3]],Catálogo!A:B,2,FALSE),"")</f>
        <v/>
      </c>
      <c r="W4797" s="131"/>
      <c r="X4797" s="130"/>
      <c r="Y4797" s="131"/>
      <c r="Z4797" s="131"/>
      <c r="AA4797" s="131" t="str">
        <f>IF(ActividadesCom[[#This Row],[NIVEL 4]]&lt;&gt;0,VLOOKUP(ActividadesCom[[#This Row],[NIVEL 4]],Catálogo!A:B,2,FALSE),"")</f>
        <v/>
      </c>
      <c r="AB4797" s="131"/>
      <c r="AC4797" s="130"/>
      <c r="AD4797" s="131"/>
      <c r="AE4797" s="131"/>
      <c r="AF4797" s="131" t="str">
        <f>IF(ActividadesCom[[#This Row],[NIVEL 5]]&lt;&gt;0,VLOOKUP(ActividadesCom[[#This Row],[NIVEL 5]],Catálogo!A:B,2,FALSE),"")</f>
        <v/>
      </c>
      <c r="AG4797" s="131"/>
    </row>
    <row r="4798" spans="1:34" ht="30" customHeight="1" x14ac:dyDescent="0.25">
      <c r="A4798" s="131">
        <v>25470123</v>
      </c>
      <c r="B4798" s="129" t="str">
        <f>VLOOKUP(ActividadesCom[[#This Row],[NO. DE CONTROL]],'LISTADO ESTUDIANTES'!A:C,2,FALSE)</f>
        <v>PUERTO CANCHE JUAN JESUS</v>
      </c>
      <c r="C4798" s="130" t="str">
        <f>VLOOKUP(ActividadesCom[[#This Row],[NO. DE CONTROL]],'LISTADO ESTUDIANTES'!A:C,3,FALSE)</f>
        <v>INGENIERIA CIVIL</v>
      </c>
      <c r="D4798" s="131" t="str">
        <f>VLOOKUP(ActividadesCom[[#This Row],[NO. DE CONTROL]],'LISTADO ESTUDIANTES'!A:D,4,FALSE)</f>
        <v>ACTIVO(A)</v>
      </c>
      <c r="E4798" s="128">
        <f>SUM(ActividadesCom[[#This Row],[CRÉD. 1]],ActividadesCom[[#This Row],[CRÉD. 2]],ActividadesCom[[#This Row],[CRÉD. 3]],ActividadesCom[[#This Row],[CRÉD. 4]],ActividadesCom[[#This Row],[CRÉD. 5]])</f>
        <v>1</v>
      </c>
      <c r="F4798" s="131">
        <f>IF(ActividadesCom[[#This Row],[ÚLTIMO SEMESTRE CON CRÉDITOS]]&gt;0,ROUND(AVERAGE(ActividadesCom[[#This Row],[VALOR NIVEL 5]],ActividadesCom[[#This Row],[VALOR NIVEL 4]],ActividadesCom[[#This Row],[VALOR NIVEL 3]],ActividadesCom[[#This Row],[VALOR NIVEL 2]],ActividadesCom[[#This Row],[VALOR NIVEL 1]]),0),"")</f>
        <v>1</v>
      </c>
      <c r="G4798" s="128" t="str">
        <f>IF(ActividadesCom[[#This Row],[PROMEDIO]]="","",IF(ActividadesCom[[#This Row],[PROMEDIO]]&gt;=4,"EXCELENTE",IF(ActividadesCom[[#This Row],[PROMEDIO]]&gt;=3,"NOTABLE",IF(ActividadesCom[[#This Row],[PROMEDIO]]&gt;=2,"BUENO",IF(ActividadesCom[[#This Row],[PROMEDIO]]=1,"SUFICIENTE","")))))</f>
        <v>SUFICIENTE</v>
      </c>
      <c r="H4798" s="131">
        <f>MAX(ActividadesCom[[#This Row],[PERÍODO 1]],ActividadesCom[[#This Row],[PERÍODO 2]],ActividadesCom[[#This Row],[PERÍODO 3]],ActividadesCom[[#This Row],[PERÍODO 4]],ActividadesCom[[#This Row],[PERÍODO 5]])</f>
        <v>20253</v>
      </c>
      <c r="I4798" s="130" t="s">
        <v>11</v>
      </c>
      <c r="J4798" s="131">
        <v>20253</v>
      </c>
      <c r="K4798" s="131" t="s">
        <v>4010</v>
      </c>
      <c r="L4798" s="131">
        <f>IF(ActividadesCom[[#This Row],[NIVEL 1]]&lt;&gt;0,VLOOKUP(ActividadesCom[[#This Row],[NIVEL 1]],Catálogo!A:B,2,FALSE),"")</f>
        <v>1</v>
      </c>
      <c r="M4798" s="131">
        <v>1</v>
      </c>
      <c r="N4798" s="130"/>
      <c r="O4798" s="131"/>
      <c r="P4798" s="131"/>
      <c r="Q4798" s="131" t="str">
        <f>IF(ActividadesCom[[#This Row],[NIVEL 2]]&lt;&gt;0,VLOOKUP(ActividadesCom[[#This Row],[NIVEL 2]],Catálogo!A:B,2,FALSE),"")</f>
        <v/>
      </c>
      <c r="R4798" s="131"/>
      <c r="S4798" s="130"/>
      <c r="T4798" s="131"/>
      <c r="U4798" s="131"/>
      <c r="V4798" s="131" t="str">
        <f>IF(ActividadesCom[[#This Row],[NIVEL 3]]&lt;&gt;0,VLOOKUP(ActividadesCom[[#This Row],[NIVEL 3]],Catálogo!A:B,2,FALSE),"")</f>
        <v/>
      </c>
      <c r="W4798" s="131"/>
      <c r="X4798" s="130"/>
      <c r="Y4798" s="131"/>
      <c r="Z4798" s="131"/>
      <c r="AA4798" s="131" t="str">
        <f>IF(ActividadesCom[[#This Row],[NIVEL 4]]&lt;&gt;0,VLOOKUP(ActividadesCom[[#This Row],[NIVEL 4]],Catálogo!A:B,2,FALSE),"")</f>
        <v/>
      </c>
      <c r="AB4798" s="131"/>
      <c r="AC4798" s="130"/>
      <c r="AD4798" s="131"/>
      <c r="AE4798" s="131"/>
      <c r="AF4798" s="131" t="str">
        <f>IF(ActividadesCom[[#This Row],[NIVEL 5]]&lt;&gt;0,VLOOKUP(ActividadesCom[[#This Row],[NIVEL 5]],Catálogo!A:B,2,FALSE),"")</f>
        <v/>
      </c>
      <c r="AG4798" s="131"/>
    </row>
    <row r="4799" spans="1:34" ht="30" customHeight="1" x14ac:dyDescent="0.25">
      <c r="A4799" s="5">
        <v>25470124</v>
      </c>
      <c r="B4799" s="10" t="str">
        <f>VLOOKUP(ActividadesCom[[#This Row],[NO. DE CONTROL]],'LISTADO ESTUDIANTES'!A:C,2,FALSE)</f>
        <v>PEREZ SOLIS JENNIFER ESTEFANIA</v>
      </c>
      <c r="C4799" s="6" t="str">
        <f>VLOOKUP(ActividadesCom[[#This Row],[NO. DE CONTROL]],'LISTADO ESTUDIANTES'!A:C,3,FALSE)</f>
        <v>INGENIERIA CIVIL</v>
      </c>
      <c r="D4799" s="5" t="str">
        <f>VLOOKUP(ActividadesCom[[#This Row],[NO. DE CONTROL]],'LISTADO ESTUDIANTES'!A:D,4,FALSE)</f>
        <v>ACTIVO(A)</v>
      </c>
      <c r="E4799" s="7">
        <f>SUM(ActividadesCom[[#This Row],[CRÉD. 1]],ActividadesCom[[#This Row],[CRÉD. 2]],ActividadesCom[[#This Row],[CRÉD. 3]],ActividadesCom[[#This Row],[CRÉD. 4]],ActividadesCom[[#This Row],[CRÉD. 5]])</f>
        <v>2</v>
      </c>
      <c r="F4799" s="5">
        <f>IF(ActividadesCom[[#This Row],[ÚLTIMO SEMESTRE CON CRÉDITOS]]&gt;0,ROUND(AVERAGE(ActividadesCom[[#This Row],[VALOR NIVEL 5]],ActividadesCom[[#This Row],[VALOR NIVEL 4]],ActividadesCom[[#This Row],[VALOR NIVEL 3]],ActividadesCom[[#This Row],[VALOR NIVEL 2]],ActividadesCom[[#This Row],[VALOR NIVEL 1]]),0),"")</f>
        <v>4</v>
      </c>
      <c r="G4799" s="7" t="str">
        <f>IF(ActividadesCom[[#This Row],[PROMEDIO]]="","",IF(ActividadesCom[[#This Row],[PROMEDIO]]&gt;=4,"EXCELENTE",IF(ActividadesCom[[#This Row],[PROMEDIO]]&gt;=3,"NOTABLE",IF(ActividadesCom[[#This Row],[PROMEDIO]]&gt;=2,"BUENO",IF(ActividadesCom[[#This Row],[PROMEDIO]]=1,"SUFICIENTE","")))))</f>
        <v>EXCELENTE</v>
      </c>
      <c r="H4799" s="5">
        <f>MAX(ActividadesCom[[#This Row],[PERÍODO 1]],ActividadesCom[[#This Row],[PERÍODO 2]],ActividadesCom[[#This Row],[PERÍODO 3]],ActividadesCom[[#This Row],[PERÍODO 4]],ActividadesCom[[#This Row],[PERÍODO 5]])</f>
        <v>20253</v>
      </c>
      <c r="I4799" s="6" t="s">
        <v>665</v>
      </c>
      <c r="J4799" s="5">
        <v>20253</v>
      </c>
      <c r="K4799" s="5" t="s">
        <v>4008</v>
      </c>
      <c r="L4799" s="5">
        <f>IF(ActividadesCom[[#This Row],[NIVEL 1]]&lt;&gt;0,VLOOKUP(ActividadesCom[[#This Row],[NIVEL 1]],Catálogo!A:B,2,FALSE),"")</f>
        <v>3</v>
      </c>
      <c r="M4799" s="5">
        <v>1</v>
      </c>
      <c r="N4799" s="6" t="s">
        <v>5702</v>
      </c>
      <c r="O4799" s="5">
        <v>20253</v>
      </c>
      <c r="P4799" s="5" t="s">
        <v>4007</v>
      </c>
      <c r="Q4799" s="5">
        <f>IF(ActividadesCom[[#This Row],[NIVEL 2]]&lt;&gt;0,VLOOKUP(ActividadesCom[[#This Row],[NIVEL 2]],Catálogo!A:B,2,FALSE),"")</f>
        <v>4</v>
      </c>
      <c r="R4799" s="5">
        <v>1</v>
      </c>
      <c r="S4799" s="6"/>
      <c r="T4799" s="5"/>
      <c r="U4799" s="5"/>
      <c r="V4799" s="5" t="str">
        <f>IF(ActividadesCom[[#This Row],[NIVEL 3]]&lt;&gt;0,VLOOKUP(ActividadesCom[[#This Row],[NIVEL 3]],Catálogo!A:B,2,FALSE),"")</f>
        <v/>
      </c>
      <c r="W4799" s="5"/>
      <c r="X4799" s="6"/>
      <c r="Y4799" s="5"/>
      <c r="Z4799" s="5"/>
      <c r="AA4799" s="5" t="str">
        <f>IF(ActividadesCom[[#This Row],[NIVEL 4]]&lt;&gt;0,VLOOKUP(ActividadesCom[[#This Row],[NIVEL 4]],Catálogo!A:B,2,FALSE),"")</f>
        <v/>
      </c>
      <c r="AB4799" s="5"/>
      <c r="AC4799" s="6"/>
      <c r="AD4799" s="5"/>
      <c r="AE4799" s="5"/>
      <c r="AF4799" s="5" t="str">
        <f>IF(ActividadesCom[[#This Row],[NIVEL 5]]&lt;&gt;0,VLOOKUP(ActividadesCom[[#This Row],[NIVEL 5]],Catálogo!A:B,2,FALSE),"")</f>
        <v/>
      </c>
      <c r="AG4799" s="5"/>
    </row>
    <row r="4800" spans="1:34" ht="30" customHeight="1" x14ac:dyDescent="0.25">
      <c r="A4800" s="131">
        <v>25470125</v>
      </c>
      <c r="B4800" s="129" t="str">
        <f>VLOOKUP(ActividadesCom[[#This Row],[NO. DE CONTROL]],'LISTADO ESTUDIANTES'!A:C,2,FALSE)</f>
        <v>QUEB CAB JAVIER ALEXANDER</v>
      </c>
      <c r="C4800" s="130" t="str">
        <f>VLOOKUP(ActividadesCom[[#This Row],[NO. DE CONTROL]],'LISTADO ESTUDIANTES'!A:C,3,FALSE)</f>
        <v>INGENIERIA CIVIL</v>
      </c>
      <c r="D4800" s="131" t="str">
        <f>VLOOKUP(ActividadesCom[[#This Row],[NO. DE CONTROL]],'LISTADO ESTUDIANTES'!A:D,4,FALSE)</f>
        <v>ACTIVO(A)</v>
      </c>
      <c r="E4800" s="128">
        <f>SUM(ActividadesCom[[#This Row],[CRÉD. 1]],ActividadesCom[[#This Row],[CRÉD. 2]],ActividadesCom[[#This Row],[CRÉD. 3]],ActividadesCom[[#This Row],[CRÉD. 4]],ActividadesCom[[#This Row],[CRÉD. 5]])</f>
        <v>2</v>
      </c>
      <c r="F4800" s="131">
        <f>IF(ActividadesCom[[#This Row],[ÚLTIMO SEMESTRE CON CRÉDITOS]]&gt;0,ROUND(AVERAGE(ActividadesCom[[#This Row],[VALOR NIVEL 5]],ActividadesCom[[#This Row],[VALOR NIVEL 4]],ActividadesCom[[#This Row],[VALOR NIVEL 3]],ActividadesCom[[#This Row],[VALOR NIVEL 2]],ActividadesCom[[#This Row],[VALOR NIVEL 1]]),0),"")</f>
        <v>4</v>
      </c>
      <c r="G4800" s="128" t="str">
        <f>IF(ActividadesCom[[#This Row],[PROMEDIO]]="","",IF(ActividadesCom[[#This Row],[PROMEDIO]]&gt;=4,"EXCELENTE",IF(ActividadesCom[[#This Row],[PROMEDIO]]&gt;=3,"NOTABLE",IF(ActividadesCom[[#This Row],[PROMEDIO]]&gt;=2,"BUENO",IF(ActividadesCom[[#This Row],[PROMEDIO]]=1,"SUFICIENTE","")))))</f>
        <v>EXCELENTE</v>
      </c>
      <c r="H4800" s="131">
        <f>MAX(ActividadesCom[[#This Row],[PERÍODO 1]],ActividadesCom[[#This Row],[PERÍODO 2]],ActividadesCom[[#This Row],[PERÍODO 3]],ActividadesCom[[#This Row],[PERÍODO 4]],ActividadesCom[[#This Row],[PERÍODO 5]])</f>
        <v>20253</v>
      </c>
      <c r="I4800" s="130" t="s">
        <v>31</v>
      </c>
      <c r="J4800" s="131">
        <v>20253</v>
      </c>
      <c r="K4800" s="131" t="s">
        <v>4008</v>
      </c>
      <c r="L4800" s="131">
        <f>IF(ActividadesCom[[#This Row],[NIVEL 1]]&lt;&gt;0,VLOOKUP(ActividadesCom[[#This Row],[NIVEL 1]],Catálogo!A:B,2,FALSE),"")</f>
        <v>3</v>
      </c>
      <c r="M4800" s="131">
        <v>1</v>
      </c>
      <c r="N4800" s="130" t="s">
        <v>5702</v>
      </c>
      <c r="O4800" s="131">
        <v>20253</v>
      </c>
      <c r="P4800" s="131" t="s">
        <v>4007</v>
      </c>
      <c r="Q4800" s="131">
        <f>IF(ActividadesCom[[#This Row],[NIVEL 2]]&lt;&gt;0,VLOOKUP(ActividadesCom[[#This Row],[NIVEL 2]],Catálogo!A:B,2,FALSE),"")</f>
        <v>4</v>
      </c>
      <c r="R4800" s="131">
        <v>1</v>
      </c>
      <c r="S4800" s="130"/>
      <c r="T4800" s="131"/>
      <c r="U4800" s="131"/>
      <c r="V4800" s="131" t="str">
        <f>IF(ActividadesCom[[#This Row],[NIVEL 3]]&lt;&gt;0,VLOOKUP(ActividadesCom[[#This Row],[NIVEL 3]],Catálogo!A:B,2,FALSE),"")</f>
        <v/>
      </c>
      <c r="W4800" s="131"/>
      <c r="X4800" s="130"/>
      <c r="Y4800" s="131"/>
      <c r="Z4800" s="131"/>
      <c r="AA4800" s="131" t="str">
        <f>IF(ActividadesCom[[#This Row],[NIVEL 4]]&lt;&gt;0,VLOOKUP(ActividadesCom[[#This Row],[NIVEL 4]],Catálogo!A:B,2,FALSE),"")</f>
        <v/>
      </c>
      <c r="AB4800" s="131"/>
      <c r="AC4800" s="130"/>
      <c r="AD4800" s="131"/>
      <c r="AE4800" s="131"/>
      <c r="AF4800" s="131" t="str">
        <f>IF(ActividadesCom[[#This Row],[NIVEL 5]]&lt;&gt;0,VLOOKUP(ActividadesCom[[#This Row],[NIVEL 5]],Catálogo!A:B,2,FALSE),"")</f>
        <v/>
      </c>
      <c r="AG4800" s="131"/>
    </row>
    <row r="4801" spans="1:33" ht="30" customHeight="1" x14ac:dyDescent="0.25">
      <c r="A4801" s="131">
        <v>25470126</v>
      </c>
      <c r="B4801" s="129" t="str">
        <f>VLOOKUP(ActividadesCom[[#This Row],[NO. DE CONTROL]],'LISTADO ESTUDIANTES'!A:C,2,FALSE)</f>
        <v>AGUILAR DEL RIO RODDERYCK ARMANDO</v>
      </c>
      <c r="C4801" s="130" t="str">
        <f>VLOOKUP(ActividadesCom[[#This Row],[NO. DE CONTROL]],'LISTADO ESTUDIANTES'!A:C,3,FALSE)</f>
        <v>INGENIERIA CIVIL</v>
      </c>
      <c r="D4801" s="131" t="str">
        <f>VLOOKUP(ActividadesCom[[#This Row],[NO. DE CONTROL]],'LISTADO ESTUDIANTES'!A:D,4,FALSE)</f>
        <v>ACTIVO(A)</v>
      </c>
      <c r="E4801" s="128">
        <f>SUM(ActividadesCom[[#This Row],[CRÉD. 1]],ActividadesCom[[#This Row],[CRÉD. 2]],ActividadesCom[[#This Row],[CRÉD. 3]],ActividadesCom[[#This Row],[CRÉD. 4]],ActividadesCom[[#This Row],[CRÉD. 5]])</f>
        <v>1</v>
      </c>
      <c r="F4801" s="131">
        <f>IF(ActividadesCom[[#This Row],[ÚLTIMO SEMESTRE CON CRÉDITOS]]&gt;0,ROUND(AVERAGE(ActividadesCom[[#This Row],[VALOR NIVEL 5]],ActividadesCom[[#This Row],[VALOR NIVEL 4]],ActividadesCom[[#This Row],[VALOR NIVEL 3]],ActividadesCom[[#This Row],[VALOR NIVEL 2]],ActividadesCom[[#This Row],[VALOR NIVEL 1]]),0),"")</f>
        <v>3</v>
      </c>
      <c r="G4801" s="128" t="str">
        <f>IF(ActividadesCom[[#This Row],[PROMEDIO]]="","",IF(ActividadesCom[[#This Row],[PROMEDIO]]&gt;=4,"EXCELENTE",IF(ActividadesCom[[#This Row],[PROMEDIO]]&gt;=3,"NOTABLE",IF(ActividadesCom[[#This Row],[PROMEDIO]]&gt;=2,"BUENO",IF(ActividadesCom[[#This Row],[PROMEDIO]]=1,"SUFICIENTE","")))))</f>
        <v>NOTABLE</v>
      </c>
      <c r="H4801" s="131">
        <f>MAX(ActividadesCom[[#This Row],[PERÍODO 1]],ActividadesCom[[#This Row],[PERÍODO 2]],ActividadesCom[[#This Row],[PERÍODO 3]],ActividadesCom[[#This Row],[PERÍODO 4]],ActividadesCom[[#This Row],[PERÍODO 5]])</f>
        <v>20253</v>
      </c>
      <c r="I4801" s="130" t="s">
        <v>47</v>
      </c>
      <c r="J4801" s="131">
        <v>20253</v>
      </c>
      <c r="K4801" s="131" t="s">
        <v>4008</v>
      </c>
      <c r="L4801" s="131">
        <f>IF(ActividadesCom[[#This Row],[NIVEL 1]]&lt;&gt;0,VLOOKUP(ActividadesCom[[#This Row],[NIVEL 1]],Catálogo!A:B,2,FALSE),"")</f>
        <v>3</v>
      </c>
      <c r="M4801" s="131">
        <v>1</v>
      </c>
      <c r="N4801" s="130"/>
      <c r="O4801" s="131"/>
      <c r="P4801" s="131"/>
      <c r="Q4801" s="131" t="str">
        <f>IF(ActividadesCom[[#This Row],[NIVEL 2]]&lt;&gt;0,VLOOKUP(ActividadesCom[[#This Row],[NIVEL 2]],Catálogo!A:B,2,FALSE),"")</f>
        <v/>
      </c>
      <c r="R4801" s="131"/>
      <c r="S4801" s="130"/>
      <c r="T4801" s="131"/>
      <c r="U4801" s="131"/>
      <c r="V4801" s="131" t="str">
        <f>IF(ActividadesCom[[#This Row],[NIVEL 3]]&lt;&gt;0,VLOOKUP(ActividadesCom[[#This Row],[NIVEL 3]],Catálogo!A:B,2,FALSE),"")</f>
        <v/>
      </c>
      <c r="W4801" s="131"/>
      <c r="X4801" s="130"/>
      <c r="Y4801" s="131"/>
      <c r="Z4801" s="131"/>
      <c r="AA4801" s="131" t="str">
        <f>IF(ActividadesCom[[#This Row],[NIVEL 4]]&lt;&gt;0,VLOOKUP(ActividadesCom[[#This Row],[NIVEL 4]],Catálogo!A:B,2,FALSE),"")</f>
        <v/>
      </c>
      <c r="AB4801" s="131"/>
      <c r="AC4801" s="130"/>
      <c r="AD4801" s="131"/>
      <c r="AE4801" s="131"/>
      <c r="AF4801" s="131" t="str">
        <f>IF(ActividadesCom[[#This Row],[NIVEL 5]]&lt;&gt;0,VLOOKUP(ActividadesCom[[#This Row],[NIVEL 5]],Catálogo!A:B,2,FALSE),"")</f>
        <v/>
      </c>
      <c r="AG4801" s="131"/>
    </row>
    <row r="4802" spans="1:33" ht="30" customHeight="1" x14ac:dyDescent="0.25">
      <c r="A4802" s="7">
        <v>25470127</v>
      </c>
      <c r="B4802" s="10" t="str">
        <f>VLOOKUP(ActividadesCom[[#This Row],[NO. DE CONTROL]],'LISTADO ESTUDIANTES'!A:C,2,FALSE)</f>
        <v>REQUENA CARRILLO GILBERTO ALEJANDRO</v>
      </c>
      <c r="C4802" s="6" t="str">
        <f>VLOOKUP(ActividadesCom[[#This Row],[NO. DE CONTROL]],'LISTADO ESTUDIANTES'!A:C,3,FALSE)</f>
        <v>INGENIERIA CIVIL</v>
      </c>
      <c r="D4802" s="5" t="str">
        <f>VLOOKUP(ActividadesCom[[#This Row],[NO. DE CONTROL]],'LISTADO ESTUDIANTES'!A:D,4,FALSE)</f>
        <v>ACTIVO(A)</v>
      </c>
      <c r="E4802" s="7">
        <f>SUM(ActividadesCom[[#This Row],[CRÉD. 1]],ActividadesCom[[#This Row],[CRÉD. 2]],ActividadesCom[[#This Row],[CRÉD. 3]],ActividadesCom[[#This Row],[CRÉD. 4]],ActividadesCom[[#This Row],[CRÉD. 5]])</f>
        <v>0</v>
      </c>
      <c r="F4802" s="5" t="str">
        <f>IF(ActividadesCom[[#This Row],[ÚLTIMO SEMESTRE CON CRÉDITOS]]&gt;0,ROUND(AVERAGE(ActividadesCom[[#This Row],[VALOR NIVEL 5]],ActividadesCom[[#This Row],[VALOR NIVEL 4]],ActividadesCom[[#This Row],[VALOR NIVEL 3]],ActividadesCom[[#This Row],[VALOR NIVEL 2]],ActividadesCom[[#This Row],[VALOR NIVEL 1]]),0),"")</f>
        <v/>
      </c>
      <c r="G4802" s="7" t="str">
        <f>IF(ActividadesCom[[#This Row],[PROMEDIO]]="","",IF(ActividadesCom[[#This Row],[PROMEDIO]]&gt;=4,"EXCELENTE",IF(ActividadesCom[[#This Row],[PROMEDIO]]&gt;=3,"NOTABLE",IF(ActividadesCom[[#This Row],[PROMEDIO]]&gt;=2,"BUENO",IF(ActividadesCom[[#This Row],[PROMEDIO]]=1,"SUFICIENTE","")))))</f>
        <v/>
      </c>
      <c r="H4802" s="5">
        <f>MAX(ActividadesCom[[#This Row],[PERÍODO 1]],ActividadesCom[[#This Row],[PERÍODO 2]],ActividadesCom[[#This Row],[PERÍODO 3]],ActividadesCom[[#This Row],[PERÍODO 4]],ActividadesCom[[#This Row],[PERÍODO 5]])</f>
        <v>0</v>
      </c>
      <c r="I4802" s="6"/>
      <c r="J4802" s="5"/>
      <c r="K4802" s="5"/>
      <c r="L4802" s="5" t="str">
        <f>IF(ActividadesCom[[#This Row],[NIVEL 1]]&lt;&gt;0,VLOOKUP(ActividadesCom[[#This Row],[NIVEL 1]],Catálogo!A:B,2,FALSE),"")</f>
        <v/>
      </c>
      <c r="M4802" s="5"/>
      <c r="N4802" s="6"/>
      <c r="O4802" s="5"/>
      <c r="P4802" s="5"/>
      <c r="Q4802" s="5" t="str">
        <f>IF(ActividadesCom[[#This Row],[NIVEL 2]]&lt;&gt;0,VLOOKUP(ActividadesCom[[#This Row],[NIVEL 2]],Catálogo!A:B,2,FALSE),"")</f>
        <v/>
      </c>
      <c r="R4802" s="5"/>
      <c r="S4802" s="6"/>
      <c r="T4802" s="5"/>
      <c r="U4802" s="5"/>
      <c r="V4802" s="5" t="str">
        <f>IF(ActividadesCom[[#This Row],[NIVEL 3]]&lt;&gt;0,VLOOKUP(ActividadesCom[[#This Row],[NIVEL 3]],Catálogo!A:B,2,FALSE),"")</f>
        <v/>
      </c>
      <c r="W4802" s="5"/>
      <c r="X4802" s="6"/>
      <c r="Y4802" s="5"/>
      <c r="Z4802" s="5"/>
      <c r="AA4802" s="5" t="str">
        <f>IF(ActividadesCom[[#This Row],[NIVEL 4]]&lt;&gt;0,VLOOKUP(ActividadesCom[[#This Row],[NIVEL 4]],Catálogo!A:B,2,FALSE),"")</f>
        <v/>
      </c>
      <c r="AB4802" s="5"/>
      <c r="AC4802" s="6"/>
      <c r="AD4802" s="5"/>
      <c r="AE4802" s="5"/>
      <c r="AF4802" s="5" t="str">
        <f>IF(ActividadesCom[[#This Row],[NIVEL 5]]&lt;&gt;0,VLOOKUP(ActividadesCom[[#This Row],[NIVEL 5]],Catálogo!A:B,2,FALSE),"")</f>
        <v/>
      </c>
      <c r="AG4802" s="5"/>
    </row>
    <row r="4803" spans="1:33" ht="30" customHeight="1" x14ac:dyDescent="0.25">
      <c r="A4803" s="131">
        <v>25470128</v>
      </c>
      <c r="B4803" s="129" t="str">
        <f>VLOOKUP(ActividadesCom[[#This Row],[NO. DE CONTROL]],'LISTADO ESTUDIANTES'!A:C,2,FALSE)</f>
        <v>BRICEÑO PEREZ DENNY RICARDO</v>
      </c>
      <c r="C4803" s="130" t="str">
        <f>VLOOKUP(ActividadesCom[[#This Row],[NO. DE CONTROL]],'LISTADO ESTUDIANTES'!A:C,3,FALSE)</f>
        <v>INGENIERIA CIVIL</v>
      </c>
      <c r="D4803" s="131" t="str">
        <f>VLOOKUP(ActividadesCom[[#This Row],[NO. DE CONTROL]],'LISTADO ESTUDIANTES'!A:D,4,FALSE)</f>
        <v>ACTIVO(A)</v>
      </c>
      <c r="E4803" s="128">
        <f>SUM(ActividadesCom[[#This Row],[CRÉD. 1]],ActividadesCom[[#This Row],[CRÉD. 2]],ActividadesCom[[#This Row],[CRÉD. 3]],ActividadesCom[[#This Row],[CRÉD. 4]],ActividadesCom[[#This Row],[CRÉD. 5]])</f>
        <v>1</v>
      </c>
      <c r="F4803" s="131">
        <f>IF(ActividadesCom[[#This Row],[ÚLTIMO SEMESTRE CON CRÉDITOS]]&gt;0,ROUND(AVERAGE(ActividadesCom[[#This Row],[VALOR NIVEL 5]],ActividadesCom[[#This Row],[VALOR NIVEL 4]],ActividadesCom[[#This Row],[VALOR NIVEL 3]],ActividadesCom[[#This Row],[VALOR NIVEL 2]],ActividadesCom[[#This Row],[VALOR NIVEL 1]]),0),"")</f>
        <v>3</v>
      </c>
      <c r="G4803" s="128" t="str">
        <f>IF(ActividadesCom[[#This Row],[PROMEDIO]]="","",IF(ActividadesCom[[#This Row],[PROMEDIO]]&gt;=4,"EXCELENTE",IF(ActividadesCom[[#This Row],[PROMEDIO]]&gt;=3,"NOTABLE",IF(ActividadesCom[[#This Row],[PROMEDIO]]&gt;=2,"BUENO",IF(ActividadesCom[[#This Row],[PROMEDIO]]=1,"SUFICIENTE","")))))</f>
        <v>NOTABLE</v>
      </c>
      <c r="H4803" s="131">
        <f>MAX(ActividadesCom[[#This Row],[PERÍODO 1]],ActividadesCom[[#This Row],[PERÍODO 2]],ActividadesCom[[#This Row],[PERÍODO 3]],ActividadesCom[[#This Row],[PERÍODO 4]],ActividadesCom[[#This Row],[PERÍODO 5]])</f>
        <v>20253</v>
      </c>
      <c r="I4803" s="130" t="s">
        <v>11</v>
      </c>
      <c r="J4803" s="131">
        <v>20253</v>
      </c>
      <c r="K4803" s="131" t="s">
        <v>4008</v>
      </c>
      <c r="L4803" s="131">
        <f>IF(ActividadesCom[[#This Row],[NIVEL 1]]&lt;&gt;0,VLOOKUP(ActividadesCom[[#This Row],[NIVEL 1]],Catálogo!A:B,2,FALSE),"")</f>
        <v>3</v>
      </c>
      <c r="M4803" s="131">
        <v>1</v>
      </c>
      <c r="N4803" s="130"/>
      <c r="O4803" s="131"/>
      <c r="P4803" s="131"/>
      <c r="Q4803" s="131" t="str">
        <f>IF(ActividadesCom[[#This Row],[NIVEL 2]]&lt;&gt;0,VLOOKUP(ActividadesCom[[#This Row],[NIVEL 2]],Catálogo!A:B,2,FALSE),"")</f>
        <v/>
      </c>
      <c r="R4803" s="131"/>
      <c r="S4803" s="130"/>
      <c r="T4803" s="131"/>
      <c r="U4803" s="131"/>
      <c r="V4803" s="131" t="str">
        <f>IF(ActividadesCom[[#This Row],[NIVEL 3]]&lt;&gt;0,VLOOKUP(ActividadesCom[[#This Row],[NIVEL 3]],Catálogo!A:B,2,FALSE),"")</f>
        <v/>
      </c>
      <c r="W4803" s="131"/>
      <c r="X4803" s="130"/>
      <c r="Y4803" s="131"/>
      <c r="Z4803" s="131"/>
      <c r="AA4803" s="131" t="str">
        <f>IF(ActividadesCom[[#This Row],[NIVEL 4]]&lt;&gt;0,VLOOKUP(ActividadesCom[[#This Row],[NIVEL 4]],Catálogo!A:B,2,FALSE),"")</f>
        <v/>
      </c>
      <c r="AB4803" s="131"/>
      <c r="AC4803" s="130"/>
      <c r="AD4803" s="131"/>
      <c r="AE4803" s="131"/>
      <c r="AF4803" s="131" t="str">
        <f>IF(ActividadesCom[[#This Row],[NIVEL 5]]&lt;&gt;0,VLOOKUP(ActividadesCom[[#This Row],[NIVEL 5]],Catálogo!A:B,2,FALSE),"")</f>
        <v/>
      </c>
      <c r="AG4803" s="131"/>
    </row>
    <row r="4804" spans="1:33" ht="30" customHeight="1" x14ac:dyDescent="0.25">
      <c r="A4804" s="131">
        <v>25470129</v>
      </c>
      <c r="B4804" s="129" t="str">
        <f>VLOOKUP(ActividadesCom[[#This Row],[NO. DE CONTROL]],'LISTADO ESTUDIANTES'!A:C,2,FALSE)</f>
        <v>HORTA HEREDIA YOVANNI ALBERTO</v>
      </c>
      <c r="C4804" s="130" t="str">
        <f>VLOOKUP(ActividadesCom[[#This Row],[NO. DE CONTROL]],'LISTADO ESTUDIANTES'!A:C,3,FALSE)</f>
        <v>INGENIERIA CIVIL</v>
      </c>
      <c r="D4804" s="131" t="str">
        <f>VLOOKUP(ActividadesCom[[#This Row],[NO. DE CONTROL]],'LISTADO ESTUDIANTES'!A:D,4,FALSE)</f>
        <v>ACTIVO(A)</v>
      </c>
      <c r="E4804" s="128">
        <f>SUM(ActividadesCom[[#This Row],[CRÉD. 1]],ActividadesCom[[#This Row],[CRÉD. 2]],ActividadesCom[[#This Row],[CRÉD. 3]],ActividadesCom[[#This Row],[CRÉD. 4]],ActividadesCom[[#This Row],[CRÉD. 5]])</f>
        <v>2</v>
      </c>
      <c r="F4804" s="131">
        <f>IF(ActividadesCom[[#This Row],[ÚLTIMO SEMESTRE CON CRÉDITOS]]&gt;0,ROUND(AVERAGE(ActividadesCom[[#This Row],[VALOR NIVEL 5]],ActividadesCom[[#This Row],[VALOR NIVEL 4]],ActividadesCom[[#This Row],[VALOR NIVEL 3]],ActividadesCom[[#This Row],[VALOR NIVEL 2]],ActividadesCom[[#This Row],[VALOR NIVEL 1]]),0),"")</f>
        <v>4</v>
      </c>
      <c r="G4804" s="128" t="str">
        <f>IF(ActividadesCom[[#This Row],[PROMEDIO]]="","",IF(ActividadesCom[[#This Row],[PROMEDIO]]&gt;=4,"EXCELENTE",IF(ActividadesCom[[#This Row],[PROMEDIO]]&gt;=3,"NOTABLE",IF(ActividadesCom[[#This Row],[PROMEDIO]]&gt;=2,"BUENO",IF(ActividadesCom[[#This Row],[PROMEDIO]]=1,"SUFICIENTE","")))))</f>
        <v>EXCELENTE</v>
      </c>
      <c r="H4804" s="131">
        <f>MAX(ActividadesCom[[#This Row],[PERÍODO 1]],ActividadesCom[[#This Row],[PERÍODO 2]],ActividadesCom[[#This Row],[PERÍODO 3]],ActividadesCom[[#This Row],[PERÍODO 4]],ActividadesCom[[#This Row],[PERÍODO 5]])</f>
        <v>20253</v>
      </c>
      <c r="I4804" s="130" t="s">
        <v>47</v>
      </c>
      <c r="J4804" s="131">
        <v>20253</v>
      </c>
      <c r="K4804" s="131" t="s">
        <v>4008</v>
      </c>
      <c r="L4804" s="131">
        <f>IF(ActividadesCom[[#This Row],[NIVEL 1]]&lt;&gt;0,VLOOKUP(ActividadesCom[[#This Row],[NIVEL 1]],Catálogo!A:B,2,FALSE),"")</f>
        <v>3</v>
      </c>
      <c r="M4804" s="131">
        <v>1</v>
      </c>
      <c r="N4804" s="130" t="s">
        <v>5702</v>
      </c>
      <c r="O4804" s="131">
        <v>20253</v>
      </c>
      <c r="P4804" s="131" t="s">
        <v>4007</v>
      </c>
      <c r="Q4804" s="131">
        <f>IF(ActividadesCom[[#This Row],[NIVEL 2]]&lt;&gt;0,VLOOKUP(ActividadesCom[[#This Row],[NIVEL 2]],Catálogo!A:B,2,FALSE),"")</f>
        <v>4</v>
      </c>
      <c r="R4804" s="131">
        <v>1</v>
      </c>
      <c r="S4804" s="130"/>
      <c r="T4804" s="131"/>
      <c r="U4804" s="131"/>
      <c r="V4804" s="131" t="str">
        <f>IF(ActividadesCom[[#This Row],[NIVEL 3]]&lt;&gt;0,VLOOKUP(ActividadesCom[[#This Row],[NIVEL 3]],Catálogo!A:B,2,FALSE),"")</f>
        <v/>
      </c>
      <c r="W4804" s="131"/>
      <c r="X4804" s="130"/>
      <c r="Y4804" s="131"/>
      <c r="Z4804" s="131"/>
      <c r="AA4804" s="131" t="str">
        <f>IF(ActividadesCom[[#This Row],[NIVEL 4]]&lt;&gt;0,VLOOKUP(ActividadesCom[[#This Row],[NIVEL 4]],Catálogo!A:B,2,FALSE),"")</f>
        <v/>
      </c>
      <c r="AB4804" s="131"/>
      <c r="AC4804" s="130"/>
      <c r="AD4804" s="131"/>
      <c r="AE4804" s="131"/>
      <c r="AF4804" s="131" t="str">
        <f>IF(ActividadesCom[[#This Row],[NIVEL 5]]&lt;&gt;0,VLOOKUP(ActividadesCom[[#This Row],[NIVEL 5]],Catálogo!A:B,2,FALSE),"")</f>
        <v/>
      </c>
      <c r="AG4804" s="131"/>
    </row>
    <row r="4805" spans="1:33" ht="30" customHeight="1" x14ac:dyDescent="0.25">
      <c r="A4805" s="131">
        <v>25470130</v>
      </c>
      <c r="B4805" s="129" t="str">
        <f>VLOOKUP(ActividadesCom[[#This Row],[NO. DE CONTROL]],'LISTADO ESTUDIANTES'!A:C,2,FALSE)</f>
        <v>SANCHEZ DOSE KEVIN</v>
      </c>
      <c r="C4805" s="130" t="str">
        <f>VLOOKUP(ActividadesCom[[#This Row],[NO. DE CONTROL]],'LISTADO ESTUDIANTES'!A:C,3,FALSE)</f>
        <v>INGENIERIA CIVIL</v>
      </c>
      <c r="D4805" s="131" t="str">
        <f>VLOOKUP(ActividadesCom[[#This Row],[NO. DE CONTROL]],'LISTADO ESTUDIANTES'!A:D,4,FALSE)</f>
        <v>ACTIVO(A)</v>
      </c>
      <c r="E4805" s="128">
        <f>SUM(ActividadesCom[[#This Row],[CRÉD. 1]],ActividadesCom[[#This Row],[CRÉD. 2]],ActividadesCom[[#This Row],[CRÉD. 3]],ActividadesCom[[#This Row],[CRÉD. 4]],ActividadesCom[[#This Row],[CRÉD. 5]])</f>
        <v>2</v>
      </c>
      <c r="F4805" s="131">
        <f>IF(ActividadesCom[[#This Row],[ÚLTIMO SEMESTRE CON CRÉDITOS]]&gt;0,ROUND(AVERAGE(ActividadesCom[[#This Row],[VALOR NIVEL 5]],ActividadesCom[[#This Row],[VALOR NIVEL 4]],ActividadesCom[[#This Row],[VALOR NIVEL 3]],ActividadesCom[[#This Row],[VALOR NIVEL 2]],ActividadesCom[[#This Row],[VALOR NIVEL 1]]),0),"")</f>
        <v>4</v>
      </c>
      <c r="G4805" s="128" t="str">
        <f>IF(ActividadesCom[[#This Row],[PROMEDIO]]="","",IF(ActividadesCom[[#This Row],[PROMEDIO]]&gt;=4,"EXCELENTE",IF(ActividadesCom[[#This Row],[PROMEDIO]]&gt;=3,"NOTABLE",IF(ActividadesCom[[#This Row],[PROMEDIO]]&gt;=2,"BUENO",IF(ActividadesCom[[#This Row],[PROMEDIO]]=1,"SUFICIENTE","")))))</f>
        <v>EXCELENTE</v>
      </c>
      <c r="H4805" s="131">
        <f>MAX(ActividadesCom[[#This Row],[PERÍODO 1]],ActividadesCom[[#This Row],[PERÍODO 2]],ActividadesCom[[#This Row],[PERÍODO 3]],ActividadesCom[[#This Row],[PERÍODO 4]],ActividadesCom[[#This Row],[PERÍODO 5]])</f>
        <v>20253</v>
      </c>
      <c r="I4805" s="130" t="s">
        <v>31</v>
      </c>
      <c r="J4805" s="131">
        <v>20253</v>
      </c>
      <c r="K4805" s="131" t="s">
        <v>4007</v>
      </c>
      <c r="L4805" s="131">
        <f>IF(ActividadesCom[[#This Row],[NIVEL 1]]&lt;&gt;0,VLOOKUP(ActividadesCom[[#This Row],[NIVEL 1]],Catálogo!A:B,2,FALSE),"")</f>
        <v>4</v>
      </c>
      <c r="M4805" s="131">
        <v>1</v>
      </c>
      <c r="N4805" s="130" t="s">
        <v>5702</v>
      </c>
      <c r="O4805" s="131">
        <v>20253</v>
      </c>
      <c r="P4805" s="131" t="s">
        <v>4007</v>
      </c>
      <c r="Q4805" s="131">
        <f>IF(ActividadesCom[[#This Row],[NIVEL 2]]&lt;&gt;0,VLOOKUP(ActividadesCom[[#This Row],[NIVEL 2]],Catálogo!A:B,2,FALSE),"")</f>
        <v>4</v>
      </c>
      <c r="R4805" s="131">
        <v>1</v>
      </c>
      <c r="S4805" s="130"/>
      <c r="T4805" s="131"/>
      <c r="U4805" s="131"/>
      <c r="V4805" s="131" t="str">
        <f>IF(ActividadesCom[[#This Row],[NIVEL 3]]&lt;&gt;0,VLOOKUP(ActividadesCom[[#This Row],[NIVEL 3]],Catálogo!A:B,2,FALSE),"")</f>
        <v/>
      </c>
      <c r="W4805" s="131"/>
      <c r="X4805" s="130"/>
      <c r="Y4805" s="131"/>
      <c r="Z4805" s="131"/>
      <c r="AA4805" s="131" t="str">
        <f>IF(ActividadesCom[[#This Row],[NIVEL 4]]&lt;&gt;0,VLOOKUP(ActividadesCom[[#This Row],[NIVEL 4]],Catálogo!A:B,2,FALSE),"")</f>
        <v/>
      </c>
      <c r="AB4805" s="131"/>
      <c r="AC4805" s="130"/>
      <c r="AD4805" s="131"/>
      <c r="AE4805" s="131"/>
      <c r="AF4805" s="131" t="str">
        <f>IF(ActividadesCom[[#This Row],[NIVEL 5]]&lt;&gt;0,VLOOKUP(ActividadesCom[[#This Row],[NIVEL 5]],Catálogo!A:B,2,FALSE),"")</f>
        <v/>
      </c>
      <c r="AG4805" s="131"/>
    </row>
    <row r="4806" spans="1:33" ht="30" hidden="1" customHeight="1" x14ac:dyDescent="0.25">
      <c r="A4806" s="5">
        <v>25470131</v>
      </c>
      <c r="B4806" s="10" t="str">
        <f>VLOOKUP(ActividadesCom[[#This Row],[NO. DE CONTROL]],'LISTADO ESTUDIANTES'!A:C,2,FALSE)</f>
        <v>ZACARIAS MUÑOZ JHOANY ITZEL</v>
      </c>
      <c r="C4806" s="6" t="str">
        <f>VLOOKUP(ActividadesCom[[#This Row],[NO. DE CONTROL]],'LISTADO ESTUDIANTES'!A:C,3,FALSE)</f>
        <v>INGENIERIA CIVIL</v>
      </c>
      <c r="D4806" s="5" t="str">
        <f>VLOOKUP(ActividadesCom[[#This Row],[NO. DE CONTROL]],'LISTADO ESTUDIANTES'!A:D,4,FALSE)</f>
        <v>EGRESADO(A)</v>
      </c>
      <c r="E4806" s="7">
        <f>SUM(ActividadesCom[[#This Row],[CRÉD. 1]],ActividadesCom[[#This Row],[CRÉD. 2]],ActividadesCom[[#This Row],[CRÉD. 3]],ActividadesCom[[#This Row],[CRÉD. 4]],ActividadesCom[[#This Row],[CRÉD. 5]])</f>
        <v>2</v>
      </c>
      <c r="F4806" s="5">
        <f>IF(ActividadesCom[[#This Row],[ÚLTIMO SEMESTRE CON CRÉDITOS]]&gt;0,ROUND(AVERAGE(ActividadesCom[[#This Row],[VALOR NIVEL 5]],ActividadesCom[[#This Row],[VALOR NIVEL 4]],ActividadesCom[[#This Row],[VALOR NIVEL 3]],ActividadesCom[[#This Row],[VALOR NIVEL 2]],ActividadesCom[[#This Row],[VALOR NIVEL 1]]),0),"")</f>
        <v>4</v>
      </c>
      <c r="G4806" s="7" t="str">
        <f>IF(ActividadesCom[[#This Row],[PROMEDIO]]="","",IF(ActividadesCom[[#This Row],[PROMEDIO]]&gt;=4,"EXCELENTE",IF(ActividadesCom[[#This Row],[PROMEDIO]]&gt;=3,"NOTABLE",IF(ActividadesCom[[#This Row],[PROMEDIO]]&gt;=2,"BUENO",IF(ActividadesCom[[#This Row],[PROMEDIO]]=1,"SUFICIENTE","")))))</f>
        <v>EXCELENTE</v>
      </c>
      <c r="H4806" s="5">
        <f>MAX(ActividadesCom[[#This Row],[PERÍODO 1]],ActividadesCom[[#This Row],[PERÍODO 2]],ActividadesCom[[#This Row],[PERÍODO 3]],ActividadesCom[[#This Row],[PERÍODO 4]],ActividadesCom[[#This Row],[PERÍODO 5]])</f>
        <v>20253</v>
      </c>
      <c r="I4806" s="6" t="s">
        <v>665</v>
      </c>
      <c r="J4806" s="5">
        <v>20253</v>
      </c>
      <c r="K4806" s="5" t="s">
        <v>4008</v>
      </c>
      <c r="L4806" s="5">
        <f>IF(ActividadesCom[[#This Row],[NIVEL 1]]&lt;&gt;0,VLOOKUP(ActividadesCom[[#This Row],[NIVEL 1]],Catálogo!A:B,2,FALSE),"")</f>
        <v>3</v>
      </c>
      <c r="M4806" s="5">
        <v>1</v>
      </c>
      <c r="N4806" s="6" t="s">
        <v>5702</v>
      </c>
      <c r="O4806" s="5">
        <v>20253</v>
      </c>
      <c r="P4806" s="5" t="s">
        <v>4007</v>
      </c>
      <c r="Q4806" s="5">
        <f>IF(ActividadesCom[[#This Row],[NIVEL 2]]&lt;&gt;0,VLOOKUP(ActividadesCom[[#This Row],[NIVEL 2]],Catálogo!A:B,2,FALSE),"")</f>
        <v>4</v>
      </c>
      <c r="R4806" s="5">
        <v>1</v>
      </c>
      <c r="S4806" s="6"/>
      <c r="T4806" s="5"/>
      <c r="U4806" s="5"/>
      <c r="V4806" s="5" t="str">
        <f>IF(ActividadesCom[[#This Row],[NIVEL 3]]&lt;&gt;0,VLOOKUP(ActividadesCom[[#This Row],[NIVEL 3]],Catálogo!A:B,2,FALSE),"")</f>
        <v/>
      </c>
      <c r="W4806" s="5"/>
      <c r="X4806" s="6"/>
      <c r="Y4806" s="5"/>
      <c r="Z4806" s="5"/>
      <c r="AA4806" s="5" t="str">
        <f>IF(ActividadesCom[[#This Row],[NIVEL 4]]&lt;&gt;0,VLOOKUP(ActividadesCom[[#This Row],[NIVEL 4]],Catálogo!A:B,2,FALSE),"")</f>
        <v/>
      </c>
      <c r="AB4806" s="5"/>
      <c r="AC4806" s="6"/>
      <c r="AD4806" s="5"/>
      <c r="AE4806" s="5"/>
      <c r="AF4806" s="5" t="str">
        <f>IF(ActividadesCom[[#This Row],[NIVEL 5]]&lt;&gt;0,VLOOKUP(ActividadesCom[[#This Row],[NIVEL 5]],Catálogo!A:B,2,FALSE),"")</f>
        <v/>
      </c>
      <c r="AG4806" s="5"/>
    </row>
    <row r="4807" spans="1:33" ht="30" customHeight="1" x14ac:dyDescent="0.25">
      <c r="A4807" s="5">
        <v>25470132</v>
      </c>
      <c r="B4807" s="10" t="str">
        <f>VLOOKUP(ActividadesCom[[#This Row],[NO. DE CONTROL]],'LISTADO ESTUDIANTES'!A:C,2,FALSE)</f>
        <v>NARVAEZ INTERIAN GLORIA TERESA</v>
      </c>
      <c r="C4807" s="6" t="str">
        <f>VLOOKUP(ActividadesCom[[#This Row],[NO. DE CONTROL]],'LISTADO ESTUDIANTES'!A:C,3,FALSE)</f>
        <v>INGENIERIA CIVIL</v>
      </c>
      <c r="D4807" s="5" t="str">
        <f>VLOOKUP(ActividadesCom[[#This Row],[NO. DE CONTROL]],'LISTADO ESTUDIANTES'!A:D,4,FALSE)</f>
        <v>ACTIVO(A)</v>
      </c>
      <c r="E4807" s="7">
        <f>SUM(ActividadesCom[[#This Row],[CRÉD. 1]],ActividadesCom[[#This Row],[CRÉD. 2]],ActividadesCom[[#This Row],[CRÉD. 3]],ActividadesCom[[#This Row],[CRÉD. 4]],ActividadesCom[[#This Row],[CRÉD. 5]])</f>
        <v>2</v>
      </c>
      <c r="F4807" s="5">
        <f>IF(ActividadesCom[[#This Row],[ÚLTIMO SEMESTRE CON CRÉDITOS]]&gt;0,ROUND(AVERAGE(ActividadesCom[[#This Row],[VALOR NIVEL 5]],ActividadesCom[[#This Row],[VALOR NIVEL 4]],ActividadesCom[[#This Row],[VALOR NIVEL 3]],ActividadesCom[[#This Row],[VALOR NIVEL 2]],ActividadesCom[[#This Row],[VALOR NIVEL 1]]),0),"")</f>
        <v>4</v>
      </c>
      <c r="G4807" s="7" t="str">
        <f>IF(ActividadesCom[[#This Row],[PROMEDIO]]="","",IF(ActividadesCom[[#This Row],[PROMEDIO]]&gt;=4,"EXCELENTE",IF(ActividadesCom[[#This Row],[PROMEDIO]]&gt;=3,"NOTABLE",IF(ActividadesCom[[#This Row],[PROMEDIO]]&gt;=2,"BUENO",IF(ActividadesCom[[#This Row],[PROMEDIO]]=1,"SUFICIENTE","")))))</f>
        <v>EXCELENTE</v>
      </c>
      <c r="H4807" s="5">
        <f>MAX(ActividadesCom[[#This Row],[PERÍODO 1]],ActividadesCom[[#This Row],[PERÍODO 2]],ActividadesCom[[#This Row],[PERÍODO 3]],ActividadesCom[[#This Row],[PERÍODO 4]],ActividadesCom[[#This Row],[PERÍODO 5]])</f>
        <v>20253</v>
      </c>
      <c r="I4807" s="6" t="s">
        <v>3518</v>
      </c>
      <c r="J4807" s="5">
        <v>20253</v>
      </c>
      <c r="K4807" s="5" t="s">
        <v>4007</v>
      </c>
      <c r="L4807" s="5">
        <f>IF(ActividadesCom[[#This Row],[NIVEL 1]]&lt;&gt;0,VLOOKUP(ActividadesCom[[#This Row],[NIVEL 1]],Catálogo!A:B,2,FALSE),"")</f>
        <v>4</v>
      </c>
      <c r="M4807" s="5">
        <v>1</v>
      </c>
      <c r="N4807" s="6" t="s">
        <v>23</v>
      </c>
      <c r="O4807" s="5">
        <v>20253</v>
      </c>
      <c r="P4807" s="5" t="s">
        <v>4008</v>
      </c>
      <c r="Q4807" s="5">
        <f>IF(ActividadesCom[[#This Row],[NIVEL 2]]&lt;&gt;0,VLOOKUP(ActividadesCom[[#This Row],[NIVEL 2]],Catálogo!A:B,2,FALSE),"")</f>
        <v>3</v>
      </c>
      <c r="R4807" s="5">
        <v>1</v>
      </c>
      <c r="S4807" s="6"/>
      <c r="T4807" s="5"/>
      <c r="U4807" s="5"/>
      <c r="V4807" s="5" t="str">
        <f>IF(ActividadesCom[[#This Row],[NIVEL 3]]&lt;&gt;0,VLOOKUP(ActividadesCom[[#This Row],[NIVEL 3]],Catálogo!A:B,2,FALSE),"")</f>
        <v/>
      </c>
      <c r="W4807" s="5"/>
      <c r="X4807" s="6"/>
      <c r="Y4807" s="5"/>
      <c r="Z4807" s="5"/>
      <c r="AA4807" s="5" t="str">
        <f>IF(ActividadesCom[[#This Row],[NIVEL 4]]&lt;&gt;0,VLOOKUP(ActividadesCom[[#This Row],[NIVEL 4]],Catálogo!A:B,2,FALSE),"")</f>
        <v/>
      </c>
      <c r="AB4807" s="5"/>
      <c r="AC4807" s="6"/>
      <c r="AD4807" s="5"/>
      <c r="AE4807" s="5"/>
      <c r="AF4807" s="5" t="str">
        <f>IF(ActividadesCom[[#This Row],[NIVEL 5]]&lt;&gt;0,VLOOKUP(ActividadesCom[[#This Row],[NIVEL 5]],Catálogo!A:B,2,FALSE),"")</f>
        <v/>
      </c>
      <c r="AG4807" s="5"/>
    </row>
    <row r="4808" spans="1:33" ht="30" customHeight="1" x14ac:dyDescent="0.25">
      <c r="A4808" s="131">
        <v>25470133</v>
      </c>
      <c r="B4808" s="129" t="str">
        <f>VLOOKUP(ActividadesCom[[#This Row],[NO. DE CONTROL]],'LISTADO ESTUDIANTES'!A:C,2,FALSE)</f>
        <v>MENDEZ BALAN DAFNE ESTRELLA</v>
      </c>
      <c r="C4808" s="130" t="str">
        <f>VLOOKUP(ActividadesCom[[#This Row],[NO. DE CONTROL]],'LISTADO ESTUDIANTES'!A:C,3,FALSE)</f>
        <v>INGENIERIA CIVIL</v>
      </c>
      <c r="D4808" s="131" t="str">
        <f>VLOOKUP(ActividadesCom[[#This Row],[NO. DE CONTROL]],'LISTADO ESTUDIANTES'!A:D,4,FALSE)</f>
        <v>ACTIVO(A)</v>
      </c>
      <c r="E4808" s="128">
        <f>SUM(ActividadesCom[[#This Row],[CRÉD. 1]],ActividadesCom[[#This Row],[CRÉD. 2]],ActividadesCom[[#This Row],[CRÉD. 3]],ActividadesCom[[#This Row],[CRÉD. 4]],ActividadesCom[[#This Row],[CRÉD. 5]])</f>
        <v>2</v>
      </c>
      <c r="F4808" s="131">
        <f>IF(ActividadesCom[[#This Row],[ÚLTIMO SEMESTRE CON CRÉDITOS]]&gt;0,ROUND(AVERAGE(ActividadesCom[[#This Row],[VALOR NIVEL 5]],ActividadesCom[[#This Row],[VALOR NIVEL 4]],ActividadesCom[[#This Row],[VALOR NIVEL 3]],ActividadesCom[[#This Row],[VALOR NIVEL 2]],ActividadesCom[[#This Row],[VALOR NIVEL 1]]),0),"")</f>
        <v>4</v>
      </c>
      <c r="G4808" s="128" t="str">
        <f>IF(ActividadesCom[[#This Row],[PROMEDIO]]="","",IF(ActividadesCom[[#This Row],[PROMEDIO]]&gt;=4,"EXCELENTE",IF(ActividadesCom[[#This Row],[PROMEDIO]]&gt;=3,"NOTABLE",IF(ActividadesCom[[#This Row],[PROMEDIO]]&gt;=2,"BUENO",IF(ActividadesCom[[#This Row],[PROMEDIO]]=1,"SUFICIENTE","")))))</f>
        <v>EXCELENTE</v>
      </c>
      <c r="H4808" s="131">
        <f>MAX(ActividadesCom[[#This Row],[PERÍODO 1]],ActividadesCom[[#This Row],[PERÍODO 2]],ActividadesCom[[#This Row],[PERÍODO 3]],ActividadesCom[[#This Row],[PERÍODO 4]],ActividadesCom[[#This Row],[PERÍODO 5]])</f>
        <v>20253</v>
      </c>
      <c r="I4808" s="130" t="s">
        <v>47</v>
      </c>
      <c r="J4808" s="131">
        <v>20253</v>
      </c>
      <c r="K4808" s="131" t="s">
        <v>4008</v>
      </c>
      <c r="L4808" s="131">
        <f>IF(ActividadesCom[[#This Row],[NIVEL 1]]&lt;&gt;0,VLOOKUP(ActividadesCom[[#This Row],[NIVEL 1]],Catálogo!A:B,2,FALSE),"")</f>
        <v>3</v>
      </c>
      <c r="M4808" s="131">
        <v>1</v>
      </c>
      <c r="N4808" s="130" t="s">
        <v>5702</v>
      </c>
      <c r="O4808" s="131">
        <v>20253</v>
      </c>
      <c r="P4808" s="131" t="s">
        <v>4007</v>
      </c>
      <c r="Q4808" s="131">
        <f>IF(ActividadesCom[[#This Row],[NIVEL 2]]&lt;&gt;0,VLOOKUP(ActividadesCom[[#This Row],[NIVEL 2]],Catálogo!A:B,2,FALSE),"")</f>
        <v>4</v>
      </c>
      <c r="R4808" s="131">
        <v>1</v>
      </c>
      <c r="S4808" s="130"/>
      <c r="T4808" s="131"/>
      <c r="U4808" s="131"/>
      <c r="V4808" s="131" t="str">
        <f>IF(ActividadesCom[[#This Row],[NIVEL 3]]&lt;&gt;0,VLOOKUP(ActividadesCom[[#This Row],[NIVEL 3]],Catálogo!A:B,2,FALSE),"")</f>
        <v/>
      </c>
      <c r="W4808" s="131"/>
      <c r="X4808" s="130"/>
      <c r="Y4808" s="131"/>
      <c r="Z4808" s="131"/>
      <c r="AA4808" s="131" t="str">
        <f>IF(ActividadesCom[[#This Row],[NIVEL 4]]&lt;&gt;0,VLOOKUP(ActividadesCom[[#This Row],[NIVEL 4]],Catálogo!A:B,2,FALSE),"")</f>
        <v/>
      </c>
      <c r="AB4808" s="131"/>
      <c r="AC4808" s="130"/>
      <c r="AD4808" s="131"/>
      <c r="AE4808" s="131"/>
      <c r="AF4808" s="131" t="str">
        <f>IF(ActividadesCom[[#This Row],[NIVEL 5]]&lt;&gt;0,VLOOKUP(ActividadesCom[[#This Row],[NIVEL 5]],Catálogo!A:B,2,FALSE),"")</f>
        <v/>
      </c>
      <c r="AG4808" s="131"/>
    </row>
    <row r="4809" spans="1:33" ht="30" customHeight="1" x14ac:dyDescent="0.25">
      <c r="A4809" s="7">
        <v>25470134</v>
      </c>
      <c r="B4809" s="10" t="str">
        <f>VLOOKUP(ActividadesCom[[#This Row],[NO. DE CONTROL]],'LISTADO ESTUDIANTES'!A:C,2,FALSE)</f>
        <v>ZAVALA ARIAS ABRIL DEL PILAR</v>
      </c>
      <c r="C4809" s="6" t="str">
        <f>VLOOKUP(ActividadesCom[[#This Row],[NO. DE CONTROL]],'LISTADO ESTUDIANTES'!A:C,3,FALSE)</f>
        <v>ARQUITECTURA</v>
      </c>
      <c r="D4809" s="5" t="str">
        <f>VLOOKUP(ActividadesCom[[#This Row],[NO. DE CONTROL]],'LISTADO ESTUDIANTES'!A:D,4,FALSE)</f>
        <v>ACTIVO(A)</v>
      </c>
      <c r="E4809" s="7">
        <f>SUM(ActividadesCom[[#This Row],[CRÉD. 1]],ActividadesCom[[#This Row],[CRÉD. 2]],ActividadesCom[[#This Row],[CRÉD. 3]],ActividadesCom[[#This Row],[CRÉD. 4]],ActividadesCom[[#This Row],[CRÉD. 5]])</f>
        <v>0</v>
      </c>
      <c r="F4809" s="5" t="str">
        <f>IF(ActividadesCom[[#This Row],[ÚLTIMO SEMESTRE CON CRÉDITOS]]&gt;0,ROUND(AVERAGE(ActividadesCom[[#This Row],[VALOR NIVEL 5]],ActividadesCom[[#This Row],[VALOR NIVEL 4]],ActividadesCom[[#This Row],[VALOR NIVEL 3]],ActividadesCom[[#This Row],[VALOR NIVEL 2]],ActividadesCom[[#This Row],[VALOR NIVEL 1]]),0),"")</f>
        <v/>
      </c>
      <c r="G4809" s="7" t="str">
        <f>IF(ActividadesCom[[#This Row],[PROMEDIO]]="","",IF(ActividadesCom[[#This Row],[PROMEDIO]]&gt;=4,"EXCELENTE",IF(ActividadesCom[[#This Row],[PROMEDIO]]&gt;=3,"NOTABLE",IF(ActividadesCom[[#This Row],[PROMEDIO]]&gt;=2,"BUENO",IF(ActividadesCom[[#This Row],[PROMEDIO]]=1,"SUFICIENTE","")))))</f>
        <v/>
      </c>
      <c r="H4809" s="5">
        <f>MAX(ActividadesCom[[#This Row],[PERÍODO 1]],ActividadesCom[[#This Row],[PERÍODO 2]],ActividadesCom[[#This Row],[PERÍODO 3]],ActividadesCom[[#This Row],[PERÍODO 4]],ActividadesCom[[#This Row],[PERÍODO 5]])</f>
        <v>0</v>
      </c>
      <c r="I4809" s="6"/>
      <c r="J4809" s="5"/>
      <c r="K4809" s="5"/>
      <c r="L4809" s="5" t="str">
        <f>IF(ActividadesCom[[#This Row],[NIVEL 1]]&lt;&gt;0,VLOOKUP(ActividadesCom[[#This Row],[NIVEL 1]],Catálogo!A:B,2,FALSE),"")</f>
        <v/>
      </c>
      <c r="M4809" s="5"/>
      <c r="N4809" s="6"/>
      <c r="O4809" s="5"/>
      <c r="P4809" s="5"/>
      <c r="Q4809" s="5" t="str">
        <f>IF(ActividadesCom[[#This Row],[NIVEL 2]]&lt;&gt;0,VLOOKUP(ActividadesCom[[#This Row],[NIVEL 2]],Catálogo!A:B,2,FALSE),"")</f>
        <v/>
      </c>
      <c r="R4809" s="5"/>
      <c r="S4809" s="6"/>
      <c r="T4809" s="5"/>
      <c r="U4809" s="5"/>
      <c r="V4809" s="5" t="str">
        <f>IF(ActividadesCom[[#This Row],[NIVEL 3]]&lt;&gt;0,VLOOKUP(ActividadesCom[[#This Row],[NIVEL 3]],Catálogo!A:B,2,FALSE),"")</f>
        <v/>
      </c>
      <c r="W4809" s="5"/>
      <c r="X4809" s="6"/>
      <c r="Y4809" s="5"/>
      <c r="Z4809" s="5"/>
      <c r="AA4809" s="5" t="str">
        <f>IF(ActividadesCom[[#This Row],[NIVEL 4]]&lt;&gt;0,VLOOKUP(ActividadesCom[[#This Row],[NIVEL 4]],Catálogo!A:B,2,FALSE),"")</f>
        <v/>
      </c>
      <c r="AB4809" s="5"/>
      <c r="AC4809" s="6"/>
      <c r="AD4809" s="5"/>
      <c r="AE4809" s="5"/>
      <c r="AF4809" s="5" t="str">
        <f>IF(ActividadesCom[[#This Row],[NIVEL 5]]&lt;&gt;0,VLOOKUP(ActividadesCom[[#This Row],[NIVEL 5]],Catálogo!A:B,2,FALSE),"")</f>
        <v/>
      </c>
      <c r="AG4809" s="5"/>
    </row>
    <row r="4810" spans="1:33" ht="30" hidden="1" customHeight="1" x14ac:dyDescent="0.25">
      <c r="A4810" s="131">
        <v>25470137</v>
      </c>
      <c r="B4810" s="129" t="str">
        <f>VLOOKUP(ActividadesCom[[#This Row],[NO. DE CONTROL]],'LISTADO ESTUDIANTES'!A:C,2,FALSE)</f>
        <v>CANUL LOPEZ JOSE DANIEL</v>
      </c>
      <c r="C4810" s="130" t="str">
        <f>VLOOKUP(ActividadesCom[[#This Row],[NO. DE CONTROL]],'LISTADO ESTUDIANTES'!A:C,3,FALSE)</f>
        <v>ARQUITECTURA</v>
      </c>
      <c r="D4810" s="131" t="str">
        <f>VLOOKUP(ActividadesCom[[#This Row],[NO. DE CONTROL]],'LISTADO ESTUDIANTES'!A:D,4,FALSE)</f>
        <v>EGRESADO(A)</v>
      </c>
      <c r="E4810" s="128">
        <f>SUM(ActividadesCom[[#This Row],[CRÉD. 1]],ActividadesCom[[#This Row],[CRÉD. 2]],ActividadesCom[[#This Row],[CRÉD. 3]],ActividadesCom[[#This Row],[CRÉD. 4]],ActividadesCom[[#This Row],[CRÉD. 5]])</f>
        <v>1</v>
      </c>
      <c r="F4810" s="131">
        <f>IF(ActividadesCom[[#This Row],[ÚLTIMO SEMESTRE CON CRÉDITOS]]&gt;0,ROUND(AVERAGE(ActividadesCom[[#This Row],[VALOR NIVEL 5]],ActividadesCom[[#This Row],[VALOR NIVEL 4]],ActividadesCom[[#This Row],[VALOR NIVEL 3]],ActividadesCom[[#This Row],[VALOR NIVEL 2]],ActividadesCom[[#This Row],[VALOR NIVEL 1]]),0),"")</f>
        <v>3</v>
      </c>
      <c r="G4810" s="128" t="str">
        <f>IF(ActividadesCom[[#This Row],[PROMEDIO]]="","",IF(ActividadesCom[[#This Row],[PROMEDIO]]&gt;=4,"EXCELENTE",IF(ActividadesCom[[#This Row],[PROMEDIO]]&gt;=3,"NOTABLE",IF(ActividadesCom[[#This Row],[PROMEDIO]]&gt;=2,"BUENO",IF(ActividadesCom[[#This Row],[PROMEDIO]]=1,"SUFICIENTE","")))))</f>
        <v>NOTABLE</v>
      </c>
      <c r="H4810" s="131">
        <f>MAX(ActividadesCom[[#This Row],[PERÍODO 1]],ActividadesCom[[#This Row],[PERÍODO 2]],ActividadesCom[[#This Row],[PERÍODO 3]],ActividadesCom[[#This Row],[PERÍODO 4]],ActividadesCom[[#This Row],[PERÍODO 5]])</f>
        <v>20253</v>
      </c>
      <c r="I4810" s="130" t="s">
        <v>47</v>
      </c>
      <c r="J4810" s="131">
        <v>20253</v>
      </c>
      <c r="K4810" s="131" t="s">
        <v>4008</v>
      </c>
      <c r="L4810" s="131">
        <f>IF(ActividadesCom[[#This Row],[NIVEL 1]]&lt;&gt;0,VLOOKUP(ActividadesCom[[#This Row],[NIVEL 1]],Catálogo!A:B,2,FALSE),"")</f>
        <v>3</v>
      </c>
      <c r="M4810" s="131">
        <v>1</v>
      </c>
      <c r="N4810" s="130"/>
      <c r="O4810" s="131"/>
      <c r="P4810" s="131"/>
      <c r="Q4810" s="131" t="str">
        <f>IF(ActividadesCom[[#This Row],[NIVEL 2]]&lt;&gt;0,VLOOKUP(ActividadesCom[[#This Row],[NIVEL 2]],Catálogo!A:B,2,FALSE),"")</f>
        <v/>
      </c>
      <c r="R4810" s="131"/>
      <c r="S4810" s="130"/>
      <c r="T4810" s="131"/>
      <c r="U4810" s="131"/>
      <c r="V4810" s="131" t="str">
        <f>IF(ActividadesCom[[#This Row],[NIVEL 3]]&lt;&gt;0,VLOOKUP(ActividadesCom[[#This Row],[NIVEL 3]],Catálogo!A:B,2,FALSE),"")</f>
        <v/>
      </c>
      <c r="W4810" s="131"/>
      <c r="X4810" s="130"/>
      <c r="Y4810" s="131"/>
      <c r="Z4810" s="131"/>
      <c r="AA4810" s="131" t="str">
        <f>IF(ActividadesCom[[#This Row],[NIVEL 4]]&lt;&gt;0,VLOOKUP(ActividadesCom[[#This Row],[NIVEL 4]],Catálogo!A:B,2,FALSE),"")</f>
        <v/>
      </c>
      <c r="AB4810" s="131"/>
      <c r="AC4810" s="130"/>
      <c r="AD4810" s="131"/>
      <c r="AE4810" s="131"/>
      <c r="AF4810" s="131" t="str">
        <f>IF(ActividadesCom[[#This Row],[NIVEL 5]]&lt;&gt;0,VLOOKUP(ActividadesCom[[#This Row],[NIVEL 5]],Catálogo!A:B,2,FALSE),"")</f>
        <v/>
      </c>
      <c r="AG4810" s="131"/>
    </row>
    <row r="4811" spans="1:33" ht="30" customHeight="1" x14ac:dyDescent="0.25">
      <c r="A4811" s="131">
        <v>25470138</v>
      </c>
      <c r="B4811" s="129" t="str">
        <f>VLOOKUP(ActividadesCom[[#This Row],[NO. DE CONTROL]],'LISTADO ESTUDIANTES'!A:C,2,FALSE)</f>
        <v>DELGADO CHI STHEPANIE DE LOS ANGELES</v>
      </c>
      <c r="C4811" s="130" t="str">
        <f>VLOOKUP(ActividadesCom[[#This Row],[NO. DE CONTROL]],'LISTADO ESTUDIANTES'!A:C,3,FALSE)</f>
        <v>ARQUITECTURA</v>
      </c>
      <c r="D4811" s="131" t="str">
        <f>VLOOKUP(ActividadesCom[[#This Row],[NO. DE CONTROL]],'LISTADO ESTUDIANTES'!A:D,4,FALSE)</f>
        <v>ACTIVO(A)</v>
      </c>
      <c r="E4811" s="128">
        <f>SUM(ActividadesCom[[#This Row],[CRÉD. 1]],ActividadesCom[[#This Row],[CRÉD. 2]],ActividadesCom[[#This Row],[CRÉD. 3]],ActividadesCom[[#This Row],[CRÉD. 4]],ActividadesCom[[#This Row],[CRÉD. 5]])</f>
        <v>1</v>
      </c>
      <c r="F4811" s="131">
        <f>IF(ActividadesCom[[#This Row],[ÚLTIMO SEMESTRE CON CRÉDITOS]]&gt;0,ROUND(AVERAGE(ActividadesCom[[#This Row],[VALOR NIVEL 5]],ActividadesCom[[#This Row],[VALOR NIVEL 4]],ActividadesCom[[#This Row],[VALOR NIVEL 3]],ActividadesCom[[#This Row],[VALOR NIVEL 2]],ActividadesCom[[#This Row],[VALOR NIVEL 1]]),0),"")</f>
        <v>2</v>
      </c>
      <c r="G4811" s="128" t="str">
        <f>IF(ActividadesCom[[#This Row],[PROMEDIO]]="","",IF(ActividadesCom[[#This Row],[PROMEDIO]]&gt;=4,"EXCELENTE",IF(ActividadesCom[[#This Row],[PROMEDIO]]&gt;=3,"NOTABLE",IF(ActividadesCom[[#This Row],[PROMEDIO]]&gt;=2,"BUENO",IF(ActividadesCom[[#This Row],[PROMEDIO]]=1,"SUFICIENTE","")))))</f>
        <v>BUENO</v>
      </c>
      <c r="H4811" s="131">
        <f>MAX(ActividadesCom[[#This Row],[PERÍODO 1]],ActividadesCom[[#This Row],[PERÍODO 2]],ActividadesCom[[#This Row],[PERÍODO 3]],ActividadesCom[[#This Row],[PERÍODO 4]],ActividadesCom[[#This Row],[PERÍODO 5]])</f>
        <v>20253</v>
      </c>
      <c r="I4811" s="130" t="s">
        <v>6814</v>
      </c>
      <c r="J4811" s="131">
        <v>20253</v>
      </c>
      <c r="K4811" s="131" t="s">
        <v>4009</v>
      </c>
      <c r="L4811" s="131">
        <f>IF(ActividadesCom[[#This Row],[NIVEL 1]]&lt;&gt;0,VLOOKUP(ActividadesCom[[#This Row],[NIVEL 1]],Catálogo!A:B,2,FALSE),"")</f>
        <v>2</v>
      </c>
      <c r="M4811" s="131">
        <v>1</v>
      </c>
      <c r="N4811" s="130"/>
      <c r="O4811" s="131"/>
      <c r="P4811" s="131"/>
      <c r="Q4811" s="131" t="str">
        <f>IF(ActividadesCom[[#This Row],[NIVEL 2]]&lt;&gt;0,VLOOKUP(ActividadesCom[[#This Row],[NIVEL 2]],Catálogo!A:B,2,FALSE),"")</f>
        <v/>
      </c>
      <c r="R4811" s="131"/>
      <c r="S4811" s="130"/>
      <c r="T4811" s="131"/>
      <c r="U4811" s="131"/>
      <c r="V4811" s="131" t="str">
        <f>IF(ActividadesCom[[#This Row],[NIVEL 3]]&lt;&gt;0,VLOOKUP(ActividadesCom[[#This Row],[NIVEL 3]],Catálogo!A:B,2,FALSE),"")</f>
        <v/>
      </c>
      <c r="W4811" s="131"/>
      <c r="X4811" s="130"/>
      <c r="Y4811" s="131"/>
      <c r="Z4811" s="131"/>
      <c r="AA4811" s="131" t="str">
        <f>IF(ActividadesCom[[#This Row],[NIVEL 4]]&lt;&gt;0,VLOOKUP(ActividadesCom[[#This Row],[NIVEL 4]],Catálogo!A:B,2,FALSE),"")</f>
        <v/>
      </c>
      <c r="AB4811" s="131"/>
      <c r="AC4811" s="130"/>
      <c r="AD4811" s="131"/>
      <c r="AE4811" s="131"/>
      <c r="AF4811" s="131" t="str">
        <f>IF(ActividadesCom[[#This Row],[NIVEL 5]]&lt;&gt;0,VLOOKUP(ActividadesCom[[#This Row],[NIVEL 5]],Catálogo!A:B,2,FALSE),"")</f>
        <v/>
      </c>
      <c r="AG4811" s="131"/>
    </row>
    <row r="4812" spans="1:33" ht="30" customHeight="1" x14ac:dyDescent="0.25">
      <c r="A4812" s="7">
        <v>25470139</v>
      </c>
      <c r="B4812" s="10" t="str">
        <f>VLOOKUP(ActividadesCom[[#This Row],[NO. DE CONTROL]],'LISTADO ESTUDIANTES'!A:C,2,FALSE)</f>
        <v>JIMENEZ SANCHEZ HENRY JOSE</v>
      </c>
      <c r="C4812" s="6" t="str">
        <f>VLOOKUP(ActividadesCom[[#This Row],[NO. DE CONTROL]],'LISTADO ESTUDIANTES'!A:C,3,FALSE)</f>
        <v>ARQUITECTURA</v>
      </c>
      <c r="D4812" s="5" t="str">
        <f>VLOOKUP(ActividadesCom[[#This Row],[NO. DE CONTROL]],'LISTADO ESTUDIANTES'!A:D,4,FALSE)</f>
        <v>ACTIVO(A)</v>
      </c>
      <c r="E4812" s="7">
        <f>SUM(ActividadesCom[[#This Row],[CRÉD. 1]],ActividadesCom[[#This Row],[CRÉD. 2]],ActividadesCom[[#This Row],[CRÉD. 3]],ActividadesCom[[#This Row],[CRÉD. 4]],ActividadesCom[[#This Row],[CRÉD. 5]])</f>
        <v>0</v>
      </c>
      <c r="F4812" s="5" t="str">
        <f>IF(ActividadesCom[[#This Row],[ÚLTIMO SEMESTRE CON CRÉDITOS]]&gt;0,ROUND(AVERAGE(ActividadesCom[[#This Row],[VALOR NIVEL 5]],ActividadesCom[[#This Row],[VALOR NIVEL 4]],ActividadesCom[[#This Row],[VALOR NIVEL 3]],ActividadesCom[[#This Row],[VALOR NIVEL 2]],ActividadesCom[[#This Row],[VALOR NIVEL 1]]),0),"")</f>
        <v/>
      </c>
      <c r="G4812" s="7" t="str">
        <f>IF(ActividadesCom[[#This Row],[PROMEDIO]]="","",IF(ActividadesCom[[#This Row],[PROMEDIO]]&gt;=4,"EXCELENTE",IF(ActividadesCom[[#This Row],[PROMEDIO]]&gt;=3,"NOTABLE",IF(ActividadesCom[[#This Row],[PROMEDIO]]&gt;=2,"BUENO",IF(ActividadesCom[[#This Row],[PROMEDIO]]=1,"SUFICIENTE","")))))</f>
        <v/>
      </c>
      <c r="H4812" s="5">
        <f>MAX(ActividadesCom[[#This Row],[PERÍODO 1]],ActividadesCom[[#This Row],[PERÍODO 2]],ActividadesCom[[#This Row],[PERÍODO 3]],ActividadesCom[[#This Row],[PERÍODO 4]],ActividadesCom[[#This Row],[PERÍODO 5]])</f>
        <v>0</v>
      </c>
      <c r="I4812" s="6"/>
      <c r="J4812" s="5"/>
      <c r="K4812" s="5"/>
      <c r="L4812" s="5" t="str">
        <f>IF(ActividadesCom[[#This Row],[NIVEL 1]]&lt;&gt;0,VLOOKUP(ActividadesCom[[#This Row],[NIVEL 1]],Catálogo!A:B,2,FALSE),"")</f>
        <v/>
      </c>
      <c r="M4812" s="5"/>
      <c r="N4812" s="6"/>
      <c r="O4812" s="5"/>
      <c r="P4812" s="5"/>
      <c r="Q4812" s="5" t="str">
        <f>IF(ActividadesCom[[#This Row],[NIVEL 2]]&lt;&gt;0,VLOOKUP(ActividadesCom[[#This Row],[NIVEL 2]],Catálogo!A:B,2,FALSE),"")</f>
        <v/>
      </c>
      <c r="R4812" s="5"/>
      <c r="S4812" s="6"/>
      <c r="T4812" s="5"/>
      <c r="U4812" s="5"/>
      <c r="V4812" s="5" t="str">
        <f>IF(ActividadesCom[[#This Row],[NIVEL 3]]&lt;&gt;0,VLOOKUP(ActividadesCom[[#This Row],[NIVEL 3]],Catálogo!A:B,2,FALSE),"")</f>
        <v/>
      </c>
      <c r="W4812" s="5"/>
      <c r="X4812" s="6"/>
      <c r="Y4812" s="5"/>
      <c r="Z4812" s="5"/>
      <c r="AA4812" s="5" t="str">
        <f>IF(ActividadesCom[[#This Row],[NIVEL 4]]&lt;&gt;0,VLOOKUP(ActividadesCom[[#This Row],[NIVEL 4]],Catálogo!A:B,2,FALSE),"")</f>
        <v/>
      </c>
      <c r="AB4812" s="5"/>
      <c r="AC4812" s="6"/>
      <c r="AD4812" s="5"/>
      <c r="AE4812" s="5"/>
      <c r="AF4812" s="5" t="str">
        <f>IF(ActividadesCom[[#This Row],[NIVEL 5]]&lt;&gt;0,VLOOKUP(ActividadesCom[[#This Row],[NIVEL 5]],Catálogo!A:B,2,FALSE),"")</f>
        <v/>
      </c>
      <c r="AG4812" s="5"/>
    </row>
    <row r="4813" spans="1:33" ht="30" customHeight="1" x14ac:dyDescent="0.25">
      <c r="A4813" s="7">
        <v>25470140</v>
      </c>
      <c r="B4813" s="10" t="str">
        <f>VLOOKUP(ActividadesCom[[#This Row],[NO. DE CONTROL]],'LISTADO ESTUDIANTES'!A:C,2,FALSE)</f>
        <v>MARTIN HAU VALERIA GUADALUPE</v>
      </c>
      <c r="C4813" s="6" t="str">
        <f>VLOOKUP(ActividadesCom[[#This Row],[NO. DE CONTROL]],'LISTADO ESTUDIANTES'!A:C,3,FALSE)</f>
        <v>ARQUITECTURA</v>
      </c>
      <c r="D4813" s="5" t="str">
        <f>VLOOKUP(ActividadesCom[[#This Row],[NO. DE CONTROL]],'LISTADO ESTUDIANTES'!A:D,4,FALSE)</f>
        <v>ACTIVO(A)</v>
      </c>
      <c r="E4813" s="7">
        <f>SUM(ActividadesCom[[#This Row],[CRÉD. 1]],ActividadesCom[[#This Row],[CRÉD. 2]],ActividadesCom[[#This Row],[CRÉD. 3]],ActividadesCom[[#This Row],[CRÉD. 4]],ActividadesCom[[#This Row],[CRÉD. 5]])</f>
        <v>0</v>
      </c>
      <c r="F4813" s="5" t="str">
        <f>IF(ActividadesCom[[#This Row],[ÚLTIMO SEMESTRE CON CRÉDITOS]]&gt;0,ROUND(AVERAGE(ActividadesCom[[#This Row],[VALOR NIVEL 5]],ActividadesCom[[#This Row],[VALOR NIVEL 4]],ActividadesCom[[#This Row],[VALOR NIVEL 3]],ActividadesCom[[#This Row],[VALOR NIVEL 2]],ActividadesCom[[#This Row],[VALOR NIVEL 1]]),0),"")</f>
        <v/>
      </c>
      <c r="G4813" s="7" t="str">
        <f>IF(ActividadesCom[[#This Row],[PROMEDIO]]="","",IF(ActividadesCom[[#This Row],[PROMEDIO]]&gt;=4,"EXCELENTE",IF(ActividadesCom[[#This Row],[PROMEDIO]]&gt;=3,"NOTABLE",IF(ActividadesCom[[#This Row],[PROMEDIO]]&gt;=2,"BUENO",IF(ActividadesCom[[#This Row],[PROMEDIO]]=1,"SUFICIENTE","")))))</f>
        <v/>
      </c>
      <c r="H4813" s="5">
        <f>MAX(ActividadesCom[[#This Row],[PERÍODO 1]],ActividadesCom[[#This Row],[PERÍODO 2]],ActividadesCom[[#This Row],[PERÍODO 3]],ActividadesCom[[#This Row],[PERÍODO 4]],ActividadesCom[[#This Row],[PERÍODO 5]])</f>
        <v>0</v>
      </c>
      <c r="I4813" s="6"/>
      <c r="J4813" s="5"/>
      <c r="K4813" s="5"/>
      <c r="L4813" s="5" t="str">
        <f>IF(ActividadesCom[[#This Row],[NIVEL 1]]&lt;&gt;0,VLOOKUP(ActividadesCom[[#This Row],[NIVEL 1]],Catálogo!A:B,2,FALSE),"")</f>
        <v/>
      </c>
      <c r="M4813" s="5"/>
      <c r="N4813" s="6"/>
      <c r="O4813" s="5"/>
      <c r="P4813" s="5"/>
      <c r="Q4813" s="5" t="str">
        <f>IF(ActividadesCom[[#This Row],[NIVEL 2]]&lt;&gt;0,VLOOKUP(ActividadesCom[[#This Row],[NIVEL 2]],Catálogo!A:B,2,FALSE),"")</f>
        <v/>
      </c>
      <c r="R4813" s="5"/>
      <c r="S4813" s="6"/>
      <c r="T4813" s="5"/>
      <c r="U4813" s="5"/>
      <c r="V4813" s="5" t="str">
        <f>IF(ActividadesCom[[#This Row],[NIVEL 3]]&lt;&gt;0,VLOOKUP(ActividadesCom[[#This Row],[NIVEL 3]],Catálogo!A:B,2,FALSE),"")</f>
        <v/>
      </c>
      <c r="W4813" s="5"/>
      <c r="X4813" s="6"/>
      <c r="Y4813" s="5"/>
      <c r="Z4813" s="5"/>
      <c r="AA4813" s="5" t="str">
        <f>IF(ActividadesCom[[#This Row],[NIVEL 4]]&lt;&gt;0,VLOOKUP(ActividadesCom[[#This Row],[NIVEL 4]],Catálogo!A:B,2,FALSE),"")</f>
        <v/>
      </c>
      <c r="AB4813" s="5"/>
      <c r="AC4813" s="6"/>
      <c r="AD4813" s="5"/>
      <c r="AE4813" s="5"/>
      <c r="AF4813" s="5" t="str">
        <f>IF(ActividadesCom[[#This Row],[NIVEL 5]]&lt;&gt;0,VLOOKUP(ActividadesCom[[#This Row],[NIVEL 5]],Catálogo!A:B,2,FALSE),"")</f>
        <v/>
      </c>
      <c r="AG4813" s="5"/>
    </row>
    <row r="4814" spans="1:33" ht="30" customHeight="1" x14ac:dyDescent="0.25">
      <c r="A4814" s="7">
        <v>25470141</v>
      </c>
      <c r="B4814" s="10" t="str">
        <f>VLOOKUP(ActividadesCom[[#This Row],[NO. DE CONTROL]],'LISTADO ESTUDIANTES'!A:C,2,FALSE)</f>
        <v>SIMA SIMA CINTHIA GUADALUPE</v>
      </c>
      <c r="C4814" s="6" t="str">
        <f>VLOOKUP(ActividadesCom[[#This Row],[NO. DE CONTROL]],'LISTADO ESTUDIANTES'!A:C,3,FALSE)</f>
        <v>ARQUITECTURA</v>
      </c>
      <c r="D4814" s="5" t="str">
        <f>VLOOKUP(ActividadesCom[[#This Row],[NO. DE CONTROL]],'LISTADO ESTUDIANTES'!A:D,4,FALSE)</f>
        <v>ACTIVO(A)</v>
      </c>
      <c r="E4814" s="7">
        <f>SUM(ActividadesCom[[#This Row],[CRÉD. 1]],ActividadesCom[[#This Row],[CRÉD. 2]],ActividadesCom[[#This Row],[CRÉD. 3]],ActividadesCom[[#This Row],[CRÉD. 4]],ActividadesCom[[#This Row],[CRÉD. 5]])</f>
        <v>0</v>
      </c>
      <c r="F4814" s="5" t="str">
        <f>IF(ActividadesCom[[#This Row],[ÚLTIMO SEMESTRE CON CRÉDITOS]]&gt;0,ROUND(AVERAGE(ActividadesCom[[#This Row],[VALOR NIVEL 5]],ActividadesCom[[#This Row],[VALOR NIVEL 4]],ActividadesCom[[#This Row],[VALOR NIVEL 3]],ActividadesCom[[#This Row],[VALOR NIVEL 2]],ActividadesCom[[#This Row],[VALOR NIVEL 1]]),0),"")</f>
        <v/>
      </c>
      <c r="G4814" s="7" t="str">
        <f>IF(ActividadesCom[[#This Row],[PROMEDIO]]="","",IF(ActividadesCom[[#This Row],[PROMEDIO]]&gt;=4,"EXCELENTE",IF(ActividadesCom[[#This Row],[PROMEDIO]]&gt;=3,"NOTABLE",IF(ActividadesCom[[#This Row],[PROMEDIO]]&gt;=2,"BUENO",IF(ActividadesCom[[#This Row],[PROMEDIO]]=1,"SUFICIENTE","")))))</f>
        <v/>
      </c>
      <c r="H4814" s="5">
        <f>MAX(ActividadesCom[[#This Row],[PERÍODO 1]],ActividadesCom[[#This Row],[PERÍODO 2]],ActividadesCom[[#This Row],[PERÍODO 3]],ActividadesCom[[#This Row],[PERÍODO 4]],ActividadesCom[[#This Row],[PERÍODO 5]])</f>
        <v>0</v>
      </c>
      <c r="I4814" s="6"/>
      <c r="J4814" s="5"/>
      <c r="K4814" s="5"/>
      <c r="L4814" s="5" t="str">
        <f>IF(ActividadesCom[[#This Row],[NIVEL 1]]&lt;&gt;0,VLOOKUP(ActividadesCom[[#This Row],[NIVEL 1]],Catálogo!A:B,2,FALSE),"")</f>
        <v/>
      </c>
      <c r="M4814" s="5"/>
      <c r="N4814" s="6"/>
      <c r="O4814" s="5"/>
      <c r="P4814" s="5"/>
      <c r="Q4814" s="5" t="str">
        <f>IF(ActividadesCom[[#This Row],[NIVEL 2]]&lt;&gt;0,VLOOKUP(ActividadesCom[[#This Row],[NIVEL 2]],Catálogo!A:B,2,FALSE),"")</f>
        <v/>
      </c>
      <c r="R4814" s="5"/>
      <c r="S4814" s="6"/>
      <c r="T4814" s="5"/>
      <c r="U4814" s="5"/>
      <c r="V4814" s="5" t="str">
        <f>IF(ActividadesCom[[#This Row],[NIVEL 3]]&lt;&gt;0,VLOOKUP(ActividadesCom[[#This Row],[NIVEL 3]],Catálogo!A:B,2,FALSE),"")</f>
        <v/>
      </c>
      <c r="W4814" s="5"/>
      <c r="X4814" s="6"/>
      <c r="Y4814" s="5"/>
      <c r="Z4814" s="5"/>
      <c r="AA4814" s="5" t="str">
        <f>IF(ActividadesCom[[#This Row],[NIVEL 4]]&lt;&gt;0,VLOOKUP(ActividadesCom[[#This Row],[NIVEL 4]],Catálogo!A:B,2,FALSE),"")</f>
        <v/>
      </c>
      <c r="AB4814" s="5"/>
      <c r="AC4814" s="6"/>
      <c r="AD4814" s="5"/>
      <c r="AE4814" s="5"/>
      <c r="AF4814" s="5" t="str">
        <f>IF(ActividadesCom[[#This Row],[NIVEL 5]]&lt;&gt;0,VLOOKUP(ActividadesCom[[#This Row],[NIVEL 5]],Catálogo!A:B,2,FALSE),"")</f>
        <v/>
      </c>
      <c r="AG4814" s="5"/>
    </row>
    <row r="4815" spans="1:33" ht="30" customHeight="1" x14ac:dyDescent="0.25">
      <c r="A4815" s="7">
        <v>25470142</v>
      </c>
      <c r="B4815" s="10" t="str">
        <f>VLOOKUP(ActividadesCom[[#This Row],[NO. DE CONTROL]],'LISTADO ESTUDIANTES'!A:C,2,FALSE)</f>
        <v>RIVERO JUAREZ ANGEL CRISTOBAL</v>
      </c>
      <c r="C4815" s="6" t="str">
        <f>VLOOKUP(ActividadesCom[[#This Row],[NO. DE CONTROL]],'LISTADO ESTUDIANTES'!A:C,3,FALSE)</f>
        <v>ARQUITECTURA</v>
      </c>
      <c r="D4815" s="5" t="str">
        <f>VLOOKUP(ActividadesCom[[#This Row],[NO. DE CONTROL]],'LISTADO ESTUDIANTES'!A:D,4,FALSE)</f>
        <v>ACTIVO(A)</v>
      </c>
      <c r="E4815" s="7">
        <f>SUM(ActividadesCom[[#This Row],[CRÉD. 1]],ActividadesCom[[#This Row],[CRÉD. 2]],ActividadesCom[[#This Row],[CRÉD. 3]],ActividadesCom[[#This Row],[CRÉD. 4]],ActividadesCom[[#This Row],[CRÉD. 5]])</f>
        <v>0</v>
      </c>
      <c r="F4815" s="5" t="str">
        <f>IF(ActividadesCom[[#This Row],[ÚLTIMO SEMESTRE CON CRÉDITOS]]&gt;0,ROUND(AVERAGE(ActividadesCom[[#This Row],[VALOR NIVEL 5]],ActividadesCom[[#This Row],[VALOR NIVEL 4]],ActividadesCom[[#This Row],[VALOR NIVEL 3]],ActividadesCom[[#This Row],[VALOR NIVEL 2]],ActividadesCom[[#This Row],[VALOR NIVEL 1]]),0),"")</f>
        <v/>
      </c>
      <c r="G4815" s="7" t="str">
        <f>IF(ActividadesCom[[#This Row],[PROMEDIO]]="","",IF(ActividadesCom[[#This Row],[PROMEDIO]]&gt;=4,"EXCELENTE",IF(ActividadesCom[[#This Row],[PROMEDIO]]&gt;=3,"NOTABLE",IF(ActividadesCom[[#This Row],[PROMEDIO]]&gt;=2,"BUENO",IF(ActividadesCom[[#This Row],[PROMEDIO]]=1,"SUFICIENTE","")))))</f>
        <v/>
      </c>
      <c r="H4815" s="5">
        <f>MAX(ActividadesCom[[#This Row],[PERÍODO 1]],ActividadesCom[[#This Row],[PERÍODO 2]],ActividadesCom[[#This Row],[PERÍODO 3]],ActividadesCom[[#This Row],[PERÍODO 4]],ActividadesCom[[#This Row],[PERÍODO 5]])</f>
        <v>0</v>
      </c>
      <c r="I4815" s="6"/>
      <c r="J4815" s="5"/>
      <c r="K4815" s="5"/>
      <c r="L4815" s="5" t="str">
        <f>IF(ActividadesCom[[#This Row],[NIVEL 1]]&lt;&gt;0,VLOOKUP(ActividadesCom[[#This Row],[NIVEL 1]],Catálogo!A:B,2,FALSE),"")</f>
        <v/>
      </c>
      <c r="M4815" s="5"/>
      <c r="N4815" s="6"/>
      <c r="O4815" s="5"/>
      <c r="P4815" s="5"/>
      <c r="Q4815" s="5" t="str">
        <f>IF(ActividadesCom[[#This Row],[NIVEL 2]]&lt;&gt;0,VLOOKUP(ActividadesCom[[#This Row],[NIVEL 2]],Catálogo!A:B,2,FALSE),"")</f>
        <v/>
      </c>
      <c r="R4815" s="5"/>
      <c r="S4815" s="6"/>
      <c r="T4815" s="5"/>
      <c r="U4815" s="5"/>
      <c r="V4815" s="5" t="str">
        <f>IF(ActividadesCom[[#This Row],[NIVEL 3]]&lt;&gt;0,VLOOKUP(ActividadesCom[[#This Row],[NIVEL 3]],Catálogo!A:B,2,FALSE),"")</f>
        <v/>
      </c>
      <c r="W4815" s="5"/>
      <c r="X4815" s="6"/>
      <c r="Y4815" s="5"/>
      <c r="Z4815" s="5"/>
      <c r="AA4815" s="5" t="str">
        <f>IF(ActividadesCom[[#This Row],[NIVEL 4]]&lt;&gt;0,VLOOKUP(ActividadesCom[[#This Row],[NIVEL 4]],Catálogo!A:B,2,FALSE),"")</f>
        <v/>
      </c>
      <c r="AB4815" s="5"/>
      <c r="AC4815" s="6"/>
      <c r="AD4815" s="5"/>
      <c r="AE4815" s="5"/>
      <c r="AF4815" s="5" t="str">
        <f>IF(ActividadesCom[[#This Row],[NIVEL 5]]&lt;&gt;0,VLOOKUP(ActividadesCom[[#This Row],[NIVEL 5]],Catálogo!A:B,2,FALSE),"")</f>
        <v/>
      </c>
      <c r="AG4815" s="5"/>
    </row>
    <row r="4816" spans="1:33" ht="30" customHeight="1" x14ac:dyDescent="0.25">
      <c r="A4816" s="131">
        <v>25470144</v>
      </c>
      <c r="B4816" s="129" t="str">
        <f>VLOOKUP(ActividadesCom[[#This Row],[NO. DE CONTROL]],'LISTADO ESTUDIANTES'!A:C,2,FALSE)</f>
        <v>CAAMAL CAMARA LUIS ANGEL</v>
      </c>
      <c r="C4816" s="130" t="str">
        <f>VLOOKUP(ActividadesCom[[#This Row],[NO. DE CONTROL]],'LISTADO ESTUDIANTES'!A:C,3,FALSE)</f>
        <v>INGENIERIA CIVIL</v>
      </c>
      <c r="D4816" s="131" t="str">
        <f>VLOOKUP(ActividadesCom[[#This Row],[NO. DE CONTROL]],'LISTADO ESTUDIANTES'!A:D,4,FALSE)</f>
        <v>ACTIVO(A)</v>
      </c>
      <c r="E4816" s="128">
        <f>SUM(ActividadesCom[[#This Row],[CRÉD. 1]],ActividadesCom[[#This Row],[CRÉD. 2]],ActividadesCom[[#This Row],[CRÉD. 3]],ActividadesCom[[#This Row],[CRÉD. 4]],ActividadesCom[[#This Row],[CRÉD. 5]])</f>
        <v>1</v>
      </c>
      <c r="F4816" s="131">
        <f>IF(ActividadesCom[[#This Row],[ÚLTIMO SEMESTRE CON CRÉDITOS]]&gt;0,ROUND(AVERAGE(ActividadesCom[[#This Row],[VALOR NIVEL 5]],ActividadesCom[[#This Row],[VALOR NIVEL 4]],ActividadesCom[[#This Row],[VALOR NIVEL 3]],ActividadesCom[[#This Row],[VALOR NIVEL 2]],ActividadesCom[[#This Row],[VALOR NIVEL 1]]),0),"")</f>
        <v>3</v>
      </c>
      <c r="G4816" s="128" t="str">
        <f>IF(ActividadesCom[[#This Row],[PROMEDIO]]="","",IF(ActividadesCom[[#This Row],[PROMEDIO]]&gt;=4,"EXCELENTE",IF(ActividadesCom[[#This Row],[PROMEDIO]]&gt;=3,"NOTABLE",IF(ActividadesCom[[#This Row],[PROMEDIO]]&gt;=2,"BUENO",IF(ActividadesCom[[#This Row],[PROMEDIO]]=1,"SUFICIENTE","")))))</f>
        <v>NOTABLE</v>
      </c>
      <c r="H4816" s="131">
        <f>MAX(ActividadesCom[[#This Row],[PERÍODO 1]],ActividadesCom[[#This Row],[PERÍODO 2]],ActividadesCom[[#This Row],[PERÍODO 3]],ActividadesCom[[#This Row],[PERÍODO 4]],ActividadesCom[[#This Row],[PERÍODO 5]])</f>
        <v>20253</v>
      </c>
      <c r="I4816" s="130" t="s">
        <v>47</v>
      </c>
      <c r="J4816" s="131">
        <v>20253</v>
      </c>
      <c r="K4816" s="131" t="s">
        <v>4008</v>
      </c>
      <c r="L4816" s="131">
        <f>IF(ActividadesCom[[#This Row],[NIVEL 1]]&lt;&gt;0,VLOOKUP(ActividadesCom[[#This Row],[NIVEL 1]],Catálogo!A:B,2,FALSE),"")</f>
        <v>3</v>
      </c>
      <c r="M4816" s="131">
        <v>1</v>
      </c>
      <c r="N4816" s="130"/>
      <c r="O4816" s="131"/>
      <c r="P4816" s="131"/>
      <c r="Q4816" s="131" t="str">
        <f>IF(ActividadesCom[[#This Row],[NIVEL 2]]&lt;&gt;0,VLOOKUP(ActividadesCom[[#This Row],[NIVEL 2]],Catálogo!A:B,2,FALSE),"")</f>
        <v/>
      </c>
      <c r="R4816" s="131"/>
      <c r="S4816" s="130"/>
      <c r="T4816" s="131"/>
      <c r="U4816" s="131"/>
      <c r="V4816" s="131" t="str">
        <f>IF(ActividadesCom[[#This Row],[NIVEL 3]]&lt;&gt;0,VLOOKUP(ActividadesCom[[#This Row],[NIVEL 3]],Catálogo!A:B,2,FALSE),"")</f>
        <v/>
      </c>
      <c r="W4816" s="131"/>
      <c r="X4816" s="130"/>
      <c r="Y4816" s="131"/>
      <c r="Z4816" s="131"/>
      <c r="AA4816" s="131" t="str">
        <f>IF(ActividadesCom[[#This Row],[NIVEL 4]]&lt;&gt;0,VLOOKUP(ActividadesCom[[#This Row],[NIVEL 4]],Catálogo!A:B,2,FALSE),"")</f>
        <v/>
      </c>
      <c r="AB4816" s="131"/>
      <c r="AC4816" s="130"/>
      <c r="AD4816" s="131"/>
      <c r="AE4816" s="131"/>
      <c r="AF4816" s="131" t="str">
        <f>IF(ActividadesCom[[#This Row],[NIVEL 5]]&lt;&gt;0,VLOOKUP(ActividadesCom[[#This Row],[NIVEL 5]],Catálogo!A:B,2,FALSE),"")</f>
        <v/>
      </c>
      <c r="AG4816" s="131"/>
    </row>
    <row r="4817" spans="1:33" ht="30" customHeight="1" x14ac:dyDescent="0.25">
      <c r="A4817" s="7">
        <v>25470145</v>
      </c>
      <c r="B4817" s="10" t="str">
        <f>VLOOKUP(ActividadesCom[[#This Row],[NO. DE CONTROL]],'LISTADO ESTUDIANTES'!A:C,2,FALSE)</f>
        <v>QUE UC PERLA RUBI</v>
      </c>
      <c r="C4817" s="6" t="str">
        <f>VLOOKUP(ActividadesCom[[#This Row],[NO. DE CONTROL]],'LISTADO ESTUDIANTES'!A:C,3,FALSE)</f>
        <v>ARQUITECTURA</v>
      </c>
      <c r="D4817" s="5" t="str">
        <f>VLOOKUP(ActividadesCom[[#This Row],[NO. DE CONTROL]],'LISTADO ESTUDIANTES'!A:D,4,FALSE)</f>
        <v>ACTIVO(A)</v>
      </c>
      <c r="E4817" s="7">
        <f>SUM(ActividadesCom[[#This Row],[CRÉD. 1]],ActividadesCom[[#This Row],[CRÉD. 2]],ActividadesCom[[#This Row],[CRÉD. 3]],ActividadesCom[[#This Row],[CRÉD. 4]],ActividadesCom[[#This Row],[CRÉD. 5]])</f>
        <v>0</v>
      </c>
      <c r="F4817" s="5" t="str">
        <f>IF(ActividadesCom[[#This Row],[ÚLTIMO SEMESTRE CON CRÉDITOS]]&gt;0,ROUND(AVERAGE(ActividadesCom[[#This Row],[VALOR NIVEL 5]],ActividadesCom[[#This Row],[VALOR NIVEL 4]],ActividadesCom[[#This Row],[VALOR NIVEL 3]],ActividadesCom[[#This Row],[VALOR NIVEL 2]],ActividadesCom[[#This Row],[VALOR NIVEL 1]]),0),"")</f>
        <v/>
      </c>
      <c r="G4817" s="7" t="str">
        <f>IF(ActividadesCom[[#This Row],[PROMEDIO]]="","",IF(ActividadesCom[[#This Row],[PROMEDIO]]&gt;=4,"EXCELENTE",IF(ActividadesCom[[#This Row],[PROMEDIO]]&gt;=3,"NOTABLE",IF(ActividadesCom[[#This Row],[PROMEDIO]]&gt;=2,"BUENO",IF(ActividadesCom[[#This Row],[PROMEDIO]]=1,"SUFICIENTE","")))))</f>
        <v/>
      </c>
      <c r="H4817" s="5">
        <f>MAX(ActividadesCom[[#This Row],[PERÍODO 1]],ActividadesCom[[#This Row],[PERÍODO 2]],ActividadesCom[[#This Row],[PERÍODO 3]],ActividadesCom[[#This Row],[PERÍODO 4]],ActividadesCom[[#This Row],[PERÍODO 5]])</f>
        <v>0</v>
      </c>
      <c r="I4817" s="6"/>
      <c r="J4817" s="5"/>
      <c r="K4817" s="5"/>
      <c r="L4817" s="5" t="str">
        <f>IF(ActividadesCom[[#This Row],[NIVEL 1]]&lt;&gt;0,VLOOKUP(ActividadesCom[[#This Row],[NIVEL 1]],Catálogo!A:B,2,FALSE),"")</f>
        <v/>
      </c>
      <c r="M4817" s="5"/>
      <c r="N4817" s="6"/>
      <c r="O4817" s="5"/>
      <c r="P4817" s="5"/>
      <c r="Q4817" s="5" t="str">
        <f>IF(ActividadesCom[[#This Row],[NIVEL 2]]&lt;&gt;0,VLOOKUP(ActividadesCom[[#This Row],[NIVEL 2]],Catálogo!A:B,2,FALSE),"")</f>
        <v/>
      </c>
      <c r="R4817" s="5"/>
      <c r="S4817" s="6"/>
      <c r="T4817" s="5"/>
      <c r="U4817" s="5"/>
      <c r="V4817" s="5" t="str">
        <f>IF(ActividadesCom[[#This Row],[NIVEL 3]]&lt;&gt;0,VLOOKUP(ActividadesCom[[#This Row],[NIVEL 3]],Catálogo!A:B,2,FALSE),"")</f>
        <v/>
      </c>
      <c r="W4817" s="5"/>
      <c r="X4817" s="6"/>
      <c r="Y4817" s="5"/>
      <c r="Z4817" s="5"/>
      <c r="AA4817" s="5" t="str">
        <f>IF(ActividadesCom[[#This Row],[NIVEL 4]]&lt;&gt;0,VLOOKUP(ActividadesCom[[#This Row],[NIVEL 4]],Catálogo!A:B,2,FALSE),"")</f>
        <v/>
      </c>
      <c r="AB4817" s="5"/>
      <c r="AC4817" s="6"/>
      <c r="AD4817" s="5"/>
      <c r="AE4817" s="5"/>
      <c r="AF4817" s="5" t="str">
        <f>IF(ActividadesCom[[#This Row],[NIVEL 5]]&lt;&gt;0,VLOOKUP(ActividadesCom[[#This Row],[NIVEL 5]],Catálogo!A:B,2,FALSE),"")</f>
        <v/>
      </c>
      <c r="AG4817" s="5"/>
    </row>
    <row r="4818" spans="1:33" ht="30" hidden="1" customHeight="1" x14ac:dyDescent="0.25">
      <c r="A4818" s="131">
        <v>25470146</v>
      </c>
      <c r="B4818" s="129" t="str">
        <f>VLOOKUP(ActividadesCom[[#This Row],[NO. DE CONTROL]],'LISTADO ESTUDIANTES'!A:C,2,FALSE)</f>
        <v>PACHECO BORGES JOSUE DANIEL</v>
      </c>
      <c r="C4818" s="130" t="str">
        <f>VLOOKUP(ActividadesCom[[#This Row],[NO. DE CONTROL]],'LISTADO ESTUDIANTES'!A:C,3,FALSE)</f>
        <v>INGENIERIA EN ADMINISTRACION</v>
      </c>
      <c r="D4818" s="131" t="str">
        <f>VLOOKUP(ActividadesCom[[#This Row],[NO. DE CONTROL]],'LISTADO ESTUDIANTES'!A:D,4,FALSE)</f>
        <v>BAJA</v>
      </c>
      <c r="E4818" s="128">
        <f>SUM(ActividadesCom[[#This Row],[CRÉD. 1]],ActividadesCom[[#This Row],[CRÉD. 2]],ActividadesCom[[#This Row],[CRÉD. 3]],ActividadesCom[[#This Row],[CRÉD. 4]],ActividadesCom[[#This Row],[CRÉD. 5]])</f>
        <v>2</v>
      </c>
      <c r="F4818" s="131">
        <f>IF(ActividadesCom[[#This Row],[ÚLTIMO SEMESTRE CON CRÉDITOS]]&gt;0,ROUND(AVERAGE(ActividadesCom[[#This Row],[VALOR NIVEL 5]],ActividadesCom[[#This Row],[VALOR NIVEL 4]],ActividadesCom[[#This Row],[VALOR NIVEL 3]],ActividadesCom[[#This Row],[VALOR NIVEL 2]],ActividadesCom[[#This Row],[VALOR NIVEL 1]]),0),"")</f>
        <v>3</v>
      </c>
      <c r="G4818" s="128" t="str">
        <f>IF(ActividadesCom[[#This Row],[PROMEDIO]]="","",IF(ActividadesCom[[#This Row],[PROMEDIO]]&gt;=4,"EXCELENTE",IF(ActividadesCom[[#This Row],[PROMEDIO]]&gt;=3,"NOTABLE",IF(ActividadesCom[[#This Row],[PROMEDIO]]&gt;=2,"BUENO",IF(ActividadesCom[[#This Row],[PROMEDIO]]=1,"SUFICIENTE","")))))</f>
        <v>NOTABLE</v>
      </c>
      <c r="H4818" s="131">
        <f>MAX(ActividadesCom[[#This Row],[PERÍODO 1]],ActividadesCom[[#This Row],[PERÍODO 2]],ActividadesCom[[#This Row],[PERÍODO 3]],ActividadesCom[[#This Row],[PERÍODO 4]],ActividadesCom[[#This Row],[PERÍODO 5]])</f>
        <v>20253</v>
      </c>
      <c r="I4818" s="130" t="s">
        <v>7333</v>
      </c>
      <c r="J4818" s="131">
        <v>20253</v>
      </c>
      <c r="K4818" s="131" t="s">
        <v>4009</v>
      </c>
      <c r="L4818" s="131">
        <f>IF(ActividadesCom[[#This Row],[NIVEL 1]]&lt;&gt;0,VLOOKUP(ActividadesCom[[#This Row],[NIVEL 1]],Catálogo!A:B,2,FALSE),"")</f>
        <v>2</v>
      </c>
      <c r="M4818" s="131">
        <v>1</v>
      </c>
      <c r="N4818" s="6" t="s">
        <v>5702</v>
      </c>
      <c r="O4818" s="131">
        <v>20253</v>
      </c>
      <c r="P4818" s="5" t="s">
        <v>4007</v>
      </c>
      <c r="Q4818" s="131">
        <f>IF(ActividadesCom[[#This Row],[NIVEL 2]]&lt;&gt;0,VLOOKUP(ActividadesCom[[#This Row],[NIVEL 2]],Catálogo!A:B,2,FALSE),"")</f>
        <v>4</v>
      </c>
      <c r="R4818" s="131">
        <v>1</v>
      </c>
      <c r="S4818" s="130"/>
      <c r="T4818" s="131"/>
      <c r="U4818" s="131"/>
      <c r="V4818" s="131" t="str">
        <f>IF(ActividadesCom[[#This Row],[NIVEL 3]]&lt;&gt;0,VLOOKUP(ActividadesCom[[#This Row],[NIVEL 3]],Catálogo!A:B,2,FALSE),"")</f>
        <v/>
      </c>
      <c r="W4818" s="131"/>
      <c r="X4818" s="130"/>
      <c r="Y4818" s="131"/>
      <c r="Z4818" s="131"/>
      <c r="AA4818" s="131" t="str">
        <f>IF(ActividadesCom[[#This Row],[NIVEL 4]]&lt;&gt;0,VLOOKUP(ActividadesCom[[#This Row],[NIVEL 4]],Catálogo!A:B,2,FALSE),"")</f>
        <v/>
      </c>
      <c r="AB4818" s="131"/>
      <c r="AC4818" s="130"/>
      <c r="AD4818" s="131"/>
      <c r="AE4818" s="131"/>
      <c r="AF4818" s="131" t="str">
        <f>IF(ActividadesCom[[#This Row],[NIVEL 5]]&lt;&gt;0,VLOOKUP(ActividadesCom[[#This Row],[NIVEL 5]],Catálogo!A:B,2,FALSE),"")</f>
        <v/>
      </c>
      <c r="AG4818" s="131"/>
    </row>
    <row r="4819" spans="1:33" ht="30" customHeight="1" x14ac:dyDescent="0.25">
      <c r="A4819" s="7">
        <v>25470150</v>
      </c>
      <c r="B4819" s="10" t="str">
        <f>VLOOKUP(ActividadesCom[[#This Row],[NO. DE CONTROL]],'LISTADO ESTUDIANTES'!A:C,2,FALSE)</f>
        <v>OLIVARES MARTINEZ JIMENA JANET</v>
      </c>
      <c r="C4819" s="6" t="str">
        <f>VLOOKUP(ActividadesCom[[#This Row],[NO. DE CONTROL]],'LISTADO ESTUDIANTES'!A:C,3,FALSE)</f>
        <v>ARQUITECTURA</v>
      </c>
      <c r="D4819" s="5" t="str">
        <f>VLOOKUP(ActividadesCom[[#This Row],[NO. DE CONTROL]],'LISTADO ESTUDIANTES'!A:D,4,FALSE)</f>
        <v>ACTIVO(A)</v>
      </c>
      <c r="E4819" s="7">
        <f>SUM(ActividadesCom[[#This Row],[CRÉD. 1]],ActividadesCom[[#This Row],[CRÉD. 2]],ActividadesCom[[#This Row],[CRÉD. 3]],ActividadesCom[[#This Row],[CRÉD. 4]],ActividadesCom[[#This Row],[CRÉD. 5]])</f>
        <v>0</v>
      </c>
      <c r="F4819" s="5" t="str">
        <f>IF(ActividadesCom[[#This Row],[ÚLTIMO SEMESTRE CON CRÉDITOS]]&gt;0,ROUND(AVERAGE(ActividadesCom[[#This Row],[VALOR NIVEL 5]],ActividadesCom[[#This Row],[VALOR NIVEL 4]],ActividadesCom[[#This Row],[VALOR NIVEL 3]],ActividadesCom[[#This Row],[VALOR NIVEL 2]],ActividadesCom[[#This Row],[VALOR NIVEL 1]]),0),"")</f>
        <v/>
      </c>
      <c r="G4819" s="7" t="str">
        <f>IF(ActividadesCom[[#This Row],[PROMEDIO]]="","",IF(ActividadesCom[[#This Row],[PROMEDIO]]&gt;=4,"EXCELENTE",IF(ActividadesCom[[#This Row],[PROMEDIO]]&gt;=3,"NOTABLE",IF(ActividadesCom[[#This Row],[PROMEDIO]]&gt;=2,"BUENO",IF(ActividadesCom[[#This Row],[PROMEDIO]]=1,"SUFICIENTE","")))))</f>
        <v/>
      </c>
      <c r="H4819" s="5">
        <f>MAX(ActividadesCom[[#This Row],[PERÍODO 1]],ActividadesCom[[#This Row],[PERÍODO 2]],ActividadesCom[[#This Row],[PERÍODO 3]],ActividadesCom[[#This Row],[PERÍODO 4]],ActividadesCom[[#This Row],[PERÍODO 5]])</f>
        <v>0</v>
      </c>
      <c r="I4819" s="6"/>
      <c r="J4819" s="5"/>
      <c r="K4819" s="5"/>
      <c r="L4819" s="5" t="str">
        <f>IF(ActividadesCom[[#This Row],[NIVEL 1]]&lt;&gt;0,VLOOKUP(ActividadesCom[[#This Row],[NIVEL 1]],Catálogo!A:B,2,FALSE),"")</f>
        <v/>
      </c>
      <c r="M4819" s="5"/>
      <c r="N4819" s="6"/>
      <c r="O4819" s="5"/>
      <c r="P4819" s="5"/>
      <c r="Q4819" s="5" t="str">
        <f>IF(ActividadesCom[[#This Row],[NIVEL 2]]&lt;&gt;0,VLOOKUP(ActividadesCom[[#This Row],[NIVEL 2]],Catálogo!A:B,2,FALSE),"")</f>
        <v/>
      </c>
      <c r="R4819" s="5"/>
      <c r="S4819" s="6"/>
      <c r="T4819" s="5"/>
      <c r="U4819" s="5"/>
      <c r="V4819" s="5" t="str">
        <f>IF(ActividadesCom[[#This Row],[NIVEL 3]]&lt;&gt;0,VLOOKUP(ActividadesCom[[#This Row],[NIVEL 3]],Catálogo!A:B,2,FALSE),"")</f>
        <v/>
      </c>
      <c r="W4819" s="5"/>
      <c r="X4819" s="6"/>
      <c r="Y4819" s="5"/>
      <c r="Z4819" s="5"/>
      <c r="AA4819" s="5" t="str">
        <f>IF(ActividadesCom[[#This Row],[NIVEL 4]]&lt;&gt;0,VLOOKUP(ActividadesCom[[#This Row],[NIVEL 4]],Catálogo!A:B,2,FALSE),"")</f>
        <v/>
      </c>
      <c r="AB4819" s="5"/>
      <c r="AC4819" s="6"/>
      <c r="AD4819" s="5"/>
      <c r="AE4819" s="5"/>
      <c r="AF4819" s="5" t="str">
        <f>IF(ActividadesCom[[#This Row],[NIVEL 5]]&lt;&gt;0,VLOOKUP(ActividadesCom[[#This Row],[NIVEL 5]],Catálogo!A:B,2,FALSE),"")</f>
        <v/>
      </c>
      <c r="AG4819" s="5"/>
    </row>
    <row r="4820" spans="1:33" ht="30" customHeight="1" x14ac:dyDescent="0.25">
      <c r="A4820" s="7">
        <v>25470152</v>
      </c>
      <c r="B4820" s="10" t="str">
        <f>VLOOKUP(ActividadesCom[[#This Row],[NO. DE CONTROL]],'LISTADO ESTUDIANTES'!A:C,2,FALSE)</f>
        <v>BARRIENTOS IGNACIO ALEXIS DANIEL</v>
      </c>
      <c r="C4820" s="6" t="str">
        <f>VLOOKUP(ActividadesCom[[#This Row],[NO. DE CONTROL]],'LISTADO ESTUDIANTES'!A:C,3,FALSE)</f>
        <v>ARQUITECTURA</v>
      </c>
      <c r="D4820" s="5" t="str">
        <f>VLOOKUP(ActividadesCom[[#This Row],[NO. DE CONTROL]],'LISTADO ESTUDIANTES'!A:D,4,FALSE)</f>
        <v>ACTIVO(A)</v>
      </c>
      <c r="E4820" s="7">
        <f>SUM(ActividadesCom[[#This Row],[CRÉD. 1]],ActividadesCom[[#This Row],[CRÉD. 2]],ActividadesCom[[#This Row],[CRÉD. 3]],ActividadesCom[[#This Row],[CRÉD. 4]],ActividadesCom[[#This Row],[CRÉD. 5]])</f>
        <v>0</v>
      </c>
      <c r="F4820" s="5" t="str">
        <f>IF(ActividadesCom[[#This Row],[ÚLTIMO SEMESTRE CON CRÉDITOS]]&gt;0,ROUND(AVERAGE(ActividadesCom[[#This Row],[VALOR NIVEL 5]],ActividadesCom[[#This Row],[VALOR NIVEL 4]],ActividadesCom[[#This Row],[VALOR NIVEL 3]],ActividadesCom[[#This Row],[VALOR NIVEL 2]],ActividadesCom[[#This Row],[VALOR NIVEL 1]]),0),"")</f>
        <v/>
      </c>
      <c r="G4820" s="7" t="str">
        <f>IF(ActividadesCom[[#This Row],[PROMEDIO]]="","",IF(ActividadesCom[[#This Row],[PROMEDIO]]&gt;=4,"EXCELENTE",IF(ActividadesCom[[#This Row],[PROMEDIO]]&gt;=3,"NOTABLE",IF(ActividadesCom[[#This Row],[PROMEDIO]]&gt;=2,"BUENO",IF(ActividadesCom[[#This Row],[PROMEDIO]]=1,"SUFICIENTE","")))))</f>
        <v/>
      </c>
      <c r="H4820" s="5">
        <f>MAX(ActividadesCom[[#This Row],[PERÍODO 1]],ActividadesCom[[#This Row],[PERÍODO 2]],ActividadesCom[[#This Row],[PERÍODO 3]],ActividadesCom[[#This Row],[PERÍODO 4]],ActividadesCom[[#This Row],[PERÍODO 5]])</f>
        <v>0</v>
      </c>
      <c r="I4820" s="6"/>
      <c r="J4820" s="5"/>
      <c r="K4820" s="5"/>
      <c r="L4820" s="5" t="str">
        <f>IF(ActividadesCom[[#This Row],[NIVEL 1]]&lt;&gt;0,VLOOKUP(ActividadesCom[[#This Row],[NIVEL 1]],Catálogo!A:B,2,FALSE),"")</f>
        <v/>
      </c>
      <c r="M4820" s="5"/>
      <c r="N4820" s="6"/>
      <c r="O4820" s="5"/>
      <c r="P4820" s="5"/>
      <c r="Q4820" s="5" t="str">
        <f>IF(ActividadesCom[[#This Row],[NIVEL 2]]&lt;&gt;0,VLOOKUP(ActividadesCom[[#This Row],[NIVEL 2]],Catálogo!A:B,2,FALSE),"")</f>
        <v/>
      </c>
      <c r="R4820" s="5"/>
      <c r="S4820" s="6"/>
      <c r="T4820" s="5"/>
      <c r="U4820" s="5"/>
      <c r="V4820" s="5" t="str">
        <f>IF(ActividadesCom[[#This Row],[NIVEL 3]]&lt;&gt;0,VLOOKUP(ActividadesCom[[#This Row],[NIVEL 3]],Catálogo!A:B,2,FALSE),"")</f>
        <v/>
      </c>
      <c r="W4820" s="5"/>
      <c r="X4820" s="6"/>
      <c r="Y4820" s="5"/>
      <c r="Z4820" s="5"/>
      <c r="AA4820" s="5" t="str">
        <f>IF(ActividadesCom[[#This Row],[NIVEL 4]]&lt;&gt;0,VLOOKUP(ActividadesCom[[#This Row],[NIVEL 4]],Catálogo!A:B,2,FALSE),"")</f>
        <v/>
      </c>
      <c r="AB4820" s="5"/>
      <c r="AC4820" s="6"/>
      <c r="AD4820" s="5"/>
      <c r="AE4820" s="5"/>
      <c r="AF4820" s="5" t="str">
        <f>IF(ActividadesCom[[#This Row],[NIVEL 5]]&lt;&gt;0,VLOOKUP(ActividadesCom[[#This Row],[NIVEL 5]],Catálogo!A:B,2,FALSE),"")</f>
        <v/>
      </c>
      <c r="AG4820" s="5"/>
    </row>
    <row r="4821" spans="1:33" ht="30" customHeight="1" x14ac:dyDescent="0.25">
      <c r="A4821" s="7">
        <v>25470157</v>
      </c>
      <c r="B4821" s="10" t="str">
        <f>VLOOKUP(ActividadesCom[[#This Row],[NO. DE CONTROL]],'LISTADO ESTUDIANTES'!A:C,2,FALSE)</f>
        <v>GOMEZ GARCIA ROY</v>
      </c>
      <c r="C4821" s="6" t="str">
        <f>VLOOKUP(ActividadesCom[[#This Row],[NO. DE CONTROL]],'LISTADO ESTUDIANTES'!A:C,3,FALSE)</f>
        <v>ARQUITECTURA</v>
      </c>
      <c r="D4821" s="5" t="str">
        <f>VLOOKUP(ActividadesCom[[#This Row],[NO. DE CONTROL]],'LISTADO ESTUDIANTES'!A:D,4,FALSE)</f>
        <v>ACTIVO(A)</v>
      </c>
      <c r="E4821" s="7">
        <f>SUM(ActividadesCom[[#This Row],[CRÉD. 1]],ActividadesCom[[#This Row],[CRÉD. 2]],ActividadesCom[[#This Row],[CRÉD. 3]],ActividadesCom[[#This Row],[CRÉD. 4]],ActividadesCom[[#This Row],[CRÉD. 5]])</f>
        <v>0</v>
      </c>
      <c r="F4821" s="5" t="str">
        <f>IF(ActividadesCom[[#This Row],[ÚLTIMO SEMESTRE CON CRÉDITOS]]&gt;0,ROUND(AVERAGE(ActividadesCom[[#This Row],[VALOR NIVEL 5]],ActividadesCom[[#This Row],[VALOR NIVEL 4]],ActividadesCom[[#This Row],[VALOR NIVEL 3]],ActividadesCom[[#This Row],[VALOR NIVEL 2]],ActividadesCom[[#This Row],[VALOR NIVEL 1]]),0),"")</f>
        <v/>
      </c>
      <c r="G4821" s="7" t="str">
        <f>IF(ActividadesCom[[#This Row],[PROMEDIO]]="","",IF(ActividadesCom[[#This Row],[PROMEDIO]]&gt;=4,"EXCELENTE",IF(ActividadesCom[[#This Row],[PROMEDIO]]&gt;=3,"NOTABLE",IF(ActividadesCom[[#This Row],[PROMEDIO]]&gt;=2,"BUENO",IF(ActividadesCom[[#This Row],[PROMEDIO]]=1,"SUFICIENTE","")))))</f>
        <v/>
      </c>
      <c r="H4821" s="5">
        <f>MAX(ActividadesCom[[#This Row],[PERÍODO 1]],ActividadesCom[[#This Row],[PERÍODO 2]],ActividadesCom[[#This Row],[PERÍODO 3]],ActividadesCom[[#This Row],[PERÍODO 4]],ActividadesCom[[#This Row],[PERÍODO 5]])</f>
        <v>0</v>
      </c>
      <c r="I4821" s="6"/>
      <c r="J4821" s="5"/>
      <c r="K4821" s="5"/>
      <c r="L4821" s="5" t="str">
        <f>IF(ActividadesCom[[#This Row],[NIVEL 1]]&lt;&gt;0,VLOOKUP(ActividadesCom[[#This Row],[NIVEL 1]],Catálogo!A:B,2,FALSE),"")</f>
        <v/>
      </c>
      <c r="M4821" s="5"/>
      <c r="N4821" s="6"/>
      <c r="O4821" s="5"/>
      <c r="P4821" s="5"/>
      <c r="Q4821" s="5" t="str">
        <f>IF(ActividadesCom[[#This Row],[NIVEL 2]]&lt;&gt;0,VLOOKUP(ActividadesCom[[#This Row],[NIVEL 2]],Catálogo!A:B,2,FALSE),"")</f>
        <v/>
      </c>
      <c r="R4821" s="5"/>
      <c r="S4821" s="6"/>
      <c r="T4821" s="5"/>
      <c r="U4821" s="5"/>
      <c r="V4821" s="5" t="str">
        <f>IF(ActividadesCom[[#This Row],[NIVEL 3]]&lt;&gt;0,VLOOKUP(ActividadesCom[[#This Row],[NIVEL 3]],Catálogo!A:B,2,FALSE),"")</f>
        <v/>
      </c>
      <c r="W4821" s="5"/>
      <c r="X4821" s="6"/>
      <c r="Y4821" s="5"/>
      <c r="Z4821" s="5"/>
      <c r="AA4821" s="5" t="str">
        <f>IF(ActividadesCom[[#This Row],[NIVEL 4]]&lt;&gt;0,VLOOKUP(ActividadesCom[[#This Row],[NIVEL 4]],Catálogo!A:B,2,FALSE),"")</f>
        <v/>
      </c>
      <c r="AB4821" s="5"/>
      <c r="AC4821" s="6"/>
      <c r="AD4821" s="5"/>
      <c r="AE4821" s="5"/>
      <c r="AF4821" s="5" t="str">
        <f>IF(ActividadesCom[[#This Row],[NIVEL 5]]&lt;&gt;0,VLOOKUP(ActividadesCom[[#This Row],[NIVEL 5]],Catálogo!A:B,2,FALSE),"")</f>
        <v/>
      </c>
      <c r="AG4821" s="5"/>
    </row>
    <row r="4822" spans="1:33" ht="30" customHeight="1" x14ac:dyDescent="0.25">
      <c r="A4822" s="131">
        <v>25470158</v>
      </c>
      <c r="B4822" s="129" t="str">
        <f>VLOOKUP(ActividadesCom[[#This Row],[NO. DE CONTROL]],'LISTADO ESTUDIANTES'!A:C,2,FALSE)</f>
        <v>VILLASIS DZIB LEONARDO JULIAN</v>
      </c>
      <c r="C4822" s="130" t="str">
        <f>VLOOKUP(ActividadesCom[[#This Row],[NO. DE CONTROL]],'LISTADO ESTUDIANTES'!A:C,3,FALSE)</f>
        <v>INGENIERIA CIVIL</v>
      </c>
      <c r="D4822" s="131" t="str">
        <f>VLOOKUP(ActividadesCom[[#This Row],[NO. DE CONTROL]],'LISTADO ESTUDIANTES'!A:D,4,FALSE)</f>
        <v>ACTIVO(A)</v>
      </c>
      <c r="E4822" s="128">
        <f>SUM(ActividadesCom[[#This Row],[CRÉD. 1]],ActividadesCom[[#This Row],[CRÉD. 2]],ActividadesCom[[#This Row],[CRÉD. 3]],ActividadesCom[[#This Row],[CRÉD. 4]],ActividadesCom[[#This Row],[CRÉD. 5]])</f>
        <v>1</v>
      </c>
      <c r="F4822" s="131">
        <f>IF(ActividadesCom[[#This Row],[ÚLTIMO SEMESTRE CON CRÉDITOS]]&gt;0,ROUND(AVERAGE(ActividadesCom[[#This Row],[VALOR NIVEL 5]],ActividadesCom[[#This Row],[VALOR NIVEL 4]],ActividadesCom[[#This Row],[VALOR NIVEL 3]],ActividadesCom[[#This Row],[VALOR NIVEL 2]],ActividadesCom[[#This Row],[VALOR NIVEL 1]]),0),"")</f>
        <v>3</v>
      </c>
      <c r="G4822" s="128" t="str">
        <f>IF(ActividadesCom[[#This Row],[PROMEDIO]]="","",IF(ActividadesCom[[#This Row],[PROMEDIO]]&gt;=4,"EXCELENTE",IF(ActividadesCom[[#This Row],[PROMEDIO]]&gt;=3,"NOTABLE",IF(ActividadesCom[[#This Row],[PROMEDIO]]&gt;=2,"BUENO",IF(ActividadesCom[[#This Row],[PROMEDIO]]=1,"SUFICIENTE","")))))</f>
        <v>NOTABLE</v>
      </c>
      <c r="H4822" s="131">
        <f>MAX(ActividadesCom[[#This Row],[PERÍODO 1]],ActividadesCom[[#This Row],[PERÍODO 2]],ActividadesCom[[#This Row],[PERÍODO 3]],ActividadesCom[[#This Row],[PERÍODO 4]],ActividadesCom[[#This Row],[PERÍODO 5]])</f>
        <v>20253</v>
      </c>
      <c r="I4822" s="130" t="s">
        <v>47</v>
      </c>
      <c r="J4822" s="131">
        <v>20253</v>
      </c>
      <c r="K4822" s="131" t="s">
        <v>4008</v>
      </c>
      <c r="L4822" s="131">
        <f>IF(ActividadesCom[[#This Row],[NIVEL 1]]&lt;&gt;0,VLOOKUP(ActividadesCom[[#This Row],[NIVEL 1]],Catálogo!A:B,2,FALSE),"")</f>
        <v>3</v>
      </c>
      <c r="M4822" s="131">
        <v>1</v>
      </c>
      <c r="N4822" s="130"/>
      <c r="O4822" s="131"/>
      <c r="P4822" s="131"/>
      <c r="Q4822" s="131" t="str">
        <f>IF(ActividadesCom[[#This Row],[NIVEL 2]]&lt;&gt;0,VLOOKUP(ActividadesCom[[#This Row],[NIVEL 2]],Catálogo!A:B,2,FALSE),"")</f>
        <v/>
      </c>
      <c r="R4822" s="131"/>
      <c r="S4822" s="130"/>
      <c r="T4822" s="131"/>
      <c r="U4822" s="131"/>
      <c r="V4822" s="131" t="str">
        <f>IF(ActividadesCom[[#This Row],[NIVEL 3]]&lt;&gt;0,VLOOKUP(ActividadesCom[[#This Row],[NIVEL 3]],Catálogo!A:B,2,FALSE),"")</f>
        <v/>
      </c>
      <c r="W4822" s="131"/>
      <c r="X4822" s="130"/>
      <c r="Y4822" s="131"/>
      <c r="Z4822" s="131"/>
      <c r="AA4822" s="131" t="str">
        <f>IF(ActividadesCom[[#This Row],[NIVEL 4]]&lt;&gt;0,VLOOKUP(ActividadesCom[[#This Row],[NIVEL 4]],Catálogo!A:B,2,FALSE),"")</f>
        <v/>
      </c>
      <c r="AB4822" s="131"/>
      <c r="AC4822" s="130"/>
      <c r="AD4822" s="131"/>
      <c r="AE4822" s="131"/>
      <c r="AF4822" s="131" t="str">
        <f>IF(ActividadesCom[[#This Row],[NIVEL 5]]&lt;&gt;0,VLOOKUP(ActividadesCom[[#This Row],[NIVEL 5]],Catálogo!A:B,2,FALSE),"")</f>
        <v/>
      </c>
      <c r="AG4822" s="131"/>
    </row>
    <row r="4823" spans="1:33" ht="30" customHeight="1" x14ac:dyDescent="0.25">
      <c r="A4823" s="131">
        <v>25470159</v>
      </c>
      <c r="B4823" s="129" t="str">
        <f>VLOOKUP(ActividadesCom[[#This Row],[NO. DE CONTROL]],'LISTADO ESTUDIANTES'!A:C,2,FALSE)</f>
        <v>CRUZ ARGUETA ALEXANDER</v>
      </c>
      <c r="C4823" s="130" t="str">
        <f>VLOOKUP(ActividadesCom[[#This Row],[NO. DE CONTROL]],'LISTADO ESTUDIANTES'!A:C,3,FALSE)</f>
        <v>INGENIERIA CIVIL</v>
      </c>
      <c r="D4823" s="131" t="str">
        <f>VLOOKUP(ActividadesCom[[#This Row],[NO. DE CONTROL]],'LISTADO ESTUDIANTES'!A:D,4,FALSE)</f>
        <v>ACTIVO(A)</v>
      </c>
      <c r="E4823" s="128">
        <f>SUM(ActividadesCom[[#This Row],[CRÉD. 1]],ActividadesCom[[#This Row],[CRÉD. 2]],ActividadesCom[[#This Row],[CRÉD. 3]],ActividadesCom[[#This Row],[CRÉD. 4]],ActividadesCom[[#This Row],[CRÉD. 5]])</f>
        <v>1</v>
      </c>
      <c r="F4823" s="131">
        <f>IF(ActividadesCom[[#This Row],[ÚLTIMO SEMESTRE CON CRÉDITOS]]&gt;0,ROUND(AVERAGE(ActividadesCom[[#This Row],[VALOR NIVEL 5]],ActividadesCom[[#This Row],[VALOR NIVEL 4]],ActividadesCom[[#This Row],[VALOR NIVEL 3]],ActividadesCom[[#This Row],[VALOR NIVEL 2]],ActividadesCom[[#This Row],[VALOR NIVEL 1]]),0),"")</f>
        <v>3</v>
      </c>
      <c r="G4823" s="128" t="str">
        <f>IF(ActividadesCom[[#This Row],[PROMEDIO]]="","",IF(ActividadesCom[[#This Row],[PROMEDIO]]&gt;=4,"EXCELENTE",IF(ActividadesCom[[#This Row],[PROMEDIO]]&gt;=3,"NOTABLE",IF(ActividadesCom[[#This Row],[PROMEDIO]]&gt;=2,"BUENO",IF(ActividadesCom[[#This Row],[PROMEDIO]]=1,"SUFICIENTE","")))))</f>
        <v>NOTABLE</v>
      </c>
      <c r="H4823" s="131">
        <f>MAX(ActividadesCom[[#This Row],[PERÍODO 1]],ActividadesCom[[#This Row],[PERÍODO 2]],ActividadesCom[[#This Row],[PERÍODO 3]],ActividadesCom[[#This Row],[PERÍODO 4]],ActividadesCom[[#This Row],[PERÍODO 5]])</f>
        <v>20253</v>
      </c>
      <c r="I4823" s="130" t="s">
        <v>31</v>
      </c>
      <c r="J4823" s="131">
        <v>20253</v>
      </c>
      <c r="K4823" s="131" t="s">
        <v>4008</v>
      </c>
      <c r="L4823" s="131">
        <f>IF(ActividadesCom[[#This Row],[NIVEL 1]]&lt;&gt;0,VLOOKUP(ActividadesCom[[#This Row],[NIVEL 1]],Catálogo!A:B,2,FALSE),"")</f>
        <v>3</v>
      </c>
      <c r="M4823" s="131">
        <v>1</v>
      </c>
      <c r="N4823" s="130"/>
      <c r="O4823" s="131"/>
      <c r="P4823" s="131"/>
      <c r="Q4823" s="131" t="str">
        <f>IF(ActividadesCom[[#This Row],[NIVEL 2]]&lt;&gt;0,VLOOKUP(ActividadesCom[[#This Row],[NIVEL 2]],Catálogo!A:B,2,FALSE),"")</f>
        <v/>
      </c>
      <c r="R4823" s="131"/>
      <c r="S4823" s="130"/>
      <c r="T4823" s="131"/>
      <c r="U4823" s="131"/>
      <c r="V4823" s="131" t="str">
        <f>IF(ActividadesCom[[#This Row],[NIVEL 3]]&lt;&gt;0,VLOOKUP(ActividadesCom[[#This Row],[NIVEL 3]],Catálogo!A:B,2,FALSE),"")</f>
        <v/>
      </c>
      <c r="W4823" s="131"/>
      <c r="X4823" s="130"/>
      <c r="Y4823" s="131"/>
      <c r="Z4823" s="131"/>
      <c r="AA4823" s="131" t="str">
        <f>IF(ActividadesCom[[#This Row],[NIVEL 4]]&lt;&gt;0,VLOOKUP(ActividadesCom[[#This Row],[NIVEL 4]],Catálogo!A:B,2,FALSE),"")</f>
        <v/>
      </c>
      <c r="AB4823" s="131"/>
      <c r="AC4823" s="130"/>
      <c r="AD4823" s="131"/>
      <c r="AE4823" s="131"/>
      <c r="AF4823" s="131" t="str">
        <f>IF(ActividadesCom[[#This Row],[NIVEL 5]]&lt;&gt;0,VLOOKUP(ActividadesCom[[#This Row],[NIVEL 5]],Catálogo!A:B,2,FALSE),"")</f>
        <v/>
      </c>
      <c r="AG4823" s="131"/>
    </row>
    <row r="4824" spans="1:33" ht="30" customHeight="1" x14ac:dyDescent="0.25">
      <c r="A4824" s="5">
        <v>25470160</v>
      </c>
      <c r="B4824" s="10" t="str">
        <f>VLOOKUP(ActividadesCom[[#This Row],[NO. DE CONTROL]],'LISTADO ESTUDIANTES'!A:C,2,FALSE)</f>
        <v>CAAMAL RAMIREZ ALEJANDRO EMMANUEL</v>
      </c>
      <c r="C4824" s="6" t="str">
        <f>VLOOKUP(ActividadesCom[[#This Row],[NO. DE CONTROL]],'LISTADO ESTUDIANTES'!A:C,3,FALSE)</f>
        <v>INGENIERIA CIVIL</v>
      </c>
      <c r="D4824" s="5" t="str">
        <f>VLOOKUP(ActividadesCom[[#This Row],[NO. DE CONTROL]],'LISTADO ESTUDIANTES'!A:D,4,FALSE)</f>
        <v>ACTIVO(A)</v>
      </c>
      <c r="E4824" s="7">
        <f>SUM(ActividadesCom[[#This Row],[CRÉD. 1]],ActividadesCom[[#This Row],[CRÉD. 2]],ActividadesCom[[#This Row],[CRÉD. 3]],ActividadesCom[[#This Row],[CRÉD. 4]],ActividadesCom[[#This Row],[CRÉD. 5]])</f>
        <v>1</v>
      </c>
      <c r="F4824" s="5">
        <f>IF(ActividadesCom[[#This Row],[ÚLTIMO SEMESTRE CON CRÉDITOS]]&gt;0,ROUND(AVERAGE(ActividadesCom[[#This Row],[VALOR NIVEL 5]],ActividadesCom[[#This Row],[VALOR NIVEL 4]],ActividadesCom[[#This Row],[VALOR NIVEL 3]],ActividadesCom[[#This Row],[VALOR NIVEL 2]],ActividadesCom[[#This Row],[VALOR NIVEL 1]]),0),"")</f>
        <v>4</v>
      </c>
      <c r="G4824" s="7" t="str">
        <f>IF(ActividadesCom[[#This Row],[PROMEDIO]]="","",IF(ActividadesCom[[#This Row],[PROMEDIO]]&gt;=4,"EXCELENTE",IF(ActividadesCom[[#This Row],[PROMEDIO]]&gt;=3,"NOTABLE",IF(ActividadesCom[[#This Row],[PROMEDIO]]&gt;=2,"BUENO",IF(ActividadesCom[[#This Row],[PROMEDIO]]=1,"SUFICIENTE","")))))</f>
        <v>EXCELENTE</v>
      </c>
      <c r="H4824" s="5">
        <f>MAX(ActividadesCom[[#This Row],[PERÍODO 1]],ActividadesCom[[#This Row],[PERÍODO 2]],ActividadesCom[[#This Row],[PERÍODO 3]],ActividadesCom[[#This Row],[PERÍODO 4]],ActividadesCom[[#This Row],[PERÍODO 5]])</f>
        <v>20253</v>
      </c>
      <c r="I4824" s="6" t="s">
        <v>3518</v>
      </c>
      <c r="J4824" s="5">
        <v>20253</v>
      </c>
      <c r="K4824" s="5" t="s">
        <v>4007</v>
      </c>
      <c r="L4824" s="5">
        <f>IF(ActividadesCom[[#This Row],[NIVEL 1]]&lt;&gt;0,VLOOKUP(ActividadesCom[[#This Row],[NIVEL 1]],Catálogo!A:B,2,FALSE),"")</f>
        <v>4</v>
      </c>
      <c r="M4824" s="5">
        <v>1</v>
      </c>
      <c r="N4824" s="6"/>
      <c r="O4824" s="5"/>
      <c r="P4824" s="5"/>
      <c r="Q4824" s="5" t="str">
        <f>IF(ActividadesCom[[#This Row],[NIVEL 2]]&lt;&gt;0,VLOOKUP(ActividadesCom[[#This Row],[NIVEL 2]],Catálogo!A:B,2,FALSE),"")</f>
        <v/>
      </c>
      <c r="R4824" s="5"/>
      <c r="S4824" s="6"/>
      <c r="T4824" s="5"/>
      <c r="U4824" s="5"/>
      <c r="V4824" s="5" t="str">
        <f>IF(ActividadesCom[[#This Row],[NIVEL 3]]&lt;&gt;0,VLOOKUP(ActividadesCom[[#This Row],[NIVEL 3]],Catálogo!A:B,2,FALSE),"")</f>
        <v/>
      </c>
      <c r="W4824" s="5"/>
      <c r="X4824" s="6"/>
      <c r="Y4824" s="5"/>
      <c r="Z4824" s="5"/>
      <c r="AA4824" s="5" t="str">
        <f>IF(ActividadesCom[[#This Row],[NIVEL 4]]&lt;&gt;0,VLOOKUP(ActividadesCom[[#This Row],[NIVEL 4]],Catálogo!A:B,2,FALSE),"")</f>
        <v/>
      </c>
      <c r="AB4824" s="5"/>
      <c r="AC4824" s="6"/>
      <c r="AD4824" s="5"/>
      <c r="AE4824" s="5"/>
      <c r="AF4824" s="5" t="str">
        <f>IF(ActividadesCom[[#This Row],[NIVEL 5]]&lt;&gt;0,VLOOKUP(ActividadesCom[[#This Row],[NIVEL 5]],Catálogo!A:B,2,FALSE),"")</f>
        <v/>
      </c>
      <c r="AG4824" s="5"/>
    </row>
    <row r="4825" spans="1:33" ht="30" customHeight="1" x14ac:dyDescent="0.25">
      <c r="A4825" s="131">
        <v>25470161</v>
      </c>
      <c r="B4825" s="129" t="str">
        <f>VLOOKUP(ActividadesCom[[#This Row],[NO. DE CONTROL]],'LISTADO ESTUDIANTES'!A:C,2,FALSE)</f>
        <v>GARCIA CHABLE RONALDO ENRIQUE</v>
      </c>
      <c r="C4825" s="130" t="str">
        <f>VLOOKUP(ActividadesCom[[#This Row],[NO. DE CONTROL]],'LISTADO ESTUDIANTES'!A:C,3,FALSE)</f>
        <v>INGENIERIA CIVIL</v>
      </c>
      <c r="D4825" s="131" t="str">
        <f>VLOOKUP(ActividadesCom[[#This Row],[NO. DE CONTROL]],'LISTADO ESTUDIANTES'!A:D,4,FALSE)</f>
        <v>ACTIVO(A)</v>
      </c>
      <c r="E4825" s="128">
        <f>SUM(ActividadesCom[[#This Row],[CRÉD. 1]],ActividadesCom[[#This Row],[CRÉD. 2]],ActividadesCom[[#This Row],[CRÉD. 3]],ActividadesCom[[#This Row],[CRÉD. 4]],ActividadesCom[[#This Row],[CRÉD. 5]])</f>
        <v>1</v>
      </c>
      <c r="F4825" s="131">
        <f>IF(ActividadesCom[[#This Row],[ÚLTIMO SEMESTRE CON CRÉDITOS]]&gt;0,ROUND(AVERAGE(ActividadesCom[[#This Row],[VALOR NIVEL 5]],ActividadesCom[[#This Row],[VALOR NIVEL 4]],ActividadesCom[[#This Row],[VALOR NIVEL 3]],ActividadesCom[[#This Row],[VALOR NIVEL 2]],ActividadesCom[[#This Row],[VALOR NIVEL 1]]),0),"")</f>
        <v>3</v>
      </c>
      <c r="G4825" s="128" t="str">
        <f>IF(ActividadesCom[[#This Row],[PROMEDIO]]="","",IF(ActividadesCom[[#This Row],[PROMEDIO]]&gt;=4,"EXCELENTE",IF(ActividadesCom[[#This Row],[PROMEDIO]]&gt;=3,"NOTABLE",IF(ActividadesCom[[#This Row],[PROMEDIO]]&gt;=2,"BUENO",IF(ActividadesCom[[#This Row],[PROMEDIO]]=1,"SUFICIENTE","")))))</f>
        <v>NOTABLE</v>
      </c>
      <c r="H4825" s="131">
        <f>MAX(ActividadesCom[[#This Row],[PERÍODO 1]],ActividadesCom[[#This Row],[PERÍODO 2]],ActividadesCom[[#This Row],[PERÍODO 3]],ActividadesCom[[#This Row],[PERÍODO 4]],ActividadesCom[[#This Row],[PERÍODO 5]])</f>
        <v>20253</v>
      </c>
      <c r="I4825" s="130" t="s">
        <v>31</v>
      </c>
      <c r="J4825" s="131">
        <v>20253</v>
      </c>
      <c r="K4825" s="131" t="s">
        <v>4008</v>
      </c>
      <c r="L4825" s="131">
        <f>IF(ActividadesCom[[#This Row],[NIVEL 1]]&lt;&gt;0,VLOOKUP(ActividadesCom[[#This Row],[NIVEL 1]],Catálogo!A:B,2,FALSE),"")</f>
        <v>3</v>
      </c>
      <c r="M4825" s="131">
        <v>1</v>
      </c>
      <c r="N4825" s="130"/>
      <c r="O4825" s="131"/>
      <c r="P4825" s="131"/>
      <c r="Q4825" s="131" t="str">
        <f>IF(ActividadesCom[[#This Row],[NIVEL 2]]&lt;&gt;0,VLOOKUP(ActividadesCom[[#This Row],[NIVEL 2]],Catálogo!A:B,2,FALSE),"")</f>
        <v/>
      </c>
      <c r="R4825" s="131"/>
      <c r="S4825" s="130"/>
      <c r="T4825" s="131"/>
      <c r="U4825" s="131"/>
      <c r="V4825" s="131" t="str">
        <f>IF(ActividadesCom[[#This Row],[NIVEL 3]]&lt;&gt;0,VLOOKUP(ActividadesCom[[#This Row],[NIVEL 3]],Catálogo!A:B,2,FALSE),"")</f>
        <v/>
      </c>
      <c r="W4825" s="131"/>
      <c r="X4825" s="130"/>
      <c r="Y4825" s="131"/>
      <c r="Z4825" s="131"/>
      <c r="AA4825" s="131" t="str">
        <f>IF(ActividadesCom[[#This Row],[NIVEL 4]]&lt;&gt;0,VLOOKUP(ActividadesCom[[#This Row],[NIVEL 4]],Catálogo!A:B,2,FALSE),"")</f>
        <v/>
      </c>
      <c r="AB4825" s="131"/>
      <c r="AC4825" s="130"/>
      <c r="AD4825" s="131"/>
      <c r="AE4825" s="131"/>
      <c r="AF4825" s="131" t="str">
        <f>IF(ActividadesCom[[#This Row],[NIVEL 5]]&lt;&gt;0,VLOOKUP(ActividadesCom[[#This Row],[NIVEL 5]],Catálogo!A:B,2,FALSE),"")</f>
        <v/>
      </c>
      <c r="AG4825" s="131"/>
    </row>
    <row r="4826" spans="1:33" ht="30" customHeight="1" x14ac:dyDescent="0.25">
      <c r="A4826" s="131">
        <v>25470162</v>
      </c>
      <c r="B4826" s="129" t="str">
        <f>VLOOKUP(ActividadesCom[[#This Row],[NO. DE CONTROL]],'LISTADO ESTUDIANTES'!A:C,2,FALSE)</f>
        <v>BAAZ RAMIREZ ANGEL GABRIEL</v>
      </c>
      <c r="C4826" s="130" t="str">
        <f>VLOOKUP(ActividadesCom[[#This Row],[NO. DE CONTROL]],'LISTADO ESTUDIANTES'!A:C,3,FALSE)</f>
        <v>INGENIERIA CIVIL</v>
      </c>
      <c r="D4826" s="131" t="str">
        <f>VLOOKUP(ActividadesCom[[#This Row],[NO. DE CONTROL]],'LISTADO ESTUDIANTES'!A:D,4,FALSE)</f>
        <v>ACTIVO(A)</v>
      </c>
      <c r="E4826" s="128">
        <f>SUM(ActividadesCom[[#This Row],[CRÉD. 1]],ActividadesCom[[#This Row],[CRÉD. 2]],ActividadesCom[[#This Row],[CRÉD. 3]],ActividadesCom[[#This Row],[CRÉD. 4]],ActividadesCom[[#This Row],[CRÉD. 5]])</f>
        <v>2</v>
      </c>
      <c r="F4826" s="131">
        <f>IF(ActividadesCom[[#This Row],[ÚLTIMO SEMESTRE CON CRÉDITOS]]&gt;0,ROUND(AVERAGE(ActividadesCom[[#This Row],[VALOR NIVEL 5]],ActividadesCom[[#This Row],[VALOR NIVEL 4]],ActividadesCom[[#This Row],[VALOR NIVEL 3]],ActividadesCom[[#This Row],[VALOR NIVEL 2]],ActividadesCom[[#This Row],[VALOR NIVEL 1]]),0),"")</f>
        <v>4</v>
      </c>
      <c r="G4826" s="128" t="str">
        <f>IF(ActividadesCom[[#This Row],[PROMEDIO]]="","",IF(ActividadesCom[[#This Row],[PROMEDIO]]&gt;=4,"EXCELENTE",IF(ActividadesCom[[#This Row],[PROMEDIO]]&gt;=3,"NOTABLE",IF(ActividadesCom[[#This Row],[PROMEDIO]]&gt;=2,"BUENO",IF(ActividadesCom[[#This Row],[PROMEDIO]]=1,"SUFICIENTE","")))))</f>
        <v>EXCELENTE</v>
      </c>
      <c r="H4826" s="131">
        <f>MAX(ActividadesCom[[#This Row],[PERÍODO 1]],ActividadesCom[[#This Row],[PERÍODO 2]],ActividadesCom[[#This Row],[PERÍODO 3]],ActividadesCom[[#This Row],[PERÍODO 4]],ActividadesCom[[#This Row],[PERÍODO 5]])</f>
        <v>20253</v>
      </c>
      <c r="I4826" s="130" t="s">
        <v>47</v>
      </c>
      <c r="J4826" s="131">
        <v>20253</v>
      </c>
      <c r="K4826" s="131" t="s">
        <v>4008</v>
      </c>
      <c r="L4826" s="131">
        <f>IF(ActividadesCom[[#This Row],[NIVEL 1]]&lt;&gt;0,VLOOKUP(ActividadesCom[[#This Row],[NIVEL 1]],Catálogo!A:B,2,FALSE),"")</f>
        <v>3</v>
      </c>
      <c r="M4826" s="131">
        <v>1</v>
      </c>
      <c r="N4826" s="130" t="s">
        <v>5702</v>
      </c>
      <c r="O4826" s="131">
        <v>20253</v>
      </c>
      <c r="P4826" s="131" t="s">
        <v>4007</v>
      </c>
      <c r="Q4826" s="131">
        <f>IF(ActividadesCom[[#This Row],[NIVEL 2]]&lt;&gt;0,VLOOKUP(ActividadesCom[[#This Row],[NIVEL 2]],Catálogo!A:B,2,FALSE),"")</f>
        <v>4</v>
      </c>
      <c r="R4826" s="131">
        <v>1</v>
      </c>
      <c r="S4826" s="130"/>
      <c r="T4826" s="131"/>
      <c r="U4826" s="131"/>
      <c r="V4826" s="131" t="str">
        <f>IF(ActividadesCom[[#This Row],[NIVEL 3]]&lt;&gt;0,VLOOKUP(ActividadesCom[[#This Row],[NIVEL 3]],Catálogo!A:B,2,FALSE),"")</f>
        <v/>
      </c>
      <c r="W4826" s="131"/>
      <c r="X4826" s="130"/>
      <c r="Y4826" s="131"/>
      <c r="Z4826" s="131"/>
      <c r="AA4826" s="131" t="str">
        <f>IF(ActividadesCom[[#This Row],[NIVEL 4]]&lt;&gt;0,VLOOKUP(ActividadesCom[[#This Row],[NIVEL 4]],Catálogo!A:B,2,FALSE),"")</f>
        <v/>
      </c>
      <c r="AB4826" s="131"/>
      <c r="AC4826" s="130"/>
      <c r="AD4826" s="131"/>
      <c r="AE4826" s="131"/>
      <c r="AF4826" s="131" t="str">
        <f>IF(ActividadesCom[[#This Row],[NIVEL 5]]&lt;&gt;0,VLOOKUP(ActividadesCom[[#This Row],[NIVEL 5]],Catálogo!A:B,2,FALSE),"")</f>
        <v/>
      </c>
      <c r="AG4826" s="131"/>
    </row>
    <row r="4827" spans="1:33" ht="30" customHeight="1" x14ac:dyDescent="0.25">
      <c r="A4827" s="131">
        <v>25470163</v>
      </c>
      <c r="B4827" s="129" t="str">
        <f>VLOOKUP(ActividadesCom[[#This Row],[NO. DE CONTROL]],'LISTADO ESTUDIANTES'!A:C,2,FALSE)</f>
        <v>LOPEZ MEDINA ABRIL CANDELARIA</v>
      </c>
      <c r="C4827" s="130" t="str">
        <f>VLOOKUP(ActividadesCom[[#This Row],[NO. DE CONTROL]],'LISTADO ESTUDIANTES'!A:C,3,FALSE)</f>
        <v>INGENIERIA CIVIL</v>
      </c>
      <c r="D4827" s="131" t="str">
        <f>VLOOKUP(ActividadesCom[[#This Row],[NO. DE CONTROL]],'LISTADO ESTUDIANTES'!A:D,4,FALSE)</f>
        <v>ACTIVO(A)</v>
      </c>
      <c r="E4827" s="128">
        <f>SUM(ActividadesCom[[#This Row],[CRÉD. 1]],ActividadesCom[[#This Row],[CRÉD. 2]],ActividadesCom[[#This Row],[CRÉD. 3]],ActividadesCom[[#This Row],[CRÉD. 4]],ActividadesCom[[#This Row],[CRÉD. 5]])</f>
        <v>2</v>
      </c>
      <c r="F4827" s="131">
        <f>IF(ActividadesCom[[#This Row],[ÚLTIMO SEMESTRE CON CRÉDITOS]]&gt;0,ROUND(AVERAGE(ActividadesCom[[#This Row],[VALOR NIVEL 5]],ActividadesCom[[#This Row],[VALOR NIVEL 4]],ActividadesCom[[#This Row],[VALOR NIVEL 3]],ActividadesCom[[#This Row],[VALOR NIVEL 2]],ActividadesCom[[#This Row],[VALOR NIVEL 1]]),0),"")</f>
        <v>4</v>
      </c>
      <c r="G4827" s="128" t="str">
        <f>IF(ActividadesCom[[#This Row],[PROMEDIO]]="","",IF(ActividadesCom[[#This Row],[PROMEDIO]]&gt;=4,"EXCELENTE",IF(ActividadesCom[[#This Row],[PROMEDIO]]&gt;=3,"NOTABLE",IF(ActividadesCom[[#This Row],[PROMEDIO]]&gt;=2,"BUENO",IF(ActividadesCom[[#This Row],[PROMEDIO]]=1,"SUFICIENTE","")))))</f>
        <v>EXCELENTE</v>
      </c>
      <c r="H4827" s="131">
        <f>MAX(ActividadesCom[[#This Row],[PERÍODO 1]],ActividadesCom[[#This Row],[PERÍODO 2]],ActividadesCom[[#This Row],[PERÍODO 3]],ActividadesCom[[#This Row],[PERÍODO 4]],ActividadesCom[[#This Row],[PERÍODO 5]])</f>
        <v>20253</v>
      </c>
      <c r="I4827" s="130" t="s">
        <v>7297</v>
      </c>
      <c r="J4827" s="131">
        <v>20253</v>
      </c>
      <c r="K4827" s="131" t="s">
        <v>4008</v>
      </c>
      <c r="L4827" s="131">
        <f>IF(ActividadesCom[[#This Row],[NIVEL 1]]&lt;&gt;0,VLOOKUP(ActividadesCom[[#This Row],[NIVEL 1]],Catálogo!A:B,2,FALSE),"")</f>
        <v>3</v>
      </c>
      <c r="M4827" s="131">
        <v>1</v>
      </c>
      <c r="N4827" s="6" t="s">
        <v>3518</v>
      </c>
      <c r="O4827" s="131">
        <v>20253</v>
      </c>
      <c r="P4827" s="5" t="s">
        <v>4007</v>
      </c>
      <c r="Q4827" s="131">
        <f>IF(ActividadesCom[[#This Row],[NIVEL 2]]&lt;&gt;0,VLOOKUP(ActividadesCom[[#This Row],[NIVEL 2]],Catálogo!A:B,2,FALSE),"")</f>
        <v>4</v>
      </c>
      <c r="R4827" s="131">
        <v>1</v>
      </c>
      <c r="S4827" s="130"/>
      <c r="T4827" s="131"/>
      <c r="U4827" s="131"/>
      <c r="V4827" s="131" t="str">
        <f>IF(ActividadesCom[[#This Row],[NIVEL 3]]&lt;&gt;0,VLOOKUP(ActividadesCom[[#This Row],[NIVEL 3]],Catálogo!A:B,2,FALSE),"")</f>
        <v/>
      </c>
      <c r="W4827" s="131"/>
      <c r="X4827" s="130"/>
      <c r="Y4827" s="131"/>
      <c r="Z4827" s="131"/>
      <c r="AA4827" s="131" t="str">
        <f>IF(ActividadesCom[[#This Row],[NIVEL 4]]&lt;&gt;0,VLOOKUP(ActividadesCom[[#This Row],[NIVEL 4]],Catálogo!A:B,2,FALSE),"")</f>
        <v/>
      </c>
      <c r="AB4827" s="131"/>
      <c r="AC4827" s="130"/>
      <c r="AD4827" s="131"/>
      <c r="AE4827" s="131"/>
      <c r="AF4827" s="131" t="str">
        <f>IF(ActividadesCom[[#This Row],[NIVEL 5]]&lt;&gt;0,VLOOKUP(ActividadesCom[[#This Row],[NIVEL 5]],Catálogo!A:B,2,FALSE),"")</f>
        <v/>
      </c>
      <c r="AG4827" s="131"/>
    </row>
    <row r="4828" spans="1:33" ht="30" customHeight="1" x14ac:dyDescent="0.25">
      <c r="A4828" s="131">
        <v>25470164</v>
      </c>
      <c r="B4828" s="129" t="str">
        <f>VLOOKUP(ActividadesCom[[#This Row],[NO. DE CONTROL]],'LISTADO ESTUDIANTES'!A:C,2,FALSE)</f>
        <v>ESTRELLA UC HECTOR ARTURO</v>
      </c>
      <c r="C4828" s="130" t="str">
        <f>VLOOKUP(ActividadesCom[[#This Row],[NO. DE CONTROL]],'LISTADO ESTUDIANTES'!A:C,3,FALSE)</f>
        <v>INGENIERIA CIVIL</v>
      </c>
      <c r="D4828" s="131" t="str">
        <f>VLOOKUP(ActividadesCom[[#This Row],[NO. DE CONTROL]],'LISTADO ESTUDIANTES'!A:D,4,FALSE)</f>
        <v>ACTIVO(A)</v>
      </c>
      <c r="E4828" s="128">
        <f>SUM(ActividadesCom[[#This Row],[CRÉD. 1]],ActividadesCom[[#This Row],[CRÉD. 2]],ActividadesCom[[#This Row],[CRÉD. 3]],ActividadesCom[[#This Row],[CRÉD. 4]],ActividadesCom[[#This Row],[CRÉD. 5]])</f>
        <v>1</v>
      </c>
      <c r="F4828" s="131">
        <f>IF(ActividadesCom[[#This Row],[ÚLTIMO SEMESTRE CON CRÉDITOS]]&gt;0,ROUND(AVERAGE(ActividadesCom[[#This Row],[VALOR NIVEL 5]],ActividadesCom[[#This Row],[VALOR NIVEL 4]],ActividadesCom[[#This Row],[VALOR NIVEL 3]],ActividadesCom[[#This Row],[VALOR NIVEL 2]],ActividadesCom[[#This Row],[VALOR NIVEL 1]]),0),"")</f>
        <v>3</v>
      </c>
      <c r="G4828" s="128" t="str">
        <f>IF(ActividadesCom[[#This Row],[PROMEDIO]]="","",IF(ActividadesCom[[#This Row],[PROMEDIO]]&gt;=4,"EXCELENTE",IF(ActividadesCom[[#This Row],[PROMEDIO]]&gt;=3,"NOTABLE",IF(ActividadesCom[[#This Row],[PROMEDIO]]&gt;=2,"BUENO",IF(ActividadesCom[[#This Row],[PROMEDIO]]=1,"SUFICIENTE","")))))</f>
        <v>NOTABLE</v>
      </c>
      <c r="H4828" s="131">
        <f>MAX(ActividadesCom[[#This Row],[PERÍODO 1]],ActividadesCom[[#This Row],[PERÍODO 2]],ActividadesCom[[#This Row],[PERÍODO 3]],ActividadesCom[[#This Row],[PERÍODO 4]],ActividadesCom[[#This Row],[PERÍODO 5]])</f>
        <v>20253</v>
      </c>
      <c r="I4828" s="130" t="s">
        <v>47</v>
      </c>
      <c r="J4828" s="131">
        <v>20253</v>
      </c>
      <c r="K4828" s="131" t="s">
        <v>4008</v>
      </c>
      <c r="L4828" s="131">
        <f>IF(ActividadesCom[[#This Row],[NIVEL 1]]&lt;&gt;0,VLOOKUP(ActividadesCom[[#This Row],[NIVEL 1]],Catálogo!A:B,2,FALSE),"")</f>
        <v>3</v>
      </c>
      <c r="M4828" s="131">
        <v>1</v>
      </c>
      <c r="N4828" s="130"/>
      <c r="O4828" s="131"/>
      <c r="P4828" s="131"/>
      <c r="Q4828" s="131" t="str">
        <f>IF(ActividadesCom[[#This Row],[NIVEL 2]]&lt;&gt;0,VLOOKUP(ActividadesCom[[#This Row],[NIVEL 2]],Catálogo!A:B,2,FALSE),"")</f>
        <v/>
      </c>
      <c r="R4828" s="131"/>
      <c r="S4828" s="130"/>
      <c r="T4828" s="131"/>
      <c r="U4828" s="131"/>
      <c r="V4828" s="131" t="str">
        <f>IF(ActividadesCom[[#This Row],[NIVEL 3]]&lt;&gt;0,VLOOKUP(ActividadesCom[[#This Row],[NIVEL 3]],Catálogo!A:B,2,FALSE),"")</f>
        <v/>
      </c>
      <c r="W4828" s="131"/>
      <c r="X4828" s="130"/>
      <c r="Y4828" s="131"/>
      <c r="Z4828" s="131"/>
      <c r="AA4828" s="131" t="str">
        <f>IF(ActividadesCom[[#This Row],[NIVEL 4]]&lt;&gt;0,VLOOKUP(ActividadesCom[[#This Row],[NIVEL 4]],Catálogo!A:B,2,FALSE),"")</f>
        <v/>
      </c>
      <c r="AB4828" s="131"/>
      <c r="AC4828" s="130"/>
      <c r="AD4828" s="131"/>
      <c r="AE4828" s="131"/>
      <c r="AF4828" s="131" t="str">
        <f>IF(ActividadesCom[[#This Row],[NIVEL 5]]&lt;&gt;0,VLOOKUP(ActividadesCom[[#This Row],[NIVEL 5]],Catálogo!A:B,2,FALSE),"")</f>
        <v/>
      </c>
      <c r="AG4828" s="131"/>
    </row>
    <row r="4829" spans="1:33" ht="30" customHeight="1" x14ac:dyDescent="0.25">
      <c r="A4829" s="131">
        <v>25470165</v>
      </c>
      <c r="B4829" s="129" t="str">
        <f>VLOOKUP(ActividadesCom[[#This Row],[NO. DE CONTROL]],'LISTADO ESTUDIANTES'!A:C,2,FALSE)</f>
        <v>BAEZA VELA GABRIEL EMMANUEL</v>
      </c>
      <c r="C4829" s="130" t="str">
        <f>VLOOKUP(ActividadesCom[[#This Row],[NO. DE CONTROL]],'LISTADO ESTUDIANTES'!A:C,3,FALSE)</f>
        <v>INGENIERIA CIVIL</v>
      </c>
      <c r="D4829" s="131" t="str">
        <f>VLOOKUP(ActividadesCom[[#This Row],[NO. DE CONTROL]],'LISTADO ESTUDIANTES'!A:D,4,FALSE)</f>
        <v>ACTIVO(A)</v>
      </c>
      <c r="E4829" s="128">
        <f>SUM(ActividadesCom[[#This Row],[CRÉD. 1]],ActividadesCom[[#This Row],[CRÉD. 2]],ActividadesCom[[#This Row],[CRÉD. 3]],ActividadesCom[[#This Row],[CRÉD. 4]],ActividadesCom[[#This Row],[CRÉD. 5]])</f>
        <v>1</v>
      </c>
      <c r="F4829" s="131">
        <f>IF(ActividadesCom[[#This Row],[ÚLTIMO SEMESTRE CON CRÉDITOS]]&gt;0,ROUND(AVERAGE(ActividadesCom[[#This Row],[VALOR NIVEL 5]],ActividadesCom[[#This Row],[VALOR NIVEL 4]],ActividadesCom[[#This Row],[VALOR NIVEL 3]],ActividadesCom[[#This Row],[VALOR NIVEL 2]],ActividadesCom[[#This Row],[VALOR NIVEL 1]]),0),"")</f>
        <v>3</v>
      </c>
      <c r="G4829" s="128" t="str">
        <f>IF(ActividadesCom[[#This Row],[PROMEDIO]]="","",IF(ActividadesCom[[#This Row],[PROMEDIO]]&gt;=4,"EXCELENTE",IF(ActividadesCom[[#This Row],[PROMEDIO]]&gt;=3,"NOTABLE",IF(ActividadesCom[[#This Row],[PROMEDIO]]&gt;=2,"BUENO",IF(ActividadesCom[[#This Row],[PROMEDIO]]=1,"SUFICIENTE","")))))</f>
        <v>NOTABLE</v>
      </c>
      <c r="H4829" s="131">
        <f>MAX(ActividadesCom[[#This Row],[PERÍODO 1]],ActividadesCom[[#This Row],[PERÍODO 2]],ActividadesCom[[#This Row],[PERÍODO 3]],ActividadesCom[[#This Row],[PERÍODO 4]],ActividadesCom[[#This Row],[PERÍODO 5]])</f>
        <v>20253</v>
      </c>
      <c r="I4829" s="130" t="s">
        <v>47</v>
      </c>
      <c r="J4829" s="131">
        <v>20253</v>
      </c>
      <c r="K4829" s="131" t="s">
        <v>4008</v>
      </c>
      <c r="L4829" s="131">
        <f>IF(ActividadesCom[[#This Row],[NIVEL 1]]&lt;&gt;0,VLOOKUP(ActividadesCom[[#This Row],[NIVEL 1]],Catálogo!A:B,2,FALSE),"")</f>
        <v>3</v>
      </c>
      <c r="M4829" s="131">
        <v>1</v>
      </c>
      <c r="N4829" s="130"/>
      <c r="O4829" s="131"/>
      <c r="P4829" s="131"/>
      <c r="Q4829" s="131" t="str">
        <f>IF(ActividadesCom[[#This Row],[NIVEL 2]]&lt;&gt;0,VLOOKUP(ActividadesCom[[#This Row],[NIVEL 2]],Catálogo!A:B,2,FALSE),"")</f>
        <v/>
      </c>
      <c r="R4829" s="131"/>
      <c r="S4829" s="130"/>
      <c r="T4829" s="131"/>
      <c r="U4829" s="131"/>
      <c r="V4829" s="131" t="str">
        <f>IF(ActividadesCom[[#This Row],[NIVEL 3]]&lt;&gt;0,VLOOKUP(ActividadesCom[[#This Row],[NIVEL 3]],Catálogo!A:B,2,FALSE),"")</f>
        <v/>
      </c>
      <c r="W4829" s="131"/>
      <c r="X4829" s="130"/>
      <c r="Y4829" s="131"/>
      <c r="Z4829" s="131"/>
      <c r="AA4829" s="131" t="str">
        <f>IF(ActividadesCom[[#This Row],[NIVEL 4]]&lt;&gt;0,VLOOKUP(ActividadesCom[[#This Row],[NIVEL 4]],Catálogo!A:B,2,FALSE),"")</f>
        <v/>
      </c>
      <c r="AB4829" s="131"/>
      <c r="AC4829" s="130"/>
      <c r="AD4829" s="131"/>
      <c r="AE4829" s="131"/>
      <c r="AF4829" s="131" t="str">
        <f>IF(ActividadesCom[[#This Row],[NIVEL 5]]&lt;&gt;0,VLOOKUP(ActividadesCom[[#This Row],[NIVEL 5]],Catálogo!A:B,2,FALSE),"")</f>
        <v/>
      </c>
      <c r="AG4829" s="131"/>
    </row>
    <row r="4830" spans="1:33" ht="30" customHeight="1" x14ac:dyDescent="0.25">
      <c r="A4830" s="131">
        <v>25470167</v>
      </c>
      <c r="B4830" s="129" t="str">
        <f>VLOOKUP(ActividadesCom[[#This Row],[NO. DE CONTROL]],'LISTADO ESTUDIANTES'!A:C,2,FALSE)</f>
        <v>FERNANDEZ DZIB JOSE JULIAN</v>
      </c>
      <c r="C4830" s="130" t="str">
        <f>VLOOKUP(ActividadesCom[[#This Row],[NO. DE CONTROL]],'LISTADO ESTUDIANTES'!A:C,3,FALSE)</f>
        <v>INGENIERIA CIVIL</v>
      </c>
      <c r="D4830" s="131" t="str">
        <f>VLOOKUP(ActividadesCom[[#This Row],[NO. DE CONTROL]],'LISTADO ESTUDIANTES'!A:D,4,FALSE)</f>
        <v>ACTIVO(A)</v>
      </c>
      <c r="E4830" s="128">
        <f>SUM(ActividadesCom[[#This Row],[CRÉD. 1]],ActividadesCom[[#This Row],[CRÉD. 2]],ActividadesCom[[#This Row],[CRÉD. 3]],ActividadesCom[[#This Row],[CRÉD. 4]],ActividadesCom[[#This Row],[CRÉD. 5]])</f>
        <v>2</v>
      </c>
      <c r="F4830" s="131">
        <f>IF(ActividadesCom[[#This Row],[ÚLTIMO SEMESTRE CON CRÉDITOS]]&gt;0,ROUND(AVERAGE(ActividadesCom[[#This Row],[VALOR NIVEL 5]],ActividadesCom[[#This Row],[VALOR NIVEL 4]],ActividadesCom[[#This Row],[VALOR NIVEL 3]],ActividadesCom[[#This Row],[VALOR NIVEL 2]],ActividadesCom[[#This Row],[VALOR NIVEL 1]]),0),"")</f>
        <v>4</v>
      </c>
      <c r="G4830" s="128" t="str">
        <f>IF(ActividadesCom[[#This Row],[PROMEDIO]]="","",IF(ActividadesCom[[#This Row],[PROMEDIO]]&gt;=4,"EXCELENTE",IF(ActividadesCom[[#This Row],[PROMEDIO]]&gt;=3,"NOTABLE",IF(ActividadesCom[[#This Row],[PROMEDIO]]&gt;=2,"BUENO",IF(ActividadesCom[[#This Row],[PROMEDIO]]=1,"SUFICIENTE","")))))</f>
        <v>EXCELENTE</v>
      </c>
      <c r="H4830" s="131">
        <f>MAX(ActividadesCom[[#This Row],[PERÍODO 1]],ActividadesCom[[#This Row],[PERÍODO 2]],ActividadesCom[[#This Row],[PERÍODO 3]],ActividadesCom[[#This Row],[PERÍODO 4]],ActividadesCom[[#This Row],[PERÍODO 5]])</f>
        <v>20253</v>
      </c>
      <c r="I4830" s="130" t="s">
        <v>47</v>
      </c>
      <c r="J4830" s="131">
        <v>20253</v>
      </c>
      <c r="K4830" s="131" t="s">
        <v>4008</v>
      </c>
      <c r="L4830" s="131">
        <f>IF(ActividadesCom[[#This Row],[NIVEL 1]]&lt;&gt;0,VLOOKUP(ActividadesCom[[#This Row],[NIVEL 1]],Catálogo!A:B,2,FALSE),"")</f>
        <v>3</v>
      </c>
      <c r="M4830" s="131">
        <v>1</v>
      </c>
      <c r="N4830" s="130" t="s">
        <v>5702</v>
      </c>
      <c r="O4830" s="131">
        <v>20253</v>
      </c>
      <c r="P4830" s="131" t="s">
        <v>4007</v>
      </c>
      <c r="Q4830" s="131">
        <f>IF(ActividadesCom[[#This Row],[NIVEL 2]]&lt;&gt;0,VLOOKUP(ActividadesCom[[#This Row],[NIVEL 2]],Catálogo!A:B,2,FALSE),"")</f>
        <v>4</v>
      </c>
      <c r="R4830" s="131">
        <v>1</v>
      </c>
      <c r="S4830" s="130"/>
      <c r="T4830" s="131"/>
      <c r="U4830" s="131"/>
      <c r="V4830" s="131" t="str">
        <f>IF(ActividadesCom[[#This Row],[NIVEL 3]]&lt;&gt;0,VLOOKUP(ActividadesCom[[#This Row],[NIVEL 3]],Catálogo!A:B,2,FALSE),"")</f>
        <v/>
      </c>
      <c r="W4830" s="131"/>
      <c r="X4830" s="130"/>
      <c r="Y4830" s="131"/>
      <c r="Z4830" s="131"/>
      <c r="AA4830" s="131" t="str">
        <f>IF(ActividadesCom[[#This Row],[NIVEL 4]]&lt;&gt;0,VLOOKUP(ActividadesCom[[#This Row],[NIVEL 4]],Catálogo!A:B,2,FALSE),"")</f>
        <v/>
      </c>
      <c r="AB4830" s="131"/>
      <c r="AC4830" s="130"/>
      <c r="AD4830" s="131"/>
      <c r="AE4830" s="131"/>
      <c r="AF4830" s="131" t="str">
        <f>IF(ActividadesCom[[#This Row],[NIVEL 5]]&lt;&gt;0,VLOOKUP(ActividadesCom[[#This Row],[NIVEL 5]],Catálogo!A:B,2,FALSE),"")</f>
        <v/>
      </c>
      <c r="AG4830" s="131"/>
    </row>
    <row r="4831" spans="1:33" ht="30" customHeight="1" x14ac:dyDescent="0.25">
      <c r="A4831" s="131">
        <v>25470169</v>
      </c>
      <c r="B4831" s="129" t="str">
        <f>VLOOKUP(ActividadesCom[[#This Row],[NO. DE CONTROL]],'LISTADO ESTUDIANTES'!A:C,2,FALSE)</f>
        <v>ESTRADA MENDEZ ISIDRO</v>
      </c>
      <c r="C4831" s="130" t="str">
        <f>VLOOKUP(ActividadesCom[[#This Row],[NO. DE CONTROL]],'LISTADO ESTUDIANTES'!A:C,3,FALSE)</f>
        <v>INGENIERIA CIVIL</v>
      </c>
      <c r="D4831" s="131" t="str">
        <f>VLOOKUP(ActividadesCom[[#This Row],[NO. DE CONTROL]],'LISTADO ESTUDIANTES'!A:D,4,FALSE)</f>
        <v>ACTIVO(A)</v>
      </c>
      <c r="E4831" s="128">
        <f>SUM(ActividadesCom[[#This Row],[CRÉD. 1]],ActividadesCom[[#This Row],[CRÉD. 2]],ActividadesCom[[#This Row],[CRÉD. 3]],ActividadesCom[[#This Row],[CRÉD. 4]],ActividadesCom[[#This Row],[CRÉD. 5]])</f>
        <v>2</v>
      </c>
      <c r="F4831" s="131">
        <f>IF(ActividadesCom[[#This Row],[ÚLTIMO SEMESTRE CON CRÉDITOS]]&gt;0,ROUND(AVERAGE(ActividadesCom[[#This Row],[VALOR NIVEL 5]],ActividadesCom[[#This Row],[VALOR NIVEL 4]],ActividadesCom[[#This Row],[VALOR NIVEL 3]],ActividadesCom[[#This Row],[VALOR NIVEL 2]],ActividadesCom[[#This Row],[VALOR NIVEL 1]]),0),"")</f>
        <v>4</v>
      </c>
      <c r="G4831" s="128" t="str">
        <f>IF(ActividadesCom[[#This Row],[PROMEDIO]]="","",IF(ActividadesCom[[#This Row],[PROMEDIO]]&gt;=4,"EXCELENTE",IF(ActividadesCom[[#This Row],[PROMEDIO]]&gt;=3,"NOTABLE",IF(ActividadesCom[[#This Row],[PROMEDIO]]&gt;=2,"BUENO",IF(ActividadesCom[[#This Row],[PROMEDIO]]=1,"SUFICIENTE","")))))</f>
        <v>EXCELENTE</v>
      </c>
      <c r="H4831" s="131">
        <f>MAX(ActividadesCom[[#This Row],[PERÍODO 1]],ActividadesCom[[#This Row],[PERÍODO 2]],ActividadesCom[[#This Row],[PERÍODO 3]],ActividadesCom[[#This Row],[PERÍODO 4]],ActividadesCom[[#This Row],[PERÍODO 5]])</f>
        <v>20253</v>
      </c>
      <c r="I4831" s="130" t="s">
        <v>31</v>
      </c>
      <c r="J4831" s="131">
        <v>20253</v>
      </c>
      <c r="K4831" s="131" t="s">
        <v>4008</v>
      </c>
      <c r="L4831" s="131">
        <f>IF(ActividadesCom[[#This Row],[NIVEL 1]]&lt;&gt;0,VLOOKUP(ActividadesCom[[#This Row],[NIVEL 1]],Catálogo!A:B,2,FALSE),"")</f>
        <v>3</v>
      </c>
      <c r="M4831" s="131">
        <v>1</v>
      </c>
      <c r="N4831" s="130" t="s">
        <v>5702</v>
      </c>
      <c r="O4831" s="131">
        <v>20253</v>
      </c>
      <c r="P4831" s="131" t="s">
        <v>4007</v>
      </c>
      <c r="Q4831" s="131">
        <f>IF(ActividadesCom[[#This Row],[NIVEL 2]]&lt;&gt;0,VLOOKUP(ActividadesCom[[#This Row],[NIVEL 2]],Catálogo!A:B,2,FALSE),"")</f>
        <v>4</v>
      </c>
      <c r="R4831" s="131">
        <v>1</v>
      </c>
      <c r="S4831" s="130"/>
      <c r="T4831" s="131"/>
      <c r="U4831" s="131"/>
      <c r="V4831" s="131" t="str">
        <f>IF(ActividadesCom[[#This Row],[NIVEL 3]]&lt;&gt;0,VLOOKUP(ActividadesCom[[#This Row],[NIVEL 3]],Catálogo!A:B,2,FALSE),"")</f>
        <v/>
      </c>
      <c r="W4831" s="131"/>
      <c r="X4831" s="130"/>
      <c r="Y4831" s="131"/>
      <c r="Z4831" s="131"/>
      <c r="AA4831" s="131" t="str">
        <f>IF(ActividadesCom[[#This Row],[NIVEL 4]]&lt;&gt;0,VLOOKUP(ActividadesCom[[#This Row],[NIVEL 4]],Catálogo!A:B,2,FALSE),"")</f>
        <v/>
      </c>
      <c r="AB4831" s="131"/>
      <c r="AC4831" s="130"/>
      <c r="AD4831" s="131"/>
      <c r="AE4831" s="131"/>
      <c r="AF4831" s="131" t="str">
        <f>IF(ActividadesCom[[#This Row],[NIVEL 5]]&lt;&gt;0,VLOOKUP(ActividadesCom[[#This Row],[NIVEL 5]],Catálogo!A:B,2,FALSE),"")</f>
        <v/>
      </c>
      <c r="AG4831" s="131"/>
    </row>
    <row r="4832" spans="1:33" ht="30" customHeight="1" x14ac:dyDescent="0.25">
      <c r="A4832" s="131">
        <v>25470170</v>
      </c>
      <c r="B4832" s="129" t="str">
        <f>VLOOKUP(ActividadesCom[[#This Row],[NO. DE CONTROL]],'LISTADO ESTUDIANTES'!A:C,2,FALSE)</f>
        <v>RIVERA HAAS REYNALDO ANTONIO</v>
      </c>
      <c r="C4832" s="130" t="str">
        <f>VLOOKUP(ActividadesCom[[#This Row],[NO. DE CONTROL]],'LISTADO ESTUDIANTES'!A:C,3,FALSE)</f>
        <v>INGENIERIA CIVIL</v>
      </c>
      <c r="D4832" s="131" t="str">
        <f>VLOOKUP(ActividadesCom[[#This Row],[NO. DE CONTROL]],'LISTADO ESTUDIANTES'!A:D,4,FALSE)</f>
        <v>ACTIVO(A)</v>
      </c>
      <c r="E4832" s="128">
        <f>SUM(ActividadesCom[[#This Row],[CRÉD. 1]],ActividadesCom[[#This Row],[CRÉD. 2]],ActividadesCom[[#This Row],[CRÉD. 3]],ActividadesCom[[#This Row],[CRÉD. 4]],ActividadesCom[[#This Row],[CRÉD. 5]])</f>
        <v>1</v>
      </c>
      <c r="F4832" s="131">
        <f>IF(ActividadesCom[[#This Row],[ÚLTIMO SEMESTRE CON CRÉDITOS]]&gt;0,ROUND(AVERAGE(ActividadesCom[[#This Row],[VALOR NIVEL 5]],ActividadesCom[[#This Row],[VALOR NIVEL 4]],ActividadesCom[[#This Row],[VALOR NIVEL 3]],ActividadesCom[[#This Row],[VALOR NIVEL 2]],ActividadesCom[[#This Row],[VALOR NIVEL 1]]),0),"")</f>
        <v>3</v>
      </c>
      <c r="G4832" s="128" t="str">
        <f>IF(ActividadesCom[[#This Row],[PROMEDIO]]="","",IF(ActividadesCom[[#This Row],[PROMEDIO]]&gt;=4,"EXCELENTE",IF(ActividadesCom[[#This Row],[PROMEDIO]]&gt;=3,"NOTABLE",IF(ActividadesCom[[#This Row],[PROMEDIO]]&gt;=2,"BUENO",IF(ActividadesCom[[#This Row],[PROMEDIO]]=1,"SUFICIENTE","")))))</f>
        <v>NOTABLE</v>
      </c>
      <c r="H4832" s="131">
        <f>MAX(ActividadesCom[[#This Row],[PERÍODO 1]],ActividadesCom[[#This Row],[PERÍODO 2]],ActividadesCom[[#This Row],[PERÍODO 3]],ActividadesCom[[#This Row],[PERÍODO 4]],ActividadesCom[[#This Row],[PERÍODO 5]])</f>
        <v>20253</v>
      </c>
      <c r="I4832" s="130" t="s">
        <v>47</v>
      </c>
      <c r="J4832" s="131">
        <v>20253</v>
      </c>
      <c r="K4832" s="131" t="s">
        <v>4008</v>
      </c>
      <c r="L4832" s="131">
        <f>IF(ActividadesCom[[#This Row],[NIVEL 1]]&lt;&gt;0,VLOOKUP(ActividadesCom[[#This Row],[NIVEL 1]],Catálogo!A:B,2,FALSE),"")</f>
        <v>3</v>
      </c>
      <c r="M4832" s="131">
        <v>1</v>
      </c>
      <c r="N4832" s="130"/>
      <c r="O4832" s="131"/>
      <c r="P4832" s="131"/>
      <c r="Q4832" s="131" t="str">
        <f>IF(ActividadesCom[[#This Row],[NIVEL 2]]&lt;&gt;0,VLOOKUP(ActividadesCom[[#This Row],[NIVEL 2]],Catálogo!A:B,2,FALSE),"")</f>
        <v/>
      </c>
      <c r="R4832" s="131"/>
      <c r="S4832" s="130"/>
      <c r="T4832" s="131"/>
      <c r="U4832" s="131"/>
      <c r="V4832" s="131" t="str">
        <f>IF(ActividadesCom[[#This Row],[NIVEL 3]]&lt;&gt;0,VLOOKUP(ActividadesCom[[#This Row],[NIVEL 3]],Catálogo!A:B,2,FALSE),"")</f>
        <v/>
      </c>
      <c r="W4832" s="131"/>
      <c r="X4832" s="130"/>
      <c r="Y4832" s="131"/>
      <c r="Z4832" s="131"/>
      <c r="AA4832" s="131" t="str">
        <f>IF(ActividadesCom[[#This Row],[NIVEL 4]]&lt;&gt;0,VLOOKUP(ActividadesCom[[#This Row],[NIVEL 4]],Catálogo!A:B,2,FALSE),"")</f>
        <v/>
      </c>
      <c r="AB4832" s="131"/>
      <c r="AC4832" s="130"/>
      <c r="AD4832" s="131"/>
      <c r="AE4832" s="131"/>
      <c r="AF4832" s="131" t="str">
        <f>IF(ActividadesCom[[#This Row],[NIVEL 5]]&lt;&gt;0,VLOOKUP(ActividadesCom[[#This Row],[NIVEL 5]],Catálogo!A:B,2,FALSE),"")</f>
        <v/>
      </c>
      <c r="AG4832" s="131"/>
    </row>
    <row r="4833" spans="1:33" ht="30" customHeight="1" x14ac:dyDescent="0.25">
      <c r="A4833" s="131">
        <v>25470171</v>
      </c>
      <c r="B4833" s="129" t="str">
        <f>VLOOKUP(ActividadesCom[[#This Row],[NO. DE CONTROL]],'LISTADO ESTUDIANTES'!A:C,2,FALSE)</f>
        <v>CHIN MORALES ERIC ANTONIO</v>
      </c>
      <c r="C4833" s="130" t="str">
        <f>VLOOKUP(ActividadesCom[[#This Row],[NO. DE CONTROL]],'LISTADO ESTUDIANTES'!A:C,3,FALSE)</f>
        <v>INGENIERIA CIVIL</v>
      </c>
      <c r="D4833" s="131" t="str">
        <f>VLOOKUP(ActividadesCom[[#This Row],[NO. DE CONTROL]],'LISTADO ESTUDIANTES'!A:D,4,FALSE)</f>
        <v>ACTIVO(A)</v>
      </c>
      <c r="E4833" s="128">
        <f>SUM(ActividadesCom[[#This Row],[CRÉD. 1]],ActividadesCom[[#This Row],[CRÉD. 2]],ActividadesCom[[#This Row],[CRÉD. 3]],ActividadesCom[[#This Row],[CRÉD. 4]],ActividadesCom[[#This Row],[CRÉD. 5]])</f>
        <v>2</v>
      </c>
      <c r="F4833" s="131">
        <f>IF(ActividadesCom[[#This Row],[ÚLTIMO SEMESTRE CON CRÉDITOS]]&gt;0,ROUND(AVERAGE(ActividadesCom[[#This Row],[VALOR NIVEL 5]],ActividadesCom[[#This Row],[VALOR NIVEL 4]],ActividadesCom[[#This Row],[VALOR NIVEL 3]],ActividadesCom[[#This Row],[VALOR NIVEL 2]],ActividadesCom[[#This Row],[VALOR NIVEL 1]]),0),"")</f>
        <v>4</v>
      </c>
      <c r="G4833" s="128" t="str">
        <f>IF(ActividadesCom[[#This Row],[PROMEDIO]]="","",IF(ActividadesCom[[#This Row],[PROMEDIO]]&gt;=4,"EXCELENTE",IF(ActividadesCom[[#This Row],[PROMEDIO]]&gt;=3,"NOTABLE",IF(ActividadesCom[[#This Row],[PROMEDIO]]&gt;=2,"BUENO",IF(ActividadesCom[[#This Row],[PROMEDIO]]=1,"SUFICIENTE","")))))</f>
        <v>EXCELENTE</v>
      </c>
      <c r="H4833" s="131">
        <f>MAX(ActividadesCom[[#This Row],[PERÍODO 1]],ActividadesCom[[#This Row],[PERÍODO 2]],ActividadesCom[[#This Row],[PERÍODO 3]],ActividadesCom[[#This Row],[PERÍODO 4]],ActividadesCom[[#This Row],[PERÍODO 5]])</f>
        <v>20253</v>
      </c>
      <c r="I4833" s="130" t="s">
        <v>47</v>
      </c>
      <c r="J4833" s="131">
        <v>20253</v>
      </c>
      <c r="K4833" s="131" t="s">
        <v>4008</v>
      </c>
      <c r="L4833" s="131">
        <f>IF(ActividadesCom[[#This Row],[NIVEL 1]]&lt;&gt;0,VLOOKUP(ActividadesCom[[#This Row],[NIVEL 1]],Catálogo!A:B,2,FALSE),"")</f>
        <v>3</v>
      </c>
      <c r="M4833" s="131">
        <v>1</v>
      </c>
      <c r="N4833" s="130" t="s">
        <v>5702</v>
      </c>
      <c r="O4833" s="131">
        <v>20253</v>
      </c>
      <c r="P4833" s="131" t="s">
        <v>4007</v>
      </c>
      <c r="Q4833" s="131">
        <f>IF(ActividadesCom[[#This Row],[NIVEL 2]]&lt;&gt;0,VLOOKUP(ActividadesCom[[#This Row],[NIVEL 2]],Catálogo!A:B,2,FALSE),"")</f>
        <v>4</v>
      </c>
      <c r="R4833" s="131">
        <v>1</v>
      </c>
      <c r="S4833" s="130"/>
      <c r="T4833" s="131"/>
      <c r="U4833" s="131"/>
      <c r="V4833" s="131" t="str">
        <f>IF(ActividadesCom[[#This Row],[NIVEL 3]]&lt;&gt;0,VLOOKUP(ActividadesCom[[#This Row],[NIVEL 3]],Catálogo!A:B,2,FALSE),"")</f>
        <v/>
      </c>
      <c r="W4833" s="131"/>
      <c r="X4833" s="130"/>
      <c r="Y4833" s="131"/>
      <c r="Z4833" s="131"/>
      <c r="AA4833" s="131" t="str">
        <f>IF(ActividadesCom[[#This Row],[NIVEL 4]]&lt;&gt;0,VLOOKUP(ActividadesCom[[#This Row],[NIVEL 4]],Catálogo!A:B,2,FALSE),"")</f>
        <v/>
      </c>
      <c r="AB4833" s="131"/>
      <c r="AC4833" s="130"/>
      <c r="AD4833" s="131"/>
      <c r="AE4833" s="131"/>
      <c r="AF4833" s="131" t="str">
        <f>IF(ActividadesCom[[#This Row],[NIVEL 5]]&lt;&gt;0,VLOOKUP(ActividadesCom[[#This Row],[NIVEL 5]],Catálogo!A:B,2,FALSE),"")</f>
        <v/>
      </c>
      <c r="AG4833" s="131"/>
    </row>
    <row r="4834" spans="1:33" ht="30" customHeight="1" x14ac:dyDescent="0.25">
      <c r="A4834" s="5">
        <v>25470172</v>
      </c>
      <c r="B4834" s="10" t="str">
        <f>VLOOKUP(ActividadesCom[[#This Row],[NO. DE CONTROL]],'LISTADO ESTUDIANTES'!A:C,2,FALSE)</f>
        <v>ALVAREZ BRICEÑO ALYSSE DAYLIN</v>
      </c>
      <c r="C4834" s="6" t="str">
        <f>VLOOKUP(ActividadesCom[[#This Row],[NO. DE CONTROL]],'LISTADO ESTUDIANTES'!A:C,3,FALSE)</f>
        <v>INGENIERIA CIVIL</v>
      </c>
      <c r="D4834" s="5" t="str">
        <f>VLOOKUP(ActividadesCom[[#This Row],[NO. DE CONTROL]],'LISTADO ESTUDIANTES'!A:D,4,FALSE)</f>
        <v>ACTIVO(A)</v>
      </c>
      <c r="E4834" s="7">
        <f>SUM(ActividadesCom[[#This Row],[CRÉD. 1]],ActividadesCom[[#This Row],[CRÉD. 2]],ActividadesCom[[#This Row],[CRÉD. 3]],ActividadesCom[[#This Row],[CRÉD. 4]],ActividadesCom[[#This Row],[CRÉD. 5]])</f>
        <v>2</v>
      </c>
      <c r="F4834" s="5">
        <f>IF(ActividadesCom[[#This Row],[ÚLTIMO SEMESTRE CON CRÉDITOS]]&gt;0,ROUND(AVERAGE(ActividadesCom[[#This Row],[VALOR NIVEL 5]],ActividadesCom[[#This Row],[VALOR NIVEL 4]],ActividadesCom[[#This Row],[VALOR NIVEL 3]],ActividadesCom[[#This Row],[VALOR NIVEL 2]],ActividadesCom[[#This Row],[VALOR NIVEL 1]]),0),"")</f>
        <v>4</v>
      </c>
      <c r="G4834" s="7" t="str">
        <f>IF(ActividadesCom[[#This Row],[PROMEDIO]]="","",IF(ActividadesCom[[#This Row],[PROMEDIO]]&gt;=4,"EXCELENTE",IF(ActividadesCom[[#This Row],[PROMEDIO]]&gt;=3,"NOTABLE",IF(ActividadesCom[[#This Row],[PROMEDIO]]&gt;=2,"BUENO",IF(ActividadesCom[[#This Row],[PROMEDIO]]=1,"SUFICIENTE","")))))</f>
        <v>EXCELENTE</v>
      </c>
      <c r="H4834" s="5">
        <f>MAX(ActividadesCom[[#This Row],[PERÍODO 1]],ActividadesCom[[#This Row],[PERÍODO 2]],ActividadesCom[[#This Row],[PERÍODO 3]],ActividadesCom[[#This Row],[PERÍODO 4]],ActividadesCom[[#This Row],[PERÍODO 5]])</f>
        <v>20253</v>
      </c>
      <c r="I4834" s="6" t="s">
        <v>665</v>
      </c>
      <c r="J4834" s="5">
        <v>20253</v>
      </c>
      <c r="K4834" s="5" t="s">
        <v>4008</v>
      </c>
      <c r="L4834" s="5">
        <f>IF(ActividadesCom[[#This Row],[NIVEL 1]]&lt;&gt;0,VLOOKUP(ActividadesCom[[#This Row],[NIVEL 1]],Catálogo!A:B,2,FALSE),"")</f>
        <v>3</v>
      </c>
      <c r="M4834" s="5">
        <v>1</v>
      </c>
      <c r="N4834" s="6" t="s">
        <v>5702</v>
      </c>
      <c r="O4834" s="5">
        <v>20253</v>
      </c>
      <c r="P4834" s="5" t="s">
        <v>4007</v>
      </c>
      <c r="Q4834" s="5">
        <f>IF(ActividadesCom[[#This Row],[NIVEL 2]]&lt;&gt;0,VLOOKUP(ActividadesCom[[#This Row],[NIVEL 2]],Catálogo!A:B,2,FALSE),"")</f>
        <v>4</v>
      </c>
      <c r="R4834" s="5">
        <v>1</v>
      </c>
      <c r="S4834" s="6"/>
      <c r="T4834" s="5"/>
      <c r="U4834" s="5"/>
      <c r="V4834" s="5" t="str">
        <f>IF(ActividadesCom[[#This Row],[NIVEL 3]]&lt;&gt;0,VLOOKUP(ActividadesCom[[#This Row],[NIVEL 3]],Catálogo!A:B,2,FALSE),"")</f>
        <v/>
      </c>
      <c r="W4834" s="5"/>
      <c r="X4834" s="6"/>
      <c r="Y4834" s="5"/>
      <c r="Z4834" s="5"/>
      <c r="AA4834" s="5" t="str">
        <f>IF(ActividadesCom[[#This Row],[NIVEL 4]]&lt;&gt;0,VLOOKUP(ActividadesCom[[#This Row],[NIVEL 4]],Catálogo!A:B,2,FALSE),"")</f>
        <v/>
      </c>
      <c r="AB4834" s="5"/>
      <c r="AC4834" s="6"/>
      <c r="AD4834" s="5"/>
      <c r="AE4834" s="5"/>
      <c r="AF4834" s="5" t="str">
        <f>IF(ActividadesCom[[#This Row],[NIVEL 5]]&lt;&gt;0,VLOOKUP(ActividadesCom[[#This Row],[NIVEL 5]],Catálogo!A:B,2,FALSE),"")</f>
        <v/>
      </c>
      <c r="AG4834" s="5"/>
    </row>
    <row r="4835" spans="1:33" ht="30" customHeight="1" x14ac:dyDescent="0.25">
      <c r="A4835" s="131">
        <v>25470173</v>
      </c>
      <c r="B4835" s="129" t="str">
        <f>VLOOKUP(ActividadesCom[[#This Row],[NO. DE CONTROL]],'LISTADO ESTUDIANTES'!A:C,2,FALSE)</f>
        <v>ROCHA GONZALEZ ERWIN MITZRAEL</v>
      </c>
      <c r="C4835" s="130" t="str">
        <f>VLOOKUP(ActividadesCom[[#This Row],[NO. DE CONTROL]],'LISTADO ESTUDIANTES'!A:C,3,FALSE)</f>
        <v>INGENIERIA CIVIL</v>
      </c>
      <c r="D4835" s="131" t="str">
        <f>VLOOKUP(ActividadesCom[[#This Row],[NO. DE CONTROL]],'LISTADO ESTUDIANTES'!A:D,4,FALSE)</f>
        <v>ACTIVO(A)</v>
      </c>
      <c r="E4835" s="128">
        <f>SUM(ActividadesCom[[#This Row],[CRÉD. 1]],ActividadesCom[[#This Row],[CRÉD. 2]],ActividadesCom[[#This Row],[CRÉD. 3]],ActividadesCom[[#This Row],[CRÉD. 4]],ActividadesCom[[#This Row],[CRÉD. 5]])</f>
        <v>2</v>
      </c>
      <c r="F4835" s="131">
        <f>IF(ActividadesCom[[#This Row],[ÚLTIMO SEMESTRE CON CRÉDITOS]]&gt;0,ROUND(AVERAGE(ActividadesCom[[#This Row],[VALOR NIVEL 5]],ActividadesCom[[#This Row],[VALOR NIVEL 4]],ActividadesCom[[#This Row],[VALOR NIVEL 3]],ActividadesCom[[#This Row],[VALOR NIVEL 2]],ActividadesCom[[#This Row],[VALOR NIVEL 1]]),0),"")</f>
        <v>4</v>
      </c>
      <c r="G4835" s="128" t="str">
        <f>IF(ActividadesCom[[#This Row],[PROMEDIO]]="","",IF(ActividadesCom[[#This Row],[PROMEDIO]]&gt;=4,"EXCELENTE",IF(ActividadesCom[[#This Row],[PROMEDIO]]&gt;=3,"NOTABLE",IF(ActividadesCom[[#This Row],[PROMEDIO]]&gt;=2,"BUENO",IF(ActividadesCom[[#This Row],[PROMEDIO]]=1,"SUFICIENTE","")))))</f>
        <v>EXCELENTE</v>
      </c>
      <c r="H4835" s="131">
        <f>MAX(ActividadesCom[[#This Row],[PERÍODO 1]],ActividadesCom[[#This Row],[PERÍODO 2]],ActividadesCom[[#This Row],[PERÍODO 3]],ActividadesCom[[#This Row],[PERÍODO 4]],ActividadesCom[[#This Row],[PERÍODO 5]])</f>
        <v>20253</v>
      </c>
      <c r="I4835" s="130" t="s">
        <v>47</v>
      </c>
      <c r="J4835" s="131">
        <v>20253</v>
      </c>
      <c r="K4835" s="131" t="s">
        <v>4008</v>
      </c>
      <c r="L4835" s="131">
        <f>IF(ActividadesCom[[#This Row],[NIVEL 1]]&lt;&gt;0,VLOOKUP(ActividadesCom[[#This Row],[NIVEL 1]],Catálogo!A:B,2,FALSE),"")</f>
        <v>3</v>
      </c>
      <c r="M4835" s="131">
        <v>1</v>
      </c>
      <c r="N4835" s="130" t="s">
        <v>5702</v>
      </c>
      <c r="O4835" s="131">
        <v>20253</v>
      </c>
      <c r="P4835" s="131" t="s">
        <v>4007</v>
      </c>
      <c r="Q4835" s="131">
        <f>IF(ActividadesCom[[#This Row],[NIVEL 2]]&lt;&gt;0,VLOOKUP(ActividadesCom[[#This Row],[NIVEL 2]],Catálogo!A:B,2,FALSE),"")</f>
        <v>4</v>
      </c>
      <c r="R4835" s="131">
        <v>1</v>
      </c>
      <c r="S4835" s="130"/>
      <c r="T4835" s="131"/>
      <c r="U4835" s="131"/>
      <c r="V4835" s="131" t="str">
        <f>IF(ActividadesCom[[#This Row],[NIVEL 3]]&lt;&gt;0,VLOOKUP(ActividadesCom[[#This Row],[NIVEL 3]],Catálogo!A:B,2,FALSE),"")</f>
        <v/>
      </c>
      <c r="W4835" s="131"/>
      <c r="X4835" s="130"/>
      <c r="Y4835" s="131"/>
      <c r="Z4835" s="131"/>
      <c r="AA4835" s="131" t="str">
        <f>IF(ActividadesCom[[#This Row],[NIVEL 4]]&lt;&gt;0,VLOOKUP(ActividadesCom[[#This Row],[NIVEL 4]],Catálogo!A:B,2,FALSE),"")</f>
        <v/>
      </c>
      <c r="AB4835" s="131"/>
      <c r="AC4835" s="130"/>
      <c r="AD4835" s="131"/>
      <c r="AE4835" s="131"/>
      <c r="AF4835" s="131" t="str">
        <f>IF(ActividadesCom[[#This Row],[NIVEL 5]]&lt;&gt;0,VLOOKUP(ActividadesCom[[#This Row],[NIVEL 5]],Catálogo!A:B,2,FALSE),"")</f>
        <v/>
      </c>
      <c r="AG4835" s="131"/>
    </row>
    <row r="4836" spans="1:33" ht="30" customHeight="1" x14ac:dyDescent="0.25">
      <c r="A4836" s="5">
        <v>25470174</v>
      </c>
      <c r="B4836" s="10" t="str">
        <f>VLOOKUP(ActividadesCom[[#This Row],[NO. DE CONTROL]],'LISTADO ESTUDIANTES'!A:C,2,FALSE)</f>
        <v>YAH SANTIAGO ANGEL GABRIEL</v>
      </c>
      <c r="C4836" s="6" t="str">
        <f>VLOOKUP(ActividadesCom[[#This Row],[NO. DE CONTROL]],'LISTADO ESTUDIANTES'!A:C,3,FALSE)</f>
        <v>INGENIERIA CIVIL</v>
      </c>
      <c r="D4836" s="5" t="str">
        <f>VLOOKUP(ActividadesCom[[#This Row],[NO. DE CONTROL]],'LISTADO ESTUDIANTES'!A:D,4,FALSE)</f>
        <v>ACTIVO(A)</v>
      </c>
      <c r="E4836" s="7">
        <f>SUM(ActividadesCom[[#This Row],[CRÉD. 1]],ActividadesCom[[#This Row],[CRÉD. 2]],ActividadesCom[[#This Row],[CRÉD. 3]],ActividadesCom[[#This Row],[CRÉD. 4]],ActividadesCom[[#This Row],[CRÉD. 5]])</f>
        <v>2</v>
      </c>
      <c r="F4836" s="5">
        <f>IF(ActividadesCom[[#This Row],[ÚLTIMO SEMESTRE CON CRÉDITOS]]&gt;0,ROUND(AVERAGE(ActividadesCom[[#This Row],[VALOR NIVEL 5]],ActividadesCom[[#This Row],[VALOR NIVEL 4]],ActividadesCom[[#This Row],[VALOR NIVEL 3]],ActividadesCom[[#This Row],[VALOR NIVEL 2]],ActividadesCom[[#This Row],[VALOR NIVEL 1]]),0),"")</f>
        <v>4</v>
      </c>
      <c r="G4836" s="7" t="str">
        <f>IF(ActividadesCom[[#This Row],[PROMEDIO]]="","",IF(ActividadesCom[[#This Row],[PROMEDIO]]&gt;=4,"EXCELENTE",IF(ActividadesCom[[#This Row],[PROMEDIO]]&gt;=3,"NOTABLE",IF(ActividadesCom[[#This Row],[PROMEDIO]]&gt;=2,"BUENO",IF(ActividadesCom[[#This Row],[PROMEDIO]]=1,"SUFICIENTE","")))))</f>
        <v>EXCELENTE</v>
      </c>
      <c r="H4836" s="5">
        <f>MAX(ActividadesCom[[#This Row],[PERÍODO 1]],ActividadesCom[[#This Row],[PERÍODO 2]],ActividadesCom[[#This Row],[PERÍODO 3]],ActividadesCom[[#This Row],[PERÍODO 4]],ActividadesCom[[#This Row],[PERÍODO 5]])</f>
        <v>20253</v>
      </c>
      <c r="I4836" s="6" t="s">
        <v>665</v>
      </c>
      <c r="J4836" s="5">
        <v>20253</v>
      </c>
      <c r="K4836" s="5" t="s">
        <v>4008</v>
      </c>
      <c r="L4836" s="5">
        <f>IF(ActividadesCom[[#This Row],[NIVEL 1]]&lt;&gt;0,VLOOKUP(ActividadesCom[[#This Row],[NIVEL 1]],Catálogo!A:B,2,FALSE),"")</f>
        <v>3</v>
      </c>
      <c r="M4836" s="5">
        <v>1</v>
      </c>
      <c r="N4836" s="6" t="s">
        <v>5702</v>
      </c>
      <c r="O4836" s="5">
        <v>20253</v>
      </c>
      <c r="P4836" s="5" t="s">
        <v>4007</v>
      </c>
      <c r="Q4836" s="5">
        <f>IF(ActividadesCom[[#This Row],[NIVEL 2]]&lt;&gt;0,VLOOKUP(ActividadesCom[[#This Row],[NIVEL 2]],Catálogo!A:B,2,FALSE),"")</f>
        <v>4</v>
      </c>
      <c r="R4836" s="5">
        <v>1</v>
      </c>
      <c r="S4836" s="6"/>
      <c r="T4836" s="5"/>
      <c r="U4836" s="5"/>
      <c r="V4836" s="5" t="str">
        <f>IF(ActividadesCom[[#This Row],[NIVEL 3]]&lt;&gt;0,VLOOKUP(ActividadesCom[[#This Row],[NIVEL 3]],Catálogo!A:B,2,FALSE),"")</f>
        <v/>
      </c>
      <c r="W4836" s="5"/>
      <c r="X4836" s="6"/>
      <c r="Y4836" s="5"/>
      <c r="Z4836" s="5"/>
      <c r="AA4836" s="5" t="str">
        <f>IF(ActividadesCom[[#This Row],[NIVEL 4]]&lt;&gt;0,VLOOKUP(ActividadesCom[[#This Row],[NIVEL 4]],Catálogo!A:B,2,FALSE),"")</f>
        <v/>
      </c>
      <c r="AB4836" s="5"/>
      <c r="AC4836" s="6"/>
      <c r="AD4836" s="5"/>
      <c r="AE4836" s="5"/>
      <c r="AF4836" s="5" t="str">
        <f>IF(ActividadesCom[[#This Row],[NIVEL 5]]&lt;&gt;0,VLOOKUP(ActividadesCom[[#This Row],[NIVEL 5]],Catálogo!A:B,2,FALSE),"")</f>
        <v/>
      </c>
      <c r="AG4836" s="5"/>
    </row>
    <row r="4837" spans="1:33" ht="30" customHeight="1" x14ac:dyDescent="0.25">
      <c r="A4837" s="131">
        <v>25470175</v>
      </c>
      <c r="B4837" s="129" t="str">
        <f>VLOOKUP(ActividadesCom[[#This Row],[NO. DE CONTROL]],'LISTADO ESTUDIANTES'!A:C,2,FALSE)</f>
        <v>CHUC MONTALVO DIEGO FERNANDO</v>
      </c>
      <c r="C4837" s="130" t="str">
        <f>VLOOKUP(ActividadesCom[[#This Row],[NO. DE CONTROL]],'LISTADO ESTUDIANTES'!A:C,3,FALSE)</f>
        <v>INGENIERIA CIVIL</v>
      </c>
      <c r="D4837" s="131" t="str">
        <f>VLOOKUP(ActividadesCom[[#This Row],[NO. DE CONTROL]],'LISTADO ESTUDIANTES'!A:D,4,FALSE)</f>
        <v>ACTIVO(A)</v>
      </c>
      <c r="E4837" s="128">
        <f>SUM(ActividadesCom[[#This Row],[CRÉD. 1]],ActividadesCom[[#This Row],[CRÉD. 2]],ActividadesCom[[#This Row],[CRÉD. 3]],ActividadesCom[[#This Row],[CRÉD. 4]],ActividadesCom[[#This Row],[CRÉD. 5]])</f>
        <v>1</v>
      </c>
      <c r="F4837" s="131">
        <f>IF(ActividadesCom[[#This Row],[ÚLTIMO SEMESTRE CON CRÉDITOS]]&gt;0,ROUND(AVERAGE(ActividadesCom[[#This Row],[VALOR NIVEL 5]],ActividadesCom[[#This Row],[VALOR NIVEL 4]],ActividadesCom[[#This Row],[VALOR NIVEL 3]],ActividadesCom[[#This Row],[VALOR NIVEL 2]],ActividadesCom[[#This Row],[VALOR NIVEL 1]]),0),"")</f>
        <v>3</v>
      </c>
      <c r="G4837" s="128" t="str">
        <f>IF(ActividadesCom[[#This Row],[PROMEDIO]]="","",IF(ActividadesCom[[#This Row],[PROMEDIO]]&gt;=4,"EXCELENTE",IF(ActividadesCom[[#This Row],[PROMEDIO]]&gt;=3,"NOTABLE",IF(ActividadesCom[[#This Row],[PROMEDIO]]&gt;=2,"BUENO",IF(ActividadesCom[[#This Row],[PROMEDIO]]=1,"SUFICIENTE","")))))</f>
        <v>NOTABLE</v>
      </c>
      <c r="H4837" s="131">
        <f>MAX(ActividadesCom[[#This Row],[PERÍODO 1]],ActividadesCom[[#This Row],[PERÍODO 2]],ActividadesCom[[#This Row],[PERÍODO 3]],ActividadesCom[[#This Row],[PERÍODO 4]],ActividadesCom[[#This Row],[PERÍODO 5]])</f>
        <v>20253</v>
      </c>
      <c r="I4837" s="130" t="s">
        <v>31</v>
      </c>
      <c r="J4837" s="131">
        <v>20253</v>
      </c>
      <c r="K4837" s="131" t="s">
        <v>4008</v>
      </c>
      <c r="L4837" s="131">
        <f>IF(ActividadesCom[[#This Row],[NIVEL 1]]&lt;&gt;0,VLOOKUP(ActividadesCom[[#This Row],[NIVEL 1]],Catálogo!A:B,2,FALSE),"")</f>
        <v>3</v>
      </c>
      <c r="M4837" s="131">
        <v>1</v>
      </c>
      <c r="N4837" s="130"/>
      <c r="O4837" s="131"/>
      <c r="P4837" s="131"/>
      <c r="Q4837" s="131" t="str">
        <f>IF(ActividadesCom[[#This Row],[NIVEL 2]]&lt;&gt;0,VLOOKUP(ActividadesCom[[#This Row],[NIVEL 2]],Catálogo!A:B,2,FALSE),"")</f>
        <v/>
      </c>
      <c r="R4837" s="131"/>
      <c r="S4837" s="130"/>
      <c r="T4837" s="131"/>
      <c r="U4837" s="131"/>
      <c r="V4837" s="131" t="str">
        <f>IF(ActividadesCom[[#This Row],[NIVEL 3]]&lt;&gt;0,VLOOKUP(ActividadesCom[[#This Row],[NIVEL 3]],Catálogo!A:B,2,FALSE),"")</f>
        <v/>
      </c>
      <c r="W4837" s="131"/>
      <c r="X4837" s="130"/>
      <c r="Y4837" s="131"/>
      <c r="Z4837" s="131"/>
      <c r="AA4837" s="131" t="str">
        <f>IF(ActividadesCom[[#This Row],[NIVEL 4]]&lt;&gt;0,VLOOKUP(ActividadesCom[[#This Row],[NIVEL 4]],Catálogo!A:B,2,FALSE),"")</f>
        <v/>
      </c>
      <c r="AB4837" s="131"/>
      <c r="AC4837" s="130"/>
      <c r="AD4837" s="131"/>
      <c r="AE4837" s="131"/>
      <c r="AF4837" s="131" t="str">
        <f>IF(ActividadesCom[[#This Row],[NIVEL 5]]&lt;&gt;0,VLOOKUP(ActividadesCom[[#This Row],[NIVEL 5]],Catálogo!A:B,2,FALSE),"")</f>
        <v/>
      </c>
      <c r="AG4837" s="131"/>
    </row>
    <row r="4838" spans="1:33" ht="30" customHeight="1" x14ac:dyDescent="0.25">
      <c r="A4838" s="131">
        <v>25470176</v>
      </c>
      <c r="B4838" s="129" t="str">
        <f>VLOOKUP(ActividadesCom[[#This Row],[NO. DE CONTROL]],'LISTADO ESTUDIANTES'!A:C,2,FALSE)</f>
        <v>MATOS BAÑOS ANGELO DAVID</v>
      </c>
      <c r="C4838" s="130" t="str">
        <f>VLOOKUP(ActividadesCom[[#This Row],[NO. DE CONTROL]],'LISTADO ESTUDIANTES'!A:C,3,FALSE)</f>
        <v>INGENIERIA CIVIL</v>
      </c>
      <c r="D4838" s="131" t="str">
        <f>VLOOKUP(ActividadesCom[[#This Row],[NO. DE CONTROL]],'LISTADO ESTUDIANTES'!A:D,4,FALSE)</f>
        <v>ACTIVO(A)</v>
      </c>
      <c r="E4838" s="128">
        <f>SUM(ActividadesCom[[#This Row],[CRÉD. 1]],ActividadesCom[[#This Row],[CRÉD. 2]],ActividadesCom[[#This Row],[CRÉD. 3]],ActividadesCom[[#This Row],[CRÉD. 4]],ActividadesCom[[#This Row],[CRÉD. 5]])</f>
        <v>1</v>
      </c>
      <c r="F4838" s="131">
        <f>IF(ActividadesCom[[#This Row],[ÚLTIMO SEMESTRE CON CRÉDITOS]]&gt;0,ROUND(AVERAGE(ActividadesCom[[#This Row],[VALOR NIVEL 5]],ActividadesCom[[#This Row],[VALOR NIVEL 4]],ActividadesCom[[#This Row],[VALOR NIVEL 3]],ActividadesCom[[#This Row],[VALOR NIVEL 2]],ActividadesCom[[#This Row],[VALOR NIVEL 1]]),0),"")</f>
        <v>3</v>
      </c>
      <c r="G4838" s="128" t="str">
        <f>IF(ActividadesCom[[#This Row],[PROMEDIO]]="","",IF(ActividadesCom[[#This Row],[PROMEDIO]]&gt;=4,"EXCELENTE",IF(ActividadesCom[[#This Row],[PROMEDIO]]&gt;=3,"NOTABLE",IF(ActividadesCom[[#This Row],[PROMEDIO]]&gt;=2,"BUENO",IF(ActividadesCom[[#This Row],[PROMEDIO]]=1,"SUFICIENTE","")))))</f>
        <v>NOTABLE</v>
      </c>
      <c r="H4838" s="131">
        <f>MAX(ActividadesCom[[#This Row],[PERÍODO 1]],ActividadesCom[[#This Row],[PERÍODO 2]],ActividadesCom[[#This Row],[PERÍODO 3]],ActividadesCom[[#This Row],[PERÍODO 4]],ActividadesCom[[#This Row],[PERÍODO 5]])</f>
        <v>20253</v>
      </c>
      <c r="I4838" s="130" t="s">
        <v>47</v>
      </c>
      <c r="J4838" s="131">
        <v>20253</v>
      </c>
      <c r="K4838" s="131" t="s">
        <v>4008</v>
      </c>
      <c r="L4838" s="131">
        <f>IF(ActividadesCom[[#This Row],[NIVEL 1]]&lt;&gt;0,VLOOKUP(ActividadesCom[[#This Row],[NIVEL 1]],Catálogo!A:B,2,FALSE),"")</f>
        <v>3</v>
      </c>
      <c r="M4838" s="131">
        <v>1</v>
      </c>
      <c r="N4838" s="130"/>
      <c r="O4838" s="131"/>
      <c r="P4838" s="131"/>
      <c r="Q4838" s="131" t="str">
        <f>IF(ActividadesCom[[#This Row],[NIVEL 2]]&lt;&gt;0,VLOOKUP(ActividadesCom[[#This Row],[NIVEL 2]],Catálogo!A:B,2,FALSE),"")</f>
        <v/>
      </c>
      <c r="R4838" s="131"/>
      <c r="S4838" s="130"/>
      <c r="T4838" s="131"/>
      <c r="U4838" s="131"/>
      <c r="V4838" s="131" t="str">
        <f>IF(ActividadesCom[[#This Row],[NIVEL 3]]&lt;&gt;0,VLOOKUP(ActividadesCom[[#This Row],[NIVEL 3]],Catálogo!A:B,2,FALSE),"")</f>
        <v/>
      </c>
      <c r="W4838" s="131"/>
      <c r="X4838" s="130"/>
      <c r="Y4838" s="131"/>
      <c r="Z4838" s="131"/>
      <c r="AA4838" s="131" t="str">
        <f>IF(ActividadesCom[[#This Row],[NIVEL 4]]&lt;&gt;0,VLOOKUP(ActividadesCom[[#This Row],[NIVEL 4]],Catálogo!A:B,2,FALSE),"")</f>
        <v/>
      </c>
      <c r="AB4838" s="131"/>
      <c r="AC4838" s="130"/>
      <c r="AD4838" s="131"/>
      <c r="AE4838" s="131"/>
      <c r="AF4838" s="131" t="str">
        <f>IF(ActividadesCom[[#This Row],[NIVEL 5]]&lt;&gt;0,VLOOKUP(ActividadesCom[[#This Row],[NIVEL 5]],Catálogo!A:B,2,FALSE),"")</f>
        <v/>
      </c>
      <c r="AG4838" s="131"/>
    </row>
    <row r="4839" spans="1:33" ht="30" customHeight="1" x14ac:dyDescent="0.25">
      <c r="A4839" s="131">
        <v>25470177</v>
      </c>
      <c r="B4839" s="129" t="str">
        <f>VLOOKUP(ActividadesCom[[#This Row],[NO. DE CONTROL]],'LISTADO ESTUDIANTES'!A:C,2,FALSE)</f>
        <v>MOLINA CACH MARTHA PAULINA</v>
      </c>
      <c r="C4839" s="130" t="str">
        <f>VLOOKUP(ActividadesCom[[#This Row],[NO. DE CONTROL]],'LISTADO ESTUDIANTES'!A:C,3,FALSE)</f>
        <v>INGENIERIA CIVIL</v>
      </c>
      <c r="D4839" s="131" t="str">
        <f>VLOOKUP(ActividadesCom[[#This Row],[NO. DE CONTROL]],'LISTADO ESTUDIANTES'!A:D,4,FALSE)</f>
        <v>ACTIVO(A)</v>
      </c>
      <c r="E4839" s="128">
        <f>SUM(ActividadesCom[[#This Row],[CRÉD. 1]],ActividadesCom[[#This Row],[CRÉD. 2]],ActividadesCom[[#This Row],[CRÉD. 3]],ActividadesCom[[#This Row],[CRÉD. 4]],ActividadesCom[[#This Row],[CRÉD. 5]])</f>
        <v>1</v>
      </c>
      <c r="F4839" s="131">
        <f>IF(ActividadesCom[[#This Row],[ÚLTIMO SEMESTRE CON CRÉDITOS]]&gt;0,ROUND(AVERAGE(ActividadesCom[[#This Row],[VALOR NIVEL 5]],ActividadesCom[[#This Row],[VALOR NIVEL 4]],ActividadesCom[[#This Row],[VALOR NIVEL 3]],ActividadesCom[[#This Row],[VALOR NIVEL 2]],ActividadesCom[[#This Row],[VALOR NIVEL 1]]),0),"")</f>
        <v>2</v>
      </c>
      <c r="G4839" s="128" t="str">
        <f>IF(ActividadesCom[[#This Row],[PROMEDIO]]="","",IF(ActividadesCom[[#This Row],[PROMEDIO]]&gt;=4,"EXCELENTE",IF(ActividadesCom[[#This Row],[PROMEDIO]]&gt;=3,"NOTABLE",IF(ActividadesCom[[#This Row],[PROMEDIO]]&gt;=2,"BUENO",IF(ActividadesCom[[#This Row],[PROMEDIO]]=1,"SUFICIENTE","")))))</f>
        <v>BUENO</v>
      </c>
      <c r="H4839" s="131">
        <f>MAX(ActividadesCom[[#This Row],[PERÍODO 1]],ActividadesCom[[#This Row],[PERÍODO 2]],ActividadesCom[[#This Row],[PERÍODO 3]],ActividadesCom[[#This Row],[PERÍODO 4]],ActividadesCom[[#This Row],[PERÍODO 5]])</f>
        <v>20253</v>
      </c>
      <c r="I4839" s="130" t="s">
        <v>6814</v>
      </c>
      <c r="J4839" s="131">
        <v>20253</v>
      </c>
      <c r="K4839" s="131" t="s">
        <v>4009</v>
      </c>
      <c r="L4839" s="131">
        <f>IF(ActividadesCom[[#This Row],[NIVEL 1]]&lt;&gt;0,VLOOKUP(ActividadesCom[[#This Row],[NIVEL 1]],Catálogo!A:B,2,FALSE),"")</f>
        <v>2</v>
      </c>
      <c r="M4839" s="131">
        <v>1</v>
      </c>
      <c r="N4839" s="130"/>
      <c r="O4839" s="131"/>
      <c r="P4839" s="131"/>
      <c r="Q4839" s="131" t="str">
        <f>IF(ActividadesCom[[#This Row],[NIVEL 2]]&lt;&gt;0,VLOOKUP(ActividadesCom[[#This Row],[NIVEL 2]],Catálogo!A:B,2,FALSE),"")</f>
        <v/>
      </c>
      <c r="R4839" s="131"/>
      <c r="S4839" s="130"/>
      <c r="T4839" s="131"/>
      <c r="U4839" s="131"/>
      <c r="V4839" s="131" t="str">
        <f>IF(ActividadesCom[[#This Row],[NIVEL 3]]&lt;&gt;0,VLOOKUP(ActividadesCom[[#This Row],[NIVEL 3]],Catálogo!A:B,2,FALSE),"")</f>
        <v/>
      </c>
      <c r="W4839" s="131"/>
      <c r="X4839" s="130"/>
      <c r="Y4839" s="131"/>
      <c r="Z4839" s="131"/>
      <c r="AA4839" s="131" t="str">
        <f>IF(ActividadesCom[[#This Row],[NIVEL 4]]&lt;&gt;0,VLOOKUP(ActividadesCom[[#This Row],[NIVEL 4]],Catálogo!A:B,2,FALSE),"")</f>
        <v/>
      </c>
      <c r="AB4839" s="131"/>
      <c r="AC4839" s="130"/>
      <c r="AD4839" s="131"/>
      <c r="AE4839" s="131"/>
      <c r="AF4839" s="131" t="str">
        <f>IF(ActividadesCom[[#This Row],[NIVEL 5]]&lt;&gt;0,VLOOKUP(ActividadesCom[[#This Row],[NIVEL 5]],Catálogo!A:B,2,FALSE),"")</f>
        <v/>
      </c>
      <c r="AG4839" s="131"/>
    </row>
    <row r="4840" spans="1:33" ht="30" customHeight="1" x14ac:dyDescent="0.25">
      <c r="A4840" s="7">
        <v>25470178</v>
      </c>
      <c r="B4840" s="10" t="str">
        <f>VLOOKUP(ActividadesCom[[#This Row],[NO. DE CONTROL]],'LISTADO ESTUDIANTES'!A:C,2,FALSE)</f>
        <v>VALTIERRA REVUELTA ERIK EDUARDO</v>
      </c>
      <c r="C4840" s="6" t="str">
        <f>VLOOKUP(ActividadesCom[[#This Row],[NO. DE CONTROL]],'LISTADO ESTUDIANTES'!A:C,3,FALSE)</f>
        <v>INGENIERIA CIVIL</v>
      </c>
      <c r="D4840" s="5" t="str">
        <f>VLOOKUP(ActividadesCom[[#This Row],[NO. DE CONTROL]],'LISTADO ESTUDIANTES'!A:D,4,FALSE)</f>
        <v>ACTIVO(A)</v>
      </c>
      <c r="E4840" s="7">
        <f>SUM(ActividadesCom[[#This Row],[CRÉD. 1]],ActividadesCom[[#This Row],[CRÉD. 2]],ActividadesCom[[#This Row],[CRÉD. 3]],ActividadesCom[[#This Row],[CRÉD. 4]],ActividadesCom[[#This Row],[CRÉD. 5]])</f>
        <v>0</v>
      </c>
      <c r="F4840" s="5" t="str">
        <f>IF(ActividadesCom[[#This Row],[ÚLTIMO SEMESTRE CON CRÉDITOS]]&gt;0,ROUND(AVERAGE(ActividadesCom[[#This Row],[VALOR NIVEL 5]],ActividadesCom[[#This Row],[VALOR NIVEL 4]],ActividadesCom[[#This Row],[VALOR NIVEL 3]],ActividadesCom[[#This Row],[VALOR NIVEL 2]],ActividadesCom[[#This Row],[VALOR NIVEL 1]]),0),"")</f>
        <v/>
      </c>
      <c r="G4840" s="7" t="str">
        <f>IF(ActividadesCom[[#This Row],[PROMEDIO]]="","",IF(ActividadesCom[[#This Row],[PROMEDIO]]&gt;=4,"EXCELENTE",IF(ActividadesCom[[#This Row],[PROMEDIO]]&gt;=3,"NOTABLE",IF(ActividadesCom[[#This Row],[PROMEDIO]]&gt;=2,"BUENO",IF(ActividadesCom[[#This Row],[PROMEDIO]]=1,"SUFICIENTE","")))))</f>
        <v/>
      </c>
      <c r="H4840" s="5">
        <f>MAX(ActividadesCom[[#This Row],[PERÍODO 1]],ActividadesCom[[#This Row],[PERÍODO 2]],ActividadesCom[[#This Row],[PERÍODO 3]],ActividadesCom[[#This Row],[PERÍODO 4]],ActividadesCom[[#This Row],[PERÍODO 5]])</f>
        <v>0</v>
      </c>
      <c r="I4840" s="6"/>
      <c r="J4840" s="5"/>
      <c r="K4840" s="5"/>
      <c r="L4840" s="5" t="str">
        <f>IF(ActividadesCom[[#This Row],[NIVEL 1]]&lt;&gt;0,VLOOKUP(ActividadesCom[[#This Row],[NIVEL 1]],Catálogo!A:B,2,FALSE),"")</f>
        <v/>
      </c>
      <c r="M4840" s="5"/>
      <c r="N4840" s="6"/>
      <c r="O4840" s="5"/>
      <c r="P4840" s="5"/>
      <c r="Q4840" s="5" t="str">
        <f>IF(ActividadesCom[[#This Row],[NIVEL 2]]&lt;&gt;0,VLOOKUP(ActividadesCom[[#This Row],[NIVEL 2]],Catálogo!A:B,2,FALSE),"")</f>
        <v/>
      </c>
      <c r="R4840" s="5"/>
      <c r="S4840" s="6"/>
      <c r="T4840" s="5"/>
      <c r="U4840" s="5"/>
      <c r="V4840" s="5" t="str">
        <f>IF(ActividadesCom[[#This Row],[NIVEL 3]]&lt;&gt;0,VLOOKUP(ActividadesCom[[#This Row],[NIVEL 3]],Catálogo!A:B,2,FALSE),"")</f>
        <v/>
      </c>
      <c r="W4840" s="5"/>
      <c r="X4840" s="6"/>
      <c r="Y4840" s="5"/>
      <c r="Z4840" s="5"/>
      <c r="AA4840" s="5" t="str">
        <f>IF(ActividadesCom[[#This Row],[NIVEL 4]]&lt;&gt;0,VLOOKUP(ActividadesCom[[#This Row],[NIVEL 4]],Catálogo!A:B,2,FALSE),"")</f>
        <v/>
      </c>
      <c r="AB4840" s="5"/>
      <c r="AC4840" s="6"/>
      <c r="AD4840" s="5"/>
      <c r="AE4840" s="5"/>
      <c r="AF4840" s="5" t="str">
        <f>IF(ActividadesCom[[#This Row],[NIVEL 5]]&lt;&gt;0,VLOOKUP(ActividadesCom[[#This Row],[NIVEL 5]],Catálogo!A:B,2,FALSE),"")</f>
        <v/>
      </c>
      <c r="AG4840" s="5"/>
    </row>
    <row r="4841" spans="1:33" ht="30" customHeight="1" x14ac:dyDescent="0.25">
      <c r="A4841" s="131">
        <v>25470179</v>
      </c>
      <c r="B4841" s="129" t="str">
        <f>VLOOKUP(ActividadesCom[[#This Row],[NO. DE CONTROL]],'LISTADO ESTUDIANTES'!A:C,2,FALSE)</f>
        <v>QUIAB CASTILLO MARCOS HUMBERTO</v>
      </c>
      <c r="C4841" s="130" t="str">
        <f>VLOOKUP(ActividadesCom[[#This Row],[NO. DE CONTROL]],'LISTADO ESTUDIANTES'!A:C,3,FALSE)</f>
        <v>INGENIERIA CIVIL</v>
      </c>
      <c r="D4841" s="131" t="str">
        <f>VLOOKUP(ActividadesCom[[#This Row],[NO. DE CONTROL]],'LISTADO ESTUDIANTES'!A:D,4,FALSE)</f>
        <v>ACTIVO(A)</v>
      </c>
      <c r="E4841" s="128">
        <f>SUM(ActividadesCom[[#This Row],[CRÉD. 1]],ActividadesCom[[#This Row],[CRÉD. 2]],ActividadesCom[[#This Row],[CRÉD. 3]],ActividadesCom[[#This Row],[CRÉD. 4]],ActividadesCom[[#This Row],[CRÉD. 5]])</f>
        <v>1</v>
      </c>
      <c r="F4841" s="131">
        <f>IF(ActividadesCom[[#This Row],[ÚLTIMO SEMESTRE CON CRÉDITOS]]&gt;0,ROUND(AVERAGE(ActividadesCom[[#This Row],[VALOR NIVEL 5]],ActividadesCom[[#This Row],[VALOR NIVEL 4]],ActividadesCom[[#This Row],[VALOR NIVEL 3]],ActividadesCom[[#This Row],[VALOR NIVEL 2]],ActividadesCom[[#This Row],[VALOR NIVEL 1]]),0),"")</f>
        <v>3</v>
      </c>
      <c r="G4841" s="128" t="str">
        <f>IF(ActividadesCom[[#This Row],[PROMEDIO]]="","",IF(ActividadesCom[[#This Row],[PROMEDIO]]&gt;=4,"EXCELENTE",IF(ActividadesCom[[#This Row],[PROMEDIO]]&gt;=3,"NOTABLE",IF(ActividadesCom[[#This Row],[PROMEDIO]]&gt;=2,"BUENO",IF(ActividadesCom[[#This Row],[PROMEDIO]]=1,"SUFICIENTE","")))))</f>
        <v>NOTABLE</v>
      </c>
      <c r="H4841" s="131">
        <f>MAX(ActividadesCom[[#This Row],[PERÍODO 1]],ActividadesCom[[#This Row],[PERÍODO 2]],ActividadesCom[[#This Row],[PERÍODO 3]],ActividadesCom[[#This Row],[PERÍODO 4]],ActividadesCom[[#This Row],[PERÍODO 5]])</f>
        <v>20253</v>
      </c>
      <c r="I4841" s="130" t="s">
        <v>47</v>
      </c>
      <c r="J4841" s="131">
        <v>20253</v>
      </c>
      <c r="K4841" s="131" t="s">
        <v>4008</v>
      </c>
      <c r="L4841" s="131">
        <f>IF(ActividadesCom[[#This Row],[NIVEL 1]]&lt;&gt;0,VLOOKUP(ActividadesCom[[#This Row],[NIVEL 1]],Catálogo!A:B,2,FALSE),"")</f>
        <v>3</v>
      </c>
      <c r="M4841" s="131">
        <v>1</v>
      </c>
      <c r="N4841" s="130"/>
      <c r="O4841" s="131"/>
      <c r="P4841" s="131"/>
      <c r="Q4841" s="131" t="str">
        <f>IF(ActividadesCom[[#This Row],[NIVEL 2]]&lt;&gt;0,VLOOKUP(ActividadesCom[[#This Row],[NIVEL 2]],Catálogo!A:B,2,FALSE),"")</f>
        <v/>
      </c>
      <c r="R4841" s="131"/>
      <c r="S4841" s="130"/>
      <c r="T4841" s="131"/>
      <c r="U4841" s="131"/>
      <c r="V4841" s="131" t="str">
        <f>IF(ActividadesCom[[#This Row],[NIVEL 3]]&lt;&gt;0,VLOOKUP(ActividadesCom[[#This Row],[NIVEL 3]],Catálogo!A:B,2,FALSE),"")</f>
        <v/>
      </c>
      <c r="W4841" s="131"/>
      <c r="X4841" s="130"/>
      <c r="Y4841" s="131"/>
      <c r="Z4841" s="131"/>
      <c r="AA4841" s="131" t="str">
        <f>IF(ActividadesCom[[#This Row],[NIVEL 4]]&lt;&gt;0,VLOOKUP(ActividadesCom[[#This Row],[NIVEL 4]],Catálogo!A:B,2,FALSE),"")</f>
        <v/>
      </c>
      <c r="AB4841" s="131"/>
      <c r="AC4841" s="130"/>
      <c r="AD4841" s="131"/>
      <c r="AE4841" s="131"/>
      <c r="AF4841" s="131" t="str">
        <f>IF(ActividadesCom[[#This Row],[NIVEL 5]]&lt;&gt;0,VLOOKUP(ActividadesCom[[#This Row],[NIVEL 5]],Catálogo!A:B,2,FALSE),"")</f>
        <v/>
      </c>
      <c r="AG4841" s="131"/>
    </row>
    <row r="4842" spans="1:33" ht="30" customHeight="1" x14ac:dyDescent="0.25">
      <c r="A4842" s="5">
        <v>25470180</v>
      </c>
      <c r="B4842" s="10" t="str">
        <f>VLOOKUP(ActividadesCom[[#This Row],[NO. DE CONTROL]],'LISTADO ESTUDIANTES'!A:C,2,FALSE)</f>
        <v>PALOMO COCOM JOSE ALBERTO</v>
      </c>
      <c r="C4842" s="6" t="str">
        <f>VLOOKUP(ActividadesCom[[#This Row],[NO. DE CONTROL]],'LISTADO ESTUDIANTES'!A:C,3,FALSE)</f>
        <v>INGENIERIA CIVIL</v>
      </c>
      <c r="D4842" s="5" t="str">
        <f>VLOOKUP(ActividadesCom[[#This Row],[NO. DE CONTROL]],'LISTADO ESTUDIANTES'!A:D,4,FALSE)</f>
        <v>ACTIVO(A)</v>
      </c>
      <c r="E4842" s="7">
        <f>SUM(ActividadesCom[[#This Row],[CRÉD. 1]],ActividadesCom[[#This Row],[CRÉD. 2]],ActividadesCom[[#This Row],[CRÉD. 3]],ActividadesCom[[#This Row],[CRÉD. 4]],ActividadesCom[[#This Row],[CRÉD. 5]])</f>
        <v>1</v>
      </c>
      <c r="F4842" s="5">
        <f>IF(ActividadesCom[[#This Row],[ÚLTIMO SEMESTRE CON CRÉDITOS]]&gt;0,ROUND(AVERAGE(ActividadesCom[[#This Row],[VALOR NIVEL 5]],ActividadesCom[[#This Row],[VALOR NIVEL 4]],ActividadesCom[[#This Row],[VALOR NIVEL 3]],ActividadesCom[[#This Row],[VALOR NIVEL 2]],ActividadesCom[[#This Row],[VALOR NIVEL 1]]),0),"")</f>
        <v>4</v>
      </c>
      <c r="G4842" s="7" t="str">
        <f>IF(ActividadesCom[[#This Row],[PROMEDIO]]="","",IF(ActividadesCom[[#This Row],[PROMEDIO]]&gt;=4,"EXCELENTE",IF(ActividadesCom[[#This Row],[PROMEDIO]]&gt;=3,"NOTABLE",IF(ActividadesCom[[#This Row],[PROMEDIO]]&gt;=2,"BUENO",IF(ActividadesCom[[#This Row],[PROMEDIO]]=1,"SUFICIENTE","")))))</f>
        <v>EXCELENTE</v>
      </c>
      <c r="H4842" s="5">
        <f>MAX(ActividadesCom[[#This Row],[PERÍODO 1]],ActividadesCom[[#This Row],[PERÍODO 2]],ActividadesCom[[#This Row],[PERÍODO 3]],ActividadesCom[[#This Row],[PERÍODO 4]],ActividadesCom[[#This Row],[PERÍODO 5]])</f>
        <v>20253</v>
      </c>
      <c r="I4842" s="6" t="s">
        <v>25</v>
      </c>
      <c r="J4842" s="5">
        <v>20253</v>
      </c>
      <c r="K4842" s="5" t="s">
        <v>4007</v>
      </c>
      <c r="L4842" s="5">
        <f>IF(ActividadesCom[[#This Row],[NIVEL 1]]&lt;&gt;0,VLOOKUP(ActividadesCom[[#This Row],[NIVEL 1]],Catálogo!A:B,2,FALSE),"")</f>
        <v>4</v>
      </c>
      <c r="M4842" s="5">
        <v>1</v>
      </c>
      <c r="N4842" s="6"/>
      <c r="O4842" s="5"/>
      <c r="P4842" s="5"/>
      <c r="Q4842" s="5" t="str">
        <f>IF(ActividadesCom[[#This Row],[NIVEL 2]]&lt;&gt;0,VLOOKUP(ActividadesCom[[#This Row],[NIVEL 2]],Catálogo!A:B,2,FALSE),"")</f>
        <v/>
      </c>
      <c r="R4842" s="5"/>
      <c r="S4842" s="6"/>
      <c r="T4842" s="5"/>
      <c r="U4842" s="5"/>
      <c r="V4842" s="5" t="str">
        <f>IF(ActividadesCom[[#This Row],[NIVEL 3]]&lt;&gt;0,VLOOKUP(ActividadesCom[[#This Row],[NIVEL 3]],Catálogo!A:B,2,FALSE),"")</f>
        <v/>
      </c>
      <c r="W4842" s="5"/>
      <c r="X4842" s="6"/>
      <c r="Y4842" s="5"/>
      <c r="Z4842" s="5"/>
      <c r="AA4842" s="5" t="str">
        <f>IF(ActividadesCom[[#This Row],[NIVEL 4]]&lt;&gt;0,VLOOKUP(ActividadesCom[[#This Row],[NIVEL 4]],Catálogo!A:B,2,FALSE),"")</f>
        <v/>
      </c>
      <c r="AB4842" s="5"/>
      <c r="AC4842" s="6"/>
      <c r="AD4842" s="5"/>
      <c r="AE4842" s="5"/>
      <c r="AF4842" s="5" t="str">
        <f>IF(ActividadesCom[[#This Row],[NIVEL 5]]&lt;&gt;0,VLOOKUP(ActividadesCom[[#This Row],[NIVEL 5]],Catálogo!A:B,2,FALSE),"")</f>
        <v/>
      </c>
      <c r="AG4842" s="5"/>
    </row>
    <row r="4843" spans="1:33" ht="30" customHeight="1" x14ac:dyDescent="0.25">
      <c r="A4843" s="5">
        <v>25470181</v>
      </c>
      <c r="B4843" s="10" t="str">
        <f>VLOOKUP(ActividadesCom[[#This Row],[NO. DE CONTROL]],'LISTADO ESTUDIANTES'!A:C,2,FALSE)</f>
        <v>HERRERA ASENCIO ANDRIK FRANCISCO</v>
      </c>
      <c r="C4843" s="6" t="str">
        <f>VLOOKUP(ActividadesCom[[#This Row],[NO. DE CONTROL]],'LISTADO ESTUDIANTES'!A:C,3,FALSE)</f>
        <v>INGENIERIA CIVIL</v>
      </c>
      <c r="D4843" s="5" t="str">
        <f>VLOOKUP(ActividadesCom[[#This Row],[NO. DE CONTROL]],'LISTADO ESTUDIANTES'!A:D,4,FALSE)</f>
        <v>ACTIVO(A)</v>
      </c>
      <c r="E4843" s="7">
        <f>SUM(ActividadesCom[[#This Row],[CRÉD. 1]],ActividadesCom[[#This Row],[CRÉD. 2]],ActividadesCom[[#This Row],[CRÉD. 3]],ActividadesCom[[#This Row],[CRÉD. 4]],ActividadesCom[[#This Row],[CRÉD. 5]])</f>
        <v>1</v>
      </c>
      <c r="F4843" s="5">
        <f>IF(ActividadesCom[[#This Row],[ÚLTIMO SEMESTRE CON CRÉDITOS]]&gt;0,ROUND(AVERAGE(ActividadesCom[[#This Row],[VALOR NIVEL 5]],ActividadesCom[[#This Row],[VALOR NIVEL 4]],ActividadesCom[[#This Row],[VALOR NIVEL 3]],ActividadesCom[[#This Row],[VALOR NIVEL 2]],ActividadesCom[[#This Row],[VALOR NIVEL 1]]),0),"")</f>
        <v>3</v>
      </c>
      <c r="G4843" s="7" t="str">
        <f>IF(ActividadesCom[[#This Row],[PROMEDIO]]="","",IF(ActividadesCom[[#This Row],[PROMEDIO]]&gt;=4,"EXCELENTE",IF(ActividadesCom[[#This Row],[PROMEDIO]]&gt;=3,"NOTABLE",IF(ActividadesCom[[#This Row],[PROMEDIO]]&gt;=2,"BUENO",IF(ActividadesCom[[#This Row],[PROMEDIO]]=1,"SUFICIENTE","")))))</f>
        <v>NOTABLE</v>
      </c>
      <c r="H4843" s="5">
        <f>MAX(ActividadesCom[[#This Row],[PERÍODO 1]],ActividadesCom[[#This Row],[PERÍODO 2]],ActividadesCom[[#This Row],[PERÍODO 3]],ActividadesCom[[#This Row],[PERÍODO 4]],ActividadesCom[[#This Row],[PERÍODO 5]])</f>
        <v>20253</v>
      </c>
      <c r="I4843" s="6" t="s">
        <v>665</v>
      </c>
      <c r="J4843" s="5">
        <v>20253</v>
      </c>
      <c r="K4843" s="5" t="s">
        <v>4008</v>
      </c>
      <c r="L4843" s="5">
        <f>IF(ActividadesCom[[#This Row],[NIVEL 1]]&lt;&gt;0,VLOOKUP(ActividadesCom[[#This Row],[NIVEL 1]],Catálogo!A:B,2,FALSE),"")</f>
        <v>3</v>
      </c>
      <c r="M4843" s="5">
        <v>1</v>
      </c>
      <c r="N4843" s="6"/>
      <c r="O4843" s="5"/>
      <c r="P4843" s="5"/>
      <c r="Q4843" s="5" t="str">
        <f>IF(ActividadesCom[[#This Row],[NIVEL 2]]&lt;&gt;0,VLOOKUP(ActividadesCom[[#This Row],[NIVEL 2]],Catálogo!A:B,2,FALSE),"")</f>
        <v/>
      </c>
      <c r="R4843" s="5"/>
      <c r="S4843" s="6"/>
      <c r="T4843" s="5"/>
      <c r="U4843" s="5"/>
      <c r="V4843" s="5" t="str">
        <f>IF(ActividadesCom[[#This Row],[NIVEL 3]]&lt;&gt;0,VLOOKUP(ActividadesCom[[#This Row],[NIVEL 3]],Catálogo!A:B,2,FALSE),"")</f>
        <v/>
      </c>
      <c r="W4843" s="5"/>
      <c r="X4843" s="6"/>
      <c r="Y4843" s="5"/>
      <c r="Z4843" s="5"/>
      <c r="AA4843" s="5" t="str">
        <f>IF(ActividadesCom[[#This Row],[NIVEL 4]]&lt;&gt;0,VLOOKUP(ActividadesCom[[#This Row],[NIVEL 4]],Catálogo!A:B,2,FALSE),"")</f>
        <v/>
      </c>
      <c r="AB4843" s="5"/>
      <c r="AC4843" s="6"/>
      <c r="AD4843" s="5"/>
      <c r="AE4843" s="5"/>
      <c r="AF4843" s="5" t="str">
        <f>IF(ActividadesCom[[#This Row],[NIVEL 5]]&lt;&gt;0,VLOOKUP(ActividadesCom[[#This Row],[NIVEL 5]],Catálogo!A:B,2,FALSE),"")</f>
        <v/>
      </c>
      <c r="AG4843" s="5"/>
    </row>
    <row r="4844" spans="1:33" ht="30" customHeight="1" x14ac:dyDescent="0.25">
      <c r="A4844" s="127">
        <v>25470182</v>
      </c>
      <c r="B4844" s="125" t="str">
        <f>VLOOKUP(ActividadesCom[[#This Row],[NO. DE CONTROL]],'LISTADO ESTUDIANTES'!A:C,2,FALSE)</f>
        <v>JARAMILLO BAEZ AURORA SARAI</v>
      </c>
      <c r="C4844" s="126" t="str">
        <f>VLOOKUP(ActividadesCom[[#This Row],[NO. DE CONTROL]],'LISTADO ESTUDIANTES'!A:C,3,FALSE)</f>
        <v>INGENIERIA CIVIL</v>
      </c>
      <c r="D4844" s="127" t="str">
        <f>VLOOKUP(ActividadesCom[[#This Row],[NO. DE CONTROL]],'LISTADO ESTUDIANTES'!A:D,4,FALSE)</f>
        <v>ACTIVO(A)</v>
      </c>
      <c r="E4844" s="124">
        <f>SUM(ActividadesCom[[#This Row],[CRÉD. 1]],ActividadesCom[[#This Row],[CRÉD. 2]],ActividadesCom[[#This Row],[CRÉD. 3]],ActividadesCom[[#This Row],[CRÉD. 4]],ActividadesCom[[#This Row],[CRÉD. 5]])</f>
        <v>3</v>
      </c>
      <c r="F4844" s="127">
        <f>IF(ActividadesCom[[#This Row],[ÚLTIMO SEMESTRE CON CRÉDITOS]]&gt;0,ROUND(AVERAGE(ActividadesCom[[#This Row],[VALOR NIVEL 5]],ActividadesCom[[#This Row],[VALOR NIVEL 4]],ActividadesCom[[#This Row],[VALOR NIVEL 3]],ActividadesCom[[#This Row],[VALOR NIVEL 2]],ActividadesCom[[#This Row],[VALOR NIVEL 1]]),0),"")</f>
        <v>3</v>
      </c>
      <c r="G4844" s="124" t="str">
        <f>IF(ActividadesCom[[#This Row],[PROMEDIO]]="","",IF(ActividadesCom[[#This Row],[PROMEDIO]]&gt;=4,"EXCELENTE",IF(ActividadesCom[[#This Row],[PROMEDIO]]&gt;=3,"NOTABLE",IF(ActividadesCom[[#This Row],[PROMEDIO]]&gt;=2,"BUENO",IF(ActividadesCom[[#This Row],[PROMEDIO]]=1,"SUFICIENTE","")))))</f>
        <v>NOTABLE</v>
      </c>
      <c r="H4844" s="127">
        <f>MAX(ActividadesCom[[#This Row],[PERÍODO 1]],ActividadesCom[[#This Row],[PERÍODO 2]],ActividadesCom[[#This Row],[PERÍODO 3]],ActividadesCom[[#This Row],[PERÍODO 4]],ActividadesCom[[#This Row],[PERÍODO 5]])</f>
        <v>20253</v>
      </c>
      <c r="I4844" s="126" t="s">
        <v>7264</v>
      </c>
      <c r="J4844" s="127">
        <v>20253</v>
      </c>
      <c r="K4844" s="127" t="s">
        <v>4008</v>
      </c>
      <c r="L4844" s="127">
        <f>IF(ActividadesCom[[#This Row],[NIVEL 1]]&lt;&gt;0,VLOOKUP(ActividadesCom[[#This Row],[NIVEL 1]],Catálogo!A:B,2,FALSE),"")</f>
        <v>3</v>
      </c>
      <c r="M4844" s="127">
        <v>1</v>
      </c>
      <c r="N4844" s="6" t="s">
        <v>7297</v>
      </c>
      <c r="O4844" s="127">
        <v>20253</v>
      </c>
      <c r="P4844" s="5" t="s">
        <v>4008</v>
      </c>
      <c r="Q4844" s="127">
        <f>IF(ActividadesCom[[#This Row],[NIVEL 2]]&lt;&gt;0,VLOOKUP(ActividadesCom[[#This Row],[NIVEL 2]],Catálogo!A:B,2,FALSE),"")</f>
        <v>3</v>
      </c>
      <c r="R4844" s="127">
        <v>1</v>
      </c>
      <c r="S4844" s="6" t="s">
        <v>7326</v>
      </c>
      <c r="T4844" s="127">
        <v>20253</v>
      </c>
      <c r="U4844" s="5" t="s">
        <v>4008</v>
      </c>
      <c r="V4844" s="127">
        <f>IF(ActividadesCom[[#This Row],[NIVEL 3]]&lt;&gt;0,VLOOKUP(ActividadesCom[[#This Row],[NIVEL 3]],Catálogo!A:B,2,FALSE),"")</f>
        <v>3</v>
      </c>
      <c r="W4844" s="127">
        <v>1</v>
      </c>
      <c r="X4844" s="126"/>
      <c r="Y4844" s="127"/>
      <c r="Z4844" s="127"/>
      <c r="AA4844" s="127" t="str">
        <f>IF(ActividadesCom[[#This Row],[NIVEL 4]]&lt;&gt;0,VLOOKUP(ActividadesCom[[#This Row],[NIVEL 4]],Catálogo!A:B,2,FALSE),"")</f>
        <v/>
      </c>
      <c r="AB4844" s="127"/>
      <c r="AC4844" s="126"/>
      <c r="AD4844" s="127"/>
      <c r="AE4844" s="127"/>
      <c r="AF4844" s="127" t="str">
        <f>IF(ActividadesCom[[#This Row],[NIVEL 5]]&lt;&gt;0,VLOOKUP(ActividadesCom[[#This Row],[NIVEL 5]],Catálogo!A:B,2,FALSE),"")</f>
        <v/>
      </c>
      <c r="AG4844" s="127"/>
    </row>
    <row r="4845" spans="1:33" ht="30" customHeight="1" x14ac:dyDescent="0.25">
      <c r="A4845" s="5">
        <v>25470184</v>
      </c>
      <c r="B4845" s="10" t="str">
        <f>VLOOKUP(ActividadesCom[[#This Row],[NO. DE CONTROL]],'LISTADO ESTUDIANTES'!A:C,2,FALSE)</f>
        <v>LUGO ESTILLADO CARLOS DANIEL</v>
      </c>
      <c r="C4845" s="6" t="str">
        <f>VLOOKUP(ActividadesCom[[#This Row],[NO. DE CONTROL]],'LISTADO ESTUDIANTES'!A:C,3,FALSE)</f>
        <v>INGENIERIA CIVIL</v>
      </c>
      <c r="D4845" s="5" t="str">
        <f>VLOOKUP(ActividadesCom[[#This Row],[NO. DE CONTROL]],'LISTADO ESTUDIANTES'!A:D,4,FALSE)</f>
        <v>ACTIVO(A)</v>
      </c>
      <c r="E4845" s="7">
        <f>SUM(ActividadesCom[[#This Row],[CRÉD. 1]],ActividadesCom[[#This Row],[CRÉD. 2]],ActividadesCom[[#This Row],[CRÉD. 3]],ActividadesCom[[#This Row],[CRÉD. 4]],ActividadesCom[[#This Row],[CRÉD. 5]])</f>
        <v>1</v>
      </c>
      <c r="F4845" s="5">
        <f>IF(ActividadesCom[[#This Row],[ÚLTIMO SEMESTRE CON CRÉDITOS]]&gt;0,ROUND(AVERAGE(ActividadesCom[[#This Row],[VALOR NIVEL 5]],ActividadesCom[[#This Row],[VALOR NIVEL 4]],ActividadesCom[[#This Row],[VALOR NIVEL 3]],ActividadesCom[[#This Row],[VALOR NIVEL 2]],ActividadesCom[[#This Row],[VALOR NIVEL 1]]),0),"")</f>
        <v>3</v>
      </c>
      <c r="G4845" s="7" t="str">
        <f>IF(ActividadesCom[[#This Row],[PROMEDIO]]="","",IF(ActividadesCom[[#This Row],[PROMEDIO]]&gt;=4,"EXCELENTE",IF(ActividadesCom[[#This Row],[PROMEDIO]]&gt;=3,"NOTABLE",IF(ActividadesCom[[#This Row],[PROMEDIO]]&gt;=2,"BUENO",IF(ActividadesCom[[#This Row],[PROMEDIO]]=1,"SUFICIENTE","")))))</f>
        <v>NOTABLE</v>
      </c>
      <c r="H4845" s="5">
        <f>MAX(ActividadesCom[[#This Row],[PERÍODO 1]],ActividadesCom[[#This Row],[PERÍODO 2]],ActividadesCom[[#This Row],[PERÍODO 3]],ActividadesCom[[#This Row],[PERÍODO 4]],ActividadesCom[[#This Row],[PERÍODO 5]])</f>
        <v>20253</v>
      </c>
      <c r="I4845" s="6" t="s">
        <v>665</v>
      </c>
      <c r="J4845" s="5">
        <v>20253</v>
      </c>
      <c r="K4845" s="5" t="s">
        <v>4008</v>
      </c>
      <c r="L4845" s="5">
        <f>IF(ActividadesCom[[#This Row],[NIVEL 1]]&lt;&gt;0,VLOOKUP(ActividadesCom[[#This Row],[NIVEL 1]],Catálogo!A:B,2,FALSE),"")</f>
        <v>3</v>
      </c>
      <c r="M4845" s="5">
        <v>1</v>
      </c>
      <c r="N4845" s="6"/>
      <c r="O4845" s="5"/>
      <c r="P4845" s="5"/>
      <c r="Q4845" s="5" t="str">
        <f>IF(ActividadesCom[[#This Row],[NIVEL 2]]&lt;&gt;0,VLOOKUP(ActividadesCom[[#This Row],[NIVEL 2]],Catálogo!A:B,2,FALSE),"")</f>
        <v/>
      </c>
      <c r="R4845" s="5"/>
      <c r="S4845" s="6"/>
      <c r="T4845" s="5"/>
      <c r="U4845" s="5"/>
      <c r="V4845" s="5" t="str">
        <f>IF(ActividadesCom[[#This Row],[NIVEL 3]]&lt;&gt;0,VLOOKUP(ActividadesCom[[#This Row],[NIVEL 3]],Catálogo!A:B,2,FALSE),"")</f>
        <v/>
      </c>
      <c r="W4845" s="5"/>
      <c r="X4845" s="6"/>
      <c r="Y4845" s="5"/>
      <c r="Z4845" s="5"/>
      <c r="AA4845" s="5" t="str">
        <f>IF(ActividadesCom[[#This Row],[NIVEL 4]]&lt;&gt;0,VLOOKUP(ActividadesCom[[#This Row],[NIVEL 4]],Catálogo!A:B,2,FALSE),"")</f>
        <v/>
      </c>
      <c r="AB4845" s="5"/>
      <c r="AC4845" s="6"/>
      <c r="AD4845" s="5"/>
      <c r="AE4845" s="5"/>
      <c r="AF4845" s="5" t="str">
        <f>IF(ActividadesCom[[#This Row],[NIVEL 5]]&lt;&gt;0,VLOOKUP(ActividadesCom[[#This Row],[NIVEL 5]],Catálogo!A:B,2,FALSE),"")</f>
        <v/>
      </c>
      <c r="AG4845" s="5"/>
    </row>
    <row r="4846" spans="1:33" ht="30" customHeight="1" x14ac:dyDescent="0.25">
      <c r="A4846" s="131">
        <v>25470185</v>
      </c>
      <c r="B4846" s="129" t="str">
        <f>VLOOKUP(ActividadesCom[[#This Row],[NO. DE CONTROL]],'LISTADO ESTUDIANTES'!A:C,2,FALSE)</f>
        <v>TAMAY PANTI IRVIN ADRIAN</v>
      </c>
      <c r="C4846" s="130" t="str">
        <f>VLOOKUP(ActividadesCom[[#This Row],[NO. DE CONTROL]],'LISTADO ESTUDIANTES'!A:C,3,FALSE)</f>
        <v>INGENIERIA CIVIL</v>
      </c>
      <c r="D4846" s="131" t="str">
        <f>VLOOKUP(ActividadesCom[[#This Row],[NO. DE CONTROL]],'LISTADO ESTUDIANTES'!A:D,4,FALSE)</f>
        <v>ACTIVO(A)</v>
      </c>
      <c r="E4846" s="128">
        <f>SUM(ActividadesCom[[#This Row],[CRÉD. 1]],ActividadesCom[[#This Row],[CRÉD. 2]],ActividadesCom[[#This Row],[CRÉD. 3]],ActividadesCom[[#This Row],[CRÉD. 4]],ActividadesCom[[#This Row],[CRÉD. 5]])</f>
        <v>1</v>
      </c>
      <c r="F4846" s="131">
        <f>IF(ActividadesCom[[#This Row],[ÚLTIMO SEMESTRE CON CRÉDITOS]]&gt;0,ROUND(AVERAGE(ActividadesCom[[#This Row],[VALOR NIVEL 5]],ActividadesCom[[#This Row],[VALOR NIVEL 4]],ActividadesCom[[#This Row],[VALOR NIVEL 3]],ActividadesCom[[#This Row],[VALOR NIVEL 2]],ActividadesCom[[#This Row],[VALOR NIVEL 1]]),0),"")</f>
        <v>3</v>
      </c>
      <c r="G4846" s="128" t="str">
        <f>IF(ActividadesCom[[#This Row],[PROMEDIO]]="","",IF(ActividadesCom[[#This Row],[PROMEDIO]]&gt;=4,"EXCELENTE",IF(ActividadesCom[[#This Row],[PROMEDIO]]&gt;=3,"NOTABLE",IF(ActividadesCom[[#This Row],[PROMEDIO]]&gt;=2,"BUENO",IF(ActividadesCom[[#This Row],[PROMEDIO]]=1,"SUFICIENTE","")))))</f>
        <v>NOTABLE</v>
      </c>
      <c r="H4846" s="131">
        <f>MAX(ActividadesCom[[#This Row],[PERÍODO 1]],ActividadesCom[[#This Row],[PERÍODO 2]],ActividadesCom[[#This Row],[PERÍODO 3]],ActividadesCom[[#This Row],[PERÍODO 4]],ActividadesCom[[#This Row],[PERÍODO 5]])</f>
        <v>20253</v>
      </c>
      <c r="I4846" s="130" t="s">
        <v>47</v>
      </c>
      <c r="J4846" s="131">
        <v>20253</v>
      </c>
      <c r="K4846" s="131" t="s">
        <v>4008</v>
      </c>
      <c r="L4846" s="131">
        <f>IF(ActividadesCom[[#This Row],[NIVEL 1]]&lt;&gt;0,VLOOKUP(ActividadesCom[[#This Row],[NIVEL 1]],Catálogo!A:B,2,FALSE),"")</f>
        <v>3</v>
      </c>
      <c r="M4846" s="131">
        <v>1</v>
      </c>
      <c r="N4846" s="130"/>
      <c r="O4846" s="131"/>
      <c r="P4846" s="131"/>
      <c r="Q4846" s="131" t="str">
        <f>IF(ActividadesCom[[#This Row],[NIVEL 2]]&lt;&gt;0,VLOOKUP(ActividadesCom[[#This Row],[NIVEL 2]],Catálogo!A:B,2,FALSE),"")</f>
        <v/>
      </c>
      <c r="R4846" s="131"/>
      <c r="S4846" s="130"/>
      <c r="T4846" s="131"/>
      <c r="U4846" s="131"/>
      <c r="V4846" s="131" t="str">
        <f>IF(ActividadesCom[[#This Row],[NIVEL 3]]&lt;&gt;0,VLOOKUP(ActividadesCom[[#This Row],[NIVEL 3]],Catálogo!A:B,2,FALSE),"")</f>
        <v/>
      </c>
      <c r="W4846" s="131"/>
      <c r="X4846" s="130"/>
      <c r="Y4846" s="131"/>
      <c r="Z4846" s="131"/>
      <c r="AA4846" s="131" t="str">
        <f>IF(ActividadesCom[[#This Row],[NIVEL 4]]&lt;&gt;0,VLOOKUP(ActividadesCom[[#This Row],[NIVEL 4]],Catálogo!A:B,2,FALSE),"")</f>
        <v/>
      </c>
      <c r="AB4846" s="131"/>
      <c r="AC4846" s="130"/>
      <c r="AD4846" s="131"/>
      <c r="AE4846" s="131"/>
      <c r="AF4846" s="131" t="str">
        <f>IF(ActividadesCom[[#This Row],[NIVEL 5]]&lt;&gt;0,VLOOKUP(ActividadesCom[[#This Row],[NIVEL 5]],Catálogo!A:B,2,FALSE),"")</f>
        <v/>
      </c>
      <c r="AG4846" s="131"/>
    </row>
    <row r="4847" spans="1:33" ht="30" customHeight="1" x14ac:dyDescent="0.25">
      <c r="A4847" s="131">
        <v>25470186</v>
      </c>
      <c r="B4847" s="129" t="str">
        <f>VLOOKUP(ActividadesCom[[#This Row],[NO. DE CONTROL]],'LISTADO ESTUDIANTES'!A:C,2,FALSE)</f>
        <v>CHI DANIEL JUAN ROGELIO</v>
      </c>
      <c r="C4847" s="130" t="str">
        <f>VLOOKUP(ActividadesCom[[#This Row],[NO. DE CONTROL]],'LISTADO ESTUDIANTES'!A:C,3,FALSE)</f>
        <v>INGENIERIA CIVIL</v>
      </c>
      <c r="D4847" s="131" t="str">
        <f>VLOOKUP(ActividadesCom[[#This Row],[NO. DE CONTROL]],'LISTADO ESTUDIANTES'!A:D,4,FALSE)</f>
        <v>ACTIVO(A)</v>
      </c>
      <c r="E4847" s="128">
        <f>SUM(ActividadesCom[[#This Row],[CRÉD. 1]],ActividadesCom[[#This Row],[CRÉD. 2]],ActividadesCom[[#This Row],[CRÉD. 3]],ActividadesCom[[#This Row],[CRÉD. 4]],ActividadesCom[[#This Row],[CRÉD. 5]])</f>
        <v>2</v>
      </c>
      <c r="F4847" s="131">
        <f>IF(ActividadesCom[[#This Row],[ÚLTIMO SEMESTRE CON CRÉDITOS]]&gt;0,ROUND(AVERAGE(ActividadesCom[[#This Row],[VALOR NIVEL 5]],ActividadesCom[[#This Row],[VALOR NIVEL 4]],ActividadesCom[[#This Row],[VALOR NIVEL 3]],ActividadesCom[[#This Row],[VALOR NIVEL 2]],ActividadesCom[[#This Row],[VALOR NIVEL 1]]),0),"")</f>
        <v>4</v>
      </c>
      <c r="G4847" s="128" t="str">
        <f>IF(ActividadesCom[[#This Row],[PROMEDIO]]="","",IF(ActividadesCom[[#This Row],[PROMEDIO]]&gt;=4,"EXCELENTE",IF(ActividadesCom[[#This Row],[PROMEDIO]]&gt;=3,"NOTABLE",IF(ActividadesCom[[#This Row],[PROMEDIO]]&gt;=2,"BUENO",IF(ActividadesCom[[#This Row],[PROMEDIO]]=1,"SUFICIENTE","")))))</f>
        <v>EXCELENTE</v>
      </c>
      <c r="H4847" s="131">
        <f>MAX(ActividadesCom[[#This Row],[PERÍODO 1]],ActividadesCom[[#This Row],[PERÍODO 2]],ActividadesCom[[#This Row],[PERÍODO 3]],ActividadesCom[[#This Row],[PERÍODO 4]],ActividadesCom[[#This Row],[PERÍODO 5]])</f>
        <v>20253</v>
      </c>
      <c r="I4847" s="130" t="s">
        <v>7297</v>
      </c>
      <c r="J4847" s="131">
        <v>20253</v>
      </c>
      <c r="K4847" s="131" t="s">
        <v>4008</v>
      </c>
      <c r="L4847" s="131">
        <f>IF(ActividadesCom[[#This Row],[NIVEL 1]]&lt;&gt;0,VLOOKUP(ActividadesCom[[#This Row],[NIVEL 1]],Catálogo!A:B,2,FALSE),"")</f>
        <v>3</v>
      </c>
      <c r="M4847" s="131">
        <v>1</v>
      </c>
      <c r="N4847" s="6" t="s">
        <v>3518</v>
      </c>
      <c r="O4847" s="131">
        <v>20253</v>
      </c>
      <c r="P4847" s="5" t="s">
        <v>4007</v>
      </c>
      <c r="Q4847" s="131">
        <f>IF(ActividadesCom[[#This Row],[NIVEL 2]]&lt;&gt;0,VLOOKUP(ActividadesCom[[#This Row],[NIVEL 2]],Catálogo!A:B,2,FALSE),"")</f>
        <v>4</v>
      </c>
      <c r="R4847" s="131">
        <v>1</v>
      </c>
      <c r="S4847" s="130"/>
      <c r="T4847" s="131"/>
      <c r="U4847" s="131"/>
      <c r="V4847" s="131" t="str">
        <f>IF(ActividadesCom[[#This Row],[NIVEL 3]]&lt;&gt;0,VLOOKUP(ActividadesCom[[#This Row],[NIVEL 3]],Catálogo!A:B,2,FALSE),"")</f>
        <v/>
      </c>
      <c r="W4847" s="131"/>
      <c r="X4847" s="130"/>
      <c r="Y4847" s="131"/>
      <c r="Z4847" s="131"/>
      <c r="AA4847" s="131" t="str">
        <f>IF(ActividadesCom[[#This Row],[NIVEL 4]]&lt;&gt;0,VLOOKUP(ActividadesCom[[#This Row],[NIVEL 4]],Catálogo!A:B,2,FALSE),"")</f>
        <v/>
      </c>
      <c r="AB4847" s="131"/>
      <c r="AC4847" s="130"/>
      <c r="AD4847" s="131"/>
      <c r="AE4847" s="131"/>
      <c r="AF4847" s="131" t="str">
        <f>IF(ActividadesCom[[#This Row],[NIVEL 5]]&lt;&gt;0,VLOOKUP(ActividadesCom[[#This Row],[NIVEL 5]],Catálogo!A:B,2,FALSE),"")</f>
        <v/>
      </c>
      <c r="AG4847" s="131"/>
    </row>
    <row r="4848" spans="1:33" ht="30" customHeight="1" x14ac:dyDescent="0.25">
      <c r="A4848" s="131">
        <v>25470187</v>
      </c>
      <c r="B4848" s="129" t="str">
        <f>VLOOKUP(ActividadesCom[[#This Row],[NO. DE CONTROL]],'LISTADO ESTUDIANTES'!A:C,2,FALSE)</f>
        <v>CACH TOMAS ANGELICA JAZMIN</v>
      </c>
      <c r="C4848" s="130" t="str">
        <f>VLOOKUP(ActividadesCom[[#This Row],[NO. DE CONTROL]],'LISTADO ESTUDIANTES'!A:C,3,FALSE)</f>
        <v>INGENIERIA CIVIL</v>
      </c>
      <c r="D4848" s="131" t="str">
        <f>VLOOKUP(ActividadesCom[[#This Row],[NO. DE CONTROL]],'LISTADO ESTUDIANTES'!A:D,4,FALSE)</f>
        <v>ACTIVO(A)</v>
      </c>
      <c r="E4848" s="128">
        <f>SUM(ActividadesCom[[#This Row],[CRÉD. 1]],ActividadesCom[[#This Row],[CRÉD. 2]],ActividadesCom[[#This Row],[CRÉD. 3]],ActividadesCom[[#This Row],[CRÉD. 4]],ActividadesCom[[#This Row],[CRÉD. 5]])</f>
        <v>1</v>
      </c>
      <c r="F4848" s="131">
        <f>IF(ActividadesCom[[#This Row],[ÚLTIMO SEMESTRE CON CRÉDITOS]]&gt;0,ROUND(AVERAGE(ActividadesCom[[#This Row],[VALOR NIVEL 5]],ActividadesCom[[#This Row],[VALOR NIVEL 4]],ActividadesCom[[#This Row],[VALOR NIVEL 3]],ActividadesCom[[#This Row],[VALOR NIVEL 2]],ActividadesCom[[#This Row],[VALOR NIVEL 1]]),0),"")</f>
        <v>2</v>
      </c>
      <c r="G4848" s="128" t="str">
        <f>IF(ActividadesCom[[#This Row],[PROMEDIO]]="","",IF(ActividadesCom[[#This Row],[PROMEDIO]]&gt;=4,"EXCELENTE",IF(ActividadesCom[[#This Row],[PROMEDIO]]&gt;=3,"NOTABLE",IF(ActividadesCom[[#This Row],[PROMEDIO]]&gt;=2,"BUENO",IF(ActividadesCom[[#This Row],[PROMEDIO]]=1,"SUFICIENTE","")))))</f>
        <v>BUENO</v>
      </c>
      <c r="H4848" s="131">
        <f>MAX(ActividadesCom[[#This Row],[PERÍODO 1]],ActividadesCom[[#This Row],[PERÍODO 2]],ActividadesCom[[#This Row],[PERÍODO 3]],ActividadesCom[[#This Row],[PERÍODO 4]],ActividadesCom[[#This Row],[PERÍODO 5]])</f>
        <v>20253</v>
      </c>
      <c r="I4848" s="130" t="s">
        <v>6814</v>
      </c>
      <c r="J4848" s="131">
        <v>20253</v>
      </c>
      <c r="K4848" s="131" t="s">
        <v>4009</v>
      </c>
      <c r="L4848" s="131">
        <f>IF(ActividadesCom[[#This Row],[NIVEL 1]]&lt;&gt;0,VLOOKUP(ActividadesCom[[#This Row],[NIVEL 1]],Catálogo!A:B,2,FALSE),"")</f>
        <v>2</v>
      </c>
      <c r="M4848" s="131">
        <v>1</v>
      </c>
      <c r="N4848" s="130"/>
      <c r="O4848" s="131"/>
      <c r="P4848" s="131"/>
      <c r="Q4848" s="131" t="str">
        <f>IF(ActividadesCom[[#This Row],[NIVEL 2]]&lt;&gt;0,VLOOKUP(ActividadesCom[[#This Row],[NIVEL 2]],Catálogo!A:B,2,FALSE),"")</f>
        <v/>
      </c>
      <c r="R4848" s="131"/>
      <c r="S4848" s="130"/>
      <c r="T4848" s="131"/>
      <c r="U4848" s="131"/>
      <c r="V4848" s="131" t="str">
        <f>IF(ActividadesCom[[#This Row],[NIVEL 3]]&lt;&gt;0,VLOOKUP(ActividadesCom[[#This Row],[NIVEL 3]],Catálogo!A:B,2,FALSE),"")</f>
        <v/>
      </c>
      <c r="W4848" s="131"/>
      <c r="X4848" s="130"/>
      <c r="Y4848" s="131"/>
      <c r="Z4848" s="131"/>
      <c r="AA4848" s="131" t="str">
        <f>IF(ActividadesCom[[#This Row],[NIVEL 4]]&lt;&gt;0,VLOOKUP(ActividadesCom[[#This Row],[NIVEL 4]],Catálogo!A:B,2,FALSE),"")</f>
        <v/>
      </c>
      <c r="AB4848" s="131"/>
      <c r="AC4848" s="130"/>
      <c r="AD4848" s="131"/>
      <c r="AE4848" s="131"/>
      <c r="AF4848" s="131" t="str">
        <f>IF(ActividadesCom[[#This Row],[NIVEL 5]]&lt;&gt;0,VLOOKUP(ActividadesCom[[#This Row],[NIVEL 5]],Catálogo!A:B,2,FALSE),"")</f>
        <v/>
      </c>
      <c r="AG4848" s="131"/>
    </row>
    <row r="4849" spans="1:33" ht="30" customHeight="1" x14ac:dyDescent="0.25">
      <c r="A4849" s="5">
        <v>25470188</v>
      </c>
      <c r="B4849" s="10" t="str">
        <f>VLOOKUP(ActividadesCom[[#This Row],[NO. DE CONTROL]],'LISTADO ESTUDIANTES'!A:C,2,FALSE)</f>
        <v>TRUJEQUE CHIN KEYLA SHALOM</v>
      </c>
      <c r="C4849" s="6" t="str">
        <f>VLOOKUP(ActividadesCom[[#This Row],[NO. DE CONTROL]],'LISTADO ESTUDIANTES'!A:C,3,FALSE)</f>
        <v>INGENIERIA CIVIL</v>
      </c>
      <c r="D4849" s="5" t="str">
        <f>VLOOKUP(ActividadesCom[[#This Row],[NO. DE CONTROL]],'LISTADO ESTUDIANTES'!A:D,4,FALSE)</f>
        <v>ACTIVO(A)</v>
      </c>
      <c r="E4849" s="7">
        <f>SUM(ActividadesCom[[#This Row],[CRÉD. 1]],ActividadesCom[[#This Row],[CRÉD. 2]],ActividadesCom[[#This Row],[CRÉD. 3]],ActividadesCom[[#This Row],[CRÉD. 4]],ActividadesCom[[#This Row],[CRÉD. 5]])</f>
        <v>1</v>
      </c>
      <c r="F4849" s="5">
        <f>IF(ActividadesCom[[#This Row],[ÚLTIMO SEMESTRE CON CRÉDITOS]]&gt;0,ROUND(AVERAGE(ActividadesCom[[#This Row],[VALOR NIVEL 5]],ActividadesCom[[#This Row],[VALOR NIVEL 4]],ActividadesCom[[#This Row],[VALOR NIVEL 3]],ActividadesCom[[#This Row],[VALOR NIVEL 2]],ActividadesCom[[#This Row],[VALOR NIVEL 1]]),0),"")</f>
        <v>3</v>
      </c>
      <c r="G4849" s="7" t="str">
        <f>IF(ActividadesCom[[#This Row],[PROMEDIO]]="","",IF(ActividadesCom[[#This Row],[PROMEDIO]]&gt;=4,"EXCELENTE",IF(ActividadesCom[[#This Row],[PROMEDIO]]&gt;=3,"NOTABLE",IF(ActividadesCom[[#This Row],[PROMEDIO]]&gt;=2,"BUENO",IF(ActividadesCom[[#This Row],[PROMEDIO]]=1,"SUFICIENTE","")))))</f>
        <v>NOTABLE</v>
      </c>
      <c r="H4849" s="5">
        <f>MAX(ActividadesCom[[#This Row],[PERÍODO 1]],ActividadesCom[[#This Row],[PERÍODO 2]],ActividadesCom[[#This Row],[PERÍODO 3]],ActividadesCom[[#This Row],[PERÍODO 4]],ActividadesCom[[#This Row],[PERÍODO 5]])</f>
        <v>20253</v>
      </c>
      <c r="I4849" s="6" t="s">
        <v>665</v>
      </c>
      <c r="J4849" s="5">
        <v>20253</v>
      </c>
      <c r="K4849" s="5" t="s">
        <v>4008</v>
      </c>
      <c r="L4849" s="5">
        <f>IF(ActividadesCom[[#This Row],[NIVEL 1]]&lt;&gt;0,VLOOKUP(ActividadesCom[[#This Row],[NIVEL 1]],Catálogo!A:B,2,FALSE),"")</f>
        <v>3</v>
      </c>
      <c r="M4849" s="5">
        <v>1</v>
      </c>
      <c r="N4849" s="6"/>
      <c r="O4849" s="5"/>
      <c r="P4849" s="5"/>
      <c r="Q4849" s="5" t="str">
        <f>IF(ActividadesCom[[#This Row],[NIVEL 2]]&lt;&gt;0,VLOOKUP(ActividadesCom[[#This Row],[NIVEL 2]],Catálogo!A:B,2,FALSE),"")</f>
        <v/>
      </c>
      <c r="R4849" s="5"/>
      <c r="S4849" s="6"/>
      <c r="T4849" s="5"/>
      <c r="U4849" s="5"/>
      <c r="V4849" s="5" t="str">
        <f>IF(ActividadesCom[[#This Row],[NIVEL 3]]&lt;&gt;0,VLOOKUP(ActividadesCom[[#This Row],[NIVEL 3]],Catálogo!A:B,2,FALSE),"")</f>
        <v/>
      </c>
      <c r="W4849" s="5"/>
      <c r="X4849" s="6"/>
      <c r="Y4849" s="5"/>
      <c r="Z4849" s="5"/>
      <c r="AA4849" s="5" t="str">
        <f>IF(ActividadesCom[[#This Row],[NIVEL 4]]&lt;&gt;0,VLOOKUP(ActividadesCom[[#This Row],[NIVEL 4]],Catálogo!A:B,2,FALSE),"")</f>
        <v/>
      </c>
      <c r="AB4849" s="5"/>
      <c r="AC4849" s="6"/>
      <c r="AD4849" s="5"/>
      <c r="AE4849" s="5"/>
      <c r="AF4849" s="5" t="str">
        <f>IF(ActividadesCom[[#This Row],[NIVEL 5]]&lt;&gt;0,VLOOKUP(ActividadesCom[[#This Row],[NIVEL 5]],Catálogo!A:B,2,FALSE),"")</f>
        <v/>
      </c>
      <c r="AG4849" s="5"/>
    </row>
    <row r="4850" spans="1:33" ht="30" customHeight="1" x14ac:dyDescent="0.25">
      <c r="A4850" s="131">
        <v>25470189</v>
      </c>
      <c r="B4850" s="129" t="str">
        <f>VLOOKUP(ActividadesCom[[#This Row],[NO. DE CONTROL]],'LISTADO ESTUDIANTES'!A:C,2,FALSE)</f>
        <v>HERNANDEZ JIMENEZ BRYAN EDUARDO</v>
      </c>
      <c r="C4850" s="130" t="str">
        <f>VLOOKUP(ActividadesCom[[#This Row],[NO. DE CONTROL]],'LISTADO ESTUDIANTES'!A:C,3,FALSE)</f>
        <v>ARQUITECTURA</v>
      </c>
      <c r="D4850" s="131" t="str">
        <f>VLOOKUP(ActividadesCom[[#This Row],[NO. DE CONTROL]],'LISTADO ESTUDIANTES'!A:D,4,FALSE)</f>
        <v>ACTIVO(A)</v>
      </c>
      <c r="E4850" s="128">
        <f>SUM(ActividadesCom[[#This Row],[CRÉD. 1]],ActividadesCom[[#This Row],[CRÉD. 2]],ActividadesCom[[#This Row],[CRÉD. 3]],ActividadesCom[[#This Row],[CRÉD. 4]],ActividadesCom[[#This Row],[CRÉD. 5]])</f>
        <v>1</v>
      </c>
      <c r="F4850" s="131">
        <f>IF(ActividadesCom[[#This Row],[ÚLTIMO SEMESTRE CON CRÉDITOS]]&gt;0,ROUND(AVERAGE(ActividadesCom[[#This Row],[VALOR NIVEL 5]],ActividadesCom[[#This Row],[VALOR NIVEL 4]],ActividadesCom[[#This Row],[VALOR NIVEL 3]],ActividadesCom[[#This Row],[VALOR NIVEL 2]],ActividadesCom[[#This Row],[VALOR NIVEL 1]]),0),"")</f>
        <v>2</v>
      </c>
      <c r="G4850" s="128" t="str">
        <f>IF(ActividadesCom[[#This Row],[PROMEDIO]]="","",IF(ActividadesCom[[#This Row],[PROMEDIO]]&gt;=4,"EXCELENTE",IF(ActividadesCom[[#This Row],[PROMEDIO]]&gt;=3,"NOTABLE",IF(ActividadesCom[[#This Row],[PROMEDIO]]&gt;=2,"BUENO",IF(ActividadesCom[[#This Row],[PROMEDIO]]=1,"SUFICIENTE","")))))</f>
        <v>BUENO</v>
      </c>
      <c r="H4850" s="131">
        <f>MAX(ActividadesCom[[#This Row],[PERÍODO 1]],ActividadesCom[[#This Row],[PERÍODO 2]],ActividadesCom[[#This Row],[PERÍODO 3]],ActividadesCom[[#This Row],[PERÍODO 4]],ActividadesCom[[#This Row],[PERÍODO 5]])</f>
        <v>20253</v>
      </c>
      <c r="I4850" s="130" t="s">
        <v>5843</v>
      </c>
      <c r="J4850" s="131">
        <v>20253</v>
      </c>
      <c r="K4850" s="131" t="s">
        <v>4009</v>
      </c>
      <c r="L4850" s="131">
        <f>IF(ActividadesCom[[#This Row],[NIVEL 1]]&lt;&gt;0,VLOOKUP(ActividadesCom[[#This Row],[NIVEL 1]],Catálogo!A:B,2,FALSE),"")</f>
        <v>2</v>
      </c>
      <c r="M4850" s="131">
        <v>1</v>
      </c>
      <c r="N4850" s="130"/>
      <c r="O4850" s="131"/>
      <c r="P4850" s="131"/>
      <c r="Q4850" s="131" t="str">
        <f>IF(ActividadesCom[[#This Row],[NIVEL 2]]&lt;&gt;0,VLOOKUP(ActividadesCom[[#This Row],[NIVEL 2]],Catálogo!A:B,2,FALSE),"")</f>
        <v/>
      </c>
      <c r="R4850" s="131"/>
      <c r="S4850" s="130"/>
      <c r="T4850" s="131"/>
      <c r="U4850" s="131"/>
      <c r="V4850" s="131" t="str">
        <f>IF(ActividadesCom[[#This Row],[NIVEL 3]]&lt;&gt;0,VLOOKUP(ActividadesCom[[#This Row],[NIVEL 3]],Catálogo!A:B,2,FALSE),"")</f>
        <v/>
      </c>
      <c r="W4850" s="131"/>
      <c r="X4850" s="130"/>
      <c r="Y4850" s="131"/>
      <c r="Z4850" s="131"/>
      <c r="AA4850" s="131" t="str">
        <f>IF(ActividadesCom[[#This Row],[NIVEL 4]]&lt;&gt;0,VLOOKUP(ActividadesCom[[#This Row],[NIVEL 4]],Catálogo!A:B,2,FALSE),"")</f>
        <v/>
      </c>
      <c r="AB4850" s="131"/>
      <c r="AC4850" s="130"/>
      <c r="AD4850" s="131"/>
      <c r="AE4850" s="131"/>
      <c r="AF4850" s="131" t="str">
        <f>IF(ActividadesCom[[#This Row],[NIVEL 5]]&lt;&gt;0,VLOOKUP(ActividadesCom[[#This Row],[NIVEL 5]],Catálogo!A:B,2,FALSE),"")</f>
        <v/>
      </c>
      <c r="AG4850" s="131"/>
    </row>
    <row r="4851" spans="1:33" ht="30" customHeight="1" x14ac:dyDescent="0.25">
      <c r="A4851" s="5">
        <v>25470190</v>
      </c>
      <c r="B4851" s="10" t="str">
        <f>VLOOKUP(ActividadesCom[[#This Row],[NO. DE CONTROL]],'LISTADO ESTUDIANTES'!A:C,2,FALSE)</f>
        <v>BORGES PALOMINO YOBANI EMANUEL</v>
      </c>
      <c r="C4851" s="6" t="str">
        <f>VLOOKUP(ActividadesCom[[#This Row],[NO. DE CONTROL]],'LISTADO ESTUDIANTES'!A:C,3,FALSE)</f>
        <v>INGENIERIA INDUSTRIAL</v>
      </c>
      <c r="D4851" s="5" t="str">
        <f>VLOOKUP(ActividadesCom[[#This Row],[NO. DE CONTROL]],'LISTADO ESTUDIANTES'!A:D,4,FALSE)</f>
        <v>ACTIVO(A)</v>
      </c>
      <c r="E4851" s="7">
        <f>SUM(ActividadesCom[[#This Row],[CRÉD. 1]],ActividadesCom[[#This Row],[CRÉD. 2]],ActividadesCom[[#This Row],[CRÉD. 3]],ActividadesCom[[#This Row],[CRÉD. 4]],ActividadesCom[[#This Row],[CRÉD. 5]])</f>
        <v>4</v>
      </c>
      <c r="F4851" s="5">
        <f>IF(ActividadesCom[[#This Row],[ÚLTIMO SEMESTRE CON CRÉDITOS]]&gt;0,ROUND(AVERAGE(ActividadesCom[[#This Row],[VALOR NIVEL 5]],ActividadesCom[[#This Row],[VALOR NIVEL 4]],ActividadesCom[[#This Row],[VALOR NIVEL 3]],ActividadesCom[[#This Row],[VALOR NIVEL 2]],ActividadesCom[[#This Row],[VALOR NIVEL 1]]),0),"")</f>
        <v>3</v>
      </c>
      <c r="G4851" s="7" t="str">
        <f>IF(ActividadesCom[[#This Row],[PROMEDIO]]="","",IF(ActividadesCom[[#This Row],[PROMEDIO]]&gt;=4,"EXCELENTE",IF(ActividadesCom[[#This Row],[PROMEDIO]]&gt;=3,"NOTABLE",IF(ActividadesCom[[#This Row],[PROMEDIO]]&gt;=2,"BUENO",IF(ActividadesCom[[#This Row],[PROMEDIO]]=1,"SUFICIENTE","")))))</f>
        <v>NOTABLE</v>
      </c>
      <c r="H4851" s="5">
        <f>MAX(ActividadesCom[[#This Row],[PERÍODO 1]],ActividadesCom[[#This Row],[PERÍODO 2]],ActividadesCom[[#This Row],[PERÍODO 3]],ActividadesCom[[#This Row],[PERÍODO 4]],ActividadesCom[[#This Row],[PERÍODO 5]])</f>
        <v>20253</v>
      </c>
      <c r="I4851" s="6" t="s">
        <v>7296</v>
      </c>
      <c r="J4851" s="5">
        <v>20253</v>
      </c>
      <c r="K4851" s="5" t="s">
        <v>4008</v>
      </c>
      <c r="L4851" s="5">
        <f>IF(ActividadesCom[[#This Row],[NIVEL 1]]&lt;&gt;0,VLOOKUP(ActividadesCom[[#This Row],[NIVEL 1]],Catálogo!A:B,2,FALSE),"")</f>
        <v>3</v>
      </c>
      <c r="M4851" s="5">
        <v>1</v>
      </c>
      <c r="N4851" s="6" t="s">
        <v>7297</v>
      </c>
      <c r="O4851" s="5">
        <v>20253</v>
      </c>
      <c r="P4851" s="5" t="s">
        <v>4008</v>
      </c>
      <c r="Q4851" s="5">
        <f>IF(ActividadesCom[[#This Row],[NIVEL 2]]&lt;&gt;0,VLOOKUP(ActividadesCom[[#This Row],[NIVEL 2]],Catálogo!A:B,2,FALSE),"")</f>
        <v>3</v>
      </c>
      <c r="R4851" s="5">
        <v>1</v>
      </c>
      <c r="S4851" s="6" t="s">
        <v>3518</v>
      </c>
      <c r="T4851" s="5">
        <v>20253</v>
      </c>
      <c r="U4851" s="5" t="s">
        <v>4007</v>
      </c>
      <c r="V4851" s="5">
        <f>IF(ActividadesCom[[#This Row],[NIVEL 3]]&lt;&gt;0,VLOOKUP(ActividadesCom[[#This Row],[NIVEL 3]],Catálogo!A:B,2,FALSE),"")</f>
        <v>4</v>
      </c>
      <c r="W4851" s="5">
        <v>1</v>
      </c>
      <c r="X4851" s="6" t="s">
        <v>7339</v>
      </c>
      <c r="Y4851" s="5">
        <v>20253</v>
      </c>
      <c r="Z4851" s="5" t="s">
        <v>4008</v>
      </c>
      <c r="AA4851" s="5">
        <f>IF(ActividadesCom[[#This Row],[NIVEL 4]]&lt;&gt;0,VLOOKUP(ActividadesCom[[#This Row],[NIVEL 4]],Catálogo!A:B,2,FALSE),"")</f>
        <v>3</v>
      </c>
      <c r="AB4851" s="5">
        <v>1</v>
      </c>
      <c r="AC4851" s="6"/>
      <c r="AD4851" s="5"/>
      <c r="AE4851" s="5"/>
      <c r="AF4851" s="5" t="str">
        <f>IF(ActividadesCom[[#This Row],[NIVEL 5]]&lt;&gt;0,VLOOKUP(ActividadesCom[[#This Row],[NIVEL 5]],Catálogo!A:B,2,FALSE),"")</f>
        <v/>
      </c>
      <c r="AG4851" s="5"/>
    </row>
    <row r="4852" spans="1:33" ht="30" customHeight="1" x14ac:dyDescent="0.25">
      <c r="A4852" s="5">
        <v>25470191</v>
      </c>
      <c r="B4852" s="10" t="str">
        <f>VLOOKUP(ActividadesCom[[#This Row],[NO. DE CONTROL]],'LISTADO ESTUDIANTES'!A:C,2,FALSE)</f>
        <v>MUKUL ORDOÑEZ PAOLA MONSERRAT</v>
      </c>
      <c r="C4852" s="6" t="str">
        <f>VLOOKUP(ActividadesCom[[#This Row],[NO. DE CONTROL]],'LISTADO ESTUDIANTES'!A:C,3,FALSE)</f>
        <v>INGENIERIA INDUSTRIAL</v>
      </c>
      <c r="D4852" s="5" t="str">
        <f>VLOOKUP(ActividadesCom[[#This Row],[NO. DE CONTROL]],'LISTADO ESTUDIANTES'!A:D,4,FALSE)</f>
        <v>ACTIVO(A)</v>
      </c>
      <c r="E4852" s="7">
        <f>SUM(ActividadesCom[[#This Row],[CRÉD. 1]],ActividadesCom[[#This Row],[CRÉD. 2]],ActividadesCom[[#This Row],[CRÉD. 3]],ActividadesCom[[#This Row],[CRÉD. 4]],ActividadesCom[[#This Row],[CRÉD. 5]])</f>
        <v>4</v>
      </c>
      <c r="F4852" s="5">
        <f>IF(ActividadesCom[[#This Row],[ÚLTIMO SEMESTRE CON CRÉDITOS]]&gt;0,ROUND(AVERAGE(ActividadesCom[[#This Row],[VALOR NIVEL 5]],ActividadesCom[[#This Row],[VALOR NIVEL 4]],ActividadesCom[[#This Row],[VALOR NIVEL 3]],ActividadesCom[[#This Row],[VALOR NIVEL 2]],ActividadesCom[[#This Row],[VALOR NIVEL 1]]),0),"")</f>
        <v>3</v>
      </c>
      <c r="G4852" s="7" t="str">
        <f>IF(ActividadesCom[[#This Row],[PROMEDIO]]="","",IF(ActividadesCom[[#This Row],[PROMEDIO]]&gt;=4,"EXCELENTE",IF(ActividadesCom[[#This Row],[PROMEDIO]]&gt;=3,"NOTABLE",IF(ActividadesCom[[#This Row],[PROMEDIO]]&gt;=2,"BUENO",IF(ActividadesCom[[#This Row],[PROMEDIO]]=1,"SUFICIENTE","")))))</f>
        <v>NOTABLE</v>
      </c>
      <c r="H4852" s="5">
        <f>MAX(ActividadesCom[[#This Row],[PERÍODO 1]],ActividadesCom[[#This Row],[PERÍODO 2]],ActividadesCom[[#This Row],[PERÍODO 3]],ActividadesCom[[#This Row],[PERÍODO 4]],ActividadesCom[[#This Row],[PERÍODO 5]])</f>
        <v>20253</v>
      </c>
      <c r="I4852" s="6" t="s">
        <v>7296</v>
      </c>
      <c r="J4852" s="5">
        <v>20253</v>
      </c>
      <c r="K4852" s="5" t="s">
        <v>4008</v>
      </c>
      <c r="L4852" s="5">
        <f>IF(ActividadesCom[[#This Row],[NIVEL 1]]&lt;&gt;0,VLOOKUP(ActividadesCom[[#This Row],[NIVEL 1]],Catálogo!A:B,2,FALSE),"")</f>
        <v>3</v>
      </c>
      <c r="M4852" s="5">
        <v>1</v>
      </c>
      <c r="N4852" s="6" t="s">
        <v>7297</v>
      </c>
      <c r="O4852" s="5">
        <v>20253</v>
      </c>
      <c r="P4852" s="5" t="s">
        <v>4008</v>
      </c>
      <c r="Q4852" s="5">
        <f>IF(ActividadesCom[[#This Row],[NIVEL 2]]&lt;&gt;0,VLOOKUP(ActividadesCom[[#This Row],[NIVEL 2]],Catálogo!A:B,2,FALSE),"")</f>
        <v>3</v>
      </c>
      <c r="R4852" s="5">
        <v>1</v>
      </c>
      <c r="S4852" s="6" t="s">
        <v>6814</v>
      </c>
      <c r="T4852" s="5">
        <v>20253</v>
      </c>
      <c r="U4852" s="5" t="s">
        <v>4009</v>
      </c>
      <c r="V4852" s="5">
        <f>IF(ActividadesCom[[#This Row],[NIVEL 3]]&lt;&gt;0,VLOOKUP(ActividadesCom[[#This Row],[NIVEL 3]],Catálogo!A:B,2,FALSE),"")</f>
        <v>2</v>
      </c>
      <c r="W4852" s="5">
        <v>1</v>
      </c>
      <c r="X4852" s="6" t="s">
        <v>7339</v>
      </c>
      <c r="Y4852" s="5">
        <v>20253</v>
      </c>
      <c r="Z4852" s="5" t="s">
        <v>4008</v>
      </c>
      <c r="AA4852" s="5">
        <f>IF(ActividadesCom[[#This Row],[NIVEL 4]]&lt;&gt;0,VLOOKUP(ActividadesCom[[#This Row],[NIVEL 4]],Catálogo!A:B,2,FALSE),"")</f>
        <v>3</v>
      </c>
      <c r="AB4852" s="5">
        <v>1</v>
      </c>
      <c r="AC4852" s="6"/>
      <c r="AD4852" s="5"/>
      <c r="AE4852" s="5"/>
      <c r="AF4852" s="5" t="str">
        <f>IF(ActividadesCom[[#This Row],[NIVEL 5]]&lt;&gt;0,VLOOKUP(ActividadesCom[[#This Row],[NIVEL 5]],Catálogo!A:B,2,FALSE),"")</f>
        <v/>
      </c>
      <c r="AG4852" s="5"/>
    </row>
    <row r="4853" spans="1:33" ht="30" customHeight="1" x14ac:dyDescent="0.25">
      <c r="A4853" s="131">
        <v>25470192</v>
      </c>
      <c r="B4853" s="129" t="str">
        <f>VLOOKUP(ActividadesCom[[#This Row],[NO. DE CONTROL]],'LISTADO ESTUDIANTES'!A:C,2,FALSE)</f>
        <v>HAW GUTIERREZ JONATHAN ALEJANDRO</v>
      </c>
      <c r="C4853" s="130" t="str">
        <f>VLOOKUP(ActividadesCom[[#This Row],[NO. DE CONTROL]],'LISTADO ESTUDIANTES'!A:C,3,FALSE)</f>
        <v>INGENIERIA INDUSTRIAL</v>
      </c>
      <c r="D4853" s="131" t="str">
        <f>VLOOKUP(ActividadesCom[[#This Row],[NO. DE CONTROL]],'LISTADO ESTUDIANTES'!A:D,4,FALSE)</f>
        <v>ACTIVO(A)</v>
      </c>
      <c r="E4853" s="128">
        <f>SUM(ActividadesCom[[#This Row],[CRÉD. 1]],ActividadesCom[[#This Row],[CRÉD. 2]],ActividadesCom[[#This Row],[CRÉD. 3]],ActividadesCom[[#This Row],[CRÉD. 4]],ActividadesCom[[#This Row],[CRÉD. 5]])</f>
        <v>2</v>
      </c>
      <c r="F4853" s="131">
        <f>IF(ActividadesCom[[#This Row],[ÚLTIMO SEMESTRE CON CRÉDITOS]]&gt;0,ROUND(AVERAGE(ActividadesCom[[#This Row],[VALOR NIVEL 5]],ActividadesCom[[#This Row],[VALOR NIVEL 4]],ActividadesCom[[#This Row],[VALOR NIVEL 3]],ActividadesCom[[#This Row],[VALOR NIVEL 2]],ActividadesCom[[#This Row],[VALOR NIVEL 1]]),0),"")</f>
        <v>3</v>
      </c>
      <c r="G4853" s="128" t="str">
        <f>IF(ActividadesCom[[#This Row],[PROMEDIO]]="","",IF(ActividadesCom[[#This Row],[PROMEDIO]]&gt;=4,"EXCELENTE",IF(ActividadesCom[[#This Row],[PROMEDIO]]&gt;=3,"NOTABLE",IF(ActividadesCom[[#This Row],[PROMEDIO]]&gt;=2,"BUENO",IF(ActividadesCom[[#This Row],[PROMEDIO]]=1,"SUFICIENTE","")))))</f>
        <v>NOTABLE</v>
      </c>
      <c r="H4853" s="131">
        <f>MAX(ActividadesCom[[#This Row],[PERÍODO 1]],ActividadesCom[[#This Row],[PERÍODO 2]],ActividadesCom[[#This Row],[PERÍODO 3]],ActividadesCom[[#This Row],[PERÍODO 4]],ActividadesCom[[#This Row],[PERÍODO 5]])</f>
        <v>20253</v>
      </c>
      <c r="I4853" s="130" t="s">
        <v>31</v>
      </c>
      <c r="J4853" s="131">
        <v>20253</v>
      </c>
      <c r="K4853" s="131" t="s">
        <v>4008</v>
      </c>
      <c r="L4853" s="131">
        <f>IF(ActividadesCom[[#This Row],[NIVEL 1]]&lt;&gt;0,VLOOKUP(ActividadesCom[[#This Row],[NIVEL 1]],Catálogo!A:B,2,FALSE),"")</f>
        <v>3</v>
      </c>
      <c r="M4853" s="131">
        <v>1</v>
      </c>
      <c r="N4853" s="130" t="s">
        <v>7339</v>
      </c>
      <c r="O4853" s="131">
        <v>20253</v>
      </c>
      <c r="P4853" s="131" t="s">
        <v>4008</v>
      </c>
      <c r="Q4853" s="131">
        <f>IF(ActividadesCom[[#This Row],[NIVEL 2]]&lt;&gt;0,VLOOKUP(ActividadesCom[[#This Row],[NIVEL 2]],Catálogo!A:B,2,FALSE),"")</f>
        <v>3</v>
      </c>
      <c r="R4853" s="131">
        <v>1</v>
      </c>
      <c r="S4853" s="130"/>
      <c r="T4853" s="131"/>
      <c r="U4853" s="131"/>
      <c r="V4853" s="131" t="str">
        <f>IF(ActividadesCom[[#This Row],[NIVEL 3]]&lt;&gt;0,VLOOKUP(ActividadesCom[[#This Row],[NIVEL 3]],Catálogo!A:B,2,FALSE),"")</f>
        <v/>
      </c>
      <c r="W4853" s="131"/>
      <c r="X4853" s="130"/>
      <c r="Y4853" s="131"/>
      <c r="Z4853" s="131"/>
      <c r="AA4853" s="131" t="str">
        <f>IF(ActividadesCom[[#This Row],[NIVEL 4]]&lt;&gt;0,VLOOKUP(ActividadesCom[[#This Row],[NIVEL 4]],Catálogo!A:B,2,FALSE),"")</f>
        <v/>
      </c>
      <c r="AB4853" s="131"/>
      <c r="AC4853" s="130"/>
      <c r="AD4853" s="131"/>
      <c r="AE4853" s="131"/>
      <c r="AF4853" s="131" t="str">
        <f>IF(ActividadesCom[[#This Row],[NIVEL 5]]&lt;&gt;0,VLOOKUP(ActividadesCom[[#This Row],[NIVEL 5]],Catálogo!A:B,2,FALSE),"")</f>
        <v/>
      </c>
      <c r="AG4853" s="131"/>
    </row>
    <row r="4854" spans="1:33" ht="30" customHeight="1" x14ac:dyDescent="0.25">
      <c r="A4854" s="8">
        <v>25470193</v>
      </c>
      <c r="B4854" s="10" t="str">
        <f>VLOOKUP(ActividadesCom[[#This Row],[NO. DE CONTROL]],'LISTADO ESTUDIANTES'!A:C,2,FALSE)</f>
        <v>MEDINA CANUL CAROLINA ANTONIA</v>
      </c>
      <c r="C4854" s="6" t="str">
        <f>VLOOKUP(ActividadesCom[[#This Row],[NO. DE CONTROL]],'LISTADO ESTUDIANTES'!A:C,3,FALSE)</f>
        <v>INGENIERIA INDUSTRIAL</v>
      </c>
      <c r="D4854" s="5" t="str">
        <f>VLOOKUP(ActividadesCom[[#This Row],[NO. DE CONTROL]],'LISTADO ESTUDIANTES'!A:D,4,FALSE)</f>
        <v>ACTIVO(A)</v>
      </c>
      <c r="E4854" s="7">
        <f>SUM(ActividadesCom[[#This Row],[CRÉD. 1]],ActividadesCom[[#This Row],[CRÉD. 2]],ActividadesCom[[#This Row],[CRÉD. 3]],ActividadesCom[[#This Row],[CRÉD. 4]],ActividadesCom[[#This Row],[CRÉD. 5]])</f>
        <v>3</v>
      </c>
      <c r="F4854" s="5">
        <f>IF(ActividadesCom[[#This Row],[ÚLTIMO SEMESTRE CON CRÉDITOS]]&gt;0,ROUND(AVERAGE(ActividadesCom[[#This Row],[VALOR NIVEL 5]],ActividadesCom[[#This Row],[VALOR NIVEL 4]],ActividadesCom[[#This Row],[VALOR NIVEL 3]],ActividadesCom[[#This Row],[VALOR NIVEL 2]],ActividadesCom[[#This Row],[VALOR NIVEL 1]]),0),"")</f>
        <v>3</v>
      </c>
      <c r="G4854" s="7" t="str">
        <f>IF(ActividadesCom[[#This Row],[PROMEDIO]]="","",IF(ActividadesCom[[#This Row],[PROMEDIO]]&gt;=4,"EXCELENTE",IF(ActividadesCom[[#This Row],[PROMEDIO]]&gt;=3,"NOTABLE",IF(ActividadesCom[[#This Row],[PROMEDIO]]&gt;=2,"BUENO",IF(ActividadesCom[[#This Row],[PROMEDIO]]=1,"SUFICIENTE","")))))</f>
        <v>NOTABLE</v>
      </c>
      <c r="H4854" s="5">
        <f>MAX(ActividadesCom[[#This Row],[PERÍODO 1]],ActividadesCom[[#This Row],[PERÍODO 2]],ActividadesCom[[#This Row],[PERÍODO 3]],ActividadesCom[[#This Row],[PERÍODO 4]],ActividadesCom[[#This Row],[PERÍODO 5]])</f>
        <v>20253</v>
      </c>
      <c r="I4854" s="6" t="s">
        <v>7296</v>
      </c>
      <c r="J4854" s="5">
        <v>20253</v>
      </c>
      <c r="K4854" s="5" t="s">
        <v>4008</v>
      </c>
      <c r="L4854" s="5">
        <f>IF(ActividadesCom[[#This Row],[NIVEL 1]]&lt;&gt;0,VLOOKUP(ActividadesCom[[#This Row],[NIVEL 1]],Catálogo!A:B,2,FALSE),"")</f>
        <v>3</v>
      </c>
      <c r="M4854" s="5">
        <v>1</v>
      </c>
      <c r="N4854" s="6" t="s">
        <v>6814</v>
      </c>
      <c r="O4854" s="5">
        <v>20253</v>
      </c>
      <c r="P4854" s="5" t="s">
        <v>4009</v>
      </c>
      <c r="Q4854" s="5">
        <f>IF(ActividadesCom[[#This Row],[NIVEL 2]]&lt;&gt;0,VLOOKUP(ActividadesCom[[#This Row],[NIVEL 2]],Catálogo!A:B,2,FALSE),"")</f>
        <v>2</v>
      </c>
      <c r="R4854" s="5">
        <v>1</v>
      </c>
      <c r="S4854" s="6" t="s">
        <v>7339</v>
      </c>
      <c r="T4854" s="5">
        <v>20253</v>
      </c>
      <c r="U4854" s="5" t="s">
        <v>4008</v>
      </c>
      <c r="V4854" s="5">
        <f>IF(ActividadesCom[[#This Row],[NIVEL 3]]&lt;&gt;0,VLOOKUP(ActividadesCom[[#This Row],[NIVEL 3]],Catálogo!A:B,2,FALSE),"")</f>
        <v>3</v>
      </c>
      <c r="W4854" s="5">
        <v>1</v>
      </c>
      <c r="X4854" s="6"/>
      <c r="Y4854" s="5"/>
      <c r="Z4854" s="5"/>
      <c r="AA4854" s="5" t="str">
        <f>IF(ActividadesCom[[#This Row],[NIVEL 4]]&lt;&gt;0,VLOOKUP(ActividadesCom[[#This Row],[NIVEL 4]],Catálogo!A:B,2,FALSE),"")</f>
        <v/>
      </c>
      <c r="AB4854" s="5"/>
      <c r="AC4854" s="6"/>
      <c r="AD4854" s="5"/>
      <c r="AE4854" s="5"/>
      <c r="AF4854" s="5" t="str">
        <f>IF(ActividadesCom[[#This Row],[NIVEL 5]]&lt;&gt;0,VLOOKUP(ActividadesCom[[#This Row],[NIVEL 5]],Catálogo!A:B,2,FALSE),"")</f>
        <v/>
      </c>
      <c r="AG4854" s="5"/>
    </row>
    <row r="4855" spans="1:33" ht="30" customHeight="1" x14ac:dyDescent="0.25">
      <c r="A4855" s="5">
        <v>25470194</v>
      </c>
      <c r="B4855" s="10" t="str">
        <f>VLOOKUP(ActividadesCom[[#This Row],[NO. DE CONTROL]],'LISTADO ESTUDIANTES'!A:C,2,FALSE)</f>
        <v>QUIJANO CAAMAL CRISTHIAM ULISES</v>
      </c>
      <c r="C4855" s="6" t="str">
        <f>VLOOKUP(ActividadesCom[[#This Row],[NO. DE CONTROL]],'LISTADO ESTUDIANTES'!A:C,3,FALSE)</f>
        <v>INGENIERIA INDUSTRIAL</v>
      </c>
      <c r="D4855" s="5" t="str">
        <f>VLOOKUP(ActividadesCom[[#This Row],[NO. DE CONTROL]],'LISTADO ESTUDIANTES'!A:D,4,FALSE)</f>
        <v>ACTIVO(A)</v>
      </c>
      <c r="E4855" s="7">
        <f>SUM(ActividadesCom[[#This Row],[CRÉD. 1]],ActividadesCom[[#This Row],[CRÉD. 2]],ActividadesCom[[#This Row],[CRÉD. 3]],ActividadesCom[[#This Row],[CRÉD. 4]],ActividadesCom[[#This Row],[CRÉD. 5]])</f>
        <v>3</v>
      </c>
      <c r="F4855" s="5">
        <f>IF(ActividadesCom[[#This Row],[ÚLTIMO SEMESTRE CON CRÉDITOS]]&gt;0,ROUND(AVERAGE(ActividadesCom[[#This Row],[VALOR NIVEL 5]],ActividadesCom[[#This Row],[VALOR NIVEL 4]],ActividadesCom[[#This Row],[VALOR NIVEL 3]],ActividadesCom[[#This Row],[VALOR NIVEL 2]],ActividadesCom[[#This Row],[VALOR NIVEL 1]]),0),"")</f>
        <v>3</v>
      </c>
      <c r="G4855" s="7" t="str">
        <f>IF(ActividadesCom[[#This Row],[PROMEDIO]]="","",IF(ActividadesCom[[#This Row],[PROMEDIO]]&gt;=4,"EXCELENTE",IF(ActividadesCom[[#This Row],[PROMEDIO]]&gt;=3,"NOTABLE",IF(ActividadesCom[[#This Row],[PROMEDIO]]&gt;=2,"BUENO",IF(ActividadesCom[[#This Row],[PROMEDIO]]=1,"SUFICIENTE","")))))</f>
        <v>NOTABLE</v>
      </c>
      <c r="H4855" s="5">
        <f>MAX(ActividadesCom[[#This Row],[PERÍODO 1]],ActividadesCom[[#This Row],[PERÍODO 2]],ActividadesCom[[#This Row],[PERÍODO 3]],ActividadesCom[[#This Row],[PERÍODO 4]],ActividadesCom[[#This Row],[PERÍODO 5]])</f>
        <v>20253</v>
      </c>
      <c r="I4855" s="6" t="s">
        <v>7296</v>
      </c>
      <c r="J4855" s="5">
        <v>20253</v>
      </c>
      <c r="K4855" s="5" t="s">
        <v>4008</v>
      </c>
      <c r="L4855" s="5">
        <f>IF(ActividadesCom[[#This Row],[NIVEL 1]]&lt;&gt;0,VLOOKUP(ActividadesCom[[#This Row],[NIVEL 1]],Catálogo!A:B,2,FALSE),"")</f>
        <v>3</v>
      </c>
      <c r="M4855" s="5">
        <v>1</v>
      </c>
      <c r="N4855" s="6" t="s">
        <v>31</v>
      </c>
      <c r="O4855" s="5">
        <v>20253</v>
      </c>
      <c r="P4855" s="5" t="s">
        <v>4008</v>
      </c>
      <c r="Q4855" s="5">
        <f>IF(ActividadesCom[[#This Row],[NIVEL 2]]&lt;&gt;0,VLOOKUP(ActividadesCom[[#This Row],[NIVEL 2]],Catálogo!A:B,2,FALSE),"")</f>
        <v>3</v>
      </c>
      <c r="R4855" s="5">
        <v>1</v>
      </c>
      <c r="S4855" s="6" t="s">
        <v>7339</v>
      </c>
      <c r="T4855" s="5">
        <v>20253</v>
      </c>
      <c r="U4855" s="5" t="s">
        <v>4008</v>
      </c>
      <c r="V4855" s="5">
        <f>IF(ActividadesCom[[#This Row],[NIVEL 3]]&lt;&gt;0,VLOOKUP(ActividadesCom[[#This Row],[NIVEL 3]],Catálogo!A:B,2,FALSE),"")</f>
        <v>3</v>
      </c>
      <c r="W4855" s="5">
        <v>1</v>
      </c>
      <c r="X4855" s="6"/>
      <c r="Y4855" s="5"/>
      <c r="Z4855" s="5"/>
      <c r="AA4855" s="5" t="str">
        <f>IF(ActividadesCom[[#This Row],[NIVEL 4]]&lt;&gt;0,VLOOKUP(ActividadesCom[[#This Row],[NIVEL 4]],Catálogo!A:B,2,FALSE),"")</f>
        <v/>
      </c>
      <c r="AB4855" s="5"/>
      <c r="AC4855" s="6"/>
      <c r="AD4855" s="5"/>
      <c r="AE4855" s="5"/>
      <c r="AF4855" s="5" t="str">
        <f>IF(ActividadesCom[[#This Row],[NIVEL 5]]&lt;&gt;0,VLOOKUP(ActividadesCom[[#This Row],[NIVEL 5]],Catálogo!A:B,2,FALSE),"")</f>
        <v/>
      </c>
      <c r="AG4855" s="5"/>
    </row>
    <row r="4856" spans="1:33" ht="30" customHeight="1" x14ac:dyDescent="0.25">
      <c r="A4856" s="5">
        <v>25470196</v>
      </c>
      <c r="B4856" s="10" t="str">
        <f>VLOOKUP(ActividadesCom[[#This Row],[NO. DE CONTROL]],'LISTADO ESTUDIANTES'!A:C,2,FALSE)</f>
        <v>PANTI PUERTO LUIS FELIPE</v>
      </c>
      <c r="C4856" s="6" t="str">
        <f>VLOOKUP(ActividadesCom[[#This Row],[NO. DE CONTROL]],'LISTADO ESTUDIANTES'!A:C,3,FALSE)</f>
        <v>INGENIERIA INDUSTRIAL</v>
      </c>
      <c r="D4856" s="5" t="str">
        <f>VLOOKUP(ActividadesCom[[#This Row],[NO. DE CONTROL]],'LISTADO ESTUDIANTES'!A:D,4,FALSE)</f>
        <v>ACTIVO(A)</v>
      </c>
      <c r="E4856" s="7">
        <f>SUM(ActividadesCom[[#This Row],[CRÉD. 1]],ActividadesCom[[#This Row],[CRÉD. 2]],ActividadesCom[[#This Row],[CRÉD. 3]],ActividadesCom[[#This Row],[CRÉD. 4]],ActividadesCom[[#This Row],[CRÉD. 5]])</f>
        <v>3</v>
      </c>
      <c r="F4856" s="5">
        <f>IF(ActividadesCom[[#This Row],[ÚLTIMO SEMESTRE CON CRÉDITOS]]&gt;0,ROUND(AVERAGE(ActividadesCom[[#This Row],[VALOR NIVEL 5]],ActividadesCom[[#This Row],[VALOR NIVEL 4]],ActividadesCom[[#This Row],[VALOR NIVEL 3]],ActividadesCom[[#This Row],[VALOR NIVEL 2]],ActividadesCom[[#This Row],[VALOR NIVEL 1]]),0),"")</f>
        <v>3</v>
      </c>
      <c r="G4856" s="7" t="str">
        <f>IF(ActividadesCom[[#This Row],[PROMEDIO]]="","",IF(ActividadesCom[[#This Row],[PROMEDIO]]&gt;=4,"EXCELENTE",IF(ActividadesCom[[#This Row],[PROMEDIO]]&gt;=3,"NOTABLE",IF(ActividadesCom[[#This Row],[PROMEDIO]]&gt;=2,"BUENO",IF(ActividadesCom[[#This Row],[PROMEDIO]]=1,"SUFICIENTE","")))))</f>
        <v>NOTABLE</v>
      </c>
      <c r="H4856" s="5">
        <f>MAX(ActividadesCom[[#This Row],[PERÍODO 1]],ActividadesCom[[#This Row],[PERÍODO 2]],ActividadesCom[[#This Row],[PERÍODO 3]],ActividadesCom[[#This Row],[PERÍODO 4]],ActividadesCom[[#This Row],[PERÍODO 5]])</f>
        <v>20253</v>
      </c>
      <c r="I4856" s="6" t="s">
        <v>7296</v>
      </c>
      <c r="J4856" s="5">
        <v>20253</v>
      </c>
      <c r="K4856" s="5" t="s">
        <v>4008</v>
      </c>
      <c r="L4856" s="5">
        <f>IF(ActividadesCom[[#This Row],[NIVEL 1]]&lt;&gt;0,VLOOKUP(ActividadesCom[[#This Row],[NIVEL 1]],Catálogo!A:B,2,FALSE),"")</f>
        <v>3</v>
      </c>
      <c r="M4856" s="5">
        <v>1</v>
      </c>
      <c r="N4856" s="6" t="s">
        <v>133</v>
      </c>
      <c r="O4856" s="5">
        <v>20253</v>
      </c>
      <c r="P4856" s="5" t="s">
        <v>4007</v>
      </c>
      <c r="Q4856" s="5">
        <f>IF(ActividadesCom[[#This Row],[NIVEL 2]]&lt;&gt;0,VLOOKUP(ActividadesCom[[#This Row],[NIVEL 2]],Catálogo!A:B,2,FALSE),"")</f>
        <v>4</v>
      </c>
      <c r="R4856" s="5">
        <v>1</v>
      </c>
      <c r="S4856" s="6" t="s">
        <v>7339</v>
      </c>
      <c r="T4856" s="5">
        <v>20253</v>
      </c>
      <c r="U4856" s="5" t="s">
        <v>4008</v>
      </c>
      <c r="V4856" s="5">
        <f>IF(ActividadesCom[[#This Row],[NIVEL 3]]&lt;&gt;0,VLOOKUP(ActividadesCom[[#This Row],[NIVEL 3]],Catálogo!A:B,2,FALSE),"")</f>
        <v>3</v>
      </c>
      <c r="W4856" s="5">
        <v>1</v>
      </c>
      <c r="X4856" s="6"/>
      <c r="Y4856" s="5"/>
      <c r="Z4856" s="5"/>
      <c r="AA4856" s="5" t="str">
        <f>IF(ActividadesCom[[#This Row],[NIVEL 4]]&lt;&gt;0,VLOOKUP(ActividadesCom[[#This Row],[NIVEL 4]],Catálogo!A:B,2,FALSE),"")</f>
        <v/>
      </c>
      <c r="AB4856" s="5"/>
      <c r="AC4856" s="6"/>
      <c r="AD4856" s="5"/>
      <c r="AE4856" s="5"/>
      <c r="AF4856" s="5" t="str">
        <f>IF(ActividadesCom[[#This Row],[NIVEL 5]]&lt;&gt;0,VLOOKUP(ActividadesCom[[#This Row],[NIVEL 5]],Catálogo!A:B,2,FALSE),"")</f>
        <v/>
      </c>
      <c r="AG4856" s="5"/>
    </row>
    <row r="4857" spans="1:33" ht="30" customHeight="1" x14ac:dyDescent="0.25">
      <c r="A4857" s="5">
        <v>25470197</v>
      </c>
      <c r="B4857" s="10" t="str">
        <f>VLOOKUP(ActividadesCom[[#This Row],[NO. DE CONTROL]],'LISTADO ESTUDIANTES'!A:C,2,FALSE)</f>
        <v>CARBALLO HUCHIN DEYDELIN YEZZARAE</v>
      </c>
      <c r="C4857" s="6" t="str">
        <f>VLOOKUP(ActividadesCom[[#This Row],[NO. DE CONTROL]],'LISTADO ESTUDIANTES'!A:C,3,FALSE)</f>
        <v>INGENIERIA INDUSTRIAL</v>
      </c>
      <c r="D4857" s="5" t="str">
        <f>VLOOKUP(ActividadesCom[[#This Row],[NO. DE CONTROL]],'LISTADO ESTUDIANTES'!A:D,4,FALSE)</f>
        <v>ACTIVO(A)</v>
      </c>
      <c r="E4857" s="7">
        <f>SUM(ActividadesCom[[#This Row],[CRÉD. 1]],ActividadesCom[[#This Row],[CRÉD. 2]],ActividadesCom[[#This Row],[CRÉD. 3]],ActividadesCom[[#This Row],[CRÉD. 4]],ActividadesCom[[#This Row],[CRÉD. 5]])</f>
        <v>3</v>
      </c>
      <c r="F4857" s="5">
        <f>IF(ActividadesCom[[#This Row],[ÚLTIMO SEMESTRE CON CRÉDITOS]]&gt;0,ROUND(AVERAGE(ActividadesCom[[#This Row],[VALOR NIVEL 5]],ActividadesCom[[#This Row],[VALOR NIVEL 4]],ActividadesCom[[#This Row],[VALOR NIVEL 3]],ActividadesCom[[#This Row],[VALOR NIVEL 2]],ActividadesCom[[#This Row],[VALOR NIVEL 1]]),0),"")</f>
        <v>2</v>
      </c>
      <c r="G4857" s="7" t="str">
        <f>IF(ActividadesCom[[#This Row],[PROMEDIO]]="","",IF(ActividadesCom[[#This Row],[PROMEDIO]]&gt;=4,"EXCELENTE",IF(ActividadesCom[[#This Row],[PROMEDIO]]&gt;=3,"NOTABLE",IF(ActividadesCom[[#This Row],[PROMEDIO]]&gt;=2,"BUENO",IF(ActividadesCom[[#This Row],[PROMEDIO]]=1,"SUFICIENTE","")))))</f>
        <v>BUENO</v>
      </c>
      <c r="H4857" s="5">
        <f>MAX(ActividadesCom[[#This Row],[PERÍODO 1]],ActividadesCom[[#This Row],[PERÍODO 2]],ActividadesCom[[#This Row],[PERÍODO 3]],ActividadesCom[[#This Row],[PERÍODO 4]],ActividadesCom[[#This Row],[PERÍODO 5]])</f>
        <v>20253</v>
      </c>
      <c r="I4857" s="6" t="s">
        <v>7296</v>
      </c>
      <c r="J4857" s="5">
        <v>20253</v>
      </c>
      <c r="K4857" s="5" t="s">
        <v>4008</v>
      </c>
      <c r="L4857" s="5">
        <f>IF(ActividadesCom[[#This Row],[NIVEL 1]]&lt;&gt;0,VLOOKUP(ActividadesCom[[#This Row],[NIVEL 1]],Catálogo!A:B,2,FALSE),"")</f>
        <v>3</v>
      </c>
      <c r="M4857" s="5">
        <v>1</v>
      </c>
      <c r="N4857" s="6" t="s">
        <v>4278</v>
      </c>
      <c r="O4857" s="5">
        <v>20253</v>
      </c>
      <c r="P4857" s="5" t="s">
        <v>4010</v>
      </c>
      <c r="Q4857" s="5">
        <f>IF(ActividadesCom[[#This Row],[NIVEL 2]]&lt;&gt;0,VLOOKUP(ActividadesCom[[#This Row],[NIVEL 2]],Catálogo!A:B,2,FALSE),"")</f>
        <v>1</v>
      </c>
      <c r="R4857" s="5">
        <v>1</v>
      </c>
      <c r="S4857" s="6" t="s">
        <v>7339</v>
      </c>
      <c r="T4857" s="5">
        <v>20253</v>
      </c>
      <c r="U4857" s="5" t="s">
        <v>4008</v>
      </c>
      <c r="V4857" s="5">
        <f>IF(ActividadesCom[[#This Row],[NIVEL 3]]&lt;&gt;0,VLOOKUP(ActividadesCom[[#This Row],[NIVEL 3]],Catálogo!A:B,2,FALSE),"")</f>
        <v>3</v>
      </c>
      <c r="W4857" s="5">
        <v>1</v>
      </c>
      <c r="X4857" s="6"/>
      <c r="Y4857" s="5"/>
      <c r="Z4857" s="5"/>
      <c r="AA4857" s="5" t="str">
        <f>IF(ActividadesCom[[#This Row],[NIVEL 4]]&lt;&gt;0,VLOOKUP(ActividadesCom[[#This Row],[NIVEL 4]],Catálogo!A:B,2,FALSE),"")</f>
        <v/>
      </c>
      <c r="AB4857" s="5"/>
      <c r="AC4857" s="6"/>
      <c r="AD4857" s="5"/>
      <c r="AE4857" s="5"/>
      <c r="AF4857" s="5" t="str">
        <f>IF(ActividadesCom[[#This Row],[NIVEL 5]]&lt;&gt;0,VLOOKUP(ActividadesCom[[#This Row],[NIVEL 5]],Catálogo!A:B,2,FALSE),"")</f>
        <v/>
      </c>
      <c r="AG4857" s="5"/>
    </row>
    <row r="4858" spans="1:33" ht="30" customHeight="1" x14ac:dyDescent="0.25">
      <c r="A4858" s="5">
        <v>25470198</v>
      </c>
      <c r="B4858" s="10" t="str">
        <f>VLOOKUP(ActividadesCom[[#This Row],[NO. DE CONTROL]],'LISTADO ESTUDIANTES'!A:C,2,FALSE)</f>
        <v>PECH CAMARA RICHARD ALEJANDRO</v>
      </c>
      <c r="C4858" s="6" t="str">
        <f>VLOOKUP(ActividadesCom[[#This Row],[NO. DE CONTROL]],'LISTADO ESTUDIANTES'!A:C,3,FALSE)</f>
        <v>INGENIERIA INDUSTRIAL</v>
      </c>
      <c r="D4858" s="5" t="str">
        <f>VLOOKUP(ActividadesCom[[#This Row],[NO. DE CONTROL]],'LISTADO ESTUDIANTES'!A:D,4,FALSE)</f>
        <v>ACTIVO(A)</v>
      </c>
      <c r="E4858" s="7">
        <f>SUM(ActividadesCom[[#This Row],[CRÉD. 1]],ActividadesCom[[#This Row],[CRÉD. 2]],ActividadesCom[[#This Row],[CRÉD. 3]],ActividadesCom[[#This Row],[CRÉD. 4]],ActividadesCom[[#This Row],[CRÉD. 5]])</f>
        <v>3</v>
      </c>
      <c r="F4858" s="5">
        <f>IF(ActividadesCom[[#This Row],[ÚLTIMO SEMESTRE CON CRÉDITOS]]&gt;0,ROUND(AVERAGE(ActividadesCom[[#This Row],[VALOR NIVEL 5]],ActividadesCom[[#This Row],[VALOR NIVEL 4]],ActividadesCom[[#This Row],[VALOR NIVEL 3]],ActividadesCom[[#This Row],[VALOR NIVEL 2]],ActividadesCom[[#This Row],[VALOR NIVEL 1]]),0),"")</f>
        <v>3</v>
      </c>
      <c r="G4858" s="7" t="str">
        <f>IF(ActividadesCom[[#This Row],[PROMEDIO]]="","",IF(ActividadesCom[[#This Row],[PROMEDIO]]&gt;=4,"EXCELENTE",IF(ActividadesCom[[#This Row],[PROMEDIO]]&gt;=3,"NOTABLE",IF(ActividadesCom[[#This Row],[PROMEDIO]]&gt;=2,"BUENO",IF(ActividadesCom[[#This Row],[PROMEDIO]]=1,"SUFICIENTE","")))))</f>
        <v>NOTABLE</v>
      </c>
      <c r="H4858" s="5">
        <f>MAX(ActividadesCom[[#This Row],[PERÍODO 1]],ActividadesCom[[#This Row],[PERÍODO 2]],ActividadesCom[[#This Row],[PERÍODO 3]],ActividadesCom[[#This Row],[PERÍODO 4]],ActividadesCom[[#This Row],[PERÍODO 5]])</f>
        <v>20253</v>
      </c>
      <c r="I4858" s="6" t="s">
        <v>7296</v>
      </c>
      <c r="J4858" s="5">
        <v>20253</v>
      </c>
      <c r="K4858" s="5" t="s">
        <v>4008</v>
      </c>
      <c r="L4858" s="5">
        <f>IF(ActividadesCom[[#This Row],[NIVEL 1]]&lt;&gt;0,VLOOKUP(ActividadesCom[[#This Row],[NIVEL 1]],Catálogo!A:B,2,FALSE),"")</f>
        <v>3</v>
      </c>
      <c r="M4858" s="5">
        <v>1</v>
      </c>
      <c r="N4858" s="6" t="s">
        <v>3518</v>
      </c>
      <c r="O4858" s="5">
        <v>20253</v>
      </c>
      <c r="P4858" s="5" t="s">
        <v>4007</v>
      </c>
      <c r="Q4858" s="5">
        <f>IF(ActividadesCom[[#This Row],[NIVEL 2]]&lt;&gt;0,VLOOKUP(ActividadesCom[[#This Row],[NIVEL 2]],Catálogo!A:B,2,FALSE),"")</f>
        <v>4</v>
      </c>
      <c r="R4858" s="5">
        <v>1</v>
      </c>
      <c r="S4858" s="6" t="s">
        <v>7339</v>
      </c>
      <c r="T4858" s="5">
        <v>20253</v>
      </c>
      <c r="U4858" s="5" t="s">
        <v>4008</v>
      </c>
      <c r="V4858" s="5">
        <f>IF(ActividadesCom[[#This Row],[NIVEL 3]]&lt;&gt;0,VLOOKUP(ActividadesCom[[#This Row],[NIVEL 3]],Catálogo!A:B,2,FALSE),"")</f>
        <v>3</v>
      </c>
      <c r="W4858" s="5">
        <v>1</v>
      </c>
      <c r="X4858" s="6"/>
      <c r="Y4858" s="5"/>
      <c r="Z4858" s="5"/>
      <c r="AA4858" s="5" t="str">
        <f>IF(ActividadesCom[[#This Row],[NIVEL 4]]&lt;&gt;0,VLOOKUP(ActividadesCom[[#This Row],[NIVEL 4]],Catálogo!A:B,2,FALSE),"")</f>
        <v/>
      </c>
      <c r="AB4858" s="5"/>
      <c r="AC4858" s="6"/>
      <c r="AD4858" s="5"/>
      <c r="AE4858" s="5"/>
      <c r="AF4858" s="5" t="str">
        <f>IF(ActividadesCom[[#This Row],[NIVEL 5]]&lt;&gt;0,VLOOKUP(ActividadesCom[[#This Row],[NIVEL 5]],Catálogo!A:B,2,FALSE),"")</f>
        <v/>
      </c>
      <c r="AG4858" s="5"/>
    </row>
    <row r="4859" spans="1:33" ht="30" customHeight="1" x14ac:dyDescent="0.25">
      <c r="A4859" s="5">
        <v>25470199</v>
      </c>
      <c r="B4859" s="10" t="str">
        <f>VLOOKUP(ActividadesCom[[#This Row],[NO. DE CONTROL]],'LISTADO ESTUDIANTES'!A:C,2,FALSE)</f>
        <v>CETINA PANTI MARIA ISABEL</v>
      </c>
      <c r="C4859" s="6" t="str">
        <f>VLOOKUP(ActividadesCom[[#This Row],[NO. DE CONTROL]],'LISTADO ESTUDIANTES'!A:C,3,FALSE)</f>
        <v>INGENIERIA INDUSTRIAL</v>
      </c>
      <c r="D4859" s="5" t="str">
        <f>VLOOKUP(ActividadesCom[[#This Row],[NO. DE CONTROL]],'LISTADO ESTUDIANTES'!A:D,4,FALSE)</f>
        <v>ACTIVO(A)</v>
      </c>
      <c r="E4859" s="7">
        <f>SUM(ActividadesCom[[#This Row],[CRÉD. 1]],ActividadesCom[[#This Row],[CRÉD. 2]],ActividadesCom[[#This Row],[CRÉD. 3]],ActividadesCom[[#This Row],[CRÉD. 4]],ActividadesCom[[#This Row],[CRÉD. 5]])</f>
        <v>2</v>
      </c>
      <c r="F4859" s="5">
        <f>IF(ActividadesCom[[#This Row],[ÚLTIMO SEMESTRE CON CRÉDITOS]]&gt;0,ROUND(AVERAGE(ActividadesCom[[#This Row],[VALOR NIVEL 5]],ActividadesCom[[#This Row],[VALOR NIVEL 4]],ActividadesCom[[#This Row],[VALOR NIVEL 3]],ActividadesCom[[#This Row],[VALOR NIVEL 2]],ActividadesCom[[#This Row],[VALOR NIVEL 1]]),0),"")</f>
        <v>3</v>
      </c>
      <c r="G4859" s="7" t="str">
        <f>IF(ActividadesCom[[#This Row],[PROMEDIO]]="","",IF(ActividadesCom[[#This Row],[PROMEDIO]]&gt;=4,"EXCELENTE",IF(ActividadesCom[[#This Row],[PROMEDIO]]&gt;=3,"NOTABLE",IF(ActividadesCom[[#This Row],[PROMEDIO]]&gt;=2,"BUENO",IF(ActividadesCom[[#This Row],[PROMEDIO]]=1,"SUFICIENTE","")))))</f>
        <v>NOTABLE</v>
      </c>
      <c r="H4859" s="5">
        <f>MAX(ActividadesCom[[#This Row],[PERÍODO 1]],ActividadesCom[[#This Row],[PERÍODO 2]],ActividadesCom[[#This Row],[PERÍODO 3]],ActividadesCom[[#This Row],[PERÍODO 4]],ActividadesCom[[#This Row],[PERÍODO 5]])</f>
        <v>20253</v>
      </c>
      <c r="I4859" s="6" t="s">
        <v>7296</v>
      </c>
      <c r="J4859" s="5">
        <v>20253</v>
      </c>
      <c r="K4859" s="5" t="s">
        <v>4008</v>
      </c>
      <c r="L4859" s="5">
        <f>IF(ActividadesCom[[#This Row],[NIVEL 1]]&lt;&gt;0,VLOOKUP(ActividadesCom[[#This Row],[NIVEL 1]],Catálogo!A:B,2,FALSE),"")</f>
        <v>3</v>
      </c>
      <c r="M4859" s="5">
        <v>1</v>
      </c>
      <c r="N4859" s="6" t="s">
        <v>7339</v>
      </c>
      <c r="O4859" s="5">
        <v>20253</v>
      </c>
      <c r="P4859" s="5" t="s">
        <v>4008</v>
      </c>
      <c r="Q4859" s="5">
        <f>IF(ActividadesCom[[#This Row],[NIVEL 2]]&lt;&gt;0,VLOOKUP(ActividadesCom[[#This Row],[NIVEL 2]],Catálogo!A:B,2,FALSE),"")</f>
        <v>3</v>
      </c>
      <c r="R4859" s="5">
        <v>1</v>
      </c>
      <c r="S4859" s="6"/>
      <c r="T4859" s="5"/>
      <c r="U4859" s="5"/>
      <c r="V4859" s="5" t="str">
        <f>IF(ActividadesCom[[#This Row],[NIVEL 3]]&lt;&gt;0,VLOOKUP(ActividadesCom[[#This Row],[NIVEL 3]],Catálogo!A:B,2,FALSE),"")</f>
        <v/>
      </c>
      <c r="W4859" s="5"/>
      <c r="X4859" s="6"/>
      <c r="Y4859" s="5"/>
      <c r="Z4859" s="5"/>
      <c r="AA4859" s="5" t="str">
        <f>IF(ActividadesCom[[#This Row],[NIVEL 4]]&lt;&gt;0,VLOOKUP(ActividadesCom[[#This Row],[NIVEL 4]],Catálogo!A:B,2,FALSE),"")</f>
        <v/>
      </c>
      <c r="AB4859" s="5"/>
      <c r="AC4859" s="6"/>
      <c r="AD4859" s="5"/>
      <c r="AE4859" s="5"/>
      <c r="AF4859" s="5" t="str">
        <f>IF(ActividadesCom[[#This Row],[NIVEL 5]]&lt;&gt;0,VLOOKUP(ActividadesCom[[#This Row],[NIVEL 5]],Catálogo!A:B,2,FALSE),"")</f>
        <v/>
      </c>
      <c r="AG4859" s="5"/>
    </row>
    <row r="4860" spans="1:33" ht="30" customHeight="1" x14ac:dyDescent="0.25">
      <c r="A4860" s="5">
        <v>25470201</v>
      </c>
      <c r="B4860" s="10" t="str">
        <f>VLOOKUP(ActividadesCom[[#This Row],[NO. DE CONTROL]],'LISTADO ESTUDIANTES'!A:C,2,FALSE)</f>
        <v>FLORES PECH RAMON ALBERTO</v>
      </c>
      <c r="C4860" s="6" t="str">
        <f>VLOOKUP(ActividadesCom[[#This Row],[NO. DE CONTROL]],'LISTADO ESTUDIANTES'!A:C,3,FALSE)</f>
        <v>INGENIERIA INDUSTRIAL</v>
      </c>
      <c r="D4860" s="5" t="str">
        <f>VLOOKUP(ActividadesCom[[#This Row],[NO. DE CONTROL]],'LISTADO ESTUDIANTES'!A:D,4,FALSE)</f>
        <v>ACTIVO(A)</v>
      </c>
      <c r="E4860" s="7">
        <f>SUM(ActividadesCom[[#This Row],[CRÉD. 1]],ActividadesCom[[#This Row],[CRÉD. 2]],ActividadesCom[[#This Row],[CRÉD. 3]],ActividadesCom[[#This Row],[CRÉD. 4]],ActividadesCom[[#This Row],[CRÉD. 5]])</f>
        <v>4</v>
      </c>
      <c r="F4860" s="5">
        <f>IF(ActividadesCom[[#This Row],[ÚLTIMO SEMESTRE CON CRÉDITOS]]&gt;0,ROUND(AVERAGE(ActividadesCom[[#This Row],[VALOR NIVEL 5]],ActividadesCom[[#This Row],[VALOR NIVEL 4]],ActividadesCom[[#This Row],[VALOR NIVEL 3]],ActividadesCom[[#This Row],[VALOR NIVEL 2]],ActividadesCom[[#This Row],[VALOR NIVEL 1]]),0),"")</f>
        <v>3</v>
      </c>
      <c r="G4860" s="7" t="str">
        <f>IF(ActividadesCom[[#This Row],[PROMEDIO]]="","",IF(ActividadesCom[[#This Row],[PROMEDIO]]&gt;=4,"EXCELENTE",IF(ActividadesCom[[#This Row],[PROMEDIO]]&gt;=3,"NOTABLE",IF(ActividadesCom[[#This Row],[PROMEDIO]]&gt;=2,"BUENO",IF(ActividadesCom[[#This Row],[PROMEDIO]]=1,"SUFICIENTE","")))))</f>
        <v>NOTABLE</v>
      </c>
      <c r="H4860" s="5">
        <f>MAX(ActividadesCom[[#This Row],[PERÍODO 1]],ActividadesCom[[#This Row],[PERÍODO 2]],ActividadesCom[[#This Row],[PERÍODO 3]],ActividadesCom[[#This Row],[PERÍODO 4]],ActividadesCom[[#This Row],[PERÍODO 5]])</f>
        <v>20253</v>
      </c>
      <c r="I4860" s="6" t="s">
        <v>7296</v>
      </c>
      <c r="J4860" s="5">
        <v>20253</v>
      </c>
      <c r="K4860" s="5" t="s">
        <v>4008</v>
      </c>
      <c r="L4860" s="5">
        <f>IF(ActividadesCom[[#This Row],[NIVEL 1]]&lt;&gt;0,VLOOKUP(ActividadesCom[[#This Row],[NIVEL 1]],Catálogo!A:B,2,FALSE),"")</f>
        <v>3</v>
      </c>
      <c r="M4860" s="5">
        <v>1</v>
      </c>
      <c r="N4860" s="6" t="s">
        <v>7297</v>
      </c>
      <c r="O4860" s="5">
        <v>20253</v>
      </c>
      <c r="P4860" s="5" t="s">
        <v>4008</v>
      </c>
      <c r="Q4860" s="5">
        <f>IF(ActividadesCom[[#This Row],[NIVEL 2]]&lt;&gt;0,VLOOKUP(ActividadesCom[[#This Row],[NIVEL 2]],Catálogo!A:B,2,FALSE),"")</f>
        <v>3</v>
      </c>
      <c r="R4860" s="5">
        <v>1</v>
      </c>
      <c r="S4860" s="6" t="s">
        <v>3518</v>
      </c>
      <c r="T4860" s="5">
        <v>20253</v>
      </c>
      <c r="U4860" s="5" t="s">
        <v>4007</v>
      </c>
      <c r="V4860" s="5">
        <f>IF(ActividadesCom[[#This Row],[NIVEL 3]]&lt;&gt;0,VLOOKUP(ActividadesCom[[#This Row],[NIVEL 3]],Catálogo!A:B,2,FALSE),"")</f>
        <v>4</v>
      </c>
      <c r="W4860" s="5">
        <v>1</v>
      </c>
      <c r="X4860" s="6" t="s">
        <v>7339</v>
      </c>
      <c r="Y4860" s="5">
        <v>20253</v>
      </c>
      <c r="Z4860" s="5" t="s">
        <v>4008</v>
      </c>
      <c r="AA4860" s="5">
        <f>IF(ActividadesCom[[#This Row],[NIVEL 4]]&lt;&gt;0,VLOOKUP(ActividadesCom[[#This Row],[NIVEL 4]],Catálogo!A:B,2,FALSE),"")</f>
        <v>3</v>
      </c>
      <c r="AB4860" s="5">
        <v>1</v>
      </c>
      <c r="AC4860" s="6"/>
      <c r="AD4860" s="5"/>
      <c r="AE4860" s="5"/>
      <c r="AF4860" s="5" t="str">
        <f>IF(ActividadesCom[[#This Row],[NIVEL 5]]&lt;&gt;0,VLOOKUP(ActividadesCom[[#This Row],[NIVEL 5]],Catálogo!A:B,2,FALSE),"")</f>
        <v/>
      </c>
      <c r="AG4860" s="5"/>
    </row>
    <row r="4861" spans="1:33" ht="30" customHeight="1" x14ac:dyDescent="0.25">
      <c r="A4861" s="5">
        <v>25470202</v>
      </c>
      <c r="B4861" s="10" t="str">
        <f>VLOOKUP(ActividadesCom[[#This Row],[NO. DE CONTROL]],'LISTADO ESTUDIANTES'!A:C,2,FALSE)</f>
        <v>ORDOÑEZ PEREZ IAN EMILIANO</v>
      </c>
      <c r="C4861" s="6" t="str">
        <f>VLOOKUP(ActividadesCom[[#This Row],[NO. DE CONTROL]],'LISTADO ESTUDIANTES'!A:C,3,FALSE)</f>
        <v>INGENIERIA INDUSTRIAL</v>
      </c>
      <c r="D4861" s="5" t="str">
        <f>VLOOKUP(ActividadesCom[[#This Row],[NO. DE CONTROL]],'LISTADO ESTUDIANTES'!A:D,4,FALSE)</f>
        <v>ACTIVO(A)</v>
      </c>
      <c r="E4861" s="7">
        <f>SUM(ActividadesCom[[#This Row],[CRÉD. 1]],ActividadesCom[[#This Row],[CRÉD. 2]],ActividadesCom[[#This Row],[CRÉD. 3]],ActividadesCom[[#This Row],[CRÉD. 4]],ActividadesCom[[#This Row],[CRÉD. 5]])</f>
        <v>3</v>
      </c>
      <c r="F4861" s="5">
        <f>IF(ActividadesCom[[#This Row],[ÚLTIMO SEMESTRE CON CRÉDITOS]]&gt;0,ROUND(AVERAGE(ActividadesCom[[#This Row],[VALOR NIVEL 5]],ActividadesCom[[#This Row],[VALOR NIVEL 4]],ActividadesCom[[#This Row],[VALOR NIVEL 3]],ActividadesCom[[#This Row],[VALOR NIVEL 2]],ActividadesCom[[#This Row],[VALOR NIVEL 1]]),0),"")</f>
        <v>3</v>
      </c>
      <c r="G4861" s="7" t="str">
        <f>IF(ActividadesCom[[#This Row],[PROMEDIO]]="","",IF(ActividadesCom[[#This Row],[PROMEDIO]]&gt;=4,"EXCELENTE",IF(ActividadesCom[[#This Row],[PROMEDIO]]&gt;=3,"NOTABLE",IF(ActividadesCom[[#This Row],[PROMEDIO]]&gt;=2,"BUENO",IF(ActividadesCom[[#This Row],[PROMEDIO]]=1,"SUFICIENTE","")))))</f>
        <v>NOTABLE</v>
      </c>
      <c r="H4861" s="5">
        <f>MAX(ActividadesCom[[#This Row],[PERÍODO 1]],ActividadesCom[[#This Row],[PERÍODO 2]],ActividadesCom[[#This Row],[PERÍODO 3]],ActividadesCom[[#This Row],[PERÍODO 4]],ActividadesCom[[#This Row],[PERÍODO 5]])</f>
        <v>20253</v>
      </c>
      <c r="I4861" s="6" t="s">
        <v>7296</v>
      </c>
      <c r="J4861" s="5">
        <v>20253</v>
      </c>
      <c r="K4861" s="5" t="s">
        <v>4008</v>
      </c>
      <c r="L4861" s="5">
        <f>IF(ActividadesCom[[#This Row],[NIVEL 1]]&lt;&gt;0,VLOOKUP(ActividadesCom[[#This Row],[NIVEL 1]],Catálogo!A:B,2,FALSE),"")</f>
        <v>3</v>
      </c>
      <c r="M4861" s="5">
        <v>1</v>
      </c>
      <c r="N4861" s="6" t="s">
        <v>665</v>
      </c>
      <c r="O4861" s="5">
        <v>20253</v>
      </c>
      <c r="P4861" s="5" t="s">
        <v>4008</v>
      </c>
      <c r="Q4861" s="5">
        <f>IF(ActividadesCom[[#This Row],[NIVEL 2]]&lt;&gt;0,VLOOKUP(ActividadesCom[[#This Row],[NIVEL 2]],Catálogo!A:B,2,FALSE),"")</f>
        <v>3</v>
      </c>
      <c r="R4861" s="5">
        <v>1</v>
      </c>
      <c r="S4861" s="6" t="s">
        <v>7339</v>
      </c>
      <c r="T4861" s="5">
        <v>20253</v>
      </c>
      <c r="U4861" s="5" t="s">
        <v>4008</v>
      </c>
      <c r="V4861" s="5">
        <f>IF(ActividadesCom[[#This Row],[NIVEL 3]]&lt;&gt;0,VLOOKUP(ActividadesCom[[#This Row],[NIVEL 3]],Catálogo!A:B,2,FALSE),"")</f>
        <v>3</v>
      </c>
      <c r="W4861" s="5">
        <v>1</v>
      </c>
      <c r="X4861" s="6"/>
      <c r="Y4861" s="5"/>
      <c r="Z4861" s="5"/>
      <c r="AA4861" s="5" t="str">
        <f>IF(ActividadesCom[[#This Row],[NIVEL 4]]&lt;&gt;0,VLOOKUP(ActividadesCom[[#This Row],[NIVEL 4]],Catálogo!A:B,2,FALSE),"")</f>
        <v/>
      </c>
      <c r="AB4861" s="5"/>
      <c r="AC4861" s="6"/>
      <c r="AD4861" s="5"/>
      <c r="AE4861" s="5"/>
      <c r="AF4861" s="5" t="str">
        <f>IF(ActividadesCom[[#This Row],[NIVEL 5]]&lt;&gt;0,VLOOKUP(ActividadesCom[[#This Row],[NIVEL 5]],Catálogo!A:B,2,FALSE),"")</f>
        <v/>
      </c>
      <c r="AG4861" s="5"/>
    </row>
    <row r="4862" spans="1:33" ht="30" customHeight="1" x14ac:dyDescent="0.25">
      <c r="A4862" s="5">
        <v>25470203</v>
      </c>
      <c r="B4862" s="10" t="str">
        <f>VLOOKUP(ActividadesCom[[#This Row],[NO. DE CONTROL]],'LISTADO ESTUDIANTES'!A:C,2,FALSE)</f>
        <v>SILVA PEREZ FRANCISCO JOSE MARÃA</v>
      </c>
      <c r="C4862" s="6" t="str">
        <f>VLOOKUP(ActividadesCom[[#This Row],[NO. DE CONTROL]],'LISTADO ESTUDIANTES'!A:C,3,FALSE)</f>
        <v>INGENIERIA INDUSTRIAL</v>
      </c>
      <c r="D4862" s="5" t="str">
        <f>VLOOKUP(ActividadesCom[[#This Row],[NO. DE CONTROL]],'LISTADO ESTUDIANTES'!A:D,4,FALSE)</f>
        <v>ACTIVO(A)</v>
      </c>
      <c r="E4862" s="7">
        <f>SUM(ActividadesCom[[#This Row],[CRÉD. 1]],ActividadesCom[[#This Row],[CRÉD. 2]],ActividadesCom[[#This Row],[CRÉD. 3]],ActividadesCom[[#This Row],[CRÉD. 4]],ActividadesCom[[#This Row],[CRÉD. 5]])</f>
        <v>3</v>
      </c>
      <c r="F4862" s="5">
        <f>IF(ActividadesCom[[#This Row],[ÚLTIMO SEMESTRE CON CRÉDITOS]]&gt;0,ROUND(AVERAGE(ActividadesCom[[#This Row],[VALOR NIVEL 5]],ActividadesCom[[#This Row],[VALOR NIVEL 4]],ActividadesCom[[#This Row],[VALOR NIVEL 3]],ActividadesCom[[#This Row],[VALOR NIVEL 2]],ActividadesCom[[#This Row],[VALOR NIVEL 1]]),0),"")</f>
        <v>3</v>
      </c>
      <c r="G4862" s="7" t="str">
        <f>IF(ActividadesCom[[#This Row],[PROMEDIO]]="","",IF(ActividadesCom[[#This Row],[PROMEDIO]]&gt;=4,"EXCELENTE",IF(ActividadesCom[[#This Row],[PROMEDIO]]&gt;=3,"NOTABLE",IF(ActividadesCom[[#This Row],[PROMEDIO]]&gt;=2,"BUENO",IF(ActividadesCom[[#This Row],[PROMEDIO]]=1,"SUFICIENTE","")))))</f>
        <v>NOTABLE</v>
      </c>
      <c r="H4862" s="5">
        <f>MAX(ActividadesCom[[#This Row],[PERÍODO 1]],ActividadesCom[[#This Row],[PERÍODO 2]],ActividadesCom[[#This Row],[PERÍODO 3]],ActividadesCom[[#This Row],[PERÍODO 4]],ActividadesCom[[#This Row],[PERÍODO 5]])</f>
        <v>20253</v>
      </c>
      <c r="I4862" s="6" t="s">
        <v>7296</v>
      </c>
      <c r="J4862" s="5">
        <v>20253</v>
      </c>
      <c r="K4862" s="5" t="s">
        <v>4008</v>
      </c>
      <c r="L4862" s="5">
        <f>IF(ActividadesCom[[#This Row],[NIVEL 1]]&lt;&gt;0,VLOOKUP(ActividadesCom[[#This Row],[NIVEL 1]],Catálogo!A:B,2,FALSE),"")</f>
        <v>3</v>
      </c>
      <c r="M4862" s="5">
        <v>1</v>
      </c>
      <c r="N4862" s="6" t="s">
        <v>11</v>
      </c>
      <c r="O4862" s="5">
        <v>20253</v>
      </c>
      <c r="P4862" s="5" t="s">
        <v>4008</v>
      </c>
      <c r="Q4862" s="5">
        <f>IF(ActividadesCom[[#This Row],[NIVEL 2]]&lt;&gt;0,VLOOKUP(ActividadesCom[[#This Row],[NIVEL 2]],Catálogo!A:B,2,FALSE),"")</f>
        <v>3</v>
      </c>
      <c r="R4862" s="5">
        <v>1</v>
      </c>
      <c r="S4862" s="6" t="s">
        <v>7339</v>
      </c>
      <c r="T4862" s="5">
        <v>20253</v>
      </c>
      <c r="U4862" s="5" t="s">
        <v>4008</v>
      </c>
      <c r="V4862" s="5">
        <f>IF(ActividadesCom[[#This Row],[NIVEL 3]]&lt;&gt;0,VLOOKUP(ActividadesCom[[#This Row],[NIVEL 3]],Catálogo!A:B,2,FALSE),"")</f>
        <v>3</v>
      </c>
      <c r="W4862" s="5">
        <v>1</v>
      </c>
      <c r="X4862" s="6"/>
      <c r="Y4862" s="5"/>
      <c r="Z4862" s="5"/>
      <c r="AA4862" s="5" t="str">
        <f>IF(ActividadesCom[[#This Row],[NIVEL 4]]&lt;&gt;0,VLOOKUP(ActividadesCom[[#This Row],[NIVEL 4]],Catálogo!A:B,2,FALSE),"")</f>
        <v/>
      </c>
      <c r="AB4862" s="5"/>
      <c r="AC4862" s="6"/>
      <c r="AD4862" s="5"/>
      <c r="AE4862" s="5"/>
      <c r="AF4862" s="5" t="str">
        <f>IF(ActividadesCom[[#This Row],[NIVEL 5]]&lt;&gt;0,VLOOKUP(ActividadesCom[[#This Row],[NIVEL 5]],Catálogo!A:B,2,FALSE),"")</f>
        <v/>
      </c>
      <c r="AG4862" s="5"/>
    </row>
    <row r="4863" spans="1:33" ht="30" customHeight="1" x14ac:dyDescent="0.25">
      <c r="A4863" s="5">
        <v>25470205</v>
      </c>
      <c r="B4863" s="10" t="str">
        <f>VLOOKUP(ActividadesCom[[#This Row],[NO. DE CONTROL]],'LISTADO ESTUDIANTES'!A:C,2,FALSE)</f>
        <v>PALOMO KOH RUBEN GABRIEL</v>
      </c>
      <c r="C4863" s="6" t="str">
        <f>VLOOKUP(ActividadesCom[[#This Row],[NO. DE CONTROL]],'LISTADO ESTUDIANTES'!A:C,3,FALSE)</f>
        <v>INGENIERIA INDUSTRIAL</v>
      </c>
      <c r="D4863" s="5" t="str">
        <f>VLOOKUP(ActividadesCom[[#This Row],[NO. DE CONTROL]],'LISTADO ESTUDIANTES'!A:D,4,FALSE)</f>
        <v>ACTIVO(A)</v>
      </c>
      <c r="E4863" s="7">
        <f>SUM(ActividadesCom[[#This Row],[CRÉD. 1]],ActividadesCom[[#This Row],[CRÉD. 2]],ActividadesCom[[#This Row],[CRÉD. 3]],ActividadesCom[[#This Row],[CRÉD. 4]],ActividadesCom[[#This Row],[CRÉD. 5]])</f>
        <v>3</v>
      </c>
      <c r="F4863" s="5">
        <f>IF(ActividadesCom[[#This Row],[ÚLTIMO SEMESTRE CON CRÉDITOS]]&gt;0,ROUND(AVERAGE(ActividadesCom[[#This Row],[VALOR NIVEL 5]],ActividadesCom[[#This Row],[VALOR NIVEL 4]],ActividadesCom[[#This Row],[VALOR NIVEL 3]],ActividadesCom[[#This Row],[VALOR NIVEL 2]],ActividadesCom[[#This Row],[VALOR NIVEL 1]]),0),"")</f>
        <v>3</v>
      </c>
      <c r="G4863" s="7" t="str">
        <f>IF(ActividadesCom[[#This Row],[PROMEDIO]]="","",IF(ActividadesCom[[#This Row],[PROMEDIO]]&gt;=4,"EXCELENTE",IF(ActividadesCom[[#This Row],[PROMEDIO]]&gt;=3,"NOTABLE",IF(ActividadesCom[[#This Row],[PROMEDIO]]&gt;=2,"BUENO",IF(ActividadesCom[[#This Row],[PROMEDIO]]=1,"SUFICIENTE","")))))</f>
        <v>NOTABLE</v>
      </c>
      <c r="H4863" s="5">
        <f>MAX(ActividadesCom[[#This Row],[PERÍODO 1]],ActividadesCom[[#This Row],[PERÍODO 2]],ActividadesCom[[#This Row],[PERÍODO 3]],ActividadesCom[[#This Row],[PERÍODO 4]],ActividadesCom[[#This Row],[PERÍODO 5]])</f>
        <v>20253</v>
      </c>
      <c r="I4863" s="6" t="s">
        <v>7296</v>
      </c>
      <c r="J4863" s="5">
        <v>20253</v>
      </c>
      <c r="K4863" s="5" t="s">
        <v>4008</v>
      </c>
      <c r="L4863" s="5">
        <f>IF(ActividadesCom[[#This Row],[NIVEL 1]]&lt;&gt;0,VLOOKUP(ActividadesCom[[#This Row],[NIVEL 1]],Catálogo!A:B,2,FALSE),"")</f>
        <v>3</v>
      </c>
      <c r="M4863" s="5">
        <v>1</v>
      </c>
      <c r="N4863" s="6" t="s">
        <v>3518</v>
      </c>
      <c r="O4863" s="5">
        <v>20253</v>
      </c>
      <c r="P4863" s="5" t="s">
        <v>4007</v>
      </c>
      <c r="Q4863" s="5">
        <f>IF(ActividadesCom[[#This Row],[NIVEL 2]]&lt;&gt;0,VLOOKUP(ActividadesCom[[#This Row],[NIVEL 2]],Catálogo!A:B,2,FALSE),"")</f>
        <v>4</v>
      </c>
      <c r="R4863" s="5">
        <v>1</v>
      </c>
      <c r="S4863" s="6" t="s">
        <v>7339</v>
      </c>
      <c r="T4863" s="5">
        <v>20253</v>
      </c>
      <c r="U4863" s="5" t="s">
        <v>4008</v>
      </c>
      <c r="V4863" s="5">
        <f>IF(ActividadesCom[[#This Row],[NIVEL 3]]&lt;&gt;0,VLOOKUP(ActividadesCom[[#This Row],[NIVEL 3]],Catálogo!A:B,2,FALSE),"")</f>
        <v>3</v>
      </c>
      <c r="W4863" s="5">
        <v>1</v>
      </c>
      <c r="X4863" s="6"/>
      <c r="Y4863" s="5"/>
      <c r="Z4863" s="5"/>
      <c r="AA4863" s="5" t="str">
        <f>IF(ActividadesCom[[#This Row],[NIVEL 4]]&lt;&gt;0,VLOOKUP(ActividadesCom[[#This Row],[NIVEL 4]],Catálogo!A:B,2,FALSE),"")</f>
        <v/>
      </c>
      <c r="AB4863" s="5"/>
      <c r="AC4863" s="6"/>
      <c r="AD4863" s="5"/>
      <c r="AE4863" s="5"/>
      <c r="AF4863" s="5" t="str">
        <f>IF(ActividadesCom[[#This Row],[NIVEL 5]]&lt;&gt;0,VLOOKUP(ActividadesCom[[#This Row],[NIVEL 5]],Catálogo!A:B,2,FALSE),"")</f>
        <v/>
      </c>
      <c r="AG4863" s="5"/>
    </row>
    <row r="4864" spans="1:33" ht="30" customHeight="1" x14ac:dyDescent="0.25">
      <c r="A4864" s="5">
        <v>25470206</v>
      </c>
      <c r="B4864" s="10" t="str">
        <f>VLOOKUP(ActividadesCom[[#This Row],[NO. DE CONTROL]],'LISTADO ESTUDIANTES'!A:C,2,FALSE)</f>
        <v>ALONZO MARIN CARLOS EMILIANO</v>
      </c>
      <c r="C4864" s="6" t="str">
        <f>VLOOKUP(ActividadesCom[[#This Row],[NO. DE CONTROL]],'LISTADO ESTUDIANTES'!A:C,3,FALSE)</f>
        <v>INGENIERIA INDUSTRIAL</v>
      </c>
      <c r="D4864" s="5" t="str">
        <f>VLOOKUP(ActividadesCom[[#This Row],[NO. DE CONTROL]],'LISTADO ESTUDIANTES'!A:D,4,FALSE)</f>
        <v>ACTIVO(A)</v>
      </c>
      <c r="E4864" s="7">
        <f>SUM(ActividadesCom[[#This Row],[CRÉD. 1]],ActividadesCom[[#This Row],[CRÉD. 2]],ActividadesCom[[#This Row],[CRÉD. 3]],ActividadesCom[[#This Row],[CRÉD. 4]],ActividadesCom[[#This Row],[CRÉD. 5]])</f>
        <v>3</v>
      </c>
      <c r="F4864" s="5">
        <f>IF(ActividadesCom[[#This Row],[ÚLTIMO SEMESTRE CON CRÉDITOS]]&gt;0,ROUND(AVERAGE(ActividadesCom[[#This Row],[VALOR NIVEL 5]],ActividadesCom[[#This Row],[VALOR NIVEL 4]],ActividadesCom[[#This Row],[VALOR NIVEL 3]],ActividadesCom[[#This Row],[VALOR NIVEL 2]],ActividadesCom[[#This Row],[VALOR NIVEL 1]]),0),"")</f>
        <v>3</v>
      </c>
      <c r="G4864" s="7" t="str">
        <f>IF(ActividadesCom[[#This Row],[PROMEDIO]]="","",IF(ActividadesCom[[#This Row],[PROMEDIO]]&gt;=4,"EXCELENTE",IF(ActividadesCom[[#This Row],[PROMEDIO]]&gt;=3,"NOTABLE",IF(ActividadesCom[[#This Row],[PROMEDIO]]&gt;=2,"BUENO",IF(ActividadesCom[[#This Row],[PROMEDIO]]=1,"SUFICIENTE","")))))</f>
        <v>NOTABLE</v>
      </c>
      <c r="H4864" s="5">
        <f>MAX(ActividadesCom[[#This Row],[PERÍODO 1]],ActividadesCom[[#This Row],[PERÍODO 2]],ActividadesCom[[#This Row],[PERÍODO 3]],ActividadesCom[[#This Row],[PERÍODO 4]],ActividadesCom[[#This Row],[PERÍODO 5]])</f>
        <v>20253</v>
      </c>
      <c r="I4864" s="6" t="s">
        <v>7296</v>
      </c>
      <c r="J4864" s="5">
        <v>20253</v>
      </c>
      <c r="K4864" s="5" t="s">
        <v>4008</v>
      </c>
      <c r="L4864" s="5">
        <f>IF(ActividadesCom[[#This Row],[NIVEL 1]]&lt;&gt;0,VLOOKUP(ActividadesCom[[#This Row],[NIVEL 1]],Catálogo!A:B,2,FALSE),"")</f>
        <v>3</v>
      </c>
      <c r="M4864" s="5">
        <v>1</v>
      </c>
      <c r="N4864" s="6" t="s">
        <v>3518</v>
      </c>
      <c r="O4864" s="5">
        <v>20253</v>
      </c>
      <c r="P4864" s="5" t="s">
        <v>4007</v>
      </c>
      <c r="Q4864" s="5">
        <f>IF(ActividadesCom[[#This Row],[NIVEL 2]]&lt;&gt;0,VLOOKUP(ActividadesCom[[#This Row],[NIVEL 2]],Catálogo!A:B,2,FALSE),"")</f>
        <v>4</v>
      </c>
      <c r="R4864" s="5">
        <v>1</v>
      </c>
      <c r="S4864" s="6" t="s">
        <v>7339</v>
      </c>
      <c r="T4864" s="5">
        <v>20253</v>
      </c>
      <c r="U4864" s="5" t="s">
        <v>4008</v>
      </c>
      <c r="V4864" s="5">
        <f>IF(ActividadesCom[[#This Row],[NIVEL 3]]&lt;&gt;0,VLOOKUP(ActividadesCom[[#This Row],[NIVEL 3]],Catálogo!A:B,2,FALSE),"")</f>
        <v>3</v>
      </c>
      <c r="W4864" s="5">
        <v>1</v>
      </c>
      <c r="X4864" s="6"/>
      <c r="Y4864" s="5"/>
      <c r="Z4864" s="5"/>
      <c r="AA4864" s="5" t="str">
        <f>IF(ActividadesCom[[#This Row],[NIVEL 4]]&lt;&gt;0,VLOOKUP(ActividadesCom[[#This Row],[NIVEL 4]],Catálogo!A:B,2,FALSE),"")</f>
        <v/>
      </c>
      <c r="AB4864" s="5"/>
      <c r="AC4864" s="6"/>
      <c r="AD4864" s="5"/>
      <c r="AE4864" s="5"/>
      <c r="AF4864" s="5" t="str">
        <f>IF(ActividadesCom[[#This Row],[NIVEL 5]]&lt;&gt;0,VLOOKUP(ActividadesCom[[#This Row],[NIVEL 5]],Catálogo!A:B,2,FALSE),"")</f>
        <v/>
      </c>
      <c r="AG4864" s="5"/>
    </row>
    <row r="4865" spans="1:33" ht="30" customHeight="1" x14ac:dyDescent="0.25">
      <c r="A4865" s="5">
        <v>25470207</v>
      </c>
      <c r="B4865" s="10" t="str">
        <f>VLOOKUP(ActividadesCom[[#This Row],[NO. DE CONTROL]],'LISTADO ESTUDIANTES'!A:C,2,FALSE)</f>
        <v>LOPEZ CHEL MARIA LUISA</v>
      </c>
      <c r="C4865" s="6" t="str">
        <f>VLOOKUP(ActividadesCom[[#This Row],[NO. DE CONTROL]],'LISTADO ESTUDIANTES'!A:C,3,FALSE)</f>
        <v>INGENIERIA INDUSTRIAL</v>
      </c>
      <c r="D4865" s="5" t="str">
        <f>VLOOKUP(ActividadesCom[[#This Row],[NO. DE CONTROL]],'LISTADO ESTUDIANTES'!A:D,4,FALSE)</f>
        <v>ACTIVO(A)</v>
      </c>
      <c r="E4865" s="7">
        <f>SUM(ActividadesCom[[#This Row],[CRÉD. 1]],ActividadesCom[[#This Row],[CRÉD. 2]],ActividadesCom[[#This Row],[CRÉD. 3]],ActividadesCom[[#This Row],[CRÉD. 4]],ActividadesCom[[#This Row],[CRÉD. 5]])</f>
        <v>4</v>
      </c>
      <c r="F4865" s="5">
        <f>IF(ActividadesCom[[#This Row],[ÚLTIMO SEMESTRE CON CRÉDITOS]]&gt;0,ROUND(AVERAGE(ActividadesCom[[#This Row],[VALOR NIVEL 5]],ActividadesCom[[#This Row],[VALOR NIVEL 4]],ActividadesCom[[#This Row],[VALOR NIVEL 3]],ActividadesCom[[#This Row],[VALOR NIVEL 2]],ActividadesCom[[#This Row],[VALOR NIVEL 1]]),0),"")</f>
        <v>3</v>
      </c>
      <c r="G4865" s="7" t="str">
        <f>IF(ActividadesCom[[#This Row],[PROMEDIO]]="","",IF(ActividadesCom[[#This Row],[PROMEDIO]]&gt;=4,"EXCELENTE",IF(ActividadesCom[[#This Row],[PROMEDIO]]&gt;=3,"NOTABLE",IF(ActividadesCom[[#This Row],[PROMEDIO]]&gt;=2,"BUENO",IF(ActividadesCom[[#This Row],[PROMEDIO]]=1,"SUFICIENTE","")))))</f>
        <v>NOTABLE</v>
      </c>
      <c r="H4865" s="5">
        <f>MAX(ActividadesCom[[#This Row],[PERÍODO 1]],ActividadesCom[[#This Row],[PERÍODO 2]],ActividadesCom[[#This Row],[PERÍODO 3]],ActividadesCom[[#This Row],[PERÍODO 4]],ActividadesCom[[#This Row],[PERÍODO 5]])</f>
        <v>20253</v>
      </c>
      <c r="I4865" s="6" t="s">
        <v>7296</v>
      </c>
      <c r="J4865" s="5">
        <v>20253</v>
      </c>
      <c r="K4865" s="5" t="s">
        <v>4008</v>
      </c>
      <c r="L4865" s="5">
        <f>IF(ActividadesCom[[#This Row],[NIVEL 1]]&lt;&gt;0,VLOOKUP(ActividadesCom[[#This Row],[NIVEL 1]],Catálogo!A:B,2,FALSE),"")</f>
        <v>3</v>
      </c>
      <c r="M4865" s="5">
        <v>1</v>
      </c>
      <c r="N4865" s="6" t="s">
        <v>7297</v>
      </c>
      <c r="O4865" s="5">
        <v>20253</v>
      </c>
      <c r="P4865" s="5" t="s">
        <v>4008</v>
      </c>
      <c r="Q4865" s="5">
        <f>IF(ActividadesCom[[#This Row],[NIVEL 2]]&lt;&gt;0,VLOOKUP(ActividadesCom[[#This Row],[NIVEL 2]],Catálogo!A:B,2,FALSE),"")</f>
        <v>3</v>
      </c>
      <c r="R4865" s="5">
        <v>1</v>
      </c>
      <c r="S4865" s="6" t="s">
        <v>7304</v>
      </c>
      <c r="T4865" s="5">
        <v>20253</v>
      </c>
      <c r="U4865" s="5" t="s">
        <v>4009</v>
      </c>
      <c r="V4865" s="5">
        <f>IF(ActividadesCom[[#This Row],[NIVEL 3]]&lt;&gt;0,VLOOKUP(ActividadesCom[[#This Row],[NIVEL 3]],Catálogo!A:B,2,FALSE),"")</f>
        <v>2</v>
      </c>
      <c r="W4865" s="5">
        <v>1</v>
      </c>
      <c r="X4865" s="6" t="s">
        <v>7339</v>
      </c>
      <c r="Y4865" s="5">
        <v>20253</v>
      </c>
      <c r="Z4865" s="5" t="s">
        <v>4008</v>
      </c>
      <c r="AA4865" s="5">
        <f>IF(ActividadesCom[[#This Row],[NIVEL 4]]&lt;&gt;0,VLOOKUP(ActividadesCom[[#This Row],[NIVEL 4]],Catálogo!A:B,2,FALSE),"")</f>
        <v>3</v>
      </c>
      <c r="AB4865" s="5">
        <v>1</v>
      </c>
      <c r="AC4865" s="6"/>
      <c r="AD4865" s="5"/>
      <c r="AE4865" s="5"/>
      <c r="AF4865" s="5" t="str">
        <f>IF(ActividadesCom[[#This Row],[NIVEL 5]]&lt;&gt;0,VLOOKUP(ActividadesCom[[#This Row],[NIVEL 5]],Catálogo!A:B,2,FALSE),"")</f>
        <v/>
      </c>
      <c r="AG4865" s="5"/>
    </row>
    <row r="4866" spans="1:33" ht="30" hidden="1" customHeight="1" x14ac:dyDescent="0.25">
      <c r="A4866" s="5">
        <v>25470208</v>
      </c>
      <c r="B4866" s="10" t="str">
        <f>VLOOKUP(ActividadesCom[[#This Row],[NO. DE CONTROL]],'LISTADO ESTUDIANTES'!A:C,2,FALSE)</f>
        <v>NAH TREJO LEONEL JESUS</v>
      </c>
      <c r="C4866" s="6" t="str">
        <f>VLOOKUP(ActividadesCom[[#This Row],[NO. DE CONTROL]],'LISTADO ESTUDIANTES'!A:C,3,FALSE)</f>
        <v>INGENIERIA INDUSTRIAL</v>
      </c>
      <c r="D4866" s="5" t="str">
        <f>VLOOKUP(ActividadesCom[[#This Row],[NO. DE CONTROL]],'LISTADO ESTUDIANTES'!A:D,4,FALSE)</f>
        <v>BAJA</v>
      </c>
      <c r="E4866" s="7">
        <f>SUM(ActividadesCom[[#This Row],[CRÉD. 1]],ActividadesCom[[#This Row],[CRÉD. 2]],ActividadesCom[[#This Row],[CRÉD. 3]],ActividadesCom[[#This Row],[CRÉD. 4]],ActividadesCom[[#This Row],[CRÉD. 5]])</f>
        <v>2</v>
      </c>
      <c r="F4866" s="5">
        <f>IF(ActividadesCom[[#This Row],[ÚLTIMO SEMESTRE CON CRÉDITOS]]&gt;0,ROUND(AVERAGE(ActividadesCom[[#This Row],[VALOR NIVEL 5]],ActividadesCom[[#This Row],[VALOR NIVEL 4]],ActividadesCom[[#This Row],[VALOR NIVEL 3]],ActividadesCom[[#This Row],[VALOR NIVEL 2]],ActividadesCom[[#This Row],[VALOR NIVEL 1]]),0),"")</f>
        <v>3</v>
      </c>
      <c r="G4866" s="7" t="str">
        <f>IF(ActividadesCom[[#This Row],[PROMEDIO]]="","",IF(ActividadesCom[[#This Row],[PROMEDIO]]&gt;=4,"EXCELENTE",IF(ActividadesCom[[#This Row],[PROMEDIO]]&gt;=3,"NOTABLE",IF(ActividadesCom[[#This Row],[PROMEDIO]]&gt;=2,"BUENO",IF(ActividadesCom[[#This Row],[PROMEDIO]]=1,"SUFICIENTE","")))))</f>
        <v>NOTABLE</v>
      </c>
      <c r="H4866" s="5">
        <f>MAX(ActividadesCom[[#This Row],[PERÍODO 1]],ActividadesCom[[#This Row],[PERÍODO 2]],ActividadesCom[[#This Row],[PERÍODO 3]],ActividadesCom[[#This Row],[PERÍODO 4]],ActividadesCom[[#This Row],[PERÍODO 5]])</f>
        <v>20253</v>
      </c>
      <c r="I4866" s="6" t="s">
        <v>7296</v>
      </c>
      <c r="J4866" s="5">
        <v>20253</v>
      </c>
      <c r="K4866" s="5" t="s">
        <v>4008</v>
      </c>
      <c r="L4866" s="5">
        <f>IF(ActividadesCom[[#This Row],[NIVEL 1]]&lt;&gt;0,VLOOKUP(ActividadesCom[[#This Row],[NIVEL 1]],Catálogo!A:B,2,FALSE),"")</f>
        <v>3</v>
      </c>
      <c r="M4866" s="5">
        <v>1</v>
      </c>
      <c r="N4866" s="6" t="s">
        <v>7339</v>
      </c>
      <c r="O4866" s="5">
        <v>20253</v>
      </c>
      <c r="P4866" s="5" t="s">
        <v>4008</v>
      </c>
      <c r="Q4866" s="5">
        <f>IF(ActividadesCom[[#This Row],[NIVEL 2]]&lt;&gt;0,VLOOKUP(ActividadesCom[[#This Row],[NIVEL 2]],Catálogo!A:B,2,FALSE),"")</f>
        <v>3</v>
      </c>
      <c r="R4866" s="5">
        <v>1</v>
      </c>
      <c r="S4866" s="6"/>
      <c r="T4866" s="5"/>
      <c r="U4866" s="5"/>
      <c r="V4866" s="5" t="str">
        <f>IF(ActividadesCom[[#This Row],[NIVEL 3]]&lt;&gt;0,VLOOKUP(ActividadesCom[[#This Row],[NIVEL 3]],Catálogo!A:B,2,FALSE),"")</f>
        <v/>
      </c>
      <c r="W4866" s="5"/>
      <c r="X4866" s="6"/>
      <c r="Y4866" s="5"/>
      <c r="Z4866" s="5"/>
      <c r="AA4866" s="5" t="str">
        <f>IF(ActividadesCom[[#This Row],[NIVEL 4]]&lt;&gt;0,VLOOKUP(ActividadesCom[[#This Row],[NIVEL 4]],Catálogo!A:B,2,FALSE),"")</f>
        <v/>
      </c>
      <c r="AB4866" s="5"/>
      <c r="AC4866" s="6"/>
      <c r="AD4866" s="5"/>
      <c r="AE4866" s="5"/>
      <c r="AF4866" s="5" t="str">
        <f>IF(ActividadesCom[[#This Row],[NIVEL 5]]&lt;&gt;0,VLOOKUP(ActividadesCom[[#This Row],[NIVEL 5]],Catálogo!A:B,2,FALSE),"")</f>
        <v/>
      </c>
      <c r="AG4866" s="5"/>
    </row>
    <row r="4867" spans="1:33" ht="30" customHeight="1" x14ac:dyDescent="0.25">
      <c r="A4867" s="5">
        <v>25470209</v>
      </c>
      <c r="B4867" s="10" t="str">
        <f>VLOOKUP(ActividadesCom[[#This Row],[NO. DE CONTROL]],'LISTADO ESTUDIANTES'!A:C,2,FALSE)</f>
        <v>TACU UICAB BRANDO IMANOL</v>
      </c>
      <c r="C4867" s="6" t="str">
        <f>VLOOKUP(ActividadesCom[[#This Row],[NO. DE CONTROL]],'LISTADO ESTUDIANTES'!A:C,3,FALSE)</f>
        <v>INGENIERIA INDUSTRIAL</v>
      </c>
      <c r="D4867" s="5" t="str">
        <f>VLOOKUP(ActividadesCom[[#This Row],[NO. DE CONTROL]],'LISTADO ESTUDIANTES'!A:D,4,FALSE)</f>
        <v>ACTIVO(A)</v>
      </c>
      <c r="E4867" s="7">
        <f>SUM(ActividadesCom[[#This Row],[CRÉD. 1]],ActividadesCom[[#This Row],[CRÉD. 2]],ActividadesCom[[#This Row],[CRÉD. 3]],ActividadesCom[[#This Row],[CRÉD. 4]],ActividadesCom[[#This Row],[CRÉD. 5]])</f>
        <v>3</v>
      </c>
      <c r="F4867" s="5">
        <f>IF(ActividadesCom[[#This Row],[ÚLTIMO SEMESTRE CON CRÉDITOS]]&gt;0,ROUND(AVERAGE(ActividadesCom[[#This Row],[VALOR NIVEL 5]],ActividadesCom[[#This Row],[VALOR NIVEL 4]],ActividadesCom[[#This Row],[VALOR NIVEL 3]],ActividadesCom[[#This Row],[VALOR NIVEL 2]],ActividadesCom[[#This Row],[VALOR NIVEL 1]]),0),"")</f>
        <v>3</v>
      </c>
      <c r="G4867" s="7" t="str">
        <f>IF(ActividadesCom[[#This Row],[PROMEDIO]]="","",IF(ActividadesCom[[#This Row],[PROMEDIO]]&gt;=4,"EXCELENTE",IF(ActividadesCom[[#This Row],[PROMEDIO]]&gt;=3,"NOTABLE",IF(ActividadesCom[[#This Row],[PROMEDIO]]&gt;=2,"BUENO",IF(ActividadesCom[[#This Row],[PROMEDIO]]=1,"SUFICIENTE","")))))</f>
        <v>NOTABLE</v>
      </c>
      <c r="H4867" s="5">
        <f>MAX(ActividadesCom[[#This Row],[PERÍODO 1]],ActividadesCom[[#This Row],[PERÍODO 2]],ActividadesCom[[#This Row],[PERÍODO 3]],ActividadesCom[[#This Row],[PERÍODO 4]],ActividadesCom[[#This Row],[PERÍODO 5]])</f>
        <v>20253</v>
      </c>
      <c r="I4867" s="6" t="s">
        <v>7296</v>
      </c>
      <c r="J4867" s="5">
        <v>20253</v>
      </c>
      <c r="K4867" s="5" t="s">
        <v>4008</v>
      </c>
      <c r="L4867" s="5">
        <f>IF(ActividadesCom[[#This Row],[NIVEL 1]]&lt;&gt;0,VLOOKUP(ActividadesCom[[#This Row],[NIVEL 1]],Catálogo!A:B,2,FALSE),"")</f>
        <v>3</v>
      </c>
      <c r="M4867" s="5">
        <v>1</v>
      </c>
      <c r="N4867" s="6" t="s">
        <v>31</v>
      </c>
      <c r="O4867" s="5">
        <v>20253</v>
      </c>
      <c r="P4867" s="5" t="s">
        <v>4008</v>
      </c>
      <c r="Q4867" s="5">
        <f>IF(ActividadesCom[[#This Row],[NIVEL 2]]&lt;&gt;0,VLOOKUP(ActividadesCom[[#This Row],[NIVEL 2]],Catálogo!A:B,2,FALSE),"")</f>
        <v>3</v>
      </c>
      <c r="R4867" s="5">
        <v>1</v>
      </c>
      <c r="S4867" s="6" t="s">
        <v>7339</v>
      </c>
      <c r="T4867" s="5">
        <v>20253</v>
      </c>
      <c r="U4867" s="5" t="s">
        <v>4008</v>
      </c>
      <c r="V4867" s="5">
        <f>IF(ActividadesCom[[#This Row],[NIVEL 3]]&lt;&gt;0,VLOOKUP(ActividadesCom[[#This Row],[NIVEL 3]],Catálogo!A:B,2,FALSE),"")</f>
        <v>3</v>
      </c>
      <c r="W4867" s="5">
        <v>1</v>
      </c>
      <c r="X4867" s="6"/>
      <c r="Y4867" s="5"/>
      <c r="Z4867" s="5"/>
      <c r="AA4867" s="5" t="str">
        <f>IF(ActividadesCom[[#This Row],[NIVEL 4]]&lt;&gt;0,VLOOKUP(ActividadesCom[[#This Row],[NIVEL 4]],Catálogo!A:B,2,FALSE),"")</f>
        <v/>
      </c>
      <c r="AB4867" s="5"/>
      <c r="AC4867" s="6"/>
      <c r="AD4867" s="5"/>
      <c r="AE4867" s="5"/>
      <c r="AF4867" s="5" t="str">
        <f>IF(ActividadesCom[[#This Row],[NIVEL 5]]&lt;&gt;0,VLOOKUP(ActividadesCom[[#This Row],[NIVEL 5]],Catálogo!A:B,2,FALSE),"")</f>
        <v/>
      </c>
      <c r="AG4867" s="5"/>
    </row>
    <row r="4868" spans="1:33" ht="30" customHeight="1" x14ac:dyDescent="0.25">
      <c r="A4868" s="5">
        <v>25470210</v>
      </c>
      <c r="B4868" s="10" t="str">
        <f>VLOOKUP(ActividadesCom[[#This Row],[NO. DE CONTROL]],'LISTADO ESTUDIANTES'!A:C,2,FALSE)</f>
        <v>CHI GUTIERREZ UZIEL ESTEBAN</v>
      </c>
      <c r="C4868" s="6" t="str">
        <f>VLOOKUP(ActividadesCom[[#This Row],[NO. DE CONTROL]],'LISTADO ESTUDIANTES'!A:C,3,FALSE)</f>
        <v>INGENIERIA INDUSTRIAL</v>
      </c>
      <c r="D4868" s="5" t="str">
        <f>VLOOKUP(ActividadesCom[[#This Row],[NO. DE CONTROL]],'LISTADO ESTUDIANTES'!A:D,4,FALSE)</f>
        <v>ACTIVO(A)</v>
      </c>
      <c r="E4868" s="7">
        <f>SUM(ActividadesCom[[#This Row],[CRÉD. 1]],ActividadesCom[[#This Row],[CRÉD. 2]],ActividadesCom[[#This Row],[CRÉD. 3]],ActividadesCom[[#This Row],[CRÉD. 4]],ActividadesCom[[#This Row],[CRÉD. 5]])</f>
        <v>4</v>
      </c>
      <c r="F4868" s="5">
        <f>IF(ActividadesCom[[#This Row],[ÚLTIMO SEMESTRE CON CRÉDITOS]]&gt;0,ROUND(AVERAGE(ActividadesCom[[#This Row],[VALOR NIVEL 5]],ActividadesCom[[#This Row],[VALOR NIVEL 4]],ActividadesCom[[#This Row],[VALOR NIVEL 3]],ActividadesCom[[#This Row],[VALOR NIVEL 2]],ActividadesCom[[#This Row],[VALOR NIVEL 1]]),0),"")</f>
        <v>3</v>
      </c>
      <c r="G4868" s="7" t="str">
        <f>IF(ActividadesCom[[#This Row],[PROMEDIO]]="","",IF(ActividadesCom[[#This Row],[PROMEDIO]]&gt;=4,"EXCELENTE",IF(ActividadesCom[[#This Row],[PROMEDIO]]&gt;=3,"NOTABLE",IF(ActividadesCom[[#This Row],[PROMEDIO]]&gt;=2,"BUENO",IF(ActividadesCom[[#This Row],[PROMEDIO]]=1,"SUFICIENTE","")))))</f>
        <v>NOTABLE</v>
      </c>
      <c r="H4868" s="5">
        <f>MAX(ActividadesCom[[#This Row],[PERÍODO 1]],ActividadesCom[[#This Row],[PERÍODO 2]],ActividadesCom[[#This Row],[PERÍODO 3]],ActividadesCom[[#This Row],[PERÍODO 4]],ActividadesCom[[#This Row],[PERÍODO 5]])</f>
        <v>20253</v>
      </c>
      <c r="I4868" s="6" t="s">
        <v>7296</v>
      </c>
      <c r="J4868" s="5">
        <v>20253</v>
      </c>
      <c r="K4868" s="5" t="s">
        <v>4008</v>
      </c>
      <c r="L4868" s="5">
        <f>IF(ActividadesCom[[#This Row],[NIVEL 1]]&lt;&gt;0,VLOOKUP(ActividadesCom[[#This Row],[NIVEL 1]],Catálogo!A:B,2,FALSE),"")</f>
        <v>3</v>
      </c>
      <c r="M4868" s="5">
        <v>1</v>
      </c>
      <c r="N4868" s="6" t="s">
        <v>6814</v>
      </c>
      <c r="O4868" s="5">
        <v>20253</v>
      </c>
      <c r="P4868" s="5" t="s">
        <v>4009</v>
      </c>
      <c r="Q4868" s="5">
        <f>IF(ActividadesCom[[#This Row],[NIVEL 2]]&lt;&gt;0,VLOOKUP(ActividadesCom[[#This Row],[NIVEL 2]],Catálogo!A:B,2,FALSE),"")</f>
        <v>2</v>
      </c>
      <c r="R4868" s="5">
        <v>1</v>
      </c>
      <c r="S4868" s="6" t="s">
        <v>3518</v>
      </c>
      <c r="T4868" s="5">
        <v>20253</v>
      </c>
      <c r="U4868" s="5" t="s">
        <v>4007</v>
      </c>
      <c r="V4868" s="5">
        <f>IF(ActividadesCom[[#This Row],[NIVEL 3]]&lt;&gt;0,VLOOKUP(ActividadesCom[[#This Row],[NIVEL 3]],Catálogo!A:B,2,FALSE),"")</f>
        <v>4</v>
      </c>
      <c r="W4868" s="5">
        <v>1</v>
      </c>
      <c r="X4868" s="6" t="s">
        <v>7339</v>
      </c>
      <c r="Y4868" s="5">
        <v>20253</v>
      </c>
      <c r="Z4868" s="5" t="s">
        <v>4008</v>
      </c>
      <c r="AA4868" s="5">
        <f>IF(ActividadesCom[[#This Row],[NIVEL 4]]&lt;&gt;0,VLOOKUP(ActividadesCom[[#This Row],[NIVEL 4]],Catálogo!A:B,2,FALSE),"")</f>
        <v>3</v>
      </c>
      <c r="AB4868" s="5">
        <v>1</v>
      </c>
      <c r="AC4868" s="6"/>
      <c r="AD4868" s="5"/>
      <c r="AE4868" s="5"/>
      <c r="AF4868" s="5" t="str">
        <f>IF(ActividadesCom[[#This Row],[NIVEL 5]]&lt;&gt;0,VLOOKUP(ActividadesCom[[#This Row],[NIVEL 5]],Catálogo!A:B,2,FALSE),"")</f>
        <v/>
      </c>
      <c r="AG4868" s="5"/>
    </row>
    <row r="4869" spans="1:33" ht="30" customHeight="1" x14ac:dyDescent="0.25">
      <c r="A4869" s="5">
        <v>25470211</v>
      </c>
      <c r="B4869" s="10" t="str">
        <f>VLOOKUP(ActividadesCom[[#This Row],[NO. DE CONTROL]],'LISTADO ESTUDIANTES'!A:C,2,FALSE)</f>
        <v>CAMPOS TUYUB ERICK ISRAEL</v>
      </c>
      <c r="C4869" s="6" t="str">
        <f>VLOOKUP(ActividadesCom[[#This Row],[NO. DE CONTROL]],'LISTADO ESTUDIANTES'!A:C,3,FALSE)</f>
        <v>INGENIERIA INDUSTRIAL</v>
      </c>
      <c r="D4869" s="5" t="str">
        <f>VLOOKUP(ActividadesCom[[#This Row],[NO. DE CONTROL]],'LISTADO ESTUDIANTES'!A:D,4,FALSE)</f>
        <v>ACTIVO(A)</v>
      </c>
      <c r="E4869" s="7">
        <f>SUM(ActividadesCom[[#This Row],[CRÉD. 1]],ActividadesCom[[#This Row],[CRÉD. 2]],ActividadesCom[[#This Row],[CRÉD. 3]],ActividadesCom[[#This Row],[CRÉD. 4]],ActividadesCom[[#This Row],[CRÉD. 5]])</f>
        <v>2</v>
      </c>
      <c r="F4869" s="5">
        <f>IF(ActividadesCom[[#This Row],[ÚLTIMO SEMESTRE CON CRÉDITOS]]&gt;0,ROUND(AVERAGE(ActividadesCom[[#This Row],[VALOR NIVEL 5]],ActividadesCom[[#This Row],[VALOR NIVEL 4]],ActividadesCom[[#This Row],[VALOR NIVEL 3]],ActividadesCom[[#This Row],[VALOR NIVEL 2]],ActividadesCom[[#This Row],[VALOR NIVEL 1]]),0),"")</f>
        <v>4</v>
      </c>
      <c r="G4869" s="7" t="str">
        <f>IF(ActividadesCom[[#This Row],[PROMEDIO]]="","",IF(ActividadesCom[[#This Row],[PROMEDIO]]&gt;=4,"EXCELENTE",IF(ActividadesCom[[#This Row],[PROMEDIO]]&gt;=3,"NOTABLE",IF(ActividadesCom[[#This Row],[PROMEDIO]]&gt;=2,"BUENO",IF(ActividadesCom[[#This Row],[PROMEDIO]]=1,"SUFICIENTE","")))))</f>
        <v>EXCELENTE</v>
      </c>
      <c r="H4869" s="5">
        <f>MAX(ActividadesCom[[#This Row],[PERÍODO 1]],ActividadesCom[[#This Row],[PERÍODO 2]],ActividadesCom[[#This Row],[PERÍODO 3]],ActividadesCom[[#This Row],[PERÍODO 4]],ActividadesCom[[#This Row],[PERÍODO 5]])</f>
        <v>20253</v>
      </c>
      <c r="I4869" s="6" t="s">
        <v>3518</v>
      </c>
      <c r="J4869" s="5">
        <v>20253</v>
      </c>
      <c r="K4869" s="5" t="s">
        <v>4007</v>
      </c>
      <c r="L4869" s="5">
        <f>IF(ActividadesCom[[#This Row],[NIVEL 1]]&lt;&gt;0,VLOOKUP(ActividadesCom[[#This Row],[NIVEL 1]],Catálogo!A:B,2,FALSE),"")</f>
        <v>4</v>
      </c>
      <c r="M4869" s="5">
        <v>1</v>
      </c>
      <c r="N4869" s="6" t="s">
        <v>7339</v>
      </c>
      <c r="O4869" s="5">
        <v>20253</v>
      </c>
      <c r="P4869" s="5" t="s">
        <v>4008</v>
      </c>
      <c r="Q4869" s="5">
        <f>IF(ActividadesCom[[#This Row],[NIVEL 2]]&lt;&gt;0,VLOOKUP(ActividadesCom[[#This Row],[NIVEL 2]],Catálogo!A:B,2,FALSE),"")</f>
        <v>3</v>
      </c>
      <c r="R4869" s="5">
        <v>1</v>
      </c>
      <c r="S4869" s="6"/>
      <c r="T4869" s="5"/>
      <c r="U4869" s="5"/>
      <c r="V4869" s="5" t="str">
        <f>IF(ActividadesCom[[#This Row],[NIVEL 3]]&lt;&gt;0,VLOOKUP(ActividadesCom[[#This Row],[NIVEL 3]],Catálogo!A:B,2,FALSE),"")</f>
        <v/>
      </c>
      <c r="W4869" s="5"/>
      <c r="X4869" s="6"/>
      <c r="Y4869" s="5"/>
      <c r="Z4869" s="5"/>
      <c r="AA4869" s="5" t="str">
        <f>IF(ActividadesCom[[#This Row],[NIVEL 4]]&lt;&gt;0,VLOOKUP(ActividadesCom[[#This Row],[NIVEL 4]],Catálogo!A:B,2,FALSE),"")</f>
        <v/>
      </c>
      <c r="AB4869" s="5"/>
      <c r="AC4869" s="6"/>
      <c r="AD4869" s="5"/>
      <c r="AE4869" s="5"/>
      <c r="AF4869" s="5" t="str">
        <f>IF(ActividadesCom[[#This Row],[NIVEL 5]]&lt;&gt;0,VLOOKUP(ActividadesCom[[#This Row],[NIVEL 5]],Catálogo!A:B,2,FALSE),"")</f>
        <v/>
      </c>
      <c r="AG4869" s="5"/>
    </row>
    <row r="4870" spans="1:33" ht="30" customHeight="1" x14ac:dyDescent="0.25">
      <c r="A4870" s="5">
        <v>25470212</v>
      </c>
      <c r="B4870" s="10" t="str">
        <f>VLOOKUP(ActividadesCom[[#This Row],[NO. DE CONTROL]],'LISTADO ESTUDIANTES'!A:C,2,FALSE)</f>
        <v>ALARCON ANTONIO ANGEL BENJAMIN</v>
      </c>
      <c r="C4870" s="6" t="str">
        <f>VLOOKUP(ActividadesCom[[#This Row],[NO. DE CONTROL]],'LISTADO ESTUDIANTES'!A:C,3,FALSE)</f>
        <v>INGENIERIA INDUSTRIAL</v>
      </c>
      <c r="D4870" s="5" t="str">
        <f>VLOOKUP(ActividadesCom[[#This Row],[NO. DE CONTROL]],'LISTADO ESTUDIANTES'!A:D,4,FALSE)</f>
        <v>ACTIVO(A)</v>
      </c>
      <c r="E4870" s="7">
        <f>SUM(ActividadesCom[[#This Row],[CRÉD. 1]],ActividadesCom[[#This Row],[CRÉD. 2]],ActividadesCom[[#This Row],[CRÉD. 3]],ActividadesCom[[#This Row],[CRÉD. 4]],ActividadesCom[[#This Row],[CRÉD. 5]])</f>
        <v>3</v>
      </c>
      <c r="F4870" s="5">
        <f>IF(ActividadesCom[[#This Row],[ÚLTIMO SEMESTRE CON CRÉDITOS]]&gt;0,ROUND(AVERAGE(ActividadesCom[[#This Row],[VALOR NIVEL 5]],ActividadesCom[[#This Row],[VALOR NIVEL 4]],ActividadesCom[[#This Row],[VALOR NIVEL 3]],ActividadesCom[[#This Row],[VALOR NIVEL 2]],ActividadesCom[[#This Row],[VALOR NIVEL 1]]),0),"")</f>
        <v>3</v>
      </c>
      <c r="G4870" s="7" t="str">
        <f>IF(ActividadesCom[[#This Row],[PROMEDIO]]="","",IF(ActividadesCom[[#This Row],[PROMEDIO]]&gt;=4,"EXCELENTE",IF(ActividadesCom[[#This Row],[PROMEDIO]]&gt;=3,"NOTABLE",IF(ActividadesCom[[#This Row],[PROMEDIO]]&gt;=2,"BUENO",IF(ActividadesCom[[#This Row],[PROMEDIO]]=1,"SUFICIENTE","")))))</f>
        <v>NOTABLE</v>
      </c>
      <c r="H4870" s="5">
        <f>MAX(ActividadesCom[[#This Row],[PERÍODO 1]],ActividadesCom[[#This Row],[PERÍODO 2]],ActividadesCom[[#This Row],[PERÍODO 3]],ActividadesCom[[#This Row],[PERÍODO 4]],ActividadesCom[[#This Row],[PERÍODO 5]])</f>
        <v>20253</v>
      </c>
      <c r="I4870" s="6" t="s">
        <v>7296</v>
      </c>
      <c r="J4870" s="5">
        <v>20253</v>
      </c>
      <c r="K4870" s="5" t="s">
        <v>4008</v>
      </c>
      <c r="L4870" s="5">
        <f>IF(ActividadesCom[[#This Row],[NIVEL 1]]&lt;&gt;0,VLOOKUP(ActividadesCom[[#This Row],[NIVEL 1]],Catálogo!A:B,2,FALSE),"")</f>
        <v>3</v>
      </c>
      <c r="M4870" s="5">
        <v>1</v>
      </c>
      <c r="N4870" s="6" t="s">
        <v>23</v>
      </c>
      <c r="O4870" s="5">
        <v>20253</v>
      </c>
      <c r="P4870" s="5" t="s">
        <v>4008</v>
      </c>
      <c r="Q4870" s="5">
        <f>IF(ActividadesCom[[#This Row],[NIVEL 2]]&lt;&gt;0,VLOOKUP(ActividadesCom[[#This Row],[NIVEL 2]],Catálogo!A:B,2,FALSE),"")</f>
        <v>3</v>
      </c>
      <c r="R4870" s="5">
        <v>1</v>
      </c>
      <c r="S4870" s="6" t="s">
        <v>7339</v>
      </c>
      <c r="T4870" s="5">
        <v>20253</v>
      </c>
      <c r="U4870" s="5" t="s">
        <v>4008</v>
      </c>
      <c r="V4870" s="5">
        <f>IF(ActividadesCom[[#This Row],[NIVEL 3]]&lt;&gt;0,VLOOKUP(ActividadesCom[[#This Row],[NIVEL 3]],Catálogo!A:B,2,FALSE),"")</f>
        <v>3</v>
      </c>
      <c r="W4870" s="5">
        <v>1</v>
      </c>
      <c r="X4870" s="6"/>
      <c r="Y4870" s="5"/>
      <c r="Z4870" s="5"/>
      <c r="AA4870" s="5" t="str">
        <f>IF(ActividadesCom[[#This Row],[NIVEL 4]]&lt;&gt;0,VLOOKUP(ActividadesCom[[#This Row],[NIVEL 4]],Catálogo!A:B,2,FALSE),"")</f>
        <v/>
      </c>
      <c r="AB4870" s="5"/>
      <c r="AC4870" s="6"/>
      <c r="AD4870" s="5"/>
      <c r="AE4870" s="5"/>
      <c r="AF4870" s="5" t="str">
        <f>IF(ActividadesCom[[#This Row],[NIVEL 5]]&lt;&gt;0,VLOOKUP(ActividadesCom[[#This Row],[NIVEL 5]],Catálogo!A:B,2,FALSE),"")</f>
        <v/>
      </c>
      <c r="AG4870" s="5"/>
    </row>
    <row r="4871" spans="1:33" ht="30" customHeight="1" x14ac:dyDescent="0.25">
      <c r="A4871" s="5">
        <v>25470213</v>
      </c>
      <c r="B4871" s="10" t="str">
        <f>VLOOKUP(ActividadesCom[[#This Row],[NO. DE CONTROL]],'LISTADO ESTUDIANTES'!A:C,2,FALSE)</f>
        <v>SERECH PULUC FREDY AMILCAR</v>
      </c>
      <c r="C4871" s="6" t="str">
        <f>VLOOKUP(ActividadesCom[[#This Row],[NO. DE CONTROL]],'LISTADO ESTUDIANTES'!A:C,3,FALSE)</f>
        <v>INGENIERIA INDUSTRIAL</v>
      </c>
      <c r="D4871" s="5" t="str">
        <f>VLOOKUP(ActividadesCom[[#This Row],[NO. DE CONTROL]],'LISTADO ESTUDIANTES'!A:D,4,FALSE)</f>
        <v>ACTIVO(A)</v>
      </c>
      <c r="E4871" s="7">
        <f>SUM(ActividadesCom[[#This Row],[CRÉD. 1]],ActividadesCom[[#This Row],[CRÉD. 2]],ActividadesCom[[#This Row],[CRÉD. 3]],ActividadesCom[[#This Row],[CRÉD. 4]],ActividadesCom[[#This Row],[CRÉD. 5]])</f>
        <v>2</v>
      </c>
      <c r="F4871" s="5">
        <f>IF(ActividadesCom[[#This Row],[ÚLTIMO SEMESTRE CON CRÉDITOS]]&gt;0,ROUND(AVERAGE(ActividadesCom[[#This Row],[VALOR NIVEL 5]],ActividadesCom[[#This Row],[VALOR NIVEL 4]],ActividadesCom[[#This Row],[VALOR NIVEL 3]],ActividadesCom[[#This Row],[VALOR NIVEL 2]],ActividadesCom[[#This Row],[VALOR NIVEL 1]]),0),"")</f>
        <v>3</v>
      </c>
      <c r="G4871" s="7" t="str">
        <f>IF(ActividadesCom[[#This Row],[PROMEDIO]]="","",IF(ActividadesCom[[#This Row],[PROMEDIO]]&gt;=4,"EXCELENTE",IF(ActividadesCom[[#This Row],[PROMEDIO]]&gt;=3,"NOTABLE",IF(ActividadesCom[[#This Row],[PROMEDIO]]&gt;=2,"BUENO",IF(ActividadesCom[[#This Row],[PROMEDIO]]=1,"SUFICIENTE","")))))</f>
        <v>NOTABLE</v>
      </c>
      <c r="H4871" s="5">
        <f>MAX(ActividadesCom[[#This Row],[PERÍODO 1]],ActividadesCom[[#This Row],[PERÍODO 2]],ActividadesCom[[#This Row],[PERÍODO 3]],ActividadesCom[[#This Row],[PERÍODO 4]],ActividadesCom[[#This Row],[PERÍODO 5]])</f>
        <v>20253</v>
      </c>
      <c r="I4871" s="6" t="s">
        <v>7296</v>
      </c>
      <c r="J4871" s="5">
        <v>20253</v>
      </c>
      <c r="K4871" s="5" t="s">
        <v>4008</v>
      </c>
      <c r="L4871" s="5">
        <f>IF(ActividadesCom[[#This Row],[NIVEL 1]]&lt;&gt;0,VLOOKUP(ActividadesCom[[#This Row],[NIVEL 1]],Catálogo!A:B,2,FALSE),"")</f>
        <v>3</v>
      </c>
      <c r="M4871" s="5">
        <v>1</v>
      </c>
      <c r="N4871" s="6" t="s">
        <v>7339</v>
      </c>
      <c r="O4871" s="5">
        <v>20253</v>
      </c>
      <c r="P4871" s="5" t="s">
        <v>4008</v>
      </c>
      <c r="Q4871" s="5">
        <f>IF(ActividadesCom[[#This Row],[NIVEL 2]]&lt;&gt;0,VLOOKUP(ActividadesCom[[#This Row],[NIVEL 2]],Catálogo!A:B,2,FALSE),"")</f>
        <v>3</v>
      </c>
      <c r="R4871" s="5">
        <v>1</v>
      </c>
      <c r="S4871" s="6"/>
      <c r="T4871" s="5"/>
      <c r="U4871" s="5"/>
      <c r="V4871" s="5" t="str">
        <f>IF(ActividadesCom[[#This Row],[NIVEL 3]]&lt;&gt;0,VLOOKUP(ActividadesCom[[#This Row],[NIVEL 3]],Catálogo!A:B,2,FALSE),"")</f>
        <v/>
      </c>
      <c r="W4871" s="5"/>
      <c r="X4871" s="6"/>
      <c r="Y4871" s="5"/>
      <c r="Z4871" s="5"/>
      <c r="AA4871" s="5" t="str">
        <f>IF(ActividadesCom[[#This Row],[NIVEL 4]]&lt;&gt;0,VLOOKUP(ActividadesCom[[#This Row],[NIVEL 4]],Catálogo!A:B,2,FALSE),"")</f>
        <v/>
      </c>
      <c r="AB4871" s="5"/>
      <c r="AC4871" s="6"/>
      <c r="AD4871" s="5"/>
      <c r="AE4871" s="5"/>
      <c r="AF4871" s="5" t="str">
        <f>IF(ActividadesCom[[#This Row],[NIVEL 5]]&lt;&gt;0,VLOOKUP(ActividadesCom[[#This Row],[NIVEL 5]],Catálogo!A:B,2,FALSE),"")</f>
        <v/>
      </c>
      <c r="AG4871" s="5"/>
    </row>
    <row r="4872" spans="1:33" ht="30" customHeight="1" x14ac:dyDescent="0.25">
      <c r="A4872" s="131">
        <v>25470214</v>
      </c>
      <c r="B4872" s="129" t="str">
        <f>VLOOKUP(ActividadesCom[[#This Row],[NO. DE CONTROL]],'LISTADO ESTUDIANTES'!A:C,2,FALSE)</f>
        <v>TULLIN RODRIGUEZ JOSMAR GUADALUPE</v>
      </c>
      <c r="C4872" s="130" t="str">
        <f>VLOOKUP(ActividadesCom[[#This Row],[NO. DE CONTROL]],'LISTADO ESTUDIANTES'!A:C,3,FALSE)</f>
        <v>INGENIERIA INDUSTRIAL</v>
      </c>
      <c r="D4872" s="131" t="str">
        <f>VLOOKUP(ActividadesCom[[#This Row],[NO. DE CONTROL]],'LISTADO ESTUDIANTES'!A:D,4,FALSE)</f>
        <v>ACTIVO(A)</v>
      </c>
      <c r="E4872" s="128">
        <f>SUM(ActividadesCom[[#This Row],[CRÉD. 1]],ActividadesCom[[#This Row],[CRÉD. 2]],ActividadesCom[[#This Row],[CRÉD. 3]],ActividadesCom[[#This Row],[CRÉD. 4]],ActividadesCom[[#This Row],[CRÉD. 5]])</f>
        <v>2</v>
      </c>
      <c r="F4872" s="131">
        <f>IF(ActividadesCom[[#This Row],[ÚLTIMO SEMESTRE CON CRÉDITOS]]&gt;0,ROUND(AVERAGE(ActividadesCom[[#This Row],[VALOR NIVEL 5]],ActividadesCom[[#This Row],[VALOR NIVEL 4]],ActividadesCom[[#This Row],[VALOR NIVEL 3]],ActividadesCom[[#This Row],[VALOR NIVEL 2]],ActividadesCom[[#This Row],[VALOR NIVEL 1]]),0),"")</f>
        <v>3</v>
      </c>
      <c r="G4872" s="128" t="str">
        <f>IF(ActividadesCom[[#This Row],[PROMEDIO]]="","",IF(ActividadesCom[[#This Row],[PROMEDIO]]&gt;=4,"EXCELENTE",IF(ActividadesCom[[#This Row],[PROMEDIO]]&gt;=3,"NOTABLE",IF(ActividadesCom[[#This Row],[PROMEDIO]]&gt;=2,"BUENO",IF(ActividadesCom[[#This Row],[PROMEDIO]]=1,"SUFICIENTE","")))))</f>
        <v>NOTABLE</v>
      </c>
      <c r="H4872" s="131">
        <f>MAX(ActividadesCom[[#This Row],[PERÍODO 1]],ActividadesCom[[#This Row],[PERÍODO 2]],ActividadesCom[[#This Row],[PERÍODO 3]],ActividadesCom[[#This Row],[PERÍODO 4]],ActividadesCom[[#This Row],[PERÍODO 5]])</f>
        <v>20253</v>
      </c>
      <c r="I4872" s="130" t="s">
        <v>7297</v>
      </c>
      <c r="J4872" s="131">
        <v>20253</v>
      </c>
      <c r="K4872" s="131" t="s">
        <v>4008</v>
      </c>
      <c r="L4872" s="131">
        <f>IF(ActividadesCom[[#This Row],[NIVEL 1]]&lt;&gt;0,VLOOKUP(ActividadesCom[[#This Row],[NIVEL 1]],Catálogo!A:B,2,FALSE),"")</f>
        <v>3</v>
      </c>
      <c r="M4872" s="131">
        <v>1</v>
      </c>
      <c r="N4872" s="6" t="s">
        <v>7339</v>
      </c>
      <c r="O4872" s="131">
        <v>20253</v>
      </c>
      <c r="P4872" s="5" t="s">
        <v>4008</v>
      </c>
      <c r="Q4872" s="131">
        <f>IF(ActividadesCom[[#This Row],[NIVEL 2]]&lt;&gt;0,VLOOKUP(ActividadesCom[[#This Row],[NIVEL 2]],Catálogo!A:B,2,FALSE),"")</f>
        <v>3</v>
      </c>
      <c r="R4872" s="131">
        <v>1</v>
      </c>
      <c r="S4872" s="130"/>
      <c r="T4872" s="131"/>
      <c r="U4872" s="131"/>
      <c r="V4872" s="131" t="str">
        <f>IF(ActividadesCom[[#This Row],[NIVEL 3]]&lt;&gt;0,VLOOKUP(ActividadesCom[[#This Row],[NIVEL 3]],Catálogo!A:B,2,FALSE),"")</f>
        <v/>
      </c>
      <c r="W4872" s="131"/>
      <c r="X4872" s="130"/>
      <c r="Y4872" s="131"/>
      <c r="Z4872" s="131"/>
      <c r="AA4872" s="131" t="str">
        <f>IF(ActividadesCom[[#This Row],[NIVEL 4]]&lt;&gt;0,VLOOKUP(ActividadesCom[[#This Row],[NIVEL 4]],Catálogo!A:B,2,FALSE),"")</f>
        <v/>
      </c>
      <c r="AB4872" s="131"/>
      <c r="AC4872" s="130"/>
      <c r="AD4872" s="131"/>
      <c r="AE4872" s="131"/>
      <c r="AF4872" s="131" t="str">
        <f>IF(ActividadesCom[[#This Row],[NIVEL 5]]&lt;&gt;0,VLOOKUP(ActividadesCom[[#This Row],[NIVEL 5]],Catálogo!A:B,2,FALSE),"")</f>
        <v/>
      </c>
      <c r="AG4872" s="131"/>
    </row>
    <row r="4873" spans="1:33" ht="30" customHeight="1" x14ac:dyDescent="0.25">
      <c r="A4873" s="5">
        <v>25470215</v>
      </c>
      <c r="B4873" s="10" t="str">
        <f>VLOOKUP(ActividadesCom[[#This Row],[NO. DE CONTROL]],'LISTADO ESTUDIANTES'!A:C,2,FALSE)</f>
        <v>MEX CANCHE PRICILA BEATRIZ</v>
      </c>
      <c r="C4873" s="6" t="str">
        <f>VLOOKUP(ActividadesCom[[#This Row],[NO. DE CONTROL]],'LISTADO ESTUDIANTES'!A:C,3,FALSE)</f>
        <v>INGENIERIA INDUSTRIAL</v>
      </c>
      <c r="D4873" s="5" t="str">
        <f>VLOOKUP(ActividadesCom[[#This Row],[NO. DE CONTROL]],'LISTADO ESTUDIANTES'!A:D,4,FALSE)</f>
        <v>ACTIVO(A)</v>
      </c>
      <c r="E4873" s="7">
        <f>SUM(ActividadesCom[[#This Row],[CRÉD. 1]],ActividadesCom[[#This Row],[CRÉD. 2]],ActividadesCom[[#This Row],[CRÉD. 3]],ActividadesCom[[#This Row],[CRÉD. 4]],ActividadesCom[[#This Row],[CRÉD. 5]])</f>
        <v>3</v>
      </c>
      <c r="F4873" s="5">
        <f>IF(ActividadesCom[[#This Row],[ÚLTIMO SEMESTRE CON CRÉDITOS]]&gt;0,ROUND(AVERAGE(ActividadesCom[[#This Row],[VALOR NIVEL 5]],ActividadesCom[[#This Row],[VALOR NIVEL 4]],ActividadesCom[[#This Row],[VALOR NIVEL 3]],ActividadesCom[[#This Row],[VALOR NIVEL 2]],ActividadesCom[[#This Row],[VALOR NIVEL 1]]),0),"")</f>
        <v>3</v>
      </c>
      <c r="G4873" s="7" t="str">
        <f>IF(ActividadesCom[[#This Row],[PROMEDIO]]="","",IF(ActividadesCom[[#This Row],[PROMEDIO]]&gt;=4,"EXCELENTE",IF(ActividadesCom[[#This Row],[PROMEDIO]]&gt;=3,"NOTABLE",IF(ActividadesCom[[#This Row],[PROMEDIO]]&gt;=2,"BUENO",IF(ActividadesCom[[#This Row],[PROMEDIO]]=1,"SUFICIENTE","")))))</f>
        <v>NOTABLE</v>
      </c>
      <c r="H4873" s="5">
        <f>MAX(ActividadesCom[[#This Row],[PERÍODO 1]],ActividadesCom[[#This Row],[PERÍODO 2]],ActividadesCom[[#This Row],[PERÍODO 3]],ActividadesCom[[#This Row],[PERÍODO 4]],ActividadesCom[[#This Row],[PERÍODO 5]])</f>
        <v>20253</v>
      </c>
      <c r="I4873" s="6" t="s">
        <v>7296</v>
      </c>
      <c r="J4873" s="5">
        <v>20253</v>
      </c>
      <c r="K4873" s="5" t="s">
        <v>4008</v>
      </c>
      <c r="L4873" s="5">
        <f>IF(ActividadesCom[[#This Row],[NIVEL 1]]&lt;&gt;0,VLOOKUP(ActividadesCom[[#This Row],[NIVEL 1]],Catálogo!A:B,2,FALSE),"")</f>
        <v>3</v>
      </c>
      <c r="M4873" s="5">
        <v>1</v>
      </c>
      <c r="N4873" s="6" t="s">
        <v>7305</v>
      </c>
      <c r="O4873" s="5">
        <v>20253</v>
      </c>
      <c r="P4873" s="5" t="s">
        <v>4009</v>
      </c>
      <c r="Q4873" s="5">
        <f>IF(ActividadesCom[[#This Row],[NIVEL 2]]&lt;&gt;0,VLOOKUP(ActividadesCom[[#This Row],[NIVEL 2]],Catálogo!A:B,2,FALSE),"")</f>
        <v>2</v>
      </c>
      <c r="R4873" s="5">
        <v>1</v>
      </c>
      <c r="S4873" s="6" t="s">
        <v>7339</v>
      </c>
      <c r="T4873" s="5">
        <v>20253</v>
      </c>
      <c r="U4873" s="5" t="s">
        <v>4008</v>
      </c>
      <c r="V4873" s="5">
        <f>IF(ActividadesCom[[#This Row],[NIVEL 3]]&lt;&gt;0,VLOOKUP(ActividadesCom[[#This Row],[NIVEL 3]],Catálogo!A:B,2,FALSE),"")</f>
        <v>3</v>
      </c>
      <c r="W4873" s="5">
        <v>1</v>
      </c>
      <c r="X4873" s="6"/>
      <c r="Y4873" s="5"/>
      <c r="Z4873" s="5"/>
      <c r="AA4873" s="5" t="str">
        <f>IF(ActividadesCom[[#This Row],[NIVEL 4]]&lt;&gt;0,VLOOKUP(ActividadesCom[[#This Row],[NIVEL 4]],Catálogo!A:B,2,FALSE),"")</f>
        <v/>
      </c>
      <c r="AB4873" s="5"/>
      <c r="AC4873" s="6"/>
      <c r="AD4873" s="5"/>
      <c r="AE4873" s="5"/>
      <c r="AF4873" s="5" t="str">
        <f>IF(ActividadesCom[[#This Row],[NIVEL 5]]&lt;&gt;0,VLOOKUP(ActividadesCom[[#This Row],[NIVEL 5]],Catálogo!A:B,2,FALSE),"")</f>
        <v/>
      </c>
      <c r="AG4873" s="5"/>
    </row>
    <row r="4874" spans="1:33" ht="30" customHeight="1" x14ac:dyDescent="0.25">
      <c r="A4874" s="5">
        <v>25470216</v>
      </c>
      <c r="B4874" s="10" t="str">
        <f>VLOOKUP(ActividadesCom[[#This Row],[NO. DE CONTROL]],'LISTADO ESTUDIANTES'!A:C,2,FALSE)</f>
        <v>SOLIS MAY EMMANUEL TADEO DE JESUS</v>
      </c>
      <c r="C4874" s="6" t="str">
        <f>VLOOKUP(ActividadesCom[[#This Row],[NO. DE CONTROL]],'LISTADO ESTUDIANTES'!A:C,3,FALSE)</f>
        <v>INGENIERIA INDUSTRIAL</v>
      </c>
      <c r="D4874" s="5" t="str">
        <f>VLOOKUP(ActividadesCom[[#This Row],[NO. DE CONTROL]],'LISTADO ESTUDIANTES'!A:D,4,FALSE)</f>
        <v>ACTIVO(A)</v>
      </c>
      <c r="E4874" s="7">
        <f>SUM(ActividadesCom[[#This Row],[CRÉD. 1]],ActividadesCom[[#This Row],[CRÉD. 2]],ActividadesCom[[#This Row],[CRÉD. 3]],ActividadesCom[[#This Row],[CRÉD. 4]],ActividadesCom[[#This Row],[CRÉD. 5]])</f>
        <v>3</v>
      </c>
      <c r="F4874" s="5">
        <f>IF(ActividadesCom[[#This Row],[ÚLTIMO SEMESTRE CON CRÉDITOS]]&gt;0,ROUND(AVERAGE(ActividadesCom[[#This Row],[VALOR NIVEL 5]],ActividadesCom[[#This Row],[VALOR NIVEL 4]],ActividadesCom[[#This Row],[VALOR NIVEL 3]],ActividadesCom[[#This Row],[VALOR NIVEL 2]],ActividadesCom[[#This Row],[VALOR NIVEL 1]]),0),"")</f>
        <v>3</v>
      </c>
      <c r="G4874" s="7" t="str">
        <f>IF(ActividadesCom[[#This Row],[PROMEDIO]]="","",IF(ActividadesCom[[#This Row],[PROMEDIO]]&gt;=4,"EXCELENTE",IF(ActividadesCom[[#This Row],[PROMEDIO]]&gt;=3,"NOTABLE",IF(ActividadesCom[[#This Row],[PROMEDIO]]&gt;=2,"BUENO",IF(ActividadesCom[[#This Row],[PROMEDIO]]=1,"SUFICIENTE","")))))</f>
        <v>NOTABLE</v>
      </c>
      <c r="H4874" s="5">
        <f>MAX(ActividadesCom[[#This Row],[PERÍODO 1]],ActividadesCom[[#This Row],[PERÍODO 2]],ActividadesCom[[#This Row],[PERÍODO 3]],ActividadesCom[[#This Row],[PERÍODO 4]],ActividadesCom[[#This Row],[PERÍODO 5]])</f>
        <v>20253</v>
      </c>
      <c r="I4874" s="6" t="s">
        <v>7296</v>
      </c>
      <c r="J4874" s="5">
        <v>20253</v>
      </c>
      <c r="K4874" s="5" t="s">
        <v>4008</v>
      </c>
      <c r="L4874" s="5">
        <f>IF(ActividadesCom[[#This Row],[NIVEL 1]]&lt;&gt;0,VLOOKUP(ActividadesCom[[#This Row],[NIVEL 1]],Catálogo!A:B,2,FALSE),"")</f>
        <v>3</v>
      </c>
      <c r="M4874" s="5">
        <v>1</v>
      </c>
      <c r="N4874" s="6" t="s">
        <v>665</v>
      </c>
      <c r="O4874" s="5">
        <v>20253</v>
      </c>
      <c r="P4874" s="5" t="s">
        <v>4008</v>
      </c>
      <c r="Q4874" s="5">
        <f>IF(ActividadesCom[[#This Row],[NIVEL 2]]&lt;&gt;0,VLOOKUP(ActividadesCom[[#This Row],[NIVEL 2]],Catálogo!A:B,2,FALSE),"")</f>
        <v>3</v>
      </c>
      <c r="R4874" s="5">
        <v>1</v>
      </c>
      <c r="S4874" s="6" t="s">
        <v>7339</v>
      </c>
      <c r="T4874" s="5">
        <v>20253</v>
      </c>
      <c r="U4874" s="5" t="s">
        <v>4008</v>
      </c>
      <c r="V4874" s="5">
        <f>IF(ActividadesCom[[#This Row],[NIVEL 3]]&lt;&gt;0,VLOOKUP(ActividadesCom[[#This Row],[NIVEL 3]],Catálogo!A:B,2,FALSE),"")</f>
        <v>3</v>
      </c>
      <c r="W4874" s="5">
        <v>1</v>
      </c>
      <c r="X4874" s="6"/>
      <c r="Y4874" s="5"/>
      <c r="Z4874" s="5"/>
      <c r="AA4874" s="5" t="str">
        <f>IF(ActividadesCom[[#This Row],[NIVEL 4]]&lt;&gt;0,VLOOKUP(ActividadesCom[[#This Row],[NIVEL 4]],Catálogo!A:B,2,FALSE),"")</f>
        <v/>
      </c>
      <c r="AB4874" s="5"/>
      <c r="AC4874" s="6"/>
      <c r="AD4874" s="5"/>
      <c r="AE4874" s="5"/>
      <c r="AF4874" s="5" t="str">
        <f>IF(ActividadesCom[[#This Row],[NIVEL 5]]&lt;&gt;0,VLOOKUP(ActividadesCom[[#This Row],[NIVEL 5]],Catálogo!A:B,2,FALSE),"")</f>
        <v/>
      </c>
      <c r="AG4874" s="5"/>
    </row>
    <row r="4875" spans="1:33" ht="30" customHeight="1" x14ac:dyDescent="0.25">
      <c r="A4875" s="5">
        <v>25470218</v>
      </c>
      <c r="B4875" s="10" t="str">
        <f>VLOOKUP(ActividadesCom[[#This Row],[NO. DE CONTROL]],'LISTADO ESTUDIANTES'!A:C,2,FALSE)</f>
        <v>GREGORIO MATIAS LEONARDO BENJAMIN</v>
      </c>
      <c r="C4875" s="6" t="str">
        <f>VLOOKUP(ActividadesCom[[#This Row],[NO. DE CONTROL]],'LISTADO ESTUDIANTES'!A:C,3,FALSE)</f>
        <v>INGENIERIA INDUSTRIAL</v>
      </c>
      <c r="D4875" s="5" t="str">
        <f>VLOOKUP(ActividadesCom[[#This Row],[NO. DE CONTROL]],'LISTADO ESTUDIANTES'!A:D,4,FALSE)</f>
        <v>ACTIVO(A)</v>
      </c>
      <c r="E4875" s="7">
        <f>SUM(ActividadesCom[[#This Row],[CRÉD. 1]],ActividadesCom[[#This Row],[CRÉD. 2]],ActividadesCom[[#This Row],[CRÉD. 3]],ActividadesCom[[#This Row],[CRÉD. 4]],ActividadesCom[[#This Row],[CRÉD. 5]])</f>
        <v>3</v>
      </c>
      <c r="F4875" s="5">
        <f>IF(ActividadesCom[[#This Row],[ÚLTIMO SEMESTRE CON CRÉDITOS]]&gt;0,ROUND(AVERAGE(ActividadesCom[[#This Row],[VALOR NIVEL 5]],ActividadesCom[[#This Row],[VALOR NIVEL 4]],ActividadesCom[[#This Row],[VALOR NIVEL 3]],ActividadesCom[[#This Row],[VALOR NIVEL 2]],ActividadesCom[[#This Row],[VALOR NIVEL 1]]),0),"")</f>
        <v>3</v>
      </c>
      <c r="G4875" s="7" t="str">
        <f>IF(ActividadesCom[[#This Row],[PROMEDIO]]="","",IF(ActividadesCom[[#This Row],[PROMEDIO]]&gt;=4,"EXCELENTE",IF(ActividadesCom[[#This Row],[PROMEDIO]]&gt;=3,"NOTABLE",IF(ActividadesCom[[#This Row],[PROMEDIO]]&gt;=2,"BUENO",IF(ActividadesCom[[#This Row],[PROMEDIO]]=1,"SUFICIENTE","")))))</f>
        <v>NOTABLE</v>
      </c>
      <c r="H4875" s="5">
        <f>MAX(ActividadesCom[[#This Row],[PERÍODO 1]],ActividadesCom[[#This Row],[PERÍODO 2]],ActividadesCom[[#This Row],[PERÍODO 3]],ActividadesCom[[#This Row],[PERÍODO 4]],ActividadesCom[[#This Row],[PERÍODO 5]])</f>
        <v>20253</v>
      </c>
      <c r="I4875" s="6" t="s">
        <v>7296</v>
      </c>
      <c r="J4875" s="5">
        <v>20253</v>
      </c>
      <c r="K4875" s="5" t="s">
        <v>4008</v>
      </c>
      <c r="L4875" s="5">
        <f>IF(ActividadesCom[[#This Row],[NIVEL 1]]&lt;&gt;0,VLOOKUP(ActividadesCom[[#This Row],[NIVEL 1]],Catálogo!A:B,2,FALSE),"")</f>
        <v>3</v>
      </c>
      <c r="M4875" s="5">
        <v>1</v>
      </c>
      <c r="N4875" s="6" t="s">
        <v>31</v>
      </c>
      <c r="O4875" s="5">
        <v>20253</v>
      </c>
      <c r="P4875" s="5" t="s">
        <v>4008</v>
      </c>
      <c r="Q4875" s="5">
        <f>IF(ActividadesCom[[#This Row],[NIVEL 2]]&lt;&gt;0,VLOOKUP(ActividadesCom[[#This Row],[NIVEL 2]],Catálogo!A:B,2,FALSE),"")</f>
        <v>3</v>
      </c>
      <c r="R4875" s="5">
        <v>1</v>
      </c>
      <c r="S4875" s="6" t="s">
        <v>7339</v>
      </c>
      <c r="T4875" s="5">
        <v>20253</v>
      </c>
      <c r="U4875" s="5" t="s">
        <v>4008</v>
      </c>
      <c r="V4875" s="5">
        <f>IF(ActividadesCom[[#This Row],[NIVEL 3]]&lt;&gt;0,VLOOKUP(ActividadesCom[[#This Row],[NIVEL 3]],Catálogo!A:B,2,FALSE),"")</f>
        <v>3</v>
      </c>
      <c r="W4875" s="5">
        <v>1</v>
      </c>
      <c r="X4875" s="6"/>
      <c r="Y4875" s="5"/>
      <c r="Z4875" s="5"/>
      <c r="AA4875" s="5" t="str">
        <f>IF(ActividadesCom[[#This Row],[NIVEL 4]]&lt;&gt;0,VLOOKUP(ActividadesCom[[#This Row],[NIVEL 4]],Catálogo!A:B,2,FALSE),"")</f>
        <v/>
      </c>
      <c r="AB4875" s="5"/>
      <c r="AC4875" s="6"/>
      <c r="AD4875" s="5"/>
      <c r="AE4875" s="5"/>
      <c r="AF4875" s="5" t="str">
        <f>IF(ActividadesCom[[#This Row],[NIVEL 5]]&lt;&gt;0,VLOOKUP(ActividadesCom[[#This Row],[NIVEL 5]],Catálogo!A:B,2,FALSE),"")</f>
        <v/>
      </c>
      <c r="AG4875" s="5"/>
    </row>
    <row r="4876" spans="1:33" ht="30" customHeight="1" x14ac:dyDescent="0.25">
      <c r="A4876" s="5">
        <v>25470219</v>
      </c>
      <c r="B4876" s="10" t="str">
        <f>VLOOKUP(ActividadesCom[[#This Row],[NO. DE CONTROL]],'LISTADO ESTUDIANTES'!A:C,2,FALSE)</f>
        <v>GONZALEZ MORA DIANA LAURA</v>
      </c>
      <c r="C4876" s="6" t="str">
        <f>VLOOKUP(ActividadesCom[[#This Row],[NO. DE CONTROL]],'LISTADO ESTUDIANTES'!A:C,3,FALSE)</f>
        <v>INGENIERIA INDUSTRIAL</v>
      </c>
      <c r="D4876" s="5" t="str">
        <f>VLOOKUP(ActividadesCom[[#This Row],[NO. DE CONTROL]],'LISTADO ESTUDIANTES'!A:D,4,FALSE)</f>
        <v>ACTIVO(A)</v>
      </c>
      <c r="E4876" s="7">
        <f>SUM(ActividadesCom[[#This Row],[CRÉD. 1]],ActividadesCom[[#This Row],[CRÉD. 2]],ActividadesCom[[#This Row],[CRÉD. 3]],ActividadesCom[[#This Row],[CRÉD. 4]],ActividadesCom[[#This Row],[CRÉD. 5]])</f>
        <v>1</v>
      </c>
      <c r="F4876" s="5">
        <f>IF(ActividadesCom[[#This Row],[ÚLTIMO SEMESTRE CON CRÉDITOS]]&gt;0,ROUND(AVERAGE(ActividadesCom[[#This Row],[VALOR NIVEL 5]],ActividadesCom[[#This Row],[VALOR NIVEL 4]],ActividadesCom[[#This Row],[VALOR NIVEL 3]],ActividadesCom[[#This Row],[VALOR NIVEL 2]],ActividadesCom[[#This Row],[VALOR NIVEL 1]]),0),"")</f>
        <v>3</v>
      </c>
      <c r="G4876" s="7" t="str">
        <f>IF(ActividadesCom[[#This Row],[PROMEDIO]]="","",IF(ActividadesCom[[#This Row],[PROMEDIO]]&gt;=4,"EXCELENTE",IF(ActividadesCom[[#This Row],[PROMEDIO]]&gt;=3,"NOTABLE",IF(ActividadesCom[[#This Row],[PROMEDIO]]&gt;=2,"BUENO",IF(ActividadesCom[[#This Row],[PROMEDIO]]=1,"SUFICIENTE","")))))</f>
        <v>NOTABLE</v>
      </c>
      <c r="H4876" s="5">
        <f>MAX(ActividadesCom[[#This Row],[PERÍODO 1]],ActividadesCom[[#This Row],[PERÍODO 2]],ActividadesCom[[#This Row],[PERÍODO 3]],ActividadesCom[[#This Row],[PERÍODO 4]],ActividadesCom[[#This Row],[PERÍODO 5]])</f>
        <v>20253</v>
      </c>
      <c r="I4876" s="6" t="s">
        <v>7296</v>
      </c>
      <c r="J4876" s="5">
        <v>20253</v>
      </c>
      <c r="K4876" s="5" t="s">
        <v>4008</v>
      </c>
      <c r="L4876" s="5">
        <f>IF(ActividadesCom[[#This Row],[NIVEL 1]]&lt;&gt;0,VLOOKUP(ActividadesCom[[#This Row],[NIVEL 1]],Catálogo!A:B,2,FALSE),"")</f>
        <v>3</v>
      </c>
      <c r="M4876" s="5">
        <v>1</v>
      </c>
      <c r="N4876" s="6"/>
      <c r="O4876" s="5"/>
      <c r="P4876" s="5"/>
      <c r="Q4876" s="5" t="str">
        <f>IF(ActividadesCom[[#This Row],[NIVEL 2]]&lt;&gt;0,VLOOKUP(ActividadesCom[[#This Row],[NIVEL 2]],Catálogo!A:B,2,FALSE),"")</f>
        <v/>
      </c>
      <c r="R4876" s="5"/>
      <c r="S4876" s="6"/>
      <c r="T4876" s="5"/>
      <c r="U4876" s="5"/>
      <c r="V4876" s="5" t="str">
        <f>IF(ActividadesCom[[#This Row],[NIVEL 3]]&lt;&gt;0,VLOOKUP(ActividadesCom[[#This Row],[NIVEL 3]],Catálogo!A:B,2,FALSE),"")</f>
        <v/>
      </c>
      <c r="W4876" s="5"/>
      <c r="X4876" s="6"/>
      <c r="Y4876" s="5"/>
      <c r="Z4876" s="5"/>
      <c r="AA4876" s="5" t="str">
        <f>IF(ActividadesCom[[#This Row],[NIVEL 4]]&lt;&gt;0,VLOOKUP(ActividadesCom[[#This Row],[NIVEL 4]],Catálogo!A:B,2,FALSE),"")</f>
        <v/>
      </c>
      <c r="AB4876" s="5"/>
      <c r="AC4876" s="6"/>
      <c r="AD4876" s="5"/>
      <c r="AE4876" s="5"/>
      <c r="AF4876" s="5" t="str">
        <f>IF(ActividadesCom[[#This Row],[NIVEL 5]]&lt;&gt;0,VLOOKUP(ActividadesCom[[#This Row],[NIVEL 5]],Catálogo!A:B,2,FALSE),"")</f>
        <v/>
      </c>
      <c r="AG4876" s="5"/>
    </row>
    <row r="4877" spans="1:33" ht="30" hidden="1" customHeight="1" x14ac:dyDescent="0.25">
      <c r="A4877" s="5">
        <v>25470220</v>
      </c>
      <c r="B4877" s="10" t="str">
        <f>VLOOKUP(ActividadesCom[[#This Row],[NO. DE CONTROL]],'LISTADO ESTUDIANTES'!A:C,2,FALSE)</f>
        <v>ZUBIETA EHUAN DANIEL</v>
      </c>
      <c r="C4877" s="6" t="str">
        <f>VLOOKUP(ActividadesCom[[#This Row],[NO. DE CONTROL]],'LISTADO ESTUDIANTES'!A:C,3,FALSE)</f>
        <v>INGENIERIA INDUSTRIAL</v>
      </c>
      <c r="D4877" s="5" t="str">
        <f>VLOOKUP(ActividadesCom[[#This Row],[NO. DE CONTROL]],'LISTADO ESTUDIANTES'!A:D,4,FALSE)</f>
        <v>BAJA</v>
      </c>
      <c r="E4877" s="7">
        <f>SUM(ActividadesCom[[#This Row],[CRÉD. 1]],ActividadesCom[[#This Row],[CRÉD. 2]],ActividadesCom[[#This Row],[CRÉD. 3]],ActividadesCom[[#This Row],[CRÉD. 4]],ActividadesCom[[#This Row],[CRÉD. 5]])</f>
        <v>2</v>
      </c>
      <c r="F4877" s="5">
        <f>IF(ActividadesCom[[#This Row],[ÚLTIMO SEMESTRE CON CRÉDITOS]]&gt;0,ROUND(AVERAGE(ActividadesCom[[#This Row],[VALOR NIVEL 5]],ActividadesCom[[#This Row],[VALOR NIVEL 4]],ActividadesCom[[#This Row],[VALOR NIVEL 3]],ActividadesCom[[#This Row],[VALOR NIVEL 2]],ActividadesCom[[#This Row],[VALOR NIVEL 1]]),0),"")</f>
        <v>3</v>
      </c>
      <c r="G4877" s="7" t="str">
        <f>IF(ActividadesCom[[#This Row],[PROMEDIO]]="","",IF(ActividadesCom[[#This Row],[PROMEDIO]]&gt;=4,"EXCELENTE",IF(ActividadesCom[[#This Row],[PROMEDIO]]&gt;=3,"NOTABLE",IF(ActividadesCom[[#This Row],[PROMEDIO]]&gt;=2,"BUENO",IF(ActividadesCom[[#This Row],[PROMEDIO]]=1,"SUFICIENTE","")))))</f>
        <v>NOTABLE</v>
      </c>
      <c r="H4877" s="5">
        <f>MAX(ActividadesCom[[#This Row],[PERÍODO 1]],ActividadesCom[[#This Row],[PERÍODO 2]],ActividadesCom[[#This Row],[PERÍODO 3]],ActividadesCom[[#This Row],[PERÍODO 4]],ActividadesCom[[#This Row],[PERÍODO 5]])</f>
        <v>20253</v>
      </c>
      <c r="I4877" s="6" t="s">
        <v>7296</v>
      </c>
      <c r="J4877" s="5">
        <v>20253</v>
      </c>
      <c r="K4877" s="5" t="s">
        <v>4008</v>
      </c>
      <c r="L4877" s="5">
        <f>IF(ActividadesCom[[#This Row],[NIVEL 1]]&lt;&gt;0,VLOOKUP(ActividadesCom[[#This Row],[NIVEL 1]],Catálogo!A:B,2,FALSE),"")</f>
        <v>3</v>
      </c>
      <c r="M4877" s="5">
        <v>1</v>
      </c>
      <c r="N4877" s="6" t="s">
        <v>7339</v>
      </c>
      <c r="O4877" s="5">
        <v>20253</v>
      </c>
      <c r="P4877" s="5" t="s">
        <v>4008</v>
      </c>
      <c r="Q4877" s="5">
        <f>IF(ActividadesCom[[#This Row],[NIVEL 2]]&lt;&gt;0,VLOOKUP(ActividadesCom[[#This Row],[NIVEL 2]],Catálogo!A:B,2,FALSE),"")</f>
        <v>3</v>
      </c>
      <c r="R4877" s="5">
        <v>1</v>
      </c>
      <c r="S4877" s="6"/>
      <c r="T4877" s="5"/>
      <c r="U4877" s="5"/>
      <c r="V4877" s="5" t="str">
        <f>IF(ActividadesCom[[#This Row],[NIVEL 3]]&lt;&gt;0,VLOOKUP(ActividadesCom[[#This Row],[NIVEL 3]],Catálogo!A:B,2,FALSE),"")</f>
        <v/>
      </c>
      <c r="W4877" s="5"/>
      <c r="X4877" s="6"/>
      <c r="Y4877" s="5"/>
      <c r="Z4877" s="5"/>
      <c r="AA4877" s="5" t="str">
        <f>IF(ActividadesCom[[#This Row],[NIVEL 4]]&lt;&gt;0,VLOOKUP(ActividadesCom[[#This Row],[NIVEL 4]],Catálogo!A:B,2,FALSE),"")</f>
        <v/>
      </c>
      <c r="AB4877" s="5"/>
      <c r="AC4877" s="6"/>
      <c r="AD4877" s="5"/>
      <c r="AE4877" s="5"/>
      <c r="AF4877" s="5" t="str">
        <f>IF(ActividadesCom[[#This Row],[NIVEL 5]]&lt;&gt;0,VLOOKUP(ActividadesCom[[#This Row],[NIVEL 5]],Catálogo!A:B,2,FALSE),"")</f>
        <v/>
      </c>
      <c r="AG4877" s="5"/>
    </row>
    <row r="4878" spans="1:33" ht="30" customHeight="1" x14ac:dyDescent="0.25">
      <c r="A4878" s="131">
        <v>25470221</v>
      </c>
      <c r="B4878" s="129" t="str">
        <f>VLOOKUP(ActividadesCom[[#This Row],[NO. DE CONTROL]],'LISTADO ESTUDIANTES'!A:C,2,FALSE)</f>
        <v>CHAN CHAN STEVEN GUADALUPE</v>
      </c>
      <c r="C4878" s="130" t="str">
        <f>VLOOKUP(ActividadesCom[[#This Row],[NO. DE CONTROL]],'LISTADO ESTUDIANTES'!A:C,3,FALSE)</f>
        <v>INGENIERIA EN SISTEMAS COMPUTACIONALES</v>
      </c>
      <c r="D4878" s="131" t="str">
        <f>VLOOKUP(ActividadesCom[[#This Row],[NO. DE CONTROL]],'LISTADO ESTUDIANTES'!A:D,4,FALSE)</f>
        <v>ACTIVO(A)</v>
      </c>
      <c r="E4878" s="128">
        <f>SUM(ActividadesCom[[#This Row],[CRÉD. 1]],ActividadesCom[[#This Row],[CRÉD. 2]],ActividadesCom[[#This Row],[CRÉD. 3]],ActividadesCom[[#This Row],[CRÉD. 4]],ActividadesCom[[#This Row],[CRÉD. 5]])</f>
        <v>4</v>
      </c>
      <c r="F4878" s="131">
        <f>IF(ActividadesCom[[#This Row],[ÚLTIMO SEMESTRE CON CRÉDITOS]]&gt;0,ROUND(AVERAGE(ActividadesCom[[#This Row],[VALOR NIVEL 5]],ActividadesCom[[#This Row],[VALOR NIVEL 4]],ActividadesCom[[#This Row],[VALOR NIVEL 3]],ActividadesCom[[#This Row],[VALOR NIVEL 2]],ActividadesCom[[#This Row],[VALOR NIVEL 1]]),0),"")</f>
        <v>3</v>
      </c>
      <c r="G4878" s="128" t="str">
        <f>IF(ActividadesCom[[#This Row],[PROMEDIO]]="","",IF(ActividadesCom[[#This Row],[PROMEDIO]]&gt;=4,"EXCELENTE",IF(ActividadesCom[[#This Row],[PROMEDIO]]&gt;=3,"NOTABLE",IF(ActividadesCom[[#This Row],[PROMEDIO]]&gt;=2,"BUENO",IF(ActividadesCom[[#This Row],[PROMEDIO]]=1,"SUFICIENTE","")))))</f>
        <v>NOTABLE</v>
      </c>
      <c r="H4878" s="131">
        <f>MAX(ActividadesCom[[#This Row],[PERÍODO 1]],ActividadesCom[[#This Row],[PERÍODO 2]],ActividadesCom[[#This Row],[PERÍODO 3]],ActividadesCom[[#This Row],[PERÍODO 4]],ActividadesCom[[#This Row],[PERÍODO 5]])</f>
        <v>20261</v>
      </c>
      <c r="I4878" s="130" t="s">
        <v>7297</v>
      </c>
      <c r="J4878" s="131">
        <v>20253</v>
      </c>
      <c r="K4878" s="131" t="s">
        <v>4008</v>
      </c>
      <c r="L4878" s="131">
        <f>IF(ActividadesCom[[#This Row],[NIVEL 1]]&lt;&gt;0,VLOOKUP(ActividadesCom[[#This Row],[NIVEL 1]],Catálogo!A:B,2,FALSE),"")</f>
        <v>3</v>
      </c>
      <c r="M4878" s="131">
        <v>1</v>
      </c>
      <c r="N4878" s="6" t="s">
        <v>23</v>
      </c>
      <c r="O4878" s="131">
        <v>20253</v>
      </c>
      <c r="P4878" s="5" t="s">
        <v>4008</v>
      </c>
      <c r="Q4878" s="131">
        <f>IF(ActividadesCom[[#This Row],[NIVEL 2]]&lt;&gt;0,VLOOKUP(ActividadesCom[[#This Row],[NIVEL 2]],Catálogo!A:B,2,FALSE),"")</f>
        <v>3</v>
      </c>
      <c r="R4878" s="131">
        <v>1</v>
      </c>
      <c r="S4878" s="6" t="s">
        <v>5343</v>
      </c>
      <c r="T4878" s="131">
        <v>20261</v>
      </c>
      <c r="U4878" s="5" t="s">
        <v>4008</v>
      </c>
      <c r="V4878" s="131">
        <f>IF(ActividadesCom[[#This Row],[NIVEL 3]]&lt;&gt;0,VLOOKUP(ActividadesCom[[#This Row],[NIVEL 3]],Catálogo!A:B,2,FALSE),"")</f>
        <v>3</v>
      </c>
      <c r="W4878" s="131">
        <v>1</v>
      </c>
      <c r="X4878" s="6" t="s">
        <v>9</v>
      </c>
      <c r="Y4878" s="131">
        <v>20261</v>
      </c>
      <c r="Z4878" s="5" t="s">
        <v>4007</v>
      </c>
      <c r="AA4878" s="131">
        <f>IF(ActividadesCom[[#This Row],[NIVEL 4]]&lt;&gt;0,VLOOKUP(ActividadesCom[[#This Row],[NIVEL 4]],Catálogo!A:B,2,FALSE),"")</f>
        <v>4</v>
      </c>
      <c r="AB4878" s="131">
        <v>1</v>
      </c>
      <c r="AC4878" s="130"/>
      <c r="AD4878" s="131"/>
      <c r="AE4878" s="131"/>
      <c r="AF4878" s="131" t="str">
        <f>IF(ActividadesCom[[#This Row],[NIVEL 5]]&lt;&gt;0,VLOOKUP(ActividadesCom[[#This Row],[NIVEL 5]],Catálogo!A:B,2,FALSE),"")</f>
        <v/>
      </c>
      <c r="AG4878" s="131"/>
    </row>
    <row r="4879" spans="1:33" ht="30" customHeight="1" x14ac:dyDescent="0.25">
      <c r="A4879" s="5">
        <v>25470222</v>
      </c>
      <c r="B4879" s="10" t="str">
        <f>VLOOKUP(ActividadesCom[[#This Row],[NO. DE CONTROL]],'LISTADO ESTUDIANTES'!A:C,2,FALSE)</f>
        <v>PACHECO AGUILAR FRANCISCO DEL ANGEL AGUSTIN</v>
      </c>
      <c r="C4879" s="6" t="str">
        <f>VLOOKUP(ActividadesCom[[#This Row],[NO. DE CONTROL]],'LISTADO ESTUDIANTES'!A:C,3,FALSE)</f>
        <v>INGENIERIA EN SISTEMAS COMPUTACIONALES</v>
      </c>
      <c r="D4879" s="5" t="str">
        <f>VLOOKUP(ActividadesCom[[#This Row],[NO. DE CONTROL]],'LISTADO ESTUDIANTES'!A:D,4,FALSE)</f>
        <v>ACTIVO(A)</v>
      </c>
      <c r="E4879" s="7">
        <f>SUM(ActividadesCom[[#This Row],[CRÉD. 1]],ActividadesCom[[#This Row],[CRÉD. 2]],ActividadesCom[[#This Row],[CRÉD. 3]],ActividadesCom[[#This Row],[CRÉD. 4]],ActividadesCom[[#This Row],[CRÉD. 5]])</f>
        <v>3</v>
      </c>
      <c r="F4879" s="5">
        <f>IF(ActividadesCom[[#This Row],[ÚLTIMO SEMESTRE CON CRÉDITOS]]&gt;0,ROUND(AVERAGE(ActividadesCom[[#This Row],[VALOR NIVEL 5]],ActividadesCom[[#This Row],[VALOR NIVEL 4]],ActividadesCom[[#This Row],[VALOR NIVEL 3]],ActividadesCom[[#This Row],[VALOR NIVEL 2]],ActividadesCom[[#This Row],[VALOR NIVEL 1]]),0),"")</f>
        <v>3</v>
      </c>
      <c r="G4879" s="7" t="str">
        <f>IF(ActividadesCom[[#This Row],[PROMEDIO]]="","",IF(ActividadesCom[[#This Row],[PROMEDIO]]&gt;=4,"EXCELENTE",IF(ActividadesCom[[#This Row],[PROMEDIO]]&gt;=3,"NOTABLE",IF(ActividadesCom[[#This Row],[PROMEDIO]]&gt;=2,"BUENO",IF(ActividadesCom[[#This Row],[PROMEDIO]]=1,"SUFICIENTE","")))))</f>
        <v>NOTABLE</v>
      </c>
      <c r="H4879" s="5">
        <f>MAX(ActividadesCom[[#This Row],[PERÍODO 1]],ActividadesCom[[#This Row],[PERÍODO 2]],ActividadesCom[[#This Row],[PERÍODO 3]],ActividadesCom[[#This Row],[PERÍODO 4]],ActividadesCom[[#This Row],[PERÍODO 5]])</f>
        <v>20261</v>
      </c>
      <c r="I4879" s="6" t="s">
        <v>665</v>
      </c>
      <c r="J4879" s="5">
        <v>20253</v>
      </c>
      <c r="K4879" s="5" t="s">
        <v>4008</v>
      </c>
      <c r="L4879" s="5">
        <f>IF(ActividadesCom[[#This Row],[NIVEL 1]]&lt;&gt;0,VLOOKUP(ActividadesCom[[#This Row],[NIVEL 1]],Catálogo!A:B,2,FALSE),"")</f>
        <v>3</v>
      </c>
      <c r="M4879" s="5">
        <v>1</v>
      </c>
      <c r="N4879" s="6" t="s">
        <v>5343</v>
      </c>
      <c r="O4879" s="5">
        <v>20261</v>
      </c>
      <c r="P4879" s="5" t="s">
        <v>4008</v>
      </c>
      <c r="Q4879" s="5">
        <f>IF(ActividadesCom[[#This Row],[NIVEL 2]]&lt;&gt;0,VLOOKUP(ActividadesCom[[#This Row],[NIVEL 2]],Catálogo!A:B,2,FALSE),"")</f>
        <v>3</v>
      </c>
      <c r="R4879" s="5">
        <v>1</v>
      </c>
      <c r="S4879" s="6" t="s">
        <v>9</v>
      </c>
      <c r="T4879" s="5">
        <v>20261</v>
      </c>
      <c r="U4879" s="5" t="s">
        <v>4007</v>
      </c>
      <c r="V4879" s="5">
        <f>IF(ActividadesCom[[#This Row],[NIVEL 3]]&lt;&gt;0,VLOOKUP(ActividadesCom[[#This Row],[NIVEL 3]],Catálogo!A:B,2,FALSE),"")</f>
        <v>4</v>
      </c>
      <c r="W4879" s="5">
        <v>1</v>
      </c>
      <c r="X4879" s="6"/>
      <c r="Y4879" s="5"/>
      <c r="Z4879" s="5"/>
      <c r="AA4879" s="5" t="str">
        <f>IF(ActividadesCom[[#This Row],[NIVEL 4]]&lt;&gt;0,VLOOKUP(ActividadesCom[[#This Row],[NIVEL 4]],Catálogo!A:B,2,FALSE),"")</f>
        <v/>
      </c>
      <c r="AB4879" s="5"/>
      <c r="AC4879" s="6"/>
      <c r="AD4879" s="5"/>
      <c r="AE4879" s="5"/>
      <c r="AF4879" s="5" t="str">
        <f>IF(ActividadesCom[[#This Row],[NIVEL 5]]&lt;&gt;0,VLOOKUP(ActividadesCom[[#This Row],[NIVEL 5]],Catálogo!A:B,2,FALSE),"")</f>
        <v/>
      </c>
      <c r="AG4879" s="5"/>
    </row>
    <row r="4880" spans="1:33" ht="30" customHeight="1" x14ac:dyDescent="0.25">
      <c r="A4880" s="5">
        <v>25470223</v>
      </c>
      <c r="B4880" s="10" t="str">
        <f>VLOOKUP(ActividadesCom[[#This Row],[NO. DE CONTROL]],'LISTADO ESTUDIANTES'!A:C,2,FALSE)</f>
        <v>CARDEÑA BAZAN DARINKA IVANIA</v>
      </c>
      <c r="C4880" s="6" t="str">
        <f>VLOOKUP(ActividadesCom[[#This Row],[NO. DE CONTROL]],'LISTADO ESTUDIANTES'!A:C,3,FALSE)</f>
        <v>INGENIERIA EN SISTEMAS COMPUTACIONALES</v>
      </c>
      <c r="D4880" s="5" t="str">
        <f>VLOOKUP(ActividadesCom[[#This Row],[NO. DE CONTROL]],'LISTADO ESTUDIANTES'!A:D,4,FALSE)</f>
        <v>ACTIVO(A)</v>
      </c>
      <c r="E4880" s="7">
        <f>SUM(ActividadesCom[[#This Row],[CRÉD. 1]],ActividadesCom[[#This Row],[CRÉD. 2]],ActividadesCom[[#This Row],[CRÉD. 3]],ActividadesCom[[#This Row],[CRÉD. 4]],ActividadesCom[[#This Row],[CRÉD. 5]])</f>
        <v>3</v>
      </c>
      <c r="F4880" s="5">
        <f>IF(ActividadesCom[[#This Row],[ÚLTIMO SEMESTRE CON CRÉDITOS]]&gt;0,ROUND(AVERAGE(ActividadesCom[[#This Row],[VALOR NIVEL 5]],ActividadesCom[[#This Row],[VALOR NIVEL 4]],ActividadesCom[[#This Row],[VALOR NIVEL 3]],ActividadesCom[[#This Row],[VALOR NIVEL 2]],ActividadesCom[[#This Row],[VALOR NIVEL 1]]),0),"")</f>
        <v>3</v>
      </c>
      <c r="G4880" s="7" t="str">
        <f>IF(ActividadesCom[[#This Row],[PROMEDIO]]="","",IF(ActividadesCom[[#This Row],[PROMEDIO]]&gt;=4,"EXCELENTE",IF(ActividadesCom[[#This Row],[PROMEDIO]]&gt;=3,"NOTABLE",IF(ActividadesCom[[#This Row],[PROMEDIO]]&gt;=2,"BUENO",IF(ActividadesCom[[#This Row],[PROMEDIO]]=1,"SUFICIENTE","")))))</f>
        <v>NOTABLE</v>
      </c>
      <c r="H4880" s="5">
        <f>MAX(ActividadesCom[[#This Row],[PERÍODO 1]],ActividadesCom[[#This Row],[PERÍODO 2]],ActividadesCom[[#This Row],[PERÍODO 3]],ActividadesCom[[#This Row],[PERÍODO 4]],ActividadesCom[[#This Row],[PERÍODO 5]])</f>
        <v>20261</v>
      </c>
      <c r="I4880" s="6" t="s">
        <v>665</v>
      </c>
      <c r="J4880" s="5">
        <v>20253</v>
      </c>
      <c r="K4880" s="5" t="s">
        <v>4008</v>
      </c>
      <c r="L4880" s="5">
        <f>IF(ActividadesCom[[#This Row],[NIVEL 1]]&lt;&gt;0,VLOOKUP(ActividadesCom[[#This Row],[NIVEL 1]],Catálogo!A:B,2,FALSE),"")</f>
        <v>3</v>
      </c>
      <c r="M4880" s="5">
        <v>1</v>
      </c>
      <c r="N4880" s="6" t="s">
        <v>5343</v>
      </c>
      <c r="O4880" s="5">
        <v>20261</v>
      </c>
      <c r="P4880" s="5" t="s">
        <v>4008</v>
      </c>
      <c r="Q4880" s="5">
        <f>IF(ActividadesCom[[#This Row],[NIVEL 2]]&lt;&gt;0,VLOOKUP(ActividadesCom[[#This Row],[NIVEL 2]],Catálogo!A:B,2,FALSE),"")</f>
        <v>3</v>
      </c>
      <c r="R4880" s="5">
        <v>1</v>
      </c>
      <c r="S4880" s="6" t="s">
        <v>9</v>
      </c>
      <c r="T4880" s="5">
        <v>20261</v>
      </c>
      <c r="U4880" s="5" t="s">
        <v>4007</v>
      </c>
      <c r="V4880" s="5">
        <f>IF(ActividadesCom[[#This Row],[NIVEL 3]]&lt;&gt;0,VLOOKUP(ActividadesCom[[#This Row],[NIVEL 3]],Catálogo!A:B,2,FALSE),"")</f>
        <v>4</v>
      </c>
      <c r="W4880" s="5">
        <v>1</v>
      </c>
      <c r="X4880" s="6"/>
      <c r="Y4880" s="5"/>
      <c r="Z4880" s="5"/>
      <c r="AA4880" s="5" t="str">
        <f>IF(ActividadesCom[[#This Row],[NIVEL 4]]&lt;&gt;0,VLOOKUP(ActividadesCom[[#This Row],[NIVEL 4]],Catálogo!A:B,2,FALSE),"")</f>
        <v/>
      </c>
      <c r="AB4880" s="5"/>
      <c r="AC4880" s="6"/>
      <c r="AD4880" s="5"/>
      <c r="AE4880" s="5"/>
      <c r="AF4880" s="5" t="str">
        <f>IF(ActividadesCom[[#This Row],[NIVEL 5]]&lt;&gt;0,VLOOKUP(ActividadesCom[[#This Row],[NIVEL 5]],Catálogo!A:B,2,FALSE),"")</f>
        <v/>
      </c>
      <c r="AG4880" s="5"/>
    </row>
    <row r="4881" spans="1:33" ht="30" customHeight="1" x14ac:dyDescent="0.25">
      <c r="A4881" s="135">
        <v>25470224</v>
      </c>
      <c r="B4881" s="133" t="str">
        <f>VLOOKUP(ActividadesCom[[#This Row],[NO. DE CONTROL]],'LISTADO ESTUDIANTES'!A:C,2,FALSE)</f>
        <v>MEDINA GARRIDO JOSE DAMIAN</v>
      </c>
      <c r="C4881" s="134" t="str">
        <f>VLOOKUP(ActividadesCom[[#This Row],[NO. DE CONTROL]],'LISTADO ESTUDIANTES'!A:C,3,FALSE)</f>
        <v>INGENIERIA EN SISTEMAS COMPUTACIONALES</v>
      </c>
      <c r="D4881" s="135" t="str">
        <f>VLOOKUP(ActividadesCom[[#This Row],[NO. DE CONTROL]],'LISTADO ESTUDIANTES'!A:D,4,FALSE)</f>
        <v>ACTIVO(A)</v>
      </c>
      <c r="E4881" s="132">
        <f>SUM(ActividadesCom[[#This Row],[CRÉD. 1]],ActividadesCom[[#This Row],[CRÉD. 2]],ActividadesCom[[#This Row],[CRÉD. 3]],ActividadesCom[[#This Row],[CRÉD. 4]],ActividadesCom[[#This Row],[CRÉD. 5]])</f>
        <v>2</v>
      </c>
      <c r="F4881" s="135">
        <f>IF(ActividadesCom[[#This Row],[ÚLTIMO SEMESTRE CON CRÉDITOS]]&gt;0,ROUND(AVERAGE(ActividadesCom[[#This Row],[VALOR NIVEL 5]],ActividadesCom[[#This Row],[VALOR NIVEL 4]],ActividadesCom[[#This Row],[VALOR NIVEL 3]],ActividadesCom[[#This Row],[VALOR NIVEL 2]],ActividadesCom[[#This Row],[VALOR NIVEL 1]]),0),"")</f>
        <v>4</v>
      </c>
      <c r="G4881" s="132" t="str">
        <f>IF(ActividadesCom[[#This Row],[PROMEDIO]]="","",IF(ActividadesCom[[#This Row],[PROMEDIO]]&gt;=4,"EXCELENTE",IF(ActividadesCom[[#This Row],[PROMEDIO]]&gt;=3,"NOTABLE",IF(ActividadesCom[[#This Row],[PROMEDIO]]&gt;=2,"BUENO",IF(ActividadesCom[[#This Row],[PROMEDIO]]=1,"SUFICIENTE","")))))</f>
        <v>EXCELENTE</v>
      </c>
      <c r="H4881" s="135">
        <f>MAX(ActividadesCom[[#This Row],[PERÍODO 1]],ActividadesCom[[#This Row],[PERÍODO 2]],ActividadesCom[[#This Row],[PERÍODO 3]],ActividadesCom[[#This Row],[PERÍODO 4]],ActividadesCom[[#This Row],[PERÍODO 5]])</f>
        <v>20261</v>
      </c>
      <c r="I4881" s="134" t="s">
        <v>5343</v>
      </c>
      <c r="J4881" s="135">
        <v>20261</v>
      </c>
      <c r="K4881" s="135" t="s">
        <v>4008</v>
      </c>
      <c r="L4881" s="135">
        <f>IF(ActividadesCom[[#This Row],[NIVEL 1]]&lt;&gt;0,VLOOKUP(ActividadesCom[[#This Row],[NIVEL 1]],Catálogo!A:B,2,FALSE),"")</f>
        <v>3</v>
      </c>
      <c r="M4881" s="135">
        <v>1</v>
      </c>
      <c r="N4881" s="6" t="s">
        <v>9</v>
      </c>
      <c r="O4881" s="135">
        <v>20261</v>
      </c>
      <c r="P4881" s="5" t="s">
        <v>4007</v>
      </c>
      <c r="Q4881" s="135">
        <f>IF(ActividadesCom[[#This Row],[NIVEL 2]]&lt;&gt;0,VLOOKUP(ActividadesCom[[#This Row],[NIVEL 2]],Catálogo!A:B,2,FALSE),"")</f>
        <v>4</v>
      </c>
      <c r="R4881" s="135">
        <v>1</v>
      </c>
      <c r="S4881" s="134"/>
      <c r="T4881" s="135"/>
      <c r="U4881" s="135"/>
      <c r="V4881" s="135" t="str">
        <f>IF(ActividadesCom[[#This Row],[NIVEL 3]]&lt;&gt;0,VLOOKUP(ActividadesCom[[#This Row],[NIVEL 3]],Catálogo!A:B,2,FALSE),"")</f>
        <v/>
      </c>
      <c r="W4881" s="135"/>
      <c r="X4881" s="134"/>
      <c r="Y4881" s="135"/>
      <c r="Z4881" s="135"/>
      <c r="AA4881" s="135" t="str">
        <f>IF(ActividadesCom[[#This Row],[NIVEL 4]]&lt;&gt;0,VLOOKUP(ActividadesCom[[#This Row],[NIVEL 4]],Catálogo!A:B,2,FALSE),"")</f>
        <v/>
      </c>
      <c r="AB4881" s="135"/>
      <c r="AC4881" s="134"/>
      <c r="AD4881" s="135"/>
      <c r="AE4881" s="135"/>
      <c r="AF4881" s="135" t="str">
        <f>IF(ActividadesCom[[#This Row],[NIVEL 5]]&lt;&gt;0,VLOOKUP(ActividadesCom[[#This Row],[NIVEL 5]],Catálogo!A:B,2,FALSE),"")</f>
        <v/>
      </c>
      <c r="AG4881" s="135"/>
    </row>
    <row r="4882" spans="1:33" ht="30" customHeight="1" x14ac:dyDescent="0.25">
      <c r="A4882" s="5">
        <v>25470225</v>
      </c>
      <c r="B4882" s="10" t="str">
        <f>VLOOKUP(ActividadesCom[[#This Row],[NO. DE CONTROL]],'LISTADO ESTUDIANTES'!A:C,2,FALSE)</f>
        <v>UC CHI FRANCISCO ALEJANDRO</v>
      </c>
      <c r="C4882" s="6" t="str">
        <f>VLOOKUP(ActividadesCom[[#This Row],[NO. DE CONTROL]],'LISTADO ESTUDIANTES'!A:C,3,FALSE)</f>
        <v>INGENIERIA EN SISTEMAS COMPUTACIONALES</v>
      </c>
      <c r="D4882" s="5" t="str">
        <f>VLOOKUP(ActividadesCom[[#This Row],[NO. DE CONTROL]],'LISTADO ESTUDIANTES'!A:D,4,FALSE)</f>
        <v>ACTIVO(A)</v>
      </c>
      <c r="E4882" s="7">
        <f>SUM(ActividadesCom[[#This Row],[CRÉD. 1]],ActividadesCom[[#This Row],[CRÉD. 2]],ActividadesCom[[#This Row],[CRÉD. 3]],ActividadesCom[[#This Row],[CRÉD. 4]],ActividadesCom[[#This Row],[CRÉD. 5]])</f>
        <v>3</v>
      </c>
      <c r="F4882" s="5">
        <f>IF(ActividadesCom[[#This Row],[ÚLTIMO SEMESTRE CON CRÉDITOS]]&gt;0,ROUND(AVERAGE(ActividadesCom[[#This Row],[VALOR NIVEL 5]],ActividadesCom[[#This Row],[VALOR NIVEL 4]],ActividadesCom[[#This Row],[VALOR NIVEL 3]],ActividadesCom[[#This Row],[VALOR NIVEL 2]],ActividadesCom[[#This Row],[VALOR NIVEL 1]]),0),"")</f>
        <v>3</v>
      </c>
      <c r="G4882" s="7" t="str">
        <f>IF(ActividadesCom[[#This Row],[PROMEDIO]]="","",IF(ActividadesCom[[#This Row],[PROMEDIO]]&gt;=4,"EXCELENTE",IF(ActividadesCom[[#This Row],[PROMEDIO]]&gt;=3,"NOTABLE",IF(ActividadesCom[[#This Row],[PROMEDIO]]&gt;=2,"BUENO",IF(ActividadesCom[[#This Row],[PROMEDIO]]=1,"SUFICIENTE","")))))</f>
        <v>NOTABLE</v>
      </c>
      <c r="H4882" s="5">
        <f>MAX(ActividadesCom[[#This Row],[PERÍODO 1]],ActividadesCom[[#This Row],[PERÍODO 2]],ActividadesCom[[#This Row],[PERÍODO 3]],ActividadesCom[[#This Row],[PERÍODO 4]],ActividadesCom[[#This Row],[PERÍODO 5]])</f>
        <v>20261</v>
      </c>
      <c r="I4882" s="6" t="s">
        <v>665</v>
      </c>
      <c r="J4882" s="5">
        <v>20253</v>
      </c>
      <c r="K4882" s="5" t="s">
        <v>4008</v>
      </c>
      <c r="L4882" s="5">
        <f>IF(ActividadesCom[[#This Row],[NIVEL 1]]&lt;&gt;0,VLOOKUP(ActividadesCom[[#This Row],[NIVEL 1]],Catálogo!A:B,2,FALSE),"")</f>
        <v>3</v>
      </c>
      <c r="M4882" s="5">
        <v>1</v>
      </c>
      <c r="N4882" s="6" t="s">
        <v>5343</v>
      </c>
      <c r="O4882" s="5">
        <v>20261</v>
      </c>
      <c r="P4882" s="5" t="s">
        <v>4008</v>
      </c>
      <c r="Q4882" s="5">
        <f>IF(ActividadesCom[[#This Row],[NIVEL 2]]&lt;&gt;0,VLOOKUP(ActividadesCom[[#This Row],[NIVEL 2]],Catálogo!A:B,2,FALSE),"")</f>
        <v>3</v>
      </c>
      <c r="R4882" s="5">
        <v>1</v>
      </c>
      <c r="S4882" s="6" t="s">
        <v>9</v>
      </c>
      <c r="T4882" s="5">
        <v>20261</v>
      </c>
      <c r="U4882" s="5" t="s">
        <v>4007</v>
      </c>
      <c r="V4882" s="5">
        <f>IF(ActividadesCom[[#This Row],[NIVEL 3]]&lt;&gt;0,VLOOKUP(ActividadesCom[[#This Row],[NIVEL 3]],Catálogo!A:B,2,FALSE),"")</f>
        <v>4</v>
      </c>
      <c r="W4882" s="5">
        <v>1</v>
      </c>
      <c r="X4882" s="6"/>
      <c r="Y4882" s="5"/>
      <c r="Z4882" s="5"/>
      <c r="AA4882" s="5" t="str">
        <f>IF(ActividadesCom[[#This Row],[NIVEL 4]]&lt;&gt;0,VLOOKUP(ActividadesCom[[#This Row],[NIVEL 4]],Catálogo!A:B,2,FALSE),"")</f>
        <v/>
      </c>
      <c r="AB4882" s="5"/>
      <c r="AC4882" s="6"/>
      <c r="AD4882" s="5"/>
      <c r="AE4882" s="5"/>
      <c r="AF4882" s="5" t="str">
        <f>IF(ActividadesCom[[#This Row],[NIVEL 5]]&lt;&gt;0,VLOOKUP(ActividadesCom[[#This Row],[NIVEL 5]],Catálogo!A:B,2,FALSE),"")</f>
        <v/>
      </c>
      <c r="AG4882" s="5"/>
    </row>
    <row r="4883" spans="1:33" ht="30" customHeight="1" x14ac:dyDescent="0.25">
      <c r="A4883" s="131">
        <v>25470226</v>
      </c>
      <c r="B4883" s="129" t="str">
        <f>VLOOKUP(ActividadesCom[[#This Row],[NO. DE CONTROL]],'LISTADO ESTUDIANTES'!A:C,2,FALSE)</f>
        <v>CHI QUIJANO ADRIAN ALBERTO</v>
      </c>
      <c r="C4883" s="130" t="str">
        <f>VLOOKUP(ActividadesCom[[#This Row],[NO. DE CONTROL]],'LISTADO ESTUDIANTES'!A:C,3,FALSE)</f>
        <v>INGENIERIA EN SISTEMAS COMPUTACIONALES</v>
      </c>
      <c r="D4883" s="131" t="str">
        <f>VLOOKUP(ActividadesCom[[#This Row],[NO. DE CONTROL]],'LISTADO ESTUDIANTES'!A:D,4,FALSE)</f>
        <v>ACTIVO(A)</v>
      </c>
      <c r="E4883" s="128">
        <f>SUM(ActividadesCom[[#This Row],[CRÉD. 1]],ActividadesCom[[#This Row],[CRÉD. 2]],ActividadesCom[[#This Row],[CRÉD. 3]],ActividadesCom[[#This Row],[CRÉD. 4]],ActividadesCom[[#This Row],[CRÉD. 5]])</f>
        <v>4</v>
      </c>
      <c r="F4883" s="131">
        <f>IF(ActividadesCom[[#This Row],[ÚLTIMO SEMESTRE CON CRÉDITOS]]&gt;0,ROUND(AVERAGE(ActividadesCom[[#This Row],[VALOR NIVEL 5]],ActividadesCom[[#This Row],[VALOR NIVEL 4]],ActividadesCom[[#This Row],[VALOR NIVEL 3]],ActividadesCom[[#This Row],[VALOR NIVEL 2]],ActividadesCom[[#This Row],[VALOR NIVEL 1]]),0),"")</f>
        <v>3</v>
      </c>
      <c r="G4883" s="128" t="str">
        <f>IF(ActividadesCom[[#This Row],[PROMEDIO]]="","",IF(ActividadesCom[[#This Row],[PROMEDIO]]&gt;=4,"EXCELENTE",IF(ActividadesCom[[#This Row],[PROMEDIO]]&gt;=3,"NOTABLE",IF(ActividadesCom[[#This Row],[PROMEDIO]]&gt;=2,"BUENO",IF(ActividadesCom[[#This Row],[PROMEDIO]]=1,"SUFICIENTE","")))))</f>
        <v>NOTABLE</v>
      </c>
      <c r="H4883" s="131">
        <f>MAX(ActividadesCom[[#This Row],[PERÍODO 1]],ActividadesCom[[#This Row],[PERÍODO 2]],ActividadesCom[[#This Row],[PERÍODO 3]],ActividadesCom[[#This Row],[PERÍODO 4]],ActividadesCom[[#This Row],[PERÍODO 5]])</f>
        <v>20261</v>
      </c>
      <c r="I4883" s="130" t="s">
        <v>7297</v>
      </c>
      <c r="J4883" s="131">
        <v>20253</v>
      </c>
      <c r="K4883" s="131" t="s">
        <v>4008</v>
      </c>
      <c r="L4883" s="131">
        <f>IF(ActividadesCom[[#This Row],[NIVEL 1]]&lt;&gt;0,VLOOKUP(ActividadesCom[[#This Row],[NIVEL 1]],Catálogo!A:B,2,FALSE),"")</f>
        <v>3</v>
      </c>
      <c r="M4883" s="131">
        <v>1</v>
      </c>
      <c r="N4883" s="6" t="s">
        <v>665</v>
      </c>
      <c r="O4883" s="131">
        <v>20253</v>
      </c>
      <c r="P4883" s="5" t="s">
        <v>4008</v>
      </c>
      <c r="Q4883" s="131">
        <f>IF(ActividadesCom[[#This Row],[NIVEL 2]]&lt;&gt;0,VLOOKUP(ActividadesCom[[#This Row],[NIVEL 2]],Catálogo!A:B,2,FALSE),"")</f>
        <v>3</v>
      </c>
      <c r="R4883" s="131">
        <v>1</v>
      </c>
      <c r="S4883" s="6" t="s">
        <v>5343</v>
      </c>
      <c r="T4883" s="131">
        <v>20261</v>
      </c>
      <c r="U4883" s="5" t="s">
        <v>4008</v>
      </c>
      <c r="V4883" s="131">
        <f>IF(ActividadesCom[[#This Row],[NIVEL 3]]&lt;&gt;0,VLOOKUP(ActividadesCom[[#This Row],[NIVEL 3]],Catálogo!A:B,2,FALSE),"")</f>
        <v>3</v>
      </c>
      <c r="W4883" s="131">
        <v>1</v>
      </c>
      <c r="X4883" s="6" t="s">
        <v>9</v>
      </c>
      <c r="Y4883" s="131">
        <v>20261</v>
      </c>
      <c r="Z4883" s="5" t="s">
        <v>4007</v>
      </c>
      <c r="AA4883" s="131">
        <f>IF(ActividadesCom[[#This Row],[NIVEL 4]]&lt;&gt;0,VLOOKUP(ActividadesCom[[#This Row],[NIVEL 4]],Catálogo!A:B,2,FALSE),"")</f>
        <v>4</v>
      </c>
      <c r="AB4883" s="131">
        <v>1</v>
      </c>
      <c r="AC4883" s="130"/>
      <c r="AD4883" s="131"/>
      <c r="AE4883" s="131"/>
      <c r="AF4883" s="131" t="str">
        <f>IF(ActividadesCom[[#This Row],[NIVEL 5]]&lt;&gt;0,VLOOKUP(ActividadesCom[[#This Row],[NIVEL 5]],Catálogo!A:B,2,FALSE),"")</f>
        <v/>
      </c>
      <c r="AG4883" s="131"/>
    </row>
    <row r="4884" spans="1:33" ht="30" customHeight="1" x14ac:dyDescent="0.25">
      <c r="A4884" s="135">
        <v>25470227</v>
      </c>
      <c r="B4884" s="133" t="str">
        <f>VLOOKUP(ActividadesCom[[#This Row],[NO. DE CONTROL]],'LISTADO ESTUDIANTES'!A:C,2,FALSE)</f>
        <v>CRUZ COLLI ISAI</v>
      </c>
      <c r="C4884" s="134" t="str">
        <f>VLOOKUP(ActividadesCom[[#This Row],[NO. DE CONTROL]],'LISTADO ESTUDIANTES'!A:C,3,FALSE)</f>
        <v>INGENIERIA EN SISTEMAS COMPUTACIONALES</v>
      </c>
      <c r="D4884" s="135" t="str">
        <f>VLOOKUP(ActividadesCom[[#This Row],[NO. DE CONTROL]],'LISTADO ESTUDIANTES'!A:D,4,FALSE)</f>
        <v>ACTIVO(A)</v>
      </c>
      <c r="E4884" s="132">
        <f>SUM(ActividadesCom[[#This Row],[CRÉD. 1]],ActividadesCom[[#This Row],[CRÉD. 2]],ActividadesCom[[#This Row],[CRÉD. 3]],ActividadesCom[[#This Row],[CRÉD. 4]],ActividadesCom[[#This Row],[CRÉD. 5]])</f>
        <v>2</v>
      </c>
      <c r="F4884" s="135">
        <f>IF(ActividadesCom[[#This Row],[ÚLTIMO SEMESTRE CON CRÉDITOS]]&gt;0,ROUND(AVERAGE(ActividadesCom[[#This Row],[VALOR NIVEL 5]],ActividadesCom[[#This Row],[VALOR NIVEL 4]],ActividadesCom[[#This Row],[VALOR NIVEL 3]],ActividadesCom[[#This Row],[VALOR NIVEL 2]],ActividadesCom[[#This Row],[VALOR NIVEL 1]]),0),"")</f>
        <v>4</v>
      </c>
      <c r="G4884" s="132" t="str">
        <f>IF(ActividadesCom[[#This Row],[PROMEDIO]]="","",IF(ActividadesCom[[#This Row],[PROMEDIO]]&gt;=4,"EXCELENTE",IF(ActividadesCom[[#This Row],[PROMEDIO]]&gt;=3,"NOTABLE",IF(ActividadesCom[[#This Row],[PROMEDIO]]&gt;=2,"BUENO",IF(ActividadesCom[[#This Row],[PROMEDIO]]=1,"SUFICIENTE","")))))</f>
        <v>EXCELENTE</v>
      </c>
      <c r="H4884" s="135">
        <f>MAX(ActividadesCom[[#This Row],[PERÍODO 1]],ActividadesCom[[#This Row],[PERÍODO 2]],ActividadesCom[[#This Row],[PERÍODO 3]],ActividadesCom[[#This Row],[PERÍODO 4]],ActividadesCom[[#This Row],[PERÍODO 5]])</f>
        <v>20261</v>
      </c>
      <c r="I4884" s="134" t="s">
        <v>5343</v>
      </c>
      <c r="J4884" s="135">
        <v>20261</v>
      </c>
      <c r="K4884" s="135" t="s">
        <v>4008</v>
      </c>
      <c r="L4884" s="135">
        <f>IF(ActividadesCom[[#This Row],[NIVEL 1]]&lt;&gt;0,VLOOKUP(ActividadesCom[[#This Row],[NIVEL 1]],Catálogo!A:B,2,FALSE),"")</f>
        <v>3</v>
      </c>
      <c r="M4884" s="135">
        <v>1</v>
      </c>
      <c r="N4884" s="6" t="s">
        <v>9</v>
      </c>
      <c r="O4884" s="135">
        <v>20261</v>
      </c>
      <c r="P4884" s="5" t="s">
        <v>4007</v>
      </c>
      <c r="Q4884" s="135">
        <f>IF(ActividadesCom[[#This Row],[NIVEL 2]]&lt;&gt;0,VLOOKUP(ActividadesCom[[#This Row],[NIVEL 2]],Catálogo!A:B,2,FALSE),"")</f>
        <v>4</v>
      </c>
      <c r="R4884" s="135">
        <v>1</v>
      </c>
      <c r="S4884" s="134"/>
      <c r="T4884" s="135"/>
      <c r="U4884" s="135"/>
      <c r="V4884" s="135" t="str">
        <f>IF(ActividadesCom[[#This Row],[NIVEL 3]]&lt;&gt;0,VLOOKUP(ActividadesCom[[#This Row],[NIVEL 3]],Catálogo!A:B,2,FALSE),"")</f>
        <v/>
      </c>
      <c r="W4884" s="135"/>
      <c r="X4884" s="134"/>
      <c r="Y4884" s="135"/>
      <c r="Z4884" s="135"/>
      <c r="AA4884" s="135" t="str">
        <f>IF(ActividadesCom[[#This Row],[NIVEL 4]]&lt;&gt;0,VLOOKUP(ActividadesCom[[#This Row],[NIVEL 4]],Catálogo!A:B,2,FALSE),"")</f>
        <v/>
      </c>
      <c r="AB4884" s="135"/>
      <c r="AC4884" s="134"/>
      <c r="AD4884" s="135"/>
      <c r="AE4884" s="135"/>
      <c r="AF4884" s="135" t="str">
        <f>IF(ActividadesCom[[#This Row],[NIVEL 5]]&lt;&gt;0,VLOOKUP(ActividadesCom[[#This Row],[NIVEL 5]],Catálogo!A:B,2,FALSE),"")</f>
        <v/>
      </c>
      <c r="AG4884" s="135"/>
    </row>
    <row r="4885" spans="1:33" ht="30" customHeight="1" x14ac:dyDescent="0.25">
      <c r="A4885" s="131">
        <v>25470228</v>
      </c>
      <c r="B4885" s="129" t="str">
        <f>VLOOKUP(ActividadesCom[[#This Row],[NO. DE CONTROL]],'LISTADO ESTUDIANTES'!A:C,2,FALSE)</f>
        <v>CHEL JIMENEZ PEDRO PABLO</v>
      </c>
      <c r="C4885" s="130" t="str">
        <f>VLOOKUP(ActividadesCom[[#This Row],[NO. DE CONTROL]],'LISTADO ESTUDIANTES'!A:C,3,FALSE)</f>
        <v>INGENIERIA EN SISTEMAS COMPUTACIONALES</v>
      </c>
      <c r="D4885" s="131" t="str">
        <f>VLOOKUP(ActividadesCom[[#This Row],[NO. DE CONTROL]],'LISTADO ESTUDIANTES'!A:D,4,FALSE)</f>
        <v>ACTIVO(A)</v>
      </c>
      <c r="E4885" s="128">
        <f>SUM(ActividadesCom[[#This Row],[CRÉD. 1]],ActividadesCom[[#This Row],[CRÉD. 2]],ActividadesCom[[#This Row],[CRÉD. 3]],ActividadesCom[[#This Row],[CRÉD. 4]],ActividadesCom[[#This Row],[CRÉD. 5]])</f>
        <v>4</v>
      </c>
      <c r="F4885" s="131">
        <f>IF(ActividadesCom[[#This Row],[ÚLTIMO SEMESTRE CON CRÉDITOS]]&gt;0,ROUND(AVERAGE(ActividadesCom[[#This Row],[VALOR NIVEL 5]],ActividadesCom[[#This Row],[VALOR NIVEL 4]],ActividadesCom[[#This Row],[VALOR NIVEL 3]],ActividadesCom[[#This Row],[VALOR NIVEL 2]],ActividadesCom[[#This Row],[VALOR NIVEL 1]]),0),"")</f>
        <v>4</v>
      </c>
      <c r="G4885" s="128" t="str">
        <f>IF(ActividadesCom[[#This Row],[PROMEDIO]]="","",IF(ActividadesCom[[#This Row],[PROMEDIO]]&gt;=4,"EXCELENTE",IF(ActividadesCom[[#This Row],[PROMEDIO]]&gt;=3,"NOTABLE",IF(ActividadesCom[[#This Row],[PROMEDIO]]&gt;=2,"BUENO",IF(ActividadesCom[[#This Row],[PROMEDIO]]=1,"SUFICIENTE","")))))</f>
        <v>EXCELENTE</v>
      </c>
      <c r="H4885" s="131">
        <f>MAX(ActividadesCom[[#This Row],[PERÍODO 1]],ActividadesCom[[#This Row],[PERÍODO 2]],ActividadesCom[[#This Row],[PERÍODO 3]],ActividadesCom[[#This Row],[PERÍODO 4]],ActividadesCom[[#This Row],[PERÍODO 5]])</f>
        <v>20261</v>
      </c>
      <c r="I4885" s="130" t="s">
        <v>7297</v>
      </c>
      <c r="J4885" s="131">
        <v>20253</v>
      </c>
      <c r="K4885" s="131" t="s">
        <v>4008</v>
      </c>
      <c r="L4885" s="131">
        <f>IF(ActividadesCom[[#This Row],[NIVEL 1]]&lt;&gt;0,VLOOKUP(ActividadesCom[[#This Row],[NIVEL 1]],Catálogo!A:B,2,FALSE),"")</f>
        <v>3</v>
      </c>
      <c r="M4885" s="131">
        <v>1</v>
      </c>
      <c r="N4885" s="6" t="s">
        <v>3518</v>
      </c>
      <c r="O4885" s="131">
        <v>20253</v>
      </c>
      <c r="P4885" s="5" t="s">
        <v>4007</v>
      </c>
      <c r="Q4885" s="131">
        <f>IF(ActividadesCom[[#This Row],[NIVEL 2]]&lt;&gt;0,VLOOKUP(ActividadesCom[[#This Row],[NIVEL 2]],Catálogo!A:B,2,FALSE),"")</f>
        <v>4</v>
      </c>
      <c r="R4885" s="131">
        <v>1</v>
      </c>
      <c r="S4885" s="6" t="s">
        <v>5343</v>
      </c>
      <c r="T4885" s="131">
        <v>20261</v>
      </c>
      <c r="U4885" s="5" t="s">
        <v>4008</v>
      </c>
      <c r="V4885" s="131">
        <f>IF(ActividadesCom[[#This Row],[NIVEL 3]]&lt;&gt;0,VLOOKUP(ActividadesCom[[#This Row],[NIVEL 3]],Catálogo!A:B,2,FALSE),"")</f>
        <v>3</v>
      </c>
      <c r="W4885" s="131">
        <v>1</v>
      </c>
      <c r="X4885" s="6" t="s">
        <v>9</v>
      </c>
      <c r="Y4885" s="131">
        <v>20261</v>
      </c>
      <c r="Z4885" s="5" t="s">
        <v>4007</v>
      </c>
      <c r="AA4885" s="131">
        <f>IF(ActividadesCom[[#This Row],[NIVEL 4]]&lt;&gt;0,VLOOKUP(ActividadesCom[[#This Row],[NIVEL 4]],Catálogo!A:B,2,FALSE),"")</f>
        <v>4</v>
      </c>
      <c r="AB4885" s="131">
        <v>1</v>
      </c>
      <c r="AC4885" s="130"/>
      <c r="AD4885" s="131"/>
      <c r="AE4885" s="131"/>
      <c r="AF4885" s="131" t="str">
        <f>IF(ActividadesCom[[#This Row],[NIVEL 5]]&lt;&gt;0,VLOOKUP(ActividadesCom[[#This Row],[NIVEL 5]],Catálogo!A:B,2,FALSE),"")</f>
        <v/>
      </c>
      <c r="AG4885" s="131"/>
    </row>
    <row r="4886" spans="1:33" ht="30" customHeight="1" x14ac:dyDescent="0.25">
      <c r="A4886" s="131">
        <v>25470229</v>
      </c>
      <c r="B4886" s="129" t="str">
        <f>VLOOKUP(ActividadesCom[[#This Row],[NO. DE CONTROL]],'LISTADO ESTUDIANTES'!A:C,2,FALSE)</f>
        <v>CAHUICH CHAN JORGE DAVID</v>
      </c>
      <c r="C4886" s="130" t="str">
        <f>VLOOKUP(ActividadesCom[[#This Row],[NO. DE CONTROL]],'LISTADO ESTUDIANTES'!A:C,3,FALSE)</f>
        <v>INGENIERIA EN SISTEMAS COMPUTACIONALES</v>
      </c>
      <c r="D4886" s="131" t="str">
        <f>VLOOKUP(ActividadesCom[[#This Row],[NO. DE CONTROL]],'LISTADO ESTUDIANTES'!A:D,4,FALSE)</f>
        <v>ACTIVO(A)</v>
      </c>
      <c r="E4886" s="128">
        <f>SUM(ActividadesCom[[#This Row],[CRÉD. 1]],ActividadesCom[[#This Row],[CRÉD. 2]],ActividadesCom[[#This Row],[CRÉD. 3]],ActividadesCom[[#This Row],[CRÉD. 4]],ActividadesCom[[#This Row],[CRÉD. 5]])</f>
        <v>4</v>
      </c>
      <c r="F4886" s="131">
        <f>IF(ActividadesCom[[#This Row],[ÚLTIMO SEMESTRE CON CRÉDITOS]]&gt;0,ROUND(AVERAGE(ActividadesCom[[#This Row],[VALOR NIVEL 5]],ActividadesCom[[#This Row],[VALOR NIVEL 4]],ActividadesCom[[#This Row],[VALOR NIVEL 3]],ActividadesCom[[#This Row],[VALOR NIVEL 2]],ActividadesCom[[#This Row],[VALOR NIVEL 1]]),0),"")</f>
        <v>3</v>
      </c>
      <c r="G4886" s="128" t="str">
        <f>IF(ActividadesCom[[#This Row],[PROMEDIO]]="","",IF(ActividadesCom[[#This Row],[PROMEDIO]]&gt;=4,"EXCELENTE",IF(ActividadesCom[[#This Row],[PROMEDIO]]&gt;=3,"NOTABLE",IF(ActividadesCom[[#This Row],[PROMEDIO]]&gt;=2,"BUENO",IF(ActividadesCom[[#This Row],[PROMEDIO]]=1,"SUFICIENTE","")))))</f>
        <v>NOTABLE</v>
      </c>
      <c r="H4886" s="131">
        <f>MAX(ActividadesCom[[#This Row],[PERÍODO 1]],ActividadesCom[[#This Row],[PERÍODO 2]],ActividadesCom[[#This Row],[PERÍODO 3]],ActividadesCom[[#This Row],[PERÍODO 4]],ActividadesCom[[#This Row],[PERÍODO 5]])</f>
        <v>20261</v>
      </c>
      <c r="I4886" s="130" t="s">
        <v>31</v>
      </c>
      <c r="J4886" s="131">
        <v>20253</v>
      </c>
      <c r="K4886" s="131" t="s">
        <v>4008</v>
      </c>
      <c r="L4886" s="131">
        <f>IF(ActividadesCom[[#This Row],[NIVEL 1]]&lt;&gt;0,VLOOKUP(ActividadesCom[[#This Row],[NIVEL 1]],Catálogo!A:B,2,FALSE),"")</f>
        <v>3</v>
      </c>
      <c r="M4886" s="131">
        <v>1</v>
      </c>
      <c r="N4886" s="6" t="s">
        <v>7297</v>
      </c>
      <c r="O4886" s="131">
        <v>20253</v>
      </c>
      <c r="P4886" s="5" t="s">
        <v>4008</v>
      </c>
      <c r="Q4886" s="131">
        <f>IF(ActividadesCom[[#This Row],[NIVEL 2]]&lt;&gt;0,VLOOKUP(ActividadesCom[[#This Row],[NIVEL 2]],Catálogo!A:B,2,FALSE),"")</f>
        <v>3</v>
      </c>
      <c r="R4886" s="131">
        <v>1</v>
      </c>
      <c r="S4886" s="6" t="s">
        <v>5343</v>
      </c>
      <c r="T4886" s="131">
        <v>20261</v>
      </c>
      <c r="U4886" s="5" t="s">
        <v>4008</v>
      </c>
      <c r="V4886" s="131">
        <f>IF(ActividadesCom[[#This Row],[NIVEL 3]]&lt;&gt;0,VLOOKUP(ActividadesCom[[#This Row],[NIVEL 3]],Catálogo!A:B,2,FALSE),"")</f>
        <v>3</v>
      </c>
      <c r="W4886" s="5">
        <v>1</v>
      </c>
      <c r="X4886" s="6" t="s">
        <v>9</v>
      </c>
      <c r="Y4886" s="131">
        <v>20261</v>
      </c>
      <c r="Z4886" s="5" t="s">
        <v>4007</v>
      </c>
      <c r="AA4886" s="131">
        <f>IF(ActividadesCom[[#This Row],[NIVEL 4]]&lt;&gt;0,VLOOKUP(ActividadesCom[[#This Row],[NIVEL 4]],Catálogo!A:B,2,FALSE),"")</f>
        <v>4</v>
      </c>
      <c r="AB4886" s="131">
        <v>1</v>
      </c>
      <c r="AC4886" s="130"/>
      <c r="AD4886" s="131"/>
      <c r="AE4886" s="131"/>
      <c r="AF4886" s="131" t="str">
        <f>IF(ActividadesCom[[#This Row],[NIVEL 5]]&lt;&gt;0,VLOOKUP(ActividadesCom[[#This Row],[NIVEL 5]],Catálogo!A:B,2,FALSE),"")</f>
        <v/>
      </c>
      <c r="AG4886" s="131"/>
    </row>
    <row r="4887" spans="1:33" ht="30" customHeight="1" x14ac:dyDescent="0.25">
      <c r="A4887" s="131">
        <v>25470230</v>
      </c>
      <c r="B4887" s="129" t="str">
        <f>VLOOKUP(ActividadesCom[[#This Row],[NO. DE CONTROL]],'LISTADO ESTUDIANTES'!A:C,2,FALSE)</f>
        <v>CRUZ MENDOZA ROSHELY ALEJANDRA</v>
      </c>
      <c r="C4887" s="130" t="str">
        <f>VLOOKUP(ActividadesCom[[#This Row],[NO. DE CONTROL]],'LISTADO ESTUDIANTES'!A:C,3,FALSE)</f>
        <v>INGENIERIA EN SISTEMAS COMPUTACIONALES</v>
      </c>
      <c r="D4887" s="131" t="str">
        <f>VLOOKUP(ActividadesCom[[#This Row],[NO. DE CONTROL]],'LISTADO ESTUDIANTES'!A:D,4,FALSE)</f>
        <v>ACTIVO(A)</v>
      </c>
      <c r="E4887" s="128">
        <f>SUM(ActividadesCom[[#This Row],[CRÉD. 1]],ActividadesCom[[#This Row],[CRÉD. 2]],ActividadesCom[[#This Row],[CRÉD. 3]],ActividadesCom[[#This Row],[CRÉD. 4]],ActividadesCom[[#This Row],[CRÉD. 5]])</f>
        <v>4</v>
      </c>
      <c r="F4887" s="131">
        <f>IF(ActividadesCom[[#This Row],[ÚLTIMO SEMESTRE CON CRÉDITOS]]&gt;0,ROUND(AVERAGE(ActividadesCom[[#This Row],[VALOR NIVEL 5]],ActividadesCom[[#This Row],[VALOR NIVEL 4]],ActividadesCom[[#This Row],[VALOR NIVEL 3]],ActividadesCom[[#This Row],[VALOR NIVEL 2]],ActividadesCom[[#This Row],[VALOR NIVEL 1]]),0),"")</f>
        <v>4</v>
      </c>
      <c r="G4887" s="128" t="str">
        <f>IF(ActividadesCom[[#This Row],[PROMEDIO]]="","",IF(ActividadesCom[[#This Row],[PROMEDIO]]&gt;=4,"EXCELENTE",IF(ActividadesCom[[#This Row],[PROMEDIO]]&gt;=3,"NOTABLE",IF(ActividadesCom[[#This Row],[PROMEDIO]]&gt;=2,"BUENO",IF(ActividadesCom[[#This Row],[PROMEDIO]]=1,"SUFICIENTE","")))))</f>
        <v>EXCELENTE</v>
      </c>
      <c r="H4887" s="131">
        <f>MAX(ActividadesCom[[#This Row],[PERÍODO 1]],ActividadesCom[[#This Row],[PERÍODO 2]],ActividadesCom[[#This Row],[PERÍODO 3]],ActividadesCom[[#This Row],[PERÍODO 4]],ActividadesCom[[#This Row],[PERÍODO 5]])</f>
        <v>20261</v>
      </c>
      <c r="I4887" s="6" t="s">
        <v>3518</v>
      </c>
      <c r="J4887" s="131">
        <v>20253</v>
      </c>
      <c r="K4887" s="5" t="s">
        <v>4007</v>
      </c>
      <c r="L4887" s="131">
        <f>IF(ActividadesCom[[#This Row],[NIVEL 1]]&lt;&gt;0,VLOOKUP(ActividadesCom[[#This Row],[NIVEL 1]],Catálogo!A:B,2,FALSE),"")</f>
        <v>4</v>
      </c>
      <c r="M4887" s="131">
        <v>1</v>
      </c>
      <c r="N4887" s="6" t="s">
        <v>7297</v>
      </c>
      <c r="O4887" s="131">
        <v>20253</v>
      </c>
      <c r="P4887" s="5" t="s">
        <v>4008</v>
      </c>
      <c r="Q4887" s="131">
        <f>IF(ActividadesCom[[#This Row],[NIVEL 2]]&lt;&gt;0,VLOOKUP(ActividadesCom[[#This Row],[NIVEL 2]],Catálogo!A:B,2,FALSE),"")</f>
        <v>3</v>
      </c>
      <c r="R4887" s="131">
        <v>1</v>
      </c>
      <c r="S4887" s="6" t="s">
        <v>5343</v>
      </c>
      <c r="T4887" s="131">
        <v>20261</v>
      </c>
      <c r="U4887" s="5" t="s">
        <v>4008</v>
      </c>
      <c r="V4887" s="131">
        <f>IF(ActividadesCom[[#This Row],[NIVEL 3]]&lt;&gt;0,VLOOKUP(ActividadesCom[[#This Row],[NIVEL 3]],Catálogo!A:B,2,FALSE),"")</f>
        <v>3</v>
      </c>
      <c r="W4887" s="131">
        <v>1</v>
      </c>
      <c r="X4887" s="6" t="s">
        <v>9</v>
      </c>
      <c r="Y4887" s="131">
        <v>20261</v>
      </c>
      <c r="Z4887" s="5" t="s">
        <v>4007</v>
      </c>
      <c r="AA4887" s="131">
        <f>IF(ActividadesCom[[#This Row],[NIVEL 4]]&lt;&gt;0,VLOOKUP(ActividadesCom[[#This Row],[NIVEL 4]],Catálogo!A:B,2,FALSE),"")</f>
        <v>4</v>
      </c>
      <c r="AB4887" s="131">
        <v>1</v>
      </c>
      <c r="AC4887" s="130"/>
      <c r="AD4887" s="131"/>
      <c r="AE4887" s="131"/>
      <c r="AF4887" s="131" t="str">
        <f>IF(ActividadesCom[[#This Row],[NIVEL 5]]&lt;&gt;0,VLOOKUP(ActividadesCom[[#This Row],[NIVEL 5]],Catálogo!A:B,2,FALSE),"")</f>
        <v/>
      </c>
      <c r="AG4887" s="131"/>
    </row>
    <row r="4888" spans="1:33" ht="30" customHeight="1" x14ac:dyDescent="0.25">
      <c r="A4888" s="5">
        <v>25470231</v>
      </c>
      <c r="B4888" s="10" t="str">
        <f>VLOOKUP(ActividadesCom[[#This Row],[NO. DE CONTROL]],'LISTADO ESTUDIANTES'!A:C,2,FALSE)</f>
        <v>MAGDALENO SANCHEZ NAOMI VICTORIA</v>
      </c>
      <c r="C4888" s="6" t="str">
        <f>VLOOKUP(ActividadesCom[[#This Row],[NO. DE CONTROL]],'LISTADO ESTUDIANTES'!A:C,3,FALSE)</f>
        <v>INGENIERIA EN SISTEMAS COMPUTACIONALES</v>
      </c>
      <c r="D4888" s="5" t="str">
        <f>VLOOKUP(ActividadesCom[[#This Row],[NO. DE CONTROL]],'LISTADO ESTUDIANTES'!A:D,4,FALSE)</f>
        <v>ACTIVO(A)</v>
      </c>
      <c r="E4888" s="7">
        <f>SUM(ActividadesCom[[#This Row],[CRÉD. 1]],ActividadesCom[[#This Row],[CRÉD. 2]],ActividadesCom[[#This Row],[CRÉD. 3]],ActividadesCom[[#This Row],[CRÉD. 4]],ActividadesCom[[#This Row],[CRÉD. 5]])</f>
        <v>3</v>
      </c>
      <c r="F4888" s="5">
        <f>IF(ActividadesCom[[#This Row],[ÚLTIMO SEMESTRE CON CRÉDITOS]]&gt;0,ROUND(AVERAGE(ActividadesCom[[#This Row],[VALOR NIVEL 5]],ActividadesCom[[#This Row],[VALOR NIVEL 4]],ActividadesCom[[#This Row],[VALOR NIVEL 3]],ActividadesCom[[#This Row],[VALOR NIVEL 2]],ActividadesCom[[#This Row],[VALOR NIVEL 1]]),0),"")</f>
        <v>3</v>
      </c>
      <c r="G4888" s="7" t="str">
        <f>IF(ActividadesCom[[#This Row],[PROMEDIO]]="","",IF(ActividadesCom[[#This Row],[PROMEDIO]]&gt;=4,"EXCELENTE",IF(ActividadesCom[[#This Row],[PROMEDIO]]&gt;=3,"NOTABLE",IF(ActividadesCom[[#This Row],[PROMEDIO]]&gt;=2,"BUENO",IF(ActividadesCom[[#This Row],[PROMEDIO]]=1,"SUFICIENTE","")))))</f>
        <v>NOTABLE</v>
      </c>
      <c r="H4888" s="5">
        <f>MAX(ActividadesCom[[#This Row],[PERÍODO 1]],ActividadesCom[[#This Row],[PERÍODO 2]],ActividadesCom[[#This Row],[PERÍODO 3]],ActividadesCom[[#This Row],[PERÍODO 4]],ActividadesCom[[#This Row],[PERÍODO 5]])</f>
        <v>20261</v>
      </c>
      <c r="I4888" s="6" t="s">
        <v>665</v>
      </c>
      <c r="J4888" s="5">
        <v>20253</v>
      </c>
      <c r="K4888" s="5" t="s">
        <v>4008</v>
      </c>
      <c r="L4888" s="5">
        <f>IF(ActividadesCom[[#This Row],[NIVEL 1]]&lt;&gt;0,VLOOKUP(ActividadesCom[[#This Row],[NIVEL 1]],Catálogo!A:B,2,FALSE),"")</f>
        <v>3</v>
      </c>
      <c r="M4888" s="5">
        <v>1</v>
      </c>
      <c r="N4888" s="6" t="s">
        <v>5343</v>
      </c>
      <c r="O4888" s="5">
        <v>20261</v>
      </c>
      <c r="P4888" s="5" t="s">
        <v>4008</v>
      </c>
      <c r="Q4888" s="5">
        <f>IF(ActividadesCom[[#This Row],[NIVEL 2]]&lt;&gt;0,VLOOKUP(ActividadesCom[[#This Row],[NIVEL 2]],Catálogo!A:B,2,FALSE),"")</f>
        <v>3</v>
      </c>
      <c r="R4888" s="5">
        <v>1</v>
      </c>
      <c r="S4888" s="6" t="s">
        <v>9</v>
      </c>
      <c r="T4888" s="5">
        <v>20261</v>
      </c>
      <c r="U4888" s="5" t="s">
        <v>4007</v>
      </c>
      <c r="V4888" s="5">
        <f>IF(ActividadesCom[[#This Row],[NIVEL 3]]&lt;&gt;0,VLOOKUP(ActividadesCom[[#This Row],[NIVEL 3]],Catálogo!A:B,2,FALSE),"")</f>
        <v>4</v>
      </c>
      <c r="W4888" s="5">
        <v>1</v>
      </c>
      <c r="X4888" s="6"/>
      <c r="Y4888" s="5"/>
      <c r="Z4888" s="5"/>
      <c r="AA4888" s="5" t="str">
        <f>IF(ActividadesCom[[#This Row],[NIVEL 4]]&lt;&gt;0,VLOOKUP(ActividadesCom[[#This Row],[NIVEL 4]],Catálogo!A:B,2,FALSE),"")</f>
        <v/>
      </c>
      <c r="AB4888" s="5"/>
      <c r="AC4888" s="6"/>
      <c r="AD4888" s="5"/>
      <c r="AE4888" s="5"/>
      <c r="AF4888" s="5" t="str">
        <f>IF(ActividadesCom[[#This Row],[NIVEL 5]]&lt;&gt;0,VLOOKUP(ActividadesCom[[#This Row],[NIVEL 5]],Catálogo!A:B,2,FALSE),"")</f>
        <v/>
      </c>
      <c r="AG4888" s="5"/>
    </row>
    <row r="4889" spans="1:33" ht="30" customHeight="1" x14ac:dyDescent="0.25">
      <c r="A4889" s="5">
        <v>25470232</v>
      </c>
      <c r="B4889" s="10" t="str">
        <f>VLOOKUP(ActividadesCom[[#This Row],[NO. DE CONTROL]],'LISTADO ESTUDIANTES'!A:C,2,FALSE)</f>
        <v>ALVAREZ CAAMAL RODRIGO ARMANDO</v>
      </c>
      <c r="C4889" s="6" t="str">
        <f>VLOOKUP(ActividadesCom[[#This Row],[NO. DE CONTROL]],'LISTADO ESTUDIANTES'!A:C,3,FALSE)</f>
        <v>INGENIERIA EN SISTEMAS COMPUTACIONALES</v>
      </c>
      <c r="D4889" s="5" t="str">
        <f>VLOOKUP(ActividadesCom[[#This Row],[NO. DE CONTROL]],'LISTADO ESTUDIANTES'!A:D,4,FALSE)</f>
        <v>ACTIVO(A)</v>
      </c>
      <c r="E4889" s="7">
        <f>SUM(ActividadesCom[[#This Row],[CRÉD. 1]],ActividadesCom[[#This Row],[CRÉD. 2]],ActividadesCom[[#This Row],[CRÉD. 3]],ActividadesCom[[#This Row],[CRÉD. 4]],ActividadesCom[[#This Row],[CRÉD. 5]])</f>
        <v>2</v>
      </c>
      <c r="F4889" s="5">
        <f>IF(ActividadesCom[[#This Row],[ÚLTIMO SEMESTRE CON CRÉDITOS]]&gt;0,ROUND(AVERAGE(ActividadesCom[[#This Row],[VALOR NIVEL 5]],ActividadesCom[[#This Row],[VALOR NIVEL 4]],ActividadesCom[[#This Row],[VALOR NIVEL 3]],ActividadesCom[[#This Row],[VALOR NIVEL 2]],ActividadesCom[[#This Row],[VALOR NIVEL 1]]),0),"")</f>
        <v>4</v>
      </c>
      <c r="G4889" s="7" t="str">
        <f>IF(ActividadesCom[[#This Row],[PROMEDIO]]="","",IF(ActividadesCom[[#This Row],[PROMEDIO]]&gt;=4,"EXCELENTE",IF(ActividadesCom[[#This Row],[PROMEDIO]]&gt;=3,"NOTABLE",IF(ActividadesCom[[#This Row],[PROMEDIO]]&gt;=2,"BUENO",IF(ActividadesCom[[#This Row],[PROMEDIO]]=1,"SUFICIENTE","")))))</f>
        <v>EXCELENTE</v>
      </c>
      <c r="H4889" s="5">
        <f>MAX(ActividadesCom[[#This Row],[PERÍODO 1]],ActividadesCom[[#This Row],[PERÍODO 2]],ActividadesCom[[#This Row],[PERÍODO 3]],ActividadesCom[[#This Row],[PERÍODO 4]],ActividadesCom[[#This Row],[PERÍODO 5]])</f>
        <v>20261</v>
      </c>
      <c r="I4889" s="6" t="s">
        <v>23</v>
      </c>
      <c r="J4889" s="5">
        <v>20253</v>
      </c>
      <c r="K4889" s="5" t="s">
        <v>4008</v>
      </c>
      <c r="L4889" s="5">
        <f>IF(ActividadesCom[[#This Row],[NIVEL 1]]&lt;&gt;0,VLOOKUP(ActividadesCom[[#This Row],[NIVEL 1]],Catálogo!A:B,2,FALSE),"")</f>
        <v>3</v>
      </c>
      <c r="M4889" s="5">
        <v>1</v>
      </c>
      <c r="N4889" s="6" t="s">
        <v>9</v>
      </c>
      <c r="O4889" s="5">
        <v>20261</v>
      </c>
      <c r="P4889" s="5" t="s">
        <v>4007</v>
      </c>
      <c r="Q4889" s="5">
        <f>IF(ActividadesCom[[#This Row],[NIVEL 2]]&lt;&gt;0,VLOOKUP(ActividadesCom[[#This Row],[NIVEL 2]],Catálogo!A:B,2,FALSE),"")</f>
        <v>4</v>
      </c>
      <c r="R4889" s="5">
        <v>1</v>
      </c>
      <c r="S4889" s="6"/>
      <c r="T4889" s="5"/>
      <c r="U4889" s="5"/>
      <c r="V4889" s="5" t="str">
        <f>IF(ActividadesCom[[#This Row],[NIVEL 3]]&lt;&gt;0,VLOOKUP(ActividadesCom[[#This Row],[NIVEL 3]],Catálogo!A:B,2,FALSE),"")</f>
        <v/>
      </c>
      <c r="W4889" s="5"/>
      <c r="X4889" s="6"/>
      <c r="Y4889" s="5"/>
      <c r="Z4889" s="5"/>
      <c r="AA4889" s="5" t="str">
        <f>IF(ActividadesCom[[#This Row],[NIVEL 4]]&lt;&gt;0,VLOOKUP(ActividadesCom[[#This Row],[NIVEL 4]],Catálogo!A:B,2,FALSE),"")</f>
        <v/>
      </c>
      <c r="AB4889" s="5"/>
      <c r="AC4889" s="6"/>
      <c r="AD4889" s="5"/>
      <c r="AE4889" s="5"/>
      <c r="AF4889" s="5" t="str">
        <f>IF(ActividadesCom[[#This Row],[NIVEL 5]]&lt;&gt;0,VLOOKUP(ActividadesCom[[#This Row],[NIVEL 5]],Catálogo!A:B,2,FALSE),"")</f>
        <v/>
      </c>
      <c r="AG4889" s="5"/>
    </row>
    <row r="4890" spans="1:33" ht="30" customHeight="1" x14ac:dyDescent="0.25">
      <c r="A4890" s="131">
        <v>25470233</v>
      </c>
      <c r="B4890" s="129" t="str">
        <f>VLOOKUP(ActividadesCom[[#This Row],[NO. DE CONTROL]],'LISTADO ESTUDIANTES'!A:C,2,FALSE)</f>
        <v>SANTIAGO QUINTANA JONATHAN DE JESUS</v>
      </c>
      <c r="C4890" s="130" t="str">
        <f>VLOOKUP(ActividadesCom[[#This Row],[NO. DE CONTROL]],'LISTADO ESTUDIANTES'!A:C,3,FALSE)</f>
        <v>INGENIERIA EN SISTEMAS COMPUTACIONALES</v>
      </c>
      <c r="D4890" s="131" t="str">
        <f>VLOOKUP(ActividadesCom[[#This Row],[NO. DE CONTROL]],'LISTADO ESTUDIANTES'!A:D,4,FALSE)</f>
        <v>ACTIVO(A)</v>
      </c>
      <c r="E4890" s="128">
        <f>SUM(ActividadesCom[[#This Row],[CRÉD. 1]],ActividadesCom[[#This Row],[CRÉD. 2]],ActividadesCom[[#This Row],[CRÉD. 3]],ActividadesCom[[#This Row],[CRÉD. 4]],ActividadesCom[[#This Row],[CRÉD. 5]])</f>
        <v>3</v>
      </c>
      <c r="F4890" s="131">
        <f>IF(ActividadesCom[[#This Row],[ÚLTIMO SEMESTRE CON CRÉDITOS]]&gt;0,ROUND(AVERAGE(ActividadesCom[[#This Row],[VALOR NIVEL 5]],ActividadesCom[[#This Row],[VALOR NIVEL 4]],ActividadesCom[[#This Row],[VALOR NIVEL 3]],ActividadesCom[[#This Row],[VALOR NIVEL 2]],ActividadesCom[[#This Row],[VALOR NIVEL 1]]),0),"")</f>
        <v>3</v>
      </c>
      <c r="G4890" s="128" t="str">
        <f>IF(ActividadesCom[[#This Row],[PROMEDIO]]="","",IF(ActividadesCom[[#This Row],[PROMEDIO]]&gt;=4,"EXCELENTE",IF(ActividadesCom[[#This Row],[PROMEDIO]]&gt;=3,"NOTABLE",IF(ActividadesCom[[#This Row],[PROMEDIO]]&gt;=2,"BUENO",IF(ActividadesCom[[#This Row],[PROMEDIO]]=1,"SUFICIENTE","")))))</f>
        <v>NOTABLE</v>
      </c>
      <c r="H4890" s="131">
        <f>MAX(ActividadesCom[[#This Row],[PERÍODO 1]],ActividadesCom[[#This Row],[PERÍODO 2]],ActividadesCom[[#This Row],[PERÍODO 3]],ActividadesCom[[#This Row],[PERÍODO 4]],ActividadesCom[[#This Row],[PERÍODO 5]])</f>
        <v>20261</v>
      </c>
      <c r="I4890" s="130" t="s">
        <v>31</v>
      </c>
      <c r="J4890" s="131">
        <v>20253</v>
      </c>
      <c r="K4890" s="131" t="s">
        <v>4008</v>
      </c>
      <c r="L4890" s="131">
        <f>IF(ActividadesCom[[#This Row],[NIVEL 1]]&lt;&gt;0,VLOOKUP(ActividadesCom[[#This Row],[NIVEL 1]],Catálogo!A:B,2,FALSE),"")</f>
        <v>3</v>
      </c>
      <c r="M4890" s="131">
        <v>1</v>
      </c>
      <c r="N4890" s="6" t="s">
        <v>5343</v>
      </c>
      <c r="O4890" s="131">
        <v>20261</v>
      </c>
      <c r="P4890" s="5" t="s">
        <v>4008</v>
      </c>
      <c r="Q4890" s="131">
        <f>IF(ActividadesCom[[#This Row],[NIVEL 2]]&lt;&gt;0,VLOOKUP(ActividadesCom[[#This Row],[NIVEL 2]],Catálogo!A:B,2,FALSE),"")</f>
        <v>3</v>
      </c>
      <c r="R4890" s="131">
        <v>1</v>
      </c>
      <c r="S4890" s="6" t="s">
        <v>9</v>
      </c>
      <c r="T4890" s="131">
        <v>20261</v>
      </c>
      <c r="U4890" s="5" t="s">
        <v>4007</v>
      </c>
      <c r="V4890" s="131">
        <f>IF(ActividadesCom[[#This Row],[NIVEL 3]]&lt;&gt;0,VLOOKUP(ActividadesCom[[#This Row],[NIVEL 3]],Catálogo!A:B,2,FALSE),"")</f>
        <v>4</v>
      </c>
      <c r="W4890" s="131">
        <v>1</v>
      </c>
      <c r="X4890" s="130"/>
      <c r="Y4890" s="131"/>
      <c r="Z4890" s="131"/>
      <c r="AA4890" s="131" t="str">
        <f>IF(ActividadesCom[[#This Row],[NIVEL 4]]&lt;&gt;0,VLOOKUP(ActividadesCom[[#This Row],[NIVEL 4]],Catálogo!A:B,2,FALSE),"")</f>
        <v/>
      </c>
      <c r="AB4890" s="131"/>
      <c r="AC4890" s="130"/>
      <c r="AD4890" s="131"/>
      <c r="AE4890" s="131"/>
      <c r="AF4890" s="131" t="str">
        <f>IF(ActividadesCom[[#This Row],[NIVEL 5]]&lt;&gt;0,VLOOKUP(ActividadesCom[[#This Row],[NIVEL 5]],Catálogo!A:B,2,FALSE),"")</f>
        <v/>
      </c>
      <c r="AG4890" s="131"/>
    </row>
    <row r="4891" spans="1:33" ht="30" customHeight="1" x14ac:dyDescent="0.25">
      <c r="A4891" s="131">
        <v>25470234</v>
      </c>
      <c r="B4891" s="129" t="str">
        <f>VLOOKUP(ActividadesCom[[#This Row],[NO. DE CONTROL]],'LISTADO ESTUDIANTES'!A:C,2,FALSE)</f>
        <v>MORA LOPEZ ALAN TAIZ</v>
      </c>
      <c r="C4891" s="130" t="str">
        <f>VLOOKUP(ActividadesCom[[#This Row],[NO. DE CONTROL]],'LISTADO ESTUDIANTES'!A:C,3,FALSE)</f>
        <v>INGENIERIA EN SISTEMAS COMPUTACIONALES</v>
      </c>
      <c r="D4891" s="131" t="str">
        <f>VLOOKUP(ActividadesCom[[#This Row],[NO. DE CONTROL]],'LISTADO ESTUDIANTES'!A:D,4,FALSE)</f>
        <v>ACTIVO(A)</v>
      </c>
      <c r="E4891" s="128">
        <f>SUM(ActividadesCom[[#This Row],[CRÉD. 1]],ActividadesCom[[#This Row],[CRÉD. 2]],ActividadesCom[[#This Row],[CRÉD. 3]],ActividadesCom[[#This Row],[CRÉD. 4]],ActividadesCom[[#This Row],[CRÉD. 5]])</f>
        <v>3</v>
      </c>
      <c r="F4891" s="131">
        <f>IF(ActividadesCom[[#This Row],[ÚLTIMO SEMESTRE CON CRÉDITOS]]&gt;0,ROUND(AVERAGE(ActividadesCom[[#This Row],[VALOR NIVEL 5]],ActividadesCom[[#This Row],[VALOR NIVEL 4]],ActividadesCom[[#This Row],[VALOR NIVEL 3]],ActividadesCom[[#This Row],[VALOR NIVEL 2]],ActividadesCom[[#This Row],[VALOR NIVEL 1]]),0),"")</f>
        <v>3</v>
      </c>
      <c r="G4891" s="128" t="str">
        <f>IF(ActividadesCom[[#This Row],[PROMEDIO]]="","",IF(ActividadesCom[[#This Row],[PROMEDIO]]&gt;=4,"EXCELENTE",IF(ActividadesCom[[#This Row],[PROMEDIO]]&gt;=3,"NOTABLE",IF(ActividadesCom[[#This Row],[PROMEDIO]]&gt;=2,"BUENO",IF(ActividadesCom[[#This Row],[PROMEDIO]]=1,"SUFICIENTE","")))))</f>
        <v>NOTABLE</v>
      </c>
      <c r="H4891" s="131">
        <f>MAX(ActividadesCom[[#This Row],[PERÍODO 1]],ActividadesCom[[#This Row],[PERÍODO 2]],ActividadesCom[[#This Row],[PERÍODO 3]],ActividadesCom[[#This Row],[PERÍODO 4]],ActividadesCom[[#This Row],[PERÍODO 5]])</f>
        <v>20261</v>
      </c>
      <c r="I4891" s="130" t="s">
        <v>31</v>
      </c>
      <c r="J4891" s="131">
        <v>20253</v>
      </c>
      <c r="K4891" s="131" t="s">
        <v>4008</v>
      </c>
      <c r="L4891" s="131">
        <f>IF(ActividadesCom[[#This Row],[NIVEL 1]]&lt;&gt;0,VLOOKUP(ActividadesCom[[#This Row],[NIVEL 1]],Catálogo!A:B,2,FALSE),"")</f>
        <v>3</v>
      </c>
      <c r="M4891" s="131">
        <v>1</v>
      </c>
      <c r="N4891" s="6" t="s">
        <v>5343</v>
      </c>
      <c r="O4891" s="131">
        <v>20261</v>
      </c>
      <c r="P4891" s="5" t="s">
        <v>4008</v>
      </c>
      <c r="Q4891" s="131">
        <f>IF(ActividadesCom[[#This Row],[NIVEL 2]]&lt;&gt;0,VLOOKUP(ActividadesCom[[#This Row],[NIVEL 2]],Catálogo!A:B,2,FALSE),"")</f>
        <v>3</v>
      </c>
      <c r="R4891" s="131">
        <v>1</v>
      </c>
      <c r="S4891" s="6" t="s">
        <v>9</v>
      </c>
      <c r="T4891" s="131">
        <v>20261</v>
      </c>
      <c r="U4891" s="5" t="s">
        <v>4007</v>
      </c>
      <c r="V4891" s="131">
        <f>IF(ActividadesCom[[#This Row],[NIVEL 3]]&lt;&gt;0,VLOOKUP(ActividadesCom[[#This Row],[NIVEL 3]],Catálogo!A:B,2,FALSE),"")</f>
        <v>4</v>
      </c>
      <c r="W4891" s="131">
        <v>1</v>
      </c>
      <c r="X4891" s="130"/>
      <c r="Y4891" s="131"/>
      <c r="Z4891" s="131"/>
      <c r="AA4891" s="131" t="str">
        <f>IF(ActividadesCom[[#This Row],[NIVEL 4]]&lt;&gt;0,VLOOKUP(ActividadesCom[[#This Row],[NIVEL 4]],Catálogo!A:B,2,FALSE),"")</f>
        <v/>
      </c>
      <c r="AB4891" s="131"/>
      <c r="AC4891" s="130"/>
      <c r="AD4891" s="131"/>
      <c r="AE4891" s="131"/>
      <c r="AF4891" s="131" t="str">
        <f>IF(ActividadesCom[[#This Row],[NIVEL 5]]&lt;&gt;0,VLOOKUP(ActividadesCom[[#This Row],[NIVEL 5]],Catálogo!A:B,2,FALSE),"")</f>
        <v/>
      </c>
      <c r="AG4891" s="131"/>
    </row>
    <row r="4892" spans="1:33" ht="30" customHeight="1" x14ac:dyDescent="0.25">
      <c r="A4892" s="131">
        <v>25470235</v>
      </c>
      <c r="B4892" s="129" t="str">
        <f>VLOOKUP(ActividadesCom[[#This Row],[NO. DE CONTROL]],'LISTADO ESTUDIANTES'!A:C,2,FALSE)</f>
        <v>MUÑOZ REYES ANGEL ROMAN</v>
      </c>
      <c r="C4892" s="130" t="str">
        <f>VLOOKUP(ActividadesCom[[#This Row],[NO. DE CONTROL]],'LISTADO ESTUDIANTES'!A:C,3,FALSE)</f>
        <v>INGENIERIA EN SISTEMAS COMPUTACIONALES</v>
      </c>
      <c r="D4892" s="131" t="str">
        <f>VLOOKUP(ActividadesCom[[#This Row],[NO. DE CONTROL]],'LISTADO ESTUDIANTES'!A:D,4,FALSE)</f>
        <v>ACTIVO(A)</v>
      </c>
      <c r="E4892" s="128">
        <f>SUM(ActividadesCom[[#This Row],[CRÉD. 1]],ActividadesCom[[#This Row],[CRÉD. 2]],ActividadesCom[[#This Row],[CRÉD. 3]],ActividadesCom[[#This Row],[CRÉD. 4]],ActividadesCom[[#This Row],[CRÉD. 5]])</f>
        <v>2</v>
      </c>
      <c r="F4892" s="131">
        <f>IF(ActividadesCom[[#This Row],[ÚLTIMO SEMESTRE CON CRÉDITOS]]&gt;0,ROUND(AVERAGE(ActividadesCom[[#This Row],[VALOR NIVEL 5]],ActividadesCom[[#This Row],[VALOR NIVEL 4]],ActividadesCom[[#This Row],[VALOR NIVEL 3]],ActividadesCom[[#This Row],[VALOR NIVEL 2]],ActividadesCom[[#This Row],[VALOR NIVEL 1]]),0),"")</f>
        <v>4</v>
      </c>
      <c r="G4892" s="128" t="str">
        <f>IF(ActividadesCom[[#This Row],[PROMEDIO]]="","",IF(ActividadesCom[[#This Row],[PROMEDIO]]&gt;=4,"EXCELENTE",IF(ActividadesCom[[#This Row],[PROMEDIO]]&gt;=3,"NOTABLE",IF(ActividadesCom[[#This Row],[PROMEDIO]]&gt;=2,"BUENO",IF(ActividadesCom[[#This Row],[PROMEDIO]]=1,"SUFICIENTE","")))))</f>
        <v>EXCELENTE</v>
      </c>
      <c r="H4892" s="131">
        <f>MAX(ActividadesCom[[#This Row],[PERÍODO 1]],ActividadesCom[[#This Row],[PERÍODO 2]],ActividadesCom[[#This Row],[PERÍODO 3]],ActividadesCom[[#This Row],[PERÍODO 4]],ActividadesCom[[#This Row],[PERÍODO 5]])</f>
        <v>20261</v>
      </c>
      <c r="I4892" s="130" t="s">
        <v>31</v>
      </c>
      <c r="J4892" s="131">
        <v>20253</v>
      </c>
      <c r="K4892" s="131" t="s">
        <v>4008</v>
      </c>
      <c r="L4892" s="131">
        <f>IF(ActividadesCom[[#This Row],[NIVEL 1]]&lt;&gt;0,VLOOKUP(ActividadesCom[[#This Row],[NIVEL 1]],Catálogo!A:B,2,FALSE),"")</f>
        <v>3</v>
      </c>
      <c r="M4892" s="131">
        <v>1</v>
      </c>
      <c r="N4892" s="6" t="s">
        <v>9</v>
      </c>
      <c r="O4892" s="131">
        <v>20261</v>
      </c>
      <c r="P4892" s="5" t="s">
        <v>4007</v>
      </c>
      <c r="Q4892" s="131">
        <f>IF(ActividadesCom[[#This Row],[NIVEL 2]]&lt;&gt;0,VLOOKUP(ActividadesCom[[#This Row],[NIVEL 2]],Catálogo!A:B,2,FALSE),"")</f>
        <v>4</v>
      </c>
      <c r="R4892" s="131">
        <v>1</v>
      </c>
      <c r="S4892" s="130"/>
      <c r="T4892" s="131"/>
      <c r="U4892" s="131"/>
      <c r="V4892" s="131" t="str">
        <f>IF(ActividadesCom[[#This Row],[NIVEL 3]]&lt;&gt;0,VLOOKUP(ActividadesCom[[#This Row],[NIVEL 3]],Catálogo!A:B,2,FALSE),"")</f>
        <v/>
      </c>
      <c r="W4892" s="131"/>
      <c r="X4892" s="130"/>
      <c r="Y4892" s="131"/>
      <c r="Z4892" s="131"/>
      <c r="AA4892" s="131" t="str">
        <f>IF(ActividadesCom[[#This Row],[NIVEL 4]]&lt;&gt;0,VLOOKUP(ActividadesCom[[#This Row],[NIVEL 4]],Catálogo!A:B,2,FALSE),"")</f>
        <v/>
      </c>
      <c r="AB4892" s="131"/>
      <c r="AC4892" s="130"/>
      <c r="AD4892" s="131"/>
      <c r="AE4892" s="131"/>
      <c r="AF4892" s="131" t="str">
        <f>IF(ActividadesCom[[#This Row],[NIVEL 5]]&lt;&gt;0,VLOOKUP(ActividadesCom[[#This Row],[NIVEL 5]],Catálogo!A:B,2,FALSE),"")</f>
        <v/>
      </c>
      <c r="AG4892" s="131"/>
    </row>
    <row r="4893" spans="1:33" ht="30" customHeight="1" x14ac:dyDescent="0.25">
      <c r="A4893" s="131">
        <v>25470236</v>
      </c>
      <c r="B4893" s="129" t="str">
        <f>VLOOKUP(ActividadesCom[[#This Row],[NO. DE CONTROL]],'LISTADO ESTUDIANTES'!A:C,2,FALSE)</f>
        <v>SOSA UC MARIAJOSE</v>
      </c>
      <c r="C4893" s="130" t="str">
        <f>VLOOKUP(ActividadesCom[[#This Row],[NO. DE CONTROL]],'LISTADO ESTUDIANTES'!A:C,3,FALSE)</f>
        <v>INGENIERIA EN SISTEMAS COMPUTACIONALES</v>
      </c>
      <c r="D4893" s="131" t="str">
        <f>VLOOKUP(ActividadesCom[[#This Row],[NO. DE CONTROL]],'LISTADO ESTUDIANTES'!A:D,4,FALSE)</f>
        <v>ACTIVO(A)</v>
      </c>
      <c r="E4893" s="128">
        <f>SUM(ActividadesCom[[#This Row],[CRÉD. 1]],ActividadesCom[[#This Row],[CRÉD. 2]],ActividadesCom[[#This Row],[CRÉD. 3]],ActividadesCom[[#This Row],[CRÉD. 4]],ActividadesCom[[#This Row],[CRÉD. 5]])</f>
        <v>4</v>
      </c>
      <c r="F4893" s="131">
        <f>IF(ActividadesCom[[#This Row],[ÚLTIMO SEMESTRE CON CRÉDITOS]]&gt;0,ROUND(AVERAGE(ActividadesCom[[#This Row],[VALOR NIVEL 5]],ActividadesCom[[#This Row],[VALOR NIVEL 4]],ActividadesCom[[#This Row],[VALOR NIVEL 3]],ActividadesCom[[#This Row],[VALOR NIVEL 2]],ActividadesCom[[#This Row],[VALOR NIVEL 1]]),0),"")</f>
        <v>3</v>
      </c>
      <c r="G4893" s="128" t="str">
        <f>IF(ActividadesCom[[#This Row],[PROMEDIO]]="","",IF(ActividadesCom[[#This Row],[PROMEDIO]]&gt;=4,"EXCELENTE",IF(ActividadesCom[[#This Row],[PROMEDIO]]&gt;=3,"NOTABLE",IF(ActividadesCom[[#This Row],[PROMEDIO]]&gt;=2,"BUENO",IF(ActividadesCom[[#This Row],[PROMEDIO]]=1,"SUFICIENTE","")))))</f>
        <v>NOTABLE</v>
      </c>
      <c r="H4893" s="131">
        <f>MAX(ActividadesCom[[#This Row],[PERÍODO 1]],ActividadesCom[[#This Row],[PERÍODO 2]],ActividadesCom[[#This Row],[PERÍODO 3]],ActividadesCom[[#This Row],[PERÍODO 4]],ActividadesCom[[#This Row],[PERÍODO 5]])</f>
        <v>20261</v>
      </c>
      <c r="I4893" s="130" t="s">
        <v>7297</v>
      </c>
      <c r="J4893" s="131">
        <v>20253</v>
      </c>
      <c r="K4893" s="131" t="s">
        <v>4008</v>
      </c>
      <c r="L4893" s="131">
        <f>IF(ActividadesCom[[#This Row],[NIVEL 1]]&lt;&gt;0,VLOOKUP(ActividadesCom[[#This Row],[NIVEL 1]],Catálogo!A:B,2,FALSE),"")</f>
        <v>3</v>
      </c>
      <c r="M4893" s="131">
        <v>1</v>
      </c>
      <c r="N4893" s="130" t="s">
        <v>5843</v>
      </c>
      <c r="O4893" s="131">
        <v>20253</v>
      </c>
      <c r="P4893" s="131" t="s">
        <v>4009</v>
      </c>
      <c r="Q4893" s="131">
        <f>IF(ActividadesCom[[#This Row],[NIVEL 2]]&lt;&gt;0,VLOOKUP(ActividadesCom[[#This Row],[NIVEL 2]],Catálogo!A:B,2,FALSE),"")</f>
        <v>2</v>
      </c>
      <c r="R4893" s="131">
        <v>1</v>
      </c>
      <c r="S4893" s="6" t="s">
        <v>5343</v>
      </c>
      <c r="T4893" s="131">
        <v>20261</v>
      </c>
      <c r="U4893" s="5" t="s">
        <v>4008</v>
      </c>
      <c r="V4893" s="131">
        <f>IF(ActividadesCom[[#This Row],[NIVEL 3]]&lt;&gt;0,VLOOKUP(ActividadesCom[[#This Row],[NIVEL 3]],Catálogo!A:B,2,FALSE),"")</f>
        <v>3</v>
      </c>
      <c r="W4893" s="131">
        <v>1</v>
      </c>
      <c r="X4893" s="6" t="s">
        <v>9</v>
      </c>
      <c r="Y4893" s="131">
        <v>20261</v>
      </c>
      <c r="Z4893" s="5" t="s">
        <v>4007</v>
      </c>
      <c r="AA4893" s="131">
        <f>IF(ActividadesCom[[#This Row],[NIVEL 4]]&lt;&gt;0,VLOOKUP(ActividadesCom[[#This Row],[NIVEL 4]],Catálogo!A:B,2,FALSE),"")</f>
        <v>4</v>
      </c>
      <c r="AB4893" s="131">
        <v>1</v>
      </c>
      <c r="AC4893" s="130"/>
      <c r="AD4893" s="131"/>
      <c r="AE4893" s="131"/>
      <c r="AF4893" s="131" t="str">
        <f>IF(ActividadesCom[[#This Row],[NIVEL 5]]&lt;&gt;0,VLOOKUP(ActividadesCom[[#This Row],[NIVEL 5]],Catálogo!A:B,2,FALSE),"")</f>
        <v/>
      </c>
      <c r="AG4893" s="131"/>
    </row>
    <row r="4894" spans="1:33" ht="30" customHeight="1" x14ac:dyDescent="0.25">
      <c r="A4894" s="131">
        <v>25470237</v>
      </c>
      <c r="B4894" s="129" t="str">
        <f>VLOOKUP(ActividadesCom[[#This Row],[NO. DE CONTROL]],'LISTADO ESTUDIANTES'!A:C,2,FALSE)</f>
        <v>ACUÑA JIMENEZ JESUS EDUARDO</v>
      </c>
      <c r="C4894" s="130" t="str">
        <f>VLOOKUP(ActividadesCom[[#This Row],[NO. DE CONTROL]],'LISTADO ESTUDIANTES'!A:C,3,FALSE)</f>
        <v>INGENIERIA EN TECNOLOGIAS DE LA INFORMACION Y COMUNICACIONES</v>
      </c>
      <c r="D4894" s="131" t="str">
        <f>VLOOKUP(ActividadesCom[[#This Row],[NO. DE CONTROL]],'LISTADO ESTUDIANTES'!A:D,4,FALSE)</f>
        <v>ACTIVO(A)</v>
      </c>
      <c r="E4894" s="128">
        <f>SUM(ActividadesCom[[#This Row],[CRÉD. 1]],ActividadesCom[[#This Row],[CRÉD. 2]],ActividadesCom[[#This Row],[CRÉD. 3]],ActividadesCom[[#This Row],[CRÉD. 4]],ActividadesCom[[#This Row],[CRÉD. 5]])</f>
        <v>3</v>
      </c>
      <c r="F4894" s="131">
        <f>IF(ActividadesCom[[#This Row],[ÚLTIMO SEMESTRE CON CRÉDITOS]]&gt;0,ROUND(AVERAGE(ActividadesCom[[#This Row],[VALOR NIVEL 5]],ActividadesCom[[#This Row],[VALOR NIVEL 4]],ActividadesCom[[#This Row],[VALOR NIVEL 3]],ActividadesCom[[#This Row],[VALOR NIVEL 2]],ActividadesCom[[#This Row],[VALOR NIVEL 1]]),0),"")</f>
        <v>4</v>
      </c>
      <c r="G4894" s="128" t="str">
        <f>IF(ActividadesCom[[#This Row],[PROMEDIO]]="","",IF(ActividadesCom[[#This Row],[PROMEDIO]]&gt;=4,"EXCELENTE",IF(ActividadesCom[[#This Row],[PROMEDIO]]&gt;=3,"NOTABLE",IF(ActividadesCom[[#This Row],[PROMEDIO]]&gt;=2,"BUENO",IF(ActividadesCom[[#This Row],[PROMEDIO]]=1,"SUFICIENTE","")))))</f>
        <v>EXCELENTE</v>
      </c>
      <c r="H4894" s="131">
        <f>MAX(ActividadesCom[[#This Row],[PERÍODO 1]],ActividadesCom[[#This Row],[PERÍODO 2]],ActividadesCom[[#This Row],[PERÍODO 3]],ActividadesCom[[#This Row],[PERÍODO 4]],ActividadesCom[[#This Row],[PERÍODO 5]])</f>
        <v>20261</v>
      </c>
      <c r="I4894" s="130" t="s">
        <v>31</v>
      </c>
      <c r="J4894" s="131">
        <v>20253</v>
      </c>
      <c r="K4894" s="131" t="s">
        <v>4008</v>
      </c>
      <c r="L4894" s="131">
        <f>IF(ActividadesCom[[#This Row],[NIVEL 1]]&lt;&gt;0,VLOOKUP(ActividadesCom[[#This Row],[NIVEL 1]],Catálogo!A:B,2,FALSE),"")</f>
        <v>3</v>
      </c>
      <c r="M4894" s="131">
        <v>1</v>
      </c>
      <c r="N4894" s="6" t="s">
        <v>7360</v>
      </c>
      <c r="O4894" s="131">
        <v>20261</v>
      </c>
      <c r="P4894" s="5" t="s">
        <v>4007</v>
      </c>
      <c r="Q4894" s="131">
        <f>IF(ActividadesCom[[#This Row],[NIVEL 2]]&lt;&gt;0,VLOOKUP(ActividadesCom[[#This Row],[NIVEL 2]],Catálogo!A:B,2,FALSE),"")</f>
        <v>4</v>
      </c>
      <c r="R4894" s="131">
        <v>1</v>
      </c>
      <c r="S4894" s="6" t="s">
        <v>7375</v>
      </c>
      <c r="T4894" s="131">
        <v>20261</v>
      </c>
      <c r="U4894" s="5" t="s">
        <v>4007</v>
      </c>
      <c r="V4894" s="131">
        <f>IF(ActividadesCom[[#This Row],[NIVEL 3]]&lt;&gt;0,VLOOKUP(ActividadesCom[[#This Row],[NIVEL 3]],Catálogo!A:B,2,FALSE),"")</f>
        <v>4</v>
      </c>
      <c r="W4894" s="131">
        <v>1</v>
      </c>
      <c r="X4894" s="130"/>
      <c r="Y4894" s="131"/>
      <c r="Z4894" s="131"/>
      <c r="AA4894" s="131" t="str">
        <f>IF(ActividadesCom[[#This Row],[NIVEL 4]]&lt;&gt;0,VLOOKUP(ActividadesCom[[#This Row],[NIVEL 4]],Catálogo!A:B,2,FALSE),"")</f>
        <v/>
      </c>
      <c r="AB4894" s="131"/>
      <c r="AC4894" s="130"/>
      <c r="AD4894" s="131"/>
      <c r="AE4894" s="131"/>
      <c r="AF4894" s="131" t="str">
        <f>IF(ActividadesCom[[#This Row],[NIVEL 5]]&lt;&gt;0,VLOOKUP(ActividadesCom[[#This Row],[NIVEL 5]],Catálogo!A:B,2,FALSE),"")</f>
        <v/>
      </c>
      <c r="AG4894" s="131"/>
    </row>
    <row r="4895" spans="1:33" ht="30" customHeight="1" x14ac:dyDescent="0.25">
      <c r="A4895" s="131">
        <v>25470238</v>
      </c>
      <c r="B4895" s="129" t="str">
        <f>VLOOKUP(ActividadesCom[[#This Row],[NO. DE CONTROL]],'LISTADO ESTUDIANTES'!A:C,2,FALSE)</f>
        <v>MENDEZ CAHUICH JOSE ENRIQUE</v>
      </c>
      <c r="C4895" s="130" t="str">
        <f>VLOOKUP(ActividadesCom[[#This Row],[NO. DE CONTROL]],'LISTADO ESTUDIANTES'!A:C,3,FALSE)</f>
        <v>INGENIERIA EN SISTEMAS COMPUTACIONALES</v>
      </c>
      <c r="D4895" s="131" t="str">
        <f>VLOOKUP(ActividadesCom[[#This Row],[NO. DE CONTROL]],'LISTADO ESTUDIANTES'!A:D,4,FALSE)</f>
        <v>ACTIVO(A)</v>
      </c>
      <c r="E4895" s="128">
        <f>SUM(ActividadesCom[[#This Row],[CRÉD. 1]],ActividadesCom[[#This Row],[CRÉD. 2]],ActividadesCom[[#This Row],[CRÉD. 3]],ActividadesCom[[#This Row],[CRÉD. 4]],ActividadesCom[[#This Row],[CRÉD. 5]])</f>
        <v>2</v>
      </c>
      <c r="F4895" s="131">
        <f>IF(ActividadesCom[[#This Row],[ÚLTIMO SEMESTRE CON CRÉDITOS]]&gt;0,ROUND(AVERAGE(ActividadesCom[[#This Row],[VALOR NIVEL 5]],ActividadesCom[[#This Row],[VALOR NIVEL 4]],ActividadesCom[[#This Row],[VALOR NIVEL 3]],ActividadesCom[[#This Row],[VALOR NIVEL 2]],ActividadesCom[[#This Row],[VALOR NIVEL 1]]),0),"")</f>
        <v>4</v>
      </c>
      <c r="G4895" s="128" t="str">
        <f>IF(ActividadesCom[[#This Row],[PROMEDIO]]="","",IF(ActividadesCom[[#This Row],[PROMEDIO]]&gt;=4,"EXCELENTE",IF(ActividadesCom[[#This Row],[PROMEDIO]]&gt;=3,"NOTABLE",IF(ActividadesCom[[#This Row],[PROMEDIO]]&gt;=2,"BUENO",IF(ActividadesCom[[#This Row],[PROMEDIO]]=1,"SUFICIENTE","")))))</f>
        <v>EXCELENTE</v>
      </c>
      <c r="H4895" s="131">
        <f>MAX(ActividadesCom[[#This Row],[PERÍODO 1]],ActividadesCom[[#This Row],[PERÍODO 2]],ActividadesCom[[#This Row],[PERÍODO 3]],ActividadesCom[[#This Row],[PERÍODO 4]],ActividadesCom[[#This Row],[PERÍODO 5]])</f>
        <v>20261</v>
      </c>
      <c r="I4895" s="130" t="s">
        <v>31</v>
      </c>
      <c r="J4895" s="131">
        <v>20253</v>
      </c>
      <c r="K4895" s="131" t="s">
        <v>4008</v>
      </c>
      <c r="L4895" s="131">
        <f>IF(ActividadesCom[[#This Row],[NIVEL 1]]&lt;&gt;0,VLOOKUP(ActividadesCom[[#This Row],[NIVEL 1]],Catálogo!A:B,2,FALSE),"")</f>
        <v>3</v>
      </c>
      <c r="M4895" s="131">
        <v>1</v>
      </c>
      <c r="N4895" s="6" t="s">
        <v>9</v>
      </c>
      <c r="O4895" s="131">
        <v>20261</v>
      </c>
      <c r="P4895" s="5" t="s">
        <v>4007</v>
      </c>
      <c r="Q4895" s="131">
        <f>IF(ActividadesCom[[#This Row],[NIVEL 2]]&lt;&gt;0,VLOOKUP(ActividadesCom[[#This Row],[NIVEL 2]],Catálogo!A:B,2,FALSE),"")</f>
        <v>4</v>
      </c>
      <c r="R4895" s="131">
        <v>1</v>
      </c>
      <c r="S4895" s="130"/>
      <c r="T4895" s="131"/>
      <c r="U4895" s="131"/>
      <c r="V4895" s="131" t="str">
        <f>IF(ActividadesCom[[#This Row],[NIVEL 3]]&lt;&gt;0,VLOOKUP(ActividadesCom[[#This Row],[NIVEL 3]],Catálogo!A:B,2,FALSE),"")</f>
        <v/>
      </c>
      <c r="W4895" s="131"/>
      <c r="X4895" s="130"/>
      <c r="Y4895" s="131"/>
      <c r="Z4895" s="131"/>
      <c r="AA4895" s="131" t="str">
        <f>IF(ActividadesCom[[#This Row],[NIVEL 4]]&lt;&gt;0,VLOOKUP(ActividadesCom[[#This Row],[NIVEL 4]],Catálogo!A:B,2,FALSE),"")</f>
        <v/>
      </c>
      <c r="AB4895" s="131"/>
      <c r="AC4895" s="130"/>
      <c r="AD4895" s="131"/>
      <c r="AE4895" s="131"/>
      <c r="AF4895" s="131" t="str">
        <f>IF(ActividadesCom[[#This Row],[NIVEL 5]]&lt;&gt;0,VLOOKUP(ActividadesCom[[#This Row],[NIVEL 5]],Catálogo!A:B,2,FALSE),"")</f>
        <v/>
      </c>
      <c r="AG4895" s="131"/>
    </row>
    <row r="4896" spans="1:33" ht="30" customHeight="1" x14ac:dyDescent="0.25">
      <c r="A4896" s="5">
        <v>25470239</v>
      </c>
      <c r="B4896" s="10" t="str">
        <f>VLOOKUP(ActividadesCom[[#This Row],[NO. DE CONTROL]],'LISTADO ESTUDIANTES'!A:C,2,FALSE)</f>
        <v>GONZALEZ MISS ALEXANDER JONATHAN</v>
      </c>
      <c r="C4896" s="6" t="str">
        <f>VLOOKUP(ActividadesCom[[#This Row],[NO. DE CONTROL]],'LISTADO ESTUDIANTES'!A:C,3,FALSE)</f>
        <v>INGENIERIA EN SISTEMAS COMPUTACIONALES</v>
      </c>
      <c r="D4896" s="5" t="str">
        <f>VLOOKUP(ActividadesCom[[#This Row],[NO. DE CONTROL]],'LISTADO ESTUDIANTES'!A:D,4,FALSE)</f>
        <v>ACTIVO(A)</v>
      </c>
      <c r="E4896" s="7">
        <f>SUM(ActividadesCom[[#This Row],[CRÉD. 1]],ActividadesCom[[#This Row],[CRÉD. 2]],ActividadesCom[[#This Row],[CRÉD. 3]],ActividadesCom[[#This Row],[CRÉD. 4]],ActividadesCom[[#This Row],[CRÉD. 5]])</f>
        <v>3</v>
      </c>
      <c r="F4896" s="5">
        <f>IF(ActividadesCom[[#This Row],[ÚLTIMO SEMESTRE CON CRÉDITOS]]&gt;0,ROUND(AVERAGE(ActividadesCom[[#This Row],[VALOR NIVEL 5]],ActividadesCom[[#This Row],[VALOR NIVEL 4]],ActividadesCom[[#This Row],[VALOR NIVEL 3]],ActividadesCom[[#This Row],[VALOR NIVEL 2]],ActividadesCom[[#This Row],[VALOR NIVEL 1]]),0),"")</f>
        <v>4</v>
      </c>
      <c r="G4896" s="7" t="str">
        <f>IF(ActividadesCom[[#This Row],[PROMEDIO]]="","",IF(ActividadesCom[[#This Row],[PROMEDIO]]&gt;=4,"EXCELENTE",IF(ActividadesCom[[#This Row],[PROMEDIO]]&gt;=3,"NOTABLE",IF(ActividadesCom[[#This Row],[PROMEDIO]]&gt;=2,"BUENO",IF(ActividadesCom[[#This Row],[PROMEDIO]]=1,"SUFICIENTE","")))))</f>
        <v>EXCELENTE</v>
      </c>
      <c r="H4896" s="5">
        <f>MAX(ActividadesCom[[#This Row],[PERÍODO 1]],ActividadesCom[[#This Row],[PERÍODO 2]],ActividadesCom[[#This Row],[PERÍODO 3]],ActividadesCom[[#This Row],[PERÍODO 4]],ActividadesCom[[#This Row],[PERÍODO 5]])</f>
        <v>20261</v>
      </c>
      <c r="I4896" s="6" t="s">
        <v>3518</v>
      </c>
      <c r="J4896" s="5">
        <v>20253</v>
      </c>
      <c r="K4896" s="5" t="s">
        <v>4007</v>
      </c>
      <c r="L4896" s="5">
        <f>IF(ActividadesCom[[#This Row],[NIVEL 1]]&lt;&gt;0,VLOOKUP(ActividadesCom[[#This Row],[NIVEL 1]],Catálogo!A:B,2,FALSE),"")</f>
        <v>4</v>
      </c>
      <c r="M4896" s="5">
        <v>1</v>
      </c>
      <c r="N4896" s="6" t="s">
        <v>5343</v>
      </c>
      <c r="O4896" s="5">
        <v>20261</v>
      </c>
      <c r="P4896" s="5" t="s">
        <v>4008</v>
      </c>
      <c r="Q4896" s="5">
        <f>IF(ActividadesCom[[#This Row],[NIVEL 2]]&lt;&gt;0,VLOOKUP(ActividadesCom[[#This Row],[NIVEL 2]],Catálogo!A:B,2,FALSE),"")</f>
        <v>3</v>
      </c>
      <c r="R4896" s="5">
        <v>1</v>
      </c>
      <c r="S4896" s="6" t="s">
        <v>9</v>
      </c>
      <c r="T4896" s="5">
        <v>20261</v>
      </c>
      <c r="U4896" s="5" t="s">
        <v>4007</v>
      </c>
      <c r="V4896" s="5">
        <f>IF(ActividadesCom[[#This Row],[NIVEL 3]]&lt;&gt;0,VLOOKUP(ActividadesCom[[#This Row],[NIVEL 3]],Catálogo!A:B,2,FALSE),"")</f>
        <v>4</v>
      </c>
      <c r="W4896" s="5">
        <v>1</v>
      </c>
      <c r="X4896" s="6"/>
      <c r="Y4896" s="5"/>
      <c r="Z4896" s="5"/>
      <c r="AA4896" s="5" t="str">
        <f>IF(ActividadesCom[[#This Row],[NIVEL 4]]&lt;&gt;0,VLOOKUP(ActividadesCom[[#This Row],[NIVEL 4]],Catálogo!A:B,2,FALSE),"")</f>
        <v/>
      </c>
      <c r="AB4896" s="5"/>
      <c r="AC4896" s="6"/>
      <c r="AD4896" s="5"/>
      <c r="AE4896" s="5"/>
      <c r="AF4896" s="5" t="str">
        <f>IF(ActividadesCom[[#This Row],[NIVEL 5]]&lt;&gt;0,VLOOKUP(ActividadesCom[[#This Row],[NIVEL 5]],Catálogo!A:B,2,FALSE),"")</f>
        <v/>
      </c>
      <c r="AG4896" s="5"/>
    </row>
    <row r="4897" spans="1:33" ht="30" customHeight="1" x14ac:dyDescent="0.25">
      <c r="A4897" s="5">
        <v>25470240</v>
      </c>
      <c r="B4897" s="10" t="str">
        <f>VLOOKUP(ActividadesCom[[#This Row],[NO. DE CONTROL]],'LISTADO ESTUDIANTES'!A:C,2,FALSE)</f>
        <v>CANUL CASTELLANOS GABRIELA JAQUELIN</v>
      </c>
      <c r="C4897" s="6" t="str">
        <f>VLOOKUP(ActividadesCom[[#This Row],[NO. DE CONTROL]],'LISTADO ESTUDIANTES'!A:C,3,FALSE)</f>
        <v>INGENIERIA EN SISTEMAS COMPUTACIONALES</v>
      </c>
      <c r="D4897" s="5" t="str">
        <f>VLOOKUP(ActividadesCom[[#This Row],[NO. DE CONTROL]],'LISTADO ESTUDIANTES'!A:D,4,FALSE)</f>
        <v>ACTIVO(A)</v>
      </c>
      <c r="E4897" s="7">
        <f>SUM(ActividadesCom[[#This Row],[CRÉD. 1]],ActividadesCom[[#This Row],[CRÉD. 2]],ActividadesCom[[#This Row],[CRÉD. 3]],ActividadesCom[[#This Row],[CRÉD. 4]],ActividadesCom[[#This Row],[CRÉD. 5]])</f>
        <v>3</v>
      </c>
      <c r="F4897" s="5">
        <f>IF(ActividadesCom[[#This Row],[ÚLTIMO SEMESTRE CON CRÉDITOS]]&gt;0,ROUND(AVERAGE(ActividadesCom[[#This Row],[VALOR NIVEL 5]],ActividadesCom[[#This Row],[VALOR NIVEL 4]],ActividadesCom[[#This Row],[VALOR NIVEL 3]],ActividadesCom[[#This Row],[VALOR NIVEL 2]],ActividadesCom[[#This Row],[VALOR NIVEL 1]]),0),"")</f>
        <v>3</v>
      </c>
      <c r="G4897" s="7" t="str">
        <f>IF(ActividadesCom[[#This Row],[PROMEDIO]]="","",IF(ActividadesCom[[#This Row],[PROMEDIO]]&gt;=4,"EXCELENTE",IF(ActividadesCom[[#This Row],[PROMEDIO]]&gt;=3,"NOTABLE",IF(ActividadesCom[[#This Row],[PROMEDIO]]&gt;=2,"BUENO",IF(ActividadesCom[[#This Row],[PROMEDIO]]=1,"SUFICIENTE","")))))</f>
        <v>NOTABLE</v>
      </c>
      <c r="H4897" s="5">
        <f>MAX(ActividadesCom[[#This Row],[PERÍODO 1]],ActividadesCom[[#This Row],[PERÍODO 2]],ActividadesCom[[#This Row],[PERÍODO 3]],ActividadesCom[[#This Row],[PERÍODO 4]],ActividadesCom[[#This Row],[PERÍODO 5]])</f>
        <v>20261</v>
      </c>
      <c r="I4897" s="6" t="s">
        <v>665</v>
      </c>
      <c r="J4897" s="5">
        <v>20253</v>
      </c>
      <c r="K4897" s="5" t="s">
        <v>4008</v>
      </c>
      <c r="L4897" s="5">
        <f>IF(ActividadesCom[[#This Row],[NIVEL 1]]&lt;&gt;0,VLOOKUP(ActividadesCom[[#This Row],[NIVEL 1]],Catálogo!A:B,2,FALSE),"")</f>
        <v>3</v>
      </c>
      <c r="M4897" s="5">
        <v>1</v>
      </c>
      <c r="N4897" s="6" t="s">
        <v>5343</v>
      </c>
      <c r="O4897" s="5">
        <v>20261</v>
      </c>
      <c r="P4897" s="5" t="s">
        <v>4008</v>
      </c>
      <c r="Q4897" s="5">
        <f>IF(ActividadesCom[[#This Row],[NIVEL 2]]&lt;&gt;0,VLOOKUP(ActividadesCom[[#This Row],[NIVEL 2]],Catálogo!A:B,2,FALSE),"")</f>
        <v>3</v>
      </c>
      <c r="R4897" s="5">
        <v>1</v>
      </c>
      <c r="S4897" s="6" t="s">
        <v>9</v>
      </c>
      <c r="T4897" s="5">
        <v>20261</v>
      </c>
      <c r="U4897" s="5" t="s">
        <v>4007</v>
      </c>
      <c r="V4897" s="5">
        <f>IF(ActividadesCom[[#This Row],[NIVEL 3]]&lt;&gt;0,VLOOKUP(ActividadesCom[[#This Row],[NIVEL 3]],Catálogo!A:B,2,FALSE),"")</f>
        <v>4</v>
      </c>
      <c r="W4897" s="5">
        <v>1</v>
      </c>
      <c r="X4897" s="6"/>
      <c r="Y4897" s="5"/>
      <c r="Z4897" s="5"/>
      <c r="AA4897" s="5" t="str">
        <f>IF(ActividadesCom[[#This Row],[NIVEL 4]]&lt;&gt;0,VLOOKUP(ActividadesCom[[#This Row],[NIVEL 4]],Catálogo!A:B,2,FALSE),"")</f>
        <v/>
      </c>
      <c r="AB4897" s="5"/>
      <c r="AC4897" s="6"/>
      <c r="AD4897" s="5"/>
      <c r="AE4897" s="5"/>
      <c r="AF4897" s="5" t="str">
        <f>IF(ActividadesCom[[#This Row],[NIVEL 5]]&lt;&gt;0,VLOOKUP(ActividadesCom[[#This Row],[NIVEL 5]],Catálogo!A:B,2,FALSE),"")</f>
        <v/>
      </c>
      <c r="AG4897" s="5"/>
    </row>
    <row r="4898" spans="1:33" ht="30" customHeight="1" x14ac:dyDescent="0.25">
      <c r="A4898" s="131">
        <v>25470241</v>
      </c>
      <c r="B4898" s="129" t="str">
        <f>VLOOKUP(ActividadesCom[[#This Row],[NO. DE CONTROL]],'LISTADO ESTUDIANTES'!A:C,2,FALSE)</f>
        <v>MADERA MAS YAEL JOSUE</v>
      </c>
      <c r="C4898" s="130" t="str">
        <f>VLOOKUP(ActividadesCom[[#This Row],[NO. DE CONTROL]],'LISTADO ESTUDIANTES'!A:C,3,FALSE)</f>
        <v>INGENIERIA EN SISTEMAS COMPUTACIONALES</v>
      </c>
      <c r="D4898" s="131" t="str">
        <f>VLOOKUP(ActividadesCom[[#This Row],[NO. DE CONTROL]],'LISTADO ESTUDIANTES'!A:D,4,FALSE)</f>
        <v>ACTIVO(A)</v>
      </c>
      <c r="E4898" s="128">
        <f>SUM(ActividadesCom[[#This Row],[CRÉD. 1]],ActividadesCom[[#This Row],[CRÉD. 2]],ActividadesCom[[#This Row],[CRÉD. 3]],ActividadesCom[[#This Row],[CRÉD. 4]],ActividadesCom[[#This Row],[CRÉD. 5]])</f>
        <v>3</v>
      </c>
      <c r="F4898" s="131">
        <f>IF(ActividadesCom[[#This Row],[ÚLTIMO SEMESTRE CON CRÉDITOS]]&gt;0,ROUND(AVERAGE(ActividadesCom[[#This Row],[VALOR NIVEL 5]],ActividadesCom[[#This Row],[VALOR NIVEL 4]],ActividadesCom[[#This Row],[VALOR NIVEL 3]],ActividadesCom[[#This Row],[VALOR NIVEL 2]],ActividadesCom[[#This Row],[VALOR NIVEL 1]]),0),"")</f>
        <v>3</v>
      </c>
      <c r="G4898" s="128" t="str">
        <f>IF(ActividadesCom[[#This Row],[PROMEDIO]]="","",IF(ActividadesCom[[#This Row],[PROMEDIO]]&gt;=4,"EXCELENTE",IF(ActividadesCom[[#This Row],[PROMEDIO]]&gt;=3,"NOTABLE",IF(ActividadesCom[[#This Row],[PROMEDIO]]&gt;=2,"BUENO",IF(ActividadesCom[[#This Row],[PROMEDIO]]=1,"SUFICIENTE","")))))</f>
        <v>NOTABLE</v>
      </c>
      <c r="H4898" s="131">
        <f>MAX(ActividadesCom[[#This Row],[PERÍODO 1]],ActividadesCom[[#This Row],[PERÍODO 2]],ActividadesCom[[#This Row],[PERÍODO 3]],ActividadesCom[[#This Row],[PERÍODO 4]],ActividadesCom[[#This Row],[PERÍODO 5]])</f>
        <v>20261</v>
      </c>
      <c r="I4898" s="130" t="s">
        <v>7297</v>
      </c>
      <c r="J4898" s="131">
        <v>20253</v>
      </c>
      <c r="K4898" s="131" t="s">
        <v>4008</v>
      </c>
      <c r="L4898" s="131">
        <f>IF(ActividadesCom[[#This Row],[NIVEL 1]]&lt;&gt;0,VLOOKUP(ActividadesCom[[#This Row],[NIVEL 1]],Catálogo!A:B,2,FALSE),"")</f>
        <v>3</v>
      </c>
      <c r="M4898" s="131">
        <v>1</v>
      </c>
      <c r="N4898" s="130" t="s">
        <v>31</v>
      </c>
      <c r="O4898" s="131">
        <v>20253</v>
      </c>
      <c r="P4898" s="131" t="s">
        <v>4008</v>
      </c>
      <c r="Q4898" s="131">
        <f>IF(ActividadesCom[[#This Row],[NIVEL 2]]&lt;&gt;0,VLOOKUP(ActividadesCom[[#This Row],[NIVEL 2]],Catálogo!A:B,2,FALSE),"")</f>
        <v>3</v>
      </c>
      <c r="R4898" s="131">
        <v>1</v>
      </c>
      <c r="S4898" s="6" t="s">
        <v>9</v>
      </c>
      <c r="T4898" s="131">
        <v>20261</v>
      </c>
      <c r="U4898" s="5" t="s">
        <v>4007</v>
      </c>
      <c r="V4898" s="131">
        <f>IF(ActividadesCom[[#This Row],[NIVEL 3]]&lt;&gt;0,VLOOKUP(ActividadesCom[[#This Row],[NIVEL 3]],Catálogo!A:B,2,FALSE),"")</f>
        <v>4</v>
      </c>
      <c r="W4898" s="131">
        <v>1</v>
      </c>
      <c r="X4898" s="130"/>
      <c r="Y4898" s="131"/>
      <c r="Z4898" s="131"/>
      <c r="AA4898" s="131" t="str">
        <f>IF(ActividadesCom[[#This Row],[NIVEL 4]]&lt;&gt;0,VLOOKUP(ActividadesCom[[#This Row],[NIVEL 4]],Catálogo!A:B,2,FALSE),"")</f>
        <v/>
      </c>
      <c r="AB4898" s="131"/>
      <c r="AC4898" s="130"/>
      <c r="AD4898" s="131"/>
      <c r="AE4898" s="131"/>
      <c r="AF4898" s="131" t="str">
        <f>IF(ActividadesCom[[#This Row],[NIVEL 5]]&lt;&gt;0,VLOOKUP(ActividadesCom[[#This Row],[NIVEL 5]],Catálogo!A:B,2,FALSE),"")</f>
        <v/>
      </c>
      <c r="AG4898" s="131"/>
    </row>
    <row r="4899" spans="1:33" ht="30" customHeight="1" x14ac:dyDescent="0.25">
      <c r="A4899" s="135">
        <v>25470242</v>
      </c>
      <c r="B4899" s="133" t="str">
        <f>VLOOKUP(ActividadesCom[[#This Row],[NO. DE CONTROL]],'LISTADO ESTUDIANTES'!A:C,2,FALSE)</f>
        <v>VILLASEÑOR MOO URIEL</v>
      </c>
      <c r="C4899" s="134" t="str">
        <f>VLOOKUP(ActividadesCom[[#This Row],[NO. DE CONTROL]],'LISTADO ESTUDIANTES'!A:C,3,FALSE)</f>
        <v>INGENIERIA EN SISTEMAS COMPUTACIONALES</v>
      </c>
      <c r="D4899" s="135" t="str">
        <f>VLOOKUP(ActividadesCom[[#This Row],[NO. DE CONTROL]],'LISTADO ESTUDIANTES'!A:D,4,FALSE)</f>
        <v>ACTIVO(A)</v>
      </c>
      <c r="E4899" s="132">
        <f>SUM(ActividadesCom[[#This Row],[CRÉD. 1]],ActividadesCom[[#This Row],[CRÉD. 2]],ActividadesCom[[#This Row],[CRÉD. 3]],ActividadesCom[[#This Row],[CRÉD. 4]],ActividadesCom[[#This Row],[CRÉD. 5]])</f>
        <v>2</v>
      </c>
      <c r="F4899" s="135">
        <f>IF(ActividadesCom[[#This Row],[ÚLTIMO SEMESTRE CON CRÉDITOS]]&gt;0,ROUND(AVERAGE(ActividadesCom[[#This Row],[VALOR NIVEL 5]],ActividadesCom[[#This Row],[VALOR NIVEL 4]],ActividadesCom[[#This Row],[VALOR NIVEL 3]],ActividadesCom[[#This Row],[VALOR NIVEL 2]],ActividadesCom[[#This Row],[VALOR NIVEL 1]]),0),"")</f>
        <v>4</v>
      </c>
      <c r="G4899" s="132" t="str">
        <f>IF(ActividadesCom[[#This Row],[PROMEDIO]]="","",IF(ActividadesCom[[#This Row],[PROMEDIO]]&gt;=4,"EXCELENTE",IF(ActividadesCom[[#This Row],[PROMEDIO]]&gt;=3,"NOTABLE",IF(ActividadesCom[[#This Row],[PROMEDIO]]&gt;=2,"BUENO",IF(ActividadesCom[[#This Row],[PROMEDIO]]=1,"SUFICIENTE","")))))</f>
        <v>EXCELENTE</v>
      </c>
      <c r="H4899" s="135">
        <f>MAX(ActividadesCom[[#This Row],[PERÍODO 1]],ActividadesCom[[#This Row],[PERÍODO 2]],ActividadesCom[[#This Row],[PERÍODO 3]],ActividadesCom[[#This Row],[PERÍODO 4]],ActividadesCom[[#This Row],[PERÍODO 5]])</f>
        <v>20261</v>
      </c>
      <c r="I4899" s="134" t="s">
        <v>5343</v>
      </c>
      <c r="J4899" s="135">
        <v>20261</v>
      </c>
      <c r="K4899" s="135" t="s">
        <v>4008</v>
      </c>
      <c r="L4899" s="135">
        <f>IF(ActividadesCom[[#This Row],[NIVEL 1]]&lt;&gt;0,VLOOKUP(ActividadesCom[[#This Row],[NIVEL 1]],Catálogo!A:B,2,FALSE),"")</f>
        <v>3</v>
      </c>
      <c r="M4899" s="135">
        <v>1</v>
      </c>
      <c r="N4899" s="6" t="s">
        <v>9</v>
      </c>
      <c r="O4899" s="135">
        <v>20261</v>
      </c>
      <c r="P4899" s="5" t="s">
        <v>4007</v>
      </c>
      <c r="Q4899" s="135">
        <f>IF(ActividadesCom[[#This Row],[NIVEL 2]]&lt;&gt;0,VLOOKUP(ActividadesCom[[#This Row],[NIVEL 2]],Catálogo!A:B,2,FALSE),"")</f>
        <v>4</v>
      </c>
      <c r="R4899" s="135">
        <v>1</v>
      </c>
      <c r="S4899" s="134"/>
      <c r="T4899" s="135"/>
      <c r="U4899" s="135"/>
      <c r="V4899" s="135" t="str">
        <f>IF(ActividadesCom[[#This Row],[NIVEL 3]]&lt;&gt;0,VLOOKUP(ActividadesCom[[#This Row],[NIVEL 3]],Catálogo!A:B,2,FALSE),"")</f>
        <v/>
      </c>
      <c r="W4899" s="135"/>
      <c r="X4899" s="134"/>
      <c r="Y4899" s="135"/>
      <c r="Z4899" s="135"/>
      <c r="AA4899" s="135" t="str">
        <f>IF(ActividadesCom[[#This Row],[NIVEL 4]]&lt;&gt;0,VLOOKUP(ActividadesCom[[#This Row],[NIVEL 4]],Catálogo!A:B,2,FALSE),"")</f>
        <v/>
      </c>
      <c r="AB4899" s="135"/>
      <c r="AC4899" s="134"/>
      <c r="AD4899" s="135"/>
      <c r="AE4899" s="135"/>
      <c r="AF4899" s="135" t="str">
        <f>IF(ActividadesCom[[#This Row],[NIVEL 5]]&lt;&gt;0,VLOOKUP(ActividadesCom[[#This Row],[NIVEL 5]],Catálogo!A:B,2,FALSE),"")</f>
        <v/>
      </c>
      <c r="AG4899" s="135"/>
    </row>
    <row r="4900" spans="1:33" ht="30" customHeight="1" x14ac:dyDescent="0.25">
      <c r="A4900" s="131">
        <v>25470243</v>
      </c>
      <c r="B4900" s="129" t="str">
        <f>VLOOKUP(ActividadesCom[[#This Row],[NO. DE CONTROL]],'LISTADO ESTUDIANTES'!A:C,2,FALSE)</f>
        <v>UCAN HUCHIN DANELI PAULINA</v>
      </c>
      <c r="C4900" s="130" t="str">
        <f>VLOOKUP(ActividadesCom[[#This Row],[NO. DE CONTROL]],'LISTADO ESTUDIANTES'!A:C,3,FALSE)</f>
        <v>INGENIERIA EN SISTEMAS COMPUTACIONALES</v>
      </c>
      <c r="D4900" s="131" t="str">
        <f>VLOOKUP(ActividadesCom[[#This Row],[NO. DE CONTROL]],'LISTADO ESTUDIANTES'!A:D,4,FALSE)</f>
        <v>ACTIVO(A)</v>
      </c>
      <c r="E4900" s="128">
        <f>SUM(ActividadesCom[[#This Row],[CRÉD. 1]],ActividadesCom[[#This Row],[CRÉD. 2]],ActividadesCom[[#This Row],[CRÉD. 3]],ActividadesCom[[#This Row],[CRÉD. 4]],ActividadesCom[[#This Row],[CRÉD. 5]])</f>
        <v>4</v>
      </c>
      <c r="F4900" s="131">
        <f>IF(ActividadesCom[[#This Row],[ÚLTIMO SEMESTRE CON CRÉDITOS]]&gt;0,ROUND(AVERAGE(ActividadesCom[[#This Row],[VALOR NIVEL 5]],ActividadesCom[[#This Row],[VALOR NIVEL 4]],ActividadesCom[[#This Row],[VALOR NIVEL 3]],ActividadesCom[[#This Row],[VALOR NIVEL 2]],ActividadesCom[[#This Row],[VALOR NIVEL 1]]),0),"")</f>
        <v>3</v>
      </c>
      <c r="G4900" s="128" t="str">
        <f>IF(ActividadesCom[[#This Row],[PROMEDIO]]="","",IF(ActividadesCom[[#This Row],[PROMEDIO]]&gt;=4,"EXCELENTE",IF(ActividadesCom[[#This Row],[PROMEDIO]]&gt;=3,"NOTABLE",IF(ActividadesCom[[#This Row],[PROMEDIO]]&gt;=2,"BUENO",IF(ActividadesCom[[#This Row],[PROMEDIO]]=1,"SUFICIENTE","")))))</f>
        <v>NOTABLE</v>
      </c>
      <c r="H4900" s="131">
        <f>MAX(ActividadesCom[[#This Row],[PERÍODO 1]],ActividadesCom[[#This Row],[PERÍODO 2]],ActividadesCom[[#This Row],[PERÍODO 3]],ActividadesCom[[#This Row],[PERÍODO 4]],ActividadesCom[[#This Row],[PERÍODO 5]])</f>
        <v>20261</v>
      </c>
      <c r="I4900" s="130" t="s">
        <v>7297</v>
      </c>
      <c r="J4900" s="131">
        <v>20253</v>
      </c>
      <c r="K4900" s="131" t="s">
        <v>4008</v>
      </c>
      <c r="L4900" s="131">
        <f>IF(ActividadesCom[[#This Row],[NIVEL 1]]&lt;&gt;0,VLOOKUP(ActividadesCom[[#This Row],[NIVEL 1]],Catálogo!A:B,2,FALSE),"")</f>
        <v>3</v>
      </c>
      <c r="M4900" s="131">
        <v>1</v>
      </c>
      <c r="N4900" s="130" t="s">
        <v>5843</v>
      </c>
      <c r="O4900" s="131">
        <v>20253</v>
      </c>
      <c r="P4900" s="131" t="s">
        <v>4009</v>
      </c>
      <c r="Q4900" s="131">
        <f>IF(ActividadesCom[[#This Row],[NIVEL 2]]&lt;&gt;0,VLOOKUP(ActividadesCom[[#This Row],[NIVEL 2]],Catálogo!A:B,2,FALSE),"")</f>
        <v>2</v>
      </c>
      <c r="R4900" s="131">
        <v>1</v>
      </c>
      <c r="S4900" s="6" t="s">
        <v>5343</v>
      </c>
      <c r="T4900" s="131">
        <v>20261</v>
      </c>
      <c r="U4900" s="5" t="s">
        <v>4008</v>
      </c>
      <c r="V4900" s="131">
        <f>IF(ActividadesCom[[#This Row],[NIVEL 3]]&lt;&gt;0,VLOOKUP(ActividadesCom[[#This Row],[NIVEL 3]],Catálogo!A:B,2,FALSE),"")</f>
        <v>3</v>
      </c>
      <c r="W4900" s="131">
        <v>1</v>
      </c>
      <c r="X4900" s="6" t="s">
        <v>9</v>
      </c>
      <c r="Y4900" s="131">
        <v>20261</v>
      </c>
      <c r="Z4900" s="5" t="s">
        <v>4007</v>
      </c>
      <c r="AA4900" s="131">
        <f>IF(ActividadesCom[[#This Row],[NIVEL 4]]&lt;&gt;0,VLOOKUP(ActividadesCom[[#This Row],[NIVEL 4]],Catálogo!A:B,2,FALSE),"")</f>
        <v>4</v>
      </c>
      <c r="AB4900" s="131">
        <v>1</v>
      </c>
      <c r="AC4900" s="130"/>
      <c r="AD4900" s="131"/>
      <c r="AE4900" s="131"/>
      <c r="AF4900" s="131" t="str">
        <f>IF(ActividadesCom[[#This Row],[NIVEL 5]]&lt;&gt;0,VLOOKUP(ActividadesCom[[#This Row],[NIVEL 5]],Catálogo!A:B,2,FALSE),"")</f>
        <v/>
      </c>
      <c r="AG4900" s="131"/>
    </row>
    <row r="4901" spans="1:33" ht="30" customHeight="1" x14ac:dyDescent="0.25">
      <c r="A4901" s="7">
        <v>25470244</v>
      </c>
      <c r="B4901" s="10" t="str">
        <f>VLOOKUP(ActividadesCom[[#This Row],[NO. DE CONTROL]],'LISTADO ESTUDIANTES'!A:C,2,FALSE)</f>
        <v>GONGORA TEC ANGEL JAVIER</v>
      </c>
      <c r="C4901" s="6" t="str">
        <f>VLOOKUP(ActividadesCom[[#This Row],[NO. DE CONTROL]],'LISTADO ESTUDIANTES'!A:C,3,FALSE)</f>
        <v>INGENIERIA EN SISTEMAS COMPUTACIONALES</v>
      </c>
      <c r="D4901" s="5" t="str">
        <f>VLOOKUP(ActividadesCom[[#This Row],[NO. DE CONTROL]],'LISTADO ESTUDIANTES'!A:D,4,FALSE)</f>
        <v>ACTIVO(A)</v>
      </c>
      <c r="E4901" s="7">
        <f>SUM(ActividadesCom[[#This Row],[CRÉD. 1]],ActividadesCom[[#This Row],[CRÉD. 2]],ActividadesCom[[#This Row],[CRÉD. 3]],ActividadesCom[[#This Row],[CRÉD. 4]],ActividadesCom[[#This Row],[CRÉD. 5]])</f>
        <v>0</v>
      </c>
      <c r="F4901" s="5" t="str">
        <f>IF(ActividadesCom[[#This Row],[ÚLTIMO SEMESTRE CON CRÉDITOS]]&gt;0,ROUND(AVERAGE(ActividadesCom[[#This Row],[VALOR NIVEL 5]],ActividadesCom[[#This Row],[VALOR NIVEL 4]],ActividadesCom[[#This Row],[VALOR NIVEL 3]],ActividadesCom[[#This Row],[VALOR NIVEL 2]],ActividadesCom[[#This Row],[VALOR NIVEL 1]]),0),"")</f>
        <v/>
      </c>
      <c r="G4901" s="7" t="str">
        <f>IF(ActividadesCom[[#This Row],[PROMEDIO]]="","",IF(ActividadesCom[[#This Row],[PROMEDIO]]&gt;=4,"EXCELENTE",IF(ActividadesCom[[#This Row],[PROMEDIO]]&gt;=3,"NOTABLE",IF(ActividadesCom[[#This Row],[PROMEDIO]]&gt;=2,"BUENO",IF(ActividadesCom[[#This Row],[PROMEDIO]]=1,"SUFICIENTE","")))))</f>
        <v/>
      </c>
      <c r="H4901" s="5">
        <f>MAX(ActividadesCom[[#This Row],[PERÍODO 1]],ActividadesCom[[#This Row],[PERÍODO 2]],ActividadesCom[[#This Row],[PERÍODO 3]],ActividadesCom[[#This Row],[PERÍODO 4]],ActividadesCom[[#This Row],[PERÍODO 5]])</f>
        <v>0</v>
      </c>
      <c r="I4901" s="6"/>
      <c r="J4901" s="5"/>
      <c r="K4901" s="5"/>
      <c r="L4901" s="5" t="str">
        <f>IF(ActividadesCom[[#This Row],[NIVEL 1]]&lt;&gt;0,VLOOKUP(ActividadesCom[[#This Row],[NIVEL 1]],Catálogo!A:B,2,FALSE),"")</f>
        <v/>
      </c>
      <c r="M4901" s="5"/>
      <c r="N4901" s="6"/>
      <c r="O4901" s="5"/>
      <c r="P4901" s="5"/>
      <c r="Q4901" s="5" t="str">
        <f>IF(ActividadesCom[[#This Row],[NIVEL 2]]&lt;&gt;0,VLOOKUP(ActividadesCom[[#This Row],[NIVEL 2]],Catálogo!A:B,2,FALSE),"")</f>
        <v/>
      </c>
      <c r="R4901" s="5"/>
      <c r="S4901" s="6"/>
      <c r="T4901" s="5"/>
      <c r="U4901" s="5"/>
      <c r="V4901" s="5" t="str">
        <f>IF(ActividadesCom[[#This Row],[NIVEL 3]]&lt;&gt;0,VLOOKUP(ActividadesCom[[#This Row],[NIVEL 3]],Catálogo!A:B,2,FALSE),"")</f>
        <v/>
      </c>
      <c r="W4901" s="5"/>
      <c r="X4901" s="6"/>
      <c r="Y4901" s="5"/>
      <c r="Z4901" s="5"/>
      <c r="AA4901" s="5" t="str">
        <f>IF(ActividadesCom[[#This Row],[NIVEL 4]]&lt;&gt;0,VLOOKUP(ActividadesCom[[#This Row],[NIVEL 4]],Catálogo!A:B,2,FALSE),"")</f>
        <v/>
      </c>
      <c r="AB4901" s="5"/>
      <c r="AC4901" s="6"/>
      <c r="AD4901" s="5"/>
      <c r="AE4901" s="5"/>
      <c r="AF4901" s="5" t="str">
        <f>IF(ActividadesCom[[#This Row],[NIVEL 5]]&lt;&gt;0,VLOOKUP(ActividadesCom[[#This Row],[NIVEL 5]],Catálogo!A:B,2,FALSE),"")</f>
        <v/>
      </c>
      <c r="AG4901" s="5"/>
    </row>
    <row r="4902" spans="1:33" ht="30" customHeight="1" x14ac:dyDescent="0.25">
      <c r="A4902" s="131">
        <v>25470245</v>
      </c>
      <c r="B4902" s="129" t="str">
        <f>VLOOKUP(ActividadesCom[[#This Row],[NO. DE CONTROL]],'LISTADO ESTUDIANTES'!A:C,2,FALSE)</f>
        <v>BRITO FERNANDEZ MIGUEL ANGEL</v>
      </c>
      <c r="C4902" s="130" t="str">
        <f>VLOOKUP(ActividadesCom[[#This Row],[NO. DE CONTROL]],'LISTADO ESTUDIANTES'!A:C,3,FALSE)</f>
        <v>INGENIERIA EN SISTEMAS COMPUTACIONALES</v>
      </c>
      <c r="D4902" s="131" t="str">
        <f>VLOOKUP(ActividadesCom[[#This Row],[NO. DE CONTROL]],'LISTADO ESTUDIANTES'!A:D,4,FALSE)</f>
        <v>ACTIVO(A)</v>
      </c>
      <c r="E4902" s="128">
        <f>SUM(ActividadesCom[[#This Row],[CRÉD. 1]],ActividadesCom[[#This Row],[CRÉD. 2]],ActividadesCom[[#This Row],[CRÉD. 3]],ActividadesCom[[#This Row],[CRÉD. 4]],ActividadesCom[[#This Row],[CRÉD. 5]])</f>
        <v>3</v>
      </c>
      <c r="F4902" s="131">
        <f>IF(ActividadesCom[[#This Row],[ÚLTIMO SEMESTRE CON CRÉDITOS]]&gt;0,ROUND(AVERAGE(ActividadesCom[[#This Row],[VALOR NIVEL 5]],ActividadesCom[[#This Row],[VALOR NIVEL 4]],ActividadesCom[[#This Row],[VALOR NIVEL 3]],ActividadesCom[[#This Row],[VALOR NIVEL 2]],ActividadesCom[[#This Row],[VALOR NIVEL 1]]),0),"")</f>
        <v>3</v>
      </c>
      <c r="G4902" s="128" t="str">
        <f>IF(ActividadesCom[[#This Row],[PROMEDIO]]="","",IF(ActividadesCom[[#This Row],[PROMEDIO]]&gt;=4,"EXCELENTE",IF(ActividadesCom[[#This Row],[PROMEDIO]]&gt;=3,"NOTABLE",IF(ActividadesCom[[#This Row],[PROMEDIO]]&gt;=2,"BUENO",IF(ActividadesCom[[#This Row],[PROMEDIO]]=1,"SUFICIENTE","")))))</f>
        <v>NOTABLE</v>
      </c>
      <c r="H4902" s="131">
        <f>MAX(ActividadesCom[[#This Row],[PERÍODO 1]],ActividadesCom[[#This Row],[PERÍODO 2]],ActividadesCom[[#This Row],[PERÍODO 3]],ActividadesCom[[#This Row],[PERÍODO 4]],ActividadesCom[[#This Row],[PERÍODO 5]])</f>
        <v>20261</v>
      </c>
      <c r="I4902" s="130" t="s">
        <v>7297</v>
      </c>
      <c r="J4902" s="131">
        <v>20253</v>
      </c>
      <c r="K4902" s="131" t="s">
        <v>4008</v>
      </c>
      <c r="L4902" s="131">
        <f>IF(ActividadesCom[[#This Row],[NIVEL 1]]&lt;&gt;0,VLOOKUP(ActividadesCom[[#This Row],[NIVEL 1]],Catálogo!A:B,2,FALSE),"")</f>
        <v>3</v>
      </c>
      <c r="M4902" s="131">
        <v>1</v>
      </c>
      <c r="N4902" s="130" t="s">
        <v>6792</v>
      </c>
      <c r="O4902" s="131">
        <v>20253</v>
      </c>
      <c r="P4902" s="131" t="s">
        <v>4009</v>
      </c>
      <c r="Q4902" s="131">
        <f>IF(ActividadesCom[[#This Row],[NIVEL 2]]&lt;&gt;0,VLOOKUP(ActividadesCom[[#This Row],[NIVEL 2]],Catálogo!A:B,2,FALSE),"")</f>
        <v>2</v>
      </c>
      <c r="R4902" s="131">
        <v>1</v>
      </c>
      <c r="S4902" s="6" t="s">
        <v>9</v>
      </c>
      <c r="T4902" s="131">
        <v>20261</v>
      </c>
      <c r="U4902" s="5" t="s">
        <v>4007</v>
      </c>
      <c r="V4902" s="131">
        <f>IF(ActividadesCom[[#This Row],[NIVEL 3]]&lt;&gt;0,VLOOKUP(ActividadesCom[[#This Row],[NIVEL 3]],Catálogo!A:B,2,FALSE),"")</f>
        <v>4</v>
      </c>
      <c r="W4902" s="131">
        <v>1</v>
      </c>
      <c r="X4902" s="130"/>
      <c r="Y4902" s="131"/>
      <c r="Z4902" s="131"/>
      <c r="AA4902" s="131" t="str">
        <f>IF(ActividadesCom[[#This Row],[NIVEL 4]]&lt;&gt;0,VLOOKUP(ActividadesCom[[#This Row],[NIVEL 4]],Catálogo!A:B,2,FALSE),"")</f>
        <v/>
      </c>
      <c r="AB4902" s="131"/>
      <c r="AC4902" s="130"/>
      <c r="AD4902" s="131"/>
      <c r="AE4902" s="131"/>
      <c r="AF4902" s="131" t="str">
        <f>IF(ActividadesCom[[#This Row],[NIVEL 5]]&lt;&gt;0,VLOOKUP(ActividadesCom[[#This Row],[NIVEL 5]],Catálogo!A:B,2,FALSE),"")</f>
        <v/>
      </c>
      <c r="AG4902" s="131"/>
    </row>
    <row r="4903" spans="1:33" ht="30" customHeight="1" x14ac:dyDescent="0.25">
      <c r="A4903" s="7">
        <v>25470246</v>
      </c>
      <c r="B4903" s="10" t="str">
        <f>VLOOKUP(ActividadesCom[[#This Row],[NO. DE CONTROL]],'LISTADO ESTUDIANTES'!A:C,2,FALSE)</f>
        <v>PERALTA PECH LIZBETH AIMEE</v>
      </c>
      <c r="C4903" s="6" t="str">
        <f>VLOOKUP(ActividadesCom[[#This Row],[NO. DE CONTROL]],'LISTADO ESTUDIANTES'!A:C,3,FALSE)</f>
        <v>INGENIERIA EN SISTEMAS COMPUTACIONALES</v>
      </c>
      <c r="D4903" s="5" t="str">
        <f>VLOOKUP(ActividadesCom[[#This Row],[NO. DE CONTROL]],'LISTADO ESTUDIANTES'!A:D,4,FALSE)</f>
        <v>ACTIVO(A)</v>
      </c>
      <c r="E4903" s="7">
        <f>SUM(ActividadesCom[[#This Row],[CRÉD. 1]],ActividadesCom[[#This Row],[CRÉD. 2]],ActividadesCom[[#This Row],[CRÉD. 3]],ActividadesCom[[#This Row],[CRÉD. 4]],ActividadesCom[[#This Row],[CRÉD. 5]])</f>
        <v>1</v>
      </c>
      <c r="F4903" s="5">
        <f>IF(ActividadesCom[[#This Row],[ÚLTIMO SEMESTRE CON CRÉDITOS]]&gt;0,ROUND(AVERAGE(ActividadesCom[[#This Row],[VALOR NIVEL 5]],ActividadesCom[[#This Row],[VALOR NIVEL 4]],ActividadesCom[[#This Row],[VALOR NIVEL 3]],ActividadesCom[[#This Row],[VALOR NIVEL 2]],ActividadesCom[[#This Row],[VALOR NIVEL 1]]),0),"")</f>
        <v>4</v>
      </c>
      <c r="G4903" s="7" t="str">
        <f>IF(ActividadesCom[[#This Row],[PROMEDIO]]="","",IF(ActividadesCom[[#This Row],[PROMEDIO]]&gt;=4,"EXCELENTE",IF(ActividadesCom[[#This Row],[PROMEDIO]]&gt;=3,"NOTABLE",IF(ActividadesCom[[#This Row],[PROMEDIO]]&gt;=2,"BUENO",IF(ActividadesCom[[#This Row],[PROMEDIO]]=1,"SUFICIENTE","")))))</f>
        <v>EXCELENTE</v>
      </c>
      <c r="H4903" s="5">
        <f>MAX(ActividadesCom[[#This Row],[PERÍODO 1]],ActividadesCom[[#This Row],[PERÍODO 2]],ActividadesCom[[#This Row],[PERÍODO 3]],ActividadesCom[[#This Row],[PERÍODO 4]],ActividadesCom[[#This Row],[PERÍODO 5]])</f>
        <v>20261</v>
      </c>
      <c r="I4903" s="6" t="s">
        <v>9</v>
      </c>
      <c r="J4903" s="5">
        <v>20261</v>
      </c>
      <c r="K4903" s="5" t="s">
        <v>4007</v>
      </c>
      <c r="L4903" s="5">
        <f>IF(ActividadesCom[[#This Row],[NIVEL 1]]&lt;&gt;0,VLOOKUP(ActividadesCom[[#This Row],[NIVEL 1]],Catálogo!A:B,2,FALSE),"")</f>
        <v>4</v>
      </c>
      <c r="M4903" s="5">
        <v>1</v>
      </c>
      <c r="N4903" s="6"/>
      <c r="O4903" s="5"/>
      <c r="P4903" s="5"/>
      <c r="Q4903" s="5" t="str">
        <f>IF(ActividadesCom[[#This Row],[NIVEL 2]]&lt;&gt;0,VLOOKUP(ActividadesCom[[#This Row],[NIVEL 2]],Catálogo!A:B,2,FALSE),"")</f>
        <v/>
      </c>
      <c r="R4903" s="5"/>
      <c r="S4903" s="6"/>
      <c r="T4903" s="5"/>
      <c r="U4903" s="5"/>
      <c r="V4903" s="5" t="str">
        <f>IF(ActividadesCom[[#This Row],[NIVEL 3]]&lt;&gt;0,VLOOKUP(ActividadesCom[[#This Row],[NIVEL 3]],Catálogo!A:B,2,FALSE),"")</f>
        <v/>
      </c>
      <c r="W4903" s="5"/>
      <c r="X4903" s="6"/>
      <c r="Y4903" s="5"/>
      <c r="Z4903" s="5"/>
      <c r="AA4903" s="5" t="str">
        <f>IF(ActividadesCom[[#This Row],[NIVEL 4]]&lt;&gt;0,VLOOKUP(ActividadesCom[[#This Row],[NIVEL 4]],Catálogo!A:B,2,FALSE),"")</f>
        <v/>
      </c>
      <c r="AB4903" s="5"/>
      <c r="AC4903" s="6"/>
      <c r="AD4903" s="5"/>
      <c r="AE4903" s="5"/>
      <c r="AF4903" s="5" t="str">
        <f>IF(ActividadesCom[[#This Row],[NIVEL 5]]&lt;&gt;0,VLOOKUP(ActividadesCom[[#This Row],[NIVEL 5]],Catálogo!A:B,2,FALSE),"")</f>
        <v/>
      </c>
      <c r="AG4903" s="5"/>
    </row>
    <row r="4904" spans="1:33" ht="30" customHeight="1" x14ac:dyDescent="0.25">
      <c r="A4904" s="131">
        <v>25470247</v>
      </c>
      <c r="B4904" s="129" t="str">
        <f>VLOOKUP(ActividadesCom[[#This Row],[NO. DE CONTROL]],'LISTADO ESTUDIANTES'!A:C,2,FALSE)</f>
        <v>CONTRERAS MENA VICTOR MANUEL</v>
      </c>
      <c r="C4904" s="130" t="str">
        <f>VLOOKUP(ActividadesCom[[#This Row],[NO. DE CONTROL]],'LISTADO ESTUDIANTES'!A:C,3,FALSE)</f>
        <v>INGENIERIA EN SISTEMAS COMPUTACIONALES</v>
      </c>
      <c r="D4904" s="131" t="str">
        <f>VLOOKUP(ActividadesCom[[#This Row],[NO. DE CONTROL]],'LISTADO ESTUDIANTES'!A:D,4,FALSE)</f>
        <v>ACTIVO(A)</v>
      </c>
      <c r="E4904" s="128">
        <f>SUM(ActividadesCom[[#This Row],[CRÉD. 1]],ActividadesCom[[#This Row],[CRÉD. 2]],ActividadesCom[[#This Row],[CRÉD. 3]],ActividadesCom[[#This Row],[CRÉD. 4]],ActividadesCom[[#This Row],[CRÉD. 5]])</f>
        <v>2</v>
      </c>
      <c r="F4904" s="131">
        <f>IF(ActividadesCom[[#This Row],[ÚLTIMO SEMESTRE CON CRÉDITOS]]&gt;0,ROUND(AVERAGE(ActividadesCom[[#This Row],[VALOR NIVEL 5]],ActividadesCom[[#This Row],[VALOR NIVEL 4]],ActividadesCom[[#This Row],[VALOR NIVEL 3]],ActividadesCom[[#This Row],[VALOR NIVEL 2]],ActividadesCom[[#This Row],[VALOR NIVEL 1]]),0),"")</f>
        <v>3</v>
      </c>
      <c r="G4904" s="128" t="str">
        <f>IF(ActividadesCom[[#This Row],[PROMEDIO]]="","",IF(ActividadesCom[[#This Row],[PROMEDIO]]&gt;=4,"EXCELENTE",IF(ActividadesCom[[#This Row],[PROMEDIO]]&gt;=3,"NOTABLE",IF(ActividadesCom[[#This Row],[PROMEDIO]]&gt;=2,"BUENO",IF(ActividadesCom[[#This Row],[PROMEDIO]]=1,"SUFICIENTE","")))))</f>
        <v>NOTABLE</v>
      </c>
      <c r="H4904" s="131">
        <f>MAX(ActividadesCom[[#This Row],[PERÍODO 1]],ActividadesCom[[#This Row],[PERÍODO 2]],ActividadesCom[[#This Row],[PERÍODO 3]],ActividadesCom[[#This Row],[PERÍODO 4]],ActividadesCom[[#This Row],[PERÍODO 5]])</f>
        <v>20253</v>
      </c>
      <c r="I4904" s="130" t="s">
        <v>6814</v>
      </c>
      <c r="J4904" s="131">
        <v>20253</v>
      </c>
      <c r="K4904" s="131" t="s">
        <v>4009</v>
      </c>
      <c r="L4904" s="131">
        <f>IF(ActividadesCom[[#This Row],[NIVEL 1]]&lt;&gt;0,VLOOKUP(ActividadesCom[[#This Row],[NIVEL 1]],Catálogo!A:B,2,FALSE),"")</f>
        <v>2</v>
      </c>
      <c r="M4904" s="131">
        <v>1</v>
      </c>
      <c r="N4904" s="130" t="s">
        <v>47</v>
      </c>
      <c r="O4904" s="131">
        <v>20253</v>
      </c>
      <c r="P4904" s="131" t="s">
        <v>4008</v>
      </c>
      <c r="Q4904" s="131">
        <f>IF(ActividadesCom[[#This Row],[NIVEL 2]]&lt;&gt;0,VLOOKUP(ActividadesCom[[#This Row],[NIVEL 2]],Catálogo!A:B,2,FALSE),"")</f>
        <v>3</v>
      </c>
      <c r="R4904" s="131">
        <v>1</v>
      </c>
      <c r="S4904" s="130"/>
      <c r="T4904" s="131"/>
      <c r="U4904" s="131"/>
      <c r="V4904" s="131" t="str">
        <f>IF(ActividadesCom[[#This Row],[NIVEL 3]]&lt;&gt;0,VLOOKUP(ActividadesCom[[#This Row],[NIVEL 3]],Catálogo!A:B,2,FALSE),"")</f>
        <v/>
      </c>
      <c r="W4904" s="131"/>
      <c r="X4904" s="130"/>
      <c r="Y4904" s="131"/>
      <c r="Z4904" s="131"/>
      <c r="AA4904" s="131" t="str">
        <f>IF(ActividadesCom[[#This Row],[NIVEL 4]]&lt;&gt;0,VLOOKUP(ActividadesCom[[#This Row],[NIVEL 4]],Catálogo!A:B,2,FALSE),"")</f>
        <v/>
      </c>
      <c r="AB4904" s="131"/>
      <c r="AC4904" s="130"/>
      <c r="AD4904" s="131"/>
      <c r="AE4904" s="131"/>
      <c r="AF4904" s="131" t="str">
        <f>IF(ActividadesCom[[#This Row],[NIVEL 5]]&lt;&gt;0,VLOOKUP(ActividadesCom[[#This Row],[NIVEL 5]],Catálogo!A:B,2,FALSE),"")</f>
        <v/>
      </c>
      <c r="AG4904" s="131"/>
    </row>
    <row r="4905" spans="1:33" ht="30" customHeight="1" x14ac:dyDescent="0.25">
      <c r="A4905" s="5">
        <v>25470248</v>
      </c>
      <c r="B4905" s="10" t="str">
        <f>VLOOKUP(ActividadesCom[[#This Row],[NO. DE CONTROL]],'LISTADO ESTUDIANTES'!A:C,2,FALSE)</f>
        <v>ARROYO LOPEZ RODRIGO ALEXSANDER</v>
      </c>
      <c r="C4905" s="6" t="str">
        <f>VLOOKUP(ActividadesCom[[#This Row],[NO. DE CONTROL]],'LISTADO ESTUDIANTES'!A:C,3,FALSE)</f>
        <v>INGENIERIA EN SISTEMAS COMPUTACIONALES</v>
      </c>
      <c r="D4905" s="5" t="str">
        <f>VLOOKUP(ActividadesCom[[#This Row],[NO. DE CONTROL]],'LISTADO ESTUDIANTES'!A:D,4,FALSE)</f>
        <v>ACTIVO(A)</v>
      </c>
      <c r="E4905" s="7">
        <f>SUM(ActividadesCom[[#This Row],[CRÉD. 1]],ActividadesCom[[#This Row],[CRÉD. 2]],ActividadesCom[[#This Row],[CRÉD. 3]],ActividadesCom[[#This Row],[CRÉD. 4]],ActividadesCom[[#This Row],[CRÉD. 5]])</f>
        <v>1</v>
      </c>
      <c r="F4905" s="5">
        <f>IF(ActividadesCom[[#This Row],[ÚLTIMO SEMESTRE CON CRÉDITOS]]&gt;0,ROUND(AVERAGE(ActividadesCom[[#This Row],[VALOR NIVEL 5]],ActividadesCom[[#This Row],[VALOR NIVEL 4]],ActividadesCom[[#This Row],[VALOR NIVEL 3]],ActividadesCom[[#This Row],[VALOR NIVEL 2]],ActividadesCom[[#This Row],[VALOR NIVEL 1]]),0),"")</f>
        <v>4</v>
      </c>
      <c r="G4905" s="7" t="str">
        <f>IF(ActividadesCom[[#This Row],[PROMEDIO]]="","",IF(ActividadesCom[[#This Row],[PROMEDIO]]&gt;=4,"EXCELENTE",IF(ActividadesCom[[#This Row],[PROMEDIO]]&gt;=3,"NOTABLE",IF(ActividadesCom[[#This Row],[PROMEDIO]]&gt;=2,"BUENO",IF(ActividadesCom[[#This Row],[PROMEDIO]]=1,"SUFICIENTE","")))))</f>
        <v>EXCELENTE</v>
      </c>
      <c r="H4905" s="5">
        <f>MAX(ActividadesCom[[#This Row],[PERÍODO 1]],ActividadesCom[[#This Row],[PERÍODO 2]],ActividadesCom[[#This Row],[PERÍODO 3]],ActividadesCom[[#This Row],[PERÍODO 4]],ActividadesCom[[#This Row],[PERÍODO 5]])</f>
        <v>20253</v>
      </c>
      <c r="I4905" s="6" t="s">
        <v>3518</v>
      </c>
      <c r="J4905" s="5">
        <v>20253</v>
      </c>
      <c r="K4905" s="5" t="s">
        <v>4007</v>
      </c>
      <c r="L4905" s="5">
        <f>IF(ActividadesCom[[#This Row],[NIVEL 1]]&lt;&gt;0,VLOOKUP(ActividadesCom[[#This Row],[NIVEL 1]],Catálogo!A:B,2,FALSE),"")</f>
        <v>4</v>
      </c>
      <c r="M4905" s="5">
        <v>1</v>
      </c>
      <c r="N4905" s="6"/>
      <c r="O4905" s="5"/>
      <c r="P4905" s="5"/>
      <c r="Q4905" s="5" t="str">
        <f>IF(ActividadesCom[[#This Row],[NIVEL 2]]&lt;&gt;0,VLOOKUP(ActividadesCom[[#This Row],[NIVEL 2]],Catálogo!A:B,2,FALSE),"")</f>
        <v/>
      </c>
      <c r="R4905" s="5"/>
      <c r="S4905" s="6"/>
      <c r="T4905" s="5"/>
      <c r="U4905" s="5"/>
      <c r="V4905" s="5" t="str">
        <f>IF(ActividadesCom[[#This Row],[NIVEL 3]]&lt;&gt;0,VLOOKUP(ActividadesCom[[#This Row],[NIVEL 3]],Catálogo!A:B,2,FALSE),"")</f>
        <v/>
      </c>
      <c r="W4905" s="5"/>
      <c r="X4905" s="6"/>
      <c r="Y4905" s="5"/>
      <c r="Z4905" s="5"/>
      <c r="AA4905" s="5" t="str">
        <f>IF(ActividadesCom[[#This Row],[NIVEL 4]]&lt;&gt;0,VLOOKUP(ActividadesCom[[#This Row],[NIVEL 4]],Catálogo!A:B,2,FALSE),"")</f>
        <v/>
      </c>
      <c r="AB4905" s="5"/>
      <c r="AC4905" s="6"/>
      <c r="AD4905" s="5"/>
      <c r="AE4905" s="5"/>
      <c r="AF4905" s="5" t="str">
        <f>IF(ActividadesCom[[#This Row],[NIVEL 5]]&lt;&gt;0,VLOOKUP(ActividadesCom[[#This Row],[NIVEL 5]],Catálogo!A:B,2,FALSE),"")</f>
        <v/>
      </c>
      <c r="AG4905" s="5"/>
    </row>
    <row r="4906" spans="1:33" ht="30" customHeight="1" x14ac:dyDescent="0.25">
      <c r="A4906" s="131">
        <v>25470249</v>
      </c>
      <c r="B4906" s="129" t="str">
        <f>VLOOKUP(ActividadesCom[[#This Row],[NO. DE CONTROL]],'LISTADO ESTUDIANTES'!A:C,2,FALSE)</f>
        <v>MONTES MALDONADO ABRIL VIRIDIANA</v>
      </c>
      <c r="C4906" s="130" t="str">
        <f>VLOOKUP(ActividadesCom[[#This Row],[NO. DE CONTROL]],'LISTADO ESTUDIANTES'!A:C,3,FALSE)</f>
        <v>INGENIERÍA EN ANIMACION DIGITAL Y EFECTOS VISUALES</v>
      </c>
      <c r="D4906" s="131" t="str">
        <f>VLOOKUP(ActividadesCom[[#This Row],[NO. DE CONTROL]],'LISTADO ESTUDIANTES'!A:D,4,FALSE)</f>
        <v>ACTIVO(A)</v>
      </c>
      <c r="E4906" s="128">
        <f>SUM(ActividadesCom[[#This Row],[CRÉD. 1]],ActividadesCom[[#This Row],[CRÉD. 2]],ActividadesCom[[#This Row],[CRÉD. 3]],ActividadesCom[[#This Row],[CRÉD. 4]],ActividadesCom[[#This Row],[CRÉD. 5]])</f>
        <v>1</v>
      </c>
      <c r="F4906" s="131">
        <f>IF(ActividadesCom[[#This Row],[ÚLTIMO SEMESTRE CON CRÉDITOS]]&gt;0,ROUND(AVERAGE(ActividadesCom[[#This Row],[VALOR NIVEL 5]],ActividadesCom[[#This Row],[VALOR NIVEL 4]],ActividadesCom[[#This Row],[VALOR NIVEL 3]],ActividadesCom[[#This Row],[VALOR NIVEL 2]],ActividadesCom[[#This Row],[VALOR NIVEL 1]]),0),"")</f>
        <v>2</v>
      </c>
      <c r="G4906" s="128" t="str">
        <f>IF(ActividadesCom[[#This Row],[PROMEDIO]]="","",IF(ActividadesCom[[#This Row],[PROMEDIO]]&gt;=4,"EXCELENTE",IF(ActividadesCom[[#This Row],[PROMEDIO]]&gt;=3,"NOTABLE",IF(ActividadesCom[[#This Row],[PROMEDIO]]&gt;=2,"BUENO",IF(ActividadesCom[[#This Row],[PROMEDIO]]=1,"SUFICIENTE","")))))</f>
        <v>BUENO</v>
      </c>
      <c r="H4906" s="131">
        <f>MAX(ActividadesCom[[#This Row],[PERÍODO 1]],ActividadesCom[[#This Row],[PERÍODO 2]],ActividadesCom[[#This Row],[PERÍODO 3]],ActividadesCom[[#This Row],[PERÍODO 4]],ActividadesCom[[#This Row],[PERÍODO 5]])</f>
        <v>20253</v>
      </c>
      <c r="I4906" s="130" t="s">
        <v>5843</v>
      </c>
      <c r="J4906" s="131">
        <v>20253</v>
      </c>
      <c r="K4906" s="131" t="s">
        <v>4009</v>
      </c>
      <c r="L4906" s="131">
        <f>IF(ActividadesCom[[#This Row],[NIVEL 1]]&lt;&gt;0,VLOOKUP(ActividadesCom[[#This Row],[NIVEL 1]],Catálogo!A:B,2,FALSE),"")</f>
        <v>2</v>
      </c>
      <c r="M4906" s="131">
        <v>1</v>
      </c>
      <c r="N4906" s="130"/>
      <c r="O4906" s="131"/>
      <c r="P4906" s="131"/>
      <c r="Q4906" s="131" t="str">
        <f>IF(ActividadesCom[[#This Row],[NIVEL 2]]&lt;&gt;0,VLOOKUP(ActividadesCom[[#This Row],[NIVEL 2]],Catálogo!A:B,2,FALSE),"")</f>
        <v/>
      </c>
      <c r="R4906" s="131"/>
      <c r="S4906" s="130"/>
      <c r="T4906" s="131"/>
      <c r="U4906" s="131"/>
      <c r="V4906" s="131" t="str">
        <f>IF(ActividadesCom[[#This Row],[NIVEL 3]]&lt;&gt;0,VLOOKUP(ActividadesCom[[#This Row],[NIVEL 3]],Catálogo!A:B,2,FALSE),"")</f>
        <v/>
      </c>
      <c r="W4906" s="131"/>
      <c r="X4906" s="130"/>
      <c r="Y4906" s="131"/>
      <c r="Z4906" s="131"/>
      <c r="AA4906" s="131" t="str">
        <f>IF(ActividadesCom[[#This Row],[NIVEL 4]]&lt;&gt;0,VLOOKUP(ActividadesCom[[#This Row],[NIVEL 4]],Catálogo!A:B,2,FALSE),"")</f>
        <v/>
      </c>
      <c r="AB4906" s="131"/>
      <c r="AC4906" s="130"/>
      <c r="AD4906" s="131"/>
      <c r="AE4906" s="131"/>
      <c r="AF4906" s="131" t="str">
        <f>IF(ActividadesCom[[#This Row],[NIVEL 5]]&lt;&gt;0,VLOOKUP(ActividadesCom[[#This Row],[NIVEL 5]],Catálogo!A:B,2,FALSE),"")</f>
        <v/>
      </c>
      <c r="AG4906" s="131"/>
    </row>
    <row r="4907" spans="1:33" ht="30" customHeight="1" x14ac:dyDescent="0.25">
      <c r="A4907" s="5">
        <v>25470250</v>
      </c>
      <c r="B4907" s="10" t="str">
        <f>VLOOKUP(ActividadesCom[[#This Row],[NO. DE CONTROL]],'LISTADO ESTUDIANTES'!A:C,2,FALSE)</f>
        <v>JAAS LOPEZ OMAR FRANCISCO</v>
      </c>
      <c r="C4907" s="6" t="str">
        <f>VLOOKUP(ActividadesCom[[#This Row],[NO. DE CONTROL]],'LISTADO ESTUDIANTES'!A:C,3,FALSE)</f>
        <v>INGENIERIA EN SISTEMAS COMPUTACIONALES</v>
      </c>
      <c r="D4907" s="5" t="str">
        <f>VLOOKUP(ActividadesCom[[#This Row],[NO. DE CONTROL]],'LISTADO ESTUDIANTES'!A:D,4,FALSE)</f>
        <v>ACTIVO(A)</v>
      </c>
      <c r="E4907" s="7">
        <f>SUM(ActividadesCom[[#This Row],[CRÉD. 1]],ActividadesCom[[#This Row],[CRÉD. 2]],ActividadesCom[[#This Row],[CRÉD. 3]],ActividadesCom[[#This Row],[CRÉD. 4]],ActividadesCom[[#This Row],[CRÉD. 5]])</f>
        <v>2</v>
      </c>
      <c r="F4907" s="5">
        <f>IF(ActividadesCom[[#This Row],[ÚLTIMO SEMESTRE CON CRÉDITOS]]&gt;0,ROUND(AVERAGE(ActividadesCom[[#This Row],[VALOR NIVEL 5]],ActividadesCom[[#This Row],[VALOR NIVEL 4]],ActividadesCom[[#This Row],[VALOR NIVEL 3]],ActividadesCom[[#This Row],[VALOR NIVEL 2]],ActividadesCom[[#This Row],[VALOR NIVEL 1]]),0),"")</f>
        <v>3</v>
      </c>
      <c r="G4907" s="7" t="str">
        <f>IF(ActividadesCom[[#This Row],[PROMEDIO]]="","",IF(ActividadesCom[[#This Row],[PROMEDIO]]&gt;=4,"EXCELENTE",IF(ActividadesCom[[#This Row],[PROMEDIO]]&gt;=3,"NOTABLE",IF(ActividadesCom[[#This Row],[PROMEDIO]]&gt;=2,"BUENO",IF(ActividadesCom[[#This Row],[PROMEDIO]]=1,"SUFICIENTE","")))))</f>
        <v>NOTABLE</v>
      </c>
      <c r="H4907" s="5">
        <f>MAX(ActividadesCom[[#This Row],[PERÍODO 1]],ActividadesCom[[#This Row],[PERÍODO 2]],ActividadesCom[[#This Row],[PERÍODO 3]],ActividadesCom[[#This Row],[PERÍODO 4]],ActividadesCom[[#This Row],[PERÍODO 5]])</f>
        <v>20261</v>
      </c>
      <c r="I4907" s="6" t="s">
        <v>4278</v>
      </c>
      <c r="J4907" s="5">
        <v>20253</v>
      </c>
      <c r="K4907" s="5" t="s">
        <v>4008</v>
      </c>
      <c r="L4907" s="5">
        <f>IF(ActividadesCom[[#This Row],[NIVEL 1]]&lt;&gt;0,VLOOKUP(ActividadesCom[[#This Row],[NIVEL 1]],Catálogo!A:B,2,FALSE),"")</f>
        <v>3</v>
      </c>
      <c r="M4907" s="5">
        <v>1</v>
      </c>
      <c r="N4907" s="6" t="s">
        <v>5343</v>
      </c>
      <c r="O4907" s="5">
        <v>20261</v>
      </c>
      <c r="P4907" s="5" t="s">
        <v>4008</v>
      </c>
      <c r="Q4907" s="5">
        <f>IF(ActividadesCom[[#This Row],[NIVEL 2]]&lt;&gt;0,VLOOKUP(ActividadesCom[[#This Row],[NIVEL 2]],Catálogo!A:B,2,FALSE),"")</f>
        <v>3</v>
      </c>
      <c r="R4907" s="5">
        <v>1</v>
      </c>
      <c r="S4907" s="6"/>
      <c r="T4907" s="5"/>
      <c r="U4907" s="5"/>
      <c r="V4907" s="5" t="str">
        <f>IF(ActividadesCom[[#This Row],[NIVEL 3]]&lt;&gt;0,VLOOKUP(ActividadesCom[[#This Row],[NIVEL 3]],Catálogo!A:B,2,FALSE),"")</f>
        <v/>
      </c>
      <c r="W4907" s="5"/>
      <c r="X4907" s="6"/>
      <c r="Y4907" s="5"/>
      <c r="Z4907" s="5"/>
      <c r="AA4907" s="5" t="str">
        <f>IF(ActividadesCom[[#This Row],[NIVEL 4]]&lt;&gt;0,VLOOKUP(ActividadesCom[[#This Row],[NIVEL 4]],Catálogo!A:B,2,FALSE),"")</f>
        <v/>
      </c>
      <c r="AB4907" s="5"/>
      <c r="AC4907" s="6"/>
      <c r="AD4907" s="5"/>
      <c r="AE4907" s="5"/>
      <c r="AF4907" s="5" t="str">
        <f>IF(ActividadesCom[[#This Row],[NIVEL 5]]&lt;&gt;0,VLOOKUP(ActividadesCom[[#This Row],[NIVEL 5]],Catálogo!A:B,2,FALSE),"")</f>
        <v/>
      </c>
      <c r="AG4907" s="5"/>
    </row>
    <row r="4908" spans="1:33" ht="30" customHeight="1" x14ac:dyDescent="0.25">
      <c r="A4908" s="5">
        <v>25470252</v>
      </c>
      <c r="B4908" s="10" t="str">
        <f>VLOOKUP(ActividadesCom[[#This Row],[NO. DE CONTROL]],'LISTADO ESTUDIANTES'!A:C,2,FALSE)</f>
        <v>MACGREGOR LARA JOSE MARIA</v>
      </c>
      <c r="C4908" s="6" t="str">
        <f>VLOOKUP(ActividadesCom[[#This Row],[NO. DE CONTROL]],'LISTADO ESTUDIANTES'!A:C,3,FALSE)</f>
        <v>INGENIERÍA EN ANIMACION DIGITAL Y EFECTOS VISUALES</v>
      </c>
      <c r="D4908" s="5" t="str">
        <f>VLOOKUP(ActividadesCom[[#This Row],[NO. DE CONTROL]],'LISTADO ESTUDIANTES'!A:D,4,FALSE)</f>
        <v>ACTIVO(A)</v>
      </c>
      <c r="E4908" s="7">
        <f>SUM(ActividadesCom[[#This Row],[CRÉD. 1]],ActividadesCom[[#This Row],[CRÉD. 2]],ActividadesCom[[#This Row],[CRÉD. 3]],ActividadesCom[[#This Row],[CRÉD. 4]],ActividadesCom[[#This Row],[CRÉD. 5]])</f>
        <v>1</v>
      </c>
      <c r="F4908" s="5">
        <f>IF(ActividadesCom[[#This Row],[ÚLTIMO SEMESTRE CON CRÉDITOS]]&gt;0,ROUND(AVERAGE(ActividadesCom[[#This Row],[VALOR NIVEL 5]],ActividadesCom[[#This Row],[VALOR NIVEL 4]],ActividadesCom[[#This Row],[VALOR NIVEL 3]],ActividadesCom[[#This Row],[VALOR NIVEL 2]],ActividadesCom[[#This Row],[VALOR NIVEL 1]]),0),"")</f>
        <v>2</v>
      </c>
      <c r="G4908" s="7" t="str">
        <f>IF(ActividadesCom[[#This Row],[PROMEDIO]]="","",IF(ActividadesCom[[#This Row],[PROMEDIO]]&gt;=4,"EXCELENTE",IF(ActividadesCom[[#This Row],[PROMEDIO]]&gt;=3,"NOTABLE",IF(ActividadesCom[[#This Row],[PROMEDIO]]&gt;=2,"BUENO",IF(ActividadesCom[[#This Row],[PROMEDIO]]=1,"SUFICIENTE","")))))</f>
        <v>BUENO</v>
      </c>
      <c r="H4908" s="5">
        <f>MAX(ActividadesCom[[#This Row],[PERÍODO 1]],ActividadesCom[[#This Row],[PERÍODO 2]],ActividadesCom[[#This Row],[PERÍODO 3]],ActividadesCom[[#This Row],[PERÍODO 4]],ActividadesCom[[#This Row],[PERÍODO 5]])</f>
        <v>20253</v>
      </c>
      <c r="I4908" s="6" t="s">
        <v>4278</v>
      </c>
      <c r="J4908" s="5">
        <v>20253</v>
      </c>
      <c r="K4908" s="5" t="s">
        <v>4009</v>
      </c>
      <c r="L4908" s="5">
        <f>IF(ActividadesCom[[#This Row],[NIVEL 1]]&lt;&gt;0,VLOOKUP(ActividadesCom[[#This Row],[NIVEL 1]],Catálogo!A:B,2,FALSE),"")</f>
        <v>2</v>
      </c>
      <c r="M4908" s="5">
        <v>1</v>
      </c>
      <c r="N4908" s="6"/>
      <c r="O4908" s="5"/>
      <c r="P4908" s="5"/>
      <c r="Q4908" s="5" t="str">
        <f>IF(ActividadesCom[[#This Row],[NIVEL 2]]&lt;&gt;0,VLOOKUP(ActividadesCom[[#This Row],[NIVEL 2]],Catálogo!A:B,2,FALSE),"")</f>
        <v/>
      </c>
      <c r="R4908" s="5"/>
      <c r="S4908" s="6"/>
      <c r="T4908" s="5"/>
      <c r="U4908" s="5"/>
      <c r="V4908" s="5" t="str">
        <f>IF(ActividadesCom[[#This Row],[NIVEL 3]]&lt;&gt;0,VLOOKUP(ActividadesCom[[#This Row],[NIVEL 3]],Catálogo!A:B,2,FALSE),"")</f>
        <v/>
      </c>
      <c r="W4908" s="5"/>
      <c r="X4908" s="6"/>
      <c r="Y4908" s="5"/>
      <c r="Z4908" s="5"/>
      <c r="AA4908" s="5" t="str">
        <f>IF(ActividadesCom[[#This Row],[NIVEL 4]]&lt;&gt;0,VLOOKUP(ActividadesCom[[#This Row],[NIVEL 4]],Catálogo!A:B,2,FALSE),"")</f>
        <v/>
      </c>
      <c r="AB4908" s="5"/>
      <c r="AC4908" s="6"/>
      <c r="AD4908" s="5"/>
      <c r="AE4908" s="5"/>
      <c r="AF4908" s="5" t="str">
        <f>IF(ActividadesCom[[#This Row],[NIVEL 5]]&lt;&gt;0,VLOOKUP(ActividadesCom[[#This Row],[NIVEL 5]],Catálogo!A:B,2,FALSE),"")</f>
        <v/>
      </c>
      <c r="AG4908" s="5"/>
    </row>
    <row r="4909" spans="1:33" ht="30" customHeight="1" x14ac:dyDescent="0.25">
      <c r="A4909" s="5">
        <v>25470254</v>
      </c>
      <c r="B4909" s="10" t="str">
        <f>VLOOKUP(ActividadesCom[[#This Row],[NO. DE CONTROL]],'LISTADO ESTUDIANTES'!A:C,2,FALSE)</f>
        <v>ALVAREZ CANALES DANIEL FERNANDO</v>
      </c>
      <c r="C4909" s="6" t="str">
        <f>VLOOKUP(ActividadesCom[[#This Row],[NO. DE CONTROL]],'LISTADO ESTUDIANTES'!A:C,3,FALSE)</f>
        <v>INGENIERIA EN SISTEMAS COMPUTACIONALES</v>
      </c>
      <c r="D4909" s="5" t="str">
        <f>VLOOKUP(ActividadesCom[[#This Row],[NO. DE CONTROL]],'LISTADO ESTUDIANTES'!A:D,4,FALSE)</f>
        <v>ACTIVO(A)</v>
      </c>
      <c r="E4909" s="7">
        <f>SUM(ActividadesCom[[#This Row],[CRÉD. 1]],ActividadesCom[[#This Row],[CRÉD. 2]],ActividadesCom[[#This Row],[CRÉD. 3]],ActividadesCom[[#This Row],[CRÉD. 4]],ActividadesCom[[#This Row],[CRÉD. 5]])</f>
        <v>1</v>
      </c>
      <c r="F4909" s="5">
        <f>IF(ActividadesCom[[#This Row],[ÚLTIMO SEMESTRE CON CRÉDITOS]]&gt;0,ROUND(AVERAGE(ActividadesCom[[#This Row],[VALOR NIVEL 5]],ActividadesCom[[#This Row],[VALOR NIVEL 4]],ActividadesCom[[#This Row],[VALOR NIVEL 3]],ActividadesCom[[#This Row],[VALOR NIVEL 2]],ActividadesCom[[#This Row],[VALOR NIVEL 1]]),0),"")</f>
        <v>3</v>
      </c>
      <c r="G4909" s="7" t="str">
        <f>IF(ActividadesCom[[#This Row],[PROMEDIO]]="","",IF(ActividadesCom[[#This Row],[PROMEDIO]]&gt;=4,"EXCELENTE",IF(ActividadesCom[[#This Row],[PROMEDIO]]&gt;=3,"NOTABLE",IF(ActividadesCom[[#This Row],[PROMEDIO]]&gt;=2,"BUENO",IF(ActividadesCom[[#This Row],[PROMEDIO]]=1,"SUFICIENTE","")))))</f>
        <v>NOTABLE</v>
      </c>
      <c r="H4909" s="5">
        <f>MAX(ActividadesCom[[#This Row],[PERÍODO 1]],ActividadesCom[[#This Row],[PERÍODO 2]],ActividadesCom[[#This Row],[PERÍODO 3]],ActividadesCom[[#This Row],[PERÍODO 4]],ActividadesCom[[#This Row],[PERÍODO 5]])</f>
        <v>20253</v>
      </c>
      <c r="I4909" s="6" t="s">
        <v>4278</v>
      </c>
      <c r="J4909" s="5">
        <v>20253</v>
      </c>
      <c r="K4909" s="5" t="s">
        <v>4008</v>
      </c>
      <c r="L4909" s="5">
        <f>IF(ActividadesCom[[#This Row],[NIVEL 1]]&lt;&gt;0,VLOOKUP(ActividadesCom[[#This Row],[NIVEL 1]],Catálogo!A:B,2,FALSE),"")</f>
        <v>3</v>
      </c>
      <c r="M4909" s="5">
        <v>1</v>
      </c>
      <c r="N4909" s="6"/>
      <c r="O4909" s="5"/>
      <c r="P4909" s="5"/>
      <c r="Q4909" s="5" t="str">
        <f>IF(ActividadesCom[[#This Row],[NIVEL 2]]&lt;&gt;0,VLOOKUP(ActividadesCom[[#This Row],[NIVEL 2]],Catálogo!A:B,2,FALSE),"")</f>
        <v/>
      </c>
      <c r="R4909" s="5"/>
      <c r="S4909" s="6"/>
      <c r="T4909" s="5"/>
      <c r="U4909" s="5"/>
      <c r="V4909" s="5" t="str">
        <f>IF(ActividadesCom[[#This Row],[NIVEL 3]]&lt;&gt;0,VLOOKUP(ActividadesCom[[#This Row],[NIVEL 3]],Catálogo!A:B,2,FALSE),"")</f>
        <v/>
      </c>
      <c r="W4909" s="5"/>
      <c r="X4909" s="6"/>
      <c r="Y4909" s="5"/>
      <c r="Z4909" s="5"/>
      <c r="AA4909" s="5" t="str">
        <f>IF(ActividadesCom[[#This Row],[NIVEL 4]]&lt;&gt;0,VLOOKUP(ActividadesCom[[#This Row],[NIVEL 4]],Catálogo!A:B,2,FALSE),"")</f>
        <v/>
      </c>
      <c r="AB4909" s="5"/>
      <c r="AC4909" s="6"/>
      <c r="AD4909" s="5"/>
      <c r="AE4909" s="5"/>
      <c r="AF4909" s="5" t="str">
        <f>IF(ActividadesCom[[#This Row],[NIVEL 5]]&lt;&gt;0,VLOOKUP(ActividadesCom[[#This Row],[NIVEL 5]],Catálogo!A:B,2,FALSE),"")</f>
        <v/>
      </c>
      <c r="AG4909" s="5"/>
    </row>
    <row r="4910" spans="1:33" ht="30" hidden="1" customHeight="1" x14ac:dyDescent="0.25">
      <c r="A4910" s="5">
        <v>25470256</v>
      </c>
      <c r="B4910" s="10" t="str">
        <f>VLOOKUP(ActividadesCom[[#This Row],[NO. DE CONTROL]],'LISTADO ESTUDIANTES'!A:C,2,FALSE)</f>
        <v>ORTIZ MORALES JOSE ALBERTO</v>
      </c>
      <c r="C4910" s="6" t="str">
        <f>VLOOKUP(ActividadesCom[[#This Row],[NO. DE CONTROL]],'LISTADO ESTUDIANTES'!A:C,3,FALSE)</f>
        <v>INGENIERIA EN SISTEMAS COMPUTACIONALES</v>
      </c>
      <c r="D4910" s="5" t="str">
        <f>VLOOKUP(ActividadesCom[[#This Row],[NO. DE CONTROL]],'LISTADO ESTUDIANTES'!A:D,4,FALSE)</f>
        <v>EGRESADO(A)</v>
      </c>
      <c r="E4910" s="7">
        <f>SUM(ActividadesCom[[#This Row],[CRÉD. 1]],ActividadesCom[[#This Row],[CRÉD. 2]],ActividadesCom[[#This Row],[CRÉD. 3]],ActividadesCom[[#This Row],[CRÉD. 4]],ActividadesCom[[#This Row],[CRÉD. 5]])</f>
        <v>1</v>
      </c>
      <c r="F4910" s="5">
        <f>IF(ActividadesCom[[#This Row],[ÚLTIMO SEMESTRE CON CRÉDITOS]]&gt;0,ROUND(AVERAGE(ActividadesCom[[#This Row],[VALOR NIVEL 5]],ActividadesCom[[#This Row],[VALOR NIVEL 4]],ActividadesCom[[#This Row],[VALOR NIVEL 3]],ActividadesCom[[#This Row],[VALOR NIVEL 2]],ActividadesCom[[#This Row],[VALOR NIVEL 1]]),0),"")</f>
        <v>4</v>
      </c>
      <c r="G4910" s="7" t="str">
        <f>IF(ActividadesCom[[#This Row],[PROMEDIO]]="","",IF(ActividadesCom[[#This Row],[PROMEDIO]]&gt;=4,"EXCELENTE",IF(ActividadesCom[[#This Row],[PROMEDIO]]&gt;=3,"NOTABLE",IF(ActividadesCom[[#This Row],[PROMEDIO]]&gt;=2,"BUENO",IF(ActividadesCom[[#This Row],[PROMEDIO]]=1,"SUFICIENTE","")))))</f>
        <v>EXCELENTE</v>
      </c>
      <c r="H4910" s="5">
        <f>MAX(ActividadesCom[[#This Row],[PERÍODO 1]],ActividadesCom[[#This Row],[PERÍODO 2]],ActividadesCom[[#This Row],[PERÍODO 3]],ActividadesCom[[#This Row],[PERÍODO 4]],ActividadesCom[[#This Row],[PERÍODO 5]])</f>
        <v>20253</v>
      </c>
      <c r="I4910" s="6" t="s">
        <v>3518</v>
      </c>
      <c r="J4910" s="5">
        <v>20253</v>
      </c>
      <c r="K4910" s="5" t="s">
        <v>4007</v>
      </c>
      <c r="L4910" s="5">
        <f>IF(ActividadesCom[[#This Row],[NIVEL 1]]&lt;&gt;0,VLOOKUP(ActividadesCom[[#This Row],[NIVEL 1]],Catálogo!A:B,2,FALSE),"")</f>
        <v>4</v>
      </c>
      <c r="M4910" s="5">
        <v>1</v>
      </c>
      <c r="N4910" s="6"/>
      <c r="O4910" s="5"/>
      <c r="P4910" s="5"/>
      <c r="Q4910" s="5" t="str">
        <f>IF(ActividadesCom[[#This Row],[NIVEL 2]]&lt;&gt;0,VLOOKUP(ActividadesCom[[#This Row],[NIVEL 2]],Catálogo!A:B,2,FALSE),"")</f>
        <v/>
      </c>
      <c r="R4910" s="5"/>
      <c r="S4910" s="6"/>
      <c r="T4910" s="5"/>
      <c r="U4910" s="5"/>
      <c r="V4910" s="5" t="str">
        <f>IF(ActividadesCom[[#This Row],[NIVEL 3]]&lt;&gt;0,VLOOKUP(ActividadesCom[[#This Row],[NIVEL 3]],Catálogo!A:B,2,FALSE),"")</f>
        <v/>
      </c>
      <c r="W4910" s="5"/>
      <c r="X4910" s="6"/>
      <c r="Y4910" s="5"/>
      <c r="Z4910" s="5"/>
      <c r="AA4910" s="5" t="str">
        <f>IF(ActividadesCom[[#This Row],[NIVEL 4]]&lt;&gt;0,VLOOKUP(ActividadesCom[[#This Row],[NIVEL 4]],Catálogo!A:B,2,FALSE),"")</f>
        <v/>
      </c>
      <c r="AB4910" s="5"/>
      <c r="AC4910" s="6"/>
      <c r="AD4910" s="5"/>
      <c r="AE4910" s="5"/>
      <c r="AF4910" s="5" t="str">
        <f>IF(ActividadesCom[[#This Row],[NIVEL 5]]&lt;&gt;0,VLOOKUP(ActividadesCom[[#This Row],[NIVEL 5]],Catálogo!A:B,2,FALSE),"")</f>
        <v/>
      </c>
      <c r="AG4910" s="5"/>
    </row>
    <row r="4911" spans="1:33" ht="30" customHeight="1" x14ac:dyDescent="0.25">
      <c r="A4911" s="131">
        <v>25470257</v>
      </c>
      <c r="B4911" s="129" t="str">
        <f>VLOOKUP(ActividadesCom[[#This Row],[NO. DE CONTROL]],'LISTADO ESTUDIANTES'!A:C,2,FALSE)</f>
        <v>CAB ESPINOSA DIEGO MARTIN</v>
      </c>
      <c r="C4911" s="130" t="str">
        <f>VLOOKUP(ActividadesCom[[#This Row],[NO. DE CONTROL]],'LISTADO ESTUDIANTES'!A:C,3,FALSE)</f>
        <v>INGENIERÍA EN ANIMACION DIGITAL Y EFECTOS VISUALES</v>
      </c>
      <c r="D4911" s="131" t="str">
        <f>VLOOKUP(ActividadesCom[[#This Row],[NO. DE CONTROL]],'LISTADO ESTUDIANTES'!A:D,4,FALSE)</f>
        <v>ACTIVO(A)</v>
      </c>
      <c r="E4911" s="128">
        <f>SUM(ActividadesCom[[#This Row],[CRÉD. 1]],ActividadesCom[[#This Row],[CRÉD. 2]],ActividadesCom[[#This Row],[CRÉD. 3]],ActividadesCom[[#This Row],[CRÉD. 4]],ActividadesCom[[#This Row],[CRÉD. 5]])</f>
        <v>1</v>
      </c>
      <c r="F4911" s="131">
        <f>IF(ActividadesCom[[#This Row],[ÚLTIMO SEMESTRE CON CRÉDITOS]]&gt;0,ROUND(AVERAGE(ActividadesCom[[#This Row],[VALOR NIVEL 5]],ActividadesCom[[#This Row],[VALOR NIVEL 4]],ActividadesCom[[#This Row],[VALOR NIVEL 3]],ActividadesCom[[#This Row],[VALOR NIVEL 2]],ActividadesCom[[#This Row],[VALOR NIVEL 1]]),0),"")</f>
        <v>2</v>
      </c>
      <c r="G4911" s="128" t="str">
        <f>IF(ActividadesCom[[#This Row],[PROMEDIO]]="","",IF(ActividadesCom[[#This Row],[PROMEDIO]]&gt;=4,"EXCELENTE",IF(ActividadesCom[[#This Row],[PROMEDIO]]&gt;=3,"NOTABLE",IF(ActividadesCom[[#This Row],[PROMEDIO]]&gt;=2,"BUENO",IF(ActividadesCom[[#This Row],[PROMEDIO]]=1,"SUFICIENTE","")))))</f>
        <v>BUENO</v>
      </c>
      <c r="H4911" s="131">
        <f>MAX(ActividadesCom[[#This Row],[PERÍODO 1]],ActividadesCom[[#This Row],[PERÍODO 2]],ActividadesCom[[#This Row],[PERÍODO 3]],ActividadesCom[[#This Row],[PERÍODO 4]],ActividadesCom[[#This Row],[PERÍODO 5]])</f>
        <v>20253</v>
      </c>
      <c r="I4911" s="130" t="s">
        <v>316</v>
      </c>
      <c r="J4911" s="131">
        <v>20253</v>
      </c>
      <c r="K4911" s="131" t="s">
        <v>4009</v>
      </c>
      <c r="L4911" s="131">
        <f>IF(ActividadesCom[[#This Row],[NIVEL 1]]&lt;&gt;0,VLOOKUP(ActividadesCom[[#This Row],[NIVEL 1]],Catálogo!A:B,2,FALSE),"")</f>
        <v>2</v>
      </c>
      <c r="M4911" s="131">
        <v>1</v>
      </c>
      <c r="N4911" s="130"/>
      <c r="O4911" s="131"/>
      <c r="P4911" s="131"/>
      <c r="Q4911" s="131" t="str">
        <f>IF(ActividadesCom[[#This Row],[NIVEL 2]]&lt;&gt;0,VLOOKUP(ActividadesCom[[#This Row],[NIVEL 2]],Catálogo!A:B,2,FALSE),"")</f>
        <v/>
      </c>
      <c r="R4911" s="131"/>
      <c r="S4911" s="130"/>
      <c r="T4911" s="131"/>
      <c r="U4911" s="131"/>
      <c r="V4911" s="131" t="str">
        <f>IF(ActividadesCom[[#This Row],[NIVEL 3]]&lt;&gt;0,VLOOKUP(ActividadesCom[[#This Row],[NIVEL 3]],Catálogo!A:B,2,FALSE),"")</f>
        <v/>
      </c>
      <c r="W4911" s="131"/>
      <c r="X4911" s="130"/>
      <c r="Y4911" s="131"/>
      <c r="Z4911" s="131"/>
      <c r="AA4911" s="131" t="str">
        <f>IF(ActividadesCom[[#This Row],[NIVEL 4]]&lt;&gt;0,VLOOKUP(ActividadesCom[[#This Row],[NIVEL 4]],Catálogo!A:B,2,FALSE),"")</f>
        <v/>
      </c>
      <c r="AB4911" s="131"/>
      <c r="AC4911" s="130"/>
      <c r="AD4911" s="131"/>
      <c r="AE4911" s="131"/>
      <c r="AF4911" s="131" t="str">
        <f>IF(ActividadesCom[[#This Row],[NIVEL 5]]&lt;&gt;0,VLOOKUP(ActividadesCom[[#This Row],[NIVEL 5]],Catálogo!A:B,2,FALSE),"")</f>
        <v/>
      </c>
      <c r="AG4911" s="131"/>
    </row>
    <row r="4912" spans="1:33" ht="30" customHeight="1" x14ac:dyDescent="0.25">
      <c r="A4912" s="5">
        <v>25470259</v>
      </c>
      <c r="B4912" s="10" t="str">
        <f>VLOOKUP(ActividadesCom[[#This Row],[NO. DE CONTROL]],'LISTADO ESTUDIANTES'!A:C,2,FALSE)</f>
        <v>DIAZ LUGO ANA ESTHER</v>
      </c>
      <c r="C4912" s="6" t="str">
        <f>VLOOKUP(ActividadesCom[[#This Row],[NO. DE CONTROL]],'LISTADO ESTUDIANTES'!A:C,3,FALSE)</f>
        <v>INGENIERIA EN SISTEMAS COMPUTACIONALES</v>
      </c>
      <c r="D4912" s="5" t="str">
        <f>VLOOKUP(ActividadesCom[[#This Row],[NO. DE CONTROL]],'LISTADO ESTUDIANTES'!A:D,4,FALSE)</f>
        <v>ACTIVO(A)</v>
      </c>
      <c r="E4912" s="7">
        <f>SUM(ActividadesCom[[#This Row],[CRÉD. 1]],ActividadesCom[[#This Row],[CRÉD. 2]],ActividadesCom[[#This Row],[CRÉD. 3]],ActividadesCom[[#This Row],[CRÉD. 4]],ActividadesCom[[#This Row],[CRÉD. 5]])</f>
        <v>1</v>
      </c>
      <c r="F4912" s="5">
        <f>IF(ActividadesCom[[#This Row],[ÚLTIMO SEMESTRE CON CRÉDITOS]]&gt;0,ROUND(AVERAGE(ActividadesCom[[#This Row],[VALOR NIVEL 5]],ActividadesCom[[#This Row],[VALOR NIVEL 4]],ActividadesCom[[#This Row],[VALOR NIVEL 3]],ActividadesCom[[#This Row],[VALOR NIVEL 2]],ActividadesCom[[#This Row],[VALOR NIVEL 1]]),0),"")</f>
        <v>3</v>
      </c>
      <c r="G4912" s="7" t="str">
        <f>IF(ActividadesCom[[#This Row],[PROMEDIO]]="","",IF(ActividadesCom[[#This Row],[PROMEDIO]]&gt;=4,"EXCELENTE",IF(ActividadesCom[[#This Row],[PROMEDIO]]&gt;=3,"NOTABLE",IF(ActividadesCom[[#This Row],[PROMEDIO]]&gt;=2,"BUENO",IF(ActividadesCom[[#This Row],[PROMEDIO]]=1,"SUFICIENTE","")))))</f>
        <v>NOTABLE</v>
      </c>
      <c r="H4912" s="5">
        <f>MAX(ActividadesCom[[#This Row],[PERÍODO 1]],ActividadesCom[[#This Row],[PERÍODO 2]],ActividadesCom[[#This Row],[PERÍODO 3]],ActividadesCom[[#This Row],[PERÍODO 4]],ActividadesCom[[#This Row],[PERÍODO 5]])</f>
        <v>20253</v>
      </c>
      <c r="I4912" s="6" t="s">
        <v>665</v>
      </c>
      <c r="J4912" s="5">
        <v>20253</v>
      </c>
      <c r="K4912" s="5" t="s">
        <v>4008</v>
      </c>
      <c r="L4912" s="5">
        <f>IF(ActividadesCom[[#This Row],[NIVEL 1]]&lt;&gt;0,VLOOKUP(ActividadesCom[[#This Row],[NIVEL 1]],Catálogo!A:B,2,FALSE),"")</f>
        <v>3</v>
      </c>
      <c r="M4912" s="5">
        <v>1</v>
      </c>
      <c r="N4912" s="6"/>
      <c r="O4912" s="5"/>
      <c r="P4912" s="5"/>
      <c r="Q4912" s="5" t="str">
        <f>IF(ActividadesCom[[#This Row],[NIVEL 2]]&lt;&gt;0,VLOOKUP(ActividadesCom[[#This Row],[NIVEL 2]],Catálogo!A:B,2,FALSE),"")</f>
        <v/>
      </c>
      <c r="R4912" s="5"/>
      <c r="S4912" s="6"/>
      <c r="T4912" s="5"/>
      <c r="U4912" s="5"/>
      <c r="V4912" s="5" t="str">
        <f>IF(ActividadesCom[[#This Row],[NIVEL 3]]&lt;&gt;0,VLOOKUP(ActividadesCom[[#This Row],[NIVEL 3]],Catálogo!A:B,2,FALSE),"")</f>
        <v/>
      </c>
      <c r="W4912" s="5"/>
      <c r="X4912" s="6"/>
      <c r="Y4912" s="5"/>
      <c r="Z4912" s="5"/>
      <c r="AA4912" s="5" t="str">
        <f>IF(ActividadesCom[[#This Row],[NIVEL 4]]&lt;&gt;0,VLOOKUP(ActividadesCom[[#This Row],[NIVEL 4]],Catálogo!A:B,2,FALSE),"")</f>
        <v/>
      </c>
      <c r="AB4912" s="5"/>
      <c r="AC4912" s="6"/>
      <c r="AD4912" s="5"/>
      <c r="AE4912" s="5"/>
      <c r="AF4912" s="5" t="str">
        <f>IF(ActividadesCom[[#This Row],[NIVEL 5]]&lt;&gt;0,VLOOKUP(ActividadesCom[[#This Row],[NIVEL 5]],Catálogo!A:B,2,FALSE),"")</f>
        <v/>
      </c>
      <c r="AG4912" s="5"/>
    </row>
    <row r="4913" spans="1:33" ht="30" customHeight="1" x14ac:dyDescent="0.25">
      <c r="A4913" s="135">
        <v>25470260</v>
      </c>
      <c r="B4913" s="133" t="str">
        <f>VLOOKUP(ActividadesCom[[#This Row],[NO. DE CONTROL]],'LISTADO ESTUDIANTES'!A:C,2,FALSE)</f>
        <v>CHUC MONTALVO JOSUE ALEJANDRO</v>
      </c>
      <c r="C4913" s="134" t="str">
        <f>VLOOKUP(ActividadesCom[[#This Row],[NO. DE CONTROL]],'LISTADO ESTUDIANTES'!A:C,3,FALSE)</f>
        <v>INGENIERIA EN SISTEMAS COMPUTACIONALES</v>
      </c>
      <c r="D4913" s="135" t="str">
        <f>VLOOKUP(ActividadesCom[[#This Row],[NO. DE CONTROL]],'LISTADO ESTUDIANTES'!A:D,4,FALSE)</f>
        <v>ACTIVO(A)</v>
      </c>
      <c r="E4913" s="132">
        <f>SUM(ActividadesCom[[#This Row],[CRÉD. 1]],ActividadesCom[[#This Row],[CRÉD. 2]],ActividadesCom[[#This Row],[CRÉD. 3]],ActividadesCom[[#This Row],[CRÉD. 4]],ActividadesCom[[#This Row],[CRÉD. 5]])</f>
        <v>1</v>
      </c>
      <c r="F4913" s="135">
        <f>IF(ActividadesCom[[#This Row],[ÚLTIMO SEMESTRE CON CRÉDITOS]]&gt;0,ROUND(AVERAGE(ActividadesCom[[#This Row],[VALOR NIVEL 5]],ActividadesCom[[#This Row],[VALOR NIVEL 4]],ActividadesCom[[#This Row],[VALOR NIVEL 3]],ActividadesCom[[#This Row],[VALOR NIVEL 2]],ActividadesCom[[#This Row],[VALOR NIVEL 1]]),0),"")</f>
        <v>3</v>
      </c>
      <c r="G4913" s="132" t="str">
        <f>IF(ActividadesCom[[#This Row],[PROMEDIO]]="","",IF(ActividadesCom[[#This Row],[PROMEDIO]]&gt;=4,"EXCELENTE",IF(ActividadesCom[[#This Row],[PROMEDIO]]&gt;=3,"NOTABLE",IF(ActividadesCom[[#This Row],[PROMEDIO]]&gt;=2,"BUENO",IF(ActividadesCom[[#This Row],[PROMEDIO]]=1,"SUFICIENTE","")))))</f>
        <v>NOTABLE</v>
      </c>
      <c r="H4913" s="135">
        <f>MAX(ActividadesCom[[#This Row],[PERÍODO 1]],ActividadesCom[[#This Row],[PERÍODO 2]],ActividadesCom[[#This Row],[PERÍODO 3]],ActividadesCom[[#This Row],[PERÍODO 4]],ActividadesCom[[#This Row],[PERÍODO 5]])</f>
        <v>20261</v>
      </c>
      <c r="I4913" s="134" t="s">
        <v>5343</v>
      </c>
      <c r="J4913" s="135">
        <v>20261</v>
      </c>
      <c r="K4913" s="135" t="s">
        <v>4008</v>
      </c>
      <c r="L4913" s="135">
        <f>IF(ActividadesCom[[#This Row],[NIVEL 1]]&lt;&gt;0,VLOOKUP(ActividadesCom[[#This Row],[NIVEL 1]],Catálogo!A:B,2,FALSE),"")</f>
        <v>3</v>
      </c>
      <c r="M4913" s="135">
        <v>1</v>
      </c>
      <c r="N4913" s="134"/>
      <c r="O4913" s="135"/>
      <c r="P4913" s="135"/>
      <c r="Q4913" s="135" t="str">
        <f>IF(ActividadesCom[[#This Row],[NIVEL 2]]&lt;&gt;0,VLOOKUP(ActividadesCom[[#This Row],[NIVEL 2]],Catálogo!A:B,2,FALSE),"")</f>
        <v/>
      </c>
      <c r="R4913" s="135"/>
      <c r="S4913" s="134"/>
      <c r="T4913" s="135"/>
      <c r="U4913" s="135"/>
      <c r="V4913" s="135" t="str">
        <f>IF(ActividadesCom[[#This Row],[NIVEL 3]]&lt;&gt;0,VLOOKUP(ActividadesCom[[#This Row],[NIVEL 3]],Catálogo!A:B,2,FALSE),"")</f>
        <v/>
      </c>
      <c r="W4913" s="135"/>
      <c r="X4913" s="134"/>
      <c r="Y4913" s="135"/>
      <c r="Z4913" s="135"/>
      <c r="AA4913" s="135" t="str">
        <f>IF(ActividadesCom[[#This Row],[NIVEL 4]]&lt;&gt;0,VLOOKUP(ActividadesCom[[#This Row],[NIVEL 4]],Catálogo!A:B,2,FALSE),"")</f>
        <v/>
      </c>
      <c r="AB4913" s="135"/>
      <c r="AC4913" s="134"/>
      <c r="AD4913" s="135"/>
      <c r="AE4913" s="135"/>
      <c r="AF4913" s="135" t="str">
        <f>IF(ActividadesCom[[#This Row],[NIVEL 5]]&lt;&gt;0,VLOOKUP(ActividadesCom[[#This Row],[NIVEL 5]],Catálogo!A:B,2,FALSE),"")</f>
        <v/>
      </c>
      <c r="AG4913" s="135"/>
    </row>
    <row r="4914" spans="1:33" ht="30" customHeight="1" x14ac:dyDescent="0.25">
      <c r="A4914" s="7">
        <v>25470263</v>
      </c>
      <c r="B4914" s="10" t="str">
        <f>VLOOKUP(ActividadesCom[[#This Row],[NO. DE CONTROL]],'LISTADO ESTUDIANTES'!A:C,2,FALSE)</f>
        <v>CAHUICH MALDONADO CARLOS EDUARDO</v>
      </c>
      <c r="C4914" s="6" t="str">
        <f>VLOOKUP(ActividadesCom[[#This Row],[NO. DE CONTROL]],'LISTADO ESTUDIANTES'!A:C,3,FALSE)</f>
        <v>INGENIERIA EN SISTEMAS COMPUTACIONALES</v>
      </c>
      <c r="D4914" s="5" t="str">
        <f>VLOOKUP(ActividadesCom[[#This Row],[NO. DE CONTROL]],'LISTADO ESTUDIANTES'!A:D,4,FALSE)</f>
        <v>ACTIVO(A)</v>
      </c>
      <c r="E4914" s="7">
        <f>SUM(ActividadesCom[[#This Row],[CRÉD. 1]],ActividadesCom[[#This Row],[CRÉD. 2]],ActividadesCom[[#This Row],[CRÉD. 3]],ActividadesCom[[#This Row],[CRÉD. 4]],ActividadesCom[[#This Row],[CRÉD. 5]])</f>
        <v>0</v>
      </c>
      <c r="F4914" s="5" t="str">
        <f>IF(ActividadesCom[[#This Row],[ÚLTIMO SEMESTRE CON CRÉDITOS]]&gt;0,ROUND(AVERAGE(ActividadesCom[[#This Row],[VALOR NIVEL 5]],ActividadesCom[[#This Row],[VALOR NIVEL 4]],ActividadesCom[[#This Row],[VALOR NIVEL 3]],ActividadesCom[[#This Row],[VALOR NIVEL 2]],ActividadesCom[[#This Row],[VALOR NIVEL 1]]),0),"")</f>
        <v/>
      </c>
      <c r="G4914" s="7" t="str">
        <f>IF(ActividadesCom[[#This Row],[PROMEDIO]]="","",IF(ActividadesCom[[#This Row],[PROMEDIO]]&gt;=4,"EXCELENTE",IF(ActividadesCom[[#This Row],[PROMEDIO]]&gt;=3,"NOTABLE",IF(ActividadesCom[[#This Row],[PROMEDIO]]&gt;=2,"BUENO",IF(ActividadesCom[[#This Row],[PROMEDIO]]=1,"SUFICIENTE","")))))</f>
        <v/>
      </c>
      <c r="H4914" s="5">
        <f>MAX(ActividadesCom[[#This Row],[PERÍODO 1]],ActividadesCom[[#This Row],[PERÍODO 2]],ActividadesCom[[#This Row],[PERÍODO 3]],ActividadesCom[[#This Row],[PERÍODO 4]],ActividadesCom[[#This Row],[PERÍODO 5]])</f>
        <v>0</v>
      </c>
      <c r="I4914" s="6"/>
      <c r="J4914" s="5"/>
      <c r="K4914" s="5"/>
      <c r="L4914" s="5" t="str">
        <f>IF(ActividadesCom[[#This Row],[NIVEL 1]]&lt;&gt;0,VLOOKUP(ActividadesCom[[#This Row],[NIVEL 1]],Catálogo!A:B,2,FALSE),"")</f>
        <v/>
      </c>
      <c r="M4914" s="5"/>
      <c r="N4914" s="6"/>
      <c r="O4914" s="5"/>
      <c r="P4914" s="5"/>
      <c r="Q4914" s="5" t="str">
        <f>IF(ActividadesCom[[#This Row],[NIVEL 2]]&lt;&gt;0,VLOOKUP(ActividadesCom[[#This Row],[NIVEL 2]],Catálogo!A:B,2,FALSE),"")</f>
        <v/>
      </c>
      <c r="R4914" s="5"/>
      <c r="S4914" s="6"/>
      <c r="T4914" s="5"/>
      <c r="U4914" s="5"/>
      <c r="V4914" s="5" t="str">
        <f>IF(ActividadesCom[[#This Row],[NIVEL 3]]&lt;&gt;0,VLOOKUP(ActividadesCom[[#This Row],[NIVEL 3]],Catálogo!A:B,2,FALSE),"")</f>
        <v/>
      </c>
      <c r="W4914" s="5"/>
      <c r="X4914" s="6"/>
      <c r="Y4914" s="5"/>
      <c r="Z4914" s="5"/>
      <c r="AA4914" s="5" t="str">
        <f>IF(ActividadesCom[[#This Row],[NIVEL 4]]&lt;&gt;0,VLOOKUP(ActividadesCom[[#This Row],[NIVEL 4]],Catálogo!A:B,2,FALSE),"")</f>
        <v/>
      </c>
      <c r="AB4914" s="5"/>
      <c r="AC4914" s="6"/>
      <c r="AD4914" s="5"/>
      <c r="AE4914" s="5"/>
      <c r="AF4914" s="5" t="str">
        <f>IF(ActividadesCom[[#This Row],[NIVEL 5]]&lt;&gt;0,VLOOKUP(ActividadesCom[[#This Row],[NIVEL 5]],Catálogo!A:B,2,FALSE),"")</f>
        <v/>
      </c>
      <c r="AG4914" s="5"/>
    </row>
    <row r="4915" spans="1:33" ht="30" customHeight="1" x14ac:dyDescent="0.25">
      <c r="A4915" s="131">
        <v>25470264</v>
      </c>
      <c r="B4915" s="129" t="str">
        <f>VLOOKUP(ActividadesCom[[#This Row],[NO. DE CONTROL]],'LISTADO ESTUDIANTES'!A:C,2,FALSE)</f>
        <v>CHI BALAN GERARDO FRANCISCO</v>
      </c>
      <c r="C4915" s="130" t="str">
        <f>VLOOKUP(ActividadesCom[[#This Row],[NO. DE CONTROL]],'LISTADO ESTUDIANTES'!A:C,3,FALSE)</f>
        <v>INGENIERIA EN SISTEMAS COMPUTACIONALES</v>
      </c>
      <c r="D4915" s="131" t="str">
        <f>VLOOKUP(ActividadesCom[[#This Row],[NO. DE CONTROL]],'LISTADO ESTUDIANTES'!A:D,4,FALSE)</f>
        <v>ACTIVO(A)</v>
      </c>
      <c r="E4915" s="128">
        <f>SUM(ActividadesCom[[#This Row],[CRÉD. 1]],ActividadesCom[[#This Row],[CRÉD. 2]],ActividadesCom[[#This Row],[CRÉD. 3]],ActividadesCom[[#This Row],[CRÉD. 4]],ActividadesCom[[#This Row],[CRÉD. 5]])</f>
        <v>3</v>
      </c>
      <c r="F4915" s="131">
        <f>IF(ActividadesCom[[#This Row],[ÚLTIMO SEMESTRE CON CRÉDITOS]]&gt;0,ROUND(AVERAGE(ActividadesCom[[#This Row],[VALOR NIVEL 5]],ActividadesCom[[#This Row],[VALOR NIVEL 4]],ActividadesCom[[#This Row],[VALOR NIVEL 3]],ActividadesCom[[#This Row],[VALOR NIVEL 2]],ActividadesCom[[#This Row],[VALOR NIVEL 1]]),0),"")</f>
        <v>3</v>
      </c>
      <c r="G4915" s="128" t="str">
        <f>IF(ActividadesCom[[#This Row],[PROMEDIO]]="","",IF(ActividadesCom[[#This Row],[PROMEDIO]]&gt;=4,"EXCELENTE",IF(ActividadesCom[[#This Row],[PROMEDIO]]&gt;=3,"NOTABLE",IF(ActividadesCom[[#This Row],[PROMEDIO]]&gt;=2,"BUENO",IF(ActividadesCom[[#This Row],[PROMEDIO]]=1,"SUFICIENTE","")))))</f>
        <v>NOTABLE</v>
      </c>
      <c r="H4915" s="131">
        <f>MAX(ActividadesCom[[#This Row],[PERÍODO 1]],ActividadesCom[[#This Row],[PERÍODO 2]],ActividadesCom[[#This Row],[PERÍODO 3]],ActividadesCom[[#This Row],[PERÍODO 4]],ActividadesCom[[#This Row],[PERÍODO 5]])</f>
        <v>20261</v>
      </c>
      <c r="I4915" s="130" t="s">
        <v>7297</v>
      </c>
      <c r="J4915" s="131">
        <v>20253</v>
      </c>
      <c r="K4915" s="131" t="s">
        <v>4008</v>
      </c>
      <c r="L4915" s="131">
        <f>IF(ActividadesCom[[#This Row],[NIVEL 1]]&lt;&gt;0,VLOOKUP(ActividadesCom[[#This Row],[NIVEL 1]],Catálogo!A:B,2,FALSE),"")</f>
        <v>3</v>
      </c>
      <c r="M4915" s="131">
        <v>1</v>
      </c>
      <c r="N4915" s="130" t="s">
        <v>6792</v>
      </c>
      <c r="O4915" s="131">
        <v>20253</v>
      </c>
      <c r="P4915" s="131" t="s">
        <v>4009</v>
      </c>
      <c r="Q4915" s="131">
        <f>IF(ActividadesCom[[#This Row],[NIVEL 2]]&lt;&gt;0,VLOOKUP(ActividadesCom[[#This Row],[NIVEL 2]],Catálogo!A:B,2,FALSE),"")</f>
        <v>2</v>
      </c>
      <c r="R4915" s="131">
        <v>1</v>
      </c>
      <c r="S4915" s="6" t="s">
        <v>9</v>
      </c>
      <c r="T4915" s="131">
        <v>20261</v>
      </c>
      <c r="U4915" s="5" t="s">
        <v>4007</v>
      </c>
      <c r="V4915" s="131">
        <f>IF(ActividadesCom[[#This Row],[NIVEL 3]]&lt;&gt;0,VLOOKUP(ActividadesCom[[#This Row],[NIVEL 3]],Catálogo!A:B,2,FALSE),"")</f>
        <v>4</v>
      </c>
      <c r="W4915" s="131">
        <v>1</v>
      </c>
      <c r="X4915" s="130"/>
      <c r="Y4915" s="131"/>
      <c r="Z4915" s="131"/>
      <c r="AA4915" s="131" t="str">
        <f>IF(ActividadesCom[[#This Row],[NIVEL 4]]&lt;&gt;0,VLOOKUP(ActividadesCom[[#This Row],[NIVEL 4]],Catálogo!A:B,2,FALSE),"")</f>
        <v/>
      </c>
      <c r="AB4915" s="131"/>
      <c r="AC4915" s="130"/>
      <c r="AD4915" s="131"/>
      <c r="AE4915" s="131"/>
      <c r="AF4915" s="131" t="str">
        <f>IF(ActividadesCom[[#This Row],[NIVEL 5]]&lt;&gt;0,VLOOKUP(ActividadesCom[[#This Row],[NIVEL 5]],Catálogo!A:B,2,FALSE),"")</f>
        <v/>
      </c>
      <c r="AG4915" s="131"/>
    </row>
    <row r="4916" spans="1:33" ht="30" customHeight="1" x14ac:dyDescent="0.25">
      <c r="A4916" s="5">
        <v>25470265</v>
      </c>
      <c r="B4916" s="10" t="str">
        <f>VLOOKUP(ActividadesCom[[#This Row],[NO. DE CONTROL]],'LISTADO ESTUDIANTES'!A:C,2,FALSE)</f>
        <v>BROWN CASTELLANOS FERNANDO</v>
      </c>
      <c r="C4916" s="6" t="str">
        <f>VLOOKUP(ActividadesCom[[#This Row],[NO. DE CONTROL]],'LISTADO ESTUDIANTES'!A:C,3,FALSE)</f>
        <v>INGENIERIA EN SISTEMAS COMPUTACIONALES</v>
      </c>
      <c r="D4916" s="5" t="str">
        <f>VLOOKUP(ActividadesCom[[#This Row],[NO. DE CONTROL]],'LISTADO ESTUDIANTES'!A:D,4,FALSE)</f>
        <v>ACTIVO(A)</v>
      </c>
      <c r="E4916" s="7">
        <f>SUM(ActividadesCom[[#This Row],[CRÉD. 1]],ActividadesCom[[#This Row],[CRÉD. 2]],ActividadesCom[[#This Row],[CRÉD. 3]],ActividadesCom[[#This Row],[CRÉD. 4]],ActividadesCom[[#This Row],[CRÉD. 5]])</f>
        <v>2</v>
      </c>
      <c r="F4916" s="5">
        <f>IF(ActividadesCom[[#This Row],[ÚLTIMO SEMESTRE CON CRÉDITOS]]&gt;0,ROUND(AVERAGE(ActividadesCom[[#This Row],[VALOR NIVEL 5]],ActividadesCom[[#This Row],[VALOR NIVEL 4]],ActividadesCom[[#This Row],[VALOR NIVEL 3]],ActividadesCom[[#This Row],[VALOR NIVEL 2]],ActividadesCom[[#This Row],[VALOR NIVEL 1]]),0),"")</f>
        <v>4</v>
      </c>
      <c r="G4916" s="7" t="str">
        <f>IF(ActividadesCom[[#This Row],[PROMEDIO]]="","",IF(ActividadesCom[[#This Row],[PROMEDIO]]&gt;=4,"EXCELENTE",IF(ActividadesCom[[#This Row],[PROMEDIO]]&gt;=3,"NOTABLE",IF(ActividadesCom[[#This Row],[PROMEDIO]]&gt;=2,"BUENO",IF(ActividadesCom[[#This Row],[PROMEDIO]]=1,"SUFICIENTE","")))))</f>
        <v>EXCELENTE</v>
      </c>
      <c r="H4916" s="5">
        <f>MAX(ActividadesCom[[#This Row],[PERÍODO 1]],ActividadesCom[[#This Row],[PERÍODO 2]],ActividadesCom[[#This Row],[PERÍODO 3]],ActividadesCom[[#This Row],[PERÍODO 4]],ActividadesCom[[#This Row],[PERÍODO 5]])</f>
        <v>20261</v>
      </c>
      <c r="I4916" s="6" t="s">
        <v>3518</v>
      </c>
      <c r="J4916" s="5">
        <v>20253</v>
      </c>
      <c r="K4916" s="5" t="s">
        <v>4007</v>
      </c>
      <c r="L4916" s="5">
        <f>IF(ActividadesCom[[#This Row],[NIVEL 1]]&lt;&gt;0,VLOOKUP(ActividadesCom[[#This Row],[NIVEL 1]],Catálogo!A:B,2,FALSE),"")</f>
        <v>4</v>
      </c>
      <c r="M4916" s="5">
        <v>1</v>
      </c>
      <c r="N4916" s="6" t="s">
        <v>5343</v>
      </c>
      <c r="O4916" s="5">
        <v>20261</v>
      </c>
      <c r="P4916" s="5" t="s">
        <v>4008</v>
      </c>
      <c r="Q4916" s="5">
        <f>IF(ActividadesCom[[#This Row],[NIVEL 2]]&lt;&gt;0,VLOOKUP(ActividadesCom[[#This Row],[NIVEL 2]],Catálogo!A:B,2,FALSE),"")</f>
        <v>3</v>
      </c>
      <c r="R4916" s="5">
        <v>1</v>
      </c>
      <c r="S4916" s="6"/>
      <c r="T4916" s="5"/>
      <c r="U4916" s="5"/>
      <c r="V4916" s="5" t="str">
        <f>IF(ActividadesCom[[#This Row],[NIVEL 3]]&lt;&gt;0,VLOOKUP(ActividadesCom[[#This Row],[NIVEL 3]],Catálogo!A:B,2,FALSE),"")</f>
        <v/>
      </c>
      <c r="W4916" s="5"/>
      <c r="X4916" s="6"/>
      <c r="Y4916" s="5"/>
      <c r="Z4916" s="5"/>
      <c r="AA4916" s="5" t="str">
        <f>IF(ActividadesCom[[#This Row],[NIVEL 4]]&lt;&gt;0,VLOOKUP(ActividadesCom[[#This Row],[NIVEL 4]],Catálogo!A:B,2,FALSE),"")</f>
        <v/>
      </c>
      <c r="AB4916" s="5"/>
      <c r="AC4916" s="6"/>
      <c r="AD4916" s="5"/>
      <c r="AE4916" s="5"/>
      <c r="AF4916" s="5" t="str">
        <f>IF(ActividadesCom[[#This Row],[NIVEL 5]]&lt;&gt;0,VLOOKUP(ActividadesCom[[#This Row],[NIVEL 5]],Catálogo!A:B,2,FALSE),"")</f>
        <v/>
      </c>
      <c r="AG4916" s="5"/>
    </row>
    <row r="4917" spans="1:33" ht="30" customHeight="1" x14ac:dyDescent="0.25">
      <c r="A4917" s="131">
        <v>25470266</v>
      </c>
      <c r="B4917" s="129" t="str">
        <f>VLOOKUP(ActividadesCom[[#This Row],[NO. DE CONTROL]],'LISTADO ESTUDIANTES'!A:C,2,FALSE)</f>
        <v>ROMERO PADILLA MARIA FERNANDA</v>
      </c>
      <c r="C4917" s="130" t="str">
        <f>VLOOKUP(ActividadesCom[[#This Row],[NO. DE CONTROL]],'LISTADO ESTUDIANTES'!A:C,3,FALSE)</f>
        <v>INGENIERÍA EN ANIMACION DIGITAL Y EFECTOS VISUALES</v>
      </c>
      <c r="D4917" s="131" t="str">
        <f>VLOOKUP(ActividadesCom[[#This Row],[NO. DE CONTROL]],'LISTADO ESTUDIANTES'!A:D,4,FALSE)</f>
        <v>ACTIVO(A)</v>
      </c>
      <c r="E4917" s="128">
        <f>SUM(ActividadesCom[[#This Row],[CRÉD. 1]],ActividadesCom[[#This Row],[CRÉD. 2]],ActividadesCom[[#This Row],[CRÉD. 3]],ActividadesCom[[#This Row],[CRÉD. 4]],ActividadesCom[[#This Row],[CRÉD. 5]])</f>
        <v>1</v>
      </c>
      <c r="F4917" s="131">
        <f>IF(ActividadesCom[[#This Row],[ÚLTIMO SEMESTRE CON CRÉDITOS]]&gt;0,ROUND(AVERAGE(ActividadesCom[[#This Row],[VALOR NIVEL 5]],ActividadesCom[[#This Row],[VALOR NIVEL 4]],ActividadesCom[[#This Row],[VALOR NIVEL 3]],ActividadesCom[[#This Row],[VALOR NIVEL 2]],ActividadesCom[[#This Row],[VALOR NIVEL 1]]),0),"")</f>
        <v>2</v>
      </c>
      <c r="G4917" s="128" t="str">
        <f>IF(ActividadesCom[[#This Row],[PROMEDIO]]="","",IF(ActividadesCom[[#This Row],[PROMEDIO]]&gt;=4,"EXCELENTE",IF(ActividadesCom[[#This Row],[PROMEDIO]]&gt;=3,"NOTABLE",IF(ActividadesCom[[#This Row],[PROMEDIO]]&gt;=2,"BUENO",IF(ActividadesCom[[#This Row],[PROMEDIO]]=1,"SUFICIENTE","")))))</f>
        <v>BUENO</v>
      </c>
      <c r="H4917" s="131">
        <f>MAX(ActividadesCom[[#This Row],[PERÍODO 1]],ActividadesCom[[#This Row],[PERÍODO 2]],ActividadesCom[[#This Row],[PERÍODO 3]],ActividadesCom[[#This Row],[PERÍODO 4]],ActividadesCom[[#This Row],[PERÍODO 5]])</f>
        <v>20253</v>
      </c>
      <c r="I4917" s="130" t="s">
        <v>5843</v>
      </c>
      <c r="J4917" s="131">
        <v>20253</v>
      </c>
      <c r="K4917" s="131" t="s">
        <v>4009</v>
      </c>
      <c r="L4917" s="131">
        <f>IF(ActividadesCom[[#This Row],[NIVEL 1]]&lt;&gt;0,VLOOKUP(ActividadesCom[[#This Row],[NIVEL 1]],Catálogo!A:B,2,FALSE),"")</f>
        <v>2</v>
      </c>
      <c r="M4917" s="131">
        <v>1</v>
      </c>
      <c r="N4917" s="130"/>
      <c r="O4917" s="131"/>
      <c r="P4917" s="131"/>
      <c r="Q4917" s="131" t="str">
        <f>IF(ActividadesCom[[#This Row],[NIVEL 2]]&lt;&gt;0,VLOOKUP(ActividadesCom[[#This Row],[NIVEL 2]],Catálogo!A:B,2,FALSE),"")</f>
        <v/>
      </c>
      <c r="R4917" s="131"/>
      <c r="S4917" s="130"/>
      <c r="T4917" s="131"/>
      <c r="U4917" s="131"/>
      <c r="V4917" s="131" t="str">
        <f>IF(ActividadesCom[[#This Row],[NIVEL 3]]&lt;&gt;0,VLOOKUP(ActividadesCom[[#This Row],[NIVEL 3]],Catálogo!A:B,2,FALSE),"")</f>
        <v/>
      </c>
      <c r="W4917" s="131"/>
      <c r="X4917" s="130"/>
      <c r="Y4917" s="131"/>
      <c r="Z4917" s="131"/>
      <c r="AA4917" s="131" t="str">
        <f>IF(ActividadesCom[[#This Row],[NIVEL 4]]&lt;&gt;0,VLOOKUP(ActividadesCom[[#This Row],[NIVEL 4]],Catálogo!A:B,2,FALSE),"")</f>
        <v/>
      </c>
      <c r="AB4917" s="131"/>
      <c r="AC4917" s="130"/>
      <c r="AD4917" s="131"/>
      <c r="AE4917" s="131"/>
      <c r="AF4917" s="131" t="str">
        <f>IF(ActividadesCom[[#This Row],[NIVEL 5]]&lt;&gt;0,VLOOKUP(ActividadesCom[[#This Row],[NIVEL 5]],Catálogo!A:B,2,FALSE),"")</f>
        <v/>
      </c>
      <c r="AG4917" s="131"/>
    </row>
    <row r="4918" spans="1:33" ht="30" customHeight="1" x14ac:dyDescent="0.25">
      <c r="A4918" s="5">
        <v>25470267</v>
      </c>
      <c r="B4918" s="10" t="str">
        <f>VLOOKUP(ActividadesCom[[#This Row],[NO. DE CONTROL]],'LISTADO ESTUDIANTES'!A:C,2,FALSE)</f>
        <v>LOEZA PEREZ MIGUEL</v>
      </c>
      <c r="C4918" s="6" t="str">
        <f>VLOOKUP(ActividadesCom[[#This Row],[NO. DE CONTROL]],'LISTADO ESTUDIANTES'!A:C,3,FALSE)</f>
        <v>INGENIERÍA EN ANIMACION DIGITAL Y EFECTOS VISUALES</v>
      </c>
      <c r="D4918" s="5" t="str">
        <f>VLOOKUP(ActividadesCom[[#This Row],[NO. DE CONTROL]],'LISTADO ESTUDIANTES'!A:D,4,FALSE)</f>
        <v>ACTIVO(A)</v>
      </c>
      <c r="E4918" s="7">
        <f>SUM(ActividadesCom[[#This Row],[CRÉD. 1]],ActividadesCom[[#This Row],[CRÉD. 2]],ActividadesCom[[#This Row],[CRÉD. 3]],ActividadesCom[[#This Row],[CRÉD. 4]],ActividadesCom[[#This Row],[CRÉD. 5]])</f>
        <v>1</v>
      </c>
      <c r="F4918" s="5">
        <f>IF(ActividadesCom[[#This Row],[ÚLTIMO SEMESTRE CON CRÉDITOS]]&gt;0,ROUND(AVERAGE(ActividadesCom[[#This Row],[VALOR NIVEL 5]],ActividadesCom[[#This Row],[VALOR NIVEL 4]],ActividadesCom[[#This Row],[VALOR NIVEL 3]],ActividadesCom[[#This Row],[VALOR NIVEL 2]],ActividadesCom[[#This Row],[VALOR NIVEL 1]]),0),"")</f>
        <v>1</v>
      </c>
      <c r="G4918" s="7" t="str">
        <f>IF(ActividadesCom[[#This Row],[PROMEDIO]]="","",IF(ActividadesCom[[#This Row],[PROMEDIO]]&gt;=4,"EXCELENTE",IF(ActividadesCom[[#This Row],[PROMEDIO]]&gt;=3,"NOTABLE",IF(ActividadesCom[[#This Row],[PROMEDIO]]&gt;=2,"BUENO",IF(ActividadesCom[[#This Row],[PROMEDIO]]=1,"SUFICIENTE","")))))</f>
        <v>SUFICIENTE</v>
      </c>
      <c r="H4918" s="5">
        <f>MAX(ActividadesCom[[#This Row],[PERÍODO 1]],ActividadesCom[[#This Row],[PERÍODO 2]],ActividadesCom[[#This Row],[PERÍODO 3]],ActividadesCom[[#This Row],[PERÍODO 4]],ActividadesCom[[#This Row],[PERÍODO 5]])</f>
        <v>20253</v>
      </c>
      <c r="I4918" s="6" t="s">
        <v>4278</v>
      </c>
      <c r="J4918" s="5">
        <v>20253</v>
      </c>
      <c r="K4918" s="5" t="s">
        <v>4010</v>
      </c>
      <c r="L4918" s="5">
        <f>IF(ActividadesCom[[#This Row],[NIVEL 1]]&lt;&gt;0,VLOOKUP(ActividadesCom[[#This Row],[NIVEL 1]],Catálogo!A:B,2,FALSE),"")</f>
        <v>1</v>
      </c>
      <c r="M4918" s="5">
        <v>1</v>
      </c>
      <c r="N4918" s="6"/>
      <c r="O4918" s="5"/>
      <c r="P4918" s="5"/>
      <c r="Q4918" s="5" t="str">
        <f>IF(ActividadesCom[[#This Row],[NIVEL 2]]&lt;&gt;0,VLOOKUP(ActividadesCom[[#This Row],[NIVEL 2]],Catálogo!A:B,2,FALSE),"")</f>
        <v/>
      </c>
      <c r="R4918" s="5"/>
      <c r="S4918" s="6"/>
      <c r="T4918" s="5"/>
      <c r="U4918" s="5"/>
      <c r="V4918" s="5" t="str">
        <f>IF(ActividadesCom[[#This Row],[NIVEL 3]]&lt;&gt;0,VLOOKUP(ActividadesCom[[#This Row],[NIVEL 3]],Catálogo!A:B,2,FALSE),"")</f>
        <v/>
      </c>
      <c r="W4918" s="5"/>
      <c r="X4918" s="6"/>
      <c r="Y4918" s="5"/>
      <c r="Z4918" s="5"/>
      <c r="AA4918" s="5" t="str">
        <f>IF(ActividadesCom[[#This Row],[NIVEL 4]]&lt;&gt;0,VLOOKUP(ActividadesCom[[#This Row],[NIVEL 4]],Catálogo!A:B,2,FALSE),"")</f>
        <v/>
      </c>
      <c r="AB4918" s="5"/>
      <c r="AC4918" s="6"/>
      <c r="AD4918" s="5"/>
      <c r="AE4918" s="5"/>
      <c r="AF4918" s="5" t="str">
        <f>IF(ActividadesCom[[#This Row],[NIVEL 5]]&lt;&gt;0,VLOOKUP(ActividadesCom[[#This Row],[NIVEL 5]],Catálogo!A:B,2,FALSE),"")</f>
        <v/>
      </c>
      <c r="AG4918" s="5"/>
    </row>
    <row r="4919" spans="1:33" ht="30" hidden="1" customHeight="1" x14ac:dyDescent="0.25">
      <c r="A4919" s="131">
        <v>25470268</v>
      </c>
      <c r="B4919" s="129" t="str">
        <f>VLOOKUP(ActividadesCom[[#This Row],[NO. DE CONTROL]],'LISTADO ESTUDIANTES'!A:C,2,FALSE)</f>
        <v>LOEZA PEREZ DAIRA ALEJANDRA</v>
      </c>
      <c r="C4919" s="130" t="str">
        <f>VLOOKUP(ActividadesCom[[#This Row],[NO. DE CONTROL]],'LISTADO ESTUDIANTES'!A:C,3,FALSE)</f>
        <v>INGENIERIA EN ANIMACION DIGITAL Y EFECTOS VISUALES</v>
      </c>
      <c r="D4919" s="131" t="str">
        <f>VLOOKUP(ActividadesCom[[#This Row],[NO. DE CONTROL]],'LISTADO ESTUDIANTES'!A:D,4,FALSE)</f>
        <v>BAJA</v>
      </c>
      <c r="E4919" s="128">
        <f>SUM(ActividadesCom[[#This Row],[CRÉD. 1]],ActividadesCom[[#This Row],[CRÉD. 2]],ActividadesCom[[#This Row],[CRÉD. 3]],ActividadesCom[[#This Row],[CRÉD. 4]],ActividadesCom[[#This Row],[CRÉD. 5]])</f>
        <v>1</v>
      </c>
      <c r="F4919" s="131">
        <f>IF(ActividadesCom[[#This Row],[ÚLTIMO SEMESTRE CON CRÉDITOS]]&gt;0,ROUND(AVERAGE(ActividadesCom[[#This Row],[VALOR NIVEL 5]],ActividadesCom[[#This Row],[VALOR NIVEL 4]],ActividadesCom[[#This Row],[VALOR NIVEL 3]],ActividadesCom[[#This Row],[VALOR NIVEL 2]],ActividadesCom[[#This Row],[VALOR NIVEL 1]]),0),"")</f>
        <v>2</v>
      </c>
      <c r="G4919" s="128" t="str">
        <f>IF(ActividadesCom[[#This Row],[PROMEDIO]]="","",IF(ActividadesCom[[#This Row],[PROMEDIO]]&gt;=4,"EXCELENTE",IF(ActividadesCom[[#This Row],[PROMEDIO]]&gt;=3,"NOTABLE",IF(ActividadesCom[[#This Row],[PROMEDIO]]&gt;=2,"BUENO",IF(ActividadesCom[[#This Row],[PROMEDIO]]=1,"SUFICIENTE","")))))</f>
        <v>BUENO</v>
      </c>
      <c r="H4919" s="131">
        <f>MAX(ActividadesCom[[#This Row],[PERÍODO 1]],ActividadesCom[[#This Row],[PERÍODO 2]],ActividadesCom[[#This Row],[PERÍODO 3]],ActividadesCom[[#This Row],[PERÍODO 4]],ActividadesCom[[#This Row],[PERÍODO 5]])</f>
        <v>20253</v>
      </c>
      <c r="I4919" s="130" t="s">
        <v>11</v>
      </c>
      <c r="J4919" s="131">
        <v>20253</v>
      </c>
      <c r="K4919" s="131" t="s">
        <v>4009</v>
      </c>
      <c r="L4919" s="131">
        <f>IF(ActividadesCom[[#This Row],[NIVEL 1]]&lt;&gt;0,VLOOKUP(ActividadesCom[[#This Row],[NIVEL 1]],Catálogo!A:B,2,FALSE),"")</f>
        <v>2</v>
      </c>
      <c r="M4919" s="131">
        <v>1</v>
      </c>
      <c r="N4919" s="130"/>
      <c r="O4919" s="131"/>
      <c r="P4919" s="131"/>
      <c r="Q4919" s="131" t="str">
        <f>IF(ActividadesCom[[#This Row],[NIVEL 2]]&lt;&gt;0,VLOOKUP(ActividadesCom[[#This Row],[NIVEL 2]],Catálogo!A:B,2,FALSE),"")</f>
        <v/>
      </c>
      <c r="R4919" s="131"/>
      <c r="S4919" s="130"/>
      <c r="T4919" s="131"/>
      <c r="U4919" s="131"/>
      <c r="V4919" s="131" t="str">
        <f>IF(ActividadesCom[[#This Row],[NIVEL 3]]&lt;&gt;0,VLOOKUP(ActividadesCom[[#This Row],[NIVEL 3]],Catálogo!A:B,2,FALSE),"")</f>
        <v/>
      </c>
      <c r="W4919" s="131"/>
      <c r="X4919" s="130"/>
      <c r="Y4919" s="131"/>
      <c r="Z4919" s="131"/>
      <c r="AA4919" s="131" t="str">
        <f>IF(ActividadesCom[[#This Row],[NIVEL 4]]&lt;&gt;0,VLOOKUP(ActividadesCom[[#This Row],[NIVEL 4]],Catálogo!A:B,2,FALSE),"")</f>
        <v/>
      </c>
      <c r="AB4919" s="131"/>
      <c r="AC4919" s="130"/>
      <c r="AD4919" s="131"/>
      <c r="AE4919" s="131"/>
      <c r="AF4919" s="131" t="str">
        <f>IF(ActividadesCom[[#This Row],[NIVEL 5]]&lt;&gt;0,VLOOKUP(ActividadesCom[[#This Row],[NIVEL 5]],Catálogo!A:B,2,FALSE),"")</f>
        <v/>
      </c>
      <c r="AG4919" s="131"/>
    </row>
    <row r="4920" spans="1:33" ht="30" customHeight="1" x14ac:dyDescent="0.25">
      <c r="A4920" s="140">
        <v>25470269</v>
      </c>
      <c r="B4920" s="141" t="str">
        <f>VLOOKUP(ActividadesCom[[#This Row],[NO. DE CONTROL]],'LISTADO ESTUDIANTES'!A:C,2,FALSE)</f>
        <v>SALAZAR TAMAY JULIANA VALERIA</v>
      </c>
      <c r="C4920" s="142" t="str">
        <f>VLOOKUP(ActividadesCom[[#This Row],[NO. DE CONTROL]],'LISTADO ESTUDIANTES'!A:C,3,FALSE)</f>
        <v>INGENIERÍA EN ANIMACION DIGITAL Y EFECTOS VISUALES</v>
      </c>
      <c r="D4920" s="143" t="str">
        <f>VLOOKUP(ActividadesCom[[#This Row],[NO. DE CONTROL]],'LISTADO ESTUDIANTES'!A:D,4,FALSE)</f>
        <v>ACTIVO(A)</v>
      </c>
      <c r="E4920" s="140">
        <f>SUM(ActividadesCom[[#This Row],[CRÉD. 1]],ActividadesCom[[#This Row],[CRÉD. 2]],ActividadesCom[[#This Row],[CRÉD. 3]],ActividadesCom[[#This Row],[CRÉD. 4]],ActividadesCom[[#This Row],[CRÉD. 5]])</f>
        <v>1</v>
      </c>
      <c r="F4920" s="143">
        <f>IF(ActividadesCom[[#This Row],[ÚLTIMO SEMESTRE CON CRÉDITOS]]&gt;0,ROUND(AVERAGE(ActividadesCom[[#This Row],[VALOR NIVEL 5]],ActividadesCom[[#This Row],[VALOR NIVEL 4]],ActividadesCom[[#This Row],[VALOR NIVEL 3]],ActividadesCom[[#This Row],[VALOR NIVEL 2]],ActividadesCom[[#This Row],[VALOR NIVEL 1]]),0),"")</f>
        <v>4</v>
      </c>
      <c r="G4920" s="140" t="str">
        <f>IF(ActividadesCom[[#This Row],[PROMEDIO]]="","",IF(ActividadesCom[[#This Row],[PROMEDIO]]&gt;=4,"EXCELENTE",IF(ActividadesCom[[#This Row],[PROMEDIO]]&gt;=3,"NOTABLE",IF(ActividadesCom[[#This Row],[PROMEDIO]]&gt;=2,"BUENO",IF(ActividadesCom[[#This Row],[PROMEDIO]]=1,"SUFICIENTE","")))))</f>
        <v>EXCELENTE</v>
      </c>
      <c r="H4920" s="143">
        <f>MAX(ActividadesCom[[#This Row],[PERÍODO 1]],ActividadesCom[[#This Row],[PERÍODO 2]],ActividadesCom[[#This Row],[PERÍODO 3]],ActividadesCom[[#This Row],[PERÍODO 4]],ActividadesCom[[#This Row],[PERÍODO 5]])</f>
        <v>20261</v>
      </c>
      <c r="I4920" s="142" t="s">
        <v>7390</v>
      </c>
      <c r="J4920" s="143">
        <v>20261</v>
      </c>
      <c r="K4920" s="143" t="s">
        <v>4007</v>
      </c>
      <c r="L4920" s="143">
        <f>IF(ActividadesCom[[#This Row],[NIVEL 1]]&lt;&gt;0,VLOOKUP(ActividadesCom[[#This Row],[NIVEL 1]],Catálogo!A:B,2,FALSE),"")</f>
        <v>4</v>
      </c>
      <c r="M4920" s="143">
        <v>1</v>
      </c>
      <c r="N4920" s="142"/>
      <c r="O4920" s="143"/>
      <c r="P4920" s="143"/>
      <c r="Q4920" s="143" t="str">
        <f>IF(ActividadesCom[[#This Row],[NIVEL 2]]&lt;&gt;0,VLOOKUP(ActividadesCom[[#This Row],[NIVEL 2]],Catálogo!A:B,2,FALSE),"")</f>
        <v/>
      </c>
      <c r="R4920" s="143"/>
      <c r="S4920" s="142"/>
      <c r="T4920" s="143"/>
      <c r="U4920" s="143"/>
      <c r="V4920" s="143" t="str">
        <f>IF(ActividadesCom[[#This Row],[NIVEL 3]]&lt;&gt;0,VLOOKUP(ActividadesCom[[#This Row],[NIVEL 3]],Catálogo!A:B,2,FALSE),"")</f>
        <v/>
      </c>
      <c r="W4920" s="143"/>
      <c r="X4920" s="142"/>
      <c r="Y4920" s="143"/>
      <c r="Z4920" s="143"/>
      <c r="AA4920" s="143" t="str">
        <f>IF(ActividadesCom[[#This Row],[NIVEL 4]]&lt;&gt;0,VLOOKUP(ActividadesCom[[#This Row],[NIVEL 4]],Catálogo!A:B,2,FALSE),"")</f>
        <v/>
      </c>
      <c r="AB4920" s="143"/>
      <c r="AC4920" s="142" t="s">
        <v>7390</v>
      </c>
      <c r="AD4920" s="143"/>
      <c r="AE4920" s="143"/>
      <c r="AF4920" s="143" t="str">
        <f>IF(ActividadesCom[[#This Row],[NIVEL 5]]&lt;&gt;0,VLOOKUP(ActividadesCom[[#This Row],[NIVEL 5]],Catálogo!A:B,2,FALSE),"")</f>
        <v/>
      </c>
      <c r="AG4920" s="143"/>
    </row>
    <row r="4921" spans="1:33" ht="30" customHeight="1" x14ac:dyDescent="0.25">
      <c r="A4921" s="131">
        <v>25470270</v>
      </c>
      <c r="B4921" s="129" t="str">
        <f>VLOOKUP(ActividadesCom[[#This Row],[NO. DE CONTROL]],'LISTADO ESTUDIANTES'!A:C,2,FALSE)</f>
        <v>OVANDO DZUL KEVIN ALEXANDRO</v>
      </c>
      <c r="C4921" s="130" t="str">
        <f>VLOOKUP(ActividadesCom[[#This Row],[NO. DE CONTROL]],'LISTADO ESTUDIANTES'!A:C,3,FALSE)</f>
        <v>INGENIERÍA EN ANIMACION DIGITAL Y EFECTOS VISUALES</v>
      </c>
      <c r="D4921" s="131" t="str">
        <f>VLOOKUP(ActividadesCom[[#This Row],[NO. DE CONTROL]],'LISTADO ESTUDIANTES'!A:D,4,FALSE)</f>
        <v>ACTIVO(A)</v>
      </c>
      <c r="E4921" s="128">
        <f>SUM(ActividadesCom[[#This Row],[CRÉD. 1]],ActividadesCom[[#This Row],[CRÉD. 2]],ActividadesCom[[#This Row],[CRÉD. 3]],ActividadesCom[[#This Row],[CRÉD. 4]],ActividadesCom[[#This Row],[CRÉD. 5]])</f>
        <v>1</v>
      </c>
      <c r="F4921" s="131">
        <f>IF(ActividadesCom[[#This Row],[ÚLTIMO SEMESTRE CON CRÉDITOS]]&gt;0,ROUND(AVERAGE(ActividadesCom[[#This Row],[VALOR NIVEL 5]],ActividadesCom[[#This Row],[VALOR NIVEL 4]],ActividadesCom[[#This Row],[VALOR NIVEL 3]],ActividadesCom[[#This Row],[VALOR NIVEL 2]],ActividadesCom[[#This Row],[VALOR NIVEL 1]]),0),"")</f>
        <v>2</v>
      </c>
      <c r="G4921" s="128" t="str">
        <f>IF(ActividadesCom[[#This Row],[PROMEDIO]]="","",IF(ActividadesCom[[#This Row],[PROMEDIO]]&gt;=4,"EXCELENTE",IF(ActividadesCom[[#This Row],[PROMEDIO]]&gt;=3,"NOTABLE",IF(ActividadesCom[[#This Row],[PROMEDIO]]&gt;=2,"BUENO",IF(ActividadesCom[[#This Row],[PROMEDIO]]=1,"SUFICIENTE","")))))</f>
        <v>BUENO</v>
      </c>
      <c r="H4921" s="131">
        <f>MAX(ActividadesCom[[#This Row],[PERÍODO 1]],ActividadesCom[[#This Row],[PERÍODO 2]],ActividadesCom[[#This Row],[PERÍODO 3]],ActividadesCom[[#This Row],[PERÍODO 4]],ActividadesCom[[#This Row],[PERÍODO 5]])</f>
        <v>20253</v>
      </c>
      <c r="I4921" s="130" t="s">
        <v>7304</v>
      </c>
      <c r="J4921" s="131">
        <v>20253</v>
      </c>
      <c r="K4921" s="131" t="s">
        <v>4009</v>
      </c>
      <c r="L4921" s="131">
        <f>IF(ActividadesCom[[#This Row],[NIVEL 1]]&lt;&gt;0,VLOOKUP(ActividadesCom[[#This Row],[NIVEL 1]],Catálogo!A:B,2,FALSE),"")</f>
        <v>2</v>
      </c>
      <c r="M4921" s="131">
        <v>1</v>
      </c>
      <c r="N4921" s="130"/>
      <c r="O4921" s="131"/>
      <c r="P4921" s="131"/>
      <c r="Q4921" s="131" t="str">
        <f>IF(ActividadesCom[[#This Row],[NIVEL 2]]&lt;&gt;0,VLOOKUP(ActividadesCom[[#This Row],[NIVEL 2]],Catálogo!A:B,2,FALSE),"")</f>
        <v/>
      </c>
      <c r="R4921" s="131"/>
      <c r="S4921" s="130"/>
      <c r="T4921" s="131"/>
      <c r="U4921" s="131"/>
      <c r="V4921" s="131" t="str">
        <f>IF(ActividadesCom[[#This Row],[NIVEL 3]]&lt;&gt;0,VLOOKUP(ActividadesCom[[#This Row],[NIVEL 3]],Catálogo!A:B,2,FALSE),"")</f>
        <v/>
      </c>
      <c r="W4921" s="131"/>
      <c r="X4921" s="130"/>
      <c r="Y4921" s="131"/>
      <c r="Z4921" s="131"/>
      <c r="AA4921" s="131" t="str">
        <f>IF(ActividadesCom[[#This Row],[NIVEL 4]]&lt;&gt;0,VLOOKUP(ActividadesCom[[#This Row],[NIVEL 4]],Catálogo!A:B,2,FALSE),"")</f>
        <v/>
      </c>
      <c r="AB4921" s="131"/>
      <c r="AC4921" s="130"/>
      <c r="AD4921" s="131"/>
      <c r="AE4921" s="131"/>
      <c r="AF4921" s="131" t="str">
        <f>IF(ActividadesCom[[#This Row],[NIVEL 5]]&lt;&gt;0,VLOOKUP(ActividadesCom[[#This Row],[NIVEL 5]],Catálogo!A:B,2,FALSE),"")</f>
        <v/>
      </c>
      <c r="AG4921" s="131"/>
    </row>
    <row r="4922" spans="1:33" ht="30" customHeight="1" x14ac:dyDescent="0.25">
      <c r="A4922" s="131">
        <v>25470271</v>
      </c>
      <c r="B4922" s="129" t="str">
        <f>VLOOKUP(ActividadesCom[[#This Row],[NO. DE CONTROL]],'LISTADO ESTUDIANTES'!A:C,2,FALSE)</f>
        <v>KANTUN CAN JESUS ALEXIS</v>
      </c>
      <c r="C4922" s="130" t="str">
        <f>VLOOKUP(ActividadesCom[[#This Row],[NO. DE CONTROL]],'LISTADO ESTUDIANTES'!A:C,3,FALSE)</f>
        <v>INGENIERÍA EN ANIMACION DIGITAL Y EFECTOS VISUALES</v>
      </c>
      <c r="D4922" s="131" t="str">
        <f>VLOOKUP(ActividadesCom[[#This Row],[NO. DE CONTROL]],'LISTADO ESTUDIANTES'!A:D,4,FALSE)</f>
        <v>ACTIVO(A)</v>
      </c>
      <c r="E4922" s="128">
        <f>SUM(ActividadesCom[[#This Row],[CRÉD. 1]],ActividadesCom[[#This Row],[CRÉD. 2]],ActividadesCom[[#This Row],[CRÉD. 3]],ActividadesCom[[#This Row],[CRÉD. 4]],ActividadesCom[[#This Row],[CRÉD. 5]])</f>
        <v>1</v>
      </c>
      <c r="F4922" s="131">
        <f>IF(ActividadesCom[[#This Row],[ÚLTIMO SEMESTRE CON CRÉDITOS]]&gt;0,ROUND(AVERAGE(ActividadesCom[[#This Row],[VALOR NIVEL 5]],ActividadesCom[[#This Row],[VALOR NIVEL 4]],ActividadesCom[[#This Row],[VALOR NIVEL 3]],ActividadesCom[[#This Row],[VALOR NIVEL 2]],ActividadesCom[[#This Row],[VALOR NIVEL 1]]),0),"")</f>
        <v>3</v>
      </c>
      <c r="G4922" s="128" t="str">
        <f>IF(ActividadesCom[[#This Row],[PROMEDIO]]="","",IF(ActividadesCom[[#This Row],[PROMEDIO]]&gt;=4,"EXCELENTE",IF(ActividadesCom[[#This Row],[PROMEDIO]]&gt;=3,"NOTABLE",IF(ActividadesCom[[#This Row],[PROMEDIO]]&gt;=2,"BUENO",IF(ActividadesCom[[#This Row],[PROMEDIO]]=1,"SUFICIENTE","")))))</f>
        <v>NOTABLE</v>
      </c>
      <c r="H4922" s="131">
        <f>MAX(ActividadesCom[[#This Row],[PERÍODO 1]],ActividadesCom[[#This Row],[PERÍODO 2]],ActividadesCom[[#This Row],[PERÍODO 3]],ActividadesCom[[#This Row],[PERÍODO 4]],ActividadesCom[[#This Row],[PERÍODO 5]])</f>
        <v>20253</v>
      </c>
      <c r="I4922" s="130" t="s">
        <v>27</v>
      </c>
      <c r="J4922" s="131">
        <v>20253</v>
      </c>
      <c r="K4922" s="131" t="s">
        <v>4008</v>
      </c>
      <c r="L4922" s="131">
        <f>IF(ActividadesCom[[#This Row],[NIVEL 1]]&lt;&gt;0,VLOOKUP(ActividadesCom[[#This Row],[NIVEL 1]],Catálogo!A:B,2,FALSE),"")</f>
        <v>3</v>
      </c>
      <c r="M4922" s="131">
        <v>1</v>
      </c>
      <c r="N4922" s="130"/>
      <c r="O4922" s="131"/>
      <c r="P4922" s="131"/>
      <c r="Q4922" s="131" t="str">
        <f>IF(ActividadesCom[[#This Row],[NIVEL 2]]&lt;&gt;0,VLOOKUP(ActividadesCom[[#This Row],[NIVEL 2]],Catálogo!A:B,2,FALSE),"")</f>
        <v/>
      </c>
      <c r="R4922" s="131"/>
      <c r="S4922" s="130"/>
      <c r="T4922" s="131"/>
      <c r="U4922" s="131"/>
      <c r="V4922" s="131" t="str">
        <f>IF(ActividadesCom[[#This Row],[NIVEL 3]]&lt;&gt;0,VLOOKUP(ActividadesCom[[#This Row],[NIVEL 3]],Catálogo!A:B,2,FALSE),"")</f>
        <v/>
      </c>
      <c r="W4922" s="131"/>
      <c r="X4922" s="130"/>
      <c r="Y4922" s="131"/>
      <c r="Z4922" s="131"/>
      <c r="AA4922" s="131" t="str">
        <f>IF(ActividadesCom[[#This Row],[NIVEL 4]]&lt;&gt;0,VLOOKUP(ActividadesCom[[#This Row],[NIVEL 4]],Catálogo!A:B,2,FALSE),"")</f>
        <v/>
      </c>
      <c r="AB4922" s="131"/>
      <c r="AC4922" s="130"/>
      <c r="AD4922" s="131"/>
      <c r="AE4922" s="131"/>
      <c r="AF4922" s="131" t="str">
        <f>IF(ActividadesCom[[#This Row],[NIVEL 5]]&lt;&gt;0,VLOOKUP(ActividadesCom[[#This Row],[NIVEL 5]],Catálogo!A:B,2,FALSE),"")</f>
        <v/>
      </c>
      <c r="AG4922" s="131"/>
    </row>
    <row r="4923" spans="1:33" ht="30" customHeight="1" x14ac:dyDescent="0.25">
      <c r="A4923" s="131">
        <v>25470272</v>
      </c>
      <c r="B4923" s="129" t="str">
        <f>VLOOKUP(ActividadesCom[[#This Row],[NO. DE CONTROL]],'LISTADO ESTUDIANTES'!A:C,2,FALSE)</f>
        <v>XOOL DIAZ CARLOS ALEJANDRO</v>
      </c>
      <c r="C4923" s="130" t="str">
        <f>VLOOKUP(ActividadesCom[[#This Row],[NO. DE CONTROL]],'LISTADO ESTUDIANTES'!A:C,3,FALSE)</f>
        <v>INGENIERÍA EN ANIMACION DIGITAL Y EFECTOS VISUALES</v>
      </c>
      <c r="D4923" s="131" t="str">
        <f>VLOOKUP(ActividadesCom[[#This Row],[NO. DE CONTROL]],'LISTADO ESTUDIANTES'!A:D,4,FALSE)</f>
        <v>ACTIVO(A)</v>
      </c>
      <c r="E4923" s="128">
        <f>SUM(ActividadesCom[[#This Row],[CRÉD. 1]],ActividadesCom[[#This Row],[CRÉD. 2]],ActividadesCom[[#This Row],[CRÉD. 3]],ActividadesCom[[#This Row],[CRÉD. 4]],ActividadesCom[[#This Row],[CRÉD. 5]])</f>
        <v>1</v>
      </c>
      <c r="F4923" s="131">
        <f>IF(ActividadesCom[[#This Row],[ÚLTIMO SEMESTRE CON CRÉDITOS]]&gt;0,ROUND(AVERAGE(ActividadesCom[[#This Row],[VALOR NIVEL 5]],ActividadesCom[[#This Row],[VALOR NIVEL 4]],ActividadesCom[[#This Row],[VALOR NIVEL 3]],ActividadesCom[[#This Row],[VALOR NIVEL 2]],ActividadesCom[[#This Row],[VALOR NIVEL 1]]),0),"")</f>
        <v>2</v>
      </c>
      <c r="G4923" s="128" t="str">
        <f>IF(ActividadesCom[[#This Row],[PROMEDIO]]="","",IF(ActividadesCom[[#This Row],[PROMEDIO]]&gt;=4,"EXCELENTE",IF(ActividadesCom[[#This Row],[PROMEDIO]]&gt;=3,"NOTABLE",IF(ActividadesCom[[#This Row],[PROMEDIO]]&gt;=2,"BUENO",IF(ActividadesCom[[#This Row],[PROMEDIO]]=1,"SUFICIENTE","")))))</f>
        <v>BUENO</v>
      </c>
      <c r="H4923" s="131">
        <f>MAX(ActividadesCom[[#This Row],[PERÍODO 1]],ActividadesCom[[#This Row],[PERÍODO 2]],ActividadesCom[[#This Row],[PERÍODO 3]],ActividadesCom[[#This Row],[PERÍODO 4]],ActividadesCom[[#This Row],[PERÍODO 5]])</f>
        <v>20253</v>
      </c>
      <c r="I4923" s="130" t="s">
        <v>11</v>
      </c>
      <c r="J4923" s="131">
        <v>20253</v>
      </c>
      <c r="K4923" s="131" t="s">
        <v>4009</v>
      </c>
      <c r="L4923" s="131">
        <f>IF(ActividadesCom[[#This Row],[NIVEL 1]]&lt;&gt;0,VLOOKUP(ActividadesCom[[#This Row],[NIVEL 1]],Catálogo!A:B,2,FALSE),"")</f>
        <v>2</v>
      </c>
      <c r="M4923" s="131">
        <v>1</v>
      </c>
      <c r="N4923" s="130"/>
      <c r="O4923" s="131"/>
      <c r="P4923" s="131"/>
      <c r="Q4923" s="131" t="str">
        <f>IF(ActividadesCom[[#This Row],[NIVEL 2]]&lt;&gt;0,VLOOKUP(ActividadesCom[[#This Row],[NIVEL 2]],Catálogo!A:B,2,FALSE),"")</f>
        <v/>
      </c>
      <c r="R4923" s="131"/>
      <c r="S4923" s="130"/>
      <c r="T4923" s="131"/>
      <c r="U4923" s="131"/>
      <c r="V4923" s="131" t="str">
        <f>IF(ActividadesCom[[#This Row],[NIVEL 3]]&lt;&gt;0,VLOOKUP(ActividadesCom[[#This Row],[NIVEL 3]],Catálogo!A:B,2,FALSE),"")</f>
        <v/>
      </c>
      <c r="W4923" s="131"/>
      <c r="X4923" s="130"/>
      <c r="Y4923" s="131"/>
      <c r="Z4923" s="131"/>
      <c r="AA4923" s="131" t="str">
        <f>IF(ActividadesCom[[#This Row],[NIVEL 4]]&lt;&gt;0,VLOOKUP(ActividadesCom[[#This Row],[NIVEL 4]],Catálogo!A:B,2,FALSE),"")</f>
        <v/>
      </c>
      <c r="AB4923" s="131"/>
      <c r="AC4923" s="130"/>
      <c r="AD4923" s="131"/>
      <c r="AE4923" s="131"/>
      <c r="AF4923" s="131" t="str">
        <f>IF(ActividadesCom[[#This Row],[NIVEL 5]]&lt;&gt;0,VLOOKUP(ActividadesCom[[#This Row],[NIVEL 5]],Catálogo!A:B,2,FALSE),"")</f>
        <v/>
      </c>
      <c r="AG4923" s="131"/>
    </row>
    <row r="4924" spans="1:33" ht="30" customHeight="1" x14ac:dyDescent="0.25">
      <c r="A4924" s="7">
        <v>25470273</v>
      </c>
      <c r="B4924" s="10" t="str">
        <f>VLOOKUP(ActividadesCom[[#This Row],[NO. DE CONTROL]],'LISTADO ESTUDIANTES'!A:C,2,FALSE)</f>
        <v>LARA MAY ISAAC EMANUEL</v>
      </c>
      <c r="C4924" s="6" t="str">
        <f>VLOOKUP(ActividadesCom[[#This Row],[NO. DE CONTROL]],'LISTADO ESTUDIANTES'!A:C,3,FALSE)</f>
        <v>INGENIERÍA EN ANIMACION DIGITAL Y EFECTOS VISUALES</v>
      </c>
      <c r="D4924" s="5" t="str">
        <f>VLOOKUP(ActividadesCom[[#This Row],[NO. DE CONTROL]],'LISTADO ESTUDIANTES'!A:D,4,FALSE)</f>
        <v>ACTIVO(A)</v>
      </c>
      <c r="E4924" s="7">
        <f>SUM(ActividadesCom[[#This Row],[CRÉD. 1]],ActividadesCom[[#This Row],[CRÉD. 2]],ActividadesCom[[#This Row],[CRÉD. 3]],ActividadesCom[[#This Row],[CRÉD. 4]],ActividadesCom[[#This Row],[CRÉD. 5]])</f>
        <v>0</v>
      </c>
      <c r="F4924" s="5" t="str">
        <f>IF(ActividadesCom[[#This Row],[ÚLTIMO SEMESTRE CON CRÉDITOS]]&gt;0,ROUND(AVERAGE(ActividadesCom[[#This Row],[VALOR NIVEL 5]],ActividadesCom[[#This Row],[VALOR NIVEL 4]],ActividadesCom[[#This Row],[VALOR NIVEL 3]],ActividadesCom[[#This Row],[VALOR NIVEL 2]],ActividadesCom[[#This Row],[VALOR NIVEL 1]]),0),"")</f>
        <v/>
      </c>
      <c r="G4924" s="7" t="str">
        <f>IF(ActividadesCom[[#This Row],[PROMEDIO]]="","",IF(ActividadesCom[[#This Row],[PROMEDIO]]&gt;=4,"EXCELENTE",IF(ActividadesCom[[#This Row],[PROMEDIO]]&gt;=3,"NOTABLE",IF(ActividadesCom[[#This Row],[PROMEDIO]]&gt;=2,"BUENO",IF(ActividadesCom[[#This Row],[PROMEDIO]]=1,"SUFICIENTE","")))))</f>
        <v/>
      </c>
      <c r="H4924" s="5">
        <f>MAX(ActividadesCom[[#This Row],[PERÍODO 1]],ActividadesCom[[#This Row],[PERÍODO 2]],ActividadesCom[[#This Row],[PERÍODO 3]],ActividadesCom[[#This Row],[PERÍODO 4]],ActividadesCom[[#This Row],[PERÍODO 5]])</f>
        <v>0</v>
      </c>
      <c r="I4924" s="6"/>
      <c r="J4924" s="5"/>
      <c r="K4924" s="5"/>
      <c r="L4924" s="5" t="str">
        <f>IF(ActividadesCom[[#This Row],[NIVEL 1]]&lt;&gt;0,VLOOKUP(ActividadesCom[[#This Row],[NIVEL 1]],Catálogo!A:B,2,FALSE),"")</f>
        <v/>
      </c>
      <c r="M4924" s="5"/>
      <c r="N4924" s="6"/>
      <c r="O4924" s="5"/>
      <c r="P4924" s="5"/>
      <c r="Q4924" s="5" t="str">
        <f>IF(ActividadesCom[[#This Row],[NIVEL 2]]&lt;&gt;0,VLOOKUP(ActividadesCom[[#This Row],[NIVEL 2]],Catálogo!A:B,2,FALSE),"")</f>
        <v/>
      </c>
      <c r="R4924" s="5"/>
      <c r="S4924" s="6"/>
      <c r="T4924" s="5"/>
      <c r="U4924" s="5"/>
      <c r="V4924" s="5" t="str">
        <f>IF(ActividadesCom[[#This Row],[NIVEL 3]]&lt;&gt;0,VLOOKUP(ActividadesCom[[#This Row],[NIVEL 3]],Catálogo!A:B,2,FALSE),"")</f>
        <v/>
      </c>
      <c r="W4924" s="5"/>
      <c r="X4924" s="6"/>
      <c r="Y4924" s="5"/>
      <c r="Z4924" s="5"/>
      <c r="AA4924" s="5" t="str">
        <f>IF(ActividadesCom[[#This Row],[NIVEL 4]]&lt;&gt;0,VLOOKUP(ActividadesCom[[#This Row],[NIVEL 4]],Catálogo!A:B,2,FALSE),"")</f>
        <v/>
      </c>
      <c r="AB4924" s="5"/>
      <c r="AC4924" s="6"/>
      <c r="AD4924" s="5"/>
      <c r="AE4924" s="5"/>
      <c r="AF4924" s="5" t="str">
        <f>IF(ActividadesCom[[#This Row],[NIVEL 5]]&lt;&gt;0,VLOOKUP(ActividadesCom[[#This Row],[NIVEL 5]],Catálogo!A:B,2,FALSE),"")</f>
        <v/>
      </c>
      <c r="AG4924" s="5"/>
    </row>
    <row r="4925" spans="1:33" ht="30" customHeight="1" x14ac:dyDescent="0.25">
      <c r="A4925" s="131">
        <v>25470274</v>
      </c>
      <c r="B4925" s="129" t="str">
        <f>VLOOKUP(ActividadesCom[[#This Row],[NO. DE CONTROL]],'LISTADO ESTUDIANTES'!A:C,2,FALSE)</f>
        <v>CU OVALLE MANUEL ARTURO</v>
      </c>
      <c r="C4925" s="130" t="str">
        <f>VLOOKUP(ActividadesCom[[#This Row],[NO. DE CONTROL]],'LISTADO ESTUDIANTES'!A:C,3,FALSE)</f>
        <v>INGENIERÍA EN ANIMACION DIGITAL Y EFECTOS VISUALES</v>
      </c>
      <c r="D4925" s="131" t="str">
        <f>VLOOKUP(ActividadesCom[[#This Row],[NO. DE CONTROL]],'LISTADO ESTUDIANTES'!A:D,4,FALSE)</f>
        <v>ACTIVO(A)</v>
      </c>
      <c r="E4925" s="128">
        <f>SUM(ActividadesCom[[#This Row],[CRÉD. 1]],ActividadesCom[[#This Row],[CRÉD. 2]],ActividadesCom[[#This Row],[CRÉD. 3]],ActividadesCom[[#This Row],[CRÉD. 4]],ActividadesCom[[#This Row],[CRÉD. 5]])</f>
        <v>1</v>
      </c>
      <c r="F4925" s="131">
        <f>IF(ActividadesCom[[#This Row],[ÚLTIMO SEMESTRE CON CRÉDITOS]]&gt;0,ROUND(AVERAGE(ActividadesCom[[#This Row],[VALOR NIVEL 5]],ActividadesCom[[#This Row],[VALOR NIVEL 4]],ActividadesCom[[#This Row],[VALOR NIVEL 3]],ActividadesCom[[#This Row],[VALOR NIVEL 2]],ActividadesCom[[#This Row],[VALOR NIVEL 1]]),0),"")</f>
        <v>2</v>
      </c>
      <c r="G4925" s="128" t="str">
        <f>IF(ActividadesCom[[#This Row],[PROMEDIO]]="","",IF(ActividadesCom[[#This Row],[PROMEDIO]]&gt;=4,"EXCELENTE",IF(ActividadesCom[[#This Row],[PROMEDIO]]&gt;=3,"NOTABLE",IF(ActividadesCom[[#This Row],[PROMEDIO]]&gt;=2,"BUENO",IF(ActividadesCom[[#This Row],[PROMEDIO]]=1,"SUFICIENTE","")))))</f>
        <v>BUENO</v>
      </c>
      <c r="H4925" s="131">
        <f>MAX(ActividadesCom[[#This Row],[PERÍODO 1]],ActividadesCom[[#This Row],[PERÍODO 2]],ActividadesCom[[#This Row],[PERÍODO 3]],ActividadesCom[[#This Row],[PERÍODO 4]],ActividadesCom[[#This Row],[PERÍODO 5]])</f>
        <v>20253</v>
      </c>
      <c r="I4925" s="130" t="s">
        <v>316</v>
      </c>
      <c r="J4925" s="131">
        <v>20253</v>
      </c>
      <c r="K4925" s="131" t="s">
        <v>4009</v>
      </c>
      <c r="L4925" s="131">
        <f>IF(ActividadesCom[[#This Row],[NIVEL 1]]&lt;&gt;0,VLOOKUP(ActividadesCom[[#This Row],[NIVEL 1]],Catálogo!A:B,2,FALSE),"")</f>
        <v>2</v>
      </c>
      <c r="M4925" s="131">
        <v>1</v>
      </c>
      <c r="N4925" s="130"/>
      <c r="O4925" s="131"/>
      <c r="P4925" s="131"/>
      <c r="Q4925" s="131" t="str">
        <f>IF(ActividadesCom[[#This Row],[NIVEL 2]]&lt;&gt;0,VLOOKUP(ActividadesCom[[#This Row],[NIVEL 2]],Catálogo!A:B,2,FALSE),"")</f>
        <v/>
      </c>
      <c r="R4925" s="131"/>
      <c r="S4925" s="130"/>
      <c r="T4925" s="131"/>
      <c r="U4925" s="131"/>
      <c r="V4925" s="131" t="str">
        <f>IF(ActividadesCom[[#This Row],[NIVEL 3]]&lt;&gt;0,VLOOKUP(ActividadesCom[[#This Row],[NIVEL 3]],Catálogo!A:B,2,FALSE),"")</f>
        <v/>
      </c>
      <c r="W4925" s="131"/>
      <c r="X4925" s="130"/>
      <c r="Y4925" s="131"/>
      <c r="Z4925" s="131"/>
      <c r="AA4925" s="131" t="str">
        <f>IF(ActividadesCom[[#This Row],[NIVEL 4]]&lt;&gt;0,VLOOKUP(ActividadesCom[[#This Row],[NIVEL 4]],Catálogo!A:B,2,FALSE),"")</f>
        <v/>
      </c>
      <c r="AB4925" s="131"/>
      <c r="AC4925" s="130"/>
      <c r="AD4925" s="131"/>
      <c r="AE4925" s="131"/>
      <c r="AF4925" s="131" t="str">
        <f>IF(ActividadesCom[[#This Row],[NIVEL 5]]&lt;&gt;0,VLOOKUP(ActividadesCom[[#This Row],[NIVEL 5]],Catálogo!A:B,2,FALSE),"")</f>
        <v/>
      </c>
      <c r="AG4925" s="131"/>
    </row>
    <row r="4926" spans="1:33" ht="30" customHeight="1" x14ac:dyDescent="0.25">
      <c r="A4926" s="131">
        <v>25470275</v>
      </c>
      <c r="B4926" s="129" t="str">
        <f>VLOOKUP(ActividadesCom[[#This Row],[NO. DE CONTROL]],'LISTADO ESTUDIANTES'!A:C,2,FALSE)</f>
        <v>SANCHEZ ZUÃIGA EMYLOU ARIDAY</v>
      </c>
      <c r="C4926" s="130" t="str">
        <f>VLOOKUP(ActividadesCom[[#This Row],[NO. DE CONTROL]],'LISTADO ESTUDIANTES'!A:C,3,FALSE)</f>
        <v>INGENIERÍA EN ANIMACION DIGITAL Y EFECTOS VISUALES</v>
      </c>
      <c r="D4926" s="131" t="str">
        <f>VLOOKUP(ActividadesCom[[#This Row],[NO. DE CONTROL]],'LISTADO ESTUDIANTES'!A:D,4,FALSE)</f>
        <v>ACTIVO(A)</v>
      </c>
      <c r="E4926" s="128">
        <f>SUM(ActividadesCom[[#This Row],[CRÉD. 1]],ActividadesCom[[#This Row],[CRÉD. 2]],ActividadesCom[[#This Row],[CRÉD. 3]],ActividadesCom[[#This Row],[CRÉD. 4]],ActividadesCom[[#This Row],[CRÉD. 5]])</f>
        <v>1</v>
      </c>
      <c r="F4926" s="131">
        <f>IF(ActividadesCom[[#This Row],[ÚLTIMO SEMESTRE CON CRÉDITOS]]&gt;0,ROUND(AVERAGE(ActividadesCom[[#This Row],[VALOR NIVEL 5]],ActividadesCom[[#This Row],[VALOR NIVEL 4]],ActividadesCom[[#This Row],[VALOR NIVEL 3]],ActividadesCom[[#This Row],[VALOR NIVEL 2]],ActividadesCom[[#This Row],[VALOR NIVEL 1]]),0),"")</f>
        <v>2</v>
      </c>
      <c r="G4926" s="128" t="str">
        <f>IF(ActividadesCom[[#This Row],[PROMEDIO]]="","",IF(ActividadesCom[[#This Row],[PROMEDIO]]&gt;=4,"EXCELENTE",IF(ActividadesCom[[#This Row],[PROMEDIO]]&gt;=3,"NOTABLE",IF(ActividadesCom[[#This Row],[PROMEDIO]]&gt;=2,"BUENO",IF(ActividadesCom[[#This Row],[PROMEDIO]]=1,"SUFICIENTE","")))))</f>
        <v>BUENO</v>
      </c>
      <c r="H4926" s="131">
        <f>MAX(ActividadesCom[[#This Row],[PERÍODO 1]],ActividadesCom[[#This Row],[PERÍODO 2]],ActividadesCom[[#This Row],[PERÍODO 3]],ActividadesCom[[#This Row],[PERÍODO 4]],ActividadesCom[[#This Row],[PERÍODO 5]])</f>
        <v>20253</v>
      </c>
      <c r="I4926" s="130" t="s">
        <v>7304</v>
      </c>
      <c r="J4926" s="131">
        <v>20253</v>
      </c>
      <c r="K4926" s="131" t="s">
        <v>4009</v>
      </c>
      <c r="L4926" s="131">
        <f>IF(ActividadesCom[[#This Row],[NIVEL 1]]&lt;&gt;0,VLOOKUP(ActividadesCom[[#This Row],[NIVEL 1]],Catálogo!A:B,2,FALSE),"")</f>
        <v>2</v>
      </c>
      <c r="M4926" s="131">
        <v>1</v>
      </c>
      <c r="N4926" s="130"/>
      <c r="O4926" s="131"/>
      <c r="P4926" s="131"/>
      <c r="Q4926" s="131" t="str">
        <f>IF(ActividadesCom[[#This Row],[NIVEL 2]]&lt;&gt;0,VLOOKUP(ActividadesCom[[#This Row],[NIVEL 2]],Catálogo!A:B,2,FALSE),"")</f>
        <v/>
      </c>
      <c r="R4926" s="131"/>
      <c r="S4926" s="130"/>
      <c r="T4926" s="131"/>
      <c r="U4926" s="131"/>
      <c r="V4926" s="131" t="str">
        <f>IF(ActividadesCom[[#This Row],[NIVEL 3]]&lt;&gt;0,VLOOKUP(ActividadesCom[[#This Row],[NIVEL 3]],Catálogo!A:B,2,FALSE),"")</f>
        <v/>
      </c>
      <c r="W4926" s="131"/>
      <c r="X4926" s="130"/>
      <c r="Y4926" s="131"/>
      <c r="Z4926" s="131"/>
      <c r="AA4926" s="131" t="str">
        <f>IF(ActividadesCom[[#This Row],[NIVEL 4]]&lt;&gt;0,VLOOKUP(ActividadesCom[[#This Row],[NIVEL 4]],Catálogo!A:B,2,FALSE),"")</f>
        <v/>
      </c>
      <c r="AB4926" s="131"/>
      <c r="AC4926" s="130"/>
      <c r="AD4926" s="131"/>
      <c r="AE4926" s="131"/>
      <c r="AF4926" s="131" t="str">
        <f>IF(ActividadesCom[[#This Row],[NIVEL 5]]&lt;&gt;0,VLOOKUP(ActividadesCom[[#This Row],[NIVEL 5]],Catálogo!A:B,2,FALSE),"")</f>
        <v/>
      </c>
      <c r="AG4926" s="131"/>
    </row>
    <row r="4927" spans="1:33" ht="30" hidden="1" customHeight="1" x14ac:dyDescent="0.25">
      <c r="A4927" s="5">
        <v>25470276</v>
      </c>
      <c r="B4927" s="10" t="str">
        <f>VLOOKUP(ActividadesCom[[#This Row],[NO. DE CONTROL]],'LISTADO ESTUDIANTES'!A:C,2,FALSE)</f>
        <v>PAAT LARA FABIAN EMANUEL</v>
      </c>
      <c r="C4927" s="6" t="str">
        <f>VLOOKUP(ActividadesCom[[#This Row],[NO. DE CONTROL]],'LISTADO ESTUDIANTES'!A:C,3,FALSE)</f>
        <v>INGENIERÍA EN ANIMACION DIGITAL Y EFECTOS VISUALES</v>
      </c>
      <c r="D4927" s="5" t="str">
        <f>VLOOKUP(ActividadesCom[[#This Row],[NO. DE CONTROL]],'LISTADO ESTUDIANTES'!A:D,4,FALSE)</f>
        <v>BAJA</v>
      </c>
      <c r="E4927" s="7">
        <f>SUM(ActividadesCom[[#This Row],[CRÉD. 1]],ActividadesCom[[#This Row],[CRÉD. 2]],ActividadesCom[[#This Row],[CRÉD. 3]],ActividadesCom[[#This Row],[CRÉD. 4]],ActividadesCom[[#This Row],[CRÉD. 5]])</f>
        <v>1</v>
      </c>
      <c r="F4927" s="5">
        <f>IF(ActividadesCom[[#This Row],[ÚLTIMO SEMESTRE CON CRÉDITOS]]&gt;0,ROUND(AVERAGE(ActividadesCom[[#This Row],[VALOR NIVEL 5]],ActividadesCom[[#This Row],[VALOR NIVEL 4]],ActividadesCom[[#This Row],[VALOR NIVEL 3]],ActividadesCom[[#This Row],[VALOR NIVEL 2]],ActividadesCom[[#This Row],[VALOR NIVEL 1]]),0),"")</f>
        <v>3</v>
      </c>
      <c r="G4927" s="7" t="str">
        <f>IF(ActividadesCom[[#This Row],[PROMEDIO]]="","",IF(ActividadesCom[[#This Row],[PROMEDIO]]&gt;=4,"EXCELENTE",IF(ActividadesCom[[#This Row],[PROMEDIO]]&gt;=3,"NOTABLE",IF(ActividadesCom[[#This Row],[PROMEDIO]]&gt;=2,"BUENO",IF(ActividadesCom[[#This Row],[PROMEDIO]]=1,"SUFICIENTE","")))))</f>
        <v>NOTABLE</v>
      </c>
      <c r="H4927" s="5">
        <f>MAX(ActividadesCom[[#This Row],[PERÍODO 1]],ActividadesCom[[#This Row],[PERÍODO 2]],ActividadesCom[[#This Row],[PERÍODO 3]],ActividadesCom[[#This Row],[PERÍODO 4]],ActividadesCom[[#This Row],[PERÍODO 5]])</f>
        <v>20253</v>
      </c>
      <c r="I4927" s="6" t="s">
        <v>23</v>
      </c>
      <c r="J4927" s="5">
        <v>20253</v>
      </c>
      <c r="K4927" s="5" t="s">
        <v>4008</v>
      </c>
      <c r="L4927" s="5">
        <f>IF(ActividadesCom[[#This Row],[NIVEL 1]]&lt;&gt;0,VLOOKUP(ActividadesCom[[#This Row],[NIVEL 1]],Catálogo!A:B,2,FALSE),"")</f>
        <v>3</v>
      </c>
      <c r="M4927" s="5">
        <v>1</v>
      </c>
      <c r="N4927" s="6"/>
      <c r="O4927" s="5"/>
      <c r="P4927" s="5"/>
      <c r="Q4927" s="5" t="str">
        <f>IF(ActividadesCom[[#This Row],[NIVEL 2]]&lt;&gt;0,VLOOKUP(ActividadesCom[[#This Row],[NIVEL 2]],Catálogo!A:B,2,FALSE),"")</f>
        <v/>
      </c>
      <c r="R4927" s="5"/>
      <c r="S4927" s="6"/>
      <c r="T4927" s="5"/>
      <c r="U4927" s="5"/>
      <c r="V4927" s="5" t="str">
        <f>IF(ActividadesCom[[#This Row],[NIVEL 3]]&lt;&gt;0,VLOOKUP(ActividadesCom[[#This Row],[NIVEL 3]],Catálogo!A:B,2,FALSE),"")</f>
        <v/>
      </c>
      <c r="W4927" s="5"/>
      <c r="X4927" s="6"/>
      <c r="Y4927" s="5"/>
      <c r="Z4927" s="5"/>
      <c r="AA4927" s="5" t="str">
        <f>IF(ActividadesCom[[#This Row],[NIVEL 4]]&lt;&gt;0,VLOOKUP(ActividadesCom[[#This Row],[NIVEL 4]],Catálogo!A:B,2,FALSE),"")</f>
        <v/>
      </c>
      <c r="AB4927" s="5"/>
      <c r="AC4927" s="6"/>
      <c r="AD4927" s="5"/>
      <c r="AE4927" s="5"/>
      <c r="AF4927" s="5" t="str">
        <f>IF(ActividadesCom[[#This Row],[NIVEL 5]]&lt;&gt;0,VLOOKUP(ActividadesCom[[#This Row],[NIVEL 5]],Catálogo!A:B,2,FALSE),"")</f>
        <v/>
      </c>
      <c r="AG4927" s="5"/>
    </row>
    <row r="4928" spans="1:33" ht="30" customHeight="1" x14ac:dyDescent="0.25">
      <c r="A4928" s="7">
        <v>25470277</v>
      </c>
      <c r="B4928" s="10" t="str">
        <f>VLOOKUP(ActividadesCom[[#This Row],[NO. DE CONTROL]],'LISTADO ESTUDIANTES'!A:C,2,FALSE)</f>
        <v>CHUC SALDIVAR CAROLINA</v>
      </c>
      <c r="C4928" s="6" t="str">
        <f>VLOOKUP(ActividadesCom[[#This Row],[NO. DE CONTROL]],'LISTADO ESTUDIANTES'!A:C,3,FALSE)</f>
        <v>INGENIERÍA EN ANIMACION DIGITAL Y EFECTOS VISUALES</v>
      </c>
      <c r="D4928" s="5" t="str">
        <f>VLOOKUP(ActividadesCom[[#This Row],[NO. DE CONTROL]],'LISTADO ESTUDIANTES'!A:D,4,FALSE)</f>
        <v>ACTIVO(A)</v>
      </c>
      <c r="E4928" s="7">
        <f>SUM(ActividadesCom[[#This Row],[CRÉD. 1]],ActividadesCom[[#This Row],[CRÉD. 2]],ActividadesCom[[#This Row],[CRÉD. 3]],ActividadesCom[[#This Row],[CRÉD. 4]],ActividadesCom[[#This Row],[CRÉD. 5]])</f>
        <v>0</v>
      </c>
      <c r="F4928" s="5" t="str">
        <f>IF(ActividadesCom[[#This Row],[ÚLTIMO SEMESTRE CON CRÉDITOS]]&gt;0,ROUND(AVERAGE(ActividadesCom[[#This Row],[VALOR NIVEL 5]],ActividadesCom[[#This Row],[VALOR NIVEL 4]],ActividadesCom[[#This Row],[VALOR NIVEL 3]],ActividadesCom[[#This Row],[VALOR NIVEL 2]],ActividadesCom[[#This Row],[VALOR NIVEL 1]]),0),"")</f>
        <v/>
      </c>
      <c r="G4928" s="7" t="str">
        <f>IF(ActividadesCom[[#This Row],[PROMEDIO]]="","",IF(ActividadesCom[[#This Row],[PROMEDIO]]&gt;=4,"EXCELENTE",IF(ActividadesCom[[#This Row],[PROMEDIO]]&gt;=3,"NOTABLE",IF(ActividadesCom[[#This Row],[PROMEDIO]]&gt;=2,"BUENO",IF(ActividadesCom[[#This Row],[PROMEDIO]]=1,"SUFICIENTE","")))))</f>
        <v/>
      </c>
      <c r="H4928" s="5">
        <f>MAX(ActividadesCom[[#This Row],[PERÍODO 1]],ActividadesCom[[#This Row],[PERÍODO 2]],ActividadesCom[[#This Row],[PERÍODO 3]],ActividadesCom[[#This Row],[PERÍODO 4]],ActividadesCom[[#This Row],[PERÍODO 5]])</f>
        <v>0</v>
      </c>
      <c r="I4928" s="6"/>
      <c r="J4928" s="5"/>
      <c r="K4928" s="5"/>
      <c r="L4928" s="5" t="str">
        <f>IF(ActividadesCom[[#This Row],[NIVEL 1]]&lt;&gt;0,VLOOKUP(ActividadesCom[[#This Row],[NIVEL 1]],Catálogo!A:B,2,FALSE),"")</f>
        <v/>
      </c>
      <c r="M4928" s="5"/>
      <c r="N4928" s="6"/>
      <c r="O4928" s="5"/>
      <c r="P4928" s="5"/>
      <c r="Q4928" s="5" t="str">
        <f>IF(ActividadesCom[[#This Row],[NIVEL 2]]&lt;&gt;0,VLOOKUP(ActividadesCom[[#This Row],[NIVEL 2]],Catálogo!A:B,2,FALSE),"")</f>
        <v/>
      </c>
      <c r="R4928" s="5"/>
      <c r="S4928" s="6"/>
      <c r="T4928" s="5"/>
      <c r="U4928" s="5"/>
      <c r="V4928" s="5" t="str">
        <f>IF(ActividadesCom[[#This Row],[NIVEL 3]]&lt;&gt;0,VLOOKUP(ActividadesCom[[#This Row],[NIVEL 3]],Catálogo!A:B,2,FALSE),"")</f>
        <v/>
      </c>
      <c r="W4928" s="5"/>
      <c r="X4928" s="6"/>
      <c r="Y4928" s="5"/>
      <c r="Z4928" s="5"/>
      <c r="AA4928" s="5" t="str">
        <f>IF(ActividadesCom[[#This Row],[NIVEL 4]]&lt;&gt;0,VLOOKUP(ActividadesCom[[#This Row],[NIVEL 4]],Catálogo!A:B,2,FALSE),"")</f>
        <v/>
      </c>
      <c r="AB4928" s="5"/>
      <c r="AC4928" s="6"/>
      <c r="AD4928" s="5"/>
      <c r="AE4928" s="5"/>
      <c r="AF4928" s="5" t="str">
        <f>IF(ActividadesCom[[#This Row],[NIVEL 5]]&lt;&gt;0,VLOOKUP(ActividadesCom[[#This Row],[NIVEL 5]],Catálogo!A:B,2,FALSE),"")</f>
        <v/>
      </c>
      <c r="AG4928" s="5"/>
    </row>
    <row r="4929" spans="1:33" ht="30" customHeight="1" x14ac:dyDescent="0.25">
      <c r="A4929" s="131">
        <v>25470278</v>
      </c>
      <c r="B4929" s="129" t="str">
        <f>VLOOKUP(ActividadesCom[[#This Row],[NO. DE CONTROL]],'LISTADO ESTUDIANTES'!A:C,2,FALSE)</f>
        <v>TRINIDAD MAY ANGEL GABRIEL</v>
      </c>
      <c r="C4929" s="130" t="str">
        <f>VLOOKUP(ActividadesCom[[#This Row],[NO. DE CONTROL]],'LISTADO ESTUDIANTES'!A:C,3,FALSE)</f>
        <v>INGENIERÍA EN ANIMACION DIGITAL Y EFECTOS VISUALES</v>
      </c>
      <c r="D4929" s="131" t="str">
        <f>VLOOKUP(ActividadesCom[[#This Row],[NO. DE CONTROL]],'LISTADO ESTUDIANTES'!A:D,4,FALSE)</f>
        <v>ACTIVO(A)</v>
      </c>
      <c r="E4929" s="128">
        <f>SUM(ActividadesCom[[#This Row],[CRÉD. 1]],ActividadesCom[[#This Row],[CRÉD. 2]],ActividadesCom[[#This Row],[CRÉD. 3]],ActividadesCom[[#This Row],[CRÉD. 4]],ActividadesCom[[#This Row],[CRÉD. 5]])</f>
        <v>1</v>
      </c>
      <c r="F4929" s="131">
        <f>IF(ActividadesCom[[#This Row],[ÚLTIMO SEMESTRE CON CRÉDITOS]]&gt;0,ROUND(AVERAGE(ActividadesCom[[#This Row],[VALOR NIVEL 5]],ActividadesCom[[#This Row],[VALOR NIVEL 4]],ActividadesCom[[#This Row],[VALOR NIVEL 3]],ActividadesCom[[#This Row],[VALOR NIVEL 2]],ActividadesCom[[#This Row],[VALOR NIVEL 1]]),0),"")</f>
        <v>2</v>
      </c>
      <c r="G4929" s="128" t="str">
        <f>IF(ActividadesCom[[#This Row],[PROMEDIO]]="","",IF(ActividadesCom[[#This Row],[PROMEDIO]]&gt;=4,"EXCELENTE",IF(ActividadesCom[[#This Row],[PROMEDIO]]&gt;=3,"NOTABLE",IF(ActividadesCom[[#This Row],[PROMEDIO]]&gt;=2,"BUENO",IF(ActividadesCom[[#This Row],[PROMEDIO]]=1,"SUFICIENTE","")))))</f>
        <v>BUENO</v>
      </c>
      <c r="H4929" s="131">
        <f>MAX(ActividadesCom[[#This Row],[PERÍODO 1]],ActividadesCom[[#This Row],[PERÍODO 2]],ActividadesCom[[#This Row],[PERÍODO 3]],ActividadesCom[[#This Row],[PERÍODO 4]],ActividadesCom[[#This Row],[PERÍODO 5]])</f>
        <v>20253</v>
      </c>
      <c r="I4929" s="130" t="s">
        <v>5843</v>
      </c>
      <c r="J4929" s="131">
        <v>20253</v>
      </c>
      <c r="K4929" s="131" t="s">
        <v>4009</v>
      </c>
      <c r="L4929" s="131">
        <f>IF(ActividadesCom[[#This Row],[NIVEL 1]]&lt;&gt;0,VLOOKUP(ActividadesCom[[#This Row],[NIVEL 1]],Catálogo!A:B,2,FALSE),"")</f>
        <v>2</v>
      </c>
      <c r="M4929" s="131">
        <v>1</v>
      </c>
      <c r="N4929" s="130"/>
      <c r="O4929" s="131"/>
      <c r="P4929" s="131"/>
      <c r="Q4929" s="131" t="str">
        <f>IF(ActividadesCom[[#This Row],[NIVEL 2]]&lt;&gt;0,VLOOKUP(ActividadesCom[[#This Row],[NIVEL 2]],Catálogo!A:B,2,FALSE),"")</f>
        <v/>
      </c>
      <c r="R4929" s="131"/>
      <c r="S4929" s="130"/>
      <c r="T4929" s="131"/>
      <c r="U4929" s="131"/>
      <c r="V4929" s="131" t="str">
        <f>IF(ActividadesCom[[#This Row],[NIVEL 3]]&lt;&gt;0,VLOOKUP(ActividadesCom[[#This Row],[NIVEL 3]],Catálogo!A:B,2,FALSE),"")</f>
        <v/>
      </c>
      <c r="W4929" s="131"/>
      <c r="X4929" s="130"/>
      <c r="Y4929" s="131"/>
      <c r="Z4929" s="131"/>
      <c r="AA4929" s="131" t="str">
        <f>IF(ActividadesCom[[#This Row],[NIVEL 4]]&lt;&gt;0,VLOOKUP(ActividadesCom[[#This Row],[NIVEL 4]],Catálogo!A:B,2,FALSE),"")</f>
        <v/>
      </c>
      <c r="AB4929" s="131"/>
      <c r="AC4929" s="130"/>
      <c r="AD4929" s="131"/>
      <c r="AE4929" s="131"/>
      <c r="AF4929" s="131" t="str">
        <f>IF(ActividadesCom[[#This Row],[NIVEL 5]]&lt;&gt;0,VLOOKUP(ActividadesCom[[#This Row],[NIVEL 5]],Catálogo!A:B,2,FALSE),"")</f>
        <v/>
      </c>
      <c r="AG4929" s="131"/>
    </row>
    <row r="4930" spans="1:33" ht="30" hidden="1" customHeight="1" x14ac:dyDescent="0.25">
      <c r="A4930" s="131">
        <v>25470279</v>
      </c>
      <c r="B4930" s="129" t="str">
        <f>VLOOKUP(ActividadesCom[[#This Row],[NO. DE CONTROL]],'LISTADO ESTUDIANTES'!A:C,2,FALSE)</f>
        <v>HERNANDEZ GARCIA ANIHELKA ALEJANDRA</v>
      </c>
      <c r="C4930" s="130" t="str">
        <f>VLOOKUP(ActividadesCom[[#This Row],[NO. DE CONTROL]],'LISTADO ESTUDIANTES'!A:C,3,FALSE)</f>
        <v>INGENIERIA EN ANIMACION DIGITAL Y EFECTOS VISUALES</v>
      </c>
      <c r="D4930" s="131" t="str">
        <f>VLOOKUP(ActividadesCom[[#This Row],[NO. DE CONTROL]],'LISTADO ESTUDIANTES'!A:D,4,FALSE)</f>
        <v>BAJA</v>
      </c>
      <c r="E4930" s="128">
        <f>SUM(ActividadesCom[[#This Row],[CRÉD. 1]],ActividadesCom[[#This Row],[CRÉD. 2]],ActividadesCom[[#This Row],[CRÉD. 3]],ActividadesCom[[#This Row],[CRÉD. 4]],ActividadesCom[[#This Row],[CRÉD. 5]])</f>
        <v>1</v>
      </c>
      <c r="F4930" s="131">
        <f>IF(ActividadesCom[[#This Row],[ÚLTIMO SEMESTRE CON CRÉDITOS]]&gt;0,ROUND(AVERAGE(ActividadesCom[[#This Row],[VALOR NIVEL 5]],ActividadesCom[[#This Row],[VALOR NIVEL 4]],ActividadesCom[[#This Row],[VALOR NIVEL 3]],ActividadesCom[[#This Row],[VALOR NIVEL 2]],ActividadesCom[[#This Row],[VALOR NIVEL 1]]),0),"")</f>
        <v>2</v>
      </c>
      <c r="G4930" s="128" t="str">
        <f>IF(ActividadesCom[[#This Row],[PROMEDIO]]="","",IF(ActividadesCom[[#This Row],[PROMEDIO]]&gt;=4,"EXCELENTE",IF(ActividadesCom[[#This Row],[PROMEDIO]]&gt;=3,"NOTABLE",IF(ActividadesCom[[#This Row],[PROMEDIO]]&gt;=2,"BUENO",IF(ActividadesCom[[#This Row],[PROMEDIO]]=1,"SUFICIENTE","")))))</f>
        <v>BUENO</v>
      </c>
      <c r="H4930" s="131">
        <f>MAX(ActividadesCom[[#This Row],[PERÍODO 1]],ActividadesCom[[#This Row],[PERÍODO 2]],ActividadesCom[[#This Row],[PERÍODO 3]],ActividadesCom[[#This Row],[PERÍODO 4]],ActividadesCom[[#This Row],[PERÍODO 5]])</f>
        <v>20253</v>
      </c>
      <c r="I4930" s="130" t="s">
        <v>5843</v>
      </c>
      <c r="J4930" s="131">
        <v>20253</v>
      </c>
      <c r="K4930" s="131" t="s">
        <v>4009</v>
      </c>
      <c r="L4930" s="131">
        <f>IF(ActividadesCom[[#This Row],[NIVEL 1]]&lt;&gt;0,VLOOKUP(ActividadesCom[[#This Row],[NIVEL 1]],Catálogo!A:B,2,FALSE),"")</f>
        <v>2</v>
      </c>
      <c r="M4930" s="131">
        <v>1</v>
      </c>
      <c r="N4930" s="130"/>
      <c r="O4930" s="131"/>
      <c r="P4930" s="131"/>
      <c r="Q4930" s="131" t="str">
        <f>IF(ActividadesCom[[#This Row],[NIVEL 2]]&lt;&gt;0,VLOOKUP(ActividadesCom[[#This Row],[NIVEL 2]],Catálogo!A:B,2,FALSE),"")</f>
        <v/>
      </c>
      <c r="R4930" s="131"/>
      <c r="S4930" s="130"/>
      <c r="T4930" s="131"/>
      <c r="U4930" s="131"/>
      <c r="V4930" s="131" t="str">
        <f>IF(ActividadesCom[[#This Row],[NIVEL 3]]&lt;&gt;0,VLOOKUP(ActividadesCom[[#This Row],[NIVEL 3]],Catálogo!A:B,2,FALSE),"")</f>
        <v/>
      </c>
      <c r="W4930" s="131"/>
      <c r="X4930" s="130"/>
      <c r="Y4930" s="131"/>
      <c r="Z4930" s="131"/>
      <c r="AA4930" s="131" t="str">
        <f>IF(ActividadesCom[[#This Row],[NIVEL 4]]&lt;&gt;0,VLOOKUP(ActividadesCom[[#This Row],[NIVEL 4]],Catálogo!A:B,2,FALSE),"")</f>
        <v/>
      </c>
      <c r="AB4930" s="131"/>
      <c r="AC4930" s="130"/>
      <c r="AD4930" s="131"/>
      <c r="AE4930" s="131"/>
      <c r="AF4930" s="131" t="str">
        <f>IF(ActividadesCom[[#This Row],[NIVEL 5]]&lt;&gt;0,VLOOKUP(ActividadesCom[[#This Row],[NIVEL 5]],Catálogo!A:B,2,FALSE),"")</f>
        <v/>
      </c>
      <c r="AG4930" s="131"/>
    </row>
    <row r="4931" spans="1:33" ht="30" customHeight="1" x14ac:dyDescent="0.25">
      <c r="A4931" s="131">
        <v>25470280</v>
      </c>
      <c r="B4931" s="129" t="str">
        <f>VLOOKUP(ActividadesCom[[#This Row],[NO. DE CONTROL]],'LISTADO ESTUDIANTES'!A:C,2,FALSE)</f>
        <v>REYES LOPEZ EVELYN</v>
      </c>
      <c r="C4931" s="130" t="str">
        <f>VLOOKUP(ActividadesCom[[#This Row],[NO. DE CONTROL]],'LISTADO ESTUDIANTES'!A:C,3,FALSE)</f>
        <v>INGENIERÍA EN ANIMACION DIGITAL Y EFECTOS VISUALES</v>
      </c>
      <c r="D4931" s="131" t="str">
        <f>VLOOKUP(ActividadesCom[[#This Row],[NO. DE CONTROL]],'LISTADO ESTUDIANTES'!A:D,4,FALSE)</f>
        <v>ACTIVO(A)</v>
      </c>
      <c r="E4931" s="128">
        <f>SUM(ActividadesCom[[#This Row],[CRÉD. 1]],ActividadesCom[[#This Row],[CRÉD. 2]],ActividadesCom[[#This Row],[CRÉD. 3]],ActividadesCom[[#This Row],[CRÉD. 4]],ActividadesCom[[#This Row],[CRÉD. 5]])</f>
        <v>1</v>
      </c>
      <c r="F4931" s="131">
        <f>IF(ActividadesCom[[#This Row],[ÚLTIMO SEMESTRE CON CRÉDITOS]]&gt;0,ROUND(AVERAGE(ActividadesCom[[#This Row],[VALOR NIVEL 5]],ActividadesCom[[#This Row],[VALOR NIVEL 4]],ActividadesCom[[#This Row],[VALOR NIVEL 3]],ActividadesCom[[#This Row],[VALOR NIVEL 2]],ActividadesCom[[#This Row],[VALOR NIVEL 1]]),0),"")</f>
        <v>2</v>
      </c>
      <c r="G4931" s="128" t="str">
        <f>IF(ActividadesCom[[#This Row],[PROMEDIO]]="","",IF(ActividadesCom[[#This Row],[PROMEDIO]]&gt;=4,"EXCELENTE",IF(ActividadesCom[[#This Row],[PROMEDIO]]&gt;=3,"NOTABLE",IF(ActividadesCom[[#This Row],[PROMEDIO]]&gt;=2,"BUENO",IF(ActividadesCom[[#This Row],[PROMEDIO]]=1,"SUFICIENTE","")))))</f>
        <v>BUENO</v>
      </c>
      <c r="H4931" s="131">
        <f>MAX(ActividadesCom[[#This Row],[PERÍODO 1]],ActividadesCom[[#This Row],[PERÍODO 2]],ActividadesCom[[#This Row],[PERÍODO 3]],ActividadesCom[[#This Row],[PERÍODO 4]],ActividadesCom[[#This Row],[PERÍODO 5]])</f>
        <v>20253</v>
      </c>
      <c r="I4931" s="130" t="s">
        <v>316</v>
      </c>
      <c r="J4931" s="131">
        <v>20253</v>
      </c>
      <c r="K4931" s="131" t="s">
        <v>4009</v>
      </c>
      <c r="L4931" s="131">
        <f>IF(ActividadesCom[[#This Row],[NIVEL 1]]&lt;&gt;0,VLOOKUP(ActividadesCom[[#This Row],[NIVEL 1]],Catálogo!A:B,2,FALSE),"")</f>
        <v>2</v>
      </c>
      <c r="M4931" s="131">
        <v>1</v>
      </c>
      <c r="N4931" s="130"/>
      <c r="O4931" s="131"/>
      <c r="P4931" s="131"/>
      <c r="Q4931" s="131" t="str">
        <f>IF(ActividadesCom[[#This Row],[NIVEL 2]]&lt;&gt;0,VLOOKUP(ActividadesCom[[#This Row],[NIVEL 2]],Catálogo!A:B,2,FALSE),"")</f>
        <v/>
      </c>
      <c r="R4931" s="131"/>
      <c r="S4931" s="130"/>
      <c r="T4931" s="131"/>
      <c r="U4931" s="131"/>
      <c r="V4931" s="131" t="str">
        <f>IF(ActividadesCom[[#This Row],[NIVEL 3]]&lt;&gt;0,VLOOKUP(ActividadesCom[[#This Row],[NIVEL 3]],Catálogo!A:B,2,FALSE),"")</f>
        <v/>
      </c>
      <c r="W4931" s="131"/>
      <c r="X4931" s="130"/>
      <c r="Y4931" s="131"/>
      <c r="Z4931" s="131"/>
      <c r="AA4931" s="131" t="str">
        <f>IF(ActividadesCom[[#This Row],[NIVEL 4]]&lt;&gt;0,VLOOKUP(ActividadesCom[[#This Row],[NIVEL 4]],Catálogo!A:B,2,FALSE),"")</f>
        <v/>
      </c>
      <c r="AB4931" s="131"/>
      <c r="AC4931" s="130"/>
      <c r="AD4931" s="131"/>
      <c r="AE4931" s="131"/>
      <c r="AF4931" s="131" t="str">
        <f>IF(ActividadesCom[[#This Row],[NIVEL 5]]&lt;&gt;0,VLOOKUP(ActividadesCom[[#This Row],[NIVEL 5]],Catálogo!A:B,2,FALSE),"")</f>
        <v/>
      </c>
      <c r="AG4931" s="131"/>
    </row>
    <row r="4932" spans="1:33" ht="30" hidden="1" customHeight="1" x14ac:dyDescent="0.25">
      <c r="A4932" s="5">
        <v>25470281</v>
      </c>
      <c r="B4932" s="10" t="str">
        <f>VLOOKUP(ActividadesCom[[#This Row],[NO. DE CONTROL]],'LISTADO ESTUDIANTES'!A:C,2,FALSE)</f>
        <v>CAN VELASCO JOSE ANGEL</v>
      </c>
      <c r="C4932" s="6" t="str">
        <f>VLOOKUP(ActividadesCom[[#This Row],[NO. DE CONTROL]],'LISTADO ESTUDIANTES'!A:C,3,FALSE)</f>
        <v>INGENIERIA EN ANIMACION DIGITAL Y EFECTOS VISUALES</v>
      </c>
      <c r="D4932" s="5" t="str">
        <f>VLOOKUP(ActividadesCom[[#This Row],[NO. DE CONTROL]],'LISTADO ESTUDIANTES'!A:D,4,FALSE)</f>
        <v>BAJA</v>
      </c>
      <c r="E4932" s="7">
        <f>SUM(ActividadesCom[[#This Row],[CRÉD. 1]],ActividadesCom[[#This Row],[CRÉD. 2]],ActividadesCom[[#This Row],[CRÉD. 3]],ActividadesCom[[#This Row],[CRÉD. 4]],ActividadesCom[[#This Row],[CRÉD. 5]])</f>
        <v>1</v>
      </c>
      <c r="F4932" s="5">
        <f>IF(ActividadesCom[[#This Row],[ÚLTIMO SEMESTRE CON CRÉDITOS]]&gt;0,ROUND(AVERAGE(ActividadesCom[[#This Row],[VALOR NIVEL 5]],ActividadesCom[[#This Row],[VALOR NIVEL 4]],ActividadesCom[[#This Row],[VALOR NIVEL 3]],ActividadesCom[[#This Row],[VALOR NIVEL 2]],ActividadesCom[[#This Row],[VALOR NIVEL 1]]),0),"")</f>
        <v>3</v>
      </c>
      <c r="G4932" s="7" t="str">
        <f>IF(ActividadesCom[[#This Row],[PROMEDIO]]="","",IF(ActividadesCom[[#This Row],[PROMEDIO]]&gt;=4,"EXCELENTE",IF(ActividadesCom[[#This Row],[PROMEDIO]]&gt;=3,"NOTABLE",IF(ActividadesCom[[#This Row],[PROMEDIO]]&gt;=2,"BUENO",IF(ActividadesCom[[#This Row],[PROMEDIO]]=1,"SUFICIENTE","")))))</f>
        <v>NOTABLE</v>
      </c>
      <c r="H4932" s="5">
        <f>MAX(ActividadesCom[[#This Row],[PERÍODO 1]],ActividadesCom[[#This Row],[PERÍODO 2]],ActividadesCom[[#This Row],[PERÍODO 3]],ActividadesCom[[#This Row],[PERÍODO 4]],ActividadesCom[[#This Row],[PERÍODO 5]])</f>
        <v>20253</v>
      </c>
      <c r="I4932" s="6" t="s">
        <v>25</v>
      </c>
      <c r="J4932" s="5">
        <v>20253</v>
      </c>
      <c r="K4932" s="5" t="s">
        <v>4008</v>
      </c>
      <c r="L4932" s="5">
        <f>IF(ActividadesCom[[#This Row],[NIVEL 1]]&lt;&gt;0,VLOOKUP(ActividadesCom[[#This Row],[NIVEL 1]],Catálogo!A:B,2,FALSE),"")</f>
        <v>3</v>
      </c>
      <c r="M4932" s="5">
        <v>1</v>
      </c>
      <c r="N4932" s="6"/>
      <c r="O4932" s="5"/>
      <c r="P4932" s="5"/>
      <c r="Q4932" s="5" t="str">
        <f>IF(ActividadesCom[[#This Row],[NIVEL 2]]&lt;&gt;0,VLOOKUP(ActividadesCom[[#This Row],[NIVEL 2]],Catálogo!A:B,2,FALSE),"")</f>
        <v/>
      </c>
      <c r="R4932" s="5"/>
      <c r="S4932" s="6"/>
      <c r="T4932" s="5"/>
      <c r="U4932" s="5"/>
      <c r="V4932" s="5" t="str">
        <f>IF(ActividadesCom[[#This Row],[NIVEL 3]]&lt;&gt;0,VLOOKUP(ActividadesCom[[#This Row],[NIVEL 3]],Catálogo!A:B,2,FALSE),"")</f>
        <v/>
      </c>
      <c r="W4932" s="5"/>
      <c r="X4932" s="6"/>
      <c r="Y4932" s="5"/>
      <c r="Z4932" s="5"/>
      <c r="AA4932" s="5" t="str">
        <f>IF(ActividadesCom[[#This Row],[NIVEL 4]]&lt;&gt;0,VLOOKUP(ActividadesCom[[#This Row],[NIVEL 4]],Catálogo!A:B,2,FALSE),"")</f>
        <v/>
      </c>
      <c r="AB4932" s="5"/>
      <c r="AC4932" s="6"/>
      <c r="AD4932" s="5"/>
      <c r="AE4932" s="5"/>
      <c r="AF4932" s="5" t="str">
        <f>IF(ActividadesCom[[#This Row],[NIVEL 5]]&lt;&gt;0,VLOOKUP(ActividadesCom[[#This Row],[NIVEL 5]],Catálogo!A:B,2,FALSE),"")</f>
        <v/>
      </c>
      <c r="AG4932" s="5"/>
    </row>
    <row r="4933" spans="1:33" ht="30" customHeight="1" x14ac:dyDescent="0.25">
      <c r="A4933" s="131">
        <v>25470282</v>
      </c>
      <c r="B4933" s="129" t="str">
        <f>VLOOKUP(ActividadesCom[[#This Row],[NO. DE CONTROL]],'LISTADO ESTUDIANTES'!A:C,2,FALSE)</f>
        <v>ANGULO BORGES BRITANNY VANESSA</v>
      </c>
      <c r="C4933" s="130" t="str">
        <f>VLOOKUP(ActividadesCom[[#This Row],[NO. DE CONTROL]],'LISTADO ESTUDIANTES'!A:C,3,FALSE)</f>
        <v>INGENIERÍA EN ANIMACION DIGITAL Y EFECTOS VISUALES</v>
      </c>
      <c r="D4933" s="131" t="str">
        <f>VLOOKUP(ActividadesCom[[#This Row],[NO. DE CONTROL]],'LISTADO ESTUDIANTES'!A:D,4,FALSE)</f>
        <v>ACTIVO(A)</v>
      </c>
      <c r="E4933" s="128">
        <f>SUM(ActividadesCom[[#This Row],[CRÉD. 1]],ActividadesCom[[#This Row],[CRÉD. 2]],ActividadesCom[[#This Row],[CRÉD. 3]],ActividadesCom[[#This Row],[CRÉD. 4]],ActividadesCom[[#This Row],[CRÉD. 5]])</f>
        <v>1</v>
      </c>
      <c r="F4933" s="131">
        <f>IF(ActividadesCom[[#This Row],[ÚLTIMO SEMESTRE CON CRÉDITOS]]&gt;0,ROUND(AVERAGE(ActividadesCom[[#This Row],[VALOR NIVEL 5]],ActividadesCom[[#This Row],[VALOR NIVEL 4]],ActividadesCom[[#This Row],[VALOR NIVEL 3]],ActividadesCom[[#This Row],[VALOR NIVEL 2]],ActividadesCom[[#This Row],[VALOR NIVEL 1]]),0),"")</f>
        <v>2</v>
      </c>
      <c r="G4933" s="128" t="str">
        <f>IF(ActividadesCom[[#This Row],[PROMEDIO]]="","",IF(ActividadesCom[[#This Row],[PROMEDIO]]&gt;=4,"EXCELENTE",IF(ActividadesCom[[#This Row],[PROMEDIO]]&gt;=3,"NOTABLE",IF(ActividadesCom[[#This Row],[PROMEDIO]]&gt;=2,"BUENO",IF(ActividadesCom[[#This Row],[PROMEDIO]]=1,"SUFICIENTE","")))))</f>
        <v>BUENO</v>
      </c>
      <c r="H4933" s="131">
        <f>MAX(ActividadesCom[[#This Row],[PERÍODO 1]],ActividadesCom[[#This Row],[PERÍODO 2]],ActividadesCom[[#This Row],[PERÍODO 3]],ActividadesCom[[#This Row],[PERÍODO 4]],ActividadesCom[[#This Row],[PERÍODO 5]])</f>
        <v>20253</v>
      </c>
      <c r="I4933" s="130" t="s">
        <v>316</v>
      </c>
      <c r="J4933" s="131">
        <v>20253</v>
      </c>
      <c r="K4933" s="131" t="s">
        <v>4009</v>
      </c>
      <c r="L4933" s="131">
        <f>IF(ActividadesCom[[#This Row],[NIVEL 1]]&lt;&gt;0,VLOOKUP(ActividadesCom[[#This Row],[NIVEL 1]],Catálogo!A:B,2,FALSE),"")</f>
        <v>2</v>
      </c>
      <c r="M4933" s="131">
        <v>1</v>
      </c>
      <c r="N4933" s="130"/>
      <c r="O4933" s="131"/>
      <c r="P4933" s="131"/>
      <c r="Q4933" s="131" t="str">
        <f>IF(ActividadesCom[[#This Row],[NIVEL 2]]&lt;&gt;0,VLOOKUP(ActividadesCom[[#This Row],[NIVEL 2]],Catálogo!A:B,2,FALSE),"")</f>
        <v/>
      </c>
      <c r="R4933" s="131"/>
      <c r="S4933" s="130"/>
      <c r="T4933" s="131"/>
      <c r="U4933" s="131"/>
      <c r="V4933" s="131" t="str">
        <f>IF(ActividadesCom[[#This Row],[NIVEL 3]]&lt;&gt;0,VLOOKUP(ActividadesCom[[#This Row],[NIVEL 3]],Catálogo!A:B,2,FALSE),"")</f>
        <v/>
      </c>
      <c r="W4933" s="131"/>
      <c r="X4933" s="130"/>
      <c r="Y4933" s="131"/>
      <c r="Z4933" s="131"/>
      <c r="AA4933" s="131" t="str">
        <f>IF(ActividadesCom[[#This Row],[NIVEL 4]]&lt;&gt;0,VLOOKUP(ActividadesCom[[#This Row],[NIVEL 4]],Catálogo!A:B,2,FALSE),"")</f>
        <v/>
      </c>
      <c r="AB4933" s="131"/>
      <c r="AC4933" s="130"/>
      <c r="AD4933" s="131"/>
      <c r="AE4933" s="131"/>
      <c r="AF4933" s="131" t="str">
        <f>IF(ActividadesCom[[#This Row],[NIVEL 5]]&lt;&gt;0,VLOOKUP(ActividadesCom[[#This Row],[NIVEL 5]],Catálogo!A:B,2,FALSE),"")</f>
        <v/>
      </c>
      <c r="AG4933" s="131"/>
    </row>
    <row r="4934" spans="1:33" ht="30" hidden="1" customHeight="1" x14ac:dyDescent="0.25">
      <c r="A4934" s="5">
        <v>25470283</v>
      </c>
      <c r="B4934" s="10" t="str">
        <f>VLOOKUP(ActividadesCom[[#This Row],[NO. DE CONTROL]],'LISTADO ESTUDIANTES'!A:C,2,FALSE)</f>
        <v>CASTILLO MAY ADDY NEFTALI</v>
      </c>
      <c r="C4934" s="6" t="str">
        <f>VLOOKUP(ActividadesCom[[#This Row],[NO. DE CONTROL]],'LISTADO ESTUDIANTES'!A:C,3,FALSE)</f>
        <v>INGENIERÍA EN ANIMACION DIGITAL Y EFECTOS VISUALES</v>
      </c>
      <c r="D4934" s="5" t="str">
        <f>VLOOKUP(ActividadesCom[[#This Row],[NO. DE CONTROL]],'LISTADO ESTUDIANTES'!A:D,4,FALSE)</f>
        <v>BAJA</v>
      </c>
      <c r="E4934" s="7">
        <f>SUM(ActividadesCom[[#This Row],[CRÉD. 1]],ActividadesCom[[#This Row],[CRÉD. 2]],ActividadesCom[[#This Row],[CRÉD. 3]],ActividadesCom[[#This Row],[CRÉD. 4]],ActividadesCom[[#This Row],[CRÉD. 5]])</f>
        <v>1</v>
      </c>
      <c r="F4934" s="5">
        <f>IF(ActividadesCom[[#This Row],[ÚLTIMO SEMESTRE CON CRÉDITOS]]&gt;0,ROUND(AVERAGE(ActividadesCom[[#This Row],[VALOR NIVEL 5]],ActividadesCom[[#This Row],[VALOR NIVEL 4]],ActividadesCom[[#This Row],[VALOR NIVEL 3]],ActividadesCom[[#This Row],[VALOR NIVEL 2]],ActividadesCom[[#This Row],[VALOR NIVEL 1]]),0),"")</f>
        <v>3</v>
      </c>
      <c r="G4934" s="7" t="str">
        <f>IF(ActividadesCom[[#This Row],[PROMEDIO]]="","",IF(ActividadesCom[[#This Row],[PROMEDIO]]&gt;=4,"EXCELENTE",IF(ActividadesCom[[#This Row],[PROMEDIO]]&gt;=3,"NOTABLE",IF(ActividadesCom[[#This Row],[PROMEDIO]]&gt;=2,"BUENO",IF(ActividadesCom[[#This Row],[PROMEDIO]]=1,"SUFICIENTE","")))))</f>
        <v>NOTABLE</v>
      </c>
      <c r="H4934" s="5">
        <f>MAX(ActividadesCom[[#This Row],[PERÍODO 1]],ActividadesCom[[#This Row],[PERÍODO 2]],ActividadesCom[[#This Row],[PERÍODO 3]],ActividadesCom[[#This Row],[PERÍODO 4]],ActividadesCom[[#This Row],[PERÍODO 5]])</f>
        <v>20253</v>
      </c>
      <c r="I4934" s="6" t="s">
        <v>23</v>
      </c>
      <c r="J4934" s="5">
        <v>20253</v>
      </c>
      <c r="K4934" s="5" t="s">
        <v>4008</v>
      </c>
      <c r="L4934" s="5">
        <f>IF(ActividadesCom[[#This Row],[NIVEL 1]]&lt;&gt;0,VLOOKUP(ActividadesCom[[#This Row],[NIVEL 1]],Catálogo!A:B,2,FALSE),"")</f>
        <v>3</v>
      </c>
      <c r="M4934" s="5">
        <v>1</v>
      </c>
      <c r="N4934" s="6"/>
      <c r="O4934" s="5"/>
      <c r="P4934" s="5"/>
      <c r="Q4934" s="5" t="str">
        <f>IF(ActividadesCom[[#This Row],[NIVEL 2]]&lt;&gt;0,VLOOKUP(ActividadesCom[[#This Row],[NIVEL 2]],Catálogo!A:B,2,FALSE),"")</f>
        <v/>
      </c>
      <c r="R4934" s="5"/>
      <c r="S4934" s="6"/>
      <c r="T4934" s="5"/>
      <c r="U4934" s="5"/>
      <c r="V4934" s="5" t="str">
        <f>IF(ActividadesCom[[#This Row],[NIVEL 3]]&lt;&gt;0,VLOOKUP(ActividadesCom[[#This Row],[NIVEL 3]],Catálogo!A:B,2,FALSE),"")</f>
        <v/>
      </c>
      <c r="W4934" s="5"/>
      <c r="X4934" s="6"/>
      <c r="Y4934" s="5"/>
      <c r="Z4934" s="5"/>
      <c r="AA4934" s="5" t="str">
        <f>IF(ActividadesCom[[#This Row],[NIVEL 4]]&lt;&gt;0,VLOOKUP(ActividadesCom[[#This Row],[NIVEL 4]],Catálogo!A:B,2,FALSE),"")</f>
        <v/>
      </c>
      <c r="AB4934" s="5"/>
      <c r="AC4934" s="6"/>
      <c r="AD4934" s="5"/>
      <c r="AE4934" s="5"/>
      <c r="AF4934" s="5" t="str">
        <f>IF(ActividadesCom[[#This Row],[NIVEL 5]]&lt;&gt;0,VLOOKUP(ActividadesCom[[#This Row],[NIVEL 5]],Catálogo!A:B,2,FALSE),"")</f>
        <v/>
      </c>
      <c r="AG4934" s="5"/>
    </row>
    <row r="4935" spans="1:33" ht="30" customHeight="1" x14ac:dyDescent="0.25">
      <c r="A4935" s="131">
        <v>25470284</v>
      </c>
      <c r="B4935" s="129" t="str">
        <f>VLOOKUP(ActividadesCom[[#This Row],[NO. DE CONTROL]],'LISTADO ESTUDIANTES'!A:C,2,FALSE)</f>
        <v>CAHUICH CRUZ ANGEL GAMALIEL</v>
      </c>
      <c r="C4935" s="130" t="str">
        <f>VLOOKUP(ActividadesCom[[#This Row],[NO. DE CONTROL]],'LISTADO ESTUDIANTES'!A:C,3,FALSE)</f>
        <v>INGENIERÍA EN ANIMACION DIGITAL Y EFECTOS VISUALES</v>
      </c>
      <c r="D4935" s="131" t="str">
        <f>VLOOKUP(ActividadesCom[[#This Row],[NO. DE CONTROL]],'LISTADO ESTUDIANTES'!A:D,4,FALSE)</f>
        <v>ACTIVO(A)</v>
      </c>
      <c r="E4935" s="128">
        <f>SUM(ActividadesCom[[#This Row],[CRÉD. 1]],ActividadesCom[[#This Row],[CRÉD. 2]],ActividadesCom[[#This Row],[CRÉD. 3]],ActividadesCom[[#This Row],[CRÉD. 4]],ActividadesCom[[#This Row],[CRÉD. 5]])</f>
        <v>1</v>
      </c>
      <c r="F4935" s="131">
        <f>IF(ActividadesCom[[#This Row],[ÚLTIMO SEMESTRE CON CRÉDITOS]]&gt;0,ROUND(AVERAGE(ActividadesCom[[#This Row],[VALOR NIVEL 5]],ActividadesCom[[#This Row],[VALOR NIVEL 4]],ActividadesCom[[#This Row],[VALOR NIVEL 3]],ActividadesCom[[#This Row],[VALOR NIVEL 2]],ActividadesCom[[#This Row],[VALOR NIVEL 1]]),0),"")</f>
        <v>3</v>
      </c>
      <c r="G4935" s="128" t="str">
        <f>IF(ActividadesCom[[#This Row],[PROMEDIO]]="","",IF(ActividadesCom[[#This Row],[PROMEDIO]]&gt;=4,"EXCELENTE",IF(ActividadesCom[[#This Row],[PROMEDIO]]&gt;=3,"NOTABLE",IF(ActividadesCom[[#This Row],[PROMEDIO]]&gt;=2,"BUENO",IF(ActividadesCom[[#This Row],[PROMEDIO]]=1,"SUFICIENTE","")))))</f>
        <v>NOTABLE</v>
      </c>
      <c r="H4935" s="131">
        <f>MAX(ActividadesCom[[#This Row],[PERÍODO 1]],ActividadesCom[[#This Row],[PERÍODO 2]],ActividadesCom[[#This Row],[PERÍODO 3]],ActividadesCom[[#This Row],[PERÍODO 4]],ActividadesCom[[#This Row],[PERÍODO 5]])</f>
        <v>20253</v>
      </c>
      <c r="I4935" s="130" t="s">
        <v>31</v>
      </c>
      <c r="J4935" s="131">
        <v>20253</v>
      </c>
      <c r="K4935" s="131" t="s">
        <v>4008</v>
      </c>
      <c r="L4935" s="131">
        <f>IF(ActividadesCom[[#This Row],[NIVEL 1]]&lt;&gt;0,VLOOKUP(ActividadesCom[[#This Row],[NIVEL 1]],Catálogo!A:B,2,FALSE),"")</f>
        <v>3</v>
      </c>
      <c r="M4935" s="131">
        <v>1</v>
      </c>
      <c r="N4935" s="130"/>
      <c r="O4935" s="131"/>
      <c r="P4935" s="131"/>
      <c r="Q4935" s="131" t="str">
        <f>IF(ActividadesCom[[#This Row],[NIVEL 2]]&lt;&gt;0,VLOOKUP(ActividadesCom[[#This Row],[NIVEL 2]],Catálogo!A:B,2,FALSE),"")</f>
        <v/>
      </c>
      <c r="R4935" s="131"/>
      <c r="S4935" s="130"/>
      <c r="T4935" s="131"/>
      <c r="U4935" s="131"/>
      <c r="V4935" s="131" t="str">
        <f>IF(ActividadesCom[[#This Row],[NIVEL 3]]&lt;&gt;0,VLOOKUP(ActividadesCom[[#This Row],[NIVEL 3]],Catálogo!A:B,2,FALSE),"")</f>
        <v/>
      </c>
      <c r="W4935" s="131"/>
      <c r="X4935" s="130"/>
      <c r="Y4935" s="131"/>
      <c r="Z4935" s="131"/>
      <c r="AA4935" s="131" t="str">
        <f>IF(ActividadesCom[[#This Row],[NIVEL 4]]&lt;&gt;0,VLOOKUP(ActividadesCom[[#This Row],[NIVEL 4]],Catálogo!A:B,2,FALSE),"")</f>
        <v/>
      </c>
      <c r="AB4935" s="131"/>
      <c r="AC4935" s="130"/>
      <c r="AD4935" s="131"/>
      <c r="AE4935" s="131"/>
      <c r="AF4935" s="131" t="str">
        <f>IF(ActividadesCom[[#This Row],[NIVEL 5]]&lt;&gt;0,VLOOKUP(ActividadesCom[[#This Row],[NIVEL 5]],Catálogo!A:B,2,FALSE),"")</f>
        <v/>
      </c>
      <c r="AG4935" s="131"/>
    </row>
    <row r="4936" spans="1:33" ht="30" customHeight="1" x14ac:dyDescent="0.25">
      <c r="A4936" s="7">
        <v>25470285</v>
      </c>
      <c r="B4936" s="10" t="str">
        <f>VLOOKUP(ActividadesCom[[#This Row],[NO. DE CONTROL]],'LISTADO ESTUDIANTES'!A:C,2,FALSE)</f>
        <v>XEQUEB MAY JOSIAS EMMANUEL</v>
      </c>
      <c r="C4936" s="6" t="str">
        <f>VLOOKUP(ActividadesCom[[#This Row],[NO. DE CONTROL]],'LISTADO ESTUDIANTES'!A:C,3,FALSE)</f>
        <v>INGENIERÍA EN ANIMACION DIGITAL Y EFECTOS VISUALES</v>
      </c>
      <c r="D4936" s="5" t="str">
        <f>VLOOKUP(ActividadesCom[[#This Row],[NO. DE CONTROL]],'LISTADO ESTUDIANTES'!A:D,4,FALSE)</f>
        <v>ACTIVO(A)</v>
      </c>
      <c r="E4936" s="7">
        <f>SUM(ActividadesCom[[#This Row],[CRÉD. 1]],ActividadesCom[[#This Row],[CRÉD. 2]],ActividadesCom[[#This Row],[CRÉD. 3]],ActividadesCom[[#This Row],[CRÉD. 4]],ActividadesCom[[#This Row],[CRÉD. 5]])</f>
        <v>0</v>
      </c>
      <c r="F4936" s="5" t="str">
        <f>IF(ActividadesCom[[#This Row],[ÚLTIMO SEMESTRE CON CRÉDITOS]]&gt;0,ROUND(AVERAGE(ActividadesCom[[#This Row],[VALOR NIVEL 5]],ActividadesCom[[#This Row],[VALOR NIVEL 4]],ActividadesCom[[#This Row],[VALOR NIVEL 3]],ActividadesCom[[#This Row],[VALOR NIVEL 2]],ActividadesCom[[#This Row],[VALOR NIVEL 1]]),0),"")</f>
        <v/>
      </c>
      <c r="G4936" s="7" t="str">
        <f>IF(ActividadesCom[[#This Row],[PROMEDIO]]="","",IF(ActividadesCom[[#This Row],[PROMEDIO]]&gt;=4,"EXCELENTE",IF(ActividadesCom[[#This Row],[PROMEDIO]]&gt;=3,"NOTABLE",IF(ActividadesCom[[#This Row],[PROMEDIO]]&gt;=2,"BUENO",IF(ActividadesCom[[#This Row],[PROMEDIO]]=1,"SUFICIENTE","")))))</f>
        <v/>
      </c>
      <c r="H4936" s="5">
        <f>MAX(ActividadesCom[[#This Row],[PERÍODO 1]],ActividadesCom[[#This Row],[PERÍODO 2]],ActividadesCom[[#This Row],[PERÍODO 3]],ActividadesCom[[#This Row],[PERÍODO 4]],ActividadesCom[[#This Row],[PERÍODO 5]])</f>
        <v>0</v>
      </c>
      <c r="I4936" s="6"/>
      <c r="J4936" s="5"/>
      <c r="K4936" s="5"/>
      <c r="L4936" s="5" t="str">
        <f>IF(ActividadesCom[[#This Row],[NIVEL 1]]&lt;&gt;0,VLOOKUP(ActividadesCom[[#This Row],[NIVEL 1]],Catálogo!A:B,2,FALSE),"")</f>
        <v/>
      </c>
      <c r="M4936" s="5"/>
      <c r="N4936" s="6"/>
      <c r="O4936" s="5"/>
      <c r="P4936" s="5"/>
      <c r="Q4936" s="5" t="str">
        <f>IF(ActividadesCom[[#This Row],[NIVEL 2]]&lt;&gt;0,VLOOKUP(ActividadesCom[[#This Row],[NIVEL 2]],Catálogo!A:B,2,FALSE),"")</f>
        <v/>
      </c>
      <c r="R4936" s="5"/>
      <c r="S4936" s="6"/>
      <c r="T4936" s="5"/>
      <c r="U4936" s="5"/>
      <c r="V4936" s="5" t="str">
        <f>IF(ActividadesCom[[#This Row],[NIVEL 3]]&lt;&gt;0,VLOOKUP(ActividadesCom[[#This Row],[NIVEL 3]],Catálogo!A:B,2,FALSE),"")</f>
        <v/>
      </c>
      <c r="W4936" s="5"/>
      <c r="X4936" s="6"/>
      <c r="Y4936" s="5"/>
      <c r="Z4936" s="5"/>
      <c r="AA4936" s="5" t="str">
        <f>IF(ActividadesCom[[#This Row],[NIVEL 4]]&lt;&gt;0,VLOOKUP(ActividadesCom[[#This Row],[NIVEL 4]],Catálogo!A:B,2,FALSE),"")</f>
        <v/>
      </c>
      <c r="AB4936" s="5"/>
      <c r="AC4936" s="6"/>
      <c r="AD4936" s="5"/>
      <c r="AE4936" s="5"/>
      <c r="AF4936" s="5" t="str">
        <f>IF(ActividadesCom[[#This Row],[NIVEL 5]]&lt;&gt;0,VLOOKUP(ActividadesCom[[#This Row],[NIVEL 5]],Catálogo!A:B,2,FALSE),"")</f>
        <v/>
      </c>
      <c r="AG4936" s="5"/>
    </row>
    <row r="4937" spans="1:33" ht="30" hidden="1" customHeight="1" x14ac:dyDescent="0.25">
      <c r="A4937" s="131">
        <v>25470286</v>
      </c>
      <c r="B4937" s="129" t="str">
        <f>VLOOKUP(ActividadesCom[[#This Row],[NO. DE CONTROL]],'LISTADO ESTUDIANTES'!A:C,2,FALSE)</f>
        <v>BALCHE PEREZ KEVIN ROBERTO</v>
      </c>
      <c r="C4937" s="130" t="str">
        <f>VLOOKUP(ActividadesCom[[#This Row],[NO. DE CONTROL]],'LISTADO ESTUDIANTES'!A:C,3,FALSE)</f>
        <v>INGENIERIA EN ANIMACION DIGITAL Y EFECTOS VISUALES</v>
      </c>
      <c r="D4937" s="131" t="str">
        <f>VLOOKUP(ActividadesCom[[#This Row],[NO. DE CONTROL]],'LISTADO ESTUDIANTES'!A:D,4,FALSE)</f>
        <v>BAJA</v>
      </c>
      <c r="E4937" s="128">
        <f>SUM(ActividadesCom[[#This Row],[CRÉD. 1]],ActividadesCom[[#This Row],[CRÉD. 2]],ActividadesCom[[#This Row],[CRÉD. 3]],ActividadesCom[[#This Row],[CRÉD. 4]],ActividadesCom[[#This Row],[CRÉD. 5]])</f>
        <v>1</v>
      </c>
      <c r="F4937" s="131">
        <f>IF(ActividadesCom[[#This Row],[ÚLTIMO SEMESTRE CON CRÉDITOS]]&gt;0,ROUND(AVERAGE(ActividadesCom[[#This Row],[VALOR NIVEL 5]],ActividadesCom[[#This Row],[VALOR NIVEL 4]],ActividadesCom[[#This Row],[VALOR NIVEL 3]],ActividadesCom[[#This Row],[VALOR NIVEL 2]],ActividadesCom[[#This Row],[VALOR NIVEL 1]]),0),"")</f>
        <v>2</v>
      </c>
      <c r="G4937" s="128" t="str">
        <f>IF(ActividadesCom[[#This Row],[PROMEDIO]]="","",IF(ActividadesCom[[#This Row],[PROMEDIO]]&gt;=4,"EXCELENTE",IF(ActividadesCom[[#This Row],[PROMEDIO]]&gt;=3,"NOTABLE",IF(ActividadesCom[[#This Row],[PROMEDIO]]&gt;=2,"BUENO",IF(ActividadesCom[[#This Row],[PROMEDIO]]=1,"SUFICIENTE","")))))</f>
        <v>BUENO</v>
      </c>
      <c r="H4937" s="131">
        <f>MAX(ActividadesCom[[#This Row],[PERÍODO 1]],ActividadesCom[[#This Row],[PERÍODO 2]],ActividadesCom[[#This Row],[PERÍODO 3]],ActividadesCom[[#This Row],[PERÍODO 4]],ActividadesCom[[#This Row],[PERÍODO 5]])</f>
        <v>20253</v>
      </c>
      <c r="I4937" s="130" t="s">
        <v>316</v>
      </c>
      <c r="J4937" s="131">
        <v>20253</v>
      </c>
      <c r="K4937" s="131" t="s">
        <v>4009</v>
      </c>
      <c r="L4937" s="131">
        <f>IF(ActividadesCom[[#This Row],[NIVEL 1]]&lt;&gt;0,VLOOKUP(ActividadesCom[[#This Row],[NIVEL 1]],Catálogo!A:B,2,FALSE),"")</f>
        <v>2</v>
      </c>
      <c r="M4937" s="131">
        <v>1</v>
      </c>
      <c r="N4937" s="130"/>
      <c r="O4937" s="131"/>
      <c r="P4937" s="131"/>
      <c r="Q4937" s="131" t="str">
        <f>IF(ActividadesCom[[#This Row],[NIVEL 2]]&lt;&gt;0,VLOOKUP(ActividadesCom[[#This Row],[NIVEL 2]],Catálogo!A:B,2,FALSE),"")</f>
        <v/>
      </c>
      <c r="R4937" s="131"/>
      <c r="S4937" s="130"/>
      <c r="T4937" s="131"/>
      <c r="U4937" s="131"/>
      <c r="V4937" s="131" t="str">
        <f>IF(ActividadesCom[[#This Row],[NIVEL 3]]&lt;&gt;0,VLOOKUP(ActividadesCom[[#This Row],[NIVEL 3]],Catálogo!A:B,2,FALSE),"")</f>
        <v/>
      </c>
      <c r="W4937" s="131"/>
      <c r="X4937" s="130"/>
      <c r="Y4937" s="131"/>
      <c r="Z4937" s="131"/>
      <c r="AA4937" s="131" t="str">
        <f>IF(ActividadesCom[[#This Row],[NIVEL 4]]&lt;&gt;0,VLOOKUP(ActividadesCom[[#This Row],[NIVEL 4]],Catálogo!A:B,2,FALSE),"")</f>
        <v/>
      </c>
      <c r="AB4937" s="131"/>
      <c r="AC4937" s="130"/>
      <c r="AD4937" s="131"/>
      <c r="AE4937" s="131"/>
      <c r="AF4937" s="131" t="str">
        <f>IF(ActividadesCom[[#This Row],[NIVEL 5]]&lt;&gt;0,VLOOKUP(ActividadesCom[[#This Row],[NIVEL 5]],Catálogo!A:B,2,FALSE),"")</f>
        <v/>
      </c>
      <c r="AG4937" s="131"/>
    </row>
    <row r="4938" spans="1:33" ht="30" customHeight="1" x14ac:dyDescent="0.25">
      <c r="A4938" s="131">
        <v>25470287</v>
      </c>
      <c r="B4938" s="129" t="str">
        <f>VLOOKUP(ActividadesCom[[#This Row],[NO. DE CONTROL]],'LISTADO ESTUDIANTES'!A:C,2,FALSE)</f>
        <v>CHUC MAS JADIEL ALESSANDRO</v>
      </c>
      <c r="C4938" s="130" t="str">
        <f>VLOOKUP(ActividadesCom[[#This Row],[NO. DE CONTROL]],'LISTADO ESTUDIANTES'!A:C,3,FALSE)</f>
        <v>INGENIERÍA EN ANIMACION DIGITAL Y EFECTOS VISUALES</v>
      </c>
      <c r="D4938" s="131" t="str">
        <f>VLOOKUP(ActividadesCom[[#This Row],[NO. DE CONTROL]],'LISTADO ESTUDIANTES'!A:D,4,FALSE)</f>
        <v>ACTIVO(A)</v>
      </c>
      <c r="E4938" s="128">
        <f>SUM(ActividadesCom[[#This Row],[CRÉD. 1]],ActividadesCom[[#This Row],[CRÉD. 2]],ActividadesCom[[#This Row],[CRÉD. 3]],ActividadesCom[[#This Row],[CRÉD. 4]],ActividadesCom[[#This Row],[CRÉD. 5]])</f>
        <v>1</v>
      </c>
      <c r="F4938" s="131">
        <f>IF(ActividadesCom[[#This Row],[ÚLTIMO SEMESTRE CON CRÉDITOS]]&gt;0,ROUND(AVERAGE(ActividadesCom[[#This Row],[VALOR NIVEL 5]],ActividadesCom[[#This Row],[VALOR NIVEL 4]],ActividadesCom[[#This Row],[VALOR NIVEL 3]],ActividadesCom[[#This Row],[VALOR NIVEL 2]],ActividadesCom[[#This Row],[VALOR NIVEL 1]]),0),"")</f>
        <v>3</v>
      </c>
      <c r="G4938" s="128" t="str">
        <f>IF(ActividadesCom[[#This Row],[PROMEDIO]]="","",IF(ActividadesCom[[#This Row],[PROMEDIO]]&gt;=4,"EXCELENTE",IF(ActividadesCom[[#This Row],[PROMEDIO]]&gt;=3,"NOTABLE",IF(ActividadesCom[[#This Row],[PROMEDIO]]&gt;=2,"BUENO",IF(ActividadesCom[[#This Row],[PROMEDIO]]=1,"SUFICIENTE","")))))</f>
        <v>NOTABLE</v>
      </c>
      <c r="H4938" s="131">
        <f>MAX(ActividadesCom[[#This Row],[PERÍODO 1]],ActividadesCom[[#This Row],[PERÍODO 2]],ActividadesCom[[#This Row],[PERÍODO 3]],ActividadesCom[[#This Row],[PERÍODO 4]],ActividadesCom[[#This Row],[PERÍODO 5]])</f>
        <v>20253</v>
      </c>
      <c r="I4938" s="130" t="s">
        <v>31</v>
      </c>
      <c r="J4938" s="131">
        <v>20253</v>
      </c>
      <c r="K4938" s="131" t="s">
        <v>4008</v>
      </c>
      <c r="L4938" s="131">
        <f>IF(ActividadesCom[[#This Row],[NIVEL 1]]&lt;&gt;0,VLOOKUP(ActividadesCom[[#This Row],[NIVEL 1]],Catálogo!A:B,2,FALSE),"")</f>
        <v>3</v>
      </c>
      <c r="M4938" s="131">
        <v>1</v>
      </c>
      <c r="N4938" s="130"/>
      <c r="O4938" s="131"/>
      <c r="P4938" s="131"/>
      <c r="Q4938" s="131" t="str">
        <f>IF(ActividadesCom[[#This Row],[NIVEL 2]]&lt;&gt;0,VLOOKUP(ActividadesCom[[#This Row],[NIVEL 2]],Catálogo!A:B,2,FALSE),"")</f>
        <v/>
      </c>
      <c r="R4938" s="131"/>
      <c r="S4938" s="130"/>
      <c r="T4938" s="131"/>
      <c r="U4938" s="131"/>
      <c r="V4938" s="131" t="str">
        <f>IF(ActividadesCom[[#This Row],[NIVEL 3]]&lt;&gt;0,VLOOKUP(ActividadesCom[[#This Row],[NIVEL 3]],Catálogo!A:B,2,FALSE),"")</f>
        <v/>
      </c>
      <c r="W4938" s="131"/>
      <c r="X4938" s="130"/>
      <c r="Y4938" s="131"/>
      <c r="Z4938" s="131"/>
      <c r="AA4938" s="131" t="str">
        <f>IF(ActividadesCom[[#This Row],[NIVEL 4]]&lt;&gt;0,VLOOKUP(ActividadesCom[[#This Row],[NIVEL 4]],Catálogo!A:B,2,FALSE),"")</f>
        <v/>
      </c>
      <c r="AB4938" s="131"/>
      <c r="AC4938" s="130"/>
      <c r="AD4938" s="131"/>
      <c r="AE4938" s="131"/>
      <c r="AF4938" s="131" t="str">
        <f>IF(ActividadesCom[[#This Row],[NIVEL 5]]&lt;&gt;0,VLOOKUP(ActividadesCom[[#This Row],[NIVEL 5]],Catálogo!A:B,2,FALSE),"")</f>
        <v/>
      </c>
      <c r="AG4938" s="131"/>
    </row>
    <row r="4939" spans="1:33" ht="30" hidden="1" customHeight="1" x14ac:dyDescent="0.25">
      <c r="A4939" s="5">
        <v>25470288</v>
      </c>
      <c r="B4939" s="10" t="str">
        <f>VLOOKUP(ActividadesCom[[#This Row],[NO. DE CONTROL]],'LISTADO ESTUDIANTES'!A:C,2,FALSE)</f>
        <v>SANDOVAL DE LA CRUZ PAULA CRISTINA</v>
      </c>
      <c r="C4939" s="6" t="str">
        <f>VLOOKUP(ActividadesCom[[#This Row],[NO. DE CONTROL]],'LISTADO ESTUDIANTES'!A:C,3,FALSE)</f>
        <v>INGENIERÍA EN ANIMACION DIGITAL Y EFECTOS VISUALES</v>
      </c>
      <c r="D4939" s="5" t="str">
        <f>VLOOKUP(ActividadesCom[[#This Row],[NO. DE CONTROL]],'LISTADO ESTUDIANTES'!A:D,4,FALSE)</f>
        <v>BAJA</v>
      </c>
      <c r="E4939" s="7">
        <f>SUM(ActividadesCom[[#This Row],[CRÉD. 1]],ActividadesCom[[#This Row],[CRÉD. 2]],ActividadesCom[[#This Row],[CRÉD. 3]],ActividadesCom[[#This Row],[CRÉD. 4]],ActividadesCom[[#This Row],[CRÉD. 5]])</f>
        <v>1</v>
      </c>
      <c r="F4939" s="5">
        <f>IF(ActividadesCom[[#This Row],[ÚLTIMO SEMESTRE CON CRÉDITOS]]&gt;0,ROUND(AVERAGE(ActividadesCom[[#This Row],[VALOR NIVEL 5]],ActividadesCom[[#This Row],[VALOR NIVEL 4]],ActividadesCom[[#This Row],[VALOR NIVEL 3]],ActividadesCom[[#This Row],[VALOR NIVEL 2]],ActividadesCom[[#This Row],[VALOR NIVEL 1]]),0),"")</f>
        <v>3</v>
      </c>
      <c r="G4939" s="7" t="str">
        <f>IF(ActividadesCom[[#This Row],[PROMEDIO]]="","",IF(ActividadesCom[[#This Row],[PROMEDIO]]&gt;=4,"EXCELENTE",IF(ActividadesCom[[#This Row],[PROMEDIO]]&gt;=3,"NOTABLE",IF(ActividadesCom[[#This Row],[PROMEDIO]]&gt;=2,"BUENO",IF(ActividadesCom[[#This Row],[PROMEDIO]]=1,"SUFICIENTE","")))))</f>
        <v>NOTABLE</v>
      </c>
      <c r="H4939" s="5">
        <f>MAX(ActividadesCom[[#This Row],[PERÍODO 1]],ActividadesCom[[#This Row],[PERÍODO 2]],ActividadesCom[[#This Row],[PERÍODO 3]],ActividadesCom[[#This Row],[PERÍODO 4]],ActividadesCom[[#This Row],[PERÍODO 5]])</f>
        <v>20253</v>
      </c>
      <c r="I4939" s="6" t="s">
        <v>23</v>
      </c>
      <c r="J4939" s="5">
        <v>20253</v>
      </c>
      <c r="K4939" s="5" t="s">
        <v>4008</v>
      </c>
      <c r="L4939" s="5">
        <f>IF(ActividadesCom[[#This Row],[NIVEL 1]]&lt;&gt;0,VLOOKUP(ActividadesCom[[#This Row],[NIVEL 1]],Catálogo!A:B,2,FALSE),"")</f>
        <v>3</v>
      </c>
      <c r="M4939" s="5">
        <v>1</v>
      </c>
      <c r="N4939" s="6"/>
      <c r="O4939" s="5"/>
      <c r="P4939" s="5"/>
      <c r="Q4939" s="5" t="str">
        <f>IF(ActividadesCom[[#This Row],[NIVEL 2]]&lt;&gt;0,VLOOKUP(ActividadesCom[[#This Row],[NIVEL 2]],Catálogo!A:B,2,FALSE),"")</f>
        <v/>
      </c>
      <c r="R4939" s="5"/>
      <c r="S4939" s="6"/>
      <c r="T4939" s="5"/>
      <c r="U4939" s="5"/>
      <c r="V4939" s="5" t="str">
        <f>IF(ActividadesCom[[#This Row],[NIVEL 3]]&lt;&gt;0,VLOOKUP(ActividadesCom[[#This Row],[NIVEL 3]],Catálogo!A:B,2,FALSE),"")</f>
        <v/>
      </c>
      <c r="W4939" s="5"/>
      <c r="X4939" s="6"/>
      <c r="Y4939" s="5"/>
      <c r="Z4939" s="5"/>
      <c r="AA4939" s="5" t="str">
        <f>IF(ActividadesCom[[#This Row],[NIVEL 4]]&lt;&gt;0,VLOOKUP(ActividadesCom[[#This Row],[NIVEL 4]],Catálogo!A:B,2,FALSE),"")</f>
        <v/>
      </c>
      <c r="AB4939" s="5"/>
      <c r="AC4939" s="6"/>
      <c r="AD4939" s="5"/>
      <c r="AE4939" s="5"/>
      <c r="AF4939" s="5" t="str">
        <f>IF(ActividadesCom[[#This Row],[NIVEL 5]]&lt;&gt;0,VLOOKUP(ActividadesCom[[#This Row],[NIVEL 5]],Catálogo!A:B,2,FALSE),"")</f>
        <v/>
      </c>
      <c r="AG4939" s="5"/>
    </row>
    <row r="4940" spans="1:33" ht="30" customHeight="1" x14ac:dyDescent="0.25">
      <c r="A4940" s="131">
        <v>25470289</v>
      </c>
      <c r="B4940" s="129" t="str">
        <f>VLOOKUP(ActividadesCom[[#This Row],[NO. DE CONTROL]],'LISTADO ESTUDIANTES'!A:C,2,FALSE)</f>
        <v>ANCONA SOSA MIGUEL ANGEL</v>
      </c>
      <c r="C4940" s="130" t="str">
        <f>VLOOKUP(ActividadesCom[[#This Row],[NO. DE CONTROL]],'LISTADO ESTUDIANTES'!A:C,3,FALSE)</f>
        <v>INGENIERÍA EN ANIMACION DIGITAL Y EFECTOS VISUALES</v>
      </c>
      <c r="D4940" s="131" t="str">
        <f>VLOOKUP(ActividadesCom[[#This Row],[NO. DE CONTROL]],'LISTADO ESTUDIANTES'!A:D,4,FALSE)</f>
        <v>ACTIVO(A)</v>
      </c>
      <c r="E4940" s="128">
        <f>SUM(ActividadesCom[[#This Row],[CRÉD. 1]],ActividadesCom[[#This Row],[CRÉD. 2]],ActividadesCom[[#This Row],[CRÉD. 3]],ActividadesCom[[#This Row],[CRÉD. 4]],ActividadesCom[[#This Row],[CRÉD. 5]])</f>
        <v>1</v>
      </c>
      <c r="F4940" s="131">
        <f>IF(ActividadesCom[[#This Row],[ÚLTIMO SEMESTRE CON CRÉDITOS]]&gt;0,ROUND(AVERAGE(ActividadesCom[[#This Row],[VALOR NIVEL 5]],ActividadesCom[[#This Row],[VALOR NIVEL 4]],ActividadesCom[[#This Row],[VALOR NIVEL 3]],ActividadesCom[[#This Row],[VALOR NIVEL 2]],ActividadesCom[[#This Row],[VALOR NIVEL 1]]),0),"")</f>
        <v>3</v>
      </c>
      <c r="G4940" s="128" t="str">
        <f>IF(ActividadesCom[[#This Row],[PROMEDIO]]="","",IF(ActividadesCom[[#This Row],[PROMEDIO]]&gt;=4,"EXCELENTE",IF(ActividadesCom[[#This Row],[PROMEDIO]]&gt;=3,"NOTABLE",IF(ActividadesCom[[#This Row],[PROMEDIO]]&gt;=2,"BUENO",IF(ActividadesCom[[#This Row],[PROMEDIO]]=1,"SUFICIENTE","")))))</f>
        <v>NOTABLE</v>
      </c>
      <c r="H4940" s="131">
        <f>MAX(ActividadesCom[[#This Row],[PERÍODO 1]],ActividadesCom[[#This Row],[PERÍODO 2]],ActividadesCom[[#This Row],[PERÍODO 3]],ActividadesCom[[#This Row],[PERÍODO 4]],ActividadesCom[[#This Row],[PERÍODO 5]])</f>
        <v>20253</v>
      </c>
      <c r="I4940" s="130" t="s">
        <v>31</v>
      </c>
      <c r="J4940" s="131">
        <v>20253</v>
      </c>
      <c r="K4940" s="131" t="s">
        <v>4008</v>
      </c>
      <c r="L4940" s="131">
        <f>IF(ActividadesCom[[#This Row],[NIVEL 1]]&lt;&gt;0,VLOOKUP(ActividadesCom[[#This Row],[NIVEL 1]],Catálogo!A:B,2,FALSE),"")</f>
        <v>3</v>
      </c>
      <c r="M4940" s="131">
        <v>1</v>
      </c>
      <c r="N4940" s="130"/>
      <c r="O4940" s="131"/>
      <c r="P4940" s="131"/>
      <c r="Q4940" s="131" t="str">
        <f>IF(ActividadesCom[[#This Row],[NIVEL 2]]&lt;&gt;0,VLOOKUP(ActividadesCom[[#This Row],[NIVEL 2]],Catálogo!A:B,2,FALSE),"")</f>
        <v/>
      </c>
      <c r="R4940" s="131"/>
      <c r="S4940" s="130"/>
      <c r="T4940" s="131"/>
      <c r="U4940" s="131"/>
      <c r="V4940" s="131" t="str">
        <f>IF(ActividadesCom[[#This Row],[NIVEL 3]]&lt;&gt;0,VLOOKUP(ActividadesCom[[#This Row],[NIVEL 3]],Catálogo!A:B,2,FALSE),"")</f>
        <v/>
      </c>
      <c r="W4940" s="131"/>
      <c r="X4940" s="130"/>
      <c r="Y4940" s="131"/>
      <c r="Z4940" s="131"/>
      <c r="AA4940" s="131" t="str">
        <f>IF(ActividadesCom[[#This Row],[NIVEL 4]]&lt;&gt;0,VLOOKUP(ActividadesCom[[#This Row],[NIVEL 4]],Catálogo!A:B,2,FALSE),"")</f>
        <v/>
      </c>
      <c r="AB4940" s="131"/>
      <c r="AC4940" s="130"/>
      <c r="AD4940" s="131"/>
      <c r="AE4940" s="131"/>
      <c r="AF4940" s="131" t="str">
        <f>IF(ActividadesCom[[#This Row],[NIVEL 5]]&lt;&gt;0,VLOOKUP(ActividadesCom[[#This Row],[NIVEL 5]],Catálogo!A:B,2,FALSE),"")</f>
        <v/>
      </c>
      <c r="AG4940" s="131"/>
    </row>
    <row r="4941" spans="1:33" ht="30" customHeight="1" x14ac:dyDescent="0.25">
      <c r="A4941" s="131">
        <v>25470290</v>
      </c>
      <c r="B4941" s="129" t="str">
        <f>VLOOKUP(ActividadesCom[[#This Row],[NO. DE CONTROL]],'LISTADO ESTUDIANTES'!A:C,2,FALSE)</f>
        <v>PEREZ LEONARDO NICOLAS</v>
      </c>
      <c r="C4941" s="130" t="str">
        <f>VLOOKUP(ActividadesCom[[#This Row],[NO. DE CONTROL]],'LISTADO ESTUDIANTES'!A:C,3,FALSE)</f>
        <v>INGENIERÍA EN ANIMACION DIGITAL Y EFECTOS VISUALES</v>
      </c>
      <c r="D4941" s="131" t="str">
        <f>VLOOKUP(ActividadesCom[[#This Row],[NO. DE CONTROL]],'LISTADO ESTUDIANTES'!A:D,4,FALSE)</f>
        <v>ACTIVO(A)</v>
      </c>
      <c r="E4941" s="128">
        <f>SUM(ActividadesCom[[#This Row],[CRÉD. 1]],ActividadesCom[[#This Row],[CRÉD. 2]],ActividadesCom[[#This Row],[CRÉD. 3]],ActividadesCom[[#This Row],[CRÉD. 4]],ActividadesCom[[#This Row],[CRÉD. 5]])</f>
        <v>1</v>
      </c>
      <c r="F4941" s="131">
        <f>IF(ActividadesCom[[#This Row],[ÚLTIMO SEMESTRE CON CRÉDITOS]]&gt;0,ROUND(AVERAGE(ActividadesCom[[#This Row],[VALOR NIVEL 5]],ActividadesCom[[#This Row],[VALOR NIVEL 4]],ActividadesCom[[#This Row],[VALOR NIVEL 3]],ActividadesCom[[#This Row],[VALOR NIVEL 2]],ActividadesCom[[#This Row],[VALOR NIVEL 1]]),0),"")</f>
        <v>2</v>
      </c>
      <c r="G4941" s="128" t="str">
        <f>IF(ActividadesCom[[#This Row],[PROMEDIO]]="","",IF(ActividadesCom[[#This Row],[PROMEDIO]]&gt;=4,"EXCELENTE",IF(ActividadesCom[[#This Row],[PROMEDIO]]&gt;=3,"NOTABLE",IF(ActividadesCom[[#This Row],[PROMEDIO]]&gt;=2,"BUENO",IF(ActividadesCom[[#This Row],[PROMEDIO]]=1,"SUFICIENTE","")))))</f>
        <v>BUENO</v>
      </c>
      <c r="H4941" s="131">
        <f>MAX(ActividadesCom[[#This Row],[PERÍODO 1]],ActividadesCom[[#This Row],[PERÍODO 2]],ActividadesCom[[#This Row],[PERÍODO 3]],ActividadesCom[[#This Row],[PERÍODO 4]],ActividadesCom[[#This Row],[PERÍODO 5]])</f>
        <v>20253</v>
      </c>
      <c r="I4941" s="130" t="s">
        <v>316</v>
      </c>
      <c r="J4941" s="131">
        <v>20253</v>
      </c>
      <c r="K4941" s="131" t="s">
        <v>4009</v>
      </c>
      <c r="L4941" s="131">
        <f>IF(ActividadesCom[[#This Row],[NIVEL 1]]&lt;&gt;0,VLOOKUP(ActividadesCom[[#This Row],[NIVEL 1]],Catálogo!A:B,2,FALSE),"")</f>
        <v>2</v>
      </c>
      <c r="M4941" s="131">
        <v>1</v>
      </c>
      <c r="N4941" s="130"/>
      <c r="O4941" s="131"/>
      <c r="P4941" s="131"/>
      <c r="Q4941" s="131" t="str">
        <f>IF(ActividadesCom[[#This Row],[NIVEL 2]]&lt;&gt;0,VLOOKUP(ActividadesCom[[#This Row],[NIVEL 2]],Catálogo!A:B,2,FALSE),"")</f>
        <v/>
      </c>
      <c r="R4941" s="131"/>
      <c r="S4941" s="130"/>
      <c r="T4941" s="131"/>
      <c r="U4941" s="131"/>
      <c r="V4941" s="131" t="str">
        <f>IF(ActividadesCom[[#This Row],[NIVEL 3]]&lt;&gt;0,VLOOKUP(ActividadesCom[[#This Row],[NIVEL 3]],Catálogo!A:B,2,FALSE),"")</f>
        <v/>
      </c>
      <c r="W4941" s="131"/>
      <c r="X4941" s="130"/>
      <c r="Y4941" s="131"/>
      <c r="Z4941" s="131"/>
      <c r="AA4941" s="131" t="str">
        <f>IF(ActividadesCom[[#This Row],[NIVEL 4]]&lt;&gt;0,VLOOKUP(ActividadesCom[[#This Row],[NIVEL 4]],Catálogo!A:B,2,FALSE),"")</f>
        <v/>
      </c>
      <c r="AB4941" s="131"/>
      <c r="AC4941" s="130"/>
      <c r="AD4941" s="131"/>
      <c r="AE4941" s="131"/>
      <c r="AF4941" s="131" t="str">
        <f>IF(ActividadesCom[[#This Row],[NIVEL 5]]&lt;&gt;0,VLOOKUP(ActividadesCom[[#This Row],[NIVEL 5]],Catálogo!A:B,2,FALSE),"")</f>
        <v/>
      </c>
      <c r="AG4941" s="131"/>
    </row>
    <row r="4942" spans="1:33" ht="30" customHeight="1" x14ac:dyDescent="0.25">
      <c r="A4942" s="5">
        <v>25470291</v>
      </c>
      <c r="B4942" s="10" t="str">
        <f>VLOOKUP(ActividadesCom[[#This Row],[NO. DE CONTROL]],'LISTADO ESTUDIANTES'!A:C,2,FALSE)</f>
        <v>MEDINA CHAN SAHORY GUADALUPE</v>
      </c>
      <c r="C4942" s="6" t="str">
        <f>VLOOKUP(ActividadesCom[[#This Row],[NO. DE CONTROL]],'LISTADO ESTUDIANTES'!A:C,3,FALSE)</f>
        <v>INGENIERIA EN TECNOLOGIAS DE LA INFORMACION Y COMUNICACIONES</v>
      </c>
      <c r="D4942" s="5" t="str">
        <f>VLOOKUP(ActividadesCom[[#This Row],[NO. DE CONTROL]],'LISTADO ESTUDIANTES'!A:D,4,FALSE)</f>
        <v>ACTIVO(A)</v>
      </c>
      <c r="E4942" s="7">
        <f>SUM(ActividadesCom[[#This Row],[CRÉD. 1]],ActividadesCom[[#This Row],[CRÉD. 2]],ActividadesCom[[#This Row],[CRÉD. 3]],ActividadesCom[[#This Row],[CRÉD. 4]],ActividadesCom[[#This Row],[CRÉD. 5]])</f>
        <v>2</v>
      </c>
      <c r="F4942" s="5">
        <f>IF(ActividadesCom[[#This Row],[ÚLTIMO SEMESTRE CON CRÉDITOS]]&gt;0,ROUND(AVERAGE(ActividadesCom[[#This Row],[VALOR NIVEL 5]],ActividadesCom[[#This Row],[VALOR NIVEL 4]],ActividadesCom[[#This Row],[VALOR NIVEL 3]],ActividadesCom[[#This Row],[VALOR NIVEL 2]],ActividadesCom[[#This Row],[VALOR NIVEL 1]]),0),"")</f>
        <v>4</v>
      </c>
      <c r="G4942" s="7" t="str">
        <f>IF(ActividadesCom[[#This Row],[PROMEDIO]]="","",IF(ActividadesCom[[#This Row],[PROMEDIO]]&gt;=4,"EXCELENTE",IF(ActividadesCom[[#This Row],[PROMEDIO]]&gt;=3,"NOTABLE",IF(ActividadesCom[[#This Row],[PROMEDIO]]&gt;=2,"BUENO",IF(ActividadesCom[[#This Row],[PROMEDIO]]=1,"SUFICIENTE","")))))</f>
        <v>EXCELENTE</v>
      </c>
      <c r="H4942" s="5">
        <f>MAX(ActividadesCom[[#This Row],[PERÍODO 1]],ActividadesCom[[#This Row],[PERÍODO 2]],ActividadesCom[[#This Row],[PERÍODO 3]],ActividadesCom[[#This Row],[PERÍODO 4]],ActividadesCom[[#This Row],[PERÍODO 5]])</f>
        <v>20261</v>
      </c>
      <c r="I4942" s="6" t="s">
        <v>665</v>
      </c>
      <c r="J4942" s="5">
        <v>20253</v>
      </c>
      <c r="K4942" s="5" t="s">
        <v>4008</v>
      </c>
      <c r="L4942" s="5">
        <f>IF(ActividadesCom[[#This Row],[NIVEL 1]]&lt;&gt;0,VLOOKUP(ActividadesCom[[#This Row],[NIVEL 1]],Catálogo!A:B,2,FALSE),"")</f>
        <v>3</v>
      </c>
      <c r="M4942" s="5">
        <v>1</v>
      </c>
      <c r="N4942" s="6" t="s">
        <v>7378</v>
      </c>
      <c r="O4942" s="5">
        <v>20261</v>
      </c>
      <c r="P4942" s="5" t="s">
        <v>4007</v>
      </c>
      <c r="Q4942" s="5">
        <f>IF(ActividadesCom[[#This Row],[NIVEL 2]]&lt;&gt;0,VLOOKUP(ActividadesCom[[#This Row],[NIVEL 2]],Catálogo!A:B,2,FALSE),"")</f>
        <v>4</v>
      </c>
      <c r="R4942" s="5">
        <v>1</v>
      </c>
      <c r="S4942" s="6"/>
      <c r="T4942" s="5"/>
      <c r="U4942" s="5"/>
      <c r="V4942" s="5" t="str">
        <f>IF(ActividadesCom[[#This Row],[NIVEL 3]]&lt;&gt;0,VLOOKUP(ActividadesCom[[#This Row],[NIVEL 3]],Catálogo!A:B,2,FALSE),"")</f>
        <v/>
      </c>
      <c r="W4942" s="5"/>
      <c r="X4942" s="6"/>
      <c r="Y4942" s="5"/>
      <c r="Z4942" s="5"/>
      <c r="AA4942" s="5" t="str">
        <f>IF(ActividadesCom[[#This Row],[NIVEL 4]]&lt;&gt;0,VLOOKUP(ActividadesCom[[#This Row],[NIVEL 4]],Catálogo!A:B,2,FALSE),"")</f>
        <v/>
      </c>
      <c r="AB4942" s="5"/>
      <c r="AC4942" s="6"/>
      <c r="AD4942" s="5"/>
      <c r="AE4942" s="5"/>
      <c r="AF4942" s="5" t="str">
        <f>IF(ActividadesCom[[#This Row],[NIVEL 5]]&lt;&gt;0,VLOOKUP(ActividadesCom[[#This Row],[NIVEL 5]],Catálogo!A:B,2,FALSE),"")</f>
        <v/>
      </c>
      <c r="AG4942" s="5"/>
    </row>
    <row r="4943" spans="1:33" ht="30" customHeight="1" x14ac:dyDescent="0.25">
      <c r="A4943" s="139">
        <v>25470292</v>
      </c>
      <c r="B4943" s="137" t="str">
        <f>VLOOKUP(ActividadesCom[[#This Row],[NO. DE CONTROL]],'LISTADO ESTUDIANTES'!A:C,2,FALSE)</f>
        <v>MENDEZ MENDEZ JONATAN DANIEL</v>
      </c>
      <c r="C4943" s="138" t="str">
        <f>VLOOKUP(ActividadesCom[[#This Row],[NO. DE CONTROL]],'LISTADO ESTUDIANTES'!A:C,3,FALSE)</f>
        <v>INGENIERIA EN TECNOLOGIAS DE LA INFORMACION Y COMUNICACIONES</v>
      </c>
      <c r="D4943" s="139" t="str">
        <f>VLOOKUP(ActividadesCom[[#This Row],[NO. DE CONTROL]],'LISTADO ESTUDIANTES'!A:D,4,FALSE)</f>
        <v>ACTIVO(A)</v>
      </c>
      <c r="E4943" s="136">
        <f>SUM(ActividadesCom[[#This Row],[CRÉD. 1]],ActividadesCom[[#This Row],[CRÉD. 2]],ActividadesCom[[#This Row],[CRÉD. 3]],ActividadesCom[[#This Row],[CRÉD. 4]],ActividadesCom[[#This Row],[CRÉD. 5]])</f>
        <v>1</v>
      </c>
      <c r="F4943" s="139">
        <f>IF(ActividadesCom[[#This Row],[ÚLTIMO SEMESTRE CON CRÉDITOS]]&gt;0,ROUND(AVERAGE(ActividadesCom[[#This Row],[VALOR NIVEL 5]],ActividadesCom[[#This Row],[VALOR NIVEL 4]],ActividadesCom[[#This Row],[VALOR NIVEL 3]],ActividadesCom[[#This Row],[VALOR NIVEL 2]],ActividadesCom[[#This Row],[VALOR NIVEL 1]]),0),"")</f>
        <v>4</v>
      </c>
      <c r="G4943" s="136" t="str">
        <f>IF(ActividadesCom[[#This Row],[PROMEDIO]]="","",IF(ActividadesCom[[#This Row],[PROMEDIO]]&gt;=4,"EXCELENTE",IF(ActividadesCom[[#This Row],[PROMEDIO]]&gt;=3,"NOTABLE",IF(ActividadesCom[[#This Row],[PROMEDIO]]&gt;=2,"BUENO",IF(ActividadesCom[[#This Row],[PROMEDIO]]=1,"SUFICIENTE","")))))</f>
        <v>EXCELENTE</v>
      </c>
      <c r="H4943" s="139">
        <f>MAX(ActividadesCom[[#This Row],[PERÍODO 1]],ActividadesCom[[#This Row],[PERÍODO 2]],ActividadesCom[[#This Row],[PERÍODO 3]],ActividadesCom[[#This Row],[PERÍODO 4]],ActividadesCom[[#This Row],[PERÍODO 5]])</f>
        <v>20261</v>
      </c>
      <c r="I4943" s="138" t="s">
        <v>7375</v>
      </c>
      <c r="J4943" s="139">
        <v>20261</v>
      </c>
      <c r="K4943" s="139" t="s">
        <v>4007</v>
      </c>
      <c r="L4943" s="139">
        <f>IF(ActividadesCom[[#This Row],[NIVEL 1]]&lt;&gt;0,VLOOKUP(ActividadesCom[[#This Row],[NIVEL 1]],Catálogo!A:B,2,FALSE),"")</f>
        <v>4</v>
      </c>
      <c r="M4943" s="139">
        <v>1</v>
      </c>
      <c r="N4943" s="138"/>
      <c r="O4943" s="139"/>
      <c r="P4943" s="139"/>
      <c r="Q4943" s="139" t="str">
        <f>IF(ActividadesCom[[#This Row],[NIVEL 2]]&lt;&gt;0,VLOOKUP(ActividadesCom[[#This Row],[NIVEL 2]],Catálogo!A:B,2,FALSE),"")</f>
        <v/>
      </c>
      <c r="R4943" s="139"/>
      <c r="S4943" s="138"/>
      <c r="T4943" s="139"/>
      <c r="U4943" s="139"/>
      <c r="V4943" s="139" t="str">
        <f>IF(ActividadesCom[[#This Row],[NIVEL 3]]&lt;&gt;0,VLOOKUP(ActividadesCom[[#This Row],[NIVEL 3]],Catálogo!A:B,2,FALSE),"")</f>
        <v/>
      </c>
      <c r="W4943" s="139"/>
      <c r="X4943" s="138"/>
      <c r="Y4943" s="139"/>
      <c r="Z4943" s="139"/>
      <c r="AA4943" s="139" t="str">
        <f>IF(ActividadesCom[[#This Row],[NIVEL 4]]&lt;&gt;0,VLOOKUP(ActividadesCom[[#This Row],[NIVEL 4]],Catálogo!A:B,2,FALSE),"")</f>
        <v/>
      </c>
      <c r="AB4943" s="139"/>
      <c r="AC4943" s="138"/>
      <c r="AD4943" s="139"/>
      <c r="AE4943" s="139"/>
      <c r="AF4943" s="139" t="str">
        <f>IF(ActividadesCom[[#This Row],[NIVEL 5]]&lt;&gt;0,VLOOKUP(ActividadesCom[[#This Row],[NIVEL 5]],Catálogo!A:B,2,FALSE),"")</f>
        <v/>
      </c>
      <c r="AG4943" s="139"/>
    </row>
    <row r="4944" spans="1:33" ht="30" customHeight="1" x14ac:dyDescent="0.25">
      <c r="A4944" s="131">
        <v>25470294</v>
      </c>
      <c r="B4944" s="129" t="str">
        <f>VLOOKUP(ActividadesCom[[#This Row],[NO. DE CONTROL]],'LISTADO ESTUDIANTES'!A:C,2,FALSE)</f>
        <v>VELAZQUEZ DZIB DIANA LETICIA</v>
      </c>
      <c r="C4944" s="130" t="str">
        <f>VLOOKUP(ActividadesCom[[#This Row],[NO. DE CONTROL]],'LISTADO ESTUDIANTES'!A:C,3,FALSE)</f>
        <v>INGENIERIA EN TECNOLOGIAS DE LA INFORMACION Y COMUNICACIONES</v>
      </c>
      <c r="D4944" s="131" t="str">
        <f>VLOOKUP(ActividadesCom[[#This Row],[NO. DE CONTROL]],'LISTADO ESTUDIANTES'!A:D,4,FALSE)</f>
        <v>ACTIVO(A)</v>
      </c>
      <c r="E4944" s="128">
        <f>SUM(ActividadesCom[[#This Row],[CRÉD. 1]],ActividadesCom[[#This Row],[CRÉD. 2]],ActividadesCom[[#This Row],[CRÉD. 3]],ActividadesCom[[#This Row],[CRÉD. 4]],ActividadesCom[[#This Row],[CRÉD. 5]])</f>
        <v>1</v>
      </c>
      <c r="F4944" s="131">
        <f>IF(ActividadesCom[[#This Row],[ÚLTIMO SEMESTRE CON CRÉDITOS]]&gt;0,ROUND(AVERAGE(ActividadesCom[[#This Row],[VALOR NIVEL 5]],ActividadesCom[[#This Row],[VALOR NIVEL 4]],ActividadesCom[[#This Row],[VALOR NIVEL 3]],ActividadesCom[[#This Row],[VALOR NIVEL 2]],ActividadesCom[[#This Row],[VALOR NIVEL 1]]),0),"")</f>
        <v>3</v>
      </c>
      <c r="G4944" s="128" t="str">
        <f>IF(ActividadesCom[[#This Row],[PROMEDIO]]="","",IF(ActividadesCom[[#This Row],[PROMEDIO]]&gt;=4,"EXCELENTE",IF(ActividadesCom[[#This Row],[PROMEDIO]]&gt;=3,"NOTABLE",IF(ActividadesCom[[#This Row],[PROMEDIO]]&gt;=2,"BUENO",IF(ActividadesCom[[#This Row],[PROMEDIO]]=1,"SUFICIENTE","")))))</f>
        <v>NOTABLE</v>
      </c>
      <c r="H4944" s="131">
        <f>MAX(ActividadesCom[[#This Row],[PERÍODO 1]],ActividadesCom[[#This Row],[PERÍODO 2]],ActividadesCom[[#This Row],[PERÍODO 3]],ActividadesCom[[#This Row],[PERÍODO 4]],ActividadesCom[[#This Row],[PERÍODO 5]])</f>
        <v>20253</v>
      </c>
      <c r="I4944" s="130" t="s">
        <v>11</v>
      </c>
      <c r="J4944" s="131">
        <v>20253</v>
      </c>
      <c r="K4944" s="131" t="s">
        <v>4008</v>
      </c>
      <c r="L4944" s="131">
        <f>IF(ActividadesCom[[#This Row],[NIVEL 1]]&lt;&gt;0,VLOOKUP(ActividadesCom[[#This Row],[NIVEL 1]],Catálogo!A:B,2,FALSE),"")</f>
        <v>3</v>
      </c>
      <c r="M4944" s="131">
        <v>1</v>
      </c>
      <c r="N4944" s="130"/>
      <c r="O4944" s="131"/>
      <c r="P4944" s="131"/>
      <c r="Q4944" s="131" t="str">
        <f>IF(ActividadesCom[[#This Row],[NIVEL 2]]&lt;&gt;0,VLOOKUP(ActividadesCom[[#This Row],[NIVEL 2]],Catálogo!A:B,2,FALSE),"")</f>
        <v/>
      </c>
      <c r="R4944" s="131"/>
      <c r="S4944" s="130"/>
      <c r="T4944" s="131"/>
      <c r="U4944" s="131"/>
      <c r="V4944" s="131" t="str">
        <f>IF(ActividadesCom[[#This Row],[NIVEL 3]]&lt;&gt;0,VLOOKUP(ActividadesCom[[#This Row],[NIVEL 3]],Catálogo!A:B,2,FALSE),"")</f>
        <v/>
      </c>
      <c r="W4944" s="131"/>
      <c r="X4944" s="130"/>
      <c r="Y4944" s="131"/>
      <c r="Z4944" s="131"/>
      <c r="AA4944" s="131" t="str">
        <f>IF(ActividadesCom[[#This Row],[NIVEL 4]]&lt;&gt;0,VLOOKUP(ActividadesCom[[#This Row],[NIVEL 4]],Catálogo!A:B,2,FALSE),"")</f>
        <v/>
      </c>
      <c r="AB4944" s="131"/>
      <c r="AC4944" s="130"/>
      <c r="AD4944" s="131"/>
      <c r="AE4944" s="131"/>
      <c r="AF4944" s="131" t="str">
        <f>IF(ActividadesCom[[#This Row],[NIVEL 5]]&lt;&gt;0,VLOOKUP(ActividadesCom[[#This Row],[NIVEL 5]],Catálogo!A:B,2,FALSE),"")</f>
        <v/>
      </c>
      <c r="AG4944" s="131"/>
    </row>
    <row r="4945" spans="1:33" ht="30" customHeight="1" x14ac:dyDescent="0.25">
      <c r="A4945" s="5">
        <v>25470295</v>
      </c>
      <c r="B4945" s="10" t="str">
        <f>VLOOKUP(ActividadesCom[[#This Row],[NO. DE CONTROL]],'LISTADO ESTUDIANTES'!A:C,2,FALSE)</f>
        <v>JIMENEZ RANGEL HENDRIK ABISAI</v>
      </c>
      <c r="C4945" s="6" t="str">
        <f>VLOOKUP(ActividadesCom[[#This Row],[NO. DE CONTROL]],'LISTADO ESTUDIANTES'!A:C,3,FALSE)</f>
        <v>INGENIERIA EN TECNOLOGIAS DE LA INFORMACION Y COMUNICACIONES</v>
      </c>
      <c r="D4945" s="5" t="str">
        <f>VLOOKUP(ActividadesCom[[#This Row],[NO. DE CONTROL]],'LISTADO ESTUDIANTES'!A:D,4,FALSE)</f>
        <v>ACTIVO(A)</v>
      </c>
      <c r="E4945" s="7">
        <f>SUM(ActividadesCom[[#This Row],[CRÉD. 1]],ActividadesCom[[#This Row],[CRÉD. 2]],ActividadesCom[[#This Row],[CRÉD. 3]],ActividadesCom[[#This Row],[CRÉD. 4]],ActividadesCom[[#This Row],[CRÉD. 5]])</f>
        <v>2</v>
      </c>
      <c r="F4945" s="5">
        <f>IF(ActividadesCom[[#This Row],[ÚLTIMO SEMESTRE CON CRÉDITOS]]&gt;0,ROUND(AVERAGE(ActividadesCom[[#This Row],[VALOR NIVEL 5]],ActividadesCom[[#This Row],[VALOR NIVEL 4]],ActividadesCom[[#This Row],[VALOR NIVEL 3]],ActividadesCom[[#This Row],[VALOR NIVEL 2]],ActividadesCom[[#This Row],[VALOR NIVEL 1]]),0),"")</f>
        <v>4</v>
      </c>
      <c r="G4945" s="7" t="str">
        <f>IF(ActividadesCom[[#This Row],[PROMEDIO]]="","",IF(ActividadesCom[[#This Row],[PROMEDIO]]&gt;=4,"EXCELENTE",IF(ActividadesCom[[#This Row],[PROMEDIO]]&gt;=3,"NOTABLE",IF(ActividadesCom[[#This Row],[PROMEDIO]]&gt;=2,"BUENO",IF(ActividadesCom[[#This Row],[PROMEDIO]]=1,"SUFICIENTE","")))))</f>
        <v>EXCELENTE</v>
      </c>
      <c r="H4945" s="5">
        <f>MAX(ActividadesCom[[#This Row],[PERÍODO 1]],ActividadesCom[[#This Row],[PERÍODO 2]],ActividadesCom[[#This Row],[PERÍODO 3]],ActividadesCom[[#This Row],[PERÍODO 4]],ActividadesCom[[#This Row],[PERÍODO 5]])</f>
        <v>20261</v>
      </c>
      <c r="I4945" s="6" t="s">
        <v>665</v>
      </c>
      <c r="J4945" s="5">
        <v>20253</v>
      </c>
      <c r="K4945" s="5" t="s">
        <v>4008</v>
      </c>
      <c r="L4945" s="5">
        <f>IF(ActividadesCom[[#This Row],[NIVEL 1]]&lt;&gt;0,VLOOKUP(ActividadesCom[[#This Row],[NIVEL 1]],Catálogo!A:B,2,FALSE),"")</f>
        <v>3</v>
      </c>
      <c r="M4945" s="5">
        <v>1</v>
      </c>
      <c r="N4945" s="6" t="s">
        <v>7381</v>
      </c>
      <c r="O4945" s="5">
        <v>20261</v>
      </c>
      <c r="P4945" s="5" t="s">
        <v>4007</v>
      </c>
      <c r="Q4945" s="5">
        <f>IF(ActividadesCom[[#This Row],[NIVEL 2]]&lt;&gt;0,VLOOKUP(ActividadesCom[[#This Row],[NIVEL 2]],Catálogo!A:B,2,FALSE),"")</f>
        <v>4</v>
      </c>
      <c r="R4945" s="5">
        <v>1</v>
      </c>
      <c r="S4945" s="6"/>
      <c r="T4945" s="5"/>
      <c r="U4945" s="5"/>
      <c r="V4945" s="5" t="str">
        <f>IF(ActividadesCom[[#This Row],[NIVEL 3]]&lt;&gt;0,VLOOKUP(ActividadesCom[[#This Row],[NIVEL 3]],Catálogo!A:B,2,FALSE),"")</f>
        <v/>
      </c>
      <c r="W4945" s="5"/>
      <c r="X4945" s="6"/>
      <c r="Y4945" s="5"/>
      <c r="Z4945" s="5"/>
      <c r="AA4945" s="5" t="str">
        <f>IF(ActividadesCom[[#This Row],[NIVEL 4]]&lt;&gt;0,VLOOKUP(ActividadesCom[[#This Row],[NIVEL 4]],Catálogo!A:B,2,FALSE),"")</f>
        <v/>
      </c>
      <c r="AB4945" s="5"/>
      <c r="AC4945" s="6"/>
      <c r="AD4945" s="5"/>
      <c r="AE4945" s="5"/>
      <c r="AF4945" s="5" t="str">
        <f>IF(ActividadesCom[[#This Row],[NIVEL 5]]&lt;&gt;0,VLOOKUP(ActividadesCom[[#This Row],[NIVEL 5]],Catálogo!A:B,2,FALSE),"")</f>
        <v/>
      </c>
      <c r="AG4945" s="5"/>
    </row>
    <row r="4946" spans="1:33" ht="30" customHeight="1" x14ac:dyDescent="0.25">
      <c r="A4946" s="5">
        <v>25470296</v>
      </c>
      <c r="B4946" s="10" t="str">
        <f>VLOOKUP(ActividadesCom[[#This Row],[NO. DE CONTROL]],'LISTADO ESTUDIANTES'!A:C,2,FALSE)</f>
        <v>ALAVEZ CANCHE PAUL EMILIO</v>
      </c>
      <c r="C4946" s="6" t="str">
        <f>VLOOKUP(ActividadesCom[[#This Row],[NO. DE CONTROL]],'LISTADO ESTUDIANTES'!A:C,3,FALSE)</f>
        <v>INGENIERIA EN TECNOLOGIAS DE LA INFORMACION Y COMUNICACIONES</v>
      </c>
      <c r="D4946" s="5" t="str">
        <f>VLOOKUP(ActividadesCom[[#This Row],[NO. DE CONTROL]],'LISTADO ESTUDIANTES'!A:D,4,FALSE)</f>
        <v>ACTIVO(A)</v>
      </c>
      <c r="E4946" s="7">
        <f>SUM(ActividadesCom[[#This Row],[CRÉD. 1]],ActividadesCom[[#This Row],[CRÉD. 2]],ActividadesCom[[#This Row],[CRÉD. 3]],ActividadesCom[[#This Row],[CRÉD. 4]],ActividadesCom[[#This Row],[CRÉD. 5]])</f>
        <v>1</v>
      </c>
      <c r="F4946" s="5">
        <f>IF(ActividadesCom[[#This Row],[ÚLTIMO SEMESTRE CON CRÉDITOS]]&gt;0,ROUND(AVERAGE(ActividadesCom[[#This Row],[VALOR NIVEL 5]],ActividadesCom[[#This Row],[VALOR NIVEL 4]],ActividadesCom[[#This Row],[VALOR NIVEL 3]],ActividadesCom[[#This Row],[VALOR NIVEL 2]],ActividadesCom[[#This Row],[VALOR NIVEL 1]]),0),"")</f>
        <v>3</v>
      </c>
      <c r="G4946" s="7" t="str">
        <f>IF(ActividadesCom[[#This Row],[PROMEDIO]]="","",IF(ActividadesCom[[#This Row],[PROMEDIO]]&gt;=4,"EXCELENTE",IF(ActividadesCom[[#This Row],[PROMEDIO]]&gt;=3,"NOTABLE",IF(ActividadesCom[[#This Row],[PROMEDIO]]&gt;=2,"BUENO",IF(ActividadesCom[[#This Row],[PROMEDIO]]=1,"SUFICIENTE","")))))</f>
        <v>NOTABLE</v>
      </c>
      <c r="H4946" s="5">
        <f>MAX(ActividadesCom[[#This Row],[PERÍODO 1]],ActividadesCom[[#This Row],[PERÍODO 2]],ActividadesCom[[#This Row],[PERÍODO 3]],ActividadesCom[[#This Row],[PERÍODO 4]],ActividadesCom[[#This Row],[PERÍODO 5]])</f>
        <v>20253</v>
      </c>
      <c r="I4946" s="6" t="s">
        <v>665</v>
      </c>
      <c r="J4946" s="5">
        <v>20253</v>
      </c>
      <c r="K4946" s="5" t="s">
        <v>4008</v>
      </c>
      <c r="L4946" s="5">
        <f>IF(ActividadesCom[[#This Row],[NIVEL 1]]&lt;&gt;0,VLOOKUP(ActividadesCom[[#This Row],[NIVEL 1]],Catálogo!A:B,2,FALSE),"")</f>
        <v>3</v>
      </c>
      <c r="M4946" s="5">
        <v>1</v>
      </c>
      <c r="N4946" s="6"/>
      <c r="O4946" s="5"/>
      <c r="P4946" s="5"/>
      <c r="Q4946" s="5" t="str">
        <f>IF(ActividadesCom[[#This Row],[NIVEL 2]]&lt;&gt;0,VLOOKUP(ActividadesCom[[#This Row],[NIVEL 2]],Catálogo!A:B,2,FALSE),"")</f>
        <v/>
      </c>
      <c r="R4946" s="5"/>
      <c r="S4946" s="6"/>
      <c r="T4946" s="5"/>
      <c r="U4946" s="5"/>
      <c r="V4946" s="5" t="str">
        <f>IF(ActividadesCom[[#This Row],[NIVEL 3]]&lt;&gt;0,VLOOKUP(ActividadesCom[[#This Row],[NIVEL 3]],Catálogo!A:B,2,FALSE),"")</f>
        <v/>
      </c>
      <c r="W4946" s="5"/>
      <c r="X4946" s="6"/>
      <c r="Y4946" s="5"/>
      <c r="Z4946" s="5"/>
      <c r="AA4946" s="5" t="str">
        <f>IF(ActividadesCom[[#This Row],[NIVEL 4]]&lt;&gt;0,VLOOKUP(ActividadesCom[[#This Row],[NIVEL 4]],Catálogo!A:B,2,FALSE),"")</f>
        <v/>
      </c>
      <c r="AB4946" s="5"/>
      <c r="AC4946" s="6"/>
      <c r="AD4946" s="5"/>
      <c r="AE4946" s="5"/>
      <c r="AF4946" s="5" t="str">
        <f>IF(ActividadesCom[[#This Row],[NIVEL 5]]&lt;&gt;0,VLOOKUP(ActividadesCom[[#This Row],[NIVEL 5]],Catálogo!A:B,2,FALSE),"")</f>
        <v/>
      </c>
      <c r="AG4946" s="5"/>
    </row>
    <row r="4947" spans="1:33" ht="30" customHeight="1" x14ac:dyDescent="0.25">
      <c r="A4947" s="135">
        <v>25470299</v>
      </c>
      <c r="B4947" s="133" t="str">
        <f>VLOOKUP(ActividadesCom[[#This Row],[NO. DE CONTROL]],'LISTADO ESTUDIANTES'!A:C,2,FALSE)</f>
        <v>CASTRO ANCONA JORGELUIS EMILIO</v>
      </c>
      <c r="C4947" s="134" t="str">
        <f>VLOOKUP(ActividadesCom[[#This Row],[NO. DE CONTROL]],'LISTADO ESTUDIANTES'!A:C,3,FALSE)</f>
        <v>INGENIERIA EN TECNOLOGIAS DE LA INFORMACION Y COMUNICACIONES</v>
      </c>
      <c r="D4947" s="135" t="str">
        <f>VLOOKUP(ActividadesCom[[#This Row],[NO. DE CONTROL]],'LISTADO ESTUDIANTES'!A:D,4,FALSE)</f>
        <v>ACTIVO(A)</v>
      </c>
      <c r="E4947" s="132">
        <f>SUM(ActividadesCom[[#This Row],[CRÉD. 1]],ActividadesCom[[#This Row],[CRÉD. 2]],ActividadesCom[[#This Row],[CRÉD. 3]],ActividadesCom[[#This Row],[CRÉD. 4]],ActividadesCom[[#This Row],[CRÉD. 5]])</f>
        <v>1</v>
      </c>
      <c r="F4947" s="135">
        <f>IF(ActividadesCom[[#This Row],[ÚLTIMO SEMESTRE CON CRÉDITOS]]&gt;0,ROUND(AVERAGE(ActividadesCom[[#This Row],[VALOR NIVEL 5]],ActividadesCom[[#This Row],[VALOR NIVEL 4]],ActividadesCom[[#This Row],[VALOR NIVEL 3]],ActividadesCom[[#This Row],[VALOR NIVEL 2]],ActividadesCom[[#This Row],[VALOR NIVEL 1]]),0),"")</f>
        <v>4</v>
      </c>
      <c r="G4947" s="132" t="str">
        <f>IF(ActividadesCom[[#This Row],[PROMEDIO]]="","",IF(ActividadesCom[[#This Row],[PROMEDIO]]&gt;=4,"EXCELENTE",IF(ActividadesCom[[#This Row],[PROMEDIO]]&gt;=3,"NOTABLE",IF(ActividadesCom[[#This Row],[PROMEDIO]]&gt;=2,"BUENO",IF(ActividadesCom[[#This Row],[PROMEDIO]]=1,"SUFICIENTE","")))))</f>
        <v>EXCELENTE</v>
      </c>
      <c r="H4947" s="135">
        <f>MAX(ActividadesCom[[#This Row],[PERÍODO 1]],ActividadesCom[[#This Row],[PERÍODO 2]],ActividadesCom[[#This Row],[PERÍODO 3]],ActividadesCom[[#This Row],[PERÍODO 4]],ActividadesCom[[#This Row],[PERÍODO 5]])</f>
        <v>20261</v>
      </c>
      <c r="I4947" s="134" t="s">
        <v>7360</v>
      </c>
      <c r="J4947" s="135">
        <v>20261</v>
      </c>
      <c r="K4947" s="135" t="s">
        <v>4007</v>
      </c>
      <c r="L4947" s="135">
        <f>IF(ActividadesCom[[#This Row],[NIVEL 1]]&lt;&gt;0,VLOOKUP(ActividadesCom[[#This Row],[NIVEL 1]],Catálogo!A:B,2,FALSE),"")</f>
        <v>4</v>
      </c>
      <c r="M4947" s="135">
        <v>1</v>
      </c>
      <c r="N4947" s="134"/>
      <c r="O4947" s="135"/>
      <c r="P4947" s="135"/>
      <c r="Q4947" s="135" t="str">
        <f>IF(ActividadesCom[[#This Row],[NIVEL 2]]&lt;&gt;0,VLOOKUP(ActividadesCom[[#This Row],[NIVEL 2]],Catálogo!A:B,2,FALSE),"")</f>
        <v/>
      </c>
      <c r="R4947" s="135"/>
      <c r="S4947" s="134"/>
      <c r="T4947" s="135"/>
      <c r="U4947" s="135"/>
      <c r="V4947" s="135" t="str">
        <f>IF(ActividadesCom[[#This Row],[NIVEL 3]]&lt;&gt;0,VLOOKUP(ActividadesCom[[#This Row],[NIVEL 3]],Catálogo!A:B,2,FALSE),"")</f>
        <v/>
      </c>
      <c r="W4947" s="135"/>
      <c r="X4947" s="134"/>
      <c r="Y4947" s="135"/>
      <c r="Z4947" s="135"/>
      <c r="AA4947" s="135" t="str">
        <f>IF(ActividadesCom[[#This Row],[NIVEL 4]]&lt;&gt;0,VLOOKUP(ActividadesCom[[#This Row],[NIVEL 4]],Catálogo!A:B,2,FALSE),"")</f>
        <v/>
      </c>
      <c r="AB4947" s="135"/>
      <c r="AC4947" s="134"/>
      <c r="AD4947" s="135"/>
      <c r="AE4947" s="135"/>
      <c r="AF4947" s="135" t="str">
        <f>IF(ActividadesCom[[#This Row],[NIVEL 5]]&lt;&gt;0,VLOOKUP(ActividadesCom[[#This Row],[NIVEL 5]],Catálogo!A:B,2,FALSE),"")</f>
        <v/>
      </c>
      <c r="AG4947" s="135"/>
    </row>
    <row r="4948" spans="1:33" ht="30" customHeight="1" x14ac:dyDescent="0.25">
      <c r="A4948" s="131">
        <v>25470300</v>
      </c>
      <c r="B4948" s="129" t="str">
        <f>VLOOKUP(ActividadesCom[[#This Row],[NO. DE CONTROL]],'LISTADO ESTUDIANTES'!A:C,2,FALSE)</f>
        <v>GOMEZ RAMIREZ ADRIAN ARIEL</v>
      </c>
      <c r="C4948" s="130" t="str">
        <f>VLOOKUP(ActividadesCom[[#This Row],[NO. DE CONTROL]],'LISTADO ESTUDIANTES'!A:C,3,FALSE)</f>
        <v>INGENIERIA EN TECNOLOGIAS DE LA INFORMACION Y COMUNICACIONES</v>
      </c>
      <c r="D4948" s="131" t="str">
        <f>VLOOKUP(ActividadesCom[[#This Row],[NO. DE CONTROL]],'LISTADO ESTUDIANTES'!A:D,4,FALSE)</f>
        <v>ACTIVO(A)</v>
      </c>
      <c r="E4948" s="128">
        <f>SUM(ActividadesCom[[#This Row],[CRÉD. 1]],ActividadesCom[[#This Row],[CRÉD. 2]],ActividadesCom[[#This Row],[CRÉD. 3]],ActividadesCom[[#This Row],[CRÉD. 4]],ActividadesCom[[#This Row],[CRÉD. 5]])</f>
        <v>1</v>
      </c>
      <c r="F4948" s="131">
        <f>IF(ActividadesCom[[#This Row],[ÚLTIMO SEMESTRE CON CRÉDITOS]]&gt;0,ROUND(AVERAGE(ActividadesCom[[#This Row],[VALOR NIVEL 5]],ActividadesCom[[#This Row],[VALOR NIVEL 4]],ActividadesCom[[#This Row],[VALOR NIVEL 3]],ActividadesCom[[#This Row],[VALOR NIVEL 2]],ActividadesCom[[#This Row],[VALOR NIVEL 1]]),0),"")</f>
        <v>2</v>
      </c>
      <c r="G4948" s="128" t="str">
        <f>IF(ActividadesCom[[#This Row],[PROMEDIO]]="","",IF(ActividadesCom[[#This Row],[PROMEDIO]]&gt;=4,"EXCELENTE",IF(ActividadesCom[[#This Row],[PROMEDIO]]&gt;=3,"NOTABLE",IF(ActividadesCom[[#This Row],[PROMEDIO]]&gt;=2,"BUENO",IF(ActividadesCom[[#This Row],[PROMEDIO]]=1,"SUFICIENTE","")))))</f>
        <v>BUENO</v>
      </c>
      <c r="H4948" s="131">
        <f>MAX(ActividadesCom[[#This Row],[PERÍODO 1]],ActividadesCom[[#This Row],[PERÍODO 2]],ActividadesCom[[#This Row],[PERÍODO 3]],ActividadesCom[[#This Row],[PERÍODO 4]],ActividadesCom[[#This Row],[PERÍODO 5]])</f>
        <v>20253</v>
      </c>
      <c r="I4948" s="130" t="s">
        <v>6814</v>
      </c>
      <c r="J4948" s="131">
        <v>20253</v>
      </c>
      <c r="K4948" s="131" t="s">
        <v>4009</v>
      </c>
      <c r="L4948" s="131">
        <f>IF(ActividadesCom[[#This Row],[NIVEL 1]]&lt;&gt;0,VLOOKUP(ActividadesCom[[#This Row],[NIVEL 1]],Catálogo!A:B,2,FALSE),"")</f>
        <v>2</v>
      </c>
      <c r="M4948" s="131">
        <v>1</v>
      </c>
      <c r="N4948" s="130"/>
      <c r="O4948" s="131"/>
      <c r="P4948" s="131"/>
      <c r="Q4948" s="131" t="str">
        <f>IF(ActividadesCom[[#This Row],[NIVEL 2]]&lt;&gt;0,VLOOKUP(ActividadesCom[[#This Row],[NIVEL 2]],Catálogo!A:B,2,FALSE),"")</f>
        <v/>
      </c>
      <c r="R4948" s="131"/>
      <c r="S4948" s="130"/>
      <c r="T4948" s="131"/>
      <c r="U4948" s="131"/>
      <c r="V4948" s="131" t="str">
        <f>IF(ActividadesCom[[#This Row],[NIVEL 3]]&lt;&gt;0,VLOOKUP(ActividadesCom[[#This Row],[NIVEL 3]],Catálogo!A:B,2,FALSE),"")</f>
        <v/>
      </c>
      <c r="W4948" s="131"/>
      <c r="X4948" s="130"/>
      <c r="Y4948" s="131"/>
      <c r="Z4948" s="131"/>
      <c r="AA4948" s="131" t="str">
        <f>IF(ActividadesCom[[#This Row],[NIVEL 4]]&lt;&gt;0,VLOOKUP(ActividadesCom[[#This Row],[NIVEL 4]],Catálogo!A:B,2,FALSE),"")</f>
        <v/>
      </c>
      <c r="AB4948" s="131"/>
      <c r="AC4948" s="130"/>
      <c r="AD4948" s="131"/>
      <c r="AE4948" s="131"/>
      <c r="AF4948" s="131" t="str">
        <f>IF(ActividadesCom[[#This Row],[NIVEL 5]]&lt;&gt;0,VLOOKUP(ActividadesCom[[#This Row],[NIVEL 5]],Catálogo!A:B,2,FALSE),"")</f>
        <v/>
      </c>
      <c r="AG4948" s="131"/>
    </row>
    <row r="4949" spans="1:33" ht="30" customHeight="1" x14ac:dyDescent="0.25">
      <c r="A4949" s="5">
        <v>25470301</v>
      </c>
      <c r="B4949" s="10" t="str">
        <f>VLOOKUP(ActividadesCom[[#This Row],[NO. DE CONTROL]],'LISTADO ESTUDIANTES'!A:C,2,FALSE)</f>
        <v>SIERRA PAVON RICARDO ALBERTO</v>
      </c>
      <c r="C4949" s="6" t="str">
        <f>VLOOKUP(ActividadesCom[[#This Row],[NO. DE CONTROL]],'LISTADO ESTUDIANTES'!A:C,3,FALSE)</f>
        <v>INGENIERIA EN TECNOLOGIAS DE LA INFORMACION Y COMUNICACIONES</v>
      </c>
      <c r="D4949" s="5" t="str">
        <f>VLOOKUP(ActividadesCom[[#This Row],[NO. DE CONTROL]],'LISTADO ESTUDIANTES'!A:D,4,FALSE)</f>
        <v>ACTIVO(A)</v>
      </c>
      <c r="E4949" s="7">
        <f>SUM(ActividadesCom[[#This Row],[CRÉD. 1]],ActividadesCom[[#This Row],[CRÉD. 2]],ActividadesCom[[#This Row],[CRÉD. 3]],ActividadesCom[[#This Row],[CRÉD. 4]],ActividadesCom[[#This Row],[CRÉD. 5]])</f>
        <v>3</v>
      </c>
      <c r="F4949" s="5">
        <f>IF(ActividadesCom[[#This Row],[ÚLTIMO SEMESTRE CON CRÉDITOS]]&gt;0,ROUND(AVERAGE(ActividadesCom[[#This Row],[VALOR NIVEL 5]],ActividadesCom[[#This Row],[VALOR NIVEL 4]],ActividadesCom[[#This Row],[VALOR NIVEL 3]],ActividadesCom[[#This Row],[VALOR NIVEL 2]],ActividadesCom[[#This Row],[VALOR NIVEL 1]]),0),"")</f>
        <v>3</v>
      </c>
      <c r="G4949" s="7" t="str">
        <f>IF(ActividadesCom[[#This Row],[PROMEDIO]]="","",IF(ActividadesCom[[#This Row],[PROMEDIO]]&gt;=4,"EXCELENTE",IF(ActividadesCom[[#This Row],[PROMEDIO]]&gt;=3,"NOTABLE",IF(ActividadesCom[[#This Row],[PROMEDIO]]&gt;=2,"BUENO",IF(ActividadesCom[[#This Row],[PROMEDIO]]=1,"SUFICIENTE","")))))</f>
        <v>NOTABLE</v>
      </c>
      <c r="H4949" s="5">
        <f>MAX(ActividadesCom[[#This Row],[PERÍODO 1]],ActividadesCom[[#This Row],[PERÍODO 2]],ActividadesCom[[#This Row],[PERÍODO 3]],ActividadesCom[[#This Row],[PERÍODO 4]],ActividadesCom[[#This Row],[PERÍODO 5]])</f>
        <v>20261</v>
      </c>
      <c r="I4949" s="6" t="s">
        <v>7309</v>
      </c>
      <c r="J4949" s="5">
        <v>20253</v>
      </c>
      <c r="K4949" s="5" t="s">
        <v>4009</v>
      </c>
      <c r="L4949" s="5">
        <f>IF(ActividadesCom[[#This Row],[NIVEL 1]]&lt;&gt;0,VLOOKUP(ActividadesCom[[#This Row],[NIVEL 1]],Catálogo!A:B,2,FALSE),"")</f>
        <v>2</v>
      </c>
      <c r="M4949" s="5">
        <v>1</v>
      </c>
      <c r="N4949" s="6" t="s">
        <v>7356</v>
      </c>
      <c r="O4949" s="5">
        <v>20261</v>
      </c>
      <c r="P4949" s="5" t="s">
        <v>4007</v>
      </c>
      <c r="Q4949" s="5">
        <f>IF(ActividadesCom[[#This Row],[NIVEL 2]]&lt;&gt;0,VLOOKUP(ActividadesCom[[#This Row],[NIVEL 2]],Catálogo!A:B,2,FALSE),"")</f>
        <v>4</v>
      </c>
      <c r="R4949" s="5">
        <v>1</v>
      </c>
      <c r="S4949" s="6" t="s">
        <v>7593</v>
      </c>
      <c r="T4949" s="5">
        <v>20261</v>
      </c>
      <c r="U4949" s="5" t="s">
        <v>4007</v>
      </c>
      <c r="V4949" s="5">
        <f>IF(ActividadesCom[[#This Row],[NIVEL 3]]&lt;&gt;0,VLOOKUP(ActividadesCom[[#This Row],[NIVEL 3]],Catálogo!A:B,2,FALSE),"")</f>
        <v>4</v>
      </c>
      <c r="W4949" s="5">
        <v>1</v>
      </c>
      <c r="X4949" s="6"/>
      <c r="Y4949" s="5"/>
      <c r="Z4949" s="5"/>
      <c r="AA4949" s="5" t="str">
        <f>IF(ActividadesCom[[#This Row],[NIVEL 4]]&lt;&gt;0,VLOOKUP(ActividadesCom[[#This Row],[NIVEL 4]],Catálogo!A:B,2,FALSE),"")</f>
        <v/>
      </c>
      <c r="AB4949" s="5"/>
      <c r="AC4949" s="6"/>
      <c r="AD4949" s="5"/>
      <c r="AE4949" s="5"/>
      <c r="AF4949" s="5" t="str">
        <f>IF(ActividadesCom[[#This Row],[NIVEL 5]]&lt;&gt;0,VLOOKUP(ActividadesCom[[#This Row],[NIVEL 5]],Catálogo!A:B,2,FALSE),"")</f>
        <v/>
      </c>
      <c r="AG4949" s="5"/>
    </row>
    <row r="4950" spans="1:33" ht="30" customHeight="1" x14ac:dyDescent="0.25">
      <c r="A4950" s="5">
        <v>25470303</v>
      </c>
      <c r="B4950" s="10" t="str">
        <f>VLOOKUP(ActividadesCom[[#This Row],[NO. DE CONTROL]],'LISTADO ESTUDIANTES'!A:C,2,FALSE)</f>
        <v>VENEGAS MEJIA RAMON JOSE</v>
      </c>
      <c r="C4950" s="6" t="str">
        <f>VLOOKUP(ActividadesCom[[#This Row],[NO. DE CONTROL]],'LISTADO ESTUDIANTES'!A:C,3,FALSE)</f>
        <v>INGENIERIA CIVIL</v>
      </c>
      <c r="D4950" s="5" t="str">
        <f>VLOOKUP(ActividadesCom[[#This Row],[NO. DE CONTROL]],'LISTADO ESTUDIANTES'!A:D,4,FALSE)</f>
        <v>ACTIVO(A)</v>
      </c>
      <c r="E4950" s="7">
        <f>SUM(ActividadesCom[[#This Row],[CRÉD. 1]],ActividadesCom[[#This Row],[CRÉD. 2]],ActividadesCom[[#This Row],[CRÉD. 3]],ActividadesCom[[#This Row],[CRÉD. 4]],ActividadesCom[[#This Row],[CRÉD. 5]])</f>
        <v>1</v>
      </c>
      <c r="F4950" s="5">
        <f>IF(ActividadesCom[[#This Row],[ÚLTIMO SEMESTRE CON CRÉDITOS]]&gt;0,ROUND(AVERAGE(ActividadesCom[[#This Row],[VALOR NIVEL 5]],ActividadesCom[[#This Row],[VALOR NIVEL 4]],ActividadesCom[[#This Row],[VALOR NIVEL 3]],ActividadesCom[[#This Row],[VALOR NIVEL 2]],ActividadesCom[[#This Row],[VALOR NIVEL 1]]),0),"")</f>
        <v>4</v>
      </c>
      <c r="G4950" s="7" t="str">
        <f>IF(ActividadesCom[[#This Row],[PROMEDIO]]="","",IF(ActividadesCom[[#This Row],[PROMEDIO]]&gt;=4,"EXCELENTE",IF(ActividadesCom[[#This Row],[PROMEDIO]]&gt;=3,"NOTABLE",IF(ActividadesCom[[#This Row],[PROMEDIO]]&gt;=2,"BUENO",IF(ActividadesCom[[#This Row],[PROMEDIO]]=1,"SUFICIENTE","")))))</f>
        <v>EXCELENTE</v>
      </c>
      <c r="H4950" s="5">
        <f>MAX(ActividadesCom[[#This Row],[PERÍODO 1]],ActividadesCom[[#This Row],[PERÍODO 2]],ActividadesCom[[#This Row],[PERÍODO 3]],ActividadesCom[[#This Row],[PERÍODO 4]],ActividadesCom[[#This Row],[PERÍODO 5]])</f>
        <v>20253</v>
      </c>
      <c r="I4950" s="6" t="s">
        <v>3518</v>
      </c>
      <c r="J4950" s="5">
        <v>20253</v>
      </c>
      <c r="K4950" s="5" t="s">
        <v>4007</v>
      </c>
      <c r="L4950" s="5">
        <f>IF(ActividadesCom[[#This Row],[NIVEL 1]]&lt;&gt;0,VLOOKUP(ActividadesCom[[#This Row],[NIVEL 1]],Catálogo!A:B,2,FALSE),"")</f>
        <v>4</v>
      </c>
      <c r="M4950" s="5">
        <v>1</v>
      </c>
      <c r="N4950" s="6"/>
      <c r="O4950" s="5"/>
      <c r="P4950" s="5"/>
      <c r="Q4950" s="5" t="str">
        <f>IF(ActividadesCom[[#This Row],[NIVEL 2]]&lt;&gt;0,VLOOKUP(ActividadesCom[[#This Row],[NIVEL 2]],Catálogo!A:B,2,FALSE),"")</f>
        <v/>
      </c>
      <c r="R4950" s="5"/>
      <c r="S4950" s="6"/>
      <c r="T4950" s="5"/>
      <c r="U4950" s="5"/>
      <c r="V4950" s="5" t="str">
        <f>IF(ActividadesCom[[#This Row],[NIVEL 3]]&lt;&gt;0,VLOOKUP(ActividadesCom[[#This Row],[NIVEL 3]],Catálogo!A:B,2,FALSE),"")</f>
        <v/>
      </c>
      <c r="W4950" s="5"/>
      <c r="X4950" s="6"/>
      <c r="Y4950" s="5"/>
      <c r="Z4950" s="5"/>
      <c r="AA4950" s="5" t="str">
        <f>IF(ActividadesCom[[#This Row],[NIVEL 4]]&lt;&gt;0,VLOOKUP(ActividadesCom[[#This Row],[NIVEL 4]],Catálogo!A:B,2,FALSE),"")</f>
        <v/>
      </c>
      <c r="AB4950" s="5"/>
      <c r="AC4950" s="6"/>
      <c r="AD4950" s="5"/>
      <c r="AE4950" s="5"/>
      <c r="AF4950" s="5" t="str">
        <f>IF(ActividadesCom[[#This Row],[NIVEL 5]]&lt;&gt;0,VLOOKUP(ActividadesCom[[#This Row],[NIVEL 5]],Catálogo!A:B,2,FALSE),"")</f>
        <v/>
      </c>
      <c r="AG4950" s="5"/>
    </row>
    <row r="4951" spans="1:33" ht="30" customHeight="1" x14ac:dyDescent="0.25">
      <c r="A4951" s="131">
        <v>25470304</v>
      </c>
      <c r="B4951" s="129" t="str">
        <f>VLOOKUP(ActividadesCom[[#This Row],[NO. DE CONTROL]],'LISTADO ESTUDIANTES'!A:C,2,FALSE)</f>
        <v>AKE MUT EZEQUIEL ISAI</v>
      </c>
      <c r="C4951" s="130" t="str">
        <f>VLOOKUP(ActividadesCom[[#This Row],[NO. DE CONTROL]],'LISTADO ESTUDIANTES'!A:C,3,FALSE)</f>
        <v>INGENIERIA CIVIL</v>
      </c>
      <c r="D4951" s="131" t="str">
        <f>VLOOKUP(ActividadesCom[[#This Row],[NO. DE CONTROL]],'LISTADO ESTUDIANTES'!A:D,4,FALSE)</f>
        <v>ACTIVO(A)</v>
      </c>
      <c r="E4951" s="128">
        <f>SUM(ActividadesCom[[#This Row],[CRÉD. 1]],ActividadesCom[[#This Row],[CRÉD. 2]],ActividadesCom[[#This Row],[CRÉD. 3]],ActividadesCom[[#This Row],[CRÉD. 4]],ActividadesCom[[#This Row],[CRÉD. 5]])</f>
        <v>1</v>
      </c>
      <c r="F4951" s="131">
        <f>IF(ActividadesCom[[#This Row],[ÚLTIMO SEMESTRE CON CRÉDITOS]]&gt;0,ROUND(AVERAGE(ActividadesCom[[#This Row],[VALOR NIVEL 5]],ActividadesCom[[#This Row],[VALOR NIVEL 4]],ActividadesCom[[#This Row],[VALOR NIVEL 3]],ActividadesCom[[#This Row],[VALOR NIVEL 2]],ActividadesCom[[#This Row],[VALOR NIVEL 1]]),0),"")</f>
        <v>3</v>
      </c>
      <c r="G4951" s="128" t="str">
        <f>IF(ActividadesCom[[#This Row],[PROMEDIO]]="","",IF(ActividadesCom[[#This Row],[PROMEDIO]]&gt;=4,"EXCELENTE",IF(ActividadesCom[[#This Row],[PROMEDIO]]&gt;=3,"NOTABLE",IF(ActividadesCom[[#This Row],[PROMEDIO]]&gt;=2,"BUENO",IF(ActividadesCom[[#This Row],[PROMEDIO]]=1,"SUFICIENTE","")))))</f>
        <v>NOTABLE</v>
      </c>
      <c r="H4951" s="131">
        <f>MAX(ActividadesCom[[#This Row],[PERÍODO 1]],ActividadesCom[[#This Row],[PERÍODO 2]],ActividadesCom[[#This Row],[PERÍODO 3]],ActividadesCom[[#This Row],[PERÍODO 4]],ActividadesCom[[#This Row],[PERÍODO 5]])</f>
        <v>20253</v>
      </c>
      <c r="I4951" s="130" t="s">
        <v>47</v>
      </c>
      <c r="J4951" s="131">
        <v>20253</v>
      </c>
      <c r="K4951" s="131" t="s">
        <v>4008</v>
      </c>
      <c r="L4951" s="131">
        <f>IF(ActividadesCom[[#This Row],[NIVEL 1]]&lt;&gt;0,VLOOKUP(ActividadesCom[[#This Row],[NIVEL 1]],Catálogo!A:B,2,FALSE),"")</f>
        <v>3</v>
      </c>
      <c r="M4951" s="131">
        <v>1</v>
      </c>
      <c r="N4951" s="130"/>
      <c r="O4951" s="131"/>
      <c r="P4951" s="131"/>
      <c r="Q4951" s="131" t="str">
        <f>IF(ActividadesCom[[#This Row],[NIVEL 2]]&lt;&gt;0,VLOOKUP(ActividadesCom[[#This Row],[NIVEL 2]],Catálogo!A:B,2,FALSE),"")</f>
        <v/>
      </c>
      <c r="R4951" s="131"/>
      <c r="S4951" s="130"/>
      <c r="T4951" s="131"/>
      <c r="U4951" s="131"/>
      <c r="V4951" s="131" t="str">
        <f>IF(ActividadesCom[[#This Row],[NIVEL 3]]&lt;&gt;0,VLOOKUP(ActividadesCom[[#This Row],[NIVEL 3]],Catálogo!A:B,2,FALSE),"")</f>
        <v/>
      </c>
      <c r="W4951" s="131"/>
      <c r="X4951" s="130"/>
      <c r="Y4951" s="131"/>
      <c r="Z4951" s="131"/>
      <c r="AA4951" s="131" t="str">
        <f>IF(ActividadesCom[[#This Row],[NIVEL 4]]&lt;&gt;0,VLOOKUP(ActividadesCom[[#This Row],[NIVEL 4]],Catálogo!A:B,2,FALSE),"")</f>
        <v/>
      </c>
      <c r="AB4951" s="131"/>
      <c r="AC4951" s="130"/>
      <c r="AD4951" s="131"/>
      <c r="AE4951" s="131"/>
      <c r="AF4951" s="131" t="str">
        <f>IF(ActividadesCom[[#This Row],[NIVEL 5]]&lt;&gt;0,VLOOKUP(ActividadesCom[[#This Row],[NIVEL 5]],Catálogo!A:B,2,FALSE),"")</f>
        <v/>
      </c>
      <c r="AG4951" s="131"/>
    </row>
    <row r="4952" spans="1:33" ht="30" customHeight="1" x14ac:dyDescent="0.25">
      <c r="A4952" s="131">
        <v>25470305</v>
      </c>
      <c r="B4952" s="129" t="str">
        <f>VLOOKUP(ActividadesCom[[#This Row],[NO. DE CONTROL]],'LISTADO ESTUDIANTES'!A:C,2,FALSE)</f>
        <v>NOJ TORAL ALEJANDRO DAVID</v>
      </c>
      <c r="C4952" s="130" t="str">
        <f>VLOOKUP(ActividadesCom[[#This Row],[NO. DE CONTROL]],'LISTADO ESTUDIANTES'!A:C,3,FALSE)</f>
        <v>INGENIERIA CIVIL</v>
      </c>
      <c r="D4952" s="131" t="str">
        <f>VLOOKUP(ActividadesCom[[#This Row],[NO. DE CONTROL]],'LISTADO ESTUDIANTES'!A:D,4,FALSE)</f>
        <v>ACTIVO(A)</v>
      </c>
      <c r="E4952" s="128">
        <f>SUM(ActividadesCom[[#This Row],[CRÉD. 1]],ActividadesCom[[#This Row],[CRÉD. 2]],ActividadesCom[[#This Row],[CRÉD. 3]],ActividadesCom[[#This Row],[CRÉD. 4]],ActividadesCom[[#This Row],[CRÉD. 5]])</f>
        <v>1</v>
      </c>
      <c r="F4952" s="131">
        <f>IF(ActividadesCom[[#This Row],[ÚLTIMO SEMESTRE CON CRÉDITOS]]&gt;0,ROUND(AVERAGE(ActividadesCom[[#This Row],[VALOR NIVEL 5]],ActividadesCom[[#This Row],[VALOR NIVEL 4]],ActividadesCom[[#This Row],[VALOR NIVEL 3]],ActividadesCom[[#This Row],[VALOR NIVEL 2]],ActividadesCom[[#This Row],[VALOR NIVEL 1]]),0),"")</f>
        <v>3</v>
      </c>
      <c r="G4952" s="128" t="str">
        <f>IF(ActividadesCom[[#This Row],[PROMEDIO]]="","",IF(ActividadesCom[[#This Row],[PROMEDIO]]&gt;=4,"EXCELENTE",IF(ActividadesCom[[#This Row],[PROMEDIO]]&gt;=3,"NOTABLE",IF(ActividadesCom[[#This Row],[PROMEDIO]]&gt;=2,"BUENO",IF(ActividadesCom[[#This Row],[PROMEDIO]]=1,"SUFICIENTE","")))))</f>
        <v>NOTABLE</v>
      </c>
      <c r="H4952" s="131">
        <f>MAX(ActividadesCom[[#This Row],[PERÍODO 1]],ActividadesCom[[#This Row],[PERÍODO 2]],ActividadesCom[[#This Row],[PERÍODO 3]],ActividadesCom[[#This Row],[PERÍODO 4]],ActividadesCom[[#This Row],[PERÍODO 5]])</f>
        <v>20253</v>
      </c>
      <c r="I4952" s="130" t="s">
        <v>31</v>
      </c>
      <c r="J4952" s="131">
        <v>20253</v>
      </c>
      <c r="K4952" s="131" t="s">
        <v>4008</v>
      </c>
      <c r="L4952" s="131">
        <f>IF(ActividadesCom[[#This Row],[NIVEL 1]]&lt;&gt;0,VLOOKUP(ActividadesCom[[#This Row],[NIVEL 1]],Catálogo!A:B,2,FALSE),"")</f>
        <v>3</v>
      </c>
      <c r="M4952" s="131">
        <v>1</v>
      </c>
      <c r="N4952" s="130"/>
      <c r="O4952" s="131"/>
      <c r="P4952" s="131"/>
      <c r="Q4952" s="131" t="str">
        <f>IF(ActividadesCom[[#This Row],[NIVEL 2]]&lt;&gt;0,VLOOKUP(ActividadesCom[[#This Row],[NIVEL 2]],Catálogo!A:B,2,FALSE),"")</f>
        <v/>
      </c>
      <c r="R4952" s="131"/>
      <c r="S4952" s="130"/>
      <c r="T4952" s="131"/>
      <c r="U4952" s="131"/>
      <c r="V4952" s="131" t="str">
        <f>IF(ActividadesCom[[#This Row],[NIVEL 3]]&lt;&gt;0,VLOOKUP(ActividadesCom[[#This Row],[NIVEL 3]],Catálogo!A:B,2,FALSE),"")</f>
        <v/>
      </c>
      <c r="W4952" s="131"/>
      <c r="X4952" s="130"/>
      <c r="Y4952" s="131"/>
      <c r="Z4952" s="131"/>
      <c r="AA4952" s="131" t="str">
        <f>IF(ActividadesCom[[#This Row],[NIVEL 4]]&lt;&gt;0,VLOOKUP(ActividadesCom[[#This Row],[NIVEL 4]],Catálogo!A:B,2,FALSE),"")</f>
        <v/>
      </c>
      <c r="AB4952" s="131"/>
      <c r="AC4952" s="130"/>
      <c r="AD4952" s="131"/>
      <c r="AE4952" s="131"/>
      <c r="AF4952" s="131" t="str">
        <f>IF(ActividadesCom[[#This Row],[NIVEL 5]]&lt;&gt;0,VLOOKUP(ActividadesCom[[#This Row],[NIVEL 5]],Catálogo!A:B,2,FALSE),"")</f>
        <v/>
      </c>
      <c r="AG4952" s="131"/>
    </row>
    <row r="4953" spans="1:33" ht="30" customHeight="1" x14ac:dyDescent="0.25">
      <c r="A4953" s="131">
        <v>25470306</v>
      </c>
      <c r="B4953" s="129" t="str">
        <f>VLOOKUP(ActividadesCom[[#This Row],[NO. DE CONTROL]],'LISTADO ESTUDIANTES'!A:C,2,FALSE)</f>
        <v>MAAS SANTINELLI EVELYN ODETTE</v>
      </c>
      <c r="C4953" s="130" t="str">
        <f>VLOOKUP(ActividadesCom[[#This Row],[NO. DE CONTROL]],'LISTADO ESTUDIANTES'!A:C,3,FALSE)</f>
        <v>INGENIERIA EN SISTEMAS COMPUTACIONALES</v>
      </c>
      <c r="D4953" s="131" t="str">
        <f>VLOOKUP(ActividadesCom[[#This Row],[NO. DE CONTROL]],'LISTADO ESTUDIANTES'!A:D,4,FALSE)</f>
        <v>ACTIVO(A)</v>
      </c>
      <c r="E4953" s="128">
        <f>SUM(ActividadesCom[[#This Row],[CRÉD. 1]],ActividadesCom[[#This Row],[CRÉD. 2]],ActividadesCom[[#This Row],[CRÉD. 3]],ActividadesCom[[#This Row],[CRÉD. 4]],ActividadesCom[[#This Row],[CRÉD. 5]])</f>
        <v>2</v>
      </c>
      <c r="F4953" s="131">
        <f>IF(ActividadesCom[[#This Row],[ÚLTIMO SEMESTRE CON CRÉDITOS]]&gt;0,ROUND(AVERAGE(ActividadesCom[[#This Row],[VALOR NIVEL 5]],ActividadesCom[[#This Row],[VALOR NIVEL 4]],ActividadesCom[[#This Row],[VALOR NIVEL 3]],ActividadesCom[[#This Row],[VALOR NIVEL 2]],ActividadesCom[[#This Row],[VALOR NIVEL 1]]),0),"")</f>
        <v>3</v>
      </c>
      <c r="G4953" s="128" t="str">
        <f>IF(ActividadesCom[[#This Row],[PROMEDIO]]="","",IF(ActividadesCom[[#This Row],[PROMEDIO]]&gt;=4,"EXCELENTE",IF(ActividadesCom[[#This Row],[PROMEDIO]]&gt;=3,"NOTABLE",IF(ActividadesCom[[#This Row],[PROMEDIO]]&gt;=2,"BUENO",IF(ActividadesCom[[#This Row],[PROMEDIO]]=1,"SUFICIENTE","")))))</f>
        <v>NOTABLE</v>
      </c>
      <c r="H4953" s="131">
        <f>MAX(ActividadesCom[[#This Row],[PERÍODO 1]],ActividadesCom[[#This Row],[PERÍODO 2]],ActividadesCom[[#This Row],[PERÍODO 3]],ActividadesCom[[#This Row],[PERÍODO 4]],ActividadesCom[[#This Row],[PERÍODO 5]])</f>
        <v>20261</v>
      </c>
      <c r="I4953" s="130" t="s">
        <v>6814</v>
      </c>
      <c r="J4953" s="131">
        <v>20253</v>
      </c>
      <c r="K4953" s="131" t="s">
        <v>4009</v>
      </c>
      <c r="L4953" s="131">
        <f>IF(ActividadesCom[[#This Row],[NIVEL 1]]&lt;&gt;0,VLOOKUP(ActividadesCom[[#This Row],[NIVEL 1]],Catálogo!A:B,2,FALSE),"")</f>
        <v>2</v>
      </c>
      <c r="M4953" s="131">
        <v>1</v>
      </c>
      <c r="N4953" s="6" t="s">
        <v>5343</v>
      </c>
      <c r="O4953" s="131">
        <v>20261</v>
      </c>
      <c r="P4953" s="5" t="s">
        <v>4008</v>
      </c>
      <c r="Q4953" s="131">
        <f>IF(ActividadesCom[[#This Row],[NIVEL 2]]&lt;&gt;0,VLOOKUP(ActividadesCom[[#This Row],[NIVEL 2]],Catálogo!A:B,2,FALSE),"")</f>
        <v>3</v>
      </c>
      <c r="R4953" s="131">
        <v>1</v>
      </c>
      <c r="S4953" s="130"/>
      <c r="T4953" s="131"/>
      <c r="U4953" s="131"/>
      <c r="V4953" s="131" t="str">
        <f>IF(ActividadesCom[[#This Row],[NIVEL 3]]&lt;&gt;0,VLOOKUP(ActividadesCom[[#This Row],[NIVEL 3]],Catálogo!A:B,2,FALSE),"")</f>
        <v/>
      </c>
      <c r="W4953" s="131"/>
      <c r="X4953" s="130"/>
      <c r="Y4953" s="131"/>
      <c r="Z4953" s="131"/>
      <c r="AA4953" s="131" t="str">
        <f>IF(ActividadesCom[[#This Row],[NIVEL 4]]&lt;&gt;0,VLOOKUP(ActividadesCom[[#This Row],[NIVEL 4]],Catálogo!A:B,2,FALSE),"")</f>
        <v/>
      </c>
      <c r="AB4953" s="131"/>
      <c r="AC4953" s="130"/>
      <c r="AD4953" s="131"/>
      <c r="AE4953" s="131"/>
      <c r="AF4953" s="131" t="str">
        <f>IF(ActividadesCom[[#This Row],[NIVEL 5]]&lt;&gt;0,VLOOKUP(ActividadesCom[[#This Row],[NIVEL 5]],Catálogo!A:B,2,FALSE),"")</f>
        <v/>
      </c>
      <c r="AG4953" s="131"/>
    </row>
    <row r="4954" spans="1:33" ht="30" customHeight="1" x14ac:dyDescent="0.25">
      <c r="A4954" s="5">
        <v>25470307</v>
      </c>
      <c r="B4954" s="10" t="str">
        <f>VLOOKUP(ActividadesCom[[#This Row],[NO. DE CONTROL]],'LISTADO ESTUDIANTES'!A:C,2,FALSE)</f>
        <v>PEREZ MIS CARLOS MARTIN</v>
      </c>
      <c r="C4954" s="6" t="str">
        <f>VLOOKUP(ActividadesCom[[#This Row],[NO. DE CONTROL]],'LISTADO ESTUDIANTES'!A:C,3,FALSE)</f>
        <v>INGENIERIA EN SISTEMAS COMPUTACIONALES</v>
      </c>
      <c r="D4954" s="5" t="str">
        <f>VLOOKUP(ActividadesCom[[#This Row],[NO. DE CONTROL]],'LISTADO ESTUDIANTES'!A:D,4,FALSE)</f>
        <v>ACTIVO(A)</v>
      </c>
      <c r="E4954" s="7">
        <f>SUM(ActividadesCom[[#This Row],[CRÉD. 1]],ActividadesCom[[#This Row],[CRÉD. 2]],ActividadesCom[[#This Row],[CRÉD. 3]],ActividadesCom[[#This Row],[CRÉD. 4]],ActividadesCom[[#This Row],[CRÉD. 5]])</f>
        <v>1</v>
      </c>
      <c r="F4954" s="5">
        <f>IF(ActividadesCom[[#This Row],[ÚLTIMO SEMESTRE CON CRÉDITOS]]&gt;0,ROUND(AVERAGE(ActividadesCom[[#This Row],[VALOR NIVEL 5]],ActividadesCom[[#This Row],[VALOR NIVEL 4]],ActividadesCom[[#This Row],[VALOR NIVEL 3]],ActividadesCom[[#This Row],[VALOR NIVEL 2]],ActividadesCom[[#This Row],[VALOR NIVEL 1]]),0),"")</f>
        <v>4</v>
      </c>
      <c r="G4954" s="7" t="str">
        <f>IF(ActividadesCom[[#This Row],[PROMEDIO]]="","",IF(ActividadesCom[[#This Row],[PROMEDIO]]&gt;=4,"EXCELENTE",IF(ActividadesCom[[#This Row],[PROMEDIO]]&gt;=3,"NOTABLE",IF(ActividadesCom[[#This Row],[PROMEDIO]]&gt;=2,"BUENO",IF(ActividadesCom[[#This Row],[PROMEDIO]]=1,"SUFICIENTE","")))))</f>
        <v>EXCELENTE</v>
      </c>
      <c r="H4954" s="5">
        <f>MAX(ActividadesCom[[#This Row],[PERÍODO 1]],ActividadesCom[[#This Row],[PERÍODO 2]],ActividadesCom[[#This Row],[PERÍODO 3]],ActividadesCom[[#This Row],[PERÍODO 4]],ActividadesCom[[#This Row],[PERÍODO 5]])</f>
        <v>20253</v>
      </c>
      <c r="I4954" s="6" t="s">
        <v>25</v>
      </c>
      <c r="J4954" s="5">
        <v>20253</v>
      </c>
      <c r="K4954" s="5" t="s">
        <v>4007</v>
      </c>
      <c r="L4954" s="5">
        <f>IF(ActividadesCom[[#This Row],[NIVEL 1]]&lt;&gt;0,VLOOKUP(ActividadesCom[[#This Row],[NIVEL 1]],Catálogo!A:B,2,FALSE),"")</f>
        <v>4</v>
      </c>
      <c r="M4954" s="5">
        <v>1</v>
      </c>
      <c r="N4954" s="6"/>
      <c r="O4954" s="5"/>
      <c r="P4954" s="5"/>
      <c r="Q4954" s="5" t="str">
        <f>IF(ActividadesCom[[#This Row],[NIVEL 2]]&lt;&gt;0,VLOOKUP(ActividadesCom[[#This Row],[NIVEL 2]],Catálogo!A:B,2,FALSE),"")</f>
        <v/>
      </c>
      <c r="R4954" s="5"/>
      <c r="S4954" s="6"/>
      <c r="T4954" s="5"/>
      <c r="U4954" s="5"/>
      <c r="V4954" s="5" t="str">
        <f>IF(ActividadesCom[[#This Row],[NIVEL 3]]&lt;&gt;0,VLOOKUP(ActividadesCom[[#This Row],[NIVEL 3]],Catálogo!A:B,2,FALSE),"")</f>
        <v/>
      </c>
      <c r="W4954" s="5"/>
      <c r="X4954" s="6"/>
      <c r="Y4954" s="5"/>
      <c r="Z4954" s="5"/>
      <c r="AA4954" s="5" t="str">
        <f>IF(ActividadesCom[[#This Row],[NIVEL 4]]&lt;&gt;0,VLOOKUP(ActividadesCom[[#This Row],[NIVEL 4]],Catálogo!A:B,2,FALSE),"")</f>
        <v/>
      </c>
      <c r="AB4954" s="5"/>
      <c r="AC4954" s="6"/>
      <c r="AD4954" s="5"/>
      <c r="AE4954" s="5"/>
      <c r="AF4954" s="5" t="str">
        <f>IF(ActividadesCom[[#This Row],[NIVEL 5]]&lt;&gt;0,VLOOKUP(ActividadesCom[[#This Row],[NIVEL 5]],Catálogo!A:B,2,FALSE),"")</f>
        <v/>
      </c>
      <c r="AG4954" s="5"/>
    </row>
    <row r="4955" spans="1:33" ht="30" customHeight="1" x14ac:dyDescent="0.25">
      <c r="A4955" s="7">
        <v>25470308</v>
      </c>
      <c r="B4955" s="10" t="str">
        <f>VLOOKUP(ActividadesCom[[#This Row],[NO. DE CONTROL]],'LISTADO ESTUDIANTES'!A:C,2,FALSE)</f>
        <v>OCHOA MEDINA ANDRES EMMANUEL</v>
      </c>
      <c r="C4955" s="6" t="str">
        <f>VLOOKUP(ActividadesCom[[#This Row],[NO. DE CONTROL]],'LISTADO ESTUDIANTES'!A:C,3,FALSE)</f>
        <v>INGENIERIA EN SISTEMAS COMPUTACIONALES</v>
      </c>
      <c r="D4955" s="5" t="str">
        <f>VLOOKUP(ActividadesCom[[#This Row],[NO. DE CONTROL]],'LISTADO ESTUDIANTES'!A:D,4,FALSE)</f>
        <v>ACTIVO(A)</v>
      </c>
      <c r="E4955" s="7">
        <f>SUM(ActividadesCom[[#This Row],[CRÉD. 1]],ActividadesCom[[#This Row],[CRÉD. 2]],ActividadesCom[[#This Row],[CRÉD. 3]],ActividadesCom[[#This Row],[CRÉD. 4]],ActividadesCom[[#This Row],[CRÉD. 5]])</f>
        <v>0</v>
      </c>
      <c r="F4955" s="5" t="str">
        <f>IF(ActividadesCom[[#This Row],[ÚLTIMO SEMESTRE CON CRÉDITOS]]&gt;0,ROUND(AVERAGE(ActividadesCom[[#This Row],[VALOR NIVEL 5]],ActividadesCom[[#This Row],[VALOR NIVEL 4]],ActividadesCom[[#This Row],[VALOR NIVEL 3]],ActividadesCom[[#This Row],[VALOR NIVEL 2]],ActividadesCom[[#This Row],[VALOR NIVEL 1]]),0),"")</f>
        <v/>
      </c>
      <c r="G4955" s="7" t="str">
        <f>IF(ActividadesCom[[#This Row],[PROMEDIO]]="","",IF(ActividadesCom[[#This Row],[PROMEDIO]]&gt;=4,"EXCELENTE",IF(ActividadesCom[[#This Row],[PROMEDIO]]&gt;=3,"NOTABLE",IF(ActividadesCom[[#This Row],[PROMEDIO]]&gt;=2,"BUENO",IF(ActividadesCom[[#This Row],[PROMEDIO]]=1,"SUFICIENTE","")))))</f>
        <v/>
      </c>
      <c r="H4955" s="5">
        <f>MAX(ActividadesCom[[#This Row],[PERÍODO 1]],ActividadesCom[[#This Row],[PERÍODO 2]],ActividadesCom[[#This Row],[PERÍODO 3]],ActividadesCom[[#This Row],[PERÍODO 4]],ActividadesCom[[#This Row],[PERÍODO 5]])</f>
        <v>0</v>
      </c>
      <c r="I4955" s="6"/>
      <c r="J4955" s="5"/>
      <c r="K4955" s="5"/>
      <c r="L4955" s="5" t="str">
        <f>IF(ActividadesCom[[#This Row],[NIVEL 1]]&lt;&gt;0,VLOOKUP(ActividadesCom[[#This Row],[NIVEL 1]],Catálogo!A:B,2,FALSE),"")</f>
        <v/>
      </c>
      <c r="M4955" s="5"/>
      <c r="N4955" s="6"/>
      <c r="O4955" s="5"/>
      <c r="P4955" s="5"/>
      <c r="Q4955" s="5" t="str">
        <f>IF(ActividadesCom[[#This Row],[NIVEL 2]]&lt;&gt;0,VLOOKUP(ActividadesCom[[#This Row],[NIVEL 2]],Catálogo!A:B,2,FALSE),"")</f>
        <v/>
      </c>
      <c r="R4955" s="5"/>
      <c r="S4955" s="6"/>
      <c r="T4955" s="5"/>
      <c r="U4955" s="5"/>
      <c r="V4955" s="5" t="str">
        <f>IF(ActividadesCom[[#This Row],[NIVEL 3]]&lt;&gt;0,VLOOKUP(ActividadesCom[[#This Row],[NIVEL 3]],Catálogo!A:B,2,FALSE),"")</f>
        <v/>
      </c>
      <c r="W4955" s="5"/>
      <c r="X4955" s="6"/>
      <c r="Y4955" s="5"/>
      <c r="Z4955" s="5"/>
      <c r="AA4955" s="5" t="str">
        <f>IF(ActividadesCom[[#This Row],[NIVEL 4]]&lt;&gt;0,VLOOKUP(ActividadesCom[[#This Row],[NIVEL 4]],Catálogo!A:B,2,FALSE),"")</f>
        <v/>
      </c>
      <c r="AB4955" s="5"/>
      <c r="AC4955" s="6"/>
      <c r="AD4955" s="5"/>
      <c r="AE4955" s="5"/>
      <c r="AF4955" s="5" t="str">
        <f>IF(ActividadesCom[[#This Row],[NIVEL 5]]&lt;&gt;0,VLOOKUP(ActividadesCom[[#This Row],[NIVEL 5]],Catálogo!A:B,2,FALSE),"")</f>
        <v/>
      </c>
      <c r="AG4955" s="5"/>
    </row>
    <row r="4956" spans="1:33" ht="30" customHeight="1" x14ac:dyDescent="0.25">
      <c r="A4956" s="7">
        <v>25470308</v>
      </c>
      <c r="B4956" s="10" t="str">
        <f>VLOOKUP(ActividadesCom[[#This Row],[NO. DE CONTROL]],'LISTADO ESTUDIANTES'!A:C,2,FALSE)</f>
        <v>OCHOA MEDINA ANDRES EMMANUEL</v>
      </c>
      <c r="C4956" s="6" t="str">
        <f>VLOOKUP(ActividadesCom[[#This Row],[NO. DE CONTROL]],'LISTADO ESTUDIANTES'!A:C,3,FALSE)</f>
        <v>INGENIERIA EN SISTEMAS COMPUTACIONALES</v>
      </c>
      <c r="D4956" s="5" t="str">
        <f>VLOOKUP(ActividadesCom[[#This Row],[NO. DE CONTROL]],'LISTADO ESTUDIANTES'!A:D,4,FALSE)</f>
        <v>ACTIVO(A)</v>
      </c>
      <c r="E4956" s="7">
        <f>SUM(ActividadesCom[[#This Row],[CRÉD. 1]],ActividadesCom[[#This Row],[CRÉD. 2]],ActividadesCom[[#This Row],[CRÉD. 3]],ActividadesCom[[#This Row],[CRÉD. 4]],ActividadesCom[[#This Row],[CRÉD. 5]])</f>
        <v>0</v>
      </c>
      <c r="F4956" s="5" t="str">
        <f>IF(ActividadesCom[[#This Row],[ÚLTIMO SEMESTRE CON CRÉDITOS]]&gt;0,ROUND(AVERAGE(ActividadesCom[[#This Row],[VALOR NIVEL 5]],ActividadesCom[[#This Row],[VALOR NIVEL 4]],ActividadesCom[[#This Row],[VALOR NIVEL 3]],ActividadesCom[[#This Row],[VALOR NIVEL 2]],ActividadesCom[[#This Row],[VALOR NIVEL 1]]),0),"")</f>
        <v/>
      </c>
      <c r="G4956" s="7" t="str">
        <f>IF(ActividadesCom[[#This Row],[PROMEDIO]]="","",IF(ActividadesCom[[#This Row],[PROMEDIO]]&gt;=4,"EXCELENTE",IF(ActividadesCom[[#This Row],[PROMEDIO]]&gt;=3,"NOTABLE",IF(ActividadesCom[[#This Row],[PROMEDIO]]&gt;=2,"BUENO",IF(ActividadesCom[[#This Row],[PROMEDIO]]=1,"SUFICIENTE","")))))</f>
        <v/>
      </c>
      <c r="H4956" s="5">
        <f>MAX(ActividadesCom[[#This Row],[PERÍODO 1]],ActividadesCom[[#This Row],[PERÍODO 2]],ActividadesCom[[#This Row],[PERÍODO 3]],ActividadesCom[[#This Row],[PERÍODO 4]],ActividadesCom[[#This Row],[PERÍODO 5]])</f>
        <v>0</v>
      </c>
      <c r="I4956" s="6"/>
      <c r="J4956" s="5"/>
      <c r="K4956" s="5"/>
      <c r="L4956" s="5" t="str">
        <f>IF(ActividadesCom[[#This Row],[NIVEL 1]]&lt;&gt;0,VLOOKUP(ActividadesCom[[#This Row],[NIVEL 1]],Catálogo!A:B,2,FALSE),"")</f>
        <v/>
      </c>
      <c r="M4956" s="5"/>
      <c r="N4956" s="6"/>
      <c r="O4956" s="5"/>
      <c r="P4956" s="5"/>
      <c r="Q4956" s="5" t="str">
        <f>IF(ActividadesCom[[#This Row],[NIVEL 2]]&lt;&gt;0,VLOOKUP(ActividadesCom[[#This Row],[NIVEL 2]],Catálogo!A:B,2,FALSE),"")</f>
        <v/>
      </c>
      <c r="R4956" s="5"/>
      <c r="S4956" s="6"/>
      <c r="T4956" s="5"/>
      <c r="U4956" s="5"/>
      <c r="V4956" s="5" t="str">
        <f>IF(ActividadesCom[[#This Row],[NIVEL 3]]&lt;&gt;0,VLOOKUP(ActividadesCom[[#This Row],[NIVEL 3]],Catálogo!A:B,2,FALSE),"")</f>
        <v/>
      </c>
      <c r="W4956" s="5"/>
      <c r="X4956" s="6"/>
      <c r="Y4956" s="5"/>
      <c r="Z4956" s="5"/>
      <c r="AA4956" s="5" t="str">
        <f>IF(ActividadesCom[[#This Row],[NIVEL 4]]&lt;&gt;0,VLOOKUP(ActividadesCom[[#This Row],[NIVEL 4]],Catálogo!A:B,2,FALSE),"")</f>
        <v/>
      </c>
      <c r="AB4956" s="5"/>
      <c r="AC4956" s="6"/>
      <c r="AD4956" s="5"/>
      <c r="AE4956" s="5"/>
      <c r="AF4956" s="5" t="str">
        <f>IF(ActividadesCom[[#This Row],[NIVEL 5]]&lt;&gt;0,VLOOKUP(ActividadesCom[[#This Row],[NIVEL 5]],Catálogo!A:B,2,FALSE),"")</f>
        <v/>
      </c>
      <c r="AG4956" s="5"/>
    </row>
    <row r="4957" spans="1:33" ht="30" customHeight="1" x14ac:dyDescent="0.25">
      <c r="A4957" s="7">
        <v>25470309</v>
      </c>
      <c r="B4957" s="10" t="str">
        <f>VLOOKUP(ActividadesCom[[#This Row],[NO. DE CONTROL]],'LISTADO ESTUDIANTES'!A:C,2,FALSE)</f>
        <v>SANCHEZ PACHECO KARLA PAOLA DE LOS ANGELES</v>
      </c>
      <c r="C4957" s="6" t="str">
        <f>VLOOKUP(ActividadesCom[[#This Row],[NO. DE CONTROL]],'LISTADO ESTUDIANTES'!A:C,3,FALSE)</f>
        <v>INGENIERIA EN SISTEMAS COMPUTACIONALES</v>
      </c>
      <c r="D4957" s="5" t="str">
        <f>VLOOKUP(ActividadesCom[[#This Row],[NO. DE CONTROL]],'LISTADO ESTUDIANTES'!A:D,4,FALSE)</f>
        <v>ACTIVO(A)</v>
      </c>
      <c r="E4957" s="7">
        <f>SUM(ActividadesCom[[#This Row],[CRÉD. 1]],ActividadesCom[[#This Row],[CRÉD. 2]],ActividadesCom[[#This Row],[CRÉD. 3]],ActividadesCom[[#This Row],[CRÉD. 4]],ActividadesCom[[#This Row],[CRÉD. 5]])</f>
        <v>0</v>
      </c>
      <c r="F4957" s="5" t="str">
        <f>IF(ActividadesCom[[#This Row],[ÚLTIMO SEMESTRE CON CRÉDITOS]]&gt;0,ROUND(AVERAGE(ActividadesCom[[#This Row],[VALOR NIVEL 5]],ActividadesCom[[#This Row],[VALOR NIVEL 4]],ActividadesCom[[#This Row],[VALOR NIVEL 3]],ActividadesCom[[#This Row],[VALOR NIVEL 2]],ActividadesCom[[#This Row],[VALOR NIVEL 1]]),0),"")</f>
        <v/>
      </c>
      <c r="G4957" s="7" t="str">
        <f>IF(ActividadesCom[[#This Row],[PROMEDIO]]="","",IF(ActividadesCom[[#This Row],[PROMEDIO]]&gt;=4,"EXCELENTE",IF(ActividadesCom[[#This Row],[PROMEDIO]]&gt;=3,"NOTABLE",IF(ActividadesCom[[#This Row],[PROMEDIO]]&gt;=2,"BUENO",IF(ActividadesCom[[#This Row],[PROMEDIO]]=1,"SUFICIENTE","")))))</f>
        <v/>
      </c>
      <c r="H4957" s="5">
        <f>MAX(ActividadesCom[[#This Row],[PERÍODO 1]],ActividadesCom[[#This Row],[PERÍODO 2]],ActividadesCom[[#This Row],[PERÍODO 3]],ActividadesCom[[#This Row],[PERÍODO 4]],ActividadesCom[[#This Row],[PERÍODO 5]])</f>
        <v>0</v>
      </c>
      <c r="I4957" s="6"/>
      <c r="J4957" s="5"/>
      <c r="K4957" s="5"/>
      <c r="L4957" s="5" t="str">
        <f>IF(ActividadesCom[[#This Row],[NIVEL 1]]&lt;&gt;0,VLOOKUP(ActividadesCom[[#This Row],[NIVEL 1]],Catálogo!A:B,2,FALSE),"")</f>
        <v/>
      </c>
      <c r="M4957" s="5"/>
      <c r="N4957" s="6"/>
      <c r="O4957" s="5"/>
      <c r="P4957" s="5"/>
      <c r="Q4957" s="5" t="str">
        <f>IF(ActividadesCom[[#This Row],[NIVEL 2]]&lt;&gt;0,VLOOKUP(ActividadesCom[[#This Row],[NIVEL 2]],Catálogo!A:B,2,FALSE),"")</f>
        <v/>
      </c>
      <c r="R4957" s="5"/>
      <c r="S4957" s="6"/>
      <c r="T4957" s="5"/>
      <c r="U4957" s="5"/>
      <c r="V4957" s="5" t="str">
        <f>IF(ActividadesCom[[#This Row],[NIVEL 3]]&lt;&gt;0,VLOOKUP(ActividadesCom[[#This Row],[NIVEL 3]],Catálogo!A:B,2,FALSE),"")</f>
        <v/>
      </c>
      <c r="W4957" s="5"/>
      <c r="X4957" s="6"/>
      <c r="Y4957" s="5"/>
      <c r="Z4957" s="5"/>
      <c r="AA4957" s="5" t="str">
        <f>IF(ActividadesCom[[#This Row],[NIVEL 4]]&lt;&gt;0,VLOOKUP(ActividadesCom[[#This Row],[NIVEL 4]],Catálogo!A:B,2,FALSE),"")</f>
        <v/>
      </c>
      <c r="AB4957" s="5"/>
      <c r="AC4957" s="6"/>
      <c r="AD4957" s="5"/>
      <c r="AE4957" s="5"/>
      <c r="AF4957" s="5" t="str">
        <f>IF(ActividadesCom[[#This Row],[NIVEL 5]]&lt;&gt;0,VLOOKUP(ActividadesCom[[#This Row],[NIVEL 5]],Catálogo!A:B,2,FALSE),"")</f>
        <v/>
      </c>
      <c r="AG4957" s="5"/>
    </row>
    <row r="4958" spans="1:33" ht="30" customHeight="1" x14ac:dyDescent="0.25">
      <c r="A4958" s="7">
        <v>25470311</v>
      </c>
      <c r="B4958" s="10" t="str">
        <f>VLOOKUP(ActividadesCom[[#This Row],[NO. DE CONTROL]],'LISTADO ESTUDIANTES'!A:C,2,FALSE)</f>
        <v>CANUL CAHUICH DAVID ALFONSO</v>
      </c>
      <c r="C4958" s="6" t="str">
        <f>VLOOKUP(ActividadesCom[[#This Row],[NO. DE CONTROL]],'LISTADO ESTUDIANTES'!A:C,3,FALSE)</f>
        <v>INGENIERIA EN TECNOLOGIAS DE LA INFORMACION Y COMUNICACIONES</v>
      </c>
      <c r="D4958" s="5" t="str">
        <f>VLOOKUP(ActividadesCom[[#This Row],[NO. DE CONTROL]],'LISTADO ESTUDIANTES'!A:D,4,FALSE)</f>
        <v>ACTIVO(A)</v>
      </c>
      <c r="E4958" s="7">
        <f>SUM(ActividadesCom[[#This Row],[CRÉD. 1]],ActividadesCom[[#This Row],[CRÉD. 2]],ActividadesCom[[#This Row],[CRÉD. 3]],ActividadesCom[[#This Row],[CRÉD. 4]],ActividadesCom[[#This Row],[CRÉD. 5]])</f>
        <v>0</v>
      </c>
      <c r="F4958" s="5" t="str">
        <f>IF(ActividadesCom[[#This Row],[ÚLTIMO SEMESTRE CON CRÉDITOS]]&gt;0,ROUND(AVERAGE(ActividadesCom[[#This Row],[VALOR NIVEL 5]],ActividadesCom[[#This Row],[VALOR NIVEL 4]],ActividadesCom[[#This Row],[VALOR NIVEL 3]],ActividadesCom[[#This Row],[VALOR NIVEL 2]],ActividadesCom[[#This Row],[VALOR NIVEL 1]]),0),"")</f>
        <v/>
      </c>
      <c r="G4958" s="7" t="str">
        <f>IF(ActividadesCom[[#This Row],[PROMEDIO]]="","",IF(ActividadesCom[[#This Row],[PROMEDIO]]&gt;=4,"EXCELENTE",IF(ActividadesCom[[#This Row],[PROMEDIO]]&gt;=3,"NOTABLE",IF(ActividadesCom[[#This Row],[PROMEDIO]]&gt;=2,"BUENO",IF(ActividadesCom[[#This Row],[PROMEDIO]]=1,"SUFICIENTE","")))))</f>
        <v/>
      </c>
      <c r="H4958" s="5">
        <f>MAX(ActividadesCom[[#This Row],[PERÍODO 1]],ActividadesCom[[#This Row],[PERÍODO 2]],ActividadesCom[[#This Row],[PERÍODO 3]],ActividadesCom[[#This Row],[PERÍODO 4]],ActividadesCom[[#This Row],[PERÍODO 5]])</f>
        <v>0</v>
      </c>
      <c r="I4958" s="6"/>
      <c r="J4958" s="5"/>
      <c r="K4958" s="5"/>
      <c r="L4958" s="5" t="str">
        <f>IF(ActividadesCom[[#This Row],[NIVEL 1]]&lt;&gt;0,VLOOKUP(ActividadesCom[[#This Row],[NIVEL 1]],Catálogo!A:B,2,FALSE),"")</f>
        <v/>
      </c>
      <c r="M4958" s="5"/>
      <c r="N4958" s="6"/>
      <c r="O4958" s="5"/>
      <c r="P4958" s="5"/>
      <c r="Q4958" s="5" t="str">
        <f>IF(ActividadesCom[[#This Row],[NIVEL 2]]&lt;&gt;0,VLOOKUP(ActividadesCom[[#This Row],[NIVEL 2]],Catálogo!A:B,2,FALSE),"")</f>
        <v/>
      </c>
      <c r="R4958" s="5"/>
      <c r="S4958" s="6"/>
      <c r="T4958" s="5"/>
      <c r="U4958" s="5"/>
      <c r="V4958" s="5" t="str">
        <f>IF(ActividadesCom[[#This Row],[NIVEL 3]]&lt;&gt;0,VLOOKUP(ActividadesCom[[#This Row],[NIVEL 3]],Catálogo!A:B,2,FALSE),"")</f>
        <v/>
      </c>
      <c r="W4958" s="5"/>
      <c r="X4958" s="6"/>
      <c r="Y4958" s="5"/>
      <c r="Z4958" s="5"/>
      <c r="AA4958" s="5" t="str">
        <f>IF(ActividadesCom[[#This Row],[NIVEL 4]]&lt;&gt;0,VLOOKUP(ActividadesCom[[#This Row],[NIVEL 4]],Catálogo!A:B,2,FALSE),"")</f>
        <v/>
      </c>
      <c r="AB4958" s="5"/>
      <c r="AC4958" s="6"/>
      <c r="AD4958" s="5"/>
      <c r="AE4958" s="5"/>
      <c r="AF4958" s="5" t="str">
        <f>IF(ActividadesCom[[#This Row],[NIVEL 5]]&lt;&gt;0,VLOOKUP(ActividadesCom[[#This Row],[NIVEL 5]],Catálogo!A:B,2,FALSE),"")</f>
        <v/>
      </c>
      <c r="AG4958" s="5"/>
    </row>
    <row r="4959" spans="1:33" ht="30" customHeight="1" x14ac:dyDescent="0.25">
      <c r="A4959" s="131">
        <v>25470312</v>
      </c>
      <c r="B4959" s="129" t="str">
        <f>VLOOKUP(ActividadesCom[[#This Row],[NO. DE CONTROL]],'LISTADO ESTUDIANTES'!A:C,2,FALSE)</f>
        <v>AKE MARTINEZ JULIET DEL CARMEN</v>
      </c>
      <c r="C4959" s="130" t="str">
        <f>VLOOKUP(ActividadesCom[[#This Row],[NO. DE CONTROL]],'LISTADO ESTUDIANTES'!A:C,3,FALSE)</f>
        <v>INGENIERIA EN ADMINISTRACION</v>
      </c>
      <c r="D4959" s="131" t="str">
        <f>VLOOKUP(ActividadesCom[[#This Row],[NO. DE CONTROL]],'LISTADO ESTUDIANTES'!A:D,4,FALSE)</f>
        <v>ACTIVO(A)</v>
      </c>
      <c r="E4959" s="128">
        <f>SUM(ActividadesCom[[#This Row],[CRÉD. 1]],ActividadesCom[[#This Row],[CRÉD. 2]],ActividadesCom[[#This Row],[CRÉD. 3]],ActividadesCom[[#This Row],[CRÉD. 4]],ActividadesCom[[#This Row],[CRÉD. 5]])</f>
        <v>3</v>
      </c>
      <c r="F4959" s="131">
        <f>IF(ActividadesCom[[#This Row],[ÚLTIMO SEMESTRE CON CRÉDITOS]]&gt;0,ROUND(AVERAGE(ActividadesCom[[#This Row],[VALOR NIVEL 5]],ActividadesCom[[#This Row],[VALOR NIVEL 4]],ActividadesCom[[#This Row],[VALOR NIVEL 3]],ActividadesCom[[#This Row],[VALOR NIVEL 2]],ActividadesCom[[#This Row],[VALOR NIVEL 1]]),0),"")</f>
        <v>2</v>
      </c>
      <c r="G4959" s="128" t="str">
        <f>IF(ActividadesCom[[#This Row],[PROMEDIO]]="","",IF(ActividadesCom[[#This Row],[PROMEDIO]]&gt;=4,"EXCELENTE",IF(ActividadesCom[[#This Row],[PROMEDIO]]&gt;=3,"NOTABLE",IF(ActividadesCom[[#This Row],[PROMEDIO]]&gt;=2,"BUENO",IF(ActividadesCom[[#This Row],[PROMEDIO]]=1,"SUFICIENTE","")))))</f>
        <v>BUENO</v>
      </c>
      <c r="H4959" s="131">
        <f>MAX(ActividadesCom[[#This Row],[PERÍODO 1]],ActividadesCom[[#This Row],[PERÍODO 2]],ActividadesCom[[#This Row],[PERÍODO 3]],ActividadesCom[[#This Row],[PERÍODO 4]],ActividadesCom[[#This Row],[PERÍODO 5]])</f>
        <v>20261</v>
      </c>
      <c r="I4959" s="130" t="s">
        <v>11</v>
      </c>
      <c r="J4959" s="131">
        <v>20253</v>
      </c>
      <c r="K4959" s="131" t="s">
        <v>4009</v>
      </c>
      <c r="L4959" s="131">
        <f>IF(ActividadesCom[[#This Row],[NIVEL 1]]&lt;&gt;0,VLOOKUP(ActividadesCom[[#This Row],[NIVEL 1]],Catálogo!A:B,2,FALSE),"")</f>
        <v>2</v>
      </c>
      <c r="M4959" s="131">
        <v>1</v>
      </c>
      <c r="N4959" s="130" t="s">
        <v>7333</v>
      </c>
      <c r="O4959" s="131">
        <v>20253</v>
      </c>
      <c r="P4959" s="131" t="s">
        <v>4009</v>
      </c>
      <c r="Q4959" s="131">
        <f>IF(ActividadesCom[[#This Row],[NIVEL 2]]&lt;&gt;0,VLOOKUP(ActividadesCom[[#This Row],[NIVEL 2]],Catálogo!A:B,2,FALSE),"")</f>
        <v>2</v>
      </c>
      <c r="R4959" s="131">
        <v>1</v>
      </c>
      <c r="S4959" s="6" t="s">
        <v>6293</v>
      </c>
      <c r="T4959" s="131">
        <v>20261</v>
      </c>
      <c r="U4959" s="5" t="s">
        <v>4008</v>
      </c>
      <c r="V4959" s="131">
        <f>IF(ActividadesCom[[#This Row],[NIVEL 3]]&lt;&gt;0,VLOOKUP(ActividadesCom[[#This Row],[NIVEL 3]],Catálogo!A:B,2,FALSE),"")</f>
        <v>3</v>
      </c>
      <c r="W4959" s="131">
        <v>1</v>
      </c>
      <c r="X4959" s="130"/>
      <c r="Y4959" s="131"/>
      <c r="Z4959" s="131"/>
      <c r="AA4959" s="131" t="str">
        <f>IF(ActividadesCom[[#This Row],[NIVEL 4]]&lt;&gt;0,VLOOKUP(ActividadesCom[[#This Row],[NIVEL 4]],Catálogo!A:B,2,FALSE),"")</f>
        <v/>
      </c>
      <c r="AB4959" s="131"/>
      <c r="AC4959" s="130"/>
      <c r="AD4959" s="131"/>
      <c r="AE4959" s="131"/>
      <c r="AF4959" s="131" t="str">
        <f>IF(ActividadesCom[[#This Row],[NIVEL 5]]&lt;&gt;0,VLOOKUP(ActividadesCom[[#This Row],[NIVEL 5]],Catálogo!A:B,2,FALSE),"")</f>
        <v/>
      </c>
      <c r="AG4959" s="131"/>
    </row>
    <row r="4960" spans="1:33" ht="30" customHeight="1" x14ac:dyDescent="0.25">
      <c r="A4960" s="131">
        <v>25470313</v>
      </c>
      <c r="B4960" s="129" t="str">
        <f>VLOOKUP(ActividadesCom[[#This Row],[NO. DE CONTROL]],'LISTADO ESTUDIANTES'!A:C,2,FALSE)</f>
        <v>ARCE KEB FABRICIO</v>
      </c>
      <c r="C4960" s="130" t="str">
        <f>VLOOKUP(ActividadesCom[[#This Row],[NO. DE CONTROL]],'LISTADO ESTUDIANTES'!A:C,3,FALSE)</f>
        <v>INGENIERIA EN ADMINISTRACION</v>
      </c>
      <c r="D4960" s="131" t="str">
        <f>VLOOKUP(ActividadesCom[[#This Row],[NO. DE CONTROL]],'LISTADO ESTUDIANTES'!A:D,4,FALSE)</f>
        <v>ACTIVO(A)</v>
      </c>
      <c r="E4960" s="128">
        <f>SUM(ActividadesCom[[#This Row],[CRÉD. 1]],ActividadesCom[[#This Row],[CRÉD. 2]],ActividadesCom[[#This Row],[CRÉD. 3]],ActividadesCom[[#This Row],[CRÉD. 4]],ActividadesCom[[#This Row],[CRÉD. 5]])</f>
        <v>2</v>
      </c>
      <c r="F4960" s="131">
        <f>IF(ActividadesCom[[#This Row],[ÚLTIMO SEMESTRE CON CRÉDITOS]]&gt;0,ROUND(AVERAGE(ActividadesCom[[#This Row],[VALOR NIVEL 5]],ActividadesCom[[#This Row],[VALOR NIVEL 4]],ActividadesCom[[#This Row],[VALOR NIVEL 3]],ActividadesCom[[#This Row],[VALOR NIVEL 2]],ActividadesCom[[#This Row],[VALOR NIVEL 1]]),0),"")</f>
        <v>3</v>
      </c>
      <c r="G4960" s="128" t="str">
        <f>IF(ActividadesCom[[#This Row],[PROMEDIO]]="","",IF(ActividadesCom[[#This Row],[PROMEDIO]]&gt;=4,"EXCELENTE",IF(ActividadesCom[[#This Row],[PROMEDIO]]&gt;=3,"NOTABLE",IF(ActividadesCom[[#This Row],[PROMEDIO]]&gt;=2,"BUENO",IF(ActividadesCom[[#This Row],[PROMEDIO]]=1,"SUFICIENTE","")))))</f>
        <v>NOTABLE</v>
      </c>
      <c r="H4960" s="131">
        <f>MAX(ActividadesCom[[#This Row],[PERÍODO 1]],ActividadesCom[[#This Row],[PERÍODO 2]],ActividadesCom[[#This Row],[PERÍODO 3]],ActividadesCom[[#This Row],[PERÍODO 4]],ActividadesCom[[#This Row],[PERÍODO 5]])</f>
        <v>20253</v>
      </c>
      <c r="I4960" s="130" t="s">
        <v>7333</v>
      </c>
      <c r="J4960" s="131">
        <v>20253</v>
      </c>
      <c r="K4960" s="131" t="s">
        <v>4009</v>
      </c>
      <c r="L4960" s="131">
        <f>IF(ActividadesCom[[#This Row],[NIVEL 1]]&lt;&gt;0,VLOOKUP(ActividadesCom[[#This Row],[NIVEL 1]],Catálogo!A:B,2,FALSE),"")</f>
        <v>2</v>
      </c>
      <c r="M4960" s="131">
        <v>1</v>
      </c>
      <c r="N4960" s="130" t="s">
        <v>5702</v>
      </c>
      <c r="O4960" s="131">
        <v>20253</v>
      </c>
      <c r="P4960" s="131" t="s">
        <v>4007</v>
      </c>
      <c r="Q4960" s="131">
        <f>IF(ActividadesCom[[#This Row],[NIVEL 2]]&lt;&gt;0,VLOOKUP(ActividadesCom[[#This Row],[NIVEL 2]],Catálogo!A:B,2,FALSE),"")</f>
        <v>4</v>
      </c>
      <c r="R4960" s="131">
        <v>1</v>
      </c>
      <c r="S4960" s="130"/>
      <c r="T4960" s="131"/>
      <c r="U4960" s="131"/>
      <c r="V4960" s="131" t="str">
        <f>IF(ActividadesCom[[#This Row],[NIVEL 3]]&lt;&gt;0,VLOOKUP(ActividadesCom[[#This Row],[NIVEL 3]],Catálogo!A:B,2,FALSE),"")</f>
        <v/>
      </c>
      <c r="W4960" s="131"/>
      <c r="X4960" s="130"/>
      <c r="Y4960" s="131"/>
      <c r="Z4960" s="131"/>
      <c r="AA4960" s="131" t="str">
        <f>IF(ActividadesCom[[#This Row],[NIVEL 4]]&lt;&gt;0,VLOOKUP(ActividadesCom[[#This Row],[NIVEL 4]],Catálogo!A:B,2,FALSE),"")</f>
        <v/>
      </c>
      <c r="AB4960" s="131"/>
      <c r="AC4960" s="130"/>
      <c r="AD4960" s="131"/>
      <c r="AE4960" s="131"/>
      <c r="AF4960" s="131" t="str">
        <f>IF(ActividadesCom[[#This Row],[NIVEL 5]]&lt;&gt;0,VLOOKUP(ActividadesCom[[#This Row],[NIVEL 5]],Catálogo!A:B,2,FALSE),"")</f>
        <v/>
      </c>
      <c r="AG4960" s="131"/>
    </row>
    <row r="4961" spans="1:34" ht="30" customHeight="1" x14ac:dyDescent="0.25">
      <c r="A4961" s="5">
        <v>25470314</v>
      </c>
      <c r="B4961" s="10" t="str">
        <f>VLOOKUP(ActividadesCom[[#This Row],[NO. DE CONTROL]],'LISTADO ESTUDIANTES'!A:C,2,FALSE)</f>
        <v>ARCEO CANUL GAEL ALEJANDRO</v>
      </c>
      <c r="C4961" s="6" t="str">
        <f>VLOOKUP(ActividadesCom[[#This Row],[NO. DE CONTROL]],'LISTADO ESTUDIANTES'!A:C,3,FALSE)</f>
        <v>INGENIERIA EN ADMINISTRACION</v>
      </c>
      <c r="D4961" s="5" t="str">
        <f>VLOOKUP(ActividadesCom[[#This Row],[NO. DE CONTROL]],'LISTADO ESTUDIANTES'!A:D,4,FALSE)</f>
        <v>ACTIVO(A)</v>
      </c>
      <c r="E4961" s="7">
        <f>SUM(ActividadesCom[[#This Row],[CRÉD. 1]],ActividadesCom[[#This Row],[CRÉD. 2]],ActividadesCom[[#This Row],[CRÉD. 3]],ActividadesCom[[#This Row],[CRÉD. 4]],ActividadesCom[[#This Row],[CRÉD. 5]])</f>
        <v>4</v>
      </c>
      <c r="F4961" s="5">
        <f>IF(ActividadesCom[[#This Row],[ÚLTIMO SEMESTRE CON CRÉDITOS]]&gt;0,ROUND(AVERAGE(ActividadesCom[[#This Row],[VALOR NIVEL 5]],ActividadesCom[[#This Row],[VALOR NIVEL 4]],ActividadesCom[[#This Row],[VALOR NIVEL 3]],ActividadesCom[[#This Row],[VALOR NIVEL 2]],ActividadesCom[[#This Row],[VALOR NIVEL 1]]),0),"")</f>
        <v>3</v>
      </c>
      <c r="G4961" s="7" t="str">
        <f>IF(ActividadesCom[[#This Row],[PROMEDIO]]="","",IF(ActividadesCom[[#This Row],[PROMEDIO]]&gt;=4,"EXCELENTE",IF(ActividadesCom[[#This Row],[PROMEDIO]]&gt;=3,"NOTABLE",IF(ActividadesCom[[#This Row],[PROMEDIO]]&gt;=2,"BUENO",IF(ActividadesCom[[#This Row],[PROMEDIO]]=1,"SUFICIENTE","")))))</f>
        <v>NOTABLE</v>
      </c>
      <c r="H4961" s="5">
        <f>MAX(ActividadesCom[[#This Row],[PERÍODO 1]],ActividadesCom[[#This Row],[PERÍODO 2]],ActividadesCom[[#This Row],[PERÍODO 3]],ActividadesCom[[#This Row],[PERÍODO 4]],ActividadesCom[[#This Row],[PERÍODO 5]])</f>
        <v>20261</v>
      </c>
      <c r="I4961" s="6" t="s">
        <v>4278</v>
      </c>
      <c r="J4961" s="5">
        <v>20253</v>
      </c>
      <c r="K4961" s="5" t="s">
        <v>4009</v>
      </c>
      <c r="L4961" s="5">
        <f>IF(ActividadesCom[[#This Row],[NIVEL 1]]&lt;&gt;0,VLOOKUP(ActividadesCom[[#This Row],[NIVEL 1]],Catálogo!A:B,2,FALSE),"")</f>
        <v>2</v>
      </c>
      <c r="M4961" s="5">
        <v>1</v>
      </c>
      <c r="N4961" s="6" t="s">
        <v>7333</v>
      </c>
      <c r="O4961" s="5">
        <v>20253</v>
      </c>
      <c r="P4961" s="5" t="s">
        <v>4009</v>
      </c>
      <c r="Q4961" s="5">
        <f>IF(ActividadesCom[[#This Row],[NIVEL 2]]&lt;&gt;0,VLOOKUP(ActividadesCom[[#This Row],[NIVEL 2]],Catálogo!A:B,2,FALSE),"")</f>
        <v>2</v>
      </c>
      <c r="R4961" s="5">
        <v>1</v>
      </c>
      <c r="S4961" s="6" t="s">
        <v>5702</v>
      </c>
      <c r="T4961" s="5">
        <v>20253</v>
      </c>
      <c r="U4961" s="5" t="s">
        <v>4007</v>
      </c>
      <c r="V4961" s="5">
        <f>IF(ActividadesCom[[#This Row],[NIVEL 3]]&lt;&gt;0,VLOOKUP(ActividadesCom[[#This Row],[NIVEL 3]],Catálogo!A:B,2,FALSE),"")</f>
        <v>4</v>
      </c>
      <c r="W4961" s="5">
        <v>1</v>
      </c>
      <c r="X4961" s="6" t="s">
        <v>6293</v>
      </c>
      <c r="Y4961" s="5">
        <v>20261</v>
      </c>
      <c r="Z4961" s="5" t="s">
        <v>4008</v>
      </c>
      <c r="AA4961" s="5">
        <f>IF(ActividadesCom[[#This Row],[NIVEL 4]]&lt;&gt;0,VLOOKUP(ActividadesCom[[#This Row],[NIVEL 4]],Catálogo!A:B,2,FALSE),"")</f>
        <v>3</v>
      </c>
      <c r="AB4961" s="5">
        <v>1</v>
      </c>
      <c r="AC4961" s="6"/>
      <c r="AD4961" s="5"/>
      <c r="AE4961" s="5"/>
      <c r="AF4961" s="5" t="str">
        <f>IF(ActividadesCom[[#This Row],[NIVEL 5]]&lt;&gt;0,VLOOKUP(ActividadesCom[[#This Row],[NIVEL 5]],Catálogo!A:B,2,FALSE),"")</f>
        <v/>
      </c>
      <c r="AG4961" s="5"/>
    </row>
    <row r="4962" spans="1:34" ht="30" customHeight="1" x14ac:dyDescent="0.25">
      <c r="A4962" s="131">
        <v>25470315</v>
      </c>
      <c r="B4962" s="129" t="str">
        <f>VLOOKUP(ActividadesCom[[#This Row],[NO. DE CONTROL]],'LISTADO ESTUDIANTES'!A:C,2,FALSE)</f>
        <v>CAMARA WITZ LIAM ARIEL</v>
      </c>
      <c r="C4962" s="130" t="str">
        <f>VLOOKUP(ActividadesCom[[#This Row],[NO. DE CONTROL]],'LISTADO ESTUDIANTES'!A:C,3,FALSE)</f>
        <v>INGENIERIA EN ADMINISTRACION</v>
      </c>
      <c r="D4962" s="131" t="str">
        <f>VLOOKUP(ActividadesCom[[#This Row],[NO. DE CONTROL]],'LISTADO ESTUDIANTES'!A:D,4,FALSE)</f>
        <v>ACTIVO(A)</v>
      </c>
      <c r="E4962" s="128">
        <f>SUM(ActividadesCom[[#This Row],[CRÉD. 1]],ActividadesCom[[#This Row],[CRÉD. 2]],ActividadesCom[[#This Row],[CRÉD. 3]],ActividadesCom[[#This Row],[CRÉD. 4]],ActividadesCom[[#This Row],[CRÉD. 5]])</f>
        <v>5</v>
      </c>
      <c r="F4962" s="131">
        <f>IF(ActividadesCom[[#This Row],[ÚLTIMO SEMESTRE CON CRÉDITOS]]&gt;0,ROUND(AVERAGE(ActividadesCom[[#This Row],[VALOR NIVEL 5]],ActividadesCom[[#This Row],[VALOR NIVEL 4]],ActividadesCom[[#This Row],[VALOR NIVEL 3]],ActividadesCom[[#This Row],[VALOR NIVEL 2]],ActividadesCom[[#This Row],[VALOR NIVEL 1]]),0),"")</f>
        <v>3</v>
      </c>
      <c r="G4962" s="128" t="str">
        <f>IF(ActividadesCom[[#This Row],[PROMEDIO]]="","",IF(ActividadesCom[[#This Row],[PROMEDIO]]&gt;=4,"EXCELENTE",IF(ActividadesCom[[#This Row],[PROMEDIO]]&gt;=3,"NOTABLE",IF(ActividadesCom[[#This Row],[PROMEDIO]]&gt;=2,"BUENO",IF(ActividadesCom[[#This Row],[PROMEDIO]]=1,"SUFICIENTE","")))))</f>
        <v>NOTABLE</v>
      </c>
      <c r="H4962" s="131">
        <f>MAX(ActividadesCom[[#This Row],[PERÍODO 1]],ActividadesCom[[#This Row],[PERÍODO 2]],ActividadesCom[[#This Row],[PERÍODO 3]],ActividadesCom[[#This Row],[PERÍODO 4]],ActividadesCom[[#This Row],[PERÍODO 5]])</f>
        <v>20261</v>
      </c>
      <c r="I4962" s="130" t="s">
        <v>7297</v>
      </c>
      <c r="J4962" s="131">
        <v>20253</v>
      </c>
      <c r="K4962" s="131" t="s">
        <v>4008</v>
      </c>
      <c r="L4962" s="131">
        <f>IF(ActividadesCom[[#This Row],[NIVEL 1]]&lt;&gt;0,VLOOKUP(ActividadesCom[[#This Row],[NIVEL 1]],Catálogo!A:B,2,FALSE),"")</f>
        <v>3</v>
      </c>
      <c r="M4962" s="131">
        <v>1</v>
      </c>
      <c r="N4962" s="130" t="s">
        <v>133</v>
      </c>
      <c r="O4962" s="131">
        <v>20253</v>
      </c>
      <c r="P4962" s="131" t="s">
        <v>4007</v>
      </c>
      <c r="Q4962" s="131">
        <f>IF(ActividadesCom[[#This Row],[NIVEL 2]]&lt;&gt;0,VLOOKUP(ActividadesCom[[#This Row],[NIVEL 2]],Catálogo!A:B,2,FALSE),"")</f>
        <v>4</v>
      </c>
      <c r="R4962" s="131">
        <v>1</v>
      </c>
      <c r="S4962" s="130" t="s">
        <v>7333</v>
      </c>
      <c r="T4962" s="131">
        <v>20253</v>
      </c>
      <c r="U4962" s="131" t="s">
        <v>4009</v>
      </c>
      <c r="V4962" s="131">
        <f>IF(ActividadesCom[[#This Row],[NIVEL 3]]&lt;&gt;0,VLOOKUP(ActividadesCom[[#This Row],[NIVEL 3]],Catálogo!A:B,2,FALSE),"")</f>
        <v>2</v>
      </c>
      <c r="W4962" s="131">
        <v>1</v>
      </c>
      <c r="X4962" s="6" t="s">
        <v>5702</v>
      </c>
      <c r="Y4962" s="131">
        <v>20253</v>
      </c>
      <c r="Z4962" s="5" t="s">
        <v>4007</v>
      </c>
      <c r="AA4962" s="131">
        <f>IF(ActividadesCom[[#This Row],[NIVEL 4]]&lt;&gt;0,VLOOKUP(ActividadesCom[[#This Row],[NIVEL 4]],Catálogo!A:B,2,FALSE),"")</f>
        <v>4</v>
      </c>
      <c r="AB4962" s="131">
        <v>1</v>
      </c>
      <c r="AC4962" s="6" t="s">
        <v>6293</v>
      </c>
      <c r="AD4962" s="131">
        <v>20261</v>
      </c>
      <c r="AE4962" s="5" t="s">
        <v>4008</v>
      </c>
      <c r="AF4962" s="131">
        <f>IF(ActividadesCom[[#This Row],[NIVEL 5]]&lt;&gt;0,VLOOKUP(ActividadesCom[[#This Row],[NIVEL 5]],Catálogo!A:B,2,FALSE),"")</f>
        <v>3</v>
      </c>
      <c r="AG4962" s="131">
        <v>1</v>
      </c>
    </row>
    <row r="4963" spans="1:34" ht="30" customHeight="1" x14ac:dyDescent="0.25">
      <c r="A4963" s="131">
        <v>25470316</v>
      </c>
      <c r="B4963" s="129" t="str">
        <f>VLOOKUP(ActividadesCom[[#This Row],[NO. DE CONTROL]],'LISTADO ESTUDIANTES'!A:C,2,FALSE)</f>
        <v>CASTILLA ALVAREZ ALVARO JESUS</v>
      </c>
      <c r="C4963" s="130" t="str">
        <f>VLOOKUP(ActividadesCom[[#This Row],[NO. DE CONTROL]],'LISTADO ESTUDIANTES'!A:C,3,FALSE)</f>
        <v>INGENIERIA EN ADMINISTRACION</v>
      </c>
      <c r="D4963" s="131" t="str">
        <f>VLOOKUP(ActividadesCom[[#This Row],[NO. DE CONTROL]],'LISTADO ESTUDIANTES'!A:D,4,FALSE)</f>
        <v>ACTIVO(A)</v>
      </c>
      <c r="E4963" s="128">
        <f>SUM(ActividadesCom[[#This Row],[CRÉD. 1]],ActividadesCom[[#This Row],[CRÉD. 2]],ActividadesCom[[#This Row],[CRÉD. 3]],ActividadesCom[[#This Row],[CRÉD. 4]],ActividadesCom[[#This Row],[CRÉD. 5]])</f>
        <v>1</v>
      </c>
      <c r="F4963" s="131">
        <f>IF(ActividadesCom[[#This Row],[ÚLTIMO SEMESTRE CON CRÉDITOS]]&gt;0,ROUND(AVERAGE(ActividadesCom[[#This Row],[VALOR NIVEL 5]],ActividadesCom[[#This Row],[VALOR NIVEL 4]],ActividadesCom[[#This Row],[VALOR NIVEL 3]],ActividadesCom[[#This Row],[VALOR NIVEL 2]],ActividadesCom[[#This Row],[VALOR NIVEL 1]]),0),"")</f>
        <v>4</v>
      </c>
      <c r="G4963" s="128" t="str">
        <f>IF(ActividadesCom[[#This Row],[PROMEDIO]]="","",IF(ActividadesCom[[#This Row],[PROMEDIO]]&gt;=4,"EXCELENTE",IF(ActividadesCom[[#This Row],[PROMEDIO]]&gt;=3,"NOTABLE",IF(ActividadesCom[[#This Row],[PROMEDIO]]&gt;=2,"BUENO",IF(ActividadesCom[[#This Row],[PROMEDIO]]=1,"SUFICIENTE","")))))</f>
        <v>EXCELENTE</v>
      </c>
      <c r="H4963" s="131">
        <f>MAX(ActividadesCom[[#This Row],[PERÍODO 1]],ActividadesCom[[#This Row],[PERÍODO 2]],ActividadesCom[[#This Row],[PERÍODO 3]],ActividadesCom[[#This Row],[PERÍODO 4]],ActividadesCom[[#This Row],[PERÍODO 5]])</f>
        <v>20253</v>
      </c>
      <c r="I4963" s="130" t="s">
        <v>5702</v>
      </c>
      <c r="J4963" s="131">
        <v>20253</v>
      </c>
      <c r="K4963" s="131" t="s">
        <v>4007</v>
      </c>
      <c r="L4963" s="131">
        <f>IF(ActividadesCom[[#This Row],[NIVEL 1]]&lt;&gt;0,VLOOKUP(ActividadesCom[[#This Row],[NIVEL 1]],Catálogo!A:B,2,FALSE),"")</f>
        <v>4</v>
      </c>
      <c r="M4963" s="131">
        <v>1</v>
      </c>
      <c r="N4963" s="130"/>
      <c r="O4963" s="131"/>
      <c r="P4963" s="131"/>
      <c r="Q4963" s="131" t="str">
        <f>IF(ActividadesCom[[#This Row],[NIVEL 2]]&lt;&gt;0,VLOOKUP(ActividadesCom[[#This Row],[NIVEL 2]],Catálogo!A:B,2,FALSE),"")</f>
        <v/>
      </c>
      <c r="R4963" s="131"/>
      <c r="S4963" s="130"/>
      <c r="T4963" s="131"/>
      <c r="U4963" s="131"/>
      <c r="V4963" s="131" t="str">
        <f>IF(ActividadesCom[[#This Row],[NIVEL 3]]&lt;&gt;0,VLOOKUP(ActividadesCom[[#This Row],[NIVEL 3]],Catálogo!A:B,2,FALSE),"")</f>
        <v/>
      </c>
      <c r="W4963" s="131"/>
      <c r="X4963" s="130"/>
      <c r="Y4963" s="131"/>
      <c r="Z4963" s="131"/>
      <c r="AA4963" s="131" t="str">
        <f>IF(ActividadesCom[[#This Row],[NIVEL 4]]&lt;&gt;0,VLOOKUP(ActividadesCom[[#This Row],[NIVEL 4]],Catálogo!A:B,2,FALSE),"")</f>
        <v/>
      </c>
      <c r="AB4963" s="131"/>
      <c r="AC4963" s="130"/>
      <c r="AD4963" s="131"/>
      <c r="AE4963" s="131"/>
      <c r="AF4963" s="131" t="str">
        <f>IF(ActividadesCom[[#This Row],[NIVEL 5]]&lt;&gt;0,VLOOKUP(ActividadesCom[[#This Row],[NIVEL 5]],Catálogo!A:B,2,FALSE),"")</f>
        <v/>
      </c>
      <c r="AG4963" s="131"/>
    </row>
    <row r="4964" spans="1:34" ht="30" customHeight="1" x14ac:dyDescent="0.25">
      <c r="A4964" s="131">
        <v>25470317</v>
      </c>
      <c r="B4964" s="129" t="str">
        <f>VLOOKUP(ActividadesCom[[#This Row],[NO. DE CONTROL]],'LISTADO ESTUDIANTES'!A:C,2,FALSE)</f>
        <v>CHABLE ROCA MIGUEL ANGEL</v>
      </c>
      <c r="C4964" s="130" t="str">
        <f>VLOOKUP(ActividadesCom[[#This Row],[NO. DE CONTROL]],'LISTADO ESTUDIANTES'!A:C,3,FALSE)</f>
        <v>INGENIERIA EN ADMINISTRACION</v>
      </c>
      <c r="D4964" s="131" t="str">
        <f>VLOOKUP(ActividadesCom[[#This Row],[NO. DE CONTROL]],'LISTADO ESTUDIANTES'!A:D,4,FALSE)</f>
        <v>ACTIVO(A)</v>
      </c>
      <c r="E4964" s="128">
        <f>SUM(ActividadesCom[[#This Row],[CRÉD. 1]],ActividadesCom[[#This Row],[CRÉD. 2]],ActividadesCom[[#This Row],[CRÉD. 3]],ActividadesCom[[#This Row],[CRÉD. 4]],ActividadesCom[[#This Row],[CRÉD. 5]])</f>
        <v>4</v>
      </c>
      <c r="F4964" s="131">
        <f>IF(ActividadesCom[[#This Row],[ÚLTIMO SEMESTRE CON CRÉDITOS]]&gt;0,ROUND(AVERAGE(ActividadesCom[[#This Row],[VALOR NIVEL 5]],ActividadesCom[[#This Row],[VALOR NIVEL 4]],ActividadesCom[[#This Row],[VALOR NIVEL 3]],ActividadesCom[[#This Row],[VALOR NIVEL 2]],ActividadesCom[[#This Row],[VALOR NIVEL 1]]),0),"")</f>
        <v>3</v>
      </c>
      <c r="G4964" s="128" t="str">
        <f>IF(ActividadesCom[[#This Row],[PROMEDIO]]="","",IF(ActividadesCom[[#This Row],[PROMEDIO]]&gt;=4,"EXCELENTE",IF(ActividadesCom[[#This Row],[PROMEDIO]]&gt;=3,"NOTABLE",IF(ActividadesCom[[#This Row],[PROMEDIO]]&gt;=2,"BUENO",IF(ActividadesCom[[#This Row],[PROMEDIO]]=1,"SUFICIENTE","")))))</f>
        <v>NOTABLE</v>
      </c>
      <c r="H4964" s="131">
        <f>MAX(ActividadesCom[[#This Row],[PERÍODO 1]],ActividadesCom[[#This Row],[PERÍODO 2]],ActividadesCom[[#This Row],[PERÍODO 3]],ActividadesCom[[#This Row],[PERÍODO 4]],ActividadesCom[[#This Row],[PERÍODO 5]])</f>
        <v>20253</v>
      </c>
      <c r="I4964" s="130" t="s">
        <v>7297</v>
      </c>
      <c r="J4964" s="131">
        <v>20253</v>
      </c>
      <c r="K4964" s="131" t="s">
        <v>4008</v>
      </c>
      <c r="L4964" s="131">
        <f>IF(ActividadesCom[[#This Row],[NIVEL 1]]&lt;&gt;0,VLOOKUP(ActividadesCom[[#This Row],[NIVEL 1]],Catálogo!A:B,2,FALSE),"")</f>
        <v>3</v>
      </c>
      <c r="M4964" s="131">
        <v>1</v>
      </c>
      <c r="N4964" s="130" t="s">
        <v>6792</v>
      </c>
      <c r="O4964" s="131">
        <v>20253</v>
      </c>
      <c r="P4964" s="131" t="s">
        <v>4009</v>
      </c>
      <c r="Q4964" s="131">
        <f>IF(ActividadesCom[[#This Row],[NIVEL 2]]&lt;&gt;0,VLOOKUP(ActividadesCom[[#This Row],[NIVEL 2]],Catálogo!A:B,2,FALSE),"")</f>
        <v>2</v>
      </c>
      <c r="R4964" s="131">
        <v>1</v>
      </c>
      <c r="S4964" s="130" t="s">
        <v>7333</v>
      </c>
      <c r="T4964" s="131">
        <v>20253</v>
      </c>
      <c r="U4964" s="131" t="s">
        <v>4009</v>
      </c>
      <c r="V4964" s="131">
        <f>IF(ActividadesCom[[#This Row],[NIVEL 3]]&lt;&gt;0,VLOOKUP(ActividadesCom[[#This Row],[NIVEL 3]],Catálogo!A:B,2,FALSE),"")</f>
        <v>2</v>
      </c>
      <c r="W4964" s="131">
        <v>1</v>
      </c>
      <c r="X4964" s="6" t="s">
        <v>5702</v>
      </c>
      <c r="Y4964" s="131">
        <v>20253</v>
      </c>
      <c r="Z4964" s="5" t="s">
        <v>4007</v>
      </c>
      <c r="AA4964" s="131">
        <f>IF(ActividadesCom[[#This Row],[NIVEL 4]]&lt;&gt;0,VLOOKUP(ActividadesCom[[#This Row],[NIVEL 4]],Catálogo!A:B,2,FALSE),"")</f>
        <v>4</v>
      </c>
      <c r="AB4964" s="131">
        <v>1</v>
      </c>
      <c r="AC4964" s="130"/>
      <c r="AD4964" s="131"/>
      <c r="AE4964" s="131"/>
      <c r="AF4964" s="131" t="str">
        <f>IF(ActividadesCom[[#This Row],[NIVEL 5]]&lt;&gt;0,VLOOKUP(ActividadesCom[[#This Row],[NIVEL 5]],Catálogo!A:B,2,FALSE),"")</f>
        <v/>
      </c>
      <c r="AG4964" s="131"/>
    </row>
    <row r="4965" spans="1:34" ht="30" hidden="1" customHeight="1" x14ac:dyDescent="0.25">
      <c r="A4965" s="5">
        <v>25470318</v>
      </c>
      <c r="B4965" s="10" t="str">
        <f>VLOOKUP(ActividadesCom[[#This Row],[NO. DE CONTROL]],'LISTADO ESTUDIANTES'!A:C,2,FALSE)</f>
        <v>CHAN BALAN JOSE ARMANDO</v>
      </c>
      <c r="C4965" s="6" t="str">
        <f>VLOOKUP(ActividadesCom[[#This Row],[NO. DE CONTROL]],'LISTADO ESTUDIANTES'!A:C,3,FALSE)</f>
        <v>INGENIERIA EN ADMINISTRACION</v>
      </c>
      <c r="D4965" s="5" t="str">
        <f>VLOOKUP(ActividadesCom[[#This Row],[NO. DE CONTROL]],'LISTADO ESTUDIANTES'!A:D,4,FALSE)</f>
        <v>BAJA</v>
      </c>
      <c r="E4965" s="7">
        <f>SUM(ActividadesCom[[#This Row],[CRÉD. 1]],ActividadesCom[[#This Row],[CRÉD. 2]],ActividadesCom[[#This Row],[CRÉD. 3]],ActividadesCom[[#This Row],[CRÉD. 4]],ActividadesCom[[#This Row],[CRÉD. 5]])</f>
        <v>3</v>
      </c>
      <c r="F4965" s="5">
        <f>IF(ActividadesCom[[#This Row],[ÚLTIMO SEMESTRE CON CRÉDITOS]]&gt;0,ROUND(AVERAGE(ActividadesCom[[#This Row],[VALOR NIVEL 5]],ActividadesCom[[#This Row],[VALOR NIVEL 4]],ActividadesCom[[#This Row],[VALOR NIVEL 3]],ActividadesCom[[#This Row],[VALOR NIVEL 2]],ActividadesCom[[#This Row],[VALOR NIVEL 1]]),0),"")</f>
        <v>3</v>
      </c>
      <c r="G4965" s="7" t="str">
        <f>IF(ActividadesCom[[#This Row],[PROMEDIO]]="","",IF(ActividadesCom[[#This Row],[PROMEDIO]]&gt;=4,"EXCELENTE",IF(ActividadesCom[[#This Row],[PROMEDIO]]&gt;=3,"NOTABLE",IF(ActividadesCom[[#This Row],[PROMEDIO]]&gt;=2,"BUENO",IF(ActividadesCom[[#This Row],[PROMEDIO]]=1,"SUFICIENTE","")))))</f>
        <v>NOTABLE</v>
      </c>
      <c r="H4965" s="5">
        <f>MAX(ActividadesCom[[#This Row],[PERÍODO 1]],ActividadesCom[[#This Row],[PERÍODO 2]],ActividadesCom[[#This Row],[PERÍODO 3]],ActividadesCom[[#This Row],[PERÍODO 4]],ActividadesCom[[#This Row],[PERÍODO 5]])</f>
        <v>20253</v>
      </c>
      <c r="I4965" s="6" t="s">
        <v>665</v>
      </c>
      <c r="J4965" s="5">
        <v>20253</v>
      </c>
      <c r="K4965" s="5" t="s">
        <v>4008</v>
      </c>
      <c r="L4965" s="5">
        <f>IF(ActividadesCom[[#This Row],[NIVEL 1]]&lt;&gt;0,VLOOKUP(ActividadesCom[[#This Row],[NIVEL 1]],Catálogo!A:B,2,FALSE),"")</f>
        <v>3</v>
      </c>
      <c r="M4965" s="5">
        <v>1</v>
      </c>
      <c r="N4965" s="6" t="s">
        <v>7333</v>
      </c>
      <c r="O4965" s="5">
        <v>20253</v>
      </c>
      <c r="P4965" s="5" t="s">
        <v>4009</v>
      </c>
      <c r="Q4965" s="5">
        <f>IF(ActividadesCom[[#This Row],[NIVEL 2]]&lt;&gt;0,VLOOKUP(ActividadesCom[[#This Row],[NIVEL 2]],Catálogo!A:B,2,FALSE),"")</f>
        <v>2</v>
      </c>
      <c r="R4965" s="5">
        <v>1</v>
      </c>
      <c r="S4965" s="6" t="s">
        <v>5702</v>
      </c>
      <c r="T4965" s="5">
        <v>20253</v>
      </c>
      <c r="U4965" s="5" t="s">
        <v>4007</v>
      </c>
      <c r="V4965" s="5">
        <f>IF(ActividadesCom[[#This Row],[NIVEL 3]]&lt;&gt;0,VLOOKUP(ActividadesCom[[#This Row],[NIVEL 3]],Catálogo!A:B,2,FALSE),"")</f>
        <v>4</v>
      </c>
      <c r="W4965" s="5">
        <v>1</v>
      </c>
      <c r="X4965" s="6"/>
      <c r="Y4965" s="5"/>
      <c r="Z4965" s="5"/>
      <c r="AA4965" s="5" t="str">
        <f>IF(ActividadesCom[[#This Row],[NIVEL 4]]&lt;&gt;0,VLOOKUP(ActividadesCom[[#This Row],[NIVEL 4]],Catálogo!A:B,2,FALSE),"")</f>
        <v/>
      </c>
      <c r="AB4965" s="5"/>
      <c r="AC4965" s="6"/>
      <c r="AD4965" s="5"/>
      <c r="AE4965" s="5"/>
      <c r="AF4965" s="5" t="str">
        <f>IF(ActividadesCom[[#This Row],[NIVEL 5]]&lt;&gt;0,VLOOKUP(ActividadesCom[[#This Row],[NIVEL 5]],Catálogo!A:B,2,FALSE),"")</f>
        <v/>
      </c>
      <c r="AG4965" s="5"/>
    </row>
    <row r="4966" spans="1:34" ht="30" hidden="1" customHeight="1" x14ac:dyDescent="0.25">
      <c r="A4966" s="5">
        <v>25470319</v>
      </c>
      <c r="B4966" s="10" t="str">
        <f>VLOOKUP(ActividadesCom[[#This Row],[NO. DE CONTROL]],'LISTADO ESTUDIANTES'!A:C,2,FALSE)</f>
        <v>CHIPAGUA LOPEZ ALVAR DEL JESUS</v>
      </c>
      <c r="C4966" s="6" t="str">
        <f>VLOOKUP(ActividadesCom[[#This Row],[NO. DE CONTROL]],'LISTADO ESTUDIANTES'!A:C,3,FALSE)</f>
        <v>INGENIERIA EN ADMINISTRACION</v>
      </c>
      <c r="D4966" s="5" t="str">
        <f>VLOOKUP(ActividadesCom[[#This Row],[NO. DE CONTROL]],'LISTADO ESTUDIANTES'!A:D,4,FALSE)</f>
        <v>EGRESADO(A)</v>
      </c>
      <c r="E4966" s="7">
        <f>SUM(ActividadesCom[[#This Row],[CRÉD. 1]],ActividadesCom[[#This Row],[CRÉD. 2]],ActividadesCom[[#This Row],[CRÉD. 3]],ActividadesCom[[#This Row],[CRÉD. 4]],ActividadesCom[[#This Row],[CRÉD. 5]])</f>
        <v>1</v>
      </c>
      <c r="F4966" s="5">
        <f>IF(ActividadesCom[[#This Row],[ÚLTIMO SEMESTRE CON CRÉDITOS]]&gt;0,ROUND(AVERAGE(ActividadesCom[[#This Row],[VALOR NIVEL 5]],ActividadesCom[[#This Row],[VALOR NIVEL 4]],ActividadesCom[[#This Row],[VALOR NIVEL 3]],ActividadesCom[[#This Row],[VALOR NIVEL 2]],ActividadesCom[[#This Row],[VALOR NIVEL 1]]),0),"")</f>
        <v>4</v>
      </c>
      <c r="G4966" s="7" t="str">
        <f>IF(ActividadesCom[[#This Row],[PROMEDIO]]="","",IF(ActividadesCom[[#This Row],[PROMEDIO]]&gt;=4,"EXCELENTE",IF(ActividadesCom[[#This Row],[PROMEDIO]]&gt;=3,"NOTABLE",IF(ActividadesCom[[#This Row],[PROMEDIO]]&gt;=2,"BUENO",IF(ActividadesCom[[#This Row],[PROMEDIO]]=1,"SUFICIENTE","")))))</f>
        <v>EXCELENTE</v>
      </c>
      <c r="H4966" s="5">
        <f>MAX(ActividadesCom[[#This Row],[PERÍODO 1]],ActividadesCom[[#This Row],[PERÍODO 2]],ActividadesCom[[#This Row],[PERÍODO 3]],ActividadesCom[[#This Row],[PERÍODO 4]],ActividadesCom[[#This Row],[PERÍODO 5]])</f>
        <v>20253</v>
      </c>
      <c r="I4966" s="6" t="s">
        <v>5702</v>
      </c>
      <c r="J4966" s="5">
        <v>20253</v>
      </c>
      <c r="K4966" s="5" t="s">
        <v>4007</v>
      </c>
      <c r="L4966" s="5">
        <f>IF(ActividadesCom[[#This Row],[NIVEL 1]]&lt;&gt;0,VLOOKUP(ActividadesCom[[#This Row],[NIVEL 1]],Catálogo!A:B,2,FALSE),"")</f>
        <v>4</v>
      </c>
      <c r="M4966" s="5">
        <v>1</v>
      </c>
      <c r="N4966" s="6"/>
      <c r="O4966" s="5"/>
      <c r="P4966" s="5"/>
      <c r="Q4966" s="5" t="str">
        <f>IF(ActividadesCom[[#This Row],[NIVEL 2]]&lt;&gt;0,VLOOKUP(ActividadesCom[[#This Row],[NIVEL 2]],Catálogo!A:B,2,FALSE),"")</f>
        <v/>
      </c>
      <c r="R4966" s="5"/>
      <c r="S4966" s="6"/>
      <c r="T4966" s="5"/>
      <c r="U4966" s="5"/>
      <c r="V4966" s="5" t="str">
        <f>IF(ActividadesCom[[#This Row],[NIVEL 3]]&lt;&gt;0,VLOOKUP(ActividadesCom[[#This Row],[NIVEL 3]],Catálogo!A:B,2,FALSE),"")</f>
        <v/>
      </c>
      <c r="W4966" s="5"/>
      <c r="X4966" s="6"/>
      <c r="Y4966" s="5"/>
      <c r="Z4966" s="5"/>
      <c r="AA4966" s="5" t="str">
        <f>IF(ActividadesCom[[#This Row],[NIVEL 4]]&lt;&gt;0,VLOOKUP(ActividadesCom[[#This Row],[NIVEL 4]],Catálogo!A:B,2,FALSE),"")</f>
        <v/>
      </c>
      <c r="AB4966" s="5"/>
      <c r="AC4966" s="6"/>
      <c r="AD4966" s="5"/>
      <c r="AE4966" s="5"/>
      <c r="AF4966" s="5" t="str">
        <f>IF(ActividadesCom[[#This Row],[NIVEL 5]]&lt;&gt;0,VLOOKUP(ActividadesCom[[#This Row],[NIVEL 5]],Catálogo!A:B,2,FALSE),"")</f>
        <v/>
      </c>
      <c r="AG4966" s="5"/>
    </row>
    <row r="4967" spans="1:34" ht="30" customHeight="1" x14ac:dyDescent="0.25">
      <c r="A4967" s="131">
        <v>25470320</v>
      </c>
      <c r="B4967" s="129" t="str">
        <f>VLOOKUP(ActividadesCom[[#This Row],[NO. DE CONTROL]],'LISTADO ESTUDIANTES'!A:C,2,FALSE)</f>
        <v>DE LOS SANTOS LANDERO ANGEL GABRIEL</v>
      </c>
      <c r="C4967" s="130" t="str">
        <f>VLOOKUP(ActividadesCom[[#This Row],[NO. DE CONTROL]],'LISTADO ESTUDIANTES'!A:C,3,FALSE)</f>
        <v>INGENIERIA EN ADMINISTRACION</v>
      </c>
      <c r="D4967" s="131" t="str">
        <f>VLOOKUP(ActividadesCom[[#This Row],[NO. DE CONTROL]],'LISTADO ESTUDIANTES'!A:D,4,FALSE)</f>
        <v>ACTIVO(A)</v>
      </c>
      <c r="E4967" s="128">
        <f>SUM(ActividadesCom[[#This Row],[CRÉD. 1]],ActividadesCom[[#This Row],[CRÉD. 2]],ActividadesCom[[#This Row],[CRÉD. 3]],ActividadesCom[[#This Row],[CRÉD. 4]],ActividadesCom[[#This Row],[CRÉD. 5]])</f>
        <v>2</v>
      </c>
      <c r="F4967" s="131">
        <f>IF(ActividadesCom[[#This Row],[ÚLTIMO SEMESTRE CON CRÉDITOS]]&gt;0,ROUND(AVERAGE(ActividadesCom[[#This Row],[VALOR NIVEL 5]],ActividadesCom[[#This Row],[VALOR NIVEL 4]],ActividadesCom[[#This Row],[VALOR NIVEL 3]],ActividadesCom[[#This Row],[VALOR NIVEL 2]],ActividadesCom[[#This Row],[VALOR NIVEL 1]]),0),"")</f>
        <v>3</v>
      </c>
      <c r="G4967" s="128" t="str">
        <f>IF(ActividadesCom[[#This Row],[PROMEDIO]]="","",IF(ActividadesCom[[#This Row],[PROMEDIO]]&gt;=4,"EXCELENTE",IF(ActividadesCom[[#This Row],[PROMEDIO]]&gt;=3,"NOTABLE",IF(ActividadesCom[[#This Row],[PROMEDIO]]&gt;=2,"BUENO",IF(ActividadesCom[[#This Row],[PROMEDIO]]=1,"SUFICIENTE","")))))</f>
        <v>NOTABLE</v>
      </c>
      <c r="H4967" s="131">
        <f>MAX(ActividadesCom[[#This Row],[PERÍODO 1]],ActividadesCom[[#This Row],[PERÍODO 2]],ActividadesCom[[#This Row],[PERÍODO 3]],ActividadesCom[[#This Row],[PERÍODO 4]],ActividadesCom[[#This Row],[PERÍODO 5]])</f>
        <v>20253</v>
      </c>
      <c r="I4967" s="130" t="s">
        <v>7333</v>
      </c>
      <c r="J4967" s="131">
        <v>20253</v>
      </c>
      <c r="K4967" s="131" t="s">
        <v>4009</v>
      </c>
      <c r="L4967" s="131">
        <f>IF(ActividadesCom[[#This Row],[NIVEL 1]]&lt;&gt;0,VLOOKUP(ActividadesCom[[#This Row],[NIVEL 1]],Catálogo!A:B,2,FALSE),"")</f>
        <v>2</v>
      </c>
      <c r="M4967" s="131">
        <v>1</v>
      </c>
      <c r="N4967" s="130" t="s">
        <v>5702</v>
      </c>
      <c r="O4967" s="131">
        <v>20253</v>
      </c>
      <c r="P4967" s="131" t="s">
        <v>4007</v>
      </c>
      <c r="Q4967" s="131">
        <f>IF(ActividadesCom[[#This Row],[NIVEL 2]]&lt;&gt;0,VLOOKUP(ActividadesCom[[#This Row],[NIVEL 2]],Catálogo!A:B,2,FALSE),"")</f>
        <v>4</v>
      </c>
      <c r="R4967" s="131">
        <v>1</v>
      </c>
      <c r="S4967" s="130"/>
      <c r="T4967" s="131"/>
      <c r="U4967" s="131"/>
      <c r="V4967" s="131" t="str">
        <f>IF(ActividadesCom[[#This Row],[NIVEL 3]]&lt;&gt;0,VLOOKUP(ActividadesCom[[#This Row],[NIVEL 3]],Catálogo!A:B,2,FALSE),"")</f>
        <v/>
      </c>
      <c r="W4967" s="131"/>
      <c r="X4967" s="130"/>
      <c r="Y4967" s="131"/>
      <c r="Z4967" s="131"/>
      <c r="AA4967" s="131" t="str">
        <f>IF(ActividadesCom[[#This Row],[NIVEL 4]]&lt;&gt;0,VLOOKUP(ActividadesCom[[#This Row],[NIVEL 4]],Catálogo!A:B,2,FALSE),"")</f>
        <v/>
      </c>
      <c r="AB4967" s="131"/>
      <c r="AC4967" s="130"/>
      <c r="AD4967" s="131"/>
      <c r="AE4967" s="131"/>
      <c r="AF4967" s="131" t="str">
        <f>IF(ActividadesCom[[#This Row],[NIVEL 5]]&lt;&gt;0,VLOOKUP(ActividadesCom[[#This Row],[NIVEL 5]],Catálogo!A:B,2,FALSE),"")</f>
        <v/>
      </c>
      <c r="AG4967" s="131"/>
    </row>
    <row r="4968" spans="1:34" ht="30" customHeight="1" x14ac:dyDescent="0.25">
      <c r="A4968" s="131">
        <v>25470321</v>
      </c>
      <c r="B4968" s="129" t="str">
        <f>VLOOKUP(ActividadesCom[[#This Row],[NO. DE CONTROL]],'LISTADO ESTUDIANTES'!A:C,2,FALSE)</f>
        <v>FRANCO RIVERA CELESTE VIRIDIANA</v>
      </c>
      <c r="C4968" s="130" t="str">
        <f>VLOOKUP(ActividadesCom[[#This Row],[NO. DE CONTROL]],'LISTADO ESTUDIANTES'!A:C,3,FALSE)</f>
        <v>INGENIERIA EN ADMINISTRACION</v>
      </c>
      <c r="D4968" s="131" t="str">
        <f>VLOOKUP(ActividadesCom[[#This Row],[NO. DE CONTROL]],'LISTADO ESTUDIANTES'!A:D,4,FALSE)</f>
        <v>ACTIVO(A)</v>
      </c>
      <c r="E4968" s="128">
        <f>SUM(ActividadesCom[[#This Row],[CRÉD. 1]],ActividadesCom[[#This Row],[CRÉD. 2]],ActividadesCom[[#This Row],[CRÉD. 3]],ActividadesCom[[#This Row],[CRÉD. 4]],ActividadesCom[[#This Row],[CRÉD. 5]])</f>
        <v>2</v>
      </c>
      <c r="F4968" s="131">
        <f>IF(ActividadesCom[[#This Row],[ÚLTIMO SEMESTRE CON CRÉDITOS]]&gt;0,ROUND(AVERAGE(ActividadesCom[[#This Row],[VALOR NIVEL 5]],ActividadesCom[[#This Row],[VALOR NIVEL 4]],ActividadesCom[[#This Row],[VALOR NIVEL 3]],ActividadesCom[[#This Row],[VALOR NIVEL 2]],ActividadesCom[[#This Row],[VALOR NIVEL 1]]),0),"")</f>
        <v>3</v>
      </c>
      <c r="G4968" s="128" t="str">
        <f>IF(ActividadesCom[[#This Row],[PROMEDIO]]="","",IF(ActividadesCom[[#This Row],[PROMEDIO]]&gt;=4,"EXCELENTE",IF(ActividadesCom[[#This Row],[PROMEDIO]]&gt;=3,"NOTABLE",IF(ActividadesCom[[#This Row],[PROMEDIO]]&gt;=2,"BUENO",IF(ActividadesCom[[#This Row],[PROMEDIO]]=1,"SUFICIENTE","")))))</f>
        <v>NOTABLE</v>
      </c>
      <c r="H4968" s="131">
        <f>MAX(ActividadesCom[[#This Row],[PERÍODO 1]],ActividadesCom[[#This Row],[PERÍODO 2]],ActividadesCom[[#This Row],[PERÍODO 3]],ActividadesCom[[#This Row],[PERÍODO 4]],ActividadesCom[[#This Row],[PERÍODO 5]])</f>
        <v>20261</v>
      </c>
      <c r="I4968" s="130" t="s">
        <v>7304</v>
      </c>
      <c r="J4968" s="131">
        <v>20253</v>
      </c>
      <c r="K4968" s="131" t="s">
        <v>4009</v>
      </c>
      <c r="L4968" s="131">
        <f>IF(ActividadesCom[[#This Row],[NIVEL 1]]&lt;&gt;0,VLOOKUP(ActividadesCom[[#This Row],[NIVEL 1]],Catálogo!A:B,2,FALSE),"")</f>
        <v>2</v>
      </c>
      <c r="M4968" s="131">
        <v>1</v>
      </c>
      <c r="N4968" s="6" t="s">
        <v>6293</v>
      </c>
      <c r="O4968" s="131">
        <v>20261</v>
      </c>
      <c r="P4968" s="5" t="s">
        <v>4008</v>
      </c>
      <c r="Q4968" s="131">
        <f>IF(ActividadesCom[[#This Row],[NIVEL 2]]&lt;&gt;0,VLOOKUP(ActividadesCom[[#This Row],[NIVEL 2]],Catálogo!A:B,2,FALSE),"")</f>
        <v>3</v>
      </c>
      <c r="R4968" s="131">
        <v>1</v>
      </c>
      <c r="S4968" s="130"/>
      <c r="T4968" s="131"/>
      <c r="U4968" s="131"/>
      <c r="V4968" s="131" t="str">
        <f>IF(ActividadesCom[[#This Row],[NIVEL 3]]&lt;&gt;0,VLOOKUP(ActividadesCom[[#This Row],[NIVEL 3]],Catálogo!A:B,2,FALSE),"")</f>
        <v/>
      </c>
      <c r="W4968" s="131"/>
      <c r="X4968" s="130"/>
      <c r="Y4968" s="131"/>
      <c r="Z4968" s="131"/>
      <c r="AA4968" s="131" t="str">
        <f>IF(ActividadesCom[[#This Row],[NIVEL 4]]&lt;&gt;0,VLOOKUP(ActividadesCom[[#This Row],[NIVEL 4]],Catálogo!A:B,2,FALSE),"")</f>
        <v/>
      </c>
      <c r="AB4968" s="131"/>
      <c r="AC4968" s="130"/>
      <c r="AD4968" s="131"/>
      <c r="AE4968" s="131"/>
      <c r="AF4968" s="131" t="str">
        <f>IF(ActividadesCom[[#This Row],[NIVEL 5]]&lt;&gt;0,VLOOKUP(ActividadesCom[[#This Row],[NIVEL 5]],Catálogo!A:B,2,FALSE),"")</f>
        <v/>
      </c>
      <c r="AG4968" s="131"/>
    </row>
    <row r="4969" spans="1:34" ht="30" customHeight="1" x14ac:dyDescent="0.25">
      <c r="A4969" s="131">
        <v>25470322</v>
      </c>
      <c r="B4969" s="129" t="str">
        <f>VLOOKUP(ActividadesCom[[#This Row],[NO. DE CONTROL]],'LISTADO ESTUDIANTES'!A:C,2,FALSE)</f>
        <v>GONGORA GOMEZ NATASHA YAZMIN</v>
      </c>
      <c r="C4969" s="130" t="str">
        <f>VLOOKUP(ActividadesCom[[#This Row],[NO. DE CONTROL]],'LISTADO ESTUDIANTES'!A:C,3,FALSE)</f>
        <v>INGENIERIA EN ADMINISTRACION</v>
      </c>
      <c r="D4969" s="131" t="str">
        <f>VLOOKUP(ActividadesCom[[#This Row],[NO. DE CONTROL]],'LISTADO ESTUDIANTES'!A:D,4,FALSE)</f>
        <v>ACTIVO(A)</v>
      </c>
      <c r="E4969" s="128">
        <f>SUM(ActividadesCom[[#This Row],[CRÉD. 1]],ActividadesCom[[#This Row],[CRÉD. 2]],ActividadesCom[[#This Row],[CRÉD. 3]],ActividadesCom[[#This Row],[CRÉD. 4]],ActividadesCom[[#This Row],[CRÉD. 5]])</f>
        <v>4</v>
      </c>
      <c r="F4969" s="131">
        <f>IF(ActividadesCom[[#This Row],[ÚLTIMO SEMESTRE CON CRÉDITOS]]&gt;0,ROUND(AVERAGE(ActividadesCom[[#This Row],[VALOR NIVEL 5]],ActividadesCom[[#This Row],[VALOR NIVEL 4]],ActividadesCom[[#This Row],[VALOR NIVEL 3]],ActividadesCom[[#This Row],[VALOR NIVEL 2]],ActividadesCom[[#This Row],[VALOR NIVEL 1]]),0),"")</f>
        <v>3</v>
      </c>
      <c r="G4969" s="128" t="str">
        <f>IF(ActividadesCom[[#This Row],[PROMEDIO]]="","",IF(ActividadesCom[[#This Row],[PROMEDIO]]&gt;=4,"EXCELENTE",IF(ActividadesCom[[#This Row],[PROMEDIO]]&gt;=3,"NOTABLE",IF(ActividadesCom[[#This Row],[PROMEDIO]]&gt;=2,"BUENO",IF(ActividadesCom[[#This Row],[PROMEDIO]]=1,"SUFICIENTE","")))))</f>
        <v>NOTABLE</v>
      </c>
      <c r="H4969" s="131">
        <f>MAX(ActividadesCom[[#This Row],[PERÍODO 1]],ActividadesCom[[#This Row],[PERÍODO 2]],ActividadesCom[[#This Row],[PERÍODO 3]],ActividadesCom[[#This Row],[PERÍODO 4]],ActividadesCom[[#This Row],[PERÍODO 5]])</f>
        <v>20261</v>
      </c>
      <c r="I4969" s="130" t="s">
        <v>7304</v>
      </c>
      <c r="J4969" s="131">
        <v>20253</v>
      </c>
      <c r="K4969" s="131" t="s">
        <v>4009</v>
      </c>
      <c r="L4969" s="131">
        <f>IF(ActividadesCom[[#This Row],[NIVEL 1]]&lt;&gt;0,VLOOKUP(ActividadesCom[[#This Row],[NIVEL 1]],Catálogo!A:B,2,FALSE),"")</f>
        <v>2</v>
      </c>
      <c r="M4969" s="131">
        <v>1</v>
      </c>
      <c r="N4969" s="130"/>
      <c r="O4969" s="131"/>
      <c r="P4969" s="131"/>
      <c r="Q4969" s="131" t="str">
        <f>IF(ActividadesCom[[#This Row],[NIVEL 2]]&lt;&gt;0,VLOOKUP(ActividadesCom[[#This Row],[NIVEL 2]],Catálogo!A:B,2,FALSE),"")</f>
        <v/>
      </c>
      <c r="R4969" s="131"/>
      <c r="S4969" s="130" t="s">
        <v>5702</v>
      </c>
      <c r="T4969" s="131">
        <v>20253</v>
      </c>
      <c r="U4969" s="131" t="s">
        <v>4007</v>
      </c>
      <c r="V4969" s="131">
        <f>IF(ActividadesCom[[#This Row],[NIVEL 3]]&lt;&gt;0,VLOOKUP(ActividadesCom[[#This Row],[NIVEL 3]],Catálogo!A:B,2,FALSE),"")</f>
        <v>4</v>
      </c>
      <c r="W4969" s="131">
        <v>1</v>
      </c>
      <c r="X4969" s="6" t="s">
        <v>6293</v>
      </c>
      <c r="Y4969" s="131">
        <v>20261</v>
      </c>
      <c r="Z4969" s="5" t="s">
        <v>4008</v>
      </c>
      <c r="AA4969" s="131">
        <f>IF(ActividadesCom[[#This Row],[NIVEL 4]]&lt;&gt;0,VLOOKUP(ActividadesCom[[#This Row],[NIVEL 4]],Catálogo!A:B,2,FALSE),"")</f>
        <v>3</v>
      </c>
      <c r="AB4969" s="131">
        <v>1</v>
      </c>
      <c r="AC4969" s="130" t="s">
        <v>7390</v>
      </c>
      <c r="AD4969" s="131">
        <v>20261</v>
      </c>
      <c r="AE4969" s="5" t="s">
        <v>4007</v>
      </c>
      <c r="AF4969" s="131">
        <f>IF(ActividadesCom[[#This Row],[NIVEL 5]]&lt;&gt;0,VLOOKUP(ActividadesCom[[#This Row],[NIVEL 5]],Catálogo!A:B,2,FALSE),"")</f>
        <v>4</v>
      </c>
      <c r="AG4969" s="131">
        <v>1</v>
      </c>
    </row>
    <row r="4970" spans="1:34" ht="30" customHeight="1" x14ac:dyDescent="0.25">
      <c r="A4970" s="131">
        <v>25470323</v>
      </c>
      <c r="B4970" s="129" t="str">
        <f>VLOOKUP(ActividadesCom[[#This Row],[NO. DE CONTROL]],'LISTADO ESTUDIANTES'!A:C,2,FALSE)</f>
        <v>GUTIERREZ TORRES LEONARDO</v>
      </c>
      <c r="C4970" s="130" t="str">
        <f>VLOOKUP(ActividadesCom[[#This Row],[NO. DE CONTROL]],'LISTADO ESTUDIANTES'!A:C,3,FALSE)</f>
        <v>INGENIERIA EN ADMINISTRACION</v>
      </c>
      <c r="D4970" s="131" t="str">
        <f>VLOOKUP(ActividadesCom[[#This Row],[NO. DE CONTROL]],'LISTADO ESTUDIANTES'!A:D,4,FALSE)</f>
        <v>ACTIVO(A)</v>
      </c>
      <c r="E4970" s="128">
        <f>SUM(ActividadesCom[[#This Row],[CRÉD. 1]],ActividadesCom[[#This Row],[CRÉD. 2]],ActividadesCom[[#This Row],[CRÉD. 3]],ActividadesCom[[#This Row],[CRÉD. 4]],ActividadesCom[[#This Row],[CRÉD. 5]])</f>
        <v>2</v>
      </c>
      <c r="F4970" s="131">
        <f>IF(ActividadesCom[[#This Row],[ÚLTIMO SEMESTRE CON CRÉDITOS]]&gt;0,ROUND(AVERAGE(ActividadesCom[[#This Row],[VALOR NIVEL 5]],ActividadesCom[[#This Row],[VALOR NIVEL 4]],ActividadesCom[[#This Row],[VALOR NIVEL 3]],ActividadesCom[[#This Row],[VALOR NIVEL 2]],ActividadesCom[[#This Row],[VALOR NIVEL 1]]),0),"")</f>
        <v>3</v>
      </c>
      <c r="G4970" s="128" t="str">
        <f>IF(ActividadesCom[[#This Row],[PROMEDIO]]="","",IF(ActividadesCom[[#This Row],[PROMEDIO]]&gt;=4,"EXCELENTE",IF(ActividadesCom[[#This Row],[PROMEDIO]]&gt;=3,"NOTABLE",IF(ActividadesCom[[#This Row],[PROMEDIO]]&gt;=2,"BUENO",IF(ActividadesCom[[#This Row],[PROMEDIO]]=1,"SUFICIENTE","")))))</f>
        <v>NOTABLE</v>
      </c>
      <c r="H4970" s="131">
        <f>MAX(ActividadesCom[[#This Row],[PERÍODO 1]],ActividadesCom[[#This Row],[PERÍODO 2]],ActividadesCom[[#This Row],[PERÍODO 3]],ActividadesCom[[#This Row],[PERÍODO 4]],ActividadesCom[[#This Row],[PERÍODO 5]])</f>
        <v>20253</v>
      </c>
      <c r="I4970" s="130" t="s">
        <v>316</v>
      </c>
      <c r="J4970" s="131">
        <v>20253</v>
      </c>
      <c r="K4970" s="131" t="s">
        <v>4008</v>
      </c>
      <c r="L4970" s="131">
        <f>IF(ActividadesCom[[#This Row],[NIVEL 1]]&lt;&gt;0,VLOOKUP(ActividadesCom[[#This Row],[NIVEL 1]],Catálogo!A:B,2,FALSE),"")</f>
        <v>3</v>
      </c>
      <c r="M4970" s="131">
        <v>1</v>
      </c>
      <c r="N4970" s="130" t="s">
        <v>7333</v>
      </c>
      <c r="O4970" s="131">
        <v>20253</v>
      </c>
      <c r="P4970" s="131" t="s">
        <v>4009</v>
      </c>
      <c r="Q4970" s="131">
        <f>IF(ActividadesCom[[#This Row],[NIVEL 2]]&lt;&gt;0,VLOOKUP(ActividadesCom[[#This Row],[NIVEL 2]],Catálogo!A:B,2,FALSE),"")</f>
        <v>2</v>
      </c>
      <c r="R4970" s="131">
        <v>1</v>
      </c>
      <c r="S4970" s="130"/>
      <c r="T4970" s="131"/>
      <c r="U4970" s="131"/>
      <c r="V4970" s="131" t="str">
        <f>IF(ActividadesCom[[#This Row],[NIVEL 3]]&lt;&gt;0,VLOOKUP(ActividadesCom[[#This Row],[NIVEL 3]],Catálogo!A:B,2,FALSE),"")</f>
        <v/>
      </c>
      <c r="W4970" s="131"/>
      <c r="X4970" s="130"/>
      <c r="Y4970" s="131"/>
      <c r="Z4970" s="131"/>
      <c r="AA4970" s="131" t="str">
        <f>IF(ActividadesCom[[#This Row],[NIVEL 4]]&lt;&gt;0,VLOOKUP(ActividadesCom[[#This Row],[NIVEL 4]],Catálogo!A:B,2,FALSE),"")</f>
        <v/>
      </c>
      <c r="AB4970" s="131"/>
      <c r="AC4970" s="130"/>
      <c r="AD4970" s="131"/>
      <c r="AE4970" s="131"/>
      <c r="AF4970" s="131" t="str">
        <f>IF(ActividadesCom[[#This Row],[NIVEL 5]]&lt;&gt;0,VLOOKUP(ActividadesCom[[#This Row],[NIVEL 5]],Catálogo!A:B,2,FALSE),"")</f>
        <v/>
      </c>
      <c r="AG4970" s="131"/>
    </row>
    <row r="4971" spans="1:34" ht="30" customHeight="1" x14ac:dyDescent="0.25">
      <c r="A4971" s="5">
        <v>25470324</v>
      </c>
      <c r="B4971" s="10" t="str">
        <f>VLOOKUP(ActividadesCom[[#This Row],[NO. DE CONTROL]],'LISTADO ESTUDIANTES'!A:C,2,FALSE)</f>
        <v>HUITZ LANDERO CARLOS ORLANDO</v>
      </c>
      <c r="C4971" s="6" t="str">
        <f>VLOOKUP(ActividadesCom[[#This Row],[NO. DE CONTROL]],'LISTADO ESTUDIANTES'!A:C,3,FALSE)</f>
        <v>INGENIERIA EN ADMINISTRACION</v>
      </c>
      <c r="D4971" s="5" t="str">
        <f>VLOOKUP(ActividadesCom[[#This Row],[NO. DE CONTROL]],'LISTADO ESTUDIANTES'!A:D,4,FALSE)</f>
        <v>ACTIVO(A)</v>
      </c>
      <c r="E4971" s="7">
        <f>SUM(ActividadesCom[[#This Row],[CRÉD. 1]],ActividadesCom[[#This Row],[CRÉD. 2]],ActividadesCom[[#This Row],[CRÉD. 3]],ActividadesCom[[#This Row],[CRÉD. 4]],ActividadesCom[[#This Row],[CRÉD. 5]])</f>
        <v>4</v>
      </c>
      <c r="F4971" s="5">
        <f>IF(ActividadesCom[[#This Row],[ÚLTIMO SEMESTRE CON CRÉDITOS]]&gt;0,ROUND(AVERAGE(ActividadesCom[[#This Row],[VALOR NIVEL 5]],ActividadesCom[[#This Row],[VALOR NIVEL 4]],ActividadesCom[[#This Row],[VALOR NIVEL 3]],ActividadesCom[[#This Row],[VALOR NIVEL 2]],ActividadesCom[[#This Row],[VALOR NIVEL 1]]),0),"")</f>
        <v>3</v>
      </c>
      <c r="G4971" s="7" t="str">
        <f>IF(ActividadesCom[[#This Row],[PROMEDIO]]="","",IF(ActividadesCom[[#This Row],[PROMEDIO]]&gt;=4,"EXCELENTE",IF(ActividadesCom[[#This Row],[PROMEDIO]]&gt;=3,"NOTABLE",IF(ActividadesCom[[#This Row],[PROMEDIO]]&gt;=2,"BUENO",IF(ActividadesCom[[#This Row],[PROMEDIO]]=1,"SUFICIENTE","")))))</f>
        <v>NOTABLE</v>
      </c>
      <c r="H4971" s="5">
        <f>MAX(ActividadesCom[[#This Row],[PERÍODO 1]],ActividadesCom[[#This Row],[PERÍODO 2]],ActividadesCom[[#This Row],[PERÍODO 3]],ActividadesCom[[#This Row],[PERÍODO 4]],ActividadesCom[[#This Row],[PERÍODO 5]])</f>
        <v>20261</v>
      </c>
      <c r="I4971" s="6" t="s">
        <v>4278</v>
      </c>
      <c r="J4971" s="5">
        <v>20253</v>
      </c>
      <c r="K4971" s="5" t="s">
        <v>4009</v>
      </c>
      <c r="L4971" s="5">
        <f>IF(ActividadesCom[[#This Row],[NIVEL 1]]&lt;&gt;0,VLOOKUP(ActividadesCom[[#This Row],[NIVEL 1]],Catálogo!A:B,2,FALSE),"")</f>
        <v>2</v>
      </c>
      <c r="M4971" s="5">
        <v>1</v>
      </c>
      <c r="N4971" s="6" t="s">
        <v>7333</v>
      </c>
      <c r="O4971" s="5">
        <v>20253</v>
      </c>
      <c r="P4971" s="5" t="s">
        <v>4009</v>
      </c>
      <c r="Q4971" s="5">
        <f>IF(ActividadesCom[[#This Row],[NIVEL 2]]&lt;&gt;0,VLOOKUP(ActividadesCom[[#This Row],[NIVEL 2]],Catálogo!A:B,2,FALSE),"")</f>
        <v>2</v>
      </c>
      <c r="R4971" s="5">
        <v>1</v>
      </c>
      <c r="S4971" s="6" t="s">
        <v>5702</v>
      </c>
      <c r="T4971" s="5">
        <v>20253</v>
      </c>
      <c r="U4971" s="5" t="s">
        <v>4007</v>
      </c>
      <c r="V4971" s="5">
        <f>IF(ActividadesCom[[#This Row],[NIVEL 3]]&lt;&gt;0,VLOOKUP(ActividadesCom[[#This Row],[NIVEL 3]],Catálogo!A:B,2,FALSE),"")</f>
        <v>4</v>
      </c>
      <c r="W4971" s="5">
        <v>1</v>
      </c>
      <c r="X4971" s="6" t="s">
        <v>6293</v>
      </c>
      <c r="Y4971" s="5">
        <v>20261</v>
      </c>
      <c r="Z4971" s="5" t="s">
        <v>4008</v>
      </c>
      <c r="AA4971" s="5">
        <f>IF(ActividadesCom[[#This Row],[NIVEL 4]]&lt;&gt;0,VLOOKUP(ActividadesCom[[#This Row],[NIVEL 4]],Catálogo!A:B,2,FALSE),"")</f>
        <v>3</v>
      </c>
      <c r="AB4971" s="5">
        <v>1</v>
      </c>
      <c r="AC4971" s="6"/>
      <c r="AD4971" s="5"/>
      <c r="AE4971" s="5"/>
      <c r="AF4971" s="5" t="str">
        <f>IF(ActividadesCom[[#This Row],[NIVEL 5]]&lt;&gt;0,VLOOKUP(ActividadesCom[[#This Row],[NIVEL 5]],Catálogo!A:B,2,FALSE),"")</f>
        <v/>
      </c>
      <c r="AG4971" s="5"/>
    </row>
    <row r="4972" spans="1:34" ht="30" customHeight="1" x14ac:dyDescent="0.25">
      <c r="A4972" s="131">
        <v>25470325</v>
      </c>
      <c r="B4972" s="129" t="str">
        <f>VLOOKUP(ActividadesCom[[#This Row],[NO. DE CONTROL]],'LISTADO ESTUDIANTES'!A:C,2,FALSE)</f>
        <v>LOEZA FLORES EMILIO ABRAHAM</v>
      </c>
      <c r="C4972" s="130" t="str">
        <f>VLOOKUP(ActividadesCom[[#This Row],[NO. DE CONTROL]],'LISTADO ESTUDIANTES'!A:C,3,FALSE)</f>
        <v>INGENIERIA EN ADMINISTRACION</v>
      </c>
      <c r="D4972" s="131" t="str">
        <f>VLOOKUP(ActividadesCom[[#This Row],[NO. DE CONTROL]],'LISTADO ESTUDIANTES'!A:D,4,FALSE)</f>
        <v>ACTIVO(A)</v>
      </c>
      <c r="E4972" s="128">
        <f>SUM(ActividadesCom[[#This Row],[CRÉD. 1]],ActividadesCom[[#This Row],[CRÉD. 2]],ActividadesCom[[#This Row],[CRÉD. 3]],ActividadesCom[[#This Row],[CRÉD. 4]],ActividadesCom[[#This Row],[CRÉD. 5]])</f>
        <v>3</v>
      </c>
      <c r="F4972" s="131">
        <f>IF(ActividadesCom[[#This Row],[ÚLTIMO SEMESTRE CON CRÉDITOS]]&gt;0,ROUND(AVERAGE(ActividadesCom[[#This Row],[VALOR NIVEL 5]],ActividadesCom[[#This Row],[VALOR NIVEL 4]],ActividadesCom[[#This Row],[VALOR NIVEL 3]],ActividadesCom[[#This Row],[VALOR NIVEL 2]],ActividadesCom[[#This Row],[VALOR NIVEL 1]]),0),"")</f>
        <v>3</v>
      </c>
      <c r="G4972" s="128" t="str">
        <f>IF(ActividadesCom[[#This Row],[PROMEDIO]]="","",IF(ActividadesCom[[#This Row],[PROMEDIO]]&gt;=4,"EXCELENTE",IF(ActividadesCom[[#This Row],[PROMEDIO]]&gt;=3,"NOTABLE",IF(ActividadesCom[[#This Row],[PROMEDIO]]&gt;=2,"BUENO",IF(ActividadesCom[[#This Row],[PROMEDIO]]=1,"SUFICIENTE","")))))</f>
        <v>NOTABLE</v>
      </c>
      <c r="H4972" s="131">
        <f>MAX(ActividadesCom[[#This Row],[PERÍODO 1]],ActividadesCom[[#This Row],[PERÍODO 2]],ActividadesCom[[#This Row],[PERÍODO 3]],ActividadesCom[[#This Row],[PERÍODO 4]],ActividadesCom[[#This Row],[PERÍODO 5]])</f>
        <v>20261</v>
      </c>
      <c r="I4972" s="130" t="s">
        <v>7333</v>
      </c>
      <c r="J4972" s="131">
        <v>20253</v>
      </c>
      <c r="K4972" s="131" t="s">
        <v>4009</v>
      </c>
      <c r="L4972" s="131">
        <f>IF(ActividadesCom[[#This Row],[NIVEL 1]]&lt;&gt;0,VLOOKUP(ActividadesCom[[#This Row],[NIVEL 1]],Catálogo!A:B,2,FALSE),"")</f>
        <v>2</v>
      </c>
      <c r="M4972" s="131">
        <v>1</v>
      </c>
      <c r="N4972" s="6" t="s">
        <v>5702</v>
      </c>
      <c r="O4972" s="131">
        <v>20253</v>
      </c>
      <c r="P4972" s="5" t="s">
        <v>4007</v>
      </c>
      <c r="Q4972" s="131">
        <f>IF(ActividadesCom[[#This Row],[NIVEL 2]]&lt;&gt;0,VLOOKUP(ActividadesCom[[#This Row],[NIVEL 2]],Catálogo!A:B,2,FALSE),"")</f>
        <v>4</v>
      </c>
      <c r="R4972" s="131">
        <v>1</v>
      </c>
      <c r="S4972" s="6" t="s">
        <v>6293</v>
      </c>
      <c r="T4972" s="131">
        <v>20261</v>
      </c>
      <c r="U4972" s="5" t="s">
        <v>4008</v>
      </c>
      <c r="V4972" s="131">
        <f>IF(ActividadesCom[[#This Row],[NIVEL 3]]&lt;&gt;0,VLOOKUP(ActividadesCom[[#This Row],[NIVEL 3]],Catálogo!A:B,2,FALSE),"")</f>
        <v>3</v>
      </c>
      <c r="W4972" s="131">
        <v>1</v>
      </c>
      <c r="X4972" s="130"/>
      <c r="Y4972" s="131"/>
      <c r="Z4972" s="131"/>
      <c r="AA4972" s="131" t="str">
        <f>IF(ActividadesCom[[#This Row],[NIVEL 4]]&lt;&gt;0,VLOOKUP(ActividadesCom[[#This Row],[NIVEL 4]],Catálogo!A:B,2,FALSE),"")</f>
        <v/>
      </c>
      <c r="AB4972" s="131"/>
      <c r="AC4972" s="130"/>
      <c r="AD4972" s="131"/>
      <c r="AE4972" s="131"/>
      <c r="AF4972" s="131" t="str">
        <f>IF(ActividadesCom[[#This Row],[NIVEL 5]]&lt;&gt;0,VLOOKUP(ActividadesCom[[#This Row],[NIVEL 5]],Catálogo!A:B,2,FALSE),"")</f>
        <v/>
      </c>
      <c r="AG4972" s="131"/>
    </row>
    <row r="4973" spans="1:34" ht="30" hidden="1" customHeight="1" x14ac:dyDescent="0.25">
      <c r="A4973" s="131">
        <v>25470326</v>
      </c>
      <c r="B4973" s="129" t="str">
        <f>VLOOKUP(ActividadesCom[[#This Row],[NO. DE CONTROL]],'LISTADO ESTUDIANTES'!A:C,2,FALSE)</f>
        <v>LOPEZ RIVERO AIRAM DEL CARMEN</v>
      </c>
      <c r="C4973" s="130" t="str">
        <f>VLOOKUP(ActividadesCom[[#This Row],[NO. DE CONTROL]],'LISTADO ESTUDIANTES'!A:C,3,FALSE)</f>
        <v>INGENIERIA EN ADMINISTRACION</v>
      </c>
      <c r="D4973" s="131" t="str">
        <f>VLOOKUP(ActividadesCom[[#This Row],[NO. DE CONTROL]],'LISTADO ESTUDIANTES'!A:D,4,FALSE)</f>
        <v>BAJA</v>
      </c>
      <c r="E4973" s="128">
        <f>SUM(ActividadesCom[[#This Row],[CRÉD. 1]],ActividadesCom[[#This Row],[CRÉD. 2]],ActividadesCom[[#This Row],[CRÉD. 3]],ActividadesCom[[#This Row],[CRÉD. 4]],ActividadesCom[[#This Row],[CRÉD. 5]])</f>
        <v>2</v>
      </c>
      <c r="F4973" s="131">
        <f>IF(ActividadesCom[[#This Row],[ÚLTIMO SEMESTRE CON CRÉDITOS]]&gt;0,ROUND(AVERAGE(ActividadesCom[[#This Row],[VALOR NIVEL 5]],ActividadesCom[[#This Row],[VALOR NIVEL 4]],ActividadesCom[[#This Row],[VALOR NIVEL 3]],ActividadesCom[[#This Row],[VALOR NIVEL 2]],ActividadesCom[[#This Row],[VALOR NIVEL 1]]),0),"")</f>
        <v>3</v>
      </c>
      <c r="G4973" s="128" t="str">
        <f>IF(ActividadesCom[[#This Row],[PROMEDIO]]="","",IF(ActividadesCom[[#This Row],[PROMEDIO]]&gt;=4,"EXCELENTE",IF(ActividadesCom[[#This Row],[PROMEDIO]]&gt;=3,"NOTABLE",IF(ActividadesCom[[#This Row],[PROMEDIO]]&gt;=2,"BUENO",IF(ActividadesCom[[#This Row],[PROMEDIO]]=1,"SUFICIENTE","")))))</f>
        <v>NOTABLE</v>
      </c>
      <c r="H4973" s="131">
        <f>MAX(ActividadesCom[[#This Row],[PERÍODO 1]],ActividadesCom[[#This Row],[PERÍODO 2]],ActividadesCom[[#This Row],[PERÍODO 3]],ActividadesCom[[#This Row],[PERÍODO 4]],ActividadesCom[[#This Row],[PERÍODO 5]])</f>
        <v>20253</v>
      </c>
      <c r="I4973" s="130" t="s">
        <v>11</v>
      </c>
      <c r="J4973" s="131">
        <v>20253</v>
      </c>
      <c r="K4973" s="131" t="s">
        <v>4010</v>
      </c>
      <c r="L4973" s="131">
        <f>IF(ActividadesCom[[#This Row],[NIVEL 1]]&lt;&gt;0,VLOOKUP(ActividadesCom[[#This Row],[NIVEL 1]],Catálogo!A:B,2,FALSE),"")</f>
        <v>1</v>
      </c>
      <c r="M4973" s="131">
        <v>1</v>
      </c>
      <c r="N4973" s="6" t="s">
        <v>5702</v>
      </c>
      <c r="O4973" s="131">
        <v>20253</v>
      </c>
      <c r="P4973" s="5" t="s">
        <v>4007</v>
      </c>
      <c r="Q4973" s="131">
        <f>IF(ActividadesCom[[#This Row],[NIVEL 2]]&lt;&gt;0,VLOOKUP(ActividadesCom[[#This Row],[NIVEL 2]],Catálogo!A:B,2,FALSE),"")</f>
        <v>4</v>
      </c>
      <c r="R4973" s="131">
        <v>1</v>
      </c>
      <c r="S4973" s="130"/>
      <c r="T4973" s="131"/>
      <c r="U4973" s="131"/>
      <c r="V4973" s="131" t="str">
        <f>IF(ActividadesCom[[#This Row],[NIVEL 3]]&lt;&gt;0,VLOOKUP(ActividadesCom[[#This Row],[NIVEL 3]],Catálogo!A:B,2,FALSE),"")</f>
        <v/>
      </c>
      <c r="W4973" s="131"/>
      <c r="X4973" s="130"/>
      <c r="Y4973" s="131"/>
      <c r="Z4973" s="131"/>
      <c r="AA4973" s="131" t="str">
        <f>IF(ActividadesCom[[#This Row],[NIVEL 4]]&lt;&gt;0,VLOOKUP(ActividadesCom[[#This Row],[NIVEL 4]],Catálogo!A:B,2,FALSE),"")</f>
        <v/>
      </c>
      <c r="AB4973" s="131"/>
      <c r="AC4973" s="130"/>
      <c r="AD4973" s="131"/>
      <c r="AE4973" s="131"/>
      <c r="AF4973" s="131" t="str">
        <f>IF(ActividadesCom[[#This Row],[NIVEL 5]]&lt;&gt;0,VLOOKUP(ActividadesCom[[#This Row],[NIVEL 5]],Catálogo!A:B,2,FALSE),"")</f>
        <v/>
      </c>
      <c r="AG4973" s="131"/>
    </row>
    <row r="4974" spans="1:34" ht="30" customHeight="1" x14ac:dyDescent="0.25">
      <c r="A4974" s="5">
        <v>25470327</v>
      </c>
      <c r="B4974" s="10" t="str">
        <f>VLOOKUP(ActividadesCom[[#This Row],[NO. DE CONTROL]],'LISTADO ESTUDIANTES'!A:C,2,FALSE)</f>
        <v>MORENO ALMEIDA HUGO EMMANUEL</v>
      </c>
      <c r="C4974" s="6" t="str">
        <f>VLOOKUP(ActividadesCom[[#This Row],[NO. DE CONTROL]],'LISTADO ESTUDIANTES'!A:C,3,FALSE)</f>
        <v>INGENIERIA EN ADMINISTRACION</v>
      </c>
      <c r="D4974" s="5" t="str">
        <f>VLOOKUP(ActividadesCom[[#This Row],[NO. DE CONTROL]],'LISTADO ESTUDIANTES'!A:D,4,FALSE)</f>
        <v>ACTIVO(A)</v>
      </c>
      <c r="E4974" s="7">
        <f>SUM(ActividadesCom[[#This Row],[CRÉD. 1]],ActividadesCom[[#This Row],[CRÉD. 2]],ActividadesCom[[#This Row],[CRÉD. 3]],ActividadesCom[[#This Row],[CRÉD. 4]],ActividadesCom[[#This Row],[CRÉD. 5]])</f>
        <v>2</v>
      </c>
      <c r="F4974" s="5">
        <f>IF(ActividadesCom[[#This Row],[ÚLTIMO SEMESTRE CON CRÉDITOS]]&gt;0,ROUND(AVERAGE(ActividadesCom[[#This Row],[VALOR NIVEL 5]],ActividadesCom[[#This Row],[VALOR NIVEL 4]],ActividadesCom[[#This Row],[VALOR NIVEL 3]],ActividadesCom[[#This Row],[VALOR NIVEL 2]],ActividadesCom[[#This Row],[VALOR NIVEL 1]]),0),"")</f>
        <v>4</v>
      </c>
      <c r="G4974" s="7" t="str">
        <f>IF(ActividadesCom[[#This Row],[PROMEDIO]]="","",IF(ActividadesCom[[#This Row],[PROMEDIO]]&gt;=4,"EXCELENTE",IF(ActividadesCom[[#This Row],[PROMEDIO]]&gt;=3,"NOTABLE",IF(ActividadesCom[[#This Row],[PROMEDIO]]&gt;=2,"BUENO",IF(ActividadesCom[[#This Row],[PROMEDIO]]=1,"SUFICIENTE","")))))</f>
        <v>EXCELENTE</v>
      </c>
      <c r="H4974" s="5">
        <f>MAX(ActividadesCom[[#This Row],[PERÍODO 1]],ActividadesCom[[#This Row],[PERÍODO 2]],ActividadesCom[[#This Row],[PERÍODO 3]],ActividadesCom[[#This Row],[PERÍODO 4]],ActividadesCom[[#This Row],[PERÍODO 5]])</f>
        <v>20261</v>
      </c>
      <c r="I4974" s="6" t="s">
        <v>5702</v>
      </c>
      <c r="J4974" s="5">
        <v>20253</v>
      </c>
      <c r="K4974" s="5" t="s">
        <v>4007</v>
      </c>
      <c r="L4974" s="5">
        <f>IF(ActividadesCom[[#This Row],[NIVEL 1]]&lt;&gt;0,VLOOKUP(ActividadesCom[[#This Row],[NIVEL 1]],Catálogo!A:B,2,FALSE),"")</f>
        <v>4</v>
      </c>
      <c r="M4974" s="5">
        <v>1</v>
      </c>
      <c r="N4974" s="6" t="s">
        <v>6293</v>
      </c>
      <c r="O4974" s="5">
        <v>20261</v>
      </c>
      <c r="P4974" s="5" t="s">
        <v>4008</v>
      </c>
      <c r="Q4974" s="5">
        <f>IF(ActividadesCom[[#This Row],[NIVEL 2]]&lt;&gt;0,VLOOKUP(ActividadesCom[[#This Row],[NIVEL 2]],Catálogo!A:B,2,FALSE),"")</f>
        <v>3</v>
      </c>
      <c r="R4974" s="5">
        <v>1</v>
      </c>
      <c r="S4974" s="6"/>
      <c r="T4974" s="5"/>
      <c r="U4974" s="5"/>
      <c r="V4974" s="5" t="str">
        <f>IF(ActividadesCom[[#This Row],[NIVEL 3]]&lt;&gt;0,VLOOKUP(ActividadesCom[[#This Row],[NIVEL 3]],Catálogo!A:B,2,FALSE),"")</f>
        <v/>
      </c>
      <c r="W4974" s="5"/>
      <c r="X4974" s="6"/>
      <c r="Y4974" s="5"/>
      <c r="Z4974" s="5"/>
      <c r="AA4974" s="5" t="str">
        <f>IF(ActividadesCom[[#This Row],[NIVEL 4]]&lt;&gt;0,VLOOKUP(ActividadesCom[[#This Row],[NIVEL 4]],Catálogo!A:B,2,FALSE),"")</f>
        <v/>
      </c>
      <c r="AB4974" s="5"/>
      <c r="AC4974" s="6"/>
      <c r="AD4974" s="5"/>
      <c r="AE4974" s="5"/>
      <c r="AF4974" s="5" t="str">
        <f>IF(ActividadesCom[[#This Row],[NIVEL 5]]&lt;&gt;0,VLOOKUP(ActividadesCom[[#This Row],[NIVEL 5]],Catálogo!A:B,2,FALSE),"")</f>
        <v/>
      </c>
      <c r="AG4974" s="5"/>
    </row>
    <row r="4975" spans="1:34" ht="30" customHeight="1" x14ac:dyDescent="0.25">
      <c r="A4975" s="5">
        <v>25470328</v>
      </c>
      <c r="B4975" s="10" t="str">
        <f>VLOOKUP(ActividadesCom[[#This Row],[NO. DE CONTROL]],'LISTADO ESTUDIANTES'!A:C,2,FALSE)</f>
        <v>NIETO TOLEDO GENESIS RAFAELA</v>
      </c>
      <c r="C4975" s="6" t="str">
        <f>VLOOKUP(ActividadesCom[[#This Row],[NO. DE CONTROL]],'LISTADO ESTUDIANTES'!A:C,3,FALSE)</f>
        <v>INGENIERIA EN ADMINISTRACION</v>
      </c>
      <c r="D4975" s="5" t="str">
        <f>VLOOKUP(ActividadesCom[[#This Row],[NO. DE CONTROL]],'LISTADO ESTUDIANTES'!A:D,4,FALSE)</f>
        <v>ACTIVO(A)</v>
      </c>
      <c r="E4975" s="7">
        <f>SUM(ActividadesCom[[#This Row],[CRÉD. 1]],ActividadesCom[[#This Row],[CRÉD. 2]],ActividadesCom[[#This Row],[CRÉD. 3]],ActividadesCom[[#This Row],[CRÉD. 4]],ActividadesCom[[#This Row],[CRÉD. 5]])</f>
        <v>4</v>
      </c>
      <c r="F4975" s="5">
        <f>IF(ActividadesCom[[#This Row],[ÚLTIMO SEMESTRE CON CRÉDITOS]]&gt;0,ROUND(AVERAGE(ActividadesCom[[#This Row],[VALOR NIVEL 5]],ActividadesCom[[#This Row],[VALOR NIVEL 4]],ActividadesCom[[#This Row],[VALOR NIVEL 3]],ActividadesCom[[#This Row],[VALOR NIVEL 2]],ActividadesCom[[#This Row],[VALOR NIVEL 1]]),0),"")</f>
        <v>3</v>
      </c>
      <c r="G4975" s="7" t="str">
        <f>IF(ActividadesCom[[#This Row],[PROMEDIO]]="","",IF(ActividadesCom[[#This Row],[PROMEDIO]]&gt;=4,"EXCELENTE",IF(ActividadesCom[[#This Row],[PROMEDIO]]&gt;=3,"NOTABLE",IF(ActividadesCom[[#This Row],[PROMEDIO]]&gt;=2,"BUENO",IF(ActividadesCom[[#This Row],[PROMEDIO]]=1,"SUFICIENTE","")))))</f>
        <v>NOTABLE</v>
      </c>
      <c r="H4975" s="5">
        <f>MAX(ActividadesCom[[#This Row],[PERÍODO 1]],ActividadesCom[[#This Row],[PERÍODO 2]],ActividadesCom[[#This Row],[PERÍODO 3]],ActividadesCom[[#This Row],[PERÍODO 4]],ActividadesCom[[#This Row],[PERÍODO 5]])</f>
        <v>20261</v>
      </c>
      <c r="I4975" s="6" t="s">
        <v>4278</v>
      </c>
      <c r="J4975" s="5">
        <v>20253</v>
      </c>
      <c r="K4975" s="5" t="s">
        <v>4009</v>
      </c>
      <c r="L4975" s="5">
        <f>IF(ActividadesCom[[#This Row],[NIVEL 1]]&lt;&gt;0,VLOOKUP(ActividadesCom[[#This Row],[NIVEL 1]],Catálogo!A:B,2,FALSE),"")</f>
        <v>2</v>
      </c>
      <c r="M4975" s="5">
        <v>1</v>
      </c>
      <c r="N4975" s="6" t="s">
        <v>7333</v>
      </c>
      <c r="O4975" s="5">
        <v>20253</v>
      </c>
      <c r="P4975" s="5" t="s">
        <v>4009</v>
      </c>
      <c r="Q4975" s="5">
        <f>IF(ActividadesCom[[#This Row],[NIVEL 2]]&lt;&gt;0,VLOOKUP(ActividadesCom[[#This Row],[NIVEL 2]],Catálogo!A:B,2,FALSE),"")</f>
        <v>2</v>
      </c>
      <c r="R4975" s="5">
        <v>1</v>
      </c>
      <c r="S4975" s="6" t="s">
        <v>5702</v>
      </c>
      <c r="T4975" s="5">
        <v>20253</v>
      </c>
      <c r="U4975" s="5" t="s">
        <v>4007</v>
      </c>
      <c r="V4975" s="5">
        <f>IF(ActividadesCom[[#This Row],[NIVEL 3]]&lt;&gt;0,VLOOKUP(ActividadesCom[[#This Row],[NIVEL 3]],Catálogo!A:B,2,FALSE),"")</f>
        <v>4</v>
      </c>
      <c r="W4975" s="5">
        <v>1</v>
      </c>
      <c r="X4975" s="6" t="s">
        <v>6293</v>
      </c>
      <c r="Y4975" s="5">
        <v>20261</v>
      </c>
      <c r="Z4975" s="5" t="s">
        <v>4008</v>
      </c>
      <c r="AA4975" s="5">
        <f>IF(ActividadesCom[[#This Row],[NIVEL 4]]&lt;&gt;0,VLOOKUP(ActividadesCom[[#This Row],[NIVEL 4]],Catálogo!A:B,2,FALSE),"")</f>
        <v>3</v>
      </c>
      <c r="AB4975" s="5">
        <v>1</v>
      </c>
      <c r="AC4975" s="6"/>
      <c r="AD4975" s="5"/>
      <c r="AE4975" s="5"/>
      <c r="AF4975" s="5" t="str">
        <f>IF(ActividadesCom[[#This Row],[NIVEL 5]]&lt;&gt;0,VLOOKUP(ActividadesCom[[#This Row],[NIVEL 5]],Catálogo!A:B,2,FALSE),"")</f>
        <v/>
      </c>
      <c r="AG4975" s="5"/>
    </row>
    <row r="4976" spans="1:34" s="151" customFormat="1" ht="30" customHeight="1" x14ac:dyDescent="0.25">
      <c r="A4976" s="154">
        <v>25470329</v>
      </c>
      <c r="B4976" s="155" t="str">
        <f>VLOOKUP(ActividadesCom[[#This Row],[NO. DE CONTROL]],'LISTADO ESTUDIANTES'!A:C,2,FALSE)</f>
        <v>QUEJ DZUL DAMARIS JAQUELINE</v>
      </c>
      <c r="C4976" s="156" t="str">
        <f>VLOOKUP(ActividadesCom[[#This Row],[NO. DE CONTROL]],'LISTADO ESTUDIANTES'!A:C,3,FALSE)</f>
        <v>INGENIERIA EN ADMINISTRACION</v>
      </c>
      <c r="D4976" s="154" t="str">
        <f>VLOOKUP(ActividadesCom[[#This Row],[NO. DE CONTROL]],'LISTADO ESTUDIANTES'!A:D,4,FALSE)</f>
        <v>ACTIVO(A)</v>
      </c>
      <c r="E4976" s="157">
        <f>SUM(ActividadesCom[[#This Row],[CRÉD. 1]],ActividadesCom[[#This Row],[CRÉD. 2]],ActividadesCom[[#This Row],[CRÉD. 3]],ActividadesCom[[#This Row],[CRÉD. 4]],ActividadesCom[[#This Row],[CRÉD. 5]])</f>
        <v>5</v>
      </c>
      <c r="F4976" s="154">
        <f>IF(ActividadesCom[[#This Row],[ÚLTIMO SEMESTRE CON CRÉDITOS]]&gt;0,ROUND(AVERAGE(ActividadesCom[[#This Row],[VALOR NIVEL 5]],ActividadesCom[[#This Row],[VALOR NIVEL 4]],ActividadesCom[[#This Row],[VALOR NIVEL 3]],ActividadesCom[[#This Row],[VALOR NIVEL 2]],ActividadesCom[[#This Row],[VALOR NIVEL 1]]),0),"")</f>
        <v>3</v>
      </c>
      <c r="G4976" s="157" t="str">
        <f>IF(ActividadesCom[[#This Row],[PROMEDIO]]="","",IF(ActividadesCom[[#This Row],[PROMEDIO]]&gt;=4,"EXCELENTE",IF(ActividadesCom[[#This Row],[PROMEDIO]]&gt;=3,"NOTABLE",IF(ActividadesCom[[#This Row],[PROMEDIO]]&gt;=2,"BUENO",IF(ActividadesCom[[#This Row],[PROMEDIO]]=1,"SUFICIENTE","")))))</f>
        <v>NOTABLE</v>
      </c>
      <c r="H4976" s="154">
        <f>MAX(ActividadesCom[[#This Row],[PERÍODO 1]],ActividadesCom[[#This Row],[PERÍODO 2]],ActividadesCom[[#This Row],[PERÍODO 3]],ActividadesCom[[#This Row],[PERÍODO 4]],ActividadesCom[[#This Row],[PERÍODO 5]])</f>
        <v>20253</v>
      </c>
      <c r="I4976" s="156" t="s">
        <v>7297</v>
      </c>
      <c r="J4976" s="154">
        <v>20253</v>
      </c>
      <c r="K4976" s="154" t="s">
        <v>4008</v>
      </c>
      <c r="L4976" s="154">
        <f>IF(ActividadesCom[[#This Row],[NIVEL 1]]&lt;&gt;0,VLOOKUP(ActividadesCom[[#This Row],[NIVEL 1]],Catálogo!A:B,2,FALSE),"")</f>
        <v>3</v>
      </c>
      <c r="M4976" s="154">
        <v>1</v>
      </c>
      <c r="N4976" s="156" t="s">
        <v>6814</v>
      </c>
      <c r="O4976" s="154">
        <v>20253</v>
      </c>
      <c r="P4976" s="154" t="s">
        <v>4009</v>
      </c>
      <c r="Q4976" s="154">
        <f>IF(ActividadesCom[[#This Row],[NIVEL 2]]&lt;&gt;0,VLOOKUP(ActividadesCom[[#This Row],[NIVEL 2]],Catálogo!A:B,2,FALSE),"")</f>
        <v>2</v>
      </c>
      <c r="R4976" s="154">
        <v>1</v>
      </c>
      <c r="S4976" s="156" t="s">
        <v>11</v>
      </c>
      <c r="T4976" s="154">
        <v>20253</v>
      </c>
      <c r="U4976" s="154" t="s">
        <v>4008</v>
      </c>
      <c r="V4976" s="154">
        <f>IF(ActividadesCom[[#This Row],[NIVEL 3]]&lt;&gt;0,VLOOKUP(ActividadesCom[[#This Row],[NIVEL 3]],Catálogo!A:B,2,FALSE),"")</f>
        <v>3</v>
      </c>
      <c r="W4976" s="154">
        <v>1</v>
      </c>
      <c r="X4976" s="156" t="s">
        <v>7333</v>
      </c>
      <c r="Y4976" s="154">
        <v>20253</v>
      </c>
      <c r="Z4976" s="154" t="s">
        <v>4009</v>
      </c>
      <c r="AA4976" s="154">
        <f>IF(ActividadesCom[[#This Row],[NIVEL 4]]&lt;&gt;0,VLOOKUP(ActividadesCom[[#This Row],[NIVEL 4]],Catálogo!A:B,2,FALSE),"")</f>
        <v>2</v>
      </c>
      <c r="AB4976" s="154">
        <v>1</v>
      </c>
      <c r="AC4976" s="148" t="s">
        <v>5702</v>
      </c>
      <c r="AD4976" s="154">
        <v>20253</v>
      </c>
      <c r="AE4976" s="149" t="s">
        <v>4007</v>
      </c>
      <c r="AF4976" s="154">
        <f>IF(ActividadesCom[[#This Row],[NIVEL 5]]&lt;&gt;0,VLOOKUP(ActividadesCom[[#This Row],[NIVEL 5]],Catálogo!A:B,2,FALSE),"")</f>
        <v>4</v>
      </c>
      <c r="AG4976" s="154">
        <v>1</v>
      </c>
      <c r="AH4976" s="195"/>
    </row>
    <row r="4977" spans="1:33" ht="30" customHeight="1" x14ac:dyDescent="0.25">
      <c r="A4977" s="131">
        <v>25470330</v>
      </c>
      <c r="B4977" s="129" t="str">
        <f>VLOOKUP(ActividadesCom[[#This Row],[NO. DE CONTROL]],'LISTADO ESTUDIANTES'!A:C,2,FALSE)</f>
        <v>REA LUNA ROBERTO JULIAN</v>
      </c>
      <c r="C4977" s="130" t="str">
        <f>VLOOKUP(ActividadesCom[[#This Row],[NO. DE CONTROL]],'LISTADO ESTUDIANTES'!A:C,3,FALSE)</f>
        <v>INGENIERIA EN ADMINISTRACION</v>
      </c>
      <c r="D4977" s="131" t="str">
        <f>VLOOKUP(ActividadesCom[[#This Row],[NO. DE CONTROL]],'LISTADO ESTUDIANTES'!A:D,4,FALSE)</f>
        <v>ACTIVO(A)</v>
      </c>
      <c r="E4977" s="128">
        <f>SUM(ActividadesCom[[#This Row],[CRÉD. 1]],ActividadesCom[[#This Row],[CRÉD. 2]],ActividadesCom[[#This Row],[CRÉD. 3]],ActividadesCom[[#This Row],[CRÉD. 4]],ActividadesCom[[#This Row],[CRÉD. 5]])</f>
        <v>2</v>
      </c>
      <c r="F4977" s="131">
        <f>IF(ActividadesCom[[#This Row],[ÚLTIMO SEMESTRE CON CRÉDITOS]]&gt;0,ROUND(AVERAGE(ActividadesCom[[#This Row],[VALOR NIVEL 5]],ActividadesCom[[#This Row],[VALOR NIVEL 4]],ActividadesCom[[#This Row],[VALOR NIVEL 3]],ActividadesCom[[#This Row],[VALOR NIVEL 2]],ActividadesCom[[#This Row],[VALOR NIVEL 1]]),0),"")</f>
        <v>4</v>
      </c>
      <c r="G4977" s="128" t="str">
        <f>IF(ActividadesCom[[#This Row],[PROMEDIO]]="","",IF(ActividadesCom[[#This Row],[PROMEDIO]]&gt;=4,"EXCELENTE",IF(ActividadesCom[[#This Row],[PROMEDIO]]&gt;=3,"NOTABLE",IF(ActividadesCom[[#This Row],[PROMEDIO]]&gt;=2,"BUENO",IF(ActividadesCom[[#This Row],[PROMEDIO]]=1,"SUFICIENTE","")))))</f>
        <v>EXCELENTE</v>
      </c>
      <c r="H4977" s="131">
        <f>MAX(ActividadesCom[[#This Row],[PERÍODO 1]],ActividadesCom[[#This Row],[PERÍODO 2]],ActividadesCom[[#This Row],[PERÍODO 3]],ActividadesCom[[#This Row],[PERÍODO 4]],ActividadesCom[[#This Row],[PERÍODO 5]])</f>
        <v>20261</v>
      </c>
      <c r="I4977" s="130" t="s">
        <v>5702</v>
      </c>
      <c r="J4977" s="131">
        <v>20253</v>
      </c>
      <c r="K4977" s="131" t="s">
        <v>4007</v>
      </c>
      <c r="L4977" s="5">
        <f>IF(ActividadesCom[[#This Row],[NIVEL 1]]&lt;&gt;0,VLOOKUP(ActividadesCom[[#This Row],[NIVEL 1]],Catálogo!A:B,2,FALSE),"")</f>
        <v>4</v>
      </c>
      <c r="M4977" s="131">
        <v>1</v>
      </c>
      <c r="N4977" s="6" t="s">
        <v>6293</v>
      </c>
      <c r="O4977" s="131">
        <v>20261</v>
      </c>
      <c r="P4977" s="5" t="s">
        <v>4008</v>
      </c>
      <c r="Q4977" s="131">
        <f>IF(ActividadesCom[[#This Row],[NIVEL 2]]&lt;&gt;0,VLOOKUP(ActividadesCom[[#This Row],[NIVEL 2]],Catálogo!A:B,2,FALSE),"")</f>
        <v>3</v>
      </c>
      <c r="R4977" s="131">
        <v>1</v>
      </c>
      <c r="S4977" s="130"/>
      <c r="T4977" s="131"/>
      <c r="U4977" s="131"/>
      <c r="V4977" s="131" t="str">
        <f>IF(ActividadesCom[[#This Row],[NIVEL 3]]&lt;&gt;0,VLOOKUP(ActividadesCom[[#This Row],[NIVEL 3]],Catálogo!A:B,2,FALSE),"")</f>
        <v/>
      </c>
      <c r="W4977" s="131"/>
      <c r="X4977" s="130"/>
      <c r="Y4977" s="131"/>
      <c r="Z4977" s="131"/>
      <c r="AA4977" s="131" t="str">
        <f>IF(ActividadesCom[[#This Row],[NIVEL 4]]&lt;&gt;0,VLOOKUP(ActividadesCom[[#This Row],[NIVEL 4]],Catálogo!A:B,2,FALSE),"")</f>
        <v/>
      </c>
      <c r="AB4977" s="131"/>
      <c r="AC4977" s="130"/>
      <c r="AD4977" s="131"/>
      <c r="AE4977" s="131"/>
      <c r="AF4977" s="131" t="str">
        <f>IF(ActividadesCom[[#This Row],[NIVEL 5]]&lt;&gt;0,VLOOKUP(ActividadesCom[[#This Row],[NIVEL 5]],Catálogo!A:B,2,FALSE),"")</f>
        <v/>
      </c>
      <c r="AG4977" s="131"/>
    </row>
    <row r="4978" spans="1:33" ht="30" customHeight="1" x14ac:dyDescent="0.25">
      <c r="A4978" s="131">
        <v>25470331</v>
      </c>
      <c r="B4978" s="129" t="str">
        <f>VLOOKUP(ActividadesCom[[#This Row],[NO. DE CONTROL]],'LISTADO ESTUDIANTES'!A:C,2,FALSE)</f>
        <v>ROSADO AGUILETA EDWIN IVAN</v>
      </c>
      <c r="C4978" s="130" t="str">
        <f>VLOOKUP(ActividadesCom[[#This Row],[NO. DE CONTROL]],'LISTADO ESTUDIANTES'!A:C,3,FALSE)</f>
        <v>INGENIERIA EN ADMINISTRACION</v>
      </c>
      <c r="D4978" s="131" t="str">
        <f>VLOOKUP(ActividadesCom[[#This Row],[NO. DE CONTROL]],'LISTADO ESTUDIANTES'!A:D,4,FALSE)</f>
        <v>ACTIVO(A)</v>
      </c>
      <c r="E4978" s="128">
        <f>SUM(ActividadesCom[[#This Row],[CRÉD. 1]],ActividadesCom[[#This Row],[CRÉD. 2]],ActividadesCom[[#This Row],[CRÉD. 3]],ActividadesCom[[#This Row],[CRÉD. 4]],ActividadesCom[[#This Row],[CRÉD. 5]])</f>
        <v>3</v>
      </c>
      <c r="F4978" s="131">
        <f>IF(ActividadesCom[[#This Row],[ÚLTIMO SEMESTRE CON CRÉDITOS]]&gt;0,ROUND(AVERAGE(ActividadesCom[[#This Row],[VALOR NIVEL 5]],ActividadesCom[[#This Row],[VALOR NIVEL 4]],ActividadesCom[[#This Row],[VALOR NIVEL 3]],ActividadesCom[[#This Row],[VALOR NIVEL 2]],ActividadesCom[[#This Row],[VALOR NIVEL 1]]),0),"")</f>
        <v>3</v>
      </c>
      <c r="G4978" s="128" t="str">
        <f>IF(ActividadesCom[[#This Row],[PROMEDIO]]="","",IF(ActividadesCom[[#This Row],[PROMEDIO]]&gt;=4,"EXCELENTE",IF(ActividadesCom[[#This Row],[PROMEDIO]]&gt;=3,"NOTABLE",IF(ActividadesCom[[#This Row],[PROMEDIO]]&gt;=2,"BUENO",IF(ActividadesCom[[#This Row],[PROMEDIO]]=1,"SUFICIENTE","")))))</f>
        <v>NOTABLE</v>
      </c>
      <c r="H4978" s="131">
        <f>MAX(ActividadesCom[[#This Row],[PERÍODO 1]],ActividadesCom[[#This Row],[PERÍODO 2]],ActividadesCom[[#This Row],[PERÍODO 3]],ActividadesCom[[#This Row],[PERÍODO 4]],ActividadesCom[[#This Row],[PERÍODO 5]])</f>
        <v>20253</v>
      </c>
      <c r="I4978" s="130" t="s">
        <v>30</v>
      </c>
      <c r="J4978" s="131">
        <v>20253</v>
      </c>
      <c r="K4978" s="131" t="s">
        <v>4009</v>
      </c>
      <c r="L4978" s="131">
        <f>IF(ActividadesCom[[#This Row],[NIVEL 1]]&lt;&gt;0,VLOOKUP(ActividadesCom[[#This Row],[NIVEL 1]],Catálogo!A:B,2,FALSE),"")</f>
        <v>2</v>
      </c>
      <c r="M4978" s="131">
        <v>1</v>
      </c>
      <c r="N4978" s="130" t="s">
        <v>7333</v>
      </c>
      <c r="O4978" s="131">
        <v>20253</v>
      </c>
      <c r="P4978" s="131" t="s">
        <v>4009</v>
      </c>
      <c r="Q4978" s="131">
        <f>IF(ActividadesCom[[#This Row],[NIVEL 2]]&lt;&gt;0,VLOOKUP(ActividadesCom[[#This Row],[NIVEL 2]],Catálogo!A:B,2,FALSE),"")</f>
        <v>2</v>
      </c>
      <c r="R4978" s="131">
        <v>1</v>
      </c>
      <c r="S4978" s="6" t="s">
        <v>5702</v>
      </c>
      <c r="T4978" s="131">
        <v>20253</v>
      </c>
      <c r="U4978" s="5" t="s">
        <v>4007</v>
      </c>
      <c r="V4978" s="131">
        <f>IF(ActividadesCom[[#This Row],[NIVEL 3]]&lt;&gt;0,VLOOKUP(ActividadesCom[[#This Row],[NIVEL 3]],Catálogo!A:B,2,FALSE),"")</f>
        <v>4</v>
      </c>
      <c r="W4978" s="131">
        <v>1</v>
      </c>
      <c r="X4978" s="130"/>
      <c r="Y4978" s="131"/>
      <c r="Z4978" s="131"/>
      <c r="AA4978" s="131" t="str">
        <f>IF(ActividadesCom[[#This Row],[NIVEL 4]]&lt;&gt;0,VLOOKUP(ActividadesCom[[#This Row],[NIVEL 4]],Catálogo!A:B,2,FALSE),"")</f>
        <v/>
      </c>
      <c r="AB4978" s="131"/>
      <c r="AC4978" s="130"/>
      <c r="AD4978" s="131"/>
      <c r="AE4978" s="131"/>
      <c r="AF4978" s="131" t="str">
        <f>IF(ActividadesCom[[#This Row],[NIVEL 5]]&lt;&gt;0,VLOOKUP(ActividadesCom[[#This Row],[NIVEL 5]],Catálogo!A:B,2,FALSE),"")</f>
        <v/>
      </c>
      <c r="AG4978" s="131"/>
    </row>
    <row r="4979" spans="1:33" ht="30" hidden="1" customHeight="1" x14ac:dyDescent="0.25">
      <c r="A4979" s="131">
        <v>25470332</v>
      </c>
      <c r="B4979" s="129" t="str">
        <f>VLOOKUP(ActividadesCom[[#This Row],[NO. DE CONTROL]],'LISTADO ESTUDIANTES'!A:C,2,FALSE)</f>
        <v>SALAZAR UC EVELYN GUADALUPE</v>
      </c>
      <c r="C4979" s="130" t="str">
        <f>VLOOKUP(ActividadesCom[[#This Row],[NO. DE CONTROL]],'LISTADO ESTUDIANTES'!A:C,3,FALSE)</f>
        <v>INGENIERIA EN ADMINISTRACION</v>
      </c>
      <c r="D4979" s="131" t="str">
        <f>VLOOKUP(ActividadesCom[[#This Row],[NO. DE CONTROL]],'LISTADO ESTUDIANTES'!A:D,4,FALSE)</f>
        <v>BAJA</v>
      </c>
      <c r="E4979" s="128">
        <f>SUM(ActividadesCom[[#This Row],[CRÉD. 1]],ActividadesCom[[#This Row],[CRÉD. 2]],ActividadesCom[[#This Row],[CRÉD. 3]],ActividadesCom[[#This Row],[CRÉD. 4]],ActividadesCom[[#This Row],[CRÉD. 5]])</f>
        <v>3</v>
      </c>
      <c r="F4979" s="131">
        <f>IF(ActividadesCom[[#This Row],[ÚLTIMO SEMESTRE CON CRÉDITOS]]&gt;0,ROUND(AVERAGE(ActividadesCom[[#This Row],[VALOR NIVEL 5]],ActividadesCom[[#This Row],[VALOR NIVEL 4]],ActividadesCom[[#This Row],[VALOR NIVEL 3]],ActividadesCom[[#This Row],[VALOR NIVEL 2]],ActividadesCom[[#This Row],[VALOR NIVEL 1]]),0),"")</f>
        <v>3</v>
      </c>
      <c r="G4979" s="128" t="str">
        <f>IF(ActividadesCom[[#This Row],[PROMEDIO]]="","",IF(ActividadesCom[[#This Row],[PROMEDIO]]&gt;=4,"EXCELENTE",IF(ActividadesCom[[#This Row],[PROMEDIO]]&gt;=3,"NOTABLE",IF(ActividadesCom[[#This Row],[PROMEDIO]]&gt;=2,"BUENO",IF(ActividadesCom[[#This Row],[PROMEDIO]]=1,"SUFICIENTE","")))))</f>
        <v>NOTABLE</v>
      </c>
      <c r="H4979" s="131">
        <f>MAX(ActividadesCom[[#This Row],[PERÍODO 1]],ActividadesCom[[#This Row],[PERÍODO 2]],ActividadesCom[[#This Row],[PERÍODO 3]],ActividadesCom[[#This Row],[PERÍODO 4]],ActividadesCom[[#This Row],[PERÍODO 5]])</f>
        <v>20261</v>
      </c>
      <c r="I4979" s="130" t="s">
        <v>7333</v>
      </c>
      <c r="J4979" s="131">
        <v>20253</v>
      </c>
      <c r="K4979" s="131" t="s">
        <v>4009</v>
      </c>
      <c r="L4979" s="131">
        <f>IF(ActividadesCom[[#This Row],[NIVEL 1]]&lt;&gt;0,VLOOKUP(ActividadesCom[[#This Row],[NIVEL 1]],Catálogo!A:B,2,FALSE),"")</f>
        <v>2</v>
      </c>
      <c r="M4979" s="131">
        <v>1</v>
      </c>
      <c r="N4979" s="6" t="s">
        <v>5702</v>
      </c>
      <c r="O4979" s="131">
        <v>20253</v>
      </c>
      <c r="P4979" s="5" t="s">
        <v>4007</v>
      </c>
      <c r="Q4979" s="131">
        <f>IF(ActividadesCom[[#This Row],[NIVEL 2]]&lt;&gt;0,VLOOKUP(ActividadesCom[[#This Row],[NIVEL 2]],Catálogo!A:B,2,FALSE),"")</f>
        <v>4</v>
      </c>
      <c r="R4979" s="131">
        <v>1</v>
      </c>
      <c r="S4979" s="6" t="s">
        <v>6293</v>
      </c>
      <c r="T4979" s="131">
        <v>20261</v>
      </c>
      <c r="U4979" s="5" t="s">
        <v>4008</v>
      </c>
      <c r="V4979" s="131">
        <f>IF(ActividadesCom[[#This Row],[NIVEL 3]]&lt;&gt;0,VLOOKUP(ActividadesCom[[#This Row],[NIVEL 3]],Catálogo!A:B,2,FALSE),"")</f>
        <v>3</v>
      </c>
      <c r="W4979" s="131">
        <v>1</v>
      </c>
      <c r="X4979" s="130"/>
      <c r="Y4979" s="131"/>
      <c r="Z4979" s="131"/>
      <c r="AA4979" s="131" t="str">
        <f>IF(ActividadesCom[[#This Row],[NIVEL 4]]&lt;&gt;0,VLOOKUP(ActividadesCom[[#This Row],[NIVEL 4]],Catálogo!A:B,2,FALSE),"")</f>
        <v/>
      </c>
      <c r="AB4979" s="131"/>
      <c r="AC4979" s="130"/>
      <c r="AD4979" s="131"/>
      <c r="AE4979" s="131"/>
      <c r="AF4979" s="131" t="str">
        <f>IF(ActividadesCom[[#This Row],[NIVEL 5]]&lt;&gt;0,VLOOKUP(ActividadesCom[[#This Row],[NIVEL 5]],Catálogo!A:B,2,FALSE),"")</f>
        <v/>
      </c>
      <c r="AG4979" s="131"/>
    </row>
    <row r="4980" spans="1:33" ht="30" customHeight="1" x14ac:dyDescent="0.25">
      <c r="A4980" s="131">
        <v>25470333</v>
      </c>
      <c r="B4980" s="129" t="str">
        <f>VLOOKUP(ActividadesCom[[#This Row],[NO. DE CONTROL]],'LISTADO ESTUDIANTES'!A:C,2,FALSE)</f>
        <v>SANCHES MACEDO DIANA</v>
      </c>
      <c r="C4980" s="130" t="str">
        <f>VLOOKUP(ActividadesCom[[#This Row],[NO. DE CONTROL]],'LISTADO ESTUDIANTES'!A:C,3,FALSE)</f>
        <v>INGENIERIA EN ADMINISTRACION</v>
      </c>
      <c r="D4980" s="131" t="str">
        <f>VLOOKUP(ActividadesCom[[#This Row],[NO. DE CONTROL]],'LISTADO ESTUDIANTES'!A:D,4,FALSE)</f>
        <v>ACTIVO(A)</v>
      </c>
      <c r="E4980" s="128">
        <f>SUM(ActividadesCom[[#This Row],[CRÉD. 1]],ActividadesCom[[#This Row],[CRÉD. 2]],ActividadesCom[[#This Row],[CRÉD. 3]],ActividadesCom[[#This Row],[CRÉD. 4]],ActividadesCom[[#This Row],[CRÉD. 5]])</f>
        <v>4</v>
      </c>
      <c r="F4980" s="131">
        <f>IF(ActividadesCom[[#This Row],[ÚLTIMO SEMESTRE CON CRÉDITOS]]&gt;0,ROUND(AVERAGE(ActividadesCom[[#This Row],[VALOR NIVEL 5]],ActividadesCom[[#This Row],[VALOR NIVEL 4]],ActividadesCom[[#This Row],[VALOR NIVEL 3]],ActividadesCom[[#This Row],[VALOR NIVEL 2]],ActividadesCom[[#This Row],[VALOR NIVEL 1]]),0),"")</f>
        <v>3</v>
      </c>
      <c r="G4980" s="128" t="str">
        <f>IF(ActividadesCom[[#This Row],[PROMEDIO]]="","",IF(ActividadesCom[[#This Row],[PROMEDIO]]&gt;=4,"EXCELENTE",IF(ActividadesCom[[#This Row],[PROMEDIO]]&gt;=3,"NOTABLE",IF(ActividadesCom[[#This Row],[PROMEDIO]]&gt;=2,"BUENO",IF(ActividadesCom[[#This Row],[PROMEDIO]]=1,"SUFICIENTE","")))))</f>
        <v>NOTABLE</v>
      </c>
      <c r="H4980" s="131">
        <f>MAX(ActividadesCom[[#This Row],[PERÍODO 1]],ActividadesCom[[#This Row],[PERÍODO 2]],ActividadesCom[[#This Row],[PERÍODO 3]],ActividadesCom[[#This Row],[PERÍODO 4]],ActividadesCom[[#This Row],[PERÍODO 5]])</f>
        <v>20261</v>
      </c>
      <c r="I4980" s="130" t="s">
        <v>11</v>
      </c>
      <c r="J4980" s="131">
        <v>20253</v>
      </c>
      <c r="K4980" s="131" t="s">
        <v>4009</v>
      </c>
      <c r="L4980" s="131">
        <f>IF(ActividadesCom[[#This Row],[NIVEL 1]]&lt;&gt;0,VLOOKUP(ActividadesCom[[#This Row],[NIVEL 1]],Catálogo!A:B,2,FALSE),"")</f>
        <v>2</v>
      </c>
      <c r="M4980" s="131">
        <v>1</v>
      </c>
      <c r="N4980" s="130" t="s">
        <v>7333</v>
      </c>
      <c r="O4980" s="131">
        <v>20253</v>
      </c>
      <c r="P4980" s="131" t="s">
        <v>4009</v>
      </c>
      <c r="Q4980" s="131">
        <f>IF(ActividadesCom[[#This Row],[NIVEL 2]]&lt;&gt;0,VLOOKUP(ActividadesCom[[#This Row],[NIVEL 2]],Catálogo!A:B,2,FALSE),"")</f>
        <v>2</v>
      </c>
      <c r="R4980" s="131">
        <v>1</v>
      </c>
      <c r="S4980" s="6" t="s">
        <v>5702</v>
      </c>
      <c r="T4980" s="131">
        <v>20253</v>
      </c>
      <c r="U4980" s="5" t="s">
        <v>4007</v>
      </c>
      <c r="V4980" s="131">
        <f>IF(ActividadesCom[[#This Row],[NIVEL 3]]&lt;&gt;0,VLOOKUP(ActividadesCom[[#This Row],[NIVEL 3]],Catálogo!A:B,2,FALSE),"")</f>
        <v>4</v>
      </c>
      <c r="W4980" s="131">
        <v>1</v>
      </c>
      <c r="X4980" s="6" t="s">
        <v>6293</v>
      </c>
      <c r="Y4980" s="131">
        <v>20261</v>
      </c>
      <c r="Z4980" s="5" t="s">
        <v>4008</v>
      </c>
      <c r="AA4980" s="131">
        <f>IF(ActividadesCom[[#This Row],[NIVEL 4]]&lt;&gt;0,VLOOKUP(ActividadesCom[[#This Row],[NIVEL 4]],Catálogo!A:B,2,FALSE),"")</f>
        <v>3</v>
      </c>
      <c r="AB4980" s="131">
        <v>1</v>
      </c>
      <c r="AC4980" s="130"/>
      <c r="AD4980" s="131"/>
      <c r="AE4980" s="131"/>
      <c r="AF4980" s="131" t="str">
        <f>IF(ActividadesCom[[#This Row],[NIVEL 5]]&lt;&gt;0,VLOOKUP(ActividadesCom[[#This Row],[NIVEL 5]],Catálogo!A:B,2,FALSE),"")</f>
        <v/>
      </c>
      <c r="AG4980" s="131"/>
    </row>
    <row r="4981" spans="1:33" ht="30" customHeight="1" x14ac:dyDescent="0.25">
      <c r="A4981" s="131">
        <v>25470334</v>
      </c>
      <c r="B4981" s="129" t="str">
        <f>VLOOKUP(ActividadesCom[[#This Row],[NO. DE CONTROL]],'LISTADO ESTUDIANTES'!A:C,2,FALSE)</f>
        <v>UC GOMEZ ALONDRA SARAHI</v>
      </c>
      <c r="C4981" s="130" t="str">
        <f>VLOOKUP(ActividadesCom[[#This Row],[NO. DE CONTROL]],'LISTADO ESTUDIANTES'!A:C,3,FALSE)</f>
        <v>INGENIERIA EN ADMINISTRACION</v>
      </c>
      <c r="D4981" s="131" t="str">
        <f>VLOOKUP(ActividadesCom[[#This Row],[NO. DE CONTROL]],'LISTADO ESTUDIANTES'!A:D,4,FALSE)</f>
        <v>ACTIVO(A)</v>
      </c>
      <c r="E4981" s="128">
        <f>SUM(ActividadesCom[[#This Row],[CRÉD. 1]],ActividadesCom[[#This Row],[CRÉD. 2]],ActividadesCom[[#This Row],[CRÉD. 3]],ActividadesCom[[#This Row],[CRÉD. 4]],ActividadesCom[[#This Row],[CRÉD. 5]])</f>
        <v>4</v>
      </c>
      <c r="F4981" s="131">
        <f>IF(ActividadesCom[[#This Row],[ÚLTIMO SEMESTRE CON CRÉDITOS]]&gt;0,ROUND(AVERAGE(ActividadesCom[[#This Row],[VALOR NIVEL 5]],ActividadesCom[[#This Row],[VALOR NIVEL 4]],ActividadesCom[[#This Row],[VALOR NIVEL 3]],ActividadesCom[[#This Row],[VALOR NIVEL 2]],ActividadesCom[[#This Row],[VALOR NIVEL 1]]),0),"")</f>
        <v>3</v>
      </c>
      <c r="G4981" s="128" t="str">
        <f>IF(ActividadesCom[[#This Row],[PROMEDIO]]="","",IF(ActividadesCom[[#This Row],[PROMEDIO]]&gt;=4,"EXCELENTE",IF(ActividadesCom[[#This Row],[PROMEDIO]]&gt;=3,"NOTABLE",IF(ActividadesCom[[#This Row],[PROMEDIO]]&gt;=2,"BUENO",IF(ActividadesCom[[#This Row],[PROMEDIO]]=1,"SUFICIENTE","")))))</f>
        <v>NOTABLE</v>
      </c>
      <c r="H4981" s="131">
        <f>MAX(ActividadesCom[[#This Row],[PERÍODO 1]],ActividadesCom[[#This Row],[PERÍODO 2]],ActividadesCom[[#This Row],[PERÍODO 3]],ActividadesCom[[#This Row],[PERÍODO 4]],ActividadesCom[[#This Row],[PERÍODO 5]])</f>
        <v>20261</v>
      </c>
      <c r="I4981" s="130" t="s">
        <v>7303</v>
      </c>
      <c r="J4981" s="131">
        <v>20253</v>
      </c>
      <c r="K4981" s="131" t="s">
        <v>4009</v>
      </c>
      <c r="L4981" s="131">
        <f>IF(ActividadesCom[[#This Row],[NIVEL 1]]&lt;&gt;0,VLOOKUP(ActividadesCom[[#This Row],[NIVEL 1]],Catálogo!A:B,2,FALSE),"")</f>
        <v>2</v>
      </c>
      <c r="M4981" s="131">
        <v>1</v>
      </c>
      <c r="N4981" s="130" t="s">
        <v>7333</v>
      </c>
      <c r="O4981" s="131">
        <v>20253</v>
      </c>
      <c r="P4981" s="131" t="s">
        <v>4009</v>
      </c>
      <c r="Q4981" s="131">
        <f>IF(ActividadesCom[[#This Row],[NIVEL 2]]&lt;&gt;0,VLOOKUP(ActividadesCom[[#This Row],[NIVEL 2]],Catálogo!A:B,2,FALSE),"")</f>
        <v>2</v>
      </c>
      <c r="R4981" s="131">
        <v>1</v>
      </c>
      <c r="S4981" s="6" t="s">
        <v>5702</v>
      </c>
      <c r="T4981" s="131">
        <v>20253</v>
      </c>
      <c r="U4981" s="5" t="s">
        <v>4007</v>
      </c>
      <c r="V4981" s="131">
        <f>IF(ActividadesCom[[#This Row],[NIVEL 3]]&lt;&gt;0,VLOOKUP(ActividadesCom[[#This Row],[NIVEL 3]],Catálogo!A:B,2,FALSE),"")</f>
        <v>4</v>
      </c>
      <c r="W4981" s="131">
        <v>1</v>
      </c>
      <c r="X4981" s="6" t="s">
        <v>6293</v>
      </c>
      <c r="Y4981" s="131">
        <v>20261</v>
      </c>
      <c r="Z4981" s="5" t="s">
        <v>4008</v>
      </c>
      <c r="AA4981" s="131">
        <f>IF(ActividadesCom[[#This Row],[NIVEL 4]]&lt;&gt;0,VLOOKUP(ActividadesCom[[#This Row],[NIVEL 4]],Catálogo!A:B,2,FALSE),"")</f>
        <v>3</v>
      </c>
      <c r="AB4981" s="131">
        <v>1</v>
      </c>
      <c r="AC4981" s="130"/>
      <c r="AD4981" s="131"/>
      <c r="AE4981" s="131"/>
      <c r="AF4981" s="131" t="str">
        <f>IF(ActividadesCom[[#This Row],[NIVEL 5]]&lt;&gt;0,VLOOKUP(ActividadesCom[[#This Row],[NIVEL 5]],Catálogo!A:B,2,FALSE),"")</f>
        <v/>
      </c>
      <c r="AG4981" s="131"/>
    </row>
    <row r="4982" spans="1:33" ht="30" customHeight="1" x14ac:dyDescent="0.25">
      <c r="A4982" s="5">
        <v>25470335</v>
      </c>
      <c r="B4982" s="10" t="str">
        <f>VLOOKUP(ActividadesCom[[#This Row],[NO. DE CONTROL]],'LISTADO ESTUDIANTES'!A:C,2,FALSE)</f>
        <v>UCAN MORA URIEL</v>
      </c>
      <c r="C4982" s="6" t="str">
        <f>VLOOKUP(ActividadesCom[[#This Row],[NO. DE CONTROL]],'LISTADO ESTUDIANTES'!A:C,3,FALSE)</f>
        <v>INGENIERIA EN ADMINISTRACION</v>
      </c>
      <c r="D4982" s="5" t="str">
        <f>VLOOKUP(ActividadesCom[[#This Row],[NO. DE CONTROL]],'LISTADO ESTUDIANTES'!A:D,4,FALSE)</f>
        <v>ACTIVO(A)</v>
      </c>
      <c r="E4982" s="7">
        <f>SUM(ActividadesCom[[#This Row],[CRÉD. 1]],ActividadesCom[[#This Row],[CRÉD. 2]],ActividadesCom[[#This Row],[CRÉD. 3]],ActividadesCom[[#This Row],[CRÉD. 4]],ActividadesCom[[#This Row],[CRÉD. 5]])</f>
        <v>2</v>
      </c>
      <c r="F4982" s="5">
        <f>IF(ActividadesCom[[#This Row],[ÚLTIMO SEMESTRE CON CRÉDITOS]]&gt;0,ROUND(AVERAGE(ActividadesCom[[#This Row],[VALOR NIVEL 5]],ActividadesCom[[#This Row],[VALOR NIVEL 4]],ActividadesCom[[#This Row],[VALOR NIVEL 3]],ActividadesCom[[#This Row],[VALOR NIVEL 2]],ActividadesCom[[#This Row],[VALOR NIVEL 1]]),0),"")</f>
        <v>3</v>
      </c>
      <c r="G4982" s="7" t="str">
        <f>IF(ActividadesCom[[#This Row],[PROMEDIO]]="","",IF(ActividadesCom[[#This Row],[PROMEDIO]]&gt;=4,"EXCELENTE",IF(ActividadesCom[[#This Row],[PROMEDIO]]&gt;=3,"NOTABLE",IF(ActividadesCom[[#This Row],[PROMEDIO]]&gt;=2,"BUENO",IF(ActividadesCom[[#This Row],[PROMEDIO]]=1,"SUFICIENTE","")))))</f>
        <v>NOTABLE</v>
      </c>
      <c r="H4982" s="5">
        <f>MAX(ActividadesCom[[#This Row],[PERÍODO 1]],ActividadesCom[[#This Row],[PERÍODO 2]],ActividadesCom[[#This Row],[PERÍODO 3]],ActividadesCom[[#This Row],[PERÍODO 4]],ActividadesCom[[#This Row],[PERÍODO 5]])</f>
        <v>20253</v>
      </c>
      <c r="I4982" s="6" t="s">
        <v>4278</v>
      </c>
      <c r="J4982" s="5">
        <v>20253</v>
      </c>
      <c r="K4982" s="5" t="s">
        <v>4009</v>
      </c>
      <c r="L4982" s="5">
        <f>IF(ActividadesCom[[#This Row],[NIVEL 1]]&lt;&gt;0,VLOOKUP(ActividadesCom[[#This Row],[NIVEL 1]],Catálogo!A:B,2,FALSE),"")</f>
        <v>2</v>
      </c>
      <c r="M4982" s="5">
        <v>1</v>
      </c>
      <c r="N4982" s="6" t="s">
        <v>5702</v>
      </c>
      <c r="O4982" s="5">
        <v>20253</v>
      </c>
      <c r="P4982" s="5" t="s">
        <v>4007</v>
      </c>
      <c r="Q4982" s="5">
        <f>IF(ActividadesCom[[#This Row],[NIVEL 2]]&lt;&gt;0,VLOOKUP(ActividadesCom[[#This Row],[NIVEL 2]],Catálogo!A:B,2,FALSE),"")</f>
        <v>4</v>
      </c>
      <c r="R4982" s="5">
        <v>1</v>
      </c>
      <c r="S4982" s="6"/>
      <c r="T4982" s="5"/>
      <c r="U4982" s="5"/>
      <c r="V4982" s="5" t="str">
        <f>IF(ActividadesCom[[#This Row],[NIVEL 3]]&lt;&gt;0,VLOOKUP(ActividadesCom[[#This Row],[NIVEL 3]],Catálogo!A:B,2,FALSE),"")</f>
        <v/>
      </c>
      <c r="W4982" s="5"/>
      <c r="X4982" s="6"/>
      <c r="Y4982" s="5"/>
      <c r="Z4982" s="5"/>
      <c r="AA4982" s="5" t="str">
        <f>IF(ActividadesCom[[#This Row],[NIVEL 4]]&lt;&gt;0,VLOOKUP(ActividadesCom[[#This Row],[NIVEL 4]],Catálogo!A:B,2,FALSE),"")</f>
        <v/>
      </c>
      <c r="AB4982" s="5"/>
      <c r="AC4982" s="6"/>
      <c r="AD4982" s="5"/>
      <c r="AE4982" s="5"/>
      <c r="AF4982" s="5" t="str">
        <f>IF(ActividadesCom[[#This Row],[NIVEL 5]]&lt;&gt;0,VLOOKUP(ActividadesCom[[#This Row],[NIVEL 5]],Catálogo!A:B,2,FALSE),"")</f>
        <v/>
      </c>
      <c r="AG4982" s="5"/>
    </row>
    <row r="4983" spans="1:33" ht="30" hidden="1" customHeight="1" x14ac:dyDescent="0.25">
      <c r="A4983" s="5">
        <v>25470336</v>
      </c>
      <c r="B4983" s="10" t="str">
        <f>VLOOKUP(ActividadesCom[[#This Row],[NO. DE CONTROL]],'LISTADO ESTUDIANTES'!A:C,2,FALSE)</f>
        <v>US CANCHE ALEJANDRO ABDAIR</v>
      </c>
      <c r="C4983" s="6" t="str">
        <f>VLOOKUP(ActividadesCom[[#This Row],[NO. DE CONTROL]],'LISTADO ESTUDIANTES'!A:C,3,FALSE)</f>
        <v>INGENIERIA EN ADMINISTRACION</v>
      </c>
      <c r="D4983" s="5" t="str">
        <f>VLOOKUP(ActividadesCom[[#This Row],[NO. DE CONTROL]],'LISTADO ESTUDIANTES'!A:D,4,FALSE)</f>
        <v>BAJA</v>
      </c>
      <c r="E4983" s="7">
        <f>SUM(ActividadesCom[[#This Row],[CRÉD. 1]],ActividadesCom[[#This Row],[CRÉD. 2]],ActividadesCom[[#This Row],[CRÉD. 3]],ActividadesCom[[#This Row],[CRÉD. 4]],ActividadesCom[[#This Row],[CRÉD. 5]])</f>
        <v>3</v>
      </c>
      <c r="F4983" s="5">
        <f>IF(ActividadesCom[[#This Row],[ÚLTIMO SEMESTRE CON CRÉDITOS]]&gt;0,ROUND(AVERAGE(ActividadesCom[[#This Row],[VALOR NIVEL 5]],ActividadesCom[[#This Row],[VALOR NIVEL 4]],ActividadesCom[[#This Row],[VALOR NIVEL 3]],ActividadesCom[[#This Row],[VALOR NIVEL 2]],ActividadesCom[[#This Row],[VALOR NIVEL 1]]),0),"")</f>
        <v>3</v>
      </c>
      <c r="G4983" s="7" t="str">
        <f>IF(ActividadesCom[[#This Row],[PROMEDIO]]="","",IF(ActividadesCom[[#This Row],[PROMEDIO]]&gt;=4,"EXCELENTE",IF(ActividadesCom[[#This Row],[PROMEDIO]]&gt;=3,"NOTABLE",IF(ActividadesCom[[#This Row],[PROMEDIO]]&gt;=2,"BUENO",IF(ActividadesCom[[#This Row],[PROMEDIO]]=1,"SUFICIENTE","")))))</f>
        <v>NOTABLE</v>
      </c>
      <c r="H4983" s="5">
        <f>MAX(ActividadesCom[[#This Row],[PERÍODO 1]],ActividadesCom[[#This Row],[PERÍODO 2]],ActividadesCom[[#This Row],[PERÍODO 3]],ActividadesCom[[#This Row],[PERÍODO 4]],ActividadesCom[[#This Row],[PERÍODO 5]])</f>
        <v>20261</v>
      </c>
      <c r="I4983" s="6" t="s">
        <v>23</v>
      </c>
      <c r="J4983" s="5">
        <v>20253</v>
      </c>
      <c r="K4983" s="5" t="s">
        <v>4008</v>
      </c>
      <c r="L4983" s="5">
        <f>IF(ActividadesCom[[#This Row],[NIVEL 1]]&lt;&gt;0,VLOOKUP(ActividadesCom[[#This Row],[NIVEL 1]],Catálogo!A:B,2,FALSE),"")</f>
        <v>3</v>
      </c>
      <c r="M4983" s="5">
        <v>1</v>
      </c>
      <c r="N4983" s="6" t="s">
        <v>5702</v>
      </c>
      <c r="O4983" s="5">
        <v>20253</v>
      </c>
      <c r="P4983" s="5" t="s">
        <v>4007</v>
      </c>
      <c r="Q4983" s="5">
        <f>IF(ActividadesCom[[#This Row],[NIVEL 2]]&lt;&gt;0,VLOOKUP(ActividadesCom[[#This Row],[NIVEL 2]],Catálogo!A:B,2,FALSE),"")</f>
        <v>4</v>
      </c>
      <c r="R4983" s="5">
        <v>1</v>
      </c>
      <c r="S4983" s="6" t="s">
        <v>6293</v>
      </c>
      <c r="T4983" s="5">
        <v>20261</v>
      </c>
      <c r="U4983" s="5" t="s">
        <v>4008</v>
      </c>
      <c r="V4983" s="5">
        <f>IF(ActividadesCom[[#This Row],[NIVEL 3]]&lt;&gt;0,VLOOKUP(ActividadesCom[[#This Row],[NIVEL 3]],Catálogo!A:B,2,FALSE),"")</f>
        <v>3</v>
      </c>
      <c r="W4983" s="5">
        <v>1</v>
      </c>
      <c r="X4983" s="6"/>
      <c r="Y4983" s="5"/>
      <c r="Z4983" s="5"/>
      <c r="AA4983" s="5" t="str">
        <f>IF(ActividadesCom[[#This Row],[NIVEL 4]]&lt;&gt;0,VLOOKUP(ActividadesCom[[#This Row],[NIVEL 4]],Catálogo!A:B,2,FALSE),"")</f>
        <v/>
      </c>
      <c r="AB4983" s="5"/>
      <c r="AC4983" s="6"/>
      <c r="AD4983" s="5"/>
      <c r="AE4983" s="5"/>
      <c r="AF4983" s="5" t="str">
        <f>IF(ActividadesCom[[#This Row],[NIVEL 5]]&lt;&gt;0,VLOOKUP(ActividadesCom[[#This Row],[NIVEL 5]],Catálogo!A:B,2,FALSE),"")</f>
        <v/>
      </c>
      <c r="AG4983" s="5"/>
    </row>
    <row r="4984" spans="1:33" ht="30" customHeight="1" x14ac:dyDescent="0.25">
      <c r="A4984" s="131">
        <v>25470337</v>
      </c>
      <c r="B4984" s="129" t="str">
        <f>VLOOKUP(ActividadesCom[[#This Row],[NO. DE CONTROL]],'LISTADO ESTUDIANTES'!A:C,2,FALSE)</f>
        <v>XEQUE US IRAN SARAI</v>
      </c>
      <c r="C4984" s="130" t="str">
        <f>VLOOKUP(ActividadesCom[[#This Row],[NO. DE CONTROL]],'LISTADO ESTUDIANTES'!A:C,3,FALSE)</f>
        <v>INGENIERIA EN ADMINISTRACION</v>
      </c>
      <c r="D4984" s="131" t="str">
        <f>VLOOKUP(ActividadesCom[[#This Row],[NO. DE CONTROL]],'LISTADO ESTUDIANTES'!A:D,4,FALSE)</f>
        <v>ACTIVO(A)</v>
      </c>
      <c r="E4984" s="128">
        <f>SUM(ActividadesCom[[#This Row],[CRÉD. 1]],ActividadesCom[[#This Row],[CRÉD. 2]],ActividadesCom[[#This Row],[CRÉD. 3]],ActividadesCom[[#This Row],[CRÉD. 4]],ActividadesCom[[#This Row],[CRÉD. 5]])</f>
        <v>2</v>
      </c>
      <c r="F4984" s="131">
        <f>IF(ActividadesCom[[#This Row],[ÚLTIMO SEMESTRE CON CRÉDITOS]]&gt;0,ROUND(AVERAGE(ActividadesCom[[#This Row],[VALOR NIVEL 5]],ActividadesCom[[#This Row],[VALOR NIVEL 4]],ActividadesCom[[#This Row],[VALOR NIVEL 3]],ActividadesCom[[#This Row],[VALOR NIVEL 2]],ActividadesCom[[#This Row],[VALOR NIVEL 1]]),0),"")</f>
        <v>3</v>
      </c>
      <c r="G4984" s="128" t="str">
        <f>IF(ActividadesCom[[#This Row],[PROMEDIO]]="","",IF(ActividadesCom[[#This Row],[PROMEDIO]]&gt;=4,"EXCELENTE",IF(ActividadesCom[[#This Row],[PROMEDIO]]&gt;=3,"NOTABLE",IF(ActividadesCom[[#This Row],[PROMEDIO]]&gt;=2,"BUENO",IF(ActividadesCom[[#This Row],[PROMEDIO]]=1,"SUFICIENTE","")))))</f>
        <v>NOTABLE</v>
      </c>
      <c r="H4984" s="131">
        <f>MAX(ActividadesCom[[#This Row],[PERÍODO 1]],ActividadesCom[[#This Row],[PERÍODO 2]],ActividadesCom[[#This Row],[PERÍODO 3]],ActividadesCom[[#This Row],[PERÍODO 4]],ActividadesCom[[#This Row],[PERÍODO 5]])</f>
        <v>20253</v>
      </c>
      <c r="I4984" s="130" t="s">
        <v>7333</v>
      </c>
      <c r="J4984" s="131">
        <v>20253</v>
      </c>
      <c r="K4984" s="131" t="s">
        <v>4009</v>
      </c>
      <c r="L4984" s="131">
        <f>IF(ActividadesCom[[#This Row],[NIVEL 1]]&lt;&gt;0,VLOOKUP(ActividadesCom[[#This Row],[NIVEL 1]],Catálogo!A:B,2,FALSE),"")</f>
        <v>2</v>
      </c>
      <c r="M4984" s="131">
        <v>1</v>
      </c>
      <c r="N4984" s="6" t="s">
        <v>5702</v>
      </c>
      <c r="O4984" s="131">
        <v>20253</v>
      </c>
      <c r="P4984" s="5" t="s">
        <v>4007</v>
      </c>
      <c r="Q4984" s="131">
        <f>IF(ActividadesCom[[#This Row],[NIVEL 2]]&lt;&gt;0,VLOOKUP(ActividadesCom[[#This Row],[NIVEL 2]],Catálogo!A:B,2,FALSE),"")</f>
        <v>4</v>
      </c>
      <c r="R4984" s="131">
        <v>1</v>
      </c>
      <c r="S4984" s="130"/>
      <c r="T4984" s="131"/>
      <c r="U4984" s="131"/>
      <c r="V4984" s="131" t="str">
        <f>IF(ActividadesCom[[#This Row],[NIVEL 3]]&lt;&gt;0,VLOOKUP(ActividadesCom[[#This Row],[NIVEL 3]],Catálogo!A:B,2,FALSE),"")</f>
        <v/>
      </c>
      <c r="W4984" s="131"/>
      <c r="X4984" s="130"/>
      <c r="Y4984" s="131"/>
      <c r="Z4984" s="131"/>
      <c r="AA4984" s="131" t="str">
        <f>IF(ActividadesCom[[#This Row],[NIVEL 4]]&lt;&gt;0,VLOOKUP(ActividadesCom[[#This Row],[NIVEL 4]],Catálogo!A:B,2,FALSE),"")</f>
        <v/>
      </c>
      <c r="AB4984" s="131"/>
      <c r="AC4984" s="130"/>
      <c r="AD4984" s="131"/>
      <c r="AE4984" s="131"/>
      <c r="AF4984" s="131" t="str">
        <f>IF(ActividadesCom[[#This Row],[NIVEL 5]]&lt;&gt;0,VLOOKUP(ActividadesCom[[#This Row],[NIVEL 5]],Catálogo!A:B,2,FALSE),"")</f>
        <v/>
      </c>
      <c r="AG4984" s="131"/>
    </row>
    <row r="4985" spans="1:33" ht="30" customHeight="1" x14ac:dyDescent="0.25">
      <c r="A4985" s="131">
        <v>25470338</v>
      </c>
      <c r="B4985" s="129" t="str">
        <f>VLOOKUP(ActividadesCom[[#This Row],[NO. DE CONTROL]],'LISTADO ESTUDIANTES'!A:C,2,FALSE)</f>
        <v>YAH BURGOS MELANIE DE JESUS</v>
      </c>
      <c r="C4985" s="130" t="str">
        <f>VLOOKUP(ActividadesCom[[#This Row],[NO. DE CONTROL]],'LISTADO ESTUDIANTES'!A:C,3,FALSE)</f>
        <v>INGENIERIA EN ADMINISTRACION</v>
      </c>
      <c r="D4985" s="131" t="str">
        <f>VLOOKUP(ActividadesCom[[#This Row],[NO. DE CONTROL]],'LISTADO ESTUDIANTES'!A:D,4,FALSE)</f>
        <v>ACTIVO(A)</v>
      </c>
      <c r="E4985" s="128">
        <f>SUM(ActividadesCom[[#This Row],[CRÉD. 1]],ActividadesCom[[#This Row],[CRÉD. 2]],ActividadesCom[[#This Row],[CRÉD. 3]],ActividadesCom[[#This Row],[CRÉD. 4]],ActividadesCom[[#This Row],[CRÉD. 5]])</f>
        <v>4</v>
      </c>
      <c r="F4985" s="131">
        <f>IF(ActividadesCom[[#This Row],[ÚLTIMO SEMESTRE CON CRÉDITOS]]&gt;0,ROUND(AVERAGE(ActividadesCom[[#This Row],[VALOR NIVEL 5]],ActividadesCom[[#This Row],[VALOR NIVEL 4]],ActividadesCom[[#This Row],[VALOR NIVEL 3]],ActividadesCom[[#This Row],[VALOR NIVEL 2]],ActividadesCom[[#This Row],[VALOR NIVEL 1]]),0),"")</f>
        <v>3</v>
      </c>
      <c r="G4985" s="128" t="str">
        <f>IF(ActividadesCom[[#This Row],[PROMEDIO]]="","",IF(ActividadesCom[[#This Row],[PROMEDIO]]&gt;=4,"EXCELENTE",IF(ActividadesCom[[#This Row],[PROMEDIO]]&gt;=3,"NOTABLE",IF(ActividadesCom[[#This Row],[PROMEDIO]]&gt;=2,"BUENO",IF(ActividadesCom[[#This Row],[PROMEDIO]]=1,"SUFICIENTE","")))))</f>
        <v>NOTABLE</v>
      </c>
      <c r="H4985" s="131">
        <f>MAX(ActividadesCom[[#This Row],[PERÍODO 1]],ActividadesCom[[#This Row],[PERÍODO 2]],ActividadesCom[[#This Row],[PERÍODO 3]],ActividadesCom[[#This Row],[PERÍODO 4]],ActividadesCom[[#This Row],[PERÍODO 5]])</f>
        <v>20261</v>
      </c>
      <c r="I4985" s="130" t="s">
        <v>6814</v>
      </c>
      <c r="J4985" s="131">
        <v>20253</v>
      </c>
      <c r="K4985" s="131" t="s">
        <v>4009</v>
      </c>
      <c r="L4985" s="131">
        <f>IF(ActividadesCom[[#This Row],[NIVEL 1]]&lt;&gt;0,VLOOKUP(ActividadesCom[[#This Row],[NIVEL 1]],Catálogo!A:B,2,FALSE),"")</f>
        <v>2</v>
      </c>
      <c r="M4985" s="131">
        <v>1</v>
      </c>
      <c r="N4985" s="130" t="s">
        <v>7333</v>
      </c>
      <c r="O4985" s="131">
        <v>20253</v>
      </c>
      <c r="P4985" s="131" t="s">
        <v>4009</v>
      </c>
      <c r="Q4985" s="131">
        <f>IF(ActividadesCom[[#This Row],[NIVEL 2]]&lt;&gt;0,VLOOKUP(ActividadesCom[[#This Row],[NIVEL 2]],Catálogo!A:B,2,FALSE),"")</f>
        <v>2</v>
      </c>
      <c r="R4985" s="131">
        <v>1</v>
      </c>
      <c r="S4985" s="6" t="s">
        <v>5702</v>
      </c>
      <c r="T4985" s="131">
        <v>20253</v>
      </c>
      <c r="U4985" s="5" t="s">
        <v>4007</v>
      </c>
      <c r="V4985" s="131">
        <f>IF(ActividadesCom[[#This Row],[NIVEL 3]]&lt;&gt;0,VLOOKUP(ActividadesCom[[#This Row],[NIVEL 3]],Catálogo!A:B,2,FALSE),"")</f>
        <v>4</v>
      </c>
      <c r="W4985" s="131">
        <v>1</v>
      </c>
      <c r="X4985" s="6" t="s">
        <v>6293</v>
      </c>
      <c r="Y4985" s="131">
        <v>20261</v>
      </c>
      <c r="Z4985" s="5" t="s">
        <v>4008</v>
      </c>
      <c r="AA4985" s="131">
        <f>IF(ActividadesCom[[#This Row],[NIVEL 4]]&lt;&gt;0,VLOOKUP(ActividadesCom[[#This Row],[NIVEL 4]],Catálogo!A:B,2,FALSE),"")</f>
        <v>3</v>
      </c>
      <c r="AB4985" s="131">
        <v>1</v>
      </c>
      <c r="AC4985" s="130"/>
      <c r="AD4985" s="131"/>
      <c r="AE4985" s="131"/>
      <c r="AF4985" s="131" t="str">
        <f>IF(ActividadesCom[[#This Row],[NIVEL 5]]&lt;&gt;0,VLOOKUP(ActividadesCom[[#This Row],[NIVEL 5]],Catálogo!A:B,2,FALSE),"")</f>
        <v/>
      </c>
      <c r="AG4985" s="131"/>
    </row>
    <row r="4986" spans="1:33" ht="30" customHeight="1" x14ac:dyDescent="0.25">
      <c r="A4986" s="5">
        <v>25470339</v>
      </c>
      <c r="B4986" s="10" t="str">
        <f>VLOOKUP(ActividadesCom[[#This Row],[NO. DE CONTROL]],'LISTADO ESTUDIANTES'!A:C,2,FALSE)</f>
        <v>ARROYO MEDINA KARLA PAOLA</v>
      </c>
      <c r="C4986" s="6" t="str">
        <f>VLOOKUP(ActividadesCom[[#This Row],[NO. DE CONTROL]],'LISTADO ESTUDIANTES'!A:C,3,FALSE)</f>
        <v>CONTADOR PUBLICO</v>
      </c>
      <c r="D4986" s="5" t="str">
        <f>VLOOKUP(ActividadesCom[[#This Row],[NO. DE CONTROL]],'LISTADO ESTUDIANTES'!A:D,4,FALSE)</f>
        <v>ACTIVO(A)</v>
      </c>
      <c r="E4986" s="7">
        <f>SUM(ActividadesCom[[#This Row],[CRÉD. 1]],ActividadesCom[[#This Row],[CRÉD. 2]],ActividadesCom[[#This Row],[CRÉD. 3]],ActividadesCom[[#This Row],[CRÉD. 4]],ActividadesCom[[#This Row],[CRÉD. 5]])</f>
        <v>2</v>
      </c>
      <c r="F4986" s="5">
        <f>IF(ActividadesCom[[#This Row],[ÚLTIMO SEMESTRE CON CRÉDITOS]]&gt;0,ROUND(AVERAGE(ActividadesCom[[#This Row],[VALOR NIVEL 5]],ActividadesCom[[#This Row],[VALOR NIVEL 4]],ActividadesCom[[#This Row],[VALOR NIVEL 3]],ActividadesCom[[#This Row],[VALOR NIVEL 2]],ActividadesCom[[#This Row],[VALOR NIVEL 1]]),0),"")</f>
        <v>4</v>
      </c>
      <c r="G4986" s="7" t="str">
        <f>IF(ActividadesCom[[#This Row],[PROMEDIO]]="","",IF(ActividadesCom[[#This Row],[PROMEDIO]]&gt;=4,"EXCELENTE",IF(ActividadesCom[[#This Row],[PROMEDIO]]&gt;=3,"NOTABLE",IF(ActividadesCom[[#This Row],[PROMEDIO]]&gt;=2,"BUENO",IF(ActividadesCom[[#This Row],[PROMEDIO]]=1,"SUFICIENTE","")))))</f>
        <v>EXCELENTE</v>
      </c>
      <c r="H4986" s="5">
        <f>MAX(ActividadesCom[[#This Row],[PERÍODO 1]],ActividadesCom[[#This Row],[PERÍODO 2]],ActividadesCom[[#This Row],[PERÍODO 3]],ActividadesCom[[#This Row],[PERÍODO 4]],ActividadesCom[[#This Row],[PERÍODO 5]])</f>
        <v>20261</v>
      </c>
      <c r="I4986" s="6" t="s">
        <v>523</v>
      </c>
      <c r="J4986" s="5">
        <v>20253</v>
      </c>
      <c r="K4986" s="5" t="s">
        <v>4008</v>
      </c>
      <c r="L4986" s="5">
        <f>IF(ActividadesCom[[#This Row],[NIVEL 1]]&lt;&gt;0,VLOOKUP(ActividadesCom[[#This Row],[NIVEL 1]],Catálogo!A:B,2,FALSE),"")</f>
        <v>3</v>
      </c>
      <c r="M4986" s="5">
        <v>1</v>
      </c>
      <c r="N4986" s="6" t="s">
        <v>7386</v>
      </c>
      <c r="O4986" s="5">
        <v>20261</v>
      </c>
      <c r="P4986" s="5" t="s">
        <v>4007</v>
      </c>
      <c r="Q4986" s="5">
        <f>IF(ActividadesCom[[#This Row],[NIVEL 2]]&lt;&gt;0,VLOOKUP(ActividadesCom[[#This Row],[NIVEL 2]],Catálogo!A:B,2,FALSE),"")</f>
        <v>4</v>
      </c>
      <c r="R4986" s="5">
        <v>1</v>
      </c>
      <c r="S4986" s="6"/>
      <c r="T4986" s="5"/>
      <c r="U4986" s="5"/>
      <c r="V4986" s="5" t="str">
        <f>IF(ActividadesCom[[#This Row],[NIVEL 3]]&lt;&gt;0,VLOOKUP(ActividadesCom[[#This Row],[NIVEL 3]],Catálogo!A:B,2,FALSE),"")</f>
        <v/>
      </c>
      <c r="W4986" s="5"/>
      <c r="X4986" s="6"/>
      <c r="Y4986" s="5"/>
      <c r="Z4986" s="5"/>
      <c r="AA4986" s="5" t="str">
        <f>IF(ActividadesCom[[#This Row],[NIVEL 4]]&lt;&gt;0,VLOOKUP(ActividadesCom[[#This Row],[NIVEL 4]],Catálogo!A:B,2,FALSE),"")</f>
        <v/>
      </c>
      <c r="AB4986" s="5"/>
      <c r="AC4986" s="6"/>
      <c r="AD4986" s="5"/>
      <c r="AE4986" s="5"/>
      <c r="AF4986" s="5" t="str">
        <f>IF(ActividadesCom[[#This Row],[NIVEL 5]]&lt;&gt;0,VLOOKUP(ActividadesCom[[#This Row],[NIVEL 5]],Catálogo!A:B,2,FALSE),"")</f>
        <v/>
      </c>
      <c r="AG4986" s="5"/>
    </row>
    <row r="4987" spans="1:33" ht="30" customHeight="1" x14ac:dyDescent="0.25">
      <c r="A4987" s="131">
        <v>25470340</v>
      </c>
      <c r="B4987" s="129" t="str">
        <f>VLOOKUP(ActividadesCom[[#This Row],[NO. DE CONTROL]],'LISTADO ESTUDIANTES'!A:C,2,FALSE)</f>
        <v>AVILA PACHECO ABNER ALBERTO</v>
      </c>
      <c r="C4987" s="130" t="str">
        <f>VLOOKUP(ActividadesCom[[#This Row],[NO. DE CONTROL]],'LISTADO ESTUDIANTES'!A:C,3,FALSE)</f>
        <v>CONTADOR PUBLICO</v>
      </c>
      <c r="D4987" s="131" t="str">
        <f>VLOOKUP(ActividadesCom[[#This Row],[NO. DE CONTROL]],'LISTADO ESTUDIANTES'!A:D,4,FALSE)</f>
        <v>ACTIVO(A)</v>
      </c>
      <c r="E4987" s="128">
        <f>SUM(ActividadesCom[[#This Row],[CRÉD. 1]],ActividadesCom[[#This Row],[CRÉD. 2]],ActividadesCom[[#This Row],[CRÉD. 3]],ActividadesCom[[#This Row],[CRÉD. 4]],ActividadesCom[[#This Row],[CRÉD. 5]])</f>
        <v>2</v>
      </c>
      <c r="F4987" s="131">
        <f>IF(ActividadesCom[[#This Row],[ÚLTIMO SEMESTRE CON CRÉDITOS]]&gt;0,ROUND(AVERAGE(ActividadesCom[[#This Row],[VALOR NIVEL 5]],ActividadesCom[[#This Row],[VALOR NIVEL 4]],ActividadesCom[[#This Row],[VALOR NIVEL 3]],ActividadesCom[[#This Row],[VALOR NIVEL 2]],ActividadesCom[[#This Row],[VALOR NIVEL 1]]),0),"")</f>
        <v>3</v>
      </c>
      <c r="G4987" s="128" t="str">
        <f>IF(ActividadesCom[[#This Row],[PROMEDIO]]="","",IF(ActividadesCom[[#This Row],[PROMEDIO]]&gt;=4,"EXCELENTE",IF(ActividadesCom[[#This Row],[PROMEDIO]]&gt;=3,"NOTABLE",IF(ActividadesCom[[#This Row],[PROMEDIO]]&gt;=2,"BUENO",IF(ActividadesCom[[#This Row],[PROMEDIO]]=1,"SUFICIENTE","")))))</f>
        <v>NOTABLE</v>
      </c>
      <c r="H4987" s="131">
        <f>MAX(ActividadesCom[[#This Row],[PERÍODO 1]],ActividadesCom[[#This Row],[PERÍODO 2]],ActividadesCom[[#This Row],[PERÍODO 3]],ActividadesCom[[#This Row],[PERÍODO 4]],ActividadesCom[[#This Row],[PERÍODO 5]])</f>
        <v>20261</v>
      </c>
      <c r="I4987" s="130" t="s">
        <v>31</v>
      </c>
      <c r="J4987" s="131">
        <v>20253</v>
      </c>
      <c r="K4987" s="131" t="s">
        <v>4008</v>
      </c>
      <c r="L4987" s="131">
        <f>IF(ActividadesCom[[#This Row],[NIVEL 1]]&lt;&gt;0,VLOOKUP(ActividadesCom[[#This Row],[NIVEL 1]],Catálogo!A:B,2,FALSE),"")</f>
        <v>3</v>
      </c>
      <c r="M4987" s="131">
        <v>1</v>
      </c>
      <c r="N4987" s="6" t="s">
        <v>6293</v>
      </c>
      <c r="O4987" s="131">
        <v>20261</v>
      </c>
      <c r="P4987" s="5" t="s">
        <v>4008</v>
      </c>
      <c r="Q4987" s="131">
        <f>IF(ActividadesCom[[#This Row],[NIVEL 2]]&lt;&gt;0,VLOOKUP(ActividadesCom[[#This Row],[NIVEL 2]],Catálogo!A:B,2,FALSE),"")</f>
        <v>3</v>
      </c>
      <c r="R4987" s="131">
        <v>1</v>
      </c>
      <c r="S4987" s="130"/>
      <c r="T4987" s="131"/>
      <c r="U4987" s="131"/>
      <c r="V4987" s="131" t="str">
        <f>IF(ActividadesCom[[#This Row],[NIVEL 3]]&lt;&gt;0,VLOOKUP(ActividadesCom[[#This Row],[NIVEL 3]],Catálogo!A:B,2,FALSE),"")</f>
        <v/>
      </c>
      <c r="W4987" s="131"/>
      <c r="X4987" s="130"/>
      <c r="Y4987" s="131"/>
      <c r="Z4987" s="131"/>
      <c r="AA4987" s="131" t="str">
        <f>IF(ActividadesCom[[#This Row],[NIVEL 4]]&lt;&gt;0,VLOOKUP(ActividadesCom[[#This Row],[NIVEL 4]],Catálogo!A:B,2,FALSE),"")</f>
        <v/>
      </c>
      <c r="AB4987" s="131"/>
      <c r="AC4987" s="130"/>
      <c r="AD4987" s="131"/>
      <c r="AE4987" s="131"/>
      <c r="AF4987" s="131" t="str">
        <f>IF(ActividadesCom[[#This Row],[NIVEL 5]]&lt;&gt;0,VLOOKUP(ActividadesCom[[#This Row],[NIVEL 5]],Catálogo!A:B,2,FALSE),"")</f>
        <v/>
      </c>
      <c r="AG4987" s="131"/>
    </row>
    <row r="4988" spans="1:33" ht="30" customHeight="1" x14ac:dyDescent="0.25">
      <c r="A4988" s="131">
        <v>25470341</v>
      </c>
      <c r="B4988" s="129" t="str">
        <f>VLOOKUP(ActividadesCom[[#This Row],[NO. DE CONTROL]],'LISTADO ESTUDIANTES'!A:C,2,FALSE)</f>
        <v>BAAS CABALLERO DIDER IVAN</v>
      </c>
      <c r="C4988" s="130" t="str">
        <f>VLOOKUP(ActividadesCom[[#This Row],[NO. DE CONTROL]],'LISTADO ESTUDIANTES'!A:C,3,FALSE)</f>
        <v>CONTADOR PUBLICO</v>
      </c>
      <c r="D4988" s="131" t="str">
        <f>VLOOKUP(ActividadesCom[[#This Row],[NO. DE CONTROL]],'LISTADO ESTUDIANTES'!A:D,4,FALSE)</f>
        <v>ACTIVO(A)</v>
      </c>
      <c r="E4988" s="128">
        <f>SUM(ActividadesCom[[#This Row],[CRÉD. 1]],ActividadesCom[[#This Row],[CRÉD. 2]],ActividadesCom[[#This Row],[CRÉD. 3]],ActividadesCom[[#This Row],[CRÉD. 4]],ActividadesCom[[#This Row],[CRÉD. 5]])</f>
        <v>3</v>
      </c>
      <c r="F4988" s="131">
        <f>IF(ActividadesCom[[#This Row],[ÚLTIMO SEMESTRE CON CRÉDITOS]]&gt;0,ROUND(AVERAGE(ActividadesCom[[#This Row],[VALOR NIVEL 5]],ActividadesCom[[#This Row],[VALOR NIVEL 4]],ActividadesCom[[#This Row],[VALOR NIVEL 3]],ActividadesCom[[#This Row],[VALOR NIVEL 2]],ActividadesCom[[#This Row],[VALOR NIVEL 1]]),0),"")</f>
        <v>3</v>
      </c>
      <c r="G4988" s="128" t="str">
        <f>IF(ActividadesCom[[#This Row],[PROMEDIO]]="","",IF(ActividadesCom[[#This Row],[PROMEDIO]]&gt;=4,"EXCELENTE",IF(ActividadesCom[[#This Row],[PROMEDIO]]&gt;=3,"NOTABLE",IF(ActividadesCom[[#This Row],[PROMEDIO]]&gt;=2,"BUENO",IF(ActividadesCom[[#This Row],[PROMEDIO]]=1,"SUFICIENTE","")))))</f>
        <v>NOTABLE</v>
      </c>
      <c r="H4988" s="131">
        <f>MAX(ActividadesCom[[#This Row],[PERÍODO 1]],ActividadesCom[[#This Row],[PERÍODO 2]],ActividadesCom[[#This Row],[PERÍODO 3]],ActividadesCom[[#This Row],[PERÍODO 4]],ActividadesCom[[#This Row],[PERÍODO 5]])</f>
        <v>20253</v>
      </c>
      <c r="I4988" s="130" t="s">
        <v>7297</v>
      </c>
      <c r="J4988" s="131">
        <v>20253</v>
      </c>
      <c r="K4988" s="131" t="s">
        <v>4008</v>
      </c>
      <c r="L4988" s="131">
        <f>IF(ActividadesCom[[#This Row],[NIVEL 1]]&lt;&gt;0,VLOOKUP(ActividadesCom[[#This Row],[NIVEL 1]],Catálogo!A:B,2,FALSE),"")</f>
        <v>3</v>
      </c>
      <c r="M4988" s="131">
        <v>1</v>
      </c>
      <c r="N4988" s="130" t="s">
        <v>31</v>
      </c>
      <c r="O4988" s="131">
        <v>20253</v>
      </c>
      <c r="P4988" s="131" t="s">
        <v>4008</v>
      </c>
      <c r="Q4988" s="131">
        <f>IF(ActividadesCom[[#This Row],[NIVEL 2]]&lt;&gt;0,VLOOKUP(ActividadesCom[[#This Row],[NIVEL 2]],Catálogo!A:B,2,FALSE),"")</f>
        <v>3</v>
      </c>
      <c r="R4988" s="131">
        <v>1</v>
      </c>
      <c r="S4988" s="6" t="s">
        <v>7333</v>
      </c>
      <c r="T4988" s="131">
        <v>20253</v>
      </c>
      <c r="U4988" s="5" t="s">
        <v>4009</v>
      </c>
      <c r="V4988" s="131">
        <f>IF(ActividadesCom[[#This Row],[NIVEL 3]]&lt;&gt;0,VLOOKUP(ActividadesCom[[#This Row],[NIVEL 3]],Catálogo!A:B,2,FALSE),"")</f>
        <v>2</v>
      </c>
      <c r="W4988" s="131">
        <v>1</v>
      </c>
      <c r="X4988" s="130"/>
      <c r="Y4988" s="131"/>
      <c r="Z4988" s="131"/>
      <c r="AA4988" s="131" t="str">
        <f>IF(ActividadesCom[[#This Row],[NIVEL 4]]&lt;&gt;0,VLOOKUP(ActividadesCom[[#This Row],[NIVEL 4]],Catálogo!A:B,2,FALSE),"")</f>
        <v/>
      </c>
      <c r="AB4988" s="131"/>
      <c r="AC4988" s="130"/>
      <c r="AD4988" s="131"/>
      <c r="AE4988" s="131"/>
      <c r="AF4988" s="131" t="str">
        <f>IF(ActividadesCom[[#This Row],[NIVEL 5]]&lt;&gt;0,VLOOKUP(ActividadesCom[[#This Row],[NIVEL 5]],Catálogo!A:B,2,FALSE),"")</f>
        <v/>
      </c>
      <c r="AG4988" s="131"/>
    </row>
    <row r="4989" spans="1:33" ht="30" customHeight="1" x14ac:dyDescent="0.25">
      <c r="A4989" s="5">
        <v>25470342</v>
      </c>
      <c r="B4989" s="10" t="str">
        <f>VLOOKUP(ActividadesCom[[#This Row],[NO. DE CONTROL]],'LISTADO ESTUDIANTES'!A:C,2,FALSE)</f>
        <v>BAUTISTA MONTES ISELA DEL CARMEN</v>
      </c>
      <c r="C4989" s="6" t="str">
        <f>VLOOKUP(ActividadesCom[[#This Row],[NO. DE CONTROL]],'LISTADO ESTUDIANTES'!A:C,3,FALSE)</f>
        <v>CONTADOR PUBLICO</v>
      </c>
      <c r="D4989" s="5" t="str">
        <f>VLOOKUP(ActividadesCom[[#This Row],[NO. DE CONTROL]],'LISTADO ESTUDIANTES'!A:D,4,FALSE)</f>
        <v>ACTIVO(A)</v>
      </c>
      <c r="E4989" s="7">
        <f>SUM(ActividadesCom[[#This Row],[CRÉD. 1]],ActividadesCom[[#This Row],[CRÉD. 2]],ActividadesCom[[#This Row],[CRÉD. 3]],ActividadesCom[[#This Row],[CRÉD. 4]],ActividadesCom[[#This Row],[CRÉD. 5]])</f>
        <v>2</v>
      </c>
      <c r="F4989" s="5">
        <f>IF(ActividadesCom[[#This Row],[ÚLTIMO SEMESTRE CON CRÉDITOS]]&gt;0,ROUND(AVERAGE(ActividadesCom[[#This Row],[VALOR NIVEL 5]],ActividadesCom[[#This Row],[VALOR NIVEL 4]],ActividadesCom[[#This Row],[VALOR NIVEL 3]],ActividadesCom[[#This Row],[VALOR NIVEL 2]],ActividadesCom[[#This Row],[VALOR NIVEL 1]]),0),"")</f>
        <v>3</v>
      </c>
      <c r="G4989" s="7" t="str">
        <f>IF(ActividadesCom[[#This Row],[PROMEDIO]]="","",IF(ActividadesCom[[#This Row],[PROMEDIO]]&gt;=4,"EXCELENTE",IF(ActividadesCom[[#This Row],[PROMEDIO]]&gt;=3,"NOTABLE",IF(ActividadesCom[[#This Row],[PROMEDIO]]&gt;=2,"BUENO",IF(ActividadesCom[[#This Row],[PROMEDIO]]=1,"SUFICIENTE","")))))</f>
        <v>NOTABLE</v>
      </c>
      <c r="H4989" s="5">
        <f>MAX(ActividadesCom[[#This Row],[PERÍODO 1]],ActividadesCom[[#This Row],[PERÍODO 2]],ActividadesCom[[#This Row],[PERÍODO 3]],ActividadesCom[[#This Row],[PERÍODO 4]],ActividadesCom[[#This Row],[PERÍODO 5]])</f>
        <v>20253</v>
      </c>
      <c r="I4989" s="6" t="s">
        <v>3518</v>
      </c>
      <c r="J4989" s="5">
        <v>20253</v>
      </c>
      <c r="K4989" s="5" t="s">
        <v>4007</v>
      </c>
      <c r="L4989" s="5">
        <f>IF(ActividadesCom[[#This Row],[NIVEL 1]]&lt;&gt;0,VLOOKUP(ActividadesCom[[#This Row],[NIVEL 1]],Catálogo!A:B,2,FALSE),"")</f>
        <v>4</v>
      </c>
      <c r="M4989" s="5">
        <v>1</v>
      </c>
      <c r="N4989" s="6" t="s">
        <v>7333</v>
      </c>
      <c r="O4989" s="5">
        <v>20253</v>
      </c>
      <c r="P4989" s="5" t="s">
        <v>4009</v>
      </c>
      <c r="Q4989" s="5">
        <f>IF(ActividadesCom[[#This Row],[NIVEL 2]]&lt;&gt;0,VLOOKUP(ActividadesCom[[#This Row],[NIVEL 2]],Catálogo!A:B,2,FALSE),"")</f>
        <v>2</v>
      </c>
      <c r="R4989" s="5">
        <v>1</v>
      </c>
      <c r="S4989" s="6"/>
      <c r="T4989" s="5"/>
      <c r="U4989" s="5"/>
      <c r="V4989" s="5" t="str">
        <f>IF(ActividadesCom[[#This Row],[NIVEL 3]]&lt;&gt;0,VLOOKUP(ActividadesCom[[#This Row],[NIVEL 3]],Catálogo!A:B,2,FALSE),"")</f>
        <v/>
      </c>
      <c r="W4989" s="5"/>
      <c r="X4989" s="6"/>
      <c r="Y4989" s="5"/>
      <c r="Z4989" s="5"/>
      <c r="AA4989" s="5" t="str">
        <f>IF(ActividadesCom[[#This Row],[NIVEL 4]]&lt;&gt;0,VLOOKUP(ActividadesCom[[#This Row],[NIVEL 4]],Catálogo!A:B,2,FALSE),"")</f>
        <v/>
      </c>
      <c r="AB4989" s="5"/>
      <c r="AC4989" s="6"/>
      <c r="AD4989" s="5"/>
      <c r="AE4989" s="5"/>
      <c r="AF4989" s="5" t="str">
        <f>IF(ActividadesCom[[#This Row],[NIVEL 5]]&lt;&gt;0,VLOOKUP(ActividadesCom[[#This Row],[NIVEL 5]],Catálogo!A:B,2,FALSE),"")</f>
        <v/>
      </c>
      <c r="AG4989" s="5"/>
    </row>
    <row r="4990" spans="1:33" ht="30" customHeight="1" x14ac:dyDescent="0.25">
      <c r="A4990" s="5">
        <v>25470344</v>
      </c>
      <c r="B4990" s="10" t="str">
        <f>VLOOKUP(ActividadesCom[[#This Row],[NO. DE CONTROL]],'LISTADO ESTUDIANTES'!A:C,2,FALSE)</f>
        <v>CAN GONZALEZ ANGEL JHOSEF</v>
      </c>
      <c r="C4990" s="6" t="str">
        <f>VLOOKUP(ActividadesCom[[#This Row],[NO. DE CONTROL]],'LISTADO ESTUDIANTES'!A:C,3,FALSE)</f>
        <v>CONTADOR PUBLICO</v>
      </c>
      <c r="D4990" s="5" t="str">
        <f>VLOOKUP(ActividadesCom[[#This Row],[NO. DE CONTROL]],'LISTADO ESTUDIANTES'!A:D,4,FALSE)</f>
        <v>ACTIVO(A)</v>
      </c>
      <c r="E4990" s="7">
        <f>SUM(ActividadesCom[[#This Row],[CRÉD. 1]],ActividadesCom[[#This Row],[CRÉD. 2]],ActividadesCom[[#This Row],[CRÉD. 3]],ActividadesCom[[#This Row],[CRÉD. 4]],ActividadesCom[[#This Row],[CRÉD. 5]])</f>
        <v>1</v>
      </c>
      <c r="F4990" s="5">
        <f>IF(ActividadesCom[[#This Row],[ÚLTIMO SEMESTRE CON CRÉDITOS]]&gt;0,ROUND(AVERAGE(ActividadesCom[[#This Row],[VALOR NIVEL 5]],ActividadesCom[[#This Row],[VALOR NIVEL 4]],ActividadesCom[[#This Row],[VALOR NIVEL 3]],ActividadesCom[[#This Row],[VALOR NIVEL 2]],ActividadesCom[[#This Row],[VALOR NIVEL 1]]),0),"")</f>
        <v>3</v>
      </c>
      <c r="G4990" s="7" t="str">
        <f>IF(ActividadesCom[[#This Row],[PROMEDIO]]="","",IF(ActividadesCom[[#This Row],[PROMEDIO]]&gt;=4,"EXCELENTE",IF(ActividadesCom[[#This Row],[PROMEDIO]]&gt;=3,"NOTABLE",IF(ActividadesCom[[#This Row],[PROMEDIO]]&gt;=2,"BUENO",IF(ActividadesCom[[#This Row],[PROMEDIO]]=1,"SUFICIENTE","")))))</f>
        <v>NOTABLE</v>
      </c>
      <c r="H4990" s="5">
        <f>MAX(ActividadesCom[[#This Row],[PERÍODO 1]],ActividadesCom[[#This Row],[PERÍODO 2]],ActividadesCom[[#This Row],[PERÍODO 3]],ActividadesCom[[#This Row],[PERÍODO 4]],ActividadesCom[[#This Row],[PERÍODO 5]])</f>
        <v>20253</v>
      </c>
      <c r="I4990" s="6" t="s">
        <v>23</v>
      </c>
      <c r="J4990" s="5">
        <v>20253</v>
      </c>
      <c r="K4990" s="5" t="s">
        <v>4008</v>
      </c>
      <c r="L4990" s="5">
        <f>IF(ActividadesCom[[#This Row],[NIVEL 1]]&lt;&gt;0,VLOOKUP(ActividadesCom[[#This Row],[NIVEL 1]],Catálogo!A:B,2,FALSE),"")</f>
        <v>3</v>
      </c>
      <c r="M4990" s="5">
        <v>1</v>
      </c>
      <c r="N4990" s="6"/>
      <c r="O4990" s="5"/>
      <c r="P4990" s="5"/>
      <c r="Q4990" s="5" t="str">
        <f>IF(ActividadesCom[[#This Row],[NIVEL 2]]&lt;&gt;0,VLOOKUP(ActividadesCom[[#This Row],[NIVEL 2]],Catálogo!A:B,2,FALSE),"")</f>
        <v/>
      </c>
      <c r="R4990" s="5"/>
      <c r="S4990" s="6"/>
      <c r="T4990" s="5"/>
      <c r="U4990" s="5"/>
      <c r="V4990" s="5" t="str">
        <f>IF(ActividadesCom[[#This Row],[NIVEL 3]]&lt;&gt;0,VLOOKUP(ActividadesCom[[#This Row],[NIVEL 3]],Catálogo!A:B,2,FALSE),"")</f>
        <v/>
      </c>
      <c r="W4990" s="5"/>
      <c r="X4990" s="6"/>
      <c r="Y4990" s="5"/>
      <c r="Z4990" s="5"/>
      <c r="AA4990" s="5" t="str">
        <f>IF(ActividadesCom[[#This Row],[NIVEL 4]]&lt;&gt;0,VLOOKUP(ActividadesCom[[#This Row],[NIVEL 4]],Catálogo!A:B,2,FALSE),"")</f>
        <v/>
      </c>
      <c r="AB4990" s="5"/>
      <c r="AC4990" s="6"/>
      <c r="AD4990" s="5"/>
      <c r="AE4990" s="5"/>
      <c r="AF4990" s="5" t="str">
        <f>IF(ActividadesCom[[#This Row],[NIVEL 5]]&lt;&gt;0,VLOOKUP(ActividadesCom[[#This Row],[NIVEL 5]],Catálogo!A:B,2,FALSE),"")</f>
        <v/>
      </c>
      <c r="AG4990" s="5"/>
    </row>
    <row r="4991" spans="1:33" ht="30" customHeight="1" x14ac:dyDescent="0.25">
      <c r="A4991" s="131">
        <v>25470345</v>
      </c>
      <c r="B4991" s="129" t="str">
        <f>VLOOKUP(ActividadesCom[[#This Row],[NO. DE CONTROL]],'LISTADO ESTUDIANTES'!A:C,2,FALSE)</f>
        <v>CHAN COHUO LEONARDO GABRIEL</v>
      </c>
      <c r="C4991" s="130" t="str">
        <f>VLOOKUP(ActividadesCom[[#This Row],[NO. DE CONTROL]],'LISTADO ESTUDIANTES'!A:C,3,FALSE)</f>
        <v>CONTADOR PUBLICO</v>
      </c>
      <c r="D4991" s="131" t="str">
        <f>VLOOKUP(ActividadesCom[[#This Row],[NO. DE CONTROL]],'LISTADO ESTUDIANTES'!A:D,4,FALSE)</f>
        <v>ACTIVO(A)</v>
      </c>
      <c r="E4991" s="128">
        <f>SUM(ActividadesCom[[#This Row],[CRÉD. 1]],ActividadesCom[[#This Row],[CRÉD. 2]],ActividadesCom[[#This Row],[CRÉD. 3]],ActividadesCom[[#This Row],[CRÉD. 4]],ActividadesCom[[#This Row],[CRÉD. 5]])</f>
        <v>2</v>
      </c>
      <c r="F4991" s="131">
        <f>IF(ActividadesCom[[#This Row],[ÚLTIMO SEMESTRE CON CRÉDITOS]]&gt;0,ROUND(AVERAGE(ActividadesCom[[#This Row],[VALOR NIVEL 5]],ActividadesCom[[#This Row],[VALOR NIVEL 4]],ActividadesCom[[#This Row],[VALOR NIVEL 3]],ActividadesCom[[#This Row],[VALOR NIVEL 2]],ActividadesCom[[#This Row],[VALOR NIVEL 1]]),0),"")</f>
        <v>3</v>
      </c>
      <c r="G4991" s="128" t="str">
        <f>IF(ActividadesCom[[#This Row],[PROMEDIO]]="","",IF(ActividadesCom[[#This Row],[PROMEDIO]]&gt;=4,"EXCELENTE",IF(ActividadesCom[[#This Row],[PROMEDIO]]&gt;=3,"NOTABLE",IF(ActividadesCom[[#This Row],[PROMEDIO]]&gt;=2,"BUENO",IF(ActividadesCom[[#This Row],[PROMEDIO]]=1,"SUFICIENTE","")))))</f>
        <v>NOTABLE</v>
      </c>
      <c r="H4991" s="131">
        <f>MAX(ActividadesCom[[#This Row],[PERÍODO 1]],ActividadesCom[[#This Row],[PERÍODO 2]],ActividadesCom[[#This Row],[PERÍODO 3]],ActividadesCom[[#This Row],[PERÍODO 4]],ActividadesCom[[#This Row],[PERÍODO 5]])</f>
        <v>20261</v>
      </c>
      <c r="I4991" s="130" t="s">
        <v>5843</v>
      </c>
      <c r="J4991" s="131">
        <v>20253</v>
      </c>
      <c r="K4991" s="131" t="s">
        <v>4009</v>
      </c>
      <c r="L4991" s="131">
        <f>IF(ActividadesCom[[#This Row],[NIVEL 1]]&lt;&gt;0,VLOOKUP(ActividadesCom[[#This Row],[NIVEL 1]],Catálogo!A:B,2,FALSE),"")</f>
        <v>2</v>
      </c>
      <c r="M4991" s="131">
        <v>1</v>
      </c>
      <c r="N4991" s="6" t="s">
        <v>6293</v>
      </c>
      <c r="O4991" s="131">
        <v>20261</v>
      </c>
      <c r="P4991" s="5" t="s">
        <v>4008</v>
      </c>
      <c r="Q4991" s="131">
        <f>IF(ActividadesCom[[#This Row],[NIVEL 2]]&lt;&gt;0,VLOOKUP(ActividadesCom[[#This Row],[NIVEL 2]],Catálogo!A:B,2,FALSE),"")</f>
        <v>3</v>
      </c>
      <c r="R4991" s="131">
        <v>1</v>
      </c>
      <c r="S4991" s="130"/>
      <c r="T4991" s="131"/>
      <c r="U4991" s="131"/>
      <c r="V4991" s="131" t="str">
        <f>IF(ActividadesCom[[#This Row],[NIVEL 3]]&lt;&gt;0,VLOOKUP(ActividadesCom[[#This Row],[NIVEL 3]],Catálogo!A:B,2,FALSE),"")</f>
        <v/>
      </c>
      <c r="W4991" s="131"/>
      <c r="X4991" s="130"/>
      <c r="Y4991" s="131"/>
      <c r="Z4991" s="131"/>
      <c r="AA4991" s="131" t="str">
        <f>IF(ActividadesCom[[#This Row],[NIVEL 4]]&lt;&gt;0,VLOOKUP(ActividadesCom[[#This Row],[NIVEL 4]],Catálogo!A:B,2,FALSE),"")</f>
        <v/>
      </c>
      <c r="AB4991" s="131"/>
      <c r="AC4991" s="130"/>
      <c r="AD4991" s="131"/>
      <c r="AE4991" s="131"/>
      <c r="AF4991" s="131" t="str">
        <f>IF(ActividadesCom[[#This Row],[NIVEL 5]]&lt;&gt;0,VLOOKUP(ActividadesCom[[#This Row],[NIVEL 5]],Catálogo!A:B,2,FALSE),"")</f>
        <v/>
      </c>
      <c r="AG4991" s="131"/>
    </row>
    <row r="4992" spans="1:33" ht="30" customHeight="1" x14ac:dyDescent="0.25">
      <c r="A4992" s="131">
        <v>25470346</v>
      </c>
      <c r="B4992" s="129" t="str">
        <f>VLOOKUP(ActividadesCom[[#This Row],[NO. DE CONTROL]],'LISTADO ESTUDIANTES'!A:C,2,FALSE)</f>
        <v>CHIN LARA GABRIEL ALEJANDRO</v>
      </c>
      <c r="C4992" s="130" t="str">
        <f>VLOOKUP(ActividadesCom[[#This Row],[NO. DE CONTROL]],'LISTADO ESTUDIANTES'!A:C,3,FALSE)</f>
        <v>CONTADOR PUBLICO</v>
      </c>
      <c r="D4992" s="131" t="str">
        <f>VLOOKUP(ActividadesCom[[#This Row],[NO. DE CONTROL]],'LISTADO ESTUDIANTES'!A:D,4,FALSE)</f>
        <v>ACTIVO(A)</v>
      </c>
      <c r="E4992" s="128">
        <f>SUM(ActividadesCom[[#This Row],[CRÉD. 1]],ActividadesCom[[#This Row],[CRÉD. 2]],ActividadesCom[[#This Row],[CRÉD. 3]],ActividadesCom[[#This Row],[CRÉD. 4]],ActividadesCom[[#This Row],[CRÉD. 5]])</f>
        <v>2</v>
      </c>
      <c r="F4992" s="131">
        <f>IF(ActividadesCom[[#This Row],[ÚLTIMO SEMESTRE CON CRÉDITOS]]&gt;0,ROUND(AVERAGE(ActividadesCom[[#This Row],[VALOR NIVEL 5]],ActividadesCom[[#This Row],[VALOR NIVEL 4]],ActividadesCom[[#This Row],[VALOR NIVEL 3]],ActividadesCom[[#This Row],[VALOR NIVEL 2]],ActividadesCom[[#This Row],[VALOR NIVEL 1]]),0),"")</f>
        <v>3</v>
      </c>
      <c r="G4992" s="128" t="str">
        <f>IF(ActividadesCom[[#This Row],[PROMEDIO]]="","",IF(ActividadesCom[[#This Row],[PROMEDIO]]&gt;=4,"EXCELENTE",IF(ActividadesCom[[#This Row],[PROMEDIO]]&gt;=3,"NOTABLE",IF(ActividadesCom[[#This Row],[PROMEDIO]]&gt;=2,"BUENO",IF(ActividadesCom[[#This Row],[PROMEDIO]]=1,"SUFICIENTE","")))))</f>
        <v>NOTABLE</v>
      </c>
      <c r="H4992" s="131">
        <f>MAX(ActividadesCom[[#This Row],[PERÍODO 1]],ActividadesCom[[#This Row],[PERÍODO 2]],ActividadesCom[[#This Row],[PERÍODO 3]],ActividadesCom[[#This Row],[PERÍODO 4]],ActividadesCom[[#This Row],[PERÍODO 5]])</f>
        <v>20261</v>
      </c>
      <c r="I4992" s="130" t="s">
        <v>11</v>
      </c>
      <c r="J4992" s="131">
        <v>20253</v>
      </c>
      <c r="K4992" s="131" t="s">
        <v>4008</v>
      </c>
      <c r="L4992" s="131">
        <f>IF(ActividadesCom[[#This Row],[NIVEL 1]]&lt;&gt;0,VLOOKUP(ActividadesCom[[#This Row],[NIVEL 1]],Catálogo!A:B,2,FALSE),"")</f>
        <v>3</v>
      </c>
      <c r="M4992" s="131">
        <v>1</v>
      </c>
      <c r="N4992" s="6" t="s">
        <v>6293</v>
      </c>
      <c r="O4992" s="131">
        <v>20261</v>
      </c>
      <c r="P4992" s="5" t="s">
        <v>4008</v>
      </c>
      <c r="Q4992" s="131">
        <f>IF(ActividadesCom[[#This Row],[NIVEL 2]]&lt;&gt;0,VLOOKUP(ActividadesCom[[#This Row],[NIVEL 2]],Catálogo!A:B,2,FALSE),"")</f>
        <v>3</v>
      </c>
      <c r="R4992" s="131">
        <v>1</v>
      </c>
      <c r="S4992" s="130"/>
      <c r="T4992" s="131"/>
      <c r="U4992" s="131"/>
      <c r="V4992" s="131" t="str">
        <f>IF(ActividadesCom[[#This Row],[NIVEL 3]]&lt;&gt;0,VLOOKUP(ActividadesCom[[#This Row],[NIVEL 3]],Catálogo!A:B,2,FALSE),"")</f>
        <v/>
      </c>
      <c r="W4992" s="131"/>
      <c r="X4992" s="130"/>
      <c r="Y4992" s="131"/>
      <c r="Z4992" s="131"/>
      <c r="AA4992" s="131" t="str">
        <f>IF(ActividadesCom[[#This Row],[NIVEL 4]]&lt;&gt;0,VLOOKUP(ActividadesCom[[#This Row],[NIVEL 4]],Catálogo!A:B,2,FALSE),"")</f>
        <v/>
      </c>
      <c r="AB4992" s="131"/>
      <c r="AC4992" s="130"/>
      <c r="AD4992" s="131"/>
      <c r="AE4992" s="131"/>
      <c r="AF4992" s="131" t="str">
        <f>IF(ActividadesCom[[#This Row],[NIVEL 5]]&lt;&gt;0,VLOOKUP(ActividadesCom[[#This Row],[NIVEL 5]],Catálogo!A:B,2,FALSE),"")</f>
        <v/>
      </c>
      <c r="AG4992" s="131"/>
    </row>
    <row r="4993" spans="1:33" ht="30" customHeight="1" x14ac:dyDescent="0.25">
      <c r="A4993" s="131">
        <v>25470347</v>
      </c>
      <c r="B4993" s="129" t="str">
        <f>VLOOKUP(ActividadesCom[[#This Row],[NO. DE CONTROL]],'LISTADO ESTUDIANTES'!A:C,2,FALSE)</f>
        <v>CHIN TUN ASHANTI IRATZE</v>
      </c>
      <c r="C4993" s="130" t="str">
        <f>VLOOKUP(ActividadesCom[[#This Row],[NO. DE CONTROL]],'LISTADO ESTUDIANTES'!A:C,3,FALSE)</f>
        <v>CONTADOR PUBLICO</v>
      </c>
      <c r="D4993" s="131" t="str">
        <f>VLOOKUP(ActividadesCom[[#This Row],[NO. DE CONTROL]],'LISTADO ESTUDIANTES'!A:D,4,FALSE)</f>
        <v>ACTIVO(A)</v>
      </c>
      <c r="E4993" s="128">
        <f>SUM(ActividadesCom[[#This Row],[CRÉD. 1]],ActividadesCom[[#This Row],[CRÉD. 2]],ActividadesCom[[#This Row],[CRÉD. 3]],ActividadesCom[[#This Row],[CRÉD. 4]],ActividadesCom[[#This Row],[CRÉD. 5]])</f>
        <v>1</v>
      </c>
      <c r="F4993" s="131">
        <f>IF(ActividadesCom[[#This Row],[ÚLTIMO SEMESTRE CON CRÉDITOS]]&gt;0,ROUND(AVERAGE(ActividadesCom[[#This Row],[VALOR NIVEL 5]],ActividadesCom[[#This Row],[VALOR NIVEL 4]],ActividadesCom[[#This Row],[VALOR NIVEL 3]],ActividadesCom[[#This Row],[VALOR NIVEL 2]],ActividadesCom[[#This Row],[VALOR NIVEL 1]]),0),"")</f>
        <v>2</v>
      </c>
      <c r="G4993" s="128" t="str">
        <f>IF(ActividadesCom[[#This Row],[PROMEDIO]]="","",IF(ActividadesCom[[#This Row],[PROMEDIO]]&gt;=4,"EXCELENTE",IF(ActividadesCom[[#This Row],[PROMEDIO]]&gt;=3,"NOTABLE",IF(ActividadesCom[[#This Row],[PROMEDIO]]&gt;=2,"BUENO",IF(ActividadesCom[[#This Row],[PROMEDIO]]=1,"SUFICIENTE","")))))</f>
        <v>BUENO</v>
      </c>
      <c r="H4993" s="131">
        <f>MAX(ActividadesCom[[#This Row],[PERÍODO 1]],ActividadesCom[[#This Row],[PERÍODO 2]],ActividadesCom[[#This Row],[PERÍODO 3]],ActividadesCom[[#This Row],[PERÍODO 4]],ActividadesCom[[#This Row],[PERÍODO 5]])</f>
        <v>20253</v>
      </c>
      <c r="I4993" s="130" t="s">
        <v>7304</v>
      </c>
      <c r="J4993" s="131">
        <v>20253</v>
      </c>
      <c r="K4993" s="131" t="s">
        <v>4009</v>
      </c>
      <c r="L4993" s="131">
        <f>IF(ActividadesCom[[#This Row],[NIVEL 1]]&lt;&gt;0,VLOOKUP(ActividadesCom[[#This Row],[NIVEL 1]],Catálogo!A:B,2,FALSE),"")</f>
        <v>2</v>
      </c>
      <c r="M4993" s="131">
        <v>1</v>
      </c>
      <c r="N4993" s="130"/>
      <c r="O4993" s="131"/>
      <c r="P4993" s="131"/>
      <c r="Q4993" s="131" t="str">
        <f>IF(ActividadesCom[[#This Row],[NIVEL 2]]&lt;&gt;0,VLOOKUP(ActividadesCom[[#This Row],[NIVEL 2]],Catálogo!A:B,2,FALSE),"")</f>
        <v/>
      </c>
      <c r="R4993" s="131"/>
      <c r="S4993" s="130"/>
      <c r="T4993" s="131"/>
      <c r="U4993" s="131"/>
      <c r="V4993" s="131" t="str">
        <f>IF(ActividadesCom[[#This Row],[NIVEL 3]]&lt;&gt;0,VLOOKUP(ActividadesCom[[#This Row],[NIVEL 3]],Catálogo!A:B,2,FALSE),"")</f>
        <v/>
      </c>
      <c r="W4993" s="131"/>
      <c r="X4993" s="130"/>
      <c r="Y4993" s="131"/>
      <c r="Z4993" s="131"/>
      <c r="AA4993" s="131" t="str">
        <f>IF(ActividadesCom[[#This Row],[NIVEL 4]]&lt;&gt;0,VLOOKUP(ActividadesCom[[#This Row],[NIVEL 4]],Catálogo!A:B,2,FALSE),"")</f>
        <v/>
      </c>
      <c r="AB4993" s="131"/>
      <c r="AC4993" s="130"/>
      <c r="AD4993" s="131"/>
      <c r="AE4993" s="131"/>
      <c r="AF4993" s="131" t="str">
        <f>IF(ActividadesCom[[#This Row],[NIVEL 5]]&lt;&gt;0,VLOOKUP(ActividadesCom[[#This Row],[NIVEL 5]],Catálogo!A:B,2,FALSE),"")</f>
        <v/>
      </c>
      <c r="AG4993" s="131"/>
    </row>
    <row r="4994" spans="1:33" ht="30" customHeight="1" x14ac:dyDescent="0.25">
      <c r="A4994" s="131">
        <v>25470348</v>
      </c>
      <c r="B4994" s="129" t="str">
        <f>VLOOKUP(ActividadesCom[[#This Row],[NO. DE CONTROL]],'LISTADO ESTUDIANTES'!A:C,2,FALSE)</f>
        <v>DAMIAN CHABLE JAFET ERNESTO</v>
      </c>
      <c r="C4994" s="130" t="str">
        <f>VLOOKUP(ActividadesCom[[#This Row],[NO. DE CONTROL]],'LISTADO ESTUDIANTES'!A:C,3,FALSE)</f>
        <v>CONTADOR PUBLICO</v>
      </c>
      <c r="D4994" s="131" t="str">
        <f>VLOOKUP(ActividadesCom[[#This Row],[NO. DE CONTROL]],'LISTADO ESTUDIANTES'!A:D,4,FALSE)</f>
        <v>ACTIVO(A)</v>
      </c>
      <c r="E4994" s="128">
        <f>SUM(ActividadesCom[[#This Row],[CRÉD. 1]],ActividadesCom[[#This Row],[CRÉD. 2]],ActividadesCom[[#This Row],[CRÉD. 3]],ActividadesCom[[#This Row],[CRÉD. 4]],ActividadesCom[[#This Row],[CRÉD. 5]])</f>
        <v>2</v>
      </c>
      <c r="F4994" s="131">
        <f>IF(ActividadesCom[[#This Row],[ÚLTIMO SEMESTRE CON CRÉDITOS]]&gt;0,ROUND(AVERAGE(ActividadesCom[[#This Row],[VALOR NIVEL 5]],ActividadesCom[[#This Row],[VALOR NIVEL 4]],ActividadesCom[[#This Row],[VALOR NIVEL 3]],ActividadesCom[[#This Row],[VALOR NIVEL 2]],ActividadesCom[[#This Row],[VALOR NIVEL 1]]),0),"")</f>
        <v>3</v>
      </c>
      <c r="G4994" s="128" t="str">
        <f>IF(ActividadesCom[[#This Row],[PROMEDIO]]="","",IF(ActividadesCom[[#This Row],[PROMEDIO]]&gt;=4,"EXCELENTE",IF(ActividadesCom[[#This Row],[PROMEDIO]]&gt;=3,"NOTABLE",IF(ActividadesCom[[#This Row],[PROMEDIO]]&gt;=2,"BUENO",IF(ActividadesCom[[#This Row],[PROMEDIO]]=1,"SUFICIENTE","")))))</f>
        <v>NOTABLE</v>
      </c>
      <c r="H4994" s="131">
        <f>MAX(ActividadesCom[[#This Row],[PERÍODO 1]],ActividadesCom[[#This Row],[PERÍODO 2]],ActividadesCom[[#This Row],[PERÍODO 3]],ActividadesCom[[#This Row],[PERÍODO 4]],ActividadesCom[[#This Row],[PERÍODO 5]])</f>
        <v>20253</v>
      </c>
      <c r="I4994" s="130" t="s">
        <v>7297</v>
      </c>
      <c r="J4994" s="131">
        <v>20253</v>
      </c>
      <c r="K4994" s="131" t="s">
        <v>4008</v>
      </c>
      <c r="L4994" s="131">
        <f>IF(ActividadesCom[[#This Row],[NIVEL 1]]&lt;&gt;0,VLOOKUP(ActividadesCom[[#This Row],[NIVEL 1]],Catálogo!A:B,2,FALSE),"")</f>
        <v>3</v>
      </c>
      <c r="M4994" s="131">
        <v>1</v>
      </c>
      <c r="N4994" s="130" t="s">
        <v>7303</v>
      </c>
      <c r="O4994" s="131">
        <v>20253</v>
      </c>
      <c r="P4994" s="131" t="s">
        <v>4009</v>
      </c>
      <c r="Q4994" s="131">
        <f>IF(ActividadesCom[[#This Row],[NIVEL 2]]&lt;&gt;0,VLOOKUP(ActividadesCom[[#This Row],[NIVEL 2]],Catálogo!A:B,2,FALSE),"")</f>
        <v>2</v>
      </c>
      <c r="R4994" s="131">
        <v>1</v>
      </c>
      <c r="S4994" s="130"/>
      <c r="T4994" s="131"/>
      <c r="U4994" s="131"/>
      <c r="V4994" s="131" t="str">
        <f>IF(ActividadesCom[[#This Row],[NIVEL 3]]&lt;&gt;0,VLOOKUP(ActividadesCom[[#This Row],[NIVEL 3]],Catálogo!A:B,2,FALSE),"")</f>
        <v/>
      </c>
      <c r="W4994" s="131"/>
      <c r="X4994" s="130"/>
      <c r="Y4994" s="131"/>
      <c r="Z4994" s="131"/>
      <c r="AA4994" s="131" t="str">
        <f>IF(ActividadesCom[[#This Row],[NIVEL 4]]&lt;&gt;0,VLOOKUP(ActividadesCom[[#This Row],[NIVEL 4]],Catálogo!A:B,2,FALSE),"")</f>
        <v/>
      </c>
      <c r="AB4994" s="131"/>
      <c r="AC4994" s="130"/>
      <c r="AD4994" s="131"/>
      <c r="AE4994" s="131"/>
      <c r="AF4994" s="131" t="str">
        <f>IF(ActividadesCom[[#This Row],[NIVEL 5]]&lt;&gt;0,VLOOKUP(ActividadesCom[[#This Row],[NIVEL 5]],Catálogo!A:B,2,FALSE),"")</f>
        <v/>
      </c>
      <c r="AG4994" s="131"/>
    </row>
    <row r="4995" spans="1:33" ht="30" customHeight="1" x14ac:dyDescent="0.25">
      <c r="A4995" s="131">
        <v>25470350</v>
      </c>
      <c r="B4995" s="129" t="str">
        <f>VLOOKUP(ActividadesCom[[#This Row],[NO. DE CONTROL]],'LISTADO ESTUDIANTES'!A:C,2,FALSE)</f>
        <v>HERNANDEZ SULUB MARCO ADRIAN</v>
      </c>
      <c r="C4995" s="130" t="str">
        <f>VLOOKUP(ActividadesCom[[#This Row],[NO. DE CONTROL]],'LISTADO ESTUDIANTES'!A:C,3,FALSE)</f>
        <v>CONTADOR PUBLICO</v>
      </c>
      <c r="D4995" s="131" t="str">
        <f>VLOOKUP(ActividadesCom[[#This Row],[NO. DE CONTROL]],'LISTADO ESTUDIANTES'!A:D,4,FALSE)</f>
        <v>ACTIVO(A)</v>
      </c>
      <c r="E4995" s="128">
        <f>SUM(ActividadesCom[[#This Row],[CRÉD. 1]],ActividadesCom[[#This Row],[CRÉD. 2]],ActividadesCom[[#This Row],[CRÉD. 3]],ActividadesCom[[#This Row],[CRÉD. 4]],ActividadesCom[[#This Row],[CRÉD. 5]])</f>
        <v>2</v>
      </c>
      <c r="F4995" s="131">
        <f>IF(ActividadesCom[[#This Row],[ÚLTIMO SEMESTRE CON CRÉDITOS]]&gt;0,ROUND(AVERAGE(ActividadesCom[[#This Row],[VALOR NIVEL 5]],ActividadesCom[[#This Row],[VALOR NIVEL 4]],ActividadesCom[[#This Row],[VALOR NIVEL 3]],ActividadesCom[[#This Row],[VALOR NIVEL 2]],ActividadesCom[[#This Row],[VALOR NIVEL 1]]),0),"")</f>
        <v>3</v>
      </c>
      <c r="G4995" s="128" t="str">
        <f>IF(ActividadesCom[[#This Row],[PROMEDIO]]="","",IF(ActividadesCom[[#This Row],[PROMEDIO]]&gt;=4,"EXCELENTE",IF(ActividadesCom[[#This Row],[PROMEDIO]]&gt;=3,"NOTABLE",IF(ActividadesCom[[#This Row],[PROMEDIO]]&gt;=2,"BUENO",IF(ActividadesCom[[#This Row],[PROMEDIO]]=1,"SUFICIENTE","")))))</f>
        <v>NOTABLE</v>
      </c>
      <c r="H4995" s="131">
        <f>MAX(ActividadesCom[[#This Row],[PERÍODO 1]],ActividadesCom[[#This Row],[PERÍODO 2]],ActividadesCom[[#This Row],[PERÍODO 3]],ActividadesCom[[#This Row],[PERÍODO 4]],ActividadesCom[[#This Row],[PERÍODO 5]])</f>
        <v>20261</v>
      </c>
      <c r="I4995" s="130" t="s">
        <v>7297</v>
      </c>
      <c r="J4995" s="131">
        <v>20253</v>
      </c>
      <c r="K4995" s="131" t="s">
        <v>4008</v>
      </c>
      <c r="L4995" s="131">
        <f>IF(ActividadesCom[[#This Row],[NIVEL 1]]&lt;&gt;0,VLOOKUP(ActividadesCom[[#This Row],[NIVEL 1]],Catálogo!A:B,2,FALSE),"")</f>
        <v>3</v>
      </c>
      <c r="M4995" s="131">
        <v>1</v>
      </c>
      <c r="N4995" s="6" t="s">
        <v>6293</v>
      </c>
      <c r="O4995" s="131">
        <v>20261</v>
      </c>
      <c r="P4995" s="5" t="s">
        <v>4008</v>
      </c>
      <c r="Q4995" s="131">
        <f>IF(ActividadesCom[[#This Row],[NIVEL 2]]&lt;&gt;0,VLOOKUP(ActividadesCom[[#This Row],[NIVEL 2]],Catálogo!A:B,2,FALSE),"")</f>
        <v>3</v>
      </c>
      <c r="R4995" s="131">
        <v>1</v>
      </c>
      <c r="S4995" s="130"/>
      <c r="T4995" s="131"/>
      <c r="U4995" s="131"/>
      <c r="V4995" s="131" t="str">
        <f>IF(ActividadesCom[[#This Row],[NIVEL 3]]&lt;&gt;0,VLOOKUP(ActividadesCom[[#This Row],[NIVEL 3]],Catálogo!A:B,2,FALSE),"")</f>
        <v/>
      </c>
      <c r="W4995" s="131"/>
      <c r="X4995" s="130"/>
      <c r="Y4995" s="131"/>
      <c r="Z4995" s="131"/>
      <c r="AA4995" s="131" t="str">
        <f>IF(ActividadesCom[[#This Row],[NIVEL 4]]&lt;&gt;0,VLOOKUP(ActividadesCom[[#This Row],[NIVEL 4]],Catálogo!A:B,2,FALSE),"")</f>
        <v/>
      </c>
      <c r="AB4995" s="131"/>
      <c r="AC4995" s="130"/>
      <c r="AD4995" s="131"/>
      <c r="AE4995" s="131"/>
      <c r="AF4995" s="131" t="str">
        <f>IF(ActividadesCom[[#This Row],[NIVEL 5]]&lt;&gt;0,VLOOKUP(ActividadesCom[[#This Row],[NIVEL 5]],Catálogo!A:B,2,FALSE),"")</f>
        <v/>
      </c>
      <c r="AG4995" s="131"/>
    </row>
    <row r="4996" spans="1:33" ht="30" customHeight="1" x14ac:dyDescent="0.25">
      <c r="A4996" s="131">
        <v>25470351</v>
      </c>
      <c r="B4996" s="129" t="str">
        <f>VLOOKUP(ActividadesCom[[#This Row],[NO. DE CONTROL]],'LISTADO ESTUDIANTES'!A:C,2,FALSE)</f>
        <v>JIMENEZ PINTO KARLA RUBI</v>
      </c>
      <c r="C4996" s="130" t="str">
        <f>VLOOKUP(ActividadesCom[[#This Row],[NO. DE CONTROL]],'LISTADO ESTUDIANTES'!A:C,3,FALSE)</f>
        <v>CONTADOR PUBLICO</v>
      </c>
      <c r="D4996" s="131" t="str">
        <f>VLOOKUP(ActividadesCom[[#This Row],[NO. DE CONTROL]],'LISTADO ESTUDIANTES'!A:D,4,FALSE)</f>
        <v>ACTIVO(A)</v>
      </c>
      <c r="E4996" s="128">
        <f>SUM(ActividadesCom[[#This Row],[CRÉD. 1]],ActividadesCom[[#This Row],[CRÉD. 2]],ActividadesCom[[#This Row],[CRÉD. 3]],ActividadesCom[[#This Row],[CRÉD. 4]],ActividadesCom[[#This Row],[CRÉD. 5]])</f>
        <v>3</v>
      </c>
      <c r="F4996" s="131">
        <f>IF(ActividadesCom[[#This Row],[ÚLTIMO SEMESTRE CON CRÉDITOS]]&gt;0,ROUND(AVERAGE(ActividadesCom[[#This Row],[VALOR NIVEL 5]],ActividadesCom[[#This Row],[VALOR NIVEL 4]],ActividadesCom[[#This Row],[VALOR NIVEL 3]],ActividadesCom[[#This Row],[VALOR NIVEL 2]],ActividadesCom[[#This Row],[VALOR NIVEL 1]]),0),"")</f>
        <v>2</v>
      </c>
      <c r="G4996" s="128" t="str">
        <f>IF(ActividadesCom[[#This Row],[PROMEDIO]]="","",IF(ActividadesCom[[#This Row],[PROMEDIO]]&gt;=4,"EXCELENTE",IF(ActividadesCom[[#This Row],[PROMEDIO]]&gt;=3,"NOTABLE",IF(ActividadesCom[[#This Row],[PROMEDIO]]&gt;=2,"BUENO",IF(ActividadesCom[[#This Row],[PROMEDIO]]=1,"SUFICIENTE","")))))</f>
        <v>BUENO</v>
      </c>
      <c r="H4996" s="131">
        <f>MAX(ActividadesCom[[#This Row],[PERÍODO 1]],ActividadesCom[[#This Row],[PERÍODO 2]],ActividadesCom[[#This Row],[PERÍODO 3]],ActividadesCom[[#This Row],[PERÍODO 4]],ActividadesCom[[#This Row],[PERÍODO 5]])</f>
        <v>20261</v>
      </c>
      <c r="I4996" s="130" t="s">
        <v>7303</v>
      </c>
      <c r="J4996" s="131">
        <v>20253</v>
      </c>
      <c r="K4996" s="131" t="s">
        <v>4009</v>
      </c>
      <c r="L4996" s="131">
        <f>IF(ActividadesCom[[#This Row],[NIVEL 1]]&lt;&gt;0,VLOOKUP(ActividadesCom[[#This Row],[NIVEL 1]],Catálogo!A:B,2,FALSE),"")</f>
        <v>2</v>
      </c>
      <c r="M4996" s="131">
        <v>1</v>
      </c>
      <c r="N4996" s="130" t="s">
        <v>5843</v>
      </c>
      <c r="O4996" s="131">
        <v>20253</v>
      </c>
      <c r="P4996" s="131" t="s">
        <v>4009</v>
      </c>
      <c r="Q4996" s="131">
        <f>IF(ActividadesCom[[#This Row],[NIVEL 2]]&lt;&gt;0,VLOOKUP(ActividadesCom[[#This Row],[NIVEL 2]],Catálogo!A:B,2,FALSE),"")</f>
        <v>2</v>
      </c>
      <c r="R4996" s="131">
        <v>1</v>
      </c>
      <c r="S4996" s="6" t="s">
        <v>6293</v>
      </c>
      <c r="T4996" s="131">
        <v>20261</v>
      </c>
      <c r="U4996" s="5" t="s">
        <v>4008</v>
      </c>
      <c r="V4996" s="131">
        <f>IF(ActividadesCom[[#This Row],[NIVEL 3]]&lt;&gt;0,VLOOKUP(ActividadesCom[[#This Row],[NIVEL 3]],Catálogo!A:B,2,FALSE),"")</f>
        <v>3</v>
      </c>
      <c r="W4996" s="131">
        <v>1</v>
      </c>
      <c r="X4996" s="130"/>
      <c r="Y4996" s="131"/>
      <c r="Z4996" s="131"/>
      <c r="AA4996" s="131" t="str">
        <f>IF(ActividadesCom[[#This Row],[NIVEL 4]]&lt;&gt;0,VLOOKUP(ActividadesCom[[#This Row],[NIVEL 4]],Catálogo!A:B,2,FALSE),"")</f>
        <v/>
      </c>
      <c r="AB4996" s="131"/>
      <c r="AC4996" s="130"/>
      <c r="AD4996" s="131"/>
      <c r="AE4996" s="131"/>
      <c r="AF4996" s="131" t="str">
        <f>IF(ActividadesCom[[#This Row],[NIVEL 5]]&lt;&gt;0,VLOOKUP(ActividadesCom[[#This Row],[NIVEL 5]],Catálogo!A:B,2,FALSE),"")</f>
        <v/>
      </c>
      <c r="AG4996" s="131"/>
    </row>
    <row r="4997" spans="1:33" ht="30" customHeight="1" x14ac:dyDescent="0.25">
      <c r="A4997" s="131">
        <v>25470352</v>
      </c>
      <c r="B4997" s="129" t="str">
        <f>VLOOKUP(ActividadesCom[[#This Row],[NO. DE CONTROL]],'LISTADO ESTUDIANTES'!A:C,2,FALSE)</f>
        <v>KANTUN DE LA CRUZ SHANIA JAQUELIN</v>
      </c>
      <c r="C4997" s="130" t="str">
        <f>VLOOKUP(ActividadesCom[[#This Row],[NO. DE CONTROL]],'LISTADO ESTUDIANTES'!A:C,3,FALSE)</f>
        <v>CONTADOR PUBLICO</v>
      </c>
      <c r="D4997" s="131" t="str">
        <f>VLOOKUP(ActividadesCom[[#This Row],[NO. DE CONTROL]],'LISTADO ESTUDIANTES'!A:D,4,FALSE)</f>
        <v>ACTIVO(A)</v>
      </c>
      <c r="E4997" s="128">
        <f>SUM(ActividadesCom[[#This Row],[CRÉD. 1]],ActividadesCom[[#This Row],[CRÉD. 2]],ActividadesCom[[#This Row],[CRÉD. 3]],ActividadesCom[[#This Row],[CRÉD. 4]],ActividadesCom[[#This Row],[CRÉD. 5]])</f>
        <v>2</v>
      </c>
      <c r="F4997" s="131">
        <f>IF(ActividadesCom[[#This Row],[ÚLTIMO SEMESTRE CON CRÉDITOS]]&gt;0,ROUND(AVERAGE(ActividadesCom[[#This Row],[VALOR NIVEL 5]],ActividadesCom[[#This Row],[VALOR NIVEL 4]],ActividadesCom[[#This Row],[VALOR NIVEL 3]],ActividadesCom[[#This Row],[VALOR NIVEL 2]],ActividadesCom[[#This Row],[VALOR NIVEL 1]]),0),"")</f>
        <v>3</v>
      </c>
      <c r="G4997" s="128" t="str">
        <f>IF(ActividadesCom[[#This Row],[PROMEDIO]]="","",IF(ActividadesCom[[#This Row],[PROMEDIO]]&gt;=4,"EXCELENTE",IF(ActividadesCom[[#This Row],[PROMEDIO]]&gt;=3,"NOTABLE",IF(ActividadesCom[[#This Row],[PROMEDIO]]&gt;=2,"BUENO",IF(ActividadesCom[[#This Row],[PROMEDIO]]=1,"SUFICIENTE","")))))</f>
        <v>NOTABLE</v>
      </c>
      <c r="H4997" s="131">
        <f>MAX(ActividadesCom[[#This Row],[PERÍODO 1]],ActividadesCom[[#This Row],[PERÍODO 2]],ActividadesCom[[#This Row],[PERÍODO 3]],ActividadesCom[[#This Row],[PERÍODO 4]],ActividadesCom[[#This Row],[PERÍODO 5]])</f>
        <v>20261</v>
      </c>
      <c r="I4997" s="130" t="s">
        <v>7303</v>
      </c>
      <c r="J4997" s="131">
        <v>20253</v>
      </c>
      <c r="K4997" s="131" t="s">
        <v>4009</v>
      </c>
      <c r="L4997" s="131">
        <f>IF(ActividadesCom[[#This Row],[NIVEL 1]]&lt;&gt;0,VLOOKUP(ActividadesCom[[#This Row],[NIVEL 1]],Catálogo!A:B,2,FALSE),"")</f>
        <v>2</v>
      </c>
      <c r="M4997" s="131">
        <v>1</v>
      </c>
      <c r="N4997" s="6" t="s">
        <v>6293</v>
      </c>
      <c r="O4997" s="131">
        <v>20261</v>
      </c>
      <c r="P4997" s="5" t="s">
        <v>4008</v>
      </c>
      <c r="Q4997" s="131">
        <f>IF(ActividadesCom[[#This Row],[NIVEL 2]]&lt;&gt;0,VLOOKUP(ActividadesCom[[#This Row],[NIVEL 2]],Catálogo!A:B,2,FALSE),"")</f>
        <v>3</v>
      </c>
      <c r="R4997" s="131">
        <v>1</v>
      </c>
      <c r="S4997" s="130"/>
      <c r="T4997" s="131"/>
      <c r="U4997" s="131"/>
      <c r="V4997" s="131" t="str">
        <f>IF(ActividadesCom[[#This Row],[NIVEL 3]]&lt;&gt;0,VLOOKUP(ActividadesCom[[#This Row],[NIVEL 3]],Catálogo!A:B,2,FALSE),"")</f>
        <v/>
      </c>
      <c r="W4997" s="131"/>
      <c r="X4997" s="130"/>
      <c r="Y4997" s="131"/>
      <c r="Z4997" s="131"/>
      <c r="AA4997" s="131" t="str">
        <f>IF(ActividadesCom[[#This Row],[NIVEL 4]]&lt;&gt;0,VLOOKUP(ActividadesCom[[#This Row],[NIVEL 4]],Catálogo!A:B,2,FALSE),"")</f>
        <v/>
      </c>
      <c r="AB4997" s="131"/>
      <c r="AC4997" s="130"/>
      <c r="AD4997" s="131"/>
      <c r="AE4997" s="131"/>
      <c r="AF4997" s="131" t="str">
        <f>IF(ActividadesCom[[#This Row],[NIVEL 5]]&lt;&gt;0,VLOOKUP(ActividadesCom[[#This Row],[NIVEL 5]],Catálogo!A:B,2,FALSE),"")</f>
        <v/>
      </c>
      <c r="AG4997" s="131"/>
    </row>
    <row r="4998" spans="1:33" ht="30" customHeight="1" x14ac:dyDescent="0.25">
      <c r="A4998" s="131">
        <v>25470353</v>
      </c>
      <c r="B4998" s="129" t="str">
        <f>VLOOKUP(ActividadesCom[[#This Row],[NO. DE CONTROL]],'LISTADO ESTUDIANTES'!A:C,2,FALSE)</f>
        <v>LEON XOOL JAIDE SOFIA</v>
      </c>
      <c r="C4998" s="130" t="str">
        <f>VLOOKUP(ActividadesCom[[#This Row],[NO. DE CONTROL]],'LISTADO ESTUDIANTES'!A:C,3,FALSE)</f>
        <v>CONTADOR PUBLICO</v>
      </c>
      <c r="D4998" s="131" t="str">
        <f>VLOOKUP(ActividadesCom[[#This Row],[NO. DE CONTROL]],'LISTADO ESTUDIANTES'!A:D,4,FALSE)</f>
        <v>ACTIVO(A)</v>
      </c>
      <c r="E4998" s="128">
        <f>SUM(ActividadesCom[[#This Row],[CRÉD. 1]],ActividadesCom[[#This Row],[CRÉD. 2]],ActividadesCom[[#This Row],[CRÉD. 3]],ActividadesCom[[#This Row],[CRÉD. 4]],ActividadesCom[[#This Row],[CRÉD. 5]])</f>
        <v>3</v>
      </c>
      <c r="F4998" s="131">
        <f>IF(ActividadesCom[[#This Row],[ÚLTIMO SEMESTRE CON CRÉDITOS]]&gt;0,ROUND(AVERAGE(ActividadesCom[[#This Row],[VALOR NIVEL 5]],ActividadesCom[[#This Row],[VALOR NIVEL 4]],ActividadesCom[[#This Row],[VALOR NIVEL 3]],ActividadesCom[[#This Row],[VALOR NIVEL 2]],ActividadesCom[[#This Row],[VALOR NIVEL 1]]),0),"")</f>
        <v>3</v>
      </c>
      <c r="G4998" s="128" t="str">
        <f>IF(ActividadesCom[[#This Row],[PROMEDIO]]="","",IF(ActividadesCom[[#This Row],[PROMEDIO]]&gt;=4,"EXCELENTE",IF(ActividadesCom[[#This Row],[PROMEDIO]]&gt;=3,"NOTABLE",IF(ActividadesCom[[#This Row],[PROMEDIO]]&gt;=2,"BUENO",IF(ActividadesCom[[#This Row],[PROMEDIO]]=1,"SUFICIENTE","")))))</f>
        <v>NOTABLE</v>
      </c>
      <c r="H4998" s="131">
        <f>MAX(ActividadesCom[[#This Row],[PERÍODO 1]],ActividadesCom[[#This Row],[PERÍODO 2]],ActividadesCom[[#This Row],[PERÍODO 3]],ActividadesCom[[#This Row],[PERÍODO 4]],ActividadesCom[[#This Row],[PERÍODO 5]])</f>
        <v>20261</v>
      </c>
      <c r="I4998" s="130" t="s">
        <v>7297</v>
      </c>
      <c r="J4998" s="131">
        <v>20253</v>
      </c>
      <c r="K4998" s="131" t="s">
        <v>4008</v>
      </c>
      <c r="L4998" s="131">
        <f>IF(ActividadesCom[[#This Row],[NIVEL 1]]&lt;&gt;0,VLOOKUP(ActividadesCom[[#This Row],[NIVEL 1]],Catálogo!A:B,2,FALSE),"")</f>
        <v>3</v>
      </c>
      <c r="M4998" s="131">
        <v>1</v>
      </c>
      <c r="N4998" s="130" t="s">
        <v>7303</v>
      </c>
      <c r="O4998" s="131">
        <v>20253</v>
      </c>
      <c r="P4998" s="131" t="s">
        <v>4009</v>
      </c>
      <c r="Q4998" s="131">
        <f>IF(ActividadesCom[[#This Row],[NIVEL 2]]&lt;&gt;0,VLOOKUP(ActividadesCom[[#This Row],[NIVEL 2]],Catálogo!A:B,2,FALSE),"")</f>
        <v>2</v>
      </c>
      <c r="R4998" s="131">
        <v>1</v>
      </c>
      <c r="S4998" s="6" t="s">
        <v>6293</v>
      </c>
      <c r="T4998" s="131">
        <v>20261</v>
      </c>
      <c r="U4998" s="5" t="s">
        <v>4008</v>
      </c>
      <c r="V4998" s="131">
        <f>IF(ActividadesCom[[#This Row],[NIVEL 3]]&lt;&gt;0,VLOOKUP(ActividadesCom[[#This Row],[NIVEL 3]],Catálogo!A:B,2,FALSE),"")</f>
        <v>3</v>
      </c>
      <c r="W4998" s="131">
        <v>1</v>
      </c>
      <c r="X4998" s="130"/>
      <c r="Y4998" s="131"/>
      <c r="Z4998" s="131"/>
      <c r="AA4998" s="131" t="str">
        <f>IF(ActividadesCom[[#This Row],[NIVEL 4]]&lt;&gt;0,VLOOKUP(ActividadesCom[[#This Row],[NIVEL 4]],Catálogo!A:B,2,FALSE),"")</f>
        <v/>
      </c>
      <c r="AB4998" s="131"/>
      <c r="AC4998" s="130"/>
      <c r="AD4998" s="131"/>
      <c r="AE4998" s="131"/>
      <c r="AF4998" s="131" t="str">
        <f>IF(ActividadesCom[[#This Row],[NIVEL 5]]&lt;&gt;0,VLOOKUP(ActividadesCom[[#This Row],[NIVEL 5]],Catálogo!A:B,2,FALSE),"")</f>
        <v/>
      </c>
      <c r="AG4998" s="131"/>
    </row>
    <row r="4999" spans="1:33" ht="30" customHeight="1" x14ac:dyDescent="0.25">
      <c r="A4999" s="5">
        <v>25470354</v>
      </c>
      <c r="B4999" s="10" t="str">
        <f>VLOOKUP(ActividadesCom[[#This Row],[NO. DE CONTROL]],'LISTADO ESTUDIANTES'!A:C,2,FALSE)</f>
        <v>LOPEZ CANCHE CECILIA YOSELIN</v>
      </c>
      <c r="C4999" s="6" t="str">
        <f>VLOOKUP(ActividadesCom[[#This Row],[NO. DE CONTROL]],'LISTADO ESTUDIANTES'!A:C,3,FALSE)</f>
        <v>CONTADOR PUBLICO</v>
      </c>
      <c r="D4999" s="5" t="str">
        <f>VLOOKUP(ActividadesCom[[#This Row],[NO. DE CONTROL]],'LISTADO ESTUDIANTES'!A:D,4,FALSE)</f>
        <v>ACTIVO(A)</v>
      </c>
      <c r="E4999" s="7">
        <f>SUM(ActividadesCom[[#This Row],[CRÉD. 1]],ActividadesCom[[#This Row],[CRÉD. 2]],ActividadesCom[[#This Row],[CRÉD. 3]],ActividadesCom[[#This Row],[CRÉD. 4]],ActividadesCom[[#This Row],[CRÉD. 5]])</f>
        <v>2</v>
      </c>
      <c r="F4999" s="5">
        <f>IF(ActividadesCom[[#This Row],[ÚLTIMO SEMESTRE CON CRÉDITOS]]&gt;0,ROUND(AVERAGE(ActividadesCom[[#This Row],[VALOR NIVEL 5]],ActividadesCom[[#This Row],[VALOR NIVEL 4]],ActividadesCom[[#This Row],[VALOR NIVEL 3]],ActividadesCom[[#This Row],[VALOR NIVEL 2]],ActividadesCom[[#This Row],[VALOR NIVEL 1]]),0),"")</f>
        <v>3</v>
      </c>
      <c r="G4999" s="7" t="str">
        <f>IF(ActividadesCom[[#This Row],[PROMEDIO]]="","",IF(ActividadesCom[[#This Row],[PROMEDIO]]&gt;=4,"EXCELENTE",IF(ActividadesCom[[#This Row],[PROMEDIO]]&gt;=3,"NOTABLE",IF(ActividadesCom[[#This Row],[PROMEDIO]]&gt;=2,"BUENO",IF(ActividadesCom[[#This Row],[PROMEDIO]]=1,"SUFICIENTE","")))))</f>
        <v>NOTABLE</v>
      </c>
      <c r="H4999" s="5">
        <f>MAX(ActividadesCom[[#This Row],[PERÍODO 1]],ActividadesCom[[#This Row],[PERÍODO 2]],ActividadesCom[[#This Row],[PERÍODO 3]],ActividadesCom[[#This Row],[PERÍODO 4]],ActividadesCom[[#This Row],[PERÍODO 5]])</f>
        <v>20261</v>
      </c>
      <c r="I4999" s="6" t="s">
        <v>23</v>
      </c>
      <c r="J4999" s="5">
        <v>20253</v>
      </c>
      <c r="K4999" s="5" t="s">
        <v>4008</v>
      </c>
      <c r="L4999" s="5">
        <f>IF(ActividadesCom[[#This Row],[NIVEL 1]]&lt;&gt;0,VLOOKUP(ActividadesCom[[#This Row],[NIVEL 1]],Catálogo!A:B,2,FALSE),"")</f>
        <v>3</v>
      </c>
      <c r="M4999" s="5">
        <v>1</v>
      </c>
      <c r="N4999" s="6" t="s">
        <v>6293</v>
      </c>
      <c r="O4999" s="5">
        <v>20261</v>
      </c>
      <c r="P4999" s="5" t="s">
        <v>4008</v>
      </c>
      <c r="Q4999" s="5">
        <f>IF(ActividadesCom[[#This Row],[NIVEL 2]]&lt;&gt;0,VLOOKUP(ActividadesCom[[#This Row],[NIVEL 2]],Catálogo!A:B,2,FALSE),"")</f>
        <v>3</v>
      </c>
      <c r="R4999" s="5">
        <v>1</v>
      </c>
      <c r="S4999" s="6"/>
      <c r="T4999" s="5"/>
      <c r="U4999" s="5"/>
      <c r="V4999" s="5" t="str">
        <f>IF(ActividadesCom[[#This Row],[NIVEL 3]]&lt;&gt;0,VLOOKUP(ActividadesCom[[#This Row],[NIVEL 3]],Catálogo!A:B,2,FALSE),"")</f>
        <v/>
      </c>
      <c r="W4999" s="5"/>
      <c r="X4999" s="6"/>
      <c r="Y4999" s="5"/>
      <c r="Z4999" s="5"/>
      <c r="AA4999" s="5" t="str">
        <f>IF(ActividadesCom[[#This Row],[NIVEL 4]]&lt;&gt;0,VLOOKUP(ActividadesCom[[#This Row],[NIVEL 4]],Catálogo!A:B,2,FALSE),"")</f>
        <v/>
      </c>
      <c r="AB4999" s="5"/>
      <c r="AC4999" s="6"/>
      <c r="AD4999" s="5"/>
      <c r="AE4999" s="5"/>
      <c r="AF4999" s="5" t="str">
        <f>IF(ActividadesCom[[#This Row],[NIVEL 5]]&lt;&gt;0,VLOOKUP(ActividadesCom[[#This Row],[NIVEL 5]],Catálogo!A:B,2,FALSE),"")</f>
        <v/>
      </c>
      <c r="AG4999" s="5"/>
    </row>
    <row r="5000" spans="1:33" ht="30" customHeight="1" x14ac:dyDescent="0.25">
      <c r="A5000" s="131">
        <v>25470355</v>
      </c>
      <c r="B5000" s="129" t="str">
        <f>VLOOKUP(ActividadesCom[[#This Row],[NO. DE CONTROL]],'LISTADO ESTUDIANTES'!A:C,2,FALSE)</f>
        <v>LOPEZ CONTRERAS EMANUEL HERIBERTO</v>
      </c>
      <c r="C5000" s="130" t="str">
        <f>VLOOKUP(ActividadesCom[[#This Row],[NO. DE CONTROL]],'LISTADO ESTUDIANTES'!A:C,3,FALSE)</f>
        <v>INGENIERIA CIVIL</v>
      </c>
      <c r="D5000" s="131" t="str">
        <f>VLOOKUP(ActividadesCom[[#This Row],[NO. DE CONTROL]],'LISTADO ESTUDIANTES'!A:D,4,FALSE)</f>
        <v>ACTIVO(A)</v>
      </c>
      <c r="E5000" s="128">
        <f>SUM(ActividadesCom[[#This Row],[CRÉD. 1]],ActividadesCom[[#This Row],[CRÉD. 2]],ActividadesCom[[#This Row],[CRÉD. 3]],ActividadesCom[[#This Row],[CRÉD. 4]],ActividadesCom[[#This Row],[CRÉD. 5]])</f>
        <v>2</v>
      </c>
      <c r="F5000" s="131">
        <f>IF(ActividadesCom[[#This Row],[ÚLTIMO SEMESTRE CON CRÉDITOS]]&gt;0,ROUND(AVERAGE(ActividadesCom[[#This Row],[VALOR NIVEL 5]],ActividadesCom[[#This Row],[VALOR NIVEL 4]],ActividadesCom[[#This Row],[VALOR NIVEL 3]],ActividadesCom[[#This Row],[VALOR NIVEL 2]],ActividadesCom[[#This Row],[VALOR NIVEL 1]]),0),"")</f>
        <v>4</v>
      </c>
      <c r="G5000" s="128" t="str">
        <f>IF(ActividadesCom[[#This Row],[PROMEDIO]]="","",IF(ActividadesCom[[#This Row],[PROMEDIO]]&gt;=4,"EXCELENTE",IF(ActividadesCom[[#This Row],[PROMEDIO]]&gt;=3,"NOTABLE",IF(ActividadesCom[[#This Row],[PROMEDIO]]&gt;=2,"BUENO",IF(ActividadesCom[[#This Row],[PROMEDIO]]=1,"SUFICIENTE","")))))</f>
        <v>EXCELENTE</v>
      </c>
      <c r="H5000" s="131">
        <f>MAX(ActividadesCom[[#This Row],[PERÍODO 1]],ActividadesCom[[#This Row],[PERÍODO 2]],ActividadesCom[[#This Row],[PERÍODO 3]],ActividadesCom[[#This Row],[PERÍODO 4]],ActividadesCom[[#This Row],[PERÍODO 5]])</f>
        <v>20253</v>
      </c>
      <c r="I5000" s="130" t="s">
        <v>7297</v>
      </c>
      <c r="J5000" s="131">
        <v>20253</v>
      </c>
      <c r="K5000" s="131" t="s">
        <v>4008</v>
      </c>
      <c r="L5000" s="131">
        <f>IF(ActividadesCom[[#This Row],[NIVEL 1]]&lt;&gt;0,VLOOKUP(ActividadesCom[[#This Row],[NIVEL 1]],Catálogo!A:B,2,FALSE),"")</f>
        <v>3</v>
      </c>
      <c r="M5000" s="131">
        <v>1</v>
      </c>
      <c r="N5000" s="6" t="s">
        <v>3518</v>
      </c>
      <c r="O5000" s="131">
        <v>20253</v>
      </c>
      <c r="P5000" s="5" t="s">
        <v>4007</v>
      </c>
      <c r="Q5000" s="131">
        <f>IF(ActividadesCom[[#This Row],[NIVEL 2]]&lt;&gt;0,VLOOKUP(ActividadesCom[[#This Row],[NIVEL 2]],Catálogo!A:B,2,FALSE),"")</f>
        <v>4</v>
      </c>
      <c r="R5000" s="131">
        <v>1</v>
      </c>
      <c r="S5000" s="130"/>
      <c r="T5000" s="131"/>
      <c r="U5000" s="131"/>
      <c r="V5000" s="131" t="str">
        <f>IF(ActividadesCom[[#This Row],[NIVEL 3]]&lt;&gt;0,VLOOKUP(ActividadesCom[[#This Row],[NIVEL 3]],Catálogo!A:B,2,FALSE),"")</f>
        <v/>
      </c>
      <c r="W5000" s="131"/>
      <c r="X5000" s="130"/>
      <c r="Y5000" s="131"/>
      <c r="Z5000" s="131"/>
      <c r="AA5000" s="131" t="str">
        <f>IF(ActividadesCom[[#This Row],[NIVEL 4]]&lt;&gt;0,VLOOKUP(ActividadesCom[[#This Row],[NIVEL 4]],Catálogo!A:B,2,FALSE),"")</f>
        <v/>
      </c>
      <c r="AB5000" s="131"/>
      <c r="AC5000" s="130"/>
      <c r="AD5000" s="131"/>
      <c r="AE5000" s="131"/>
      <c r="AF5000" s="131" t="str">
        <f>IF(ActividadesCom[[#This Row],[NIVEL 5]]&lt;&gt;0,VLOOKUP(ActividadesCom[[#This Row],[NIVEL 5]],Catálogo!A:B,2,FALSE),"")</f>
        <v/>
      </c>
      <c r="AG5000" s="131"/>
    </row>
    <row r="5001" spans="1:33" ht="30" hidden="1" customHeight="1" x14ac:dyDescent="0.25">
      <c r="A5001" s="131">
        <v>25470356</v>
      </c>
      <c r="B5001" s="129" t="str">
        <f>VLOOKUP(ActividadesCom[[#This Row],[NO. DE CONTROL]],'LISTADO ESTUDIANTES'!A:C,2,FALSE)</f>
        <v>MARTINEZ MOO VALERIA ESMERALDA</v>
      </c>
      <c r="C5001" s="130" t="str">
        <f>VLOOKUP(ActividadesCom[[#This Row],[NO. DE CONTROL]],'LISTADO ESTUDIANTES'!A:C,3,FALSE)</f>
        <v>CONTADOR PUBLICO</v>
      </c>
      <c r="D5001" s="131" t="str">
        <f>VLOOKUP(ActividadesCom[[#This Row],[NO. DE CONTROL]],'LISTADO ESTUDIANTES'!A:D,4,FALSE)</f>
        <v>BAJA</v>
      </c>
      <c r="E5001" s="128">
        <f>SUM(ActividadesCom[[#This Row],[CRÉD. 1]],ActividadesCom[[#This Row],[CRÉD. 2]],ActividadesCom[[#This Row],[CRÉD. 3]],ActividadesCom[[#This Row],[CRÉD. 4]],ActividadesCom[[#This Row],[CRÉD. 5]])</f>
        <v>1</v>
      </c>
      <c r="F5001" s="131">
        <f>IF(ActividadesCom[[#This Row],[ÚLTIMO SEMESTRE CON CRÉDITOS]]&gt;0,ROUND(AVERAGE(ActividadesCom[[#This Row],[VALOR NIVEL 5]],ActividadesCom[[#This Row],[VALOR NIVEL 4]],ActividadesCom[[#This Row],[VALOR NIVEL 3]],ActividadesCom[[#This Row],[VALOR NIVEL 2]],ActividadesCom[[#This Row],[VALOR NIVEL 1]]),0),"")</f>
        <v>3</v>
      </c>
      <c r="G5001" s="128" t="str">
        <f>IF(ActividadesCom[[#This Row],[PROMEDIO]]="","",IF(ActividadesCom[[#This Row],[PROMEDIO]]&gt;=4,"EXCELENTE",IF(ActividadesCom[[#This Row],[PROMEDIO]]&gt;=3,"NOTABLE",IF(ActividadesCom[[#This Row],[PROMEDIO]]&gt;=2,"BUENO",IF(ActividadesCom[[#This Row],[PROMEDIO]]=1,"SUFICIENTE","")))))</f>
        <v>NOTABLE</v>
      </c>
      <c r="H5001" s="131">
        <f>MAX(ActividadesCom[[#This Row],[PERÍODO 1]],ActividadesCom[[#This Row],[PERÍODO 2]],ActividadesCom[[#This Row],[PERÍODO 3]],ActividadesCom[[#This Row],[PERÍODO 4]],ActividadesCom[[#This Row],[PERÍODO 5]])</f>
        <v>20253</v>
      </c>
      <c r="I5001" s="130" t="s">
        <v>11</v>
      </c>
      <c r="J5001" s="131">
        <v>20253</v>
      </c>
      <c r="K5001" s="131" t="s">
        <v>4008</v>
      </c>
      <c r="L5001" s="131">
        <f>IF(ActividadesCom[[#This Row],[NIVEL 1]]&lt;&gt;0,VLOOKUP(ActividadesCom[[#This Row],[NIVEL 1]],Catálogo!A:B,2,FALSE),"")</f>
        <v>3</v>
      </c>
      <c r="M5001" s="131">
        <v>1</v>
      </c>
      <c r="N5001" s="130"/>
      <c r="O5001" s="131"/>
      <c r="P5001" s="131"/>
      <c r="Q5001" s="131" t="str">
        <f>IF(ActividadesCom[[#This Row],[NIVEL 2]]&lt;&gt;0,VLOOKUP(ActividadesCom[[#This Row],[NIVEL 2]],Catálogo!A:B,2,FALSE),"")</f>
        <v/>
      </c>
      <c r="R5001" s="131"/>
      <c r="S5001" s="130"/>
      <c r="T5001" s="131"/>
      <c r="U5001" s="131"/>
      <c r="V5001" s="131" t="str">
        <f>IF(ActividadesCom[[#This Row],[NIVEL 3]]&lt;&gt;0,VLOOKUP(ActividadesCom[[#This Row],[NIVEL 3]],Catálogo!A:B,2,FALSE),"")</f>
        <v/>
      </c>
      <c r="W5001" s="131"/>
      <c r="X5001" s="130"/>
      <c r="Y5001" s="131"/>
      <c r="Z5001" s="131"/>
      <c r="AA5001" s="131" t="str">
        <f>IF(ActividadesCom[[#This Row],[NIVEL 4]]&lt;&gt;0,VLOOKUP(ActividadesCom[[#This Row],[NIVEL 4]],Catálogo!A:B,2,FALSE),"")</f>
        <v/>
      </c>
      <c r="AB5001" s="131"/>
      <c r="AC5001" s="130"/>
      <c r="AD5001" s="131"/>
      <c r="AE5001" s="131"/>
      <c r="AF5001" s="131" t="str">
        <f>IF(ActividadesCom[[#This Row],[NIVEL 5]]&lt;&gt;0,VLOOKUP(ActividadesCom[[#This Row],[NIVEL 5]],Catálogo!A:B,2,FALSE),"")</f>
        <v/>
      </c>
      <c r="AG5001" s="131"/>
    </row>
    <row r="5002" spans="1:33" ht="30" customHeight="1" x14ac:dyDescent="0.25">
      <c r="A5002" s="131">
        <v>25470357</v>
      </c>
      <c r="B5002" s="129" t="str">
        <f>VLOOKUP(ActividadesCom[[#This Row],[NO. DE CONTROL]],'LISTADO ESTUDIANTES'!A:C,2,FALSE)</f>
        <v>MAY GONZALEZ LIZETH PAOLA</v>
      </c>
      <c r="C5002" s="130" t="str">
        <f>VLOOKUP(ActividadesCom[[#This Row],[NO. DE CONTROL]],'LISTADO ESTUDIANTES'!A:C,3,FALSE)</f>
        <v>CONTADOR PUBLICO</v>
      </c>
      <c r="D5002" s="131" t="str">
        <f>VLOOKUP(ActividadesCom[[#This Row],[NO. DE CONTROL]],'LISTADO ESTUDIANTES'!A:D,4,FALSE)</f>
        <v>ACTIVO(A)</v>
      </c>
      <c r="E5002" s="128">
        <f>SUM(ActividadesCom[[#This Row],[CRÉD. 1]],ActividadesCom[[#This Row],[CRÉD. 2]],ActividadesCom[[#This Row],[CRÉD. 3]],ActividadesCom[[#This Row],[CRÉD. 4]],ActividadesCom[[#This Row],[CRÉD. 5]])</f>
        <v>4</v>
      </c>
      <c r="F5002" s="131">
        <f>IF(ActividadesCom[[#This Row],[ÚLTIMO SEMESTRE CON CRÉDITOS]]&gt;0,ROUND(AVERAGE(ActividadesCom[[#This Row],[VALOR NIVEL 5]],ActividadesCom[[#This Row],[VALOR NIVEL 4]],ActividadesCom[[#This Row],[VALOR NIVEL 3]],ActividadesCom[[#This Row],[VALOR NIVEL 2]],ActividadesCom[[#This Row],[VALOR NIVEL 1]]),0),"")</f>
        <v>3</v>
      </c>
      <c r="G5002" s="128" t="str">
        <f>IF(ActividadesCom[[#This Row],[PROMEDIO]]="","",IF(ActividadesCom[[#This Row],[PROMEDIO]]&gt;=4,"EXCELENTE",IF(ActividadesCom[[#This Row],[PROMEDIO]]&gt;=3,"NOTABLE",IF(ActividadesCom[[#This Row],[PROMEDIO]]&gt;=2,"BUENO",IF(ActividadesCom[[#This Row],[PROMEDIO]]=1,"SUFICIENTE","")))))</f>
        <v>NOTABLE</v>
      </c>
      <c r="H5002" s="131">
        <f>MAX(ActividadesCom[[#This Row],[PERÍODO 1]],ActividadesCom[[#This Row],[PERÍODO 2]],ActividadesCom[[#This Row],[PERÍODO 3]],ActividadesCom[[#This Row],[PERÍODO 4]],ActividadesCom[[#This Row],[PERÍODO 5]])</f>
        <v>20261</v>
      </c>
      <c r="I5002" s="130" t="s">
        <v>7297</v>
      </c>
      <c r="J5002" s="131">
        <v>20253</v>
      </c>
      <c r="K5002" s="131" t="s">
        <v>4008</v>
      </c>
      <c r="L5002" s="131">
        <f>IF(ActividadesCom[[#This Row],[NIVEL 1]]&lt;&gt;0,VLOOKUP(ActividadesCom[[#This Row],[NIVEL 1]],Catálogo!A:B,2,FALSE),"")</f>
        <v>3</v>
      </c>
      <c r="M5002" s="131">
        <v>1</v>
      </c>
      <c r="N5002" s="130" t="s">
        <v>7303</v>
      </c>
      <c r="O5002" s="131">
        <v>20253</v>
      </c>
      <c r="P5002" s="131" t="s">
        <v>4009</v>
      </c>
      <c r="Q5002" s="131">
        <f>IF(ActividadesCom[[#This Row],[NIVEL 2]]&lt;&gt;0,VLOOKUP(ActividadesCom[[#This Row],[NIVEL 2]],Catálogo!A:B,2,FALSE),"")</f>
        <v>2</v>
      </c>
      <c r="R5002" s="131">
        <v>1</v>
      </c>
      <c r="S5002" s="130" t="s">
        <v>5843</v>
      </c>
      <c r="T5002" s="131">
        <v>20253</v>
      </c>
      <c r="U5002" s="131" t="s">
        <v>4009</v>
      </c>
      <c r="V5002" s="131">
        <f>IF(ActividadesCom[[#This Row],[NIVEL 3]]&lt;&gt;0,VLOOKUP(ActividadesCom[[#This Row],[NIVEL 3]],Catálogo!A:B,2,FALSE),"")</f>
        <v>2</v>
      </c>
      <c r="W5002" s="131">
        <v>1</v>
      </c>
      <c r="X5002" s="6" t="s">
        <v>6293</v>
      </c>
      <c r="Y5002" s="131">
        <v>20261</v>
      </c>
      <c r="Z5002" s="5" t="s">
        <v>4008</v>
      </c>
      <c r="AA5002" s="131">
        <f>IF(ActividadesCom[[#This Row],[NIVEL 4]]&lt;&gt;0,VLOOKUP(ActividadesCom[[#This Row],[NIVEL 4]],Catálogo!A:B,2,FALSE),"")</f>
        <v>3</v>
      </c>
      <c r="AB5002" s="131">
        <v>1</v>
      </c>
      <c r="AC5002" s="130"/>
      <c r="AD5002" s="131"/>
      <c r="AE5002" s="131"/>
      <c r="AF5002" s="131" t="str">
        <f>IF(ActividadesCom[[#This Row],[NIVEL 5]]&lt;&gt;0,VLOOKUP(ActividadesCom[[#This Row],[NIVEL 5]],Catálogo!A:B,2,FALSE),"")</f>
        <v/>
      </c>
      <c r="AG5002" s="131"/>
    </row>
    <row r="5003" spans="1:33" ht="30" customHeight="1" x14ac:dyDescent="0.25">
      <c r="A5003" s="131">
        <v>25470358</v>
      </c>
      <c r="B5003" s="129" t="str">
        <f>VLOOKUP(ActividadesCom[[#This Row],[NO. DE CONTROL]],'LISTADO ESTUDIANTES'!A:C,2,FALSE)</f>
        <v>MAY PACAB CRISTIAN MICHEL</v>
      </c>
      <c r="C5003" s="130" t="str">
        <f>VLOOKUP(ActividadesCom[[#This Row],[NO. DE CONTROL]],'LISTADO ESTUDIANTES'!A:C,3,FALSE)</f>
        <v>CONTADOR PUBLICO</v>
      </c>
      <c r="D5003" s="131" t="str">
        <f>VLOOKUP(ActividadesCom[[#This Row],[NO. DE CONTROL]],'LISTADO ESTUDIANTES'!A:D,4,FALSE)</f>
        <v>ACTIVO(A)</v>
      </c>
      <c r="E5003" s="128">
        <f>SUM(ActividadesCom[[#This Row],[CRÉD. 1]],ActividadesCom[[#This Row],[CRÉD. 2]],ActividadesCom[[#This Row],[CRÉD. 3]],ActividadesCom[[#This Row],[CRÉD. 4]],ActividadesCom[[#This Row],[CRÉD. 5]])</f>
        <v>2</v>
      </c>
      <c r="F5003" s="131">
        <f>IF(ActividadesCom[[#This Row],[ÚLTIMO SEMESTRE CON CRÉDITOS]]&gt;0,ROUND(AVERAGE(ActividadesCom[[#This Row],[VALOR NIVEL 5]],ActividadesCom[[#This Row],[VALOR NIVEL 4]],ActividadesCom[[#This Row],[VALOR NIVEL 3]],ActividadesCom[[#This Row],[VALOR NIVEL 2]],ActividadesCom[[#This Row],[VALOR NIVEL 1]]),0),"")</f>
        <v>2</v>
      </c>
      <c r="G5003" s="128" t="str">
        <f>IF(ActividadesCom[[#This Row],[PROMEDIO]]="","",IF(ActividadesCom[[#This Row],[PROMEDIO]]&gt;=4,"EXCELENTE",IF(ActividadesCom[[#This Row],[PROMEDIO]]&gt;=3,"NOTABLE",IF(ActividadesCom[[#This Row],[PROMEDIO]]&gt;=2,"BUENO",IF(ActividadesCom[[#This Row],[PROMEDIO]]=1,"SUFICIENTE","")))))</f>
        <v>BUENO</v>
      </c>
      <c r="H5003" s="131">
        <f>MAX(ActividadesCom[[#This Row],[PERÍODO 1]],ActividadesCom[[#This Row],[PERÍODO 2]],ActividadesCom[[#This Row],[PERÍODO 3]],ActividadesCom[[#This Row],[PERÍODO 4]],ActividadesCom[[#This Row],[PERÍODO 5]])</f>
        <v>20253</v>
      </c>
      <c r="I5003" s="130" t="s">
        <v>7303</v>
      </c>
      <c r="J5003" s="131">
        <v>20253</v>
      </c>
      <c r="K5003" s="131" t="s">
        <v>4009</v>
      </c>
      <c r="L5003" s="131">
        <f>IF(ActividadesCom[[#This Row],[NIVEL 1]]&lt;&gt;0,VLOOKUP(ActividadesCom[[#This Row],[NIVEL 1]],Catálogo!A:B,2,FALSE),"")</f>
        <v>2</v>
      </c>
      <c r="M5003" s="131">
        <v>1</v>
      </c>
      <c r="N5003" s="130" t="s">
        <v>5843</v>
      </c>
      <c r="O5003" s="131">
        <v>20253</v>
      </c>
      <c r="P5003" s="131" t="s">
        <v>4009</v>
      </c>
      <c r="Q5003" s="131">
        <f>IF(ActividadesCom[[#This Row],[NIVEL 2]]&lt;&gt;0,VLOOKUP(ActividadesCom[[#This Row],[NIVEL 2]],Catálogo!A:B,2,FALSE),"")</f>
        <v>2</v>
      </c>
      <c r="R5003" s="131">
        <v>1</v>
      </c>
      <c r="S5003" s="130"/>
      <c r="T5003" s="131"/>
      <c r="U5003" s="131"/>
      <c r="V5003" s="131" t="str">
        <f>IF(ActividadesCom[[#This Row],[NIVEL 3]]&lt;&gt;0,VLOOKUP(ActividadesCom[[#This Row],[NIVEL 3]],Catálogo!A:B,2,FALSE),"")</f>
        <v/>
      </c>
      <c r="W5003" s="131"/>
      <c r="X5003" s="130"/>
      <c r="Y5003" s="131"/>
      <c r="Z5003" s="131"/>
      <c r="AA5003" s="131" t="str">
        <f>IF(ActividadesCom[[#This Row],[NIVEL 4]]&lt;&gt;0,VLOOKUP(ActividadesCom[[#This Row],[NIVEL 4]],Catálogo!A:B,2,FALSE),"")</f>
        <v/>
      </c>
      <c r="AB5003" s="131"/>
      <c r="AC5003" s="130"/>
      <c r="AD5003" s="131"/>
      <c r="AE5003" s="131"/>
      <c r="AF5003" s="131" t="str">
        <f>IF(ActividadesCom[[#This Row],[NIVEL 5]]&lt;&gt;0,VLOOKUP(ActividadesCom[[#This Row],[NIVEL 5]],Catálogo!A:B,2,FALSE),"")</f>
        <v/>
      </c>
      <c r="AG5003" s="131"/>
    </row>
    <row r="5004" spans="1:33" ht="30" customHeight="1" x14ac:dyDescent="0.25">
      <c r="A5004" s="131">
        <v>25470359</v>
      </c>
      <c r="B5004" s="129" t="str">
        <f>VLOOKUP(ActividadesCom[[#This Row],[NO. DE CONTROL]],'LISTADO ESTUDIANTES'!A:C,2,FALSE)</f>
        <v>PANTI PUERTO MANUEL JESUS</v>
      </c>
      <c r="C5004" s="130" t="str">
        <f>VLOOKUP(ActividadesCom[[#This Row],[NO. DE CONTROL]],'LISTADO ESTUDIANTES'!A:C,3,FALSE)</f>
        <v>CONTADOR PUBLICO</v>
      </c>
      <c r="D5004" s="131" t="str">
        <f>VLOOKUP(ActividadesCom[[#This Row],[NO. DE CONTROL]],'LISTADO ESTUDIANTES'!A:D,4,FALSE)</f>
        <v>ACTIVO(A)</v>
      </c>
      <c r="E5004" s="128">
        <f>SUM(ActividadesCom[[#This Row],[CRÉD. 1]],ActividadesCom[[#This Row],[CRÉD. 2]],ActividadesCom[[#This Row],[CRÉD. 3]],ActividadesCom[[#This Row],[CRÉD. 4]],ActividadesCom[[#This Row],[CRÉD. 5]])</f>
        <v>2</v>
      </c>
      <c r="F5004" s="131">
        <f>IF(ActividadesCom[[#This Row],[ÚLTIMO SEMESTRE CON CRÉDITOS]]&gt;0,ROUND(AVERAGE(ActividadesCom[[#This Row],[VALOR NIVEL 5]],ActividadesCom[[#This Row],[VALOR NIVEL 4]],ActividadesCom[[#This Row],[VALOR NIVEL 3]],ActividadesCom[[#This Row],[VALOR NIVEL 2]],ActividadesCom[[#This Row],[VALOR NIVEL 1]]),0),"")</f>
        <v>4</v>
      </c>
      <c r="G5004" s="128" t="str">
        <f>IF(ActividadesCom[[#This Row],[PROMEDIO]]="","",IF(ActividadesCom[[#This Row],[PROMEDIO]]&gt;=4,"EXCELENTE",IF(ActividadesCom[[#This Row],[PROMEDIO]]&gt;=3,"NOTABLE",IF(ActividadesCom[[#This Row],[PROMEDIO]]&gt;=2,"BUENO",IF(ActividadesCom[[#This Row],[PROMEDIO]]=1,"SUFICIENTE","")))))</f>
        <v>EXCELENTE</v>
      </c>
      <c r="H5004" s="131">
        <f>MAX(ActividadesCom[[#This Row],[PERÍODO 1]],ActividadesCom[[#This Row],[PERÍODO 2]],ActividadesCom[[#This Row],[PERÍODO 3]],ActividadesCom[[#This Row],[PERÍODO 4]],ActividadesCom[[#This Row],[PERÍODO 5]])</f>
        <v>20261</v>
      </c>
      <c r="I5004" s="130" t="s">
        <v>133</v>
      </c>
      <c r="J5004" s="131">
        <v>20253</v>
      </c>
      <c r="K5004" s="131" t="s">
        <v>4007</v>
      </c>
      <c r="L5004" s="131">
        <f>IF(ActividadesCom[[#This Row],[NIVEL 1]]&lt;&gt;0,VLOOKUP(ActividadesCom[[#This Row],[NIVEL 1]],Catálogo!A:B,2,FALSE),"")</f>
        <v>4</v>
      </c>
      <c r="M5004" s="131">
        <v>1</v>
      </c>
      <c r="N5004" s="6" t="s">
        <v>6293</v>
      </c>
      <c r="O5004" s="131">
        <v>20261</v>
      </c>
      <c r="P5004" s="5" t="s">
        <v>4008</v>
      </c>
      <c r="Q5004" s="131">
        <f>IF(ActividadesCom[[#This Row],[NIVEL 2]]&lt;&gt;0,VLOOKUP(ActividadesCom[[#This Row],[NIVEL 2]],Catálogo!A:B,2,FALSE),"")</f>
        <v>3</v>
      </c>
      <c r="R5004" s="131">
        <v>1</v>
      </c>
      <c r="S5004" s="130"/>
      <c r="T5004" s="131"/>
      <c r="U5004" s="131"/>
      <c r="V5004" s="131" t="str">
        <f>IF(ActividadesCom[[#This Row],[NIVEL 3]]&lt;&gt;0,VLOOKUP(ActividadesCom[[#This Row],[NIVEL 3]],Catálogo!A:B,2,FALSE),"")</f>
        <v/>
      </c>
      <c r="W5004" s="131"/>
      <c r="X5004" s="130"/>
      <c r="Y5004" s="131"/>
      <c r="Z5004" s="131"/>
      <c r="AA5004" s="131" t="str">
        <f>IF(ActividadesCom[[#This Row],[NIVEL 4]]&lt;&gt;0,VLOOKUP(ActividadesCom[[#This Row],[NIVEL 4]],Catálogo!A:B,2,FALSE),"")</f>
        <v/>
      </c>
      <c r="AB5004" s="131"/>
      <c r="AC5004" s="130"/>
      <c r="AD5004" s="131"/>
      <c r="AE5004" s="131"/>
      <c r="AF5004" s="131" t="str">
        <f>IF(ActividadesCom[[#This Row],[NIVEL 5]]&lt;&gt;0,VLOOKUP(ActividadesCom[[#This Row],[NIVEL 5]],Catálogo!A:B,2,FALSE),"")</f>
        <v/>
      </c>
      <c r="AG5004" s="131"/>
    </row>
    <row r="5005" spans="1:33" ht="30" customHeight="1" x14ac:dyDescent="0.25">
      <c r="A5005" s="131">
        <v>25470360</v>
      </c>
      <c r="B5005" s="129" t="str">
        <f>VLOOKUP(ActividadesCom[[#This Row],[NO. DE CONTROL]],'LISTADO ESTUDIANTES'!A:C,2,FALSE)</f>
        <v>PEREZ CAMARA MARIA JOSE</v>
      </c>
      <c r="C5005" s="130" t="str">
        <f>VLOOKUP(ActividadesCom[[#This Row],[NO. DE CONTROL]],'LISTADO ESTUDIANTES'!A:C,3,FALSE)</f>
        <v>CONTADOR PUBLICO</v>
      </c>
      <c r="D5005" s="131" t="str">
        <f>VLOOKUP(ActividadesCom[[#This Row],[NO. DE CONTROL]],'LISTADO ESTUDIANTES'!A:D,4,FALSE)</f>
        <v>ACTIVO(A)</v>
      </c>
      <c r="E5005" s="128">
        <f>SUM(ActividadesCom[[#This Row],[CRÉD. 1]],ActividadesCom[[#This Row],[CRÉD. 2]],ActividadesCom[[#This Row],[CRÉD. 3]],ActividadesCom[[#This Row],[CRÉD. 4]],ActividadesCom[[#This Row],[CRÉD. 5]])</f>
        <v>4</v>
      </c>
      <c r="F5005" s="131">
        <f>IF(ActividadesCom[[#This Row],[ÚLTIMO SEMESTRE CON CRÉDITOS]]&gt;0,ROUND(AVERAGE(ActividadesCom[[#This Row],[VALOR NIVEL 5]],ActividadesCom[[#This Row],[VALOR NIVEL 4]],ActividadesCom[[#This Row],[VALOR NIVEL 3]],ActividadesCom[[#This Row],[VALOR NIVEL 2]],ActividadesCom[[#This Row],[VALOR NIVEL 1]]),0),"")</f>
        <v>3</v>
      </c>
      <c r="G5005" s="128" t="str">
        <f>IF(ActividadesCom[[#This Row],[PROMEDIO]]="","",IF(ActividadesCom[[#This Row],[PROMEDIO]]&gt;=4,"EXCELENTE",IF(ActividadesCom[[#This Row],[PROMEDIO]]&gt;=3,"NOTABLE",IF(ActividadesCom[[#This Row],[PROMEDIO]]&gt;=2,"BUENO",IF(ActividadesCom[[#This Row],[PROMEDIO]]=1,"SUFICIENTE","")))))</f>
        <v>NOTABLE</v>
      </c>
      <c r="H5005" s="131">
        <f>MAX(ActividadesCom[[#This Row],[PERÍODO 1]],ActividadesCom[[#This Row],[PERÍODO 2]],ActividadesCom[[#This Row],[PERÍODO 3]],ActividadesCom[[#This Row],[PERÍODO 4]],ActividadesCom[[#This Row],[PERÍODO 5]])</f>
        <v>20261</v>
      </c>
      <c r="I5005" s="130" t="s">
        <v>7297</v>
      </c>
      <c r="J5005" s="131">
        <v>20253</v>
      </c>
      <c r="K5005" s="131" t="s">
        <v>4008</v>
      </c>
      <c r="L5005" s="131">
        <f>IF(ActividadesCom[[#This Row],[NIVEL 1]]&lt;&gt;0,VLOOKUP(ActividadesCom[[#This Row],[NIVEL 1]],Catálogo!A:B,2,FALSE),"")</f>
        <v>3</v>
      </c>
      <c r="M5005" s="131">
        <v>1</v>
      </c>
      <c r="N5005" s="130" t="s">
        <v>7303</v>
      </c>
      <c r="O5005" s="131">
        <v>20253</v>
      </c>
      <c r="P5005" s="131" t="s">
        <v>4009</v>
      </c>
      <c r="Q5005" s="131">
        <f>IF(ActividadesCom[[#This Row],[NIVEL 2]]&lt;&gt;0,VLOOKUP(ActividadesCom[[#This Row],[NIVEL 2]],Catálogo!A:B,2,FALSE),"")</f>
        <v>2</v>
      </c>
      <c r="R5005" s="131">
        <v>1</v>
      </c>
      <c r="S5005" s="130" t="s">
        <v>5843</v>
      </c>
      <c r="T5005" s="131">
        <v>20253</v>
      </c>
      <c r="U5005" s="131" t="s">
        <v>4009</v>
      </c>
      <c r="V5005" s="131">
        <f>IF(ActividadesCom[[#This Row],[NIVEL 3]]&lt;&gt;0,VLOOKUP(ActividadesCom[[#This Row],[NIVEL 3]],Catálogo!A:B,2,FALSE),"")</f>
        <v>2</v>
      </c>
      <c r="W5005" s="131">
        <v>1</v>
      </c>
      <c r="X5005" s="6" t="s">
        <v>6293</v>
      </c>
      <c r="Y5005" s="131">
        <v>20261</v>
      </c>
      <c r="Z5005" s="5" t="s">
        <v>4008</v>
      </c>
      <c r="AA5005" s="131">
        <f>IF(ActividadesCom[[#This Row],[NIVEL 4]]&lt;&gt;0,VLOOKUP(ActividadesCom[[#This Row],[NIVEL 4]],Catálogo!A:B,2,FALSE),"")</f>
        <v>3</v>
      </c>
      <c r="AB5005" s="131">
        <v>1</v>
      </c>
      <c r="AC5005" s="130"/>
      <c r="AD5005" s="131"/>
      <c r="AE5005" s="131"/>
      <c r="AF5005" s="131" t="str">
        <f>IF(ActividadesCom[[#This Row],[NIVEL 5]]&lt;&gt;0,VLOOKUP(ActividadesCom[[#This Row],[NIVEL 5]],Catálogo!A:B,2,FALSE),"")</f>
        <v/>
      </c>
      <c r="AG5005" s="131"/>
    </row>
    <row r="5006" spans="1:33" ht="30" customHeight="1" x14ac:dyDescent="0.25">
      <c r="A5006" s="7">
        <v>25470361</v>
      </c>
      <c r="B5006" s="10" t="str">
        <f>VLOOKUP(ActividadesCom[[#This Row],[NO. DE CONTROL]],'LISTADO ESTUDIANTES'!A:C,2,FALSE)</f>
        <v>RAMIREZ GUZMAN REGINA MICHEL</v>
      </c>
      <c r="C5006" s="6" t="str">
        <f>VLOOKUP(ActividadesCom[[#This Row],[NO. DE CONTROL]],'LISTADO ESTUDIANTES'!A:C,3,FALSE)</f>
        <v>CONTADOR PUBLICO</v>
      </c>
      <c r="D5006" s="5" t="str">
        <f>VLOOKUP(ActividadesCom[[#This Row],[NO. DE CONTROL]],'LISTADO ESTUDIANTES'!A:D,4,FALSE)</f>
        <v>ACTIVO(A)</v>
      </c>
      <c r="E5006" s="7">
        <f>SUM(ActividadesCom[[#This Row],[CRÉD. 1]],ActividadesCom[[#This Row],[CRÉD. 2]],ActividadesCom[[#This Row],[CRÉD. 3]],ActividadesCom[[#This Row],[CRÉD. 4]],ActividadesCom[[#This Row],[CRÉD. 5]])</f>
        <v>0</v>
      </c>
      <c r="F5006" s="5" t="str">
        <f>IF(ActividadesCom[[#This Row],[ÚLTIMO SEMESTRE CON CRÉDITOS]]&gt;0,ROUND(AVERAGE(ActividadesCom[[#This Row],[VALOR NIVEL 5]],ActividadesCom[[#This Row],[VALOR NIVEL 4]],ActividadesCom[[#This Row],[VALOR NIVEL 3]],ActividadesCom[[#This Row],[VALOR NIVEL 2]],ActividadesCom[[#This Row],[VALOR NIVEL 1]]),0),"")</f>
        <v/>
      </c>
      <c r="G5006" s="7" t="str">
        <f>IF(ActividadesCom[[#This Row],[PROMEDIO]]="","",IF(ActividadesCom[[#This Row],[PROMEDIO]]&gt;=4,"EXCELENTE",IF(ActividadesCom[[#This Row],[PROMEDIO]]&gt;=3,"NOTABLE",IF(ActividadesCom[[#This Row],[PROMEDIO]]&gt;=2,"BUENO",IF(ActividadesCom[[#This Row],[PROMEDIO]]=1,"SUFICIENTE","")))))</f>
        <v/>
      </c>
      <c r="H5006" s="5">
        <f>MAX(ActividadesCom[[#This Row],[PERÍODO 1]],ActividadesCom[[#This Row],[PERÍODO 2]],ActividadesCom[[#This Row],[PERÍODO 3]],ActividadesCom[[#This Row],[PERÍODO 4]],ActividadesCom[[#This Row],[PERÍODO 5]])</f>
        <v>0</v>
      </c>
      <c r="I5006" s="6"/>
      <c r="J5006" s="5"/>
      <c r="K5006" s="5"/>
      <c r="L5006" s="5" t="str">
        <f>IF(ActividadesCom[[#This Row],[NIVEL 1]]&lt;&gt;0,VLOOKUP(ActividadesCom[[#This Row],[NIVEL 1]],Catálogo!A:B,2,FALSE),"")</f>
        <v/>
      </c>
      <c r="M5006" s="5"/>
      <c r="N5006" s="6"/>
      <c r="O5006" s="5"/>
      <c r="P5006" s="5"/>
      <c r="Q5006" s="5" t="str">
        <f>IF(ActividadesCom[[#This Row],[NIVEL 2]]&lt;&gt;0,VLOOKUP(ActividadesCom[[#This Row],[NIVEL 2]],Catálogo!A:B,2,FALSE),"")</f>
        <v/>
      </c>
      <c r="R5006" s="5"/>
      <c r="S5006" s="6"/>
      <c r="T5006" s="5"/>
      <c r="U5006" s="5"/>
      <c r="V5006" s="5" t="str">
        <f>IF(ActividadesCom[[#This Row],[NIVEL 3]]&lt;&gt;0,VLOOKUP(ActividadesCom[[#This Row],[NIVEL 3]],Catálogo!A:B,2,FALSE),"")</f>
        <v/>
      </c>
      <c r="W5006" s="5"/>
      <c r="X5006" s="6"/>
      <c r="Y5006" s="5"/>
      <c r="Z5006" s="5"/>
      <c r="AA5006" s="5" t="str">
        <f>IF(ActividadesCom[[#This Row],[NIVEL 4]]&lt;&gt;0,VLOOKUP(ActividadesCom[[#This Row],[NIVEL 4]],Catálogo!A:B,2,FALSE),"")</f>
        <v/>
      </c>
      <c r="AB5006" s="5"/>
      <c r="AC5006" s="6"/>
      <c r="AD5006" s="5"/>
      <c r="AE5006" s="5"/>
      <c r="AF5006" s="5" t="str">
        <f>IF(ActividadesCom[[#This Row],[NIVEL 5]]&lt;&gt;0,VLOOKUP(ActividadesCom[[#This Row],[NIVEL 5]],Catálogo!A:B,2,FALSE),"")</f>
        <v/>
      </c>
      <c r="AG5006" s="5"/>
    </row>
    <row r="5007" spans="1:33" ht="30" customHeight="1" x14ac:dyDescent="0.25">
      <c r="A5007" s="131">
        <v>25470362</v>
      </c>
      <c r="B5007" s="129" t="str">
        <f>VLOOKUP(ActividadesCom[[#This Row],[NO. DE CONTROL]],'LISTADO ESTUDIANTES'!A:C,2,FALSE)</f>
        <v>SANSORES MIJANGOS ISLA NICOLLE</v>
      </c>
      <c r="C5007" s="130" t="str">
        <f>VLOOKUP(ActividadesCom[[#This Row],[NO. DE CONTROL]],'LISTADO ESTUDIANTES'!A:C,3,FALSE)</f>
        <v>CONTADOR PUBLICO</v>
      </c>
      <c r="D5007" s="131" t="str">
        <f>VLOOKUP(ActividadesCom[[#This Row],[NO. DE CONTROL]],'LISTADO ESTUDIANTES'!A:D,4,FALSE)</f>
        <v>ACTIVO(A)</v>
      </c>
      <c r="E5007" s="128">
        <f>SUM(ActividadesCom[[#This Row],[CRÉD. 1]],ActividadesCom[[#This Row],[CRÉD. 2]],ActividadesCom[[#This Row],[CRÉD. 3]],ActividadesCom[[#This Row],[CRÉD. 4]],ActividadesCom[[#This Row],[CRÉD. 5]])</f>
        <v>2</v>
      </c>
      <c r="F5007" s="131">
        <f>IF(ActividadesCom[[#This Row],[ÚLTIMO SEMESTRE CON CRÉDITOS]]&gt;0,ROUND(AVERAGE(ActividadesCom[[#This Row],[VALOR NIVEL 5]],ActividadesCom[[#This Row],[VALOR NIVEL 4]],ActividadesCom[[#This Row],[VALOR NIVEL 3]],ActividadesCom[[#This Row],[VALOR NIVEL 2]],ActividadesCom[[#This Row],[VALOR NIVEL 1]]),0),"")</f>
        <v>3</v>
      </c>
      <c r="G5007" s="128" t="str">
        <f>IF(ActividadesCom[[#This Row],[PROMEDIO]]="","",IF(ActividadesCom[[#This Row],[PROMEDIO]]&gt;=4,"EXCELENTE",IF(ActividadesCom[[#This Row],[PROMEDIO]]&gt;=3,"NOTABLE",IF(ActividadesCom[[#This Row],[PROMEDIO]]&gt;=2,"BUENO",IF(ActividadesCom[[#This Row],[PROMEDIO]]=1,"SUFICIENTE","")))))</f>
        <v>NOTABLE</v>
      </c>
      <c r="H5007" s="131">
        <f>MAX(ActividadesCom[[#This Row],[PERÍODO 1]],ActividadesCom[[#This Row],[PERÍODO 2]],ActividadesCom[[#This Row],[PERÍODO 3]],ActividadesCom[[#This Row],[PERÍODO 4]],ActividadesCom[[#This Row],[PERÍODO 5]])</f>
        <v>20261</v>
      </c>
      <c r="I5007" s="130" t="s">
        <v>7304</v>
      </c>
      <c r="J5007" s="131">
        <v>20253</v>
      </c>
      <c r="K5007" s="131" t="s">
        <v>4009</v>
      </c>
      <c r="L5007" s="131">
        <f>IF(ActividadesCom[[#This Row],[NIVEL 1]]&lt;&gt;0,VLOOKUP(ActividadesCom[[#This Row],[NIVEL 1]],Catálogo!A:B,2,FALSE),"")</f>
        <v>2</v>
      </c>
      <c r="M5007" s="131">
        <v>1</v>
      </c>
      <c r="N5007" s="6" t="s">
        <v>6293</v>
      </c>
      <c r="O5007" s="131">
        <v>20261</v>
      </c>
      <c r="P5007" s="5" t="s">
        <v>4008</v>
      </c>
      <c r="Q5007" s="131">
        <f>IF(ActividadesCom[[#This Row],[NIVEL 2]]&lt;&gt;0,VLOOKUP(ActividadesCom[[#This Row],[NIVEL 2]],Catálogo!A:B,2,FALSE),"")</f>
        <v>3</v>
      </c>
      <c r="R5007" s="131">
        <v>1</v>
      </c>
      <c r="S5007" s="130"/>
      <c r="T5007" s="131"/>
      <c r="U5007" s="131"/>
      <c r="V5007" s="131" t="str">
        <f>IF(ActividadesCom[[#This Row],[NIVEL 3]]&lt;&gt;0,VLOOKUP(ActividadesCom[[#This Row],[NIVEL 3]],Catálogo!A:B,2,FALSE),"")</f>
        <v/>
      </c>
      <c r="W5007" s="131"/>
      <c r="X5007" s="130"/>
      <c r="Y5007" s="131"/>
      <c r="Z5007" s="131"/>
      <c r="AA5007" s="131" t="str">
        <f>IF(ActividadesCom[[#This Row],[NIVEL 4]]&lt;&gt;0,VLOOKUP(ActividadesCom[[#This Row],[NIVEL 4]],Catálogo!A:B,2,FALSE),"")</f>
        <v/>
      </c>
      <c r="AB5007" s="131"/>
      <c r="AC5007" s="130"/>
      <c r="AD5007" s="131"/>
      <c r="AE5007" s="131"/>
      <c r="AF5007" s="131" t="str">
        <f>IF(ActividadesCom[[#This Row],[NIVEL 5]]&lt;&gt;0,VLOOKUP(ActividadesCom[[#This Row],[NIVEL 5]],Catálogo!A:B,2,FALSE),"")</f>
        <v/>
      </c>
      <c r="AG5007" s="131"/>
    </row>
    <row r="5008" spans="1:33" ht="30" customHeight="1" x14ac:dyDescent="0.25">
      <c r="A5008" s="131">
        <v>25470363</v>
      </c>
      <c r="B5008" s="129" t="str">
        <f>VLOOKUP(ActividadesCom[[#This Row],[NO. DE CONTROL]],'LISTADO ESTUDIANTES'!A:C,2,FALSE)</f>
        <v>TALANGO EHUAN KELEN JAMIT</v>
      </c>
      <c r="C5008" s="130" t="str">
        <f>VLOOKUP(ActividadesCom[[#This Row],[NO. DE CONTROL]],'LISTADO ESTUDIANTES'!A:C,3,FALSE)</f>
        <v>CONTADOR PUBLICO</v>
      </c>
      <c r="D5008" s="131" t="str">
        <f>VLOOKUP(ActividadesCom[[#This Row],[NO. DE CONTROL]],'LISTADO ESTUDIANTES'!A:D,4,FALSE)</f>
        <v>ACTIVO(A)</v>
      </c>
      <c r="E5008" s="128">
        <f>SUM(ActividadesCom[[#This Row],[CRÉD. 1]],ActividadesCom[[#This Row],[CRÉD. 2]],ActividadesCom[[#This Row],[CRÉD. 3]],ActividadesCom[[#This Row],[CRÉD. 4]],ActividadesCom[[#This Row],[CRÉD. 5]])</f>
        <v>1</v>
      </c>
      <c r="F5008" s="131">
        <f>IF(ActividadesCom[[#This Row],[ÚLTIMO SEMESTRE CON CRÉDITOS]]&gt;0,ROUND(AVERAGE(ActividadesCom[[#This Row],[VALOR NIVEL 5]],ActividadesCom[[#This Row],[VALOR NIVEL 4]],ActividadesCom[[#This Row],[VALOR NIVEL 3]],ActividadesCom[[#This Row],[VALOR NIVEL 2]],ActividadesCom[[#This Row],[VALOR NIVEL 1]]),0),"")</f>
        <v>4</v>
      </c>
      <c r="G5008" s="128" t="str">
        <f>IF(ActividadesCom[[#This Row],[PROMEDIO]]="","",IF(ActividadesCom[[#This Row],[PROMEDIO]]&gt;=4,"EXCELENTE",IF(ActividadesCom[[#This Row],[PROMEDIO]]&gt;=3,"NOTABLE",IF(ActividadesCom[[#This Row],[PROMEDIO]]&gt;=2,"BUENO",IF(ActividadesCom[[#This Row],[PROMEDIO]]=1,"SUFICIENTE","")))))</f>
        <v>EXCELENTE</v>
      </c>
      <c r="H5008" s="131">
        <f>MAX(ActividadesCom[[#This Row],[PERÍODO 1]],ActividadesCom[[#This Row],[PERÍODO 2]],ActividadesCom[[#This Row],[PERÍODO 3]],ActividadesCom[[#This Row],[PERÍODO 4]],ActividadesCom[[#This Row],[PERÍODO 5]])</f>
        <v>20253</v>
      </c>
      <c r="I5008" s="130" t="s">
        <v>133</v>
      </c>
      <c r="J5008" s="131">
        <v>20253</v>
      </c>
      <c r="K5008" s="131" t="s">
        <v>4007</v>
      </c>
      <c r="L5008" s="131">
        <f>IF(ActividadesCom[[#This Row],[NIVEL 1]]&lt;&gt;0,VLOOKUP(ActividadesCom[[#This Row],[NIVEL 1]],Catálogo!A:B,2,FALSE),"")</f>
        <v>4</v>
      </c>
      <c r="M5008" s="131">
        <v>1</v>
      </c>
      <c r="N5008" s="130"/>
      <c r="O5008" s="131"/>
      <c r="P5008" s="131"/>
      <c r="Q5008" s="131" t="str">
        <f>IF(ActividadesCom[[#This Row],[NIVEL 2]]&lt;&gt;0,VLOOKUP(ActividadesCom[[#This Row],[NIVEL 2]],Catálogo!A:B,2,FALSE),"")</f>
        <v/>
      </c>
      <c r="R5008" s="131"/>
      <c r="S5008" s="130"/>
      <c r="T5008" s="131"/>
      <c r="U5008" s="131"/>
      <c r="V5008" s="131" t="str">
        <f>IF(ActividadesCom[[#This Row],[NIVEL 3]]&lt;&gt;0,VLOOKUP(ActividadesCom[[#This Row],[NIVEL 3]],Catálogo!A:B,2,FALSE),"")</f>
        <v/>
      </c>
      <c r="W5008" s="131"/>
      <c r="X5008" s="130"/>
      <c r="Y5008" s="131"/>
      <c r="Z5008" s="131"/>
      <c r="AA5008" s="131" t="str">
        <f>IF(ActividadesCom[[#This Row],[NIVEL 4]]&lt;&gt;0,VLOOKUP(ActividadesCom[[#This Row],[NIVEL 4]],Catálogo!A:B,2,FALSE),"")</f>
        <v/>
      </c>
      <c r="AB5008" s="131"/>
      <c r="AC5008" s="130"/>
      <c r="AD5008" s="131"/>
      <c r="AE5008" s="131"/>
      <c r="AF5008" s="131" t="str">
        <f>IF(ActividadesCom[[#This Row],[NIVEL 5]]&lt;&gt;0,VLOOKUP(ActividadesCom[[#This Row],[NIVEL 5]],Catálogo!A:B,2,FALSE),"")</f>
        <v/>
      </c>
      <c r="AG5008" s="131"/>
    </row>
    <row r="5009" spans="1:33" ht="30" customHeight="1" x14ac:dyDescent="0.25">
      <c r="A5009" s="131">
        <v>25470364</v>
      </c>
      <c r="B5009" s="129" t="str">
        <f>VLOOKUP(ActividadesCom[[#This Row],[NO. DE CONTROL]],'LISTADO ESTUDIANTES'!A:C,2,FALSE)</f>
        <v>UC CARRILLO EDER JAIR</v>
      </c>
      <c r="C5009" s="130" t="str">
        <f>VLOOKUP(ActividadesCom[[#This Row],[NO. DE CONTROL]],'LISTADO ESTUDIANTES'!A:C,3,FALSE)</f>
        <v>CONTADOR PUBLICO</v>
      </c>
      <c r="D5009" s="131" t="str">
        <f>VLOOKUP(ActividadesCom[[#This Row],[NO. DE CONTROL]],'LISTADO ESTUDIANTES'!A:D,4,FALSE)</f>
        <v>ACTIVO(A)</v>
      </c>
      <c r="E5009" s="128">
        <f>SUM(ActividadesCom[[#This Row],[CRÉD. 1]],ActividadesCom[[#This Row],[CRÉD. 2]],ActividadesCom[[#This Row],[CRÉD. 3]],ActividadesCom[[#This Row],[CRÉD. 4]],ActividadesCom[[#This Row],[CRÉD. 5]])</f>
        <v>2</v>
      </c>
      <c r="F5009" s="131">
        <f>IF(ActividadesCom[[#This Row],[ÚLTIMO SEMESTRE CON CRÉDITOS]]&gt;0,ROUND(AVERAGE(ActividadesCom[[#This Row],[VALOR NIVEL 5]],ActividadesCom[[#This Row],[VALOR NIVEL 4]],ActividadesCom[[#This Row],[VALOR NIVEL 3]],ActividadesCom[[#This Row],[VALOR NIVEL 2]],ActividadesCom[[#This Row],[VALOR NIVEL 1]]),0),"")</f>
        <v>3</v>
      </c>
      <c r="G5009" s="128" t="str">
        <f>IF(ActividadesCom[[#This Row],[PROMEDIO]]="","",IF(ActividadesCom[[#This Row],[PROMEDIO]]&gt;=4,"EXCELENTE",IF(ActividadesCom[[#This Row],[PROMEDIO]]&gt;=3,"NOTABLE",IF(ActividadesCom[[#This Row],[PROMEDIO]]&gt;=2,"BUENO",IF(ActividadesCom[[#This Row],[PROMEDIO]]=1,"SUFICIENTE","")))))</f>
        <v>NOTABLE</v>
      </c>
      <c r="H5009" s="131">
        <f>MAX(ActividadesCom[[#This Row],[PERÍODO 1]],ActividadesCom[[#This Row],[PERÍODO 2]],ActividadesCom[[#This Row],[PERÍODO 3]],ActividadesCom[[#This Row],[PERÍODO 4]],ActividadesCom[[#This Row],[PERÍODO 5]])</f>
        <v>20261</v>
      </c>
      <c r="I5009" s="130" t="s">
        <v>5843</v>
      </c>
      <c r="J5009" s="131">
        <v>20253</v>
      </c>
      <c r="K5009" s="131" t="s">
        <v>4009</v>
      </c>
      <c r="L5009" s="131">
        <f>IF(ActividadesCom[[#This Row],[NIVEL 1]]&lt;&gt;0,VLOOKUP(ActividadesCom[[#This Row],[NIVEL 1]],Catálogo!A:B,2,FALSE),"")</f>
        <v>2</v>
      </c>
      <c r="M5009" s="131">
        <v>1</v>
      </c>
      <c r="N5009" s="6" t="s">
        <v>6293</v>
      </c>
      <c r="O5009" s="131">
        <v>20261</v>
      </c>
      <c r="P5009" s="5" t="s">
        <v>4008</v>
      </c>
      <c r="Q5009" s="131">
        <f>IF(ActividadesCom[[#This Row],[NIVEL 2]]&lt;&gt;0,VLOOKUP(ActividadesCom[[#This Row],[NIVEL 2]],Catálogo!A:B,2,FALSE),"")</f>
        <v>3</v>
      </c>
      <c r="R5009" s="131">
        <v>1</v>
      </c>
      <c r="S5009" s="130"/>
      <c r="T5009" s="131"/>
      <c r="U5009" s="131"/>
      <c r="V5009" s="131" t="str">
        <f>IF(ActividadesCom[[#This Row],[NIVEL 3]]&lt;&gt;0,VLOOKUP(ActividadesCom[[#This Row],[NIVEL 3]],Catálogo!A:B,2,FALSE),"")</f>
        <v/>
      </c>
      <c r="W5009" s="131"/>
      <c r="X5009" s="130"/>
      <c r="Y5009" s="131"/>
      <c r="Z5009" s="131"/>
      <c r="AA5009" s="131" t="str">
        <f>IF(ActividadesCom[[#This Row],[NIVEL 4]]&lt;&gt;0,VLOOKUP(ActividadesCom[[#This Row],[NIVEL 4]],Catálogo!A:B,2,FALSE),"")</f>
        <v/>
      </c>
      <c r="AB5009" s="131"/>
      <c r="AC5009" s="130"/>
      <c r="AD5009" s="131"/>
      <c r="AE5009" s="131"/>
      <c r="AF5009" s="131" t="str">
        <f>IF(ActividadesCom[[#This Row],[NIVEL 5]]&lt;&gt;0,VLOOKUP(ActividadesCom[[#This Row],[NIVEL 5]],Catálogo!A:B,2,FALSE),"")</f>
        <v/>
      </c>
      <c r="AG5009" s="131"/>
    </row>
    <row r="5010" spans="1:33" ht="30" customHeight="1" x14ac:dyDescent="0.25">
      <c r="A5010" s="131">
        <v>25470365</v>
      </c>
      <c r="B5010" s="129" t="str">
        <f>VLOOKUP(ActividadesCom[[#This Row],[NO. DE CONTROL]],'LISTADO ESTUDIANTES'!A:C,2,FALSE)</f>
        <v>UC CHI ISIS AILYM</v>
      </c>
      <c r="C5010" s="130" t="str">
        <f>VLOOKUP(ActividadesCom[[#This Row],[NO. DE CONTROL]],'LISTADO ESTUDIANTES'!A:C,3,FALSE)</f>
        <v>CONTADOR PUBLICO</v>
      </c>
      <c r="D5010" s="131" t="str">
        <f>VLOOKUP(ActividadesCom[[#This Row],[NO. DE CONTROL]],'LISTADO ESTUDIANTES'!A:D,4,FALSE)</f>
        <v>ACTIVO(A)</v>
      </c>
      <c r="E5010" s="128">
        <f>SUM(ActividadesCom[[#This Row],[CRÉD. 1]],ActividadesCom[[#This Row],[CRÉD. 2]],ActividadesCom[[#This Row],[CRÉD. 3]],ActividadesCom[[#This Row],[CRÉD. 4]],ActividadesCom[[#This Row],[CRÉD. 5]])</f>
        <v>1</v>
      </c>
      <c r="F5010" s="131">
        <f>IF(ActividadesCom[[#This Row],[ÚLTIMO SEMESTRE CON CRÉDITOS]]&gt;0,ROUND(AVERAGE(ActividadesCom[[#This Row],[VALOR NIVEL 5]],ActividadesCom[[#This Row],[VALOR NIVEL 4]],ActividadesCom[[#This Row],[VALOR NIVEL 3]],ActividadesCom[[#This Row],[VALOR NIVEL 2]],ActividadesCom[[#This Row],[VALOR NIVEL 1]]),0),"")</f>
        <v>3</v>
      </c>
      <c r="G5010" s="128" t="str">
        <f>IF(ActividadesCom[[#This Row],[PROMEDIO]]="","",IF(ActividadesCom[[#This Row],[PROMEDIO]]&gt;=4,"EXCELENTE",IF(ActividadesCom[[#This Row],[PROMEDIO]]&gt;=3,"NOTABLE",IF(ActividadesCom[[#This Row],[PROMEDIO]]&gt;=2,"BUENO",IF(ActividadesCom[[#This Row],[PROMEDIO]]=1,"SUFICIENTE","")))))</f>
        <v>NOTABLE</v>
      </c>
      <c r="H5010" s="131">
        <f>MAX(ActividadesCom[[#This Row],[PERÍODO 1]],ActividadesCom[[#This Row],[PERÍODO 2]],ActividadesCom[[#This Row],[PERÍODO 3]],ActividadesCom[[#This Row],[PERÍODO 4]],ActividadesCom[[#This Row],[PERÍODO 5]])</f>
        <v>20253</v>
      </c>
      <c r="I5010" s="130" t="s">
        <v>11</v>
      </c>
      <c r="J5010" s="131">
        <v>20253</v>
      </c>
      <c r="K5010" s="131" t="s">
        <v>4008</v>
      </c>
      <c r="L5010" s="131">
        <f>IF(ActividadesCom[[#This Row],[NIVEL 1]]&lt;&gt;0,VLOOKUP(ActividadesCom[[#This Row],[NIVEL 1]],Catálogo!A:B,2,FALSE),"")</f>
        <v>3</v>
      </c>
      <c r="M5010" s="131">
        <v>1</v>
      </c>
      <c r="N5010" s="130"/>
      <c r="O5010" s="131"/>
      <c r="P5010" s="131"/>
      <c r="Q5010" s="131" t="str">
        <f>IF(ActividadesCom[[#This Row],[NIVEL 2]]&lt;&gt;0,VLOOKUP(ActividadesCom[[#This Row],[NIVEL 2]],Catálogo!A:B,2,FALSE),"")</f>
        <v/>
      </c>
      <c r="R5010" s="131"/>
      <c r="S5010" s="130"/>
      <c r="T5010" s="131"/>
      <c r="U5010" s="131"/>
      <c r="V5010" s="131" t="str">
        <f>IF(ActividadesCom[[#This Row],[NIVEL 3]]&lt;&gt;0,VLOOKUP(ActividadesCom[[#This Row],[NIVEL 3]],Catálogo!A:B,2,FALSE),"")</f>
        <v/>
      </c>
      <c r="W5010" s="131"/>
      <c r="X5010" s="130"/>
      <c r="Y5010" s="131"/>
      <c r="Z5010" s="131"/>
      <c r="AA5010" s="131" t="str">
        <f>IF(ActividadesCom[[#This Row],[NIVEL 4]]&lt;&gt;0,VLOOKUP(ActividadesCom[[#This Row],[NIVEL 4]],Catálogo!A:B,2,FALSE),"")</f>
        <v/>
      </c>
      <c r="AB5010" s="131"/>
      <c r="AC5010" s="130"/>
      <c r="AD5010" s="131"/>
      <c r="AE5010" s="131"/>
      <c r="AF5010" s="131" t="str">
        <f>IF(ActividadesCom[[#This Row],[NIVEL 5]]&lt;&gt;0,VLOOKUP(ActividadesCom[[#This Row],[NIVEL 5]],Catálogo!A:B,2,FALSE),"")</f>
        <v/>
      </c>
      <c r="AG5010" s="131"/>
    </row>
    <row r="5011" spans="1:33" ht="30" hidden="1" customHeight="1" x14ac:dyDescent="0.25">
      <c r="A5011" s="5">
        <v>25470366</v>
      </c>
      <c r="B5011" s="10" t="str">
        <f>VLOOKUP(ActividadesCom[[#This Row],[NO. DE CONTROL]],'LISTADO ESTUDIANTES'!A:C,2,FALSE)</f>
        <v>RODRIGUEZ ALONZO ERICK DE LA CRUZ</v>
      </c>
      <c r="C5011" s="6" t="str">
        <f>VLOOKUP(ActividadesCom[[#This Row],[NO. DE CONTROL]],'LISTADO ESTUDIANTES'!A:C,3,FALSE)</f>
        <v>INGENIERIA QUIMICA</v>
      </c>
      <c r="D5011" s="5" t="str">
        <f>VLOOKUP(ActividadesCom[[#This Row],[NO. DE CONTROL]],'LISTADO ESTUDIANTES'!A:D,4,FALSE)</f>
        <v>EGRESADO(A)</v>
      </c>
      <c r="E5011" s="7">
        <f>SUM(ActividadesCom[[#This Row],[CRÉD. 1]],ActividadesCom[[#This Row],[CRÉD. 2]],ActividadesCom[[#This Row],[CRÉD. 3]],ActividadesCom[[#This Row],[CRÉD. 4]],ActividadesCom[[#This Row],[CRÉD. 5]])</f>
        <v>1</v>
      </c>
      <c r="F5011" s="5">
        <f>IF(ActividadesCom[[#This Row],[ÚLTIMO SEMESTRE CON CRÉDITOS]]&gt;0,ROUND(AVERAGE(ActividadesCom[[#This Row],[VALOR NIVEL 5]],ActividadesCom[[#This Row],[VALOR NIVEL 4]],ActividadesCom[[#This Row],[VALOR NIVEL 3]],ActividadesCom[[#This Row],[VALOR NIVEL 2]],ActividadesCom[[#This Row],[VALOR NIVEL 1]]),0),"")</f>
        <v>3</v>
      </c>
      <c r="G5011" s="7" t="str">
        <f>IF(ActividadesCom[[#This Row],[PROMEDIO]]="","",IF(ActividadesCom[[#This Row],[PROMEDIO]]&gt;=4,"EXCELENTE",IF(ActividadesCom[[#This Row],[PROMEDIO]]&gt;=3,"NOTABLE",IF(ActividadesCom[[#This Row],[PROMEDIO]]&gt;=2,"BUENO",IF(ActividadesCom[[#This Row],[PROMEDIO]]=1,"SUFICIENTE","")))))</f>
        <v>NOTABLE</v>
      </c>
      <c r="H5011" s="5">
        <f>MAX(ActividadesCom[[#This Row],[PERÍODO 1]],ActividadesCom[[#This Row],[PERÍODO 2]],ActividadesCom[[#This Row],[PERÍODO 3]],ActividadesCom[[#This Row],[PERÍODO 4]],ActividadesCom[[#This Row],[PERÍODO 5]])</f>
        <v>20253</v>
      </c>
      <c r="I5011" s="6" t="s">
        <v>23</v>
      </c>
      <c r="J5011" s="5">
        <v>20253</v>
      </c>
      <c r="K5011" s="5" t="s">
        <v>4008</v>
      </c>
      <c r="L5011" s="5">
        <f>IF(ActividadesCom[[#This Row],[NIVEL 1]]&lt;&gt;0,VLOOKUP(ActividadesCom[[#This Row],[NIVEL 1]],Catálogo!A:B,2,FALSE),"")</f>
        <v>3</v>
      </c>
      <c r="M5011" s="5">
        <v>1</v>
      </c>
      <c r="N5011" s="6"/>
      <c r="O5011" s="5"/>
      <c r="P5011" s="5"/>
      <c r="Q5011" s="5" t="str">
        <f>IF(ActividadesCom[[#This Row],[NIVEL 2]]&lt;&gt;0,VLOOKUP(ActividadesCom[[#This Row],[NIVEL 2]],Catálogo!A:B,2,FALSE),"")</f>
        <v/>
      </c>
      <c r="R5011" s="5"/>
      <c r="S5011" s="6"/>
      <c r="T5011" s="5"/>
      <c r="U5011" s="5"/>
      <c r="V5011" s="5" t="str">
        <f>IF(ActividadesCom[[#This Row],[NIVEL 3]]&lt;&gt;0,VLOOKUP(ActividadesCom[[#This Row],[NIVEL 3]],Catálogo!A:B,2,FALSE),"")</f>
        <v/>
      </c>
      <c r="W5011" s="5"/>
      <c r="X5011" s="6"/>
      <c r="Y5011" s="5"/>
      <c r="Z5011" s="5"/>
      <c r="AA5011" s="5" t="str">
        <f>IF(ActividadesCom[[#This Row],[NIVEL 4]]&lt;&gt;0,VLOOKUP(ActividadesCom[[#This Row],[NIVEL 4]],Catálogo!A:B,2,FALSE),"")</f>
        <v/>
      </c>
      <c r="AB5011" s="5"/>
      <c r="AC5011" s="6"/>
      <c r="AD5011" s="5"/>
      <c r="AE5011" s="5"/>
      <c r="AF5011" s="5" t="str">
        <f>IF(ActividadesCom[[#This Row],[NIVEL 5]]&lt;&gt;0,VLOOKUP(ActividadesCom[[#This Row],[NIVEL 5]],Catálogo!A:B,2,FALSE),"")</f>
        <v/>
      </c>
      <c r="AG5011" s="5"/>
    </row>
    <row r="5012" spans="1:33" ht="30" customHeight="1" x14ac:dyDescent="0.25">
      <c r="A5012" s="131">
        <v>25470367</v>
      </c>
      <c r="B5012" s="129" t="str">
        <f>VLOOKUP(ActividadesCom[[#This Row],[NO. DE CONTROL]],'LISTADO ESTUDIANTES'!A:C,2,FALSE)</f>
        <v>UCAN MAYO ANGEL DEL JESUS</v>
      </c>
      <c r="C5012" s="130" t="str">
        <f>VLOOKUP(ActividadesCom[[#This Row],[NO. DE CONTROL]],'LISTADO ESTUDIANTES'!A:C,3,FALSE)</f>
        <v>CONTADOR PUBLICO</v>
      </c>
      <c r="D5012" s="131" t="str">
        <f>VLOOKUP(ActividadesCom[[#This Row],[NO. DE CONTROL]],'LISTADO ESTUDIANTES'!A:D,4,FALSE)</f>
        <v>ACTIVO(A)</v>
      </c>
      <c r="E5012" s="128">
        <f>SUM(ActividadesCom[[#This Row],[CRÉD. 1]],ActividadesCom[[#This Row],[CRÉD. 2]],ActividadesCom[[#This Row],[CRÉD. 3]],ActividadesCom[[#This Row],[CRÉD. 4]],ActividadesCom[[#This Row],[CRÉD. 5]])</f>
        <v>3</v>
      </c>
      <c r="F5012" s="131">
        <f>IF(ActividadesCom[[#This Row],[ÚLTIMO SEMESTRE CON CRÉDITOS]]&gt;0,ROUND(AVERAGE(ActividadesCom[[#This Row],[VALOR NIVEL 5]],ActividadesCom[[#This Row],[VALOR NIVEL 4]],ActividadesCom[[#This Row],[VALOR NIVEL 3]],ActividadesCom[[#This Row],[VALOR NIVEL 2]],ActividadesCom[[#This Row],[VALOR NIVEL 1]]),0),"")</f>
        <v>3</v>
      </c>
      <c r="G5012" s="128" t="str">
        <f>IF(ActividadesCom[[#This Row],[PROMEDIO]]="","",IF(ActividadesCom[[#This Row],[PROMEDIO]]&gt;=4,"EXCELENTE",IF(ActividadesCom[[#This Row],[PROMEDIO]]&gt;=3,"NOTABLE",IF(ActividadesCom[[#This Row],[PROMEDIO]]&gt;=2,"BUENO",IF(ActividadesCom[[#This Row],[PROMEDIO]]=1,"SUFICIENTE","")))))</f>
        <v>NOTABLE</v>
      </c>
      <c r="H5012" s="131">
        <f>MAX(ActividadesCom[[#This Row],[PERÍODO 1]],ActividadesCom[[#This Row],[PERÍODO 2]],ActividadesCom[[#This Row],[PERÍODO 3]],ActividadesCom[[#This Row],[PERÍODO 4]],ActividadesCom[[#This Row],[PERÍODO 5]])</f>
        <v>20261</v>
      </c>
      <c r="I5012" s="130" t="s">
        <v>7297</v>
      </c>
      <c r="J5012" s="131">
        <v>20253</v>
      </c>
      <c r="K5012" s="131" t="s">
        <v>4008</v>
      </c>
      <c r="L5012" s="131">
        <f>IF(ActividadesCom[[#This Row],[NIVEL 1]]&lt;&gt;0,VLOOKUP(ActividadesCom[[#This Row],[NIVEL 1]],Catálogo!A:B,2,FALSE),"")</f>
        <v>3</v>
      </c>
      <c r="M5012" s="131">
        <v>1</v>
      </c>
      <c r="N5012" s="130" t="s">
        <v>5843</v>
      </c>
      <c r="O5012" s="131">
        <v>20253</v>
      </c>
      <c r="P5012" s="131" t="s">
        <v>4009</v>
      </c>
      <c r="Q5012" s="131">
        <f>IF(ActividadesCom[[#This Row],[NIVEL 2]]&lt;&gt;0,VLOOKUP(ActividadesCom[[#This Row],[NIVEL 2]],Catálogo!A:B,2,FALSE),"")</f>
        <v>2</v>
      </c>
      <c r="R5012" s="131">
        <v>1</v>
      </c>
      <c r="S5012" s="6" t="s">
        <v>6293</v>
      </c>
      <c r="T5012" s="131">
        <v>20261</v>
      </c>
      <c r="U5012" s="5" t="s">
        <v>4008</v>
      </c>
      <c r="V5012" s="131">
        <f>IF(ActividadesCom[[#This Row],[NIVEL 3]]&lt;&gt;0,VLOOKUP(ActividadesCom[[#This Row],[NIVEL 3]],Catálogo!A:B,2,FALSE),"")</f>
        <v>3</v>
      </c>
      <c r="W5012" s="131">
        <v>1</v>
      </c>
      <c r="X5012" s="130"/>
      <c r="Y5012" s="131"/>
      <c r="Z5012" s="131"/>
      <c r="AA5012" s="131" t="str">
        <f>IF(ActividadesCom[[#This Row],[NIVEL 4]]&lt;&gt;0,VLOOKUP(ActividadesCom[[#This Row],[NIVEL 4]],Catálogo!A:B,2,FALSE),"")</f>
        <v/>
      </c>
      <c r="AB5012" s="131"/>
      <c r="AC5012" s="130"/>
      <c r="AD5012" s="131"/>
      <c r="AE5012" s="131"/>
      <c r="AF5012" s="131" t="str">
        <f>IF(ActividadesCom[[#This Row],[NIVEL 5]]&lt;&gt;0,VLOOKUP(ActividadesCom[[#This Row],[NIVEL 5]],Catálogo!A:B,2,FALSE),"")</f>
        <v/>
      </c>
      <c r="AG5012" s="131"/>
    </row>
    <row r="5013" spans="1:33" ht="30" customHeight="1" x14ac:dyDescent="0.25">
      <c r="A5013" s="131">
        <v>25470368</v>
      </c>
      <c r="B5013" s="129" t="str">
        <f>VLOOKUP(ActividadesCom[[#This Row],[NO. DE CONTROL]],'LISTADO ESTUDIANTES'!A:C,2,FALSE)</f>
        <v>YE ESPADAS ANDRYK JESUS</v>
      </c>
      <c r="C5013" s="130" t="str">
        <f>VLOOKUP(ActividadesCom[[#This Row],[NO. DE CONTROL]],'LISTADO ESTUDIANTES'!A:C,3,FALSE)</f>
        <v>CONTADOR PUBLICO</v>
      </c>
      <c r="D5013" s="131" t="str">
        <f>VLOOKUP(ActividadesCom[[#This Row],[NO. DE CONTROL]],'LISTADO ESTUDIANTES'!A:D,4,FALSE)</f>
        <v>ACTIVO(A)</v>
      </c>
      <c r="E5013" s="128">
        <f>SUM(ActividadesCom[[#This Row],[CRÉD. 1]],ActividadesCom[[#This Row],[CRÉD. 2]],ActividadesCom[[#This Row],[CRÉD. 3]],ActividadesCom[[#This Row],[CRÉD. 4]],ActividadesCom[[#This Row],[CRÉD. 5]])</f>
        <v>4</v>
      </c>
      <c r="F5013" s="131">
        <f>IF(ActividadesCom[[#This Row],[ÚLTIMO SEMESTRE CON CRÉDITOS]]&gt;0,ROUND(AVERAGE(ActividadesCom[[#This Row],[VALOR NIVEL 5]],ActividadesCom[[#This Row],[VALOR NIVEL 4]],ActividadesCom[[#This Row],[VALOR NIVEL 3]],ActividadesCom[[#This Row],[VALOR NIVEL 2]],ActividadesCom[[#This Row],[VALOR NIVEL 1]]),0),"")</f>
        <v>3</v>
      </c>
      <c r="G5013" s="128" t="str">
        <f>IF(ActividadesCom[[#This Row],[PROMEDIO]]="","",IF(ActividadesCom[[#This Row],[PROMEDIO]]&gt;=4,"EXCELENTE",IF(ActividadesCom[[#This Row],[PROMEDIO]]&gt;=3,"NOTABLE",IF(ActividadesCom[[#This Row],[PROMEDIO]]&gt;=2,"BUENO",IF(ActividadesCom[[#This Row],[PROMEDIO]]=1,"SUFICIENTE","")))))</f>
        <v>NOTABLE</v>
      </c>
      <c r="H5013" s="131">
        <f>MAX(ActividadesCom[[#This Row],[PERÍODO 1]],ActividadesCom[[#This Row],[PERÍODO 2]],ActividadesCom[[#This Row],[PERÍODO 3]],ActividadesCom[[#This Row],[PERÍODO 4]],ActividadesCom[[#This Row],[PERÍODO 5]])</f>
        <v>20261</v>
      </c>
      <c r="I5013" s="130" t="s">
        <v>7297</v>
      </c>
      <c r="J5013" s="131">
        <v>20253</v>
      </c>
      <c r="K5013" s="131" t="s">
        <v>4008</v>
      </c>
      <c r="L5013" s="131">
        <f>IF(ActividadesCom[[#This Row],[NIVEL 1]]&lt;&gt;0,VLOOKUP(ActividadesCom[[#This Row],[NIVEL 1]],Catálogo!A:B,2,FALSE),"")</f>
        <v>3</v>
      </c>
      <c r="M5013" s="131">
        <v>1</v>
      </c>
      <c r="N5013" s="130" t="s">
        <v>7303</v>
      </c>
      <c r="O5013" s="131">
        <v>20253</v>
      </c>
      <c r="P5013" s="131" t="s">
        <v>4009</v>
      </c>
      <c r="Q5013" s="131">
        <f>IF(ActividadesCom[[#This Row],[NIVEL 2]]&lt;&gt;0,VLOOKUP(ActividadesCom[[#This Row],[NIVEL 2]],Catálogo!A:B,2,FALSE),"")</f>
        <v>2</v>
      </c>
      <c r="R5013" s="131">
        <v>1</v>
      </c>
      <c r="S5013" s="130" t="s">
        <v>31</v>
      </c>
      <c r="T5013" s="131">
        <v>20253</v>
      </c>
      <c r="U5013" s="131" t="s">
        <v>4007</v>
      </c>
      <c r="V5013" s="131">
        <f>IF(ActividadesCom[[#This Row],[NIVEL 3]]&lt;&gt;0,VLOOKUP(ActividadesCom[[#This Row],[NIVEL 3]],Catálogo!A:B,2,FALSE),"")</f>
        <v>4</v>
      </c>
      <c r="W5013" s="131">
        <v>1</v>
      </c>
      <c r="X5013" s="6" t="s">
        <v>6293</v>
      </c>
      <c r="Y5013" s="131">
        <v>20261</v>
      </c>
      <c r="Z5013" s="5" t="s">
        <v>4008</v>
      </c>
      <c r="AA5013" s="131">
        <f>IF(ActividadesCom[[#This Row],[NIVEL 4]]&lt;&gt;0,VLOOKUP(ActividadesCom[[#This Row],[NIVEL 4]],Catálogo!A:B,2,FALSE),"")</f>
        <v>3</v>
      </c>
      <c r="AB5013" s="131">
        <v>1</v>
      </c>
      <c r="AC5013" s="130"/>
      <c r="AD5013" s="131"/>
      <c r="AE5013" s="131"/>
      <c r="AF5013" s="131" t="str">
        <f>IF(ActividadesCom[[#This Row],[NIVEL 5]]&lt;&gt;0,VLOOKUP(ActividadesCom[[#This Row],[NIVEL 5]],Catálogo!A:B,2,FALSE),"")</f>
        <v/>
      </c>
      <c r="AG5013" s="131"/>
    </row>
    <row r="5014" spans="1:33" ht="30" customHeight="1" x14ac:dyDescent="0.25">
      <c r="A5014" s="7">
        <v>25470369</v>
      </c>
      <c r="B5014" s="10" t="str">
        <f>VLOOKUP(ActividadesCom[[#This Row],[NO. DE CONTROL]],'LISTADO ESTUDIANTES'!A:C,2,FALSE)</f>
        <v>ZAVALA CARDENAS MELISSA MARELI</v>
      </c>
      <c r="C5014" s="6" t="str">
        <f>VLOOKUP(ActividadesCom[[#This Row],[NO. DE CONTROL]],'LISTADO ESTUDIANTES'!A:C,3,FALSE)</f>
        <v>CONTADOR PUBLICO</v>
      </c>
      <c r="D5014" s="5" t="str">
        <f>VLOOKUP(ActividadesCom[[#This Row],[NO. DE CONTROL]],'LISTADO ESTUDIANTES'!A:D,4,FALSE)</f>
        <v>ACTIVO(A)</v>
      </c>
      <c r="E5014" s="7">
        <f>SUM(ActividadesCom[[#This Row],[CRÉD. 1]],ActividadesCom[[#This Row],[CRÉD. 2]],ActividadesCom[[#This Row],[CRÉD. 3]],ActividadesCom[[#This Row],[CRÉD. 4]],ActividadesCom[[#This Row],[CRÉD. 5]])</f>
        <v>0</v>
      </c>
      <c r="F5014" s="5" t="str">
        <f>IF(ActividadesCom[[#This Row],[ÚLTIMO SEMESTRE CON CRÉDITOS]]&gt;0,ROUND(AVERAGE(ActividadesCom[[#This Row],[VALOR NIVEL 5]],ActividadesCom[[#This Row],[VALOR NIVEL 4]],ActividadesCom[[#This Row],[VALOR NIVEL 3]],ActividadesCom[[#This Row],[VALOR NIVEL 2]],ActividadesCom[[#This Row],[VALOR NIVEL 1]]),0),"")</f>
        <v/>
      </c>
      <c r="G5014" s="7" t="str">
        <f>IF(ActividadesCom[[#This Row],[PROMEDIO]]="","",IF(ActividadesCom[[#This Row],[PROMEDIO]]&gt;=4,"EXCELENTE",IF(ActividadesCom[[#This Row],[PROMEDIO]]&gt;=3,"NOTABLE",IF(ActividadesCom[[#This Row],[PROMEDIO]]&gt;=2,"BUENO",IF(ActividadesCom[[#This Row],[PROMEDIO]]=1,"SUFICIENTE","")))))</f>
        <v/>
      </c>
      <c r="H5014" s="5">
        <f>MAX(ActividadesCom[[#This Row],[PERÍODO 1]],ActividadesCom[[#This Row],[PERÍODO 2]],ActividadesCom[[#This Row],[PERÍODO 3]],ActividadesCom[[#This Row],[PERÍODO 4]],ActividadesCom[[#This Row],[PERÍODO 5]])</f>
        <v>0</v>
      </c>
      <c r="I5014" s="6"/>
      <c r="J5014" s="5"/>
      <c r="K5014" s="5"/>
      <c r="L5014" s="5" t="str">
        <f>IF(ActividadesCom[[#This Row],[NIVEL 1]]&lt;&gt;0,VLOOKUP(ActividadesCom[[#This Row],[NIVEL 1]],Catálogo!A:B,2,FALSE),"")</f>
        <v/>
      </c>
      <c r="M5014" s="5"/>
      <c r="N5014" s="6"/>
      <c r="O5014" s="5"/>
      <c r="P5014" s="5"/>
      <c r="Q5014" s="5" t="str">
        <f>IF(ActividadesCom[[#This Row],[NIVEL 2]]&lt;&gt;0,VLOOKUP(ActividadesCom[[#This Row],[NIVEL 2]],Catálogo!A:B,2,FALSE),"")</f>
        <v/>
      </c>
      <c r="R5014" s="5"/>
      <c r="S5014" s="6"/>
      <c r="T5014" s="5"/>
      <c r="U5014" s="5"/>
      <c r="V5014" s="5" t="str">
        <f>IF(ActividadesCom[[#This Row],[NIVEL 3]]&lt;&gt;0,VLOOKUP(ActividadesCom[[#This Row],[NIVEL 3]],Catálogo!A:B,2,FALSE),"")</f>
        <v/>
      </c>
      <c r="W5014" s="5"/>
      <c r="X5014" s="6"/>
      <c r="Y5014" s="5"/>
      <c r="Z5014" s="5"/>
      <c r="AA5014" s="5" t="str">
        <f>IF(ActividadesCom[[#This Row],[NIVEL 4]]&lt;&gt;0,VLOOKUP(ActividadesCom[[#This Row],[NIVEL 4]],Catálogo!A:B,2,FALSE),"")</f>
        <v/>
      </c>
      <c r="AB5014" s="5"/>
      <c r="AC5014" s="6"/>
      <c r="AD5014" s="5"/>
      <c r="AE5014" s="5"/>
      <c r="AF5014" s="5" t="str">
        <f>IF(ActividadesCom[[#This Row],[NIVEL 5]]&lt;&gt;0,VLOOKUP(ActividadesCom[[#This Row],[NIVEL 5]],Catálogo!A:B,2,FALSE),"")</f>
        <v/>
      </c>
      <c r="AG5014" s="5"/>
    </row>
    <row r="5015" spans="1:33" ht="30" customHeight="1" x14ac:dyDescent="0.25">
      <c r="A5015" s="131">
        <v>25470370</v>
      </c>
      <c r="B5015" s="129" t="str">
        <f>VLOOKUP(ActividadesCom[[#This Row],[NO. DE CONTROL]],'LISTADO ESTUDIANTES'!A:C,2,FALSE)</f>
        <v>BARRIOS DIAZ GERARDO ALEXANDER</v>
      </c>
      <c r="C5015" s="130" t="str">
        <f>VLOOKUP(ActividadesCom[[#This Row],[NO. DE CONTROL]],'LISTADO ESTUDIANTES'!A:C,3,FALSE)</f>
        <v>INGENIERIA QUIMICA</v>
      </c>
      <c r="D5015" s="131" t="str">
        <f>VLOOKUP(ActividadesCom[[#This Row],[NO. DE CONTROL]],'LISTADO ESTUDIANTES'!A:D,4,FALSE)</f>
        <v>ACTIVO(A)</v>
      </c>
      <c r="E5015" s="128">
        <f>SUM(ActividadesCom[[#This Row],[CRÉD. 1]],ActividadesCom[[#This Row],[CRÉD. 2]],ActividadesCom[[#This Row],[CRÉD. 3]],ActividadesCom[[#This Row],[CRÉD. 4]],ActividadesCom[[#This Row],[CRÉD. 5]])</f>
        <v>1</v>
      </c>
      <c r="F5015" s="131">
        <f>IF(ActividadesCom[[#This Row],[ÚLTIMO SEMESTRE CON CRÉDITOS]]&gt;0,ROUND(AVERAGE(ActividadesCom[[#This Row],[VALOR NIVEL 5]],ActividadesCom[[#This Row],[VALOR NIVEL 4]],ActividadesCom[[#This Row],[VALOR NIVEL 3]],ActividadesCom[[#This Row],[VALOR NIVEL 2]],ActividadesCom[[#This Row],[VALOR NIVEL 1]]),0),"")</f>
        <v>3</v>
      </c>
      <c r="G5015" s="128" t="str">
        <f>IF(ActividadesCom[[#This Row],[PROMEDIO]]="","",IF(ActividadesCom[[#This Row],[PROMEDIO]]&gt;=4,"EXCELENTE",IF(ActividadesCom[[#This Row],[PROMEDIO]]&gt;=3,"NOTABLE",IF(ActividadesCom[[#This Row],[PROMEDIO]]&gt;=2,"BUENO",IF(ActividadesCom[[#This Row],[PROMEDIO]]=1,"SUFICIENTE","")))))</f>
        <v>NOTABLE</v>
      </c>
      <c r="H5015" s="131">
        <f>MAX(ActividadesCom[[#This Row],[PERÍODO 1]],ActividadesCom[[#This Row],[PERÍODO 2]],ActividadesCom[[#This Row],[PERÍODO 3]],ActividadesCom[[#This Row],[PERÍODO 4]],ActividadesCom[[#This Row],[PERÍODO 5]])</f>
        <v>20253</v>
      </c>
      <c r="I5015" s="130" t="s">
        <v>316</v>
      </c>
      <c r="J5015" s="131">
        <v>20253</v>
      </c>
      <c r="K5015" s="131" t="s">
        <v>4008</v>
      </c>
      <c r="L5015" s="131">
        <f>IF(ActividadesCom[[#This Row],[NIVEL 1]]&lt;&gt;0,VLOOKUP(ActividadesCom[[#This Row],[NIVEL 1]],Catálogo!A:B,2,FALSE),"")</f>
        <v>3</v>
      </c>
      <c r="M5015" s="131">
        <v>1</v>
      </c>
      <c r="N5015" s="130"/>
      <c r="O5015" s="131"/>
      <c r="P5015" s="131"/>
      <c r="Q5015" s="131" t="str">
        <f>IF(ActividadesCom[[#This Row],[NIVEL 2]]&lt;&gt;0,VLOOKUP(ActividadesCom[[#This Row],[NIVEL 2]],Catálogo!A:B,2,FALSE),"")</f>
        <v/>
      </c>
      <c r="R5015" s="131"/>
      <c r="S5015" s="130"/>
      <c r="T5015" s="131"/>
      <c r="U5015" s="131"/>
      <c r="V5015" s="131" t="str">
        <f>IF(ActividadesCom[[#This Row],[NIVEL 3]]&lt;&gt;0,VLOOKUP(ActividadesCom[[#This Row],[NIVEL 3]],Catálogo!A:B,2,FALSE),"")</f>
        <v/>
      </c>
      <c r="W5015" s="131"/>
      <c r="X5015" s="130"/>
      <c r="Y5015" s="131"/>
      <c r="Z5015" s="131"/>
      <c r="AA5015" s="131" t="str">
        <f>IF(ActividadesCom[[#This Row],[NIVEL 4]]&lt;&gt;0,VLOOKUP(ActividadesCom[[#This Row],[NIVEL 4]],Catálogo!A:B,2,FALSE),"")</f>
        <v/>
      </c>
      <c r="AB5015" s="131"/>
      <c r="AC5015" s="130"/>
      <c r="AD5015" s="131"/>
      <c r="AE5015" s="131"/>
      <c r="AF5015" s="131" t="str">
        <f>IF(ActividadesCom[[#This Row],[NIVEL 5]]&lt;&gt;0,VLOOKUP(ActividadesCom[[#This Row],[NIVEL 5]],Catálogo!A:B,2,FALSE),"")</f>
        <v/>
      </c>
      <c r="AG5015" s="131"/>
    </row>
    <row r="5016" spans="1:33" ht="30" customHeight="1" x14ac:dyDescent="0.25">
      <c r="A5016" s="131">
        <v>25470371</v>
      </c>
      <c r="B5016" s="129" t="str">
        <f>VLOOKUP(ActividadesCom[[#This Row],[NO. DE CONTROL]],'LISTADO ESTUDIANTES'!A:C,2,FALSE)</f>
        <v>BELTRAN LARA SARAI PALOMA</v>
      </c>
      <c r="C5016" s="130" t="str">
        <f>VLOOKUP(ActividadesCom[[#This Row],[NO. DE CONTROL]],'LISTADO ESTUDIANTES'!A:C,3,FALSE)</f>
        <v>INGENIERIA QUIMICA</v>
      </c>
      <c r="D5016" s="131" t="str">
        <f>VLOOKUP(ActividadesCom[[#This Row],[NO. DE CONTROL]],'LISTADO ESTUDIANTES'!A:D,4,FALSE)</f>
        <v>ACTIVO(A)</v>
      </c>
      <c r="E5016" s="128">
        <f>SUM(ActividadesCom[[#This Row],[CRÉD. 1]],ActividadesCom[[#This Row],[CRÉD. 2]],ActividadesCom[[#This Row],[CRÉD. 3]],ActividadesCom[[#This Row],[CRÉD. 4]],ActividadesCom[[#This Row],[CRÉD. 5]])</f>
        <v>3</v>
      </c>
      <c r="F5016" s="131">
        <f>IF(ActividadesCom[[#This Row],[ÚLTIMO SEMESTRE CON CRÉDITOS]]&gt;0,ROUND(AVERAGE(ActividadesCom[[#This Row],[VALOR NIVEL 5]],ActividadesCom[[#This Row],[VALOR NIVEL 4]],ActividadesCom[[#This Row],[VALOR NIVEL 3]],ActividadesCom[[#This Row],[VALOR NIVEL 2]],ActividadesCom[[#This Row],[VALOR NIVEL 1]]),0),"")</f>
        <v>3</v>
      </c>
      <c r="G5016" s="128" t="str">
        <f>IF(ActividadesCom[[#This Row],[PROMEDIO]]="","",IF(ActividadesCom[[#This Row],[PROMEDIO]]&gt;=4,"EXCELENTE",IF(ActividadesCom[[#This Row],[PROMEDIO]]&gt;=3,"NOTABLE",IF(ActividadesCom[[#This Row],[PROMEDIO]]&gt;=2,"BUENO",IF(ActividadesCom[[#This Row],[PROMEDIO]]=1,"SUFICIENTE","")))))</f>
        <v>NOTABLE</v>
      </c>
      <c r="H5016" s="131">
        <f>MAX(ActividadesCom[[#This Row],[PERÍODO 1]],ActividadesCom[[#This Row],[PERÍODO 2]],ActividadesCom[[#This Row],[PERÍODO 3]],ActividadesCom[[#This Row],[PERÍODO 4]],ActividadesCom[[#This Row],[PERÍODO 5]])</f>
        <v>20261</v>
      </c>
      <c r="I5016" s="130" t="s">
        <v>11</v>
      </c>
      <c r="J5016" s="131">
        <v>20253</v>
      </c>
      <c r="K5016" s="131" t="s">
        <v>4008</v>
      </c>
      <c r="L5016" s="131">
        <f>IF(ActividadesCom[[#This Row],[NIVEL 1]]&lt;&gt;0,VLOOKUP(ActividadesCom[[#This Row],[NIVEL 1]],Catálogo!A:B,2,FALSE),"")</f>
        <v>3</v>
      </c>
      <c r="M5016" s="131">
        <v>1</v>
      </c>
      <c r="N5016" s="6" t="s">
        <v>5343</v>
      </c>
      <c r="O5016" s="131">
        <v>20261</v>
      </c>
      <c r="P5016" s="5" t="s">
        <v>4008</v>
      </c>
      <c r="Q5016" s="131">
        <f>IF(ActividadesCom[[#This Row],[NIVEL 2]]&lt;&gt;0,VLOOKUP(ActividadesCom[[#This Row],[NIVEL 2]],Catálogo!A:B,2,FALSE),"")</f>
        <v>3</v>
      </c>
      <c r="R5016" s="131">
        <v>1</v>
      </c>
      <c r="S5016" s="6" t="s">
        <v>7368</v>
      </c>
      <c r="T5016" s="131">
        <v>20253</v>
      </c>
      <c r="U5016" s="5" t="s">
        <v>4007</v>
      </c>
      <c r="V5016" s="131">
        <f>IF(ActividadesCom[[#This Row],[NIVEL 3]]&lt;&gt;0,VLOOKUP(ActividadesCom[[#This Row],[NIVEL 3]],Catálogo!A:B,2,FALSE),"")</f>
        <v>4</v>
      </c>
      <c r="W5016" s="131">
        <v>1</v>
      </c>
      <c r="X5016" s="130"/>
      <c r="Y5016" s="131"/>
      <c r="Z5016" s="131"/>
      <c r="AA5016" s="131" t="str">
        <f>IF(ActividadesCom[[#This Row],[NIVEL 4]]&lt;&gt;0,VLOOKUP(ActividadesCom[[#This Row],[NIVEL 4]],Catálogo!A:B,2,FALSE),"")</f>
        <v/>
      </c>
      <c r="AB5016" s="131"/>
      <c r="AC5016" s="130"/>
      <c r="AD5016" s="131"/>
      <c r="AE5016" s="131"/>
      <c r="AF5016" s="131" t="str">
        <f>IF(ActividadesCom[[#This Row],[NIVEL 5]]&lt;&gt;0,VLOOKUP(ActividadesCom[[#This Row],[NIVEL 5]],Catálogo!A:B,2,FALSE),"")</f>
        <v/>
      </c>
      <c r="AG5016" s="131"/>
    </row>
    <row r="5017" spans="1:33" ht="30" hidden="1" customHeight="1" x14ac:dyDescent="0.25">
      <c r="A5017" s="135">
        <v>25470372</v>
      </c>
      <c r="B5017" s="133" t="str">
        <f>VLOOKUP(ActividadesCom[[#This Row],[NO. DE CONTROL]],'LISTADO ESTUDIANTES'!A:C,2,FALSE)</f>
        <v>BURGOS ALVARADO CATHERINE</v>
      </c>
      <c r="C5017" s="134" t="str">
        <f>VLOOKUP(ActividadesCom[[#This Row],[NO. DE CONTROL]],'LISTADO ESTUDIANTES'!A:C,3,FALSE)</f>
        <v>INGENIERIA QUIMICA</v>
      </c>
      <c r="D5017" s="135" t="str">
        <f>VLOOKUP(ActividadesCom[[#This Row],[NO. DE CONTROL]],'LISTADO ESTUDIANTES'!A:D,4,FALSE)</f>
        <v>BAJA</v>
      </c>
      <c r="E5017" s="132">
        <f>SUM(ActividadesCom[[#This Row],[CRÉD. 1]],ActividadesCom[[#This Row],[CRÉD. 2]],ActividadesCom[[#This Row],[CRÉD. 3]],ActividadesCom[[#This Row],[CRÉD. 4]],ActividadesCom[[#This Row],[CRÉD. 5]])</f>
        <v>2</v>
      </c>
      <c r="F5017" s="135">
        <f>IF(ActividadesCom[[#This Row],[ÚLTIMO SEMESTRE CON CRÉDITOS]]&gt;0,ROUND(AVERAGE(ActividadesCom[[#This Row],[VALOR NIVEL 5]],ActividadesCom[[#This Row],[VALOR NIVEL 4]],ActividadesCom[[#This Row],[VALOR NIVEL 3]],ActividadesCom[[#This Row],[VALOR NIVEL 2]],ActividadesCom[[#This Row],[VALOR NIVEL 1]]),0),"")</f>
        <v>4</v>
      </c>
      <c r="G5017" s="132" t="str">
        <f>IF(ActividadesCom[[#This Row],[PROMEDIO]]="","",IF(ActividadesCom[[#This Row],[PROMEDIO]]&gt;=4,"EXCELENTE",IF(ActividadesCom[[#This Row],[PROMEDIO]]&gt;=3,"NOTABLE",IF(ActividadesCom[[#This Row],[PROMEDIO]]&gt;=2,"BUENO",IF(ActividadesCom[[#This Row],[PROMEDIO]]=1,"SUFICIENTE","")))))</f>
        <v>EXCELENTE</v>
      </c>
      <c r="H5017" s="135">
        <f>MAX(ActividadesCom[[#This Row],[PERÍODO 1]],ActividadesCom[[#This Row],[PERÍODO 2]],ActividadesCom[[#This Row],[PERÍODO 3]],ActividadesCom[[#This Row],[PERÍODO 4]],ActividadesCom[[#This Row],[PERÍODO 5]])</f>
        <v>20261</v>
      </c>
      <c r="I5017" s="134" t="s">
        <v>5343</v>
      </c>
      <c r="J5017" s="135">
        <v>20261</v>
      </c>
      <c r="K5017" s="135" t="s">
        <v>4008</v>
      </c>
      <c r="L5017" s="135">
        <f>IF(ActividadesCom[[#This Row],[NIVEL 1]]&lt;&gt;0,VLOOKUP(ActividadesCom[[#This Row],[NIVEL 1]],Catálogo!A:B,2,FALSE),"")</f>
        <v>3</v>
      </c>
      <c r="M5017" s="135">
        <v>1</v>
      </c>
      <c r="N5017" s="6" t="s">
        <v>7368</v>
      </c>
      <c r="O5017" s="135">
        <v>20253</v>
      </c>
      <c r="P5017" s="5" t="s">
        <v>4007</v>
      </c>
      <c r="Q5017" s="135">
        <f>IF(ActividadesCom[[#This Row],[NIVEL 2]]&lt;&gt;0,VLOOKUP(ActividadesCom[[#This Row],[NIVEL 2]],Catálogo!A:B,2,FALSE),"")</f>
        <v>4</v>
      </c>
      <c r="R5017" s="135">
        <v>1</v>
      </c>
      <c r="S5017" s="134"/>
      <c r="T5017" s="135"/>
      <c r="U5017" s="135"/>
      <c r="V5017" s="135" t="str">
        <f>IF(ActividadesCom[[#This Row],[NIVEL 3]]&lt;&gt;0,VLOOKUP(ActividadesCom[[#This Row],[NIVEL 3]],Catálogo!A:B,2,FALSE),"")</f>
        <v/>
      </c>
      <c r="W5017" s="135"/>
      <c r="X5017" s="134"/>
      <c r="Y5017" s="135"/>
      <c r="Z5017" s="135"/>
      <c r="AA5017" s="135" t="str">
        <f>IF(ActividadesCom[[#This Row],[NIVEL 4]]&lt;&gt;0,VLOOKUP(ActividadesCom[[#This Row],[NIVEL 4]],Catálogo!A:B,2,FALSE),"")</f>
        <v/>
      </c>
      <c r="AB5017" s="135"/>
      <c r="AC5017" s="134"/>
      <c r="AD5017" s="135"/>
      <c r="AE5017" s="135"/>
      <c r="AF5017" s="135" t="str">
        <f>IF(ActividadesCom[[#This Row],[NIVEL 5]]&lt;&gt;0,VLOOKUP(ActividadesCom[[#This Row],[NIVEL 5]],Catálogo!A:B,2,FALSE),"")</f>
        <v/>
      </c>
      <c r="AG5017" s="135"/>
    </row>
    <row r="5018" spans="1:33" ht="30" customHeight="1" x14ac:dyDescent="0.25">
      <c r="A5018" s="131">
        <v>25470373</v>
      </c>
      <c r="B5018" s="129" t="str">
        <f>VLOOKUP(ActividadesCom[[#This Row],[NO. DE CONTROL]],'LISTADO ESTUDIANTES'!A:C,2,FALSE)</f>
        <v>CAMPOS PECH JESHUANY DOREMI</v>
      </c>
      <c r="C5018" s="130" t="str">
        <f>VLOOKUP(ActividadesCom[[#This Row],[NO. DE CONTROL]],'LISTADO ESTUDIANTES'!A:C,3,FALSE)</f>
        <v>INGENIERIA QUIMICA</v>
      </c>
      <c r="D5018" s="131" t="str">
        <f>VLOOKUP(ActividadesCom[[#This Row],[NO. DE CONTROL]],'LISTADO ESTUDIANTES'!A:D,4,FALSE)</f>
        <v>ACTIVO(A)</v>
      </c>
      <c r="E5018" s="128">
        <f>SUM(ActividadesCom[[#This Row],[CRÉD. 1]],ActividadesCom[[#This Row],[CRÉD. 2]],ActividadesCom[[#This Row],[CRÉD. 3]],ActividadesCom[[#This Row],[CRÉD. 4]],ActividadesCom[[#This Row],[CRÉD. 5]])</f>
        <v>2</v>
      </c>
      <c r="F5018" s="131">
        <f>IF(ActividadesCom[[#This Row],[ÚLTIMO SEMESTRE CON CRÉDITOS]]&gt;0,ROUND(AVERAGE(ActividadesCom[[#This Row],[VALOR NIVEL 5]],ActividadesCom[[#This Row],[VALOR NIVEL 4]],ActividadesCom[[#This Row],[VALOR NIVEL 3]],ActividadesCom[[#This Row],[VALOR NIVEL 2]],ActividadesCom[[#This Row],[VALOR NIVEL 1]]),0),"")</f>
        <v>3</v>
      </c>
      <c r="G5018" s="128" t="str">
        <f>IF(ActividadesCom[[#This Row],[PROMEDIO]]="","",IF(ActividadesCom[[#This Row],[PROMEDIO]]&gt;=4,"EXCELENTE",IF(ActividadesCom[[#This Row],[PROMEDIO]]&gt;=3,"NOTABLE",IF(ActividadesCom[[#This Row],[PROMEDIO]]&gt;=2,"BUENO",IF(ActividadesCom[[#This Row],[PROMEDIO]]=1,"SUFICIENTE","")))))</f>
        <v>NOTABLE</v>
      </c>
      <c r="H5018" s="131">
        <f>MAX(ActividadesCom[[#This Row],[PERÍODO 1]],ActividadesCom[[#This Row],[PERÍODO 2]],ActividadesCom[[#This Row],[PERÍODO 3]],ActividadesCom[[#This Row],[PERÍODO 4]],ActividadesCom[[#This Row],[PERÍODO 5]])</f>
        <v>20261</v>
      </c>
      <c r="I5018" s="130" t="s">
        <v>316</v>
      </c>
      <c r="J5018" s="131">
        <v>20253</v>
      </c>
      <c r="K5018" s="131" t="s">
        <v>4008</v>
      </c>
      <c r="L5018" s="131">
        <f>IF(ActividadesCom[[#This Row],[NIVEL 1]]&lt;&gt;0,VLOOKUP(ActividadesCom[[#This Row],[NIVEL 1]],Catálogo!A:B,2,FALSE),"")</f>
        <v>3</v>
      </c>
      <c r="M5018" s="131">
        <v>1</v>
      </c>
      <c r="N5018" s="6" t="s">
        <v>5343</v>
      </c>
      <c r="O5018" s="131">
        <v>20261</v>
      </c>
      <c r="P5018" s="5" t="s">
        <v>4008</v>
      </c>
      <c r="Q5018" s="131">
        <f>IF(ActividadesCom[[#This Row],[NIVEL 2]]&lt;&gt;0,VLOOKUP(ActividadesCom[[#This Row],[NIVEL 2]],Catálogo!A:B,2,FALSE),"")</f>
        <v>3</v>
      </c>
      <c r="R5018" s="131">
        <v>1</v>
      </c>
      <c r="S5018" s="130"/>
      <c r="T5018" s="131"/>
      <c r="U5018" s="131"/>
      <c r="V5018" s="131" t="str">
        <f>IF(ActividadesCom[[#This Row],[NIVEL 3]]&lt;&gt;0,VLOOKUP(ActividadesCom[[#This Row],[NIVEL 3]],Catálogo!A:B,2,FALSE),"")</f>
        <v/>
      </c>
      <c r="W5018" s="131"/>
      <c r="X5018" s="130"/>
      <c r="Y5018" s="131"/>
      <c r="Z5018" s="131"/>
      <c r="AA5018" s="131" t="str">
        <f>IF(ActividadesCom[[#This Row],[NIVEL 4]]&lt;&gt;0,VLOOKUP(ActividadesCom[[#This Row],[NIVEL 4]],Catálogo!A:B,2,FALSE),"")</f>
        <v/>
      </c>
      <c r="AB5018" s="131"/>
      <c r="AC5018" s="130"/>
      <c r="AD5018" s="131"/>
      <c r="AE5018" s="131"/>
      <c r="AF5018" s="131" t="str">
        <f>IF(ActividadesCom[[#This Row],[NIVEL 5]]&lt;&gt;0,VLOOKUP(ActividadesCom[[#This Row],[NIVEL 5]],Catálogo!A:B,2,FALSE),"")</f>
        <v/>
      </c>
      <c r="AG5018" s="131"/>
    </row>
    <row r="5019" spans="1:33" ht="30" customHeight="1" x14ac:dyDescent="0.25">
      <c r="A5019" s="5">
        <v>25470374</v>
      </c>
      <c r="B5019" s="10" t="str">
        <f>VLOOKUP(ActividadesCom[[#This Row],[NO. DE CONTROL]],'LISTADO ESTUDIANTES'!A:C,2,FALSE)</f>
        <v>CHAN CRUZ ABRIL AZUCENA</v>
      </c>
      <c r="C5019" s="6" t="str">
        <f>VLOOKUP(ActividadesCom[[#This Row],[NO. DE CONTROL]],'LISTADO ESTUDIANTES'!A:C,3,FALSE)</f>
        <v>INGENIERIA QUIMICA</v>
      </c>
      <c r="D5019" s="5" t="str">
        <f>VLOOKUP(ActividadesCom[[#This Row],[NO. DE CONTROL]],'LISTADO ESTUDIANTES'!A:D,4,FALSE)</f>
        <v>ACTIVO(A)</v>
      </c>
      <c r="E5019" s="7">
        <f>SUM(ActividadesCom[[#This Row],[CRÉD. 1]],ActividadesCom[[#This Row],[CRÉD. 2]],ActividadesCom[[#This Row],[CRÉD. 3]],ActividadesCom[[#This Row],[CRÉD. 4]],ActividadesCom[[#This Row],[CRÉD. 5]])</f>
        <v>1</v>
      </c>
      <c r="F5019" s="5">
        <f>IF(ActividadesCom[[#This Row],[ÚLTIMO SEMESTRE CON CRÉDITOS]]&gt;0,ROUND(AVERAGE(ActividadesCom[[#This Row],[VALOR NIVEL 5]],ActividadesCom[[#This Row],[VALOR NIVEL 4]],ActividadesCom[[#This Row],[VALOR NIVEL 3]],ActividadesCom[[#This Row],[VALOR NIVEL 2]],ActividadesCom[[#This Row],[VALOR NIVEL 1]]),0),"")</f>
        <v>3</v>
      </c>
      <c r="G5019" s="7" t="str">
        <f>IF(ActividadesCom[[#This Row],[PROMEDIO]]="","",IF(ActividadesCom[[#This Row],[PROMEDIO]]&gt;=4,"EXCELENTE",IF(ActividadesCom[[#This Row],[PROMEDIO]]&gt;=3,"NOTABLE",IF(ActividadesCom[[#This Row],[PROMEDIO]]&gt;=2,"BUENO",IF(ActividadesCom[[#This Row],[PROMEDIO]]=1,"SUFICIENTE","")))))</f>
        <v>NOTABLE</v>
      </c>
      <c r="H5019" s="5">
        <f>MAX(ActividadesCom[[#This Row],[PERÍODO 1]],ActividadesCom[[#This Row],[PERÍODO 2]],ActividadesCom[[#This Row],[PERÍODO 3]],ActividadesCom[[#This Row],[PERÍODO 4]],ActividadesCom[[#This Row],[PERÍODO 5]])</f>
        <v>20253</v>
      </c>
      <c r="I5019" s="6" t="s">
        <v>523</v>
      </c>
      <c r="J5019" s="5">
        <v>20253</v>
      </c>
      <c r="K5019" s="5" t="s">
        <v>4008</v>
      </c>
      <c r="L5019" s="5">
        <f>IF(ActividadesCom[[#This Row],[NIVEL 1]]&lt;&gt;0,VLOOKUP(ActividadesCom[[#This Row],[NIVEL 1]],Catálogo!A:B,2,FALSE),"")</f>
        <v>3</v>
      </c>
      <c r="M5019" s="5">
        <v>1</v>
      </c>
      <c r="N5019" s="6"/>
      <c r="O5019" s="5"/>
      <c r="P5019" s="5"/>
      <c r="Q5019" s="5" t="str">
        <f>IF(ActividadesCom[[#This Row],[NIVEL 2]]&lt;&gt;0,VLOOKUP(ActividadesCom[[#This Row],[NIVEL 2]],Catálogo!A:B,2,FALSE),"")</f>
        <v/>
      </c>
      <c r="R5019" s="5"/>
      <c r="S5019" s="6"/>
      <c r="T5019" s="5"/>
      <c r="U5019" s="5"/>
      <c r="V5019" s="5" t="str">
        <f>IF(ActividadesCom[[#This Row],[NIVEL 3]]&lt;&gt;0,VLOOKUP(ActividadesCom[[#This Row],[NIVEL 3]],Catálogo!A:B,2,FALSE),"")</f>
        <v/>
      </c>
      <c r="W5019" s="5"/>
      <c r="X5019" s="6"/>
      <c r="Y5019" s="5"/>
      <c r="Z5019" s="5"/>
      <c r="AA5019" s="5" t="str">
        <f>IF(ActividadesCom[[#This Row],[NIVEL 4]]&lt;&gt;0,VLOOKUP(ActividadesCom[[#This Row],[NIVEL 4]],Catálogo!A:B,2,FALSE),"")</f>
        <v/>
      </c>
      <c r="AB5019" s="5"/>
      <c r="AC5019" s="6"/>
      <c r="AD5019" s="5"/>
      <c r="AE5019" s="5"/>
      <c r="AF5019" s="5" t="str">
        <f>IF(ActividadesCom[[#This Row],[NIVEL 5]]&lt;&gt;0,VLOOKUP(ActividadesCom[[#This Row],[NIVEL 5]],Catálogo!A:B,2,FALSE),"")</f>
        <v/>
      </c>
      <c r="AG5019" s="5"/>
    </row>
    <row r="5020" spans="1:33" ht="30" customHeight="1" x14ac:dyDescent="0.25">
      <c r="A5020" s="131">
        <v>25470375</v>
      </c>
      <c r="B5020" s="129" t="str">
        <f>VLOOKUP(ActividadesCom[[#This Row],[NO. DE CONTROL]],'LISTADO ESTUDIANTES'!A:C,2,FALSE)</f>
        <v>ESPINOSA AYALA SEBASTIAN</v>
      </c>
      <c r="C5020" s="130" t="str">
        <f>VLOOKUP(ActividadesCom[[#This Row],[NO. DE CONTROL]],'LISTADO ESTUDIANTES'!A:C,3,FALSE)</f>
        <v>INGENIERIA QUIMICA</v>
      </c>
      <c r="D5020" s="131" t="str">
        <f>VLOOKUP(ActividadesCom[[#This Row],[NO. DE CONTROL]],'LISTADO ESTUDIANTES'!A:D,4,FALSE)</f>
        <v>ACTIVO(A)</v>
      </c>
      <c r="E5020" s="128">
        <f>SUM(ActividadesCom[[#This Row],[CRÉD. 1]],ActividadesCom[[#This Row],[CRÉD. 2]],ActividadesCom[[#This Row],[CRÉD. 3]],ActividadesCom[[#This Row],[CRÉD. 4]],ActividadesCom[[#This Row],[CRÉD. 5]])</f>
        <v>2</v>
      </c>
      <c r="F5020" s="131">
        <f>IF(ActividadesCom[[#This Row],[ÚLTIMO SEMESTRE CON CRÉDITOS]]&gt;0,ROUND(AVERAGE(ActividadesCom[[#This Row],[VALOR NIVEL 5]],ActividadesCom[[#This Row],[VALOR NIVEL 4]],ActividadesCom[[#This Row],[VALOR NIVEL 3]],ActividadesCom[[#This Row],[VALOR NIVEL 2]],ActividadesCom[[#This Row],[VALOR NIVEL 1]]),0),"")</f>
        <v>4</v>
      </c>
      <c r="G5020" s="128" t="str">
        <f>IF(ActividadesCom[[#This Row],[PROMEDIO]]="","",IF(ActividadesCom[[#This Row],[PROMEDIO]]&gt;=4,"EXCELENTE",IF(ActividadesCom[[#This Row],[PROMEDIO]]&gt;=3,"NOTABLE",IF(ActividadesCom[[#This Row],[PROMEDIO]]&gt;=2,"BUENO",IF(ActividadesCom[[#This Row],[PROMEDIO]]=1,"SUFICIENTE","")))))</f>
        <v>EXCELENTE</v>
      </c>
      <c r="H5020" s="131">
        <f>MAX(ActividadesCom[[#This Row],[PERÍODO 1]],ActividadesCom[[#This Row],[PERÍODO 2]],ActividadesCom[[#This Row],[PERÍODO 3]],ActividadesCom[[#This Row],[PERÍODO 4]],ActividadesCom[[#This Row],[PERÍODO 5]])</f>
        <v>20261</v>
      </c>
      <c r="I5020" s="130" t="s">
        <v>133</v>
      </c>
      <c r="J5020" s="131">
        <v>20253</v>
      </c>
      <c r="K5020" s="131" t="s">
        <v>4007</v>
      </c>
      <c r="L5020" s="131">
        <f>IF(ActividadesCom[[#This Row],[NIVEL 1]]&lt;&gt;0,VLOOKUP(ActividadesCom[[#This Row],[NIVEL 1]],Catálogo!A:B,2,FALSE),"")</f>
        <v>4</v>
      </c>
      <c r="M5020" s="131">
        <v>1</v>
      </c>
      <c r="N5020" s="6" t="s">
        <v>5343</v>
      </c>
      <c r="O5020" s="131">
        <v>20261</v>
      </c>
      <c r="P5020" s="5" t="s">
        <v>4008</v>
      </c>
      <c r="Q5020" s="131">
        <f>IF(ActividadesCom[[#This Row],[NIVEL 2]]&lt;&gt;0,VLOOKUP(ActividadesCom[[#This Row],[NIVEL 2]],Catálogo!A:B,2,FALSE),"")</f>
        <v>3</v>
      </c>
      <c r="R5020" s="131">
        <v>1</v>
      </c>
      <c r="S5020" s="130"/>
      <c r="T5020" s="131"/>
      <c r="U5020" s="131"/>
      <c r="V5020" s="131" t="str">
        <f>IF(ActividadesCom[[#This Row],[NIVEL 3]]&lt;&gt;0,VLOOKUP(ActividadesCom[[#This Row],[NIVEL 3]],Catálogo!A:B,2,FALSE),"")</f>
        <v/>
      </c>
      <c r="W5020" s="131"/>
      <c r="X5020" s="130"/>
      <c r="Y5020" s="131"/>
      <c r="Z5020" s="131"/>
      <c r="AA5020" s="131" t="str">
        <f>IF(ActividadesCom[[#This Row],[NIVEL 4]]&lt;&gt;0,VLOOKUP(ActividadesCom[[#This Row],[NIVEL 4]],Catálogo!A:B,2,FALSE),"")</f>
        <v/>
      </c>
      <c r="AB5020" s="131"/>
      <c r="AC5020" s="130"/>
      <c r="AD5020" s="131"/>
      <c r="AE5020" s="131"/>
      <c r="AF5020" s="131" t="str">
        <f>IF(ActividadesCom[[#This Row],[NIVEL 5]]&lt;&gt;0,VLOOKUP(ActividadesCom[[#This Row],[NIVEL 5]],Catálogo!A:B,2,FALSE),"")</f>
        <v/>
      </c>
      <c r="AG5020" s="131"/>
    </row>
    <row r="5021" spans="1:33" ht="30" customHeight="1" x14ac:dyDescent="0.25">
      <c r="A5021" s="131">
        <v>25470376</v>
      </c>
      <c r="B5021" s="129" t="str">
        <f>VLOOKUP(ActividadesCom[[#This Row],[NO. DE CONTROL]],'LISTADO ESTUDIANTES'!A:C,2,FALSE)</f>
        <v>GARCIA DE LA CRUZ YUREM SEBASTIAN</v>
      </c>
      <c r="C5021" s="130" t="str">
        <f>VLOOKUP(ActividadesCom[[#This Row],[NO. DE CONTROL]],'LISTADO ESTUDIANTES'!A:C,3,FALSE)</f>
        <v>INGENIERIA QUIMICA</v>
      </c>
      <c r="D5021" s="131" t="str">
        <f>VLOOKUP(ActividadesCom[[#This Row],[NO. DE CONTROL]],'LISTADO ESTUDIANTES'!A:D,4,FALSE)</f>
        <v>ACTIVO(A)</v>
      </c>
      <c r="E5021" s="128">
        <f>SUM(ActividadesCom[[#This Row],[CRÉD. 1]],ActividadesCom[[#This Row],[CRÉD. 2]],ActividadesCom[[#This Row],[CRÉD. 3]],ActividadesCom[[#This Row],[CRÉD. 4]],ActividadesCom[[#This Row],[CRÉD. 5]])</f>
        <v>1</v>
      </c>
      <c r="F5021" s="131">
        <f>IF(ActividadesCom[[#This Row],[ÚLTIMO SEMESTRE CON CRÉDITOS]]&gt;0,ROUND(AVERAGE(ActividadesCom[[#This Row],[VALOR NIVEL 5]],ActividadesCom[[#This Row],[VALOR NIVEL 4]],ActividadesCom[[#This Row],[VALOR NIVEL 3]],ActividadesCom[[#This Row],[VALOR NIVEL 2]],ActividadesCom[[#This Row],[VALOR NIVEL 1]]),0),"")</f>
        <v>3</v>
      </c>
      <c r="G5021" s="128" t="str">
        <f>IF(ActividadesCom[[#This Row],[PROMEDIO]]="","",IF(ActividadesCom[[#This Row],[PROMEDIO]]&gt;=4,"EXCELENTE",IF(ActividadesCom[[#This Row],[PROMEDIO]]&gt;=3,"NOTABLE",IF(ActividadesCom[[#This Row],[PROMEDIO]]&gt;=2,"BUENO",IF(ActividadesCom[[#This Row],[PROMEDIO]]=1,"SUFICIENTE","")))))</f>
        <v>NOTABLE</v>
      </c>
      <c r="H5021" s="131">
        <f>MAX(ActividadesCom[[#This Row],[PERÍODO 1]],ActividadesCom[[#This Row],[PERÍODO 2]],ActividadesCom[[#This Row],[PERÍODO 3]],ActividadesCom[[#This Row],[PERÍODO 4]],ActividadesCom[[#This Row],[PERÍODO 5]])</f>
        <v>20253</v>
      </c>
      <c r="I5021" s="130" t="s">
        <v>316</v>
      </c>
      <c r="J5021" s="131">
        <v>20253</v>
      </c>
      <c r="K5021" s="131" t="s">
        <v>4008</v>
      </c>
      <c r="L5021" s="131">
        <f>IF(ActividadesCom[[#This Row],[NIVEL 1]]&lt;&gt;0,VLOOKUP(ActividadesCom[[#This Row],[NIVEL 1]],Catálogo!A:B,2,FALSE),"")</f>
        <v>3</v>
      </c>
      <c r="M5021" s="131">
        <v>1</v>
      </c>
      <c r="N5021" s="130"/>
      <c r="O5021" s="131"/>
      <c r="P5021" s="131"/>
      <c r="Q5021" s="131" t="str">
        <f>IF(ActividadesCom[[#This Row],[NIVEL 2]]&lt;&gt;0,VLOOKUP(ActividadesCom[[#This Row],[NIVEL 2]],Catálogo!A:B,2,FALSE),"")</f>
        <v/>
      </c>
      <c r="R5021" s="131"/>
      <c r="S5021" s="130"/>
      <c r="T5021" s="131"/>
      <c r="U5021" s="131"/>
      <c r="V5021" s="131" t="str">
        <f>IF(ActividadesCom[[#This Row],[NIVEL 3]]&lt;&gt;0,VLOOKUP(ActividadesCom[[#This Row],[NIVEL 3]],Catálogo!A:B,2,FALSE),"")</f>
        <v/>
      </c>
      <c r="W5021" s="131"/>
      <c r="X5021" s="130"/>
      <c r="Y5021" s="131"/>
      <c r="Z5021" s="131"/>
      <c r="AA5021" s="131" t="str">
        <f>IF(ActividadesCom[[#This Row],[NIVEL 4]]&lt;&gt;0,VLOOKUP(ActividadesCom[[#This Row],[NIVEL 4]],Catálogo!A:B,2,FALSE),"")</f>
        <v/>
      </c>
      <c r="AB5021" s="131"/>
      <c r="AC5021" s="130"/>
      <c r="AD5021" s="131"/>
      <c r="AE5021" s="131"/>
      <c r="AF5021" s="131" t="str">
        <f>IF(ActividadesCom[[#This Row],[NIVEL 5]]&lt;&gt;0,VLOOKUP(ActividadesCom[[#This Row],[NIVEL 5]],Catálogo!A:B,2,FALSE),"")</f>
        <v/>
      </c>
      <c r="AG5021" s="131"/>
    </row>
    <row r="5022" spans="1:33" ht="30" customHeight="1" x14ac:dyDescent="0.25">
      <c r="A5022" s="131">
        <v>25470377</v>
      </c>
      <c r="B5022" s="129" t="str">
        <f>VLOOKUP(ActividadesCom[[#This Row],[NO. DE CONTROL]],'LISTADO ESTUDIANTES'!A:C,2,FALSE)</f>
        <v>GARCIA PERDOMO ALEXANDER JARED</v>
      </c>
      <c r="C5022" s="130" t="str">
        <f>VLOOKUP(ActividadesCom[[#This Row],[NO. DE CONTROL]],'LISTADO ESTUDIANTES'!A:C,3,FALSE)</f>
        <v>INGENIERIA QUIMICA</v>
      </c>
      <c r="D5022" s="131" t="str">
        <f>VLOOKUP(ActividadesCom[[#This Row],[NO. DE CONTROL]],'LISTADO ESTUDIANTES'!A:D,4,FALSE)</f>
        <v>ACTIVO(A)</v>
      </c>
      <c r="E5022" s="128">
        <f>SUM(ActividadesCom[[#This Row],[CRÉD. 1]],ActividadesCom[[#This Row],[CRÉD. 2]],ActividadesCom[[#This Row],[CRÉD. 3]],ActividadesCom[[#This Row],[CRÉD. 4]],ActividadesCom[[#This Row],[CRÉD. 5]])</f>
        <v>2</v>
      </c>
      <c r="F5022" s="131">
        <f>IF(ActividadesCom[[#This Row],[ÚLTIMO SEMESTRE CON CRÉDITOS]]&gt;0,ROUND(AVERAGE(ActividadesCom[[#This Row],[VALOR NIVEL 5]],ActividadesCom[[#This Row],[VALOR NIVEL 4]],ActividadesCom[[#This Row],[VALOR NIVEL 3]],ActividadesCom[[#This Row],[VALOR NIVEL 2]],ActividadesCom[[#This Row],[VALOR NIVEL 1]]),0),"")</f>
        <v>3</v>
      </c>
      <c r="G5022" s="128" t="str">
        <f>IF(ActividadesCom[[#This Row],[PROMEDIO]]="","",IF(ActividadesCom[[#This Row],[PROMEDIO]]&gt;=4,"EXCELENTE",IF(ActividadesCom[[#This Row],[PROMEDIO]]&gt;=3,"NOTABLE",IF(ActividadesCom[[#This Row],[PROMEDIO]]&gt;=2,"BUENO",IF(ActividadesCom[[#This Row],[PROMEDIO]]=1,"SUFICIENTE","")))))</f>
        <v>NOTABLE</v>
      </c>
      <c r="H5022" s="131">
        <f>MAX(ActividadesCom[[#This Row],[PERÍODO 1]],ActividadesCom[[#This Row],[PERÍODO 2]],ActividadesCom[[#This Row],[PERÍODO 3]],ActividadesCom[[#This Row],[PERÍODO 4]],ActividadesCom[[#This Row],[PERÍODO 5]])</f>
        <v>20261</v>
      </c>
      <c r="I5022" s="130" t="s">
        <v>316</v>
      </c>
      <c r="J5022" s="131">
        <v>20253</v>
      </c>
      <c r="K5022" s="131" t="s">
        <v>4008</v>
      </c>
      <c r="L5022" s="131">
        <f>IF(ActividadesCom[[#This Row],[NIVEL 1]]&lt;&gt;0,VLOOKUP(ActividadesCom[[#This Row],[NIVEL 1]],Catálogo!A:B,2,FALSE),"")</f>
        <v>3</v>
      </c>
      <c r="M5022" s="131">
        <v>1</v>
      </c>
      <c r="N5022" s="6" t="s">
        <v>5343</v>
      </c>
      <c r="O5022" s="131">
        <v>20261</v>
      </c>
      <c r="P5022" s="5" t="s">
        <v>4008</v>
      </c>
      <c r="Q5022" s="131">
        <f>IF(ActividadesCom[[#This Row],[NIVEL 2]]&lt;&gt;0,VLOOKUP(ActividadesCom[[#This Row],[NIVEL 2]],Catálogo!A:B,2,FALSE),"")</f>
        <v>3</v>
      </c>
      <c r="R5022" s="131">
        <v>1</v>
      </c>
      <c r="S5022" s="130"/>
      <c r="T5022" s="131"/>
      <c r="U5022" s="131"/>
      <c r="V5022" s="131" t="str">
        <f>IF(ActividadesCom[[#This Row],[NIVEL 3]]&lt;&gt;0,VLOOKUP(ActividadesCom[[#This Row],[NIVEL 3]],Catálogo!A:B,2,FALSE),"")</f>
        <v/>
      </c>
      <c r="W5022" s="131"/>
      <c r="X5022" s="130"/>
      <c r="Y5022" s="131"/>
      <c r="Z5022" s="131"/>
      <c r="AA5022" s="131" t="str">
        <f>IF(ActividadesCom[[#This Row],[NIVEL 4]]&lt;&gt;0,VLOOKUP(ActividadesCom[[#This Row],[NIVEL 4]],Catálogo!A:B,2,FALSE),"")</f>
        <v/>
      </c>
      <c r="AB5022" s="131"/>
      <c r="AC5022" s="130"/>
      <c r="AD5022" s="131"/>
      <c r="AE5022" s="131"/>
      <c r="AF5022" s="131" t="str">
        <f>IF(ActividadesCom[[#This Row],[NIVEL 5]]&lt;&gt;0,VLOOKUP(ActividadesCom[[#This Row],[NIVEL 5]],Catálogo!A:B,2,FALSE),"")</f>
        <v/>
      </c>
      <c r="AG5022" s="131"/>
    </row>
    <row r="5023" spans="1:33" ht="30" customHeight="1" x14ac:dyDescent="0.25">
      <c r="A5023" s="131">
        <v>25470378</v>
      </c>
      <c r="B5023" s="129" t="str">
        <f>VLOOKUP(ActividadesCom[[#This Row],[NO. DE CONTROL]],'LISTADO ESTUDIANTES'!A:C,2,FALSE)</f>
        <v>MAY CAN DAVID ADAN</v>
      </c>
      <c r="C5023" s="130" t="str">
        <f>VLOOKUP(ActividadesCom[[#This Row],[NO. DE CONTROL]],'LISTADO ESTUDIANTES'!A:C,3,FALSE)</f>
        <v>INGENIERIA QUIMICA</v>
      </c>
      <c r="D5023" s="131" t="str">
        <f>VLOOKUP(ActividadesCom[[#This Row],[NO. DE CONTROL]],'LISTADO ESTUDIANTES'!A:D,4,FALSE)</f>
        <v>ACTIVO(A)</v>
      </c>
      <c r="E5023" s="128">
        <f>SUM(ActividadesCom[[#This Row],[CRÉD. 1]],ActividadesCom[[#This Row],[CRÉD. 2]],ActividadesCom[[#This Row],[CRÉD. 3]],ActividadesCom[[#This Row],[CRÉD. 4]],ActividadesCom[[#This Row],[CRÉD. 5]])</f>
        <v>2</v>
      </c>
      <c r="F5023" s="131">
        <f>IF(ActividadesCom[[#This Row],[ÚLTIMO SEMESTRE CON CRÉDITOS]]&gt;0,ROUND(AVERAGE(ActividadesCom[[#This Row],[VALOR NIVEL 5]],ActividadesCom[[#This Row],[VALOR NIVEL 4]],ActividadesCom[[#This Row],[VALOR NIVEL 3]],ActividadesCom[[#This Row],[VALOR NIVEL 2]],ActividadesCom[[#This Row],[VALOR NIVEL 1]]),0),"")</f>
        <v>3</v>
      </c>
      <c r="G5023" s="128" t="str">
        <f>IF(ActividadesCom[[#This Row],[PROMEDIO]]="","",IF(ActividadesCom[[#This Row],[PROMEDIO]]&gt;=4,"EXCELENTE",IF(ActividadesCom[[#This Row],[PROMEDIO]]&gt;=3,"NOTABLE",IF(ActividadesCom[[#This Row],[PROMEDIO]]&gt;=2,"BUENO",IF(ActividadesCom[[#This Row],[PROMEDIO]]=1,"SUFICIENTE","")))))</f>
        <v>NOTABLE</v>
      </c>
      <c r="H5023" s="131">
        <f>MAX(ActividadesCom[[#This Row],[PERÍODO 1]],ActividadesCom[[#This Row],[PERÍODO 2]],ActividadesCom[[#This Row],[PERÍODO 3]],ActividadesCom[[#This Row],[PERÍODO 4]],ActividadesCom[[#This Row],[PERÍODO 5]])</f>
        <v>20261</v>
      </c>
      <c r="I5023" s="130" t="s">
        <v>316</v>
      </c>
      <c r="J5023" s="131">
        <v>20253</v>
      </c>
      <c r="K5023" s="131" t="s">
        <v>4008</v>
      </c>
      <c r="L5023" s="131">
        <f>IF(ActividadesCom[[#This Row],[NIVEL 1]]&lt;&gt;0,VLOOKUP(ActividadesCom[[#This Row],[NIVEL 1]],Catálogo!A:B,2,FALSE),"")</f>
        <v>3</v>
      </c>
      <c r="M5023" s="131">
        <v>1</v>
      </c>
      <c r="N5023" s="6" t="s">
        <v>5343</v>
      </c>
      <c r="O5023" s="131">
        <v>20261</v>
      </c>
      <c r="P5023" s="5" t="s">
        <v>4008</v>
      </c>
      <c r="Q5023" s="131">
        <f>IF(ActividadesCom[[#This Row],[NIVEL 2]]&lt;&gt;0,VLOOKUP(ActividadesCom[[#This Row],[NIVEL 2]],Catálogo!A:B,2,FALSE),"")</f>
        <v>3</v>
      </c>
      <c r="R5023" s="131">
        <v>1</v>
      </c>
      <c r="S5023" s="130"/>
      <c r="T5023" s="131"/>
      <c r="U5023" s="131"/>
      <c r="V5023" s="131" t="str">
        <f>IF(ActividadesCom[[#This Row],[NIVEL 3]]&lt;&gt;0,VLOOKUP(ActividadesCom[[#This Row],[NIVEL 3]],Catálogo!A:B,2,FALSE),"")</f>
        <v/>
      </c>
      <c r="W5023" s="131"/>
      <c r="X5023" s="130"/>
      <c r="Y5023" s="131"/>
      <c r="Z5023" s="131"/>
      <c r="AA5023" s="131" t="str">
        <f>IF(ActividadesCom[[#This Row],[NIVEL 4]]&lt;&gt;0,VLOOKUP(ActividadesCom[[#This Row],[NIVEL 4]],Catálogo!A:B,2,FALSE),"")</f>
        <v/>
      </c>
      <c r="AB5023" s="131"/>
      <c r="AC5023" s="130"/>
      <c r="AD5023" s="131"/>
      <c r="AE5023" s="131"/>
      <c r="AF5023" s="131" t="str">
        <f>IF(ActividadesCom[[#This Row],[NIVEL 5]]&lt;&gt;0,VLOOKUP(ActividadesCom[[#This Row],[NIVEL 5]],Catálogo!A:B,2,FALSE),"")</f>
        <v/>
      </c>
      <c r="AG5023" s="131"/>
    </row>
    <row r="5024" spans="1:33" ht="30" customHeight="1" x14ac:dyDescent="0.25">
      <c r="A5024" s="131">
        <v>25470379</v>
      </c>
      <c r="B5024" s="129" t="str">
        <f>VLOOKUP(ActividadesCom[[#This Row],[NO. DE CONTROL]],'LISTADO ESTUDIANTES'!A:C,2,FALSE)</f>
        <v>MENESES RODRIGUEZ IVERTH</v>
      </c>
      <c r="C5024" s="130" t="str">
        <f>VLOOKUP(ActividadesCom[[#This Row],[NO. DE CONTROL]],'LISTADO ESTUDIANTES'!A:C,3,FALSE)</f>
        <v>INGENIERIA CIVIL</v>
      </c>
      <c r="D5024" s="131" t="str">
        <f>VLOOKUP(ActividadesCom[[#This Row],[NO. DE CONTROL]],'LISTADO ESTUDIANTES'!A:D,4,FALSE)</f>
        <v>ACTIVO(A)</v>
      </c>
      <c r="E5024" s="128">
        <f>SUM(ActividadesCom[[#This Row],[CRÉD. 1]],ActividadesCom[[#This Row],[CRÉD. 2]],ActividadesCom[[#This Row],[CRÉD. 3]],ActividadesCom[[#This Row],[CRÉD. 4]],ActividadesCom[[#This Row],[CRÉD. 5]])</f>
        <v>1</v>
      </c>
      <c r="F5024" s="131">
        <f>IF(ActividadesCom[[#This Row],[ÚLTIMO SEMESTRE CON CRÉDITOS]]&gt;0,ROUND(AVERAGE(ActividadesCom[[#This Row],[VALOR NIVEL 5]],ActividadesCom[[#This Row],[VALOR NIVEL 4]],ActividadesCom[[#This Row],[VALOR NIVEL 3]],ActividadesCom[[#This Row],[VALOR NIVEL 2]],ActividadesCom[[#This Row],[VALOR NIVEL 1]]),0),"")</f>
        <v>4</v>
      </c>
      <c r="G5024" s="128" t="str">
        <f>IF(ActividadesCom[[#This Row],[PROMEDIO]]="","",IF(ActividadesCom[[#This Row],[PROMEDIO]]&gt;=4,"EXCELENTE",IF(ActividadesCom[[#This Row],[PROMEDIO]]&gt;=3,"NOTABLE",IF(ActividadesCom[[#This Row],[PROMEDIO]]&gt;=2,"BUENO",IF(ActividadesCom[[#This Row],[PROMEDIO]]=1,"SUFICIENTE","")))))</f>
        <v>EXCELENTE</v>
      </c>
      <c r="H5024" s="131">
        <f>MAX(ActividadesCom[[#This Row],[PERÍODO 1]],ActividadesCom[[#This Row],[PERÍODO 2]],ActividadesCom[[#This Row],[PERÍODO 3]],ActividadesCom[[#This Row],[PERÍODO 4]],ActividadesCom[[#This Row],[PERÍODO 5]])</f>
        <v>20253</v>
      </c>
      <c r="I5024" s="130" t="s">
        <v>133</v>
      </c>
      <c r="J5024" s="131">
        <v>20253</v>
      </c>
      <c r="K5024" s="131" t="s">
        <v>4007</v>
      </c>
      <c r="L5024" s="131">
        <f>IF(ActividadesCom[[#This Row],[NIVEL 1]]&lt;&gt;0,VLOOKUP(ActividadesCom[[#This Row],[NIVEL 1]],Catálogo!A:B,2,FALSE),"")</f>
        <v>4</v>
      </c>
      <c r="M5024" s="131">
        <v>1</v>
      </c>
      <c r="N5024" s="130"/>
      <c r="O5024" s="131"/>
      <c r="P5024" s="131"/>
      <c r="Q5024" s="131" t="str">
        <f>IF(ActividadesCom[[#This Row],[NIVEL 2]]&lt;&gt;0,VLOOKUP(ActividadesCom[[#This Row],[NIVEL 2]],Catálogo!A:B,2,FALSE),"")</f>
        <v/>
      </c>
      <c r="R5024" s="131"/>
      <c r="S5024" s="130"/>
      <c r="T5024" s="131"/>
      <c r="U5024" s="131"/>
      <c r="V5024" s="131" t="str">
        <f>IF(ActividadesCom[[#This Row],[NIVEL 3]]&lt;&gt;0,VLOOKUP(ActividadesCom[[#This Row],[NIVEL 3]],Catálogo!A:B,2,FALSE),"")</f>
        <v/>
      </c>
      <c r="W5024" s="131"/>
      <c r="X5024" s="130"/>
      <c r="Y5024" s="131"/>
      <c r="Z5024" s="131"/>
      <c r="AA5024" s="131" t="str">
        <f>IF(ActividadesCom[[#This Row],[NIVEL 4]]&lt;&gt;0,VLOOKUP(ActividadesCom[[#This Row],[NIVEL 4]],Catálogo!A:B,2,FALSE),"")</f>
        <v/>
      </c>
      <c r="AB5024" s="131"/>
      <c r="AC5024" s="130"/>
      <c r="AD5024" s="131"/>
      <c r="AE5024" s="131"/>
      <c r="AF5024" s="131" t="str">
        <f>IF(ActividadesCom[[#This Row],[NIVEL 5]]&lt;&gt;0,VLOOKUP(ActividadesCom[[#This Row],[NIVEL 5]],Catálogo!A:B,2,FALSE),"")</f>
        <v/>
      </c>
      <c r="AG5024" s="131"/>
    </row>
    <row r="5025" spans="1:33" ht="30" customHeight="1" x14ac:dyDescent="0.25">
      <c r="A5025" s="131">
        <v>25470380</v>
      </c>
      <c r="B5025" s="129" t="str">
        <f>VLOOKUP(ActividadesCom[[#This Row],[NO. DE CONTROL]],'LISTADO ESTUDIANTES'!A:C,2,FALSE)</f>
        <v>QUIÑONES UICAB GABRIELA</v>
      </c>
      <c r="C5025" s="130" t="str">
        <f>VLOOKUP(ActividadesCom[[#This Row],[NO. DE CONTROL]],'LISTADO ESTUDIANTES'!A:C,3,FALSE)</f>
        <v>INGENIERIA QUIMICA</v>
      </c>
      <c r="D5025" s="131" t="str">
        <f>VLOOKUP(ActividadesCom[[#This Row],[NO. DE CONTROL]],'LISTADO ESTUDIANTES'!A:D,4,FALSE)</f>
        <v>ACTIVO(A)</v>
      </c>
      <c r="E5025" s="128">
        <f>SUM(ActividadesCom[[#This Row],[CRÉD. 1]],ActividadesCom[[#This Row],[CRÉD. 2]],ActividadesCom[[#This Row],[CRÉD. 3]],ActividadesCom[[#This Row],[CRÉD. 4]],ActividadesCom[[#This Row],[CRÉD. 5]])</f>
        <v>2</v>
      </c>
      <c r="F5025" s="131">
        <f>IF(ActividadesCom[[#This Row],[ÚLTIMO SEMESTRE CON CRÉDITOS]]&gt;0,ROUND(AVERAGE(ActividadesCom[[#This Row],[VALOR NIVEL 5]],ActividadesCom[[#This Row],[VALOR NIVEL 4]],ActividadesCom[[#This Row],[VALOR NIVEL 3]],ActividadesCom[[#This Row],[VALOR NIVEL 2]],ActividadesCom[[#This Row],[VALOR NIVEL 1]]),0),"")</f>
        <v>3</v>
      </c>
      <c r="G5025" s="128" t="str">
        <f>IF(ActividadesCom[[#This Row],[PROMEDIO]]="","",IF(ActividadesCom[[#This Row],[PROMEDIO]]&gt;=4,"EXCELENTE",IF(ActividadesCom[[#This Row],[PROMEDIO]]&gt;=3,"NOTABLE",IF(ActividadesCom[[#This Row],[PROMEDIO]]&gt;=2,"BUENO",IF(ActividadesCom[[#This Row],[PROMEDIO]]=1,"SUFICIENTE","")))))</f>
        <v>NOTABLE</v>
      </c>
      <c r="H5025" s="131">
        <f>MAX(ActividadesCom[[#This Row],[PERÍODO 1]],ActividadesCom[[#This Row],[PERÍODO 2]],ActividadesCom[[#This Row],[PERÍODO 3]],ActividadesCom[[#This Row],[PERÍODO 4]],ActividadesCom[[#This Row],[PERÍODO 5]])</f>
        <v>20261</v>
      </c>
      <c r="I5025" s="130" t="s">
        <v>316</v>
      </c>
      <c r="J5025" s="131">
        <v>20253</v>
      </c>
      <c r="K5025" s="131" t="s">
        <v>4008</v>
      </c>
      <c r="L5025" s="131">
        <f>IF(ActividadesCom[[#This Row],[NIVEL 1]]&lt;&gt;0,VLOOKUP(ActividadesCom[[#This Row],[NIVEL 1]],Catálogo!A:B,2,FALSE),"")</f>
        <v>3</v>
      </c>
      <c r="M5025" s="131">
        <v>1</v>
      </c>
      <c r="N5025" s="6" t="s">
        <v>5343</v>
      </c>
      <c r="O5025" s="131">
        <v>20261</v>
      </c>
      <c r="P5025" s="5" t="s">
        <v>4008</v>
      </c>
      <c r="Q5025" s="131">
        <f>IF(ActividadesCom[[#This Row],[NIVEL 2]]&lt;&gt;0,VLOOKUP(ActividadesCom[[#This Row],[NIVEL 2]],Catálogo!A:B,2,FALSE),"")</f>
        <v>3</v>
      </c>
      <c r="R5025" s="131">
        <v>1</v>
      </c>
      <c r="S5025" s="130"/>
      <c r="T5025" s="131"/>
      <c r="U5025" s="131"/>
      <c r="V5025" s="131" t="str">
        <f>IF(ActividadesCom[[#This Row],[NIVEL 3]]&lt;&gt;0,VLOOKUP(ActividadesCom[[#This Row],[NIVEL 3]],Catálogo!A:B,2,FALSE),"")</f>
        <v/>
      </c>
      <c r="W5025" s="131"/>
      <c r="X5025" s="130"/>
      <c r="Y5025" s="131"/>
      <c r="Z5025" s="131"/>
      <c r="AA5025" s="131" t="str">
        <f>IF(ActividadesCom[[#This Row],[NIVEL 4]]&lt;&gt;0,VLOOKUP(ActividadesCom[[#This Row],[NIVEL 4]],Catálogo!A:B,2,FALSE),"")</f>
        <v/>
      </c>
      <c r="AB5025" s="131"/>
      <c r="AC5025" s="130"/>
      <c r="AD5025" s="131"/>
      <c r="AE5025" s="131"/>
      <c r="AF5025" s="131" t="str">
        <f>IF(ActividadesCom[[#This Row],[NIVEL 5]]&lt;&gt;0,VLOOKUP(ActividadesCom[[#This Row],[NIVEL 5]],Catálogo!A:B,2,FALSE),"")</f>
        <v/>
      </c>
      <c r="AG5025" s="131"/>
    </row>
    <row r="5026" spans="1:33" ht="30" customHeight="1" x14ac:dyDescent="0.25">
      <c r="A5026" s="131">
        <v>25470381</v>
      </c>
      <c r="B5026" s="129" t="str">
        <f>VLOOKUP(ActividadesCom[[#This Row],[NO. DE CONTROL]],'LISTADO ESTUDIANTES'!A:C,2,FALSE)</f>
        <v>SANCHEZ POLANCO ELISA</v>
      </c>
      <c r="C5026" s="130" t="str">
        <f>VLOOKUP(ActividadesCom[[#This Row],[NO. DE CONTROL]],'LISTADO ESTUDIANTES'!A:C,3,FALSE)</f>
        <v>INGENIERIA QUIMICA</v>
      </c>
      <c r="D5026" s="131" t="str">
        <f>VLOOKUP(ActividadesCom[[#This Row],[NO. DE CONTROL]],'LISTADO ESTUDIANTES'!A:D,4,FALSE)</f>
        <v>ACTIVO(A)</v>
      </c>
      <c r="E5026" s="128">
        <f>SUM(ActividadesCom[[#This Row],[CRÉD. 1]],ActividadesCom[[#This Row],[CRÉD. 2]],ActividadesCom[[#This Row],[CRÉD. 3]],ActividadesCom[[#This Row],[CRÉD. 4]],ActividadesCom[[#This Row],[CRÉD. 5]])</f>
        <v>2</v>
      </c>
      <c r="F5026" s="131">
        <f>IF(ActividadesCom[[#This Row],[ÚLTIMO SEMESTRE CON CRÉDITOS]]&gt;0,ROUND(AVERAGE(ActividadesCom[[#This Row],[VALOR NIVEL 5]],ActividadesCom[[#This Row],[VALOR NIVEL 4]],ActividadesCom[[#This Row],[VALOR NIVEL 3]],ActividadesCom[[#This Row],[VALOR NIVEL 2]],ActividadesCom[[#This Row],[VALOR NIVEL 1]]),0),"")</f>
        <v>3</v>
      </c>
      <c r="G5026" s="128" t="str">
        <f>IF(ActividadesCom[[#This Row],[PROMEDIO]]="","",IF(ActividadesCom[[#This Row],[PROMEDIO]]&gt;=4,"EXCELENTE",IF(ActividadesCom[[#This Row],[PROMEDIO]]&gt;=3,"NOTABLE",IF(ActividadesCom[[#This Row],[PROMEDIO]]&gt;=2,"BUENO",IF(ActividadesCom[[#This Row],[PROMEDIO]]=1,"SUFICIENTE","")))))</f>
        <v>NOTABLE</v>
      </c>
      <c r="H5026" s="131">
        <f>MAX(ActividadesCom[[#This Row],[PERÍODO 1]],ActividadesCom[[#This Row],[PERÍODO 2]],ActividadesCom[[#This Row],[PERÍODO 3]],ActividadesCom[[#This Row],[PERÍODO 4]],ActividadesCom[[#This Row],[PERÍODO 5]])</f>
        <v>20261</v>
      </c>
      <c r="I5026" s="130" t="s">
        <v>316</v>
      </c>
      <c r="J5026" s="131">
        <v>20253</v>
      </c>
      <c r="K5026" s="131" t="s">
        <v>4008</v>
      </c>
      <c r="L5026" s="131">
        <f>IF(ActividadesCom[[#This Row],[NIVEL 1]]&lt;&gt;0,VLOOKUP(ActividadesCom[[#This Row],[NIVEL 1]],Catálogo!A:B,2,FALSE),"")</f>
        <v>3</v>
      </c>
      <c r="M5026" s="131">
        <v>1</v>
      </c>
      <c r="N5026" s="6" t="s">
        <v>5343</v>
      </c>
      <c r="O5026" s="131">
        <v>20261</v>
      </c>
      <c r="P5026" s="5" t="s">
        <v>4008</v>
      </c>
      <c r="Q5026" s="131">
        <f>IF(ActividadesCom[[#This Row],[NIVEL 2]]&lt;&gt;0,VLOOKUP(ActividadesCom[[#This Row],[NIVEL 2]],Catálogo!A:B,2,FALSE),"")</f>
        <v>3</v>
      </c>
      <c r="R5026" s="131">
        <v>1</v>
      </c>
      <c r="S5026" s="130"/>
      <c r="T5026" s="131"/>
      <c r="U5026" s="131"/>
      <c r="V5026" s="131" t="str">
        <f>IF(ActividadesCom[[#This Row],[NIVEL 3]]&lt;&gt;0,VLOOKUP(ActividadesCom[[#This Row],[NIVEL 3]],Catálogo!A:B,2,FALSE),"")</f>
        <v/>
      </c>
      <c r="W5026" s="131"/>
      <c r="X5026" s="130"/>
      <c r="Y5026" s="131"/>
      <c r="Z5026" s="131"/>
      <c r="AA5026" s="131" t="str">
        <f>IF(ActividadesCom[[#This Row],[NIVEL 4]]&lt;&gt;0,VLOOKUP(ActividadesCom[[#This Row],[NIVEL 4]],Catálogo!A:B,2,FALSE),"")</f>
        <v/>
      </c>
      <c r="AB5026" s="131"/>
      <c r="AC5026" s="130"/>
      <c r="AD5026" s="131"/>
      <c r="AE5026" s="131"/>
      <c r="AF5026" s="131" t="str">
        <f>IF(ActividadesCom[[#This Row],[NIVEL 5]]&lt;&gt;0,VLOOKUP(ActividadesCom[[#This Row],[NIVEL 5]],Catálogo!A:B,2,FALSE),"")</f>
        <v/>
      </c>
      <c r="AG5026" s="131"/>
    </row>
    <row r="5027" spans="1:33" ht="30" customHeight="1" x14ac:dyDescent="0.25">
      <c r="A5027" s="5">
        <v>25470382</v>
      </c>
      <c r="B5027" s="10" t="str">
        <f>VLOOKUP(ActividadesCom[[#This Row],[NO. DE CONTROL]],'LISTADO ESTUDIANTES'!A:C,2,FALSE)</f>
        <v>AC DELGADO JUAN JOSE</v>
      </c>
      <c r="C5027" s="6" t="str">
        <f>VLOOKUP(ActividadesCom[[#This Row],[NO. DE CONTROL]],'LISTADO ESTUDIANTES'!A:C,3,FALSE)</f>
        <v>INGENIERIA MECANICA</v>
      </c>
      <c r="D5027" s="5" t="str">
        <f>VLOOKUP(ActividadesCom[[#This Row],[NO. DE CONTROL]],'LISTADO ESTUDIANTES'!A:D,4,FALSE)</f>
        <v>ACTIVO(A)</v>
      </c>
      <c r="E5027" s="7">
        <f>SUM(ActividadesCom[[#This Row],[CRÉD. 1]],ActividadesCom[[#This Row],[CRÉD. 2]],ActividadesCom[[#This Row],[CRÉD. 3]],ActividadesCom[[#This Row],[CRÉD. 4]],ActividadesCom[[#This Row],[CRÉD. 5]])</f>
        <v>1</v>
      </c>
      <c r="F5027" s="5">
        <f>IF(ActividadesCom[[#This Row],[ÚLTIMO SEMESTRE CON CRÉDITOS]]&gt;0,ROUND(AVERAGE(ActividadesCom[[#This Row],[VALOR NIVEL 5]],ActividadesCom[[#This Row],[VALOR NIVEL 4]],ActividadesCom[[#This Row],[VALOR NIVEL 3]],ActividadesCom[[#This Row],[VALOR NIVEL 2]],ActividadesCom[[#This Row],[VALOR NIVEL 1]]),0),"")</f>
        <v>3</v>
      </c>
      <c r="G5027" s="7" t="str">
        <f>IF(ActividadesCom[[#This Row],[PROMEDIO]]="","",IF(ActividadesCom[[#This Row],[PROMEDIO]]&gt;=4,"EXCELENTE",IF(ActividadesCom[[#This Row],[PROMEDIO]]&gt;=3,"NOTABLE",IF(ActividadesCom[[#This Row],[PROMEDIO]]&gt;=2,"BUENO",IF(ActividadesCom[[#This Row],[PROMEDIO]]=1,"SUFICIENTE","")))))</f>
        <v>NOTABLE</v>
      </c>
      <c r="H5027" s="5">
        <f>MAX(ActividadesCom[[#This Row],[PERÍODO 1]],ActividadesCom[[#This Row],[PERÍODO 2]],ActividadesCom[[#This Row],[PERÍODO 3]],ActividadesCom[[#This Row],[PERÍODO 4]],ActividadesCom[[#This Row],[PERÍODO 5]])</f>
        <v>20253</v>
      </c>
      <c r="I5027" s="6" t="s">
        <v>7276</v>
      </c>
      <c r="J5027" s="5">
        <v>20253</v>
      </c>
      <c r="K5027" s="5" t="s">
        <v>4008</v>
      </c>
      <c r="L5027" s="5">
        <f>IF(ActividadesCom[[#This Row],[NIVEL 1]]&lt;&gt;0,VLOOKUP(ActividadesCom[[#This Row],[NIVEL 1]],Catálogo!A:B,2,FALSE),"")</f>
        <v>3</v>
      </c>
      <c r="M5027" s="5">
        <v>1</v>
      </c>
      <c r="N5027" s="6"/>
      <c r="O5027" s="5"/>
      <c r="P5027" s="5"/>
      <c r="Q5027" s="5" t="str">
        <f>IF(ActividadesCom[[#This Row],[NIVEL 2]]&lt;&gt;0,VLOOKUP(ActividadesCom[[#This Row],[NIVEL 2]],Catálogo!A:B,2,FALSE),"")</f>
        <v/>
      </c>
      <c r="R5027" s="5"/>
      <c r="S5027" s="6"/>
      <c r="T5027" s="5"/>
      <c r="U5027" s="5"/>
      <c r="V5027" s="5" t="str">
        <f>IF(ActividadesCom[[#This Row],[NIVEL 3]]&lt;&gt;0,VLOOKUP(ActividadesCom[[#This Row],[NIVEL 3]],Catálogo!A:B,2,FALSE),"")</f>
        <v/>
      </c>
      <c r="W5027" s="5"/>
      <c r="X5027" s="6"/>
      <c r="Y5027" s="5"/>
      <c r="Z5027" s="5"/>
      <c r="AA5027" s="5" t="str">
        <f>IF(ActividadesCom[[#This Row],[NIVEL 4]]&lt;&gt;0,VLOOKUP(ActividadesCom[[#This Row],[NIVEL 4]],Catálogo!A:B,2,FALSE),"")</f>
        <v/>
      </c>
      <c r="AB5027" s="5"/>
      <c r="AC5027" s="6"/>
      <c r="AD5027" s="5"/>
      <c r="AE5027" s="5"/>
      <c r="AF5027" s="5" t="str">
        <f>IF(ActividadesCom[[#This Row],[NIVEL 5]]&lt;&gt;0,VLOOKUP(ActividadesCom[[#This Row],[NIVEL 5]],Catálogo!A:B,2,FALSE),"")</f>
        <v/>
      </c>
      <c r="AG5027" s="5"/>
    </row>
    <row r="5028" spans="1:33" ht="30" customHeight="1" x14ac:dyDescent="0.25">
      <c r="A5028" s="5">
        <v>25470384</v>
      </c>
      <c r="B5028" s="10" t="str">
        <f>VLOOKUP(ActividadesCom[[#This Row],[NO. DE CONTROL]],'LISTADO ESTUDIANTES'!A:C,2,FALSE)</f>
        <v>ALEJO CHI EDWIN ALEXIS</v>
      </c>
      <c r="C5028" s="6" t="str">
        <f>VLOOKUP(ActividadesCom[[#This Row],[NO. DE CONTROL]],'LISTADO ESTUDIANTES'!A:C,3,FALSE)</f>
        <v>INGENIERIA MECANICA</v>
      </c>
      <c r="D5028" s="5" t="str">
        <f>VLOOKUP(ActividadesCom[[#This Row],[NO. DE CONTROL]],'LISTADO ESTUDIANTES'!A:D,4,FALSE)</f>
        <v>ACTIVO(A)</v>
      </c>
      <c r="E5028" s="7">
        <f>SUM(ActividadesCom[[#This Row],[CRÉD. 1]],ActividadesCom[[#This Row],[CRÉD. 2]],ActividadesCom[[#This Row],[CRÉD. 3]],ActividadesCom[[#This Row],[CRÉD. 4]],ActividadesCom[[#This Row],[CRÉD. 5]])</f>
        <v>2</v>
      </c>
      <c r="F5028" s="5">
        <f>IF(ActividadesCom[[#This Row],[ÚLTIMO SEMESTRE CON CRÉDITOS]]&gt;0,ROUND(AVERAGE(ActividadesCom[[#This Row],[VALOR NIVEL 5]],ActividadesCom[[#This Row],[VALOR NIVEL 4]],ActividadesCom[[#This Row],[VALOR NIVEL 3]],ActividadesCom[[#This Row],[VALOR NIVEL 2]],ActividadesCom[[#This Row],[VALOR NIVEL 1]]),0),"")</f>
        <v>4</v>
      </c>
      <c r="G5028" s="7" t="str">
        <f>IF(ActividadesCom[[#This Row],[PROMEDIO]]="","",IF(ActividadesCom[[#This Row],[PROMEDIO]]&gt;=4,"EXCELENTE",IF(ActividadesCom[[#This Row],[PROMEDIO]]&gt;=3,"NOTABLE",IF(ActividadesCom[[#This Row],[PROMEDIO]]&gt;=2,"BUENO",IF(ActividadesCom[[#This Row],[PROMEDIO]]=1,"SUFICIENTE","")))))</f>
        <v>EXCELENTE</v>
      </c>
      <c r="H5028" s="5">
        <f>MAX(ActividadesCom[[#This Row],[PERÍODO 1]],ActividadesCom[[#This Row],[PERÍODO 2]],ActividadesCom[[#This Row],[PERÍODO 3]],ActividadesCom[[#This Row],[PERÍODO 4]],ActividadesCom[[#This Row],[PERÍODO 5]])</f>
        <v>20253</v>
      </c>
      <c r="I5028" s="6" t="s">
        <v>7276</v>
      </c>
      <c r="J5028" s="5">
        <v>20253</v>
      </c>
      <c r="K5028" s="5" t="s">
        <v>4008</v>
      </c>
      <c r="L5028" s="5">
        <f>IF(ActividadesCom[[#This Row],[NIVEL 1]]&lt;&gt;0,VLOOKUP(ActividadesCom[[#This Row],[NIVEL 1]],Catálogo!A:B,2,FALSE),"")</f>
        <v>3</v>
      </c>
      <c r="M5028" s="5">
        <v>1</v>
      </c>
      <c r="N5028" s="6" t="s">
        <v>3518</v>
      </c>
      <c r="O5028" s="5">
        <v>20253</v>
      </c>
      <c r="P5028" s="5" t="s">
        <v>4007</v>
      </c>
      <c r="Q5028" s="5">
        <f>IF(ActividadesCom[[#This Row],[NIVEL 2]]&lt;&gt;0,VLOOKUP(ActividadesCom[[#This Row],[NIVEL 2]],Catálogo!A:B,2,FALSE),"")</f>
        <v>4</v>
      </c>
      <c r="R5028" s="5">
        <v>1</v>
      </c>
      <c r="S5028" s="6"/>
      <c r="T5028" s="5"/>
      <c r="U5028" s="5"/>
      <c r="V5028" s="5" t="str">
        <f>IF(ActividadesCom[[#This Row],[NIVEL 3]]&lt;&gt;0,VLOOKUP(ActividadesCom[[#This Row],[NIVEL 3]],Catálogo!A:B,2,FALSE),"")</f>
        <v/>
      </c>
      <c r="W5028" s="5"/>
      <c r="X5028" s="6"/>
      <c r="Y5028" s="5"/>
      <c r="Z5028" s="5"/>
      <c r="AA5028" s="5" t="str">
        <f>IF(ActividadesCom[[#This Row],[NIVEL 4]]&lt;&gt;0,VLOOKUP(ActividadesCom[[#This Row],[NIVEL 4]],Catálogo!A:B,2,FALSE),"")</f>
        <v/>
      </c>
      <c r="AB5028" s="5"/>
      <c r="AC5028" s="6"/>
      <c r="AD5028" s="5"/>
      <c r="AE5028" s="5"/>
      <c r="AF5028" s="5" t="str">
        <f>IF(ActividadesCom[[#This Row],[NIVEL 5]]&lt;&gt;0,VLOOKUP(ActividadesCom[[#This Row],[NIVEL 5]],Catálogo!A:B,2,FALSE),"")</f>
        <v/>
      </c>
      <c r="AG5028" s="5"/>
    </row>
    <row r="5029" spans="1:33" ht="30" customHeight="1" x14ac:dyDescent="0.25">
      <c r="A5029" s="5">
        <v>25470385</v>
      </c>
      <c r="B5029" s="10" t="str">
        <f>VLOOKUP(ActividadesCom[[#This Row],[NO. DE CONTROL]],'LISTADO ESTUDIANTES'!A:C,2,FALSE)</f>
        <v>AVILA AVILA FRANCISCO WINABI</v>
      </c>
      <c r="C5029" s="6" t="str">
        <f>VLOOKUP(ActividadesCom[[#This Row],[NO. DE CONTROL]],'LISTADO ESTUDIANTES'!A:C,3,FALSE)</f>
        <v>INGENIERIA MECANICA</v>
      </c>
      <c r="D5029" s="5" t="str">
        <f>VLOOKUP(ActividadesCom[[#This Row],[NO. DE CONTROL]],'LISTADO ESTUDIANTES'!A:D,4,FALSE)</f>
        <v>ACTIVO(A)</v>
      </c>
      <c r="E5029" s="7">
        <f>SUM(ActividadesCom[[#This Row],[CRÉD. 1]],ActividadesCom[[#This Row],[CRÉD. 2]],ActividadesCom[[#This Row],[CRÉD. 3]],ActividadesCom[[#This Row],[CRÉD. 4]],ActividadesCom[[#This Row],[CRÉD. 5]])</f>
        <v>3</v>
      </c>
      <c r="F5029" s="5">
        <f>IF(ActividadesCom[[#This Row],[ÚLTIMO SEMESTRE CON CRÉDITOS]]&gt;0,ROUND(AVERAGE(ActividadesCom[[#This Row],[VALOR NIVEL 5]],ActividadesCom[[#This Row],[VALOR NIVEL 4]],ActividadesCom[[#This Row],[VALOR NIVEL 3]],ActividadesCom[[#This Row],[VALOR NIVEL 2]],ActividadesCom[[#This Row],[VALOR NIVEL 1]]),0),"")</f>
        <v>4</v>
      </c>
      <c r="G5029" s="7" t="str">
        <f>IF(ActividadesCom[[#This Row],[PROMEDIO]]="","",IF(ActividadesCom[[#This Row],[PROMEDIO]]&gt;=4,"EXCELENTE",IF(ActividadesCom[[#This Row],[PROMEDIO]]&gt;=3,"NOTABLE",IF(ActividadesCom[[#This Row],[PROMEDIO]]&gt;=2,"BUENO",IF(ActividadesCom[[#This Row],[PROMEDIO]]=1,"SUFICIENTE","")))))</f>
        <v>EXCELENTE</v>
      </c>
      <c r="H5029" s="5">
        <f>MAX(ActividadesCom[[#This Row],[PERÍODO 1]],ActividadesCom[[#This Row],[PERÍODO 2]],ActividadesCom[[#This Row],[PERÍODO 3]],ActividadesCom[[#This Row],[PERÍODO 4]],ActividadesCom[[#This Row],[PERÍODO 5]])</f>
        <v>20253</v>
      </c>
      <c r="I5029" s="6" t="s">
        <v>7276</v>
      </c>
      <c r="J5029" s="5">
        <v>20253</v>
      </c>
      <c r="K5029" s="5" t="s">
        <v>4008</v>
      </c>
      <c r="L5029" s="5">
        <f>IF(ActividadesCom[[#This Row],[NIVEL 1]]&lt;&gt;0,VLOOKUP(ActividadesCom[[#This Row],[NIVEL 1]],Catálogo!A:B,2,FALSE),"")</f>
        <v>3</v>
      </c>
      <c r="M5029" s="5">
        <v>1</v>
      </c>
      <c r="N5029" s="6" t="s">
        <v>452</v>
      </c>
      <c r="O5029" s="5">
        <v>20253</v>
      </c>
      <c r="P5029" s="5" t="s">
        <v>4007</v>
      </c>
      <c r="Q5029" s="5">
        <f>IF(ActividadesCom[[#This Row],[NIVEL 2]]&lt;&gt;0,VLOOKUP(ActividadesCom[[#This Row],[NIVEL 2]],Catálogo!A:B,2,FALSE),"")</f>
        <v>4</v>
      </c>
      <c r="R5029" s="5">
        <v>1</v>
      </c>
      <c r="S5029" s="6" t="s">
        <v>133</v>
      </c>
      <c r="T5029" s="5">
        <v>20253</v>
      </c>
      <c r="U5029" s="5" t="s">
        <v>4007</v>
      </c>
      <c r="V5029" s="5">
        <f>IF(ActividadesCom[[#This Row],[NIVEL 3]]&lt;&gt;0,VLOOKUP(ActividadesCom[[#This Row],[NIVEL 3]],Catálogo!A:B,2,FALSE),"")</f>
        <v>4</v>
      </c>
      <c r="W5029" s="5">
        <v>1</v>
      </c>
      <c r="X5029" s="6"/>
      <c r="Y5029" s="5"/>
      <c r="Z5029" s="5"/>
      <c r="AA5029" s="5" t="str">
        <f>IF(ActividadesCom[[#This Row],[NIVEL 4]]&lt;&gt;0,VLOOKUP(ActividadesCom[[#This Row],[NIVEL 4]],Catálogo!A:B,2,FALSE),"")</f>
        <v/>
      </c>
      <c r="AB5029" s="5"/>
      <c r="AC5029" s="6"/>
      <c r="AD5029" s="5"/>
      <c r="AE5029" s="5"/>
      <c r="AF5029" s="5" t="str">
        <f>IF(ActividadesCom[[#This Row],[NIVEL 5]]&lt;&gt;0,VLOOKUP(ActividadesCom[[#This Row],[NIVEL 5]],Catálogo!A:B,2,FALSE),"")</f>
        <v/>
      </c>
      <c r="AG5029" s="5"/>
    </row>
    <row r="5030" spans="1:33" ht="30" customHeight="1" x14ac:dyDescent="0.25">
      <c r="A5030" s="5">
        <v>25470388</v>
      </c>
      <c r="B5030" s="10" t="str">
        <f>VLOOKUP(ActividadesCom[[#This Row],[NO. DE CONTROL]],'LISTADO ESTUDIANTES'!A:C,2,FALSE)</f>
        <v>CALDERON GARRIDO ANGEL GABRIEL</v>
      </c>
      <c r="C5030" s="6" t="str">
        <f>VLOOKUP(ActividadesCom[[#This Row],[NO. DE CONTROL]],'LISTADO ESTUDIANTES'!A:C,3,FALSE)</f>
        <v>INGENIERIA MECANICA</v>
      </c>
      <c r="D5030" s="5" t="str">
        <f>VLOOKUP(ActividadesCom[[#This Row],[NO. DE CONTROL]],'LISTADO ESTUDIANTES'!A:D,4,FALSE)</f>
        <v>ACTIVO(A)</v>
      </c>
      <c r="E5030" s="7">
        <f>SUM(ActividadesCom[[#This Row],[CRÉD. 1]],ActividadesCom[[#This Row],[CRÉD. 2]],ActividadesCom[[#This Row],[CRÉD. 3]],ActividadesCom[[#This Row],[CRÉD. 4]],ActividadesCom[[#This Row],[CRÉD. 5]])</f>
        <v>2</v>
      </c>
      <c r="F5030" s="5">
        <f>IF(ActividadesCom[[#This Row],[ÚLTIMO SEMESTRE CON CRÉDITOS]]&gt;0,ROUND(AVERAGE(ActividadesCom[[#This Row],[VALOR NIVEL 5]],ActividadesCom[[#This Row],[VALOR NIVEL 4]],ActividadesCom[[#This Row],[VALOR NIVEL 3]],ActividadesCom[[#This Row],[VALOR NIVEL 2]],ActividadesCom[[#This Row],[VALOR NIVEL 1]]),0),"")</f>
        <v>4</v>
      </c>
      <c r="G5030" s="7" t="str">
        <f>IF(ActividadesCom[[#This Row],[PROMEDIO]]="","",IF(ActividadesCom[[#This Row],[PROMEDIO]]&gt;=4,"EXCELENTE",IF(ActividadesCom[[#This Row],[PROMEDIO]]&gt;=3,"NOTABLE",IF(ActividadesCom[[#This Row],[PROMEDIO]]&gt;=2,"BUENO",IF(ActividadesCom[[#This Row],[PROMEDIO]]=1,"SUFICIENTE","")))))</f>
        <v>EXCELENTE</v>
      </c>
      <c r="H5030" s="5">
        <f>MAX(ActividadesCom[[#This Row],[PERÍODO 1]],ActividadesCom[[#This Row],[PERÍODO 2]],ActividadesCom[[#This Row],[PERÍODO 3]],ActividadesCom[[#This Row],[PERÍODO 4]],ActividadesCom[[#This Row],[PERÍODO 5]])</f>
        <v>20253</v>
      </c>
      <c r="I5030" s="6" t="s">
        <v>7276</v>
      </c>
      <c r="J5030" s="5">
        <v>20253</v>
      </c>
      <c r="K5030" s="5" t="s">
        <v>4008</v>
      </c>
      <c r="L5030" s="5">
        <f>IF(ActividadesCom[[#This Row],[NIVEL 1]]&lt;&gt;0,VLOOKUP(ActividadesCom[[#This Row],[NIVEL 1]],Catálogo!A:B,2,FALSE),"")</f>
        <v>3</v>
      </c>
      <c r="M5030" s="5">
        <v>1</v>
      </c>
      <c r="N5030" s="6" t="s">
        <v>452</v>
      </c>
      <c r="O5030" s="5">
        <v>20253</v>
      </c>
      <c r="P5030" s="5" t="s">
        <v>4007</v>
      </c>
      <c r="Q5030" s="5">
        <f>IF(ActividadesCom[[#This Row],[NIVEL 2]]&lt;&gt;0,VLOOKUP(ActividadesCom[[#This Row],[NIVEL 2]],Catálogo!A:B,2,FALSE),"")</f>
        <v>4</v>
      </c>
      <c r="R5030" s="5">
        <v>1</v>
      </c>
      <c r="S5030" s="6"/>
      <c r="T5030" s="5"/>
      <c r="U5030" s="5"/>
      <c r="V5030" s="5" t="str">
        <f>IF(ActividadesCom[[#This Row],[NIVEL 3]]&lt;&gt;0,VLOOKUP(ActividadesCom[[#This Row],[NIVEL 3]],Catálogo!A:B,2,FALSE),"")</f>
        <v/>
      </c>
      <c r="W5030" s="5"/>
      <c r="X5030" s="6"/>
      <c r="Y5030" s="5"/>
      <c r="Z5030" s="5"/>
      <c r="AA5030" s="5" t="str">
        <f>IF(ActividadesCom[[#This Row],[NIVEL 4]]&lt;&gt;0,VLOOKUP(ActividadesCom[[#This Row],[NIVEL 4]],Catálogo!A:B,2,FALSE),"")</f>
        <v/>
      </c>
      <c r="AB5030" s="5"/>
      <c r="AC5030" s="6"/>
      <c r="AD5030" s="5"/>
      <c r="AE5030" s="5"/>
      <c r="AF5030" s="5" t="str">
        <f>IF(ActividadesCom[[#This Row],[NIVEL 5]]&lt;&gt;0,VLOOKUP(ActividadesCom[[#This Row],[NIVEL 5]],Catálogo!A:B,2,FALSE),"")</f>
        <v/>
      </c>
      <c r="AG5030" s="5"/>
    </row>
    <row r="5031" spans="1:33" ht="30" customHeight="1" x14ac:dyDescent="0.25">
      <c r="A5031" s="131">
        <v>25470389</v>
      </c>
      <c r="B5031" s="129" t="str">
        <f>VLOOKUP(ActividadesCom[[#This Row],[NO. DE CONTROL]],'LISTADO ESTUDIANTES'!A:C,2,FALSE)</f>
        <v>CAN AKE YAHIR FRANCISCO</v>
      </c>
      <c r="C5031" s="130" t="str">
        <f>VLOOKUP(ActividadesCom[[#This Row],[NO. DE CONTROL]],'LISTADO ESTUDIANTES'!A:C,3,FALSE)</f>
        <v>INGENIERIA MECANICA</v>
      </c>
      <c r="D5031" s="131" t="str">
        <f>VLOOKUP(ActividadesCom[[#This Row],[NO. DE CONTROL]],'LISTADO ESTUDIANTES'!A:D,4,FALSE)</f>
        <v>ACTIVO(A)</v>
      </c>
      <c r="E5031" s="128">
        <f>SUM(ActividadesCom[[#This Row],[CRÉD. 1]],ActividadesCom[[#This Row],[CRÉD. 2]],ActividadesCom[[#This Row],[CRÉD. 3]],ActividadesCom[[#This Row],[CRÉD. 4]],ActividadesCom[[#This Row],[CRÉD. 5]])</f>
        <v>3</v>
      </c>
      <c r="F5031" s="131">
        <f>IF(ActividadesCom[[#This Row],[ÚLTIMO SEMESTRE CON CRÉDITOS]]&gt;0,ROUND(AVERAGE(ActividadesCom[[#This Row],[VALOR NIVEL 5]],ActividadesCom[[#This Row],[VALOR NIVEL 4]],ActividadesCom[[#This Row],[VALOR NIVEL 3]],ActividadesCom[[#This Row],[VALOR NIVEL 2]],ActividadesCom[[#This Row],[VALOR NIVEL 1]]),0),"")</f>
        <v>4</v>
      </c>
      <c r="G5031" s="128" t="str">
        <f>IF(ActividadesCom[[#This Row],[PROMEDIO]]="","",IF(ActividadesCom[[#This Row],[PROMEDIO]]&gt;=4,"EXCELENTE",IF(ActividadesCom[[#This Row],[PROMEDIO]]&gt;=3,"NOTABLE",IF(ActividadesCom[[#This Row],[PROMEDIO]]&gt;=2,"BUENO",IF(ActividadesCom[[#This Row],[PROMEDIO]]=1,"SUFICIENTE","")))))</f>
        <v>EXCELENTE</v>
      </c>
      <c r="H5031" s="131">
        <f>MAX(ActividadesCom[[#This Row],[PERÍODO 1]],ActividadesCom[[#This Row],[PERÍODO 2]],ActividadesCom[[#This Row],[PERÍODO 3]],ActividadesCom[[#This Row],[PERÍODO 4]],ActividadesCom[[#This Row],[PERÍODO 5]])</f>
        <v>20253</v>
      </c>
      <c r="I5031" s="130" t="s">
        <v>7297</v>
      </c>
      <c r="J5031" s="131">
        <v>20253</v>
      </c>
      <c r="K5031" s="131" t="s">
        <v>4008</v>
      </c>
      <c r="L5031" s="131">
        <f>IF(ActividadesCom[[#This Row],[NIVEL 1]]&lt;&gt;0,VLOOKUP(ActividadesCom[[#This Row],[NIVEL 1]],Catálogo!A:B,2,FALSE),"")</f>
        <v>3</v>
      </c>
      <c r="M5031" s="131">
        <v>1</v>
      </c>
      <c r="N5031" s="6" t="s">
        <v>7307</v>
      </c>
      <c r="O5031" s="131">
        <v>20253</v>
      </c>
      <c r="P5031" s="5" t="s">
        <v>4007</v>
      </c>
      <c r="Q5031" s="131">
        <f>IF(ActividadesCom[[#This Row],[NIVEL 2]]&lt;&gt;0,VLOOKUP(ActividadesCom[[#This Row],[NIVEL 2]],Catálogo!A:B,2,FALSE),"")</f>
        <v>4</v>
      </c>
      <c r="R5031" s="131">
        <v>1</v>
      </c>
      <c r="S5031" s="130" t="s">
        <v>31</v>
      </c>
      <c r="T5031" s="131">
        <v>20253</v>
      </c>
      <c r="U5031" s="131" t="s">
        <v>4007</v>
      </c>
      <c r="V5031" s="131">
        <f>IF(ActividadesCom[[#This Row],[NIVEL 3]]&lt;&gt;0,VLOOKUP(ActividadesCom[[#This Row],[NIVEL 3]],Catálogo!A:B,2,FALSE),"")</f>
        <v>4</v>
      </c>
      <c r="W5031" s="131">
        <v>1</v>
      </c>
      <c r="X5031" s="130"/>
      <c r="Y5031" s="131"/>
      <c r="Z5031" s="131"/>
      <c r="AA5031" s="131" t="str">
        <f>IF(ActividadesCom[[#This Row],[NIVEL 4]]&lt;&gt;0,VLOOKUP(ActividadesCom[[#This Row],[NIVEL 4]],Catálogo!A:B,2,FALSE),"")</f>
        <v/>
      </c>
      <c r="AB5031" s="131"/>
      <c r="AC5031" s="130"/>
      <c r="AD5031" s="131"/>
      <c r="AE5031" s="131"/>
      <c r="AF5031" s="131" t="str">
        <f>IF(ActividadesCom[[#This Row],[NIVEL 5]]&lt;&gt;0,VLOOKUP(ActividadesCom[[#This Row],[NIVEL 5]],Catálogo!A:B,2,FALSE),"")</f>
        <v/>
      </c>
      <c r="AG5031" s="131"/>
    </row>
    <row r="5032" spans="1:33" ht="30" customHeight="1" x14ac:dyDescent="0.25">
      <c r="A5032" s="5">
        <v>25470390</v>
      </c>
      <c r="B5032" s="10" t="str">
        <f>VLOOKUP(ActividadesCom[[#This Row],[NO. DE CONTROL]],'LISTADO ESTUDIANTES'!A:C,2,FALSE)</f>
        <v>CHI HERNANDEZ ADRIEL FRANCISCO</v>
      </c>
      <c r="C5032" s="6" t="str">
        <f>VLOOKUP(ActividadesCom[[#This Row],[NO. DE CONTROL]],'LISTADO ESTUDIANTES'!A:C,3,FALSE)</f>
        <v>INGENIERIA MECANICA</v>
      </c>
      <c r="D5032" s="5" t="str">
        <f>VLOOKUP(ActividadesCom[[#This Row],[NO. DE CONTROL]],'LISTADO ESTUDIANTES'!A:D,4,FALSE)</f>
        <v>ACTIVO(A)</v>
      </c>
      <c r="E5032" s="7">
        <f>SUM(ActividadesCom[[#This Row],[CRÉD. 1]],ActividadesCom[[#This Row],[CRÉD. 2]],ActividadesCom[[#This Row],[CRÉD. 3]],ActividadesCom[[#This Row],[CRÉD. 4]],ActividadesCom[[#This Row],[CRÉD. 5]])</f>
        <v>2</v>
      </c>
      <c r="F5032" s="5">
        <f>IF(ActividadesCom[[#This Row],[ÚLTIMO SEMESTRE CON CRÉDITOS]]&gt;0,ROUND(AVERAGE(ActividadesCom[[#This Row],[VALOR NIVEL 5]],ActividadesCom[[#This Row],[VALOR NIVEL 4]],ActividadesCom[[#This Row],[VALOR NIVEL 3]],ActividadesCom[[#This Row],[VALOR NIVEL 2]],ActividadesCom[[#This Row],[VALOR NIVEL 1]]),0),"")</f>
        <v>4</v>
      </c>
      <c r="G5032" s="7" t="str">
        <f>IF(ActividadesCom[[#This Row],[PROMEDIO]]="","",IF(ActividadesCom[[#This Row],[PROMEDIO]]&gt;=4,"EXCELENTE",IF(ActividadesCom[[#This Row],[PROMEDIO]]&gt;=3,"NOTABLE",IF(ActividadesCom[[#This Row],[PROMEDIO]]&gt;=2,"BUENO",IF(ActividadesCom[[#This Row],[PROMEDIO]]=1,"SUFICIENTE","")))))</f>
        <v>EXCELENTE</v>
      </c>
      <c r="H5032" s="5">
        <f>MAX(ActividadesCom[[#This Row],[PERÍODO 1]],ActividadesCom[[#This Row],[PERÍODO 2]],ActividadesCom[[#This Row],[PERÍODO 3]],ActividadesCom[[#This Row],[PERÍODO 4]],ActividadesCom[[#This Row],[PERÍODO 5]])</f>
        <v>20261</v>
      </c>
      <c r="I5032" s="6" t="s">
        <v>452</v>
      </c>
      <c r="J5032" s="5">
        <v>20253</v>
      </c>
      <c r="K5032" s="5" t="s">
        <v>4007</v>
      </c>
      <c r="L5032" s="5">
        <f>IF(ActividadesCom[[#This Row],[NIVEL 1]]&lt;&gt;0,VLOOKUP(ActividadesCom[[#This Row],[NIVEL 1]],Catálogo!A:B,2,FALSE),"")</f>
        <v>4</v>
      </c>
      <c r="M5032" s="5">
        <v>1</v>
      </c>
      <c r="N5032" s="6" t="s">
        <v>7386</v>
      </c>
      <c r="O5032" s="5">
        <v>20261</v>
      </c>
      <c r="P5032" s="5" t="s">
        <v>4007</v>
      </c>
      <c r="Q5032" s="5">
        <f>IF(ActividadesCom[[#This Row],[NIVEL 2]]&lt;&gt;0,VLOOKUP(ActividadesCom[[#This Row],[NIVEL 2]],Catálogo!A:B,2,FALSE),"")</f>
        <v>4</v>
      </c>
      <c r="R5032" s="5">
        <v>1</v>
      </c>
      <c r="S5032" s="6"/>
      <c r="T5032" s="5"/>
      <c r="U5032" s="5"/>
      <c r="V5032" s="5" t="str">
        <f>IF(ActividadesCom[[#This Row],[NIVEL 3]]&lt;&gt;0,VLOOKUP(ActividadesCom[[#This Row],[NIVEL 3]],Catálogo!A:B,2,FALSE),"")</f>
        <v/>
      </c>
      <c r="W5032" s="5"/>
      <c r="X5032" s="6"/>
      <c r="Y5032" s="5"/>
      <c r="Z5032" s="5"/>
      <c r="AA5032" s="5" t="str">
        <f>IF(ActividadesCom[[#This Row],[NIVEL 4]]&lt;&gt;0,VLOOKUP(ActividadesCom[[#This Row],[NIVEL 4]],Catálogo!A:B,2,FALSE),"")</f>
        <v/>
      </c>
      <c r="AB5032" s="5"/>
      <c r="AC5032" s="6"/>
      <c r="AD5032" s="5"/>
      <c r="AE5032" s="5"/>
      <c r="AF5032" s="5" t="str">
        <f>IF(ActividadesCom[[#This Row],[NIVEL 5]]&lt;&gt;0,VLOOKUP(ActividadesCom[[#This Row],[NIVEL 5]],Catálogo!A:B,2,FALSE),"")</f>
        <v/>
      </c>
      <c r="AG5032" s="5"/>
    </row>
    <row r="5033" spans="1:33" ht="30" customHeight="1" x14ac:dyDescent="0.25">
      <c r="A5033" s="7">
        <v>25470392</v>
      </c>
      <c r="B5033" s="10" t="str">
        <f>VLOOKUP(ActividadesCom[[#This Row],[NO. DE CONTROL]],'LISTADO ESTUDIANTES'!A:C,2,FALSE)</f>
        <v>CONTRERAS MEDINA EDWIN HIGINIO</v>
      </c>
      <c r="C5033" s="6" t="str">
        <f>VLOOKUP(ActividadesCom[[#This Row],[NO. DE CONTROL]],'LISTADO ESTUDIANTES'!A:C,3,FALSE)</f>
        <v>INGENIERIA MECANICA</v>
      </c>
      <c r="D5033" s="5" t="str">
        <f>VLOOKUP(ActividadesCom[[#This Row],[NO. DE CONTROL]],'LISTADO ESTUDIANTES'!A:D,4,FALSE)</f>
        <v>ACTIVO(A)</v>
      </c>
      <c r="E5033" s="7">
        <f>SUM(ActividadesCom[[#This Row],[CRÉD. 1]],ActividadesCom[[#This Row],[CRÉD. 2]],ActividadesCom[[#This Row],[CRÉD. 3]],ActividadesCom[[#This Row],[CRÉD. 4]],ActividadesCom[[#This Row],[CRÉD. 5]])</f>
        <v>0</v>
      </c>
      <c r="F5033" s="5" t="str">
        <f>IF(ActividadesCom[[#This Row],[ÚLTIMO SEMESTRE CON CRÉDITOS]]&gt;0,ROUND(AVERAGE(ActividadesCom[[#This Row],[VALOR NIVEL 5]],ActividadesCom[[#This Row],[VALOR NIVEL 4]],ActividadesCom[[#This Row],[VALOR NIVEL 3]],ActividadesCom[[#This Row],[VALOR NIVEL 2]],ActividadesCom[[#This Row],[VALOR NIVEL 1]]),0),"")</f>
        <v/>
      </c>
      <c r="G5033" s="7" t="str">
        <f>IF(ActividadesCom[[#This Row],[PROMEDIO]]="","",IF(ActividadesCom[[#This Row],[PROMEDIO]]&gt;=4,"EXCELENTE",IF(ActividadesCom[[#This Row],[PROMEDIO]]&gt;=3,"NOTABLE",IF(ActividadesCom[[#This Row],[PROMEDIO]]&gt;=2,"BUENO",IF(ActividadesCom[[#This Row],[PROMEDIO]]=1,"SUFICIENTE","")))))</f>
        <v/>
      </c>
      <c r="H5033" s="5">
        <f>MAX(ActividadesCom[[#This Row],[PERÍODO 1]],ActividadesCom[[#This Row],[PERÍODO 2]],ActividadesCom[[#This Row],[PERÍODO 3]],ActividadesCom[[#This Row],[PERÍODO 4]],ActividadesCom[[#This Row],[PERÍODO 5]])</f>
        <v>0</v>
      </c>
      <c r="I5033" s="6"/>
      <c r="J5033" s="5"/>
      <c r="K5033" s="5"/>
      <c r="L5033" s="5" t="str">
        <f>IF(ActividadesCom[[#This Row],[NIVEL 1]]&lt;&gt;0,VLOOKUP(ActividadesCom[[#This Row],[NIVEL 1]],Catálogo!A:B,2,FALSE),"")</f>
        <v/>
      </c>
      <c r="M5033" s="5"/>
      <c r="N5033" s="6"/>
      <c r="O5033" s="5"/>
      <c r="P5033" s="5"/>
      <c r="Q5033" s="5" t="str">
        <f>IF(ActividadesCom[[#This Row],[NIVEL 2]]&lt;&gt;0,VLOOKUP(ActividadesCom[[#This Row],[NIVEL 2]],Catálogo!A:B,2,FALSE),"")</f>
        <v/>
      </c>
      <c r="R5033" s="5"/>
      <c r="S5033" s="6"/>
      <c r="T5033" s="5"/>
      <c r="U5033" s="5"/>
      <c r="V5033" s="5" t="str">
        <f>IF(ActividadesCom[[#This Row],[NIVEL 3]]&lt;&gt;0,VLOOKUP(ActividadesCom[[#This Row],[NIVEL 3]],Catálogo!A:B,2,FALSE),"")</f>
        <v/>
      </c>
      <c r="W5033" s="5"/>
      <c r="X5033" s="6"/>
      <c r="Y5033" s="5"/>
      <c r="Z5033" s="5"/>
      <c r="AA5033" s="5" t="str">
        <f>IF(ActividadesCom[[#This Row],[NIVEL 4]]&lt;&gt;0,VLOOKUP(ActividadesCom[[#This Row],[NIVEL 4]],Catálogo!A:B,2,FALSE),"")</f>
        <v/>
      </c>
      <c r="AB5033" s="5"/>
      <c r="AC5033" s="6"/>
      <c r="AD5033" s="5"/>
      <c r="AE5033" s="5"/>
      <c r="AF5033" s="5" t="str">
        <f>IF(ActividadesCom[[#This Row],[NIVEL 5]]&lt;&gt;0,VLOOKUP(ActividadesCom[[#This Row],[NIVEL 5]],Catálogo!A:B,2,FALSE),"")</f>
        <v/>
      </c>
      <c r="AG5033" s="5"/>
    </row>
    <row r="5034" spans="1:33" ht="30" customHeight="1" x14ac:dyDescent="0.25">
      <c r="A5034" s="5">
        <v>25470393</v>
      </c>
      <c r="B5034" s="10" t="str">
        <f>VLOOKUP(ActividadesCom[[#This Row],[NO. DE CONTROL]],'LISTADO ESTUDIANTES'!A:C,2,FALSE)</f>
        <v>COSGALLA BEBERAJE JOSE RAUL</v>
      </c>
      <c r="C5034" s="6" t="str">
        <f>VLOOKUP(ActividadesCom[[#This Row],[NO. DE CONTROL]],'LISTADO ESTUDIANTES'!A:C,3,FALSE)</f>
        <v>INGENIERIA MECANICA</v>
      </c>
      <c r="D5034" s="5" t="str">
        <f>VLOOKUP(ActividadesCom[[#This Row],[NO. DE CONTROL]],'LISTADO ESTUDIANTES'!A:D,4,FALSE)</f>
        <v>ACTIVO(A)</v>
      </c>
      <c r="E5034" s="7">
        <f>SUM(ActividadesCom[[#This Row],[CRÉD. 1]],ActividadesCom[[#This Row],[CRÉD. 2]],ActividadesCom[[#This Row],[CRÉD. 3]],ActividadesCom[[#This Row],[CRÉD. 4]],ActividadesCom[[#This Row],[CRÉD. 5]])</f>
        <v>4</v>
      </c>
      <c r="F5034" s="5">
        <f>IF(ActividadesCom[[#This Row],[ÚLTIMO SEMESTRE CON CRÉDITOS]]&gt;0,ROUND(AVERAGE(ActividadesCom[[#This Row],[VALOR NIVEL 5]],ActividadesCom[[#This Row],[VALOR NIVEL 4]],ActividadesCom[[#This Row],[VALOR NIVEL 3]],ActividadesCom[[#This Row],[VALOR NIVEL 2]],ActividadesCom[[#This Row],[VALOR NIVEL 1]]),0),"")</f>
        <v>4</v>
      </c>
      <c r="G5034" s="7" t="str">
        <f>IF(ActividadesCom[[#This Row],[PROMEDIO]]="","",IF(ActividadesCom[[#This Row],[PROMEDIO]]&gt;=4,"EXCELENTE",IF(ActividadesCom[[#This Row],[PROMEDIO]]&gt;=3,"NOTABLE",IF(ActividadesCom[[#This Row],[PROMEDIO]]&gt;=2,"BUENO",IF(ActividadesCom[[#This Row],[PROMEDIO]]=1,"SUFICIENTE","")))))</f>
        <v>EXCELENTE</v>
      </c>
      <c r="H5034" s="5">
        <f>MAX(ActividadesCom[[#This Row],[PERÍODO 1]],ActividadesCom[[#This Row],[PERÍODO 2]],ActividadesCom[[#This Row],[PERÍODO 3]],ActividadesCom[[#This Row],[PERÍODO 4]],ActividadesCom[[#This Row],[PERÍODO 5]])</f>
        <v>20253</v>
      </c>
      <c r="I5034" s="6" t="s">
        <v>7276</v>
      </c>
      <c r="J5034" s="5">
        <v>20253</v>
      </c>
      <c r="K5034" s="5" t="s">
        <v>4008</v>
      </c>
      <c r="L5034" s="5">
        <f>IF(ActividadesCom[[#This Row],[NIVEL 1]]&lt;&gt;0,VLOOKUP(ActividadesCom[[#This Row],[NIVEL 1]],Catálogo!A:B,2,FALSE),"")</f>
        <v>3</v>
      </c>
      <c r="M5034" s="5">
        <v>1</v>
      </c>
      <c r="N5034" s="6" t="s">
        <v>7297</v>
      </c>
      <c r="O5034" s="5">
        <v>20253</v>
      </c>
      <c r="P5034" s="5" t="s">
        <v>4008</v>
      </c>
      <c r="Q5034" s="5">
        <f>IF(ActividadesCom[[#This Row],[NIVEL 2]]&lt;&gt;0,VLOOKUP(ActividadesCom[[#This Row],[NIVEL 2]],Catálogo!A:B,2,FALSE),"")</f>
        <v>3</v>
      </c>
      <c r="R5034" s="5">
        <v>1</v>
      </c>
      <c r="S5034" s="6" t="s">
        <v>452</v>
      </c>
      <c r="T5034" s="5">
        <v>20253</v>
      </c>
      <c r="U5034" s="5" t="s">
        <v>4007</v>
      </c>
      <c r="V5034" s="5">
        <f>IF(ActividadesCom[[#This Row],[NIVEL 3]]&lt;&gt;0,VLOOKUP(ActividadesCom[[#This Row],[NIVEL 3]],Catálogo!A:B,2,FALSE),"")</f>
        <v>4</v>
      </c>
      <c r="W5034" s="5">
        <v>1</v>
      </c>
      <c r="X5034" s="6" t="s">
        <v>3518</v>
      </c>
      <c r="Y5034" s="5">
        <v>20253</v>
      </c>
      <c r="Z5034" s="5" t="s">
        <v>4007</v>
      </c>
      <c r="AA5034" s="5">
        <f>IF(ActividadesCom[[#This Row],[NIVEL 4]]&lt;&gt;0,VLOOKUP(ActividadesCom[[#This Row],[NIVEL 4]],Catálogo!A:B,2,FALSE),"")</f>
        <v>4</v>
      </c>
      <c r="AB5034" s="5">
        <v>1</v>
      </c>
      <c r="AC5034" s="6"/>
      <c r="AD5034" s="5"/>
      <c r="AE5034" s="5"/>
      <c r="AF5034" s="5" t="str">
        <f>IF(ActividadesCom[[#This Row],[NIVEL 5]]&lt;&gt;0,VLOOKUP(ActividadesCom[[#This Row],[NIVEL 5]],Catálogo!A:B,2,FALSE),"")</f>
        <v/>
      </c>
      <c r="AG5034" s="5"/>
    </row>
    <row r="5035" spans="1:33" ht="30" customHeight="1" x14ac:dyDescent="0.25">
      <c r="A5035" s="5">
        <v>25470394</v>
      </c>
      <c r="B5035" s="10" t="str">
        <f>VLOOKUP(ActividadesCom[[#This Row],[NO. DE CONTROL]],'LISTADO ESTUDIANTES'!A:C,2,FALSE)</f>
        <v>DELGADO RAMIREZ GERARDO</v>
      </c>
      <c r="C5035" s="6" t="str">
        <f>VLOOKUP(ActividadesCom[[#This Row],[NO. DE CONTROL]],'LISTADO ESTUDIANTES'!A:C,3,FALSE)</f>
        <v>INGENIERIA MECANICA</v>
      </c>
      <c r="D5035" s="5" t="str">
        <f>VLOOKUP(ActividadesCom[[#This Row],[NO. DE CONTROL]],'LISTADO ESTUDIANTES'!A:D,4,FALSE)</f>
        <v>ACTIVO(A)</v>
      </c>
      <c r="E5035" s="7">
        <f>SUM(ActividadesCom[[#This Row],[CRÉD. 1]],ActividadesCom[[#This Row],[CRÉD. 2]],ActividadesCom[[#This Row],[CRÉD. 3]],ActividadesCom[[#This Row],[CRÉD. 4]],ActividadesCom[[#This Row],[CRÉD. 5]])</f>
        <v>2</v>
      </c>
      <c r="F5035" s="5">
        <f>IF(ActividadesCom[[#This Row],[ÚLTIMO SEMESTRE CON CRÉDITOS]]&gt;0,ROUND(AVERAGE(ActividadesCom[[#This Row],[VALOR NIVEL 5]],ActividadesCom[[#This Row],[VALOR NIVEL 4]],ActividadesCom[[#This Row],[VALOR NIVEL 3]],ActividadesCom[[#This Row],[VALOR NIVEL 2]],ActividadesCom[[#This Row],[VALOR NIVEL 1]]),0),"")</f>
        <v>4</v>
      </c>
      <c r="G5035" s="7" t="str">
        <f>IF(ActividadesCom[[#This Row],[PROMEDIO]]="","",IF(ActividadesCom[[#This Row],[PROMEDIO]]&gt;=4,"EXCELENTE",IF(ActividadesCom[[#This Row],[PROMEDIO]]&gt;=3,"NOTABLE",IF(ActividadesCom[[#This Row],[PROMEDIO]]&gt;=2,"BUENO",IF(ActividadesCom[[#This Row],[PROMEDIO]]=1,"SUFICIENTE","")))))</f>
        <v>EXCELENTE</v>
      </c>
      <c r="H5035" s="5">
        <f>MAX(ActividadesCom[[#This Row],[PERÍODO 1]],ActividadesCom[[#This Row],[PERÍODO 2]],ActividadesCom[[#This Row],[PERÍODO 3]],ActividadesCom[[#This Row],[PERÍODO 4]],ActividadesCom[[#This Row],[PERÍODO 5]])</f>
        <v>20253</v>
      </c>
      <c r="I5035" s="6" t="s">
        <v>7276</v>
      </c>
      <c r="J5035" s="5">
        <v>20253</v>
      </c>
      <c r="K5035" s="5" t="s">
        <v>4008</v>
      </c>
      <c r="L5035" s="5">
        <f>IF(ActividadesCom[[#This Row],[NIVEL 1]]&lt;&gt;0,VLOOKUP(ActividadesCom[[#This Row],[NIVEL 1]],Catálogo!A:B,2,FALSE),"")</f>
        <v>3</v>
      </c>
      <c r="M5035" s="5">
        <v>1</v>
      </c>
      <c r="N5035" s="6" t="s">
        <v>27</v>
      </c>
      <c r="O5035" s="5">
        <v>20253</v>
      </c>
      <c r="P5035" s="5" t="s">
        <v>4007</v>
      </c>
      <c r="Q5035" s="5">
        <f>IF(ActividadesCom[[#This Row],[NIVEL 2]]&lt;&gt;0,VLOOKUP(ActividadesCom[[#This Row],[NIVEL 2]],Catálogo!A:B,2,FALSE),"")</f>
        <v>4</v>
      </c>
      <c r="R5035" s="5">
        <v>1</v>
      </c>
      <c r="S5035" s="6"/>
      <c r="T5035" s="5"/>
      <c r="U5035" s="5"/>
      <c r="V5035" s="5" t="str">
        <f>IF(ActividadesCom[[#This Row],[NIVEL 3]]&lt;&gt;0,VLOOKUP(ActividadesCom[[#This Row],[NIVEL 3]],Catálogo!A:B,2,FALSE),"")</f>
        <v/>
      </c>
      <c r="W5035" s="5"/>
      <c r="X5035" s="6"/>
      <c r="Y5035" s="5"/>
      <c r="Z5035" s="5"/>
      <c r="AA5035" s="5" t="str">
        <f>IF(ActividadesCom[[#This Row],[NIVEL 4]]&lt;&gt;0,VLOOKUP(ActividadesCom[[#This Row],[NIVEL 4]],Catálogo!A:B,2,FALSE),"")</f>
        <v/>
      </c>
      <c r="AB5035" s="5"/>
      <c r="AC5035" s="6"/>
      <c r="AD5035" s="5"/>
      <c r="AE5035" s="5"/>
      <c r="AF5035" s="5" t="str">
        <f>IF(ActividadesCom[[#This Row],[NIVEL 5]]&lt;&gt;0,VLOOKUP(ActividadesCom[[#This Row],[NIVEL 5]],Catálogo!A:B,2,FALSE),"")</f>
        <v/>
      </c>
      <c r="AG5035" s="5"/>
    </row>
    <row r="5036" spans="1:33" ht="30" customHeight="1" x14ac:dyDescent="0.25">
      <c r="A5036" s="5">
        <v>25470395</v>
      </c>
      <c r="B5036" s="10" t="str">
        <f>VLOOKUP(ActividadesCom[[#This Row],[NO. DE CONTROL]],'LISTADO ESTUDIANTES'!A:C,2,FALSE)</f>
        <v>DOMINGUEZ MORALES DANIEL ANTONIO</v>
      </c>
      <c r="C5036" s="6" t="str">
        <f>VLOOKUP(ActividadesCom[[#This Row],[NO. DE CONTROL]],'LISTADO ESTUDIANTES'!A:C,3,FALSE)</f>
        <v>INGENIERIA MECANICA</v>
      </c>
      <c r="D5036" s="5" t="str">
        <f>VLOOKUP(ActividadesCom[[#This Row],[NO. DE CONTROL]],'LISTADO ESTUDIANTES'!A:D,4,FALSE)</f>
        <v>ACTIVO(A)</v>
      </c>
      <c r="E5036" s="7">
        <f>SUM(ActividadesCom[[#This Row],[CRÉD. 1]],ActividadesCom[[#This Row],[CRÉD. 2]],ActividadesCom[[#This Row],[CRÉD. 3]],ActividadesCom[[#This Row],[CRÉD. 4]],ActividadesCom[[#This Row],[CRÉD. 5]])</f>
        <v>1</v>
      </c>
      <c r="F5036" s="5">
        <f>IF(ActividadesCom[[#This Row],[ÚLTIMO SEMESTRE CON CRÉDITOS]]&gt;0,ROUND(AVERAGE(ActividadesCom[[#This Row],[VALOR NIVEL 5]],ActividadesCom[[#This Row],[VALOR NIVEL 4]],ActividadesCom[[#This Row],[VALOR NIVEL 3]],ActividadesCom[[#This Row],[VALOR NIVEL 2]],ActividadesCom[[#This Row],[VALOR NIVEL 1]]),0),"")</f>
        <v>4</v>
      </c>
      <c r="G5036" s="7" t="str">
        <f>IF(ActividadesCom[[#This Row],[PROMEDIO]]="","",IF(ActividadesCom[[#This Row],[PROMEDIO]]&gt;=4,"EXCELENTE",IF(ActividadesCom[[#This Row],[PROMEDIO]]&gt;=3,"NOTABLE",IF(ActividadesCom[[#This Row],[PROMEDIO]]&gt;=2,"BUENO",IF(ActividadesCom[[#This Row],[PROMEDIO]]=1,"SUFICIENTE","")))))</f>
        <v>EXCELENTE</v>
      </c>
      <c r="H5036" s="5">
        <f>MAX(ActividadesCom[[#This Row],[PERÍODO 1]],ActividadesCom[[#This Row],[PERÍODO 2]],ActividadesCom[[#This Row],[PERÍODO 3]],ActividadesCom[[#This Row],[PERÍODO 4]],ActividadesCom[[#This Row],[PERÍODO 5]])</f>
        <v>20253</v>
      </c>
      <c r="I5036" s="6" t="s">
        <v>3518</v>
      </c>
      <c r="J5036" s="5">
        <v>20253</v>
      </c>
      <c r="K5036" s="5" t="s">
        <v>4007</v>
      </c>
      <c r="L5036" s="5">
        <f>IF(ActividadesCom[[#This Row],[NIVEL 1]]&lt;&gt;0,VLOOKUP(ActividadesCom[[#This Row],[NIVEL 1]],Catálogo!A:B,2,FALSE),"")</f>
        <v>4</v>
      </c>
      <c r="M5036" s="5">
        <v>1</v>
      </c>
      <c r="N5036" s="6"/>
      <c r="O5036" s="5"/>
      <c r="P5036" s="5"/>
      <c r="Q5036" s="5" t="str">
        <f>IF(ActividadesCom[[#This Row],[NIVEL 2]]&lt;&gt;0,VLOOKUP(ActividadesCom[[#This Row],[NIVEL 2]],Catálogo!A:B,2,FALSE),"")</f>
        <v/>
      </c>
      <c r="R5036" s="5"/>
      <c r="S5036" s="6"/>
      <c r="T5036" s="5"/>
      <c r="U5036" s="5"/>
      <c r="V5036" s="5" t="str">
        <f>IF(ActividadesCom[[#This Row],[NIVEL 3]]&lt;&gt;0,VLOOKUP(ActividadesCom[[#This Row],[NIVEL 3]],Catálogo!A:B,2,FALSE),"")</f>
        <v/>
      </c>
      <c r="W5036" s="5"/>
      <c r="X5036" s="6"/>
      <c r="Y5036" s="5"/>
      <c r="Z5036" s="5"/>
      <c r="AA5036" s="5" t="str">
        <f>IF(ActividadesCom[[#This Row],[NIVEL 4]]&lt;&gt;0,VLOOKUP(ActividadesCom[[#This Row],[NIVEL 4]],Catálogo!A:B,2,FALSE),"")</f>
        <v/>
      </c>
      <c r="AB5036" s="5"/>
      <c r="AC5036" s="6"/>
      <c r="AD5036" s="5"/>
      <c r="AE5036" s="5"/>
      <c r="AF5036" s="5" t="str">
        <f>IF(ActividadesCom[[#This Row],[NIVEL 5]]&lt;&gt;0,VLOOKUP(ActividadesCom[[#This Row],[NIVEL 5]],Catálogo!A:B,2,FALSE),"")</f>
        <v/>
      </c>
      <c r="AG5036" s="5"/>
    </row>
    <row r="5037" spans="1:33" ht="30" customHeight="1" x14ac:dyDescent="0.25">
      <c r="A5037" s="127">
        <v>25470397</v>
      </c>
      <c r="B5037" s="125" t="str">
        <f>VLOOKUP(ActividadesCom[[#This Row],[NO. DE CONTROL]],'LISTADO ESTUDIANTES'!A:C,2,FALSE)</f>
        <v>FUENTES CUEVAS ELISEO HAZAEL</v>
      </c>
      <c r="C5037" s="126" t="str">
        <f>VLOOKUP(ActividadesCom[[#This Row],[NO. DE CONTROL]],'LISTADO ESTUDIANTES'!A:C,3,FALSE)</f>
        <v>INGENIERIA MECANICA</v>
      </c>
      <c r="D5037" s="127" t="str">
        <f>VLOOKUP(ActividadesCom[[#This Row],[NO. DE CONTROL]],'LISTADO ESTUDIANTES'!A:D,4,FALSE)</f>
        <v>ACTIVO(A)</v>
      </c>
      <c r="E5037" s="124">
        <f>SUM(ActividadesCom[[#This Row],[CRÉD. 1]],ActividadesCom[[#This Row],[CRÉD. 2]],ActividadesCom[[#This Row],[CRÉD. 3]],ActividadesCom[[#This Row],[CRÉD. 4]],ActividadesCom[[#This Row],[CRÉD. 5]])</f>
        <v>3</v>
      </c>
      <c r="F5037" s="127">
        <f>IF(ActividadesCom[[#This Row],[ÚLTIMO SEMESTRE CON CRÉDITOS]]&gt;0,ROUND(AVERAGE(ActividadesCom[[#This Row],[VALOR NIVEL 5]],ActividadesCom[[#This Row],[VALOR NIVEL 4]],ActividadesCom[[#This Row],[VALOR NIVEL 3]],ActividadesCom[[#This Row],[VALOR NIVEL 2]],ActividadesCom[[#This Row],[VALOR NIVEL 1]]),0),"")</f>
        <v>3</v>
      </c>
      <c r="G5037" s="124" t="str">
        <f>IF(ActividadesCom[[#This Row],[PROMEDIO]]="","",IF(ActividadesCom[[#This Row],[PROMEDIO]]&gt;=4,"EXCELENTE",IF(ActividadesCom[[#This Row],[PROMEDIO]]&gt;=3,"NOTABLE",IF(ActividadesCom[[#This Row],[PROMEDIO]]&gt;=2,"BUENO",IF(ActividadesCom[[#This Row],[PROMEDIO]]=1,"SUFICIENTE","")))))</f>
        <v>NOTABLE</v>
      </c>
      <c r="H5037" s="127">
        <f>MAX(ActividadesCom[[#This Row],[PERÍODO 1]],ActividadesCom[[#This Row],[PERÍODO 2]],ActividadesCom[[#This Row],[PERÍODO 3]],ActividadesCom[[#This Row],[PERÍODO 4]],ActividadesCom[[#This Row],[PERÍODO 5]])</f>
        <v>20261</v>
      </c>
      <c r="I5037" s="126" t="s">
        <v>7276</v>
      </c>
      <c r="J5037" s="127">
        <v>20253</v>
      </c>
      <c r="K5037" s="127" t="s">
        <v>4008</v>
      </c>
      <c r="L5037" s="127">
        <f>IF(ActividadesCom[[#This Row],[NIVEL 1]]&lt;&gt;0,VLOOKUP(ActividadesCom[[#This Row],[NIVEL 1]],Catálogo!A:B,2,FALSE),"")</f>
        <v>3</v>
      </c>
      <c r="M5037" s="127">
        <v>1</v>
      </c>
      <c r="N5037" s="6" t="s">
        <v>47</v>
      </c>
      <c r="O5037" s="127">
        <v>20253</v>
      </c>
      <c r="P5037" s="5" t="s">
        <v>4008</v>
      </c>
      <c r="Q5037" s="127">
        <f>IF(ActividadesCom[[#This Row],[NIVEL 2]]&lt;&gt;0,VLOOKUP(ActividadesCom[[#This Row],[NIVEL 2]],Catálogo!A:B,2,FALSE),"")</f>
        <v>3</v>
      </c>
      <c r="R5037" s="127">
        <v>1</v>
      </c>
      <c r="S5037" s="6" t="s">
        <v>7390</v>
      </c>
      <c r="T5037" s="127">
        <v>20261</v>
      </c>
      <c r="U5037" s="5" t="s">
        <v>4007</v>
      </c>
      <c r="V5037" s="127">
        <f>IF(ActividadesCom[[#This Row],[NIVEL 3]]&lt;&gt;0,VLOOKUP(ActividadesCom[[#This Row],[NIVEL 3]],Catálogo!A:B,2,FALSE),"")</f>
        <v>4</v>
      </c>
      <c r="W5037" s="127">
        <v>1</v>
      </c>
      <c r="X5037" s="126"/>
      <c r="Y5037" s="127"/>
      <c r="Z5037" s="127"/>
      <c r="AA5037" s="127" t="str">
        <f>IF(ActividadesCom[[#This Row],[NIVEL 4]]&lt;&gt;0,VLOOKUP(ActividadesCom[[#This Row],[NIVEL 4]],Catálogo!A:B,2,FALSE),"")</f>
        <v/>
      </c>
      <c r="AB5037" s="127"/>
      <c r="AC5037" s="126"/>
      <c r="AD5037" s="127"/>
      <c r="AE5037" s="127"/>
      <c r="AF5037" s="127" t="str">
        <f>IF(ActividadesCom[[#This Row],[NIVEL 5]]&lt;&gt;0,VLOOKUP(ActividadesCom[[#This Row],[NIVEL 5]],Catálogo!A:B,2,FALSE),"")</f>
        <v/>
      </c>
      <c r="AG5037" s="127"/>
    </row>
    <row r="5038" spans="1:33" ht="30" customHeight="1" x14ac:dyDescent="0.25">
      <c r="A5038" s="127">
        <v>25470399</v>
      </c>
      <c r="B5038" s="125" t="str">
        <f>VLOOKUP(ActividadesCom[[#This Row],[NO. DE CONTROL]],'LISTADO ESTUDIANTES'!A:C,2,FALSE)</f>
        <v>GONGORA GARCIA ISIDRO GUADALUPE</v>
      </c>
      <c r="C5038" s="126" t="str">
        <f>VLOOKUP(ActividadesCom[[#This Row],[NO. DE CONTROL]],'LISTADO ESTUDIANTES'!A:C,3,FALSE)</f>
        <v>INGENIERIA MECANICA</v>
      </c>
      <c r="D5038" s="127" t="str">
        <f>VLOOKUP(ActividadesCom[[#This Row],[NO. DE CONTROL]],'LISTADO ESTUDIANTES'!A:D,4,FALSE)</f>
        <v>ACTIVO(A)</v>
      </c>
      <c r="E5038" s="124">
        <f>SUM(ActividadesCom[[#This Row],[CRÉD. 1]],ActividadesCom[[#This Row],[CRÉD. 2]],ActividadesCom[[#This Row],[CRÉD. 3]],ActividadesCom[[#This Row],[CRÉD. 4]],ActividadesCom[[#This Row],[CRÉD. 5]])</f>
        <v>2</v>
      </c>
      <c r="F5038" s="127">
        <f>IF(ActividadesCom[[#This Row],[ÚLTIMO SEMESTRE CON CRÉDITOS]]&gt;0,ROUND(AVERAGE(ActividadesCom[[#This Row],[VALOR NIVEL 5]],ActividadesCom[[#This Row],[VALOR NIVEL 4]],ActividadesCom[[#This Row],[VALOR NIVEL 3]],ActividadesCom[[#This Row],[VALOR NIVEL 2]],ActividadesCom[[#This Row],[VALOR NIVEL 1]]),0),"")</f>
        <v>3</v>
      </c>
      <c r="G5038" s="124" t="str">
        <f>IF(ActividadesCom[[#This Row],[PROMEDIO]]="","",IF(ActividadesCom[[#This Row],[PROMEDIO]]&gt;=4,"EXCELENTE",IF(ActividadesCom[[#This Row],[PROMEDIO]]&gt;=3,"NOTABLE",IF(ActividadesCom[[#This Row],[PROMEDIO]]&gt;=2,"BUENO",IF(ActividadesCom[[#This Row],[PROMEDIO]]=1,"SUFICIENTE","")))))</f>
        <v>NOTABLE</v>
      </c>
      <c r="H5038" s="127">
        <f>MAX(ActividadesCom[[#This Row],[PERÍODO 1]],ActividadesCom[[#This Row],[PERÍODO 2]],ActividadesCom[[#This Row],[PERÍODO 3]],ActividadesCom[[#This Row],[PERÍODO 4]],ActividadesCom[[#This Row],[PERÍODO 5]])</f>
        <v>20253</v>
      </c>
      <c r="I5038" s="126" t="s">
        <v>7276</v>
      </c>
      <c r="J5038" s="127">
        <v>20253</v>
      </c>
      <c r="K5038" s="127" t="s">
        <v>4008</v>
      </c>
      <c r="L5038" s="127">
        <f>IF(ActividadesCom[[#This Row],[NIVEL 1]]&lt;&gt;0,VLOOKUP(ActividadesCom[[#This Row],[NIVEL 1]],Catálogo!A:B,2,FALSE),"")</f>
        <v>3</v>
      </c>
      <c r="M5038" s="127">
        <v>1</v>
      </c>
      <c r="N5038" s="6" t="s">
        <v>23</v>
      </c>
      <c r="O5038" s="127">
        <v>20253</v>
      </c>
      <c r="P5038" s="5" t="s">
        <v>4008</v>
      </c>
      <c r="Q5038" s="127">
        <f>IF(ActividadesCom[[#This Row],[NIVEL 2]]&lt;&gt;0,VLOOKUP(ActividadesCom[[#This Row],[NIVEL 2]],Catálogo!A:B,2,FALSE),"")</f>
        <v>3</v>
      </c>
      <c r="R5038" s="127">
        <v>1</v>
      </c>
      <c r="S5038" s="126"/>
      <c r="T5038" s="127"/>
      <c r="U5038" s="127"/>
      <c r="V5038" s="127" t="str">
        <f>IF(ActividadesCom[[#This Row],[NIVEL 3]]&lt;&gt;0,VLOOKUP(ActividadesCom[[#This Row],[NIVEL 3]],Catálogo!A:B,2,FALSE),"")</f>
        <v/>
      </c>
      <c r="W5038" s="127"/>
      <c r="X5038" s="126"/>
      <c r="Y5038" s="127"/>
      <c r="Z5038" s="127"/>
      <c r="AA5038" s="127" t="str">
        <f>IF(ActividadesCom[[#This Row],[NIVEL 4]]&lt;&gt;0,VLOOKUP(ActividadesCom[[#This Row],[NIVEL 4]],Catálogo!A:B,2,FALSE),"")</f>
        <v/>
      </c>
      <c r="AB5038" s="127"/>
      <c r="AC5038" s="126"/>
      <c r="AD5038" s="127"/>
      <c r="AE5038" s="127"/>
      <c r="AF5038" s="127" t="str">
        <f>IF(ActividadesCom[[#This Row],[NIVEL 5]]&lt;&gt;0,VLOOKUP(ActividadesCom[[#This Row],[NIVEL 5]],Catálogo!A:B,2,FALSE),"")</f>
        <v/>
      </c>
      <c r="AG5038" s="127"/>
    </row>
    <row r="5039" spans="1:33" ht="30" customHeight="1" x14ac:dyDescent="0.25">
      <c r="A5039" s="5">
        <v>25470401</v>
      </c>
      <c r="B5039" s="10" t="str">
        <f>VLOOKUP(ActividadesCom[[#This Row],[NO. DE CONTROL]],'LISTADO ESTUDIANTES'!A:C,2,FALSE)</f>
        <v>HERNANDEZ POLANCO OLIVER ALEXANDER</v>
      </c>
      <c r="C5039" s="6" t="str">
        <f>VLOOKUP(ActividadesCom[[#This Row],[NO. DE CONTROL]],'LISTADO ESTUDIANTES'!A:C,3,FALSE)</f>
        <v>INGENIERIA MECANICA</v>
      </c>
      <c r="D5039" s="5" t="str">
        <f>VLOOKUP(ActividadesCom[[#This Row],[NO. DE CONTROL]],'LISTADO ESTUDIANTES'!A:D,4,FALSE)</f>
        <v>ACTIVO(A)</v>
      </c>
      <c r="E5039" s="7">
        <f>SUM(ActividadesCom[[#This Row],[CRÉD. 1]],ActividadesCom[[#This Row],[CRÉD. 2]],ActividadesCom[[#This Row],[CRÉD. 3]],ActividadesCom[[#This Row],[CRÉD. 4]],ActividadesCom[[#This Row],[CRÉD. 5]])</f>
        <v>1</v>
      </c>
      <c r="F5039" s="5">
        <f>IF(ActividadesCom[[#This Row],[ÚLTIMO SEMESTRE CON CRÉDITOS]]&gt;0,ROUND(AVERAGE(ActividadesCom[[#This Row],[VALOR NIVEL 5]],ActividadesCom[[#This Row],[VALOR NIVEL 4]],ActividadesCom[[#This Row],[VALOR NIVEL 3]],ActividadesCom[[#This Row],[VALOR NIVEL 2]],ActividadesCom[[#This Row],[VALOR NIVEL 1]]),0),"")</f>
        <v>4</v>
      </c>
      <c r="G5039" s="7" t="str">
        <f>IF(ActividadesCom[[#This Row],[PROMEDIO]]="","",IF(ActividadesCom[[#This Row],[PROMEDIO]]&gt;=4,"EXCELENTE",IF(ActividadesCom[[#This Row],[PROMEDIO]]&gt;=3,"NOTABLE",IF(ActividadesCom[[#This Row],[PROMEDIO]]&gt;=2,"BUENO",IF(ActividadesCom[[#This Row],[PROMEDIO]]=1,"SUFICIENTE","")))))</f>
        <v>EXCELENTE</v>
      </c>
      <c r="H5039" s="5">
        <f>MAX(ActividadesCom[[#This Row],[PERÍODO 1]],ActividadesCom[[#This Row],[PERÍODO 2]],ActividadesCom[[#This Row],[PERÍODO 3]],ActividadesCom[[#This Row],[PERÍODO 4]],ActividadesCom[[#This Row],[PERÍODO 5]])</f>
        <v>20253</v>
      </c>
      <c r="I5039" s="6" t="s">
        <v>3518</v>
      </c>
      <c r="J5039" s="5">
        <v>20253</v>
      </c>
      <c r="K5039" s="5" t="s">
        <v>4007</v>
      </c>
      <c r="L5039" s="5">
        <f>IF(ActividadesCom[[#This Row],[NIVEL 1]]&lt;&gt;0,VLOOKUP(ActividadesCom[[#This Row],[NIVEL 1]],Catálogo!A:B,2,FALSE),"")</f>
        <v>4</v>
      </c>
      <c r="M5039" s="5">
        <v>1</v>
      </c>
      <c r="N5039" s="6"/>
      <c r="O5039" s="5"/>
      <c r="P5039" s="5"/>
      <c r="Q5039" s="5" t="str">
        <f>IF(ActividadesCom[[#This Row],[NIVEL 2]]&lt;&gt;0,VLOOKUP(ActividadesCom[[#This Row],[NIVEL 2]],Catálogo!A:B,2,FALSE),"")</f>
        <v/>
      </c>
      <c r="R5039" s="5"/>
      <c r="S5039" s="6"/>
      <c r="T5039" s="5"/>
      <c r="U5039" s="5"/>
      <c r="V5039" s="5" t="str">
        <f>IF(ActividadesCom[[#This Row],[NIVEL 3]]&lt;&gt;0,VLOOKUP(ActividadesCom[[#This Row],[NIVEL 3]],Catálogo!A:B,2,FALSE),"")</f>
        <v/>
      </c>
      <c r="W5039" s="5"/>
      <c r="X5039" s="6"/>
      <c r="Y5039" s="5"/>
      <c r="Z5039" s="5"/>
      <c r="AA5039" s="5" t="str">
        <f>IF(ActividadesCom[[#This Row],[NIVEL 4]]&lt;&gt;0,VLOOKUP(ActividadesCom[[#This Row],[NIVEL 4]],Catálogo!A:B,2,FALSE),"")</f>
        <v/>
      </c>
      <c r="AB5039" s="5"/>
      <c r="AC5039" s="6"/>
      <c r="AD5039" s="5"/>
      <c r="AE5039" s="5"/>
      <c r="AF5039" s="5" t="str">
        <f>IF(ActividadesCom[[#This Row],[NIVEL 5]]&lt;&gt;0,VLOOKUP(ActividadesCom[[#This Row],[NIVEL 5]],Catálogo!A:B,2,FALSE),"")</f>
        <v/>
      </c>
      <c r="AG5039" s="5"/>
    </row>
    <row r="5040" spans="1:33" ht="30" customHeight="1" x14ac:dyDescent="0.25">
      <c r="A5040" s="127">
        <v>25470402</v>
      </c>
      <c r="B5040" s="125" t="str">
        <f>VLOOKUP(ActividadesCom[[#This Row],[NO. DE CONTROL]],'LISTADO ESTUDIANTES'!A:C,2,FALSE)</f>
        <v>LOEZA SARRICOLEA DAVID ENRIQUE</v>
      </c>
      <c r="C5040" s="126" t="str">
        <f>VLOOKUP(ActividadesCom[[#This Row],[NO. DE CONTROL]],'LISTADO ESTUDIANTES'!A:C,3,FALSE)</f>
        <v>INGENIERIA MECANICA</v>
      </c>
      <c r="D5040" s="127" t="str">
        <f>VLOOKUP(ActividadesCom[[#This Row],[NO. DE CONTROL]],'LISTADO ESTUDIANTES'!A:D,4,FALSE)</f>
        <v>ACTIVO(A)</v>
      </c>
      <c r="E5040" s="124">
        <f>SUM(ActividadesCom[[#This Row],[CRÉD. 1]],ActividadesCom[[#This Row],[CRÉD. 2]],ActividadesCom[[#This Row],[CRÉD. 3]],ActividadesCom[[#This Row],[CRÉD. 4]],ActividadesCom[[#This Row],[CRÉD. 5]])</f>
        <v>3</v>
      </c>
      <c r="F5040" s="127">
        <f>IF(ActividadesCom[[#This Row],[ÚLTIMO SEMESTRE CON CRÉDITOS]]&gt;0,ROUND(AVERAGE(ActividadesCom[[#This Row],[VALOR NIVEL 5]],ActividadesCom[[#This Row],[VALOR NIVEL 4]],ActividadesCom[[#This Row],[VALOR NIVEL 3]],ActividadesCom[[#This Row],[VALOR NIVEL 2]],ActividadesCom[[#This Row],[VALOR NIVEL 1]]),0),"")</f>
        <v>3</v>
      </c>
      <c r="G5040" s="124" t="str">
        <f>IF(ActividadesCom[[#This Row],[PROMEDIO]]="","",IF(ActividadesCom[[#This Row],[PROMEDIO]]&gt;=4,"EXCELENTE",IF(ActividadesCom[[#This Row],[PROMEDIO]]&gt;=3,"NOTABLE",IF(ActividadesCom[[#This Row],[PROMEDIO]]&gt;=2,"BUENO",IF(ActividadesCom[[#This Row],[PROMEDIO]]=1,"SUFICIENTE","")))))</f>
        <v>NOTABLE</v>
      </c>
      <c r="H5040" s="127">
        <f>MAX(ActividadesCom[[#This Row],[PERÍODO 1]],ActividadesCom[[#This Row],[PERÍODO 2]],ActividadesCom[[#This Row],[PERÍODO 3]],ActividadesCom[[#This Row],[PERÍODO 4]],ActividadesCom[[#This Row],[PERÍODO 5]])</f>
        <v>20253</v>
      </c>
      <c r="I5040" s="126" t="s">
        <v>7276</v>
      </c>
      <c r="J5040" s="127">
        <v>20253</v>
      </c>
      <c r="K5040" s="127" t="s">
        <v>4008</v>
      </c>
      <c r="L5040" s="127">
        <f>IF(ActividadesCom[[#This Row],[NIVEL 1]]&lt;&gt;0,VLOOKUP(ActividadesCom[[#This Row],[NIVEL 1]],Catálogo!A:B,2,FALSE),"")</f>
        <v>3</v>
      </c>
      <c r="M5040" s="127">
        <v>1</v>
      </c>
      <c r="N5040" s="6" t="s">
        <v>7307</v>
      </c>
      <c r="O5040" s="127">
        <v>20253</v>
      </c>
      <c r="P5040" s="5" t="s">
        <v>4007</v>
      </c>
      <c r="Q5040" s="127">
        <f>IF(ActividadesCom[[#This Row],[NIVEL 2]]&lt;&gt;0,VLOOKUP(ActividadesCom[[#This Row],[NIVEL 2]],Catálogo!A:B,2,FALSE),"")</f>
        <v>4</v>
      </c>
      <c r="R5040" s="127">
        <v>1</v>
      </c>
      <c r="S5040" s="6" t="s">
        <v>11</v>
      </c>
      <c r="T5040" s="127">
        <v>20253</v>
      </c>
      <c r="U5040" s="5" t="s">
        <v>4008</v>
      </c>
      <c r="V5040" s="127">
        <f>IF(ActividadesCom[[#This Row],[NIVEL 3]]&lt;&gt;0,VLOOKUP(ActividadesCom[[#This Row],[NIVEL 3]],Catálogo!A:B,2,FALSE),"")</f>
        <v>3</v>
      </c>
      <c r="W5040" s="127">
        <v>1</v>
      </c>
      <c r="X5040" s="126"/>
      <c r="Y5040" s="127"/>
      <c r="Z5040" s="127"/>
      <c r="AA5040" s="127" t="str">
        <f>IF(ActividadesCom[[#This Row],[NIVEL 4]]&lt;&gt;0,VLOOKUP(ActividadesCom[[#This Row],[NIVEL 4]],Catálogo!A:B,2,FALSE),"")</f>
        <v/>
      </c>
      <c r="AB5040" s="127"/>
      <c r="AC5040" s="126"/>
      <c r="AD5040" s="127"/>
      <c r="AE5040" s="127"/>
      <c r="AF5040" s="127" t="str">
        <f>IF(ActividadesCom[[#This Row],[NIVEL 5]]&lt;&gt;0,VLOOKUP(ActividadesCom[[#This Row],[NIVEL 5]],Catálogo!A:B,2,FALSE),"")</f>
        <v/>
      </c>
      <c r="AG5040" s="127"/>
    </row>
    <row r="5041" spans="1:33" ht="30" hidden="1" customHeight="1" x14ac:dyDescent="0.25">
      <c r="A5041" s="127">
        <v>25470404</v>
      </c>
      <c r="B5041" s="125" t="str">
        <f>VLOOKUP(ActividadesCom[[#This Row],[NO. DE CONTROL]],'LISTADO ESTUDIANTES'!A:C,2,FALSE)</f>
        <v>MARTINEZ BAEZ YAHIR ENRIQUE</v>
      </c>
      <c r="C5041" s="126" t="str">
        <f>VLOOKUP(ActividadesCom[[#This Row],[NO. DE CONTROL]],'LISTADO ESTUDIANTES'!A:C,3,FALSE)</f>
        <v>INGENIERIA MECANICA</v>
      </c>
      <c r="D5041" s="127" t="str">
        <f>VLOOKUP(ActividadesCom[[#This Row],[NO. DE CONTROL]],'LISTADO ESTUDIANTES'!A:D,4,FALSE)</f>
        <v>EGRESADO(A)</v>
      </c>
      <c r="E5041" s="124">
        <f>SUM(ActividadesCom[[#This Row],[CRÉD. 1]],ActividadesCom[[#This Row],[CRÉD. 2]],ActividadesCom[[#This Row],[CRÉD. 3]],ActividadesCom[[#This Row],[CRÉD. 4]],ActividadesCom[[#This Row],[CRÉD. 5]])</f>
        <v>3</v>
      </c>
      <c r="F5041" s="127">
        <f>IF(ActividadesCom[[#This Row],[ÚLTIMO SEMESTRE CON CRÉDITOS]]&gt;0,ROUND(AVERAGE(ActividadesCom[[#This Row],[VALOR NIVEL 5]],ActividadesCom[[#This Row],[VALOR NIVEL 4]],ActividadesCom[[#This Row],[VALOR NIVEL 3]],ActividadesCom[[#This Row],[VALOR NIVEL 2]],ActividadesCom[[#This Row],[VALOR NIVEL 1]]),0),"")</f>
        <v>3</v>
      </c>
      <c r="G5041" s="124" t="str">
        <f>IF(ActividadesCom[[#This Row],[PROMEDIO]]="","",IF(ActividadesCom[[#This Row],[PROMEDIO]]&gt;=4,"EXCELENTE",IF(ActividadesCom[[#This Row],[PROMEDIO]]&gt;=3,"NOTABLE",IF(ActividadesCom[[#This Row],[PROMEDIO]]&gt;=2,"BUENO",IF(ActividadesCom[[#This Row],[PROMEDIO]]=1,"SUFICIENTE","")))))</f>
        <v>NOTABLE</v>
      </c>
      <c r="H5041" s="127">
        <f>MAX(ActividadesCom[[#This Row],[PERÍODO 1]],ActividadesCom[[#This Row],[PERÍODO 2]],ActividadesCom[[#This Row],[PERÍODO 3]],ActividadesCom[[#This Row],[PERÍODO 4]],ActividadesCom[[#This Row],[PERÍODO 5]])</f>
        <v>20253</v>
      </c>
      <c r="I5041" s="126" t="s">
        <v>7276</v>
      </c>
      <c r="J5041" s="127">
        <v>20253</v>
      </c>
      <c r="K5041" s="127" t="s">
        <v>4008</v>
      </c>
      <c r="L5041" s="127">
        <f>IF(ActividadesCom[[#This Row],[NIVEL 1]]&lt;&gt;0,VLOOKUP(ActividadesCom[[#This Row],[NIVEL 1]],Catálogo!A:B,2,FALSE),"")</f>
        <v>3</v>
      </c>
      <c r="M5041" s="127">
        <v>1</v>
      </c>
      <c r="N5041" s="6" t="s">
        <v>7297</v>
      </c>
      <c r="O5041" s="127">
        <v>20253</v>
      </c>
      <c r="P5041" s="5" t="s">
        <v>4008</v>
      </c>
      <c r="Q5041" s="127">
        <f>IF(ActividadesCom[[#This Row],[NIVEL 2]]&lt;&gt;0,VLOOKUP(ActividadesCom[[#This Row],[NIVEL 2]],Catálogo!A:B,2,FALSE),"")</f>
        <v>3</v>
      </c>
      <c r="R5041" s="127">
        <v>1</v>
      </c>
      <c r="S5041" s="6" t="s">
        <v>11</v>
      </c>
      <c r="T5041" s="127">
        <v>20253</v>
      </c>
      <c r="U5041" s="5" t="s">
        <v>4009</v>
      </c>
      <c r="V5041" s="127">
        <f>IF(ActividadesCom[[#This Row],[NIVEL 3]]&lt;&gt;0,VLOOKUP(ActividadesCom[[#This Row],[NIVEL 3]],Catálogo!A:B,2,FALSE),"")</f>
        <v>2</v>
      </c>
      <c r="W5041" s="127">
        <v>1</v>
      </c>
      <c r="X5041" s="126"/>
      <c r="Y5041" s="127"/>
      <c r="Z5041" s="127"/>
      <c r="AA5041" s="127" t="str">
        <f>IF(ActividadesCom[[#This Row],[NIVEL 4]]&lt;&gt;0,VLOOKUP(ActividadesCom[[#This Row],[NIVEL 4]],Catálogo!A:B,2,FALSE),"")</f>
        <v/>
      </c>
      <c r="AB5041" s="127"/>
      <c r="AC5041" s="126"/>
      <c r="AD5041" s="127"/>
      <c r="AE5041" s="127"/>
      <c r="AF5041" s="127" t="str">
        <f>IF(ActividadesCom[[#This Row],[NIVEL 5]]&lt;&gt;0,VLOOKUP(ActividadesCom[[#This Row],[NIVEL 5]],Catálogo!A:B,2,FALSE),"")</f>
        <v/>
      </c>
      <c r="AG5041" s="127"/>
    </row>
    <row r="5042" spans="1:33" ht="30" customHeight="1" x14ac:dyDescent="0.25">
      <c r="A5042" s="127">
        <v>25470405</v>
      </c>
      <c r="B5042" s="125" t="str">
        <f>VLOOKUP(ActividadesCom[[#This Row],[NO. DE CONTROL]],'LISTADO ESTUDIANTES'!A:C,2,FALSE)</f>
        <v>MORALES GOMEZ CARLOS MANUEL</v>
      </c>
      <c r="C5042" s="126" t="str">
        <f>VLOOKUP(ActividadesCom[[#This Row],[NO. DE CONTROL]],'LISTADO ESTUDIANTES'!A:C,3,FALSE)</f>
        <v>INGENIERIA MECANICA</v>
      </c>
      <c r="D5042" s="127" t="str">
        <f>VLOOKUP(ActividadesCom[[#This Row],[NO. DE CONTROL]],'LISTADO ESTUDIANTES'!A:D,4,FALSE)</f>
        <v>ACTIVO(A)</v>
      </c>
      <c r="E5042" s="124">
        <f>SUM(ActividadesCom[[#This Row],[CRÉD. 1]],ActividadesCom[[#This Row],[CRÉD. 2]],ActividadesCom[[#This Row],[CRÉD. 3]],ActividadesCom[[#This Row],[CRÉD. 4]],ActividadesCom[[#This Row],[CRÉD. 5]])</f>
        <v>4</v>
      </c>
      <c r="F5042" s="127">
        <f>IF(ActividadesCom[[#This Row],[ÚLTIMO SEMESTRE CON CRÉDITOS]]&gt;0,ROUND(AVERAGE(ActividadesCom[[#This Row],[VALOR NIVEL 5]],ActividadesCom[[#This Row],[VALOR NIVEL 4]],ActividadesCom[[#This Row],[VALOR NIVEL 3]],ActividadesCom[[#This Row],[VALOR NIVEL 2]],ActividadesCom[[#This Row],[VALOR NIVEL 1]]),0),"")</f>
        <v>4</v>
      </c>
      <c r="G5042" s="124" t="str">
        <f>IF(ActividadesCom[[#This Row],[PROMEDIO]]="","",IF(ActividadesCom[[#This Row],[PROMEDIO]]&gt;=4,"EXCELENTE",IF(ActividadesCom[[#This Row],[PROMEDIO]]&gt;=3,"NOTABLE",IF(ActividadesCom[[#This Row],[PROMEDIO]]&gt;=2,"BUENO",IF(ActividadesCom[[#This Row],[PROMEDIO]]=1,"SUFICIENTE","")))))</f>
        <v>EXCELENTE</v>
      </c>
      <c r="H5042" s="127">
        <f>MAX(ActividadesCom[[#This Row],[PERÍODO 1]],ActividadesCom[[#This Row],[PERÍODO 2]],ActividadesCom[[#This Row],[PERÍODO 3]],ActividadesCom[[#This Row],[PERÍODO 4]],ActividadesCom[[#This Row],[PERÍODO 5]])</f>
        <v>20253</v>
      </c>
      <c r="I5042" s="126" t="s">
        <v>7276</v>
      </c>
      <c r="J5042" s="127">
        <v>20253</v>
      </c>
      <c r="K5042" s="127" t="s">
        <v>4008</v>
      </c>
      <c r="L5042" s="127">
        <f>IF(ActividadesCom[[#This Row],[NIVEL 1]]&lt;&gt;0,VLOOKUP(ActividadesCom[[#This Row],[NIVEL 1]],Catálogo!A:B,2,FALSE),"")</f>
        <v>3</v>
      </c>
      <c r="M5042" s="127">
        <v>1</v>
      </c>
      <c r="N5042" s="6" t="s">
        <v>7297</v>
      </c>
      <c r="O5042" s="127">
        <v>20253</v>
      </c>
      <c r="P5042" s="5" t="s">
        <v>4008</v>
      </c>
      <c r="Q5042" s="127">
        <f>IF(ActividadesCom[[#This Row],[NIVEL 2]]&lt;&gt;0,VLOOKUP(ActividadesCom[[#This Row],[NIVEL 2]],Catálogo!A:B,2,FALSE),"")</f>
        <v>3</v>
      </c>
      <c r="R5042" s="127">
        <v>1</v>
      </c>
      <c r="S5042" s="6" t="s">
        <v>452</v>
      </c>
      <c r="T5042" s="127">
        <v>20253</v>
      </c>
      <c r="U5042" s="5" t="s">
        <v>4007</v>
      </c>
      <c r="V5042" s="127">
        <f>IF(ActividadesCom[[#This Row],[NIVEL 3]]&lt;&gt;0,VLOOKUP(ActividadesCom[[#This Row],[NIVEL 3]],Catálogo!A:B,2,FALSE),"")</f>
        <v>4</v>
      </c>
      <c r="W5042" s="127">
        <v>1</v>
      </c>
      <c r="X5042" s="6" t="s">
        <v>3518</v>
      </c>
      <c r="Y5042" s="127">
        <v>20253</v>
      </c>
      <c r="Z5042" s="5" t="s">
        <v>4007</v>
      </c>
      <c r="AA5042" s="127">
        <f>IF(ActividadesCom[[#This Row],[NIVEL 4]]&lt;&gt;0,VLOOKUP(ActividadesCom[[#This Row],[NIVEL 4]],Catálogo!A:B,2,FALSE),"")</f>
        <v>4</v>
      </c>
      <c r="AB5042" s="127">
        <v>1</v>
      </c>
      <c r="AC5042" s="126"/>
      <c r="AD5042" s="127"/>
      <c r="AE5042" s="127"/>
      <c r="AF5042" s="127" t="str">
        <f>IF(ActividadesCom[[#This Row],[NIVEL 5]]&lt;&gt;0,VLOOKUP(ActividadesCom[[#This Row],[NIVEL 5]],Catálogo!A:B,2,FALSE),"")</f>
        <v/>
      </c>
      <c r="AG5042" s="127"/>
    </row>
    <row r="5043" spans="1:33" ht="30" hidden="1" customHeight="1" x14ac:dyDescent="0.25">
      <c r="A5043" s="5">
        <v>25470406</v>
      </c>
      <c r="B5043" s="10" t="str">
        <f>VLOOKUP(ActividadesCom[[#This Row],[NO. DE CONTROL]],'LISTADO ESTUDIANTES'!A:C,2,FALSE)</f>
        <v>ORDOÑEZ PACHECO LUIS RODRIGO</v>
      </c>
      <c r="C5043" s="6" t="str">
        <f>VLOOKUP(ActividadesCom[[#This Row],[NO. DE CONTROL]],'LISTADO ESTUDIANTES'!A:C,3,FALSE)</f>
        <v>INGENIERIA MECANICA</v>
      </c>
      <c r="D5043" s="5" t="str">
        <f>VLOOKUP(ActividadesCom[[#This Row],[NO. DE CONTROL]],'LISTADO ESTUDIANTES'!A:D,4,FALSE)</f>
        <v>BAJA</v>
      </c>
      <c r="E5043" s="7">
        <f>SUM(ActividadesCom[[#This Row],[CRÉD. 1]],ActividadesCom[[#This Row],[CRÉD. 2]],ActividadesCom[[#This Row],[CRÉD. 3]],ActividadesCom[[#This Row],[CRÉD. 4]],ActividadesCom[[#This Row],[CRÉD. 5]])</f>
        <v>1</v>
      </c>
      <c r="F5043" s="5">
        <f>IF(ActividadesCom[[#This Row],[ÚLTIMO SEMESTRE CON CRÉDITOS]]&gt;0,ROUND(AVERAGE(ActividadesCom[[#This Row],[VALOR NIVEL 5]],ActividadesCom[[#This Row],[VALOR NIVEL 4]],ActividadesCom[[#This Row],[VALOR NIVEL 3]],ActividadesCom[[#This Row],[VALOR NIVEL 2]],ActividadesCom[[#This Row],[VALOR NIVEL 1]]),0),"")</f>
        <v>4</v>
      </c>
      <c r="G5043" s="7" t="str">
        <f>IF(ActividadesCom[[#This Row],[PROMEDIO]]="","",IF(ActividadesCom[[#This Row],[PROMEDIO]]&gt;=4,"EXCELENTE",IF(ActividadesCom[[#This Row],[PROMEDIO]]&gt;=3,"NOTABLE",IF(ActividadesCom[[#This Row],[PROMEDIO]]&gt;=2,"BUENO",IF(ActividadesCom[[#This Row],[PROMEDIO]]=1,"SUFICIENTE","")))))</f>
        <v>EXCELENTE</v>
      </c>
      <c r="H5043" s="5">
        <f>MAX(ActividadesCom[[#This Row],[PERÍODO 1]],ActividadesCom[[#This Row],[PERÍODO 2]],ActividadesCom[[#This Row],[PERÍODO 3]],ActividadesCom[[#This Row],[PERÍODO 4]],ActividadesCom[[#This Row],[PERÍODO 5]])</f>
        <v>20253</v>
      </c>
      <c r="I5043" s="6" t="s">
        <v>452</v>
      </c>
      <c r="J5043" s="5">
        <v>20253</v>
      </c>
      <c r="K5043" s="5" t="s">
        <v>4007</v>
      </c>
      <c r="L5043" s="5">
        <f>IF(ActividadesCom[[#This Row],[NIVEL 1]]&lt;&gt;0,VLOOKUP(ActividadesCom[[#This Row],[NIVEL 1]],Catálogo!A:B,2,FALSE),"")</f>
        <v>4</v>
      </c>
      <c r="M5043" s="5">
        <v>1</v>
      </c>
      <c r="N5043" s="6"/>
      <c r="O5043" s="5"/>
      <c r="P5043" s="5"/>
      <c r="Q5043" s="5" t="str">
        <f>IF(ActividadesCom[[#This Row],[NIVEL 2]]&lt;&gt;0,VLOOKUP(ActividadesCom[[#This Row],[NIVEL 2]],Catálogo!A:B,2,FALSE),"")</f>
        <v/>
      </c>
      <c r="R5043" s="5"/>
      <c r="S5043" s="6"/>
      <c r="T5043" s="5"/>
      <c r="U5043" s="5"/>
      <c r="V5043" s="5" t="str">
        <f>IF(ActividadesCom[[#This Row],[NIVEL 3]]&lt;&gt;0,VLOOKUP(ActividadesCom[[#This Row],[NIVEL 3]],Catálogo!A:B,2,FALSE),"")</f>
        <v/>
      </c>
      <c r="W5043" s="5"/>
      <c r="X5043" s="6"/>
      <c r="Y5043" s="5"/>
      <c r="Z5043" s="5"/>
      <c r="AA5043" s="5" t="str">
        <f>IF(ActividadesCom[[#This Row],[NIVEL 4]]&lt;&gt;0,VLOOKUP(ActividadesCom[[#This Row],[NIVEL 4]],Catálogo!A:B,2,FALSE),"")</f>
        <v/>
      </c>
      <c r="AB5043" s="5"/>
      <c r="AC5043" s="6"/>
      <c r="AD5043" s="5"/>
      <c r="AE5043" s="5"/>
      <c r="AF5043" s="5" t="str">
        <f>IF(ActividadesCom[[#This Row],[NIVEL 5]]&lt;&gt;0,VLOOKUP(ActividadesCom[[#This Row],[NIVEL 5]],Catálogo!A:B,2,FALSE),"")</f>
        <v/>
      </c>
      <c r="AG5043" s="5"/>
    </row>
    <row r="5044" spans="1:33" ht="30" customHeight="1" x14ac:dyDescent="0.25">
      <c r="A5044" s="7">
        <v>25470407</v>
      </c>
      <c r="B5044" s="10" t="str">
        <f>VLOOKUP(ActividadesCom[[#This Row],[NO. DE CONTROL]],'LISTADO ESTUDIANTES'!A:C,2,FALSE)</f>
        <v>ORTIZ GARCIA HARRY ENRIQUE</v>
      </c>
      <c r="C5044" s="6" t="str">
        <f>VLOOKUP(ActividadesCom[[#This Row],[NO. DE CONTROL]],'LISTADO ESTUDIANTES'!A:C,3,FALSE)</f>
        <v>INGENIERIA MECANICA</v>
      </c>
      <c r="D5044" s="5" t="str">
        <f>VLOOKUP(ActividadesCom[[#This Row],[NO. DE CONTROL]],'LISTADO ESTUDIANTES'!A:D,4,FALSE)</f>
        <v>ACTIVO(A)</v>
      </c>
      <c r="E5044" s="7">
        <f>SUM(ActividadesCom[[#This Row],[CRÉD. 1]],ActividadesCom[[#This Row],[CRÉD. 2]],ActividadesCom[[#This Row],[CRÉD. 3]],ActividadesCom[[#This Row],[CRÉD. 4]],ActividadesCom[[#This Row],[CRÉD. 5]])</f>
        <v>0</v>
      </c>
      <c r="F5044" s="5" t="str">
        <f>IF(ActividadesCom[[#This Row],[ÚLTIMO SEMESTRE CON CRÉDITOS]]&gt;0,ROUND(AVERAGE(ActividadesCom[[#This Row],[VALOR NIVEL 5]],ActividadesCom[[#This Row],[VALOR NIVEL 4]],ActividadesCom[[#This Row],[VALOR NIVEL 3]],ActividadesCom[[#This Row],[VALOR NIVEL 2]],ActividadesCom[[#This Row],[VALOR NIVEL 1]]),0),"")</f>
        <v/>
      </c>
      <c r="G5044" s="7" t="str">
        <f>IF(ActividadesCom[[#This Row],[PROMEDIO]]="","",IF(ActividadesCom[[#This Row],[PROMEDIO]]&gt;=4,"EXCELENTE",IF(ActividadesCom[[#This Row],[PROMEDIO]]&gt;=3,"NOTABLE",IF(ActividadesCom[[#This Row],[PROMEDIO]]&gt;=2,"BUENO",IF(ActividadesCom[[#This Row],[PROMEDIO]]=1,"SUFICIENTE","")))))</f>
        <v/>
      </c>
      <c r="H5044" s="5">
        <f>MAX(ActividadesCom[[#This Row],[PERÍODO 1]],ActividadesCom[[#This Row],[PERÍODO 2]],ActividadesCom[[#This Row],[PERÍODO 3]],ActividadesCom[[#This Row],[PERÍODO 4]],ActividadesCom[[#This Row],[PERÍODO 5]])</f>
        <v>0</v>
      </c>
      <c r="I5044" s="6"/>
      <c r="J5044" s="5"/>
      <c r="K5044" s="5"/>
      <c r="L5044" s="5" t="str">
        <f>IF(ActividadesCom[[#This Row],[NIVEL 1]]&lt;&gt;0,VLOOKUP(ActividadesCom[[#This Row],[NIVEL 1]],Catálogo!A:B,2,FALSE),"")</f>
        <v/>
      </c>
      <c r="M5044" s="5"/>
      <c r="N5044" s="6"/>
      <c r="O5044" s="5"/>
      <c r="P5044" s="5"/>
      <c r="Q5044" s="5" t="str">
        <f>IF(ActividadesCom[[#This Row],[NIVEL 2]]&lt;&gt;0,VLOOKUP(ActividadesCom[[#This Row],[NIVEL 2]],Catálogo!A:B,2,FALSE),"")</f>
        <v/>
      </c>
      <c r="R5044" s="5"/>
      <c r="S5044" s="6"/>
      <c r="T5044" s="5"/>
      <c r="U5044" s="5"/>
      <c r="V5044" s="5" t="str">
        <f>IF(ActividadesCom[[#This Row],[NIVEL 3]]&lt;&gt;0,VLOOKUP(ActividadesCom[[#This Row],[NIVEL 3]],Catálogo!A:B,2,FALSE),"")</f>
        <v/>
      </c>
      <c r="W5044" s="5"/>
      <c r="X5044" s="6"/>
      <c r="Y5044" s="5"/>
      <c r="Z5044" s="5"/>
      <c r="AA5044" s="5" t="str">
        <f>IF(ActividadesCom[[#This Row],[NIVEL 4]]&lt;&gt;0,VLOOKUP(ActividadesCom[[#This Row],[NIVEL 4]],Catálogo!A:B,2,FALSE),"")</f>
        <v/>
      </c>
      <c r="AB5044" s="5"/>
      <c r="AC5044" s="6"/>
      <c r="AD5044" s="5"/>
      <c r="AE5044" s="5"/>
      <c r="AF5044" s="5" t="str">
        <f>IF(ActividadesCom[[#This Row],[NIVEL 5]]&lt;&gt;0,VLOOKUP(ActividadesCom[[#This Row],[NIVEL 5]],Catálogo!A:B,2,FALSE),"")</f>
        <v/>
      </c>
      <c r="AG5044" s="5"/>
    </row>
    <row r="5045" spans="1:33" ht="30" customHeight="1" x14ac:dyDescent="0.25">
      <c r="A5045" s="127">
        <v>25470408</v>
      </c>
      <c r="B5045" s="125" t="str">
        <f>VLOOKUP(ActividadesCom[[#This Row],[NO. DE CONTROL]],'LISTADO ESTUDIANTES'!A:C,2,FALSE)</f>
        <v>PANTI CHAN JONATHAN JOEL</v>
      </c>
      <c r="C5045" s="126" t="str">
        <f>VLOOKUP(ActividadesCom[[#This Row],[NO. DE CONTROL]],'LISTADO ESTUDIANTES'!A:C,3,FALSE)</f>
        <v>INGENIERIA MECANICA</v>
      </c>
      <c r="D5045" s="127" t="str">
        <f>VLOOKUP(ActividadesCom[[#This Row],[NO. DE CONTROL]],'LISTADO ESTUDIANTES'!A:D,4,FALSE)</f>
        <v>ACTIVO(A)</v>
      </c>
      <c r="E5045" s="124">
        <f>SUM(ActividadesCom[[#This Row],[CRÉD. 1]],ActividadesCom[[#This Row],[CRÉD. 2]],ActividadesCom[[#This Row],[CRÉD. 3]],ActividadesCom[[#This Row],[CRÉD. 4]],ActividadesCom[[#This Row],[CRÉD. 5]])</f>
        <v>2</v>
      </c>
      <c r="F5045" s="127">
        <f>IF(ActividadesCom[[#This Row],[ÚLTIMO SEMESTRE CON CRÉDITOS]]&gt;0,ROUND(AVERAGE(ActividadesCom[[#This Row],[VALOR NIVEL 5]],ActividadesCom[[#This Row],[VALOR NIVEL 4]],ActividadesCom[[#This Row],[VALOR NIVEL 3]],ActividadesCom[[#This Row],[VALOR NIVEL 2]],ActividadesCom[[#This Row],[VALOR NIVEL 1]]),0),"")</f>
        <v>3</v>
      </c>
      <c r="G5045" s="124" t="str">
        <f>IF(ActividadesCom[[#This Row],[PROMEDIO]]="","",IF(ActividadesCom[[#This Row],[PROMEDIO]]&gt;=4,"EXCELENTE",IF(ActividadesCom[[#This Row],[PROMEDIO]]&gt;=3,"NOTABLE",IF(ActividadesCom[[#This Row],[PROMEDIO]]&gt;=2,"BUENO",IF(ActividadesCom[[#This Row],[PROMEDIO]]=1,"SUFICIENTE","")))))</f>
        <v>NOTABLE</v>
      </c>
      <c r="H5045" s="127">
        <f>MAX(ActividadesCom[[#This Row],[PERÍODO 1]],ActividadesCom[[#This Row],[PERÍODO 2]],ActividadesCom[[#This Row],[PERÍODO 3]],ActividadesCom[[#This Row],[PERÍODO 4]],ActividadesCom[[#This Row],[PERÍODO 5]])</f>
        <v>20253</v>
      </c>
      <c r="I5045" s="126" t="s">
        <v>7276</v>
      </c>
      <c r="J5045" s="127">
        <v>20253</v>
      </c>
      <c r="K5045" s="127" t="s">
        <v>4008</v>
      </c>
      <c r="L5045" s="127">
        <f>IF(ActividadesCom[[#This Row],[NIVEL 1]]&lt;&gt;0,VLOOKUP(ActividadesCom[[#This Row],[NIVEL 1]],Catálogo!A:B,2,FALSE),"")</f>
        <v>3</v>
      </c>
      <c r="M5045" s="127">
        <v>1</v>
      </c>
      <c r="N5045" s="6" t="s">
        <v>7297</v>
      </c>
      <c r="O5045" s="127">
        <v>20253</v>
      </c>
      <c r="P5045" s="5" t="s">
        <v>4008</v>
      </c>
      <c r="Q5045" s="127">
        <f>IF(ActividadesCom[[#This Row],[NIVEL 2]]&lt;&gt;0,VLOOKUP(ActividadesCom[[#This Row],[NIVEL 2]],Catálogo!A:B,2,FALSE),"")</f>
        <v>3</v>
      </c>
      <c r="R5045" s="127">
        <v>1</v>
      </c>
      <c r="S5045" s="126"/>
      <c r="T5045" s="127"/>
      <c r="U5045" s="127"/>
      <c r="V5045" s="127" t="str">
        <f>IF(ActividadesCom[[#This Row],[NIVEL 3]]&lt;&gt;0,VLOOKUP(ActividadesCom[[#This Row],[NIVEL 3]],Catálogo!A:B,2,FALSE),"")</f>
        <v/>
      </c>
      <c r="W5045" s="127"/>
      <c r="X5045" s="126"/>
      <c r="Y5045" s="127"/>
      <c r="Z5045" s="127"/>
      <c r="AA5045" s="127" t="str">
        <f>IF(ActividadesCom[[#This Row],[NIVEL 4]]&lt;&gt;0,VLOOKUP(ActividadesCom[[#This Row],[NIVEL 4]],Catálogo!A:B,2,FALSE),"")</f>
        <v/>
      </c>
      <c r="AB5045" s="127"/>
      <c r="AC5045" s="126"/>
      <c r="AD5045" s="127"/>
      <c r="AE5045" s="127"/>
      <c r="AF5045" s="127" t="str">
        <f>IF(ActividadesCom[[#This Row],[NIVEL 5]]&lt;&gt;0,VLOOKUP(ActividadesCom[[#This Row],[NIVEL 5]],Catálogo!A:B,2,FALSE),"")</f>
        <v/>
      </c>
      <c r="AG5045" s="127"/>
    </row>
    <row r="5046" spans="1:33" ht="30" customHeight="1" x14ac:dyDescent="0.25">
      <c r="A5046" s="127">
        <v>25470409</v>
      </c>
      <c r="B5046" s="125" t="str">
        <f>VLOOKUP(ActividadesCom[[#This Row],[NO. DE CONTROL]],'LISTADO ESTUDIANTES'!A:C,2,FALSE)</f>
        <v>PUGA KAN CHRISTOPHER DEL JESUS</v>
      </c>
      <c r="C5046" s="126" t="str">
        <f>VLOOKUP(ActividadesCom[[#This Row],[NO. DE CONTROL]],'LISTADO ESTUDIANTES'!A:C,3,FALSE)</f>
        <v>INGENIERIA MECANICA</v>
      </c>
      <c r="D5046" s="127" t="str">
        <f>VLOOKUP(ActividadesCom[[#This Row],[NO. DE CONTROL]],'LISTADO ESTUDIANTES'!A:D,4,FALSE)</f>
        <v>ACTIVO(A)</v>
      </c>
      <c r="E5046" s="124">
        <f>SUM(ActividadesCom[[#This Row],[CRÉD. 1]],ActividadesCom[[#This Row],[CRÉD. 2]],ActividadesCom[[#This Row],[CRÉD. 3]],ActividadesCom[[#This Row],[CRÉD. 4]],ActividadesCom[[#This Row],[CRÉD. 5]])</f>
        <v>3</v>
      </c>
      <c r="F5046" s="127">
        <f>IF(ActividadesCom[[#This Row],[ÚLTIMO SEMESTRE CON CRÉDITOS]]&gt;0,ROUND(AVERAGE(ActividadesCom[[#This Row],[VALOR NIVEL 5]],ActividadesCom[[#This Row],[VALOR NIVEL 4]],ActividadesCom[[#This Row],[VALOR NIVEL 3]],ActividadesCom[[#This Row],[VALOR NIVEL 2]],ActividadesCom[[#This Row],[VALOR NIVEL 1]]),0),"")</f>
        <v>4</v>
      </c>
      <c r="G5046" s="124" t="str">
        <f>IF(ActividadesCom[[#This Row],[PROMEDIO]]="","",IF(ActividadesCom[[#This Row],[PROMEDIO]]&gt;=4,"EXCELENTE",IF(ActividadesCom[[#This Row],[PROMEDIO]]&gt;=3,"NOTABLE",IF(ActividadesCom[[#This Row],[PROMEDIO]]&gt;=2,"BUENO",IF(ActividadesCom[[#This Row],[PROMEDIO]]=1,"SUFICIENTE","")))))</f>
        <v>EXCELENTE</v>
      </c>
      <c r="H5046" s="127">
        <f>MAX(ActividadesCom[[#This Row],[PERÍODO 1]],ActividadesCom[[#This Row],[PERÍODO 2]],ActividadesCom[[#This Row],[PERÍODO 3]],ActividadesCom[[#This Row],[PERÍODO 4]],ActividadesCom[[#This Row],[PERÍODO 5]])</f>
        <v>20253</v>
      </c>
      <c r="I5046" s="126" t="s">
        <v>7276</v>
      </c>
      <c r="J5046" s="127">
        <v>20253</v>
      </c>
      <c r="K5046" s="127" t="s">
        <v>4008</v>
      </c>
      <c r="L5046" s="127">
        <f>IF(ActividadesCom[[#This Row],[NIVEL 1]]&lt;&gt;0,VLOOKUP(ActividadesCom[[#This Row],[NIVEL 1]],Catálogo!A:B,2,FALSE),"")</f>
        <v>3</v>
      </c>
      <c r="M5046" s="127">
        <v>1</v>
      </c>
      <c r="N5046" s="6" t="s">
        <v>452</v>
      </c>
      <c r="O5046" s="127">
        <v>20253</v>
      </c>
      <c r="P5046" s="5" t="s">
        <v>4007</v>
      </c>
      <c r="Q5046" s="127">
        <f>IF(ActividadesCom[[#This Row],[NIVEL 2]]&lt;&gt;0,VLOOKUP(ActividadesCom[[#This Row],[NIVEL 2]],Catálogo!A:B,2,FALSE),"")</f>
        <v>4</v>
      </c>
      <c r="R5046" s="127">
        <v>1</v>
      </c>
      <c r="S5046" s="6" t="s">
        <v>3518</v>
      </c>
      <c r="T5046" s="127">
        <v>20253</v>
      </c>
      <c r="U5046" s="5" t="s">
        <v>4007</v>
      </c>
      <c r="V5046" s="127">
        <f>IF(ActividadesCom[[#This Row],[NIVEL 3]]&lt;&gt;0,VLOOKUP(ActividadesCom[[#This Row],[NIVEL 3]],Catálogo!A:B,2,FALSE),"")</f>
        <v>4</v>
      </c>
      <c r="W5046" s="127">
        <v>1</v>
      </c>
      <c r="X5046" s="126"/>
      <c r="Y5046" s="127"/>
      <c r="Z5046" s="127"/>
      <c r="AA5046" s="127" t="str">
        <f>IF(ActividadesCom[[#This Row],[NIVEL 4]]&lt;&gt;0,VLOOKUP(ActividadesCom[[#This Row],[NIVEL 4]],Catálogo!A:B,2,FALSE),"")</f>
        <v/>
      </c>
      <c r="AB5046" s="127"/>
      <c r="AC5046" s="126"/>
      <c r="AD5046" s="127"/>
      <c r="AE5046" s="127"/>
      <c r="AF5046" s="127" t="str">
        <f>IF(ActividadesCom[[#This Row],[NIVEL 5]]&lt;&gt;0,VLOOKUP(ActividadesCom[[#This Row],[NIVEL 5]],Catálogo!A:B,2,FALSE),"")</f>
        <v/>
      </c>
      <c r="AG5046" s="127"/>
    </row>
    <row r="5047" spans="1:33" ht="30" customHeight="1" x14ac:dyDescent="0.25">
      <c r="A5047" s="127">
        <v>25470410</v>
      </c>
      <c r="B5047" s="125" t="str">
        <f>VLOOKUP(ActividadesCom[[#This Row],[NO. DE CONTROL]],'LISTADO ESTUDIANTES'!A:C,2,FALSE)</f>
        <v>RIVERO CHAN GERARDO ENRIQUE</v>
      </c>
      <c r="C5047" s="126" t="str">
        <f>VLOOKUP(ActividadesCom[[#This Row],[NO. DE CONTROL]],'LISTADO ESTUDIANTES'!A:C,3,FALSE)</f>
        <v>INGENIERIA MECANICA</v>
      </c>
      <c r="D5047" s="127" t="str">
        <f>VLOOKUP(ActividadesCom[[#This Row],[NO. DE CONTROL]],'LISTADO ESTUDIANTES'!A:D,4,FALSE)</f>
        <v>ACTIVO(A)</v>
      </c>
      <c r="E5047" s="124">
        <f>SUM(ActividadesCom[[#This Row],[CRÉD. 1]],ActividadesCom[[#This Row],[CRÉD. 2]],ActividadesCom[[#This Row],[CRÉD. 3]],ActividadesCom[[#This Row],[CRÉD. 4]],ActividadesCom[[#This Row],[CRÉD. 5]])</f>
        <v>2</v>
      </c>
      <c r="F5047" s="127">
        <f>IF(ActividadesCom[[#This Row],[ÚLTIMO SEMESTRE CON CRÉDITOS]]&gt;0,ROUND(AVERAGE(ActividadesCom[[#This Row],[VALOR NIVEL 5]],ActividadesCom[[#This Row],[VALOR NIVEL 4]],ActividadesCom[[#This Row],[VALOR NIVEL 3]],ActividadesCom[[#This Row],[VALOR NIVEL 2]],ActividadesCom[[#This Row],[VALOR NIVEL 1]]),0),"")</f>
        <v>3</v>
      </c>
      <c r="G5047" s="124" t="str">
        <f>IF(ActividadesCom[[#This Row],[PROMEDIO]]="","",IF(ActividadesCom[[#This Row],[PROMEDIO]]&gt;=4,"EXCELENTE",IF(ActividadesCom[[#This Row],[PROMEDIO]]&gt;=3,"NOTABLE",IF(ActividadesCom[[#This Row],[PROMEDIO]]&gt;=2,"BUENO",IF(ActividadesCom[[#This Row],[PROMEDIO]]=1,"SUFICIENTE","")))))</f>
        <v>NOTABLE</v>
      </c>
      <c r="H5047" s="127">
        <f>MAX(ActividadesCom[[#This Row],[PERÍODO 1]],ActividadesCom[[#This Row],[PERÍODO 2]],ActividadesCom[[#This Row],[PERÍODO 3]],ActividadesCom[[#This Row],[PERÍODO 4]],ActividadesCom[[#This Row],[PERÍODO 5]])</f>
        <v>20253</v>
      </c>
      <c r="I5047" s="126" t="s">
        <v>7276</v>
      </c>
      <c r="J5047" s="127">
        <v>20253</v>
      </c>
      <c r="K5047" s="127" t="s">
        <v>4008</v>
      </c>
      <c r="L5047" s="127">
        <f>IF(ActividadesCom[[#This Row],[NIVEL 1]]&lt;&gt;0,VLOOKUP(ActividadesCom[[#This Row],[NIVEL 1]],Catálogo!A:B,2,FALSE),"")</f>
        <v>3</v>
      </c>
      <c r="M5047" s="127">
        <v>1</v>
      </c>
      <c r="N5047" s="6" t="s">
        <v>5843</v>
      </c>
      <c r="O5047" s="127">
        <v>20253</v>
      </c>
      <c r="P5047" s="5" t="s">
        <v>4009</v>
      </c>
      <c r="Q5047" s="127">
        <f>IF(ActividadesCom[[#This Row],[NIVEL 2]]&lt;&gt;0,VLOOKUP(ActividadesCom[[#This Row],[NIVEL 2]],Catálogo!A:B,2,FALSE),"")</f>
        <v>2</v>
      </c>
      <c r="R5047" s="127">
        <v>1</v>
      </c>
      <c r="S5047" s="126"/>
      <c r="T5047" s="127"/>
      <c r="U5047" s="127"/>
      <c r="V5047" s="127" t="str">
        <f>IF(ActividadesCom[[#This Row],[NIVEL 3]]&lt;&gt;0,VLOOKUP(ActividadesCom[[#This Row],[NIVEL 3]],Catálogo!A:B,2,FALSE),"")</f>
        <v/>
      </c>
      <c r="W5047" s="127"/>
      <c r="X5047" s="126"/>
      <c r="Y5047" s="127"/>
      <c r="Z5047" s="127"/>
      <c r="AA5047" s="127" t="str">
        <f>IF(ActividadesCom[[#This Row],[NIVEL 4]]&lt;&gt;0,VLOOKUP(ActividadesCom[[#This Row],[NIVEL 4]],Catálogo!A:B,2,FALSE),"")</f>
        <v/>
      </c>
      <c r="AB5047" s="127"/>
      <c r="AC5047" s="126"/>
      <c r="AD5047" s="127"/>
      <c r="AE5047" s="127"/>
      <c r="AF5047" s="127" t="str">
        <f>IF(ActividadesCom[[#This Row],[NIVEL 5]]&lt;&gt;0,VLOOKUP(ActividadesCom[[#This Row],[NIVEL 5]],Catálogo!A:B,2,FALSE),"")</f>
        <v/>
      </c>
      <c r="AG5047" s="127"/>
    </row>
    <row r="5048" spans="1:33" ht="30" customHeight="1" x14ac:dyDescent="0.25">
      <c r="A5048" s="127">
        <v>25470411</v>
      </c>
      <c r="B5048" s="125" t="str">
        <f>VLOOKUP(ActividadesCom[[#This Row],[NO. DE CONTROL]],'LISTADO ESTUDIANTES'!A:C,2,FALSE)</f>
        <v>ROSADO DZIB MIGUEL ANGEL</v>
      </c>
      <c r="C5048" s="126" t="str">
        <f>VLOOKUP(ActividadesCom[[#This Row],[NO. DE CONTROL]],'LISTADO ESTUDIANTES'!A:C,3,FALSE)</f>
        <v>INGENIERIA MECANICA</v>
      </c>
      <c r="D5048" s="127" t="str">
        <f>VLOOKUP(ActividadesCom[[#This Row],[NO. DE CONTROL]],'LISTADO ESTUDIANTES'!A:D,4,FALSE)</f>
        <v>ACTIVO(A)</v>
      </c>
      <c r="E5048" s="124">
        <f>SUM(ActividadesCom[[#This Row],[CRÉD. 1]],ActividadesCom[[#This Row],[CRÉD. 2]],ActividadesCom[[#This Row],[CRÉD. 3]],ActividadesCom[[#This Row],[CRÉD. 4]],ActividadesCom[[#This Row],[CRÉD. 5]])</f>
        <v>2</v>
      </c>
      <c r="F5048" s="127">
        <f>IF(ActividadesCom[[#This Row],[ÚLTIMO SEMESTRE CON CRÉDITOS]]&gt;0,ROUND(AVERAGE(ActividadesCom[[#This Row],[VALOR NIVEL 5]],ActividadesCom[[#This Row],[VALOR NIVEL 4]],ActividadesCom[[#This Row],[VALOR NIVEL 3]],ActividadesCom[[#This Row],[VALOR NIVEL 2]],ActividadesCom[[#This Row],[VALOR NIVEL 1]]),0),"")</f>
        <v>4</v>
      </c>
      <c r="G5048" s="124" t="str">
        <f>IF(ActividadesCom[[#This Row],[PROMEDIO]]="","",IF(ActividadesCom[[#This Row],[PROMEDIO]]&gt;=4,"EXCELENTE",IF(ActividadesCom[[#This Row],[PROMEDIO]]&gt;=3,"NOTABLE",IF(ActividadesCom[[#This Row],[PROMEDIO]]&gt;=2,"BUENO",IF(ActividadesCom[[#This Row],[PROMEDIO]]=1,"SUFICIENTE","")))))</f>
        <v>EXCELENTE</v>
      </c>
      <c r="H5048" s="127">
        <f>MAX(ActividadesCom[[#This Row],[PERÍODO 1]],ActividadesCom[[#This Row],[PERÍODO 2]],ActividadesCom[[#This Row],[PERÍODO 3]],ActividadesCom[[#This Row],[PERÍODO 4]],ActividadesCom[[#This Row],[PERÍODO 5]])</f>
        <v>20253</v>
      </c>
      <c r="I5048" s="126" t="s">
        <v>7276</v>
      </c>
      <c r="J5048" s="127">
        <v>20253</v>
      </c>
      <c r="K5048" s="127" t="s">
        <v>4008</v>
      </c>
      <c r="L5048" s="127">
        <f>IF(ActividadesCom[[#This Row],[NIVEL 1]]&lt;&gt;0,VLOOKUP(ActividadesCom[[#This Row],[NIVEL 1]],Catálogo!A:B,2,FALSE),"")</f>
        <v>3</v>
      </c>
      <c r="M5048" s="127">
        <v>1</v>
      </c>
      <c r="N5048" s="6" t="s">
        <v>452</v>
      </c>
      <c r="O5048" s="127">
        <v>20253</v>
      </c>
      <c r="P5048" s="5" t="s">
        <v>4007</v>
      </c>
      <c r="Q5048" s="127">
        <f>IF(ActividadesCom[[#This Row],[NIVEL 2]]&lt;&gt;0,VLOOKUP(ActividadesCom[[#This Row],[NIVEL 2]],Catálogo!A:B,2,FALSE),"")</f>
        <v>4</v>
      </c>
      <c r="R5048" s="127">
        <v>1</v>
      </c>
      <c r="S5048" s="126"/>
      <c r="T5048" s="127"/>
      <c r="U5048" s="127"/>
      <c r="V5048" s="127" t="str">
        <f>IF(ActividadesCom[[#This Row],[NIVEL 3]]&lt;&gt;0,VLOOKUP(ActividadesCom[[#This Row],[NIVEL 3]],Catálogo!A:B,2,FALSE),"")</f>
        <v/>
      </c>
      <c r="W5048" s="127"/>
      <c r="X5048" s="126"/>
      <c r="Y5048" s="127"/>
      <c r="Z5048" s="127"/>
      <c r="AA5048" s="127" t="str">
        <f>IF(ActividadesCom[[#This Row],[NIVEL 4]]&lt;&gt;0,VLOOKUP(ActividadesCom[[#This Row],[NIVEL 4]],Catálogo!A:B,2,FALSE),"")</f>
        <v/>
      </c>
      <c r="AB5048" s="127"/>
      <c r="AC5048" s="126"/>
      <c r="AD5048" s="127"/>
      <c r="AE5048" s="127"/>
      <c r="AF5048" s="127" t="str">
        <f>IF(ActividadesCom[[#This Row],[NIVEL 5]]&lt;&gt;0,VLOOKUP(ActividadesCom[[#This Row],[NIVEL 5]],Catálogo!A:B,2,FALSE),"")</f>
        <v/>
      </c>
      <c r="AG5048" s="127"/>
    </row>
    <row r="5049" spans="1:33" ht="30" hidden="1" customHeight="1" x14ac:dyDescent="0.25">
      <c r="A5049" s="131">
        <v>25470412</v>
      </c>
      <c r="B5049" s="129" t="str">
        <f>VLOOKUP(ActividadesCom[[#This Row],[NO. DE CONTROL]],'LISTADO ESTUDIANTES'!A:C,2,FALSE)</f>
        <v>SANSORES LOPEZ ERICK ALEXANDER</v>
      </c>
      <c r="C5049" s="130" t="str">
        <f>VLOOKUP(ActividadesCom[[#This Row],[NO. DE CONTROL]],'LISTADO ESTUDIANTES'!A:C,3,FALSE)</f>
        <v>INGENIERIA MECANICA</v>
      </c>
      <c r="D5049" s="131" t="str">
        <f>VLOOKUP(ActividadesCom[[#This Row],[NO. DE CONTROL]],'LISTADO ESTUDIANTES'!A:D,4,FALSE)</f>
        <v>EGRESADO(A)</v>
      </c>
      <c r="E5049" s="128">
        <f>SUM(ActividadesCom[[#This Row],[CRÉD. 1]],ActividadesCom[[#This Row],[CRÉD. 2]],ActividadesCom[[#This Row],[CRÉD. 3]],ActividadesCom[[#This Row],[CRÉD. 4]],ActividadesCom[[#This Row],[CRÉD. 5]])</f>
        <v>1</v>
      </c>
      <c r="F5049" s="131">
        <f>IF(ActividadesCom[[#This Row],[ÚLTIMO SEMESTRE CON CRÉDITOS]]&gt;0,ROUND(AVERAGE(ActividadesCom[[#This Row],[VALOR NIVEL 5]],ActividadesCom[[#This Row],[VALOR NIVEL 4]],ActividadesCom[[#This Row],[VALOR NIVEL 3]],ActividadesCom[[#This Row],[VALOR NIVEL 2]],ActividadesCom[[#This Row],[VALOR NIVEL 1]]),0),"")</f>
        <v>3</v>
      </c>
      <c r="G5049" s="128" t="str">
        <f>IF(ActividadesCom[[#This Row],[PROMEDIO]]="","",IF(ActividadesCom[[#This Row],[PROMEDIO]]&gt;=4,"EXCELENTE",IF(ActividadesCom[[#This Row],[PROMEDIO]]&gt;=3,"NOTABLE",IF(ActividadesCom[[#This Row],[PROMEDIO]]&gt;=2,"BUENO",IF(ActividadesCom[[#This Row],[PROMEDIO]]=1,"SUFICIENTE","")))))</f>
        <v>NOTABLE</v>
      </c>
      <c r="H5049" s="131">
        <f>MAX(ActividadesCom[[#This Row],[PERÍODO 1]],ActividadesCom[[#This Row],[PERÍODO 2]],ActividadesCom[[#This Row],[PERÍODO 3]],ActividadesCom[[#This Row],[PERÍODO 4]],ActividadesCom[[#This Row],[PERÍODO 5]])</f>
        <v>20253</v>
      </c>
      <c r="I5049" s="130" t="s">
        <v>47</v>
      </c>
      <c r="J5049" s="131">
        <v>20253</v>
      </c>
      <c r="K5049" s="131" t="s">
        <v>4008</v>
      </c>
      <c r="L5049" s="131">
        <f>IF(ActividadesCom[[#This Row],[NIVEL 1]]&lt;&gt;0,VLOOKUP(ActividadesCom[[#This Row],[NIVEL 1]],Catálogo!A:B,2,FALSE),"")</f>
        <v>3</v>
      </c>
      <c r="M5049" s="131">
        <v>1</v>
      </c>
      <c r="N5049" s="130"/>
      <c r="O5049" s="131"/>
      <c r="P5049" s="131"/>
      <c r="Q5049" s="131" t="str">
        <f>IF(ActividadesCom[[#This Row],[NIVEL 2]]&lt;&gt;0,VLOOKUP(ActividadesCom[[#This Row],[NIVEL 2]],Catálogo!A:B,2,FALSE),"")</f>
        <v/>
      </c>
      <c r="R5049" s="131"/>
      <c r="S5049" s="130"/>
      <c r="T5049" s="131"/>
      <c r="U5049" s="131"/>
      <c r="V5049" s="131" t="str">
        <f>IF(ActividadesCom[[#This Row],[NIVEL 3]]&lt;&gt;0,VLOOKUP(ActividadesCom[[#This Row],[NIVEL 3]],Catálogo!A:B,2,FALSE),"")</f>
        <v/>
      </c>
      <c r="W5049" s="131"/>
      <c r="X5049" s="130"/>
      <c r="Y5049" s="131"/>
      <c r="Z5049" s="131"/>
      <c r="AA5049" s="131" t="str">
        <f>IF(ActividadesCom[[#This Row],[NIVEL 4]]&lt;&gt;0,VLOOKUP(ActividadesCom[[#This Row],[NIVEL 4]],Catálogo!A:B,2,FALSE),"")</f>
        <v/>
      </c>
      <c r="AB5049" s="131"/>
      <c r="AC5049" s="130"/>
      <c r="AD5049" s="131"/>
      <c r="AE5049" s="131"/>
      <c r="AF5049" s="131" t="str">
        <f>IF(ActividadesCom[[#This Row],[NIVEL 5]]&lt;&gt;0,VLOOKUP(ActividadesCom[[#This Row],[NIVEL 5]],Catálogo!A:B,2,FALSE),"")</f>
        <v/>
      </c>
      <c r="AG5049" s="131"/>
    </row>
    <row r="5050" spans="1:33" ht="30" customHeight="1" x14ac:dyDescent="0.25">
      <c r="A5050" s="127">
        <v>25470413</v>
      </c>
      <c r="B5050" s="125" t="str">
        <f>VLOOKUP(ActividadesCom[[#This Row],[NO. DE CONTROL]],'LISTADO ESTUDIANTES'!A:C,2,FALSE)</f>
        <v>VALDEZ MURPY MARIO GIBRAN</v>
      </c>
      <c r="C5050" s="126" t="str">
        <f>VLOOKUP(ActividadesCom[[#This Row],[NO. DE CONTROL]],'LISTADO ESTUDIANTES'!A:C,3,FALSE)</f>
        <v>INGENIERIA MECANICA</v>
      </c>
      <c r="D5050" s="127" t="str">
        <f>VLOOKUP(ActividadesCom[[#This Row],[NO. DE CONTROL]],'LISTADO ESTUDIANTES'!A:D,4,FALSE)</f>
        <v>ACTIVO(A)</v>
      </c>
      <c r="E5050" s="124">
        <f>SUM(ActividadesCom[[#This Row],[CRÉD. 1]],ActividadesCom[[#This Row],[CRÉD. 2]],ActividadesCom[[#This Row],[CRÉD. 3]],ActividadesCom[[#This Row],[CRÉD. 4]],ActividadesCom[[#This Row],[CRÉD. 5]])</f>
        <v>2</v>
      </c>
      <c r="F5050" s="127">
        <f>IF(ActividadesCom[[#This Row],[ÚLTIMO SEMESTRE CON CRÉDITOS]]&gt;0,ROUND(AVERAGE(ActividadesCom[[#This Row],[VALOR NIVEL 5]],ActividadesCom[[#This Row],[VALOR NIVEL 4]],ActividadesCom[[#This Row],[VALOR NIVEL 3]],ActividadesCom[[#This Row],[VALOR NIVEL 2]],ActividadesCom[[#This Row],[VALOR NIVEL 1]]),0),"")</f>
        <v>4</v>
      </c>
      <c r="G5050" s="124" t="str">
        <f>IF(ActividadesCom[[#This Row],[PROMEDIO]]="","",IF(ActividadesCom[[#This Row],[PROMEDIO]]&gt;=4,"EXCELENTE",IF(ActividadesCom[[#This Row],[PROMEDIO]]&gt;=3,"NOTABLE",IF(ActividadesCom[[#This Row],[PROMEDIO]]&gt;=2,"BUENO",IF(ActividadesCom[[#This Row],[PROMEDIO]]=1,"SUFICIENTE","")))))</f>
        <v>EXCELENTE</v>
      </c>
      <c r="H5050" s="127">
        <f>MAX(ActividadesCom[[#This Row],[PERÍODO 1]],ActividadesCom[[#This Row],[PERÍODO 2]],ActividadesCom[[#This Row],[PERÍODO 3]],ActividadesCom[[#This Row],[PERÍODO 4]],ActividadesCom[[#This Row],[PERÍODO 5]])</f>
        <v>20253</v>
      </c>
      <c r="I5050" s="126" t="s">
        <v>7276</v>
      </c>
      <c r="J5050" s="127">
        <v>20253</v>
      </c>
      <c r="K5050" s="127" t="s">
        <v>4008</v>
      </c>
      <c r="L5050" s="127">
        <f>IF(ActividadesCom[[#This Row],[NIVEL 1]]&lt;&gt;0,VLOOKUP(ActividadesCom[[#This Row],[NIVEL 1]],Catálogo!A:B,2,FALSE),"")</f>
        <v>3</v>
      </c>
      <c r="M5050" s="127">
        <v>1</v>
      </c>
      <c r="N5050" s="6" t="s">
        <v>25</v>
      </c>
      <c r="O5050" s="127">
        <v>20253</v>
      </c>
      <c r="P5050" s="5" t="s">
        <v>4007</v>
      </c>
      <c r="Q5050" s="127">
        <f>IF(ActividadesCom[[#This Row],[NIVEL 2]]&lt;&gt;0,VLOOKUP(ActividadesCom[[#This Row],[NIVEL 2]],Catálogo!A:B,2,FALSE),"")</f>
        <v>4</v>
      </c>
      <c r="R5050" s="127">
        <v>1</v>
      </c>
      <c r="S5050" s="126"/>
      <c r="T5050" s="127"/>
      <c r="U5050" s="127"/>
      <c r="V5050" s="127" t="str">
        <f>IF(ActividadesCom[[#This Row],[NIVEL 3]]&lt;&gt;0,VLOOKUP(ActividadesCom[[#This Row],[NIVEL 3]],Catálogo!A:B,2,FALSE),"")</f>
        <v/>
      </c>
      <c r="W5050" s="127"/>
      <c r="X5050" s="126"/>
      <c r="Y5050" s="127"/>
      <c r="Z5050" s="127"/>
      <c r="AA5050" s="127" t="str">
        <f>IF(ActividadesCom[[#This Row],[NIVEL 4]]&lt;&gt;0,VLOOKUP(ActividadesCom[[#This Row],[NIVEL 4]],Catálogo!A:B,2,FALSE),"")</f>
        <v/>
      </c>
      <c r="AB5050" s="127"/>
      <c r="AC5050" s="126"/>
      <c r="AD5050" s="127"/>
      <c r="AE5050" s="127"/>
      <c r="AF5050" s="127" t="str">
        <f>IF(ActividadesCom[[#This Row],[NIVEL 5]]&lt;&gt;0,VLOOKUP(ActividadesCom[[#This Row],[NIVEL 5]],Catálogo!A:B,2,FALSE),"")</f>
        <v/>
      </c>
      <c r="AG5050" s="127"/>
    </row>
    <row r="5051" spans="1:33" ht="30" customHeight="1" x14ac:dyDescent="0.25">
      <c r="A5051" s="131">
        <v>25470414</v>
      </c>
      <c r="B5051" s="129" t="str">
        <f>VLOOKUP(ActividadesCom[[#This Row],[NO. DE CONTROL]],'LISTADO ESTUDIANTES'!A:C,2,FALSE)</f>
        <v>VARGAS TUN JOSUE DARIO</v>
      </c>
      <c r="C5051" s="130" t="str">
        <f>VLOOKUP(ActividadesCom[[#This Row],[NO. DE CONTROL]],'LISTADO ESTUDIANTES'!A:C,3,FALSE)</f>
        <v>INGENIERIA MECANICA</v>
      </c>
      <c r="D5051" s="131" t="str">
        <f>VLOOKUP(ActividadesCom[[#This Row],[NO. DE CONTROL]],'LISTADO ESTUDIANTES'!A:D,4,FALSE)</f>
        <v>ACTIVO(A)</v>
      </c>
      <c r="E5051" s="128">
        <f>SUM(ActividadesCom[[#This Row],[CRÉD. 1]],ActividadesCom[[#This Row],[CRÉD. 2]],ActividadesCom[[#This Row],[CRÉD. 3]],ActividadesCom[[#This Row],[CRÉD. 4]],ActividadesCom[[#This Row],[CRÉD. 5]])</f>
        <v>1</v>
      </c>
      <c r="F5051" s="131">
        <f>IF(ActividadesCom[[#This Row],[ÚLTIMO SEMESTRE CON CRÉDITOS]]&gt;0,ROUND(AVERAGE(ActividadesCom[[#This Row],[VALOR NIVEL 5]],ActividadesCom[[#This Row],[VALOR NIVEL 4]],ActividadesCom[[#This Row],[VALOR NIVEL 3]],ActividadesCom[[#This Row],[VALOR NIVEL 2]],ActividadesCom[[#This Row],[VALOR NIVEL 1]]),0),"")</f>
        <v>3</v>
      </c>
      <c r="G5051" s="128" t="str">
        <f>IF(ActividadesCom[[#This Row],[PROMEDIO]]="","",IF(ActividadesCom[[#This Row],[PROMEDIO]]&gt;=4,"EXCELENTE",IF(ActividadesCom[[#This Row],[PROMEDIO]]&gt;=3,"NOTABLE",IF(ActividadesCom[[#This Row],[PROMEDIO]]&gt;=2,"BUENO",IF(ActividadesCom[[#This Row],[PROMEDIO]]=1,"SUFICIENTE","")))))</f>
        <v>NOTABLE</v>
      </c>
      <c r="H5051" s="131">
        <f>MAX(ActividadesCom[[#This Row],[PERÍODO 1]],ActividadesCom[[#This Row],[PERÍODO 2]],ActividadesCom[[#This Row],[PERÍODO 3]],ActividadesCom[[#This Row],[PERÍODO 4]],ActividadesCom[[#This Row],[PERÍODO 5]])</f>
        <v>20253</v>
      </c>
      <c r="I5051" s="130" t="s">
        <v>47</v>
      </c>
      <c r="J5051" s="131">
        <v>20253</v>
      </c>
      <c r="K5051" s="131" t="s">
        <v>4008</v>
      </c>
      <c r="L5051" s="131">
        <f>IF(ActividadesCom[[#This Row],[NIVEL 1]]&lt;&gt;0,VLOOKUP(ActividadesCom[[#This Row],[NIVEL 1]],Catálogo!A:B,2,FALSE),"")</f>
        <v>3</v>
      </c>
      <c r="M5051" s="131">
        <v>1</v>
      </c>
      <c r="N5051" s="130"/>
      <c r="O5051" s="131"/>
      <c r="P5051" s="131"/>
      <c r="Q5051" s="131" t="str">
        <f>IF(ActividadesCom[[#This Row],[NIVEL 2]]&lt;&gt;0,VLOOKUP(ActividadesCom[[#This Row],[NIVEL 2]],Catálogo!A:B,2,FALSE),"")</f>
        <v/>
      </c>
      <c r="R5051" s="131"/>
      <c r="S5051" s="130"/>
      <c r="T5051" s="131"/>
      <c r="U5051" s="131"/>
      <c r="V5051" s="131" t="str">
        <f>IF(ActividadesCom[[#This Row],[NIVEL 3]]&lt;&gt;0,VLOOKUP(ActividadesCom[[#This Row],[NIVEL 3]],Catálogo!A:B,2,FALSE),"")</f>
        <v/>
      </c>
      <c r="W5051" s="131"/>
      <c r="X5051" s="130"/>
      <c r="Y5051" s="131"/>
      <c r="Z5051" s="131"/>
      <c r="AA5051" s="131" t="str">
        <f>IF(ActividadesCom[[#This Row],[NIVEL 4]]&lt;&gt;0,VLOOKUP(ActividadesCom[[#This Row],[NIVEL 4]],Catálogo!A:B,2,FALSE),"")</f>
        <v/>
      </c>
      <c r="AB5051" s="131"/>
      <c r="AC5051" s="130"/>
      <c r="AD5051" s="131"/>
      <c r="AE5051" s="131"/>
      <c r="AF5051" s="131" t="str">
        <f>IF(ActividadesCom[[#This Row],[NIVEL 5]]&lt;&gt;0,VLOOKUP(ActividadesCom[[#This Row],[NIVEL 5]],Catálogo!A:B,2,FALSE),"")</f>
        <v/>
      </c>
      <c r="AG5051" s="131"/>
    </row>
    <row r="5052" spans="1:33" ht="30" customHeight="1" x14ac:dyDescent="0.25">
      <c r="A5052" s="131">
        <v>25470415</v>
      </c>
      <c r="B5052" s="129" t="str">
        <f>VLOOKUP(ActividadesCom[[#This Row],[NO. DE CONTROL]],'LISTADO ESTUDIANTES'!A:C,2,FALSE)</f>
        <v>ZETINA VAZQUEZ ADONAY ISMAEL</v>
      </c>
      <c r="C5052" s="130" t="str">
        <f>VLOOKUP(ActividadesCom[[#This Row],[NO. DE CONTROL]],'LISTADO ESTUDIANTES'!A:C,3,FALSE)</f>
        <v>INGENIERIA MECANICA</v>
      </c>
      <c r="D5052" s="131" t="str">
        <f>VLOOKUP(ActividadesCom[[#This Row],[NO. DE CONTROL]],'LISTADO ESTUDIANTES'!A:D,4,FALSE)</f>
        <v>ACTIVO(A)</v>
      </c>
      <c r="E5052" s="128">
        <f>SUM(ActividadesCom[[#This Row],[CRÉD. 1]],ActividadesCom[[#This Row],[CRÉD. 2]],ActividadesCom[[#This Row],[CRÉD. 3]],ActividadesCom[[#This Row],[CRÉD. 4]],ActividadesCom[[#This Row],[CRÉD. 5]])</f>
        <v>1</v>
      </c>
      <c r="F5052" s="131">
        <f>IF(ActividadesCom[[#This Row],[ÚLTIMO SEMESTRE CON CRÉDITOS]]&gt;0,ROUND(AVERAGE(ActividadesCom[[#This Row],[VALOR NIVEL 5]],ActividadesCom[[#This Row],[VALOR NIVEL 4]],ActividadesCom[[#This Row],[VALOR NIVEL 3]],ActividadesCom[[#This Row],[VALOR NIVEL 2]],ActividadesCom[[#This Row],[VALOR NIVEL 1]]),0),"")</f>
        <v>4</v>
      </c>
      <c r="G5052" s="128" t="str">
        <f>IF(ActividadesCom[[#This Row],[PROMEDIO]]="","",IF(ActividadesCom[[#This Row],[PROMEDIO]]&gt;=4,"EXCELENTE",IF(ActividadesCom[[#This Row],[PROMEDIO]]&gt;=3,"NOTABLE",IF(ActividadesCom[[#This Row],[PROMEDIO]]&gt;=2,"BUENO",IF(ActividadesCom[[#This Row],[PROMEDIO]]=1,"SUFICIENTE","")))))</f>
        <v>EXCELENTE</v>
      </c>
      <c r="H5052" s="131">
        <f>MAX(ActividadesCom[[#This Row],[PERÍODO 1]],ActividadesCom[[#This Row],[PERÍODO 2]],ActividadesCom[[#This Row],[PERÍODO 3]],ActividadesCom[[#This Row],[PERÍODO 4]],ActividadesCom[[#This Row],[PERÍODO 5]])</f>
        <v>20253</v>
      </c>
      <c r="I5052" s="130" t="s">
        <v>31</v>
      </c>
      <c r="J5052" s="131">
        <v>20253</v>
      </c>
      <c r="K5052" s="131" t="s">
        <v>4007</v>
      </c>
      <c r="L5052" s="131">
        <f>IF(ActividadesCom[[#This Row],[NIVEL 1]]&lt;&gt;0,VLOOKUP(ActividadesCom[[#This Row],[NIVEL 1]],Catálogo!A:B,2,FALSE),"")</f>
        <v>4</v>
      </c>
      <c r="M5052" s="131">
        <v>1</v>
      </c>
      <c r="N5052" s="130"/>
      <c r="O5052" s="131"/>
      <c r="P5052" s="131"/>
      <c r="Q5052" s="131" t="str">
        <f>IF(ActividadesCom[[#This Row],[NIVEL 2]]&lt;&gt;0,VLOOKUP(ActividadesCom[[#This Row],[NIVEL 2]],Catálogo!A:B,2,FALSE),"")</f>
        <v/>
      </c>
      <c r="R5052" s="131"/>
      <c r="S5052" s="130"/>
      <c r="T5052" s="131"/>
      <c r="U5052" s="131"/>
      <c r="V5052" s="131" t="str">
        <f>IF(ActividadesCom[[#This Row],[NIVEL 3]]&lt;&gt;0,VLOOKUP(ActividadesCom[[#This Row],[NIVEL 3]],Catálogo!A:B,2,FALSE),"")</f>
        <v/>
      </c>
      <c r="W5052" s="131"/>
      <c r="X5052" s="130"/>
      <c r="Y5052" s="131"/>
      <c r="Z5052" s="131"/>
      <c r="AA5052" s="131" t="str">
        <f>IF(ActividadesCom[[#This Row],[NIVEL 4]]&lt;&gt;0,VLOOKUP(ActividadesCom[[#This Row],[NIVEL 4]],Catálogo!A:B,2,FALSE),"")</f>
        <v/>
      </c>
      <c r="AB5052" s="131"/>
      <c r="AC5052" s="130"/>
      <c r="AD5052" s="131"/>
      <c r="AE5052" s="131"/>
      <c r="AF5052" s="131" t="str">
        <f>IF(ActividadesCom[[#This Row],[NIVEL 5]]&lt;&gt;0,VLOOKUP(ActividadesCom[[#This Row],[NIVEL 5]],Catálogo!A:B,2,FALSE),"")</f>
        <v/>
      </c>
      <c r="AG5052" s="131"/>
    </row>
    <row r="5053" spans="1:33" ht="30" customHeight="1" x14ac:dyDescent="0.25">
      <c r="A5053" s="5">
        <v>25470416</v>
      </c>
      <c r="B5053" s="10" t="str">
        <f>VLOOKUP(ActividadesCom[[#This Row],[NO. DE CONTROL]],'LISTADO ESTUDIANTES'!A:C,2,FALSE)</f>
        <v>GARCIA MORA KATHIA PAOLA</v>
      </c>
      <c r="C5053" s="6" t="str">
        <f>VLOOKUP(ActividadesCom[[#This Row],[NO. DE CONTROL]],'LISTADO ESTUDIANTES'!A:C,3,FALSE)</f>
        <v>INGENIERIA INDUSTRIAL</v>
      </c>
      <c r="D5053" s="5" t="str">
        <f>VLOOKUP(ActividadesCom[[#This Row],[NO. DE CONTROL]],'LISTADO ESTUDIANTES'!A:D,4,FALSE)</f>
        <v>ACTIVO(A)</v>
      </c>
      <c r="E5053" s="7">
        <f>SUM(ActividadesCom[[#This Row],[CRÉD. 1]],ActividadesCom[[#This Row],[CRÉD. 2]],ActividadesCom[[#This Row],[CRÉD. 3]],ActividadesCom[[#This Row],[CRÉD. 4]],ActividadesCom[[#This Row],[CRÉD. 5]])</f>
        <v>1</v>
      </c>
      <c r="F5053" s="5">
        <f>IF(ActividadesCom[[#This Row],[ÚLTIMO SEMESTRE CON CRÉDITOS]]&gt;0,ROUND(AVERAGE(ActividadesCom[[#This Row],[VALOR NIVEL 5]],ActividadesCom[[#This Row],[VALOR NIVEL 4]],ActividadesCom[[#This Row],[VALOR NIVEL 3]],ActividadesCom[[#This Row],[VALOR NIVEL 2]],ActividadesCom[[#This Row],[VALOR NIVEL 1]]),0),"")</f>
        <v>4</v>
      </c>
      <c r="G5053" s="7" t="str">
        <f>IF(ActividadesCom[[#This Row],[PROMEDIO]]="","",IF(ActividadesCom[[#This Row],[PROMEDIO]]&gt;=4,"EXCELENTE",IF(ActividadesCom[[#This Row],[PROMEDIO]]&gt;=3,"NOTABLE",IF(ActividadesCom[[#This Row],[PROMEDIO]]&gt;=2,"BUENO",IF(ActividadesCom[[#This Row],[PROMEDIO]]=1,"SUFICIENTE","")))))</f>
        <v>EXCELENTE</v>
      </c>
      <c r="H5053" s="5">
        <f>MAX(ActividadesCom[[#This Row],[PERÍODO 1]],ActividadesCom[[#This Row],[PERÍODO 2]],ActividadesCom[[#This Row],[PERÍODO 3]],ActividadesCom[[#This Row],[PERÍODO 4]],ActividadesCom[[#This Row],[PERÍODO 5]])</f>
        <v>20261</v>
      </c>
      <c r="I5053" s="6" t="s">
        <v>7594</v>
      </c>
      <c r="J5053" s="5">
        <v>20261</v>
      </c>
      <c r="K5053" s="5" t="s">
        <v>4007</v>
      </c>
      <c r="L5053" s="5">
        <f>IF(ActividadesCom[[#This Row],[NIVEL 1]]&lt;&gt;0,VLOOKUP(ActividadesCom[[#This Row],[NIVEL 1]],Catálogo!A:B,2,FALSE),"")</f>
        <v>4</v>
      </c>
      <c r="M5053" s="5">
        <v>1</v>
      </c>
      <c r="N5053" s="6"/>
      <c r="O5053" s="5"/>
      <c r="P5053" s="5"/>
      <c r="Q5053" s="5" t="str">
        <f>IF(ActividadesCom[[#This Row],[NIVEL 2]]&lt;&gt;0,VLOOKUP(ActividadesCom[[#This Row],[NIVEL 2]],Catálogo!A:B,2,FALSE),"")</f>
        <v/>
      </c>
      <c r="R5053" s="5"/>
      <c r="S5053" s="6"/>
      <c r="T5053" s="5"/>
      <c r="U5053" s="5"/>
      <c r="V5053" s="5" t="str">
        <f>IF(ActividadesCom[[#This Row],[NIVEL 3]]&lt;&gt;0,VLOOKUP(ActividadesCom[[#This Row],[NIVEL 3]],Catálogo!A:B,2,FALSE),"")</f>
        <v/>
      </c>
      <c r="W5053" s="5"/>
      <c r="X5053" s="6"/>
      <c r="Y5053" s="5"/>
      <c r="Z5053" s="5"/>
      <c r="AA5053" s="5" t="str">
        <f>IF(ActividadesCom[[#This Row],[NIVEL 4]]&lt;&gt;0,VLOOKUP(ActividadesCom[[#This Row],[NIVEL 4]],Catálogo!A:B,2,FALSE),"")</f>
        <v/>
      </c>
      <c r="AB5053" s="5"/>
      <c r="AC5053" s="6"/>
      <c r="AD5053" s="5"/>
      <c r="AE5053" s="5"/>
      <c r="AF5053" s="5" t="str">
        <f>IF(ActividadesCom[[#This Row],[NIVEL 5]]&lt;&gt;0,VLOOKUP(ActividadesCom[[#This Row],[NIVEL 5]],Catálogo!A:B,2,FALSE),"")</f>
        <v/>
      </c>
      <c r="AG5053" s="5"/>
    </row>
    <row r="5054" spans="1:33" ht="30" customHeight="1" x14ac:dyDescent="0.25">
      <c r="A5054" s="7">
        <v>25470420</v>
      </c>
      <c r="B5054" s="10" t="str">
        <f>VLOOKUP(ActividadesCom[[#This Row],[NO. DE CONTROL]],'LISTADO ESTUDIANTES'!A:C,2,FALSE)</f>
        <v>AC QUEB JULIAN EDREI</v>
      </c>
      <c r="C5054" s="6" t="str">
        <f>VLOOKUP(ActividadesCom[[#This Row],[NO. DE CONTROL]],'LISTADO ESTUDIANTES'!A:C,3,FALSE)</f>
        <v>ARQUITECTURA</v>
      </c>
      <c r="D5054" s="5" t="str">
        <f>VLOOKUP(ActividadesCom[[#This Row],[NO. DE CONTROL]],'LISTADO ESTUDIANTES'!A:D,4,FALSE)</f>
        <v>ACTIVO(A)</v>
      </c>
      <c r="E5054" s="7">
        <f>SUM(ActividadesCom[[#This Row],[CRÉD. 1]],ActividadesCom[[#This Row],[CRÉD. 2]],ActividadesCom[[#This Row],[CRÉD. 3]],ActividadesCom[[#This Row],[CRÉD. 4]],ActividadesCom[[#This Row],[CRÉD. 5]])</f>
        <v>0</v>
      </c>
      <c r="F5054" s="5" t="str">
        <f>IF(ActividadesCom[[#This Row],[ÚLTIMO SEMESTRE CON CRÉDITOS]]&gt;0,ROUND(AVERAGE(ActividadesCom[[#This Row],[VALOR NIVEL 5]],ActividadesCom[[#This Row],[VALOR NIVEL 4]],ActividadesCom[[#This Row],[VALOR NIVEL 3]],ActividadesCom[[#This Row],[VALOR NIVEL 2]],ActividadesCom[[#This Row],[VALOR NIVEL 1]]),0),"")</f>
        <v/>
      </c>
      <c r="G5054" s="7" t="str">
        <f>IF(ActividadesCom[[#This Row],[PROMEDIO]]="","",IF(ActividadesCom[[#This Row],[PROMEDIO]]&gt;=4,"EXCELENTE",IF(ActividadesCom[[#This Row],[PROMEDIO]]&gt;=3,"NOTABLE",IF(ActividadesCom[[#This Row],[PROMEDIO]]&gt;=2,"BUENO",IF(ActividadesCom[[#This Row],[PROMEDIO]]=1,"SUFICIENTE","")))))</f>
        <v/>
      </c>
      <c r="H5054" s="5">
        <f>MAX(ActividadesCom[[#This Row],[PERÍODO 1]],ActividadesCom[[#This Row],[PERÍODO 2]],ActividadesCom[[#This Row],[PERÍODO 3]],ActividadesCom[[#This Row],[PERÍODO 4]],ActividadesCom[[#This Row],[PERÍODO 5]])</f>
        <v>0</v>
      </c>
      <c r="I5054" s="6"/>
      <c r="J5054" s="5"/>
      <c r="K5054" s="5"/>
      <c r="L5054" s="5" t="str">
        <f>IF(ActividadesCom[[#This Row],[NIVEL 1]]&lt;&gt;0,VLOOKUP(ActividadesCom[[#This Row],[NIVEL 1]],Catálogo!A:B,2,FALSE),"")</f>
        <v/>
      </c>
      <c r="M5054" s="5"/>
      <c r="N5054" s="6"/>
      <c r="O5054" s="5"/>
      <c r="P5054" s="5"/>
      <c r="Q5054" s="5" t="str">
        <f>IF(ActividadesCom[[#This Row],[NIVEL 2]]&lt;&gt;0,VLOOKUP(ActividadesCom[[#This Row],[NIVEL 2]],Catálogo!A:B,2,FALSE),"")</f>
        <v/>
      </c>
      <c r="R5054" s="5"/>
      <c r="S5054" s="6"/>
      <c r="T5054" s="5"/>
      <c r="U5054" s="5"/>
      <c r="V5054" s="5" t="str">
        <f>IF(ActividadesCom[[#This Row],[NIVEL 3]]&lt;&gt;0,VLOOKUP(ActividadesCom[[#This Row],[NIVEL 3]],Catálogo!A:B,2,FALSE),"")</f>
        <v/>
      </c>
      <c r="W5054" s="5"/>
      <c r="X5054" s="6"/>
      <c r="Y5054" s="5"/>
      <c r="Z5054" s="5"/>
      <c r="AA5054" s="5" t="str">
        <f>IF(ActividadesCom[[#This Row],[NIVEL 4]]&lt;&gt;0,VLOOKUP(ActividadesCom[[#This Row],[NIVEL 4]],Catálogo!A:B,2,FALSE),"")</f>
        <v/>
      </c>
      <c r="AB5054" s="5"/>
      <c r="AC5054" s="6"/>
      <c r="AD5054" s="5"/>
      <c r="AE5054" s="5"/>
      <c r="AF5054" s="5" t="str">
        <f>IF(ActividadesCom[[#This Row],[NIVEL 5]]&lt;&gt;0,VLOOKUP(ActividadesCom[[#This Row],[NIVEL 5]],Catálogo!A:B,2,FALSE),"")</f>
        <v/>
      </c>
      <c r="AG5054" s="5"/>
    </row>
    <row r="5055" spans="1:33" ht="30" customHeight="1" x14ac:dyDescent="0.25">
      <c r="A5055" s="7">
        <v>25470421</v>
      </c>
      <c r="B5055" s="10" t="str">
        <f>VLOOKUP(ActividadesCom[[#This Row],[NO. DE CONTROL]],'LISTADO ESTUDIANTES'!A:C,2,FALSE)</f>
        <v>ALVAREZ CAMPOS MARIELA JACQUELINE</v>
      </c>
      <c r="C5055" s="6" t="str">
        <f>VLOOKUP(ActividadesCom[[#This Row],[NO. DE CONTROL]],'LISTADO ESTUDIANTES'!A:C,3,FALSE)</f>
        <v>ARQUITECTURA</v>
      </c>
      <c r="D5055" s="5" t="str">
        <f>VLOOKUP(ActividadesCom[[#This Row],[NO. DE CONTROL]],'LISTADO ESTUDIANTES'!A:D,4,FALSE)</f>
        <v>ACTIVO(A)</v>
      </c>
      <c r="E5055" s="7">
        <f>SUM(ActividadesCom[[#This Row],[CRÉD. 1]],ActividadesCom[[#This Row],[CRÉD. 2]],ActividadesCom[[#This Row],[CRÉD. 3]],ActividadesCom[[#This Row],[CRÉD. 4]],ActividadesCom[[#This Row],[CRÉD. 5]])</f>
        <v>0</v>
      </c>
      <c r="F5055" s="5" t="str">
        <f>IF(ActividadesCom[[#This Row],[ÚLTIMO SEMESTRE CON CRÉDITOS]]&gt;0,ROUND(AVERAGE(ActividadesCom[[#This Row],[VALOR NIVEL 5]],ActividadesCom[[#This Row],[VALOR NIVEL 4]],ActividadesCom[[#This Row],[VALOR NIVEL 3]],ActividadesCom[[#This Row],[VALOR NIVEL 2]],ActividadesCom[[#This Row],[VALOR NIVEL 1]]),0),"")</f>
        <v/>
      </c>
      <c r="G5055" s="7" t="str">
        <f>IF(ActividadesCom[[#This Row],[PROMEDIO]]="","",IF(ActividadesCom[[#This Row],[PROMEDIO]]&gt;=4,"EXCELENTE",IF(ActividadesCom[[#This Row],[PROMEDIO]]&gt;=3,"NOTABLE",IF(ActividadesCom[[#This Row],[PROMEDIO]]&gt;=2,"BUENO",IF(ActividadesCom[[#This Row],[PROMEDIO]]=1,"SUFICIENTE","")))))</f>
        <v/>
      </c>
      <c r="H5055" s="5">
        <f>MAX(ActividadesCom[[#This Row],[PERÍODO 1]],ActividadesCom[[#This Row],[PERÍODO 2]],ActividadesCom[[#This Row],[PERÍODO 3]],ActividadesCom[[#This Row],[PERÍODO 4]],ActividadesCom[[#This Row],[PERÍODO 5]])</f>
        <v>0</v>
      </c>
      <c r="I5055" s="6"/>
      <c r="J5055" s="5"/>
      <c r="K5055" s="5"/>
      <c r="L5055" s="5" t="str">
        <f>IF(ActividadesCom[[#This Row],[NIVEL 1]]&lt;&gt;0,VLOOKUP(ActividadesCom[[#This Row],[NIVEL 1]],Catálogo!A:B,2,FALSE),"")</f>
        <v/>
      </c>
      <c r="M5055" s="5"/>
      <c r="N5055" s="6"/>
      <c r="O5055" s="5"/>
      <c r="P5055" s="5"/>
      <c r="Q5055" s="5" t="str">
        <f>IF(ActividadesCom[[#This Row],[NIVEL 2]]&lt;&gt;0,VLOOKUP(ActividadesCom[[#This Row],[NIVEL 2]],Catálogo!A:B,2,FALSE),"")</f>
        <v/>
      </c>
      <c r="R5055" s="5"/>
      <c r="S5055" s="6"/>
      <c r="T5055" s="5"/>
      <c r="U5055" s="5"/>
      <c r="V5055" s="5" t="str">
        <f>IF(ActividadesCom[[#This Row],[NIVEL 3]]&lt;&gt;0,VLOOKUP(ActividadesCom[[#This Row],[NIVEL 3]],Catálogo!A:B,2,FALSE),"")</f>
        <v/>
      </c>
      <c r="W5055" s="5"/>
      <c r="X5055" s="6"/>
      <c r="Y5055" s="5"/>
      <c r="Z5055" s="5"/>
      <c r="AA5055" s="5" t="str">
        <f>IF(ActividadesCom[[#This Row],[NIVEL 4]]&lt;&gt;0,VLOOKUP(ActividadesCom[[#This Row],[NIVEL 4]],Catálogo!A:B,2,FALSE),"")</f>
        <v/>
      </c>
      <c r="AB5055" s="5"/>
      <c r="AC5055" s="6"/>
      <c r="AD5055" s="5"/>
      <c r="AE5055" s="5"/>
      <c r="AF5055" s="5" t="str">
        <f>IF(ActividadesCom[[#This Row],[NIVEL 5]]&lt;&gt;0,VLOOKUP(ActividadesCom[[#This Row],[NIVEL 5]],Catálogo!A:B,2,FALSE),"")</f>
        <v/>
      </c>
      <c r="AG5055" s="5"/>
    </row>
    <row r="5056" spans="1:33" ht="30" customHeight="1" x14ac:dyDescent="0.25">
      <c r="A5056" s="7">
        <v>25470423</v>
      </c>
      <c r="B5056" s="10" t="str">
        <f>VLOOKUP(ActividadesCom[[#This Row],[NO. DE CONTROL]],'LISTADO ESTUDIANTES'!A:C,2,FALSE)</f>
        <v>GARCIA SANTIAGO ALEXIA</v>
      </c>
      <c r="C5056" s="6" t="str">
        <f>VLOOKUP(ActividadesCom[[#This Row],[NO. DE CONTROL]],'LISTADO ESTUDIANTES'!A:C,3,FALSE)</f>
        <v>ARQUITECTURA</v>
      </c>
      <c r="D5056" s="5" t="str">
        <f>VLOOKUP(ActividadesCom[[#This Row],[NO. DE CONTROL]],'LISTADO ESTUDIANTES'!A:D,4,FALSE)</f>
        <v>ACTIVO(A)</v>
      </c>
      <c r="E5056" s="7">
        <f>SUM(ActividadesCom[[#This Row],[CRÉD. 1]],ActividadesCom[[#This Row],[CRÉD. 2]],ActividadesCom[[#This Row],[CRÉD. 3]],ActividadesCom[[#This Row],[CRÉD. 4]],ActividadesCom[[#This Row],[CRÉD. 5]])</f>
        <v>0</v>
      </c>
      <c r="F5056" s="5" t="str">
        <f>IF(ActividadesCom[[#This Row],[ÚLTIMO SEMESTRE CON CRÉDITOS]]&gt;0,ROUND(AVERAGE(ActividadesCom[[#This Row],[VALOR NIVEL 5]],ActividadesCom[[#This Row],[VALOR NIVEL 4]],ActividadesCom[[#This Row],[VALOR NIVEL 3]],ActividadesCom[[#This Row],[VALOR NIVEL 2]],ActividadesCom[[#This Row],[VALOR NIVEL 1]]),0),"")</f>
        <v/>
      </c>
      <c r="G5056" s="7" t="str">
        <f>IF(ActividadesCom[[#This Row],[PROMEDIO]]="","",IF(ActividadesCom[[#This Row],[PROMEDIO]]&gt;=4,"EXCELENTE",IF(ActividadesCom[[#This Row],[PROMEDIO]]&gt;=3,"NOTABLE",IF(ActividadesCom[[#This Row],[PROMEDIO]]&gt;=2,"BUENO",IF(ActividadesCom[[#This Row],[PROMEDIO]]=1,"SUFICIENTE","")))))</f>
        <v/>
      </c>
      <c r="H5056" s="5">
        <f>MAX(ActividadesCom[[#This Row],[PERÍODO 1]],ActividadesCom[[#This Row],[PERÍODO 2]],ActividadesCom[[#This Row],[PERÍODO 3]],ActividadesCom[[#This Row],[PERÍODO 4]],ActividadesCom[[#This Row],[PERÍODO 5]])</f>
        <v>0</v>
      </c>
      <c r="I5056" s="6"/>
      <c r="J5056" s="5"/>
      <c r="K5056" s="5"/>
      <c r="L5056" s="5" t="str">
        <f>IF(ActividadesCom[[#This Row],[NIVEL 1]]&lt;&gt;0,VLOOKUP(ActividadesCom[[#This Row],[NIVEL 1]],Catálogo!A:B,2,FALSE),"")</f>
        <v/>
      </c>
      <c r="M5056" s="5"/>
      <c r="N5056" s="6"/>
      <c r="O5056" s="5"/>
      <c r="P5056" s="5"/>
      <c r="Q5056" s="5" t="str">
        <f>IF(ActividadesCom[[#This Row],[NIVEL 2]]&lt;&gt;0,VLOOKUP(ActividadesCom[[#This Row],[NIVEL 2]],Catálogo!A:B,2,FALSE),"")</f>
        <v/>
      </c>
      <c r="R5056" s="5"/>
      <c r="S5056" s="6"/>
      <c r="T5056" s="5"/>
      <c r="U5056" s="5"/>
      <c r="V5056" s="5" t="str">
        <f>IF(ActividadesCom[[#This Row],[NIVEL 3]]&lt;&gt;0,VLOOKUP(ActividadesCom[[#This Row],[NIVEL 3]],Catálogo!A:B,2,FALSE),"")</f>
        <v/>
      </c>
      <c r="W5056" s="5"/>
      <c r="X5056" s="6"/>
      <c r="Y5056" s="5"/>
      <c r="Z5056" s="5"/>
      <c r="AA5056" s="5" t="str">
        <f>IF(ActividadesCom[[#This Row],[NIVEL 4]]&lt;&gt;0,VLOOKUP(ActividadesCom[[#This Row],[NIVEL 4]],Catálogo!A:B,2,FALSE),"")</f>
        <v/>
      </c>
      <c r="AB5056" s="5"/>
      <c r="AC5056" s="6"/>
      <c r="AD5056" s="5"/>
      <c r="AE5056" s="5"/>
      <c r="AF5056" s="5" t="str">
        <f>IF(ActividadesCom[[#This Row],[NIVEL 5]]&lt;&gt;0,VLOOKUP(ActividadesCom[[#This Row],[NIVEL 5]],Catálogo!A:B,2,FALSE),"")</f>
        <v/>
      </c>
      <c r="AG5056" s="5"/>
    </row>
    <row r="5057" spans="1:33" ht="30" customHeight="1" x14ac:dyDescent="0.25">
      <c r="A5057" s="131">
        <v>25470427</v>
      </c>
      <c r="B5057" s="129" t="str">
        <f>VLOOKUP(ActividadesCom[[#This Row],[NO. DE CONTROL]],'LISTADO ESTUDIANTES'!A:C,2,FALSE)</f>
        <v>OSORIO DEHARA ROSMARI DANAYANDI</v>
      </c>
      <c r="C5057" s="130" t="str">
        <f>VLOOKUP(ActividadesCom[[#This Row],[NO. DE CONTROL]],'LISTADO ESTUDIANTES'!A:C,3,FALSE)</f>
        <v>INGENIERIA INDUSTRIAL</v>
      </c>
      <c r="D5057" s="131" t="str">
        <f>VLOOKUP(ActividadesCom[[#This Row],[NO. DE CONTROL]],'LISTADO ESTUDIANTES'!A:D,4,FALSE)</f>
        <v>ACTIVO(A)</v>
      </c>
      <c r="E5057" s="128">
        <f>SUM(ActividadesCom[[#This Row],[CRÉD. 1]],ActividadesCom[[#This Row],[CRÉD. 2]],ActividadesCom[[#This Row],[CRÉD. 3]],ActividadesCom[[#This Row],[CRÉD. 4]],ActividadesCom[[#This Row],[CRÉD. 5]])</f>
        <v>2</v>
      </c>
      <c r="F5057" s="131">
        <f>IF(ActividadesCom[[#This Row],[ÚLTIMO SEMESTRE CON CRÉDITOS]]&gt;0,ROUND(AVERAGE(ActividadesCom[[#This Row],[VALOR NIVEL 5]],ActividadesCom[[#This Row],[VALOR NIVEL 4]],ActividadesCom[[#This Row],[VALOR NIVEL 3]],ActividadesCom[[#This Row],[VALOR NIVEL 2]],ActividadesCom[[#This Row],[VALOR NIVEL 1]]),0),"")</f>
        <v>4</v>
      </c>
      <c r="G5057" s="128" t="str">
        <f>IF(ActividadesCom[[#This Row],[PROMEDIO]]="","",IF(ActividadesCom[[#This Row],[PROMEDIO]]&gt;=4,"EXCELENTE",IF(ActividadesCom[[#This Row],[PROMEDIO]]&gt;=3,"NOTABLE",IF(ActividadesCom[[#This Row],[PROMEDIO]]&gt;=2,"BUENO",IF(ActividadesCom[[#This Row],[PROMEDIO]]=1,"SUFICIENTE","")))))</f>
        <v>EXCELENTE</v>
      </c>
      <c r="H5057" s="131">
        <f>MAX(ActividadesCom[[#This Row],[PERÍODO 1]],ActividadesCom[[#This Row],[PERÍODO 2]],ActividadesCom[[#This Row],[PERÍODO 3]],ActividadesCom[[#This Row],[PERÍODO 4]],ActividadesCom[[#This Row],[PERÍODO 5]])</f>
        <v>20253</v>
      </c>
      <c r="I5057" s="130" t="s">
        <v>31</v>
      </c>
      <c r="J5057" s="131">
        <v>20253</v>
      </c>
      <c r="K5057" s="131" t="s">
        <v>4007</v>
      </c>
      <c r="L5057" s="131">
        <f>IF(ActividadesCom[[#This Row],[NIVEL 1]]&lt;&gt;0,VLOOKUP(ActividadesCom[[#This Row],[NIVEL 1]],Catálogo!A:B,2,FALSE),"")</f>
        <v>4</v>
      </c>
      <c r="M5057" s="131">
        <v>1</v>
      </c>
      <c r="N5057" s="6" t="s">
        <v>7339</v>
      </c>
      <c r="O5057" s="131">
        <v>20253</v>
      </c>
      <c r="P5057" s="5" t="s">
        <v>4008</v>
      </c>
      <c r="Q5057" s="131">
        <f>IF(ActividadesCom[[#This Row],[NIVEL 2]]&lt;&gt;0,VLOOKUP(ActividadesCom[[#This Row],[NIVEL 2]],Catálogo!A:B,2,FALSE),"")</f>
        <v>3</v>
      </c>
      <c r="R5057" s="131">
        <v>1</v>
      </c>
      <c r="S5057" s="130"/>
      <c r="T5057" s="131"/>
      <c r="U5057" s="131"/>
      <c r="V5057" s="131" t="str">
        <f>IF(ActividadesCom[[#This Row],[NIVEL 3]]&lt;&gt;0,VLOOKUP(ActividadesCom[[#This Row],[NIVEL 3]],Catálogo!A:B,2,FALSE),"")</f>
        <v/>
      </c>
      <c r="W5057" s="131"/>
      <c r="X5057" s="130"/>
      <c r="Y5057" s="131"/>
      <c r="Z5057" s="131"/>
      <c r="AA5057" s="131" t="str">
        <f>IF(ActividadesCom[[#This Row],[NIVEL 4]]&lt;&gt;0,VLOOKUP(ActividadesCom[[#This Row],[NIVEL 4]],Catálogo!A:B,2,FALSE),"")</f>
        <v/>
      </c>
      <c r="AB5057" s="131"/>
      <c r="AC5057" s="130"/>
      <c r="AD5057" s="131"/>
      <c r="AE5057" s="131"/>
      <c r="AF5057" s="131" t="str">
        <f>IF(ActividadesCom[[#This Row],[NIVEL 5]]&lt;&gt;0,VLOOKUP(ActividadesCom[[#This Row],[NIVEL 5]],Catálogo!A:B,2,FALSE),"")</f>
        <v/>
      </c>
      <c r="AG5057" s="131"/>
    </row>
    <row r="5058" spans="1:33" ht="30" customHeight="1" x14ac:dyDescent="0.25">
      <c r="A5058" s="131">
        <v>25470428</v>
      </c>
      <c r="B5058" s="129" t="str">
        <f>VLOOKUP(ActividadesCom[[#This Row],[NO. DE CONTROL]],'LISTADO ESTUDIANTES'!A:C,2,FALSE)</f>
        <v>HUCHIN HERRERA JONATHAN MATEO</v>
      </c>
      <c r="C5058" s="130" t="str">
        <f>VLOOKUP(ActividadesCom[[#This Row],[NO. DE CONTROL]],'LISTADO ESTUDIANTES'!A:C,3,FALSE)</f>
        <v>INGENIERIA INDUSTRIAL</v>
      </c>
      <c r="D5058" s="131" t="str">
        <f>VLOOKUP(ActividadesCom[[#This Row],[NO. DE CONTROL]],'LISTADO ESTUDIANTES'!A:D,4,FALSE)</f>
        <v>ACTIVO(A)</v>
      </c>
      <c r="E5058" s="128">
        <f>SUM(ActividadesCom[[#This Row],[CRÉD. 1]],ActividadesCom[[#This Row],[CRÉD. 2]],ActividadesCom[[#This Row],[CRÉD. 3]],ActividadesCom[[#This Row],[CRÉD. 4]],ActividadesCom[[#This Row],[CRÉD. 5]])</f>
        <v>2</v>
      </c>
      <c r="F5058" s="131">
        <f>IF(ActividadesCom[[#This Row],[ÚLTIMO SEMESTRE CON CRÉDITOS]]&gt;0,ROUND(AVERAGE(ActividadesCom[[#This Row],[VALOR NIVEL 5]],ActividadesCom[[#This Row],[VALOR NIVEL 4]],ActividadesCom[[#This Row],[VALOR NIVEL 3]],ActividadesCom[[#This Row],[VALOR NIVEL 2]],ActividadesCom[[#This Row],[VALOR NIVEL 1]]),0),"")</f>
        <v>4</v>
      </c>
      <c r="G5058" s="128" t="str">
        <f>IF(ActividadesCom[[#This Row],[PROMEDIO]]="","",IF(ActividadesCom[[#This Row],[PROMEDIO]]&gt;=4,"EXCELENTE",IF(ActividadesCom[[#This Row],[PROMEDIO]]&gt;=3,"NOTABLE",IF(ActividadesCom[[#This Row],[PROMEDIO]]&gt;=2,"BUENO",IF(ActividadesCom[[#This Row],[PROMEDIO]]=1,"SUFICIENTE","")))))</f>
        <v>EXCELENTE</v>
      </c>
      <c r="H5058" s="131">
        <f>MAX(ActividadesCom[[#This Row],[PERÍODO 1]],ActividadesCom[[#This Row],[PERÍODO 2]],ActividadesCom[[#This Row],[PERÍODO 3]],ActividadesCom[[#This Row],[PERÍODO 4]],ActividadesCom[[#This Row],[PERÍODO 5]])</f>
        <v>20253</v>
      </c>
      <c r="I5058" s="130" t="s">
        <v>31</v>
      </c>
      <c r="J5058" s="131">
        <v>20253</v>
      </c>
      <c r="K5058" s="131" t="s">
        <v>4007</v>
      </c>
      <c r="L5058" s="131">
        <f>IF(ActividadesCom[[#This Row],[NIVEL 1]]&lt;&gt;0,VLOOKUP(ActividadesCom[[#This Row],[NIVEL 1]],Catálogo!A:B,2,FALSE),"")</f>
        <v>4</v>
      </c>
      <c r="M5058" s="131">
        <v>1</v>
      </c>
      <c r="N5058" s="130" t="s">
        <v>7339</v>
      </c>
      <c r="O5058" s="131">
        <v>20253</v>
      </c>
      <c r="P5058" s="131" t="s">
        <v>4008</v>
      </c>
      <c r="Q5058" s="131">
        <f>IF(ActividadesCom[[#This Row],[NIVEL 2]]&lt;&gt;0,VLOOKUP(ActividadesCom[[#This Row],[NIVEL 2]],Catálogo!A:B,2,FALSE),"")</f>
        <v>3</v>
      </c>
      <c r="R5058" s="131">
        <v>1</v>
      </c>
      <c r="S5058" s="130"/>
      <c r="T5058" s="131"/>
      <c r="U5058" s="131"/>
      <c r="V5058" s="131" t="str">
        <f>IF(ActividadesCom[[#This Row],[NIVEL 3]]&lt;&gt;0,VLOOKUP(ActividadesCom[[#This Row],[NIVEL 3]],Catálogo!A:B,2,FALSE),"")</f>
        <v/>
      </c>
      <c r="W5058" s="131"/>
      <c r="X5058" s="130"/>
      <c r="Y5058" s="131"/>
      <c r="Z5058" s="131"/>
      <c r="AA5058" s="131" t="str">
        <f>IF(ActividadesCom[[#This Row],[NIVEL 4]]&lt;&gt;0,VLOOKUP(ActividadesCom[[#This Row],[NIVEL 4]],Catálogo!A:B,2,FALSE),"")</f>
        <v/>
      </c>
      <c r="AB5058" s="131"/>
      <c r="AC5058" s="130"/>
      <c r="AD5058" s="131"/>
      <c r="AE5058" s="131"/>
      <c r="AF5058" s="131" t="str">
        <f>IF(ActividadesCom[[#This Row],[NIVEL 5]]&lt;&gt;0,VLOOKUP(ActividadesCom[[#This Row],[NIVEL 5]],Catálogo!A:B,2,FALSE),"")</f>
        <v/>
      </c>
      <c r="AG5058" s="131"/>
    </row>
    <row r="5059" spans="1:33" ht="30" hidden="1" customHeight="1" x14ac:dyDescent="0.25">
      <c r="A5059" s="5">
        <v>25470429</v>
      </c>
      <c r="B5059" s="10" t="str">
        <f>VLOOKUP(ActividadesCom[[#This Row],[NO. DE CONTROL]],'LISTADO ESTUDIANTES'!A:C,2,FALSE)</f>
        <v>VALLE RODRIGUEZ RONALDO JESUS</v>
      </c>
      <c r="C5059" s="6" t="str">
        <f>VLOOKUP(ActividadesCom[[#This Row],[NO. DE CONTROL]],'LISTADO ESTUDIANTES'!A:C,3,FALSE)</f>
        <v>INGENIERIA INDUSTRIAL</v>
      </c>
      <c r="D5059" s="5" t="str">
        <f>VLOOKUP(ActividadesCom[[#This Row],[NO. DE CONTROL]],'LISTADO ESTUDIANTES'!A:D,4,FALSE)</f>
        <v>BAJA</v>
      </c>
      <c r="E5059" s="7">
        <f>SUM(ActividadesCom[[#This Row],[CRÉD. 1]],ActividadesCom[[#This Row],[CRÉD. 2]],ActividadesCom[[#This Row],[CRÉD. 3]],ActividadesCom[[#This Row],[CRÉD. 4]],ActividadesCom[[#This Row],[CRÉD. 5]])</f>
        <v>3</v>
      </c>
      <c r="F5059" s="5">
        <f>IF(ActividadesCom[[#This Row],[ÚLTIMO SEMESTRE CON CRÉDITOS]]&gt;0,ROUND(AVERAGE(ActividadesCom[[#This Row],[VALOR NIVEL 5]],ActividadesCom[[#This Row],[VALOR NIVEL 4]],ActividadesCom[[#This Row],[VALOR NIVEL 3]],ActividadesCom[[#This Row],[VALOR NIVEL 2]],ActividadesCom[[#This Row],[VALOR NIVEL 1]]),0),"")</f>
        <v>3</v>
      </c>
      <c r="G5059" s="7" t="str">
        <f>IF(ActividadesCom[[#This Row],[PROMEDIO]]="","",IF(ActividadesCom[[#This Row],[PROMEDIO]]&gt;=4,"EXCELENTE",IF(ActividadesCom[[#This Row],[PROMEDIO]]&gt;=3,"NOTABLE",IF(ActividadesCom[[#This Row],[PROMEDIO]]&gt;=2,"BUENO",IF(ActividadesCom[[#This Row],[PROMEDIO]]=1,"SUFICIENTE","")))))</f>
        <v>NOTABLE</v>
      </c>
      <c r="H5059" s="5">
        <f>MAX(ActividadesCom[[#This Row],[PERÍODO 1]],ActividadesCom[[#This Row],[PERÍODO 2]],ActividadesCom[[#This Row],[PERÍODO 3]],ActividadesCom[[#This Row],[PERÍODO 4]],ActividadesCom[[#This Row],[PERÍODO 5]])</f>
        <v>20253</v>
      </c>
      <c r="I5059" s="6" t="s">
        <v>7296</v>
      </c>
      <c r="J5059" s="5">
        <v>20253</v>
      </c>
      <c r="K5059" s="5" t="s">
        <v>4008</v>
      </c>
      <c r="L5059" s="5">
        <f>IF(ActividadesCom[[#This Row],[NIVEL 1]]&lt;&gt;0,VLOOKUP(ActividadesCom[[#This Row],[NIVEL 1]],Catálogo!A:B,2,FALSE),"")</f>
        <v>3</v>
      </c>
      <c r="M5059" s="5">
        <v>1</v>
      </c>
      <c r="N5059" s="6" t="s">
        <v>31</v>
      </c>
      <c r="O5059" s="5">
        <v>20253</v>
      </c>
      <c r="P5059" s="5" t="s">
        <v>4008</v>
      </c>
      <c r="Q5059" s="5">
        <f>IF(ActividadesCom[[#This Row],[NIVEL 2]]&lt;&gt;0,VLOOKUP(ActividadesCom[[#This Row],[NIVEL 2]],Catálogo!A:B,2,FALSE),"")</f>
        <v>3</v>
      </c>
      <c r="R5059" s="5">
        <v>1</v>
      </c>
      <c r="S5059" s="6" t="s">
        <v>7339</v>
      </c>
      <c r="T5059" s="5">
        <v>20253</v>
      </c>
      <c r="U5059" s="5" t="s">
        <v>4008</v>
      </c>
      <c r="V5059" s="5">
        <f>IF(ActividadesCom[[#This Row],[NIVEL 3]]&lt;&gt;0,VLOOKUP(ActividadesCom[[#This Row],[NIVEL 3]],Catálogo!A:B,2,FALSE),"")</f>
        <v>3</v>
      </c>
      <c r="W5059" s="5">
        <v>1</v>
      </c>
      <c r="X5059" s="6"/>
      <c r="Y5059" s="5"/>
      <c r="Z5059" s="5"/>
      <c r="AA5059" s="5" t="str">
        <f>IF(ActividadesCom[[#This Row],[NIVEL 4]]&lt;&gt;0,VLOOKUP(ActividadesCom[[#This Row],[NIVEL 4]],Catálogo!A:B,2,FALSE),"")</f>
        <v/>
      </c>
      <c r="AB5059" s="5"/>
      <c r="AC5059" s="6"/>
      <c r="AD5059" s="5"/>
      <c r="AE5059" s="5"/>
      <c r="AF5059" s="5" t="str">
        <f>IF(ActividadesCom[[#This Row],[NIVEL 5]]&lt;&gt;0,VLOOKUP(ActividadesCom[[#This Row],[NIVEL 5]],Catálogo!A:B,2,FALSE),"")</f>
        <v/>
      </c>
      <c r="AG5059" s="5"/>
    </row>
    <row r="5060" spans="1:33" ht="30" hidden="1" customHeight="1" x14ac:dyDescent="0.25">
      <c r="A5060" s="131">
        <v>25470430</v>
      </c>
      <c r="B5060" s="129" t="str">
        <f>VLOOKUP(ActividadesCom[[#This Row],[NO. DE CONTROL]],'LISTADO ESTUDIANTES'!A:C,2,FALSE)</f>
        <v>UC ESPAÑA ROBERTO JOSUE</v>
      </c>
      <c r="C5060" s="130" t="str">
        <f>VLOOKUP(ActividadesCom[[#This Row],[NO. DE CONTROL]],'LISTADO ESTUDIANTES'!A:C,3,FALSE)</f>
        <v>INGENIERIA INDUSTRIAL</v>
      </c>
      <c r="D5060" s="131" t="str">
        <f>VLOOKUP(ActividadesCom[[#This Row],[NO. DE CONTROL]],'LISTADO ESTUDIANTES'!A:D,4,FALSE)</f>
        <v>EGRESADO(A)</v>
      </c>
      <c r="E5060" s="128">
        <f>SUM(ActividadesCom[[#This Row],[CRÉD. 1]],ActividadesCom[[#This Row],[CRÉD. 2]],ActividadesCom[[#This Row],[CRÉD. 3]],ActividadesCom[[#This Row],[CRÉD. 4]],ActividadesCom[[#This Row],[CRÉD. 5]])</f>
        <v>1</v>
      </c>
      <c r="F5060" s="131">
        <f>IF(ActividadesCom[[#This Row],[ÚLTIMO SEMESTRE CON CRÉDITOS]]&gt;0,ROUND(AVERAGE(ActividadesCom[[#This Row],[VALOR NIVEL 5]],ActividadesCom[[#This Row],[VALOR NIVEL 4]],ActividadesCom[[#This Row],[VALOR NIVEL 3]],ActividadesCom[[#This Row],[VALOR NIVEL 2]],ActividadesCom[[#This Row],[VALOR NIVEL 1]]),0),"")</f>
        <v>4</v>
      </c>
      <c r="G5060" s="128" t="str">
        <f>IF(ActividadesCom[[#This Row],[PROMEDIO]]="","",IF(ActividadesCom[[#This Row],[PROMEDIO]]&gt;=4,"EXCELENTE",IF(ActividadesCom[[#This Row],[PROMEDIO]]&gt;=3,"NOTABLE",IF(ActividadesCom[[#This Row],[PROMEDIO]]&gt;=2,"BUENO",IF(ActividadesCom[[#This Row],[PROMEDIO]]=1,"SUFICIENTE","")))))</f>
        <v>EXCELENTE</v>
      </c>
      <c r="H5060" s="131">
        <f>MAX(ActividadesCom[[#This Row],[PERÍODO 1]],ActividadesCom[[#This Row],[PERÍODO 2]],ActividadesCom[[#This Row],[PERÍODO 3]],ActividadesCom[[#This Row],[PERÍODO 4]],ActividadesCom[[#This Row],[PERÍODO 5]])</f>
        <v>20253</v>
      </c>
      <c r="I5060" s="130" t="s">
        <v>27</v>
      </c>
      <c r="J5060" s="131">
        <v>20253</v>
      </c>
      <c r="K5060" s="131" t="s">
        <v>4007</v>
      </c>
      <c r="L5060" s="131">
        <f>IF(ActividadesCom[[#This Row],[NIVEL 1]]&lt;&gt;0,VLOOKUP(ActividadesCom[[#This Row],[NIVEL 1]],Catálogo!A:B,2,FALSE),"")</f>
        <v>4</v>
      </c>
      <c r="M5060" s="131">
        <v>1</v>
      </c>
      <c r="N5060" s="130"/>
      <c r="O5060" s="131"/>
      <c r="P5060" s="131"/>
      <c r="Q5060" s="131" t="str">
        <f>IF(ActividadesCom[[#This Row],[NIVEL 2]]&lt;&gt;0,VLOOKUP(ActividadesCom[[#This Row],[NIVEL 2]],Catálogo!A:B,2,FALSE),"")</f>
        <v/>
      </c>
      <c r="R5060" s="131"/>
      <c r="S5060" s="130"/>
      <c r="T5060" s="131"/>
      <c r="U5060" s="131"/>
      <c r="V5060" s="131" t="str">
        <f>IF(ActividadesCom[[#This Row],[NIVEL 3]]&lt;&gt;0,VLOOKUP(ActividadesCom[[#This Row],[NIVEL 3]],Catálogo!A:B,2,FALSE),"")</f>
        <v/>
      </c>
      <c r="W5060" s="131"/>
      <c r="X5060" s="130"/>
      <c r="Y5060" s="131"/>
      <c r="Z5060" s="131"/>
      <c r="AA5060" s="131" t="str">
        <f>IF(ActividadesCom[[#This Row],[NIVEL 4]]&lt;&gt;0,VLOOKUP(ActividadesCom[[#This Row],[NIVEL 4]],Catálogo!A:B,2,FALSE),"")</f>
        <v/>
      </c>
      <c r="AB5060" s="131"/>
      <c r="AC5060" s="130"/>
      <c r="AD5060" s="131"/>
      <c r="AE5060" s="131"/>
      <c r="AF5060" s="131" t="str">
        <f>IF(ActividadesCom[[#This Row],[NIVEL 5]]&lt;&gt;0,VLOOKUP(ActividadesCom[[#This Row],[NIVEL 5]],Catálogo!A:B,2,FALSE),"")</f>
        <v/>
      </c>
      <c r="AG5060" s="131"/>
    </row>
    <row r="5061" spans="1:33" ht="30" customHeight="1" x14ac:dyDescent="0.25">
      <c r="A5061" s="131">
        <v>25470431</v>
      </c>
      <c r="B5061" s="129" t="str">
        <f>VLOOKUP(ActividadesCom[[#This Row],[NO. DE CONTROL]],'LISTADO ESTUDIANTES'!A:C,2,FALSE)</f>
        <v>UC HERRERA EMILY BRENDA</v>
      </c>
      <c r="C5061" s="130" t="str">
        <f>VLOOKUP(ActividadesCom[[#This Row],[NO. DE CONTROL]],'LISTADO ESTUDIANTES'!A:C,3,FALSE)</f>
        <v>INGENIERÍA EN ANIMACION DIGITAL Y EFECTOS VISUALES</v>
      </c>
      <c r="D5061" s="131" t="str">
        <f>VLOOKUP(ActividadesCom[[#This Row],[NO. DE CONTROL]],'LISTADO ESTUDIANTES'!A:D,4,FALSE)</f>
        <v>ACTIVO(A)</v>
      </c>
      <c r="E5061" s="128">
        <f>SUM(ActividadesCom[[#This Row],[CRÉD. 1]],ActividadesCom[[#This Row],[CRÉD. 2]],ActividadesCom[[#This Row],[CRÉD. 3]],ActividadesCom[[#This Row],[CRÉD. 4]],ActividadesCom[[#This Row],[CRÉD. 5]])</f>
        <v>1</v>
      </c>
      <c r="F5061" s="131">
        <f>IF(ActividadesCom[[#This Row],[ÚLTIMO SEMESTRE CON CRÉDITOS]]&gt;0,ROUND(AVERAGE(ActividadesCom[[#This Row],[VALOR NIVEL 5]],ActividadesCom[[#This Row],[VALOR NIVEL 4]],ActividadesCom[[#This Row],[VALOR NIVEL 3]],ActividadesCom[[#This Row],[VALOR NIVEL 2]],ActividadesCom[[#This Row],[VALOR NIVEL 1]]),0),"")</f>
        <v>2</v>
      </c>
      <c r="G5061" s="128" t="str">
        <f>IF(ActividadesCom[[#This Row],[PROMEDIO]]="","",IF(ActividadesCom[[#This Row],[PROMEDIO]]&gt;=4,"EXCELENTE",IF(ActividadesCom[[#This Row],[PROMEDIO]]&gt;=3,"NOTABLE",IF(ActividadesCom[[#This Row],[PROMEDIO]]&gt;=2,"BUENO",IF(ActividadesCom[[#This Row],[PROMEDIO]]=1,"SUFICIENTE","")))))</f>
        <v>BUENO</v>
      </c>
      <c r="H5061" s="131">
        <f>MAX(ActividadesCom[[#This Row],[PERÍODO 1]],ActividadesCom[[#This Row],[PERÍODO 2]],ActividadesCom[[#This Row],[PERÍODO 3]],ActividadesCom[[#This Row],[PERÍODO 4]],ActividadesCom[[#This Row],[PERÍODO 5]])</f>
        <v>20253</v>
      </c>
      <c r="I5061" s="130" t="s">
        <v>5843</v>
      </c>
      <c r="J5061" s="131">
        <v>20253</v>
      </c>
      <c r="K5061" s="131" t="s">
        <v>4009</v>
      </c>
      <c r="L5061" s="131">
        <f>IF(ActividadesCom[[#This Row],[NIVEL 1]]&lt;&gt;0,VLOOKUP(ActividadesCom[[#This Row],[NIVEL 1]],Catálogo!A:B,2,FALSE),"")</f>
        <v>2</v>
      </c>
      <c r="M5061" s="131">
        <v>1</v>
      </c>
      <c r="N5061" s="130"/>
      <c r="O5061" s="131"/>
      <c r="P5061" s="131"/>
      <c r="Q5061" s="131" t="str">
        <f>IF(ActividadesCom[[#This Row],[NIVEL 2]]&lt;&gt;0,VLOOKUP(ActividadesCom[[#This Row],[NIVEL 2]],Catálogo!A:B,2,FALSE),"")</f>
        <v/>
      </c>
      <c r="R5061" s="131"/>
      <c r="S5061" s="130"/>
      <c r="T5061" s="131"/>
      <c r="U5061" s="131"/>
      <c r="V5061" s="131" t="str">
        <f>IF(ActividadesCom[[#This Row],[NIVEL 3]]&lt;&gt;0,VLOOKUP(ActividadesCom[[#This Row],[NIVEL 3]],Catálogo!A:B,2,FALSE),"")</f>
        <v/>
      </c>
      <c r="W5061" s="131"/>
      <c r="X5061" s="130"/>
      <c r="Y5061" s="131"/>
      <c r="Z5061" s="131"/>
      <c r="AA5061" s="131" t="str">
        <f>IF(ActividadesCom[[#This Row],[NIVEL 4]]&lt;&gt;0,VLOOKUP(ActividadesCom[[#This Row],[NIVEL 4]],Catálogo!A:B,2,FALSE),"")</f>
        <v/>
      </c>
      <c r="AB5061" s="131"/>
      <c r="AC5061" s="130"/>
      <c r="AD5061" s="131"/>
      <c r="AE5061" s="131"/>
      <c r="AF5061" s="131" t="str">
        <f>IF(ActividadesCom[[#This Row],[NIVEL 5]]&lt;&gt;0,VLOOKUP(ActividadesCom[[#This Row],[NIVEL 5]],Catálogo!A:B,2,FALSE),"")</f>
        <v/>
      </c>
      <c r="AG5061" s="131"/>
    </row>
    <row r="5062" spans="1:33" ht="30" customHeight="1" x14ac:dyDescent="0.25">
      <c r="A5062" s="131">
        <v>25470433</v>
      </c>
      <c r="B5062" s="129" t="str">
        <f>VLOOKUP(ActividadesCom[[#This Row],[NO. DE CONTROL]],'LISTADO ESTUDIANTES'!A:C,2,FALSE)</f>
        <v>CHE ANAL ANGEL IVAN</v>
      </c>
      <c r="C5062" s="130" t="str">
        <f>VLOOKUP(ActividadesCom[[#This Row],[NO. DE CONTROL]],'LISTADO ESTUDIANTES'!A:C,3,FALSE)</f>
        <v>INGENIERIA CIVIL</v>
      </c>
      <c r="D5062" s="131" t="str">
        <f>VLOOKUP(ActividadesCom[[#This Row],[NO. DE CONTROL]],'LISTADO ESTUDIANTES'!A:D,4,FALSE)</f>
        <v>ACTIVO(A)</v>
      </c>
      <c r="E5062" s="128">
        <f>SUM(ActividadesCom[[#This Row],[CRÉD. 1]],ActividadesCom[[#This Row],[CRÉD. 2]],ActividadesCom[[#This Row],[CRÉD. 3]],ActividadesCom[[#This Row],[CRÉD. 4]],ActividadesCom[[#This Row],[CRÉD. 5]])</f>
        <v>1</v>
      </c>
      <c r="F5062" s="131">
        <f>IF(ActividadesCom[[#This Row],[ÚLTIMO SEMESTRE CON CRÉDITOS]]&gt;0,ROUND(AVERAGE(ActividadesCom[[#This Row],[VALOR NIVEL 5]],ActividadesCom[[#This Row],[VALOR NIVEL 4]],ActividadesCom[[#This Row],[VALOR NIVEL 3]],ActividadesCom[[#This Row],[VALOR NIVEL 2]],ActividadesCom[[#This Row],[VALOR NIVEL 1]]),0),"")</f>
        <v>3</v>
      </c>
      <c r="G5062" s="128" t="str">
        <f>IF(ActividadesCom[[#This Row],[PROMEDIO]]="","",IF(ActividadesCom[[#This Row],[PROMEDIO]]&gt;=4,"EXCELENTE",IF(ActividadesCom[[#This Row],[PROMEDIO]]&gt;=3,"NOTABLE",IF(ActividadesCom[[#This Row],[PROMEDIO]]&gt;=2,"BUENO",IF(ActividadesCom[[#This Row],[PROMEDIO]]=1,"SUFICIENTE","")))))</f>
        <v>NOTABLE</v>
      </c>
      <c r="H5062" s="131">
        <f>MAX(ActividadesCom[[#This Row],[PERÍODO 1]],ActividadesCom[[#This Row],[PERÍODO 2]],ActividadesCom[[#This Row],[PERÍODO 3]],ActividadesCom[[#This Row],[PERÍODO 4]],ActividadesCom[[#This Row],[PERÍODO 5]])</f>
        <v>20253</v>
      </c>
      <c r="I5062" s="130" t="s">
        <v>31</v>
      </c>
      <c r="J5062" s="131">
        <v>20253</v>
      </c>
      <c r="K5062" s="131" t="s">
        <v>4008</v>
      </c>
      <c r="L5062" s="131">
        <f>IF(ActividadesCom[[#This Row],[NIVEL 1]]&lt;&gt;0,VLOOKUP(ActividadesCom[[#This Row],[NIVEL 1]],Catálogo!A:B,2,FALSE),"")</f>
        <v>3</v>
      </c>
      <c r="M5062" s="131">
        <v>1</v>
      </c>
      <c r="N5062" s="130"/>
      <c r="O5062" s="131"/>
      <c r="P5062" s="131"/>
      <c r="Q5062" s="131" t="str">
        <f>IF(ActividadesCom[[#This Row],[NIVEL 2]]&lt;&gt;0,VLOOKUP(ActividadesCom[[#This Row],[NIVEL 2]],Catálogo!A:B,2,FALSE),"")</f>
        <v/>
      </c>
      <c r="R5062" s="131"/>
      <c r="S5062" s="130"/>
      <c r="T5062" s="131"/>
      <c r="U5062" s="131"/>
      <c r="V5062" s="131" t="str">
        <f>IF(ActividadesCom[[#This Row],[NIVEL 3]]&lt;&gt;0,VLOOKUP(ActividadesCom[[#This Row],[NIVEL 3]],Catálogo!A:B,2,FALSE),"")</f>
        <v/>
      </c>
      <c r="W5062" s="131"/>
      <c r="X5062" s="130"/>
      <c r="Y5062" s="131"/>
      <c r="Z5062" s="131"/>
      <c r="AA5062" s="131" t="str">
        <f>IF(ActividadesCom[[#This Row],[NIVEL 4]]&lt;&gt;0,VLOOKUP(ActividadesCom[[#This Row],[NIVEL 4]],Catálogo!A:B,2,FALSE),"")</f>
        <v/>
      </c>
      <c r="AB5062" s="131"/>
      <c r="AC5062" s="130"/>
      <c r="AD5062" s="131"/>
      <c r="AE5062" s="131"/>
      <c r="AF5062" s="131" t="str">
        <f>IF(ActividadesCom[[#This Row],[NIVEL 5]]&lt;&gt;0,VLOOKUP(ActividadesCom[[#This Row],[NIVEL 5]],Catálogo!A:B,2,FALSE),"")</f>
        <v/>
      </c>
      <c r="AG5062" s="131"/>
    </row>
    <row r="5063" spans="1:33" ht="30" customHeight="1" x14ac:dyDescent="0.25">
      <c r="A5063" s="131">
        <v>25470434</v>
      </c>
      <c r="B5063" s="129" t="str">
        <f>VLOOKUP(ActividadesCom[[#This Row],[NO. DE CONTROL]],'LISTADO ESTUDIANTES'!A:C,2,FALSE)</f>
        <v>CRUZ MARTINEZ JONATAN ABISAI</v>
      </c>
      <c r="C5063" s="130" t="str">
        <f>VLOOKUP(ActividadesCom[[#This Row],[NO. DE CONTROL]],'LISTADO ESTUDIANTES'!A:C,3,FALSE)</f>
        <v>INGENIERIA EN ADMINISTRACION</v>
      </c>
      <c r="D5063" s="131" t="str">
        <f>VLOOKUP(ActividadesCom[[#This Row],[NO. DE CONTROL]],'LISTADO ESTUDIANTES'!A:D,4,FALSE)</f>
        <v>ACTIVO(A)</v>
      </c>
      <c r="E5063" s="128">
        <f>SUM(ActividadesCom[[#This Row],[CRÉD. 1]],ActividadesCom[[#This Row],[CRÉD. 2]],ActividadesCom[[#This Row],[CRÉD. 3]],ActividadesCom[[#This Row],[CRÉD. 4]],ActividadesCom[[#This Row],[CRÉD. 5]])</f>
        <v>2</v>
      </c>
      <c r="F5063" s="131">
        <f>IF(ActividadesCom[[#This Row],[ÚLTIMO SEMESTRE CON CRÉDITOS]]&gt;0,ROUND(AVERAGE(ActividadesCom[[#This Row],[VALOR NIVEL 5]],ActividadesCom[[#This Row],[VALOR NIVEL 4]],ActividadesCom[[#This Row],[VALOR NIVEL 3]],ActividadesCom[[#This Row],[VALOR NIVEL 2]],ActividadesCom[[#This Row],[VALOR NIVEL 1]]),0),"")</f>
        <v>3</v>
      </c>
      <c r="G5063" s="128" t="str">
        <f>IF(ActividadesCom[[#This Row],[PROMEDIO]]="","",IF(ActividadesCom[[#This Row],[PROMEDIO]]&gt;=4,"EXCELENTE",IF(ActividadesCom[[#This Row],[PROMEDIO]]&gt;=3,"NOTABLE",IF(ActividadesCom[[#This Row],[PROMEDIO]]&gt;=2,"BUENO",IF(ActividadesCom[[#This Row],[PROMEDIO]]=1,"SUFICIENTE","")))))</f>
        <v>NOTABLE</v>
      </c>
      <c r="H5063" s="131">
        <f>MAX(ActividadesCom[[#This Row],[PERÍODO 1]],ActividadesCom[[#This Row],[PERÍODO 2]],ActividadesCom[[#This Row],[PERÍODO 3]],ActividadesCom[[#This Row],[PERÍODO 4]],ActividadesCom[[#This Row],[PERÍODO 5]])</f>
        <v>20253</v>
      </c>
      <c r="I5063" s="130" t="s">
        <v>11</v>
      </c>
      <c r="J5063" s="131">
        <v>20253</v>
      </c>
      <c r="K5063" s="131" t="s">
        <v>4008</v>
      </c>
      <c r="L5063" s="131">
        <f>IF(ActividadesCom[[#This Row],[NIVEL 1]]&lt;&gt;0,VLOOKUP(ActividadesCom[[#This Row],[NIVEL 1]],Catálogo!A:B,2,FALSE),"")</f>
        <v>3</v>
      </c>
      <c r="M5063" s="131">
        <v>1</v>
      </c>
      <c r="N5063" s="130" t="s">
        <v>7333</v>
      </c>
      <c r="O5063" s="131">
        <v>20253</v>
      </c>
      <c r="P5063" s="131" t="s">
        <v>4009</v>
      </c>
      <c r="Q5063" s="131">
        <f>IF(ActividadesCom[[#This Row],[NIVEL 2]]&lt;&gt;0,VLOOKUP(ActividadesCom[[#This Row],[NIVEL 2]],Catálogo!A:B,2,FALSE),"")</f>
        <v>2</v>
      </c>
      <c r="R5063" s="131">
        <v>1</v>
      </c>
      <c r="S5063" s="130"/>
      <c r="T5063" s="131"/>
      <c r="U5063" s="131"/>
      <c r="V5063" s="131" t="str">
        <f>IF(ActividadesCom[[#This Row],[NIVEL 3]]&lt;&gt;0,VLOOKUP(ActividadesCom[[#This Row],[NIVEL 3]],Catálogo!A:B,2,FALSE),"")</f>
        <v/>
      </c>
      <c r="W5063" s="131"/>
      <c r="X5063" s="130"/>
      <c r="Y5063" s="131"/>
      <c r="Z5063" s="131"/>
      <c r="AA5063" s="131" t="str">
        <f>IF(ActividadesCom[[#This Row],[NIVEL 4]]&lt;&gt;0,VLOOKUP(ActividadesCom[[#This Row],[NIVEL 4]],Catálogo!A:B,2,FALSE),"")</f>
        <v/>
      </c>
      <c r="AB5063" s="131"/>
      <c r="AC5063" s="130"/>
      <c r="AD5063" s="131"/>
      <c r="AE5063" s="131"/>
      <c r="AF5063" s="131" t="str">
        <f>IF(ActividadesCom[[#This Row],[NIVEL 5]]&lt;&gt;0,VLOOKUP(ActividadesCom[[#This Row],[NIVEL 5]],Catálogo!A:B,2,FALSE),"")</f>
        <v/>
      </c>
      <c r="AG5063" s="131"/>
    </row>
    <row r="5064" spans="1:33" ht="30" hidden="1" customHeight="1" x14ac:dyDescent="0.25">
      <c r="A5064" s="131">
        <v>25470435</v>
      </c>
      <c r="B5064" s="129" t="str">
        <f>VLOOKUP(ActividadesCom[[#This Row],[NO. DE CONTROL]],'LISTADO ESTUDIANTES'!A:C,2,FALSE)</f>
        <v>BRICEÑO ZAPATA JUAN LUIS</v>
      </c>
      <c r="C5064" s="130" t="str">
        <f>VLOOKUP(ActividadesCom[[#This Row],[NO. DE CONTROL]],'LISTADO ESTUDIANTES'!A:C,3,FALSE)</f>
        <v>INGENIERIA EN ADMINISTRACION</v>
      </c>
      <c r="D5064" s="131" t="str">
        <f>VLOOKUP(ActividadesCom[[#This Row],[NO. DE CONTROL]],'LISTADO ESTUDIANTES'!A:D,4,FALSE)</f>
        <v>EGRESADO(A)</v>
      </c>
      <c r="E5064" s="128">
        <f>SUM(ActividadesCom[[#This Row],[CRÉD. 1]],ActividadesCom[[#This Row],[CRÉD. 2]],ActividadesCom[[#This Row],[CRÉD. 3]],ActividadesCom[[#This Row],[CRÉD. 4]],ActividadesCom[[#This Row],[CRÉD. 5]])</f>
        <v>1</v>
      </c>
      <c r="F5064" s="131">
        <f>IF(ActividadesCom[[#This Row],[ÚLTIMO SEMESTRE CON CRÉDITOS]]&gt;0,ROUND(AVERAGE(ActividadesCom[[#This Row],[VALOR NIVEL 5]],ActividadesCom[[#This Row],[VALOR NIVEL 4]],ActividadesCom[[#This Row],[VALOR NIVEL 3]],ActividadesCom[[#This Row],[VALOR NIVEL 2]],ActividadesCom[[#This Row],[VALOR NIVEL 1]]),0),"")</f>
        <v>4</v>
      </c>
      <c r="G5064" s="128" t="str">
        <f>IF(ActividadesCom[[#This Row],[PROMEDIO]]="","",IF(ActividadesCom[[#This Row],[PROMEDIO]]&gt;=4,"EXCELENTE",IF(ActividadesCom[[#This Row],[PROMEDIO]]&gt;=3,"NOTABLE",IF(ActividadesCom[[#This Row],[PROMEDIO]]&gt;=2,"BUENO",IF(ActividadesCom[[#This Row],[PROMEDIO]]=1,"SUFICIENTE","")))))</f>
        <v>EXCELENTE</v>
      </c>
      <c r="H5064" s="131">
        <f>MAX(ActividadesCom[[#This Row],[PERÍODO 1]],ActividadesCom[[#This Row],[PERÍODO 2]],ActividadesCom[[#This Row],[PERÍODO 3]],ActividadesCom[[#This Row],[PERÍODO 4]],ActividadesCom[[#This Row],[PERÍODO 5]])</f>
        <v>20253</v>
      </c>
      <c r="I5064" s="130" t="s">
        <v>5702</v>
      </c>
      <c r="J5064" s="131">
        <v>20253</v>
      </c>
      <c r="K5064" s="131" t="s">
        <v>4007</v>
      </c>
      <c r="L5064" s="131">
        <f>IF(ActividadesCom[[#This Row],[NIVEL 1]]&lt;&gt;0,VLOOKUP(ActividadesCom[[#This Row],[NIVEL 1]],Catálogo!A:B,2,FALSE),"")</f>
        <v>4</v>
      </c>
      <c r="M5064" s="131">
        <v>1</v>
      </c>
      <c r="N5064" s="130"/>
      <c r="O5064" s="131"/>
      <c r="P5064" s="131"/>
      <c r="Q5064" s="131" t="str">
        <f>IF(ActividadesCom[[#This Row],[NIVEL 2]]&lt;&gt;0,VLOOKUP(ActividadesCom[[#This Row],[NIVEL 2]],Catálogo!A:B,2,FALSE),"")</f>
        <v/>
      </c>
      <c r="R5064" s="131"/>
      <c r="S5064" s="130"/>
      <c r="T5064" s="131"/>
      <c r="U5064" s="131"/>
      <c r="V5064" s="131" t="str">
        <f>IF(ActividadesCom[[#This Row],[NIVEL 3]]&lt;&gt;0,VLOOKUP(ActividadesCom[[#This Row],[NIVEL 3]],Catálogo!A:B,2,FALSE),"")</f>
        <v/>
      </c>
      <c r="W5064" s="131"/>
      <c r="X5064" s="130"/>
      <c r="Y5064" s="131"/>
      <c r="Z5064" s="131"/>
      <c r="AA5064" s="131" t="str">
        <f>IF(ActividadesCom[[#This Row],[NIVEL 4]]&lt;&gt;0,VLOOKUP(ActividadesCom[[#This Row],[NIVEL 4]],Catálogo!A:B,2,FALSE),"")</f>
        <v/>
      </c>
      <c r="AB5064" s="131"/>
      <c r="AC5064" s="130"/>
      <c r="AD5064" s="131"/>
      <c r="AE5064" s="131"/>
      <c r="AF5064" s="131" t="str">
        <f>IF(ActividadesCom[[#This Row],[NIVEL 5]]&lt;&gt;0,VLOOKUP(ActividadesCom[[#This Row],[NIVEL 5]],Catálogo!A:B,2,FALSE),"")</f>
        <v/>
      </c>
      <c r="AG5064" s="131"/>
    </row>
    <row r="5065" spans="1:33" ht="30" customHeight="1" x14ac:dyDescent="0.25">
      <c r="A5065" s="5">
        <v>25470436</v>
      </c>
      <c r="B5065" s="10" t="str">
        <f>VLOOKUP(ActividadesCom[[#This Row],[NO. DE CONTROL]],'LISTADO ESTUDIANTES'!A:C,2,FALSE)</f>
        <v>PACAY JIMENEZ GENRRY JOSUE</v>
      </c>
      <c r="C5065" s="6" t="str">
        <f>VLOOKUP(ActividadesCom[[#This Row],[NO. DE CONTROL]],'LISTADO ESTUDIANTES'!A:C,3,FALSE)</f>
        <v>CONTADOR PUBLICO</v>
      </c>
      <c r="D5065" s="5" t="str">
        <f>VLOOKUP(ActividadesCom[[#This Row],[NO. DE CONTROL]],'LISTADO ESTUDIANTES'!A:D,4,FALSE)</f>
        <v>ACTIVO(A)</v>
      </c>
      <c r="E5065" s="7">
        <f>SUM(ActividadesCom[[#This Row],[CRÉD. 1]],ActividadesCom[[#This Row],[CRÉD. 2]],ActividadesCom[[#This Row],[CRÉD. 3]],ActividadesCom[[#This Row],[CRÉD. 4]],ActividadesCom[[#This Row],[CRÉD. 5]])</f>
        <v>2</v>
      </c>
      <c r="F5065" s="5">
        <f>IF(ActividadesCom[[#This Row],[ÚLTIMO SEMESTRE CON CRÉDITOS]]&gt;0,ROUND(AVERAGE(ActividadesCom[[#This Row],[VALOR NIVEL 5]],ActividadesCom[[#This Row],[VALOR NIVEL 4]],ActividadesCom[[#This Row],[VALOR NIVEL 3]],ActividadesCom[[#This Row],[VALOR NIVEL 2]],ActividadesCom[[#This Row],[VALOR NIVEL 1]]),0),"")</f>
        <v>4</v>
      </c>
      <c r="G5065" s="7" t="str">
        <f>IF(ActividadesCom[[#This Row],[PROMEDIO]]="","",IF(ActividadesCom[[#This Row],[PROMEDIO]]&gt;=4,"EXCELENTE",IF(ActividadesCom[[#This Row],[PROMEDIO]]&gt;=3,"NOTABLE",IF(ActividadesCom[[#This Row],[PROMEDIO]]&gt;=2,"BUENO",IF(ActividadesCom[[#This Row],[PROMEDIO]]=1,"SUFICIENTE","")))))</f>
        <v>EXCELENTE</v>
      </c>
      <c r="H5065" s="5">
        <f>MAX(ActividadesCom[[#This Row],[PERÍODO 1]],ActividadesCom[[#This Row],[PERÍODO 2]],ActividadesCom[[#This Row],[PERÍODO 3]],ActividadesCom[[#This Row],[PERÍODO 4]],ActividadesCom[[#This Row],[PERÍODO 5]])</f>
        <v>20261</v>
      </c>
      <c r="I5065" s="6" t="s">
        <v>25</v>
      </c>
      <c r="J5065" s="5">
        <v>20253</v>
      </c>
      <c r="K5065" s="5" t="s">
        <v>4007</v>
      </c>
      <c r="L5065" s="5">
        <f>IF(ActividadesCom[[#This Row],[NIVEL 1]]&lt;&gt;0,VLOOKUP(ActividadesCom[[#This Row],[NIVEL 1]],Catálogo!A:B,2,FALSE),"")</f>
        <v>4</v>
      </c>
      <c r="M5065" s="5">
        <v>1</v>
      </c>
      <c r="N5065" s="6" t="s">
        <v>6293</v>
      </c>
      <c r="O5065" s="5">
        <v>20261</v>
      </c>
      <c r="P5065" s="5" t="s">
        <v>4008</v>
      </c>
      <c r="Q5065" s="5">
        <f>IF(ActividadesCom[[#This Row],[NIVEL 2]]&lt;&gt;0,VLOOKUP(ActividadesCom[[#This Row],[NIVEL 2]],Catálogo!A:B,2,FALSE),"")</f>
        <v>3</v>
      </c>
      <c r="R5065" s="5">
        <v>1</v>
      </c>
      <c r="S5065" s="6"/>
      <c r="T5065" s="5"/>
      <c r="U5065" s="5"/>
      <c r="V5065" s="5" t="str">
        <f>IF(ActividadesCom[[#This Row],[NIVEL 3]]&lt;&gt;0,VLOOKUP(ActividadesCom[[#This Row],[NIVEL 3]],Catálogo!A:B,2,FALSE),"")</f>
        <v/>
      </c>
      <c r="W5065" s="5"/>
      <c r="X5065" s="6"/>
      <c r="Y5065" s="5"/>
      <c r="Z5065" s="5"/>
      <c r="AA5065" s="5" t="str">
        <f>IF(ActividadesCom[[#This Row],[NIVEL 4]]&lt;&gt;0,VLOOKUP(ActividadesCom[[#This Row],[NIVEL 4]],Catálogo!A:B,2,FALSE),"")</f>
        <v/>
      </c>
      <c r="AB5065" s="5"/>
      <c r="AC5065" s="6"/>
      <c r="AD5065" s="5"/>
      <c r="AE5065" s="5"/>
      <c r="AF5065" s="5" t="str">
        <f>IF(ActividadesCom[[#This Row],[NIVEL 5]]&lt;&gt;0,VLOOKUP(ActividadesCom[[#This Row],[NIVEL 5]],Catálogo!A:B,2,FALSE),"")</f>
        <v/>
      </c>
      <c r="AG5065" s="5"/>
    </row>
    <row r="5066" spans="1:33" ht="30" customHeight="1" x14ac:dyDescent="0.25">
      <c r="A5066" s="131">
        <v>25470437</v>
      </c>
      <c r="B5066" s="129" t="str">
        <f>VLOOKUP(ActividadesCom[[#This Row],[NO. DE CONTROL]],'LISTADO ESTUDIANTES'!A:C,2,FALSE)</f>
        <v>POOT ROMERO LEONARDO ANDREY</v>
      </c>
      <c r="C5066" s="130" t="str">
        <f>VLOOKUP(ActividadesCom[[#This Row],[NO. DE CONTROL]],'LISTADO ESTUDIANTES'!A:C,3,FALSE)</f>
        <v>CONTADOR PUBLICO</v>
      </c>
      <c r="D5066" s="131" t="str">
        <f>VLOOKUP(ActividadesCom[[#This Row],[NO. DE CONTROL]],'LISTADO ESTUDIANTES'!A:D,4,FALSE)</f>
        <v>ACTIVO(A)</v>
      </c>
      <c r="E5066" s="128">
        <f>SUM(ActividadesCom[[#This Row],[CRÉD. 1]],ActividadesCom[[#This Row],[CRÉD. 2]],ActividadesCom[[#This Row],[CRÉD. 3]],ActividadesCom[[#This Row],[CRÉD. 4]],ActividadesCom[[#This Row],[CRÉD. 5]])</f>
        <v>2</v>
      </c>
      <c r="F5066" s="131">
        <f>IF(ActividadesCom[[#This Row],[ÚLTIMO SEMESTRE CON CRÉDITOS]]&gt;0,ROUND(AVERAGE(ActividadesCom[[#This Row],[VALOR NIVEL 5]],ActividadesCom[[#This Row],[VALOR NIVEL 4]],ActividadesCom[[#This Row],[VALOR NIVEL 3]],ActividadesCom[[#This Row],[VALOR NIVEL 2]],ActividadesCom[[#This Row],[VALOR NIVEL 1]]),0),"")</f>
        <v>3</v>
      </c>
      <c r="G5066" s="128" t="str">
        <f>IF(ActividadesCom[[#This Row],[PROMEDIO]]="","",IF(ActividadesCom[[#This Row],[PROMEDIO]]&gt;=4,"EXCELENTE",IF(ActividadesCom[[#This Row],[PROMEDIO]]&gt;=3,"NOTABLE",IF(ActividadesCom[[#This Row],[PROMEDIO]]&gt;=2,"BUENO",IF(ActividadesCom[[#This Row],[PROMEDIO]]=1,"SUFICIENTE","")))))</f>
        <v>NOTABLE</v>
      </c>
      <c r="H5066" s="131">
        <f>MAX(ActividadesCom[[#This Row],[PERÍODO 1]],ActividadesCom[[#This Row],[PERÍODO 2]],ActividadesCom[[#This Row],[PERÍODO 3]],ActividadesCom[[#This Row],[PERÍODO 4]],ActividadesCom[[#This Row],[PERÍODO 5]])</f>
        <v>20253</v>
      </c>
      <c r="I5066" s="130" t="s">
        <v>7297</v>
      </c>
      <c r="J5066" s="131">
        <v>20253</v>
      </c>
      <c r="K5066" s="131" t="s">
        <v>4008</v>
      </c>
      <c r="L5066" s="131">
        <f>IF(ActividadesCom[[#This Row],[NIVEL 1]]&lt;&gt;0,VLOOKUP(ActividadesCom[[#This Row],[NIVEL 1]],Catálogo!A:B,2,FALSE),"")</f>
        <v>3</v>
      </c>
      <c r="M5066" s="131">
        <v>1</v>
      </c>
      <c r="N5066" s="130" t="s">
        <v>31</v>
      </c>
      <c r="O5066" s="131">
        <v>20253</v>
      </c>
      <c r="P5066" s="131" t="s">
        <v>4008</v>
      </c>
      <c r="Q5066" s="131">
        <f>IF(ActividadesCom[[#This Row],[NIVEL 2]]&lt;&gt;0,VLOOKUP(ActividadesCom[[#This Row],[NIVEL 2]],Catálogo!A:B,2,FALSE),"")</f>
        <v>3</v>
      </c>
      <c r="R5066" s="131">
        <v>1</v>
      </c>
      <c r="S5066" s="130"/>
      <c r="T5066" s="131"/>
      <c r="U5066" s="131"/>
      <c r="V5066" s="131" t="str">
        <f>IF(ActividadesCom[[#This Row],[NIVEL 3]]&lt;&gt;0,VLOOKUP(ActividadesCom[[#This Row],[NIVEL 3]],Catálogo!A:B,2,FALSE),"")</f>
        <v/>
      </c>
      <c r="W5066" s="131"/>
      <c r="X5066" s="130"/>
      <c r="Y5066" s="131"/>
      <c r="Z5066" s="131"/>
      <c r="AA5066" s="131" t="str">
        <f>IF(ActividadesCom[[#This Row],[NIVEL 4]]&lt;&gt;0,VLOOKUP(ActividadesCom[[#This Row],[NIVEL 4]],Catálogo!A:B,2,FALSE),"")</f>
        <v/>
      </c>
      <c r="AB5066" s="131"/>
      <c r="AC5066" s="130"/>
      <c r="AD5066" s="131"/>
      <c r="AE5066" s="131"/>
      <c r="AF5066" s="131" t="str">
        <f>IF(ActividadesCom[[#This Row],[NIVEL 5]]&lt;&gt;0,VLOOKUP(ActividadesCom[[#This Row],[NIVEL 5]],Catálogo!A:B,2,FALSE),"")</f>
        <v/>
      </c>
      <c r="AG5066" s="131"/>
    </row>
    <row r="5067" spans="1:33" ht="30" customHeight="1" x14ac:dyDescent="0.25">
      <c r="A5067" s="131">
        <v>25470438</v>
      </c>
      <c r="B5067" s="129" t="str">
        <f>VLOOKUP(ActividadesCom[[#This Row],[NO. DE CONTROL]],'LISTADO ESTUDIANTES'!A:C,2,FALSE)</f>
        <v>VILLALOBOS ABARCA LICIEN ELENA</v>
      </c>
      <c r="C5067" s="130" t="str">
        <f>VLOOKUP(ActividadesCom[[#This Row],[NO. DE CONTROL]],'LISTADO ESTUDIANTES'!A:C,3,FALSE)</f>
        <v>CONTADOR PUBLICO</v>
      </c>
      <c r="D5067" s="131" t="str">
        <f>VLOOKUP(ActividadesCom[[#This Row],[NO. DE CONTROL]],'LISTADO ESTUDIANTES'!A:D,4,FALSE)</f>
        <v>ACTIVO(A)</v>
      </c>
      <c r="E5067" s="128">
        <f>SUM(ActividadesCom[[#This Row],[CRÉD. 1]],ActividadesCom[[#This Row],[CRÉD. 2]],ActividadesCom[[#This Row],[CRÉD. 3]],ActividadesCom[[#This Row],[CRÉD. 4]],ActividadesCom[[#This Row],[CRÉD. 5]])</f>
        <v>1</v>
      </c>
      <c r="F5067" s="131">
        <f>IF(ActividadesCom[[#This Row],[ÚLTIMO SEMESTRE CON CRÉDITOS]]&gt;0,ROUND(AVERAGE(ActividadesCom[[#This Row],[VALOR NIVEL 5]],ActividadesCom[[#This Row],[VALOR NIVEL 4]],ActividadesCom[[#This Row],[VALOR NIVEL 3]],ActividadesCom[[#This Row],[VALOR NIVEL 2]],ActividadesCom[[#This Row],[VALOR NIVEL 1]]),0),"")</f>
        <v>2</v>
      </c>
      <c r="G5067" s="128" t="str">
        <f>IF(ActividadesCom[[#This Row],[PROMEDIO]]="","",IF(ActividadesCom[[#This Row],[PROMEDIO]]&gt;=4,"EXCELENTE",IF(ActividadesCom[[#This Row],[PROMEDIO]]&gt;=3,"NOTABLE",IF(ActividadesCom[[#This Row],[PROMEDIO]]&gt;=2,"BUENO",IF(ActividadesCom[[#This Row],[PROMEDIO]]=1,"SUFICIENTE","")))))</f>
        <v>BUENO</v>
      </c>
      <c r="H5067" s="131">
        <f>MAX(ActividadesCom[[#This Row],[PERÍODO 1]],ActividadesCom[[#This Row],[PERÍODO 2]],ActividadesCom[[#This Row],[PERÍODO 3]],ActividadesCom[[#This Row],[PERÍODO 4]],ActividadesCom[[#This Row],[PERÍODO 5]])</f>
        <v>20253</v>
      </c>
      <c r="I5067" s="130" t="s">
        <v>5843</v>
      </c>
      <c r="J5067" s="131">
        <v>20253</v>
      </c>
      <c r="K5067" s="131" t="s">
        <v>4009</v>
      </c>
      <c r="L5067" s="131">
        <f>IF(ActividadesCom[[#This Row],[NIVEL 1]]&lt;&gt;0,VLOOKUP(ActividadesCom[[#This Row],[NIVEL 1]],Catálogo!A:B,2,FALSE),"")</f>
        <v>2</v>
      </c>
      <c r="M5067" s="131">
        <v>1</v>
      </c>
      <c r="N5067" s="130"/>
      <c r="O5067" s="131"/>
      <c r="P5067" s="131"/>
      <c r="Q5067" s="131" t="str">
        <f>IF(ActividadesCom[[#This Row],[NIVEL 2]]&lt;&gt;0,VLOOKUP(ActividadesCom[[#This Row],[NIVEL 2]],Catálogo!A:B,2,FALSE),"")</f>
        <v/>
      </c>
      <c r="R5067" s="131"/>
      <c r="S5067" s="130"/>
      <c r="T5067" s="131"/>
      <c r="U5067" s="131"/>
      <c r="V5067" s="131" t="str">
        <f>IF(ActividadesCom[[#This Row],[NIVEL 3]]&lt;&gt;0,VLOOKUP(ActividadesCom[[#This Row],[NIVEL 3]],Catálogo!A:B,2,FALSE),"")</f>
        <v/>
      </c>
      <c r="W5067" s="131"/>
      <c r="X5067" s="130"/>
      <c r="Y5067" s="131"/>
      <c r="Z5067" s="131"/>
      <c r="AA5067" s="131" t="str">
        <f>IF(ActividadesCom[[#This Row],[NIVEL 4]]&lt;&gt;0,VLOOKUP(ActividadesCom[[#This Row],[NIVEL 4]],Catálogo!A:B,2,FALSE),"")</f>
        <v/>
      </c>
      <c r="AB5067" s="131"/>
      <c r="AC5067" s="130"/>
      <c r="AD5067" s="131"/>
      <c r="AE5067" s="131"/>
      <c r="AF5067" s="131" t="str">
        <f>IF(ActividadesCom[[#This Row],[NIVEL 5]]&lt;&gt;0,VLOOKUP(ActividadesCom[[#This Row],[NIVEL 5]],Catálogo!A:B,2,FALSE),"")</f>
        <v/>
      </c>
      <c r="AG5067" s="131"/>
    </row>
    <row r="5068" spans="1:33" ht="30" customHeight="1" x14ac:dyDescent="0.25">
      <c r="A5068" s="7">
        <v>25470439</v>
      </c>
      <c r="B5068" s="10" t="str">
        <f>VLOOKUP(ActividadesCom[[#This Row],[NO. DE CONTROL]],'LISTADO ESTUDIANTES'!A:C,2,FALSE)</f>
        <v>MOO QUIÃONES JOSE ANTONIO</v>
      </c>
      <c r="C5068" s="6" t="str">
        <f>VLOOKUP(ActividadesCom[[#This Row],[NO. DE CONTROL]],'LISTADO ESTUDIANTES'!A:C,3,FALSE)</f>
        <v>CONTADOR PUBLICO</v>
      </c>
      <c r="D5068" s="5" t="str">
        <f>VLOOKUP(ActividadesCom[[#This Row],[NO. DE CONTROL]],'LISTADO ESTUDIANTES'!A:D,4,FALSE)</f>
        <v>ACTIVO(A)</v>
      </c>
      <c r="E5068" s="7">
        <f>SUM(ActividadesCom[[#This Row],[CRÉD. 1]],ActividadesCom[[#This Row],[CRÉD. 2]],ActividadesCom[[#This Row],[CRÉD. 3]],ActividadesCom[[#This Row],[CRÉD. 4]],ActividadesCom[[#This Row],[CRÉD. 5]])</f>
        <v>0</v>
      </c>
      <c r="F5068" s="5" t="str">
        <f>IF(ActividadesCom[[#This Row],[ÚLTIMO SEMESTRE CON CRÉDITOS]]&gt;0,ROUND(AVERAGE(ActividadesCom[[#This Row],[VALOR NIVEL 5]],ActividadesCom[[#This Row],[VALOR NIVEL 4]],ActividadesCom[[#This Row],[VALOR NIVEL 3]],ActividadesCom[[#This Row],[VALOR NIVEL 2]],ActividadesCom[[#This Row],[VALOR NIVEL 1]]),0),"")</f>
        <v/>
      </c>
      <c r="G5068" s="7" t="str">
        <f>IF(ActividadesCom[[#This Row],[PROMEDIO]]="","",IF(ActividadesCom[[#This Row],[PROMEDIO]]&gt;=4,"EXCELENTE",IF(ActividadesCom[[#This Row],[PROMEDIO]]&gt;=3,"NOTABLE",IF(ActividadesCom[[#This Row],[PROMEDIO]]&gt;=2,"BUENO",IF(ActividadesCom[[#This Row],[PROMEDIO]]=1,"SUFICIENTE","")))))</f>
        <v/>
      </c>
      <c r="H5068" s="5">
        <f>MAX(ActividadesCom[[#This Row],[PERÍODO 1]],ActividadesCom[[#This Row],[PERÍODO 2]],ActividadesCom[[#This Row],[PERÍODO 3]],ActividadesCom[[#This Row],[PERÍODO 4]],ActividadesCom[[#This Row],[PERÍODO 5]])</f>
        <v>0</v>
      </c>
      <c r="I5068" s="6"/>
      <c r="J5068" s="5"/>
      <c r="K5068" s="5"/>
      <c r="L5068" s="5" t="str">
        <f>IF(ActividadesCom[[#This Row],[NIVEL 1]]&lt;&gt;0,VLOOKUP(ActividadesCom[[#This Row],[NIVEL 1]],Catálogo!A:B,2,FALSE),"")</f>
        <v/>
      </c>
      <c r="M5068" s="5"/>
      <c r="N5068" s="6"/>
      <c r="O5068" s="5"/>
      <c r="P5068" s="5"/>
      <c r="Q5068" s="5" t="str">
        <f>IF(ActividadesCom[[#This Row],[NIVEL 2]]&lt;&gt;0,VLOOKUP(ActividadesCom[[#This Row],[NIVEL 2]],Catálogo!A:B,2,FALSE),"")</f>
        <v/>
      </c>
      <c r="R5068" s="5"/>
      <c r="S5068" s="6"/>
      <c r="T5068" s="5"/>
      <c r="U5068" s="5"/>
      <c r="V5068" s="5" t="str">
        <f>IF(ActividadesCom[[#This Row],[NIVEL 3]]&lt;&gt;0,VLOOKUP(ActividadesCom[[#This Row],[NIVEL 3]],Catálogo!A:B,2,FALSE),"")</f>
        <v/>
      </c>
      <c r="W5068" s="5"/>
      <c r="X5068" s="6"/>
      <c r="Y5068" s="5"/>
      <c r="Z5068" s="5"/>
      <c r="AA5068" s="5" t="str">
        <f>IF(ActividadesCom[[#This Row],[NIVEL 4]]&lt;&gt;0,VLOOKUP(ActividadesCom[[#This Row],[NIVEL 4]],Catálogo!A:B,2,FALSE),"")</f>
        <v/>
      </c>
      <c r="AB5068" s="5"/>
      <c r="AC5068" s="6"/>
      <c r="AD5068" s="5"/>
      <c r="AE5068" s="5"/>
      <c r="AF5068" s="5" t="str">
        <f>IF(ActividadesCom[[#This Row],[NIVEL 5]]&lt;&gt;0,VLOOKUP(ActividadesCom[[#This Row],[NIVEL 5]],Catálogo!A:B,2,FALSE),"")</f>
        <v/>
      </c>
      <c r="AG5068" s="5"/>
    </row>
    <row r="5069" spans="1:33" ht="30" hidden="1" customHeight="1" x14ac:dyDescent="0.25">
      <c r="A5069" s="131">
        <v>25470440</v>
      </c>
      <c r="B5069" s="129" t="str">
        <f>VLOOKUP(ActividadesCom[[#This Row],[NO. DE CONTROL]],'LISTADO ESTUDIANTES'!A:C,2,FALSE)</f>
        <v>TREJO POLANCO DIYER ALEJANDRO</v>
      </c>
      <c r="C5069" s="130" t="str">
        <f>VLOOKUP(ActividadesCom[[#This Row],[NO. DE CONTROL]],'LISTADO ESTUDIANTES'!A:C,3,FALSE)</f>
        <v>CONTADOR PUBLICO</v>
      </c>
      <c r="D5069" s="131" t="str">
        <f>VLOOKUP(ActividadesCom[[#This Row],[NO. DE CONTROL]],'LISTADO ESTUDIANTES'!A:D,4,FALSE)</f>
        <v>EGRESADO(A)</v>
      </c>
      <c r="E5069" s="128">
        <f>SUM(ActividadesCom[[#This Row],[CRÉD. 1]],ActividadesCom[[#This Row],[CRÉD. 2]],ActividadesCom[[#This Row],[CRÉD. 3]],ActividadesCom[[#This Row],[CRÉD. 4]],ActividadesCom[[#This Row],[CRÉD. 5]])</f>
        <v>1</v>
      </c>
      <c r="F5069" s="131">
        <f>IF(ActividadesCom[[#This Row],[ÚLTIMO SEMESTRE CON CRÉDITOS]]&gt;0,ROUND(AVERAGE(ActividadesCom[[#This Row],[VALOR NIVEL 5]],ActividadesCom[[#This Row],[VALOR NIVEL 4]],ActividadesCom[[#This Row],[VALOR NIVEL 3]],ActividadesCom[[#This Row],[VALOR NIVEL 2]],ActividadesCom[[#This Row],[VALOR NIVEL 1]]),0),"")</f>
        <v>3</v>
      </c>
      <c r="G5069" s="128" t="str">
        <f>IF(ActividadesCom[[#This Row],[PROMEDIO]]="","",IF(ActividadesCom[[#This Row],[PROMEDIO]]&gt;=4,"EXCELENTE",IF(ActividadesCom[[#This Row],[PROMEDIO]]&gt;=3,"NOTABLE",IF(ActividadesCom[[#This Row],[PROMEDIO]]&gt;=2,"BUENO",IF(ActividadesCom[[#This Row],[PROMEDIO]]=1,"SUFICIENTE","")))))</f>
        <v>NOTABLE</v>
      </c>
      <c r="H5069" s="131">
        <f>MAX(ActividadesCom[[#This Row],[PERÍODO 1]],ActividadesCom[[#This Row],[PERÍODO 2]],ActividadesCom[[#This Row],[PERÍODO 3]],ActividadesCom[[#This Row],[PERÍODO 4]],ActividadesCom[[#This Row],[PERÍODO 5]])</f>
        <v>20253</v>
      </c>
      <c r="I5069" s="130" t="s">
        <v>7297</v>
      </c>
      <c r="J5069" s="131">
        <v>20253</v>
      </c>
      <c r="K5069" s="131" t="s">
        <v>4008</v>
      </c>
      <c r="L5069" s="131">
        <f>IF(ActividadesCom[[#This Row],[NIVEL 1]]&lt;&gt;0,VLOOKUP(ActividadesCom[[#This Row],[NIVEL 1]],Catálogo!A:B,2,FALSE),"")</f>
        <v>3</v>
      </c>
      <c r="M5069" s="131">
        <v>1</v>
      </c>
      <c r="N5069" s="130"/>
      <c r="O5069" s="131"/>
      <c r="P5069" s="131"/>
      <c r="Q5069" s="131" t="str">
        <f>IF(ActividadesCom[[#This Row],[NIVEL 2]]&lt;&gt;0,VLOOKUP(ActividadesCom[[#This Row],[NIVEL 2]],Catálogo!A:B,2,FALSE),"")</f>
        <v/>
      </c>
      <c r="R5069" s="131"/>
      <c r="S5069" s="130"/>
      <c r="T5069" s="131"/>
      <c r="U5069" s="131"/>
      <c r="V5069" s="131" t="str">
        <f>IF(ActividadesCom[[#This Row],[NIVEL 3]]&lt;&gt;0,VLOOKUP(ActividadesCom[[#This Row],[NIVEL 3]],Catálogo!A:B,2,FALSE),"")</f>
        <v/>
      </c>
      <c r="W5069" s="131"/>
      <c r="X5069" s="130"/>
      <c r="Y5069" s="131"/>
      <c r="Z5069" s="131"/>
      <c r="AA5069" s="131" t="str">
        <f>IF(ActividadesCom[[#This Row],[NIVEL 4]]&lt;&gt;0,VLOOKUP(ActividadesCom[[#This Row],[NIVEL 4]],Catálogo!A:B,2,FALSE),"")</f>
        <v/>
      </c>
      <c r="AB5069" s="131"/>
      <c r="AC5069" s="130"/>
      <c r="AD5069" s="131"/>
      <c r="AE5069" s="131"/>
      <c r="AF5069" s="131" t="str">
        <f>IF(ActividadesCom[[#This Row],[NIVEL 5]]&lt;&gt;0,VLOOKUP(ActividadesCom[[#This Row],[NIVEL 5]],Catálogo!A:B,2,FALSE),"")</f>
        <v/>
      </c>
      <c r="AG5069" s="131"/>
    </row>
    <row r="5070" spans="1:33" ht="30" customHeight="1" x14ac:dyDescent="0.25">
      <c r="A5070" s="131">
        <v>25470441</v>
      </c>
      <c r="B5070" s="129" t="str">
        <f>VLOOKUP(ActividadesCom[[#This Row],[NO. DE CONTROL]],'LISTADO ESTUDIANTES'!A:C,2,FALSE)</f>
        <v>VENEGAS LUIS ALFONSO DE JESUS</v>
      </c>
      <c r="C5070" s="130" t="str">
        <f>VLOOKUP(ActividadesCom[[#This Row],[NO. DE CONTROL]],'LISTADO ESTUDIANTES'!A:C,3,FALSE)</f>
        <v>CONTADOR PUBLICO</v>
      </c>
      <c r="D5070" s="131" t="str">
        <f>VLOOKUP(ActividadesCom[[#This Row],[NO. DE CONTROL]],'LISTADO ESTUDIANTES'!A:D,4,FALSE)</f>
        <v>ACTIVO(A)</v>
      </c>
      <c r="E5070" s="128">
        <f>SUM(ActividadesCom[[#This Row],[CRÉD. 1]],ActividadesCom[[#This Row],[CRÉD. 2]],ActividadesCom[[#This Row],[CRÉD. 3]],ActividadesCom[[#This Row],[CRÉD. 4]],ActividadesCom[[#This Row],[CRÉD. 5]])</f>
        <v>2</v>
      </c>
      <c r="F5070" s="131">
        <f>IF(ActividadesCom[[#This Row],[ÚLTIMO SEMESTRE CON CRÉDITOS]]&gt;0,ROUND(AVERAGE(ActividadesCom[[#This Row],[VALOR NIVEL 5]],ActividadesCom[[#This Row],[VALOR NIVEL 4]],ActividadesCom[[#This Row],[VALOR NIVEL 3]],ActividadesCom[[#This Row],[VALOR NIVEL 2]],ActividadesCom[[#This Row],[VALOR NIVEL 1]]),0),"")</f>
        <v>3</v>
      </c>
      <c r="G5070" s="128" t="str">
        <f>IF(ActividadesCom[[#This Row],[PROMEDIO]]="","",IF(ActividadesCom[[#This Row],[PROMEDIO]]&gt;=4,"EXCELENTE",IF(ActividadesCom[[#This Row],[PROMEDIO]]&gt;=3,"NOTABLE",IF(ActividadesCom[[#This Row],[PROMEDIO]]&gt;=2,"BUENO",IF(ActividadesCom[[#This Row],[PROMEDIO]]=1,"SUFICIENTE","")))))</f>
        <v>NOTABLE</v>
      </c>
      <c r="H5070" s="131">
        <f>MAX(ActividadesCom[[#This Row],[PERÍODO 1]],ActividadesCom[[#This Row],[PERÍODO 2]],ActividadesCom[[#This Row],[PERÍODO 3]],ActividadesCom[[#This Row],[PERÍODO 4]],ActividadesCom[[#This Row],[PERÍODO 5]])</f>
        <v>20253</v>
      </c>
      <c r="I5070" s="130" t="s">
        <v>31</v>
      </c>
      <c r="J5070" s="131">
        <v>20253</v>
      </c>
      <c r="K5070" s="131" t="s">
        <v>4008</v>
      </c>
      <c r="L5070" s="131">
        <f>IF(ActividadesCom[[#This Row],[NIVEL 1]]&lt;&gt;0,VLOOKUP(ActividadesCom[[#This Row],[NIVEL 1]],Catálogo!A:B,2,FALSE),"")</f>
        <v>3</v>
      </c>
      <c r="M5070" s="131">
        <v>1</v>
      </c>
      <c r="N5070" s="6" t="s">
        <v>7297</v>
      </c>
      <c r="O5070" s="131">
        <v>20253</v>
      </c>
      <c r="P5070" s="5" t="s">
        <v>4008</v>
      </c>
      <c r="Q5070" s="131">
        <f>IF(ActividadesCom[[#This Row],[NIVEL 2]]&lt;&gt;0,VLOOKUP(ActividadesCom[[#This Row],[NIVEL 2]],Catálogo!A:B,2,FALSE),"")</f>
        <v>3</v>
      </c>
      <c r="R5070" s="131">
        <v>1</v>
      </c>
      <c r="S5070" s="130"/>
      <c r="T5070" s="131"/>
      <c r="U5070" s="131"/>
      <c r="V5070" s="131" t="str">
        <f>IF(ActividadesCom[[#This Row],[NIVEL 3]]&lt;&gt;0,VLOOKUP(ActividadesCom[[#This Row],[NIVEL 3]],Catálogo!A:B,2,FALSE),"")</f>
        <v/>
      </c>
      <c r="W5070" s="131"/>
      <c r="X5070" s="130"/>
      <c r="Y5070" s="131"/>
      <c r="Z5070" s="131"/>
      <c r="AA5070" s="131" t="str">
        <f>IF(ActividadesCom[[#This Row],[NIVEL 4]]&lt;&gt;0,VLOOKUP(ActividadesCom[[#This Row],[NIVEL 4]],Catálogo!A:B,2,FALSE),"")</f>
        <v/>
      </c>
      <c r="AB5070" s="131"/>
      <c r="AC5070" s="130"/>
      <c r="AD5070" s="131"/>
      <c r="AE5070" s="131"/>
      <c r="AF5070" s="131" t="str">
        <f>IF(ActividadesCom[[#This Row],[NIVEL 5]]&lt;&gt;0,VLOOKUP(ActividadesCom[[#This Row],[NIVEL 5]],Catálogo!A:B,2,FALSE),"")</f>
        <v/>
      </c>
      <c r="AG5070" s="131"/>
    </row>
    <row r="5071" spans="1:33" ht="30" customHeight="1" x14ac:dyDescent="0.25">
      <c r="A5071" s="131">
        <v>25470442</v>
      </c>
      <c r="B5071" s="129" t="str">
        <f>VLOOKUP(ActividadesCom[[#This Row],[NO. DE CONTROL]],'LISTADO ESTUDIANTES'!A:C,2,FALSE)</f>
        <v>SALAZAR HERRERA KEYLA DAMARIS</v>
      </c>
      <c r="C5071" s="130" t="str">
        <f>VLOOKUP(ActividadesCom[[#This Row],[NO. DE CONTROL]],'LISTADO ESTUDIANTES'!A:C,3,FALSE)</f>
        <v>CONTADOR PUBLICO</v>
      </c>
      <c r="D5071" s="131" t="str">
        <f>VLOOKUP(ActividadesCom[[#This Row],[NO. DE CONTROL]],'LISTADO ESTUDIANTES'!A:D,4,FALSE)</f>
        <v>ACTIVO(A)</v>
      </c>
      <c r="E5071" s="128">
        <f>SUM(ActividadesCom[[#This Row],[CRÉD. 1]],ActividadesCom[[#This Row],[CRÉD. 2]],ActividadesCom[[#This Row],[CRÉD. 3]],ActividadesCom[[#This Row],[CRÉD. 4]],ActividadesCom[[#This Row],[CRÉD. 5]])</f>
        <v>3</v>
      </c>
      <c r="F5071" s="131">
        <f>IF(ActividadesCom[[#This Row],[ÚLTIMO SEMESTRE CON CRÉDITOS]]&gt;0,ROUND(AVERAGE(ActividadesCom[[#This Row],[VALOR NIVEL 5]],ActividadesCom[[#This Row],[VALOR NIVEL 4]],ActividadesCom[[#This Row],[VALOR NIVEL 3]],ActividadesCom[[#This Row],[VALOR NIVEL 2]],ActividadesCom[[#This Row],[VALOR NIVEL 1]]),0),"")</f>
        <v>2</v>
      </c>
      <c r="G5071" s="128" t="str">
        <f>IF(ActividadesCom[[#This Row],[PROMEDIO]]="","",IF(ActividadesCom[[#This Row],[PROMEDIO]]&gt;=4,"EXCELENTE",IF(ActividadesCom[[#This Row],[PROMEDIO]]&gt;=3,"NOTABLE",IF(ActividadesCom[[#This Row],[PROMEDIO]]&gt;=2,"BUENO",IF(ActividadesCom[[#This Row],[PROMEDIO]]=1,"SUFICIENTE","")))))</f>
        <v>BUENO</v>
      </c>
      <c r="H5071" s="131">
        <f>MAX(ActividadesCom[[#This Row],[PERÍODO 1]],ActividadesCom[[#This Row],[PERÍODO 2]],ActividadesCom[[#This Row],[PERÍODO 3]],ActividadesCom[[#This Row],[PERÍODO 4]],ActividadesCom[[#This Row],[PERÍODO 5]])</f>
        <v>20253</v>
      </c>
      <c r="I5071" s="130" t="s">
        <v>7297</v>
      </c>
      <c r="J5071" s="131">
        <v>20253</v>
      </c>
      <c r="K5071" s="131" t="s">
        <v>4008</v>
      </c>
      <c r="L5071" s="131">
        <f>IF(ActividadesCom[[#This Row],[NIVEL 1]]&lt;&gt;0,VLOOKUP(ActividadesCom[[#This Row],[NIVEL 1]],Catálogo!A:B,2,FALSE),"")</f>
        <v>3</v>
      </c>
      <c r="M5071" s="131">
        <v>1</v>
      </c>
      <c r="N5071" s="130" t="s">
        <v>5843</v>
      </c>
      <c r="O5071" s="131">
        <v>20253</v>
      </c>
      <c r="P5071" s="131" t="s">
        <v>4009</v>
      </c>
      <c r="Q5071" s="131">
        <f>IF(ActividadesCom[[#This Row],[NIVEL 2]]&lt;&gt;0,VLOOKUP(ActividadesCom[[#This Row],[NIVEL 2]],Catálogo!A:B,2,FALSE),"")</f>
        <v>2</v>
      </c>
      <c r="R5071" s="131">
        <v>1</v>
      </c>
      <c r="S5071" s="130" t="s">
        <v>7333</v>
      </c>
      <c r="T5071" s="131">
        <v>20253</v>
      </c>
      <c r="U5071" s="131" t="s">
        <v>4009</v>
      </c>
      <c r="V5071" s="131">
        <f>IF(ActividadesCom[[#This Row],[NIVEL 3]]&lt;&gt;0,VLOOKUP(ActividadesCom[[#This Row],[NIVEL 3]],Catálogo!A:B,2,FALSE),"")</f>
        <v>2</v>
      </c>
      <c r="W5071" s="131">
        <v>1</v>
      </c>
      <c r="X5071" s="130"/>
      <c r="Y5071" s="131"/>
      <c r="Z5071" s="131"/>
      <c r="AA5071" s="131" t="str">
        <f>IF(ActividadesCom[[#This Row],[NIVEL 4]]&lt;&gt;0,VLOOKUP(ActividadesCom[[#This Row],[NIVEL 4]],Catálogo!A:B,2,FALSE),"")</f>
        <v/>
      </c>
      <c r="AB5071" s="131"/>
      <c r="AC5071" s="130"/>
      <c r="AD5071" s="131"/>
      <c r="AE5071" s="131"/>
      <c r="AF5071" s="131" t="str">
        <f>IF(ActividadesCom[[#This Row],[NIVEL 5]]&lt;&gt;0,VLOOKUP(ActividadesCom[[#This Row],[NIVEL 5]],Catálogo!A:B,2,FALSE),"")</f>
        <v/>
      </c>
      <c r="AG5071" s="131"/>
    </row>
    <row r="5072" spans="1:33" ht="30" customHeight="1" x14ac:dyDescent="0.25">
      <c r="A5072" s="131">
        <v>25470443</v>
      </c>
      <c r="B5072" s="129" t="str">
        <f>VLOOKUP(ActividadesCom[[#This Row],[NO. DE CONTROL]],'LISTADO ESTUDIANTES'!A:C,2,FALSE)</f>
        <v>VELAZQUEZ GEORGANA LIMBERTH URIEL</v>
      </c>
      <c r="C5072" s="130" t="str">
        <f>VLOOKUP(ActividadesCom[[#This Row],[NO. DE CONTROL]],'LISTADO ESTUDIANTES'!A:C,3,FALSE)</f>
        <v>INGENIERIA QUIMICA</v>
      </c>
      <c r="D5072" s="131" t="str">
        <f>VLOOKUP(ActividadesCom[[#This Row],[NO. DE CONTROL]],'LISTADO ESTUDIANTES'!A:D,4,FALSE)</f>
        <v>ACTIVO(A)</v>
      </c>
      <c r="E5072" s="128">
        <f>SUM(ActividadesCom[[#This Row],[CRÉD. 1]],ActividadesCom[[#This Row],[CRÉD. 2]],ActividadesCom[[#This Row],[CRÉD. 3]],ActividadesCom[[#This Row],[CRÉD. 4]],ActividadesCom[[#This Row],[CRÉD. 5]])</f>
        <v>2</v>
      </c>
      <c r="F5072" s="131">
        <f>IF(ActividadesCom[[#This Row],[ÚLTIMO SEMESTRE CON CRÉDITOS]]&gt;0,ROUND(AVERAGE(ActividadesCom[[#This Row],[VALOR NIVEL 5]],ActividadesCom[[#This Row],[VALOR NIVEL 4]],ActividadesCom[[#This Row],[VALOR NIVEL 3]],ActividadesCom[[#This Row],[VALOR NIVEL 2]],ActividadesCom[[#This Row],[VALOR NIVEL 1]]),0),"")</f>
        <v>3</v>
      </c>
      <c r="G5072" s="128" t="str">
        <f>IF(ActividadesCom[[#This Row],[PROMEDIO]]="","",IF(ActividadesCom[[#This Row],[PROMEDIO]]&gt;=4,"EXCELENTE",IF(ActividadesCom[[#This Row],[PROMEDIO]]&gt;=3,"NOTABLE",IF(ActividadesCom[[#This Row],[PROMEDIO]]&gt;=2,"BUENO",IF(ActividadesCom[[#This Row],[PROMEDIO]]=1,"SUFICIENTE","")))))</f>
        <v>NOTABLE</v>
      </c>
      <c r="H5072" s="131">
        <f>MAX(ActividadesCom[[#This Row],[PERÍODO 1]],ActividadesCom[[#This Row],[PERÍODO 2]],ActividadesCom[[#This Row],[PERÍODO 3]],ActividadesCom[[#This Row],[PERÍODO 4]],ActividadesCom[[#This Row],[PERÍODO 5]])</f>
        <v>20261</v>
      </c>
      <c r="I5072" s="130" t="s">
        <v>316</v>
      </c>
      <c r="J5072" s="131">
        <v>20253</v>
      </c>
      <c r="K5072" s="131" t="s">
        <v>4008</v>
      </c>
      <c r="L5072" s="131">
        <f>IF(ActividadesCom[[#This Row],[NIVEL 1]]&lt;&gt;0,VLOOKUP(ActividadesCom[[#This Row],[NIVEL 1]],Catálogo!A:B,2,FALSE),"")</f>
        <v>3</v>
      </c>
      <c r="M5072" s="131">
        <v>1</v>
      </c>
      <c r="N5072" s="6" t="s">
        <v>5343</v>
      </c>
      <c r="O5072" s="131">
        <v>20261</v>
      </c>
      <c r="P5072" s="5" t="s">
        <v>4008</v>
      </c>
      <c r="Q5072" s="131">
        <f>IF(ActividadesCom[[#This Row],[NIVEL 2]]&lt;&gt;0,VLOOKUP(ActividadesCom[[#This Row],[NIVEL 2]],Catálogo!A:B,2,FALSE),"")</f>
        <v>3</v>
      </c>
      <c r="R5072" s="131">
        <v>1</v>
      </c>
      <c r="S5072" s="130"/>
      <c r="T5072" s="131"/>
      <c r="U5072" s="131"/>
      <c r="V5072" s="131" t="str">
        <f>IF(ActividadesCom[[#This Row],[NIVEL 3]]&lt;&gt;0,VLOOKUP(ActividadesCom[[#This Row],[NIVEL 3]],Catálogo!A:B,2,FALSE),"")</f>
        <v/>
      </c>
      <c r="W5072" s="131"/>
      <c r="X5072" s="130"/>
      <c r="Y5072" s="131"/>
      <c r="Z5072" s="131"/>
      <c r="AA5072" s="131" t="str">
        <f>IF(ActividadesCom[[#This Row],[NIVEL 4]]&lt;&gt;0,VLOOKUP(ActividadesCom[[#This Row],[NIVEL 4]],Catálogo!A:B,2,FALSE),"")</f>
        <v/>
      </c>
      <c r="AB5072" s="131"/>
      <c r="AC5072" s="130"/>
      <c r="AD5072" s="131"/>
      <c r="AE5072" s="131"/>
      <c r="AF5072" s="131" t="str">
        <f>IF(ActividadesCom[[#This Row],[NIVEL 5]]&lt;&gt;0,VLOOKUP(ActividadesCom[[#This Row],[NIVEL 5]],Catálogo!A:B,2,FALSE),"")</f>
        <v/>
      </c>
      <c r="AG5072" s="131"/>
    </row>
    <row r="5073" spans="1:33" ht="30" customHeight="1" x14ac:dyDescent="0.25">
      <c r="A5073" s="5">
        <v>25470446</v>
      </c>
      <c r="B5073" s="10" t="str">
        <f>VLOOKUP(ActividadesCom[[#This Row],[NO. DE CONTROL]],'LISTADO ESTUDIANTES'!A:C,2,FALSE)</f>
        <v>DZUL VAZQUEZ HENRRY ROYER</v>
      </c>
      <c r="C5073" s="6" t="str">
        <f>VLOOKUP(ActividadesCom[[#This Row],[NO. DE CONTROL]],'LISTADO ESTUDIANTES'!A:C,3,FALSE)</f>
        <v>INGENIERIA EN ADMINISTRACION</v>
      </c>
      <c r="D5073" s="5" t="str">
        <f>VLOOKUP(ActividadesCom[[#This Row],[NO. DE CONTROL]],'LISTADO ESTUDIANTES'!A:D,4,FALSE)</f>
        <v>ACTIVO(A)</v>
      </c>
      <c r="E5073" s="7">
        <f>SUM(ActividadesCom[[#This Row],[CRÉD. 1]],ActividadesCom[[#This Row],[CRÉD. 2]],ActividadesCom[[#This Row],[CRÉD. 3]],ActividadesCom[[#This Row],[CRÉD. 4]],ActividadesCom[[#This Row],[CRÉD. 5]])</f>
        <v>1</v>
      </c>
      <c r="F5073" s="5">
        <f>IF(ActividadesCom[[#This Row],[ÚLTIMO SEMESTRE CON CRÉDITOS]]&gt;0,ROUND(AVERAGE(ActividadesCom[[#This Row],[VALOR NIVEL 5]],ActividadesCom[[#This Row],[VALOR NIVEL 4]],ActividadesCom[[#This Row],[VALOR NIVEL 3]],ActividadesCom[[#This Row],[VALOR NIVEL 2]],ActividadesCom[[#This Row],[VALOR NIVEL 1]]),0),"")</f>
        <v>4</v>
      </c>
      <c r="G5073" s="7" t="str">
        <f>IF(ActividadesCom[[#This Row],[PROMEDIO]]="","",IF(ActividadesCom[[#This Row],[PROMEDIO]]&gt;=4,"EXCELENTE",IF(ActividadesCom[[#This Row],[PROMEDIO]]&gt;=3,"NOTABLE",IF(ActividadesCom[[#This Row],[PROMEDIO]]&gt;=2,"BUENO",IF(ActividadesCom[[#This Row],[PROMEDIO]]=1,"SUFICIENTE","")))))</f>
        <v>EXCELENTE</v>
      </c>
      <c r="H5073" s="5">
        <f>MAX(ActividadesCom[[#This Row],[PERÍODO 1]],ActividadesCom[[#This Row],[PERÍODO 2]],ActividadesCom[[#This Row],[PERÍODO 3]],ActividadesCom[[#This Row],[PERÍODO 4]],ActividadesCom[[#This Row],[PERÍODO 5]])</f>
        <v>20253</v>
      </c>
      <c r="I5073" s="6" t="s">
        <v>318</v>
      </c>
      <c r="J5073" s="5">
        <v>20253</v>
      </c>
      <c r="K5073" s="5" t="s">
        <v>4007</v>
      </c>
      <c r="L5073" s="5">
        <f>IF(ActividadesCom[[#This Row],[NIVEL 1]]&lt;&gt;0,VLOOKUP(ActividadesCom[[#This Row],[NIVEL 1]],Catálogo!A:B,2,FALSE),"")</f>
        <v>4</v>
      </c>
      <c r="M5073" s="5">
        <v>1</v>
      </c>
      <c r="N5073" s="6"/>
      <c r="O5073" s="5"/>
      <c r="P5073" s="5"/>
      <c r="Q5073" s="5" t="str">
        <f>IF(ActividadesCom[[#This Row],[NIVEL 2]]&lt;&gt;0,VLOOKUP(ActividadesCom[[#This Row],[NIVEL 2]],Catálogo!A:B,2,FALSE),"")</f>
        <v/>
      </c>
      <c r="R5073" s="5"/>
      <c r="S5073" s="6"/>
      <c r="T5073" s="5"/>
      <c r="U5073" s="5"/>
      <c r="V5073" s="5" t="str">
        <f>IF(ActividadesCom[[#This Row],[NIVEL 3]]&lt;&gt;0,VLOOKUP(ActividadesCom[[#This Row],[NIVEL 3]],Catálogo!A:B,2,FALSE),"")</f>
        <v/>
      </c>
      <c r="W5073" s="5"/>
      <c r="X5073" s="6"/>
      <c r="Y5073" s="5"/>
      <c r="Z5073" s="5"/>
      <c r="AA5073" s="5" t="str">
        <f>IF(ActividadesCom[[#This Row],[NIVEL 4]]&lt;&gt;0,VLOOKUP(ActividadesCom[[#This Row],[NIVEL 4]],Catálogo!A:B,2,FALSE),"")</f>
        <v/>
      </c>
      <c r="AB5073" s="5"/>
      <c r="AC5073" s="6"/>
      <c r="AD5073" s="5"/>
      <c r="AE5073" s="5"/>
      <c r="AF5073" s="5" t="str">
        <f>IF(ActividadesCom[[#This Row],[NIVEL 5]]&lt;&gt;0,VLOOKUP(ActividadesCom[[#This Row],[NIVEL 5]],Catálogo!A:B,2,FALSE),"")</f>
        <v/>
      </c>
      <c r="AG5073" s="5"/>
    </row>
    <row r="5074" spans="1:33" ht="30" customHeight="1" x14ac:dyDescent="0.25">
      <c r="A5074" s="131">
        <v>25470447</v>
      </c>
      <c r="B5074" s="129" t="str">
        <f>VLOOKUP(ActividadesCom[[#This Row],[NO. DE CONTROL]],'LISTADO ESTUDIANTES'!A:C,2,FALSE)</f>
        <v>ESCALANTE MARTINEZ KASSANDRA GUADALUPE</v>
      </c>
      <c r="C5074" s="130" t="str">
        <f>VLOOKUP(ActividadesCom[[#This Row],[NO. DE CONTROL]],'LISTADO ESTUDIANTES'!A:C,3,FALSE)</f>
        <v>CONTADOR PUBLICO</v>
      </c>
      <c r="D5074" s="131" t="str">
        <f>VLOOKUP(ActividadesCom[[#This Row],[NO. DE CONTROL]],'LISTADO ESTUDIANTES'!A:D,4,FALSE)</f>
        <v>ACTIVO(A)</v>
      </c>
      <c r="E5074" s="128">
        <f>SUM(ActividadesCom[[#This Row],[CRÉD. 1]],ActividadesCom[[#This Row],[CRÉD. 2]],ActividadesCom[[#This Row],[CRÉD. 3]],ActividadesCom[[#This Row],[CRÉD. 4]],ActividadesCom[[#This Row],[CRÉD. 5]])</f>
        <v>3</v>
      </c>
      <c r="F5074" s="131">
        <f>IF(ActividadesCom[[#This Row],[ÚLTIMO SEMESTRE CON CRÉDITOS]]&gt;0,ROUND(AVERAGE(ActividadesCom[[#This Row],[VALOR NIVEL 5]],ActividadesCom[[#This Row],[VALOR NIVEL 4]],ActividadesCom[[#This Row],[VALOR NIVEL 3]],ActividadesCom[[#This Row],[VALOR NIVEL 2]],ActividadesCom[[#This Row],[VALOR NIVEL 1]]),0),"")</f>
        <v>2</v>
      </c>
      <c r="G5074" s="128" t="str">
        <f>IF(ActividadesCom[[#This Row],[PROMEDIO]]="","",IF(ActividadesCom[[#This Row],[PROMEDIO]]&gt;=4,"EXCELENTE",IF(ActividadesCom[[#This Row],[PROMEDIO]]&gt;=3,"NOTABLE",IF(ActividadesCom[[#This Row],[PROMEDIO]]&gt;=2,"BUENO",IF(ActividadesCom[[#This Row],[PROMEDIO]]=1,"SUFICIENTE","")))))</f>
        <v>BUENO</v>
      </c>
      <c r="H5074" s="131">
        <f>MAX(ActividadesCom[[#This Row],[PERÍODO 1]],ActividadesCom[[#This Row],[PERÍODO 2]],ActividadesCom[[#This Row],[PERÍODO 3]],ActividadesCom[[#This Row],[PERÍODO 4]],ActividadesCom[[#This Row],[PERÍODO 5]])</f>
        <v>20253</v>
      </c>
      <c r="I5074" s="130" t="s">
        <v>7297</v>
      </c>
      <c r="J5074" s="131">
        <v>20253</v>
      </c>
      <c r="K5074" s="131" t="s">
        <v>4008</v>
      </c>
      <c r="L5074" s="131">
        <f>IF(ActividadesCom[[#This Row],[NIVEL 1]]&lt;&gt;0,VLOOKUP(ActividadesCom[[#This Row],[NIVEL 1]],Catálogo!A:B,2,FALSE),"")</f>
        <v>3</v>
      </c>
      <c r="M5074" s="131">
        <v>1</v>
      </c>
      <c r="N5074" s="130" t="s">
        <v>6814</v>
      </c>
      <c r="O5074" s="131">
        <v>20253</v>
      </c>
      <c r="P5074" s="131" t="s">
        <v>4009</v>
      </c>
      <c r="Q5074" s="131">
        <f>IF(ActividadesCom[[#This Row],[NIVEL 2]]&lt;&gt;0,VLOOKUP(ActividadesCom[[#This Row],[NIVEL 2]],Catálogo!A:B,2,FALSE),"")</f>
        <v>2</v>
      </c>
      <c r="R5074" s="131">
        <v>1</v>
      </c>
      <c r="S5074" s="130" t="s">
        <v>7333</v>
      </c>
      <c r="T5074" s="131">
        <v>20253</v>
      </c>
      <c r="U5074" s="131" t="s">
        <v>4009</v>
      </c>
      <c r="V5074" s="131">
        <f>IF(ActividadesCom[[#This Row],[NIVEL 3]]&lt;&gt;0,VLOOKUP(ActividadesCom[[#This Row],[NIVEL 3]],Catálogo!A:B,2,FALSE),"")</f>
        <v>2</v>
      </c>
      <c r="W5074" s="131">
        <v>1</v>
      </c>
      <c r="X5074" s="130"/>
      <c r="Y5074" s="131"/>
      <c r="Z5074" s="131"/>
      <c r="AA5074" s="131" t="str">
        <f>IF(ActividadesCom[[#This Row],[NIVEL 4]]&lt;&gt;0,VLOOKUP(ActividadesCom[[#This Row],[NIVEL 4]],Catálogo!A:B,2,FALSE),"")</f>
        <v/>
      </c>
      <c r="AB5074" s="131"/>
      <c r="AC5074" s="130"/>
      <c r="AD5074" s="131"/>
      <c r="AE5074" s="131"/>
      <c r="AF5074" s="131" t="str">
        <f>IF(ActividadesCom[[#This Row],[NIVEL 5]]&lt;&gt;0,VLOOKUP(ActividadesCom[[#This Row],[NIVEL 5]],Catálogo!A:B,2,FALSE),"")</f>
        <v/>
      </c>
      <c r="AG5074" s="131"/>
    </row>
    <row r="5075" spans="1:33" ht="30" customHeight="1" x14ac:dyDescent="0.25">
      <c r="A5075" s="131">
        <v>25470448</v>
      </c>
      <c r="B5075" s="129" t="str">
        <f>VLOOKUP(ActividadesCom[[#This Row],[NO. DE CONTROL]],'LISTADO ESTUDIANTES'!A:C,2,FALSE)</f>
        <v>GAMAS VILLALOBOS BRIDNEY YURIDIA</v>
      </c>
      <c r="C5075" s="130" t="str">
        <f>VLOOKUP(ActividadesCom[[#This Row],[NO. DE CONTROL]],'LISTADO ESTUDIANTES'!A:C,3,FALSE)</f>
        <v>CONTADOR PUBLICO</v>
      </c>
      <c r="D5075" s="131" t="str">
        <f>VLOOKUP(ActividadesCom[[#This Row],[NO. DE CONTROL]],'LISTADO ESTUDIANTES'!A:D,4,FALSE)</f>
        <v>ACTIVO(A)</v>
      </c>
      <c r="E5075" s="128">
        <f>SUM(ActividadesCom[[#This Row],[CRÉD. 1]],ActividadesCom[[#This Row],[CRÉD. 2]],ActividadesCom[[#This Row],[CRÉD. 3]],ActividadesCom[[#This Row],[CRÉD. 4]],ActividadesCom[[#This Row],[CRÉD. 5]])</f>
        <v>1</v>
      </c>
      <c r="F5075" s="131">
        <f>IF(ActividadesCom[[#This Row],[ÚLTIMO SEMESTRE CON CRÉDITOS]]&gt;0,ROUND(AVERAGE(ActividadesCom[[#This Row],[VALOR NIVEL 5]],ActividadesCom[[#This Row],[VALOR NIVEL 4]],ActividadesCom[[#This Row],[VALOR NIVEL 3]],ActividadesCom[[#This Row],[VALOR NIVEL 2]],ActividadesCom[[#This Row],[VALOR NIVEL 1]]),0),"")</f>
        <v>2</v>
      </c>
      <c r="G5075" s="128" t="str">
        <f>IF(ActividadesCom[[#This Row],[PROMEDIO]]="","",IF(ActividadesCom[[#This Row],[PROMEDIO]]&gt;=4,"EXCELENTE",IF(ActividadesCom[[#This Row],[PROMEDIO]]&gt;=3,"NOTABLE",IF(ActividadesCom[[#This Row],[PROMEDIO]]&gt;=2,"BUENO",IF(ActividadesCom[[#This Row],[PROMEDIO]]=1,"SUFICIENTE","")))))</f>
        <v>BUENO</v>
      </c>
      <c r="H5075" s="131">
        <f>MAX(ActividadesCom[[#This Row],[PERÍODO 1]],ActividadesCom[[#This Row],[PERÍODO 2]],ActividadesCom[[#This Row],[PERÍODO 3]],ActividadesCom[[#This Row],[PERÍODO 4]],ActividadesCom[[#This Row],[PERÍODO 5]])</f>
        <v>20253</v>
      </c>
      <c r="I5075" s="130" t="s">
        <v>5843</v>
      </c>
      <c r="J5075" s="131">
        <v>20253</v>
      </c>
      <c r="K5075" s="131" t="s">
        <v>4009</v>
      </c>
      <c r="L5075" s="131">
        <f>IF(ActividadesCom[[#This Row],[NIVEL 1]]&lt;&gt;0,VLOOKUP(ActividadesCom[[#This Row],[NIVEL 1]],Catálogo!A:B,2,FALSE),"")</f>
        <v>2</v>
      </c>
      <c r="M5075" s="131">
        <v>1</v>
      </c>
      <c r="N5075" s="130"/>
      <c r="O5075" s="131"/>
      <c r="P5075" s="131"/>
      <c r="Q5075" s="131" t="str">
        <f>IF(ActividadesCom[[#This Row],[NIVEL 2]]&lt;&gt;0,VLOOKUP(ActividadesCom[[#This Row],[NIVEL 2]],Catálogo!A:B,2,FALSE),"")</f>
        <v/>
      </c>
      <c r="R5075" s="131"/>
      <c r="S5075" s="130"/>
      <c r="T5075" s="131"/>
      <c r="U5075" s="131"/>
      <c r="V5075" s="131" t="str">
        <f>IF(ActividadesCom[[#This Row],[NIVEL 3]]&lt;&gt;0,VLOOKUP(ActividadesCom[[#This Row],[NIVEL 3]],Catálogo!A:B,2,FALSE),"")</f>
        <v/>
      </c>
      <c r="W5075" s="131"/>
      <c r="X5075" s="130"/>
      <c r="Y5075" s="131"/>
      <c r="Z5075" s="131"/>
      <c r="AA5075" s="131" t="str">
        <f>IF(ActividadesCom[[#This Row],[NIVEL 4]]&lt;&gt;0,VLOOKUP(ActividadesCom[[#This Row],[NIVEL 4]],Catálogo!A:B,2,FALSE),"")</f>
        <v/>
      </c>
      <c r="AB5075" s="131"/>
      <c r="AC5075" s="130"/>
      <c r="AD5075" s="131"/>
      <c r="AE5075" s="131"/>
      <c r="AF5075" s="131" t="str">
        <f>IF(ActividadesCom[[#This Row],[NIVEL 5]]&lt;&gt;0,VLOOKUP(ActividadesCom[[#This Row],[NIVEL 5]],Catálogo!A:B,2,FALSE),"")</f>
        <v/>
      </c>
      <c r="AG5075" s="131"/>
    </row>
    <row r="5076" spans="1:33" ht="30" customHeight="1" x14ac:dyDescent="0.25">
      <c r="A5076" s="131">
        <v>25470449</v>
      </c>
      <c r="B5076" s="129" t="str">
        <f>VLOOKUP(ActividadesCom[[#This Row],[NO. DE CONTROL]],'LISTADO ESTUDIANTES'!A:C,2,FALSE)</f>
        <v>MEDINA CRISTIAN EDUARDO</v>
      </c>
      <c r="C5076" s="130" t="str">
        <f>VLOOKUP(ActividadesCom[[#This Row],[NO. DE CONTROL]],'LISTADO ESTUDIANTES'!A:C,3,FALSE)</f>
        <v>CONTADOR PUBLICO</v>
      </c>
      <c r="D5076" s="131" t="str">
        <f>VLOOKUP(ActividadesCom[[#This Row],[NO. DE CONTROL]],'LISTADO ESTUDIANTES'!A:D,4,FALSE)</f>
        <v>ACTIVO(A)</v>
      </c>
      <c r="E5076" s="128">
        <f>SUM(ActividadesCom[[#This Row],[CRÉD. 1]],ActividadesCom[[#This Row],[CRÉD. 2]],ActividadesCom[[#This Row],[CRÉD. 3]],ActividadesCom[[#This Row],[CRÉD. 4]],ActividadesCom[[#This Row],[CRÉD. 5]])</f>
        <v>1</v>
      </c>
      <c r="F5076" s="131">
        <f>IF(ActividadesCom[[#This Row],[ÚLTIMO SEMESTRE CON CRÉDITOS]]&gt;0,ROUND(AVERAGE(ActividadesCom[[#This Row],[VALOR NIVEL 5]],ActividadesCom[[#This Row],[VALOR NIVEL 4]],ActividadesCom[[#This Row],[VALOR NIVEL 3]],ActividadesCom[[#This Row],[VALOR NIVEL 2]],ActividadesCom[[#This Row],[VALOR NIVEL 1]]),0),"")</f>
        <v>3</v>
      </c>
      <c r="G5076" s="128" t="str">
        <f>IF(ActividadesCom[[#This Row],[PROMEDIO]]="","",IF(ActividadesCom[[#This Row],[PROMEDIO]]&gt;=4,"EXCELENTE",IF(ActividadesCom[[#This Row],[PROMEDIO]]&gt;=3,"NOTABLE",IF(ActividadesCom[[#This Row],[PROMEDIO]]&gt;=2,"BUENO",IF(ActividadesCom[[#This Row],[PROMEDIO]]=1,"SUFICIENTE","")))))</f>
        <v>NOTABLE</v>
      </c>
      <c r="H5076" s="131">
        <f>MAX(ActividadesCom[[#This Row],[PERÍODO 1]],ActividadesCom[[#This Row],[PERÍODO 2]],ActividadesCom[[#This Row],[PERÍODO 3]],ActividadesCom[[#This Row],[PERÍODO 4]],ActividadesCom[[#This Row],[PERÍODO 5]])</f>
        <v>20253</v>
      </c>
      <c r="I5076" s="130" t="s">
        <v>31</v>
      </c>
      <c r="J5076" s="131">
        <v>20253</v>
      </c>
      <c r="K5076" s="131" t="s">
        <v>4008</v>
      </c>
      <c r="L5076" s="131">
        <f>IF(ActividadesCom[[#This Row],[NIVEL 1]]&lt;&gt;0,VLOOKUP(ActividadesCom[[#This Row],[NIVEL 1]],Catálogo!A:B,2,FALSE),"")</f>
        <v>3</v>
      </c>
      <c r="M5076" s="131">
        <v>1</v>
      </c>
      <c r="N5076" s="130"/>
      <c r="O5076" s="131"/>
      <c r="P5076" s="131"/>
      <c r="Q5076" s="131" t="str">
        <f>IF(ActividadesCom[[#This Row],[NIVEL 2]]&lt;&gt;0,VLOOKUP(ActividadesCom[[#This Row],[NIVEL 2]],Catálogo!A:B,2,FALSE),"")</f>
        <v/>
      </c>
      <c r="R5076" s="131"/>
      <c r="S5076" s="130"/>
      <c r="T5076" s="131"/>
      <c r="U5076" s="131"/>
      <c r="V5076" s="131" t="str">
        <f>IF(ActividadesCom[[#This Row],[NIVEL 3]]&lt;&gt;0,VLOOKUP(ActividadesCom[[#This Row],[NIVEL 3]],Catálogo!A:B,2,FALSE),"")</f>
        <v/>
      </c>
      <c r="W5076" s="131"/>
      <c r="X5076" s="130"/>
      <c r="Y5076" s="131"/>
      <c r="Z5076" s="131"/>
      <c r="AA5076" s="131" t="str">
        <f>IF(ActividadesCom[[#This Row],[NIVEL 4]]&lt;&gt;0,VLOOKUP(ActividadesCom[[#This Row],[NIVEL 4]],Catálogo!A:B,2,FALSE),"")</f>
        <v/>
      </c>
      <c r="AB5076" s="131"/>
      <c r="AC5076" s="130"/>
      <c r="AD5076" s="131"/>
      <c r="AE5076" s="131"/>
      <c r="AF5076" s="131" t="str">
        <f>IF(ActividadesCom[[#This Row],[NIVEL 5]]&lt;&gt;0,VLOOKUP(ActividadesCom[[#This Row],[NIVEL 5]],Catálogo!A:B,2,FALSE),"")</f>
        <v/>
      </c>
      <c r="AG5076" s="131"/>
    </row>
    <row r="5077" spans="1:33" ht="30" customHeight="1" x14ac:dyDescent="0.25">
      <c r="A5077" s="131">
        <v>25470450</v>
      </c>
      <c r="B5077" s="129" t="str">
        <f>VLOOKUP(ActividadesCom[[#This Row],[NO. DE CONTROL]],'LISTADO ESTUDIANTES'!A:C,2,FALSE)</f>
        <v>ACOSTA ARELLANO LAURA IXCHEL</v>
      </c>
      <c r="C5077" s="130" t="str">
        <f>VLOOKUP(ActividadesCom[[#This Row],[NO. DE CONTROL]],'LISTADO ESTUDIANTES'!A:C,3,FALSE)</f>
        <v>CONTADOR PUBLICO</v>
      </c>
      <c r="D5077" s="131" t="str">
        <f>VLOOKUP(ActividadesCom[[#This Row],[NO. DE CONTROL]],'LISTADO ESTUDIANTES'!A:D,4,FALSE)</f>
        <v>ACTIVO(A)</v>
      </c>
      <c r="E5077" s="128">
        <f>SUM(ActividadesCom[[#This Row],[CRÉD. 1]],ActividadesCom[[#This Row],[CRÉD. 2]],ActividadesCom[[#This Row],[CRÉD. 3]],ActividadesCom[[#This Row],[CRÉD. 4]],ActividadesCom[[#This Row],[CRÉD. 5]])</f>
        <v>1</v>
      </c>
      <c r="F5077" s="131">
        <f>IF(ActividadesCom[[#This Row],[ÚLTIMO SEMESTRE CON CRÉDITOS]]&gt;0,ROUND(AVERAGE(ActividadesCom[[#This Row],[VALOR NIVEL 5]],ActividadesCom[[#This Row],[VALOR NIVEL 4]],ActividadesCom[[#This Row],[VALOR NIVEL 3]],ActividadesCom[[#This Row],[VALOR NIVEL 2]],ActividadesCom[[#This Row],[VALOR NIVEL 1]]),0),"")</f>
        <v>3</v>
      </c>
      <c r="G5077" s="128" t="str">
        <f>IF(ActividadesCom[[#This Row],[PROMEDIO]]="","",IF(ActividadesCom[[#This Row],[PROMEDIO]]&gt;=4,"EXCELENTE",IF(ActividadesCom[[#This Row],[PROMEDIO]]&gt;=3,"NOTABLE",IF(ActividadesCom[[#This Row],[PROMEDIO]]&gt;=2,"BUENO",IF(ActividadesCom[[#This Row],[PROMEDIO]]=1,"SUFICIENTE","")))))</f>
        <v>NOTABLE</v>
      </c>
      <c r="H5077" s="131">
        <f>MAX(ActividadesCom[[#This Row],[PERÍODO 1]],ActividadesCom[[#This Row],[PERÍODO 2]],ActividadesCom[[#This Row],[PERÍODO 3]],ActividadesCom[[#This Row],[PERÍODO 4]],ActividadesCom[[#This Row],[PERÍODO 5]])</f>
        <v>20253</v>
      </c>
      <c r="I5077" s="130" t="s">
        <v>47</v>
      </c>
      <c r="J5077" s="131">
        <v>20253</v>
      </c>
      <c r="K5077" s="131" t="s">
        <v>4008</v>
      </c>
      <c r="L5077" s="131">
        <f>IF(ActividadesCom[[#This Row],[NIVEL 1]]&lt;&gt;0,VLOOKUP(ActividadesCom[[#This Row],[NIVEL 1]],Catálogo!A:B,2,FALSE),"")</f>
        <v>3</v>
      </c>
      <c r="M5077" s="131">
        <v>1</v>
      </c>
      <c r="N5077" s="130"/>
      <c r="O5077" s="131"/>
      <c r="P5077" s="131"/>
      <c r="Q5077" s="131" t="str">
        <f>IF(ActividadesCom[[#This Row],[NIVEL 2]]&lt;&gt;0,VLOOKUP(ActividadesCom[[#This Row],[NIVEL 2]],Catálogo!A:B,2,FALSE),"")</f>
        <v/>
      </c>
      <c r="R5077" s="131"/>
      <c r="S5077" s="130"/>
      <c r="T5077" s="131"/>
      <c r="U5077" s="131"/>
      <c r="V5077" s="131" t="str">
        <f>IF(ActividadesCom[[#This Row],[NIVEL 3]]&lt;&gt;0,VLOOKUP(ActividadesCom[[#This Row],[NIVEL 3]],Catálogo!A:B,2,FALSE),"")</f>
        <v/>
      </c>
      <c r="W5077" s="131"/>
      <c r="X5077" s="130"/>
      <c r="Y5077" s="131"/>
      <c r="Z5077" s="131"/>
      <c r="AA5077" s="131" t="str">
        <f>IF(ActividadesCom[[#This Row],[NIVEL 4]]&lt;&gt;0,VLOOKUP(ActividadesCom[[#This Row],[NIVEL 4]],Catálogo!A:B,2,FALSE),"")</f>
        <v/>
      </c>
      <c r="AB5077" s="131"/>
      <c r="AC5077" s="130"/>
      <c r="AD5077" s="131"/>
      <c r="AE5077" s="131"/>
      <c r="AF5077" s="131" t="str">
        <f>IF(ActividadesCom[[#This Row],[NIVEL 5]]&lt;&gt;0,VLOOKUP(ActividadesCom[[#This Row],[NIVEL 5]],Catálogo!A:B,2,FALSE),"")</f>
        <v/>
      </c>
      <c r="AG5077" s="131"/>
    </row>
    <row r="5078" spans="1:33" ht="30" customHeight="1" x14ac:dyDescent="0.25">
      <c r="A5078" s="131">
        <v>25470451</v>
      </c>
      <c r="B5078" s="129" t="str">
        <f>VLOOKUP(ActividadesCom[[#This Row],[NO. DE CONTROL]],'LISTADO ESTUDIANTES'!A:C,2,FALSE)</f>
        <v>SARAVIA BARRERA JANIA EVANGELINA</v>
      </c>
      <c r="C5078" s="130" t="str">
        <f>VLOOKUP(ActividadesCom[[#This Row],[NO. DE CONTROL]],'LISTADO ESTUDIANTES'!A:C,3,FALSE)</f>
        <v>CONTADOR PUBLICO</v>
      </c>
      <c r="D5078" s="131" t="str">
        <f>VLOOKUP(ActividadesCom[[#This Row],[NO. DE CONTROL]],'LISTADO ESTUDIANTES'!A:D,4,FALSE)</f>
        <v>ACTIVO(A)</v>
      </c>
      <c r="E5078" s="128">
        <f>SUM(ActividadesCom[[#This Row],[CRÉD. 1]],ActividadesCom[[#This Row],[CRÉD. 2]],ActividadesCom[[#This Row],[CRÉD. 3]],ActividadesCom[[#This Row],[CRÉD. 4]],ActividadesCom[[#This Row],[CRÉD. 5]])</f>
        <v>2</v>
      </c>
      <c r="F5078" s="131">
        <f>IF(ActividadesCom[[#This Row],[ÚLTIMO SEMESTRE CON CRÉDITOS]]&gt;0,ROUND(AVERAGE(ActividadesCom[[#This Row],[VALOR NIVEL 5]],ActividadesCom[[#This Row],[VALOR NIVEL 4]],ActividadesCom[[#This Row],[VALOR NIVEL 3]],ActividadesCom[[#This Row],[VALOR NIVEL 2]],ActividadesCom[[#This Row],[VALOR NIVEL 1]]),0),"")</f>
        <v>3</v>
      </c>
      <c r="G5078" s="128" t="str">
        <f>IF(ActividadesCom[[#This Row],[PROMEDIO]]="","",IF(ActividadesCom[[#This Row],[PROMEDIO]]&gt;=4,"EXCELENTE",IF(ActividadesCom[[#This Row],[PROMEDIO]]&gt;=3,"NOTABLE",IF(ActividadesCom[[#This Row],[PROMEDIO]]&gt;=2,"BUENO",IF(ActividadesCom[[#This Row],[PROMEDIO]]=1,"SUFICIENTE","")))))</f>
        <v>NOTABLE</v>
      </c>
      <c r="H5078" s="131">
        <f>MAX(ActividadesCom[[#This Row],[PERÍODO 1]],ActividadesCom[[#This Row],[PERÍODO 2]],ActividadesCom[[#This Row],[PERÍODO 3]],ActividadesCom[[#This Row],[PERÍODO 4]],ActividadesCom[[#This Row],[PERÍODO 5]])</f>
        <v>20253</v>
      </c>
      <c r="I5078" s="130" t="s">
        <v>7297</v>
      </c>
      <c r="J5078" s="131">
        <v>20253</v>
      </c>
      <c r="K5078" s="131" t="s">
        <v>4008</v>
      </c>
      <c r="L5078" s="131">
        <f>IF(ActividadesCom[[#This Row],[NIVEL 1]]&lt;&gt;0,VLOOKUP(ActividadesCom[[#This Row],[NIVEL 1]],Catálogo!A:B,2,FALSE),"")</f>
        <v>3</v>
      </c>
      <c r="M5078" s="131">
        <v>1</v>
      </c>
      <c r="N5078" s="130" t="s">
        <v>5843</v>
      </c>
      <c r="O5078" s="131">
        <v>20253</v>
      </c>
      <c r="P5078" s="131" t="s">
        <v>4009</v>
      </c>
      <c r="Q5078" s="131">
        <f>IF(ActividadesCom[[#This Row],[NIVEL 2]]&lt;&gt;0,VLOOKUP(ActividadesCom[[#This Row],[NIVEL 2]],Catálogo!A:B,2,FALSE),"")</f>
        <v>2</v>
      </c>
      <c r="R5078" s="131">
        <v>1</v>
      </c>
      <c r="S5078" s="130"/>
      <c r="T5078" s="131"/>
      <c r="U5078" s="131"/>
      <c r="V5078" s="131" t="str">
        <f>IF(ActividadesCom[[#This Row],[NIVEL 3]]&lt;&gt;0,VLOOKUP(ActividadesCom[[#This Row],[NIVEL 3]],Catálogo!A:B,2,FALSE),"")</f>
        <v/>
      </c>
      <c r="W5078" s="131"/>
      <c r="X5078" s="130"/>
      <c r="Y5078" s="131"/>
      <c r="Z5078" s="131"/>
      <c r="AA5078" s="131" t="str">
        <f>IF(ActividadesCom[[#This Row],[NIVEL 4]]&lt;&gt;0,VLOOKUP(ActividadesCom[[#This Row],[NIVEL 4]],Catálogo!A:B,2,FALSE),"")</f>
        <v/>
      </c>
      <c r="AB5078" s="131"/>
      <c r="AC5078" s="130"/>
      <c r="AD5078" s="131"/>
      <c r="AE5078" s="131"/>
      <c r="AF5078" s="131" t="str">
        <f>IF(ActividadesCom[[#This Row],[NIVEL 5]]&lt;&gt;0,VLOOKUP(ActividadesCom[[#This Row],[NIVEL 5]],Catálogo!A:B,2,FALSE),"")</f>
        <v/>
      </c>
      <c r="AG5078" s="131"/>
    </row>
    <row r="5079" spans="1:33" ht="30" customHeight="1" x14ac:dyDescent="0.25">
      <c r="A5079" s="5">
        <v>25470453</v>
      </c>
      <c r="B5079" s="10" t="str">
        <f>VLOOKUP(ActividadesCom[[#This Row],[NO. DE CONTROL]],'LISTADO ESTUDIANTES'!A:C,2,FALSE)</f>
        <v>LOPEZ ORTIZ JESUS MATEO</v>
      </c>
      <c r="C5079" s="6" t="str">
        <f>VLOOKUP(ActividadesCom[[#This Row],[NO. DE CONTROL]],'LISTADO ESTUDIANTES'!A:C,3,FALSE)</f>
        <v>INGENIERIA CIVIL</v>
      </c>
      <c r="D5079" s="5" t="str">
        <f>VLOOKUP(ActividadesCom[[#This Row],[NO. DE CONTROL]],'LISTADO ESTUDIANTES'!A:D,4,FALSE)</f>
        <v>ACTIVO(A)</v>
      </c>
      <c r="E5079" s="7">
        <f>SUM(ActividadesCom[[#This Row],[CRÉD. 1]],ActividadesCom[[#This Row],[CRÉD. 2]],ActividadesCom[[#This Row],[CRÉD. 3]],ActividadesCom[[#This Row],[CRÉD. 4]],ActividadesCom[[#This Row],[CRÉD. 5]])</f>
        <v>1</v>
      </c>
      <c r="F5079" s="5">
        <f>IF(ActividadesCom[[#This Row],[ÚLTIMO SEMESTRE CON CRÉDITOS]]&gt;0,ROUND(AVERAGE(ActividadesCom[[#This Row],[VALOR NIVEL 5]],ActividadesCom[[#This Row],[VALOR NIVEL 4]],ActividadesCom[[#This Row],[VALOR NIVEL 3]],ActividadesCom[[#This Row],[VALOR NIVEL 2]],ActividadesCom[[#This Row],[VALOR NIVEL 1]]),0),"")</f>
        <v>4</v>
      </c>
      <c r="G5079" s="7" t="str">
        <f>IF(ActividadesCom[[#This Row],[PROMEDIO]]="","",IF(ActividadesCom[[#This Row],[PROMEDIO]]&gt;=4,"EXCELENTE",IF(ActividadesCom[[#This Row],[PROMEDIO]]&gt;=3,"NOTABLE",IF(ActividadesCom[[#This Row],[PROMEDIO]]&gt;=2,"BUENO",IF(ActividadesCom[[#This Row],[PROMEDIO]]=1,"SUFICIENTE","")))))</f>
        <v>EXCELENTE</v>
      </c>
      <c r="H5079" s="5">
        <f>MAX(ActividadesCom[[#This Row],[PERÍODO 1]],ActividadesCom[[#This Row],[PERÍODO 2]],ActividadesCom[[#This Row],[PERÍODO 3]],ActividadesCom[[#This Row],[PERÍODO 4]],ActividadesCom[[#This Row],[PERÍODO 5]])</f>
        <v>20253</v>
      </c>
      <c r="I5079" s="6" t="s">
        <v>3518</v>
      </c>
      <c r="J5079" s="5">
        <v>20253</v>
      </c>
      <c r="K5079" s="5" t="s">
        <v>4007</v>
      </c>
      <c r="L5079" s="5">
        <f>IF(ActividadesCom[[#This Row],[NIVEL 1]]&lt;&gt;0,VLOOKUP(ActividadesCom[[#This Row],[NIVEL 1]],Catálogo!A:B,2,FALSE),"")</f>
        <v>4</v>
      </c>
      <c r="M5079" s="5">
        <v>1</v>
      </c>
      <c r="N5079" s="6"/>
      <c r="O5079" s="5"/>
      <c r="P5079" s="5"/>
      <c r="Q5079" s="5" t="str">
        <f>IF(ActividadesCom[[#This Row],[NIVEL 2]]&lt;&gt;0,VLOOKUP(ActividadesCom[[#This Row],[NIVEL 2]],Catálogo!A:B,2,FALSE),"")</f>
        <v/>
      </c>
      <c r="R5079" s="5"/>
      <c r="S5079" s="6"/>
      <c r="T5079" s="5"/>
      <c r="U5079" s="5"/>
      <c r="V5079" s="5" t="str">
        <f>IF(ActividadesCom[[#This Row],[NIVEL 3]]&lt;&gt;0,VLOOKUP(ActividadesCom[[#This Row],[NIVEL 3]],Catálogo!A:B,2,FALSE),"")</f>
        <v/>
      </c>
      <c r="W5079" s="5"/>
      <c r="X5079" s="6"/>
      <c r="Y5079" s="5"/>
      <c r="Z5079" s="5"/>
      <c r="AA5079" s="5" t="str">
        <f>IF(ActividadesCom[[#This Row],[NIVEL 4]]&lt;&gt;0,VLOOKUP(ActividadesCom[[#This Row],[NIVEL 4]],Catálogo!A:B,2,FALSE),"")</f>
        <v/>
      </c>
      <c r="AB5079" s="5"/>
      <c r="AC5079" s="6"/>
      <c r="AD5079" s="5"/>
      <c r="AE5079" s="5"/>
      <c r="AF5079" s="5" t="str">
        <f>IF(ActividadesCom[[#This Row],[NIVEL 5]]&lt;&gt;0,VLOOKUP(ActividadesCom[[#This Row],[NIVEL 5]],Catálogo!A:B,2,FALSE),"")</f>
        <v/>
      </c>
      <c r="AG5079" s="5"/>
    </row>
    <row r="5080" spans="1:33" ht="30" customHeight="1" x14ac:dyDescent="0.25">
      <c r="A5080" s="5">
        <v>25470454</v>
      </c>
      <c r="B5080" s="10" t="str">
        <f>VLOOKUP(ActividadesCom[[#This Row],[NO. DE CONTROL]],'LISTADO ESTUDIANTES'!A:C,2,FALSE)</f>
        <v>HERNANDEZ REYES ANGEL GABRIEL</v>
      </c>
      <c r="C5080" s="6" t="str">
        <f>VLOOKUP(ActividadesCom[[#This Row],[NO. DE CONTROL]],'LISTADO ESTUDIANTES'!A:C,3,FALSE)</f>
        <v>INGENIERIA INDUSTRIAL</v>
      </c>
      <c r="D5080" s="5" t="str">
        <f>VLOOKUP(ActividadesCom[[#This Row],[NO. DE CONTROL]],'LISTADO ESTUDIANTES'!A:D,4,FALSE)</f>
        <v>ACTIVO(A)</v>
      </c>
      <c r="E5080" s="7">
        <f>SUM(ActividadesCom[[#This Row],[CRÉD. 1]],ActividadesCom[[#This Row],[CRÉD. 2]],ActividadesCom[[#This Row],[CRÉD. 3]],ActividadesCom[[#This Row],[CRÉD. 4]],ActividadesCom[[#This Row],[CRÉD. 5]])</f>
        <v>3</v>
      </c>
      <c r="F5080" s="5">
        <f>IF(ActividadesCom[[#This Row],[ÚLTIMO SEMESTRE CON CRÉDITOS]]&gt;0,ROUND(AVERAGE(ActividadesCom[[#This Row],[VALOR NIVEL 5]],ActividadesCom[[#This Row],[VALOR NIVEL 4]],ActividadesCom[[#This Row],[VALOR NIVEL 3]],ActividadesCom[[#This Row],[VALOR NIVEL 2]],ActividadesCom[[#This Row],[VALOR NIVEL 1]]),0),"")</f>
        <v>3</v>
      </c>
      <c r="G5080" s="7" t="str">
        <f>IF(ActividadesCom[[#This Row],[PROMEDIO]]="","",IF(ActividadesCom[[#This Row],[PROMEDIO]]&gt;=4,"EXCELENTE",IF(ActividadesCom[[#This Row],[PROMEDIO]]&gt;=3,"NOTABLE",IF(ActividadesCom[[#This Row],[PROMEDIO]]&gt;=2,"BUENO",IF(ActividadesCom[[#This Row],[PROMEDIO]]=1,"SUFICIENTE","")))))</f>
        <v>NOTABLE</v>
      </c>
      <c r="H5080" s="5">
        <f>MAX(ActividadesCom[[#This Row],[PERÍODO 1]],ActividadesCom[[#This Row],[PERÍODO 2]],ActividadesCom[[#This Row],[PERÍODO 3]],ActividadesCom[[#This Row],[PERÍODO 4]],ActividadesCom[[#This Row],[PERÍODO 5]])</f>
        <v>20253</v>
      </c>
      <c r="I5080" s="6" t="s">
        <v>7296</v>
      </c>
      <c r="J5080" s="5">
        <v>20253</v>
      </c>
      <c r="K5080" s="5" t="s">
        <v>4008</v>
      </c>
      <c r="L5080" s="5">
        <f>IF(ActividadesCom[[#This Row],[NIVEL 1]]&lt;&gt;0,VLOOKUP(ActividadesCom[[#This Row],[NIVEL 1]],Catálogo!A:B,2,FALSE),"")</f>
        <v>3</v>
      </c>
      <c r="M5080" s="5">
        <v>1</v>
      </c>
      <c r="N5080" s="6" t="s">
        <v>31</v>
      </c>
      <c r="O5080" s="5">
        <v>20253</v>
      </c>
      <c r="P5080" s="5" t="s">
        <v>4008</v>
      </c>
      <c r="Q5080" s="5">
        <f>IF(ActividadesCom[[#This Row],[NIVEL 2]]&lt;&gt;0,VLOOKUP(ActividadesCom[[#This Row],[NIVEL 2]],Catálogo!A:B,2,FALSE),"")</f>
        <v>3</v>
      </c>
      <c r="R5080" s="5">
        <v>1</v>
      </c>
      <c r="S5080" s="6" t="s">
        <v>7339</v>
      </c>
      <c r="T5080" s="5">
        <v>20253</v>
      </c>
      <c r="U5080" s="5" t="s">
        <v>4008</v>
      </c>
      <c r="V5080" s="5">
        <f>IF(ActividadesCom[[#This Row],[NIVEL 3]]&lt;&gt;0,VLOOKUP(ActividadesCom[[#This Row],[NIVEL 3]],Catálogo!A:B,2,FALSE),"")</f>
        <v>3</v>
      </c>
      <c r="W5080" s="5">
        <v>1</v>
      </c>
      <c r="X5080" s="6"/>
      <c r="Y5080" s="5"/>
      <c r="Z5080" s="5"/>
      <c r="AA5080" s="5" t="str">
        <f>IF(ActividadesCom[[#This Row],[NIVEL 4]]&lt;&gt;0,VLOOKUP(ActividadesCom[[#This Row],[NIVEL 4]],Catálogo!A:B,2,FALSE),"")</f>
        <v/>
      </c>
      <c r="AB5080" s="5"/>
      <c r="AC5080" s="6"/>
      <c r="AD5080" s="5"/>
      <c r="AE5080" s="5"/>
      <c r="AF5080" s="5" t="str">
        <f>IF(ActividadesCom[[#This Row],[NIVEL 5]]&lt;&gt;0,VLOOKUP(ActividadesCom[[#This Row],[NIVEL 5]],Catálogo!A:B,2,FALSE),"")</f>
        <v/>
      </c>
      <c r="AG5080" s="5"/>
    </row>
    <row r="5081" spans="1:33" ht="30" hidden="1" customHeight="1" x14ac:dyDescent="0.25">
      <c r="A5081" s="5">
        <v>25470456</v>
      </c>
      <c r="B5081" s="10" t="str">
        <f>VLOOKUP(ActividadesCom[[#This Row],[NO. DE CONTROL]],'LISTADO ESTUDIANTES'!A:C,2,FALSE)</f>
        <v>OCHOA ROSADO SANTIAGO JOSE</v>
      </c>
      <c r="C5081" s="6" t="str">
        <f>VLOOKUP(ActividadesCom[[#This Row],[NO. DE CONTROL]],'LISTADO ESTUDIANTES'!A:C,3,FALSE)</f>
        <v>INGENIERIA INDUSTRIAL</v>
      </c>
      <c r="D5081" s="5" t="str">
        <f>VLOOKUP(ActividadesCom[[#This Row],[NO. DE CONTROL]],'LISTADO ESTUDIANTES'!A:D,4,FALSE)</f>
        <v>EGRESADO(A)</v>
      </c>
      <c r="E5081" s="7">
        <f>SUM(ActividadesCom[[#This Row],[CRÉD. 1]],ActividadesCom[[#This Row],[CRÉD. 2]],ActividadesCom[[#This Row],[CRÉD. 3]],ActividadesCom[[#This Row],[CRÉD. 4]],ActividadesCom[[#This Row],[CRÉD. 5]])</f>
        <v>1</v>
      </c>
      <c r="F5081" s="5">
        <f>IF(ActividadesCom[[#This Row],[ÚLTIMO SEMESTRE CON CRÉDITOS]]&gt;0,ROUND(AVERAGE(ActividadesCom[[#This Row],[VALOR NIVEL 5]],ActividadesCom[[#This Row],[VALOR NIVEL 4]],ActividadesCom[[#This Row],[VALOR NIVEL 3]],ActividadesCom[[#This Row],[VALOR NIVEL 2]],ActividadesCom[[#This Row],[VALOR NIVEL 1]]),0),"")</f>
        <v>3</v>
      </c>
      <c r="G5081" s="7" t="str">
        <f>IF(ActividadesCom[[#This Row],[PROMEDIO]]="","",IF(ActividadesCom[[#This Row],[PROMEDIO]]&gt;=4,"EXCELENTE",IF(ActividadesCom[[#This Row],[PROMEDIO]]&gt;=3,"NOTABLE",IF(ActividadesCom[[#This Row],[PROMEDIO]]&gt;=2,"BUENO",IF(ActividadesCom[[#This Row],[PROMEDIO]]=1,"SUFICIENTE","")))))</f>
        <v>NOTABLE</v>
      </c>
      <c r="H5081" s="5">
        <f>MAX(ActividadesCom[[#This Row],[PERÍODO 1]],ActividadesCom[[#This Row],[PERÍODO 2]],ActividadesCom[[#This Row],[PERÍODO 3]],ActividadesCom[[#This Row],[PERÍODO 4]],ActividadesCom[[#This Row],[PERÍODO 5]])</f>
        <v>20253</v>
      </c>
      <c r="I5081" s="6" t="s">
        <v>23</v>
      </c>
      <c r="J5081" s="5">
        <v>20253</v>
      </c>
      <c r="K5081" s="5" t="s">
        <v>4008</v>
      </c>
      <c r="L5081" s="5">
        <f>IF(ActividadesCom[[#This Row],[NIVEL 1]]&lt;&gt;0,VLOOKUP(ActividadesCom[[#This Row],[NIVEL 1]],Catálogo!A:B,2,FALSE),"")</f>
        <v>3</v>
      </c>
      <c r="M5081" s="5">
        <v>1</v>
      </c>
      <c r="N5081" s="6"/>
      <c r="O5081" s="5"/>
      <c r="P5081" s="5"/>
      <c r="Q5081" s="5" t="str">
        <f>IF(ActividadesCom[[#This Row],[NIVEL 2]]&lt;&gt;0,VLOOKUP(ActividadesCom[[#This Row],[NIVEL 2]],Catálogo!A:B,2,FALSE),"")</f>
        <v/>
      </c>
      <c r="R5081" s="5"/>
      <c r="S5081" s="6"/>
      <c r="T5081" s="5"/>
      <c r="U5081" s="5"/>
      <c r="V5081" s="5" t="str">
        <f>IF(ActividadesCom[[#This Row],[NIVEL 3]]&lt;&gt;0,VLOOKUP(ActividadesCom[[#This Row],[NIVEL 3]],Catálogo!A:B,2,FALSE),"")</f>
        <v/>
      </c>
      <c r="W5081" s="5"/>
      <c r="X5081" s="6"/>
      <c r="Y5081" s="5"/>
      <c r="Z5081" s="5"/>
      <c r="AA5081" s="5" t="str">
        <f>IF(ActividadesCom[[#This Row],[NIVEL 4]]&lt;&gt;0,VLOOKUP(ActividadesCom[[#This Row],[NIVEL 4]],Catálogo!A:B,2,FALSE),"")</f>
        <v/>
      </c>
      <c r="AB5081" s="5"/>
      <c r="AC5081" s="6"/>
      <c r="AD5081" s="5"/>
      <c r="AE5081" s="5"/>
      <c r="AF5081" s="5" t="str">
        <f>IF(ActividadesCom[[#This Row],[NIVEL 5]]&lt;&gt;0,VLOOKUP(ActividadesCom[[#This Row],[NIVEL 5]],Catálogo!A:B,2,FALSE),"")</f>
        <v/>
      </c>
      <c r="AG5081" s="5"/>
    </row>
    <row r="5082" spans="1:33" ht="30" customHeight="1" x14ac:dyDescent="0.25">
      <c r="A5082" s="7">
        <v>25470460</v>
      </c>
      <c r="B5082" s="10" t="str">
        <f>VLOOKUP(ActividadesCom[[#This Row],[NO. DE CONTROL]],'LISTADO ESTUDIANTES'!A:C,2,FALSE)</f>
        <v>HIDALGO ROMERO PEDRO ALEXANDER</v>
      </c>
      <c r="C5082" s="6" t="str">
        <f>VLOOKUP(ActividadesCom[[#This Row],[NO. DE CONTROL]],'LISTADO ESTUDIANTES'!A:C,3,FALSE)</f>
        <v>INGENIERÍA EN ANIMACION DIGITAL Y EFECTOS VISUALES</v>
      </c>
      <c r="D5082" s="5" t="str">
        <f>VLOOKUP(ActividadesCom[[#This Row],[NO. DE CONTROL]],'LISTADO ESTUDIANTES'!A:D,4,FALSE)</f>
        <v>ACTIVO(A)</v>
      </c>
      <c r="E5082" s="7">
        <f>SUM(ActividadesCom[[#This Row],[CRÉD. 1]],ActividadesCom[[#This Row],[CRÉD. 2]],ActividadesCom[[#This Row],[CRÉD. 3]],ActividadesCom[[#This Row],[CRÉD. 4]],ActividadesCom[[#This Row],[CRÉD. 5]])</f>
        <v>0</v>
      </c>
      <c r="F5082" s="5" t="str">
        <f>IF(ActividadesCom[[#This Row],[ÚLTIMO SEMESTRE CON CRÉDITOS]]&gt;0,ROUND(AVERAGE(ActividadesCom[[#This Row],[VALOR NIVEL 5]],ActividadesCom[[#This Row],[VALOR NIVEL 4]],ActividadesCom[[#This Row],[VALOR NIVEL 3]],ActividadesCom[[#This Row],[VALOR NIVEL 2]],ActividadesCom[[#This Row],[VALOR NIVEL 1]]),0),"")</f>
        <v/>
      </c>
      <c r="G5082" s="7" t="str">
        <f>IF(ActividadesCom[[#This Row],[PROMEDIO]]="","",IF(ActividadesCom[[#This Row],[PROMEDIO]]&gt;=4,"EXCELENTE",IF(ActividadesCom[[#This Row],[PROMEDIO]]&gt;=3,"NOTABLE",IF(ActividadesCom[[#This Row],[PROMEDIO]]&gt;=2,"BUENO",IF(ActividadesCom[[#This Row],[PROMEDIO]]=1,"SUFICIENTE","")))))</f>
        <v/>
      </c>
      <c r="H5082" s="5">
        <f>MAX(ActividadesCom[[#This Row],[PERÍODO 1]],ActividadesCom[[#This Row],[PERÍODO 2]],ActividadesCom[[#This Row],[PERÍODO 3]],ActividadesCom[[#This Row],[PERÍODO 4]],ActividadesCom[[#This Row],[PERÍODO 5]])</f>
        <v>0</v>
      </c>
      <c r="I5082" s="6"/>
      <c r="J5082" s="5"/>
      <c r="K5082" s="5"/>
      <c r="L5082" s="5" t="str">
        <f>IF(ActividadesCom[[#This Row],[NIVEL 1]]&lt;&gt;0,VLOOKUP(ActividadesCom[[#This Row],[NIVEL 1]],Catálogo!A:B,2,FALSE),"")</f>
        <v/>
      </c>
      <c r="M5082" s="5"/>
      <c r="N5082" s="6"/>
      <c r="O5082" s="5"/>
      <c r="P5082" s="5"/>
      <c r="Q5082" s="5" t="str">
        <f>IF(ActividadesCom[[#This Row],[NIVEL 2]]&lt;&gt;0,VLOOKUP(ActividadesCom[[#This Row],[NIVEL 2]],Catálogo!A:B,2,FALSE),"")</f>
        <v/>
      </c>
      <c r="R5082" s="5"/>
      <c r="S5082" s="6"/>
      <c r="T5082" s="5"/>
      <c r="U5082" s="5"/>
      <c r="V5082" s="5" t="str">
        <f>IF(ActividadesCom[[#This Row],[NIVEL 3]]&lt;&gt;0,VLOOKUP(ActividadesCom[[#This Row],[NIVEL 3]],Catálogo!A:B,2,FALSE),"")</f>
        <v/>
      </c>
      <c r="W5082" s="5"/>
      <c r="X5082" s="6"/>
      <c r="Y5082" s="5"/>
      <c r="Z5082" s="5"/>
      <c r="AA5082" s="5" t="str">
        <f>IF(ActividadesCom[[#This Row],[NIVEL 4]]&lt;&gt;0,VLOOKUP(ActividadesCom[[#This Row],[NIVEL 4]],Catálogo!A:B,2,FALSE),"")</f>
        <v/>
      </c>
      <c r="AB5082" s="5"/>
      <c r="AC5082" s="6"/>
      <c r="AD5082" s="5"/>
      <c r="AE5082" s="5"/>
      <c r="AF5082" s="5" t="str">
        <f>IF(ActividadesCom[[#This Row],[NIVEL 5]]&lt;&gt;0,VLOOKUP(ActividadesCom[[#This Row],[NIVEL 5]],Catálogo!A:B,2,FALSE),"")</f>
        <v/>
      </c>
      <c r="AG5082" s="5"/>
    </row>
    <row r="5083" spans="1:33" ht="30" customHeight="1" x14ac:dyDescent="0.25">
      <c r="A5083" s="131">
        <v>25470464</v>
      </c>
      <c r="B5083" s="129" t="str">
        <f>VLOOKUP(ActividadesCom[[#This Row],[NO. DE CONTROL]],'LISTADO ESTUDIANTES'!A:C,2,FALSE)</f>
        <v>ARIAS DIAZ ALEJANDRO</v>
      </c>
      <c r="C5083" s="130" t="str">
        <f>VLOOKUP(ActividadesCom[[#This Row],[NO. DE CONTROL]],'LISTADO ESTUDIANTES'!A:C,3,FALSE)</f>
        <v>CONTADOR PUBLICO</v>
      </c>
      <c r="D5083" s="131" t="str">
        <f>VLOOKUP(ActividadesCom[[#This Row],[NO. DE CONTROL]],'LISTADO ESTUDIANTES'!A:D,4,FALSE)</f>
        <v>ACTIVO(A)</v>
      </c>
      <c r="E5083" s="128">
        <f>SUM(ActividadesCom[[#This Row],[CRÉD. 1]],ActividadesCom[[#This Row],[CRÉD. 2]],ActividadesCom[[#This Row],[CRÉD. 3]],ActividadesCom[[#This Row],[CRÉD. 4]],ActividadesCom[[#This Row],[CRÉD. 5]])</f>
        <v>1</v>
      </c>
      <c r="F5083" s="131">
        <f>IF(ActividadesCom[[#This Row],[ÚLTIMO SEMESTRE CON CRÉDITOS]]&gt;0,ROUND(AVERAGE(ActividadesCom[[#This Row],[VALOR NIVEL 5]],ActividadesCom[[#This Row],[VALOR NIVEL 4]],ActividadesCom[[#This Row],[VALOR NIVEL 3]],ActividadesCom[[#This Row],[VALOR NIVEL 2]],ActividadesCom[[#This Row],[VALOR NIVEL 1]]),0),"")</f>
        <v>3</v>
      </c>
      <c r="G5083" s="128" t="str">
        <f>IF(ActividadesCom[[#This Row],[PROMEDIO]]="","",IF(ActividadesCom[[#This Row],[PROMEDIO]]&gt;=4,"EXCELENTE",IF(ActividadesCom[[#This Row],[PROMEDIO]]&gt;=3,"NOTABLE",IF(ActividadesCom[[#This Row],[PROMEDIO]]&gt;=2,"BUENO",IF(ActividadesCom[[#This Row],[PROMEDIO]]=1,"SUFICIENTE","")))))</f>
        <v>NOTABLE</v>
      </c>
      <c r="H5083" s="131">
        <f>MAX(ActividadesCom[[#This Row],[PERÍODO 1]],ActividadesCom[[#This Row],[PERÍODO 2]],ActividadesCom[[#This Row],[PERÍODO 3]],ActividadesCom[[#This Row],[PERÍODO 4]],ActividadesCom[[#This Row],[PERÍODO 5]])</f>
        <v>20253</v>
      </c>
      <c r="I5083" s="130" t="s">
        <v>47</v>
      </c>
      <c r="J5083" s="131">
        <v>20253</v>
      </c>
      <c r="K5083" s="131" t="s">
        <v>4008</v>
      </c>
      <c r="L5083" s="131">
        <f>IF(ActividadesCom[[#This Row],[NIVEL 1]]&lt;&gt;0,VLOOKUP(ActividadesCom[[#This Row],[NIVEL 1]],Catálogo!A:B,2,FALSE),"")</f>
        <v>3</v>
      </c>
      <c r="M5083" s="131">
        <v>1</v>
      </c>
      <c r="N5083" s="130"/>
      <c r="O5083" s="131"/>
      <c r="P5083" s="131"/>
      <c r="Q5083" s="131" t="str">
        <f>IF(ActividadesCom[[#This Row],[NIVEL 2]]&lt;&gt;0,VLOOKUP(ActividadesCom[[#This Row],[NIVEL 2]],Catálogo!A:B,2,FALSE),"")</f>
        <v/>
      </c>
      <c r="R5083" s="131"/>
      <c r="S5083" s="130"/>
      <c r="T5083" s="131"/>
      <c r="U5083" s="131"/>
      <c r="V5083" s="131" t="str">
        <f>IF(ActividadesCom[[#This Row],[NIVEL 3]]&lt;&gt;0,VLOOKUP(ActividadesCom[[#This Row],[NIVEL 3]],Catálogo!A:B,2,FALSE),"")</f>
        <v/>
      </c>
      <c r="W5083" s="131"/>
      <c r="X5083" s="130"/>
      <c r="Y5083" s="131"/>
      <c r="Z5083" s="131"/>
      <c r="AA5083" s="131" t="str">
        <f>IF(ActividadesCom[[#This Row],[NIVEL 4]]&lt;&gt;0,VLOOKUP(ActividadesCom[[#This Row],[NIVEL 4]],Catálogo!A:B,2,FALSE),"")</f>
        <v/>
      </c>
      <c r="AB5083" s="131"/>
      <c r="AC5083" s="130"/>
      <c r="AD5083" s="131"/>
      <c r="AE5083" s="131"/>
      <c r="AF5083" s="131" t="str">
        <f>IF(ActividadesCom[[#This Row],[NIVEL 5]]&lt;&gt;0,VLOOKUP(ActividadesCom[[#This Row],[NIVEL 5]],Catálogo!A:B,2,FALSE),"")</f>
        <v/>
      </c>
      <c r="AG5083" s="131"/>
    </row>
    <row r="5084" spans="1:33" ht="30" customHeight="1" x14ac:dyDescent="0.25">
      <c r="A5084" s="131">
        <v>25470465</v>
      </c>
      <c r="B5084" s="129" t="str">
        <f>VLOOKUP(ActividadesCom[[#This Row],[NO. DE CONTROL]],'LISTADO ESTUDIANTES'!A:C,2,FALSE)</f>
        <v>ARTEAGA FARFAN JORGE ANDREY</v>
      </c>
      <c r="C5084" s="130" t="str">
        <f>VLOOKUP(ActividadesCom[[#This Row],[NO. DE CONTROL]],'LISTADO ESTUDIANTES'!A:C,3,FALSE)</f>
        <v>INGENIERIA CIVIL</v>
      </c>
      <c r="D5084" s="131" t="str">
        <f>VLOOKUP(ActividadesCom[[#This Row],[NO. DE CONTROL]],'LISTADO ESTUDIANTES'!A:D,4,FALSE)</f>
        <v>ACTIVO(A)</v>
      </c>
      <c r="E5084" s="128">
        <f>SUM(ActividadesCom[[#This Row],[CRÉD. 1]],ActividadesCom[[#This Row],[CRÉD. 2]],ActividadesCom[[#This Row],[CRÉD. 3]],ActividadesCom[[#This Row],[CRÉD. 4]],ActividadesCom[[#This Row],[CRÉD. 5]])</f>
        <v>1</v>
      </c>
      <c r="F5084" s="131">
        <f>IF(ActividadesCom[[#This Row],[ÚLTIMO SEMESTRE CON CRÉDITOS]]&gt;0,ROUND(AVERAGE(ActividadesCom[[#This Row],[VALOR NIVEL 5]],ActividadesCom[[#This Row],[VALOR NIVEL 4]],ActividadesCom[[#This Row],[VALOR NIVEL 3]],ActividadesCom[[#This Row],[VALOR NIVEL 2]],ActividadesCom[[#This Row],[VALOR NIVEL 1]]),0),"")</f>
        <v>3</v>
      </c>
      <c r="G5084" s="128" t="str">
        <f>IF(ActividadesCom[[#This Row],[PROMEDIO]]="","",IF(ActividadesCom[[#This Row],[PROMEDIO]]&gt;=4,"EXCELENTE",IF(ActividadesCom[[#This Row],[PROMEDIO]]&gt;=3,"NOTABLE",IF(ActividadesCom[[#This Row],[PROMEDIO]]&gt;=2,"BUENO",IF(ActividadesCom[[#This Row],[PROMEDIO]]=1,"SUFICIENTE","")))))</f>
        <v>NOTABLE</v>
      </c>
      <c r="H5084" s="131">
        <f>MAX(ActividadesCom[[#This Row],[PERÍODO 1]],ActividadesCom[[#This Row],[PERÍODO 2]],ActividadesCom[[#This Row],[PERÍODO 3]],ActividadesCom[[#This Row],[PERÍODO 4]],ActividadesCom[[#This Row],[PERÍODO 5]])</f>
        <v>20253</v>
      </c>
      <c r="I5084" s="130" t="s">
        <v>31</v>
      </c>
      <c r="J5084" s="131">
        <v>20253</v>
      </c>
      <c r="K5084" s="131" t="s">
        <v>4008</v>
      </c>
      <c r="L5084" s="131">
        <f>IF(ActividadesCom[[#This Row],[NIVEL 1]]&lt;&gt;0,VLOOKUP(ActividadesCom[[#This Row],[NIVEL 1]],Catálogo!A:B,2,FALSE),"")</f>
        <v>3</v>
      </c>
      <c r="M5084" s="131">
        <v>1</v>
      </c>
      <c r="N5084" s="130"/>
      <c r="O5084" s="131"/>
      <c r="P5084" s="131"/>
      <c r="Q5084" s="131" t="str">
        <f>IF(ActividadesCom[[#This Row],[NIVEL 2]]&lt;&gt;0,VLOOKUP(ActividadesCom[[#This Row],[NIVEL 2]],Catálogo!A:B,2,FALSE),"")</f>
        <v/>
      </c>
      <c r="R5084" s="131"/>
      <c r="S5084" s="130"/>
      <c r="T5084" s="131"/>
      <c r="U5084" s="131"/>
      <c r="V5084" s="131" t="str">
        <f>IF(ActividadesCom[[#This Row],[NIVEL 3]]&lt;&gt;0,VLOOKUP(ActividadesCom[[#This Row],[NIVEL 3]],Catálogo!A:B,2,FALSE),"")</f>
        <v/>
      </c>
      <c r="W5084" s="131"/>
      <c r="X5084" s="130"/>
      <c r="Y5084" s="131"/>
      <c r="Z5084" s="131"/>
      <c r="AA5084" s="131" t="str">
        <f>IF(ActividadesCom[[#This Row],[NIVEL 4]]&lt;&gt;0,VLOOKUP(ActividadesCom[[#This Row],[NIVEL 4]],Catálogo!A:B,2,FALSE),"")</f>
        <v/>
      </c>
      <c r="AB5084" s="131"/>
      <c r="AC5084" s="130"/>
      <c r="AD5084" s="131"/>
      <c r="AE5084" s="131"/>
      <c r="AF5084" s="131" t="str">
        <f>IF(ActividadesCom[[#This Row],[NIVEL 5]]&lt;&gt;0,VLOOKUP(ActividadesCom[[#This Row],[NIVEL 5]],Catálogo!A:B,2,FALSE),"")</f>
        <v/>
      </c>
      <c r="AG5084" s="131"/>
    </row>
    <row r="5085" spans="1:33" ht="30" hidden="1" customHeight="1" x14ac:dyDescent="0.25">
      <c r="A5085" s="131">
        <v>25470466</v>
      </c>
      <c r="B5085" s="129" t="str">
        <f>VLOOKUP(ActividadesCom[[#This Row],[NO. DE CONTROL]],'LISTADO ESTUDIANTES'!A:C,2,FALSE)</f>
        <v>CHAN ALDAY MANUEL JOAQUIN</v>
      </c>
      <c r="C5085" s="130" t="str">
        <f>VLOOKUP(ActividadesCom[[#This Row],[NO. DE CONTROL]],'LISTADO ESTUDIANTES'!A:C,3,FALSE)</f>
        <v>INGENIERIA EN ANIMACION DIGITAL Y EFECTOS VISUALES</v>
      </c>
      <c r="D5085" s="131" t="str">
        <f>VLOOKUP(ActividadesCom[[#This Row],[NO. DE CONTROL]],'LISTADO ESTUDIANTES'!A:D,4,FALSE)</f>
        <v>BAJA</v>
      </c>
      <c r="E5085" s="128">
        <f>SUM(ActividadesCom[[#This Row],[CRÉD. 1]],ActividadesCom[[#This Row],[CRÉD. 2]],ActividadesCom[[#This Row],[CRÉD. 3]],ActividadesCom[[#This Row],[CRÉD. 4]],ActividadesCom[[#This Row],[CRÉD. 5]])</f>
        <v>1</v>
      </c>
      <c r="F5085" s="131">
        <f>IF(ActividadesCom[[#This Row],[ÚLTIMO SEMESTRE CON CRÉDITOS]]&gt;0,ROUND(AVERAGE(ActividadesCom[[#This Row],[VALOR NIVEL 5]],ActividadesCom[[#This Row],[VALOR NIVEL 4]],ActividadesCom[[#This Row],[VALOR NIVEL 3]],ActividadesCom[[#This Row],[VALOR NIVEL 2]],ActividadesCom[[#This Row],[VALOR NIVEL 1]]),0),"")</f>
        <v>3</v>
      </c>
      <c r="G5085" s="128" t="str">
        <f>IF(ActividadesCom[[#This Row],[PROMEDIO]]="","",IF(ActividadesCom[[#This Row],[PROMEDIO]]&gt;=4,"EXCELENTE",IF(ActividadesCom[[#This Row],[PROMEDIO]]&gt;=3,"NOTABLE",IF(ActividadesCom[[#This Row],[PROMEDIO]]&gt;=2,"BUENO",IF(ActividadesCom[[#This Row],[PROMEDIO]]=1,"SUFICIENTE","")))))</f>
        <v>NOTABLE</v>
      </c>
      <c r="H5085" s="131">
        <f>MAX(ActividadesCom[[#This Row],[PERÍODO 1]],ActividadesCom[[#This Row],[PERÍODO 2]],ActividadesCom[[#This Row],[PERÍODO 3]],ActividadesCom[[#This Row],[PERÍODO 4]],ActividadesCom[[#This Row],[PERÍODO 5]])</f>
        <v>20253</v>
      </c>
      <c r="I5085" s="130" t="s">
        <v>31</v>
      </c>
      <c r="J5085" s="131">
        <v>20253</v>
      </c>
      <c r="K5085" s="131" t="s">
        <v>4008</v>
      </c>
      <c r="L5085" s="131">
        <f>IF(ActividadesCom[[#This Row],[NIVEL 1]]&lt;&gt;0,VLOOKUP(ActividadesCom[[#This Row],[NIVEL 1]],Catálogo!A:B,2,FALSE),"")</f>
        <v>3</v>
      </c>
      <c r="M5085" s="131">
        <v>1</v>
      </c>
      <c r="N5085" s="130"/>
      <c r="O5085" s="131"/>
      <c r="P5085" s="131"/>
      <c r="Q5085" s="131" t="str">
        <f>IF(ActividadesCom[[#This Row],[NIVEL 2]]&lt;&gt;0,VLOOKUP(ActividadesCom[[#This Row],[NIVEL 2]],Catálogo!A:B,2,FALSE),"")</f>
        <v/>
      </c>
      <c r="R5085" s="131"/>
      <c r="S5085" s="130"/>
      <c r="T5085" s="131"/>
      <c r="U5085" s="131"/>
      <c r="V5085" s="131" t="str">
        <f>IF(ActividadesCom[[#This Row],[NIVEL 3]]&lt;&gt;0,VLOOKUP(ActividadesCom[[#This Row],[NIVEL 3]],Catálogo!A:B,2,FALSE),"")</f>
        <v/>
      </c>
      <c r="W5085" s="131"/>
      <c r="X5085" s="130"/>
      <c r="Y5085" s="131"/>
      <c r="Z5085" s="131"/>
      <c r="AA5085" s="131" t="str">
        <f>IF(ActividadesCom[[#This Row],[NIVEL 4]]&lt;&gt;0,VLOOKUP(ActividadesCom[[#This Row],[NIVEL 4]],Catálogo!A:B,2,FALSE),"")</f>
        <v/>
      </c>
      <c r="AB5085" s="131"/>
      <c r="AC5085" s="130"/>
      <c r="AD5085" s="131"/>
      <c r="AE5085" s="131"/>
      <c r="AF5085" s="131" t="str">
        <f>IF(ActividadesCom[[#This Row],[NIVEL 5]]&lt;&gt;0,VLOOKUP(ActividadesCom[[#This Row],[NIVEL 5]],Catálogo!A:B,2,FALSE),"")</f>
        <v/>
      </c>
      <c r="AG5085" s="131"/>
    </row>
    <row r="5086" spans="1:33" ht="30" hidden="1" customHeight="1" x14ac:dyDescent="0.25">
      <c r="A5086" s="131">
        <v>25470467</v>
      </c>
      <c r="B5086" s="129" t="str">
        <f>VLOOKUP(ActividadesCom[[#This Row],[NO. DE CONTROL]],'LISTADO ESTUDIANTES'!A:C,2,FALSE)</f>
        <v>VEGA PUENTE AXEL ENRIQUE</v>
      </c>
      <c r="C5086" s="130" t="str">
        <f>VLOOKUP(ActividadesCom[[#This Row],[NO. DE CONTROL]],'LISTADO ESTUDIANTES'!A:C,3,FALSE)</f>
        <v>INGENIERIA EN ADMINISTRACION</v>
      </c>
      <c r="D5086" s="131" t="str">
        <f>VLOOKUP(ActividadesCom[[#This Row],[NO. DE CONTROL]],'LISTADO ESTUDIANTES'!A:D,4,FALSE)</f>
        <v>BAJA</v>
      </c>
      <c r="E5086" s="128">
        <f>SUM(ActividadesCom[[#This Row],[CRÉD. 1]],ActividadesCom[[#This Row],[CRÉD. 2]],ActividadesCom[[#This Row],[CRÉD. 3]],ActividadesCom[[#This Row],[CRÉD. 4]],ActividadesCom[[#This Row],[CRÉD. 5]])</f>
        <v>2</v>
      </c>
      <c r="F5086" s="131">
        <f>IF(ActividadesCom[[#This Row],[ÚLTIMO SEMESTRE CON CRÉDITOS]]&gt;0,ROUND(AVERAGE(ActividadesCom[[#This Row],[VALOR NIVEL 5]],ActividadesCom[[#This Row],[VALOR NIVEL 4]],ActividadesCom[[#This Row],[VALOR NIVEL 3]],ActividadesCom[[#This Row],[VALOR NIVEL 2]],ActividadesCom[[#This Row],[VALOR NIVEL 1]]),0),"")</f>
        <v>3</v>
      </c>
      <c r="G5086" s="128" t="str">
        <f>IF(ActividadesCom[[#This Row],[PROMEDIO]]="","",IF(ActividadesCom[[#This Row],[PROMEDIO]]&gt;=4,"EXCELENTE",IF(ActividadesCom[[#This Row],[PROMEDIO]]&gt;=3,"NOTABLE",IF(ActividadesCom[[#This Row],[PROMEDIO]]&gt;=2,"BUENO",IF(ActividadesCom[[#This Row],[PROMEDIO]]=1,"SUFICIENTE","")))))</f>
        <v>NOTABLE</v>
      </c>
      <c r="H5086" s="131">
        <f>MAX(ActividadesCom[[#This Row],[PERÍODO 1]],ActividadesCom[[#This Row],[PERÍODO 2]],ActividadesCom[[#This Row],[PERÍODO 3]],ActividadesCom[[#This Row],[PERÍODO 4]],ActividadesCom[[#This Row],[PERÍODO 5]])</f>
        <v>20261</v>
      </c>
      <c r="I5086" s="130" t="s">
        <v>316</v>
      </c>
      <c r="J5086" s="131">
        <v>20253</v>
      </c>
      <c r="K5086" s="131" t="s">
        <v>4009</v>
      </c>
      <c r="L5086" s="131">
        <f>IF(ActividadesCom[[#This Row],[NIVEL 1]]&lt;&gt;0,VLOOKUP(ActividadesCom[[#This Row],[NIVEL 1]],Catálogo!A:B,2,FALSE),"")</f>
        <v>2</v>
      </c>
      <c r="M5086" s="131">
        <v>1</v>
      </c>
      <c r="N5086" s="6" t="s">
        <v>6293</v>
      </c>
      <c r="O5086" s="131">
        <v>20261</v>
      </c>
      <c r="P5086" s="5" t="s">
        <v>4008</v>
      </c>
      <c r="Q5086" s="131">
        <f>IF(ActividadesCom[[#This Row],[NIVEL 2]]&lt;&gt;0,VLOOKUP(ActividadesCom[[#This Row],[NIVEL 2]],Catálogo!A:B,2,FALSE),"")</f>
        <v>3</v>
      </c>
      <c r="R5086" s="131">
        <v>1</v>
      </c>
      <c r="S5086" s="130"/>
      <c r="T5086" s="131"/>
      <c r="U5086" s="131"/>
      <c r="V5086" s="131" t="str">
        <f>IF(ActividadesCom[[#This Row],[NIVEL 3]]&lt;&gt;0,VLOOKUP(ActividadesCom[[#This Row],[NIVEL 3]],Catálogo!A:B,2,FALSE),"")</f>
        <v/>
      </c>
      <c r="W5086" s="131"/>
      <c r="X5086" s="130"/>
      <c r="Y5086" s="131"/>
      <c r="Z5086" s="131"/>
      <c r="AA5086" s="131" t="str">
        <f>IF(ActividadesCom[[#This Row],[NIVEL 4]]&lt;&gt;0,VLOOKUP(ActividadesCom[[#This Row],[NIVEL 4]],Catálogo!A:B,2,FALSE),"")</f>
        <v/>
      </c>
      <c r="AB5086" s="131"/>
      <c r="AC5086" s="130"/>
      <c r="AD5086" s="131"/>
      <c r="AE5086" s="131"/>
      <c r="AF5086" s="131" t="str">
        <f>IF(ActividadesCom[[#This Row],[NIVEL 5]]&lt;&gt;0,VLOOKUP(ActividadesCom[[#This Row],[NIVEL 5]],Catálogo!A:B,2,FALSE),"")</f>
        <v/>
      </c>
      <c r="AG5086" s="131"/>
    </row>
    <row r="5087" spans="1:33" ht="30" hidden="1" customHeight="1" x14ac:dyDescent="0.25">
      <c r="A5087" s="131">
        <v>25470468</v>
      </c>
      <c r="B5087" s="129" t="str">
        <f>VLOOKUP(ActividadesCom[[#This Row],[NO. DE CONTROL]],'LISTADO ESTUDIANTES'!A:C,2,FALSE)</f>
        <v>MARTIN CAMARA JONATAN ROMAN</v>
      </c>
      <c r="C5087" s="130" t="str">
        <f>VLOOKUP(ActividadesCom[[#This Row],[NO. DE CONTROL]],'LISTADO ESTUDIANTES'!A:C,3,FALSE)</f>
        <v>INGENIERIA INDUSTRIAL</v>
      </c>
      <c r="D5087" s="131" t="str">
        <f>VLOOKUP(ActividadesCom[[#This Row],[NO. DE CONTROL]],'LISTADO ESTUDIANTES'!A:D,4,FALSE)</f>
        <v>BAJA</v>
      </c>
      <c r="E5087" s="128">
        <f>SUM(ActividadesCom[[#This Row],[CRÉD. 1]],ActividadesCom[[#This Row],[CRÉD. 2]],ActividadesCom[[#This Row],[CRÉD. 3]],ActividadesCom[[#This Row],[CRÉD. 4]],ActividadesCom[[#This Row],[CRÉD. 5]])</f>
        <v>1</v>
      </c>
      <c r="F5087" s="131">
        <f>IF(ActividadesCom[[#This Row],[ÚLTIMO SEMESTRE CON CRÉDITOS]]&gt;0,ROUND(AVERAGE(ActividadesCom[[#This Row],[VALOR NIVEL 5]],ActividadesCom[[#This Row],[VALOR NIVEL 4]],ActividadesCom[[#This Row],[VALOR NIVEL 3]],ActividadesCom[[#This Row],[VALOR NIVEL 2]],ActividadesCom[[#This Row],[VALOR NIVEL 1]]),0),"")</f>
        <v>3</v>
      </c>
      <c r="G5087" s="128" t="str">
        <f>IF(ActividadesCom[[#This Row],[PROMEDIO]]="","",IF(ActividadesCom[[#This Row],[PROMEDIO]]&gt;=4,"EXCELENTE",IF(ActividadesCom[[#This Row],[PROMEDIO]]&gt;=3,"NOTABLE",IF(ActividadesCom[[#This Row],[PROMEDIO]]&gt;=2,"BUENO",IF(ActividadesCom[[#This Row],[PROMEDIO]]=1,"SUFICIENTE","")))))</f>
        <v>NOTABLE</v>
      </c>
      <c r="H5087" s="131">
        <f>MAX(ActividadesCom[[#This Row],[PERÍODO 1]],ActividadesCom[[#This Row],[PERÍODO 2]],ActividadesCom[[#This Row],[PERÍODO 3]],ActividadesCom[[#This Row],[PERÍODO 4]],ActividadesCom[[#This Row],[PERÍODO 5]])</f>
        <v>20253</v>
      </c>
      <c r="I5087" s="130" t="s">
        <v>7339</v>
      </c>
      <c r="J5087" s="131">
        <v>20253</v>
      </c>
      <c r="K5087" s="131" t="s">
        <v>4008</v>
      </c>
      <c r="L5087" s="131">
        <f>IF(ActividadesCom[[#This Row],[NIVEL 1]]&lt;&gt;0,VLOOKUP(ActividadesCom[[#This Row],[NIVEL 1]],Catálogo!A:B,2,FALSE),"")</f>
        <v>3</v>
      </c>
      <c r="M5087" s="131">
        <v>1</v>
      </c>
      <c r="N5087" s="130"/>
      <c r="O5087" s="131"/>
      <c r="P5087" s="131"/>
      <c r="Q5087" s="131" t="str">
        <f>IF(ActividadesCom[[#This Row],[NIVEL 2]]&lt;&gt;0,VLOOKUP(ActividadesCom[[#This Row],[NIVEL 2]],Catálogo!A:B,2,FALSE),"")</f>
        <v/>
      </c>
      <c r="R5087" s="131"/>
      <c r="S5087" s="130"/>
      <c r="T5087" s="131"/>
      <c r="U5087" s="131"/>
      <c r="V5087" s="131" t="str">
        <f>IF(ActividadesCom[[#This Row],[NIVEL 3]]&lt;&gt;0,VLOOKUP(ActividadesCom[[#This Row],[NIVEL 3]],Catálogo!A:B,2,FALSE),"")</f>
        <v/>
      </c>
      <c r="W5087" s="131"/>
      <c r="X5087" s="130"/>
      <c r="Y5087" s="131"/>
      <c r="Z5087" s="131"/>
      <c r="AA5087" s="131" t="str">
        <f>IF(ActividadesCom[[#This Row],[NIVEL 4]]&lt;&gt;0,VLOOKUP(ActividadesCom[[#This Row],[NIVEL 4]],Catálogo!A:B,2,FALSE),"")</f>
        <v/>
      </c>
      <c r="AB5087" s="131"/>
      <c r="AC5087" s="130"/>
      <c r="AD5087" s="131"/>
      <c r="AE5087" s="131"/>
      <c r="AF5087" s="131" t="str">
        <f>IF(ActividadesCom[[#This Row],[NIVEL 5]]&lt;&gt;0,VLOOKUP(ActividadesCom[[#This Row],[NIVEL 5]],Catálogo!A:B,2,FALSE),"")</f>
        <v/>
      </c>
      <c r="AG5087" s="131"/>
    </row>
    <row r="5088" spans="1:33" ht="30" customHeight="1" x14ac:dyDescent="0.25">
      <c r="A5088" s="135">
        <v>25470469</v>
      </c>
      <c r="B5088" s="133" t="str">
        <f>VLOOKUP(ActividadesCom[[#This Row],[NO. DE CONTROL]],'LISTADO ESTUDIANTES'!A:C,2,FALSE)</f>
        <v>OCAMPO CARPIZO FABIAN GERARDO</v>
      </c>
      <c r="C5088" s="134" t="str">
        <f>VLOOKUP(ActividadesCom[[#This Row],[NO. DE CONTROL]],'LISTADO ESTUDIANTES'!A:C,3,FALSE)</f>
        <v>INGENIERIA EN SISTEMAS COMPUTACIONALES</v>
      </c>
      <c r="D5088" s="135" t="str">
        <f>VLOOKUP(ActividadesCom[[#This Row],[NO. DE CONTROL]],'LISTADO ESTUDIANTES'!A:D,4,FALSE)</f>
        <v>ACTIVO(A)</v>
      </c>
      <c r="E5088" s="132">
        <f>SUM(ActividadesCom[[#This Row],[CRÉD. 1]],ActividadesCom[[#This Row],[CRÉD. 2]],ActividadesCom[[#This Row],[CRÉD. 3]],ActividadesCom[[#This Row],[CRÉD. 4]],ActividadesCom[[#This Row],[CRÉD. 5]])</f>
        <v>1</v>
      </c>
      <c r="F5088" s="135">
        <f>IF(ActividadesCom[[#This Row],[ÚLTIMO SEMESTRE CON CRÉDITOS]]&gt;0,ROUND(AVERAGE(ActividadesCom[[#This Row],[VALOR NIVEL 5]],ActividadesCom[[#This Row],[VALOR NIVEL 4]],ActividadesCom[[#This Row],[VALOR NIVEL 3]],ActividadesCom[[#This Row],[VALOR NIVEL 2]],ActividadesCom[[#This Row],[VALOR NIVEL 1]]),0),"")</f>
        <v>3</v>
      </c>
      <c r="G5088" s="132" t="str">
        <f>IF(ActividadesCom[[#This Row],[PROMEDIO]]="","",IF(ActividadesCom[[#This Row],[PROMEDIO]]&gt;=4,"EXCELENTE",IF(ActividadesCom[[#This Row],[PROMEDIO]]&gt;=3,"NOTABLE",IF(ActividadesCom[[#This Row],[PROMEDIO]]&gt;=2,"BUENO",IF(ActividadesCom[[#This Row],[PROMEDIO]]=1,"SUFICIENTE","")))))</f>
        <v>NOTABLE</v>
      </c>
      <c r="H5088" s="135">
        <f>MAX(ActividadesCom[[#This Row],[PERÍODO 1]],ActividadesCom[[#This Row],[PERÍODO 2]],ActividadesCom[[#This Row],[PERÍODO 3]],ActividadesCom[[#This Row],[PERÍODO 4]],ActividadesCom[[#This Row],[PERÍODO 5]])</f>
        <v>20261</v>
      </c>
      <c r="I5088" s="134" t="s">
        <v>5343</v>
      </c>
      <c r="J5088" s="135">
        <v>20261</v>
      </c>
      <c r="K5088" s="135" t="s">
        <v>4008</v>
      </c>
      <c r="L5088" s="135">
        <f>IF(ActividadesCom[[#This Row],[NIVEL 1]]&lt;&gt;0,VLOOKUP(ActividadesCom[[#This Row],[NIVEL 1]],Catálogo!A:B,2,FALSE),"")</f>
        <v>3</v>
      </c>
      <c r="M5088" s="135">
        <v>1</v>
      </c>
      <c r="N5088" s="134"/>
      <c r="O5088" s="135"/>
      <c r="P5088" s="135"/>
      <c r="Q5088" s="135" t="str">
        <f>IF(ActividadesCom[[#This Row],[NIVEL 2]]&lt;&gt;0,VLOOKUP(ActividadesCom[[#This Row],[NIVEL 2]],Catálogo!A:B,2,FALSE),"")</f>
        <v/>
      </c>
      <c r="R5088" s="135"/>
      <c r="S5088" s="134"/>
      <c r="T5088" s="135"/>
      <c r="U5088" s="135"/>
      <c r="V5088" s="135" t="str">
        <f>IF(ActividadesCom[[#This Row],[NIVEL 3]]&lt;&gt;0,VLOOKUP(ActividadesCom[[#This Row],[NIVEL 3]],Catálogo!A:B,2,FALSE),"")</f>
        <v/>
      </c>
      <c r="W5088" s="135"/>
      <c r="X5088" s="134"/>
      <c r="Y5088" s="135"/>
      <c r="Z5088" s="135"/>
      <c r="AA5088" s="135" t="str">
        <f>IF(ActividadesCom[[#This Row],[NIVEL 4]]&lt;&gt;0,VLOOKUP(ActividadesCom[[#This Row],[NIVEL 4]],Catálogo!A:B,2,FALSE),"")</f>
        <v/>
      </c>
      <c r="AB5088" s="135"/>
      <c r="AC5088" s="134"/>
      <c r="AD5088" s="135"/>
      <c r="AE5088" s="135"/>
      <c r="AF5088" s="135" t="str">
        <f>IF(ActividadesCom[[#This Row],[NIVEL 5]]&lt;&gt;0,VLOOKUP(ActividadesCom[[#This Row],[NIVEL 5]],Catálogo!A:B,2,FALSE),"")</f>
        <v/>
      </c>
      <c r="AG5088" s="135"/>
    </row>
    <row r="5089" spans="1:33" ht="30" customHeight="1" x14ac:dyDescent="0.25">
      <c r="A5089" s="5">
        <v>25470470</v>
      </c>
      <c r="B5089" s="10" t="str">
        <f>VLOOKUP(ActividadesCom[[#This Row],[NO. DE CONTROL]],'LISTADO ESTUDIANTES'!A:C,2,FALSE)</f>
        <v>HIJUELOS GARFIAS NANDAY ALEXANDER</v>
      </c>
      <c r="C5089" s="6" t="str">
        <f>VLOOKUP(ActividadesCom[[#This Row],[NO. DE CONTROL]],'LISTADO ESTUDIANTES'!A:C,3,FALSE)</f>
        <v>CONTADOR PUBLICO</v>
      </c>
      <c r="D5089" s="5" t="str">
        <f>VLOOKUP(ActividadesCom[[#This Row],[NO. DE CONTROL]],'LISTADO ESTUDIANTES'!A:D,4,FALSE)</f>
        <v>ACTIVO(A)</v>
      </c>
      <c r="E5089" s="7">
        <f>SUM(ActividadesCom[[#This Row],[CRÉD. 1]],ActividadesCom[[#This Row],[CRÉD. 2]],ActividadesCom[[#This Row],[CRÉD. 3]],ActividadesCom[[#This Row],[CRÉD. 4]],ActividadesCom[[#This Row],[CRÉD. 5]])</f>
        <v>1</v>
      </c>
      <c r="F5089" s="5">
        <f>IF(ActividadesCom[[#This Row],[ÚLTIMO SEMESTRE CON CRÉDITOS]]&gt;0,ROUND(AVERAGE(ActividadesCom[[#This Row],[VALOR NIVEL 5]],ActividadesCom[[#This Row],[VALOR NIVEL 4]],ActividadesCom[[#This Row],[VALOR NIVEL 3]],ActividadesCom[[#This Row],[VALOR NIVEL 2]],ActividadesCom[[#This Row],[VALOR NIVEL 1]]),0),"")</f>
        <v>4</v>
      </c>
      <c r="G5089" s="7" t="str">
        <f>IF(ActividadesCom[[#This Row],[PROMEDIO]]="","",IF(ActividadesCom[[#This Row],[PROMEDIO]]&gt;=4,"EXCELENTE",IF(ActividadesCom[[#This Row],[PROMEDIO]]&gt;=3,"NOTABLE",IF(ActividadesCom[[#This Row],[PROMEDIO]]&gt;=2,"BUENO",IF(ActividadesCom[[#This Row],[PROMEDIO]]=1,"SUFICIENTE","")))))</f>
        <v>EXCELENTE</v>
      </c>
      <c r="H5089" s="5">
        <f>MAX(ActividadesCom[[#This Row],[PERÍODO 1]],ActividadesCom[[#This Row],[PERÍODO 2]],ActividadesCom[[#This Row],[PERÍODO 3]],ActividadesCom[[#This Row],[PERÍODO 4]],ActividadesCom[[#This Row],[PERÍODO 5]])</f>
        <v>20253</v>
      </c>
      <c r="I5089" s="6" t="s">
        <v>3518</v>
      </c>
      <c r="J5089" s="5">
        <v>20253</v>
      </c>
      <c r="K5089" s="5" t="s">
        <v>4007</v>
      </c>
      <c r="L5089" s="5">
        <f>IF(ActividadesCom[[#This Row],[NIVEL 1]]&lt;&gt;0,VLOOKUP(ActividadesCom[[#This Row],[NIVEL 1]],Catálogo!A:B,2,FALSE),"")</f>
        <v>4</v>
      </c>
      <c r="M5089" s="5">
        <v>1</v>
      </c>
      <c r="N5089" s="6"/>
      <c r="O5089" s="5"/>
      <c r="P5089" s="5"/>
      <c r="Q5089" s="5" t="str">
        <f>IF(ActividadesCom[[#This Row],[NIVEL 2]]&lt;&gt;0,VLOOKUP(ActividadesCom[[#This Row],[NIVEL 2]],Catálogo!A:B,2,FALSE),"")</f>
        <v/>
      </c>
      <c r="R5089" s="5"/>
      <c r="S5089" s="6"/>
      <c r="T5089" s="5"/>
      <c r="U5089" s="5"/>
      <c r="V5089" s="5" t="str">
        <f>IF(ActividadesCom[[#This Row],[NIVEL 3]]&lt;&gt;0,VLOOKUP(ActividadesCom[[#This Row],[NIVEL 3]],Catálogo!A:B,2,FALSE),"")</f>
        <v/>
      </c>
      <c r="W5089" s="5"/>
      <c r="X5089" s="6"/>
      <c r="Y5089" s="5"/>
      <c r="Z5089" s="5"/>
      <c r="AA5089" s="5" t="str">
        <f>IF(ActividadesCom[[#This Row],[NIVEL 4]]&lt;&gt;0,VLOOKUP(ActividadesCom[[#This Row],[NIVEL 4]],Catálogo!A:B,2,FALSE),"")</f>
        <v/>
      </c>
      <c r="AB5089" s="5"/>
      <c r="AC5089" s="6"/>
      <c r="AD5089" s="5"/>
      <c r="AE5089" s="5"/>
      <c r="AF5089" s="5" t="str">
        <f>IF(ActividadesCom[[#This Row],[NIVEL 5]]&lt;&gt;0,VLOOKUP(ActividadesCom[[#This Row],[NIVEL 5]],Catálogo!A:B,2,FALSE),"")</f>
        <v/>
      </c>
      <c r="AG5089" s="5"/>
    </row>
    <row r="5090" spans="1:33" ht="30" customHeight="1" x14ac:dyDescent="0.25">
      <c r="A5090" s="131">
        <v>25470471</v>
      </c>
      <c r="B5090" s="129" t="str">
        <f>VLOOKUP(ActividadesCom[[#This Row],[NO. DE CONTROL]],'LISTADO ESTUDIANTES'!A:C,2,FALSE)</f>
        <v>MASS CANCHE NEYDI PAOLA</v>
      </c>
      <c r="C5090" s="130" t="str">
        <f>VLOOKUP(ActividadesCom[[#This Row],[NO. DE CONTROL]],'LISTADO ESTUDIANTES'!A:C,3,FALSE)</f>
        <v>INGENIERIA QUIMICA</v>
      </c>
      <c r="D5090" s="131" t="str">
        <f>VLOOKUP(ActividadesCom[[#This Row],[NO. DE CONTROL]],'LISTADO ESTUDIANTES'!A:D,4,FALSE)</f>
        <v>ACTIVO(A)</v>
      </c>
      <c r="E5090" s="128">
        <f>SUM(ActividadesCom[[#This Row],[CRÉD. 1]],ActividadesCom[[#This Row],[CRÉD. 2]],ActividadesCom[[#This Row],[CRÉD. 3]],ActividadesCom[[#This Row],[CRÉD. 4]],ActividadesCom[[#This Row],[CRÉD. 5]])</f>
        <v>3</v>
      </c>
      <c r="F5090" s="131">
        <f>IF(ActividadesCom[[#This Row],[ÚLTIMO SEMESTRE CON CRÉDITOS]]&gt;0,ROUND(AVERAGE(ActividadesCom[[#This Row],[VALOR NIVEL 5]],ActividadesCom[[#This Row],[VALOR NIVEL 4]],ActividadesCom[[#This Row],[VALOR NIVEL 3]],ActividadesCom[[#This Row],[VALOR NIVEL 2]],ActividadesCom[[#This Row],[VALOR NIVEL 1]]),0),"")</f>
        <v>3</v>
      </c>
      <c r="G5090" s="128" t="str">
        <f>IF(ActividadesCom[[#This Row],[PROMEDIO]]="","",IF(ActividadesCom[[#This Row],[PROMEDIO]]&gt;=4,"EXCELENTE",IF(ActividadesCom[[#This Row],[PROMEDIO]]&gt;=3,"NOTABLE",IF(ActividadesCom[[#This Row],[PROMEDIO]]&gt;=2,"BUENO",IF(ActividadesCom[[#This Row],[PROMEDIO]]=1,"SUFICIENTE","")))))</f>
        <v>NOTABLE</v>
      </c>
      <c r="H5090" s="131">
        <f>MAX(ActividadesCom[[#This Row],[PERÍODO 1]],ActividadesCom[[#This Row],[PERÍODO 2]],ActividadesCom[[#This Row],[PERÍODO 3]],ActividadesCom[[#This Row],[PERÍODO 4]],ActividadesCom[[#This Row],[PERÍODO 5]])</f>
        <v>20261</v>
      </c>
      <c r="I5090" s="130" t="s">
        <v>7304</v>
      </c>
      <c r="J5090" s="131">
        <v>20253</v>
      </c>
      <c r="K5090" s="131" t="s">
        <v>4009</v>
      </c>
      <c r="L5090" s="131">
        <f>IF(ActividadesCom[[#This Row],[NIVEL 1]]&lt;&gt;0,VLOOKUP(ActividadesCom[[#This Row],[NIVEL 1]],Catálogo!A:B,2,FALSE),"")</f>
        <v>2</v>
      </c>
      <c r="M5090" s="131">
        <v>1</v>
      </c>
      <c r="N5090" s="6" t="s">
        <v>5343</v>
      </c>
      <c r="O5090" s="131">
        <v>20261</v>
      </c>
      <c r="P5090" s="5" t="s">
        <v>4008</v>
      </c>
      <c r="Q5090" s="131">
        <f>IF(ActividadesCom[[#This Row],[NIVEL 2]]&lt;&gt;0,VLOOKUP(ActividadesCom[[#This Row],[NIVEL 2]],Catálogo!A:B,2,FALSE),"")</f>
        <v>3</v>
      </c>
      <c r="R5090" s="131">
        <v>1</v>
      </c>
      <c r="S5090" s="6" t="s">
        <v>7368</v>
      </c>
      <c r="T5090" s="131">
        <v>20253</v>
      </c>
      <c r="U5090" s="5" t="s">
        <v>4007</v>
      </c>
      <c r="V5090" s="131">
        <f>IF(ActividadesCom[[#This Row],[NIVEL 3]]&lt;&gt;0,VLOOKUP(ActividadesCom[[#This Row],[NIVEL 3]],Catálogo!A:B,2,FALSE),"")</f>
        <v>4</v>
      </c>
      <c r="W5090" s="131">
        <v>1</v>
      </c>
      <c r="X5090" s="130"/>
      <c r="Y5090" s="131"/>
      <c r="Z5090" s="131"/>
      <c r="AA5090" s="131" t="str">
        <f>IF(ActividadesCom[[#This Row],[NIVEL 4]]&lt;&gt;0,VLOOKUP(ActividadesCom[[#This Row],[NIVEL 4]],Catálogo!A:B,2,FALSE),"")</f>
        <v/>
      </c>
      <c r="AB5090" s="131"/>
      <c r="AC5090" s="130"/>
      <c r="AD5090" s="131"/>
      <c r="AE5090" s="131"/>
      <c r="AF5090" s="131" t="str">
        <f>IF(ActividadesCom[[#This Row],[NIVEL 5]]&lt;&gt;0,VLOOKUP(ActividadesCom[[#This Row],[NIVEL 5]],Catálogo!A:B,2,FALSE),"")</f>
        <v/>
      </c>
      <c r="AG5090" s="131"/>
    </row>
    <row r="5091" spans="1:33" ht="30" customHeight="1" x14ac:dyDescent="0.25">
      <c r="A5091" s="7">
        <v>25470473</v>
      </c>
      <c r="B5091" s="10" t="str">
        <f>VLOOKUP(ActividadesCom[[#This Row],[NO. DE CONTROL]],'LISTADO ESTUDIANTES'!A:C,2,FALSE)</f>
        <v>KOYOC PEREZ ADRIEL JAHAZIEL</v>
      </c>
      <c r="C5091" s="6" t="str">
        <f>VLOOKUP(ActividadesCom[[#This Row],[NO. DE CONTROL]],'LISTADO ESTUDIANTES'!A:C,3,FALSE)</f>
        <v>INGENIERIA EN SISTEMAS COMPUTACIONALES</v>
      </c>
      <c r="D5091" s="5" t="str">
        <f>VLOOKUP(ActividadesCom[[#This Row],[NO. DE CONTROL]],'LISTADO ESTUDIANTES'!A:D,4,FALSE)</f>
        <v>ACTIVO(A)</v>
      </c>
      <c r="E5091" s="7">
        <f>SUM(ActividadesCom[[#This Row],[CRÉD. 1]],ActividadesCom[[#This Row],[CRÉD. 2]],ActividadesCom[[#This Row],[CRÉD. 3]],ActividadesCom[[#This Row],[CRÉD. 4]],ActividadesCom[[#This Row],[CRÉD. 5]])</f>
        <v>0</v>
      </c>
      <c r="F5091" s="5" t="str">
        <f>IF(ActividadesCom[[#This Row],[ÚLTIMO SEMESTRE CON CRÉDITOS]]&gt;0,ROUND(AVERAGE(ActividadesCom[[#This Row],[VALOR NIVEL 5]],ActividadesCom[[#This Row],[VALOR NIVEL 4]],ActividadesCom[[#This Row],[VALOR NIVEL 3]],ActividadesCom[[#This Row],[VALOR NIVEL 2]],ActividadesCom[[#This Row],[VALOR NIVEL 1]]),0),"")</f>
        <v/>
      </c>
      <c r="G5091" s="7" t="str">
        <f>IF(ActividadesCom[[#This Row],[PROMEDIO]]="","",IF(ActividadesCom[[#This Row],[PROMEDIO]]&gt;=4,"EXCELENTE",IF(ActividadesCom[[#This Row],[PROMEDIO]]&gt;=3,"NOTABLE",IF(ActividadesCom[[#This Row],[PROMEDIO]]&gt;=2,"BUENO",IF(ActividadesCom[[#This Row],[PROMEDIO]]=1,"SUFICIENTE","")))))</f>
        <v/>
      </c>
      <c r="H5091" s="5">
        <f>MAX(ActividadesCom[[#This Row],[PERÍODO 1]],ActividadesCom[[#This Row],[PERÍODO 2]],ActividadesCom[[#This Row],[PERÍODO 3]],ActividadesCom[[#This Row],[PERÍODO 4]],ActividadesCom[[#This Row],[PERÍODO 5]])</f>
        <v>0</v>
      </c>
      <c r="I5091" s="6"/>
      <c r="J5091" s="5"/>
      <c r="K5091" s="5"/>
      <c r="L5091" s="5" t="str">
        <f>IF(ActividadesCom[[#This Row],[NIVEL 1]]&lt;&gt;0,VLOOKUP(ActividadesCom[[#This Row],[NIVEL 1]],Catálogo!A:B,2,FALSE),"")</f>
        <v/>
      </c>
      <c r="M5091" s="5"/>
      <c r="N5091" s="6"/>
      <c r="O5091" s="5"/>
      <c r="P5091" s="5"/>
      <c r="Q5091" s="5" t="str">
        <f>IF(ActividadesCom[[#This Row],[NIVEL 2]]&lt;&gt;0,VLOOKUP(ActividadesCom[[#This Row],[NIVEL 2]],Catálogo!A:B,2,FALSE),"")</f>
        <v/>
      </c>
      <c r="R5091" s="5"/>
      <c r="S5091" s="6"/>
      <c r="T5091" s="5"/>
      <c r="U5091" s="5"/>
      <c r="V5091" s="5" t="str">
        <f>IF(ActividadesCom[[#This Row],[NIVEL 3]]&lt;&gt;0,VLOOKUP(ActividadesCom[[#This Row],[NIVEL 3]],Catálogo!A:B,2,FALSE),"")</f>
        <v/>
      </c>
      <c r="W5091" s="5"/>
      <c r="X5091" s="6"/>
      <c r="Y5091" s="5"/>
      <c r="Z5091" s="5"/>
      <c r="AA5091" s="5" t="str">
        <f>IF(ActividadesCom[[#This Row],[NIVEL 4]]&lt;&gt;0,VLOOKUP(ActividadesCom[[#This Row],[NIVEL 4]],Catálogo!A:B,2,FALSE),"")</f>
        <v/>
      </c>
      <c r="AB5091" s="5"/>
      <c r="AC5091" s="6"/>
      <c r="AD5091" s="5"/>
      <c r="AE5091" s="5"/>
      <c r="AF5091" s="5" t="str">
        <f>IF(ActividadesCom[[#This Row],[NIVEL 5]]&lt;&gt;0,VLOOKUP(ActividadesCom[[#This Row],[NIVEL 5]],Catálogo!A:B,2,FALSE),"")</f>
        <v/>
      </c>
      <c r="AG5091" s="5"/>
    </row>
    <row r="5092" spans="1:33" ht="30" customHeight="1" x14ac:dyDescent="0.25">
      <c r="A5092" s="5">
        <v>25470474</v>
      </c>
      <c r="B5092" s="10" t="str">
        <f>VLOOKUP(ActividadesCom[[#This Row],[NO. DE CONTROL]],'LISTADO ESTUDIANTES'!A:C,2,FALSE)</f>
        <v>OROZCO NAH RAFAEL ALONSO</v>
      </c>
      <c r="C5092" s="6" t="str">
        <f>VLOOKUP(ActividadesCom[[#This Row],[NO. DE CONTROL]],'LISTADO ESTUDIANTES'!A:C,3,FALSE)</f>
        <v>INGENIERIA CIVIL</v>
      </c>
      <c r="D5092" s="5" t="str">
        <f>VLOOKUP(ActividadesCom[[#This Row],[NO. DE CONTROL]],'LISTADO ESTUDIANTES'!A:D,4,FALSE)</f>
        <v>ACTIVO(A)</v>
      </c>
      <c r="E5092" s="7">
        <f>SUM(ActividadesCom[[#This Row],[CRÉD. 1]],ActividadesCom[[#This Row],[CRÉD. 2]],ActividadesCom[[#This Row],[CRÉD. 3]],ActividadesCom[[#This Row],[CRÉD. 4]],ActividadesCom[[#This Row],[CRÉD. 5]])</f>
        <v>1</v>
      </c>
      <c r="F5092" s="5">
        <f>IF(ActividadesCom[[#This Row],[ÚLTIMO SEMESTRE CON CRÉDITOS]]&gt;0,ROUND(AVERAGE(ActividadesCom[[#This Row],[VALOR NIVEL 5]],ActividadesCom[[#This Row],[VALOR NIVEL 4]],ActividadesCom[[#This Row],[VALOR NIVEL 3]],ActividadesCom[[#This Row],[VALOR NIVEL 2]],ActividadesCom[[#This Row],[VALOR NIVEL 1]]),0),"")</f>
        <v>4</v>
      </c>
      <c r="G5092" s="7" t="str">
        <f>IF(ActividadesCom[[#This Row],[PROMEDIO]]="","",IF(ActividadesCom[[#This Row],[PROMEDIO]]&gt;=4,"EXCELENTE",IF(ActividadesCom[[#This Row],[PROMEDIO]]&gt;=3,"NOTABLE",IF(ActividadesCom[[#This Row],[PROMEDIO]]&gt;=2,"BUENO",IF(ActividadesCom[[#This Row],[PROMEDIO]]=1,"SUFICIENTE","")))))</f>
        <v>EXCELENTE</v>
      </c>
      <c r="H5092" s="5">
        <f>MAX(ActividadesCom[[#This Row],[PERÍODO 1]],ActividadesCom[[#This Row],[PERÍODO 2]],ActividadesCom[[#This Row],[PERÍODO 3]],ActividadesCom[[#This Row],[PERÍODO 4]],ActividadesCom[[#This Row],[PERÍODO 5]])</f>
        <v>20253</v>
      </c>
      <c r="I5092" s="6" t="s">
        <v>3518</v>
      </c>
      <c r="J5092" s="5">
        <v>20253</v>
      </c>
      <c r="K5092" s="5" t="s">
        <v>4007</v>
      </c>
      <c r="L5092" s="5">
        <f>IF(ActividadesCom[[#This Row],[NIVEL 1]]&lt;&gt;0,VLOOKUP(ActividadesCom[[#This Row],[NIVEL 1]],Catálogo!A:B,2,FALSE),"")</f>
        <v>4</v>
      </c>
      <c r="M5092" s="5">
        <v>1</v>
      </c>
      <c r="N5092" s="6"/>
      <c r="O5092" s="5"/>
      <c r="P5092" s="5"/>
      <c r="Q5092" s="5" t="str">
        <f>IF(ActividadesCom[[#This Row],[NIVEL 2]]&lt;&gt;0,VLOOKUP(ActividadesCom[[#This Row],[NIVEL 2]],Catálogo!A:B,2,FALSE),"")</f>
        <v/>
      </c>
      <c r="R5092" s="5"/>
      <c r="S5092" s="6"/>
      <c r="T5092" s="5"/>
      <c r="U5092" s="5"/>
      <c r="V5092" s="5" t="str">
        <f>IF(ActividadesCom[[#This Row],[NIVEL 3]]&lt;&gt;0,VLOOKUP(ActividadesCom[[#This Row],[NIVEL 3]],Catálogo!A:B,2,FALSE),"")</f>
        <v/>
      </c>
      <c r="W5092" s="5"/>
      <c r="X5092" s="6"/>
      <c r="Y5092" s="5"/>
      <c r="Z5092" s="5"/>
      <c r="AA5092" s="5" t="str">
        <f>IF(ActividadesCom[[#This Row],[NIVEL 4]]&lt;&gt;0,VLOOKUP(ActividadesCom[[#This Row],[NIVEL 4]],Catálogo!A:B,2,FALSE),"")</f>
        <v/>
      </c>
      <c r="AB5092" s="5"/>
      <c r="AC5092" s="6"/>
      <c r="AD5092" s="5"/>
      <c r="AE5092" s="5"/>
      <c r="AF5092" s="5" t="str">
        <f>IF(ActividadesCom[[#This Row],[NIVEL 5]]&lt;&gt;0,VLOOKUP(ActividadesCom[[#This Row],[NIVEL 5]],Catálogo!A:B,2,FALSE),"")</f>
        <v/>
      </c>
      <c r="AG5092" s="5"/>
    </row>
    <row r="5093" spans="1:33" ht="30" hidden="1" customHeight="1" x14ac:dyDescent="0.25">
      <c r="A5093" s="131">
        <v>25470476</v>
      </c>
      <c r="B5093" s="129" t="str">
        <f>VLOOKUP(ActividadesCom[[#This Row],[NO. DE CONTROL]],'LISTADO ESTUDIANTES'!A:C,2,FALSE)</f>
        <v>GRANADOS BARRERA ANDREA</v>
      </c>
      <c r="C5093" s="130" t="str">
        <f>VLOOKUP(ActividadesCom[[#This Row],[NO. DE CONTROL]],'LISTADO ESTUDIANTES'!A:C,3,FALSE)</f>
        <v>INGENIERIA EN ADMINISTRACION</v>
      </c>
      <c r="D5093" s="131" t="str">
        <f>VLOOKUP(ActividadesCom[[#This Row],[NO. DE CONTROL]],'LISTADO ESTUDIANTES'!A:D,4,FALSE)</f>
        <v>BAJA</v>
      </c>
      <c r="E5093" s="128">
        <f>SUM(ActividadesCom[[#This Row],[CRÉD. 1]],ActividadesCom[[#This Row],[CRÉD. 2]],ActividadesCom[[#This Row],[CRÉD. 3]],ActividadesCom[[#This Row],[CRÉD. 4]],ActividadesCom[[#This Row],[CRÉD. 5]])</f>
        <v>2</v>
      </c>
      <c r="F5093" s="131">
        <f>IF(ActividadesCom[[#This Row],[ÚLTIMO SEMESTRE CON CRÉDITOS]]&gt;0,ROUND(AVERAGE(ActividadesCom[[#This Row],[VALOR NIVEL 5]],ActividadesCom[[#This Row],[VALOR NIVEL 4]],ActividadesCom[[#This Row],[VALOR NIVEL 3]],ActividadesCom[[#This Row],[VALOR NIVEL 2]],ActividadesCom[[#This Row],[VALOR NIVEL 1]]),0),"")</f>
        <v>4</v>
      </c>
      <c r="G5093" s="128" t="str">
        <f>IF(ActividadesCom[[#This Row],[PROMEDIO]]="","",IF(ActividadesCom[[#This Row],[PROMEDIO]]&gt;=4,"EXCELENTE",IF(ActividadesCom[[#This Row],[PROMEDIO]]&gt;=3,"NOTABLE",IF(ActividadesCom[[#This Row],[PROMEDIO]]&gt;=2,"BUENO",IF(ActividadesCom[[#This Row],[PROMEDIO]]=1,"SUFICIENTE","")))))</f>
        <v>EXCELENTE</v>
      </c>
      <c r="H5093" s="131">
        <f>MAX(ActividadesCom[[#This Row],[PERÍODO 1]],ActividadesCom[[#This Row],[PERÍODO 2]],ActividadesCom[[#This Row],[PERÍODO 3]],ActividadesCom[[#This Row],[PERÍODO 4]],ActividadesCom[[#This Row],[PERÍODO 5]])</f>
        <v>20261</v>
      </c>
      <c r="I5093" s="130" t="s">
        <v>5702</v>
      </c>
      <c r="J5093" s="131">
        <v>20253</v>
      </c>
      <c r="K5093" s="131" t="s">
        <v>4007</v>
      </c>
      <c r="L5093" s="131">
        <f>IF(ActividadesCom[[#This Row],[NIVEL 1]]&lt;&gt;0,VLOOKUP(ActividadesCom[[#This Row],[NIVEL 1]],Catálogo!A:B,2,FALSE),"")</f>
        <v>4</v>
      </c>
      <c r="M5093" s="131">
        <v>1</v>
      </c>
      <c r="N5093" s="6" t="s">
        <v>6293</v>
      </c>
      <c r="O5093" s="131">
        <v>20261</v>
      </c>
      <c r="P5093" s="5" t="s">
        <v>4008</v>
      </c>
      <c r="Q5093" s="131">
        <f>IF(ActividadesCom[[#This Row],[NIVEL 2]]&lt;&gt;0,VLOOKUP(ActividadesCom[[#This Row],[NIVEL 2]],Catálogo!A:B,2,FALSE),"")</f>
        <v>3</v>
      </c>
      <c r="R5093" s="131">
        <v>1</v>
      </c>
      <c r="S5093" s="130"/>
      <c r="T5093" s="131"/>
      <c r="U5093" s="131"/>
      <c r="V5093" s="131" t="str">
        <f>IF(ActividadesCom[[#This Row],[NIVEL 3]]&lt;&gt;0,VLOOKUP(ActividadesCom[[#This Row],[NIVEL 3]],Catálogo!A:B,2,FALSE),"")</f>
        <v/>
      </c>
      <c r="W5093" s="131"/>
      <c r="X5093" s="130"/>
      <c r="Y5093" s="131"/>
      <c r="Z5093" s="131"/>
      <c r="AA5093" s="131" t="str">
        <f>IF(ActividadesCom[[#This Row],[NIVEL 4]]&lt;&gt;0,VLOOKUP(ActividadesCom[[#This Row],[NIVEL 4]],Catálogo!A:B,2,FALSE),"")</f>
        <v/>
      </c>
      <c r="AB5093" s="131"/>
      <c r="AC5093" s="130"/>
      <c r="AD5093" s="131"/>
      <c r="AE5093" s="131"/>
      <c r="AF5093" s="131" t="str">
        <f>IF(ActividadesCom[[#This Row],[NIVEL 5]]&lt;&gt;0,VLOOKUP(ActividadesCom[[#This Row],[NIVEL 5]],Catálogo!A:B,2,FALSE),"")</f>
        <v/>
      </c>
      <c r="AG5093" s="131"/>
    </row>
    <row r="5094" spans="1:33" ht="30" customHeight="1" x14ac:dyDescent="0.25">
      <c r="A5094" s="5">
        <v>25470477</v>
      </c>
      <c r="B5094" s="10" t="str">
        <f>VLOOKUP(ActividadesCom[[#This Row],[NO. DE CONTROL]],'LISTADO ESTUDIANTES'!A:C,2,FALSE)</f>
        <v>CENTURION ZACARIAS ALEXANDRA DEL CARMEN</v>
      </c>
      <c r="C5094" s="6" t="str">
        <f>VLOOKUP(ActividadesCom[[#This Row],[NO. DE CONTROL]],'LISTADO ESTUDIANTES'!A:C,3,FALSE)</f>
        <v>INGENIERIA CIVIL</v>
      </c>
      <c r="D5094" s="5" t="str">
        <f>VLOOKUP(ActividadesCom[[#This Row],[NO. DE CONTROL]],'LISTADO ESTUDIANTES'!A:D,4,FALSE)</f>
        <v>ACTIVO(A)</v>
      </c>
      <c r="E5094" s="7">
        <f>SUM(ActividadesCom[[#This Row],[CRÉD. 1]],ActividadesCom[[#This Row],[CRÉD. 2]],ActividadesCom[[#This Row],[CRÉD. 3]],ActividadesCom[[#This Row],[CRÉD. 4]],ActividadesCom[[#This Row],[CRÉD. 5]])</f>
        <v>1</v>
      </c>
      <c r="F5094" s="5">
        <f>IF(ActividadesCom[[#This Row],[ÚLTIMO SEMESTRE CON CRÉDITOS]]&gt;0,ROUND(AVERAGE(ActividadesCom[[#This Row],[VALOR NIVEL 5]],ActividadesCom[[#This Row],[VALOR NIVEL 4]],ActividadesCom[[#This Row],[VALOR NIVEL 3]],ActividadesCom[[#This Row],[VALOR NIVEL 2]],ActividadesCom[[#This Row],[VALOR NIVEL 1]]),0),"")</f>
        <v>3</v>
      </c>
      <c r="G5094" s="7" t="str">
        <f>IF(ActividadesCom[[#This Row],[PROMEDIO]]="","",IF(ActividadesCom[[#This Row],[PROMEDIO]]&gt;=4,"EXCELENTE",IF(ActividadesCom[[#This Row],[PROMEDIO]]&gt;=3,"NOTABLE",IF(ActividadesCom[[#This Row],[PROMEDIO]]&gt;=2,"BUENO",IF(ActividadesCom[[#This Row],[PROMEDIO]]=1,"SUFICIENTE","")))))</f>
        <v>NOTABLE</v>
      </c>
      <c r="H5094" s="5">
        <f>MAX(ActividadesCom[[#This Row],[PERÍODO 1]],ActividadesCom[[#This Row],[PERÍODO 2]],ActividadesCom[[#This Row],[PERÍODO 3]],ActividadesCom[[#This Row],[PERÍODO 4]],ActividadesCom[[#This Row],[PERÍODO 5]])</f>
        <v>20253</v>
      </c>
      <c r="I5094" s="6" t="s">
        <v>665</v>
      </c>
      <c r="J5094" s="5">
        <v>20253</v>
      </c>
      <c r="K5094" s="5" t="s">
        <v>4008</v>
      </c>
      <c r="L5094" s="5">
        <f>IF(ActividadesCom[[#This Row],[NIVEL 1]]&lt;&gt;0,VLOOKUP(ActividadesCom[[#This Row],[NIVEL 1]],Catálogo!A:B,2,FALSE),"")</f>
        <v>3</v>
      </c>
      <c r="M5094" s="5">
        <v>1</v>
      </c>
      <c r="N5094" s="6"/>
      <c r="O5094" s="5"/>
      <c r="P5094" s="5"/>
      <c r="Q5094" s="5" t="str">
        <f>IF(ActividadesCom[[#This Row],[NIVEL 2]]&lt;&gt;0,VLOOKUP(ActividadesCom[[#This Row],[NIVEL 2]],Catálogo!A:B,2,FALSE),"")</f>
        <v/>
      </c>
      <c r="R5094" s="5"/>
      <c r="S5094" s="6"/>
      <c r="T5094" s="5"/>
      <c r="U5094" s="5"/>
      <c r="V5094" s="5" t="str">
        <f>IF(ActividadesCom[[#This Row],[NIVEL 3]]&lt;&gt;0,VLOOKUP(ActividadesCom[[#This Row],[NIVEL 3]],Catálogo!A:B,2,FALSE),"")</f>
        <v/>
      </c>
      <c r="W5094" s="5"/>
      <c r="X5094" s="6"/>
      <c r="Y5094" s="5"/>
      <c r="Z5094" s="5"/>
      <c r="AA5094" s="5" t="str">
        <f>IF(ActividadesCom[[#This Row],[NIVEL 4]]&lt;&gt;0,VLOOKUP(ActividadesCom[[#This Row],[NIVEL 4]],Catálogo!A:B,2,FALSE),"")</f>
        <v/>
      </c>
      <c r="AB5094" s="5"/>
      <c r="AC5094" s="6"/>
      <c r="AD5094" s="5"/>
      <c r="AE5094" s="5"/>
      <c r="AF5094" s="5" t="str">
        <f>IF(ActividadesCom[[#This Row],[NIVEL 5]]&lt;&gt;0,VLOOKUP(ActividadesCom[[#This Row],[NIVEL 5]],Catálogo!A:B,2,FALSE),"")</f>
        <v/>
      </c>
      <c r="AG5094" s="5"/>
    </row>
    <row r="5095" spans="1:33" ht="30" customHeight="1" x14ac:dyDescent="0.25">
      <c r="A5095" s="7">
        <v>25530279</v>
      </c>
      <c r="B5095" s="10" t="str">
        <f>VLOOKUP(ActividadesCom[[#This Row],[NO. DE CONTROL]],'LISTADO ESTUDIANTES'!A:C,2,FALSE)</f>
        <v>GARCIA MARTINEZ ANDREA</v>
      </c>
      <c r="C5095" s="6" t="str">
        <f>VLOOKUP(ActividadesCom[[#This Row],[NO. DE CONTROL]],'LISTADO ESTUDIANTES'!A:C,3,FALSE)</f>
        <v>INGENIERIA EN SISTEMAS COMPUTACIONALES (NO ESCOLARIZADO)</v>
      </c>
      <c r="D5095" s="5" t="str">
        <f>VLOOKUP(ActividadesCom[[#This Row],[NO. DE CONTROL]],'LISTADO ESTUDIANTES'!A:D,4,FALSE)</f>
        <v>ACTIVO(A)</v>
      </c>
      <c r="E5095" s="7">
        <f>SUM(ActividadesCom[[#This Row],[CRÉD. 1]],ActividadesCom[[#This Row],[CRÉD. 2]],ActividadesCom[[#This Row],[CRÉD. 3]],ActividadesCom[[#This Row],[CRÉD. 4]],ActividadesCom[[#This Row],[CRÉD. 5]])</f>
        <v>0</v>
      </c>
      <c r="F5095" s="5" t="str">
        <f>IF(ActividadesCom[[#This Row],[ÚLTIMO SEMESTRE CON CRÉDITOS]]&gt;0,ROUND(AVERAGE(ActividadesCom[[#This Row],[VALOR NIVEL 5]],ActividadesCom[[#This Row],[VALOR NIVEL 4]],ActividadesCom[[#This Row],[VALOR NIVEL 3]],ActividadesCom[[#This Row],[VALOR NIVEL 2]],ActividadesCom[[#This Row],[VALOR NIVEL 1]]),0),"")</f>
        <v/>
      </c>
      <c r="G5095" s="7" t="str">
        <f>IF(ActividadesCom[[#This Row],[PROMEDIO]]="","",IF(ActividadesCom[[#This Row],[PROMEDIO]]&gt;=4,"EXCELENTE",IF(ActividadesCom[[#This Row],[PROMEDIO]]&gt;=3,"NOTABLE",IF(ActividadesCom[[#This Row],[PROMEDIO]]&gt;=2,"BUENO",IF(ActividadesCom[[#This Row],[PROMEDIO]]=1,"SUFICIENTE","")))))</f>
        <v/>
      </c>
      <c r="H5095" s="5">
        <f>MAX(ActividadesCom[[#This Row],[PERÍODO 1]],ActividadesCom[[#This Row],[PERÍODO 2]],ActividadesCom[[#This Row],[PERÍODO 3]],ActividadesCom[[#This Row],[PERÍODO 4]],ActividadesCom[[#This Row],[PERÍODO 5]])</f>
        <v>0</v>
      </c>
      <c r="I5095" s="6"/>
      <c r="J5095" s="5"/>
      <c r="K5095" s="5"/>
      <c r="L5095" s="5" t="str">
        <f>IF(ActividadesCom[[#This Row],[NIVEL 1]]&lt;&gt;0,VLOOKUP(ActividadesCom[[#This Row],[NIVEL 1]],Catálogo!A:B,2,FALSE),"")</f>
        <v/>
      </c>
      <c r="M5095" s="5"/>
      <c r="N5095" s="6"/>
      <c r="O5095" s="5"/>
      <c r="P5095" s="5"/>
      <c r="Q5095" s="5" t="str">
        <f>IF(ActividadesCom[[#This Row],[NIVEL 2]]&lt;&gt;0,VLOOKUP(ActividadesCom[[#This Row],[NIVEL 2]],Catálogo!A:B,2,FALSE),"")</f>
        <v/>
      </c>
      <c r="R5095" s="5"/>
      <c r="S5095" s="6"/>
      <c r="T5095" s="5"/>
      <c r="U5095" s="5"/>
      <c r="V5095" s="5" t="str">
        <f>IF(ActividadesCom[[#This Row],[NIVEL 3]]&lt;&gt;0,VLOOKUP(ActividadesCom[[#This Row],[NIVEL 3]],Catálogo!A:B,2,FALSE),"")</f>
        <v/>
      </c>
      <c r="W5095" s="5"/>
      <c r="X5095" s="6"/>
      <c r="Y5095" s="5"/>
      <c r="Z5095" s="5"/>
      <c r="AA5095" s="5" t="str">
        <f>IF(ActividadesCom[[#This Row],[NIVEL 4]]&lt;&gt;0,VLOOKUP(ActividadesCom[[#This Row],[NIVEL 4]],Catálogo!A:B,2,FALSE),"")</f>
        <v/>
      </c>
      <c r="AB5095" s="5"/>
      <c r="AC5095" s="6"/>
      <c r="AD5095" s="5"/>
      <c r="AE5095" s="5"/>
      <c r="AF5095" s="5" t="str">
        <f>IF(ActividadesCom[[#This Row],[NIVEL 5]]&lt;&gt;0,VLOOKUP(ActividadesCom[[#This Row],[NIVEL 5]],Catálogo!A:B,2,FALSE),"")</f>
        <v/>
      </c>
      <c r="AG5095" s="5"/>
    </row>
    <row r="5096" spans="1:33" ht="30" customHeight="1" x14ac:dyDescent="0.25">
      <c r="A5096" s="7">
        <v>26470003</v>
      </c>
      <c r="B5096" s="10" t="str">
        <f>VLOOKUP(ActividadesCom[[#This Row],[NO. DE CONTROL]],'LISTADO ESTUDIANTES'!A:C,2,FALSE)</f>
        <v>CHAN JUAREZ GABRIELA GUADALUPE</v>
      </c>
      <c r="C5096" s="6" t="str">
        <f>VLOOKUP(ActividadesCom[[#This Row],[NO. DE CONTROL]],'LISTADO ESTUDIANTES'!A:C,3,FALSE)</f>
        <v>INGENIERIA EN GESTION EMPRESARIAL (NO ESCOLARIZADO)</v>
      </c>
      <c r="D5096" s="5" t="str">
        <f>VLOOKUP(ActividadesCom[[#This Row],[NO. DE CONTROL]],'LISTADO ESTUDIANTES'!A:D,4,FALSE)</f>
        <v>ACTIVO(A)</v>
      </c>
      <c r="E5096" s="7">
        <f>SUM(ActividadesCom[[#This Row],[CRÉD. 1]],ActividadesCom[[#This Row],[CRÉD. 2]],ActividadesCom[[#This Row],[CRÉD. 3]],ActividadesCom[[#This Row],[CRÉD. 4]],ActividadesCom[[#This Row],[CRÉD. 5]])</f>
        <v>0</v>
      </c>
      <c r="F5096" s="5" t="str">
        <f>IF(ActividadesCom[[#This Row],[ÚLTIMO SEMESTRE CON CRÉDITOS]]&gt;0,ROUND(AVERAGE(ActividadesCom[[#This Row],[VALOR NIVEL 5]],ActividadesCom[[#This Row],[VALOR NIVEL 4]],ActividadesCom[[#This Row],[VALOR NIVEL 3]],ActividadesCom[[#This Row],[VALOR NIVEL 2]],ActividadesCom[[#This Row],[VALOR NIVEL 1]]),0),"")</f>
        <v/>
      </c>
      <c r="G5096" s="7" t="str">
        <f>IF(ActividadesCom[[#This Row],[PROMEDIO]]="","",IF(ActividadesCom[[#This Row],[PROMEDIO]]&gt;=4,"EXCELENTE",IF(ActividadesCom[[#This Row],[PROMEDIO]]&gt;=3,"NOTABLE",IF(ActividadesCom[[#This Row],[PROMEDIO]]&gt;=2,"BUENO",IF(ActividadesCom[[#This Row],[PROMEDIO]]=1,"SUFICIENTE","")))))</f>
        <v/>
      </c>
      <c r="H5096" s="5">
        <f>MAX(ActividadesCom[[#This Row],[PERÍODO 1]],ActividadesCom[[#This Row],[PERÍODO 2]],ActividadesCom[[#This Row],[PERÍODO 3]],ActividadesCom[[#This Row],[PERÍODO 4]],ActividadesCom[[#This Row],[PERÍODO 5]])</f>
        <v>0</v>
      </c>
      <c r="I5096" s="6"/>
      <c r="J5096" s="5"/>
      <c r="K5096" s="5"/>
      <c r="L5096" s="5" t="str">
        <f>IF(ActividadesCom[[#This Row],[NIVEL 1]]&lt;&gt;0,VLOOKUP(ActividadesCom[[#This Row],[NIVEL 1]],Catálogo!A:B,2,FALSE),"")</f>
        <v/>
      </c>
      <c r="M5096" s="5"/>
      <c r="N5096" s="6"/>
      <c r="O5096" s="5"/>
      <c r="P5096" s="5"/>
      <c r="Q5096" s="5" t="str">
        <f>IF(ActividadesCom[[#This Row],[NIVEL 2]]&lt;&gt;0,VLOOKUP(ActividadesCom[[#This Row],[NIVEL 2]],Catálogo!A:B,2,FALSE),"")</f>
        <v/>
      </c>
      <c r="R5096" s="5"/>
      <c r="S5096" s="6"/>
      <c r="T5096" s="5"/>
      <c r="U5096" s="5"/>
      <c r="V5096" s="5" t="str">
        <f>IF(ActividadesCom[[#This Row],[NIVEL 3]]&lt;&gt;0,VLOOKUP(ActividadesCom[[#This Row],[NIVEL 3]],Catálogo!A:B,2,FALSE),"")</f>
        <v/>
      </c>
      <c r="W5096" s="5"/>
      <c r="X5096" s="6"/>
      <c r="Y5096" s="5"/>
      <c r="Z5096" s="5"/>
      <c r="AA5096" s="5" t="str">
        <f>IF(ActividadesCom[[#This Row],[NIVEL 4]]&lt;&gt;0,VLOOKUP(ActividadesCom[[#This Row],[NIVEL 4]],Catálogo!A:B,2,FALSE),"")</f>
        <v/>
      </c>
      <c r="AB5096" s="5"/>
      <c r="AC5096" s="6"/>
      <c r="AD5096" s="5"/>
      <c r="AE5096" s="5"/>
      <c r="AF5096" s="5" t="str">
        <f>IF(ActividadesCom[[#This Row],[NIVEL 5]]&lt;&gt;0,VLOOKUP(ActividadesCom[[#This Row],[NIVEL 5]],Catálogo!A:B,2,FALSE),"")</f>
        <v/>
      </c>
      <c r="AG5096" s="5"/>
    </row>
    <row r="5097" spans="1:33" ht="30" customHeight="1" x14ac:dyDescent="0.25">
      <c r="A5097" s="7">
        <v>26470021</v>
      </c>
      <c r="B5097" s="10" t="str">
        <f>VLOOKUP(ActividadesCom[[#This Row],[NO. DE CONTROL]],'LISTADO ESTUDIANTES'!A:C,2,FALSE)</f>
        <v>ABAN US MAYRIN GUADALUPE</v>
      </c>
      <c r="C5097" s="6" t="str">
        <f>VLOOKUP(ActividadesCom[[#This Row],[NO. DE CONTROL]],'LISTADO ESTUDIANTES'!A:C,3,FALSE)</f>
        <v>ARQUITECTURA</v>
      </c>
      <c r="D5097" s="5" t="str">
        <f>VLOOKUP(ActividadesCom[[#This Row],[NO. DE CONTROL]],'LISTADO ESTUDIANTES'!A:D,4,FALSE)</f>
        <v>ACTIVO(A)</v>
      </c>
      <c r="E5097" s="7">
        <f>SUM(ActividadesCom[[#This Row],[CRÉD. 1]],ActividadesCom[[#This Row],[CRÉD. 2]],ActividadesCom[[#This Row],[CRÉD. 3]],ActividadesCom[[#This Row],[CRÉD. 4]],ActividadesCom[[#This Row],[CRÉD. 5]])</f>
        <v>0</v>
      </c>
      <c r="F5097" s="5" t="str">
        <f>IF(ActividadesCom[[#This Row],[ÚLTIMO SEMESTRE CON CRÉDITOS]]&gt;0,ROUND(AVERAGE(ActividadesCom[[#This Row],[VALOR NIVEL 5]],ActividadesCom[[#This Row],[VALOR NIVEL 4]],ActividadesCom[[#This Row],[VALOR NIVEL 3]],ActividadesCom[[#This Row],[VALOR NIVEL 2]],ActividadesCom[[#This Row],[VALOR NIVEL 1]]),0),"")</f>
        <v/>
      </c>
      <c r="G5097" s="7" t="str">
        <f>IF(ActividadesCom[[#This Row],[PROMEDIO]]="","",IF(ActividadesCom[[#This Row],[PROMEDIO]]&gt;=4,"EXCELENTE",IF(ActividadesCom[[#This Row],[PROMEDIO]]&gt;=3,"NOTABLE",IF(ActividadesCom[[#This Row],[PROMEDIO]]&gt;=2,"BUENO",IF(ActividadesCom[[#This Row],[PROMEDIO]]=1,"SUFICIENTE","")))))</f>
        <v/>
      </c>
      <c r="H5097" s="5">
        <f>MAX(ActividadesCom[[#This Row],[PERÍODO 1]],ActividadesCom[[#This Row],[PERÍODO 2]],ActividadesCom[[#This Row],[PERÍODO 3]],ActividadesCom[[#This Row],[PERÍODO 4]],ActividadesCom[[#This Row],[PERÍODO 5]])</f>
        <v>0</v>
      </c>
      <c r="I5097" s="6"/>
      <c r="J5097" s="5"/>
      <c r="K5097" s="5"/>
      <c r="L5097" s="5" t="str">
        <f>IF(ActividadesCom[[#This Row],[NIVEL 1]]&lt;&gt;0,VLOOKUP(ActividadesCom[[#This Row],[NIVEL 1]],Catálogo!A:B,2,FALSE),"")</f>
        <v/>
      </c>
      <c r="M5097" s="5"/>
      <c r="N5097" s="6"/>
      <c r="O5097" s="5"/>
      <c r="P5097" s="5"/>
      <c r="Q5097" s="5" t="str">
        <f>IF(ActividadesCom[[#This Row],[NIVEL 2]]&lt;&gt;0,VLOOKUP(ActividadesCom[[#This Row],[NIVEL 2]],Catálogo!A:B,2,FALSE),"")</f>
        <v/>
      </c>
      <c r="R5097" s="5"/>
      <c r="S5097" s="6"/>
      <c r="T5097" s="5"/>
      <c r="U5097" s="5"/>
      <c r="V5097" s="5" t="str">
        <f>IF(ActividadesCom[[#This Row],[NIVEL 3]]&lt;&gt;0,VLOOKUP(ActividadesCom[[#This Row],[NIVEL 3]],Catálogo!A:B,2,FALSE),"")</f>
        <v/>
      </c>
      <c r="W5097" s="5"/>
      <c r="X5097" s="6"/>
      <c r="Y5097" s="5"/>
      <c r="Z5097" s="5"/>
      <c r="AA5097" s="5" t="str">
        <f>IF(ActividadesCom[[#This Row],[NIVEL 4]]&lt;&gt;0,VLOOKUP(ActividadesCom[[#This Row],[NIVEL 4]],Catálogo!A:B,2,FALSE),"")</f>
        <v/>
      </c>
      <c r="AB5097" s="5"/>
      <c r="AC5097" s="6"/>
      <c r="AD5097" s="5"/>
      <c r="AE5097" s="5"/>
      <c r="AF5097" s="5" t="str">
        <f>IF(ActividadesCom[[#This Row],[NIVEL 5]]&lt;&gt;0,VLOOKUP(ActividadesCom[[#This Row],[NIVEL 5]],Catálogo!A:B,2,FALSE),"")</f>
        <v/>
      </c>
      <c r="AG5097" s="5"/>
    </row>
    <row r="5098" spans="1:33" ht="30" customHeight="1" x14ac:dyDescent="0.25">
      <c r="A5098" s="7">
        <v>26470022</v>
      </c>
      <c r="B5098" s="10" t="str">
        <f>VLOOKUP(ActividadesCom[[#This Row],[NO. DE CONTROL]],'LISTADO ESTUDIANTES'!A:C,2,FALSE)</f>
        <v>AKE CAHUICH JOREL FERNANDO</v>
      </c>
      <c r="C5098" s="6" t="str">
        <f>VLOOKUP(ActividadesCom[[#This Row],[NO. DE CONTROL]],'LISTADO ESTUDIANTES'!A:C,3,FALSE)</f>
        <v>ARQUITECTURA</v>
      </c>
      <c r="D5098" s="5" t="str">
        <f>VLOOKUP(ActividadesCom[[#This Row],[NO. DE CONTROL]],'LISTADO ESTUDIANTES'!A:D,4,FALSE)</f>
        <v>ACTIVO(A)</v>
      </c>
      <c r="E5098" s="7">
        <f>SUM(ActividadesCom[[#This Row],[CRÉD. 1]],ActividadesCom[[#This Row],[CRÉD. 2]],ActividadesCom[[#This Row],[CRÉD. 3]],ActividadesCom[[#This Row],[CRÉD. 4]],ActividadesCom[[#This Row],[CRÉD. 5]])</f>
        <v>0</v>
      </c>
      <c r="F5098" s="5" t="str">
        <f>IF(ActividadesCom[[#This Row],[ÚLTIMO SEMESTRE CON CRÉDITOS]]&gt;0,ROUND(AVERAGE(ActividadesCom[[#This Row],[VALOR NIVEL 5]],ActividadesCom[[#This Row],[VALOR NIVEL 4]],ActividadesCom[[#This Row],[VALOR NIVEL 3]],ActividadesCom[[#This Row],[VALOR NIVEL 2]],ActividadesCom[[#This Row],[VALOR NIVEL 1]]),0),"")</f>
        <v/>
      </c>
      <c r="G5098" s="7" t="str">
        <f>IF(ActividadesCom[[#This Row],[PROMEDIO]]="","",IF(ActividadesCom[[#This Row],[PROMEDIO]]&gt;=4,"EXCELENTE",IF(ActividadesCom[[#This Row],[PROMEDIO]]&gt;=3,"NOTABLE",IF(ActividadesCom[[#This Row],[PROMEDIO]]&gt;=2,"BUENO",IF(ActividadesCom[[#This Row],[PROMEDIO]]=1,"SUFICIENTE","")))))</f>
        <v/>
      </c>
      <c r="H5098" s="5">
        <f>MAX(ActividadesCom[[#This Row],[PERÍODO 1]],ActividadesCom[[#This Row],[PERÍODO 2]],ActividadesCom[[#This Row],[PERÍODO 3]],ActividadesCom[[#This Row],[PERÍODO 4]],ActividadesCom[[#This Row],[PERÍODO 5]])</f>
        <v>0</v>
      </c>
      <c r="I5098" s="6"/>
      <c r="J5098" s="5"/>
      <c r="K5098" s="5"/>
      <c r="L5098" s="5" t="str">
        <f>IF(ActividadesCom[[#This Row],[NIVEL 1]]&lt;&gt;0,VLOOKUP(ActividadesCom[[#This Row],[NIVEL 1]],Catálogo!A:B,2,FALSE),"")</f>
        <v/>
      </c>
      <c r="M5098" s="5"/>
      <c r="N5098" s="6"/>
      <c r="O5098" s="5"/>
      <c r="P5098" s="5"/>
      <c r="Q5098" s="5" t="str">
        <f>IF(ActividadesCom[[#This Row],[NIVEL 2]]&lt;&gt;0,VLOOKUP(ActividadesCom[[#This Row],[NIVEL 2]],Catálogo!A:B,2,FALSE),"")</f>
        <v/>
      </c>
      <c r="R5098" s="5"/>
      <c r="S5098" s="6"/>
      <c r="T5098" s="5"/>
      <c r="U5098" s="5"/>
      <c r="V5098" s="5" t="str">
        <f>IF(ActividadesCom[[#This Row],[NIVEL 3]]&lt;&gt;0,VLOOKUP(ActividadesCom[[#This Row],[NIVEL 3]],Catálogo!A:B,2,FALSE),"")</f>
        <v/>
      </c>
      <c r="W5098" s="5"/>
      <c r="X5098" s="6"/>
      <c r="Y5098" s="5"/>
      <c r="Z5098" s="5"/>
      <c r="AA5098" s="5" t="str">
        <f>IF(ActividadesCom[[#This Row],[NIVEL 4]]&lt;&gt;0,VLOOKUP(ActividadesCom[[#This Row],[NIVEL 4]],Catálogo!A:B,2,FALSE),"")</f>
        <v/>
      </c>
      <c r="AB5098" s="5"/>
      <c r="AC5098" s="6"/>
      <c r="AD5098" s="5"/>
      <c r="AE5098" s="5"/>
      <c r="AF5098" s="5" t="str">
        <f>IF(ActividadesCom[[#This Row],[NIVEL 5]]&lt;&gt;0,VLOOKUP(ActividadesCom[[#This Row],[NIVEL 5]],Catálogo!A:B,2,FALSE),"")</f>
        <v/>
      </c>
      <c r="AG5098" s="5"/>
    </row>
    <row r="5099" spans="1:33" ht="30" customHeight="1" x14ac:dyDescent="0.25">
      <c r="A5099" s="7">
        <v>26470023</v>
      </c>
      <c r="B5099" s="10" t="str">
        <f>VLOOKUP(ActividadesCom[[#This Row],[NO. DE CONTROL]],'LISTADO ESTUDIANTES'!A:C,2,FALSE)</f>
        <v>ALVAREZ POOL ANDRIK DANIEL</v>
      </c>
      <c r="C5099" s="6" t="str">
        <f>VLOOKUP(ActividadesCom[[#This Row],[NO. DE CONTROL]],'LISTADO ESTUDIANTES'!A:C,3,FALSE)</f>
        <v>ARQUITECTURA</v>
      </c>
      <c r="D5099" s="5" t="str">
        <f>VLOOKUP(ActividadesCom[[#This Row],[NO. DE CONTROL]],'LISTADO ESTUDIANTES'!A:D,4,FALSE)</f>
        <v>ACTIVO(A)</v>
      </c>
      <c r="E5099" s="7">
        <f>SUM(ActividadesCom[[#This Row],[CRÉD. 1]],ActividadesCom[[#This Row],[CRÉD. 2]],ActividadesCom[[#This Row],[CRÉD. 3]],ActividadesCom[[#This Row],[CRÉD. 4]],ActividadesCom[[#This Row],[CRÉD. 5]])</f>
        <v>0</v>
      </c>
      <c r="F5099" s="5" t="str">
        <f>IF(ActividadesCom[[#This Row],[ÚLTIMO SEMESTRE CON CRÉDITOS]]&gt;0,ROUND(AVERAGE(ActividadesCom[[#This Row],[VALOR NIVEL 5]],ActividadesCom[[#This Row],[VALOR NIVEL 4]],ActividadesCom[[#This Row],[VALOR NIVEL 3]],ActividadesCom[[#This Row],[VALOR NIVEL 2]],ActividadesCom[[#This Row],[VALOR NIVEL 1]]),0),"")</f>
        <v/>
      </c>
      <c r="G5099" s="7" t="str">
        <f>IF(ActividadesCom[[#This Row],[PROMEDIO]]="","",IF(ActividadesCom[[#This Row],[PROMEDIO]]&gt;=4,"EXCELENTE",IF(ActividadesCom[[#This Row],[PROMEDIO]]&gt;=3,"NOTABLE",IF(ActividadesCom[[#This Row],[PROMEDIO]]&gt;=2,"BUENO",IF(ActividadesCom[[#This Row],[PROMEDIO]]=1,"SUFICIENTE","")))))</f>
        <v/>
      </c>
      <c r="H5099" s="5">
        <f>MAX(ActividadesCom[[#This Row],[PERÍODO 1]],ActividadesCom[[#This Row],[PERÍODO 2]],ActividadesCom[[#This Row],[PERÍODO 3]],ActividadesCom[[#This Row],[PERÍODO 4]],ActividadesCom[[#This Row],[PERÍODO 5]])</f>
        <v>0</v>
      </c>
      <c r="I5099" s="6"/>
      <c r="J5099" s="5"/>
      <c r="K5099" s="5"/>
      <c r="L5099" s="5" t="str">
        <f>IF(ActividadesCom[[#This Row],[NIVEL 1]]&lt;&gt;0,VLOOKUP(ActividadesCom[[#This Row],[NIVEL 1]],Catálogo!A:B,2,FALSE),"")</f>
        <v/>
      </c>
      <c r="M5099" s="5"/>
      <c r="N5099" s="6"/>
      <c r="O5099" s="5"/>
      <c r="P5099" s="5"/>
      <c r="Q5099" s="5" t="str">
        <f>IF(ActividadesCom[[#This Row],[NIVEL 2]]&lt;&gt;0,VLOOKUP(ActividadesCom[[#This Row],[NIVEL 2]],Catálogo!A:B,2,FALSE),"")</f>
        <v/>
      </c>
      <c r="R5099" s="5"/>
      <c r="S5099" s="6"/>
      <c r="T5099" s="5"/>
      <c r="U5099" s="5"/>
      <c r="V5099" s="5" t="str">
        <f>IF(ActividadesCom[[#This Row],[NIVEL 3]]&lt;&gt;0,VLOOKUP(ActividadesCom[[#This Row],[NIVEL 3]],Catálogo!A:B,2,FALSE),"")</f>
        <v/>
      </c>
      <c r="W5099" s="5"/>
      <c r="X5099" s="6"/>
      <c r="Y5099" s="5"/>
      <c r="Z5099" s="5"/>
      <c r="AA5099" s="5" t="str">
        <f>IF(ActividadesCom[[#This Row],[NIVEL 4]]&lt;&gt;0,VLOOKUP(ActividadesCom[[#This Row],[NIVEL 4]],Catálogo!A:B,2,FALSE),"")</f>
        <v/>
      </c>
      <c r="AB5099" s="5"/>
      <c r="AC5099" s="6"/>
      <c r="AD5099" s="5"/>
      <c r="AE5099" s="5"/>
      <c r="AF5099" s="5" t="str">
        <f>IF(ActividadesCom[[#This Row],[NIVEL 5]]&lt;&gt;0,VLOOKUP(ActividadesCom[[#This Row],[NIVEL 5]],Catálogo!A:B,2,FALSE),"")</f>
        <v/>
      </c>
      <c r="AG5099" s="5"/>
    </row>
    <row r="5100" spans="1:33" ht="30" customHeight="1" x14ac:dyDescent="0.25">
      <c r="A5100" s="7">
        <v>26470024</v>
      </c>
      <c r="B5100" s="10" t="str">
        <f>VLOOKUP(ActividadesCom[[#This Row],[NO. DE CONTROL]],'LISTADO ESTUDIANTES'!A:C,2,FALSE)</f>
        <v>BARBOSA CANCHE GENESIS VICTORIA</v>
      </c>
      <c r="C5100" s="6" t="str">
        <f>VLOOKUP(ActividadesCom[[#This Row],[NO. DE CONTROL]],'LISTADO ESTUDIANTES'!A:C,3,FALSE)</f>
        <v>ARQUITECTURA</v>
      </c>
      <c r="D5100" s="5" t="str">
        <f>VLOOKUP(ActividadesCom[[#This Row],[NO. DE CONTROL]],'LISTADO ESTUDIANTES'!A:D,4,FALSE)</f>
        <v>ACTIVO(A)</v>
      </c>
      <c r="E5100" s="7">
        <f>SUM(ActividadesCom[[#This Row],[CRÉD. 1]],ActividadesCom[[#This Row],[CRÉD. 2]],ActividadesCom[[#This Row],[CRÉD. 3]],ActividadesCom[[#This Row],[CRÉD. 4]],ActividadesCom[[#This Row],[CRÉD. 5]])</f>
        <v>0</v>
      </c>
      <c r="F5100" s="5" t="str">
        <f>IF(ActividadesCom[[#This Row],[ÚLTIMO SEMESTRE CON CRÉDITOS]]&gt;0,ROUND(AVERAGE(ActividadesCom[[#This Row],[VALOR NIVEL 5]],ActividadesCom[[#This Row],[VALOR NIVEL 4]],ActividadesCom[[#This Row],[VALOR NIVEL 3]],ActividadesCom[[#This Row],[VALOR NIVEL 2]],ActividadesCom[[#This Row],[VALOR NIVEL 1]]),0),"")</f>
        <v/>
      </c>
      <c r="G5100" s="7" t="str">
        <f>IF(ActividadesCom[[#This Row],[PROMEDIO]]="","",IF(ActividadesCom[[#This Row],[PROMEDIO]]&gt;=4,"EXCELENTE",IF(ActividadesCom[[#This Row],[PROMEDIO]]&gt;=3,"NOTABLE",IF(ActividadesCom[[#This Row],[PROMEDIO]]&gt;=2,"BUENO",IF(ActividadesCom[[#This Row],[PROMEDIO]]=1,"SUFICIENTE","")))))</f>
        <v/>
      </c>
      <c r="H5100" s="5">
        <f>MAX(ActividadesCom[[#This Row],[PERÍODO 1]],ActividadesCom[[#This Row],[PERÍODO 2]],ActividadesCom[[#This Row],[PERÍODO 3]],ActividadesCom[[#This Row],[PERÍODO 4]],ActividadesCom[[#This Row],[PERÍODO 5]])</f>
        <v>0</v>
      </c>
      <c r="I5100" s="6"/>
      <c r="J5100" s="5"/>
      <c r="K5100" s="5"/>
      <c r="L5100" s="5" t="str">
        <f>IF(ActividadesCom[[#This Row],[NIVEL 1]]&lt;&gt;0,VLOOKUP(ActividadesCom[[#This Row],[NIVEL 1]],Catálogo!A:B,2,FALSE),"")</f>
        <v/>
      </c>
      <c r="M5100" s="5"/>
      <c r="N5100" s="6"/>
      <c r="O5100" s="5"/>
      <c r="P5100" s="5"/>
      <c r="Q5100" s="5" t="str">
        <f>IF(ActividadesCom[[#This Row],[NIVEL 2]]&lt;&gt;0,VLOOKUP(ActividadesCom[[#This Row],[NIVEL 2]],Catálogo!A:B,2,FALSE),"")</f>
        <v/>
      </c>
      <c r="R5100" s="5"/>
      <c r="S5100" s="6"/>
      <c r="T5100" s="5"/>
      <c r="U5100" s="5"/>
      <c r="V5100" s="5" t="str">
        <f>IF(ActividadesCom[[#This Row],[NIVEL 3]]&lt;&gt;0,VLOOKUP(ActividadesCom[[#This Row],[NIVEL 3]],Catálogo!A:B,2,FALSE),"")</f>
        <v/>
      </c>
      <c r="W5100" s="5"/>
      <c r="X5100" s="6"/>
      <c r="Y5100" s="5"/>
      <c r="Z5100" s="5"/>
      <c r="AA5100" s="5" t="str">
        <f>IF(ActividadesCom[[#This Row],[NIVEL 4]]&lt;&gt;0,VLOOKUP(ActividadesCom[[#This Row],[NIVEL 4]],Catálogo!A:B,2,FALSE),"")</f>
        <v/>
      </c>
      <c r="AB5100" s="5"/>
      <c r="AC5100" s="6"/>
      <c r="AD5100" s="5"/>
      <c r="AE5100" s="5"/>
      <c r="AF5100" s="5" t="str">
        <f>IF(ActividadesCom[[#This Row],[NIVEL 5]]&lt;&gt;0,VLOOKUP(ActividadesCom[[#This Row],[NIVEL 5]],Catálogo!A:B,2,FALSE),"")</f>
        <v/>
      </c>
      <c r="AG5100" s="5"/>
    </row>
    <row r="5101" spans="1:33" ht="30" customHeight="1" x14ac:dyDescent="0.25">
      <c r="A5101" s="7">
        <v>26470025</v>
      </c>
      <c r="B5101" s="10" t="str">
        <f>VLOOKUP(ActividadesCom[[#This Row],[NO. DE CONTROL]],'LISTADO ESTUDIANTES'!A:C,2,FALSE)</f>
        <v>BAUTISTA UICAB ISAAC ESAU</v>
      </c>
      <c r="C5101" s="6" t="str">
        <f>VLOOKUP(ActividadesCom[[#This Row],[NO. DE CONTROL]],'LISTADO ESTUDIANTES'!A:C,3,FALSE)</f>
        <v>ARQUITECTURA</v>
      </c>
      <c r="D5101" s="5" t="str">
        <f>VLOOKUP(ActividadesCom[[#This Row],[NO. DE CONTROL]],'LISTADO ESTUDIANTES'!A:D,4,FALSE)</f>
        <v>ACTIVO(A)</v>
      </c>
      <c r="E5101" s="7">
        <f>SUM(ActividadesCom[[#This Row],[CRÉD. 1]],ActividadesCom[[#This Row],[CRÉD. 2]],ActividadesCom[[#This Row],[CRÉD. 3]],ActividadesCom[[#This Row],[CRÉD. 4]],ActividadesCom[[#This Row],[CRÉD. 5]])</f>
        <v>0</v>
      </c>
      <c r="F5101" s="5" t="str">
        <f>IF(ActividadesCom[[#This Row],[ÚLTIMO SEMESTRE CON CRÉDITOS]]&gt;0,ROUND(AVERAGE(ActividadesCom[[#This Row],[VALOR NIVEL 5]],ActividadesCom[[#This Row],[VALOR NIVEL 4]],ActividadesCom[[#This Row],[VALOR NIVEL 3]],ActividadesCom[[#This Row],[VALOR NIVEL 2]],ActividadesCom[[#This Row],[VALOR NIVEL 1]]),0),"")</f>
        <v/>
      </c>
      <c r="G5101" s="7" t="str">
        <f>IF(ActividadesCom[[#This Row],[PROMEDIO]]="","",IF(ActividadesCom[[#This Row],[PROMEDIO]]&gt;=4,"EXCELENTE",IF(ActividadesCom[[#This Row],[PROMEDIO]]&gt;=3,"NOTABLE",IF(ActividadesCom[[#This Row],[PROMEDIO]]&gt;=2,"BUENO",IF(ActividadesCom[[#This Row],[PROMEDIO]]=1,"SUFICIENTE","")))))</f>
        <v/>
      </c>
      <c r="H5101" s="5">
        <f>MAX(ActividadesCom[[#This Row],[PERÍODO 1]],ActividadesCom[[#This Row],[PERÍODO 2]],ActividadesCom[[#This Row],[PERÍODO 3]],ActividadesCom[[#This Row],[PERÍODO 4]],ActividadesCom[[#This Row],[PERÍODO 5]])</f>
        <v>0</v>
      </c>
      <c r="I5101" s="6"/>
      <c r="J5101" s="5"/>
      <c r="K5101" s="5"/>
      <c r="L5101" s="5" t="str">
        <f>IF(ActividadesCom[[#This Row],[NIVEL 1]]&lt;&gt;0,VLOOKUP(ActividadesCom[[#This Row],[NIVEL 1]],Catálogo!A:B,2,FALSE),"")</f>
        <v/>
      </c>
      <c r="M5101" s="5"/>
      <c r="N5101" s="6"/>
      <c r="O5101" s="5"/>
      <c r="P5101" s="5"/>
      <c r="Q5101" s="5" t="str">
        <f>IF(ActividadesCom[[#This Row],[NIVEL 2]]&lt;&gt;0,VLOOKUP(ActividadesCom[[#This Row],[NIVEL 2]],Catálogo!A:B,2,FALSE),"")</f>
        <v/>
      </c>
      <c r="R5101" s="5"/>
      <c r="S5101" s="6"/>
      <c r="T5101" s="5"/>
      <c r="U5101" s="5"/>
      <c r="V5101" s="5" t="str">
        <f>IF(ActividadesCom[[#This Row],[NIVEL 3]]&lt;&gt;0,VLOOKUP(ActividadesCom[[#This Row],[NIVEL 3]],Catálogo!A:B,2,FALSE),"")</f>
        <v/>
      </c>
      <c r="W5101" s="5"/>
      <c r="X5101" s="6"/>
      <c r="Y5101" s="5"/>
      <c r="Z5101" s="5"/>
      <c r="AA5101" s="5" t="str">
        <f>IF(ActividadesCom[[#This Row],[NIVEL 4]]&lt;&gt;0,VLOOKUP(ActividadesCom[[#This Row],[NIVEL 4]],Catálogo!A:B,2,FALSE),"")</f>
        <v/>
      </c>
      <c r="AB5101" s="5"/>
      <c r="AC5101" s="6"/>
      <c r="AD5101" s="5"/>
      <c r="AE5101" s="5"/>
      <c r="AF5101" s="5" t="str">
        <f>IF(ActividadesCom[[#This Row],[NIVEL 5]]&lt;&gt;0,VLOOKUP(ActividadesCom[[#This Row],[NIVEL 5]],Catálogo!A:B,2,FALSE),"")</f>
        <v/>
      </c>
      <c r="AG5101" s="5"/>
    </row>
    <row r="5102" spans="1:33" ht="30" customHeight="1" x14ac:dyDescent="0.25">
      <c r="A5102" s="7">
        <v>26470026</v>
      </c>
      <c r="B5102" s="10" t="str">
        <f>VLOOKUP(ActividadesCom[[#This Row],[NO. DE CONTROL]],'LISTADO ESTUDIANTES'!A:C,2,FALSE)</f>
        <v>CANCHE YERBES MELANY ADRIANA</v>
      </c>
      <c r="C5102" s="6" t="str">
        <f>VLOOKUP(ActividadesCom[[#This Row],[NO. DE CONTROL]],'LISTADO ESTUDIANTES'!A:C,3,FALSE)</f>
        <v>ARQUITECTURA</v>
      </c>
      <c r="D5102" s="5" t="str">
        <f>VLOOKUP(ActividadesCom[[#This Row],[NO. DE CONTROL]],'LISTADO ESTUDIANTES'!A:D,4,FALSE)</f>
        <v>ACTIVO(A)</v>
      </c>
      <c r="E5102" s="7">
        <f>SUM(ActividadesCom[[#This Row],[CRÉD. 1]],ActividadesCom[[#This Row],[CRÉD. 2]],ActividadesCom[[#This Row],[CRÉD. 3]],ActividadesCom[[#This Row],[CRÉD. 4]],ActividadesCom[[#This Row],[CRÉD. 5]])</f>
        <v>0</v>
      </c>
      <c r="F5102" s="5" t="str">
        <f>IF(ActividadesCom[[#This Row],[ÚLTIMO SEMESTRE CON CRÉDITOS]]&gt;0,ROUND(AVERAGE(ActividadesCom[[#This Row],[VALOR NIVEL 5]],ActividadesCom[[#This Row],[VALOR NIVEL 4]],ActividadesCom[[#This Row],[VALOR NIVEL 3]],ActividadesCom[[#This Row],[VALOR NIVEL 2]],ActividadesCom[[#This Row],[VALOR NIVEL 1]]),0),"")</f>
        <v/>
      </c>
      <c r="G5102" s="7" t="str">
        <f>IF(ActividadesCom[[#This Row],[PROMEDIO]]="","",IF(ActividadesCom[[#This Row],[PROMEDIO]]&gt;=4,"EXCELENTE",IF(ActividadesCom[[#This Row],[PROMEDIO]]&gt;=3,"NOTABLE",IF(ActividadesCom[[#This Row],[PROMEDIO]]&gt;=2,"BUENO",IF(ActividadesCom[[#This Row],[PROMEDIO]]=1,"SUFICIENTE","")))))</f>
        <v/>
      </c>
      <c r="H5102" s="5">
        <f>MAX(ActividadesCom[[#This Row],[PERÍODO 1]],ActividadesCom[[#This Row],[PERÍODO 2]],ActividadesCom[[#This Row],[PERÍODO 3]],ActividadesCom[[#This Row],[PERÍODO 4]],ActividadesCom[[#This Row],[PERÍODO 5]])</f>
        <v>0</v>
      </c>
      <c r="I5102" s="6"/>
      <c r="J5102" s="5"/>
      <c r="K5102" s="5"/>
      <c r="L5102" s="5" t="str">
        <f>IF(ActividadesCom[[#This Row],[NIVEL 1]]&lt;&gt;0,VLOOKUP(ActividadesCom[[#This Row],[NIVEL 1]],Catálogo!A:B,2,FALSE),"")</f>
        <v/>
      </c>
      <c r="M5102" s="5"/>
      <c r="N5102" s="6"/>
      <c r="O5102" s="5"/>
      <c r="P5102" s="5"/>
      <c r="Q5102" s="5" t="str">
        <f>IF(ActividadesCom[[#This Row],[NIVEL 2]]&lt;&gt;0,VLOOKUP(ActividadesCom[[#This Row],[NIVEL 2]],Catálogo!A:B,2,FALSE),"")</f>
        <v/>
      </c>
      <c r="R5102" s="5"/>
      <c r="S5102" s="6"/>
      <c r="T5102" s="5"/>
      <c r="U5102" s="5"/>
      <c r="V5102" s="5" t="str">
        <f>IF(ActividadesCom[[#This Row],[NIVEL 3]]&lt;&gt;0,VLOOKUP(ActividadesCom[[#This Row],[NIVEL 3]],Catálogo!A:B,2,FALSE),"")</f>
        <v/>
      </c>
      <c r="W5102" s="5"/>
      <c r="X5102" s="6"/>
      <c r="Y5102" s="5"/>
      <c r="Z5102" s="5"/>
      <c r="AA5102" s="5" t="str">
        <f>IF(ActividadesCom[[#This Row],[NIVEL 4]]&lt;&gt;0,VLOOKUP(ActividadesCom[[#This Row],[NIVEL 4]],Catálogo!A:B,2,FALSE),"")</f>
        <v/>
      </c>
      <c r="AB5102" s="5"/>
      <c r="AC5102" s="6"/>
      <c r="AD5102" s="5"/>
      <c r="AE5102" s="5"/>
      <c r="AF5102" s="5" t="str">
        <f>IF(ActividadesCom[[#This Row],[NIVEL 5]]&lt;&gt;0,VLOOKUP(ActividadesCom[[#This Row],[NIVEL 5]],Catálogo!A:B,2,FALSE),"")</f>
        <v/>
      </c>
      <c r="AG5102" s="5"/>
    </row>
    <row r="5103" spans="1:33" ht="30" customHeight="1" x14ac:dyDescent="0.25">
      <c r="A5103" s="7">
        <v>26470027</v>
      </c>
      <c r="B5103" s="10" t="str">
        <f>VLOOKUP(ActividadesCom[[#This Row],[NO. DE CONTROL]],'LISTADO ESTUDIANTES'!A:C,2,FALSE)</f>
        <v>CAUICH TUN JONATHAN ALBERTO</v>
      </c>
      <c r="C5103" s="6" t="str">
        <f>VLOOKUP(ActividadesCom[[#This Row],[NO. DE CONTROL]],'LISTADO ESTUDIANTES'!A:C,3,FALSE)</f>
        <v>ARQUITECTURA</v>
      </c>
      <c r="D5103" s="5" t="str">
        <f>VLOOKUP(ActividadesCom[[#This Row],[NO. DE CONTROL]],'LISTADO ESTUDIANTES'!A:D,4,FALSE)</f>
        <v>ACTIVO(A)</v>
      </c>
      <c r="E5103" s="7">
        <f>SUM(ActividadesCom[[#This Row],[CRÉD. 1]],ActividadesCom[[#This Row],[CRÉD. 2]],ActividadesCom[[#This Row],[CRÉD. 3]],ActividadesCom[[#This Row],[CRÉD. 4]],ActividadesCom[[#This Row],[CRÉD. 5]])</f>
        <v>0</v>
      </c>
      <c r="F5103" s="5" t="str">
        <f>IF(ActividadesCom[[#This Row],[ÚLTIMO SEMESTRE CON CRÉDITOS]]&gt;0,ROUND(AVERAGE(ActividadesCom[[#This Row],[VALOR NIVEL 5]],ActividadesCom[[#This Row],[VALOR NIVEL 4]],ActividadesCom[[#This Row],[VALOR NIVEL 3]],ActividadesCom[[#This Row],[VALOR NIVEL 2]],ActividadesCom[[#This Row],[VALOR NIVEL 1]]),0),"")</f>
        <v/>
      </c>
      <c r="G5103" s="7" t="str">
        <f>IF(ActividadesCom[[#This Row],[PROMEDIO]]="","",IF(ActividadesCom[[#This Row],[PROMEDIO]]&gt;=4,"EXCELENTE",IF(ActividadesCom[[#This Row],[PROMEDIO]]&gt;=3,"NOTABLE",IF(ActividadesCom[[#This Row],[PROMEDIO]]&gt;=2,"BUENO",IF(ActividadesCom[[#This Row],[PROMEDIO]]=1,"SUFICIENTE","")))))</f>
        <v/>
      </c>
      <c r="H5103" s="5">
        <f>MAX(ActividadesCom[[#This Row],[PERÍODO 1]],ActividadesCom[[#This Row],[PERÍODO 2]],ActividadesCom[[#This Row],[PERÍODO 3]],ActividadesCom[[#This Row],[PERÍODO 4]],ActividadesCom[[#This Row],[PERÍODO 5]])</f>
        <v>0</v>
      </c>
      <c r="I5103" s="6"/>
      <c r="J5103" s="5"/>
      <c r="K5103" s="5"/>
      <c r="L5103" s="5" t="str">
        <f>IF(ActividadesCom[[#This Row],[NIVEL 1]]&lt;&gt;0,VLOOKUP(ActividadesCom[[#This Row],[NIVEL 1]],Catálogo!A:B,2,FALSE),"")</f>
        <v/>
      </c>
      <c r="M5103" s="5"/>
      <c r="N5103" s="6"/>
      <c r="O5103" s="5"/>
      <c r="P5103" s="5"/>
      <c r="Q5103" s="5" t="str">
        <f>IF(ActividadesCom[[#This Row],[NIVEL 2]]&lt;&gt;0,VLOOKUP(ActividadesCom[[#This Row],[NIVEL 2]],Catálogo!A:B,2,FALSE),"")</f>
        <v/>
      </c>
      <c r="R5103" s="5"/>
      <c r="S5103" s="6"/>
      <c r="T5103" s="5"/>
      <c r="U5103" s="5"/>
      <c r="V5103" s="5" t="str">
        <f>IF(ActividadesCom[[#This Row],[NIVEL 3]]&lt;&gt;0,VLOOKUP(ActividadesCom[[#This Row],[NIVEL 3]],Catálogo!A:B,2,FALSE),"")</f>
        <v/>
      </c>
      <c r="W5103" s="5"/>
      <c r="X5103" s="6"/>
      <c r="Y5103" s="5"/>
      <c r="Z5103" s="5"/>
      <c r="AA5103" s="5" t="str">
        <f>IF(ActividadesCom[[#This Row],[NIVEL 4]]&lt;&gt;0,VLOOKUP(ActividadesCom[[#This Row],[NIVEL 4]],Catálogo!A:B,2,FALSE),"")</f>
        <v/>
      </c>
      <c r="AB5103" s="5"/>
      <c r="AC5103" s="6"/>
      <c r="AD5103" s="5"/>
      <c r="AE5103" s="5"/>
      <c r="AF5103" s="5" t="str">
        <f>IF(ActividadesCom[[#This Row],[NIVEL 5]]&lt;&gt;0,VLOOKUP(ActividadesCom[[#This Row],[NIVEL 5]],Catálogo!A:B,2,FALSE),"")</f>
        <v/>
      </c>
      <c r="AG5103" s="5"/>
    </row>
    <row r="5104" spans="1:33" ht="30" customHeight="1" x14ac:dyDescent="0.25">
      <c r="A5104" s="7">
        <v>26470028</v>
      </c>
      <c r="B5104" s="10" t="str">
        <f>VLOOKUP(ActividadesCom[[#This Row],[NO. DE CONTROL]],'LISTADO ESTUDIANTES'!A:C,2,FALSE)</f>
        <v>CHAN CAB ALBERTO JEREMIAS</v>
      </c>
      <c r="C5104" s="6" t="str">
        <f>VLOOKUP(ActividadesCom[[#This Row],[NO. DE CONTROL]],'LISTADO ESTUDIANTES'!A:C,3,FALSE)</f>
        <v>ARQUITECTURA</v>
      </c>
      <c r="D5104" s="5" t="str">
        <f>VLOOKUP(ActividadesCom[[#This Row],[NO. DE CONTROL]],'LISTADO ESTUDIANTES'!A:D,4,FALSE)</f>
        <v>ACTIVO(A)</v>
      </c>
      <c r="E5104" s="7">
        <f>SUM(ActividadesCom[[#This Row],[CRÉD. 1]],ActividadesCom[[#This Row],[CRÉD. 2]],ActividadesCom[[#This Row],[CRÉD. 3]],ActividadesCom[[#This Row],[CRÉD. 4]],ActividadesCom[[#This Row],[CRÉD. 5]])</f>
        <v>0</v>
      </c>
      <c r="F5104" s="5" t="str">
        <f>IF(ActividadesCom[[#This Row],[ÚLTIMO SEMESTRE CON CRÉDITOS]]&gt;0,ROUND(AVERAGE(ActividadesCom[[#This Row],[VALOR NIVEL 5]],ActividadesCom[[#This Row],[VALOR NIVEL 4]],ActividadesCom[[#This Row],[VALOR NIVEL 3]],ActividadesCom[[#This Row],[VALOR NIVEL 2]],ActividadesCom[[#This Row],[VALOR NIVEL 1]]),0),"")</f>
        <v/>
      </c>
      <c r="G5104" s="7" t="str">
        <f>IF(ActividadesCom[[#This Row],[PROMEDIO]]="","",IF(ActividadesCom[[#This Row],[PROMEDIO]]&gt;=4,"EXCELENTE",IF(ActividadesCom[[#This Row],[PROMEDIO]]&gt;=3,"NOTABLE",IF(ActividadesCom[[#This Row],[PROMEDIO]]&gt;=2,"BUENO",IF(ActividadesCom[[#This Row],[PROMEDIO]]=1,"SUFICIENTE","")))))</f>
        <v/>
      </c>
      <c r="H5104" s="5">
        <f>MAX(ActividadesCom[[#This Row],[PERÍODO 1]],ActividadesCom[[#This Row],[PERÍODO 2]],ActividadesCom[[#This Row],[PERÍODO 3]],ActividadesCom[[#This Row],[PERÍODO 4]],ActividadesCom[[#This Row],[PERÍODO 5]])</f>
        <v>0</v>
      </c>
      <c r="I5104" s="6"/>
      <c r="J5104" s="5"/>
      <c r="K5104" s="5"/>
      <c r="L5104" s="5" t="str">
        <f>IF(ActividadesCom[[#This Row],[NIVEL 1]]&lt;&gt;0,VLOOKUP(ActividadesCom[[#This Row],[NIVEL 1]],Catálogo!A:B,2,FALSE),"")</f>
        <v/>
      </c>
      <c r="M5104" s="5"/>
      <c r="N5104" s="6"/>
      <c r="O5104" s="5"/>
      <c r="P5104" s="5"/>
      <c r="Q5104" s="5" t="str">
        <f>IF(ActividadesCom[[#This Row],[NIVEL 2]]&lt;&gt;0,VLOOKUP(ActividadesCom[[#This Row],[NIVEL 2]],Catálogo!A:B,2,FALSE),"")</f>
        <v/>
      </c>
      <c r="R5104" s="5"/>
      <c r="S5104" s="6"/>
      <c r="T5104" s="5"/>
      <c r="U5104" s="5"/>
      <c r="V5104" s="5" t="str">
        <f>IF(ActividadesCom[[#This Row],[NIVEL 3]]&lt;&gt;0,VLOOKUP(ActividadesCom[[#This Row],[NIVEL 3]],Catálogo!A:B,2,FALSE),"")</f>
        <v/>
      </c>
      <c r="W5104" s="5"/>
      <c r="X5104" s="6"/>
      <c r="Y5104" s="5"/>
      <c r="Z5104" s="5"/>
      <c r="AA5104" s="5" t="str">
        <f>IF(ActividadesCom[[#This Row],[NIVEL 4]]&lt;&gt;0,VLOOKUP(ActividadesCom[[#This Row],[NIVEL 4]],Catálogo!A:B,2,FALSE),"")</f>
        <v/>
      </c>
      <c r="AB5104" s="5"/>
      <c r="AC5104" s="6"/>
      <c r="AD5104" s="5"/>
      <c r="AE5104" s="5"/>
      <c r="AF5104" s="5" t="str">
        <f>IF(ActividadesCom[[#This Row],[NIVEL 5]]&lt;&gt;0,VLOOKUP(ActividadesCom[[#This Row],[NIVEL 5]],Catálogo!A:B,2,FALSE),"")</f>
        <v/>
      </c>
      <c r="AG5104" s="5"/>
    </row>
    <row r="5105" spans="1:33" ht="30" customHeight="1" x14ac:dyDescent="0.25">
      <c r="A5105" s="7">
        <v>26470029</v>
      </c>
      <c r="B5105" s="10" t="str">
        <f>VLOOKUP(ActividadesCom[[#This Row],[NO. DE CONTROL]],'LISTADO ESTUDIANTES'!A:C,2,FALSE)</f>
        <v>CHAVEZ XICUM ANGEL ULISES</v>
      </c>
      <c r="C5105" s="6" t="str">
        <f>VLOOKUP(ActividadesCom[[#This Row],[NO. DE CONTROL]],'LISTADO ESTUDIANTES'!A:C,3,FALSE)</f>
        <v>ARQUITECTURA</v>
      </c>
      <c r="D5105" s="5" t="str">
        <f>VLOOKUP(ActividadesCom[[#This Row],[NO. DE CONTROL]],'LISTADO ESTUDIANTES'!A:D,4,FALSE)</f>
        <v>ACTIVO(A)</v>
      </c>
      <c r="E5105" s="7">
        <f>SUM(ActividadesCom[[#This Row],[CRÉD. 1]],ActividadesCom[[#This Row],[CRÉD. 2]],ActividadesCom[[#This Row],[CRÉD. 3]],ActividadesCom[[#This Row],[CRÉD. 4]],ActividadesCom[[#This Row],[CRÉD. 5]])</f>
        <v>0</v>
      </c>
      <c r="F5105" s="5" t="str">
        <f>IF(ActividadesCom[[#This Row],[ÚLTIMO SEMESTRE CON CRÉDITOS]]&gt;0,ROUND(AVERAGE(ActividadesCom[[#This Row],[VALOR NIVEL 5]],ActividadesCom[[#This Row],[VALOR NIVEL 4]],ActividadesCom[[#This Row],[VALOR NIVEL 3]],ActividadesCom[[#This Row],[VALOR NIVEL 2]],ActividadesCom[[#This Row],[VALOR NIVEL 1]]),0),"")</f>
        <v/>
      </c>
      <c r="G5105" s="7" t="str">
        <f>IF(ActividadesCom[[#This Row],[PROMEDIO]]="","",IF(ActividadesCom[[#This Row],[PROMEDIO]]&gt;=4,"EXCELENTE",IF(ActividadesCom[[#This Row],[PROMEDIO]]&gt;=3,"NOTABLE",IF(ActividadesCom[[#This Row],[PROMEDIO]]&gt;=2,"BUENO",IF(ActividadesCom[[#This Row],[PROMEDIO]]=1,"SUFICIENTE","")))))</f>
        <v/>
      </c>
      <c r="H5105" s="5">
        <f>MAX(ActividadesCom[[#This Row],[PERÍODO 1]],ActividadesCom[[#This Row],[PERÍODO 2]],ActividadesCom[[#This Row],[PERÍODO 3]],ActividadesCom[[#This Row],[PERÍODO 4]],ActividadesCom[[#This Row],[PERÍODO 5]])</f>
        <v>0</v>
      </c>
      <c r="I5105" s="6"/>
      <c r="J5105" s="5"/>
      <c r="K5105" s="5"/>
      <c r="L5105" s="5" t="str">
        <f>IF(ActividadesCom[[#This Row],[NIVEL 1]]&lt;&gt;0,VLOOKUP(ActividadesCom[[#This Row],[NIVEL 1]],Catálogo!A:B,2,FALSE),"")</f>
        <v/>
      </c>
      <c r="M5105" s="5"/>
      <c r="N5105" s="6"/>
      <c r="O5105" s="5"/>
      <c r="P5105" s="5"/>
      <c r="Q5105" s="5" t="str">
        <f>IF(ActividadesCom[[#This Row],[NIVEL 2]]&lt;&gt;0,VLOOKUP(ActividadesCom[[#This Row],[NIVEL 2]],Catálogo!A:B,2,FALSE),"")</f>
        <v/>
      </c>
      <c r="R5105" s="5"/>
      <c r="S5105" s="6"/>
      <c r="T5105" s="5"/>
      <c r="U5105" s="5"/>
      <c r="V5105" s="5" t="str">
        <f>IF(ActividadesCom[[#This Row],[NIVEL 3]]&lt;&gt;0,VLOOKUP(ActividadesCom[[#This Row],[NIVEL 3]],Catálogo!A:B,2,FALSE),"")</f>
        <v/>
      </c>
      <c r="W5105" s="5"/>
      <c r="X5105" s="6"/>
      <c r="Y5105" s="5"/>
      <c r="Z5105" s="5"/>
      <c r="AA5105" s="5" t="str">
        <f>IF(ActividadesCom[[#This Row],[NIVEL 4]]&lt;&gt;0,VLOOKUP(ActividadesCom[[#This Row],[NIVEL 4]],Catálogo!A:B,2,FALSE),"")</f>
        <v/>
      </c>
      <c r="AB5105" s="5"/>
      <c r="AC5105" s="6"/>
      <c r="AD5105" s="5"/>
      <c r="AE5105" s="5"/>
      <c r="AF5105" s="5" t="str">
        <f>IF(ActividadesCom[[#This Row],[NIVEL 5]]&lt;&gt;0,VLOOKUP(ActividadesCom[[#This Row],[NIVEL 5]],Catálogo!A:B,2,FALSE),"")</f>
        <v/>
      </c>
      <c r="AG5105" s="5"/>
    </row>
    <row r="5106" spans="1:33" ht="30" customHeight="1" x14ac:dyDescent="0.25">
      <c r="A5106" s="7">
        <v>26470030</v>
      </c>
      <c r="B5106" s="10" t="str">
        <f>VLOOKUP(ActividadesCom[[#This Row],[NO. DE CONTROL]],'LISTADO ESTUDIANTES'!A:C,2,FALSE)</f>
        <v>CIMA GANZO ALVARO ADRIEL</v>
      </c>
      <c r="C5106" s="6" t="str">
        <f>VLOOKUP(ActividadesCom[[#This Row],[NO. DE CONTROL]],'LISTADO ESTUDIANTES'!A:C,3,FALSE)</f>
        <v>ARQUITECTURA</v>
      </c>
      <c r="D5106" s="5" t="str">
        <f>VLOOKUP(ActividadesCom[[#This Row],[NO. DE CONTROL]],'LISTADO ESTUDIANTES'!A:D,4,FALSE)</f>
        <v>ACTIVO(A)</v>
      </c>
      <c r="E5106" s="7">
        <f>SUM(ActividadesCom[[#This Row],[CRÉD. 1]],ActividadesCom[[#This Row],[CRÉD. 2]],ActividadesCom[[#This Row],[CRÉD. 3]],ActividadesCom[[#This Row],[CRÉD. 4]],ActividadesCom[[#This Row],[CRÉD. 5]])</f>
        <v>0</v>
      </c>
      <c r="F5106" s="5" t="str">
        <f>IF(ActividadesCom[[#This Row],[ÚLTIMO SEMESTRE CON CRÉDITOS]]&gt;0,ROUND(AVERAGE(ActividadesCom[[#This Row],[VALOR NIVEL 5]],ActividadesCom[[#This Row],[VALOR NIVEL 4]],ActividadesCom[[#This Row],[VALOR NIVEL 3]],ActividadesCom[[#This Row],[VALOR NIVEL 2]],ActividadesCom[[#This Row],[VALOR NIVEL 1]]),0),"")</f>
        <v/>
      </c>
      <c r="G5106" s="7" t="str">
        <f>IF(ActividadesCom[[#This Row],[PROMEDIO]]="","",IF(ActividadesCom[[#This Row],[PROMEDIO]]&gt;=4,"EXCELENTE",IF(ActividadesCom[[#This Row],[PROMEDIO]]&gt;=3,"NOTABLE",IF(ActividadesCom[[#This Row],[PROMEDIO]]&gt;=2,"BUENO",IF(ActividadesCom[[#This Row],[PROMEDIO]]=1,"SUFICIENTE","")))))</f>
        <v/>
      </c>
      <c r="H5106" s="5">
        <f>MAX(ActividadesCom[[#This Row],[PERÍODO 1]],ActividadesCom[[#This Row],[PERÍODO 2]],ActividadesCom[[#This Row],[PERÍODO 3]],ActividadesCom[[#This Row],[PERÍODO 4]],ActividadesCom[[#This Row],[PERÍODO 5]])</f>
        <v>0</v>
      </c>
      <c r="I5106" s="6"/>
      <c r="J5106" s="5"/>
      <c r="K5106" s="5"/>
      <c r="L5106" s="5" t="str">
        <f>IF(ActividadesCom[[#This Row],[NIVEL 1]]&lt;&gt;0,VLOOKUP(ActividadesCom[[#This Row],[NIVEL 1]],Catálogo!A:B,2,FALSE),"")</f>
        <v/>
      </c>
      <c r="M5106" s="5"/>
      <c r="N5106" s="6"/>
      <c r="O5106" s="5"/>
      <c r="P5106" s="5"/>
      <c r="Q5106" s="5" t="str">
        <f>IF(ActividadesCom[[#This Row],[NIVEL 2]]&lt;&gt;0,VLOOKUP(ActividadesCom[[#This Row],[NIVEL 2]],Catálogo!A:B,2,FALSE),"")</f>
        <v/>
      </c>
      <c r="R5106" s="5"/>
      <c r="S5106" s="6"/>
      <c r="T5106" s="5"/>
      <c r="U5106" s="5"/>
      <c r="V5106" s="5" t="str">
        <f>IF(ActividadesCom[[#This Row],[NIVEL 3]]&lt;&gt;0,VLOOKUP(ActividadesCom[[#This Row],[NIVEL 3]],Catálogo!A:B,2,FALSE),"")</f>
        <v/>
      </c>
      <c r="W5106" s="5"/>
      <c r="X5106" s="6"/>
      <c r="Y5106" s="5"/>
      <c r="Z5106" s="5"/>
      <c r="AA5106" s="5" t="str">
        <f>IF(ActividadesCom[[#This Row],[NIVEL 4]]&lt;&gt;0,VLOOKUP(ActividadesCom[[#This Row],[NIVEL 4]],Catálogo!A:B,2,FALSE),"")</f>
        <v/>
      </c>
      <c r="AB5106" s="5"/>
      <c r="AC5106" s="6"/>
      <c r="AD5106" s="5"/>
      <c r="AE5106" s="5"/>
      <c r="AF5106" s="5" t="str">
        <f>IF(ActividadesCom[[#This Row],[NIVEL 5]]&lt;&gt;0,VLOOKUP(ActividadesCom[[#This Row],[NIVEL 5]],Catálogo!A:B,2,FALSE),"")</f>
        <v/>
      </c>
      <c r="AG5106" s="5"/>
    </row>
    <row r="5107" spans="1:33" ht="30" customHeight="1" x14ac:dyDescent="0.25">
      <c r="A5107" s="7">
        <v>26470031</v>
      </c>
      <c r="B5107" s="10" t="str">
        <f>VLOOKUP(ActividadesCom[[#This Row],[NO. DE CONTROL]],'LISTADO ESTUDIANTES'!A:C,2,FALSE)</f>
        <v>COSGAYA CAHUICH YOHANA GUADALUPE</v>
      </c>
      <c r="C5107" s="6" t="str">
        <f>VLOOKUP(ActividadesCom[[#This Row],[NO. DE CONTROL]],'LISTADO ESTUDIANTES'!A:C,3,FALSE)</f>
        <v>ARQUITECTURA</v>
      </c>
      <c r="D5107" s="5" t="str">
        <f>VLOOKUP(ActividadesCom[[#This Row],[NO. DE CONTROL]],'LISTADO ESTUDIANTES'!A:D,4,FALSE)</f>
        <v>ACTIVO(A)</v>
      </c>
      <c r="E5107" s="7">
        <f>SUM(ActividadesCom[[#This Row],[CRÉD. 1]],ActividadesCom[[#This Row],[CRÉD. 2]],ActividadesCom[[#This Row],[CRÉD. 3]],ActividadesCom[[#This Row],[CRÉD. 4]],ActividadesCom[[#This Row],[CRÉD. 5]])</f>
        <v>0</v>
      </c>
      <c r="F5107" s="5" t="str">
        <f>IF(ActividadesCom[[#This Row],[ÚLTIMO SEMESTRE CON CRÉDITOS]]&gt;0,ROUND(AVERAGE(ActividadesCom[[#This Row],[VALOR NIVEL 5]],ActividadesCom[[#This Row],[VALOR NIVEL 4]],ActividadesCom[[#This Row],[VALOR NIVEL 3]],ActividadesCom[[#This Row],[VALOR NIVEL 2]],ActividadesCom[[#This Row],[VALOR NIVEL 1]]),0),"")</f>
        <v/>
      </c>
      <c r="G5107" s="7" t="str">
        <f>IF(ActividadesCom[[#This Row],[PROMEDIO]]="","",IF(ActividadesCom[[#This Row],[PROMEDIO]]&gt;=4,"EXCELENTE",IF(ActividadesCom[[#This Row],[PROMEDIO]]&gt;=3,"NOTABLE",IF(ActividadesCom[[#This Row],[PROMEDIO]]&gt;=2,"BUENO",IF(ActividadesCom[[#This Row],[PROMEDIO]]=1,"SUFICIENTE","")))))</f>
        <v/>
      </c>
      <c r="H5107" s="5">
        <f>MAX(ActividadesCom[[#This Row],[PERÍODO 1]],ActividadesCom[[#This Row],[PERÍODO 2]],ActividadesCom[[#This Row],[PERÍODO 3]],ActividadesCom[[#This Row],[PERÍODO 4]],ActividadesCom[[#This Row],[PERÍODO 5]])</f>
        <v>0</v>
      </c>
      <c r="I5107" s="6"/>
      <c r="J5107" s="5"/>
      <c r="K5107" s="5"/>
      <c r="L5107" s="5" t="str">
        <f>IF(ActividadesCom[[#This Row],[NIVEL 1]]&lt;&gt;0,VLOOKUP(ActividadesCom[[#This Row],[NIVEL 1]],Catálogo!A:B,2,FALSE),"")</f>
        <v/>
      </c>
      <c r="M5107" s="5"/>
      <c r="N5107" s="6"/>
      <c r="O5107" s="5"/>
      <c r="P5107" s="5"/>
      <c r="Q5107" s="5" t="str">
        <f>IF(ActividadesCom[[#This Row],[NIVEL 2]]&lt;&gt;0,VLOOKUP(ActividadesCom[[#This Row],[NIVEL 2]],Catálogo!A:B,2,FALSE),"")</f>
        <v/>
      </c>
      <c r="R5107" s="5"/>
      <c r="S5107" s="6"/>
      <c r="T5107" s="5"/>
      <c r="U5107" s="5"/>
      <c r="V5107" s="5" t="str">
        <f>IF(ActividadesCom[[#This Row],[NIVEL 3]]&lt;&gt;0,VLOOKUP(ActividadesCom[[#This Row],[NIVEL 3]],Catálogo!A:B,2,FALSE),"")</f>
        <v/>
      </c>
      <c r="W5107" s="5"/>
      <c r="X5107" s="6"/>
      <c r="Y5107" s="5"/>
      <c r="Z5107" s="5"/>
      <c r="AA5107" s="5" t="str">
        <f>IF(ActividadesCom[[#This Row],[NIVEL 4]]&lt;&gt;0,VLOOKUP(ActividadesCom[[#This Row],[NIVEL 4]],Catálogo!A:B,2,FALSE),"")</f>
        <v/>
      </c>
      <c r="AB5107" s="5"/>
      <c r="AC5107" s="6"/>
      <c r="AD5107" s="5"/>
      <c r="AE5107" s="5"/>
      <c r="AF5107" s="5" t="str">
        <f>IF(ActividadesCom[[#This Row],[NIVEL 5]]&lt;&gt;0,VLOOKUP(ActividadesCom[[#This Row],[NIVEL 5]],Catálogo!A:B,2,FALSE),"")</f>
        <v/>
      </c>
      <c r="AG5107" s="5"/>
    </row>
    <row r="5108" spans="1:33" ht="30" customHeight="1" x14ac:dyDescent="0.25">
      <c r="A5108" s="7">
        <v>26470032</v>
      </c>
      <c r="B5108" s="10" t="str">
        <f>VLOOKUP(ActividadesCom[[#This Row],[NO. DE CONTROL]],'LISTADO ESTUDIANTES'!A:C,2,FALSE)</f>
        <v>DZUL CETZ ALEXANDRA GUADALUPE</v>
      </c>
      <c r="C5108" s="6" t="str">
        <f>VLOOKUP(ActividadesCom[[#This Row],[NO. DE CONTROL]],'LISTADO ESTUDIANTES'!A:C,3,FALSE)</f>
        <v>ARQUITECTURA</v>
      </c>
      <c r="D5108" s="5" t="str">
        <f>VLOOKUP(ActividadesCom[[#This Row],[NO. DE CONTROL]],'LISTADO ESTUDIANTES'!A:D,4,FALSE)</f>
        <v>ACTIVO(A)</v>
      </c>
      <c r="E5108" s="7">
        <f>SUM(ActividadesCom[[#This Row],[CRÉD. 1]],ActividadesCom[[#This Row],[CRÉD. 2]],ActividadesCom[[#This Row],[CRÉD. 3]],ActividadesCom[[#This Row],[CRÉD. 4]],ActividadesCom[[#This Row],[CRÉD. 5]])</f>
        <v>0</v>
      </c>
      <c r="F5108" s="5" t="str">
        <f>IF(ActividadesCom[[#This Row],[ÚLTIMO SEMESTRE CON CRÉDITOS]]&gt;0,ROUND(AVERAGE(ActividadesCom[[#This Row],[VALOR NIVEL 5]],ActividadesCom[[#This Row],[VALOR NIVEL 4]],ActividadesCom[[#This Row],[VALOR NIVEL 3]],ActividadesCom[[#This Row],[VALOR NIVEL 2]],ActividadesCom[[#This Row],[VALOR NIVEL 1]]),0),"")</f>
        <v/>
      </c>
      <c r="G5108" s="7" t="str">
        <f>IF(ActividadesCom[[#This Row],[PROMEDIO]]="","",IF(ActividadesCom[[#This Row],[PROMEDIO]]&gt;=4,"EXCELENTE",IF(ActividadesCom[[#This Row],[PROMEDIO]]&gt;=3,"NOTABLE",IF(ActividadesCom[[#This Row],[PROMEDIO]]&gt;=2,"BUENO",IF(ActividadesCom[[#This Row],[PROMEDIO]]=1,"SUFICIENTE","")))))</f>
        <v/>
      </c>
      <c r="H5108" s="5">
        <f>MAX(ActividadesCom[[#This Row],[PERÍODO 1]],ActividadesCom[[#This Row],[PERÍODO 2]],ActividadesCom[[#This Row],[PERÍODO 3]],ActividadesCom[[#This Row],[PERÍODO 4]],ActividadesCom[[#This Row],[PERÍODO 5]])</f>
        <v>0</v>
      </c>
      <c r="I5108" s="6"/>
      <c r="J5108" s="5"/>
      <c r="K5108" s="5"/>
      <c r="L5108" s="5" t="str">
        <f>IF(ActividadesCom[[#This Row],[NIVEL 1]]&lt;&gt;0,VLOOKUP(ActividadesCom[[#This Row],[NIVEL 1]],Catálogo!A:B,2,FALSE),"")</f>
        <v/>
      </c>
      <c r="M5108" s="5"/>
      <c r="N5108" s="6"/>
      <c r="O5108" s="5"/>
      <c r="P5108" s="5"/>
      <c r="Q5108" s="5" t="str">
        <f>IF(ActividadesCom[[#This Row],[NIVEL 2]]&lt;&gt;0,VLOOKUP(ActividadesCom[[#This Row],[NIVEL 2]],Catálogo!A:B,2,FALSE),"")</f>
        <v/>
      </c>
      <c r="R5108" s="5"/>
      <c r="S5108" s="6"/>
      <c r="T5108" s="5"/>
      <c r="U5108" s="5"/>
      <c r="V5108" s="5" t="str">
        <f>IF(ActividadesCom[[#This Row],[NIVEL 3]]&lt;&gt;0,VLOOKUP(ActividadesCom[[#This Row],[NIVEL 3]],Catálogo!A:B,2,FALSE),"")</f>
        <v/>
      </c>
      <c r="W5108" s="5"/>
      <c r="X5108" s="6"/>
      <c r="Y5108" s="5"/>
      <c r="Z5108" s="5"/>
      <c r="AA5108" s="5" t="str">
        <f>IF(ActividadesCom[[#This Row],[NIVEL 4]]&lt;&gt;0,VLOOKUP(ActividadesCom[[#This Row],[NIVEL 4]],Catálogo!A:B,2,FALSE),"")</f>
        <v/>
      </c>
      <c r="AB5108" s="5"/>
      <c r="AC5108" s="6"/>
      <c r="AD5108" s="5"/>
      <c r="AE5108" s="5"/>
      <c r="AF5108" s="5" t="str">
        <f>IF(ActividadesCom[[#This Row],[NIVEL 5]]&lt;&gt;0,VLOOKUP(ActividadesCom[[#This Row],[NIVEL 5]],Catálogo!A:B,2,FALSE),"")</f>
        <v/>
      </c>
      <c r="AG5108" s="5"/>
    </row>
    <row r="5109" spans="1:33" ht="30" customHeight="1" x14ac:dyDescent="0.25">
      <c r="A5109" s="7">
        <v>26470033</v>
      </c>
      <c r="B5109" s="10" t="str">
        <f>VLOOKUP(ActividadesCom[[#This Row],[NO. DE CONTROL]],'LISTADO ESTUDIANTES'!A:C,2,FALSE)</f>
        <v>FARFAN SOLIS GREYSI MIRANDA</v>
      </c>
      <c r="C5109" s="6" t="str">
        <f>VLOOKUP(ActividadesCom[[#This Row],[NO. DE CONTROL]],'LISTADO ESTUDIANTES'!A:C,3,FALSE)</f>
        <v>ARQUITECTURA</v>
      </c>
      <c r="D5109" s="5" t="str">
        <f>VLOOKUP(ActividadesCom[[#This Row],[NO. DE CONTROL]],'LISTADO ESTUDIANTES'!A:D,4,FALSE)</f>
        <v>ACTIVO(A)</v>
      </c>
      <c r="E5109" s="7">
        <f>SUM(ActividadesCom[[#This Row],[CRÉD. 1]],ActividadesCom[[#This Row],[CRÉD. 2]],ActividadesCom[[#This Row],[CRÉD. 3]],ActividadesCom[[#This Row],[CRÉD. 4]],ActividadesCom[[#This Row],[CRÉD. 5]])</f>
        <v>0</v>
      </c>
      <c r="F5109" s="5" t="str">
        <f>IF(ActividadesCom[[#This Row],[ÚLTIMO SEMESTRE CON CRÉDITOS]]&gt;0,ROUND(AVERAGE(ActividadesCom[[#This Row],[VALOR NIVEL 5]],ActividadesCom[[#This Row],[VALOR NIVEL 4]],ActividadesCom[[#This Row],[VALOR NIVEL 3]],ActividadesCom[[#This Row],[VALOR NIVEL 2]],ActividadesCom[[#This Row],[VALOR NIVEL 1]]),0),"")</f>
        <v/>
      </c>
      <c r="G5109" s="7" t="str">
        <f>IF(ActividadesCom[[#This Row],[PROMEDIO]]="","",IF(ActividadesCom[[#This Row],[PROMEDIO]]&gt;=4,"EXCELENTE",IF(ActividadesCom[[#This Row],[PROMEDIO]]&gt;=3,"NOTABLE",IF(ActividadesCom[[#This Row],[PROMEDIO]]&gt;=2,"BUENO",IF(ActividadesCom[[#This Row],[PROMEDIO]]=1,"SUFICIENTE","")))))</f>
        <v/>
      </c>
      <c r="H5109" s="5">
        <f>MAX(ActividadesCom[[#This Row],[PERÍODO 1]],ActividadesCom[[#This Row],[PERÍODO 2]],ActividadesCom[[#This Row],[PERÍODO 3]],ActividadesCom[[#This Row],[PERÍODO 4]],ActividadesCom[[#This Row],[PERÍODO 5]])</f>
        <v>0</v>
      </c>
      <c r="I5109" s="6"/>
      <c r="J5109" s="5"/>
      <c r="K5109" s="5"/>
      <c r="L5109" s="5" t="str">
        <f>IF(ActividadesCom[[#This Row],[NIVEL 1]]&lt;&gt;0,VLOOKUP(ActividadesCom[[#This Row],[NIVEL 1]],Catálogo!A:B,2,FALSE),"")</f>
        <v/>
      </c>
      <c r="M5109" s="5"/>
      <c r="N5109" s="6"/>
      <c r="O5109" s="5"/>
      <c r="P5109" s="5"/>
      <c r="Q5109" s="5" t="str">
        <f>IF(ActividadesCom[[#This Row],[NIVEL 2]]&lt;&gt;0,VLOOKUP(ActividadesCom[[#This Row],[NIVEL 2]],Catálogo!A:B,2,FALSE),"")</f>
        <v/>
      </c>
      <c r="R5109" s="5"/>
      <c r="S5109" s="6"/>
      <c r="T5109" s="5"/>
      <c r="U5109" s="5"/>
      <c r="V5109" s="5" t="str">
        <f>IF(ActividadesCom[[#This Row],[NIVEL 3]]&lt;&gt;0,VLOOKUP(ActividadesCom[[#This Row],[NIVEL 3]],Catálogo!A:B,2,FALSE),"")</f>
        <v/>
      </c>
      <c r="W5109" s="5"/>
      <c r="X5109" s="6"/>
      <c r="Y5109" s="5"/>
      <c r="Z5109" s="5"/>
      <c r="AA5109" s="5" t="str">
        <f>IF(ActividadesCom[[#This Row],[NIVEL 4]]&lt;&gt;0,VLOOKUP(ActividadesCom[[#This Row],[NIVEL 4]],Catálogo!A:B,2,FALSE),"")</f>
        <v/>
      </c>
      <c r="AB5109" s="5"/>
      <c r="AC5109" s="6"/>
      <c r="AD5109" s="5"/>
      <c r="AE5109" s="5"/>
      <c r="AF5109" s="5" t="str">
        <f>IF(ActividadesCom[[#This Row],[NIVEL 5]]&lt;&gt;0,VLOOKUP(ActividadesCom[[#This Row],[NIVEL 5]],Catálogo!A:B,2,FALSE),"")</f>
        <v/>
      </c>
      <c r="AG5109" s="5"/>
    </row>
    <row r="5110" spans="1:33" ht="30" customHeight="1" x14ac:dyDescent="0.25">
      <c r="A5110" s="7">
        <v>26470034</v>
      </c>
      <c r="B5110" s="10" t="str">
        <f>VLOOKUP(ActividadesCom[[#This Row],[NO. DE CONTROL]],'LISTADO ESTUDIANTES'!A:C,2,FALSE)</f>
        <v>FUENTES CRUZ MANUEL JESUS</v>
      </c>
      <c r="C5110" s="6" t="str">
        <f>VLOOKUP(ActividadesCom[[#This Row],[NO. DE CONTROL]],'LISTADO ESTUDIANTES'!A:C,3,FALSE)</f>
        <v>ARQUITECTURA</v>
      </c>
      <c r="D5110" s="5" t="str">
        <f>VLOOKUP(ActividadesCom[[#This Row],[NO. DE CONTROL]],'LISTADO ESTUDIANTES'!A:D,4,FALSE)</f>
        <v>ACTIVO(A)</v>
      </c>
      <c r="E5110" s="7">
        <f>SUM(ActividadesCom[[#This Row],[CRÉD. 1]],ActividadesCom[[#This Row],[CRÉD. 2]],ActividadesCom[[#This Row],[CRÉD. 3]],ActividadesCom[[#This Row],[CRÉD. 4]],ActividadesCom[[#This Row],[CRÉD. 5]])</f>
        <v>0</v>
      </c>
      <c r="F5110" s="5" t="str">
        <f>IF(ActividadesCom[[#This Row],[ÚLTIMO SEMESTRE CON CRÉDITOS]]&gt;0,ROUND(AVERAGE(ActividadesCom[[#This Row],[VALOR NIVEL 5]],ActividadesCom[[#This Row],[VALOR NIVEL 4]],ActividadesCom[[#This Row],[VALOR NIVEL 3]],ActividadesCom[[#This Row],[VALOR NIVEL 2]],ActividadesCom[[#This Row],[VALOR NIVEL 1]]),0),"")</f>
        <v/>
      </c>
      <c r="G5110" s="7" t="str">
        <f>IF(ActividadesCom[[#This Row],[PROMEDIO]]="","",IF(ActividadesCom[[#This Row],[PROMEDIO]]&gt;=4,"EXCELENTE",IF(ActividadesCom[[#This Row],[PROMEDIO]]&gt;=3,"NOTABLE",IF(ActividadesCom[[#This Row],[PROMEDIO]]&gt;=2,"BUENO",IF(ActividadesCom[[#This Row],[PROMEDIO]]=1,"SUFICIENTE","")))))</f>
        <v/>
      </c>
      <c r="H5110" s="5">
        <f>MAX(ActividadesCom[[#This Row],[PERÍODO 1]],ActividadesCom[[#This Row],[PERÍODO 2]],ActividadesCom[[#This Row],[PERÍODO 3]],ActividadesCom[[#This Row],[PERÍODO 4]],ActividadesCom[[#This Row],[PERÍODO 5]])</f>
        <v>0</v>
      </c>
      <c r="I5110" s="6"/>
      <c r="J5110" s="5"/>
      <c r="K5110" s="5"/>
      <c r="L5110" s="5" t="str">
        <f>IF(ActividadesCom[[#This Row],[NIVEL 1]]&lt;&gt;0,VLOOKUP(ActividadesCom[[#This Row],[NIVEL 1]],Catálogo!A:B,2,FALSE),"")</f>
        <v/>
      </c>
      <c r="M5110" s="5"/>
      <c r="N5110" s="6"/>
      <c r="O5110" s="5"/>
      <c r="P5110" s="5"/>
      <c r="Q5110" s="5" t="str">
        <f>IF(ActividadesCom[[#This Row],[NIVEL 2]]&lt;&gt;0,VLOOKUP(ActividadesCom[[#This Row],[NIVEL 2]],Catálogo!A:B,2,FALSE),"")</f>
        <v/>
      </c>
      <c r="R5110" s="5"/>
      <c r="S5110" s="6"/>
      <c r="T5110" s="5"/>
      <c r="U5110" s="5"/>
      <c r="V5110" s="5" t="str">
        <f>IF(ActividadesCom[[#This Row],[NIVEL 3]]&lt;&gt;0,VLOOKUP(ActividadesCom[[#This Row],[NIVEL 3]],Catálogo!A:B,2,FALSE),"")</f>
        <v/>
      </c>
      <c r="W5110" s="5"/>
      <c r="X5110" s="6"/>
      <c r="Y5110" s="5"/>
      <c r="Z5110" s="5"/>
      <c r="AA5110" s="5" t="str">
        <f>IF(ActividadesCom[[#This Row],[NIVEL 4]]&lt;&gt;0,VLOOKUP(ActividadesCom[[#This Row],[NIVEL 4]],Catálogo!A:B,2,FALSE),"")</f>
        <v/>
      </c>
      <c r="AB5110" s="5"/>
      <c r="AC5110" s="6"/>
      <c r="AD5110" s="5"/>
      <c r="AE5110" s="5"/>
      <c r="AF5110" s="5" t="str">
        <f>IF(ActividadesCom[[#This Row],[NIVEL 5]]&lt;&gt;0,VLOOKUP(ActividadesCom[[#This Row],[NIVEL 5]],Catálogo!A:B,2,FALSE),"")</f>
        <v/>
      </c>
      <c r="AG5110" s="5"/>
    </row>
    <row r="5111" spans="1:33" ht="30" customHeight="1" x14ac:dyDescent="0.25">
      <c r="A5111" s="7">
        <v>26470035</v>
      </c>
      <c r="B5111" s="10" t="str">
        <f>VLOOKUP(ActividadesCom[[#This Row],[NO. DE CONTROL]],'LISTADO ESTUDIANTES'!A:C,2,FALSE)</f>
        <v>GRANADOS ESPINOSA DIANA BEATRIZ</v>
      </c>
      <c r="C5111" s="6" t="str">
        <f>VLOOKUP(ActividadesCom[[#This Row],[NO. DE CONTROL]],'LISTADO ESTUDIANTES'!A:C,3,FALSE)</f>
        <v>ARQUITECTURA</v>
      </c>
      <c r="D5111" s="5" t="str">
        <f>VLOOKUP(ActividadesCom[[#This Row],[NO. DE CONTROL]],'LISTADO ESTUDIANTES'!A:D,4,FALSE)</f>
        <v>ACTIVO(A)</v>
      </c>
      <c r="E5111" s="7">
        <f>SUM(ActividadesCom[[#This Row],[CRÉD. 1]],ActividadesCom[[#This Row],[CRÉD. 2]],ActividadesCom[[#This Row],[CRÉD. 3]],ActividadesCom[[#This Row],[CRÉD. 4]],ActividadesCom[[#This Row],[CRÉD. 5]])</f>
        <v>0</v>
      </c>
      <c r="F5111" s="5" t="str">
        <f>IF(ActividadesCom[[#This Row],[ÚLTIMO SEMESTRE CON CRÉDITOS]]&gt;0,ROUND(AVERAGE(ActividadesCom[[#This Row],[VALOR NIVEL 5]],ActividadesCom[[#This Row],[VALOR NIVEL 4]],ActividadesCom[[#This Row],[VALOR NIVEL 3]],ActividadesCom[[#This Row],[VALOR NIVEL 2]],ActividadesCom[[#This Row],[VALOR NIVEL 1]]),0),"")</f>
        <v/>
      </c>
      <c r="G5111" s="7" t="str">
        <f>IF(ActividadesCom[[#This Row],[PROMEDIO]]="","",IF(ActividadesCom[[#This Row],[PROMEDIO]]&gt;=4,"EXCELENTE",IF(ActividadesCom[[#This Row],[PROMEDIO]]&gt;=3,"NOTABLE",IF(ActividadesCom[[#This Row],[PROMEDIO]]&gt;=2,"BUENO",IF(ActividadesCom[[#This Row],[PROMEDIO]]=1,"SUFICIENTE","")))))</f>
        <v/>
      </c>
      <c r="H5111" s="5">
        <f>MAX(ActividadesCom[[#This Row],[PERÍODO 1]],ActividadesCom[[#This Row],[PERÍODO 2]],ActividadesCom[[#This Row],[PERÍODO 3]],ActividadesCom[[#This Row],[PERÍODO 4]],ActividadesCom[[#This Row],[PERÍODO 5]])</f>
        <v>0</v>
      </c>
      <c r="I5111" s="6"/>
      <c r="J5111" s="5"/>
      <c r="K5111" s="5"/>
      <c r="L5111" s="5" t="str">
        <f>IF(ActividadesCom[[#This Row],[NIVEL 1]]&lt;&gt;0,VLOOKUP(ActividadesCom[[#This Row],[NIVEL 1]],Catálogo!A:B,2,FALSE),"")</f>
        <v/>
      </c>
      <c r="M5111" s="5"/>
      <c r="N5111" s="6"/>
      <c r="O5111" s="5"/>
      <c r="P5111" s="5"/>
      <c r="Q5111" s="5" t="str">
        <f>IF(ActividadesCom[[#This Row],[NIVEL 2]]&lt;&gt;0,VLOOKUP(ActividadesCom[[#This Row],[NIVEL 2]],Catálogo!A:B,2,FALSE),"")</f>
        <v/>
      </c>
      <c r="R5111" s="5"/>
      <c r="S5111" s="6"/>
      <c r="T5111" s="5"/>
      <c r="U5111" s="5"/>
      <c r="V5111" s="5" t="str">
        <f>IF(ActividadesCom[[#This Row],[NIVEL 3]]&lt;&gt;0,VLOOKUP(ActividadesCom[[#This Row],[NIVEL 3]],Catálogo!A:B,2,FALSE),"")</f>
        <v/>
      </c>
      <c r="W5111" s="5"/>
      <c r="X5111" s="6"/>
      <c r="Y5111" s="5"/>
      <c r="Z5111" s="5"/>
      <c r="AA5111" s="5" t="str">
        <f>IF(ActividadesCom[[#This Row],[NIVEL 4]]&lt;&gt;0,VLOOKUP(ActividadesCom[[#This Row],[NIVEL 4]],Catálogo!A:B,2,FALSE),"")</f>
        <v/>
      </c>
      <c r="AB5111" s="5"/>
      <c r="AC5111" s="6"/>
      <c r="AD5111" s="5"/>
      <c r="AE5111" s="5"/>
      <c r="AF5111" s="5" t="str">
        <f>IF(ActividadesCom[[#This Row],[NIVEL 5]]&lt;&gt;0,VLOOKUP(ActividadesCom[[#This Row],[NIVEL 5]],Catálogo!A:B,2,FALSE),"")</f>
        <v/>
      </c>
      <c r="AG5111" s="5"/>
    </row>
    <row r="5112" spans="1:33" ht="30" customHeight="1" x14ac:dyDescent="0.25">
      <c r="A5112" s="7">
        <v>26470036</v>
      </c>
      <c r="B5112" s="10" t="str">
        <f>VLOOKUP(ActividadesCom[[#This Row],[NO. DE CONTROL]],'LISTADO ESTUDIANTES'!A:C,2,FALSE)</f>
        <v>HERRERA PACHECO CESAR EMIR</v>
      </c>
      <c r="C5112" s="6" t="str">
        <f>VLOOKUP(ActividadesCom[[#This Row],[NO. DE CONTROL]],'LISTADO ESTUDIANTES'!A:C,3,FALSE)</f>
        <v>ARQUITECTURA</v>
      </c>
      <c r="D5112" s="5" t="str">
        <f>VLOOKUP(ActividadesCom[[#This Row],[NO. DE CONTROL]],'LISTADO ESTUDIANTES'!A:D,4,FALSE)</f>
        <v>ACTIVO(A)</v>
      </c>
      <c r="E5112" s="7">
        <f>SUM(ActividadesCom[[#This Row],[CRÉD. 1]],ActividadesCom[[#This Row],[CRÉD. 2]],ActividadesCom[[#This Row],[CRÉD. 3]],ActividadesCom[[#This Row],[CRÉD. 4]],ActividadesCom[[#This Row],[CRÉD. 5]])</f>
        <v>0</v>
      </c>
      <c r="F5112" s="5" t="str">
        <f>IF(ActividadesCom[[#This Row],[ÚLTIMO SEMESTRE CON CRÉDITOS]]&gt;0,ROUND(AVERAGE(ActividadesCom[[#This Row],[VALOR NIVEL 5]],ActividadesCom[[#This Row],[VALOR NIVEL 4]],ActividadesCom[[#This Row],[VALOR NIVEL 3]],ActividadesCom[[#This Row],[VALOR NIVEL 2]],ActividadesCom[[#This Row],[VALOR NIVEL 1]]),0),"")</f>
        <v/>
      </c>
      <c r="G5112" s="7" t="str">
        <f>IF(ActividadesCom[[#This Row],[PROMEDIO]]="","",IF(ActividadesCom[[#This Row],[PROMEDIO]]&gt;=4,"EXCELENTE",IF(ActividadesCom[[#This Row],[PROMEDIO]]&gt;=3,"NOTABLE",IF(ActividadesCom[[#This Row],[PROMEDIO]]&gt;=2,"BUENO",IF(ActividadesCom[[#This Row],[PROMEDIO]]=1,"SUFICIENTE","")))))</f>
        <v/>
      </c>
      <c r="H5112" s="5">
        <f>MAX(ActividadesCom[[#This Row],[PERÍODO 1]],ActividadesCom[[#This Row],[PERÍODO 2]],ActividadesCom[[#This Row],[PERÍODO 3]],ActividadesCom[[#This Row],[PERÍODO 4]],ActividadesCom[[#This Row],[PERÍODO 5]])</f>
        <v>0</v>
      </c>
      <c r="I5112" s="6"/>
      <c r="J5112" s="5"/>
      <c r="K5112" s="5"/>
      <c r="L5112" s="5" t="str">
        <f>IF(ActividadesCom[[#This Row],[NIVEL 1]]&lt;&gt;0,VLOOKUP(ActividadesCom[[#This Row],[NIVEL 1]],Catálogo!A:B,2,FALSE),"")</f>
        <v/>
      </c>
      <c r="M5112" s="5"/>
      <c r="N5112" s="6"/>
      <c r="O5112" s="5"/>
      <c r="P5112" s="5"/>
      <c r="Q5112" s="5" t="str">
        <f>IF(ActividadesCom[[#This Row],[NIVEL 2]]&lt;&gt;0,VLOOKUP(ActividadesCom[[#This Row],[NIVEL 2]],Catálogo!A:B,2,FALSE),"")</f>
        <v/>
      </c>
      <c r="R5112" s="5"/>
      <c r="S5112" s="6"/>
      <c r="T5112" s="5"/>
      <c r="U5112" s="5"/>
      <c r="V5112" s="5" t="str">
        <f>IF(ActividadesCom[[#This Row],[NIVEL 3]]&lt;&gt;0,VLOOKUP(ActividadesCom[[#This Row],[NIVEL 3]],Catálogo!A:B,2,FALSE),"")</f>
        <v/>
      </c>
      <c r="W5112" s="5"/>
      <c r="X5112" s="6"/>
      <c r="Y5112" s="5"/>
      <c r="Z5112" s="5"/>
      <c r="AA5112" s="5" t="str">
        <f>IF(ActividadesCom[[#This Row],[NIVEL 4]]&lt;&gt;0,VLOOKUP(ActividadesCom[[#This Row],[NIVEL 4]],Catálogo!A:B,2,FALSE),"")</f>
        <v/>
      </c>
      <c r="AB5112" s="5"/>
      <c r="AC5112" s="6"/>
      <c r="AD5112" s="5"/>
      <c r="AE5112" s="5"/>
      <c r="AF5112" s="5" t="str">
        <f>IF(ActividadesCom[[#This Row],[NIVEL 5]]&lt;&gt;0,VLOOKUP(ActividadesCom[[#This Row],[NIVEL 5]],Catálogo!A:B,2,FALSE),"")</f>
        <v/>
      </c>
      <c r="AG5112" s="5"/>
    </row>
    <row r="5113" spans="1:33" ht="30" customHeight="1" x14ac:dyDescent="0.25">
      <c r="A5113" s="7">
        <v>26470037</v>
      </c>
      <c r="B5113" s="10" t="str">
        <f>VLOOKUP(ActividadesCom[[#This Row],[NO. DE CONTROL]],'LISTADO ESTUDIANTES'!A:C,2,FALSE)</f>
        <v>KU CHAN YEZER YANIXAN</v>
      </c>
      <c r="C5113" s="6" t="str">
        <f>VLOOKUP(ActividadesCom[[#This Row],[NO. DE CONTROL]],'LISTADO ESTUDIANTES'!A:C,3,FALSE)</f>
        <v>ARQUITECTURA</v>
      </c>
      <c r="D5113" s="5" t="str">
        <f>VLOOKUP(ActividadesCom[[#This Row],[NO. DE CONTROL]],'LISTADO ESTUDIANTES'!A:D,4,FALSE)</f>
        <v>ACTIVO(A)</v>
      </c>
      <c r="E5113" s="7">
        <f>SUM(ActividadesCom[[#This Row],[CRÉD. 1]],ActividadesCom[[#This Row],[CRÉD. 2]],ActividadesCom[[#This Row],[CRÉD. 3]],ActividadesCom[[#This Row],[CRÉD. 4]],ActividadesCom[[#This Row],[CRÉD. 5]])</f>
        <v>0</v>
      </c>
      <c r="F5113" s="5" t="str">
        <f>IF(ActividadesCom[[#This Row],[ÚLTIMO SEMESTRE CON CRÉDITOS]]&gt;0,ROUND(AVERAGE(ActividadesCom[[#This Row],[VALOR NIVEL 5]],ActividadesCom[[#This Row],[VALOR NIVEL 4]],ActividadesCom[[#This Row],[VALOR NIVEL 3]],ActividadesCom[[#This Row],[VALOR NIVEL 2]],ActividadesCom[[#This Row],[VALOR NIVEL 1]]),0),"")</f>
        <v/>
      </c>
      <c r="G5113" s="7" t="str">
        <f>IF(ActividadesCom[[#This Row],[PROMEDIO]]="","",IF(ActividadesCom[[#This Row],[PROMEDIO]]&gt;=4,"EXCELENTE",IF(ActividadesCom[[#This Row],[PROMEDIO]]&gt;=3,"NOTABLE",IF(ActividadesCom[[#This Row],[PROMEDIO]]&gt;=2,"BUENO",IF(ActividadesCom[[#This Row],[PROMEDIO]]=1,"SUFICIENTE","")))))</f>
        <v/>
      </c>
      <c r="H5113" s="5">
        <f>MAX(ActividadesCom[[#This Row],[PERÍODO 1]],ActividadesCom[[#This Row],[PERÍODO 2]],ActividadesCom[[#This Row],[PERÍODO 3]],ActividadesCom[[#This Row],[PERÍODO 4]],ActividadesCom[[#This Row],[PERÍODO 5]])</f>
        <v>0</v>
      </c>
      <c r="I5113" s="6"/>
      <c r="J5113" s="5"/>
      <c r="K5113" s="5"/>
      <c r="L5113" s="5" t="str">
        <f>IF(ActividadesCom[[#This Row],[NIVEL 1]]&lt;&gt;0,VLOOKUP(ActividadesCom[[#This Row],[NIVEL 1]],Catálogo!A:B,2,FALSE),"")</f>
        <v/>
      </c>
      <c r="M5113" s="5"/>
      <c r="N5113" s="6"/>
      <c r="O5113" s="5"/>
      <c r="P5113" s="5"/>
      <c r="Q5113" s="5" t="str">
        <f>IF(ActividadesCom[[#This Row],[NIVEL 2]]&lt;&gt;0,VLOOKUP(ActividadesCom[[#This Row],[NIVEL 2]],Catálogo!A:B,2,FALSE),"")</f>
        <v/>
      </c>
      <c r="R5113" s="5"/>
      <c r="S5113" s="6"/>
      <c r="T5113" s="5"/>
      <c r="U5113" s="5"/>
      <c r="V5113" s="5" t="str">
        <f>IF(ActividadesCom[[#This Row],[NIVEL 3]]&lt;&gt;0,VLOOKUP(ActividadesCom[[#This Row],[NIVEL 3]],Catálogo!A:B,2,FALSE),"")</f>
        <v/>
      </c>
      <c r="W5113" s="5"/>
      <c r="X5113" s="6"/>
      <c r="Y5113" s="5"/>
      <c r="Z5113" s="5"/>
      <c r="AA5113" s="5" t="str">
        <f>IF(ActividadesCom[[#This Row],[NIVEL 4]]&lt;&gt;0,VLOOKUP(ActividadesCom[[#This Row],[NIVEL 4]],Catálogo!A:B,2,FALSE),"")</f>
        <v/>
      </c>
      <c r="AB5113" s="5"/>
      <c r="AC5113" s="6"/>
      <c r="AD5113" s="5"/>
      <c r="AE5113" s="5"/>
      <c r="AF5113" s="5" t="str">
        <f>IF(ActividadesCom[[#This Row],[NIVEL 5]]&lt;&gt;0,VLOOKUP(ActividadesCom[[#This Row],[NIVEL 5]],Catálogo!A:B,2,FALSE),"")</f>
        <v/>
      </c>
      <c r="AG5113" s="5"/>
    </row>
    <row r="5114" spans="1:33" ht="30" customHeight="1" x14ac:dyDescent="0.25">
      <c r="A5114" s="7">
        <v>26470038</v>
      </c>
      <c r="B5114" s="10" t="str">
        <f>VLOOKUP(ActividadesCom[[#This Row],[NO. DE CONTROL]],'LISTADO ESTUDIANTES'!A:C,2,FALSE)</f>
        <v>LIMON HERNANDEZ LUNNA CARIDAD</v>
      </c>
      <c r="C5114" s="6" t="str">
        <f>VLOOKUP(ActividadesCom[[#This Row],[NO. DE CONTROL]],'LISTADO ESTUDIANTES'!A:C,3,FALSE)</f>
        <v>ARQUITECTURA</v>
      </c>
      <c r="D5114" s="5" t="str">
        <f>VLOOKUP(ActividadesCom[[#This Row],[NO. DE CONTROL]],'LISTADO ESTUDIANTES'!A:D,4,FALSE)</f>
        <v>ACTIVO(A)</v>
      </c>
      <c r="E5114" s="7">
        <f>SUM(ActividadesCom[[#This Row],[CRÉD. 1]],ActividadesCom[[#This Row],[CRÉD. 2]],ActividadesCom[[#This Row],[CRÉD. 3]],ActividadesCom[[#This Row],[CRÉD. 4]],ActividadesCom[[#This Row],[CRÉD. 5]])</f>
        <v>0</v>
      </c>
      <c r="F5114" s="5" t="str">
        <f>IF(ActividadesCom[[#This Row],[ÚLTIMO SEMESTRE CON CRÉDITOS]]&gt;0,ROUND(AVERAGE(ActividadesCom[[#This Row],[VALOR NIVEL 5]],ActividadesCom[[#This Row],[VALOR NIVEL 4]],ActividadesCom[[#This Row],[VALOR NIVEL 3]],ActividadesCom[[#This Row],[VALOR NIVEL 2]],ActividadesCom[[#This Row],[VALOR NIVEL 1]]),0),"")</f>
        <v/>
      </c>
      <c r="G5114" s="7" t="str">
        <f>IF(ActividadesCom[[#This Row],[PROMEDIO]]="","",IF(ActividadesCom[[#This Row],[PROMEDIO]]&gt;=4,"EXCELENTE",IF(ActividadesCom[[#This Row],[PROMEDIO]]&gt;=3,"NOTABLE",IF(ActividadesCom[[#This Row],[PROMEDIO]]&gt;=2,"BUENO",IF(ActividadesCom[[#This Row],[PROMEDIO]]=1,"SUFICIENTE","")))))</f>
        <v/>
      </c>
      <c r="H5114" s="5">
        <f>MAX(ActividadesCom[[#This Row],[PERÍODO 1]],ActividadesCom[[#This Row],[PERÍODO 2]],ActividadesCom[[#This Row],[PERÍODO 3]],ActividadesCom[[#This Row],[PERÍODO 4]],ActividadesCom[[#This Row],[PERÍODO 5]])</f>
        <v>0</v>
      </c>
      <c r="I5114" s="6"/>
      <c r="J5114" s="5"/>
      <c r="K5114" s="5"/>
      <c r="L5114" s="5" t="str">
        <f>IF(ActividadesCom[[#This Row],[NIVEL 1]]&lt;&gt;0,VLOOKUP(ActividadesCom[[#This Row],[NIVEL 1]],Catálogo!A:B,2,FALSE),"")</f>
        <v/>
      </c>
      <c r="M5114" s="5"/>
      <c r="N5114" s="6"/>
      <c r="O5114" s="5"/>
      <c r="P5114" s="5"/>
      <c r="Q5114" s="5" t="str">
        <f>IF(ActividadesCom[[#This Row],[NIVEL 2]]&lt;&gt;0,VLOOKUP(ActividadesCom[[#This Row],[NIVEL 2]],Catálogo!A:B,2,FALSE),"")</f>
        <v/>
      </c>
      <c r="R5114" s="5"/>
      <c r="S5114" s="6"/>
      <c r="T5114" s="5"/>
      <c r="U5114" s="5"/>
      <c r="V5114" s="5" t="str">
        <f>IF(ActividadesCom[[#This Row],[NIVEL 3]]&lt;&gt;0,VLOOKUP(ActividadesCom[[#This Row],[NIVEL 3]],Catálogo!A:B,2,FALSE),"")</f>
        <v/>
      </c>
      <c r="W5114" s="5"/>
      <c r="X5114" s="6"/>
      <c r="Y5114" s="5"/>
      <c r="Z5114" s="5"/>
      <c r="AA5114" s="5" t="str">
        <f>IF(ActividadesCom[[#This Row],[NIVEL 4]]&lt;&gt;0,VLOOKUP(ActividadesCom[[#This Row],[NIVEL 4]],Catálogo!A:B,2,FALSE),"")</f>
        <v/>
      </c>
      <c r="AB5114" s="5"/>
      <c r="AC5114" s="6"/>
      <c r="AD5114" s="5"/>
      <c r="AE5114" s="5"/>
      <c r="AF5114" s="5" t="str">
        <f>IF(ActividadesCom[[#This Row],[NIVEL 5]]&lt;&gt;0,VLOOKUP(ActividadesCom[[#This Row],[NIVEL 5]],Catálogo!A:B,2,FALSE),"")</f>
        <v/>
      </c>
      <c r="AG5114" s="5"/>
    </row>
    <row r="5115" spans="1:33" ht="30" customHeight="1" x14ac:dyDescent="0.25">
      <c r="A5115" s="7">
        <v>26470039</v>
      </c>
      <c r="B5115" s="10" t="str">
        <f>VLOOKUP(ActividadesCom[[#This Row],[NO. DE CONTROL]],'LISTADO ESTUDIANTES'!A:C,2,FALSE)</f>
        <v>MALDONADO DIAZ EDUARDO ARTURO</v>
      </c>
      <c r="C5115" s="6" t="str">
        <f>VLOOKUP(ActividadesCom[[#This Row],[NO. DE CONTROL]],'LISTADO ESTUDIANTES'!A:C,3,FALSE)</f>
        <v>ARQUITECTURA</v>
      </c>
      <c r="D5115" s="5" t="str">
        <f>VLOOKUP(ActividadesCom[[#This Row],[NO. DE CONTROL]],'LISTADO ESTUDIANTES'!A:D,4,FALSE)</f>
        <v>ACTIVO(A)</v>
      </c>
      <c r="E5115" s="7">
        <f>SUM(ActividadesCom[[#This Row],[CRÉD. 1]],ActividadesCom[[#This Row],[CRÉD. 2]],ActividadesCom[[#This Row],[CRÉD. 3]],ActividadesCom[[#This Row],[CRÉD. 4]],ActividadesCom[[#This Row],[CRÉD. 5]])</f>
        <v>0</v>
      </c>
      <c r="F5115" s="5" t="str">
        <f>IF(ActividadesCom[[#This Row],[ÚLTIMO SEMESTRE CON CRÉDITOS]]&gt;0,ROUND(AVERAGE(ActividadesCom[[#This Row],[VALOR NIVEL 5]],ActividadesCom[[#This Row],[VALOR NIVEL 4]],ActividadesCom[[#This Row],[VALOR NIVEL 3]],ActividadesCom[[#This Row],[VALOR NIVEL 2]],ActividadesCom[[#This Row],[VALOR NIVEL 1]]),0),"")</f>
        <v/>
      </c>
      <c r="G5115" s="7" t="str">
        <f>IF(ActividadesCom[[#This Row],[PROMEDIO]]="","",IF(ActividadesCom[[#This Row],[PROMEDIO]]&gt;=4,"EXCELENTE",IF(ActividadesCom[[#This Row],[PROMEDIO]]&gt;=3,"NOTABLE",IF(ActividadesCom[[#This Row],[PROMEDIO]]&gt;=2,"BUENO",IF(ActividadesCom[[#This Row],[PROMEDIO]]=1,"SUFICIENTE","")))))</f>
        <v/>
      </c>
      <c r="H5115" s="5">
        <f>MAX(ActividadesCom[[#This Row],[PERÍODO 1]],ActividadesCom[[#This Row],[PERÍODO 2]],ActividadesCom[[#This Row],[PERÍODO 3]],ActividadesCom[[#This Row],[PERÍODO 4]],ActividadesCom[[#This Row],[PERÍODO 5]])</f>
        <v>0</v>
      </c>
      <c r="I5115" s="6"/>
      <c r="J5115" s="5"/>
      <c r="K5115" s="5"/>
      <c r="L5115" s="5" t="str">
        <f>IF(ActividadesCom[[#This Row],[NIVEL 1]]&lt;&gt;0,VLOOKUP(ActividadesCom[[#This Row],[NIVEL 1]],Catálogo!A:B,2,FALSE),"")</f>
        <v/>
      </c>
      <c r="M5115" s="5"/>
      <c r="N5115" s="6"/>
      <c r="O5115" s="5"/>
      <c r="P5115" s="5"/>
      <c r="Q5115" s="5" t="str">
        <f>IF(ActividadesCom[[#This Row],[NIVEL 2]]&lt;&gt;0,VLOOKUP(ActividadesCom[[#This Row],[NIVEL 2]],Catálogo!A:B,2,FALSE),"")</f>
        <v/>
      </c>
      <c r="R5115" s="5"/>
      <c r="S5115" s="6"/>
      <c r="T5115" s="5"/>
      <c r="U5115" s="5"/>
      <c r="V5115" s="5" t="str">
        <f>IF(ActividadesCom[[#This Row],[NIVEL 3]]&lt;&gt;0,VLOOKUP(ActividadesCom[[#This Row],[NIVEL 3]],Catálogo!A:B,2,FALSE),"")</f>
        <v/>
      </c>
      <c r="W5115" s="5"/>
      <c r="X5115" s="6"/>
      <c r="Y5115" s="5"/>
      <c r="Z5115" s="5"/>
      <c r="AA5115" s="5" t="str">
        <f>IF(ActividadesCom[[#This Row],[NIVEL 4]]&lt;&gt;0,VLOOKUP(ActividadesCom[[#This Row],[NIVEL 4]],Catálogo!A:B,2,FALSE),"")</f>
        <v/>
      </c>
      <c r="AB5115" s="5"/>
      <c r="AC5115" s="6"/>
      <c r="AD5115" s="5"/>
      <c r="AE5115" s="5"/>
      <c r="AF5115" s="5" t="str">
        <f>IF(ActividadesCom[[#This Row],[NIVEL 5]]&lt;&gt;0,VLOOKUP(ActividadesCom[[#This Row],[NIVEL 5]],Catálogo!A:B,2,FALSE),"")</f>
        <v/>
      </c>
      <c r="AG5115" s="5"/>
    </row>
    <row r="5116" spans="1:33" ht="30" customHeight="1" x14ac:dyDescent="0.25">
      <c r="A5116" s="7">
        <v>26470040</v>
      </c>
      <c r="B5116" s="10" t="str">
        <f>VLOOKUP(ActividadesCom[[#This Row],[NO. DE CONTROL]],'LISTADO ESTUDIANTES'!A:C,2,FALSE)</f>
        <v>MARTINEZ NOH KENIA NAOMI</v>
      </c>
      <c r="C5116" s="6" t="str">
        <f>VLOOKUP(ActividadesCom[[#This Row],[NO. DE CONTROL]],'LISTADO ESTUDIANTES'!A:C,3,FALSE)</f>
        <v>ARQUITECTURA</v>
      </c>
      <c r="D5116" s="5" t="str">
        <f>VLOOKUP(ActividadesCom[[#This Row],[NO. DE CONTROL]],'LISTADO ESTUDIANTES'!A:D,4,FALSE)</f>
        <v>ACTIVO(A)</v>
      </c>
      <c r="E5116" s="7">
        <f>SUM(ActividadesCom[[#This Row],[CRÉD. 1]],ActividadesCom[[#This Row],[CRÉD. 2]],ActividadesCom[[#This Row],[CRÉD. 3]],ActividadesCom[[#This Row],[CRÉD. 4]],ActividadesCom[[#This Row],[CRÉD. 5]])</f>
        <v>0</v>
      </c>
      <c r="F5116" s="5" t="str">
        <f>IF(ActividadesCom[[#This Row],[ÚLTIMO SEMESTRE CON CRÉDITOS]]&gt;0,ROUND(AVERAGE(ActividadesCom[[#This Row],[VALOR NIVEL 5]],ActividadesCom[[#This Row],[VALOR NIVEL 4]],ActividadesCom[[#This Row],[VALOR NIVEL 3]],ActividadesCom[[#This Row],[VALOR NIVEL 2]],ActividadesCom[[#This Row],[VALOR NIVEL 1]]),0),"")</f>
        <v/>
      </c>
      <c r="G5116" s="7" t="str">
        <f>IF(ActividadesCom[[#This Row],[PROMEDIO]]="","",IF(ActividadesCom[[#This Row],[PROMEDIO]]&gt;=4,"EXCELENTE",IF(ActividadesCom[[#This Row],[PROMEDIO]]&gt;=3,"NOTABLE",IF(ActividadesCom[[#This Row],[PROMEDIO]]&gt;=2,"BUENO",IF(ActividadesCom[[#This Row],[PROMEDIO]]=1,"SUFICIENTE","")))))</f>
        <v/>
      </c>
      <c r="H5116" s="5">
        <f>MAX(ActividadesCom[[#This Row],[PERÍODO 1]],ActividadesCom[[#This Row],[PERÍODO 2]],ActividadesCom[[#This Row],[PERÍODO 3]],ActividadesCom[[#This Row],[PERÍODO 4]],ActividadesCom[[#This Row],[PERÍODO 5]])</f>
        <v>0</v>
      </c>
      <c r="I5116" s="6"/>
      <c r="J5116" s="5"/>
      <c r="K5116" s="5"/>
      <c r="L5116" s="5" t="str">
        <f>IF(ActividadesCom[[#This Row],[NIVEL 1]]&lt;&gt;0,VLOOKUP(ActividadesCom[[#This Row],[NIVEL 1]],Catálogo!A:B,2,FALSE),"")</f>
        <v/>
      </c>
      <c r="M5116" s="5"/>
      <c r="N5116" s="6"/>
      <c r="O5116" s="5"/>
      <c r="P5116" s="5"/>
      <c r="Q5116" s="5" t="str">
        <f>IF(ActividadesCom[[#This Row],[NIVEL 2]]&lt;&gt;0,VLOOKUP(ActividadesCom[[#This Row],[NIVEL 2]],Catálogo!A:B,2,FALSE),"")</f>
        <v/>
      </c>
      <c r="R5116" s="5"/>
      <c r="S5116" s="6"/>
      <c r="T5116" s="5"/>
      <c r="U5116" s="5"/>
      <c r="V5116" s="5" t="str">
        <f>IF(ActividadesCom[[#This Row],[NIVEL 3]]&lt;&gt;0,VLOOKUP(ActividadesCom[[#This Row],[NIVEL 3]],Catálogo!A:B,2,FALSE),"")</f>
        <v/>
      </c>
      <c r="W5116" s="5"/>
      <c r="X5116" s="6"/>
      <c r="Y5116" s="5"/>
      <c r="Z5116" s="5"/>
      <c r="AA5116" s="5" t="str">
        <f>IF(ActividadesCom[[#This Row],[NIVEL 4]]&lt;&gt;0,VLOOKUP(ActividadesCom[[#This Row],[NIVEL 4]],Catálogo!A:B,2,FALSE),"")</f>
        <v/>
      </c>
      <c r="AB5116" s="5"/>
      <c r="AC5116" s="6"/>
      <c r="AD5116" s="5"/>
      <c r="AE5116" s="5"/>
      <c r="AF5116" s="5" t="str">
        <f>IF(ActividadesCom[[#This Row],[NIVEL 5]]&lt;&gt;0,VLOOKUP(ActividadesCom[[#This Row],[NIVEL 5]],Catálogo!A:B,2,FALSE),"")</f>
        <v/>
      </c>
      <c r="AG5116" s="5"/>
    </row>
    <row r="5117" spans="1:33" ht="30" customHeight="1" x14ac:dyDescent="0.25">
      <c r="A5117" s="7">
        <v>26470041</v>
      </c>
      <c r="B5117" s="10" t="str">
        <f>VLOOKUP(ActividadesCom[[#This Row],[NO. DE CONTROL]],'LISTADO ESTUDIANTES'!A:C,2,FALSE)</f>
        <v>MEDINA GARRIDO JULIO CESAR</v>
      </c>
      <c r="C5117" s="6" t="str">
        <f>VLOOKUP(ActividadesCom[[#This Row],[NO. DE CONTROL]],'LISTADO ESTUDIANTES'!A:C,3,FALSE)</f>
        <v>ARQUITECTURA</v>
      </c>
      <c r="D5117" s="5" t="str">
        <f>VLOOKUP(ActividadesCom[[#This Row],[NO. DE CONTROL]],'LISTADO ESTUDIANTES'!A:D,4,FALSE)</f>
        <v>ACTIVO(A)</v>
      </c>
      <c r="E5117" s="7">
        <f>SUM(ActividadesCom[[#This Row],[CRÉD. 1]],ActividadesCom[[#This Row],[CRÉD. 2]],ActividadesCom[[#This Row],[CRÉD. 3]],ActividadesCom[[#This Row],[CRÉD. 4]],ActividadesCom[[#This Row],[CRÉD. 5]])</f>
        <v>0</v>
      </c>
      <c r="F5117" s="5" t="str">
        <f>IF(ActividadesCom[[#This Row],[ÚLTIMO SEMESTRE CON CRÉDITOS]]&gt;0,ROUND(AVERAGE(ActividadesCom[[#This Row],[VALOR NIVEL 5]],ActividadesCom[[#This Row],[VALOR NIVEL 4]],ActividadesCom[[#This Row],[VALOR NIVEL 3]],ActividadesCom[[#This Row],[VALOR NIVEL 2]],ActividadesCom[[#This Row],[VALOR NIVEL 1]]),0),"")</f>
        <v/>
      </c>
      <c r="G5117" s="7" t="str">
        <f>IF(ActividadesCom[[#This Row],[PROMEDIO]]="","",IF(ActividadesCom[[#This Row],[PROMEDIO]]&gt;=4,"EXCELENTE",IF(ActividadesCom[[#This Row],[PROMEDIO]]&gt;=3,"NOTABLE",IF(ActividadesCom[[#This Row],[PROMEDIO]]&gt;=2,"BUENO",IF(ActividadesCom[[#This Row],[PROMEDIO]]=1,"SUFICIENTE","")))))</f>
        <v/>
      </c>
      <c r="H5117" s="5">
        <f>MAX(ActividadesCom[[#This Row],[PERÍODO 1]],ActividadesCom[[#This Row],[PERÍODO 2]],ActividadesCom[[#This Row],[PERÍODO 3]],ActividadesCom[[#This Row],[PERÍODO 4]],ActividadesCom[[#This Row],[PERÍODO 5]])</f>
        <v>0</v>
      </c>
      <c r="I5117" s="6"/>
      <c r="J5117" s="5"/>
      <c r="K5117" s="5"/>
      <c r="L5117" s="5" t="str">
        <f>IF(ActividadesCom[[#This Row],[NIVEL 1]]&lt;&gt;0,VLOOKUP(ActividadesCom[[#This Row],[NIVEL 1]],Catálogo!A:B,2,FALSE),"")</f>
        <v/>
      </c>
      <c r="M5117" s="5"/>
      <c r="N5117" s="6"/>
      <c r="O5117" s="5"/>
      <c r="P5117" s="5"/>
      <c r="Q5117" s="5" t="str">
        <f>IF(ActividadesCom[[#This Row],[NIVEL 2]]&lt;&gt;0,VLOOKUP(ActividadesCom[[#This Row],[NIVEL 2]],Catálogo!A:B,2,FALSE),"")</f>
        <v/>
      </c>
      <c r="R5117" s="5"/>
      <c r="S5117" s="6"/>
      <c r="T5117" s="5"/>
      <c r="U5117" s="5"/>
      <c r="V5117" s="5" t="str">
        <f>IF(ActividadesCom[[#This Row],[NIVEL 3]]&lt;&gt;0,VLOOKUP(ActividadesCom[[#This Row],[NIVEL 3]],Catálogo!A:B,2,FALSE),"")</f>
        <v/>
      </c>
      <c r="W5117" s="5"/>
      <c r="X5117" s="6"/>
      <c r="Y5117" s="5"/>
      <c r="Z5117" s="5"/>
      <c r="AA5117" s="5" t="str">
        <f>IF(ActividadesCom[[#This Row],[NIVEL 4]]&lt;&gt;0,VLOOKUP(ActividadesCom[[#This Row],[NIVEL 4]],Catálogo!A:B,2,FALSE),"")</f>
        <v/>
      </c>
      <c r="AB5117" s="5"/>
      <c r="AC5117" s="6"/>
      <c r="AD5117" s="5"/>
      <c r="AE5117" s="5"/>
      <c r="AF5117" s="5" t="str">
        <f>IF(ActividadesCom[[#This Row],[NIVEL 5]]&lt;&gt;0,VLOOKUP(ActividadesCom[[#This Row],[NIVEL 5]],Catálogo!A:B,2,FALSE),"")</f>
        <v/>
      </c>
      <c r="AG5117" s="5"/>
    </row>
    <row r="5118" spans="1:33" ht="30" customHeight="1" x14ac:dyDescent="0.25">
      <c r="A5118" s="7">
        <v>26470042</v>
      </c>
      <c r="B5118" s="10" t="str">
        <f>VLOOKUP(ActividadesCom[[#This Row],[NO. DE CONTROL]],'LISTADO ESTUDIANTES'!A:C,2,FALSE)</f>
        <v>MOO EUAN ALBERTO DEL JESUS</v>
      </c>
      <c r="C5118" s="6" t="str">
        <f>VLOOKUP(ActividadesCom[[#This Row],[NO. DE CONTROL]],'LISTADO ESTUDIANTES'!A:C,3,FALSE)</f>
        <v>ARQUITECTURA</v>
      </c>
      <c r="D5118" s="5" t="str">
        <f>VLOOKUP(ActividadesCom[[#This Row],[NO. DE CONTROL]],'LISTADO ESTUDIANTES'!A:D,4,FALSE)</f>
        <v>ACTIVO(A)</v>
      </c>
      <c r="E5118" s="7">
        <f>SUM(ActividadesCom[[#This Row],[CRÉD. 1]],ActividadesCom[[#This Row],[CRÉD. 2]],ActividadesCom[[#This Row],[CRÉD. 3]],ActividadesCom[[#This Row],[CRÉD. 4]],ActividadesCom[[#This Row],[CRÉD. 5]])</f>
        <v>0</v>
      </c>
      <c r="F5118" s="5" t="str">
        <f>IF(ActividadesCom[[#This Row],[ÚLTIMO SEMESTRE CON CRÉDITOS]]&gt;0,ROUND(AVERAGE(ActividadesCom[[#This Row],[VALOR NIVEL 5]],ActividadesCom[[#This Row],[VALOR NIVEL 4]],ActividadesCom[[#This Row],[VALOR NIVEL 3]],ActividadesCom[[#This Row],[VALOR NIVEL 2]],ActividadesCom[[#This Row],[VALOR NIVEL 1]]),0),"")</f>
        <v/>
      </c>
      <c r="G5118" s="7" t="str">
        <f>IF(ActividadesCom[[#This Row],[PROMEDIO]]="","",IF(ActividadesCom[[#This Row],[PROMEDIO]]&gt;=4,"EXCELENTE",IF(ActividadesCom[[#This Row],[PROMEDIO]]&gt;=3,"NOTABLE",IF(ActividadesCom[[#This Row],[PROMEDIO]]&gt;=2,"BUENO",IF(ActividadesCom[[#This Row],[PROMEDIO]]=1,"SUFICIENTE","")))))</f>
        <v/>
      </c>
      <c r="H5118" s="5">
        <f>MAX(ActividadesCom[[#This Row],[PERÍODO 1]],ActividadesCom[[#This Row],[PERÍODO 2]],ActividadesCom[[#This Row],[PERÍODO 3]],ActividadesCom[[#This Row],[PERÍODO 4]],ActividadesCom[[#This Row],[PERÍODO 5]])</f>
        <v>0</v>
      </c>
      <c r="I5118" s="6"/>
      <c r="J5118" s="5"/>
      <c r="K5118" s="5"/>
      <c r="L5118" s="5" t="str">
        <f>IF(ActividadesCom[[#This Row],[NIVEL 1]]&lt;&gt;0,VLOOKUP(ActividadesCom[[#This Row],[NIVEL 1]],Catálogo!A:B,2,FALSE),"")</f>
        <v/>
      </c>
      <c r="M5118" s="5"/>
      <c r="N5118" s="6"/>
      <c r="O5118" s="5"/>
      <c r="P5118" s="5"/>
      <c r="Q5118" s="5" t="str">
        <f>IF(ActividadesCom[[#This Row],[NIVEL 2]]&lt;&gt;0,VLOOKUP(ActividadesCom[[#This Row],[NIVEL 2]],Catálogo!A:B,2,FALSE),"")</f>
        <v/>
      </c>
      <c r="R5118" s="5"/>
      <c r="S5118" s="6"/>
      <c r="T5118" s="5"/>
      <c r="U5118" s="5"/>
      <c r="V5118" s="5" t="str">
        <f>IF(ActividadesCom[[#This Row],[NIVEL 3]]&lt;&gt;0,VLOOKUP(ActividadesCom[[#This Row],[NIVEL 3]],Catálogo!A:B,2,FALSE),"")</f>
        <v/>
      </c>
      <c r="W5118" s="5"/>
      <c r="X5118" s="6"/>
      <c r="Y5118" s="5"/>
      <c r="Z5118" s="5"/>
      <c r="AA5118" s="5" t="str">
        <f>IF(ActividadesCom[[#This Row],[NIVEL 4]]&lt;&gt;0,VLOOKUP(ActividadesCom[[#This Row],[NIVEL 4]],Catálogo!A:B,2,FALSE),"")</f>
        <v/>
      </c>
      <c r="AB5118" s="5"/>
      <c r="AC5118" s="6"/>
      <c r="AD5118" s="5"/>
      <c r="AE5118" s="5"/>
      <c r="AF5118" s="5" t="str">
        <f>IF(ActividadesCom[[#This Row],[NIVEL 5]]&lt;&gt;0,VLOOKUP(ActividadesCom[[#This Row],[NIVEL 5]],Catálogo!A:B,2,FALSE),"")</f>
        <v/>
      </c>
      <c r="AG5118" s="5"/>
    </row>
    <row r="5119" spans="1:33" ht="30" customHeight="1" x14ac:dyDescent="0.25">
      <c r="A5119" s="7">
        <v>26470043</v>
      </c>
      <c r="B5119" s="10" t="str">
        <f>VLOOKUP(ActividadesCom[[#This Row],[NO. DE CONTROL]],'LISTADO ESTUDIANTES'!A:C,2,FALSE)</f>
        <v>ORTIZ AZMITIA ALEXIS ABRAHAM</v>
      </c>
      <c r="C5119" s="6" t="str">
        <f>VLOOKUP(ActividadesCom[[#This Row],[NO. DE CONTROL]],'LISTADO ESTUDIANTES'!A:C,3,FALSE)</f>
        <v>ARQUITECTURA</v>
      </c>
      <c r="D5119" s="5" t="str">
        <f>VLOOKUP(ActividadesCom[[#This Row],[NO. DE CONTROL]],'LISTADO ESTUDIANTES'!A:D,4,FALSE)</f>
        <v>ACTIVO(A)</v>
      </c>
      <c r="E5119" s="7">
        <f>SUM(ActividadesCom[[#This Row],[CRÉD. 1]],ActividadesCom[[#This Row],[CRÉD. 2]],ActividadesCom[[#This Row],[CRÉD. 3]],ActividadesCom[[#This Row],[CRÉD. 4]],ActividadesCom[[#This Row],[CRÉD. 5]])</f>
        <v>0</v>
      </c>
      <c r="F5119" s="5" t="str">
        <f>IF(ActividadesCom[[#This Row],[ÚLTIMO SEMESTRE CON CRÉDITOS]]&gt;0,ROUND(AVERAGE(ActividadesCom[[#This Row],[VALOR NIVEL 5]],ActividadesCom[[#This Row],[VALOR NIVEL 4]],ActividadesCom[[#This Row],[VALOR NIVEL 3]],ActividadesCom[[#This Row],[VALOR NIVEL 2]],ActividadesCom[[#This Row],[VALOR NIVEL 1]]),0),"")</f>
        <v/>
      </c>
      <c r="G5119" s="7" t="str">
        <f>IF(ActividadesCom[[#This Row],[PROMEDIO]]="","",IF(ActividadesCom[[#This Row],[PROMEDIO]]&gt;=4,"EXCELENTE",IF(ActividadesCom[[#This Row],[PROMEDIO]]&gt;=3,"NOTABLE",IF(ActividadesCom[[#This Row],[PROMEDIO]]&gt;=2,"BUENO",IF(ActividadesCom[[#This Row],[PROMEDIO]]=1,"SUFICIENTE","")))))</f>
        <v/>
      </c>
      <c r="H5119" s="5">
        <f>MAX(ActividadesCom[[#This Row],[PERÍODO 1]],ActividadesCom[[#This Row],[PERÍODO 2]],ActividadesCom[[#This Row],[PERÍODO 3]],ActividadesCom[[#This Row],[PERÍODO 4]],ActividadesCom[[#This Row],[PERÍODO 5]])</f>
        <v>0</v>
      </c>
      <c r="I5119" s="6"/>
      <c r="J5119" s="5"/>
      <c r="K5119" s="5"/>
      <c r="L5119" s="5" t="str">
        <f>IF(ActividadesCom[[#This Row],[NIVEL 1]]&lt;&gt;0,VLOOKUP(ActividadesCom[[#This Row],[NIVEL 1]],Catálogo!A:B,2,FALSE),"")</f>
        <v/>
      </c>
      <c r="M5119" s="5"/>
      <c r="N5119" s="6"/>
      <c r="O5119" s="5"/>
      <c r="P5119" s="5"/>
      <c r="Q5119" s="5" t="str">
        <f>IF(ActividadesCom[[#This Row],[NIVEL 2]]&lt;&gt;0,VLOOKUP(ActividadesCom[[#This Row],[NIVEL 2]],Catálogo!A:B,2,FALSE),"")</f>
        <v/>
      </c>
      <c r="R5119" s="5"/>
      <c r="S5119" s="6"/>
      <c r="T5119" s="5"/>
      <c r="U5119" s="5"/>
      <c r="V5119" s="5" t="str">
        <f>IF(ActividadesCom[[#This Row],[NIVEL 3]]&lt;&gt;0,VLOOKUP(ActividadesCom[[#This Row],[NIVEL 3]],Catálogo!A:B,2,FALSE),"")</f>
        <v/>
      </c>
      <c r="W5119" s="5"/>
      <c r="X5119" s="6"/>
      <c r="Y5119" s="5"/>
      <c r="Z5119" s="5"/>
      <c r="AA5119" s="5" t="str">
        <f>IF(ActividadesCom[[#This Row],[NIVEL 4]]&lt;&gt;0,VLOOKUP(ActividadesCom[[#This Row],[NIVEL 4]],Catálogo!A:B,2,FALSE),"")</f>
        <v/>
      </c>
      <c r="AB5119" s="5"/>
      <c r="AC5119" s="6"/>
      <c r="AD5119" s="5"/>
      <c r="AE5119" s="5"/>
      <c r="AF5119" s="5" t="str">
        <f>IF(ActividadesCom[[#This Row],[NIVEL 5]]&lt;&gt;0,VLOOKUP(ActividadesCom[[#This Row],[NIVEL 5]],Catálogo!A:B,2,FALSE),"")</f>
        <v/>
      </c>
      <c r="AG5119" s="5"/>
    </row>
    <row r="5120" spans="1:33" ht="30" customHeight="1" x14ac:dyDescent="0.25">
      <c r="A5120" s="7">
        <v>26470044</v>
      </c>
      <c r="B5120" s="10" t="str">
        <f>VLOOKUP(ActividadesCom[[#This Row],[NO. DE CONTROL]],'LISTADO ESTUDIANTES'!A:C,2,FALSE)</f>
        <v>PERALTA CHAN AARON CUAUHTEMOC</v>
      </c>
      <c r="C5120" s="6" t="str">
        <f>VLOOKUP(ActividadesCom[[#This Row],[NO. DE CONTROL]],'LISTADO ESTUDIANTES'!A:C,3,FALSE)</f>
        <v>ARQUITECTURA</v>
      </c>
      <c r="D5120" s="5" t="str">
        <f>VLOOKUP(ActividadesCom[[#This Row],[NO. DE CONTROL]],'LISTADO ESTUDIANTES'!A:D,4,FALSE)</f>
        <v>ACTIVO(A)</v>
      </c>
      <c r="E5120" s="7">
        <f>SUM(ActividadesCom[[#This Row],[CRÉD. 1]],ActividadesCom[[#This Row],[CRÉD. 2]],ActividadesCom[[#This Row],[CRÉD. 3]],ActividadesCom[[#This Row],[CRÉD. 4]],ActividadesCom[[#This Row],[CRÉD. 5]])</f>
        <v>0</v>
      </c>
      <c r="F5120" s="5" t="str">
        <f>IF(ActividadesCom[[#This Row],[ÚLTIMO SEMESTRE CON CRÉDITOS]]&gt;0,ROUND(AVERAGE(ActividadesCom[[#This Row],[VALOR NIVEL 5]],ActividadesCom[[#This Row],[VALOR NIVEL 4]],ActividadesCom[[#This Row],[VALOR NIVEL 3]],ActividadesCom[[#This Row],[VALOR NIVEL 2]],ActividadesCom[[#This Row],[VALOR NIVEL 1]]),0),"")</f>
        <v/>
      </c>
      <c r="G5120" s="7" t="str">
        <f>IF(ActividadesCom[[#This Row],[PROMEDIO]]="","",IF(ActividadesCom[[#This Row],[PROMEDIO]]&gt;=4,"EXCELENTE",IF(ActividadesCom[[#This Row],[PROMEDIO]]&gt;=3,"NOTABLE",IF(ActividadesCom[[#This Row],[PROMEDIO]]&gt;=2,"BUENO",IF(ActividadesCom[[#This Row],[PROMEDIO]]=1,"SUFICIENTE","")))))</f>
        <v/>
      </c>
      <c r="H5120" s="5">
        <f>MAX(ActividadesCom[[#This Row],[PERÍODO 1]],ActividadesCom[[#This Row],[PERÍODO 2]],ActividadesCom[[#This Row],[PERÍODO 3]],ActividadesCom[[#This Row],[PERÍODO 4]],ActividadesCom[[#This Row],[PERÍODO 5]])</f>
        <v>0</v>
      </c>
      <c r="I5120" s="6"/>
      <c r="J5120" s="5"/>
      <c r="K5120" s="5"/>
      <c r="L5120" s="5" t="str">
        <f>IF(ActividadesCom[[#This Row],[NIVEL 1]]&lt;&gt;0,VLOOKUP(ActividadesCom[[#This Row],[NIVEL 1]],Catálogo!A:B,2,FALSE),"")</f>
        <v/>
      </c>
      <c r="M5120" s="5"/>
      <c r="N5120" s="6"/>
      <c r="O5120" s="5"/>
      <c r="P5120" s="5"/>
      <c r="Q5120" s="5" t="str">
        <f>IF(ActividadesCom[[#This Row],[NIVEL 2]]&lt;&gt;0,VLOOKUP(ActividadesCom[[#This Row],[NIVEL 2]],Catálogo!A:B,2,FALSE),"")</f>
        <v/>
      </c>
      <c r="R5120" s="5"/>
      <c r="S5120" s="6"/>
      <c r="T5120" s="5"/>
      <c r="U5120" s="5"/>
      <c r="V5120" s="5" t="str">
        <f>IF(ActividadesCom[[#This Row],[NIVEL 3]]&lt;&gt;0,VLOOKUP(ActividadesCom[[#This Row],[NIVEL 3]],Catálogo!A:B,2,FALSE),"")</f>
        <v/>
      </c>
      <c r="W5120" s="5"/>
      <c r="X5120" s="6"/>
      <c r="Y5120" s="5"/>
      <c r="Z5120" s="5"/>
      <c r="AA5120" s="5" t="str">
        <f>IF(ActividadesCom[[#This Row],[NIVEL 4]]&lt;&gt;0,VLOOKUP(ActividadesCom[[#This Row],[NIVEL 4]],Catálogo!A:B,2,FALSE),"")</f>
        <v/>
      </c>
      <c r="AB5120" s="5"/>
      <c r="AC5120" s="6"/>
      <c r="AD5120" s="5"/>
      <c r="AE5120" s="5"/>
      <c r="AF5120" s="5" t="str">
        <f>IF(ActividadesCom[[#This Row],[NIVEL 5]]&lt;&gt;0,VLOOKUP(ActividadesCom[[#This Row],[NIVEL 5]],Catálogo!A:B,2,FALSE),"")</f>
        <v/>
      </c>
      <c r="AG5120" s="5"/>
    </row>
    <row r="5121" spans="1:33" ht="30" customHeight="1" x14ac:dyDescent="0.25">
      <c r="A5121" s="7">
        <v>26470045</v>
      </c>
      <c r="B5121" s="10" t="str">
        <f>VLOOKUP(ActividadesCom[[#This Row],[NO. DE CONTROL]],'LISTADO ESTUDIANTES'!A:C,2,FALSE)</f>
        <v>PERALTA SUAREZ GEORGINA DE JESUS</v>
      </c>
      <c r="C5121" s="6" t="str">
        <f>VLOOKUP(ActividadesCom[[#This Row],[NO. DE CONTROL]],'LISTADO ESTUDIANTES'!A:C,3,FALSE)</f>
        <v>ARQUITECTURA</v>
      </c>
      <c r="D5121" s="5" t="str">
        <f>VLOOKUP(ActividadesCom[[#This Row],[NO. DE CONTROL]],'LISTADO ESTUDIANTES'!A:D,4,FALSE)</f>
        <v>ACTIVO(A)</v>
      </c>
      <c r="E5121" s="7">
        <f>SUM(ActividadesCom[[#This Row],[CRÉD. 1]],ActividadesCom[[#This Row],[CRÉD. 2]],ActividadesCom[[#This Row],[CRÉD. 3]],ActividadesCom[[#This Row],[CRÉD. 4]],ActividadesCom[[#This Row],[CRÉD. 5]])</f>
        <v>0</v>
      </c>
      <c r="F5121" s="5" t="str">
        <f>IF(ActividadesCom[[#This Row],[ÚLTIMO SEMESTRE CON CRÉDITOS]]&gt;0,ROUND(AVERAGE(ActividadesCom[[#This Row],[VALOR NIVEL 5]],ActividadesCom[[#This Row],[VALOR NIVEL 4]],ActividadesCom[[#This Row],[VALOR NIVEL 3]],ActividadesCom[[#This Row],[VALOR NIVEL 2]],ActividadesCom[[#This Row],[VALOR NIVEL 1]]),0),"")</f>
        <v/>
      </c>
      <c r="G5121" s="7" t="str">
        <f>IF(ActividadesCom[[#This Row],[PROMEDIO]]="","",IF(ActividadesCom[[#This Row],[PROMEDIO]]&gt;=4,"EXCELENTE",IF(ActividadesCom[[#This Row],[PROMEDIO]]&gt;=3,"NOTABLE",IF(ActividadesCom[[#This Row],[PROMEDIO]]&gt;=2,"BUENO",IF(ActividadesCom[[#This Row],[PROMEDIO]]=1,"SUFICIENTE","")))))</f>
        <v/>
      </c>
      <c r="H5121" s="5">
        <f>MAX(ActividadesCom[[#This Row],[PERÍODO 1]],ActividadesCom[[#This Row],[PERÍODO 2]],ActividadesCom[[#This Row],[PERÍODO 3]],ActividadesCom[[#This Row],[PERÍODO 4]],ActividadesCom[[#This Row],[PERÍODO 5]])</f>
        <v>0</v>
      </c>
      <c r="I5121" s="6"/>
      <c r="J5121" s="5"/>
      <c r="K5121" s="5"/>
      <c r="L5121" s="5" t="str">
        <f>IF(ActividadesCom[[#This Row],[NIVEL 1]]&lt;&gt;0,VLOOKUP(ActividadesCom[[#This Row],[NIVEL 1]],Catálogo!A:B,2,FALSE),"")</f>
        <v/>
      </c>
      <c r="M5121" s="5"/>
      <c r="N5121" s="6"/>
      <c r="O5121" s="5"/>
      <c r="P5121" s="5"/>
      <c r="Q5121" s="5" t="str">
        <f>IF(ActividadesCom[[#This Row],[NIVEL 2]]&lt;&gt;0,VLOOKUP(ActividadesCom[[#This Row],[NIVEL 2]],Catálogo!A:B,2,FALSE),"")</f>
        <v/>
      </c>
      <c r="R5121" s="5"/>
      <c r="S5121" s="6"/>
      <c r="T5121" s="5"/>
      <c r="U5121" s="5"/>
      <c r="V5121" s="5" t="str">
        <f>IF(ActividadesCom[[#This Row],[NIVEL 3]]&lt;&gt;0,VLOOKUP(ActividadesCom[[#This Row],[NIVEL 3]],Catálogo!A:B,2,FALSE),"")</f>
        <v/>
      </c>
      <c r="W5121" s="5"/>
      <c r="X5121" s="6"/>
      <c r="Y5121" s="5"/>
      <c r="Z5121" s="5"/>
      <c r="AA5121" s="5" t="str">
        <f>IF(ActividadesCom[[#This Row],[NIVEL 4]]&lt;&gt;0,VLOOKUP(ActividadesCom[[#This Row],[NIVEL 4]],Catálogo!A:B,2,FALSE),"")</f>
        <v/>
      </c>
      <c r="AB5121" s="5"/>
      <c r="AC5121" s="6"/>
      <c r="AD5121" s="5"/>
      <c r="AE5121" s="5"/>
      <c r="AF5121" s="5" t="str">
        <f>IF(ActividadesCom[[#This Row],[NIVEL 5]]&lt;&gt;0,VLOOKUP(ActividadesCom[[#This Row],[NIVEL 5]],Catálogo!A:B,2,FALSE),"")</f>
        <v/>
      </c>
      <c r="AG5121" s="5"/>
    </row>
    <row r="5122" spans="1:33" ht="30" customHeight="1" x14ac:dyDescent="0.25">
      <c r="A5122" s="7">
        <v>26470046</v>
      </c>
      <c r="B5122" s="10" t="str">
        <f>VLOOKUP(ActividadesCom[[#This Row],[NO. DE CONTROL]],'LISTADO ESTUDIANTES'!A:C,2,FALSE)</f>
        <v>QUIJANO JURADO FATIMA</v>
      </c>
      <c r="C5122" s="6" t="str">
        <f>VLOOKUP(ActividadesCom[[#This Row],[NO. DE CONTROL]],'LISTADO ESTUDIANTES'!A:C,3,FALSE)</f>
        <v>ARQUITECTURA</v>
      </c>
      <c r="D5122" s="5" t="str">
        <f>VLOOKUP(ActividadesCom[[#This Row],[NO. DE CONTROL]],'LISTADO ESTUDIANTES'!A:D,4,FALSE)</f>
        <v>ACTIVO(A)</v>
      </c>
      <c r="E5122" s="7">
        <f>SUM(ActividadesCom[[#This Row],[CRÉD. 1]],ActividadesCom[[#This Row],[CRÉD. 2]],ActividadesCom[[#This Row],[CRÉD. 3]],ActividadesCom[[#This Row],[CRÉD. 4]],ActividadesCom[[#This Row],[CRÉD. 5]])</f>
        <v>0</v>
      </c>
      <c r="F5122" s="5" t="str">
        <f>IF(ActividadesCom[[#This Row],[ÚLTIMO SEMESTRE CON CRÉDITOS]]&gt;0,ROUND(AVERAGE(ActividadesCom[[#This Row],[VALOR NIVEL 5]],ActividadesCom[[#This Row],[VALOR NIVEL 4]],ActividadesCom[[#This Row],[VALOR NIVEL 3]],ActividadesCom[[#This Row],[VALOR NIVEL 2]],ActividadesCom[[#This Row],[VALOR NIVEL 1]]),0),"")</f>
        <v/>
      </c>
      <c r="G5122" s="7" t="str">
        <f>IF(ActividadesCom[[#This Row],[PROMEDIO]]="","",IF(ActividadesCom[[#This Row],[PROMEDIO]]&gt;=4,"EXCELENTE",IF(ActividadesCom[[#This Row],[PROMEDIO]]&gt;=3,"NOTABLE",IF(ActividadesCom[[#This Row],[PROMEDIO]]&gt;=2,"BUENO",IF(ActividadesCom[[#This Row],[PROMEDIO]]=1,"SUFICIENTE","")))))</f>
        <v/>
      </c>
      <c r="H5122" s="5">
        <f>MAX(ActividadesCom[[#This Row],[PERÍODO 1]],ActividadesCom[[#This Row],[PERÍODO 2]],ActividadesCom[[#This Row],[PERÍODO 3]],ActividadesCom[[#This Row],[PERÍODO 4]],ActividadesCom[[#This Row],[PERÍODO 5]])</f>
        <v>0</v>
      </c>
      <c r="I5122" s="6"/>
      <c r="J5122" s="5"/>
      <c r="K5122" s="5"/>
      <c r="L5122" s="5" t="str">
        <f>IF(ActividadesCom[[#This Row],[NIVEL 1]]&lt;&gt;0,VLOOKUP(ActividadesCom[[#This Row],[NIVEL 1]],Catálogo!A:B,2,FALSE),"")</f>
        <v/>
      </c>
      <c r="M5122" s="5"/>
      <c r="N5122" s="6"/>
      <c r="O5122" s="5"/>
      <c r="P5122" s="5"/>
      <c r="Q5122" s="5" t="str">
        <f>IF(ActividadesCom[[#This Row],[NIVEL 2]]&lt;&gt;0,VLOOKUP(ActividadesCom[[#This Row],[NIVEL 2]],Catálogo!A:B,2,FALSE),"")</f>
        <v/>
      </c>
      <c r="R5122" s="5"/>
      <c r="S5122" s="6"/>
      <c r="T5122" s="5"/>
      <c r="U5122" s="5"/>
      <c r="V5122" s="5" t="str">
        <f>IF(ActividadesCom[[#This Row],[NIVEL 3]]&lt;&gt;0,VLOOKUP(ActividadesCom[[#This Row],[NIVEL 3]],Catálogo!A:B,2,FALSE),"")</f>
        <v/>
      </c>
      <c r="W5122" s="5"/>
      <c r="X5122" s="6"/>
      <c r="Y5122" s="5"/>
      <c r="Z5122" s="5"/>
      <c r="AA5122" s="5" t="str">
        <f>IF(ActividadesCom[[#This Row],[NIVEL 4]]&lt;&gt;0,VLOOKUP(ActividadesCom[[#This Row],[NIVEL 4]],Catálogo!A:B,2,FALSE),"")</f>
        <v/>
      </c>
      <c r="AB5122" s="5"/>
      <c r="AC5122" s="6"/>
      <c r="AD5122" s="5"/>
      <c r="AE5122" s="5"/>
      <c r="AF5122" s="5" t="str">
        <f>IF(ActividadesCom[[#This Row],[NIVEL 5]]&lt;&gt;0,VLOOKUP(ActividadesCom[[#This Row],[NIVEL 5]],Catálogo!A:B,2,FALSE),"")</f>
        <v/>
      </c>
      <c r="AG5122" s="5"/>
    </row>
    <row r="5123" spans="1:33" ht="30" customHeight="1" x14ac:dyDescent="0.25">
      <c r="A5123" s="7">
        <v>26470047</v>
      </c>
      <c r="B5123" s="10" t="str">
        <f>VLOOKUP(ActividadesCom[[#This Row],[NO. DE CONTROL]],'LISTADO ESTUDIANTES'!A:C,2,FALSE)</f>
        <v>RODRIGUEZ NOH ORLANDO JESUS</v>
      </c>
      <c r="C5123" s="6" t="str">
        <f>VLOOKUP(ActividadesCom[[#This Row],[NO. DE CONTROL]],'LISTADO ESTUDIANTES'!A:C,3,FALSE)</f>
        <v>ARQUITECTURA</v>
      </c>
      <c r="D5123" s="5" t="str">
        <f>VLOOKUP(ActividadesCom[[#This Row],[NO. DE CONTROL]],'LISTADO ESTUDIANTES'!A:D,4,FALSE)</f>
        <v>ACTIVO(A)</v>
      </c>
      <c r="E5123" s="7">
        <f>SUM(ActividadesCom[[#This Row],[CRÉD. 1]],ActividadesCom[[#This Row],[CRÉD. 2]],ActividadesCom[[#This Row],[CRÉD. 3]],ActividadesCom[[#This Row],[CRÉD. 4]],ActividadesCom[[#This Row],[CRÉD. 5]])</f>
        <v>0</v>
      </c>
      <c r="F5123" s="5" t="str">
        <f>IF(ActividadesCom[[#This Row],[ÚLTIMO SEMESTRE CON CRÉDITOS]]&gt;0,ROUND(AVERAGE(ActividadesCom[[#This Row],[VALOR NIVEL 5]],ActividadesCom[[#This Row],[VALOR NIVEL 4]],ActividadesCom[[#This Row],[VALOR NIVEL 3]],ActividadesCom[[#This Row],[VALOR NIVEL 2]],ActividadesCom[[#This Row],[VALOR NIVEL 1]]),0),"")</f>
        <v/>
      </c>
      <c r="G5123" s="7" t="str">
        <f>IF(ActividadesCom[[#This Row],[PROMEDIO]]="","",IF(ActividadesCom[[#This Row],[PROMEDIO]]&gt;=4,"EXCELENTE",IF(ActividadesCom[[#This Row],[PROMEDIO]]&gt;=3,"NOTABLE",IF(ActividadesCom[[#This Row],[PROMEDIO]]&gt;=2,"BUENO",IF(ActividadesCom[[#This Row],[PROMEDIO]]=1,"SUFICIENTE","")))))</f>
        <v/>
      </c>
      <c r="H5123" s="5">
        <f>MAX(ActividadesCom[[#This Row],[PERÍODO 1]],ActividadesCom[[#This Row],[PERÍODO 2]],ActividadesCom[[#This Row],[PERÍODO 3]],ActividadesCom[[#This Row],[PERÍODO 4]],ActividadesCom[[#This Row],[PERÍODO 5]])</f>
        <v>0</v>
      </c>
      <c r="I5123" s="6"/>
      <c r="J5123" s="5"/>
      <c r="K5123" s="5"/>
      <c r="L5123" s="5" t="str">
        <f>IF(ActividadesCom[[#This Row],[NIVEL 1]]&lt;&gt;0,VLOOKUP(ActividadesCom[[#This Row],[NIVEL 1]],Catálogo!A:B,2,FALSE),"")</f>
        <v/>
      </c>
      <c r="M5123" s="5"/>
      <c r="N5123" s="6"/>
      <c r="O5123" s="5"/>
      <c r="P5123" s="5"/>
      <c r="Q5123" s="5" t="str">
        <f>IF(ActividadesCom[[#This Row],[NIVEL 2]]&lt;&gt;0,VLOOKUP(ActividadesCom[[#This Row],[NIVEL 2]],Catálogo!A:B,2,FALSE),"")</f>
        <v/>
      </c>
      <c r="R5123" s="5"/>
      <c r="S5123" s="6"/>
      <c r="T5123" s="5"/>
      <c r="U5123" s="5"/>
      <c r="V5123" s="5" t="str">
        <f>IF(ActividadesCom[[#This Row],[NIVEL 3]]&lt;&gt;0,VLOOKUP(ActividadesCom[[#This Row],[NIVEL 3]],Catálogo!A:B,2,FALSE),"")</f>
        <v/>
      </c>
      <c r="W5123" s="5"/>
      <c r="X5123" s="6"/>
      <c r="Y5123" s="5"/>
      <c r="Z5123" s="5"/>
      <c r="AA5123" s="5" t="str">
        <f>IF(ActividadesCom[[#This Row],[NIVEL 4]]&lt;&gt;0,VLOOKUP(ActividadesCom[[#This Row],[NIVEL 4]],Catálogo!A:B,2,FALSE),"")</f>
        <v/>
      </c>
      <c r="AB5123" s="5"/>
      <c r="AC5123" s="6"/>
      <c r="AD5123" s="5"/>
      <c r="AE5123" s="5"/>
      <c r="AF5123" s="5" t="str">
        <f>IF(ActividadesCom[[#This Row],[NIVEL 5]]&lt;&gt;0,VLOOKUP(ActividadesCom[[#This Row],[NIVEL 5]],Catálogo!A:B,2,FALSE),"")</f>
        <v/>
      </c>
      <c r="AG5123" s="5"/>
    </row>
    <row r="5124" spans="1:33" ht="30" customHeight="1" x14ac:dyDescent="0.25">
      <c r="A5124" s="7">
        <v>26470048</v>
      </c>
      <c r="B5124" s="10" t="str">
        <f>VLOOKUP(ActividadesCom[[#This Row],[NO. DE CONTROL]],'LISTADO ESTUDIANTES'!A:C,2,FALSE)</f>
        <v>ROSADO LIRA MARIA ISABEL</v>
      </c>
      <c r="C5124" s="6" t="str">
        <f>VLOOKUP(ActividadesCom[[#This Row],[NO. DE CONTROL]],'LISTADO ESTUDIANTES'!A:C,3,FALSE)</f>
        <v>ARQUITECTURA</v>
      </c>
      <c r="D5124" s="5" t="str">
        <f>VLOOKUP(ActividadesCom[[#This Row],[NO. DE CONTROL]],'LISTADO ESTUDIANTES'!A:D,4,FALSE)</f>
        <v>ACTIVO(A)</v>
      </c>
      <c r="E5124" s="7">
        <f>SUM(ActividadesCom[[#This Row],[CRÉD. 1]],ActividadesCom[[#This Row],[CRÉD. 2]],ActividadesCom[[#This Row],[CRÉD. 3]],ActividadesCom[[#This Row],[CRÉD. 4]],ActividadesCom[[#This Row],[CRÉD. 5]])</f>
        <v>0</v>
      </c>
      <c r="F5124" s="5" t="str">
        <f>IF(ActividadesCom[[#This Row],[ÚLTIMO SEMESTRE CON CRÉDITOS]]&gt;0,ROUND(AVERAGE(ActividadesCom[[#This Row],[VALOR NIVEL 5]],ActividadesCom[[#This Row],[VALOR NIVEL 4]],ActividadesCom[[#This Row],[VALOR NIVEL 3]],ActividadesCom[[#This Row],[VALOR NIVEL 2]],ActividadesCom[[#This Row],[VALOR NIVEL 1]]),0),"")</f>
        <v/>
      </c>
      <c r="G5124" s="7" t="str">
        <f>IF(ActividadesCom[[#This Row],[PROMEDIO]]="","",IF(ActividadesCom[[#This Row],[PROMEDIO]]&gt;=4,"EXCELENTE",IF(ActividadesCom[[#This Row],[PROMEDIO]]&gt;=3,"NOTABLE",IF(ActividadesCom[[#This Row],[PROMEDIO]]&gt;=2,"BUENO",IF(ActividadesCom[[#This Row],[PROMEDIO]]=1,"SUFICIENTE","")))))</f>
        <v/>
      </c>
      <c r="H5124" s="5">
        <f>MAX(ActividadesCom[[#This Row],[PERÍODO 1]],ActividadesCom[[#This Row],[PERÍODO 2]],ActividadesCom[[#This Row],[PERÍODO 3]],ActividadesCom[[#This Row],[PERÍODO 4]],ActividadesCom[[#This Row],[PERÍODO 5]])</f>
        <v>0</v>
      </c>
      <c r="I5124" s="6"/>
      <c r="J5124" s="5"/>
      <c r="K5124" s="5"/>
      <c r="L5124" s="5" t="str">
        <f>IF(ActividadesCom[[#This Row],[NIVEL 1]]&lt;&gt;0,VLOOKUP(ActividadesCom[[#This Row],[NIVEL 1]],Catálogo!A:B,2,FALSE),"")</f>
        <v/>
      </c>
      <c r="M5124" s="5"/>
      <c r="N5124" s="6"/>
      <c r="O5124" s="5"/>
      <c r="P5124" s="5"/>
      <c r="Q5124" s="5" t="str">
        <f>IF(ActividadesCom[[#This Row],[NIVEL 2]]&lt;&gt;0,VLOOKUP(ActividadesCom[[#This Row],[NIVEL 2]],Catálogo!A:B,2,FALSE),"")</f>
        <v/>
      </c>
      <c r="R5124" s="5"/>
      <c r="S5124" s="6"/>
      <c r="T5124" s="5"/>
      <c r="U5124" s="5"/>
      <c r="V5124" s="5" t="str">
        <f>IF(ActividadesCom[[#This Row],[NIVEL 3]]&lt;&gt;0,VLOOKUP(ActividadesCom[[#This Row],[NIVEL 3]],Catálogo!A:B,2,FALSE),"")</f>
        <v/>
      </c>
      <c r="W5124" s="5"/>
      <c r="X5124" s="6"/>
      <c r="Y5124" s="5"/>
      <c r="Z5124" s="5"/>
      <c r="AA5124" s="5" t="str">
        <f>IF(ActividadesCom[[#This Row],[NIVEL 4]]&lt;&gt;0,VLOOKUP(ActividadesCom[[#This Row],[NIVEL 4]],Catálogo!A:B,2,FALSE),"")</f>
        <v/>
      </c>
      <c r="AB5124" s="5"/>
      <c r="AC5124" s="6"/>
      <c r="AD5124" s="5"/>
      <c r="AE5124" s="5"/>
      <c r="AF5124" s="5" t="str">
        <f>IF(ActividadesCom[[#This Row],[NIVEL 5]]&lt;&gt;0,VLOOKUP(ActividadesCom[[#This Row],[NIVEL 5]],Catálogo!A:B,2,FALSE),"")</f>
        <v/>
      </c>
      <c r="AG5124" s="5"/>
    </row>
    <row r="5125" spans="1:33" ht="30" customHeight="1" x14ac:dyDescent="0.25">
      <c r="A5125" s="7">
        <v>26470049</v>
      </c>
      <c r="B5125" s="10" t="str">
        <f>VLOOKUP(ActividadesCom[[#This Row],[NO. DE CONTROL]],'LISTADO ESTUDIANTES'!A:C,2,FALSE)</f>
        <v>TUZ NAVA JOSHUA ANTONIO</v>
      </c>
      <c r="C5125" s="6" t="str">
        <f>VLOOKUP(ActividadesCom[[#This Row],[NO. DE CONTROL]],'LISTADO ESTUDIANTES'!A:C,3,FALSE)</f>
        <v>ARQUITECTURA</v>
      </c>
      <c r="D5125" s="5" t="str">
        <f>VLOOKUP(ActividadesCom[[#This Row],[NO. DE CONTROL]],'LISTADO ESTUDIANTES'!A:D,4,FALSE)</f>
        <v>ACTIVO(A)</v>
      </c>
      <c r="E5125" s="7">
        <f>SUM(ActividadesCom[[#This Row],[CRÉD. 1]],ActividadesCom[[#This Row],[CRÉD. 2]],ActividadesCom[[#This Row],[CRÉD. 3]],ActividadesCom[[#This Row],[CRÉD. 4]],ActividadesCom[[#This Row],[CRÉD. 5]])</f>
        <v>0</v>
      </c>
      <c r="F5125" s="5" t="str">
        <f>IF(ActividadesCom[[#This Row],[ÚLTIMO SEMESTRE CON CRÉDITOS]]&gt;0,ROUND(AVERAGE(ActividadesCom[[#This Row],[VALOR NIVEL 5]],ActividadesCom[[#This Row],[VALOR NIVEL 4]],ActividadesCom[[#This Row],[VALOR NIVEL 3]],ActividadesCom[[#This Row],[VALOR NIVEL 2]],ActividadesCom[[#This Row],[VALOR NIVEL 1]]),0),"")</f>
        <v/>
      </c>
      <c r="G5125" s="7" t="str">
        <f>IF(ActividadesCom[[#This Row],[PROMEDIO]]="","",IF(ActividadesCom[[#This Row],[PROMEDIO]]&gt;=4,"EXCELENTE",IF(ActividadesCom[[#This Row],[PROMEDIO]]&gt;=3,"NOTABLE",IF(ActividadesCom[[#This Row],[PROMEDIO]]&gt;=2,"BUENO",IF(ActividadesCom[[#This Row],[PROMEDIO]]=1,"SUFICIENTE","")))))</f>
        <v/>
      </c>
      <c r="H5125" s="5">
        <f>MAX(ActividadesCom[[#This Row],[PERÍODO 1]],ActividadesCom[[#This Row],[PERÍODO 2]],ActividadesCom[[#This Row],[PERÍODO 3]],ActividadesCom[[#This Row],[PERÍODO 4]],ActividadesCom[[#This Row],[PERÍODO 5]])</f>
        <v>0</v>
      </c>
      <c r="I5125" s="6"/>
      <c r="J5125" s="5"/>
      <c r="K5125" s="5"/>
      <c r="L5125" s="5" t="str">
        <f>IF(ActividadesCom[[#This Row],[NIVEL 1]]&lt;&gt;0,VLOOKUP(ActividadesCom[[#This Row],[NIVEL 1]],Catálogo!A:B,2,FALSE),"")</f>
        <v/>
      </c>
      <c r="M5125" s="5"/>
      <c r="N5125" s="6"/>
      <c r="O5125" s="5"/>
      <c r="P5125" s="5"/>
      <c r="Q5125" s="5" t="str">
        <f>IF(ActividadesCom[[#This Row],[NIVEL 2]]&lt;&gt;0,VLOOKUP(ActividadesCom[[#This Row],[NIVEL 2]],Catálogo!A:B,2,FALSE),"")</f>
        <v/>
      </c>
      <c r="R5125" s="5"/>
      <c r="S5125" s="6"/>
      <c r="T5125" s="5"/>
      <c r="U5125" s="5"/>
      <c r="V5125" s="5" t="str">
        <f>IF(ActividadesCom[[#This Row],[NIVEL 3]]&lt;&gt;0,VLOOKUP(ActividadesCom[[#This Row],[NIVEL 3]],Catálogo!A:B,2,FALSE),"")</f>
        <v/>
      </c>
      <c r="W5125" s="5"/>
      <c r="X5125" s="6"/>
      <c r="Y5125" s="5"/>
      <c r="Z5125" s="5"/>
      <c r="AA5125" s="5" t="str">
        <f>IF(ActividadesCom[[#This Row],[NIVEL 4]]&lt;&gt;0,VLOOKUP(ActividadesCom[[#This Row],[NIVEL 4]],Catálogo!A:B,2,FALSE),"")</f>
        <v/>
      </c>
      <c r="AB5125" s="5"/>
      <c r="AC5125" s="6"/>
      <c r="AD5125" s="5"/>
      <c r="AE5125" s="5"/>
      <c r="AF5125" s="5" t="str">
        <f>IF(ActividadesCom[[#This Row],[NIVEL 5]]&lt;&gt;0,VLOOKUP(ActividadesCom[[#This Row],[NIVEL 5]],Catálogo!A:B,2,FALSE),"")</f>
        <v/>
      </c>
      <c r="AG5125" s="5"/>
    </row>
    <row r="5126" spans="1:33" ht="30" customHeight="1" x14ac:dyDescent="0.25">
      <c r="A5126" s="7">
        <v>26470050</v>
      </c>
      <c r="B5126" s="10" t="str">
        <f>VLOOKUP(ActividadesCom[[#This Row],[NO. DE CONTROL]],'LISTADO ESTUDIANTES'!A:C,2,FALSE)</f>
        <v>VARGAS CAHUICH ZAIR JESUS</v>
      </c>
      <c r="C5126" s="6" t="str">
        <f>VLOOKUP(ActividadesCom[[#This Row],[NO. DE CONTROL]],'LISTADO ESTUDIANTES'!A:C,3,FALSE)</f>
        <v>ARQUITECTURA</v>
      </c>
      <c r="D5126" s="5" t="str">
        <f>VLOOKUP(ActividadesCom[[#This Row],[NO. DE CONTROL]],'LISTADO ESTUDIANTES'!A:D,4,FALSE)</f>
        <v>ACTIVO(A)</v>
      </c>
      <c r="E5126" s="7">
        <f>SUM(ActividadesCom[[#This Row],[CRÉD. 1]],ActividadesCom[[#This Row],[CRÉD. 2]],ActividadesCom[[#This Row],[CRÉD. 3]],ActividadesCom[[#This Row],[CRÉD. 4]],ActividadesCom[[#This Row],[CRÉD. 5]])</f>
        <v>0</v>
      </c>
      <c r="F5126" s="5" t="str">
        <f>IF(ActividadesCom[[#This Row],[ÚLTIMO SEMESTRE CON CRÉDITOS]]&gt;0,ROUND(AVERAGE(ActividadesCom[[#This Row],[VALOR NIVEL 5]],ActividadesCom[[#This Row],[VALOR NIVEL 4]],ActividadesCom[[#This Row],[VALOR NIVEL 3]],ActividadesCom[[#This Row],[VALOR NIVEL 2]],ActividadesCom[[#This Row],[VALOR NIVEL 1]]),0),"")</f>
        <v/>
      </c>
      <c r="G5126" s="7" t="str">
        <f>IF(ActividadesCom[[#This Row],[PROMEDIO]]="","",IF(ActividadesCom[[#This Row],[PROMEDIO]]&gt;=4,"EXCELENTE",IF(ActividadesCom[[#This Row],[PROMEDIO]]&gt;=3,"NOTABLE",IF(ActividadesCom[[#This Row],[PROMEDIO]]&gt;=2,"BUENO",IF(ActividadesCom[[#This Row],[PROMEDIO]]=1,"SUFICIENTE","")))))</f>
        <v/>
      </c>
      <c r="H5126" s="5">
        <f>MAX(ActividadesCom[[#This Row],[PERÍODO 1]],ActividadesCom[[#This Row],[PERÍODO 2]],ActividadesCom[[#This Row],[PERÍODO 3]],ActividadesCom[[#This Row],[PERÍODO 4]],ActividadesCom[[#This Row],[PERÍODO 5]])</f>
        <v>0</v>
      </c>
      <c r="I5126" s="6"/>
      <c r="J5126" s="5"/>
      <c r="K5126" s="5"/>
      <c r="L5126" s="5" t="str">
        <f>IF(ActividadesCom[[#This Row],[NIVEL 1]]&lt;&gt;0,VLOOKUP(ActividadesCom[[#This Row],[NIVEL 1]],Catálogo!A:B,2,FALSE),"")</f>
        <v/>
      </c>
      <c r="M5126" s="5"/>
      <c r="N5126" s="6"/>
      <c r="O5126" s="5"/>
      <c r="P5126" s="5"/>
      <c r="Q5126" s="5" t="str">
        <f>IF(ActividadesCom[[#This Row],[NIVEL 2]]&lt;&gt;0,VLOOKUP(ActividadesCom[[#This Row],[NIVEL 2]],Catálogo!A:B,2,FALSE),"")</f>
        <v/>
      </c>
      <c r="R5126" s="5"/>
      <c r="S5126" s="6"/>
      <c r="T5126" s="5"/>
      <c r="U5126" s="5"/>
      <c r="V5126" s="5" t="str">
        <f>IF(ActividadesCom[[#This Row],[NIVEL 3]]&lt;&gt;0,VLOOKUP(ActividadesCom[[#This Row],[NIVEL 3]],Catálogo!A:B,2,FALSE),"")</f>
        <v/>
      </c>
      <c r="W5126" s="5"/>
      <c r="X5126" s="6"/>
      <c r="Y5126" s="5"/>
      <c r="Z5126" s="5"/>
      <c r="AA5126" s="5" t="str">
        <f>IF(ActividadesCom[[#This Row],[NIVEL 4]]&lt;&gt;0,VLOOKUP(ActividadesCom[[#This Row],[NIVEL 4]],Catálogo!A:B,2,FALSE),"")</f>
        <v/>
      </c>
      <c r="AB5126" s="5"/>
      <c r="AC5126" s="6"/>
      <c r="AD5126" s="5"/>
      <c r="AE5126" s="5"/>
      <c r="AF5126" s="5" t="str">
        <f>IF(ActividadesCom[[#This Row],[NIVEL 5]]&lt;&gt;0,VLOOKUP(ActividadesCom[[#This Row],[NIVEL 5]],Catálogo!A:B,2,FALSE),"")</f>
        <v/>
      </c>
      <c r="AG5126" s="5"/>
    </row>
    <row r="5127" spans="1:33" ht="30" customHeight="1" x14ac:dyDescent="0.25">
      <c r="A5127" s="7">
        <v>26470051</v>
      </c>
      <c r="B5127" s="10" t="str">
        <f>VLOOKUP(ActividadesCom[[#This Row],[NO. DE CONTROL]],'LISTADO ESTUDIANTES'!A:C,2,FALSE)</f>
        <v>AC DELGADO ANGEL EDUARDO</v>
      </c>
      <c r="C5127" s="6" t="str">
        <f>VLOOKUP(ActividadesCom[[#This Row],[NO. DE CONTROL]],'LISTADO ESTUDIANTES'!A:C,3,FALSE)</f>
        <v>ARQUITECTURA</v>
      </c>
      <c r="D5127" s="5" t="str">
        <f>VLOOKUP(ActividadesCom[[#This Row],[NO. DE CONTROL]],'LISTADO ESTUDIANTES'!A:D,4,FALSE)</f>
        <v>ACTIVO(A)</v>
      </c>
      <c r="E5127" s="7">
        <f>SUM(ActividadesCom[[#This Row],[CRÉD. 1]],ActividadesCom[[#This Row],[CRÉD. 2]],ActividadesCom[[#This Row],[CRÉD. 3]],ActividadesCom[[#This Row],[CRÉD. 4]],ActividadesCom[[#This Row],[CRÉD. 5]])</f>
        <v>0</v>
      </c>
      <c r="F5127" s="5" t="str">
        <f>IF(ActividadesCom[[#This Row],[ÚLTIMO SEMESTRE CON CRÉDITOS]]&gt;0,ROUND(AVERAGE(ActividadesCom[[#This Row],[VALOR NIVEL 5]],ActividadesCom[[#This Row],[VALOR NIVEL 4]],ActividadesCom[[#This Row],[VALOR NIVEL 3]],ActividadesCom[[#This Row],[VALOR NIVEL 2]],ActividadesCom[[#This Row],[VALOR NIVEL 1]]),0),"")</f>
        <v/>
      </c>
      <c r="G5127" s="7" t="str">
        <f>IF(ActividadesCom[[#This Row],[PROMEDIO]]="","",IF(ActividadesCom[[#This Row],[PROMEDIO]]&gt;=4,"EXCELENTE",IF(ActividadesCom[[#This Row],[PROMEDIO]]&gt;=3,"NOTABLE",IF(ActividadesCom[[#This Row],[PROMEDIO]]&gt;=2,"BUENO",IF(ActividadesCom[[#This Row],[PROMEDIO]]=1,"SUFICIENTE","")))))</f>
        <v/>
      </c>
      <c r="H5127" s="5">
        <f>MAX(ActividadesCom[[#This Row],[PERÍODO 1]],ActividadesCom[[#This Row],[PERÍODO 2]],ActividadesCom[[#This Row],[PERÍODO 3]],ActividadesCom[[#This Row],[PERÍODO 4]],ActividadesCom[[#This Row],[PERÍODO 5]])</f>
        <v>0</v>
      </c>
      <c r="I5127" s="6"/>
      <c r="J5127" s="5"/>
      <c r="K5127" s="5"/>
      <c r="L5127" s="5" t="str">
        <f>IF(ActividadesCom[[#This Row],[NIVEL 1]]&lt;&gt;0,VLOOKUP(ActividadesCom[[#This Row],[NIVEL 1]],Catálogo!A:B,2,FALSE),"")</f>
        <v/>
      </c>
      <c r="M5127" s="5"/>
      <c r="N5127" s="6"/>
      <c r="O5127" s="5"/>
      <c r="P5127" s="5"/>
      <c r="Q5127" s="5" t="str">
        <f>IF(ActividadesCom[[#This Row],[NIVEL 2]]&lt;&gt;0,VLOOKUP(ActividadesCom[[#This Row],[NIVEL 2]],Catálogo!A:B,2,FALSE),"")</f>
        <v/>
      </c>
      <c r="R5127" s="5"/>
      <c r="S5127" s="6"/>
      <c r="T5127" s="5"/>
      <c r="U5127" s="5"/>
      <c r="V5127" s="5" t="str">
        <f>IF(ActividadesCom[[#This Row],[NIVEL 3]]&lt;&gt;0,VLOOKUP(ActividadesCom[[#This Row],[NIVEL 3]],Catálogo!A:B,2,FALSE),"")</f>
        <v/>
      </c>
      <c r="W5127" s="5"/>
      <c r="X5127" s="6"/>
      <c r="Y5127" s="5"/>
      <c r="Z5127" s="5"/>
      <c r="AA5127" s="5" t="str">
        <f>IF(ActividadesCom[[#This Row],[NIVEL 4]]&lt;&gt;0,VLOOKUP(ActividadesCom[[#This Row],[NIVEL 4]],Catálogo!A:B,2,FALSE),"")</f>
        <v/>
      </c>
      <c r="AB5127" s="5"/>
      <c r="AC5127" s="6"/>
      <c r="AD5127" s="5"/>
      <c r="AE5127" s="5"/>
      <c r="AF5127" s="5" t="str">
        <f>IF(ActividadesCom[[#This Row],[NIVEL 5]]&lt;&gt;0,VLOOKUP(ActividadesCom[[#This Row],[NIVEL 5]],Catálogo!A:B,2,FALSE),"")</f>
        <v/>
      </c>
      <c r="AG5127" s="5"/>
    </row>
    <row r="5128" spans="1:33" ht="30" customHeight="1" x14ac:dyDescent="0.25">
      <c r="A5128" s="7">
        <v>26470052</v>
      </c>
      <c r="B5128" s="10" t="str">
        <f>VLOOKUP(ActividadesCom[[#This Row],[NO. DE CONTROL]],'LISTADO ESTUDIANTES'!A:C,2,FALSE)</f>
        <v>AKE VILLARREAL MARIO ANTONIO</v>
      </c>
      <c r="C5128" s="6" t="str">
        <f>VLOOKUP(ActividadesCom[[#This Row],[NO. DE CONTROL]],'LISTADO ESTUDIANTES'!A:C,3,FALSE)</f>
        <v>ARQUITECTURA</v>
      </c>
      <c r="D5128" s="5" t="str">
        <f>VLOOKUP(ActividadesCom[[#This Row],[NO. DE CONTROL]],'LISTADO ESTUDIANTES'!A:D,4,FALSE)</f>
        <v>ACTIVO(A)</v>
      </c>
      <c r="E5128" s="7">
        <f>SUM(ActividadesCom[[#This Row],[CRÉD. 1]],ActividadesCom[[#This Row],[CRÉD. 2]],ActividadesCom[[#This Row],[CRÉD. 3]],ActividadesCom[[#This Row],[CRÉD. 4]],ActividadesCom[[#This Row],[CRÉD. 5]])</f>
        <v>0</v>
      </c>
      <c r="F5128" s="5" t="str">
        <f>IF(ActividadesCom[[#This Row],[ÚLTIMO SEMESTRE CON CRÉDITOS]]&gt;0,ROUND(AVERAGE(ActividadesCom[[#This Row],[VALOR NIVEL 5]],ActividadesCom[[#This Row],[VALOR NIVEL 4]],ActividadesCom[[#This Row],[VALOR NIVEL 3]],ActividadesCom[[#This Row],[VALOR NIVEL 2]],ActividadesCom[[#This Row],[VALOR NIVEL 1]]),0),"")</f>
        <v/>
      </c>
      <c r="G5128" s="7" t="str">
        <f>IF(ActividadesCom[[#This Row],[PROMEDIO]]="","",IF(ActividadesCom[[#This Row],[PROMEDIO]]&gt;=4,"EXCELENTE",IF(ActividadesCom[[#This Row],[PROMEDIO]]&gt;=3,"NOTABLE",IF(ActividadesCom[[#This Row],[PROMEDIO]]&gt;=2,"BUENO",IF(ActividadesCom[[#This Row],[PROMEDIO]]=1,"SUFICIENTE","")))))</f>
        <v/>
      </c>
      <c r="H5128" s="5">
        <f>MAX(ActividadesCom[[#This Row],[PERÍODO 1]],ActividadesCom[[#This Row],[PERÍODO 2]],ActividadesCom[[#This Row],[PERÍODO 3]],ActividadesCom[[#This Row],[PERÍODO 4]],ActividadesCom[[#This Row],[PERÍODO 5]])</f>
        <v>0</v>
      </c>
      <c r="I5128" s="6"/>
      <c r="J5128" s="5"/>
      <c r="K5128" s="5"/>
      <c r="L5128" s="5" t="str">
        <f>IF(ActividadesCom[[#This Row],[NIVEL 1]]&lt;&gt;0,VLOOKUP(ActividadesCom[[#This Row],[NIVEL 1]],Catálogo!A:B,2,FALSE),"")</f>
        <v/>
      </c>
      <c r="M5128" s="5"/>
      <c r="N5128" s="6"/>
      <c r="O5128" s="5"/>
      <c r="P5128" s="5"/>
      <c r="Q5128" s="5" t="str">
        <f>IF(ActividadesCom[[#This Row],[NIVEL 2]]&lt;&gt;0,VLOOKUP(ActividadesCom[[#This Row],[NIVEL 2]],Catálogo!A:B,2,FALSE),"")</f>
        <v/>
      </c>
      <c r="R5128" s="5"/>
      <c r="S5128" s="6"/>
      <c r="T5128" s="5"/>
      <c r="U5128" s="5"/>
      <c r="V5128" s="5" t="str">
        <f>IF(ActividadesCom[[#This Row],[NIVEL 3]]&lt;&gt;0,VLOOKUP(ActividadesCom[[#This Row],[NIVEL 3]],Catálogo!A:B,2,FALSE),"")</f>
        <v/>
      </c>
      <c r="W5128" s="5"/>
      <c r="X5128" s="6"/>
      <c r="Y5128" s="5"/>
      <c r="Z5128" s="5"/>
      <c r="AA5128" s="5" t="str">
        <f>IF(ActividadesCom[[#This Row],[NIVEL 4]]&lt;&gt;0,VLOOKUP(ActividadesCom[[#This Row],[NIVEL 4]],Catálogo!A:B,2,FALSE),"")</f>
        <v/>
      </c>
      <c r="AB5128" s="5"/>
      <c r="AC5128" s="6"/>
      <c r="AD5128" s="5"/>
      <c r="AE5128" s="5"/>
      <c r="AF5128" s="5" t="str">
        <f>IF(ActividadesCom[[#This Row],[NIVEL 5]]&lt;&gt;0,VLOOKUP(ActividadesCom[[#This Row],[NIVEL 5]],Catálogo!A:B,2,FALSE),"")</f>
        <v/>
      </c>
      <c r="AG5128" s="5"/>
    </row>
    <row r="5129" spans="1:33" ht="30" customHeight="1" x14ac:dyDescent="0.25">
      <c r="A5129" s="7">
        <v>26470053</v>
      </c>
      <c r="B5129" s="10" t="str">
        <f>VLOOKUP(ActividadesCom[[#This Row],[NO. DE CONTROL]],'LISTADO ESTUDIANTES'!A:C,2,FALSE)</f>
        <v>BALAN EK AVRIL GUADALUPE</v>
      </c>
      <c r="C5129" s="6" t="str">
        <f>VLOOKUP(ActividadesCom[[#This Row],[NO. DE CONTROL]],'LISTADO ESTUDIANTES'!A:C,3,FALSE)</f>
        <v>ARQUITECTURA</v>
      </c>
      <c r="D5129" s="5" t="str">
        <f>VLOOKUP(ActividadesCom[[#This Row],[NO. DE CONTROL]],'LISTADO ESTUDIANTES'!A:D,4,FALSE)</f>
        <v>ACTIVO(A)</v>
      </c>
      <c r="E5129" s="7">
        <f>SUM(ActividadesCom[[#This Row],[CRÉD. 1]],ActividadesCom[[#This Row],[CRÉD. 2]],ActividadesCom[[#This Row],[CRÉD. 3]],ActividadesCom[[#This Row],[CRÉD. 4]],ActividadesCom[[#This Row],[CRÉD. 5]])</f>
        <v>0</v>
      </c>
      <c r="F5129" s="5" t="str">
        <f>IF(ActividadesCom[[#This Row],[ÚLTIMO SEMESTRE CON CRÉDITOS]]&gt;0,ROUND(AVERAGE(ActividadesCom[[#This Row],[VALOR NIVEL 5]],ActividadesCom[[#This Row],[VALOR NIVEL 4]],ActividadesCom[[#This Row],[VALOR NIVEL 3]],ActividadesCom[[#This Row],[VALOR NIVEL 2]],ActividadesCom[[#This Row],[VALOR NIVEL 1]]),0),"")</f>
        <v/>
      </c>
      <c r="G5129" s="7" t="str">
        <f>IF(ActividadesCom[[#This Row],[PROMEDIO]]="","",IF(ActividadesCom[[#This Row],[PROMEDIO]]&gt;=4,"EXCELENTE",IF(ActividadesCom[[#This Row],[PROMEDIO]]&gt;=3,"NOTABLE",IF(ActividadesCom[[#This Row],[PROMEDIO]]&gt;=2,"BUENO",IF(ActividadesCom[[#This Row],[PROMEDIO]]=1,"SUFICIENTE","")))))</f>
        <v/>
      </c>
      <c r="H5129" s="5">
        <f>MAX(ActividadesCom[[#This Row],[PERÍODO 1]],ActividadesCom[[#This Row],[PERÍODO 2]],ActividadesCom[[#This Row],[PERÍODO 3]],ActividadesCom[[#This Row],[PERÍODO 4]],ActividadesCom[[#This Row],[PERÍODO 5]])</f>
        <v>0</v>
      </c>
      <c r="I5129" s="6"/>
      <c r="J5129" s="5"/>
      <c r="K5129" s="5"/>
      <c r="L5129" s="5" t="str">
        <f>IF(ActividadesCom[[#This Row],[NIVEL 1]]&lt;&gt;0,VLOOKUP(ActividadesCom[[#This Row],[NIVEL 1]],Catálogo!A:B,2,FALSE),"")</f>
        <v/>
      </c>
      <c r="M5129" s="5"/>
      <c r="N5129" s="6"/>
      <c r="O5129" s="5"/>
      <c r="P5129" s="5"/>
      <c r="Q5129" s="5" t="str">
        <f>IF(ActividadesCom[[#This Row],[NIVEL 2]]&lt;&gt;0,VLOOKUP(ActividadesCom[[#This Row],[NIVEL 2]],Catálogo!A:B,2,FALSE),"")</f>
        <v/>
      </c>
      <c r="R5129" s="5"/>
      <c r="S5129" s="6"/>
      <c r="T5129" s="5"/>
      <c r="U5129" s="5"/>
      <c r="V5129" s="5" t="str">
        <f>IF(ActividadesCom[[#This Row],[NIVEL 3]]&lt;&gt;0,VLOOKUP(ActividadesCom[[#This Row],[NIVEL 3]],Catálogo!A:B,2,FALSE),"")</f>
        <v/>
      </c>
      <c r="W5129" s="5"/>
      <c r="X5129" s="6"/>
      <c r="Y5129" s="5"/>
      <c r="Z5129" s="5"/>
      <c r="AA5129" s="5" t="str">
        <f>IF(ActividadesCom[[#This Row],[NIVEL 4]]&lt;&gt;0,VLOOKUP(ActividadesCom[[#This Row],[NIVEL 4]],Catálogo!A:B,2,FALSE),"")</f>
        <v/>
      </c>
      <c r="AB5129" s="5"/>
      <c r="AC5129" s="6"/>
      <c r="AD5129" s="5"/>
      <c r="AE5129" s="5"/>
      <c r="AF5129" s="5" t="str">
        <f>IF(ActividadesCom[[#This Row],[NIVEL 5]]&lt;&gt;0,VLOOKUP(ActividadesCom[[#This Row],[NIVEL 5]],Catálogo!A:B,2,FALSE),"")</f>
        <v/>
      </c>
      <c r="AG5129" s="5"/>
    </row>
    <row r="5130" spans="1:33" ht="30" customHeight="1" x14ac:dyDescent="0.25">
      <c r="A5130" s="7">
        <v>26470054</v>
      </c>
      <c r="B5130" s="10" t="str">
        <f>VLOOKUP(ActividadesCom[[#This Row],[NO. DE CONTROL]],'LISTADO ESTUDIANTES'!A:C,2,FALSE)</f>
        <v>BARRERA RUEDA LUIS FERNANDO</v>
      </c>
      <c r="C5130" s="6" t="str">
        <f>VLOOKUP(ActividadesCom[[#This Row],[NO. DE CONTROL]],'LISTADO ESTUDIANTES'!A:C,3,FALSE)</f>
        <v>ARQUITECTURA</v>
      </c>
      <c r="D5130" s="5" t="str">
        <f>VLOOKUP(ActividadesCom[[#This Row],[NO. DE CONTROL]],'LISTADO ESTUDIANTES'!A:D,4,FALSE)</f>
        <v>ACTIVO(A)</v>
      </c>
      <c r="E5130" s="7">
        <f>SUM(ActividadesCom[[#This Row],[CRÉD. 1]],ActividadesCom[[#This Row],[CRÉD. 2]],ActividadesCom[[#This Row],[CRÉD. 3]],ActividadesCom[[#This Row],[CRÉD. 4]],ActividadesCom[[#This Row],[CRÉD. 5]])</f>
        <v>0</v>
      </c>
      <c r="F5130" s="5" t="str">
        <f>IF(ActividadesCom[[#This Row],[ÚLTIMO SEMESTRE CON CRÉDITOS]]&gt;0,ROUND(AVERAGE(ActividadesCom[[#This Row],[VALOR NIVEL 5]],ActividadesCom[[#This Row],[VALOR NIVEL 4]],ActividadesCom[[#This Row],[VALOR NIVEL 3]],ActividadesCom[[#This Row],[VALOR NIVEL 2]],ActividadesCom[[#This Row],[VALOR NIVEL 1]]),0),"")</f>
        <v/>
      </c>
      <c r="G5130" s="7" t="str">
        <f>IF(ActividadesCom[[#This Row],[PROMEDIO]]="","",IF(ActividadesCom[[#This Row],[PROMEDIO]]&gt;=4,"EXCELENTE",IF(ActividadesCom[[#This Row],[PROMEDIO]]&gt;=3,"NOTABLE",IF(ActividadesCom[[#This Row],[PROMEDIO]]&gt;=2,"BUENO",IF(ActividadesCom[[#This Row],[PROMEDIO]]=1,"SUFICIENTE","")))))</f>
        <v/>
      </c>
      <c r="H5130" s="5">
        <f>MAX(ActividadesCom[[#This Row],[PERÍODO 1]],ActividadesCom[[#This Row],[PERÍODO 2]],ActividadesCom[[#This Row],[PERÍODO 3]],ActividadesCom[[#This Row],[PERÍODO 4]],ActividadesCom[[#This Row],[PERÍODO 5]])</f>
        <v>0</v>
      </c>
      <c r="I5130" s="6"/>
      <c r="J5130" s="5"/>
      <c r="K5130" s="5"/>
      <c r="L5130" s="5" t="str">
        <f>IF(ActividadesCom[[#This Row],[NIVEL 1]]&lt;&gt;0,VLOOKUP(ActividadesCom[[#This Row],[NIVEL 1]],Catálogo!A:B,2,FALSE),"")</f>
        <v/>
      </c>
      <c r="M5130" s="5"/>
      <c r="N5130" s="6"/>
      <c r="O5130" s="5"/>
      <c r="P5130" s="5"/>
      <c r="Q5130" s="5" t="str">
        <f>IF(ActividadesCom[[#This Row],[NIVEL 2]]&lt;&gt;0,VLOOKUP(ActividadesCom[[#This Row],[NIVEL 2]],Catálogo!A:B,2,FALSE),"")</f>
        <v/>
      </c>
      <c r="R5130" s="5"/>
      <c r="S5130" s="6"/>
      <c r="T5130" s="5"/>
      <c r="U5130" s="5"/>
      <c r="V5130" s="5" t="str">
        <f>IF(ActividadesCom[[#This Row],[NIVEL 3]]&lt;&gt;0,VLOOKUP(ActividadesCom[[#This Row],[NIVEL 3]],Catálogo!A:B,2,FALSE),"")</f>
        <v/>
      </c>
      <c r="W5130" s="5"/>
      <c r="X5130" s="6"/>
      <c r="Y5130" s="5"/>
      <c r="Z5130" s="5"/>
      <c r="AA5130" s="5" t="str">
        <f>IF(ActividadesCom[[#This Row],[NIVEL 4]]&lt;&gt;0,VLOOKUP(ActividadesCom[[#This Row],[NIVEL 4]],Catálogo!A:B,2,FALSE),"")</f>
        <v/>
      </c>
      <c r="AB5130" s="5"/>
      <c r="AC5130" s="6"/>
      <c r="AD5130" s="5"/>
      <c r="AE5130" s="5"/>
      <c r="AF5130" s="5" t="str">
        <f>IF(ActividadesCom[[#This Row],[NIVEL 5]]&lt;&gt;0,VLOOKUP(ActividadesCom[[#This Row],[NIVEL 5]],Catálogo!A:B,2,FALSE),"")</f>
        <v/>
      </c>
      <c r="AG5130" s="5"/>
    </row>
    <row r="5131" spans="1:33" ht="30" customHeight="1" x14ac:dyDescent="0.25">
      <c r="A5131" s="7">
        <v>26470055</v>
      </c>
      <c r="B5131" s="10" t="str">
        <f>VLOOKUP(ActividadesCom[[#This Row],[NO. DE CONTROL]],'LISTADO ESTUDIANTES'!A:C,2,FALSE)</f>
        <v>CAAMAL GONGORA MARY ALBINA</v>
      </c>
      <c r="C5131" s="6" t="str">
        <f>VLOOKUP(ActividadesCom[[#This Row],[NO. DE CONTROL]],'LISTADO ESTUDIANTES'!A:C,3,FALSE)</f>
        <v>ARQUITECTURA</v>
      </c>
      <c r="D5131" s="5" t="str">
        <f>VLOOKUP(ActividadesCom[[#This Row],[NO. DE CONTROL]],'LISTADO ESTUDIANTES'!A:D,4,FALSE)</f>
        <v>ACTIVO(A)</v>
      </c>
      <c r="E5131" s="7">
        <f>SUM(ActividadesCom[[#This Row],[CRÉD. 1]],ActividadesCom[[#This Row],[CRÉD. 2]],ActividadesCom[[#This Row],[CRÉD. 3]],ActividadesCom[[#This Row],[CRÉD. 4]],ActividadesCom[[#This Row],[CRÉD. 5]])</f>
        <v>0</v>
      </c>
      <c r="F5131" s="5" t="str">
        <f>IF(ActividadesCom[[#This Row],[ÚLTIMO SEMESTRE CON CRÉDITOS]]&gt;0,ROUND(AVERAGE(ActividadesCom[[#This Row],[VALOR NIVEL 5]],ActividadesCom[[#This Row],[VALOR NIVEL 4]],ActividadesCom[[#This Row],[VALOR NIVEL 3]],ActividadesCom[[#This Row],[VALOR NIVEL 2]],ActividadesCom[[#This Row],[VALOR NIVEL 1]]),0),"")</f>
        <v/>
      </c>
      <c r="G5131" s="7" t="str">
        <f>IF(ActividadesCom[[#This Row],[PROMEDIO]]="","",IF(ActividadesCom[[#This Row],[PROMEDIO]]&gt;=4,"EXCELENTE",IF(ActividadesCom[[#This Row],[PROMEDIO]]&gt;=3,"NOTABLE",IF(ActividadesCom[[#This Row],[PROMEDIO]]&gt;=2,"BUENO",IF(ActividadesCom[[#This Row],[PROMEDIO]]=1,"SUFICIENTE","")))))</f>
        <v/>
      </c>
      <c r="H5131" s="5">
        <f>MAX(ActividadesCom[[#This Row],[PERÍODO 1]],ActividadesCom[[#This Row],[PERÍODO 2]],ActividadesCom[[#This Row],[PERÍODO 3]],ActividadesCom[[#This Row],[PERÍODO 4]],ActividadesCom[[#This Row],[PERÍODO 5]])</f>
        <v>0</v>
      </c>
      <c r="I5131" s="6"/>
      <c r="J5131" s="5"/>
      <c r="K5131" s="5"/>
      <c r="L5131" s="5" t="str">
        <f>IF(ActividadesCom[[#This Row],[NIVEL 1]]&lt;&gt;0,VLOOKUP(ActividadesCom[[#This Row],[NIVEL 1]],Catálogo!A:B,2,FALSE),"")</f>
        <v/>
      </c>
      <c r="M5131" s="5"/>
      <c r="N5131" s="6"/>
      <c r="O5131" s="5"/>
      <c r="P5131" s="5"/>
      <c r="Q5131" s="5" t="str">
        <f>IF(ActividadesCom[[#This Row],[NIVEL 2]]&lt;&gt;0,VLOOKUP(ActividadesCom[[#This Row],[NIVEL 2]],Catálogo!A:B,2,FALSE),"")</f>
        <v/>
      </c>
      <c r="R5131" s="5"/>
      <c r="S5131" s="6"/>
      <c r="T5131" s="5"/>
      <c r="U5131" s="5"/>
      <c r="V5131" s="5" t="str">
        <f>IF(ActividadesCom[[#This Row],[NIVEL 3]]&lt;&gt;0,VLOOKUP(ActividadesCom[[#This Row],[NIVEL 3]],Catálogo!A:B,2,FALSE),"")</f>
        <v/>
      </c>
      <c r="W5131" s="5"/>
      <c r="X5131" s="6"/>
      <c r="Y5131" s="5"/>
      <c r="Z5131" s="5"/>
      <c r="AA5131" s="5" t="str">
        <f>IF(ActividadesCom[[#This Row],[NIVEL 4]]&lt;&gt;0,VLOOKUP(ActividadesCom[[#This Row],[NIVEL 4]],Catálogo!A:B,2,FALSE),"")</f>
        <v/>
      </c>
      <c r="AB5131" s="5"/>
      <c r="AC5131" s="6"/>
      <c r="AD5131" s="5"/>
      <c r="AE5131" s="5"/>
      <c r="AF5131" s="5" t="str">
        <f>IF(ActividadesCom[[#This Row],[NIVEL 5]]&lt;&gt;0,VLOOKUP(ActividadesCom[[#This Row],[NIVEL 5]],Catálogo!A:B,2,FALSE),"")</f>
        <v/>
      </c>
      <c r="AG5131" s="5"/>
    </row>
    <row r="5132" spans="1:33" ht="30" customHeight="1" x14ac:dyDescent="0.25">
      <c r="A5132" s="7">
        <v>26470056</v>
      </c>
      <c r="B5132" s="10" t="str">
        <f>VLOOKUP(ActividadesCom[[#This Row],[NO. DE CONTROL]],'LISTADO ESTUDIANTES'!A:C,2,FALSE)</f>
        <v>CARRILLO UC JAVIER ALEJANDRO DE JESUS</v>
      </c>
      <c r="C5132" s="6" t="str">
        <f>VLOOKUP(ActividadesCom[[#This Row],[NO. DE CONTROL]],'LISTADO ESTUDIANTES'!A:C,3,FALSE)</f>
        <v>ARQUITECTURA</v>
      </c>
      <c r="D5132" s="5" t="str">
        <f>VLOOKUP(ActividadesCom[[#This Row],[NO. DE CONTROL]],'LISTADO ESTUDIANTES'!A:D,4,FALSE)</f>
        <v>ACTIVO(A)</v>
      </c>
      <c r="E5132" s="7">
        <f>SUM(ActividadesCom[[#This Row],[CRÉD. 1]],ActividadesCom[[#This Row],[CRÉD. 2]],ActividadesCom[[#This Row],[CRÉD. 3]],ActividadesCom[[#This Row],[CRÉD. 4]],ActividadesCom[[#This Row],[CRÉD. 5]])</f>
        <v>0</v>
      </c>
      <c r="F5132" s="5" t="str">
        <f>IF(ActividadesCom[[#This Row],[ÚLTIMO SEMESTRE CON CRÉDITOS]]&gt;0,ROUND(AVERAGE(ActividadesCom[[#This Row],[VALOR NIVEL 5]],ActividadesCom[[#This Row],[VALOR NIVEL 4]],ActividadesCom[[#This Row],[VALOR NIVEL 3]],ActividadesCom[[#This Row],[VALOR NIVEL 2]],ActividadesCom[[#This Row],[VALOR NIVEL 1]]),0),"")</f>
        <v/>
      </c>
      <c r="G5132" s="7" t="str">
        <f>IF(ActividadesCom[[#This Row],[PROMEDIO]]="","",IF(ActividadesCom[[#This Row],[PROMEDIO]]&gt;=4,"EXCELENTE",IF(ActividadesCom[[#This Row],[PROMEDIO]]&gt;=3,"NOTABLE",IF(ActividadesCom[[#This Row],[PROMEDIO]]&gt;=2,"BUENO",IF(ActividadesCom[[#This Row],[PROMEDIO]]=1,"SUFICIENTE","")))))</f>
        <v/>
      </c>
      <c r="H5132" s="5">
        <f>MAX(ActividadesCom[[#This Row],[PERÍODO 1]],ActividadesCom[[#This Row],[PERÍODO 2]],ActividadesCom[[#This Row],[PERÍODO 3]],ActividadesCom[[#This Row],[PERÍODO 4]],ActividadesCom[[#This Row],[PERÍODO 5]])</f>
        <v>0</v>
      </c>
      <c r="I5132" s="6"/>
      <c r="J5132" s="5"/>
      <c r="K5132" s="5"/>
      <c r="L5132" s="5" t="str">
        <f>IF(ActividadesCom[[#This Row],[NIVEL 1]]&lt;&gt;0,VLOOKUP(ActividadesCom[[#This Row],[NIVEL 1]],Catálogo!A:B,2,FALSE),"")</f>
        <v/>
      </c>
      <c r="M5132" s="5"/>
      <c r="N5132" s="6"/>
      <c r="O5132" s="5"/>
      <c r="P5132" s="5"/>
      <c r="Q5132" s="5" t="str">
        <f>IF(ActividadesCom[[#This Row],[NIVEL 2]]&lt;&gt;0,VLOOKUP(ActividadesCom[[#This Row],[NIVEL 2]],Catálogo!A:B,2,FALSE),"")</f>
        <v/>
      </c>
      <c r="R5132" s="5"/>
      <c r="S5132" s="6"/>
      <c r="T5132" s="5"/>
      <c r="U5132" s="5"/>
      <c r="V5132" s="5" t="str">
        <f>IF(ActividadesCom[[#This Row],[NIVEL 3]]&lt;&gt;0,VLOOKUP(ActividadesCom[[#This Row],[NIVEL 3]],Catálogo!A:B,2,FALSE),"")</f>
        <v/>
      </c>
      <c r="W5132" s="5"/>
      <c r="X5132" s="6"/>
      <c r="Y5132" s="5"/>
      <c r="Z5132" s="5"/>
      <c r="AA5132" s="5" t="str">
        <f>IF(ActividadesCom[[#This Row],[NIVEL 4]]&lt;&gt;0,VLOOKUP(ActividadesCom[[#This Row],[NIVEL 4]],Catálogo!A:B,2,FALSE),"")</f>
        <v/>
      </c>
      <c r="AB5132" s="5"/>
      <c r="AC5132" s="6"/>
      <c r="AD5132" s="5"/>
      <c r="AE5132" s="5"/>
      <c r="AF5132" s="5" t="str">
        <f>IF(ActividadesCom[[#This Row],[NIVEL 5]]&lt;&gt;0,VLOOKUP(ActividadesCom[[#This Row],[NIVEL 5]],Catálogo!A:B,2,FALSE),"")</f>
        <v/>
      </c>
      <c r="AG5132" s="5"/>
    </row>
    <row r="5133" spans="1:33" ht="30" customHeight="1" x14ac:dyDescent="0.25">
      <c r="A5133" s="7">
        <v>26470057</v>
      </c>
      <c r="B5133" s="10" t="str">
        <f>VLOOKUP(ActividadesCom[[#This Row],[NO. DE CONTROL]],'LISTADO ESTUDIANTES'!A:C,2,FALSE)</f>
        <v>CERVERA LOPEZ JOCELYN MIDORI</v>
      </c>
      <c r="C5133" s="6" t="str">
        <f>VLOOKUP(ActividadesCom[[#This Row],[NO. DE CONTROL]],'LISTADO ESTUDIANTES'!A:C,3,FALSE)</f>
        <v>ARQUITECTURA</v>
      </c>
      <c r="D5133" s="5" t="str">
        <f>VLOOKUP(ActividadesCom[[#This Row],[NO. DE CONTROL]],'LISTADO ESTUDIANTES'!A:D,4,FALSE)</f>
        <v>ACTIVO(A)</v>
      </c>
      <c r="E5133" s="7">
        <f>SUM(ActividadesCom[[#This Row],[CRÉD. 1]],ActividadesCom[[#This Row],[CRÉD. 2]],ActividadesCom[[#This Row],[CRÉD. 3]],ActividadesCom[[#This Row],[CRÉD. 4]],ActividadesCom[[#This Row],[CRÉD. 5]])</f>
        <v>0</v>
      </c>
      <c r="F5133" s="5" t="str">
        <f>IF(ActividadesCom[[#This Row],[ÚLTIMO SEMESTRE CON CRÉDITOS]]&gt;0,ROUND(AVERAGE(ActividadesCom[[#This Row],[VALOR NIVEL 5]],ActividadesCom[[#This Row],[VALOR NIVEL 4]],ActividadesCom[[#This Row],[VALOR NIVEL 3]],ActividadesCom[[#This Row],[VALOR NIVEL 2]],ActividadesCom[[#This Row],[VALOR NIVEL 1]]),0),"")</f>
        <v/>
      </c>
      <c r="G5133" s="7" t="str">
        <f>IF(ActividadesCom[[#This Row],[PROMEDIO]]="","",IF(ActividadesCom[[#This Row],[PROMEDIO]]&gt;=4,"EXCELENTE",IF(ActividadesCom[[#This Row],[PROMEDIO]]&gt;=3,"NOTABLE",IF(ActividadesCom[[#This Row],[PROMEDIO]]&gt;=2,"BUENO",IF(ActividadesCom[[#This Row],[PROMEDIO]]=1,"SUFICIENTE","")))))</f>
        <v/>
      </c>
      <c r="H5133" s="5">
        <f>MAX(ActividadesCom[[#This Row],[PERÍODO 1]],ActividadesCom[[#This Row],[PERÍODO 2]],ActividadesCom[[#This Row],[PERÍODO 3]],ActividadesCom[[#This Row],[PERÍODO 4]],ActividadesCom[[#This Row],[PERÍODO 5]])</f>
        <v>0</v>
      </c>
      <c r="I5133" s="6"/>
      <c r="J5133" s="5"/>
      <c r="K5133" s="5"/>
      <c r="L5133" s="5" t="str">
        <f>IF(ActividadesCom[[#This Row],[NIVEL 1]]&lt;&gt;0,VLOOKUP(ActividadesCom[[#This Row],[NIVEL 1]],Catálogo!A:B,2,FALSE),"")</f>
        <v/>
      </c>
      <c r="M5133" s="5"/>
      <c r="N5133" s="6"/>
      <c r="O5133" s="5"/>
      <c r="P5133" s="5"/>
      <c r="Q5133" s="5" t="str">
        <f>IF(ActividadesCom[[#This Row],[NIVEL 2]]&lt;&gt;0,VLOOKUP(ActividadesCom[[#This Row],[NIVEL 2]],Catálogo!A:B,2,FALSE),"")</f>
        <v/>
      </c>
      <c r="R5133" s="5"/>
      <c r="S5133" s="6"/>
      <c r="T5133" s="5"/>
      <c r="U5133" s="5"/>
      <c r="V5133" s="5" t="str">
        <f>IF(ActividadesCom[[#This Row],[NIVEL 3]]&lt;&gt;0,VLOOKUP(ActividadesCom[[#This Row],[NIVEL 3]],Catálogo!A:B,2,FALSE),"")</f>
        <v/>
      </c>
      <c r="W5133" s="5"/>
      <c r="X5133" s="6"/>
      <c r="Y5133" s="5"/>
      <c r="Z5133" s="5"/>
      <c r="AA5133" s="5" t="str">
        <f>IF(ActividadesCom[[#This Row],[NIVEL 4]]&lt;&gt;0,VLOOKUP(ActividadesCom[[#This Row],[NIVEL 4]],Catálogo!A:B,2,FALSE),"")</f>
        <v/>
      </c>
      <c r="AB5133" s="5"/>
      <c r="AC5133" s="6"/>
      <c r="AD5133" s="5"/>
      <c r="AE5133" s="5"/>
      <c r="AF5133" s="5" t="str">
        <f>IF(ActividadesCom[[#This Row],[NIVEL 5]]&lt;&gt;0,VLOOKUP(ActividadesCom[[#This Row],[NIVEL 5]],Catálogo!A:B,2,FALSE),"")</f>
        <v/>
      </c>
      <c r="AG5133" s="5"/>
    </row>
    <row r="5134" spans="1:33" ht="30" customHeight="1" x14ac:dyDescent="0.25">
      <c r="A5134" s="7">
        <v>26470058</v>
      </c>
      <c r="B5134" s="10" t="str">
        <f>VLOOKUP(ActividadesCom[[#This Row],[NO. DE CONTROL]],'LISTADO ESTUDIANTES'!A:C,2,FALSE)</f>
        <v>CHAN COLLI ANALI CONCEPSION</v>
      </c>
      <c r="C5134" s="6" t="str">
        <f>VLOOKUP(ActividadesCom[[#This Row],[NO. DE CONTROL]],'LISTADO ESTUDIANTES'!A:C,3,FALSE)</f>
        <v>ARQUITECTURA</v>
      </c>
      <c r="D5134" s="5" t="str">
        <f>VLOOKUP(ActividadesCom[[#This Row],[NO. DE CONTROL]],'LISTADO ESTUDIANTES'!A:D,4,FALSE)</f>
        <v>ACTIVO(A)</v>
      </c>
      <c r="E5134" s="7">
        <f>SUM(ActividadesCom[[#This Row],[CRÉD. 1]],ActividadesCom[[#This Row],[CRÉD. 2]],ActividadesCom[[#This Row],[CRÉD. 3]],ActividadesCom[[#This Row],[CRÉD. 4]],ActividadesCom[[#This Row],[CRÉD. 5]])</f>
        <v>0</v>
      </c>
      <c r="F5134" s="5" t="str">
        <f>IF(ActividadesCom[[#This Row],[ÚLTIMO SEMESTRE CON CRÉDITOS]]&gt;0,ROUND(AVERAGE(ActividadesCom[[#This Row],[VALOR NIVEL 5]],ActividadesCom[[#This Row],[VALOR NIVEL 4]],ActividadesCom[[#This Row],[VALOR NIVEL 3]],ActividadesCom[[#This Row],[VALOR NIVEL 2]],ActividadesCom[[#This Row],[VALOR NIVEL 1]]),0),"")</f>
        <v/>
      </c>
      <c r="G5134" s="7" t="str">
        <f>IF(ActividadesCom[[#This Row],[PROMEDIO]]="","",IF(ActividadesCom[[#This Row],[PROMEDIO]]&gt;=4,"EXCELENTE",IF(ActividadesCom[[#This Row],[PROMEDIO]]&gt;=3,"NOTABLE",IF(ActividadesCom[[#This Row],[PROMEDIO]]&gt;=2,"BUENO",IF(ActividadesCom[[#This Row],[PROMEDIO]]=1,"SUFICIENTE","")))))</f>
        <v/>
      </c>
      <c r="H5134" s="5">
        <f>MAX(ActividadesCom[[#This Row],[PERÍODO 1]],ActividadesCom[[#This Row],[PERÍODO 2]],ActividadesCom[[#This Row],[PERÍODO 3]],ActividadesCom[[#This Row],[PERÍODO 4]],ActividadesCom[[#This Row],[PERÍODO 5]])</f>
        <v>0</v>
      </c>
      <c r="I5134" s="6"/>
      <c r="J5134" s="5"/>
      <c r="K5134" s="5"/>
      <c r="L5134" s="5" t="str">
        <f>IF(ActividadesCom[[#This Row],[NIVEL 1]]&lt;&gt;0,VLOOKUP(ActividadesCom[[#This Row],[NIVEL 1]],Catálogo!A:B,2,FALSE),"")</f>
        <v/>
      </c>
      <c r="M5134" s="5"/>
      <c r="N5134" s="6"/>
      <c r="O5134" s="5"/>
      <c r="P5134" s="5"/>
      <c r="Q5134" s="5" t="str">
        <f>IF(ActividadesCom[[#This Row],[NIVEL 2]]&lt;&gt;0,VLOOKUP(ActividadesCom[[#This Row],[NIVEL 2]],Catálogo!A:B,2,FALSE),"")</f>
        <v/>
      </c>
      <c r="R5134" s="5"/>
      <c r="S5134" s="6"/>
      <c r="T5134" s="5"/>
      <c r="U5134" s="5"/>
      <c r="V5134" s="5" t="str">
        <f>IF(ActividadesCom[[#This Row],[NIVEL 3]]&lt;&gt;0,VLOOKUP(ActividadesCom[[#This Row],[NIVEL 3]],Catálogo!A:B,2,FALSE),"")</f>
        <v/>
      </c>
      <c r="W5134" s="5"/>
      <c r="X5134" s="6"/>
      <c r="Y5134" s="5"/>
      <c r="Z5134" s="5"/>
      <c r="AA5134" s="5" t="str">
        <f>IF(ActividadesCom[[#This Row],[NIVEL 4]]&lt;&gt;0,VLOOKUP(ActividadesCom[[#This Row],[NIVEL 4]],Catálogo!A:B,2,FALSE),"")</f>
        <v/>
      </c>
      <c r="AB5134" s="5"/>
      <c r="AC5134" s="6"/>
      <c r="AD5134" s="5"/>
      <c r="AE5134" s="5"/>
      <c r="AF5134" s="5" t="str">
        <f>IF(ActividadesCom[[#This Row],[NIVEL 5]]&lt;&gt;0,VLOOKUP(ActividadesCom[[#This Row],[NIVEL 5]],Catálogo!A:B,2,FALSE),"")</f>
        <v/>
      </c>
      <c r="AG5134" s="5"/>
    </row>
    <row r="5135" spans="1:33" ht="30" customHeight="1" x14ac:dyDescent="0.25">
      <c r="A5135" s="7">
        <v>26470059</v>
      </c>
      <c r="B5135" s="10" t="str">
        <f>VLOOKUP(ActividadesCom[[#This Row],[NO. DE CONTROL]],'LISTADO ESTUDIANTES'!A:C,2,FALSE)</f>
        <v>CIFUENTES MENDEZ EUGENIO DE JESUS</v>
      </c>
      <c r="C5135" s="6" t="str">
        <f>VLOOKUP(ActividadesCom[[#This Row],[NO. DE CONTROL]],'LISTADO ESTUDIANTES'!A:C,3,FALSE)</f>
        <v>ARQUITECTURA</v>
      </c>
      <c r="D5135" s="5" t="str">
        <f>VLOOKUP(ActividadesCom[[#This Row],[NO. DE CONTROL]],'LISTADO ESTUDIANTES'!A:D,4,FALSE)</f>
        <v>ACTIVO(A)</v>
      </c>
      <c r="E5135" s="7">
        <f>SUM(ActividadesCom[[#This Row],[CRÉD. 1]],ActividadesCom[[#This Row],[CRÉD. 2]],ActividadesCom[[#This Row],[CRÉD. 3]],ActividadesCom[[#This Row],[CRÉD. 4]],ActividadesCom[[#This Row],[CRÉD. 5]])</f>
        <v>0</v>
      </c>
      <c r="F5135" s="5" t="str">
        <f>IF(ActividadesCom[[#This Row],[ÚLTIMO SEMESTRE CON CRÉDITOS]]&gt;0,ROUND(AVERAGE(ActividadesCom[[#This Row],[VALOR NIVEL 5]],ActividadesCom[[#This Row],[VALOR NIVEL 4]],ActividadesCom[[#This Row],[VALOR NIVEL 3]],ActividadesCom[[#This Row],[VALOR NIVEL 2]],ActividadesCom[[#This Row],[VALOR NIVEL 1]]),0),"")</f>
        <v/>
      </c>
      <c r="G5135" s="7" t="str">
        <f>IF(ActividadesCom[[#This Row],[PROMEDIO]]="","",IF(ActividadesCom[[#This Row],[PROMEDIO]]&gt;=4,"EXCELENTE",IF(ActividadesCom[[#This Row],[PROMEDIO]]&gt;=3,"NOTABLE",IF(ActividadesCom[[#This Row],[PROMEDIO]]&gt;=2,"BUENO",IF(ActividadesCom[[#This Row],[PROMEDIO]]=1,"SUFICIENTE","")))))</f>
        <v/>
      </c>
      <c r="H5135" s="5">
        <f>MAX(ActividadesCom[[#This Row],[PERÍODO 1]],ActividadesCom[[#This Row],[PERÍODO 2]],ActividadesCom[[#This Row],[PERÍODO 3]],ActividadesCom[[#This Row],[PERÍODO 4]],ActividadesCom[[#This Row],[PERÍODO 5]])</f>
        <v>0</v>
      </c>
      <c r="I5135" s="6"/>
      <c r="J5135" s="5"/>
      <c r="K5135" s="5"/>
      <c r="L5135" s="5" t="str">
        <f>IF(ActividadesCom[[#This Row],[NIVEL 1]]&lt;&gt;0,VLOOKUP(ActividadesCom[[#This Row],[NIVEL 1]],Catálogo!A:B,2,FALSE),"")</f>
        <v/>
      </c>
      <c r="M5135" s="5"/>
      <c r="N5135" s="6"/>
      <c r="O5135" s="5"/>
      <c r="P5135" s="5"/>
      <c r="Q5135" s="5" t="str">
        <f>IF(ActividadesCom[[#This Row],[NIVEL 2]]&lt;&gt;0,VLOOKUP(ActividadesCom[[#This Row],[NIVEL 2]],Catálogo!A:B,2,FALSE),"")</f>
        <v/>
      </c>
      <c r="R5135" s="5"/>
      <c r="S5135" s="6"/>
      <c r="T5135" s="5"/>
      <c r="U5135" s="5"/>
      <c r="V5135" s="5" t="str">
        <f>IF(ActividadesCom[[#This Row],[NIVEL 3]]&lt;&gt;0,VLOOKUP(ActividadesCom[[#This Row],[NIVEL 3]],Catálogo!A:B,2,FALSE),"")</f>
        <v/>
      </c>
      <c r="W5135" s="5"/>
      <c r="X5135" s="6"/>
      <c r="Y5135" s="5"/>
      <c r="Z5135" s="5"/>
      <c r="AA5135" s="5" t="str">
        <f>IF(ActividadesCom[[#This Row],[NIVEL 4]]&lt;&gt;0,VLOOKUP(ActividadesCom[[#This Row],[NIVEL 4]],Catálogo!A:B,2,FALSE),"")</f>
        <v/>
      </c>
      <c r="AB5135" s="5"/>
      <c r="AC5135" s="6"/>
      <c r="AD5135" s="5"/>
      <c r="AE5135" s="5"/>
      <c r="AF5135" s="5" t="str">
        <f>IF(ActividadesCom[[#This Row],[NIVEL 5]]&lt;&gt;0,VLOOKUP(ActividadesCom[[#This Row],[NIVEL 5]],Catálogo!A:B,2,FALSE),"")</f>
        <v/>
      </c>
      <c r="AG5135" s="5"/>
    </row>
    <row r="5136" spans="1:33" ht="30" customHeight="1" x14ac:dyDescent="0.25">
      <c r="A5136" s="7">
        <v>26470060</v>
      </c>
      <c r="B5136" s="10" t="str">
        <f>VLOOKUP(ActividadesCom[[#This Row],[NO. DE CONTROL]],'LISTADO ESTUDIANTES'!A:C,2,FALSE)</f>
        <v>CONTRERAS VAZQUEZ ULISES</v>
      </c>
      <c r="C5136" s="6" t="str">
        <f>VLOOKUP(ActividadesCom[[#This Row],[NO. DE CONTROL]],'LISTADO ESTUDIANTES'!A:C,3,FALSE)</f>
        <v>ARQUITECTURA</v>
      </c>
      <c r="D5136" s="5" t="str">
        <f>VLOOKUP(ActividadesCom[[#This Row],[NO. DE CONTROL]],'LISTADO ESTUDIANTES'!A:D,4,FALSE)</f>
        <v>ACTIVO(A)</v>
      </c>
      <c r="E5136" s="7">
        <f>SUM(ActividadesCom[[#This Row],[CRÉD. 1]],ActividadesCom[[#This Row],[CRÉD. 2]],ActividadesCom[[#This Row],[CRÉD. 3]],ActividadesCom[[#This Row],[CRÉD. 4]],ActividadesCom[[#This Row],[CRÉD. 5]])</f>
        <v>0</v>
      </c>
      <c r="F5136" s="5" t="str">
        <f>IF(ActividadesCom[[#This Row],[ÚLTIMO SEMESTRE CON CRÉDITOS]]&gt;0,ROUND(AVERAGE(ActividadesCom[[#This Row],[VALOR NIVEL 5]],ActividadesCom[[#This Row],[VALOR NIVEL 4]],ActividadesCom[[#This Row],[VALOR NIVEL 3]],ActividadesCom[[#This Row],[VALOR NIVEL 2]],ActividadesCom[[#This Row],[VALOR NIVEL 1]]),0),"")</f>
        <v/>
      </c>
      <c r="G5136" s="7" t="str">
        <f>IF(ActividadesCom[[#This Row],[PROMEDIO]]="","",IF(ActividadesCom[[#This Row],[PROMEDIO]]&gt;=4,"EXCELENTE",IF(ActividadesCom[[#This Row],[PROMEDIO]]&gt;=3,"NOTABLE",IF(ActividadesCom[[#This Row],[PROMEDIO]]&gt;=2,"BUENO",IF(ActividadesCom[[#This Row],[PROMEDIO]]=1,"SUFICIENTE","")))))</f>
        <v/>
      </c>
      <c r="H5136" s="5">
        <f>MAX(ActividadesCom[[#This Row],[PERÍODO 1]],ActividadesCom[[#This Row],[PERÍODO 2]],ActividadesCom[[#This Row],[PERÍODO 3]],ActividadesCom[[#This Row],[PERÍODO 4]],ActividadesCom[[#This Row],[PERÍODO 5]])</f>
        <v>0</v>
      </c>
      <c r="I5136" s="6"/>
      <c r="J5136" s="5"/>
      <c r="K5136" s="5"/>
      <c r="L5136" s="5" t="str">
        <f>IF(ActividadesCom[[#This Row],[NIVEL 1]]&lt;&gt;0,VLOOKUP(ActividadesCom[[#This Row],[NIVEL 1]],Catálogo!A:B,2,FALSE),"")</f>
        <v/>
      </c>
      <c r="M5136" s="5"/>
      <c r="N5136" s="6"/>
      <c r="O5136" s="5"/>
      <c r="P5136" s="5"/>
      <c r="Q5136" s="5" t="str">
        <f>IF(ActividadesCom[[#This Row],[NIVEL 2]]&lt;&gt;0,VLOOKUP(ActividadesCom[[#This Row],[NIVEL 2]],Catálogo!A:B,2,FALSE),"")</f>
        <v/>
      </c>
      <c r="R5136" s="5"/>
      <c r="S5136" s="6"/>
      <c r="T5136" s="5"/>
      <c r="U5136" s="5"/>
      <c r="V5136" s="5" t="str">
        <f>IF(ActividadesCom[[#This Row],[NIVEL 3]]&lt;&gt;0,VLOOKUP(ActividadesCom[[#This Row],[NIVEL 3]],Catálogo!A:B,2,FALSE),"")</f>
        <v/>
      </c>
      <c r="W5136" s="5"/>
      <c r="X5136" s="6"/>
      <c r="Y5136" s="5"/>
      <c r="Z5136" s="5"/>
      <c r="AA5136" s="5" t="str">
        <f>IF(ActividadesCom[[#This Row],[NIVEL 4]]&lt;&gt;0,VLOOKUP(ActividadesCom[[#This Row],[NIVEL 4]],Catálogo!A:B,2,FALSE),"")</f>
        <v/>
      </c>
      <c r="AB5136" s="5"/>
      <c r="AC5136" s="6"/>
      <c r="AD5136" s="5"/>
      <c r="AE5136" s="5"/>
      <c r="AF5136" s="5" t="str">
        <f>IF(ActividadesCom[[#This Row],[NIVEL 5]]&lt;&gt;0,VLOOKUP(ActividadesCom[[#This Row],[NIVEL 5]],Catálogo!A:B,2,FALSE),"")</f>
        <v/>
      </c>
      <c r="AG5136" s="5"/>
    </row>
    <row r="5137" spans="1:33" ht="30" customHeight="1" x14ac:dyDescent="0.25">
      <c r="A5137" s="7">
        <v>26470061</v>
      </c>
      <c r="B5137" s="10" t="str">
        <f>VLOOKUP(ActividadesCom[[#This Row],[NO. DE CONTROL]],'LISTADO ESTUDIANTES'!A:C,2,FALSE)</f>
        <v>COYOC TORAYA VIOLET VICTORIA</v>
      </c>
      <c r="C5137" s="6" t="str">
        <f>VLOOKUP(ActividadesCom[[#This Row],[NO. DE CONTROL]],'LISTADO ESTUDIANTES'!A:C,3,FALSE)</f>
        <v>ARQUITECTURA</v>
      </c>
      <c r="D5137" s="5" t="str">
        <f>VLOOKUP(ActividadesCom[[#This Row],[NO. DE CONTROL]],'LISTADO ESTUDIANTES'!A:D,4,FALSE)</f>
        <v>ACTIVO(A)</v>
      </c>
      <c r="E5137" s="7">
        <f>SUM(ActividadesCom[[#This Row],[CRÉD. 1]],ActividadesCom[[#This Row],[CRÉD. 2]],ActividadesCom[[#This Row],[CRÉD. 3]],ActividadesCom[[#This Row],[CRÉD. 4]],ActividadesCom[[#This Row],[CRÉD. 5]])</f>
        <v>0</v>
      </c>
      <c r="F5137" s="5" t="str">
        <f>IF(ActividadesCom[[#This Row],[ÚLTIMO SEMESTRE CON CRÉDITOS]]&gt;0,ROUND(AVERAGE(ActividadesCom[[#This Row],[VALOR NIVEL 5]],ActividadesCom[[#This Row],[VALOR NIVEL 4]],ActividadesCom[[#This Row],[VALOR NIVEL 3]],ActividadesCom[[#This Row],[VALOR NIVEL 2]],ActividadesCom[[#This Row],[VALOR NIVEL 1]]),0),"")</f>
        <v/>
      </c>
      <c r="G5137" s="7" t="str">
        <f>IF(ActividadesCom[[#This Row],[PROMEDIO]]="","",IF(ActividadesCom[[#This Row],[PROMEDIO]]&gt;=4,"EXCELENTE",IF(ActividadesCom[[#This Row],[PROMEDIO]]&gt;=3,"NOTABLE",IF(ActividadesCom[[#This Row],[PROMEDIO]]&gt;=2,"BUENO",IF(ActividadesCom[[#This Row],[PROMEDIO]]=1,"SUFICIENTE","")))))</f>
        <v/>
      </c>
      <c r="H5137" s="5">
        <f>MAX(ActividadesCom[[#This Row],[PERÍODO 1]],ActividadesCom[[#This Row],[PERÍODO 2]],ActividadesCom[[#This Row],[PERÍODO 3]],ActividadesCom[[#This Row],[PERÍODO 4]],ActividadesCom[[#This Row],[PERÍODO 5]])</f>
        <v>0</v>
      </c>
      <c r="I5137" s="6"/>
      <c r="J5137" s="5"/>
      <c r="K5137" s="5"/>
      <c r="L5137" s="5" t="str">
        <f>IF(ActividadesCom[[#This Row],[NIVEL 1]]&lt;&gt;0,VLOOKUP(ActividadesCom[[#This Row],[NIVEL 1]],Catálogo!A:B,2,FALSE),"")</f>
        <v/>
      </c>
      <c r="M5137" s="5"/>
      <c r="N5137" s="6"/>
      <c r="O5137" s="5"/>
      <c r="P5137" s="5"/>
      <c r="Q5137" s="5" t="str">
        <f>IF(ActividadesCom[[#This Row],[NIVEL 2]]&lt;&gt;0,VLOOKUP(ActividadesCom[[#This Row],[NIVEL 2]],Catálogo!A:B,2,FALSE),"")</f>
        <v/>
      </c>
      <c r="R5137" s="5"/>
      <c r="S5137" s="6"/>
      <c r="T5137" s="5"/>
      <c r="U5137" s="5"/>
      <c r="V5137" s="5" t="str">
        <f>IF(ActividadesCom[[#This Row],[NIVEL 3]]&lt;&gt;0,VLOOKUP(ActividadesCom[[#This Row],[NIVEL 3]],Catálogo!A:B,2,FALSE),"")</f>
        <v/>
      </c>
      <c r="W5137" s="5"/>
      <c r="X5137" s="6"/>
      <c r="Y5137" s="5"/>
      <c r="Z5137" s="5"/>
      <c r="AA5137" s="5" t="str">
        <f>IF(ActividadesCom[[#This Row],[NIVEL 4]]&lt;&gt;0,VLOOKUP(ActividadesCom[[#This Row],[NIVEL 4]],Catálogo!A:B,2,FALSE),"")</f>
        <v/>
      </c>
      <c r="AB5137" s="5"/>
      <c r="AC5137" s="6"/>
      <c r="AD5137" s="5"/>
      <c r="AE5137" s="5"/>
      <c r="AF5137" s="5" t="str">
        <f>IF(ActividadesCom[[#This Row],[NIVEL 5]]&lt;&gt;0,VLOOKUP(ActividadesCom[[#This Row],[NIVEL 5]],Catálogo!A:B,2,FALSE),"")</f>
        <v/>
      </c>
      <c r="AG5137" s="5"/>
    </row>
    <row r="5138" spans="1:33" ht="30" customHeight="1" x14ac:dyDescent="0.25">
      <c r="A5138" s="7">
        <v>26470062</v>
      </c>
      <c r="B5138" s="10" t="str">
        <f>VLOOKUP(ActividadesCom[[#This Row],[NO. DE CONTROL]],'LISTADO ESTUDIANTES'!A:C,2,FALSE)</f>
        <v>EK CAMBRANIS MIGUEL EMILIANO</v>
      </c>
      <c r="C5138" s="6" t="str">
        <f>VLOOKUP(ActividadesCom[[#This Row],[NO. DE CONTROL]],'LISTADO ESTUDIANTES'!A:C,3,FALSE)</f>
        <v>ARQUITECTURA</v>
      </c>
      <c r="D5138" s="5" t="str">
        <f>VLOOKUP(ActividadesCom[[#This Row],[NO. DE CONTROL]],'LISTADO ESTUDIANTES'!A:D,4,FALSE)</f>
        <v>ACTIVO(A)</v>
      </c>
      <c r="E5138" s="7">
        <f>SUM(ActividadesCom[[#This Row],[CRÉD. 1]],ActividadesCom[[#This Row],[CRÉD. 2]],ActividadesCom[[#This Row],[CRÉD. 3]],ActividadesCom[[#This Row],[CRÉD. 4]],ActividadesCom[[#This Row],[CRÉD. 5]])</f>
        <v>0</v>
      </c>
      <c r="F5138" s="5" t="str">
        <f>IF(ActividadesCom[[#This Row],[ÚLTIMO SEMESTRE CON CRÉDITOS]]&gt;0,ROUND(AVERAGE(ActividadesCom[[#This Row],[VALOR NIVEL 5]],ActividadesCom[[#This Row],[VALOR NIVEL 4]],ActividadesCom[[#This Row],[VALOR NIVEL 3]],ActividadesCom[[#This Row],[VALOR NIVEL 2]],ActividadesCom[[#This Row],[VALOR NIVEL 1]]),0),"")</f>
        <v/>
      </c>
      <c r="G5138" s="7" t="str">
        <f>IF(ActividadesCom[[#This Row],[PROMEDIO]]="","",IF(ActividadesCom[[#This Row],[PROMEDIO]]&gt;=4,"EXCELENTE",IF(ActividadesCom[[#This Row],[PROMEDIO]]&gt;=3,"NOTABLE",IF(ActividadesCom[[#This Row],[PROMEDIO]]&gt;=2,"BUENO",IF(ActividadesCom[[#This Row],[PROMEDIO]]=1,"SUFICIENTE","")))))</f>
        <v/>
      </c>
      <c r="H5138" s="5">
        <f>MAX(ActividadesCom[[#This Row],[PERÍODO 1]],ActividadesCom[[#This Row],[PERÍODO 2]],ActividadesCom[[#This Row],[PERÍODO 3]],ActividadesCom[[#This Row],[PERÍODO 4]],ActividadesCom[[#This Row],[PERÍODO 5]])</f>
        <v>0</v>
      </c>
      <c r="I5138" s="6"/>
      <c r="J5138" s="5"/>
      <c r="K5138" s="5"/>
      <c r="L5138" s="5" t="str">
        <f>IF(ActividadesCom[[#This Row],[NIVEL 1]]&lt;&gt;0,VLOOKUP(ActividadesCom[[#This Row],[NIVEL 1]],Catálogo!A:B,2,FALSE),"")</f>
        <v/>
      </c>
      <c r="M5138" s="5"/>
      <c r="N5138" s="6"/>
      <c r="O5138" s="5"/>
      <c r="P5138" s="5"/>
      <c r="Q5138" s="5" t="str">
        <f>IF(ActividadesCom[[#This Row],[NIVEL 2]]&lt;&gt;0,VLOOKUP(ActividadesCom[[#This Row],[NIVEL 2]],Catálogo!A:B,2,FALSE),"")</f>
        <v/>
      </c>
      <c r="R5138" s="5"/>
      <c r="S5138" s="6"/>
      <c r="T5138" s="5"/>
      <c r="U5138" s="5"/>
      <c r="V5138" s="5" t="str">
        <f>IF(ActividadesCom[[#This Row],[NIVEL 3]]&lt;&gt;0,VLOOKUP(ActividadesCom[[#This Row],[NIVEL 3]],Catálogo!A:B,2,FALSE),"")</f>
        <v/>
      </c>
      <c r="W5138" s="5"/>
      <c r="X5138" s="6"/>
      <c r="Y5138" s="5"/>
      <c r="Z5138" s="5"/>
      <c r="AA5138" s="5" t="str">
        <f>IF(ActividadesCom[[#This Row],[NIVEL 4]]&lt;&gt;0,VLOOKUP(ActividadesCom[[#This Row],[NIVEL 4]],Catálogo!A:B,2,FALSE),"")</f>
        <v/>
      </c>
      <c r="AB5138" s="5"/>
      <c r="AC5138" s="6"/>
      <c r="AD5138" s="5"/>
      <c r="AE5138" s="5"/>
      <c r="AF5138" s="5" t="str">
        <f>IF(ActividadesCom[[#This Row],[NIVEL 5]]&lt;&gt;0,VLOOKUP(ActividadesCom[[#This Row],[NIVEL 5]],Catálogo!A:B,2,FALSE),"")</f>
        <v/>
      </c>
      <c r="AG5138" s="5"/>
    </row>
    <row r="5139" spans="1:33" ht="30" customHeight="1" x14ac:dyDescent="0.25">
      <c r="A5139" s="7">
        <v>26470063</v>
      </c>
      <c r="B5139" s="10" t="str">
        <f>VLOOKUP(ActividadesCom[[#This Row],[NO. DE CONTROL]],'LISTADO ESTUDIANTES'!A:C,2,FALSE)</f>
        <v>FIGUEROA CHAVEZ AARON</v>
      </c>
      <c r="C5139" s="6" t="str">
        <f>VLOOKUP(ActividadesCom[[#This Row],[NO. DE CONTROL]],'LISTADO ESTUDIANTES'!A:C,3,FALSE)</f>
        <v>ARQUITECTURA</v>
      </c>
      <c r="D5139" s="5" t="str">
        <f>VLOOKUP(ActividadesCom[[#This Row],[NO. DE CONTROL]],'LISTADO ESTUDIANTES'!A:D,4,FALSE)</f>
        <v>ACTIVO(A)</v>
      </c>
      <c r="E5139" s="7">
        <f>SUM(ActividadesCom[[#This Row],[CRÉD. 1]],ActividadesCom[[#This Row],[CRÉD. 2]],ActividadesCom[[#This Row],[CRÉD. 3]],ActividadesCom[[#This Row],[CRÉD. 4]],ActividadesCom[[#This Row],[CRÉD. 5]])</f>
        <v>0</v>
      </c>
      <c r="F5139" s="5" t="str">
        <f>IF(ActividadesCom[[#This Row],[ÚLTIMO SEMESTRE CON CRÉDITOS]]&gt;0,ROUND(AVERAGE(ActividadesCom[[#This Row],[VALOR NIVEL 5]],ActividadesCom[[#This Row],[VALOR NIVEL 4]],ActividadesCom[[#This Row],[VALOR NIVEL 3]],ActividadesCom[[#This Row],[VALOR NIVEL 2]],ActividadesCom[[#This Row],[VALOR NIVEL 1]]),0),"")</f>
        <v/>
      </c>
      <c r="G5139" s="7" t="str">
        <f>IF(ActividadesCom[[#This Row],[PROMEDIO]]="","",IF(ActividadesCom[[#This Row],[PROMEDIO]]&gt;=4,"EXCELENTE",IF(ActividadesCom[[#This Row],[PROMEDIO]]&gt;=3,"NOTABLE",IF(ActividadesCom[[#This Row],[PROMEDIO]]&gt;=2,"BUENO",IF(ActividadesCom[[#This Row],[PROMEDIO]]=1,"SUFICIENTE","")))))</f>
        <v/>
      </c>
      <c r="H5139" s="5">
        <f>MAX(ActividadesCom[[#This Row],[PERÍODO 1]],ActividadesCom[[#This Row],[PERÍODO 2]],ActividadesCom[[#This Row],[PERÍODO 3]],ActividadesCom[[#This Row],[PERÍODO 4]],ActividadesCom[[#This Row],[PERÍODO 5]])</f>
        <v>0</v>
      </c>
      <c r="I5139" s="6"/>
      <c r="J5139" s="5"/>
      <c r="K5139" s="5"/>
      <c r="L5139" s="5" t="str">
        <f>IF(ActividadesCom[[#This Row],[NIVEL 1]]&lt;&gt;0,VLOOKUP(ActividadesCom[[#This Row],[NIVEL 1]],Catálogo!A:B,2,FALSE),"")</f>
        <v/>
      </c>
      <c r="M5139" s="5"/>
      <c r="N5139" s="6"/>
      <c r="O5139" s="5"/>
      <c r="P5139" s="5"/>
      <c r="Q5139" s="5" t="str">
        <f>IF(ActividadesCom[[#This Row],[NIVEL 2]]&lt;&gt;0,VLOOKUP(ActividadesCom[[#This Row],[NIVEL 2]],Catálogo!A:B,2,FALSE),"")</f>
        <v/>
      </c>
      <c r="R5139" s="5"/>
      <c r="S5139" s="6"/>
      <c r="T5139" s="5"/>
      <c r="U5139" s="5"/>
      <c r="V5139" s="5" t="str">
        <f>IF(ActividadesCom[[#This Row],[NIVEL 3]]&lt;&gt;0,VLOOKUP(ActividadesCom[[#This Row],[NIVEL 3]],Catálogo!A:B,2,FALSE),"")</f>
        <v/>
      </c>
      <c r="W5139" s="5"/>
      <c r="X5139" s="6"/>
      <c r="Y5139" s="5"/>
      <c r="Z5139" s="5"/>
      <c r="AA5139" s="5" t="str">
        <f>IF(ActividadesCom[[#This Row],[NIVEL 4]]&lt;&gt;0,VLOOKUP(ActividadesCom[[#This Row],[NIVEL 4]],Catálogo!A:B,2,FALSE),"")</f>
        <v/>
      </c>
      <c r="AB5139" s="5"/>
      <c r="AC5139" s="6"/>
      <c r="AD5139" s="5"/>
      <c r="AE5139" s="5"/>
      <c r="AF5139" s="5" t="str">
        <f>IF(ActividadesCom[[#This Row],[NIVEL 5]]&lt;&gt;0,VLOOKUP(ActividadesCom[[#This Row],[NIVEL 5]],Catálogo!A:B,2,FALSE),"")</f>
        <v/>
      </c>
      <c r="AG5139" s="5"/>
    </row>
    <row r="5140" spans="1:33" ht="30" customHeight="1" x14ac:dyDescent="0.25">
      <c r="A5140" s="7">
        <v>26470064</v>
      </c>
      <c r="B5140" s="10" t="str">
        <f>VLOOKUP(ActividadesCom[[#This Row],[NO. DE CONTROL]],'LISTADO ESTUDIANTES'!A:C,2,FALSE)</f>
        <v>GARCIA OCAÑA LEONIDAS OCTAVIO</v>
      </c>
      <c r="C5140" s="6" t="str">
        <f>VLOOKUP(ActividadesCom[[#This Row],[NO. DE CONTROL]],'LISTADO ESTUDIANTES'!A:C,3,FALSE)</f>
        <v>ARQUITECTURA</v>
      </c>
      <c r="D5140" s="5" t="str">
        <f>VLOOKUP(ActividadesCom[[#This Row],[NO. DE CONTROL]],'LISTADO ESTUDIANTES'!A:D,4,FALSE)</f>
        <v>ACTIVO(A)</v>
      </c>
      <c r="E5140" s="7">
        <f>SUM(ActividadesCom[[#This Row],[CRÉD. 1]],ActividadesCom[[#This Row],[CRÉD. 2]],ActividadesCom[[#This Row],[CRÉD. 3]],ActividadesCom[[#This Row],[CRÉD. 4]],ActividadesCom[[#This Row],[CRÉD. 5]])</f>
        <v>0</v>
      </c>
      <c r="F5140" s="5" t="str">
        <f>IF(ActividadesCom[[#This Row],[ÚLTIMO SEMESTRE CON CRÉDITOS]]&gt;0,ROUND(AVERAGE(ActividadesCom[[#This Row],[VALOR NIVEL 5]],ActividadesCom[[#This Row],[VALOR NIVEL 4]],ActividadesCom[[#This Row],[VALOR NIVEL 3]],ActividadesCom[[#This Row],[VALOR NIVEL 2]],ActividadesCom[[#This Row],[VALOR NIVEL 1]]),0),"")</f>
        <v/>
      </c>
      <c r="G5140" s="7" t="str">
        <f>IF(ActividadesCom[[#This Row],[PROMEDIO]]="","",IF(ActividadesCom[[#This Row],[PROMEDIO]]&gt;=4,"EXCELENTE",IF(ActividadesCom[[#This Row],[PROMEDIO]]&gt;=3,"NOTABLE",IF(ActividadesCom[[#This Row],[PROMEDIO]]&gt;=2,"BUENO",IF(ActividadesCom[[#This Row],[PROMEDIO]]=1,"SUFICIENTE","")))))</f>
        <v/>
      </c>
      <c r="H5140" s="5">
        <f>MAX(ActividadesCom[[#This Row],[PERÍODO 1]],ActividadesCom[[#This Row],[PERÍODO 2]],ActividadesCom[[#This Row],[PERÍODO 3]],ActividadesCom[[#This Row],[PERÍODO 4]],ActividadesCom[[#This Row],[PERÍODO 5]])</f>
        <v>0</v>
      </c>
      <c r="I5140" s="6"/>
      <c r="J5140" s="5"/>
      <c r="K5140" s="5"/>
      <c r="L5140" s="5" t="str">
        <f>IF(ActividadesCom[[#This Row],[NIVEL 1]]&lt;&gt;0,VLOOKUP(ActividadesCom[[#This Row],[NIVEL 1]],Catálogo!A:B,2,FALSE),"")</f>
        <v/>
      </c>
      <c r="M5140" s="5"/>
      <c r="N5140" s="6"/>
      <c r="O5140" s="5"/>
      <c r="P5140" s="5"/>
      <c r="Q5140" s="5" t="str">
        <f>IF(ActividadesCom[[#This Row],[NIVEL 2]]&lt;&gt;0,VLOOKUP(ActividadesCom[[#This Row],[NIVEL 2]],Catálogo!A:B,2,FALSE),"")</f>
        <v/>
      </c>
      <c r="R5140" s="5"/>
      <c r="S5140" s="6"/>
      <c r="T5140" s="5"/>
      <c r="U5140" s="5"/>
      <c r="V5140" s="5" t="str">
        <f>IF(ActividadesCom[[#This Row],[NIVEL 3]]&lt;&gt;0,VLOOKUP(ActividadesCom[[#This Row],[NIVEL 3]],Catálogo!A:B,2,FALSE),"")</f>
        <v/>
      </c>
      <c r="W5140" s="5"/>
      <c r="X5140" s="6"/>
      <c r="Y5140" s="5"/>
      <c r="Z5140" s="5"/>
      <c r="AA5140" s="5" t="str">
        <f>IF(ActividadesCom[[#This Row],[NIVEL 4]]&lt;&gt;0,VLOOKUP(ActividadesCom[[#This Row],[NIVEL 4]],Catálogo!A:B,2,FALSE),"")</f>
        <v/>
      </c>
      <c r="AB5140" s="5"/>
      <c r="AC5140" s="6"/>
      <c r="AD5140" s="5"/>
      <c r="AE5140" s="5"/>
      <c r="AF5140" s="5" t="str">
        <f>IF(ActividadesCom[[#This Row],[NIVEL 5]]&lt;&gt;0,VLOOKUP(ActividadesCom[[#This Row],[NIVEL 5]],Catálogo!A:B,2,FALSE),"")</f>
        <v/>
      </c>
      <c r="AG5140" s="5"/>
    </row>
    <row r="5141" spans="1:33" ht="30" customHeight="1" x14ac:dyDescent="0.25">
      <c r="A5141" s="7">
        <v>26470065</v>
      </c>
      <c r="B5141" s="10" t="str">
        <f>VLOOKUP(ActividadesCom[[#This Row],[NO. DE CONTROL]],'LISTADO ESTUDIANTES'!A:C,2,FALSE)</f>
        <v>HERNANDEZ SANSORES ISABELLA</v>
      </c>
      <c r="C5141" s="6" t="str">
        <f>VLOOKUP(ActividadesCom[[#This Row],[NO. DE CONTROL]],'LISTADO ESTUDIANTES'!A:C,3,FALSE)</f>
        <v>ARQUITECTURA</v>
      </c>
      <c r="D5141" s="5" t="str">
        <f>VLOOKUP(ActividadesCom[[#This Row],[NO. DE CONTROL]],'LISTADO ESTUDIANTES'!A:D,4,FALSE)</f>
        <v>ACTIVO(A)</v>
      </c>
      <c r="E5141" s="7">
        <f>SUM(ActividadesCom[[#This Row],[CRÉD. 1]],ActividadesCom[[#This Row],[CRÉD. 2]],ActividadesCom[[#This Row],[CRÉD. 3]],ActividadesCom[[#This Row],[CRÉD. 4]],ActividadesCom[[#This Row],[CRÉD. 5]])</f>
        <v>0</v>
      </c>
      <c r="F5141" s="5" t="str">
        <f>IF(ActividadesCom[[#This Row],[ÚLTIMO SEMESTRE CON CRÉDITOS]]&gt;0,ROUND(AVERAGE(ActividadesCom[[#This Row],[VALOR NIVEL 5]],ActividadesCom[[#This Row],[VALOR NIVEL 4]],ActividadesCom[[#This Row],[VALOR NIVEL 3]],ActividadesCom[[#This Row],[VALOR NIVEL 2]],ActividadesCom[[#This Row],[VALOR NIVEL 1]]),0),"")</f>
        <v/>
      </c>
      <c r="G5141" s="7" t="str">
        <f>IF(ActividadesCom[[#This Row],[PROMEDIO]]="","",IF(ActividadesCom[[#This Row],[PROMEDIO]]&gt;=4,"EXCELENTE",IF(ActividadesCom[[#This Row],[PROMEDIO]]&gt;=3,"NOTABLE",IF(ActividadesCom[[#This Row],[PROMEDIO]]&gt;=2,"BUENO",IF(ActividadesCom[[#This Row],[PROMEDIO]]=1,"SUFICIENTE","")))))</f>
        <v/>
      </c>
      <c r="H5141" s="5">
        <f>MAX(ActividadesCom[[#This Row],[PERÍODO 1]],ActividadesCom[[#This Row],[PERÍODO 2]],ActividadesCom[[#This Row],[PERÍODO 3]],ActividadesCom[[#This Row],[PERÍODO 4]],ActividadesCom[[#This Row],[PERÍODO 5]])</f>
        <v>0</v>
      </c>
      <c r="I5141" s="6"/>
      <c r="J5141" s="5"/>
      <c r="K5141" s="5"/>
      <c r="L5141" s="5" t="str">
        <f>IF(ActividadesCom[[#This Row],[NIVEL 1]]&lt;&gt;0,VLOOKUP(ActividadesCom[[#This Row],[NIVEL 1]],Catálogo!A:B,2,FALSE),"")</f>
        <v/>
      </c>
      <c r="M5141" s="5"/>
      <c r="N5141" s="6"/>
      <c r="O5141" s="5"/>
      <c r="P5141" s="5"/>
      <c r="Q5141" s="5" t="str">
        <f>IF(ActividadesCom[[#This Row],[NIVEL 2]]&lt;&gt;0,VLOOKUP(ActividadesCom[[#This Row],[NIVEL 2]],Catálogo!A:B,2,FALSE),"")</f>
        <v/>
      </c>
      <c r="R5141" s="5"/>
      <c r="S5141" s="6"/>
      <c r="T5141" s="5"/>
      <c r="U5141" s="5"/>
      <c r="V5141" s="5" t="str">
        <f>IF(ActividadesCom[[#This Row],[NIVEL 3]]&lt;&gt;0,VLOOKUP(ActividadesCom[[#This Row],[NIVEL 3]],Catálogo!A:B,2,FALSE),"")</f>
        <v/>
      </c>
      <c r="W5141" s="5"/>
      <c r="X5141" s="6"/>
      <c r="Y5141" s="5"/>
      <c r="Z5141" s="5"/>
      <c r="AA5141" s="5" t="str">
        <f>IF(ActividadesCom[[#This Row],[NIVEL 4]]&lt;&gt;0,VLOOKUP(ActividadesCom[[#This Row],[NIVEL 4]],Catálogo!A:B,2,FALSE),"")</f>
        <v/>
      </c>
      <c r="AB5141" s="5"/>
      <c r="AC5141" s="6"/>
      <c r="AD5141" s="5"/>
      <c r="AE5141" s="5"/>
      <c r="AF5141" s="5" t="str">
        <f>IF(ActividadesCom[[#This Row],[NIVEL 5]]&lt;&gt;0,VLOOKUP(ActividadesCom[[#This Row],[NIVEL 5]],Catálogo!A:B,2,FALSE),"")</f>
        <v/>
      </c>
      <c r="AG5141" s="5"/>
    </row>
    <row r="5142" spans="1:33" ht="30" customHeight="1" x14ac:dyDescent="0.25">
      <c r="A5142" s="7">
        <v>26470066</v>
      </c>
      <c r="B5142" s="10" t="str">
        <f>VLOOKUP(ActividadesCom[[#This Row],[NO. DE CONTROL]],'LISTADO ESTUDIANTES'!A:C,2,FALSE)</f>
        <v>JIMENEZ PACAY JOSE BENJAMIN</v>
      </c>
      <c r="C5142" s="6" t="str">
        <f>VLOOKUP(ActividadesCom[[#This Row],[NO. DE CONTROL]],'LISTADO ESTUDIANTES'!A:C,3,FALSE)</f>
        <v>ARQUITECTURA</v>
      </c>
      <c r="D5142" s="5" t="str">
        <f>VLOOKUP(ActividadesCom[[#This Row],[NO. DE CONTROL]],'LISTADO ESTUDIANTES'!A:D,4,FALSE)</f>
        <v>ACTIVO(A)</v>
      </c>
      <c r="E5142" s="7">
        <f>SUM(ActividadesCom[[#This Row],[CRÉD. 1]],ActividadesCom[[#This Row],[CRÉD. 2]],ActividadesCom[[#This Row],[CRÉD. 3]],ActividadesCom[[#This Row],[CRÉD. 4]],ActividadesCom[[#This Row],[CRÉD. 5]])</f>
        <v>0</v>
      </c>
      <c r="F5142" s="5" t="str">
        <f>IF(ActividadesCom[[#This Row],[ÚLTIMO SEMESTRE CON CRÉDITOS]]&gt;0,ROUND(AVERAGE(ActividadesCom[[#This Row],[VALOR NIVEL 5]],ActividadesCom[[#This Row],[VALOR NIVEL 4]],ActividadesCom[[#This Row],[VALOR NIVEL 3]],ActividadesCom[[#This Row],[VALOR NIVEL 2]],ActividadesCom[[#This Row],[VALOR NIVEL 1]]),0),"")</f>
        <v/>
      </c>
      <c r="G5142" s="7" t="str">
        <f>IF(ActividadesCom[[#This Row],[PROMEDIO]]="","",IF(ActividadesCom[[#This Row],[PROMEDIO]]&gt;=4,"EXCELENTE",IF(ActividadesCom[[#This Row],[PROMEDIO]]&gt;=3,"NOTABLE",IF(ActividadesCom[[#This Row],[PROMEDIO]]&gt;=2,"BUENO",IF(ActividadesCom[[#This Row],[PROMEDIO]]=1,"SUFICIENTE","")))))</f>
        <v/>
      </c>
      <c r="H5142" s="5">
        <f>MAX(ActividadesCom[[#This Row],[PERÍODO 1]],ActividadesCom[[#This Row],[PERÍODO 2]],ActividadesCom[[#This Row],[PERÍODO 3]],ActividadesCom[[#This Row],[PERÍODO 4]],ActividadesCom[[#This Row],[PERÍODO 5]])</f>
        <v>0</v>
      </c>
      <c r="I5142" s="6"/>
      <c r="J5142" s="5"/>
      <c r="K5142" s="5"/>
      <c r="L5142" s="5" t="str">
        <f>IF(ActividadesCom[[#This Row],[NIVEL 1]]&lt;&gt;0,VLOOKUP(ActividadesCom[[#This Row],[NIVEL 1]],Catálogo!A:B,2,FALSE),"")</f>
        <v/>
      </c>
      <c r="M5142" s="5"/>
      <c r="N5142" s="6"/>
      <c r="O5142" s="5"/>
      <c r="P5142" s="5"/>
      <c r="Q5142" s="5" t="str">
        <f>IF(ActividadesCom[[#This Row],[NIVEL 2]]&lt;&gt;0,VLOOKUP(ActividadesCom[[#This Row],[NIVEL 2]],Catálogo!A:B,2,FALSE),"")</f>
        <v/>
      </c>
      <c r="R5142" s="5"/>
      <c r="S5142" s="6"/>
      <c r="T5142" s="5"/>
      <c r="U5142" s="5"/>
      <c r="V5142" s="5" t="str">
        <f>IF(ActividadesCom[[#This Row],[NIVEL 3]]&lt;&gt;0,VLOOKUP(ActividadesCom[[#This Row],[NIVEL 3]],Catálogo!A:B,2,FALSE),"")</f>
        <v/>
      </c>
      <c r="W5142" s="5"/>
      <c r="X5142" s="6"/>
      <c r="Y5142" s="5"/>
      <c r="Z5142" s="5"/>
      <c r="AA5142" s="5" t="str">
        <f>IF(ActividadesCom[[#This Row],[NIVEL 4]]&lt;&gt;0,VLOOKUP(ActividadesCom[[#This Row],[NIVEL 4]],Catálogo!A:B,2,FALSE),"")</f>
        <v/>
      </c>
      <c r="AB5142" s="5"/>
      <c r="AC5142" s="6"/>
      <c r="AD5142" s="5"/>
      <c r="AE5142" s="5"/>
      <c r="AF5142" s="5" t="str">
        <f>IF(ActividadesCom[[#This Row],[NIVEL 5]]&lt;&gt;0,VLOOKUP(ActividadesCom[[#This Row],[NIVEL 5]],Catálogo!A:B,2,FALSE),"")</f>
        <v/>
      </c>
      <c r="AG5142" s="5"/>
    </row>
    <row r="5143" spans="1:33" ht="30" customHeight="1" x14ac:dyDescent="0.25">
      <c r="A5143" s="7">
        <v>26470067</v>
      </c>
      <c r="B5143" s="10" t="str">
        <f>VLOOKUP(ActividadesCom[[#This Row],[NO. DE CONTROL]],'LISTADO ESTUDIANTES'!A:C,2,FALSE)</f>
        <v>LAGUNA PEÑATE LUIS DAVID</v>
      </c>
      <c r="C5143" s="6" t="str">
        <f>VLOOKUP(ActividadesCom[[#This Row],[NO. DE CONTROL]],'LISTADO ESTUDIANTES'!A:C,3,FALSE)</f>
        <v>ARQUITECTURA</v>
      </c>
      <c r="D5143" s="5" t="str">
        <f>VLOOKUP(ActividadesCom[[#This Row],[NO. DE CONTROL]],'LISTADO ESTUDIANTES'!A:D,4,FALSE)</f>
        <v>ACTIVO(A)</v>
      </c>
      <c r="E5143" s="7">
        <f>SUM(ActividadesCom[[#This Row],[CRÉD. 1]],ActividadesCom[[#This Row],[CRÉD. 2]],ActividadesCom[[#This Row],[CRÉD. 3]],ActividadesCom[[#This Row],[CRÉD. 4]],ActividadesCom[[#This Row],[CRÉD. 5]])</f>
        <v>0</v>
      </c>
      <c r="F5143" s="5" t="str">
        <f>IF(ActividadesCom[[#This Row],[ÚLTIMO SEMESTRE CON CRÉDITOS]]&gt;0,ROUND(AVERAGE(ActividadesCom[[#This Row],[VALOR NIVEL 5]],ActividadesCom[[#This Row],[VALOR NIVEL 4]],ActividadesCom[[#This Row],[VALOR NIVEL 3]],ActividadesCom[[#This Row],[VALOR NIVEL 2]],ActividadesCom[[#This Row],[VALOR NIVEL 1]]),0),"")</f>
        <v/>
      </c>
      <c r="G5143" s="7" t="str">
        <f>IF(ActividadesCom[[#This Row],[PROMEDIO]]="","",IF(ActividadesCom[[#This Row],[PROMEDIO]]&gt;=4,"EXCELENTE",IF(ActividadesCom[[#This Row],[PROMEDIO]]&gt;=3,"NOTABLE",IF(ActividadesCom[[#This Row],[PROMEDIO]]&gt;=2,"BUENO",IF(ActividadesCom[[#This Row],[PROMEDIO]]=1,"SUFICIENTE","")))))</f>
        <v/>
      </c>
      <c r="H5143" s="5">
        <f>MAX(ActividadesCom[[#This Row],[PERÍODO 1]],ActividadesCom[[#This Row],[PERÍODO 2]],ActividadesCom[[#This Row],[PERÍODO 3]],ActividadesCom[[#This Row],[PERÍODO 4]],ActividadesCom[[#This Row],[PERÍODO 5]])</f>
        <v>0</v>
      </c>
      <c r="I5143" s="6"/>
      <c r="J5143" s="5"/>
      <c r="K5143" s="5"/>
      <c r="L5143" s="5" t="str">
        <f>IF(ActividadesCom[[#This Row],[NIVEL 1]]&lt;&gt;0,VLOOKUP(ActividadesCom[[#This Row],[NIVEL 1]],Catálogo!A:B,2,FALSE),"")</f>
        <v/>
      </c>
      <c r="M5143" s="5"/>
      <c r="N5143" s="6"/>
      <c r="O5143" s="5"/>
      <c r="P5143" s="5"/>
      <c r="Q5143" s="5" t="str">
        <f>IF(ActividadesCom[[#This Row],[NIVEL 2]]&lt;&gt;0,VLOOKUP(ActividadesCom[[#This Row],[NIVEL 2]],Catálogo!A:B,2,FALSE),"")</f>
        <v/>
      </c>
      <c r="R5143" s="5"/>
      <c r="S5143" s="6"/>
      <c r="T5143" s="5"/>
      <c r="U5143" s="5"/>
      <c r="V5143" s="5" t="str">
        <f>IF(ActividadesCom[[#This Row],[NIVEL 3]]&lt;&gt;0,VLOOKUP(ActividadesCom[[#This Row],[NIVEL 3]],Catálogo!A:B,2,FALSE),"")</f>
        <v/>
      </c>
      <c r="W5143" s="5"/>
      <c r="X5143" s="6"/>
      <c r="Y5143" s="5"/>
      <c r="Z5143" s="5"/>
      <c r="AA5143" s="5" t="str">
        <f>IF(ActividadesCom[[#This Row],[NIVEL 4]]&lt;&gt;0,VLOOKUP(ActividadesCom[[#This Row],[NIVEL 4]],Catálogo!A:B,2,FALSE),"")</f>
        <v/>
      </c>
      <c r="AB5143" s="5"/>
      <c r="AC5143" s="6"/>
      <c r="AD5143" s="5"/>
      <c r="AE5143" s="5"/>
      <c r="AF5143" s="5" t="str">
        <f>IF(ActividadesCom[[#This Row],[NIVEL 5]]&lt;&gt;0,VLOOKUP(ActividadesCom[[#This Row],[NIVEL 5]],Catálogo!A:B,2,FALSE),"")</f>
        <v/>
      </c>
      <c r="AG5143" s="5"/>
    </row>
    <row r="5144" spans="1:33" ht="30" customHeight="1" x14ac:dyDescent="0.25">
      <c r="A5144" s="7">
        <v>26470068</v>
      </c>
      <c r="B5144" s="10" t="str">
        <f>VLOOKUP(ActividadesCom[[#This Row],[NO. DE CONTROL]],'LISTADO ESTUDIANTES'!A:C,2,FALSE)</f>
        <v>LOPEZ MENA JESUS ALBERTO</v>
      </c>
      <c r="C5144" s="6" t="str">
        <f>VLOOKUP(ActividadesCom[[#This Row],[NO. DE CONTROL]],'LISTADO ESTUDIANTES'!A:C,3,FALSE)</f>
        <v>ARQUITECTURA</v>
      </c>
      <c r="D5144" s="5" t="str">
        <f>VLOOKUP(ActividadesCom[[#This Row],[NO. DE CONTROL]],'LISTADO ESTUDIANTES'!A:D,4,FALSE)</f>
        <v>ACTIVO(A)</v>
      </c>
      <c r="E5144" s="7">
        <f>SUM(ActividadesCom[[#This Row],[CRÉD. 1]],ActividadesCom[[#This Row],[CRÉD. 2]],ActividadesCom[[#This Row],[CRÉD. 3]],ActividadesCom[[#This Row],[CRÉD. 4]],ActividadesCom[[#This Row],[CRÉD. 5]])</f>
        <v>0</v>
      </c>
      <c r="F5144" s="5" t="str">
        <f>IF(ActividadesCom[[#This Row],[ÚLTIMO SEMESTRE CON CRÉDITOS]]&gt;0,ROUND(AVERAGE(ActividadesCom[[#This Row],[VALOR NIVEL 5]],ActividadesCom[[#This Row],[VALOR NIVEL 4]],ActividadesCom[[#This Row],[VALOR NIVEL 3]],ActividadesCom[[#This Row],[VALOR NIVEL 2]],ActividadesCom[[#This Row],[VALOR NIVEL 1]]),0),"")</f>
        <v/>
      </c>
      <c r="G5144" s="7" t="str">
        <f>IF(ActividadesCom[[#This Row],[PROMEDIO]]="","",IF(ActividadesCom[[#This Row],[PROMEDIO]]&gt;=4,"EXCELENTE",IF(ActividadesCom[[#This Row],[PROMEDIO]]&gt;=3,"NOTABLE",IF(ActividadesCom[[#This Row],[PROMEDIO]]&gt;=2,"BUENO",IF(ActividadesCom[[#This Row],[PROMEDIO]]=1,"SUFICIENTE","")))))</f>
        <v/>
      </c>
      <c r="H5144" s="5">
        <f>MAX(ActividadesCom[[#This Row],[PERÍODO 1]],ActividadesCom[[#This Row],[PERÍODO 2]],ActividadesCom[[#This Row],[PERÍODO 3]],ActividadesCom[[#This Row],[PERÍODO 4]],ActividadesCom[[#This Row],[PERÍODO 5]])</f>
        <v>0</v>
      </c>
      <c r="I5144" s="6"/>
      <c r="J5144" s="5"/>
      <c r="K5144" s="5"/>
      <c r="L5144" s="5" t="str">
        <f>IF(ActividadesCom[[#This Row],[NIVEL 1]]&lt;&gt;0,VLOOKUP(ActividadesCom[[#This Row],[NIVEL 1]],Catálogo!A:B,2,FALSE),"")</f>
        <v/>
      </c>
      <c r="M5144" s="5"/>
      <c r="N5144" s="6"/>
      <c r="O5144" s="5"/>
      <c r="P5144" s="5"/>
      <c r="Q5144" s="5" t="str">
        <f>IF(ActividadesCom[[#This Row],[NIVEL 2]]&lt;&gt;0,VLOOKUP(ActividadesCom[[#This Row],[NIVEL 2]],Catálogo!A:B,2,FALSE),"")</f>
        <v/>
      </c>
      <c r="R5144" s="5"/>
      <c r="S5144" s="6"/>
      <c r="T5144" s="5"/>
      <c r="U5144" s="5"/>
      <c r="V5144" s="5" t="str">
        <f>IF(ActividadesCom[[#This Row],[NIVEL 3]]&lt;&gt;0,VLOOKUP(ActividadesCom[[#This Row],[NIVEL 3]],Catálogo!A:B,2,FALSE),"")</f>
        <v/>
      </c>
      <c r="W5144" s="5"/>
      <c r="X5144" s="6"/>
      <c r="Y5144" s="5"/>
      <c r="Z5144" s="5"/>
      <c r="AA5144" s="5" t="str">
        <f>IF(ActividadesCom[[#This Row],[NIVEL 4]]&lt;&gt;0,VLOOKUP(ActividadesCom[[#This Row],[NIVEL 4]],Catálogo!A:B,2,FALSE),"")</f>
        <v/>
      </c>
      <c r="AB5144" s="5"/>
      <c r="AC5144" s="6"/>
      <c r="AD5144" s="5"/>
      <c r="AE5144" s="5"/>
      <c r="AF5144" s="5" t="str">
        <f>IF(ActividadesCom[[#This Row],[NIVEL 5]]&lt;&gt;0,VLOOKUP(ActividadesCom[[#This Row],[NIVEL 5]],Catálogo!A:B,2,FALSE),"")</f>
        <v/>
      </c>
      <c r="AG5144" s="5"/>
    </row>
    <row r="5145" spans="1:33" ht="30" customHeight="1" x14ac:dyDescent="0.25">
      <c r="A5145" s="7">
        <v>26470069</v>
      </c>
      <c r="B5145" s="10" t="str">
        <f>VLOOKUP(ActividadesCom[[#This Row],[NO. DE CONTROL]],'LISTADO ESTUDIANTES'!A:C,2,FALSE)</f>
        <v>MANZANILLA ZETINA MARIAJOSE DEL JESUS</v>
      </c>
      <c r="C5145" s="6" t="str">
        <f>VLOOKUP(ActividadesCom[[#This Row],[NO. DE CONTROL]],'LISTADO ESTUDIANTES'!A:C,3,FALSE)</f>
        <v>ARQUITECTURA</v>
      </c>
      <c r="D5145" s="5" t="str">
        <f>VLOOKUP(ActividadesCom[[#This Row],[NO. DE CONTROL]],'LISTADO ESTUDIANTES'!A:D,4,FALSE)</f>
        <v>ACTIVO(A)</v>
      </c>
      <c r="E5145" s="7">
        <f>SUM(ActividadesCom[[#This Row],[CRÉD. 1]],ActividadesCom[[#This Row],[CRÉD. 2]],ActividadesCom[[#This Row],[CRÉD. 3]],ActividadesCom[[#This Row],[CRÉD. 4]],ActividadesCom[[#This Row],[CRÉD. 5]])</f>
        <v>0</v>
      </c>
      <c r="F5145" s="5" t="str">
        <f>IF(ActividadesCom[[#This Row],[ÚLTIMO SEMESTRE CON CRÉDITOS]]&gt;0,ROUND(AVERAGE(ActividadesCom[[#This Row],[VALOR NIVEL 5]],ActividadesCom[[#This Row],[VALOR NIVEL 4]],ActividadesCom[[#This Row],[VALOR NIVEL 3]],ActividadesCom[[#This Row],[VALOR NIVEL 2]],ActividadesCom[[#This Row],[VALOR NIVEL 1]]),0),"")</f>
        <v/>
      </c>
      <c r="G5145" s="7" t="str">
        <f>IF(ActividadesCom[[#This Row],[PROMEDIO]]="","",IF(ActividadesCom[[#This Row],[PROMEDIO]]&gt;=4,"EXCELENTE",IF(ActividadesCom[[#This Row],[PROMEDIO]]&gt;=3,"NOTABLE",IF(ActividadesCom[[#This Row],[PROMEDIO]]&gt;=2,"BUENO",IF(ActividadesCom[[#This Row],[PROMEDIO]]=1,"SUFICIENTE","")))))</f>
        <v/>
      </c>
      <c r="H5145" s="5">
        <f>MAX(ActividadesCom[[#This Row],[PERÍODO 1]],ActividadesCom[[#This Row],[PERÍODO 2]],ActividadesCom[[#This Row],[PERÍODO 3]],ActividadesCom[[#This Row],[PERÍODO 4]],ActividadesCom[[#This Row],[PERÍODO 5]])</f>
        <v>0</v>
      </c>
      <c r="I5145" s="6"/>
      <c r="J5145" s="5"/>
      <c r="K5145" s="5"/>
      <c r="L5145" s="5" t="str">
        <f>IF(ActividadesCom[[#This Row],[NIVEL 1]]&lt;&gt;0,VLOOKUP(ActividadesCom[[#This Row],[NIVEL 1]],Catálogo!A:B,2,FALSE),"")</f>
        <v/>
      </c>
      <c r="M5145" s="5"/>
      <c r="N5145" s="6"/>
      <c r="O5145" s="5"/>
      <c r="P5145" s="5"/>
      <c r="Q5145" s="5" t="str">
        <f>IF(ActividadesCom[[#This Row],[NIVEL 2]]&lt;&gt;0,VLOOKUP(ActividadesCom[[#This Row],[NIVEL 2]],Catálogo!A:B,2,FALSE),"")</f>
        <v/>
      </c>
      <c r="R5145" s="5"/>
      <c r="S5145" s="6"/>
      <c r="T5145" s="5"/>
      <c r="U5145" s="5"/>
      <c r="V5145" s="5" t="str">
        <f>IF(ActividadesCom[[#This Row],[NIVEL 3]]&lt;&gt;0,VLOOKUP(ActividadesCom[[#This Row],[NIVEL 3]],Catálogo!A:B,2,FALSE),"")</f>
        <v/>
      </c>
      <c r="W5145" s="5"/>
      <c r="X5145" s="6"/>
      <c r="Y5145" s="5"/>
      <c r="Z5145" s="5"/>
      <c r="AA5145" s="5" t="str">
        <f>IF(ActividadesCom[[#This Row],[NIVEL 4]]&lt;&gt;0,VLOOKUP(ActividadesCom[[#This Row],[NIVEL 4]],Catálogo!A:B,2,FALSE),"")</f>
        <v/>
      </c>
      <c r="AB5145" s="5"/>
      <c r="AC5145" s="6"/>
      <c r="AD5145" s="5"/>
      <c r="AE5145" s="5"/>
      <c r="AF5145" s="5" t="str">
        <f>IF(ActividadesCom[[#This Row],[NIVEL 5]]&lt;&gt;0,VLOOKUP(ActividadesCom[[#This Row],[NIVEL 5]],Catálogo!A:B,2,FALSE),"")</f>
        <v/>
      </c>
      <c r="AG5145" s="5"/>
    </row>
    <row r="5146" spans="1:33" ht="30" customHeight="1" x14ac:dyDescent="0.25">
      <c r="A5146" s="7">
        <v>26470070</v>
      </c>
      <c r="B5146" s="10" t="str">
        <f>VLOOKUP(ActividadesCom[[#This Row],[NO. DE CONTROL]],'LISTADO ESTUDIANTES'!A:C,2,FALSE)</f>
        <v>MEDINA DIAZ ARYAM AILED</v>
      </c>
      <c r="C5146" s="6" t="str">
        <f>VLOOKUP(ActividadesCom[[#This Row],[NO. DE CONTROL]],'LISTADO ESTUDIANTES'!A:C,3,FALSE)</f>
        <v>ARQUITECTURA</v>
      </c>
      <c r="D5146" s="5" t="str">
        <f>VLOOKUP(ActividadesCom[[#This Row],[NO. DE CONTROL]],'LISTADO ESTUDIANTES'!A:D,4,FALSE)</f>
        <v>ACTIVO(A)</v>
      </c>
      <c r="E5146" s="7">
        <f>SUM(ActividadesCom[[#This Row],[CRÉD. 1]],ActividadesCom[[#This Row],[CRÉD. 2]],ActividadesCom[[#This Row],[CRÉD. 3]],ActividadesCom[[#This Row],[CRÉD. 4]],ActividadesCom[[#This Row],[CRÉD. 5]])</f>
        <v>0</v>
      </c>
      <c r="F5146" s="5" t="str">
        <f>IF(ActividadesCom[[#This Row],[ÚLTIMO SEMESTRE CON CRÉDITOS]]&gt;0,ROUND(AVERAGE(ActividadesCom[[#This Row],[VALOR NIVEL 5]],ActividadesCom[[#This Row],[VALOR NIVEL 4]],ActividadesCom[[#This Row],[VALOR NIVEL 3]],ActividadesCom[[#This Row],[VALOR NIVEL 2]],ActividadesCom[[#This Row],[VALOR NIVEL 1]]),0),"")</f>
        <v/>
      </c>
      <c r="G5146" s="7" t="str">
        <f>IF(ActividadesCom[[#This Row],[PROMEDIO]]="","",IF(ActividadesCom[[#This Row],[PROMEDIO]]&gt;=4,"EXCELENTE",IF(ActividadesCom[[#This Row],[PROMEDIO]]&gt;=3,"NOTABLE",IF(ActividadesCom[[#This Row],[PROMEDIO]]&gt;=2,"BUENO",IF(ActividadesCom[[#This Row],[PROMEDIO]]=1,"SUFICIENTE","")))))</f>
        <v/>
      </c>
      <c r="H5146" s="5">
        <f>MAX(ActividadesCom[[#This Row],[PERÍODO 1]],ActividadesCom[[#This Row],[PERÍODO 2]],ActividadesCom[[#This Row],[PERÍODO 3]],ActividadesCom[[#This Row],[PERÍODO 4]],ActividadesCom[[#This Row],[PERÍODO 5]])</f>
        <v>0</v>
      </c>
      <c r="I5146" s="6"/>
      <c r="J5146" s="5"/>
      <c r="K5146" s="5"/>
      <c r="L5146" s="5" t="str">
        <f>IF(ActividadesCom[[#This Row],[NIVEL 1]]&lt;&gt;0,VLOOKUP(ActividadesCom[[#This Row],[NIVEL 1]],Catálogo!A:B,2,FALSE),"")</f>
        <v/>
      </c>
      <c r="M5146" s="5"/>
      <c r="N5146" s="6"/>
      <c r="O5146" s="5"/>
      <c r="P5146" s="5"/>
      <c r="Q5146" s="5" t="str">
        <f>IF(ActividadesCom[[#This Row],[NIVEL 2]]&lt;&gt;0,VLOOKUP(ActividadesCom[[#This Row],[NIVEL 2]],Catálogo!A:B,2,FALSE),"")</f>
        <v/>
      </c>
      <c r="R5146" s="5"/>
      <c r="S5146" s="6"/>
      <c r="T5146" s="5"/>
      <c r="U5146" s="5"/>
      <c r="V5146" s="5" t="str">
        <f>IF(ActividadesCom[[#This Row],[NIVEL 3]]&lt;&gt;0,VLOOKUP(ActividadesCom[[#This Row],[NIVEL 3]],Catálogo!A:B,2,FALSE),"")</f>
        <v/>
      </c>
      <c r="W5146" s="5"/>
      <c r="X5146" s="6"/>
      <c r="Y5146" s="5"/>
      <c r="Z5146" s="5"/>
      <c r="AA5146" s="5" t="str">
        <f>IF(ActividadesCom[[#This Row],[NIVEL 4]]&lt;&gt;0,VLOOKUP(ActividadesCom[[#This Row],[NIVEL 4]],Catálogo!A:B,2,FALSE),"")</f>
        <v/>
      </c>
      <c r="AB5146" s="5"/>
      <c r="AC5146" s="6"/>
      <c r="AD5146" s="5"/>
      <c r="AE5146" s="5"/>
      <c r="AF5146" s="5" t="str">
        <f>IF(ActividadesCom[[#This Row],[NIVEL 5]]&lt;&gt;0,VLOOKUP(ActividadesCom[[#This Row],[NIVEL 5]],Catálogo!A:B,2,FALSE),"")</f>
        <v/>
      </c>
      <c r="AG5146" s="5"/>
    </row>
    <row r="5147" spans="1:33" ht="30" customHeight="1" x14ac:dyDescent="0.25">
      <c r="A5147" s="7">
        <v>26470071</v>
      </c>
      <c r="B5147" s="10" t="str">
        <f>VLOOKUP(ActividadesCom[[#This Row],[NO. DE CONTROL]],'LISTADO ESTUDIANTES'!A:C,2,FALSE)</f>
        <v>MIS MEDINA GUILLERMO ISRAEL</v>
      </c>
      <c r="C5147" s="6" t="str">
        <f>VLOOKUP(ActividadesCom[[#This Row],[NO. DE CONTROL]],'LISTADO ESTUDIANTES'!A:C,3,FALSE)</f>
        <v>ARQUITECTURA</v>
      </c>
      <c r="D5147" s="5" t="str">
        <f>VLOOKUP(ActividadesCom[[#This Row],[NO. DE CONTROL]],'LISTADO ESTUDIANTES'!A:D,4,FALSE)</f>
        <v>ACTIVO(A)</v>
      </c>
      <c r="E5147" s="7">
        <f>SUM(ActividadesCom[[#This Row],[CRÉD. 1]],ActividadesCom[[#This Row],[CRÉD. 2]],ActividadesCom[[#This Row],[CRÉD. 3]],ActividadesCom[[#This Row],[CRÉD. 4]],ActividadesCom[[#This Row],[CRÉD. 5]])</f>
        <v>0</v>
      </c>
      <c r="F5147" s="5" t="str">
        <f>IF(ActividadesCom[[#This Row],[ÚLTIMO SEMESTRE CON CRÉDITOS]]&gt;0,ROUND(AVERAGE(ActividadesCom[[#This Row],[VALOR NIVEL 5]],ActividadesCom[[#This Row],[VALOR NIVEL 4]],ActividadesCom[[#This Row],[VALOR NIVEL 3]],ActividadesCom[[#This Row],[VALOR NIVEL 2]],ActividadesCom[[#This Row],[VALOR NIVEL 1]]),0),"")</f>
        <v/>
      </c>
      <c r="G5147" s="7" t="str">
        <f>IF(ActividadesCom[[#This Row],[PROMEDIO]]="","",IF(ActividadesCom[[#This Row],[PROMEDIO]]&gt;=4,"EXCELENTE",IF(ActividadesCom[[#This Row],[PROMEDIO]]&gt;=3,"NOTABLE",IF(ActividadesCom[[#This Row],[PROMEDIO]]&gt;=2,"BUENO",IF(ActividadesCom[[#This Row],[PROMEDIO]]=1,"SUFICIENTE","")))))</f>
        <v/>
      </c>
      <c r="H5147" s="5">
        <f>MAX(ActividadesCom[[#This Row],[PERÍODO 1]],ActividadesCom[[#This Row],[PERÍODO 2]],ActividadesCom[[#This Row],[PERÍODO 3]],ActividadesCom[[#This Row],[PERÍODO 4]],ActividadesCom[[#This Row],[PERÍODO 5]])</f>
        <v>0</v>
      </c>
      <c r="I5147" s="6"/>
      <c r="J5147" s="5"/>
      <c r="K5147" s="5"/>
      <c r="L5147" s="5" t="str">
        <f>IF(ActividadesCom[[#This Row],[NIVEL 1]]&lt;&gt;0,VLOOKUP(ActividadesCom[[#This Row],[NIVEL 1]],Catálogo!A:B,2,FALSE),"")</f>
        <v/>
      </c>
      <c r="M5147" s="5"/>
      <c r="N5147" s="6"/>
      <c r="O5147" s="5"/>
      <c r="P5147" s="5"/>
      <c r="Q5147" s="5" t="str">
        <f>IF(ActividadesCom[[#This Row],[NIVEL 2]]&lt;&gt;0,VLOOKUP(ActividadesCom[[#This Row],[NIVEL 2]],Catálogo!A:B,2,FALSE),"")</f>
        <v/>
      </c>
      <c r="R5147" s="5"/>
      <c r="S5147" s="6"/>
      <c r="T5147" s="5"/>
      <c r="U5147" s="5"/>
      <c r="V5147" s="5" t="str">
        <f>IF(ActividadesCom[[#This Row],[NIVEL 3]]&lt;&gt;0,VLOOKUP(ActividadesCom[[#This Row],[NIVEL 3]],Catálogo!A:B,2,FALSE),"")</f>
        <v/>
      </c>
      <c r="W5147" s="5"/>
      <c r="X5147" s="6"/>
      <c r="Y5147" s="5"/>
      <c r="Z5147" s="5"/>
      <c r="AA5147" s="5" t="str">
        <f>IF(ActividadesCom[[#This Row],[NIVEL 4]]&lt;&gt;0,VLOOKUP(ActividadesCom[[#This Row],[NIVEL 4]],Catálogo!A:B,2,FALSE),"")</f>
        <v/>
      </c>
      <c r="AB5147" s="5"/>
      <c r="AC5147" s="6"/>
      <c r="AD5147" s="5"/>
      <c r="AE5147" s="5"/>
      <c r="AF5147" s="5" t="str">
        <f>IF(ActividadesCom[[#This Row],[NIVEL 5]]&lt;&gt;0,VLOOKUP(ActividadesCom[[#This Row],[NIVEL 5]],Catálogo!A:B,2,FALSE),"")</f>
        <v/>
      </c>
      <c r="AG5147" s="5"/>
    </row>
    <row r="5148" spans="1:33" ht="30" customHeight="1" x14ac:dyDescent="0.25">
      <c r="A5148" s="7">
        <v>26470072</v>
      </c>
      <c r="B5148" s="10" t="str">
        <f>VLOOKUP(ActividadesCom[[#This Row],[NO. DE CONTROL]],'LISTADO ESTUDIANTES'!A:C,2,FALSE)</f>
        <v>NAVARRETE VERA JOSHUA JOEL</v>
      </c>
      <c r="C5148" s="6" t="str">
        <f>VLOOKUP(ActividadesCom[[#This Row],[NO. DE CONTROL]],'LISTADO ESTUDIANTES'!A:C,3,FALSE)</f>
        <v>ARQUITECTURA</v>
      </c>
      <c r="D5148" s="5" t="str">
        <f>VLOOKUP(ActividadesCom[[#This Row],[NO. DE CONTROL]],'LISTADO ESTUDIANTES'!A:D,4,FALSE)</f>
        <v>ACTIVO(A)</v>
      </c>
      <c r="E5148" s="7">
        <f>SUM(ActividadesCom[[#This Row],[CRÉD. 1]],ActividadesCom[[#This Row],[CRÉD. 2]],ActividadesCom[[#This Row],[CRÉD. 3]],ActividadesCom[[#This Row],[CRÉD. 4]],ActividadesCom[[#This Row],[CRÉD. 5]])</f>
        <v>0</v>
      </c>
      <c r="F5148" s="5" t="str">
        <f>IF(ActividadesCom[[#This Row],[ÚLTIMO SEMESTRE CON CRÉDITOS]]&gt;0,ROUND(AVERAGE(ActividadesCom[[#This Row],[VALOR NIVEL 5]],ActividadesCom[[#This Row],[VALOR NIVEL 4]],ActividadesCom[[#This Row],[VALOR NIVEL 3]],ActividadesCom[[#This Row],[VALOR NIVEL 2]],ActividadesCom[[#This Row],[VALOR NIVEL 1]]),0),"")</f>
        <v/>
      </c>
      <c r="G5148" s="7" t="str">
        <f>IF(ActividadesCom[[#This Row],[PROMEDIO]]="","",IF(ActividadesCom[[#This Row],[PROMEDIO]]&gt;=4,"EXCELENTE",IF(ActividadesCom[[#This Row],[PROMEDIO]]&gt;=3,"NOTABLE",IF(ActividadesCom[[#This Row],[PROMEDIO]]&gt;=2,"BUENO",IF(ActividadesCom[[#This Row],[PROMEDIO]]=1,"SUFICIENTE","")))))</f>
        <v/>
      </c>
      <c r="H5148" s="5">
        <f>MAX(ActividadesCom[[#This Row],[PERÍODO 1]],ActividadesCom[[#This Row],[PERÍODO 2]],ActividadesCom[[#This Row],[PERÍODO 3]],ActividadesCom[[#This Row],[PERÍODO 4]],ActividadesCom[[#This Row],[PERÍODO 5]])</f>
        <v>0</v>
      </c>
      <c r="I5148" s="6"/>
      <c r="J5148" s="5"/>
      <c r="K5148" s="5"/>
      <c r="L5148" s="5" t="str">
        <f>IF(ActividadesCom[[#This Row],[NIVEL 1]]&lt;&gt;0,VLOOKUP(ActividadesCom[[#This Row],[NIVEL 1]],Catálogo!A:B,2,FALSE),"")</f>
        <v/>
      </c>
      <c r="M5148" s="5"/>
      <c r="N5148" s="6"/>
      <c r="O5148" s="5"/>
      <c r="P5148" s="5"/>
      <c r="Q5148" s="5" t="str">
        <f>IF(ActividadesCom[[#This Row],[NIVEL 2]]&lt;&gt;0,VLOOKUP(ActividadesCom[[#This Row],[NIVEL 2]],Catálogo!A:B,2,FALSE),"")</f>
        <v/>
      </c>
      <c r="R5148" s="5"/>
      <c r="S5148" s="6"/>
      <c r="T5148" s="5"/>
      <c r="U5148" s="5"/>
      <c r="V5148" s="5" t="str">
        <f>IF(ActividadesCom[[#This Row],[NIVEL 3]]&lt;&gt;0,VLOOKUP(ActividadesCom[[#This Row],[NIVEL 3]],Catálogo!A:B,2,FALSE),"")</f>
        <v/>
      </c>
      <c r="W5148" s="5"/>
      <c r="X5148" s="6"/>
      <c r="Y5148" s="5"/>
      <c r="Z5148" s="5"/>
      <c r="AA5148" s="5" t="str">
        <f>IF(ActividadesCom[[#This Row],[NIVEL 4]]&lt;&gt;0,VLOOKUP(ActividadesCom[[#This Row],[NIVEL 4]],Catálogo!A:B,2,FALSE),"")</f>
        <v/>
      </c>
      <c r="AB5148" s="5"/>
      <c r="AC5148" s="6"/>
      <c r="AD5148" s="5"/>
      <c r="AE5148" s="5"/>
      <c r="AF5148" s="5" t="str">
        <f>IF(ActividadesCom[[#This Row],[NIVEL 5]]&lt;&gt;0,VLOOKUP(ActividadesCom[[#This Row],[NIVEL 5]],Catálogo!A:B,2,FALSE),"")</f>
        <v/>
      </c>
      <c r="AG5148" s="5"/>
    </row>
    <row r="5149" spans="1:33" ht="30" customHeight="1" x14ac:dyDescent="0.25">
      <c r="A5149" s="7">
        <v>26470073</v>
      </c>
      <c r="B5149" s="10" t="str">
        <f>VLOOKUP(ActividadesCom[[#This Row],[NO. DE CONTROL]],'LISTADO ESTUDIANTES'!A:C,2,FALSE)</f>
        <v>PACHECO GOMEZ ANGEL GABRIEL</v>
      </c>
      <c r="C5149" s="6" t="str">
        <f>VLOOKUP(ActividadesCom[[#This Row],[NO. DE CONTROL]],'LISTADO ESTUDIANTES'!A:C,3,FALSE)</f>
        <v>ARQUITECTURA</v>
      </c>
      <c r="D5149" s="5" t="str">
        <f>VLOOKUP(ActividadesCom[[#This Row],[NO. DE CONTROL]],'LISTADO ESTUDIANTES'!A:D,4,FALSE)</f>
        <v>ACTIVO(A)</v>
      </c>
      <c r="E5149" s="7">
        <f>SUM(ActividadesCom[[#This Row],[CRÉD. 1]],ActividadesCom[[#This Row],[CRÉD. 2]],ActividadesCom[[#This Row],[CRÉD. 3]],ActividadesCom[[#This Row],[CRÉD. 4]],ActividadesCom[[#This Row],[CRÉD. 5]])</f>
        <v>0</v>
      </c>
      <c r="F5149" s="5" t="str">
        <f>IF(ActividadesCom[[#This Row],[ÚLTIMO SEMESTRE CON CRÉDITOS]]&gt;0,ROUND(AVERAGE(ActividadesCom[[#This Row],[VALOR NIVEL 5]],ActividadesCom[[#This Row],[VALOR NIVEL 4]],ActividadesCom[[#This Row],[VALOR NIVEL 3]],ActividadesCom[[#This Row],[VALOR NIVEL 2]],ActividadesCom[[#This Row],[VALOR NIVEL 1]]),0),"")</f>
        <v/>
      </c>
      <c r="G5149" s="7" t="str">
        <f>IF(ActividadesCom[[#This Row],[PROMEDIO]]="","",IF(ActividadesCom[[#This Row],[PROMEDIO]]&gt;=4,"EXCELENTE",IF(ActividadesCom[[#This Row],[PROMEDIO]]&gt;=3,"NOTABLE",IF(ActividadesCom[[#This Row],[PROMEDIO]]&gt;=2,"BUENO",IF(ActividadesCom[[#This Row],[PROMEDIO]]=1,"SUFICIENTE","")))))</f>
        <v/>
      </c>
      <c r="H5149" s="5">
        <f>MAX(ActividadesCom[[#This Row],[PERÍODO 1]],ActividadesCom[[#This Row],[PERÍODO 2]],ActividadesCom[[#This Row],[PERÍODO 3]],ActividadesCom[[#This Row],[PERÍODO 4]],ActividadesCom[[#This Row],[PERÍODO 5]])</f>
        <v>0</v>
      </c>
      <c r="I5149" s="6"/>
      <c r="J5149" s="5"/>
      <c r="K5149" s="5"/>
      <c r="L5149" s="5" t="str">
        <f>IF(ActividadesCom[[#This Row],[NIVEL 1]]&lt;&gt;0,VLOOKUP(ActividadesCom[[#This Row],[NIVEL 1]],Catálogo!A:B,2,FALSE),"")</f>
        <v/>
      </c>
      <c r="M5149" s="5"/>
      <c r="N5149" s="6"/>
      <c r="O5149" s="5"/>
      <c r="P5149" s="5"/>
      <c r="Q5149" s="5" t="str">
        <f>IF(ActividadesCom[[#This Row],[NIVEL 2]]&lt;&gt;0,VLOOKUP(ActividadesCom[[#This Row],[NIVEL 2]],Catálogo!A:B,2,FALSE),"")</f>
        <v/>
      </c>
      <c r="R5149" s="5"/>
      <c r="S5149" s="6"/>
      <c r="T5149" s="5"/>
      <c r="U5149" s="5"/>
      <c r="V5149" s="5" t="str">
        <f>IF(ActividadesCom[[#This Row],[NIVEL 3]]&lt;&gt;0,VLOOKUP(ActividadesCom[[#This Row],[NIVEL 3]],Catálogo!A:B,2,FALSE),"")</f>
        <v/>
      </c>
      <c r="W5149" s="5"/>
      <c r="X5149" s="6"/>
      <c r="Y5149" s="5"/>
      <c r="Z5149" s="5"/>
      <c r="AA5149" s="5" t="str">
        <f>IF(ActividadesCom[[#This Row],[NIVEL 4]]&lt;&gt;0,VLOOKUP(ActividadesCom[[#This Row],[NIVEL 4]],Catálogo!A:B,2,FALSE),"")</f>
        <v/>
      </c>
      <c r="AB5149" s="5"/>
      <c r="AC5149" s="6"/>
      <c r="AD5149" s="5"/>
      <c r="AE5149" s="5"/>
      <c r="AF5149" s="5" t="str">
        <f>IF(ActividadesCom[[#This Row],[NIVEL 5]]&lt;&gt;0,VLOOKUP(ActividadesCom[[#This Row],[NIVEL 5]],Catálogo!A:B,2,FALSE),"")</f>
        <v/>
      </c>
      <c r="AG5149" s="5"/>
    </row>
    <row r="5150" spans="1:33" ht="30" customHeight="1" x14ac:dyDescent="0.25">
      <c r="A5150" s="7">
        <v>26470074</v>
      </c>
      <c r="B5150" s="10" t="str">
        <f>VLOOKUP(ActividadesCom[[#This Row],[NO. DE CONTROL]],'LISTADO ESTUDIANTES'!A:C,2,FALSE)</f>
        <v>PERALTA DZUL PAULA JACQUELINE</v>
      </c>
      <c r="C5150" s="6" t="str">
        <f>VLOOKUP(ActividadesCom[[#This Row],[NO. DE CONTROL]],'LISTADO ESTUDIANTES'!A:C,3,FALSE)</f>
        <v>ARQUITECTURA</v>
      </c>
      <c r="D5150" s="5" t="str">
        <f>VLOOKUP(ActividadesCom[[#This Row],[NO. DE CONTROL]],'LISTADO ESTUDIANTES'!A:D,4,FALSE)</f>
        <v>ACTIVO(A)</v>
      </c>
      <c r="E5150" s="7">
        <f>SUM(ActividadesCom[[#This Row],[CRÉD. 1]],ActividadesCom[[#This Row],[CRÉD. 2]],ActividadesCom[[#This Row],[CRÉD. 3]],ActividadesCom[[#This Row],[CRÉD. 4]],ActividadesCom[[#This Row],[CRÉD. 5]])</f>
        <v>0</v>
      </c>
      <c r="F5150" s="5" t="str">
        <f>IF(ActividadesCom[[#This Row],[ÚLTIMO SEMESTRE CON CRÉDITOS]]&gt;0,ROUND(AVERAGE(ActividadesCom[[#This Row],[VALOR NIVEL 5]],ActividadesCom[[#This Row],[VALOR NIVEL 4]],ActividadesCom[[#This Row],[VALOR NIVEL 3]],ActividadesCom[[#This Row],[VALOR NIVEL 2]],ActividadesCom[[#This Row],[VALOR NIVEL 1]]),0),"")</f>
        <v/>
      </c>
      <c r="G5150" s="7" t="str">
        <f>IF(ActividadesCom[[#This Row],[PROMEDIO]]="","",IF(ActividadesCom[[#This Row],[PROMEDIO]]&gt;=4,"EXCELENTE",IF(ActividadesCom[[#This Row],[PROMEDIO]]&gt;=3,"NOTABLE",IF(ActividadesCom[[#This Row],[PROMEDIO]]&gt;=2,"BUENO",IF(ActividadesCom[[#This Row],[PROMEDIO]]=1,"SUFICIENTE","")))))</f>
        <v/>
      </c>
      <c r="H5150" s="5">
        <f>MAX(ActividadesCom[[#This Row],[PERÍODO 1]],ActividadesCom[[#This Row],[PERÍODO 2]],ActividadesCom[[#This Row],[PERÍODO 3]],ActividadesCom[[#This Row],[PERÍODO 4]],ActividadesCom[[#This Row],[PERÍODO 5]])</f>
        <v>0</v>
      </c>
      <c r="I5150" s="6"/>
      <c r="J5150" s="5"/>
      <c r="K5150" s="5"/>
      <c r="L5150" s="5" t="str">
        <f>IF(ActividadesCom[[#This Row],[NIVEL 1]]&lt;&gt;0,VLOOKUP(ActividadesCom[[#This Row],[NIVEL 1]],Catálogo!A:B,2,FALSE),"")</f>
        <v/>
      </c>
      <c r="M5150" s="5"/>
      <c r="N5150" s="6"/>
      <c r="O5150" s="5"/>
      <c r="P5150" s="5"/>
      <c r="Q5150" s="5" t="str">
        <f>IF(ActividadesCom[[#This Row],[NIVEL 2]]&lt;&gt;0,VLOOKUP(ActividadesCom[[#This Row],[NIVEL 2]],Catálogo!A:B,2,FALSE),"")</f>
        <v/>
      </c>
      <c r="R5150" s="5"/>
      <c r="S5150" s="6"/>
      <c r="T5150" s="5"/>
      <c r="U5150" s="5"/>
      <c r="V5150" s="5" t="str">
        <f>IF(ActividadesCom[[#This Row],[NIVEL 3]]&lt;&gt;0,VLOOKUP(ActividadesCom[[#This Row],[NIVEL 3]],Catálogo!A:B,2,FALSE),"")</f>
        <v/>
      </c>
      <c r="W5150" s="5"/>
      <c r="X5150" s="6"/>
      <c r="Y5150" s="5"/>
      <c r="Z5150" s="5"/>
      <c r="AA5150" s="5" t="str">
        <f>IF(ActividadesCom[[#This Row],[NIVEL 4]]&lt;&gt;0,VLOOKUP(ActividadesCom[[#This Row],[NIVEL 4]],Catálogo!A:B,2,FALSE),"")</f>
        <v/>
      </c>
      <c r="AB5150" s="5"/>
      <c r="AC5150" s="6"/>
      <c r="AD5150" s="5"/>
      <c r="AE5150" s="5"/>
      <c r="AF5150" s="5" t="str">
        <f>IF(ActividadesCom[[#This Row],[NIVEL 5]]&lt;&gt;0,VLOOKUP(ActividadesCom[[#This Row],[NIVEL 5]],Catálogo!A:B,2,FALSE),"")</f>
        <v/>
      </c>
      <c r="AG5150" s="5"/>
    </row>
    <row r="5151" spans="1:33" ht="30" customHeight="1" x14ac:dyDescent="0.25">
      <c r="A5151" s="7">
        <v>26470075</v>
      </c>
      <c r="B5151" s="10" t="str">
        <f>VLOOKUP(ActividadesCom[[#This Row],[NO. DE CONTROL]],'LISTADO ESTUDIANTES'!A:C,2,FALSE)</f>
        <v>POOT VEGA ALEJANDRO ANTONIO</v>
      </c>
      <c r="C5151" s="6" t="str">
        <f>VLOOKUP(ActividadesCom[[#This Row],[NO. DE CONTROL]],'LISTADO ESTUDIANTES'!A:C,3,FALSE)</f>
        <v>ARQUITECTURA</v>
      </c>
      <c r="D5151" s="5" t="str">
        <f>VLOOKUP(ActividadesCom[[#This Row],[NO. DE CONTROL]],'LISTADO ESTUDIANTES'!A:D,4,FALSE)</f>
        <v>ACTIVO(A)</v>
      </c>
      <c r="E5151" s="7">
        <f>SUM(ActividadesCom[[#This Row],[CRÉD. 1]],ActividadesCom[[#This Row],[CRÉD. 2]],ActividadesCom[[#This Row],[CRÉD. 3]],ActividadesCom[[#This Row],[CRÉD. 4]],ActividadesCom[[#This Row],[CRÉD. 5]])</f>
        <v>0</v>
      </c>
      <c r="F5151" s="5" t="str">
        <f>IF(ActividadesCom[[#This Row],[ÚLTIMO SEMESTRE CON CRÉDITOS]]&gt;0,ROUND(AVERAGE(ActividadesCom[[#This Row],[VALOR NIVEL 5]],ActividadesCom[[#This Row],[VALOR NIVEL 4]],ActividadesCom[[#This Row],[VALOR NIVEL 3]],ActividadesCom[[#This Row],[VALOR NIVEL 2]],ActividadesCom[[#This Row],[VALOR NIVEL 1]]),0),"")</f>
        <v/>
      </c>
      <c r="G5151" s="7" t="str">
        <f>IF(ActividadesCom[[#This Row],[PROMEDIO]]="","",IF(ActividadesCom[[#This Row],[PROMEDIO]]&gt;=4,"EXCELENTE",IF(ActividadesCom[[#This Row],[PROMEDIO]]&gt;=3,"NOTABLE",IF(ActividadesCom[[#This Row],[PROMEDIO]]&gt;=2,"BUENO",IF(ActividadesCom[[#This Row],[PROMEDIO]]=1,"SUFICIENTE","")))))</f>
        <v/>
      </c>
      <c r="H5151" s="5">
        <f>MAX(ActividadesCom[[#This Row],[PERÍODO 1]],ActividadesCom[[#This Row],[PERÍODO 2]],ActividadesCom[[#This Row],[PERÍODO 3]],ActividadesCom[[#This Row],[PERÍODO 4]],ActividadesCom[[#This Row],[PERÍODO 5]])</f>
        <v>0</v>
      </c>
      <c r="I5151" s="6"/>
      <c r="J5151" s="5"/>
      <c r="K5151" s="5"/>
      <c r="L5151" s="5" t="str">
        <f>IF(ActividadesCom[[#This Row],[NIVEL 1]]&lt;&gt;0,VLOOKUP(ActividadesCom[[#This Row],[NIVEL 1]],Catálogo!A:B,2,FALSE),"")</f>
        <v/>
      </c>
      <c r="M5151" s="5"/>
      <c r="N5151" s="6"/>
      <c r="O5151" s="5"/>
      <c r="P5151" s="5"/>
      <c r="Q5151" s="5" t="str">
        <f>IF(ActividadesCom[[#This Row],[NIVEL 2]]&lt;&gt;0,VLOOKUP(ActividadesCom[[#This Row],[NIVEL 2]],Catálogo!A:B,2,FALSE),"")</f>
        <v/>
      </c>
      <c r="R5151" s="5"/>
      <c r="S5151" s="6"/>
      <c r="T5151" s="5"/>
      <c r="U5151" s="5"/>
      <c r="V5151" s="5" t="str">
        <f>IF(ActividadesCom[[#This Row],[NIVEL 3]]&lt;&gt;0,VLOOKUP(ActividadesCom[[#This Row],[NIVEL 3]],Catálogo!A:B,2,FALSE),"")</f>
        <v/>
      </c>
      <c r="W5151" s="5"/>
      <c r="X5151" s="6"/>
      <c r="Y5151" s="5"/>
      <c r="Z5151" s="5"/>
      <c r="AA5151" s="5" t="str">
        <f>IF(ActividadesCom[[#This Row],[NIVEL 4]]&lt;&gt;0,VLOOKUP(ActividadesCom[[#This Row],[NIVEL 4]],Catálogo!A:B,2,FALSE),"")</f>
        <v/>
      </c>
      <c r="AB5151" s="5"/>
      <c r="AC5151" s="6"/>
      <c r="AD5151" s="5"/>
      <c r="AE5151" s="5"/>
      <c r="AF5151" s="5" t="str">
        <f>IF(ActividadesCom[[#This Row],[NIVEL 5]]&lt;&gt;0,VLOOKUP(ActividadesCom[[#This Row],[NIVEL 5]],Catálogo!A:B,2,FALSE),"")</f>
        <v/>
      </c>
      <c r="AG5151" s="5"/>
    </row>
    <row r="5152" spans="1:33" ht="30" customHeight="1" x14ac:dyDescent="0.25">
      <c r="A5152" s="7">
        <v>26470076</v>
      </c>
      <c r="B5152" s="10" t="str">
        <f>VLOOKUP(ActividadesCom[[#This Row],[NO. DE CONTROL]],'LISTADO ESTUDIANTES'!A:C,2,FALSE)</f>
        <v>ROCHA GONZALEZ SAHIRY STEFY</v>
      </c>
      <c r="C5152" s="6" t="str">
        <f>VLOOKUP(ActividadesCom[[#This Row],[NO. DE CONTROL]],'LISTADO ESTUDIANTES'!A:C,3,FALSE)</f>
        <v>ARQUITECTURA</v>
      </c>
      <c r="D5152" s="5" t="str">
        <f>VLOOKUP(ActividadesCom[[#This Row],[NO. DE CONTROL]],'LISTADO ESTUDIANTES'!A:D,4,FALSE)</f>
        <v>ACTIVO(A)</v>
      </c>
      <c r="E5152" s="7">
        <f>SUM(ActividadesCom[[#This Row],[CRÉD. 1]],ActividadesCom[[#This Row],[CRÉD. 2]],ActividadesCom[[#This Row],[CRÉD. 3]],ActividadesCom[[#This Row],[CRÉD. 4]],ActividadesCom[[#This Row],[CRÉD. 5]])</f>
        <v>0</v>
      </c>
      <c r="F5152" s="5" t="str">
        <f>IF(ActividadesCom[[#This Row],[ÚLTIMO SEMESTRE CON CRÉDITOS]]&gt;0,ROUND(AVERAGE(ActividadesCom[[#This Row],[VALOR NIVEL 5]],ActividadesCom[[#This Row],[VALOR NIVEL 4]],ActividadesCom[[#This Row],[VALOR NIVEL 3]],ActividadesCom[[#This Row],[VALOR NIVEL 2]],ActividadesCom[[#This Row],[VALOR NIVEL 1]]),0),"")</f>
        <v/>
      </c>
      <c r="G5152" s="7" t="str">
        <f>IF(ActividadesCom[[#This Row],[PROMEDIO]]="","",IF(ActividadesCom[[#This Row],[PROMEDIO]]&gt;=4,"EXCELENTE",IF(ActividadesCom[[#This Row],[PROMEDIO]]&gt;=3,"NOTABLE",IF(ActividadesCom[[#This Row],[PROMEDIO]]&gt;=2,"BUENO",IF(ActividadesCom[[#This Row],[PROMEDIO]]=1,"SUFICIENTE","")))))</f>
        <v/>
      </c>
      <c r="H5152" s="5">
        <f>MAX(ActividadesCom[[#This Row],[PERÍODO 1]],ActividadesCom[[#This Row],[PERÍODO 2]],ActividadesCom[[#This Row],[PERÍODO 3]],ActividadesCom[[#This Row],[PERÍODO 4]],ActividadesCom[[#This Row],[PERÍODO 5]])</f>
        <v>0</v>
      </c>
      <c r="I5152" s="6"/>
      <c r="J5152" s="5"/>
      <c r="K5152" s="5"/>
      <c r="L5152" s="5" t="str">
        <f>IF(ActividadesCom[[#This Row],[NIVEL 1]]&lt;&gt;0,VLOOKUP(ActividadesCom[[#This Row],[NIVEL 1]],Catálogo!A:B,2,FALSE),"")</f>
        <v/>
      </c>
      <c r="M5152" s="5"/>
      <c r="N5152" s="6"/>
      <c r="O5152" s="5"/>
      <c r="P5152" s="5"/>
      <c r="Q5152" s="5" t="str">
        <f>IF(ActividadesCom[[#This Row],[NIVEL 2]]&lt;&gt;0,VLOOKUP(ActividadesCom[[#This Row],[NIVEL 2]],Catálogo!A:B,2,FALSE),"")</f>
        <v/>
      </c>
      <c r="R5152" s="5"/>
      <c r="S5152" s="6"/>
      <c r="T5152" s="5"/>
      <c r="U5152" s="5"/>
      <c r="V5152" s="5" t="str">
        <f>IF(ActividadesCom[[#This Row],[NIVEL 3]]&lt;&gt;0,VLOOKUP(ActividadesCom[[#This Row],[NIVEL 3]],Catálogo!A:B,2,FALSE),"")</f>
        <v/>
      </c>
      <c r="W5152" s="5"/>
      <c r="X5152" s="6"/>
      <c r="Y5152" s="5"/>
      <c r="Z5152" s="5"/>
      <c r="AA5152" s="5" t="str">
        <f>IF(ActividadesCom[[#This Row],[NIVEL 4]]&lt;&gt;0,VLOOKUP(ActividadesCom[[#This Row],[NIVEL 4]],Catálogo!A:B,2,FALSE),"")</f>
        <v/>
      </c>
      <c r="AB5152" s="5"/>
      <c r="AC5152" s="6"/>
      <c r="AD5152" s="5"/>
      <c r="AE5152" s="5"/>
      <c r="AF5152" s="5" t="str">
        <f>IF(ActividadesCom[[#This Row],[NIVEL 5]]&lt;&gt;0,VLOOKUP(ActividadesCom[[#This Row],[NIVEL 5]],Catálogo!A:B,2,FALSE),"")</f>
        <v/>
      </c>
      <c r="AG5152" s="5"/>
    </row>
    <row r="5153" spans="1:33" ht="30" customHeight="1" x14ac:dyDescent="0.25">
      <c r="A5153" s="7">
        <v>26470077</v>
      </c>
      <c r="B5153" s="10" t="str">
        <f>VLOOKUP(ActividadesCom[[#This Row],[NO. DE CONTROL]],'LISTADO ESTUDIANTES'!A:C,2,FALSE)</f>
        <v>ROMERO BALAN PAOLA CAROLINA</v>
      </c>
      <c r="C5153" s="6" t="str">
        <f>VLOOKUP(ActividadesCom[[#This Row],[NO. DE CONTROL]],'LISTADO ESTUDIANTES'!A:C,3,FALSE)</f>
        <v>ARQUITECTURA</v>
      </c>
      <c r="D5153" s="5" t="str">
        <f>VLOOKUP(ActividadesCom[[#This Row],[NO. DE CONTROL]],'LISTADO ESTUDIANTES'!A:D,4,FALSE)</f>
        <v>ACTIVO(A)</v>
      </c>
      <c r="E5153" s="7">
        <f>SUM(ActividadesCom[[#This Row],[CRÉD. 1]],ActividadesCom[[#This Row],[CRÉD. 2]],ActividadesCom[[#This Row],[CRÉD. 3]],ActividadesCom[[#This Row],[CRÉD. 4]],ActividadesCom[[#This Row],[CRÉD. 5]])</f>
        <v>0</v>
      </c>
      <c r="F5153" s="5" t="str">
        <f>IF(ActividadesCom[[#This Row],[ÚLTIMO SEMESTRE CON CRÉDITOS]]&gt;0,ROUND(AVERAGE(ActividadesCom[[#This Row],[VALOR NIVEL 5]],ActividadesCom[[#This Row],[VALOR NIVEL 4]],ActividadesCom[[#This Row],[VALOR NIVEL 3]],ActividadesCom[[#This Row],[VALOR NIVEL 2]],ActividadesCom[[#This Row],[VALOR NIVEL 1]]),0),"")</f>
        <v/>
      </c>
      <c r="G5153" s="7" t="str">
        <f>IF(ActividadesCom[[#This Row],[PROMEDIO]]="","",IF(ActividadesCom[[#This Row],[PROMEDIO]]&gt;=4,"EXCELENTE",IF(ActividadesCom[[#This Row],[PROMEDIO]]&gt;=3,"NOTABLE",IF(ActividadesCom[[#This Row],[PROMEDIO]]&gt;=2,"BUENO",IF(ActividadesCom[[#This Row],[PROMEDIO]]=1,"SUFICIENTE","")))))</f>
        <v/>
      </c>
      <c r="H5153" s="5">
        <f>MAX(ActividadesCom[[#This Row],[PERÍODO 1]],ActividadesCom[[#This Row],[PERÍODO 2]],ActividadesCom[[#This Row],[PERÍODO 3]],ActividadesCom[[#This Row],[PERÍODO 4]],ActividadesCom[[#This Row],[PERÍODO 5]])</f>
        <v>0</v>
      </c>
      <c r="I5153" s="6"/>
      <c r="J5153" s="5"/>
      <c r="K5153" s="5"/>
      <c r="L5153" s="5" t="str">
        <f>IF(ActividadesCom[[#This Row],[NIVEL 1]]&lt;&gt;0,VLOOKUP(ActividadesCom[[#This Row],[NIVEL 1]],Catálogo!A:B,2,FALSE),"")</f>
        <v/>
      </c>
      <c r="M5153" s="5"/>
      <c r="N5153" s="6"/>
      <c r="O5153" s="5"/>
      <c r="P5153" s="5"/>
      <c r="Q5153" s="5" t="str">
        <f>IF(ActividadesCom[[#This Row],[NIVEL 2]]&lt;&gt;0,VLOOKUP(ActividadesCom[[#This Row],[NIVEL 2]],Catálogo!A:B,2,FALSE),"")</f>
        <v/>
      </c>
      <c r="R5153" s="5"/>
      <c r="S5153" s="6"/>
      <c r="T5153" s="5"/>
      <c r="U5153" s="5"/>
      <c r="V5153" s="5" t="str">
        <f>IF(ActividadesCom[[#This Row],[NIVEL 3]]&lt;&gt;0,VLOOKUP(ActividadesCom[[#This Row],[NIVEL 3]],Catálogo!A:B,2,FALSE),"")</f>
        <v/>
      </c>
      <c r="W5153" s="5"/>
      <c r="X5153" s="6"/>
      <c r="Y5153" s="5"/>
      <c r="Z5153" s="5"/>
      <c r="AA5153" s="5" t="str">
        <f>IF(ActividadesCom[[#This Row],[NIVEL 4]]&lt;&gt;0,VLOOKUP(ActividadesCom[[#This Row],[NIVEL 4]],Catálogo!A:B,2,FALSE),"")</f>
        <v/>
      </c>
      <c r="AB5153" s="5"/>
      <c r="AC5153" s="6"/>
      <c r="AD5153" s="5"/>
      <c r="AE5153" s="5"/>
      <c r="AF5153" s="5" t="str">
        <f>IF(ActividadesCom[[#This Row],[NIVEL 5]]&lt;&gt;0,VLOOKUP(ActividadesCom[[#This Row],[NIVEL 5]],Catálogo!A:B,2,FALSE),"")</f>
        <v/>
      </c>
      <c r="AG5153" s="5"/>
    </row>
    <row r="5154" spans="1:33" ht="30" customHeight="1" x14ac:dyDescent="0.25">
      <c r="A5154" s="7">
        <v>26470078</v>
      </c>
      <c r="B5154" s="10" t="str">
        <f>VLOOKUP(ActividadesCom[[#This Row],[NO. DE CONTROL]],'LISTADO ESTUDIANTES'!A:C,2,FALSE)</f>
        <v>TALAVERA SUAREZ JOSE ROBERTO</v>
      </c>
      <c r="C5154" s="6" t="str">
        <f>VLOOKUP(ActividadesCom[[#This Row],[NO. DE CONTROL]],'LISTADO ESTUDIANTES'!A:C,3,FALSE)</f>
        <v>ARQUITECTURA</v>
      </c>
      <c r="D5154" s="5" t="str">
        <f>VLOOKUP(ActividadesCom[[#This Row],[NO. DE CONTROL]],'LISTADO ESTUDIANTES'!A:D,4,FALSE)</f>
        <v>ACTIVO(A)</v>
      </c>
      <c r="E5154" s="7">
        <f>SUM(ActividadesCom[[#This Row],[CRÉD. 1]],ActividadesCom[[#This Row],[CRÉD. 2]],ActividadesCom[[#This Row],[CRÉD. 3]],ActividadesCom[[#This Row],[CRÉD. 4]],ActividadesCom[[#This Row],[CRÉD. 5]])</f>
        <v>0</v>
      </c>
      <c r="F5154" s="5" t="str">
        <f>IF(ActividadesCom[[#This Row],[ÚLTIMO SEMESTRE CON CRÉDITOS]]&gt;0,ROUND(AVERAGE(ActividadesCom[[#This Row],[VALOR NIVEL 5]],ActividadesCom[[#This Row],[VALOR NIVEL 4]],ActividadesCom[[#This Row],[VALOR NIVEL 3]],ActividadesCom[[#This Row],[VALOR NIVEL 2]],ActividadesCom[[#This Row],[VALOR NIVEL 1]]),0),"")</f>
        <v/>
      </c>
      <c r="G5154" s="7" t="str">
        <f>IF(ActividadesCom[[#This Row],[PROMEDIO]]="","",IF(ActividadesCom[[#This Row],[PROMEDIO]]&gt;=4,"EXCELENTE",IF(ActividadesCom[[#This Row],[PROMEDIO]]&gt;=3,"NOTABLE",IF(ActividadesCom[[#This Row],[PROMEDIO]]&gt;=2,"BUENO",IF(ActividadesCom[[#This Row],[PROMEDIO]]=1,"SUFICIENTE","")))))</f>
        <v/>
      </c>
      <c r="H5154" s="5">
        <f>MAX(ActividadesCom[[#This Row],[PERÍODO 1]],ActividadesCom[[#This Row],[PERÍODO 2]],ActividadesCom[[#This Row],[PERÍODO 3]],ActividadesCom[[#This Row],[PERÍODO 4]],ActividadesCom[[#This Row],[PERÍODO 5]])</f>
        <v>0</v>
      </c>
      <c r="I5154" s="6"/>
      <c r="J5154" s="5"/>
      <c r="K5154" s="5"/>
      <c r="L5154" s="5" t="str">
        <f>IF(ActividadesCom[[#This Row],[NIVEL 1]]&lt;&gt;0,VLOOKUP(ActividadesCom[[#This Row],[NIVEL 1]],Catálogo!A:B,2,FALSE),"")</f>
        <v/>
      </c>
      <c r="M5154" s="5"/>
      <c r="N5154" s="6"/>
      <c r="O5154" s="5"/>
      <c r="P5154" s="5"/>
      <c r="Q5154" s="5" t="str">
        <f>IF(ActividadesCom[[#This Row],[NIVEL 2]]&lt;&gt;0,VLOOKUP(ActividadesCom[[#This Row],[NIVEL 2]],Catálogo!A:B,2,FALSE),"")</f>
        <v/>
      </c>
      <c r="R5154" s="5"/>
      <c r="S5154" s="6"/>
      <c r="T5154" s="5"/>
      <c r="U5154" s="5"/>
      <c r="V5154" s="5" t="str">
        <f>IF(ActividadesCom[[#This Row],[NIVEL 3]]&lt;&gt;0,VLOOKUP(ActividadesCom[[#This Row],[NIVEL 3]],Catálogo!A:B,2,FALSE),"")</f>
        <v/>
      </c>
      <c r="W5154" s="5"/>
      <c r="X5154" s="6"/>
      <c r="Y5154" s="5"/>
      <c r="Z5154" s="5"/>
      <c r="AA5154" s="5" t="str">
        <f>IF(ActividadesCom[[#This Row],[NIVEL 4]]&lt;&gt;0,VLOOKUP(ActividadesCom[[#This Row],[NIVEL 4]],Catálogo!A:B,2,FALSE),"")</f>
        <v/>
      </c>
      <c r="AB5154" s="5"/>
      <c r="AC5154" s="6"/>
      <c r="AD5154" s="5"/>
      <c r="AE5154" s="5"/>
      <c r="AF5154" s="5" t="str">
        <f>IF(ActividadesCom[[#This Row],[NIVEL 5]]&lt;&gt;0,VLOOKUP(ActividadesCom[[#This Row],[NIVEL 5]],Catálogo!A:B,2,FALSE),"")</f>
        <v/>
      </c>
      <c r="AG5154" s="5"/>
    </row>
    <row r="5155" spans="1:33" ht="30" customHeight="1" x14ac:dyDescent="0.25">
      <c r="A5155" s="7">
        <v>26470079</v>
      </c>
      <c r="B5155" s="10" t="str">
        <f>VLOOKUP(ActividadesCom[[#This Row],[NO. DE CONTROL]],'LISTADO ESTUDIANTES'!A:C,2,FALSE)</f>
        <v>VALDIVIESO ORTEGA CARLOS ARTURO</v>
      </c>
      <c r="C5155" s="6" t="str">
        <f>VLOOKUP(ActividadesCom[[#This Row],[NO. DE CONTROL]],'LISTADO ESTUDIANTES'!A:C,3,FALSE)</f>
        <v>ARQUITECTURA</v>
      </c>
      <c r="D5155" s="5" t="str">
        <f>VLOOKUP(ActividadesCom[[#This Row],[NO. DE CONTROL]],'LISTADO ESTUDIANTES'!A:D,4,FALSE)</f>
        <v>ACTIVO(A)</v>
      </c>
      <c r="E5155" s="7">
        <f>SUM(ActividadesCom[[#This Row],[CRÉD. 1]],ActividadesCom[[#This Row],[CRÉD. 2]],ActividadesCom[[#This Row],[CRÉD. 3]],ActividadesCom[[#This Row],[CRÉD. 4]],ActividadesCom[[#This Row],[CRÉD. 5]])</f>
        <v>0</v>
      </c>
      <c r="F5155" s="5" t="str">
        <f>IF(ActividadesCom[[#This Row],[ÚLTIMO SEMESTRE CON CRÉDITOS]]&gt;0,ROUND(AVERAGE(ActividadesCom[[#This Row],[VALOR NIVEL 5]],ActividadesCom[[#This Row],[VALOR NIVEL 4]],ActividadesCom[[#This Row],[VALOR NIVEL 3]],ActividadesCom[[#This Row],[VALOR NIVEL 2]],ActividadesCom[[#This Row],[VALOR NIVEL 1]]),0),"")</f>
        <v/>
      </c>
      <c r="G5155" s="7" t="str">
        <f>IF(ActividadesCom[[#This Row],[PROMEDIO]]="","",IF(ActividadesCom[[#This Row],[PROMEDIO]]&gt;=4,"EXCELENTE",IF(ActividadesCom[[#This Row],[PROMEDIO]]&gt;=3,"NOTABLE",IF(ActividadesCom[[#This Row],[PROMEDIO]]&gt;=2,"BUENO",IF(ActividadesCom[[#This Row],[PROMEDIO]]=1,"SUFICIENTE","")))))</f>
        <v/>
      </c>
      <c r="H5155" s="5">
        <f>MAX(ActividadesCom[[#This Row],[PERÍODO 1]],ActividadesCom[[#This Row],[PERÍODO 2]],ActividadesCom[[#This Row],[PERÍODO 3]],ActividadesCom[[#This Row],[PERÍODO 4]],ActividadesCom[[#This Row],[PERÍODO 5]])</f>
        <v>0</v>
      </c>
      <c r="I5155" s="6"/>
      <c r="J5155" s="5"/>
      <c r="K5155" s="5"/>
      <c r="L5155" s="5" t="str">
        <f>IF(ActividadesCom[[#This Row],[NIVEL 1]]&lt;&gt;0,VLOOKUP(ActividadesCom[[#This Row],[NIVEL 1]],Catálogo!A:B,2,FALSE),"")</f>
        <v/>
      </c>
      <c r="M5155" s="5"/>
      <c r="N5155" s="6"/>
      <c r="O5155" s="5"/>
      <c r="P5155" s="5"/>
      <c r="Q5155" s="5" t="str">
        <f>IF(ActividadesCom[[#This Row],[NIVEL 2]]&lt;&gt;0,VLOOKUP(ActividadesCom[[#This Row],[NIVEL 2]],Catálogo!A:B,2,FALSE),"")</f>
        <v/>
      </c>
      <c r="R5155" s="5"/>
      <c r="S5155" s="6"/>
      <c r="T5155" s="5"/>
      <c r="U5155" s="5"/>
      <c r="V5155" s="5" t="str">
        <f>IF(ActividadesCom[[#This Row],[NIVEL 3]]&lt;&gt;0,VLOOKUP(ActividadesCom[[#This Row],[NIVEL 3]],Catálogo!A:B,2,FALSE),"")</f>
        <v/>
      </c>
      <c r="W5155" s="5"/>
      <c r="X5155" s="6"/>
      <c r="Y5155" s="5"/>
      <c r="Z5155" s="5"/>
      <c r="AA5155" s="5" t="str">
        <f>IF(ActividadesCom[[#This Row],[NIVEL 4]]&lt;&gt;0,VLOOKUP(ActividadesCom[[#This Row],[NIVEL 4]],Catálogo!A:B,2,FALSE),"")</f>
        <v/>
      </c>
      <c r="AB5155" s="5"/>
      <c r="AC5155" s="6"/>
      <c r="AD5155" s="5"/>
      <c r="AE5155" s="5"/>
      <c r="AF5155" s="5" t="str">
        <f>IF(ActividadesCom[[#This Row],[NIVEL 5]]&lt;&gt;0,VLOOKUP(ActividadesCom[[#This Row],[NIVEL 5]],Catálogo!A:B,2,FALSE),"")</f>
        <v/>
      </c>
      <c r="AG5155" s="5"/>
    </row>
    <row r="5156" spans="1:33" ht="30" customHeight="1" x14ac:dyDescent="0.25">
      <c r="A5156" s="7">
        <v>26470080</v>
      </c>
      <c r="B5156" s="10" t="str">
        <f>VLOOKUP(ActividadesCom[[#This Row],[NO. DE CONTROL]],'LISTADO ESTUDIANTES'!A:C,2,FALSE)</f>
        <v>VAZQUEZ HERNANDEZ YOSELIN</v>
      </c>
      <c r="C5156" s="6" t="str">
        <f>VLOOKUP(ActividadesCom[[#This Row],[NO. DE CONTROL]],'LISTADO ESTUDIANTES'!A:C,3,FALSE)</f>
        <v>ARQUITECTURA</v>
      </c>
      <c r="D5156" s="5" t="str">
        <f>VLOOKUP(ActividadesCom[[#This Row],[NO. DE CONTROL]],'LISTADO ESTUDIANTES'!A:D,4,FALSE)</f>
        <v>ACTIVO(A)</v>
      </c>
      <c r="E5156" s="7">
        <f>SUM(ActividadesCom[[#This Row],[CRÉD. 1]],ActividadesCom[[#This Row],[CRÉD. 2]],ActividadesCom[[#This Row],[CRÉD. 3]],ActividadesCom[[#This Row],[CRÉD. 4]],ActividadesCom[[#This Row],[CRÉD. 5]])</f>
        <v>0</v>
      </c>
      <c r="F5156" s="5" t="str">
        <f>IF(ActividadesCom[[#This Row],[ÚLTIMO SEMESTRE CON CRÉDITOS]]&gt;0,ROUND(AVERAGE(ActividadesCom[[#This Row],[VALOR NIVEL 5]],ActividadesCom[[#This Row],[VALOR NIVEL 4]],ActividadesCom[[#This Row],[VALOR NIVEL 3]],ActividadesCom[[#This Row],[VALOR NIVEL 2]],ActividadesCom[[#This Row],[VALOR NIVEL 1]]),0),"")</f>
        <v/>
      </c>
      <c r="G5156" s="7" t="str">
        <f>IF(ActividadesCom[[#This Row],[PROMEDIO]]="","",IF(ActividadesCom[[#This Row],[PROMEDIO]]&gt;=4,"EXCELENTE",IF(ActividadesCom[[#This Row],[PROMEDIO]]&gt;=3,"NOTABLE",IF(ActividadesCom[[#This Row],[PROMEDIO]]&gt;=2,"BUENO",IF(ActividadesCom[[#This Row],[PROMEDIO]]=1,"SUFICIENTE","")))))</f>
        <v/>
      </c>
      <c r="H5156" s="5">
        <f>MAX(ActividadesCom[[#This Row],[PERÍODO 1]],ActividadesCom[[#This Row],[PERÍODO 2]],ActividadesCom[[#This Row],[PERÍODO 3]],ActividadesCom[[#This Row],[PERÍODO 4]],ActividadesCom[[#This Row],[PERÍODO 5]])</f>
        <v>0</v>
      </c>
      <c r="I5156" s="6"/>
      <c r="J5156" s="5"/>
      <c r="K5156" s="5"/>
      <c r="L5156" s="5" t="str">
        <f>IF(ActividadesCom[[#This Row],[NIVEL 1]]&lt;&gt;0,VLOOKUP(ActividadesCom[[#This Row],[NIVEL 1]],Catálogo!A:B,2,FALSE),"")</f>
        <v/>
      </c>
      <c r="M5156" s="5"/>
      <c r="N5156" s="6"/>
      <c r="O5156" s="5"/>
      <c r="P5156" s="5"/>
      <c r="Q5156" s="5" t="str">
        <f>IF(ActividadesCom[[#This Row],[NIVEL 2]]&lt;&gt;0,VLOOKUP(ActividadesCom[[#This Row],[NIVEL 2]],Catálogo!A:B,2,FALSE),"")</f>
        <v/>
      </c>
      <c r="R5156" s="5"/>
      <c r="S5156" s="6"/>
      <c r="T5156" s="5"/>
      <c r="U5156" s="5"/>
      <c r="V5156" s="5" t="str">
        <f>IF(ActividadesCom[[#This Row],[NIVEL 3]]&lt;&gt;0,VLOOKUP(ActividadesCom[[#This Row],[NIVEL 3]],Catálogo!A:B,2,FALSE),"")</f>
        <v/>
      </c>
      <c r="W5156" s="5"/>
      <c r="X5156" s="6"/>
      <c r="Y5156" s="5"/>
      <c r="Z5156" s="5"/>
      <c r="AA5156" s="5" t="str">
        <f>IF(ActividadesCom[[#This Row],[NIVEL 4]]&lt;&gt;0,VLOOKUP(ActividadesCom[[#This Row],[NIVEL 4]],Catálogo!A:B,2,FALSE),"")</f>
        <v/>
      </c>
      <c r="AB5156" s="5"/>
      <c r="AC5156" s="6"/>
      <c r="AD5156" s="5"/>
      <c r="AE5156" s="5"/>
      <c r="AF5156" s="5" t="str">
        <f>IF(ActividadesCom[[#This Row],[NIVEL 5]]&lt;&gt;0,VLOOKUP(ActividadesCom[[#This Row],[NIVEL 5]],Catálogo!A:B,2,FALSE),"")</f>
        <v/>
      </c>
      <c r="AG5156" s="5"/>
    </row>
    <row r="5157" spans="1:33" ht="30" customHeight="1" x14ac:dyDescent="0.25">
      <c r="A5157" s="7">
        <v>26470081</v>
      </c>
      <c r="B5157" s="10" t="str">
        <f>VLOOKUP(ActividadesCom[[#This Row],[NO. DE CONTROL]],'LISTADO ESTUDIANTES'!A:C,2,FALSE)</f>
        <v>CAN MAY FRANCISCO YUREM</v>
      </c>
      <c r="C5157" s="6" t="str">
        <f>VLOOKUP(ActividadesCom[[#This Row],[NO. DE CONTROL]],'LISTADO ESTUDIANTES'!A:C,3,FALSE)</f>
        <v>ARQUITECTURA</v>
      </c>
      <c r="D5157" s="5" t="str">
        <f>VLOOKUP(ActividadesCom[[#This Row],[NO. DE CONTROL]],'LISTADO ESTUDIANTES'!A:D,4,FALSE)</f>
        <v>ACTIVO(A)</v>
      </c>
      <c r="E5157" s="7">
        <f>SUM(ActividadesCom[[#This Row],[CRÉD. 1]],ActividadesCom[[#This Row],[CRÉD. 2]],ActividadesCom[[#This Row],[CRÉD. 3]],ActividadesCom[[#This Row],[CRÉD. 4]],ActividadesCom[[#This Row],[CRÉD. 5]])</f>
        <v>0</v>
      </c>
      <c r="F5157" s="5" t="str">
        <f>IF(ActividadesCom[[#This Row],[ÚLTIMO SEMESTRE CON CRÉDITOS]]&gt;0,ROUND(AVERAGE(ActividadesCom[[#This Row],[VALOR NIVEL 5]],ActividadesCom[[#This Row],[VALOR NIVEL 4]],ActividadesCom[[#This Row],[VALOR NIVEL 3]],ActividadesCom[[#This Row],[VALOR NIVEL 2]],ActividadesCom[[#This Row],[VALOR NIVEL 1]]),0),"")</f>
        <v/>
      </c>
      <c r="G5157" s="7" t="str">
        <f>IF(ActividadesCom[[#This Row],[PROMEDIO]]="","",IF(ActividadesCom[[#This Row],[PROMEDIO]]&gt;=4,"EXCELENTE",IF(ActividadesCom[[#This Row],[PROMEDIO]]&gt;=3,"NOTABLE",IF(ActividadesCom[[#This Row],[PROMEDIO]]&gt;=2,"BUENO",IF(ActividadesCom[[#This Row],[PROMEDIO]]=1,"SUFICIENTE","")))))</f>
        <v/>
      </c>
      <c r="H5157" s="5">
        <f>MAX(ActividadesCom[[#This Row],[PERÍODO 1]],ActividadesCom[[#This Row],[PERÍODO 2]],ActividadesCom[[#This Row],[PERÍODO 3]],ActividadesCom[[#This Row],[PERÍODO 4]],ActividadesCom[[#This Row],[PERÍODO 5]])</f>
        <v>0</v>
      </c>
      <c r="I5157" s="6"/>
      <c r="J5157" s="5"/>
      <c r="K5157" s="5"/>
      <c r="L5157" s="5" t="str">
        <f>IF(ActividadesCom[[#This Row],[NIVEL 1]]&lt;&gt;0,VLOOKUP(ActividadesCom[[#This Row],[NIVEL 1]],Catálogo!A:B,2,FALSE),"")</f>
        <v/>
      </c>
      <c r="M5157" s="5"/>
      <c r="N5157" s="6"/>
      <c r="O5157" s="5"/>
      <c r="P5157" s="5"/>
      <c r="Q5157" s="5" t="str">
        <f>IF(ActividadesCom[[#This Row],[NIVEL 2]]&lt;&gt;0,VLOOKUP(ActividadesCom[[#This Row],[NIVEL 2]],Catálogo!A:B,2,FALSE),"")</f>
        <v/>
      </c>
      <c r="R5157" s="5"/>
      <c r="S5157" s="6"/>
      <c r="T5157" s="5"/>
      <c r="U5157" s="5"/>
      <c r="V5157" s="5" t="str">
        <f>IF(ActividadesCom[[#This Row],[NIVEL 3]]&lt;&gt;0,VLOOKUP(ActividadesCom[[#This Row],[NIVEL 3]],Catálogo!A:B,2,FALSE),"")</f>
        <v/>
      </c>
      <c r="W5157" s="5"/>
      <c r="X5157" s="6"/>
      <c r="Y5157" s="5"/>
      <c r="Z5157" s="5"/>
      <c r="AA5157" s="5" t="str">
        <f>IF(ActividadesCom[[#This Row],[NIVEL 4]]&lt;&gt;0,VLOOKUP(ActividadesCom[[#This Row],[NIVEL 4]],Catálogo!A:B,2,FALSE),"")</f>
        <v/>
      </c>
      <c r="AB5157" s="5"/>
      <c r="AC5157" s="6"/>
      <c r="AD5157" s="5"/>
      <c r="AE5157" s="5"/>
      <c r="AF5157" s="5" t="str">
        <f>IF(ActividadesCom[[#This Row],[NIVEL 5]]&lt;&gt;0,VLOOKUP(ActividadesCom[[#This Row],[NIVEL 5]],Catálogo!A:B,2,FALSE),"")</f>
        <v/>
      </c>
      <c r="AG5157" s="5"/>
    </row>
    <row r="5158" spans="1:33" ht="28.5" customHeight="1" x14ac:dyDescent="0.25">
      <c r="A5158" s="7">
        <v>26470082</v>
      </c>
      <c r="B5158" s="10" t="str">
        <f>VLOOKUP(ActividadesCom[[#This Row],[NO. DE CONTROL]],'LISTADO ESTUDIANTES'!A:C,2,FALSE)</f>
        <v>CAN RODRIGUEZ SANTIAGO ALEXANDER</v>
      </c>
      <c r="C5158" s="6" t="str">
        <f>VLOOKUP(ActividadesCom[[#This Row],[NO. DE CONTROL]],'LISTADO ESTUDIANTES'!A:C,3,FALSE)</f>
        <v>ARQUITECTURA</v>
      </c>
      <c r="D5158" s="5" t="str">
        <f>VLOOKUP(ActividadesCom[[#This Row],[NO. DE CONTROL]],'LISTADO ESTUDIANTES'!A:D,4,FALSE)</f>
        <v>ACTIVO(A)</v>
      </c>
      <c r="E5158" s="7">
        <f>SUM(ActividadesCom[[#This Row],[CRÉD. 1]],ActividadesCom[[#This Row],[CRÉD. 2]],ActividadesCom[[#This Row],[CRÉD. 3]],ActividadesCom[[#This Row],[CRÉD. 4]],ActividadesCom[[#This Row],[CRÉD. 5]])</f>
        <v>0</v>
      </c>
      <c r="F5158" s="5" t="str">
        <f>IF(ActividadesCom[[#This Row],[ÚLTIMO SEMESTRE CON CRÉDITOS]]&gt;0,ROUND(AVERAGE(ActividadesCom[[#This Row],[VALOR NIVEL 5]],ActividadesCom[[#This Row],[VALOR NIVEL 4]],ActividadesCom[[#This Row],[VALOR NIVEL 3]],ActividadesCom[[#This Row],[VALOR NIVEL 2]],ActividadesCom[[#This Row],[VALOR NIVEL 1]]),0),"")</f>
        <v/>
      </c>
      <c r="G5158" s="7" t="str">
        <f>IF(ActividadesCom[[#This Row],[PROMEDIO]]="","",IF(ActividadesCom[[#This Row],[PROMEDIO]]&gt;=4,"EXCELENTE",IF(ActividadesCom[[#This Row],[PROMEDIO]]&gt;=3,"NOTABLE",IF(ActividadesCom[[#This Row],[PROMEDIO]]&gt;=2,"BUENO",IF(ActividadesCom[[#This Row],[PROMEDIO]]=1,"SUFICIENTE","")))))</f>
        <v/>
      </c>
      <c r="H5158" s="5">
        <f>MAX(ActividadesCom[[#This Row],[PERÍODO 1]],ActividadesCom[[#This Row],[PERÍODO 2]],ActividadesCom[[#This Row],[PERÍODO 3]],ActividadesCom[[#This Row],[PERÍODO 4]],ActividadesCom[[#This Row],[PERÍODO 5]])</f>
        <v>0</v>
      </c>
      <c r="I5158" s="6"/>
      <c r="J5158" s="5"/>
      <c r="K5158" s="5"/>
      <c r="L5158" s="5" t="str">
        <f>IF(ActividadesCom[[#This Row],[NIVEL 1]]&lt;&gt;0,VLOOKUP(ActividadesCom[[#This Row],[NIVEL 1]],Catálogo!A:B,2,FALSE),"")</f>
        <v/>
      </c>
      <c r="M5158" s="5"/>
      <c r="N5158" s="6"/>
      <c r="O5158" s="5"/>
      <c r="P5158" s="5"/>
      <c r="Q5158" s="5" t="str">
        <f>IF(ActividadesCom[[#This Row],[NIVEL 2]]&lt;&gt;0,VLOOKUP(ActividadesCom[[#This Row],[NIVEL 2]],Catálogo!A:B,2,FALSE),"")</f>
        <v/>
      </c>
      <c r="R5158" s="5"/>
      <c r="S5158" s="6"/>
      <c r="T5158" s="5"/>
      <c r="U5158" s="5"/>
      <c r="V5158" s="5" t="str">
        <f>IF(ActividadesCom[[#This Row],[NIVEL 3]]&lt;&gt;0,VLOOKUP(ActividadesCom[[#This Row],[NIVEL 3]],Catálogo!A:B,2,FALSE),"")</f>
        <v/>
      </c>
      <c r="W5158" s="5"/>
      <c r="X5158" s="6"/>
      <c r="Y5158" s="5"/>
      <c r="Z5158" s="5"/>
      <c r="AA5158" s="5" t="str">
        <f>IF(ActividadesCom[[#This Row],[NIVEL 4]]&lt;&gt;0,VLOOKUP(ActividadesCom[[#This Row],[NIVEL 4]],Catálogo!A:B,2,FALSE),"")</f>
        <v/>
      </c>
      <c r="AB5158" s="5"/>
      <c r="AC5158" s="6"/>
      <c r="AD5158" s="5"/>
      <c r="AE5158" s="5"/>
      <c r="AF5158" s="5" t="str">
        <f>IF(ActividadesCom[[#This Row],[NIVEL 5]]&lt;&gt;0,VLOOKUP(ActividadesCom[[#This Row],[NIVEL 5]],Catálogo!A:B,2,FALSE),"")</f>
        <v/>
      </c>
      <c r="AG5158" s="5"/>
    </row>
    <row r="5159" spans="1:33" ht="28.5" customHeight="1" x14ac:dyDescent="0.25">
      <c r="A5159" s="7">
        <v>26470083</v>
      </c>
      <c r="B5159" s="10" t="str">
        <f>VLOOKUP(ActividadesCom[[#This Row],[NO. DE CONTROL]],'LISTADO ESTUDIANTES'!A:C,2,FALSE)</f>
        <v>DOMINGUEZ HERNANDEZ LILI ITZEL</v>
      </c>
      <c r="C5159" s="6" t="str">
        <f>VLOOKUP(ActividadesCom[[#This Row],[NO. DE CONTROL]],'LISTADO ESTUDIANTES'!A:C,3,FALSE)</f>
        <v>ARQUITECTURA</v>
      </c>
      <c r="D5159" s="5" t="str">
        <f>VLOOKUP(ActividadesCom[[#This Row],[NO. DE CONTROL]],'LISTADO ESTUDIANTES'!A:D,4,FALSE)</f>
        <v>ACTIVO(A)</v>
      </c>
      <c r="E5159" s="7">
        <f>SUM(ActividadesCom[[#This Row],[CRÉD. 1]],ActividadesCom[[#This Row],[CRÉD. 2]],ActividadesCom[[#This Row],[CRÉD. 3]],ActividadesCom[[#This Row],[CRÉD. 4]],ActividadesCom[[#This Row],[CRÉD. 5]])</f>
        <v>0</v>
      </c>
      <c r="F5159" s="5" t="str">
        <f>IF(ActividadesCom[[#This Row],[ÚLTIMO SEMESTRE CON CRÉDITOS]]&gt;0,ROUND(AVERAGE(ActividadesCom[[#This Row],[VALOR NIVEL 5]],ActividadesCom[[#This Row],[VALOR NIVEL 4]],ActividadesCom[[#This Row],[VALOR NIVEL 3]],ActividadesCom[[#This Row],[VALOR NIVEL 2]],ActividadesCom[[#This Row],[VALOR NIVEL 1]]),0),"")</f>
        <v/>
      </c>
      <c r="G5159" s="7" t="str">
        <f>IF(ActividadesCom[[#This Row],[PROMEDIO]]="","",IF(ActividadesCom[[#This Row],[PROMEDIO]]&gt;=4,"EXCELENTE",IF(ActividadesCom[[#This Row],[PROMEDIO]]&gt;=3,"NOTABLE",IF(ActividadesCom[[#This Row],[PROMEDIO]]&gt;=2,"BUENO",IF(ActividadesCom[[#This Row],[PROMEDIO]]=1,"SUFICIENTE","")))))</f>
        <v/>
      </c>
      <c r="H5159" s="5">
        <f>MAX(ActividadesCom[[#This Row],[PERÍODO 1]],ActividadesCom[[#This Row],[PERÍODO 2]],ActividadesCom[[#This Row],[PERÍODO 3]],ActividadesCom[[#This Row],[PERÍODO 4]],ActividadesCom[[#This Row],[PERÍODO 5]])</f>
        <v>0</v>
      </c>
      <c r="I5159" s="6"/>
      <c r="J5159" s="5"/>
      <c r="K5159" s="5"/>
      <c r="L5159" s="5" t="str">
        <f>IF(ActividadesCom[[#This Row],[NIVEL 1]]&lt;&gt;0,VLOOKUP(ActividadesCom[[#This Row],[NIVEL 1]],Catálogo!A:B,2,FALSE),"")</f>
        <v/>
      </c>
      <c r="M5159" s="5"/>
      <c r="N5159" s="6"/>
      <c r="O5159" s="5"/>
      <c r="P5159" s="5"/>
      <c r="Q5159" s="5" t="str">
        <f>IF(ActividadesCom[[#This Row],[NIVEL 2]]&lt;&gt;0,VLOOKUP(ActividadesCom[[#This Row],[NIVEL 2]],Catálogo!A:B,2,FALSE),"")</f>
        <v/>
      </c>
      <c r="R5159" s="5"/>
      <c r="S5159" s="6"/>
      <c r="T5159" s="5"/>
      <c r="U5159" s="5"/>
      <c r="V5159" s="5" t="str">
        <f>IF(ActividadesCom[[#This Row],[NIVEL 3]]&lt;&gt;0,VLOOKUP(ActividadesCom[[#This Row],[NIVEL 3]],Catálogo!A:B,2,FALSE),"")</f>
        <v/>
      </c>
      <c r="W5159" s="5"/>
      <c r="X5159" s="6"/>
      <c r="Y5159" s="5"/>
      <c r="Z5159" s="5"/>
      <c r="AA5159" s="5" t="str">
        <f>IF(ActividadesCom[[#This Row],[NIVEL 4]]&lt;&gt;0,VLOOKUP(ActividadesCom[[#This Row],[NIVEL 4]],Catálogo!A:B,2,FALSE),"")</f>
        <v/>
      </c>
      <c r="AB5159" s="5"/>
      <c r="AC5159" s="6"/>
      <c r="AD5159" s="5"/>
      <c r="AE5159" s="5"/>
      <c r="AF5159" s="5" t="str">
        <f>IF(ActividadesCom[[#This Row],[NIVEL 5]]&lt;&gt;0,VLOOKUP(ActividadesCom[[#This Row],[NIVEL 5]],Catálogo!A:B,2,FALSE),"")</f>
        <v/>
      </c>
      <c r="AG5159" s="5"/>
    </row>
    <row r="5160" spans="1:33" ht="28.5" customHeight="1" x14ac:dyDescent="0.25">
      <c r="A5160" s="7">
        <v>26470084</v>
      </c>
      <c r="B5160" s="10" t="str">
        <f>VLOOKUP(ActividadesCom[[#This Row],[NO. DE CONTROL]],'LISTADO ESTUDIANTES'!A:C,2,FALSE)</f>
        <v>EUAN CHAVEZ ROBERT RUBIEL</v>
      </c>
      <c r="C5160" s="6" t="str">
        <f>VLOOKUP(ActividadesCom[[#This Row],[NO. DE CONTROL]],'LISTADO ESTUDIANTES'!A:C,3,FALSE)</f>
        <v>ARQUITECTURA</v>
      </c>
      <c r="D5160" s="5" t="str">
        <f>VLOOKUP(ActividadesCom[[#This Row],[NO. DE CONTROL]],'LISTADO ESTUDIANTES'!A:D,4,FALSE)</f>
        <v>ACTIVO(A)</v>
      </c>
      <c r="E5160" s="7">
        <f>SUM(ActividadesCom[[#This Row],[CRÉD. 1]],ActividadesCom[[#This Row],[CRÉD. 2]],ActividadesCom[[#This Row],[CRÉD. 3]],ActividadesCom[[#This Row],[CRÉD. 4]],ActividadesCom[[#This Row],[CRÉD. 5]])</f>
        <v>0</v>
      </c>
      <c r="F5160" s="5" t="str">
        <f>IF(ActividadesCom[[#This Row],[ÚLTIMO SEMESTRE CON CRÉDITOS]]&gt;0,ROUND(AVERAGE(ActividadesCom[[#This Row],[VALOR NIVEL 5]],ActividadesCom[[#This Row],[VALOR NIVEL 4]],ActividadesCom[[#This Row],[VALOR NIVEL 3]],ActividadesCom[[#This Row],[VALOR NIVEL 2]],ActividadesCom[[#This Row],[VALOR NIVEL 1]]),0),"")</f>
        <v/>
      </c>
      <c r="G5160" s="7" t="str">
        <f>IF(ActividadesCom[[#This Row],[PROMEDIO]]="","",IF(ActividadesCom[[#This Row],[PROMEDIO]]&gt;=4,"EXCELENTE",IF(ActividadesCom[[#This Row],[PROMEDIO]]&gt;=3,"NOTABLE",IF(ActividadesCom[[#This Row],[PROMEDIO]]&gt;=2,"BUENO",IF(ActividadesCom[[#This Row],[PROMEDIO]]=1,"SUFICIENTE","")))))</f>
        <v/>
      </c>
      <c r="H5160" s="5">
        <f>MAX(ActividadesCom[[#This Row],[PERÍODO 1]],ActividadesCom[[#This Row],[PERÍODO 2]],ActividadesCom[[#This Row],[PERÍODO 3]],ActividadesCom[[#This Row],[PERÍODO 4]],ActividadesCom[[#This Row],[PERÍODO 5]])</f>
        <v>0</v>
      </c>
      <c r="I5160" s="6"/>
      <c r="J5160" s="5"/>
      <c r="K5160" s="5"/>
      <c r="L5160" s="5" t="str">
        <f>IF(ActividadesCom[[#This Row],[NIVEL 1]]&lt;&gt;0,VLOOKUP(ActividadesCom[[#This Row],[NIVEL 1]],Catálogo!A:B,2,FALSE),"")</f>
        <v/>
      </c>
      <c r="M5160" s="5"/>
      <c r="N5160" s="6"/>
      <c r="O5160" s="5"/>
      <c r="P5160" s="5"/>
      <c r="Q5160" s="5" t="str">
        <f>IF(ActividadesCom[[#This Row],[NIVEL 2]]&lt;&gt;0,VLOOKUP(ActividadesCom[[#This Row],[NIVEL 2]],Catálogo!A:B,2,FALSE),"")</f>
        <v/>
      </c>
      <c r="R5160" s="5"/>
      <c r="S5160" s="6"/>
      <c r="T5160" s="5"/>
      <c r="U5160" s="5"/>
      <c r="V5160" s="5" t="str">
        <f>IF(ActividadesCom[[#This Row],[NIVEL 3]]&lt;&gt;0,VLOOKUP(ActividadesCom[[#This Row],[NIVEL 3]],Catálogo!A:B,2,FALSE),"")</f>
        <v/>
      </c>
      <c r="W5160" s="5"/>
      <c r="X5160" s="6"/>
      <c r="Y5160" s="5"/>
      <c r="Z5160" s="5"/>
      <c r="AA5160" s="5" t="str">
        <f>IF(ActividadesCom[[#This Row],[NIVEL 4]]&lt;&gt;0,VLOOKUP(ActividadesCom[[#This Row],[NIVEL 4]],Catálogo!A:B,2,FALSE),"")</f>
        <v/>
      </c>
      <c r="AB5160" s="5"/>
      <c r="AC5160" s="6"/>
      <c r="AD5160" s="5"/>
      <c r="AE5160" s="5"/>
      <c r="AF5160" s="5" t="str">
        <f>IF(ActividadesCom[[#This Row],[NIVEL 5]]&lt;&gt;0,VLOOKUP(ActividadesCom[[#This Row],[NIVEL 5]],Catálogo!A:B,2,FALSE),"")</f>
        <v/>
      </c>
      <c r="AG5160" s="5"/>
    </row>
    <row r="5161" spans="1:33" ht="28.5" customHeight="1" x14ac:dyDescent="0.25">
      <c r="A5161" s="7">
        <v>26470085</v>
      </c>
      <c r="B5161" s="10" t="str">
        <f>VLOOKUP(ActividadesCom[[#This Row],[NO. DE CONTROL]],'LISTADO ESTUDIANTES'!A:C,2,FALSE)</f>
        <v>HUCHIN DZIB ROMAN EFRAIN</v>
      </c>
      <c r="C5161" s="6" t="str">
        <f>VLOOKUP(ActividadesCom[[#This Row],[NO. DE CONTROL]],'LISTADO ESTUDIANTES'!A:C,3,FALSE)</f>
        <v>ARQUITECTURA</v>
      </c>
      <c r="D5161" s="5" t="str">
        <f>VLOOKUP(ActividadesCom[[#This Row],[NO. DE CONTROL]],'LISTADO ESTUDIANTES'!A:D,4,FALSE)</f>
        <v>ACTIVO(A)</v>
      </c>
      <c r="E5161" s="7">
        <f>SUM(ActividadesCom[[#This Row],[CRÉD. 1]],ActividadesCom[[#This Row],[CRÉD. 2]],ActividadesCom[[#This Row],[CRÉD. 3]],ActividadesCom[[#This Row],[CRÉD. 4]],ActividadesCom[[#This Row],[CRÉD. 5]])</f>
        <v>0</v>
      </c>
      <c r="F5161" s="5" t="str">
        <f>IF(ActividadesCom[[#This Row],[ÚLTIMO SEMESTRE CON CRÉDITOS]]&gt;0,ROUND(AVERAGE(ActividadesCom[[#This Row],[VALOR NIVEL 5]],ActividadesCom[[#This Row],[VALOR NIVEL 4]],ActividadesCom[[#This Row],[VALOR NIVEL 3]],ActividadesCom[[#This Row],[VALOR NIVEL 2]],ActividadesCom[[#This Row],[VALOR NIVEL 1]]),0),"")</f>
        <v/>
      </c>
      <c r="G5161" s="7" t="str">
        <f>IF(ActividadesCom[[#This Row],[PROMEDIO]]="","",IF(ActividadesCom[[#This Row],[PROMEDIO]]&gt;=4,"EXCELENTE",IF(ActividadesCom[[#This Row],[PROMEDIO]]&gt;=3,"NOTABLE",IF(ActividadesCom[[#This Row],[PROMEDIO]]&gt;=2,"BUENO",IF(ActividadesCom[[#This Row],[PROMEDIO]]=1,"SUFICIENTE","")))))</f>
        <v/>
      </c>
      <c r="H5161" s="5">
        <f>MAX(ActividadesCom[[#This Row],[PERÍODO 1]],ActividadesCom[[#This Row],[PERÍODO 2]],ActividadesCom[[#This Row],[PERÍODO 3]],ActividadesCom[[#This Row],[PERÍODO 4]],ActividadesCom[[#This Row],[PERÍODO 5]])</f>
        <v>0</v>
      </c>
      <c r="I5161" s="6"/>
      <c r="J5161" s="5"/>
      <c r="K5161" s="5"/>
      <c r="L5161" s="5" t="str">
        <f>IF(ActividadesCom[[#This Row],[NIVEL 1]]&lt;&gt;0,VLOOKUP(ActividadesCom[[#This Row],[NIVEL 1]],Catálogo!A:B,2,FALSE),"")</f>
        <v/>
      </c>
      <c r="M5161" s="5"/>
      <c r="N5161" s="6"/>
      <c r="O5161" s="5"/>
      <c r="P5161" s="5"/>
      <c r="Q5161" s="5" t="str">
        <f>IF(ActividadesCom[[#This Row],[NIVEL 2]]&lt;&gt;0,VLOOKUP(ActividadesCom[[#This Row],[NIVEL 2]],Catálogo!A:B,2,FALSE),"")</f>
        <v/>
      </c>
      <c r="R5161" s="5"/>
      <c r="S5161" s="6"/>
      <c r="T5161" s="5"/>
      <c r="U5161" s="5"/>
      <c r="V5161" s="5" t="str">
        <f>IF(ActividadesCom[[#This Row],[NIVEL 3]]&lt;&gt;0,VLOOKUP(ActividadesCom[[#This Row],[NIVEL 3]],Catálogo!A:B,2,FALSE),"")</f>
        <v/>
      </c>
      <c r="W5161" s="5"/>
      <c r="X5161" s="6"/>
      <c r="Y5161" s="5"/>
      <c r="Z5161" s="5"/>
      <c r="AA5161" s="5" t="str">
        <f>IF(ActividadesCom[[#This Row],[NIVEL 4]]&lt;&gt;0,VLOOKUP(ActividadesCom[[#This Row],[NIVEL 4]],Catálogo!A:B,2,FALSE),"")</f>
        <v/>
      </c>
      <c r="AB5161" s="5"/>
      <c r="AC5161" s="6"/>
      <c r="AD5161" s="5"/>
      <c r="AE5161" s="5"/>
      <c r="AF5161" s="5" t="str">
        <f>IF(ActividadesCom[[#This Row],[NIVEL 5]]&lt;&gt;0,VLOOKUP(ActividadesCom[[#This Row],[NIVEL 5]],Catálogo!A:B,2,FALSE),"")</f>
        <v/>
      </c>
      <c r="AG5161" s="5"/>
    </row>
    <row r="5162" spans="1:33" ht="28.5" customHeight="1" x14ac:dyDescent="0.25">
      <c r="A5162" s="7">
        <v>26470086</v>
      </c>
      <c r="B5162" s="10" t="str">
        <f>VLOOKUP(ActividadesCom[[#This Row],[NO. DE CONTROL]],'LISTADO ESTUDIANTES'!A:C,2,FALSE)</f>
        <v>LUNA HERRERA CELESTE ISABEL</v>
      </c>
      <c r="C5162" s="6" t="str">
        <f>VLOOKUP(ActividadesCom[[#This Row],[NO. DE CONTROL]],'LISTADO ESTUDIANTES'!A:C,3,FALSE)</f>
        <v>ARQUITECTURA</v>
      </c>
      <c r="D5162" s="5" t="str">
        <f>VLOOKUP(ActividadesCom[[#This Row],[NO. DE CONTROL]],'LISTADO ESTUDIANTES'!A:D,4,FALSE)</f>
        <v>ACTIVO(A)</v>
      </c>
      <c r="E5162" s="7">
        <f>SUM(ActividadesCom[[#This Row],[CRÉD. 1]],ActividadesCom[[#This Row],[CRÉD. 2]],ActividadesCom[[#This Row],[CRÉD. 3]],ActividadesCom[[#This Row],[CRÉD. 4]],ActividadesCom[[#This Row],[CRÉD. 5]])</f>
        <v>0</v>
      </c>
      <c r="F5162" s="5" t="str">
        <f>IF(ActividadesCom[[#This Row],[ÚLTIMO SEMESTRE CON CRÉDITOS]]&gt;0,ROUND(AVERAGE(ActividadesCom[[#This Row],[VALOR NIVEL 5]],ActividadesCom[[#This Row],[VALOR NIVEL 4]],ActividadesCom[[#This Row],[VALOR NIVEL 3]],ActividadesCom[[#This Row],[VALOR NIVEL 2]],ActividadesCom[[#This Row],[VALOR NIVEL 1]]),0),"")</f>
        <v/>
      </c>
      <c r="G5162" s="7" t="str">
        <f>IF(ActividadesCom[[#This Row],[PROMEDIO]]="","",IF(ActividadesCom[[#This Row],[PROMEDIO]]&gt;=4,"EXCELENTE",IF(ActividadesCom[[#This Row],[PROMEDIO]]&gt;=3,"NOTABLE",IF(ActividadesCom[[#This Row],[PROMEDIO]]&gt;=2,"BUENO",IF(ActividadesCom[[#This Row],[PROMEDIO]]=1,"SUFICIENTE","")))))</f>
        <v/>
      </c>
      <c r="H5162" s="5">
        <f>MAX(ActividadesCom[[#This Row],[PERÍODO 1]],ActividadesCom[[#This Row],[PERÍODO 2]],ActividadesCom[[#This Row],[PERÍODO 3]],ActividadesCom[[#This Row],[PERÍODO 4]],ActividadesCom[[#This Row],[PERÍODO 5]])</f>
        <v>0</v>
      </c>
      <c r="I5162" s="6"/>
      <c r="J5162" s="5"/>
      <c r="K5162" s="5"/>
      <c r="L5162" s="5" t="str">
        <f>IF(ActividadesCom[[#This Row],[NIVEL 1]]&lt;&gt;0,VLOOKUP(ActividadesCom[[#This Row],[NIVEL 1]],Catálogo!A:B,2,FALSE),"")</f>
        <v/>
      </c>
      <c r="M5162" s="5"/>
      <c r="N5162" s="6"/>
      <c r="O5162" s="5"/>
      <c r="P5162" s="5"/>
      <c r="Q5162" s="5" t="str">
        <f>IF(ActividadesCom[[#This Row],[NIVEL 2]]&lt;&gt;0,VLOOKUP(ActividadesCom[[#This Row],[NIVEL 2]],Catálogo!A:B,2,FALSE),"")</f>
        <v/>
      </c>
      <c r="R5162" s="5"/>
      <c r="S5162" s="6"/>
      <c r="T5162" s="5"/>
      <c r="U5162" s="5"/>
      <c r="V5162" s="5" t="str">
        <f>IF(ActividadesCom[[#This Row],[NIVEL 3]]&lt;&gt;0,VLOOKUP(ActividadesCom[[#This Row],[NIVEL 3]],Catálogo!A:B,2,FALSE),"")</f>
        <v/>
      </c>
      <c r="W5162" s="5"/>
      <c r="X5162" s="6"/>
      <c r="Y5162" s="5"/>
      <c r="Z5162" s="5"/>
      <c r="AA5162" s="5" t="str">
        <f>IF(ActividadesCom[[#This Row],[NIVEL 4]]&lt;&gt;0,VLOOKUP(ActividadesCom[[#This Row],[NIVEL 4]],Catálogo!A:B,2,FALSE),"")</f>
        <v/>
      </c>
      <c r="AB5162" s="5"/>
      <c r="AC5162" s="6"/>
      <c r="AD5162" s="5"/>
      <c r="AE5162" s="5"/>
      <c r="AF5162" s="5" t="str">
        <f>IF(ActividadesCom[[#This Row],[NIVEL 5]]&lt;&gt;0,VLOOKUP(ActividadesCom[[#This Row],[NIVEL 5]],Catálogo!A:B,2,FALSE),"")</f>
        <v/>
      </c>
      <c r="AG5162" s="5"/>
    </row>
    <row r="5163" spans="1:33" ht="28.5" customHeight="1" x14ac:dyDescent="0.25">
      <c r="A5163" s="7">
        <v>26470087</v>
      </c>
      <c r="B5163" s="10" t="str">
        <f>VLOOKUP(ActividadesCom[[#This Row],[NO. DE CONTROL]],'LISTADO ESTUDIANTES'!A:C,2,FALSE)</f>
        <v>MEDINA PEREZ SHIRLEY NAOMI</v>
      </c>
      <c r="C5163" s="6" t="str">
        <f>VLOOKUP(ActividadesCom[[#This Row],[NO. DE CONTROL]],'LISTADO ESTUDIANTES'!A:C,3,FALSE)</f>
        <v>ARQUITECTURA</v>
      </c>
      <c r="D5163" s="5" t="str">
        <f>VLOOKUP(ActividadesCom[[#This Row],[NO. DE CONTROL]],'LISTADO ESTUDIANTES'!A:D,4,FALSE)</f>
        <v>ACTIVO(A)</v>
      </c>
      <c r="E5163" s="7">
        <f>SUM(ActividadesCom[[#This Row],[CRÉD. 1]],ActividadesCom[[#This Row],[CRÉD. 2]],ActividadesCom[[#This Row],[CRÉD. 3]],ActividadesCom[[#This Row],[CRÉD. 4]],ActividadesCom[[#This Row],[CRÉD. 5]])</f>
        <v>0</v>
      </c>
      <c r="F5163" s="5" t="str">
        <f>IF(ActividadesCom[[#This Row],[ÚLTIMO SEMESTRE CON CRÉDITOS]]&gt;0,ROUND(AVERAGE(ActividadesCom[[#This Row],[VALOR NIVEL 5]],ActividadesCom[[#This Row],[VALOR NIVEL 4]],ActividadesCom[[#This Row],[VALOR NIVEL 3]],ActividadesCom[[#This Row],[VALOR NIVEL 2]],ActividadesCom[[#This Row],[VALOR NIVEL 1]]),0),"")</f>
        <v/>
      </c>
      <c r="G5163" s="7" t="str">
        <f>IF(ActividadesCom[[#This Row],[PROMEDIO]]="","",IF(ActividadesCom[[#This Row],[PROMEDIO]]&gt;=4,"EXCELENTE",IF(ActividadesCom[[#This Row],[PROMEDIO]]&gt;=3,"NOTABLE",IF(ActividadesCom[[#This Row],[PROMEDIO]]&gt;=2,"BUENO",IF(ActividadesCom[[#This Row],[PROMEDIO]]=1,"SUFICIENTE","")))))</f>
        <v/>
      </c>
      <c r="H5163" s="5">
        <f>MAX(ActividadesCom[[#This Row],[PERÍODO 1]],ActividadesCom[[#This Row],[PERÍODO 2]],ActividadesCom[[#This Row],[PERÍODO 3]],ActividadesCom[[#This Row],[PERÍODO 4]],ActividadesCom[[#This Row],[PERÍODO 5]])</f>
        <v>0</v>
      </c>
      <c r="I5163" s="6"/>
      <c r="J5163" s="5"/>
      <c r="K5163" s="5"/>
      <c r="L5163" s="5" t="str">
        <f>IF(ActividadesCom[[#This Row],[NIVEL 1]]&lt;&gt;0,VLOOKUP(ActividadesCom[[#This Row],[NIVEL 1]],Catálogo!A:B,2,FALSE),"")</f>
        <v/>
      </c>
      <c r="M5163" s="5"/>
      <c r="N5163" s="6"/>
      <c r="O5163" s="5"/>
      <c r="P5163" s="5"/>
      <c r="Q5163" s="5" t="str">
        <f>IF(ActividadesCom[[#This Row],[NIVEL 2]]&lt;&gt;0,VLOOKUP(ActividadesCom[[#This Row],[NIVEL 2]],Catálogo!A:B,2,FALSE),"")</f>
        <v/>
      </c>
      <c r="R5163" s="5"/>
      <c r="S5163" s="6"/>
      <c r="T5163" s="5"/>
      <c r="U5163" s="5"/>
      <c r="V5163" s="5" t="str">
        <f>IF(ActividadesCom[[#This Row],[NIVEL 3]]&lt;&gt;0,VLOOKUP(ActividadesCom[[#This Row],[NIVEL 3]],Catálogo!A:B,2,FALSE),"")</f>
        <v/>
      </c>
      <c r="W5163" s="5"/>
      <c r="X5163" s="6"/>
      <c r="Y5163" s="5"/>
      <c r="Z5163" s="5"/>
      <c r="AA5163" s="5" t="str">
        <f>IF(ActividadesCom[[#This Row],[NIVEL 4]]&lt;&gt;0,VLOOKUP(ActividadesCom[[#This Row],[NIVEL 4]],Catálogo!A:B,2,FALSE),"")</f>
        <v/>
      </c>
      <c r="AB5163" s="5"/>
      <c r="AC5163" s="6"/>
      <c r="AD5163" s="5"/>
      <c r="AE5163" s="5"/>
      <c r="AF5163" s="5" t="str">
        <f>IF(ActividadesCom[[#This Row],[NIVEL 5]]&lt;&gt;0,VLOOKUP(ActividadesCom[[#This Row],[NIVEL 5]],Catálogo!A:B,2,FALSE),"")</f>
        <v/>
      </c>
      <c r="AG5163" s="5"/>
    </row>
    <row r="5164" spans="1:33" ht="28.5" customHeight="1" x14ac:dyDescent="0.25">
      <c r="A5164" s="7">
        <v>26470088</v>
      </c>
      <c r="B5164" s="10" t="str">
        <f>VLOOKUP(ActividadesCom[[#This Row],[NO. DE CONTROL]],'LISTADO ESTUDIANTES'!A:C,2,FALSE)</f>
        <v>NARVAEZ JIMENEZ LUCIA ELIZABETH</v>
      </c>
      <c r="C5164" s="6" t="str">
        <f>VLOOKUP(ActividadesCom[[#This Row],[NO. DE CONTROL]],'LISTADO ESTUDIANTES'!A:C,3,FALSE)</f>
        <v>ARQUITECTURA</v>
      </c>
      <c r="D5164" s="5" t="str">
        <f>VLOOKUP(ActividadesCom[[#This Row],[NO. DE CONTROL]],'LISTADO ESTUDIANTES'!A:D,4,FALSE)</f>
        <v>ACTIVO(A)</v>
      </c>
      <c r="E5164" s="7">
        <f>SUM(ActividadesCom[[#This Row],[CRÉD. 1]],ActividadesCom[[#This Row],[CRÉD. 2]],ActividadesCom[[#This Row],[CRÉD. 3]],ActividadesCom[[#This Row],[CRÉD. 4]],ActividadesCom[[#This Row],[CRÉD. 5]])</f>
        <v>0</v>
      </c>
      <c r="F5164" s="5" t="str">
        <f>IF(ActividadesCom[[#This Row],[ÚLTIMO SEMESTRE CON CRÉDITOS]]&gt;0,ROUND(AVERAGE(ActividadesCom[[#This Row],[VALOR NIVEL 5]],ActividadesCom[[#This Row],[VALOR NIVEL 4]],ActividadesCom[[#This Row],[VALOR NIVEL 3]],ActividadesCom[[#This Row],[VALOR NIVEL 2]],ActividadesCom[[#This Row],[VALOR NIVEL 1]]),0),"")</f>
        <v/>
      </c>
      <c r="G5164" s="7" t="str">
        <f>IF(ActividadesCom[[#This Row],[PROMEDIO]]="","",IF(ActividadesCom[[#This Row],[PROMEDIO]]&gt;=4,"EXCELENTE",IF(ActividadesCom[[#This Row],[PROMEDIO]]&gt;=3,"NOTABLE",IF(ActividadesCom[[#This Row],[PROMEDIO]]&gt;=2,"BUENO",IF(ActividadesCom[[#This Row],[PROMEDIO]]=1,"SUFICIENTE","")))))</f>
        <v/>
      </c>
      <c r="H5164" s="5">
        <f>MAX(ActividadesCom[[#This Row],[PERÍODO 1]],ActividadesCom[[#This Row],[PERÍODO 2]],ActividadesCom[[#This Row],[PERÍODO 3]],ActividadesCom[[#This Row],[PERÍODO 4]],ActividadesCom[[#This Row],[PERÍODO 5]])</f>
        <v>0</v>
      </c>
      <c r="I5164" s="6"/>
      <c r="J5164" s="5"/>
      <c r="K5164" s="5"/>
      <c r="L5164" s="5" t="str">
        <f>IF(ActividadesCom[[#This Row],[NIVEL 1]]&lt;&gt;0,VLOOKUP(ActividadesCom[[#This Row],[NIVEL 1]],Catálogo!A:B,2,FALSE),"")</f>
        <v/>
      </c>
      <c r="M5164" s="5"/>
      <c r="N5164" s="6"/>
      <c r="O5164" s="5"/>
      <c r="P5164" s="5"/>
      <c r="Q5164" s="5" t="str">
        <f>IF(ActividadesCom[[#This Row],[NIVEL 2]]&lt;&gt;0,VLOOKUP(ActividadesCom[[#This Row],[NIVEL 2]],Catálogo!A:B,2,FALSE),"")</f>
        <v/>
      </c>
      <c r="R5164" s="5"/>
      <c r="S5164" s="6"/>
      <c r="T5164" s="5"/>
      <c r="U5164" s="5"/>
      <c r="V5164" s="5" t="str">
        <f>IF(ActividadesCom[[#This Row],[NIVEL 3]]&lt;&gt;0,VLOOKUP(ActividadesCom[[#This Row],[NIVEL 3]],Catálogo!A:B,2,FALSE),"")</f>
        <v/>
      </c>
      <c r="W5164" s="5"/>
      <c r="X5164" s="6"/>
      <c r="Y5164" s="5"/>
      <c r="Z5164" s="5"/>
      <c r="AA5164" s="5" t="str">
        <f>IF(ActividadesCom[[#This Row],[NIVEL 4]]&lt;&gt;0,VLOOKUP(ActividadesCom[[#This Row],[NIVEL 4]],Catálogo!A:B,2,FALSE),"")</f>
        <v/>
      </c>
      <c r="AB5164" s="5"/>
      <c r="AC5164" s="6"/>
      <c r="AD5164" s="5"/>
      <c r="AE5164" s="5"/>
      <c r="AF5164" s="5" t="str">
        <f>IF(ActividadesCom[[#This Row],[NIVEL 5]]&lt;&gt;0,VLOOKUP(ActividadesCom[[#This Row],[NIVEL 5]],Catálogo!A:B,2,FALSE),"")</f>
        <v/>
      </c>
      <c r="AG5164" s="5"/>
    </row>
    <row r="5165" spans="1:33" ht="28.5" customHeight="1" x14ac:dyDescent="0.25">
      <c r="A5165" s="7">
        <v>26470089</v>
      </c>
      <c r="B5165" s="10" t="str">
        <f>VLOOKUP(ActividadesCom[[#This Row],[NO. DE CONTROL]],'LISTADO ESTUDIANTES'!A:C,2,FALSE)</f>
        <v>REBOLLEDO HUCHIN ALDOYAIR DEL JESUS</v>
      </c>
      <c r="C5165" s="6" t="str">
        <f>VLOOKUP(ActividadesCom[[#This Row],[NO. DE CONTROL]],'LISTADO ESTUDIANTES'!A:C,3,FALSE)</f>
        <v>ARQUITECTURA</v>
      </c>
      <c r="D5165" s="5" t="str">
        <f>VLOOKUP(ActividadesCom[[#This Row],[NO. DE CONTROL]],'LISTADO ESTUDIANTES'!A:D,4,FALSE)</f>
        <v>ACTIVO(A)</v>
      </c>
      <c r="E5165" s="7">
        <f>SUM(ActividadesCom[[#This Row],[CRÉD. 1]],ActividadesCom[[#This Row],[CRÉD. 2]],ActividadesCom[[#This Row],[CRÉD. 3]],ActividadesCom[[#This Row],[CRÉD. 4]],ActividadesCom[[#This Row],[CRÉD. 5]])</f>
        <v>0</v>
      </c>
      <c r="F5165" s="5" t="str">
        <f>IF(ActividadesCom[[#This Row],[ÚLTIMO SEMESTRE CON CRÉDITOS]]&gt;0,ROUND(AVERAGE(ActividadesCom[[#This Row],[VALOR NIVEL 5]],ActividadesCom[[#This Row],[VALOR NIVEL 4]],ActividadesCom[[#This Row],[VALOR NIVEL 3]],ActividadesCom[[#This Row],[VALOR NIVEL 2]],ActividadesCom[[#This Row],[VALOR NIVEL 1]]),0),"")</f>
        <v/>
      </c>
      <c r="G5165" s="7" t="str">
        <f>IF(ActividadesCom[[#This Row],[PROMEDIO]]="","",IF(ActividadesCom[[#This Row],[PROMEDIO]]&gt;=4,"EXCELENTE",IF(ActividadesCom[[#This Row],[PROMEDIO]]&gt;=3,"NOTABLE",IF(ActividadesCom[[#This Row],[PROMEDIO]]&gt;=2,"BUENO",IF(ActividadesCom[[#This Row],[PROMEDIO]]=1,"SUFICIENTE","")))))</f>
        <v/>
      </c>
      <c r="H5165" s="5">
        <f>MAX(ActividadesCom[[#This Row],[PERÍODO 1]],ActividadesCom[[#This Row],[PERÍODO 2]],ActividadesCom[[#This Row],[PERÍODO 3]],ActividadesCom[[#This Row],[PERÍODO 4]],ActividadesCom[[#This Row],[PERÍODO 5]])</f>
        <v>0</v>
      </c>
      <c r="I5165" s="6"/>
      <c r="J5165" s="5"/>
      <c r="K5165" s="5"/>
      <c r="L5165" s="5" t="str">
        <f>IF(ActividadesCom[[#This Row],[NIVEL 1]]&lt;&gt;0,VLOOKUP(ActividadesCom[[#This Row],[NIVEL 1]],Catálogo!A:B,2,FALSE),"")</f>
        <v/>
      </c>
      <c r="M5165" s="5"/>
      <c r="N5165" s="6"/>
      <c r="O5165" s="5"/>
      <c r="P5165" s="5"/>
      <c r="Q5165" s="5" t="str">
        <f>IF(ActividadesCom[[#This Row],[NIVEL 2]]&lt;&gt;0,VLOOKUP(ActividadesCom[[#This Row],[NIVEL 2]],Catálogo!A:B,2,FALSE),"")</f>
        <v/>
      </c>
      <c r="R5165" s="5"/>
      <c r="S5165" s="6"/>
      <c r="T5165" s="5"/>
      <c r="U5165" s="5"/>
      <c r="V5165" s="5" t="str">
        <f>IF(ActividadesCom[[#This Row],[NIVEL 3]]&lt;&gt;0,VLOOKUP(ActividadesCom[[#This Row],[NIVEL 3]],Catálogo!A:B,2,FALSE),"")</f>
        <v/>
      </c>
      <c r="W5165" s="5"/>
      <c r="X5165" s="6"/>
      <c r="Y5165" s="5"/>
      <c r="Z5165" s="5"/>
      <c r="AA5165" s="5" t="str">
        <f>IF(ActividadesCom[[#This Row],[NIVEL 4]]&lt;&gt;0,VLOOKUP(ActividadesCom[[#This Row],[NIVEL 4]],Catálogo!A:B,2,FALSE),"")</f>
        <v/>
      </c>
      <c r="AB5165" s="5"/>
      <c r="AC5165" s="6"/>
      <c r="AD5165" s="5"/>
      <c r="AE5165" s="5"/>
      <c r="AF5165" s="5" t="str">
        <f>IF(ActividadesCom[[#This Row],[NIVEL 5]]&lt;&gt;0,VLOOKUP(ActividadesCom[[#This Row],[NIVEL 5]],Catálogo!A:B,2,FALSE),"")</f>
        <v/>
      </c>
      <c r="AG5165" s="5"/>
    </row>
    <row r="5166" spans="1:33" ht="28.5" customHeight="1" x14ac:dyDescent="0.25">
      <c r="A5166" s="7">
        <v>26470090</v>
      </c>
      <c r="B5166" s="10" t="str">
        <f>VLOOKUP(ActividadesCom[[#This Row],[NO. DE CONTROL]],'LISTADO ESTUDIANTES'!A:C,2,FALSE)</f>
        <v>ROSADO HERNANDEZ SOFIA IRINE</v>
      </c>
      <c r="C5166" s="6" t="str">
        <f>VLOOKUP(ActividadesCom[[#This Row],[NO. DE CONTROL]],'LISTADO ESTUDIANTES'!A:C,3,FALSE)</f>
        <v>ARQUITECTURA</v>
      </c>
      <c r="D5166" s="5" t="str">
        <f>VLOOKUP(ActividadesCom[[#This Row],[NO. DE CONTROL]],'LISTADO ESTUDIANTES'!A:D,4,FALSE)</f>
        <v>ACTIVO(A)</v>
      </c>
      <c r="E5166" s="7">
        <f>SUM(ActividadesCom[[#This Row],[CRÉD. 1]],ActividadesCom[[#This Row],[CRÉD. 2]],ActividadesCom[[#This Row],[CRÉD. 3]],ActividadesCom[[#This Row],[CRÉD. 4]],ActividadesCom[[#This Row],[CRÉD. 5]])</f>
        <v>0</v>
      </c>
      <c r="F5166" s="5" t="str">
        <f>IF(ActividadesCom[[#This Row],[ÚLTIMO SEMESTRE CON CRÉDITOS]]&gt;0,ROUND(AVERAGE(ActividadesCom[[#This Row],[VALOR NIVEL 5]],ActividadesCom[[#This Row],[VALOR NIVEL 4]],ActividadesCom[[#This Row],[VALOR NIVEL 3]],ActividadesCom[[#This Row],[VALOR NIVEL 2]],ActividadesCom[[#This Row],[VALOR NIVEL 1]]),0),"")</f>
        <v/>
      </c>
      <c r="G5166" s="7" t="str">
        <f>IF(ActividadesCom[[#This Row],[PROMEDIO]]="","",IF(ActividadesCom[[#This Row],[PROMEDIO]]&gt;=4,"EXCELENTE",IF(ActividadesCom[[#This Row],[PROMEDIO]]&gt;=3,"NOTABLE",IF(ActividadesCom[[#This Row],[PROMEDIO]]&gt;=2,"BUENO",IF(ActividadesCom[[#This Row],[PROMEDIO]]=1,"SUFICIENTE","")))))</f>
        <v/>
      </c>
      <c r="H5166" s="5">
        <f>MAX(ActividadesCom[[#This Row],[PERÍODO 1]],ActividadesCom[[#This Row],[PERÍODO 2]],ActividadesCom[[#This Row],[PERÍODO 3]],ActividadesCom[[#This Row],[PERÍODO 4]],ActividadesCom[[#This Row],[PERÍODO 5]])</f>
        <v>0</v>
      </c>
      <c r="I5166" s="6"/>
      <c r="J5166" s="5"/>
      <c r="K5166" s="5"/>
      <c r="L5166" s="5" t="str">
        <f>IF(ActividadesCom[[#This Row],[NIVEL 1]]&lt;&gt;0,VLOOKUP(ActividadesCom[[#This Row],[NIVEL 1]],Catálogo!A:B,2,FALSE),"")</f>
        <v/>
      </c>
      <c r="M5166" s="5"/>
      <c r="N5166" s="6"/>
      <c r="O5166" s="5"/>
      <c r="P5166" s="5"/>
      <c r="Q5166" s="5" t="str">
        <f>IF(ActividadesCom[[#This Row],[NIVEL 2]]&lt;&gt;0,VLOOKUP(ActividadesCom[[#This Row],[NIVEL 2]],Catálogo!A:B,2,FALSE),"")</f>
        <v/>
      </c>
      <c r="R5166" s="5"/>
      <c r="S5166" s="6"/>
      <c r="T5166" s="5"/>
      <c r="U5166" s="5"/>
      <c r="V5166" s="5" t="str">
        <f>IF(ActividadesCom[[#This Row],[NIVEL 3]]&lt;&gt;0,VLOOKUP(ActividadesCom[[#This Row],[NIVEL 3]],Catálogo!A:B,2,FALSE),"")</f>
        <v/>
      </c>
      <c r="W5166" s="5"/>
      <c r="X5166" s="6"/>
      <c r="Y5166" s="5"/>
      <c r="Z5166" s="5"/>
      <c r="AA5166" s="5" t="str">
        <f>IF(ActividadesCom[[#This Row],[NIVEL 4]]&lt;&gt;0,VLOOKUP(ActividadesCom[[#This Row],[NIVEL 4]],Catálogo!A:B,2,FALSE),"")</f>
        <v/>
      </c>
      <c r="AB5166" s="5"/>
      <c r="AC5166" s="6"/>
      <c r="AD5166" s="5"/>
      <c r="AE5166" s="5"/>
      <c r="AF5166" s="5" t="str">
        <f>IF(ActividadesCom[[#This Row],[NIVEL 5]]&lt;&gt;0,VLOOKUP(ActividadesCom[[#This Row],[NIVEL 5]],Catálogo!A:B,2,FALSE),"")</f>
        <v/>
      </c>
      <c r="AG5166" s="5"/>
    </row>
    <row r="5167" spans="1:33" ht="28.5" customHeight="1" x14ac:dyDescent="0.25">
      <c r="A5167" s="7">
        <v>26470091</v>
      </c>
      <c r="B5167" s="10" t="str">
        <f>VLOOKUP(ActividadesCom[[#This Row],[NO. DE CONTROL]],'LISTADO ESTUDIANTES'!A:C,2,FALSE)</f>
        <v>TEC LANZ OMAR EMILIANO</v>
      </c>
      <c r="C5167" s="6" t="str">
        <f>VLOOKUP(ActividadesCom[[#This Row],[NO. DE CONTROL]],'LISTADO ESTUDIANTES'!A:C,3,FALSE)</f>
        <v>ARQUITECTURA</v>
      </c>
      <c r="D5167" s="5" t="str">
        <f>VLOOKUP(ActividadesCom[[#This Row],[NO. DE CONTROL]],'LISTADO ESTUDIANTES'!A:D,4,FALSE)</f>
        <v>ACTIVO(A)</v>
      </c>
      <c r="E5167" s="7">
        <f>SUM(ActividadesCom[[#This Row],[CRÉD. 1]],ActividadesCom[[#This Row],[CRÉD. 2]],ActividadesCom[[#This Row],[CRÉD. 3]],ActividadesCom[[#This Row],[CRÉD. 4]],ActividadesCom[[#This Row],[CRÉD. 5]])</f>
        <v>0</v>
      </c>
      <c r="F5167" s="5" t="str">
        <f>IF(ActividadesCom[[#This Row],[ÚLTIMO SEMESTRE CON CRÉDITOS]]&gt;0,ROUND(AVERAGE(ActividadesCom[[#This Row],[VALOR NIVEL 5]],ActividadesCom[[#This Row],[VALOR NIVEL 4]],ActividadesCom[[#This Row],[VALOR NIVEL 3]],ActividadesCom[[#This Row],[VALOR NIVEL 2]],ActividadesCom[[#This Row],[VALOR NIVEL 1]]),0),"")</f>
        <v/>
      </c>
      <c r="G5167" s="7" t="str">
        <f>IF(ActividadesCom[[#This Row],[PROMEDIO]]="","",IF(ActividadesCom[[#This Row],[PROMEDIO]]&gt;=4,"EXCELENTE",IF(ActividadesCom[[#This Row],[PROMEDIO]]&gt;=3,"NOTABLE",IF(ActividadesCom[[#This Row],[PROMEDIO]]&gt;=2,"BUENO",IF(ActividadesCom[[#This Row],[PROMEDIO]]=1,"SUFICIENTE","")))))</f>
        <v/>
      </c>
      <c r="H5167" s="5">
        <f>MAX(ActividadesCom[[#This Row],[PERÍODO 1]],ActividadesCom[[#This Row],[PERÍODO 2]],ActividadesCom[[#This Row],[PERÍODO 3]],ActividadesCom[[#This Row],[PERÍODO 4]],ActividadesCom[[#This Row],[PERÍODO 5]])</f>
        <v>0</v>
      </c>
      <c r="I5167" s="6"/>
      <c r="J5167" s="5"/>
      <c r="K5167" s="5"/>
      <c r="L5167" s="5" t="str">
        <f>IF(ActividadesCom[[#This Row],[NIVEL 1]]&lt;&gt;0,VLOOKUP(ActividadesCom[[#This Row],[NIVEL 1]],Catálogo!A:B,2,FALSE),"")</f>
        <v/>
      </c>
      <c r="M5167" s="5"/>
      <c r="N5167" s="6"/>
      <c r="O5167" s="5"/>
      <c r="P5167" s="5"/>
      <c r="Q5167" s="5" t="str">
        <f>IF(ActividadesCom[[#This Row],[NIVEL 2]]&lt;&gt;0,VLOOKUP(ActividadesCom[[#This Row],[NIVEL 2]],Catálogo!A:B,2,FALSE),"")</f>
        <v/>
      </c>
      <c r="R5167" s="5"/>
      <c r="S5167" s="6"/>
      <c r="T5167" s="5"/>
      <c r="U5167" s="5"/>
      <c r="V5167" s="5" t="str">
        <f>IF(ActividadesCom[[#This Row],[NIVEL 3]]&lt;&gt;0,VLOOKUP(ActividadesCom[[#This Row],[NIVEL 3]],Catálogo!A:B,2,FALSE),"")</f>
        <v/>
      </c>
      <c r="W5167" s="5"/>
      <c r="X5167" s="6"/>
      <c r="Y5167" s="5"/>
      <c r="Z5167" s="5"/>
      <c r="AA5167" s="5" t="str">
        <f>IF(ActividadesCom[[#This Row],[NIVEL 4]]&lt;&gt;0,VLOOKUP(ActividadesCom[[#This Row],[NIVEL 4]],Catálogo!A:B,2,FALSE),"")</f>
        <v/>
      </c>
      <c r="AB5167" s="5"/>
      <c r="AC5167" s="6"/>
      <c r="AD5167" s="5"/>
      <c r="AE5167" s="5"/>
      <c r="AF5167" s="5" t="str">
        <f>IF(ActividadesCom[[#This Row],[NIVEL 5]]&lt;&gt;0,VLOOKUP(ActividadesCom[[#This Row],[NIVEL 5]],Catálogo!A:B,2,FALSE),"")</f>
        <v/>
      </c>
      <c r="AG5167" s="5"/>
    </row>
    <row r="5168" spans="1:33" ht="28.5" customHeight="1" x14ac:dyDescent="0.25">
      <c r="A5168" s="7">
        <v>26470092</v>
      </c>
      <c r="B5168" s="10" t="str">
        <f>VLOOKUP(ActividadesCom[[#This Row],[NO. DE CONTROL]],'LISTADO ESTUDIANTES'!A:C,2,FALSE)</f>
        <v>TORRES CHI YANELEISI BENIGBE</v>
      </c>
      <c r="C5168" s="6" t="str">
        <f>VLOOKUP(ActividadesCom[[#This Row],[NO. DE CONTROL]],'LISTADO ESTUDIANTES'!A:C,3,FALSE)</f>
        <v>ARQUITECTURA</v>
      </c>
      <c r="D5168" s="5" t="str">
        <f>VLOOKUP(ActividadesCom[[#This Row],[NO. DE CONTROL]],'LISTADO ESTUDIANTES'!A:D,4,FALSE)</f>
        <v>ACTIVO(A)</v>
      </c>
      <c r="E5168" s="7">
        <f>SUM(ActividadesCom[[#This Row],[CRÉD. 1]],ActividadesCom[[#This Row],[CRÉD. 2]],ActividadesCom[[#This Row],[CRÉD. 3]],ActividadesCom[[#This Row],[CRÉD. 4]],ActividadesCom[[#This Row],[CRÉD. 5]])</f>
        <v>0</v>
      </c>
      <c r="F5168" s="5" t="str">
        <f>IF(ActividadesCom[[#This Row],[ÚLTIMO SEMESTRE CON CRÉDITOS]]&gt;0,ROUND(AVERAGE(ActividadesCom[[#This Row],[VALOR NIVEL 5]],ActividadesCom[[#This Row],[VALOR NIVEL 4]],ActividadesCom[[#This Row],[VALOR NIVEL 3]],ActividadesCom[[#This Row],[VALOR NIVEL 2]],ActividadesCom[[#This Row],[VALOR NIVEL 1]]),0),"")</f>
        <v/>
      </c>
      <c r="G5168" s="7" t="str">
        <f>IF(ActividadesCom[[#This Row],[PROMEDIO]]="","",IF(ActividadesCom[[#This Row],[PROMEDIO]]&gt;=4,"EXCELENTE",IF(ActividadesCom[[#This Row],[PROMEDIO]]&gt;=3,"NOTABLE",IF(ActividadesCom[[#This Row],[PROMEDIO]]&gt;=2,"BUENO",IF(ActividadesCom[[#This Row],[PROMEDIO]]=1,"SUFICIENTE","")))))</f>
        <v/>
      </c>
      <c r="H5168" s="5">
        <f>MAX(ActividadesCom[[#This Row],[PERÍODO 1]],ActividadesCom[[#This Row],[PERÍODO 2]],ActividadesCom[[#This Row],[PERÍODO 3]],ActividadesCom[[#This Row],[PERÍODO 4]],ActividadesCom[[#This Row],[PERÍODO 5]])</f>
        <v>0</v>
      </c>
      <c r="I5168" s="6"/>
      <c r="J5168" s="5"/>
      <c r="K5168" s="5"/>
      <c r="L5168" s="5" t="str">
        <f>IF(ActividadesCom[[#This Row],[NIVEL 1]]&lt;&gt;0,VLOOKUP(ActividadesCom[[#This Row],[NIVEL 1]],Catálogo!A:B,2,FALSE),"")</f>
        <v/>
      </c>
      <c r="M5168" s="5"/>
      <c r="N5168" s="6"/>
      <c r="O5168" s="5"/>
      <c r="P5168" s="5"/>
      <c r="Q5168" s="5" t="str">
        <f>IF(ActividadesCom[[#This Row],[NIVEL 2]]&lt;&gt;0,VLOOKUP(ActividadesCom[[#This Row],[NIVEL 2]],Catálogo!A:B,2,FALSE),"")</f>
        <v/>
      </c>
      <c r="R5168" s="5"/>
      <c r="S5168" s="6"/>
      <c r="T5168" s="5"/>
      <c r="U5168" s="5"/>
      <c r="V5168" s="5" t="str">
        <f>IF(ActividadesCom[[#This Row],[NIVEL 3]]&lt;&gt;0,VLOOKUP(ActividadesCom[[#This Row],[NIVEL 3]],Catálogo!A:B,2,FALSE),"")</f>
        <v/>
      </c>
      <c r="W5168" s="5"/>
      <c r="X5168" s="6"/>
      <c r="Y5168" s="5"/>
      <c r="Z5168" s="5"/>
      <c r="AA5168" s="5" t="str">
        <f>IF(ActividadesCom[[#This Row],[NIVEL 4]]&lt;&gt;0,VLOOKUP(ActividadesCom[[#This Row],[NIVEL 4]],Catálogo!A:B,2,FALSE),"")</f>
        <v/>
      </c>
      <c r="AB5168" s="5"/>
      <c r="AC5168" s="6"/>
      <c r="AD5168" s="5"/>
      <c r="AE5168" s="5"/>
      <c r="AF5168" s="5" t="str">
        <f>IF(ActividadesCom[[#This Row],[NIVEL 5]]&lt;&gt;0,VLOOKUP(ActividadesCom[[#This Row],[NIVEL 5]],Catálogo!A:B,2,FALSE),"")</f>
        <v/>
      </c>
      <c r="AG5168" s="5"/>
    </row>
    <row r="5169" spans="1:33" ht="28.5" customHeight="1" x14ac:dyDescent="0.25">
      <c r="A5169" s="7">
        <v>26470093</v>
      </c>
      <c r="B5169" s="10" t="str">
        <f>VLOOKUP(ActividadesCom[[#This Row],[NO. DE CONTROL]],'LISTADO ESTUDIANTES'!A:C,2,FALSE)</f>
        <v>UC DZIB SARAI DE LOS ANGELES</v>
      </c>
      <c r="C5169" s="6" t="str">
        <f>VLOOKUP(ActividadesCom[[#This Row],[NO. DE CONTROL]],'LISTADO ESTUDIANTES'!A:C,3,FALSE)</f>
        <v>ARQUITECTURA</v>
      </c>
      <c r="D5169" s="5" t="str">
        <f>VLOOKUP(ActividadesCom[[#This Row],[NO. DE CONTROL]],'LISTADO ESTUDIANTES'!A:D,4,FALSE)</f>
        <v>ACTIVO(A)</v>
      </c>
      <c r="E5169" s="7">
        <f>SUM(ActividadesCom[[#This Row],[CRÉD. 1]],ActividadesCom[[#This Row],[CRÉD. 2]],ActividadesCom[[#This Row],[CRÉD. 3]],ActividadesCom[[#This Row],[CRÉD. 4]],ActividadesCom[[#This Row],[CRÉD. 5]])</f>
        <v>0</v>
      </c>
      <c r="F5169" s="5" t="str">
        <f>IF(ActividadesCom[[#This Row],[ÚLTIMO SEMESTRE CON CRÉDITOS]]&gt;0,ROUND(AVERAGE(ActividadesCom[[#This Row],[VALOR NIVEL 5]],ActividadesCom[[#This Row],[VALOR NIVEL 4]],ActividadesCom[[#This Row],[VALOR NIVEL 3]],ActividadesCom[[#This Row],[VALOR NIVEL 2]],ActividadesCom[[#This Row],[VALOR NIVEL 1]]),0),"")</f>
        <v/>
      </c>
      <c r="G5169" s="7" t="str">
        <f>IF(ActividadesCom[[#This Row],[PROMEDIO]]="","",IF(ActividadesCom[[#This Row],[PROMEDIO]]&gt;=4,"EXCELENTE",IF(ActividadesCom[[#This Row],[PROMEDIO]]&gt;=3,"NOTABLE",IF(ActividadesCom[[#This Row],[PROMEDIO]]&gt;=2,"BUENO",IF(ActividadesCom[[#This Row],[PROMEDIO]]=1,"SUFICIENTE","")))))</f>
        <v/>
      </c>
      <c r="H5169" s="5">
        <f>MAX(ActividadesCom[[#This Row],[PERÍODO 1]],ActividadesCom[[#This Row],[PERÍODO 2]],ActividadesCom[[#This Row],[PERÍODO 3]],ActividadesCom[[#This Row],[PERÍODO 4]],ActividadesCom[[#This Row],[PERÍODO 5]])</f>
        <v>0</v>
      </c>
      <c r="I5169" s="6"/>
      <c r="J5169" s="5"/>
      <c r="K5169" s="5"/>
      <c r="L5169" s="5" t="str">
        <f>IF(ActividadesCom[[#This Row],[NIVEL 1]]&lt;&gt;0,VLOOKUP(ActividadesCom[[#This Row],[NIVEL 1]],Catálogo!A:B,2,FALSE),"")</f>
        <v/>
      </c>
      <c r="M5169" s="5"/>
      <c r="N5169" s="6"/>
      <c r="O5169" s="5"/>
      <c r="P5169" s="5"/>
      <c r="Q5169" s="5" t="str">
        <f>IF(ActividadesCom[[#This Row],[NIVEL 2]]&lt;&gt;0,VLOOKUP(ActividadesCom[[#This Row],[NIVEL 2]],Catálogo!A:B,2,FALSE),"")</f>
        <v/>
      </c>
      <c r="R5169" s="5"/>
      <c r="S5169" s="6"/>
      <c r="T5169" s="5"/>
      <c r="U5169" s="5"/>
      <c r="V5169" s="5" t="str">
        <f>IF(ActividadesCom[[#This Row],[NIVEL 3]]&lt;&gt;0,VLOOKUP(ActividadesCom[[#This Row],[NIVEL 3]],Catálogo!A:B,2,FALSE),"")</f>
        <v/>
      </c>
      <c r="W5169" s="5"/>
      <c r="X5169" s="6"/>
      <c r="Y5169" s="5"/>
      <c r="Z5169" s="5"/>
      <c r="AA5169" s="5" t="str">
        <f>IF(ActividadesCom[[#This Row],[NIVEL 4]]&lt;&gt;0,VLOOKUP(ActividadesCom[[#This Row],[NIVEL 4]],Catálogo!A:B,2,FALSE),"")</f>
        <v/>
      </c>
      <c r="AB5169" s="5"/>
      <c r="AC5169" s="6"/>
      <c r="AD5169" s="5"/>
      <c r="AE5169" s="5"/>
      <c r="AF5169" s="5" t="str">
        <f>IF(ActividadesCom[[#This Row],[NIVEL 5]]&lt;&gt;0,VLOOKUP(ActividadesCom[[#This Row],[NIVEL 5]],Catálogo!A:B,2,FALSE),"")</f>
        <v/>
      </c>
      <c r="AG5169" s="5"/>
    </row>
    <row r="5170" spans="1:33" ht="28.5" customHeight="1" x14ac:dyDescent="0.25">
      <c r="A5170" s="7">
        <v>26470094</v>
      </c>
      <c r="B5170" s="10" t="str">
        <f>VLOOKUP(ActividadesCom[[#This Row],[NO. DE CONTROL]],'LISTADO ESTUDIANTES'!A:C,2,FALSE)</f>
        <v>VIDAL DOMINGUEZ ABIGAIL</v>
      </c>
      <c r="C5170" s="6" t="str">
        <f>VLOOKUP(ActividadesCom[[#This Row],[NO. DE CONTROL]],'LISTADO ESTUDIANTES'!A:C,3,FALSE)</f>
        <v>ARQUITECTURA</v>
      </c>
      <c r="D5170" s="5" t="str">
        <f>VLOOKUP(ActividadesCom[[#This Row],[NO. DE CONTROL]],'LISTADO ESTUDIANTES'!A:D,4,FALSE)</f>
        <v>ACTIVO(A)</v>
      </c>
      <c r="E5170" s="7">
        <f>SUM(ActividadesCom[[#This Row],[CRÉD. 1]],ActividadesCom[[#This Row],[CRÉD. 2]],ActividadesCom[[#This Row],[CRÉD. 3]],ActividadesCom[[#This Row],[CRÉD. 4]],ActividadesCom[[#This Row],[CRÉD. 5]])</f>
        <v>0</v>
      </c>
      <c r="F5170" s="5" t="str">
        <f>IF(ActividadesCom[[#This Row],[ÚLTIMO SEMESTRE CON CRÉDITOS]]&gt;0,ROUND(AVERAGE(ActividadesCom[[#This Row],[VALOR NIVEL 5]],ActividadesCom[[#This Row],[VALOR NIVEL 4]],ActividadesCom[[#This Row],[VALOR NIVEL 3]],ActividadesCom[[#This Row],[VALOR NIVEL 2]],ActividadesCom[[#This Row],[VALOR NIVEL 1]]),0),"")</f>
        <v/>
      </c>
      <c r="G5170" s="7" t="str">
        <f>IF(ActividadesCom[[#This Row],[PROMEDIO]]="","",IF(ActividadesCom[[#This Row],[PROMEDIO]]&gt;=4,"EXCELENTE",IF(ActividadesCom[[#This Row],[PROMEDIO]]&gt;=3,"NOTABLE",IF(ActividadesCom[[#This Row],[PROMEDIO]]&gt;=2,"BUENO",IF(ActividadesCom[[#This Row],[PROMEDIO]]=1,"SUFICIENTE","")))))</f>
        <v/>
      </c>
      <c r="H5170" s="5">
        <f>MAX(ActividadesCom[[#This Row],[PERÍODO 1]],ActividadesCom[[#This Row],[PERÍODO 2]],ActividadesCom[[#This Row],[PERÍODO 3]],ActividadesCom[[#This Row],[PERÍODO 4]],ActividadesCom[[#This Row],[PERÍODO 5]])</f>
        <v>0</v>
      </c>
      <c r="I5170" s="6"/>
      <c r="J5170" s="5"/>
      <c r="K5170" s="5"/>
      <c r="L5170" s="5" t="str">
        <f>IF(ActividadesCom[[#This Row],[NIVEL 1]]&lt;&gt;0,VLOOKUP(ActividadesCom[[#This Row],[NIVEL 1]],Catálogo!A:B,2,FALSE),"")</f>
        <v/>
      </c>
      <c r="M5170" s="5"/>
      <c r="N5170" s="6"/>
      <c r="O5170" s="5"/>
      <c r="P5170" s="5"/>
      <c r="Q5170" s="5" t="str">
        <f>IF(ActividadesCom[[#This Row],[NIVEL 2]]&lt;&gt;0,VLOOKUP(ActividadesCom[[#This Row],[NIVEL 2]],Catálogo!A:B,2,FALSE),"")</f>
        <v/>
      </c>
      <c r="R5170" s="5"/>
      <c r="S5170" s="6"/>
      <c r="T5170" s="5"/>
      <c r="U5170" s="5"/>
      <c r="V5170" s="5" t="str">
        <f>IF(ActividadesCom[[#This Row],[NIVEL 3]]&lt;&gt;0,VLOOKUP(ActividadesCom[[#This Row],[NIVEL 3]],Catálogo!A:B,2,FALSE),"")</f>
        <v/>
      </c>
      <c r="W5170" s="5"/>
      <c r="X5170" s="6"/>
      <c r="Y5170" s="5"/>
      <c r="Z5170" s="5"/>
      <c r="AA5170" s="5" t="str">
        <f>IF(ActividadesCom[[#This Row],[NIVEL 4]]&lt;&gt;0,VLOOKUP(ActividadesCom[[#This Row],[NIVEL 4]],Catálogo!A:B,2,FALSE),"")</f>
        <v/>
      </c>
      <c r="AB5170" s="5"/>
      <c r="AC5170" s="6"/>
      <c r="AD5170" s="5"/>
      <c r="AE5170" s="5"/>
      <c r="AF5170" s="5" t="str">
        <f>IF(ActividadesCom[[#This Row],[NIVEL 5]]&lt;&gt;0,VLOOKUP(ActividadesCom[[#This Row],[NIVEL 5]],Catálogo!A:B,2,FALSE),"")</f>
        <v/>
      </c>
      <c r="AG5170" s="5"/>
    </row>
    <row r="5171" spans="1:33" ht="28.5" customHeight="1" x14ac:dyDescent="0.25">
      <c r="A5171" s="7">
        <v>26470095</v>
      </c>
      <c r="B5171" s="10" t="str">
        <f>VLOOKUP(ActividadesCom[[#This Row],[NO. DE CONTROL]],'LISTADO ESTUDIANTES'!A:C,2,FALSE)</f>
        <v>VILLAFAÑA RODRIGUEZ ALANA ESTEFANIA</v>
      </c>
      <c r="C5171" s="6" t="str">
        <f>VLOOKUP(ActividadesCom[[#This Row],[NO. DE CONTROL]],'LISTADO ESTUDIANTES'!A:C,3,FALSE)</f>
        <v>ARQUITECTURA</v>
      </c>
      <c r="D5171" s="5" t="str">
        <f>VLOOKUP(ActividadesCom[[#This Row],[NO. DE CONTROL]],'LISTADO ESTUDIANTES'!A:D,4,FALSE)</f>
        <v>ACTIVO(A)</v>
      </c>
      <c r="E5171" s="7">
        <f>SUM(ActividadesCom[[#This Row],[CRÉD. 1]],ActividadesCom[[#This Row],[CRÉD. 2]],ActividadesCom[[#This Row],[CRÉD. 3]],ActividadesCom[[#This Row],[CRÉD. 4]],ActividadesCom[[#This Row],[CRÉD. 5]])</f>
        <v>0</v>
      </c>
      <c r="F5171" s="5" t="str">
        <f>IF(ActividadesCom[[#This Row],[ÚLTIMO SEMESTRE CON CRÉDITOS]]&gt;0,ROUND(AVERAGE(ActividadesCom[[#This Row],[VALOR NIVEL 5]],ActividadesCom[[#This Row],[VALOR NIVEL 4]],ActividadesCom[[#This Row],[VALOR NIVEL 3]],ActividadesCom[[#This Row],[VALOR NIVEL 2]],ActividadesCom[[#This Row],[VALOR NIVEL 1]]),0),"")</f>
        <v/>
      </c>
      <c r="G5171" s="7" t="str">
        <f>IF(ActividadesCom[[#This Row],[PROMEDIO]]="","",IF(ActividadesCom[[#This Row],[PROMEDIO]]&gt;=4,"EXCELENTE",IF(ActividadesCom[[#This Row],[PROMEDIO]]&gt;=3,"NOTABLE",IF(ActividadesCom[[#This Row],[PROMEDIO]]&gt;=2,"BUENO",IF(ActividadesCom[[#This Row],[PROMEDIO]]=1,"SUFICIENTE","")))))</f>
        <v/>
      </c>
      <c r="H5171" s="5">
        <f>MAX(ActividadesCom[[#This Row],[PERÍODO 1]],ActividadesCom[[#This Row],[PERÍODO 2]],ActividadesCom[[#This Row],[PERÍODO 3]],ActividadesCom[[#This Row],[PERÍODO 4]],ActividadesCom[[#This Row],[PERÍODO 5]])</f>
        <v>0</v>
      </c>
      <c r="I5171" s="6"/>
      <c r="J5171" s="5"/>
      <c r="K5171" s="5"/>
      <c r="L5171" s="5" t="str">
        <f>IF(ActividadesCom[[#This Row],[NIVEL 1]]&lt;&gt;0,VLOOKUP(ActividadesCom[[#This Row],[NIVEL 1]],Catálogo!A:B,2,FALSE),"")</f>
        <v/>
      </c>
      <c r="M5171" s="5"/>
      <c r="N5171" s="6"/>
      <c r="O5171" s="5"/>
      <c r="P5171" s="5"/>
      <c r="Q5171" s="5" t="str">
        <f>IF(ActividadesCom[[#This Row],[NIVEL 2]]&lt;&gt;0,VLOOKUP(ActividadesCom[[#This Row],[NIVEL 2]],Catálogo!A:B,2,FALSE),"")</f>
        <v/>
      </c>
      <c r="R5171" s="5"/>
      <c r="S5171" s="6"/>
      <c r="T5171" s="5"/>
      <c r="U5171" s="5"/>
      <c r="V5171" s="5" t="str">
        <f>IF(ActividadesCom[[#This Row],[NIVEL 3]]&lt;&gt;0,VLOOKUP(ActividadesCom[[#This Row],[NIVEL 3]],Catálogo!A:B,2,FALSE),"")</f>
        <v/>
      </c>
      <c r="W5171" s="5"/>
      <c r="X5171" s="6"/>
      <c r="Y5171" s="5"/>
      <c r="Z5171" s="5"/>
      <c r="AA5171" s="5" t="str">
        <f>IF(ActividadesCom[[#This Row],[NIVEL 4]]&lt;&gt;0,VLOOKUP(ActividadesCom[[#This Row],[NIVEL 4]],Catálogo!A:B,2,FALSE),"")</f>
        <v/>
      </c>
      <c r="AB5171" s="5"/>
      <c r="AC5171" s="6"/>
      <c r="AD5171" s="5"/>
      <c r="AE5171" s="5"/>
      <c r="AF5171" s="5" t="str">
        <f>IF(ActividadesCom[[#This Row],[NIVEL 5]]&lt;&gt;0,VLOOKUP(ActividadesCom[[#This Row],[NIVEL 5]],Catálogo!A:B,2,FALSE),"")</f>
        <v/>
      </c>
      <c r="AG5171" s="5"/>
    </row>
    <row r="5172" spans="1:33" ht="28.5" customHeight="1" x14ac:dyDescent="0.25">
      <c r="A5172" s="7">
        <v>26470096</v>
      </c>
      <c r="B5172" s="10" t="str">
        <f>VLOOKUP(ActividadesCom[[#This Row],[NO. DE CONTROL]],'LISTADO ESTUDIANTES'!A:C,2,FALSE)</f>
        <v>ZUNZA CAHUICH WENCESLAO</v>
      </c>
      <c r="C5172" s="6" t="str">
        <f>VLOOKUP(ActividadesCom[[#This Row],[NO. DE CONTROL]],'LISTADO ESTUDIANTES'!A:C,3,FALSE)</f>
        <v>ARQUITECTURA</v>
      </c>
      <c r="D5172" s="5" t="str">
        <f>VLOOKUP(ActividadesCom[[#This Row],[NO. DE CONTROL]],'LISTADO ESTUDIANTES'!A:D,4,FALSE)</f>
        <v>ACTIVO(A)</v>
      </c>
      <c r="E5172" s="7">
        <f>SUM(ActividadesCom[[#This Row],[CRÉD. 1]],ActividadesCom[[#This Row],[CRÉD. 2]],ActividadesCom[[#This Row],[CRÉD. 3]],ActividadesCom[[#This Row],[CRÉD. 4]],ActividadesCom[[#This Row],[CRÉD. 5]])</f>
        <v>0</v>
      </c>
      <c r="F5172" s="5" t="str">
        <f>IF(ActividadesCom[[#This Row],[ÚLTIMO SEMESTRE CON CRÉDITOS]]&gt;0,ROUND(AVERAGE(ActividadesCom[[#This Row],[VALOR NIVEL 5]],ActividadesCom[[#This Row],[VALOR NIVEL 4]],ActividadesCom[[#This Row],[VALOR NIVEL 3]],ActividadesCom[[#This Row],[VALOR NIVEL 2]],ActividadesCom[[#This Row],[VALOR NIVEL 1]]),0),"")</f>
        <v/>
      </c>
      <c r="G5172" s="7" t="str">
        <f>IF(ActividadesCom[[#This Row],[PROMEDIO]]="","",IF(ActividadesCom[[#This Row],[PROMEDIO]]&gt;=4,"EXCELENTE",IF(ActividadesCom[[#This Row],[PROMEDIO]]&gt;=3,"NOTABLE",IF(ActividadesCom[[#This Row],[PROMEDIO]]&gt;=2,"BUENO",IF(ActividadesCom[[#This Row],[PROMEDIO]]=1,"SUFICIENTE","")))))</f>
        <v/>
      </c>
      <c r="H5172" s="5">
        <f>MAX(ActividadesCom[[#This Row],[PERÍODO 1]],ActividadesCom[[#This Row],[PERÍODO 2]],ActividadesCom[[#This Row],[PERÍODO 3]],ActividadesCom[[#This Row],[PERÍODO 4]],ActividadesCom[[#This Row],[PERÍODO 5]])</f>
        <v>0</v>
      </c>
      <c r="I5172" s="6"/>
      <c r="J5172" s="5"/>
      <c r="K5172" s="5"/>
      <c r="L5172" s="5" t="str">
        <f>IF(ActividadesCom[[#This Row],[NIVEL 1]]&lt;&gt;0,VLOOKUP(ActividadesCom[[#This Row],[NIVEL 1]],Catálogo!A:B,2,FALSE),"")</f>
        <v/>
      </c>
      <c r="M5172" s="5"/>
      <c r="N5172" s="6"/>
      <c r="O5172" s="5"/>
      <c r="P5172" s="5"/>
      <c r="Q5172" s="5" t="str">
        <f>IF(ActividadesCom[[#This Row],[NIVEL 2]]&lt;&gt;0,VLOOKUP(ActividadesCom[[#This Row],[NIVEL 2]],Catálogo!A:B,2,FALSE),"")</f>
        <v/>
      </c>
      <c r="R5172" s="5"/>
      <c r="S5172" s="6"/>
      <c r="T5172" s="5"/>
      <c r="U5172" s="5"/>
      <c r="V5172" s="5" t="str">
        <f>IF(ActividadesCom[[#This Row],[NIVEL 3]]&lt;&gt;0,VLOOKUP(ActividadesCom[[#This Row],[NIVEL 3]],Catálogo!A:B,2,FALSE),"")</f>
        <v/>
      </c>
      <c r="W5172" s="5"/>
      <c r="X5172" s="6"/>
      <c r="Y5172" s="5"/>
      <c r="Z5172" s="5"/>
      <c r="AA5172" s="5" t="str">
        <f>IF(ActividadesCom[[#This Row],[NIVEL 4]]&lt;&gt;0,VLOOKUP(ActividadesCom[[#This Row],[NIVEL 4]],Catálogo!A:B,2,FALSE),"")</f>
        <v/>
      </c>
      <c r="AB5172" s="5"/>
      <c r="AC5172" s="6"/>
      <c r="AD5172" s="5"/>
      <c r="AE5172" s="5"/>
      <c r="AF5172" s="5" t="str">
        <f>IF(ActividadesCom[[#This Row],[NIVEL 5]]&lt;&gt;0,VLOOKUP(ActividadesCom[[#This Row],[NIVEL 5]],Catálogo!A:B,2,FALSE),"")</f>
        <v/>
      </c>
      <c r="AG5172" s="5"/>
    </row>
    <row r="5173" spans="1:33" ht="28.5" customHeight="1" x14ac:dyDescent="0.25">
      <c r="A5173" s="7">
        <v>26470097</v>
      </c>
      <c r="B5173" s="10" t="str">
        <f>VLOOKUP(ActividadesCom[[#This Row],[NO. DE CONTROL]],'LISTADO ESTUDIANTES'!A:C,2,FALSE)</f>
        <v>EK RAMIREZ ANGEL DE JESUS</v>
      </c>
      <c r="C5173" s="6" t="str">
        <f>VLOOKUP(ActividadesCom[[#This Row],[NO. DE CONTROL]],'LISTADO ESTUDIANTES'!A:C,3,FALSE)</f>
        <v>INGENIERIA CIVIL</v>
      </c>
      <c r="D5173" s="5" t="str">
        <f>VLOOKUP(ActividadesCom[[#This Row],[NO. DE CONTROL]],'LISTADO ESTUDIANTES'!A:D,4,FALSE)</f>
        <v>ACTIVO(A)</v>
      </c>
      <c r="E5173" s="7">
        <f>SUM(ActividadesCom[[#This Row],[CRÉD. 1]],ActividadesCom[[#This Row],[CRÉD. 2]],ActividadesCom[[#This Row],[CRÉD. 3]],ActividadesCom[[#This Row],[CRÉD. 4]],ActividadesCom[[#This Row],[CRÉD. 5]])</f>
        <v>0</v>
      </c>
      <c r="F5173" s="5" t="str">
        <f>IF(ActividadesCom[[#This Row],[ÚLTIMO SEMESTRE CON CRÉDITOS]]&gt;0,ROUND(AVERAGE(ActividadesCom[[#This Row],[VALOR NIVEL 5]],ActividadesCom[[#This Row],[VALOR NIVEL 4]],ActividadesCom[[#This Row],[VALOR NIVEL 3]],ActividadesCom[[#This Row],[VALOR NIVEL 2]],ActividadesCom[[#This Row],[VALOR NIVEL 1]]),0),"")</f>
        <v/>
      </c>
      <c r="G5173" s="7" t="str">
        <f>IF(ActividadesCom[[#This Row],[PROMEDIO]]="","",IF(ActividadesCom[[#This Row],[PROMEDIO]]&gt;=4,"EXCELENTE",IF(ActividadesCom[[#This Row],[PROMEDIO]]&gt;=3,"NOTABLE",IF(ActividadesCom[[#This Row],[PROMEDIO]]&gt;=2,"BUENO",IF(ActividadesCom[[#This Row],[PROMEDIO]]=1,"SUFICIENTE","")))))</f>
        <v/>
      </c>
      <c r="H5173" s="5">
        <f>MAX(ActividadesCom[[#This Row],[PERÍODO 1]],ActividadesCom[[#This Row],[PERÍODO 2]],ActividadesCom[[#This Row],[PERÍODO 3]],ActividadesCom[[#This Row],[PERÍODO 4]],ActividadesCom[[#This Row],[PERÍODO 5]])</f>
        <v>0</v>
      </c>
      <c r="I5173" s="6"/>
      <c r="J5173" s="5"/>
      <c r="K5173" s="5"/>
      <c r="L5173" s="5" t="str">
        <f>IF(ActividadesCom[[#This Row],[NIVEL 1]]&lt;&gt;0,VLOOKUP(ActividadesCom[[#This Row],[NIVEL 1]],Catálogo!A:B,2,FALSE),"")</f>
        <v/>
      </c>
      <c r="M5173" s="5"/>
      <c r="N5173" s="6"/>
      <c r="O5173" s="5"/>
      <c r="P5173" s="5"/>
      <c r="Q5173" s="5" t="str">
        <f>IF(ActividadesCom[[#This Row],[NIVEL 2]]&lt;&gt;0,VLOOKUP(ActividadesCom[[#This Row],[NIVEL 2]],Catálogo!A:B,2,FALSE),"")</f>
        <v/>
      </c>
      <c r="R5173" s="5"/>
      <c r="S5173" s="6"/>
      <c r="T5173" s="5"/>
      <c r="U5173" s="5"/>
      <c r="V5173" s="5" t="str">
        <f>IF(ActividadesCom[[#This Row],[NIVEL 3]]&lt;&gt;0,VLOOKUP(ActividadesCom[[#This Row],[NIVEL 3]],Catálogo!A:B,2,FALSE),"")</f>
        <v/>
      </c>
      <c r="W5173" s="5"/>
      <c r="X5173" s="6"/>
      <c r="Y5173" s="5"/>
      <c r="Z5173" s="5"/>
      <c r="AA5173" s="5" t="str">
        <f>IF(ActividadesCom[[#This Row],[NIVEL 4]]&lt;&gt;0,VLOOKUP(ActividadesCom[[#This Row],[NIVEL 4]],Catálogo!A:B,2,FALSE),"")</f>
        <v/>
      </c>
      <c r="AB5173" s="5"/>
      <c r="AC5173" s="6"/>
      <c r="AD5173" s="5"/>
      <c r="AE5173" s="5"/>
      <c r="AF5173" s="5" t="str">
        <f>IF(ActividadesCom[[#This Row],[NIVEL 5]]&lt;&gt;0,VLOOKUP(ActividadesCom[[#This Row],[NIVEL 5]],Catálogo!A:B,2,FALSE),"")</f>
        <v/>
      </c>
      <c r="AG5173" s="5"/>
    </row>
    <row r="5174" spans="1:33" ht="28.5" customHeight="1" x14ac:dyDescent="0.25">
      <c r="A5174" s="7">
        <v>26470098</v>
      </c>
      <c r="B5174" s="10" t="str">
        <f>VLOOKUP(ActividadesCom[[#This Row],[NO. DE CONTROL]],'LISTADO ESTUDIANTES'!A:C,2,FALSE)</f>
        <v>ESTRELLA CHUC DANIELA GUADALUPE</v>
      </c>
      <c r="C5174" s="6" t="str">
        <f>VLOOKUP(ActividadesCom[[#This Row],[NO. DE CONTROL]],'LISTADO ESTUDIANTES'!A:C,3,FALSE)</f>
        <v>INGENIERIA CIVIL</v>
      </c>
      <c r="D5174" s="5" t="str">
        <f>VLOOKUP(ActividadesCom[[#This Row],[NO. DE CONTROL]],'LISTADO ESTUDIANTES'!A:D,4,FALSE)</f>
        <v>ACTIVO(A)</v>
      </c>
      <c r="E5174" s="7">
        <f>SUM(ActividadesCom[[#This Row],[CRÉD. 1]],ActividadesCom[[#This Row],[CRÉD. 2]],ActividadesCom[[#This Row],[CRÉD. 3]],ActividadesCom[[#This Row],[CRÉD. 4]],ActividadesCom[[#This Row],[CRÉD. 5]])</f>
        <v>0</v>
      </c>
      <c r="F5174" s="5" t="str">
        <f>IF(ActividadesCom[[#This Row],[ÚLTIMO SEMESTRE CON CRÉDITOS]]&gt;0,ROUND(AVERAGE(ActividadesCom[[#This Row],[VALOR NIVEL 5]],ActividadesCom[[#This Row],[VALOR NIVEL 4]],ActividadesCom[[#This Row],[VALOR NIVEL 3]],ActividadesCom[[#This Row],[VALOR NIVEL 2]],ActividadesCom[[#This Row],[VALOR NIVEL 1]]),0),"")</f>
        <v/>
      </c>
      <c r="G5174" s="7" t="str">
        <f>IF(ActividadesCom[[#This Row],[PROMEDIO]]="","",IF(ActividadesCom[[#This Row],[PROMEDIO]]&gt;=4,"EXCELENTE",IF(ActividadesCom[[#This Row],[PROMEDIO]]&gt;=3,"NOTABLE",IF(ActividadesCom[[#This Row],[PROMEDIO]]&gt;=2,"BUENO",IF(ActividadesCom[[#This Row],[PROMEDIO]]=1,"SUFICIENTE","")))))</f>
        <v/>
      </c>
      <c r="H5174" s="5">
        <f>MAX(ActividadesCom[[#This Row],[PERÍODO 1]],ActividadesCom[[#This Row],[PERÍODO 2]],ActividadesCom[[#This Row],[PERÍODO 3]],ActividadesCom[[#This Row],[PERÍODO 4]],ActividadesCom[[#This Row],[PERÍODO 5]])</f>
        <v>0</v>
      </c>
      <c r="I5174" s="6"/>
      <c r="J5174" s="5"/>
      <c r="K5174" s="5"/>
      <c r="L5174" s="5" t="str">
        <f>IF(ActividadesCom[[#This Row],[NIVEL 1]]&lt;&gt;0,VLOOKUP(ActividadesCom[[#This Row],[NIVEL 1]],Catálogo!A:B,2,FALSE),"")</f>
        <v/>
      </c>
      <c r="M5174" s="5"/>
      <c r="N5174" s="6"/>
      <c r="O5174" s="5"/>
      <c r="P5174" s="5"/>
      <c r="Q5174" s="5" t="str">
        <f>IF(ActividadesCom[[#This Row],[NIVEL 2]]&lt;&gt;0,VLOOKUP(ActividadesCom[[#This Row],[NIVEL 2]],Catálogo!A:B,2,FALSE),"")</f>
        <v/>
      </c>
      <c r="R5174" s="5"/>
      <c r="S5174" s="6"/>
      <c r="T5174" s="5"/>
      <c r="U5174" s="5"/>
      <c r="V5174" s="5" t="str">
        <f>IF(ActividadesCom[[#This Row],[NIVEL 3]]&lt;&gt;0,VLOOKUP(ActividadesCom[[#This Row],[NIVEL 3]],Catálogo!A:B,2,FALSE),"")</f>
        <v/>
      </c>
      <c r="W5174" s="5"/>
      <c r="X5174" s="6"/>
      <c r="Y5174" s="5"/>
      <c r="Z5174" s="5"/>
      <c r="AA5174" s="5" t="str">
        <f>IF(ActividadesCom[[#This Row],[NIVEL 4]]&lt;&gt;0,VLOOKUP(ActividadesCom[[#This Row],[NIVEL 4]],Catálogo!A:B,2,FALSE),"")</f>
        <v/>
      </c>
      <c r="AB5174" s="5"/>
      <c r="AC5174" s="6"/>
      <c r="AD5174" s="5"/>
      <c r="AE5174" s="5"/>
      <c r="AF5174" s="5" t="str">
        <f>IF(ActividadesCom[[#This Row],[NIVEL 5]]&lt;&gt;0,VLOOKUP(ActividadesCom[[#This Row],[NIVEL 5]],Catálogo!A:B,2,FALSE),"")</f>
        <v/>
      </c>
      <c r="AG5174" s="5"/>
    </row>
    <row r="5175" spans="1:33" ht="28.5" customHeight="1" x14ac:dyDescent="0.25">
      <c r="A5175" s="7">
        <v>26470099</v>
      </c>
      <c r="B5175" s="10" t="str">
        <f>VLOOKUP(ActividadesCom[[#This Row],[NO. DE CONTROL]],'LISTADO ESTUDIANTES'!A:C,2,FALSE)</f>
        <v>HAAS YE DULCE MARGARITA</v>
      </c>
      <c r="C5175" s="6" t="str">
        <f>VLOOKUP(ActividadesCom[[#This Row],[NO. DE CONTROL]],'LISTADO ESTUDIANTES'!A:C,3,FALSE)</f>
        <v>INGENIERIA CIVIL</v>
      </c>
      <c r="D5175" s="5" t="str">
        <f>VLOOKUP(ActividadesCom[[#This Row],[NO. DE CONTROL]],'LISTADO ESTUDIANTES'!A:D,4,FALSE)</f>
        <v>ACTIVO(A)</v>
      </c>
      <c r="E5175" s="7">
        <f>SUM(ActividadesCom[[#This Row],[CRÉD. 1]],ActividadesCom[[#This Row],[CRÉD. 2]],ActividadesCom[[#This Row],[CRÉD. 3]],ActividadesCom[[#This Row],[CRÉD. 4]],ActividadesCom[[#This Row],[CRÉD. 5]])</f>
        <v>0</v>
      </c>
      <c r="F5175" s="5" t="str">
        <f>IF(ActividadesCom[[#This Row],[ÚLTIMO SEMESTRE CON CRÉDITOS]]&gt;0,ROUND(AVERAGE(ActividadesCom[[#This Row],[VALOR NIVEL 5]],ActividadesCom[[#This Row],[VALOR NIVEL 4]],ActividadesCom[[#This Row],[VALOR NIVEL 3]],ActividadesCom[[#This Row],[VALOR NIVEL 2]],ActividadesCom[[#This Row],[VALOR NIVEL 1]]),0),"")</f>
        <v/>
      </c>
      <c r="G5175" s="7" t="str">
        <f>IF(ActividadesCom[[#This Row],[PROMEDIO]]="","",IF(ActividadesCom[[#This Row],[PROMEDIO]]&gt;=4,"EXCELENTE",IF(ActividadesCom[[#This Row],[PROMEDIO]]&gt;=3,"NOTABLE",IF(ActividadesCom[[#This Row],[PROMEDIO]]&gt;=2,"BUENO",IF(ActividadesCom[[#This Row],[PROMEDIO]]=1,"SUFICIENTE","")))))</f>
        <v/>
      </c>
      <c r="H5175" s="5">
        <f>MAX(ActividadesCom[[#This Row],[PERÍODO 1]],ActividadesCom[[#This Row],[PERÍODO 2]],ActividadesCom[[#This Row],[PERÍODO 3]],ActividadesCom[[#This Row],[PERÍODO 4]],ActividadesCom[[#This Row],[PERÍODO 5]])</f>
        <v>0</v>
      </c>
      <c r="I5175" s="6"/>
      <c r="J5175" s="5"/>
      <c r="K5175" s="5"/>
      <c r="L5175" s="5" t="str">
        <f>IF(ActividadesCom[[#This Row],[NIVEL 1]]&lt;&gt;0,VLOOKUP(ActividadesCom[[#This Row],[NIVEL 1]],Catálogo!A:B,2,FALSE),"")</f>
        <v/>
      </c>
      <c r="M5175" s="5"/>
      <c r="N5175" s="6"/>
      <c r="O5175" s="5"/>
      <c r="P5175" s="5"/>
      <c r="Q5175" s="5" t="str">
        <f>IF(ActividadesCom[[#This Row],[NIVEL 2]]&lt;&gt;0,VLOOKUP(ActividadesCom[[#This Row],[NIVEL 2]],Catálogo!A:B,2,FALSE),"")</f>
        <v/>
      </c>
      <c r="R5175" s="5"/>
      <c r="S5175" s="6"/>
      <c r="T5175" s="5"/>
      <c r="U5175" s="5"/>
      <c r="V5175" s="5" t="str">
        <f>IF(ActividadesCom[[#This Row],[NIVEL 3]]&lt;&gt;0,VLOOKUP(ActividadesCom[[#This Row],[NIVEL 3]],Catálogo!A:B,2,FALSE),"")</f>
        <v/>
      </c>
      <c r="W5175" s="5"/>
      <c r="X5175" s="6"/>
      <c r="Y5175" s="5"/>
      <c r="Z5175" s="5"/>
      <c r="AA5175" s="5" t="str">
        <f>IF(ActividadesCom[[#This Row],[NIVEL 4]]&lt;&gt;0,VLOOKUP(ActividadesCom[[#This Row],[NIVEL 4]],Catálogo!A:B,2,FALSE),"")</f>
        <v/>
      </c>
      <c r="AB5175" s="5"/>
      <c r="AC5175" s="6"/>
      <c r="AD5175" s="5"/>
      <c r="AE5175" s="5"/>
      <c r="AF5175" s="5" t="str">
        <f>IF(ActividadesCom[[#This Row],[NIVEL 5]]&lt;&gt;0,VLOOKUP(ActividadesCom[[#This Row],[NIVEL 5]],Catálogo!A:B,2,FALSE),"")</f>
        <v/>
      </c>
      <c r="AG5175" s="5"/>
    </row>
    <row r="5176" spans="1:33" ht="28.5" customHeight="1" x14ac:dyDescent="0.25">
      <c r="A5176" s="7">
        <v>26470100</v>
      </c>
      <c r="B5176" s="10" t="str">
        <f>VLOOKUP(ActividadesCom[[#This Row],[NO. DE CONTROL]],'LISTADO ESTUDIANTES'!A:C,2,FALSE)</f>
        <v>MAY CARRILLO JOSEDUARDO</v>
      </c>
      <c r="C5176" s="6" t="str">
        <f>VLOOKUP(ActividadesCom[[#This Row],[NO. DE CONTROL]],'LISTADO ESTUDIANTES'!A:C,3,FALSE)</f>
        <v>INGENIERIA CIVIL</v>
      </c>
      <c r="D5176" s="5" t="str">
        <f>VLOOKUP(ActividadesCom[[#This Row],[NO. DE CONTROL]],'LISTADO ESTUDIANTES'!A:D,4,FALSE)</f>
        <v>ACTIVO(A)</v>
      </c>
      <c r="E5176" s="7">
        <f>SUM(ActividadesCom[[#This Row],[CRÉD. 1]],ActividadesCom[[#This Row],[CRÉD. 2]],ActividadesCom[[#This Row],[CRÉD. 3]],ActividadesCom[[#This Row],[CRÉD. 4]],ActividadesCom[[#This Row],[CRÉD. 5]])</f>
        <v>0</v>
      </c>
      <c r="F5176" s="5" t="str">
        <f>IF(ActividadesCom[[#This Row],[ÚLTIMO SEMESTRE CON CRÉDITOS]]&gt;0,ROUND(AVERAGE(ActividadesCom[[#This Row],[VALOR NIVEL 5]],ActividadesCom[[#This Row],[VALOR NIVEL 4]],ActividadesCom[[#This Row],[VALOR NIVEL 3]],ActividadesCom[[#This Row],[VALOR NIVEL 2]],ActividadesCom[[#This Row],[VALOR NIVEL 1]]),0),"")</f>
        <v/>
      </c>
      <c r="G5176" s="7" t="str">
        <f>IF(ActividadesCom[[#This Row],[PROMEDIO]]="","",IF(ActividadesCom[[#This Row],[PROMEDIO]]&gt;=4,"EXCELENTE",IF(ActividadesCom[[#This Row],[PROMEDIO]]&gt;=3,"NOTABLE",IF(ActividadesCom[[#This Row],[PROMEDIO]]&gt;=2,"BUENO",IF(ActividadesCom[[#This Row],[PROMEDIO]]=1,"SUFICIENTE","")))))</f>
        <v/>
      </c>
      <c r="H5176" s="5">
        <f>MAX(ActividadesCom[[#This Row],[PERÍODO 1]],ActividadesCom[[#This Row],[PERÍODO 2]],ActividadesCom[[#This Row],[PERÍODO 3]],ActividadesCom[[#This Row],[PERÍODO 4]],ActividadesCom[[#This Row],[PERÍODO 5]])</f>
        <v>0</v>
      </c>
      <c r="I5176" s="6"/>
      <c r="J5176" s="5"/>
      <c r="K5176" s="5"/>
      <c r="L5176" s="5" t="str">
        <f>IF(ActividadesCom[[#This Row],[NIVEL 1]]&lt;&gt;0,VLOOKUP(ActividadesCom[[#This Row],[NIVEL 1]],Catálogo!A:B,2,FALSE),"")</f>
        <v/>
      </c>
      <c r="M5176" s="5"/>
      <c r="N5176" s="6"/>
      <c r="O5176" s="5"/>
      <c r="P5176" s="5"/>
      <c r="Q5176" s="5" t="str">
        <f>IF(ActividadesCom[[#This Row],[NIVEL 2]]&lt;&gt;0,VLOOKUP(ActividadesCom[[#This Row],[NIVEL 2]],Catálogo!A:B,2,FALSE),"")</f>
        <v/>
      </c>
      <c r="R5176" s="5"/>
      <c r="S5176" s="6"/>
      <c r="T5176" s="5"/>
      <c r="U5176" s="5"/>
      <c r="V5176" s="5" t="str">
        <f>IF(ActividadesCom[[#This Row],[NIVEL 3]]&lt;&gt;0,VLOOKUP(ActividadesCom[[#This Row],[NIVEL 3]],Catálogo!A:B,2,FALSE),"")</f>
        <v/>
      </c>
      <c r="W5176" s="5"/>
      <c r="X5176" s="6"/>
      <c r="Y5176" s="5"/>
      <c r="Z5176" s="5"/>
      <c r="AA5176" s="5" t="str">
        <f>IF(ActividadesCom[[#This Row],[NIVEL 4]]&lt;&gt;0,VLOOKUP(ActividadesCom[[#This Row],[NIVEL 4]],Catálogo!A:B,2,FALSE),"")</f>
        <v/>
      </c>
      <c r="AB5176" s="5"/>
      <c r="AC5176" s="6"/>
      <c r="AD5176" s="5"/>
      <c r="AE5176" s="5"/>
      <c r="AF5176" s="5" t="str">
        <f>IF(ActividadesCom[[#This Row],[NIVEL 5]]&lt;&gt;0,VLOOKUP(ActividadesCom[[#This Row],[NIVEL 5]],Catálogo!A:B,2,FALSE),"")</f>
        <v/>
      </c>
      <c r="AG5176" s="5"/>
    </row>
    <row r="5177" spans="1:33" ht="28.5" customHeight="1" x14ac:dyDescent="0.25">
      <c r="A5177" s="7">
        <v>26470101</v>
      </c>
      <c r="B5177" s="10" t="str">
        <f>VLOOKUP(ActividadesCom[[#This Row],[NO. DE CONTROL]],'LISTADO ESTUDIANTES'!A:C,2,FALSE)</f>
        <v>MUT CAAMAL LUIS MANUEL</v>
      </c>
      <c r="C5177" s="6" t="str">
        <f>VLOOKUP(ActividadesCom[[#This Row],[NO. DE CONTROL]],'LISTADO ESTUDIANTES'!A:C,3,FALSE)</f>
        <v>INGENIERIA CIVIL</v>
      </c>
      <c r="D5177" s="5" t="str">
        <f>VLOOKUP(ActividadesCom[[#This Row],[NO. DE CONTROL]],'LISTADO ESTUDIANTES'!A:D,4,FALSE)</f>
        <v>ACTIVO(A)</v>
      </c>
      <c r="E5177" s="7">
        <f>SUM(ActividadesCom[[#This Row],[CRÉD. 1]],ActividadesCom[[#This Row],[CRÉD. 2]],ActividadesCom[[#This Row],[CRÉD. 3]],ActividadesCom[[#This Row],[CRÉD. 4]],ActividadesCom[[#This Row],[CRÉD. 5]])</f>
        <v>0</v>
      </c>
      <c r="F5177" s="5" t="str">
        <f>IF(ActividadesCom[[#This Row],[ÚLTIMO SEMESTRE CON CRÉDITOS]]&gt;0,ROUND(AVERAGE(ActividadesCom[[#This Row],[VALOR NIVEL 5]],ActividadesCom[[#This Row],[VALOR NIVEL 4]],ActividadesCom[[#This Row],[VALOR NIVEL 3]],ActividadesCom[[#This Row],[VALOR NIVEL 2]],ActividadesCom[[#This Row],[VALOR NIVEL 1]]),0),"")</f>
        <v/>
      </c>
      <c r="G5177" s="7" t="str">
        <f>IF(ActividadesCom[[#This Row],[PROMEDIO]]="","",IF(ActividadesCom[[#This Row],[PROMEDIO]]&gt;=4,"EXCELENTE",IF(ActividadesCom[[#This Row],[PROMEDIO]]&gt;=3,"NOTABLE",IF(ActividadesCom[[#This Row],[PROMEDIO]]&gt;=2,"BUENO",IF(ActividadesCom[[#This Row],[PROMEDIO]]=1,"SUFICIENTE","")))))</f>
        <v/>
      </c>
      <c r="H5177" s="5">
        <f>MAX(ActividadesCom[[#This Row],[PERÍODO 1]],ActividadesCom[[#This Row],[PERÍODO 2]],ActividadesCom[[#This Row],[PERÍODO 3]],ActividadesCom[[#This Row],[PERÍODO 4]],ActividadesCom[[#This Row],[PERÍODO 5]])</f>
        <v>0</v>
      </c>
      <c r="I5177" s="6"/>
      <c r="J5177" s="5"/>
      <c r="K5177" s="5"/>
      <c r="L5177" s="5" t="str">
        <f>IF(ActividadesCom[[#This Row],[NIVEL 1]]&lt;&gt;0,VLOOKUP(ActividadesCom[[#This Row],[NIVEL 1]],Catálogo!A:B,2,FALSE),"")</f>
        <v/>
      </c>
      <c r="M5177" s="5"/>
      <c r="N5177" s="6"/>
      <c r="O5177" s="5"/>
      <c r="P5177" s="5"/>
      <c r="Q5177" s="5" t="str">
        <f>IF(ActividadesCom[[#This Row],[NIVEL 2]]&lt;&gt;0,VLOOKUP(ActividadesCom[[#This Row],[NIVEL 2]],Catálogo!A:B,2,FALSE),"")</f>
        <v/>
      </c>
      <c r="R5177" s="5"/>
      <c r="S5177" s="6"/>
      <c r="T5177" s="5"/>
      <c r="U5177" s="5"/>
      <c r="V5177" s="5" t="str">
        <f>IF(ActividadesCom[[#This Row],[NIVEL 3]]&lt;&gt;0,VLOOKUP(ActividadesCom[[#This Row],[NIVEL 3]],Catálogo!A:B,2,FALSE),"")</f>
        <v/>
      </c>
      <c r="W5177" s="5"/>
      <c r="X5177" s="6"/>
      <c r="Y5177" s="5"/>
      <c r="Z5177" s="5"/>
      <c r="AA5177" s="5" t="str">
        <f>IF(ActividadesCom[[#This Row],[NIVEL 4]]&lt;&gt;0,VLOOKUP(ActividadesCom[[#This Row],[NIVEL 4]],Catálogo!A:B,2,FALSE),"")</f>
        <v/>
      </c>
      <c r="AB5177" s="5"/>
      <c r="AC5177" s="6"/>
      <c r="AD5177" s="5"/>
      <c r="AE5177" s="5"/>
      <c r="AF5177" s="5" t="str">
        <f>IF(ActividadesCom[[#This Row],[NIVEL 5]]&lt;&gt;0,VLOOKUP(ActividadesCom[[#This Row],[NIVEL 5]],Catálogo!A:B,2,FALSE),"")</f>
        <v/>
      </c>
      <c r="AG5177" s="5"/>
    </row>
    <row r="5178" spans="1:33" ht="28.5" customHeight="1" x14ac:dyDescent="0.25">
      <c r="A5178" s="7">
        <v>26470102</v>
      </c>
      <c r="B5178" s="10" t="str">
        <f>VLOOKUP(ActividadesCom[[#This Row],[NO. DE CONTROL]],'LISTADO ESTUDIANTES'!A:C,2,FALSE)</f>
        <v>NOVELO SOSA MILTHON SANTIAGO</v>
      </c>
      <c r="C5178" s="6" t="str">
        <f>VLOOKUP(ActividadesCom[[#This Row],[NO. DE CONTROL]],'LISTADO ESTUDIANTES'!A:C,3,FALSE)</f>
        <v>INGENIERIA CIVIL</v>
      </c>
      <c r="D5178" s="5" t="str">
        <f>VLOOKUP(ActividadesCom[[#This Row],[NO. DE CONTROL]],'LISTADO ESTUDIANTES'!A:D,4,FALSE)</f>
        <v>ACTIVO(A)</v>
      </c>
      <c r="E5178" s="7">
        <f>SUM(ActividadesCom[[#This Row],[CRÉD. 1]],ActividadesCom[[#This Row],[CRÉD. 2]],ActividadesCom[[#This Row],[CRÉD. 3]],ActividadesCom[[#This Row],[CRÉD. 4]],ActividadesCom[[#This Row],[CRÉD. 5]])</f>
        <v>0</v>
      </c>
      <c r="F5178" s="5" t="str">
        <f>IF(ActividadesCom[[#This Row],[ÚLTIMO SEMESTRE CON CRÉDITOS]]&gt;0,ROUND(AVERAGE(ActividadesCom[[#This Row],[VALOR NIVEL 5]],ActividadesCom[[#This Row],[VALOR NIVEL 4]],ActividadesCom[[#This Row],[VALOR NIVEL 3]],ActividadesCom[[#This Row],[VALOR NIVEL 2]],ActividadesCom[[#This Row],[VALOR NIVEL 1]]),0),"")</f>
        <v/>
      </c>
      <c r="G5178" s="7" t="str">
        <f>IF(ActividadesCom[[#This Row],[PROMEDIO]]="","",IF(ActividadesCom[[#This Row],[PROMEDIO]]&gt;=4,"EXCELENTE",IF(ActividadesCom[[#This Row],[PROMEDIO]]&gt;=3,"NOTABLE",IF(ActividadesCom[[#This Row],[PROMEDIO]]&gt;=2,"BUENO",IF(ActividadesCom[[#This Row],[PROMEDIO]]=1,"SUFICIENTE","")))))</f>
        <v/>
      </c>
      <c r="H5178" s="5">
        <f>MAX(ActividadesCom[[#This Row],[PERÍODO 1]],ActividadesCom[[#This Row],[PERÍODO 2]],ActividadesCom[[#This Row],[PERÍODO 3]],ActividadesCom[[#This Row],[PERÍODO 4]],ActividadesCom[[#This Row],[PERÍODO 5]])</f>
        <v>0</v>
      </c>
      <c r="I5178" s="6"/>
      <c r="J5178" s="5"/>
      <c r="K5178" s="5"/>
      <c r="L5178" s="5" t="str">
        <f>IF(ActividadesCom[[#This Row],[NIVEL 1]]&lt;&gt;0,VLOOKUP(ActividadesCom[[#This Row],[NIVEL 1]],Catálogo!A:B,2,FALSE),"")</f>
        <v/>
      </c>
      <c r="M5178" s="5"/>
      <c r="N5178" s="6"/>
      <c r="O5178" s="5"/>
      <c r="P5178" s="5"/>
      <c r="Q5178" s="5" t="str">
        <f>IF(ActividadesCom[[#This Row],[NIVEL 2]]&lt;&gt;0,VLOOKUP(ActividadesCom[[#This Row],[NIVEL 2]],Catálogo!A:B,2,FALSE),"")</f>
        <v/>
      </c>
      <c r="R5178" s="5"/>
      <c r="S5178" s="6"/>
      <c r="T5178" s="5"/>
      <c r="U5178" s="5"/>
      <c r="V5178" s="5" t="str">
        <f>IF(ActividadesCom[[#This Row],[NIVEL 3]]&lt;&gt;0,VLOOKUP(ActividadesCom[[#This Row],[NIVEL 3]],Catálogo!A:B,2,FALSE),"")</f>
        <v/>
      </c>
      <c r="W5178" s="5"/>
      <c r="X5178" s="6"/>
      <c r="Y5178" s="5"/>
      <c r="Z5178" s="5"/>
      <c r="AA5178" s="5" t="str">
        <f>IF(ActividadesCom[[#This Row],[NIVEL 4]]&lt;&gt;0,VLOOKUP(ActividadesCom[[#This Row],[NIVEL 4]],Catálogo!A:B,2,FALSE),"")</f>
        <v/>
      </c>
      <c r="AB5178" s="5"/>
      <c r="AC5178" s="6"/>
      <c r="AD5178" s="5"/>
      <c r="AE5178" s="5"/>
      <c r="AF5178" s="5" t="str">
        <f>IF(ActividadesCom[[#This Row],[NIVEL 5]]&lt;&gt;0,VLOOKUP(ActividadesCom[[#This Row],[NIVEL 5]],Catálogo!A:B,2,FALSE),"")</f>
        <v/>
      </c>
      <c r="AG5178" s="5"/>
    </row>
    <row r="5179" spans="1:33" ht="28.5" customHeight="1" x14ac:dyDescent="0.25">
      <c r="A5179" s="7">
        <v>26470103</v>
      </c>
      <c r="B5179" s="10" t="str">
        <f>VLOOKUP(ActividadesCom[[#This Row],[NO. DE CONTROL]],'LISTADO ESTUDIANTES'!A:C,2,FALSE)</f>
        <v>PISTE CHAN JOSE EDUARDO</v>
      </c>
      <c r="C5179" s="6" t="str">
        <f>VLOOKUP(ActividadesCom[[#This Row],[NO. DE CONTROL]],'LISTADO ESTUDIANTES'!A:C,3,FALSE)</f>
        <v>INGENIERIA CIVIL</v>
      </c>
      <c r="D5179" s="5" t="str">
        <f>VLOOKUP(ActividadesCom[[#This Row],[NO. DE CONTROL]],'LISTADO ESTUDIANTES'!A:D,4,FALSE)</f>
        <v>ACTIVO(A)</v>
      </c>
      <c r="E5179" s="7">
        <f>SUM(ActividadesCom[[#This Row],[CRÉD. 1]],ActividadesCom[[#This Row],[CRÉD. 2]],ActividadesCom[[#This Row],[CRÉD. 3]],ActividadesCom[[#This Row],[CRÉD. 4]],ActividadesCom[[#This Row],[CRÉD. 5]])</f>
        <v>0</v>
      </c>
      <c r="F5179" s="5" t="str">
        <f>IF(ActividadesCom[[#This Row],[ÚLTIMO SEMESTRE CON CRÉDITOS]]&gt;0,ROUND(AVERAGE(ActividadesCom[[#This Row],[VALOR NIVEL 5]],ActividadesCom[[#This Row],[VALOR NIVEL 4]],ActividadesCom[[#This Row],[VALOR NIVEL 3]],ActividadesCom[[#This Row],[VALOR NIVEL 2]],ActividadesCom[[#This Row],[VALOR NIVEL 1]]),0),"")</f>
        <v/>
      </c>
      <c r="G5179" s="7" t="str">
        <f>IF(ActividadesCom[[#This Row],[PROMEDIO]]="","",IF(ActividadesCom[[#This Row],[PROMEDIO]]&gt;=4,"EXCELENTE",IF(ActividadesCom[[#This Row],[PROMEDIO]]&gt;=3,"NOTABLE",IF(ActividadesCom[[#This Row],[PROMEDIO]]&gt;=2,"BUENO",IF(ActividadesCom[[#This Row],[PROMEDIO]]=1,"SUFICIENTE","")))))</f>
        <v/>
      </c>
      <c r="H5179" s="5">
        <f>MAX(ActividadesCom[[#This Row],[PERÍODO 1]],ActividadesCom[[#This Row],[PERÍODO 2]],ActividadesCom[[#This Row],[PERÍODO 3]],ActividadesCom[[#This Row],[PERÍODO 4]],ActividadesCom[[#This Row],[PERÍODO 5]])</f>
        <v>0</v>
      </c>
      <c r="I5179" s="6"/>
      <c r="J5179" s="5"/>
      <c r="K5179" s="5"/>
      <c r="L5179" s="5" t="str">
        <f>IF(ActividadesCom[[#This Row],[NIVEL 1]]&lt;&gt;0,VLOOKUP(ActividadesCom[[#This Row],[NIVEL 1]],Catálogo!A:B,2,FALSE),"")</f>
        <v/>
      </c>
      <c r="M5179" s="5"/>
      <c r="N5179" s="6"/>
      <c r="O5179" s="5"/>
      <c r="P5179" s="5"/>
      <c r="Q5179" s="5" t="str">
        <f>IF(ActividadesCom[[#This Row],[NIVEL 2]]&lt;&gt;0,VLOOKUP(ActividadesCom[[#This Row],[NIVEL 2]],Catálogo!A:B,2,FALSE),"")</f>
        <v/>
      </c>
      <c r="R5179" s="5"/>
      <c r="S5179" s="6"/>
      <c r="T5179" s="5"/>
      <c r="U5179" s="5"/>
      <c r="V5179" s="5" t="str">
        <f>IF(ActividadesCom[[#This Row],[NIVEL 3]]&lt;&gt;0,VLOOKUP(ActividadesCom[[#This Row],[NIVEL 3]],Catálogo!A:B,2,FALSE),"")</f>
        <v/>
      </c>
      <c r="W5179" s="5"/>
      <c r="X5179" s="6"/>
      <c r="Y5179" s="5"/>
      <c r="Z5179" s="5"/>
      <c r="AA5179" s="5" t="str">
        <f>IF(ActividadesCom[[#This Row],[NIVEL 4]]&lt;&gt;0,VLOOKUP(ActividadesCom[[#This Row],[NIVEL 4]],Catálogo!A:B,2,FALSE),"")</f>
        <v/>
      </c>
      <c r="AB5179" s="5"/>
      <c r="AC5179" s="6"/>
      <c r="AD5179" s="5"/>
      <c r="AE5179" s="5"/>
      <c r="AF5179" s="5" t="str">
        <f>IF(ActividadesCom[[#This Row],[NIVEL 5]]&lt;&gt;0,VLOOKUP(ActividadesCom[[#This Row],[NIVEL 5]],Catálogo!A:B,2,FALSE),"")</f>
        <v/>
      </c>
      <c r="AG5179" s="5"/>
    </row>
    <row r="5180" spans="1:33" ht="28.5" customHeight="1" x14ac:dyDescent="0.25">
      <c r="A5180" s="7">
        <v>26470104</v>
      </c>
      <c r="B5180" s="10" t="str">
        <f>VLOOKUP(ActividadesCom[[#This Row],[NO. DE CONTROL]],'LISTADO ESTUDIANTES'!A:C,2,FALSE)</f>
        <v>SALAZAR PANTI ANTONY WILLIAM</v>
      </c>
      <c r="C5180" s="6" t="str">
        <f>VLOOKUP(ActividadesCom[[#This Row],[NO. DE CONTROL]],'LISTADO ESTUDIANTES'!A:C,3,FALSE)</f>
        <v>INGENIERIA CIVIL</v>
      </c>
      <c r="D5180" s="5" t="str">
        <f>VLOOKUP(ActividadesCom[[#This Row],[NO. DE CONTROL]],'LISTADO ESTUDIANTES'!A:D,4,FALSE)</f>
        <v>ACTIVO(A)</v>
      </c>
      <c r="E5180" s="7">
        <f>SUM(ActividadesCom[[#This Row],[CRÉD. 1]],ActividadesCom[[#This Row],[CRÉD. 2]],ActividadesCom[[#This Row],[CRÉD. 3]],ActividadesCom[[#This Row],[CRÉD. 4]],ActividadesCom[[#This Row],[CRÉD. 5]])</f>
        <v>0</v>
      </c>
      <c r="F5180" s="5" t="str">
        <f>IF(ActividadesCom[[#This Row],[ÚLTIMO SEMESTRE CON CRÉDITOS]]&gt;0,ROUND(AVERAGE(ActividadesCom[[#This Row],[VALOR NIVEL 5]],ActividadesCom[[#This Row],[VALOR NIVEL 4]],ActividadesCom[[#This Row],[VALOR NIVEL 3]],ActividadesCom[[#This Row],[VALOR NIVEL 2]],ActividadesCom[[#This Row],[VALOR NIVEL 1]]),0),"")</f>
        <v/>
      </c>
      <c r="G5180" s="7" t="str">
        <f>IF(ActividadesCom[[#This Row],[PROMEDIO]]="","",IF(ActividadesCom[[#This Row],[PROMEDIO]]&gt;=4,"EXCELENTE",IF(ActividadesCom[[#This Row],[PROMEDIO]]&gt;=3,"NOTABLE",IF(ActividadesCom[[#This Row],[PROMEDIO]]&gt;=2,"BUENO",IF(ActividadesCom[[#This Row],[PROMEDIO]]=1,"SUFICIENTE","")))))</f>
        <v/>
      </c>
      <c r="H5180" s="5">
        <f>MAX(ActividadesCom[[#This Row],[PERÍODO 1]],ActividadesCom[[#This Row],[PERÍODO 2]],ActividadesCom[[#This Row],[PERÍODO 3]],ActividadesCom[[#This Row],[PERÍODO 4]],ActividadesCom[[#This Row],[PERÍODO 5]])</f>
        <v>0</v>
      </c>
      <c r="I5180" s="6"/>
      <c r="J5180" s="5"/>
      <c r="K5180" s="5"/>
      <c r="L5180" s="5" t="str">
        <f>IF(ActividadesCom[[#This Row],[NIVEL 1]]&lt;&gt;0,VLOOKUP(ActividadesCom[[#This Row],[NIVEL 1]],Catálogo!A:B,2,FALSE),"")</f>
        <v/>
      </c>
      <c r="M5180" s="5"/>
      <c r="N5180" s="6"/>
      <c r="O5180" s="5"/>
      <c r="P5180" s="5"/>
      <c r="Q5180" s="5" t="str">
        <f>IF(ActividadesCom[[#This Row],[NIVEL 2]]&lt;&gt;0,VLOOKUP(ActividadesCom[[#This Row],[NIVEL 2]],Catálogo!A:B,2,FALSE),"")</f>
        <v/>
      </c>
      <c r="R5180" s="5"/>
      <c r="S5180" s="6"/>
      <c r="T5180" s="5"/>
      <c r="U5180" s="5"/>
      <c r="V5180" s="5" t="str">
        <f>IF(ActividadesCom[[#This Row],[NIVEL 3]]&lt;&gt;0,VLOOKUP(ActividadesCom[[#This Row],[NIVEL 3]],Catálogo!A:B,2,FALSE),"")</f>
        <v/>
      </c>
      <c r="W5180" s="5"/>
      <c r="X5180" s="6"/>
      <c r="Y5180" s="5"/>
      <c r="Z5180" s="5"/>
      <c r="AA5180" s="5" t="str">
        <f>IF(ActividadesCom[[#This Row],[NIVEL 4]]&lt;&gt;0,VLOOKUP(ActividadesCom[[#This Row],[NIVEL 4]],Catálogo!A:B,2,FALSE),"")</f>
        <v/>
      </c>
      <c r="AB5180" s="5"/>
      <c r="AC5180" s="6"/>
      <c r="AD5180" s="5"/>
      <c r="AE5180" s="5"/>
      <c r="AF5180" s="5" t="str">
        <f>IF(ActividadesCom[[#This Row],[NIVEL 5]]&lt;&gt;0,VLOOKUP(ActividadesCom[[#This Row],[NIVEL 5]],Catálogo!A:B,2,FALSE),"")</f>
        <v/>
      </c>
      <c r="AG5180" s="5"/>
    </row>
    <row r="5181" spans="1:33" ht="28.5" customHeight="1" x14ac:dyDescent="0.25">
      <c r="A5181" s="7">
        <v>26470105</v>
      </c>
      <c r="B5181" s="10" t="str">
        <f>VLOOKUP(ActividadesCom[[#This Row],[NO. DE CONTROL]],'LISTADO ESTUDIANTES'!A:C,2,FALSE)</f>
        <v>SEGURA CRUZ JARET EMANUEL</v>
      </c>
      <c r="C5181" s="6" t="str">
        <f>VLOOKUP(ActividadesCom[[#This Row],[NO. DE CONTROL]],'LISTADO ESTUDIANTES'!A:C,3,FALSE)</f>
        <v>INGENIERIA CIVIL</v>
      </c>
      <c r="D5181" s="5" t="str">
        <f>VLOOKUP(ActividadesCom[[#This Row],[NO. DE CONTROL]],'LISTADO ESTUDIANTES'!A:D,4,FALSE)</f>
        <v>ACTIVO(A)</v>
      </c>
      <c r="E5181" s="7">
        <f>SUM(ActividadesCom[[#This Row],[CRÉD. 1]],ActividadesCom[[#This Row],[CRÉD. 2]],ActividadesCom[[#This Row],[CRÉD. 3]],ActividadesCom[[#This Row],[CRÉD. 4]],ActividadesCom[[#This Row],[CRÉD. 5]])</f>
        <v>0</v>
      </c>
      <c r="F5181" s="5" t="str">
        <f>IF(ActividadesCom[[#This Row],[ÚLTIMO SEMESTRE CON CRÉDITOS]]&gt;0,ROUND(AVERAGE(ActividadesCom[[#This Row],[VALOR NIVEL 5]],ActividadesCom[[#This Row],[VALOR NIVEL 4]],ActividadesCom[[#This Row],[VALOR NIVEL 3]],ActividadesCom[[#This Row],[VALOR NIVEL 2]],ActividadesCom[[#This Row],[VALOR NIVEL 1]]),0),"")</f>
        <v/>
      </c>
      <c r="G5181" s="7" t="str">
        <f>IF(ActividadesCom[[#This Row],[PROMEDIO]]="","",IF(ActividadesCom[[#This Row],[PROMEDIO]]&gt;=4,"EXCELENTE",IF(ActividadesCom[[#This Row],[PROMEDIO]]&gt;=3,"NOTABLE",IF(ActividadesCom[[#This Row],[PROMEDIO]]&gt;=2,"BUENO",IF(ActividadesCom[[#This Row],[PROMEDIO]]=1,"SUFICIENTE","")))))</f>
        <v/>
      </c>
      <c r="H5181" s="5">
        <f>MAX(ActividadesCom[[#This Row],[PERÍODO 1]],ActividadesCom[[#This Row],[PERÍODO 2]],ActividadesCom[[#This Row],[PERÍODO 3]],ActividadesCom[[#This Row],[PERÍODO 4]],ActividadesCom[[#This Row],[PERÍODO 5]])</f>
        <v>0</v>
      </c>
      <c r="I5181" s="6"/>
      <c r="J5181" s="5"/>
      <c r="K5181" s="5"/>
      <c r="L5181" s="5" t="str">
        <f>IF(ActividadesCom[[#This Row],[NIVEL 1]]&lt;&gt;0,VLOOKUP(ActividadesCom[[#This Row],[NIVEL 1]],Catálogo!A:B,2,FALSE),"")</f>
        <v/>
      </c>
      <c r="M5181" s="5"/>
      <c r="N5181" s="6"/>
      <c r="O5181" s="5"/>
      <c r="P5181" s="5"/>
      <c r="Q5181" s="5" t="str">
        <f>IF(ActividadesCom[[#This Row],[NIVEL 2]]&lt;&gt;0,VLOOKUP(ActividadesCom[[#This Row],[NIVEL 2]],Catálogo!A:B,2,FALSE),"")</f>
        <v/>
      </c>
      <c r="R5181" s="5"/>
      <c r="S5181" s="6"/>
      <c r="T5181" s="5"/>
      <c r="U5181" s="5"/>
      <c r="V5181" s="5" t="str">
        <f>IF(ActividadesCom[[#This Row],[NIVEL 3]]&lt;&gt;0,VLOOKUP(ActividadesCom[[#This Row],[NIVEL 3]],Catálogo!A:B,2,FALSE),"")</f>
        <v/>
      </c>
      <c r="W5181" s="5"/>
      <c r="X5181" s="6"/>
      <c r="Y5181" s="5"/>
      <c r="Z5181" s="5"/>
      <c r="AA5181" s="5" t="str">
        <f>IF(ActividadesCom[[#This Row],[NIVEL 4]]&lt;&gt;0,VLOOKUP(ActividadesCom[[#This Row],[NIVEL 4]],Catálogo!A:B,2,FALSE),"")</f>
        <v/>
      </c>
      <c r="AB5181" s="5"/>
      <c r="AC5181" s="6"/>
      <c r="AD5181" s="5"/>
      <c r="AE5181" s="5"/>
      <c r="AF5181" s="5" t="str">
        <f>IF(ActividadesCom[[#This Row],[NIVEL 5]]&lt;&gt;0,VLOOKUP(ActividadesCom[[#This Row],[NIVEL 5]],Catálogo!A:B,2,FALSE),"")</f>
        <v/>
      </c>
      <c r="AG5181" s="5"/>
    </row>
    <row r="5182" spans="1:33" ht="28.5" customHeight="1" x14ac:dyDescent="0.25">
      <c r="A5182" s="7">
        <v>26470106</v>
      </c>
      <c r="B5182" s="10" t="str">
        <f>VLOOKUP(ActividadesCom[[#This Row],[NO. DE CONTROL]],'LISTADO ESTUDIANTES'!A:C,2,FALSE)</f>
        <v>TAMAY CHEL ERICK EDUARDO</v>
      </c>
      <c r="C5182" s="6" t="str">
        <f>VLOOKUP(ActividadesCom[[#This Row],[NO. DE CONTROL]],'LISTADO ESTUDIANTES'!A:C,3,FALSE)</f>
        <v>INGENIERIA CIVIL</v>
      </c>
      <c r="D5182" s="5" t="str">
        <f>VLOOKUP(ActividadesCom[[#This Row],[NO. DE CONTROL]],'LISTADO ESTUDIANTES'!A:D,4,FALSE)</f>
        <v>ACTIVO(A)</v>
      </c>
      <c r="E5182" s="7">
        <f>SUM(ActividadesCom[[#This Row],[CRÉD. 1]],ActividadesCom[[#This Row],[CRÉD. 2]],ActividadesCom[[#This Row],[CRÉD. 3]],ActividadesCom[[#This Row],[CRÉD. 4]],ActividadesCom[[#This Row],[CRÉD. 5]])</f>
        <v>0</v>
      </c>
      <c r="F5182" s="5" t="str">
        <f>IF(ActividadesCom[[#This Row],[ÚLTIMO SEMESTRE CON CRÉDITOS]]&gt;0,ROUND(AVERAGE(ActividadesCom[[#This Row],[VALOR NIVEL 5]],ActividadesCom[[#This Row],[VALOR NIVEL 4]],ActividadesCom[[#This Row],[VALOR NIVEL 3]],ActividadesCom[[#This Row],[VALOR NIVEL 2]],ActividadesCom[[#This Row],[VALOR NIVEL 1]]),0),"")</f>
        <v/>
      </c>
      <c r="G5182" s="7" t="str">
        <f>IF(ActividadesCom[[#This Row],[PROMEDIO]]="","",IF(ActividadesCom[[#This Row],[PROMEDIO]]&gt;=4,"EXCELENTE",IF(ActividadesCom[[#This Row],[PROMEDIO]]&gt;=3,"NOTABLE",IF(ActividadesCom[[#This Row],[PROMEDIO]]&gt;=2,"BUENO",IF(ActividadesCom[[#This Row],[PROMEDIO]]=1,"SUFICIENTE","")))))</f>
        <v/>
      </c>
      <c r="H5182" s="5">
        <f>MAX(ActividadesCom[[#This Row],[PERÍODO 1]],ActividadesCom[[#This Row],[PERÍODO 2]],ActividadesCom[[#This Row],[PERÍODO 3]],ActividadesCom[[#This Row],[PERÍODO 4]],ActividadesCom[[#This Row],[PERÍODO 5]])</f>
        <v>0</v>
      </c>
      <c r="I5182" s="6"/>
      <c r="J5182" s="5"/>
      <c r="K5182" s="5"/>
      <c r="L5182" s="5" t="str">
        <f>IF(ActividadesCom[[#This Row],[NIVEL 1]]&lt;&gt;0,VLOOKUP(ActividadesCom[[#This Row],[NIVEL 1]],Catálogo!A:B,2,FALSE),"")</f>
        <v/>
      </c>
      <c r="M5182" s="5"/>
      <c r="N5182" s="6"/>
      <c r="O5182" s="5"/>
      <c r="P5182" s="5"/>
      <c r="Q5182" s="5" t="str">
        <f>IF(ActividadesCom[[#This Row],[NIVEL 2]]&lt;&gt;0,VLOOKUP(ActividadesCom[[#This Row],[NIVEL 2]],Catálogo!A:B,2,FALSE),"")</f>
        <v/>
      </c>
      <c r="R5182" s="5"/>
      <c r="S5182" s="6"/>
      <c r="T5182" s="5"/>
      <c r="U5182" s="5"/>
      <c r="V5182" s="5" t="str">
        <f>IF(ActividadesCom[[#This Row],[NIVEL 3]]&lt;&gt;0,VLOOKUP(ActividadesCom[[#This Row],[NIVEL 3]],Catálogo!A:B,2,FALSE),"")</f>
        <v/>
      </c>
      <c r="W5182" s="5"/>
      <c r="X5182" s="6"/>
      <c r="Y5182" s="5"/>
      <c r="Z5182" s="5"/>
      <c r="AA5182" s="5" t="str">
        <f>IF(ActividadesCom[[#This Row],[NIVEL 4]]&lt;&gt;0,VLOOKUP(ActividadesCom[[#This Row],[NIVEL 4]],Catálogo!A:B,2,FALSE),"")</f>
        <v/>
      </c>
      <c r="AB5182" s="5"/>
      <c r="AC5182" s="6"/>
      <c r="AD5182" s="5"/>
      <c r="AE5182" s="5"/>
      <c r="AF5182" s="5" t="str">
        <f>IF(ActividadesCom[[#This Row],[NIVEL 5]]&lt;&gt;0,VLOOKUP(ActividadesCom[[#This Row],[NIVEL 5]],Catálogo!A:B,2,FALSE),"")</f>
        <v/>
      </c>
      <c r="AG5182" s="5"/>
    </row>
    <row r="5183" spans="1:33" ht="28.5" customHeight="1" x14ac:dyDescent="0.25">
      <c r="A5183" s="7">
        <v>26470107</v>
      </c>
      <c r="B5183" s="10" t="str">
        <f>VLOOKUP(ActividadesCom[[#This Row],[NO. DE CONTROL]],'LISTADO ESTUDIANTES'!A:C,2,FALSE)</f>
        <v>TE CANCHE MARIELA GUADALUPE</v>
      </c>
      <c r="C5183" s="6" t="str">
        <f>VLOOKUP(ActividadesCom[[#This Row],[NO. DE CONTROL]],'LISTADO ESTUDIANTES'!A:C,3,FALSE)</f>
        <v>INGENIERIA CIVIL</v>
      </c>
      <c r="D5183" s="5" t="str">
        <f>VLOOKUP(ActividadesCom[[#This Row],[NO. DE CONTROL]],'LISTADO ESTUDIANTES'!A:D,4,FALSE)</f>
        <v>ACTIVO(A)</v>
      </c>
      <c r="E5183" s="7">
        <f>SUM(ActividadesCom[[#This Row],[CRÉD. 1]],ActividadesCom[[#This Row],[CRÉD. 2]],ActividadesCom[[#This Row],[CRÉD. 3]],ActividadesCom[[#This Row],[CRÉD. 4]],ActividadesCom[[#This Row],[CRÉD. 5]])</f>
        <v>0</v>
      </c>
      <c r="F5183" s="5" t="str">
        <f>IF(ActividadesCom[[#This Row],[ÚLTIMO SEMESTRE CON CRÉDITOS]]&gt;0,ROUND(AVERAGE(ActividadesCom[[#This Row],[VALOR NIVEL 5]],ActividadesCom[[#This Row],[VALOR NIVEL 4]],ActividadesCom[[#This Row],[VALOR NIVEL 3]],ActividadesCom[[#This Row],[VALOR NIVEL 2]],ActividadesCom[[#This Row],[VALOR NIVEL 1]]),0),"")</f>
        <v/>
      </c>
      <c r="G5183" s="7" t="str">
        <f>IF(ActividadesCom[[#This Row],[PROMEDIO]]="","",IF(ActividadesCom[[#This Row],[PROMEDIO]]&gt;=4,"EXCELENTE",IF(ActividadesCom[[#This Row],[PROMEDIO]]&gt;=3,"NOTABLE",IF(ActividadesCom[[#This Row],[PROMEDIO]]&gt;=2,"BUENO",IF(ActividadesCom[[#This Row],[PROMEDIO]]=1,"SUFICIENTE","")))))</f>
        <v/>
      </c>
      <c r="H5183" s="5">
        <f>MAX(ActividadesCom[[#This Row],[PERÍODO 1]],ActividadesCom[[#This Row],[PERÍODO 2]],ActividadesCom[[#This Row],[PERÍODO 3]],ActividadesCom[[#This Row],[PERÍODO 4]],ActividadesCom[[#This Row],[PERÍODO 5]])</f>
        <v>0</v>
      </c>
      <c r="I5183" s="6"/>
      <c r="J5183" s="5"/>
      <c r="K5183" s="5"/>
      <c r="L5183" s="5" t="str">
        <f>IF(ActividadesCom[[#This Row],[NIVEL 1]]&lt;&gt;0,VLOOKUP(ActividadesCom[[#This Row],[NIVEL 1]],Catálogo!A:B,2,FALSE),"")</f>
        <v/>
      </c>
      <c r="M5183" s="5"/>
      <c r="N5183" s="6"/>
      <c r="O5183" s="5"/>
      <c r="P5183" s="5"/>
      <c r="Q5183" s="5" t="str">
        <f>IF(ActividadesCom[[#This Row],[NIVEL 2]]&lt;&gt;0,VLOOKUP(ActividadesCom[[#This Row],[NIVEL 2]],Catálogo!A:B,2,FALSE),"")</f>
        <v/>
      </c>
      <c r="R5183" s="5"/>
      <c r="S5183" s="6"/>
      <c r="T5183" s="5"/>
      <c r="U5183" s="5"/>
      <c r="V5183" s="5" t="str">
        <f>IF(ActividadesCom[[#This Row],[NIVEL 3]]&lt;&gt;0,VLOOKUP(ActividadesCom[[#This Row],[NIVEL 3]],Catálogo!A:B,2,FALSE),"")</f>
        <v/>
      </c>
      <c r="W5183" s="5"/>
      <c r="X5183" s="6"/>
      <c r="Y5183" s="5"/>
      <c r="Z5183" s="5"/>
      <c r="AA5183" s="5" t="str">
        <f>IF(ActividadesCom[[#This Row],[NIVEL 4]]&lt;&gt;0,VLOOKUP(ActividadesCom[[#This Row],[NIVEL 4]],Catálogo!A:B,2,FALSE),"")</f>
        <v/>
      </c>
      <c r="AB5183" s="5"/>
      <c r="AC5183" s="6"/>
      <c r="AD5183" s="5"/>
      <c r="AE5183" s="5"/>
      <c r="AF5183" s="5" t="str">
        <f>IF(ActividadesCom[[#This Row],[NIVEL 5]]&lt;&gt;0,VLOOKUP(ActividadesCom[[#This Row],[NIVEL 5]],Catálogo!A:B,2,FALSE),"")</f>
        <v/>
      </c>
      <c r="AG5183" s="5"/>
    </row>
    <row r="5184" spans="1:33" ht="28.5" customHeight="1" x14ac:dyDescent="0.25">
      <c r="A5184" s="7">
        <v>26470108</v>
      </c>
      <c r="B5184" s="10" t="str">
        <f>VLOOKUP(ActividadesCom[[#This Row],[NO. DE CONTROL]],'LISTADO ESTUDIANTES'!A:C,2,FALSE)</f>
        <v>TUYUB PECH ISAI ISACAR</v>
      </c>
      <c r="C5184" s="6" t="str">
        <f>VLOOKUP(ActividadesCom[[#This Row],[NO. DE CONTROL]],'LISTADO ESTUDIANTES'!A:C,3,FALSE)</f>
        <v>INGENIERIA CIVIL</v>
      </c>
      <c r="D5184" s="5" t="str">
        <f>VLOOKUP(ActividadesCom[[#This Row],[NO. DE CONTROL]],'LISTADO ESTUDIANTES'!A:D,4,FALSE)</f>
        <v>ACTIVO(A)</v>
      </c>
      <c r="E5184" s="7">
        <f>SUM(ActividadesCom[[#This Row],[CRÉD. 1]],ActividadesCom[[#This Row],[CRÉD. 2]],ActividadesCom[[#This Row],[CRÉD. 3]],ActividadesCom[[#This Row],[CRÉD. 4]],ActividadesCom[[#This Row],[CRÉD. 5]])</f>
        <v>0</v>
      </c>
      <c r="F5184" s="5" t="str">
        <f>IF(ActividadesCom[[#This Row],[ÚLTIMO SEMESTRE CON CRÉDITOS]]&gt;0,ROUND(AVERAGE(ActividadesCom[[#This Row],[VALOR NIVEL 5]],ActividadesCom[[#This Row],[VALOR NIVEL 4]],ActividadesCom[[#This Row],[VALOR NIVEL 3]],ActividadesCom[[#This Row],[VALOR NIVEL 2]],ActividadesCom[[#This Row],[VALOR NIVEL 1]]),0),"")</f>
        <v/>
      </c>
      <c r="G5184" s="7" t="str">
        <f>IF(ActividadesCom[[#This Row],[PROMEDIO]]="","",IF(ActividadesCom[[#This Row],[PROMEDIO]]&gt;=4,"EXCELENTE",IF(ActividadesCom[[#This Row],[PROMEDIO]]&gt;=3,"NOTABLE",IF(ActividadesCom[[#This Row],[PROMEDIO]]&gt;=2,"BUENO",IF(ActividadesCom[[#This Row],[PROMEDIO]]=1,"SUFICIENTE","")))))</f>
        <v/>
      </c>
      <c r="H5184" s="5">
        <f>MAX(ActividadesCom[[#This Row],[PERÍODO 1]],ActividadesCom[[#This Row],[PERÍODO 2]],ActividadesCom[[#This Row],[PERÍODO 3]],ActividadesCom[[#This Row],[PERÍODO 4]],ActividadesCom[[#This Row],[PERÍODO 5]])</f>
        <v>0</v>
      </c>
      <c r="I5184" s="6"/>
      <c r="J5184" s="5"/>
      <c r="K5184" s="5"/>
      <c r="L5184" s="5" t="str">
        <f>IF(ActividadesCom[[#This Row],[NIVEL 1]]&lt;&gt;0,VLOOKUP(ActividadesCom[[#This Row],[NIVEL 1]],Catálogo!A:B,2,FALSE),"")</f>
        <v/>
      </c>
      <c r="M5184" s="5"/>
      <c r="N5184" s="6"/>
      <c r="O5184" s="5"/>
      <c r="P5184" s="5"/>
      <c r="Q5184" s="5" t="str">
        <f>IF(ActividadesCom[[#This Row],[NIVEL 2]]&lt;&gt;0,VLOOKUP(ActividadesCom[[#This Row],[NIVEL 2]],Catálogo!A:B,2,FALSE),"")</f>
        <v/>
      </c>
      <c r="R5184" s="5"/>
      <c r="S5184" s="6"/>
      <c r="T5184" s="5"/>
      <c r="U5184" s="5"/>
      <c r="V5184" s="5" t="str">
        <f>IF(ActividadesCom[[#This Row],[NIVEL 3]]&lt;&gt;0,VLOOKUP(ActividadesCom[[#This Row],[NIVEL 3]],Catálogo!A:B,2,FALSE),"")</f>
        <v/>
      </c>
      <c r="W5184" s="5"/>
      <c r="X5184" s="6"/>
      <c r="Y5184" s="5"/>
      <c r="Z5184" s="5"/>
      <c r="AA5184" s="5" t="str">
        <f>IF(ActividadesCom[[#This Row],[NIVEL 4]]&lt;&gt;0,VLOOKUP(ActividadesCom[[#This Row],[NIVEL 4]],Catálogo!A:B,2,FALSE),"")</f>
        <v/>
      </c>
      <c r="AB5184" s="5"/>
      <c r="AC5184" s="6"/>
      <c r="AD5184" s="5"/>
      <c r="AE5184" s="5"/>
      <c r="AF5184" s="5" t="str">
        <f>IF(ActividadesCom[[#This Row],[NIVEL 5]]&lt;&gt;0,VLOOKUP(ActividadesCom[[#This Row],[NIVEL 5]],Catálogo!A:B,2,FALSE),"")</f>
        <v/>
      </c>
      <c r="AG5184" s="5"/>
    </row>
    <row r="5185" spans="1:33" ht="28.5" customHeight="1" x14ac:dyDescent="0.25">
      <c r="A5185" s="7">
        <v>26470109</v>
      </c>
      <c r="B5185" s="10" t="str">
        <f>VLOOKUP(ActividadesCom[[#This Row],[NO. DE CONTROL]],'LISTADO ESTUDIANTES'!A:C,2,FALSE)</f>
        <v>VAZQUEZ BALCAZAR RUBEN</v>
      </c>
      <c r="C5185" s="6" t="str">
        <f>VLOOKUP(ActividadesCom[[#This Row],[NO. DE CONTROL]],'LISTADO ESTUDIANTES'!A:C,3,FALSE)</f>
        <v>INGENIERIA CIVIL</v>
      </c>
      <c r="D5185" s="5" t="str">
        <f>VLOOKUP(ActividadesCom[[#This Row],[NO. DE CONTROL]],'LISTADO ESTUDIANTES'!A:D,4,FALSE)</f>
        <v>ACTIVO(A)</v>
      </c>
      <c r="E5185" s="7">
        <f>SUM(ActividadesCom[[#This Row],[CRÉD. 1]],ActividadesCom[[#This Row],[CRÉD. 2]],ActividadesCom[[#This Row],[CRÉD. 3]],ActividadesCom[[#This Row],[CRÉD. 4]],ActividadesCom[[#This Row],[CRÉD. 5]])</f>
        <v>0</v>
      </c>
      <c r="F5185" s="5" t="str">
        <f>IF(ActividadesCom[[#This Row],[ÚLTIMO SEMESTRE CON CRÉDITOS]]&gt;0,ROUND(AVERAGE(ActividadesCom[[#This Row],[VALOR NIVEL 5]],ActividadesCom[[#This Row],[VALOR NIVEL 4]],ActividadesCom[[#This Row],[VALOR NIVEL 3]],ActividadesCom[[#This Row],[VALOR NIVEL 2]],ActividadesCom[[#This Row],[VALOR NIVEL 1]]),0),"")</f>
        <v/>
      </c>
      <c r="G5185" s="7" t="str">
        <f>IF(ActividadesCom[[#This Row],[PROMEDIO]]="","",IF(ActividadesCom[[#This Row],[PROMEDIO]]&gt;=4,"EXCELENTE",IF(ActividadesCom[[#This Row],[PROMEDIO]]&gt;=3,"NOTABLE",IF(ActividadesCom[[#This Row],[PROMEDIO]]&gt;=2,"BUENO",IF(ActividadesCom[[#This Row],[PROMEDIO]]=1,"SUFICIENTE","")))))</f>
        <v/>
      </c>
      <c r="H5185" s="5">
        <f>MAX(ActividadesCom[[#This Row],[PERÍODO 1]],ActividadesCom[[#This Row],[PERÍODO 2]],ActividadesCom[[#This Row],[PERÍODO 3]],ActividadesCom[[#This Row],[PERÍODO 4]],ActividadesCom[[#This Row],[PERÍODO 5]])</f>
        <v>0</v>
      </c>
      <c r="I5185" s="6"/>
      <c r="J5185" s="5"/>
      <c r="K5185" s="5"/>
      <c r="L5185" s="5" t="str">
        <f>IF(ActividadesCom[[#This Row],[NIVEL 1]]&lt;&gt;0,VLOOKUP(ActividadesCom[[#This Row],[NIVEL 1]],Catálogo!A:B,2,FALSE),"")</f>
        <v/>
      </c>
      <c r="M5185" s="5"/>
      <c r="N5185" s="6"/>
      <c r="O5185" s="5"/>
      <c r="P5185" s="5"/>
      <c r="Q5185" s="5" t="str">
        <f>IF(ActividadesCom[[#This Row],[NIVEL 2]]&lt;&gt;0,VLOOKUP(ActividadesCom[[#This Row],[NIVEL 2]],Catálogo!A:B,2,FALSE),"")</f>
        <v/>
      </c>
      <c r="R5185" s="5"/>
      <c r="S5185" s="6"/>
      <c r="T5185" s="5"/>
      <c r="U5185" s="5"/>
      <c r="V5185" s="5" t="str">
        <f>IF(ActividadesCom[[#This Row],[NIVEL 3]]&lt;&gt;0,VLOOKUP(ActividadesCom[[#This Row],[NIVEL 3]],Catálogo!A:B,2,FALSE),"")</f>
        <v/>
      </c>
      <c r="W5185" s="5"/>
      <c r="X5185" s="6"/>
      <c r="Y5185" s="5"/>
      <c r="Z5185" s="5"/>
      <c r="AA5185" s="5" t="str">
        <f>IF(ActividadesCom[[#This Row],[NIVEL 4]]&lt;&gt;0,VLOOKUP(ActividadesCom[[#This Row],[NIVEL 4]],Catálogo!A:B,2,FALSE),"")</f>
        <v/>
      </c>
      <c r="AB5185" s="5"/>
      <c r="AC5185" s="6"/>
      <c r="AD5185" s="5"/>
      <c r="AE5185" s="5"/>
      <c r="AF5185" s="5" t="str">
        <f>IF(ActividadesCom[[#This Row],[NIVEL 5]]&lt;&gt;0,VLOOKUP(ActividadesCom[[#This Row],[NIVEL 5]],Catálogo!A:B,2,FALSE),"")</f>
        <v/>
      </c>
      <c r="AG5185" s="5"/>
    </row>
    <row r="5186" spans="1:33" ht="28.5" customHeight="1" x14ac:dyDescent="0.25">
      <c r="A5186" s="7">
        <v>26470110</v>
      </c>
      <c r="B5186" s="10" t="str">
        <f>VLOOKUP(ActividadesCom[[#This Row],[NO. DE CONTROL]],'LISTADO ESTUDIANTES'!A:C,2,FALSE)</f>
        <v>ZAPATA ESPINOSA NATALIA GUADALUPE</v>
      </c>
      <c r="C5186" s="6" t="str">
        <f>VLOOKUP(ActividadesCom[[#This Row],[NO. DE CONTROL]],'LISTADO ESTUDIANTES'!A:C,3,FALSE)</f>
        <v>INGENIERIA CIVIL</v>
      </c>
      <c r="D5186" s="5" t="str">
        <f>VLOOKUP(ActividadesCom[[#This Row],[NO. DE CONTROL]],'LISTADO ESTUDIANTES'!A:D,4,FALSE)</f>
        <v>ACTIVO(A)</v>
      </c>
      <c r="E5186" s="7">
        <f>SUM(ActividadesCom[[#This Row],[CRÉD. 1]],ActividadesCom[[#This Row],[CRÉD. 2]],ActividadesCom[[#This Row],[CRÉD. 3]],ActividadesCom[[#This Row],[CRÉD. 4]],ActividadesCom[[#This Row],[CRÉD. 5]])</f>
        <v>0</v>
      </c>
      <c r="F5186" s="5" t="str">
        <f>IF(ActividadesCom[[#This Row],[ÚLTIMO SEMESTRE CON CRÉDITOS]]&gt;0,ROUND(AVERAGE(ActividadesCom[[#This Row],[VALOR NIVEL 5]],ActividadesCom[[#This Row],[VALOR NIVEL 4]],ActividadesCom[[#This Row],[VALOR NIVEL 3]],ActividadesCom[[#This Row],[VALOR NIVEL 2]],ActividadesCom[[#This Row],[VALOR NIVEL 1]]),0),"")</f>
        <v/>
      </c>
      <c r="G5186" s="7" t="str">
        <f>IF(ActividadesCom[[#This Row],[PROMEDIO]]="","",IF(ActividadesCom[[#This Row],[PROMEDIO]]&gt;=4,"EXCELENTE",IF(ActividadesCom[[#This Row],[PROMEDIO]]&gt;=3,"NOTABLE",IF(ActividadesCom[[#This Row],[PROMEDIO]]&gt;=2,"BUENO",IF(ActividadesCom[[#This Row],[PROMEDIO]]=1,"SUFICIENTE","")))))</f>
        <v/>
      </c>
      <c r="H5186" s="5">
        <f>MAX(ActividadesCom[[#This Row],[PERÍODO 1]],ActividadesCom[[#This Row],[PERÍODO 2]],ActividadesCom[[#This Row],[PERÍODO 3]],ActividadesCom[[#This Row],[PERÍODO 4]],ActividadesCom[[#This Row],[PERÍODO 5]])</f>
        <v>0</v>
      </c>
      <c r="I5186" s="6"/>
      <c r="J5186" s="5"/>
      <c r="K5186" s="5"/>
      <c r="L5186" s="5" t="str">
        <f>IF(ActividadesCom[[#This Row],[NIVEL 1]]&lt;&gt;0,VLOOKUP(ActividadesCom[[#This Row],[NIVEL 1]],Catálogo!A:B,2,FALSE),"")</f>
        <v/>
      </c>
      <c r="M5186" s="5"/>
      <c r="N5186" s="6"/>
      <c r="O5186" s="5"/>
      <c r="P5186" s="5"/>
      <c r="Q5186" s="5" t="str">
        <f>IF(ActividadesCom[[#This Row],[NIVEL 2]]&lt;&gt;0,VLOOKUP(ActividadesCom[[#This Row],[NIVEL 2]],Catálogo!A:B,2,FALSE),"")</f>
        <v/>
      </c>
      <c r="R5186" s="5"/>
      <c r="S5186" s="6"/>
      <c r="T5186" s="5"/>
      <c r="U5186" s="5"/>
      <c r="V5186" s="5" t="str">
        <f>IF(ActividadesCom[[#This Row],[NIVEL 3]]&lt;&gt;0,VLOOKUP(ActividadesCom[[#This Row],[NIVEL 3]],Catálogo!A:B,2,FALSE),"")</f>
        <v/>
      </c>
      <c r="W5186" s="5"/>
      <c r="X5186" s="6"/>
      <c r="Y5186" s="5"/>
      <c r="Z5186" s="5"/>
      <c r="AA5186" s="5" t="str">
        <f>IF(ActividadesCom[[#This Row],[NIVEL 4]]&lt;&gt;0,VLOOKUP(ActividadesCom[[#This Row],[NIVEL 4]],Catálogo!A:B,2,FALSE),"")</f>
        <v/>
      </c>
      <c r="AB5186" s="5"/>
      <c r="AC5186" s="6"/>
      <c r="AD5186" s="5"/>
      <c r="AE5186" s="5"/>
      <c r="AF5186" s="5" t="str">
        <f>IF(ActividadesCom[[#This Row],[NIVEL 5]]&lt;&gt;0,VLOOKUP(ActividadesCom[[#This Row],[NIVEL 5]],Catálogo!A:B,2,FALSE),"")</f>
        <v/>
      </c>
      <c r="AG5186" s="5"/>
    </row>
    <row r="5187" spans="1:33" ht="28.5" customHeight="1" x14ac:dyDescent="0.25">
      <c r="A5187" s="7">
        <v>26470111</v>
      </c>
      <c r="B5187" s="10" t="str">
        <f>VLOOKUP(ActividadesCom[[#This Row],[NO. DE CONTROL]],'LISTADO ESTUDIANTES'!A:C,2,FALSE)</f>
        <v>AKE GONGORA LUIS MANUEL</v>
      </c>
      <c r="C5187" s="6" t="str">
        <f>VLOOKUP(ActividadesCom[[#This Row],[NO. DE CONTROL]],'LISTADO ESTUDIANTES'!A:C,3,FALSE)</f>
        <v>INGENIERIA CIVIL</v>
      </c>
      <c r="D5187" s="5" t="str">
        <f>VLOOKUP(ActividadesCom[[#This Row],[NO. DE CONTROL]],'LISTADO ESTUDIANTES'!A:D,4,FALSE)</f>
        <v>ACTIVO(A)</v>
      </c>
      <c r="E5187" s="7">
        <f>SUM(ActividadesCom[[#This Row],[CRÉD. 1]],ActividadesCom[[#This Row],[CRÉD. 2]],ActividadesCom[[#This Row],[CRÉD. 3]],ActividadesCom[[#This Row],[CRÉD. 4]],ActividadesCom[[#This Row],[CRÉD. 5]])</f>
        <v>0</v>
      </c>
      <c r="F5187" s="5" t="str">
        <f>IF(ActividadesCom[[#This Row],[ÚLTIMO SEMESTRE CON CRÉDITOS]]&gt;0,ROUND(AVERAGE(ActividadesCom[[#This Row],[VALOR NIVEL 5]],ActividadesCom[[#This Row],[VALOR NIVEL 4]],ActividadesCom[[#This Row],[VALOR NIVEL 3]],ActividadesCom[[#This Row],[VALOR NIVEL 2]],ActividadesCom[[#This Row],[VALOR NIVEL 1]]),0),"")</f>
        <v/>
      </c>
      <c r="G5187" s="7" t="str">
        <f>IF(ActividadesCom[[#This Row],[PROMEDIO]]="","",IF(ActividadesCom[[#This Row],[PROMEDIO]]&gt;=4,"EXCELENTE",IF(ActividadesCom[[#This Row],[PROMEDIO]]&gt;=3,"NOTABLE",IF(ActividadesCom[[#This Row],[PROMEDIO]]&gt;=2,"BUENO",IF(ActividadesCom[[#This Row],[PROMEDIO]]=1,"SUFICIENTE","")))))</f>
        <v/>
      </c>
      <c r="H5187" s="5">
        <f>MAX(ActividadesCom[[#This Row],[PERÍODO 1]],ActividadesCom[[#This Row],[PERÍODO 2]],ActividadesCom[[#This Row],[PERÍODO 3]],ActividadesCom[[#This Row],[PERÍODO 4]],ActividadesCom[[#This Row],[PERÍODO 5]])</f>
        <v>0</v>
      </c>
      <c r="I5187" s="6"/>
      <c r="J5187" s="5"/>
      <c r="K5187" s="5"/>
      <c r="L5187" s="5" t="str">
        <f>IF(ActividadesCom[[#This Row],[NIVEL 1]]&lt;&gt;0,VLOOKUP(ActividadesCom[[#This Row],[NIVEL 1]],Catálogo!A:B,2,FALSE),"")</f>
        <v/>
      </c>
      <c r="M5187" s="5"/>
      <c r="N5187" s="6"/>
      <c r="O5187" s="5"/>
      <c r="P5187" s="5"/>
      <c r="Q5187" s="5" t="str">
        <f>IF(ActividadesCom[[#This Row],[NIVEL 2]]&lt;&gt;0,VLOOKUP(ActividadesCom[[#This Row],[NIVEL 2]],Catálogo!A:B,2,FALSE),"")</f>
        <v/>
      </c>
      <c r="R5187" s="5"/>
      <c r="S5187" s="6"/>
      <c r="T5187" s="5"/>
      <c r="U5187" s="5"/>
      <c r="V5187" s="5" t="str">
        <f>IF(ActividadesCom[[#This Row],[NIVEL 3]]&lt;&gt;0,VLOOKUP(ActividadesCom[[#This Row],[NIVEL 3]],Catálogo!A:B,2,FALSE),"")</f>
        <v/>
      </c>
      <c r="W5187" s="5"/>
      <c r="X5187" s="6"/>
      <c r="Y5187" s="5"/>
      <c r="Z5187" s="5"/>
      <c r="AA5187" s="5" t="str">
        <f>IF(ActividadesCom[[#This Row],[NIVEL 4]]&lt;&gt;0,VLOOKUP(ActividadesCom[[#This Row],[NIVEL 4]],Catálogo!A:B,2,FALSE),"")</f>
        <v/>
      </c>
      <c r="AB5187" s="5"/>
      <c r="AC5187" s="6"/>
      <c r="AD5187" s="5"/>
      <c r="AE5187" s="5"/>
      <c r="AF5187" s="5" t="str">
        <f>IF(ActividadesCom[[#This Row],[NIVEL 5]]&lt;&gt;0,VLOOKUP(ActividadesCom[[#This Row],[NIVEL 5]],Catálogo!A:B,2,FALSE),"")</f>
        <v/>
      </c>
      <c r="AG5187" s="5"/>
    </row>
    <row r="5188" spans="1:33" ht="28.5" customHeight="1" x14ac:dyDescent="0.25">
      <c r="A5188" s="7">
        <v>26470112</v>
      </c>
      <c r="B5188" s="10" t="str">
        <f>VLOOKUP(ActividadesCom[[#This Row],[NO. DE CONTROL]],'LISTADO ESTUDIANTES'!A:C,2,FALSE)</f>
        <v>BALAM EUAN WILIAM DEL JESUS</v>
      </c>
      <c r="C5188" s="6" t="str">
        <f>VLOOKUP(ActividadesCom[[#This Row],[NO. DE CONTROL]],'LISTADO ESTUDIANTES'!A:C,3,FALSE)</f>
        <v>INGENIERIA CIVIL</v>
      </c>
      <c r="D5188" s="5" t="str">
        <f>VLOOKUP(ActividadesCom[[#This Row],[NO. DE CONTROL]],'LISTADO ESTUDIANTES'!A:D,4,FALSE)</f>
        <v>ACTIVO(A)</v>
      </c>
      <c r="E5188" s="7">
        <f>SUM(ActividadesCom[[#This Row],[CRÉD. 1]],ActividadesCom[[#This Row],[CRÉD. 2]],ActividadesCom[[#This Row],[CRÉD. 3]],ActividadesCom[[#This Row],[CRÉD. 4]],ActividadesCom[[#This Row],[CRÉD. 5]])</f>
        <v>0</v>
      </c>
      <c r="F5188" s="5" t="str">
        <f>IF(ActividadesCom[[#This Row],[ÚLTIMO SEMESTRE CON CRÉDITOS]]&gt;0,ROUND(AVERAGE(ActividadesCom[[#This Row],[VALOR NIVEL 5]],ActividadesCom[[#This Row],[VALOR NIVEL 4]],ActividadesCom[[#This Row],[VALOR NIVEL 3]],ActividadesCom[[#This Row],[VALOR NIVEL 2]],ActividadesCom[[#This Row],[VALOR NIVEL 1]]),0),"")</f>
        <v/>
      </c>
      <c r="G5188" s="7" t="str">
        <f>IF(ActividadesCom[[#This Row],[PROMEDIO]]="","",IF(ActividadesCom[[#This Row],[PROMEDIO]]&gt;=4,"EXCELENTE",IF(ActividadesCom[[#This Row],[PROMEDIO]]&gt;=3,"NOTABLE",IF(ActividadesCom[[#This Row],[PROMEDIO]]&gt;=2,"BUENO",IF(ActividadesCom[[#This Row],[PROMEDIO]]=1,"SUFICIENTE","")))))</f>
        <v/>
      </c>
      <c r="H5188" s="5">
        <f>MAX(ActividadesCom[[#This Row],[PERÍODO 1]],ActividadesCom[[#This Row],[PERÍODO 2]],ActividadesCom[[#This Row],[PERÍODO 3]],ActividadesCom[[#This Row],[PERÍODO 4]],ActividadesCom[[#This Row],[PERÍODO 5]])</f>
        <v>0</v>
      </c>
      <c r="I5188" s="6"/>
      <c r="J5188" s="5"/>
      <c r="K5188" s="5"/>
      <c r="L5188" s="5" t="str">
        <f>IF(ActividadesCom[[#This Row],[NIVEL 1]]&lt;&gt;0,VLOOKUP(ActividadesCom[[#This Row],[NIVEL 1]],Catálogo!A:B,2,FALSE),"")</f>
        <v/>
      </c>
      <c r="M5188" s="5"/>
      <c r="N5188" s="6"/>
      <c r="O5188" s="5"/>
      <c r="P5188" s="5"/>
      <c r="Q5188" s="5" t="str">
        <f>IF(ActividadesCom[[#This Row],[NIVEL 2]]&lt;&gt;0,VLOOKUP(ActividadesCom[[#This Row],[NIVEL 2]],Catálogo!A:B,2,FALSE),"")</f>
        <v/>
      </c>
      <c r="R5188" s="5"/>
      <c r="S5188" s="6"/>
      <c r="T5188" s="5"/>
      <c r="U5188" s="5"/>
      <c r="V5188" s="5" t="str">
        <f>IF(ActividadesCom[[#This Row],[NIVEL 3]]&lt;&gt;0,VLOOKUP(ActividadesCom[[#This Row],[NIVEL 3]],Catálogo!A:B,2,FALSE),"")</f>
        <v/>
      </c>
      <c r="W5188" s="5"/>
      <c r="X5188" s="6"/>
      <c r="Y5188" s="5"/>
      <c r="Z5188" s="5"/>
      <c r="AA5188" s="5" t="str">
        <f>IF(ActividadesCom[[#This Row],[NIVEL 4]]&lt;&gt;0,VLOOKUP(ActividadesCom[[#This Row],[NIVEL 4]],Catálogo!A:B,2,FALSE),"")</f>
        <v/>
      </c>
      <c r="AB5188" s="5"/>
      <c r="AC5188" s="6"/>
      <c r="AD5188" s="5"/>
      <c r="AE5188" s="5"/>
      <c r="AF5188" s="5" t="str">
        <f>IF(ActividadesCom[[#This Row],[NIVEL 5]]&lt;&gt;0,VLOOKUP(ActividadesCom[[#This Row],[NIVEL 5]],Catálogo!A:B,2,FALSE),"")</f>
        <v/>
      </c>
      <c r="AG5188" s="5"/>
    </row>
    <row r="5189" spans="1:33" ht="28.5" customHeight="1" x14ac:dyDescent="0.25">
      <c r="A5189" s="7">
        <v>26470113</v>
      </c>
      <c r="B5189" s="10" t="str">
        <f>VLOOKUP(ActividadesCom[[#This Row],[NO. DE CONTROL]],'LISTADO ESTUDIANTES'!A:C,2,FALSE)</f>
        <v>CAHUICH MONTENEGRO SHARON AILYN</v>
      </c>
      <c r="C5189" s="6" t="str">
        <f>VLOOKUP(ActividadesCom[[#This Row],[NO. DE CONTROL]],'LISTADO ESTUDIANTES'!A:C,3,FALSE)</f>
        <v>INGENIERIA CIVIL</v>
      </c>
      <c r="D5189" s="5" t="str">
        <f>VLOOKUP(ActividadesCom[[#This Row],[NO. DE CONTROL]],'LISTADO ESTUDIANTES'!A:D,4,FALSE)</f>
        <v>ACTIVO(A)</v>
      </c>
      <c r="E5189" s="7">
        <f>SUM(ActividadesCom[[#This Row],[CRÉD. 1]],ActividadesCom[[#This Row],[CRÉD. 2]],ActividadesCom[[#This Row],[CRÉD. 3]],ActividadesCom[[#This Row],[CRÉD. 4]],ActividadesCom[[#This Row],[CRÉD. 5]])</f>
        <v>0</v>
      </c>
      <c r="F5189" s="5" t="str">
        <f>IF(ActividadesCom[[#This Row],[ÚLTIMO SEMESTRE CON CRÉDITOS]]&gt;0,ROUND(AVERAGE(ActividadesCom[[#This Row],[VALOR NIVEL 5]],ActividadesCom[[#This Row],[VALOR NIVEL 4]],ActividadesCom[[#This Row],[VALOR NIVEL 3]],ActividadesCom[[#This Row],[VALOR NIVEL 2]],ActividadesCom[[#This Row],[VALOR NIVEL 1]]),0),"")</f>
        <v/>
      </c>
      <c r="G5189" s="7" t="str">
        <f>IF(ActividadesCom[[#This Row],[PROMEDIO]]="","",IF(ActividadesCom[[#This Row],[PROMEDIO]]&gt;=4,"EXCELENTE",IF(ActividadesCom[[#This Row],[PROMEDIO]]&gt;=3,"NOTABLE",IF(ActividadesCom[[#This Row],[PROMEDIO]]&gt;=2,"BUENO",IF(ActividadesCom[[#This Row],[PROMEDIO]]=1,"SUFICIENTE","")))))</f>
        <v/>
      </c>
      <c r="H5189" s="5">
        <f>MAX(ActividadesCom[[#This Row],[PERÍODO 1]],ActividadesCom[[#This Row],[PERÍODO 2]],ActividadesCom[[#This Row],[PERÍODO 3]],ActividadesCom[[#This Row],[PERÍODO 4]],ActividadesCom[[#This Row],[PERÍODO 5]])</f>
        <v>0</v>
      </c>
      <c r="I5189" s="6"/>
      <c r="J5189" s="5"/>
      <c r="K5189" s="5"/>
      <c r="L5189" s="5" t="str">
        <f>IF(ActividadesCom[[#This Row],[NIVEL 1]]&lt;&gt;0,VLOOKUP(ActividadesCom[[#This Row],[NIVEL 1]],Catálogo!A:B,2,FALSE),"")</f>
        <v/>
      </c>
      <c r="M5189" s="5"/>
      <c r="N5189" s="6"/>
      <c r="O5189" s="5"/>
      <c r="P5189" s="5"/>
      <c r="Q5189" s="5" t="str">
        <f>IF(ActividadesCom[[#This Row],[NIVEL 2]]&lt;&gt;0,VLOOKUP(ActividadesCom[[#This Row],[NIVEL 2]],Catálogo!A:B,2,FALSE),"")</f>
        <v/>
      </c>
      <c r="R5189" s="5"/>
      <c r="S5189" s="6"/>
      <c r="T5189" s="5"/>
      <c r="U5189" s="5"/>
      <c r="V5189" s="5" t="str">
        <f>IF(ActividadesCom[[#This Row],[NIVEL 3]]&lt;&gt;0,VLOOKUP(ActividadesCom[[#This Row],[NIVEL 3]],Catálogo!A:B,2,FALSE),"")</f>
        <v/>
      </c>
      <c r="W5189" s="5"/>
      <c r="X5189" s="6"/>
      <c r="Y5189" s="5"/>
      <c r="Z5189" s="5"/>
      <c r="AA5189" s="5" t="str">
        <f>IF(ActividadesCom[[#This Row],[NIVEL 4]]&lt;&gt;0,VLOOKUP(ActividadesCom[[#This Row],[NIVEL 4]],Catálogo!A:B,2,FALSE),"")</f>
        <v/>
      </c>
      <c r="AB5189" s="5"/>
      <c r="AC5189" s="6"/>
      <c r="AD5189" s="5"/>
      <c r="AE5189" s="5"/>
      <c r="AF5189" s="5" t="str">
        <f>IF(ActividadesCom[[#This Row],[NIVEL 5]]&lt;&gt;0,VLOOKUP(ActividadesCom[[#This Row],[NIVEL 5]],Catálogo!A:B,2,FALSE),"")</f>
        <v/>
      </c>
      <c r="AG5189" s="5"/>
    </row>
    <row r="5190" spans="1:33" ht="28.5" customHeight="1" x14ac:dyDescent="0.25">
      <c r="A5190" s="7">
        <v>26470114</v>
      </c>
      <c r="B5190" s="10" t="str">
        <f>VLOOKUP(ActividadesCom[[#This Row],[NO. DE CONTROL]],'LISTADO ESTUDIANTES'!A:C,2,FALSE)</f>
        <v>CALAN SOLIS SAHORY DEL JESUS</v>
      </c>
      <c r="C5190" s="6" t="str">
        <f>VLOOKUP(ActividadesCom[[#This Row],[NO. DE CONTROL]],'LISTADO ESTUDIANTES'!A:C,3,FALSE)</f>
        <v>INGENIERIA CIVIL</v>
      </c>
      <c r="D5190" s="5" t="str">
        <f>VLOOKUP(ActividadesCom[[#This Row],[NO. DE CONTROL]],'LISTADO ESTUDIANTES'!A:D,4,FALSE)</f>
        <v>ACTIVO(A)</v>
      </c>
      <c r="E5190" s="7">
        <f>SUM(ActividadesCom[[#This Row],[CRÉD. 1]],ActividadesCom[[#This Row],[CRÉD. 2]],ActividadesCom[[#This Row],[CRÉD. 3]],ActividadesCom[[#This Row],[CRÉD. 4]],ActividadesCom[[#This Row],[CRÉD. 5]])</f>
        <v>0</v>
      </c>
      <c r="F5190" s="5" t="str">
        <f>IF(ActividadesCom[[#This Row],[ÚLTIMO SEMESTRE CON CRÉDITOS]]&gt;0,ROUND(AVERAGE(ActividadesCom[[#This Row],[VALOR NIVEL 5]],ActividadesCom[[#This Row],[VALOR NIVEL 4]],ActividadesCom[[#This Row],[VALOR NIVEL 3]],ActividadesCom[[#This Row],[VALOR NIVEL 2]],ActividadesCom[[#This Row],[VALOR NIVEL 1]]),0),"")</f>
        <v/>
      </c>
      <c r="G5190" s="7" t="str">
        <f>IF(ActividadesCom[[#This Row],[PROMEDIO]]="","",IF(ActividadesCom[[#This Row],[PROMEDIO]]&gt;=4,"EXCELENTE",IF(ActividadesCom[[#This Row],[PROMEDIO]]&gt;=3,"NOTABLE",IF(ActividadesCom[[#This Row],[PROMEDIO]]&gt;=2,"BUENO",IF(ActividadesCom[[#This Row],[PROMEDIO]]=1,"SUFICIENTE","")))))</f>
        <v/>
      </c>
      <c r="H5190" s="5">
        <f>MAX(ActividadesCom[[#This Row],[PERÍODO 1]],ActividadesCom[[#This Row],[PERÍODO 2]],ActividadesCom[[#This Row],[PERÍODO 3]],ActividadesCom[[#This Row],[PERÍODO 4]],ActividadesCom[[#This Row],[PERÍODO 5]])</f>
        <v>0</v>
      </c>
      <c r="I5190" s="6"/>
      <c r="J5190" s="5"/>
      <c r="K5190" s="5"/>
      <c r="L5190" s="5" t="str">
        <f>IF(ActividadesCom[[#This Row],[NIVEL 1]]&lt;&gt;0,VLOOKUP(ActividadesCom[[#This Row],[NIVEL 1]],Catálogo!A:B,2,FALSE),"")</f>
        <v/>
      </c>
      <c r="M5190" s="5"/>
      <c r="N5190" s="6"/>
      <c r="O5190" s="5"/>
      <c r="P5190" s="5"/>
      <c r="Q5190" s="5" t="str">
        <f>IF(ActividadesCom[[#This Row],[NIVEL 2]]&lt;&gt;0,VLOOKUP(ActividadesCom[[#This Row],[NIVEL 2]],Catálogo!A:B,2,FALSE),"")</f>
        <v/>
      </c>
      <c r="R5190" s="5"/>
      <c r="S5190" s="6"/>
      <c r="T5190" s="5"/>
      <c r="U5190" s="5"/>
      <c r="V5190" s="5" t="str">
        <f>IF(ActividadesCom[[#This Row],[NIVEL 3]]&lt;&gt;0,VLOOKUP(ActividadesCom[[#This Row],[NIVEL 3]],Catálogo!A:B,2,FALSE),"")</f>
        <v/>
      </c>
      <c r="W5190" s="5"/>
      <c r="X5190" s="6"/>
      <c r="Y5190" s="5"/>
      <c r="Z5190" s="5"/>
      <c r="AA5190" s="5" t="str">
        <f>IF(ActividadesCom[[#This Row],[NIVEL 4]]&lt;&gt;0,VLOOKUP(ActividadesCom[[#This Row],[NIVEL 4]],Catálogo!A:B,2,FALSE),"")</f>
        <v/>
      </c>
      <c r="AB5190" s="5"/>
      <c r="AC5190" s="6"/>
      <c r="AD5190" s="5"/>
      <c r="AE5190" s="5"/>
      <c r="AF5190" s="5" t="str">
        <f>IF(ActividadesCom[[#This Row],[NIVEL 5]]&lt;&gt;0,VLOOKUP(ActividadesCom[[#This Row],[NIVEL 5]],Catálogo!A:B,2,FALSE),"")</f>
        <v/>
      </c>
      <c r="AG5190" s="5"/>
    </row>
    <row r="5191" spans="1:33" ht="28.5" customHeight="1" x14ac:dyDescent="0.25">
      <c r="A5191" s="7">
        <v>26470115</v>
      </c>
      <c r="B5191" s="10" t="str">
        <f>VLOOKUP(ActividadesCom[[#This Row],[NO. DE CONTROL]],'LISTADO ESTUDIANTES'!A:C,2,FALSE)</f>
        <v>CARDONA TRINIDAD VICTOR MANUEL</v>
      </c>
      <c r="C5191" s="6" t="str">
        <f>VLOOKUP(ActividadesCom[[#This Row],[NO. DE CONTROL]],'LISTADO ESTUDIANTES'!A:C,3,FALSE)</f>
        <v>INGENIERIA CIVIL</v>
      </c>
      <c r="D5191" s="5" t="str">
        <f>VLOOKUP(ActividadesCom[[#This Row],[NO. DE CONTROL]],'LISTADO ESTUDIANTES'!A:D,4,FALSE)</f>
        <v>ACTIVO(A)</v>
      </c>
      <c r="E5191" s="7">
        <f>SUM(ActividadesCom[[#This Row],[CRÉD. 1]],ActividadesCom[[#This Row],[CRÉD. 2]],ActividadesCom[[#This Row],[CRÉD. 3]],ActividadesCom[[#This Row],[CRÉD. 4]],ActividadesCom[[#This Row],[CRÉD. 5]])</f>
        <v>0</v>
      </c>
      <c r="F5191" s="5" t="str">
        <f>IF(ActividadesCom[[#This Row],[ÚLTIMO SEMESTRE CON CRÉDITOS]]&gt;0,ROUND(AVERAGE(ActividadesCom[[#This Row],[VALOR NIVEL 5]],ActividadesCom[[#This Row],[VALOR NIVEL 4]],ActividadesCom[[#This Row],[VALOR NIVEL 3]],ActividadesCom[[#This Row],[VALOR NIVEL 2]],ActividadesCom[[#This Row],[VALOR NIVEL 1]]),0),"")</f>
        <v/>
      </c>
      <c r="G5191" s="7" t="str">
        <f>IF(ActividadesCom[[#This Row],[PROMEDIO]]="","",IF(ActividadesCom[[#This Row],[PROMEDIO]]&gt;=4,"EXCELENTE",IF(ActividadesCom[[#This Row],[PROMEDIO]]&gt;=3,"NOTABLE",IF(ActividadesCom[[#This Row],[PROMEDIO]]&gt;=2,"BUENO",IF(ActividadesCom[[#This Row],[PROMEDIO]]=1,"SUFICIENTE","")))))</f>
        <v/>
      </c>
      <c r="H5191" s="5">
        <f>MAX(ActividadesCom[[#This Row],[PERÍODO 1]],ActividadesCom[[#This Row],[PERÍODO 2]],ActividadesCom[[#This Row],[PERÍODO 3]],ActividadesCom[[#This Row],[PERÍODO 4]],ActividadesCom[[#This Row],[PERÍODO 5]])</f>
        <v>0</v>
      </c>
      <c r="I5191" s="6"/>
      <c r="J5191" s="5"/>
      <c r="K5191" s="5"/>
      <c r="L5191" s="5" t="str">
        <f>IF(ActividadesCom[[#This Row],[NIVEL 1]]&lt;&gt;0,VLOOKUP(ActividadesCom[[#This Row],[NIVEL 1]],Catálogo!A:B,2,FALSE),"")</f>
        <v/>
      </c>
      <c r="M5191" s="5"/>
      <c r="N5191" s="6"/>
      <c r="O5191" s="5"/>
      <c r="P5191" s="5"/>
      <c r="Q5191" s="5" t="str">
        <f>IF(ActividadesCom[[#This Row],[NIVEL 2]]&lt;&gt;0,VLOOKUP(ActividadesCom[[#This Row],[NIVEL 2]],Catálogo!A:B,2,FALSE),"")</f>
        <v/>
      </c>
      <c r="R5191" s="5"/>
      <c r="S5191" s="6"/>
      <c r="T5191" s="5"/>
      <c r="U5191" s="5"/>
      <c r="V5191" s="5" t="str">
        <f>IF(ActividadesCom[[#This Row],[NIVEL 3]]&lt;&gt;0,VLOOKUP(ActividadesCom[[#This Row],[NIVEL 3]],Catálogo!A:B,2,FALSE),"")</f>
        <v/>
      </c>
      <c r="W5191" s="5"/>
      <c r="X5191" s="6"/>
      <c r="Y5191" s="5"/>
      <c r="Z5191" s="5"/>
      <c r="AA5191" s="5" t="str">
        <f>IF(ActividadesCom[[#This Row],[NIVEL 4]]&lt;&gt;0,VLOOKUP(ActividadesCom[[#This Row],[NIVEL 4]],Catálogo!A:B,2,FALSE),"")</f>
        <v/>
      </c>
      <c r="AB5191" s="5"/>
      <c r="AC5191" s="6"/>
      <c r="AD5191" s="5"/>
      <c r="AE5191" s="5"/>
      <c r="AF5191" s="5" t="str">
        <f>IF(ActividadesCom[[#This Row],[NIVEL 5]]&lt;&gt;0,VLOOKUP(ActividadesCom[[#This Row],[NIVEL 5]],Catálogo!A:B,2,FALSE),"")</f>
        <v/>
      </c>
      <c r="AG5191" s="5"/>
    </row>
    <row r="5192" spans="1:33" ht="28.5" customHeight="1" x14ac:dyDescent="0.25">
      <c r="A5192" s="7">
        <v>26470116</v>
      </c>
      <c r="B5192" s="10" t="str">
        <f>VLOOKUP(ActividadesCom[[#This Row],[NO. DE CONTROL]],'LISTADO ESTUDIANTES'!A:C,2,FALSE)</f>
        <v>CHABLE UITZ HECTOR SANTIAGO</v>
      </c>
      <c r="C5192" s="6" t="str">
        <f>VLOOKUP(ActividadesCom[[#This Row],[NO. DE CONTROL]],'LISTADO ESTUDIANTES'!A:C,3,FALSE)</f>
        <v>INGENIERIA CIVIL</v>
      </c>
      <c r="D5192" s="5" t="str">
        <f>VLOOKUP(ActividadesCom[[#This Row],[NO. DE CONTROL]],'LISTADO ESTUDIANTES'!A:D,4,FALSE)</f>
        <v>ACTIVO(A)</v>
      </c>
      <c r="E5192" s="7">
        <f>SUM(ActividadesCom[[#This Row],[CRÉD. 1]],ActividadesCom[[#This Row],[CRÉD. 2]],ActividadesCom[[#This Row],[CRÉD. 3]],ActividadesCom[[#This Row],[CRÉD. 4]],ActividadesCom[[#This Row],[CRÉD. 5]])</f>
        <v>0</v>
      </c>
      <c r="F5192" s="5" t="str">
        <f>IF(ActividadesCom[[#This Row],[ÚLTIMO SEMESTRE CON CRÉDITOS]]&gt;0,ROUND(AVERAGE(ActividadesCom[[#This Row],[VALOR NIVEL 5]],ActividadesCom[[#This Row],[VALOR NIVEL 4]],ActividadesCom[[#This Row],[VALOR NIVEL 3]],ActividadesCom[[#This Row],[VALOR NIVEL 2]],ActividadesCom[[#This Row],[VALOR NIVEL 1]]),0),"")</f>
        <v/>
      </c>
      <c r="G5192" s="7" t="str">
        <f>IF(ActividadesCom[[#This Row],[PROMEDIO]]="","",IF(ActividadesCom[[#This Row],[PROMEDIO]]&gt;=4,"EXCELENTE",IF(ActividadesCom[[#This Row],[PROMEDIO]]&gt;=3,"NOTABLE",IF(ActividadesCom[[#This Row],[PROMEDIO]]&gt;=2,"BUENO",IF(ActividadesCom[[#This Row],[PROMEDIO]]=1,"SUFICIENTE","")))))</f>
        <v/>
      </c>
      <c r="H5192" s="5">
        <f>MAX(ActividadesCom[[#This Row],[PERÍODO 1]],ActividadesCom[[#This Row],[PERÍODO 2]],ActividadesCom[[#This Row],[PERÍODO 3]],ActividadesCom[[#This Row],[PERÍODO 4]],ActividadesCom[[#This Row],[PERÍODO 5]])</f>
        <v>0</v>
      </c>
      <c r="I5192" s="6"/>
      <c r="J5192" s="5"/>
      <c r="K5192" s="5"/>
      <c r="L5192" s="5" t="str">
        <f>IF(ActividadesCom[[#This Row],[NIVEL 1]]&lt;&gt;0,VLOOKUP(ActividadesCom[[#This Row],[NIVEL 1]],Catálogo!A:B,2,FALSE),"")</f>
        <v/>
      </c>
      <c r="M5192" s="5"/>
      <c r="N5192" s="6"/>
      <c r="O5192" s="5"/>
      <c r="P5192" s="5"/>
      <c r="Q5192" s="5" t="str">
        <f>IF(ActividadesCom[[#This Row],[NIVEL 2]]&lt;&gt;0,VLOOKUP(ActividadesCom[[#This Row],[NIVEL 2]],Catálogo!A:B,2,FALSE),"")</f>
        <v/>
      </c>
      <c r="R5192" s="5"/>
      <c r="S5192" s="6"/>
      <c r="T5192" s="5"/>
      <c r="U5192" s="5"/>
      <c r="V5192" s="5" t="str">
        <f>IF(ActividadesCom[[#This Row],[NIVEL 3]]&lt;&gt;0,VLOOKUP(ActividadesCom[[#This Row],[NIVEL 3]],Catálogo!A:B,2,FALSE),"")</f>
        <v/>
      </c>
      <c r="W5192" s="5"/>
      <c r="X5192" s="6"/>
      <c r="Y5192" s="5"/>
      <c r="Z5192" s="5"/>
      <c r="AA5192" s="5" t="str">
        <f>IF(ActividadesCom[[#This Row],[NIVEL 4]]&lt;&gt;0,VLOOKUP(ActividadesCom[[#This Row],[NIVEL 4]],Catálogo!A:B,2,FALSE),"")</f>
        <v/>
      </c>
      <c r="AB5192" s="5"/>
      <c r="AC5192" s="6"/>
      <c r="AD5192" s="5"/>
      <c r="AE5192" s="5"/>
      <c r="AF5192" s="5" t="str">
        <f>IF(ActividadesCom[[#This Row],[NIVEL 5]]&lt;&gt;0,VLOOKUP(ActividadesCom[[#This Row],[NIVEL 5]],Catálogo!A:B,2,FALSE),"")</f>
        <v/>
      </c>
      <c r="AG5192" s="5"/>
    </row>
    <row r="5193" spans="1:33" ht="28.5" customHeight="1" x14ac:dyDescent="0.25">
      <c r="A5193" s="7">
        <v>26470117</v>
      </c>
      <c r="B5193" s="10" t="str">
        <f>VLOOKUP(ActividadesCom[[#This Row],[NO. DE CONTROL]],'LISTADO ESTUDIANTES'!A:C,2,FALSE)</f>
        <v>CHAN COUOH GIBRAM ALEXANDER</v>
      </c>
      <c r="C5193" s="6" t="str">
        <f>VLOOKUP(ActividadesCom[[#This Row],[NO. DE CONTROL]],'LISTADO ESTUDIANTES'!A:C,3,FALSE)</f>
        <v>INGENIERIA CIVIL</v>
      </c>
      <c r="D5193" s="5" t="str">
        <f>VLOOKUP(ActividadesCom[[#This Row],[NO. DE CONTROL]],'LISTADO ESTUDIANTES'!A:D,4,FALSE)</f>
        <v>ACTIVO(A)</v>
      </c>
      <c r="E5193" s="7">
        <f>SUM(ActividadesCom[[#This Row],[CRÉD. 1]],ActividadesCom[[#This Row],[CRÉD. 2]],ActividadesCom[[#This Row],[CRÉD. 3]],ActividadesCom[[#This Row],[CRÉD. 4]],ActividadesCom[[#This Row],[CRÉD. 5]])</f>
        <v>0</v>
      </c>
      <c r="F5193" s="5" t="str">
        <f>IF(ActividadesCom[[#This Row],[ÚLTIMO SEMESTRE CON CRÉDITOS]]&gt;0,ROUND(AVERAGE(ActividadesCom[[#This Row],[VALOR NIVEL 5]],ActividadesCom[[#This Row],[VALOR NIVEL 4]],ActividadesCom[[#This Row],[VALOR NIVEL 3]],ActividadesCom[[#This Row],[VALOR NIVEL 2]],ActividadesCom[[#This Row],[VALOR NIVEL 1]]),0),"")</f>
        <v/>
      </c>
      <c r="G5193" s="7" t="str">
        <f>IF(ActividadesCom[[#This Row],[PROMEDIO]]="","",IF(ActividadesCom[[#This Row],[PROMEDIO]]&gt;=4,"EXCELENTE",IF(ActividadesCom[[#This Row],[PROMEDIO]]&gt;=3,"NOTABLE",IF(ActividadesCom[[#This Row],[PROMEDIO]]&gt;=2,"BUENO",IF(ActividadesCom[[#This Row],[PROMEDIO]]=1,"SUFICIENTE","")))))</f>
        <v/>
      </c>
      <c r="H5193" s="5">
        <f>MAX(ActividadesCom[[#This Row],[PERÍODO 1]],ActividadesCom[[#This Row],[PERÍODO 2]],ActividadesCom[[#This Row],[PERÍODO 3]],ActividadesCom[[#This Row],[PERÍODO 4]],ActividadesCom[[#This Row],[PERÍODO 5]])</f>
        <v>0</v>
      </c>
      <c r="I5193" s="6"/>
      <c r="J5193" s="5"/>
      <c r="K5193" s="5"/>
      <c r="L5193" s="5" t="str">
        <f>IF(ActividadesCom[[#This Row],[NIVEL 1]]&lt;&gt;0,VLOOKUP(ActividadesCom[[#This Row],[NIVEL 1]],Catálogo!A:B,2,FALSE),"")</f>
        <v/>
      </c>
      <c r="M5193" s="5"/>
      <c r="N5193" s="6"/>
      <c r="O5193" s="5"/>
      <c r="P5193" s="5"/>
      <c r="Q5193" s="5" t="str">
        <f>IF(ActividadesCom[[#This Row],[NIVEL 2]]&lt;&gt;0,VLOOKUP(ActividadesCom[[#This Row],[NIVEL 2]],Catálogo!A:B,2,FALSE),"")</f>
        <v/>
      </c>
      <c r="R5193" s="5"/>
      <c r="S5193" s="6"/>
      <c r="T5193" s="5"/>
      <c r="U5193" s="5"/>
      <c r="V5193" s="5" t="str">
        <f>IF(ActividadesCom[[#This Row],[NIVEL 3]]&lt;&gt;0,VLOOKUP(ActividadesCom[[#This Row],[NIVEL 3]],Catálogo!A:B,2,FALSE),"")</f>
        <v/>
      </c>
      <c r="W5193" s="5"/>
      <c r="X5193" s="6"/>
      <c r="Y5193" s="5"/>
      <c r="Z5193" s="5"/>
      <c r="AA5193" s="5" t="str">
        <f>IF(ActividadesCom[[#This Row],[NIVEL 4]]&lt;&gt;0,VLOOKUP(ActividadesCom[[#This Row],[NIVEL 4]],Catálogo!A:B,2,FALSE),"")</f>
        <v/>
      </c>
      <c r="AB5193" s="5"/>
      <c r="AC5193" s="6"/>
      <c r="AD5193" s="5"/>
      <c r="AE5193" s="5"/>
      <c r="AF5193" s="5" t="str">
        <f>IF(ActividadesCom[[#This Row],[NIVEL 5]]&lt;&gt;0,VLOOKUP(ActividadesCom[[#This Row],[NIVEL 5]],Catálogo!A:B,2,FALSE),"")</f>
        <v/>
      </c>
      <c r="AG5193" s="5"/>
    </row>
    <row r="5194" spans="1:33" ht="28.5" customHeight="1" x14ac:dyDescent="0.25">
      <c r="A5194" s="7">
        <v>26470118</v>
      </c>
      <c r="B5194" s="10" t="str">
        <f>VLOOKUP(ActividadesCom[[#This Row],[NO. DE CONTROL]],'LISTADO ESTUDIANTES'!A:C,2,FALSE)</f>
        <v>DE LA CRUZ CHI MARIA DEL CARMEN</v>
      </c>
      <c r="C5194" s="6" t="str">
        <f>VLOOKUP(ActividadesCom[[#This Row],[NO. DE CONTROL]],'LISTADO ESTUDIANTES'!A:C,3,FALSE)</f>
        <v>INGENIERIA CIVIL</v>
      </c>
      <c r="D5194" s="5" t="str">
        <f>VLOOKUP(ActividadesCom[[#This Row],[NO. DE CONTROL]],'LISTADO ESTUDIANTES'!A:D,4,FALSE)</f>
        <v>ACTIVO(A)</v>
      </c>
      <c r="E5194" s="7">
        <f>SUM(ActividadesCom[[#This Row],[CRÉD. 1]],ActividadesCom[[#This Row],[CRÉD. 2]],ActividadesCom[[#This Row],[CRÉD. 3]],ActividadesCom[[#This Row],[CRÉD. 4]],ActividadesCom[[#This Row],[CRÉD. 5]])</f>
        <v>0</v>
      </c>
      <c r="F5194" s="5" t="str">
        <f>IF(ActividadesCom[[#This Row],[ÚLTIMO SEMESTRE CON CRÉDITOS]]&gt;0,ROUND(AVERAGE(ActividadesCom[[#This Row],[VALOR NIVEL 5]],ActividadesCom[[#This Row],[VALOR NIVEL 4]],ActividadesCom[[#This Row],[VALOR NIVEL 3]],ActividadesCom[[#This Row],[VALOR NIVEL 2]],ActividadesCom[[#This Row],[VALOR NIVEL 1]]),0),"")</f>
        <v/>
      </c>
      <c r="G5194" s="7" t="str">
        <f>IF(ActividadesCom[[#This Row],[PROMEDIO]]="","",IF(ActividadesCom[[#This Row],[PROMEDIO]]&gt;=4,"EXCELENTE",IF(ActividadesCom[[#This Row],[PROMEDIO]]&gt;=3,"NOTABLE",IF(ActividadesCom[[#This Row],[PROMEDIO]]&gt;=2,"BUENO",IF(ActividadesCom[[#This Row],[PROMEDIO]]=1,"SUFICIENTE","")))))</f>
        <v/>
      </c>
      <c r="H5194" s="5">
        <f>MAX(ActividadesCom[[#This Row],[PERÍODO 1]],ActividadesCom[[#This Row],[PERÍODO 2]],ActividadesCom[[#This Row],[PERÍODO 3]],ActividadesCom[[#This Row],[PERÍODO 4]],ActividadesCom[[#This Row],[PERÍODO 5]])</f>
        <v>0</v>
      </c>
      <c r="I5194" s="6"/>
      <c r="J5194" s="5"/>
      <c r="K5194" s="5"/>
      <c r="L5194" s="5" t="str">
        <f>IF(ActividadesCom[[#This Row],[NIVEL 1]]&lt;&gt;0,VLOOKUP(ActividadesCom[[#This Row],[NIVEL 1]],Catálogo!A:B,2,FALSE),"")</f>
        <v/>
      </c>
      <c r="M5194" s="5"/>
      <c r="N5194" s="6"/>
      <c r="O5194" s="5"/>
      <c r="P5194" s="5"/>
      <c r="Q5194" s="5" t="str">
        <f>IF(ActividadesCom[[#This Row],[NIVEL 2]]&lt;&gt;0,VLOOKUP(ActividadesCom[[#This Row],[NIVEL 2]],Catálogo!A:B,2,FALSE),"")</f>
        <v/>
      </c>
      <c r="R5194" s="5"/>
      <c r="S5194" s="6"/>
      <c r="T5194" s="5"/>
      <c r="U5194" s="5"/>
      <c r="V5194" s="5" t="str">
        <f>IF(ActividadesCom[[#This Row],[NIVEL 3]]&lt;&gt;0,VLOOKUP(ActividadesCom[[#This Row],[NIVEL 3]],Catálogo!A:B,2,FALSE),"")</f>
        <v/>
      </c>
      <c r="W5194" s="5"/>
      <c r="X5194" s="6"/>
      <c r="Y5194" s="5"/>
      <c r="Z5194" s="5"/>
      <c r="AA5194" s="5" t="str">
        <f>IF(ActividadesCom[[#This Row],[NIVEL 4]]&lt;&gt;0,VLOOKUP(ActividadesCom[[#This Row],[NIVEL 4]],Catálogo!A:B,2,FALSE),"")</f>
        <v/>
      </c>
      <c r="AB5194" s="5"/>
      <c r="AC5194" s="6"/>
      <c r="AD5194" s="5"/>
      <c r="AE5194" s="5"/>
      <c r="AF5194" s="5" t="str">
        <f>IF(ActividadesCom[[#This Row],[NIVEL 5]]&lt;&gt;0,VLOOKUP(ActividadesCom[[#This Row],[NIVEL 5]],Catálogo!A:B,2,FALSE),"")</f>
        <v/>
      </c>
      <c r="AG5194" s="5"/>
    </row>
    <row r="5195" spans="1:33" ht="28.5" customHeight="1" x14ac:dyDescent="0.25">
      <c r="A5195" s="7">
        <v>26470119</v>
      </c>
      <c r="B5195" s="10" t="str">
        <f>VLOOKUP(ActividadesCom[[#This Row],[NO. DE CONTROL]],'LISTADO ESTUDIANTES'!A:C,2,FALSE)</f>
        <v>CEH CEH CARLOS RODRIGO</v>
      </c>
      <c r="C5195" s="6" t="str">
        <f>VLOOKUP(ActividadesCom[[#This Row],[NO. DE CONTROL]],'LISTADO ESTUDIANTES'!A:C,3,FALSE)</f>
        <v>INGENIERIA CIVIL</v>
      </c>
      <c r="D5195" s="5" t="str">
        <f>VLOOKUP(ActividadesCom[[#This Row],[NO. DE CONTROL]],'LISTADO ESTUDIANTES'!A:D,4,FALSE)</f>
        <v>ACTIVO(A)</v>
      </c>
      <c r="E5195" s="7">
        <f>SUM(ActividadesCom[[#This Row],[CRÉD. 1]],ActividadesCom[[#This Row],[CRÉD. 2]],ActividadesCom[[#This Row],[CRÉD. 3]],ActividadesCom[[#This Row],[CRÉD. 4]],ActividadesCom[[#This Row],[CRÉD. 5]])</f>
        <v>0</v>
      </c>
      <c r="F5195" s="5" t="str">
        <f>IF(ActividadesCom[[#This Row],[ÚLTIMO SEMESTRE CON CRÉDITOS]]&gt;0,ROUND(AVERAGE(ActividadesCom[[#This Row],[VALOR NIVEL 5]],ActividadesCom[[#This Row],[VALOR NIVEL 4]],ActividadesCom[[#This Row],[VALOR NIVEL 3]],ActividadesCom[[#This Row],[VALOR NIVEL 2]],ActividadesCom[[#This Row],[VALOR NIVEL 1]]),0),"")</f>
        <v/>
      </c>
      <c r="G5195" s="7" t="str">
        <f>IF(ActividadesCom[[#This Row],[PROMEDIO]]="","",IF(ActividadesCom[[#This Row],[PROMEDIO]]&gt;=4,"EXCELENTE",IF(ActividadesCom[[#This Row],[PROMEDIO]]&gt;=3,"NOTABLE",IF(ActividadesCom[[#This Row],[PROMEDIO]]&gt;=2,"BUENO",IF(ActividadesCom[[#This Row],[PROMEDIO]]=1,"SUFICIENTE","")))))</f>
        <v/>
      </c>
      <c r="H5195" s="5">
        <f>MAX(ActividadesCom[[#This Row],[PERÍODO 1]],ActividadesCom[[#This Row],[PERÍODO 2]],ActividadesCom[[#This Row],[PERÍODO 3]],ActividadesCom[[#This Row],[PERÍODO 4]],ActividadesCom[[#This Row],[PERÍODO 5]])</f>
        <v>0</v>
      </c>
      <c r="I5195" s="6"/>
      <c r="J5195" s="5"/>
      <c r="K5195" s="5"/>
      <c r="L5195" s="5" t="str">
        <f>IF(ActividadesCom[[#This Row],[NIVEL 1]]&lt;&gt;0,VLOOKUP(ActividadesCom[[#This Row],[NIVEL 1]],Catálogo!A:B,2,FALSE),"")</f>
        <v/>
      </c>
      <c r="M5195" s="5"/>
      <c r="N5195" s="6"/>
      <c r="O5195" s="5"/>
      <c r="P5195" s="5"/>
      <c r="Q5195" s="5" t="str">
        <f>IF(ActividadesCom[[#This Row],[NIVEL 2]]&lt;&gt;0,VLOOKUP(ActividadesCom[[#This Row],[NIVEL 2]],Catálogo!A:B,2,FALSE),"")</f>
        <v/>
      </c>
      <c r="R5195" s="5"/>
      <c r="S5195" s="6"/>
      <c r="T5195" s="5"/>
      <c r="U5195" s="5"/>
      <c r="V5195" s="5" t="str">
        <f>IF(ActividadesCom[[#This Row],[NIVEL 3]]&lt;&gt;0,VLOOKUP(ActividadesCom[[#This Row],[NIVEL 3]],Catálogo!A:B,2,FALSE),"")</f>
        <v/>
      </c>
      <c r="W5195" s="5"/>
      <c r="X5195" s="6"/>
      <c r="Y5195" s="5"/>
      <c r="Z5195" s="5"/>
      <c r="AA5195" s="5" t="str">
        <f>IF(ActividadesCom[[#This Row],[NIVEL 4]]&lt;&gt;0,VLOOKUP(ActividadesCom[[#This Row],[NIVEL 4]],Catálogo!A:B,2,FALSE),"")</f>
        <v/>
      </c>
      <c r="AB5195" s="5"/>
      <c r="AC5195" s="6"/>
      <c r="AD5195" s="5"/>
      <c r="AE5195" s="5"/>
      <c r="AF5195" s="5" t="str">
        <f>IF(ActividadesCom[[#This Row],[NIVEL 5]]&lt;&gt;0,VLOOKUP(ActividadesCom[[#This Row],[NIVEL 5]],Catálogo!A:B,2,FALSE),"")</f>
        <v/>
      </c>
      <c r="AG5195" s="5"/>
    </row>
    <row r="5196" spans="1:33" ht="28.5" customHeight="1" x14ac:dyDescent="0.25">
      <c r="A5196" s="7">
        <v>26470120</v>
      </c>
      <c r="B5196" s="10" t="str">
        <f>VLOOKUP(ActividadesCom[[#This Row],[NO. DE CONTROL]],'LISTADO ESTUDIANTES'!A:C,2,FALSE)</f>
        <v>CRUZ CHI BRENDA KARINA</v>
      </c>
      <c r="C5196" s="6" t="str">
        <f>VLOOKUP(ActividadesCom[[#This Row],[NO. DE CONTROL]],'LISTADO ESTUDIANTES'!A:C,3,FALSE)</f>
        <v>INGENIERIA CIVIL</v>
      </c>
      <c r="D5196" s="5" t="str">
        <f>VLOOKUP(ActividadesCom[[#This Row],[NO. DE CONTROL]],'LISTADO ESTUDIANTES'!A:D,4,FALSE)</f>
        <v>ACTIVO(A)</v>
      </c>
      <c r="E5196" s="7">
        <f>SUM(ActividadesCom[[#This Row],[CRÉD. 1]],ActividadesCom[[#This Row],[CRÉD. 2]],ActividadesCom[[#This Row],[CRÉD. 3]],ActividadesCom[[#This Row],[CRÉD. 4]],ActividadesCom[[#This Row],[CRÉD. 5]])</f>
        <v>0</v>
      </c>
      <c r="F5196" s="5" t="str">
        <f>IF(ActividadesCom[[#This Row],[ÚLTIMO SEMESTRE CON CRÉDITOS]]&gt;0,ROUND(AVERAGE(ActividadesCom[[#This Row],[VALOR NIVEL 5]],ActividadesCom[[#This Row],[VALOR NIVEL 4]],ActividadesCom[[#This Row],[VALOR NIVEL 3]],ActividadesCom[[#This Row],[VALOR NIVEL 2]],ActividadesCom[[#This Row],[VALOR NIVEL 1]]),0),"")</f>
        <v/>
      </c>
      <c r="G5196" s="7" t="str">
        <f>IF(ActividadesCom[[#This Row],[PROMEDIO]]="","",IF(ActividadesCom[[#This Row],[PROMEDIO]]&gt;=4,"EXCELENTE",IF(ActividadesCom[[#This Row],[PROMEDIO]]&gt;=3,"NOTABLE",IF(ActividadesCom[[#This Row],[PROMEDIO]]&gt;=2,"BUENO",IF(ActividadesCom[[#This Row],[PROMEDIO]]=1,"SUFICIENTE","")))))</f>
        <v/>
      </c>
      <c r="H5196" s="5">
        <f>MAX(ActividadesCom[[#This Row],[PERÍODO 1]],ActividadesCom[[#This Row],[PERÍODO 2]],ActividadesCom[[#This Row],[PERÍODO 3]],ActividadesCom[[#This Row],[PERÍODO 4]],ActividadesCom[[#This Row],[PERÍODO 5]])</f>
        <v>0</v>
      </c>
      <c r="I5196" s="6"/>
      <c r="J5196" s="5"/>
      <c r="K5196" s="5"/>
      <c r="L5196" s="5" t="str">
        <f>IF(ActividadesCom[[#This Row],[NIVEL 1]]&lt;&gt;0,VLOOKUP(ActividadesCom[[#This Row],[NIVEL 1]],Catálogo!A:B,2,FALSE),"")</f>
        <v/>
      </c>
      <c r="M5196" s="5"/>
      <c r="N5196" s="6"/>
      <c r="O5196" s="5"/>
      <c r="P5196" s="5"/>
      <c r="Q5196" s="5" t="str">
        <f>IF(ActividadesCom[[#This Row],[NIVEL 2]]&lt;&gt;0,VLOOKUP(ActividadesCom[[#This Row],[NIVEL 2]],Catálogo!A:B,2,FALSE),"")</f>
        <v/>
      </c>
      <c r="R5196" s="5"/>
      <c r="S5196" s="6"/>
      <c r="T5196" s="5"/>
      <c r="U5196" s="5"/>
      <c r="V5196" s="5" t="str">
        <f>IF(ActividadesCom[[#This Row],[NIVEL 3]]&lt;&gt;0,VLOOKUP(ActividadesCom[[#This Row],[NIVEL 3]],Catálogo!A:B,2,FALSE),"")</f>
        <v/>
      </c>
      <c r="W5196" s="5"/>
      <c r="X5196" s="6"/>
      <c r="Y5196" s="5"/>
      <c r="Z5196" s="5"/>
      <c r="AA5196" s="5" t="str">
        <f>IF(ActividadesCom[[#This Row],[NIVEL 4]]&lt;&gt;0,VLOOKUP(ActividadesCom[[#This Row],[NIVEL 4]],Catálogo!A:B,2,FALSE),"")</f>
        <v/>
      </c>
      <c r="AB5196" s="5"/>
      <c r="AC5196" s="6"/>
      <c r="AD5196" s="5"/>
      <c r="AE5196" s="5"/>
      <c r="AF5196" s="5" t="str">
        <f>IF(ActividadesCom[[#This Row],[NIVEL 5]]&lt;&gt;0,VLOOKUP(ActividadesCom[[#This Row],[NIVEL 5]],Catálogo!A:B,2,FALSE),"")</f>
        <v/>
      </c>
      <c r="AG5196" s="5"/>
    </row>
    <row r="5197" spans="1:33" ht="28.5" customHeight="1" x14ac:dyDescent="0.25">
      <c r="A5197" s="7">
        <v>26470121</v>
      </c>
      <c r="B5197" s="10" t="str">
        <f>VLOOKUP(ActividadesCom[[#This Row],[NO. DE CONTROL]],'LISTADO ESTUDIANTES'!A:C,2,FALSE)</f>
        <v>ENRIQUEZ VIVAS REYLI JESUS</v>
      </c>
      <c r="C5197" s="6" t="str">
        <f>VLOOKUP(ActividadesCom[[#This Row],[NO. DE CONTROL]],'LISTADO ESTUDIANTES'!A:C,3,FALSE)</f>
        <v>INGENIERIA CIVIL</v>
      </c>
      <c r="D5197" s="5" t="str">
        <f>VLOOKUP(ActividadesCom[[#This Row],[NO. DE CONTROL]],'LISTADO ESTUDIANTES'!A:D,4,FALSE)</f>
        <v>ACTIVO(A)</v>
      </c>
      <c r="E5197" s="7">
        <f>SUM(ActividadesCom[[#This Row],[CRÉD. 1]],ActividadesCom[[#This Row],[CRÉD. 2]],ActividadesCom[[#This Row],[CRÉD. 3]],ActividadesCom[[#This Row],[CRÉD. 4]],ActividadesCom[[#This Row],[CRÉD. 5]])</f>
        <v>0</v>
      </c>
      <c r="F5197" s="5" t="str">
        <f>IF(ActividadesCom[[#This Row],[ÚLTIMO SEMESTRE CON CRÉDITOS]]&gt;0,ROUND(AVERAGE(ActividadesCom[[#This Row],[VALOR NIVEL 5]],ActividadesCom[[#This Row],[VALOR NIVEL 4]],ActividadesCom[[#This Row],[VALOR NIVEL 3]],ActividadesCom[[#This Row],[VALOR NIVEL 2]],ActividadesCom[[#This Row],[VALOR NIVEL 1]]),0),"")</f>
        <v/>
      </c>
      <c r="G5197" s="7" t="str">
        <f>IF(ActividadesCom[[#This Row],[PROMEDIO]]="","",IF(ActividadesCom[[#This Row],[PROMEDIO]]&gt;=4,"EXCELENTE",IF(ActividadesCom[[#This Row],[PROMEDIO]]&gt;=3,"NOTABLE",IF(ActividadesCom[[#This Row],[PROMEDIO]]&gt;=2,"BUENO",IF(ActividadesCom[[#This Row],[PROMEDIO]]=1,"SUFICIENTE","")))))</f>
        <v/>
      </c>
      <c r="H5197" s="5">
        <f>MAX(ActividadesCom[[#This Row],[PERÍODO 1]],ActividadesCom[[#This Row],[PERÍODO 2]],ActividadesCom[[#This Row],[PERÍODO 3]],ActividadesCom[[#This Row],[PERÍODO 4]],ActividadesCom[[#This Row],[PERÍODO 5]])</f>
        <v>0</v>
      </c>
      <c r="I5197" s="6"/>
      <c r="J5197" s="5"/>
      <c r="K5197" s="5"/>
      <c r="L5197" s="5" t="str">
        <f>IF(ActividadesCom[[#This Row],[NIVEL 1]]&lt;&gt;0,VLOOKUP(ActividadesCom[[#This Row],[NIVEL 1]],Catálogo!A:B,2,FALSE),"")</f>
        <v/>
      </c>
      <c r="M5197" s="5"/>
      <c r="N5197" s="6"/>
      <c r="O5197" s="5"/>
      <c r="P5197" s="5"/>
      <c r="Q5197" s="5" t="str">
        <f>IF(ActividadesCom[[#This Row],[NIVEL 2]]&lt;&gt;0,VLOOKUP(ActividadesCom[[#This Row],[NIVEL 2]],Catálogo!A:B,2,FALSE),"")</f>
        <v/>
      </c>
      <c r="R5197" s="5"/>
      <c r="S5197" s="6"/>
      <c r="T5197" s="5"/>
      <c r="U5197" s="5"/>
      <c r="V5197" s="5" t="str">
        <f>IF(ActividadesCom[[#This Row],[NIVEL 3]]&lt;&gt;0,VLOOKUP(ActividadesCom[[#This Row],[NIVEL 3]],Catálogo!A:B,2,FALSE),"")</f>
        <v/>
      </c>
      <c r="W5197" s="5"/>
      <c r="X5197" s="6"/>
      <c r="Y5197" s="5"/>
      <c r="Z5197" s="5"/>
      <c r="AA5197" s="5" t="str">
        <f>IF(ActividadesCom[[#This Row],[NIVEL 4]]&lt;&gt;0,VLOOKUP(ActividadesCom[[#This Row],[NIVEL 4]],Catálogo!A:B,2,FALSE),"")</f>
        <v/>
      </c>
      <c r="AB5197" s="5"/>
      <c r="AC5197" s="6"/>
      <c r="AD5197" s="5"/>
      <c r="AE5197" s="5"/>
      <c r="AF5197" s="5" t="str">
        <f>IF(ActividadesCom[[#This Row],[NIVEL 5]]&lt;&gt;0,VLOOKUP(ActividadesCom[[#This Row],[NIVEL 5]],Catálogo!A:B,2,FALSE),"")</f>
        <v/>
      </c>
      <c r="AG5197" s="5"/>
    </row>
    <row r="5198" spans="1:33" ht="28.5" customHeight="1" x14ac:dyDescent="0.25">
      <c r="A5198" s="7">
        <v>26470122</v>
      </c>
      <c r="B5198" s="10" t="str">
        <f>VLOOKUP(ActividadesCom[[#This Row],[NO. DE CONTROL]],'LISTADO ESTUDIANTES'!A:C,2,FALSE)</f>
        <v>GOMEZ CORDOVA NAOMI YESENIA</v>
      </c>
      <c r="C5198" s="6" t="str">
        <f>VLOOKUP(ActividadesCom[[#This Row],[NO. DE CONTROL]],'LISTADO ESTUDIANTES'!A:C,3,FALSE)</f>
        <v>INGENIERIA CIVIL</v>
      </c>
      <c r="D5198" s="5" t="str">
        <f>VLOOKUP(ActividadesCom[[#This Row],[NO. DE CONTROL]],'LISTADO ESTUDIANTES'!A:D,4,FALSE)</f>
        <v>ACTIVO(A)</v>
      </c>
      <c r="E5198" s="7">
        <f>SUM(ActividadesCom[[#This Row],[CRÉD. 1]],ActividadesCom[[#This Row],[CRÉD. 2]],ActividadesCom[[#This Row],[CRÉD. 3]],ActividadesCom[[#This Row],[CRÉD. 4]],ActividadesCom[[#This Row],[CRÉD. 5]])</f>
        <v>0</v>
      </c>
      <c r="F5198" s="5" t="str">
        <f>IF(ActividadesCom[[#This Row],[ÚLTIMO SEMESTRE CON CRÉDITOS]]&gt;0,ROUND(AVERAGE(ActividadesCom[[#This Row],[VALOR NIVEL 5]],ActividadesCom[[#This Row],[VALOR NIVEL 4]],ActividadesCom[[#This Row],[VALOR NIVEL 3]],ActividadesCom[[#This Row],[VALOR NIVEL 2]],ActividadesCom[[#This Row],[VALOR NIVEL 1]]),0),"")</f>
        <v/>
      </c>
      <c r="G5198" s="7" t="str">
        <f>IF(ActividadesCom[[#This Row],[PROMEDIO]]="","",IF(ActividadesCom[[#This Row],[PROMEDIO]]&gt;=4,"EXCELENTE",IF(ActividadesCom[[#This Row],[PROMEDIO]]&gt;=3,"NOTABLE",IF(ActividadesCom[[#This Row],[PROMEDIO]]&gt;=2,"BUENO",IF(ActividadesCom[[#This Row],[PROMEDIO]]=1,"SUFICIENTE","")))))</f>
        <v/>
      </c>
      <c r="H5198" s="5">
        <f>MAX(ActividadesCom[[#This Row],[PERÍODO 1]],ActividadesCom[[#This Row],[PERÍODO 2]],ActividadesCom[[#This Row],[PERÍODO 3]],ActividadesCom[[#This Row],[PERÍODO 4]],ActividadesCom[[#This Row],[PERÍODO 5]])</f>
        <v>0</v>
      </c>
      <c r="I5198" s="6"/>
      <c r="J5198" s="5"/>
      <c r="K5198" s="5"/>
      <c r="L5198" s="5" t="str">
        <f>IF(ActividadesCom[[#This Row],[NIVEL 1]]&lt;&gt;0,VLOOKUP(ActividadesCom[[#This Row],[NIVEL 1]],Catálogo!A:B,2,FALSE),"")</f>
        <v/>
      </c>
      <c r="M5198" s="5"/>
      <c r="N5198" s="6"/>
      <c r="O5198" s="5"/>
      <c r="P5198" s="5"/>
      <c r="Q5198" s="5" t="str">
        <f>IF(ActividadesCom[[#This Row],[NIVEL 2]]&lt;&gt;0,VLOOKUP(ActividadesCom[[#This Row],[NIVEL 2]],Catálogo!A:B,2,FALSE),"")</f>
        <v/>
      </c>
      <c r="R5198" s="5"/>
      <c r="S5198" s="6"/>
      <c r="T5198" s="5"/>
      <c r="U5198" s="5"/>
      <c r="V5198" s="5" t="str">
        <f>IF(ActividadesCom[[#This Row],[NIVEL 3]]&lt;&gt;0,VLOOKUP(ActividadesCom[[#This Row],[NIVEL 3]],Catálogo!A:B,2,FALSE),"")</f>
        <v/>
      </c>
      <c r="W5198" s="5"/>
      <c r="X5198" s="6"/>
      <c r="Y5198" s="5"/>
      <c r="Z5198" s="5"/>
      <c r="AA5198" s="5" t="str">
        <f>IF(ActividadesCom[[#This Row],[NIVEL 4]]&lt;&gt;0,VLOOKUP(ActividadesCom[[#This Row],[NIVEL 4]],Catálogo!A:B,2,FALSE),"")</f>
        <v/>
      </c>
      <c r="AB5198" s="5"/>
      <c r="AC5198" s="6"/>
      <c r="AD5198" s="5"/>
      <c r="AE5198" s="5"/>
      <c r="AF5198" s="5" t="str">
        <f>IF(ActividadesCom[[#This Row],[NIVEL 5]]&lt;&gt;0,VLOOKUP(ActividadesCom[[#This Row],[NIVEL 5]],Catálogo!A:B,2,FALSE),"")</f>
        <v/>
      </c>
      <c r="AG5198" s="5"/>
    </row>
    <row r="5199" spans="1:33" ht="28.5" customHeight="1" x14ac:dyDescent="0.25">
      <c r="A5199" s="7">
        <v>26470123</v>
      </c>
      <c r="B5199" s="10" t="str">
        <f>VLOOKUP(ActividadesCom[[#This Row],[NO. DE CONTROL]],'LISTADO ESTUDIANTES'!A:C,2,FALSE)</f>
        <v>HUITZ RODRIGUEZ ADDY CAROLINA</v>
      </c>
      <c r="C5199" s="6" t="str">
        <f>VLOOKUP(ActividadesCom[[#This Row],[NO. DE CONTROL]],'LISTADO ESTUDIANTES'!A:C,3,FALSE)</f>
        <v>INGENIERIA CIVIL</v>
      </c>
      <c r="D5199" s="5" t="str">
        <f>VLOOKUP(ActividadesCom[[#This Row],[NO. DE CONTROL]],'LISTADO ESTUDIANTES'!A:D,4,FALSE)</f>
        <v>ACTIVO(A)</v>
      </c>
      <c r="E5199" s="7">
        <f>SUM(ActividadesCom[[#This Row],[CRÉD. 1]],ActividadesCom[[#This Row],[CRÉD. 2]],ActividadesCom[[#This Row],[CRÉD. 3]],ActividadesCom[[#This Row],[CRÉD. 4]],ActividadesCom[[#This Row],[CRÉD. 5]])</f>
        <v>0</v>
      </c>
      <c r="F5199" s="5" t="str">
        <f>IF(ActividadesCom[[#This Row],[ÚLTIMO SEMESTRE CON CRÉDITOS]]&gt;0,ROUND(AVERAGE(ActividadesCom[[#This Row],[VALOR NIVEL 5]],ActividadesCom[[#This Row],[VALOR NIVEL 4]],ActividadesCom[[#This Row],[VALOR NIVEL 3]],ActividadesCom[[#This Row],[VALOR NIVEL 2]],ActividadesCom[[#This Row],[VALOR NIVEL 1]]),0),"")</f>
        <v/>
      </c>
      <c r="G5199" s="7" t="str">
        <f>IF(ActividadesCom[[#This Row],[PROMEDIO]]="","",IF(ActividadesCom[[#This Row],[PROMEDIO]]&gt;=4,"EXCELENTE",IF(ActividadesCom[[#This Row],[PROMEDIO]]&gt;=3,"NOTABLE",IF(ActividadesCom[[#This Row],[PROMEDIO]]&gt;=2,"BUENO",IF(ActividadesCom[[#This Row],[PROMEDIO]]=1,"SUFICIENTE","")))))</f>
        <v/>
      </c>
      <c r="H5199" s="5">
        <f>MAX(ActividadesCom[[#This Row],[PERÍODO 1]],ActividadesCom[[#This Row],[PERÍODO 2]],ActividadesCom[[#This Row],[PERÍODO 3]],ActividadesCom[[#This Row],[PERÍODO 4]],ActividadesCom[[#This Row],[PERÍODO 5]])</f>
        <v>0</v>
      </c>
      <c r="I5199" s="6"/>
      <c r="J5199" s="5"/>
      <c r="K5199" s="5"/>
      <c r="L5199" s="5" t="str">
        <f>IF(ActividadesCom[[#This Row],[NIVEL 1]]&lt;&gt;0,VLOOKUP(ActividadesCom[[#This Row],[NIVEL 1]],Catálogo!A:B,2,FALSE),"")</f>
        <v/>
      </c>
      <c r="M5199" s="5"/>
      <c r="N5199" s="6"/>
      <c r="O5199" s="5"/>
      <c r="P5199" s="5"/>
      <c r="Q5199" s="5" t="str">
        <f>IF(ActividadesCom[[#This Row],[NIVEL 2]]&lt;&gt;0,VLOOKUP(ActividadesCom[[#This Row],[NIVEL 2]],Catálogo!A:B,2,FALSE),"")</f>
        <v/>
      </c>
      <c r="R5199" s="5"/>
      <c r="S5199" s="6"/>
      <c r="T5199" s="5"/>
      <c r="U5199" s="5"/>
      <c r="V5199" s="5" t="str">
        <f>IF(ActividadesCom[[#This Row],[NIVEL 3]]&lt;&gt;0,VLOOKUP(ActividadesCom[[#This Row],[NIVEL 3]],Catálogo!A:B,2,FALSE),"")</f>
        <v/>
      </c>
      <c r="W5199" s="5"/>
      <c r="X5199" s="6"/>
      <c r="Y5199" s="5"/>
      <c r="Z5199" s="5"/>
      <c r="AA5199" s="5" t="str">
        <f>IF(ActividadesCom[[#This Row],[NIVEL 4]]&lt;&gt;0,VLOOKUP(ActividadesCom[[#This Row],[NIVEL 4]],Catálogo!A:B,2,FALSE),"")</f>
        <v/>
      </c>
      <c r="AB5199" s="5"/>
      <c r="AC5199" s="6"/>
      <c r="AD5199" s="5"/>
      <c r="AE5199" s="5"/>
      <c r="AF5199" s="5" t="str">
        <f>IF(ActividadesCom[[#This Row],[NIVEL 5]]&lt;&gt;0,VLOOKUP(ActividadesCom[[#This Row],[NIVEL 5]],Catálogo!A:B,2,FALSE),"")</f>
        <v/>
      </c>
      <c r="AG5199" s="5"/>
    </row>
    <row r="5200" spans="1:33" ht="28.5" customHeight="1" x14ac:dyDescent="0.25">
      <c r="A5200" s="7">
        <v>26470124</v>
      </c>
      <c r="B5200" s="10" t="str">
        <f>VLOOKUP(ActividadesCom[[#This Row],[NO. DE CONTROL]],'LISTADO ESTUDIANTES'!A:C,2,FALSE)</f>
        <v>MONROY ESTRELLA RODRIGO ISRAEL</v>
      </c>
      <c r="C5200" s="6" t="str">
        <f>VLOOKUP(ActividadesCom[[#This Row],[NO. DE CONTROL]],'LISTADO ESTUDIANTES'!A:C,3,FALSE)</f>
        <v>INGENIERIA CIVIL</v>
      </c>
      <c r="D5200" s="5" t="str">
        <f>VLOOKUP(ActividadesCom[[#This Row],[NO. DE CONTROL]],'LISTADO ESTUDIANTES'!A:D,4,FALSE)</f>
        <v>ACTIVO(A)</v>
      </c>
      <c r="E5200" s="7">
        <f>SUM(ActividadesCom[[#This Row],[CRÉD. 1]],ActividadesCom[[#This Row],[CRÉD. 2]],ActividadesCom[[#This Row],[CRÉD. 3]],ActividadesCom[[#This Row],[CRÉD. 4]],ActividadesCom[[#This Row],[CRÉD. 5]])</f>
        <v>0</v>
      </c>
      <c r="F5200" s="5" t="str">
        <f>IF(ActividadesCom[[#This Row],[ÚLTIMO SEMESTRE CON CRÉDITOS]]&gt;0,ROUND(AVERAGE(ActividadesCom[[#This Row],[VALOR NIVEL 5]],ActividadesCom[[#This Row],[VALOR NIVEL 4]],ActividadesCom[[#This Row],[VALOR NIVEL 3]],ActividadesCom[[#This Row],[VALOR NIVEL 2]],ActividadesCom[[#This Row],[VALOR NIVEL 1]]),0),"")</f>
        <v/>
      </c>
      <c r="G5200" s="7" t="str">
        <f>IF(ActividadesCom[[#This Row],[PROMEDIO]]="","",IF(ActividadesCom[[#This Row],[PROMEDIO]]&gt;=4,"EXCELENTE",IF(ActividadesCom[[#This Row],[PROMEDIO]]&gt;=3,"NOTABLE",IF(ActividadesCom[[#This Row],[PROMEDIO]]&gt;=2,"BUENO",IF(ActividadesCom[[#This Row],[PROMEDIO]]=1,"SUFICIENTE","")))))</f>
        <v/>
      </c>
      <c r="H5200" s="5">
        <f>MAX(ActividadesCom[[#This Row],[PERÍODO 1]],ActividadesCom[[#This Row],[PERÍODO 2]],ActividadesCom[[#This Row],[PERÍODO 3]],ActividadesCom[[#This Row],[PERÍODO 4]],ActividadesCom[[#This Row],[PERÍODO 5]])</f>
        <v>0</v>
      </c>
      <c r="I5200" s="6"/>
      <c r="J5200" s="5"/>
      <c r="K5200" s="5"/>
      <c r="L5200" s="5" t="str">
        <f>IF(ActividadesCom[[#This Row],[NIVEL 1]]&lt;&gt;0,VLOOKUP(ActividadesCom[[#This Row],[NIVEL 1]],Catálogo!A:B,2,FALSE),"")</f>
        <v/>
      </c>
      <c r="M5200" s="5"/>
      <c r="N5200" s="6"/>
      <c r="O5200" s="5"/>
      <c r="P5200" s="5"/>
      <c r="Q5200" s="5" t="str">
        <f>IF(ActividadesCom[[#This Row],[NIVEL 2]]&lt;&gt;0,VLOOKUP(ActividadesCom[[#This Row],[NIVEL 2]],Catálogo!A:B,2,FALSE),"")</f>
        <v/>
      </c>
      <c r="R5200" s="5"/>
      <c r="S5200" s="6"/>
      <c r="T5200" s="5"/>
      <c r="U5200" s="5"/>
      <c r="V5200" s="5" t="str">
        <f>IF(ActividadesCom[[#This Row],[NIVEL 3]]&lt;&gt;0,VLOOKUP(ActividadesCom[[#This Row],[NIVEL 3]],Catálogo!A:B,2,FALSE),"")</f>
        <v/>
      </c>
      <c r="W5200" s="5"/>
      <c r="X5200" s="6"/>
      <c r="Y5200" s="5"/>
      <c r="Z5200" s="5"/>
      <c r="AA5200" s="5" t="str">
        <f>IF(ActividadesCom[[#This Row],[NIVEL 4]]&lt;&gt;0,VLOOKUP(ActividadesCom[[#This Row],[NIVEL 4]],Catálogo!A:B,2,FALSE),"")</f>
        <v/>
      </c>
      <c r="AB5200" s="5"/>
      <c r="AC5200" s="6"/>
      <c r="AD5200" s="5"/>
      <c r="AE5200" s="5"/>
      <c r="AF5200" s="5" t="str">
        <f>IF(ActividadesCom[[#This Row],[NIVEL 5]]&lt;&gt;0,VLOOKUP(ActividadesCom[[#This Row],[NIVEL 5]],Catálogo!A:B,2,FALSE),"")</f>
        <v/>
      </c>
      <c r="AG5200" s="5"/>
    </row>
    <row r="5201" spans="1:33" ht="28.5" customHeight="1" x14ac:dyDescent="0.25">
      <c r="A5201" s="7">
        <v>26470125</v>
      </c>
      <c r="B5201" s="10" t="str">
        <f>VLOOKUP(ActividadesCom[[#This Row],[NO. DE CONTROL]],'LISTADO ESTUDIANTES'!A:C,2,FALSE)</f>
        <v>PEREZ ORTIZ ALLIZON CAMILA</v>
      </c>
      <c r="C5201" s="6" t="str">
        <f>VLOOKUP(ActividadesCom[[#This Row],[NO. DE CONTROL]],'LISTADO ESTUDIANTES'!A:C,3,FALSE)</f>
        <v>INGENIERIA CIVIL</v>
      </c>
      <c r="D5201" s="5" t="str">
        <f>VLOOKUP(ActividadesCom[[#This Row],[NO. DE CONTROL]],'LISTADO ESTUDIANTES'!A:D,4,FALSE)</f>
        <v>ACTIVO(A)</v>
      </c>
      <c r="E5201" s="7">
        <f>SUM(ActividadesCom[[#This Row],[CRÉD. 1]],ActividadesCom[[#This Row],[CRÉD. 2]],ActividadesCom[[#This Row],[CRÉD. 3]],ActividadesCom[[#This Row],[CRÉD. 4]],ActividadesCom[[#This Row],[CRÉD. 5]])</f>
        <v>0</v>
      </c>
      <c r="F5201" s="5" t="str">
        <f>IF(ActividadesCom[[#This Row],[ÚLTIMO SEMESTRE CON CRÉDITOS]]&gt;0,ROUND(AVERAGE(ActividadesCom[[#This Row],[VALOR NIVEL 5]],ActividadesCom[[#This Row],[VALOR NIVEL 4]],ActividadesCom[[#This Row],[VALOR NIVEL 3]],ActividadesCom[[#This Row],[VALOR NIVEL 2]],ActividadesCom[[#This Row],[VALOR NIVEL 1]]),0),"")</f>
        <v/>
      </c>
      <c r="G5201" s="7" t="str">
        <f>IF(ActividadesCom[[#This Row],[PROMEDIO]]="","",IF(ActividadesCom[[#This Row],[PROMEDIO]]&gt;=4,"EXCELENTE",IF(ActividadesCom[[#This Row],[PROMEDIO]]&gt;=3,"NOTABLE",IF(ActividadesCom[[#This Row],[PROMEDIO]]&gt;=2,"BUENO",IF(ActividadesCom[[#This Row],[PROMEDIO]]=1,"SUFICIENTE","")))))</f>
        <v/>
      </c>
      <c r="H5201" s="5">
        <f>MAX(ActividadesCom[[#This Row],[PERÍODO 1]],ActividadesCom[[#This Row],[PERÍODO 2]],ActividadesCom[[#This Row],[PERÍODO 3]],ActividadesCom[[#This Row],[PERÍODO 4]],ActividadesCom[[#This Row],[PERÍODO 5]])</f>
        <v>0</v>
      </c>
      <c r="I5201" s="6"/>
      <c r="J5201" s="5"/>
      <c r="K5201" s="5"/>
      <c r="L5201" s="5" t="str">
        <f>IF(ActividadesCom[[#This Row],[NIVEL 1]]&lt;&gt;0,VLOOKUP(ActividadesCom[[#This Row],[NIVEL 1]],Catálogo!A:B,2,FALSE),"")</f>
        <v/>
      </c>
      <c r="M5201" s="5"/>
      <c r="N5201" s="6"/>
      <c r="O5201" s="5"/>
      <c r="P5201" s="5"/>
      <c r="Q5201" s="5" t="str">
        <f>IF(ActividadesCom[[#This Row],[NIVEL 2]]&lt;&gt;0,VLOOKUP(ActividadesCom[[#This Row],[NIVEL 2]],Catálogo!A:B,2,FALSE),"")</f>
        <v/>
      </c>
      <c r="R5201" s="5"/>
      <c r="S5201" s="6"/>
      <c r="T5201" s="5"/>
      <c r="U5201" s="5"/>
      <c r="V5201" s="5" t="str">
        <f>IF(ActividadesCom[[#This Row],[NIVEL 3]]&lt;&gt;0,VLOOKUP(ActividadesCom[[#This Row],[NIVEL 3]],Catálogo!A:B,2,FALSE),"")</f>
        <v/>
      </c>
      <c r="W5201" s="5"/>
      <c r="X5201" s="6"/>
      <c r="Y5201" s="5"/>
      <c r="Z5201" s="5"/>
      <c r="AA5201" s="5" t="str">
        <f>IF(ActividadesCom[[#This Row],[NIVEL 4]]&lt;&gt;0,VLOOKUP(ActividadesCom[[#This Row],[NIVEL 4]],Catálogo!A:B,2,FALSE),"")</f>
        <v/>
      </c>
      <c r="AB5201" s="5"/>
      <c r="AC5201" s="6"/>
      <c r="AD5201" s="5"/>
      <c r="AE5201" s="5"/>
      <c r="AF5201" s="5" t="str">
        <f>IF(ActividadesCom[[#This Row],[NIVEL 5]]&lt;&gt;0,VLOOKUP(ActividadesCom[[#This Row],[NIVEL 5]],Catálogo!A:B,2,FALSE),"")</f>
        <v/>
      </c>
      <c r="AG5201" s="5"/>
    </row>
    <row r="5202" spans="1:33" ht="28.5" customHeight="1" x14ac:dyDescent="0.25">
      <c r="A5202" s="7">
        <v>26470126</v>
      </c>
      <c r="B5202" s="10" t="str">
        <f>VLOOKUP(ActividadesCom[[#This Row],[NO. DE CONTROL]],'LISTADO ESTUDIANTES'!A:C,2,FALSE)</f>
        <v>REVOLORIO CASTRO EMMA LIZETTE</v>
      </c>
      <c r="C5202" s="6" t="str">
        <f>VLOOKUP(ActividadesCom[[#This Row],[NO. DE CONTROL]],'LISTADO ESTUDIANTES'!A:C,3,FALSE)</f>
        <v>INGENIERIA CIVIL</v>
      </c>
      <c r="D5202" s="5" t="str">
        <f>VLOOKUP(ActividadesCom[[#This Row],[NO. DE CONTROL]],'LISTADO ESTUDIANTES'!A:D,4,FALSE)</f>
        <v>ACTIVO(A)</v>
      </c>
      <c r="E5202" s="7">
        <f>SUM(ActividadesCom[[#This Row],[CRÉD. 1]],ActividadesCom[[#This Row],[CRÉD. 2]],ActividadesCom[[#This Row],[CRÉD. 3]],ActividadesCom[[#This Row],[CRÉD. 4]],ActividadesCom[[#This Row],[CRÉD. 5]])</f>
        <v>0</v>
      </c>
      <c r="F5202" s="5" t="str">
        <f>IF(ActividadesCom[[#This Row],[ÚLTIMO SEMESTRE CON CRÉDITOS]]&gt;0,ROUND(AVERAGE(ActividadesCom[[#This Row],[VALOR NIVEL 5]],ActividadesCom[[#This Row],[VALOR NIVEL 4]],ActividadesCom[[#This Row],[VALOR NIVEL 3]],ActividadesCom[[#This Row],[VALOR NIVEL 2]],ActividadesCom[[#This Row],[VALOR NIVEL 1]]),0),"")</f>
        <v/>
      </c>
      <c r="G5202" s="7" t="str">
        <f>IF(ActividadesCom[[#This Row],[PROMEDIO]]="","",IF(ActividadesCom[[#This Row],[PROMEDIO]]&gt;=4,"EXCELENTE",IF(ActividadesCom[[#This Row],[PROMEDIO]]&gt;=3,"NOTABLE",IF(ActividadesCom[[#This Row],[PROMEDIO]]&gt;=2,"BUENO",IF(ActividadesCom[[#This Row],[PROMEDIO]]=1,"SUFICIENTE","")))))</f>
        <v/>
      </c>
      <c r="H5202" s="5">
        <f>MAX(ActividadesCom[[#This Row],[PERÍODO 1]],ActividadesCom[[#This Row],[PERÍODO 2]],ActividadesCom[[#This Row],[PERÍODO 3]],ActividadesCom[[#This Row],[PERÍODO 4]],ActividadesCom[[#This Row],[PERÍODO 5]])</f>
        <v>0</v>
      </c>
      <c r="I5202" s="6"/>
      <c r="J5202" s="5"/>
      <c r="K5202" s="5"/>
      <c r="L5202" s="5" t="str">
        <f>IF(ActividadesCom[[#This Row],[NIVEL 1]]&lt;&gt;0,VLOOKUP(ActividadesCom[[#This Row],[NIVEL 1]],Catálogo!A:B,2,FALSE),"")</f>
        <v/>
      </c>
      <c r="M5202" s="5"/>
      <c r="N5202" s="6"/>
      <c r="O5202" s="5"/>
      <c r="P5202" s="5"/>
      <c r="Q5202" s="5" t="str">
        <f>IF(ActividadesCom[[#This Row],[NIVEL 2]]&lt;&gt;0,VLOOKUP(ActividadesCom[[#This Row],[NIVEL 2]],Catálogo!A:B,2,FALSE),"")</f>
        <v/>
      </c>
      <c r="R5202" s="5"/>
      <c r="S5202" s="6"/>
      <c r="T5202" s="5"/>
      <c r="U5202" s="5"/>
      <c r="V5202" s="5" t="str">
        <f>IF(ActividadesCom[[#This Row],[NIVEL 3]]&lt;&gt;0,VLOOKUP(ActividadesCom[[#This Row],[NIVEL 3]],Catálogo!A:B,2,FALSE),"")</f>
        <v/>
      </c>
      <c r="W5202" s="5"/>
      <c r="X5202" s="6"/>
      <c r="Y5202" s="5"/>
      <c r="Z5202" s="5"/>
      <c r="AA5202" s="5" t="str">
        <f>IF(ActividadesCom[[#This Row],[NIVEL 4]]&lt;&gt;0,VLOOKUP(ActividadesCom[[#This Row],[NIVEL 4]],Catálogo!A:B,2,FALSE),"")</f>
        <v/>
      </c>
      <c r="AB5202" s="5"/>
      <c r="AC5202" s="6"/>
      <c r="AD5202" s="5"/>
      <c r="AE5202" s="5"/>
      <c r="AF5202" s="5" t="str">
        <f>IF(ActividadesCom[[#This Row],[NIVEL 5]]&lt;&gt;0,VLOOKUP(ActividadesCom[[#This Row],[NIVEL 5]],Catálogo!A:B,2,FALSE),"")</f>
        <v/>
      </c>
      <c r="AG5202" s="5"/>
    </row>
    <row r="5203" spans="1:33" ht="28.5" customHeight="1" x14ac:dyDescent="0.25">
      <c r="A5203" s="7">
        <v>26470127</v>
      </c>
      <c r="B5203" s="10" t="str">
        <f>VLOOKUP(ActividadesCom[[#This Row],[NO. DE CONTROL]],'LISTADO ESTUDIANTES'!A:C,2,FALSE)</f>
        <v>SEGOVIA TAMAY LIZBETH CONCEPCION</v>
      </c>
      <c r="C5203" s="6" t="str">
        <f>VLOOKUP(ActividadesCom[[#This Row],[NO. DE CONTROL]],'LISTADO ESTUDIANTES'!A:C,3,FALSE)</f>
        <v>INGENIERIA CIVIL</v>
      </c>
      <c r="D5203" s="5" t="str">
        <f>VLOOKUP(ActividadesCom[[#This Row],[NO. DE CONTROL]],'LISTADO ESTUDIANTES'!A:D,4,FALSE)</f>
        <v>ACTIVO(A)</v>
      </c>
      <c r="E5203" s="7">
        <f>SUM(ActividadesCom[[#This Row],[CRÉD. 1]],ActividadesCom[[#This Row],[CRÉD. 2]],ActividadesCom[[#This Row],[CRÉD. 3]],ActividadesCom[[#This Row],[CRÉD. 4]],ActividadesCom[[#This Row],[CRÉD. 5]])</f>
        <v>0</v>
      </c>
      <c r="F5203" s="5" t="str">
        <f>IF(ActividadesCom[[#This Row],[ÚLTIMO SEMESTRE CON CRÉDITOS]]&gt;0,ROUND(AVERAGE(ActividadesCom[[#This Row],[VALOR NIVEL 5]],ActividadesCom[[#This Row],[VALOR NIVEL 4]],ActividadesCom[[#This Row],[VALOR NIVEL 3]],ActividadesCom[[#This Row],[VALOR NIVEL 2]],ActividadesCom[[#This Row],[VALOR NIVEL 1]]),0),"")</f>
        <v/>
      </c>
      <c r="G5203" s="7" t="str">
        <f>IF(ActividadesCom[[#This Row],[PROMEDIO]]="","",IF(ActividadesCom[[#This Row],[PROMEDIO]]&gt;=4,"EXCELENTE",IF(ActividadesCom[[#This Row],[PROMEDIO]]&gt;=3,"NOTABLE",IF(ActividadesCom[[#This Row],[PROMEDIO]]&gt;=2,"BUENO",IF(ActividadesCom[[#This Row],[PROMEDIO]]=1,"SUFICIENTE","")))))</f>
        <v/>
      </c>
      <c r="H5203" s="5">
        <f>MAX(ActividadesCom[[#This Row],[PERÍODO 1]],ActividadesCom[[#This Row],[PERÍODO 2]],ActividadesCom[[#This Row],[PERÍODO 3]],ActividadesCom[[#This Row],[PERÍODO 4]],ActividadesCom[[#This Row],[PERÍODO 5]])</f>
        <v>0</v>
      </c>
      <c r="I5203" s="6"/>
      <c r="J5203" s="5"/>
      <c r="K5203" s="5"/>
      <c r="L5203" s="5" t="str">
        <f>IF(ActividadesCom[[#This Row],[NIVEL 1]]&lt;&gt;0,VLOOKUP(ActividadesCom[[#This Row],[NIVEL 1]],Catálogo!A:B,2,FALSE),"")</f>
        <v/>
      </c>
      <c r="M5203" s="5"/>
      <c r="N5203" s="6"/>
      <c r="O5203" s="5"/>
      <c r="P5203" s="5"/>
      <c r="Q5203" s="5" t="str">
        <f>IF(ActividadesCom[[#This Row],[NIVEL 2]]&lt;&gt;0,VLOOKUP(ActividadesCom[[#This Row],[NIVEL 2]],Catálogo!A:B,2,FALSE),"")</f>
        <v/>
      </c>
      <c r="R5203" s="5"/>
      <c r="S5203" s="6"/>
      <c r="T5203" s="5"/>
      <c r="U5203" s="5"/>
      <c r="V5203" s="5" t="str">
        <f>IF(ActividadesCom[[#This Row],[NIVEL 3]]&lt;&gt;0,VLOOKUP(ActividadesCom[[#This Row],[NIVEL 3]],Catálogo!A:B,2,FALSE),"")</f>
        <v/>
      </c>
      <c r="W5203" s="5"/>
      <c r="X5203" s="6"/>
      <c r="Y5203" s="5"/>
      <c r="Z5203" s="5"/>
      <c r="AA5203" s="5" t="str">
        <f>IF(ActividadesCom[[#This Row],[NIVEL 4]]&lt;&gt;0,VLOOKUP(ActividadesCom[[#This Row],[NIVEL 4]],Catálogo!A:B,2,FALSE),"")</f>
        <v/>
      </c>
      <c r="AB5203" s="5"/>
      <c r="AC5203" s="6"/>
      <c r="AD5203" s="5"/>
      <c r="AE5203" s="5"/>
      <c r="AF5203" s="5" t="str">
        <f>IF(ActividadesCom[[#This Row],[NIVEL 5]]&lt;&gt;0,VLOOKUP(ActividadesCom[[#This Row],[NIVEL 5]],Catálogo!A:B,2,FALSE),"")</f>
        <v/>
      </c>
      <c r="AG5203" s="5"/>
    </row>
    <row r="5204" spans="1:33" ht="28.5" customHeight="1" x14ac:dyDescent="0.25">
      <c r="A5204" s="7">
        <v>26470128</v>
      </c>
      <c r="B5204" s="10" t="str">
        <f>VLOOKUP(ActividadesCom[[#This Row],[NO. DE CONTROL]],'LISTADO ESTUDIANTES'!A:C,2,FALSE)</f>
        <v>SULUB R DE LA GALA CARLOS DAVID</v>
      </c>
      <c r="C5204" s="6" t="str">
        <f>VLOOKUP(ActividadesCom[[#This Row],[NO. DE CONTROL]],'LISTADO ESTUDIANTES'!A:C,3,FALSE)</f>
        <v>INGENIERIA CIVIL</v>
      </c>
      <c r="D5204" s="5" t="str">
        <f>VLOOKUP(ActividadesCom[[#This Row],[NO. DE CONTROL]],'LISTADO ESTUDIANTES'!A:D,4,FALSE)</f>
        <v>ACTIVO(A)</v>
      </c>
      <c r="E5204" s="7">
        <f>SUM(ActividadesCom[[#This Row],[CRÉD. 1]],ActividadesCom[[#This Row],[CRÉD. 2]],ActividadesCom[[#This Row],[CRÉD. 3]],ActividadesCom[[#This Row],[CRÉD. 4]],ActividadesCom[[#This Row],[CRÉD. 5]])</f>
        <v>0</v>
      </c>
      <c r="F5204" s="5" t="str">
        <f>IF(ActividadesCom[[#This Row],[ÚLTIMO SEMESTRE CON CRÉDITOS]]&gt;0,ROUND(AVERAGE(ActividadesCom[[#This Row],[VALOR NIVEL 5]],ActividadesCom[[#This Row],[VALOR NIVEL 4]],ActividadesCom[[#This Row],[VALOR NIVEL 3]],ActividadesCom[[#This Row],[VALOR NIVEL 2]],ActividadesCom[[#This Row],[VALOR NIVEL 1]]),0),"")</f>
        <v/>
      </c>
      <c r="G5204" s="7" t="str">
        <f>IF(ActividadesCom[[#This Row],[PROMEDIO]]="","",IF(ActividadesCom[[#This Row],[PROMEDIO]]&gt;=4,"EXCELENTE",IF(ActividadesCom[[#This Row],[PROMEDIO]]&gt;=3,"NOTABLE",IF(ActividadesCom[[#This Row],[PROMEDIO]]&gt;=2,"BUENO",IF(ActividadesCom[[#This Row],[PROMEDIO]]=1,"SUFICIENTE","")))))</f>
        <v/>
      </c>
      <c r="H5204" s="5">
        <f>MAX(ActividadesCom[[#This Row],[PERÍODO 1]],ActividadesCom[[#This Row],[PERÍODO 2]],ActividadesCom[[#This Row],[PERÍODO 3]],ActividadesCom[[#This Row],[PERÍODO 4]],ActividadesCom[[#This Row],[PERÍODO 5]])</f>
        <v>0</v>
      </c>
      <c r="I5204" s="6"/>
      <c r="J5204" s="5"/>
      <c r="K5204" s="5"/>
      <c r="L5204" s="5" t="str">
        <f>IF(ActividadesCom[[#This Row],[NIVEL 1]]&lt;&gt;0,VLOOKUP(ActividadesCom[[#This Row],[NIVEL 1]],Catálogo!A:B,2,FALSE),"")</f>
        <v/>
      </c>
      <c r="M5204" s="5"/>
      <c r="N5204" s="6"/>
      <c r="O5204" s="5"/>
      <c r="P5204" s="5"/>
      <c r="Q5204" s="5" t="str">
        <f>IF(ActividadesCom[[#This Row],[NIVEL 2]]&lt;&gt;0,VLOOKUP(ActividadesCom[[#This Row],[NIVEL 2]],Catálogo!A:B,2,FALSE),"")</f>
        <v/>
      </c>
      <c r="R5204" s="5"/>
      <c r="S5204" s="6"/>
      <c r="T5204" s="5"/>
      <c r="U5204" s="5"/>
      <c r="V5204" s="5" t="str">
        <f>IF(ActividadesCom[[#This Row],[NIVEL 3]]&lt;&gt;0,VLOOKUP(ActividadesCom[[#This Row],[NIVEL 3]],Catálogo!A:B,2,FALSE),"")</f>
        <v/>
      </c>
      <c r="W5204" s="5"/>
      <c r="X5204" s="6"/>
      <c r="Y5204" s="5"/>
      <c r="Z5204" s="5"/>
      <c r="AA5204" s="5" t="str">
        <f>IF(ActividadesCom[[#This Row],[NIVEL 4]]&lt;&gt;0,VLOOKUP(ActividadesCom[[#This Row],[NIVEL 4]],Catálogo!A:B,2,FALSE),"")</f>
        <v/>
      </c>
      <c r="AB5204" s="5"/>
      <c r="AC5204" s="6"/>
      <c r="AD5204" s="5"/>
      <c r="AE5204" s="5"/>
      <c r="AF5204" s="5" t="str">
        <f>IF(ActividadesCom[[#This Row],[NIVEL 5]]&lt;&gt;0,VLOOKUP(ActividadesCom[[#This Row],[NIVEL 5]],Catálogo!A:B,2,FALSE),"")</f>
        <v/>
      </c>
      <c r="AG5204" s="5"/>
    </row>
    <row r="5205" spans="1:33" ht="28.5" customHeight="1" x14ac:dyDescent="0.25">
      <c r="A5205" s="7">
        <v>26470129</v>
      </c>
      <c r="B5205" s="10" t="str">
        <f>VLOOKUP(ActividadesCom[[#This Row],[NO. DE CONTROL]],'LISTADO ESTUDIANTES'!A:C,2,FALSE)</f>
        <v>UC GIL ISIDORA GUADALUPE</v>
      </c>
      <c r="C5205" s="6" t="str">
        <f>VLOOKUP(ActividadesCom[[#This Row],[NO. DE CONTROL]],'LISTADO ESTUDIANTES'!A:C,3,FALSE)</f>
        <v>INGENIERIA CIVIL</v>
      </c>
      <c r="D5205" s="5" t="str">
        <f>VLOOKUP(ActividadesCom[[#This Row],[NO. DE CONTROL]],'LISTADO ESTUDIANTES'!A:D,4,FALSE)</f>
        <v>ACTIVO(A)</v>
      </c>
      <c r="E5205" s="7">
        <f>SUM(ActividadesCom[[#This Row],[CRÉD. 1]],ActividadesCom[[#This Row],[CRÉD. 2]],ActividadesCom[[#This Row],[CRÉD. 3]],ActividadesCom[[#This Row],[CRÉD. 4]],ActividadesCom[[#This Row],[CRÉD. 5]])</f>
        <v>0</v>
      </c>
      <c r="F5205" s="5" t="str">
        <f>IF(ActividadesCom[[#This Row],[ÚLTIMO SEMESTRE CON CRÉDITOS]]&gt;0,ROUND(AVERAGE(ActividadesCom[[#This Row],[VALOR NIVEL 5]],ActividadesCom[[#This Row],[VALOR NIVEL 4]],ActividadesCom[[#This Row],[VALOR NIVEL 3]],ActividadesCom[[#This Row],[VALOR NIVEL 2]],ActividadesCom[[#This Row],[VALOR NIVEL 1]]),0),"")</f>
        <v/>
      </c>
      <c r="G5205" s="7" t="str">
        <f>IF(ActividadesCom[[#This Row],[PROMEDIO]]="","",IF(ActividadesCom[[#This Row],[PROMEDIO]]&gt;=4,"EXCELENTE",IF(ActividadesCom[[#This Row],[PROMEDIO]]&gt;=3,"NOTABLE",IF(ActividadesCom[[#This Row],[PROMEDIO]]&gt;=2,"BUENO",IF(ActividadesCom[[#This Row],[PROMEDIO]]=1,"SUFICIENTE","")))))</f>
        <v/>
      </c>
      <c r="H5205" s="5">
        <f>MAX(ActividadesCom[[#This Row],[PERÍODO 1]],ActividadesCom[[#This Row],[PERÍODO 2]],ActividadesCom[[#This Row],[PERÍODO 3]],ActividadesCom[[#This Row],[PERÍODO 4]],ActividadesCom[[#This Row],[PERÍODO 5]])</f>
        <v>0</v>
      </c>
      <c r="I5205" s="6"/>
      <c r="J5205" s="5"/>
      <c r="K5205" s="5"/>
      <c r="L5205" s="5" t="str">
        <f>IF(ActividadesCom[[#This Row],[NIVEL 1]]&lt;&gt;0,VLOOKUP(ActividadesCom[[#This Row],[NIVEL 1]],Catálogo!A:B,2,FALSE),"")</f>
        <v/>
      </c>
      <c r="M5205" s="5"/>
      <c r="N5205" s="6"/>
      <c r="O5205" s="5"/>
      <c r="P5205" s="5"/>
      <c r="Q5205" s="5" t="str">
        <f>IF(ActividadesCom[[#This Row],[NIVEL 2]]&lt;&gt;0,VLOOKUP(ActividadesCom[[#This Row],[NIVEL 2]],Catálogo!A:B,2,FALSE),"")</f>
        <v/>
      </c>
      <c r="R5205" s="5"/>
      <c r="S5205" s="6"/>
      <c r="T5205" s="5"/>
      <c r="U5205" s="5"/>
      <c r="V5205" s="5" t="str">
        <f>IF(ActividadesCom[[#This Row],[NIVEL 3]]&lt;&gt;0,VLOOKUP(ActividadesCom[[#This Row],[NIVEL 3]],Catálogo!A:B,2,FALSE),"")</f>
        <v/>
      </c>
      <c r="W5205" s="5"/>
      <c r="X5205" s="6"/>
      <c r="Y5205" s="5"/>
      <c r="Z5205" s="5"/>
      <c r="AA5205" s="5" t="str">
        <f>IF(ActividadesCom[[#This Row],[NIVEL 4]]&lt;&gt;0,VLOOKUP(ActividadesCom[[#This Row],[NIVEL 4]],Catálogo!A:B,2,FALSE),"")</f>
        <v/>
      </c>
      <c r="AB5205" s="5"/>
      <c r="AC5205" s="6"/>
      <c r="AD5205" s="5"/>
      <c r="AE5205" s="5"/>
      <c r="AF5205" s="5" t="str">
        <f>IF(ActividadesCom[[#This Row],[NIVEL 5]]&lt;&gt;0,VLOOKUP(ActividadesCom[[#This Row],[NIVEL 5]],Catálogo!A:B,2,FALSE),"")</f>
        <v/>
      </c>
      <c r="AG5205" s="5"/>
    </row>
    <row r="5206" spans="1:33" ht="28.5" customHeight="1" x14ac:dyDescent="0.25">
      <c r="A5206" s="7">
        <v>26470130</v>
      </c>
      <c r="B5206" s="10" t="str">
        <f>VLOOKUP(ActividadesCom[[#This Row],[NO. DE CONTROL]],'LISTADO ESTUDIANTES'!A:C,2,FALSE)</f>
        <v>CAAMAL CANUL OSMAR GABRIEL</v>
      </c>
      <c r="C5206" s="6" t="str">
        <f>VLOOKUP(ActividadesCom[[#This Row],[NO. DE CONTROL]],'LISTADO ESTUDIANTES'!A:C,3,FALSE)</f>
        <v>INGENIERIA CIVIL</v>
      </c>
      <c r="D5206" s="5" t="str">
        <f>VLOOKUP(ActividadesCom[[#This Row],[NO. DE CONTROL]],'LISTADO ESTUDIANTES'!A:D,4,FALSE)</f>
        <v>ACTIVO(A)</v>
      </c>
      <c r="E5206" s="7">
        <f>SUM(ActividadesCom[[#This Row],[CRÉD. 1]],ActividadesCom[[#This Row],[CRÉD. 2]],ActividadesCom[[#This Row],[CRÉD. 3]],ActividadesCom[[#This Row],[CRÉD. 4]],ActividadesCom[[#This Row],[CRÉD. 5]])</f>
        <v>0</v>
      </c>
      <c r="F5206" s="5" t="str">
        <f>IF(ActividadesCom[[#This Row],[ÚLTIMO SEMESTRE CON CRÉDITOS]]&gt;0,ROUND(AVERAGE(ActividadesCom[[#This Row],[VALOR NIVEL 5]],ActividadesCom[[#This Row],[VALOR NIVEL 4]],ActividadesCom[[#This Row],[VALOR NIVEL 3]],ActividadesCom[[#This Row],[VALOR NIVEL 2]],ActividadesCom[[#This Row],[VALOR NIVEL 1]]),0),"")</f>
        <v/>
      </c>
      <c r="G5206" s="7" t="str">
        <f>IF(ActividadesCom[[#This Row],[PROMEDIO]]="","",IF(ActividadesCom[[#This Row],[PROMEDIO]]&gt;=4,"EXCELENTE",IF(ActividadesCom[[#This Row],[PROMEDIO]]&gt;=3,"NOTABLE",IF(ActividadesCom[[#This Row],[PROMEDIO]]&gt;=2,"BUENO",IF(ActividadesCom[[#This Row],[PROMEDIO]]=1,"SUFICIENTE","")))))</f>
        <v/>
      </c>
      <c r="H5206" s="5">
        <f>MAX(ActividadesCom[[#This Row],[PERÍODO 1]],ActividadesCom[[#This Row],[PERÍODO 2]],ActividadesCom[[#This Row],[PERÍODO 3]],ActividadesCom[[#This Row],[PERÍODO 4]],ActividadesCom[[#This Row],[PERÍODO 5]])</f>
        <v>0</v>
      </c>
      <c r="I5206" s="6"/>
      <c r="J5206" s="5"/>
      <c r="K5206" s="5"/>
      <c r="L5206" s="5" t="str">
        <f>IF(ActividadesCom[[#This Row],[NIVEL 1]]&lt;&gt;0,VLOOKUP(ActividadesCom[[#This Row],[NIVEL 1]],Catálogo!A:B,2,FALSE),"")</f>
        <v/>
      </c>
      <c r="M5206" s="5"/>
      <c r="N5206" s="6"/>
      <c r="O5206" s="5"/>
      <c r="P5206" s="5"/>
      <c r="Q5206" s="5" t="str">
        <f>IF(ActividadesCom[[#This Row],[NIVEL 2]]&lt;&gt;0,VLOOKUP(ActividadesCom[[#This Row],[NIVEL 2]],Catálogo!A:B,2,FALSE),"")</f>
        <v/>
      </c>
      <c r="R5206" s="5"/>
      <c r="S5206" s="6"/>
      <c r="T5206" s="5"/>
      <c r="U5206" s="5"/>
      <c r="V5206" s="5" t="str">
        <f>IF(ActividadesCom[[#This Row],[NIVEL 3]]&lt;&gt;0,VLOOKUP(ActividadesCom[[#This Row],[NIVEL 3]],Catálogo!A:B,2,FALSE),"")</f>
        <v/>
      </c>
      <c r="W5206" s="5"/>
      <c r="X5206" s="6"/>
      <c r="Y5206" s="5"/>
      <c r="Z5206" s="5"/>
      <c r="AA5206" s="5" t="str">
        <f>IF(ActividadesCom[[#This Row],[NIVEL 4]]&lt;&gt;0,VLOOKUP(ActividadesCom[[#This Row],[NIVEL 4]],Catálogo!A:B,2,FALSE),"")</f>
        <v/>
      </c>
      <c r="AB5206" s="5"/>
      <c r="AC5206" s="6"/>
      <c r="AD5206" s="5"/>
      <c r="AE5206" s="5"/>
      <c r="AF5206" s="5" t="str">
        <f>IF(ActividadesCom[[#This Row],[NIVEL 5]]&lt;&gt;0,VLOOKUP(ActividadesCom[[#This Row],[NIVEL 5]],Catálogo!A:B,2,FALSE),"")</f>
        <v/>
      </c>
      <c r="AG5206" s="5"/>
    </row>
    <row r="5207" spans="1:33" ht="28.5" customHeight="1" x14ac:dyDescent="0.25">
      <c r="A5207" s="7">
        <v>26470131</v>
      </c>
      <c r="B5207" s="10" t="str">
        <f>VLOOKUP(ActividadesCom[[#This Row],[NO. DE CONTROL]],'LISTADO ESTUDIANTES'!A:C,2,FALSE)</f>
        <v>AYIL POOT MOISES SAUL</v>
      </c>
      <c r="C5207" s="6" t="str">
        <f>VLOOKUP(ActividadesCom[[#This Row],[NO. DE CONTROL]],'LISTADO ESTUDIANTES'!A:C,3,FALSE)</f>
        <v>INGENIERIA CIVIL</v>
      </c>
      <c r="D5207" s="5" t="str">
        <f>VLOOKUP(ActividadesCom[[#This Row],[NO. DE CONTROL]],'LISTADO ESTUDIANTES'!A:D,4,FALSE)</f>
        <v>ACTIVO(A)</v>
      </c>
      <c r="E5207" s="7">
        <f>SUM(ActividadesCom[[#This Row],[CRÉD. 1]],ActividadesCom[[#This Row],[CRÉD. 2]],ActividadesCom[[#This Row],[CRÉD. 3]],ActividadesCom[[#This Row],[CRÉD. 4]],ActividadesCom[[#This Row],[CRÉD. 5]])</f>
        <v>0</v>
      </c>
      <c r="F5207" s="5" t="str">
        <f>IF(ActividadesCom[[#This Row],[ÚLTIMO SEMESTRE CON CRÉDITOS]]&gt;0,ROUND(AVERAGE(ActividadesCom[[#This Row],[VALOR NIVEL 5]],ActividadesCom[[#This Row],[VALOR NIVEL 4]],ActividadesCom[[#This Row],[VALOR NIVEL 3]],ActividadesCom[[#This Row],[VALOR NIVEL 2]],ActividadesCom[[#This Row],[VALOR NIVEL 1]]),0),"")</f>
        <v/>
      </c>
      <c r="G5207" s="7" t="str">
        <f>IF(ActividadesCom[[#This Row],[PROMEDIO]]="","",IF(ActividadesCom[[#This Row],[PROMEDIO]]&gt;=4,"EXCELENTE",IF(ActividadesCom[[#This Row],[PROMEDIO]]&gt;=3,"NOTABLE",IF(ActividadesCom[[#This Row],[PROMEDIO]]&gt;=2,"BUENO",IF(ActividadesCom[[#This Row],[PROMEDIO]]=1,"SUFICIENTE","")))))</f>
        <v/>
      </c>
      <c r="H5207" s="5">
        <f>MAX(ActividadesCom[[#This Row],[PERÍODO 1]],ActividadesCom[[#This Row],[PERÍODO 2]],ActividadesCom[[#This Row],[PERÍODO 3]],ActividadesCom[[#This Row],[PERÍODO 4]],ActividadesCom[[#This Row],[PERÍODO 5]])</f>
        <v>0</v>
      </c>
      <c r="I5207" s="6"/>
      <c r="J5207" s="5"/>
      <c r="K5207" s="5"/>
      <c r="L5207" s="5" t="str">
        <f>IF(ActividadesCom[[#This Row],[NIVEL 1]]&lt;&gt;0,VLOOKUP(ActividadesCom[[#This Row],[NIVEL 1]],Catálogo!A:B,2,FALSE),"")</f>
        <v/>
      </c>
      <c r="M5207" s="5"/>
      <c r="N5207" s="6"/>
      <c r="O5207" s="5"/>
      <c r="P5207" s="5"/>
      <c r="Q5207" s="5" t="str">
        <f>IF(ActividadesCom[[#This Row],[NIVEL 2]]&lt;&gt;0,VLOOKUP(ActividadesCom[[#This Row],[NIVEL 2]],Catálogo!A:B,2,FALSE),"")</f>
        <v/>
      </c>
      <c r="R5207" s="5"/>
      <c r="S5207" s="6"/>
      <c r="T5207" s="5"/>
      <c r="U5207" s="5"/>
      <c r="V5207" s="5" t="str">
        <f>IF(ActividadesCom[[#This Row],[NIVEL 3]]&lt;&gt;0,VLOOKUP(ActividadesCom[[#This Row],[NIVEL 3]],Catálogo!A:B,2,FALSE),"")</f>
        <v/>
      </c>
      <c r="W5207" s="5"/>
      <c r="X5207" s="6"/>
      <c r="Y5207" s="5"/>
      <c r="Z5207" s="5"/>
      <c r="AA5207" s="5" t="str">
        <f>IF(ActividadesCom[[#This Row],[NIVEL 4]]&lt;&gt;0,VLOOKUP(ActividadesCom[[#This Row],[NIVEL 4]],Catálogo!A:B,2,FALSE),"")</f>
        <v/>
      </c>
      <c r="AB5207" s="5"/>
      <c r="AC5207" s="6"/>
      <c r="AD5207" s="5"/>
      <c r="AE5207" s="5"/>
      <c r="AF5207" s="5" t="str">
        <f>IF(ActividadesCom[[#This Row],[NIVEL 5]]&lt;&gt;0,VLOOKUP(ActividadesCom[[#This Row],[NIVEL 5]],Catálogo!A:B,2,FALSE),"")</f>
        <v/>
      </c>
      <c r="AG5207" s="5"/>
    </row>
    <row r="5208" spans="1:33" ht="28.5" customHeight="1" x14ac:dyDescent="0.25">
      <c r="A5208" s="7">
        <v>26470132</v>
      </c>
      <c r="B5208" s="10" t="str">
        <f>VLOOKUP(ActividadesCom[[#This Row],[NO. DE CONTROL]],'LISTADO ESTUDIANTES'!A:C,2,FALSE)</f>
        <v>CAMARA CUEVAS LUIS ANDRES</v>
      </c>
      <c r="C5208" s="6" t="str">
        <f>VLOOKUP(ActividadesCom[[#This Row],[NO. DE CONTROL]],'LISTADO ESTUDIANTES'!A:C,3,FALSE)</f>
        <v>INGENIERIA CIVIL</v>
      </c>
      <c r="D5208" s="5" t="str">
        <f>VLOOKUP(ActividadesCom[[#This Row],[NO. DE CONTROL]],'LISTADO ESTUDIANTES'!A:D,4,FALSE)</f>
        <v>ACTIVO(A)</v>
      </c>
      <c r="E5208" s="7">
        <f>SUM(ActividadesCom[[#This Row],[CRÉD. 1]],ActividadesCom[[#This Row],[CRÉD. 2]],ActividadesCom[[#This Row],[CRÉD. 3]],ActividadesCom[[#This Row],[CRÉD. 4]],ActividadesCom[[#This Row],[CRÉD. 5]])</f>
        <v>0</v>
      </c>
      <c r="F5208" s="5" t="str">
        <f>IF(ActividadesCom[[#This Row],[ÚLTIMO SEMESTRE CON CRÉDITOS]]&gt;0,ROUND(AVERAGE(ActividadesCom[[#This Row],[VALOR NIVEL 5]],ActividadesCom[[#This Row],[VALOR NIVEL 4]],ActividadesCom[[#This Row],[VALOR NIVEL 3]],ActividadesCom[[#This Row],[VALOR NIVEL 2]],ActividadesCom[[#This Row],[VALOR NIVEL 1]]),0),"")</f>
        <v/>
      </c>
      <c r="G5208" s="7" t="str">
        <f>IF(ActividadesCom[[#This Row],[PROMEDIO]]="","",IF(ActividadesCom[[#This Row],[PROMEDIO]]&gt;=4,"EXCELENTE",IF(ActividadesCom[[#This Row],[PROMEDIO]]&gt;=3,"NOTABLE",IF(ActividadesCom[[#This Row],[PROMEDIO]]&gt;=2,"BUENO",IF(ActividadesCom[[#This Row],[PROMEDIO]]=1,"SUFICIENTE","")))))</f>
        <v/>
      </c>
      <c r="H5208" s="5">
        <f>MAX(ActividadesCom[[#This Row],[PERÍODO 1]],ActividadesCom[[#This Row],[PERÍODO 2]],ActividadesCom[[#This Row],[PERÍODO 3]],ActividadesCom[[#This Row],[PERÍODO 4]],ActividadesCom[[#This Row],[PERÍODO 5]])</f>
        <v>0</v>
      </c>
      <c r="I5208" s="6"/>
      <c r="J5208" s="5"/>
      <c r="K5208" s="5"/>
      <c r="L5208" s="5" t="str">
        <f>IF(ActividadesCom[[#This Row],[NIVEL 1]]&lt;&gt;0,VLOOKUP(ActividadesCom[[#This Row],[NIVEL 1]],Catálogo!A:B,2,FALSE),"")</f>
        <v/>
      </c>
      <c r="M5208" s="5"/>
      <c r="N5208" s="6"/>
      <c r="O5208" s="5"/>
      <c r="P5208" s="5"/>
      <c r="Q5208" s="5" t="str">
        <f>IF(ActividadesCom[[#This Row],[NIVEL 2]]&lt;&gt;0,VLOOKUP(ActividadesCom[[#This Row],[NIVEL 2]],Catálogo!A:B,2,FALSE),"")</f>
        <v/>
      </c>
      <c r="R5208" s="5"/>
      <c r="S5208" s="6"/>
      <c r="T5208" s="5"/>
      <c r="U5208" s="5"/>
      <c r="V5208" s="5" t="str">
        <f>IF(ActividadesCom[[#This Row],[NIVEL 3]]&lt;&gt;0,VLOOKUP(ActividadesCom[[#This Row],[NIVEL 3]],Catálogo!A:B,2,FALSE),"")</f>
        <v/>
      </c>
      <c r="W5208" s="5"/>
      <c r="X5208" s="6"/>
      <c r="Y5208" s="5"/>
      <c r="Z5208" s="5"/>
      <c r="AA5208" s="5" t="str">
        <f>IF(ActividadesCom[[#This Row],[NIVEL 4]]&lt;&gt;0,VLOOKUP(ActividadesCom[[#This Row],[NIVEL 4]],Catálogo!A:B,2,FALSE),"")</f>
        <v/>
      </c>
      <c r="AB5208" s="5"/>
      <c r="AC5208" s="6"/>
      <c r="AD5208" s="5"/>
      <c r="AE5208" s="5"/>
      <c r="AF5208" s="5" t="str">
        <f>IF(ActividadesCom[[#This Row],[NIVEL 5]]&lt;&gt;0,VLOOKUP(ActividadesCom[[#This Row],[NIVEL 5]],Catálogo!A:B,2,FALSE),"")</f>
        <v/>
      </c>
      <c r="AG5208" s="5"/>
    </row>
    <row r="5209" spans="1:33" ht="28.5" customHeight="1" x14ac:dyDescent="0.25">
      <c r="A5209" s="7">
        <v>26470133</v>
      </c>
      <c r="B5209" s="10" t="str">
        <f>VLOOKUP(ActividadesCom[[#This Row],[NO. DE CONTROL]],'LISTADO ESTUDIANTES'!A:C,2,FALSE)</f>
        <v>CERVERA PACHECO JOSE FRANCISCO</v>
      </c>
      <c r="C5209" s="6" t="str">
        <f>VLOOKUP(ActividadesCom[[#This Row],[NO. DE CONTROL]],'LISTADO ESTUDIANTES'!A:C,3,FALSE)</f>
        <v>INGENIERIA CIVIL</v>
      </c>
      <c r="D5209" s="5" t="str">
        <f>VLOOKUP(ActividadesCom[[#This Row],[NO. DE CONTROL]],'LISTADO ESTUDIANTES'!A:D,4,FALSE)</f>
        <v>ACTIVO(A)</v>
      </c>
      <c r="E5209" s="7">
        <f>SUM(ActividadesCom[[#This Row],[CRÉD. 1]],ActividadesCom[[#This Row],[CRÉD. 2]],ActividadesCom[[#This Row],[CRÉD. 3]],ActividadesCom[[#This Row],[CRÉD. 4]],ActividadesCom[[#This Row],[CRÉD. 5]])</f>
        <v>0</v>
      </c>
      <c r="F5209" s="5" t="str">
        <f>IF(ActividadesCom[[#This Row],[ÚLTIMO SEMESTRE CON CRÉDITOS]]&gt;0,ROUND(AVERAGE(ActividadesCom[[#This Row],[VALOR NIVEL 5]],ActividadesCom[[#This Row],[VALOR NIVEL 4]],ActividadesCom[[#This Row],[VALOR NIVEL 3]],ActividadesCom[[#This Row],[VALOR NIVEL 2]],ActividadesCom[[#This Row],[VALOR NIVEL 1]]),0),"")</f>
        <v/>
      </c>
      <c r="G5209" s="7" t="str">
        <f>IF(ActividadesCom[[#This Row],[PROMEDIO]]="","",IF(ActividadesCom[[#This Row],[PROMEDIO]]&gt;=4,"EXCELENTE",IF(ActividadesCom[[#This Row],[PROMEDIO]]&gt;=3,"NOTABLE",IF(ActividadesCom[[#This Row],[PROMEDIO]]&gt;=2,"BUENO",IF(ActividadesCom[[#This Row],[PROMEDIO]]=1,"SUFICIENTE","")))))</f>
        <v/>
      </c>
      <c r="H5209" s="5">
        <f>MAX(ActividadesCom[[#This Row],[PERÍODO 1]],ActividadesCom[[#This Row],[PERÍODO 2]],ActividadesCom[[#This Row],[PERÍODO 3]],ActividadesCom[[#This Row],[PERÍODO 4]],ActividadesCom[[#This Row],[PERÍODO 5]])</f>
        <v>0</v>
      </c>
      <c r="I5209" s="6"/>
      <c r="J5209" s="5"/>
      <c r="K5209" s="5"/>
      <c r="L5209" s="5" t="str">
        <f>IF(ActividadesCom[[#This Row],[NIVEL 1]]&lt;&gt;0,VLOOKUP(ActividadesCom[[#This Row],[NIVEL 1]],Catálogo!A:B,2,FALSE),"")</f>
        <v/>
      </c>
      <c r="M5209" s="5"/>
      <c r="N5209" s="6"/>
      <c r="O5209" s="5"/>
      <c r="P5209" s="5"/>
      <c r="Q5209" s="5" t="str">
        <f>IF(ActividadesCom[[#This Row],[NIVEL 2]]&lt;&gt;0,VLOOKUP(ActividadesCom[[#This Row],[NIVEL 2]],Catálogo!A:B,2,FALSE),"")</f>
        <v/>
      </c>
      <c r="R5209" s="5"/>
      <c r="S5209" s="6"/>
      <c r="T5209" s="5"/>
      <c r="U5209" s="5"/>
      <c r="V5209" s="5" t="str">
        <f>IF(ActividadesCom[[#This Row],[NIVEL 3]]&lt;&gt;0,VLOOKUP(ActividadesCom[[#This Row],[NIVEL 3]],Catálogo!A:B,2,FALSE),"")</f>
        <v/>
      </c>
      <c r="W5209" s="5"/>
      <c r="X5209" s="6"/>
      <c r="Y5209" s="5"/>
      <c r="Z5209" s="5"/>
      <c r="AA5209" s="5" t="str">
        <f>IF(ActividadesCom[[#This Row],[NIVEL 4]]&lt;&gt;0,VLOOKUP(ActividadesCom[[#This Row],[NIVEL 4]],Catálogo!A:B,2,FALSE),"")</f>
        <v/>
      </c>
      <c r="AB5209" s="5"/>
      <c r="AC5209" s="6"/>
      <c r="AD5209" s="5"/>
      <c r="AE5209" s="5"/>
      <c r="AF5209" s="5" t="str">
        <f>IF(ActividadesCom[[#This Row],[NIVEL 5]]&lt;&gt;0,VLOOKUP(ActividadesCom[[#This Row],[NIVEL 5]],Catálogo!A:B,2,FALSE),"")</f>
        <v/>
      </c>
      <c r="AG5209" s="5"/>
    </row>
    <row r="5210" spans="1:33" ht="28.5" customHeight="1" x14ac:dyDescent="0.25">
      <c r="A5210" s="7">
        <v>26470134</v>
      </c>
      <c r="B5210" s="10" t="str">
        <f>VLOOKUP(ActividadesCom[[#This Row],[NO. DE CONTROL]],'LISTADO ESTUDIANTES'!A:C,2,FALSE)</f>
        <v>CHABLE NAUAT MARIEL DEL JESUS</v>
      </c>
      <c r="C5210" s="6" t="str">
        <f>VLOOKUP(ActividadesCom[[#This Row],[NO. DE CONTROL]],'LISTADO ESTUDIANTES'!A:C,3,FALSE)</f>
        <v>INGENIERIA CIVIL</v>
      </c>
      <c r="D5210" s="5" t="str">
        <f>VLOOKUP(ActividadesCom[[#This Row],[NO. DE CONTROL]],'LISTADO ESTUDIANTES'!A:D,4,FALSE)</f>
        <v>ACTIVO(A)</v>
      </c>
      <c r="E5210" s="7">
        <f>SUM(ActividadesCom[[#This Row],[CRÉD. 1]],ActividadesCom[[#This Row],[CRÉD. 2]],ActividadesCom[[#This Row],[CRÉD. 3]],ActividadesCom[[#This Row],[CRÉD. 4]],ActividadesCom[[#This Row],[CRÉD. 5]])</f>
        <v>0</v>
      </c>
      <c r="F5210" s="5" t="str">
        <f>IF(ActividadesCom[[#This Row],[ÚLTIMO SEMESTRE CON CRÉDITOS]]&gt;0,ROUND(AVERAGE(ActividadesCom[[#This Row],[VALOR NIVEL 5]],ActividadesCom[[#This Row],[VALOR NIVEL 4]],ActividadesCom[[#This Row],[VALOR NIVEL 3]],ActividadesCom[[#This Row],[VALOR NIVEL 2]],ActividadesCom[[#This Row],[VALOR NIVEL 1]]),0),"")</f>
        <v/>
      </c>
      <c r="G5210" s="7" t="str">
        <f>IF(ActividadesCom[[#This Row],[PROMEDIO]]="","",IF(ActividadesCom[[#This Row],[PROMEDIO]]&gt;=4,"EXCELENTE",IF(ActividadesCom[[#This Row],[PROMEDIO]]&gt;=3,"NOTABLE",IF(ActividadesCom[[#This Row],[PROMEDIO]]&gt;=2,"BUENO",IF(ActividadesCom[[#This Row],[PROMEDIO]]=1,"SUFICIENTE","")))))</f>
        <v/>
      </c>
      <c r="H5210" s="5">
        <f>MAX(ActividadesCom[[#This Row],[PERÍODO 1]],ActividadesCom[[#This Row],[PERÍODO 2]],ActividadesCom[[#This Row],[PERÍODO 3]],ActividadesCom[[#This Row],[PERÍODO 4]],ActividadesCom[[#This Row],[PERÍODO 5]])</f>
        <v>0</v>
      </c>
      <c r="I5210" s="6"/>
      <c r="J5210" s="5"/>
      <c r="K5210" s="5"/>
      <c r="L5210" s="5" t="str">
        <f>IF(ActividadesCom[[#This Row],[NIVEL 1]]&lt;&gt;0,VLOOKUP(ActividadesCom[[#This Row],[NIVEL 1]],Catálogo!A:B,2,FALSE),"")</f>
        <v/>
      </c>
      <c r="M5210" s="5"/>
      <c r="N5210" s="6"/>
      <c r="O5210" s="5"/>
      <c r="P5210" s="5"/>
      <c r="Q5210" s="5" t="str">
        <f>IF(ActividadesCom[[#This Row],[NIVEL 2]]&lt;&gt;0,VLOOKUP(ActividadesCom[[#This Row],[NIVEL 2]],Catálogo!A:B,2,FALSE),"")</f>
        <v/>
      </c>
      <c r="R5210" s="5"/>
      <c r="S5210" s="6"/>
      <c r="T5210" s="5"/>
      <c r="U5210" s="5"/>
      <c r="V5210" s="5" t="str">
        <f>IF(ActividadesCom[[#This Row],[NIVEL 3]]&lt;&gt;0,VLOOKUP(ActividadesCom[[#This Row],[NIVEL 3]],Catálogo!A:B,2,FALSE),"")</f>
        <v/>
      </c>
      <c r="W5210" s="5"/>
      <c r="X5210" s="6"/>
      <c r="Y5210" s="5"/>
      <c r="Z5210" s="5"/>
      <c r="AA5210" s="5" t="str">
        <f>IF(ActividadesCom[[#This Row],[NIVEL 4]]&lt;&gt;0,VLOOKUP(ActividadesCom[[#This Row],[NIVEL 4]],Catálogo!A:B,2,FALSE),"")</f>
        <v/>
      </c>
      <c r="AB5210" s="5"/>
      <c r="AC5210" s="6"/>
      <c r="AD5210" s="5"/>
      <c r="AE5210" s="5"/>
      <c r="AF5210" s="5" t="str">
        <f>IF(ActividadesCom[[#This Row],[NIVEL 5]]&lt;&gt;0,VLOOKUP(ActividadesCom[[#This Row],[NIVEL 5]],Catálogo!A:B,2,FALSE),"")</f>
        <v/>
      </c>
      <c r="AG5210" s="5"/>
    </row>
    <row r="5211" spans="1:33" ht="28.5" customHeight="1" x14ac:dyDescent="0.25">
      <c r="A5211" s="7">
        <v>26470135</v>
      </c>
      <c r="B5211" s="10" t="str">
        <f>VLOOKUP(ActividadesCom[[#This Row],[NO. DE CONTROL]],'LISTADO ESTUDIANTES'!A:C,2,FALSE)</f>
        <v>COCON UICAB ALEXANDER EMMANUEL</v>
      </c>
      <c r="C5211" s="6" t="str">
        <f>VLOOKUP(ActividadesCom[[#This Row],[NO. DE CONTROL]],'LISTADO ESTUDIANTES'!A:C,3,FALSE)</f>
        <v>INGENIERIA CIVIL</v>
      </c>
      <c r="D5211" s="5" t="str">
        <f>VLOOKUP(ActividadesCom[[#This Row],[NO. DE CONTROL]],'LISTADO ESTUDIANTES'!A:D,4,FALSE)</f>
        <v>ACTIVO(A)</v>
      </c>
      <c r="E5211" s="7">
        <f>SUM(ActividadesCom[[#This Row],[CRÉD. 1]],ActividadesCom[[#This Row],[CRÉD. 2]],ActividadesCom[[#This Row],[CRÉD. 3]],ActividadesCom[[#This Row],[CRÉD. 4]],ActividadesCom[[#This Row],[CRÉD. 5]])</f>
        <v>0</v>
      </c>
      <c r="F5211" s="5" t="str">
        <f>IF(ActividadesCom[[#This Row],[ÚLTIMO SEMESTRE CON CRÉDITOS]]&gt;0,ROUND(AVERAGE(ActividadesCom[[#This Row],[VALOR NIVEL 5]],ActividadesCom[[#This Row],[VALOR NIVEL 4]],ActividadesCom[[#This Row],[VALOR NIVEL 3]],ActividadesCom[[#This Row],[VALOR NIVEL 2]],ActividadesCom[[#This Row],[VALOR NIVEL 1]]),0),"")</f>
        <v/>
      </c>
      <c r="G5211" s="7" t="str">
        <f>IF(ActividadesCom[[#This Row],[PROMEDIO]]="","",IF(ActividadesCom[[#This Row],[PROMEDIO]]&gt;=4,"EXCELENTE",IF(ActividadesCom[[#This Row],[PROMEDIO]]&gt;=3,"NOTABLE",IF(ActividadesCom[[#This Row],[PROMEDIO]]&gt;=2,"BUENO",IF(ActividadesCom[[#This Row],[PROMEDIO]]=1,"SUFICIENTE","")))))</f>
        <v/>
      </c>
      <c r="H5211" s="5">
        <f>MAX(ActividadesCom[[#This Row],[PERÍODO 1]],ActividadesCom[[#This Row],[PERÍODO 2]],ActividadesCom[[#This Row],[PERÍODO 3]],ActividadesCom[[#This Row],[PERÍODO 4]],ActividadesCom[[#This Row],[PERÍODO 5]])</f>
        <v>0</v>
      </c>
      <c r="I5211" s="6"/>
      <c r="J5211" s="5"/>
      <c r="K5211" s="5"/>
      <c r="L5211" s="5" t="str">
        <f>IF(ActividadesCom[[#This Row],[NIVEL 1]]&lt;&gt;0,VLOOKUP(ActividadesCom[[#This Row],[NIVEL 1]],Catálogo!A:B,2,FALSE),"")</f>
        <v/>
      </c>
      <c r="M5211" s="5"/>
      <c r="N5211" s="6"/>
      <c r="O5211" s="5"/>
      <c r="P5211" s="5"/>
      <c r="Q5211" s="5" t="str">
        <f>IF(ActividadesCom[[#This Row],[NIVEL 2]]&lt;&gt;0,VLOOKUP(ActividadesCom[[#This Row],[NIVEL 2]],Catálogo!A:B,2,FALSE),"")</f>
        <v/>
      </c>
      <c r="R5211" s="5"/>
      <c r="S5211" s="6"/>
      <c r="T5211" s="5"/>
      <c r="U5211" s="5"/>
      <c r="V5211" s="5" t="str">
        <f>IF(ActividadesCom[[#This Row],[NIVEL 3]]&lt;&gt;0,VLOOKUP(ActividadesCom[[#This Row],[NIVEL 3]],Catálogo!A:B,2,FALSE),"")</f>
        <v/>
      </c>
      <c r="W5211" s="5"/>
      <c r="X5211" s="6"/>
      <c r="Y5211" s="5"/>
      <c r="Z5211" s="5"/>
      <c r="AA5211" s="5" t="str">
        <f>IF(ActividadesCom[[#This Row],[NIVEL 4]]&lt;&gt;0,VLOOKUP(ActividadesCom[[#This Row],[NIVEL 4]],Catálogo!A:B,2,FALSE),"")</f>
        <v/>
      </c>
      <c r="AB5211" s="5"/>
      <c r="AC5211" s="6"/>
      <c r="AD5211" s="5"/>
      <c r="AE5211" s="5"/>
      <c r="AF5211" s="5" t="str">
        <f>IF(ActividadesCom[[#This Row],[NIVEL 5]]&lt;&gt;0,VLOOKUP(ActividadesCom[[#This Row],[NIVEL 5]],Catálogo!A:B,2,FALSE),"")</f>
        <v/>
      </c>
      <c r="AG5211" s="5"/>
    </row>
    <row r="5212" spans="1:33" ht="28.5" customHeight="1" x14ac:dyDescent="0.25">
      <c r="A5212" s="7">
        <v>26470136</v>
      </c>
      <c r="B5212" s="10" t="str">
        <f>VLOOKUP(ActividadesCom[[#This Row],[NO. DE CONTROL]],'LISTADO ESTUDIANTES'!A:C,2,FALSE)</f>
        <v>CUY NOH ANGEL PAUL</v>
      </c>
      <c r="C5212" s="6" t="str">
        <f>VLOOKUP(ActividadesCom[[#This Row],[NO. DE CONTROL]],'LISTADO ESTUDIANTES'!A:C,3,FALSE)</f>
        <v>INGENIERIA CIVIL</v>
      </c>
      <c r="D5212" s="5" t="str">
        <f>VLOOKUP(ActividadesCom[[#This Row],[NO. DE CONTROL]],'LISTADO ESTUDIANTES'!A:D,4,FALSE)</f>
        <v>ACTIVO(A)</v>
      </c>
      <c r="E5212" s="7">
        <f>SUM(ActividadesCom[[#This Row],[CRÉD. 1]],ActividadesCom[[#This Row],[CRÉD. 2]],ActividadesCom[[#This Row],[CRÉD. 3]],ActividadesCom[[#This Row],[CRÉD. 4]],ActividadesCom[[#This Row],[CRÉD. 5]])</f>
        <v>0</v>
      </c>
      <c r="F5212" s="5" t="str">
        <f>IF(ActividadesCom[[#This Row],[ÚLTIMO SEMESTRE CON CRÉDITOS]]&gt;0,ROUND(AVERAGE(ActividadesCom[[#This Row],[VALOR NIVEL 5]],ActividadesCom[[#This Row],[VALOR NIVEL 4]],ActividadesCom[[#This Row],[VALOR NIVEL 3]],ActividadesCom[[#This Row],[VALOR NIVEL 2]],ActividadesCom[[#This Row],[VALOR NIVEL 1]]),0),"")</f>
        <v/>
      </c>
      <c r="G5212" s="7" t="str">
        <f>IF(ActividadesCom[[#This Row],[PROMEDIO]]="","",IF(ActividadesCom[[#This Row],[PROMEDIO]]&gt;=4,"EXCELENTE",IF(ActividadesCom[[#This Row],[PROMEDIO]]&gt;=3,"NOTABLE",IF(ActividadesCom[[#This Row],[PROMEDIO]]&gt;=2,"BUENO",IF(ActividadesCom[[#This Row],[PROMEDIO]]=1,"SUFICIENTE","")))))</f>
        <v/>
      </c>
      <c r="H5212" s="5">
        <f>MAX(ActividadesCom[[#This Row],[PERÍODO 1]],ActividadesCom[[#This Row],[PERÍODO 2]],ActividadesCom[[#This Row],[PERÍODO 3]],ActividadesCom[[#This Row],[PERÍODO 4]],ActividadesCom[[#This Row],[PERÍODO 5]])</f>
        <v>0</v>
      </c>
      <c r="I5212" s="6"/>
      <c r="J5212" s="5"/>
      <c r="K5212" s="5"/>
      <c r="L5212" s="5" t="str">
        <f>IF(ActividadesCom[[#This Row],[NIVEL 1]]&lt;&gt;0,VLOOKUP(ActividadesCom[[#This Row],[NIVEL 1]],Catálogo!A:B,2,FALSE),"")</f>
        <v/>
      </c>
      <c r="M5212" s="5"/>
      <c r="N5212" s="6"/>
      <c r="O5212" s="5"/>
      <c r="P5212" s="5"/>
      <c r="Q5212" s="5" t="str">
        <f>IF(ActividadesCom[[#This Row],[NIVEL 2]]&lt;&gt;0,VLOOKUP(ActividadesCom[[#This Row],[NIVEL 2]],Catálogo!A:B,2,FALSE),"")</f>
        <v/>
      </c>
      <c r="R5212" s="5"/>
      <c r="S5212" s="6"/>
      <c r="T5212" s="5"/>
      <c r="U5212" s="5"/>
      <c r="V5212" s="5" t="str">
        <f>IF(ActividadesCom[[#This Row],[NIVEL 3]]&lt;&gt;0,VLOOKUP(ActividadesCom[[#This Row],[NIVEL 3]],Catálogo!A:B,2,FALSE),"")</f>
        <v/>
      </c>
      <c r="W5212" s="5"/>
      <c r="X5212" s="6"/>
      <c r="Y5212" s="5"/>
      <c r="Z5212" s="5"/>
      <c r="AA5212" s="5" t="str">
        <f>IF(ActividadesCom[[#This Row],[NIVEL 4]]&lt;&gt;0,VLOOKUP(ActividadesCom[[#This Row],[NIVEL 4]],Catálogo!A:B,2,FALSE),"")</f>
        <v/>
      </c>
      <c r="AB5212" s="5"/>
      <c r="AC5212" s="6"/>
      <c r="AD5212" s="5"/>
      <c r="AE5212" s="5"/>
      <c r="AF5212" s="5" t="str">
        <f>IF(ActividadesCom[[#This Row],[NIVEL 5]]&lt;&gt;0,VLOOKUP(ActividadesCom[[#This Row],[NIVEL 5]],Catálogo!A:B,2,FALSE),"")</f>
        <v/>
      </c>
      <c r="AG5212" s="5"/>
    </row>
    <row r="5213" spans="1:33" ht="28.5" customHeight="1" x14ac:dyDescent="0.25">
      <c r="A5213" s="7">
        <v>26470137</v>
      </c>
      <c r="B5213" s="10" t="str">
        <f>VLOOKUP(ActividadesCom[[#This Row],[NO. DE CONTROL]],'LISTADO ESTUDIANTES'!A:C,2,FALSE)</f>
        <v>DOMINGUEZ COJ ERICK RAFAEL</v>
      </c>
      <c r="C5213" s="6" t="str">
        <f>VLOOKUP(ActividadesCom[[#This Row],[NO. DE CONTROL]],'LISTADO ESTUDIANTES'!A:C,3,FALSE)</f>
        <v>INGENIERIA CIVIL</v>
      </c>
      <c r="D5213" s="5" t="str">
        <f>VLOOKUP(ActividadesCom[[#This Row],[NO. DE CONTROL]],'LISTADO ESTUDIANTES'!A:D,4,FALSE)</f>
        <v>ACTIVO(A)</v>
      </c>
      <c r="E5213" s="7">
        <f>SUM(ActividadesCom[[#This Row],[CRÉD. 1]],ActividadesCom[[#This Row],[CRÉD. 2]],ActividadesCom[[#This Row],[CRÉD. 3]],ActividadesCom[[#This Row],[CRÉD. 4]],ActividadesCom[[#This Row],[CRÉD. 5]])</f>
        <v>0</v>
      </c>
      <c r="F5213" s="5" t="str">
        <f>IF(ActividadesCom[[#This Row],[ÚLTIMO SEMESTRE CON CRÉDITOS]]&gt;0,ROUND(AVERAGE(ActividadesCom[[#This Row],[VALOR NIVEL 5]],ActividadesCom[[#This Row],[VALOR NIVEL 4]],ActividadesCom[[#This Row],[VALOR NIVEL 3]],ActividadesCom[[#This Row],[VALOR NIVEL 2]],ActividadesCom[[#This Row],[VALOR NIVEL 1]]),0),"")</f>
        <v/>
      </c>
      <c r="G5213" s="7" t="str">
        <f>IF(ActividadesCom[[#This Row],[PROMEDIO]]="","",IF(ActividadesCom[[#This Row],[PROMEDIO]]&gt;=4,"EXCELENTE",IF(ActividadesCom[[#This Row],[PROMEDIO]]&gt;=3,"NOTABLE",IF(ActividadesCom[[#This Row],[PROMEDIO]]&gt;=2,"BUENO",IF(ActividadesCom[[#This Row],[PROMEDIO]]=1,"SUFICIENTE","")))))</f>
        <v/>
      </c>
      <c r="H5213" s="5">
        <f>MAX(ActividadesCom[[#This Row],[PERÍODO 1]],ActividadesCom[[#This Row],[PERÍODO 2]],ActividadesCom[[#This Row],[PERÍODO 3]],ActividadesCom[[#This Row],[PERÍODO 4]],ActividadesCom[[#This Row],[PERÍODO 5]])</f>
        <v>0</v>
      </c>
      <c r="I5213" s="6"/>
      <c r="J5213" s="5"/>
      <c r="K5213" s="5"/>
      <c r="L5213" s="5" t="str">
        <f>IF(ActividadesCom[[#This Row],[NIVEL 1]]&lt;&gt;0,VLOOKUP(ActividadesCom[[#This Row],[NIVEL 1]],Catálogo!A:B,2,FALSE),"")</f>
        <v/>
      </c>
      <c r="M5213" s="5"/>
      <c r="N5213" s="6"/>
      <c r="O5213" s="5"/>
      <c r="P5213" s="5"/>
      <c r="Q5213" s="5" t="str">
        <f>IF(ActividadesCom[[#This Row],[NIVEL 2]]&lt;&gt;0,VLOOKUP(ActividadesCom[[#This Row],[NIVEL 2]],Catálogo!A:B,2,FALSE),"")</f>
        <v/>
      </c>
      <c r="R5213" s="5"/>
      <c r="S5213" s="6"/>
      <c r="T5213" s="5"/>
      <c r="U5213" s="5"/>
      <c r="V5213" s="5" t="str">
        <f>IF(ActividadesCom[[#This Row],[NIVEL 3]]&lt;&gt;0,VLOOKUP(ActividadesCom[[#This Row],[NIVEL 3]],Catálogo!A:B,2,FALSE),"")</f>
        <v/>
      </c>
      <c r="W5213" s="5"/>
      <c r="X5213" s="6"/>
      <c r="Y5213" s="5"/>
      <c r="Z5213" s="5"/>
      <c r="AA5213" s="5" t="str">
        <f>IF(ActividadesCom[[#This Row],[NIVEL 4]]&lt;&gt;0,VLOOKUP(ActividadesCom[[#This Row],[NIVEL 4]],Catálogo!A:B,2,FALSE),"")</f>
        <v/>
      </c>
      <c r="AB5213" s="5"/>
      <c r="AC5213" s="6"/>
      <c r="AD5213" s="5"/>
      <c r="AE5213" s="5"/>
      <c r="AF5213" s="5" t="str">
        <f>IF(ActividadesCom[[#This Row],[NIVEL 5]]&lt;&gt;0,VLOOKUP(ActividadesCom[[#This Row],[NIVEL 5]],Catálogo!A:B,2,FALSE),"")</f>
        <v/>
      </c>
      <c r="AG5213" s="5"/>
    </row>
    <row r="5214" spans="1:33" ht="28.5" customHeight="1" x14ac:dyDescent="0.25">
      <c r="A5214" s="7">
        <v>26470138</v>
      </c>
      <c r="B5214" s="10" t="str">
        <f>VLOOKUP(ActividadesCom[[#This Row],[NO. DE CONTROL]],'LISTADO ESTUDIANTES'!A:C,2,FALSE)</f>
        <v>GOMEZ MASS DIEGO ALONSO</v>
      </c>
      <c r="C5214" s="6" t="str">
        <f>VLOOKUP(ActividadesCom[[#This Row],[NO. DE CONTROL]],'LISTADO ESTUDIANTES'!A:C,3,FALSE)</f>
        <v>INGENIERIA CIVIL</v>
      </c>
      <c r="D5214" s="5" t="str">
        <f>VLOOKUP(ActividadesCom[[#This Row],[NO. DE CONTROL]],'LISTADO ESTUDIANTES'!A:D,4,FALSE)</f>
        <v>ACTIVO(A)</v>
      </c>
      <c r="E5214" s="7">
        <f>SUM(ActividadesCom[[#This Row],[CRÉD. 1]],ActividadesCom[[#This Row],[CRÉD. 2]],ActividadesCom[[#This Row],[CRÉD. 3]],ActividadesCom[[#This Row],[CRÉD. 4]],ActividadesCom[[#This Row],[CRÉD. 5]])</f>
        <v>0</v>
      </c>
      <c r="F5214" s="5" t="str">
        <f>IF(ActividadesCom[[#This Row],[ÚLTIMO SEMESTRE CON CRÉDITOS]]&gt;0,ROUND(AVERAGE(ActividadesCom[[#This Row],[VALOR NIVEL 5]],ActividadesCom[[#This Row],[VALOR NIVEL 4]],ActividadesCom[[#This Row],[VALOR NIVEL 3]],ActividadesCom[[#This Row],[VALOR NIVEL 2]],ActividadesCom[[#This Row],[VALOR NIVEL 1]]),0),"")</f>
        <v/>
      </c>
      <c r="G5214" s="7" t="str">
        <f>IF(ActividadesCom[[#This Row],[PROMEDIO]]="","",IF(ActividadesCom[[#This Row],[PROMEDIO]]&gt;=4,"EXCELENTE",IF(ActividadesCom[[#This Row],[PROMEDIO]]&gt;=3,"NOTABLE",IF(ActividadesCom[[#This Row],[PROMEDIO]]&gt;=2,"BUENO",IF(ActividadesCom[[#This Row],[PROMEDIO]]=1,"SUFICIENTE","")))))</f>
        <v/>
      </c>
      <c r="H5214" s="5">
        <f>MAX(ActividadesCom[[#This Row],[PERÍODO 1]],ActividadesCom[[#This Row],[PERÍODO 2]],ActividadesCom[[#This Row],[PERÍODO 3]],ActividadesCom[[#This Row],[PERÍODO 4]],ActividadesCom[[#This Row],[PERÍODO 5]])</f>
        <v>0</v>
      </c>
      <c r="I5214" s="6"/>
      <c r="J5214" s="5"/>
      <c r="K5214" s="5"/>
      <c r="L5214" s="5" t="str">
        <f>IF(ActividadesCom[[#This Row],[NIVEL 1]]&lt;&gt;0,VLOOKUP(ActividadesCom[[#This Row],[NIVEL 1]],Catálogo!A:B,2,FALSE),"")</f>
        <v/>
      </c>
      <c r="M5214" s="5"/>
      <c r="N5214" s="6"/>
      <c r="O5214" s="5"/>
      <c r="P5214" s="5"/>
      <c r="Q5214" s="5" t="str">
        <f>IF(ActividadesCom[[#This Row],[NIVEL 2]]&lt;&gt;0,VLOOKUP(ActividadesCom[[#This Row],[NIVEL 2]],Catálogo!A:B,2,FALSE),"")</f>
        <v/>
      </c>
      <c r="R5214" s="5"/>
      <c r="S5214" s="6"/>
      <c r="T5214" s="5"/>
      <c r="U5214" s="5"/>
      <c r="V5214" s="5" t="str">
        <f>IF(ActividadesCom[[#This Row],[NIVEL 3]]&lt;&gt;0,VLOOKUP(ActividadesCom[[#This Row],[NIVEL 3]],Catálogo!A:B,2,FALSE),"")</f>
        <v/>
      </c>
      <c r="W5214" s="5"/>
      <c r="X5214" s="6"/>
      <c r="Y5214" s="5"/>
      <c r="Z5214" s="5"/>
      <c r="AA5214" s="5" t="str">
        <f>IF(ActividadesCom[[#This Row],[NIVEL 4]]&lt;&gt;0,VLOOKUP(ActividadesCom[[#This Row],[NIVEL 4]],Catálogo!A:B,2,FALSE),"")</f>
        <v/>
      </c>
      <c r="AB5214" s="5"/>
      <c r="AC5214" s="6"/>
      <c r="AD5214" s="5"/>
      <c r="AE5214" s="5"/>
      <c r="AF5214" s="5" t="str">
        <f>IF(ActividadesCom[[#This Row],[NIVEL 5]]&lt;&gt;0,VLOOKUP(ActividadesCom[[#This Row],[NIVEL 5]],Catálogo!A:B,2,FALSE),"")</f>
        <v/>
      </c>
      <c r="AG5214" s="5"/>
    </row>
    <row r="5215" spans="1:33" ht="28.5" customHeight="1" x14ac:dyDescent="0.25">
      <c r="A5215" s="7">
        <v>26470139</v>
      </c>
      <c r="B5215" s="10" t="str">
        <f>VLOOKUP(ActividadesCom[[#This Row],[NO. DE CONTROL]],'LISTADO ESTUDIANTES'!A:C,2,FALSE)</f>
        <v>HERNANDEZ DE LA CRUZ KEVIN JAHEL</v>
      </c>
      <c r="C5215" s="6" t="str">
        <f>VLOOKUP(ActividadesCom[[#This Row],[NO. DE CONTROL]],'LISTADO ESTUDIANTES'!A:C,3,FALSE)</f>
        <v>INGENIERIA CIVIL</v>
      </c>
      <c r="D5215" s="5" t="str">
        <f>VLOOKUP(ActividadesCom[[#This Row],[NO. DE CONTROL]],'LISTADO ESTUDIANTES'!A:D,4,FALSE)</f>
        <v>ACTIVO(A)</v>
      </c>
      <c r="E5215" s="7">
        <f>SUM(ActividadesCom[[#This Row],[CRÉD. 1]],ActividadesCom[[#This Row],[CRÉD. 2]],ActividadesCom[[#This Row],[CRÉD. 3]],ActividadesCom[[#This Row],[CRÉD. 4]],ActividadesCom[[#This Row],[CRÉD. 5]])</f>
        <v>0</v>
      </c>
      <c r="F5215" s="5" t="str">
        <f>IF(ActividadesCom[[#This Row],[ÚLTIMO SEMESTRE CON CRÉDITOS]]&gt;0,ROUND(AVERAGE(ActividadesCom[[#This Row],[VALOR NIVEL 5]],ActividadesCom[[#This Row],[VALOR NIVEL 4]],ActividadesCom[[#This Row],[VALOR NIVEL 3]],ActividadesCom[[#This Row],[VALOR NIVEL 2]],ActividadesCom[[#This Row],[VALOR NIVEL 1]]),0),"")</f>
        <v/>
      </c>
      <c r="G5215" s="7" t="str">
        <f>IF(ActividadesCom[[#This Row],[PROMEDIO]]="","",IF(ActividadesCom[[#This Row],[PROMEDIO]]&gt;=4,"EXCELENTE",IF(ActividadesCom[[#This Row],[PROMEDIO]]&gt;=3,"NOTABLE",IF(ActividadesCom[[#This Row],[PROMEDIO]]&gt;=2,"BUENO",IF(ActividadesCom[[#This Row],[PROMEDIO]]=1,"SUFICIENTE","")))))</f>
        <v/>
      </c>
      <c r="H5215" s="5">
        <f>MAX(ActividadesCom[[#This Row],[PERÍODO 1]],ActividadesCom[[#This Row],[PERÍODO 2]],ActividadesCom[[#This Row],[PERÍODO 3]],ActividadesCom[[#This Row],[PERÍODO 4]],ActividadesCom[[#This Row],[PERÍODO 5]])</f>
        <v>0</v>
      </c>
      <c r="I5215" s="6"/>
      <c r="J5215" s="5"/>
      <c r="K5215" s="5"/>
      <c r="L5215" s="5" t="str">
        <f>IF(ActividadesCom[[#This Row],[NIVEL 1]]&lt;&gt;0,VLOOKUP(ActividadesCom[[#This Row],[NIVEL 1]],Catálogo!A:B,2,FALSE),"")</f>
        <v/>
      </c>
      <c r="M5215" s="5"/>
      <c r="N5215" s="6"/>
      <c r="O5215" s="5"/>
      <c r="P5215" s="5"/>
      <c r="Q5215" s="5" t="str">
        <f>IF(ActividadesCom[[#This Row],[NIVEL 2]]&lt;&gt;0,VLOOKUP(ActividadesCom[[#This Row],[NIVEL 2]],Catálogo!A:B,2,FALSE),"")</f>
        <v/>
      </c>
      <c r="R5215" s="5"/>
      <c r="S5215" s="6"/>
      <c r="T5215" s="5"/>
      <c r="U5215" s="5"/>
      <c r="V5215" s="5" t="str">
        <f>IF(ActividadesCom[[#This Row],[NIVEL 3]]&lt;&gt;0,VLOOKUP(ActividadesCom[[#This Row],[NIVEL 3]],Catálogo!A:B,2,FALSE),"")</f>
        <v/>
      </c>
      <c r="W5215" s="5"/>
      <c r="X5215" s="6"/>
      <c r="Y5215" s="5"/>
      <c r="Z5215" s="5"/>
      <c r="AA5215" s="5" t="str">
        <f>IF(ActividadesCom[[#This Row],[NIVEL 4]]&lt;&gt;0,VLOOKUP(ActividadesCom[[#This Row],[NIVEL 4]],Catálogo!A:B,2,FALSE),"")</f>
        <v/>
      </c>
      <c r="AB5215" s="5"/>
      <c r="AC5215" s="6"/>
      <c r="AD5215" s="5"/>
      <c r="AE5215" s="5"/>
      <c r="AF5215" s="5" t="str">
        <f>IF(ActividadesCom[[#This Row],[NIVEL 5]]&lt;&gt;0,VLOOKUP(ActividadesCom[[#This Row],[NIVEL 5]],Catálogo!A:B,2,FALSE),"")</f>
        <v/>
      </c>
      <c r="AG5215" s="5"/>
    </row>
    <row r="5216" spans="1:33" ht="28.5" customHeight="1" x14ac:dyDescent="0.25">
      <c r="A5216" s="7">
        <v>26470140</v>
      </c>
      <c r="B5216" s="10" t="str">
        <f>VLOOKUP(ActividadesCom[[#This Row],[NO. DE CONTROL]],'LISTADO ESTUDIANTES'!A:C,2,FALSE)</f>
        <v>CAHUICH CANTO MILAGROS GUADALUPE</v>
      </c>
      <c r="C5216" s="6" t="str">
        <f>VLOOKUP(ActividadesCom[[#This Row],[NO. DE CONTROL]],'LISTADO ESTUDIANTES'!A:C,3,FALSE)</f>
        <v>INGENIERIA EN SISTEMAS COMPUTACIONALES</v>
      </c>
      <c r="D5216" s="5" t="str">
        <f>VLOOKUP(ActividadesCom[[#This Row],[NO. DE CONTROL]],'LISTADO ESTUDIANTES'!A:D,4,FALSE)</f>
        <v>ACTIVO(A)</v>
      </c>
      <c r="E5216" s="7">
        <f>SUM(ActividadesCom[[#This Row],[CRÉD. 1]],ActividadesCom[[#This Row],[CRÉD. 2]],ActividadesCom[[#This Row],[CRÉD. 3]],ActividadesCom[[#This Row],[CRÉD. 4]],ActividadesCom[[#This Row],[CRÉD. 5]])</f>
        <v>0</v>
      </c>
      <c r="F5216" s="5" t="str">
        <f>IF(ActividadesCom[[#This Row],[ÚLTIMO SEMESTRE CON CRÉDITOS]]&gt;0,ROUND(AVERAGE(ActividadesCom[[#This Row],[VALOR NIVEL 5]],ActividadesCom[[#This Row],[VALOR NIVEL 4]],ActividadesCom[[#This Row],[VALOR NIVEL 3]],ActividadesCom[[#This Row],[VALOR NIVEL 2]],ActividadesCom[[#This Row],[VALOR NIVEL 1]]),0),"")</f>
        <v/>
      </c>
      <c r="G5216" s="7" t="str">
        <f>IF(ActividadesCom[[#This Row],[PROMEDIO]]="","",IF(ActividadesCom[[#This Row],[PROMEDIO]]&gt;=4,"EXCELENTE",IF(ActividadesCom[[#This Row],[PROMEDIO]]&gt;=3,"NOTABLE",IF(ActividadesCom[[#This Row],[PROMEDIO]]&gt;=2,"BUENO",IF(ActividadesCom[[#This Row],[PROMEDIO]]=1,"SUFICIENTE","")))))</f>
        <v/>
      </c>
      <c r="H5216" s="5">
        <f>MAX(ActividadesCom[[#This Row],[PERÍODO 1]],ActividadesCom[[#This Row],[PERÍODO 2]],ActividadesCom[[#This Row],[PERÍODO 3]],ActividadesCom[[#This Row],[PERÍODO 4]],ActividadesCom[[#This Row],[PERÍODO 5]])</f>
        <v>0</v>
      </c>
      <c r="I5216" s="6"/>
      <c r="J5216" s="5"/>
      <c r="K5216" s="5"/>
      <c r="L5216" s="5" t="str">
        <f>IF(ActividadesCom[[#This Row],[NIVEL 1]]&lt;&gt;0,VLOOKUP(ActividadesCom[[#This Row],[NIVEL 1]],Catálogo!A:B,2,FALSE),"")</f>
        <v/>
      </c>
      <c r="M5216" s="5"/>
      <c r="N5216" s="6"/>
      <c r="O5216" s="5"/>
      <c r="P5216" s="5"/>
      <c r="Q5216" s="5" t="str">
        <f>IF(ActividadesCom[[#This Row],[NIVEL 2]]&lt;&gt;0,VLOOKUP(ActividadesCom[[#This Row],[NIVEL 2]],Catálogo!A:B,2,FALSE),"")</f>
        <v/>
      </c>
      <c r="R5216" s="5"/>
      <c r="S5216" s="6"/>
      <c r="T5216" s="5"/>
      <c r="U5216" s="5"/>
      <c r="V5216" s="5" t="str">
        <f>IF(ActividadesCom[[#This Row],[NIVEL 3]]&lt;&gt;0,VLOOKUP(ActividadesCom[[#This Row],[NIVEL 3]],Catálogo!A:B,2,FALSE),"")</f>
        <v/>
      </c>
      <c r="W5216" s="5"/>
      <c r="X5216" s="6"/>
      <c r="Y5216" s="5"/>
      <c r="Z5216" s="5"/>
      <c r="AA5216" s="5" t="str">
        <f>IF(ActividadesCom[[#This Row],[NIVEL 4]]&lt;&gt;0,VLOOKUP(ActividadesCom[[#This Row],[NIVEL 4]],Catálogo!A:B,2,FALSE),"")</f>
        <v/>
      </c>
      <c r="AB5216" s="5"/>
      <c r="AC5216" s="6"/>
      <c r="AD5216" s="5"/>
      <c r="AE5216" s="5"/>
      <c r="AF5216" s="5" t="str">
        <f>IF(ActividadesCom[[#This Row],[NIVEL 5]]&lt;&gt;0,VLOOKUP(ActividadesCom[[#This Row],[NIVEL 5]],Catálogo!A:B,2,FALSE),"")</f>
        <v/>
      </c>
      <c r="AG5216" s="5"/>
    </row>
    <row r="5217" spans="1:33" ht="28.5" customHeight="1" x14ac:dyDescent="0.25">
      <c r="A5217" s="7">
        <v>26470141</v>
      </c>
      <c r="B5217" s="10" t="str">
        <f>VLOOKUP(ActividadesCom[[#This Row],[NO. DE CONTROL]],'LISTADO ESTUDIANTES'!A:C,2,FALSE)</f>
        <v>CANTO MEDINA MARVIN DANIEL</v>
      </c>
      <c r="C5217" s="6" t="str">
        <f>VLOOKUP(ActividadesCom[[#This Row],[NO. DE CONTROL]],'LISTADO ESTUDIANTES'!A:C,3,FALSE)</f>
        <v>INGENIERIA EN SISTEMAS COMPUTACIONALES</v>
      </c>
      <c r="D5217" s="5" t="str">
        <f>VLOOKUP(ActividadesCom[[#This Row],[NO. DE CONTROL]],'LISTADO ESTUDIANTES'!A:D,4,FALSE)</f>
        <v>ACTIVO(A)</v>
      </c>
      <c r="E5217" s="7">
        <f>SUM(ActividadesCom[[#This Row],[CRÉD. 1]],ActividadesCom[[#This Row],[CRÉD. 2]],ActividadesCom[[#This Row],[CRÉD. 3]],ActividadesCom[[#This Row],[CRÉD. 4]],ActividadesCom[[#This Row],[CRÉD. 5]])</f>
        <v>0</v>
      </c>
      <c r="F5217" s="5" t="str">
        <f>IF(ActividadesCom[[#This Row],[ÚLTIMO SEMESTRE CON CRÉDITOS]]&gt;0,ROUND(AVERAGE(ActividadesCom[[#This Row],[VALOR NIVEL 5]],ActividadesCom[[#This Row],[VALOR NIVEL 4]],ActividadesCom[[#This Row],[VALOR NIVEL 3]],ActividadesCom[[#This Row],[VALOR NIVEL 2]],ActividadesCom[[#This Row],[VALOR NIVEL 1]]),0),"")</f>
        <v/>
      </c>
      <c r="G5217" s="7" t="str">
        <f>IF(ActividadesCom[[#This Row],[PROMEDIO]]="","",IF(ActividadesCom[[#This Row],[PROMEDIO]]&gt;=4,"EXCELENTE",IF(ActividadesCom[[#This Row],[PROMEDIO]]&gt;=3,"NOTABLE",IF(ActividadesCom[[#This Row],[PROMEDIO]]&gt;=2,"BUENO",IF(ActividadesCom[[#This Row],[PROMEDIO]]=1,"SUFICIENTE","")))))</f>
        <v/>
      </c>
      <c r="H5217" s="5">
        <f>MAX(ActividadesCom[[#This Row],[PERÍODO 1]],ActividadesCom[[#This Row],[PERÍODO 2]],ActividadesCom[[#This Row],[PERÍODO 3]],ActividadesCom[[#This Row],[PERÍODO 4]],ActividadesCom[[#This Row],[PERÍODO 5]])</f>
        <v>0</v>
      </c>
      <c r="I5217" s="6"/>
      <c r="J5217" s="5"/>
      <c r="K5217" s="5"/>
      <c r="L5217" s="5" t="str">
        <f>IF(ActividadesCom[[#This Row],[NIVEL 1]]&lt;&gt;0,VLOOKUP(ActividadesCom[[#This Row],[NIVEL 1]],Catálogo!A:B,2,FALSE),"")</f>
        <v/>
      </c>
      <c r="M5217" s="5"/>
      <c r="N5217" s="6"/>
      <c r="O5217" s="5"/>
      <c r="P5217" s="5"/>
      <c r="Q5217" s="5" t="str">
        <f>IF(ActividadesCom[[#This Row],[NIVEL 2]]&lt;&gt;0,VLOOKUP(ActividadesCom[[#This Row],[NIVEL 2]],Catálogo!A:B,2,FALSE),"")</f>
        <v/>
      </c>
      <c r="R5217" s="5"/>
      <c r="S5217" s="6"/>
      <c r="T5217" s="5"/>
      <c r="U5217" s="5"/>
      <c r="V5217" s="5" t="str">
        <f>IF(ActividadesCom[[#This Row],[NIVEL 3]]&lt;&gt;0,VLOOKUP(ActividadesCom[[#This Row],[NIVEL 3]],Catálogo!A:B,2,FALSE),"")</f>
        <v/>
      </c>
      <c r="W5217" s="5"/>
      <c r="X5217" s="6"/>
      <c r="Y5217" s="5"/>
      <c r="Z5217" s="5"/>
      <c r="AA5217" s="5" t="str">
        <f>IF(ActividadesCom[[#This Row],[NIVEL 4]]&lt;&gt;0,VLOOKUP(ActividadesCom[[#This Row],[NIVEL 4]],Catálogo!A:B,2,FALSE),"")</f>
        <v/>
      </c>
      <c r="AB5217" s="5"/>
      <c r="AC5217" s="6"/>
      <c r="AD5217" s="5"/>
      <c r="AE5217" s="5"/>
      <c r="AF5217" s="5" t="str">
        <f>IF(ActividadesCom[[#This Row],[NIVEL 5]]&lt;&gt;0,VLOOKUP(ActividadesCom[[#This Row],[NIVEL 5]],Catálogo!A:B,2,FALSE),"")</f>
        <v/>
      </c>
      <c r="AG5217" s="5"/>
    </row>
    <row r="5218" spans="1:33" ht="28.5" customHeight="1" x14ac:dyDescent="0.25">
      <c r="A5218" s="7">
        <v>26470142</v>
      </c>
      <c r="B5218" s="10" t="str">
        <f>VLOOKUP(ActividadesCom[[#This Row],[NO. DE CONTROL]],'LISTADO ESTUDIANTES'!A:C,2,FALSE)</f>
        <v>CARRILLO DIAZ DANA SAORI</v>
      </c>
      <c r="C5218" s="6" t="str">
        <f>VLOOKUP(ActividadesCom[[#This Row],[NO. DE CONTROL]],'LISTADO ESTUDIANTES'!A:C,3,FALSE)</f>
        <v>INGENIERIA EN SISTEMAS COMPUTACIONALES</v>
      </c>
      <c r="D5218" s="5" t="str">
        <f>VLOOKUP(ActividadesCom[[#This Row],[NO. DE CONTROL]],'LISTADO ESTUDIANTES'!A:D,4,FALSE)</f>
        <v>ACTIVO(A)</v>
      </c>
      <c r="E5218" s="7">
        <f>SUM(ActividadesCom[[#This Row],[CRÉD. 1]],ActividadesCom[[#This Row],[CRÉD. 2]],ActividadesCom[[#This Row],[CRÉD. 3]],ActividadesCom[[#This Row],[CRÉD. 4]],ActividadesCom[[#This Row],[CRÉD. 5]])</f>
        <v>0</v>
      </c>
      <c r="F5218" s="5" t="str">
        <f>IF(ActividadesCom[[#This Row],[ÚLTIMO SEMESTRE CON CRÉDITOS]]&gt;0,ROUND(AVERAGE(ActividadesCom[[#This Row],[VALOR NIVEL 5]],ActividadesCom[[#This Row],[VALOR NIVEL 4]],ActividadesCom[[#This Row],[VALOR NIVEL 3]],ActividadesCom[[#This Row],[VALOR NIVEL 2]],ActividadesCom[[#This Row],[VALOR NIVEL 1]]),0),"")</f>
        <v/>
      </c>
      <c r="G5218" s="7" t="str">
        <f>IF(ActividadesCom[[#This Row],[PROMEDIO]]="","",IF(ActividadesCom[[#This Row],[PROMEDIO]]&gt;=4,"EXCELENTE",IF(ActividadesCom[[#This Row],[PROMEDIO]]&gt;=3,"NOTABLE",IF(ActividadesCom[[#This Row],[PROMEDIO]]&gt;=2,"BUENO",IF(ActividadesCom[[#This Row],[PROMEDIO]]=1,"SUFICIENTE","")))))</f>
        <v/>
      </c>
      <c r="H5218" s="5">
        <f>MAX(ActividadesCom[[#This Row],[PERÍODO 1]],ActividadesCom[[#This Row],[PERÍODO 2]],ActividadesCom[[#This Row],[PERÍODO 3]],ActividadesCom[[#This Row],[PERÍODO 4]],ActividadesCom[[#This Row],[PERÍODO 5]])</f>
        <v>0</v>
      </c>
      <c r="I5218" s="6"/>
      <c r="J5218" s="5"/>
      <c r="K5218" s="5"/>
      <c r="L5218" s="5" t="str">
        <f>IF(ActividadesCom[[#This Row],[NIVEL 1]]&lt;&gt;0,VLOOKUP(ActividadesCom[[#This Row],[NIVEL 1]],Catálogo!A:B,2,FALSE),"")</f>
        <v/>
      </c>
      <c r="M5218" s="5"/>
      <c r="N5218" s="6"/>
      <c r="O5218" s="5"/>
      <c r="P5218" s="5"/>
      <c r="Q5218" s="5" t="str">
        <f>IF(ActividadesCom[[#This Row],[NIVEL 2]]&lt;&gt;0,VLOOKUP(ActividadesCom[[#This Row],[NIVEL 2]],Catálogo!A:B,2,FALSE),"")</f>
        <v/>
      </c>
      <c r="R5218" s="5"/>
      <c r="S5218" s="6"/>
      <c r="T5218" s="5"/>
      <c r="U5218" s="5"/>
      <c r="V5218" s="5" t="str">
        <f>IF(ActividadesCom[[#This Row],[NIVEL 3]]&lt;&gt;0,VLOOKUP(ActividadesCom[[#This Row],[NIVEL 3]],Catálogo!A:B,2,FALSE),"")</f>
        <v/>
      </c>
      <c r="W5218" s="5"/>
      <c r="X5218" s="6"/>
      <c r="Y5218" s="5"/>
      <c r="Z5218" s="5"/>
      <c r="AA5218" s="5" t="str">
        <f>IF(ActividadesCom[[#This Row],[NIVEL 4]]&lt;&gt;0,VLOOKUP(ActividadesCom[[#This Row],[NIVEL 4]],Catálogo!A:B,2,FALSE),"")</f>
        <v/>
      </c>
      <c r="AB5218" s="5"/>
      <c r="AC5218" s="6"/>
      <c r="AD5218" s="5"/>
      <c r="AE5218" s="5"/>
      <c r="AF5218" s="5" t="str">
        <f>IF(ActividadesCom[[#This Row],[NIVEL 5]]&lt;&gt;0,VLOOKUP(ActividadesCom[[#This Row],[NIVEL 5]],Catálogo!A:B,2,FALSE),"")</f>
        <v/>
      </c>
      <c r="AG5218" s="5"/>
    </row>
    <row r="5219" spans="1:33" ht="28.5" customHeight="1" x14ac:dyDescent="0.25">
      <c r="A5219" s="7">
        <v>26470143</v>
      </c>
      <c r="B5219" s="10" t="str">
        <f>VLOOKUP(ActividadesCom[[#This Row],[NO. DE CONTROL]],'LISTADO ESTUDIANTES'!A:C,2,FALSE)</f>
        <v>CHE UC MARCOS ISAI</v>
      </c>
      <c r="C5219" s="6" t="str">
        <f>VLOOKUP(ActividadesCom[[#This Row],[NO. DE CONTROL]],'LISTADO ESTUDIANTES'!A:C,3,FALSE)</f>
        <v>INGENIERIA EN SISTEMAS COMPUTACIONALES</v>
      </c>
      <c r="D5219" s="5" t="str">
        <f>VLOOKUP(ActividadesCom[[#This Row],[NO. DE CONTROL]],'LISTADO ESTUDIANTES'!A:D,4,FALSE)</f>
        <v>ACTIVO(A)</v>
      </c>
      <c r="E5219" s="7">
        <f>SUM(ActividadesCom[[#This Row],[CRÉD. 1]],ActividadesCom[[#This Row],[CRÉD. 2]],ActividadesCom[[#This Row],[CRÉD. 3]],ActividadesCom[[#This Row],[CRÉD. 4]],ActividadesCom[[#This Row],[CRÉD. 5]])</f>
        <v>0</v>
      </c>
      <c r="F5219" s="5" t="str">
        <f>IF(ActividadesCom[[#This Row],[ÚLTIMO SEMESTRE CON CRÉDITOS]]&gt;0,ROUND(AVERAGE(ActividadesCom[[#This Row],[VALOR NIVEL 5]],ActividadesCom[[#This Row],[VALOR NIVEL 4]],ActividadesCom[[#This Row],[VALOR NIVEL 3]],ActividadesCom[[#This Row],[VALOR NIVEL 2]],ActividadesCom[[#This Row],[VALOR NIVEL 1]]),0),"")</f>
        <v/>
      </c>
      <c r="G5219" s="7" t="str">
        <f>IF(ActividadesCom[[#This Row],[PROMEDIO]]="","",IF(ActividadesCom[[#This Row],[PROMEDIO]]&gt;=4,"EXCELENTE",IF(ActividadesCom[[#This Row],[PROMEDIO]]&gt;=3,"NOTABLE",IF(ActividadesCom[[#This Row],[PROMEDIO]]&gt;=2,"BUENO",IF(ActividadesCom[[#This Row],[PROMEDIO]]=1,"SUFICIENTE","")))))</f>
        <v/>
      </c>
      <c r="H5219" s="5">
        <f>MAX(ActividadesCom[[#This Row],[PERÍODO 1]],ActividadesCom[[#This Row],[PERÍODO 2]],ActividadesCom[[#This Row],[PERÍODO 3]],ActividadesCom[[#This Row],[PERÍODO 4]],ActividadesCom[[#This Row],[PERÍODO 5]])</f>
        <v>0</v>
      </c>
      <c r="I5219" s="6"/>
      <c r="J5219" s="5"/>
      <c r="K5219" s="5"/>
      <c r="L5219" s="5" t="str">
        <f>IF(ActividadesCom[[#This Row],[NIVEL 1]]&lt;&gt;0,VLOOKUP(ActividadesCom[[#This Row],[NIVEL 1]],Catálogo!A:B,2,FALSE),"")</f>
        <v/>
      </c>
      <c r="M5219" s="5"/>
      <c r="N5219" s="6"/>
      <c r="O5219" s="5"/>
      <c r="P5219" s="5"/>
      <c r="Q5219" s="5" t="str">
        <f>IF(ActividadesCom[[#This Row],[NIVEL 2]]&lt;&gt;0,VLOOKUP(ActividadesCom[[#This Row],[NIVEL 2]],Catálogo!A:B,2,FALSE),"")</f>
        <v/>
      </c>
      <c r="R5219" s="5"/>
      <c r="S5219" s="6"/>
      <c r="T5219" s="5"/>
      <c r="U5219" s="5"/>
      <c r="V5219" s="5" t="str">
        <f>IF(ActividadesCom[[#This Row],[NIVEL 3]]&lt;&gt;0,VLOOKUP(ActividadesCom[[#This Row],[NIVEL 3]],Catálogo!A:B,2,FALSE),"")</f>
        <v/>
      </c>
      <c r="W5219" s="5"/>
      <c r="X5219" s="6"/>
      <c r="Y5219" s="5"/>
      <c r="Z5219" s="5"/>
      <c r="AA5219" s="5" t="str">
        <f>IF(ActividadesCom[[#This Row],[NIVEL 4]]&lt;&gt;0,VLOOKUP(ActividadesCom[[#This Row],[NIVEL 4]],Catálogo!A:B,2,FALSE),"")</f>
        <v/>
      </c>
      <c r="AB5219" s="5"/>
      <c r="AC5219" s="6"/>
      <c r="AD5219" s="5"/>
      <c r="AE5219" s="5"/>
      <c r="AF5219" s="5" t="str">
        <f>IF(ActividadesCom[[#This Row],[NIVEL 5]]&lt;&gt;0,VLOOKUP(ActividadesCom[[#This Row],[NIVEL 5]],Catálogo!A:B,2,FALSE),"")</f>
        <v/>
      </c>
      <c r="AG5219" s="5"/>
    </row>
    <row r="5220" spans="1:33" ht="28.5" customHeight="1" x14ac:dyDescent="0.25">
      <c r="A5220" s="7">
        <v>26470144</v>
      </c>
      <c r="B5220" s="10" t="str">
        <f>VLOOKUP(ActividadesCom[[#This Row],[NO. DE CONTROL]],'LISTADO ESTUDIANTES'!A:C,2,FALSE)</f>
        <v>CHIQUINI RODRIGUEZ JOSUE ADRIAN</v>
      </c>
      <c r="C5220" s="6" t="str">
        <f>VLOOKUP(ActividadesCom[[#This Row],[NO. DE CONTROL]],'LISTADO ESTUDIANTES'!A:C,3,FALSE)</f>
        <v>INGENIERIA EN SISTEMAS COMPUTACIONALES</v>
      </c>
      <c r="D5220" s="5" t="str">
        <f>VLOOKUP(ActividadesCom[[#This Row],[NO. DE CONTROL]],'LISTADO ESTUDIANTES'!A:D,4,FALSE)</f>
        <v>ACTIVO(A)</v>
      </c>
      <c r="E5220" s="7">
        <f>SUM(ActividadesCom[[#This Row],[CRÉD. 1]],ActividadesCom[[#This Row],[CRÉD. 2]],ActividadesCom[[#This Row],[CRÉD. 3]],ActividadesCom[[#This Row],[CRÉD. 4]],ActividadesCom[[#This Row],[CRÉD. 5]])</f>
        <v>0</v>
      </c>
      <c r="F5220" s="5" t="str">
        <f>IF(ActividadesCom[[#This Row],[ÚLTIMO SEMESTRE CON CRÉDITOS]]&gt;0,ROUND(AVERAGE(ActividadesCom[[#This Row],[VALOR NIVEL 5]],ActividadesCom[[#This Row],[VALOR NIVEL 4]],ActividadesCom[[#This Row],[VALOR NIVEL 3]],ActividadesCom[[#This Row],[VALOR NIVEL 2]],ActividadesCom[[#This Row],[VALOR NIVEL 1]]),0),"")</f>
        <v/>
      </c>
      <c r="G5220" s="7" t="str">
        <f>IF(ActividadesCom[[#This Row],[PROMEDIO]]="","",IF(ActividadesCom[[#This Row],[PROMEDIO]]&gt;=4,"EXCELENTE",IF(ActividadesCom[[#This Row],[PROMEDIO]]&gt;=3,"NOTABLE",IF(ActividadesCom[[#This Row],[PROMEDIO]]&gt;=2,"BUENO",IF(ActividadesCom[[#This Row],[PROMEDIO]]=1,"SUFICIENTE","")))))</f>
        <v/>
      </c>
      <c r="H5220" s="5">
        <f>MAX(ActividadesCom[[#This Row],[PERÍODO 1]],ActividadesCom[[#This Row],[PERÍODO 2]],ActividadesCom[[#This Row],[PERÍODO 3]],ActividadesCom[[#This Row],[PERÍODO 4]],ActividadesCom[[#This Row],[PERÍODO 5]])</f>
        <v>0</v>
      </c>
      <c r="I5220" s="6"/>
      <c r="J5220" s="5"/>
      <c r="K5220" s="5"/>
      <c r="L5220" s="5" t="str">
        <f>IF(ActividadesCom[[#This Row],[NIVEL 1]]&lt;&gt;0,VLOOKUP(ActividadesCom[[#This Row],[NIVEL 1]],Catálogo!A:B,2,FALSE),"")</f>
        <v/>
      </c>
      <c r="M5220" s="5"/>
      <c r="N5220" s="6"/>
      <c r="O5220" s="5"/>
      <c r="P5220" s="5"/>
      <c r="Q5220" s="5" t="str">
        <f>IF(ActividadesCom[[#This Row],[NIVEL 2]]&lt;&gt;0,VLOOKUP(ActividadesCom[[#This Row],[NIVEL 2]],Catálogo!A:B,2,FALSE),"")</f>
        <v/>
      </c>
      <c r="R5220" s="5"/>
      <c r="S5220" s="6"/>
      <c r="T5220" s="5"/>
      <c r="U5220" s="5"/>
      <c r="V5220" s="5" t="str">
        <f>IF(ActividadesCom[[#This Row],[NIVEL 3]]&lt;&gt;0,VLOOKUP(ActividadesCom[[#This Row],[NIVEL 3]],Catálogo!A:B,2,FALSE),"")</f>
        <v/>
      </c>
      <c r="W5220" s="5"/>
      <c r="X5220" s="6"/>
      <c r="Y5220" s="5"/>
      <c r="Z5220" s="5"/>
      <c r="AA5220" s="5" t="str">
        <f>IF(ActividadesCom[[#This Row],[NIVEL 4]]&lt;&gt;0,VLOOKUP(ActividadesCom[[#This Row],[NIVEL 4]],Catálogo!A:B,2,FALSE),"")</f>
        <v/>
      </c>
      <c r="AB5220" s="5"/>
      <c r="AC5220" s="6"/>
      <c r="AD5220" s="5"/>
      <c r="AE5220" s="5"/>
      <c r="AF5220" s="5" t="str">
        <f>IF(ActividadesCom[[#This Row],[NIVEL 5]]&lt;&gt;0,VLOOKUP(ActividadesCom[[#This Row],[NIVEL 5]],Catálogo!A:B,2,FALSE),"")</f>
        <v/>
      </c>
      <c r="AG5220" s="5"/>
    </row>
    <row r="5221" spans="1:33" ht="28.5" customHeight="1" x14ac:dyDescent="0.25">
      <c r="A5221" s="7">
        <v>26470145</v>
      </c>
      <c r="B5221" s="10" t="str">
        <f>VLOOKUP(ActividadesCom[[#This Row],[NO. DE CONTROL]],'LISTADO ESTUDIANTES'!A:C,2,FALSE)</f>
        <v>CU MOHON YESMIN BERENICE</v>
      </c>
      <c r="C5221" s="6" t="str">
        <f>VLOOKUP(ActividadesCom[[#This Row],[NO. DE CONTROL]],'LISTADO ESTUDIANTES'!A:C,3,FALSE)</f>
        <v>INGENIERIA EN SISTEMAS COMPUTACIONALES</v>
      </c>
      <c r="D5221" s="5" t="str">
        <f>VLOOKUP(ActividadesCom[[#This Row],[NO. DE CONTROL]],'LISTADO ESTUDIANTES'!A:D,4,FALSE)</f>
        <v>ACTIVO(A)</v>
      </c>
      <c r="E5221" s="7">
        <f>SUM(ActividadesCom[[#This Row],[CRÉD. 1]],ActividadesCom[[#This Row],[CRÉD. 2]],ActividadesCom[[#This Row],[CRÉD. 3]],ActividadesCom[[#This Row],[CRÉD. 4]],ActividadesCom[[#This Row],[CRÉD. 5]])</f>
        <v>0</v>
      </c>
      <c r="F5221" s="5" t="str">
        <f>IF(ActividadesCom[[#This Row],[ÚLTIMO SEMESTRE CON CRÉDITOS]]&gt;0,ROUND(AVERAGE(ActividadesCom[[#This Row],[VALOR NIVEL 5]],ActividadesCom[[#This Row],[VALOR NIVEL 4]],ActividadesCom[[#This Row],[VALOR NIVEL 3]],ActividadesCom[[#This Row],[VALOR NIVEL 2]],ActividadesCom[[#This Row],[VALOR NIVEL 1]]),0),"")</f>
        <v/>
      </c>
      <c r="G5221" s="7" t="str">
        <f>IF(ActividadesCom[[#This Row],[PROMEDIO]]="","",IF(ActividadesCom[[#This Row],[PROMEDIO]]&gt;=4,"EXCELENTE",IF(ActividadesCom[[#This Row],[PROMEDIO]]&gt;=3,"NOTABLE",IF(ActividadesCom[[#This Row],[PROMEDIO]]&gt;=2,"BUENO",IF(ActividadesCom[[#This Row],[PROMEDIO]]=1,"SUFICIENTE","")))))</f>
        <v/>
      </c>
      <c r="H5221" s="5">
        <f>MAX(ActividadesCom[[#This Row],[PERÍODO 1]],ActividadesCom[[#This Row],[PERÍODO 2]],ActividadesCom[[#This Row],[PERÍODO 3]],ActividadesCom[[#This Row],[PERÍODO 4]],ActividadesCom[[#This Row],[PERÍODO 5]])</f>
        <v>0</v>
      </c>
      <c r="I5221" s="6"/>
      <c r="J5221" s="5"/>
      <c r="K5221" s="5"/>
      <c r="L5221" s="5" t="str">
        <f>IF(ActividadesCom[[#This Row],[NIVEL 1]]&lt;&gt;0,VLOOKUP(ActividadesCom[[#This Row],[NIVEL 1]],Catálogo!A:B,2,FALSE),"")</f>
        <v/>
      </c>
      <c r="M5221" s="5"/>
      <c r="N5221" s="6"/>
      <c r="O5221" s="5"/>
      <c r="P5221" s="5"/>
      <c r="Q5221" s="5" t="str">
        <f>IF(ActividadesCom[[#This Row],[NIVEL 2]]&lt;&gt;0,VLOOKUP(ActividadesCom[[#This Row],[NIVEL 2]],Catálogo!A:B,2,FALSE),"")</f>
        <v/>
      </c>
      <c r="R5221" s="5"/>
      <c r="S5221" s="6"/>
      <c r="T5221" s="5"/>
      <c r="U5221" s="5"/>
      <c r="V5221" s="5" t="str">
        <f>IF(ActividadesCom[[#This Row],[NIVEL 3]]&lt;&gt;0,VLOOKUP(ActividadesCom[[#This Row],[NIVEL 3]],Catálogo!A:B,2,FALSE),"")</f>
        <v/>
      </c>
      <c r="W5221" s="5"/>
      <c r="X5221" s="6"/>
      <c r="Y5221" s="5"/>
      <c r="Z5221" s="5"/>
      <c r="AA5221" s="5" t="str">
        <f>IF(ActividadesCom[[#This Row],[NIVEL 4]]&lt;&gt;0,VLOOKUP(ActividadesCom[[#This Row],[NIVEL 4]],Catálogo!A:B,2,FALSE),"")</f>
        <v/>
      </c>
      <c r="AB5221" s="5"/>
      <c r="AC5221" s="6"/>
      <c r="AD5221" s="5"/>
      <c r="AE5221" s="5"/>
      <c r="AF5221" s="5" t="str">
        <f>IF(ActividadesCom[[#This Row],[NIVEL 5]]&lt;&gt;0,VLOOKUP(ActividadesCom[[#This Row],[NIVEL 5]],Catálogo!A:B,2,FALSE),"")</f>
        <v/>
      </c>
      <c r="AG5221" s="5"/>
    </row>
    <row r="5222" spans="1:33" ht="28.5" customHeight="1" x14ac:dyDescent="0.25">
      <c r="A5222" s="7">
        <v>26470146</v>
      </c>
      <c r="B5222" s="10" t="str">
        <f>VLOOKUP(ActividadesCom[[#This Row],[NO. DE CONTROL]],'LISTADO ESTUDIANTES'!A:C,2,FALSE)</f>
        <v>DZIB PEREZ WILBERTH BENJAMIN</v>
      </c>
      <c r="C5222" s="6" t="str">
        <f>VLOOKUP(ActividadesCom[[#This Row],[NO. DE CONTROL]],'LISTADO ESTUDIANTES'!A:C,3,FALSE)</f>
        <v>INGENIERIA EN SISTEMAS COMPUTACIONALES</v>
      </c>
      <c r="D5222" s="5" t="str">
        <f>VLOOKUP(ActividadesCom[[#This Row],[NO. DE CONTROL]],'LISTADO ESTUDIANTES'!A:D,4,FALSE)</f>
        <v>ACTIVO(A)</v>
      </c>
      <c r="E5222" s="7">
        <f>SUM(ActividadesCom[[#This Row],[CRÉD. 1]],ActividadesCom[[#This Row],[CRÉD. 2]],ActividadesCom[[#This Row],[CRÉD. 3]],ActividadesCom[[#This Row],[CRÉD. 4]],ActividadesCom[[#This Row],[CRÉD. 5]])</f>
        <v>0</v>
      </c>
      <c r="F5222" s="5" t="str">
        <f>IF(ActividadesCom[[#This Row],[ÚLTIMO SEMESTRE CON CRÉDITOS]]&gt;0,ROUND(AVERAGE(ActividadesCom[[#This Row],[VALOR NIVEL 5]],ActividadesCom[[#This Row],[VALOR NIVEL 4]],ActividadesCom[[#This Row],[VALOR NIVEL 3]],ActividadesCom[[#This Row],[VALOR NIVEL 2]],ActividadesCom[[#This Row],[VALOR NIVEL 1]]),0),"")</f>
        <v/>
      </c>
      <c r="G5222" s="7" t="str">
        <f>IF(ActividadesCom[[#This Row],[PROMEDIO]]="","",IF(ActividadesCom[[#This Row],[PROMEDIO]]&gt;=4,"EXCELENTE",IF(ActividadesCom[[#This Row],[PROMEDIO]]&gt;=3,"NOTABLE",IF(ActividadesCom[[#This Row],[PROMEDIO]]&gt;=2,"BUENO",IF(ActividadesCom[[#This Row],[PROMEDIO]]=1,"SUFICIENTE","")))))</f>
        <v/>
      </c>
      <c r="H5222" s="5">
        <f>MAX(ActividadesCom[[#This Row],[PERÍODO 1]],ActividadesCom[[#This Row],[PERÍODO 2]],ActividadesCom[[#This Row],[PERÍODO 3]],ActividadesCom[[#This Row],[PERÍODO 4]],ActividadesCom[[#This Row],[PERÍODO 5]])</f>
        <v>0</v>
      </c>
      <c r="I5222" s="6"/>
      <c r="J5222" s="5"/>
      <c r="K5222" s="5"/>
      <c r="L5222" s="5" t="str">
        <f>IF(ActividadesCom[[#This Row],[NIVEL 1]]&lt;&gt;0,VLOOKUP(ActividadesCom[[#This Row],[NIVEL 1]],Catálogo!A:B,2,FALSE),"")</f>
        <v/>
      </c>
      <c r="M5222" s="5"/>
      <c r="N5222" s="6"/>
      <c r="O5222" s="5"/>
      <c r="P5222" s="5"/>
      <c r="Q5222" s="5" t="str">
        <f>IF(ActividadesCom[[#This Row],[NIVEL 2]]&lt;&gt;0,VLOOKUP(ActividadesCom[[#This Row],[NIVEL 2]],Catálogo!A:B,2,FALSE),"")</f>
        <v/>
      </c>
      <c r="R5222" s="5"/>
      <c r="S5222" s="6"/>
      <c r="T5222" s="5"/>
      <c r="U5222" s="5"/>
      <c r="V5222" s="5" t="str">
        <f>IF(ActividadesCom[[#This Row],[NIVEL 3]]&lt;&gt;0,VLOOKUP(ActividadesCom[[#This Row],[NIVEL 3]],Catálogo!A:B,2,FALSE),"")</f>
        <v/>
      </c>
      <c r="W5222" s="5"/>
      <c r="X5222" s="6"/>
      <c r="Y5222" s="5"/>
      <c r="Z5222" s="5"/>
      <c r="AA5222" s="5" t="str">
        <f>IF(ActividadesCom[[#This Row],[NIVEL 4]]&lt;&gt;0,VLOOKUP(ActividadesCom[[#This Row],[NIVEL 4]],Catálogo!A:B,2,FALSE),"")</f>
        <v/>
      </c>
      <c r="AB5222" s="5"/>
      <c r="AC5222" s="6"/>
      <c r="AD5222" s="5"/>
      <c r="AE5222" s="5"/>
      <c r="AF5222" s="5" t="str">
        <f>IF(ActividadesCom[[#This Row],[NIVEL 5]]&lt;&gt;0,VLOOKUP(ActividadesCom[[#This Row],[NIVEL 5]],Catálogo!A:B,2,FALSE),"")</f>
        <v/>
      </c>
      <c r="AG5222" s="5"/>
    </row>
    <row r="5223" spans="1:33" ht="28.5" customHeight="1" x14ac:dyDescent="0.25">
      <c r="A5223" s="7">
        <v>26470147</v>
      </c>
      <c r="B5223" s="10" t="str">
        <f>VLOOKUP(ActividadesCom[[#This Row],[NO. DE CONTROL]],'LISTADO ESTUDIANTES'!A:C,2,FALSE)</f>
        <v>ESPAÑA PERIAÑEZ XAVIER ALEJANDRO</v>
      </c>
      <c r="C5223" s="6" t="str">
        <f>VLOOKUP(ActividadesCom[[#This Row],[NO. DE CONTROL]],'LISTADO ESTUDIANTES'!A:C,3,FALSE)</f>
        <v>INGENIERIA EN SISTEMAS COMPUTACIONALES</v>
      </c>
      <c r="D5223" s="5" t="str">
        <f>VLOOKUP(ActividadesCom[[#This Row],[NO. DE CONTROL]],'LISTADO ESTUDIANTES'!A:D,4,FALSE)</f>
        <v>ACTIVO(A)</v>
      </c>
      <c r="E5223" s="7">
        <f>SUM(ActividadesCom[[#This Row],[CRÉD. 1]],ActividadesCom[[#This Row],[CRÉD. 2]],ActividadesCom[[#This Row],[CRÉD. 3]],ActividadesCom[[#This Row],[CRÉD. 4]],ActividadesCom[[#This Row],[CRÉD. 5]])</f>
        <v>0</v>
      </c>
      <c r="F5223" s="5" t="str">
        <f>IF(ActividadesCom[[#This Row],[ÚLTIMO SEMESTRE CON CRÉDITOS]]&gt;0,ROUND(AVERAGE(ActividadesCom[[#This Row],[VALOR NIVEL 5]],ActividadesCom[[#This Row],[VALOR NIVEL 4]],ActividadesCom[[#This Row],[VALOR NIVEL 3]],ActividadesCom[[#This Row],[VALOR NIVEL 2]],ActividadesCom[[#This Row],[VALOR NIVEL 1]]),0),"")</f>
        <v/>
      </c>
      <c r="G5223" s="7" t="str">
        <f>IF(ActividadesCom[[#This Row],[PROMEDIO]]="","",IF(ActividadesCom[[#This Row],[PROMEDIO]]&gt;=4,"EXCELENTE",IF(ActividadesCom[[#This Row],[PROMEDIO]]&gt;=3,"NOTABLE",IF(ActividadesCom[[#This Row],[PROMEDIO]]&gt;=2,"BUENO",IF(ActividadesCom[[#This Row],[PROMEDIO]]=1,"SUFICIENTE","")))))</f>
        <v/>
      </c>
      <c r="H5223" s="5">
        <f>MAX(ActividadesCom[[#This Row],[PERÍODO 1]],ActividadesCom[[#This Row],[PERÍODO 2]],ActividadesCom[[#This Row],[PERÍODO 3]],ActividadesCom[[#This Row],[PERÍODO 4]],ActividadesCom[[#This Row],[PERÍODO 5]])</f>
        <v>0</v>
      </c>
      <c r="I5223" s="6"/>
      <c r="J5223" s="5"/>
      <c r="K5223" s="5"/>
      <c r="L5223" s="5" t="str">
        <f>IF(ActividadesCom[[#This Row],[NIVEL 1]]&lt;&gt;0,VLOOKUP(ActividadesCom[[#This Row],[NIVEL 1]],Catálogo!A:B,2,FALSE),"")</f>
        <v/>
      </c>
      <c r="M5223" s="5"/>
      <c r="N5223" s="6"/>
      <c r="O5223" s="5"/>
      <c r="P5223" s="5"/>
      <c r="Q5223" s="5" t="str">
        <f>IF(ActividadesCom[[#This Row],[NIVEL 2]]&lt;&gt;0,VLOOKUP(ActividadesCom[[#This Row],[NIVEL 2]],Catálogo!A:B,2,FALSE),"")</f>
        <v/>
      </c>
      <c r="R5223" s="5"/>
      <c r="S5223" s="6"/>
      <c r="T5223" s="5"/>
      <c r="U5223" s="5"/>
      <c r="V5223" s="5" t="str">
        <f>IF(ActividadesCom[[#This Row],[NIVEL 3]]&lt;&gt;0,VLOOKUP(ActividadesCom[[#This Row],[NIVEL 3]],Catálogo!A:B,2,FALSE),"")</f>
        <v/>
      </c>
      <c r="W5223" s="5"/>
      <c r="X5223" s="6"/>
      <c r="Y5223" s="5"/>
      <c r="Z5223" s="5"/>
      <c r="AA5223" s="5" t="str">
        <f>IF(ActividadesCom[[#This Row],[NIVEL 4]]&lt;&gt;0,VLOOKUP(ActividadesCom[[#This Row],[NIVEL 4]],Catálogo!A:B,2,FALSE),"")</f>
        <v/>
      </c>
      <c r="AB5223" s="5"/>
      <c r="AC5223" s="6"/>
      <c r="AD5223" s="5"/>
      <c r="AE5223" s="5"/>
      <c r="AF5223" s="5" t="str">
        <f>IF(ActividadesCom[[#This Row],[NIVEL 5]]&lt;&gt;0,VLOOKUP(ActividadesCom[[#This Row],[NIVEL 5]],Catálogo!A:B,2,FALSE),"")</f>
        <v/>
      </c>
      <c r="AG5223" s="5"/>
    </row>
    <row r="5224" spans="1:33" ht="28.5" customHeight="1" x14ac:dyDescent="0.25">
      <c r="A5224" s="7">
        <v>26470148</v>
      </c>
      <c r="B5224" s="10" t="str">
        <f>VLOOKUP(ActividadesCom[[#This Row],[NO. DE CONTROL]],'LISTADO ESTUDIANTES'!A:C,2,FALSE)</f>
        <v>FUENTES SULUB CARLOS ABRAHAM</v>
      </c>
      <c r="C5224" s="6" t="str">
        <f>VLOOKUP(ActividadesCom[[#This Row],[NO. DE CONTROL]],'LISTADO ESTUDIANTES'!A:C,3,FALSE)</f>
        <v>INGENIERIA EN SISTEMAS COMPUTACIONALES</v>
      </c>
      <c r="D5224" s="5" t="str">
        <f>VLOOKUP(ActividadesCom[[#This Row],[NO. DE CONTROL]],'LISTADO ESTUDIANTES'!A:D,4,FALSE)</f>
        <v>ACTIVO(A)</v>
      </c>
      <c r="E5224" s="7">
        <f>SUM(ActividadesCom[[#This Row],[CRÉD. 1]],ActividadesCom[[#This Row],[CRÉD. 2]],ActividadesCom[[#This Row],[CRÉD. 3]],ActividadesCom[[#This Row],[CRÉD. 4]],ActividadesCom[[#This Row],[CRÉD. 5]])</f>
        <v>0</v>
      </c>
      <c r="F5224" s="5" t="str">
        <f>IF(ActividadesCom[[#This Row],[ÚLTIMO SEMESTRE CON CRÉDITOS]]&gt;0,ROUND(AVERAGE(ActividadesCom[[#This Row],[VALOR NIVEL 5]],ActividadesCom[[#This Row],[VALOR NIVEL 4]],ActividadesCom[[#This Row],[VALOR NIVEL 3]],ActividadesCom[[#This Row],[VALOR NIVEL 2]],ActividadesCom[[#This Row],[VALOR NIVEL 1]]),0),"")</f>
        <v/>
      </c>
      <c r="G5224" s="7" t="str">
        <f>IF(ActividadesCom[[#This Row],[PROMEDIO]]="","",IF(ActividadesCom[[#This Row],[PROMEDIO]]&gt;=4,"EXCELENTE",IF(ActividadesCom[[#This Row],[PROMEDIO]]&gt;=3,"NOTABLE",IF(ActividadesCom[[#This Row],[PROMEDIO]]&gt;=2,"BUENO",IF(ActividadesCom[[#This Row],[PROMEDIO]]=1,"SUFICIENTE","")))))</f>
        <v/>
      </c>
      <c r="H5224" s="5">
        <f>MAX(ActividadesCom[[#This Row],[PERÍODO 1]],ActividadesCom[[#This Row],[PERÍODO 2]],ActividadesCom[[#This Row],[PERÍODO 3]],ActividadesCom[[#This Row],[PERÍODO 4]],ActividadesCom[[#This Row],[PERÍODO 5]])</f>
        <v>0</v>
      </c>
      <c r="I5224" s="6"/>
      <c r="J5224" s="5"/>
      <c r="K5224" s="5"/>
      <c r="L5224" s="5" t="str">
        <f>IF(ActividadesCom[[#This Row],[NIVEL 1]]&lt;&gt;0,VLOOKUP(ActividadesCom[[#This Row],[NIVEL 1]],Catálogo!A:B,2,FALSE),"")</f>
        <v/>
      </c>
      <c r="M5224" s="5"/>
      <c r="N5224" s="6"/>
      <c r="O5224" s="5"/>
      <c r="P5224" s="5"/>
      <c r="Q5224" s="5" t="str">
        <f>IF(ActividadesCom[[#This Row],[NIVEL 2]]&lt;&gt;0,VLOOKUP(ActividadesCom[[#This Row],[NIVEL 2]],Catálogo!A:B,2,FALSE),"")</f>
        <v/>
      </c>
      <c r="R5224" s="5"/>
      <c r="S5224" s="6"/>
      <c r="T5224" s="5"/>
      <c r="U5224" s="5"/>
      <c r="V5224" s="5" t="str">
        <f>IF(ActividadesCom[[#This Row],[NIVEL 3]]&lt;&gt;0,VLOOKUP(ActividadesCom[[#This Row],[NIVEL 3]],Catálogo!A:B,2,FALSE),"")</f>
        <v/>
      </c>
      <c r="W5224" s="5"/>
      <c r="X5224" s="6"/>
      <c r="Y5224" s="5"/>
      <c r="Z5224" s="5"/>
      <c r="AA5224" s="5" t="str">
        <f>IF(ActividadesCom[[#This Row],[NIVEL 4]]&lt;&gt;0,VLOOKUP(ActividadesCom[[#This Row],[NIVEL 4]],Catálogo!A:B,2,FALSE),"")</f>
        <v/>
      </c>
      <c r="AB5224" s="5"/>
      <c r="AC5224" s="6"/>
      <c r="AD5224" s="5"/>
      <c r="AE5224" s="5"/>
      <c r="AF5224" s="5" t="str">
        <f>IF(ActividadesCom[[#This Row],[NIVEL 5]]&lt;&gt;0,VLOOKUP(ActividadesCom[[#This Row],[NIVEL 5]],Catálogo!A:B,2,FALSE),"")</f>
        <v/>
      </c>
      <c r="AG5224" s="5"/>
    </row>
    <row r="5225" spans="1:33" ht="28.5" customHeight="1" x14ac:dyDescent="0.25">
      <c r="A5225" s="7">
        <v>26470149</v>
      </c>
      <c r="B5225" s="10" t="str">
        <f>VLOOKUP(ActividadesCom[[#This Row],[NO. DE CONTROL]],'LISTADO ESTUDIANTES'!A:C,2,FALSE)</f>
        <v>GARCIA HERNANDEZ FABRIEL DE JESUS</v>
      </c>
      <c r="C5225" s="6" t="str">
        <f>VLOOKUP(ActividadesCom[[#This Row],[NO. DE CONTROL]],'LISTADO ESTUDIANTES'!A:C,3,FALSE)</f>
        <v>INGENIERIA EN SISTEMAS COMPUTACIONALES</v>
      </c>
      <c r="D5225" s="5" t="str">
        <f>VLOOKUP(ActividadesCom[[#This Row],[NO. DE CONTROL]],'LISTADO ESTUDIANTES'!A:D,4,FALSE)</f>
        <v>ACTIVO(A)</v>
      </c>
      <c r="E5225" s="7">
        <f>SUM(ActividadesCom[[#This Row],[CRÉD. 1]],ActividadesCom[[#This Row],[CRÉD. 2]],ActividadesCom[[#This Row],[CRÉD. 3]],ActividadesCom[[#This Row],[CRÉD. 4]],ActividadesCom[[#This Row],[CRÉD. 5]])</f>
        <v>0</v>
      </c>
      <c r="F5225" s="5" t="str">
        <f>IF(ActividadesCom[[#This Row],[ÚLTIMO SEMESTRE CON CRÉDITOS]]&gt;0,ROUND(AVERAGE(ActividadesCom[[#This Row],[VALOR NIVEL 5]],ActividadesCom[[#This Row],[VALOR NIVEL 4]],ActividadesCom[[#This Row],[VALOR NIVEL 3]],ActividadesCom[[#This Row],[VALOR NIVEL 2]],ActividadesCom[[#This Row],[VALOR NIVEL 1]]),0),"")</f>
        <v/>
      </c>
      <c r="G5225" s="7" t="str">
        <f>IF(ActividadesCom[[#This Row],[PROMEDIO]]="","",IF(ActividadesCom[[#This Row],[PROMEDIO]]&gt;=4,"EXCELENTE",IF(ActividadesCom[[#This Row],[PROMEDIO]]&gt;=3,"NOTABLE",IF(ActividadesCom[[#This Row],[PROMEDIO]]&gt;=2,"BUENO",IF(ActividadesCom[[#This Row],[PROMEDIO]]=1,"SUFICIENTE","")))))</f>
        <v/>
      </c>
      <c r="H5225" s="5">
        <f>MAX(ActividadesCom[[#This Row],[PERÍODO 1]],ActividadesCom[[#This Row],[PERÍODO 2]],ActividadesCom[[#This Row],[PERÍODO 3]],ActividadesCom[[#This Row],[PERÍODO 4]],ActividadesCom[[#This Row],[PERÍODO 5]])</f>
        <v>0</v>
      </c>
      <c r="I5225" s="6"/>
      <c r="J5225" s="5"/>
      <c r="K5225" s="5"/>
      <c r="L5225" s="5" t="str">
        <f>IF(ActividadesCom[[#This Row],[NIVEL 1]]&lt;&gt;0,VLOOKUP(ActividadesCom[[#This Row],[NIVEL 1]],Catálogo!A:B,2,FALSE),"")</f>
        <v/>
      </c>
      <c r="M5225" s="5"/>
      <c r="N5225" s="6"/>
      <c r="O5225" s="5"/>
      <c r="P5225" s="5"/>
      <c r="Q5225" s="5" t="str">
        <f>IF(ActividadesCom[[#This Row],[NIVEL 2]]&lt;&gt;0,VLOOKUP(ActividadesCom[[#This Row],[NIVEL 2]],Catálogo!A:B,2,FALSE),"")</f>
        <v/>
      </c>
      <c r="R5225" s="5"/>
      <c r="S5225" s="6"/>
      <c r="T5225" s="5"/>
      <c r="U5225" s="5"/>
      <c r="V5225" s="5" t="str">
        <f>IF(ActividadesCom[[#This Row],[NIVEL 3]]&lt;&gt;0,VLOOKUP(ActividadesCom[[#This Row],[NIVEL 3]],Catálogo!A:B,2,FALSE),"")</f>
        <v/>
      </c>
      <c r="W5225" s="5"/>
      <c r="X5225" s="6"/>
      <c r="Y5225" s="5"/>
      <c r="Z5225" s="5"/>
      <c r="AA5225" s="5" t="str">
        <f>IF(ActividadesCom[[#This Row],[NIVEL 4]]&lt;&gt;0,VLOOKUP(ActividadesCom[[#This Row],[NIVEL 4]],Catálogo!A:B,2,FALSE),"")</f>
        <v/>
      </c>
      <c r="AB5225" s="5"/>
      <c r="AC5225" s="6"/>
      <c r="AD5225" s="5"/>
      <c r="AE5225" s="5"/>
      <c r="AF5225" s="5" t="str">
        <f>IF(ActividadesCom[[#This Row],[NIVEL 5]]&lt;&gt;0,VLOOKUP(ActividadesCom[[#This Row],[NIVEL 5]],Catálogo!A:B,2,FALSE),"")</f>
        <v/>
      </c>
      <c r="AG5225" s="5"/>
    </row>
    <row r="5226" spans="1:33" ht="28.5" customHeight="1" x14ac:dyDescent="0.25">
      <c r="A5226" s="7">
        <v>26470150</v>
      </c>
      <c r="B5226" s="10" t="str">
        <f>VLOOKUP(ActividadesCom[[#This Row],[NO. DE CONTROL]],'LISTADO ESTUDIANTES'!A:C,2,FALSE)</f>
        <v>GUTIERREZ BARRERA ADRIEL ABDIAS</v>
      </c>
      <c r="C5226" s="6" t="str">
        <f>VLOOKUP(ActividadesCom[[#This Row],[NO. DE CONTROL]],'LISTADO ESTUDIANTES'!A:C,3,FALSE)</f>
        <v>INGENIERIA EN SISTEMAS COMPUTACIONALES</v>
      </c>
      <c r="D5226" s="5" t="str">
        <f>VLOOKUP(ActividadesCom[[#This Row],[NO. DE CONTROL]],'LISTADO ESTUDIANTES'!A:D,4,FALSE)</f>
        <v>ACTIVO(A)</v>
      </c>
      <c r="E5226" s="7">
        <f>SUM(ActividadesCom[[#This Row],[CRÉD. 1]],ActividadesCom[[#This Row],[CRÉD. 2]],ActividadesCom[[#This Row],[CRÉD. 3]],ActividadesCom[[#This Row],[CRÉD. 4]],ActividadesCom[[#This Row],[CRÉD. 5]])</f>
        <v>0</v>
      </c>
      <c r="F5226" s="5" t="str">
        <f>IF(ActividadesCom[[#This Row],[ÚLTIMO SEMESTRE CON CRÉDITOS]]&gt;0,ROUND(AVERAGE(ActividadesCom[[#This Row],[VALOR NIVEL 5]],ActividadesCom[[#This Row],[VALOR NIVEL 4]],ActividadesCom[[#This Row],[VALOR NIVEL 3]],ActividadesCom[[#This Row],[VALOR NIVEL 2]],ActividadesCom[[#This Row],[VALOR NIVEL 1]]),0),"")</f>
        <v/>
      </c>
      <c r="G5226" s="7" t="str">
        <f>IF(ActividadesCom[[#This Row],[PROMEDIO]]="","",IF(ActividadesCom[[#This Row],[PROMEDIO]]&gt;=4,"EXCELENTE",IF(ActividadesCom[[#This Row],[PROMEDIO]]&gt;=3,"NOTABLE",IF(ActividadesCom[[#This Row],[PROMEDIO]]&gt;=2,"BUENO",IF(ActividadesCom[[#This Row],[PROMEDIO]]=1,"SUFICIENTE","")))))</f>
        <v/>
      </c>
      <c r="H5226" s="5">
        <f>MAX(ActividadesCom[[#This Row],[PERÍODO 1]],ActividadesCom[[#This Row],[PERÍODO 2]],ActividadesCom[[#This Row],[PERÍODO 3]],ActividadesCom[[#This Row],[PERÍODO 4]],ActividadesCom[[#This Row],[PERÍODO 5]])</f>
        <v>0</v>
      </c>
      <c r="I5226" s="6"/>
      <c r="J5226" s="5"/>
      <c r="K5226" s="5"/>
      <c r="L5226" s="5" t="str">
        <f>IF(ActividadesCom[[#This Row],[NIVEL 1]]&lt;&gt;0,VLOOKUP(ActividadesCom[[#This Row],[NIVEL 1]],Catálogo!A:B,2,FALSE),"")</f>
        <v/>
      </c>
      <c r="M5226" s="5"/>
      <c r="N5226" s="6"/>
      <c r="O5226" s="5"/>
      <c r="P5226" s="5"/>
      <c r="Q5226" s="5" t="str">
        <f>IF(ActividadesCom[[#This Row],[NIVEL 2]]&lt;&gt;0,VLOOKUP(ActividadesCom[[#This Row],[NIVEL 2]],Catálogo!A:B,2,FALSE),"")</f>
        <v/>
      </c>
      <c r="R5226" s="5"/>
      <c r="S5226" s="6"/>
      <c r="T5226" s="5"/>
      <c r="U5226" s="5"/>
      <c r="V5226" s="5" t="str">
        <f>IF(ActividadesCom[[#This Row],[NIVEL 3]]&lt;&gt;0,VLOOKUP(ActividadesCom[[#This Row],[NIVEL 3]],Catálogo!A:B,2,FALSE),"")</f>
        <v/>
      </c>
      <c r="W5226" s="5"/>
      <c r="X5226" s="6"/>
      <c r="Y5226" s="5"/>
      <c r="Z5226" s="5"/>
      <c r="AA5226" s="5" t="str">
        <f>IF(ActividadesCom[[#This Row],[NIVEL 4]]&lt;&gt;0,VLOOKUP(ActividadesCom[[#This Row],[NIVEL 4]],Catálogo!A:B,2,FALSE),"")</f>
        <v/>
      </c>
      <c r="AB5226" s="5"/>
      <c r="AC5226" s="6"/>
      <c r="AD5226" s="5"/>
      <c r="AE5226" s="5"/>
      <c r="AF5226" s="5" t="str">
        <f>IF(ActividadesCom[[#This Row],[NIVEL 5]]&lt;&gt;0,VLOOKUP(ActividadesCom[[#This Row],[NIVEL 5]],Catálogo!A:B,2,FALSE),"")</f>
        <v/>
      </c>
      <c r="AG5226" s="5"/>
    </row>
    <row r="5227" spans="1:33" ht="28.5" customHeight="1" x14ac:dyDescent="0.25">
      <c r="A5227" s="7">
        <v>26470151</v>
      </c>
      <c r="B5227" s="10" t="str">
        <f>VLOOKUP(ActividadesCom[[#This Row],[NO. DE CONTROL]],'LISTADO ESTUDIANTES'!A:C,2,FALSE)</f>
        <v>JUAN QUEB ANGEL FRANCISCO</v>
      </c>
      <c r="C5227" s="6" t="str">
        <f>VLOOKUP(ActividadesCom[[#This Row],[NO. DE CONTROL]],'LISTADO ESTUDIANTES'!A:C,3,FALSE)</f>
        <v>INGENIERIA EN SISTEMAS COMPUTACIONALES</v>
      </c>
      <c r="D5227" s="5" t="str">
        <f>VLOOKUP(ActividadesCom[[#This Row],[NO. DE CONTROL]],'LISTADO ESTUDIANTES'!A:D,4,FALSE)</f>
        <v>ACTIVO(A)</v>
      </c>
      <c r="E5227" s="7">
        <f>SUM(ActividadesCom[[#This Row],[CRÉD. 1]],ActividadesCom[[#This Row],[CRÉD. 2]],ActividadesCom[[#This Row],[CRÉD. 3]],ActividadesCom[[#This Row],[CRÉD. 4]],ActividadesCom[[#This Row],[CRÉD. 5]])</f>
        <v>0</v>
      </c>
      <c r="F5227" s="5" t="str">
        <f>IF(ActividadesCom[[#This Row],[ÚLTIMO SEMESTRE CON CRÉDITOS]]&gt;0,ROUND(AVERAGE(ActividadesCom[[#This Row],[VALOR NIVEL 5]],ActividadesCom[[#This Row],[VALOR NIVEL 4]],ActividadesCom[[#This Row],[VALOR NIVEL 3]],ActividadesCom[[#This Row],[VALOR NIVEL 2]],ActividadesCom[[#This Row],[VALOR NIVEL 1]]),0),"")</f>
        <v/>
      </c>
      <c r="G5227" s="7" t="str">
        <f>IF(ActividadesCom[[#This Row],[PROMEDIO]]="","",IF(ActividadesCom[[#This Row],[PROMEDIO]]&gt;=4,"EXCELENTE",IF(ActividadesCom[[#This Row],[PROMEDIO]]&gt;=3,"NOTABLE",IF(ActividadesCom[[#This Row],[PROMEDIO]]&gt;=2,"BUENO",IF(ActividadesCom[[#This Row],[PROMEDIO]]=1,"SUFICIENTE","")))))</f>
        <v/>
      </c>
      <c r="H5227" s="5">
        <f>MAX(ActividadesCom[[#This Row],[PERÍODO 1]],ActividadesCom[[#This Row],[PERÍODO 2]],ActividadesCom[[#This Row],[PERÍODO 3]],ActividadesCom[[#This Row],[PERÍODO 4]],ActividadesCom[[#This Row],[PERÍODO 5]])</f>
        <v>0</v>
      </c>
      <c r="I5227" s="6"/>
      <c r="J5227" s="5"/>
      <c r="K5227" s="5"/>
      <c r="L5227" s="5" t="str">
        <f>IF(ActividadesCom[[#This Row],[NIVEL 1]]&lt;&gt;0,VLOOKUP(ActividadesCom[[#This Row],[NIVEL 1]],Catálogo!A:B,2,FALSE),"")</f>
        <v/>
      </c>
      <c r="M5227" s="5"/>
      <c r="N5227" s="6"/>
      <c r="O5227" s="5"/>
      <c r="P5227" s="5"/>
      <c r="Q5227" s="5" t="str">
        <f>IF(ActividadesCom[[#This Row],[NIVEL 2]]&lt;&gt;0,VLOOKUP(ActividadesCom[[#This Row],[NIVEL 2]],Catálogo!A:B,2,FALSE),"")</f>
        <v/>
      </c>
      <c r="R5227" s="5"/>
      <c r="S5227" s="6"/>
      <c r="T5227" s="5"/>
      <c r="U5227" s="5"/>
      <c r="V5227" s="5" t="str">
        <f>IF(ActividadesCom[[#This Row],[NIVEL 3]]&lt;&gt;0,VLOOKUP(ActividadesCom[[#This Row],[NIVEL 3]],Catálogo!A:B,2,FALSE),"")</f>
        <v/>
      </c>
      <c r="W5227" s="5"/>
      <c r="X5227" s="6"/>
      <c r="Y5227" s="5"/>
      <c r="Z5227" s="5"/>
      <c r="AA5227" s="5" t="str">
        <f>IF(ActividadesCom[[#This Row],[NIVEL 4]]&lt;&gt;0,VLOOKUP(ActividadesCom[[#This Row],[NIVEL 4]],Catálogo!A:B,2,FALSE),"")</f>
        <v/>
      </c>
      <c r="AB5227" s="5"/>
      <c r="AC5227" s="6"/>
      <c r="AD5227" s="5"/>
      <c r="AE5227" s="5"/>
      <c r="AF5227" s="5" t="str">
        <f>IF(ActividadesCom[[#This Row],[NIVEL 5]]&lt;&gt;0,VLOOKUP(ActividadesCom[[#This Row],[NIVEL 5]],Catálogo!A:B,2,FALSE),"")</f>
        <v/>
      </c>
      <c r="AG5227" s="5"/>
    </row>
    <row r="5228" spans="1:33" ht="28.5" customHeight="1" x14ac:dyDescent="0.25">
      <c r="A5228" s="7">
        <v>26470152</v>
      </c>
      <c r="B5228" s="10" t="str">
        <f>VLOOKUP(ActividadesCom[[#This Row],[NO. DE CONTROL]],'LISTADO ESTUDIANTES'!A:C,2,FALSE)</f>
        <v>KU PEREZ JOSE MARIA</v>
      </c>
      <c r="C5228" s="6" t="str">
        <f>VLOOKUP(ActividadesCom[[#This Row],[NO. DE CONTROL]],'LISTADO ESTUDIANTES'!A:C,3,FALSE)</f>
        <v>INGENIERIA EN SISTEMAS COMPUTACIONALES</v>
      </c>
      <c r="D5228" s="5" t="str">
        <f>VLOOKUP(ActividadesCom[[#This Row],[NO. DE CONTROL]],'LISTADO ESTUDIANTES'!A:D,4,FALSE)</f>
        <v>ACTIVO(A)</v>
      </c>
      <c r="E5228" s="7">
        <f>SUM(ActividadesCom[[#This Row],[CRÉD. 1]],ActividadesCom[[#This Row],[CRÉD. 2]],ActividadesCom[[#This Row],[CRÉD. 3]],ActividadesCom[[#This Row],[CRÉD. 4]],ActividadesCom[[#This Row],[CRÉD. 5]])</f>
        <v>0</v>
      </c>
      <c r="F5228" s="5" t="str">
        <f>IF(ActividadesCom[[#This Row],[ÚLTIMO SEMESTRE CON CRÉDITOS]]&gt;0,ROUND(AVERAGE(ActividadesCom[[#This Row],[VALOR NIVEL 5]],ActividadesCom[[#This Row],[VALOR NIVEL 4]],ActividadesCom[[#This Row],[VALOR NIVEL 3]],ActividadesCom[[#This Row],[VALOR NIVEL 2]],ActividadesCom[[#This Row],[VALOR NIVEL 1]]),0),"")</f>
        <v/>
      </c>
      <c r="G5228" s="7" t="str">
        <f>IF(ActividadesCom[[#This Row],[PROMEDIO]]="","",IF(ActividadesCom[[#This Row],[PROMEDIO]]&gt;=4,"EXCELENTE",IF(ActividadesCom[[#This Row],[PROMEDIO]]&gt;=3,"NOTABLE",IF(ActividadesCom[[#This Row],[PROMEDIO]]&gt;=2,"BUENO",IF(ActividadesCom[[#This Row],[PROMEDIO]]=1,"SUFICIENTE","")))))</f>
        <v/>
      </c>
      <c r="H5228" s="5">
        <f>MAX(ActividadesCom[[#This Row],[PERÍODO 1]],ActividadesCom[[#This Row],[PERÍODO 2]],ActividadesCom[[#This Row],[PERÍODO 3]],ActividadesCom[[#This Row],[PERÍODO 4]],ActividadesCom[[#This Row],[PERÍODO 5]])</f>
        <v>0</v>
      </c>
      <c r="I5228" s="6"/>
      <c r="J5228" s="5"/>
      <c r="K5228" s="5"/>
      <c r="L5228" s="5" t="str">
        <f>IF(ActividadesCom[[#This Row],[NIVEL 1]]&lt;&gt;0,VLOOKUP(ActividadesCom[[#This Row],[NIVEL 1]],Catálogo!A:B,2,FALSE),"")</f>
        <v/>
      </c>
      <c r="M5228" s="5"/>
      <c r="N5228" s="6"/>
      <c r="O5228" s="5"/>
      <c r="P5228" s="5"/>
      <c r="Q5228" s="5" t="str">
        <f>IF(ActividadesCom[[#This Row],[NIVEL 2]]&lt;&gt;0,VLOOKUP(ActividadesCom[[#This Row],[NIVEL 2]],Catálogo!A:B,2,FALSE),"")</f>
        <v/>
      </c>
      <c r="R5228" s="5"/>
      <c r="S5228" s="6"/>
      <c r="T5228" s="5"/>
      <c r="U5228" s="5"/>
      <c r="V5228" s="5" t="str">
        <f>IF(ActividadesCom[[#This Row],[NIVEL 3]]&lt;&gt;0,VLOOKUP(ActividadesCom[[#This Row],[NIVEL 3]],Catálogo!A:B,2,FALSE),"")</f>
        <v/>
      </c>
      <c r="W5228" s="5"/>
      <c r="X5228" s="6"/>
      <c r="Y5228" s="5"/>
      <c r="Z5228" s="5"/>
      <c r="AA5228" s="5" t="str">
        <f>IF(ActividadesCom[[#This Row],[NIVEL 4]]&lt;&gt;0,VLOOKUP(ActividadesCom[[#This Row],[NIVEL 4]],Catálogo!A:B,2,FALSE),"")</f>
        <v/>
      </c>
      <c r="AB5228" s="5"/>
      <c r="AC5228" s="6"/>
      <c r="AD5228" s="5"/>
      <c r="AE5228" s="5"/>
      <c r="AF5228" s="5" t="str">
        <f>IF(ActividadesCom[[#This Row],[NIVEL 5]]&lt;&gt;0,VLOOKUP(ActividadesCom[[#This Row],[NIVEL 5]],Catálogo!A:B,2,FALSE),"")</f>
        <v/>
      </c>
      <c r="AG5228" s="5"/>
    </row>
    <row r="5229" spans="1:33" ht="28.5" customHeight="1" x14ac:dyDescent="0.25">
      <c r="A5229" s="7">
        <v>26470153</v>
      </c>
      <c r="B5229" s="10" t="str">
        <f>VLOOKUP(ActividadesCom[[#This Row],[NO. DE CONTROL]],'LISTADO ESTUDIANTES'!A:C,2,FALSE)</f>
        <v>LIZARRAGA CANUL ISRAEL ALEXANDER</v>
      </c>
      <c r="C5229" s="6" t="str">
        <f>VLOOKUP(ActividadesCom[[#This Row],[NO. DE CONTROL]],'LISTADO ESTUDIANTES'!A:C,3,FALSE)</f>
        <v>INGENIERIA EN SISTEMAS COMPUTACIONALES</v>
      </c>
      <c r="D5229" s="5" t="str">
        <f>VLOOKUP(ActividadesCom[[#This Row],[NO. DE CONTROL]],'LISTADO ESTUDIANTES'!A:D,4,FALSE)</f>
        <v>ACTIVO(A)</v>
      </c>
      <c r="E5229" s="7">
        <f>SUM(ActividadesCom[[#This Row],[CRÉD. 1]],ActividadesCom[[#This Row],[CRÉD. 2]],ActividadesCom[[#This Row],[CRÉD. 3]],ActividadesCom[[#This Row],[CRÉD. 4]],ActividadesCom[[#This Row],[CRÉD. 5]])</f>
        <v>0</v>
      </c>
      <c r="F5229" s="5" t="str">
        <f>IF(ActividadesCom[[#This Row],[ÚLTIMO SEMESTRE CON CRÉDITOS]]&gt;0,ROUND(AVERAGE(ActividadesCom[[#This Row],[VALOR NIVEL 5]],ActividadesCom[[#This Row],[VALOR NIVEL 4]],ActividadesCom[[#This Row],[VALOR NIVEL 3]],ActividadesCom[[#This Row],[VALOR NIVEL 2]],ActividadesCom[[#This Row],[VALOR NIVEL 1]]),0),"")</f>
        <v/>
      </c>
      <c r="G5229" s="7" t="str">
        <f>IF(ActividadesCom[[#This Row],[PROMEDIO]]="","",IF(ActividadesCom[[#This Row],[PROMEDIO]]&gt;=4,"EXCELENTE",IF(ActividadesCom[[#This Row],[PROMEDIO]]&gt;=3,"NOTABLE",IF(ActividadesCom[[#This Row],[PROMEDIO]]&gt;=2,"BUENO",IF(ActividadesCom[[#This Row],[PROMEDIO]]=1,"SUFICIENTE","")))))</f>
        <v/>
      </c>
      <c r="H5229" s="5">
        <f>MAX(ActividadesCom[[#This Row],[PERÍODO 1]],ActividadesCom[[#This Row],[PERÍODO 2]],ActividadesCom[[#This Row],[PERÍODO 3]],ActividadesCom[[#This Row],[PERÍODO 4]],ActividadesCom[[#This Row],[PERÍODO 5]])</f>
        <v>0</v>
      </c>
      <c r="I5229" s="6"/>
      <c r="J5229" s="5"/>
      <c r="K5229" s="5"/>
      <c r="L5229" s="5" t="str">
        <f>IF(ActividadesCom[[#This Row],[NIVEL 1]]&lt;&gt;0,VLOOKUP(ActividadesCom[[#This Row],[NIVEL 1]],Catálogo!A:B,2,FALSE),"")</f>
        <v/>
      </c>
      <c r="M5229" s="5"/>
      <c r="N5229" s="6"/>
      <c r="O5229" s="5"/>
      <c r="P5229" s="5"/>
      <c r="Q5229" s="5" t="str">
        <f>IF(ActividadesCom[[#This Row],[NIVEL 2]]&lt;&gt;0,VLOOKUP(ActividadesCom[[#This Row],[NIVEL 2]],Catálogo!A:B,2,FALSE),"")</f>
        <v/>
      </c>
      <c r="R5229" s="5"/>
      <c r="S5229" s="6"/>
      <c r="T5229" s="5"/>
      <c r="U5229" s="5"/>
      <c r="V5229" s="5" t="str">
        <f>IF(ActividadesCom[[#This Row],[NIVEL 3]]&lt;&gt;0,VLOOKUP(ActividadesCom[[#This Row],[NIVEL 3]],Catálogo!A:B,2,FALSE),"")</f>
        <v/>
      </c>
      <c r="W5229" s="5"/>
      <c r="X5229" s="6"/>
      <c r="Y5229" s="5"/>
      <c r="Z5229" s="5"/>
      <c r="AA5229" s="5" t="str">
        <f>IF(ActividadesCom[[#This Row],[NIVEL 4]]&lt;&gt;0,VLOOKUP(ActividadesCom[[#This Row],[NIVEL 4]],Catálogo!A:B,2,FALSE),"")</f>
        <v/>
      </c>
      <c r="AB5229" s="5"/>
      <c r="AC5229" s="6"/>
      <c r="AD5229" s="5"/>
      <c r="AE5229" s="5"/>
      <c r="AF5229" s="5" t="str">
        <f>IF(ActividadesCom[[#This Row],[NIVEL 5]]&lt;&gt;0,VLOOKUP(ActividadesCom[[#This Row],[NIVEL 5]],Catálogo!A:B,2,FALSE),"")</f>
        <v/>
      </c>
      <c r="AG5229" s="5"/>
    </row>
    <row r="5230" spans="1:33" ht="28.5" customHeight="1" x14ac:dyDescent="0.25">
      <c r="A5230" s="7">
        <v>26470154</v>
      </c>
      <c r="B5230" s="10" t="str">
        <f>VLOOKUP(ActividadesCom[[#This Row],[NO. DE CONTROL]],'LISTADO ESTUDIANTES'!A:C,2,FALSE)</f>
        <v>MADERA VILLEDA FABRITZIO LEONARDO</v>
      </c>
      <c r="C5230" s="6" t="str">
        <f>VLOOKUP(ActividadesCom[[#This Row],[NO. DE CONTROL]],'LISTADO ESTUDIANTES'!A:C,3,FALSE)</f>
        <v>INGENIERIA EN SISTEMAS COMPUTACIONALES</v>
      </c>
      <c r="D5230" s="5" t="str">
        <f>VLOOKUP(ActividadesCom[[#This Row],[NO. DE CONTROL]],'LISTADO ESTUDIANTES'!A:D,4,FALSE)</f>
        <v>ACTIVO(A)</v>
      </c>
      <c r="E5230" s="7">
        <f>SUM(ActividadesCom[[#This Row],[CRÉD. 1]],ActividadesCom[[#This Row],[CRÉD. 2]],ActividadesCom[[#This Row],[CRÉD. 3]],ActividadesCom[[#This Row],[CRÉD. 4]],ActividadesCom[[#This Row],[CRÉD. 5]])</f>
        <v>0</v>
      </c>
      <c r="F5230" s="5" t="str">
        <f>IF(ActividadesCom[[#This Row],[ÚLTIMO SEMESTRE CON CRÉDITOS]]&gt;0,ROUND(AVERAGE(ActividadesCom[[#This Row],[VALOR NIVEL 5]],ActividadesCom[[#This Row],[VALOR NIVEL 4]],ActividadesCom[[#This Row],[VALOR NIVEL 3]],ActividadesCom[[#This Row],[VALOR NIVEL 2]],ActividadesCom[[#This Row],[VALOR NIVEL 1]]),0),"")</f>
        <v/>
      </c>
      <c r="G5230" s="7" t="str">
        <f>IF(ActividadesCom[[#This Row],[PROMEDIO]]="","",IF(ActividadesCom[[#This Row],[PROMEDIO]]&gt;=4,"EXCELENTE",IF(ActividadesCom[[#This Row],[PROMEDIO]]&gt;=3,"NOTABLE",IF(ActividadesCom[[#This Row],[PROMEDIO]]&gt;=2,"BUENO",IF(ActividadesCom[[#This Row],[PROMEDIO]]=1,"SUFICIENTE","")))))</f>
        <v/>
      </c>
      <c r="H5230" s="5">
        <f>MAX(ActividadesCom[[#This Row],[PERÍODO 1]],ActividadesCom[[#This Row],[PERÍODO 2]],ActividadesCom[[#This Row],[PERÍODO 3]],ActividadesCom[[#This Row],[PERÍODO 4]],ActividadesCom[[#This Row],[PERÍODO 5]])</f>
        <v>0</v>
      </c>
      <c r="I5230" s="6"/>
      <c r="J5230" s="5"/>
      <c r="K5230" s="5"/>
      <c r="L5230" s="5" t="str">
        <f>IF(ActividadesCom[[#This Row],[NIVEL 1]]&lt;&gt;0,VLOOKUP(ActividadesCom[[#This Row],[NIVEL 1]],Catálogo!A:B,2,FALSE),"")</f>
        <v/>
      </c>
      <c r="M5230" s="5"/>
      <c r="N5230" s="6"/>
      <c r="O5230" s="5"/>
      <c r="P5230" s="5"/>
      <c r="Q5230" s="5" t="str">
        <f>IF(ActividadesCom[[#This Row],[NIVEL 2]]&lt;&gt;0,VLOOKUP(ActividadesCom[[#This Row],[NIVEL 2]],Catálogo!A:B,2,FALSE),"")</f>
        <v/>
      </c>
      <c r="R5230" s="5"/>
      <c r="S5230" s="6"/>
      <c r="T5230" s="5"/>
      <c r="U5230" s="5"/>
      <c r="V5230" s="5" t="str">
        <f>IF(ActividadesCom[[#This Row],[NIVEL 3]]&lt;&gt;0,VLOOKUP(ActividadesCom[[#This Row],[NIVEL 3]],Catálogo!A:B,2,FALSE),"")</f>
        <v/>
      </c>
      <c r="W5230" s="5"/>
      <c r="X5230" s="6"/>
      <c r="Y5230" s="5"/>
      <c r="Z5230" s="5"/>
      <c r="AA5230" s="5" t="str">
        <f>IF(ActividadesCom[[#This Row],[NIVEL 4]]&lt;&gt;0,VLOOKUP(ActividadesCom[[#This Row],[NIVEL 4]],Catálogo!A:B,2,FALSE),"")</f>
        <v/>
      </c>
      <c r="AB5230" s="5"/>
      <c r="AC5230" s="6"/>
      <c r="AD5230" s="5"/>
      <c r="AE5230" s="5"/>
      <c r="AF5230" s="5" t="str">
        <f>IF(ActividadesCom[[#This Row],[NIVEL 5]]&lt;&gt;0,VLOOKUP(ActividadesCom[[#This Row],[NIVEL 5]],Catálogo!A:B,2,FALSE),"")</f>
        <v/>
      </c>
      <c r="AG5230" s="5"/>
    </row>
    <row r="5231" spans="1:33" ht="28.5" customHeight="1" x14ac:dyDescent="0.25">
      <c r="A5231" s="7">
        <v>26470155</v>
      </c>
      <c r="B5231" s="10" t="str">
        <f>VLOOKUP(ActividadesCom[[#This Row],[NO. DE CONTROL]],'LISTADO ESTUDIANTES'!A:C,2,FALSE)</f>
        <v>NAAL BALAM JOSE FERNANDO</v>
      </c>
      <c r="C5231" s="6" t="str">
        <f>VLOOKUP(ActividadesCom[[#This Row],[NO. DE CONTROL]],'LISTADO ESTUDIANTES'!A:C,3,FALSE)</f>
        <v>INGENIERIA EN SISTEMAS COMPUTACIONALES</v>
      </c>
      <c r="D5231" s="5" t="str">
        <f>VLOOKUP(ActividadesCom[[#This Row],[NO. DE CONTROL]],'LISTADO ESTUDIANTES'!A:D,4,FALSE)</f>
        <v>ACTIVO(A)</v>
      </c>
      <c r="E5231" s="7">
        <f>SUM(ActividadesCom[[#This Row],[CRÉD. 1]],ActividadesCom[[#This Row],[CRÉD. 2]],ActividadesCom[[#This Row],[CRÉD. 3]],ActividadesCom[[#This Row],[CRÉD. 4]],ActividadesCom[[#This Row],[CRÉD. 5]])</f>
        <v>0</v>
      </c>
      <c r="F5231" s="5" t="str">
        <f>IF(ActividadesCom[[#This Row],[ÚLTIMO SEMESTRE CON CRÉDITOS]]&gt;0,ROUND(AVERAGE(ActividadesCom[[#This Row],[VALOR NIVEL 5]],ActividadesCom[[#This Row],[VALOR NIVEL 4]],ActividadesCom[[#This Row],[VALOR NIVEL 3]],ActividadesCom[[#This Row],[VALOR NIVEL 2]],ActividadesCom[[#This Row],[VALOR NIVEL 1]]),0),"")</f>
        <v/>
      </c>
      <c r="G5231" s="7" t="str">
        <f>IF(ActividadesCom[[#This Row],[PROMEDIO]]="","",IF(ActividadesCom[[#This Row],[PROMEDIO]]&gt;=4,"EXCELENTE",IF(ActividadesCom[[#This Row],[PROMEDIO]]&gt;=3,"NOTABLE",IF(ActividadesCom[[#This Row],[PROMEDIO]]&gt;=2,"BUENO",IF(ActividadesCom[[#This Row],[PROMEDIO]]=1,"SUFICIENTE","")))))</f>
        <v/>
      </c>
      <c r="H5231" s="5">
        <f>MAX(ActividadesCom[[#This Row],[PERÍODO 1]],ActividadesCom[[#This Row],[PERÍODO 2]],ActividadesCom[[#This Row],[PERÍODO 3]],ActividadesCom[[#This Row],[PERÍODO 4]],ActividadesCom[[#This Row],[PERÍODO 5]])</f>
        <v>0</v>
      </c>
      <c r="I5231" s="6"/>
      <c r="J5231" s="5"/>
      <c r="K5231" s="5"/>
      <c r="L5231" s="5" t="str">
        <f>IF(ActividadesCom[[#This Row],[NIVEL 1]]&lt;&gt;0,VLOOKUP(ActividadesCom[[#This Row],[NIVEL 1]],Catálogo!A:B,2,FALSE),"")</f>
        <v/>
      </c>
      <c r="M5231" s="5"/>
      <c r="N5231" s="6"/>
      <c r="O5231" s="5"/>
      <c r="P5231" s="5"/>
      <c r="Q5231" s="5" t="str">
        <f>IF(ActividadesCom[[#This Row],[NIVEL 2]]&lt;&gt;0,VLOOKUP(ActividadesCom[[#This Row],[NIVEL 2]],Catálogo!A:B,2,FALSE),"")</f>
        <v/>
      </c>
      <c r="R5231" s="5"/>
      <c r="S5231" s="6"/>
      <c r="T5231" s="5"/>
      <c r="U5231" s="5"/>
      <c r="V5231" s="5" t="str">
        <f>IF(ActividadesCom[[#This Row],[NIVEL 3]]&lt;&gt;0,VLOOKUP(ActividadesCom[[#This Row],[NIVEL 3]],Catálogo!A:B,2,FALSE),"")</f>
        <v/>
      </c>
      <c r="W5231" s="5"/>
      <c r="X5231" s="6"/>
      <c r="Y5231" s="5"/>
      <c r="Z5231" s="5"/>
      <c r="AA5231" s="5" t="str">
        <f>IF(ActividadesCom[[#This Row],[NIVEL 4]]&lt;&gt;0,VLOOKUP(ActividadesCom[[#This Row],[NIVEL 4]],Catálogo!A:B,2,FALSE),"")</f>
        <v/>
      </c>
      <c r="AB5231" s="5"/>
      <c r="AC5231" s="6"/>
      <c r="AD5231" s="5"/>
      <c r="AE5231" s="5"/>
      <c r="AF5231" s="5" t="str">
        <f>IF(ActividadesCom[[#This Row],[NIVEL 5]]&lt;&gt;0,VLOOKUP(ActividadesCom[[#This Row],[NIVEL 5]],Catálogo!A:B,2,FALSE),"")</f>
        <v/>
      </c>
      <c r="AG5231" s="5"/>
    </row>
    <row r="5232" spans="1:33" ht="28.5" customHeight="1" x14ac:dyDescent="0.25">
      <c r="A5232" s="7">
        <v>26470156</v>
      </c>
      <c r="B5232" s="10" t="str">
        <f>VLOOKUP(ActividadesCom[[#This Row],[NO. DE CONTROL]],'LISTADO ESTUDIANTES'!A:C,2,FALSE)</f>
        <v>PAAT DZIB CAMILA ISABEL</v>
      </c>
      <c r="C5232" s="6" t="str">
        <f>VLOOKUP(ActividadesCom[[#This Row],[NO. DE CONTROL]],'LISTADO ESTUDIANTES'!A:C,3,FALSE)</f>
        <v>INGENIERIA EN SISTEMAS COMPUTACIONALES</v>
      </c>
      <c r="D5232" s="5" t="str">
        <f>VLOOKUP(ActividadesCom[[#This Row],[NO. DE CONTROL]],'LISTADO ESTUDIANTES'!A:D,4,FALSE)</f>
        <v>ACTIVO(A)</v>
      </c>
      <c r="E5232" s="7">
        <f>SUM(ActividadesCom[[#This Row],[CRÉD. 1]],ActividadesCom[[#This Row],[CRÉD. 2]],ActividadesCom[[#This Row],[CRÉD. 3]],ActividadesCom[[#This Row],[CRÉD. 4]],ActividadesCom[[#This Row],[CRÉD. 5]])</f>
        <v>0</v>
      </c>
      <c r="F5232" s="5" t="str">
        <f>IF(ActividadesCom[[#This Row],[ÚLTIMO SEMESTRE CON CRÉDITOS]]&gt;0,ROUND(AVERAGE(ActividadesCom[[#This Row],[VALOR NIVEL 5]],ActividadesCom[[#This Row],[VALOR NIVEL 4]],ActividadesCom[[#This Row],[VALOR NIVEL 3]],ActividadesCom[[#This Row],[VALOR NIVEL 2]],ActividadesCom[[#This Row],[VALOR NIVEL 1]]),0),"")</f>
        <v/>
      </c>
      <c r="G5232" s="7" t="str">
        <f>IF(ActividadesCom[[#This Row],[PROMEDIO]]="","",IF(ActividadesCom[[#This Row],[PROMEDIO]]&gt;=4,"EXCELENTE",IF(ActividadesCom[[#This Row],[PROMEDIO]]&gt;=3,"NOTABLE",IF(ActividadesCom[[#This Row],[PROMEDIO]]&gt;=2,"BUENO",IF(ActividadesCom[[#This Row],[PROMEDIO]]=1,"SUFICIENTE","")))))</f>
        <v/>
      </c>
      <c r="H5232" s="5">
        <f>MAX(ActividadesCom[[#This Row],[PERÍODO 1]],ActividadesCom[[#This Row],[PERÍODO 2]],ActividadesCom[[#This Row],[PERÍODO 3]],ActividadesCom[[#This Row],[PERÍODO 4]],ActividadesCom[[#This Row],[PERÍODO 5]])</f>
        <v>0</v>
      </c>
      <c r="I5232" s="6"/>
      <c r="J5232" s="5"/>
      <c r="K5232" s="5"/>
      <c r="L5232" s="5" t="str">
        <f>IF(ActividadesCom[[#This Row],[NIVEL 1]]&lt;&gt;0,VLOOKUP(ActividadesCom[[#This Row],[NIVEL 1]],Catálogo!A:B,2,FALSE),"")</f>
        <v/>
      </c>
      <c r="M5232" s="5"/>
      <c r="N5232" s="6"/>
      <c r="O5232" s="5"/>
      <c r="P5232" s="5"/>
      <c r="Q5232" s="5" t="str">
        <f>IF(ActividadesCom[[#This Row],[NIVEL 2]]&lt;&gt;0,VLOOKUP(ActividadesCom[[#This Row],[NIVEL 2]],Catálogo!A:B,2,FALSE),"")</f>
        <v/>
      </c>
      <c r="R5232" s="5"/>
      <c r="S5232" s="6"/>
      <c r="T5232" s="5"/>
      <c r="U5232" s="5"/>
      <c r="V5232" s="5" t="str">
        <f>IF(ActividadesCom[[#This Row],[NIVEL 3]]&lt;&gt;0,VLOOKUP(ActividadesCom[[#This Row],[NIVEL 3]],Catálogo!A:B,2,FALSE),"")</f>
        <v/>
      </c>
      <c r="W5232" s="5"/>
      <c r="X5232" s="6"/>
      <c r="Y5232" s="5"/>
      <c r="Z5232" s="5"/>
      <c r="AA5232" s="5" t="str">
        <f>IF(ActividadesCom[[#This Row],[NIVEL 4]]&lt;&gt;0,VLOOKUP(ActividadesCom[[#This Row],[NIVEL 4]],Catálogo!A:B,2,FALSE),"")</f>
        <v/>
      </c>
      <c r="AB5232" s="5"/>
      <c r="AC5232" s="6"/>
      <c r="AD5232" s="5"/>
      <c r="AE5232" s="5"/>
      <c r="AF5232" s="5" t="str">
        <f>IF(ActividadesCom[[#This Row],[NIVEL 5]]&lt;&gt;0,VLOOKUP(ActividadesCom[[#This Row],[NIVEL 5]],Catálogo!A:B,2,FALSE),"")</f>
        <v/>
      </c>
      <c r="AG5232" s="5"/>
    </row>
    <row r="5233" spans="1:33" ht="28.5" customHeight="1" x14ac:dyDescent="0.25">
      <c r="A5233" s="7">
        <v>26470157</v>
      </c>
      <c r="B5233" s="10" t="str">
        <f>VLOOKUP(ActividadesCom[[#This Row],[NO. DE CONTROL]],'LISTADO ESTUDIANTES'!A:C,2,FALSE)</f>
        <v>PECH SANCHEZ WILLIAM</v>
      </c>
      <c r="C5233" s="6" t="str">
        <f>VLOOKUP(ActividadesCom[[#This Row],[NO. DE CONTROL]],'LISTADO ESTUDIANTES'!A:C,3,FALSE)</f>
        <v>INGENIERIA EN SISTEMAS COMPUTACIONALES</v>
      </c>
      <c r="D5233" s="5" t="str">
        <f>VLOOKUP(ActividadesCom[[#This Row],[NO. DE CONTROL]],'LISTADO ESTUDIANTES'!A:D,4,FALSE)</f>
        <v>ACTIVO(A)</v>
      </c>
      <c r="E5233" s="7">
        <f>SUM(ActividadesCom[[#This Row],[CRÉD. 1]],ActividadesCom[[#This Row],[CRÉD. 2]],ActividadesCom[[#This Row],[CRÉD. 3]],ActividadesCom[[#This Row],[CRÉD. 4]],ActividadesCom[[#This Row],[CRÉD. 5]])</f>
        <v>0</v>
      </c>
      <c r="F5233" s="5" t="str">
        <f>IF(ActividadesCom[[#This Row],[ÚLTIMO SEMESTRE CON CRÉDITOS]]&gt;0,ROUND(AVERAGE(ActividadesCom[[#This Row],[VALOR NIVEL 5]],ActividadesCom[[#This Row],[VALOR NIVEL 4]],ActividadesCom[[#This Row],[VALOR NIVEL 3]],ActividadesCom[[#This Row],[VALOR NIVEL 2]],ActividadesCom[[#This Row],[VALOR NIVEL 1]]),0),"")</f>
        <v/>
      </c>
      <c r="G5233" s="7" t="str">
        <f>IF(ActividadesCom[[#This Row],[PROMEDIO]]="","",IF(ActividadesCom[[#This Row],[PROMEDIO]]&gt;=4,"EXCELENTE",IF(ActividadesCom[[#This Row],[PROMEDIO]]&gt;=3,"NOTABLE",IF(ActividadesCom[[#This Row],[PROMEDIO]]&gt;=2,"BUENO",IF(ActividadesCom[[#This Row],[PROMEDIO]]=1,"SUFICIENTE","")))))</f>
        <v/>
      </c>
      <c r="H5233" s="5">
        <f>MAX(ActividadesCom[[#This Row],[PERÍODO 1]],ActividadesCom[[#This Row],[PERÍODO 2]],ActividadesCom[[#This Row],[PERÍODO 3]],ActividadesCom[[#This Row],[PERÍODO 4]],ActividadesCom[[#This Row],[PERÍODO 5]])</f>
        <v>0</v>
      </c>
      <c r="I5233" s="6"/>
      <c r="J5233" s="5"/>
      <c r="K5233" s="5"/>
      <c r="L5233" s="5" t="str">
        <f>IF(ActividadesCom[[#This Row],[NIVEL 1]]&lt;&gt;0,VLOOKUP(ActividadesCom[[#This Row],[NIVEL 1]],Catálogo!A:B,2,FALSE),"")</f>
        <v/>
      </c>
      <c r="M5233" s="5"/>
      <c r="N5233" s="6"/>
      <c r="O5233" s="5"/>
      <c r="P5233" s="5"/>
      <c r="Q5233" s="5" t="str">
        <f>IF(ActividadesCom[[#This Row],[NIVEL 2]]&lt;&gt;0,VLOOKUP(ActividadesCom[[#This Row],[NIVEL 2]],Catálogo!A:B,2,FALSE),"")</f>
        <v/>
      </c>
      <c r="R5233" s="5"/>
      <c r="S5233" s="6"/>
      <c r="T5233" s="5"/>
      <c r="U5233" s="5"/>
      <c r="V5233" s="5" t="str">
        <f>IF(ActividadesCom[[#This Row],[NIVEL 3]]&lt;&gt;0,VLOOKUP(ActividadesCom[[#This Row],[NIVEL 3]],Catálogo!A:B,2,FALSE),"")</f>
        <v/>
      </c>
      <c r="W5233" s="5"/>
      <c r="X5233" s="6"/>
      <c r="Y5233" s="5"/>
      <c r="Z5233" s="5"/>
      <c r="AA5233" s="5" t="str">
        <f>IF(ActividadesCom[[#This Row],[NIVEL 4]]&lt;&gt;0,VLOOKUP(ActividadesCom[[#This Row],[NIVEL 4]],Catálogo!A:B,2,FALSE),"")</f>
        <v/>
      </c>
      <c r="AB5233" s="5"/>
      <c r="AC5233" s="6"/>
      <c r="AD5233" s="5"/>
      <c r="AE5233" s="5"/>
      <c r="AF5233" s="5" t="str">
        <f>IF(ActividadesCom[[#This Row],[NIVEL 5]]&lt;&gt;0,VLOOKUP(ActividadesCom[[#This Row],[NIVEL 5]],Catálogo!A:B,2,FALSE),"")</f>
        <v/>
      </c>
      <c r="AG5233" s="5"/>
    </row>
    <row r="5234" spans="1:33" ht="28.5" customHeight="1" x14ac:dyDescent="0.25">
      <c r="A5234" s="7">
        <v>26470158</v>
      </c>
      <c r="B5234" s="10" t="str">
        <f>VLOOKUP(ActividadesCom[[#This Row],[NO. DE CONTROL]],'LISTADO ESTUDIANTES'!A:C,2,FALSE)</f>
        <v>PEREZ CHABLE ANGEL JOSMAR</v>
      </c>
      <c r="C5234" s="6" t="str">
        <f>VLOOKUP(ActividadesCom[[#This Row],[NO. DE CONTROL]],'LISTADO ESTUDIANTES'!A:C,3,FALSE)</f>
        <v>INGENIERIA EN SISTEMAS COMPUTACIONALES</v>
      </c>
      <c r="D5234" s="5" t="str">
        <f>VLOOKUP(ActividadesCom[[#This Row],[NO. DE CONTROL]],'LISTADO ESTUDIANTES'!A:D,4,FALSE)</f>
        <v>ACTIVO(A)</v>
      </c>
      <c r="E5234" s="7">
        <f>SUM(ActividadesCom[[#This Row],[CRÉD. 1]],ActividadesCom[[#This Row],[CRÉD. 2]],ActividadesCom[[#This Row],[CRÉD. 3]],ActividadesCom[[#This Row],[CRÉD. 4]],ActividadesCom[[#This Row],[CRÉD. 5]])</f>
        <v>0</v>
      </c>
      <c r="F5234" s="5" t="str">
        <f>IF(ActividadesCom[[#This Row],[ÚLTIMO SEMESTRE CON CRÉDITOS]]&gt;0,ROUND(AVERAGE(ActividadesCom[[#This Row],[VALOR NIVEL 5]],ActividadesCom[[#This Row],[VALOR NIVEL 4]],ActividadesCom[[#This Row],[VALOR NIVEL 3]],ActividadesCom[[#This Row],[VALOR NIVEL 2]],ActividadesCom[[#This Row],[VALOR NIVEL 1]]),0),"")</f>
        <v/>
      </c>
      <c r="G5234" s="7" t="str">
        <f>IF(ActividadesCom[[#This Row],[PROMEDIO]]="","",IF(ActividadesCom[[#This Row],[PROMEDIO]]&gt;=4,"EXCELENTE",IF(ActividadesCom[[#This Row],[PROMEDIO]]&gt;=3,"NOTABLE",IF(ActividadesCom[[#This Row],[PROMEDIO]]&gt;=2,"BUENO",IF(ActividadesCom[[#This Row],[PROMEDIO]]=1,"SUFICIENTE","")))))</f>
        <v/>
      </c>
      <c r="H5234" s="5">
        <f>MAX(ActividadesCom[[#This Row],[PERÍODO 1]],ActividadesCom[[#This Row],[PERÍODO 2]],ActividadesCom[[#This Row],[PERÍODO 3]],ActividadesCom[[#This Row],[PERÍODO 4]],ActividadesCom[[#This Row],[PERÍODO 5]])</f>
        <v>0</v>
      </c>
      <c r="I5234" s="6"/>
      <c r="J5234" s="5"/>
      <c r="K5234" s="5"/>
      <c r="L5234" s="5" t="str">
        <f>IF(ActividadesCom[[#This Row],[NIVEL 1]]&lt;&gt;0,VLOOKUP(ActividadesCom[[#This Row],[NIVEL 1]],Catálogo!A:B,2,FALSE),"")</f>
        <v/>
      </c>
      <c r="M5234" s="5"/>
      <c r="N5234" s="6"/>
      <c r="O5234" s="5"/>
      <c r="P5234" s="5"/>
      <c r="Q5234" s="5" t="str">
        <f>IF(ActividadesCom[[#This Row],[NIVEL 2]]&lt;&gt;0,VLOOKUP(ActividadesCom[[#This Row],[NIVEL 2]],Catálogo!A:B,2,FALSE),"")</f>
        <v/>
      </c>
      <c r="R5234" s="5"/>
      <c r="S5234" s="6"/>
      <c r="T5234" s="5"/>
      <c r="U5234" s="5"/>
      <c r="V5234" s="5" t="str">
        <f>IF(ActividadesCom[[#This Row],[NIVEL 3]]&lt;&gt;0,VLOOKUP(ActividadesCom[[#This Row],[NIVEL 3]],Catálogo!A:B,2,FALSE),"")</f>
        <v/>
      </c>
      <c r="W5234" s="5"/>
      <c r="X5234" s="6"/>
      <c r="Y5234" s="5"/>
      <c r="Z5234" s="5"/>
      <c r="AA5234" s="5" t="str">
        <f>IF(ActividadesCom[[#This Row],[NIVEL 4]]&lt;&gt;0,VLOOKUP(ActividadesCom[[#This Row],[NIVEL 4]],Catálogo!A:B,2,FALSE),"")</f>
        <v/>
      </c>
      <c r="AB5234" s="5"/>
      <c r="AC5234" s="6"/>
      <c r="AD5234" s="5"/>
      <c r="AE5234" s="5"/>
      <c r="AF5234" s="5" t="str">
        <f>IF(ActividadesCom[[#This Row],[NIVEL 5]]&lt;&gt;0,VLOOKUP(ActividadesCom[[#This Row],[NIVEL 5]],Catálogo!A:B,2,FALSE),"")</f>
        <v/>
      </c>
      <c r="AG5234" s="5"/>
    </row>
    <row r="5235" spans="1:33" ht="28.5" customHeight="1" x14ac:dyDescent="0.25">
      <c r="A5235" s="7">
        <v>26470159</v>
      </c>
      <c r="B5235" s="10" t="str">
        <f>VLOOKUP(ActividadesCom[[#This Row],[NO. DE CONTROL]],'LISTADO ESTUDIANTES'!A:C,2,FALSE)</f>
        <v>PRESUEL LORIA URIEL ARAMIS</v>
      </c>
      <c r="C5235" s="6" t="str">
        <f>VLOOKUP(ActividadesCom[[#This Row],[NO. DE CONTROL]],'LISTADO ESTUDIANTES'!A:C,3,FALSE)</f>
        <v>INGENIERIA EN SISTEMAS COMPUTACIONALES</v>
      </c>
      <c r="D5235" s="5" t="str">
        <f>VLOOKUP(ActividadesCom[[#This Row],[NO. DE CONTROL]],'LISTADO ESTUDIANTES'!A:D,4,FALSE)</f>
        <v>ACTIVO(A)</v>
      </c>
      <c r="E5235" s="7">
        <f>SUM(ActividadesCom[[#This Row],[CRÉD. 1]],ActividadesCom[[#This Row],[CRÉD. 2]],ActividadesCom[[#This Row],[CRÉD. 3]],ActividadesCom[[#This Row],[CRÉD. 4]],ActividadesCom[[#This Row],[CRÉD. 5]])</f>
        <v>0</v>
      </c>
      <c r="F5235" s="5" t="str">
        <f>IF(ActividadesCom[[#This Row],[ÚLTIMO SEMESTRE CON CRÉDITOS]]&gt;0,ROUND(AVERAGE(ActividadesCom[[#This Row],[VALOR NIVEL 5]],ActividadesCom[[#This Row],[VALOR NIVEL 4]],ActividadesCom[[#This Row],[VALOR NIVEL 3]],ActividadesCom[[#This Row],[VALOR NIVEL 2]],ActividadesCom[[#This Row],[VALOR NIVEL 1]]),0),"")</f>
        <v/>
      </c>
      <c r="G5235" s="7" t="str">
        <f>IF(ActividadesCom[[#This Row],[PROMEDIO]]="","",IF(ActividadesCom[[#This Row],[PROMEDIO]]&gt;=4,"EXCELENTE",IF(ActividadesCom[[#This Row],[PROMEDIO]]&gt;=3,"NOTABLE",IF(ActividadesCom[[#This Row],[PROMEDIO]]&gt;=2,"BUENO",IF(ActividadesCom[[#This Row],[PROMEDIO]]=1,"SUFICIENTE","")))))</f>
        <v/>
      </c>
      <c r="H5235" s="5">
        <f>MAX(ActividadesCom[[#This Row],[PERÍODO 1]],ActividadesCom[[#This Row],[PERÍODO 2]],ActividadesCom[[#This Row],[PERÍODO 3]],ActividadesCom[[#This Row],[PERÍODO 4]],ActividadesCom[[#This Row],[PERÍODO 5]])</f>
        <v>0</v>
      </c>
      <c r="I5235" s="6"/>
      <c r="J5235" s="5"/>
      <c r="K5235" s="5"/>
      <c r="L5235" s="5" t="str">
        <f>IF(ActividadesCom[[#This Row],[NIVEL 1]]&lt;&gt;0,VLOOKUP(ActividadesCom[[#This Row],[NIVEL 1]],Catálogo!A:B,2,FALSE),"")</f>
        <v/>
      </c>
      <c r="M5235" s="5"/>
      <c r="N5235" s="6"/>
      <c r="O5235" s="5"/>
      <c r="P5235" s="5"/>
      <c r="Q5235" s="5" t="str">
        <f>IF(ActividadesCom[[#This Row],[NIVEL 2]]&lt;&gt;0,VLOOKUP(ActividadesCom[[#This Row],[NIVEL 2]],Catálogo!A:B,2,FALSE),"")</f>
        <v/>
      </c>
      <c r="R5235" s="5"/>
      <c r="S5235" s="6"/>
      <c r="T5235" s="5"/>
      <c r="U5235" s="5"/>
      <c r="V5235" s="5" t="str">
        <f>IF(ActividadesCom[[#This Row],[NIVEL 3]]&lt;&gt;0,VLOOKUP(ActividadesCom[[#This Row],[NIVEL 3]],Catálogo!A:B,2,FALSE),"")</f>
        <v/>
      </c>
      <c r="W5235" s="5"/>
      <c r="X5235" s="6"/>
      <c r="Y5235" s="5"/>
      <c r="Z5235" s="5"/>
      <c r="AA5235" s="5" t="str">
        <f>IF(ActividadesCom[[#This Row],[NIVEL 4]]&lt;&gt;0,VLOOKUP(ActividadesCom[[#This Row],[NIVEL 4]],Catálogo!A:B,2,FALSE),"")</f>
        <v/>
      </c>
      <c r="AB5235" s="5"/>
      <c r="AC5235" s="6"/>
      <c r="AD5235" s="5"/>
      <c r="AE5235" s="5"/>
      <c r="AF5235" s="5" t="str">
        <f>IF(ActividadesCom[[#This Row],[NIVEL 5]]&lt;&gt;0,VLOOKUP(ActividadesCom[[#This Row],[NIVEL 5]],Catálogo!A:B,2,FALSE),"")</f>
        <v/>
      </c>
      <c r="AG5235" s="5"/>
    </row>
    <row r="5236" spans="1:33" ht="28.5" customHeight="1" x14ac:dyDescent="0.25">
      <c r="A5236" s="7">
        <v>26470160</v>
      </c>
      <c r="B5236" s="10" t="str">
        <f>VLOOKUP(ActividadesCom[[#This Row],[NO. DE CONTROL]],'LISTADO ESTUDIANTES'!A:C,2,FALSE)</f>
        <v>QUEN SILVEIRA JUAN MANUEL</v>
      </c>
      <c r="C5236" s="6" t="str">
        <f>VLOOKUP(ActividadesCom[[#This Row],[NO. DE CONTROL]],'LISTADO ESTUDIANTES'!A:C,3,FALSE)</f>
        <v>INGENIERIA EN SISTEMAS COMPUTACIONALES</v>
      </c>
      <c r="D5236" s="5" t="str">
        <f>VLOOKUP(ActividadesCom[[#This Row],[NO. DE CONTROL]],'LISTADO ESTUDIANTES'!A:D,4,FALSE)</f>
        <v>ACTIVO(A)</v>
      </c>
      <c r="E5236" s="7">
        <f>SUM(ActividadesCom[[#This Row],[CRÉD. 1]],ActividadesCom[[#This Row],[CRÉD. 2]],ActividadesCom[[#This Row],[CRÉD. 3]],ActividadesCom[[#This Row],[CRÉD. 4]],ActividadesCom[[#This Row],[CRÉD. 5]])</f>
        <v>0</v>
      </c>
      <c r="F5236" s="5" t="str">
        <f>IF(ActividadesCom[[#This Row],[ÚLTIMO SEMESTRE CON CRÉDITOS]]&gt;0,ROUND(AVERAGE(ActividadesCom[[#This Row],[VALOR NIVEL 5]],ActividadesCom[[#This Row],[VALOR NIVEL 4]],ActividadesCom[[#This Row],[VALOR NIVEL 3]],ActividadesCom[[#This Row],[VALOR NIVEL 2]],ActividadesCom[[#This Row],[VALOR NIVEL 1]]),0),"")</f>
        <v/>
      </c>
      <c r="G5236" s="7" t="str">
        <f>IF(ActividadesCom[[#This Row],[PROMEDIO]]="","",IF(ActividadesCom[[#This Row],[PROMEDIO]]&gt;=4,"EXCELENTE",IF(ActividadesCom[[#This Row],[PROMEDIO]]&gt;=3,"NOTABLE",IF(ActividadesCom[[#This Row],[PROMEDIO]]&gt;=2,"BUENO",IF(ActividadesCom[[#This Row],[PROMEDIO]]=1,"SUFICIENTE","")))))</f>
        <v/>
      </c>
      <c r="H5236" s="5">
        <f>MAX(ActividadesCom[[#This Row],[PERÍODO 1]],ActividadesCom[[#This Row],[PERÍODO 2]],ActividadesCom[[#This Row],[PERÍODO 3]],ActividadesCom[[#This Row],[PERÍODO 4]],ActividadesCom[[#This Row],[PERÍODO 5]])</f>
        <v>0</v>
      </c>
      <c r="I5236" s="6"/>
      <c r="J5236" s="5"/>
      <c r="K5236" s="5"/>
      <c r="L5236" s="5" t="str">
        <f>IF(ActividadesCom[[#This Row],[NIVEL 1]]&lt;&gt;0,VLOOKUP(ActividadesCom[[#This Row],[NIVEL 1]],Catálogo!A:B,2,FALSE),"")</f>
        <v/>
      </c>
      <c r="M5236" s="5"/>
      <c r="N5236" s="6"/>
      <c r="O5236" s="5"/>
      <c r="P5236" s="5"/>
      <c r="Q5236" s="5" t="str">
        <f>IF(ActividadesCom[[#This Row],[NIVEL 2]]&lt;&gt;0,VLOOKUP(ActividadesCom[[#This Row],[NIVEL 2]],Catálogo!A:B,2,FALSE),"")</f>
        <v/>
      </c>
      <c r="R5236" s="5"/>
      <c r="S5236" s="6"/>
      <c r="T5236" s="5"/>
      <c r="U5236" s="5"/>
      <c r="V5236" s="5" t="str">
        <f>IF(ActividadesCom[[#This Row],[NIVEL 3]]&lt;&gt;0,VLOOKUP(ActividadesCom[[#This Row],[NIVEL 3]],Catálogo!A:B,2,FALSE),"")</f>
        <v/>
      </c>
      <c r="W5236" s="5"/>
      <c r="X5236" s="6"/>
      <c r="Y5236" s="5"/>
      <c r="Z5236" s="5"/>
      <c r="AA5236" s="5" t="str">
        <f>IF(ActividadesCom[[#This Row],[NIVEL 4]]&lt;&gt;0,VLOOKUP(ActividadesCom[[#This Row],[NIVEL 4]],Catálogo!A:B,2,FALSE),"")</f>
        <v/>
      </c>
      <c r="AB5236" s="5"/>
      <c r="AC5236" s="6"/>
      <c r="AD5236" s="5"/>
      <c r="AE5236" s="5"/>
      <c r="AF5236" s="5" t="str">
        <f>IF(ActividadesCom[[#This Row],[NIVEL 5]]&lt;&gt;0,VLOOKUP(ActividadesCom[[#This Row],[NIVEL 5]],Catálogo!A:B,2,FALSE),"")</f>
        <v/>
      </c>
      <c r="AG5236" s="5"/>
    </row>
    <row r="5237" spans="1:33" ht="28.5" customHeight="1" x14ac:dyDescent="0.25">
      <c r="A5237" s="7">
        <v>26470161</v>
      </c>
      <c r="B5237" s="10" t="str">
        <f>VLOOKUP(ActividadesCom[[#This Row],[NO. DE CONTROL]],'LISTADO ESTUDIANTES'!A:C,2,FALSE)</f>
        <v>QUIME AGUILAR ANA CAROLINA</v>
      </c>
      <c r="C5237" s="6" t="str">
        <f>VLOOKUP(ActividadesCom[[#This Row],[NO. DE CONTROL]],'LISTADO ESTUDIANTES'!A:C,3,FALSE)</f>
        <v>INGENIERIA EN SISTEMAS COMPUTACIONALES</v>
      </c>
      <c r="D5237" s="5" t="str">
        <f>VLOOKUP(ActividadesCom[[#This Row],[NO. DE CONTROL]],'LISTADO ESTUDIANTES'!A:D,4,FALSE)</f>
        <v>ACTIVO(A)</v>
      </c>
      <c r="E5237" s="7">
        <f>SUM(ActividadesCom[[#This Row],[CRÉD. 1]],ActividadesCom[[#This Row],[CRÉD. 2]],ActividadesCom[[#This Row],[CRÉD. 3]],ActividadesCom[[#This Row],[CRÉD. 4]],ActividadesCom[[#This Row],[CRÉD. 5]])</f>
        <v>0</v>
      </c>
      <c r="F5237" s="5" t="str">
        <f>IF(ActividadesCom[[#This Row],[ÚLTIMO SEMESTRE CON CRÉDITOS]]&gt;0,ROUND(AVERAGE(ActividadesCom[[#This Row],[VALOR NIVEL 5]],ActividadesCom[[#This Row],[VALOR NIVEL 4]],ActividadesCom[[#This Row],[VALOR NIVEL 3]],ActividadesCom[[#This Row],[VALOR NIVEL 2]],ActividadesCom[[#This Row],[VALOR NIVEL 1]]),0),"")</f>
        <v/>
      </c>
      <c r="G5237" s="7" t="str">
        <f>IF(ActividadesCom[[#This Row],[PROMEDIO]]="","",IF(ActividadesCom[[#This Row],[PROMEDIO]]&gt;=4,"EXCELENTE",IF(ActividadesCom[[#This Row],[PROMEDIO]]&gt;=3,"NOTABLE",IF(ActividadesCom[[#This Row],[PROMEDIO]]&gt;=2,"BUENO",IF(ActividadesCom[[#This Row],[PROMEDIO]]=1,"SUFICIENTE","")))))</f>
        <v/>
      </c>
      <c r="H5237" s="5">
        <f>MAX(ActividadesCom[[#This Row],[PERÍODO 1]],ActividadesCom[[#This Row],[PERÍODO 2]],ActividadesCom[[#This Row],[PERÍODO 3]],ActividadesCom[[#This Row],[PERÍODO 4]],ActividadesCom[[#This Row],[PERÍODO 5]])</f>
        <v>0</v>
      </c>
      <c r="I5237" s="6"/>
      <c r="J5237" s="5"/>
      <c r="K5237" s="5"/>
      <c r="L5237" s="5" t="str">
        <f>IF(ActividadesCom[[#This Row],[NIVEL 1]]&lt;&gt;0,VLOOKUP(ActividadesCom[[#This Row],[NIVEL 1]],Catálogo!A:B,2,FALSE),"")</f>
        <v/>
      </c>
      <c r="M5237" s="5"/>
      <c r="N5237" s="6"/>
      <c r="O5237" s="5"/>
      <c r="P5237" s="5"/>
      <c r="Q5237" s="5" t="str">
        <f>IF(ActividadesCom[[#This Row],[NIVEL 2]]&lt;&gt;0,VLOOKUP(ActividadesCom[[#This Row],[NIVEL 2]],Catálogo!A:B,2,FALSE),"")</f>
        <v/>
      </c>
      <c r="R5237" s="5"/>
      <c r="S5237" s="6"/>
      <c r="T5237" s="5"/>
      <c r="U5237" s="5"/>
      <c r="V5237" s="5" t="str">
        <f>IF(ActividadesCom[[#This Row],[NIVEL 3]]&lt;&gt;0,VLOOKUP(ActividadesCom[[#This Row],[NIVEL 3]],Catálogo!A:B,2,FALSE),"")</f>
        <v/>
      </c>
      <c r="W5237" s="5"/>
      <c r="X5237" s="6"/>
      <c r="Y5237" s="5"/>
      <c r="Z5237" s="5"/>
      <c r="AA5237" s="5" t="str">
        <f>IF(ActividadesCom[[#This Row],[NIVEL 4]]&lt;&gt;0,VLOOKUP(ActividadesCom[[#This Row],[NIVEL 4]],Catálogo!A:B,2,FALSE),"")</f>
        <v/>
      </c>
      <c r="AB5237" s="5"/>
      <c r="AC5237" s="6"/>
      <c r="AD5237" s="5"/>
      <c r="AE5237" s="5"/>
      <c r="AF5237" s="5" t="str">
        <f>IF(ActividadesCom[[#This Row],[NIVEL 5]]&lt;&gt;0,VLOOKUP(ActividadesCom[[#This Row],[NIVEL 5]],Catálogo!A:B,2,FALSE),"")</f>
        <v/>
      </c>
      <c r="AG5237" s="5"/>
    </row>
    <row r="5238" spans="1:33" ht="28.5" customHeight="1" x14ac:dyDescent="0.25">
      <c r="A5238" s="7">
        <v>26470162</v>
      </c>
      <c r="B5238" s="10" t="str">
        <f>VLOOKUP(ActividadesCom[[#This Row],[NO. DE CONTROL]],'LISTADO ESTUDIANTES'!A:C,2,FALSE)</f>
        <v>ROSAS QUEB NORA GUADALUPE</v>
      </c>
      <c r="C5238" s="6" t="str">
        <f>VLOOKUP(ActividadesCom[[#This Row],[NO. DE CONTROL]],'LISTADO ESTUDIANTES'!A:C,3,FALSE)</f>
        <v>INGENIERIA EN SISTEMAS COMPUTACIONALES</v>
      </c>
      <c r="D5238" s="5" t="str">
        <f>VLOOKUP(ActividadesCom[[#This Row],[NO. DE CONTROL]],'LISTADO ESTUDIANTES'!A:D,4,FALSE)</f>
        <v>ACTIVO(A)</v>
      </c>
      <c r="E5238" s="7">
        <f>SUM(ActividadesCom[[#This Row],[CRÉD. 1]],ActividadesCom[[#This Row],[CRÉD. 2]],ActividadesCom[[#This Row],[CRÉD. 3]],ActividadesCom[[#This Row],[CRÉD. 4]],ActividadesCom[[#This Row],[CRÉD. 5]])</f>
        <v>0</v>
      </c>
      <c r="F5238" s="5" t="str">
        <f>IF(ActividadesCom[[#This Row],[ÚLTIMO SEMESTRE CON CRÉDITOS]]&gt;0,ROUND(AVERAGE(ActividadesCom[[#This Row],[VALOR NIVEL 5]],ActividadesCom[[#This Row],[VALOR NIVEL 4]],ActividadesCom[[#This Row],[VALOR NIVEL 3]],ActividadesCom[[#This Row],[VALOR NIVEL 2]],ActividadesCom[[#This Row],[VALOR NIVEL 1]]),0),"")</f>
        <v/>
      </c>
      <c r="G5238" s="7" t="str">
        <f>IF(ActividadesCom[[#This Row],[PROMEDIO]]="","",IF(ActividadesCom[[#This Row],[PROMEDIO]]&gt;=4,"EXCELENTE",IF(ActividadesCom[[#This Row],[PROMEDIO]]&gt;=3,"NOTABLE",IF(ActividadesCom[[#This Row],[PROMEDIO]]&gt;=2,"BUENO",IF(ActividadesCom[[#This Row],[PROMEDIO]]=1,"SUFICIENTE","")))))</f>
        <v/>
      </c>
      <c r="H5238" s="5">
        <f>MAX(ActividadesCom[[#This Row],[PERÍODO 1]],ActividadesCom[[#This Row],[PERÍODO 2]],ActividadesCom[[#This Row],[PERÍODO 3]],ActividadesCom[[#This Row],[PERÍODO 4]],ActividadesCom[[#This Row],[PERÍODO 5]])</f>
        <v>0</v>
      </c>
      <c r="I5238" s="6"/>
      <c r="J5238" s="5"/>
      <c r="K5238" s="5"/>
      <c r="L5238" s="5" t="str">
        <f>IF(ActividadesCom[[#This Row],[NIVEL 1]]&lt;&gt;0,VLOOKUP(ActividadesCom[[#This Row],[NIVEL 1]],Catálogo!A:B,2,FALSE),"")</f>
        <v/>
      </c>
      <c r="M5238" s="5"/>
      <c r="N5238" s="6"/>
      <c r="O5238" s="5"/>
      <c r="P5238" s="5"/>
      <c r="Q5238" s="5" t="str">
        <f>IF(ActividadesCom[[#This Row],[NIVEL 2]]&lt;&gt;0,VLOOKUP(ActividadesCom[[#This Row],[NIVEL 2]],Catálogo!A:B,2,FALSE),"")</f>
        <v/>
      </c>
      <c r="R5238" s="5"/>
      <c r="S5238" s="6"/>
      <c r="T5238" s="5"/>
      <c r="U5238" s="5"/>
      <c r="V5238" s="5" t="str">
        <f>IF(ActividadesCom[[#This Row],[NIVEL 3]]&lt;&gt;0,VLOOKUP(ActividadesCom[[#This Row],[NIVEL 3]],Catálogo!A:B,2,FALSE),"")</f>
        <v/>
      </c>
      <c r="W5238" s="5"/>
      <c r="X5238" s="6"/>
      <c r="Y5238" s="5"/>
      <c r="Z5238" s="5"/>
      <c r="AA5238" s="5" t="str">
        <f>IF(ActividadesCom[[#This Row],[NIVEL 4]]&lt;&gt;0,VLOOKUP(ActividadesCom[[#This Row],[NIVEL 4]],Catálogo!A:B,2,FALSE),"")</f>
        <v/>
      </c>
      <c r="AB5238" s="5"/>
      <c r="AC5238" s="6"/>
      <c r="AD5238" s="5"/>
      <c r="AE5238" s="5"/>
      <c r="AF5238" s="5" t="str">
        <f>IF(ActividadesCom[[#This Row],[NIVEL 5]]&lt;&gt;0,VLOOKUP(ActividadesCom[[#This Row],[NIVEL 5]],Catálogo!A:B,2,FALSE),"")</f>
        <v/>
      </c>
      <c r="AG5238" s="5"/>
    </row>
    <row r="5239" spans="1:33" ht="28.5" customHeight="1" x14ac:dyDescent="0.25">
      <c r="A5239" s="7">
        <v>26470163</v>
      </c>
      <c r="B5239" s="10" t="str">
        <f>VLOOKUP(ActividadesCom[[#This Row],[NO. DE CONTROL]],'LISTADO ESTUDIANTES'!A:C,2,FALSE)</f>
        <v>SOLIS SEGUNDO DIEGO ROBERTO</v>
      </c>
      <c r="C5239" s="6" t="str">
        <f>VLOOKUP(ActividadesCom[[#This Row],[NO. DE CONTROL]],'LISTADO ESTUDIANTES'!A:C,3,FALSE)</f>
        <v>INGENIERIA EN SISTEMAS COMPUTACIONALES</v>
      </c>
      <c r="D5239" s="5" t="str">
        <f>VLOOKUP(ActividadesCom[[#This Row],[NO. DE CONTROL]],'LISTADO ESTUDIANTES'!A:D,4,FALSE)</f>
        <v>ACTIVO(A)</v>
      </c>
      <c r="E5239" s="7">
        <f>SUM(ActividadesCom[[#This Row],[CRÉD. 1]],ActividadesCom[[#This Row],[CRÉD. 2]],ActividadesCom[[#This Row],[CRÉD. 3]],ActividadesCom[[#This Row],[CRÉD. 4]],ActividadesCom[[#This Row],[CRÉD. 5]])</f>
        <v>0</v>
      </c>
      <c r="F5239" s="5" t="str">
        <f>IF(ActividadesCom[[#This Row],[ÚLTIMO SEMESTRE CON CRÉDITOS]]&gt;0,ROUND(AVERAGE(ActividadesCom[[#This Row],[VALOR NIVEL 5]],ActividadesCom[[#This Row],[VALOR NIVEL 4]],ActividadesCom[[#This Row],[VALOR NIVEL 3]],ActividadesCom[[#This Row],[VALOR NIVEL 2]],ActividadesCom[[#This Row],[VALOR NIVEL 1]]),0),"")</f>
        <v/>
      </c>
      <c r="G5239" s="7" t="str">
        <f>IF(ActividadesCom[[#This Row],[PROMEDIO]]="","",IF(ActividadesCom[[#This Row],[PROMEDIO]]&gt;=4,"EXCELENTE",IF(ActividadesCom[[#This Row],[PROMEDIO]]&gt;=3,"NOTABLE",IF(ActividadesCom[[#This Row],[PROMEDIO]]&gt;=2,"BUENO",IF(ActividadesCom[[#This Row],[PROMEDIO]]=1,"SUFICIENTE","")))))</f>
        <v/>
      </c>
      <c r="H5239" s="5">
        <f>MAX(ActividadesCom[[#This Row],[PERÍODO 1]],ActividadesCom[[#This Row],[PERÍODO 2]],ActividadesCom[[#This Row],[PERÍODO 3]],ActividadesCom[[#This Row],[PERÍODO 4]],ActividadesCom[[#This Row],[PERÍODO 5]])</f>
        <v>0</v>
      </c>
      <c r="I5239" s="6"/>
      <c r="J5239" s="5"/>
      <c r="K5239" s="5"/>
      <c r="L5239" s="5" t="str">
        <f>IF(ActividadesCom[[#This Row],[NIVEL 1]]&lt;&gt;0,VLOOKUP(ActividadesCom[[#This Row],[NIVEL 1]],Catálogo!A:B,2,FALSE),"")</f>
        <v/>
      </c>
      <c r="M5239" s="5"/>
      <c r="N5239" s="6"/>
      <c r="O5239" s="5"/>
      <c r="P5239" s="5"/>
      <c r="Q5239" s="5" t="str">
        <f>IF(ActividadesCom[[#This Row],[NIVEL 2]]&lt;&gt;0,VLOOKUP(ActividadesCom[[#This Row],[NIVEL 2]],Catálogo!A:B,2,FALSE),"")</f>
        <v/>
      </c>
      <c r="R5239" s="5"/>
      <c r="S5239" s="6"/>
      <c r="T5239" s="5"/>
      <c r="U5239" s="5"/>
      <c r="V5239" s="5" t="str">
        <f>IF(ActividadesCom[[#This Row],[NIVEL 3]]&lt;&gt;0,VLOOKUP(ActividadesCom[[#This Row],[NIVEL 3]],Catálogo!A:B,2,FALSE),"")</f>
        <v/>
      </c>
      <c r="W5239" s="5"/>
      <c r="X5239" s="6"/>
      <c r="Y5239" s="5"/>
      <c r="Z5239" s="5"/>
      <c r="AA5239" s="5" t="str">
        <f>IF(ActividadesCom[[#This Row],[NIVEL 4]]&lt;&gt;0,VLOOKUP(ActividadesCom[[#This Row],[NIVEL 4]],Catálogo!A:B,2,FALSE),"")</f>
        <v/>
      </c>
      <c r="AB5239" s="5"/>
      <c r="AC5239" s="6"/>
      <c r="AD5239" s="5"/>
      <c r="AE5239" s="5"/>
      <c r="AF5239" s="5" t="str">
        <f>IF(ActividadesCom[[#This Row],[NIVEL 5]]&lt;&gt;0,VLOOKUP(ActividadesCom[[#This Row],[NIVEL 5]],Catálogo!A:B,2,FALSE),"")</f>
        <v/>
      </c>
      <c r="AG5239" s="5"/>
    </row>
    <row r="5240" spans="1:33" ht="28.5" customHeight="1" x14ac:dyDescent="0.25">
      <c r="A5240" s="7">
        <v>26470164</v>
      </c>
      <c r="B5240" s="10" t="str">
        <f>VLOOKUP(ActividadesCom[[#This Row],[NO. DE CONTROL]],'LISTADO ESTUDIANTES'!A:C,2,FALSE)</f>
        <v>UC CANUL KARLI YENEDITH</v>
      </c>
      <c r="C5240" s="6" t="str">
        <f>VLOOKUP(ActividadesCom[[#This Row],[NO. DE CONTROL]],'LISTADO ESTUDIANTES'!A:C,3,FALSE)</f>
        <v>INGENIERIA EN SISTEMAS COMPUTACIONALES</v>
      </c>
      <c r="D5240" s="5" t="str">
        <f>VLOOKUP(ActividadesCom[[#This Row],[NO. DE CONTROL]],'LISTADO ESTUDIANTES'!A:D,4,FALSE)</f>
        <v>ACTIVO(A)</v>
      </c>
      <c r="E5240" s="7">
        <f>SUM(ActividadesCom[[#This Row],[CRÉD. 1]],ActividadesCom[[#This Row],[CRÉD. 2]],ActividadesCom[[#This Row],[CRÉD. 3]],ActividadesCom[[#This Row],[CRÉD. 4]],ActividadesCom[[#This Row],[CRÉD. 5]])</f>
        <v>0</v>
      </c>
      <c r="F5240" s="5" t="str">
        <f>IF(ActividadesCom[[#This Row],[ÚLTIMO SEMESTRE CON CRÉDITOS]]&gt;0,ROUND(AVERAGE(ActividadesCom[[#This Row],[VALOR NIVEL 5]],ActividadesCom[[#This Row],[VALOR NIVEL 4]],ActividadesCom[[#This Row],[VALOR NIVEL 3]],ActividadesCom[[#This Row],[VALOR NIVEL 2]],ActividadesCom[[#This Row],[VALOR NIVEL 1]]),0),"")</f>
        <v/>
      </c>
      <c r="G5240" s="7" t="str">
        <f>IF(ActividadesCom[[#This Row],[PROMEDIO]]="","",IF(ActividadesCom[[#This Row],[PROMEDIO]]&gt;=4,"EXCELENTE",IF(ActividadesCom[[#This Row],[PROMEDIO]]&gt;=3,"NOTABLE",IF(ActividadesCom[[#This Row],[PROMEDIO]]&gt;=2,"BUENO",IF(ActividadesCom[[#This Row],[PROMEDIO]]=1,"SUFICIENTE","")))))</f>
        <v/>
      </c>
      <c r="H5240" s="5">
        <f>MAX(ActividadesCom[[#This Row],[PERÍODO 1]],ActividadesCom[[#This Row],[PERÍODO 2]],ActividadesCom[[#This Row],[PERÍODO 3]],ActividadesCom[[#This Row],[PERÍODO 4]],ActividadesCom[[#This Row],[PERÍODO 5]])</f>
        <v>0</v>
      </c>
      <c r="I5240" s="6"/>
      <c r="J5240" s="5"/>
      <c r="K5240" s="5"/>
      <c r="L5240" s="5" t="str">
        <f>IF(ActividadesCom[[#This Row],[NIVEL 1]]&lt;&gt;0,VLOOKUP(ActividadesCom[[#This Row],[NIVEL 1]],Catálogo!A:B,2,FALSE),"")</f>
        <v/>
      </c>
      <c r="M5240" s="5"/>
      <c r="N5240" s="6"/>
      <c r="O5240" s="5"/>
      <c r="P5240" s="5"/>
      <c r="Q5240" s="5" t="str">
        <f>IF(ActividadesCom[[#This Row],[NIVEL 2]]&lt;&gt;0,VLOOKUP(ActividadesCom[[#This Row],[NIVEL 2]],Catálogo!A:B,2,FALSE),"")</f>
        <v/>
      </c>
      <c r="R5240" s="5"/>
      <c r="S5240" s="6"/>
      <c r="T5240" s="5"/>
      <c r="U5240" s="5"/>
      <c r="V5240" s="5" t="str">
        <f>IF(ActividadesCom[[#This Row],[NIVEL 3]]&lt;&gt;0,VLOOKUP(ActividadesCom[[#This Row],[NIVEL 3]],Catálogo!A:B,2,FALSE),"")</f>
        <v/>
      </c>
      <c r="W5240" s="5"/>
      <c r="X5240" s="6"/>
      <c r="Y5240" s="5"/>
      <c r="Z5240" s="5"/>
      <c r="AA5240" s="5" t="str">
        <f>IF(ActividadesCom[[#This Row],[NIVEL 4]]&lt;&gt;0,VLOOKUP(ActividadesCom[[#This Row],[NIVEL 4]],Catálogo!A:B,2,FALSE),"")</f>
        <v/>
      </c>
      <c r="AB5240" s="5"/>
      <c r="AC5240" s="6"/>
      <c r="AD5240" s="5"/>
      <c r="AE5240" s="5"/>
      <c r="AF5240" s="5" t="str">
        <f>IF(ActividadesCom[[#This Row],[NIVEL 5]]&lt;&gt;0,VLOOKUP(ActividadesCom[[#This Row],[NIVEL 5]],Catálogo!A:B,2,FALSE),"")</f>
        <v/>
      </c>
      <c r="AG5240" s="5"/>
    </row>
    <row r="5241" spans="1:33" ht="28.5" customHeight="1" x14ac:dyDescent="0.25">
      <c r="A5241" s="7">
        <v>26470165</v>
      </c>
      <c r="B5241" s="10" t="str">
        <f>VLOOKUP(ActividadesCom[[#This Row],[NO. DE CONTROL]],'LISTADO ESTUDIANTES'!A:C,2,FALSE)</f>
        <v>AGUILAR PAREDES AIDEE ESMERALDA</v>
      </c>
      <c r="C5241" s="6" t="str">
        <f>VLOOKUP(ActividadesCom[[#This Row],[NO. DE CONTROL]],'LISTADO ESTUDIANTES'!A:C,3,FALSE)</f>
        <v>CONTADOR PUBLICO</v>
      </c>
      <c r="D5241" s="5" t="str">
        <f>VLOOKUP(ActividadesCom[[#This Row],[NO. DE CONTROL]],'LISTADO ESTUDIANTES'!A:D,4,FALSE)</f>
        <v>ACTIVO(A)</v>
      </c>
      <c r="E5241" s="7">
        <f>SUM(ActividadesCom[[#This Row],[CRÉD. 1]],ActividadesCom[[#This Row],[CRÉD. 2]],ActividadesCom[[#This Row],[CRÉD. 3]],ActividadesCom[[#This Row],[CRÉD. 4]],ActividadesCom[[#This Row],[CRÉD. 5]])</f>
        <v>0</v>
      </c>
      <c r="F5241" s="5" t="str">
        <f>IF(ActividadesCom[[#This Row],[ÚLTIMO SEMESTRE CON CRÉDITOS]]&gt;0,ROUND(AVERAGE(ActividadesCom[[#This Row],[VALOR NIVEL 5]],ActividadesCom[[#This Row],[VALOR NIVEL 4]],ActividadesCom[[#This Row],[VALOR NIVEL 3]],ActividadesCom[[#This Row],[VALOR NIVEL 2]],ActividadesCom[[#This Row],[VALOR NIVEL 1]]),0),"")</f>
        <v/>
      </c>
      <c r="G5241" s="7" t="str">
        <f>IF(ActividadesCom[[#This Row],[PROMEDIO]]="","",IF(ActividadesCom[[#This Row],[PROMEDIO]]&gt;=4,"EXCELENTE",IF(ActividadesCom[[#This Row],[PROMEDIO]]&gt;=3,"NOTABLE",IF(ActividadesCom[[#This Row],[PROMEDIO]]&gt;=2,"BUENO",IF(ActividadesCom[[#This Row],[PROMEDIO]]=1,"SUFICIENTE","")))))</f>
        <v/>
      </c>
      <c r="H5241" s="5">
        <f>MAX(ActividadesCom[[#This Row],[PERÍODO 1]],ActividadesCom[[#This Row],[PERÍODO 2]],ActividadesCom[[#This Row],[PERÍODO 3]],ActividadesCom[[#This Row],[PERÍODO 4]],ActividadesCom[[#This Row],[PERÍODO 5]])</f>
        <v>0</v>
      </c>
      <c r="I5241" s="6"/>
      <c r="J5241" s="5"/>
      <c r="K5241" s="5"/>
      <c r="L5241" s="5" t="str">
        <f>IF(ActividadesCom[[#This Row],[NIVEL 1]]&lt;&gt;0,VLOOKUP(ActividadesCom[[#This Row],[NIVEL 1]],Catálogo!A:B,2,FALSE),"")</f>
        <v/>
      </c>
      <c r="M5241" s="5"/>
      <c r="N5241" s="6"/>
      <c r="O5241" s="5"/>
      <c r="P5241" s="5"/>
      <c r="Q5241" s="5" t="str">
        <f>IF(ActividadesCom[[#This Row],[NIVEL 2]]&lt;&gt;0,VLOOKUP(ActividadesCom[[#This Row],[NIVEL 2]],Catálogo!A:B,2,FALSE),"")</f>
        <v/>
      </c>
      <c r="R5241" s="5"/>
      <c r="S5241" s="6"/>
      <c r="T5241" s="5"/>
      <c r="U5241" s="5"/>
      <c r="V5241" s="5" t="str">
        <f>IF(ActividadesCom[[#This Row],[NIVEL 3]]&lt;&gt;0,VLOOKUP(ActividadesCom[[#This Row],[NIVEL 3]],Catálogo!A:B,2,FALSE),"")</f>
        <v/>
      </c>
      <c r="W5241" s="5"/>
      <c r="X5241" s="6"/>
      <c r="Y5241" s="5"/>
      <c r="Z5241" s="5"/>
      <c r="AA5241" s="5" t="str">
        <f>IF(ActividadesCom[[#This Row],[NIVEL 4]]&lt;&gt;0,VLOOKUP(ActividadesCom[[#This Row],[NIVEL 4]],Catálogo!A:B,2,FALSE),"")</f>
        <v/>
      </c>
      <c r="AB5241" s="5"/>
      <c r="AC5241" s="6"/>
      <c r="AD5241" s="5"/>
      <c r="AE5241" s="5"/>
      <c r="AF5241" s="5" t="str">
        <f>IF(ActividadesCom[[#This Row],[NIVEL 5]]&lt;&gt;0,VLOOKUP(ActividadesCom[[#This Row],[NIVEL 5]],Catálogo!A:B,2,FALSE),"")</f>
        <v/>
      </c>
      <c r="AG5241" s="5"/>
    </row>
    <row r="5242" spans="1:33" ht="28.5" customHeight="1" x14ac:dyDescent="0.25">
      <c r="A5242" s="7">
        <v>26470166</v>
      </c>
      <c r="B5242" s="10" t="str">
        <f>VLOOKUP(ActividadesCom[[#This Row],[NO. DE CONTROL]],'LISTADO ESTUDIANTES'!A:C,2,FALSE)</f>
        <v>ALVARADO CRUZ ALAN DANIEL</v>
      </c>
      <c r="C5242" s="6" t="str">
        <f>VLOOKUP(ActividadesCom[[#This Row],[NO. DE CONTROL]],'LISTADO ESTUDIANTES'!A:C,3,FALSE)</f>
        <v>CONTADOR PUBLICO</v>
      </c>
      <c r="D5242" s="5" t="str">
        <f>VLOOKUP(ActividadesCom[[#This Row],[NO. DE CONTROL]],'LISTADO ESTUDIANTES'!A:D,4,FALSE)</f>
        <v>ACTIVO(A)</v>
      </c>
      <c r="E5242" s="7">
        <f>SUM(ActividadesCom[[#This Row],[CRÉD. 1]],ActividadesCom[[#This Row],[CRÉD. 2]],ActividadesCom[[#This Row],[CRÉD. 3]],ActividadesCom[[#This Row],[CRÉD. 4]],ActividadesCom[[#This Row],[CRÉD. 5]])</f>
        <v>0</v>
      </c>
      <c r="F5242" s="5" t="str">
        <f>IF(ActividadesCom[[#This Row],[ÚLTIMO SEMESTRE CON CRÉDITOS]]&gt;0,ROUND(AVERAGE(ActividadesCom[[#This Row],[VALOR NIVEL 5]],ActividadesCom[[#This Row],[VALOR NIVEL 4]],ActividadesCom[[#This Row],[VALOR NIVEL 3]],ActividadesCom[[#This Row],[VALOR NIVEL 2]],ActividadesCom[[#This Row],[VALOR NIVEL 1]]),0),"")</f>
        <v/>
      </c>
      <c r="G5242" s="7" t="str">
        <f>IF(ActividadesCom[[#This Row],[PROMEDIO]]="","",IF(ActividadesCom[[#This Row],[PROMEDIO]]&gt;=4,"EXCELENTE",IF(ActividadesCom[[#This Row],[PROMEDIO]]&gt;=3,"NOTABLE",IF(ActividadesCom[[#This Row],[PROMEDIO]]&gt;=2,"BUENO",IF(ActividadesCom[[#This Row],[PROMEDIO]]=1,"SUFICIENTE","")))))</f>
        <v/>
      </c>
      <c r="H5242" s="5">
        <f>MAX(ActividadesCom[[#This Row],[PERÍODO 1]],ActividadesCom[[#This Row],[PERÍODO 2]],ActividadesCom[[#This Row],[PERÍODO 3]],ActividadesCom[[#This Row],[PERÍODO 4]],ActividadesCom[[#This Row],[PERÍODO 5]])</f>
        <v>0</v>
      </c>
      <c r="I5242" s="6"/>
      <c r="J5242" s="5"/>
      <c r="K5242" s="5"/>
      <c r="L5242" s="5" t="str">
        <f>IF(ActividadesCom[[#This Row],[NIVEL 1]]&lt;&gt;0,VLOOKUP(ActividadesCom[[#This Row],[NIVEL 1]],Catálogo!A:B,2,FALSE),"")</f>
        <v/>
      </c>
      <c r="M5242" s="5"/>
      <c r="N5242" s="6"/>
      <c r="O5242" s="5"/>
      <c r="P5242" s="5"/>
      <c r="Q5242" s="5" t="str">
        <f>IF(ActividadesCom[[#This Row],[NIVEL 2]]&lt;&gt;0,VLOOKUP(ActividadesCom[[#This Row],[NIVEL 2]],Catálogo!A:B,2,FALSE),"")</f>
        <v/>
      </c>
      <c r="R5242" s="5"/>
      <c r="S5242" s="6"/>
      <c r="T5242" s="5"/>
      <c r="U5242" s="5"/>
      <c r="V5242" s="5" t="str">
        <f>IF(ActividadesCom[[#This Row],[NIVEL 3]]&lt;&gt;0,VLOOKUP(ActividadesCom[[#This Row],[NIVEL 3]],Catálogo!A:B,2,FALSE),"")</f>
        <v/>
      </c>
      <c r="W5242" s="5"/>
      <c r="X5242" s="6"/>
      <c r="Y5242" s="5"/>
      <c r="Z5242" s="5"/>
      <c r="AA5242" s="5" t="str">
        <f>IF(ActividadesCom[[#This Row],[NIVEL 4]]&lt;&gt;0,VLOOKUP(ActividadesCom[[#This Row],[NIVEL 4]],Catálogo!A:B,2,FALSE),"")</f>
        <v/>
      </c>
      <c r="AB5242" s="5"/>
      <c r="AC5242" s="6"/>
      <c r="AD5242" s="5"/>
      <c r="AE5242" s="5"/>
      <c r="AF5242" s="5" t="str">
        <f>IF(ActividadesCom[[#This Row],[NIVEL 5]]&lt;&gt;0,VLOOKUP(ActividadesCom[[#This Row],[NIVEL 5]],Catálogo!A:B,2,FALSE),"")</f>
        <v/>
      </c>
      <c r="AG5242" s="5"/>
    </row>
    <row r="5243" spans="1:33" ht="28.5" customHeight="1" x14ac:dyDescent="0.25">
      <c r="A5243" s="7">
        <v>26470167</v>
      </c>
      <c r="B5243" s="10" t="str">
        <f>VLOOKUP(ActividadesCom[[#This Row],[NO. DE CONTROL]],'LISTADO ESTUDIANTES'!A:C,2,FALSE)</f>
        <v>CASTILLO ESCAMILLA YESSICA DEL CARMEN</v>
      </c>
      <c r="C5243" s="6" t="str">
        <f>VLOOKUP(ActividadesCom[[#This Row],[NO. DE CONTROL]],'LISTADO ESTUDIANTES'!A:C,3,FALSE)</f>
        <v>CONTADOR PUBLICO</v>
      </c>
      <c r="D5243" s="5" t="str">
        <f>VLOOKUP(ActividadesCom[[#This Row],[NO. DE CONTROL]],'LISTADO ESTUDIANTES'!A:D,4,FALSE)</f>
        <v>ACTIVO(A)</v>
      </c>
      <c r="E5243" s="7">
        <f>SUM(ActividadesCom[[#This Row],[CRÉD. 1]],ActividadesCom[[#This Row],[CRÉD. 2]],ActividadesCom[[#This Row],[CRÉD. 3]],ActividadesCom[[#This Row],[CRÉD. 4]],ActividadesCom[[#This Row],[CRÉD. 5]])</f>
        <v>0</v>
      </c>
      <c r="F5243" s="5" t="str">
        <f>IF(ActividadesCom[[#This Row],[ÚLTIMO SEMESTRE CON CRÉDITOS]]&gt;0,ROUND(AVERAGE(ActividadesCom[[#This Row],[VALOR NIVEL 5]],ActividadesCom[[#This Row],[VALOR NIVEL 4]],ActividadesCom[[#This Row],[VALOR NIVEL 3]],ActividadesCom[[#This Row],[VALOR NIVEL 2]],ActividadesCom[[#This Row],[VALOR NIVEL 1]]),0),"")</f>
        <v/>
      </c>
      <c r="G5243" s="7" t="str">
        <f>IF(ActividadesCom[[#This Row],[PROMEDIO]]="","",IF(ActividadesCom[[#This Row],[PROMEDIO]]&gt;=4,"EXCELENTE",IF(ActividadesCom[[#This Row],[PROMEDIO]]&gt;=3,"NOTABLE",IF(ActividadesCom[[#This Row],[PROMEDIO]]&gt;=2,"BUENO",IF(ActividadesCom[[#This Row],[PROMEDIO]]=1,"SUFICIENTE","")))))</f>
        <v/>
      </c>
      <c r="H5243" s="5">
        <f>MAX(ActividadesCom[[#This Row],[PERÍODO 1]],ActividadesCom[[#This Row],[PERÍODO 2]],ActividadesCom[[#This Row],[PERÍODO 3]],ActividadesCom[[#This Row],[PERÍODO 4]],ActividadesCom[[#This Row],[PERÍODO 5]])</f>
        <v>0</v>
      </c>
      <c r="I5243" s="6"/>
      <c r="J5243" s="5"/>
      <c r="K5243" s="5"/>
      <c r="L5243" s="5" t="str">
        <f>IF(ActividadesCom[[#This Row],[NIVEL 1]]&lt;&gt;0,VLOOKUP(ActividadesCom[[#This Row],[NIVEL 1]],Catálogo!A:B,2,FALSE),"")</f>
        <v/>
      </c>
      <c r="M5243" s="5"/>
      <c r="N5243" s="6"/>
      <c r="O5243" s="5"/>
      <c r="P5243" s="5"/>
      <c r="Q5243" s="5" t="str">
        <f>IF(ActividadesCom[[#This Row],[NIVEL 2]]&lt;&gt;0,VLOOKUP(ActividadesCom[[#This Row],[NIVEL 2]],Catálogo!A:B,2,FALSE),"")</f>
        <v/>
      </c>
      <c r="R5243" s="5"/>
      <c r="S5243" s="6"/>
      <c r="T5243" s="5"/>
      <c r="U5243" s="5"/>
      <c r="V5243" s="5" t="str">
        <f>IF(ActividadesCom[[#This Row],[NIVEL 3]]&lt;&gt;0,VLOOKUP(ActividadesCom[[#This Row],[NIVEL 3]],Catálogo!A:B,2,FALSE),"")</f>
        <v/>
      </c>
      <c r="W5243" s="5"/>
      <c r="X5243" s="6"/>
      <c r="Y5243" s="5"/>
      <c r="Z5243" s="5"/>
      <c r="AA5243" s="5" t="str">
        <f>IF(ActividadesCom[[#This Row],[NIVEL 4]]&lt;&gt;0,VLOOKUP(ActividadesCom[[#This Row],[NIVEL 4]],Catálogo!A:B,2,FALSE),"")</f>
        <v/>
      </c>
      <c r="AB5243" s="5"/>
      <c r="AC5243" s="6"/>
      <c r="AD5243" s="5"/>
      <c r="AE5243" s="5"/>
      <c r="AF5243" s="5" t="str">
        <f>IF(ActividadesCom[[#This Row],[NIVEL 5]]&lt;&gt;0,VLOOKUP(ActividadesCom[[#This Row],[NIVEL 5]],Catálogo!A:B,2,FALSE),"")</f>
        <v/>
      </c>
      <c r="AG5243" s="5"/>
    </row>
    <row r="5244" spans="1:33" ht="28.5" customHeight="1" x14ac:dyDescent="0.25">
      <c r="A5244" s="7">
        <v>26470168</v>
      </c>
      <c r="B5244" s="10" t="str">
        <f>VLOOKUP(ActividadesCom[[#This Row],[NO. DE CONTROL]],'LISTADO ESTUDIANTES'!A:C,2,FALSE)</f>
        <v>CHAN TRUJILLO JOSE BENJAMIN</v>
      </c>
      <c r="C5244" s="6" t="str">
        <f>VLOOKUP(ActividadesCom[[#This Row],[NO. DE CONTROL]],'LISTADO ESTUDIANTES'!A:C,3,FALSE)</f>
        <v>CONTADOR PUBLICO</v>
      </c>
      <c r="D5244" s="5" t="str">
        <f>VLOOKUP(ActividadesCom[[#This Row],[NO. DE CONTROL]],'LISTADO ESTUDIANTES'!A:D,4,FALSE)</f>
        <v>ACTIVO(A)</v>
      </c>
      <c r="E5244" s="7">
        <f>SUM(ActividadesCom[[#This Row],[CRÉD. 1]],ActividadesCom[[#This Row],[CRÉD. 2]],ActividadesCom[[#This Row],[CRÉD. 3]],ActividadesCom[[#This Row],[CRÉD. 4]],ActividadesCom[[#This Row],[CRÉD. 5]])</f>
        <v>0</v>
      </c>
      <c r="F5244" s="5" t="str">
        <f>IF(ActividadesCom[[#This Row],[ÚLTIMO SEMESTRE CON CRÉDITOS]]&gt;0,ROUND(AVERAGE(ActividadesCom[[#This Row],[VALOR NIVEL 5]],ActividadesCom[[#This Row],[VALOR NIVEL 4]],ActividadesCom[[#This Row],[VALOR NIVEL 3]],ActividadesCom[[#This Row],[VALOR NIVEL 2]],ActividadesCom[[#This Row],[VALOR NIVEL 1]]),0),"")</f>
        <v/>
      </c>
      <c r="G5244" s="7" t="str">
        <f>IF(ActividadesCom[[#This Row],[PROMEDIO]]="","",IF(ActividadesCom[[#This Row],[PROMEDIO]]&gt;=4,"EXCELENTE",IF(ActividadesCom[[#This Row],[PROMEDIO]]&gt;=3,"NOTABLE",IF(ActividadesCom[[#This Row],[PROMEDIO]]&gt;=2,"BUENO",IF(ActividadesCom[[#This Row],[PROMEDIO]]=1,"SUFICIENTE","")))))</f>
        <v/>
      </c>
      <c r="H5244" s="5">
        <f>MAX(ActividadesCom[[#This Row],[PERÍODO 1]],ActividadesCom[[#This Row],[PERÍODO 2]],ActividadesCom[[#This Row],[PERÍODO 3]],ActividadesCom[[#This Row],[PERÍODO 4]],ActividadesCom[[#This Row],[PERÍODO 5]])</f>
        <v>0</v>
      </c>
      <c r="I5244" s="6"/>
      <c r="J5244" s="5"/>
      <c r="K5244" s="5"/>
      <c r="L5244" s="5" t="str">
        <f>IF(ActividadesCom[[#This Row],[NIVEL 1]]&lt;&gt;0,VLOOKUP(ActividadesCom[[#This Row],[NIVEL 1]],Catálogo!A:B,2,FALSE),"")</f>
        <v/>
      </c>
      <c r="M5244" s="5"/>
      <c r="N5244" s="6"/>
      <c r="O5244" s="5"/>
      <c r="P5244" s="5"/>
      <c r="Q5244" s="5" t="str">
        <f>IF(ActividadesCom[[#This Row],[NIVEL 2]]&lt;&gt;0,VLOOKUP(ActividadesCom[[#This Row],[NIVEL 2]],Catálogo!A:B,2,FALSE),"")</f>
        <v/>
      </c>
      <c r="R5244" s="5"/>
      <c r="S5244" s="6"/>
      <c r="T5244" s="5"/>
      <c r="U5244" s="5"/>
      <c r="V5244" s="5" t="str">
        <f>IF(ActividadesCom[[#This Row],[NIVEL 3]]&lt;&gt;0,VLOOKUP(ActividadesCom[[#This Row],[NIVEL 3]],Catálogo!A:B,2,FALSE),"")</f>
        <v/>
      </c>
      <c r="W5244" s="5"/>
      <c r="X5244" s="6"/>
      <c r="Y5244" s="5"/>
      <c r="Z5244" s="5"/>
      <c r="AA5244" s="5" t="str">
        <f>IF(ActividadesCom[[#This Row],[NIVEL 4]]&lt;&gt;0,VLOOKUP(ActividadesCom[[#This Row],[NIVEL 4]],Catálogo!A:B,2,FALSE),"")</f>
        <v/>
      </c>
      <c r="AB5244" s="5"/>
      <c r="AC5244" s="6"/>
      <c r="AD5244" s="5"/>
      <c r="AE5244" s="5"/>
      <c r="AF5244" s="5" t="str">
        <f>IF(ActividadesCom[[#This Row],[NIVEL 5]]&lt;&gt;0,VLOOKUP(ActividadesCom[[#This Row],[NIVEL 5]],Catálogo!A:B,2,FALSE),"")</f>
        <v/>
      </c>
      <c r="AG5244" s="5"/>
    </row>
    <row r="5245" spans="1:33" ht="28.5" customHeight="1" x14ac:dyDescent="0.25">
      <c r="A5245" s="7">
        <v>26470169</v>
      </c>
      <c r="B5245" s="10" t="str">
        <f>VLOOKUP(ActividadesCom[[#This Row],[NO. DE CONTROL]],'LISTADO ESTUDIANTES'!A:C,2,FALSE)</f>
        <v>DZIB MUÑOZ YEIMI ARLETH</v>
      </c>
      <c r="C5245" s="6" t="str">
        <f>VLOOKUP(ActividadesCom[[#This Row],[NO. DE CONTROL]],'LISTADO ESTUDIANTES'!A:C,3,FALSE)</f>
        <v>CONTADOR PUBLICO</v>
      </c>
      <c r="D5245" s="5" t="str">
        <f>VLOOKUP(ActividadesCom[[#This Row],[NO. DE CONTROL]],'LISTADO ESTUDIANTES'!A:D,4,FALSE)</f>
        <v>ACTIVO(A)</v>
      </c>
      <c r="E5245" s="7">
        <f>SUM(ActividadesCom[[#This Row],[CRÉD. 1]],ActividadesCom[[#This Row],[CRÉD. 2]],ActividadesCom[[#This Row],[CRÉD. 3]],ActividadesCom[[#This Row],[CRÉD. 4]],ActividadesCom[[#This Row],[CRÉD. 5]])</f>
        <v>0</v>
      </c>
      <c r="F5245" s="5" t="str">
        <f>IF(ActividadesCom[[#This Row],[ÚLTIMO SEMESTRE CON CRÉDITOS]]&gt;0,ROUND(AVERAGE(ActividadesCom[[#This Row],[VALOR NIVEL 5]],ActividadesCom[[#This Row],[VALOR NIVEL 4]],ActividadesCom[[#This Row],[VALOR NIVEL 3]],ActividadesCom[[#This Row],[VALOR NIVEL 2]],ActividadesCom[[#This Row],[VALOR NIVEL 1]]),0),"")</f>
        <v/>
      </c>
      <c r="G5245" s="7" t="str">
        <f>IF(ActividadesCom[[#This Row],[PROMEDIO]]="","",IF(ActividadesCom[[#This Row],[PROMEDIO]]&gt;=4,"EXCELENTE",IF(ActividadesCom[[#This Row],[PROMEDIO]]&gt;=3,"NOTABLE",IF(ActividadesCom[[#This Row],[PROMEDIO]]&gt;=2,"BUENO",IF(ActividadesCom[[#This Row],[PROMEDIO]]=1,"SUFICIENTE","")))))</f>
        <v/>
      </c>
      <c r="H5245" s="5">
        <f>MAX(ActividadesCom[[#This Row],[PERÍODO 1]],ActividadesCom[[#This Row],[PERÍODO 2]],ActividadesCom[[#This Row],[PERÍODO 3]],ActividadesCom[[#This Row],[PERÍODO 4]],ActividadesCom[[#This Row],[PERÍODO 5]])</f>
        <v>0</v>
      </c>
      <c r="I5245" s="6"/>
      <c r="J5245" s="5"/>
      <c r="K5245" s="5"/>
      <c r="L5245" s="5" t="str">
        <f>IF(ActividadesCom[[#This Row],[NIVEL 1]]&lt;&gt;0,VLOOKUP(ActividadesCom[[#This Row],[NIVEL 1]],Catálogo!A:B,2,FALSE),"")</f>
        <v/>
      </c>
      <c r="M5245" s="5"/>
      <c r="N5245" s="6"/>
      <c r="O5245" s="5"/>
      <c r="P5245" s="5"/>
      <c r="Q5245" s="5" t="str">
        <f>IF(ActividadesCom[[#This Row],[NIVEL 2]]&lt;&gt;0,VLOOKUP(ActividadesCom[[#This Row],[NIVEL 2]],Catálogo!A:B,2,FALSE),"")</f>
        <v/>
      </c>
      <c r="R5245" s="5"/>
      <c r="S5245" s="6"/>
      <c r="T5245" s="5"/>
      <c r="U5245" s="5"/>
      <c r="V5245" s="5" t="str">
        <f>IF(ActividadesCom[[#This Row],[NIVEL 3]]&lt;&gt;0,VLOOKUP(ActividadesCom[[#This Row],[NIVEL 3]],Catálogo!A:B,2,FALSE),"")</f>
        <v/>
      </c>
      <c r="W5245" s="5"/>
      <c r="X5245" s="6"/>
      <c r="Y5245" s="5"/>
      <c r="Z5245" s="5"/>
      <c r="AA5245" s="5" t="str">
        <f>IF(ActividadesCom[[#This Row],[NIVEL 4]]&lt;&gt;0,VLOOKUP(ActividadesCom[[#This Row],[NIVEL 4]],Catálogo!A:B,2,FALSE),"")</f>
        <v/>
      </c>
      <c r="AB5245" s="5"/>
      <c r="AC5245" s="6"/>
      <c r="AD5245" s="5"/>
      <c r="AE5245" s="5"/>
      <c r="AF5245" s="5" t="str">
        <f>IF(ActividadesCom[[#This Row],[NIVEL 5]]&lt;&gt;0,VLOOKUP(ActividadesCom[[#This Row],[NIVEL 5]],Catálogo!A:B,2,FALSE),"")</f>
        <v/>
      </c>
      <c r="AG5245" s="5"/>
    </row>
    <row r="5246" spans="1:33" ht="28.5" customHeight="1" x14ac:dyDescent="0.25">
      <c r="A5246" s="7">
        <v>26470170</v>
      </c>
      <c r="B5246" s="10" t="str">
        <f>VLOOKUP(ActividadesCom[[#This Row],[NO. DE CONTROL]],'LISTADO ESTUDIANTES'!A:C,2,FALSE)</f>
        <v>GARCIA DURAN NICTHE HA</v>
      </c>
      <c r="C5246" s="6" t="str">
        <f>VLOOKUP(ActividadesCom[[#This Row],[NO. DE CONTROL]],'LISTADO ESTUDIANTES'!A:C,3,FALSE)</f>
        <v>CONTADOR PUBLICO</v>
      </c>
      <c r="D5246" s="5" t="str">
        <f>VLOOKUP(ActividadesCom[[#This Row],[NO. DE CONTROL]],'LISTADO ESTUDIANTES'!A:D,4,FALSE)</f>
        <v>ACTIVO(A)</v>
      </c>
      <c r="E5246" s="7">
        <f>SUM(ActividadesCom[[#This Row],[CRÉD. 1]],ActividadesCom[[#This Row],[CRÉD. 2]],ActividadesCom[[#This Row],[CRÉD. 3]],ActividadesCom[[#This Row],[CRÉD. 4]],ActividadesCom[[#This Row],[CRÉD. 5]])</f>
        <v>0</v>
      </c>
      <c r="F5246" s="5" t="str">
        <f>IF(ActividadesCom[[#This Row],[ÚLTIMO SEMESTRE CON CRÉDITOS]]&gt;0,ROUND(AVERAGE(ActividadesCom[[#This Row],[VALOR NIVEL 5]],ActividadesCom[[#This Row],[VALOR NIVEL 4]],ActividadesCom[[#This Row],[VALOR NIVEL 3]],ActividadesCom[[#This Row],[VALOR NIVEL 2]],ActividadesCom[[#This Row],[VALOR NIVEL 1]]),0),"")</f>
        <v/>
      </c>
      <c r="G5246" s="7" t="str">
        <f>IF(ActividadesCom[[#This Row],[PROMEDIO]]="","",IF(ActividadesCom[[#This Row],[PROMEDIO]]&gt;=4,"EXCELENTE",IF(ActividadesCom[[#This Row],[PROMEDIO]]&gt;=3,"NOTABLE",IF(ActividadesCom[[#This Row],[PROMEDIO]]&gt;=2,"BUENO",IF(ActividadesCom[[#This Row],[PROMEDIO]]=1,"SUFICIENTE","")))))</f>
        <v/>
      </c>
      <c r="H5246" s="5">
        <f>MAX(ActividadesCom[[#This Row],[PERÍODO 1]],ActividadesCom[[#This Row],[PERÍODO 2]],ActividadesCom[[#This Row],[PERÍODO 3]],ActividadesCom[[#This Row],[PERÍODO 4]],ActividadesCom[[#This Row],[PERÍODO 5]])</f>
        <v>0</v>
      </c>
      <c r="I5246" s="6"/>
      <c r="J5246" s="5"/>
      <c r="K5246" s="5"/>
      <c r="L5246" s="5" t="str">
        <f>IF(ActividadesCom[[#This Row],[NIVEL 1]]&lt;&gt;0,VLOOKUP(ActividadesCom[[#This Row],[NIVEL 1]],Catálogo!A:B,2,FALSE),"")</f>
        <v/>
      </c>
      <c r="M5246" s="5"/>
      <c r="N5246" s="6"/>
      <c r="O5246" s="5"/>
      <c r="P5246" s="5"/>
      <c r="Q5246" s="5" t="str">
        <f>IF(ActividadesCom[[#This Row],[NIVEL 2]]&lt;&gt;0,VLOOKUP(ActividadesCom[[#This Row],[NIVEL 2]],Catálogo!A:B,2,FALSE),"")</f>
        <v/>
      </c>
      <c r="R5246" s="5"/>
      <c r="S5246" s="6"/>
      <c r="T5246" s="5"/>
      <c r="U5246" s="5"/>
      <c r="V5246" s="5" t="str">
        <f>IF(ActividadesCom[[#This Row],[NIVEL 3]]&lt;&gt;0,VLOOKUP(ActividadesCom[[#This Row],[NIVEL 3]],Catálogo!A:B,2,FALSE),"")</f>
        <v/>
      </c>
      <c r="W5246" s="5"/>
      <c r="X5246" s="6"/>
      <c r="Y5246" s="5"/>
      <c r="Z5246" s="5"/>
      <c r="AA5246" s="5" t="str">
        <f>IF(ActividadesCom[[#This Row],[NIVEL 4]]&lt;&gt;0,VLOOKUP(ActividadesCom[[#This Row],[NIVEL 4]],Catálogo!A:B,2,FALSE),"")</f>
        <v/>
      </c>
      <c r="AB5246" s="5"/>
      <c r="AC5246" s="6"/>
      <c r="AD5246" s="5"/>
      <c r="AE5246" s="5"/>
      <c r="AF5246" s="5" t="str">
        <f>IF(ActividadesCom[[#This Row],[NIVEL 5]]&lt;&gt;0,VLOOKUP(ActividadesCom[[#This Row],[NIVEL 5]],Catálogo!A:B,2,FALSE),"")</f>
        <v/>
      </c>
      <c r="AG5246" s="5"/>
    </row>
    <row r="5247" spans="1:33" ht="28.5" customHeight="1" x14ac:dyDescent="0.25">
      <c r="A5247" s="7">
        <v>26470171</v>
      </c>
      <c r="B5247" s="10" t="str">
        <f>VLOOKUP(ActividadesCom[[#This Row],[NO. DE CONTROL]],'LISTADO ESTUDIANTES'!A:C,2,FALSE)</f>
        <v>GARCIA SANCHEZ ERIK YOVANY</v>
      </c>
      <c r="C5247" s="6" t="str">
        <f>VLOOKUP(ActividadesCom[[#This Row],[NO. DE CONTROL]],'LISTADO ESTUDIANTES'!A:C,3,FALSE)</f>
        <v>CONTADOR PUBLICO</v>
      </c>
      <c r="D5247" s="5" t="str">
        <f>VLOOKUP(ActividadesCom[[#This Row],[NO. DE CONTROL]],'LISTADO ESTUDIANTES'!A:D,4,FALSE)</f>
        <v>ACTIVO(A)</v>
      </c>
      <c r="E5247" s="7">
        <f>SUM(ActividadesCom[[#This Row],[CRÉD. 1]],ActividadesCom[[#This Row],[CRÉD. 2]],ActividadesCom[[#This Row],[CRÉD. 3]],ActividadesCom[[#This Row],[CRÉD. 4]],ActividadesCom[[#This Row],[CRÉD. 5]])</f>
        <v>0</v>
      </c>
      <c r="F5247" s="5" t="str">
        <f>IF(ActividadesCom[[#This Row],[ÚLTIMO SEMESTRE CON CRÉDITOS]]&gt;0,ROUND(AVERAGE(ActividadesCom[[#This Row],[VALOR NIVEL 5]],ActividadesCom[[#This Row],[VALOR NIVEL 4]],ActividadesCom[[#This Row],[VALOR NIVEL 3]],ActividadesCom[[#This Row],[VALOR NIVEL 2]],ActividadesCom[[#This Row],[VALOR NIVEL 1]]),0),"")</f>
        <v/>
      </c>
      <c r="G5247" s="7" t="str">
        <f>IF(ActividadesCom[[#This Row],[PROMEDIO]]="","",IF(ActividadesCom[[#This Row],[PROMEDIO]]&gt;=4,"EXCELENTE",IF(ActividadesCom[[#This Row],[PROMEDIO]]&gt;=3,"NOTABLE",IF(ActividadesCom[[#This Row],[PROMEDIO]]&gt;=2,"BUENO",IF(ActividadesCom[[#This Row],[PROMEDIO]]=1,"SUFICIENTE","")))))</f>
        <v/>
      </c>
      <c r="H5247" s="5">
        <f>MAX(ActividadesCom[[#This Row],[PERÍODO 1]],ActividadesCom[[#This Row],[PERÍODO 2]],ActividadesCom[[#This Row],[PERÍODO 3]],ActividadesCom[[#This Row],[PERÍODO 4]],ActividadesCom[[#This Row],[PERÍODO 5]])</f>
        <v>0</v>
      </c>
      <c r="I5247" s="6"/>
      <c r="J5247" s="5"/>
      <c r="K5247" s="5"/>
      <c r="L5247" s="5" t="str">
        <f>IF(ActividadesCom[[#This Row],[NIVEL 1]]&lt;&gt;0,VLOOKUP(ActividadesCom[[#This Row],[NIVEL 1]],Catálogo!A:B,2,FALSE),"")</f>
        <v/>
      </c>
      <c r="M5247" s="5"/>
      <c r="N5247" s="6"/>
      <c r="O5247" s="5"/>
      <c r="P5247" s="5"/>
      <c r="Q5247" s="5" t="str">
        <f>IF(ActividadesCom[[#This Row],[NIVEL 2]]&lt;&gt;0,VLOOKUP(ActividadesCom[[#This Row],[NIVEL 2]],Catálogo!A:B,2,FALSE),"")</f>
        <v/>
      </c>
      <c r="R5247" s="5"/>
      <c r="S5247" s="6"/>
      <c r="T5247" s="5"/>
      <c r="U5247" s="5"/>
      <c r="V5247" s="5" t="str">
        <f>IF(ActividadesCom[[#This Row],[NIVEL 3]]&lt;&gt;0,VLOOKUP(ActividadesCom[[#This Row],[NIVEL 3]],Catálogo!A:B,2,FALSE),"")</f>
        <v/>
      </c>
      <c r="W5247" s="5"/>
      <c r="X5247" s="6"/>
      <c r="Y5247" s="5"/>
      <c r="Z5247" s="5"/>
      <c r="AA5247" s="5" t="str">
        <f>IF(ActividadesCom[[#This Row],[NIVEL 4]]&lt;&gt;0,VLOOKUP(ActividadesCom[[#This Row],[NIVEL 4]],Catálogo!A:B,2,FALSE),"")</f>
        <v/>
      </c>
      <c r="AB5247" s="5"/>
      <c r="AC5247" s="6"/>
      <c r="AD5247" s="5"/>
      <c r="AE5247" s="5"/>
      <c r="AF5247" s="5" t="str">
        <f>IF(ActividadesCom[[#This Row],[NIVEL 5]]&lt;&gt;0,VLOOKUP(ActividadesCom[[#This Row],[NIVEL 5]],Catálogo!A:B,2,FALSE),"")</f>
        <v/>
      </c>
      <c r="AG5247" s="5"/>
    </row>
    <row r="5248" spans="1:33" ht="28.5" customHeight="1" x14ac:dyDescent="0.25">
      <c r="A5248" s="7">
        <v>26470172</v>
      </c>
      <c r="B5248" s="10" t="str">
        <f>VLOOKUP(ActividadesCom[[#This Row],[NO. DE CONTROL]],'LISTADO ESTUDIANTES'!A:C,2,FALSE)</f>
        <v>LOPEZ KUC HECTOR ABRAHAM</v>
      </c>
      <c r="C5248" s="6" t="str">
        <f>VLOOKUP(ActividadesCom[[#This Row],[NO. DE CONTROL]],'LISTADO ESTUDIANTES'!A:C,3,FALSE)</f>
        <v>CONTADOR PUBLICO</v>
      </c>
      <c r="D5248" s="5" t="str">
        <f>VLOOKUP(ActividadesCom[[#This Row],[NO. DE CONTROL]],'LISTADO ESTUDIANTES'!A:D,4,FALSE)</f>
        <v>ACTIVO(A)</v>
      </c>
      <c r="E5248" s="7">
        <f>SUM(ActividadesCom[[#This Row],[CRÉD. 1]],ActividadesCom[[#This Row],[CRÉD. 2]],ActividadesCom[[#This Row],[CRÉD. 3]],ActividadesCom[[#This Row],[CRÉD. 4]],ActividadesCom[[#This Row],[CRÉD. 5]])</f>
        <v>0</v>
      </c>
      <c r="F5248" s="5" t="str">
        <f>IF(ActividadesCom[[#This Row],[ÚLTIMO SEMESTRE CON CRÉDITOS]]&gt;0,ROUND(AVERAGE(ActividadesCom[[#This Row],[VALOR NIVEL 5]],ActividadesCom[[#This Row],[VALOR NIVEL 4]],ActividadesCom[[#This Row],[VALOR NIVEL 3]],ActividadesCom[[#This Row],[VALOR NIVEL 2]],ActividadesCom[[#This Row],[VALOR NIVEL 1]]),0),"")</f>
        <v/>
      </c>
      <c r="G5248" s="7" t="str">
        <f>IF(ActividadesCom[[#This Row],[PROMEDIO]]="","",IF(ActividadesCom[[#This Row],[PROMEDIO]]&gt;=4,"EXCELENTE",IF(ActividadesCom[[#This Row],[PROMEDIO]]&gt;=3,"NOTABLE",IF(ActividadesCom[[#This Row],[PROMEDIO]]&gt;=2,"BUENO",IF(ActividadesCom[[#This Row],[PROMEDIO]]=1,"SUFICIENTE","")))))</f>
        <v/>
      </c>
      <c r="H5248" s="5">
        <f>MAX(ActividadesCom[[#This Row],[PERÍODO 1]],ActividadesCom[[#This Row],[PERÍODO 2]],ActividadesCom[[#This Row],[PERÍODO 3]],ActividadesCom[[#This Row],[PERÍODO 4]],ActividadesCom[[#This Row],[PERÍODO 5]])</f>
        <v>0</v>
      </c>
      <c r="I5248" s="6"/>
      <c r="J5248" s="5"/>
      <c r="K5248" s="5"/>
      <c r="L5248" s="5" t="str">
        <f>IF(ActividadesCom[[#This Row],[NIVEL 1]]&lt;&gt;0,VLOOKUP(ActividadesCom[[#This Row],[NIVEL 1]],Catálogo!A:B,2,FALSE),"")</f>
        <v/>
      </c>
      <c r="M5248" s="5"/>
      <c r="N5248" s="6"/>
      <c r="O5248" s="5"/>
      <c r="P5248" s="5"/>
      <c r="Q5248" s="5" t="str">
        <f>IF(ActividadesCom[[#This Row],[NIVEL 2]]&lt;&gt;0,VLOOKUP(ActividadesCom[[#This Row],[NIVEL 2]],Catálogo!A:B,2,FALSE),"")</f>
        <v/>
      </c>
      <c r="R5248" s="5"/>
      <c r="S5248" s="6"/>
      <c r="T5248" s="5"/>
      <c r="U5248" s="5"/>
      <c r="V5248" s="5" t="str">
        <f>IF(ActividadesCom[[#This Row],[NIVEL 3]]&lt;&gt;0,VLOOKUP(ActividadesCom[[#This Row],[NIVEL 3]],Catálogo!A:B,2,FALSE),"")</f>
        <v/>
      </c>
      <c r="W5248" s="5"/>
      <c r="X5248" s="6"/>
      <c r="Y5248" s="5"/>
      <c r="Z5248" s="5"/>
      <c r="AA5248" s="5" t="str">
        <f>IF(ActividadesCom[[#This Row],[NIVEL 4]]&lt;&gt;0,VLOOKUP(ActividadesCom[[#This Row],[NIVEL 4]],Catálogo!A:B,2,FALSE),"")</f>
        <v/>
      </c>
      <c r="AB5248" s="5"/>
      <c r="AC5248" s="6"/>
      <c r="AD5248" s="5"/>
      <c r="AE5248" s="5"/>
      <c r="AF5248" s="5" t="str">
        <f>IF(ActividadesCom[[#This Row],[NIVEL 5]]&lt;&gt;0,VLOOKUP(ActividadesCom[[#This Row],[NIVEL 5]],Catálogo!A:B,2,FALSE),"")</f>
        <v/>
      </c>
      <c r="AG5248" s="5"/>
    </row>
    <row r="5249" spans="1:33" ht="28.5" customHeight="1" x14ac:dyDescent="0.25">
      <c r="A5249" s="7">
        <v>26470173</v>
      </c>
      <c r="B5249" s="10" t="str">
        <f>VLOOKUP(ActividadesCom[[#This Row],[NO. DE CONTROL]],'LISTADO ESTUDIANTES'!A:C,2,FALSE)</f>
        <v>MADERA PECH NAOMI ABRIL</v>
      </c>
      <c r="C5249" s="6" t="str">
        <f>VLOOKUP(ActividadesCom[[#This Row],[NO. DE CONTROL]],'LISTADO ESTUDIANTES'!A:C,3,FALSE)</f>
        <v>CONTADOR PUBLICO</v>
      </c>
      <c r="D5249" s="5" t="str">
        <f>VLOOKUP(ActividadesCom[[#This Row],[NO. DE CONTROL]],'LISTADO ESTUDIANTES'!A:D,4,FALSE)</f>
        <v>ACTIVO(A)</v>
      </c>
      <c r="E5249" s="7">
        <f>SUM(ActividadesCom[[#This Row],[CRÉD. 1]],ActividadesCom[[#This Row],[CRÉD. 2]],ActividadesCom[[#This Row],[CRÉD. 3]],ActividadesCom[[#This Row],[CRÉD. 4]],ActividadesCom[[#This Row],[CRÉD. 5]])</f>
        <v>0</v>
      </c>
      <c r="F5249" s="5" t="str">
        <f>IF(ActividadesCom[[#This Row],[ÚLTIMO SEMESTRE CON CRÉDITOS]]&gt;0,ROUND(AVERAGE(ActividadesCom[[#This Row],[VALOR NIVEL 5]],ActividadesCom[[#This Row],[VALOR NIVEL 4]],ActividadesCom[[#This Row],[VALOR NIVEL 3]],ActividadesCom[[#This Row],[VALOR NIVEL 2]],ActividadesCom[[#This Row],[VALOR NIVEL 1]]),0),"")</f>
        <v/>
      </c>
      <c r="G5249" s="7" t="str">
        <f>IF(ActividadesCom[[#This Row],[PROMEDIO]]="","",IF(ActividadesCom[[#This Row],[PROMEDIO]]&gt;=4,"EXCELENTE",IF(ActividadesCom[[#This Row],[PROMEDIO]]&gt;=3,"NOTABLE",IF(ActividadesCom[[#This Row],[PROMEDIO]]&gt;=2,"BUENO",IF(ActividadesCom[[#This Row],[PROMEDIO]]=1,"SUFICIENTE","")))))</f>
        <v/>
      </c>
      <c r="H5249" s="5">
        <f>MAX(ActividadesCom[[#This Row],[PERÍODO 1]],ActividadesCom[[#This Row],[PERÍODO 2]],ActividadesCom[[#This Row],[PERÍODO 3]],ActividadesCom[[#This Row],[PERÍODO 4]],ActividadesCom[[#This Row],[PERÍODO 5]])</f>
        <v>0</v>
      </c>
      <c r="I5249" s="6"/>
      <c r="J5249" s="5"/>
      <c r="K5249" s="5"/>
      <c r="L5249" s="5" t="str">
        <f>IF(ActividadesCom[[#This Row],[NIVEL 1]]&lt;&gt;0,VLOOKUP(ActividadesCom[[#This Row],[NIVEL 1]],Catálogo!A:B,2,FALSE),"")</f>
        <v/>
      </c>
      <c r="M5249" s="5"/>
      <c r="N5249" s="6"/>
      <c r="O5249" s="5"/>
      <c r="P5249" s="5"/>
      <c r="Q5249" s="5" t="str">
        <f>IF(ActividadesCom[[#This Row],[NIVEL 2]]&lt;&gt;0,VLOOKUP(ActividadesCom[[#This Row],[NIVEL 2]],Catálogo!A:B,2,FALSE),"")</f>
        <v/>
      </c>
      <c r="R5249" s="5"/>
      <c r="S5249" s="6"/>
      <c r="T5249" s="5"/>
      <c r="U5249" s="5"/>
      <c r="V5249" s="5" t="str">
        <f>IF(ActividadesCom[[#This Row],[NIVEL 3]]&lt;&gt;0,VLOOKUP(ActividadesCom[[#This Row],[NIVEL 3]],Catálogo!A:B,2,FALSE),"")</f>
        <v/>
      </c>
      <c r="W5249" s="5"/>
      <c r="X5249" s="6"/>
      <c r="Y5249" s="5"/>
      <c r="Z5249" s="5"/>
      <c r="AA5249" s="5" t="str">
        <f>IF(ActividadesCom[[#This Row],[NIVEL 4]]&lt;&gt;0,VLOOKUP(ActividadesCom[[#This Row],[NIVEL 4]],Catálogo!A:B,2,FALSE),"")</f>
        <v/>
      </c>
      <c r="AB5249" s="5"/>
      <c r="AC5249" s="6"/>
      <c r="AD5249" s="5"/>
      <c r="AE5249" s="5"/>
      <c r="AF5249" s="5" t="str">
        <f>IF(ActividadesCom[[#This Row],[NIVEL 5]]&lt;&gt;0,VLOOKUP(ActividadesCom[[#This Row],[NIVEL 5]],Catálogo!A:B,2,FALSE),"")</f>
        <v/>
      </c>
      <c r="AG5249" s="5"/>
    </row>
    <row r="5250" spans="1:33" ht="28.5" customHeight="1" x14ac:dyDescent="0.25">
      <c r="A5250" s="7">
        <v>26470174</v>
      </c>
      <c r="B5250" s="10" t="str">
        <f>VLOOKUP(ActividadesCom[[#This Row],[NO. DE CONTROL]],'LISTADO ESTUDIANTES'!A:C,2,FALSE)</f>
        <v>MOO GARCIA DIDIER ALEXANDER</v>
      </c>
      <c r="C5250" s="6" t="str">
        <f>VLOOKUP(ActividadesCom[[#This Row],[NO. DE CONTROL]],'LISTADO ESTUDIANTES'!A:C,3,FALSE)</f>
        <v>CONTADOR PUBLICO</v>
      </c>
      <c r="D5250" s="5" t="str">
        <f>VLOOKUP(ActividadesCom[[#This Row],[NO. DE CONTROL]],'LISTADO ESTUDIANTES'!A:D,4,FALSE)</f>
        <v>ACTIVO(A)</v>
      </c>
      <c r="E5250" s="7">
        <f>SUM(ActividadesCom[[#This Row],[CRÉD. 1]],ActividadesCom[[#This Row],[CRÉD. 2]],ActividadesCom[[#This Row],[CRÉD. 3]],ActividadesCom[[#This Row],[CRÉD. 4]],ActividadesCom[[#This Row],[CRÉD. 5]])</f>
        <v>0</v>
      </c>
      <c r="F5250" s="5" t="str">
        <f>IF(ActividadesCom[[#This Row],[ÚLTIMO SEMESTRE CON CRÉDITOS]]&gt;0,ROUND(AVERAGE(ActividadesCom[[#This Row],[VALOR NIVEL 5]],ActividadesCom[[#This Row],[VALOR NIVEL 4]],ActividadesCom[[#This Row],[VALOR NIVEL 3]],ActividadesCom[[#This Row],[VALOR NIVEL 2]],ActividadesCom[[#This Row],[VALOR NIVEL 1]]),0),"")</f>
        <v/>
      </c>
      <c r="G5250" s="7" t="str">
        <f>IF(ActividadesCom[[#This Row],[PROMEDIO]]="","",IF(ActividadesCom[[#This Row],[PROMEDIO]]&gt;=4,"EXCELENTE",IF(ActividadesCom[[#This Row],[PROMEDIO]]&gt;=3,"NOTABLE",IF(ActividadesCom[[#This Row],[PROMEDIO]]&gt;=2,"BUENO",IF(ActividadesCom[[#This Row],[PROMEDIO]]=1,"SUFICIENTE","")))))</f>
        <v/>
      </c>
      <c r="H5250" s="5">
        <f>MAX(ActividadesCom[[#This Row],[PERÍODO 1]],ActividadesCom[[#This Row],[PERÍODO 2]],ActividadesCom[[#This Row],[PERÍODO 3]],ActividadesCom[[#This Row],[PERÍODO 4]],ActividadesCom[[#This Row],[PERÍODO 5]])</f>
        <v>0</v>
      </c>
      <c r="I5250" s="6"/>
      <c r="J5250" s="5"/>
      <c r="K5250" s="5"/>
      <c r="L5250" s="5" t="str">
        <f>IF(ActividadesCom[[#This Row],[NIVEL 1]]&lt;&gt;0,VLOOKUP(ActividadesCom[[#This Row],[NIVEL 1]],Catálogo!A:B,2,FALSE),"")</f>
        <v/>
      </c>
      <c r="M5250" s="5"/>
      <c r="N5250" s="6"/>
      <c r="O5250" s="5"/>
      <c r="P5250" s="5"/>
      <c r="Q5250" s="5" t="str">
        <f>IF(ActividadesCom[[#This Row],[NIVEL 2]]&lt;&gt;0,VLOOKUP(ActividadesCom[[#This Row],[NIVEL 2]],Catálogo!A:B,2,FALSE),"")</f>
        <v/>
      </c>
      <c r="R5250" s="5"/>
      <c r="S5250" s="6"/>
      <c r="T5250" s="5"/>
      <c r="U5250" s="5"/>
      <c r="V5250" s="5" t="str">
        <f>IF(ActividadesCom[[#This Row],[NIVEL 3]]&lt;&gt;0,VLOOKUP(ActividadesCom[[#This Row],[NIVEL 3]],Catálogo!A:B,2,FALSE),"")</f>
        <v/>
      </c>
      <c r="W5250" s="5"/>
      <c r="X5250" s="6"/>
      <c r="Y5250" s="5"/>
      <c r="Z5250" s="5"/>
      <c r="AA5250" s="5" t="str">
        <f>IF(ActividadesCom[[#This Row],[NIVEL 4]]&lt;&gt;0,VLOOKUP(ActividadesCom[[#This Row],[NIVEL 4]],Catálogo!A:B,2,FALSE),"")</f>
        <v/>
      </c>
      <c r="AB5250" s="5"/>
      <c r="AC5250" s="6"/>
      <c r="AD5250" s="5"/>
      <c r="AE5250" s="5"/>
      <c r="AF5250" s="5" t="str">
        <f>IF(ActividadesCom[[#This Row],[NIVEL 5]]&lt;&gt;0,VLOOKUP(ActividadesCom[[#This Row],[NIVEL 5]],Catálogo!A:B,2,FALSE),"")</f>
        <v/>
      </c>
      <c r="AG5250" s="5"/>
    </row>
    <row r="5251" spans="1:33" ht="28.5" customHeight="1" x14ac:dyDescent="0.25">
      <c r="A5251" s="7">
        <v>26470175</v>
      </c>
      <c r="B5251" s="10" t="str">
        <f>VLOOKUP(ActividadesCom[[#This Row],[NO. DE CONTROL]],'LISTADO ESTUDIANTES'!A:C,2,FALSE)</f>
        <v>MORALES HERNANDEZ LUIS ERNESTO</v>
      </c>
      <c r="C5251" s="6" t="str">
        <f>VLOOKUP(ActividadesCom[[#This Row],[NO. DE CONTROL]],'LISTADO ESTUDIANTES'!A:C,3,FALSE)</f>
        <v>CONTADOR PUBLICO</v>
      </c>
      <c r="D5251" s="5" t="str">
        <f>VLOOKUP(ActividadesCom[[#This Row],[NO. DE CONTROL]],'LISTADO ESTUDIANTES'!A:D,4,FALSE)</f>
        <v>ACTIVO(A)</v>
      </c>
      <c r="E5251" s="7">
        <f>SUM(ActividadesCom[[#This Row],[CRÉD. 1]],ActividadesCom[[#This Row],[CRÉD. 2]],ActividadesCom[[#This Row],[CRÉD. 3]],ActividadesCom[[#This Row],[CRÉD. 4]],ActividadesCom[[#This Row],[CRÉD. 5]])</f>
        <v>0</v>
      </c>
      <c r="F5251" s="5" t="str">
        <f>IF(ActividadesCom[[#This Row],[ÚLTIMO SEMESTRE CON CRÉDITOS]]&gt;0,ROUND(AVERAGE(ActividadesCom[[#This Row],[VALOR NIVEL 5]],ActividadesCom[[#This Row],[VALOR NIVEL 4]],ActividadesCom[[#This Row],[VALOR NIVEL 3]],ActividadesCom[[#This Row],[VALOR NIVEL 2]],ActividadesCom[[#This Row],[VALOR NIVEL 1]]),0),"")</f>
        <v/>
      </c>
      <c r="G5251" s="7" t="str">
        <f>IF(ActividadesCom[[#This Row],[PROMEDIO]]="","",IF(ActividadesCom[[#This Row],[PROMEDIO]]&gt;=4,"EXCELENTE",IF(ActividadesCom[[#This Row],[PROMEDIO]]&gt;=3,"NOTABLE",IF(ActividadesCom[[#This Row],[PROMEDIO]]&gt;=2,"BUENO",IF(ActividadesCom[[#This Row],[PROMEDIO]]=1,"SUFICIENTE","")))))</f>
        <v/>
      </c>
      <c r="H5251" s="5">
        <f>MAX(ActividadesCom[[#This Row],[PERÍODO 1]],ActividadesCom[[#This Row],[PERÍODO 2]],ActividadesCom[[#This Row],[PERÍODO 3]],ActividadesCom[[#This Row],[PERÍODO 4]],ActividadesCom[[#This Row],[PERÍODO 5]])</f>
        <v>0</v>
      </c>
      <c r="I5251" s="6"/>
      <c r="J5251" s="5"/>
      <c r="K5251" s="5"/>
      <c r="L5251" s="5" t="str">
        <f>IF(ActividadesCom[[#This Row],[NIVEL 1]]&lt;&gt;0,VLOOKUP(ActividadesCom[[#This Row],[NIVEL 1]],Catálogo!A:B,2,FALSE),"")</f>
        <v/>
      </c>
      <c r="M5251" s="5"/>
      <c r="N5251" s="6"/>
      <c r="O5251" s="5"/>
      <c r="P5251" s="5"/>
      <c r="Q5251" s="5" t="str">
        <f>IF(ActividadesCom[[#This Row],[NIVEL 2]]&lt;&gt;0,VLOOKUP(ActividadesCom[[#This Row],[NIVEL 2]],Catálogo!A:B,2,FALSE),"")</f>
        <v/>
      </c>
      <c r="R5251" s="5"/>
      <c r="S5251" s="6"/>
      <c r="T5251" s="5"/>
      <c r="U5251" s="5"/>
      <c r="V5251" s="5" t="str">
        <f>IF(ActividadesCom[[#This Row],[NIVEL 3]]&lt;&gt;0,VLOOKUP(ActividadesCom[[#This Row],[NIVEL 3]],Catálogo!A:B,2,FALSE),"")</f>
        <v/>
      </c>
      <c r="W5251" s="5"/>
      <c r="X5251" s="6"/>
      <c r="Y5251" s="5"/>
      <c r="Z5251" s="5"/>
      <c r="AA5251" s="5" t="str">
        <f>IF(ActividadesCom[[#This Row],[NIVEL 4]]&lt;&gt;0,VLOOKUP(ActividadesCom[[#This Row],[NIVEL 4]],Catálogo!A:B,2,FALSE),"")</f>
        <v/>
      </c>
      <c r="AB5251" s="5"/>
      <c r="AC5251" s="6"/>
      <c r="AD5251" s="5"/>
      <c r="AE5251" s="5"/>
      <c r="AF5251" s="5" t="str">
        <f>IF(ActividadesCom[[#This Row],[NIVEL 5]]&lt;&gt;0,VLOOKUP(ActividadesCom[[#This Row],[NIVEL 5]],Catálogo!A:B,2,FALSE),"")</f>
        <v/>
      </c>
      <c r="AG5251" s="5"/>
    </row>
    <row r="5252" spans="1:33" ht="28.5" customHeight="1" x14ac:dyDescent="0.25">
      <c r="A5252" s="7">
        <v>26470176</v>
      </c>
      <c r="B5252" s="10" t="str">
        <f>VLOOKUP(ActividadesCom[[#This Row],[NO. DE CONTROL]],'LISTADO ESTUDIANTES'!A:C,2,FALSE)</f>
        <v>SALES LOPEZ NICOLAS MANUEL</v>
      </c>
      <c r="C5252" s="6" t="str">
        <f>VLOOKUP(ActividadesCom[[#This Row],[NO. DE CONTROL]],'LISTADO ESTUDIANTES'!A:C,3,FALSE)</f>
        <v>CONTADOR PUBLICO</v>
      </c>
      <c r="D5252" s="5" t="str">
        <f>VLOOKUP(ActividadesCom[[#This Row],[NO. DE CONTROL]],'LISTADO ESTUDIANTES'!A:D,4,FALSE)</f>
        <v>ACTIVO(A)</v>
      </c>
      <c r="E5252" s="7">
        <f>SUM(ActividadesCom[[#This Row],[CRÉD. 1]],ActividadesCom[[#This Row],[CRÉD. 2]],ActividadesCom[[#This Row],[CRÉD. 3]],ActividadesCom[[#This Row],[CRÉD. 4]],ActividadesCom[[#This Row],[CRÉD. 5]])</f>
        <v>0</v>
      </c>
      <c r="F5252" s="5" t="str">
        <f>IF(ActividadesCom[[#This Row],[ÚLTIMO SEMESTRE CON CRÉDITOS]]&gt;0,ROUND(AVERAGE(ActividadesCom[[#This Row],[VALOR NIVEL 5]],ActividadesCom[[#This Row],[VALOR NIVEL 4]],ActividadesCom[[#This Row],[VALOR NIVEL 3]],ActividadesCom[[#This Row],[VALOR NIVEL 2]],ActividadesCom[[#This Row],[VALOR NIVEL 1]]),0),"")</f>
        <v/>
      </c>
      <c r="G5252" s="7" t="str">
        <f>IF(ActividadesCom[[#This Row],[PROMEDIO]]="","",IF(ActividadesCom[[#This Row],[PROMEDIO]]&gt;=4,"EXCELENTE",IF(ActividadesCom[[#This Row],[PROMEDIO]]&gt;=3,"NOTABLE",IF(ActividadesCom[[#This Row],[PROMEDIO]]&gt;=2,"BUENO",IF(ActividadesCom[[#This Row],[PROMEDIO]]=1,"SUFICIENTE","")))))</f>
        <v/>
      </c>
      <c r="H5252" s="5">
        <f>MAX(ActividadesCom[[#This Row],[PERÍODO 1]],ActividadesCom[[#This Row],[PERÍODO 2]],ActividadesCom[[#This Row],[PERÍODO 3]],ActividadesCom[[#This Row],[PERÍODO 4]],ActividadesCom[[#This Row],[PERÍODO 5]])</f>
        <v>0</v>
      </c>
      <c r="I5252" s="6"/>
      <c r="J5252" s="5"/>
      <c r="K5252" s="5"/>
      <c r="L5252" s="5" t="str">
        <f>IF(ActividadesCom[[#This Row],[NIVEL 1]]&lt;&gt;0,VLOOKUP(ActividadesCom[[#This Row],[NIVEL 1]],Catálogo!A:B,2,FALSE),"")</f>
        <v/>
      </c>
      <c r="M5252" s="5"/>
      <c r="N5252" s="6"/>
      <c r="O5252" s="5"/>
      <c r="P5252" s="5"/>
      <c r="Q5252" s="5" t="str">
        <f>IF(ActividadesCom[[#This Row],[NIVEL 2]]&lt;&gt;0,VLOOKUP(ActividadesCom[[#This Row],[NIVEL 2]],Catálogo!A:B,2,FALSE),"")</f>
        <v/>
      </c>
      <c r="R5252" s="5"/>
      <c r="S5252" s="6"/>
      <c r="T5252" s="5"/>
      <c r="U5252" s="5"/>
      <c r="V5252" s="5" t="str">
        <f>IF(ActividadesCom[[#This Row],[NIVEL 3]]&lt;&gt;0,VLOOKUP(ActividadesCom[[#This Row],[NIVEL 3]],Catálogo!A:B,2,FALSE),"")</f>
        <v/>
      </c>
      <c r="W5252" s="5"/>
      <c r="X5252" s="6"/>
      <c r="Y5252" s="5"/>
      <c r="Z5252" s="5"/>
      <c r="AA5252" s="5" t="str">
        <f>IF(ActividadesCom[[#This Row],[NIVEL 4]]&lt;&gt;0,VLOOKUP(ActividadesCom[[#This Row],[NIVEL 4]],Catálogo!A:B,2,FALSE),"")</f>
        <v/>
      </c>
      <c r="AB5252" s="5"/>
      <c r="AC5252" s="6"/>
      <c r="AD5252" s="5"/>
      <c r="AE5252" s="5"/>
      <c r="AF5252" s="5" t="str">
        <f>IF(ActividadesCom[[#This Row],[NIVEL 5]]&lt;&gt;0,VLOOKUP(ActividadesCom[[#This Row],[NIVEL 5]],Catálogo!A:B,2,FALSE),"")</f>
        <v/>
      </c>
      <c r="AG5252" s="5"/>
    </row>
    <row r="5253" spans="1:33" ht="28.5" customHeight="1" x14ac:dyDescent="0.25">
      <c r="A5253" s="7">
        <v>26470177</v>
      </c>
      <c r="B5253" s="10" t="str">
        <f>VLOOKUP(ActividadesCom[[#This Row],[NO. DE CONTROL]],'LISTADO ESTUDIANTES'!A:C,2,FALSE)</f>
        <v>UC CHAN GIOVANNI MANUEL</v>
      </c>
      <c r="C5253" s="6" t="str">
        <f>VLOOKUP(ActividadesCom[[#This Row],[NO. DE CONTROL]],'LISTADO ESTUDIANTES'!A:C,3,FALSE)</f>
        <v>CONTADOR PUBLICO</v>
      </c>
      <c r="D5253" s="5" t="str">
        <f>VLOOKUP(ActividadesCom[[#This Row],[NO. DE CONTROL]],'LISTADO ESTUDIANTES'!A:D,4,FALSE)</f>
        <v>ACTIVO(A)</v>
      </c>
      <c r="E5253" s="7">
        <f>SUM(ActividadesCom[[#This Row],[CRÉD. 1]],ActividadesCom[[#This Row],[CRÉD. 2]],ActividadesCom[[#This Row],[CRÉD. 3]],ActividadesCom[[#This Row],[CRÉD. 4]],ActividadesCom[[#This Row],[CRÉD. 5]])</f>
        <v>0</v>
      </c>
      <c r="F5253" s="5" t="str">
        <f>IF(ActividadesCom[[#This Row],[ÚLTIMO SEMESTRE CON CRÉDITOS]]&gt;0,ROUND(AVERAGE(ActividadesCom[[#This Row],[VALOR NIVEL 5]],ActividadesCom[[#This Row],[VALOR NIVEL 4]],ActividadesCom[[#This Row],[VALOR NIVEL 3]],ActividadesCom[[#This Row],[VALOR NIVEL 2]],ActividadesCom[[#This Row],[VALOR NIVEL 1]]),0),"")</f>
        <v/>
      </c>
      <c r="G5253" s="7" t="str">
        <f>IF(ActividadesCom[[#This Row],[PROMEDIO]]="","",IF(ActividadesCom[[#This Row],[PROMEDIO]]&gt;=4,"EXCELENTE",IF(ActividadesCom[[#This Row],[PROMEDIO]]&gt;=3,"NOTABLE",IF(ActividadesCom[[#This Row],[PROMEDIO]]&gt;=2,"BUENO",IF(ActividadesCom[[#This Row],[PROMEDIO]]=1,"SUFICIENTE","")))))</f>
        <v/>
      </c>
      <c r="H5253" s="5">
        <f>MAX(ActividadesCom[[#This Row],[PERÍODO 1]],ActividadesCom[[#This Row],[PERÍODO 2]],ActividadesCom[[#This Row],[PERÍODO 3]],ActividadesCom[[#This Row],[PERÍODO 4]],ActividadesCom[[#This Row],[PERÍODO 5]])</f>
        <v>0</v>
      </c>
      <c r="I5253" s="6"/>
      <c r="J5253" s="5"/>
      <c r="K5253" s="5"/>
      <c r="L5253" s="5" t="str">
        <f>IF(ActividadesCom[[#This Row],[NIVEL 1]]&lt;&gt;0,VLOOKUP(ActividadesCom[[#This Row],[NIVEL 1]],Catálogo!A:B,2,FALSE),"")</f>
        <v/>
      </c>
      <c r="M5253" s="5"/>
      <c r="N5253" s="6"/>
      <c r="O5253" s="5"/>
      <c r="P5253" s="5"/>
      <c r="Q5253" s="5" t="str">
        <f>IF(ActividadesCom[[#This Row],[NIVEL 2]]&lt;&gt;0,VLOOKUP(ActividadesCom[[#This Row],[NIVEL 2]],Catálogo!A:B,2,FALSE),"")</f>
        <v/>
      </c>
      <c r="R5253" s="5"/>
      <c r="S5253" s="6"/>
      <c r="T5253" s="5"/>
      <c r="U5253" s="5"/>
      <c r="V5253" s="5" t="str">
        <f>IF(ActividadesCom[[#This Row],[NIVEL 3]]&lt;&gt;0,VLOOKUP(ActividadesCom[[#This Row],[NIVEL 3]],Catálogo!A:B,2,FALSE),"")</f>
        <v/>
      </c>
      <c r="W5253" s="5"/>
      <c r="X5253" s="6"/>
      <c r="Y5253" s="5"/>
      <c r="Z5253" s="5"/>
      <c r="AA5253" s="5" t="str">
        <f>IF(ActividadesCom[[#This Row],[NIVEL 4]]&lt;&gt;0,VLOOKUP(ActividadesCom[[#This Row],[NIVEL 4]],Catálogo!A:B,2,FALSE),"")</f>
        <v/>
      </c>
      <c r="AB5253" s="5"/>
      <c r="AC5253" s="6"/>
      <c r="AD5253" s="5"/>
      <c r="AE5253" s="5"/>
      <c r="AF5253" s="5" t="str">
        <f>IF(ActividadesCom[[#This Row],[NIVEL 5]]&lt;&gt;0,VLOOKUP(ActividadesCom[[#This Row],[NIVEL 5]],Catálogo!A:B,2,FALSE),"")</f>
        <v/>
      </c>
      <c r="AG5253" s="5"/>
    </row>
    <row r="5254" spans="1:33" ht="28.5" customHeight="1" x14ac:dyDescent="0.25">
      <c r="A5254" s="7">
        <v>26470178</v>
      </c>
      <c r="B5254" s="10" t="str">
        <f>VLOOKUP(ActividadesCom[[#This Row],[NO. DE CONTROL]],'LISTADO ESTUDIANTES'!A:C,2,FALSE)</f>
        <v>BENCOMO CANUL MARY IRENE</v>
      </c>
      <c r="C5254" s="6" t="str">
        <f>VLOOKUP(ActividadesCom[[#This Row],[NO. DE CONTROL]],'LISTADO ESTUDIANTES'!A:C,3,FALSE)</f>
        <v>INGENIERIA EN ADMINISTRACION</v>
      </c>
      <c r="D5254" s="5" t="str">
        <f>VLOOKUP(ActividadesCom[[#This Row],[NO. DE CONTROL]],'LISTADO ESTUDIANTES'!A:D,4,FALSE)</f>
        <v>ACTIVO(A)</v>
      </c>
      <c r="E5254" s="7">
        <f>SUM(ActividadesCom[[#This Row],[CRÉD. 1]],ActividadesCom[[#This Row],[CRÉD. 2]],ActividadesCom[[#This Row],[CRÉD. 3]],ActividadesCom[[#This Row],[CRÉD. 4]],ActividadesCom[[#This Row],[CRÉD. 5]])</f>
        <v>0</v>
      </c>
      <c r="F5254" s="5" t="str">
        <f>IF(ActividadesCom[[#This Row],[ÚLTIMO SEMESTRE CON CRÉDITOS]]&gt;0,ROUND(AVERAGE(ActividadesCom[[#This Row],[VALOR NIVEL 5]],ActividadesCom[[#This Row],[VALOR NIVEL 4]],ActividadesCom[[#This Row],[VALOR NIVEL 3]],ActividadesCom[[#This Row],[VALOR NIVEL 2]],ActividadesCom[[#This Row],[VALOR NIVEL 1]]),0),"")</f>
        <v/>
      </c>
      <c r="G5254" s="7" t="str">
        <f>IF(ActividadesCom[[#This Row],[PROMEDIO]]="","",IF(ActividadesCom[[#This Row],[PROMEDIO]]&gt;=4,"EXCELENTE",IF(ActividadesCom[[#This Row],[PROMEDIO]]&gt;=3,"NOTABLE",IF(ActividadesCom[[#This Row],[PROMEDIO]]&gt;=2,"BUENO",IF(ActividadesCom[[#This Row],[PROMEDIO]]=1,"SUFICIENTE","")))))</f>
        <v/>
      </c>
      <c r="H5254" s="5">
        <f>MAX(ActividadesCom[[#This Row],[PERÍODO 1]],ActividadesCom[[#This Row],[PERÍODO 2]],ActividadesCom[[#This Row],[PERÍODO 3]],ActividadesCom[[#This Row],[PERÍODO 4]],ActividadesCom[[#This Row],[PERÍODO 5]])</f>
        <v>0</v>
      </c>
      <c r="I5254" s="6"/>
      <c r="J5254" s="5"/>
      <c r="K5254" s="5"/>
      <c r="L5254" s="5" t="str">
        <f>IF(ActividadesCom[[#This Row],[NIVEL 1]]&lt;&gt;0,VLOOKUP(ActividadesCom[[#This Row],[NIVEL 1]],Catálogo!A:B,2,FALSE),"")</f>
        <v/>
      </c>
      <c r="M5254" s="5"/>
      <c r="N5254" s="6"/>
      <c r="O5254" s="5"/>
      <c r="P5254" s="5"/>
      <c r="Q5254" s="5" t="str">
        <f>IF(ActividadesCom[[#This Row],[NIVEL 2]]&lt;&gt;0,VLOOKUP(ActividadesCom[[#This Row],[NIVEL 2]],Catálogo!A:B,2,FALSE),"")</f>
        <v/>
      </c>
      <c r="R5254" s="5"/>
      <c r="S5254" s="6"/>
      <c r="T5254" s="5"/>
      <c r="U5254" s="5"/>
      <c r="V5254" s="5" t="str">
        <f>IF(ActividadesCom[[#This Row],[NIVEL 3]]&lt;&gt;0,VLOOKUP(ActividadesCom[[#This Row],[NIVEL 3]],Catálogo!A:B,2,FALSE),"")</f>
        <v/>
      </c>
      <c r="W5254" s="5"/>
      <c r="X5254" s="6"/>
      <c r="Y5254" s="5"/>
      <c r="Z5254" s="5"/>
      <c r="AA5254" s="5" t="str">
        <f>IF(ActividadesCom[[#This Row],[NIVEL 4]]&lt;&gt;0,VLOOKUP(ActividadesCom[[#This Row],[NIVEL 4]],Catálogo!A:B,2,FALSE),"")</f>
        <v/>
      </c>
      <c r="AB5254" s="5"/>
      <c r="AC5254" s="6"/>
      <c r="AD5254" s="5"/>
      <c r="AE5254" s="5"/>
      <c r="AF5254" s="5" t="str">
        <f>IF(ActividadesCom[[#This Row],[NIVEL 5]]&lt;&gt;0,VLOOKUP(ActividadesCom[[#This Row],[NIVEL 5]],Catálogo!A:B,2,FALSE),"")</f>
        <v/>
      </c>
      <c r="AG5254" s="5"/>
    </row>
    <row r="5255" spans="1:33" ht="28.5" customHeight="1" x14ac:dyDescent="0.25">
      <c r="A5255" s="7">
        <v>26470179</v>
      </c>
      <c r="B5255" s="10" t="str">
        <f>VLOOKUP(ActividadesCom[[#This Row],[NO. DE CONTROL]],'LISTADO ESTUDIANTES'!A:C,2,FALSE)</f>
        <v>BOBADILLA NOH AXEL EMANUEL</v>
      </c>
      <c r="C5255" s="6" t="str">
        <f>VLOOKUP(ActividadesCom[[#This Row],[NO. DE CONTROL]],'LISTADO ESTUDIANTES'!A:C,3,FALSE)</f>
        <v>INGENIERIA EN ADMINISTRACION</v>
      </c>
      <c r="D5255" s="5" t="str">
        <f>VLOOKUP(ActividadesCom[[#This Row],[NO. DE CONTROL]],'LISTADO ESTUDIANTES'!A:D,4,FALSE)</f>
        <v>ACTIVO(A)</v>
      </c>
      <c r="E5255" s="7">
        <f>SUM(ActividadesCom[[#This Row],[CRÉD. 1]],ActividadesCom[[#This Row],[CRÉD. 2]],ActividadesCom[[#This Row],[CRÉD. 3]],ActividadesCom[[#This Row],[CRÉD. 4]],ActividadesCom[[#This Row],[CRÉD. 5]])</f>
        <v>0</v>
      </c>
      <c r="F5255" s="5" t="str">
        <f>IF(ActividadesCom[[#This Row],[ÚLTIMO SEMESTRE CON CRÉDITOS]]&gt;0,ROUND(AVERAGE(ActividadesCom[[#This Row],[VALOR NIVEL 5]],ActividadesCom[[#This Row],[VALOR NIVEL 4]],ActividadesCom[[#This Row],[VALOR NIVEL 3]],ActividadesCom[[#This Row],[VALOR NIVEL 2]],ActividadesCom[[#This Row],[VALOR NIVEL 1]]),0),"")</f>
        <v/>
      </c>
      <c r="G5255" s="7" t="str">
        <f>IF(ActividadesCom[[#This Row],[PROMEDIO]]="","",IF(ActividadesCom[[#This Row],[PROMEDIO]]&gt;=4,"EXCELENTE",IF(ActividadesCom[[#This Row],[PROMEDIO]]&gt;=3,"NOTABLE",IF(ActividadesCom[[#This Row],[PROMEDIO]]&gt;=2,"BUENO",IF(ActividadesCom[[#This Row],[PROMEDIO]]=1,"SUFICIENTE","")))))</f>
        <v/>
      </c>
      <c r="H5255" s="5">
        <f>MAX(ActividadesCom[[#This Row],[PERÍODO 1]],ActividadesCom[[#This Row],[PERÍODO 2]],ActividadesCom[[#This Row],[PERÍODO 3]],ActividadesCom[[#This Row],[PERÍODO 4]],ActividadesCom[[#This Row],[PERÍODO 5]])</f>
        <v>0</v>
      </c>
      <c r="I5255" s="6"/>
      <c r="J5255" s="5"/>
      <c r="K5255" s="5"/>
      <c r="L5255" s="5" t="str">
        <f>IF(ActividadesCom[[#This Row],[NIVEL 1]]&lt;&gt;0,VLOOKUP(ActividadesCom[[#This Row],[NIVEL 1]],Catálogo!A:B,2,FALSE),"")</f>
        <v/>
      </c>
      <c r="M5255" s="5"/>
      <c r="N5255" s="6"/>
      <c r="O5255" s="5"/>
      <c r="P5255" s="5"/>
      <c r="Q5255" s="5" t="str">
        <f>IF(ActividadesCom[[#This Row],[NIVEL 2]]&lt;&gt;0,VLOOKUP(ActividadesCom[[#This Row],[NIVEL 2]],Catálogo!A:B,2,FALSE),"")</f>
        <v/>
      </c>
      <c r="R5255" s="5"/>
      <c r="S5255" s="6"/>
      <c r="T5255" s="5"/>
      <c r="U5255" s="5"/>
      <c r="V5255" s="5" t="str">
        <f>IF(ActividadesCom[[#This Row],[NIVEL 3]]&lt;&gt;0,VLOOKUP(ActividadesCom[[#This Row],[NIVEL 3]],Catálogo!A:B,2,FALSE),"")</f>
        <v/>
      </c>
      <c r="W5255" s="5"/>
      <c r="X5255" s="6"/>
      <c r="Y5255" s="5"/>
      <c r="Z5255" s="5"/>
      <c r="AA5255" s="5" t="str">
        <f>IF(ActividadesCom[[#This Row],[NIVEL 4]]&lt;&gt;0,VLOOKUP(ActividadesCom[[#This Row],[NIVEL 4]],Catálogo!A:B,2,FALSE),"")</f>
        <v/>
      </c>
      <c r="AB5255" s="5"/>
      <c r="AC5255" s="6"/>
      <c r="AD5255" s="5"/>
      <c r="AE5255" s="5"/>
      <c r="AF5255" s="5" t="str">
        <f>IF(ActividadesCom[[#This Row],[NIVEL 5]]&lt;&gt;0,VLOOKUP(ActividadesCom[[#This Row],[NIVEL 5]],Catálogo!A:B,2,FALSE),"")</f>
        <v/>
      </c>
      <c r="AG5255" s="5"/>
    </row>
    <row r="5256" spans="1:33" ht="28.5" customHeight="1" x14ac:dyDescent="0.25">
      <c r="A5256" s="7">
        <v>26470180</v>
      </c>
      <c r="B5256" s="10" t="str">
        <f>VLOOKUP(ActividadesCom[[#This Row],[NO. DE CONTROL]],'LISTADO ESTUDIANTES'!A:C,2,FALSE)</f>
        <v>CAAMAL MONTALVO DAVID JEHOSAFAT</v>
      </c>
      <c r="C5256" s="6" t="str">
        <f>VLOOKUP(ActividadesCom[[#This Row],[NO. DE CONTROL]],'LISTADO ESTUDIANTES'!A:C,3,FALSE)</f>
        <v>INGENIERIA EN ADMINISTRACION</v>
      </c>
      <c r="D5256" s="5" t="str">
        <f>VLOOKUP(ActividadesCom[[#This Row],[NO. DE CONTROL]],'LISTADO ESTUDIANTES'!A:D,4,FALSE)</f>
        <v>ACTIVO(A)</v>
      </c>
      <c r="E5256" s="7">
        <f>SUM(ActividadesCom[[#This Row],[CRÉD. 1]],ActividadesCom[[#This Row],[CRÉD. 2]],ActividadesCom[[#This Row],[CRÉD. 3]],ActividadesCom[[#This Row],[CRÉD. 4]],ActividadesCom[[#This Row],[CRÉD. 5]])</f>
        <v>0</v>
      </c>
      <c r="F5256" s="5" t="str">
        <f>IF(ActividadesCom[[#This Row],[ÚLTIMO SEMESTRE CON CRÉDITOS]]&gt;0,ROUND(AVERAGE(ActividadesCom[[#This Row],[VALOR NIVEL 5]],ActividadesCom[[#This Row],[VALOR NIVEL 4]],ActividadesCom[[#This Row],[VALOR NIVEL 3]],ActividadesCom[[#This Row],[VALOR NIVEL 2]],ActividadesCom[[#This Row],[VALOR NIVEL 1]]),0),"")</f>
        <v/>
      </c>
      <c r="G5256" s="7" t="str">
        <f>IF(ActividadesCom[[#This Row],[PROMEDIO]]="","",IF(ActividadesCom[[#This Row],[PROMEDIO]]&gt;=4,"EXCELENTE",IF(ActividadesCom[[#This Row],[PROMEDIO]]&gt;=3,"NOTABLE",IF(ActividadesCom[[#This Row],[PROMEDIO]]&gt;=2,"BUENO",IF(ActividadesCom[[#This Row],[PROMEDIO]]=1,"SUFICIENTE","")))))</f>
        <v/>
      </c>
      <c r="H5256" s="5">
        <f>MAX(ActividadesCom[[#This Row],[PERÍODO 1]],ActividadesCom[[#This Row],[PERÍODO 2]],ActividadesCom[[#This Row],[PERÍODO 3]],ActividadesCom[[#This Row],[PERÍODO 4]],ActividadesCom[[#This Row],[PERÍODO 5]])</f>
        <v>0</v>
      </c>
      <c r="I5256" s="6"/>
      <c r="J5256" s="5"/>
      <c r="K5256" s="5"/>
      <c r="L5256" s="5" t="str">
        <f>IF(ActividadesCom[[#This Row],[NIVEL 1]]&lt;&gt;0,VLOOKUP(ActividadesCom[[#This Row],[NIVEL 1]],Catálogo!A:B,2,FALSE),"")</f>
        <v/>
      </c>
      <c r="M5256" s="5"/>
      <c r="N5256" s="6"/>
      <c r="O5256" s="5"/>
      <c r="P5256" s="5"/>
      <c r="Q5256" s="5" t="str">
        <f>IF(ActividadesCom[[#This Row],[NIVEL 2]]&lt;&gt;0,VLOOKUP(ActividadesCom[[#This Row],[NIVEL 2]],Catálogo!A:B,2,FALSE),"")</f>
        <v/>
      </c>
      <c r="R5256" s="5"/>
      <c r="S5256" s="6"/>
      <c r="T5256" s="5"/>
      <c r="U5256" s="5"/>
      <c r="V5256" s="5" t="str">
        <f>IF(ActividadesCom[[#This Row],[NIVEL 3]]&lt;&gt;0,VLOOKUP(ActividadesCom[[#This Row],[NIVEL 3]],Catálogo!A:B,2,FALSE),"")</f>
        <v/>
      </c>
      <c r="W5256" s="5"/>
      <c r="X5256" s="6"/>
      <c r="Y5256" s="5"/>
      <c r="Z5256" s="5"/>
      <c r="AA5256" s="5" t="str">
        <f>IF(ActividadesCom[[#This Row],[NIVEL 4]]&lt;&gt;0,VLOOKUP(ActividadesCom[[#This Row],[NIVEL 4]],Catálogo!A:B,2,FALSE),"")</f>
        <v/>
      </c>
      <c r="AB5256" s="5"/>
      <c r="AC5256" s="6"/>
      <c r="AD5256" s="5"/>
      <c r="AE5256" s="5"/>
      <c r="AF5256" s="5" t="str">
        <f>IF(ActividadesCom[[#This Row],[NIVEL 5]]&lt;&gt;0,VLOOKUP(ActividadesCom[[#This Row],[NIVEL 5]],Catálogo!A:B,2,FALSE),"")</f>
        <v/>
      </c>
      <c r="AG5256" s="5"/>
    </row>
    <row r="5257" spans="1:33" ht="28.5" customHeight="1" x14ac:dyDescent="0.25">
      <c r="A5257" s="7">
        <v>26470181</v>
      </c>
      <c r="B5257" s="10" t="str">
        <f>VLOOKUP(ActividadesCom[[#This Row],[NO. DE CONTROL]],'LISTADO ESTUDIANTES'!A:C,2,FALSE)</f>
        <v>CAN ESCOBAR DANIEL ADALBERTO</v>
      </c>
      <c r="C5257" s="6" t="str">
        <f>VLOOKUP(ActividadesCom[[#This Row],[NO. DE CONTROL]],'LISTADO ESTUDIANTES'!A:C,3,FALSE)</f>
        <v>INGENIERIA EN ADMINISTRACION</v>
      </c>
      <c r="D5257" s="5" t="str">
        <f>VLOOKUP(ActividadesCom[[#This Row],[NO. DE CONTROL]],'LISTADO ESTUDIANTES'!A:D,4,FALSE)</f>
        <v>ACTIVO(A)</v>
      </c>
      <c r="E5257" s="7">
        <f>SUM(ActividadesCom[[#This Row],[CRÉD. 1]],ActividadesCom[[#This Row],[CRÉD. 2]],ActividadesCom[[#This Row],[CRÉD. 3]],ActividadesCom[[#This Row],[CRÉD. 4]],ActividadesCom[[#This Row],[CRÉD. 5]])</f>
        <v>0</v>
      </c>
      <c r="F5257" s="5" t="str">
        <f>IF(ActividadesCom[[#This Row],[ÚLTIMO SEMESTRE CON CRÉDITOS]]&gt;0,ROUND(AVERAGE(ActividadesCom[[#This Row],[VALOR NIVEL 5]],ActividadesCom[[#This Row],[VALOR NIVEL 4]],ActividadesCom[[#This Row],[VALOR NIVEL 3]],ActividadesCom[[#This Row],[VALOR NIVEL 2]],ActividadesCom[[#This Row],[VALOR NIVEL 1]]),0),"")</f>
        <v/>
      </c>
      <c r="G5257" s="7" t="str">
        <f>IF(ActividadesCom[[#This Row],[PROMEDIO]]="","",IF(ActividadesCom[[#This Row],[PROMEDIO]]&gt;=4,"EXCELENTE",IF(ActividadesCom[[#This Row],[PROMEDIO]]&gt;=3,"NOTABLE",IF(ActividadesCom[[#This Row],[PROMEDIO]]&gt;=2,"BUENO",IF(ActividadesCom[[#This Row],[PROMEDIO]]=1,"SUFICIENTE","")))))</f>
        <v/>
      </c>
      <c r="H5257" s="5">
        <f>MAX(ActividadesCom[[#This Row],[PERÍODO 1]],ActividadesCom[[#This Row],[PERÍODO 2]],ActividadesCom[[#This Row],[PERÍODO 3]],ActividadesCom[[#This Row],[PERÍODO 4]],ActividadesCom[[#This Row],[PERÍODO 5]])</f>
        <v>0</v>
      </c>
      <c r="I5257" s="6"/>
      <c r="J5257" s="5"/>
      <c r="K5257" s="5"/>
      <c r="L5257" s="5" t="str">
        <f>IF(ActividadesCom[[#This Row],[NIVEL 1]]&lt;&gt;0,VLOOKUP(ActividadesCom[[#This Row],[NIVEL 1]],Catálogo!A:B,2,FALSE),"")</f>
        <v/>
      </c>
      <c r="M5257" s="5"/>
      <c r="N5257" s="6"/>
      <c r="O5257" s="5"/>
      <c r="P5257" s="5"/>
      <c r="Q5257" s="5" t="str">
        <f>IF(ActividadesCom[[#This Row],[NIVEL 2]]&lt;&gt;0,VLOOKUP(ActividadesCom[[#This Row],[NIVEL 2]],Catálogo!A:B,2,FALSE),"")</f>
        <v/>
      </c>
      <c r="R5257" s="5"/>
      <c r="S5257" s="6"/>
      <c r="T5257" s="5"/>
      <c r="U5257" s="5"/>
      <c r="V5257" s="5" t="str">
        <f>IF(ActividadesCom[[#This Row],[NIVEL 3]]&lt;&gt;0,VLOOKUP(ActividadesCom[[#This Row],[NIVEL 3]],Catálogo!A:B,2,FALSE),"")</f>
        <v/>
      </c>
      <c r="W5257" s="5"/>
      <c r="X5257" s="6"/>
      <c r="Y5257" s="5"/>
      <c r="Z5257" s="5"/>
      <c r="AA5257" s="5" t="str">
        <f>IF(ActividadesCom[[#This Row],[NIVEL 4]]&lt;&gt;0,VLOOKUP(ActividadesCom[[#This Row],[NIVEL 4]],Catálogo!A:B,2,FALSE),"")</f>
        <v/>
      </c>
      <c r="AB5257" s="5"/>
      <c r="AC5257" s="6"/>
      <c r="AD5257" s="5"/>
      <c r="AE5257" s="5"/>
      <c r="AF5257" s="5" t="str">
        <f>IF(ActividadesCom[[#This Row],[NIVEL 5]]&lt;&gt;0,VLOOKUP(ActividadesCom[[#This Row],[NIVEL 5]],Catálogo!A:B,2,FALSE),"")</f>
        <v/>
      </c>
      <c r="AG5257" s="5"/>
    </row>
    <row r="5258" spans="1:33" ht="28.5" customHeight="1" x14ac:dyDescent="0.25">
      <c r="A5258" s="7">
        <v>26470182</v>
      </c>
      <c r="B5258" s="10" t="str">
        <f>VLOOKUP(ActividadesCom[[#This Row],[NO. DE CONTROL]],'LISTADO ESTUDIANTES'!A:C,2,FALSE)</f>
        <v>CHAVEZ KOH MANUEL ARMANDO</v>
      </c>
      <c r="C5258" s="6" t="str">
        <f>VLOOKUP(ActividadesCom[[#This Row],[NO. DE CONTROL]],'LISTADO ESTUDIANTES'!A:C,3,FALSE)</f>
        <v>INGENIERIA EN ADMINISTRACION</v>
      </c>
      <c r="D5258" s="5" t="str">
        <f>VLOOKUP(ActividadesCom[[#This Row],[NO. DE CONTROL]],'LISTADO ESTUDIANTES'!A:D,4,FALSE)</f>
        <v>ACTIVO(A)</v>
      </c>
      <c r="E5258" s="7">
        <f>SUM(ActividadesCom[[#This Row],[CRÉD. 1]],ActividadesCom[[#This Row],[CRÉD. 2]],ActividadesCom[[#This Row],[CRÉD. 3]],ActividadesCom[[#This Row],[CRÉD. 4]],ActividadesCom[[#This Row],[CRÉD. 5]])</f>
        <v>0</v>
      </c>
      <c r="F5258" s="5" t="str">
        <f>IF(ActividadesCom[[#This Row],[ÚLTIMO SEMESTRE CON CRÉDITOS]]&gt;0,ROUND(AVERAGE(ActividadesCom[[#This Row],[VALOR NIVEL 5]],ActividadesCom[[#This Row],[VALOR NIVEL 4]],ActividadesCom[[#This Row],[VALOR NIVEL 3]],ActividadesCom[[#This Row],[VALOR NIVEL 2]],ActividadesCom[[#This Row],[VALOR NIVEL 1]]),0),"")</f>
        <v/>
      </c>
      <c r="G5258" s="7" t="str">
        <f>IF(ActividadesCom[[#This Row],[PROMEDIO]]="","",IF(ActividadesCom[[#This Row],[PROMEDIO]]&gt;=4,"EXCELENTE",IF(ActividadesCom[[#This Row],[PROMEDIO]]&gt;=3,"NOTABLE",IF(ActividadesCom[[#This Row],[PROMEDIO]]&gt;=2,"BUENO",IF(ActividadesCom[[#This Row],[PROMEDIO]]=1,"SUFICIENTE","")))))</f>
        <v/>
      </c>
      <c r="H5258" s="5">
        <f>MAX(ActividadesCom[[#This Row],[PERÍODO 1]],ActividadesCom[[#This Row],[PERÍODO 2]],ActividadesCom[[#This Row],[PERÍODO 3]],ActividadesCom[[#This Row],[PERÍODO 4]],ActividadesCom[[#This Row],[PERÍODO 5]])</f>
        <v>0</v>
      </c>
      <c r="I5258" s="6"/>
      <c r="J5258" s="5"/>
      <c r="K5258" s="5"/>
      <c r="L5258" s="5" t="str">
        <f>IF(ActividadesCom[[#This Row],[NIVEL 1]]&lt;&gt;0,VLOOKUP(ActividadesCom[[#This Row],[NIVEL 1]],Catálogo!A:B,2,FALSE),"")</f>
        <v/>
      </c>
      <c r="M5258" s="5"/>
      <c r="N5258" s="6"/>
      <c r="O5258" s="5"/>
      <c r="P5258" s="5"/>
      <c r="Q5258" s="5" t="str">
        <f>IF(ActividadesCom[[#This Row],[NIVEL 2]]&lt;&gt;0,VLOOKUP(ActividadesCom[[#This Row],[NIVEL 2]],Catálogo!A:B,2,FALSE),"")</f>
        <v/>
      </c>
      <c r="R5258" s="5"/>
      <c r="S5258" s="6"/>
      <c r="T5258" s="5"/>
      <c r="U5258" s="5"/>
      <c r="V5258" s="5" t="str">
        <f>IF(ActividadesCom[[#This Row],[NIVEL 3]]&lt;&gt;0,VLOOKUP(ActividadesCom[[#This Row],[NIVEL 3]],Catálogo!A:B,2,FALSE),"")</f>
        <v/>
      </c>
      <c r="W5258" s="5"/>
      <c r="X5258" s="6"/>
      <c r="Y5258" s="5"/>
      <c r="Z5258" s="5"/>
      <c r="AA5258" s="5" t="str">
        <f>IF(ActividadesCom[[#This Row],[NIVEL 4]]&lt;&gt;0,VLOOKUP(ActividadesCom[[#This Row],[NIVEL 4]],Catálogo!A:B,2,FALSE),"")</f>
        <v/>
      </c>
      <c r="AB5258" s="5"/>
      <c r="AC5258" s="6"/>
      <c r="AD5258" s="5"/>
      <c r="AE5258" s="5"/>
      <c r="AF5258" s="5" t="str">
        <f>IF(ActividadesCom[[#This Row],[NIVEL 5]]&lt;&gt;0,VLOOKUP(ActividadesCom[[#This Row],[NIVEL 5]],Catálogo!A:B,2,FALSE),"")</f>
        <v/>
      </c>
      <c r="AG5258" s="5"/>
    </row>
    <row r="5259" spans="1:33" ht="28.5" customHeight="1" x14ac:dyDescent="0.25">
      <c r="A5259" s="7">
        <v>26470183</v>
      </c>
      <c r="B5259" s="10" t="str">
        <f>VLOOKUP(ActividadesCom[[#This Row],[NO. DE CONTROL]],'LISTADO ESTUDIANTES'!A:C,2,FALSE)</f>
        <v>CHI UICAB ANDREA MONSERRAT</v>
      </c>
      <c r="C5259" s="6" t="str">
        <f>VLOOKUP(ActividadesCom[[#This Row],[NO. DE CONTROL]],'LISTADO ESTUDIANTES'!A:C,3,FALSE)</f>
        <v>INGENIERIA EN ADMINISTRACION</v>
      </c>
      <c r="D5259" s="5" t="str">
        <f>VLOOKUP(ActividadesCom[[#This Row],[NO. DE CONTROL]],'LISTADO ESTUDIANTES'!A:D,4,FALSE)</f>
        <v>ACTIVO(A)</v>
      </c>
      <c r="E5259" s="7">
        <f>SUM(ActividadesCom[[#This Row],[CRÉD. 1]],ActividadesCom[[#This Row],[CRÉD. 2]],ActividadesCom[[#This Row],[CRÉD. 3]],ActividadesCom[[#This Row],[CRÉD. 4]],ActividadesCom[[#This Row],[CRÉD. 5]])</f>
        <v>0</v>
      </c>
      <c r="F5259" s="5" t="str">
        <f>IF(ActividadesCom[[#This Row],[ÚLTIMO SEMESTRE CON CRÉDITOS]]&gt;0,ROUND(AVERAGE(ActividadesCom[[#This Row],[VALOR NIVEL 5]],ActividadesCom[[#This Row],[VALOR NIVEL 4]],ActividadesCom[[#This Row],[VALOR NIVEL 3]],ActividadesCom[[#This Row],[VALOR NIVEL 2]],ActividadesCom[[#This Row],[VALOR NIVEL 1]]),0),"")</f>
        <v/>
      </c>
      <c r="G5259" s="7" t="str">
        <f>IF(ActividadesCom[[#This Row],[PROMEDIO]]="","",IF(ActividadesCom[[#This Row],[PROMEDIO]]&gt;=4,"EXCELENTE",IF(ActividadesCom[[#This Row],[PROMEDIO]]&gt;=3,"NOTABLE",IF(ActividadesCom[[#This Row],[PROMEDIO]]&gt;=2,"BUENO",IF(ActividadesCom[[#This Row],[PROMEDIO]]=1,"SUFICIENTE","")))))</f>
        <v/>
      </c>
      <c r="H5259" s="5">
        <f>MAX(ActividadesCom[[#This Row],[PERÍODO 1]],ActividadesCom[[#This Row],[PERÍODO 2]],ActividadesCom[[#This Row],[PERÍODO 3]],ActividadesCom[[#This Row],[PERÍODO 4]],ActividadesCom[[#This Row],[PERÍODO 5]])</f>
        <v>0</v>
      </c>
      <c r="I5259" s="6"/>
      <c r="J5259" s="5"/>
      <c r="K5259" s="5"/>
      <c r="L5259" s="5" t="str">
        <f>IF(ActividadesCom[[#This Row],[NIVEL 1]]&lt;&gt;0,VLOOKUP(ActividadesCom[[#This Row],[NIVEL 1]],Catálogo!A:B,2,FALSE),"")</f>
        <v/>
      </c>
      <c r="M5259" s="5"/>
      <c r="N5259" s="6"/>
      <c r="O5259" s="5"/>
      <c r="P5259" s="5"/>
      <c r="Q5259" s="5" t="str">
        <f>IF(ActividadesCom[[#This Row],[NIVEL 2]]&lt;&gt;0,VLOOKUP(ActividadesCom[[#This Row],[NIVEL 2]],Catálogo!A:B,2,FALSE),"")</f>
        <v/>
      </c>
      <c r="R5259" s="5"/>
      <c r="S5259" s="6"/>
      <c r="T5259" s="5"/>
      <c r="U5259" s="5"/>
      <c r="V5259" s="5" t="str">
        <f>IF(ActividadesCom[[#This Row],[NIVEL 3]]&lt;&gt;0,VLOOKUP(ActividadesCom[[#This Row],[NIVEL 3]],Catálogo!A:B,2,FALSE),"")</f>
        <v/>
      </c>
      <c r="W5259" s="5"/>
      <c r="X5259" s="6"/>
      <c r="Y5259" s="5"/>
      <c r="Z5259" s="5"/>
      <c r="AA5259" s="5" t="str">
        <f>IF(ActividadesCom[[#This Row],[NIVEL 4]]&lt;&gt;0,VLOOKUP(ActividadesCom[[#This Row],[NIVEL 4]],Catálogo!A:B,2,FALSE),"")</f>
        <v/>
      </c>
      <c r="AB5259" s="5"/>
      <c r="AC5259" s="6"/>
      <c r="AD5259" s="5"/>
      <c r="AE5259" s="5"/>
      <c r="AF5259" s="5" t="str">
        <f>IF(ActividadesCom[[#This Row],[NIVEL 5]]&lt;&gt;0,VLOOKUP(ActividadesCom[[#This Row],[NIVEL 5]],Catálogo!A:B,2,FALSE),"")</f>
        <v/>
      </c>
      <c r="AG5259" s="5"/>
    </row>
    <row r="5260" spans="1:33" ht="28.5" customHeight="1" x14ac:dyDescent="0.25">
      <c r="A5260" s="7">
        <v>26470184</v>
      </c>
      <c r="B5260" s="10" t="str">
        <f>VLOOKUP(ActividadesCom[[#This Row],[NO. DE CONTROL]],'LISTADO ESTUDIANTES'!A:C,2,FALSE)</f>
        <v>COB QUIJANO CAROL DE LOS ANGELES</v>
      </c>
      <c r="C5260" s="6" t="str">
        <f>VLOOKUP(ActividadesCom[[#This Row],[NO. DE CONTROL]],'LISTADO ESTUDIANTES'!A:C,3,FALSE)</f>
        <v>INGENIERIA EN ADMINISTRACION</v>
      </c>
      <c r="D5260" s="5" t="str">
        <f>VLOOKUP(ActividadesCom[[#This Row],[NO. DE CONTROL]],'LISTADO ESTUDIANTES'!A:D,4,FALSE)</f>
        <v>ACTIVO(A)</v>
      </c>
      <c r="E5260" s="7">
        <f>SUM(ActividadesCom[[#This Row],[CRÉD. 1]],ActividadesCom[[#This Row],[CRÉD. 2]],ActividadesCom[[#This Row],[CRÉD. 3]],ActividadesCom[[#This Row],[CRÉD. 4]],ActividadesCom[[#This Row],[CRÉD. 5]])</f>
        <v>0</v>
      </c>
      <c r="F5260" s="5" t="str">
        <f>IF(ActividadesCom[[#This Row],[ÚLTIMO SEMESTRE CON CRÉDITOS]]&gt;0,ROUND(AVERAGE(ActividadesCom[[#This Row],[VALOR NIVEL 5]],ActividadesCom[[#This Row],[VALOR NIVEL 4]],ActividadesCom[[#This Row],[VALOR NIVEL 3]],ActividadesCom[[#This Row],[VALOR NIVEL 2]],ActividadesCom[[#This Row],[VALOR NIVEL 1]]),0),"")</f>
        <v/>
      </c>
      <c r="G5260" s="7" t="str">
        <f>IF(ActividadesCom[[#This Row],[PROMEDIO]]="","",IF(ActividadesCom[[#This Row],[PROMEDIO]]&gt;=4,"EXCELENTE",IF(ActividadesCom[[#This Row],[PROMEDIO]]&gt;=3,"NOTABLE",IF(ActividadesCom[[#This Row],[PROMEDIO]]&gt;=2,"BUENO",IF(ActividadesCom[[#This Row],[PROMEDIO]]=1,"SUFICIENTE","")))))</f>
        <v/>
      </c>
      <c r="H5260" s="5">
        <f>MAX(ActividadesCom[[#This Row],[PERÍODO 1]],ActividadesCom[[#This Row],[PERÍODO 2]],ActividadesCom[[#This Row],[PERÍODO 3]],ActividadesCom[[#This Row],[PERÍODO 4]],ActividadesCom[[#This Row],[PERÍODO 5]])</f>
        <v>0</v>
      </c>
      <c r="I5260" s="6"/>
      <c r="J5260" s="5"/>
      <c r="K5260" s="5"/>
      <c r="L5260" s="5" t="str">
        <f>IF(ActividadesCom[[#This Row],[NIVEL 1]]&lt;&gt;0,VLOOKUP(ActividadesCom[[#This Row],[NIVEL 1]],Catálogo!A:B,2,FALSE),"")</f>
        <v/>
      </c>
      <c r="M5260" s="5"/>
      <c r="N5260" s="6"/>
      <c r="O5260" s="5"/>
      <c r="P5260" s="5"/>
      <c r="Q5260" s="5" t="str">
        <f>IF(ActividadesCom[[#This Row],[NIVEL 2]]&lt;&gt;0,VLOOKUP(ActividadesCom[[#This Row],[NIVEL 2]],Catálogo!A:B,2,FALSE),"")</f>
        <v/>
      </c>
      <c r="R5260" s="5"/>
      <c r="S5260" s="6"/>
      <c r="T5260" s="5"/>
      <c r="U5260" s="5"/>
      <c r="V5260" s="5" t="str">
        <f>IF(ActividadesCom[[#This Row],[NIVEL 3]]&lt;&gt;0,VLOOKUP(ActividadesCom[[#This Row],[NIVEL 3]],Catálogo!A:B,2,FALSE),"")</f>
        <v/>
      </c>
      <c r="W5260" s="5"/>
      <c r="X5260" s="6"/>
      <c r="Y5260" s="5"/>
      <c r="Z5260" s="5"/>
      <c r="AA5260" s="5" t="str">
        <f>IF(ActividadesCom[[#This Row],[NIVEL 4]]&lt;&gt;0,VLOOKUP(ActividadesCom[[#This Row],[NIVEL 4]],Catálogo!A:B,2,FALSE),"")</f>
        <v/>
      </c>
      <c r="AB5260" s="5"/>
      <c r="AC5260" s="6"/>
      <c r="AD5260" s="5"/>
      <c r="AE5260" s="5"/>
      <c r="AF5260" s="5" t="str">
        <f>IF(ActividadesCom[[#This Row],[NIVEL 5]]&lt;&gt;0,VLOOKUP(ActividadesCom[[#This Row],[NIVEL 5]],Catálogo!A:B,2,FALSE),"")</f>
        <v/>
      </c>
      <c r="AG5260" s="5"/>
    </row>
    <row r="5261" spans="1:33" ht="28.5" customHeight="1" x14ac:dyDescent="0.25">
      <c r="A5261" s="7">
        <v>26470185</v>
      </c>
      <c r="B5261" s="10" t="str">
        <f>VLOOKUP(ActividadesCom[[#This Row],[NO. DE CONTROL]],'LISTADO ESTUDIANTES'!A:C,2,FALSE)</f>
        <v>HUCHIN PACHECO VIRIDIANA DEL CARMEN</v>
      </c>
      <c r="C5261" s="6" t="str">
        <f>VLOOKUP(ActividadesCom[[#This Row],[NO. DE CONTROL]],'LISTADO ESTUDIANTES'!A:C,3,FALSE)</f>
        <v>INGENIERIA EN ADMINISTRACION</v>
      </c>
      <c r="D5261" s="5" t="str">
        <f>VLOOKUP(ActividadesCom[[#This Row],[NO. DE CONTROL]],'LISTADO ESTUDIANTES'!A:D,4,FALSE)</f>
        <v>ACTIVO(A)</v>
      </c>
      <c r="E5261" s="7">
        <f>SUM(ActividadesCom[[#This Row],[CRÉD. 1]],ActividadesCom[[#This Row],[CRÉD. 2]],ActividadesCom[[#This Row],[CRÉD. 3]],ActividadesCom[[#This Row],[CRÉD. 4]],ActividadesCom[[#This Row],[CRÉD. 5]])</f>
        <v>0</v>
      </c>
      <c r="F5261" s="5" t="str">
        <f>IF(ActividadesCom[[#This Row],[ÚLTIMO SEMESTRE CON CRÉDITOS]]&gt;0,ROUND(AVERAGE(ActividadesCom[[#This Row],[VALOR NIVEL 5]],ActividadesCom[[#This Row],[VALOR NIVEL 4]],ActividadesCom[[#This Row],[VALOR NIVEL 3]],ActividadesCom[[#This Row],[VALOR NIVEL 2]],ActividadesCom[[#This Row],[VALOR NIVEL 1]]),0),"")</f>
        <v/>
      </c>
      <c r="G5261" s="7" t="str">
        <f>IF(ActividadesCom[[#This Row],[PROMEDIO]]="","",IF(ActividadesCom[[#This Row],[PROMEDIO]]&gt;=4,"EXCELENTE",IF(ActividadesCom[[#This Row],[PROMEDIO]]&gt;=3,"NOTABLE",IF(ActividadesCom[[#This Row],[PROMEDIO]]&gt;=2,"BUENO",IF(ActividadesCom[[#This Row],[PROMEDIO]]=1,"SUFICIENTE","")))))</f>
        <v/>
      </c>
      <c r="H5261" s="5">
        <f>MAX(ActividadesCom[[#This Row],[PERÍODO 1]],ActividadesCom[[#This Row],[PERÍODO 2]],ActividadesCom[[#This Row],[PERÍODO 3]],ActividadesCom[[#This Row],[PERÍODO 4]],ActividadesCom[[#This Row],[PERÍODO 5]])</f>
        <v>0</v>
      </c>
      <c r="I5261" s="6"/>
      <c r="J5261" s="5"/>
      <c r="K5261" s="5"/>
      <c r="L5261" s="5" t="str">
        <f>IF(ActividadesCom[[#This Row],[NIVEL 1]]&lt;&gt;0,VLOOKUP(ActividadesCom[[#This Row],[NIVEL 1]],Catálogo!A:B,2,FALSE),"")</f>
        <v/>
      </c>
      <c r="M5261" s="5"/>
      <c r="N5261" s="6"/>
      <c r="O5261" s="5"/>
      <c r="P5261" s="5"/>
      <c r="Q5261" s="5" t="str">
        <f>IF(ActividadesCom[[#This Row],[NIVEL 2]]&lt;&gt;0,VLOOKUP(ActividadesCom[[#This Row],[NIVEL 2]],Catálogo!A:B,2,FALSE),"")</f>
        <v/>
      </c>
      <c r="R5261" s="5"/>
      <c r="S5261" s="6"/>
      <c r="T5261" s="5"/>
      <c r="U5261" s="5"/>
      <c r="V5261" s="5" t="str">
        <f>IF(ActividadesCom[[#This Row],[NIVEL 3]]&lt;&gt;0,VLOOKUP(ActividadesCom[[#This Row],[NIVEL 3]],Catálogo!A:B,2,FALSE),"")</f>
        <v/>
      </c>
      <c r="W5261" s="5"/>
      <c r="X5261" s="6"/>
      <c r="Y5261" s="5"/>
      <c r="Z5261" s="5"/>
      <c r="AA5261" s="5" t="str">
        <f>IF(ActividadesCom[[#This Row],[NIVEL 4]]&lt;&gt;0,VLOOKUP(ActividadesCom[[#This Row],[NIVEL 4]],Catálogo!A:B,2,FALSE),"")</f>
        <v/>
      </c>
      <c r="AB5261" s="5"/>
      <c r="AC5261" s="6"/>
      <c r="AD5261" s="5"/>
      <c r="AE5261" s="5"/>
      <c r="AF5261" s="5" t="str">
        <f>IF(ActividadesCom[[#This Row],[NIVEL 5]]&lt;&gt;0,VLOOKUP(ActividadesCom[[#This Row],[NIVEL 5]],Catálogo!A:B,2,FALSE),"")</f>
        <v/>
      </c>
      <c r="AG5261" s="5"/>
    </row>
    <row r="5262" spans="1:33" ht="28.5" customHeight="1" x14ac:dyDescent="0.25">
      <c r="A5262" s="7">
        <v>26470186</v>
      </c>
      <c r="B5262" s="10" t="str">
        <f>VLOOKUP(ActividadesCom[[#This Row],[NO. DE CONTROL]],'LISTADO ESTUDIANTES'!A:C,2,FALSE)</f>
        <v>MAGAÑA TEC MARY ANN DEL JESUS</v>
      </c>
      <c r="C5262" s="6" t="str">
        <f>VLOOKUP(ActividadesCom[[#This Row],[NO. DE CONTROL]],'LISTADO ESTUDIANTES'!A:C,3,FALSE)</f>
        <v>INGENIERIA EN ADMINISTRACION</v>
      </c>
      <c r="D5262" s="5" t="str">
        <f>VLOOKUP(ActividadesCom[[#This Row],[NO. DE CONTROL]],'LISTADO ESTUDIANTES'!A:D,4,FALSE)</f>
        <v>ACTIVO(A)</v>
      </c>
      <c r="E5262" s="7">
        <f>SUM(ActividadesCom[[#This Row],[CRÉD. 1]],ActividadesCom[[#This Row],[CRÉD. 2]],ActividadesCom[[#This Row],[CRÉD. 3]],ActividadesCom[[#This Row],[CRÉD. 4]],ActividadesCom[[#This Row],[CRÉD. 5]])</f>
        <v>0</v>
      </c>
      <c r="F5262" s="5" t="str">
        <f>IF(ActividadesCom[[#This Row],[ÚLTIMO SEMESTRE CON CRÉDITOS]]&gt;0,ROUND(AVERAGE(ActividadesCom[[#This Row],[VALOR NIVEL 5]],ActividadesCom[[#This Row],[VALOR NIVEL 4]],ActividadesCom[[#This Row],[VALOR NIVEL 3]],ActividadesCom[[#This Row],[VALOR NIVEL 2]],ActividadesCom[[#This Row],[VALOR NIVEL 1]]),0),"")</f>
        <v/>
      </c>
      <c r="G5262" s="7" t="str">
        <f>IF(ActividadesCom[[#This Row],[PROMEDIO]]="","",IF(ActividadesCom[[#This Row],[PROMEDIO]]&gt;=4,"EXCELENTE",IF(ActividadesCom[[#This Row],[PROMEDIO]]&gt;=3,"NOTABLE",IF(ActividadesCom[[#This Row],[PROMEDIO]]&gt;=2,"BUENO",IF(ActividadesCom[[#This Row],[PROMEDIO]]=1,"SUFICIENTE","")))))</f>
        <v/>
      </c>
      <c r="H5262" s="5">
        <f>MAX(ActividadesCom[[#This Row],[PERÍODO 1]],ActividadesCom[[#This Row],[PERÍODO 2]],ActividadesCom[[#This Row],[PERÍODO 3]],ActividadesCom[[#This Row],[PERÍODO 4]],ActividadesCom[[#This Row],[PERÍODO 5]])</f>
        <v>0</v>
      </c>
      <c r="I5262" s="6"/>
      <c r="J5262" s="5"/>
      <c r="K5262" s="5"/>
      <c r="L5262" s="5" t="str">
        <f>IF(ActividadesCom[[#This Row],[NIVEL 1]]&lt;&gt;0,VLOOKUP(ActividadesCom[[#This Row],[NIVEL 1]],Catálogo!A:B,2,FALSE),"")</f>
        <v/>
      </c>
      <c r="M5262" s="5"/>
      <c r="N5262" s="6"/>
      <c r="O5262" s="5"/>
      <c r="P5262" s="5"/>
      <c r="Q5262" s="5" t="str">
        <f>IF(ActividadesCom[[#This Row],[NIVEL 2]]&lt;&gt;0,VLOOKUP(ActividadesCom[[#This Row],[NIVEL 2]],Catálogo!A:B,2,FALSE),"")</f>
        <v/>
      </c>
      <c r="R5262" s="5"/>
      <c r="S5262" s="6"/>
      <c r="T5262" s="5"/>
      <c r="U5262" s="5"/>
      <c r="V5262" s="5" t="str">
        <f>IF(ActividadesCom[[#This Row],[NIVEL 3]]&lt;&gt;0,VLOOKUP(ActividadesCom[[#This Row],[NIVEL 3]],Catálogo!A:B,2,FALSE),"")</f>
        <v/>
      </c>
      <c r="W5262" s="5"/>
      <c r="X5262" s="6"/>
      <c r="Y5262" s="5"/>
      <c r="Z5262" s="5"/>
      <c r="AA5262" s="5" t="str">
        <f>IF(ActividadesCom[[#This Row],[NIVEL 4]]&lt;&gt;0,VLOOKUP(ActividadesCom[[#This Row],[NIVEL 4]],Catálogo!A:B,2,FALSE),"")</f>
        <v/>
      </c>
      <c r="AB5262" s="5"/>
      <c r="AC5262" s="6"/>
      <c r="AD5262" s="5"/>
      <c r="AE5262" s="5"/>
      <c r="AF5262" s="5" t="str">
        <f>IF(ActividadesCom[[#This Row],[NIVEL 5]]&lt;&gt;0,VLOOKUP(ActividadesCom[[#This Row],[NIVEL 5]],Catálogo!A:B,2,FALSE),"")</f>
        <v/>
      </c>
      <c r="AG5262" s="5"/>
    </row>
    <row r="5263" spans="1:33" ht="28.5" customHeight="1" x14ac:dyDescent="0.25">
      <c r="A5263" s="7">
        <v>26470187</v>
      </c>
      <c r="B5263" s="10" t="str">
        <f>VLOOKUP(ActividadesCom[[#This Row],[NO. DE CONTROL]],'LISTADO ESTUDIANTES'!A:C,2,FALSE)</f>
        <v>PECH MOO JAIRO ISRAEL</v>
      </c>
      <c r="C5263" s="6" t="str">
        <f>VLOOKUP(ActividadesCom[[#This Row],[NO. DE CONTROL]],'LISTADO ESTUDIANTES'!A:C,3,FALSE)</f>
        <v>INGENIERIA EN ADMINISTRACION</v>
      </c>
      <c r="D5263" s="5" t="str">
        <f>VLOOKUP(ActividadesCom[[#This Row],[NO. DE CONTROL]],'LISTADO ESTUDIANTES'!A:D,4,FALSE)</f>
        <v>ACTIVO(A)</v>
      </c>
      <c r="E5263" s="7">
        <f>SUM(ActividadesCom[[#This Row],[CRÉD. 1]],ActividadesCom[[#This Row],[CRÉD. 2]],ActividadesCom[[#This Row],[CRÉD. 3]],ActividadesCom[[#This Row],[CRÉD. 4]],ActividadesCom[[#This Row],[CRÉD. 5]])</f>
        <v>0</v>
      </c>
      <c r="F5263" s="5" t="str">
        <f>IF(ActividadesCom[[#This Row],[ÚLTIMO SEMESTRE CON CRÉDITOS]]&gt;0,ROUND(AVERAGE(ActividadesCom[[#This Row],[VALOR NIVEL 5]],ActividadesCom[[#This Row],[VALOR NIVEL 4]],ActividadesCom[[#This Row],[VALOR NIVEL 3]],ActividadesCom[[#This Row],[VALOR NIVEL 2]],ActividadesCom[[#This Row],[VALOR NIVEL 1]]),0),"")</f>
        <v/>
      </c>
      <c r="G5263" s="7" t="str">
        <f>IF(ActividadesCom[[#This Row],[PROMEDIO]]="","",IF(ActividadesCom[[#This Row],[PROMEDIO]]&gt;=4,"EXCELENTE",IF(ActividadesCom[[#This Row],[PROMEDIO]]&gt;=3,"NOTABLE",IF(ActividadesCom[[#This Row],[PROMEDIO]]&gt;=2,"BUENO",IF(ActividadesCom[[#This Row],[PROMEDIO]]=1,"SUFICIENTE","")))))</f>
        <v/>
      </c>
      <c r="H5263" s="5">
        <f>MAX(ActividadesCom[[#This Row],[PERÍODO 1]],ActividadesCom[[#This Row],[PERÍODO 2]],ActividadesCom[[#This Row],[PERÍODO 3]],ActividadesCom[[#This Row],[PERÍODO 4]],ActividadesCom[[#This Row],[PERÍODO 5]])</f>
        <v>0</v>
      </c>
      <c r="I5263" s="6"/>
      <c r="J5263" s="5"/>
      <c r="K5263" s="5"/>
      <c r="L5263" s="5" t="str">
        <f>IF(ActividadesCom[[#This Row],[NIVEL 1]]&lt;&gt;0,VLOOKUP(ActividadesCom[[#This Row],[NIVEL 1]],Catálogo!A:B,2,FALSE),"")</f>
        <v/>
      </c>
      <c r="M5263" s="5"/>
      <c r="N5263" s="6"/>
      <c r="O5263" s="5"/>
      <c r="P5263" s="5"/>
      <c r="Q5263" s="5" t="str">
        <f>IF(ActividadesCom[[#This Row],[NIVEL 2]]&lt;&gt;0,VLOOKUP(ActividadesCom[[#This Row],[NIVEL 2]],Catálogo!A:B,2,FALSE),"")</f>
        <v/>
      </c>
      <c r="R5263" s="5"/>
      <c r="S5263" s="6"/>
      <c r="T5263" s="5"/>
      <c r="U5263" s="5"/>
      <c r="V5263" s="5" t="str">
        <f>IF(ActividadesCom[[#This Row],[NIVEL 3]]&lt;&gt;0,VLOOKUP(ActividadesCom[[#This Row],[NIVEL 3]],Catálogo!A:B,2,FALSE),"")</f>
        <v/>
      </c>
      <c r="W5263" s="5"/>
      <c r="X5263" s="6"/>
      <c r="Y5263" s="5"/>
      <c r="Z5263" s="5"/>
      <c r="AA5263" s="5" t="str">
        <f>IF(ActividadesCom[[#This Row],[NIVEL 4]]&lt;&gt;0,VLOOKUP(ActividadesCom[[#This Row],[NIVEL 4]],Catálogo!A:B,2,FALSE),"")</f>
        <v/>
      </c>
      <c r="AB5263" s="5"/>
      <c r="AC5263" s="6"/>
      <c r="AD5263" s="5"/>
      <c r="AE5263" s="5"/>
      <c r="AF5263" s="5" t="str">
        <f>IF(ActividadesCom[[#This Row],[NIVEL 5]]&lt;&gt;0,VLOOKUP(ActividadesCom[[#This Row],[NIVEL 5]],Catálogo!A:B,2,FALSE),"")</f>
        <v/>
      </c>
      <c r="AG5263" s="5"/>
    </row>
    <row r="5264" spans="1:33" ht="28.5" customHeight="1" x14ac:dyDescent="0.25">
      <c r="A5264" s="7">
        <v>26470188</v>
      </c>
      <c r="B5264" s="10" t="str">
        <f>VLOOKUP(ActividadesCom[[#This Row],[NO. DE CONTROL]],'LISTADO ESTUDIANTES'!A:C,2,FALSE)</f>
        <v>SANCHEZ CHUC KARLA ELIFAL</v>
      </c>
      <c r="C5264" s="6" t="str">
        <f>VLOOKUP(ActividadesCom[[#This Row],[NO. DE CONTROL]],'LISTADO ESTUDIANTES'!A:C,3,FALSE)</f>
        <v>INGENIERIA EN ADMINISTRACION</v>
      </c>
      <c r="D5264" s="5" t="str">
        <f>VLOOKUP(ActividadesCom[[#This Row],[NO. DE CONTROL]],'LISTADO ESTUDIANTES'!A:D,4,FALSE)</f>
        <v>ACTIVO(A)</v>
      </c>
      <c r="E5264" s="7">
        <f>SUM(ActividadesCom[[#This Row],[CRÉD. 1]],ActividadesCom[[#This Row],[CRÉD. 2]],ActividadesCom[[#This Row],[CRÉD. 3]],ActividadesCom[[#This Row],[CRÉD. 4]],ActividadesCom[[#This Row],[CRÉD. 5]])</f>
        <v>0</v>
      </c>
      <c r="F5264" s="5" t="str">
        <f>IF(ActividadesCom[[#This Row],[ÚLTIMO SEMESTRE CON CRÉDITOS]]&gt;0,ROUND(AVERAGE(ActividadesCom[[#This Row],[VALOR NIVEL 5]],ActividadesCom[[#This Row],[VALOR NIVEL 4]],ActividadesCom[[#This Row],[VALOR NIVEL 3]],ActividadesCom[[#This Row],[VALOR NIVEL 2]],ActividadesCom[[#This Row],[VALOR NIVEL 1]]),0),"")</f>
        <v/>
      </c>
      <c r="G5264" s="7" t="str">
        <f>IF(ActividadesCom[[#This Row],[PROMEDIO]]="","",IF(ActividadesCom[[#This Row],[PROMEDIO]]&gt;=4,"EXCELENTE",IF(ActividadesCom[[#This Row],[PROMEDIO]]&gt;=3,"NOTABLE",IF(ActividadesCom[[#This Row],[PROMEDIO]]&gt;=2,"BUENO",IF(ActividadesCom[[#This Row],[PROMEDIO]]=1,"SUFICIENTE","")))))</f>
        <v/>
      </c>
      <c r="H5264" s="5">
        <f>MAX(ActividadesCom[[#This Row],[PERÍODO 1]],ActividadesCom[[#This Row],[PERÍODO 2]],ActividadesCom[[#This Row],[PERÍODO 3]],ActividadesCom[[#This Row],[PERÍODO 4]],ActividadesCom[[#This Row],[PERÍODO 5]])</f>
        <v>0</v>
      </c>
      <c r="I5264" s="6"/>
      <c r="J5264" s="5"/>
      <c r="K5264" s="5"/>
      <c r="L5264" s="5" t="str">
        <f>IF(ActividadesCom[[#This Row],[NIVEL 1]]&lt;&gt;0,VLOOKUP(ActividadesCom[[#This Row],[NIVEL 1]],Catálogo!A:B,2,FALSE),"")</f>
        <v/>
      </c>
      <c r="M5264" s="5"/>
      <c r="N5264" s="6"/>
      <c r="O5264" s="5"/>
      <c r="P5264" s="5"/>
      <c r="Q5264" s="5" t="str">
        <f>IF(ActividadesCom[[#This Row],[NIVEL 2]]&lt;&gt;0,VLOOKUP(ActividadesCom[[#This Row],[NIVEL 2]],Catálogo!A:B,2,FALSE),"")</f>
        <v/>
      </c>
      <c r="R5264" s="5"/>
      <c r="S5264" s="6"/>
      <c r="T5264" s="5"/>
      <c r="U5264" s="5"/>
      <c r="V5264" s="5" t="str">
        <f>IF(ActividadesCom[[#This Row],[NIVEL 3]]&lt;&gt;0,VLOOKUP(ActividadesCom[[#This Row],[NIVEL 3]],Catálogo!A:B,2,FALSE),"")</f>
        <v/>
      </c>
      <c r="W5264" s="5"/>
      <c r="X5264" s="6"/>
      <c r="Y5264" s="5"/>
      <c r="Z5264" s="5"/>
      <c r="AA5264" s="5" t="str">
        <f>IF(ActividadesCom[[#This Row],[NIVEL 4]]&lt;&gt;0,VLOOKUP(ActividadesCom[[#This Row],[NIVEL 4]],Catálogo!A:B,2,FALSE),"")</f>
        <v/>
      </c>
      <c r="AB5264" s="5"/>
      <c r="AC5264" s="6"/>
      <c r="AD5264" s="5"/>
      <c r="AE5264" s="5"/>
      <c r="AF5264" s="5" t="str">
        <f>IF(ActividadesCom[[#This Row],[NIVEL 5]]&lt;&gt;0,VLOOKUP(ActividadesCom[[#This Row],[NIVEL 5]],Catálogo!A:B,2,FALSE),"")</f>
        <v/>
      </c>
      <c r="AG5264" s="5"/>
    </row>
    <row r="5265" spans="1:33" ht="28.5" customHeight="1" x14ac:dyDescent="0.25">
      <c r="A5265" s="7">
        <v>26470189</v>
      </c>
      <c r="B5265" s="10" t="str">
        <f>VLOOKUP(ActividadesCom[[#This Row],[NO. DE CONTROL]],'LISTADO ESTUDIANTES'!A:C,2,FALSE)</f>
        <v>BURGOS CHI ANGELES DEL JESUS</v>
      </c>
      <c r="C5265" s="6" t="str">
        <f>VLOOKUP(ActividadesCom[[#This Row],[NO. DE CONTROL]],'LISTADO ESTUDIANTES'!A:C,3,FALSE)</f>
        <v>INGENIERIA EN ANIMACION DIGITAL Y EFECTOS VISUALES</v>
      </c>
      <c r="D5265" s="5" t="str">
        <f>VLOOKUP(ActividadesCom[[#This Row],[NO. DE CONTROL]],'LISTADO ESTUDIANTES'!A:D,4,FALSE)</f>
        <v>ACTIVO(A)</v>
      </c>
      <c r="E5265" s="7">
        <f>SUM(ActividadesCom[[#This Row],[CRÉD. 1]],ActividadesCom[[#This Row],[CRÉD. 2]],ActividadesCom[[#This Row],[CRÉD. 3]],ActividadesCom[[#This Row],[CRÉD. 4]],ActividadesCom[[#This Row],[CRÉD. 5]])</f>
        <v>0</v>
      </c>
      <c r="F5265" s="5" t="str">
        <f>IF(ActividadesCom[[#This Row],[ÚLTIMO SEMESTRE CON CRÉDITOS]]&gt;0,ROUND(AVERAGE(ActividadesCom[[#This Row],[VALOR NIVEL 5]],ActividadesCom[[#This Row],[VALOR NIVEL 4]],ActividadesCom[[#This Row],[VALOR NIVEL 3]],ActividadesCom[[#This Row],[VALOR NIVEL 2]],ActividadesCom[[#This Row],[VALOR NIVEL 1]]),0),"")</f>
        <v/>
      </c>
      <c r="G5265" s="7" t="str">
        <f>IF(ActividadesCom[[#This Row],[PROMEDIO]]="","",IF(ActividadesCom[[#This Row],[PROMEDIO]]&gt;=4,"EXCELENTE",IF(ActividadesCom[[#This Row],[PROMEDIO]]&gt;=3,"NOTABLE",IF(ActividadesCom[[#This Row],[PROMEDIO]]&gt;=2,"BUENO",IF(ActividadesCom[[#This Row],[PROMEDIO]]=1,"SUFICIENTE","")))))</f>
        <v/>
      </c>
      <c r="H5265" s="5">
        <f>MAX(ActividadesCom[[#This Row],[PERÍODO 1]],ActividadesCom[[#This Row],[PERÍODO 2]],ActividadesCom[[#This Row],[PERÍODO 3]],ActividadesCom[[#This Row],[PERÍODO 4]],ActividadesCom[[#This Row],[PERÍODO 5]])</f>
        <v>0</v>
      </c>
      <c r="I5265" s="6"/>
      <c r="J5265" s="5"/>
      <c r="K5265" s="5"/>
      <c r="L5265" s="5" t="str">
        <f>IF(ActividadesCom[[#This Row],[NIVEL 1]]&lt;&gt;0,VLOOKUP(ActividadesCom[[#This Row],[NIVEL 1]],Catálogo!A:B,2,FALSE),"")</f>
        <v/>
      </c>
      <c r="M5265" s="5"/>
      <c r="N5265" s="6"/>
      <c r="O5265" s="5"/>
      <c r="P5265" s="5"/>
      <c r="Q5265" s="5" t="str">
        <f>IF(ActividadesCom[[#This Row],[NIVEL 2]]&lt;&gt;0,VLOOKUP(ActividadesCom[[#This Row],[NIVEL 2]],Catálogo!A:B,2,FALSE),"")</f>
        <v/>
      </c>
      <c r="R5265" s="5"/>
      <c r="S5265" s="6"/>
      <c r="T5265" s="5"/>
      <c r="U5265" s="5"/>
      <c r="V5265" s="5" t="str">
        <f>IF(ActividadesCom[[#This Row],[NIVEL 3]]&lt;&gt;0,VLOOKUP(ActividadesCom[[#This Row],[NIVEL 3]],Catálogo!A:B,2,FALSE),"")</f>
        <v/>
      </c>
      <c r="W5265" s="5"/>
      <c r="X5265" s="6"/>
      <c r="Y5265" s="5"/>
      <c r="Z5265" s="5"/>
      <c r="AA5265" s="5" t="str">
        <f>IF(ActividadesCom[[#This Row],[NIVEL 4]]&lt;&gt;0,VLOOKUP(ActividadesCom[[#This Row],[NIVEL 4]],Catálogo!A:B,2,FALSE),"")</f>
        <v/>
      </c>
      <c r="AB5265" s="5"/>
      <c r="AC5265" s="6"/>
      <c r="AD5265" s="5"/>
      <c r="AE5265" s="5"/>
      <c r="AF5265" s="5" t="str">
        <f>IF(ActividadesCom[[#This Row],[NIVEL 5]]&lt;&gt;0,VLOOKUP(ActividadesCom[[#This Row],[NIVEL 5]],Catálogo!A:B,2,FALSE),"")</f>
        <v/>
      </c>
      <c r="AG5265" s="5"/>
    </row>
    <row r="5266" spans="1:33" ht="28.5" customHeight="1" x14ac:dyDescent="0.25">
      <c r="A5266" s="7">
        <v>26470190</v>
      </c>
      <c r="B5266" s="10" t="str">
        <f>VLOOKUP(ActividadesCom[[#This Row],[NO. DE CONTROL]],'LISTADO ESTUDIANTES'!A:C,2,FALSE)</f>
        <v>CANCHE ARIAS BIANCA ELIZABETH</v>
      </c>
      <c r="C5266" s="6" t="str">
        <f>VLOOKUP(ActividadesCom[[#This Row],[NO. DE CONTROL]],'LISTADO ESTUDIANTES'!A:C,3,FALSE)</f>
        <v>INGENIERIA EN ANIMACION DIGITAL Y EFECTOS VISUALES</v>
      </c>
      <c r="D5266" s="5" t="str">
        <f>VLOOKUP(ActividadesCom[[#This Row],[NO. DE CONTROL]],'LISTADO ESTUDIANTES'!A:D,4,FALSE)</f>
        <v>ACTIVO(A)</v>
      </c>
      <c r="E5266" s="7">
        <f>SUM(ActividadesCom[[#This Row],[CRÉD. 1]],ActividadesCom[[#This Row],[CRÉD. 2]],ActividadesCom[[#This Row],[CRÉD. 3]],ActividadesCom[[#This Row],[CRÉD. 4]],ActividadesCom[[#This Row],[CRÉD. 5]])</f>
        <v>0</v>
      </c>
      <c r="F5266" s="5" t="str">
        <f>IF(ActividadesCom[[#This Row],[ÚLTIMO SEMESTRE CON CRÉDITOS]]&gt;0,ROUND(AVERAGE(ActividadesCom[[#This Row],[VALOR NIVEL 5]],ActividadesCom[[#This Row],[VALOR NIVEL 4]],ActividadesCom[[#This Row],[VALOR NIVEL 3]],ActividadesCom[[#This Row],[VALOR NIVEL 2]],ActividadesCom[[#This Row],[VALOR NIVEL 1]]),0),"")</f>
        <v/>
      </c>
      <c r="G5266" s="7" t="str">
        <f>IF(ActividadesCom[[#This Row],[PROMEDIO]]="","",IF(ActividadesCom[[#This Row],[PROMEDIO]]&gt;=4,"EXCELENTE",IF(ActividadesCom[[#This Row],[PROMEDIO]]&gt;=3,"NOTABLE",IF(ActividadesCom[[#This Row],[PROMEDIO]]&gt;=2,"BUENO",IF(ActividadesCom[[#This Row],[PROMEDIO]]=1,"SUFICIENTE","")))))</f>
        <v/>
      </c>
      <c r="H5266" s="5">
        <f>MAX(ActividadesCom[[#This Row],[PERÍODO 1]],ActividadesCom[[#This Row],[PERÍODO 2]],ActividadesCom[[#This Row],[PERÍODO 3]],ActividadesCom[[#This Row],[PERÍODO 4]],ActividadesCom[[#This Row],[PERÍODO 5]])</f>
        <v>0</v>
      </c>
      <c r="I5266" s="6"/>
      <c r="J5266" s="5"/>
      <c r="K5266" s="5"/>
      <c r="L5266" s="5" t="str">
        <f>IF(ActividadesCom[[#This Row],[NIVEL 1]]&lt;&gt;0,VLOOKUP(ActividadesCom[[#This Row],[NIVEL 1]],Catálogo!A:B,2,FALSE),"")</f>
        <v/>
      </c>
      <c r="M5266" s="5"/>
      <c r="N5266" s="6"/>
      <c r="O5266" s="5"/>
      <c r="P5266" s="5"/>
      <c r="Q5266" s="5" t="str">
        <f>IF(ActividadesCom[[#This Row],[NIVEL 2]]&lt;&gt;0,VLOOKUP(ActividadesCom[[#This Row],[NIVEL 2]],Catálogo!A:B,2,FALSE),"")</f>
        <v/>
      </c>
      <c r="R5266" s="5"/>
      <c r="S5266" s="6"/>
      <c r="T5266" s="5"/>
      <c r="U5266" s="5"/>
      <c r="V5266" s="5" t="str">
        <f>IF(ActividadesCom[[#This Row],[NIVEL 3]]&lt;&gt;0,VLOOKUP(ActividadesCom[[#This Row],[NIVEL 3]],Catálogo!A:B,2,FALSE),"")</f>
        <v/>
      </c>
      <c r="W5266" s="5"/>
      <c r="X5266" s="6"/>
      <c r="Y5266" s="5"/>
      <c r="Z5266" s="5"/>
      <c r="AA5266" s="5" t="str">
        <f>IF(ActividadesCom[[#This Row],[NIVEL 4]]&lt;&gt;0,VLOOKUP(ActividadesCom[[#This Row],[NIVEL 4]],Catálogo!A:B,2,FALSE),"")</f>
        <v/>
      </c>
      <c r="AB5266" s="5"/>
      <c r="AC5266" s="6"/>
      <c r="AD5266" s="5"/>
      <c r="AE5266" s="5"/>
      <c r="AF5266" s="5" t="str">
        <f>IF(ActividadesCom[[#This Row],[NIVEL 5]]&lt;&gt;0,VLOOKUP(ActividadesCom[[#This Row],[NIVEL 5]],Catálogo!A:B,2,FALSE),"")</f>
        <v/>
      </c>
      <c r="AG5266" s="5"/>
    </row>
    <row r="5267" spans="1:33" ht="28.5" customHeight="1" x14ac:dyDescent="0.25">
      <c r="A5267" s="7">
        <v>26470191</v>
      </c>
      <c r="B5267" s="10" t="str">
        <f>VLOOKUP(ActividadesCom[[#This Row],[NO. DE CONTROL]],'LISTADO ESTUDIANTES'!A:C,2,FALSE)</f>
        <v>CANCHE ARIAS JOSE ANGEL SALOMON</v>
      </c>
      <c r="C5267" s="6" t="str">
        <f>VLOOKUP(ActividadesCom[[#This Row],[NO. DE CONTROL]],'LISTADO ESTUDIANTES'!A:C,3,FALSE)</f>
        <v>INGENIERIA EN ANIMACION DIGITAL Y EFECTOS VISUALES</v>
      </c>
      <c r="D5267" s="5" t="str">
        <f>VLOOKUP(ActividadesCom[[#This Row],[NO. DE CONTROL]],'LISTADO ESTUDIANTES'!A:D,4,FALSE)</f>
        <v>ACTIVO(A)</v>
      </c>
      <c r="E5267" s="7">
        <f>SUM(ActividadesCom[[#This Row],[CRÉD. 1]],ActividadesCom[[#This Row],[CRÉD. 2]],ActividadesCom[[#This Row],[CRÉD. 3]],ActividadesCom[[#This Row],[CRÉD. 4]],ActividadesCom[[#This Row],[CRÉD. 5]])</f>
        <v>0</v>
      </c>
      <c r="F5267" s="5" t="str">
        <f>IF(ActividadesCom[[#This Row],[ÚLTIMO SEMESTRE CON CRÉDITOS]]&gt;0,ROUND(AVERAGE(ActividadesCom[[#This Row],[VALOR NIVEL 5]],ActividadesCom[[#This Row],[VALOR NIVEL 4]],ActividadesCom[[#This Row],[VALOR NIVEL 3]],ActividadesCom[[#This Row],[VALOR NIVEL 2]],ActividadesCom[[#This Row],[VALOR NIVEL 1]]),0),"")</f>
        <v/>
      </c>
      <c r="G5267" s="7" t="str">
        <f>IF(ActividadesCom[[#This Row],[PROMEDIO]]="","",IF(ActividadesCom[[#This Row],[PROMEDIO]]&gt;=4,"EXCELENTE",IF(ActividadesCom[[#This Row],[PROMEDIO]]&gt;=3,"NOTABLE",IF(ActividadesCom[[#This Row],[PROMEDIO]]&gt;=2,"BUENO",IF(ActividadesCom[[#This Row],[PROMEDIO]]=1,"SUFICIENTE","")))))</f>
        <v/>
      </c>
      <c r="H5267" s="5">
        <f>MAX(ActividadesCom[[#This Row],[PERÍODO 1]],ActividadesCom[[#This Row],[PERÍODO 2]],ActividadesCom[[#This Row],[PERÍODO 3]],ActividadesCom[[#This Row],[PERÍODO 4]],ActividadesCom[[#This Row],[PERÍODO 5]])</f>
        <v>0</v>
      </c>
      <c r="I5267" s="6"/>
      <c r="J5267" s="5"/>
      <c r="K5267" s="5"/>
      <c r="L5267" s="5" t="str">
        <f>IF(ActividadesCom[[#This Row],[NIVEL 1]]&lt;&gt;0,VLOOKUP(ActividadesCom[[#This Row],[NIVEL 1]],Catálogo!A:B,2,FALSE),"")</f>
        <v/>
      </c>
      <c r="M5267" s="5"/>
      <c r="N5267" s="6"/>
      <c r="O5267" s="5"/>
      <c r="P5267" s="5"/>
      <c r="Q5267" s="5" t="str">
        <f>IF(ActividadesCom[[#This Row],[NIVEL 2]]&lt;&gt;0,VLOOKUP(ActividadesCom[[#This Row],[NIVEL 2]],Catálogo!A:B,2,FALSE),"")</f>
        <v/>
      </c>
      <c r="R5267" s="5"/>
      <c r="S5267" s="6"/>
      <c r="T5267" s="5"/>
      <c r="U5267" s="5"/>
      <c r="V5267" s="5" t="str">
        <f>IF(ActividadesCom[[#This Row],[NIVEL 3]]&lt;&gt;0,VLOOKUP(ActividadesCom[[#This Row],[NIVEL 3]],Catálogo!A:B,2,FALSE),"")</f>
        <v/>
      </c>
      <c r="W5267" s="5"/>
      <c r="X5267" s="6"/>
      <c r="Y5267" s="5"/>
      <c r="Z5267" s="5"/>
      <c r="AA5267" s="5" t="str">
        <f>IF(ActividadesCom[[#This Row],[NIVEL 4]]&lt;&gt;0,VLOOKUP(ActividadesCom[[#This Row],[NIVEL 4]],Catálogo!A:B,2,FALSE),"")</f>
        <v/>
      </c>
      <c r="AB5267" s="5"/>
      <c r="AC5267" s="6"/>
      <c r="AD5267" s="5"/>
      <c r="AE5267" s="5"/>
      <c r="AF5267" s="5" t="str">
        <f>IF(ActividadesCom[[#This Row],[NIVEL 5]]&lt;&gt;0,VLOOKUP(ActividadesCom[[#This Row],[NIVEL 5]],Catálogo!A:B,2,FALSE),"")</f>
        <v/>
      </c>
      <c r="AG5267" s="5"/>
    </row>
    <row r="5268" spans="1:33" ht="28.5" customHeight="1" x14ac:dyDescent="0.25">
      <c r="A5268" s="7">
        <v>26470192</v>
      </c>
      <c r="B5268" s="10" t="str">
        <f>VLOOKUP(ActividadesCom[[#This Row],[NO. DE CONTROL]],'LISTADO ESTUDIANTES'!A:C,2,FALSE)</f>
        <v>CANCHE CAHUICH DANIEL JAASIEL</v>
      </c>
      <c r="C5268" s="6" t="str">
        <f>VLOOKUP(ActividadesCom[[#This Row],[NO. DE CONTROL]],'LISTADO ESTUDIANTES'!A:C,3,FALSE)</f>
        <v>INGENIERIA EN ANIMACION DIGITAL Y EFECTOS VISUALES</v>
      </c>
      <c r="D5268" s="5" t="str">
        <f>VLOOKUP(ActividadesCom[[#This Row],[NO. DE CONTROL]],'LISTADO ESTUDIANTES'!A:D,4,FALSE)</f>
        <v>ACTIVO(A)</v>
      </c>
      <c r="E5268" s="7">
        <f>SUM(ActividadesCom[[#This Row],[CRÉD. 1]],ActividadesCom[[#This Row],[CRÉD. 2]],ActividadesCom[[#This Row],[CRÉD. 3]],ActividadesCom[[#This Row],[CRÉD. 4]],ActividadesCom[[#This Row],[CRÉD. 5]])</f>
        <v>0</v>
      </c>
      <c r="F5268" s="5" t="str">
        <f>IF(ActividadesCom[[#This Row],[ÚLTIMO SEMESTRE CON CRÉDITOS]]&gt;0,ROUND(AVERAGE(ActividadesCom[[#This Row],[VALOR NIVEL 5]],ActividadesCom[[#This Row],[VALOR NIVEL 4]],ActividadesCom[[#This Row],[VALOR NIVEL 3]],ActividadesCom[[#This Row],[VALOR NIVEL 2]],ActividadesCom[[#This Row],[VALOR NIVEL 1]]),0),"")</f>
        <v/>
      </c>
      <c r="G5268" s="7" t="str">
        <f>IF(ActividadesCom[[#This Row],[PROMEDIO]]="","",IF(ActividadesCom[[#This Row],[PROMEDIO]]&gt;=4,"EXCELENTE",IF(ActividadesCom[[#This Row],[PROMEDIO]]&gt;=3,"NOTABLE",IF(ActividadesCom[[#This Row],[PROMEDIO]]&gt;=2,"BUENO",IF(ActividadesCom[[#This Row],[PROMEDIO]]=1,"SUFICIENTE","")))))</f>
        <v/>
      </c>
      <c r="H5268" s="5">
        <f>MAX(ActividadesCom[[#This Row],[PERÍODO 1]],ActividadesCom[[#This Row],[PERÍODO 2]],ActividadesCom[[#This Row],[PERÍODO 3]],ActividadesCom[[#This Row],[PERÍODO 4]],ActividadesCom[[#This Row],[PERÍODO 5]])</f>
        <v>0</v>
      </c>
      <c r="I5268" s="6"/>
      <c r="J5268" s="5"/>
      <c r="K5268" s="5"/>
      <c r="L5268" s="5" t="str">
        <f>IF(ActividadesCom[[#This Row],[NIVEL 1]]&lt;&gt;0,VLOOKUP(ActividadesCom[[#This Row],[NIVEL 1]],Catálogo!A:B,2,FALSE),"")</f>
        <v/>
      </c>
      <c r="M5268" s="5"/>
      <c r="N5268" s="6"/>
      <c r="O5268" s="5"/>
      <c r="P5268" s="5"/>
      <c r="Q5268" s="5" t="str">
        <f>IF(ActividadesCom[[#This Row],[NIVEL 2]]&lt;&gt;0,VLOOKUP(ActividadesCom[[#This Row],[NIVEL 2]],Catálogo!A:B,2,FALSE),"")</f>
        <v/>
      </c>
      <c r="R5268" s="5"/>
      <c r="S5268" s="6"/>
      <c r="T5268" s="5"/>
      <c r="U5268" s="5"/>
      <c r="V5268" s="5" t="str">
        <f>IF(ActividadesCom[[#This Row],[NIVEL 3]]&lt;&gt;0,VLOOKUP(ActividadesCom[[#This Row],[NIVEL 3]],Catálogo!A:B,2,FALSE),"")</f>
        <v/>
      </c>
      <c r="W5268" s="5"/>
      <c r="X5268" s="6"/>
      <c r="Y5268" s="5"/>
      <c r="Z5268" s="5"/>
      <c r="AA5268" s="5" t="str">
        <f>IF(ActividadesCom[[#This Row],[NIVEL 4]]&lt;&gt;0,VLOOKUP(ActividadesCom[[#This Row],[NIVEL 4]],Catálogo!A:B,2,FALSE),"")</f>
        <v/>
      </c>
      <c r="AB5268" s="5"/>
      <c r="AC5268" s="6"/>
      <c r="AD5268" s="5"/>
      <c r="AE5268" s="5"/>
      <c r="AF5268" s="5" t="str">
        <f>IF(ActividadesCom[[#This Row],[NIVEL 5]]&lt;&gt;0,VLOOKUP(ActividadesCom[[#This Row],[NIVEL 5]],Catálogo!A:B,2,FALSE),"")</f>
        <v/>
      </c>
      <c r="AG5268" s="5"/>
    </row>
    <row r="5269" spans="1:33" ht="28.5" customHeight="1" x14ac:dyDescent="0.25">
      <c r="A5269" s="7">
        <v>26470193</v>
      </c>
      <c r="B5269" s="10" t="str">
        <f>VLOOKUP(ActividadesCom[[#This Row],[NO. DE CONTROL]],'LISTADO ESTUDIANTES'!A:C,2,FALSE)</f>
        <v>CORDOVA MONTEJO EMILIO</v>
      </c>
      <c r="C5269" s="6" t="str">
        <f>VLOOKUP(ActividadesCom[[#This Row],[NO. DE CONTROL]],'LISTADO ESTUDIANTES'!A:C,3,FALSE)</f>
        <v>INGENIERIA EN ANIMACION DIGITAL Y EFECTOS VISUALES</v>
      </c>
      <c r="D5269" s="5" t="str">
        <f>VLOOKUP(ActividadesCom[[#This Row],[NO. DE CONTROL]],'LISTADO ESTUDIANTES'!A:D,4,FALSE)</f>
        <v>ACTIVO(A)</v>
      </c>
      <c r="E5269" s="7">
        <f>SUM(ActividadesCom[[#This Row],[CRÉD. 1]],ActividadesCom[[#This Row],[CRÉD. 2]],ActividadesCom[[#This Row],[CRÉD. 3]],ActividadesCom[[#This Row],[CRÉD. 4]],ActividadesCom[[#This Row],[CRÉD. 5]])</f>
        <v>0</v>
      </c>
      <c r="F5269" s="5" t="str">
        <f>IF(ActividadesCom[[#This Row],[ÚLTIMO SEMESTRE CON CRÉDITOS]]&gt;0,ROUND(AVERAGE(ActividadesCom[[#This Row],[VALOR NIVEL 5]],ActividadesCom[[#This Row],[VALOR NIVEL 4]],ActividadesCom[[#This Row],[VALOR NIVEL 3]],ActividadesCom[[#This Row],[VALOR NIVEL 2]],ActividadesCom[[#This Row],[VALOR NIVEL 1]]),0),"")</f>
        <v/>
      </c>
      <c r="G5269" s="7" t="str">
        <f>IF(ActividadesCom[[#This Row],[PROMEDIO]]="","",IF(ActividadesCom[[#This Row],[PROMEDIO]]&gt;=4,"EXCELENTE",IF(ActividadesCom[[#This Row],[PROMEDIO]]&gt;=3,"NOTABLE",IF(ActividadesCom[[#This Row],[PROMEDIO]]&gt;=2,"BUENO",IF(ActividadesCom[[#This Row],[PROMEDIO]]=1,"SUFICIENTE","")))))</f>
        <v/>
      </c>
      <c r="H5269" s="5">
        <f>MAX(ActividadesCom[[#This Row],[PERÍODO 1]],ActividadesCom[[#This Row],[PERÍODO 2]],ActividadesCom[[#This Row],[PERÍODO 3]],ActividadesCom[[#This Row],[PERÍODO 4]],ActividadesCom[[#This Row],[PERÍODO 5]])</f>
        <v>0</v>
      </c>
      <c r="I5269" s="6"/>
      <c r="J5269" s="5"/>
      <c r="K5269" s="5"/>
      <c r="L5269" s="5" t="str">
        <f>IF(ActividadesCom[[#This Row],[NIVEL 1]]&lt;&gt;0,VLOOKUP(ActividadesCom[[#This Row],[NIVEL 1]],Catálogo!A:B,2,FALSE),"")</f>
        <v/>
      </c>
      <c r="M5269" s="5"/>
      <c r="N5269" s="6"/>
      <c r="O5269" s="5"/>
      <c r="P5269" s="5"/>
      <c r="Q5269" s="5" t="str">
        <f>IF(ActividadesCom[[#This Row],[NIVEL 2]]&lt;&gt;0,VLOOKUP(ActividadesCom[[#This Row],[NIVEL 2]],Catálogo!A:B,2,FALSE),"")</f>
        <v/>
      </c>
      <c r="R5269" s="5"/>
      <c r="S5269" s="6"/>
      <c r="T5269" s="5"/>
      <c r="U5269" s="5"/>
      <c r="V5269" s="5" t="str">
        <f>IF(ActividadesCom[[#This Row],[NIVEL 3]]&lt;&gt;0,VLOOKUP(ActividadesCom[[#This Row],[NIVEL 3]],Catálogo!A:B,2,FALSE),"")</f>
        <v/>
      </c>
      <c r="W5269" s="5"/>
      <c r="X5269" s="6"/>
      <c r="Y5269" s="5"/>
      <c r="Z5269" s="5"/>
      <c r="AA5269" s="5" t="str">
        <f>IF(ActividadesCom[[#This Row],[NIVEL 4]]&lt;&gt;0,VLOOKUP(ActividadesCom[[#This Row],[NIVEL 4]],Catálogo!A:B,2,FALSE),"")</f>
        <v/>
      </c>
      <c r="AB5269" s="5"/>
      <c r="AC5269" s="6"/>
      <c r="AD5269" s="5"/>
      <c r="AE5269" s="5"/>
      <c r="AF5269" s="5" t="str">
        <f>IF(ActividadesCom[[#This Row],[NIVEL 5]]&lt;&gt;0,VLOOKUP(ActividadesCom[[#This Row],[NIVEL 5]],Catálogo!A:B,2,FALSE),"")</f>
        <v/>
      </c>
      <c r="AG5269" s="5"/>
    </row>
    <row r="5270" spans="1:33" ht="28.5" customHeight="1" x14ac:dyDescent="0.25">
      <c r="A5270" s="7">
        <v>26470194</v>
      </c>
      <c r="B5270" s="10" t="str">
        <f>VLOOKUP(ActividadesCom[[#This Row],[NO. DE CONTROL]],'LISTADO ESTUDIANTES'!A:C,2,FALSE)</f>
        <v>DEL RIO GONGORA RIANNE EVANELLY</v>
      </c>
      <c r="C5270" s="6" t="str">
        <f>VLOOKUP(ActividadesCom[[#This Row],[NO. DE CONTROL]],'LISTADO ESTUDIANTES'!A:C,3,FALSE)</f>
        <v>INGENIERIA EN ANIMACION DIGITAL Y EFECTOS VISUALES</v>
      </c>
      <c r="D5270" s="5" t="str">
        <f>VLOOKUP(ActividadesCom[[#This Row],[NO. DE CONTROL]],'LISTADO ESTUDIANTES'!A:D,4,FALSE)</f>
        <v>ACTIVO(A)</v>
      </c>
      <c r="E5270" s="7">
        <f>SUM(ActividadesCom[[#This Row],[CRÉD. 1]],ActividadesCom[[#This Row],[CRÉD. 2]],ActividadesCom[[#This Row],[CRÉD. 3]],ActividadesCom[[#This Row],[CRÉD. 4]],ActividadesCom[[#This Row],[CRÉD. 5]])</f>
        <v>0</v>
      </c>
      <c r="F5270" s="5" t="str">
        <f>IF(ActividadesCom[[#This Row],[ÚLTIMO SEMESTRE CON CRÉDITOS]]&gt;0,ROUND(AVERAGE(ActividadesCom[[#This Row],[VALOR NIVEL 5]],ActividadesCom[[#This Row],[VALOR NIVEL 4]],ActividadesCom[[#This Row],[VALOR NIVEL 3]],ActividadesCom[[#This Row],[VALOR NIVEL 2]],ActividadesCom[[#This Row],[VALOR NIVEL 1]]),0),"")</f>
        <v/>
      </c>
      <c r="G5270" s="7" t="str">
        <f>IF(ActividadesCom[[#This Row],[PROMEDIO]]="","",IF(ActividadesCom[[#This Row],[PROMEDIO]]&gt;=4,"EXCELENTE",IF(ActividadesCom[[#This Row],[PROMEDIO]]&gt;=3,"NOTABLE",IF(ActividadesCom[[#This Row],[PROMEDIO]]&gt;=2,"BUENO",IF(ActividadesCom[[#This Row],[PROMEDIO]]=1,"SUFICIENTE","")))))</f>
        <v/>
      </c>
      <c r="H5270" s="5">
        <f>MAX(ActividadesCom[[#This Row],[PERÍODO 1]],ActividadesCom[[#This Row],[PERÍODO 2]],ActividadesCom[[#This Row],[PERÍODO 3]],ActividadesCom[[#This Row],[PERÍODO 4]],ActividadesCom[[#This Row],[PERÍODO 5]])</f>
        <v>0</v>
      </c>
      <c r="I5270" s="6"/>
      <c r="J5270" s="5"/>
      <c r="K5270" s="5"/>
      <c r="L5270" s="5" t="str">
        <f>IF(ActividadesCom[[#This Row],[NIVEL 1]]&lt;&gt;0,VLOOKUP(ActividadesCom[[#This Row],[NIVEL 1]],Catálogo!A:B,2,FALSE),"")</f>
        <v/>
      </c>
      <c r="M5270" s="5"/>
      <c r="N5270" s="6"/>
      <c r="O5270" s="5"/>
      <c r="P5270" s="5"/>
      <c r="Q5270" s="5" t="str">
        <f>IF(ActividadesCom[[#This Row],[NIVEL 2]]&lt;&gt;0,VLOOKUP(ActividadesCom[[#This Row],[NIVEL 2]],Catálogo!A:B,2,FALSE),"")</f>
        <v/>
      </c>
      <c r="R5270" s="5"/>
      <c r="S5270" s="6"/>
      <c r="T5270" s="5"/>
      <c r="U5270" s="5"/>
      <c r="V5270" s="5" t="str">
        <f>IF(ActividadesCom[[#This Row],[NIVEL 3]]&lt;&gt;0,VLOOKUP(ActividadesCom[[#This Row],[NIVEL 3]],Catálogo!A:B,2,FALSE),"")</f>
        <v/>
      </c>
      <c r="W5270" s="5"/>
      <c r="X5270" s="6"/>
      <c r="Y5270" s="5"/>
      <c r="Z5270" s="5"/>
      <c r="AA5270" s="5" t="str">
        <f>IF(ActividadesCom[[#This Row],[NIVEL 4]]&lt;&gt;0,VLOOKUP(ActividadesCom[[#This Row],[NIVEL 4]],Catálogo!A:B,2,FALSE),"")</f>
        <v/>
      </c>
      <c r="AB5270" s="5"/>
      <c r="AC5270" s="6"/>
      <c r="AD5270" s="5"/>
      <c r="AE5270" s="5"/>
      <c r="AF5270" s="5" t="str">
        <f>IF(ActividadesCom[[#This Row],[NIVEL 5]]&lt;&gt;0,VLOOKUP(ActividadesCom[[#This Row],[NIVEL 5]],Catálogo!A:B,2,FALSE),"")</f>
        <v/>
      </c>
      <c r="AG5270" s="5"/>
    </row>
    <row r="5271" spans="1:33" ht="28.5" customHeight="1" x14ac:dyDescent="0.25">
      <c r="A5271" s="7">
        <v>26470195</v>
      </c>
      <c r="B5271" s="10" t="str">
        <f>VLOOKUP(ActividadesCom[[#This Row],[NO. DE CONTROL]],'LISTADO ESTUDIANTES'!A:C,2,FALSE)</f>
        <v>DZIB PEREZ SAGRARIO CAROLINA</v>
      </c>
      <c r="C5271" s="6" t="str">
        <f>VLOOKUP(ActividadesCom[[#This Row],[NO. DE CONTROL]],'LISTADO ESTUDIANTES'!A:C,3,FALSE)</f>
        <v>INGENIERIA EN ANIMACION DIGITAL Y EFECTOS VISUALES</v>
      </c>
      <c r="D5271" s="5" t="str">
        <f>VLOOKUP(ActividadesCom[[#This Row],[NO. DE CONTROL]],'LISTADO ESTUDIANTES'!A:D,4,FALSE)</f>
        <v>ACTIVO(A)</v>
      </c>
      <c r="E5271" s="7">
        <f>SUM(ActividadesCom[[#This Row],[CRÉD. 1]],ActividadesCom[[#This Row],[CRÉD. 2]],ActividadesCom[[#This Row],[CRÉD. 3]],ActividadesCom[[#This Row],[CRÉD. 4]],ActividadesCom[[#This Row],[CRÉD. 5]])</f>
        <v>0</v>
      </c>
      <c r="F5271" s="5" t="str">
        <f>IF(ActividadesCom[[#This Row],[ÚLTIMO SEMESTRE CON CRÉDITOS]]&gt;0,ROUND(AVERAGE(ActividadesCom[[#This Row],[VALOR NIVEL 5]],ActividadesCom[[#This Row],[VALOR NIVEL 4]],ActividadesCom[[#This Row],[VALOR NIVEL 3]],ActividadesCom[[#This Row],[VALOR NIVEL 2]],ActividadesCom[[#This Row],[VALOR NIVEL 1]]),0),"")</f>
        <v/>
      </c>
      <c r="G5271" s="7" t="str">
        <f>IF(ActividadesCom[[#This Row],[PROMEDIO]]="","",IF(ActividadesCom[[#This Row],[PROMEDIO]]&gt;=4,"EXCELENTE",IF(ActividadesCom[[#This Row],[PROMEDIO]]&gt;=3,"NOTABLE",IF(ActividadesCom[[#This Row],[PROMEDIO]]&gt;=2,"BUENO",IF(ActividadesCom[[#This Row],[PROMEDIO]]=1,"SUFICIENTE","")))))</f>
        <v/>
      </c>
      <c r="H5271" s="5">
        <f>MAX(ActividadesCom[[#This Row],[PERÍODO 1]],ActividadesCom[[#This Row],[PERÍODO 2]],ActividadesCom[[#This Row],[PERÍODO 3]],ActividadesCom[[#This Row],[PERÍODO 4]],ActividadesCom[[#This Row],[PERÍODO 5]])</f>
        <v>0</v>
      </c>
      <c r="I5271" s="6"/>
      <c r="J5271" s="5"/>
      <c r="K5271" s="5"/>
      <c r="L5271" s="5" t="str">
        <f>IF(ActividadesCom[[#This Row],[NIVEL 1]]&lt;&gt;0,VLOOKUP(ActividadesCom[[#This Row],[NIVEL 1]],Catálogo!A:B,2,FALSE),"")</f>
        <v/>
      </c>
      <c r="M5271" s="5"/>
      <c r="N5271" s="6"/>
      <c r="O5271" s="5"/>
      <c r="P5271" s="5"/>
      <c r="Q5271" s="5" t="str">
        <f>IF(ActividadesCom[[#This Row],[NIVEL 2]]&lt;&gt;0,VLOOKUP(ActividadesCom[[#This Row],[NIVEL 2]],Catálogo!A:B,2,FALSE),"")</f>
        <v/>
      </c>
      <c r="R5271" s="5"/>
      <c r="S5271" s="6"/>
      <c r="T5271" s="5"/>
      <c r="U5271" s="5"/>
      <c r="V5271" s="5" t="str">
        <f>IF(ActividadesCom[[#This Row],[NIVEL 3]]&lt;&gt;0,VLOOKUP(ActividadesCom[[#This Row],[NIVEL 3]],Catálogo!A:B,2,FALSE),"")</f>
        <v/>
      </c>
      <c r="W5271" s="5"/>
      <c r="X5271" s="6"/>
      <c r="Y5271" s="5"/>
      <c r="Z5271" s="5"/>
      <c r="AA5271" s="5" t="str">
        <f>IF(ActividadesCom[[#This Row],[NIVEL 4]]&lt;&gt;0,VLOOKUP(ActividadesCom[[#This Row],[NIVEL 4]],Catálogo!A:B,2,FALSE),"")</f>
        <v/>
      </c>
      <c r="AB5271" s="5"/>
      <c r="AC5271" s="6"/>
      <c r="AD5271" s="5"/>
      <c r="AE5271" s="5"/>
      <c r="AF5271" s="5" t="str">
        <f>IF(ActividadesCom[[#This Row],[NIVEL 5]]&lt;&gt;0,VLOOKUP(ActividadesCom[[#This Row],[NIVEL 5]],Catálogo!A:B,2,FALSE),"")</f>
        <v/>
      </c>
      <c r="AG5271" s="5"/>
    </row>
    <row r="5272" spans="1:33" ht="28.5" customHeight="1" x14ac:dyDescent="0.25">
      <c r="A5272" s="7">
        <v>26470196</v>
      </c>
      <c r="B5272" s="10" t="str">
        <f>VLOOKUP(ActividadesCom[[#This Row],[NO. DE CONTROL]],'LISTADO ESTUDIANTES'!A:C,2,FALSE)</f>
        <v>GONGORA JIMENEZ GARY MARCELO</v>
      </c>
      <c r="C5272" s="6" t="str">
        <f>VLOOKUP(ActividadesCom[[#This Row],[NO. DE CONTROL]],'LISTADO ESTUDIANTES'!A:C,3,FALSE)</f>
        <v>INGENIERIA EN ANIMACION DIGITAL Y EFECTOS VISUALES</v>
      </c>
      <c r="D5272" s="5" t="str">
        <f>VLOOKUP(ActividadesCom[[#This Row],[NO. DE CONTROL]],'LISTADO ESTUDIANTES'!A:D,4,FALSE)</f>
        <v>ACTIVO(A)</v>
      </c>
      <c r="E5272" s="7">
        <f>SUM(ActividadesCom[[#This Row],[CRÉD. 1]],ActividadesCom[[#This Row],[CRÉD. 2]],ActividadesCom[[#This Row],[CRÉD. 3]],ActividadesCom[[#This Row],[CRÉD. 4]],ActividadesCom[[#This Row],[CRÉD. 5]])</f>
        <v>0</v>
      </c>
      <c r="F5272" s="5" t="str">
        <f>IF(ActividadesCom[[#This Row],[ÚLTIMO SEMESTRE CON CRÉDITOS]]&gt;0,ROUND(AVERAGE(ActividadesCom[[#This Row],[VALOR NIVEL 5]],ActividadesCom[[#This Row],[VALOR NIVEL 4]],ActividadesCom[[#This Row],[VALOR NIVEL 3]],ActividadesCom[[#This Row],[VALOR NIVEL 2]],ActividadesCom[[#This Row],[VALOR NIVEL 1]]),0),"")</f>
        <v/>
      </c>
      <c r="G5272" s="7" t="str">
        <f>IF(ActividadesCom[[#This Row],[PROMEDIO]]="","",IF(ActividadesCom[[#This Row],[PROMEDIO]]&gt;=4,"EXCELENTE",IF(ActividadesCom[[#This Row],[PROMEDIO]]&gt;=3,"NOTABLE",IF(ActividadesCom[[#This Row],[PROMEDIO]]&gt;=2,"BUENO",IF(ActividadesCom[[#This Row],[PROMEDIO]]=1,"SUFICIENTE","")))))</f>
        <v/>
      </c>
      <c r="H5272" s="5">
        <f>MAX(ActividadesCom[[#This Row],[PERÍODO 1]],ActividadesCom[[#This Row],[PERÍODO 2]],ActividadesCom[[#This Row],[PERÍODO 3]],ActividadesCom[[#This Row],[PERÍODO 4]],ActividadesCom[[#This Row],[PERÍODO 5]])</f>
        <v>0</v>
      </c>
      <c r="I5272" s="6"/>
      <c r="J5272" s="5"/>
      <c r="K5272" s="5"/>
      <c r="L5272" s="5" t="str">
        <f>IF(ActividadesCom[[#This Row],[NIVEL 1]]&lt;&gt;0,VLOOKUP(ActividadesCom[[#This Row],[NIVEL 1]],Catálogo!A:B,2,FALSE),"")</f>
        <v/>
      </c>
      <c r="M5272" s="5"/>
      <c r="N5272" s="6"/>
      <c r="O5272" s="5"/>
      <c r="P5272" s="5"/>
      <c r="Q5272" s="5" t="str">
        <f>IF(ActividadesCom[[#This Row],[NIVEL 2]]&lt;&gt;0,VLOOKUP(ActividadesCom[[#This Row],[NIVEL 2]],Catálogo!A:B,2,FALSE),"")</f>
        <v/>
      </c>
      <c r="R5272" s="5"/>
      <c r="S5272" s="6"/>
      <c r="T5272" s="5"/>
      <c r="U5272" s="5"/>
      <c r="V5272" s="5" t="str">
        <f>IF(ActividadesCom[[#This Row],[NIVEL 3]]&lt;&gt;0,VLOOKUP(ActividadesCom[[#This Row],[NIVEL 3]],Catálogo!A:B,2,FALSE),"")</f>
        <v/>
      </c>
      <c r="W5272" s="5"/>
      <c r="X5272" s="6"/>
      <c r="Y5272" s="5"/>
      <c r="Z5272" s="5"/>
      <c r="AA5272" s="5" t="str">
        <f>IF(ActividadesCom[[#This Row],[NIVEL 4]]&lt;&gt;0,VLOOKUP(ActividadesCom[[#This Row],[NIVEL 4]],Catálogo!A:B,2,FALSE),"")</f>
        <v/>
      </c>
      <c r="AB5272" s="5"/>
      <c r="AC5272" s="6"/>
      <c r="AD5272" s="5"/>
      <c r="AE5272" s="5"/>
      <c r="AF5272" s="5" t="str">
        <f>IF(ActividadesCom[[#This Row],[NIVEL 5]]&lt;&gt;0,VLOOKUP(ActividadesCom[[#This Row],[NIVEL 5]],Catálogo!A:B,2,FALSE),"")</f>
        <v/>
      </c>
      <c r="AG5272" s="5"/>
    </row>
    <row r="5273" spans="1:33" ht="28.5" customHeight="1" x14ac:dyDescent="0.25">
      <c r="A5273" s="7">
        <v>26470197</v>
      </c>
      <c r="B5273" s="10" t="str">
        <f>VLOOKUP(ActividadesCom[[#This Row],[NO. DE CONTROL]],'LISTADO ESTUDIANTES'!A:C,2,FALSE)</f>
        <v>GONZALEZ CAAMAL MAGDIEL ALBERTO</v>
      </c>
      <c r="C5273" s="6" t="str">
        <f>VLOOKUP(ActividadesCom[[#This Row],[NO. DE CONTROL]],'LISTADO ESTUDIANTES'!A:C,3,FALSE)</f>
        <v>INGENIERIA EN ANIMACION DIGITAL Y EFECTOS VISUALES</v>
      </c>
      <c r="D5273" s="5" t="str">
        <f>VLOOKUP(ActividadesCom[[#This Row],[NO. DE CONTROL]],'LISTADO ESTUDIANTES'!A:D,4,FALSE)</f>
        <v>ACTIVO(A)</v>
      </c>
      <c r="E5273" s="7">
        <f>SUM(ActividadesCom[[#This Row],[CRÉD. 1]],ActividadesCom[[#This Row],[CRÉD. 2]],ActividadesCom[[#This Row],[CRÉD. 3]],ActividadesCom[[#This Row],[CRÉD. 4]],ActividadesCom[[#This Row],[CRÉD. 5]])</f>
        <v>0</v>
      </c>
      <c r="F5273" s="5" t="str">
        <f>IF(ActividadesCom[[#This Row],[ÚLTIMO SEMESTRE CON CRÉDITOS]]&gt;0,ROUND(AVERAGE(ActividadesCom[[#This Row],[VALOR NIVEL 5]],ActividadesCom[[#This Row],[VALOR NIVEL 4]],ActividadesCom[[#This Row],[VALOR NIVEL 3]],ActividadesCom[[#This Row],[VALOR NIVEL 2]],ActividadesCom[[#This Row],[VALOR NIVEL 1]]),0),"")</f>
        <v/>
      </c>
      <c r="G5273" s="7" t="str">
        <f>IF(ActividadesCom[[#This Row],[PROMEDIO]]="","",IF(ActividadesCom[[#This Row],[PROMEDIO]]&gt;=4,"EXCELENTE",IF(ActividadesCom[[#This Row],[PROMEDIO]]&gt;=3,"NOTABLE",IF(ActividadesCom[[#This Row],[PROMEDIO]]&gt;=2,"BUENO",IF(ActividadesCom[[#This Row],[PROMEDIO]]=1,"SUFICIENTE","")))))</f>
        <v/>
      </c>
      <c r="H5273" s="5">
        <f>MAX(ActividadesCom[[#This Row],[PERÍODO 1]],ActividadesCom[[#This Row],[PERÍODO 2]],ActividadesCom[[#This Row],[PERÍODO 3]],ActividadesCom[[#This Row],[PERÍODO 4]],ActividadesCom[[#This Row],[PERÍODO 5]])</f>
        <v>0</v>
      </c>
      <c r="I5273" s="6"/>
      <c r="J5273" s="5"/>
      <c r="K5273" s="5"/>
      <c r="L5273" s="5" t="str">
        <f>IF(ActividadesCom[[#This Row],[NIVEL 1]]&lt;&gt;0,VLOOKUP(ActividadesCom[[#This Row],[NIVEL 1]],Catálogo!A:B,2,FALSE),"")</f>
        <v/>
      </c>
      <c r="M5273" s="5"/>
      <c r="N5273" s="6"/>
      <c r="O5273" s="5"/>
      <c r="P5273" s="5"/>
      <c r="Q5273" s="5" t="str">
        <f>IF(ActividadesCom[[#This Row],[NIVEL 2]]&lt;&gt;0,VLOOKUP(ActividadesCom[[#This Row],[NIVEL 2]],Catálogo!A:B,2,FALSE),"")</f>
        <v/>
      </c>
      <c r="R5273" s="5"/>
      <c r="S5273" s="6"/>
      <c r="T5273" s="5"/>
      <c r="U5273" s="5"/>
      <c r="V5273" s="5" t="str">
        <f>IF(ActividadesCom[[#This Row],[NIVEL 3]]&lt;&gt;0,VLOOKUP(ActividadesCom[[#This Row],[NIVEL 3]],Catálogo!A:B,2,FALSE),"")</f>
        <v/>
      </c>
      <c r="W5273" s="5"/>
      <c r="X5273" s="6"/>
      <c r="Y5273" s="5"/>
      <c r="Z5273" s="5"/>
      <c r="AA5273" s="5" t="str">
        <f>IF(ActividadesCom[[#This Row],[NIVEL 4]]&lt;&gt;0,VLOOKUP(ActividadesCom[[#This Row],[NIVEL 4]],Catálogo!A:B,2,FALSE),"")</f>
        <v/>
      </c>
      <c r="AB5273" s="5"/>
      <c r="AC5273" s="6"/>
      <c r="AD5273" s="5"/>
      <c r="AE5273" s="5"/>
      <c r="AF5273" s="5" t="str">
        <f>IF(ActividadesCom[[#This Row],[NIVEL 5]]&lt;&gt;0,VLOOKUP(ActividadesCom[[#This Row],[NIVEL 5]],Catálogo!A:B,2,FALSE),"")</f>
        <v/>
      </c>
      <c r="AG5273" s="5"/>
    </row>
    <row r="5274" spans="1:33" ht="28.5" customHeight="1" x14ac:dyDescent="0.25">
      <c r="A5274" s="7">
        <v>26470198</v>
      </c>
      <c r="B5274" s="10" t="str">
        <f>VLOOKUP(ActividadesCom[[#This Row],[NO. DE CONTROL]],'LISTADO ESTUDIANTES'!A:C,2,FALSE)</f>
        <v>LEON JIMENEZ ANGEL JAVIER</v>
      </c>
      <c r="C5274" s="6" t="str">
        <f>VLOOKUP(ActividadesCom[[#This Row],[NO. DE CONTROL]],'LISTADO ESTUDIANTES'!A:C,3,FALSE)</f>
        <v>INGENIERIA EN ANIMACION DIGITAL Y EFECTOS VISUALES</v>
      </c>
      <c r="D5274" s="5" t="str">
        <f>VLOOKUP(ActividadesCom[[#This Row],[NO. DE CONTROL]],'LISTADO ESTUDIANTES'!A:D,4,FALSE)</f>
        <v>ACTIVO(A)</v>
      </c>
      <c r="E5274" s="7">
        <f>SUM(ActividadesCom[[#This Row],[CRÉD. 1]],ActividadesCom[[#This Row],[CRÉD. 2]],ActividadesCom[[#This Row],[CRÉD. 3]],ActividadesCom[[#This Row],[CRÉD. 4]],ActividadesCom[[#This Row],[CRÉD. 5]])</f>
        <v>0</v>
      </c>
      <c r="F5274" s="5" t="str">
        <f>IF(ActividadesCom[[#This Row],[ÚLTIMO SEMESTRE CON CRÉDITOS]]&gt;0,ROUND(AVERAGE(ActividadesCom[[#This Row],[VALOR NIVEL 5]],ActividadesCom[[#This Row],[VALOR NIVEL 4]],ActividadesCom[[#This Row],[VALOR NIVEL 3]],ActividadesCom[[#This Row],[VALOR NIVEL 2]],ActividadesCom[[#This Row],[VALOR NIVEL 1]]),0),"")</f>
        <v/>
      </c>
      <c r="G5274" s="7" t="str">
        <f>IF(ActividadesCom[[#This Row],[PROMEDIO]]="","",IF(ActividadesCom[[#This Row],[PROMEDIO]]&gt;=4,"EXCELENTE",IF(ActividadesCom[[#This Row],[PROMEDIO]]&gt;=3,"NOTABLE",IF(ActividadesCom[[#This Row],[PROMEDIO]]&gt;=2,"BUENO",IF(ActividadesCom[[#This Row],[PROMEDIO]]=1,"SUFICIENTE","")))))</f>
        <v/>
      </c>
      <c r="H5274" s="5">
        <f>MAX(ActividadesCom[[#This Row],[PERÍODO 1]],ActividadesCom[[#This Row],[PERÍODO 2]],ActividadesCom[[#This Row],[PERÍODO 3]],ActividadesCom[[#This Row],[PERÍODO 4]],ActividadesCom[[#This Row],[PERÍODO 5]])</f>
        <v>0</v>
      </c>
      <c r="I5274" s="6"/>
      <c r="J5274" s="5"/>
      <c r="K5274" s="5"/>
      <c r="L5274" s="5" t="str">
        <f>IF(ActividadesCom[[#This Row],[NIVEL 1]]&lt;&gt;0,VLOOKUP(ActividadesCom[[#This Row],[NIVEL 1]],Catálogo!A:B,2,FALSE),"")</f>
        <v/>
      </c>
      <c r="M5274" s="5"/>
      <c r="N5274" s="6"/>
      <c r="O5274" s="5"/>
      <c r="P5274" s="5"/>
      <c r="Q5274" s="5" t="str">
        <f>IF(ActividadesCom[[#This Row],[NIVEL 2]]&lt;&gt;0,VLOOKUP(ActividadesCom[[#This Row],[NIVEL 2]],Catálogo!A:B,2,FALSE),"")</f>
        <v/>
      </c>
      <c r="R5274" s="5"/>
      <c r="S5274" s="6"/>
      <c r="T5274" s="5"/>
      <c r="U5274" s="5"/>
      <c r="V5274" s="5" t="str">
        <f>IF(ActividadesCom[[#This Row],[NIVEL 3]]&lt;&gt;0,VLOOKUP(ActividadesCom[[#This Row],[NIVEL 3]],Catálogo!A:B,2,FALSE),"")</f>
        <v/>
      </c>
      <c r="W5274" s="5"/>
      <c r="X5274" s="6"/>
      <c r="Y5274" s="5"/>
      <c r="Z5274" s="5"/>
      <c r="AA5274" s="5" t="str">
        <f>IF(ActividadesCom[[#This Row],[NIVEL 4]]&lt;&gt;0,VLOOKUP(ActividadesCom[[#This Row],[NIVEL 4]],Catálogo!A:B,2,FALSE),"")</f>
        <v/>
      </c>
      <c r="AB5274" s="5"/>
      <c r="AC5274" s="6"/>
      <c r="AD5274" s="5"/>
      <c r="AE5274" s="5"/>
      <c r="AF5274" s="5" t="str">
        <f>IF(ActividadesCom[[#This Row],[NIVEL 5]]&lt;&gt;0,VLOOKUP(ActividadesCom[[#This Row],[NIVEL 5]],Catálogo!A:B,2,FALSE),"")</f>
        <v/>
      </c>
      <c r="AG5274" s="5"/>
    </row>
    <row r="5275" spans="1:33" ht="28.5" customHeight="1" x14ac:dyDescent="0.25">
      <c r="A5275" s="7">
        <v>26470199</v>
      </c>
      <c r="B5275" s="10" t="str">
        <f>VLOOKUP(ActividadesCom[[#This Row],[NO. DE CONTROL]],'LISTADO ESTUDIANTES'!A:C,2,FALSE)</f>
        <v>MARTIN GONZALEZ CAMILA KRISTEL</v>
      </c>
      <c r="C5275" s="6" t="str">
        <f>VLOOKUP(ActividadesCom[[#This Row],[NO. DE CONTROL]],'LISTADO ESTUDIANTES'!A:C,3,FALSE)</f>
        <v>INGENIERIA EN ANIMACION DIGITAL Y EFECTOS VISUALES</v>
      </c>
      <c r="D5275" s="5" t="str">
        <f>VLOOKUP(ActividadesCom[[#This Row],[NO. DE CONTROL]],'LISTADO ESTUDIANTES'!A:D,4,FALSE)</f>
        <v>ACTIVO(A)</v>
      </c>
      <c r="E5275" s="7">
        <f>SUM(ActividadesCom[[#This Row],[CRÉD. 1]],ActividadesCom[[#This Row],[CRÉD. 2]],ActividadesCom[[#This Row],[CRÉD. 3]],ActividadesCom[[#This Row],[CRÉD. 4]],ActividadesCom[[#This Row],[CRÉD. 5]])</f>
        <v>0</v>
      </c>
      <c r="F5275" s="5" t="str">
        <f>IF(ActividadesCom[[#This Row],[ÚLTIMO SEMESTRE CON CRÉDITOS]]&gt;0,ROUND(AVERAGE(ActividadesCom[[#This Row],[VALOR NIVEL 5]],ActividadesCom[[#This Row],[VALOR NIVEL 4]],ActividadesCom[[#This Row],[VALOR NIVEL 3]],ActividadesCom[[#This Row],[VALOR NIVEL 2]],ActividadesCom[[#This Row],[VALOR NIVEL 1]]),0),"")</f>
        <v/>
      </c>
      <c r="G5275" s="7" t="str">
        <f>IF(ActividadesCom[[#This Row],[PROMEDIO]]="","",IF(ActividadesCom[[#This Row],[PROMEDIO]]&gt;=4,"EXCELENTE",IF(ActividadesCom[[#This Row],[PROMEDIO]]&gt;=3,"NOTABLE",IF(ActividadesCom[[#This Row],[PROMEDIO]]&gt;=2,"BUENO",IF(ActividadesCom[[#This Row],[PROMEDIO]]=1,"SUFICIENTE","")))))</f>
        <v/>
      </c>
      <c r="H5275" s="5">
        <f>MAX(ActividadesCom[[#This Row],[PERÍODO 1]],ActividadesCom[[#This Row],[PERÍODO 2]],ActividadesCom[[#This Row],[PERÍODO 3]],ActividadesCom[[#This Row],[PERÍODO 4]],ActividadesCom[[#This Row],[PERÍODO 5]])</f>
        <v>0</v>
      </c>
      <c r="I5275" s="6"/>
      <c r="J5275" s="5"/>
      <c r="K5275" s="5"/>
      <c r="L5275" s="5" t="str">
        <f>IF(ActividadesCom[[#This Row],[NIVEL 1]]&lt;&gt;0,VLOOKUP(ActividadesCom[[#This Row],[NIVEL 1]],Catálogo!A:B,2,FALSE),"")</f>
        <v/>
      </c>
      <c r="M5275" s="5"/>
      <c r="N5275" s="6"/>
      <c r="O5275" s="5"/>
      <c r="P5275" s="5"/>
      <c r="Q5275" s="5" t="str">
        <f>IF(ActividadesCom[[#This Row],[NIVEL 2]]&lt;&gt;0,VLOOKUP(ActividadesCom[[#This Row],[NIVEL 2]],Catálogo!A:B,2,FALSE),"")</f>
        <v/>
      </c>
      <c r="R5275" s="5"/>
      <c r="S5275" s="6"/>
      <c r="T5275" s="5"/>
      <c r="U5275" s="5"/>
      <c r="V5275" s="5" t="str">
        <f>IF(ActividadesCom[[#This Row],[NIVEL 3]]&lt;&gt;0,VLOOKUP(ActividadesCom[[#This Row],[NIVEL 3]],Catálogo!A:B,2,FALSE),"")</f>
        <v/>
      </c>
      <c r="W5275" s="5"/>
      <c r="X5275" s="6"/>
      <c r="Y5275" s="5"/>
      <c r="Z5275" s="5"/>
      <c r="AA5275" s="5" t="str">
        <f>IF(ActividadesCom[[#This Row],[NIVEL 4]]&lt;&gt;0,VLOOKUP(ActividadesCom[[#This Row],[NIVEL 4]],Catálogo!A:B,2,FALSE),"")</f>
        <v/>
      </c>
      <c r="AB5275" s="5"/>
      <c r="AC5275" s="6"/>
      <c r="AD5275" s="5"/>
      <c r="AE5275" s="5"/>
      <c r="AF5275" s="5" t="str">
        <f>IF(ActividadesCom[[#This Row],[NIVEL 5]]&lt;&gt;0,VLOOKUP(ActividadesCom[[#This Row],[NIVEL 5]],Catálogo!A:B,2,FALSE),"")</f>
        <v/>
      </c>
      <c r="AG5275" s="5"/>
    </row>
    <row r="5276" spans="1:33" ht="28.5" customHeight="1" x14ac:dyDescent="0.25">
      <c r="A5276" s="7">
        <v>26470200</v>
      </c>
      <c r="B5276" s="10" t="str">
        <f>VLOOKUP(ActividadesCom[[#This Row],[NO. DE CONTROL]],'LISTADO ESTUDIANTES'!A:C,2,FALSE)</f>
        <v>MASS DORANTES ITZEL DE LOS ANGELES</v>
      </c>
      <c r="C5276" s="6" t="str">
        <f>VLOOKUP(ActividadesCom[[#This Row],[NO. DE CONTROL]],'LISTADO ESTUDIANTES'!A:C,3,FALSE)</f>
        <v>INGENIERIA EN ANIMACION DIGITAL Y EFECTOS VISUALES</v>
      </c>
      <c r="D5276" s="5" t="str">
        <f>VLOOKUP(ActividadesCom[[#This Row],[NO. DE CONTROL]],'LISTADO ESTUDIANTES'!A:D,4,FALSE)</f>
        <v>ACTIVO(A)</v>
      </c>
      <c r="E5276" s="7">
        <f>SUM(ActividadesCom[[#This Row],[CRÉD. 1]],ActividadesCom[[#This Row],[CRÉD. 2]],ActividadesCom[[#This Row],[CRÉD. 3]],ActividadesCom[[#This Row],[CRÉD. 4]],ActividadesCom[[#This Row],[CRÉD. 5]])</f>
        <v>0</v>
      </c>
      <c r="F5276" s="5" t="str">
        <f>IF(ActividadesCom[[#This Row],[ÚLTIMO SEMESTRE CON CRÉDITOS]]&gt;0,ROUND(AVERAGE(ActividadesCom[[#This Row],[VALOR NIVEL 5]],ActividadesCom[[#This Row],[VALOR NIVEL 4]],ActividadesCom[[#This Row],[VALOR NIVEL 3]],ActividadesCom[[#This Row],[VALOR NIVEL 2]],ActividadesCom[[#This Row],[VALOR NIVEL 1]]),0),"")</f>
        <v/>
      </c>
      <c r="G5276" s="7" t="str">
        <f>IF(ActividadesCom[[#This Row],[PROMEDIO]]="","",IF(ActividadesCom[[#This Row],[PROMEDIO]]&gt;=4,"EXCELENTE",IF(ActividadesCom[[#This Row],[PROMEDIO]]&gt;=3,"NOTABLE",IF(ActividadesCom[[#This Row],[PROMEDIO]]&gt;=2,"BUENO",IF(ActividadesCom[[#This Row],[PROMEDIO]]=1,"SUFICIENTE","")))))</f>
        <v/>
      </c>
      <c r="H5276" s="5">
        <f>MAX(ActividadesCom[[#This Row],[PERÍODO 1]],ActividadesCom[[#This Row],[PERÍODO 2]],ActividadesCom[[#This Row],[PERÍODO 3]],ActividadesCom[[#This Row],[PERÍODO 4]],ActividadesCom[[#This Row],[PERÍODO 5]])</f>
        <v>0</v>
      </c>
      <c r="I5276" s="6"/>
      <c r="J5276" s="5"/>
      <c r="K5276" s="5"/>
      <c r="L5276" s="5" t="str">
        <f>IF(ActividadesCom[[#This Row],[NIVEL 1]]&lt;&gt;0,VLOOKUP(ActividadesCom[[#This Row],[NIVEL 1]],Catálogo!A:B,2,FALSE),"")</f>
        <v/>
      </c>
      <c r="M5276" s="5"/>
      <c r="N5276" s="6"/>
      <c r="O5276" s="5"/>
      <c r="P5276" s="5"/>
      <c r="Q5276" s="5" t="str">
        <f>IF(ActividadesCom[[#This Row],[NIVEL 2]]&lt;&gt;0,VLOOKUP(ActividadesCom[[#This Row],[NIVEL 2]],Catálogo!A:B,2,FALSE),"")</f>
        <v/>
      </c>
      <c r="R5276" s="5"/>
      <c r="S5276" s="6"/>
      <c r="T5276" s="5"/>
      <c r="U5276" s="5"/>
      <c r="V5276" s="5" t="str">
        <f>IF(ActividadesCom[[#This Row],[NIVEL 3]]&lt;&gt;0,VLOOKUP(ActividadesCom[[#This Row],[NIVEL 3]],Catálogo!A:B,2,FALSE),"")</f>
        <v/>
      </c>
      <c r="W5276" s="5"/>
      <c r="X5276" s="6"/>
      <c r="Y5276" s="5"/>
      <c r="Z5276" s="5"/>
      <c r="AA5276" s="5" t="str">
        <f>IF(ActividadesCom[[#This Row],[NIVEL 4]]&lt;&gt;0,VLOOKUP(ActividadesCom[[#This Row],[NIVEL 4]],Catálogo!A:B,2,FALSE),"")</f>
        <v/>
      </c>
      <c r="AB5276" s="5"/>
      <c r="AC5276" s="6"/>
      <c r="AD5276" s="5"/>
      <c r="AE5276" s="5"/>
      <c r="AF5276" s="5" t="str">
        <f>IF(ActividadesCom[[#This Row],[NIVEL 5]]&lt;&gt;0,VLOOKUP(ActividadesCom[[#This Row],[NIVEL 5]],Catálogo!A:B,2,FALSE),"")</f>
        <v/>
      </c>
      <c r="AG5276" s="5"/>
    </row>
    <row r="5277" spans="1:33" ht="28.5" customHeight="1" x14ac:dyDescent="0.25">
      <c r="A5277" s="7">
        <v>26470201</v>
      </c>
      <c r="B5277" s="10" t="str">
        <f>VLOOKUP(ActividadesCom[[#This Row],[NO. DE CONTROL]],'LISTADO ESTUDIANTES'!A:C,2,FALSE)</f>
        <v>MAY HEREDIA ANALI DEL CARMEN</v>
      </c>
      <c r="C5277" s="6" t="str">
        <f>VLOOKUP(ActividadesCom[[#This Row],[NO. DE CONTROL]],'LISTADO ESTUDIANTES'!A:C,3,FALSE)</f>
        <v>INGENIERIA EN ANIMACION DIGITAL Y EFECTOS VISUALES</v>
      </c>
      <c r="D5277" s="5" t="str">
        <f>VLOOKUP(ActividadesCom[[#This Row],[NO. DE CONTROL]],'LISTADO ESTUDIANTES'!A:D,4,FALSE)</f>
        <v>ACTIVO(A)</v>
      </c>
      <c r="E5277" s="7">
        <f>SUM(ActividadesCom[[#This Row],[CRÉD. 1]],ActividadesCom[[#This Row],[CRÉD. 2]],ActividadesCom[[#This Row],[CRÉD. 3]],ActividadesCom[[#This Row],[CRÉD. 4]],ActividadesCom[[#This Row],[CRÉD. 5]])</f>
        <v>0</v>
      </c>
      <c r="F5277" s="5" t="str">
        <f>IF(ActividadesCom[[#This Row],[ÚLTIMO SEMESTRE CON CRÉDITOS]]&gt;0,ROUND(AVERAGE(ActividadesCom[[#This Row],[VALOR NIVEL 5]],ActividadesCom[[#This Row],[VALOR NIVEL 4]],ActividadesCom[[#This Row],[VALOR NIVEL 3]],ActividadesCom[[#This Row],[VALOR NIVEL 2]],ActividadesCom[[#This Row],[VALOR NIVEL 1]]),0),"")</f>
        <v/>
      </c>
      <c r="G5277" s="7" t="str">
        <f>IF(ActividadesCom[[#This Row],[PROMEDIO]]="","",IF(ActividadesCom[[#This Row],[PROMEDIO]]&gt;=4,"EXCELENTE",IF(ActividadesCom[[#This Row],[PROMEDIO]]&gt;=3,"NOTABLE",IF(ActividadesCom[[#This Row],[PROMEDIO]]&gt;=2,"BUENO",IF(ActividadesCom[[#This Row],[PROMEDIO]]=1,"SUFICIENTE","")))))</f>
        <v/>
      </c>
      <c r="H5277" s="5">
        <f>MAX(ActividadesCom[[#This Row],[PERÍODO 1]],ActividadesCom[[#This Row],[PERÍODO 2]],ActividadesCom[[#This Row],[PERÍODO 3]],ActividadesCom[[#This Row],[PERÍODO 4]],ActividadesCom[[#This Row],[PERÍODO 5]])</f>
        <v>0</v>
      </c>
      <c r="I5277" s="6"/>
      <c r="J5277" s="5"/>
      <c r="K5277" s="5"/>
      <c r="L5277" s="5" t="str">
        <f>IF(ActividadesCom[[#This Row],[NIVEL 1]]&lt;&gt;0,VLOOKUP(ActividadesCom[[#This Row],[NIVEL 1]],Catálogo!A:B,2,FALSE),"")</f>
        <v/>
      </c>
      <c r="M5277" s="5"/>
      <c r="N5277" s="6"/>
      <c r="O5277" s="5"/>
      <c r="P5277" s="5"/>
      <c r="Q5277" s="5" t="str">
        <f>IF(ActividadesCom[[#This Row],[NIVEL 2]]&lt;&gt;0,VLOOKUP(ActividadesCom[[#This Row],[NIVEL 2]],Catálogo!A:B,2,FALSE),"")</f>
        <v/>
      </c>
      <c r="R5277" s="5"/>
      <c r="S5277" s="6"/>
      <c r="T5277" s="5"/>
      <c r="U5277" s="5"/>
      <c r="V5277" s="5" t="str">
        <f>IF(ActividadesCom[[#This Row],[NIVEL 3]]&lt;&gt;0,VLOOKUP(ActividadesCom[[#This Row],[NIVEL 3]],Catálogo!A:B,2,FALSE),"")</f>
        <v/>
      </c>
      <c r="W5277" s="5"/>
      <c r="X5277" s="6"/>
      <c r="Y5277" s="5"/>
      <c r="Z5277" s="5"/>
      <c r="AA5277" s="5" t="str">
        <f>IF(ActividadesCom[[#This Row],[NIVEL 4]]&lt;&gt;0,VLOOKUP(ActividadesCom[[#This Row],[NIVEL 4]],Catálogo!A:B,2,FALSE),"")</f>
        <v/>
      </c>
      <c r="AB5277" s="5"/>
      <c r="AC5277" s="6"/>
      <c r="AD5277" s="5"/>
      <c r="AE5277" s="5"/>
      <c r="AF5277" s="5" t="str">
        <f>IF(ActividadesCom[[#This Row],[NIVEL 5]]&lt;&gt;0,VLOOKUP(ActividadesCom[[#This Row],[NIVEL 5]],Catálogo!A:B,2,FALSE),"")</f>
        <v/>
      </c>
      <c r="AG5277" s="5"/>
    </row>
    <row r="5278" spans="1:33" ht="28.5" customHeight="1" x14ac:dyDescent="0.25">
      <c r="A5278" s="7">
        <v>26470202</v>
      </c>
      <c r="B5278" s="10" t="str">
        <f>VLOOKUP(ActividadesCom[[#This Row],[NO. DE CONTROL]],'LISTADO ESTUDIANTES'!A:C,2,FALSE)</f>
        <v>MEDINA CORTES CRISTIAN MICHELLE</v>
      </c>
      <c r="C5278" s="6" t="str">
        <f>VLOOKUP(ActividadesCom[[#This Row],[NO. DE CONTROL]],'LISTADO ESTUDIANTES'!A:C,3,FALSE)</f>
        <v>INGENIERIA EN ANIMACION DIGITAL Y EFECTOS VISUALES</v>
      </c>
      <c r="D5278" s="5" t="str">
        <f>VLOOKUP(ActividadesCom[[#This Row],[NO. DE CONTROL]],'LISTADO ESTUDIANTES'!A:D,4,FALSE)</f>
        <v>ACTIVO(A)</v>
      </c>
      <c r="E5278" s="7">
        <f>SUM(ActividadesCom[[#This Row],[CRÉD. 1]],ActividadesCom[[#This Row],[CRÉD. 2]],ActividadesCom[[#This Row],[CRÉD. 3]],ActividadesCom[[#This Row],[CRÉD. 4]],ActividadesCom[[#This Row],[CRÉD. 5]])</f>
        <v>0</v>
      </c>
      <c r="F5278" s="5" t="str">
        <f>IF(ActividadesCom[[#This Row],[ÚLTIMO SEMESTRE CON CRÉDITOS]]&gt;0,ROUND(AVERAGE(ActividadesCom[[#This Row],[VALOR NIVEL 5]],ActividadesCom[[#This Row],[VALOR NIVEL 4]],ActividadesCom[[#This Row],[VALOR NIVEL 3]],ActividadesCom[[#This Row],[VALOR NIVEL 2]],ActividadesCom[[#This Row],[VALOR NIVEL 1]]),0),"")</f>
        <v/>
      </c>
      <c r="G5278" s="7" t="str">
        <f>IF(ActividadesCom[[#This Row],[PROMEDIO]]="","",IF(ActividadesCom[[#This Row],[PROMEDIO]]&gt;=4,"EXCELENTE",IF(ActividadesCom[[#This Row],[PROMEDIO]]&gt;=3,"NOTABLE",IF(ActividadesCom[[#This Row],[PROMEDIO]]&gt;=2,"BUENO",IF(ActividadesCom[[#This Row],[PROMEDIO]]=1,"SUFICIENTE","")))))</f>
        <v/>
      </c>
      <c r="H5278" s="5">
        <f>MAX(ActividadesCom[[#This Row],[PERÍODO 1]],ActividadesCom[[#This Row],[PERÍODO 2]],ActividadesCom[[#This Row],[PERÍODO 3]],ActividadesCom[[#This Row],[PERÍODO 4]],ActividadesCom[[#This Row],[PERÍODO 5]])</f>
        <v>0</v>
      </c>
      <c r="I5278" s="6"/>
      <c r="J5278" s="5"/>
      <c r="K5278" s="5"/>
      <c r="L5278" s="5" t="str">
        <f>IF(ActividadesCom[[#This Row],[NIVEL 1]]&lt;&gt;0,VLOOKUP(ActividadesCom[[#This Row],[NIVEL 1]],Catálogo!A:B,2,FALSE),"")</f>
        <v/>
      </c>
      <c r="M5278" s="5"/>
      <c r="N5278" s="6"/>
      <c r="O5278" s="5"/>
      <c r="P5278" s="5"/>
      <c r="Q5278" s="5" t="str">
        <f>IF(ActividadesCom[[#This Row],[NIVEL 2]]&lt;&gt;0,VLOOKUP(ActividadesCom[[#This Row],[NIVEL 2]],Catálogo!A:B,2,FALSE),"")</f>
        <v/>
      </c>
      <c r="R5278" s="5"/>
      <c r="S5278" s="6"/>
      <c r="T5278" s="5"/>
      <c r="U5278" s="5"/>
      <c r="V5278" s="5" t="str">
        <f>IF(ActividadesCom[[#This Row],[NIVEL 3]]&lt;&gt;0,VLOOKUP(ActividadesCom[[#This Row],[NIVEL 3]],Catálogo!A:B,2,FALSE),"")</f>
        <v/>
      </c>
      <c r="W5278" s="5"/>
      <c r="X5278" s="6"/>
      <c r="Y5278" s="5"/>
      <c r="Z5278" s="5"/>
      <c r="AA5278" s="5" t="str">
        <f>IF(ActividadesCom[[#This Row],[NIVEL 4]]&lt;&gt;0,VLOOKUP(ActividadesCom[[#This Row],[NIVEL 4]],Catálogo!A:B,2,FALSE),"")</f>
        <v/>
      </c>
      <c r="AB5278" s="5"/>
      <c r="AC5278" s="6"/>
      <c r="AD5278" s="5"/>
      <c r="AE5278" s="5"/>
      <c r="AF5278" s="5" t="str">
        <f>IF(ActividadesCom[[#This Row],[NIVEL 5]]&lt;&gt;0,VLOOKUP(ActividadesCom[[#This Row],[NIVEL 5]],Catálogo!A:B,2,FALSE),"")</f>
        <v/>
      </c>
      <c r="AG5278" s="5"/>
    </row>
    <row r="5279" spans="1:33" ht="28.5" customHeight="1" x14ac:dyDescent="0.25">
      <c r="A5279" s="7">
        <v>26470203</v>
      </c>
      <c r="B5279" s="10" t="str">
        <f>VLOOKUP(ActividadesCom[[#This Row],[NO. DE CONTROL]],'LISTADO ESTUDIANTES'!A:C,2,FALSE)</f>
        <v>MONZON ZUÑIGA JUAN MIGUEL</v>
      </c>
      <c r="C5279" s="6" t="str">
        <f>VLOOKUP(ActividadesCom[[#This Row],[NO. DE CONTROL]],'LISTADO ESTUDIANTES'!A:C,3,FALSE)</f>
        <v>INGENIERIA EN ANIMACION DIGITAL Y EFECTOS VISUALES</v>
      </c>
      <c r="D5279" s="5" t="str">
        <f>VLOOKUP(ActividadesCom[[#This Row],[NO. DE CONTROL]],'LISTADO ESTUDIANTES'!A:D,4,FALSE)</f>
        <v>ACTIVO(A)</v>
      </c>
      <c r="E5279" s="7">
        <f>SUM(ActividadesCom[[#This Row],[CRÉD. 1]],ActividadesCom[[#This Row],[CRÉD. 2]],ActividadesCom[[#This Row],[CRÉD. 3]],ActividadesCom[[#This Row],[CRÉD. 4]],ActividadesCom[[#This Row],[CRÉD. 5]])</f>
        <v>0</v>
      </c>
      <c r="F5279" s="5" t="str">
        <f>IF(ActividadesCom[[#This Row],[ÚLTIMO SEMESTRE CON CRÉDITOS]]&gt;0,ROUND(AVERAGE(ActividadesCom[[#This Row],[VALOR NIVEL 5]],ActividadesCom[[#This Row],[VALOR NIVEL 4]],ActividadesCom[[#This Row],[VALOR NIVEL 3]],ActividadesCom[[#This Row],[VALOR NIVEL 2]],ActividadesCom[[#This Row],[VALOR NIVEL 1]]),0),"")</f>
        <v/>
      </c>
      <c r="G5279" s="7" t="str">
        <f>IF(ActividadesCom[[#This Row],[PROMEDIO]]="","",IF(ActividadesCom[[#This Row],[PROMEDIO]]&gt;=4,"EXCELENTE",IF(ActividadesCom[[#This Row],[PROMEDIO]]&gt;=3,"NOTABLE",IF(ActividadesCom[[#This Row],[PROMEDIO]]&gt;=2,"BUENO",IF(ActividadesCom[[#This Row],[PROMEDIO]]=1,"SUFICIENTE","")))))</f>
        <v/>
      </c>
      <c r="H5279" s="5">
        <f>MAX(ActividadesCom[[#This Row],[PERÍODO 1]],ActividadesCom[[#This Row],[PERÍODO 2]],ActividadesCom[[#This Row],[PERÍODO 3]],ActividadesCom[[#This Row],[PERÍODO 4]],ActividadesCom[[#This Row],[PERÍODO 5]])</f>
        <v>0</v>
      </c>
      <c r="I5279" s="6"/>
      <c r="J5279" s="5"/>
      <c r="K5279" s="5"/>
      <c r="L5279" s="5" t="str">
        <f>IF(ActividadesCom[[#This Row],[NIVEL 1]]&lt;&gt;0,VLOOKUP(ActividadesCom[[#This Row],[NIVEL 1]],Catálogo!A:B,2,FALSE),"")</f>
        <v/>
      </c>
      <c r="M5279" s="5"/>
      <c r="N5279" s="6"/>
      <c r="O5279" s="5"/>
      <c r="P5279" s="5"/>
      <c r="Q5279" s="5" t="str">
        <f>IF(ActividadesCom[[#This Row],[NIVEL 2]]&lt;&gt;0,VLOOKUP(ActividadesCom[[#This Row],[NIVEL 2]],Catálogo!A:B,2,FALSE),"")</f>
        <v/>
      </c>
      <c r="R5279" s="5"/>
      <c r="S5279" s="6"/>
      <c r="T5279" s="5"/>
      <c r="U5279" s="5"/>
      <c r="V5279" s="5" t="str">
        <f>IF(ActividadesCom[[#This Row],[NIVEL 3]]&lt;&gt;0,VLOOKUP(ActividadesCom[[#This Row],[NIVEL 3]],Catálogo!A:B,2,FALSE),"")</f>
        <v/>
      </c>
      <c r="W5279" s="5"/>
      <c r="X5279" s="6"/>
      <c r="Y5279" s="5"/>
      <c r="Z5279" s="5"/>
      <c r="AA5279" s="5" t="str">
        <f>IF(ActividadesCom[[#This Row],[NIVEL 4]]&lt;&gt;0,VLOOKUP(ActividadesCom[[#This Row],[NIVEL 4]],Catálogo!A:B,2,FALSE),"")</f>
        <v/>
      </c>
      <c r="AB5279" s="5"/>
      <c r="AC5279" s="6"/>
      <c r="AD5279" s="5"/>
      <c r="AE5279" s="5"/>
      <c r="AF5279" s="5" t="str">
        <f>IF(ActividadesCom[[#This Row],[NIVEL 5]]&lt;&gt;0,VLOOKUP(ActividadesCom[[#This Row],[NIVEL 5]],Catálogo!A:B,2,FALSE),"")</f>
        <v/>
      </c>
      <c r="AG5279" s="5"/>
    </row>
    <row r="5280" spans="1:33" ht="28.5" customHeight="1" x14ac:dyDescent="0.25">
      <c r="A5280" s="7">
        <v>26470204</v>
      </c>
      <c r="B5280" s="10" t="str">
        <f>VLOOKUP(ActividadesCom[[#This Row],[NO. DE CONTROL]],'LISTADO ESTUDIANTES'!A:C,2,FALSE)</f>
        <v>ORTEGON DANIEL JULIAN GAEL</v>
      </c>
      <c r="C5280" s="6" t="str">
        <f>VLOOKUP(ActividadesCom[[#This Row],[NO. DE CONTROL]],'LISTADO ESTUDIANTES'!A:C,3,FALSE)</f>
        <v>INGENIERIA EN ANIMACION DIGITAL Y EFECTOS VISUALES</v>
      </c>
      <c r="D5280" s="5" t="str">
        <f>VLOOKUP(ActividadesCom[[#This Row],[NO. DE CONTROL]],'LISTADO ESTUDIANTES'!A:D,4,FALSE)</f>
        <v>ACTIVO(A)</v>
      </c>
      <c r="E5280" s="7">
        <f>SUM(ActividadesCom[[#This Row],[CRÉD. 1]],ActividadesCom[[#This Row],[CRÉD. 2]],ActividadesCom[[#This Row],[CRÉD. 3]],ActividadesCom[[#This Row],[CRÉD. 4]],ActividadesCom[[#This Row],[CRÉD. 5]])</f>
        <v>0</v>
      </c>
      <c r="F5280" s="5" t="str">
        <f>IF(ActividadesCom[[#This Row],[ÚLTIMO SEMESTRE CON CRÉDITOS]]&gt;0,ROUND(AVERAGE(ActividadesCom[[#This Row],[VALOR NIVEL 5]],ActividadesCom[[#This Row],[VALOR NIVEL 4]],ActividadesCom[[#This Row],[VALOR NIVEL 3]],ActividadesCom[[#This Row],[VALOR NIVEL 2]],ActividadesCom[[#This Row],[VALOR NIVEL 1]]),0),"")</f>
        <v/>
      </c>
      <c r="G5280" s="7" t="str">
        <f>IF(ActividadesCom[[#This Row],[PROMEDIO]]="","",IF(ActividadesCom[[#This Row],[PROMEDIO]]&gt;=4,"EXCELENTE",IF(ActividadesCom[[#This Row],[PROMEDIO]]&gt;=3,"NOTABLE",IF(ActividadesCom[[#This Row],[PROMEDIO]]&gt;=2,"BUENO",IF(ActividadesCom[[#This Row],[PROMEDIO]]=1,"SUFICIENTE","")))))</f>
        <v/>
      </c>
      <c r="H5280" s="5">
        <f>MAX(ActividadesCom[[#This Row],[PERÍODO 1]],ActividadesCom[[#This Row],[PERÍODO 2]],ActividadesCom[[#This Row],[PERÍODO 3]],ActividadesCom[[#This Row],[PERÍODO 4]],ActividadesCom[[#This Row],[PERÍODO 5]])</f>
        <v>0</v>
      </c>
      <c r="I5280" s="6"/>
      <c r="J5280" s="5"/>
      <c r="K5280" s="5"/>
      <c r="L5280" s="5" t="str">
        <f>IF(ActividadesCom[[#This Row],[NIVEL 1]]&lt;&gt;0,VLOOKUP(ActividadesCom[[#This Row],[NIVEL 1]],Catálogo!A:B,2,FALSE),"")</f>
        <v/>
      </c>
      <c r="M5280" s="5"/>
      <c r="N5280" s="6"/>
      <c r="O5280" s="5"/>
      <c r="P5280" s="5"/>
      <c r="Q5280" s="5" t="str">
        <f>IF(ActividadesCom[[#This Row],[NIVEL 2]]&lt;&gt;0,VLOOKUP(ActividadesCom[[#This Row],[NIVEL 2]],Catálogo!A:B,2,FALSE),"")</f>
        <v/>
      </c>
      <c r="R5280" s="5"/>
      <c r="S5280" s="6"/>
      <c r="T5280" s="5"/>
      <c r="U5280" s="5"/>
      <c r="V5280" s="5" t="str">
        <f>IF(ActividadesCom[[#This Row],[NIVEL 3]]&lt;&gt;0,VLOOKUP(ActividadesCom[[#This Row],[NIVEL 3]],Catálogo!A:B,2,FALSE),"")</f>
        <v/>
      </c>
      <c r="W5280" s="5"/>
      <c r="X5280" s="6"/>
      <c r="Y5280" s="5"/>
      <c r="Z5280" s="5"/>
      <c r="AA5280" s="5" t="str">
        <f>IF(ActividadesCom[[#This Row],[NIVEL 4]]&lt;&gt;0,VLOOKUP(ActividadesCom[[#This Row],[NIVEL 4]],Catálogo!A:B,2,FALSE),"")</f>
        <v/>
      </c>
      <c r="AB5280" s="5"/>
      <c r="AC5280" s="6"/>
      <c r="AD5280" s="5"/>
      <c r="AE5280" s="5"/>
      <c r="AF5280" s="5" t="str">
        <f>IF(ActividadesCom[[#This Row],[NIVEL 5]]&lt;&gt;0,VLOOKUP(ActividadesCom[[#This Row],[NIVEL 5]],Catálogo!A:B,2,FALSE),"")</f>
        <v/>
      </c>
      <c r="AG5280" s="5"/>
    </row>
    <row r="5281" spans="1:33" ht="28.5" customHeight="1" x14ac:dyDescent="0.25">
      <c r="A5281" s="7">
        <v>26470205</v>
      </c>
      <c r="B5281" s="10" t="str">
        <f>VLOOKUP(ActividadesCom[[#This Row],[NO. DE CONTROL]],'LISTADO ESTUDIANTES'!A:C,2,FALSE)</f>
        <v>PIRRON HERRERA AZAEL RENE</v>
      </c>
      <c r="C5281" s="6" t="str">
        <f>VLOOKUP(ActividadesCom[[#This Row],[NO. DE CONTROL]],'LISTADO ESTUDIANTES'!A:C,3,FALSE)</f>
        <v>INGENIERIA EN ANIMACION DIGITAL Y EFECTOS VISUALES</v>
      </c>
      <c r="D5281" s="5" t="str">
        <f>VLOOKUP(ActividadesCom[[#This Row],[NO. DE CONTROL]],'LISTADO ESTUDIANTES'!A:D,4,FALSE)</f>
        <v>ACTIVO(A)</v>
      </c>
      <c r="E5281" s="7">
        <f>SUM(ActividadesCom[[#This Row],[CRÉD. 1]],ActividadesCom[[#This Row],[CRÉD. 2]],ActividadesCom[[#This Row],[CRÉD. 3]],ActividadesCom[[#This Row],[CRÉD. 4]],ActividadesCom[[#This Row],[CRÉD. 5]])</f>
        <v>0</v>
      </c>
      <c r="F5281" s="5" t="str">
        <f>IF(ActividadesCom[[#This Row],[ÚLTIMO SEMESTRE CON CRÉDITOS]]&gt;0,ROUND(AVERAGE(ActividadesCom[[#This Row],[VALOR NIVEL 5]],ActividadesCom[[#This Row],[VALOR NIVEL 4]],ActividadesCom[[#This Row],[VALOR NIVEL 3]],ActividadesCom[[#This Row],[VALOR NIVEL 2]],ActividadesCom[[#This Row],[VALOR NIVEL 1]]),0),"")</f>
        <v/>
      </c>
      <c r="G5281" s="7" t="str">
        <f>IF(ActividadesCom[[#This Row],[PROMEDIO]]="","",IF(ActividadesCom[[#This Row],[PROMEDIO]]&gt;=4,"EXCELENTE",IF(ActividadesCom[[#This Row],[PROMEDIO]]&gt;=3,"NOTABLE",IF(ActividadesCom[[#This Row],[PROMEDIO]]&gt;=2,"BUENO",IF(ActividadesCom[[#This Row],[PROMEDIO]]=1,"SUFICIENTE","")))))</f>
        <v/>
      </c>
      <c r="H5281" s="5">
        <f>MAX(ActividadesCom[[#This Row],[PERÍODO 1]],ActividadesCom[[#This Row],[PERÍODO 2]],ActividadesCom[[#This Row],[PERÍODO 3]],ActividadesCom[[#This Row],[PERÍODO 4]],ActividadesCom[[#This Row],[PERÍODO 5]])</f>
        <v>0</v>
      </c>
      <c r="I5281" s="6"/>
      <c r="J5281" s="5"/>
      <c r="K5281" s="5"/>
      <c r="L5281" s="5" t="str">
        <f>IF(ActividadesCom[[#This Row],[NIVEL 1]]&lt;&gt;0,VLOOKUP(ActividadesCom[[#This Row],[NIVEL 1]],Catálogo!A:B,2,FALSE),"")</f>
        <v/>
      </c>
      <c r="M5281" s="5"/>
      <c r="N5281" s="6"/>
      <c r="O5281" s="5"/>
      <c r="P5281" s="5"/>
      <c r="Q5281" s="5" t="str">
        <f>IF(ActividadesCom[[#This Row],[NIVEL 2]]&lt;&gt;0,VLOOKUP(ActividadesCom[[#This Row],[NIVEL 2]],Catálogo!A:B,2,FALSE),"")</f>
        <v/>
      </c>
      <c r="R5281" s="5"/>
      <c r="S5281" s="6"/>
      <c r="T5281" s="5"/>
      <c r="U5281" s="5"/>
      <c r="V5281" s="5" t="str">
        <f>IF(ActividadesCom[[#This Row],[NIVEL 3]]&lt;&gt;0,VLOOKUP(ActividadesCom[[#This Row],[NIVEL 3]],Catálogo!A:B,2,FALSE),"")</f>
        <v/>
      </c>
      <c r="W5281" s="5"/>
      <c r="X5281" s="6"/>
      <c r="Y5281" s="5"/>
      <c r="Z5281" s="5"/>
      <c r="AA5281" s="5" t="str">
        <f>IF(ActividadesCom[[#This Row],[NIVEL 4]]&lt;&gt;0,VLOOKUP(ActividadesCom[[#This Row],[NIVEL 4]],Catálogo!A:B,2,FALSE),"")</f>
        <v/>
      </c>
      <c r="AB5281" s="5"/>
      <c r="AC5281" s="6"/>
      <c r="AD5281" s="5"/>
      <c r="AE5281" s="5"/>
      <c r="AF5281" s="5" t="str">
        <f>IF(ActividadesCom[[#This Row],[NIVEL 5]]&lt;&gt;0,VLOOKUP(ActividadesCom[[#This Row],[NIVEL 5]],Catálogo!A:B,2,FALSE),"")</f>
        <v/>
      </c>
      <c r="AG5281" s="5"/>
    </row>
    <row r="5282" spans="1:33" ht="28.5" customHeight="1" x14ac:dyDescent="0.25">
      <c r="A5282" s="7">
        <v>26470206</v>
      </c>
      <c r="B5282" s="10" t="str">
        <f>VLOOKUP(ActividadesCom[[#This Row],[NO. DE CONTROL]],'LISTADO ESTUDIANTES'!A:C,2,FALSE)</f>
        <v>ROSADO AGUILETA FRANCISCO ALEJANDRO</v>
      </c>
      <c r="C5282" s="6" t="str">
        <f>VLOOKUP(ActividadesCom[[#This Row],[NO. DE CONTROL]],'LISTADO ESTUDIANTES'!A:C,3,FALSE)</f>
        <v>INGENIERIA EN ANIMACION DIGITAL Y EFECTOS VISUALES</v>
      </c>
      <c r="D5282" s="5" t="str">
        <f>VLOOKUP(ActividadesCom[[#This Row],[NO. DE CONTROL]],'LISTADO ESTUDIANTES'!A:D,4,FALSE)</f>
        <v>ACTIVO(A)</v>
      </c>
      <c r="E5282" s="7">
        <f>SUM(ActividadesCom[[#This Row],[CRÉD. 1]],ActividadesCom[[#This Row],[CRÉD. 2]],ActividadesCom[[#This Row],[CRÉD. 3]],ActividadesCom[[#This Row],[CRÉD. 4]],ActividadesCom[[#This Row],[CRÉD. 5]])</f>
        <v>0</v>
      </c>
      <c r="F5282" s="5" t="str">
        <f>IF(ActividadesCom[[#This Row],[ÚLTIMO SEMESTRE CON CRÉDITOS]]&gt;0,ROUND(AVERAGE(ActividadesCom[[#This Row],[VALOR NIVEL 5]],ActividadesCom[[#This Row],[VALOR NIVEL 4]],ActividadesCom[[#This Row],[VALOR NIVEL 3]],ActividadesCom[[#This Row],[VALOR NIVEL 2]],ActividadesCom[[#This Row],[VALOR NIVEL 1]]),0),"")</f>
        <v/>
      </c>
      <c r="G5282" s="7" t="str">
        <f>IF(ActividadesCom[[#This Row],[PROMEDIO]]="","",IF(ActividadesCom[[#This Row],[PROMEDIO]]&gt;=4,"EXCELENTE",IF(ActividadesCom[[#This Row],[PROMEDIO]]&gt;=3,"NOTABLE",IF(ActividadesCom[[#This Row],[PROMEDIO]]&gt;=2,"BUENO",IF(ActividadesCom[[#This Row],[PROMEDIO]]=1,"SUFICIENTE","")))))</f>
        <v/>
      </c>
      <c r="H5282" s="5">
        <f>MAX(ActividadesCom[[#This Row],[PERÍODO 1]],ActividadesCom[[#This Row],[PERÍODO 2]],ActividadesCom[[#This Row],[PERÍODO 3]],ActividadesCom[[#This Row],[PERÍODO 4]],ActividadesCom[[#This Row],[PERÍODO 5]])</f>
        <v>0</v>
      </c>
      <c r="I5282" s="6"/>
      <c r="J5282" s="5"/>
      <c r="K5282" s="5"/>
      <c r="L5282" s="5" t="str">
        <f>IF(ActividadesCom[[#This Row],[NIVEL 1]]&lt;&gt;0,VLOOKUP(ActividadesCom[[#This Row],[NIVEL 1]],Catálogo!A:B,2,FALSE),"")</f>
        <v/>
      </c>
      <c r="M5282" s="5"/>
      <c r="N5282" s="6"/>
      <c r="O5282" s="5"/>
      <c r="P5282" s="5"/>
      <c r="Q5282" s="5" t="str">
        <f>IF(ActividadesCom[[#This Row],[NIVEL 2]]&lt;&gt;0,VLOOKUP(ActividadesCom[[#This Row],[NIVEL 2]],Catálogo!A:B,2,FALSE),"")</f>
        <v/>
      </c>
      <c r="R5282" s="5"/>
      <c r="S5282" s="6"/>
      <c r="T5282" s="5"/>
      <c r="U5282" s="5"/>
      <c r="V5282" s="5" t="str">
        <f>IF(ActividadesCom[[#This Row],[NIVEL 3]]&lt;&gt;0,VLOOKUP(ActividadesCom[[#This Row],[NIVEL 3]],Catálogo!A:B,2,FALSE),"")</f>
        <v/>
      </c>
      <c r="W5282" s="5"/>
      <c r="X5282" s="6"/>
      <c r="Y5282" s="5"/>
      <c r="Z5282" s="5"/>
      <c r="AA5282" s="5" t="str">
        <f>IF(ActividadesCom[[#This Row],[NIVEL 4]]&lt;&gt;0,VLOOKUP(ActividadesCom[[#This Row],[NIVEL 4]],Catálogo!A:B,2,FALSE),"")</f>
        <v/>
      </c>
      <c r="AB5282" s="5"/>
      <c r="AC5282" s="6"/>
      <c r="AD5282" s="5"/>
      <c r="AE5282" s="5"/>
      <c r="AF5282" s="5" t="str">
        <f>IF(ActividadesCom[[#This Row],[NIVEL 5]]&lt;&gt;0,VLOOKUP(ActividadesCom[[#This Row],[NIVEL 5]],Catálogo!A:B,2,FALSE),"")</f>
        <v/>
      </c>
      <c r="AG5282" s="5"/>
    </row>
    <row r="5283" spans="1:33" ht="28.5" customHeight="1" x14ac:dyDescent="0.25">
      <c r="A5283" s="7">
        <v>26470207</v>
      </c>
      <c r="B5283" s="10" t="str">
        <f>VLOOKUP(ActividadesCom[[#This Row],[NO. DE CONTROL]],'LISTADO ESTUDIANTES'!A:C,2,FALSE)</f>
        <v>GARCIA CANTO SOPHIA KARELI</v>
      </c>
      <c r="C5283" s="6" t="str">
        <f>VLOOKUP(ActividadesCom[[#This Row],[NO. DE CONTROL]],'LISTADO ESTUDIANTES'!A:C,3,FALSE)</f>
        <v>INGENIERIA EN ANIMACION DIGITAL Y EFECTOS VISUALES</v>
      </c>
      <c r="D5283" s="5" t="str">
        <f>VLOOKUP(ActividadesCom[[#This Row],[NO. DE CONTROL]],'LISTADO ESTUDIANTES'!A:D,4,FALSE)</f>
        <v>ACTIVO(A)</v>
      </c>
      <c r="E5283" s="7">
        <f>SUM(ActividadesCom[[#This Row],[CRÉD. 1]],ActividadesCom[[#This Row],[CRÉD. 2]],ActividadesCom[[#This Row],[CRÉD. 3]],ActividadesCom[[#This Row],[CRÉD. 4]],ActividadesCom[[#This Row],[CRÉD. 5]])</f>
        <v>0</v>
      </c>
      <c r="F5283" s="5" t="str">
        <f>IF(ActividadesCom[[#This Row],[ÚLTIMO SEMESTRE CON CRÉDITOS]]&gt;0,ROUND(AVERAGE(ActividadesCom[[#This Row],[VALOR NIVEL 5]],ActividadesCom[[#This Row],[VALOR NIVEL 4]],ActividadesCom[[#This Row],[VALOR NIVEL 3]],ActividadesCom[[#This Row],[VALOR NIVEL 2]],ActividadesCom[[#This Row],[VALOR NIVEL 1]]),0),"")</f>
        <v/>
      </c>
      <c r="G5283" s="7" t="str">
        <f>IF(ActividadesCom[[#This Row],[PROMEDIO]]="","",IF(ActividadesCom[[#This Row],[PROMEDIO]]&gt;=4,"EXCELENTE",IF(ActividadesCom[[#This Row],[PROMEDIO]]&gt;=3,"NOTABLE",IF(ActividadesCom[[#This Row],[PROMEDIO]]&gt;=2,"BUENO",IF(ActividadesCom[[#This Row],[PROMEDIO]]=1,"SUFICIENTE","")))))</f>
        <v/>
      </c>
      <c r="H5283" s="5">
        <f>MAX(ActividadesCom[[#This Row],[PERÍODO 1]],ActividadesCom[[#This Row],[PERÍODO 2]],ActividadesCom[[#This Row],[PERÍODO 3]],ActividadesCom[[#This Row],[PERÍODO 4]],ActividadesCom[[#This Row],[PERÍODO 5]])</f>
        <v>0</v>
      </c>
      <c r="I5283" s="6"/>
      <c r="J5283" s="5"/>
      <c r="K5283" s="5"/>
      <c r="L5283" s="5" t="str">
        <f>IF(ActividadesCom[[#This Row],[NIVEL 1]]&lt;&gt;0,VLOOKUP(ActividadesCom[[#This Row],[NIVEL 1]],Catálogo!A:B,2,FALSE),"")</f>
        <v/>
      </c>
      <c r="M5283" s="5"/>
      <c r="N5283" s="6"/>
      <c r="O5283" s="5"/>
      <c r="P5283" s="5"/>
      <c r="Q5283" s="5" t="str">
        <f>IF(ActividadesCom[[#This Row],[NIVEL 2]]&lt;&gt;0,VLOOKUP(ActividadesCom[[#This Row],[NIVEL 2]],Catálogo!A:B,2,FALSE),"")</f>
        <v/>
      </c>
      <c r="R5283" s="5"/>
      <c r="S5283" s="6"/>
      <c r="T5283" s="5"/>
      <c r="U5283" s="5"/>
      <c r="V5283" s="5" t="str">
        <f>IF(ActividadesCom[[#This Row],[NIVEL 3]]&lt;&gt;0,VLOOKUP(ActividadesCom[[#This Row],[NIVEL 3]],Catálogo!A:B,2,FALSE),"")</f>
        <v/>
      </c>
      <c r="W5283" s="5"/>
      <c r="X5283" s="6"/>
      <c r="Y5283" s="5"/>
      <c r="Z5283" s="5"/>
      <c r="AA5283" s="5" t="str">
        <f>IF(ActividadesCom[[#This Row],[NIVEL 4]]&lt;&gt;0,VLOOKUP(ActividadesCom[[#This Row],[NIVEL 4]],Catálogo!A:B,2,FALSE),"")</f>
        <v/>
      </c>
      <c r="AB5283" s="5"/>
      <c r="AC5283" s="6"/>
      <c r="AD5283" s="5"/>
      <c r="AE5283" s="5"/>
      <c r="AF5283" s="5" t="str">
        <f>IF(ActividadesCom[[#This Row],[NIVEL 5]]&lt;&gt;0,VLOOKUP(ActividadesCom[[#This Row],[NIVEL 5]],Catálogo!A:B,2,FALSE),"")</f>
        <v/>
      </c>
      <c r="AG5283" s="5"/>
    </row>
    <row r="5284" spans="1:33" ht="28.5" customHeight="1" x14ac:dyDescent="0.25">
      <c r="A5284" s="7">
        <v>26470208</v>
      </c>
      <c r="B5284" s="10" t="str">
        <f>VLOOKUP(ActividadesCom[[#This Row],[NO. DE CONTROL]],'LISTADO ESTUDIANTES'!A:C,2,FALSE)</f>
        <v>TORRES SANCHEZ CESAR DARIO</v>
      </c>
      <c r="C5284" s="6" t="str">
        <f>VLOOKUP(ActividadesCom[[#This Row],[NO. DE CONTROL]],'LISTADO ESTUDIANTES'!A:C,3,FALSE)</f>
        <v>INGENIERIA EN ANIMACION DIGITAL Y EFECTOS VISUALES</v>
      </c>
      <c r="D5284" s="5" t="str">
        <f>VLOOKUP(ActividadesCom[[#This Row],[NO. DE CONTROL]],'LISTADO ESTUDIANTES'!A:D,4,FALSE)</f>
        <v>ACTIVO(A)</v>
      </c>
      <c r="E5284" s="7">
        <f>SUM(ActividadesCom[[#This Row],[CRÉD. 1]],ActividadesCom[[#This Row],[CRÉD. 2]],ActividadesCom[[#This Row],[CRÉD. 3]],ActividadesCom[[#This Row],[CRÉD. 4]],ActividadesCom[[#This Row],[CRÉD. 5]])</f>
        <v>0</v>
      </c>
      <c r="F5284" s="5" t="str">
        <f>IF(ActividadesCom[[#This Row],[ÚLTIMO SEMESTRE CON CRÉDITOS]]&gt;0,ROUND(AVERAGE(ActividadesCom[[#This Row],[VALOR NIVEL 5]],ActividadesCom[[#This Row],[VALOR NIVEL 4]],ActividadesCom[[#This Row],[VALOR NIVEL 3]],ActividadesCom[[#This Row],[VALOR NIVEL 2]],ActividadesCom[[#This Row],[VALOR NIVEL 1]]),0),"")</f>
        <v/>
      </c>
      <c r="G5284" s="7" t="str">
        <f>IF(ActividadesCom[[#This Row],[PROMEDIO]]="","",IF(ActividadesCom[[#This Row],[PROMEDIO]]&gt;=4,"EXCELENTE",IF(ActividadesCom[[#This Row],[PROMEDIO]]&gt;=3,"NOTABLE",IF(ActividadesCom[[#This Row],[PROMEDIO]]&gt;=2,"BUENO",IF(ActividadesCom[[#This Row],[PROMEDIO]]=1,"SUFICIENTE","")))))</f>
        <v/>
      </c>
      <c r="H5284" s="5">
        <f>MAX(ActividadesCom[[#This Row],[PERÍODO 1]],ActividadesCom[[#This Row],[PERÍODO 2]],ActividadesCom[[#This Row],[PERÍODO 3]],ActividadesCom[[#This Row],[PERÍODO 4]],ActividadesCom[[#This Row],[PERÍODO 5]])</f>
        <v>0</v>
      </c>
      <c r="I5284" s="6"/>
      <c r="J5284" s="5"/>
      <c r="K5284" s="5"/>
      <c r="L5284" s="5" t="str">
        <f>IF(ActividadesCom[[#This Row],[NIVEL 1]]&lt;&gt;0,VLOOKUP(ActividadesCom[[#This Row],[NIVEL 1]],Catálogo!A:B,2,FALSE),"")</f>
        <v/>
      </c>
      <c r="M5284" s="5"/>
      <c r="N5284" s="6"/>
      <c r="O5284" s="5"/>
      <c r="P5284" s="5"/>
      <c r="Q5284" s="5" t="str">
        <f>IF(ActividadesCom[[#This Row],[NIVEL 2]]&lt;&gt;0,VLOOKUP(ActividadesCom[[#This Row],[NIVEL 2]],Catálogo!A:B,2,FALSE),"")</f>
        <v/>
      </c>
      <c r="R5284" s="5"/>
      <c r="S5284" s="6"/>
      <c r="T5284" s="5"/>
      <c r="U5284" s="5"/>
      <c r="V5284" s="5" t="str">
        <f>IF(ActividadesCom[[#This Row],[NIVEL 3]]&lt;&gt;0,VLOOKUP(ActividadesCom[[#This Row],[NIVEL 3]],Catálogo!A:B,2,FALSE),"")</f>
        <v/>
      </c>
      <c r="W5284" s="5"/>
      <c r="X5284" s="6"/>
      <c r="Y5284" s="5"/>
      <c r="Z5284" s="5"/>
      <c r="AA5284" s="5" t="str">
        <f>IF(ActividadesCom[[#This Row],[NIVEL 4]]&lt;&gt;0,VLOOKUP(ActividadesCom[[#This Row],[NIVEL 4]],Catálogo!A:B,2,FALSE),"")</f>
        <v/>
      </c>
      <c r="AB5284" s="5"/>
      <c r="AC5284" s="6"/>
      <c r="AD5284" s="5"/>
      <c r="AE5284" s="5"/>
      <c r="AF5284" s="5" t="str">
        <f>IF(ActividadesCom[[#This Row],[NIVEL 5]]&lt;&gt;0,VLOOKUP(ActividadesCom[[#This Row],[NIVEL 5]],Catálogo!A:B,2,FALSE),"")</f>
        <v/>
      </c>
      <c r="AG5284" s="5"/>
    </row>
    <row r="5285" spans="1:33" ht="28.5" customHeight="1" x14ac:dyDescent="0.25">
      <c r="A5285" s="7">
        <v>26470209</v>
      </c>
      <c r="B5285" s="10" t="str">
        <f>VLOOKUP(ActividadesCom[[#This Row],[NO. DE CONTROL]],'LISTADO ESTUDIANTES'!A:C,2,FALSE)</f>
        <v>XEQUE US DANA SOFIA</v>
      </c>
      <c r="C5285" s="6" t="str">
        <f>VLOOKUP(ActividadesCom[[#This Row],[NO. DE CONTROL]],'LISTADO ESTUDIANTES'!A:C,3,FALSE)</f>
        <v>INGENIERIA EN ANIMACION DIGITAL Y EFECTOS VISUALES</v>
      </c>
      <c r="D5285" s="5" t="str">
        <f>VLOOKUP(ActividadesCom[[#This Row],[NO. DE CONTROL]],'LISTADO ESTUDIANTES'!A:D,4,FALSE)</f>
        <v>ACTIVO(A)</v>
      </c>
      <c r="E5285" s="7">
        <f>SUM(ActividadesCom[[#This Row],[CRÉD. 1]],ActividadesCom[[#This Row],[CRÉD. 2]],ActividadesCom[[#This Row],[CRÉD. 3]],ActividadesCom[[#This Row],[CRÉD. 4]],ActividadesCom[[#This Row],[CRÉD. 5]])</f>
        <v>0</v>
      </c>
      <c r="F5285" s="5" t="str">
        <f>IF(ActividadesCom[[#This Row],[ÚLTIMO SEMESTRE CON CRÉDITOS]]&gt;0,ROUND(AVERAGE(ActividadesCom[[#This Row],[VALOR NIVEL 5]],ActividadesCom[[#This Row],[VALOR NIVEL 4]],ActividadesCom[[#This Row],[VALOR NIVEL 3]],ActividadesCom[[#This Row],[VALOR NIVEL 2]],ActividadesCom[[#This Row],[VALOR NIVEL 1]]),0),"")</f>
        <v/>
      </c>
      <c r="G5285" s="7" t="str">
        <f>IF(ActividadesCom[[#This Row],[PROMEDIO]]="","",IF(ActividadesCom[[#This Row],[PROMEDIO]]&gt;=4,"EXCELENTE",IF(ActividadesCom[[#This Row],[PROMEDIO]]&gt;=3,"NOTABLE",IF(ActividadesCom[[#This Row],[PROMEDIO]]&gt;=2,"BUENO",IF(ActividadesCom[[#This Row],[PROMEDIO]]=1,"SUFICIENTE","")))))</f>
        <v/>
      </c>
      <c r="H5285" s="5">
        <f>MAX(ActividadesCom[[#This Row],[PERÍODO 1]],ActividadesCom[[#This Row],[PERÍODO 2]],ActividadesCom[[#This Row],[PERÍODO 3]],ActividadesCom[[#This Row],[PERÍODO 4]],ActividadesCom[[#This Row],[PERÍODO 5]])</f>
        <v>0</v>
      </c>
      <c r="I5285" s="6"/>
      <c r="J5285" s="5"/>
      <c r="K5285" s="5"/>
      <c r="L5285" s="5" t="str">
        <f>IF(ActividadesCom[[#This Row],[NIVEL 1]]&lt;&gt;0,VLOOKUP(ActividadesCom[[#This Row],[NIVEL 1]],Catálogo!A:B,2,FALSE),"")</f>
        <v/>
      </c>
      <c r="M5285" s="5"/>
      <c r="N5285" s="6"/>
      <c r="O5285" s="5"/>
      <c r="P5285" s="5"/>
      <c r="Q5285" s="5" t="str">
        <f>IF(ActividadesCom[[#This Row],[NIVEL 2]]&lt;&gt;0,VLOOKUP(ActividadesCom[[#This Row],[NIVEL 2]],Catálogo!A:B,2,FALSE),"")</f>
        <v/>
      </c>
      <c r="R5285" s="5"/>
      <c r="S5285" s="6"/>
      <c r="T5285" s="5"/>
      <c r="U5285" s="5"/>
      <c r="V5285" s="5" t="str">
        <f>IF(ActividadesCom[[#This Row],[NIVEL 3]]&lt;&gt;0,VLOOKUP(ActividadesCom[[#This Row],[NIVEL 3]],Catálogo!A:B,2,FALSE),"")</f>
        <v/>
      </c>
      <c r="W5285" s="5"/>
      <c r="X5285" s="6"/>
      <c r="Y5285" s="5"/>
      <c r="Z5285" s="5"/>
      <c r="AA5285" s="5" t="str">
        <f>IF(ActividadesCom[[#This Row],[NIVEL 4]]&lt;&gt;0,VLOOKUP(ActividadesCom[[#This Row],[NIVEL 4]],Catálogo!A:B,2,FALSE),"")</f>
        <v/>
      </c>
      <c r="AB5285" s="5"/>
      <c r="AC5285" s="6"/>
      <c r="AD5285" s="5"/>
      <c r="AE5285" s="5"/>
      <c r="AF5285" s="5" t="str">
        <f>IF(ActividadesCom[[#This Row],[NIVEL 5]]&lt;&gt;0,VLOOKUP(ActividadesCom[[#This Row],[NIVEL 5]],Catálogo!A:B,2,FALSE),"")</f>
        <v/>
      </c>
      <c r="AG5285" s="5"/>
    </row>
    <row r="5286" spans="1:33" ht="28.5" customHeight="1" x14ac:dyDescent="0.25">
      <c r="A5286" s="7">
        <v>26470210</v>
      </c>
      <c r="B5286" s="10" t="str">
        <f>VLOOKUP(ActividadesCom[[#This Row],[NO. DE CONTROL]],'LISTADO ESTUDIANTES'!A:C,2,FALSE)</f>
        <v>ZAPATA MASS IRLANDA VALENTINA</v>
      </c>
      <c r="C5286" s="6" t="str">
        <f>VLOOKUP(ActividadesCom[[#This Row],[NO. DE CONTROL]],'LISTADO ESTUDIANTES'!A:C,3,FALSE)</f>
        <v>INGENIERIA EN ANIMACION DIGITAL Y EFECTOS VISUALES</v>
      </c>
      <c r="D5286" s="5" t="str">
        <f>VLOOKUP(ActividadesCom[[#This Row],[NO. DE CONTROL]],'LISTADO ESTUDIANTES'!A:D,4,FALSE)</f>
        <v>ACTIVO(A)</v>
      </c>
      <c r="E5286" s="7">
        <f>SUM(ActividadesCom[[#This Row],[CRÉD. 1]],ActividadesCom[[#This Row],[CRÉD. 2]],ActividadesCom[[#This Row],[CRÉD. 3]],ActividadesCom[[#This Row],[CRÉD. 4]],ActividadesCom[[#This Row],[CRÉD. 5]])</f>
        <v>0</v>
      </c>
      <c r="F5286" s="5" t="str">
        <f>IF(ActividadesCom[[#This Row],[ÚLTIMO SEMESTRE CON CRÉDITOS]]&gt;0,ROUND(AVERAGE(ActividadesCom[[#This Row],[VALOR NIVEL 5]],ActividadesCom[[#This Row],[VALOR NIVEL 4]],ActividadesCom[[#This Row],[VALOR NIVEL 3]],ActividadesCom[[#This Row],[VALOR NIVEL 2]],ActividadesCom[[#This Row],[VALOR NIVEL 1]]),0),"")</f>
        <v/>
      </c>
      <c r="G5286" s="7" t="str">
        <f>IF(ActividadesCom[[#This Row],[PROMEDIO]]="","",IF(ActividadesCom[[#This Row],[PROMEDIO]]&gt;=4,"EXCELENTE",IF(ActividadesCom[[#This Row],[PROMEDIO]]&gt;=3,"NOTABLE",IF(ActividadesCom[[#This Row],[PROMEDIO]]&gt;=2,"BUENO",IF(ActividadesCom[[#This Row],[PROMEDIO]]=1,"SUFICIENTE","")))))</f>
        <v/>
      </c>
      <c r="H5286" s="5">
        <f>MAX(ActividadesCom[[#This Row],[PERÍODO 1]],ActividadesCom[[#This Row],[PERÍODO 2]],ActividadesCom[[#This Row],[PERÍODO 3]],ActividadesCom[[#This Row],[PERÍODO 4]],ActividadesCom[[#This Row],[PERÍODO 5]])</f>
        <v>0</v>
      </c>
      <c r="I5286" s="6"/>
      <c r="J5286" s="5"/>
      <c r="K5286" s="5"/>
      <c r="L5286" s="5" t="str">
        <f>IF(ActividadesCom[[#This Row],[NIVEL 1]]&lt;&gt;0,VLOOKUP(ActividadesCom[[#This Row],[NIVEL 1]],Catálogo!A:B,2,FALSE),"")</f>
        <v/>
      </c>
      <c r="M5286" s="5"/>
      <c r="N5286" s="6"/>
      <c r="O5286" s="5"/>
      <c r="P5286" s="5"/>
      <c r="Q5286" s="5" t="str">
        <f>IF(ActividadesCom[[#This Row],[NIVEL 2]]&lt;&gt;0,VLOOKUP(ActividadesCom[[#This Row],[NIVEL 2]],Catálogo!A:B,2,FALSE),"")</f>
        <v/>
      </c>
      <c r="R5286" s="5"/>
      <c r="S5286" s="6"/>
      <c r="T5286" s="5"/>
      <c r="U5286" s="5"/>
      <c r="V5286" s="5" t="str">
        <f>IF(ActividadesCom[[#This Row],[NIVEL 3]]&lt;&gt;0,VLOOKUP(ActividadesCom[[#This Row],[NIVEL 3]],Catálogo!A:B,2,FALSE),"")</f>
        <v/>
      </c>
      <c r="W5286" s="5"/>
      <c r="X5286" s="6"/>
      <c r="Y5286" s="5"/>
      <c r="Z5286" s="5"/>
      <c r="AA5286" s="5" t="str">
        <f>IF(ActividadesCom[[#This Row],[NIVEL 4]]&lt;&gt;0,VLOOKUP(ActividadesCom[[#This Row],[NIVEL 4]],Catálogo!A:B,2,FALSE),"")</f>
        <v/>
      </c>
      <c r="AB5286" s="5"/>
      <c r="AC5286" s="6"/>
      <c r="AD5286" s="5"/>
      <c r="AE5286" s="5"/>
      <c r="AF5286" s="5" t="str">
        <f>IF(ActividadesCom[[#This Row],[NIVEL 5]]&lt;&gt;0,VLOOKUP(ActividadesCom[[#This Row],[NIVEL 5]],Catálogo!A:B,2,FALSE),"")</f>
        <v/>
      </c>
      <c r="AG5286" s="5"/>
    </row>
    <row r="5287" spans="1:33" ht="28.5" customHeight="1" x14ac:dyDescent="0.25">
      <c r="A5287" s="7">
        <v>26470211</v>
      </c>
      <c r="B5287" s="10" t="str">
        <f>VLOOKUP(ActividadesCom[[#This Row],[NO. DE CONTROL]],'LISTADO ESTUDIANTES'!A:C,2,FALSE)</f>
        <v>ARELLANO SEQUEDA JADE MARIA</v>
      </c>
      <c r="C5287" s="6" t="str">
        <f>VLOOKUP(ActividadesCom[[#This Row],[NO. DE CONTROL]],'LISTADO ESTUDIANTES'!A:C,3,FALSE)</f>
        <v>INGENIERIA INDUSTRIAL</v>
      </c>
      <c r="D5287" s="5" t="str">
        <f>VLOOKUP(ActividadesCom[[#This Row],[NO. DE CONTROL]],'LISTADO ESTUDIANTES'!A:D,4,FALSE)</f>
        <v>ACTIVO(A)</v>
      </c>
      <c r="E5287" s="7">
        <f>SUM(ActividadesCom[[#This Row],[CRÉD. 1]],ActividadesCom[[#This Row],[CRÉD. 2]],ActividadesCom[[#This Row],[CRÉD. 3]],ActividadesCom[[#This Row],[CRÉD. 4]],ActividadesCom[[#This Row],[CRÉD. 5]])</f>
        <v>0</v>
      </c>
      <c r="F5287" s="5" t="str">
        <f>IF(ActividadesCom[[#This Row],[ÚLTIMO SEMESTRE CON CRÉDITOS]]&gt;0,ROUND(AVERAGE(ActividadesCom[[#This Row],[VALOR NIVEL 5]],ActividadesCom[[#This Row],[VALOR NIVEL 4]],ActividadesCom[[#This Row],[VALOR NIVEL 3]],ActividadesCom[[#This Row],[VALOR NIVEL 2]],ActividadesCom[[#This Row],[VALOR NIVEL 1]]),0),"")</f>
        <v/>
      </c>
      <c r="G5287" s="7" t="str">
        <f>IF(ActividadesCom[[#This Row],[PROMEDIO]]="","",IF(ActividadesCom[[#This Row],[PROMEDIO]]&gt;=4,"EXCELENTE",IF(ActividadesCom[[#This Row],[PROMEDIO]]&gt;=3,"NOTABLE",IF(ActividadesCom[[#This Row],[PROMEDIO]]&gt;=2,"BUENO",IF(ActividadesCom[[#This Row],[PROMEDIO]]=1,"SUFICIENTE","")))))</f>
        <v/>
      </c>
      <c r="H5287" s="5">
        <f>MAX(ActividadesCom[[#This Row],[PERÍODO 1]],ActividadesCom[[#This Row],[PERÍODO 2]],ActividadesCom[[#This Row],[PERÍODO 3]],ActividadesCom[[#This Row],[PERÍODO 4]],ActividadesCom[[#This Row],[PERÍODO 5]])</f>
        <v>0</v>
      </c>
      <c r="I5287" s="6"/>
      <c r="J5287" s="5"/>
      <c r="K5287" s="5"/>
      <c r="L5287" s="5" t="str">
        <f>IF(ActividadesCom[[#This Row],[NIVEL 1]]&lt;&gt;0,VLOOKUP(ActividadesCom[[#This Row],[NIVEL 1]],Catálogo!A:B,2,FALSE),"")</f>
        <v/>
      </c>
      <c r="M5287" s="5"/>
      <c r="N5287" s="6"/>
      <c r="O5287" s="5"/>
      <c r="P5287" s="5"/>
      <c r="Q5287" s="5" t="str">
        <f>IF(ActividadesCom[[#This Row],[NIVEL 2]]&lt;&gt;0,VLOOKUP(ActividadesCom[[#This Row],[NIVEL 2]],Catálogo!A:B,2,FALSE),"")</f>
        <v/>
      </c>
      <c r="R5287" s="5"/>
      <c r="S5287" s="6"/>
      <c r="T5287" s="5"/>
      <c r="U5287" s="5"/>
      <c r="V5287" s="5" t="str">
        <f>IF(ActividadesCom[[#This Row],[NIVEL 3]]&lt;&gt;0,VLOOKUP(ActividadesCom[[#This Row],[NIVEL 3]],Catálogo!A:B,2,FALSE),"")</f>
        <v/>
      </c>
      <c r="W5287" s="5"/>
      <c r="X5287" s="6"/>
      <c r="Y5287" s="5"/>
      <c r="Z5287" s="5"/>
      <c r="AA5287" s="5" t="str">
        <f>IF(ActividadesCom[[#This Row],[NIVEL 4]]&lt;&gt;0,VLOOKUP(ActividadesCom[[#This Row],[NIVEL 4]],Catálogo!A:B,2,FALSE),"")</f>
        <v/>
      </c>
      <c r="AB5287" s="5"/>
      <c r="AC5287" s="6"/>
      <c r="AD5287" s="5"/>
      <c r="AE5287" s="5"/>
      <c r="AF5287" s="5" t="str">
        <f>IF(ActividadesCom[[#This Row],[NIVEL 5]]&lt;&gt;0,VLOOKUP(ActividadesCom[[#This Row],[NIVEL 5]],Catálogo!A:B,2,FALSE),"")</f>
        <v/>
      </c>
      <c r="AG5287" s="5"/>
    </row>
    <row r="5288" spans="1:33" ht="28.5" customHeight="1" x14ac:dyDescent="0.25">
      <c r="A5288" s="7">
        <v>26470212</v>
      </c>
      <c r="B5288" s="10" t="str">
        <f>VLOOKUP(ActividadesCom[[#This Row],[NO. DE CONTROL]],'LISTADO ESTUDIANTES'!A:C,2,FALSE)</f>
        <v>CAB GUZMAN JOSELYN</v>
      </c>
      <c r="C5288" s="6" t="str">
        <f>VLOOKUP(ActividadesCom[[#This Row],[NO. DE CONTROL]],'LISTADO ESTUDIANTES'!A:C,3,FALSE)</f>
        <v>INGENIERIA INDUSTRIAL</v>
      </c>
      <c r="D5288" s="5" t="str">
        <f>VLOOKUP(ActividadesCom[[#This Row],[NO. DE CONTROL]],'LISTADO ESTUDIANTES'!A:D,4,FALSE)</f>
        <v>ACTIVO(A)</v>
      </c>
      <c r="E5288" s="7">
        <f>SUM(ActividadesCom[[#This Row],[CRÉD. 1]],ActividadesCom[[#This Row],[CRÉD. 2]],ActividadesCom[[#This Row],[CRÉD. 3]],ActividadesCom[[#This Row],[CRÉD. 4]],ActividadesCom[[#This Row],[CRÉD. 5]])</f>
        <v>0</v>
      </c>
      <c r="F5288" s="5" t="str">
        <f>IF(ActividadesCom[[#This Row],[ÚLTIMO SEMESTRE CON CRÉDITOS]]&gt;0,ROUND(AVERAGE(ActividadesCom[[#This Row],[VALOR NIVEL 5]],ActividadesCom[[#This Row],[VALOR NIVEL 4]],ActividadesCom[[#This Row],[VALOR NIVEL 3]],ActividadesCom[[#This Row],[VALOR NIVEL 2]],ActividadesCom[[#This Row],[VALOR NIVEL 1]]),0),"")</f>
        <v/>
      </c>
      <c r="G5288" s="7" t="str">
        <f>IF(ActividadesCom[[#This Row],[PROMEDIO]]="","",IF(ActividadesCom[[#This Row],[PROMEDIO]]&gt;=4,"EXCELENTE",IF(ActividadesCom[[#This Row],[PROMEDIO]]&gt;=3,"NOTABLE",IF(ActividadesCom[[#This Row],[PROMEDIO]]&gt;=2,"BUENO",IF(ActividadesCom[[#This Row],[PROMEDIO]]=1,"SUFICIENTE","")))))</f>
        <v/>
      </c>
      <c r="H5288" s="5">
        <f>MAX(ActividadesCom[[#This Row],[PERÍODO 1]],ActividadesCom[[#This Row],[PERÍODO 2]],ActividadesCom[[#This Row],[PERÍODO 3]],ActividadesCom[[#This Row],[PERÍODO 4]],ActividadesCom[[#This Row],[PERÍODO 5]])</f>
        <v>0</v>
      </c>
      <c r="I5288" s="6"/>
      <c r="J5288" s="5"/>
      <c r="K5288" s="5"/>
      <c r="L5288" s="5" t="str">
        <f>IF(ActividadesCom[[#This Row],[NIVEL 1]]&lt;&gt;0,VLOOKUP(ActividadesCom[[#This Row],[NIVEL 1]],Catálogo!A:B,2,FALSE),"")</f>
        <v/>
      </c>
      <c r="M5288" s="5"/>
      <c r="N5288" s="6"/>
      <c r="O5288" s="5"/>
      <c r="P5288" s="5"/>
      <c r="Q5288" s="5" t="str">
        <f>IF(ActividadesCom[[#This Row],[NIVEL 2]]&lt;&gt;0,VLOOKUP(ActividadesCom[[#This Row],[NIVEL 2]],Catálogo!A:B,2,FALSE),"")</f>
        <v/>
      </c>
      <c r="R5288" s="5"/>
      <c r="S5288" s="6"/>
      <c r="T5288" s="5"/>
      <c r="U5288" s="5"/>
      <c r="V5288" s="5" t="str">
        <f>IF(ActividadesCom[[#This Row],[NIVEL 3]]&lt;&gt;0,VLOOKUP(ActividadesCom[[#This Row],[NIVEL 3]],Catálogo!A:B,2,FALSE),"")</f>
        <v/>
      </c>
      <c r="W5288" s="5"/>
      <c r="X5288" s="6"/>
      <c r="Y5288" s="5"/>
      <c r="Z5288" s="5"/>
      <c r="AA5288" s="5" t="str">
        <f>IF(ActividadesCom[[#This Row],[NIVEL 4]]&lt;&gt;0,VLOOKUP(ActividadesCom[[#This Row],[NIVEL 4]],Catálogo!A:B,2,FALSE),"")</f>
        <v/>
      </c>
      <c r="AB5288" s="5"/>
      <c r="AC5288" s="6"/>
      <c r="AD5288" s="5"/>
      <c r="AE5288" s="5"/>
      <c r="AF5288" s="5" t="str">
        <f>IF(ActividadesCom[[#This Row],[NIVEL 5]]&lt;&gt;0,VLOOKUP(ActividadesCom[[#This Row],[NIVEL 5]],Catálogo!A:B,2,FALSE),"")</f>
        <v/>
      </c>
      <c r="AG5288" s="5"/>
    </row>
    <row r="5289" spans="1:33" ht="28.5" customHeight="1" x14ac:dyDescent="0.25">
      <c r="A5289" s="7">
        <v>26470213</v>
      </c>
      <c r="B5289" s="10" t="str">
        <f>VLOOKUP(ActividadesCom[[#This Row],[NO. DE CONTROL]],'LISTADO ESTUDIANTES'!A:C,2,FALSE)</f>
        <v>CABRERA LOPEZ HABIT NAIM</v>
      </c>
      <c r="C5289" s="6" t="str">
        <f>VLOOKUP(ActividadesCom[[#This Row],[NO. DE CONTROL]],'LISTADO ESTUDIANTES'!A:C,3,FALSE)</f>
        <v>INGENIERIA INDUSTRIAL</v>
      </c>
      <c r="D5289" s="5" t="str">
        <f>VLOOKUP(ActividadesCom[[#This Row],[NO. DE CONTROL]],'LISTADO ESTUDIANTES'!A:D,4,FALSE)</f>
        <v>ACTIVO(A)</v>
      </c>
      <c r="E5289" s="7">
        <f>SUM(ActividadesCom[[#This Row],[CRÉD. 1]],ActividadesCom[[#This Row],[CRÉD. 2]],ActividadesCom[[#This Row],[CRÉD. 3]],ActividadesCom[[#This Row],[CRÉD. 4]],ActividadesCom[[#This Row],[CRÉD. 5]])</f>
        <v>0</v>
      </c>
      <c r="F5289" s="5" t="str">
        <f>IF(ActividadesCom[[#This Row],[ÚLTIMO SEMESTRE CON CRÉDITOS]]&gt;0,ROUND(AVERAGE(ActividadesCom[[#This Row],[VALOR NIVEL 5]],ActividadesCom[[#This Row],[VALOR NIVEL 4]],ActividadesCom[[#This Row],[VALOR NIVEL 3]],ActividadesCom[[#This Row],[VALOR NIVEL 2]],ActividadesCom[[#This Row],[VALOR NIVEL 1]]),0),"")</f>
        <v/>
      </c>
      <c r="G5289" s="7" t="str">
        <f>IF(ActividadesCom[[#This Row],[PROMEDIO]]="","",IF(ActividadesCom[[#This Row],[PROMEDIO]]&gt;=4,"EXCELENTE",IF(ActividadesCom[[#This Row],[PROMEDIO]]&gt;=3,"NOTABLE",IF(ActividadesCom[[#This Row],[PROMEDIO]]&gt;=2,"BUENO",IF(ActividadesCom[[#This Row],[PROMEDIO]]=1,"SUFICIENTE","")))))</f>
        <v/>
      </c>
      <c r="H5289" s="5">
        <f>MAX(ActividadesCom[[#This Row],[PERÍODO 1]],ActividadesCom[[#This Row],[PERÍODO 2]],ActividadesCom[[#This Row],[PERÍODO 3]],ActividadesCom[[#This Row],[PERÍODO 4]],ActividadesCom[[#This Row],[PERÍODO 5]])</f>
        <v>0</v>
      </c>
      <c r="I5289" s="6"/>
      <c r="J5289" s="5"/>
      <c r="K5289" s="5"/>
      <c r="L5289" s="5" t="str">
        <f>IF(ActividadesCom[[#This Row],[NIVEL 1]]&lt;&gt;0,VLOOKUP(ActividadesCom[[#This Row],[NIVEL 1]],Catálogo!A:B,2,FALSE),"")</f>
        <v/>
      </c>
      <c r="M5289" s="5"/>
      <c r="N5289" s="6"/>
      <c r="O5289" s="5"/>
      <c r="P5289" s="5"/>
      <c r="Q5289" s="5" t="str">
        <f>IF(ActividadesCom[[#This Row],[NIVEL 2]]&lt;&gt;0,VLOOKUP(ActividadesCom[[#This Row],[NIVEL 2]],Catálogo!A:B,2,FALSE),"")</f>
        <v/>
      </c>
      <c r="R5289" s="5"/>
      <c r="S5289" s="6"/>
      <c r="T5289" s="5"/>
      <c r="U5289" s="5"/>
      <c r="V5289" s="5" t="str">
        <f>IF(ActividadesCom[[#This Row],[NIVEL 3]]&lt;&gt;0,VLOOKUP(ActividadesCom[[#This Row],[NIVEL 3]],Catálogo!A:B,2,FALSE),"")</f>
        <v/>
      </c>
      <c r="W5289" s="5"/>
      <c r="X5289" s="6"/>
      <c r="Y5289" s="5"/>
      <c r="Z5289" s="5"/>
      <c r="AA5289" s="5" t="str">
        <f>IF(ActividadesCom[[#This Row],[NIVEL 4]]&lt;&gt;0,VLOOKUP(ActividadesCom[[#This Row],[NIVEL 4]],Catálogo!A:B,2,FALSE),"")</f>
        <v/>
      </c>
      <c r="AB5289" s="5"/>
      <c r="AC5289" s="6"/>
      <c r="AD5289" s="5"/>
      <c r="AE5289" s="5"/>
      <c r="AF5289" s="5" t="str">
        <f>IF(ActividadesCom[[#This Row],[NIVEL 5]]&lt;&gt;0,VLOOKUP(ActividadesCom[[#This Row],[NIVEL 5]],Catálogo!A:B,2,FALSE),"")</f>
        <v/>
      </c>
      <c r="AG5289" s="5"/>
    </row>
    <row r="5290" spans="1:33" ht="28.5" customHeight="1" x14ac:dyDescent="0.25">
      <c r="A5290" s="7">
        <v>26470214</v>
      </c>
      <c r="B5290" s="10" t="str">
        <f>VLOOKUP(ActividadesCom[[#This Row],[NO. DE CONTROL]],'LISTADO ESTUDIANTES'!A:C,2,FALSE)</f>
        <v>CANCHE DIEZ DE SOLLANO ANGEL RICARDO</v>
      </c>
      <c r="C5290" s="6" t="str">
        <f>VLOOKUP(ActividadesCom[[#This Row],[NO. DE CONTROL]],'LISTADO ESTUDIANTES'!A:C,3,FALSE)</f>
        <v>INGENIERIA INDUSTRIAL</v>
      </c>
      <c r="D5290" s="5" t="str">
        <f>VLOOKUP(ActividadesCom[[#This Row],[NO. DE CONTROL]],'LISTADO ESTUDIANTES'!A:D,4,FALSE)</f>
        <v>ACTIVO(A)</v>
      </c>
      <c r="E5290" s="7">
        <f>SUM(ActividadesCom[[#This Row],[CRÉD. 1]],ActividadesCom[[#This Row],[CRÉD. 2]],ActividadesCom[[#This Row],[CRÉD. 3]],ActividadesCom[[#This Row],[CRÉD. 4]],ActividadesCom[[#This Row],[CRÉD. 5]])</f>
        <v>0</v>
      </c>
      <c r="F5290" s="5" t="str">
        <f>IF(ActividadesCom[[#This Row],[ÚLTIMO SEMESTRE CON CRÉDITOS]]&gt;0,ROUND(AVERAGE(ActividadesCom[[#This Row],[VALOR NIVEL 5]],ActividadesCom[[#This Row],[VALOR NIVEL 4]],ActividadesCom[[#This Row],[VALOR NIVEL 3]],ActividadesCom[[#This Row],[VALOR NIVEL 2]],ActividadesCom[[#This Row],[VALOR NIVEL 1]]),0),"")</f>
        <v/>
      </c>
      <c r="G5290" s="7" t="str">
        <f>IF(ActividadesCom[[#This Row],[PROMEDIO]]="","",IF(ActividadesCom[[#This Row],[PROMEDIO]]&gt;=4,"EXCELENTE",IF(ActividadesCom[[#This Row],[PROMEDIO]]&gt;=3,"NOTABLE",IF(ActividadesCom[[#This Row],[PROMEDIO]]&gt;=2,"BUENO",IF(ActividadesCom[[#This Row],[PROMEDIO]]=1,"SUFICIENTE","")))))</f>
        <v/>
      </c>
      <c r="H5290" s="5">
        <f>MAX(ActividadesCom[[#This Row],[PERÍODO 1]],ActividadesCom[[#This Row],[PERÍODO 2]],ActividadesCom[[#This Row],[PERÍODO 3]],ActividadesCom[[#This Row],[PERÍODO 4]],ActividadesCom[[#This Row],[PERÍODO 5]])</f>
        <v>0</v>
      </c>
      <c r="I5290" s="6"/>
      <c r="J5290" s="5"/>
      <c r="K5290" s="5"/>
      <c r="L5290" s="5" t="str">
        <f>IF(ActividadesCom[[#This Row],[NIVEL 1]]&lt;&gt;0,VLOOKUP(ActividadesCom[[#This Row],[NIVEL 1]],Catálogo!A:B,2,FALSE),"")</f>
        <v/>
      </c>
      <c r="M5290" s="5"/>
      <c r="N5290" s="6"/>
      <c r="O5290" s="5"/>
      <c r="P5290" s="5"/>
      <c r="Q5290" s="5" t="str">
        <f>IF(ActividadesCom[[#This Row],[NIVEL 2]]&lt;&gt;0,VLOOKUP(ActividadesCom[[#This Row],[NIVEL 2]],Catálogo!A:B,2,FALSE),"")</f>
        <v/>
      </c>
      <c r="R5290" s="5"/>
      <c r="S5290" s="6"/>
      <c r="T5290" s="5"/>
      <c r="U5290" s="5"/>
      <c r="V5290" s="5" t="str">
        <f>IF(ActividadesCom[[#This Row],[NIVEL 3]]&lt;&gt;0,VLOOKUP(ActividadesCom[[#This Row],[NIVEL 3]],Catálogo!A:B,2,FALSE),"")</f>
        <v/>
      </c>
      <c r="W5290" s="5"/>
      <c r="X5290" s="6"/>
      <c r="Y5290" s="5"/>
      <c r="Z5290" s="5"/>
      <c r="AA5290" s="5" t="str">
        <f>IF(ActividadesCom[[#This Row],[NIVEL 4]]&lt;&gt;0,VLOOKUP(ActividadesCom[[#This Row],[NIVEL 4]],Catálogo!A:B,2,FALSE),"")</f>
        <v/>
      </c>
      <c r="AB5290" s="5"/>
      <c r="AC5290" s="6"/>
      <c r="AD5290" s="5"/>
      <c r="AE5290" s="5"/>
      <c r="AF5290" s="5" t="str">
        <f>IF(ActividadesCom[[#This Row],[NIVEL 5]]&lt;&gt;0,VLOOKUP(ActividadesCom[[#This Row],[NIVEL 5]],Catálogo!A:B,2,FALSE),"")</f>
        <v/>
      </c>
      <c r="AG5290" s="5"/>
    </row>
    <row r="5291" spans="1:33" ht="28.5" customHeight="1" x14ac:dyDescent="0.25">
      <c r="A5291" s="7">
        <v>26470215</v>
      </c>
      <c r="B5291" s="10" t="str">
        <f>VLOOKUP(ActividadesCom[[#This Row],[NO. DE CONTROL]],'LISTADO ESTUDIANTES'!A:C,2,FALSE)</f>
        <v>CANUL RAMIREZ GIOVANNY</v>
      </c>
      <c r="C5291" s="6" t="str">
        <f>VLOOKUP(ActividadesCom[[#This Row],[NO. DE CONTROL]],'LISTADO ESTUDIANTES'!A:C,3,FALSE)</f>
        <v>INGENIERIA INDUSTRIAL</v>
      </c>
      <c r="D5291" s="5" t="str">
        <f>VLOOKUP(ActividadesCom[[#This Row],[NO. DE CONTROL]],'LISTADO ESTUDIANTES'!A:D,4,FALSE)</f>
        <v>ACTIVO(A)</v>
      </c>
      <c r="E5291" s="7">
        <f>SUM(ActividadesCom[[#This Row],[CRÉD. 1]],ActividadesCom[[#This Row],[CRÉD. 2]],ActividadesCom[[#This Row],[CRÉD. 3]],ActividadesCom[[#This Row],[CRÉD. 4]],ActividadesCom[[#This Row],[CRÉD. 5]])</f>
        <v>0</v>
      </c>
      <c r="F5291" s="5" t="str">
        <f>IF(ActividadesCom[[#This Row],[ÚLTIMO SEMESTRE CON CRÉDITOS]]&gt;0,ROUND(AVERAGE(ActividadesCom[[#This Row],[VALOR NIVEL 5]],ActividadesCom[[#This Row],[VALOR NIVEL 4]],ActividadesCom[[#This Row],[VALOR NIVEL 3]],ActividadesCom[[#This Row],[VALOR NIVEL 2]],ActividadesCom[[#This Row],[VALOR NIVEL 1]]),0),"")</f>
        <v/>
      </c>
      <c r="G5291" s="7" t="str">
        <f>IF(ActividadesCom[[#This Row],[PROMEDIO]]="","",IF(ActividadesCom[[#This Row],[PROMEDIO]]&gt;=4,"EXCELENTE",IF(ActividadesCom[[#This Row],[PROMEDIO]]&gt;=3,"NOTABLE",IF(ActividadesCom[[#This Row],[PROMEDIO]]&gt;=2,"BUENO",IF(ActividadesCom[[#This Row],[PROMEDIO]]=1,"SUFICIENTE","")))))</f>
        <v/>
      </c>
      <c r="H5291" s="5">
        <f>MAX(ActividadesCom[[#This Row],[PERÍODO 1]],ActividadesCom[[#This Row],[PERÍODO 2]],ActividadesCom[[#This Row],[PERÍODO 3]],ActividadesCom[[#This Row],[PERÍODO 4]],ActividadesCom[[#This Row],[PERÍODO 5]])</f>
        <v>0</v>
      </c>
      <c r="I5291" s="6"/>
      <c r="J5291" s="5"/>
      <c r="K5291" s="5"/>
      <c r="L5291" s="5" t="str">
        <f>IF(ActividadesCom[[#This Row],[NIVEL 1]]&lt;&gt;0,VLOOKUP(ActividadesCom[[#This Row],[NIVEL 1]],Catálogo!A:B,2,FALSE),"")</f>
        <v/>
      </c>
      <c r="M5291" s="5"/>
      <c r="N5291" s="6"/>
      <c r="O5291" s="5"/>
      <c r="P5291" s="5"/>
      <c r="Q5291" s="5" t="str">
        <f>IF(ActividadesCom[[#This Row],[NIVEL 2]]&lt;&gt;0,VLOOKUP(ActividadesCom[[#This Row],[NIVEL 2]],Catálogo!A:B,2,FALSE),"")</f>
        <v/>
      </c>
      <c r="R5291" s="5"/>
      <c r="S5291" s="6"/>
      <c r="T5291" s="5"/>
      <c r="U5291" s="5"/>
      <c r="V5291" s="5" t="str">
        <f>IF(ActividadesCom[[#This Row],[NIVEL 3]]&lt;&gt;0,VLOOKUP(ActividadesCom[[#This Row],[NIVEL 3]],Catálogo!A:B,2,FALSE),"")</f>
        <v/>
      </c>
      <c r="W5291" s="5"/>
      <c r="X5291" s="6"/>
      <c r="Y5291" s="5"/>
      <c r="Z5291" s="5"/>
      <c r="AA5291" s="5" t="str">
        <f>IF(ActividadesCom[[#This Row],[NIVEL 4]]&lt;&gt;0,VLOOKUP(ActividadesCom[[#This Row],[NIVEL 4]],Catálogo!A:B,2,FALSE),"")</f>
        <v/>
      </c>
      <c r="AB5291" s="5"/>
      <c r="AC5291" s="6"/>
      <c r="AD5291" s="5"/>
      <c r="AE5291" s="5"/>
      <c r="AF5291" s="5" t="str">
        <f>IF(ActividadesCom[[#This Row],[NIVEL 5]]&lt;&gt;0,VLOOKUP(ActividadesCom[[#This Row],[NIVEL 5]],Catálogo!A:B,2,FALSE),"")</f>
        <v/>
      </c>
      <c r="AG5291" s="5"/>
    </row>
    <row r="5292" spans="1:33" ht="28.5" customHeight="1" x14ac:dyDescent="0.25">
      <c r="A5292" s="7">
        <v>26470216</v>
      </c>
      <c r="B5292" s="10" t="str">
        <f>VLOOKUP(ActividadesCom[[#This Row],[NO. DE CONTROL]],'LISTADO ESTUDIANTES'!A:C,2,FALSE)</f>
        <v>CRUZ BURGOS YESLI ITHIEL</v>
      </c>
      <c r="C5292" s="6" t="str">
        <f>VLOOKUP(ActividadesCom[[#This Row],[NO. DE CONTROL]],'LISTADO ESTUDIANTES'!A:C,3,FALSE)</f>
        <v>INGENIERIA INDUSTRIAL</v>
      </c>
      <c r="D5292" s="5" t="str">
        <f>VLOOKUP(ActividadesCom[[#This Row],[NO. DE CONTROL]],'LISTADO ESTUDIANTES'!A:D,4,FALSE)</f>
        <v>ACTIVO(A)</v>
      </c>
      <c r="E5292" s="7">
        <f>SUM(ActividadesCom[[#This Row],[CRÉD. 1]],ActividadesCom[[#This Row],[CRÉD. 2]],ActividadesCom[[#This Row],[CRÉD. 3]],ActividadesCom[[#This Row],[CRÉD. 4]],ActividadesCom[[#This Row],[CRÉD. 5]])</f>
        <v>0</v>
      </c>
      <c r="F5292" s="5" t="str">
        <f>IF(ActividadesCom[[#This Row],[ÚLTIMO SEMESTRE CON CRÉDITOS]]&gt;0,ROUND(AVERAGE(ActividadesCom[[#This Row],[VALOR NIVEL 5]],ActividadesCom[[#This Row],[VALOR NIVEL 4]],ActividadesCom[[#This Row],[VALOR NIVEL 3]],ActividadesCom[[#This Row],[VALOR NIVEL 2]],ActividadesCom[[#This Row],[VALOR NIVEL 1]]),0),"")</f>
        <v/>
      </c>
      <c r="G5292" s="7" t="str">
        <f>IF(ActividadesCom[[#This Row],[PROMEDIO]]="","",IF(ActividadesCom[[#This Row],[PROMEDIO]]&gt;=4,"EXCELENTE",IF(ActividadesCom[[#This Row],[PROMEDIO]]&gt;=3,"NOTABLE",IF(ActividadesCom[[#This Row],[PROMEDIO]]&gt;=2,"BUENO",IF(ActividadesCom[[#This Row],[PROMEDIO]]=1,"SUFICIENTE","")))))</f>
        <v/>
      </c>
      <c r="H5292" s="5">
        <f>MAX(ActividadesCom[[#This Row],[PERÍODO 1]],ActividadesCom[[#This Row],[PERÍODO 2]],ActividadesCom[[#This Row],[PERÍODO 3]],ActividadesCom[[#This Row],[PERÍODO 4]],ActividadesCom[[#This Row],[PERÍODO 5]])</f>
        <v>0</v>
      </c>
      <c r="I5292" s="6"/>
      <c r="J5292" s="5"/>
      <c r="K5292" s="5"/>
      <c r="L5292" s="5" t="str">
        <f>IF(ActividadesCom[[#This Row],[NIVEL 1]]&lt;&gt;0,VLOOKUP(ActividadesCom[[#This Row],[NIVEL 1]],Catálogo!A:B,2,FALSE),"")</f>
        <v/>
      </c>
      <c r="M5292" s="5"/>
      <c r="N5292" s="6"/>
      <c r="O5292" s="5"/>
      <c r="P5292" s="5"/>
      <c r="Q5292" s="5" t="str">
        <f>IF(ActividadesCom[[#This Row],[NIVEL 2]]&lt;&gt;0,VLOOKUP(ActividadesCom[[#This Row],[NIVEL 2]],Catálogo!A:B,2,FALSE),"")</f>
        <v/>
      </c>
      <c r="R5292" s="5"/>
      <c r="S5292" s="6"/>
      <c r="T5292" s="5"/>
      <c r="U5292" s="5"/>
      <c r="V5292" s="5" t="str">
        <f>IF(ActividadesCom[[#This Row],[NIVEL 3]]&lt;&gt;0,VLOOKUP(ActividadesCom[[#This Row],[NIVEL 3]],Catálogo!A:B,2,FALSE),"")</f>
        <v/>
      </c>
      <c r="W5292" s="5"/>
      <c r="X5292" s="6"/>
      <c r="Y5292" s="5"/>
      <c r="Z5292" s="5"/>
      <c r="AA5292" s="5" t="str">
        <f>IF(ActividadesCom[[#This Row],[NIVEL 4]]&lt;&gt;0,VLOOKUP(ActividadesCom[[#This Row],[NIVEL 4]],Catálogo!A:B,2,FALSE),"")</f>
        <v/>
      </c>
      <c r="AB5292" s="5"/>
      <c r="AC5292" s="6"/>
      <c r="AD5292" s="5"/>
      <c r="AE5292" s="5"/>
      <c r="AF5292" s="5" t="str">
        <f>IF(ActividadesCom[[#This Row],[NIVEL 5]]&lt;&gt;0,VLOOKUP(ActividadesCom[[#This Row],[NIVEL 5]],Catálogo!A:B,2,FALSE),"")</f>
        <v/>
      </c>
      <c r="AG5292" s="5"/>
    </row>
    <row r="5293" spans="1:33" ht="28.5" customHeight="1" x14ac:dyDescent="0.25">
      <c r="A5293" s="7">
        <v>26470217</v>
      </c>
      <c r="B5293" s="10" t="str">
        <f>VLOOKUP(ActividadesCom[[#This Row],[NO. DE CONTROL]],'LISTADO ESTUDIANTES'!A:C,2,FALSE)</f>
        <v>FLORES CHINCHILLA DARLENE GUADALUPE</v>
      </c>
      <c r="C5293" s="6" t="str">
        <f>VLOOKUP(ActividadesCom[[#This Row],[NO. DE CONTROL]],'LISTADO ESTUDIANTES'!A:C,3,FALSE)</f>
        <v>INGENIERIA INDUSTRIAL</v>
      </c>
      <c r="D5293" s="5" t="str">
        <f>VLOOKUP(ActividadesCom[[#This Row],[NO. DE CONTROL]],'LISTADO ESTUDIANTES'!A:D,4,FALSE)</f>
        <v>ACTIVO(A)</v>
      </c>
      <c r="E5293" s="7">
        <f>SUM(ActividadesCom[[#This Row],[CRÉD. 1]],ActividadesCom[[#This Row],[CRÉD. 2]],ActividadesCom[[#This Row],[CRÉD. 3]],ActividadesCom[[#This Row],[CRÉD. 4]],ActividadesCom[[#This Row],[CRÉD. 5]])</f>
        <v>0</v>
      </c>
      <c r="F5293" s="5" t="str">
        <f>IF(ActividadesCom[[#This Row],[ÚLTIMO SEMESTRE CON CRÉDITOS]]&gt;0,ROUND(AVERAGE(ActividadesCom[[#This Row],[VALOR NIVEL 5]],ActividadesCom[[#This Row],[VALOR NIVEL 4]],ActividadesCom[[#This Row],[VALOR NIVEL 3]],ActividadesCom[[#This Row],[VALOR NIVEL 2]],ActividadesCom[[#This Row],[VALOR NIVEL 1]]),0),"")</f>
        <v/>
      </c>
      <c r="G5293" s="7" t="str">
        <f>IF(ActividadesCom[[#This Row],[PROMEDIO]]="","",IF(ActividadesCom[[#This Row],[PROMEDIO]]&gt;=4,"EXCELENTE",IF(ActividadesCom[[#This Row],[PROMEDIO]]&gt;=3,"NOTABLE",IF(ActividadesCom[[#This Row],[PROMEDIO]]&gt;=2,"BUENO",IF(ActividadesCom[[#This Row],[PROMEDIO]]=1,"SUFICIENTE","")))))</f>
        <v/>
      </c>
      <c r="H5293" s="5">
        <f>MAX(ActividadesCom[[#This Row],[PERÍODO 1]],ActividadesCom[[#This Row],[PERÍODO 2]],ActividadesCom[[#This Row],[PERÍODO 3]],ActividadesCom[[#This Row],[PERÍODO 4]],ActividadesCom[[#This Row],[PERÍODO 5]])</f>
        <v>0</v>
      </c>
      <c r="I5293" s="6"/>
      <c r="J5293" s="5"/>
      <c r="K5293" s="5"/>
      <c r="L5293" s="5" t="str">
        <f>IF(ActividadesCom[[#This Row],[NIVEL 1]]&lt;&gt;0,VLOOKUP(ActividadesCom[[#This Row],[NIVEL 1]],Catálogo!A:B,2,FALSE),"")</f>
        <v/>
      </c>
      <c r="M5293" s="5"/>
      <c r="N5293" s="6"/>
      <c r="O5293" s="5"/>
      <c r="P5293" s="5"/>
      <c r="Q5293" s="5" t="str">
        <f>IF(ActividadesCom[[#This Row],[NIVEL 2]]&lt;&gt;0,VLOOKUP(ActividadesCom[[#This Row],[NIVEL 2]],Catálogo!A:B,2,FALSE),"")</f>
        <v/>
      </c>
      <c r="R5293" s="5"/>
      <c r="S5293" s="6"/>
      <c r="T5293" s="5"/>
      <c r="U5293" s="5"/>
      <c r="V5293" s="5" t="str">
        <f>IF(ActividadesCom[[#This Row],[NIVEL 3]]&lt;&gt;0,VLOOKUP(ActividadesCom[[#This Row],[NIVEL 3]],Catálogo!A:B,2,FALSE),"")</f>
        <v/>
      </c>
      <c r="W5293" s="5"/>
      <c r="X5293" s="6"/>
      <c r="Y5293" s="5"/>
      <c r="Z5293" s="5"/>
      <c r="AA5293" s="5" t="str">
        <f>IF(ActividadesCom[[#This Row],[NIVEL 4]]&lt;&gt;0,VLOOKUP(ActividadesCom[[#This Row],[NIVEL 4]],Catálogo!A:B,2,FALSE),"")</f>
        <v/>
      </c>
      <c r="AB5293" s="5"/>
      <c r="AC5293" s="6"/>
      <c r="AD5293" s="5"/>
      <c r="AE5293" s="5"/>
      <c r="AF5293" s="5" t="str">
        <f>IF(ActividadesCom[[#This Row],[NIVEL 5]]&lt;&gt;0,VLOOKUP(ActividadesCom[[#This Row],[NIVEL 5]],Catálogo!A:B,2,FALSE),"")</f>
        <v/>
      </c>
      <c r="AG5293" s="5"/>
    </row>
    <row r="5294" spans="1:33" ht="28.5" customHeight="1" x14ac:dyDescent="0.25">
      <c r="A5294" s="7">
        <v>26470218</v>
      </c>
      <c r="B5294" s="10" t="str">
        <f>VLOOKUP(ActividadesCom[[#This Row],[NO. DE CONTROL]],'LISTADO ESTUDIANTES'!A:C,2,FALSE)</f>
        <v>MASS RODRIGUEZ EDGARD ADONAI</v>
      </c>
      <c r="C5294" s="6" t="str">
        <f>VLOOKUP(ActividadesCom[[#This Row],[NO. DE CONTROL]],'LISTADO ESTUDIANTES'!A:C,3,FALSE)</f>
        <v>INGENIERIA INDUSTRIAL</v>
      </c>
      <c r="D5294" s="5" t="str">
        <f>VLOOKUP(ActividadesCom[[#This Row],[NO. DE CONTROL]],'LISTADO ESTUDIANTES'!A:D,4,FALSE)</f>
        <v>ACTIVO(A)</v>
      </c>
      <c r="E5294" s="7">
        <f>SUM(ActividadesCom[[#This Row],[CRÉD. 1]],ActividadesCom[[#This Row],[CRÉD. 2]],ActividadesCom[[#This Row],[CRÉD. 3]],ActividadesCom[[#This Row],[CRÉD. 4]],ActividadesCom[[#This Row],[CRÉD. 5]])</f>
        <v>0</v>
      </c>
      <c r="F5294" s="5" t="str">
        <f>IF(ActividadesCom[[#This Row],[ÚLTIMO SEMESTRE CON CRÉDITOS]]&gt;0,ROUND(AVERAGE(ActividadesCom[[#This Row],[VALOR NIVEL 5]],ActividadesCom[[#This Row],[VALOR NIVEL 4]],ActividadesCom[[#This Row],[VALOR NIVEL 3]],ActividadesCom[[#This Row],[VALOR NIVEL 2]],ActividadesCom[[#This Row],[VALOR NIVEL 1]]),0),"")</f>
        <v/>
      </c>
      <c r="G5294" s="7" t="str">
        <f>IF(ActividadesCom[[#This Row],[PROMEDIO]]="","",IF(ActividadesCom[[#This Row],[PROMEDIO]]&gt;=4,"EXCELENTE",IF(ActividadesCom[[#This Row],[PROMEDIO]]&gt;=3,"NOTABLE",IF(ActividadesCom[[#This Row],[PROMEDIO]]&gt;=2,"BUENO",IF(ActividadesCom[[#This Row],[PROMEDIO]]=1,"SUFICIENTE","")))))</f>
        <v/>
      </c>
      <c r="H5294" s="5">
        <f>MAX(ActividadesCom[[#This Row],[PERÍODO 1]],ActividadesCom[[#This Row],[PERÍODO 2]],ActividadesCom[[#This Row],[PERÍODO 3]],ActividadesCom[[#This Row],[PERÍODO 4]],ActividadesCom[[#This Row],[PERÍODO 5]])</f>
        <v>0</v>
      </c>
      <c r="I5294" s="6"/>
      <c r="J5294" s="5"/>
      <c r="K5294" s="5"/>
      <c r="L5294" s="5" t="str">
        <f>IF(ActividadesCom[[#This Row],[NIVEL 1]]&lt;&gt;0,VLOOKUP(ActividadesCom[[#This Row],[NIVEL 1]],Catálogo!A:B,2,FALSE),"")</f>
        <v/>
      </c>
      <c r="M5294" s="5"/>
      <c r="N5294" s="6"/>
      <c r="O5294" s="5"/>
      <c r="P5294" s="5"/>
      <c r="Q5294" s="5" t="str">
        <f>IF(ActividadesCom[[#This Row],[NIVEL 2]]&lt;&gt;0,VLOOKUP(ActividadesCom[[#This Row],[NIVEL 2]],Catálogo!A:B,2,FALSE),"")</f>
        <v/>
      </c>
      <c r="R5294" s="5"/>
      <c r="S5294" s="6"/>
      <c r="T5294" s="5"/>
      <c r="U5294" s="5"/>
      <c r="V5294" s="5" t="str">
        <f>IF(ActividadesCom[[#This Row],[NIVEL 3]]&lt;&gt;0,VLOOKUP(ActividadesCom[[#This Row],[NIVEL 3]],Catálogo!A:B,2,FALSE),"")</f>
        <v/>
      </c>
      <c r="W5294" s="5"/>
      <c r="X5294" s="6"/>
      <c r="Y5294" s="5"/>
      <c r="Z5294" s="5"/>
      <c r="AA5294" s="5" t="str">
        <f>IF(ActividadesCom[[#This Row],[NIVEL 4]]&lt;&gt;0,VLOOKUP(ActividadesCom[[#This Row],[NIVEL 4]],Catálogo!A:B,2,FALSE),"")</f>
        <v/>
      </c>
      <c r="AB5294" s="5"/>
      <c r="AC5294" s="6"/>
      <c r="AD5294" s="5"/>
      <c r="AE5294" s="5"/>
      <c r="AF5294" s="5" t="str">
        <f>IF(ActividadesCom[[#This Row],[NIVEL 5]]&lt;&gt;0,VLOOKUP(ActividadesCom[[#This Row],[NIVEL 5]],Catálogo!A:B,2,FALSE),"")</f>
        <v/>
      </c>
      <c r="AG5294" s="5"/>
    </row>
    <row r="5295" spans="1:33" ht="28.5" customHeight="1" x14ac:dyDescent="0.25">
      <c r="A5295" s="7">
        <v>26470219</v>
      </c>
      <c r="B5295" s="10" t="str">
        <f>VLOOKUP(ActividadesCom[[#This Row],[NO. DE CONTROL]],'LISTADO ESTUDIANTES'!A:C,2,FALSE)</f>
        <v>MORENO REYES MARIAM NAZARET</v>
      </c>
      <c r="C5295" s="6" t="str">
        <f>VLOOKUP(ActividadesCom[[#This Row],[NO. DE CONTROL]],'LISTADO ESTUDIANTES'!A:C,3,FALSE)</f>
        <v>INGENIERIA INDUSTRIAL</v>
      </c>
      <c r="D5295" s="5" t="str">
        <f>VLOOKUP(ActividadesCom[[#This Row],[NO. DE CONTROL]],'LISTADO ESTUDIANTES'!A:D,4,FALSE)</f>
        <v>ACTIVO(A)</v>
      </c>
      <c r="E5295" s="7">
        <f>SUM(ActividadesCom[[#This Row],[CRÉD. 1]],ActividadesCom[[#This Row],[CRÉD. 2]],ActividadesCom[[#This Row],[CRÉD. 3]],ActividadesCom[[#This Row],[CRÉD. 4]],ActividadesCom[[#This Row],[CRÉD. 5]])</f>
        <v>0</v>
      </c>
      <c r="F5295" s="5" t="str">
        <f>IF(ActividadesCom[[#This Row],[ÚLTIMO SEMESTRE CON CRÉDITOS]]&gt;0,ROUND(AVERAGE(ActividadesCom[[#This Row],[VALOR NIVEL 5]],ActividadesCom[[#This Row],[VALOR NIVEL 4]],ActividadesCom[[#This Row],[VALOR NIVEL 3]],ActividadesCom[[#This Row],[VALOR NIVEL 2]],ActividadesCom[[#This Row],[VALOR NIVEL 1]]),0),"")</f>
        <v/>
      </c>
      <c r="G5295" s="7" t="str">
        <f>IF(ActividadesCom[[#This Row],[PROMEDIO]]="","",IF(ActividadesCom[[#This Row],[PROMEDIO]]&gt;=4,"EXCELENTE",IF(ActividadesCom[[#This Row],[PROMEDIO]]&gt;=3,"NOTABLE",IF(ActividadesCom[[#This Row],[PROMEDIO]]&gt;=2,"BUENO",IF(ActividadesCom[[#This Row],[PROMEDIO]]=1,"SUFICIENTE","")))))</f>
        <v/>
      </c>
      <c r="H5295" s="5">
        <f>MAX(ActividadesCom[[#This Row],[PERÍODO 1]],ActividadesCom[[#This Row],[PERÍODO 2]],ActividadesCom[[#This Row],[PERÍODO 3]],ActividadesCom[[#This Row],[PERÍODO 4]],ActividadesCom[[#This Row],[PERÍODO 5]])</f>
        <v>0</v>
      </c>
      <c r="I5295" s="6"/>
      <c r="J5295" s="5"/>
      <c r="K5295" s="5"/>
      <c r="L5295" s="5" t="str">
        <f>IF(ActividadesCom[[#This Row],[NIVEL 1]]&lt;&gt;0,VLOOKUP(ActividadesCom[[#This Row],[NIVEL 1]],Catálogo!A:B,2,FALSE),"")</f>
        <v/>
      </c>
      <c r="M5295" s="5"/>
      <c r="N5295" s="6"/>
      <c r="O5295" s="5"/>
      <c r="P5295" s="5"/>
      <c r="Q5295" s="5" t="str">
        <f>IF(ActividadesCom[[#This Row],[NIVEL 2]]&lt;&gt;0,VLOOKUP(ActividadesCom[[#This Row],[NIVEL 2]],Catálogo!A:B,2,FALSE),"")</f>
        <v/>
      </c>
      <c r="R5295" s="5"/>
      <c r="S5295" s="6"/>
      <c r="T5295" s="5"/>
      <c r="U5295" s="5"/>
      <c r="V5295" s="5" t="str">
        <f>IF(ActividadesCom[[#This Row],[NIVEL 3]]&lt;&gt;0,VLOOKUP(ActividadesCom[[#This Row],[NIVEL 3]],Catálogo!A:B,2,FALSE),"")</f>
        <v/>
      </c>
      <c r="W5295" s="5"/>
      <c r="X5295" s="6"/>
      <c r="Y5295" s="5"/>
      <c r="Z5295" s="5"/>
      <c r="AA5295" s="5" t="str">
        <f>IF(ActividadesCom[[#This Row],[NIVEL 4]]&lt;&gt;0,VLOOKUP(ActividadesCom[[#This Row],[NIVEL 4]],Catálogo!A:B,2,FALSE),"")</f>
        <v/>
      </c>
      <c r="AB5295" s="5"/>
      <c r="AC5295" s="6"/>
      <c r="AD5295" s="5"/>
      <c r="AE5295" s="5"/>
      <c r="AF5295" s="5" t="str">
        <f>IF(ActividadesCom[[#This Row],[NIVEL 5]]&lt;&gt;0,VLOOKUP(ActividadesCom[[#This Row],[NIVEL 5]],Catálogo!A:B,2,FALSE),"")</f>
        <v/>
      </c>
      <c r="AG5295" s="5"/>
    </row>
    <row r="5296" spans="1:33" ht="28.5" customHeight="1" x14ac:dyDescent="0.25">
      <c r="A5296" s="7">
        <v>26470220</v>
      </c>
      <c r="B5296" s="10" t="str">
        <f>VLOOKUP(ActividadesCom[[#This Row],[NO. DE CONTROL]],'LISTADO ESTUDIANTES'!A:C,2,FALSE)</f>
        <v>POOT COLLI YASMIN DEL ROSARIO</v>
      </c>
      <c r="C5296" s="6" t="str">
        <f>VLOOKUP(ActividadesCom[[#This Row],[NO. DE CONTROL]],'LISTADO ESTUDIANTES'!A:C,3,FALSE)</f>
        <v>INGENIERIA INDUSTRIAL</v>
      </c>
      <c r="D5296" s="5" t="str">
        <f>VLOOKUP(ActividadesCom[[#This Row],[NO. DE CONTROL]],'LISTADO ESTUDIANTES'!A:D,4,FALSE)</f>
        <v>ACTIVO(A)</v>
      </c>
      <c r="E5296" s="7">
        <f>SUM(ActividadesCom[[#This Row],[CRÉD. 1]],ActividadesCom[[#This Row],[CRÉD. 2]],ActividadesCom[[#This Row],[CRÉD. 3]],ActividadesCom[[#This Row],[CRÉD. 4]],ActividadesCom[[#This Row],[CRÉD. 5]])</f>
        <v>0</v>
      </c>
      <c r="F5296" s="5" t="str">
        <f>IF(ActividadesCom[[#This Row],[ÚLTIMO SEMESTRE CON CRÉDITOS]]&gt;0,ROUND(AVERAGE(ActividadesCom[[#This Row],[VALOR NIVEL 5]],ActividadesCom[[#This Row],[VALOR NIVEL 4]],ActividadesCom[[#This Row],[VALOR NIVEL 3]],ActividadesCom[[#This Row],[VALOR NIVEL 2]],ActividadesCom[[#This Row],[VALOR NIVEL 1]]),0),"")</f>
        <v/>
      </c>
      <c r="G5296" s="7" t="str">
        <f>IF(ActividadesCom[[#This Row],[PROMEDIO]]="","",IF(ActividadesCom[[#This Row],[PROMEDIO]]&gt;=4,"EXCELENTE",IF(ActividadesCom[[#This Row],[PROMEDIO]]&gt;=3,"NOTABLE",IF(ActividadesCom[[#This Row],[PROMEDIO]]&gt;=2,"BUENO",IF(ActividadesCom[[#This Row],[PROMEDIO]]=1,"SUFICIENTE","")))))</f>
        <v/>
      </c>
      <c r="H5296" s="5">
        <f>MAX(ActividadesCom[[#This Row],[PERÍODO 1]],ActividadesCom[[#This Row],[PERÍODO 2]],ActividadesCom[[#This Row],[PERÍODO 3]],ActividadesCom[[#This Row],[PERÍODO 4]],ActividadesCom[[#This Row],[PERÍODO 5]])</f>
        <v>0</v>
      </c>
      <c r="I5296" s="6"/>
      <c r="J5296" s="5"/>
      <c r="K5296" s="5"/>
      <c r="L5296" s="5" t="str">
        <f>IF(ActividadesCom[[#This Row],[NIVEL 1]]&lt;&gt;0,VLOOKUP(ActividadesCom[[#This Row],[NIVEL 1]],Catálogo!A:B,2,FALSE),"")</f>
        <v/>
      </c>
      <c r="M5296" s="5"/>
      <c r="N5296" s="6"/>
      <c r="O5296" s="5"/>
      <c r="P5296" s="5"/>
      <c r="Q5296" s="5" t="str">
        <f>IF(ActividadesCom[[#This Row],[NIVEL 2]]&lt;&gt;0,VLOOKUP(ActividadesCom[[#This Row],[NIVEL 2]],Catálogo!A:B,2,FALSE),"")</f>
        <v/>
      </c>
      <c r="R5296" s="5"/>
      <c r="S5296" s="6"/>
      <c r="T5296" s="5"/>
      <c r="U5296" s="5"/>
      <c r="V5296" s="5" t="str">
        <f>IF(ActividadesCom[[#This Row],[NIVEL 3]]&lt;&gt;0,VLOOKUP(ActividadesCom[[#This Row],[NIVEL 3]],Catálogo!A:B,2,FALSE),"")</f>
        <v/>
      </c>
      <c r="W5296" s="5"/>
      <c r="X5296" s="6"/>
      <c r="Y5296" s="5"/>
      <c r="Z5296" s="5"/>
      <c r="AA5296" s="5" t="str">
        <f>IF(ActividadesCom[[#This Row],[NIVEL 4]]&lt;&gt;0,VLOOKUP(ActividadesCom[[#This Row],[NIVEL 4]],Catálogo!A:B,2,FALSE),"")</f>
        <v/>
      </c>
      <c r="AB5296" s="5"/>
      <c r="AC5296" s="6"/>
      <c r="AD5296" s="5"/>
      <c r="AE5296" s="5"/>
      <c r="AF5296" s="5" t="str">
        <f>IF(ActividadesCom[[#This Row],[NIVEL 5]]&lt;&gt;0,VLOOKUP(ActividadesCom[[#This Row],[NIVEL 5]],Catálogo!A:B,2,FALSE),"")</f>
        <v/>
      </c>
      <c r="AG5296" s="5"/>
    </row>
    <row r="5297" spans="1:33" ht="28.5" customHeight="1" x14ac:dyDescent="0.25">
      <c r="A5297" s="7">
        <v>26470221</v>
      </c>
      <c r="B5297" s="10" t="str">
        <f>VLOOKUP(ActividadesCom[[#This Row],[NO. DE CONTROL]],'LISTADO ESTUDIANTES'!A:C,2,FALSE)</f>
        <v>REYES CORDOVA KARLA YAMILETH</v>
      </c>
      <c r="C5297" s="6" t="str">
        <f>VLOOKUP(ActividadesCom[[#This Row],[NO. DE CONTROL]],'LISTADO ESTUDIANTES'!A:C,3,FALSE)</f>
        <v>INGENIERIA INDUSTRIAL</v>
      </c>
      <c r="D5297" s="5" t="str">
        <f>VLOOKUP(ActividadesCom[[#This Row],[NO. DE CONTROL]],'LISTADO ESTUDIANTES'!A:D,4,FALSE)</f>
        <v>ACTIVO(A)</v>
      </c>
      <c r="E5297" s="7">
        <f>SUM(ActividadesCom[[#This Row],[CRÉD. 1]],ActividadesCom[[#This Row],[CRÉD. 2]],ActividadesCom[[#This Row],[CRÉD. 3]],ActividadesCom[[#This Row],[CRÉD. 4]],ActividadesCom[[#This Row],[CRÉD. 5]])</f>
        <v>0</v>
      </c>
      <c r="F5297" s="5" t="str">
        <f>IF(ActividadesCom[[#This Row],[ÚLTIMO SEMESTRE CON CRÉDITOS]]&gt;0,ROUND(AVERAGE(ActividadesCom[[#This Row],[VALOR NIVEL 5]],ActividadesCom[[#This Row],[VALOR NIVEL 4]],ActividadesCom[[#This Row],[VALOR NIVEL 3]],ActividadesCom[[#This Row],[VALOR NIVEL 2]],ActividadesCom[[#This Row],[VALOR NIVEL 1]]),0),"")</f>
        <v/>
      </c>
      <c r="G5297" s="7" t="str">
        <f>IF(ActividadesCom[[#This Row],[PROMEDIO]]="","",IF(ActividadesCom[[#This Row],[PROMEDIO]]&gt;=4,"EXCELENTE",IF(ActividadesCom[[#This Row],[PROMEDIO]]&gt;=3,"NOTABLE",IF(ActividadesCom[[#This Row],[PROMEDIO]]&gt;=2,"BUENO",IF(ActividadesCom[[#This Row],[PROMEDIO]]=1,"SUFICIENTE","")))))</f>
        <v/>
      </c>
      <c r="H5297" s="5">
        <f>MAX(ActividadesCom[[#This Row],[PERÍODO 1]],ActividadesCom[[#This Row],[PERÍODO 2]],ActividadesCom[[#This Row],[PERÍODO 3]],ActividadesCom[[#This Row],[PERÍODO 4]],ActividadesCom[[#This Row],[PERÍODO 5]])</f>
        <v>0</v>
      </c>
      <c r="I5297" s="6"/>
      <c r="J5297" s="5"/>
      <c r="K5297" s="5"/>
      <c r="L5297" s="5" t="str">
        <f>IF(ActividadesCom[[#This Row],[NIVEL 1]]&lt;&gt;0,VLOOKUP(ActividadesCom[[#This Row],[NIVEL 1]],Catálogo!A:B,2,FALSE),"")</f>
        <v/>
      </c>
      <c r="M5297" s="5"/>
      <c r="N5297" s="6"/>
      <c r="O5297" s="5"/>
      <c r="P5297" s="5"/>
      <c r="Q5297" s="5" t="str">
        <f>IF(ActividadesCom[[#This Row],[NIVEL 2]]&lt;&gt;0,VLOOKUP(ActividadesCom[[#This Row],[NIVEL 2]],Catálogo!A:B,2,FALSE),"")</f>
        <v/>
      </c>
      <c r="R5297" s="5"/>
      <c r="S5297" s="6"/>
      <c r="T5297" s="5"/>
      <c r="U5297" s="5"/>
      <c r="V5297" s="5" t="str">
        <f>IF(ActividadesCom[[#This Row],[NIVEL 3]]&lt;&gt;0,VLOOKUP(ActividadesCom[[#This Row],[NIVEL 3]],Catálogo!A:B,2,FALSE),"")</f>
        <v/>
      </c>
      <c r="W5297" s="5"/>
      <c r="X5297" s="6"/>
      <c r="Y5297" s="5"/>
      <c r="Z5297" s="5"/>
      <c r="AA5297" s="5" t="str">
        <f>IF(ActividadesCom[[#This Row],[NIVEL 4]]&lt;&gt;0,VLOOKUP(ActividadesCom[[#This Row],[NIVEL 4]],Catálogo!A:B,2,FALSE),"")</f>
        <v/>
      </c>
      <c r="AB5297" s="5"/>
      <c r="AC5297" s="6"/>
      <c r="AD5297" s="5"/>
      <c r="AE5297" s="5"/>
      <c r="AF5297" s="5" t="str">
        <f>IF(ActividadesCom[[#This Row],[NIVEL 5]]&lt;&gt;0,VLOOKUP(ActividadesCom[[#This Row],[NIVEL 5]],Catálogo!A:B,2,FALSE),"")</f>
        <v/>
      </c>
      <c r="AG5297" s="5"/>
    </row>
    <row r="5298" spans="1:33" ht="28.5" customHeight="1" x14ac:dyDescent="0.25">
      <c r="A5298" s="7">
        <v>26470222</v>
      </c>
      <c r="B5298" s="10" t="str">
        <f>VLOOKUP(ActividadesCom[[#This Row],[NO. DE CONTROL]],'LISTADO ESTUDIANTES'!A:C,2,FALSE)</f>
        <v>REYES MONTEJO SOFIA LISSET</v>
      </c>
      <c r="C5298" s="6" t="str">
        <f>VLOOKUP(ActividadesCom[[#This Row],[NO. DE CONTROL]],'LISTADO ESTUDIANTES'!A:C,3,FALSE)</f>
        <v>INGENIERIA INDUSTRIAL</v>
      </c>
      <c r="D5298" s="5" t="str">
        <f>VLOOKUP(ActividadesCom[[#This Row],[NO. DE CONTROL]],'LISTADO ESTUDIANTES'!A:D,4,FALSE)</f>
        <v>ACTIVO(A)</v>
      </c>
      <c r="E5298" s="7">
        <f>SUM(ActividadesCom[[#This Row],[CRÉD. 1]],ActividadesCom[[#This Row],[CRÉD. 2]],ActividadesCom[[#This Row],[CRÉD. 3]],ActividadesCom[[#This Row],[CRÉD. 4]],ActividadesCom[[#This Row],[CRÉD. 5]])</f>
        <v>0</v>
      </c>
      <c r="F5298" s="5" t="str">
        <f>IF(ActividadesCom[[#This Row],[ÚLTIMO SEMESTRE CON CRÉDITOS]]&gt;0,ROUND(AVERAGE(ActividadesCom[[#This Row],[VALOR NIVEL 5]],ActividadesCom[[#This Row],[VALOR NIVEL 4]],ActividadesCom[[#This Row],[VALOR NIVEL 3]],ActividadesCom[[#This Row],[VALOR NIVEL 2]],ActividadesCom[[#This Row],[VALOR NIVEL 1]]),0),"")</f>
        <v/>
      </c>
      <c r="G5298" s="7" t="str">
        <f>IF(ActividadesCom[[#This Row],[PROMEDIO]]="","",IF(ActividadesCom[[#This Row],[PROMEDIO]]&gt;=4,"EXCELENTE",IF(ActividadesCom[[#This Row],[PROMEDIO]]&gt;=3,"NOTABLE",IF(ActividadesCom[[#This Row],[PROMEDIO]]&gt;=2,"BUENO",IF(ActividadesCom[[#This Row],[PROMEDIO]]=1,"SUFICIENTE","")))))</f>
        <v/>
      </c>
      <c r="H5298" s="5">
        <f>MAX(ActividadesCom[[#This Row],[PERÍODO 1]],ActividadesCom[[#This Row],[PERÍODO 2]],ActividadesCom[[#This Row],[PERÍODO 3]],ActividadesCom[[#This Row],[PERÍODO 4]],ActividadesCom[[#This Row],[PERÍODO 5]])</f>
        <v>0</v>
      </c>
      <c r="I5298" s="6"/>
      <c r="J5298" s="5"/>
      <c r="K5298" s="5"/>
      <c r="L5298" s="5" t="str">
        <f>IF(ActividadesCom[[#This Row],[NIVEL 1]]&lt;&gt;0,VLOOKUP(ActividadesCom[[#This Row],[NIVEL 1]],Catálogo!A:B,2,FALSE),"")</f>
        <v/>
      </c>
      <c r="M5298" s="5"/>
      <c r="N5298" s="6"/>
      <c r="O5298" s="5"/>
      <c r="P5298" s="5"/>
      <c r="Q5298" s="5" t="str">
        <f>IF(ActividadesCom[[#This Row],[NIVEL 2]]&lt;&gt;0,VLOOKUP(ActividadesCom[[#This Row],[NIVEL 2]],Catálogo!A:B,2,FALSE),"")</f>
        <v/>
      </c>
      <c r="R5298" s="5"/>
      <c r="S5298" s="6"/>
      <c r="T5298" s="5"/>
      <c r="U5298" s="5"/>
      <c r="V5298" s="5" t="str">
        <f>IF(ActividadesCom[[#This Row],[NIVEL 3]]&lt;&gt;0,VLOOKUP(ActividadesCom[[#This Row],[NIVEL 3]],Catálogo!A:B,2,FALSE),"")</f>
        <v/>
      </c>
      <c r="W5298" s="5"/>
      <c r="X5298" s="6"/>
      <c r="Y5298" s="5"/>
      <c r="Z5298" s="5"/>
      <c r="AA5298" s="5" t="str">
        <f>IF(ActividadesCom[[#This Row],[NIVEL 4]]&lt;&gt;0,VLOOKUP(ActividadesCom[[#This Row],[NIVEL 4]],Catálogo!A:B,2,FALSE),"")</f>
        <v/>
      </c>
      <c r="AB5298" s="5"/>
      <c r="AC5298" s="6"/>
      <c r="AD5298" s="5"/>
      <c r="AE5298" s="5"/>
      <c r="AF5298" s="5" t="str">
        <f>IF(ActividadesCom[[#This Row],[NIVEL 5]]&lt;&gt;0,VLOOKUP(ActividadesCom[[#This Row],[NIVEL 5]],Catálogo!A:B,2,FALSE),"")</f>
        <v/>
      </c>
      <c r="AG5298" s="5"/>
    </row>
    <row r="5299" spans="1:33" ht="28.5" customHeight="1" x14ac:dyDescent="0.25">
      <c r="A5299" s="7">
        <v>26470223</v>
      </c>
      <c r="B5299" s="10" t="str">
        <f>VLOOKUP(ActividadesCom[[#This Row],[NO. DE CONTROL]],'LISTADO ESTUDIANTES'!A:C,2,FALSE)</f>
        <v>TREJO MENDEZ JESUS EMMANUEL</v>
      </c>
      <c r="C5299" s="6" t="str">
        <f>VLOOKUP(ActividadesCom[[#This Row],[NO. DE CONTROL]],'LISTADO ESTUDIANTES'!A:C,3,FALSE)</f>
        <v>INGENIERIA INDUSTRIAL</v>
      </c>
      <c r="D5299" s="5" t="str">
        <f>VLOOKUP(ActividadesCom[[#This Row],[NO. DE CONTROL]],'LISTADO ESTUDIANTES'!A:D,4,FALSE)</f>
        <v>ACTIVO(A)</v>
      </c>
      <c r="E5299" s="7">
        <f>SUM(ActividadesCom[[#This Row],[CRÉD. 1]],ActividadesCom[[#This Row],[CRÉD. 2]],ActividadesCom[[#This Row],[CRÉD. 3]],ActividadesCom[[#This Row],[CRÉD. 4]],ActividadesCom[[#This Row],[CRÉD. 5]])</f>
        <v>0</v>
      </c>
      <c r="F5299" s="5" t="str">
        <f>IF(ActividadesCom[[#This Row],[ÚLTIMO SEMESTRE CON CRÉDITOS]]&gt;0,ROUND(AVERAGE(ActividadesCom[[#This Row],[VALOR NIVEL 5]],ActividadesCom[[#This Row],[VALOR NIVEL 4]],ActividadesCom[[#This Row],[VALOR NIVEL 3]],ActividadesCom[[#This Row],[VALOR NIVEL 2]],ActividadesCom[[#This Row],[VALOR NIVEL 1]]),0),"")</f>
        <v/>
      </c>
      <c r="G5299" s="7" t="str">
        <f>IF(ActividadesCom[[#This Row],[PROMEDIO]]="","",IF(ActividadesCom[[#This Row],[PROMEDIO]]&gt;=4,"EXCELENTE",IF(ActividadesCom[[#This Row],[PROMEDIO]]&gt;=3,"NOTABLE",IF(ActividadesCom[[#This Row],[PROMEDIO]]&gt;=2,"BUENO",IF(ActividadesCom[[#This Row],[PROMEDIO]]=1,"SUFICIENTE","")))))</f>
        <v/>
      </c>
      <c r="H5299" s="5">
        <f>MAX(ActividadesCom[[#This Row],[PERÍODO 1]],ActividadesCom[[#This Row],[PERÍODO 2]],ActividadesCom[[#This Row],[PERÍODO 3]],ActividadesCom[[#This Row],[PERÍODO 4]],ActividadesCom[[#This Row],[PERÍODO 5]])</f>
        <v>0</v>
      </c>
      <c r="I5299" s="6"/>
      <c r="J5299" s="5"/>
      <c r="K5299" s="5"/>
      <c r="L5299" s="5" t="str">
        <f>IF(ActividadesCom[[#This Row],[NIVEL 1]]&lt;&gt;0,VLOOKUP(ActividadesCom[[#This Row],[NIVEL 1]],Catálogo!A:B,2,FALSE),"")</f>
        <v/>
      </c>
      <c r="M5299" s="5"/>
      <c r="N5299" s="6"/>
      <c r="O5299" s="5"/>
      <c r="P5299" s="5"/>
      <c r="Q5299" s="5" t="str">
        <f>IF(ActividadesCom[[#This Row],[NIVEL 2]]&lt;&gt;0,VLOOKUP(ActividadesCom[[#This Row],[NIVEL 2]],Catálogo!A:B,2,FALSE),"")</f>
        <v/>
      </c>
      <c r="R5299" s="5"/>
      <c r="S5299" s="6"/>
      <c r="T5299" s="5"/>
      <c r="U5299" s="5"/>
      <c r="V5299" s="5" t="str">
        <f>IF(ActividadesCom[[#This Row],[NIVEL 3]]&lt;&gt;0,VLOOKUP(ActividadesCom[[#This Row],[NIVEL 3]],Catálogo!A:B,2,FALSE),"")</f>
        <v/>
      </c>
      <c r="W5299" s="5"/>
      <c r="X5299" s="6"/>
      <c r="Y5299" s="5"/>
      <c r="Z5299" s="5"/>
      <c r="AA5299" s="5" t="str">
        <f>IF(ActividadesCom[[#This Row],[NIVEL 4]]&lt;&gt;0,VLOOKUP(ActividadesCom[[#This Row],[NIVEL 4]],Catálogo!A:B,2,FALSE),"")</f>
        <v/>
      </c>
      <c r="AB5299" s="5"/>
      <c r="AC5299" s="6"/>
      <c r="AD5299" s="5"/>
      <c r="AE5299" s="5"/>
      <c r="AF5299" s="5" t="str">
        <f>IF(ActividadesCom[[#This Row],[NIVEL 5]]&lt;&gt;0,VLOOKUP(ActividadesCom[[#This Row],[NIVEL 5]],Catálogo!A:B,2,FALSE),"")</f>
        <v/>
      </c>
      <c r="AG5299" s="5"/>
    </row>
    <row r="5300" spans="1:33" ht="28.5" customHeight="1" x14ac:dyDescent="0.25">
      <c r="A5300" s="7">
        <v>26470224</v>
      </c>
      <c r="B5300" s="10" t="str">
        <f>VLOOKUP(ActividadesCom[[#This Row],[NO. DE CONTROL]],'LISTADO ESTUDIANTES'!A:C,2,FALSE)</f>
        <v>AC COLLI IVAN ANDRES</v>
      </c>
      <c r="C5300" s="6" t="str">
        <f>VLOOKUP(ActividadesCom[[#This Row],[NO. DE CONTROL]],'LISTADO ESTUDIANTES'!A:C,3,FALSE)</f>
        <v>INGENIERIA MECANICA</v>
      </c>
      <c r="D5300" s="5" t="str">
        <f>VLOOKUP(ActividadesCom[[#This Row],[NO. DE CONTROL]],'LISTADO ESTUDIANTES'!A:D,4,FALSE)</f>
        <v>ACTIVO(A)</v>
      </c>
      <c r="E5300" s="7">
        <f>SUM(ActividadesCom[[#This Row],[CRÉD. 1]],ActividadesCom[[#This Row],[CRÉD. 2]],ActividadesCom[[#This Row],[CRÉD. 3]],ActividadesCom[[#This Row],[CRÉD. 4]],ActividadesCom[[#This Row],[CRÉD. 5]])</f>
        <v>0</v>
      </c>
      <c r="F5300" s="5" t="str">
        <f>IF(ActividadesCom[[#This Row],[ÚLTIMO SEMESTRE CON CRÉDITOS]]&gt;0,ROUND(AVERAGE(ActividadesCom[[#This Row],[VALOR NIVEL 5]],ActividadesCom[[#This Row],[VALOR NIVEL 4]],ActividadesCom[[#This Row],[VALOR NIVEL 3]],ActividadesCom[[#This Row],[VALOR NIVEL 2]],ActividadesCom[[#This Row],[VALOR NIVEL 1]]),0),"")</f>
        <v/>
      </c>
      <c r="G5300" s="7" t="str">
        <f>IF(ActividadesCom[[#This Row],[PROMEDIO]]="","",IF(ActividadesCom[[#This Row],[PROMEDIO]]&gt;=4,"EXCELENTE",IF(ActividadesCom[[#This Row],[PROMEDIO]]&gt;=3,"NOTABLE",IF(ActividadesCom[[#This Row],[PROMEDIO]]&gt;=2,"BUENO",IF(ActividadesCom[[#This Row],[PROMEDIO]]=1,"SUFICIENTE","")))))</f>
        <v/>
      </c>
      <c r="H5300" s="5">
        <f>MAX(ActividadesCom[[#This Row],[PERÍODO 1]],ActividadesCom[[#This Row],[PERÍODO 2]],ActividadesCom[[#This Row],[PERÍODO 3]],ActividadesCom[[#This Row],[PERÍODO 4]],ActividadesCom[[#This Row],[PERÍODO 5]])</f>
        <v>0</v>
      </c>
      <c r="I5300" s="6"/>
      <c r="J5300" s="5"/>
      <c r="K5300" s="5"/>
      <c r="L5300" s="5" t="str">
        <f>IF(ActividadesCom[[#This Row],[NIVEL 1]]&lt;&gt;0,VLOOKUP(ActividadesCom[[#This Row],[NIVEL 1]],Catálogo!A:B,2,FALSE),"")</f>
        <v/>
      </c>
      <c r="M5300" s="5"/>
      <c r="N5300" s="6"/>
      <c r="O5300" s="5"/>
      <c r="P5300" s="5"/>
      <c r="Q5300" s="5" t="str">
        <f>IF(ActividadesCom[[#This Row],[NIVEL 2]]&lt;&gt;0,VLOOKUP(ActividadesCom[[#This Row],[NIVEL 2]],Catálogo!A:B,2,FALSE),"")</f>
        <v/>
      </c>
      <c r="R5300" s="5"/>
      <c r="S5300" s="6"/>
      <c r="T5300" s="5"/>
      <c r="U5300" s="5"/>
      <c r="V5300" s="5" t="str">
        <f>IF(ActividadesCom[[#This Row],[NIVEL 3]]&lt;&gt;0,VLOOKUP(ActividadesCom[[#This Row],[NIVEL 3]],Catálogo!A:B,2,FALSE),"")</f>
        <v/>
      </c>
      <c r="W5300" s="5"/>
      <c r="X5300" s="6"/>
      <c r="Y5300" s="5"/>
      <c r="Z5300" s="5"/>
      <c r="AA5300" s="5" t="str">
        <f>IF(ActividadesCom[[#This Row],[NIVEL 4]]&lt;&gt;0,VLOOKUP(ActividadesCom[[#This Row],[NIVEL 4]],Catálogo!A:B,2,FALSE),"")</f>
        <v/>
      </c>
      <c r="AB5300" s="5"/>
      <c r="AC5300" s="6"/>
      <c r="AD5300" s="5"/>
      <c r="AE5300" s="5"/>
      <c r="AF5300" s="5" t="str">
        <f>IF(ActividadesCom[[#This Row],[NIVEL 5]]&lt;&gt;0,VLOOKUP(ActividadesCom[[#This Row],[NIVEL 5]],Catálogo!A:B,2,FALSE),"")</f>
        <v/>
      </c>
      <c r="AG5300" s="5"/>
    </row>
    <row r="5301" spans="1:33" ht="28.5" customHeight="1" x14ac:dyDescent="0.25">
      <c r="A5301" s="7">
        <v>26470225</v>
      </c>
      <c r="B5301" s="10" t="str">
        <f>VLOOKUP(ActividadesCom[[#This Row],[NO. DE CONTROL]],'LISTADO ESTUDIANTES'!A:C,2,FALSE)</f>
        <v>ACOSTA OLIVARES CARLOS MIGUEL</v>
      </c>
      <c r="C5301" s="6" t="str">
        <f>VLOOKUP(ActividadesCom[[#This Row],[NO. DE CONTROL]],'LISTADO ESTUDIANTES'!A:C,3,FALSE)</f>
        <v>INGENIERIA MECANICA</v>
      </c>
      <c r="D5301" s="5" t="str">
        <f>VLOOKUP(ActividadesCom[[#This Row],[NO. DE CONTROL]],'LISTADO ESTUDIANTES'!A:D,4,FALSE)</f>
        <v>ACTIVO(A)</v>
      </c>
      <c r="E5301" s="7">
        <f>SUM(ActividadesCom[[#This Row],[CRÉD. 1]],ActividadesCom[[#This Row],[CRÉD. 2]],ActividadesCom[[#This Row],[CRÉD. 3]],ActividadesCom[[#This Row],[CRÉD. 4]],ActividadesCom[[#This Row],[CRÉD. 5]])</f>
        <v>0</v>
      </c>
      <c r="F5301" s="5" t="str">
        <f>IF(ActividadesCom[[#This Row],[ÚLTIMO SEMESTRE CON CRÉDITOS]]&gt;0,ROUND(AVERAGE(ActividadesCom[[#This Row],[VALOR NIVEL 5]],ActividadesCom[[#This Row],[VALOR NIVEL 4]],ActividadesCom[[#This Row],[VALOR NIVEL 3]],ActividadesCom[[#This Row],[VALOR NIVEL 2]],ActividadesCom[[#This Row],[VALOR NIVEL 1]]),0),"")</f>
        <v/>
      </c>
      <c r="G5301" s="7" t="str">
        <f>IF(ActividadesCom[[#This Row],[PROMEDIO]]="","",IF(ActividadesCom[[#This Row],[PROMEDIO]]&gt;=4,"EXCELENTE",IF(ActividadesCom[[#This Row],[PROMEDIO]]&gt;=3,"NOTABLE",IF(ActividadesCom[[#This Row],[PROMEDIO]]&gt;=2,"BUENO",IF(ActividadesCom[[#This Row],[PROMEDIO]]=1,"SUFICIENTE","")))))</f>
        <v/>
      </c>
      <c r="H5301" s="5">
        <f>MAX(ActividadesCom[[#This Row],[PERÍODO 1]],ActividadesCom[[#This Row],[PERÍODO 2]],ActividadesCom[[#This Row],[PERÍODO 3]],ActividadesCom[[#This Row],[PERÍODO 4]],ActividadesCom[[#This Row],[PERÍODO 5]])</f>
        <v>0</v>
      </c>
      <c r="I5301" s="6"/>
      <c r="J5301" s="5"/>
      <c r="K5301" s="5"/>
      <c r="L5301" s="5" t="str">
        <f>IF(ActividadesCom[[#This Row],[NIVEL 1]]&lt;&gt;0,VLOOKUP(ActividadesCom[[#This Row],[NIVEL 1]],Catálogo!A:B,2,FALSE),"")</f>
        <v/>
      </c>
      <c r="M5301" s="5"/>
      <c r="N5301" s="6"/>
      <c r="O5301" s="5"/>
      <c r="P5301" s="5"/>
      <c r="Q5301" s="5" t="str">
        <f>IF(ActividadesCom[[#This Row],[NIVEL 2]]&lt;&gt;0,VLOOKUP(ActividadesCom[[#This Row],[NIVEL 2]],Catálogo!A:B,2,FALSE),"")</f>
        <v/>
      </c>
      <c r="R5301" s="5"/>
      <c r="S5301" s="6"/>
      <c r="T5301" s="5"/>
      <c r="U5301" s="5"/>
      <c r="V5301" s="5" t="str">
        <f>IF(ActividadesCom[[#This Row],[NIVEL 3]]&lt;&gt;0,VLOOKUP(ActividadesCom[[#This Row],[NIVEL 3]],Catálogo!A:B,2,FALSE),"")</f>
        <v/>
      </c>
      <c r="W5301" s="5"/>
      <c r="X5301" s="6"/>
      <c r="Y5301" s="5"/>
      <c r="Z5301" s="5"/>
      <c r="AA5301" s="5" t="str">
        <f>IF(ActividadesCom[[#This Row],[NIVEL 4]]&lt;&gt;0,VLOOKUP(ActividadesCom[[#This Row],[NIVEL 4]],Catálogo!A:B,2,FALSE),"")</f>
        <v/>
      </c>
      <c r="AB5301" s="5"/>
      <c r="AC5301" s="6"/>
      <c r="AD5301" s="5"/>
      <c r="AE5301" s="5"/>
      <c r="AF5301" s="5" t="str">
        <f>IF(ActividadesCom[[#This Row],[NIVEL 5]]&lt;&gt;0,VLOOKUP(ActividadesCom[[#This Row],[NIVEL 5]],Catálogo!A:B,2,FALSE),"")</f>
        <v/>
      </c>
      <c r="AG5301" s="5"/>
    </row>
    <row r="5302" spans="1:33" ht="28.5" customHeight="1" x14ac:dyDescent="0.25">
      <c r="A5302" s="7">
        <v>26470226</v>
      </c>
      <c r="B5302" s="10" t="str">
        <f>VLOOKUP(ActividadesCom[[#This Row],[NO. DE CONTROL]],'LISTADO ESTUDIANTES'!A:C,2,FALSE)</f>
        <v>CALIX AGUILAR FRANCISCO ANTONIO</v>
      </c>
      <c r="C5302" s="6" t="str">
        <f>VLOOKUP(ActividadesCom[[#This Row],[NO. DE CONTROL]],'LISTADO ESTUDIANTES'!A:C,3,FALSE)</f>
        <v>INGENIERIA MECANICA</v>
      </c>
      <c r="D5302" s="5" t="str">
        <f>VLOOKUP(ActividadesCom[[#This Row],[NO. DE CONTROL]],'LISTADO ESTUDIANTES'!A:D,4,FALSE)</f>
        <v>ACTIVO(A)</v>
      </c>
      <c r="E5302" s="7">
        <f>SUM(ActividadesCom[[#This Row],[CRÉD. 1]],ActividadesCom[[#This Row],[CRÉD. 2]],ActividadesCom[[#This Row],[CRÉD. 3]],ActividadesCom[[#This Row],[CRÉD. 4]],ActividadesCom[[#This Row],[CRÉD. 5]])</f>
        <v>0</v>
      </c>
      <c r="F5302" s="5" t="str">
        <f>IF(ActividadesCom[[#This Row],[ÚLTIMO SEMESTRE CON CRÉDITOS]]&gt;0,ROUND(AVERAGE(ActividadesCom[[#This Row],[VALOR NIVEL 5]],ActividadesCom[[#This Row],[VALOR NIVEL 4]],ActividadesCom[[#This Row],[VALOR NIVEL 3]],ActividadesCom[[#This Row],[VALOR NIVEL 2]],ActividadesCom[[#This Row],[VALOR NIVEL 1]]),0),"")</f>
        <v/>
      </c>
      <c r="G5302" s="7" t="str">
        <f>IF(ActividadesCom[[#This Row],[PROMEDIO]]="","",IF(ActividadesCom[[#This Row],[PROMEDIO]]&gt;=4,"EXCELENTE",IF(ActividadesCom[[#This Row],[PROMEDIO]]&gt;=3,"NOTABLE",IF(ActividadesCom[[#This Row],[PROMEDIO]]&gt;=2,"BUENO",IF(ActividadesCom[[#This Row],[PROMEDIO]]=1,"SUFICIENTE","")))))</f>
        <v/>
      </c>
      <c r="H5302" s="5">
        <f>MAX(ActividadesCom[[#This Row],[PERÍODO 1]],ActividadesCom[[#This Row],[PERÍODO 2]],ActividadesCom[[#This Row],[PERÍODO 3]],ActividadesCom[[#This Row],[PERÍODO 4]],ActividadesCom[[#This Row],[PERÍODO 5]])</f>
        <v>0</v>
      </c>
      <c r="I5302" s="6"/>
      <c r="J5302" s="5"/>
      <c r="K5302" s="5"/>
      <c r="L5302" s="5" t="str">
        <f>IF(ActividadesCom[[#This Row],[NIVEL 1]]&lt;&gt;0,VLOOKUP(ActividadesCom[[#This Row],[NIVEL 1]],Catálogo!A:B,2,FALSE),"")</f>
        <v/>
      </c>
      <c r="M5302" s="5"/>
      <c r="N5302" s="6"/>
      <c r="O5302" s="5"/>
      <c r="P5302" s="5"/>
      <c r="Q5302" s="5" t="str">
        <f>IF(ActividadesCom[[#This Row],[NIVEL 2]]&lt;&gt;0,VLOOKUP(ActividadesCom[[#This Row],[NIVEL 2]],Catálogo!A:B,2,FALSE),"")</f>
        <v/>
      </c>
      <c r="R5302" s="5"/>
      <c r="S5302" s="6"/>
      <c r="T5302" s="5"/>
      <c r="U5302" s="5"/>
      <c r="V5302" s="5" t="str">
        <f>IF(ActividadesCom[[#This Row],[NIVEL 3]]&lt;&gt;0,VLOOKUP(ActividadesCom[[#This Row],[NIVEL 3]],Catálogo!A:B,2,FALSE),"")</f>
        <v/>
      </c>
      <c r="W5302" s="5"/>
      <c r="X5302" s="6"/>
      <c r="Y5302" s="5"/>
      <c r="Z5302" s="5"/>
      <c r="AA5302" s="5" t="str">
        <f>IF(ActividadesCom[[#This Row],[NIVEL 4]]&lt;&gt;0,VLOOKUP(ActividadesCom[[#This Row],[NIVEL 4]],Catálogo!A:B,2,FALSE),"")</f>
        <v/>
      </c>
      <c r="AB5302" s="5"/>
      <c r="AC5302" s="6"/>
      <c r="AD5302" s="5"/>
      <c r="AE5302" s="5"/>
      <c r="AF5302" s="5" t="str">
        <f>IF(ActividadesCom[[#This Row],[NIVEL 5]]&lt;&gt;0,VLOOKUP(ActividadesCom[[#This Row],[NIVEL 5]],Catálogo!A:B,2,FALSE),"")</f>
        <v/>
      </c>
      <c r="AG5302" s="5"/>
    </row>
    <row r="5303" spans="1:33" ht="28.5" customHeight="1" x14ac:dyDescent="0.25">
      <c r="A5303" s="7">
        <v>26470227</v>
      </c>
      <c r="B5303" s="10" t="str">
        <f>VLOOKUP(ActividadesCom[[#This Row],[NO. DE CONTROL]],'LISTADO ESTUDIANTES'!A:C,2,FALSE)</f>
        <v>CARRILLO ROMERO HECTOR ISSAC</v>
      </c>
      <c r="C5303" s="6" t="str">
        <f>VLOOKUP(ActividadesCom[[#This Row],[NO. DE CONTROL]],'LISTADO ESTUDIANTES'!A:C,3,FALSE)</f>
        <v>INGENIERIA MECANICA</v>
      </c>
      <c r="D5303" s="5" t="str">
        <f>VLOOKUP(ActividadesCom[[#This Row],[NO. DE CONTROL]],'LISTADO ESTUDIANTES'!A:D,4,FALSE)</f>
        <v>ACTIVO(A)</v>
      </c>
      <c r="E5303" s="7">
        <f>SUM(ActividadesCom[[#This Row],[CRÉD. 1]],ActividadesCom[[#This Row],[CRÉD. 2]],ActividadesCom[[#This Row],[CRÉD. 3]],ActividadesCom[[#This Row],[CRÉD. 4]],ActividadesCom[[#This Row],[CRÉD. 5]])</f>
        <v>0</v>
      </c>
      <c r="F5303" s="5" t="str">
        <f>IF(ActividadesCom[[#This Row],[ÚLTIMO SEMESTRE CON CRÉDITOS]]&gt;0,ROUND(AVERAGE(ActividadesCom[[#This Row],[VALOR NIVEL 5]],ActividadesCom[[#This Row],[VALOR NIVEL 4]],ActividadesCom[[#This Row],[VALOR NIVEL 3]],ActividadesCom[[#This Row],[VALOR NIVEL 2]],ActividadesCom[[#This Row],[VALOR NIVEL 1]]),0),"")</f>
        <v/>
      </c>
      <c r="G5303" s="7" t="str">
        <f>IF(ActividadesCom[[#This Row],[PROMEDIO]]="","",IF(ActividadesCom[[#This Row],[PROMEDIO]]&gt;=4,"EXCELENTE",IF(ActividadesCom[[#This Row],[PROMEDIO]]&gt;=3,"NOTABLE",IF(ActividadesCom[[#This Row],[PROMEDIO]]&gt;=2,"BUENO",IF(ActividadesCom[[#This Row],[PROMEDIO]]=1,"SUFICIENTE","")))))</f>
        <v/>
      </c>
      <c r="H5303" s="5">
        <f>MAX(ActividadesCom[[#This Row],[PERÍODO 1]],ActividadesCom[[#This Row],[PERÍODO 2]],ActividadesCom[[#This Row],[PERÍODO 3]],ActividadesCom[[#This Row],[PERÍODO 4]],ActividadesCom[[#This Row],[PERÍODO 5]])</f>
        <v>0</v>
      </c>
      <c r="I5303" s="6"/>
      <c r="J5303" s="5"/>
      <c r="K5303" s="5"/>
      <c r="L5303" s="5" t="str">
        <f>IF(ActividadesCom[[#This Row],[NIVEL 1]]&lt;&gt;0,VLOOKUP(ActividadesCom[[#This Row],[NIVEL 1]],Catálogo!A:B,2,FALSE),"")</f>
        <v/>
      </c>
      <c r="M5303" s="5"/>
      <c r="N5303" s="6"/>
      <c r="O5303" s="5"/>
      <c r="P5303" s="5"/>
      <c r="Q5303" s="5" t="str">
        <f>IF(ActividadesCom[[#This Row],[NIVEL 2]]&lt;&gt;0,VLOOKUP(ActividadesCom[[#This Row],[NIVEL 2]],Catálogo!A:B,2,FALSE),"")</f>
        <v/>
      </c>
      <c r="R5303" s="5"/>
      <c r="S5303" s="6"/>
      <c r="T5303" s="5"/>
      <c r="U5303" s="5"/>
      <c r="V5303" s="5" t="str">
        <f>IF(ActividadesCom[[#This Row],[NIVEL 3]]&lt;&gt;0,VLOOKUP(ActividadesCom[[#This Row],[NIVEL 3]],Catálogo!A:B,2,FALSE),"")</f>
        <v/>
      </c>
      <c r="W5303" s="5"/>
      <c r="X5303" s="6"/>
      <c r="Y5303" s="5"/>
      <c r="Z5303" s="5"/>
      <c r="AA5303" s="5" t="str">
        <f>IF(ActividadesCom[[#This Row],[NIVEL 4]]&lt;&gt;0,VLOOKUP(ActividadesCom[[#This Row],[NIVEL 4]],Catálogo!A:B,2,FALSE),"")</f>
        <v/>
      </c>
      <c r="AB5303" s="5"/>
      <c r="AC5303" s="6"/>
      <c r="AD5303" s="5"/>
      <c r="AE5303" s="5"/>
      <c r="AF5303" s="5" t="str">
        <f>IF(ActividadesCom[[#This Row],[NIVEL 5]]&lt;&gt;0,VLOOKUP(ActividadesCom[[#This Row],[NIVEL 5]],Catálogo!A:B,2,FALSE),"")</f>
        <v/>
      </c>
      <c r="AG5303" s="5"/>
    </row>
    <row r="5304" spans="1:33" ht="28.5" customHeight="1" x14ac:dyDescent="0.25">
      <c r="A5304" s="7">
        <v>26470228</v>
      </c>
      <c r="B5304" s="10" t="str">
        <f>VLOOKUP(ActividadesCom[[#This Row],[NO. DE CONTROL]],'LISTADO ESTUDIANTES'!A:C,2,FALSE)</f>
        <v>CEBALLOS RUIZ JESUS ADRIAN</v>
      </c>
      <c r="C5304" s="6" t="str">
        <f>VLOOKUP(ActividadesCom[[#This Row],[NO. DE CONTROL]],'LISTADO ESTUDIANTES'!A:C,3,FALSE)</f>
        <v>INGENIERIA MECANICA</v>
      </c>
      <c r="D5304" s="5" t="str">
        <f>VLOOKUP(ActividadesCom[[#This Row],[NO. DE CONTROL]],'LISTADO ESTUDIANTES'!A:D,4,FALSE)</f>
        <v>ACTIVO(A)</v>
      </c>
      <c r="E5304" s="7">
        <f>SUM(ActividadesCom[[#This Row],[CRÉD. 1]],ActividadesCom[[#This Row],[CRÉD. 2]],ActividadesCom[[#This Row],[CRÉD. 3]],ActividadesCom[[#This Row],[CRÉD. 4]],ActividadesCom[[#This Row],[CRÉD. 5]])</f>
        <v>0</v>
      </c>
      <c r="F5304" s="5" t="str">
        <f>IF(ActividadesCom[[#This Row],[ÚLTIMO SEMESTRE CON CRÉDITOS]]&gt;0,ROUND(AVERAGE(ActividadesCom[[#This Row],[VALOR NIVEL 5]],ActividadesCom[[#This Row],[VALOR NIVEL 4]],ActividadesCom[[#This Row],[VALOR NIVEL 3]],ActividadesCom[[#This Row],[VALOR NIVEL 2]],ActividadesCom[[#This Row],[VALOR NIVEL 1]]),0),"")</f>
        <v/>
      </c>
      <c r="G5304" s="7" t="str">
        <f>IF(ActividadesCom[[#This Row],[PROMEDIO]]="","",IF(ActividadesCom[[#This Row],[PROMEDIO]]&gt;=4,"EXCELENTE",IF(ActividadesCom[[#This Row],[PROMEDIO]]&gt;=3,"NOTABLE",IF(ActividadesCom[[#This Row],[PROMEDIO]]&gt;=2,"BUENO",IF(ActividadesCom[[#This Row],[PROMEDIO]]=1,"SUFICIENTE","")))))</f>
        <v/>
      </c>
      <c r="H5304" s="5">
        <f>MAX(ActividadesCom[[#This Row],[PERÍODO 1]],ActividadesCom[[#This Row],[PERÍODO 2]],ActividadesCom[[#This Row],[PERÍODO 3]],ActividadesCom[[#This Row],[PERÍODO 4]],ActividadesCom[[#This Row],[PERÍODO 5]])</f>
        <v>0</v>
      </c>
      <c r="I5304" s="6"/>
      <c r="J5304" s="5"/>
      <c r="K5304" s="5"/>
      <c r="L5304" s="5" t="str">
        <f>IF(ActividadesCom[[#This Row],[NIVEL 1]]&lt;&gt;0,VLOOKUP(ActividadesCom[[#This Row],[NIVEL 1]],Catálogo!A:B,2,FALSE),"")</f>
        <v/>
      </c>
      <c r="M5304" s="5"/>
      <c r="N5304" s="6"/>
      <c r="O5304" s="5"/>
      <c r="P5304" s="5"/>
      <c r="Q5304" s="5" t="str">
        <f>IF(ActividadesCom[[#This Row],[NIVEL 2]]&lt;&gt;0,VLOOKUP(ActividadesCom[[#This Row],[NIVEL 2]],Catálogo!A:B,2,FALSE),"")</f>
        <v/>
      </c>
      <c r="R5304" s="5"/>
      <c r="S5304" s="6"/>
      <c r="T5304" s="5"/>
      <c r="U5304" s="5"/>
      <c r="V5304" s="5" t="str">
        <f>IF(ActividadesCom[[#This Row],[NIVEL 3]]&lt;&gt;0,VLOOKUP(ActividadesCom[[#This Row],[NIVEL 3]],Catálogo!A:B,2,FALSE),"")</f>
        <v/>
      </c>
      <c r="W5304" s="5"/>
      <c r="X5304" s="6"/>
      <c r="Y5304" s="5"/>
      <c r="Z5304" s="5"/>
      <c r="AA5304" s="5" t="str">
        <f>IF(ActividadesCom[[#This Row],[NIVEL 4]]&lt;&gt;0,VLOOKUP(ActividadesCom[[#This Row],[NIVEL 4]],Catálogo!A:B,2,FALSE),"")</f>
        <v/>
      </c>
      <c r="AB5304" s="5"/>
      <c r="AC5304" s="6"/>
      <c r="AD5304" s="5"/>
      <c r="AE5304" s="5"/>
      <c r="AF5304" s="5" t="str">
        <f>IF(ActividadesCom[[#This Row],[NIVEL 5]]&lt;&gt;0,VLOOKUP(ActividadesCom[[#This Row],[NIVEL 5]],Catálogo!A:B,2,FALSE),"")</f>
        <v/>
      </c>
      <c r="AG5304" s="5"/>
    </row>
    <row r="5305" spans="1:33" ht="28.5" customHeight="1" x14ac:dyDescent="0.25">
      <c r="A5305" s="7">
        <v>26470229</v>
      </c>
      <c r="B5305" s="10" t="str">
        <f>VLOOKUP(ActividadesCom[[#This Row],[NO. DE CONTROL]],'LISTADO ESTUDIANTES'!A:C,2,FALSE)</f>
        <v>CHAN AYIL JORGE LUIS</v>
      </c>
      <c r="C5305" s="6" t="str">
        <f>VLOOKUP(ActividadesCom[[#This Row],[NO. DE CONTROL]],'LISTADO ESTUDIANTES'!A:C,3,FALSE)</f>
        <v>INGENIERIA MECANICA</v>
      </c>
      <c r="D5305" s="5" t="str">
        <f>VLOOKUP(ActividadesCom[[#This Row],[NO. DE CONTROL]],'LISTADO ESTUDIANTES'!A:D,4,FALSE)</f>
        <v>ACTIVO(A)</v>
      </c>
      <c r="E5305" s="7">
        <f>SUM(ActividadesCom[[#This Row],[CRÉD. 1]],ActividadesCom[[#This Row],[CRÉD. 2]],ActividadesCom[[#This Row],[CRÉD. 3]],ActividadesCom[[#This Row],[CRÉD. 4]],ActividadesCom[[#This Row],[CRÉD. 5]])</f>
        <v>0</v>
      </c>
      <c r="F5305" s="5" t="str">
        <f>IF(ActividadesCom[[#This Row],[ÚLTIMO SEMESTRE CON CRÉDITOS]]&gt;0,ROUND(AVERAGE(ActividadesCom[[#This Row],[VALOR NIVEL 5]],ActividadesCom[[#This Row],[VALOR NIVEL 4]],ActividadesCom[[#This Row],[VALOR NIVEL 3]],ActividadesCom[[#This Row],[VALOR NIVEL 2]],ActividadesCom[[#This Row],[VALOR NIVEL 1]]),0),"")</f>
        <v/>
      </c>
      <c r="G5305" s="7" t="str">
        <f>IF(ActividadesCom[[#This Row],[PROMEDIO]]="","",IF(ActividadesCom[[#This Row],[PROMEDIO]]&gt;=4,"EXCELENTE",IF(ActividadesCom[[#This Row],[PROMEDIO]]&gt;=3,"NOTABLE",IF(ActividadesCom[[#This Row],[PROMEDIO]]&gt;=2,"BUENO",IF(ActividadesCom[[#This Row],[PROMEDIO]]=1,"SUFICIENTE","")))))</f>
        <v/>
      </c>
      <c r="H5305" s="5">
        <f>MAX(ActividadesCom[[#This Row],[PERÍODO 1]],ActividadesCom[[#This Row],[PERÍODO 2]],ActividadesCom[[#This Row],[PERÍODO 3]],ActividadesCom[[#This Row],[PERÍODO 4]],ActividadesCom[[#This Row],[PERÍODO 5]])</f>
        <v>0</v>
      </c>
      <c r="I5305" s="6"/>
      <c r="J5305" s="5"/>
      <c r="K5305" s="5"/>
      <c r="L5305" s="5" t="str">
        <f>IF(ActividadesCom[[#This Row],[NIVEL 1]]&lt;&gt;0,VLOOKUP(ActividadesCom[[#This Row],[NIVEL 1]],Catálogo!A:B,2,FALSE),"")</f>
        <v/>
      </c>
      <c r="M5305" s="5"/>
      <c r="N5305" s="6"/>
      <c r="O5305" s="5"/>
      <c r="P5305" s="5"/>
      <c r="Q5305" s="5" t="str">
        <f>IF(ActividadesCom[[#This Row],[NIVEL 2]]&lt;&gt;0,VLOOKUP(ActividadesCom[[#This Row],[NIVEL 2]],Catálogo!A:B,2,FALSE),"")</f>
        <v/>
      </c>
      <c r="R5305" s="5"/>
      <c r="S5305" s="6"/>
      <c r="T5305" s="5"/>
      <c r="U5305" s="5"/>
      <c r="V5305" s="5" t="str">
        <f>IF(ActividadesCom[[#This Row],[NIVEL 3]]&lt;&gt;0,VLOOKUP(ActividadesCom[[#This Row],[NIVEL 3]],Catálogo!A:B,2,FALSE),"")</f>
        <v/>
      </c>
      <c r="W5305" s="5"/>
      <c r="X5305" s="6"/>
      <c r="Y5305" s="5"/>
      <c r="Z5305" s="5"/>
      <c r="AA5305" s="5" t="str">
        <f>IF(ActividadesCom[[#This Row],[NIVEL 4]]&lt;&gt;0,VLOOKUP(ActividadesCom[[#This Row],[NIVEL 4]],Catálogo!A:B,2,FALSE),"")</f>
        <v/>
      </c>
      <c r="AB5305" s="5"/>
      <c r="AC5305" s="6"/>
      <c r="AD5305" s="5"/>
      <c r="AE5305" s="5"/>
      <c r="AF5305" s="5" t="str">
        <f>IF(ActividadesCom[[#This Row],[NIVEL 5]]&lt;&gt;0,VLOOKUP(ActividadesCom[[#This Row],[NIVEL 5]],Catálogo!A:B,2,FALSE),"")</f>
        <v/>
      </c>
      <c r="AG5305" s="5"/>
    </row>
    <row r="5306" spans="1:33" ht="28.5" customHeight="1" x14ac:dyDescent="0.25">
      <c r="A5306" s="7">
        <v>26470230</v>
      </c>
      <c r="B5306" s="10" t="str">
        <f>VLOOKUP(ActividadesCom[[#This Row],[NO. DE CONTROL]],'LISTADO ESTUDIANTES'!A:C,2,FALSE)</f>
        <v>CRUZ CAB NUBIA</v>
      </c>
      <c r="C5306" s="6" t="str">
        <f>VLOOKUP(ActividadesCom[[#This Row],[NO. DE CONTROL]],'LISTADO ESTUDIANTES'!A:C,3,FALSE)</f>
        <v>INGENIERIA MECANICA</v>
      </c>
      <c r="D5306" s="5" t="str">
        <f>VLOOKUP(ActividadesCom[[#This Row],[NO. DE CONTROL]],'LISTADO ESTUDIANTES'!A:D,4,FALSE)</f>
        <v>ACTIVO(A)</v>
      </c>
      <c r="E5306" s="7">
        <f>SUM(ActividadesCom[[#This Row],[CRÉD. 1]],ActividadesCom[[#This Row],[CRÉD. 2]],ActividadesCom[[#This Row],[CRÉD. 3]],ActividadesCom[[#This Row],[CRÉD. 4]],ActividadesCom[[#This Row],[CRÉD. 5]])</f>
        <v>0</v>
      </c>
      <c r="F5306" s="5" t="str">
        <f>IF(ActividadesCom[[#This Row],[ÚLTIMO SEMESTRE CON CRÉDITOS]]&gt;0,ROUND(AVERAGE(ActividadesCom[[#This Row],[VALOR NIVEL 5]],ActividadesCom[[#This Row],[VALOR NIVEL 4]],ActividadesCom[[#This Row],[VALOR NIVEL 3]],ActividadesCom[[#This Row],[VALOR NIVEL 2]],ActividadesCom[[#This Row],[VALOR NIVEL 1]]),0),"")</f>
        <v/>
      </c>
      <c r="G5306" s="7" t="str">
        <f>IF(ActividadesCom[[#This Row],[PROMEDIO]]="","",IF(ActividadesCom[[#This Row],[PROMEDIO]]&gt;=4,"EXCELENTE",IF(ActividadesCom[[#This Row],[PROMEDIO]]&gt;=3,"NOTABLE",IF(ActividadesCom[[#This Row],[PROMEDIO]]&gt;=2,"BUENO",IF(ActividadesCom[[#This Row],[PROMEDIO]]=1,"SUFICIENTE","")))))</f>
        <v/>
      </c>
      <c r="H5306" s="5">
        <f>MAX(ActividadesCom[[#This Row],[PERÍODO 1]],ActividadesCom[[#This Row],[PERÍODO 2]],ActividadesCom[[#This Row],[PERÍODO 3]],ActividadesCom[[#This Row],[PERÍODO 4]],ActividadesCom[[#This Row],[PERÍODO 5]])</f>
        <v>0</v>
      </c>
      <c r="I5306" s="6"/>
      <c r="J5306" s="5"/>
      <c r="K5306" s="5"/>
      <c r="L5306" s="5" t="str">
        <f>IF(ActividadesCom[[#This Row],[NIVEL 1]]&lt;&gt;0,VLOOKUP(ActividadesCom[[#This Row],[NIVEL 1]],Catálogo!A:B,2,FALSE),"")</f>
        <v/>
      </c>
      <c r="M5306" s="5"/>
      <c r="N5306" s="6"/>
      <c r="O5306" s="5"/>
      <c r="P5306" s="5"/>
      <c r="Q5306" s="5" t="str">
        <f>IF(ActividadesCom[[#This Row],[NIVEL 2]]&lt;&gt;0,VLOOKUP(ActividadesCom[[#This Row],[NIVEL 2]],Catálogo!A:B,2,FALSE),"")</f>
        <v/>
      </c>
      <c r="R5306" s="5"/>
      <c r="S5306" s="6"/>
      <c r="T5306" s="5"/>
      <c r="U5306" s="5"/>
      <c r="V5306" s="5" t="str">
        <f>IF(ActividadesCom[[#This Row],[NIVEL 3]]&lt;&gt;0,VLOOKUP(ActividadesCom[[#This Row],[NIVEL 3]],Catálogo!A:B,2,FALSE),"")</f>
        <v/>
      </c>
      <c r="W5306" s="5"/>
      <c r="X5306" s="6"/>
      <c r="Y5306" s="5"/>
      <c r="Z5306" s="5"/>
      <c r="AA5306" s="5" t="str">
        <f>IF(ActividadesCom[[#This Row],[NIVEL 4]]&lt;&gt;0,VLOOKUP(ActividadesCom[[#This Row],[NIVEL 4]],Catálogo!A:B,2,FALSE),"")</f>
        <v/>
      </c>
      <c r="AB5306" s="5"/>
      <c r="AC5306" s="6"/>
      <c r="AD5306" s="5"/>
      <c r="AE5306" s="5"/>
      <c r="AF5306" s="5" t="str">
        <f>IF(ActividadesCom[[#This Row],[NIVEL 5]]&lt;&gt;0,VLOOKUP(ActividadesCom[[#This Row],[NIVEL 5]],Catálogo!A:B,2,FALSE),"")</f>
        <v/>
      </c>
      <c r="AG5306" s="5"/>
    </row>
    <row r="5307" spans="1:33" ht="28.5" customHeight="1" x14ac:dyDescent="0.25">
      <c r="A5307" s="7">
        <v>26470231</v>
      </c>
      <c r="B5307" s="10" t="str">
        <f>VLOOKUP(ActividadesCom[[#This Row],[NO. DE CONTROL]],'LISTADO ESTUDIANTES'!A:C,2,FALSE)</f>
        <v>CRUZ MARTINEZ AARON</v>
      </c>
      <c r="C5307" s="6" t="str">
        <f>VLOOKUP(ActividadesCom[[#This Row],[NO. DE CONTROL]],'LISTADO ESTUDIANTES'!A:C,3,FALSE)</f>
        <v>INGENIERIA MECANICA</v>
      </c>
      <c r="D5307" s="5" t="str">
        <f>VLOOKUP(ActividadesCom[[#This Row],[NO. DE CONTROL]],'LISTADO ESTUDIANTES'!A:D,4,FALSE)</f>
        <v>ACTIVO(A)</v>
      </c>
      <c r="E5307" s="7">
        <f>SUM(ActividadesCom[[#This Row],[CRÉD. 1]],ActividadesCom[[#This Row],[CRÉD. 2]],ActividadesCom[[#This Row],[CRÉD. 3]],ActividadesCom[[#This Row],[CRÉD. 4]],ActividadesCom[[#This Row],[CRÉD. 5]])</f>
        <v>0</v>
      </c>
      <c r="F5307" s="5" t="str">
        <f>IF(ActividadesCom[[#This Row],[ÚLTIMO SEMESTRE CON CRÉDITOS]]&gt;0,ROUND(AVERAGE(ActividadesCom[[#This Row],[VALOR NIVEL 5]],ActividadesCom[[#This Row],[VALOR NIVEL 4]],ActividadesCom[[#This Row],[VALOR NIVEL 3]],ActividadesCom[[#This Row],[VALOR NIVEL 2]],ActividadesCom[[#This Row],[VALOR NIVEL 1]]),0),"")</f>
        <v/>
      </c>
      <c r="G5307" s="7" t="str">
        <f>IF(ActividadesCom[[#This Row],[PROMEDIO]]="","",IF(ActividadesCom[[#This Row],[PROMEDIO]]&gt;=4,"EXCELENTE",IF(ActividadesCom[[#This Row],[PROMEDIO]]&gt;=3,"NOTABLE",IF(ActividadesCom[[#This Row],[PROMEDIO]]&gt;=2,"BUENO",IF(ActividadesCom[[#This Row],[PROMEDIO]]=1,"SUFICIENTE","")))))</f>
        <v/>
      </c>
      <c r="H5307" s="5">
        <f>MAX(ActividadesCom[[#This Row],[PERÍODO 1]],ActividadesCom[[#This Row],[PERÍODO 2]],ActividadesCom[[#This Row],[PERÍODO 3]],ActividadesCom[[#This Row],[PERÍODO 4]],ActividadesCom[[#This Row],[PERÍODO 5]])</f>
        <v>0</v>
      </c>
      <c r="I5307" s="6"/>
      <c r="J5307" s="5"/>
      <c r="K5307" s="5"/>
      <c r="L5307" s="5" t="str">
        <f>IF(ActividadesCom[[#This Row],[NIVEL 1]]&lt;&gt;0,VLOOKUP(ActividadesCom[[#This Row],[NIVEL 1]],Catálogo!A:B,2,FALSE),"")</f>
        <v/>
      </c>
      <c r="M5307" s="5"/>
      <c r="N5307" s="6"/>
      <c r="O5307" s="5"/>
      <c r="P5307" s="5"/>
      <c r="Q5307" s="5" t="str">
        <f>IF(ActividadesCom[[#This Row],[NIVEL 2]]&lt;&gt;0,VLOOKUP(ActividadesCom[[#This Row],[NIVEL 2]],Catálogo!A:B,2,FALSE),"")</f>
        <v/>
      </c>
      <c r="R5307" s="5"/>
      <c r="S5307" s="6"/>
      <c r="T5307" s="5"/>
      <c r="U5307" s="5"/>
      <c r="V5307" s="5" t="str">
        <f>IF(ActividadesCom[[#This Row],[NIVEL 3]]&lt;&gt;0,VLOOKUP(ActividadesCom[[#This Row],[NIVEL 3]],Catálogo!A:B,2,FALSE),"")</f>
        <v/>
      </c>
      <c r="W5307" s="5"/>
      <c r="X5307" s="6"/>
      <c r="Y5307" s="5"/>
      <c r="Z5307" s="5"/>
      <c r="AA5307" s="5" t="str">
        <f>IF(ActividadesCom[[#This Row],[NIVEL 4]]&lt;&gt;0,VLOOKUP(ActividadesCom[[#This Row],[NIVEL 4]],Catálogo!A:B,2,FALSE),"")</f>
        <v/>
      </c>
      <c r="AB5307" s="5"/>
      <c r="AC5307" s="6"/>
      <c r="AD5307" s="5"/>
      <c r="AE5307" s="5"/>
      <c r="AF5307" s="5" t="str">
        <f>IF(ActividadesCom[[#This Row],[NIVEL 5]]&lt;&gt;0,VLOOKUP(ActividadesCom[[#This Row],[NIVEL 5]],Catálogo!A:B,2,FALSE),"")</f>
        <v/>
      </c>
      <c r="AG5307" s="5"/>
    </row>
    <row r="5308" spans="1:33" ht="28.5" customHeight="1" x14ac:dyDescent="0.25">
      <c r="A5308" s="7">
        <v>26470232</v>
      </c>
      <c r="B5308" s="10" t="str">
        <f>VLOOKUP(ActividadesCom[[#This Row],[NO. DE CONTROL]],'LISTADO ESTUDIANTES'!A:C,2,FALSE)</f>
        <v>DOMINGUEZ GUTIERREZ SANTIAGO</v>
      </c>
      <c r="C5308" s="6" t="str">
        <f>VLOOKUP(ActividadesCom[[#This Row],[NO. DE CONTROL]],'LISTADO ESTUDIANTES'!A:C,3,FALSE)</f>
        <v>INGENIERIA MECANICA</v>
      </c>
      <c r="D5308" s="5" t="str">
        <f>VLOOKUP(ActividadesCom[[#This Row],[NO. DE CONTROL]],'LISTADO ESTUDIANTES'!A:D,4,FALSE)</f>
        <v>ACTIVO(A)</v>
      </c>
      <c r="E5308" s="7">
        <f>SUM(ActividadesCom[[#This Row],[CRÉD. 1]],ActividadesCom[[#This Row],[CRÉD. 2]],ActividadesCom[[#This Row],[CRÉD. 3]],ActividadesCom[[#This Row],[CRÉD. 4]],ActividadesCom[[#This Row],[CRÉD. 5]])</f>
        <v>0</v>
      </c>
      <c r="F5308" s="5" t="str">
        <f>IF(ActividadesCom[[#This Row],[ÚLTIMO SEMESTRE CON CRÉDITOS]]&gt;0,ROUND(AVERAGE(ActividadesCom[[#This Row],[VALOR NIVEL 5]],ActividadesCom[[#This Row],[VALOR NIVEL 4]],ActividadesCom[[#This Row],[VALOR NIVEL 3]],ActividadesCom[[#This Row],[VALOR NIVEL 2]],ActividadesCom[[#This Row],[VALOR NIVEL 1]]),0),"")</f>
        <v/>
      </c>
      <c r="G5308" s="7" t="str">
        <f>IF(ActividadesCom[[#This Row],[PROMEDIO]]="","",IF(ActividadesCom[[#This Row],[PROMEDIO]]&gt;=4,"EXCELENTE",IF(ActividadesCom[[#This Row],[PROMEDIO]]&gt;=3,"NOTABLE",IF(ActividadesCom[[#This Row],[PROMEDIO]]&gt;=2,"BUENO",IF(ActividadesCom[[#This Row],[PROMEDIO]]=1,"SUFICIENTE","")))))</f>
        <v/>
      </c>
      <c r="H5308" s="5">
        <f>MAX(ActividadesCom[[#This Row],[PERÍODO 1]],ActividadesCom[[#This Row],[PERÍODO 2]],ActividadesCom[[#This Row],[PERÍODO 3]],ActividadesCom[[#This Row],[PERÍODO 4]],ActividadesCom[[#This Row],[PERÍODO 5]])</f>
        <v>0</v>
      </c>
      <c r="I5308" s="6"/>
      <c r="J5308" s="5"/>
      <c r="K5308" s="5"/>
      <c r="L5308" s="5" t="str">
        <f>IF(ActividadesCom[[#This Row],[NIVEL 1]]&lt;&gt;0,VLOOKUP(ActividadesCom[[#This Row],[NIVEL 1]],Catálogo!A:B,2,FALSE),"")</f>
        <v/>
      </c>
      <c r="M5308" s="5"/>
      <c r="N5308" s="6"/>
      <c r="O5308" s="5"/>
      <c r="P5308" s="5"/>
      <c r="Q5308" s="5" t="str">
        <f>IF(ActividadesCom[[#This Row],[NIVEL 2]]&lt;&gt;0,VLOOKUP(ActividadesCom[[#This Row],[NIVEL 2]],Catálogo!A:B,2,FALSE),"")</f>
        <v/>
      </c>
      <c r="R5308" s="5"/>
      <c r="S5308" s="6"/>
      <c r="T5308" s="5"/>
      <c r="U5308" s="5"/>
      <c r="V5308" s="5" t="str">
        <f>IF(ActividadesCom[[#This Row],[NIVEL 3]]&lt;&gt;0,VLOOKUP(ActividadesCom[[#This Row],[NIVEL 3]],Catálogo!A:B,2,FALSE),"")</f>
        <v/>
      </c>
      <c r="W5308" s="5"/>
      <c r="X5308" s="6"/>
      <c r="Y5308" s="5"/>
      <c r="Z5308" s="5"/>
      <c r="AA5308" s="5" t="str">
        <f>IF(ActividadesCom[[#This Row],[NIVEL 4]]&lt;&gt;0,VLOOKUP(ActividadesCom[[#This Row],[NIVEL 4]],Catálogo!A:B,2,FALSE),"")</f>
        <v/>
      </c>
      <c r="AB5308" s="5"/>
      <c r="AC5308" s="6"/>
      <c r="AD5308" s="5"/>
      <c r="AE5308" s="5"/>
      <c r="AF5308" s="5" t="str">
        <f>IF(ActividadesCom[[#This Row],[NIVEL 5]]&lt;&gt;0,VLOOKUP(ActividadesCom[[#This Row],[NIVEL 5]],Catálogo!A:B,2,FALSE),"")</f>
        <v/>
      </c>
      <c r="AG5308" s="5"/>
    </row>
    <row r="5309" spans="1:33" ht="28.5" customHeight="1" x14ac:dyDescent="0.25">
      <c r="A5309" s="7">
        <v>26470233</v>
      </c>
      <c r="B5309" s="10" t="str">
        <f>VLOOKUP(ActividadesCom[[#This Row],[NO. DE CONTROL]],'LISTADO ESTUDIANTES'!A:C,2,FALSE)</f>
        <v>DZUL MOO YOSGART GIANCARLO</v>
      </c>
      <c r="C5309" s="6" t="str">
        <f>VLOOKUP(ActividadesCom[[#This Row],[NO. DE CONTROL]],'LISTADO ESTUDIANTES'!A:C,3,FALSE)</f>
        <v>INGENIERIA MECANICA</v>
      </c>
      <c r="D5309" s="5" t="str">
        <f>VLOOKUP(ActividadesCom[[#This Row],[NO. DE CONTROL]],'LISTADO ESTUDIANTES'!A:D,4,FALSE)</f>
        <v>ACTIVO(A)</v>
      </c>
      <c r="E5309" s="7">
        <f>SUM(ActividadesCom[[#This Row],[CRÉD. 1]],ActividadesCom[[#This Row],[CRÉD. 2]],ActividadesCom[[#This Row],[CRÉD. 3]],ActividadesCom[[#This Row],[CRÉD. 4]],ActividadesCom[[#This Row],[CRÉD. 5]])</f>
        <v>0</v>
      </c>
      <c r="F5309" s="5" t="str">
        <f>IF(ActividadesCom[[#This Row],[ÚLTIMO SEMESTRE CON CRÉDITOS]]&gt;0,ROUND(AVERAGE(ActividadesCom[[#This Row],[VALOR NIVEL 5]],ActividadesCom[[#This Row],[VALOR NIVEL 4]],ActividadesCom[[#This Row],[VALOR NIVEL 3]],ActividadesCom[[#This Row],[VALOR NIVEL 2]],ActividadesCom[[#This Row],[VALOR NIVEL 1]]),0),"")</f>
        <v/>
      </c>
      <c r="G5309" s="7" t="str">
        <f>IF(ActividadesCom[[#This Row],[PROMEDIO]]="","",IF(ActividadesCom[[#This Row],[PROMEDIO]]&gt;=4,"EXCELENTE",IF(ActividadesCom[[#This Row],[PROMEDIO]]&gt;=3,"NOTABLE",IF(ActividadesCom[[#This Row],[PROMEDIO]]&gt;=2,"BUENO",IF(ActividadesCom[[#This Row],[PROMEDIO]]=1,"SUFICIENTE","")))))</f>
        <v/>
      </c>
      <c r="H5309" s="5">
        <f>MAX(ActividadesCom[[#This Row],[PERÍODO 1]],ActividadesCom[[#This Row],[PERÍODO 2]],ActividadesCom[[#This Row],[PERÍODO 3]],ActividadesCom[[#This Row],[PERÍODO 4]],ActividadesCom[[#This Row],[PERÍODO 5]])</f>
        <v>0</v>
      </c>
      <c r="I5309" s="6"/>
      <c r="J5309" s="5"/>
      <c r="K5309" s="5"/>
      <c r="L5309" s="5" t="str">
        <f>IF(ActividadesCom[[#This Row],[NIVEL 1]]&lt;&gt;0,VLOOKUP(ActividadesCom[[#This Row],[NIVEL 1]],Catálogo!A:B,2,FALSE),"")</f>
        <v/>
      </c>
      <c r="M5309" s="5"/>
      <c r="N5309" s="6"/>
      <c r="O5309" s="5"/>
      <c r="P5309" s="5"/>
      <c r="Q5309" s="5" t="str">
        <f>IF(ActividadesCom[[#This Row],[NIVEL 2]]&lt;&gt;0,VLOOKUP(ActividadesCom[[#This Row],[NIVEL 2]],Catálogo!A:B,2,FALSE),"")</f>
        <v/>
      </c>
      <c r="R5309" s="5"/>
      <c r="S5309" s="6"/>
      <c r="T5309" s="5"/>
      <c r="U5309" s="5"/>
      <c r="V5309" s="5" t="str">
        <f>IF(ActividadesCom[[#This Row],[NIVEL 3]]&lt;&gt;0,VLOOKUP(ActividadesCom[[#This Row],[NIVEL 3]],Catálogo!A:B,2,FALSE),"")</f>
        <v/>
      </c>
      <c r="W5309" s="5"/>
      <c r="X5309" s="6"/>
      <c r="Y5309" s="5"/>
      <c r="Z5309" s="5"/>
      <c r="AA5309" s="5" t="str">
        <f>IF(ActividadesCom[[#This Row],[NIVEL 4]]&lt;&gt;0,VLOOKUP(ActividadesCom[[#This Row],[NIVEL 4]],Catálogo!A:B,2,FALSE),"")</f>
        <v/>
      </c>
      <c r="AB5309" s="5"/>
      <c r="AC5309" s="6"/>
      <c r="AD5309" s="5"/>
      <c r="AE5309" s="5"/>
      <c r="AF5309" s="5" t="str">
        <f>IF(ActividadesCom[[#This Row],[NIVEL 5]]&lt;&gt;0,VLOOKUP(ActividadesCom[[#This Row],[NIVEL 5]],Catálogo!A:B,2,FALSE),"")</f>
        <v/>
      </c>
      <c r="AG5309" s="5"/>
    </row>
    <row r="5310" spans="1:33" ht="28.5" customHeight="1" x14ac:dyDescent="0.25">
      <c r="A5310" s="7">
        <v>26470234</v>
      </c>
      <c r="B5310" s="10" t="str">
        <f>VLOOKUP(ActividadesCom[[#This Row],[NO. DE CONTROL]],'LISTADO ESTUDIANTES'!A:C,2,FALSE)</f>
        <v>EK MEDINA JOSHUA EMMANUEL</v>
      </c>
      <c r="C5310" s="6" t="str">
        <f>VLOOKUP(ActividadesCom[[#This Row],[NO. DE CONTROL]],'LISTADO ESTUDIANTES'!A:C,3,FALSE)</f>
        <v>INGENIERIA MECANICA</v>
      </c>
      <c r="D5310" s="5" t="str">
        <f>VLOOKUP(ActividadesCom[[#This Row],[NO. DE CONTROL]],'LISTADO ESTUDIANTES'!A:D,4,FALSE)</f>
        <v>ACTIVO(A)</v>
      </c>
      <c r="E5310" s="7">
        <f>SUM(ActividadesCom[[#This Row],[CRÉD. 1]],ActividadesCom[[#This Row],[CRÉD. 2]],ActividadesCom[[#This Row],[CRÉD. 3]],ActividadesCom[[#This Row],[CRÉD. 4]],ActividadesCom[[#This Row],[CRÉD. 5]])</f>
        <v>0</v>
      </c>
      <c r="F5310" s="5" t="str">
        <f>IF(ActividadesCom[[#This Row],[ÚLTIMO SEMESTRE CON CRÉDITOS]]&gt;0,ROUND(AVERAGE(ActividadesCom[[#This Row],[VALOR NIVEL 5]],ActividadesCom[[#This Row],[VALOR NIVEL 4]],ActividadesCom[[#This Row],[VALOR NIVEL 3]],ActividadesCom[[#This Row],[VALOR NIVEL 2]],ActividadesCom[[#This Row],[VALOR NIVEL 1]]),0),"")</f>
        <v/>
      </c>
      <c r="G5310" s="7" t="str">
        <f>IF(ActividadesCom[[#This Row],[PROMEDIO]]="","",IF(ActividadesCom[[#This Row],[PROMEDIO]]&gt;=4,"EXCELENTE",IF(ActividadesCom[[#This Row],[PROMEDIO]]&gt;=3,"NOTABLE",IF(ActividadesCom[[#This Row],[PROMEDIO]]&gt;=2,"BUENO",IF(ActividadesCom[[#This Row],[PROMEDIO]]=1,"SUFICIENTE","")))))</f>
        <v/>
      </c>
      <c r="H5310" s="5">
        <f>MAX(ActividadesCom[[#This Row],[PERÍODO 1]],ActividadesCom[[#This Row],[PERÍODO 2]],ActividadesCom[[#This Row],[PERÍODO 3]],ActividadesCom[[#This Row],[PERÍODO 4]],ActividadesCom[[#This Row],[PERÍODO 5]])</f>
        <v>0</v>
      </c>
      <c r="I5310" s="6"/>
      <c r="J5310" s="5"/>
      <c r="K5310" s="5"/>
      <c r="L5310" s="5" t="str">
        <f>IF(ActividadesCom[[#This Row],[NIVEL 1]]&lt;&gt;0,VLOOKUP(ActividadesCom[[#This Row],[NIVEL 1]],Catálogo!A:B,2,FALSE),"")</f>
        <v/>
      </c>
      <c r="M5310" s="5"/>
      <c r="N5310" s="6"/>
      <c r="O5310" s="5"/>
      <c r="P5310" s="5"/>
      <c r="Q5310" s="5" t="str">
        <f>IF(ActividadesCom[[#This Row],[NIVEL 2]]&lt;&gt;0,VLOOKUP(ActividadesCom[[#This Row],[NIVEL 2]],Catálogo!A:B,2,FALSE),"")</f>
        <v/>
      </c>
      <c r="R5310" s="5"/>
      <c r="S5310" s="6"/>
      <c r="T5310" s="5"/>
      <c r="U5310" s="5"/>
      <c r="V5310" s="5" t="str">
        <f>IF(ActividadesCom[[#This Row],[NIVEL 3]]&lt;&gt;0,VLOOKUP(ActividadesCom[[#This Row],[NIVEL 3]],Catálogo!A:B,2,FALSE),"")</f>
        <v/>
      </c>
      <c r="W5310" s="5"/>
      <c r="X5310" s="6"/>
      <c r="Y5310" s="5"/>
      <c r="Z5310" s="5"/>
      <c r="AA5310" s="5" t="str">
        <f>IF(ActividadesCom[[#This Row],[NIVEL 4]]&lt;&gt;0,VLOOKUP(ActividadesCom[[#This Row],[NIVEL 4]],Catálogo!A:B,2,FALSE),"")</f>
        <v/>
      </c>
      <c r="AB5310" s="5"/>
      <c r="AC5310" s="6"/>
      <c r="AD5310" s="5"/>
      <c r="AE5310" s="5"/>
      <c r="AF5310" s="5" t="str">
        <f>IF(ActividadesCom[[#This Row],[NIVEL 5]]&lt;&gt;0,VLOOKUP(ActividadesCom[[#This Row],[NIVEL 5]],Catálogo!A:B,2,FALSE),"")</f>
        <v/>
      </c>
      <c r="AG5310" s="5"/>
    </row>
    <row r="5311" spans="1:33" ht="28.5" customHeight="1" x14ac:dyDescent="0.25">
      <c r="A5311" s="7">
        <v>26470235</v>
      </c>
      <c r="B5311" s="10" t="str">
        <f>VLOOKUP(ActividadesCom[[#This Row],[NO. DE CONTROL]],'LISTADO ESTUDIANTES'!A:C,2,FALSE)</f>
        <v>HERNANDEZ ENCINO EVA DULCE</v>
      </c>
      <c r="C5311" s="6" t="str">
        <f>VLOOKUP(ActividadesCom[[#This Row],[NO. DE CONTROL]],'LISTADO ESTUDIANTES'!A:C,3,FALSE)</f>
        <v>INGENIERIA MECANICA</v>
      </c>
      <c r="D5311" s="5" t="str">
        <f>VLOOKUP(ActividadesCom[[#This Row],[NO. DE CONTROL]],'LISTADO ESTUDIANTES'!A:D,4,FALSE)</f>
        <v>ACTIVO(A)</v>
      </c>
      <c r="E5311" s="7">
        <f>SUM(ActividadesCom[[#This Row],[CRÉD. 1]],ActividadesCom[[#This Row],[CRÉD. 2]],ActividadesCom[[#This Row],[CRÉD. 3]],ActividadesCom[[#This Row],[CRÉD. 4]],ActividadesCom[[#This Row],[CRÉD. 5]])</f>
        <v>0</v>
      </c>
      <c r="F5311" s="5" t="str">
        <f>IF(ActividadesCom[[#This Row],[ÚLTIMO SEMESTRE CON CRÉDITOS]]&gt;0,ROUND(AVERAGE(ActividadesCom[[#This Row],[VALOR NIVEL 5]],ActividadesCom[[#This Row],[VALOR NIVEL 4]],ActividadesCom[[#This Row],[VALOR NIVEL 3]],ActividadesCom[[#This Row],[VALOR NIVEL 2]],ActividadesCom[[#This Row],[VALOR NIVEL 1]]),0),"")</f>
        <v/>
      </c>
      <c r="G5311" s="7" t="str">
        <f>IF(ActividadesCom[[#This Row],[PROMEDIO]]="","",IF(ActividadesCom[[#This Row],[PROMEDIO]]&gt;=4,"EXCELENTE",IF(ActividadesCom[[#This Row],[PROMEDIO]]&gt;=3,"NOTABLE",IF(ActividadesCom[[#This Row],[PROMEDIO]]&gt;=2,"BUENO",IF(ActividadesCom[[#This Row],[PROMEDIO]]=1,"SUFICIENTE","")))))</f>
        <v/>
      </c>
      <c r="H5311" s="5">
        <f>MAX(ActividadesCom[[#This Row],[PERÍODO 1]],ActividadesCom[[#This Row],[PERÍODO 2]],ActividadesCom[[#This Row],[PERÍODO 3]],ActividadesCom[[#This Row],[PERÍODO 4]],ActividadesCom[[#This Row],[PERÍODO 5]])</f>
        <v>0</v>
      </c>
      <c r="I5311" s="6"/>
      <c r="J5311" s="5"/>
      <c r="K5311" s="5"/>
      <c r="L5311" s="5" t="str">
        <f>IF(ActividadesCom[[#This Row],[NIVEL 1]]&lt;&gt;0,VLOOKUP(ActividadesCom[[#This Row],[NIVEL 1]],Catálogo!A:B,2,FALSE),"")</f>
        <v/>
      </c>
      <c r="M5311" s="5"/>
      <c r="N5311" s="6"/>
      <c r="O5311" s="5"/>
      <c r="P5311" s="5"/>
      <c r="Q5311" s="5" t="str">
        <f>IF(ActividadesCom[[#This Row],[NIVEL 2]]&lt;&gt;0,VLOOKUP(ActividadesCom[[#This Row],[NIVEL 2]],Catálogo!A:B,2,FALSE),"")</f>
        <v/>
      </c>
      <c r="R5311" s="5"/>
      <c r="S5311" s="6"/>
      <c r="T5311" s="5"/>
      <c r="U5311" s="5"/>
      <c r="V5311" s="5" t="str">
        <f>IF(ActividadesCom[[#This Row],[NIVEL 3]]&lt;&gt;0,VLOOKUP(ActividadesCom[[#This Row],[NIVEL 3]],Catálogo!A:B,2,FALSE),"")</f>
        <v/>
      </c>
      <c r="W5311" s="5"/>
      <c r="X5311" s="6"/>
      <c r="Y5311" s="5"/>
      <c r="Z5311" s="5"/>
      <c r="AA5311" s="5" t="str">
        <f>IF(ActividadesCom[[#This Row],[NIVEL 4]]&lt;&gt;0,VLOOKUP(ActividadesCom[[#This Row],[NIVEL 4]],Catálogo!A:B,2,FALSE),"")</f>
        <v/>
      </c>
      <c r="AB5311" s="5"/>
      <c r="AC5311" s="6"/>
      <c r="AD5311" s="5"/>
      <c r="AE5311" s="5"/>
      <c r="AF5311" s="5" t="str">
        <f>IF(ActividadesCom[[#This Row],[NIVEL 5]]&lt;&gt;0,VLOOKUP(ActividadesCom[[#This Row],[NIVEL 5]],Catálogo!A:B,2,FALSE),"")</f>
        <v/>
      </c>
      <c r="AG5311" s="5"/>
    </row>
    <row r="5312" spans="1:33" ht="28.5" customHeight="1" x14ac:dyDescent="0.25">
      <c r="A5312" s="7">
        <v>26470236</v>
      </c>
      <c r="B5312" s="10" t="str">
        <f>VLOOKUP(ActividadesCom[[#This Row],[NO. DE CONTROL]],'LISTADO ESTUDIANTES'!A:C,2,FALSE)</f>
        <v>HERRERA LAMADRID PAOLA FERNANDA</v>
      </c>
      <c r="C5312" s="6" t="str">
        <f>VLOOKUP(ActividadesCom[[#This Row],[NO. DE CONTROL]],'LISTADO ESTUDIANTES'!A:C,3,FALSE)</f>
        <v>INGENIERIA MECANICA</v>
      </c>
      <c r="D5312" s="5" t="str">
        <f>VLOOKUP(ActividadesCom[[#This Row],[NO. DE CONTROL]],'LISTADO ESTUDIANTES'!A:D,4,FALSE)</f>
        <v>ACTIVO(A)</v>
      </c>
      <c r="E5312" s="7">
        <f>SUM(ActividadesCom[[#This Row],[CRÉD. 1]],ActividadesCom[[#This Row],[CRÉD. 2]],ActividadesCom[[#This Row],[CRÉD. 3]],ActividadesCom[[#This Row],[CRÉD. 4]],ActividadesCom[[#This Row],[CRÉD. 5]])</f>
        <v>0</v>
      </c>
      <c r="F5312" s="5" t="str">
        <f>IF(ActividadesCom[[#This Row],[ÚLTIMO SEMESTRE CON CRÉDITOS]]&gt;0,ROUND(AVERAGE(ActividadesCom[[#This Row],[VALOR NIVEL 5]],ActividadesCom[[#This Row],[VALOR NIVEL 4]],ActividadesCom[[#This Row],[VALOR NIVEL 3]],ActividadesCom[[#This Row],[VALOR NIVEL 2]],ActividadesCom[[#This Row],[VALOR NIVEL 1]]),0),"")</f>
        <v/>
      </c>
      <c r="G5312" s="7" t="str">
        <f>IF(ActividadesCom[[#This Row],[PROMEDIO]]="","",IF(ActividadesCom[[#This Row],[PROMEDIO]]&gt;=4,"EXCELENTE",IF(ActividadesCom[[#This Row],[PROMEDIO]]&gt;=3,"NOTABLE",IF(ActividadesCom[[#This Row],[PROMEDIO]]&gt;=2,"BUENO",IF(ActividadesCom[[#This Row],[PROMEDIO]]=1,"SUFICIENTE","")))))</f>
        <v/>
      </c>
      <c r="H5312" s="5">
        <f>MAX(ActividadesCom[[#This Row],[PERÍODO 1]],ActividadesCom[[#This Row],[PERÍODO 2]],ActividadesCom[[#This Row],[PERÍODO 3]],ActividadesCom[[#This Row],[PERÍODO 4]],ActividadesCom[[#This Row],[PERÍODO 5]])</f>
        <v>0</v>
      </c>
      <c r="I5312" s="6"/>
      <c r="J5312" s="5"/>
      <c r="K5312" s="5"/>
      <c r="L5312" s="5" t="str">
        <f>IF(ActividadesCom[[#This Row],[NIVEL 1]]&lt;&gt;0,VLOOKUP(ActividadesCom[[#This Row],[NIVEL 1]],Catálogo!A:B,2,FALSE),"")</f>
        <v/>
      </c>
      <c r="M5312" s="5"/>
      <c r="N5312" s="6"/>
      <c r="O5312" s="5"/>
      <c r="P5312" s="5"/>
      <c r="Q5312" s="5" t="str">
        <f>IF(ActividadesCom[[#This Row],[NIVEL 2]]&lt;&gt;0,VLOOKUP(ActividadesCom[[#This Row],[NIVEL 2]],Catálogo!A:B,2,FALSE),"")</f>
        <v/>
      </c>
      <c r="R5312" s="5"/>
      <c r="S5312" s="6"/>
      <c r="T5312" s="5"/>
      <c r="U5312" s="5"/>
      <c r="V5312" s="5" t="str">
        <f>IF(ActividadesCom[[#This Row],[NIVEL 3]]&lt;&gt;0,VLOOKUP(ActividadesCom[[#This Row],[NIVEL 3]],Catálogo!A:B,2,FALSE),"")</f>
        <v/>
      </c>
      <c r="W5312" s="5"/>
      <c r="X5312" s="6"/>
      <c r="Y5312" s="5"/>
      <c r="Z5312" s="5"/>
      <c r="AA5312" s="5" t="str">
        <f>IF(ActividadesCom[[#This Row],[NIVEL 4]]&lt;&gt;0,VLOOKUP(ActividadesCom[[#This Row],[NIVEL 4]],Catálogo!A:B,2,FALSE),"")</f>
        <v/>
      </c>
      <c r="AB5312" s="5"/>
      <c r="AC5312" s="6"/>
      <c r="AD5312" s="5"/>
      <c r="AE5312" s="5"/>
      <c r="AF5312" s="5" t="str">
        <f>IF(ActividadesCom[[#This Row],[NIVEL 5]]&lt;&gt;0,VLOOKUP(ActividadesCom[[#This Row],[NIVEL 5]],Catálogo!A:B,2,FALSE),"")</f>
        <v/>
      </c>
      <c r="AG5312" s="5"/>
    </row>
    <row r="5313" spans="1:33" ht="28.5" customHeight="1" x14ac:dyDescent="0.25">
      <c r="A5313" s="7">
        <v>26470237</v>
      </c>
      <c r="B5313" s="10" t="str">
        <f>VLOOKUP(ActividadesCom[[#This Row],[NO. DE CONTROL]],'LISTADO ESTUDIANTES'!A:C,2,FALSE)</f>
        <v>LEON CANTO VALERIA ESMERALDA</v>
      </c>
      <c r="C5313" s="6" t="str">
        <f>VLOOKUP(ActividadesCom[[#This Row],[NO. DE CONTROL]],'LISTADO ESTUDIANTES'!A:C,3,FALSE)</f>
        <v>INGENIERIA MECANICA</v>
      </c>
      <c r="D5313" s="5" t="str">
        <f>VLOOKUP(ActividadesCom[[#This Row],[NO. DE CONTROL]],'LISTADO ESTUDIANTES'!A:D,4,FALSE)</f>
        <v>ACTIVO(A)</v>
      </c>
      <c r="E5313" s="7">
        <f>SUM(ActividadesCom[[#This Row],[CRÉD. 1]],ActividadesCom[[#This Row],[CRÉD. 2]],ActividadesCom[[#This Row],[CRÉD. 3]],ActividadesCom[[#This Row],[CRÉD. 4]],ActividadesCom[[#This Row],[CRÉD. 5]])</f>
        <v>0</v>
      </c>
      <c r="F5313" s="5" t="str">
        <f>IF(ActividadesCom[[#This Row],[ÚLTIMO SEMESTRE CON CRÉDITOS]]&gt;0,ROUND(AVERAGE(ActividadesCom[[#This Row],[VALOR NIVEL 5]],ActividadesCom[[#This Row],[VALOR NIVEL 4]],ActividadesCom[[#This Row],[VALOR NIVEL 3]],ActividadesCom[[#This Row],[VALOR NIVEL 2]],ActividadesCom[[#This Row],[VALOR NIVEL 1]]),0),"")</f>
        <v/>
      </c>
      <c r="G5313" s="7" t="str">
        <f>IF(ActividadesCom[[#This Row],[PROMEDIO]]="","",IF(ActividadesCom[[#This Row],[PROMEDIO]]&gt;=4,"EXCELENTE",IF(ActividadesCom[[#This Row],[PROMEDIO]]&gt;=3,"NOTABLE",IF(ActividadesCom[[#This Row],[PROMEDIO]]&gt;=2,"BUENO",IF(ActividadesCom[[#This Row],[PROMEDIO]]=1,"SUFICIENTE","")))))</f>
        <v/>
      </c>
      <c r="H5313" s="5">
        <f>MAX(ActividadesCom[[#This Row],[PERÍODO 1]],ActividadesCom[[#This Row],[PERÍODO 2]],ActividadesCom[[#This Row],[PERÍODO 3]],ActividadesCom[[#This Row],[PERÍODO 4]],ActividadesCom[[#This Row],[PERÍODO 5]])</f>
        <v>0</v>
      </c>
      <c r="I5313" s="6"/>
      <c r="J5313" s="5"/>
      <c r="K5313" s="5"/>
      <c r="L5313" s="5" t="str">
        <f>IF(ActividadesCom[[#This Row],[NIVEL 1]]&lt;&gt;0,VLOOKUP(ActividadesCom[[#This Row],[NIVEL 1]],Catálogo!A:B,2,FALSE),"")</f>
        <v/>
      </c>
      <c r="M5313" s="5"/>
      <c r="N5313" s="6"/>
      <c r="O5313" s="5"/>
      <c r="P5313" s="5"/>
      <c r="Q5313" s="5" t="str">
        <f>IF(ActividadesCom[[#This Row],[NIVEL 2]]&lt;&gt;0,VLOOKUP(ActividadesCom[[#This Row],[NIVEL 2]],Catálogo!A:B,2,FALSE),"")</f>
        <v/>
      </c>
      <c r="R5313" s="5"/>
      <c r="S5313" s="6"/>
      <c r="T5313" s="5"/>
      <c r="U5313" s="5"/>
      <c r="V5313" s="5" t="str">
        <f>IF(ActividadesCom[[#This Row],[NIVEL 3]]&lt;&gt;0,VLOOKUP(ActividadesCom[[#This Row],[NIVEL 3]],Catálogo!A:B,2,FALSE),"")</f>
        <v/>
      </c>
      <c r="W5313" s="5"/>
      <c r="X5313" s="6"/>
      <c r="Y5313" s="5"/>
      <c r="Z5313" s="5"/>
      <c r="AA5313" s="5" t="str">
        <f>IF(ActividadesCom[[#This Row],[NIVEL 4]]&lt;&gt;0,VLOOKUP(ActividadesCom[[#This Row],[NIVEL 4]],Catálogo!A:B,2,FALSE),"")</f>
        <v/>
      </c>
      <c r="AB5313" s="5"/>
      <c r="AC5313" s="6"/>
      <c r="AD5313" s="5"/>
      <c r="AE5313" s="5"/>
      <c r="AF5313" s="5" t="str">
        <f>IF(ActividadesCom[[#This Row],[NIVEL 5]]&lt;&gt;0,VLOOKUP(ActividadesCom[[#This Row],[NIVEL 5]],Catálogo!A:B,2,FALSE),"")</f>
        <v/>
      </c>
      <c r="AG5313" s="5"/>
    </row>
    <row r="5314" spans="1:33" ht="28.5" customHeight="1" x14ac:dyDescent="0.25">
      <c r="A5314" s="7">
        <v>26470238</v>
      </c>
      <c r="B5314" s="10" t="str">
        <f>VLOOKUP(ActividadesCom[[#This Row],[NO. DE CONTROL]],'LISTADO ESTUDIANTES'!A:C,2,FALSE)</f>
        <v>MARTINEZ MAS FREDDY DE JESUS</v>
      </c>
      <c r="C5314" s="6" t="str">
        <f>VLOOKUP(ActividadesCom[[#This Row],[NO. DE CONTROL]],'LISTADO ESTUDIANTES'!A:C,3,FALSE)</f>
        <v>INGENIERIA MECANICA</v>
      </c>
      <c r="D5314" s="5" t="str">
        <f>VLOOKUP(ActividadesCom[[#This Row],[NO. DE CONTROL]],'LISTADO ESTUDIANTES'!A:D,4,FALSE)</f>
        <v>ACTIVO(A)</v>
      </c>
      <c r="E5314" s="7">
        <f>SUM(ActividadesCom[[#This Row],[CRÉD. 1]],ActividadesCom[[#This Row],[CRÉD. 2]],ActividadesCom[[#This Row],[CRÉD. 3]],ActividadesCom[[#This Row],[CRÉD. 4]],ActividadesCom[[#This Row],[CRÉD. 5]])</f>
        <v>0</v>
      </c>
      <c r="F5314" s="5" t="str">
        <f>IF(ActividadesCom[[#This Row],[ÚLTIMO SEMESTRE CON CRÉDITOS]]&gt;0,ROUND(AVERAGE(ActividadesCom[[#This Row],[VALOR NIVEL 5]],ActividadesCom[[#This Row],[VALOR NIVEL 4]],ActividadesCom[[#This Row],[VALOR NIVEL 3]],ActividadesCom[[#This Row],[VALOR NIVEL 2]],ActividadesCom[[#This Row],[VALOR NIVEL 1]]),0),"")</f>
        <v/>
      </c>
      <c r="G5314" s="7" t="str">
        <f>IF(ActividadesCom[[#This Row],[PROMEDIO]]="","",IF(ActividadesCom[[#This Row],[PROMEDIO]]&gt;=4,"EXCELENTE",IF(ActividadesCom[[#This Row],[PROMEDIO]]&gt;=3,"NOTABLE",IF(ActividadesCom[[#This Row],[PROMEDIO]]&gt;=2,"BUENO",IF(ActividadesCom[[#This Row],[PROMEDIO]]=1,"SUFICIENTE","")))))</f>
        <v/>
      </c>
      <c r="H5314" s="5">
        <f>MAX(ActividadesCom[[#This Row],[PERÍODO 1]],ActividadesCom[[#This Row],[PERÍODO 2]],ActividadesCom[[#This Row],[PERÍODO 3]],ActividadesCom[[#This Row],[PERÍODO 4]],ActividadesCom[[#This Row],[PERÍODO 5]])</f>
        <v>0</v>
      </c>
      <c r="I5314" s="6"/>
      <c r="J5314" s="5"/>
      <c r="K5314" s="5"/>
      <c r="L5314" s="5" t="str">
        <f>IF(ActividadesCom[[#This Row],[NIVEL 1]]&lt;&gt;0,VLOOKUP(ActividadesCom[[#This Row],[NIVEL 1]],Catálogo!A:B,2,FALSE),"")</f>
        <v/>
      </c>
      <c r="M5314" s="5"/>
      <c r="N5314" s="6"/>
      <c r="O5314" s="5"/>
      <c r="P5314" s="5"/>
      <c r="Q5314" s="5" t="str">
        <f>IF(ActividadesCom[[#This Row],[NIVEL 2]]&lt;&gt;0,VLOOKUP(ActividadesCom[[#This Row],[NIVEL 2]],Catálogo!A:B,2,FALSE),"")</f>
        <v/>
      </c>
      <c r="R5314" s="5"/>
      <c r="S5314" s="6"/>
      <c r="T5314" s="5"/>
      <c r="U5314" s="5"/>
      <c r="V5314" s="5" t="str">
        <f>IF(ActividadesCom[[#This Row],[NIVEL 3]]&lt;&gt;0,VLOOKUP(ActividadesCom[[#This Row],[NIVEL 3]],Catálogo!A:B,2,FALSE),"")</f>
        <v/>
      </c>
      <c r="W5314" s="5"/>
      <c r="X5314" s="6"/>
      <c r="Y5314" s="5"/>
      <c r="Z5314" s="5"/>
      <c r="AA5314" s="5" t="str">
        <f>IF(ActividadesCom[[#This Row],[NIVEL 4]]&lt;&gt;0,VLOOKUP(ActividadesCom[[#This Row],[NIVEL 4]],Catálogo!A:B,2,FALSE),"")</f>
        <v/>
      </c>
      <c r="AB5314" s="5"/>
      <c r="AC5314" s="6"/>
      <c r="AD5314" s="5"/>
      <c r="AE5314" s="5"/>
      <c r="AF5314" s="5" t="str">
        <f>IF(ActividadesCom[[#This Row],[NIVEL 5]]&lt;&gt;0,VLOOKUP(ActividadesCom[[#This Row],[NIVEL 5]],Catálogo!A:B,2,FALSE),"")</f>
        <v/>
      </c>
      <c r="AG5314" s="5"/>
    </row>
    <row r="5315" spans="1:33" ht="28.5" customHeight="1" x14ac:dyDescent="0.25">
      <c r="A5315" s="7">
        <v>26470239</v>
      </c>
      <c r="B5315" s="10" t="str">
        <f>VLOOKUP(ActividadesCom[[#This Row],[NO. DE CONTROL]],'LISTADO ESTUDIANTES'!A:C,2,FALSE)</f>
        <v>MENDOZA FABELA IHUEN ANTHOAN</v>
      </c>
      <c r="C5315" s="6" t="str">
        <f>VLOOKUP(ActividadesCom[[#This Row],[NO. DE CONTROL]],'LISTADO ESTUDIANTES'!A:C,3,FALSE)</f>
        <v>INGENIERIA MECANICA</v>
      </c>
      <c r="D5315" s="5" t="str">
        <f>VLOOKUP(ActividadesCom[[#This Row],[NO. DE CONTROL]],'LISTADO ESTUDIANTES'!A:D,4,FALSE)</f>
        <v>ACTIVO(A)</v>
      </c>
      <c r="E5315" s="7">
        <f>SUM(ActividadesCom[[#This Row],[CRÉD. 1]],ActividadesCom[[#This Row],[CRÉD. 2]],ActividadesCom[[#This Row],[CRÉD. 3]],ActividadesCom[[#This Row],[CRÉD. 4]],ActividadesCom[[#This Row],[CRÉD. 5]])</f>
        <v>0</v>
      </c>
      <c r="F5315" s="5" t="str">
        <f>IF(ActividadesCom[[#This Row],[ÚLTIMO SEMESTRE CON CRÉDITOS]]&gt;0,ROUND(AVERAGE(ActividadesCom[[#This Row],[VALOR NIVEL 5]],ActividadesCom[[#This Row],[VALOR NIVEL 4]],ActividadesCom[[#This Row],[VALOR NIVEL 3]],ActividadesCom[[#This Row],[VALOR NIVEL 2]],ActividadesCom[[#This Row],[VALOR NIVEL 1]]),0),"")</f>
        <v/>
      </c>
      <c r="G5315" s="7" t="str">
        <f>IF(ActividadesCom[[#This Row],[PROMEDIO]]="","",IF(ActividadesCom[[#This Row],[PROMEDIO]]&gt;=4,"EXCELENTE",IF(ActividadesCom[[#This Row],[PROMEDIO]]&gt;=3,"NOTABLE",IF(ActividadesCom[[#This Row],[PROMEDIO]]&gt;=2,"BUENO",IF(ActividadesCom[[#This Row],[PROMEDIO]]=1,"SUFICIENTE","")))))</f>
        <v/>
      </c>
      <c r="H5315" s="5">
        <f>MAX(ActividadesCom[[#This Row],[PERÍODO 1]],ActividadesCom[[#This Row],[PERÍODO 2]],ActividadesCom[[#This Row],[PERÍODO 3]],ActividadesCom[[#This Row],[PERÍODO 4]],ActividadesCom[[#This Row],[PERÍODO 5]])</f>
        <v>0</v>
      </c>
      <c r="I5315" s="6"/>
      <c r="J5315" s="5"/>
      <c r="K5315" s="5"/>
      <c r="L5315" s="5" t="str">
        <f>IF(ActividadesCom[[#This Row],[NIVEL 1]]&lt;&gt;0,VLOOKUP(ActividadesCom[[#This Row],[NIVEL 1]],Catálogo!A:B,2,FALSE),"")</f>
        <v/>
      </c>
      <c r="M5315" s="5"/>
      <c r="N5315" s="6"/>
      <c r="O5315" s="5"/>
      <c r="P5315" s="5"/>
      <c r="Q5315" s="5" t="str">
        <f>IF(ActividadesCom[[#This Row],[NIVEL 2]]&lt;&gt;0,VLOOKUP(ActividadesCom[[#This Row],[NIVEL 2]],Catálogo!A:B,2,FALSE),"")</f>
        <v/>
      </c>
      <c r="R5315" s="5"/>
      <c r="S5315" s="6"/>
      <c r="T5315" s="5"/>
      <c r="U5315" s="5"/>
      <c r="V5315" s="5" t="str">
        <f>IF(ActividadesCom[[#This Row],[NIVEL 3]]&lt;&gt;0,VLOOKUP(ActividadesCom[[#This Row],[NIVEL 3]],Catálogo!A:B,2,FALSE),"")</f>
        <v/>
      </c>
      <c r="W5315" s="5"/>
      <c r="X5315" s="6"/>
      <c r="Y5315" s="5"/>
      <c r="Z5315" s="5"/>
      <c r="AA5315" s="5" t="str">
        <f>IF(ActividadesCom[[#This Row],[NIVEL 4]]&lt;&gt;0,VLOOKUP(ActividadesCom[[#This Row],[NIVEL 4]],Catálogo!A:B,2,FALSE),"")</f>
        <v/>
      </c>
      <c r="AB5315" s="5"/>
      <c r="AC5315" s="6"/>
      <c r="AD5315" s="5"/>
      <c r="AE5315" s="5"/>
      <c r="AF5315" s="5" t="str">
        <f>IF(ActividadesCom[[#This Row],[NIVEL 5]]&lt;&gt;0,VLOOKUP(ActividadesCom[[#This Row],[NIVEL 5]],Catálogo!A:B,2,FALSE),"")</f>
        <v/>
      </c>
      <c r="AG5315" s="5"/>
    </row>
    <row r="5316" spans="1:33" ht="28.5" customHeight="1" x14ac:dyDescent="0.25">
      <c r="A5316" s="7">
        <v>26470240</v>
      </c>
      <c r="B5316" s="10" t="str">
        <f>VLOOKUP(ActividadesCom[[#This Row],[NO. DE CONTROL]],'LISTADO ESTUDIANTES'!A:C,2,FALSE)</f>
        <v>MORALES HEREDIA DANIEL ESTEBAN</v>
      </c>
      <c r="C5316" s="6" t="str">
        <f>VLOOKUP(ActividadesCom[[#This Row],[NO. DE CONTROL]],'LISTADO ESTUDIANTES'!A:C,3,FALSE)</f>
        <v>INGENIERIA MECANICA</v>
      </c>
      <c r="D5316" s="5" t="str">
        <f>VLOOKUP(ActividadesCom[[#This Row],[NO. DE CONTROL]],'LISTADO ESTUDIANTES'!A:D,4,FALSE)</f>
        <v>ACTIVO(A)</v>
      </c>
      <c r="E5316" s="7">
        <f>SUM(ActividadesCom[[#This Row],[CRÉD. 1]],ActividadesCom[[#This Row],[CRÉD. 2]],ActividadesCom[[#This Row],[CRÉD. 3]],ActividadesCom[[#This Row],[CRÉD. 4]],ActividadesCom[[#This Row],[CRÉD. 5]])</f>
        <v>0</v>
      </c>
      <c r="F5316" s="5" t="str">
        <f>IF(ActividadesCom[[#This Row],[ÚLTIMO SEMESTRE CON CRÉDITOS]]&gt;0,ROUND(AVERAGE(ActividadesCom[[#This Row],[VALOR NIVEL 5]],ActividadesCom[[#This Row],[VALOR NIVEL 4]],ActividadesCom[[#This Row],[VALOR NIVEL 3]],ActividadesCom[[#This Row],[VALOR NIVEL 2]],ActividadesCom[[#This Row],[VALOR NIVEL 1]]),0),"")</f>
        <v/>
      </c>
      <c r="G5316" s="7" t="str">
        <f>IF(ActividadesCom[[#This Row],[PROMEDIO]]="","",IF(ActividadesCom[[#This Row],[PROMEDIO]]&gt;=4,"EXCELENTE",IF(ActividadesCom[[#This Row],[PROMEDIO]]&gt;=3,"NOTABLE",IF(ActividadesCom[[#This Row],[PROMEDIO]]&gt;=2,"BUENO",IF(ActividadesCom[[#This Row],[PROMEDIO]]=1,"SUFICIENTE","")))))</f>
        <v/>
      </c>
      <c r="H5316" s="5">
        <f>MAX(ActividadesCom[[#This Row],[PERÍODO 1]],ActividadesCom[[#This Row],[PERÍODO 2]],ActividadesCom[[#This Row],[PERÍODO 3]],ActividadesCom[[#This Row],[PERÍODO 4]],ActividadesCom[[#This Row],[PERÍODO 5]])</f>
        <v>0</v>
      </c>
      <c r="I5316" s="6"/>
      <c r="J5316" s="5"/>
      <c r="K5316" s="5"/>
      <c r="L5316" s="5" t="str">
        <f>IF(ActividadesCom[[#This Row],[NIVEL 1]]&lt;&gt;0,VLOOKUP(ActividadesCom[[#This Row],[NIVEL 1]],Catálogo!A:B,2,FALSE),"")</f>
        <v/>
      </c>
      <c r="M5316" s="5"/>
      <c r="N5316" s="6"/>
      <c r="O5316" s="5"/>
      <c r="P5316" s="5"/>
      <c r="Q5316" s="5" t="str">
        <f>IF(ActividadesCom[[#This Row],[NIVEL 2]]&lt;&gt;0,VLOOKUP(ActividadesCom[[#This Row],[NIVEL 2]],Catálogo!A:B,2,FALSE),"")</f>
        <v/>
      </c>
      <c r="R5316" s="5"/>
      <c r="S5316" s="6"/>
      <c r="T5316" s="5"/>
      <c r="U5316" s="5"/>
      <c r="V5316" s="5" t="str">
        <f>IF(ActividadesCom[[#This Row],[NIVEL 3]]&lt;&gt;0,VLOOKUP(ActividadesCom[[#This Row],[NIVEL 3]],Catálogo!A:B,2,FALSE),"")</f>
        <v/>
      </c>
      <c r="W5316" s="5"/>
      <c r="X5316" s="6"/>
      <c r="Y5316" s="5"/>
      <c r="Z5316" s="5"/>
      <c r="AA5316" s="5" t="str">
        <f>IF(ActividadesCom[[#This Row],[NIVEL 4]]&lt;&gt;0,VLOOKUP(ActividadesCom[[#This Row],[NIVEL 4]],Catálogo!A:B,2,FALSE),"")</f>
        <v/>
      </c>
      <c r="AB5316" s="5"/>
      <c r="AC5316" s="6"/>
      <c r="AD5316" s="5"/>
      <c r="AE5316" s="5"/>
      <c r="AF5316" s="5" t="str">
        <f>IF(ActividadesCom[[#This Row],[NIVEL 5]]&lt;&gt;0,VLOOKUP(ActividadesCom[[#This Row],[NIVEL 5]],Catálogo!A:B,2,FALSE),"")</f>
        <v/>
      </c>
      <c r="AG5316" s="5"/>
    </row>
    <row r="5317" spans="1:33" ht="28.5" customHeight="1" x14ac:dyDescent="0.25">
      <c r="A5317" s="7">
        <v>26470241</v>
      </c>
      <c r="B5317" s="10" t="str">
        <f>VLOOKUP(ActividadesCom[[#This Row],[NO. DE CONTROL]],'LISTADO ESTUDIANTES'!A:C,2,FALSE)</f>
        <v>PEREZ RAMIREZ DRAYAN SEBASTIAN</v>
      </c>
      <c r="C5317" s="6" t="str">
        <f>VLOOKUP(ActividadesCom[[#This Row],[NO. DE CONTROL]],'LISTADO ESTUDIANTES'!A:C,3,FALSE)</f>
        <v>INGENIERIA MECANICA</v>
      </c>
      <c r="D5317" s="5" t="str">
        <f>VLOOKUP(ActividadesCom[[#This Row],[NO. DE CONTROL]],'LISTADO ESTUDIANTES'!A:D,4,FALSE)</f>
        <v>ACTIVO(A)</v>
      </c>
      <c r="E5317" s="7">
        <f>SUM(ActividadesCom[[#This Row],[CRÉD. 1]],ActividadesCom[[#This Row],[CRÉD. 2]],ActividadesCom[[#This Row],[CRÉD. 3]],ActividadesCom[[#This Row],[CRÉD. 4]],ActividadesCom[[#This Row],[CRÉD. 5]])</f>
        <v>0</v>
      </c>
      <c r="F5317" s="5" t="str">
        <f>IF(ActividadesCom[[#This Row],[ÚLTIMO SEMESTRE CON CRÉDITOS]]&gt;0,ROUND(AVERAGE(ActividadesCom[[#This Row],[VALOR NIVEL 5]],ActividadesCom[[#This Row],[VALOR NIVEL 4]],ActividadesCom[[#This Row],[VALOR NIVEL 3]],ActividadesCom[[#This Row],[VALOR NIVEL 2]],ActividadesCom[[#This Row],[VALOR NIVEL 1]]),0),"")</f>
        <v/>
      </c>
      <c r="G5317" s="7" t="str">
        <f>IF(ActividadesCom[[#This Row],[PROMEDIO]]="","",IF(ActividadesCom[[#This Row],[PROMEDIO]]&gt;=4,"EXCELENTE",IF(ActividadesCom[[#This Row],[PROMEDIO]]&gt;=3,"NOTABLE",IF(ActividadesCom[[#This Row],[PROMEDIO]]&gt;=2,"BUENO",IF(ActividadesCom[[#This Row],[PROMEDIO]]=1,"SUFICIENTE","")))))</f>
        <v/>
      </c>
      <c r="H5317" s="5">
        <f>MAX(ActividadesCom[[#This Row],[PERÍODO 1]],ActividadesCom[[#This Row],[PERÍODO 2]],ActividadesCom[[#This Row],[PERÍODO 3]],ActividadesCom[[#This Row],[PERÍODO 4]],ActividadesCom[[#This Row],[PERÍODO 5]])</f>
        <v>0</v>
      </c>
      <c r="I5317" s="6"/>
      <c r="J5317" s="5"/>
      <c r="K5317" s="5"/>
      <c r="L5317" s="5" t="str">
        <f>IF(ActividadesCom[[#This Row],[NIVEL 1]]&lt;&gt;0,VLOOKUP(ActividadesCom[[#This Row],[NIVEL 1]],Catálogo!A:B,2,FALSE),"")</f>
        <v/>
      </c>
      <c r="M5317" s="5"/>
      <c r="N5317" s="6"/>
      <c r="O5317" s="5"/>
      <c r="P5317" s="5"/>
      <c r="Q5317" s="5" t="str">
        <f>IF(ActividadesCom[[#This Row],[NIVEL 2]]&lt;&gt;0,VLOOKUP(ActividadesCom[[#This Row],[NIVEL 2]],Catálogo!A:B,2,FALSE),"")</f>
        <v/>
      </c>
      <c r="R5317" s="5"/>
      <c r="S5317" s="6"/>
      <c r="T5317" s="5"/>
      <c r="U5317" s="5"/>
      <c r="V5317" s="5" t="str">
        <f>IF(ActividadesCom[[#This Row],[NIVEL 3]]&lt;&gt;0,VLOOKUP(ActividadesCom[[#This Row],[NIVEL 3]],Catálogo!A:B,2,FALSE),"")</f>
        <v/>
      </c>
      <c r="W5317" s="5"/>
      <c r="X5317" s="6"/>
      <c r="Y5317" s="5"/>
      <c r="Z5317" s="5"/>
      <c r="AA5317" s="5" t="str">
        <f>IF(ActividadesCom[[#This Row],[NIVEL 4]]&lt;&gt;0,VLOOKUP(ActividadesCom[[#This Row],[NIVEL 4]],Catálogo!A:B,2,FALSE),"")</f>
        <v/>
      </c>
      <c r="AB5317" s="5"/>
      <c r="AC5317" s="6"/>
      <c r="AD5317" s="5"/>
      <c r="AE5317" s="5"/>
      <c r="AF5317" s="5" t="str">
        <f>IF(ActividadesCom[[#This Row],[NIVEL 5]]&lt;&gt;0,VLOOKUP(ActividadesCom[[#This Row],[NIVEL 5]],Catálogo!A:B,2,FALSE),"")</f>
        <v/>
      </c>
      <c r="AG5317" s="5"/>
    </row>
    <row r="5318" spans="1:33" ht="28.5" customHeight="1" x14ac:dyDescent="0.25">
      <c r="A5318" s="7">
        <v>26470242</v>
      </c>
      <c r="B5318" s="10" t="str">
        <f>VLOOKUP(ActividadesCom[[#This Row],[NO. DE CONTROL]],'LISTADO ESTUDIANTES'!A:C,2,FALSE)</f>
        <v>RAMOS ESTRELLA HENRY SANTIAGO</v>
      </c>
      <c r="C5318" s="6" t="str">
        <f>VLOOKUP(ActividadesCom[[#This Row],[NO. DE CONTROL]],'LISTADO ESTUDIANTES'!A:C,3,FALSE)</f>
        <v>INGENIERIA MECANICA</v>
      </c>
      <c r="D5318" s="5" t="str">
        <f>VLOOKUP(ActividadesCom[[#This Row],[NO. DE CONTROL]],'LISTADO ESTUDIANTES'!A:D,4,FALSE)</f>
        <v>ACTIVO(A)</v>
      </c>
      <c r="E5318" s="7">
        <f>SUM(ActividadesCom[[#This Row],[CRÉD. 1]],ActividadesCom[[#This Row],[CRÉD. 2]],ActividadesCom[[#This Row],[CRÉD. 3]],ActividadesCom[[#This Row],[CRÉD. 4]],ActividadesCom[[#This Row],[CRÉD. 5]])</f>
        <v>0</v>
      </c>
      <c r="F5318" s="5" t="str">
        <f>IF(ActividadesCom[[#This Row],[ÚLTIMO SEMESTRE CON CRÉDITOS]]&gt;0,ROUND(AVERAGE(ActividadesCom[[#This Row],[VALOR NIVEL 5]],ActividadesCom[[#This Row],[VALOR NIVEL 4]],ActividadesCom[[#This Row],[VALOR NIVEL 3]],ActividadesCom[[#This Row],[VALOR NIVEL 2]],ActividadesCom[[#This Row],[VALOR NIVEL 1]]),0),"")</f>
        <v/>
      </c>
      <c r="G5318" s="7" t="str">
        <f>IF(ActividadesCom[[#This Row],[PROMEDIO]]="","",IF(ActividadesCom[[#This Row],[PROMEDIO]]&gt;=4,"EXCELENTE",IF(ActividadesCom[[#This Row],[PROMEDIO]]&gt;=3,"NOTABLE",IF(ActividadesCom[[#This Row],[PROMEDIO]]&gt;=2,"BUENO",IF(ActividadesCom[[#This Row],[PROMEDIO]]=1,"SUFICIENTE","")))))</f>
        <v/>
      </c>
      <c r="H5318" s="5">
        <f>MAX(ActividadesCom[[#This Row],[PERÍODO 1]],ActividadesCom[[#This Row],[PERÍODO 2]],ActividadesCom[[#This Row],[PERÍODO 3]],ActividadesCom[[#This Row],[PERÍODO 4]],ActividadesCom[[#This Row],[PERÍODO 5]])</f>
        <v>0</v>
      </c>
      <c r="I5318" s="6"/>
      <c r="J5318" s="5"/>
      <c r="K5318" s="5"/>
      <c r="L5318" s="5" t="str">
        <f>IF(ActividadesCom[[#This Row],[NIVEL 1]]&lt;&gt;0,VLOOKUP(ActividadesCom[[#This Row],[NIVEL 1]],Catálogo!A:B,2,FALSE),"")</f>
        <v/>
      </c>
      <c r="M5318" s="5"/>
      <c r="N5318" s="6"/>
      <c r="O5318" s="5"/>
      <c r="P5318" s="5"/>
      <c r="Q5318" s="5" t="str">
        <f>IF(ActividadesCom[[#This Row],[NIVEL 2]]&lt;&gt;0,VLOOKUP(ActividadesCom[[#This Row],[NIVEL 2]],Catálogo!A:B,2,FALSE),"")</f>
        <v/>
      </c>
      <c r="R5318" s="5"/>
      <c r="S5318" s="6"/>
      <c r="T5318" s="5"/>
      <c r="U5318" s="5"/>
      <c r="V5318" s="5" t="str">
        <f>IF(ActividadesCom[[#This Row],[NIVEL 3]]&lt;&gt;0,VLOOKUP(ActividadesCom[[#This Row],[NIVEL 3]],Catálogo!A:B,2,FALSE),"")</f>
        <v/>
      </c>
      <c r="W5318" s="5"/>
      <c r="X5318" s="6"/>
      <c r="Y5318" s="5"/>
      <c r="Z5318" s="5"/>
      <c r="AA5318" s="5" t="str">
        <f>IF(ActividadesCom[[#This Row],[NIVEL 4]]&lt;&gt;0,VLOOKUP(ActividadesCom[[#This Row],[NIVEL 4]],Catálogo!A:B,2,FALSE),"")</f>
        <v/>
      </c>
      <c r="AB5318" s="5"/>
      <c r="AC5318" s="6"/>
      <c r="AD5318" s="5"/>
      <c r="AE5318" s="5"/>
      <c r="AF5318" s="5" t="str">
        <f>IF(ActividadesCom[[#This Row],[NIVEL 5]]&lt;&gt;0,VLOOKUP(ActividadesCom[[#This Row],[NIVEL 5]],Catálogo!A:B,2,FALSE),"")</f>
        <v/>
      </c>
      <c r="AG5318" s="5"/>
    </row>
    <row r="5319" spans="1:33" ht="28.5" customHeight="1" x14ac:dyDescent="0.25">
      <c r="A5319" s="7">
        <v>26470243</v>
      </c>
      <c r="B5319" s="10" t="str">
        <f>VLOOKUP(ActividadesCom[[#This Row],[NO. DE CONTROL]],'LISTADO ESTUDIANTES'!A:C,2,FALSE)</f>
        <v>REJON CRUZ JOSE MIGUEL</v>
      </c>
      <c r="C5319" s="6" t="str">
        <f>VLOOKUP(ActividadesCom[[#This Row],[NO. DE CONTROL]],'LISTADO ESTUDIANTES'!A:C,3,FALSE)</f>
        <v>INGENIERIA MECANICA</v>
      </c>
      <c r="D5319" s="5" t="str">
        <f>VLOOKUP(ActividadesCom[[#This Row],[NO. DE CONTROL]],'LISTADO ESTUDIANTES'!A:D,4,FALSE)</f>
        <v>ACTIVO(A)</v>
      </c>
      <c r="E5319" s="7">
        <f>SUM(ActividadesCom[[#This Row],[CRÉD. 1]],ActividadesCom[[#This Row],[CRÉD. 2]],ActividadesCom[[#This Row],[CRÉD. 3]],ActividadesCom[[#This Row],[CRÉD. 4]],ActividadesCom[[#This Row],[CRÉD. 5]])</f>
        <v>0</v>
      </c>
      <c r="F5319" s="5" t="str">
        <f>IF(ActividadesCom[[#This Row],[ÚLTIMO SEMESTRE CON CRÉDITOS]]&gt;0,ROUND(AVERAGE(ActividadesCom[[#This Row],[VALOR NIVEL 5]],ActividadesCom[[#This Row],[VALOR NIVEL 4]],ActividadesCom[[#This Row],[VALOR NIVEL 3]],ActividadesCom[[#This Row],[VALOR NIVEL 2]],ActividadesCom[[#This Row],[VALOR NIVEL 1]]),0),"")</f>
        <v/>
      </c>
      <c r="G5319" s="7" t="str">
        <f>IF(ActividadesCom[[#This Row],[PROMEDIO]]="","",IF(ActividadesCom[[#This Row],[PROMEDIO]]&gt;=4,"EXCELENTE",IF(ActividadesCom[[#This Row],[PROMEDIO]]&gt;=3,"NOTABLE",IF(ActividadesCom[[#This Row],[PROMEDIO]]&gt;=2,"BUENO",IF(ActividadesCom[[#This Row],[PROMEDIO]]=1,"SUFICIENTE","")))))</f>
        <v/>
      </c>
      <c r="H5319" s="5">
        <f>MAX(ActividadesCom[[#This Row],[PERÍODO 1]],ActividadesCom[[#This Row],[PERÍODO 2]],ActividadesCom[[#This Row],[PERÍODO 3]],ActividadesCom[[#This Row],[PERÍODO 4]],ActividadesCom[[#This Row],[PERÍODO 5]])</f>
        <v>0</v>
      </c>
      <c r="I5319" s="6"/>
      <c r="J5319" s="5"/>
      <c r="K5319" s="5"/>
      <c r="L5319" s="5" t="str">
        <f>IF(ActividadesCom[[#This Row],[NIVEL 1]]&lt;&gt;0,VLOOKUP(ActividadesCom[[#This Row],[NIVEL 1]],Catálogo!A:B,2,FALSE),"")</f>
        <v/>
      </c>
      <c r="M5319" s="5"/>
      <c r="N5319" s="6"/>
      <c r="O5319" s="5"/>
      <c r="P5319" s="5"/>
      <c r="Q5319" s="5" t="str">
        <f>IF(ActividadesCom[[#This Row],[NIVEL 2]]&lt;&gt;0,VLOOKUP(ActividadesCom[[#This Row],[NIVEL 2]],Catálogo!A:B,2,FALSE),"")</f>
        <v/>
      </c>
      <c r="R5319" s="5"/>
      <c r="S5319" s="6"/>
      <c r="T5319" s="5"/>
      <c r="U5319" s="5"/>
      <c r="V5319" s="5" t="str">
        <f>IF(ActividadesCom[[#This Row],[NIVEL 3]]&lt;&gt;0,VLOOKUP(ActividadesCom[[#This Row],[NIVEL 3]],Catálogo!A:B,2,FALSE),"")</f>
        <v/>
      </c>
      <c r="W5319" s="5"/>
      <c r="X5319" s="6"/>
      <c r="Y5319" s="5"/>
      <c r="Z5319" s="5"/>
      <c r="AA5319" s="5" t="str">
        <f>IF(ActividadesCom[[#This Row],[NIVEL 4]]&lt;&gt;0,VLOOKUP(ActividadesCom[[#This Row],[NIVEL 4]],Catálogo!A:B,2,FALSE),"")</f>
        <v/>
      </c>
      <c r="AB5319" s="5"/>
      <c r="AC5319" s="6"/>
      <c r="AD5319" s="5"/>
      <c r="AE5319" s="5"/>
      <c r="AF5319" s="5" t="str">
        <f>IF(ActividadesCom[[#This Row],[NIVEL 5]]&lt;&gt;0,VLOOKUP(ActividadesCom[[#This Row],[NIVEL 5]],Catálogo!A:B,2,FALSE),"")</f>
        <v/>
      </c>
      <c r="AG5319" s="5"/>
    </row>
    <row r="5320" spans="1:33" ht="28.5" customHeight="1" x14ac:dyDescent="0.25">
      <c r="A5320" s="7">
        <v>26470244</v>
      </c>
      <c r="B5320" s="10" t="str">
        <f>VLOOKUP(ActividadesCom[[#This Row],[NO. DE CONTROL]],'LISTADO ESTUDIANTES'!A:C,2,FALSE)</f>
        <v>SAENZ CHAN OSCAR ALBERTO</v>
      </c>
      <c r="C5320" s="6" t="str">
        <f>VLOOKUP(ActividadesCom[[#This Row],[NO. DE CONTROL]],'LISTADO ESTUDIANTES'!A:C,3,FALSE)</f>
        <v>INGENIERIA MECANICA</v>
      </c>
      <c r="D5320" s="5" t="str">
        <f>VLOOKUP(ActividadesCom[[#This Row],[NO. DE CONTROL]],'LISTADO ESTUDIANTES'!A:D,4,FALSE)</f>
        <v>ACTIVO(A)</v>
      </c>
      <c r="E5320" s="7">
        <f>SUM(ActividadesCom[[#This Row],[CRÉD. 1]],ActividadesCom[[#This Row],[CRÉD. 2]],ActividadesCom[[#This Row],[CRÉD. 3]],ActividadesCom[[#This Row],[CRÉD. 4]],ActividadesCom[[#This Row],[CRÉD. 5]])</f>
        <v>0</v>
      </c>
      <c r="F5320" s="5" t="str">
        <f>IF(ActividadesCom[[#This Row],[ÚLTIMO SEMESTRE CON CRÉDITOS]]&gt;0,ROUND(AVERAGE(ActividadesCom[[#This Row],[VALOR NIVEL 5]],ActividadesCom[[#This Row],[VALOR NIVEL 4]],ActividadesCom[[#This Row],[VALOR NIVEL 3]],ActividadesCom[[#This Row],[VALOR NIVEL 2]],ActividadesCom[[#This Row],[VALOR NIVEL 1]]),0),"")</f>
        <v/>
      </c>
      <c r="G5320" s="7" t="str">
        <f>IF(ActividadesCom[[#This Row],[PROMEDIO]]="","",IF(ActividadesCom[[#This Row],[PROMEDIO]]&gt;=4,"EXCELENTE",IF(ActividadesCom[[#This Row],[PROMEDIO]]&gt;=3,"NOTABLE",IF(ActividadesCom[[#This Row],[PROMEDIO]]&gt;=2,"BUENO",IF(ActividadesCom[[#This Row],[PROMEDIO]]=1,"SUFICIENTE","")))))</f>
        <v/>
      </c>
      <c r="H5320" s="5">
        <f>MAX(ActividadesCom[[#This Row],[PERÍODO 1]],ActividadesCom[[#This Row],[PERÍODO 2]],ActividadesCom[[#This Row],[PERÍODO 3]],ActividadesCom[[#This Row],[PERÍODO 4]],ActividadesCom[[#This Row],[PERÍODO 5]])</f>
        <v>0</v>
      </c>
      <c r="I5320" s="6"/>
      <c r="J5320" s="5"/>
      <c r="K5320" s="5"/>
      <c r="L5320" s="5" t="str">
        <f>IF(ActividadesCom[[#This Row],[NIVEL 1]]&lt;&gt;0,VLOOKUP(ActividadesCom[[#This Row],[NIVEL 1]],Catálogo!A:B,2,FALSE),"")</f>
        <v/>
      </c>
      <c r="M5320" s="5"/>
      <c r="N5320" s="6"/>
      <c r="O5320" s="5"/>
      <c r="P5320" s="5"/>
      <c r="Q5320" s="5" t="str">
        <f>IF(ActividadesCom[[#This Row],[NIVEL 2]]&lt;&gt;0,VLOOKUP(ActividadesCom[[#This Row],[NIVEL 2]],Catálogo!A:B,2,FALSE),"")</f>
        <v/>
      </c>
      <c r="R5320" s="5"/>
      <c r="S5320" s="6"/>
      <c r="T5320" s="5"/>
      <c r="U5320" s="5"/>
      <c r="V5320" s="5" t="str">
        <f>IF(ActividadesCom[[#This Row],[NIVEL 3]]&lt;&gt;0,VLOOKUP(ActividadesCom[[#This Row],[NIVEL 3]],Catálogo!A:B,2,FALSE),"")</f>
        <v/>
      </c>
      <c r="W5320" s="5"/>
      <c r="X5320" s="6"/>
      <c r="Y5320" s="5"/>
      <c r="Z5320" s="5"/>
      <c r="AA5320" s="5" t="str">
        <f>IF(ActividadesCom[[#This Row],[NIVEL 4]]&lt;&gt;0,VLOOKUP(ActividadesCom[[#This Row],[NIVEL 4]],Catálogo!A:B,2,FALSE),"")</f>
        <v/>
      </c>
      <c r="AB5320" s="5"/>
      <c r="AC5320" s="6"/>
      <c r="AD5320" s="5"/>
      <c r="AE5320" s="5"/>
      <c r="AF5320" s="5" t="str">
        <f>IF(ActividadesCom[[#This Row],[NIVEL 5]]&lt;&gt;0,VLOOKUP(ActividadesCom[[#This Row],[NIVEL 5]],Catálogo!A:B,2,FALSE),"")</f>
        <v/>
      </c>
      <c r="AG5320" s="5"/>
    </row>
    <row r="5321" spans="1:33" ht="28.5" customHeight="1" x14ac:dyDescent="0.25">
      <c r="A5321" s="7">
        <v>26470245</v>
      </c>
      <c r="B5321" s="10" t="str">
        <f>VLOOKUP(ActividadesCom[[#This Row],[NO. DE CONTROL]],'LISTADO ESTUDIANTES'!A:C,2,FALSE)</f>
        <v>SANTOS FIGUEROA DANIEL ALBERTO</v>
      </c>
      <c r="C5321" s="6" t="str">
        <f>VLOOKUP(ActividadesCom[[#This Row],[NO. DE CONTROL]],'LISTADO ESTUDIANTES'!A:C,3,FALSE)</f>
        <v>INGENIERIA MECANICA</v>
      </c>
      <c r="D5321" s="5" t="str">
        <f>VLOOKUP(ActividadesCom[[#This Row],[NO. DE CONTROL]],'LISTADO ESTUDIANTES'!A:D,4,FALSE)</f>
        <v>ACTIVO(A)</v>
      </c>
      <c r="E5321" s="7">
        <f>SUM(ActividadesCom[[#This Row],[CRÉD. 1]],ActividadesCom[[#This Row],[CRÉD. 2]],ActividadesCom[[#This Row],[CRÉD. 3]],ActividadesCom[[#This Row],[CRÉD. 4]],ActividadesCom[[#This Row],[CRÉD. 5]])</f>
        <v>0</v>
      </c>
      <c r="F5321" s="5" t="str">
        <f>IF(ActividadesCom[[#This Row],[ÚLTIMO SEMESTRE CON CRÉDITOS]]&gt;0,ROUND(AVERAGE(ActividadesCom[[#This Row],[VALOR NIVEL 5]],ActividadesCom[[#This Row],[VALOR NIVEL 4]],ActividadesCom[[#This Row],[VALOR NIVEL 3]],ActividadesCom[[#This Row],[VALOR NIVEL 2]],ActividadesCom[[#This Row],[VALOR NIVEL 1]]),0),"")</f>
        <v/>
      </c>
      <c r="G5321" s="7" t="str">
        <f>IF(ActividadesCom[[#This Row],[PROMEDIO]]="","",IF(ActividadesCom[[#This Row],[PROMEDIO]]&gt;=4,"EXCELENTE",IF(ActividadesCom[[#This Row],[PROMEDIO]]&gt;=3,"NOTABLE",IF(ActividadesCom[[#This Row],[PROMEDIO]]&gt;=2,"BUENO",IF(ActividadesCom[[#This Row],[PROMEDIO]]=1,"SUFICIENTE","")))))</f>
        <v/>
      </c>
      <c r="H5321" s="5">
        <f>MAX(ActividadesCom[[#This Row],[PERÍODO 1]],ActividadesCom[[#This Row],[PERÍODO 2]],ActividadesCom[[#This Row],[PERÍODO 3]],ActividadesCom[[#This Row],[PERÍODO 4]],ActividadesCom[[#This Row],[PERÍODO 5]])</f>
        <v>0</v>
      </c>
      <c r="I5321" s="6"/>
      <c r="J5321" s="5"/>
      <c r="K5321" s="5"/>
      <c r="L5321" s="5" t="str">
        <f>IF(ActividadesCom[[#This Row],[NIVEL 1]]&lt;&gt;0,VLOOKUP(ActividadesCom[[#This Row],[NIVEL 1]],Catálogo!A:B,2,FALSE),"")</f>
        <v/>
      </c>
      <c r="M5321" s="5"/>
      <c r="N5321" s="6"/>
      <c r="O5321" s="5"/>
      <c r="P5321" s="5"/>
      <c r="Q5321" s="5" t="str">
        <f>IF(ActividadesCom[[#This Row],[NIVEL 2]]&lt;&gt;0,VLOOKUP(ActividadesCom[[#This Row],[NIVEL 2]],Catálogo!A:B,2,FALSE),"")</f>
        <v/>
      </c>
      <c r="R5321" s="5"/>
      <c r="S5321" s="6"/>
      <c r="T5321" s="5"/>
      <c r="U5321" s="5"/>
      <c r="V5321" s="5" t="str">
        <f>IF(ActividadesCom[[#This Row],[NIVEL 3]]&lt;&gt;0,VLOOKUP(ActividadesCom[[#This Row],[NIVEL 3]],Catálogo!A:B,2,FALSE),"")</f>
        <v/>
      </c>
      <c r="W5321" s="5"/>
      <c r="X5321" s="6"/>
      <c r="Y5321" s="5"/>
      <c r="Z5321" s="5"/>
      <c r="AA5321" s="5" t="str">
        <f>IF(ActividadesCom[[#This Row],[NIVEL 4]]&lt;&gt;0,VLOOKUP(ActividadesCom[[#This Row],[NIVEL 4]],Catálogo!A:B,2,FALSE),"")</f>
        <v/>
      </c>
      <c r="AB5321" s="5"/>
      <c r="AC5321" s="6"/>
      <c r="AD5321" s="5"/>
      <c r="AE5321" s="5"/>
      <c r="AF5321" s="5" t="str">
        <f>IF(ActividadesCom[[#This Row],[NIVEL 5]]&lt;&gt;0,VLOOKUP(ActividadesCom[[#This Row],[NIVEL 5]],Catálogo!A:B,2,FALSE),"")</f>
        <v/>
      </c>
      <c r="AG5321" s="5"/>
    </row>
    <row r="5322" spans="1:33" ht="28.5" customHeight="1" x14ac:dyDescent="0.25">
      <c r="A5322" s="7">
        <v>26470246</v>
      </c>
      <c r="B5322" s="10" t="str">
        <f>VLOOKUP(ActividadesCom[[#This Row],[NO. DE CONTROL]],'LISTADO ESTUDIANTES'!A:C,2,FALSE)</f>
        <v>UC CHULIN GIBRAN SANTIAGO</v>
      </c>
      <c r="C5322" s="6" t="str">
        <f>VLOOKUP(ActividadesCom[[#This Row],[NO. DE CONTROL]],'LISTADO ESTUDIANTES'!A:C,3,FALSE)</f>
        <v>INGENIERIA MECANICA</v>
      </c>
      <c r="D5322" s="5" t="str">
        <f>VLOOKUP(ActividadesCom[[#This Row],[NO. DE CONTROL]],'LISTADO ESTUDIANTES'!A:D,4,FALSE)</f>
        <v>ACTIVO(A)</v>
      </c>
      <c r="E5322" s="7">
        <f>SUM(ActividadesCom[[#This Row],[CRÉD. 1]],ActividadesCom[[#This Row],[CRÉD. 2]],ActividadesCom[[#This Row],[CRÉD. 3]],ActividadesCom[[#This Row],[CRÉD. 4]],ActividadesCom[[#This Row],[CRÉD. 5]])</f>
        <v>0</v>
      </c>
      <c r="F5322" s="5" t="str">
        <f>IF(ActividadesCom[[#This Row],[ÚLTIMO SEMESTRE CON CRÉDITOS]]&gt;0,ROUND(AVERAGE(ActividadesCom[[#This Row],[VALOR NIVEL 5]],ActividadesCom[[#This Row],[VALOR NIVEL 4]],ActividadesCom[[#This Row],[VALOR NIVEL 3]],ActividadesCom[[#This Row],[VALOR NIVEL 2]],ActividadesCom[[#This Row],[VALOR NIVEL 1]]),0),"")</f>
        <v/>
      </c>
      <c r="G5322" s="7" t="str">
        <f>IF(ActividadesCom[[#This Row],[PROMEDIO]]="","",IF(ActividadesCom[[#This Row],[PROMEDIO]]&gt;=4,"EXCELENTE",IF(ActividadesCom[[#This Row],[PROMEDIO]]&gt;=3,"NOTABLE",IF(ActividadesCom[[#This Row],[PROMEDIO]]&gt;=2,"BUENO",IF(ActividadesCom[[#This Row],[PROMEDIO]]=1,"SUFICIENTE","")))))</f>
        <v/>
      </c>
      <c r="H5322" s="5">
        <f>MAX(ActividadesCom[[#This Row],[PERÍODO 1]],ActividadesCom[[#This Row],[PERÍODO 2]],ActividadesCom[[#This Row],[PERÍODO 3]],ActividadesCom[[#This Row],[PERÍODO 4]],ActividadesCom[[#This Row],[PERÍODO 5]])</f>
        <v>0</v>
      </c>
      <c r="I5322" s="6"/>
      <c r="J5322" s="5"/>
      <c r="K5322" s="5"/>
      <c r="L5322" s="5" t="str">
        <f>IF(ActividadesCom[[#This Row],[NIVEL 1]]&lt;&gt;0,VLOOKUP(ActividadesCom[[#This Row],[NIVEL 1]],Catálogo!A:B,2,FALSE),"")</f>
        <v/>
      </c>
      <c r="M5322" s="5"/>
      <c r="N5322" s="6"/>
      <c r="O5322" s="5"/>
      <c r="P5322" s="5"/>
      <c r="Q5322" s="5" t="str">
        <f>IF(ActividadesCom[[#This Row],[NIVEL 2]]&lt;&gt;0,VLOOKUP(ActividadesCom[[#This Row],[NIVEL 2]],Catálogo!A:B,2,FALSE),"")</f>
        <v/>
      </c>
      <c r="R5322" s="5"/>
      <c r="S5322" s="6"/>
      <c r="T5322" s="5"/>
      <c r="U5322" s="5"/>
      <c r="V5322" s="5" t="str">
        <f>IF(ActividadesCom[[#This Row],[NIVEL 3]]&lt;&gt;0,VLOOKUP(ActividadesCom[[#This Row],[NIVEL 3]],Catálogo!A:B,2,FALSE),"")</f>
        <v/>
      </c>
      <c r="W5322" s="5"/>
      <c r="X5322" s="6"/>
      <c r="Y5322" s="5"/>
      <c r="Z5322" s="5"/>
      <c r="AA5322" s="5" t="str">
        <f>IF(ActividadesCom[[#This Row],[NIVEL 4]]&lt;&gt;0,VLOOKUP(ActividadesCom[[#This Row],[NIVEL 4]],Catálogo!A:B,2,FALSE),"")</f>
        <v/>
      </c>
      <c r="AB5322" s="5"/>
      <c r="AC5322" s="6"/>
      <c r="AD5322" s="5"/>
      <c r="AE5322" s="5"/>
      <c r="AF5322" s="5" t="str">
        <f>IF(ActividadesCom[[#This Row],[NIVEL 5]]&lt;&gt;0,VLOOKUP(ActividadesCom[[#This Row],[NIVEL 5]],Catálogo!A:B,2,FALSE),"")</f>
        <v/>
      </c>
      <c r="AG5322" s="5"/>
    </row>
    <row r="5323" spans="1:33" ht="28.5" customHeight="1" x14ac:dyDescent="0.25">
      <c r="A5323" s="7">
        <v>26470247</v>
      </c>
      <c r="B5323" s="10" t="str">
        <f>VLOOKUP(ActividadesCom[[#This Row],[NO. DE CONTROL]],'LISTADO ESTUDIANTES'!A:C,2,FALSE)</f>
        <v>UC MANZANILLA BRAYAN EMIR</v>
      </c>
      <c r="C5323" s="6" t="str">
        <f>VLOOKUP(ActividadesCom[[#This Row],[NO. DE CONTROL]],'LISTADO ESTUDIANTES'!A:C,3,FALSE)</f>
        <v>INGENIERIA INDUSTRIAL</v>
      </c>
      <c r="D5323" s="5" t="str">
        <f>VLOOKUP(ActividadesCom[[#This Row],[NO. DE CONTROL]],'LISTADO ESTUDIANTES'!A:D,4,FALSE)</f>
        <v>ACTIVO(A)</v>
      </c>
      <c r="E5323" s="7">
        <f>SUM(ActividadesCom[[#This Row],[CRÉD. 1]],ActividadesCom[[#This Row],[CRÉD. 2]],ActividadesCom[[#This Row],[CRÉD. 3]],ActividadesCom[[#This Row],[CRÉD. 4]],ActividadesCom[[#This Row],[CRÉD. 5]])</f>
        <v>0</v>
      </c>
      <c r="F5323" s="5" t="str">
        <f>IF(ActividadesCom[[#This Row],[ÚLTIMO SEMESTRE CON CRÉDITOS]]&gt;0,ROUND(AVERAGE(ActividadesCom[[#This Row],[VALOR NIVEL 5]],ActividadesCom[[#This Row],[VALOR NIVEL 4]],ActividadesCom[[#This Row],[VALOR NIVEL 3]],ActividadesCom[[#This Row],[VALOR NIVEL 2]],ActividadesCom[[#This Row],[VALOR NIVEL 1]]),0),"")</f>
        <v/>
      </c>
      <c r="G5323" s="7" t="str">
        <f>IF(ActividadesCom[[#This Row],[PROMEDIO]]="","",IF(ActividadesCom[[#This Row],[PROMEDIO]]&gt;=4,"EXCELENTE",IF(ActividadesCom[[#This Row],[PROMEDIO]]&gt;=3,"NOTABLE",IF(ActividadesCom[[#This Row],[PROMEDIO]]&gt;=2,"BUENO",IF(ActividadesCom[[#This Row],[PROMEDIO]]=1,"SUFICIENTE","")))))</f>
        <v/>
      </c>
      <c r="H5323" s="5">
        <f>MAX(ActividadesCom[[#This Row],[PERÍODO 1]],ActividadesCom[[#This Row],[PERÍODO 2]],ActividadesCom[[#This Row],[PERÍODO 3]],ActividadesCom[[#This Row],[PERÍODO 4]],ActividadesCom[[#This Row],[PERÍODO 5]])</f>
        <v>0</v>
      </c>
      <c r="I5323" s="6"/>
      <c r="J5323" s="5"/>
      <c r="K5323" s="5"/>
      <c r="L5323" s="5" t="str">
        <f>IF(ActividadesCom[[#This Row],[NIVEL 1]]&lt;&gt;0,VLOOKUP(ActividadesCom[[#This Row],[NIVEL 1]],Catálogo!A:B,2,FALSE),"")</f>
        <v/>
      </c>
      <c r="M5323" s="5"/>
      <c r="N5323" s="6"/>
      <c r="O5323" s="5"/>
      <c r="P5323" s="5"/>
      <c r="Q5323" s="5" t="str">
        <f>IF(ActividadesCom[[#This Row],[NIVEL 2]]&lt;&gt;0,VLOOKUP(ActividadesCom[[#This Row],[NIVEL 2]],Catálogo!A:B,2,FALSE),"")</f>
        <v/>
      </c>
      <c r="R5323" s="5"/>
      <c r="S5323" s="6"/>
      <c r="T5323" s="5"/>
      <c r="U5323" s="5"/>
      <c r="V5323" s="5" t="str">
        <f>IF(ActividadesCom[[#This Row],[NIVEL 3]]&lt;&gt;0,VLOOKUP(ActividadesCom[[#This Row],[NIVEL 3]],Catálogo!A:B,2,FALSE),"")</f>
        <v/>
      </c>
      <c r="W5323" s="5"/>
      <c r="X5323" s="6"/>
      <c r="Y5323" s="5"/>
      <c r="Z5323" s="5"/>
      <c r="AA5323" s="5" t="str">
        <f>IF(ActividadesCom[[#This Row],[NIVEL 4]]&lt;&gt;0,VLOOKUP(ActividadesCom[[#This Row],[NIVEL 4]],Catálogo!A:B,2,FALSE),"")</f>
        <v/>
      </c>
      <c r="AB5323" s="5"/>
      <c r="AC5323" s="6"/>
      <c r="AD5323" s="5"/>
      <c r="AE5323" s="5"/>
      <c r="AF5323" s="5" t="str">
        <f>IF(ActividadesCom[[#This Row],[NIVEL 5]]&lt;&gt;0,VLOOKUP(ActividadesCom[[#This Row],[NIVEL 5]],Catálogo!A:B,2,FALSE),"")</f>
        <v/>
      </c>
      <c r="AG5323" s="5"/>
    </row>
    <row r="5324" spans="1:33" ht="28.5" customHeight="1" x14ac:dyDescent="0.25">
      <c r="A5324" s="7">
        <v>26470248</v>
      </c>
      <c r="B5324" s="10" t="str">
        <f>VLOOKUP(ActividadesCom[[#This Row],[NO. DE CONTROL]],'LISTADO ESTUDIANTES'!A:C,2,FALSE)</f>
        <v>VAZQUEZ GOMEZ ADRIEL ADAHIR</v>
      </c>
      <c r="C5324" s="6" t="str">
        <f>VLOOKUP(ActividadesCom[[#This Row],[NO. DE CONTROL]],'LISTADO ESTUDIANTES'!A:C,3,FALSE)</f>
        <v>INGENIERIA MECANICA</v>
      </c>
      <c r="D5324" s="5" t="str">
        <f>VLOOKUP(ActividadesCom[[#This Row],[NO. DE CONTROL]],'LISTADO ESTUDIANTES'!A:D,4,FALSE)</f>
        <v>ACTIVO(A)</v>
      </c>
      <c r="E5324" s="7">
        <f>SUM(ActividadesCom[[#This Row],[CRÉD. 1]],ActividadesCom[[#This Row],[CRÉD. 2]],ActividadesCom[[#This Row],[CRÉD. 3]],ActividadesCom[[#This Row],[CRÉD. 4]],ActividadesCom[[#This Row],[CRÉD. 5]])</f>
        <v>0</v>
      </c>
      <c r="F5324" s="5" t="str">
        <f>IF(ActividadesCom[[#This Row],[ÚLTIMO SEMESTRE CON CRÉDITOS]]&gt;0,ROUND(AVERAGE(ActividadesCom[[#This Row],[VALOR NIVEL 5]],ActividadesCom[[#This Row],[VALOR NIVEL 4]],ActividadesCom[[#This Row],[VALOR NIVEL 3]],ActividadesCom[[#This Row],[VALOR NIVEL 2]],ActividadesCom[[#This Row],[VALOR NIVEL 1]]),0),"")</f>
        <v/>
      </c>
      <c r="G5324" s="7" t="str">
        <f>IF(ActividadesCom[[#This Row],[PROMEDIO]]="","",IF(ActividadesCom[[#This Row],[PROMEDIO]]&gt;=4,"EXCELENTE",IF(ActividadesCom[[#This Row],[PROMEDIO]]&gt;=3,"NOTABLE",IF(ActividadesCom[[#This Row],[PROMEDIO]]&gt;=2,"BUENO",IF(ActividadesCom[[#This Row],[PROMEDIO]]=1,"SUFICIENTE","")))))</f>
        <v/>
      </c>
      <c r="H5324" s="5">
        <f>MAX(ActividadesCom[[#This Row],[PERÍODO 1]],ActividadesCom[[#This Row],[PERÍODO 2]],ActividadesCom[[#This Row],[PERÍODO 3]],ActividadesCom[[#This Row],[PERÍODO 4]],ActividadesCom[[#This Row],[PERÍODO 5]])</f>
        <v>0</v>
      </c>
      <c r="I5324" s="6"/>
      <c r="J5324" s="5"/>
      <c r="K5324" s="5"/>
      <c r="L5324" s="5" t="str">
        <f>IF(ActividadesCom[[#This Row],[NIVEL 1]]&lt;&gt;0,VLOOKUP(ActividadesCom[[#This Row],[NIVEL 1]],Catálogo!A:B,2,FALSE),"")</f>
        <v/>
      </c>
      <c r="M5324" s="5"/>
      <c r="N5324" s="6"/>
      <c r="O5324" s="5"/>
      <c r="P5324" s="5"/>
      <c r="Q5324" s="5" t="str">
        <f>IF(ActividadesCom[[#This Row],[NIVEL 2]]&lt;&gt;0,VLOOKUP(ActividadesCom[[#This Row],[NIVEL 2]],Catálogo!A:B,2,FALSE),"")</f>
        <v/>
      </c>
      <c r="R5324" s="5"/>
      <c r="S5324" s="6"/>
      <c r="T5324" s="5"/>
      <c r="U5324" s="5"/>
      <c r="V5324" s="5" t="str">
        <f>IF(ActividadesCom[[#This Row],[NIVEL 3]]&lt;&gt;0,VLOOKUP(ActividadesCom[[#This Row],[NIVEL 3]],Catálogo!A:B,2,FALSE),"")</f>
        <v/>
      </c>
      <c r="W5324" s="5"/>
      <c r="X5324" s="6"/>
      <c r="Y5324" s="5"/>
      <c r="Z5324" s="5"/>
      <c r="AA5324" s="5" t="str">
        <f>IF(ActividadesCom[[#This Row],[NIVEL 4]]&lt;&gt;0,VLOOKUP(ActividadesCom[[#This Row],[NIVEL 4]],Catálogo!A:B,2,FALSE),"")</f>
        <v/>
      </c>
      <c r="AB5324" s="5"/>
      <c r="AC5324" s="6"/>
      <c r="AD5324" s="5"/>
      <c r="AE5324" s="5"/>
      <c r="AF5324" s="5" t="str">
        <f>IF(ActividadesCom[[#This Row],[NIVEL 5]]&lt;&gt;0,VLOOKUP(ActividadesCom[[#This Row],[NIVEL 5]],Catálogo!A:B,2,FALSE),"")</f>
        <v/>
      </c>
      <c r="AG5324" s="5"/>
    </row>
    <row r="5325" spans="1:33" ht="28.5" customHeight="1" x14ac:dyDescent="0.25">
      <c r="A5325" s="7">
        <v>26470249</v>
      </c>
      <c r="B5325" s="10" t="str">
        <f>VLOOKUP(ActividadesCom[[#This Row],[NO. DE CONTROL]],'LISTADO ESTUDIANTES'!A:C,2,FALSE)</f>
        <v>VILLEGAS GARCIA URIEL DAVID</v>
      </c>
      <c r="C5325" s="6" t="str">
        <f>VLOOKUP(ActividadesCom[[#This Row],[NO. DE CONTROL]],'LISTADO ESTUDIANTES'!A:C,3,FALSE)</f>
        <v>INGENIERIA MECANICA</v>
      </c>
      <c r="D5325" s="5" t="str">
        <f>VLOOKUP(ActividadesCom[[#This Row],[NO. DE CONTROL]],'LISTADO ESTUDIANTES'!A:D,4,FALSE)</f>
        <v>ACTIVO(A)</v>
      </c>
      <c r="E5325" s="7">
        <f>SUM(ActividadesCom[[#This Row],[CRÉD. 1]],ActividadesCom[[#This Row],[CRÉD. 2]],ActividadesCom[[#This Row],[CRÉD. 3]],ActividadesCom[[#This Row],[CRÉD. 4]],ActividadesCom[[#This Row],[CRÉD. 5]])</f>
        <v>0</v>
      </c>
      <c r="F5325" s="5" t="str">
        <f>IF(ActividadesCom[[#This Row],[ÚLTIMO SEMESTRE CON CRÉDITOS]]&gt;0,ROUND(AVERAGE(ActividadesCom[[#This Row],[VALOR NIVEL 5]],ActividadesCom[[#This Row],[VALOR NIVEL 4]],ActividadesCom[[#This Row],[VALOR NIVEL 3]],ActividadesCom[[#This Row],[VALOR NIVEL 2]],ActividadesCom[[#This Row],[VALOR NIVEL 1]]),0),"")</f>
        <v/>
      </c>
      <c r="G5325" s="7" t="str">
        <f>IF(ActividadesCom[[#This Row],[PROMEDIO]]="","",IF(ActividadesCom[[#This Row],[PROMEDIO]]&gt;=4,"EXCELENTE",IF(ActividadesCom[[#This Row],[PROMEDIO]]&gt;=3,"NOTABLE",IF(ActividadesCom[[#This Row],[PROMEDIO]]&gt;=2,"BUENO",IF(ActividadesCom[[#This Row],[PROMEDIO]]=1,"SUFICIENTE","")))))</f>
        <v/>
      </c>
      <c r="H5325" s="5">
        <f>MAX(ActividadesCom[[#This Row],[PERÍODO 1]],ActividadesCom[[#This Row],[PERÍODO 2]],ActividadesCom[[#This Row],[PERÍODO 3]],ActividadesCom[[#This Row],[PERÍODO 4]],ActividadesCom[[#This Row],[PERÍODO 5]])</f>
        <v>0</v>
      </c>
      <c r="I5325" s="6"/>
      <c r="J5325" s="5"/>
      <c r="K5325" s="5"/>
      <c r="L5325" s="5" t="str">
        <f>IF(ActividadesCom[[#This Row],[NIVEL 1]]&lt;&gt;0,VLOOKUP(ActividadesCom[[#This Row],[NIVEL 1]],Catálogo!A:B,2,FALSE),"")</f>
        <v/>
      </c>
      <c r="M5325" s="5"/>
      <c r="N5325" s="6"/>
      <c r="O5325" s="5"/>
      <c r="P5325" s="5"/>
      <c r="Q5325" s="5" t="str">
        <f>IF(ActividadesCom[[#This Row],[NIVEL 2]]&lt;&gt;0,VLOOKUP(ActividadesCom[[#This Row],[NIVEL 2]],Catálogo!A:B,2,FALSE),"")</f>
        <v/>
      </c>
      <c r="R5325" s="5"/>
      <c r="S5325" s="6"/>
      <c r="T5325" s="5"/>
      <c r="U5325" s="5"/>
      <c r="V5325" s="5" t="str">
        <f>IF(ActividadesCom[[#This Row],[NIVEL 3]]&lt;&gt;0,VLOOKUP(ActividadesCom[[#This Row],[NIVEL 3]],Catálogo!A:B,2,FALSE),"")</f>
        <v/>
      </c>
      <c r="W5325" s="5"/>
      <c r="X5325" s="6"/>
      <c r="Y5325" s="5"/>
      <c r="Z5325" s="5"/>
      <c r="AA5325" s="5" t="str">
        <f>IF(ActividadesCom[[#This Row],[NIVEL 4]]&lt;&gt;0,VLOOKUP(ActividadesCom[[#This Row],[NIVEL 4]],Catálogo!A:B,2,FALSE),"")</f>
        <v/>
      </c>
      <c r="AB5325" s="5"/>
      <c r="AC5325" s="6"/>
      <c r="AD5325" s="5"/>
      <c r="AE5325" s="5"/>
      <c r="AF5325" s="5" t="str">
        <f>IF(ActividadesCom[[#This Row],[NIVEL 5]]&lt;&gt;0,VLOOKUP(ActividadesCom[[#This Row],[NIVEL 5]],Catálogo!A:B,2,FALSE),"")</f>
        <v/>
      </c>
      <c r="AG5325" s="5"/>
    </row>
    <row r="5326" spans="1:33" ht="28.5" customHeight="1" x14ac:dyDescent="0.25">
      <c r="A5326" s="7">
        <v>26470250</v>
      </c>
      <c r="B5326" s="10" t="str">
        <f>VLOOKUP(ActividadesCom[[#This Row],[NO. DE CONTROL]],'LISTADO ESTUDIANTES'!A:C,2,FALSE)</f>
        <v>CHIN LOPEZ NAOMI CRYSTAL</v>
      </c>
      <c r="C5326" s="6" t="str">
        <f>VLOOKUP(ActividadesCom[[#This Row],[NO. DE CONTROL]],'LISTADO ESTUDIANTES'!A:C,3,FALSE)</f>
        <v>INGENIERIA QUIMICA</v>
      </c>
      <c r="D5326" s="5" t="str">
        <f>VLOOKUP(ActividadesCom[[#This Row],[NO. DE CONTROL]],'LISTADO ESTUDIANTES'!A:D,4,FALSE)</f>
        <v>ACTIVO(A)</v>
      </c>
      <c r="E5326" s="7">
        <f>SUM(ActividadesCom[[#This Row],[CRÉD. 1]],ActividadesCom[[#This Row],[CRÉD. 2]],ActividadesCom[[#This Row],[CRÉD. 3]],ActividadesCom[[#This Row],[CRÉD. 4]],ActividadesCom[[#This Row],[CRÉD. 5]])</f>
        <v>0</v>
      </c>
      <c r="F5326" s="5" t="str">
        <f>IF(ActividadesCom[[#This Row],[ÚLTIMO SEMESTRE CON CRÉDITOS]]&gt;0,ROUND(AVERAGE(ActividadesCom[[#This Row],[VALOR NIVEL 5]],ActividadesCom[[#This Row],[VALOR NIVEL 4]],ActividadesCom[[#This Row],[VALOR NIVEL 3]],ActividadesCom[[#This Row],[VALOR NIVEL 2]],ActividadesCom[[#This Row],[VALOR NIVEL 1]]),0),"")</f>
        <v/>
      </c>
      <c r="G5326" s="7" t="str">
        <f>IF(ActividadesCom[[#This Row],[PROMEDIO]]="","",IF(ActividadesCom[[#This Row],[PROMEDIO]]&gt;=4,"EXCELENTE",IF(ActividadesCom[[#This Row],[PROMEDIO]]&gt;=3,"NOTABLE",IF(ActividadesCom[[#This Row],[PROMEDIO]]&gt;=2,"BUENO",IF(ActividadesCom[[#This Row],[PROMEDIO]]=1,"SUFICIENTE","")))))</f>
        <v/>
      </c>
      <c r="H5326" s="5">
        <f>MAX(ActividadesCom[[#This Row],[PERÍODO 1]],ActividadesCom[[#This Row],[PERÍODO 2]],ActividadesCom[[#This Row],[PERÍODO 3]],ActividadesCom[[#This Row],[PERÍODO 4]],ActividadesCom[[#This Row],[PERÍODO 5]])</f>
        <v>0</v>
      </c>
      <c r="I5326" s="6"/>
      <c r="J5326" s="5"/>
      <c r="K5326" s="5"/>
      <c r="L5326" s="5" t="str">
        <f>IF(ActividadesCom[[#This Row],[NIVEL 1]]&lt;&gt;0,VLOOKUP(ActividadesCom[[#This Row],[NIVEL 1]],Catálogo!A:B,2,FALSE),"")</f>
        <v/>
      </c>
      <c r="M5326" s="5"/>
      <c r="N5326" s="6"/>
      <c r="O5326" s="5"/>
      <c r="P5326" s="5"/>
      <c r="Q5326" s="5" t="str">
        <f>IF(ActividadesCom[[#This Row],[NIVEL 2]]&lt;&gt;0,VLOOKUP(ActividadesCom[[#This Row],[NIVEL 2]],Catálogo!A:B,2,FALSE),"")</f>
        <v/>
      </c>
      <c r="R5326" s="5"/>
      <c r="S5326" s="6"/>
      <c r="T5326" s="5"/>
      <c r="U5326" s="5"/>
      <c r="V5326" s="5" t="str">
        <f>IF(ActividadesCom[[#This Row],[NIVEL 3]]&lt;&gt;0,VLOOKUP(ActividadesCom[[#This Row],[NIVEL 3]],Catálogo!A:B,2,FALSE),"")</f>
        <v/>
      </c>
      <c r="W5326" s="5"/>
      <c r="X5326" s="6"/>
      <c r="Y5326" s="5"/>
      <c r="Z5326" s="5"/>
      <c r="AA5326" s="5" t="str">
        <f>IF(ActividadesCom[[#This Row],[NIVEL 4]]&lt;&gt;0,VLOOKUP(ActividadesCom[[#This Row],[NIVEL 4]],Catálogo!A:B,2,FALSE),"")</f>
        <v/>
      </c>
      <c r="AB5326" s="5"/>
      <c r="AC5326" s="6"/>
      <c r="AD5326" s="5"/>
      <c r="AE5326" s="5"/>
      <c r="AF5326" s="5" t="str">
        <f>IF(ActividadesCom[[#This Row],[NIVEL 5]]&lt;&gt;0,VLOOKUP(ActividadesCom[[#This Row],[NIVEL 5]],Catálogo!A:B,2,FALSE),"")</f>
        <v/>
      </c>
      <c r="AG5326" s="5"/>
    </row>
    <row r="5327" spans="1:33" ht="28.5" customHeight="1" x14ac:dyDescent="0.25">
      <c r="A5327" s="7">
        <v>26470251</v>
      </c>
      <c r="B5327" s="10" t="str">
        <f>VLOOKUP(ActividadesCom[[#This Row],[NO. DE CONTROL]],'LISTADO ESTUDIANTES'!A:C,2,FALSE)</f>
        <v>CORDOVA GARCIA YEREMI</v>
      </c>
      <c r="C5327" s="6" t="str">
        <f>VLOOKUP(ActividadesCom[[#This Row],[NO. DE CONTROL]],'LISTADO ESTUDIANTES'!A:C,3,FALSE)</f>
        <v>INGENIERIA QUIMICA</v>
      </c>
      <c r="D5327" s="5" t="str">
        <f>VLOOKUP(ActividadesCom[[#This Row],[NO. DE CONTROL]],'LISTADO ESTUDIANTES'!A:D,4,FALSE)</f>
        <v>ACTIVO(A)</v>
      </c>
      <c r="E5327" s="7">
        <f>SUM(ActividadesCom[[#This Row],[CRÉD. 1]],ActividadesCom[[#This Row],[CRÉD. 2]],ActividadesCom[[#This Row],[CRÉD. 3]],ActividadesCom[[#This Row],[CRÉD. 4]],ActividadesCom[[#This Row],[CRÉD. 5]])</f>
        <v>0</v>
      </c>
      <c r="F5327" s="5" t="str">
        <f>IF(ActividadesCom[[#This Row],[ÚLTIMO SEMESTRE CON CRÉDITOS]]&gt;0,ROUND(AVERAGE(ActividadesCom[[#This Row],[VALOR NIVEL 5]],ActividadesCom[[#This Row],[VALOR NIVEL 4]],ActividadesCom[[#This Row],[VALOR NIVEL 3]],ActividadesCom[[#This Row],[VALOR NIVEL 2]],ActividadesCom[[#This Row],[VALOR NIVEL 1]]),0),"")</f>
        <v/>
      </c>
      <c r="G5327" s="7" t="str">
        <f>IF(ActividadesCom[[#This Row],[PROMEDIO]]="","",IF(ActividadesCom[[#This Row],[PROMEDIO]]&gt;=4,"EXCELENTE",IF(ActividadesCom[[#This Row],[PROMEDIO]]&gt;=3,"NOTABLE",IF(ActividadesCom[[#This Row],[PROMEDIO]]&gt;=2,"BUENO",IF(ActividadesCom[[#This Row],[PROMEDIO]]=1,"SUFICIENTE","")))))</f>
        <v/>
      </c>
      <c r="H5327" s="5">
        <f>MAX(ActividadesCom[[#This Row],[PERÍODO 1]],ActividadesCom[[#This Row],[PERÍODO 2]],ActividadesCom[[#This Row],[PERÍODO 3]],ActividadesCom[[#This Row],[PERÍODO 4]],ActividadesCom[[#This Row],[PERÍODO 5]])</f>
        <v>0</v>
      </c>
      <c r="I5327" s="6"/>
      <c r="J5327" s="5"/>
      <c r="K5327" s="5"/>
      <c r="L5327" s="5" t="str">
        <f>IF(ActividadesCom[[#This Row],[NIVEL 1]]&lt;&gt;0,VLOOKUP(ActividadesCom[[#This Row],[NIVEL 1]],Catálogo!A:B,2,FALSE),"")</f>
        <v/>
      </c>
      <c r="M5327" s="5"/>
      <c r="N5327" s="6"/>
      <c r="O5327" s="5"/>
      <c r="P5327" s="5"/>
      <c r="Q5327" s="5" t="str">
        <f>IF(ActividadesCom[[#This Row],[NIVEL 2]]&lt;&gt;0,VLOOKUP(ActividadesCom[[#This Row],[NIVEL 2]],Catálogo!A:B,2,FALSE),"")</f>
        <v/>
      </c>
      <c r="R5327" s="5"/>
      <c r="S5327" s="6"/>
      <c r="T5327" s="5"/>
      <c r="U5327" s="5"/>
      <c r="V5327" s="5" t="str">
        <f>IF(ActividadesCom[[#This Row],[NIVEL 3]]&lt;&gt;0,VLOOKUP(ActividadesCom[[#This Row],[NIVEL 3]],Catálogo!A:B,2,FALSE),"")</f>
        <v/>
      </c>
      <c r="W5327" s="5"/>
      <c r="X5327" s="6"/>
      <c r="Y5327" s="5"/>
      <c r="Z5327" s="5"/>
      <c r="AA5327" s="5" t="str">
        <f>IF(ActividadesCom[[#This Row],[NIVEL 4]]&lt;&gt;0,VLOOKUP(ActividadesCom[[#This Row],[NIVEL 4]],Catálogo!A:B,2,FALSE),"")</f>
        <v/>
      </c>
      <c r="AB5327" s="5"/>
      <c r="AC5327" s="6"/>
      <c r="AD5327" s="5"/>
      <c r="AE5327" s="5"/>
      <c r="AF5327" s="5" t="str">
        <f>IF(ActividadesCom[[#This Row],[NIVEL 5]]&lt;&gt;0,VLOOKUP(ActividadesCom[[#This Row],[NIVEL 5]],Catálogo!A:B,2,FALSE),"")</f>
        <v/>
      </c>
      <c r="AG5327" s="5"/>
    </row>
    <row r="5328" spans="1:33" ht="28.5" customHeight="1" x14ac:dyDescent="0.25">
      <c r="A5328" s="7">
        <v>26470252</v>
      </c>
      <c r="B5328" s="10" t="str">
        <f>VLOOKUP(ActividadesCom[[#This Row],[NO. DE CONTROL]],'LISTADO ESTUDIANTES'!A:C,2,FALSE)</f>
        <v>MACEDONIO RAMIREZ JONATHAN ALEXIS</v>
      </c>
      <c r="C5328" s="6" t="str">
        <f>VLOOKUP(ActividadesCom[[#This Row],[NO. DE CONTROL]],'LISTADO ESTUDIANTES'!A:C,3,FALSE)</f>
        <v>INGENIERIA QUIMICA</v>
      </c>
      <c r="D5328" s="5" t="str">
        <f>VLOOKUP(ActividadesCom[[#This Row],[NO. DE CONTROL]],'LISTADO ESTUDIANTES'!A:D,4,FALSE)</f>
        <v>ACTIVO(A)</v>
      </c>
      <c r="E5328" s="7">
        <f>SUM(ActividadesCom[[#This Row],[CRÉD. 1]],ActividadesCom[[#This Row],[CRÉD. 2]],ActividadesCom[[#This Row],[CRÉD. 3]],ActividadesCom[[#This Row],[CRÉD. 4]],ActividadesCom[[#This Row],[CRÉD. 5]])</f>
        <v>0</v>
      </c>
      <c r="F5328" s="5" t="str">
        <f>IF(ActividadesCom[[#This Row],[ÚLTIMO SEMESTRE CON CRÉDITOS]]&gt;0,ROUND(AVERAGE(ActividadesCom[[#This Row],[VALOR NIVEL 5]],ActividadesCom[[#This Row],[VALOR NIVEL 4]],ActividadesCom[[#This Row],[VALOR NIVEL 3]],ActividadesCom[[#This Row],[VALOR NIVEL 2]],ActividadesCom[[#This Row],[VALOR NIVEL 1]]),0),"")</f>
        <v/>
      </c>
      <c r="G5328" s="7" t="str">
        <f>IF(ActividadesCom[[#This Row],[PROMEDIO]]="","",IF(ActividadesCom[[#This Row],[PROMEDIO]]&gt;=4,"EXCELENTE",IF(ActividadesCom[[#This Row],[PROMEDIO]]&gt;=3,"NOTABLE",IF(ActividadesCom[[#This Row],[PROMEDIO]]&gt;=2,"BUENO",IF(ActividadesCom[[#This Row],[PROMEDIO]]=1,"SUFICIENTE","")))))</f>
        <v/>
      </c>
      <c r="H5328" s="5">
        <f>MAX(ActividadesCom[[#This Row],[PERÍODO 1]],ActividadesCom[[#This Row],[PERÍODO 2]],ActividadesCom[[#This Row],[PERÍODO 3]],ActividadesCom[[#This Row],[PERÍODO 4]],ActividadesCom[[#This Row],[PERÍODO 5]])</f>
        <v>0</v>
      </c>
      <c r="I5328" s="6"/>
      <c r="J5328" s="5"/>
      <c r="K5328" s="5"/>
      <c r="L5328" s="5" t="str">
        <f>IF(ActividadesCom[[#This Row],[NIVEL 1]]&lt;&gt;0,VLOOKUP(ActividadesCom[[#This Row],[NIVEL 1]],Catálogo!A:B,2,FALSE),"")</f>
        <v/>
      </c>
      <c r="M5328" s="5"/>
      <c r="N5328" s="6"/>
      <c r="O5328" s="5"/>
      <c r="P5328" s="5"/>
      <c r="Q5328" s="5" t="str">
        <f>IF(ActividadesCom[[#This Row],[NIVEL 2]]&lt;&gt;0,VLOOKUP(ActividadesCom[[#This Row],[NIVEL 2]],Catálogo!A:B,2,FALSE),"")</f>
        <v/>
      </c>
      <c r="R5328" s="5"/>
      <c r="S5328" s="6"/>
      <c r="T5328" s="5"/>
      <c r="U5328" s="5"/>
      <c r="V5328" s="5" t="str">
        <f>IF(ActividadesCom[[#This Row],[NIVEL 3]]&lt;&gt;0,VLOOKUP(ActividadesCom[[#This Row],[NIVEL 3]],Catálogo!A:B,2,FALSE),"")</f>
        <v/>
      </c>
      <c r="W5328" s="5"/>
      <c r="X5328" s="6"/>
      <c r="Y5328" s="5"/>
      <c r="Z5328" s="5"/>
      <c r="AA5328" s="5" t="str">
        <f>IF(ActividadesCom[[#This Row],[NIVEL 4]]&lt;&gt;0,VLOOKUP(ActividadesCom[[#This Row],[NIVEL 4]],Catálogo!A:B,2,FALSE),"")</f>
        <v/>
      </c>
      <c r="AB5328" s="5"/>
      <c r="AC5328" s="6"/>
      <c r="AD5328" s="5"/>
      <c r="AE5328" s="5"/>
      <c r="AF5328" s="5" t="str">
        <f>IF(ActividadesCom[[#This Row],[NIVEL 5]]&lt;&gt;0,VLOOKUP(ActividadesCom[[#This Row],[NIVEL 5]],Catálogo!A:B,2,FALSE),"")</f>
        <v/>
      </c>
      <c r="AG5328" s="5"/>
    </row>
    <row r="5329" spans="1:33" ht="28.5" customHeight="1" x14ac:dyDescent="0.25">
      <c r="A5329" s="7">
        <v>26470253</v>
      </c>
      <c r="B5329" s="10" t="str">
        <f>VLOOKUP(ActividadesCom[[#This Row],[NO. DE CONTROL]],'LISTADO ESTUDIANTES'!A:C,2,FALSE)</f>
        <v>PACHECO CASTILLO FERNANDA JULIETTE</v>
      </c>
      <c r="C5329" s="6" t="str">
        <f>VLOOKUP(ActividadesCom[[#This Row],[NO. DE CONTROL]],'LISTADO ESTUDIANTES'!A:C,3,FALSE)</f>
        <v>INGENIERIA QUIMICA</v>
      </c>
      <c r="D5329" s="5" t="str">
        <f>VLOOKUP(ActividadesCom[[#This Row],[NO. DE CONTROL]],'LISTADO ESTUDIANTES'!A:D,4,FALSE)</f>
        <v>ACTIVO(A)</v>
      </c>
      <c r="E5329" s="7">
        <f>SUM(ActividadesCom[[#This Row],[CRÉD. 1]],ActividadesCom[[#This Row],[CRÉD. 2]],ActividadesCom[[#This Row],[CRÉD. 3]],ActividadesCom[[#This Row],[CRÉD. 4]],ActividadesCom[[#This Row],[CRÉD. 5]])</f>
        <v>0</v>
      </c>
      <c r="F5329" s="5" t="str">
        <f>IF(ActividadesCom[[#This Row],[ÚLTIMO SEMESTRE CON CRÉDITOS]]&gt;0,ROUND(AVERAGE(ActividadesCom[[#This Row],[VALOR NIVEL 5]],ActividadesCom[[#This Row],[VALOR NIVEL 4]],ActividadesCom[[#This Row],[VALOR NIVEL 3]],ActividadesCom[[#This Row],[VALOR NIVEL 2]],ActividadesCom[[#This Row],[VALOR NIVEL 1]]),0),"")</f>
        <v/>
      </c>
      <c r="G5329" s="7" t="str">
        <f>IF(ActividadesCom[[#This Row],[PROMEDIO]]="","",IF(ActividadesCom[[#This Row],[PROMEDIO]]&gt;=4,"EXCELENTE",IF(ActividadesCom[[#This Row],[PROMEDIO]]&gt;=3,"NOTABLE",IF(ActividadesCom[[#This Row],[PROMEDIO]]&gt;=2,"BUENO",IF(ActividadesCom[[#This Row],[PROMEDIO]]=1,"SUFICIENTE","")))))</f>
        <v/>
      </c>
      <c r="H5329" s="5">
        <f>MAX(ActividadesCom[[#This Row],[PERÍODO 1]],ActividadesCom[[#This Row],[PERÍODO 2]],ActividadesCom[[#This Row],[PERÍODO 3]],ActividadesCom[[#This Row],[PERÍODO 4]],ActividadesCom[[#This Row],[PERÍODO 5]])</f>
        <v>0</v>
      </c>
      <c r="I5329" s="6"/>
      <c r="J5329" s="5"/>
      <c r="K5329" s="5"/>
      <c r="L5329" s="5" t="str">
        <f>IF(ActividadesCom[[#This Row],[NIVEL 1]]&lt;&gt;0,VLOOKUP(ActividadesCom[[#This Row],[NIVEL 1]],Catálogo!A:B,2,FALSE),"")</f>
        <v/>
      </c>
      <c r="M5329" s="5"/>
      <c r="N5329" s="6"/>
      <c r="O5329" s="5"/>
      <c r="P5329" s="5"/>
      <c r="Q5329" s="5" t="str">
        <f>IF(ActividadesCom[[#This Row],[NIVEL 2]]&lt;&gt;0,VLOOKUP(ActividadesCom[[#This Row],[NIVEL 2]],Catálogo!A:B,2,FALSE),"")</f>
        <v/>
      </c>
      <c r="R5329" s="5"/>
      <c r="S5329" s="6"/>
      <c r="T5329" s="5"/>
      <c r="U5329" s="5"/>
      <c r="V5329" s="5" t="str">
        <f>IF(ActividadesCom[[#This Row],[NIVEL 3]]&lt;&gt;0,VLOOKUP(ActividadesCom[[#This Row],[NIVEL 3]],Catálogo!A:B,2,FALSE),"")</f>
        <v/>
      </c>
      <c r="W5329" s="5"/>
      <c r="X5329" s="6"/>
      <c r="Y5329" s="5"/>
      <c r="Z5329" s="5"/>
      <c r="AA5329" s="5" t="str">
        <f>IF(ActividadesCom[[#This Row],[NIVEL 4]]&lt;&gt;0,VLOOKUP(ActividadesCom[[#This Row],[NIVEL 4]],Catálogo!A:B,2,FALSE),"")</f>
        <v/>
      </c>
      <c r="AB5329" s="5"/>
      <c r="AC5329" s="6"/>
      <c r="AD5329" s="5"/>
      <c r="AE5329" s="5"/>
      <c r="AF5329" s="5" t="str">
        <f>IF(ActividadesCom[[#This Row],[NIVEL 5]]&lt;&gt;0,VLOOKUP(ActividadesCom[[#This Row],[NIVEL 5]],Catálogo!A:B,2,FALSE),"")</f>
        <v/>
      </c>
      <c r="AG5329" s="5"/>
    </row>
    <row r="5330" spans="1:33" ht="28.5" customHeight="1" x14ac:dyDescent="0.25">
      <c r="A5330" s="7">
        <v>26470254</v>
      </c>
      <c r="B5330" s="10" t="str">
        <f>VLOOKUP(ActividadesCom[[#This Row],[NO. DE CONTROL]],'LISTADO ESTUDIANTES'!A:C,2,FALSE)</f>
        <v>PADILLA PEREZ RICARDO</v>
      </c>
      <c r="C5330" s="6" t="str">
        <f>VLOOKUP(ActividadesCom[[#This Row],[NO. DE CONTROL]],'LISTADO ESTUDIANTES'!A:C,3,FALSE)</f>
        <v>INGENIERIA QUIMICA</v>
      </c>
      <c r="D5330" s="5" t="str">
        <f>VLOOKUP(ActividadesCom[[#This Row],[NO. DE CONTROL]],'LISTADO ESTUDIANTES'!A:D,4,FALSE)</f>
        <v>ACTIVO(A)</v>
      </c>
      <c r="E5330" s="7">
        <f>SUM(ActividadesCom[[#This Row],[CRÉD. 1]],ActividadesCom[[#This Row],[CRÉD. 2]],ActividadesCom[[#This Row],[CRÉD. 3]],ActividadesCom[[#This Row],[CRÉD. 4]],ActividadesCom[[#This Row],[CRÉD. 5]])</f>
        <v>0</v>
      </c>
      <c r="F5330" s="5" t="str">
        <f>IF(ActividadesCom[[#This Row],[ÚLTIMO SEMESTRE CON CRÉDITOS]]&gt;0,ROUND(AVERAGE(ActividadesCom[[#This Row],[VALOR NIVEL 5]],ActividadesCom[[#This Row],[VALOR NIVEL 4]],ActividadesCom[[#This Row],[VALOR NIVEL 3]],ActividadesCom[[#This Row],[VALOR NIVEL 2]],ActividadesCom[[#This Row],[VALOR NIVEL 1]]),0),"")</f>
        <v/>
      </c>
      <c r="G5330" s="7" t="str">
        <f>IF(ActividadesCom[[#This Row],[PROMEDIO]]="","",IF(ActividadesCom[[#This Row],[PROMEDIO]]&gt;=4,"EXCELENTE",IF(ActividadesCom[[#This Row],[PROMEDIO]]&gt;=3,"NOTABLE",IF(ActividadesCom[[#This Row],[PROMEDIO]]&gt;=2,"BUENO",IF(ActividadesCom[[#This Row],[PROMEDIO]]=1,"SUFICIENTE","")))))</f>
        <v/>
      </c>
      <c r="H5330" s="5">
        <f>MAX(ActividadesCom[[#This Row],[PERÍODO 1]],ActividadesCom[[#This Row],[PERÍODO 2]],ActividadesCom[[#This Row],[PERÍODO 3]],ActividadesCom[[#This Row],[PERÍODO 4]],ActividadesCom[[#This Row],[PERÍODO 5]])</f>
        <v>0</v>
      </c>
      <c r="I5330" s="6"/>
      <c r="J5330" s="5"/>
      <c r="K5330" s="5"/>
      <c r="L5330" s="5" t="str">
        <f>IF(ActividadesCom[[#This Row],[NIVEL 1]]&lt;&gt;0,VLOOKUP(ActividadesCom[[#This Row],[NIVEL 1]],Catálogo!A:B,2,FALSE),"")</f>
        <v/>
      </c>
      <c r="M5330" s="5"/>
      <c r="N5330" s="6"/>
      <c r="O5330" s="5"/>
      <c r="P5330" s="5"/>
      <c r="Q5330" s="5" t="str">
        <f>IF(ActividadesCom[[#This Row],[NIVEL 2]]&lt;&gt;0,VLOOKUP(ActividadesCom[[#This Row],[NIVEL 2]],Catálogo!A:B,2,FALSE),"")</f>
        <v/>
      </c>
      <c r="R5330" s="5"/>
      <c r="S5330" s="6"/>
      <c r="T5330" s="5"/>
      <c r="U5330" s="5"/>
      <c r="V5330" s="5" t="str">
        <f>IF(ActividadesCom[[#This Row],[NIVEL 3]]&lt;&gt;0,VLOOKUP(ActividadesCom[[#This Row],[NIVEL 3]],Catálogo!A:B,2,FALSE),"")</f>
        <v/>
      </c>
      <c r="W5330" s="5"/>
      <c r="X5330" s="6"/>
      <c r="Y5330" s="5"/>
      <c r="Z5330" s="5"/>
      <c r="AA5330" s="5" t="str">
        <f>IF(ActividadesCom[[#This Row],[NIVEL 4]]&lt;&gt;0,VLOOKUP(ActividadesCom[[#This Row],[NIVEL 4]],Catálogo!A:B,2,FALSE),"")</f>
        <v/>
      </c>
      <c r="AB5330" s="5"/>
      <c r="AC5330" s="6"/>
      <c r="AD5330" s="5"/>
      <c r="AE5330" s="5"/>
      <c r="AF5330" s="5" t="str">
        <f>IF(ActividadesCom[[#This Row],[NIVEL 5]]&lt;&gt;0,VLOOKUP(ActividadesCom[[#This Row],[NIVEL 5]],Catálogo!A:B,2,FALSE),"")</f>
        <v/>
      </c>
      <c r="AG5330" s="5"/>
    </row>
    <row r="5331" spans="1:33" ht="28.5" customHeight="1" x14ac:dyDescent="0.25">
      <c r="A5331" s="7">
        <v>26470255</v>
      </c>
      <c r="B5331" s="10" t="str">
        <f>VLOOKUP(ActividadesCom[[#This Row],[NO. DE CONTROL]],'LISTADO ESTUDIANTES'!A:C,2,FALSE)</f>
        <v>PUGA CHAVEZ INGRID MELISSA</v>
      </c>
      <c r="C5331" s="6" t="str">
        <f>VLOOKUP(ActividadesCom[[#This Row],[NO. DE CONTROL]],'LISTADO ESTUDIANTES'!A:C,3,FALSE)</f>
        <v>INGENIERIA QUIMICA</v>
      </c>
      <c r="D5331" s="5" t="str">
        <f>VLOOKUP(ActividadesCom[[#This Row],[NO. DE CONTROL]],'LISTADO ESTUDIANTES'!A:D,4,FALSE)</f>
        <v>ACTIVO(A)</v>
      </c>
      <c r="E5331" s="7">
        <f>SUM(ActividadesCom[[#This Row],[CRÉD. 1]],ActividadesCom[[#This Row],[CRÉD. 2]],ActividadesCom[[#This Row],[CRÉD. 3]],ActividadesCom[[#This Row],[CRÉD. 4]],ActividadesCom[[#This Row],[CRÉD. 5]])</f>
        <v>0</v>
      </c>
      <c r="F5331" s="5" t="str">
        <f>IF(ActividadesCom[[#This Row],[ÚLTIMO SEMESTRE CON CRÉDITOS]]&gt;0,ROUND(AVERAGE(ActividadesCom[[#This Row],[VALOR NIVEL 5]],ActividadesCom[[#This Row],[VALOR NIVEL 4]],ActividadesCom[[#This Row],[VALOR NIVEL 3]],ActividadesCom[[#This Row],[VALOR NIVEL 2]],ActividadesCom[[#This Row],[VALOR NIVEL 1]]),0),"")</f>
        <v/>
      </c>
      <c r="G5331" s="7" t="str">
        <f>IF(ActividadesCom[[#This Row],[PROMEDIO]]="","",IF(ActividadesCom[[#This Row],[PROMEDIO]]&gt;=4,"EXCELENTE",IF(ActividadesCom[[#This Row],[PROMEDIO]]&gt;=3,"NOTABLE",IF(ActividadesCom[[#This Row],[PROMEDIO]]&gt;=2,"BUENO",IF(ActividadesCom[[#This Row],[PROMEDIO]]=1,"SUFICIENTE","")))))</f>
        <v/>
      </c>
      <c r="H5331" s="5">
        <f>MAX(ActividadesCom[[#This Row],[PERÍODO 1]],ActividadesCom[[#This Row],[PERÍODO 2]],ActividadesCom[[#This Row],[PERÍODO 3]],ActividadesCom[[#This Row],[PERÍODO 4]],ActividadesCom[[#This Row],[PERÍODO 5]])</f>
        <v>0</v>
      </c>
      <c r="I5331" s="6"/>
      <c r="J5331" s="5"/>
      <c r="K5331" s="5"/>
      <c r="L5331" s="5" t="str">
        <f>IF(ActividadesCom[[#This Row],[NIVEL 1]]&lt;&gt;0,VLOOKUP(ActividadesCom[[#This Row],[NIVEL 1]],Catálogo!A:B,2,FALSE),"")</f>
        <v/>
      </c>
      <c r="M5331" s="5"/>
      <c r="N5331" s="6"/>
      <c r="O5331" s="5"/>
      <c r="P5331" s="5"/>
      <c r="Q5331" s="5" t="str">
        <f>IF(ActividadesCom[[#This Row],[NIVEL 2]]&lt;&gt;0,VLOOKUP(ActividadesCom[[#This Row],[NIVEL 2]],Catálogo!A:B,2,FALSE),"")</f>
        <v/>
      </c>
      <c r="R5331" s="5"/>
      <c r="S5331" s="6"/>
      <c r="T5331" s="5"/>
      <c r="U5331" s="5"/>
      <c r="V5331" s="5" t="str">
        <f>IF(ActividadesCom[[#This Row],[NIVEL 3]]&lt;&gt;0,VLOOKUP(ActividadesCom[[#This Row],[NIVEL 3]],Catálogo!A:B,2,FALSE),"")</f>
        <v/>
      </c>
      <c r="W5331" s="5"/>
      <c r="X5331" s="6"/>
      <c r="Y5331" s="5"/>
      <c r="Z5331" s="5"/>
      <c r="AA5331" s="5" t="str">
        <f>IF(ActividadesCom[[#This Row],[NIVEL 4]]&lt;&gt;0,VLOOKUP(ActividadesCom[[#This Row],[NIVEL 4]],Catálogo!A:B,2,FALSE),"")</f>
        <v/>
      </c>
      <c r="AB5331" s="5"/>
      <c r="AC5331" s="6"/>
      <c r="AD5331" s="5"/>
      <c r="AE5331" s="5"/>
      <c r="AF5331" s="5" t="str">
        <f>IF(ActividadesCom[[#This Row],[NIVEL 5]]&lt;&gt;0,VLOOKUP(ActividadesCom[[#This Row],[NIVEL 5]],Catálogo!A:B,2,FALSE),"")</f>
        <v/>
      </c>
      <c r="AG5331" s="5"/>
    </row>
    <row r="5332" spans="1:33" ht="28.5" customHeight="1" x14ac:dyDescent="0.25">
      <c r="A5332" s="7">
        <v>26470256</v>
      </c>
      <c r="B5332" s="10" t="str">
        <f>VLOOKUP(ActividadesCom[[#This Row],[NO. DE CONTROL]],'LISTADO ESTUDIANTES'!A:C,2,FALSE)</f>
        <v>RODRIGUEZ MARTINEZ ALAN DE JESUS</v>
      </c>
      <c r="C5332" s="6" t="str">
        <f>VLOOKUP(ActividadesCom[[#This Row],[NO. DE CONTROL]],'LISTADO ESTUDIANTES'!A:C,3,FALSE)</f>
        <v>INGENIERIA EN SISTEMAS COMPUTACIONALES</v>
      </c>
      <c r="D5332" s="5" t="str">
        <f>VLOOKUP(ActividadesCom[[#This Row],[NO. DE CONTROL]],'LISTADO ESTUDIANTES'!A:D,4,FALSE)</f>
        <v>ACTIVO(A)</v>
      </c>
      <c r="E5332" s="7">
        <f>SUM(ActividadesCom[[#This Row],[CRÉD. 1]],ActividadesCom[[#This Row],[CRÉD. 2]],ActividadesCom[[#This Row],[CRÉD. 3]],ActividadesCom[[#This Row],[CRÉD. 4]],ActividadesCom[[#This Row],[CRÉD. 5]])</f>
        <v>0</v>
      </c>
      <c r="F5332" s="5" t="str">
        <f>IF(ActividadesCom[[#This Row],[ÚLTIMO SEMESTRE CON CRÉDITOS]]&gt;0,ROUND(AVERAGE(ActividadesCom[[#This Row],[VALOR NIVEL 5]],ActividadesCom[[#This Row],[VALOR NIVEL 4]],ActividadesCom[[#This Row],[VALOR NIVEL 3]],ActividadesCom[[#This Row],[VALOR NIVEL 2]],ActividadesCom[[#This Row],[VALOR NIVEL 1]]),0),"")</f>
        <v/>
      </c>
      <c r="G5332" s="7" t="str">
        <f>IF(ActividadesCom[[#This Row],[PROMEDIO]]="","",IF(ActividadesCom[[#This Row],[PROMEDIO]]&gt;=4,"EXCELENTE",IF(ActividadesCom[[#This Row],[PROMEDIO]]&gt;=3,"NOTABLE",IF(ActividadesCom[[#This Row],[PROMEDIO]]&gt;=2,"BUENO",IF(ActividadesCom[[#This Row],[PROMEDIO]]=1,"SUFICIENTE","")))))</f>
        <v/>
      </c>
      <c r="H5332" s="5">
        <f>MAX(ActividadesCom[[#This Row],[PERÍODO 1]],ActividadesCom[[#This Row],[PERÍODO 2]],ActividadesCom[[#This Row],[PERÍODO 3]],ActividadesCom[[#This Row],[PERÍODO 4]],ActividadesCom[[#This Row],[PERÍODO 5]])</f>
        <v>0</v>
      </c>
      <c r="I5332" s="6"/>
      <c r="J5332" s="5"/>
      <c r="K5332" s="5"/>
      <c r="L5332" s="5" t="str">
        <f>IF(ActividadesCom[[#This Row],[NIVEL 1]]&lt;&gt;0,VLOOKUP(ActividadesCom[[#This Row],[NIVEL 1]],Catálogo!A:B,2,FALSE),"")</f>
        <v/>
      </c>
      <c r="M5332" s="5"/>
      <c r="N5332" s="6"/>
      <c r="O5332" s="5"/>
      <c r="P5332" s="5"/>
      <c r="Q5332" s="5" t="str">
        <f>IF(ActividadesCom[[#This Row],[NIVEL 2]]&lt;&gt;0,VLOOKUP(ActividadesCom[[#This Row],[NIVEL 2]],Catálogo!A:B,2,FALSE),"")</f>
        <v/>
      </c>
      <c r="R5332" s="5"/>
      <c r="S5332" s="6"/>
      <c r="T5332" s="5"/>
      <c r="U5332" s="5"/>
      <c r="V5332" s="5" t="str">
        <f>IF(ActividadesCom[[#This Row],[NIVEL 3]]&lt;&gt;0,VLOOKUP(ActividadesCom[[#This Row],[NIVEL 3]],Catálogo!A:B,2,FALSE),"")</f>
        <v/>
      </c>
      <c r="W5332" s="5"/>
      <c r="X5332" s="6"/>
      <c r="Y5332" s="5"/>
      <c r="Z5332" s="5"/>
      <c r="AA5332" s="5" t="str">
        <f>IF(ActividadesCom[[#This Row],[NIVEL 4]]&lt;&gt;0,VLOOKUP(ActividadesCom[[#This Row],[NIVEL 4]],Catálogo!A:B,2,FALSE),"")</f>
        <v/>
      </c>
      <c r="AB5332" s="5"/>
      <c r="AC5332" s="6"/>
      <c r="AD5332" s="5"/>
      <c r="AE5332" s="5"/>
      <c r="AF5332" s="5" t="str">
        <f>IF(ActividadesCom[[#This Row],[NIVEL 5]]&lt;&gt;0,VLOOKUP(ActividadesCom[[#This Row],[NIVEL 5]],Catálogo!A:B,2,FALSE),"")</f>
        <v/>
      </c>
      <c r="AG5332" s="5"/>
    </row>
    <row r="5333" spans="1:33" ht="28.5" customHeight="1" x14ac:dyDescent="0.25">
      <c r="A5333" s="7">
        <v>26470257</v>
      </c>
      <c r="B5333" s="10" t="str">
        <f>VLOOKUP(ActividadesCom[[#This Row],[NO. DE CONTROL]],'LISTADO ESTUDIANTES'!A:C,2,FALSE)</f>
        <v>TACU ESPINOSA BRYAN AARON</v>
      </c>
      <c r="C5333" s="6" t="str">
        <f>VLOOKUP(ActividadesCom[[#This Row],[NO. DE CONTROL]],'LISTADO ESTUDIANTES'!A:C,3,FALSE)</f>
        <v>INGENIERIA QUIMICA</v>
      </c>
      <c r="D5333" s="5" t="str">
        <f>VLOOKUP(ActividadesCom[[#This Row],[NO. DE CONTROL]],'LISTADO ESTUDIANTES'!A:D,4,FALSE)</f>
        <v>ACTIVO(A)</v>
      </c>
      <c r="E5333" s="7">
        <f>SUM(ActividadesCom[[#This Row],[CRÉD. 1]],ActividadesCom[[#This Row],[CRÉD. 2]],ActividadesCom[[#This Row],[CRÉD. 3]],ActividadesCom[[#This Row],[CRÉD. 4]],ActividadesCom[[#This Row],[CRÉD. 5]])</f>
        <v>0</v>
      </c>
      <c r="F5333" s="5" t="str">
        <f>IF(ActividadesCom[[#This Row],[ÚLTIMO SEMESTRE CON CRÉDITOS]]&gt;0,ROUND(AVERAGE(ActividadesCom[[#This Row],[VALOR NIVEL 5]],ActividadesCom[[#This Row],[VALOR NIVEL 4]],ActividadesCom[[#This Row],[VALOR NIVEL 3]],ActividadesCom[[#This Row],[VALOR NIVEL 2]],ActividadesCom[[#This Row],[VALOR NIVEL 1]]),0),"")</f>
        <v/>
      </c>
      <c r="G5333" s="7" t="str">
        <f>IF(ActividadesCom[[#This Row],[PROMEDIO]]="","",IF(ActividadesCom[[#This Row],[PROMEDIO]]&gt;=4,"EXCELENTE",IF(ActividadesCom[[#This Row],[PROMEDIO]]&gt;=3,"NOTABLE",IF(ActividadesCom[[#This Row],[PROMEDIO]]&gt;=2,"BUENO",IF(ActividadesCom[[#This Row],[PROMEDIO]]=1,"SUFICIENTE","")))))</f>
        <v/>
      </c>
      <c r="H5333" s="5">
        <f>MAX(ActividadesCom[[#This Row],[PERÍODO 1]],ActividadesCom[[#This Row],[PERÍODO 2]],ActividadesCom[[#This Row],[PERÍODO 3]],ActividadesCom[[#This Row],[PERÍODO 4]],ActividadesCom[[#This Row],[PERÍODO 5]])</f>
        <v>0</v>
      </c>
      <c r="I5333" s="6"/>
      <c r="J5333" s="5"/>
      <c r="K5333" s="5"/>
      <c r="L5333" s="5" t="str">
        <f>IF(ActividadesCom[[#This Row],[NIVEL 1]]&lt;&gt;0,VLOOKUP(ActividadesCom[[#This Row],[NIVEL 1]],Catálogo!A:B,2,FALSE),"")</f>
        <v/>
      </c>
      <c r="M5333" s="5"/>
      <c r="N5333" s="6"/>
      <c r="O5333" s="5"/>
      <c r="P5333" s="5"/>
      <c r="Q5333" s="5" t="str">
        <f>IF(ActividadesCom[[#This Row],[NIVEL 2]]&lt;&gt;0,VLOOKUP(ActividadesCom[[#This Row],[NIVEL 2]],Catálogo!A:B,2,FALSE),"")</f>
        <v/>
      </c>
      <c r="R5333" s="5"/>
      <c r="S5333" s="6"/>
      <c r="T5333" s="5"/>
      <c r="U5333" s="5"/>
      <c r="V5333" s="5" t="str">
        <f>IF(ActividadesCom[[#This Row],[NIVEL 3]]&lt;&gt;0,VLOOKUP(ActividadesCom[[#This Row],[NIVEL 3]],Catálogo!A:B,2,FALSE),"")</f>
        <v/>
      </c>
      <c r="W5333" s="5"/>
      <c r="X5333" s="6"/>
      <c r="Y5333" s="5"/>
      <c r="Z5333" s="5"/>
      <c r="AA5333" s="5" t="str">
        <f>IF(ActividadesCom[[#This Row],[NIVEL 4]]&lt;&gt;0,VLOOKUP(ActividadesCom[[#This Row],[NIVEL 4]],Catálogo!A:B,2,FALSE),"")</f>
        <v/>
      </c>
      <c r="AB5333" s="5"/>
      <c r="AC5333" s="6"/>
      <c r="AD5333" s="5"/>
      <c r="AE5333" s="5"/>
      <c r="AF5333" s="5" t="str">
        <f>IF(ActividadesCom[[#This Row],[NIVEL 5]]&lt;&gt;0,VLOOKUP(ActividadesCom[[#This Row],[NIVEL 5]],Catálogo!A:B,2,FALSE),"")</f>
        <v/>
      </c>
      <c r="AG5333" s="5"/>
    </row>
    <row r="5334" spans="1:33" ht="28.5" customHeight="1" x14ac:dyDescent="0.25">
      <c r="A5334" s="7">
        <v>26470258</v>
      </c>
      <c r="B5334" s="10" t="str">
        <f>VLOOKUP(ActividadesCom[[#This Row],[NO. DE CONTROL]],'LISTADO ESTUDIANTES'!A:C,2,FALSE)</f>
        <v>VALENCIA ALEJANDRO SARAHI GUADALUPE</v>
      </c>
      <c r="C5334" s="6" t="str">
        <f>VLOOKUP(ActividadesCom[[#This Row],[NO. DE CONTROL]],'LISTADO ESTUDIANTES'!A:C,3,FALSE)</f>
        <v>INGENIERIA QUIMICA</v>
      </c>
      <c r="D5334" s="5" t="str">
        <f>VLOOKUP(ActividadesCom[[#This Row],[NO. DE CONTROL]],'LISTADO ESTUDIANTES'!A:D,4,FALSE)</f>
        <v>ACTIVO(A)</v>
      </c>
      <c r="E5334" s="7">
        <f>SUM(ActividadesCom[[#This Row],[CRÉD. 1]],ActividadesCom[[#This Row],[CRÉD. 2]],ActividadesCom[[#This Row],[CRÉD. 3]],ActividadesCom[[#This Row],[CRÉD. 4]],ActividadesCom[[#This Row],[CRÉD. 5]])</f>
        <v>0</v>
      </c>
      <c r="F5334" s="5" t="str">
        <f>IF(ActividadesCom[[#This Row],[ÚLTIMO SEMESTRE CON CRÉDITOS]]&gt;0,ROUND(AVERAGE(ActividadesCom[[#This Row],[VALOR NIVEL 5]],ActividadesCom[[#This Row],[VALOR NIVEL 4]],ActividadesCom[[#This Row],[VALOR NIVEL 3]],ActividadesCom[[#This Row],[VALOR NIVEL 2]],ActividadesCom[[#This Row],[VALOR NIVEL 1]]),0),"")</f>
        <v/>
      </c>
      <c r="G5334" s="7" t="str">
        <f>IF(ActividadesCom[[#This Row],[PROMEDIO]]="","",IF(ActividadesCom[[#This Row],[PROMEDIO]]&gt;=4,"EXCELENTE",IF(ActividadesCom[[#This Row],[PROMEDIO]]&gt;=3,"NOTABLE",IF(ActividadesCom[[#This Row],[PROMEDIO]]&gt;=2,"BUENO",IF(ActividadesCom[[#This Row],[PROMEDIO]]=1,"SUFICIENTE","")))))</f>
        <v/>
      </c>
      <c r="H5334" s="5">
        <f>MAX(ActividadesCom[[#This Row],[PERÍODO 1]],ActividadesCom[[#This Row],[PERÍODO 2]],ActividadesCom[[#This Row],[PERÍODO 3]],ActividadesCom[[#This Row],[PERÍODO 4]],ActividadesCom[[#This Row],[PERÍODO 5]])</f>
        <v>0</v>
      </c>
      <c r="I5334" s="6"/>
      <c r="J5334" s="5"/>
      <c r="K5334" s="5"/>
      <c r="L5334" s="5" t="str">
        <f>IF(ActividadesCom[[#This Row],[NIVEL 1]]&lt;&gt;0,VLOOKUP(ActividadesCom[[#This Row],[NIVEL 1]],Catálogo!A:B,2,FALSE),"")</f>
        <v/>
      </c>
      <c r="M5334" s="5"/>
      <c r="N5334" s="6"/>
      <c r="O5334" s="5"/>
      <c r="P5334" s="5"/>
      <c r="Q5334" s="5" t="str">
        <f>IF(ActividadesCom[[#This Row],[NIVEL 2]]&lt;&gt;0,VLOOKUP(ActividadesCom[[#This Row],[NIVEL 2]],Catálogo!A:B,2,FALSE),"")</f>
        <v/>
      </c>
      <c r="R5334" s="5"/>
      <c r="S5334" s="6"/>
      <c r="T5334" s="5"/>
      <c r="U5334" s="5"/>
      <c r="V5334" s="5" t="str">
        <f>IF(ActividadesCom[[#This Row],[NIVEL 3]]&lt;&gt;0,VLOOKUP(ActividadesCom[[#This Row],[NIVEL 3]],Catálogo!A:B,2,FALSE),"")</f>
        <v/>
      </c>
      <c r="W5334" s="5"/>
      <c r="X5334" s="6"/>
      <c r="Y5334" s="5"/>
      <c r="Z5334" s="5"/>
      <c r="AA5334" s="5" t="str">
        <f>IF(ActividadesCom[[#This Row],[NIVEL 4]]&lt;&gt;0,VLOOKUP(ActividadesCom[[#This Row],[NIVEL 4]],Catálogo!A:B,2,FALSE),"")</f>
        <v/>
      </c>
      <c r="AB5334" s="5"/>
      <c r="AC5334" s="6"/>
      <c r="AD5334" s="5"/>
      <c r="AE5334" s="5"/>
      <c r="AF5334" s="5" t="str">
        <f>IF(ActividadesCom[[#This Row],[NIVEL 5]]&lt;&gt;0,VLOOKUP(ActividadesCom[[#This Row],[NIVEL 5]],Catálogo!A:B,2,FALSE),"")</f>
        <v/>
      </c>
      <c r="AG5334" s="5"/>
    </row>
    <row r="5335" spans="1:33" ht="28.5" customHeight="1" x14ac:dyDescent="0.25">
      <c r="A5335" s="7">
        <v>26470259</v>
      </c>
      <c r="B5335" s="10" t="str">
        <f>VLOOKUP(ActividadesCom[[#This Row],[NO. DE CONTROL]],'LISTADO ESTUDIANTES'!A:C,2,FALSE)</f>
        <v>HERRERA FUENTES EVELYN</v>
      </c>
      <c r="C5335" s="6" t="str">
        <f>VLOOKUP(ActividadesCom[[#This Row],[NO. DE CONTROL]],'LISTADO ESTUDIANTES'!A:C,3,FALSE)</f>
        <v>ARQUITECTURA</v>
      </c>
      <c r="D5335" s="5" t="str">
        <f>VLOOKUP(ActividadesCom[[#This Row],[NO. DE CONTROL]],'LISTADO ESTUDIANTES'!A:D,4,FALSE)</f>
        <v>ACTIVO(A)</v>
      </c>
      <c r="E5335" s="7">
        <f>SUM(ActividadesCom[[#This Row],[CRÉD. 1]],ActividadesCom[[#This Row],[CRÉD. 2]],ActividadesCom[[#This Row],[CRÉD. 3]],ActividadesCom[[#This Row],[CRÉD. 4]],ActividadesCom[[#This Row],[CRÉD. 5]])</f>
        <v>0</v>
      </c>
      <c r="F5335" s="5" t="str">
        <f>IF(ActividadesCom[[#This Row],[ÚLTIMO SEMESTRE CON CRÉDITOS]]&gt;0,ROUND(AVERAGE(ActividadesCom[[#This Row],[VALOR NIVEL 5]],ActividadesCom[[#This Row],[VALOR NIVEL 4]],ActividadesCom[[#This Row],[VALOR NIVEL 3]],ActividadesCom[[#This Row],[VALOR NIVEL 2]],ActividadesCom[[#This Row],[VALOR NIVEL 1]]),0),"")</f>
        <v/>
      </c>
      <c r="G5335" s="7" t="str">
        <f>IF(ActividadesCom[[#This Row],[PROMEDIO]]="","",IF(ActividadesCom[[#This Row],[PROMEDIO]]&gt;=4,"EXCELENTE",IF(ActividadesCom[[#This Row],[PROMEDIO]]&gt;=3,"NOTABLE",IF(ActividadesCom[[#This Row],[PROMEDIO]]&gt;=2,"BUENO",IF(ActividadesCom[[#This Row],[PROMEDIO]]=1,"SUFICIENTE","")))))</f>
        <v/>
      </c>
      <c r="H5335" s="5">
        <f>MAX(ActividadesCom[[#This Row],[PERÍODO 1]],ActividadesCom[[#This Row],[PERÍODO 2]],ActividadesCom[[#This Row],[PERÍODO 3]],ActividadesCom[[#This Row],[PERÍODO 4]],ActividadesCom[[#This Row],[PERÍODO 5]])</f>
        <v>0</v>
      </c>
      <c r="I5335" s="6"/>
      <c r="J5335" s="5"/>
      <c r="K5335" s="5"/>
      <c r="L5335" s="5" t="str">
        <f>IF(ActividadesCom[[#This Row],[NIVEL 1]]&lt;&gt;0,VLOOKUP(ActividadesCom[[#This Row],[NIVEL 1]],Catálogo!A:B,2,FALSE),"")</f>
        <v/>
      </c>
      <c r="M5335" s="5"/>
      <c r="N5335" s="6"/>
      <c r="O5335" s="5"/>
      <c r="P5335" s="5"/>
      <c r="Q5335" s="5" t="str">
        <f>IF(ActividadesCom[[#This Row],[NIVEL 2]]&lt;&gt;0,VLOOKUP(ActividadesCom[[#This Row],[NIVEL 2]],Catálogo!A:B,2,FALSE),"")</f>
        <v/>
      </c>
      <c r="R5335" s="5"/>
      <c r="S5335" s="6"/>
      <c r="T5335" s="5"/>
      <c r="U5335" s="5"/>
      <c r="V5335" s="5" t="str">
        <f>IF(ActividadesCom[[#This Row],[NIVEL 3]]&lt;&gt;0,VLOOKUP(ActividadesCom[[#This Row],[NIVEL 3]],Catálogo!A:B,2,FALSE),"")</f>
        <v/>
      </c>
      <c r="W5335" s="5"/>
      <c r="X5335" s="6"/>
      <c r="Y5335" s="5"/>
      <c r="Z5335" s="5"/>
      <c r="AA5335" s="5" t="str">
        <f>IF(ActividadesCom[[#This Row],[NIVEL 4]]&lt;&gt;0,VLOOKUP(ActividadesCom[[#This Row],[NIVEL 4]],Catálogo!A:B,2,FALSE),"")</f>
        <v/>
      </c>
      <c r="AB5335" s="5"/>
      <c r="AC5335" s="6"/>
      <c r="AD5335" s="5"/>
      <c r="AE5335" s="5"/>
      <c r="AF5335" s="5" t="str">
        <f>IF(ActividadesCom[[#This Row],[NIVEL 5]]&lt;&gt;0,VLOOKUP(ActividadesCom[[#This Row],[NIVEL 5]],Catálogo!A:B,2,FALSE),"")</f>
        <v/>
      </c>
      <c r="AG5335" s="5"/>
    </row>
    <row r="5336" spans="1:33" ht="28.5" customHeight="1" x14ac:dyDescent="0.25">
      <c r="A5336" s="7">
        <v>26470260</v>
      </c>
      <c r="B5336" s="10" t="str">
        <f>VLOOKUP(ActividadesCom[[#This Row],[NO. DE CONTROL]],'LISTADO ESTUDIANTES'!A:C,2,FALSE)</f>
        <v>KEB CENTENO GILARE CANDELARIA</v>
      </c>
      <c r="C5336" s="6" t="str">
        <f>VLOOKUP(ActividadesCom[[#This Row],[NO. DE CONTROL]],'LISTADO ESTUDIANTES'!A:C,3,FALSE)</f>
        <v>ARQUITECTURA</v>
      </c>
      <c r="D5336" s="5" t="str">
        <f>VLOOKUP(ActividadesCom[[#This Row],[NO. DE CONTROL]],'LISTADO ESTUDIANTES'!A:D,4,FALSE)</f>
        <v>ACTIVO(A)</v>
      </c>
      <c r="E5336" s="7">
        <f>SUM(ActividadesCom[[#This Row],[CRÉD. 1]],ActividadesCom[[#This Row],[CRÉD. 2]],ActividadesCom[[#This Row],[CRÉD. 3]],ActividadesCom[[#This Row],[CRÉD. 4]],ActividadesCom[[#This Row],[CRÉD. 5]])</f>
        <v>0</v>
      </c>
      <c r="F5336" s="5" t="str">
        <f>IF(ActividadesCom[[#This Row],[ÚLTIMO SEMESTRE CON CRÉDITOS]]&gt;0,ROUND(AVERAGE(ActividadesCom[[#This Row],[VALOR NIVEL 5]],ActividadesCom[[#This Row],[VALOR NIVEL 4]],ActividadesCom[[#This Row],[VALOR NIVEL 3]],ActividadesCom[[#This Row],[VALOR NIVEL 2]],ActividadesCom[[#This Row],[VALOR NIVEL 1]]),0),"")</f>
        <v/>
      </c>
      <c r="G5336" s="7" t="str">
        <f>IF(ActividadesCom[[#This Row],[PROMEDIO]]="","",IF(ActividadesCom[[#This Row],[PROMEDIO]]&gt;=4,"EXCELENTE",IF(ActividadesCom[[#This Row],[PROMEDIO]]&gt;=3,"NOTABLE",IF(ActividadesCom[[#This Row],[PROMEDIO]]&gt;=2,"BUENO",IF(ActividadesCom[[#This Row],[PROMEDIO]]=1,"SUFICIENTE","")))))</f>
        <v/>
      </c>
      <c r="H5336" s="5">
        <f>MAX(ActividadesCom[[#This Row],[PERÍODO 1]],ActividadesCom[[#This Row],[PERÍODO 2]],ActividadesCom[[#This Row],[PERÍODO 3]],ActividadesCom[[#This Row],[PERÍODO 4]],ActividadesCom[[#This Row],[PERÍODO 5]])</f>
        <v>0</v>
      </c>
      <c r="I5336" s="6"/>
      <c r="J5336" s="5"/>
      <c r="K5336" s="5"/>
      <c r="L5336" s="5" t="str">
        <f>IF(ActividadesCom[[#This Row],[NIVEL 1]]&lt;&gt;0,VLOOKUP(ActividadesCom[[#This Row],[NIVEL 1]],Catálogo!A:B,2,FALSE),"")</f>
        <v/>
      </c>
      <c r="M5336" s="5"/>
      <c r="N5336" s="6"/>
      <c r="O5336" s="5"/>
      <c r="P5336" s="5"/>
      <c r="Q5336" s="5" t="str">
        <f>IF(ActividadesCom[[#This Row],[NIVEL 2]]&lt;&gt;0,VLOOKUP(ActividadesCom[[#This Row],[NIVEL 2]],Catálogo!A:B,2,FALSE),"")</f>
        <v/>
      </c>
      <c r="R5336" s="5"/>
      <c r="S5336" s="6"/>
      <c r="T5336" s="5"/>
      <c r="U5336" s="5"/>
      <c r="V5336" s="5" t="str">
        <f>IF(ActividadesCom[[#This Row],[NIVEL 3]]&lt;&gt;0,VLOOKUP(ActividadesCom[[#This Row],[NIVEL 3]],Catálogo!A:B,2,FALSE),"")</f>
        <v/>
      </c>
      <c r="W5336" s="5"/>
      <c r="X5336" s="6"/>
      <c r="Y5336" s="5"/>
      <c r="Z5336" s="5"/>
      <c r="AA5336" s="5" t="str">
        <f>IF(ActividadesCom[[#This Row],[NIVEL 4]]&lt;&gt;0,VLOOKUP(ActividadesCom[[#This Row],[NIVEL 4]],Catálogo!A:B,2,FALSE),"")</f>
        <v/>
      </c>
      <c r="AB5336" s="5"/>
      <c r="AC5336" s="6"/>
      <c r="AD5336" s="5"/>
      <c r="AE5336" s="5"/>
      <c r="AF5336" s="5" t="str">
        <f>IF(ActividadesCom[[#This Row],[NIVEL 5]]&lt;&gt;0,VLOOKUP(ActividadesCom[[#This Row],[NIVEL 5]],Catálogo!A:B,2,FALSE),"")</f>
        <v/>
      </c>
      <c r="AG5336" s="5"/>
    </row>
    <row r="5337" spans="1:33" ht="28.5" customHeight="1" x14ac:dyDescent="0.25">
      <c r="A5337" s="7">
        <v>26470261</v>
      </c>
      <c r="B5337" s="10" t="str">
        <f>VLOOKUP(ActividadesCom[[#This Row],[NO. DE CONTROL]],'LISTADO ESTUDIANTES'!A:C,2,FALSE)</f>
        <v>MENDOZA CERVERA MAURICIO JOSUE</v>
      </c>
      <c r="C5337" s="6" t="str">
        <f>VLOOKUP(ActividadesCom[[#This Row],[NO. DE CONTROL]],'LISTADO ESTUDIANTES'!A:C,3,FALSE)</f>
        <v>ARQUITECTURA</v>
      </c>
      <c r="D5337" s="5" t="str">
        <f>VLOOKUP(ActividadesCom[[#This Row],[NO. DE CONTROL]],'LISTADO ESTUDIANTES'!A:D,4,FALSE)</f>
        <v>ACTIVO(A)</v>
      </c>
      <c r="E5337" s="7">
        <f>SUM(ActividadesCom[[#This Row],[CRÉD. 1]],ActividadesCom[[#This Row],[CRÉD. 2]],ActividadesCom[[#This Row],[CRÉD. 3]],ActividadesCom[[#This Row],[CRÉD. 4]],ActividadesCom[[#This Row],[CRÉD. 5]])</f>
        <v>0</v>
      </c>
      <c r="F5337" s="5" t="str">
        <f>IF(ActividadesCom[[#This Row],[ÚLTIMO SEMESTRE CON CRÉDITOS]]&gt;0,ROUND(AVERAGE(ActividadesCom[[#This Row],[VALOR NIVEL 5]],ActividadesCom[[#This Row],[VALOR NIVEL 4]],ActividadesCom[[#This Row],[VALOR NIVEL 3]],ActividadesCom[[#This Row],[VALOR NIVEL 2]],ActividadesCom[[#This Row],[VALOR NIVEL 1]]),0),"")</f>
        <v/>
      </c>
      <c r="G5337" s="7" t="str">
        <f>IF(ActividadesCom[[#This Row],[PROMEDIO]]="","",IF(ActividadesCom[[#This Row],[PROMEDIO]]&gt;=4,"EXCELENTE",IF(ActividadesCom[[#This Row],[PROMEDIO]]&gt;=3,"NOTABLE",IF(ActividadesCom[[#This Row],[PROMEDIO]]&gt;=2,"BUENO",IF(ActividadesCom[[#This Row],[PROMEDIO]]=1,"SUFICIENTE","")))))</f>
        <v/>
      </c>
      <c r="H5337" s="5">
        <f>MAX(ActividadesCom[[#This Row],[PERÍODO 1]],ActividadesCom[[#This Row],[PERÍODO 2]],ActividadesCom[[#This Row],[PERÍODO 3]],ActividadesCom[[#This Row],[PERÍODO 4]],ActividadesCom[[#This Row],[PERÍODO 5]])</f>
        <v>0</v>
      </c>
      <c r="I5337" s="6"/>
      <c r="J5337" s="5"/>
      <c r="K5337" s="5"/>
      <c r="L5337" s="5" t="str">
        <f>IF(ActividadesCom[[#This Row],[NIVEL 1]]&lt;&gt;0,VLOOKUP(ActividadesCom[[#This Row],[NIVEL 1]],Catálogo!A:B,2,FALSE),"")</f>
        <v/>
      </c>
      <c r="M5337" s="5"/>
      <c r="N5337" s="6"/>
      <c r="O5337" s="5"/>
      <c r="P5337" s="5"/>
      <c r="Q5337" s="5" t="str">
        <f>IF(ActividadesCom[[#This Row],[NIVEL 2]]&lt;&gt;0,VLOOKUP(ActividadesCom[[#This Row],[NIVEL 2]],Catálogo!A:B,2,FALSE),"")</f>
        <v/>
      </c>
      <c r="R5337" s="5"/>
      <c r="S5337" s="6"/>
      <c r="T5337" s="5"/>
      <c r="U5337" s="5"/>
      <c r="V5337" s="5" t="str">
        <f>IF(ActividadesCom[[#This Row],[NIVEL 3]]&lt;&gt;0,VLOOKUP(ActividadesCom[[#This Row],[NIVEL 3]],Catálogo!A:B,2,FALSE),"")</f>
        <v/>
      </c>
      <c r="W5337" s="5"/>
      <c r="X5337" s="6"/>
      <c r="Y5337" s="5"/>
      <c r="Z5337" s="5"/>
      <c r="AA5337" s="5" t="str">
        <f>IF(ActividadesCom[[#This Row],[NIVEL 4]]&lt;&gt;0,VLOOKUP(ActividadesCom[[#This Row],[NIVEL 4]],Catálogo!A:B,2,FALSE),"")</f>
        <v/>
      </c>
      <c r="AB5337" s="5"/>
      <c r="AC5337" s="6"/>
      <c r="AD5337" s="5"/>
      <c r="AE5337" s="5"/>
      <c r="AF5337" s="5" t="str">
        <f>IF(ActividadesCom[[#This Row],[NIVEL 5]]&lt;&gt;0,VLOOKUP(ActividadesCom[[#This Row],[NIVEL 5]],Catálogo!A:B,2,FALSE),"")</f>
        <v/>
      </c>
      <c r="AG5337" s="5"/>
    </row>
    <row r="5338" spans="1:33" ht="28.5" customHeight="1" x14ac:dyDescent="0.25">
      <c r="A5338" s="7">
        <v>26470262</v>
      </c>
      <c r="B5338" s="10" t="str">
        <f>VLOOKUP(ActividadesCom[[#This Row],[NO. DE CONTROL]],'LISTADO ESTUDIANTES'!A:C,2,FALSE)</f>
        <v>PUERTO CHAVEZ DIEGO DEL JESUS</v>
      </c>
      <c r="C5338" s="6" t="str">
        <f>VLOOKUP(ActividadesCom[[#This Row],[NO. DE CONTROL]],'LISTADO ESTUDIANTES'!A:C,3,FALSE)</f>
        <v>ARQUITECTURA</v>
      </c>
      <c r="D5338" s="5" t="str">
        <f>VLOOKUP(ActividadesCom[[#This Row],[NO. DE CONTROL]],'LISTADO ESTUDIANTES'!A:D,4,FALSE)</f>
        <v>ACTIVO(A)</v>
      </c>
      <c r="E5338" s="7">
        <f>SUM(ActividadesCom[[#This Row],[CRÉD. 1]],ActividadesCom[[#This Row],[CRÉD. 2]],ActividadesCom[[#This Row],[CRÉD. 3]],ActividadesCom[[#This Row],[CRÉD. 4]],ActividadesCom[[#This Row],[CRÉD. 5]])</f>
        <v>0</v>
      </c>
      <c r="F5338" s="5" t="str">
        <f>IF(ActividadesCom[[#This Row],[ÚLTIMO SEMESTRE CON CRÉDITOS]]&gt;0,ROUND(AVERAGE(ActividadesCom[[#This Row],[VALOR NIVEL 5]],ActividadesCom[[#This Row],[VALOR NIVEL 4]],ActividadesCom[[#This Row],[VALOR NIVEL 3]],ActividadesCom[[#This Row],[VALOR NIVEL 2]],ActividadesCom[[#This Row],[VALOR NIVEL 1]]),0),"")</f>
        <v/>
      </c>
      <c r="G5338" s="7" t="str">
        <f>IF(ActividadesCom[[#This Row],[PROMEDIO]]="","",IF(ActividadesCom[[#This Row],[PROMEDIO]]&gt;=4,"EXCELENTE",IF(ActividadesCom[[#This Row],[PROMEDIO]]&gt;=3,"NOTABLE",IF(ActividadesCom[[#This Row],[PROMEDIO]]&gt;=2,"BUENO",IF(ActividadesCom[[#This Row],[PROMEDIO]]=1,"SUFICIENTE","")))))</f>
        <v/>
      </c>
      <c r="H5338" s="5">
        <f>MAX(ActividadesCom[[#This Row],[PERÍODO 1]],ActividadesCom[[#This Row],[PERÍODO 2]],ActividadesCom[[#This Row],[PERÍODO 3]],ActividadesCom[[#This Row],[PERÍODO 4]],ActividadesCom[[#This Row],[PERÍODO 5]])</f>
        <v>0</v>
      </c>
      <c r="I5338" s="6"/>
      <c r="J5338" s="5"/>
      <c r="K5338" s="5"/>
      <c r="L5338" s="5" t="str">
        <f>IF(ActividadesCom[[#This Row],[NIVEL 1]]&lt;&gt;0,VLOOKUP(ActividadesCom[[#This Row],[NIVEL 1]],Catálogo!A:B,2,FALSE),"")</f>
        <v/>
      </c>
      <c r="M5338" s="5"/>
      <c r="N5338" s="6"/>
      <c r="O5338" s="5"/>
      <c r="P5338" s="5"/>
      <c r="Q5338" s="5" t="str">
        <f>IF(ActividadesCom[[#This Row],[NIVEL 2]]&lt;&gt;0,VLOOKUP(ActividadesCom[[#This Row],[NIVEL 2]],Catálogo!A:B,2,FALSE),"")</f>
        <v/>
      </c>
      <c r="R5338" s="5"/>
      <c r="S5338" s="6"/>
      <c r="T5338" s="5"/>
      <c r="U5338" s="5"/>
      <c r="V5338" s="5" t="str">
        <f>IF(ActividadesCom[[#This Row],[NIVEL 3]]&lt;&gt;0,VLOOKUP(ActividadesCom[[#This Row],[NIVEL 3]],Catálogo!A:B,2,FALSE),"")</f>
        <v/>
      </c>
      <c r="W5338" s="5"/>
      <c r="X5338" s="6"/>
      <c r="Y5338" s="5"/>
      <c r="Z5338" s="5"/>
      <c r="AA5338" s="5" t="str">
        <f>IF(ActividadesCom[[#This Row],[NIVEL 4]]&lt;&gt;0,VLOOKUP(ActividadesCom[[#This Row],[NIVEL 4]],Catálogo!A:B,2,FALSE),"")</f>
        <v/>
      </c>
      <c r="AB5338" s="5"/>
      <c r="AC5338" s="6"/>
      <c r="AD5338" s="5"/>
      <c r="AE5338" s="5"/>
      <c r="AF5338" s="5" t="str">
        <f>IF(ActividadesCom[[#This Row],[NIVEL 5]]&lt;&gt;0,VLOOKUP(ActividadesCom[[#This Row],[NIVEL 5]],Catálogo!A:B,2,FALSE),"")</f>
        <v/>
      </c>
      <c r="AG5338" s="5"/>
    </row>
    <row r="5339" spans="1:33" ht="28.5" customHeight="1" x14ac:dyDescent="0.25">
      <c r="A5339" s="7">
        <v>26470263</v>
      </c>
      <c r="B5339" s="10" t="str">
        <f>VLOOKUP(ActividadesCom[[#This Row],[NO. DE CONTROL]],'LISTADO ESTUDIANTES'!A:C,2,FALSE)</f>
        <v>TAMAY MAY SHEYLIN PAULINA</v>
      </c>
      <c r="C5339" s="6" t="str">
        <f>VLOOKUP(ActividadesCom[[#This Row],[NO. DE CONTROL]],'LISTADO ESTUDIANTES'!A:C,3,FALSE)</f>
        <v>ARQUITECTURA</v>
      </c>
      <c r="D5339" s="5" t="str">
        <f>VLOOKUP(ActividadesCom[[#This Row],[NO. DE CONTROL]],'LISTADO ESTUDIANTES'!A:D,4,FALSE)</f>
        <v>ACTIVO(A)</v>
      </c>
      <c r="E5339" s="7">
        <f>SUM(ActividadesCom[[#This Row],[CRÉD. 1]],ActividadesCom[[#This Row],[CRÉD. 2]],ActividadesCom[[#This Row],[CRÉD. 3]],ActividadesCom[[#This Row],[CRÉD. 4]],ActividadesCom[[#This Row],[CRÉD. 5]])</f>
        <v>0</v>
      </c>
      <c r="F5339" s="5" t="str">
        <f>IF(ActividadesCom[[#This Row],[ÚLTIMO SEMESTRE CON CRÉDITOS]]&gt;0,ROUND(AVERAGE(ActividadesCom[[#This Row],[VALOR NIVEL 5]],ActividadesCom[[#This Row],[VALOR NIVEL 4]],ActividadesCom[[#This Row],[VALOR NIVEL 3]],ActividadesCom[[#This Row],[VALOR NIVEL 2]],ActividadesCom[[#This Row],[VALOR NIVEL 1]]),0),"")</f>
        <v/>
      </c>
      <c r="G5339" s="7" t="str">
        <f>IF(ActividadesCom[[#This Row],[PROMEDIO]]="","",IF(ActividadesCom[[#This Row],[PROMEDIO]]&gt;=4,"EXCELENTE",IF(ActividadesCom[[#This Row],[PROMEDIO]]&gt;=3,"NOTABLE",IF(ActividadesCom[[#This Row],[PROMEDIO]]&gt;=2,"BUENO",IF(ActividadesCom[[#This Row],[PROMEDIO]]=1,"SUFICIENTE","")))))</f>
        <v/>
      </c>
      <c r="H5339" s="5">
        <f>MAX(ActividadesCom[[#This Row],[PERÍODO 1]],ActividadesCom[[#This Row],[PERÍODO 2]],ActividadesCom[[#This Row],[PERÍODO 3]],ActividadesCom[[#This Row],[PERÍODO 4]],ActividadesCom[[#This Row],[PERÍODO 5]])</f>
        <v>0</v>
      </c>
      <c r="I5339" s="6"/>
      <c r="J5339" s="5"/>
      <c r="K5339" s="5"/>
      <c r="L5339" s="5" t="str">
        <f>IF(ActividadesCom[[#This Row],[NIVEL 1]]&lt;&gt;0,VLOOKUP(ActividadesCom[[#This Row],[NIVEL 1]],Catálogo!A:B,2,FALSE),"")</f>
        <v/>
      </c>
      <c r="M5339" s="5"/>
      <c r="N5339" s="6"/>
      <c r="O5339" s="5"/>
      <c r="P5339" s="5"/>
      <c r="Q5339" s="5" t="str">
        <f>IF(ActividadesCom[[#This Row],[NIVEL 2]]&lt;&gt;0,VLOOKUP(ActividadesCom[[#This Row],[NIVEL 2]],Catálogo!A:B,2,FALSE),"")</f>
        <v/>
      </c>
      <c r="R5339" s="5"/>
      <c r="S5339" s="6"/>
      <c r="T5339" s="5"/>
      <c r="U5339" s="5"/>
      <c r="V5339" s="5" t="str">
        <f>IF(ActividadesCom[[#This Row],[NIVEL 3]]&lt;&gt;0,VLOOKUP(ActividadesCom[[#This Row],[NIVEL 3]],Catálogo!A:B,2,FALSE),"")</f>
        <v/>
      </c>
      <c r="W5339" s="5"/>
      <c r="X5339" s="6"/>
      <c r="Y5339" s="5"/>
      <c r="Z5339" s="5"/>
      <c r="AA5339" s="5" t="str">
        <f>IF(ActividadesCom[[#This Row],[NIVEL 4]]&lt;&gt;0,VLOOKUP(ActividadesCom[[#This Row],[NIVEL 4]],Catálogo!A:B,2,FALSE),"")</f>
        <v/>
      </c>
      <c r="AB5339" s="5"/>
      <c r="AC5339" s="6"/>
      <c r="AD5339" s="5"/>
      <c r="AE5339" s="5"/>
      <c r="AF5339" s="5" t="str">
        <f>IF(ActividadesCom[[#This Row],[NIVEL 5]]&lt;&gt;0,VLOOKUP(ActividadesCom[[#This Row],[NIVEL 5]],Catálogo!A:B,2,FALSE),"")</f>
        <v/>
      </c>
      <c r="AG5339" s="5"/>
    </row>
    <row r="5340" spans="1:33" ht="28.5" customHeight="1" x14ac:dyDescent="0.25">
      <c r="A5340" s="7">
        <v>26470264</v>
      </c>
      <c r="B5340" s="10" t="str">
        <f>VLOOKUP(ActividadesCom[[#This Row],[NO. DE CONTROL]],'LISTADO ESTUDIANTES'!A:C,2,FALSE)</f>
        <v>CERVERA MIER ALEJANDRO GABRIEL</v>
      </c>
      <c r="C5340" s="6" t="str">
        <f>VLOOKUP(ActividadesCom[[#This Row],[NO. DE CONTROL]],'LISTADO ESTUDIANTES'!A:C,3,FALSE)</f>
        <v>CONTADOR PUBLICO</v>
      </c>
      <c r="D5340" s="5" t="str">
        <f>VLOOKUP(ActividadesCom[[#This Row],[NO. DE CONTROL]],'LISTADO ESTUDIANTES'!A:D,4,FALSE)</f>
        <v>ACTIVO(A)</v>
      </c>
      <c r="E5340" s="7">
        <f>SUM(ActividadesCom[[#This Row],[CRÉD. 1]],ActividadesCom[[#This Row],[CRÉD. 2]],ActividadesCom[[#This Row],[CRÉD. 3]],ActividadesCom[[#This Row],[CRÉD. 4]],ActividadesCom[[#This Row],[CRÉD. 5]])</f>
        <v>0</v>
      </c>
      <c r="F5340" s="5" t="str">
        <f>IF(ActividadesCom[[#This Row],[ÚLTIMO SEMESTRE CON CRÉDITOS]]&gt;0,ROUND(AVERAGE(ActividadesCom[[#This Row],[VALOR NIVEL 5]],ActividadesCom[[#This Row],[VALOR NIVEL 4]],ActividadesCom[[#This Row],[VALOR NIVEL 3]],ActividadesCom[[#This Row],[VALOR NIVEL 2]],ActividadesCom[[#This Row],[VALOR NIVEL 1]]),0),"")</f>
        <v/>
      </c>
      <c r="G5340" s="7" t="str">
        <f>IF(ActividadesCom[[#This Row],[PROMEDIO]]="","",IF(ActividadesCom[[#This Row],[PROMEDIO]]&gt;=4,"EXCELENTE",IF(ActividadesCom[[#This Row],[PROMEDIO]]&gt;=3,"NOTABLE",IF(ActividadesCom[[#This Row],[PROMEDIO]]&gt;=2,"BUENO",IF(ActividadesCom[[#This Row],[PROMEDIO]]=1,"SUFICIENTE","")))))</f>
        <v/>
      </c>
      <c r="H5340" s="5">
        <f>MAX(ActividadesCom[[#This Row],[PERÍODO 1]],ActividadesCom[[#This Row],[PERÍODO 2]],ActividadesCom[[#This Row],[PERÍODO 3]],ActividadesCom[[#This Row],[PERÍODO 4]],ActividadesCom[[#This Row],[PERÍODO 5]])</f>
        <v>0</v>
      </c>
      <c r="I5340" s="6"/>
      <c r="J5340" s="5"/>
      <c r="K5340" s="5"/>
      <c r="L5340" s="5" t="str">
        <f>IF(ActividadesCom[[#This Row],[NIVEL 1]]&lt;&gt;0,VLOOKUP(ActividadesCom[[#This Row],[NIVEL 1]],Catálogo!A:B,2,FALSE),"")</f>
        <v/>
      </c>
      <c r="M5340" s="5"/>
      <c r="N5340" s="6"/>
      <c r="O5340" s="5"/>
      <c r="P5340" s="5"/>
      <c r="Q5340" s="5" t="str">
        <f>IF(ActividadesCom[[#This Row],[NIVEL 2]]&lt;&gt;0,VLOOKUP(ActividadesCom[[#This Row],[NIVEL 2]],Catálogo!A:B,2,FALSE),"")</f>
        <v/>
      </c>
      <c r="R5340" s="5"/>
      <c r="S5340" s="6"/>
      <c r="T5340" s="5"/>
      <c r="U5340" s="5"/>
      <c r="V5340" s="5" t="str">
        <f>IF(ActividadesCom[[#This Row],[NIVEL 3]]&lt;&gt;0,VLOOKUP(ActividadesCom[[#This Row],[NIVEL 3]],Catálogo!A:B,2,FALSE),"")</f>
        <v/>
      </c>
      <c r="W5340" s="5"/>
      <c r="X5340" s="6"/>
      <c r="Y5340" s="5"/>
      <c r="Z5340" s="5"/>
      <c r="AA5340" s="5" t="str">
        <f>IF(ActividadesCom[[#This Row],[NIVEL 4]]&lt;&gt;0,VLOOKUP(ActividadesCom[[#This Row],[NIVEL 4]],Catálogo!A:B,2,FALSE),"")</f>
        <v/>
      </c>
      <c r="AB5340" s="5"/>
      <c r="AC5340" s="6"/>
      <c r="AD5340" s="5"/>
      <c r="AE5340" s="5"/>
      <c r="AF5340" s="5" t="str">
        <f>IF(ActividadesCom[[#This Row],[NIVEL 5]]&lt;&gt;0,VLOOKUP(ActividadesCom[[#This Row],[NIVEL 5]],Catálogo!A:B,2,FALSE),"")</f>
        <v/>
      </c>
      <c r="AG5340" s="5"/>
    </row>
    <row r="5341" spans="1:33" ht="28.5" customHeight="1" x14ac:dyDescent="0.25">
      <c r="A5341" s="7">
        <v>26470265</v>
      </c>
      <c r="B5341" s="10" t="str">
        <f>VLOOKUP(ActividadesCom[[#This Row],[NO. DE CONTROL]],'LISTADO ESTUDIANTES'!A:C,2,FALSE)</f>
        <v>CASTRO NOH JUAN CARLOS</v>
      </c>
      <c r="C5341" s="6" t="str">
        <f>VLOOKUP(ActividadesCom[[#This Row],[NO. DE CONTROL]],'LISTADO ESTUDIANTES'!A:C,3,FALSE)</f>
        <v>INGENIERIA CIVIL</v>
      </c>
      <c r="D5341" s="5" t="str">
        <f>VLOOKUP(ActividadesCom[[#This Row],[NO. DE CONTROL]],'LISTADO ESTUDIANTES'!A:D,4,FALSE)</f>
        <v>ACTIVO(A)</v>
      </c>
      <c r="E5341" s="7">
        <f>SUM(ActividadesCom[[#This Row],[CRÉD. 1]],ActividadesCom[[#This Row],[CRÉD. 2]],ActividadesCom[[#This Row],[CRÉD. 3]],ActividadesCom[[#This Row],[CRÉD. 4]],ActividadesCom[[#This Row],[CRÉD. 5]])</f>
        <v>0</v>
      </c>
      <c r="F5341" s="5" t="str">
        <f>IF(ActividadesCom[[#This Row],[ÚLTIMO SEMESTRE CON CRÉDITOS]]&gt;0,ROUND(AVERAGE(ActividadesCom[[#This Row],[VALOR NIVEL 5]],ActividadesCom[[#This Row],[VALOR NIVEL 4]],ActividadesCom[[#This Row],[VALOR NIVEL 3]],ActividadesCom[[#This Row],[VALOR NIVEL 2]],ActividadesCom[[#This Row],[VALOR NIVEL 1]]),0),"")</f>
        <v/>
      </c>
      <c r="G5341" s="7" t="str">
        <f>IF(ActividadesCom[[#This Row],[PROMEDIO]]="","",IF(ActividadesCom[[#This Row],[PROMEDIO]]&gt;=4,"EXCELENTE",IF(ActividadesCom[[#This Row],[PROMEDIO]]&gt;=3,"NOTABLE",IF(ActividadesCom[[#This Row],[PROMEDIO]]&gt;=2,"BUENO",IF(ActividadesCom[[#This Row],[PROMEDIO]]=1,"SUFICIENTE","")))))</f>
        <v/>
      </c>
      <c r="H5341" s="5">
        <f>MAX(ActividadesCom[[#This Row],[PERÍODO 1]],ActividadesCom[[#This Row],[PERÍODO 2]],ActividadesCom[[#This Row],[PERÍODO 3]],ActividadesCom[[#This Row],[PERÍODO 4]],ActividadesCom[[#This Row],[PERÍODO 5]])</f>
        <v>0</v>
      </c>
      <c r="I5341" s="6"/>
      <c r="J5341" s="5"/>
      <c r="K5341" s="5"/>
      <c r="L5341" s="5" t="str">
        <f>IF(ActividadesCom[[#This Row],[NIVEL 1]]&lt;&gt;0,VLOOKUP(ActividadesCom[[#This Row],[NIVEL 1]],Catálogo!A:B,2,FALSE),"")</f>
        <v/>
      </c>
      <c r="M5341" s="5"/>
      <c r="N5341" s="6"/>
      <c r="O5341" s="5"/>
      <c r="P5341" s="5"/>
      <c r="Q5341" s="5" t="str">
        <f>IF(ActividadesCom[[#This Row],[NIVEL 2]]&lt;&gt;0,VLOOKUP(ActividadesCom[[#This Row],[NIVEL 2]],Catálogo!A:B,2,FALSE),"")</f>
        <v/>
      </c>
      <c r="R5341" s="5"/>
      <c r="S5341" s="6"/>
      <c r="T5341" s="5"/>
      <c r="U5341" s="5"/>
      <c r="V5341" s="5" t="str">
        <f>IF(ActividadesCom[[#This Row],[NIVEL 3]]&lt;&gt;0,VLOOKUP(ActividadesCom[[#This Row],[NIVEL 3]],Catálogo!A:B,2,FALSE),"")</f>
        <v/>
      </c>
      <c r="W5341" s="5"/>
      <c r="X5341" s="6"/>
      <c r="Y5341" s="5"/>
      <c r="Z5341" s="5"/>
      <c r="AA5341" s="5" t="str">
        <f>IF(ActividadesCom[[#This Row],[NIVEL 4]]&lt;&gt;0,VLOOKUP(ActividadesCom[[#This Row],[NIVEL 4]],Catálogo!A:B,2,FALSE),"")</f>
        <v/>
      </c>
      <c r="AB5341" s="5"/>
      <c r="AC5341" s="6"/>
      <c r="AD5341" s="5"/>
      <c r="AE5341" s="5"/>
      <c r="AF5341" s="5" t="str">
        <f>IF(ActividadesCom[[#This Row],[NIVEL 5]]&lt;&gt;0,VLOOKUP(ActividadesCom[[#This Row],[NIVEL 5]],Catálogo!A:B,2,FALSE),"")</f>
        <v/>
      </c>
      <c r="AG5341" s="5"/>
    </row>
    <row r="5342" spans="1:33" ht="28.5" customHeight="1" x14ac:dyDescent="0.25">
      <c r="A5342" s="7">
        <v>26470266</v>
      </c>
      <c r="B5342" s="10" t="str">
        <f>VLOOKUP(ActividadesCom[[#This Row],[NO. DE CONTROL]],'LISTADO ESTUDIANTES'!A:C,2,FALSE)</f>
        <v>HUCHIN GARCIA BRAYAN</v>
      </c>
      <c r="C5342" s="6" t="str">
        <f>VLOOKUP(ActividadesCom[[#This Row],[NO. DE CONTROL]],'LISTADO ESTUDIANTES'!A:C,3,FALSE)</f>
        <v>INGENIERIA CIVIL</v>
      </c>
      <c r="D5342" s="5" t="str">
        <f>VLOOKUP(ActividadesCom[[#This Row],[NO. DE CONTROL]],'LISTADO ESTUDIANTES'!A:D,4,FALSE)</f>
        <v>ACTIVO(A)</v>
      </c>
      <c r="E5342" s="7">
        <f>SUM(ActividadesCom[[#This Row],[CRÉD. 1]],ActividadesCom[[#This Row],[CRÉD. 2]],ActividadesCom[[#This Row],[CRÉD. 3]],ActividadesCom[[#This Row],[CRÉD. 4]],ActividadesCom[[#This Row],[CRÉD. 5]])</f>
        <v>0</v>
      </c>
      <c r="F5342" s="5" t="str">
        <f>IF(ActividadesCom[[#This Row],[ÚLTIMO SEMESTRE CON CRÉDITOS]]&gt;0,ROUND(AVERAGE(ActividadesCom[[#This Row],[VALOR NIVEL 5]],ActividadesCom[[#This Row],[VALOR NIVEL 4]],ActividadesCom[[#This Row],[VALOR NIVEL 3]],ActividadesCom[[#This Row],[VALOR NIVEL 2]],ActividadesCom[[#This Row],[VALOR NIVEL 1]]),0),"")</f>
        <v/>
      </c>
      <c r="G5342" s="7" t="str">
        <f>IF(ActividadesCom[[#This Row],[PROMEDIO]]="","",IF(ActividadesCom[[#This Row],[PROMEDIO]]&gt;=4,"EXCELENTE",IF(ActividadesCom[[#This Row],[PROMEDIO]]&gt;=3,"NOTABLE",IF(ActividadesCom[[#This Row],[PROMEDIO]]&gt;=2,"BUENO",IF(ActividadesCom[[#This Row],[PROMEDIO]]=1,"SUFICIENTE","")))))</f>
        <v/>
      </c>
      <c r="H5342" s="5">
        <f>MAX(ActividadesCom[[#This Row],[PERÍODO 1]],ActividadesCom[[#This Row],[PERÍODO 2]],ActividadesCom[[#This Row],[PERÍODO 3]],ActividadesCom[[#This Row],[PERÍODO 4]],ActividadesCom[[#This Row],[PERÍODO 5]])</f>
        <v>0</v>
      </c>
      <c r="I5342" s="6"/>
      <c r="J5342" s="5"/>
      <c r="K5342" s="5"/>
      <c r="L5342" s="5" t="str">
        <f>IF(ActividadesCom[[#This Row],[NIVEL 1]]&lt;&gt;0,VLOOKUP(ActividadesCom[[#This Row],[NIVEL 1]],Catálogo!A:B,2,FALSE),"")</f>
        <v/>
      </c>
      <c r="M5342" s="5"/>
      <c r="N5342" s="6"/>
      <c r="O5342" s="5"/>
      <c r="P5342" s="5"/>
      <c r="Q5342" s="5" t="str">
        <f>IF(ActividadesCom[[#This Row],[NIVEL 2]]&lt;&gt;0,VLOOKUP(ActividadesCom[[#This Row],[NIVEL 2]],Catálogo!A:B,2,FALSE),"")</f>
        <v/>
      </c>
      <c r="R5342" s="5"/>
      <c r="S5342" s="6"/>
      <c r="T5342" s="5"/>
      <c r="U5342" s="5"/>
      <c r="V5342" s="5" t="str">
        <f>IF(ActividadesCom[[#This Row],[NIVEL 3]]&lt;&gt;0,VLOOKUP(ActividadesCom[[#This Row],[NIVEL 3]],Catálogo!A:B,2,FALSE),"")</f>
        <v/>
      </c>
      <c r="W5342" s="5"/>
      <c r="X5342" s="6"/>
      <c r="Y5342" s="5"/>
      <c r="Z5342" s="5"/>
      <c r="AA5342" s="5" t="str">
        <f>IF(ActividadesCom[[#This Row],[NIVEL 4]]&lt;&gt;0,VLOOKUP(ActividadesCom[[#This Row],[NIVEL 4]],Catálogo!A:B,2,FALSE),"")</f>
        <v/>
      </c>
      <c r="AB5342" s="5"/>
      <c r="AC5342" s="6"/>
      <c r="AD5342" s="5"/>
      <c r="AE5342" s="5"/>
      <c r="AF5342" s="5" t="str">
        <f>IF(ActividadesCom[[#This Row],[NIVEL 5]]&lt;&gt;0,VLOOKUP(ActividadesCom[[#This Row],[NIVEL 5]],Catálogo!A:B,2,FALSE),"")</f>
        <v/>
      </c>
      <c r="AG5342" s="5"/>
    </row>
    <row r="5343" spans="1:33" ht="28.5" customHeight="1" x14ac:dyDescent="0.25">
      <c r="A5343" s="7">
        <v>26470267</v>
      </c>
      <c r="B5343" s="10" t="str">
        <f>VLOOKUP(ActividadesCom[[#This Row],[NO. DE CONTROL]],'LISTADO ESTUDIANTES'!A:C,2,FALSE)</f>
        <v>UITZ UC MIGUEL ANGEL</v>
      </c>
      <c r="C5343" s="6" t="str">
        <f>VLOOKUP(ActividadesCom[[#This Row],[NO. DE CONTROL]],'LISTADO ESTUDIANTES'!A:C,3,FALSE)</f>
        <v>INGENIERIA CIVIL</v>
      </c>
      <c r="D5343" s="5" t="str">
        <f>VLOOKUP(ActividadesCom[[#This Row],[NO. DE CONTROL]],'LISTADO ESTUDIANTES'!A:D,4,FALSE)</f>
        <v>ACTIVO(A)</v>
      </c>
      <c r="E5343" s="7">
        <f>SUM(ActividadesCom[[#This Row],[CRÉD. 1]],ActividadesCom[[#This Row],[CRÉD. 2]],ActividadesCom[[#This Row],[CRÉD. 3]],ActividadesCom[[#This Row],[CRÉD. 4]],ActividadesCom[[#This Row],[CRÉD. 5]])</f>
        <v>0</v>
      </c>
      <c r="F5343" s="5" t="str">
        <f>IF(ActividadesCom[[#This Row],[ÚLTIMO SEMESTRE CON CRÉDITOS]]&gt;0,ROUND(AVERAGE(ActividadesCom[[#This Row],[VALOR NIVEL 5]],ActividadesCom[[#This Row],[VALOR NIVEL 4]],ActividadesCom[[#This Row],[VALOR NIVEL 3]],ActividadesCom[[#This Row],[VALOR NIVEL 2]],ActividadesCom[[#This Row],[VALOR NIVEL 1]]),0),"")</f>
        <v/>
      </c>
      <c r="G5343" s="7" t="str">
        <f>IF(ActividadesCom[[#This Row],[PROMEDIO]]="","",IF(ActividadesCom[[#This Row],[PROMEDIO]]&gt;=4,"EXCELENTE",IF(ActividadesCom[[#This Row],[PROMEDIO]]&gt;=3,"NOTABLE",IF(ActividadesCom[[#This Row],[PROMEDIO]]&gt;=2,"BUENO",IF(ActividadesCom[[#This Row],[PROMEDIO]]=1,"SUFICIENTE","")))))</f>
        <v/>
      </c>
      <c r="H5343" s="5">
        <f>MAX(ActividadesCom[[#This Row],[PERÍODO 1]],ActividadesCom[[#This Row],[PERÍODO 2]],ActividadesCom[[#This Row],[PERÍODO 3]],ActividadesCom[[#This Row],[PERÍODO 4]],ActividadesCom[[#This Row],[PERÍODO 5]])</f>
        <v>0</v>
      </c>
      <c r="I5343" s="6"/>
      <c r="J5343" s="5"/>
      <c r="K5343" s="5"/>
      <c r="L5343" s="5" t="str">
        <f>IF(ActividadesCom[[#This Row],[NIVEL 1]]&lt;&gt;0,VLOOKUP(ActividadesCom[[#This Row],[NIVEL 1]],Catálogo!A:B,2,FALSE),"")</f>
        <v/>
      </c>
      <c r="M5343" s="5"/>
      <c r="N5343" s="6"/>
      <c r="O5343" s="5"/>
      <c r="P5343" s="5"/>
      <c r="Q5343" s="5" t="str">
        <f>IF(ActividadesCom[[#This Row],[NIVEL 2]]&lt;&gt;0,VLOOKUP(ActividadesCom[[#This Row],[NIVEL 2]],Catálogo!A:B,2,FALSE),"")</f>
        <v/>
      </c>
      <c r="R5343" s="5"/>
      <c r="S5343" s="6"/>
      <c r="T5343" s="5"/>
      <c r="U5343" s="5"/>
      <c r="V5343" s="5" t="str">
        <f>IF(ActividadesCom[[#This Row],[NIVEL 3]]&lt;&gt;0,VLOOKUP(ActividadesCom[[#This Row],[NIVEL 3]],Catálogo!A:B,2,FALSE),"")</f>
        <v/>
      </c>
      <c r="W5343" s="5"/>
      <c r="X5343" s="6"/>
      <c r="Y5343" s="5"/>
      <c r="Z5343" s="5"/>
      <c r="AA5343" s="5" t="str">
        <f>IF(ActividadesCom[[#This Row],[NIVEL 4]]&lt;&gt;0,VLOOKUP(ActividadesCom[[#This Row],[NIVEL 4]],Catálogo!A:B,2,FALSE),"")</f>
        <v/>
      </c>
      <c r="AB5343" s="5"/>
      <c r="AC5343" s="6"/>
      <c r="AD5343" s="5"/>
      <c r="AE5343" s="5"/>
      <c r="AF5343" s="5" t="str">
        <f>IF(ActividadesCom[[#This Row],[NIVEL 5]]&lt;&gt;0,VLOOKUP(ActividadesCom[[#This Row],[NIVEL 5]],Catálogo!A:B,2,FALSE),"")</f>
        <v/>
      </c>
      <c r="AG5343" s="5"/>
    </row>
    <row r="5344" spans="1:33" ht="28.5" customHeight="1" x14ac:dyDescent="0.25">
      <c r="A5344" s="7">
        <v>26470268</v>
      </c>
      <c r="B5344" s="10" t="str">
        <f>VLOOKUP(ActividadesCom[[#This Row],[NO. DE CONTROL]],'LISTADO ESTUDIANTES'!A:C,2,FALSE)</f>
        <v>SANTOS PUC DAVID DE JESUS</v>
      </c>
      <c r="C5344" s="6" t="str">
        <f>VLOOKUP(ActividadesCom[[#This Row],[NO. DE CONTROL]],'LISTADO ESTUDIANTES'!A:C,3,FALSE)</f>
        <v>INGENIERIA CIVIL</v>
      </c>
      <c r="D5344" s="5" t="str">
        <f>VLOOKUP(ActividadesCom[[#This Row],[NO. DE CONTROL]],'LISTADO ESTUDIANTES'!A:D,4,FALSE)</f>
        <v>ACTIVO(A)</v>
      </c>
      <c r="E5344" s="7">
        <f>SUM(ActividadesCom[[#This Row],[CRÉD. 1]],ActividadesCom[[#This Row],[CRÉD. 2]],ActividadesCom[[#This Row],[CRÉD. 3]],ActividadesCom[[#This Row],[CRÉD. 4]],ActividadesCom[[#This Row],[CRÉD. 5]])</f>
        <v>0</v>
      </c>
      <c r="F5344" s="5" t="str">
        <f>IF(ActividadesCom[[#This Row],[ÚLTIMO SEMESTRE CON CRÉDITOS]]&gt;0,ROUND(AVERAGE(ActividadesCom[[#This Row],[VALOR NIVEL 5]],ActividadesCom[[#This Row],[VALOR NIVEL 4]],ActividadesCom[[#This Row],[VALOR NIVEL 3]],ActividadesCom[[#This Row],[VALOR NIVEL 2]],ActividadesCom[[#This Row],[VALOR NIVEL 1]]),0),"")</f>
        <v/>
      </c>
      <c r="G5344" s="7" t="str">
        <f>IF(ActividadesCom[[#This Row],[PROMEDIO]]="","",IF(ActividadesCom[[#This Row],[PROMEDIO]]&gt;=4,"EXCELENTE",IF(ActividadesCom[[#This Row],[PROMEDIO]]&gt;=3,"NOTABLE",IF(ActividadesCom[[#This Row],[PROMEDIO]]&gt;=2,"BUENO",IF(ActividadesCom[[#This Row],[PROMEDIO]]=1,"SUFICIENTE","")))))</f>
        <v/>
      </c>
      <c r="H5344" s="5">
        <f>MAX(ActividadesCom[[#This Row],[PERÍODO 1]],ActividadesCom[[#This Row],[PERÍODO 2]],ActividadesCom[[#This Row],[PERÍODO 3]],ActividadesCom[[#This Row],[PERÍODO 4]],ActividadesCom[[#This Row],[PERÍODO 5]])</f>
        <v>0</v>
      </c>
      <c r="I5344" s="6"/>
      <c r="J5344" s="5"/>
      <c r="K5344" s="5"/>
      <c r="L5344" s="5" t="str">
        <f>IF(ActividadesCom[[#This Row],[NIVEL 1]]&lt;&gt;0,VLOOKUP(ActividadesCom[[#This Row],[NIVEL 1]],Catálogo!A:B,2,FALSE),"")</f>
        <v/>
      </c>
      <c r="M5344" s="5"/>
      <c r="N5344" s="6"/>
      <c r="O5344" s="5"/>
      <c r="P5344" s="5"/>
      <c r="Q5344" s="5" t="str">
        <f>IF(ActividadesCom[[#This Row],[NIVEL 2]]&lt;&gt;0,VLOOKUP(ActividadesCom[[#This Row],[NIVEL 2]],Catálogo!A:B,2,FALSE),"")</f>
        <v/>
      </c>
      <c r="R5344" s="5"/>
      <c r="S5344" s="6"/>
      <c r="T5344" s="5"/>
      <c r="U5344" s="5"/>
      <c r="V5344" s="5" t="str">
        <f>IF(ActividadesCom[[#This Row],[NIVEL 3]]&lt;&gt;0,VLOOKUP(ActividadesCom[[#This Row],[NIVEL 3]],Catálogo!A:B,2,FALSE),"")</f>
        <v/>
      </c>
      <c r="W5344" s="5"/>
      <c r="X5344" s="6"/>
      <c r="Y5344" s="5"/>
      <c r="Z5344" s="5"/>
      <c r="AA5344" s="5" t="str">
        <f>IF(ActividadesCom[[#This Row],[NIVEL 4]]&lt;&gt;0,VLOOKUP(ActividadesCom[[#This Row],[NIVEL 4]],Catálogo!A:B,2,FALSE),"")</f>
        <v/>
      </c>
      <c r="AB5344" s="5"/>
      <c r="AC5344" s="6"/>
      <c r="AD5344" s="5"/>
      <c r="AE5344" s="5"/>
      <c r="AF5344" s="5" t="str">
        <f>IF(ActividadesCom[[#This Row],[NIVEL 5]]&lt;&gt;0,VLOOKUP(ActividadesCom[[#This Row],[NIVEL 5]],Catálogo!A:B,2,FALSE),"")</f>
        <v/>
      </c>
      <c r="AG5344" s="5"/>
    </row>
    <row r="5345" spans="1:33" ht="28.5" customHeight="1" x14ac:dyDescent="0.25">
      <c r="A5345" s="7">
        <v>26470269</v>
      </c>
      <c r="B5345" s="10" t="str">
        <f>VLOOKUP(ActividadesCom[[#This Row],[NO. DE CONTROL]],'LISTADO ESTUDIANTES'!A:C,2,FALSE)</f>
        <v>HOY MORALES ERWIN ALEJANDRO</v>
      </c>
      <c r="C5345" s="6" t="str">
        <f>VLOOKUP(ActividadesCom[[#This Row],[NO. DE CONTROL]],'LISTADO ESTUDIANTES'!A:C,3,FALSE)</f>
        <v>INGENIERIA EN ADMINISTRACION</v>
      </c>
      <c r="D5345" s="5" t="str">
        <f>VLOOKUP(ActividadesCom[[#This Row],[NO. DE CONTROL]],'LISTADO ESTUDIANTES'!A:D,4,FALSE)</f>
        <v>ACTIVO(A)</v>
      </c>
      <c r="E5345" s="7">
        <f>SUM(ActividadesCom[[#This Row],[CRÉD. 1]],ActividadesCom[[#This Row],[CRÉD. 2]],ActividadesCom[[#This Row],[CRÉD. 3]],ActividadesCom[[#This Row],[CRÉD. 4]],ActividadesCom[[#This Row],[CRÉD. 5]])</f>
        <v>0</v>
      </c>
      <c r="F5345" s="5" t="str">
        <f>IF(ActividadesCom[[#This Row],[ÚLTIMO SEMESTRE CON CRÉDITOS]]&gt;0,ROUND(AVERAGE(ActividadesCom[[#This Row],[VALOR NIVEL 5]],ActividadesCom[[#This Row],[VALOR NIVEL 4]],ActividadesCom[[#This Row],[VALOR NIVEL 3]],ActividadesCom[[#This Row],[VALOR NIVEL 2]],ActividadesCom[[#This Row],[VALOR NIVEL 1]]),0),"")</f>
        <v/>
      </c>
      <c r="G5345" s="7" t="str">
        <f>IF(ActividadesCom[[#This Row],[PROMEDIO]]="","",IF(ActividadesCom[[#This Row],[PROMEDIO]]&gt;=4,"EXCELENTE",IF(ActividadesCom[[#This Row],[PROMEDIO]]&gt;=3,"NOTABLE",IF(ActividadesCom[[#This Row],[PROMEDIO]]&gt;=2,"BUENO",IF(ActividadesCom[[#This Row],[PROMEDIO]]=1,"SUFICIENTE","")))))</f>
        <v/>
      </c>
      <c r="H5345" s="5">
        <f>MAX(ActividadesCom[[#This Row],[PERÍODO 1]],ActividadesCom[[#This Row],[PERÍODO 2]],ActividadesCom[[#This Row],[PERÍODO 3]],ActividadesCom[[#This Row],[PERÍODO 4]],ActividadesCom[[#This Row],[PERÍODO 5]])</f>
        <v>0</v>
      </c>
      <c r="I5345" s="6"/>
      <c r="J5345" s="5"/>
      <c r="K5345" s="5"/>
      <c r="L5345" s="5" t="str">
        <f>IF(ActividadesCom[[#This Row],[NIVEL 1]]&lt;&gt;0,VLOOKUP(ActividadesCom[[#This Row],[NIVEL 1]],Catálogo!A:B,2,FALSE),"")</f>
        <v/>
      </c>
      <c r="M5345" s="5"/>
      <c r="N5345" s="6"/>
      <c r="O5345" s="5"/>
      <c r="P5345" s="5"/>
      <c r="Q5345" s="5" t="str">
        <f>IF(ActividadesCom[[#This Row],[NIVEL 2]]&lt;&gt;0,VLOOKUP(ActividadesCom[[#This Row],[NIVEL 2]],Catálogo!A:B,2,FALSE),"")</f>
        <v/>
      </c>
      <c r="R5345" s="5"/>
      <c r="S5345" s="6"/>
      <c r="T5345" s="5"/>
      <c r="U5345" s="5"/>
      <c r="V5345" s="5" t="str">
        <f>IF(ActividadesCom[[#This Row],[NIVEL 3]]&lt;&gt;0,VLOOKUP(ActividadesCom[[#This Row],[NIVEL 3]],Catálogo!A:B,2,FALSE),"")</f>
        <v/>
      </c>
      <c r="W5345" s="5"/>
      <c r="X5345" s="6"/>
      <c r="Y5345" s="5"/>
      <c r="Z5345" s="5"/>
      <c r="AA5345" s="5" t="str">
        <f>IF(ActividadesCom[[#This Row],[NIVEL 4]]&lt;&gt;0,VLOOKUP(ActividadesCom[[#This Row],[NIVEL 4]],Catálogo!A:B,2,FALSE),"")</f>
        <v/>
      </c>
      <c r="AB5345" s="5"/>
      <c r="AC5345" s="6"/>
      <c r="AD5345" s="5"/>
      <c r="AE5345" s="5"/>
      <c r="AF5345" s="5" t="str">
        <f>IF(ActividadesCom[[#This Row],[NIVEL 5]]&lt;&gt;0,VLOOKUP(ActividadesCom[[#This Row],[NIVEL 5]],Catálogo!A:B,2,FALSE),"")</f>
        <v/>
      </c>
      <c r="AG5345" s="5"/>
    </row>
    <row r="5346" spans="1:33" ht="28.5" customHeight="1" x14ac:dyDescent="0.25">
      <c r="A5346" s="7">
        <v>26470270</v>
      </c>
      <c r="B5346" s="10" t="str">
        <f>VLOOKUP(ActividadesCom[[#This Row],[NO. DE CONTROL]],'LISTADO ESTUDIANTES'!A:C,2,FALSE)</f>
        <v>NAAL EK LIMBERTH JESUS</v>
      </c>
      <c r="C5346" s="6" t="str">
        <f>VLOOKUP(ActividadesCom[[#This Row],[NO. DE CONTROL]],'LISTADO ESTUDIANTES'!A:C,3,FALSE)</f>
        <v>INGENIERIA EN ADMINISTRACION</v>
      </c>
      <c r="D5346" s="5" t="str">
        <f>VLOOKUP(ActividadesCom[[#This Row],[NO. DE CONTROL]],'LISTADO ESTUDIANTES'!A:D,4,FALSE)</f>
        <v>ACTIVO(A)</v>
      </c>
      <c r="E5346" s="7">
        <f>SUM(ActividadesCom[[#This Row],[CRÉD. 1]],ActividadesCom[[#This Row],[CRÉD. 2]],ActividadesCom[[#This Row],[CRÉD. 3]],ActividadesCom[[#This Row],[CRÉD. 4]],ActividadesCom[[#This Row],[CRÉD. 5]])</f>
        <v>0</v>
      </c>
      <c r="F5346" s="5" t="str">
        <f>IF(ActividadesCom[[#This Row],[ÚLTIMO SEMESTRE CON CRÉDITOS]]&gt;0,ROUND(AVERAGE(ActividadesCom[[#This Row],[VALOR NIVEL 5]],ActividadesCom[[#This Row],[VALOR NIVEL 4]],ActividadesCom[[#This Row],[VALOR NIVEL 3]],ActividadesCom[[#This Row],[VALOR NIVEL 2]],ActividadesCom[[#This Row],[VALOR NIVEL 1]]),0),"")</f>
        <v/>
      </c>
      <c r="G5346" s="7" t="str">
        <f>IF(ActividadesCom[[#This Row],[PROMEDIO]]="","",IF(ActividadesCom[[#This Row],[PROMEDIO]]&gt;=4,"EXCELENTE",IF(ActividadesCom[[#This Row],[PROMEDIO]]&gt;=3,"NOTABLE",IF(ActividadesCom[[#This Row],[PROMEDIO]]&gt;=2,"BUENO",IF(ActividadesCom[[#This Row],[PROMEDIO]]=1,"SUFICIENTE","")))))</f>
        <v/>
      </c>
      <c r="H5346" s="5">
        <f>MAX(ActividadesCom[[#This Row],[PERÍODO 1]],ActividadesCom[[#This Row],[PERÍODO 2]],ActividadesCom[[#This Row],[PERÍODO 3]],ActividadesCom[[#This Row],[PERÍODO 4]],ActividadesCom[[#This Row],[PERÍODO 5]])</f>
        <v>0</v>
      </c>
      <c r="I5346" s="6"/>
      <c r="J5346" s="5"/>
      <c r="K5346" s="5"/>
      <c r="L5346" s="5" t="str">
        <f>IF(ActividadesCom[[#This Row],[NIVEL 1]]&lt;&gt;0,VLOOKUP(ActividadesCom[[#This Row],[NIVEL 1]],Catálogo!A:B,2,FALSE),"")</f>
        <v/>
      </c>
      <c r="M5346" s="5"/>
      <c r="N5346" s="6"/>
      <c r="O5346" s="5"/>
      <c r="P5346" s="5"/>
      <c r="Q5346" s="5" t="str">
        <f>IF(ActividadesCom[[#This Row],[NIVEL 2]]&lt;&gt;0,VLOOKUP(ActividadesCom[[#This Row],[NIVEL 2]],Catálogo!A:B,2,FALSE),"")</f>
        <v/>
      </c>
      <c r="R5346" s="5"/>
      <c r="S5346" s="6"/>
      <c r="T5346" s="5"/>
      <c r="U5346" s="5"/>
      <c r="V5346" s="5" t="str">
        <f>IF(ActividadesCom[[#This Row],[NIVEL 3]]&lt;&gt;0,VLOOKUP(ActividadesCom[[#This Row],[NIVEL 3]],Catálogo!A:B,2,FALSE),"")</f>
        <v/>
      </c>
      <c r="W5346" s="5"/>
      <c r="X5346" s="6"/>
      <c r="Y5346" s="5"/>
      <c r="Z5346" s="5"/>
      <c r="AA5346" s="5" t="str">
        <f>IF(ActividadesCom[[#This Row],[NIVEL 4]]&lt;&gt;0,VLOOKUP(ActividadesCom[[#This Row],[NIVEL 4]],Catálogo!A:B,2,FALSE),"")</f>
        <v/>
      </c>
      <c r="AB5346" s="5"/>
      <c r="AC5346" s="6"/>
      <c r="AD5346" s="5"/>
      <c r="AE5346" s="5"/>
      <c r="AF5346" s="5" t="str">
        <f>IF(ActividadesCom[[#This Row],[NIVEL 5]]&lt;&gt;0,VLOOKUP(ActividadesCom[[#This Row],[NIVEL 5]],Catálogo!A:B,2,FALSE),"")</f>
        <v/>
      </c>
      <c r="AG5346" s="5"/>
    </row>
    <row r="5347" spans="1:33" ht="28.5" customHeight="1" x14ac:dyDescent="0.25">
      <c r="A5347" s="7">
        <v>26470271</v>
      </c>
      <c r="B5347" s="10" t="str">
        <f>VLOOKUP(ActividadesCom[[#This Row],[NO. DE CONTROL]],'LISTADO ESTUDIANTES'!A:C,2,FALSE)</f>
        <v>NOJ MENDEZ ESTHER ELIBETZAIRA</v>
      </c>
      <c r="C5347" s="6" t="str">
        <f>VLOOKUP(ActividadesCom[[#This Row],[NO. DE CONTROL]],'LISTADO ESTUDIANTES'!A:C,3,FALSE)</f>
        <v>INGENIERIA EN ADMINISTRACION</v>
      </c>
      <c r="D5347" s="5" t="str">
        <f>VLOOKUP(ActividadesCom[[#This Row],[NO. DE CONTROL]],'LISTADO ESTUDIANTES'!A:D,4,FALSE)</f>
        <v>ACTIVO(A)</v>
      </c>
      <c r="E5347" s="7">
        <f>SUM(ActividadesCom[[#This Row],[CRÉD. 1]],ActividadesCom[[#This Row],[CRÉD. 2]],ActividadesCom[[#This Row],[CRÉD. 3]],ActividadesCom[[#This Row],[CRÉD. 4]],ActividadesCom[[#This Row],[CRÉD. 5]])</f>
        <v>0</v>
      </c>
      <c r="F5347" s="5" t="str">
        <f>IF(ActividadesCom[[#This Row],[ÚLTIMO SEMESTRE CON CRÉDITOS]]&gt;0,ROUND(AVERAGE(ActividadesCom[[#This Row],[VALOR NIVEL 5]],ActividadesCom[[#This Row],[VALOR NIVEL 4]],ActividadesCom[[#This Row],[VALOR NIVEL 3]],ActividadesCom[[#This Row],[VALOR NIVEL 2]],ActividadesCom[[#This Row],[VALOR NIVEL 1]]),0),"")</f>
        <v/>
      </c>
      <c r="G5347" s="7" t="str">
        <f>IF(ActividadesCom[[#This Row],[PROMEDIO]]="","",IF(ActividadesCom[[#This Row],[PROMEDIO]]&gt;=4,"EXCELENTE",IF(ActividadesCom[[#This Row],[PROMEDIO]]&gt;=3,"NOTABLE",IF(ActividadesCom[[#This Row],[PROMEDIO]]&gt;=2,"BUENO",IF(ActividadesCom[[#This Row],[PROMEDIO]]=1,"SUFICIENTE","")))))</f>
        <v/>
      </c>
      <c r="H5347" s="5">
        <f>MAX(ActividadesCom[[#This Row],[PERÍODO 1]],ActividadesCom[[#This Row],[PERÍODO 2]],ActividadesCom[[#This Row],[PERÍODO 3]],ActividadesCom[[#This Row],[PERÍODO 4]],ActividadesCom[[#This Row],[PERÍODO 5]])</f>
        <v>0</v>
      </c>
      <c r="I5347" s="6"/>
      <c r="J5347" s="5"/>
      <c r="K5347" s="5"/>
      <c r="L5347" s="5" t="str">
        <f>IF(ActividadesCom[[#This Row],[NIVEL 1]]&lt;&gt;0,VLOOKUP(ActividadesCom[[#This Row],[NIVEL 1]],Catálogo!A:B,2,FALSE),"")</f>
        <v/>
      </c>
      <c r="M5347" s="5"/>
      <c r="N5347" s="6"/>
      <c r="O5347" s="5"/>
      <c r="P5347" s="5"/>
      <c r="Q5347" s="5" t="str">
        <f>IF(ActividadesCom[[#This Row],[NIVEL 2]]&lt;&gt;0,VLOOKUP(ActividadesCom[[#This Row],[NIVEL 2]],Catálogo!A:B,2,FALSE),"")</f>
        <v/>
      </c>
      <c r="R5347" s="5"/>
      <c r="S5347" s="6"/>
      <c r="T5347" s="5"/>
      <c r="U5347" s="5"/>
      <c r="V5347" s="5" t="str">
        <f>IF(ActividadesCom[[#This Row],[NIVEL 3]]&lt;&gt;0,VLOOKUP(ActividadesCom[[#This Row],[NIVEL 3]],Catálogo!A:B,2,FALSE),"")</f>
        <v/>
      </c>
      <c r="W5347" s="5"/>
      <c r="X5347" s="6"/>
      <c r="Y5347" s="5"/>
      <c r="Z5347" s="5"/>
      <c r="AA5347" s="5" t="str">
        <f>IF(ActividadesCom[[#This Row],[NIVEL 4]]&lt;&gt;0,VLOOKUP(ActividadesCom[[#This Row],[NIVEL 4]],Catálogo!A:B,2,FALSE),"")</f>
        <v/>
      </c>
      <c r="AB5347" s="5"/>
      <c r="AC5347" s="6"/>
      <c r="AD5347" s="5"/>
      <c r="AE5347" s="5"/>
      <c r="AF5347" s="5" t="str">
        <f>IF(ActividadesCom[[#This Row],[NIVEL 5]]&lt;&gt;0,VLOOKUP(ActividadesCom[[#This Row],[NIVEL 5]],Catálogo!A:B,2,FALSE),"")</f>
        <v/>
      </c>
      <c r="AG5347" s="5"/>
    </row>
    <row r="5348" spans="1:33" ht="28.5" customHeight="1" x14ac:dyDescent="0.25">
      <c r="A5348" s="7">
        <v>26470272</v>
      </c>
      <c r="B5348" s="10" t="str">
        <f>VLOOKUP(ActividadesCom[[#This Row],[NO. DE CONTROL]],'LISTADO ESTUDIANTES'!A:C,2,FALSE)</f>
        <v>CABRERA GOMEZ GERALDINE GUADALUPE</v>
      </c>
      <c r="C5348" s="6" t="str">
        <f>VLOOKUP(ActividadesCom[[#This Row],[NO. DE CONTROL]],'LISTADO ESTUDIANTES'!A:C,3,FALSE)</f>
        <v>INGENIERIA EN ANIMACION DIGITAL Y EFECTOS VISUALES</v>
      </c>
      <c r="D5348" s="5" t="str">
        <f>VLOOKUP(ActividadesCom[[#This Row],[NO. DE CONTROL]],'LISTADO ESTUDIANTES'!A:D,4,FALSE)</f>
        <v>ACTIVO(A)</v>
      </c>
      <c r="E5348" s="7">
        <f>SUM(ActividadesCom[[#This Row],[CRÉD. 1]],ActividadesCom[[#This Row],[CRÉD. 2]],ActividadesCom[[#This Row],[CRÉD. 3]],ActividadesCom[[#This Row],[CRÉD. 4]],ActividadesCom[[#This Row],[CRÉD. 5]])</f>
        <v>0</v>
      </c>
      <c r="F5348" s="5" t="str">
        <f>IF(ActividadesCom[[#This Row],[ÚLTIMO SEMESTRE CON CRÉDITOS]]&gt;0,ROUND(AVERAGE(ActividadesCom[[#This Row],[VALOR NIVEL 5]],ActividadesCom[[#This Row],[VALOR NIVEL 4]],ActividadesCom[[#This Row],[VALOR NIVEL 3]],ActividadesCom[[#This Row],[VALOR NIVEL 2]],ActividadesCom[[#This Row],[VALOR NIVEL 1]]),0),"")</f>
        <v/>
      </c>
      <c r="G5348" s="7" t="str">
        <f>IF(ActividadesCom[[#This Row],[PROMEDIO]]="","",IF(ActividadesCom[[#This Row],[PROMEDIO]]&gt;=4,"EXCELENTE",IF(ActividadesCom[[#This Row],[PROMEDIO]]&gt;=3,"NOTABLE",IF(ActividadesCom[[#This Row],[PROMEDIO]]&gt;=2,"BUENO",IF(ActividadesCom[[#This Row],[PROMEDIO]]=1,"SUFICIENTE","")))))</f>
        <v/>
      </c>
      <c r="H5348" s="5">
        <f>MAX(ActividadesCom[[#This Row],[PERÍODO 1]],ActividadesCom[[#This Row],[PERÍODO 2]],ActividadesCom[[#This Row],[PERÍODO 3]],ActividadesCom[[#This Row],[PERÍODO 4]],ActividadesCom[[#This Row],[PERÍODO 5]])</f>
        <v>0</v>
      </c>
      <c r="I5348" s="6"/>
      <c r="J5348" s="5"/>
      <c r="K5348" s="5"/>
      <c r="L5348" s="5" t="str">
        <f>IF(ActividadesCom[[#This Row],[NIVEL 1]]&lt;&gt;0,VLOOKUP(ActividadesCom[[#This Row],[NIVEL 1]],Catálogo!A:B,2,FALSE),"")</f>
        <v/>
      </c>
      <c r="M5348" s="5"/>
      <c r="N5348" s="6"/>
      <c r="O5348" s="5"/>
      <c r="P5348" s="5"/>
      <c r="Q5348" s="5" t="str">
        <f>IF(ActividadesCom[[#This Row],[NIVEL 2]]&lt;&gt;0,VLOOKUP(ActividadesCom[[#This Row],[NIVEL 2]],Catálogo!A:B,2,FALSE),"")</f>
        <v/>
      </c>
      <c r="R5348" s="5"/>
      <c r="S5348" s="6"/>
      <c r="T5348" s="5"/>
      <c r="U5348" s="5"/>
      <c r="V5348" s="5" t="str">
        <f>IF(ActividadesCom[[#This Row],[NIVEL 3]]&lt;&gt;0,VLOOKUP(ActividadesCom[[#This Row],[NIVEL 3]],Catálogo!A:B,2,FALSE),"")</f>
        <v/>
      </c>
      <c r="W5348" s="5"/>
      <c r="X5348" s="6"/>
      <c r="Y5348" s="5"/>
      <c r="Z5348" s="5"/>
      <c r="AA5348" s="5" t="str">
        <f>IF(ActividadesCom[[#This Row],[NIVEL 4]]&lt;&gt;0,VLOOKUP(ActividadesCom[[#This Row],[NIVEL 4]],Catálogo!A:B,2,FALSE),"")</f>
        <v/>
      </c>
      <c r="AB5348" s="5"/>
      <c r="AC5348" s="6"/>
      <c r="AD5348" s="5"/>
      <c r="AE5348" s="5"/>
      <c r="AF5348" s="5" t="str">
        <f>IF(ActividadesCom[[#This Row],[NIVEL 5]]&lt;&gt;0,VLOOKUP(ActividadesCom[[#This Row],[NIVEL 5]],Catálogo!A:B,2,FALSE),"")</f>
        <v/>
      </c>
      <c r="AG5348" s="5"/>
    </row>
    <row r="5349" spans="1:33" ht="28.5" customHeight="1" x14ac:dyDescent="0.25">
      <c r="A5349" s="7">
        <v>26470273</v>
      </c>
      <c r="B5349" s="10" t="str">
        <f>VLOOKUP(ActividadesCom[[#This Row],[NO. DE CONTROL]],'LISTADO ESTUDIANTES'!A:C,2,FALSE)</f>
        <v>CHAN SANTOS MANUEL ALEJANDRO</v>
      </c>
      <c r="C5349" s="6" t="str">
        <f>VLOOKUP(ActividadesCom[[#This Row],[NO. DE CONTROL]],'LISTADO ESTUDIANTES'!A:C,3,FALSE)</f>
        <v>INGENIERIA EN ANIMACION DIGITAL Y EFECTOS VISUALES</v>
      </c>
      <c r="D5349" s="5" t="str">
        <f>VLOOKUP(ActividadesCom[[#This Row],[NO. DE CONTROL]],'LISTADO ESTUDIANTES'!A:D,4,FALSE)</f>
        <v>ACTIVO(A)</v>
      </c>
      <c r="E5349" s="7">
        <f>SUM(ActividadesCom[[#This Row],[CRÉD. 1]],ActividadesCom[[#This Row],[CRÉD. 2]],ActividadesCom[[#This Row],[CRÉD. 3]],ActividadesCom[[#This Row],[CRÉD. 4]],ActividadesCom[[#This Row],[CRÉD. 5]])</f>
        <v>0</v>
      </c>
      <c r="F5349" s="5" t="str">
        <f>IF(ActividadesCom[[#This Row],[ÚLTIMO SEMESTRE CON CRÉDITOS]]&gt;0,ROUND(AVERAGE(ActividadesCom[[#This Row],[VALOR NIVEL 5]],ActividadesCom[[#This Row],[VALOR NIVEL 4]],ActividadesCom[[#This Row],[VALOR NIVEL 3]],ActividadesCom[[#This Row],[VALOR NIVEL 2]],ActividadesCom[[#This Row],[VALOR NIVEL 1]]),0),"")</f>
        <v/>
      </c>
      <c r="G5349" s="7" t="str">
        <f>IF(ActividadesCom[[#This Row],[PROMEDIO]]="","",IF(ActividadesCom[[#This Row],[PROMEDIO]]&gt;=4,"EXCELENTE",IF(ActividadesCom[[#This Row],[PROMEDIO]]&gt;=3,"NOTABLE",IF(ActividadesCom[[#This Row],[PROMEDIO]]&gt;=2,"BUENO",IF(ActividadesCom[[#This Row],[PROMEDIO]]=1,"SUFICIENTE","")))))</f>
        <v/>
      </c>
      <c r="H5349" s="5">
        <f>MAX(ActividadesCom[[#This Row],[PERÍODO 1]],ActividadesCom[[#This Row],[PERÍODO 2]],ActividadesCom[[#This Row],[PERÍODO 3]],ActividadesCom[[#This Row],[PERÍODO 4]],ActividadesCom[[#This Row],[PERÍODO 5]])</f>
        <v>0</v>
      </c>
      <c r="I5349" s="6"/>
      <c r="J5349" s="5"/>
      <c r="K5349" s="5"/>
      <c r="L5349" s="5" t="str">
        <f>IF(ActividadesCom[[#This Row],[NIVEL 1]]&lt;&gt;0,VLOOKUP(ActividadesCom[[#This Row],[NIVEL 1]],Catálogo!A:B,2,FALSE),"")</f>
        <v/>
      </c>
      <c r="M5349" s="5"/>
      <c r="N5349" s="6"/>
      <c r="O5349" s="5"/>
      <c r="P5349" s="5"/>
      <c r="Q5349" s="5" t="str">
        <f>IF(ActividadesCom[[#This Row],[NIVEL 2]]&lt;&gt;0,VLOOKUP(ActividadesCom[[#This Row],[NIVEL 2]],Catálogo!A:B,2,FALSE),"")</f>
        <v/>
      </c>
      <c r="R5349" s="5"/>
      <c r="S5349" s="6"/>
      <c r="T5349" s="5"/>
      <c r="U5349" s="5"/>
      <c r="V5349" s="5" t="str">
        <f>IF(ActividadesCom[[#This Row],[NIVEL 3]]&lt;&gt;0,VLOOKUP(ActividadesCom[[#This Row],[NIVEL 3]],Catálogo!A:B,2,FALSE),"")</f>
        <v/>
      </c>
      <c r="W5349" s="5"/>
      <c r="X5349" s="6"/>
      <c r="Y5349" s="5"/>
      <c r="Z5349" s="5"/>
      <c r="AA5349" s="5" t="str">
        <f>IF(ActividadesCom[[#This Row],[NIVEL 4]]&lt;&gt;0,VLOOKUP(ActividadesCom[[#This Row],[NIVEL 4]],Catálogo!A:B,2,FALSE),"")</f>
        <v/>
      </c>
      <c r="AB5349" s="5"/>
      <c r="AC5349" s="6"/>
      <c r="AD5349" s="5"/>
      <c r="AE5349" s="5"/>
      <c r="AF5349" s="5" t="str">
        <f>IF(ActividadesCom[[#This Row],[NIVEL 5]]&lt;&gt;0,VLOOKUP(ActividadesCom[[#This Row],[NIVEL 5]],Catálogo!A:B,2,FALSE),"")</f>
        <v/>
      </c>
      <c r="AG5349" s="5"/>
    </row>
    <row r="5350" spans="1:33" ht="28.5" customHeight="1" x14ac:dyDescent="0.25">
      <c r="A5350" s="7">
        <v>26470274</v>
      </c>
      <c r="B5350" s="10" t="str">
        <f>VLOOKUP(ActividadesCom[[#This Row],[NO. DE CONTROL]],'LISTADO ESTUDIANTES'!A:C,2,FALSE)</f>
        <v>CAB FLORES JOSE LUIS</v>
      </c>
      <c r="C5350" s="6" t="str">
        <f>VLOOKUP(ActividadesCom[[#This Row],[NO. DE CONTROL]],'LISTADO ESTUDIANTES'!A:C,3,FALSE)</f>
        <v>INGENIERIA EN SISTEMAS COMPUTACIONALES</v>
      </c>
      <c r="D5350" s="5" t="str">
        <f>VLOOKUP(ActividadesCom[[#This Row],[NO. DE CONTROL]],'LISTADO ESTUDIANTES'!A:D,4,FALSE)</f>
        <v>ACTIVO(A)</v>
      </c>
      <c r="E5350" s="7">
        <f>SUM(ActividadesCom[[#This Row],[CRÉD. 1]],ActividadesCom[[#This Row],[CRÉD. 2]],ActividadesCom[[#This Row],[CRÉD. 3]],ActividadesCom[[#This Row],[CRÉD. 4]],ActividadesCom[[#This Row],[CRÉD. 5]])</f>
        <v>0</v>
      </c>
      <c r="F5350" s="5" t="str">
        <f>IF(ActividadesCom[[#This Row],[ÚLTIMO SEMESTRE CON CRÉDITOS]]&gt;0,ROUND(AVERAGE(ActividadesCom[[#This Row],[VALOR NIVEL 5]],ActividadesCom[[#This Row],[VALOR NIVEL 4]],ActividadesCom[[#This Row],[VALOR NIVEL 3]],ActividadesCom[[#This Row],[VALOR NIVEL 2]],ActividadesCom[[#This Row],[VALOR NIVEL 1]]),0),"")</f>
        <v/>
      </c>
      <c r="G5350" s="7" t="str">
        <f>IF(ActividadesCom[[#This Row],[PROMEDIO]]="","",IF(ActividadesCom[[#This Row],[PROMEDIO]]&gt;=4,"EXCELENTE",IF(ActividadesCom[[#This Row],[PROMEDIO]]&gt;=3,"NOTABLE",IF(ActividadesCom[[#This Row],[PROMEDIO]]&gt;=2,"BUENO",IF(ActividadesCom[[#This Row],[PROMEDIO]]=1,"SUFICIENTE","")))))</f>
        <v/>
      </c>
      <c r="H5350" s="5">
        <f>MAX(ActividadesCom[[#This Row],[PERÍODO 1]],ActividadesCom[[#This Row],[PERÍODO 2]],ActividadesCom[[#This Row],[PERÍODO 3]],ActividadesCom[[#This Row],[PERÍODO 4]],ActividadesCom[[#This Row],[PERÍODO 5]])</f>
        <v>0</v>
      </c>
      <c r="I5350" s="6"/>
      <c r="J5350" s="5"/>
      <c r="K5350" s="5"/>
      <c r="L5350" s="5" t="str">
        <f>IF(ActividadesCom[[#This Row],[NIVEL 1]]&lt;&gt;0,VLOOKUP(ActividadesCom[[#This Row],[NIVEL 1]],Catálogo!A:B,2,FALSE),"")</f>
        <v/>
      </c>
      <c r="M5350" s="5"/>
      <c r="N5350" s="6"/>
      <c r="O5350" s="5"/>
      <c r="P5350" s="5"/>
      <c r="Q5350" s="5" t="str">
        <f>IF(ActividadesCom[[#This Row],[NIVEL 2]]&lt;&gt;0,VLOOKUP(ActividadesCom[[#This Row],[NIVEL 2]],Catálogo!A:B,2,FALSE),"")</f>
        <v/>
      </c>
      <c r="R5350" s="5"/>
      <c r="S5350" s="6"/>
      <c r="T5350" s="5"/>
      <c r="U5350" s="5"/>
      <c r="V5350" s="5" t="str">
        <f>IF(ActividadesCom[[#This Row],[NIVEL 3]]&lt;&gt;0,VLOOKUP(ActividadesCom[[#This Row],[NIVEL 3]],Catálogo!A:B,2,FALSE),"")</f>
        <v/>
      </c>
      <c r="W5350" s="5"/>
      <c r="X5350" s="6"/>
      <c r="Y5350" s="5"/>
      <c r="Z5350" s="5"/>
      <c r="AA5350" s="5" t="str">
        <f>IF(ActividadesCom[[#This Row],[NIVEL 4]]&lt;&gt;0,VLOOKUP(ActividadesCom[[#This Row],[NIVEL 4]],Catálogo!A:B,2,FALSE),"")</f>
        <v/>
      </c>
      <c r="AB5350" s="5"/>
      <c r="AC5350" s="6"/>
      <c r="AD5350" s="5"/>
      <c r="AE5350" s="5"/>
      <c r="AF5350" s="5" t="str">
        <f>IF(ActividadesCom[[#This Row],[NIVEL 5]]&lt;&gt;0,VLOOKUP(ActividadesCom[[#This Row],[NIVEL 5]],Catálogo!A:B,2,FALSE),"")</f>
        <v/>
      </c>
      <c r="AG5350" s="5"/>
    </row>
    <row r="5351" spans="1:33" ht="28.5" customHeight="1" x14ac:dyDescent="0.25">
      <c r="A5351" s="7">
        <v>26470275</v>
      </c>
      <c r="B5351" s="10" t="str">
        <f>VLOOKUP(ActividadesCom[[#This Row],[NO. DE CONTROL]],'LISTADO ESTUDIANTES'!A:C,2,FALSE)</f>
        <v>CAZAN GONZALEZ ISIDRO ROMAN</v>
      </c>
      <c r="C5351" s="6" t="str">
        <f>VLOOKUP(ActividadesCom[[#This Row],[NO. DE CONTROL]],'LISTADO ESTUDIANTES'!A:C,3,FALSE)</f>
        <v>INGENIERIA EN SISTEMAS COMPUTACIONALES</v>
      </c>
      <c r="D5351" s="5" t="str">
        <f>VLOOKUP(ActividadesCom[[#This Row],[NO. DE CONTROL]],'LISTADO ESTUDIANTES'!A:D,4,FALSE)</f>
        <v>ACTIVO(A)</v>
      </c>
      <c r="E5351" s="7">
        <f>SUM(ActividadesCom[[#This Row],[CRÉD. 1]],ActividadesCom[[#This Row],[CRÉD. 2]],ActividadesCom[[#This Row],[CRÉD. 3]],ActividadesCom[[#This Row],[CRÉD. 4]],ActividadesCom[[#This Row],[CRÉD. 5]])</f>
        <v>0</v>
      </c>
      <c r="F5351" s="5" t="str">
        <f>IF(ActividadesCom[[#This Row],[ÚLTIMO SEMESTRE CON CRÉDITOS]]&gt;0,ROUND(AVERAGE(ActividadesCom[[#This Row],[VALOR NIVEL 5]],ActividadesCom[[#This Row],[VALOR NIVEL 4]],ActividadesCom[[#This Row],[VALOR NIVEL 3]],ActividadesCom[[#This Row],[VALOR NIVEL 2]],ActividadesCom[[#This Row],[VALOR NIVEL 1]]),0),"")</f>
        <v/>
      </c>
      <c r="G5351" s="7" t="str">
        <f>IF(ActividadesCom[[#This Row],[PROMEDIO]]="","",IF(ActividadesCom[[#This Row],[PROMEDIO]]&gt;=4,"EXCELENTE",IF(ActividadesCom[[#This Row],[PROMEDIO]]&gt;=3,"NOTABLE",IF(ActividadesCom[[#This Row],[PROMEDIO]]&gt;=2,"BUENO",IF(ActividadesCom[[#This Row],[PROMEDIO]]=1,"SUFICIENTE","")))))</f>
        <v/>
      </c>
      <c r="H5351" s="5">
        <f>MAX(ActividadesCom[[#This Row],[PERÍODO 1]],ActividadesCom[[#This Row],[PERÍODO 2]],ActividadesCom[[#This Row],[PERÍODO 3]],ActividadesCom[[#This Row],[PERÍODO 4]],ActividadesCom[[#This Row],[PERÍODO 5]])</f>
        <v>0</v>
      </c>
      <c r="I5351" s="6"/>
      <c r="J5351" s="5"/>
      <c r="K5351" s="5"/>
      <c r="L5351" s="5" t="str">
        <f>IF(ActividadesCom[[#This Row],[NIVEL 1]]&lt;&gt;0,VLOOKUP(ActividadesCom[[#This Row],[NIVEL 1]],Catálogo!A:B,2,FALSE),"")</f>
        <v/>
      </c>
      <c r="M5351" s="5"/>
      <c r="N5351" s="6"/>
      <c r="O5351" s="5"/>
      <c r="P5351" s="5"/>
      <c r="Q5351" s="5" t="str">
        <f>IF(ActividadesCom[[#This Row],[NIVEL 2]]&lt;&gt;0,VLOOKUP(ActividadesCom[[#This Row],[NIVEL 2]],Catálogo!A:B,2,FALSE),"")</f>
        <v/>
      </c>
      <c r="R5351" s="5"/>
      <c r="S5351" s="6"/>
      <c r="T5351" s="5"/>
      <c r="U5351" s="5"/>
      <c r="V5351" s="5" t="str">
        <f>IF(ActividadesCom[[#This Row],[NIVEL 3]]&lt;&gt;0,VLOOKUP(ActividadesCom[[#This Row],[NIVEL 3]],Catálogo!A:B,2,FALSE),"")</f>
        <v/>
      </c>
      <c r="W5351" s="5"/>
      <c r="X5351" s="6"/>
      <c r="Y5351" s="5"/>
      <c r="Z5351" s="5"/>
      <c r="AA5351" s="5" t="str">
        <f>IF(ActividadesCom[[#This Row],[NIVEL 4]]&lt;&gt;0,VLOOKUP(ActividadesCom[[#This Row],[NIVEL 4]],Catálogo!A:B,2,FALSE),"")</f>
        <v/>
      </c>
      <c r="AB5351" s="5"/>
      <c r="AC5351" s="6"/>
      <c r="AD5351" s="5"/>
      <c r="AE5351" s="5"/>
      <c r="AF5351" s="5" t="str">
        <f>IF(ActividadesCom[[#This Row],[NIVEL 5]]&lt;&gt;0,VLOOKUP(ActividadesCom[[#This Row],[NIVEL 5]],Catálogo!A:B,2,FALSE),"")</f>
        <v/>
      </c>
      <c r="AG5351" s="5"/>
    </row>
    <row r="5352" spans="1:33" ht="28.5" customHeight="1" x14ac:dyDescent="0.25">
      <c r="A5352" s="7">
        <v>26470276</v>
      </c>
      <c r="B5352" s="10" t="str">
        <f>VLOOKUP(ActividadesCom[[#This Row],[NO. DE CONTROL]],'LISTADO ESTUDIANTES'!A:C,2,FALSE)</f>
        <v>GONGORA COCOM FRANCISCO DE JESUS</v>
      </c>
      <c r="C5352" s="6" t="str">
        <f>VLOOKUP(ActividadesCom[[#This Row],[NO. DE CONTROL]],'LISTADO ESTUDIANTES'!A:C,3,FALSE)</f>
        <v>INGENIERIA CIVIL</v>
      </c>
      <c r="D5352" s="5" t="str">
        <f>VLOOKUP(ActividadesCom[[#This Row],[NO. DE CONTROL]],'LISTADO ESTUDIANTES'!A:D,4,FALSE)</f>
        <v>ACTIVO(A)</v>
      </c>
      <c r="E5352" s="7">
        <f>SUM(ActividadesCom[[#This Row],[CRÉD. 1]],ActividadesCom[[#This Row],[CRÉD. 2]],ActividadesCom[[#This Row],[CRÉD. 3]],ActividadesCom[[#This Row],[CRÉD. 4]],ActividadesCom[[#This Row],[CRÉD. 5]])</f>
        <v>0</v>
      </c>
      <c r="F5352" s="5" t="str">
        <f>IF(ActividadesCom[[#This Row],[ÚLTIMO SEMESTRE CON CRÉDITOS]]&gt;0,ROUND(AVERAGE(ActividadesCom[[#This Row],[VALOR NIVEL 5]],ActividadesCom[[#This Row],[VALOR NIVEL 4]],ActividadesCom[[#This Row],[VALOR NIVEL 3]],ActividadesCom[[#This Row],[VALOR NIVEL 2]],ActividadesCom[[#This Row],[VALOR NIVEL 1]]),0),"")</f>
        <v/>
      </c>
      <c r="G5352" s="7" t="str">
        <f>IF(ActividadesCom[[#This Row],[PROMEDIO]]="","",IF(ActividadesCom[[#This Row],[PROMEDIO]]&gt;=4,"EXCELENTE",IF(ActividadesCom[[#This Row],[PROMEDIO]]&gt;=3,"NOTABLE",IF(ActividadesCom[[#This Row],[PROMEDIO]]&gt;=2,"BUENO",IF(ActividadesCom[[#This Row],[PROMEDIO]]=1,"SUFICIENTE","")))))</f>
        <v/>
      </c>
      <c r="H5352" s="5">
        <f>MAX(ActividadesCom[[#This Row],[PERÍODO 1]],ActividadesCom[[#This Row],[PERÍODO 2]],ActividadesCom[[#This Row],[PERÍODO 3]],ActividadesCom[[#This Row],[PERÍODO 4]],ActividadesCom[[#This Row],[PERÍODO 5]])</f>
        <v>0</v>
      </c>
      <c r="I5352" s="6"/>
      <c r="J5352" s="5"/>
      <c r="K5352" s="5"/>
      <c r="L5352" s="5" t="str">
        <f>IF(ActividadesCom[[#This Row],[NIVEL 1]]&lt;&gt;0,VLOOKUP(ActividadesCom[[#This Row],[NIVEL 1]],Catálogo!A:B,2,FALSE),"")</f>
        <v/>
      </c>
      <c r="M5352" s="5"/>
      <c r="N5352" s="6"/>
      <c r="O5352" s="5"/>
      <c r="P5352" s="5"/>
      <c r="Q5352" s="5" t="str">
        <f>IF(ActividadesCom[[#This Row],[NIVEL 2]]&lt;&gt;0,VLOOKUP(ActividadesCom[[#This Row],[NIVEL 2]],Catálogo!A:B,2,FALSE),"")</f>
        <v/>
      </c>
      <c r="R5352" s="5"/>
      <c r="S5352" s="6"/>
      <c r="T5352" s="5"/>
      <c r="U5352" s="5"/>
      <c r="V5352" s="5" t="str">
        <f>IF(ActividadesCom[[#This Row],[NIVEL 3]]&lt;&gt;0,VLOOKUP(ActividadesCom[[#This Row],[NIVEL 3]],Catálogo!A:B,2,FALSE),"")</f>
        <v/>
      </c>
      <c r="W5352" s="5"/>
      <c r="X5352" s="6"/>
      <c r="Y5352" s="5"/>
      <c r="Z5352" s="5"/>
      <c r="AA5352" s="5" t="str">
        <f>IF(ActividadesCom[[#This Row],[NIVEL 4]]&lt;&gt;0,VLOOKUP(ActividadesCom[[#This Row],[NIVEL 4]],Catálogo!A:B,2,FALSE),"")</f>
        <v/>
      </c>
      <c r="AB5352" s="5"/>
      <c r="AC5352" s="6"/>
      <c r="AD5352" s="5"/>
      <c r="AE5352" s="5"/>
      <c r="AF5352" s="5" t="str">
        <f>IF(ActividadesCom[[#This Row],[NIVEL 5]]&lt;&gt;0,VLOOKUP(ActividadesCom[[#This Row],[NIVEL 5]],Catálogo!A:B,2,FALSE),"")</f>
        <v/>
      </c>
      <c r="AG5352" s="5"/>
    </row>
    <row r="5353" spans="1:33" ht="28.5" customHeight="1" x14ac:dyDescent="0.25">
      <c r="A5353" s="7">
        <v>26470277</v>
      </c>
      <c r="B5353" s="10" t="str">
        <f>VLOOKUP(ActividadesCom[[#This Row],[NO. DE CONTROL]],'LISTADO ESTUDIANTES'!A:C,2,FALSE)</f>
        <v>MARTINEZ LOPEZ MARIA GUADALUPE</v>
      </c>
      <c r="C5353" s="6" t="str">
        <f>VLOOKUP(ActividadesCom[[#This Row],[NO. DE CONTROL]],'LISTADO ESTUDIANTES'!A:C,3,FALSE)</f>
        <v>INGENIERIA EN SISTEMAS COMPUTACIONALES</v>
      </c>
      <c r="D5353" s="5" t="str">
        <f>VLOOKUP(ActividadesCom[[#This Row],[NO. DE CONTROL]],'LISTADO ESTUDIANTES'!A:D,4,FALSE)</f>
        <v>ACTIVO(A)</v>
      </c>
      <c r="E5353" s="7">
        <f>SUM(ActividadesCom[[#This Row],[CRÉD. 1]],ActividadesCom[[#This Row],[CRÉD. 2]],ActividadesCom[[#This Row],[CRÉD. 3]],ActividadesCom[[#This Row],[CRÉD. 4]],ActividadesCom[[#This Row],[CRÉD. 5]])</f>
        <v>0</v>
      </c>
      <c r="F5353" s="5" t="str">
        <f>IF(ActividadesCom[[#This Row],[ÚLTIMO SEMESTRE CON CRÉDITOS]]&gt;0,ROUND(AVERAGE(ActividadesCom[[#This Row],[VALOR NIVEL 5]],ActividadesCom[[#This Row],[VALOR NIVEL 4]],ActividadesCom[[#This Row],[VALOR NIVEL 3]],ActividadesCom[[#This Row],[VALOR NIVEL 2]],ActividadesCom[[#This Row],[VALOR NIVEL 1]]),0),"")</f>
        <v/>
      </c>
      <c r="G5353" s="7" t="str">
        <f>IF(ActividadesCom[[#This Row],[PROMEDIO]]="","",IF(ActividadesCom[[#This Row],[PROMEDIO]]&gt;=4,"EXCELENTE",IF(ActividadesCom[[#This Row],[PROMEDIO]]&gt;=3,"NOTABLE",IF(ActividadesCom[[#This Row],[PROMEDIO]]&gt;=2,"BUENO",IF(ActividadesCom[[#This Row],[PROMEDIO]]=1,"SUFICIENTE","")))))</f>
        <v/>
      </c>
      <c r="H5353" s="5">
        <f>MAX(ActividadesCom[[#This Row],[PERÍODO 1]],ActividadesCom[[#This Row],[PERÍODO 2]],ActividadesCom[[#This Row],[PERÍODO 3]],ActividadesCom[[#This Row],[PERÍODO 4]],ActividadesCom[[#This Row],[PERÍODO 5]])</f>
        <v>0</v>
      </c>
      <c r="I5353" s="6"/>
      <c r="J5353" s="5"/>
      <c r="K5353" s="5"/>
      <c r="L5353" s="5" t="str">
        <f>IF(ActividadesCom[[#This Row],[NIVEL 1]]&lt;&gt;0,VLOOKUP(ActividadesCom[[#This Row],[NIVEL 1]],Catálogo!A:B,2,FALSE),"")</f>
        <v/>
      </c>
      <c r="M5353" s="5"/>
      <c r="N5353" s="6"/>
      <c r="O5353" s="5"/>
      <c r="P5353" s="5"/>
      <c r="Q5353" s="5" t="str">
        <f>IF(ActividadesCom[[#This Row],[NIVEL 2]]&lt;&gt;0,VLOOKUP(ActividadesCom[[#This Row],[NIVEL 2]],Catálogo!A:B,2,FALSE),"")</f>
        <v/>
      </c>
      <c r="R5353" s="5"/>
      <c r="S5353" s="6"/>
      <c r="T5353" s="5"/>
      <c r="U5353" s="5"/>
      <c r="V5353" s="5" t="str">
        <f>IF(ActividadesCom[[#This Row],[NIVEL 3]]&lt;&gt;0,VLOOKUP(ActividadesCom[[#This Row],[NIVEL 3]],Catálogo!A:B,2,FALSE),"")</f>
        <v/>
      </c>
      <c r="W5353" s="5"/>
      <c r="X5353" s="6"/>
      <c r="Y5353" s="5"/>
      <c r="Z5353" s="5"/>
      <c r="AA5353" s="5" t="str">
        <f>IF(ActividadesCom[[#This Row],[NIVEL 4]]&lt;&gt;0,VLOOKUP(ActividadesCom[[#This Row],[NIVEL 4]],Catálogo!A:B,2,FALSE),"")</f>
        <v/>
      </c>
      <c r="AB5353" s="5"/>
      <c r="AC5353" s="6"/>
      <c r="AD5353" s="5"/>
      <c r="AE5353" s="5"/>
      <c r="AF5353" s="5" t="str">
        <f>IF(ActividadesCom[[#This Row],[NIVEL 5]]&lt;&gt;0,VLOOKUP(ActividadesCom[[#This Row],[NIVEL 5]],Catálogo!A:B,2,FALSE),"")</f>
        <v/>
      </c>
      <c r="AG5353" s="5"/>
    </row>
    <row r="5354" spans="1:33" ht="28.5" customHeight="1" x14ac:dyDescent="0.25">
      <c r="A5354" s="7">
        <v>26470278</v>
      </c>
      <c r="B5354" s="10" t="str">
        <f>VLOOKUP(ActividadesCom[[#This Row],[NO. DE CONTROL]],'LISTADO ESTUDIANTES'!A:C,2,FALSE)</f>
        <v>PEREZ GONZALEZ JOSE LUIS ALEXANDER</v>
      </c>
      <c r="C5354" s="6" t="str">
        <f>VLOOKUP(ActividadesCom[[#This Row],[NO. DE CONTROL]],'LISTADO ESTUDIANTES'!A:C,3,FALSE)</f>
        <v>INGENIERIA EN SISTEMAS COMPUTACIONALES</v>
      </c>
      <c r="D5354" s="5" t="str">
        <f>VLOOKUP(ActividadesCom[[#This Row],[NO. DE CONTROL]],'LISTADO ESTUDIANTES'!A:D,4,FALSE)</f>
        <v>ACTIVO(A)</v>
      </c>
      <c r="E5354" s="7">
        <f>SUM(ActividadesCom[[#This Row],[CRÉD. 1]],ActividadesCom[[#This Row],[CRÉD. 2]],ActividadesCom[[#This Row],[CRÉD. 3]],ActividadesCom[[#This Row],[CRÉD. 4]],ActividadesCom[[#This Row],[CRÉD. 5]])</f>
        <v>0</v>
      </c>
      <c r="F5354" s="5" t="str">
        <f>IF(ActividadesCom[[#This Row],[ÚLTIMO SEMESTRE CON CRÉDITOS]]&gt;0,ROUND(AVERAGE(ActividadesCom[[#This Row],[VALOR NIVEL 5]],ActividadesCom[[#This Row],[VALOR NIVEL 4]],ActividadesCom[[#This Row],[VALOR NIVEL 3]],ActividadesCom[[#This Row],[VALOR NIVEL 2]],ActividadesCom[[#This Row],[VALOR NIVEL 1]]),0),"")</f>
        <v/>
      </c>
      <c r="G5354" s="7" t="str">
        <f>IF(ActividadesCom[[#This Row],[PROMEDIO]]="","",IF(ActividadesCom[[#This Row],[PROMEDIO]]&gt;=4,"EXCELENTE",IF(ActividadesCom[[#This Row],[PROMEDIO]]&gt;=3,"NOTABLE",IF(ActividadesCom[[#This Row],[PROMEDIO]]&gt;=2,"BUENO",IF(ActividadesCom[[#This Row],[PROMEDIO]]=1,"SUFICIENTE","")))))</f>
        <v/>
      </c>
      <c r="H5354" s="5">
        <f>MAX(ActividadesCom[[#This Row],[PERÍODO 1]],ActividadesCom[[#This Row],[PERÍODO 2]],ActividadesCom[[#This Row],[PERÍODO 3]],ActividadesCom[[#This Row],[PERÍODO 4]],ActividadesCom[[#This Row],[PERÍODO 5]])</f>
        <v>0</v>
      </c>
      <c r="I5354" s="6"/>
      <c r="J5354" s="5"/>
      <c r="K5354" s="5"/>
      <c r="L5354" s="5" t="str">
        <f>IF(ActividadesCom[[#This Row],[NIVEL 1]]&lt;&gt;0,VLOOKUP(ActividadesCom[[#This Row],[NIVEL 1]],Catálogo!A:B,2,FALSE),"")</f>
        <v/>
      </c>
      <c r="M5354" s="5"/>
      <c r="N5354" s="6"/>
      <c r="O5354" s="5"/>
      <c r="P5354" s="5"/>
      <c r="Q5354" s="5" t="str">
        <f>IF(ActividadesCom[[#This Row],[NIVEL 2]]&lt;&gt;0,VLOOKUP(ActividadesCom[[#This Row],[NIVEL 2]],Catálogo!A:B,2,FALSE),"")</f>
        <v/>
      </c>
      <c r="R5354" s="5"/>
      <c r="S5354" s="6"/>
      <c r="T5354" s="5"/>
      <c r="U5354" s="5"/>
      <c r="V5354" s="5" t="str">
        <f>IF(ActividadesCom[[#This Row],[NIVEL 3]]&lt;&gt;0,VLOOKUP(ActividadesCom[[#This Row],[NIVEL 3]],Catálogo!A:B,2,FALSE),"")</f>
        <v/>
      </c>
      <c r="W5354" s="5"/>
      <c r="X5354" s="6"/>
      <c r="Y5354" s="5"/>
      <c r="Z5354" s="5"/>
      <c r="AA5354" s="5" t="str">
        <f>IF(ActividadesCom[[#This Row],[NIVEL 4]]&lt;&gt;0,VLOOKUP(ActividadesCom[[#This Row],[NIVEL 4]],Catálogo!A:B,2,FALSE),"")</f>
        <v/>
      </c>
      <c r="AB5354" s="5"/>
      <c r="AC5354" s="6"/>
      <c r="AD5354" s="5"/>
      <c r="AE5354" s="5"/>
      <c r="AF5354" s="5" t="str">
        <f>IF(ActividadesCom[[#This Row],[NIVEL 5]]&lt;&gt;0,VLOOKUP(ActividadesCom[[#This Row],[NIVEL 5]],Catálogo!A:B,2,FALSE),"")</f>
        <v/>
      </c>
      <c r="AG5354" s="5"/>
    </row>
    <row r="5355" spans="1:33" ht="28.5" customHeight="1" x14ac:dyDescent="0.25">
      <c r="A5355" s="7">
        <v>26470279</v>
      </c>
      <c r="B5355" s="10" t="str">
        <f>VLOOKUP(ActividadesCom[[#This Row],[NO. DE CONTROL]],'LISTADO ESTUDIANTES'!A:C,2,FALSE)</f>
        <v>MEJIA QUEJ PAUL JESUS</v>
      </c>
      <c r="C5355" s="6" t="str">
        <f>VLOOKUP(ActividadesCom[[#This Row],[NO. DE CONTROL]],'LISTADO ESTUDIANTES'!A:C,3,FALSE)</f>
        <v>INGENIERIA EN SISTEMAS COMPUTACIONALES</v>
      </c>
      <c r="D5355" s="5" t="str">
        <f>VLOOKUP(ActividadesCom[[#This Row],[NO. DE CONTROL]],'LISTADO ESTUDIANTES'!A:D,4,FALSE)</f>
        <v>ACTIVO(A)</v>
      </c>
      <c r="E5355" s="7">
        <f>SUM(ActividadesCom[[#This Row],[CRÉD. 1]],ActividadesCom[[#This Row],[CRÉD. 2]],ActividadesCom[[#This Row],[CRÉD. 3]],ActividadesCom[[#This Row],[CRÉD. 4]],ActividadesCom[[#This Row],[CRÉD. 5]])</f>
        <v>0</v>
      </c>
      <c r="F5355" s="5" t="str">
        <f>IF(ActividadesCom[[#This Row],[ÚLTIMO SEMESTRE CON CRÉDITOS]]&gt;0,ROUND(AVERAGE(ActividadesCom[[#This Row],[VALOR NIVEL 5]],ActividadesCom[[#This Row],[VALOR NIVEL 4]],ActividadesCom[[#This Row],[VALOR NIVEL 3]],ActividadesCom[[#This Row],[VALOR NIVEL 2]],ActividadesCom[[#This Row],[VALOR NIVEL 1]]),0),"")</f>
        <v/>
      </c>
      <c r="G5355" s="7" t="str">
        <f>IF(ActividadesCom[[#This Row],[PROMEDIO]]="","",IF(ActividadesCom[[#This Row],[PROMEDIO]]&gt;=4,"EXCELENTE",IF(ActividadesCom[[#This Row],[PROMEDIO]]&gt;=3,"NOTABLE",IF(ActividadesCom[[#This Row],[PROMEDIO]]&gt;=2,"BUENO",IF(ActividadesCom[[#This Row],[PROMEDIO]]=1,"SUFICIENTE","")))))</f>
        <v/>
      </c>
      <c r="H5355" s="5">
        <f>MAX(ActividadesCom[[#This Row],[PERÍODO 1]],ActividadesCom[[#This Row],[PERÍODO 2]],ActividadesCom[[#This Row],[PERÍODO 3]],ActividadesCom[[#This Row],[PERÍODO 4]],ActividadesCom[[#This Row],[PERÍODO 5]])</f>
        <v>0</v>
      </c>
      <c r="I5355" s="6"/>
      <c r="J5355" s="5"/>
      <c r="K5355" s="5"/>
      <c r="L5355" s="5" t="str">
        <f>IF(ActividadesCom[[#This Row],[NIVEL 1]]&lt;&gt;0,VLOOKUP(ActividadesCom[[#This Row],[NIVEL 1]],Catálogo!A:B,2,FALSE),"")</f>
        <v/>
      </c>
      <c r="M5355" s="5"/>
      <c r="N5355" s="6"/>
      <c r="O5355" s="5"/>
      <c r="P5355" s="5"/>
      <c r="Q5355" s="5" t="str">
        <f>IF(ActividadesCom[[#This Row],[NIVEL 2]]&lt;&gt;0,VLOOKUP(ActividadesCom[[#This Row],[NIVEL 2]],Catálogo!A:B,2,FALSE),"")</f>
        <v/>
      </c>
      <c r="R5355" s="5"/>
      <c r="S5355" s="6"/>
      <c r="T5355" s="5"/>
      <c r="U5355" s="5"/>
      <c r="V5355" s="5" t="str">
        <f>IF(ActividadesCom[[#This Row],[NIVEL 3]]&lt;&gt;0,VLOOKUP(ActividadesCom[[#This Row],[NIVEL 3]],Catálogo!A:B,2,FALSE),"")</f>
        <v/>
      </c>
      <c r="W5355" s="5"/>
      <c r="X5355" s="6"/>
      <c r="Y5355" s="5"/>
      <c r="Z5355" s="5"/>
      <c r="AA5355" s="5" t="str">
        <f>IF(ActividadesCom[[#This Row],[NIVEL 4]]&lt;&gt;0,VLOOKUP(ActividadesCom[[#This Row],[NIVEL 4]],Catálogo!A:B,2,FALSE),"")</f>
        <v/>
      </c>
      <c r="AB5355" s="5"/>
      <c r="AC5355" s="6"/>
      <c r="AD5355" s="5"/>
      <c r="AE5355" s="5"/>
      <c r="AF5355" s="5" t="str">
        <f>IF(ActividadesCom[[#This Row],[NIVEL 5]]&lt;&gt;0,VLOOKUP(ActividadesCom[[#This Row],[NIVEL 5]],Catálogo!A:B,2,FALSE),"")</f>
        <v/>
      </c>
      <c r="AG5355" s="5"/>
    </row>
    <row r="5356" spans="1:33" ht="28.5" customHeight="1" x14ac:dyDescent="0.25">
      <c r="A5356" s="7">
        <v>26470280</v>
      </c>
      <c r="B5356" s="10" t="str">
        <f>VLOOKUP(ActividadesCom[[#This Row],[NO. DE CONTROL]],'LISTADO ESTUDIANTES'!A:C,2,FALSE)</f>
        <v>BALAN NAVARRETE MARIO ALFONSO</v>
      </c>
      <c r="C5356" s="6" t="str">
        <f>VLOOKUP(ActividadesCom[[#This Row],[NO. DE CONTROL]],'LISTADO ESTUDIANTES'!A:C,3,FALSE)</f>
        <v>INGENIERIA INDUSTRIAL</v>
      </c>
      <c r="D5356" s="5" t="str">
        <f>VLOOKUP(ActividadesCom[[#This Row],[NO. DE CONTROL]],'LISTADO ESTUDIANTES'!A:D,4,FALSE)</f>
        <v>ACTIVO(A)</v>
      </c>
      <c r="E5356" s="7">
        <f>SUM(ActividadesCom[[#This Row],[CRÉD. 1]],ActividadesCom[[#This Row],[CRÉD. 2]],ActividadesCom[[#This Row],[CRÉD. 3]],ActividadesCom[[#This Row],[CRÉD. 4]],ActividadesCom[[#This Row],[CRÉD. 5]])</f>
        <v>0</v>
      </c>
      <c r="F5356" s="5" t="str">
        <f>IF(ActividadesCom[[#This Row],[ÚLTIMO SEMESTRE CON CRÉDITOS]]&gt;0,ROUND(AVERAGE(ActividadesCom[[#This Row],[VALOR NIVEL 5]],ActividadesCom[[#This Row],[VALOR NIVEL 4]],ActividadesCom[[#This Row],[VALOR NIVEL 3]],ActividadesCom[[#This Row],[VALOR NIVEL 2]],ActividadesCom[[#This Row],[VALOR NIVEL 1]]),0),"")</f>
        <v/>
      </c>
      <c r="G5356" s="7" t="str">
        <f>IF(ActividadesCom[[#This Row],[PROMEDIO]]="","",IF(ActividadesCom[[#This Row],[PROMEDIO]]&gt;=4,"EXCELENTE",IF(ActividadesCom[[#This Row],[PROMEDIO]]&gt;=3,"NOTABLE",IF(ActividadesCom[[#This Row],[PROMEDIO]]&gt;=2,"BUENO",IF(ActividadesCom[[#This Row],[PROMEDIO]]=1,"SUFICIENTE","")))))</f>
        <v/>
      </c>
      <c r="H5356" s="5">
        <f>MAX(ActividadesCom[[#This Row],[PERÍODO 1]],ActividadesCom[[#This Row],[PERÍODO 2]],ActividadesCom[[#This Row],[PERÍODO 3]],ActividadesCom[[#This Row],[PERÍODO 4]],ActividadesCom[[#This Row],[PERÍODO 5]])</f>
        <v>0</v>
      </c>
      <c r="I5356" s="6"/>
      <c r="J5356" s="5"/>
      <c r="K5356" s="5"/>
      <c r="L5356" s="5" t="str">
        <f>IF(ActividadesCom[[#This Row],[NIVEL 1]]&lt;&gt;0,VLOOKUP(ActividadesCom[[#This Row],[NIVEL 1]],Catálogo!A:B,2,FALSE),"")</f>
        <v/>
      </c>
      <c r="M5356" s="5"/>
      <c r="N5356" s="6"/>
      <c r="O5356" s="5"/>
      <c r="P5356" s="5"/>
      <c r="Q5356" s="5" t="str">
        <f>IF(ActividadesCom[[#This Row],[NIVEL 2]]&lt;&gt;0,VLOOKUP(ActividadesCom[[#This Row],[NIVEL 2]],Catálogo!A:B,2,FALSE),"")</f>
        <v/>
      </c>
      <c r="R5356" s="5"/>
      <c r="S5356" s="6"/>
      <c r="T5356" s="5"/>
      <c r="U5356" s="5"/>
      <c r="V5356" s="5" t="str">
        <f>IF(ActividadesCom[[#This Row],[NIVEL 3]]&lt;&gt;0,VLOOKUP(ActividadesCom[[#This Row],[NIVEL 3]],Catálogo!A:B,2,FALSE),"")</f>
        <v/>
      </c>
      <c r="W5356" s="5"/>
      <c r="X5356" s="6"/>
      <c r="Y5356" s="5"/>
      <c r="Z5356" s="5"/>
      <c r="AA5356" s="5" t="str">
        <f>IF(ActividadesCom[[#This Row],[NIVEL 4]]&lt;&gt;0,VLOOKUP(ActividadesCom[[#This Row],[NIVEL 4]],Catálogo!A:B,2,FALSE),"")</f>
        <v/>
      </c>
      <c r="AB5356" s="5"/>
      <c r="AC5356" s="6"/>
      <c r="AD5356" s="5"/>
      <c r="AE5356" s="5"/>
      <c r="AF5356" s="5" t="str">
        <f>IF(ActividadesCom[[#This Row],[NIVEL 5]]&lt;&gt;0,VLOOKUP(ActividadesCom[[#This Row],[NIVEL 5]],Catálogo!A:B,2,FALSE),"")</f>
        <v/>
      </c>
      <c r="AG5356" s="5"/>
    </row>
    <row r="5357" spans="1:33" ht="28.5" customHeight="1" x14ac:dyDescent="0.25">
      <c r="A5357" s="7">
        <v>26470281</v>
      </c>
      <c r="B5357" s="10" t="str">
        <f>VLOOKUP(ActividadesCom[[#This Row],[NO. DE CONTROL]],'LISTADO ESTUDIANTES'!A:C,2,FALSE)</f>
        <v>INTERIAN CHE LEYSI GUADALUPE</v>
      </c>
      <c r="C5357" s="6" t="str">
        <f>VLOOKUP(ActividadesCom[[#This Row],[NO. DE CONTROL]],'LISTADO ESTUDIANTES'!A:C,3,FALSE)</f>
        <v>INGENIERIA INDUSTRIAL</v>
      </c>
      <c r="D5357" s="5" t="str">
        <f>VLOOKUP(ActividadesCom[[#This Row],[NO. DE CONTROL]],'LISTADO ESTUDIANTES'!A:D,4,FALSE)</f>
        <v>ACTIVO(A)</v>
      </c>
      <c r="E5357" s="7">
        <f>SUM(ActividadesCom[[#This Row],[CRÉD. 1]],ActividadesCom[[#This Row],[CRÉD. 2]],ActividadesCom[[#This Row],[CRÉD. 3]],ActividadesCom[[#This Row],[CRÉD. 4]],ActividadesCom[[#This Row],[CRÉD. 5]])</f>
        <v>0</v>
      </c>
      <c r="F5357" s="5" t="str">
        <f>IF(ActividadesCom[[#This Row],[ÚLTIMO SEMESTRE CON CRÉDITOS]]&gt;0,ROUND(AVERAGE(ActividadesCom[[#This Row],[VALOR NIVEL 5]],ActividadesCom[[#This Row],[VALOR NIVEL 4]],ActividadesCom[[#This Row],[VALOR NIVEL 3]],ActividadesCom[[#This Row],[VALOR NIVEL 2]],ActividadesCom[[#This Row],[VALOR NIVEL 1]]),0),"")</f>
        <v/>
      </c>
      <c r="G5357" s="7" t="str">
        <f>IF(ActividadesCom[[#This Row],[PROMEDIO]]="","",IF(ActividadesCom[[#This Row],[PROMEDIO]]&gt;=4,"EXCELENTE",IF(ActividadesCom[[#This Row],[PROMEDIO]]&gt;=3,"NOTABLE",IF(ActividadesCom[[#This Row],[PROMEDIO]]&gt;=2,"BUENO",IF(ActividadesCom[[#This Row],[PROMEDIO]]=1,"SUFICIENTE","")))))</f>
        <v/>
      </c>
      <c r="H5357" s="5">
        <f>MAX(ActividadesCom[[#This Row],[PERÍODO 1]],ActividadesCom[[#This Row],[PERÍODO 2]],ActividadesCom[[#This Row],[PERÍODO 3]],ActividadesCom[[#This Row],[PERÍODO 4]],ActividadesCom[[#This Row],[PERÍODO 5]])</f>
        <v>0</v>
      </c>
      <c r="I5357" s="6"/>
      <c r="J5357" s="5"/>
      <c r="K5357" s="5"/>
      <c r="L5357" s="5" t="str">
        <f>IF(ActividadesCom[[#This Row],[NIVEL 1]]&lt;&gt;0,VLOOKUP(ActividadesCom[[#This Row],[NIVEL 1]],Catálogo!A:B,2,FALSE),"")</f>
        <v/>
      </c>
      <c r="M5357" s="5"/>
      <c r="N5357" s="6"/>
      <c r="O5357" s="5"/>
      <c r="P5357" s="5"/>
      <c r="Q5357" s="5" t="str">
        <f>IF(ActividadesCom[[#This Row],[NIVEL 2]]&lt;&gt;0,VLOOKUP(ActividadesCom[[#This Row],[NIVEL 2]],Catálogo!A:B,2,FALSE),"")</f>
        <v/>
      </c>
      <c r="R5357" s="5"/>
      <c r="S5357" s="6"/>
      <c r="T5357" s="5"/>
      <c r="U5357" s="5"/>
      <c r="V5357" s="5" t="str">
        <f>IF(ActividadesCom[[#This Row],[NIVEL 3]]&lt;&gt;0,VLOOKUP(ActividadesCom[[#This Row],[NIVEL 3]],Catálogo!A:B,2,FALSE),"")</f>
        <v/>
      </c>
      <c r="W5357" s="5"/>
      <c r="X5357" s="6"/>
      <c r="Y5357" s="5"/>
      <c r="Z5357" s="5"/>
      <c r="AA5357" s="5" t="str">
        <f>IF(ActividadesCom[[#This Row],[NIVEL 4]]&lt;&gt;0,VLOOKUP(ActividadesCom[[#This Row],[NIVEL 4]],Catálogo!A:B,2,FALSE),"")</f>
        <v/>
      </c>
      <c r="AB5357" s="5"/>
      <c r="AC5357" s="6"/>
      <c r="AD5357" s="5"/>
      <c r="AE5357" s="5"/>
      <c r="AF5357" s="5" t="str">
        <f>IF(ActividadesCom[[#This Row],[NIVEL 5]]&lt;&gt;0,VLOOKUP(ActividadesCom[[#This Row],[NIVEL 5]],Catálogo!A:B,2,FALSE),"")</f>
        <v/>
      </c>
      <c r="AG5357" s="5"/>
    </row>
    <row r="5358" spans="1:33" ht="28.5" customHeight="1" x14ac:dyDescent="0.25">
      <c r="A5358" s="7">
        <v>26470282</v>
      </c>
      <c r="B5358" s="10" t="str">
        <f>VLOOKUP(ActividadesCom[[#This Row],[NO. DE CONTROL]],'LISTADO ESTUDIANTES'!A:C,2,FALSE)</f>
        <v>QUIJANO YAM JESUA MADELEY</v>
      </c>
      <c r="C5358" s="6" t="str">
        <f>VLOOKUP(ActividadesCom[[#This Row],[NO. DE CONTROL]],'LISTADO ESTUDIANTES'!A:C,3,FALSE)</f>
        <v>INGENIERIA INDUSTRIAL</v>
      </c>
      <c r="D5358" s="5" t="str">
        <f>VLOOKUP(ActividadesCom[[#This Row],[NO. DE CONTROL]],'LISTADO ESTUDIANTES'!A:D,4,FALSE)</f>
        <v>ACTIVO(A)</v>
      </c>
      <c r="E5358" s="7">
        <f>SUM(ActividadesCom[[#This Row],[CRÉD. 1]],ActividadesCom[[#This Row],[CRÉD. 2]],ActividadesCom[[#This Row],[CRÉD. 3]],ActividadesCom[[#This Row],[CRÉD. 4]],ActividadesCom[[#This Row],[CRÉD. 5]])</f>
        <v>0</v>
      </c>
      <c r="F5358" s="5" t="str">
        <f>IF(ActividadesCom[[#This Row],[ÚLTIMO SEMESTRE CON CRÉDITOS]]&gt;0,ROUND(AVERAGE(ActividadesCom[[#This Row],[VALOR NIVEL 5]],ActividadesCom[[#This Row],[VALOR NIVEL 4]],ActividadesCom[[#This Row],[VALOR NIVEL 3]],ActividadesCom[[#This Row],[VALOR NIVEL 2]],ActividadesCom[[#This Row],[VALOR NIVEL 1]]),0),"")</f>
        <v/>
      </c>
      <c r="G5358" s="7" t="str">
        <f>IF(ActividadesCom[[#This Row],[PROMEDIO]]="","",IF(ActividadesCom[[#This Row],[PROMEDIO]]&gt;=4,"EXCELENTE",IF(ActividadesCom[[#This Row],[PROMEDIO]]&gt;=3,"NOTABLE",IF(ActividadesCom[[#This Row],[PROMEDIO]]&gt;=2,"BUENO",IF(ActividadesCom[[#This Row],[PROMEDIO]]=1,"SUFICIENTE","")))))</f>
        <v/>
      </c>
      <c r="H5358" s="5">
        <f>MAX(ActividadesCom[[#This Row],[PERÍODO 1]],ActividadesCom[[#This Row],[PERÍODO 2]],ActividadesCom[[#This Row],[PERÍODO 3]],ActividadesCom[[#This Row],[PERÍODO 4]],ActividadesCom[[#This Row],[PERÍODO 5]])</f>
        <v>0</v>
      </c>
      <c r="I5358" s="6"/>
      <c r="J5358" s="5"/>
      <c r="K5358" s="5"/>
      <c r="L5358" s="5" t="str">
        <f>IF(ActividadesCom[[#This Row],[NIVEL 1]]&lt;&gt;0,VLOOKUP(ActividadesCom[[#This Row],[NIVEL 1]],Catálogo!A:B,2,FALSE),"")</f>
        <v/>
      </c>
      <c r="M5358" s="5"/>
      <c r="N5358" s="6"/>
      <c r="O5358" s="5"/>
      <c r="P5358" s="5"/>
      <c r="Q5358" s="5" t="str">
        <f>IF(ActividadesCom[[#This Row],[NIVEL 2]]&lt;&gt;0,VLOOKUP(ActividadesCom[[#This Row],[NIVEL 2]],Catálogo!A:B,2,FALSE),"")</f>
        <v/>
      </c>
      <c r="R5358" s="5"/>
      <c r="S5358" s="6"/>
      <c r="T5358" s="5"/>
      <c r="U5358" s="5"/>
      <c r="V5358" s="5" t="str">
        <f>IF(ActividadesCom[[#This Row],[NIVEL 3]]&lt;&gt;0,VLOOKUP(ActividadesCom[[#This Row],[NIVEL 3]],Catálogo!A:B,2,FALSE),"")</f>
        <v/>
      </c>
      <c r="W5358" s="5"/>
      <c r="X5358" s="6"/>
      <c r="Y5358" s="5"/>
      <c r="Z5358" s="5"/>
      <c r="AA5358" s="5" t="str">
        <f>IF(ActividadesCom[[#This Row],[NIVEL 4]]&lt;&gt;0,VLOOKUP(ActividadesCom[[#This Row],[NIVEL 4]],Catálogo!A:B,2,FALSE),"")</f>
        <v/>
      </c>
      <c r="AB5358" s="5"/>
      <c r="AC5358" s="6"/>
      <c r="AD5358" s="5"/>
      <c r="AE5358" s="5"/>
      <c r="AF5358" s="5" t="str">
        <f>IF(ActividadesCom[[#This Row],[NIVEL 5]]&lt;&gt;0,VLOOKUP(ActividadesCom[[#This Row],[NIVEL 5]],Catálogo!A:B,2,FALSE),"")</f>
        <v/>
      </c>
      <c r="AG5358" s="5"/>
    </row>
    <row r="5359" spans="1:33" ht="28.5" customHeight="1" x14ac:dyDescent="0.25">
      <c r="A5359" s="7">
        <v>26470283</v>
      </c>
      <c r="B5359" s="10" t="str">
        <f>VLOOKUP(ActividadesCom[[#This Row],[NO. DE CONTROL]],'LISTADO ESTUDIANTES'!A:C,2,FALSE)</f>
        <v>YU PEREZ VICTOR TADEO</v>
      </c>
      <c r="C5359" s="6" t="str">
        <f>VLOOKUP(ActividadesCom[[#This Row],[NO. DE CONTROL]],'LISTADO ESTUDIANTES'!A:C,3,FALSE)</f>
        <v>INGENIERIA INDUSTRIAL</v>
      </c>
      <c r="D5359" s="5" t="str">
        <f>VLOOKUP(ActividadesCom[[#This Row],[NO. DE CONTROL]],'LISTADO ESTUDIANTES'!A:D,4,FALSE)</f>
        <v>ACTIVO(A)</v>
      </c>
      <c r="E5359" s="7">
        <f>SUM(ActividadesCom[[#This Row],[CRÉD. 1]],ActividadesCom[[#This Row],[CRÉD. 2]],ActividadesCom[[#This Row],[CRÉD. 3]],ActividadesCom[[#This Row],[CRÉD. 4]],ActividadesCom[[#This Row],[CRÉD. 5]])</f>
        <v>0</v>
      </c>
      <c r="F5359" s="5" t="str">
        <f>IF(ActividadesCom[[#This Row],[ÚLTIMO SEMESTRE CON CRÉDITOS]]&gt;0,ROUND(AVERAGE(ActividadesCom[[#This Row],[VALOR NIVEL 5]],ActividadesCom[[#This Row],[VALOR NIVEL 4]],ActividadesCom[[#This Row],[VALOR NIVEL 3]],ActividadesCom[[#This Row],[VALOR NIVEL 2]],ActividadesCom[[#This Row],[VALOR NIVEL 1]]),0),"")</f>
        <v/>
      </c>
      <c r="G5359" s="7" t="str">
        <f>IF(ActividadesCom[[#This Row],[PROMEDIO]]="","",IF(ActividadesCom[[#This Row],[PROMEDIO]]&gt;=4,"EXCELENTE",IF(ActividadesCom[[#This Row],[PROMEDIO]]&gt;=3,"NOTABLE",IF(ActividadesCom[[#This Row],[PROMEDIO]]&gt;=2,"BUENO",IF(ActividadesCom[[#This Row],[PROMEDIO]]=1,"SUFICIENTE","")))))</f>
        <v/>
      </c>
      <c r="H5359" s="5">
        <f>MAX(ActividadesCom[[#This Row],[PERÍODO 1]],ActividadesCom[[#This Row],[PERÍODO 2]],ActividadesCom[[#This Row],[PERÍODO 3]],ActividadesCom[[#This Row],[PERÍODO 4]],ActividadesCom[[#This Row],[PERÍODO 5]])</f>
        <v>0</v>
      </c>
      <c r="I5359" s="6"/>
      <c r="J5359" s="5"/>
      <c r="K5359" s="5"/>
      <c r="L5359" s="5" t="str">
        <f>IF(ActividadesCom[[#This Row],[NIVEL 1]]&lt;&gt;0,VLOOKUP(ActividadesCom[[#This Row],[NIVEL 1]],Catálogo!A:B,2,FALSE),"")</f>
        <v/>
      </c>
      <c r="M5359" s="5"/>
      <c r="N5359" s="6"/>
      <c r="O5359" s="5"/>
      <c r="P5359" s="5"/>
      <c r="Q5359" s="5" t="str">
        <f>IF(ActividadesCom[[#This Row],[NIVEL 2]]&lt;&gt;0,VLOOKUP(ActividadesCom[[#This Row],[NIVEL 2]],Catálogo!A:B,2,FALSE),"")</f>
        <v/>
      </c>
      <c r="R5359" s="5"/>
      <c r="S5359" s="6"/>
      <c r="T5359" s="5"/>
      <c r="U5359" s="5"/>
      <c r="V5359" s="5" t="str">
        <f>IF(ActividadesCom[[#This Row],[NIVEL 3]]&lt;&gt;0,VLOOKUP(ActividadesCom[[#This Row],[NIVEL 3]],Catálogo!A:B,2,FALSE),"")</f>
        <v/>
      </c>
      <c r="W5359" s="5"/>
      <c r="X5359" s="6"/>
      <c r="Y5359" s="5"/>
      <c r="Z5359" s="5"/>
      <c r="AA5359" s="5" t="str">
        <f>IF(ActividadesCom[[#This Row],[NIVEL 4]]&lt;&gt;0,VLOOKUP(ActividadesCom[[#This Row],[NIVEL 4]],Catálogo!A:B,2,FALSE),"")</f>
        <v/>
      </c>
      <c r="AB5359" s="5"/>
      <c r="AC5359" s="6"/>
      <c r="AD5359" s="5"/>
      <c r="AE5359" s="5"/>
      <c r="AF5359" s="5" t="str">
        <f>IF(ActividadesCom[[#This Row],[NIVEL 5]]&lt;&gt;0,VLOOKUP(ActividadesCom[[#This Row],[NIVEL 5]],Catálogo!A:B,2,FALSE),"")</f>
        <v/>
      </c>
      <c r="AG5359" s="5"/>
    </row>
    <row r="5360" spans="1:33" ht="28.5" customHeight="1" x14ac:dyDescent="0.25">
      <c r="A5360" s="7">
        <v>26470284</v>
      </c>
      <c r="B5360" s="10" t="str">
        <f>VLOOKUP(ActividadesCom[[#This Row],[NO. DE CONTROL]],'LISTADO ESTUDIANTES'!A:C,2,FALSE)</f>
        <v>DZEC LOPEZ VICTOR EDUARDO</v>
      </c>
      <c r="C5360" s="6" t="str">
        <f>VLOOKUP(ActividadesCom[[#This Row],[NO. DE CONTROL]],'LISTADO ESTUDIANTES'!A:C,3,FALSE)</f>
        <v>INGENIERIA MECANICA</v>
      </c>
      <c r="D5360" s="5" t="str">
        <f>VLOOKUP(ActividadesCom[[#This Row],[NO. DE CONTROL]],'LISTADO ESTUDIANTES'!A:D,4,FALSE)</f>
        <v>ACTIVO(A)</v>
      </c>
      <c r="E5360" s="7">
        <f>SUM(ActividadesCom[[#This Row],[CRÉD. 1]],ActividadesCom[[#This Row],[CRÉD. 2]],ActividadesCom[[#This Row],[CRÉD. 3]],ActividadesCom[[#This Row],[CRÉD. 4]],ActividadesCom[[#This Row],[CRÉD. 5]])</f>
        <v>0</v>
      </c>
      <c r="F5360" s="5" t="str">
        <f>IF(ActividadesCom[[#This Row],[ÚLTIMO SEMESTRE CON CRÉDITOS]]&gt;0,ROUND(AVERAGE(ActividadesCom[[#This Row],[VALOR NIVEL 5]],ActividadesCom[[#This Row],[VALOR NIVEL 4]],ActividadesCom[[#This Row],[VALOR NIVEL 3]],ActividadesCom[[#This Row],[VALOR NIVEL 2]],ActividadesCom[[#This Row],[VALOR NIVEL 1]]),0),"")</f>
        <v/>
      </c>
      <c r="G5360" s="7" t="str">
        <f>IF(ActividadesCom[[#This Row],[PROMEDIO]]="","",IF(ActividadesCom[[#This Row],[PROMEDIO]]&gt;=4,"EXCELENTE",IF(ActividadesCom[[#This Row],[PROMEDIO]]&gt;=3,"NOTABLE",IF(ActividadesCom[[#This Row],[PROMEDIO]]&gt;=2,"BUENO",IF(ActividadesCom[[#This Row],[PROMEDIO]]=1,"SUFICIENTE","")))))</f>
        <v/>
      </c>
      <c r="H5360" s="5">
        <f>MAX(ActividadesCom[[#This Row],[PERÍODO 1]],ActividadesCom[[#This Row],[PERÍODO 2]],ActividadesCom[[#This Row],[PERÍODO 3]],ActividadesCom[[#This Row],[PERÍODO 4]],ActividadesCom[[#This Row],[PERÍODO 5]])</f>
        <v>0</v>
      </c>
      <c r="I5360" s="6"/>
      <c r="J5360" s="5"/>
      <c r="K5360" s="5"/>
      <c r="L5360" s="5" t="str">
        <f>IF(ActividadesCom[[#This Row],[NIVEL 1]]&lt;&gt;0,VLOOKUP(ActividadesCom[[#This Row],[NIVEL 1]],Catálogo!A:B,2,FALSE),"")</f>
        <v/>
      </c>
      <c r="M5360" s="5"/>
      <c r="N5360" s="6"/>
      <c r="O5360" s="5"/>
      <c r="P5360" s="5"/>
      <c r="Q5360" s="5" t="str">
        <f>IF(ActividadesCom[[#This Row],[NIVEL 2]]&lt;&gt;0,VLOOKUP(ActividadesCom[[#This Row],[NIVEL 2]],Catálogo!A:B,2,FALSE),"")</f>
        <v/>
      </c>
      <c r="R5360" s="5"/>
      <c r="S5360" s="6"/>
      <c r="T5360" s="5"/>
      <c r="U5360" s="5"/>
      <c r="V5360" s="5" t="str">
        <f>IF(ActividadesCom[[#This Row],[NIVEL 3]]&lt;&gt;0,VLOOKUP(ActividadesCom[[#This Row],[NIVEL 3]],Catálogo!A:B,2,FALSE),"")</f>
        <v/>
      </c>
      <c r="W5360" s="5"/>
      <c r="X5360" s="6"/>
      <c r="Y5360" s="5"/>
      <c r="Z5360" s="5"/>
      <c r="AA5360" s="5" t="str">
        <f>IF(ActividadesCom[[#This Row],[NIVEL 4]]&lt;&gt;0,VLOOKUP(ActividadesCom[[#This Row],[NIVEL 4]],Catálogo!A:B,2,FALSE),"")</f>
        <v/>
      </c>
      <c r="AB5360" s="5"/>
      <c r="AC5360" s="6"/>
      <c r="AD5360" s="5"/>
      <c r="AE5360" s="5"/>
      <c r="AF5360" s="5" t="str">
        <f>IF(ActividadesCom[[#This Row],[NIVEL 5]]&lt;&gt;0,VLOOKUP(ActividadesCom[[#This Row],[NIVEL 5]],Catálogo!A:B,2,FALSE),"")</f>
        <v/>
      </c>
      <c r="AG5360" s="5"/>
    </row>
    <row r="5361" spans="1:33" ht="28.5" customHeight="1" x14ac:dyDescent="0.25">
      <c r="A5361" s="7">
        <v>26470285</v>
      </c>
      <c r="B5361" s="10" t="str">
        <f>VLOOKUP(ActividadesCom[[#This Row],[NO. DE CONTROL]],'LISTADO ESTUDIANTES'!A:C,2,FALSE)</f>
        <v>MAY CAB ANGEL GABRIEL</v>
      </c>
      <c r="C5361" s="6" t="str">
        <f>VLOOKUP(ActividadesCom[[#This Row],[NO. DE CONTROL]],'LISTADO ESTUDIANTES'!A:C,3,FALSE)</f>
        <v>INGENIERIA MECANICA</v>
      </c>
      <c r="D5361" s="5" t="str">
        <f>VLOOKUP(ActividadesCom[[#This Row],[NO. DE CONTROL]],'LISTADO ESTUDIANTES'!A:D,4,FALSE)</f>
        <v>ACTIVO(A)</v>
      </c>
      <c r="E5361" s="7">
        <f>SUM(ActividadesCom[[#This Row],[CRÉD. 1]],ActividadesCom[[#This Row],[CRÉD. 2]],ActividadesCom[[#This Row],[CRÉD. 3]],ActividadesCom[[#This Row],[CRÉD. 4]],ActividadesCom[[#This Row],[CRÉD. 5]])</f>
        <v>0</v>
      </c>
      <c r="F5361" s="5" t="str">
        <f>IF(ActividadesCom[[#This Row],[ÚLTIMO SEMESTRE CON CRÉDITOS]]&gt;0,ROUND(AVERAGE(ActividadesCom[[#This Row],[VALOR NIVEL 5]],ActividadesCom[[#This Row],[VALOR NIVEL 4]],ActividadesCom[[#This Row],[VALOR NIVEL 3]],ActividadesCom[[#This Row],[VALOR NIVEL 2]],ActividadesCom[[#This Row],[VALOR NIVEL 1]]),0),"")</f>
        <v/>
      </c>
      <c r="G5361" s="7" t="str">
        <f>IF(ActividadesCom[[#This Row],[PROMEDIO]]="","",IF(ActividadesCom[[#This Row],[PROMEDIO]]&gt;=4,"EXCELENTE",IF(ActividadesCom[[#This Row],[PROMEDIO]]&gt;=3,"NOTABLE",IF(ActividadesCom[[#This Row],[PROMEDIO]]&gt;=2,"BUENO",IF(ActividadesCom[[#This Row],[PROMEDIO]]=1,"SUFICIENTE","")))))</f>
        <v/>
      </c>
      <c r="H5361" s="5">
        <f>MAX(ActividadesCom[[#This Row],[PERÍODO 1]],ActividadesCom[[#This Row],[PERÍODO 2]],ActividadesCom[[#This Row],[PERÍODO 3]],ActividadesCom[[#This Row],[PERÍODO 4]],ActividadesCom[[#This Row],[PERÍODO 5]])</f>
        <v>0</v>
      </c>
      <c r="I5361" s="6"/>
      <c r="J5361" s="5"/>
      <c r="K5361" s="5"/>
      <c r="L5361" s="5" t="str">
        <f>IF(ActividadesCom[[#This Row],[NIVEL 1]]&lt;&gt;0,VLOOKUP(ActividadesCom[[#This Row],[NIVEL 1]],Catálogo!A:B,2,FALSE),"")</f>
        <v/>
      </c>
      <c r="M5361" s="5"/>
      <c r="N5361" s="6"/>
      <c r="O5361" s="5"/>
      <c r="P5361" s="5"/>
      <c r="Q5361" s="5" t="str">
        <f>IF(ActividadesCom[[#This Row],[NIVEL 2]]&lt;&gt;0,VLOOKUP(ActividadesCom[[#This Row],[NIVEL 2]],Catálogo!A:B,2,FALSE),"")</f>
        <v/>
      </c>
      <c r="R5361" s="5"/>
      <c r="S5361" s="6"/>
      <c r="T5361" s="5"/>
      <c r="U5361" s="5"/>
      <c r="V5361" s="5" t="str">
        <f>IF(ActividadesCom[[#This Row],[NIVEL 3]]&lt;&gt;0,VLOOKUP(ActividadesCom[[#This Row],[NIVEL 3]],Catálogo!A:B,2,FALSE),"")</f>
        <v/>
      </c>
      <c r="W5361" s="5"/>
      <c r="X5361" s="6"/>
      <c r="Y5361" s="5"/>
      <c r="Z5361" s="5"/>
      <c r="AA5361" s="5" t="str">
        <f>IF(ActividadesCom[[#This Row],[NIVEL 4]]&lt;&gt;0,VLOOKUP(ActividadesCom[[#This Row],[NIVEL 4]],Catálogo!A:B,2,FALSE),"")</f>
        <v/>
      </c>
      <c r="AB5361" s="5"/>
      <c r="AC5361" s="6"/>
      <c r="AD5361" s="5"/>
      <c r="AE5361" s="5"/>
      <c r="AF5361" s="5" t="str">
        <f>IF(ActividadesCom[[#This Row],[NIVEL 5]]&lt;&gt;0,VLOOKUP(ActividadesCom[[#This Row],[NIVEL 5]],Catálogo!A:B,2,FALSE),"")</f>
        <v/>
      </c>
      <c r="AG5361" s="5"/>
    </row>
    <row r="5362" spans="1:33" ht="28.5" customHeight="1" x14ac:dyDescent="0.25">
      <c r="A5362" s="7">
        <v>26470286</v>
      </c>
      <c r="B5362" s="10" t="str">
        <f>VLOOKUP(ActividadesCom[[#This Row],[NO. DE CONTROL]],'LISTADO ESTUDIANTES'!A:C,2,FALSE)</f>
        <v>PEREZ MONTEJO GERARDO ANTONIO</v>
      </c>
      <c r="C5362" s="6" t="str">
        <f>VLOOKUP(ActividadesCom[[#This Row],[NO. DE CONTROL]],'LISTADO ESTUDIANTES'!A:C,3,FALSE)</f>
        <v>INGENIERIA MECANICA</v>
      </c>
      <c r="D5362" s="5" t="str">
        <f>VLOOKUP(ActividadesCom[[#This Row],[NO. DE CONTROL]],'LISTADO ESTUDIANTES'!A:D,4,FALSE)</f>
        <v>ACTIVO(A)</v>
      </c>
      <c r="E5362" s="7">
        <f>SUM(ActividadesCom[[#This Row],[CRÉD. 1]],ActividadesCom[[#This Row],[CRÉD. 2]],ActividadesCom[[#This Row],[CRÉD. 3]],ActividadesCom[[#This Row],[CRÉD. 4]],ActividadesCom[[#This Row],[CRÉD. 5]])</f>
        <v>0</v>
      </c>
      <c r="F5362" s="5" t="str">
        <f>IF(ActividadesCom[[#This Row],[ÚLTIMO SEMESTRE CON CRÉDITOS]]&gt;0,ROUND(AVERAGE(ActividadesCom[[#This Row],[VALOR NIVEL 5]],ActividadesCom[[#This Row],[VALOR NIVEL 4]],ActividadesCom[[#This Row],[VALOR NIVEL 3]],ActividadesCom[[#This Row],[VALOR NIVEL 2]],ActividadesCom[[#This Row],[VALOR NIVEL 1]]),0),"")</f>
        <v/>
      </c>
      <c r="G5362" s="7" t="str">
        <f>IF(ActividadesCom[[#This Row],[PROMEDIO]]="","",IF(ActividadesCom[[#This Row],[PROMEDIO]]&gt;=4,"EXCELENTE",IF(ActividadesCom[[#This Row],[PROMEDIO]]&gt;=3,"NOTABLE",IF(ActividadesCom[[#This Row],[PROMEDIO]]&gt;=2,"BUENO",IF(ActividadesCom[[#This Row],[PROMEDIO]]=1,"SUFICIENTE","")))))</f>
        <v/>
      </c>
      <c r="H5362" s="5">
        <f>MAX(ActividadesCom[[#This Row],[PERÍODO 1]],ActividadesCom[[#This Row],[PERÍODO 2]],ActividadesCom[[#This Row],[PERÍODO 3]],ActividadesCom[[#This Row],[PERÍODO 4]],ActividadesCom[[#This Row],[PERÍODO 5]])</f>
        <v>0</v>
      </c>
      <c r="I5362" s="6"/>
      <c r="J5362" s="5"/>
      <c r="K5362" s="5"/>
      <c r="L5362" s="5" t="str">
        <f>IF(ActividadesCom[[#This Row],[NIVEL 1]]&lt;&gt;0,VLOOKUP(ActividadesCom[[#This Row],[NIVEL 1]],Catálogo!A:B,2,FALSE),"")</f>
        <v/>
      </c>
      <c r="M5362" s="5"/>
      <c r="N5362" s="6"/>
      <c r="O5362" s="5"/>
      <c r="P5362" s="5"/>
      <c r="Q5362" s="5" t="str">
        <f>IF(ActividadesCom[[#This Row],[NIVEL 2]]&lt;&gt;0,VLOOKUP(ActividadesCom[[#This Row],[NIVEL 2]],Catálogo!A:B,2,FALSE),"")</f>
        <v/>
      </c>
      <c r="R5362" s="5"/>
      <c r="S5362" s="6"/>
      <c r="T5362" s="5"/>
      <c r="U5362" s="5"/>
      <c r="V5362" s="5" t="str">
        <f>IF(ActividadesCom[[#This Row],[NIVEL 3]]&lt;&gt;0,VLOOKUP(ActividadesCom[[#This Row],[NIVEL 3]],Catálogo!A:B,2,FALSE),"")</f>
        <v/>
      </c>
      <c r="W5362" s="5"/>
      <c r="X5362" s="6"/>
      <c r="Y5362" s="5"/>
      <c r="Z5362" s="5"/>
      <c r="AA5362" s="5" t="str">
        <f>IF(ActividadesCom[[#This Row],[NIVEL 4]]&lt;&gt;0,VLOOKUP(ActividadesCom[[#This Row],[NIVEL 4]],Catálogo!A:B,2,FALSE),"")</f>
        <v/>
      </c>
      <c r="AB5362" s="5"/>
      <c r="AC5362" s="6"/>
      <c r="AD5362" s="5"/>
      <c r="AE5362" s="5"/>
      <c r="AF5362" s="5" t="str">
        <f>IF(ActividadesCom[[#This Row],[NIVEL 5]]&lt;&gt;0,VLOOKUP(ActividadesCom[[#This Row],[NIVEL 5]],Catálogo!A:B,2,FALSE),"")</f>
        <v/>
      </c>
      <c r="AG5362" s="5"/>
    </row>
    <row r="5363" spans="1:33" ht="28.5" customHeight="1" x14ac:dyDescent="0.25">
      <c r="A5363" s="7">
        <v>26470287</v>
      </c>
      <c r="B5363" s="10" t="str">
        <f>VLOOKUP(ActividadesCom[[#This Row],[NO. DE CONTROL]],'LISTADO ESTUDIANTES'!A:C,2,FALSE)</f>
        <v>RODRIGUEZ LOPEZ ARON DEL ANGEL</v>
      </c>
      <c r="C5363" s="6" t="str">
        <f>VLOOKUP(ActividadesCom[[#This Row],[NO. DE CONTROL]],'LISTADO ESTUDIANTES'!A:C,3,FALSE)</f>
        <v>INGENIERIA MECANICA</v>
      </c>
      <c r="D5363" s="5" t="str">
        <f>VLOOKUP(ActividadesCom[[#This Row],[NO. DE CONTROL]],'LISTADO ESTUDIANTES'!A:D,4,FALSE)</f>
        <v>ACTIVO(A)</v>
      </c>
      <c r="E5363" s="7">
        <f>SUM(ActividadesCom[[#This Row],[CRÉD. 1]],ActividadesCom[[#This Row],[CRÉD. 2]],ActividadesCom[[#This Row],[CRÉD. 3]],ActividadesCom[[#This Row],[CRÉD. 4]],ActividadesCom[[#This Row],[CRÉD. 5]])</f>
        <v>0</v>
      </c>
      <c r="F5363" s="5" t="str">
        <f>IF(ActividadesCom[[#This Row],[ÚLTIMO SEMESTRE CON CRÉDITOS]]&gt;0,ROUND(AVERAGE(ActividadesCom[[#This Row],[VALOR NIVEL 5]],ActividadesCom[[#This Row],[VALOR NIVEL 4]],ActividadesCom[[#This Row],[VALOR NIVEL 3]],ActividadesCom[[#This Row],[VALOR NIVEL 2]],ActividadesCom[[#This Row],[VALOR NIVEL 1]]),0),"")</f>
        <v/>
      </c>
      <c r="G5363" s="7" t="str">
        <f>IF(ActividadesCom[[#This Row],[PROMEDIO]]="","",IF(ActividadesCom[[#This Row],[PROMEDIO]]&gt;=4,"EXCELENTE",IF(ActividadesCom[[#This Row],[PROMEDIO]]&gt;=3,"NOTABLE",IF(ActividadesCom[[#This Row],[PROMEDIO]]&gt;=2,"BUENO",IF(ActividadesCom[[#This Row],[PROMEDIO]]=1,"SUFICIENTE","")))))</f>
        <v/>
      </c>
      <c r="H5363" s="5">
        <f>MAX(ActividadesCom[[#This Row],[PERÍODO 1]],ActividadesCom[[#This Row],[PERÍODO 2]],ActividadesCom[[#This Row],[PERÍODO 3]],ActividadesCom[[#This Row],[PERÍODO 4]],ActividadesCom[[#This Row],[PERÍODO 5]])</f>
        <v>0</v>
      </c>
      <c r="I5363" s="6"/>
      <c r="J5363" s="5"/>
      <c r="K5363" s="5"/>
      <c r="L5363" s="5" t="str">
        <f>IF(ActividadesCom[[#This Row],[NIVEL 1]]&lt;&gt;0,VLOOKUP(ActividadesCom[[#This Row],[NIVEL 1]],Catálogo!A:B,2,FALSE),"")</f>
        <v/>
      </c>
      <c r="M5363" s="5"/>
      <c r="N5363" s="6"/>
      <c r="O5363" s="5"/>
      <c r="P5363" s="5"/>
      <c r="Q5363" s="5" t="str">
        <f>IF(ActividadesCom[[#This Row],[NIVEL 2]]&lt;&gt;0,VLOOKUP(ActividadesCom[[#This Row],[NIVEL 2]],Catálogo!A:B,2,FALSE),"")</f>
        <v/>
      </c>
      <c r="R5363" s="5"/>
      <c r="S5363" s="6"/>
      <c r="T5363" s="5"/>
      <c r="U5363" s="5"/>
      <c r="V5363" s="5" t="str">
        <f>IF(ActividadesCom[[#This Row],[NIVEL 3]]&lt;&gt;0,VLOOKUP(ActividadesCom[[#This Row],[NIVEL 3]],Catálogo!A:B,2,FALSE),"")</f>
        <v/>
      </c>
      <c r="W5363" s="5"/>
      <c r="X5363" s="6"/>
      <c r="Y5363" s="5"/>
      <c r="Z5363" s="5"/>
      <c r="AA5363" s="5" t="str">
        <f>IF(ActividadesCom[[#This Row],[NIVEL 4]]&lt;&gt;0,VLOOKUP(ActividadesCom[[#This Row],[NIVEL 4]],Catálogo!A:B,2,FALSE),"")</f>
        <v/>
      </c>
      <c r="AB5363" s="5"/>
      <c r="AC5363" s="6"/>
      <c r="AD5363" s="5"/>
      <c r="AE5363" s="5"/>
      <c r="AF5363" s="5" t="str">
        <f>IF(ActividadesCom[[#This Row],[NIVEL 5]]&lt;&gt;0,VLOOKUP(ActividadesCom[[#This Row],[NIVEL 5]],Catálogo!A:B,2,FALSE),"")</f>
        <v/>
      </c>
      <c r="AG5363" s="5"/>
    </row>
    <row r="5364" spans="1:33" ht="28.5" customHeight="1" x14ac:dyDescent="0.25">
      <c r="A5364" s="7">
        <v>26470288</v>
      </c>
      <c r="B5364" s="10" t="str">
        <f>VLOOKUP(ActividadesCom[[#This Row],[NO. DE CONTROL]],'LISTADO ESTUDIANTES'!A:C,2,FALSE)</f>
        <v>TAX SABIDO FERNANDO EMMANUEL</v>
      </c>
      <c r="C5364" s="6" t="str">
        <f>VLOOKUP(ActividadesCom[[#This Row],[NO. DE CONTROL]],'LISTADO ESTUDIANTES'!A:C,3,FALSE)</f>
        <v>INGENIERIA QUIMICA</v>
      </c>
      <c r="D5364" s="5" t="str">
        <f>VLOOKUP(ActividadesCom[[#This Row],[NO. DE CONTROL]],'LISTADO ESTUDIANTES'!A:D,4,FALSE)</f>
        <v>ACTIVO(A)</v>
      </c>
      <c r="E5364" s="7">
        <f>SUM(ActividadesCom[[#This Row],[CRÉD. 1]],ActividadesCom[[#This Row],[CRÉD. 2]],ActividadesCom[[#This Row],[CRÉD. 3]],ActividadesCom[[#This Row],[CRÉD. 4]],ActividadesCom[[#This Row],[CRÉD. 5]])</f>
        <v>0</v>
      </c>
      <c r="F5364" s="5" t="str">
        <f>IF(ActividadesCom[[#This Row],[ÚLTIMO SEMESTRE CON CRÉDITOS]]&gt;0,ROUND(AVERAGE(ActividadesCom[[#This Row],[VALOR NIVEL 5]],ActividadesCom[[#This Row],[VALOR NIVEL 4]],ActividadesCom[[#This Row],[VALOR NIVEL 3]],ActividadesCom[[#This Row],[VALOR NIVEL 2]],ActividadesCom[[#This Row],[VALOR NIVEL 1]]),0),"")</f>
        <v/>
      </c>
      <c r="G5364" s="7" t="str">
        <f>IF(ActividadesCom[[#This Row],[PROMEDIO]]="","",IF(ActividadesCom[[#This Row],[PROMEDIO]]&gt;=4,"EXCELENTE",IF(ActividadesCom[[#This Row],[PROMEDIO]]&gt;=3,"NOTABLE",IF(ActividadesCom[[#This Row],[PROMEDIO]]&gt;=2,"BUENO",IF(ActividadesCom[[#This Row],[PROMEDIO]]=1,"SUFICIENTE","")))))</f>
        <v/>
      </c>
      <c r="H5364" s="5">
        <f>MAX(ActividadesCom[[#This Row],[PERÍODO 1]],ActividadesCom[[#This Row],[PERÍODO 2]],ActividadesCom[[#This Row],[PERÍODO 3]],ActividadesCom[[#This Row],[PERÍODO 4]],ActividadesCom[[#This Row],[PERÍODO 5]])</f>
        <v>0</v>
      </c>
      <c r="I5364" s="6"/>
      <c r="J5364" s="5"/>
      <c r="K5364" s="5"/>
      <c r="L5364" s="5" t="str">
        <f>IF(ActividadesCom[[#This Row],[NIVEL 1]]&lt;&gt;0,VLOOKUP(ActividadesCom[[#This Row],[NIVEL 1]],Catálogo!A:B,2,FALSE),"")</f>
        <v/>
      </c>
      <c r="M5364" s="5"/>
      <c r="N5364" s="6"/>
      <c r="O5364" s="5"/>
      <c r="P5364" s="5"/>
      <c r="Q5364" s="5" t="str">
        <f>IF(ActividadesCom[[#This Row],[NIVEL 2]]&lt;&gt;0,VLOOKUP(ActividadesCom[[#This Row],[NIVEL 2]],Catálogo!A:B,2,FALSE),"")</f>
        <v/>
      </c>
      <c r="R5364" s="5"/>
      <c r="S5364" s="6"/>
      <c r="T5364" s="5"/>
      <c r="U5364" s="5"/>
      <c r="V5364" s="5" t="str">
        <f>IF(ActividadesCom[[#This Row],[NIVEL 3]]&lt;&gt;0,VLOOKUP(ActividadesCom[[#This Row],[NIVEL 3]],Catálogo!A:B,2,FALSE),"")</f>
        <v/>
      </c>
      <c r="W5364" s="5"/>
      <c r="X5364" s="6"/>
      <c r="Y5364" s="5"/>
      <c r="Z5364" s="5"/>
      <c r="AA5364" s="5" t="str">
        <f>IF(ActividadesCom[[#This Row],[NIVEL 4]]&lt;&gt;0,VLOOKUP(ActividadesCom[[#This Row],[NIVEL 4]],Catálogo!A:B,2,FALSE),"")</f>
        <v/>
      </c>
      <c r="AB5364" s="5"/>
      <c r="AC5364" s="6"/>
      <c r="AD5364" s="5"/>
      <c r="AE5364" s="5"/>
      <c r="AF5364" s="5" t="str">
        <f>IF(ActividadesCom[[#This Row],[NIVEL 5]]&lt;&gt;0,VLOOKUP(ActividadesCom[[#This Row],[NIVEL 5]],Catálogo!A:B,2,FALSE),"")</f>
        <v/>
      </c>
      <c r="AG5364" s="5"/>
    </row>
    <row r="5365" spans="1:33" ht="28.5" customHeight="1" x14ac:dyDescent="0.25">
      <c r="A5365" s="7">
        <v>26470289</v>
      </c>
      <c r="B5365" s="10" t="str">
        <f>VLOOKUP(ActividadesCom[[#This Row],[NO. DE CONTROL]],'LISTADO ESTUDIANTES'!A:C,2,FALSE)</f>
        <v>ANCONA ASTUDILLO EDWIN ANTONIO</v>
      </c>
      <c r="C5365" s="6" t="str">
        <f>VLOOKUP(ActividadesCom[[#This Row],[NO. DE CONTROL]],'LISTADO ESTUDIANTES'!A:C,3,FALSE)</f>
        <v>ARQUITECTURA</v>
      </c>
      <c r="D5365" s="5" t="str">
        <f>VLOOKUP(ActividadesCom[[#This Row],[NO. DE CONTROL]],'LISTADO ESTUDIANTES'!A:D,4,FALSE)</f>
        <v>ACTIVO(A)</v>
      </c>
      <c r="E5365" s="7">
        <f>SUM(ActividadesCom[[#This Row],[CRÉD. 1]],ActividadesCom[[#This Row],[CRÉD. 2]],ActividadesCom[[#This Row],[CRÉD. 3]],ActividadesCom[[#This Row],[CRÉD. 4]],ActividadesCom[[#This Row],[CRÉD. 5]])</f>
        <v>0</v>
      </c>
      <c r="F5365" s="5" t="str">
        <f>IF(ActividadesCom[[#This Row],[ÚLTIMO SEMESTRE CON CRÉDITOS]]&gt;0,ROUND(AVERAGE(ActividadesCom[[#This Row],[VALOR NIVEL 5]],ActividadesCom[[#This Row],[VALOR NIVEL 4]],ActividadesCom[[#This Row],[VALOR NIVEL 3]],ActividadesCom[[#This Row],[VALOR NIVEL 2]],ActividadesCom[[#This Row],[VALOR NIVEL 1]]),0),"")</f>
        <v/>
      </c>
      <c r="G5365" s="7" t="str">
        <f>IF(ActividadesCom[[#This Row],[PROMEDIO]]="","",IF(ActividadesCom[[#This Row],[PROMEDIO]]&gt;=4,"EXCELENTE",IF(ActividadesCom[[#This Row],[PROMEDIO]]&gt;=3,"NOTABLE",IF(ActividadesCom[[#This Row],[PROMEDIO]]&gt;=2,"BUENO",IF(ActividadesCom[[#This Row],[PROMEDIO]]=1,"SUFICIENTE","")))))</f>
        <v/>
      </c>
      <c r="H5365" s="5">
        <f>MAX(ActividadesCom[[#This Row],[PERÍODO 1]],ActividadesCom[[#This Row],[PERÍODO 2]],ActividadesCom[[#This Row],[PERÍODO 3]],ActividadesCom[[#This Row],[PERÍODO 4]],ActividadesCom[[#This Row],[PERÍODO 5]])</f>
        <v>0</v>
      </c>
      <c r="I5365" s="6"/>
      <c r="J5365" s="5"/>
      <c r="K5365" s="5"/>
      <c r="L5365" s="5" t="str">
        <f>IF(ActividadesCom[[#This Row],[NIVEL 1]]&lt;&gt;0,VLOOKUP(ActividadesCom[[#This Row],[NIVEL 1]],Catálogo!A:B,2,FALSE),"")</f>
        <v/>
      </c>
      <c r="M5365" s="5"/>
      <c r="N5365" s="6"/>
      <c r="O5365" s="5"/>
      <c r="P5365" s="5"/>
      <c r="Q5365" s="5" t="str">
        <f>IF(ActividadesCom[[#This Row],[NIVEL 2]]&lt;&gt;0,VLOOKUP(ActividadesCom[[#This Row],[NIVEL 2]],Catálogo!A:B,2,FALSE),"")</f>
        <v/>
      </c>
      <c r="R5365" s="5"/>
      <c r="S5365" s="6"/>
      <c r="T5365" s="5"/>
      <c r="U5365" s="5"/>
      <c r="V5365" s="5" t="str">
        <f>IF(ActividadesCom[[#This Row],[NIVEL 3]]&lt;&gt;0,VLOOKUP(ActividadesCom[[#This Row],[NIVEL 3]],Catálogo!A:B,2,FALSE),"")</f>
        <v/>
      </c>
      <c r="W5365" s="5"/>
      <c r="X5365" s="6"/>
      <c r="Y5365" s="5"/>
      <c r="Z5365" s="5"/>
      <c r="AA5365" s="5" t="str">
        <f>IF(ActividadesCom[[#This Row],[NIVEL 4]]&lt;&gt;0,VLOOKUP(ActividadesCom[[#This Row],[NIVEL 4]],Catálogo!A:B,2,FALSE),"")</f>
        <v/>
      </c>
      <c r="AB5365" s="5"/>
      <c r="AC5365" s="6"/>
      <c r="AD5365" s="5"/>
      <c r="AE5365" s="5"/>
      <c r="AF5365" s="5" t="str">
        <f>IF(ActividadesCom[[#This Row],[NIVEL 5]]&lt;&gt;0,VLOOKUP(ActividadesCom[[#This Row],[NIVEL 5]],Catálogo!A:B,2,FALSE),"")</f>
        <v/>
      </c>
      <c r="AG5365" s="5"/>
    </row>
    <row r="5366" spans="1:33" ht="28.5" customHeight="1" x14ac:dyDescent="0.25">
      <c r="A5366" s="7">
        <v>26470290</v>
      </c>
      <c r="B5366" s="10" t="str">
        <f>VLOOKUP(ActividadesCom[[#This Row],[NO. DE CONTROL]],'LISTADO ESTUDIANTES'!A:C,2,FALSE)</f>
        <v>CONTRERAS RAMIREZ MARIA PAULINA</v>
      </c>
      <c r="C5366" s="6" t="str">
        <f>VLOOKUP(ActividadesCom[[#This Row],[NO. DE CONTROL]],'LISTADO ESTUDIANTES'!A:C,3,FALSE)</f>
        <v>ARQUITECTURA</v>
      </c>
      <c r="D5366" s="5" t="str">
        <f>VLOOKUP(ActividadesCom[[#This Row],[NO. DE CONTROL]],'LISTADO ESTUDIANTES'!A:D,4,FALSE)</f>
        <v>ACTIVO(A)</v>
      </c>
      <c r="E5366" s="7">
        <f>SUM(ActividadesCom[[#This Row],[CRÉD. 1]],ActividadesCom[[#This Row],[CRÉD. 2]],ActividadesCom[[#This Row],[CRÉD. 3]],ActividadesCom[[#This Row],[CRÉD. 4]],ActividadesCom[[#This Row],[CRÉD. 5]])</f>
        <v>0</v>
      </c>
      <c r="F5366" s="5" t="str">
        <f>IF(ActividadesCom[[#This Row],[ÚLTIMO SEMESTRE CON CRÉDITOS]]&gt;0,ROUND(AVERAGE(ActividadesCom[[#This Row],[VALOR NIVEL 5]],ActividadesCom[[#This Row],[VALOR NIVEL 4]],ActividadesCom[[#This Row],[VALOR NIVEL 3]],ActividadesCom[[#This Row],[VALOR NIVEL 2]],ActividadesCom[[#This Row],[VALOR NIVEL 1]]),0),"")</f>
        <v/>
      </c>
      <c r="G5366" s="7" t="str">
        <f>IF(ActividadesCom[[#This Row],[PROMEDIO]]="","",IF(ActividadesCom[[#This Row],[PROMEDIO]]&gt;=4,"EXCELENTE",IF(ActividadesCom[[#This Row],[PROMEDIO]]&gt;=3,"NOTABLE",IF(ActividadesCom[[#This Row],[PROMEDIO]]&gt;=2,"BUENO",IF(ActividadesCom[[#This Row],[PROMEDIO]]=1,"SUFICIENTE","")))))</f>
        <v/>
      </c>
      <c r="H5366" s="5">
        <f>MAX(ActividadesCom[[#This Row],[PERÍODO 1]],ActividadesCom[[#This Row],[PERÍODO 2]],ActividadesCom[[#This Row],[PERÍODO 3]],ActividadesCom[[#This Row],[PERÍODO 4]],ActividadesCom[[#This Row],[PERÍODO 5]])</f>
        <v>0</v>
      </c>
      <c r="I5366" s="6"/>
      <c r="J5366" s="5"/>
      <c r="K5366" s="5"/>
      <c r="L5366" s="5" t="str">
        <f>IF(ActividadesCom[[#This Row],[NIVEL 1]]&lt;&gt;0,VLOOKUP(ActividadesCom[[#This Row],[NIVEL 1]],Catálogo!A:B,2,FALSE),"")</f>
        <v/>
      </c>
      <c r="M5366" s="5"/>
      <c r="N5366" s="6"/>
      <c r="O5366" s="5"/>
      <c r="P5366" s="5"/>
      <c r="Q5366" s="5" t="str">
        <f>IF(ActividadesCom[[#This Row],[NIVEL 2]]&lt;&gt;0,VLOOKUP(ActividadesCom[[#This Row],[NIVEL 2]],Catálogo!A:B,2,FALSE),"")</f>
        <v/>
      </c>
      <c r="R5366" s="5"/>
      <c r="S5366" s="6"/>
      <c r="T5366" s="5"/>
      <c r="U5366" s="5"/>
      <c r="V5366" s="5" t="str">
        <f>IF(ActividadesCom[[#This Row],[NIVEL 3]]&lt;&gt;0,VLOOKUP(ActividadesCom[[#This Row],[NIVEL 3]],Catálogo!A:B,2,FALSE),"")</f>
        <v/>
      </c>
      <c r="W5366" s="5"/>
      <c r="X5366" s="6"/>
      <c r="Y5366" s="5"/>
      <c r="Z5366" s="5"/>
      <c r="AA5366" s="5" t="str">
        <f>IF(ActividadesCom[[#This Row],[NIVEL 4]]&lt;&gt;0,VLOOKUP(ActividadesCom[[#This Row],[NIVEL 4]],Catálogo!A:B,2,FALSE),"")</f>
        <v/>
      </c>
      <c r="AB5366" s="5"/>
      <c r="AC5366" s="6"/>
      <c r="AD5366" s="5"/>
      <c r="AE5366" s="5"/>
      <c r="AF5366" s="5" t="str">
        <f>IF(ActividadesCom[[#This Row],[NIVEL 5]]&lt;&gt;0,VLOOKUP(ActividadesCom[[#This Row],[NIVEL 5]],Catálogo!A:B,2,FALSE),"")</f>
        <v/>
      </c>
      <c r="AG5366" s="5"/>
    </row>
    <row r="5367" spans="1:33" ht="28.5" customHeight="1" x14ac:dyDescent="0.25">
      <c r="A5367" s="7">
        <v>26470291</v>
      </c>
      <c r="B5367" s="10" t="str">
        <f>VLOOKUP(ActividadesCom[[#This Row],[NO. DE CONTROL]],'LISTADO ESTUDIANTES'!A:C,2,FALSE)</f>
        <v>GALLEGOS LUGO JATNIEL JOSAFHAT</v>
      </c>
      <c r="C5367" s="6" t="str">
        <f>VLOOKUP(ActividadesCom[[#This Row],[NO. DE CONTROL]],'LISTADO ESTUDIANTES'!A:C,3,FALSE)</f>
        <v>ARQUITECTURA</v>
      </c>
      <c r="D5367" s="5" t="str">
        <f>VLOOKUP(ActividadesCom[[#This Row],[NO. DE CONTROL]],'LISTADO ESTUDIANTES'!A:D,4,FALSE)</f>
        <v>ACTIVO(A)</v>
      </c>
      <c r="E5367" s="7">
        <f>SUM(ActividadesCom[[#This Row],[CRÉD. 1]],ActividadesCom[[#This Row],[CRÉD. 2]],ActividadesCom[[#This Row],[CRÉD. 3]],ActividadesCom[[#This Row],[CRÉD. 4]],ActividadesCom[[#This Row],[CRÉD. 5]])</f>
        <v>0</v>
      </c>
      <c r="F5367" s="5" t="str">
        <f>IF(ActividadesCom[[#This Row],[ÚLTIMO SEMESTRE CON CRÉDITOS]]&gt;0,ROUND(AVERAGE(ActividadesCom[[#This Row],[VALOR NIVEL 5]],ActividadesCom[[#This Row],[VALOR NIVEL 4]],ActividadesCom[[#This Row],[VALOR NIVEL 3]],ActividadesCom[[#This Row],[VALOR NIVEL 2]],ActividadesCom[[#This Row],[VALOR NIVEL 1]]),0),"")</f>
        <v/>
      </c>
      <c r="G5367" s="7" t="str">
        <f>IF(ActividadesCom[[#This Row],[PROMEDIO]]="","",IF(ActividadesCom[[#This Row],[PROMEDIO]]&gt;=4,"EXCELENTE",IF(ActividadesCom[[#This Row],[PROMEDIO]]&gt;=3,"NOTABLE",IF(ActividadesCom[[#This Row],[PROMEDIO]]&gt;=2,"BUENO",IF(ActividadesCom[[#This Row],[PROMEDIO]]=1,"SUFICIENTE","")))))</f>
        <v/>
      </c>
      <c r="H5367" s="5">
        <f>MAX(ActividadesCom[[#This Row],[PERÍODO 1]],ActividadesCom[[#This Row],[PERÍODO 2]],ActividadesCom[[#This Row],[PERÍODO 3]],ActividadesCom[[#This Row],[PERÍODO 4]],ActividadesCom[[#This Row],[PERÍODO 5]])</f>
        <v>0</v>
      </c>
      <c r="I5367" s="6"/>
      <c r="J5367" s="5"/>
      <c r="K5367" s="5"/>
      <c r="L5367" s="5" t="str">
        <f>IF(ActividadesCom[[#This Row],[NIVEL 1]]&lt;&gt;0,VLOOKUP(ActividadesCom[[#This Row],[NIVEL 1]],Catálogo!A:B,2,FALSE),"")</f>
        <v/>
      </c>
      <c r="M5367" s="5"/>
      <c r="N5367" s="6"/>
      <c r="O5367" s="5"/>
      <c r="P5367" s="5"/>
      <c r="Q5367" s="5" t="str">
        <f>IF(ActividadesCom[[#This Row],[NIVEL 2]]&lt;&gt;0,VLOOKUP(ActividadesCom[[#This Row],[NIVEL 2]],Catálogo!A:B,2,FALSE),"")</f>
        <v/>
      </c>
      <c r="R5367" s="5"/>
      <c r="S5367" s="6"/>
      <c r="T5367" s="5"/>
      <c r="U5367" s="5"/>
      <c r="V5367" s="5" t="str">
        <f>IF(ActividadesCom[[#This Row],[NIVEL 3]]&lt;&gt;0,VLOOKUP(ActividadesCom[[#This Row],[NIVEL 3]],Catálogo!A:B,2,FALSE),"")</f>
        <v/>
      </c>
      <c r="W5367" s="5"/>
      <c r="X5367" s="6"/>
      <c r="Y5367" s="5"/>
      <c r="Z5367" s="5"/>
      <c r="AA5367" s="5" t="str">
        <f>IF(ActividadesCom[[#This Row],[NIVEL 4]]&lt;&gt;0,VLOOKUP(ActividadesCom[[#This Row],[NIVEL 4]],Catálogo!A:B,2,FALSE),"")</f>
        <v/>
      </c>
      <c r="AB5367" s="5"/>
      <c r="AC5367" s="6"/>
      <c r="AD5367" s="5"/>
      <c r="AE5367" s="5"/>
      <c r="AF5367" s="5" t="str">
        <f>IF(ActividadesCom[[#This Row],[NIVEL 5]]&lt;&gt;0,VLOOKUP(ActividadesCom[[#This Row],[NIVEL 5]],Catálogo!A:B,2,FALSE),"")</f>
        <v/>
      </c>
      <c r="AG5367" s="5"/>
    </row>
    <row r="5368" spans="1:33" ht="28.5" customHeight="1" x14ac:dyDescent="0.25">
      <c r="A5368" s="7">
        <v>26470292</v>
      </c>
      <c r="B5368" s="10" t="str">
        <f>VLOOKUP(ActividadesCom[[#This Row],[NO. DE CONTROL]],'LISTADO ESTUDIANTES'!A:C,2,FALSE)</f>
        <v>GONGORA REYES MANUEL ALEJANDRO</v>
      </c>
      <c r="C5368" s="6" t="str">
        <f>VLOOKUP(ActividadesCom[[#This Row],[NO. DE CONTROL]],'LISTADO ESTUDIANTES'!A:C,3,FALSE)</f>
        <v>ARQUITECTURA</v>
      </c>
      <c r="D5368" s="5" t="str">
        <f>VLOOKUP(ActividadesCom[[#This Row],[NO. DE CONTROL]],'LISTADO ESTUDIANTES'!A:D,4,FALSE)</f>
        <v>ACTIVO(A)</v>
      </c>
      <c r="E5368" s="7">
        <f>SUM(ActividadesCom[[#This Row],[CRÉD. 1]],ActividadesCom[[#This Row],[CRÉD. 2]],ActividadesCom[[#This Row],[CRÉD. 3]],ActividadesCom[[#This Row],[CRÉD. 4]],ActividadesCom[[#This Row],[CRÉD. 5]])</f>
        <v>0</v>
      </c>
      <c r="F5368" s="5" t="str">
        <f>IF(ActividadesCom[[#This Row],[ÚLTIMO SEMESTRE CON CRÉDITOS]]&gt;0,ROUND(AVERAGE(ActividadesCom[[#This Row],[VALOR NIVEL 5]],ActividadesCom[[#This Row],[VALOR NIVEL 4]],ActividadesCom[[#This Row],[VALOR NIVEL 3]],ActividadesCom[[#This Row],[VALOR NIVEL 2]],ActividadesCom[[#This Row],[VALOR NIVEL 1]]),0),"")</f>
        <v/>
      </c>
      <c r="G5368" s="7" t="str">
        <f>IF(ActividadesCom[[#This Row],[PROMEDIO]]="","",IF(ActividadesCom[[#This Row],[PROMEDIO]]&gt;=4,"EXCELENTE",IF(ActividadesCom[[#This Row],[PROMEDIO]]&gt;=3,"NOTABLE",IF(ActividadesCom[[#This Row],[PROMEDIO]]&gt;=2,"BUENO",IF(ActividadesCom[[#This Row],[PROMEDIO]]=1,"SUFICIENTE","")))))</f>
        <v/>
      </c>
      <c r="H5368" s="5">
        <f>MAX(ActividadesCom[[#This Row],[PERÍODO 1]],ActividadesCom[[#This Row],[PERÍODO 2]],ActividadesCom[[#This Row],[PERÍODO 3]],ActividadesCom[[#This Row],[PERÍODO 4]],ActividadesCom[[#This Row],[PERÍODO 5]])</f>
        <v>0</v>
      </c>
      <c r="I5368" s="6"/>
      <c r="J5368" s="5"/>
      <c r="K5368" s="5"/>
      <c r="L5368" s="5" t="str">
        <f>IF(ActividadesCom[[#This Row],[NIVEL 1]]&lt;&gt;0,VLOOKUP(ActividadesCom[[#This Row],[NIVEL 1]],Catálogo!A:B,2,FALSE),"")</f>
        <v/>
      </c>
      <c r="M5368" s="5"/>
      <c r="N5368" s="6"/>
      <c r="O5368" s="5"/>
      <c r="P5368" s="5"/>
      <c r="Q5368" s="5" t="str">
        <f>IF(ActividadesCom[[#This Row],[NIVEL 2]]&lt;&gt;0,VLOOKUP(ActividadesCom[[#This Row],[NIVEL 2]],Catálogo!A:B,2,FALSE),"")</f>
        <v/>
      </c>
      <c r="R5368" s="5"/>
      <c r="S5368" s="6"/>
      <c r="T5368" s="5"/>
      <c r="U5368" s="5"/>
      <c r="V5368" s="5" t="str">
        <f>IF(ActividadesCom[[#This Row],[NIVEL 3]]&lt;&gt;0,VLOOKUP(ActividadesCom[[#This Row],[NIVEL 3]],Catálogo!A:B,2,FALSE),"")</f>
        <v/>
      </c>
      <c r="W5368" s="5"/>
      <c r="X5368" s="6"/>
      <c r="Y5368" s="5"/>
      <c r="Z5368" s="5"/>
      <c r="AA5368" s="5" t="str">
        <f>IF(ActividadesCom[[#This Row],[NIVEL 4]]&lt;&gt;0,VLOOKUP(ActividadesCom[[#This Row],[NIVEL 4]],Catálogo!A:B,2,FALSE),"")</f>
        <v/>
      </c>
      <c r="AB5368" s="5"/>
      <c r="AC5368" s="6"/>
      <c r="AD5368" s="5"/>
      <c r="AE5368" s="5"/>
      <c r="AF5368" s="5" t="str">
        <f>IF(ActividadesCom[[#This Row],[NIVEL 5]]&lt;&gt;0,VLOOKUP(ActividadesCom[[#This Row],[NIVEL 5]],Catálogo!A:B,2,FALSE),"")</f>
        <v/>
      </c>
      <c r="AG5368" s="5"/>
    </row>
    <row r="5369" spans="1:33" ht="28.5" customHeight="1" x14ac:dyDescent="0.25">
      <c r="A5369" s="7">
        <v>26470293</v>
      </c>
      <c r="B5369" s="10" t="str">
        <f>VLOOKUP(ActividadesCom[[#This Row],[NO. DE CONTROL]],'LISTADO ESTUDIANTES'!A:C,2,FALSE)</f>
        <v>HERRERA CANCHE ANA RAQUEL</v>
      </c>
      <c r="C5369" s="6" t="str">
        <f>VLOOKUP(ActividadesCom[[#This Row],[NO. DE CONTROL]],'LISTADO ESTUDIANTES'!A:C,3,FALSE)</f>
        <v>ARQUITECTURA</v>
      </c>
      <c r="D5369" s="5" t="str">
        <f>VLOOKUP(ActividadesCom[[#This Row],[NO. DE CONTROL]],'LISTADO ESTUDIANTES'!A:D,4,FALSE)</f>
        <v>ACTIVO(A)</v>
      </c>
      <c r="E5369" s="7">
        <f>SUM(ActividadesCom[[#This Row],[CRÉD. 1]],ActividadesCom[[#This Row],[CRÉD. 2]],ActividadesCom[[#This Row],[CRÉD. 3]],ActividadesCom[[#This Row],[CRÉD. 4]],ActividadesCom[[#This Row],[CRÉD. 5]])</f>
        <v>0</v>
      </c>
      <c r="F5369" s="5" t="str">
        <f>IF(ActividadesCom[[#This Row],[ÚLTIMO SEMESTRE CON CRÉDITOS]]&gt;0,ROUND(AVERAGE(ActividadesCom[[#This Row],[VALOR NIVEL 5]],ActividadesCom[[#This Row],[VALOR NIVEL 4]],ActividadesCom[[#This Row],[VALOR NIVEL 3]],ActividadesCom[[#This Row],[VALOR NIVEL 2]],ActividadesCom[[#This Row],[VALOR NIVEL 1]]),0),"")</f>
        <v/>
      </c>
      <c r="G5369" s="7" t="str">
        <f>IF(ActividadesCom[[#This Row],[PROMEDIO]]="","",IF(ActividadesCom[[#This Row],[PROMEDIO]]&gt;=4,"EXCELENTE",IF(ActividadesCom[[#This Row],[PROMEDIO]]&gt;=3,"NOTABLE",IF(ActividadesCom[[#This Row],[PROMEDIO]]&gt;=2,"BUENO",IF(ActividadesCom[[#This Row],[PROMEDIO]]=1,"SUFICIENTE","")))))</f>
        <v/>
      </c>
      <c r="H5369" s="5">
        <f>MAX(ActividadesCom[[#This Row],[PERÍODO 1]],ActividadesCom[[#This Row],[PERÍODO 2]],ActividadesCom[[#This Row],[PERÍODO 3]],ActividadesCom[[#This Row],[PERÍODO 4]],ActividadesCom[[#This Row],[PERÍODO 5]])</f>
        <v>0</v>
      </c>
      <c r="I5369" s="6"/>
      <c r="J5369" s="5"/>
      <c r="K5369" s="5"/>
      <c r="L5369" s="5" t="str">
        <f>IF(ActividadesCom[[#This Row],[NIVEL 1]]&lt;&gt;0,VLOOKUP(ActividadesCom[[#This Row],[NIVEL 1]],Catálogo!A:B,2,FALSE),"")</f>
        <v/>
      </c>
      <c r="M5369" s="5"/>
      <c r="N5369" s="6"/>
      <c r="O5369" s="5"/>
      <c r="P5369" s="5"/>
      <c r="Q5369" s="5" t="str">
        <f>IF(ActividadesCom[[#This Row],[NIVEL 2]]&lt;&gt;0,VLOOKUP(ActividadesCom[[#This Row],[NIVEL 2]],Catálogo!A:B,2,FALSE),"")</f>
        <v/>
      </c>
      <c r="R5369" s="5"/>
      <c r="S5369" s="6"/>
      <c r="T5369" s="5"/>
      <c r="U5369" s="5"/>
      <c r="V5369" s="5" t="str">
        <f>IF(ActividadesCom[[#This Row],[NIVEL 3]]&lt;&gt;0,VLOOKUP(ActividadesCom[[#This Row],[NIVEL 3]],Catálogo!A:B,2,FALSE),"")</f>
        <v/>
      </c>
      <c r="W5369" s="5"/>
      <c r="X5369" s="6"/>
      <c r="Y5369" s="5"/>
      <c r="Z5369" s="5"/>
      <c r="AA5369" s="5" t="str">
        <f>IF(ActividadesCom[[#This Row],[NIVEL 4]]&lt;&gt;0,VLOOKUP(ActividadesCom[[#This Row],[NIVEL 4]],Catálogo!A:B,2,FALSE),"")</f>
        <v/>
      </c>
      <c r="AB5369" s="5"/>
      <c r="AC5369" s="6"/>
      <c r="AD5369" s="5"/>
      <c r="AE5369" s="5"/>
      <c r="AF5369" s="5" t="str">
        <f>IF(ActividadesCom[[#This Row],[NIVEL 5]]&lt;&gt;0,VLOOKUP(ActividadesCom[[#This Row],[NIVEL 5]],Catálogo!A:B,2,FALSE),"")</f>
        <v/>
      </c>
      <c r="AG5369" s="5"/>
    </row>
    <row r="5370" spans="1:33" ht="28.5" customHeight="1" x14ac:dyDescent="0.25">
      <c r="A5370" s="7">
        <v>26470294</v>
      </c>
      <c r="B5370" s="10" t="str">
        <f>VLOOKUP(ActividadesCom[[#This Row],[NO. DE CONTROL]],'LISTADO ESTUDIANTES'!A:C,2,FALSE)</f>
        <v>MIRANDA SANCHEZ ABRIL EUNICE</v>
      </c>
      <c r="C5370" s="6" t="str">
        <f>VLOOKUP(ActividadesCom[[#This Row],[NO. DE CONTROL]],'LISTADO ESTUDIANTES'!A:C,3,FALSE)</f>
        <v>ARQUITECTURA</v>
      </c>
      <c r="D5370" s="5" t="str">
        <f>VLOOKUP(ActividadesCom[[#This Row],[NO. DE CONTROL]],'LISTADO ESTUDIANTES'!A:D,4,FALSE)</f>
        <v>ACTIVO(A)</v>
      </c>
      <c r="E5370" s="7">
        <f>SUM(ActividadesCom[[#This Row],[CRÉD. 1]],ActividadesCom[[#This Row],[CRÉD. 2]],ActividadesCom[[#This Row],[CRÉD. 3]],ActividadesCom[[#This Row],[CRÉD. 4]],ActividadesCom[[#This Row],[CRÉD. 5]])</f>
        <v>0</v>
      </c>
      <c r="F5370" s="5" t="str">
        <f>IF(ActividadesCom[[#This Row],[ÚLTIMO SEMESTRE CON CRÉDITOS]]&gt;0,ROUND(AVERAGE(ActividadesCom[[#This Row],[VALOR NIVEL 5]],ActividadesCom[[#This Row],[VALOR NIVEL 4]],ActividadesCom[[#This Row],[VALOR NIVEL 3]],ActividadesCom[[#This Row],[VALOR NIVEL 2]],ActividadesCom[[#This Row],[VALOR NIVEL 1]]),0),"")</f>
        <v/>
      </c>
      <c r="G5370" s="7" t="str">
        <f>IF(ActividadesCom[[#This Row],[PROMEDIO]]="","",IF(ActividadesCom[[#This Row],[PROMEDIO]]&gt;=4,"EXCELENTE",IF(ActividadesCom[[#This Row],[PROMEDIO]]&gt;=3,"NOTABLE",IF(ActividadesCom[[#This Row],[PROMEDIO]]&gt;=2,"BUENO",IF(ActividadesCom[[#This Row],[PROMEDIO]]=1,"SUFICIENTE","")))))</f>
        <v/>
      </c>
      <c r="H5370" s="5">
        <f>MAX(ActividadesCom[[#This Row],[PERÍODO 1]],ActividadesCom[[#This Row],[PERÍODO 2]],ActividadesCom[[#This Row],[PERÍODO 3]],ActividadesCom[[#This Row],[PERÍODO 4]],ActividadesCom[[#This Row],[PERÍODO 5]])</f>
        <v>0</v>
      </c>
      <c r="I5370" s="6"/>
      <c r="J5370" s="5"/>
      <c r="K5370" s="5"/>
      <c r="L5370" s="5" t="str">
        <f>IF(ActividadesCom[[#This Row],[NIVEL 1]]&lt;&gt;0,VLOOKUP(ActividadesCom[[#This Row],[NIVEL 1]],Catálogo!A:B,2,FALSE),"")</f>
        <v/>
      </c>
      <c r="M5370" s="5"/>
      <c r="N5370" s="6"/>
      <c r="O5370" s="5"/>
      <c r="P5370" s="5"/>
      <c r="Q5370" s="5" t="str">
        <f>IF(ActividadesCom[[#This Row],[NIVEL 2]]&lt;&gt;0,VLOOKUP(ActividadesCom[[#This Row],[NIVEL 2]],Catálogo!A:B,2,FALSE),"")</f>
        <v/>
      </c>
      <c r="R5370" s="5"/>
      <c r="S5370" s="6"/>
      <c r="T5370" s="5"/>
      <c r="U5370" s="5"/>
      <c r="V5370" s="5" t="str">
        <f>IF(ActividadesCom[[#This Row],[NIVEL 3]]&lt;&gt;0,VLOOKUP(ActividadesCom[[#This Row],[NIVEL 3]],Catálogo!A:B,2,FALSE),"")</f>
        <v/>
      </c>
      <c r="W5370" s="5"/>
      <c r="X5370" s="6"/>
      <c r="Y5370" s="5"/>
      <c r="Z5370" s="5"/>
      <c r="AA5370" s="5" t="str">
        <f>IF(ActividadesCom[[#This Row],[NIVEL 4]]&lt;&gt;0,VLOOKUP(ActividadesCom[[#This Row],[NIVEL 4]],Catálogo!A:B,2,FALSE),"")</f>
        <v/>
      </c>
      <c r="AB5370" s="5"/>
      <c r="AC5370" s="6"/>
      <c r="AD5370" s="5"/>
      <c r="AE5370" s="5"/>
      <c r="AF5370" s="5" t="str">
        <f>IF(ActividadesCom[[#This Row],[NIVEL 5]]&lt;&gt;0,VLOOKUP(ActividadesCom[[#This Row],[NIVEL 5]],Catálogo!A:B,2,FALSE),"")</f>
        <v/>
      </c>
      <c r="AG5370" s="5"/>
    </row>
    <row r="5371" spans="1:33" ht="28.5" customHeight="1" x14ac:dyDescent="0.25">
      <c r="A5371" s="7">
        <v>26470295</v>
      </c>
      <c r="B5371" s="10" t="str">
        <f>VLOOKUP(ActividadesCom[[#This Row],[NO. DE CONTROL]],'LISTADO ESTUDIANTES'!A:C,2,FALSE)</f>
        <v>PACHECO ESCALANTE MELANIE GISSELLE</v>
      </c>
      <c r="C5371" s="6" t="str">
        <f>VLOOKUP(ActividadesCom[[#This Row],[NO. DE CONTROL]],'LISTADO ESTUDIANTES'!A:C,3,FALSE)</f>
        <v>ARQUITECTURA</v>
      </c>
      <c r="D5371" s="5" t="str">
        <f>VLOOKUP(ActividadesCom[[#This Row],[NO. DE CONTROL]],'LISTADO ESTUDIANTES'!A:D,4,FALSE)</f>
        <v>ACTIVO(A)</v>
      </c>
      <c r="E5371" s="7">
        <f>SUM(ActividadesCom[[#This Row],[CRÉD. 1]],ActividadesCom[[#This Row],[CRÉD. 2]],ActividadesCom[[#This Row],[CRÉD. 3]],ActividadesCom[[#This Row],[CRÉD. 4]],ActividadesCom[[#This Row],[CRÉD. 5]])</f>
        <v>0</v>
      </c>
      <c r="F5371" s="5" t="str">
        <f>IF(ActividadesCom[[#This Row],[ÚLTIMO SEMESTRE CON CRÉDITOS]]&gt;0,ROUND(AVERAGE(ActividadesCom[[#This Row],[VALOR NIVEL 5]],ActividadesCom[[#This Row],[VALOR NIVEL 4]],ActividadesCom[[#This Row],[VALOR NIVEL 3]],ActividadesCom[[#This Row],[VALOR NIVEL 2]],ActividadesCom[[#This Row],[VALOR NIVEL 1]]),0),"")</f>
        <v/>
      </c>
      <c r="G5371" s="7" t="str">
        <f>IF(ActividadesCom[[#This Row],[PROMEDIO]]="","",IF(ActividadesCom[[#This Row],[PROMEDIO]]&gt;=4,"EXCELENTE",IF(ActividadesCom[[#This Row],[PROMEDIO]]&gt;=3,"NOTABLE",IF(ActividadesCom[[#This Row],[PROMEDIO]]&gt;=2,"BUENO",IF(ActividadesCom[[#This Row],[PROMEDIO]]=1,"SUFICIENTE","")))))</f>
        <v/>
      </c>
      <c r="H5371" s="5">
        <f>MAX(ActividadesCom[[#This Row],[PERÍODO 1]],ActividadesCom[[#This Row],[PERÍODO 2]],ActividadesCom[[#This Row],[PERÍODO 3]],ActividadesCom[[#This Row],[PERÍODO 4]],ActividadesCom[[#This Row],[PERÍODO 5]])</f>
        <v>0</v>
      </c>
      <c r="I5371" s="6"/>
      <c r="J5371" s="5"/>
      <c r="K5371" s="5"/>
      <c r="L5371" s="5" t="str">
        <f>IF(ActividadesCom[[#This Row],[NIVEL 1]]&lt;&gt;0,VLOOKUP(ActividadesCom[[#This Row],[NIVEL 1]],Catálogo!A:B,2,FALSE),"")</f>
        <v/>
      </c>
      <c r="M5371" s="5"/>
      <c r="N5371" s="6"/>
      <c r="O5371" s="5"/>
      <c r="P5371" s="5"/>
      <c r="Q5371" s="5" t="str">
        <f>IF(ActividadesCom[[#This Row],[NIVEL 2]]&lt;&gt;0,VLOOKUP(ActividadesCom[[#This Row],[NIVEL 2]],Catálogo!A:B,2,FALSE),"")</f>
        <v/>
      </c>
      <c r="R5371" s="5"/>
      <c r="S5371" s="6"/>
      <c r="T5371" s="5"/>
      <c r="U5371" s="5"/>
      <c r="V5371" s="5" t="str">
        <f>IF(ActividadesCom[[#This Row],[NIVEL 3]]&lt;&gt;0,VLOOKUP(ActividadesCom[[#This Row],[NIVEL 3]],Catálogo!A:B,2,FALSE),"")</f>
        <v/>
      </c>
      <c r="W5371" s="5"/>
      <c r="X5371" s="6"/>
      <c r="Y5371" s="5"/>
      <c r="Z5371" s="5"/>
      <c r="AA5371" s="5" t="str">
        <f>IF(ActividadesCom[[#This Row],[NIVEL 4]]&lt;&gt;0,VLOOKUP(ActividadesCom[[#This Row],[NIVEL 4]],Catálogo!A:B,2,FALSE),"")</f>
        <v/>
      </c>
      <c r="AB5371" s="5"/>
      <c r="AC5371" s="6"/>
      <c r="AD5371" s="5"/>
      <c r="AE5371" s="5"/>
      <c r="AF5371" s="5" t="str">
        <f>IF(ActividadesCom[[#This Row],[NIVEL 5]]&lt;&gt;0,VLOOKUP(ActividadesCom[[#This Row],[NIVEL 5]],Catálogo!A:B,2,FALSE),"")</f>
        <v/>
      </c>
      <c r="AG5371" s="5"/>
    </row>
    <row r="5372" spans="1:33" ht="28.5" customHeight="1" x14ac:dyDescent="0.25">
      <c r="A5372" s="7">
        <v>26470296</v>
      </c>
      <c r="B5372" s="10" t="str">
        <f>VLOOKUP(ActividadesCom[[#This Row],[NO. DE CONTROL]],'LISTADO ESTUDIANTES'!A:C,2,FALSE)</f>
        <v>REQUENA PEREZ ANDREA GUADALUPE</v>
      </c>
      <c r="C5372" s="6" t="str">
        <f>VLOOKUP(ActividadesCom[[#This Row],[NO. DE CONTROL]],'LISTADO ESTUDIANTES'!A:C,3,FALSE)</f>
        <v>CONTADOR PUBLICO</v>
      </c>
      <c r="D5372" s="5" t="str">
        <f>VLOOKUP(ActividadesCom[[#This Row],[NO. DE CONTROL]],'LISTADO ESTUDIANTES'!A:D,4,FALSE)</f>
        <v>ACTIVO(A)</v>
      </c>
      <c r="E5372" s="7">
        <f>SUM(ActividadesCom[[#This Row],[CRÉD. 1]],ActividadesCom[[#This Row],[CRÉD. 2]],ActividadesCom[[#This Row],[CRÉD. 3]],ActividadesCom[[#This Row],[CRÉD. 4]],ActividadesCom[[#This Row],[CRÉD. 5]])</f>
        <v>0</v>
      </c>
      <c r="F5372" s="5" t="str">
        <f>IF(ActividadesCom[[#This Row],[ÚLTIMO SEMESTRE CON CRÉDITOS]]&gt;0,ROUND(AVERAGE(ActividadesCom[[#This Row],[VALOR NIVEL 5]],ActividadesCom[[#This Row],[VALOR NIVEL 4]],ActividadesCom[[#This Row],[VALOR NIVEL 3]],ActividadesCom[[#This Row],[VALOR NIVEL 2]],ActividadesCom[[#This Row],[VALOR NIVEL 1]]),0),"")</f>
        <v/>
      </c>
      <c r="G5372" s="7" t="str">
        <f>IF(ActividadesCom[[#This Row],[PROMEDIO]]="","",IF(ActividadesCom[[#This Row],[PROMEDIO]]&gt;=4,"EXCELENTE",IF(ActividadesCom[[#This Row],[PROMEDIO]]&gt;=3,"NOTABLE",IF(ActividadesCom[[#This Row],[PROMEDIO]]&gt;=2,"BUENO",IF(ActividadesCom[[#This Row],[PROMEDIO]]=1,"SUFICIENTE","")))))</f>
        <v/>
      </c>
      <c r="H5372" s="5">
        <f>MAX(ActividadesCom[[#This Row],[PERÍODO 1]],ActividadesCom[[#This Row],[PERÍODO 2]],ActividadesCom[[#This Row],[PERÍODO 3]],ActividadesCom[[#This Row],[PERÍODO 4]],ActividadesCom[[#This Row],[PERÍODO 5]])</f>
        <v>0</v>
      </c>
      <c r="I5372" s="6"/>
      <c r="J5372" s="5"/>
      <c r="K5372" s="5"/>
      <c r="L5372" s="5" t="str">
        <f>IF(ActividadesCom[[#This Row],[NIVEL 1]]&lt;&gt;0,VLOOKUP(ActividadesCom[[#This Row],[NIVEL 1]],Catálogo!A:B,2,FALSE),"")</f>
        <v/>
      </c>
      <c r="M5372" s="5"/>
      <c r="N5372" s="6"/>
      <c r="O5372" s="5"/>
      <c r="P5372" s="5"/>
      <c r="Q5372" s="5" t="str">
        <f>IF(ActividadesCom[[#This Row],[NIVEL 2]]&lt;&gt;0,VLOOKUP(ActividadesCom[[#This Row],[NIVEL 2]],Catálogo!A:B,2,FALSE),"")</f>
        <v/>
      </c>
      <c r="R5372" s="5"/>
      <c r="S5372" s="6"/>
      <c r="T5372" s="5"/>
      <c r="U5372" s="5"/>
      <c r="V5372" s="5" t="str">
        <f>IF(ActividadesCom[[#This Row],[NIVEL 3]]&lt;&gt;0,VLOOKUP(ActividadesCom[[#This Row],[NIVEL 3]],Catálogo!A:B,2,FALSE),"")</f>
        <v/>
      </c>
      <c r="W5372" s="5"/>
      <c r="X5372" s="6"/>
      <c r="Y5372" s="5"/>
      <c r="Z5372" s="5"/>
      <c r="AA5372" s="5" t="str">
        <f>IF(ActividadesCom[[#This Row],[NIVEL 4]]&lt;&gt;0,VLOOKUP(ActividadesCom[[#This Row],[NIVEL 4]],Catálogo!A:B,2,FALSE),"")</f>
        <v/>
      </c>
      <c r="AB5372" s="5"/>
      <c r="AC5372" s="6"/>
      <c r="AD5372" s="5"/>
      <c r="AE5372" s="5"/>
      <c r="AF5372" s="5" t="str">
        <f>IF(ActividadesCom[[#This Row],[NIVEL 5]]&lt;&gt;0,VLOOKUP(ActividadesCom[[#This Row],[NIVEL 5]],Catálogo!A:B,2,FALSE),"")</f>
        <v/>
      </c>
      <c r="AG5372" s="5"/>
    </row>
    <row r="5373" spans="1:33" ht="28.5" customHeight="1" x14ac:dyDescent="0.25">
      <c r="A5373" s="7">
        <v>26470297</v>
      </c>
      <c r="B5373" s="10" t="str">
        <f>VLOOKUP(ActividadesCom[[#This Row],[NO. DE CONTROL]],'LISTADO ESTUDIANTES'!A:C,2,FALSE)</f>
        <v>ARCOS HERNANDEZ ANGELICA JAZMIN</v>
      </c>
      <c r="C5373" s="6" t="str">
        <f>VLOOKUP(ActividadesCom[[#This Row],[NO. DE CONTROL]],'LISTADO ESTUDIANTES'!A:C,3,FALSE)</f>
        <v>INGENIERIA CIVIL</v>
      </c>
      <c r="D5373" s="5" t="str">
        <f>VLOOKUP(ActividadesCom[[#This Row],[NO. DE CONTROL]],'LISTADO ESTUDIANTES'!A:D,4,FALSE)</f>
        <v>ACTIVO(A)</v>
      </c>
      <c r="E5373" s="7">
        <f>SUM(ActividadesCom[[#This Row],[CRÉD. 1]],ActividadesCom[[#This Row],[CRÉD. 2]],ActividadesCom[[#This Row],[CRÉD. 3]],ActividadesCom[[#This Row],[CRÉD. 4]],ActividadesCom[[#This Row],[CRÉD. 5]])</f>
        <v>0</v>
      </c>
      <c r="F5373" s="5" t="str">
        <f>IF(ActividadesCom[[#This Row],[ÚLTIMO SEMESTRE CON CRÉDITOS]]&gt;0,ROUND(AVERAGE(ActividadesCom[[#This Row],[VALOR NIVEL 5]],ActividadesCom[[#This Row],[VALOR NIVEL 4]],ActividadesCom[[#This Row],[VALOR NIVEL 3]],ActividadesCom[[#This Row],[VALOR NIVEL 2]],ActividadesCom[[#This Row],[VALOR NIVEL 1]]),0),"")</f>
        <v/>
      </c>
      <c r="G5373" s="7" t="str">
        <f>IF(ActividadesCom[[#This Row],[PROMEDIO]]="","",IF(ActividadesCom[[#This Row],[PROMEDIO]]&gt;=4,"EXCELENTE",IF(ActividadesCom[[#This Row],[PROMEDIO]]&gt;=3,"NOTABLE",IF(ActividadesCom[[#This Row],[PROMEDIO]]&gt;=2,"BUENO",IF(ActividadesCom[[#This Row],[PROMEDIO]]=1,"SUFICIENTE","")))))</f>
        <v/>
      </c>
      <c r="H5373" s="5">
        <f>MAX(ActividadesCom[[#This Row],[PERÍODO 1]],ActividadesCom[[#This Row],[PERÍODO 2]],ActividadesCom[[#This Row],[PERÍODO 3]],ActividadesCom[[#This Row],[PERÍODO 4]],ActividadesCom[[#This Row],[PERÍODO 5]])</f>
        <v>0</v>
      </c>
      <c r="I5373" s="6"/>
      <c r="J5373" s="5"/>
      <c r="K5373" s="5"/>
      <c r="L5373" s="5" t="str">
        <f>IF(ActividadesCom[[#This Row],[NIVEL 1]]&lt;&gt;0,VLOOKUP(ActividadesCom[[#This Row],[NIVEL 1]],Catálogo!A:B,2,FALSE),"")</f>
        <v/>
      </c>
      <c r="M5373" s="5"/>
      <c r="N5373" s="6"/>
      <c r="O5373" s="5"/>
      <c r="P5373" s="5"/>
      <c r="Q5373" s="5" t="str">
        <f>IF(ActividadesCom[[#This Row],[NIVEL 2]]&lt;&gt;0,VLOOKUP(ActividadesCom[[#This Row],[NIVEL 2]],Catálogo!A:B,2,FALSE),"")</f>
        <v/>
      </c>
      <c r="R5373" s="5"/>
      <c r="S5373" s="6"/>
      <c r="T5373" s="5"/>
      <c r="U5373" s="5"/>
      <c r="V5373" s="5" t="str">
        <f>IF(ActividadesCom[[#This Row],[NIVEL 3]]&lt;&gt;0,VLOOKUP(ActividadesCom[[#This Row],[NIVEL 3]],Catálogo!A:B,2,FALSE),"")</f>
        <v/>
      </c>
      <c r="W5373" s="5"/>
      <c r="X5373" s="6"/>
      <c r="Y5373" s="5"/>
      <c r="Z5373" s="5"/>
      <c r="AA5373" s="5" t="str">
        <f>IF(ActividadesCom[[#This Row],[NIVEL 4]]&lt;&gt;0,VLOOKUP(ActividadesCom[[#This Row],[NIVEL 4]],Catálogo!A:B,2,FALSE),"")</f>
        <v/>
      </c>
      <c r="AB5373" s="5"/>
      <c r="AC5373" s="6"/>
      <c r="AD5373" s="5"/>
      <c r="AE5373" s="5"/>
      <c r="AF5373" s="5" t="str">
        <f>IF(ActividadesCom[[#This Row],[NIVEL 5]]&lt;&gt;0,VLOOKUP(ActividadesCom[[#This Row],[NIVEL 5]],Catálogo!A:B,2,FALSE),"")</f>
        <v/>
      </c>
      <c r="AG5373" s="5"/>
    </row>
    <row r="5374" spans="1:33" ht="28.5" customHeight="1" x14ac:dyDescent="0.25">
      <c r="A5374" s="7">
        <v>26470298</v>
      </c>
      <c r="B5374" s="10" t="str">
        <f>VLOOKUP(ActividadesCom[[#This Row],[NO. DE CONTROL]],'LISTADO ESTUDIANTES'!A:C,2,FALSE)</f>
        <v>BASTO SOSA ANGEL DAVID</v>
      </c>
      <c r="C5374" s="6" t="str">
        <f>VLOOKUP(ActividadesCom[[#This Row],[NO. DE CONTROL]],'LISTADO ESTUDIANTES'!A:C,3,FALSE)</f>
        <v>INGENIERIA CIVIL</v>
      </c>
      <c r="D5374" s="5" t="str">
        <f>VLOOKUP(ActividadesCom[[#This Row],[NO. DE CONTROL]],'LISTADO ESTUDIANTES'!A:D,4,FALSE)</f>
        <v>ACTIVO(A)</v>
      </c>
      <c r="E5374" s="7">
        <f>SUM(ActividadesCom[[#This Row],[CRÉD. 1]],ActividadesCom[[#This Row],[CRÉD. 2]],ActividadesCom[[#This Row],[CRÉD. 3]],ActividadesCom[[#This Row],[CRÉD. 4]],ActividadesCom[[#This Row],[CRÉD. 5]])</f>
        <v>0</v>
      </c>
      <c r="F5374" s="5" t="str">
        <f>IF(ActividadesCom[[#This Row],[ÚLTIMO SEMESTRE CON CRÉDITOS]]&gt;0,ROUND(AVERAGE(ActividadesCom[[#This Row],[VALOR NIVEL 5]],ActividadesCom[[#This Row],[VALOR NIVEL 4]],ActividadesCom[[#This Row],[VALOR NIVEL 3]],ActividadesCom[[#This Row],[VALOR NIVEL 2]],ActividadesCom[[#This Row],[VALOR NIVEL 1]]),0),"")</f>
        <v/>
      </c>
      <c r="G5374" s="7" t="str">
        <f>IF(ActividadesCom[[#This Row],[PROMEDIO]]="","",IF(ActividadesCom[[#This Row],[PROMEDIO]]&gt;=4,"EXCELENTE",IF(ActividadesCom[[#This Row],[PROMEDIO]]&gt;=3,"NOTABLE",IF(ActividadesCom[[#This Row],[PROMEDIO]]&gt;=2,"BUENO",IF(ActividadesCom[[#This Row],[PROMEDIO]]=1,"SUFICIENTE","")))))</f>
        <v/>
      </c>
      <c r="H5374" s="5">
        <f>MAX(ActividadesCom[[#This Row],[PERÍODO 1]],ActividadesCom[[#This Row],[PERÍODO 2]],ActividadesCom[[#This Row],[PERÍODO 3]],ActividadesCom[[#This Row],[PERÍODO 4]],ActividadesCom[[#This Row],[PERÍODO 5]])</f>
        <v>0</v>
      </c>
      <c r="I5374" s="6"/>
      <c r="J5374" s="5"/>
      <c r="K5374" s="5"/>
      <c r="L5374" s="5" t="str">
        <f>IF(ActividadesCom[[#This Row],[NIVEL 1]]&lt;&gt;0,VLOOKUP(ActividadesCom[[#This Row],[NIVEL 1]],Catálogo!A:B,2,FALSE),"")</f>
        <v/>
      </c>
      <c r="M5374" s="5"/>
      <c r="N5374" s="6"/>
      <c r="O5374" s="5"/>
      <c r="P5374" s="5"/>
      <c r="Q5374" s="5" t="str">
        <f>IF(ActividadesCom[[#This Row],[NIVEL 2]]&lt;&gt;0,VLOOKUP(ActividadesCom[[#This Row],[NIVEL 2]],Catálogo!A:B,2,FALSE),"")</f>
        <v/>
      </c>
      <c r="R5374" s="5"/>
      <c r="S5374" s="6"/>
      <c r="T5374" s="5"/>
      <c r="U5374" s="5"/>
      <c r="V5374" s="5" t="str">
        <f>IF(ActividadesCom[[#This Row],[NIVEL 3]]&lt;&gt;0,VLOOKUP(ActividadesCom[[#This Row],[NIVEL 3]],Catálogo!A:B,2,FALSE),"")</f>
        <v/>
      </c>
      <c r="W5374" s="5"/>
      <c r="X5374" s="6"/>
      <c r="Y5374" s="5"/>
      <c r="Z5374" s="5"/>
      <c r="AA5374" s="5" t="str">
        <f>IF(ActividadesCom[[#This Row],[NIVEL 4]]&lt;&gt;0,VLOOKUP(ActividadesCom[[#This Row],[NIVEL 4]],Catálogo!A:B,2,FALSE),"")</f>
        <v/>
      </c>
      <c r="AB5374" s="5"/>
      <c r="AC5374" s="6"/>
      <c r="AD5374" s="5"/>
      <c r="AE5374" s="5"/>
      <c r="AF5374" s="5" t="str">
        <f>IF(ActividadesCom[[#This Row],[NIVEL 5]]&lt;&gt;0,VLOOKUP(ActividadesCom[[#This Row],[NIVEL 5]],Catálogo!A:B,2,FALSE),"")</f>
        <v/>
      </c>
      <c r="AG5374" s="5"/>
    </row>
    <row r="5375" spans="1:33" ht="28.5" customHeight="1" x14ac:dyDescent="0.25">
      <c r="A5375" s="7">
        <v>26470299</v>
      </c>
      <c r="B5375" s="10" t="str">
        <f>VLOOKUP(ActividadesCom[[#This Row],[NO. DE CONTROL]],'LISTADO ESTUDIANTES'!A:C,2,FALSE)</f>
        <v>POLANCO HERNANDEZ KARLA ALEJANDRA</v>
      </c>
      <c r="C5375" s="6" t="str">
        <f>VLOOKUP(ActividadesCom[[#This Row],[NO. DE CONTROL]],'LISTADO ESTUDIANTES'!A:C,3,FALSE)</f>
        <v>INGENIERIA EN ADMINISTRACION</v>
      </c>
      <c r="D5375" s="5" t="str">
        <f>VLOOKUP(ActividadesCom[[#This Row],[NO. DE CONTROL]],'LISTADO ESTUDIANTES'!A:D,4,FALSE)</f>
        <v>ACTIVO(A)</v>
      </c>
      <c r="E5375" s="7">
        <f>SUM(ActividadesCom[[#This Row],[CRÉD. 1]],ActividadesCom[[#This Row],[CRÉD. 2]],ActividadesCom[[#This Row],[CRÉD. 3]],ActividadesCom[[#This Row],[CRÉD. 4]],ActividadesCom[[#This Row],[CRÉD. 5]])</f>
        <v>0</v>
      </c>
      <c r="F5375" s="5" t="str">
        <f>IF(ActividadesCom[[#This Row],[ÚLTIMO SEMESTRE CON CRÉDITOS]]&gt;0,ROUND(AVERAGE(ActividadesCom[[#This Row],[VALOR NIVEL 5]],ActividadesCom[[#This Row],[VALOR NIVEL 4]],ActividadesCom[[#This Row],[VALOR NIVEL 3]],ActividadesCom[[#This Row],[VALOR NIVEL 2]],ActividadesCom[[#This Row],[VALOR NIVEL 1]]),0),"")</f>
        <v/>
      </c>
      <c r="G5375" s="7" t="str">
        <f>IF(ActividadesCom[[#This Row],[PROMEDIO]]="","",IF(ActividadesCom[[#This Row],[PROMEDIO]]&gt;=4,"EXCELENTE",IF(ActividadesCom[[#This Row],[PROMEDIO]]&gt;=3,"NOTABLE",IF(ActividadesCom[[#This Row],[PROMEDIO]]&gt;=2,"BUENO",IF(ActividadesCom[[#This Row],[PROMEDIO]]=1,"SUFICIENTE","")))))</f>
        <v/>
      </c>
      <c r="H5375" s="5">
        <f>MAX(ActividadesCom[[#This Row],[PERÍODO 1]],ActividadesCom[[#This Row],[PERÍODO 2]],ActividadesCom[[#This Row],[PERÍODO 3]],ActividadesCom[[#This Row],[PERÍODO 4]],ActividadesCom[[#This Row],[PERÍODO 5]])</f>
        <v>0</v>
      </c>
      <c r="I5375" s="6"/>
      <c r="J5375" s="5"/>
      <c r="K5375" s="5"/>
      <c r="L5375" s="5" t="str">
        <f>IF(ActividadesCom[[#This Row],[NIVEL 1]]&lt;&gt;0,VLOOKUP(ActividadesCom[[#This Row],[NIVEL 1]],Catálogo!A:B,2,FALSE),"")</f>
        <v/>
      </c>
      <c r="M5375" s="5"/>
      <c r="N5375" s="6"/>
      <c r="O5375" s="5"/>
      <c r="P5375" s="5"/>
      <c r="Q5375" s="5" t="str">
        <f>IF(ActividadesCom[[#This Row],[NIVEL 2]]&lt;&gt;0,VLOOKUP(ActividadesCom[[#This Row],[NIVEL 2]],Catálogo!A:B,2,FALSE),"")</f>
        <v/>
      </c>
      <c r="R5375" s="5"/>
      <c r="S5375" s="6"/>
      <c r="T5375" s="5"/>
      <c r="U5375" s="5"/>
      <c r="V5375" s="5" t="str">
        <f>IF(ActividadesCom[[#This Row],[NIVEL 3]]&lt;&gt;0,VLOOKUP(ActividadesCom[[#This Row],[NIVEL 3]],Catálogo!A:B,2,FALSE),"")</f>
        <v/>
      </c>
      <c r="W5375" s="5"/>
      <c r="X5375" s="6"/>
      <c r="Y5375" s="5"/>
      <c r="Z5375" s="5"/>
      <c r="AA5375" s="5" t="str">
        <f>IF(ActividadesCom[[#This Row],[NIVEL 4]]&lt;&gt;0,VLOOKUP(ActividadesCom[[#This Row],[NIVEL 4]],Catálogo!A:B,2,FALSE),"")</f>
        <v/>
      </c>
      <c r="AB5375" s="5"/>
      <c r="AC5375" s="6"/>
      <c r="AD5375" s="5"/>
      <c r="AE5375" s="5"/>
      <c r="AF5375" s="5" t="str">
        <f>IF(ActividadesCom[[#This Row],[NIVEL 5]]&lt;&gt;0,VLOOKUP(ActividadesCom[[#This Row],[NIVEL 5]],Catálogo!A:B,2,FALSE),"")</f>
        <v/>
      </c>
      <c r="AG5375" s="5"/>
    </row>
    <row r="5376" spans="1:33" ht="28.5" customHeight="1" x14ac:dyDescent="0.25">
      <c r="A5376" s="7">
        <v>26470300</v>
      </c>
      <c r="B5376" s="10" t="str">
        <f>VLOOKUP(ActividadesCom[[#This Row],[NO. DE CONTROL]],'LISTADO ESTUDIANTES'!A:C,2,FALSE)</f>
        <v>BARRERA RUEDA DAVID MARIO</v>
      </c>
      <c r="C5376" s="6" t="str">
        <f>VLOOKUP(ActividadesCom[[#This Row],[NO. DE CONTROL]],'LISTADO ESTUDIANTES'!A:C,3,FALSE)</f>
        <v>INGENIERIA EN SISTEMAS COMPUTACIONALES</v>
      </c>
      <c r="D5376" s="5" t="str">
        <f>VLOOKUP(ActividadesCom[[#This Row],[NO. DE CONTROL]],'LISTADO ESTUDIANTES'!A:D,4,FALSE)</f>
        <v>ACTIVO(A)</v>
      </c>
      <c r="E5376" s="7">
        <f>SUM(ActividadesCom[[#This Row],[CRÉD. 1]],ActividadesCom[[#This Row],[CRÉD. 2]],ActividadesCom[[#This Row],[CRÉD. 3]],ActividadesCom[[#This Row],[CRÉD. 4]],ActividadesCom[[#This Row],[CRÉD. 5]])</f>
        <v>0</v>
      </c>
      <c r="F5376" s="5" t="str">
        <f>IF(ActividadesCom[[#This Row],[ÚLTIMO SEMESTRE CON CRÉDITOS]]&gt;0,ROUND(AVERAGE(ActividadesCom[[#This Row],[VALOR NIVEL 5]],ActividadesCom[[#This Row],[VALOR NIVEL 4]],ActividadesCom[[#This Row],[VALOR NIVEL 3]],ActividadesCom[[#This Row],[VALOR NIVEL 2]],ActividadesCom[[#This Row],[VALOR NIVEL 1]]),0),"")</f>
        <v/>
      </c>
      <c r="G5376" s="7" t="str">
        <f>IF(ActividadesCom[[#This Row],[PROMEDIO]]="","",IF(ActividadesCom[[#This Row],[PROMEDIO]]&gt;=4,"EXCELENTE",IF(ActividadesCom[[#This Row],[PROMEDIO]]&gt;=3,"NOTABLE",IF(ActividadesCom[[#This Row],[PROMEDIO]]&gt;=2,"BUENO",IF(ActividadesCom[[#This Row],[PROMEDIO]]=1,"SUFICIENTE","")))))</f>
        <v/>
      </c>
      <c r="H5376" s="5">
        <f>MAX(ActividadesCom[[#This Row],[PERÍODO 1]],ActividadesCom[[#This Row],[PERÍODO 2]],ActividadesCom[[#This Row],[PERÍODO 3]],ActividadesCom[[#This Row],[PERÍODO 4]],ActividadesCom[[#This Row],[PERÍODO 5]])</f>
        <v>0</v>
      </c>
      <c r="I5376" s="6"/>
      <c r="J5376" s="5"/>
      <c r="K5376" s="5"/>
      <c r="L5376" s="5" t="str">
        <f>IF(ActividadesCom[[#This Row],[NIVEL 1]]&lt;&gt;0,VLOOKUP(ActividadesCom[[#This Row],[NIVEL 1]],Catálogo!A:B,2,FALSE),"")</f>
        <v/>
      </c>
      <c r="M5376" s="5"/>
      <c r="N5376" s="6"/>
      <c r="O5376" s="5"/>
      <c r="P5376" s="5"/>
      <c r="Q5376" s="5" t="str">
        <f>IF(ActividadesCom[[#This Row],[NIVEL 2]]&lt;&gt;0,VLOOKUP(ActividadesCom[[#This Row],[NIVEL 2]],Catálogo!A:B,2,FALSE),"")</f>
        <v/>
      </c>
      <c r="R5376" s="5"/>
      <c r="S5376" s="6"/>
      <c r="T5376" s="5"/>
      <c r="U5376" s="5"/>
      <c r="V5376" s="5" t="str">
        <f>IF(ActividadesCom[[#This Row],[NIVEL 3]]&lt;&gt;0,VLOOKUP(ActividadesCom[[#This Row],[NIVEL 3]],Catálogo!A:B,2,FALSE),"")</f>
        <v/>
      </c>
      <c r="W5376" s="5"/>
      <c r="X5376" s="6"/>
      <c r="Y5376" s="5"/>
      <c r="Z5376" s="5"/>
      <c r="AA5376" s="5" t="str">
        <f>IF(ActividadesCom[[#This Row],[NIVEL 4]]&lt;&gt;0,VLOOKUP(ActividadesCom[[#This Row],[NIVEL 4]],Catálogo!A:B,2,FALSE),"")</f>
        <v/>
      </c>
      <c r="AB5376" s="5"/>
      <c r="AC5376" s="6"/>
      <c r="AD5376" s="5"/>
      <c r="AE5376" s="5"/>
      <c r="AF5376" s="5" t="str">
        <f>IF(ActividadesCom[[#This Row],[NIVEL 5]]&lt;&gt;0,VLOOKUP(ActividadesCom[[#This Row],[NIVEL 5]],Catálogo!A:B,2,FALSE),"")</f>
        <v/>
      </c>
      <c r="AG5376" s="5"/>
    </row>
    <row r="5377" spans="1:33" ht="28.5" customHeight="1" x14ac:dyDescent="0.25">
      <c r="A5377" s="7">
        <v>26470301</v>
      </c>
      <c r="B5377" s="10" t="str">
        <f>VLOOKUP(ActividadesCom[[#This Row],[NO. DE CONTROL]],'LISTADO ESTUDIANTES'!A:C,2,FALSE)</f>
        <v>PAAT VAZQUEZ ALLISSON ABIGAIL</v>
      </c>
      <c r="C5377" s="6" t="str">
        <f>VLOOKUP(ActividadesCom[[#This Row],[NO. DE CONTROL]],'LISTADO ESTUDIANTES'!A:C,3,FALSE)</f>
        <v>INGENIERIA EN SISTEMAS COMPUTACIONALES</v>
      </c>
      <c r="D5377" s="5" t="str">
        <f>VLOOKUP(ActividadesCom[[#This Row],[NO. DE CONTROL]],'LISTADO ESTUDIANTES'!A:D,4,FALSE)</f>
        <v>ACTIVO(A)</v>
      </c>
      <c r="E5377" s="7">
        <f>SUM(ActividadesCom[[#This Row],[CRÉD. 1]],ActividadesCom[[#This Row],[CRÉD. 2]],ActividadesCom[[#This Row],[CRÉD. 3]],ActividadesCom[[#This Row],[CRÉD. 4]],ActividadesCom[[#This Row],[CRÉD. 5]])</f>
        <v>0</v>
      </c>
      <c r="F5377" s="5" t="str">
        <f>IF(ActividadesCom[[#This Row],[ÚLTIMO SEMESTRE CON CRÉDITOS]]&gt;0,ROUND(AVERAGE(ActividadesCom[[#This Row],[VALOR NIVEL 5]],ActividadesCom[[#This Row],[VALOR NIVEL 4]],ActividadesCom[[#This Row],[VALOR NIVEL 3]],ActividadesCom[[#This Row],[VALOR NIVEL 2]],ActividadesCom[[#This Row],[VALOR NIVEL 1]]),0),"")</f>
        <v/>
      </c>
      <c r="G5377" s="7" t="str">
        <f>IF(ActividadesCom[[#This Row],[PROMEDIO]]="","",IF(ActividadesCom[[#This Row],[PROMEDIO]]&gt;=4,"EXCELENTE",IF(ActividadesCom[[#This Row],[PROMEDIO]]&gt;=3,"NOTABLE",IF(ActividadesCom[[#This Row],[PROMEDIO]]&gt;=2,"BUENO",IF(ActividadesCom[[#This Row],[PROMEDIO]]=1,"SUFICIENTE","")))))</f>
        <v/>
      </c>
      <c r="H5377" s="5">
        <f>MAX(ActividadesCom[[#This Row],[PERÍODO 1]],ActividadesCom[[#This Row],[PERÍODO 2]],ActividadesCom[[#This Row],[PERÍODO 3]],ActividadesCom[[#This Row],[PERÍODO 4]],ActividadesCom[[#This Row],[PERÍODO 5]])</f>
        <v>0</v>
      </c>
      <c r="I5377" s="6"/>
      <c r="J5377" s="5"/>
      <c r="K5377" s="5"/>
      <c r="L5377" s="5" t="str">
        <f>IF(ActividadesCom[[#This Row],[NIVEL 1]]&lt;&gt;0,VLOOKUP(ActividadesCom[[#This Row],[NIVEL 1]],Catálogo!A:B,2,FALSE),"")</f>
        <v/>
      </c>
      <c r="M5377" s="5"/>
      <c r="N5377" s="6"/>
      <c r="O5377" s="5"/>
      <c r="P5377" s="5"/>
      <c r="Q5377" s="5" t="str">
        <f>IF(ActividadesCom[[#This Row],[NIVEL 2]]&lt;&gt;0,VLOOKUP(ActividadesCom[[#This Row],[NIVEL 2]],Catálogo!A:B,2,FALSE),"")</f>
        <v/>
      </c>
      <c r="R5377" s="5"/>
      <c r="S5377" s="6"/>
      <c r="T5377" s="5"/>
      <c r="U5377" s="5"/>
      <c r="V5377" s="5" t="str">
        <f>IF(ActividadesCom[[#This Row],[NIVEL 3]]&lt;&gt;0,VLOOKUP(ActividadesCom[[#This Row],[NIVEL 3]],Catálogo!A:B,2,FALSE),"")</f>
        <v/>
      </c>
      <c r="W5377" s="5"/>
      <c r="X5377" s="6"/>
      <c r="Y5377" s="5"/>
      <c r="Z5377" s="5"/>
      <c r="AA5377" s="5" t="str">
        <f>IF(ActividadesCom[[#This Row],[NIVEL 4]]&lt;&gt;0,VLOOKUP(ActividadesCom[[#This Row],[NIVEL 4]],Catálogo!A:B,2,FALSE),"")</f>
        <v/>
      </c>
      <c r="AB5377" s="5"/>
      <c r="AC5377" s="6"/>
      <c r="AD5377" s="5"/>
      <c r="AE5377" s="5"/>
      <c r="AF5377" s="5" t="str">
        <f>IF(ActividadesCom[[#This Row],[NIVEL 5]]&lt;&gt;0,VLOOKUP(ActividadesCom[[#This Row],[NIVEL 5]],Catálogo!A:B,2,FALSE),"")</f>
        <v/>
      </c>
      <c r="AG5377" s="5"/>
    </row>
    <row r="5378" spans="1:33" ht="28.5" customHeight="1" x14ac:dyDescent="0.25">
      <c r="A5378" s="7">
        <v>26470302</v>
      </c>
      <c r="B5378" s="10" t="str">
        <f>VLOOKUP(ActividadesCom[[#This Row],[NO. DE CONTROL]],'LISTADO ESTUDIANTES'!A:C,2,FALSE)</f>
        <v>QUEB TREJO VALENTINA GPE</v>
      </c>
      <c r="C5378" s="6" t="str">
        <f>VLOOKUP(ActividadesCom[[#This Row],[NO. DE CONTROL]],'LISTADO ESTUDIANTES'!A:C,3,FALSE)</f>
        <v>INGENIERIA EN SISTEMAS COMPUTACIONALES</v>
      </c>
      <c r="D5378" s="5" t="str">
        <f>VLOOKUP(ActividadesCom[[#This Row],[NO. DE CONTROL]],'LISTADO ESTUDIANTES'!A:D,4,FALSE)</f>
        <v>ACTIVO(A)</v>
      </c>
      <c r="E5378" s="7">
        <f>SUM(ActividadesCom[[#This Row],[CRÉD. 1]],ActividadesCom[[#This Row],[CRÉD. 2]],ActividadesCom[[#This Row],[CRÉD. 3]],ActividadesCom[[#This Row],[CRÉD. 4]],ActividadesCom[[#This Row],[CRÉD. 5]])</f>
        <v>0</v>
      </c>
      <c r="F5378" s="5" t="str">
        <f>IF(ActividadesCom[[#This Row],[ÚLTIMO SEMESTRE CON CRÉDITOS]]&gt;0,ROUND(AVERAGE(ActividadesCom[[#This Row],[VALOR NIVEL 5]],ActividadesCom[[#This Row],[VALOR NIVEL 4]],ActividadesCom[[#This Row],[VALOR NIVEL 3]],ActividadesCom[[#This Row],[VALOR NIVEL 2]],ActividadesCom[[#This Row],[VALOR NIVEL 1]]),0),"")</f>
        <v/>
      </c>
      <c r="G5378" s="7" t="str">
        <f>IF(ActividadesCom[[#This Row],[PROMEDIO]]="","",IF(ActividadesCom[[#This Row],[PROMEDIO]]&gt;=4,"EXCELENTE",IF(ActividadesCom[[#This Row],[PROMEDIO]]&gt;=3,"NOTABLE",IF(ActividadesCom[[#This Row],[PROMEDIO]]&gt;=2,"BUENO",IF(ActividadesCom[[#This Row],[PROMEDIO]]=1,"SUFICIENTE","")))))</f>
        <v/>
      </c>
      <c r="H5378" s="5">
        <f>MAX(ActividadesCom[[#This Row],[PERÍODO 1]],ActividadesCom[[#This Row],[PERÍODO 2]],ActividadesCom[[#This Row],[PERÍODO 3]],ActividadesCom[[#This Row],[PERÍODO 4]],ActividadesCom[[#This Row],[PERÍODO 5]])</f>
        <v>0</v>
      </c>
      <c r="I5378" s="6"/>
      <c r="J5378" s="5"/>
      <c r="K5378" s="5"/>
      <c r="L5378" s="5" t="str">
        <f>IF(ActividadesCom[[#This Row],[NIVEL 1]]&lt;&gt;0,VLOOKUP(ActividadesCom[[#This Row],[NIVEL 1]],Catálogo!A:B,2,FALSE),"")</f>
        <v/>
      </c>
      <c r="M5378" s="5"/>
      <c r="N5378" s="6"/>
      <c r="O5378" s="5"/>
      <c r="P5378" s="5"/>
      <c r="Q5378" s="5" t="str">
        <f>IF(ActividadesCom[[#This Row],[NIVEL 2]]&lt;&gt;0,VLOOKUP(ActividadesCom[[#This Row],[NIVEL 2]],Catálogo!A:B,2,FALSE),"")</f>
        <v/>
      </c>
      <c r="R5378" s="5"/>
      <c r="S5378" s="6"/>
      <c r="T5378" s="5"/>
      <c r="U5378" s="5"/>
      <c r="V5378" s="5" t="str">
        <f>IF(ActividadesCom[[#This Row],[NIVEL 3]]&lt;&gt;0,VLOOKUP(ActividadesCom[[#This Row],[NIVEL 3]],Catálogo!A:B,2,FALSE),"")</f>
        <v/>
      </c>
      <c r="W5378" s="5"/>
      <c r="X5378" s="6"/>
      <c r="Y5378" s="5"/>
      <c r="Z5378" s="5"/>
      <c r="AA5378" s="5" t="str">
        <f>IF(ActividadesCom[[#This Row],[NIVEL 4]]&lt;&gt;0,VLOOKUP(ActividadesCom[[#This Row],[NIVEL 4]],Catálogo!A:B,2,FALSE),"")</f>
        <v/>
      </c>
      <c r="AB5378" s="5"/>
      <c r="AC5378" s="6"/>
      <c r="AD5378" s="5"/>
      <c r="AE5378" s="5"/>
      <c r="AF5378" s="5" t="str">
        <f>IF(ActividadesCom[[#This Row],[NIVEL 5]]&lt;&gt;0,VLOOKUP(ActividadesCom[[#This Row],[NIVEL 5]],Catálogo!A:B,2,FALSE),"")</f>
        <v/>
      </c>
      <c r="AG5378" s="5"/>
    </row>
    <row r="5379" spans="1:33" ht="28.5" customHeight="1" x14ac:dyDescent="0.25">
      <c r="A5379" s="7">
        <v>26470303</v>
      </c>
      <c r="B5379" s="10" t="str">
        <f>VLOOKUP(ActividadesCom[[#This Row],[NO. DE CONTROL]],'LISTADO ESTUDIANTES'!A:C,2,FALSE)</f>
        <v>ESTRELLA KU ABNERTH ALEJANDRO</v>
      </c>
      <c r="C5379" s="6" t="str">
        <f>VLOOKUP(ActividadesCom[[#This Row],[NO. DE CONTROL]],'LISTADO ESTUDIANTES'!A:C,3,FALSE)</f>
        <v>INGENIERIA INDUSTRIAL</v>
      </c>
      <c r="D5379" s="5" t="str">
        <f>VLOOKUP(ActividadesCom[[#This Row],[NO. DE CONTROL]],'LISTADO ESTUDIANTES'!A:D,4,FALSE)</f>
        <v>ACTIVO(A)</v>
      </c>
      <c r="E5379" s="7">
        <f>SUM(ActividadesCom[[#This Row],[CRÉD. 1]],ActividadesCom[[#This Row],[CRÉD. 2]],ActividadesCom[[#This Row],[CRÉD. 3]],ActividadesCom[[#This Row],[CRÉD. 4]],ActividadesCom[[#This Row],[CRÉD. 5]])</f>
        <v>0</v>
      </c>
      <c r="F5379" s="5" t="str">
        <f>IF(ActividadesCom[[#This Row],[ÚLTIMO SEMESTRE CON CRÉDITOS]]&gt;0,ROUND(AVERAGE(ActividadesCom[[#This Row],[VALOR NIVEL 5]],ActividadesCom[[#This Row],[VALOR NIVEL 4]],ActividadesCom[[#This Row],[VALOR NIVEL 3]],ActividadesCom[[#This Row],[VALOR NIVEL 2]],ActividadesCom[[#This Row],[VALOR NIVEL 1]]),0),"")</f>
        <v/>
      </c>
      <c r="G5379" s="7" t="str">
        <f>IF(ActividadesCom[[#This Row],[PROMEDIO]]="","",IF(ActividadesCom[[#This Row],[PROMEDIO]]&gt;=4,"EXCELENTE",IF(ActividadesCom[[#This Row],[PROMEDIO]]&gt;=3,"NOTABLE",IF(ActividadesCom[[#This Row],[PROMEDIO]]&gt;=2,"BUENO",IF(ActividadesCom[[#This Row],[PROMEDIO]]=1,"SUFICIENTE","")))))</f>
        <v/>
      </c>
      <c r="H5379" s="5">
        <f>MAX(ActividadesCom[[#This Row],[PERÍODO 1]],ActividadesCom[[#This Row],[PERÍODO 2]],ActividadesCom[[#This Row],[PERÍODO 3]],ActividadesCom[[#This Row],[PERÍODO 4]],ActividadesCom[[#This Row],[PERÍODO 5]])</f>
        <v>0</v>
      </c>
      <c r="I5379" s="6"/>
      <c r="J5379" s="5"/>
      <c r="K5379" s="5"/>
      <c r="L5379" s="5" t="str">
        <f>IF(ActividadesCom[[#This Row],[NIVEL 1]]&lt;&gt;0,VLOOKUP(ActividadesCom[[#This Row],[NIVEL 1]],Catálogo!A:B,2,FALSE),"")</f>
        <v/>
      </c>
      <c r="M5379" s="5"/>
      <c r="N5379" s="6"/>
      <c r="O5379" s="5"/>
      <c r="P5379" s="5"/>
      <c r="Q5379" s="5" t="str">
        <f>IF(ActividadesCom[[#This Row],[NIVEL 2]]&lt;&gt;0,VLOOKUP(ActividadesCom[[#This Row],[NIVEL 2]],Catálogo!A:B,2,FALSE),"")</f>
        <v/>
      </c>
      <c r="R5379" s="5"/>
      <c r="S5379" s="6"/>
      <c r="T5379" s="5"/>
      <c r="U5379" s="5"/>
      <c r="V5379" s="5" t="str">
        <f>IF(ActividadesCom[[#This Row],[NIVEL 3]]&lt;&gt;0,VLOOKUP(ActividadesCom[[#This Row],[NIVEL 3]],Catálogo!A:B,2,FALSE),"")</f>
        <v/>
      </c>
      <c r="W5379" s="5"/>
      <c r="X5379" s="6"/>
      <c r="Y5379" s="5"/>
      <c r="Z5379" s="5"/>
      <c r="AA5379" s="5" t="str">
        <f>IF(ActividadesCom[[#This Row],[NIVEL 4]]&lt;&gt;0,VLOOKUP(ActividadesCom[[#This Row],[NIVEL 4]],Catálogo!A:B,2,FALSE),"")</f>
        <v/>
      </c>
      <c r="AB5379" s="5"/>
      <c r="AC5379" s="6"/>
      <c r="AD5379" s="5"/>
      <c r="AE5379" s="5"/>
      <c r="AF5379" s="5" t="str">
        <f>IF(ActividadesCom[[#This Row],[NIVEL 5]]&lt;&gt;0,VLOOKUP(ActividadesCom[[#This Row],[NIVEL 5]],Catálogo!A:B,2,FALSE),"")</f>
        <v/>
      </c>
      <c r="AG5379" s="5"/>
    </row>
    <row r="5380" spans="1:33" ht="28.5" customHeight="1" x14ac:dyDescent="0.25">
      <c r="A5380" s="7">
        <v>26470304</v>
      </c>
      <c r="B5380" s="10" t="str">
        <f>VLOOKUP(ActividadesCom[[#This Row],[NO. DE CONTROL]],'LISTADO ESTUDIANTES'!A:C,2,FALSE)</f>
        <v>CAN SANTIAGO CARLOS JOHANN</v>
      </c>
      <c r="C5380" s="6" t="str">
        <f>VLOOKUP(ActividadesCom[[#This Row],[NO. DE CONTROL]],'LISTADO ESTUDIANTES'!A:C,3,FALSE)</f>
        <v>INGENIERIA MECANICA</v>
      </c>
      <c r="D5380" s="5" t="str">
        <f>VLOOKUP(ActividadesCom[[#This Row],[NO. DE CONTROL]],'LISTADO ESTUDIANTES'!A:D,4,FALSE)</f>
        <v>ACTIVO(A)</v>
      </c>
      <c r="E5380" s="7">
        <f>SUM(ActividadesCom[[#This Row],[CRÉD. 1]],ActividadesCom[[#This Row],[CRÉD. 2]],ActividadesCom[[#This Row],[CRÉD. 3]],ActividadesCom[[#This Row],[CRÉD. 4]],ActividadesCom[[#This Row],[CRÉD. 5]])</f>
        <v>0</v>
      </c>
      <c r="F5380" s="5" t="str">
        <f>IF(ActividadesCom[[#This Row],[ÚLTIMO SEMESTRE CON CRÉDITOS]]&gt;0,ROUND(AVERAGE(ActividadesCom[[#This Row],[VALOR NIVEL 5]],ActividadesCom[[#This Row],[VALOR NIVEL 4]],ActividadesCom[[#This Row],[VALOR NIVEL 3]],ActividadesCom[[#This Row],[VALOR NIVEL 2]],ActividadesCom[[#This Row],[VALOR NIVEL 1]]),0),"")</f>
        <v/>
      </c>
      <c r="G5380" s="7" t="str">
        <f>IF(ActividadesCom[[#This Row],[PROMEDIO]]="","",IF(ActividadesCom[[#This Row],[PROMEDIO]]&gt;=4,"EXCELENTE",IF(ActividadesCom[[#This Row],[PROMEDIO]]&gt;=3,"NOTABLE",IF(ActividadesCom[[#This Row],[PROMEDIO]]&gt;=2,"BUENO",IF(ActividadesCom[[#This Row],[PROMEDIO]]=1,"SUFICIENTE","")))))</f>
        <v/>
      </c>
      <c r="H5380" s="5">
        <f>MAX(ActividadesCom[[#This Row],[PERÍODO 1]],ActividadesCom[[#This Row],[PERÍODO 2]],ActividadesCom[[#This Row],[PERÍODO 3]],ActividadesCom[[#This Row],[PERÍODO 4]],ActividadesCom[[#This Row],[PERÍODO 5]])</f>
        <v>0</v>
      </c>
      <c r="I5380" s="6"/>
      <c r="J5380" s="5"/>
      <c r="K5380" s="5"/>
      <c r="L5380" s="5" t="str">
        <f>IF(ActividadesCom[[#This Row],[NIVEL 1]]&lt;&gt;0,VLOOKUP(ActividadesCom[[#This Row],[NIVEL 1]],Catálogo!A:B,2,FALSE),"")</f>
        <v/>
      </c>
      <c r="M5380" s="5"/>
      <c r="N5380" s="6"/>
      <c r="O5380" s="5"/>
      <c r="P5380" s="5"/>
      <c r="Q5380" s="5" t="str">
        <f>IF(ActividadesCom[[#This Row],[NIVEL 2]]&lt;&gt;0,VLOOKUP(ActividadesCom[[#This Row],[NIVEL 2]],Catálogo!A:B,2,FALSE),"")</f>
        <v/>
      </c>
      <c r="R5380" s="5"/>
      <c r="S5380" s="6"/>
      <c r="T5380" s="5"/>
      <c r="U5380" s="5"/>
      <c r="V5380" s="5" t="str">
        <f>IF(ActividadesCom[[#This Row],[NIVEL 3]]&lt;&gt;0,VLOOKUP(ActividadesCom[[#This Row],[NIVEL 3]],Catálogo!A:B,2,FALSE),"")</f>
        <v/>
      </c>
      <c r="W5380" s="5"/>
      <c r="X5380" s="6"/>
      <c r="Y5380" s="5"/>
      <c r="Z5380" s="5"/>
      <c r="AA5380" s="5" t="str">
        <f>IF(ActividadesCom[[#This Row],[NIVEL 4]]&lt;&gt;0,VLOOKUP(ActividadesCom[[#This Row],[NIVEL 4]],Catálogo!A:B,2,FALSE),"")</f>
        <v/>
      </c>
      <c r="AB5380" s="5"/>
      <c r="AC5380" s="6"/>
      <c r="AD5380" s="5"/>
      <c r="AE5380" s="5"/>
      <c r="AF5380" s="5" t="str">
        <f>IF(ActividadesCom[[#This Row],[NIVEL 5]]&lt;&gt;0,VLOOKUP(ActividadesCom[[#This Row],[NIVEL 5]],Catálogo!A:B,2,FALSE),"")</f>
        <v/>
      </c>
      <c r="AG5380" s="5"/>
    </row>
    <row r="5381" spans="1:33" ht="28.5" customHeight="1" x14ac:dyDescent="0.25">
      <c r="A5381" s="7">
        <v>26470305</v>
      </c>
      <c r="B5381" s="10" t="str">
        <f>VLOOKUP(ActividadesCom[[#This Row],[NO. DE CONTROL]],'LISTADO ESTUDIANTES'!A:C,2,FALSE)</f>
        <v>INTERIAN XIU CARLOS MANUEL</v>
      </c>
      <c r="C5381" s="6" t="str">
        <f>VLOOKUP(ActividadesCom[[#This Row],[NO. DE CONTROL]],'LISTADO ESTUDIANTES'!A:C,3,FALSE)</f>
        <v>INGENIERIA MECANICA</v>
      </c>
      <c r="D5381" s="5" t="str">
        <f>VLOOKUP(ActividadesCom[[#This Row],[NO. DE CONTROL]],'LISTADO ESTUDIANTES'!A:D,4,FALSE)</f>
        <v>ACTIVO(A)</v>
      </c>
      <c r="E5381" s="7">
        <f>SUM(ActividadesCom[[#This Row],[CRÉD. 1]],ActividadesCom[[#This Row],[CRÉD. 2]],ActividadesCom[[#This Row],[CRÉD. 3]],ActividadesCom[[#This Row],[CRÉD. 4]],ActividadesCom[[#This Row],[CRÉD. 5]])</f>
        <v>0</v>
      </c>
      <c r="F5381" s="5" t="str">
        <f>IF(ActividadesCom[[#This Row],[ÚLTIMO SEMESTRE CON CRÉDITOS]]&gt;0,ROUND(AVERAGE(ActividadesCom[[#This Row],[VALOR NIVEL 5]],ActividadesCom[[#This Row],[VALOR NIVEL 4]],ActividadesCom[[#This Row],[VALOR NIVEL 3]],ActividadesCom[[#This Row],[VALOR NIVEL 2]],ActividadesCom[[#This Row],[VALOR NIVEL 1]]),0),"")</f>
        <v/>
      </c>
      <c r="G5381" s="7" t="str">
        <f>IF(ActividadesCom[[#This Row],[PROMEDIO]]="","",IF(ActividadesCom[[#This Row],[PROMEDIO]]&gt;=4,"EXCELENTE",IF(ActividadesCom[[#This Row],[PROMEDIO]]&gt;=3,"NOTABLE",IF(ActividadesCom[[#This Row],[PROMEDIO]]&gt;=2,"BUENO",IF(ActividadesCom[[#This Row],[PROMEDIO]]=1,"SUFICIENTE","")))))</f>
        <v/>
      </c>
      <c r="H5381" s="5">
        <f>MAX(ActividadesCom[[#This Row],[PERÍODO 1]],ActividadesCom[[#This Row],[PERÍODO 2]],ActividadesCom[[#This Row],[PERÍODO 3]],ActividadesCom[[#This Row],[PERÍODO 4]],ActividadesCom[[#This Row],[PERÍODO 5]])</f>
        <v>0</v>
      </c>
      <c r="I5381" s="6"/>
      <c r="J5381" s="5"/>
      <c r="K5381" s="5"/>
      <c r="L5381" s="5" t="str">
        <f>IF(ActividadesCom[[#This Row],[NIVEL 1]]&lt;&gt;0,VLOOKUP(ActividadesCom[[#This Row],[NIVEL 1]],Catálogo!A:B,2,FALSE),"")</f>
        <v/>
      </c>
      <c r="M5381" s="5"/>
      <c r="N5381" s="6"/>
      <c r="O5381" s="5"/>
      <c r="P5381" s="5"/>
      <c r="Q5381" s="5" t="str">
        <f>IF(ActividadesCom[[#This Row],[NIVEL 2]]&lt;&gt;0,VLOOKUP(ActividadesCom[[#This Row],[NIVEL 2]],Catálogo!A:B,2,FALSE),"")</f>
        <v/>
      </c>
      <c r="R5381" s="5"/>
      <c r="S5381" s="6"/>
      <c r="T5381" s="5"/>
      <c r="U5381" s="5"/>
      <c r="V5381" s="5" t="str">
        <f>IF(ActividadesCom[[#This Row],[NIVEL 3]]&lt;&gt;0,VLOOKUP(ActividadesCom[[#This Row],[NIVEL 3]],Catálogo!A:B,2,FALSE),"")</f>
        <v/>
      </c>
      <c r="W5381" s="5"/>
      <c r="X5381" s="6"/>
      <c r="Y5381" s="5"/>
      <c r="Z5381" s="5"/>
      <c r="AA5381" s="5" t="str">
        <f>IF(ActividadesCom[[#This Row],[NIVEL 4]]&lt;&gt;0,VLOOKUP(ActividadesCom[[#This Row],[NIVEL 4]],Catálogo!A:B,2,FALSE),"")</f>
        <v/>
      </c>
      <c r="AB5381" s="5"/>
      <c r="AC5381" s="6"/>
      <c r="AD5381" s="5"/>
      <c r="AE5381" s="5"/>
      <c r="AF5381" s="5" t="str">
        <f>IF(ActividadesCom[[#This Row],[NIVEL 5]]&lt;&gt;0,VLOOKUP(ActividadesCom[[#This Row],[NIVEL 5]],Catálogo!A:B,2,FALSE),"")</f>
        <v/>
      </c>
      <c r="AG5381" s="5"/>
    </row>
    <row r="5382" spans="1:33" ht="28.5" customHeight="1" x14ac:dyDescent="0.25">
      <c r="A5382" s="7">
        <v>26470306</v>
      </c>
      <c r="B5382" s="10" t="str">
        <f>VLOOKUP(ActividadesCom[[#This Row],[NO. DE CONTROL]],'LISTADO ESTUDIANTES'!A:C,2,FALSE)</f>
        <v>PINTO RUIZ JESUS MIGUEL</v>
      </c>
      <c r="C5382" s="6" t="str">
        <f>VLOOKUP(ActividadesCom[[#This Row],[NO. DE CONTROL]],'LISTADO ESTUDIANTES'!A:C,3,FALSE)</f>
        <v>INGENIERIA MECANICA</v>
      </c>
      <c r="D5382" s="5" t="str">
        <f>VLOOKUP(ActividadesCom[[#This Row],[NO. DE CONTROL]],'LISTADO ESTUDIANTES'!A:D,4,FALSE)</f>
        <v>ACTIVO(A)</v>
      </c>
      <c r="E5382" s="7">
        <f>SUM(ActividadesCom[[#This Row],[CRÉD. 1]],ActividadesCom[[#This Row],[CRÉD. 2]],ActividadesCom[[#This Row],[CRÉD. 3]],ActividadesCom[[#This Row],[CRÉD. 4]],ActividadesCom[[#This Row],[CRÉD. 5]])</f>
        <v>0</v>
      </c>
      <c r="F5382" s="5" t="str">
        <f>IF(ActividadesCom[[#This Row],[ÚLTIMO SEMESTRE CON CRÉDITOS]]&gt;0,ROUND(AVERAGE(ActividadesCom[[#This Row],[VALOR NIVEL 5]],ActividadesCom[[#This Row],[VALOR NIVEL 4]],ActividadesCom[[#This Row],[VALOR NIVEL 3]],ActividadesCom[[#This Row],[VALOR NIVEL 2]],ActividadesCom[[#This Row],[VALOR NIVEL 1]]),0),"")</f>
        <v/>
      </c>
      <c r="G5382" s="7" t="str">
        <f>IF(ActividadesCom[[#This Row],[PROMEDIO]]="","",IF(ActividadesCom[[#This Row],[PROMEDIO]]&gt;=4,"EXCELENTE",IF(ActividadesCom[[#This Row],[PROMEDIO]]&gt;=3,"NOTABLE",IF(ActividadesCom[[#This Row],[PROMEDIO]]&gt;=2,"BUENO",IF(ActividadesCom[[#This Row],[PROMEDIO]]=1,"SUFICIENTE","")))))</f>
        <v/>
      </c>
      <c r="H5382" s="5">
        <f>MAX(ActividadesCom[[#This Row],[PERÍODO 1]],ActividadesCom[[#This Row],[PERÍODO 2]],ActividadesCom[[#This Row],[PERÍODO 3]],ActividadesCom[[#This Row],[PERÍODO 4]],ActividadesCom[[#This Row],[PERÍODO 5]])</f>
        <v>0</v>
      </c>
      <c r="I5382" s="6"/>
      <c r="J5382" s="5"/>
      <c r="K5382" s="5"/>
      <c r="L5382" s="5" t="str">
        <f>IF(ActividadesCom[[#This Row],[NIVEL 1]]&lt;&gt;0,VLOOKUP(ActividadesCom[[#This Row],[NIVEL 1]],Catálogo!A:B,2,FALSE),"")</f>
        <v/>
      </c>
      <c r="M5382" s="5"/>
      <c r="N5382" s="6"/>
      <c r="O5382" s="5"/>
      <c r="P5382" s="5"/>
      <c r="Q5382" s="5" t="str">
        <f>IF(ActividadesCom[[#This Row],[NIVEL 2]]&lt;&gt;0,VLOOKUP(ActividadesCom[[#This Row],[NIVEL 2]],Catálogo!A:B,2,FALSE),"")</f>
        <v/>
      </c>
      <c r="R5382" s="5"/>
      <c r="S5382" s="6"/>
      <c r="T5382" s="5"/>
      <c r="U5382" s="5"/>
      <c r="V5382" s="5" t="str">
        <f>IF(ActividadesCom[[#This Row],[NIVEL 3]]&lt;&gt;0,VLOOKUP(ActividadesCom[[#This Row],[NIVEL 3]],Catálogo!A:B,2,FALSE),"")</f>
        <v/>
      </c>
      <c r="W5382" s="5"/>
      <c r="X5382" s="6"/>
      <c r="Y5382" s="5"/>
      <c r="Z5382" s="5"/>
      <c r="AA5382" s="5" t="str">
        <f>IF(ActividadesCom[[#This Row],[NIVEL 4]]&lt;&gt;0,VLOOKUP(ActividadesCom[[#This Row],[NIVEL 4]],Catálogo!A:B,2,FALSE),"")</f>
        <v/>
      </c>
      <c r="AB5382" s="5"/>
      <c r="AC5382" s="6"/>
      <c r="AD5382" s="5"/>
      <c r="AE5382" s="5"/>
      <c r="AF5382" s="5" t="str">
        <f>IF(ActividadesCom[[#This Row],[NIVEL 5]]&lt;&gt;0,VLOOKUP(ActividadesCom[[#This Row],[NIVEL 5]],Catálogo!A:B,2,FALSE),"")</f>
        <v/>
      </c>
      <c r="AG5382" s="5"/>
    </row>
    <row r="5383" spans="1:33" ht="28.5" customHeight="1" x14ac:dyDescent="0.25">
      <c r="A5383" s="7">
        <v>26470307</v>
      </c>
      <c r="B5383" s="10" t="str">
        <f>VLOOKUP(ActividadesCom[[#This Row],[NO. DE CONTROL]],'LISTADO ESTUDIANTES'!A:C,2,FALSE)</f>
        <v>QUETZ AC AMAURI FABIAN</v>
      </c>
      <c r="C5383" s="6" t="str">
        <f>VLOOKUP(ActividadesCom[[#This Row],[NO. DE CONTROL]],'LISTADO ESTUDIANTES'!A:C,3,FALSE)</f>
        <v>INGENIERIA MECANICA</v>
      </c>
      <c r="D5383" s="5" t="str">
        <f>VLOOKUP(ActividadesCom[[#This Row],[NO. DE CONTROL]],'LISTADO ESTUDIANTES'!A:D,4,FALSE)</f>
        <v>ACTIVO(A)</v>
      </c>
      <c r="E5383" s="7">
        <f>SUM(ActividadesCom[[#This Row],[CRÉD. 1]],ActividadesCom[[#This Row],[CRÉD. 2]],ActividadesCom[[#This Row],[CRÉD. 3]],ActividadesCom[[#This Row],[CRÉD. 4]],ActividadesCom[[#This Row],[CRÉD. 5]])</f>
        <v>0</v>
      </c>
      <c r="F5383" s="5" t="str">
        <f>IF(ActividadesCom[[#This Row],[ÚLTIMO SEMESTRE CON CRÉDITOS]]&gt;0,ROUND(AVERAGE(ActividadesCom[[#This Row],[VALOR NIVEL 5]],ActividadesCom[[#This Row],[VALOR NIVEL 4]],ActividadesCom[[#This Row],[VALOR NIVEL 3]],ActividadesCom[[#This Row],[VALOR NIVEL 2]],ActividadesCom[[#This Row],[VALOR NIVEL 1]]),0),"")</f>
        <v/>
      </c>
      <c r="G5383" s="7" t="str">
        <f>IF(ActividadesCom[[#This Row],[PROMEDIO]]="","",IF(ActividadesCom[[#This Row],[PROMEDIO]]&gt;=4,"EXCELENTE",IF(ActividadesCom[[#This Row],[PROMEDIO]]&gt;=3,"NOTABLE",IF(ActividadesCom[[#This Row],[PROMEDIO]]&gt;=2,"BUENO",IF(ActividadesCom[[#This Row],[PROMEDIO]]=1,"SUFICIENTE","")))))</f>
        <v/>
      </c>
      <c r="H5383" s="5">
        <f>MAX(ActividadesCom[[#This Row],[PERÍODO 1]],ActividadesCom[[#This Row],[PERÍODO 2]],ActividadesCom[[#This Row],[PERÍODO 3]],ActividadesCom[[#This Row],[PERÍODO 4]],ActividadesCom[[#This Row],[PERÍODO 5]])</f>
        <v>0</v>
      </c>
      <c r="I5383" s="6"/>
      <c r="J5383" s="5"/>
      <c r="K5383" s="5"/>
      <c r="L5383" s="5" t="str">
        <f>IF(ActividadesCom[[#This Row],[NIVEL 1]]&lt;&gt;0,VLOOKUP(ActividadesCom[[#This Row],[NIVEL 1]],Catálogo!A:B,2,FALSE),"")</f>
        <v/>
      </c>
      <c r="M5383" s="5"/>
      <c r="N5383" s="6"/>
      <c r="O5383" s="5"/>
      <c r="P5383" s="5"/>
      <c r="Q5383" s="5" t="str">
        <f>IF(ActividadesCom[[#This Row],[NIVEL 2]]&lt;&gt;0,VLOOKUP(ActividadesCom[[#This Row],[NIVEL 2]],Catálogo!A:B,2,FALSE),"")</f>
        <v/>
      </c>
      <c r="R5383" s="5"/>
      <c r="S5383" s="6"/>
      <c r="T5383" s="5"/>
      <c r="U5383" s="5"/>
      <c r="V5383" s="5" t="str">
        <f>IF(ActividadesCom[[#This Row],[NIVEL 3]]&lt;&gt;0,VLOOKUP(ActividadesCom[[#This Row],[NIVEL 3]],Catálogo!A:B,2,FALSE),"")</f>
        <v/>
      </c>
      <c r="W5383" s="5"/>
      <c r="X5383" s="6"/>
      <c r="Y5383" s="5"/>
      <c r="Z5383" s="5"/>
      <c r="AA5383" s="5" t="str">
        <f>IF(ActividadesCom[[#This Row],[NIVEL 4]]&lt;&gt;0,VLOOKUP(ActividadesCom[[#This Row],[NIVEL 4]],Catálogo!A:B,2,FALSE),"")</f>
        <v/>
      </c>
      <c r="AB5383" s="5"/>
      <c r="AC5383" s="6"/>
      <c r="AD5383" s="5"/>
      <c r="AE5383" s="5"/>
      <c r="AF5383" s="5" t="str">
        <f>IF(ActividadesCom[[#This Row],[NIVEL 5]]&lt;&gt;0,VLOOKUP(ActividadesCom[[#This Row],[NIVEL 5]],Catálogo!A:B,2,FALSE),"")</f>
        <v/>
      </c>
      <c r="AG5383" s="5"/>
    </row>
    <row r="5384" spans="1:33" ht="28.5" customHeight="1" x14ac:dyDescent="0.25">
      <c r="A5384" s="7">
        <v>26470308</v>
      </c>
      <c r="B5384" s="10" t="str">
        <f>VLOOKUP(ActividadesCom[[#This Row],[NO. DE CONTROL]],'LISTADO ESTUDIANTES'!A:C,2,FALSE)</f>
        <v>ARROYO GARCIA HANNA NICOLE</v>
      </c>
      <c r="C5384" s="6" t="str">
        <f>VLOOKUP(ActividadesCom[[#This Row],[NO. DE CONTROL]],'LISTADO ESTUDIANTES'!A:C,3,FALSE)</f>
        <v>ARQUITECTURA</v>
      </c>
      <c r="D5384" s="5" t="str">
        <f>VLOOKUP(ActividadesCom[[#This Row],[NO. DE CONTROL]],'LISTADO ESTUDIANTES'!A:D,4,FALSE)</f>
        <v>ACTIVO(A)</v>
      </c>
      <c r="E5384" s="7">
        <f>SUM(ActividadesCom[[#This Row],[CRÉD. 1]],ActividadesCom[[#This Row],[CRÉD. 2]],ActividadesCom[[#This Row],[CRÉD. 3]],ActividadesCom[[#This Row],[CRÉD. 4]],ActividadesCom[[#This Row],[CRÉD. 5]])</f>
        <v>0</v>
      </c>
      <c r="F5384" s="5" t="str">
        <f>IF(ActividadesCom[[#This Row],[ÚLTIMO SEMESTRE CON CRÉDITOS]]&gt;0,ROUND(AVERAGE(ActividadesCom[[#This Row],[VALOR NIVEL 5]],ActividadesCom[[#This Row],[VALOR NIVEL 4]],ActividadesCom[[#This Row],[VALOR NIVEL 3]],ActividadesCom[[#This Row],[VALOR NIVEL 2]],ActividadesCom[[#This Row],[VALOR NIVEL 1]]),0),"")</f>
        <v/>
      </c>
      <c r="G5384" s="7" t="str">
        <f>IF(ActividadesCom[[#This Row],[PROMEDIO]]="","",IF(ActividadesCom[[#This Row],[PROMEDIO]]&gt;=4,"EXCELENTE",IF(ActividadesCom[[#This Row],[PROMEDIO]]&gt;=3,"NOTABLE",IF(ActividadesCom[[#This Row],[PROMEDIO]]&gt;=2,"BUENO",IF(ActividadesCom[[#This Row],[PROMEDIO]]=1,"SUFICIENTE","")))))</f>
        <v/>
      </c>
      <c r="H5384" s="5">
        <f>MAX(ActividadesCom[[#This Row],[PERÍODO 1]],ActividadesCom[[#This Row],[PERÍODO 2]],ActividadesCom[[#This Row],[PERÍODO 3]],ActividadesCom[[#This Row],[PERÍODO 4]],ActividadesCom[[#This Row],[PERÍODO 5]])</f>
        <v>0</v>
      </c>
      <c r="I5384" s="6"/>
      <c r="J5384" s="5"/>
      <c r="K5384" s="5"/>
      <c r="L5384" s="5" t="str">
        <f>IF(ActividadesCom[[#This Row],[NIVEL 1]]&lt;&gt;0,VLOOKUP(ActividadesCom[[#This Row],[NIVEL 1]],Catálogo!A:B,2,FALSE),"")</f>
        <v/>
      </c>
      <c r="M5384" s="5"/>
      <c r="N5384" s="6"/>
      <c r="O5384" s="5"/>
      <c r="P5384" s="5"/>
      <c r="Q5384" s="5" t="str">
        <f>IF(ActividadesCom[[#This Row],[NIVEL 2]]&lt;&gt;0,VLOOKUP(ActividadesCom[[#This Row],[NIVEL 2]],Catálogo!A:B,2,FALSE),"")</f>
        <v/>
      </c>
      <c r="R5384" s="5"/>
      <c r="S5384" s="6"/>
      <c r="T5384" s="5"/>
      <c r="U5384" s="5"/>
      <c r="V5384" s="5" t="str">
        <f>IF(ActividadesCom[[#This Row],[NIVEL 3]]&lt;&gt;0,VLOOKUP(ActividadesCom[[#This Row],[NIVEL 3]],Catálogo!A:B,2,FALSE),"")</f>
        <v/>
      </c>
      <c r="W5384" s="5"/>
      <c r="X5384" s="6"/>
      <c r="Y5384" s="5"/>
      <c r="Z5384" s="5"/>
      <c r="AA5384" s="5" t="str">
        <f>IF(ActividadesCom[[#This Row],[NIVEL 4]]&lt;&gt;0,VLOOKUP(ActividadesCom[[#This Row],[NIVEL 4]],Catálogo!A:B,2,FALSE),"")</f>
        <v/>
      </c>
      <c r="AB5384" s="5"/>
      <c r="AC5384" s="6"/>
      <c r="AD5384" s="5"/>
      <c r="AE5384" s="5"/>
      <c r="AF5384" s="5" t="str">
        <f>IF(ActividadesCom[[#This Row],[NIVEL 5]]&lt;&gt;0,VLOOKUP(ActividadesCom[[#This Row],[NIVEL 5]],Catálogo!A:B,2,FALSE),"")</f>
        <v/>
      </c>
      <c r="AG5384" s="5"/>
    </row>
    <row r="5385" spans="1:33" ht="28.5" customHeight="1" x14ac:dyDescent="0.25">
      <c r="A5385" s="7">
        <v>26470309</v>
      </c>
      <c r="B5385" s="10" t="str">
        <f>VLOOKUP(ActividadesCom[[#This Row],[NO. DE CONTROL]],'LISTADO ESTUDIANTES'!A:C,2,FALSE)</f>
        <v>ESCALANTE MORENO VALERIA ALEJANDRA</v>
      </c>
      <c r="C5385" s="6" t="str">
        <f>VLOOKUP(ActividadesCom[[#This Row],[NO. DE CONTROL]],'LISTADO ESTUDIANTES'!A:C,3,FALSE)</f>
        <v>ARQUITECTURA</v>
      </c>
      <c r="D5385" s="5" t="str">
        <f>VLOOKUP(ActividadesCom[[#This Row],[NO. DE CONTROL]],'LISTADO ESTUDIANTES'!A:D,4,FALSE)</f>
        <v>ACTIVO(A)</v>
      </c>
      <c r="E5385" s="7">
        <f>SUM(ActividadesCom[[#This Row],[CRÉD. 1]],ActividadesCom[[#This Row],[CRÉD. 2]],ActividadesCom[[#This Row],[CRÉD. 3]],ActividadesCom[[#This Row],[CRÉD. 4]],ActividadesCom[[#This Row],[CRÉD. 5]])</f>
        <v>0</v>
      </c>
      <c r="F5385" s="5" t="str">
        <f>IF(ActividadesCom[[#This Row],[ÚLTIMO SEMESTRE CON CRÉDITOS]]&gt;0,ROUND(AVERAGE(ActividadesCom[[#This Row],[VALOR NIVEL 5]],ActividadesCom[[#This Row],[VALOR NIVEL 4]],ActividadesCom[[#This Row],[VALOR NIVEL 3]],ActividadesCom[[#This Row],[VALOR NIVEL 2]],ActividadesCom[[#This Row],[VALOR NIVEL 1]]),0),"")</f>
        <v/>
      </c>
      <c r="G5385" s="7" t="str">
        <f>IF(ActividadesCom[[#This Row],[PROMEDIO]]="","",IF(ActividadesCom[[#This Row],[PROMEDIO]]&gt;=4,"EXCELENTE",IF(ActividadesCom[[#This Row],[PROMEDIO]]&gt;=3,"NOTABLE",IF(ActividadesCom[[#This Row],[PROMEDIO]]&gt;=2,"BUENO",IF(ActividadesCom[[#This Row],[PROMEDIO]]=1,"SUFICIENTE","")))))</f>
        <v/>
      </c>
      <c r="H5385" s="5">
        <f>MAX(ActividadesCom[[#This Row],[PERÍODO 1]],ActividadesCom[[#This Row],[PERÍODO 2]],ActividadesCom[[#This Row],[PERÍODO 3]],ActividadesCom[[#This Row],[PERÍODO 4]],ActividadesCom[[#This Row],[PERÍODO 5]])</f>
        <v>0</v>
      </c>
      <c r="I5385" s="6"/>
      <c r="J5385" s="5"/>
      <c r="K5385" s="5"/>
      <c r="L5385" s="5" t="str">
        <f>IF(ActividadesCom[[#This Row],[NIVEL 1]]&lt;&gt;0,VLOOKUP(ActividadesCom[[#This Row],[NIVEL 1]],Catálogo!A:B,2,FALSE),"")</f>
        <v/>
      </c>
      <c r="M5385" s="5"/>
      <c r="N5385" s="6"/>
      <c r="O5385" s="5"/>
      <c r="P5385" s="5"/>
      <c r="Q5385" s="5" t="str">
        <f>IF(ActividadesCom[[#This Row],[NIVEL 2]]&lt;&gt;0,VLOOKUP(ActividadesCom[[#This Row],[NIVEL 2]],Catálogo!A:B,2,FALSE),"")</f>
        <v/>
      </c>
      <c r="R5385" s="5"/>
      <c r="S5385" s="6"/>
      <c r="T5385" s="5"/>
      <c r="U5385" s="5"/>
      <c r="V5385" s="5" t="str">
        <f>IF(ActividadesCom[[#This Row],[NIVEL 3]]&lt;&gt;0,VLOOKUP(ActividadesCom[[#This Row],[NIVEL 3]],Catálogo!A:B,2,FALSE),"")</f>
        <v/>
      </c>
      <c r="W5385" s="5"/>
      <c r="X5385" s="6"/>
      <c r="Y5385" s="5"/>
      <c r="Z5385" s="5"/>
      <c r="AA5385" s="5" t="str">
        <f>IF(ActividadesCom[[#This Row],[NIVEL 4]]&lt;&gt;0,VLOOKUP(ActividadesCom[[#This Row],[NIVEL 4]],Catálogo!A:B,2,FALSE),"")</f>
        <v/>
      </c>
      <c r="AB5385" s="5"/>
      <c r="AC5385" s="6"/>
      <c r="AD5385" s="5"/>
      <c r="AE5385" s="5"/>
      <c r="AF5385" s="5" t="str">
        <f>IF(ActividadesCom[[#This Row],[NIVEL 5]]&lt;&gt;0,VLOOKUP(ActividadesCom[[#This Row],[NIVEL 5]],Catálogo!A:B,2,FALSE),"")</f>
        <v/>
      </c>
      <c r="AG5385" s="5"/>
    </row>
    <row r="5386" spans="1:33" ht="28.5" customHeight="1" x14ac:dyDescent="0.25">
      <c r="A5386" s="7">
        <v>26470310</v>
      </c>
      <c r="B5386" s="10" t="str">
        <f>VLOOKUP(ActividadesCom[[#This Row],[NO. DE CONTROL]],'LISTADO ESTUDIANTES'!A:C,2,FALSE)</f>
        <v>JIMENEZ CAJUN HEIDI SOFIA</v>
      </c>
      <c r="C5386" s="6" t="str">
        <f>VLOOKUP(ActividadesCom[[#This Row],[NO. DE CONTROL]],'LISTADO ESTUDIANTES'!A:C,3,FALSE)</f>
        <v>ARQUITECTURA</v>
      </c>
      <c r="D5386" s="5" t="str">
        <f>VLOOKUP(ActividadesCom[[#This Row],[NO. DE CONTROL]],'LISTADO ESTUDIANTES'!A:D,4,FALSE)</f>
        <v>ACTIVO(A)</v>
      </c>
      <c r="E5386" s="7">
        <f>SUM(ActividadesCom[[#This Row],[CRÉD. 1]],ActividadesCom[[#This Row],[CRÉD. 2]],ActividadesCom[[#This Row],[CRÉD. 3]],ActividadesCom[[#This Row],[CRÉD. 4]],ActividadesCom[[#This Row],[CRÉD. 5]])</f>
        <v>0</v>
      </c>
      <c r="F5386" s="5" t="str">
        <f>IF(ActividadesCom[[#This Row],[ÚLTIMO SEMESTRE CON CRÉDITOS]]&gt;0,ROUND(AVERAGE(ActividadesCom[[#This Row],[VALOR NIVEL 5]],ActividadesCom[[#This Row],[VALOR NIVEL 4]],ActividadesCom[[#This Row],[VALOR NIVEL 3]],ActividadesCom[[#This Row],[VALOR NIVEL 2]],ActividadesCom[[#This Row],[VALOR NIVEL 1]]),0),"")</f>
        <v/>
      </c>
      <c r="G5386" s="7" t="str">
        <f>IF(ActividadesCom[[#This Row],[PROMEDIO]]="","",IF(ActividadesCom[[#This Row],[PROMEDIO]]&gt;=4,"EXCELENTE",IF(ActividadesCom[[#This Row],[PROMEDIO]]&gt;=3,"NOTABLE",IF(ActividadesCom[[#This Row],[PROMEDIO]]&gt;=2,"BUENO",IF(ActividadesCom[[#This Row],[PROMEDIO]]=1,"SUFICIENTE","")))))</f>
        <v/>
      </c>
      <c r="H5386" s="5">
        <f>MAX(ActividadesCom[[#This Row],[PERÍODO 1]],ActividadesCom[[#This Row],[PERÍODO 2]],ActividadesCom[[#This Row],[PERÍODO 3]],ActividadesCom[[#This Row],[PERÍODO 4]],ActividadesCom[[#This Row],[PERÍODO 5]])</f>
        <v>0</v>
      </c>
      <c r="I5386" s="6"/>
      <c r="J5386" s="5"/>
      <c r="K5386" s="5"/>
      <c r="L5386" s="5" t="str">
        <f>IF(ActividadesCom[[#This Row],[NIVEL 1]]&lt;&gt;0,VLOOKUP(ActividadesCom[[#This Row],[NIVEL 1]],Catálogo!A:B,2,FALSE),"")</f>
        <v/>
      </c>
      <c r="M5386" s="5"/>
      <c r="N5386" s="6"/>
      <c r="O5386" s="5"/>
      <c r="P5386" s="5"/>
      <c r="Q5386" s="5" t="str">
        <f>IF(ActividadesCom[[#This Row],[NIVEL 2]]&lt;&gt;0,VLOOKUP(ActividadesCom[[#This Row],[NIVEL 2]],Catálogo!A:B,2,FALSE),"")</f>
        <v/>
      </c>
      <c r="R5386" s="5"/>
      <c r="S5386" s="6"/>
      <c r="T5386" s="5"/>
      <c r="U5386" s="5"/>
      <c r="V5386" s="5" t="str">
        <f>IF(ActividadesCom[[#This Row],[NIVEL 3]]&lt;&gt;0,VLOOKUP(ActividadesCom[[#This Row],[NIVEL 3]],Catálogo!A:B,2,FALSE),"")</f>
        <v/>
      </c>
      <c r="W5386" s="5"/>
      <c r="X5386" s="6"/>
      <c r="Y5386" s="5"/>
      <c r="Z5386" s="5"/>
      <c r="AA5386" s="5" t="str">
        <f>IF(ActividadesCom[[#This Row],[NIVEL 4]]&lt;&gt;0,VLOOKUP(ActividadesCom[[#This Row],[NIVEL 4]],Catálogo!A:B,2,FALSE),"")</f>
        <v/>
      </c>
      <c r="AB5386" s="5"/>
      <c r="AC5386" s="6"/>
      <c r="AD5386" s="5"/>
      <c r="AE5386" s="5"/>
      <c r="AF5386" s="5" t="str">
        <f>IF(ActividadesCom[[#This Row],[NIVEL 5]]&lt;&gt;0,VLOOKUP(ActividadesCom[[#This Row],[NIVEL 5]],Catálogo!A:B,2,FALSE),"")</f>
        <v/>
      </c>
      <c r="AG5386" s="5"/>
    </row>
    <row r="5387" spans="1:33" ht="28.5" customHeight="1" x14ac:dyDescent="0.25">
      <c r="A5387" s="7">
        <v>26470311</v>
      </c>
      <c r="B5387" s="10" t="str">
        <f>VLOOKUP(ActividadesCom[[#This Row],[NO. DE CONTROL]],'LISTADO ESTUDIANTES'!A:C,2,FALSE)</f>
        <v>MARTIN QUIJANO JOSE</v>
      </c>
      <c r="C5387" s="6" t="str">
        <f>VLOOKUP(ActividadesCom[[#This Row],[NO. DE CONTROL]],'LISTADO ESTUDIANTES'!A:C,3,FALSE)</f>
        <v>ARQUITECTURA</v>
      </c>
      <c r="D5387" s="5" t="str">
        <f>VLOOKUP(ActividadesCom[[#This Row],[NO. DE CONTROL]],'LISTADO ESTUDIANTES'!A:D,4,FALSE)</f>
        <v>ACTIVO(A)</v>
      </c>
      <c r="E5387" s="7">
        <f>SUM(ActividadesCom[[#This Row],[CRÉD. 1]],ActividadesCom[[#This Row],[CRÉD. 2]],ActividadesCom[[#This Row],[CRÉD. 3]],ActividadesCom[[#This Row],[CRÉD. 4]],ActividadesCom[[#This Row],[CRÉD. 5]])</f>
        <v>0</v>
      </c>
      <c r="F5387" s="5" t="str">
        <f>IF(ActividadesCom[[#This Row],[ÚLTIMO SEMESTRE CON CRÉDITOS]]&gt;0,ROUND(AVERAGE(ActividadesCom[[#This Row],[VALOR NIVEL 5]],ActividadesCom[[#This Row],[VALOR NIVEL 4]],ActividadesCom[[#This Row],[VALOR NIVEL 3]],ActividadesCom[[#This Row],[VALOR NIVEL 2]],ActividadesCom[[#This Row],[VALOR NIVEL 1]]),0),"")</f>
        <v/>
      </c>
      <c r="G5387" s="7" t="str">
        <f>IF(ActividadesCom[[#This Row],[PROMEDIO]]="","",IF(ActividadesCom[[#This Row],[PROMEDIO]]&gt;=4,"EXCELENTE",IF(ActividadesCom[[#This Row],[PROMEDIO]]&gt;=3,"NOTABLE",IF(ActividadesCom[[#This Row],[PROMEDIO]]&gt;=2,"BUENO",IF(ActividadesCom[[#This Row],[PROMEDIO]]=1,"SUFICIENTE","")))))</f>
        <v/>
      </c>
      <c r="H5387" s="5">
        <f>MAX(ActividadesCom[[#This Row],[PERÍODO 1]],ActividadesCom[[#This Row],[PERÍODO 2]],ActividadesCom[[#This Row],[PERÍODO 3]],ActividadesCom[[#This Row],[PERÍODO 4]],ActividadesCom[[#This Row],[PERÍODO 5]])</f>
        <v>0</v>
      </c>
      <c r="I5387" s="6"/>
      <c r="J5387" s="5"/>
      <c r="K5387" s="5"/>
      <c r="L5387" s="5" t="str">
        <f>IF(ActividadesCom[[#This Row],[NIVEL 1]]&lt;&gt;0,VLOOKUP(ActividadesCom[[#This Row],[NIVEL 1]],Catálogo!A:B,2,FALSE),"")</f>
        <v/>
      </c>
      <c r="M5387" s="5"/>
      <c r="N5387" s="6"/>
      <c r="O5387" s="5"/>
      <c r="P5387" s="5"/>
      <c r="Q5387" s="5" t="str">
        <f>IF(ActividadesCom[[#This Row],[NIVEL 2]]&lt;&gt;0,VLOOKUP(ActividadesCom[[#This Row],[NIVEL 2]],Catálogo!A:B,2,FALSE),"")</f>
        <v/>
      </c>
      <c r="R5387" s="5"/>
      <c r="S5387" s="6"/>
      <c r="T5387" s="5"/>
      <c r="U5387" s="5"/>
      <c r="V5387" s="5" t="str">
        <f>IF(ActividadesCom[[#This Row],[NIVEL 3]]&lt;&gt;0,VLOOKUP(ActividadesCom[[#This Row],[NIVEL 3]],Catálogo!A:B,2,FALSE),"")</f>
        <v/>
      </c>
      <c r="W5387" s="5"/>
      <c r="X5387" s="6"/>
      <c r="Y5387" s="5"/>
      <c r="Z5387" s="5"/>
      <c r="AA5387" s="5" t="str">
        <f>IF(ActividadesCom[[#This Row],[NIVEL 4]]&lt;&gt;0,VLOOKUP(ActividadesCom[[#This Row],[NIVEL 4]],Catálogo!A:B,2,FALSE),"")</f>
        <v/>
      </c>
      <c r="AB5387" s="5"/>
      <c r="AC5387" s="6"/>
      <c r="AD5387" s="5"/>
      <c r="AE5387" s="5"/>
      <c r="AF5387" s="5" t="str">
        <f>IF(ActividadesCom[[#This Row],[NIVEL 5]]&lt;&gt;0,VLOOKUP(ActividadesCom[[#This Row],[NIVEL 5]],Catálogo!A:B,2,FALSE),"")</f>
        <v/>
      </c>
      <c r="AG5387" s="5"/>
    </row>
    <row r="5388" spans="1:33" ht="28.5" customHeight="1" x14ac:dyDescent="0.25">
      <c r="A5388" s="7">
        <v>26470312</v>
      </c>
      <c r="B5388" s="10" t="str">
        <f>VLOOKUP(ActividadesCom[[#This Row],[NO. DE CONTROL]],'LISTADO ESTUDIANTES'!A:C,2,FALSE)</f>
        <v>QUEN SALAZAR LINA MARIA</v>
      </c>
      <c r="C5388" s="6" t="str">
        <f>VLOOKUP(ActividadesCom[[#This Row],[NO. DE CONTROL]],'LISTADO ESTUDIANTES'!A:C,3,FALSE)</f>
        <v>ARQUITECTURA</v>
      </c>
      <c r="D5388" s="5" t="str">
        <f>VLOOKUP(ActividadesCom[[#This Row],[NO. DE CONTROL]],'LISTADO ESTUDIANTES'!A:D,4,FALSE)</f>
        <v>ACTIVO(A)</v>
      </c>
      <c r="E5388" s="7">
        <f>SUM(ActividadesCom[[#This Row],[CRÉD. 1]],ActividadesCom[[#This Row],[CRÉD. 2]],ActividadesCom[[#This Row],[CRÉD. 3]],ActividadesCom[[#This Row],[CRÉD. 4]],ActividadesCom[[#This Row],[CRÉD. 5]])</f>
        <v>0</v>
      </c>
      <c r="F5388" s="5" t="str">
        <f>IF(ActividadesCom[[#This Row],[ÚLTIMO SEMESTRE CON CRÉDITOS]]&gt;0,ROUND(AVERAGE(ActividadesCom[[#This Row],[VALOR NIVEL 5]],ActividadesCom[[#This Row],[VALOR NIVEL 4]],ActividadesCom[[#This Row],[VALOR NIVEL 3]],ActividadesCom[[#This Row],[VALOR NIVEL 2]],ActividadesCom[[#This Row],[VALOR NIVEL 1]]),0),"")</f>
        <v/>
      </c>
      <c r="G5388" s="7" t="str">
        <f>IF(ActividadesCom[[#This Row],[PROMEDIO]]="","",IF(ActividadesCom[[#This Row],[PROMEDIO]]&gt;=4,"EXCELENTE",IF(ActividadesCom[[#This Row],[PROMEDIO]]&gt;=3,"NOTABLE",IF(ActividadesCom[[#This Row],[PROMEDIO]]&gt;=2,"BUENO",IF(ActividadesCom[[#This Row],[PROMEDIO]]=1,"SUFICIENTE","")))))</f>
        <v/>
      </c>
      <c r="H5388" s="5">
        <f>MAX(ActividadesCom[[#This Row],[PERÍODO 1]],ActividadesCom[[#This Row],[PERÍODO 2]],ActividadesCom[[#This Row],[PERÍODO 3]],ActividadesCom[[#This Row],[PERÍODO 4]],ActividadesCom[[#This Row],[PERÍODO 5]])</f>
        <v>0</v>
      </c>
      <c r="I5388" s="6"/>
      <c r="J5388" s="5"/>
      <c r="K5388" s="5"/>
      <c r="L5388" s="5" t="str">
        <f>IF(ActividadesCom[[#This Row],[NIVEL 1]]&lt;&gt;0,VLOOKUP(ActividadesCom[[#This Row],[NIVEL 1]],Catálogo!A:B,2,FALSE),"")</f>
        <v/>
      </c>
      <c r="M5388" s="5"/>
      <c r="N5388" s="6"/>
      <c r="O5388" s="5"/>
      <c r="P5388" s="5"/>
      <c r="Q5388" s="5" t="str">
        <f>IF(ActividadesCom[[#This Row],[NIVEL 2]]&lt;&gt;0,VLOOKUP(ActividadesCom[[#This Row],[NIVEL 2]],Catálogo!A:B,2,FALSE),"")</f>
        <v/>
      </c>
      <c r="R5388" s="5"/>
      <c r="S5388" s="6"/>
      <c r="T5388" s="5"/>
      <c r="U5388" s="5"/>
      <c r="V5388" s="5" t="str">
        <f>IF(ActividadesCom[[#This Row],[NIVEL 3]]&lt;&gt;0,VLOOKUP(ActividadesCom[[#This Row],[NIVEL 3]],Catálogo!A:B,2,FALSE),"")</f>
        <v/>
      </c>
      <c r="W5388" s="5"/>
      <c r="X5388" s="6"/>
      <c r="Y5388" s="5"/>
      <c r="Z5388" s="5"/>
      <c r="AA5388" s="5" t="str">
        <f>IF(ActividadesCom[[#This Row],[NIVEL 4]]&lt;&gt;0,VLOOKUP(ActividadesCom[[#This Row],[NIVEL 4]],Catálogo!A:B,2,FALSE),"")</f>
        <v/>
      </c>
      <c r="AB5388" s="5"/>
      <c r="AC5388" s="6"/>
      <c r="AD5388" s="5"/>
      <c r="AE5388" s="5"/>
      <c r="AF5388" s="5" t="str">
        <f>IF(ActividadesCom[[#This Row],[NIVEL 5]]&lt;&gt;0,VLOOKUP(ActividadesCom[[#This Row],[NIVEL 5]],Catálogo!A:B,2,FALSE),"")</f>
        <v/>
      </c>
      <c r="AG5388" s="5"/>
    </row>
    <row r="5389" spans="1:33" ht="28.5" customHeight="1" x14ac:dyDescent="0.25">
      <c r="A5389" s="7">
        <v>26470313</v>
      </c>
      <c r="B5389" s="10" t="str">
        <f>VLOOKUP(ActividadesCom[[#This Row],[NO. DE CONTROL]],'LISTADO ESTUDIANTES'!A:C,2,FALSE)</f>
        <v>SONDA   GUILLERMO ANTONIO</v>
      </c>
      <c r="C5389" s="6" t="str">
        <f>VLOOKUP(ActividadesCom[[#This Row],[NO. DE CONTROL]],'LISTADO ESTUDIANTES'!A:C,3,FALSE)</f>
        <v>ARQUITECTURA</v>
      </c>
      <c r="D5389" s="5" t="str">
        <f>VLOOKUP(ActividadesCom[[#This Row],[NO. DE CONTROL]],'LISTADO ESTUDIANTES'!A:D,4,FALSE)</f>
        <v>ACTIVO(A)</v>
      </c>
      <c r="E5389" s="7">
        <f>SUM(ActividadesCom[[#This Row],[CRÉD. 1]],ActividadesCom[[#This Row],[CRÉD. 2]],ActividadesCom[[#This Row],[CRÉD. 3]],ActividadesCom[[#This Row],[CRÉD. 4]],ActividadesCom[[#This Row],[CRÉD. 5]])</f>
        <v>0</v>
      </c>
      <c r="F5389" s="5" t="str">
        <f>IF(ActividadesCom[[#This Row],[ÚLTIMO SEMESTRE CON CRÉDITOS]]&gt;0,ROUND(AVERAGE(ActividadesCom[[#This Row],[VALOR NIVEL 5]],ActividadesCom[[#This Row],[VALOR NIVEL 4]],ActividadesCom[[#This Row],[VALOR NIVEL 3]],ActividadesCom[[#This Row],[VALOR NIVEL 2]],ActividadesCom[[#This Row],[VALOR NIVEL 1]]),0),"")</f>
        <v/>
      </c>
      <c r="G5389" s="7" t="str">
        <f>IF(ActividadesCom[[#This Row],[PROMEDIO]]="","",IF(ActividadesCom[[#This Row],[PROMEDIO]]&gt;=4,"EXCELENTE",IF(ActividadesCom[[#This Row],[PROMEDIO]]&gt;=3,"NOTABLE",IF(ActividadesCom[[#This Row],[PROMEDIO]]&gt;=2,"BUENO",IF(ActividadesCom[[#This Row],[PROMEDIO]]=1,"SUFICIENTE","")))))</f>
        <v/>
      </c>
      <c r="H5389" s="5">
        <f>MAX(ActividadesCom[[#This Row],[PERÍODO 1]],ActividadesCom[[#This Row],[PERÍODO 2]],ActividadesCom[[#This Row],[PERÍODO 3]],ActividadesCom[[#This Row],[PERÍODO 4]],ActividadesCom[[#This Row],[PERÍODO 5]])</f>
        <v>0</v>
      </c>
      <c r="I5389" s="6"/>
      <c r="J5389" s="5"/>
      <c r="K5389" s="5"/>
      <c r="L5389" s="5" t="str">
        <f>IF(ActividadesCom[[#This Row],[NIVEL 1]]&lt;&gt;0,VLOOKUP(ActividadesCom[[#This Row],[NIVEL 1]],Catálogo!A:B,2,FALSE),"")</f>
        <v/>
      </c>
      <c r="M5389" s="5"/>
      <c r="N5389" s="6"/>
      <c r="O5389" s="5"/>
      <c r="P5389" s="5"/>
      <c r="Q5389" s="5" t="str">
        <f>IF(ActividadesCom[[#This Row],[NIVEL 2]]&lt;&gt;0,VLOOKUP(ActividadesCom[[#This Row],[NIVEL 2]],Catálogo!A:B,2,FALSE),"")</f>
        <v/>
      </c>
      <c r="R5389" s="5"/>
      <c r="S5389" s="6"/>
      <c r="T5389" s="5"/>
      <c r="U5389" s="5"/>
      <c r="V5389" s="5" t="str">
        <f>IF(ActividadesCom[[#This Row],[NIVEL 3]]&lt;&gt;0,VLOOKUP(ActividadesCom[[#This Row],[NIVEL 3]],Catálogo!A:B,2,FALSE),"")</f>
        <v/>
      </c>
      <c r="W5389" s="5"/>
      <c r="X5389" s="6"/>
      <c r="Y5389" s="5"/>
      <c r="Z5389" s="5"/>
      <c r="AA5389" s="5" t="str">
        <f>IF(ActividadesCom[[#This Row],[NIVEL 4]]&lt;&gt;0,VLOOKUP(ActividadesCom[[#This Row],[NIVEL 4]],Catálogo!A:B,2,FALSE),"")</f>
        <v/>
      </c>
      <c r="AB5389" s="5"/>
      <c r="AC5389" s="6"/>
      <c r="AD5389" s="5"/>
      <c r="AE5389" s="5"/>
      <c r="AF5389" s="5" t="str">
        <f>IF(ActividadesCom[[#This Row],[NIVEL 5]]&lt;&gt;0,VLOOKUP(ActividadesCom[[#This Row],[NIVEL 5]],Catálogo!A:B,2,FALSE),"")</f>
        <v/>
      </c>
      <c r="AG5389" s="5"/>
    </row>
    <row r="5390" spans="1:33" ht="28.5" customHeight="1" x14ac:dyDescent="0.25">
      <c r="A5390" s="7">
        <v>26470314</v>
      </c>
      <c r="B5390" s="10" t="str">
        <f>VLOOKUP(ActividadesCom[[#This Row],[NO. DE CONTROL]],'LISTADO ESTUDIANTES'!A:C,2,FALSE)</f>
        <v>TALANGO NAVARRO CRISTIAN JESUS</v>
      </c>
      <c r="C5390" s="6" t="str">
        <f>VLOOKUP(ActividadesCom[[#This Row],[NO. DE CONTROL]],'LISTADO ESTUDIANTES'!A:C,3,FALSE)</f>
        <v>CONTADOR PUBLICO</v>
      </c>
      <c r="D5390" s="5" t="str">
        <f>VLOOKUP(ActividadesCom[[#This Row],[NO. DE CONTROL]],'LISTADO ESTUDIANTES'!A:D,4,FALSE)</f>
        <v>ACTIVO(A)</v>
      </c>
      <c r="E5390" s="7">
        <f>SUM(ActividadesCom[[#This Row],[CRÉD. 1]],ActividadesCom[[#This Row],[CRÉD. 2]],ActividadesCom[[#This Row],[CRÉD. 3]],ActividadesCom[[#This Row],[CRÉD. 4]],ActividadesCom[[#This Row],[CRÉD. 5]])</f>
        <v>0</v>
      </c>
      <c r="F5390" s="5" t="str">
        <f>IF(ActividadesCom[[#This Row],[ÚLTIMO SEMESTRE CON CRÉDITOS]]&gt;0,ROUND(AVERAGE(ActividadesCom[[#This Row],[VALOR NIVEL 5]],ActividadesCom[[#This Row],[VALOR NIVEL 4]],ActividadesCom[[#This Row],[VALOR NIVEL 3]],ActividadesCom[[#This Row],[VALOR NIVEL 2]],ActividadesCom[[#This Row],[VALOR NIVEL 1]]),0),"")</f>
        <v/>
      </c>
      <c r="G5390" s="7" t="str">
        <f>IF(ActividadesCom[[#This Row],[PROMEDIO]]="","",IF(ActividadesCom[[#This Row],[PROMEDIO]]&gt;=4,"EXCELENTE",IF(ActividadesCom[[#This Row],[PROMEDIO]]&gt;=3,"NOTABLE",IF(ActividadesCom[[#This Row],[PROMEDIO]]&gt;=2,"BUENO",IF(ActividadesCom[[#This Row],[PROMEDIO]]=1,"SUFICIENTE","")))))</f>
        <v/>
      </c>
      <c r="H5390" s="5">
        <f>MAX(ActividadesCom[[#This Row],[PERÍODO 1]],ActividadesCom[[#This Row],[PERÍODO 2]],ActividadesCom[[#This Row],[PERÍODO 3]],ActividadesCom[[#This Row],[PERÍODO 4]],ActividadesCom[[#This Row],[PERÍODO 5]])</f>
        <v>0</v>
      </c>
      <c r="I5390" s="6"/>
      <c r="J5390" s="5"/>
      <c r="K5390" s="5"/>
      <c r="L5390" s="5" t="str">
        <f>IF(ActividadesCom[[#This Row],[NIVEL 1]]&lt;&gt;0,VLOOKUP(ActividadesCom[[#This Row],[NIVEL 1]],Catálogo!A:B,2,FALSE),"")</f>
        <v/>
      </c>
      <c r="M5390" s="5"/>
      <c r="N5390" s="6"/>
      <c r="O5390" s="5"/>
      <c r="P5390" s="5"/>
      <c r="Q5390" s="5" t="str">
        <f>IF(ActividadesCom[[#This Row],[NIVEL 2]]&lt;&gt;0,VLOOKUP(ActividadesCom[[#This Row],[NIVEL 2]],Catálogo!A:B,2,FALSE),"")</f>
        <v/>
      </c>
      <c r="R5390" s="5"/>
      <c r="S5390" s="6"/>
      <c r="T5390" s="5"/>
      <c r="U5390" s="5"/>
      <c r="V5390" s="5" t="str">
        <f>IF(ActividadesCom[[#This Row],[NIVEL 3]]&lt;&gt;0,VLOOKUP(ActividadesCom[[#This Row],[NIVEL 3]],Catálogo!A:B,2,FALSE),"")</f>
        <v/>
      </c>
      <c r="W5390" s="5"/>
      <c r="X5390" s="6"/>
      <c r="Y5390" s="5"/>
      <c r="Z5390" s="5"/>
      <c r="AA5390" s="5" t="str">
        <f>IF(ActividadesCom[[#This Row],[NIVEL 4]]&lt;&gt;0,VLOOKUP(ActividadesCom[[#This Row],[NIVEL 4]],Catálogo!A:B,2,FALSE),"")</f>
        <v/>
      </c>
      <c r="AB5390" s="5"/>
      <c r="AC5390" s="6"/>
      <c r="AD5390" s="5"/>
      <c r="AE5390" s="5"/>
      <c r="AF5390" s="5" t="str">
        <f>IF(ActividadesCom[[#This Row],[NIVEL 5]]&lt;&gt;0,VLOOKUP(ActividadesCom[[#This Row],[NIVEL 5]],Catálogo!A:B,2,FALSE),"")</f>
        <v/>
      </c>
      <c r="AG5390" s="5"/>
    </row>
    <row r="5391" spans="1:33" ht="28.5" customHeight="1" x14ac:dyDescent="0.25">
      <c r="A5391" s="7">
        <v>26470315</v>
      </c>
      <c r="B5391" s="10" t="str">
        <f>VLOOKUP(ActividadesCom[[#This Row],[NO. DE CONTROL]],'LISTADO ESTUDIANTES'!A:C,2,FALSE)</f>
        <v>CHAN DZEC DANIEL ELIAS</v>
      </c>
      <c r="C5391" s="6" t="str">
        <f>VLOOKUP(ActividadesCom[[#This Row],[NO. DE CONTROL]],'LISTADO ESTUDIANTES'!A:C,3,FALSE)</f>
        <v>INGENIERIA CIVIL</v>
      </c>
      <c r="D5391" s="5" t="str">
        <f>VLOOKUP(ActividadesCom[[#This Row],[NO. DE CONTROL]],'LISTADO ESTUDIANTES'!A:D,4,FALSE)</f>
        <v>ACTIVO(A)</v>
      </c>
      <c r="E5391" s="7">
        <f>SUM(ActividadesCom[[#This Row],[CRÉD. 1]],ActividadesCom[[#This Row],[CRÉD. 2]],ActividadesCom[[#This Row],[CRÉD. 3]],ActividadesCom[[#This Row],[CRÉD. 4]],ActividadesCom[[#This Row],[CRÉD. 5]])</f>
        <v>0</v>
      </c>
      <c r="F5391" s="5" t="str">
        <f>IF(ActividadesCom[[#This Row],[ÚLTIMO SEMESTRE CON CRÉDITOS]]&gt;0,ROUND(AVERAGE(ActividadesCom[[#This Row],[VALOR NIVEL 5]],ActividadesCom[[#This Row],[VALOR NIVEL 4]],ActividadesCom[[#This Row],[VALOR NIVEL 3]],ActividadesCom[[#This Row],[VALOR NIVEL 2]],ActividadesCom[[#This Row],[VALOR NIVEL 1]]),0),"")</f>
        <v/>
      </c>
      <c r="G5391" s="7" t="str">
        <f>IF(ActividadesCom[[#This Row],[PROMEDIO]]="","",IF(ActividadesCom[[#This Row],[PROMEDIO]]&gt;=4,"EXCELENTE",IF(ActividadesCom[[#This Row],[PROMEDIO]]&gt;=3,"NOTABLE",IF(ActividadesCom[[#This Row],[PROMEDIO]]&gt;=2,"BUENO",IF(ActividadesCom[[#This Row],[PROMEDIO]]=1,"SUFICIENTE","")))))</f>
        <v/>
      </c>
      <c r="H5391" s="5">
        <f>MAX(ActividadesCom[[#This Row],[PERÍODO 1]],ActividadesCom[[#This Row],[PERÍODO 2]],ActividadesCom[[#This Row],[PERÍODO 3]],ActividadesCom[[#This Row],[PERÍODO 4]],ActividadesCom[[#This Row],[PERÍODO 5]])</f>
        <v>0</v>
      </c>
      <c r="I5391" s="6"/>
      <c r="J5391" s="5"/>
      <c r="K5391" s="5"/>
      <c r="L5391" s="5" t="str">
        <f>IF(ActividadesCom[[#This Row],[NIVEL 1]]&lt;&gt;0,VLOOKUP(ActividadesCom[[#This Row],[NIVEL 1]],Catálogo!A:B,2,FALSE),"")</f>
        <v/>
      </c>
      <c r="M5391" s="5"/>
      <c r="N5391" s="6"/>
      <c r="O5391" s="5"/>
      <c r="P5391" s="5"/>
      <c r="Q5391" s="5" t="str">
        <f>IF(ActividadesCom[[#This Row],[NIVEL 2]]&lt;&gt;0,VLOOKUP(ActividadesCom[[#This Row],[NIVEL 2]],Catálogo!A:B,2,FALSE),"")</f>
        <v/>
      </c>
      <c r="R5391" s="5"/>
      <c r="S5391" s="6"/>
      <c r="T5391" s="5"/>
      <c r="U5391" s="5"/>
      <c r="V5391" s="5" t="str">
        <f>IF(ActividadesCom[[#This Row],[NIVEL 3]]&lt;&gt;0,VLOOKUP(ActividadesCom[[#This Row],[NIVEL 3]],Catálogo!A:B,2,FALSE),"")</f>
        <v/>
      </c>
      <c r="W5391" s="5"/>
      <c r="X5391" s="6"/>
      <c r="Y5391" s="5"/>
      <c r="Z5391" s="5"/>
      <c r="AA5391" s="5" t="str">
        <f>IF(ActividadesCom[[#This Row],[NIVEL 4]]&lt;&gt;0,VLOOKUP(ActividadesCom[[#This Row],[NIVEL 4]],Catálogo!A:B,2,FALSE),"")</f>
        <v/>
      </c>
      <c r="AB5391" s="5"/>
      <c r="AC5391" s="6"/>
      <c r="AD5391" s="5"/>
      <c r="AE5391" s="5"/>
      <c r="AF5391" s="5" t="str">
        <f>IF(ActividadesCom[[#This Row],[NIVEL 5]]&lt;&gt;0,VLOOKUP(ActividadesCom[[#This Row],[NIVEL 5]],Catálogo!A:B,2,FALSE),"")</f>
        <v/>
      </c>
      <c r="AG5391" s="5"/>
    </row>
    <row r="5392" spans="1:33" ht="28.5" customHeight="1" x14ac:dyDescent="0.25">
      <c r="A5392" s="7">
        <v>26470316</v>
      </c>
      <c r="B5392" s="10" t="str">
        <f>VLOOKUP(ActividadesCom[[#This Row],[NO. DE CONTROL]],'LISTADO ESTUDIANTES'!A:C,2,FALSE)</f>
        <v>MAY GARCIA CHRISTOPHER SANTIAGO</v>
      </c>
      <c r="C5392" s="6" t="str">
        <f>VLOOKUP(ActividadesCom[[#This Row],[NO. DE CONTROL]],'LISTADO ESTUDIANTES'!A:C,3,FALSE)</f>
        <v>INGENIERIA CIVIL</v>
      </c>
      <c r="D5392" s="5" t="str">
        <f>VLOOKUP(ActividadesCom[[#This Row],[NO. DE CONTROL]],'LISTADO ESTUDIANTES'!A:D,4,FALSE)</f>
        <v>ACTIVO(A)</v>
      </c>
      <c r="E5392" s="7">
        <f>SUM(ActividadesCom[[#This Row],[CRÉD. 1]],ActividadesCom[[#This Row],[CRÉD. 2]],ActividadesCom[[#This Row],[CRÉD. 3]],ActividadesCom[[#This Row],[CRÉD. 4]],ActividadesCom[[#This Row],[CRÉD. 5]])</f>
        <v>0</v>
      </c>
      <c r="F5392" s="5" t="str">
        <f>IF(ActividadesCom[[#This Row],[ÚLTIMO SEMESTRE CON CRÉDITOS]]&gt;0,ROUND(AVERAGE(ActividadesCom[[#This Row],[VALOR NIVEL 5]],ActividadesCom[[#This Row],[VALOR NIVEL 4]],ActividadesCom[[#This Row],[VALOR NIVEL 3]],ActividadesCom[[#This Row],[VALOR NIVEL 2]],ActividadesCom[[#This Row],[VALOR NIVEL 1]]),0),"")</f>
        <v/>
      </c>
      <c r="G5392" s="7" t="str">
        <f>IF(ActividadesCom[[#This Row],[PROMEDIO]]="","",IF(ActividadesCom[[#This Row],[PROMEDIO]]&gt;=4,"EXCELENTE",IF(ActividadesCom[[#This Row],[PROMEDIO]]&gt;=3,"NOTABLE",IF(ActividadesCom[[#This Row],[PROMEDIO]]&gt;=2,"BUENO",IF(ActividadesCom[[#This Row],[PROMEDIO]]=1,"SUFICIENTE","")))))</f>
        <v/>
      </c>
      <c r="H5392" s="5">
        <f>MAX(ActividadesCom[[#This Row],[PERÍODO 1]],ActividadesCom[[#This Row],[PERÍODO 2]],ActividadesCom[[#This Row],[PERÍODO 3]],ActividadesCom[[#This Row],[PERÍODO 4]],ActividadesCom[[#This Row],[PERÍODO 5]])</f>
        <v>0</v>
      </c>
      <c r="I5392" s="6"/>
      <c r="J5392" s="5"/>
      <c r="K5392" s="5"/>
      <c r="L5392" s="5" t="str">
        <f>IF(ActividadesCom[[#This Row],[NIVEL 1]]&lt;&gt;0,VLOOKUP(ActividadesCom[[#This Row],[NIVEL 1]],Catálogo!A:B,2,FALSE),"")</f>
        <v/>
      </c>
      <c r="M5392" s="5"/>
      <c r="N5392" s="6"/>
      <c r="O5392" s="5"/>
      <c r="P5392" s="5"/>
      <c r="Q5392" s="5" t="str">
        <f>IF(ActividadesCom[[#This Row],[NIVEL 2]]&lt;&gt;0,VLOOKUP(ActividadesCom[[#This Row],[NIVEL 2]],Catálogo!A:B,2,FALSE),"")</f>
        <v/>
      </c>
      <c r="R5392" s="5"/>
      <c r="S5392" s="6"/>
      <c r="T5392" s="5"/>
      <c r="U5392" s="5"/>
      <c r="V5392" s="5" t="str">
        <f>IF(ActividadesCom[[#This Row],[NIVEL 3]]&lt;&gt;0,VLOOKUP(ActividadesCom[[#This Row],[NIVEL 3]],Catálogo!A:B,2,FALSE),"")</f>
        <v/>
      </c>
      <c r="W5392" s="5"/>
      <c r="X5392" s="6"/>
      <c r="Y5392" s="5"/>
      <c r="Z5392" s="5"/>
      <c r="AA5392" s="5" t="str">
        <f>IF(ActividadesCom[[#This Row],[NIVEL 4]]&lt;&gt;0,VLOOKUP(ActividadesCom[[#This Row],[NIVEL 4]],Catálogo!A:B,2,FALSE),"")</f>
        <v/>
      </c>
      <c r="AB5392" s="5"/>
      <c r="AC5392" s="6"/>
      <c r="AD5392" s="5"/>
      <c r="AE5392" s="5"/>
      <c r="AF5392" s="5" t="str">
        <f>IF(ActividadesCom[[#This Row],[NIVEL 5]]&lt;&gt;0,VLOOKUP(ActividadesCom[[#This Row],[NIVEL 5]],Catálogo!A:B,2,FALSE),"")</f>
        <v/>
      </c>
      <c r="AG5392" s="5"/>
    </row>
    <row r="5393" spans="1:33" ht="28.5" customHeight="1" x14ac:dyDescent="0.25">
      <c r="A5393" s="7">
        <v>26470317</v>
      </c>
      <c r="B5393" s="10" t="str">
        <f>VLOOKUP(ActividadesCom[[#This Row],[NO. DE CONTROL]],'LISTADO ESTUDIANTES'!A:C,2,FALSE)</f>
        <v>MOO DZIB RAMSES ABRAHAM</v>
      </c>
      <c r="C5393" s="6" t="str">
        <f>VLOOKUP(ActividadesCom[[#This Row],[NO. DE CONTROL]],'LISTADO ESTUDIANTES'!A:C,3,FALSE)</f>
        <v>INGENIERIA CIVIL</v>
      </c>
      <c r="D5393" s="5" t="str">
        <f>VLOOKUP(ActividadesCom[[#This Row],[NO. DE CONTROL]],'LISTADO ESTUDIANTES'!A:D,4,FALSE)</f>
        <v>ACTIVO(A)</v>
      </c>
      <c r="E5393" s="7">
        <f>SUM(ActividadesCom[[#This Row],[CRÉD. 1]],ActividadesCom[[#This Row],[CRÉD. 2]],ActividadesCom[[#This Row],[CRÉD. 3]],ActividadesCom[[#This Row],[CRÉD. 4]],ActividadesCom[[#This Row],[CRÉD. 5]])</f>
        <v>0</v>
      </c>
      <c r="F5393" s="5" t="str">
        <f>IF(ActividadesCom[[#This Row],[ÚLTIMO SEMESTRE CON CRÉDITOS]]&gt;0,ROUND(AVERAGE(ActividadesCom[[#This Row],[VALOR NIVEL 5]],ActividadesCom[[#This Row],[VALOR NIVEL 4]],ActividadesCom[[#This Row],[VALOR NIVEL 3]],ActividadesCom[[#This Row],[VALOR NIVEL 2]],ActividadesCom[[#This Row],[VALOR NIVEL 1]]),0),"")</f>
        <v/>
      </c>
      <c r="G5393" s="7" t="str">
        <f>IF(ActividadesCom[[#This Row],[PROMEDIO]]="","",IF(ActividadesCom[[#This Row],[PROMEDIO]]&gt;=4,"EXCELENTE",IF(ActividadesCom[[#This Row],[PROMEDIO]]&gt;=3,"NOTABLE",IF(ActividadesCom[[#This Row],[PROMEDIO]]&gt;=2,"BUENO",IF(ActividadesCom[[#This Row],[PROMEDIO]]=1,"SUFICIENTE","")))))</f>
        <v/>
      </c>
      <c r="H5393" s="5">
        <f>MAX(ActividadesCom[[#This Row],[PERÍODO 1]],ActividadesCom[[#This Row],[PERÍODO 2]],ActividadesCom[[#This Row],[PERÍODO 3]],ActividadesCom[[#This Row],[PERÍODO 4]],ActividadesCom[[#This Row],[PERÍODO 5]])</f>
        <v>0</v>
      </c>
      <c r="I5393" s="6"/>
      <c r="J5393" s="5"/>
      <c r="K5393" s="5"/>
      <c r="L5393" s="5" t="str">
        <f>IF(ActividadesCom[[#This Row],[NIVEL 1]]&lt;&gt;0,VLOOKUP(ActividadesCom[[#This Row],[NIVEL 1]],Catálogo!A:B,2,FALSE),"")</f>
        <v/>
      </c>
      <c r="M5393" s="5"/>
      <c r="N5393" s="6"/>
      <c r="O5393" s="5"/>
      <c r="P5393" s="5"/>
      <c r="Q5393" s="5" t="str">
        <f>IF(ActividadesCom[[#This Row],[NIVEL 2]]&lt;&gt;0,VLOOKUP(ActividadesCom[[#This Row],[NIVEL 2]],Catálogo!A:B,2,FALSE),"")</f>
        <v/>
      </c>
      <c r="R5393" s="5"/>
      <c r="S5393" s="6"/>
      <c r="T5393" s="5"/>
      <c r="U5393" s="5"/>
      <c r="V5393" s="5" t="str">
        <f>IF(ActividadesCom[[#This Row],[NIVEL 3]]&lt;&gt;0,VLOOKUP(ActividadesCom[[#This Row],[NIVEL 3]],Catálogo!A:B,2,FALSE),"")</f>
        <v/>
      </c>
      <c r="W5393" s="5"/>
      <c r="X5393" s="6"/>
      <c r="Y5393" s="5"/>
      <c r="Z5393" s="5"/>
      <c r="AA5393" s="5" t="str">
        <f>IF(ActividadesCom[[#This Row],[NIVEL 4]]&lt;&gt;0,VLOOKUP(ActividadesCom[[#This Row],[NIVEL 4]],Catálogo!A:B,2,FALSE),"")</f>
        <v/>
      </c>
      <c r="AB5393" s="5"/>
      <c r="AC5393" s="6"/>
      <c r="AD5393" s="5"/>
      <c r="AE5393" s="5"/>
      <c r="AF5393" s="5" t="str">
        <f>IF(ActividadesCom[[#This Row],[NIVEL 5]]&lt;&gt;0,VLOOKUP(ActividadesCom[[#This Row],[NIVEL 5]],Catálogo!A:B,2,FALSE),"")</f>
        <v/>
      </c>
      <c r="AG5393" s="5"/>
    </row>
    <row r="5394" spans="1:33" ht="28.5" customHeight="1" x14ac:dyDescent="0.25">
      <c r="A5394" s="7">
        <v>26470318</v>
      </c>
      <c r="B5394" s="10" t="str">
        <f>VLOOKUP(ActividadesCom[[#This Row],[NO. DE CONTROL]],'LISTADO ESTUDIANTES'!A:C,2,FALSE)</f>
        <v>LARA DIAZ NAOMI JOCELYN</v>
      </c>
      <c r="C5394" s="6" t="str">
        <f>VLOOKUP(ActividadesCom[[#This Row],[NO. DE CONTROL]],'LISTADO ESTUDIANTES'!A:C,3,FALSE)</f>
        <v>INGENIERIA EN ADMINISTRACION</v>
      </c>
      <c r="D5394" s="5" t="str">
        <f>VLOOKUP(ActividadesCom[[#This Row],[NO. DE CONTROL]],'LISTADO ESTUDIANTES'!A:D,4,FALSE)</f>
        <v>ACTIVO(A)</v>
      </c>
      <c r="E5394" s="7">
        <f>SUM(ActividadesCom[[#This Row],[CRÉD. 1]],ActividadesCom[[#This Row],[CRÉD. 2]],ActividadesCom[[#This Row],[CRÉD. 3]],ActividadesCom[[#This Row],[CRÉD. 4]],ActividadesCom[[#This Row],[CRÉD. 5]])</f>
        <v>0</v>
      </c>
      <c r="F5394" s="5" t="str">
        <f>IF(ActividadesCom[[#This Row],[ÚLTIMO SEMESTRE CON CRÉDITOS]]&gt;0,ROUND(AVERAGE(ActividadesCom[[#This Row],[VALOR NIVEL 5]],ActividadesCom[[#This Row],[VALOR NIVEL 4]],ActividadesCom[[#This Row],[VALOR NIVEL 3]],ActividadesCom[[#This Row],[VALOR NIVEL 2]],ActividadesCom[[#This Row],[VALOR NIVEL 1]]),0),"")</f>
        <v/>
      </c>
      <c r="G5394" s="7" t="str">
        <f>IF(ActividadesCom[[#This Row],[PROMEDIO]]="","",IF(ActividadesCom[[#This Row],[PROMEDIO]]&gt;=4,"EXCELENTE",IF(ActividadesCom[[#This Row],[PROMEDIO]]&gt;=3,"NOTABLE",IF(ActividadesCom[[#This Row],[PROMEDIO]]&gt;=2,"BUENO",IF(ActividadesCom[[#This Row],[PROMEDIO]]=1,"SUFICIENTE","")))))</f>
        <v/>
      </c>
      <c r="H5394" s="5">
        <f>MAX(ActividadesCom[[#This Row],[PERÍODO 1]],ActividadesCom[[#This Row],[PERÍODO 2]],ActividadesCom[[#This Row],[PERÍODO 3]],ActividadesCom[[#This Row],[PERÍODO 4]],ActividadesCom[[#This Row],[PERÍODO 5]])</f>
        <v>0</v>
      </c>
      <c r="I5394" s="6"/>
      <c r="J5394" s="5"/>
      <c r="K5394" s="5"/>
      <c r="L5394" s="5" t="str">
        <f>IF(ActividadesCom[[#This Row],[NIVEL 1]]&lt;&gt;0,VLOOKUP(ActividadesCom[[#This Row],[NIVEL 1]],Catálogo!A:B,2,FALSE),"")</f>
        <v/>
      </c>
      <c r="M5394" s="5"/>
      <c r="N5394" s="6"/>
      <c r="O5394" s="5"/>
      <c r="P5394" s="5"/>
      <c r="Q5394" s="5" t="str">
        <f>IF(ActividadesCom[[#This Row],[NIVEL 2]]&lt;&gt;0,VLOOKUP(ActividadesCom[[#This Row],[NIVEL 2]],Catálogo!A:B,2,FALSE),"")</f>
        <v/>
      </c>
      <c r="R5394" s="5"/>
      <c r="S5394" s="6"/>
      <c r="T5394" s="5"/>
      <c r="U5394" s="5"/>
      <c r="V5394" s="5" t="str">
        <f>IF(ActividadesCom[[#This Row],[NIVEL 3]]&lt;&gt;0,VLOOKUP(ActividadesCom[[#This Row],[NIVEL 3]],Catálogo!A:B,2,FALSE),"")</f>
        <v/>
      </c>
      <c r="W5394" s="5"/>
      <c r="X5394" s="6"/>
      <c r="Y5394" s="5"/>
      <c r="Z5394" s="5"/>
      <c r="AA5394" s="5" t="str">
        <f>IF(ActividadesCom[[#This Row],[NIVEL 4]]&lt;&gt;0,VLOOKUP(ActividadesCom[[#This Row],[NIVEL 4]],Catálogo!A:B,2,FALSE),"")</f>
        <v/>
      </c>
      <c r="AB5394" s="5"/>
      <c r="AC5394" s="6"/>
      <c r="AD5394" s="5"/>
      <c r="AE5394" s="5"/>
      <c r="AF5394" s="5" t="str">
        <f>IF(ActividadesCom[[#This Row],[NIVEL 5]]&lt;&gt;0,VLOOKUP(ActividadesCom[[#This Row],[NIVEL 5]],Catálogo!A:B,2,FALSE),"")</f>
        <v/>
      </c>
      <c r="AG5394" s="5"/>
    </row>
    <row r="5395" spans="1:33" ht="28.5" customHeight="1" x14ac:dyDescent="0.25">
      <c r="A5395" s="7">
        <v>26470319</v>
      </c>
      <c r="B5395" s="10" t="str">
        <f>VLOOKUP(ActividadesCom[[#This Row],[NO. DE CONTROL]],'LISTADO ESTUDIANTES'!A:C,2,FALSE)</f>
        <v>CADENA CERVANTES ROBERTO ANTONIO</v>
      </c>
      <c r="C5395" s="6" t="str">
        <f>VLOOKUP(ActividadesCom[[#This Row],[NO. DE CONTROL]],'LISTADO ESTUDIANTES'!A:C,3,FALSE)</f>
        <v>INGENIERIA EN ANIMACION DIGITAL Y EFECTOS VISUALES</v>
      </c>
      <c r="D5395" s="5" t="str">
        <f>VLOOKUP(ActividadesCom[[#This Row],[NO. DE CONTROL]],'LISTADO ESTUDIANTES'!A:D,4,FALSE)</f>
        <v>ACTIVO(A)</v>
      </c>
      <c r="E5395" s="7">
        <f>SUM(ActividadesCom[[#This Row],[CRÉD. 1]],ActividadesCom[[#This Row],[CRÉD. 2]],ActividadesCom[[#This Row],[CRÉD. 3]],ActividadesCom[[#This Row],[CRÉD. 4]],ActividadesCom[[#This Row],[CRÉD. 5]])</f>
        <v>0</v>
      </c>
      <c r="F5395" s="5" t="str">
        <f>IF(ActividadesCom[[#This Row],[ÚLTIMO SEMESTRE CON CRÉDITOS]]&gt;0,ROUND(AVERAGE(ActividadesCom[[#This Row],[VALOR NIVEL 5]],ActividadesCom[[#This Row],[VALOR NIVEL 4]],ActividadesCom[[#This Row],[VALOR NIVEL 3]],ActividadesCom[[#This Row],[VALOR NIVEL 2]],ActividadesCom[[#This Row],[VALOR NIVEL 1]]),0),"")</f>
        <v/>
      </c>
      <c r="G5395" s="7" t="str">
        <f>IF(ActividadesCom[[#This Row],[PROMEDIO]]="","",IF(ActividadesCom[[#This Row],[PROMEDIO]]&gt;=4,"EXCELENTE",IF(ActividadesCom[[#This Row],[PROMEDIO]]&gt;=3,"NOTABLE",IF(ActividadesCom[[#This Row],[PROMEDIO]]&gt;=2,"BUENO",IF(ActividadesCom[[#This Row],[PROMEDIO]]=1,"SUFICIENTE","")))))</f>
        <v/>
      </c>
      <c r="H5395" s="5">
        <f>MAX(ActividadesCom[[#This Row],[PERÍODO 1]],ActividadesCom[[#This Row],[PERÍODO 2]],ActividadesCom[[#This Row],[PERÍODO 3]],ActividadesCom[[#This Row],[PERÍODO 4]],ActividadesCom[[#This Row],[PERÍODO 5]])</f>
        <v>0</v>
      </c>
      <c r="I5395" s="6"/>
      <c r="J5395" s="5"/>
      <c r="K5395" s="5"/>
      <c r="L5395" s="5" t="str">
        <f>IF(ActividadesCom[[#This Row],[NIVEL 1]]&lt;&gt;0,VLOOKUP(ActividadesCom[[#This Row],[NIVEL 1]],Catálogo!A:B,2,FALSE),"")</f>
        <v/>
      </c>
      <c r="M5395" s="5"/>
      <c r="N5395" s="6"/>
      <c r="O5395" s="5"/>
      <c r="P5395" s="5"/>
      <c r="Q5395" s="5" t="str">
        <f>IF(ActividadesCom[[#This Row],[NIVEL 2]]&lt;&gt;0,VLOOKUP(ActividadesCom[[#This Row],[NIVEL 2]],Catálogo!A:B,2,FALSE),"")</f>
        <v/>
      </c>
      <c r="R5395" s="5"/>
      <c r="S5395" s="6"/>
      <c r="T5395" s="5"/>
      <c r="U5395" s="5"/>
      <c r="V5395" s="5" t="str">
        <f>IF(ActividadesCom[[#This Row],[NIVEL 3]]&lt;&gt;0,VLOOKUP(ActividadesCom[[#This Row],[NIVEL 3]],Catálogo!A:B,2,FALSE),"")</f>
        <v/>
      </c>
      <c r="W5395" s="5"/>
      <c r="X5395" s="6"/>
      <c r="Y5395" s="5"/>
      <c r="Z5395" s="5"/>
      <c r="AA5395" s="5" t="str">
        <f>IF(ActividadesCom[[#This Row],[NIVEL 4]]&lt;&gt;0,VLOOKUP(ActividadesCom[[#This Row],[NIVEL 4]],Catálogo!A:B,2,FALSE),"")</f>
        <v/>
      </c>
      <c r="AB5395" s="5"/>
      <c r="AC5395" s="6"/>
      <c r="AD5395" s="5"/>
      <c r="AE5395" s="5"/>
      <c r="AF5395" s="5" t="str">
        <f>IF(ActividadesCom[[#This Row],[NIVEL 5]]&lt;&gt;0,VLOOKUP(ActividadesCom[[#This Row],[NIVEL 5]],Catálogo!A:B,2,FALSE),"")</f>
        <v/>
      </c>
      <c r="AG5395" s="5"/>
    </row>
    <row r="5396" spans="1:33" ht="28.5" customHeight="1" x14ac:dyDescent="0.25">
      <c r="A5396" s="7">
        <v>26470320</v>
      </c>
      <c r="B5396" s="10" t="str">
        <f>VLOOKUP(ActividadesCom[[#This Row],[NO. DE CONTROL]],'LISTADO ESTUDIANTES'!A:C,2,FALSE)</f>
        <v>GALLEGOS FERIA RAMON DEL JESUS</v>
      </c>
      <c r="C5396" s="6" t="str">
        <f>VLOOKUP(ActividadesCom[[#This Row],[NO. DE CONTROL]],'LISTADO ESTUDIANTES'!A:C,3,FALSE)</f>
        <v>INGENIERIA EN ANIMACION DIGITAL Y EFECTOS VISUALES</v>
      </c>
      <c r="D5396" s="5" t="str">
        <f>VLOOKUP(ActividadesCom[[#This Row],[NO. DE CONTROL]],'LISTADO ESTUDIANTES'!A:D,4,FALSE)</f>
        <v>ACTIVO(A)</v>
      </c>
      <c r="E5396" s="7">
        <f>SUM(ActividadesCom[[#This Row],[CRÉD. 1]],ActividadesCom[[#This Row],[CRÉD. 2]],ActividadesCom[[#This Row],[CRÉD. 3]],ActividadesCom[[#This Row],[CRÉD. 4]],ActividadesCom[[#This Row],[CRÉD. 5]])</f>
        <v>0</v>
      </c>
      <c r="F5396" s="5" t="str">
        <f>IF(ActividadesCom[[#This Row],[ÚLTIMO SEMESTRE CON CRÉDITOS]]&gt;0,ROUND(AVERAGE(ActividadesCom[[#This Row],[VALOR NIVEL 5]],ActividadesCom[[#This Row],[VALOR NIVEL 4]],ActividadesCom[[#This Row],[VALOR NIVEL 3]],ActividadesCom[[#This Row],[VALOR NIVEL 2]],ActividadesCom[[#This Row],[VALOR NIVEL 1]]),0),"")</f>
        <v/>
      </c>
      <c r="G5396" s="7" t="str">
        <f>IF(ActividadesCom[[#This Row],[PROMEDIO]]="","",IF(ActividadesCom[[#This Row],[PROMEDIO]]&gt;=4,"EXCELENTE",IF(ActividadesCom[[#This Row],[PROMEDIO]]&gt;=3,"NOTABLE",IF(ActividadesCom[[#This Row],[PROMEDIO]]&gt;=2,"BUENO",IF(ActividadesCom[[#This Row],[PROMEDIO]]=1,"SUFICIENTE","")))))</f>
        <v/>
      </c>
      <c r="H5396" s="5">
        <f>MAX(ActividadesCom[[#This Row],[PERÍODO 1]],ActividadesCom[[#This Row],[PERÍODO 2]],ActividadesCom[[#This Row],[PERÍODO 3]],ActividadesCom[[#This Row],[PERÍODO 4]],ActividadesCom[[#This Row],[PERÍODO 5]])</f>
        <v>0</v>
      </c>
      <c r="I5396" s="6"/>
      <c r="J5396" s="5"/>
      <c r="K5396" s="5"/>
      <c r="L5396" s="5" t="str">
        <f>IF(ActividadesCom[[#This Row],[NIVEL 1]]&lt;&gt;0,VLOOKUP(ActividadesCom[[#This Row],[NIVEL 1]],Catálogo!A:B,2,FALSE),"")</f>
        <v/>
      </c>
      <c r="M5396" s="5"/>
      <c r="N5396" s="6"/>
      <c r="O5396" s="5"/>
      <c r="P5396" s="5"/>
      <c r="Q5396" s="5" t="str">
        <f>IF(ActividadesCom[[#This Row],[NIVEL 2]]&lt;&gt;0,VLOOKUP(ActividadesCom[[#This Row],[NIVEL 2]],Catálogo!A:B,2,FALSE),"")</f>
        <v/>
      </c>
      <c r="R5396" s="5"/>
      <c r="S5396" s="6"/>
      <c r="T5396" s="5"/>
      <c r="U5396" s="5"/>
      <c r="V5396" s="5" t="str">
        <f>IF(ActividadesCom[[#This Row],[NIVEL 3]]&lt;&gt;0,VLOOKUP(ActividadesCom[[#This Row],[NIVEL 3]],Catálogo!A:B,2,FALSE),"")</f>
        <v/>
      </c>
      <c r="W5396" s="5"/>
      <c r="X5396" s="6"/>
      <c r="Y5396" s="5"/>
      <c r="Z5396" s="5"/>
      <c r="AA5396" s="5" t="str">
        <f>IF(ActividadesCom[[#This Row],[NIVEL 4]]&lt;&gt;0,VLOOKUP(ActividadesCom[[#This Row],[NIVEL 4]],Catálogo!A:B,2,FALSE),"")</f>
        <v/>
      </c>
      <c r="AB5396" s="5"/>
      <c r="AC5396" s="6"/>
      <c r="AD5396" s="5"/>
      <c r="AE5396" s="5"/>
      <c r="AF5396" s="5" t="str">
        <f>IF(ActividadesCom[[#This Row],[NIVEL 5]]&lt;&gt;0,VLOOKUP(ActividadesCom[[#This Row],[NIVEL 5]],Catálogo!A:B,2,FALSE),"")</f>
        <v/>
      </c>
      <c r="AG5396" s="5"/>
    </row>
    <row r="5397" spans="1:33" ht="28.5" customHeight="1" x14ac:dyDescent="0.25">
      <c r="A5397" s="7">
        <v>26470321</v>
      </c>
      <c r="B5397" s="10" t="str">
        <f>VLOOKUP(ActividadesCom[[#This Row],[NO. DE CONTROL]],'LISTADO ESTUDIANTES'!A:C,2,FALSE)</f>
        <v>GOMEZ SANCHEZ STEPHANIA</v>
      </c>
      <c r="C5397" s="6" t="str">
        <f>VLOOKUP(ActividadesCom[[#This Row],[NO. DE CONTROL]],'LISTADO ESTUDIANTES'!A:C,3,FALSE)</f>
        <v>INGENIERIA EN ANIMACION DIGITAL Y EFECTOS VISUALES</v>
      </c>
      <c r="D5397" s="5" t="str">
        <f>VLOOKUP(ActividadesCom[[#This Row],[NO. DE CONTROL]],'LISTADO ESTUDIANTES'!A:D,4,FALSE)</f>
        <v>ACTIVO(A)</v>
      </c>
      <c r="E5397" s="7">
        <f>SUM(ActividadesCom[[#This Row],[CRÉD. 1]],ActividadesCom[[#This Row],[CRÉD. 2]],ActividadesCom[[#This Row],[CRÉD. 3]],ActividadesCom[[#This Row],[CRÉD. 4]],ActividadesCom[[#This Row],[CRÉD. 5]])</f>
        <v>0</v>
      </c>
      <c r="F5397" s="5" t="str">
        <f>IF(ActividadesCom[[#This Row],[ÚLTIMO SEMESTRE CON CRÉDITOS]]&gt;0,ROUND(AVERAGE(ActividadesCom[[#This Row],[VALOR NIVEL 5]],ActividadesCom[[#This Row],[VALOR NIVEL 4]],ActividadesCom[[#This Row],[VALOR NIVEL 3]],ActividadesCom[[#This Row],[VALOR NIVEL 2]],ActividadesCom[[#This Row],[VALOR NIVEL 1]]),0),"")</f>
        <v/>
      </c>
      <c r="G5397" s="7" t="str">
        <f>IF(ActividadesCom[[#This Row],[PROMEDIO]]="","",IF(ActividadesCom[[#This Row],[PROMEDIO]]&gt;=4,"EXCELENTE",IF(ActividadesCom[[#This Row],[PROMEDIO]]&gt;=3,"NOTABLE",IF(ActividadesCom[[#This Row],[PROMEDIO]]&gt;=2,"BUENO",IF(ActividadesCom[[#This Row],[PROMEDIO]]=1,"SUFICIENTE","")))))</f>
        <v/>
      </c>
      <c r="H5397" s="5">
        <f>MAX(ActividadesCom[[#This Row],[PERÍODO 1]],ActividadesCom[[#This Row],[PERÍODO 2]],ActividadesCom[[#This Row],[PERÍODO 3]],ActividadesCom[[#This Row],[PERÍODO 4]],ActividadesCom[[#This Row],[PERÍODO 5]])</f>
        <v>0</v>
      </c>
      <c r="I5397" s="6"/>
      <c r="J5397" s="5"/>
      <c r="K5397" s="5"/>
      <c r="L5397" s="5" t="str">
        <f>IF(ActividadesCom[[#This Row],[NIVEL 1]]&lt;&gt;0,VLOOKUP(ActividadesCom[[#This Row],[NIVEL 1]],Catálogo!A:B,2,FALSE),"")</f>
        <v/>
      </c>
      <c r="M5397" s="5"/>
      <c r="N5397" s="6"/>
      <c r="O5397" s="5"/>
      <c r="P5397" s="5"/>
      <c r="Q5397" s="5" t="str">
        <f>IF(ActividadesCom[[#This Row],[NIVEL 2]]&lt;&gt;0,VLOOKUP(ActividadesCom[[#This Row],[NIVEL 2]],Catálogo!A:B,2,FALSE),"")</f>
        <v/>
      </c>
      <c r="R5397" s="5"/>
      <c r="S5397" s="6"/>
      <c r="T5397" s="5"/>
      <c r="U5397" s="5"/>
      <c r="V5397" s="5" t="str">
        <f>IF(ActividadesCom[[#This Row],[NIVEL 3]]&lt;&gt;0,VLOOKUP(ActividadesCom[[#This Row],[NIVEL 3]],Catálogo!A:B,2,FALSE),"")</f>
        <v/>
      </c>
      <c r="W5397" s="5"/>
      <c r="X5397" s="6"/>
      <c r="Y5397" s="5"/>
      <c r="Z5397" s="5"/>
      <c r="AA5397" s="5" t="str">
        <f>IF(ActividadesCom[[#This Row],[NIVEL 4]]&lt;&gt;0,VLOOKUP(ActividadesCom[[#This Row],[NIVEL 4]],Catálogo!A:B,2,FALSE),"")</f>
        <v/>
      </c>
      <c r="AB5397" s="5"/>
      <c r="AC5397" s="6"/>
      <c r="AD5397" s="5"/>
      <c r="AE5397" s="5"/>
      <c r="AF5397" s="5" t="str">
        <f>IF(ActividadesCom[[#This Row],[NIVEL 5]]&lt;&gt;0,VLOOKUP(ActividadesCom[[#This Row],[NIVEL 5]],Catálogo!A:B,2,FALSE),"")</f>
        <v/>
      </c>
      <c r="AG5397" s="5"/>
    </row>
    <row r="5398" spans="1:33" ht="28.5" customHeight="1" x14ac:dyDescent="0.25">
      <c r="A5398" s="7">
        <v>26470322</v>
      </c>
      <c r="B5398" s="10" t="str">
        <f>VLOOKUP(ActividadesCom[[#This Row],[NO. DE CONTROL]],'LISTADO ESTUDIANTES'!A:C,2,FALSE)</f>
        <v>PADILLA PEÑA GREGORIO</v>
      </c>
      <c r="C5398" s="6" t="str">
        <f>VLOOKUP(ActividadesCom[[#This Row],[NO. DE CONTROL]],'LISTADO ESTUDIANTES'!A:C,3,FALSE)</f>
        <v>INGENIERIA EN ANIMACION DIGITAL Y EFECTOS VISUALES</v>
      </c>
      <c r="D5398" s="5" t="str">
        <f>VLOOKUP(ActividadesCom[[#This Row],[NO. DE CONTROL]],'LISTADO ESTUDIANTES'!A:D,4,FALSE)</f>
        <v>ACTIVO(A)</v>
      </c>
      <c r="E5398" s="7">
        <f>SUM(ActividadesCom[[#This Row],[CRÉD. 1]],ActividadesCom[[#This Row],[CRÉD. 2]],ActividadesCom[[#This Row],[CRÉD. 3]],ActividadesCom[[#This Row],[CRÉD. 4]],ActividadesCom[[#This Row],[CRÉD. 5]])</f>
        <v>0</v>
      </c>
      <c r="F5398" s="5" t="str">
        <f>IF(ActividadesCom[[#This Row],[ÚLTIMO SEMESTRE CON CRÉDITOS]]&gt;0,ROUND(AVERAGE(ActividadesCom[[#This Row],[VALOR NIVEL 5]],ActividadesCom[[#This Row],[VALOR NIVEL 4]],ActividadesCom[[#This Row],[VALOR NIVEL 3]],ActividadesCom[[#This Row],[VALOR NIVEL 2]],ActividadesCom[[#This Row],[VALOR NIVEL 1]]),0),"")</f>
        <v/>
      </c>
      <c r="G5398" s="7" t="str">
        <f>IF(ActividadesCom[[#This Row],[PROMEDIO]]="","",IF(ActividadesCom[[#This Row],[PROMEDIO]]&gt;=4,"EXCELENTE",IF(ActividadesCom[[#This Row],[PROMEDIO]]&gt;=3,"NOTABLE",IF(ActividadesCom[[#This Row],[PROMEDIO]]&gt;=2,"BUENO",IF(ActividadesCom[[#This Row],[PROMEDIO]]=1,"SUFICIENTE","")))))</f>
        <v/>
      </c>
      <c r="H5398" s="5">
        <f>MAX(ActividadesCom[[#This Row],[PERÍODO 1]],ActividadesCom[[#This Row],[PERÍODO 2]],ActividadesCom[[#This Row],[PERÍODO 3]],ActividadesCom[[#This Row],[PERÍODO 4]],ActividadesCom[[#This Row],[PERÍODO 5]])</f>
        <v>0</v>
      </c>
      <c r="I5398" s="6"/>
      <c r="J5398" s="5"/>
      <c r="K5398" s="5"/>
      <c r="L5398" s="5" t="str">
        <f>IF(ActividadesCom[[#This Row],[NIVEL 1]]&lt;&gt;0,VLOOKUP(ActividadesCom[[#This Row],[NIVEL 1]],Catálogo!A:B,2,FALSE),"")</f>
        <v/>
      </c>
      <c r="M5398" s="5"/>
      <c r="N5398" s="6"/>
      <c r="O5398" s="5"/>
      <c r="P5398" s="5"/>
      <c r="Q5398" s="5" t="str">
        <f>IF(ActividadesCom[[#This Row],[NIVEL 2]]&lt;&gt;0,VLOOKUP(ActividadesCom[[#This Row],[NIVEL 2]],Catálogo!A:B,2,FALSE),"")</f>
        <v/>
      </c>
      <c r="R5398" s="5"/>
      <c r="S5398" s="6"/>
      <c r="T5398" s="5"/>
      <c r="U5398" s="5"/>
      <c r="V5398" s="5" t="str">
        <f>IF(ActividadesCom[[#This Row],[NIVEL 3]]&lt;&gt;0,VLOOKUP(ActividadesCom[[#This Row],[NIVEL 3]],Catálogo!A:B,2,FALSE),"")</f>
        <v/>
      </c>
      <c r="W5398" s="5"/>
      <c r="X5398" s="6"/>
      <c r="Y5398" s="5"/>
      <c r="Z5398" s="5"/>
      <c r="AA5398" s="5" t="str">
        <f>IF(ActividadesCom[[#This Row],[NIVEL 4]]&lt;&gt;0,VLOOKUP(ActividadesCom[[#This Row],[NIVEL 4]],Catálogo!A:B,2,FALSE),"")</f>
        <v/>
      </c>
      <c r="AB5398" s="5"/>
      <c r="AC5398" s="6"/>
      <c r="AD5398" s="5"/>
      <c r="AE5398" s="5"/>
      <c r="AF5398" s="5" t="str">
        <f>IF(ActividadesCom[[#This Row],[NIVEL 5]]&lt;&gt;0,VLOOKUP(ActividadesCom[[#This Row],[NIVEL 5]],Catálogo!A:B,2,FALSE),"")</f>
        <v/>
      </c>
      <c r="AG5398" s="5"/>
    </row>
    <row r="5399" spans="1:33" ht="28.5" customHeight="1" x14ac:dyDescent="0.25">
      <c r="A5399" s="7">
        <v>26470324</v>
      </c>
      <c r="B5399" s="10" t="str">
        <f>VLOOKUP(ActividadesCom[[#This Row],[NO. DE CONTROL]],'LISTADO ESTUDIANTES'!A:C,2,FALSE)</f>
        <v>ARA CHAN DANIEL ARTURO</v>
      </c>
      <c r="C5399" s="6" t="str">
        <f>VLOOKUP(ActividadesCom[[#This Row],[NO. DE CONTROL]],'LISTADO ESTUDIANTES'!A:C,3,FALSE)</f>
        <v>INGENIERIA EN SISTEMAS COMPUTACIONALES</v>
      </c>
      <c r="D5399" s="5" t="str">
        <f>VLOOKUP(ActividadesCom[[#This Row],[NO. DE CONTROL]],'LISTADO ESTUDIANTES'!A:D,4,FALSE)</f>
        <v>ACTIVO(A)</v>
      </c>
      <c r="E5399" s="7">
        <f>SUM(ActividadesCom[[#This Row],[CRÉD. 1]],ActividadesCom[[#This Row],[CRÉD. 2]],ActividadesCom[[#This Row],[CRÉD. 3]],ActividadesCom[[#This Row],[CRÉD. 4]],ActividadesCom[[#This Row],[CRÉD. 5]])</f>
        <v>0</v>
      </c>
      <c r="F5399" s="5" t="str">
        <f>IF(ActividadesCom[[#This Row],[ÚLTIMO SEMESTRE CON CRÉDITOS]]&gt;0,ROUND(AVERAGE(ActividadesCom[[#This Row],[VALOR NIVEL 5]],ActividadesCom[[#This Row],[VALOR NIVEL 4]],ActividadesCom[[#This Row],[VALOR NIVEL 3]],ActividadesCom[[#This Row],[VALOR NIVEL 2]],ActividadesCom[[#This Row],[VALOR NIVEL 1]]),0),"")</f>
        <v/>
      </c>
      <c r="G5399" s="7" t="str">
        <f>IF(ActividadesCom[[#This Row],[PROMEDIO]]="","",IF(ActividadesCom[[#This Row],[PROMEDIO]]&gt;=4,"EXCELENTE",IF(ActividadesCom[[#This Row],[PROMEDIO]]&gt;=3,"NOTABLE",IF(ActividadesCom[[#This Row],[PROMEDIO]]&gt;=2,"BUENO",IF(ActividadesCom[[#This Row],[PROMEDIO]]=1,"SUFICIENTE","")))))</f>
        <v/>
      </c>
      <c r="H5399" s="5">
        <f>MAX(ActividadesCom[[#This Row],[PERÍODO 1]],ActividadesCom[[#This Row],[PERÍODO 2]],ActividadesCom[[#This Row],[PERÍODO 3]],ActividadesCom[[#This Row],[PERÍODO 4]],ActividadesCom[[#This Row],[PERÍODO 5]])</f>
        <v>0</v>
      </c>
      <c r="I5399" s="6"/>
      <c r="J5399" s="5"/>
      <c r="K5399" s="5"/>
      <c r="L5399" s="5" t="str">
        <f>IF(ActividadesCom[[#This Row],[NIVEL 1]]&lt;&gt;0,VLOOKUP(ActividadesCom[[#This Row],[NIVEL 1]],Catálogo!A:B,2,FALSE),"")</f>
        <v/>
      </c>
      <c r="M5399" s="5"/>
      <c r="N5399" s="6"/>
      <c r="O5399" s="5"/>
      <c r="P5399" s="5"/>
      <c r="Q5399" s="5" t="str">
        <f>IF(ActividadesCom[[#This Row],[NIVEL 2]]&lt;&gt;0,VLOOKUP(ActividadesCom[[#This Row],[NIVEL 2]],Catálogo!A:B,2,FALSE),"")</f>
        <v/>
      </c>
      <c r="R5399" s="5"/>
      <c r="S5399" s="6"/>
      <c r="T5399" s="5"/>
      <c r="U5399" s="5"/>
      <c r="V5399" s="5" t="str">
        <f>IF(ActividadesCom[[#This Row],[NIVEL 3]]&lt;&gt;0,VLOOKUP(ActividadesCom[[#This Row],[NIVEL 3]],Catálogo!A:B,2,FALSE),"")</f>
        <v/>
      </c>
      <c r="W5399" s="5"/>
      <c r="X5399" s="6"/>
      <c r="Y5399" s="5"/>
      <c r="Z5399" s="5"/>
      <c r="AA5399" s="5" t="str">
        <f>IF(ActividadesCom[[#This Row],[NIVEL 4]]&lt;&gt;0,VLOOKUP(ActividadesCom[[#This Row],[NIVEL 4]],Catálogo!A:B,2,FALSE),"")</f>
        <v/>
      </c>
      <c r="AB5399" s="5"/>
      <c r="AC5399" s="6"/>
      <c r="AD5399" s="5"/>
      <c r="AE5399" s="5"/>
      <c r="AF5399" s="5" t="str">
        <f>IF(ActividadesCom[[#This Row],[NIVEL 5]]&lt;&gt;0,VLOOKUP(ActividadesCom[[#This Row],[NIVEL 5]],Catálogo!A:B,2,FALSE),"")</f>
        <v/>
      </c>
      <c r="AG5399" s="5"/>
    </row>
    <row r="5400" spans="1:33" ht="28.5" customHeight="1" x14ac:dyDescent="0.25">
      <c r="A5400" s="7">
        <v>26470325</v>
      </c>
      <c r="B5400" s="10" t="str">
        <f>VLOOKUP(ActividadesCom[[#This Row],[NO. DE CONTROL]],'LISTADO ESTUDIANTES'!A:C,2,FALSE)</f>
        <v>ASCENCIO ZUÑIGA JOSE AXEL</v>
      </c>
      <c r="C5400" s="6" t="str">
        <f>VLOOKUP(ActividadesCom[[#This Row],[NO. DE CONTROL]],'LISTADO ESTUDIANTES'!A:C,3,FALSE)</f>
        <v>INGENIERIA EN SISTEMAS COMPUTACIONALES</v>
      </c>
      <c r="D5400" s="5" t="str">
        <f>VLOOKUP(ActividadesCom[[#This Row],[NO. DE CONTROL]],'LISTADO ESTUDIANTES'!A:D,4,FALSE)</f>
        <v>ACTIVO(A)</v>
      </c>
      <c r="E5400" s="7">
        <f>SUM(ActividadesCom[[#This Row],[CRÉD. 1]],ActividadesCom[[#This Row],[CRÉD. 2]],ActividadesCom[[#This Row],[CRÉD. 3]],ActividadesCom[[#This Row],[CRÉD. 4]],ActividadesCom[[#This Row],[CRÉD. 5]])</f>
        <v>0</v>
      </c>
      <c r="F5400" s="5" t="str">
        <f>IF(ActividadesCom[[#This Row],[ÚLTIMO SEMESTRE CON CRÉDITOS]]&gt;0,ROUND(AVERAGE(ActividadesCom[[#This Row],[VALOR NIVEL 5]],ActividadesCom[[#This Row],[VALOR NIVEL 4]],ActividadesCom[[#This Row],[VALOR NIVEL 3]],ActividadesCom[[#This Row],[VALOR NIVEL 2]],ActividadesCom[[#This Row],[VALOR NIVEL 1]]),0),"")</f>
        <v/>
      </c>
      <c r="G5400" s="7" t="str">
        <f>IF(ActividadesCom[[#This Row],[PROMEDIO]]="","",IF(ActividadesCom[[#This Row],[PROMEDIO]]&gt;=4,"EXCELENTE",IF(ActividadesCom[[#This Row],[PROMEDIO]]&gt;=3,"NOTABLE",IF(ActividadesCom[[#This Row],[PROMEDIO]]&gt;=2,"BUENO",IF(ActividadesCom[[#This Row],[PROMEDIO]]=1,"SUFICIENTE","")))))</f>
        <v/>
      </c>
      <c r="H5400" s="5">
        <f>MAX(ActividadesCom[[#This Row],[PERÍODO 1]],ActividadesCom[[#This Row],[PERÍODO 2]],ActividadesCom[[#This Row],[PERÍODO 3]],ActividadesCom[[#This Row],[PERÍODO 4]],ActividadesCom[[#This Row],[PERÍODO 5]])</f>
        <v>0</v>
      </c>
      <c r="I5400" s="6"/>
      <c r="J5400" s="5"/>
      <c r="K5400" s="5"/>
      <c r="L5400" s="5" t="str">
        <f>IF(ActividadesCom[[#This Row],[NIVEL 1]]&lt;&gt;0,VLOOKUP(ActividadesCom[[#This Row],[NIVEL 1]],Catálogo!A:B,2,FALSE),"")</f>
        <v/>
      </c>
      <c r="M5400" s="5"/>
      <c r="N5400" s="6"/>
      <c r="O5400" s="5"/>
      <c r="P5400" s="5"/>
      <c r="Q5400" s="5" t="str">
        <f>IF(ActividadesCom[[#This Row],[NIVEL 2]]&lt;&gt;0,VLOOKUP(ActividadesCom[[#This Row],[NIVEL 2]],Catálogo!A:B,2,FALSE),"")</f>
        <v/>
      </c>
      <c r="R5400" s="5"/>
      <c r="S5400" s="6"/>
      <c r="T5400" s="5"/>
      <c r="U5400" s="5"/>
      <c r="V5400" s="5" t="str">
        <f>IF(ActividadesCom[[#This Row],[NIVEL 3]]&lt;&gt;0,VLOOKUP(ActividadesCom[[#This Row],[NIVEL 3]],Catálogo!A:B,2,FALSE),"")</f>
        <v/>
      </c>
      <c r="W5400" s="5"/>
      <c r="X5400" s="6"/>
      <c r="Y5400" s="5"/>
      <c r="Z5400" s="5"/>
      <c r="AA5400" s="5" t="str">
        <f>IF(ActividadesCom[[#This Row],[NIVEL 4]]&lt;&gt;0,VLOOKUP(ActividadesCom[[#This Row],[NIVEL 4]],Catálogo!A:B,2,FALSE),"")</f>
        <v/>
      </c>
      <c r="AB5400" s="5"/>
      <c r="AC5400" s="6"/>
      <c r="AD5400" s="5"/>
      <c r="AE5400" s="5"/>
      <c r="AF5400" s="5" t="str">
        <f>IF(ActividadesCom[[#This Row],[NIVEL 5]]&lt;&gt;0,VLOOKUP(ActividadesCom[[#This Row],[NIVEL 5]],Catálogo!A:B,2,FALSE),"")</f>
        <v/>
      </c>
      <c r="AG5400" s="5"/>
    </row>
    <row r="5401" spans="1:33" ht="28.5" customHeight="1" x14ac:dyDescent="0.25">
      <c r="A5401" s="7">
        <v>26470326</v>
      </c>
      <c r="B5401" s="10" t="str">
        <f>VLOOKUP(ActividadesCom[[#This Row],[NO. DE CONTROL]],'LISTADO ESTUDIANTES'!A:C,2,FALSE)</f>
        <v>DZIB CAHUICH JOSE JAIR</v>
      </c>
      <c r="C5401" s="6" t="str">
        <f>VLOOKUP(ActividadesCom[[#This Row],[NO. DE CONTROL]],'LISTADO ESTUDIANTES'!A:C,3,FALSE)</f>
        <v>INGENIERIA EN SISTEMAS COMPUTACIONALES</v>
      </c>
      <c r="D5401" s="5" t="str">
        <f>VLOOKUP(ActividadesCom[[#This Row],[NO. DE CONTROL]],'LISTADO ESTUDIANTES'!A:D,4,FALSE)</f>
        <v>ACTIVO(A)</v>
      </c>
      <c r="E5401" s="7">
        <f>SUM(ActividadesCom[[#This Row],[CRÉD. 1]],ActividadesCom[[#This Row],[CRÉD. 2]],ActividadesCom[[#This Row],[CRÉD. 3]],ActividadesCom[[#This Row],[CRÉD. 4]],ActividadesCom[[#This Row],[CRÉD. 5]])</f>
        <v>0</v>
      </c>
      <c r="F5401" s="5" t="str">
        <f>IF(ActividadesCom[[#This Row],[ÚLTIMO SEMESTRE CON CRÉDITOS]]&gt;0,ROUND(AVERAGE(ActividadesCom[[#This Row],[VALOR NIVEL 5]],ActividadesCom[[#This Row],[VALOR NIVEL 4]],ActividadesCom[[#This Row],[VALOR NIVEL 3]],ActividadesCom[[#This Row],[VALOR NIVEL 2]],ActividadesCom[[#This Row],[VALOR NIVEL 1]]),0),"")</f>
        <v/>
      </c>
      <c r="G5401" s="7" t="str">
        <f>IF(ActividadesCom[[#This Row],[PROMEDIO]]="","",IF(ActividadesCom[[#This Row],[PROMEDIO]]&gt;=4,"EXCELENTE",IF(ActividadesCom[[#This Row],[PROMEDIO]]&gt;=3,"NOTABLE",IF(ActividadesCom[[#This Row],[PROMEDIO]]&gt;=2,"BUENO",IF(ActividadesCom[[#This Row],[PROMEDIO]]=1,"SUFICIENTE","")))))</f>
        <v/>
      </c>
      <c r="H5401" s="5">
        <f>MAX(ActividadesCom[[#This Row],[PERÍODO 1]],ActividadesCom[[#This Row],[PERÍODO 2]],ActividadesCom[[#This Row],[PERÍODO 3]],ActividadesCom[[#This Row],[PERÍODO 4]],ActividadesCom[[#This Row],[PERÍODO 5]])</f>
        <v>0</v>
      </c>
      <c r="I5401" s="6"/>
      <c r="J5401" s="5"/>
      <c r="K5401" s="5"/>
      <c r="L5401" s="5" t="str">
        <f>IF(ActividadesCom[[#This Row],[NIVEL 1]]&lt;&gt;0,VLOOKUP(ActividadesCom[[#This Row],[NIVEL 1]],Catálogo!A:B,2,FALSE),"")</f>
        <v/>
      </c>
      <c r="M5401" s="5"/>
      <c r="N5401" s="6"/>
      <c r="O5401" s="5"/>
      <c r="P5401" s="5"/>
      <c r="Q5401" s="5" t="str">
        <f>IF(ActividadesCom[[#This Row],[NIVEL 2]]&lt;&gt;0,VLOOKUP(ActividadesCom[[#This Row],[NIVEL 2]],Catálogo!A:B,2,FALSE),"")</f>
        <v/>
      </c>
      <c r="R5401" s="5"/>
      <c r="S5401" s="6"/>
      <c r="T5401" s="5"/>
      <c r="U5401" s="5"/>
      <c r="V5401" s="5" t="str">
        <f>IF(ActividadesCom[[#This Row],[NIVEL 3]]&lt;&gt;0,VLOOKUP(ActividadesCom[[#This Row],[NIVEL 3]],Catálogo!A:B,2,FALSE),"")</f>
        <v/>
      </c>
      <c r="W5401" s="5"/>
      <c r="X5401" s="6"/>
      <c r="Y5401" s="5"/>
      <c r="Z5401" s="5"/>
      <c r="AA5401" s="5" t="str">
        <f>IF(ActividadesCom[[#This Row],[NIVEL 4]]&lt;&gt;0,VLOOKUP(ActividadesCom[[#This Row],[NIVEL 4]],Catálogo!A:B,2,FALSE),"")</f>
        <v/>
      </c>
      <c r="AB5401" s="5"/>
      <c r="AC5401" s="6"/>
      <c r="AD5401" s="5"/>
      <c r="AE5401" s="5"/>
      <c r="AF5401" s="5" t="str">
        <f>IF(ActividadesCom[[#This Row],[NIVEL 5]]&lt;&gt;0,VLOOKUP(ActividadesCom[[#This Row],[NIVEL 5]],Catálogo!A:B,2,FALSE),"")</f>
        <v/>
      </c>
      <c r="AG5401" s="5"/>
    </row>
    <row r="5402" spans="1:33" ht="28.5" customHeight="1" x14ac:dyDescent="0.25">
      <c r="A5402" s="7">
        <v>26470327</v>
      </c>
      <c r="B5402" s="10" t="str">
        <f>VLOOKUP(ActividadesCom[[#This Row],[NO. DE CONTROL]],'LISTADO ESTUDIANTES'!A:C,2,FALSE)</f>
        <v>ENSEÑAT SANCHEZ GABRIEL EMIR</v>
      </c>
      <c r="C5402" s="6" t="str">
        <f>VLOOKUP(ActividadesCom[[#This Row],[NO. DE CONTROL]],'LISTADO ESTUDIANTES'!A:C,3,FALSE)</f>
        <v>INGENIERIA EN SISTEMAS COMPUTACIONALES</v>
      </c>
      <c r="D5402" s="5" t="str">
        <f>VLOOKUP(ActividadesCom[[#This Row],[NO. DE CONTROL]],'LISTADO ESTUDIANTES'!A:D,4,FALSE)</f>
        <v>ACTIVO(A)</v>
      </c>
      <c r="E5402" s="7">
        <f>SUM(ActividadesCom[[#This Row],[CRÉD. 1]],ActividadesCom[[#This Row],[CRÉD. 2]],ActividadesCom[[#This Row],[CRÉD. 3]],ActividadesCom[[#This Row],[CRÉD. 4]],ActividadesCom[[#This Row],[CRÉD. 5]])</f>
        <v>0</v>
      </c>
      <c r="F5402" s="5" t="str">
        <f>IF(ActividadesCom[[#This Row],[ÚLTIMO SEMESTRE CON CRÉDITOS]]&gt;0,ROUND(AVERAGE(ActividadesCom[[#This Row],[VALOR NIVEL 5]],ActividadesCom[[#This Row],[VALOR NIVEL 4]],ActividadesCom[[#This Row],[VALOR NIVEL 3]],ActividadesCom[[#This Row],[VALOR NIVEL 2]],ActividadesCom[[#This Row],[VALOR NIVEL 1]]),0),"")</f>
        <v/>
      </c>
      <c r="G5402" s="7" t="str">
        <f>IF(ActividadesCom[[#This Row],[PROMEDIO]]="","",IF(ActividadesCom[[#This Row],[PROMEDIO]]&gt;=4,"EXCELENTE",IF(ActividadesCom[[#This Row],[PROMEDIO]]&gt;=3,"NOTABLE",IF(ActividadesCom[[#This Row],[PROMEDIO]]&gt;=2,"BUENO",IF(ActividadesCom[[#This Row],[PROMEDIO]]=1,"SUFICIENTE","")))))</f>
        <v/>
      </c>
      <c r="H5402" s="5">
        <f>MAX(ActividadesCom[[#This Row],[PERÍODO 1]],ActividadesCom[[#This Row],[PERÍODO 2]],ActividadesCom[[#This Row],[PERÍODO 3]],ActividadesCom[[#This Row],[PERÍODO 4]],ActividadesCom[[#This Row],[PERÍODO 5]])</f>
        <v>0</v>
      </c>
      <c r="I5402" s="6"/>
      <c r="J5402" s="5"/>
      <c r="K5402" s="5"/>
      <c r="L5402" s="5" t="str">
        <f>IF(ActividadesCom[[#This Row],[NIVEL 1]]&lt;&gt;0,VLOOKUP(ActividadesCom[[#This Row],[NIVEL 1]],Catálogo!A:B,2,FALSE),"")</f>
        <v/>
      </c>
      <c r="M5402" s="5"/>
      <c r="N5402" s="6"/>
      <c r="O5402" s="5"/>
      <c r="P5402" s="5"/>
      <c r="Q5402" s="5" t="str">
        <f>IF(ActividadesCom[[#This Row],[NIVEL 2]]&lt;&gt;0,VLOOKUP(ActividadesCom[[#This Row],[NIVEL 2]],Catálogo!A:B,2,FALSE),"")</f>
        <v/>
      </c>
      <c r="R5402" s="5"/>
      <c r="S5402" s="6"/>
      <c r="T5402" s="5"/>
      <c r="U5402" s="5"/>
      <c r="V5402" s="5" t="str">
        <f>IF(ActividadesCom[[#This Row],[NIVEL 3]]&lt;&gt;0,VLOOKUP(ActividadesCom[[#This Row],[NIVEL 3]],Catálogo!A:B,2,FALSE),"")</f>
        <v/>
      </c>
      <c r="W5402" s="5"/>
      <c r="X5402" s="6"/>
      <c r="Y5402" s="5"/>
      <c r="Z5402" s="5"/>
      <c r="AA5402" s="5" t="str">
        <f>IF(ActividadesCom[[#This Row],[NIVEL 4]]&lt;&gt;0,VLOOKUP(ActividadesCom[[#This Row],[NIVEL 4]],Catálogo!A:B,2,FALSE),"")</f>
        <v/>
      </c>
      <c r="AB5402" s="5"/>
      <c r="AC5402" s="6"/>
      <c r="AD5402" s="5"/>
      <c r="AE5402" s="5"/>
      <c r="AF5402" s="5" t="str">
        <f>IF(ActividadesCom[[#This Row],[NIVEL 5]]&lt;&gt;0,VLOOKUP(ActividadesCom[[#This Row],[NIVEL 5]],Catálogo!A:B,2,FALSE),"")</f>
        <v/>
      </c>
      <c r="AG5402" s="5"/>
    </row>
    <row r="5403" spans="1:33" ht="28.5" customHeight="1" x14ac:dyDescent="0.25">
      <c r="A5403" s="7">
        <v>26470328</v>
      </c>
      <c r="B5403" s="10" t="str">
        <f>VLOOKUP(ActividadesCom[[#This Row],[NO. DE CONTROL]],'LISTADO ESTUDIANTES'!A:C,2,FALSE)</f>
        <v>FIERRO GONZALEZ ALEXIS DANIEL</v>
      </c>
      <c r="C5403" s="6" t="str">
        <f>VLOOKUP(ActividadesCom[[#This Row],[NO. DE CONTROL]],'LISTADO ESTUDIANTES'!A:C,3,FALSE)</f>
        <v>INGENIERIA EN SISTEMAS COMPUTACIONALES</v>
      </c>
      <c r="D5403" s="5" t="str">
        <f>VLOOKUP(ActividadesCom[[#This Row],[NO. DE CONTROL]],'LISTADO ESTUDIANTES'!A:D,4,FALSE)</f>
        <v>ACTIVO(A)</v>
      </c>
      <c r="E5403" s="7">
        <f>SUM(ActividadesCom[[#This Row],[CRÉD. 1]],ActividadesCom[[#This Row],[CRÉD. 2]],ActividadesCom[[#This Row],[CRÉD. 3]],ActividadesCom[[#This Row],[CRÉD. 4]],ActividadesCom[[#This Row],[CRÉD. 5]])</f>
        <v>0</v>
      </c>
      <c r="F5403" s="5" t="str">
        <f>IF(ActividadesCom[[#This Row],[ÚLTIMO SEMESTRE CON CRÉDITOS]]&gt;0,ROUND(AVERAGE(ActividadesCom[[#This Row],[VALOR NIVEL 5]],ActividadesCom[[#This Row],[VALOR NIVEL 4]],ActividadesCom[[#This Row],[VALOR NIVEL 3]],ActividadesCom[[#This Row],[VALOR NIVEL 2]],ActividadesCom[[#This Row],[VALOR NIVEL 1]]),0),"")</f>
        <v/>
      </c>
      <c r="G5403" s="7" t="str">
        <f>IF(ActividadesCom[[#This Row],[PROMEDIO]]="","",IF(ActividadesCom[[#This Row],[PROMEDIO]]&gt;=4,"EXCELENTE",IF(ActividadesCom[[#This Row],[PROMEDIO]]&gt;=3,"NOTABLE",IF(ActividadesCom[[#This Row],[PROMEDIO]]&gt;=2,"BUENO",IF(ActividadesCom[[#This Row],[PROMEDIO]]=1,"SUFICIENTE","")))))</f>
        <v/>
      </c>
      <c r="H5403" s="5">
        <f>MAX(ActividadesCom[[#This Row],[PERÍODO 1]],ActividadesCom[[#This Row],[PERÍODO 2]],ActividadesCom[[#This Row],[PERÍODO 3]],ActividadesCom[[#This Row],[PERÍODO 4]],ActividadesCom[[#This Row],[PERÍODO 5]])</f>
        <v>0</v>
      </c>
      <c r="I5403" s="6"/>
      <c r="J5403" s="5"/>
      <c r="K5403" s="5"/>
      <c r="L5403" s="5" t="str">
        <f>IF(ActividadesCom[[#This Row],[NIVEL 1]]&lt;&gt;0,VLOOKUP(ActividadesCom[[#This Row],[NIVEL 1]],Catálogo!A:B,2,FALSE),"")</f>
        <v/>
      </c>
      <c r="M5403" s="5"/>
      <c r="N5403" s="6"/>
      <c r="O5403" s="5"/>
      <c r="P5403" s="5"/>
      <c r="Q5403" s="5" t="str">
        <f>IF(ActividadesCom[[#This Row],[NIVEL 2]]&lt;&gt;0,VLOOKUP(ActividadesCom[[#This Row],[NIVEL 2]],Catálogo!A:B,2,FALSE),"")</f>
        <v/>
      </c>
      <c r="R5403" s="5"/>
      <c r="S5403" s="6"/>
      <c r="T5403" s="5"/>
      <c r="U5403" s="5"/>
      <c r="V5403" s="5" t="str">
        <f>IF(ActividadesCom[[#This Row],[NIVEL 3]]&lt;&gt;0,VLOOKUP(ActividadesCom[[#This Row],[NIVEL 3]],Catálogo!A:B,2,FALSE),"")</f>
        <v/>
      </c>
      <c r="W5403" s="5"/>
      <c r="X5403" s="6"/>
      <c r="Y5403" s="5"/>
      <c r="Z5403" s="5"/>
      <c r="AA5403" s="5" t="str">
        <f>IF(ActividadesCom[[#This Row],[NIVEL 4]]&lt;&gt;0,VLOOKUP(ActividadesCom[[#This Row],[NIVEL 4]],Catálogo!A:B,2,FALSE),"")</f>
        <v/>
      </c>
      <c r="AB5403" s="5"/>
      <c r="AC5403" s="6"/>
      <c r="AD5403" s="5"/>
      <c r="AE5403" s="5"/>
      <c r="AF5403" s="5" t="str">
        <f>IF(ActividadesCom[[#This Row],[NIVEL 5]]&lt;&gt;0,VLOOKUP(ActividadesCom[[#This Row],[NIVEL 5]],Catálogo!A:B,2,FALSE),"")</f>
        <v/>
      </c>
      <c r="AG5403" s="5"/>
    </row>
    <row r="5404" spans="1:33" ht="28.5" customHeight="1" x14ac:dyDescent="0.25">
      <c r="A5404" s="7">
        <v>26470329</v>
      </c>
      <c r="B5404" s="10" t="str">
        <f>VLOOKUP(ActividadesCom[[#This Row],[NO. DE CONTROL]],'LISTADO ESTUDIANTES'!A:C,2,FALSE)</f>
        <v>LEON CRUZ EDWAR NOE</v>
      </c>
      <c r="C5404" s="6" t="str">
        <f>VLOOKUP(ActividadesCom[[#This Row],[NO. DE CONTROL]],'LISTADO ESTUDIANTES'!A:C,3,FALSE)</f>
        <v>INGENIERIA EN SISTEMAS COMPUTACIONALES</v>
      </c>
      <c r="D5404" s="5" t="str">
        <f>VLOOKUP(ActividadesCom[[#This Row],[NO. DE CONTROL]],'LISTADO ESTUDIANTES'!A:D,4,FALSE)</f>
        <v>ACTIVO(A)</v>
      </c>
      <c r="E5404" s="7">
        <f>SUM(ActividadesCom[[#This Row],[CRÉD. 1]],ActividadesCom[[#This Row],[CRÉD. 2]],ActividadesCom[[#This Row],[CRÉD. 3]],ActividadesCom[[#This Row],[CRÉD. 4]],ActividadesCom[[#This Row],[CRÉD. 5]])</f>
        <v>0</v>
      </c>
      <c r="F5404" s="5" t="str">
        <f>IF(ActividadesCom[[#This Row],[ÚLTIMO SEMESTRE CON CRÉDITOS]]&gt;0,ROUND(AVERAGE(ActividadesCom[[#This Row],[VALOR NIVEL 5]],ActividadesCom[[#This Row],[VALOR NIVEL 4]],ActividadesCom[[#This Row],[VALOR NIVEL 3]],ActividadesCom[[#This Row],[VALOR NIVEL 2]],ActividadesCom[[#This Row],[VALOR NIVEL 1]]),0),"")</f>
        <v/>
      </c>
      <c r="G5404" s="7" t="str">
        <f>IF(ActividadesCom[[#This Row],[PROMEDIO]]="","",IF(ActividadesCom[[#This Row],[PROMEDIO]]&gt;=4,"EXCELENTE",IF(ActividadesCom[[#This Row],[PROMEDIO]]&gt;=3,"NOTABLE",IF(ActividadesCom[[#This Row],[PROMEDIO]]&gt;=2,"BUENO",IF(ActividadesCom[[#This Row],[PROMEDIO]]=1,"SUFICIENTE","")))))</f>
        <v/>
      </c>
      <c r="H5404" s="5">
        <f>MAX(ActividadesCom[[#This Row],[PERÍODO 1]],ActividadesCom[[#This Row],[PERÍODO 2]],ActividadesCom[[#This Row],[PERÍODO 3]],ActividadesCom[[#This Row],[PERÍODO 4]],ActividadesCom[[#This Row],[PERÍODO 5]])</f>
        <v>0</v>
      </c>
      <c r="I5404" s="6"/>
      <c r="J5404" s="5"/>
      <c r="K5404" s="5"/>
      <c r="L5404" s="5" t="str">
        <f>IF(ActividadesCom[[#This Row],[NIVEL 1]]&lt;&gt;0,VLOOKUP(ActividadesCom[[#This Row],[NIVEL 1]],Catálogo!A:B,2,FALSE),"")</f>
        <v/>
      </c>
      <c r="M5404" s="5"/>
      <c r="N5404" s="6"/>
      <c r="O5404" s="5"/>
      <c r="P5404" s="5"/>
      <c r="Q5404" s="5" t="str">
        <f>IF(ActividadesCom[[#This Row],[NIVEL 2]]&lt;&gt;0,VLOOKUP(ActividadesCom[[#This Row],[NIVEL 2]],Catálogo!A:B,2,FALSE),"")</f>
        <v/>
      </c>
      <c r="R5404" s="5"/>
      <c r="S5404" s="6"/>
      <c r="T5404" s="5"/>
      <c r="U5404" s="5"/>
      <c r="V5404" s="5" t="str">
        <f>IF(ActividadesCom[[#This Row],[NIVEL 3]]&lt;&gt;0,VLOOKUP(ActividadesCom[[#This Row],[NIVEL 3]],Catálogo!A:B,2,FALSE),"")</f>
        <v/>
      </c>
      <c r="W5404" s="5"/>
      <c r="X5404" s="6"/>
      <c r="Y5404" s="5"/>
      <c r="Z5404" s="5"/>
      <c r="AA5404" s="5" t="str">
        <f>IF(ActividadesCom[[#This Row],[NIVEL 4]]&lt;&gt;0,VLOOKUP(ActividadesCom[[#This Row],[NIVEL 4]],Catálogo!A:B,2,FALSE),"")</f>
        <v/>
      </c>
      <c r="AB5404" s="5"/>
      <c r="AC5404" s="6"/>
      <c r="AD5404" s="5"/>
      <c r="AE5404" s="5"/>
      <c r="AF5404" s="5" t="str">
        <f>IF(ActividadesCom[[#This Row],[NIVEL 5]]&lt;&gt;0,VLOOKUP(ActividadesCom[[#This Row],[NIVEL 5]],Catálogo!A:B,2,FALSE),"")</f>
        <v/>
      </c>
      <c r="AG5404" s="5"/>
    </row>
    <row r="5405" spans="1:33" ht="28.5" customHeight="1" x14ac:dyDescent="0.25">
      <c r="A5405" s="7">
        <v>26470330</v>
      </c>
      <c r="B5405" s="10" t="str">
        <f>VLOOKUP(ActividadesCom[[#This Row],[NO. DE CONTROL]],'LISTADO ESTUDIANTES'!A:C,2,FALSE)</f>
        <v>MACEDO AGUILAR CESAR YUREM</v>
      </c>
      <c r="C5405" s="6" t="str">
        <f>VLOOKUP(ActividadesCom[[#This Row],[NO. DE CONTROL]],'LISTADO ESTUDIANTES'!A:C,3,FALSE)</f>
        <v>INGENIERIA EN SISTEMAS COMPUTACIONALES</v>
      </c>
      <c r="D5405" s="5" t="str">
        <f>VLOOKUP(ActividadesCom[[#This Row],[NO. DE CONTROL]],'LISTADO ESTUDIANTES'!A:D,4,FALSE)</f>
        <v>ACTIVO(A)</v>
      </c>
      <c r="E5405" s="7">
        <f>SUM(ActividadesCom[[#This Row],[CRÉD. 1]],ActividadesCom[[#This Row],[CRÉD. 2]],ActividadesCom[[#This Row],[CRÉD. 3]],ActividadesCom[[#This Row],[CRÉD. 4]],ActividadesCom[[#This Row],[CRÉD. 5]])</f>
        <v>0</v>
      </c>
      <c r="F5405" s="5" t="str">
        <f>IF(ActividadesCom[[#This Row],[ÚLTIMO SEMESTRE CON CRÉDITOS]]&gt;0,ROUND(AVERAGE(ActividadesCom[[#This Row],[VALOR NIVEL 5]],ActividadesCom[[#This Row],[VALOR NIVEL 4]],ActividadesCom[[#This Row],[VALOR NIVEL 3]],ActividadesCom[[#This Row],[VALOR NIVEL 2]],ActividadesCom[[#This Row],[VALOR NIVEL 1]]),0),"")</f>
        <v/>
      </c>
      <c r="G5405" s="7" t="str">
        <f>IF(ActividadesCom[[#This Row],[PROMEDIO]]="","",IF(ActividadesCom[[#This Row],[PROMEDIO]]&gt;=4,"EXCELENTE",IF(ActividadesCom[[#This Row],[PROMEDIO]]&gt;=3,"NOTABLE",IF(ActividadesCom[[#This Row],[PROMEDIO]]&gt;=2,"BUENO",IF(ActividadesCom[[#This Row],[PROMEDIO]]=1,"SUFICIENTE","")))))</f>
        <v/>
      </c>
      <c r="H5405" s="5">
        <f>MAX(ActividadesCom[[#This Row],[PERÍODO 1]],ActividadesCom[[#This Row],[PERÍODO 2]],ActividadesCom[[#This Row],[PERÍODO 3]],ActividadesCom[[#This Row],[PERÍODO 4]],ActividadesCom[[#This Row],[PERÍODO 5]])</f>
        <v>0</v>
      </c>
      <c r="I5405" s="6"/>
      <c r="J5405" s="5"/>
      <c r="K5405" s="5"/>
      <c r="L5405" s="5" t="str">
        <f>IF(ActividadesCom[[#This Row],[NIVEL 1]]&lt;&gt;0,VLOOKUP(ActividadesCom[[#This Row],[NIVEL 1]],Catálogo!A:B,2,FALSE),"")</f>
        <v/>
      </c>
      <c r="M5405" s="5"/>
      <c r="N5405" s="6"/>
      <c r="O5405" s="5"/>
      <c r="P5405" s="5"/>
      <c r="Q5405" s="5" t="str">
        <f>IF(ActividadesCom[[#This Row],[NIVEL 2]]&lt;&gt;0,VLOOKUP(ActividadesCom[[#This Row],[NIVEL 2]],Catálogo!A:B,2,FALSE),"")</f>
        <v/>
      </c>
      <c r="R5405" s="5"/>
      <c r="S5405" s="6"/>
      <c r="T5405" s="5"/>
      <c r="U5405" s="5"/>
      <c r="V5405" s="5" t="str">
        <f>IF(ActividadesCom[[#This Row],[NIVEL 3]]&lt;&gt;0,VLOOKUP(ActividadesCom[[#This Row],[NIVEL 3]],Catálogo!A:B,2,FALSE),"")</f>
        <v/>
      </c>
      <c r="W5405" s="5"/>
      <c r="X5405" s="6"/>
      <c r="Y5405" s="5"/>
      <c r="Z5405" s="5"/>
      <c r="AA5405" s="5" t="str">
        <f>IF(ActividadesCom[[#This Row],[NIVEL 4]]&lt;&gt;0,VLOOKUP(ActividadesCom[[#This Row],[NIVEL 4]],Catálogo!A:B,2,FALSE),"")</f>
        <v/>
      </c>
      <c r="AB5405" s="5"/>
      <c r="AC5405" s="6"/>
      <c r="AD5405" s="5"/>
      <c r="AE5405" s="5"/>
      <c r="AF5405" s="5" t="str">
        <f>IF(ActividadesCom[[#This Row],[NIVEL 5]]&lt;&gt;0,VLOOKUP(ActividadesCom[[#This Row],[NIVEL 5]],Catálogo!A:B,2,FALSE),"")</f>
        <v/>
      </c>
      <c r="AG5405" s="5"/>
    </row>
    <row r="5406" spans="1:33" ht="28.5" customHeight="1" x14ac:dyDescent="0.25">
      <c r="A5406" s="7">
        <v>26470331</v>
      </c>
      <c r="B5406" s="10" t="str">
        <f>VLOOKUP(ActividadesCom[[#This Row],[NO. DE CONTROL]],'LISTADO ESTUDIANTES'!A:C,2,FALSE)</f>
        <v>MALDONADO LOPEZ ERICK ORLANDO</v>
      </c>
      <c r="C5406" s="6" t="str">
        <f>VLOOKUP(ActividadesCom[[#This Row],[NO. DE CONTROL]],'LISTADO ESTUDIANTES'!A:C,3,FALSE)</f>
        <v>INGENIERIA EN SISTEMAS COMPUTACIONALES</v>
      </c>
      <c r="D5406" s="5" t="str">
        <f>VLOOKUP(ActividadesCom[[#This Row],[NO. DE CONTROL]],'LISTADO ESTUDIANTES'!A:D,4,FALSE)</f>
        <v>ACTIVO(A)</v>
      </c>
      <c r="E5406" s="7">
        <f>SUM(ActividadesCom[[#This Row],[CRÉD. 1]],ActividadesCom[[#This Row],[CRÉD. 2]],ActividadesCom[[#This Row],[CRÉD. 3]],ActividadesCom[[#This Row],[CRÉD. 4]],ActividadesCom[[#This Row],[CRÉD. 5]])</f>
        <v>0</v>
      </c>
      <c r="F5406" s="5" t="str">
        <f>IF(ActividadesCom[[#This Row],[ÚLTIMO SEMESTRE CON CRÉDITOS]]&gt;0,ROUND(AVERAGE(ActividadesCom[[#This Row],[VALOR NIVEL 5]],ActividadesCom[[#This Row],[VALOR NIVEL 4]],ActividadesCom[[#This Row],[VALOR NIVEL 3]],ActividadesCom[[#This Row],[VALOR NIVEL 2]],ActividadesCom[[#This Row],[VALOR NIVEL 1]]),0),"")</f>
        <v/>
      </c>
      <c r="G5406" s="7" t="str">
        <f>IF(ActividadesCom[[#This Row],[PROMEDIO]]="","",IF(ActividadesCom[[#This Row],[PROMEDIO]]&gt;=4,"EXCELENTE",IF(ActividadesCom[[#This Row],[PROMEDIO]]&gt;=3,"NOTABLE",IF(ActividadesCom[[#This Row],[PROMEDIO]]&gt;=2,"BUENO",IF(ActividadesCom[[#This Row],[PROMEDIO]]=1,"SUFICIENTE","")))))</f>
        <v/>
      </c>
      <c r="H5406" s="5">
        <f>MAX(ActividadesCom[[#This Row],[PERÍODO 1]],ActividadesCom[[#This Row],[PERÍODO 2]],ActividadesCom[[#This Row],[PERÍODO 3]],ActividadesCom[[#This Row],[PERÍODO 4]],ActividadesCom[[#This Row],[PERÍODO 5]])</f>
        <v>0</v>
      </c>
      <c r="I5406" s="6"/>
      <c r="J5406" s="5"/>
      <c r="K5406" s="5"/>
      <c r="L5406" s="5" t="str">
        <f>IF(ActividadesCom[[#This Row],[NIVEL 1]]&lt;&gt;0,VLOOKUP(ActividadesCom[[#This Row],[NIVEL 1]],Catálogo!A:B,2,FALSE),"")</f>
        <v/>
      </c>
      <c r="M5406" s="5"/>
      <c r="N5406" s="6"/>
      <c r="O5406" s="5"/>
      <c r="P5406" s="5"/>
      <c r="Q5406" s="5" t="str">
        <f>IF(ActividadesCom[[#This Row],[NIVEL 2]]&lt;&gt;0,VLOOKUP(ActividadesCom[[#This Row],[NIVEL 2]],Catálogo!A:B,2,FALSE),"")</f>
        <v/>
      </c>
      <c r="R5406" s="5"/>
      <c r="S5406" s="6"/>
      <c r="T5406" s="5"/>
      <c r="U5406" s="5"/>
      <c r="V5406" s="5" t="str">
        <f>IF(ActividadesCom[[#This Row],[NIVEL 3]]&lt;&gt;0,VLOOKUP(ActividadesCom[[#This Row],[NIVEL 3]],Catálogo!A:B,2,FALSE),"")</f>
        <v/>
      </c>
      <c r="W5406" s="5"/>
      <c r="X5406" s="6"/>
      <c r="Y5406" s="5"/>
      <c r="Z5406" s="5"/>
      <c r="AA5406" s="5" t="str">
        <f>IF(ActividadesCom[[#This Row],[NIVEL 4]]&lt;&gt;0,VLOOKUP(ActividadesCom[[#This Row],[NIVEL 4]],Catálogo!A:B,2,FALSE),"")</f>
        <v/>
      </c>
      <c r="AB5406" s="5"/>
      <c r="AC5406" s="6"/>
      <c r="AD5406" s="5"/>
      <c r="AE5406" s="5"/>
      <c r="AF5406" s="5" t="str">
        <f>IF(ActividadesCom[[#This Row],[NIVEL 5]]&lt;&gt;0,VLOOKUP(ActividadesCom[[#This Row],[NIVEL 5]],Catálogo!A:B,2,FALSE),"")</f>
        <v/>
      </c>
      <c r="AG5406" s="5"/>
    </row>
    <row r="5407" spans="1:33" ht="28.5" customHeight="1" x14ac:dyDescent="0.25">
      <c r="A5407" s="7">
        <v>26470332</v>
      </c>
      <c r="B5407" s="10" t="str">
        <f>VLOOKUP(ActividadesCom[[#This Row],[NO. DE CONTROL]],'LISTADO ESTUDIANTES'!A:C,2,FALSE)</f>
        <v>RAMIREZ SONDA JOSE ALBERTO</v>
      </c>
      <c r="C5407" s="6" t="str">
        <f>VLOOKUP(ActividadesCom[[#This Row],[NO. DE CONTROL]],'LISTADO ESTUDIANTES'!A:C,3,FALSE)</f>
        <v>INGENIERIA EN SISTEMAS COMPUTACIONALES</v>
      </c>
      <c r="D5407" s="5" t="str">
        <f>VLOOKUP(ActividadesCom[[#This Row],[NO. DE CONTROL]],'LISTADO ESTUDIANTES'!A:D,4,FALSE)</f>
        <v>ACTIVO(A)</v>
      </c>
      <c r="E5407" s="7">
        <f>SUM(ActividadesCom[[#This Row],[CRÉD. 1]],ActividadesCom[[#This Row],[CRÉD. 2]],ActividadesCom[[#This Row],[CRÉD. 3]],ActividadesCom[[#This Row],[CRÉD. 4]],ActividadesCom[[#This Row],[CRÉD. 5]])</f>
        <v>0</v>
      </c>
      <c r="F5407" s="5" t="str">
        <f>IF(ActividadesCom[[#This Row],[ÚLTIMO SEMESTRE CON CRÉDITOS]]&gt;0,ROUND(AVERAGE(ActividadesCom[[#This Row],[VALOR NIVEL 5]],ActividadesCom[[#This Row],[VALOR NIVEL 4]],ActividadesCom[[#This Row],[VALOR NIVEL 3]],ActividadesCom[[#This Row],[VALOR NIVEL 2]],ActividadesCom[[#This Row],[VALOR NIVEL 1]]),0),"")</f>
        <v/>
      </c>
      <c r="G5407" s="7" t="str">
        <f>IF(ActividadesCom[[#This Row],[PROMEDIO]]="","",IF(ActividadesCom[[#This Row],[PROMEDIO]]&gt;=4,"EXCELENTE",IF(ActividadesCom[[#This Row],[PROMEDIO]]&gt;=3,"NOTABLE",IF(ActividadesCom[[#This Row],[PROMEDIO]]&gt;=2,"BUENO",IF(ActividadesCom[[#This Row],[PROMEDIO]]=1,"SUFICIENTE","")))))</f>
        <v/>
      </c>
      <c r="H5407" s="5">
        <f>MAX(ActividadesCom[[#This Row],[PERÍODO 1]],ActividadesCom[[#This Row],[PERÍODO 2]],ActividadesCom[[#This Row],[PERÍODO 3]],ActividadesCom[[#This Row],[PERÍODO 4]],ActividadesCom[[#This Row],[PERÍODO 5]])</f>
        <v>0</v>
      </c>
      <c r="I5407" s="6"/>
      <c r="J5407" s="5"/>
      <c r="K5407" s="5"/>
      <c r="L5407" s="5" t="str">
        <f>IF(ActividadesCom[[#This Row],[NIVEL 1]]&lt;&gt;0,VLOOKUP(ActividadesCom[[#This Row],[NIVEL 1]],Catálogo!A:B,2,FALSE),"")</f>
        <v/>
      </c>
      <c r="M5407" s="5"/>
      <c r="N5407" s="6"/>
      <c r="O5407" s="5"/>
      <c r="P5407" s="5"/>
      <c r="Q5407" s="5" t="str">
        <f>IF(ActividadesCom[[#This Row],[NIVEL 2]]&lt;&gt;0,VLOOKUP(ActividadesCom[[#This Row],[NIVEL 2]],Catálogo!A:B,2,FALSE),"")</f>
        <v/>
      </c>
      <c r="R5407" s="5"/>
      <c r="S5407" s="6"/>
      <c r="T5407" s="5"/>
      <c r="U5407" s="5"/>
      <c r="V5407" s="5" t="str">
        <f>IF(ActividadesCom[[#This Row],[NIVEL 3]]&lt;&gt;0,VLOOKUP(ActividadesCom[[#This Row],[NIVEL 3]],Catálogo!A:B,2,FALSE),"")</f>
        <v/>
      </c>
      <c r="W5407" s="5"/>
      <c r="X5407" s="6"/>
      <c r="Y5407" s="5"/>
      <c r="Z5407" s="5"/>
      <c r="AA5407" s="5" t="str">
        <f>IF(ActividadesCom[[#This Row],[NIVEL 4]]&lt;&gt;0,VLOOKUP(ActividadesCom[[#This Row],[NIVEL 4]],Catálogo!A:B,2,FALSE),"")</f>
        <v/>
      </c>
      <c r="AB5407" s="5"/>
      <c r="AC5407" s="6"/>
      <c r="AD5407" s="5"/>
      <c r="AE5407" s="5"/>
      <c r="AF5407" s="5" t="str">
        <f>IF(ActividadesCom[[#This Row],[NIVEL 5]]&lt;&gt;0,VLOOKUP(ActividadesCom[[#This Row],[NIVEL 5]],Catálogo!A:B,2,FALSE),"")</f>
        <v/>
      </c>
      <c r="AG5407" s="5"/>
    </row>
    <row r="5408" spans="1:33" ht="28.5" customHeight="1" x14ac:dyDescent="0.25">
      <c r="A5408" s="7">
        <v>26470333</v>
      </c>
      <c r="B5408" s="10" t="str">
        <f>VLOOKUP(ActividadesCom[[#This Row],[NO. DE CONTROL]],'LISTADO ESTUDIANTES'!A:C,2,FALSE)</f>
        <v>TORREZ ANCONA JORGE LEOBARDO</v>
      </c>
      <c r="C5408" s="6" t="str">
        <f>VLOOKUP(ActividadesCom[[#This Row],[NO. DE CONTROL]],'LISTADO ESTUDIANTES'!A:C,3,FALSE)</f>
        <v>INGENIERIA EN SISTEMAS COMPUTACIONALES</v>
      </c>
      <c r="D5408" s="5" t="str">
        <f>VLOOKUP(ActividadesCom[[#This Row],[NO. DE CONTROL]],'LISTADO ESTUDIANTES'!A:D,4,FALSE)</f>
        <v>ACTIVO(A)</v>
      </c>
      <c r="E5408" s="7">
        <f>SUM(ActividadesCom[[#This Row],[CRÉD. 1]],ActividadesCom[[#This Row],[CRÉD. 2]],ActividadesCom[[#This Row],[CRÉD. 3]],ActividadesCom[[#This Row],[CRÉD. 4]],ActividadesCom[[#This Row],[CRÉD. 5]])</f>
        <v>0</v>
      </c>
      <c r="F5408" s="5" t="str">
        <f>IF(ActividadesCom[[#This Row],[ÚLTIMO SEMESTRE CON CRÉDITOS]]&gt;0,ROUND(AVERAGE(ActividadesCom[[#This Row],[VALOR NIVEL 5]],ActividadesCom[[#This Row],[VALOR NIVEL 4]],ActividadesCom[[#This Row],[VALOR NIVEL 3]],ActividadesCom[[#This Row],[VALOR NIVEL 2]],ActividadesCom[[#This Row],[VALOR NIVEL 1]]),0),"")</f>
        <v/>
      </c>
      <c r="G5408" s="7" t="str">
        <f>IF(ActividadesCom[[#This Row],[PROMEDIO]]="","",IF(ActividadesCom[[#This Row],[PROMEDIO]]&gt;=4,"EXCELENTE",IF(ActividadesCom[[#This Row],[PROMEDIO]]&gt;=3,"NOTABLE",IF(ActividadesCom[[#This Row],[PROMEDIO]]&gt;=2,"BUENO",IF(ActividadesCom[[#This Row],[PROMEDIO]]=1,"SUFICIENTE","")))))</f>
        <v/>
      </c>
      <c r="H5408" s="5">
        <f>MAX(ActividadesCom[[#This Row],[PERÍODO 1]],ActividadesCom[[#This Row],[PERÍODO 2]],ActividadesCom[[#This Row],[PERÍODO 3]],ActividadesCom[[#This Row],[PERÍODO 4]],ActividadesCom[[#This Row],[PERÍODO 5]])</f>
        <v>0</v>
      </c>
      <c r="I5408" s="6"/>
      <c r="J5408" s="5"/>
      <c r="K5408" s="5"/>
      <c r="L5408" s="5" t="str">
        <f>IF(ActividadesCom[[#This Row],[NIVEL 1]]&lt;&gt;0,VLOOKUP(ActividadesCom[[#This Row],[NIVEL 1]],Catálogo!A:B,2,FALSE),"")</f>
        <v/>
      </c>
      <c r="M5408" s="5"/>
      <c r="N5408" s="6"/>
      <c r="O5408" s="5"/>
      <c r="P5408" s="5"/>
      <c r="Q5408" s="5" t="str">
        <f>IF(ActividadesCom[[#This Row],[NIVEL 2]]&lt;&gt;0,VLOOKUP(ActividadesCom[[#This Row],[NIVEL 2]],Catálogo!A:B,2,FALSE),"")</f>
        <v/>
      </c>
      <c r="R5408" s="5"/>
      <c r="S5408" s="6"/>
      <c r="T5408" s="5"/>
      <c r="U5408" s="5"/>
      <c r="V5408" s="5" t="str">
        <f>IF(ActividadesCom[[#This Row],[NIVEL 3]]&lt;&gt;0,VLOOKUP(ActividadesCom[[#This Row],[NIVEL 3]],Catálogo!A:B,2,FALSE),"")</f>
        <v/>
      </c>
      <c r="W5408" s="5"/>
      <c r="X5408" s="6"/>
      <c r="Y5408" s="5"/>
      <c r="Z5408" s="5"/>
      <c r="AA5408" s="5" t="str">
        <f>IF(ActividadesCom[[#This Row],[NIVEL 4]]&lt;&gt;0,VLOOKUP(ActividadesCom[[#This Row],[NIVEL 4]],Catálogo!A:B,2,FALSE),"")</f>
        <v/>
      </c>
      <c r="AB5408" s="5"/>
      <c r="AC5408" s="6"/>
      <c r="AD5408" s="5"/>
      <c r="AE5408" s="5"/>
      <c r="AF5408" s="5" t="str">
        <f>IF(ActividadesCom[[#This Row],[NIVEL 5]]&lt;&gt;0,VLOOKUP(ActividadesCom[[#This Row],[NIVEL 5]],Catálogo!A:B,2,FALSE),"")</f>
        <v/>
      </c>
      <c r="AG5408" s="5"/>
    </row>
    <row r="5409" spans="1:33" ht="28.5" customHeight="1" x14ac:dyDescent="0.25">
      <c r="A5409" s="7">
        <v>26470334</v>
      </c>
      <c r="B5409" s="10" t="str">
        <f>VLOOKUP(ActividadesCom[[#This Row],[NO. DE CONTROL]],'LISTADO ESTUDIANTES'!A:C,2,FALSE)</f>
        <v>BERZUNZA ROSADO ADHARA CONCEPCION</v>
      </c>
      <c r="C5409" s="6" t="str">
        <f>VLOOKUP(ActividadesCom[[#This Row],[NO. DE CONTROL]],'LISTADO ESTUDIANTES'!A:C,3,FALSE)</f>
        <v>INGENIERIA INDUSTRIAL</v>
      </c>
      <c r="D5409" s="5" t="str">
        <f>VLOOKUP(ActividadesCom[[#This Row],[NO. DE CONTROL]],'LISTADO ESTUDIANTES'!A:D,4,FALSE)</f>
        <v>ACTIVO(A)</v>
      </c>
      <c r="E5409" s="7">
        <f>SUM(ActividadesCom[[#This Row],[CRÉD. 1]],ActividadesCom[[#This Row],[CRÉD. 2]],ActividadesCom[[#This Row],[CRÉD. 3]],ActividadesCom[[#This Row],[CRÉD. 4]],ActividadesCom[[#This Row],[CRÉD. 5]])</f>
        <v>0</v>
      </c>
      <c r="F5409" s="5" t="str">
        <f>IF(ActividadesCom[[#This Row],[ÚLTIMO SEMESTRE CON CRÉDITOS]]&gt;0,ROUND(AVERAGE(ActividadesCom[[#This Row],[VALOR NIVEL 5]],ActividadesCom[[#This Row],[VALOR NIVEL 4]],ActividadesCom[[#This Row],[VALOR NIVEL 3]],ActividadesCom[[#This Row],[VALOR NIVEL 2]],ActividadesCom[[#This Row],[VALOR NIVEL 1]]),0),"")</f>
        <v/>
      </c>
      <c r="G5409" s="7" t="str">
        <f>IF(ActividadesCom[[#This Row],[PROMEDIO]]="","",IF(ActividadesCom[[#This Row],[PROMEDIO]]&gt;=4,"EXCELENTE",IF(ActividadesCom[[#This Row],[PROMEDIO]]&gt;=3,"NOTABLE",IF(ActividadesCom[[#This Row],[PROMEDIO]]&gt;=2,"BUENO",IF(ActividadesCom[[#This Row],[PROMEDIO]]=1,"SUFICIENTE","")))))</f>
        <v/>
      </c>
      <c r="H5409" s="5">
        <f>MAX(ActividadesCom[[#This Row],[PERÍODO 1]],ActividadesCom[[#This Row],[PERÍODO 2]],ActividadesCom[[#This Row],[PERÍODO 3]],ActividadesCom[[#This Row],[PERÍODO 4]],ActividadesCom[[#This Row],[PERÍODO 5]])</f>
        <v>0</v>
      </c>
      <c r="I5409" s="6"/>
      <c r="J5409" s="5"/>
      <c r="K5409" s="5"/>
      <c r="L5409" s="5" t="str">
        <f>IF(ActividadesCom[[#This Row],[NIVEL 1]]&lt;&gt;0,VLOOKUP(ActividadesCom[[#This Row],[NIVEL 1]],Catálogo!A:B,2,FALSE),"")</f>
        <v/>
      </c>
      <c r="M5409" s="5"/>
      <c r="N5409" s="6"/>
      <c r="O5409" s="5"/>
      <c r="P5409" s="5"/>
      <c r="Q5409" s="5" t="str">
        <f>IF(ActividadesCom[[#This Row],[NIVEL 2]]&lt;&gt;0,VLOOKUP(ActividadesCom[[#This Row],[NIVEL 2]],Catálogo!A:B,2,FALSE),"")</f>
        <v/>
      </c>
      <c r="R5409" s="5"/>
      <c r="S5409" s="6"/>
      <c r="T5409" s="5"/>
      <c r="U5409" s="5"/>
      <c r="V5409" s="5" t="str">
        <f>IF(ActividadesCom[[#This Row],[NIVEL 3]]&lt;&gt;0,VLOOKUP(ActividadesCom[[#This Row],[NIVEL 3]],Catálogo!A:B,2,FALSE),"")</f>
        <v/>
      </c>
      <c r="W5409" s="5"/>
      <c r="X5409" s="6"/>
      <c r="Y5409" s="5"/>
      <c r="Z5409" s="5"/>
      <c r="AA5409" s="5" t="str">
        <f>IF(ActividadesCom[[#This Row],[NIVEL 4]]&lt;&gt;0,VLOOKUP(ActividadesCom[[#This Row],[NIVEL 4]],Catálogo!A:B,2,FALSE),"")</f>
        <v/>
      </c>
      <c r="AB5409" s="5"/>
      <c r="AC5409" s="6"/>
      <c r="AD5409" s="5"/>
      <c r="AE5409" s="5"/>
      <c r="AF5409" s="5" t="str">
        <f>IF(ActividadesCom[[#This Row],[NIVEL 5]]&lt;&gt;0,VLOOKUP(ActividadesCom[[#This Row],[NIVEL 5]],Catálogo!A:B,2,FALSE),"")</f>
        <v/>
      </c>
      <c r="AG5409" s="5"/>
    </row>
    <row r="5410" spans="1:33" ht="28.5" customHeight="1" x14ac:dyDescent="0.25">
      <c r="A5410" s="7">
        <v>26470335</v>
      </c>
      <c r="B5410" s="10" t="str">
        <f>VLOOKUP(ActividadesCom[[#This Row],[NO. DE CONTROL]],'LISTADO ESTUDIANTES'!A:C,2,FALSE)</f>
        <v>CAMPOS RODRIGUEZ STEFANY DEL CARMEN</v>
      </c>
      <c r="C5410" s="6" t="str">
        <f>VLOOKUP(ActividadesCom[[#This Row],[NO. DE CONTROL]],'LISTADO ESTUDIANTES'!A:C,3,FALSE)</f>
        <v>INGENIERIA INDUSTRIAL</v>
      </c>
      <c r="D5410" s="5" t="str">
        <f>VLOOKUP(ActividadesCom[[#This Row],[NO. DE CONTROL]],'LISTADO ESTUDIANTES'!A:D,4,FALSE)</f>
        <v>ACTIVO(A)</v>
      </c>
      <c r="E5410" s="7">
        <f>SUM(ActividadesCom[[#This Row],[CRÉD. 1]],ActividadesCom[[#This Row],[CRÉD. 2]],ActividadesCom[[#This Row],[CRÉD. 3]],ActividadesCom[[#This Row],[CRÉD. 4]],ActividadesCom[[#This Row],[CRÉD. 5]])</f>
        <v>0</v>
      </c>
      <c r="F5410" s="5" t="str">
        <f>IF(ActividadesCom[[#This Row],[ÚLTIMO SEMESTRE CON CRÉDITOS]]&gt;0,ROUND(AVERAGE(ActividadesCom[[#This Row],[VALOR NIVEL 5]],ActividadesCom[[#This Row],[VALOR NIVEL 4]],ActividadesCom[[#This Row],[VALOR NIVEL 3]],ActividadesCom[[#This Row],[VALOR NIVEL 2]],ActividadesCom[[#This Row],[VALOR NIVEL 1]]),0),"")</f>
        <v/>
      </c>
      <c r="G5410" s="7" t="str">
        <f>IF(ActividadesCom[[#This Row],[PROMEDIO]]="","",IF(ActividadesCom[[#This Row],[PROMEDIO]]&gt;=4,"EXCELENTE",IF(ActividadesCom[[#This Row],[PROMEDIO]]&gt;=3,"NOTABLE",IF(ActividadesCom[[#This Row],[PROMEDIO]]&gt;=2,"BUENO",IF(ActividadesCom[[#This Row],[PROMEDIO]]=1,"SUFICIENTE","")))))</f>
        <v/>
      </c>
      <c r="H5410" s="5">
        <f>MAX(ActividadesCom[[#This Row],[PERÍODO 1]],ActividadesCom[[#This Row],[PERÍODO 2]],ActividadesCom[[#This Row],[PERÍODO 3]],ActividadesCom[[#This Row],[PERÍODO 4]],ActividadesCom[[#This Row],[PERÍODO 5]])</f>
        <v>0</v>
      </c>
      <c r="I5410" s="6"/>
      <c r="J5410" s="5"/>
      <c r="K5410" s="5"/>
      <c r="L5410" s="5" t="str">
        <f>IF(ActividadesCom[[#This Row],[NIVEL 1]]&lt;&gt;0,VLOOKUP(ActividadesCom[[#This Row],[NIVEL 1]],Catálogo!A:B,2,FALSE),"")</f>
        <v/>
      </c>
      <c r="M5410" s="5"/>
      <c r="N5410" s="6"/>
      <c r="O5410" s="5"/>
      <c r="P5410" s="5"/>
      <c r="Q5410" s="5" t="str">
        <f>IF(ActividadesCom[[#This Row],[NIVEL 2]]&lt;&gt;0,VLOOKUP(ActividadesCom[[#This Row],[NIVEL 2]],Catálogo!A:B,2,FALSE),"")</f>
        <v/>
      </c>
      <c r="R5410" s="5"/>
      <c r="S5410" s="6"/>
      <c r="T5410" s="5"/>
      <c r="U5410" s="5"/>
      <c r="V5410" s="5" t="str">
        <f>IF(ActividadesCom[[#This Row],[NIVEL 3]]&lt;&gt;0,VLOOKUP(ActividadesCom[[#This Row],[NIVEL 3]],Catálogo!A:B,2,FALSE),"")</f>
        <v/>
      </c>
      <c r="W5410" s="5"/>
      <c r="X5410" s="6"/>
      <c r="Y5410" s="5"/>
      <c r="Z5410" s="5"/>
      <c r="AA5410" s="5" t="str">
        <f>IF(ActividadesCom[[#This Row],[NIVEL 4]]&lt;&gt;0,VLOOKUP(ActividadesCom[[#This Row],[NIVEL 4]],Catálogo!A:B,2,FALSE),"")</f>
        <v/>
      </c>
      <c r="AB5410" s="5"/>
      <c r="AC5410" s="6"/>
      <c r="AD5410" s="5"/>
      <c r="AE5410" s="5"/>
      <c r="AF5410" s="5" t="str">
        <f>IF(ActividadesCom[[#This Row],[NIVEL 5]]&lt;&gt;0,VLOOKUP(ActividadesCom[[#This Row],[NIVEL 5]],Catálogo!A:B,2,FALSE),"")</f>
        <v/>
      </c>
      <c r="AG5410" s="5"/>
    </row>
    <row r="5411" spans="1:33" ht="28.5" customHeight="1" x14ac:dyDescent="0.25">
      <c r="A5411" s="7">
        <v>26470336</v>
      </c>
      <c r="B5411" s="10" t="str">
        <f>VLOOKUP(ActividadesCom[[#This Row],[NO. DE CONTROL]],'LISTADO ESTUDIANTES'!A:C,2,FALSE)</f>
        <v>CHI HERNANDEZ JOSE EMILIANO</v>
      </c>
      <c r="C5411" s="6" t="str">
        <f>VLOOKUP(ActividadesCom[[#This Row],[NO. DE CONTROL]],'LISTADO ESTUDIANTES'!A:C,3,FALSE)</f>
        <v>INGENIERIA INDUSTRIAL</v>
      </c>
      <c r="D5411" s="5" t="str">
        <f>VLOOKUP(ActividadesCom[[#This Row],[NO. DE CONTROL]],'LISTADO ESTUDIANTES'!A:D,4,FALSE)</f>
        <v>ACTIVO(A)</v>
      </c>
      <c r="E5411" s="7">
        <f>SUM(ActividadesCom[[#This Row],[CRÉD. 1]],ActividadesCom[[#This Row],[CRÉD. 2]],ActividadesCom[[#This Row],[CRÉD. 3]],ActividadesCom[[#This Row],[CRÉD. 4]],ActividadesCom[[#This Row],[CRÉD. 5]])</f>
        <v>0</v>
      </c>
      <c r="F5411" s="5" t="str">
        <f>IF(ActividadesCom[[#This Row],[ÚLTIMO SEMESTRE CON CRÉDITOS]]&gt;0,ROUND(AVERAGE(ActividadesCom[[#This Row],[VALOR NIVEL 5]],ActividadesCom[[#This Row],[VALOR NIVEL 4]],ActividadesCom[[#This Row],[VALOR NIVEL 3]],ActividadesCom[[#This Row],[VALOR NIVEL 2]],ActividadesCom[[#This Row],[VALOR NIVEL 1]]),0),"")</f>
        <v/>
      </c>
      <c r="G5411" s="7" t="str">
        <f>IF(ActividadesCom[[#This Row],[PROMEDIO]]="","",IF(ActividadesCom[[#This Row],[PROMEDIO]]&gt;=4,"EXCELENTE",IF(ActividadesCom[[#This Row],[PROMEDIO]]&gt;=3,"NOTABLE",IF(ActividadesCom[[#This Row],[PROMEDIO]]&gt;=2,"BUENO",IF(ActividadesCom[[#This Row],[PROMEDIO]]=1,"SUFICIENTE","")))))</f>
        <v/>
      </c>
      <c r="H5411" s="5">
        <f>MAX(ActividadesCom[[#This Row],[PERÍODO 1]],ActividadesCom[[#This Row],[PERÍODO 2]],ActividadesCom[[#This Row],[PERÍODO 3]],ActividadesCom[[#This Row],[PERÍODO 4]],ActividadesCom[[#This Row],[PERÍODO 5]])</f>
        <v>0</v>
      </c>
      <c r="I5411" s="6"/>
      <c r="J5411" s="5"/>
      <c r="K5411" s="5"/>
      <c r="L5411" s="5" t="str">
        <f>IF(ActividadesCom[[#This Row],[NIVEL 1]]&lt;&gt;0,VLOOKUP(ActividadesCom[[#This Row],[NIVEL 1]],Catálogo!A:B,2,FALSE),"")</f>
        <v/>
      </c>
      <c r="M5411" s="5"/>
      <c r="N5411" s="6"/>
      <c r="O5411" s="5"/>
      <c r="P5411" s="5"/>
      <c r="Q5411" s="5" t="str">
        <f>IF(ActividadesCom[[#This Row],[NIVEL 2]]&lt;&gt;0,VLOOKUP(ActividadesCom[[#This Row],[NIVEL 2]],Catálogo!A:B,2,FALSE),"")</f>
        <v/>
      </c>
      <c r="R5411" s="5"/>
      <c r="S5411" s="6"/>
      <c r="T5411" s="5"/>
      <c r="U5411" s="5"/>
      <c r="V5411" s="5" t="str">
        <f>IF(ActividadesCom[[#This Row],[NIVEL 3]]&lt;&gt;0,VLOOKUP(ActividadesCom[[#This Row],[NIVEL 3]],Catálogo!A:B,2,FALSE),"")</f>
        <v/>
      </c>
      <c r="W5411" s="5"/>
      <c r="X5411" s="6"/>
      <c r="Y5411" s="5"/>
      <c r="Z5411" s="5"/>
      <c r="AA5411" s="5" t="str">
        <f>IF(ActividadesCom[[#This Row],[NIVEL 4]]&lt;&gt;0,VLOOKUP(ActividadesCom[[#This Row],[NIVEL 4]],Catálogo!A:B,2,FALSE),"")</f>
        <v/>
      </c>
      <c r="AB5411" s="5"/>
      <c r="AC5411" s="6"/>
      <c r="AD5411" s="5"/>
      <c r="AE5411" s="5"/>
      <c r="AF5411" s="5" t="str">
        <f>IF(ActividadesCom[[#This Row],[NIVEL 5]]&lt;&gt;0,VLOOKUP(ActividadesCom[[#This Row],[NIVEL 5]],Catálogo!A:B,2,FALSE),"")</f>
        <v/>
      </c>
      <c r="AG5411" s="5"/>
    </row>
    <row r="5412" spans="1:33" ht="28.5" customHeight="1" x14ac:dyDescent="0.25">
      <c r="A5412" s="7">
        <v>26470337</v>
      </c>
      <c r="B5412" s="10" t="str">
        <f>VLOOKUP(ActividadesCom[[#This Row],[NO. DE CONTROL]],'LISTADO ESTUDIANTES'!A:C,2,FALSE)</f>
        <v>EUAN BAEZA FERNANDA PAOLA</v>
      </c>
      <c r="C5412" s="6" t="str">
        <f>VLOOKUP(ActividadesCom[[#This Row],[NO. DE CONTROL]],'LISTADO ESTUDIANTES'!A:C,3,FALSE)</f>
        <v>INGENIERIA INDUSTRIAL</v>
      </c>
      <c r="D5412" s="5" t="str">
        <f>VLOOKUP(ActividadesCom[[#This Row],[NO. DE CONTROL]],'LISTADO ESTUDIANTES'!A:D,4,FALSE)</f>
        <v>ACTIVO(A)</v>
      </c>
      <c r="E5412" s="7">
        <f>SUM(ActividadesCom[[#This Row],[CRÉD. 1]],ActividadesCom[[#This Row],[CRÉD. 2]],ActividadesCom[[#This Row],[CRÉD. 3]],ActividadesCom[[#This Row],[CRÉD. 4]],ActividadesCom[[#This Row],[CRÉD. 5]])</f>
        <v>0</v>
      </c>
      <c r="F5412" s="5" t="str">
        <f>IF(ActividadesCom[[#This Row],[ÚLTIMO SEMESTRE CON CRÉDITOS]]&gt;0,ROUND(AVERAGE(ActividadesCom[[#This Row],[VALOR NIVEL 5]],ActividadesCom[[#This Row],[VALOR NIVEL 4]],ActividadesCom[[#This Row],[VALOR NIVEL 3]],ActividadesCom[[#This Row],[VALOR NIVEL 2]],ActividadesCom[[#This Row],[VALOR NIVEL 1]]),0),"")</f>
        <v/>
      </c>
      <c r="G5412" s="7" t="str">
        <f>IF(ActividadesCom[[#This Row],[PROMEDIO]]="","",IF(ActividadesCom[[#This Row],[PROMEDIO]]&gt;=4,"EXCELENTE",IF(ActividadesCom[[#This Row],[PROMEDIO]]&gt;=3,"NOTABLE",IF(ActividadesCom[[#This Row],[PROMEDIO]]&gt;=2,"BUENO",IF(ActividadesCom[[#This Row],[PROMEDIO]]=1,"SUFICIENTE","")))))</f>
        <v/>
      </c>
      <c r="H5412" s="5">
        <f>MAX(ActividadesCom[[#This Row],[PERÍODO 1]],ActividadesCom[[#This Row],[PERÍODO 2]],ActividadesCom[[#This Row],[PERÍODO 3]],ActividadesCom[[#This Row],[PERÍODO 4]],ActividadesCom[[#This Row],[PERÍODO 5]])</f>
        <v>0</v>
      </c>
      <c r="I5412" s="6"/>
      <c r="J5412" s="5"/>
      <c r="K5412" s="5"/>
      <c r="L5412" s="5" t="str">
        <f>IF(ActividadesCom[[#This Row],[NIVEL 1]]&lt;&gt;0,VLOOKUP(ActividadesCom[[#This Row],[NIVEL 1]],Catálogo!A:B,2,FALSE),"")</f>
        <v/>
      </c>
      <c r="M5412" s="5"/>
      <c r="N5412" s="6"/>
      <c r="O5412" s="5"/>
      <c r="P5412" s="5"/>
      <c r="Q5412" s="5" t="str">
        <f>IF(ActividadesCom[[#This Row],[NIVEL 2]]&lt;&gt;0,VLOOKUP(ActividadesCom[[#This Row],[NIVEL 2]],Catálogo!A:B,2,FALSE),"")</f>
        <v/>
      </c>
      <c r="R5412" s="5"/>
      <c r="S5412" s="6"/>
      <c r="T5412" s="5"/>
      <c r="U5412" s="5"/>
      <c r="V5412" s="5" t="str">
        <f>IF(ActividadesCom[[#This Row],[NIVEL 3]]&lt;&gt;0,VLOOKUP(ActividadesCom[[#This Row],[NIVEL 3]],Catálogo!A:B,2,FALSE),"")</f>
        <v/>
      </c>
      <c r="W5412" s="5"/>
      <c r="X5412" s="6"/>
      <c r="Y5412" s="5"/>
      <c r="Z5412" s="5"/>
      <c r="AA5412" s="5" t="str">
        <f>IF(ActividadesCom[[#This Row],[NIVEL 4]]&lt;&gt;0,VLOOKUP(ActividadesCom[[#This Row],[NIVEL 4]],Catálogo!A:B,2,FALSE),"")</f>
        <v/>
      </c>
      <c r="AB5412" s="5"/>
      <c r="AC5412" s="6"/>
      <c r="AD5412" s="5"/>
      <c r="AE5412" s="5"/>
      <c r="AF5412" s="5" t="str">
        <f>IF(ActividadesCom[[#This Row],[NIVEL 5]]&lt;&gt;0,VLOOKUP(ActividadesCom[[#This Row],[NIVEL 5]],Catálogo!A:B,2,FALSE),"")</f>
        <v/>
      </c>
      <c r="AG5412" s="5"/>
    </row>
    <row r="5413" spans="1:33" ht="28.5" customHeight="1" x14ac:dyDescent="0.25">
      <c r="A5413" s="7">
        <v>26470338</v>
      </c>
      <c r="B5413" s="10" t="str">
        <f>VLOOKUP(ActividadesCom[[#This Row],[NO. DE CONTROL]],'LISTADO ESTUDIANTES'!A:C,2,FALSE)</f>
        <v>ALVARADO TECUATZIN DIEGO ARTURO</v>
      </c>
      <c r="C5413" s="6" t="str">
        <f>VLOOKUP(ActividadesCom[[#This Row],[NO. DE CONTROL]],'LISTADO ESTUDIANTES'!A:C,3,FALSE)</f>
        <v>INGENIERIA QUIMICA</v>
      </c>
      <c r="D5413" s="5" t="str">
        <f>VLOOKUP(ActividadesCom[[#This Row],[NO. DE CONTROL]],'LISTADO ESTUDIANTES'!A:D,4,FALSE)</f>
        <v>ACTIVO(A)</v>
      </c>
      <c r="E5413" s="7">
        <f>SUM(ActividadesCom[[#This Row],[CRÉD. 1]],ActividadesCom[[#This Row],[CRÉD. 2]],ActividadesCom[[#This Row],[CRÉD. 3]],ActividadesCom[[#This Row],[CRÉD. 4]],ActividadesCom[[#This Row],[CRÉD. 5]])</f>
        <v>0</v>
      </c>
      <c r="F5413" s="5" t="str">
        <f>IF(ActividadesCom[[#This Row],[ÚLTIMO SEMESTRE CON CRÉDITOS]]&gt;0,ROUND(AVERAGE(ActividadesCom[[#This Row],[VALOR NIVEL 5]],ActividadesCom[[#This Row],[VALOR NIVEL 4]],ActividadesCom[[#This Row],[VALOR NIVEL 3]],ActividadesCom[[#This Row],[VALOR NIVEL 2]],ActividadesCom[[#This Row],[VALOR NIVEL 1]]),0),"")</f>
        <v/>
      </c>
      <c r="G5413" s="7" t="str">
        <f>IF(ActividadesCom[[#This Row],[PROMEDIO]]="","",IF(ActividadesCom[[#This Row],[PROMEDIO]]&gt;=4,"EXCELENTE",IF(ActividadesCom[[#This Row],[PROMEDIO]]&gt;=3,"NOTABLE",IF(ActividadesCom[[#This Row],[PROMEDIO]]&gt;=2,"BUENO",IF(ActividadesCom[[#This Row],[PROMEDIO]]=1,"SUFICIENTE","")))))</f>
        <v/>
      </c>
      <c r="H5413" s="5">
        <f>MAX(ActividadesCom[[#This Row],[PERÍODO 1]],ActividadesCom[[#This Row],[PERÍODO 2]],ActividadesCom[[#This Row],[PERÍODO 3]],ActividadesCom[[#This Row],[PERÍODO 4]],ActividadesCom[[#This Row],[PERÍODO 5]])</f>
        <v>0</v>
      </c>
      <c r="I5413" s="6"/>
      <c r="J5413" s="5"/>
      <c r="K5413" s="5"/>
      <c r="L5413" s="5" t="str">
        <f>IF(ActividadesCom[[#This Row],[NIVEL 1]]&lt;&gt;0,VLOOKUP(ActividadesCom[[#This Row],[NIVEL 1]],Catálogo!A:B,2,FALSE),"")</f>
        <v/>
      </c>
      <c r="M5413" s="5"/>
      <c r="N5413" s="6"/>
      <c r="O5413" s="5"/>
      <c r="P5413" s="5"/>
      <c r="Q5413" s="5" t="str">
        <f>IF(ActividadesCom[[#This Row],[NIVEL 2]]&lt;&gt;0,VLOOKUP(ActividadesCom[[#This Row],[NIVEL 2]],Catálogo!A:B,2,FALSE),"")</f>
        <v/>
      </c>
      <c r="R5413" s="5"/>
      <c r="S5413" s="6"/>
      <c r="T5413" s="5"/>
      <c r="U5413" s="5"/>
      <c r="V5413" s="5" t="str">
        <f>IF(ActividadesCom[[#This Row],[NIVEL 3]]&lt;&gt;0,VLOOKUP(ActividadesCom[[#This Row],[NIVEL 3]],Catálogo!A:B,2,FALSE),"")</f>
        <v/>
      </c>
      <c r="W5413" s="5"/>
      <c r="X5413" s="6"/>
      <c r="Y5413" s="5"/>
      <c r="Z5413" s="5"/>
      <c r="AA5413" s="5" t="str">
        <f>IF(ActividadesCom[[#This Row],[NIVEL 4]]&lt;&gt;0,VLOOKUP(ActividadesCom[[#This Row],[NIVEL 4]],Catálogo!A:B,2,FALSE),"")</f>
        <v/>
      </c>
      <c r="AB5413" s="5"/>
      <c r="AC5413" s="6"/>
      <c r="AD5413" s="5"/>
      <c r="AE5413" s="5"/>
      <c r="AF5413" s="5" t="str">
        <f>IF(ActividadesCom[[#This Row],[NIVEL 5]]&lt;&gt;0,VLOOKUP(ActividadesCom[[#This Row],[NIVEL 5]],Catálogo!A:B,2,FALSE),"")</f>
        <v/>
      </c>
      <c r="AG5413" s="5"/>
    </row>
    <row r="5414" spans="1:33" ht="28.5" customHeight="1" x14ac:dyDescent="0.25">
      <c r="A5414" s="7">
        <v>26470339</v>
      </c>
      <c r="B5414" s="10" t="str">
        <f>VLOOKUP(ActividadesCom[[#This Row],[NO. DE CONTROL]],'LISTADO ESTUDIANTES'!A:C,2,FALSE)</f>
        <v>BLANCAS KAHU SAID GAEL</v>
      </c>
      <c r="C5414" s="6" t="str">
        <f>VLOOKUP(ActividadesCom[[#This Row],[NO. DE CONTROL]],'LISTADO ESTUDIANTES'!A:C,3,FALSE)</f>
        <v>INGENIERIA MECANICA</v>
      </c>
      <c r="D5414" s="5" t="str">
        <f>VLOOKUP(ActividadesCom[[#This Row],[NO. DE CONTROL]],'LISTADO ESTUDIANTES'!A:D,4,FALSE)</f>
        <v>ACTIVO(A)</v>
      </c>
      <c r="E5414" s="7">
        <f>SUM(ActividadesCom[[#This Row],[CRÉD. 1]],ActividadesCom[[#This Row],[CRÉD. 2]],ActividadesCom[[#This Row],[CRÉD. 3]],ActividadesCom[[#This Row],[CRÉD. 4]],ActividadesCom[[#This Row],[CRÉD. 5]])</f>
        <v>0</v>
      </c>
      <c r="F5414" s="5" t="str">
        <f>IF(ActividadesCom[[#This Row],[ÚLTIMO SEMESTRE CON CRÉDITOS]]&gt;0,ROUND(AVERAGE(ActividadesCom[[#This Row],[VALOR NIVEL 5]],ActividadesCom[[#This Row],[VALOR NIVEL 4]],ActividadesCom[[#This Row],[VALOR NIVEL 3]],ActividadesCom[[#This Row],[VALOR NIVEL 2]],ActividadesCom[[#This Row],[VALOR NIVEL 1]]),0),"")</f>
        <v/>
      </c>
      <c r="G5414" s="7" t="str">
        <f>IF(ActividadesCom[[#This Row],[PROMEDIO]]="","",IF(ActividadesCom[[#This Row],[PROMEDIO]]&gt;=4,"EXCELENTE",IF(ActividadesCom[[#This Row],[PROMEDIO]]&gt;=3,"NOTABLE",IF(ActividadesCom[[#This Row],[PROMEDIO]]&gt;=2,"BUENO",IF(ActividadesCom[[#This Row],[PROMEDIO]]=1,"SUFICIENTE","")))))</f>
        <v/>
      </c>
      <c r="H5414" s="5">
        <f>MAX(ActividadesCom[[#This Row],[PERÍODO 1]],ActividadesCom[[#This Row],[PERÍODO 2]],ActividadesCom[[#This Row],[PERÍODO 3]],ActividadesCom[[#This Row],[PERÍODO 4]],ActividadesCom[[#This Row],[PERÍODO 5]])</f>
        <v>0</v>
      </c>
      <c r="I5414" s="6"/>
      <c r="J5414" s="5"/>
      <c r="K5414" s="5"/>
      <c r="L5414" s="5" t="str">
        <f>IF(ActividadesCom[[#This Row],[NIVEL 1]]&lt;&gt;0,VLOOKUP(ActividadesCom[[#This Row],[NIVEL 1]],Catálogo!A:B,2,FALSE),"")</f>
        <v/>
      </c>
      <c r="M5414" s="5"/>
      <c r="N5414" s="6"/>
      <c r="O5414" s="5"/>
      <c r="P5414" s="5"/>
      <c r="Q5414" s="5" t="str">
        <f>IF(ActividadesCom[[#This Row],[NIVEL 2]]&lt;&gt;0,VLOOKUP(ActividadesCom[[#This Row],[NIVEL 2]],Catálogo!A:B,2,FALSE),"")</f>
        <v/>
      </c>
      <c r="R5414" s="5"/>
      <c r="S5414" s="6"/>
      <c r="T5414" s="5"/>
      <c r="U5414" s="5"/>
      <c r="V5414" s="5" t="str">
        <f>IF(ActividadesCom[[#This Row],[NIVEL 3]]&lt;&gt;0,VLOOKUP(ActividadesCom[[#This Row],[NIVEL 3]],Catálogo!A:B,2,FALSE),"")</f>
        <v/>
      </c>
      <c r="W5414" s="5"/>
      <c r="X5414" s="6"/>
      <c r="Y5414" s="5"/>
      <c r="Z5414" s="5"/>
      <c r="AA5414" s="5" t="str">
        <f>IF(ActividadesCom[[#This Row],[NIVEL 4]]&lt;&gt;0,VLOOKUP(ActividadesCom[[#This Row],[NIVEL 4]],Catálogo!A:B,2,FALSE),"")</f>
        <v/>
      </c>
      <c r="AB5414" s="5"/>
      <c r="AC5414" s="6"/>
      <c r="AD5414" s="5"/>
      <c r="AE5414" s="5"/>
      <c r="AF5414" s="5" t="str">
        <f>IF(ActividadesCom[[#This Row],[NIVEL 5]]&lt;&gt;0,VLOOKUP(ActividadesCom[[#This Row],[NIVEL 5]],Catálogo!A:B,2,FALSE),"")</f>
        <v/>
      </c>
      <c r="AG5414" s="5"/>
    </row>
    <row r="5415" spans="1:33" ht="28.5" customHeight="1" x14ac:dyDescent="0.25">
      <c r="A5415" s="7">
        <v>26470340</v>
      </c>
      <c r="B5415" s="10" t="str">
        <f>VLOOKUP(ActividadesCom[[#This Row],[NO. DE CONTROL]],'LISTADO ESTUDIANTES'!A:C,2,FALSE)</f>
        <v>GAYOSSO PEREZ JORGE DAMIAN DE JESUS</v>
      </c>
      <c r="C5415" s="6" t="str">
        <f>VLOOKUP(ActividadesCom[[#This Row],[NO. DE CONTROL]],'LISTADO ESTUDIANTES'!A:C,3,FALSE)</f>
        <v>INGENIERIA MECANICA</v>
      </c>
      <c r="D5415" s="5" t="str">
        <f>VLOOKUP(ActividadesCom[[#This Row],[NO. DE CONTROL]],'LISTADO ESTUDIANTES'!A:D,4,FALSE)</f>
        <v>ACTIVO(A)</v>
      </c>
      <c r="E5415" s="7">
        <f>SUM(ActividadesCom[[#This Row],[CRÉD. 1]],ActividadesCom[[#This Row],[CRÉD. 2]],ActividadesCom[[#This Row],[CRÉD. 3]],ActividadesCom[[#This Row],[CRÉD. 4]],ActividadesCom[[#This Row],[CRÉD. 5]])</f>
        <v>0</v>
      </c>
      <c r="F5415" s="5" t="str">
        <f>IF(ActividadesCom[[#This Row],[ÚLTIMO SEMESTRE CON CRÉDITOS]]&gt;0,ROUND(AVERAGE(ActividadesCom[[#This Row],[VALOR NIVEL 5]],ActividadesCom[[#This Row],[VALOR NIVEL 4]],ActividadesCom[[#This Row],[VALOR NIVEL 3]],ActividadesCom[[#This Row],[VALOR NIVEL 2]],ActividadesCom[[#This Row],[VALOR NIVEL 1]]),0),"")</f>
        <v/>
      </c>
      <c r="G5415" s="7" t="str">
        <f>IF(ActividadesCom[[#This Row],[PROMEDIO]]="","",IF(ActividadesCom[[#This Row],[PROMEDIO]]&gt;=4,"EXCELENTE",IF(ActividadesCom[[#This Row],[PROMEDIO]]&gt;=3,"NOTABLE",IF(ActividadesCom[[#This Row],[PROMEDIO]]&gt;=2,"BUENO",IF(ActividadesCom[[#This Row],[PROMEDIO]]=1,"SUFICIENTE","")))))</f>
        <v/>
      </c>
      <c r="H5415" s="5">
        <f>MAX(ActividadesCom[[#This Row],[PERÍODO 1]],ActividadesCom[[#This Row],[PERÍODO 2]],ActividadesCom[[#This Row],[PERÍODO 3]],ActividadesCom[[#This Row],[PERÍODO 4]],ActividadesCom[[#This Row],[PERÍODO 5]])</f>
        <v>0</v>
      </c>
      <c r="I5415" s="6"/>
      <c r="J5415" s="5"/>
      <c r="K5415" s="5"/>
      <c r="L5415" s="5" t="str">
        <f>IF(ActividadesCom[[#This Row],[NIVEL 1]]&lt;&gt;0,VLOOKUP(ActividadesCom[[#This Row],[NIVEL 1]],Catálogo!A:B,2,FALSE),"")</f>
        <v/>
      </c>
      <c r="M5415" s="5"/>
      <c r="N5415" s="6"/>
      <c r="O5415" s="5"/>
      <c r="P5415" s="5"/>
      <c r="Q5415" s="5" t="str">
        <f>IF(ActividadesCom[[#This Row],[NIVEL 2]]&lt;&gt;0,VLOOKUP(ActividadesCom[[#This Row],[NIVEL 2]],Catálogo!A:B,2,FALSE),"")</f>
        <v/>
      </c>
      <c r="R5415" s="5"/>
      <c r="S5415" s="6"/>
      <c r="T5415" s="5"/>
      <c r="U5415" s="5"/>
      <c r="V5415" s="5" t="str">
        <f>IF(ActividadesCom[[#This Row],[NIVEL 3]]&lt;&gt;0,VLOOKUP(ActividadesCom[[#This Row],[NIVEL 3]],Catálogo!A:B,2,FALSE),"")</f>
        <v/>
      </c>
      <c r="W5415" s="5"/>
      <c r="X5415" s="6"/>
      <c r="Y5415" s="5"/>
      <c r="Z5415" s="5"/>
      <c r="AA5415" s="5" t="str">
        <f>IF(ActividadesCom[[#This Row],[NIVEL 4]]&lt;&gt;0,VLOOKUP(ActividadesCom[[#This Row],[NIVEL 4]],Catálogo!A:B,2,FALSE),"")</f>
        <v/>
      </c>
      <c r="AB5415" s="5"/>
      <c r="AC5415" s="6"/>
      <c r="AD5415" s="5"/>
      <c r="AE5415" s="5"/>
      <c r="AF5415" s="5" t="str">
        <f>IF(ActividadesCom[[#This Row],[NIVEL 5]]&lt;&gt;0,VLOOKUP(ActividadesCom[[#This Row],[NIVEL 5]],Catálogo!A:B,2,FALSE),"")</f>
        <v/>
      </c>
      <c r="AG5415" s="5"/>
    </row>
    <row r="5416" spans="1:33" ht="28.5" customHeight="1" x14ac:dyDescent="0.25">
      <c r="A5416" s="7">
        <v>26470341</v>
      </c>
      <c r="B5416" s="10" t="str">
        <f>VLOOKUP(ActividadesCom[[#This Row],[NO. DE CONTROL]],'LISTADO ESTUDIANTES'!A:C,2,FALSE)</f>
        <v>MIS CHIM HARVEY MICHEL</v>
      </c>
      <c r="C5416" s="6" t="str">
        <f>VLOOKUP(ActividadesCom[[#This Row],[NO. DE CONTROL]],'LISTADO ESTUDIANTES'!A:C,3,FALSE)</f>
        <v>INGENIERIA MECANICA</v>
      </c>
      <c r="D5416" s="5" t="str">
        <f>VLOOKUP(ActividadesCom[[#This Row],[NO. DE CONTROL]],'LISTADO ESTUDIANTES'!A:D,4,FALSE)</f>
        <v>ACTIVO(A)</v>
      </c>
      <c r="E5416" s="7">
        <f>SUM(ActividadesCom[[#This Row],[CRÉD. 1]],ActividadesCom[[#This Row],[CRÉD. 2]],ActividadesCom[[#This Row],[CRÉD. 3]],ActividadesCom[[#This Row],[CRÉD. 4]],ActividadesCom[[#This Row],[CRÉD. 5]])</f>
        <v>0</v>
      </c>
      <c r="F5416" s="5" t="str">
        <f>IF(ActividadesCom[[#This Row],[ÚLTIMO SEMESTRE CON CRÉDITOS]]&gt;0,ROUND(AVERAGE(ActividadesCom[[#This Row],[VALOR NIVEL 5]],ActividadesCom[[#This Row],[VALOR NIVEL 4]],ActividadesCom[[#This Row],[VALOR NIVEL 3]],ActividadesCom[[#This Row],[VALOR NIVEL 2]],ActividadesCom[[#This Row],[VALOR NIVEL 1]]),0),"")</f>
        <v/>
      </c>
      <c r="G5416" s="7" t="str">
        <f>IF(ActividadesCom[[#This Row],[PROMEDIO]]="","",IF(ActividadesCom[[#This Row],[PROMEDIO]]&gt;=4,"EXCELENTE",IF(ActividadesCom[[#This Row],[PROMEDIO]]&gt;=3,"NOTABLE",IF(ActividadesCom[[#This Row],[PROMEDIO]]&gt;=2,"BUENO",IF(ActividadesCom[[#This Row],[PROMEDIO]]=1,"SUFICIENTE","")))))</f>
        <v/>
      </c>
      <c r="H5416" s="5">
        <f>MAX(ActividadesCom[[#This Row],[PERÍODO 1]],ActividadesCom[[#This Row],[PERÍODO 2]],ActividadesCom[[#This Row],[PERÍODO 3]],ActividadesCom[[#This Row],[PERÍODO 4]],ActividadesCom[[#This Row],[PERÍODO 5]])</f>
        <v>0</v>
      </c>
      <c r="I5416" s="6"/>
      <c r="J5416" s="5"/>
      <c r="K5416" s="5"/>
      <c r="L5416" s="5" t="str">
        <f>IF(ActividadesCom[[#This Row],[NIVEL 1]]&lt;&gt;0,VLOOKUP(ActividadesCom[[#This Row],[NIVEL 1]],Catálogo!A:B,2,FALSE),"")</f>
        <v/>
      </c>
      <c r="M5416" s="5"/>
      <c r="N5416" s="6"/>
      <c r="O5416" s="5"/>
      <c r="P5416" s="5"/>
      <c r="Q5416" s="5" t="str">
        <f>IF(ActividadesCom[[#This Row],[NIVEL 2]]&lt;&gt;0,VLOOKUP(ActividadesCom[[#This Row],[NIVEL 2]],Catálogo!A:B,2,FALSE),"")</f>
        <v/>
      </c>
      <c r="R5416" s="5"/>
      <c r="S5416" s="6"/>
      <c r="T5416" s="5"/>
      <c r="U5416" s="5"/>
      <c r="V5416" s="5" t="str">
        <f>IF(ActividadesCom[[#This Row],[NIVEL 3]]&lt;&gt;0,VLOOKUP(ActividadesCom[[#This Row],[NIVEL 3]],Catálogo!A:B,2,FALSE),"")</f>
        <v/>
      </c>
      <c r="W5416" s="5"/>
      <c r="X5416" s="6"/>
      <c r="Y5416" s="5"/>
      <c r="Z5416" s="5"/>
      <c r="AA5416" s="5" t="str">
        <f>IF(ActividadesCom[[#This Row],[NIVEL 4]]&lt;&gt;0,VLOOKUP(ActividadesCom[[#This Row],[NIVEL 4]],Catálogo!A:B,2,FALSE),"")</f>
        <v/>
      </c>
      <c r="AB5416" s="5"/>
      <c r="AC5416" s="6"/>
      <c r="AD5416" s="5"/>
      <c r="AE5416" s="5"/>
      <c r="AF5416" s="5" t="str">
        <f>IF(ActividadesCom[[#This Row],[NIVEL 5]]&lt;&gt;0,VLOOKUP(ActividadesCom[[#This Row],[NIVEL 5]],Catálogo!A:B,2,FALSE),"")</f>
        <v/>
      </c>
      <c r="AG5416" s="5"/>
    </row>
    <row r="5417" spans="1:33" ht="28.5" customHeight="1" x14ac:dyDescent="0.25">
      <c r="A5417" s="7">
        <v>26470342</v>
      </c>
      <c r="B5417" s="10" t="str">
        <f>VLOOKUP(ActividadesCom[[#This Row],[NO. DE CONTROL]],'LISTADO ESTUDIANTES'!A:C,2,FALSE)</f>
        <v>MUT PAT JOSUE DANIEL</v>
      </c>
      <c r="C5417" s="6" t="str">
        <f>VLOOKUP(ActividadesCom[[#This Row],[NO. DE CONTROL]],'LISTADO ESTUDIANTES'!A:C,3,FALSE)</f>
        <v>INGENIERIA MECANICA</v>
      </c>
      <c r="D5417" s="5" t="str">
        <f>VLOOKUP(ActividadesCom[[#This Row],[NO. DE CONTROL]],'LISTADO ESTUDIANTES'!A:D,4,FALSE)</f>
        <v>ACTIVO(A)</v>
      </c>
      <c r="E5417" s="7">
        <f>SUM(ActividadesCom[[#This Row],[CRÉD. 1]],ActividadesCom[[#This Row],[CRÉD. 2]],ActividadesCom[[#This Row],[CRÉD. 3]],ActividadesCom[[#This Row],[CRÉD. 4]],ActividadesCom[[#This Row],[CRÉD. 5]])</f>
        <v>0</v>
      </c>
      <c r="F5417" s="5" t="str">
        <f>IF(ActividadesCom[[#This Row],[ÚLTIMO SEMESTRE CON CRÉDITOS]]&gt;0,ROUND(AVERAGE(ActividadesCom[[#This Row],[VALOR NIVEL 5]],ActividadesCom[[#This Row],[VALOR NIVEL 4]],ActividadesCom[[#This Row],[VALOR NIVEL 3]],ActividadesCom[[#This Row],[VALOR NIVEL 2]],ActividadesCom[[#This Row],[VALOR NIVEL 1]]),0),"")</f>
        <v/>
      </c>
      <c r="G5417" s="7" t="str">
        <f>IF(ActividadesCom[[#This Row],[PROMEDIO]]="","",IF(ActividadesCom[[#This Row],[PROMEDIO]]&gt;=4,"EXCELENTE",IF(ActividadesCom[[#This Row],[PROMEDIO]]&gt;=3,"NOTABLE",IF(ActividadesCom[[#This Row],[PROMEDIO]]&gt;=2,"BUENO",IF(ActividadesCom[[#This Row],[PROMEDIO]]=1,"SUFICIENTE","")))))</f>
        <v/>
      </c>
      <c r="H5417" s="5">
        <f>MAX(ActividadesCom[[#This Row],[PERÍODO 1]],ActividadesCom[[#This Row],[PERÍODO 2]],ActividadesCom[[#This Row],[PERÍODO 3]],ActividadesCom[[#This Row],[PERÍODO 4]],ActividadesCom[[#This Row],[PERÍODO 5]])</f>
        <v>0</v>
      </c>
      <c r="I5417" s="6"/>
      <c r="J5417" s="5"/>
      <c r="K5417" s="5"/>
      <c r="L5417" s="5" t="str">
        <f>IF(ActividadesCom[[#This Row],[NIVEL 1]]&lt;&gt;0,VLOOKUP(ActividadesCom[[#This Row],[NIVEL 1]],Catálogo!A:B,2,FALSE),"")</f>
        <v/>
      </c>
      <c r="M5417" s="5"/>
      <c r="N5417" s="6"/>
      <c r="O5417" s="5"/>
      <c r="P5417" s="5"/>
      <c r="Q5417" s="5" t="str">
        <f>IF(ActividadesCom[[#This Row],[NIVEL 2]]&lt;&gt;0,VLOOKUP(ActividadesCom[[#This Row],[NIVEL 2]],Catálogo!A:B,2,FALSE),"")</f>
        <v/>
      </c>
      <c r="R5417" s="5"/>
      <c r="S5417" s="6"/>
      <c r="T5417" s="5"/>
      <c r="U5417" s="5"/>
      <c r="V5417" s="5" t="str">
        <f>IF(ActividadesCom[[#This Row],[NIVEL 3]]&lt;&gt;0,VLOOKUP(ActividadesCom[[#This Row],[NIVEL 3]],Catálogo!A:B,2,FALSE),"")</f>
        <v/>
      </c>
      <c r="W5417" s="5"/>
      <c r="X5417" s="6"/>
      <c r="Y5417" s="5"/>
      <c r="Z5417" s="5"/>
      <c r="AA5417" s="5" t="str">
        <f>IF(ActividadesCom[[#This Row],[NIVEL 4]]&lt;&gt;0,VLOOKUP(ActividadesCom[[#This Row],[NIVEL 4]],Catálogo!A:B,2,FALSE),"")</f>
        <v/>
      </c>
      <c r="AB5417" s="5"/>
      <c r="AC5417" s="6"/>
      <c r="AD5417" s="5"/>
      <c r="AE5417" s="5"/>
      <c r="AF5417" s="5" t="str">
        <f>IF(ActividadesCom[[#This Row],[NIVEL 5]]&lt;&gt;0,VLOOKUP(ActividadesCom[[#This Row],[NIVEL 5]],Catálogo!A:B,2,FALSE),"")</f>
        <v/>
      </c>
      <c r="AG5417" s="5"/>
    </row>
    <row r="5418" spans="1:33" ht="28.5" customHeight="1" x14ac:dyDescent="0.25">
      <c r="A5418" s="7">
        <v>26470343</v>
      </c>
      <c r="B5418" s="10" t="str">
        <f>VLOOKUP(ActividadesCom[[#This Row],[NO. DE CONTROL]],'LISTADO ESTUDIANTES'!A:C,2,FALSE)</f>
        <v>PASCACIO VERA AYLIN ELUNEY</v>
      </c>
      <c r="C5418" s="6" t="str">
        <f>VLOOKUP(ActividadesCom[[#This Row],[NO. DE CONTROL]],'LISTADO ESTUDIANTES'!A:C,3,FALSE)</f>
        <v>INGENIERIA MECANICA</v>
      </c>
      <c r="D5418" s="5" t="str">
        <f>VLOOKUP(ActividadesCom[[#This Row],[NO. DE CONTROL]],'LISTADO ESTUDIANTES'!A:D,4,FALSE)</f>
        <v>ACTIVO(A)</v>
      </c>
      <c r="E5418" s="7">
        <f>SUM(ActividadesCom[[#This Row],[CRÉD. 1]],ActividadesCom[[#This Row],[CRÉD. 2]],ActividadesCom[[#This Row],[CRÉD. 3]],ActividadesCom[[#This Row],[CRÉD. 4]],ActividadesCom[[#This Row],[CRÉD. 5]])</f>
        <v>0</v>
      </c>
      <c r="F5418" s="5" t="str">
        <f>IF(ActividadesCom[[#This Row],[ÚLTIMO SEMESTRE CON CRÉDITOS]]&gt;0,ROUND(AVERAGE(ActividadesCom[[#This Row],[VALOR NIVEL 5]],ActividadesCom[[#This Row],[VALOR NIVEL 4]],ActividadesCom[[#This Row],[VALOR NIVEL 3]],ActividadesCom[[#This Row],[VALOR NIVEL 2]],ActividadesCom[[#This Row],[VALOR NIVEL 1]]),0),"")</f>
        <v/>
      </c>
      <c r="G5418" s="7" t="str">
        <f>IF(ActividadesCom[[#This Row],[PROMEDIO]]="","",IF(ActividadesCom[[#This Row],[PROMEDIO]]&gt;=4,"EXCELENTE",IF(ActividadesCom[[#This Row],[PROMEDIO]]&gt;=3,"NOTABLE",IF(ActividadesCom[[#This Row],[PROMEDIO]]&gt;=2,"BUENO",IF(ActividadesCom[[#This Row],[PROMEDIO]]=1,"SUFICIENTE","")))))</f>
        <v/>
      </c>
      <c r="H5418" s="5">
        <f>MAX(ActividadesCom[[#This Row],[PERÍODO 1]],ActividadesCom[[#This Row],[PERÍODO 2]],ActividadesCom[[#This Row],[PERÍODO 3]],ActividadesCom[[#This Row],[PERÍODO 4]],ActividadesCom[[#This Row],[PERÍODO 5]])</f>
        <v>0</v>
      </c>
      <c r="I5418" s="6"/>
      <c r="J5418" s="5"/>
      <c r="K5418" s="5"/>
      <c r="L5418" s="5" t="str">
        <f>IF(ActividadesCom[[#This Row],[NIVEL 1]]&lt;&gt;0,VLOOKUP(ActividadesCom[[#This Row],[NIVEL 1]],Catálogo!A:B,2,FALSE),"")</f>
        <v/>
      </c>
      <c r="M5418" s="5"/>
      <c r="N5418" s="6"/>
      <c r="O5418" s="5"/>
      <c r="P5418" s="5"/>
      <c r="Q5418" s="5" t="str">
        <f>IF(ActividadesCom[[#This Row],[NIVEL 2]]&lt;&gt;0,VLOOKUP(ActividadesCom[[#This Row],[NIVEL 2]],Catálogo!A:B,2,FALSE),"")</f>
        <v/>
      </c>
      <c r="R5418" s="5"/>
      <c r="S5418" s="6"/>
      <c r="T5418" s="5"/>
      <c r="U5418" s="5"/>
      <c r="V5418" s="5" t="str">
        <f>IF(ActividadesCom[[#This Row],[NIVEL 3]]&lt;&gt;0,VLOOKUP(ActividadesCom[[#This Row],[NIVEL 3]],Catálogo!A:B,2,FALSE),"")</f>
        <v/>
      </c>
      <c r="W5418" s="5"/>
      <c r="X5418" s="6"/>
      <c r="Y5418" s="5"/>
      <c r="Z5418" s="5"/>
      <c r="AA5418" s="5" t="str">
        <f>IF(ActividadesCom[[#This Row],[NIVEL 4]]&lt;&gt;0,VLOOKUP(ActividadesCom[[#This Row],[NIVEL 4]],Catálogo!A:B,2,FALSE),"")</f>
        <v/>
      </c>
      <c r="AB5418" s="5"/>
      <c r="AC5418" s="6"/>
      <c r="AD5418" s="5"/>
      <c r="AE5418" s="5"/>
      <c r="AF5418" s="5" t="str">
        <f>IF(ActividadesCom[[#This Row],[NIVEL 5]]&lt;&gt;0,VLOOKUP(ActividadesCom[[#This Row],[NIVEL 5]],Catálogo!A:B,2,FALSE),"")</f>
        <v/>
      </c>
      <c r="AG5418" s="5"/>
    </row>
    <row r="5419" spans="1:33" ht="28.5" customHeight="1" x14ac:dyDescent="0.25">
      <c r="A5419" s="7">
        <v>26470344</v>
      </c>
      <c r="B5419" s="10" t="str">
        <f>VLOOKUP(ActividadesCom[[#This Row],[NO. DE CONTROL]],'LISTADO ESTUDIANTES'!A:C,2,FALSE)</f>
        <v>RODRIGUEZ LOPEZ JORGE ANTONIO</v>
      </c>
      <c r="C5419" s="6" t="str">
        <f>VLOOKUP(ActividadesCom[[#This Row],[NO. DE CONTROL]],'LISTADO ESTUDIANTES'!A:C,3,FALSE)</f>
        <v>INGENIERIA MECANICA</v>
      </c>
      <c r="D5419" s="5" t="str">
        <f>VLOOKUP(ActividadesCom[[#This Row],[NO. DE CONTROL]],'LISTADO ESTUDIANTES'!A:D,4,FALSE)</f>
        <v>ACTIVO(A)</v>
      </c>
      <c r="E5419" s="7">
        <f>SUM(ActividadesCom[[#This Row],[CRÉD. 1]],ActividadesCom[[#This Row],[CRÉD. 2]],ActividadesCom[[#This Row],[CRÉD. 3]],ActividadesCom[[#This Row],[CRÉD. 4]],ActividadesCom[[#This Row],[CRÉD. 5]])</f>
        <v>0</v>
      </c>
      <c r="F5419" s="5" t="str">
        <f>IF(ActividadesCom[[#This Row],[ÚLTIMO SEMESTRE CON CRÉDITOS]]&gt;0,ROUND(AVERAGE(ActividadesCom[[#This Row],[VALOR NIVEL 5]],ActividadesCom[[#This Row],[VALOR NIVEL 4]],ActividadesCom[[#This Row],[VALOR NIVEL 3]],ActividadesCom[[#This Row],[VALOR NIVEL 2]],ActividadesCom[[#This Row],[VALOR NIVEL 1]]),0),"")</f>
        <v/>
      </c>
      <c r="G5419" s="7" t="str">
        <f>IF(ActividadesCom[[#This Row],[PROMEDIO]]="","",IF(ActividadesCom[[#This Row],[PROMEDIO]]&gt;=4,"EXCELENTE",IF(ActividadesCom[[#This Row],[PROMEDIO]]&gt;=3,"NOTABLE",IF(ActividadesCom[[#This Row],[PROMEDIO]]&gt;=2,"BUENO",IF(ActividadesCom[[#This Row],[PROMEDIO]]=1,"SUFICIENTE","")))))</f>
        <v/>
      </c>
      <c r="H5419" s="5">
        <f>MAX(ActividadesCom[[#This Row],[PERÍODO 1]],ActividadesCom[[#This Row],[PERÍODO 2]],ActividadesCom[[#This Row],[PERÍODO 3]],ActividadesCom[[#This Row],[PERÍODO 4]],ActividadesCom[[#This Row],[PERÍODO 5]])</f>
        <v>0</v>
      </c>
      <c r="I5419" s="6"/>
      <c r="J5419" s="5"/>
      <c r="K5419" s="5"/>
      <c r="L5419" s="5" t="str">
        <f>IF(ActividadesCom[[#This Row],[NIVEL 1]]&lt;&gt;0,VLOOKUP(ActividadesCom[[#This Row],[NIVEL 1]],Catálogo!A:B,2,FALSE),"")</f>
        <v/>
      </c>
      <c r="M5419" s="5"/>
      <c r="N5419" s="6"/>
      <c r="O5419" s="5"/>
      <c r="P5419" s="5"/>
      <c r="Q5419" s="5" t="str">
        <f>IF(ActividadesCom[[#This Row],[NIVEL 2]]&lt;&gt;0,VLOOKUP(ActividadesCom[[#This Row],[NIVEL 2]],Catálogo!A:B,2,FALSE),"")</f>
        <v/>
      </c>
      <c r="R5419" s="5"/>
      <c r="S5419" s="6"/>
      <c r="T5419" s="5"/>
      <c r="U5419" s="5"/>
      <c r="V5419" s="5" t="str">
        <f>IF(ActividadesCom[[#This Row],[NIVEL 3]]&lt;&gt;0,VLOOKUP(ActividadesCom[[#This Row],[NIVEL 3]],Catálogo!A:B,2,FALSE),"")</f>
        <v/>
      </c>
      <c r="W5419" s="5"/>
      <c r="X5419" s="6"/>
      <c r="Y5419" s="5"/>
      <c r="Z5419" s="5"/>
      <c r="AA5419" s="5" t="str">
        <f>IF(ActividadesCom[[#This Row],[NIVEL 4]]&lt;&gt;0,VLOOKUP(ActividadesCom[[#This Row],[NIVEL 4]],Catálogo!A:B,2,FALSE),"")</f>
        <v/>
      </c>
      <c r="AB5419" s="5"/>
      <c r="AC5419" s="6"/>
      <c r="AD5419" s="5"/>
      <c r="AE5419" s="5"/>
      <c r="AF5419" s="5" t="str">
        <f>IF(ActividadesCom[[#This Row],[NIVEL 5]]&lt;&gt;0,VLOOKUP(ActividadesCom[[#This Row],[NIVEL 5]],Catálogo!A:B,2,FALSE),"")</f>
        <v/>
      </c>
      <c r="AG5419" s="5"/>
    </row>
    <row r="5420" spans="1:33" ht="28.5" customHeight="1" x14ac:dyDescent="0.25">
      <c r="A5420" s="7">
        <v>26470345</v>
      </c>
      <c r="B5420" s="10" t="str">
        <f>VLOOKUP(ActividadesCom[[#This Row],[NO. DE CONTROL]],'LISTADO ESTUDIANTES'!A:C,2,FALSE)</f>
        <v>SANDOVAL BARAJAS JUAN PABLO</v>
      </c>
      <c r="C5420" s="6" t="str">
        <f>VLOOKUP(ActividadesCom[[#This Row],[NO. DE CONTROL]],'LISTADO ESTUDIANTES'!A:C,3,FALSE)</f>
        <v>INGENIERIA MECANICA</v>
      </c>
      <c r="D5420" s="5" t="str">
        <f>VLOOKUP(ActividadesCom[[#This Row],[NO. DE CONTROL]],'LISTADO ESTUDIANTES'!A:D,4,FALSE)</f>
        <v>ACTIVO(A)</v>
      </c>
      <c r="E5420" s="7">
        <f>SUM(ActividadesCom[[#This Row],[CRÉD. 1]],ActividadesCom[[#This Row],[CRÉD. 2]],ActividadesCom[[#This Row],[CRÉD. 3]],ActividadesCom[[#This Row],[CRÉD. 4]],ActividadesCom[[#This Row],[CRÉD. 5]])</f>
        <v>0</v>
      </c>
      <c r="F5420" s="5" t="str">
        <f>IF(ActividadesCom[[#This Row],[ÚLTIMO SEMESTRE CON CRÉDITOS]]&gt;0,ROUND(AVERAGE(ActividadesCom[[#This Row],[VALOR NIVEL 5]],ActividadesCom[[#This Row],[VALOR NIVEL 4]],ActividadesCom[[#This Row],[VALOR NIVEL 3]],ActividadesCom[[#This Row],[VALOR NIVEL 2]],ActividadesCom[[#This Row],[VALOR NIVEL 1]]),0),"")</f>
        <v/>
      </c>
      <c r="G5420" s="7" t="str">
        <f>IF(ActividadesCom[[#This Row],[PROMEDIO]]="","",IF(ActividadesCom[[#This Row],[PROMEDIO]]&gt;=4,"EXCELENTE",IF(ActividadesCom[[#This Row],[PROMEDIO]]&gt;=3,"NOTABLE",IF(ActividadesCom[[#This Row],[PROMEDIO]]&gt;=2,"BUENO",IF(ActividadesCom[[#This Row],[PROMEDIO]]=1,"SUFICIENTE","")))))</f>
        <v/>
      </c>
      <c r="H5420" s="5">
        <f>MAX(ActividadesCom[[#This Row],[PERÍODO 1]],ActividadesCom[[#This Row],[PERÍODO 2]],ActividadesCom[[#This Row],[PERÍODO 3]],ActividadesCom[[#This Row],[PERÍODO 4]],ActividadesCom[[#This Row],[PERÍODO 5]])</f>
        <v>0</v>
      </c>
      <c r="I5420" s="6"/>
      <c r="J5420" s="5"/>
      <c r="K5420" s="5"/>
      <c r="L5420" s="5" t="str">
        <f>IF(ActividadesCom[[#This Row],[NIVEL 1]]&lt;&gt;0,VLOOKUP(ActividadesCom[[#This Row],[NIVEL 1]],Catálogo!A:B,2,FALSE),"")</f>
        <v/>
      </c>
      <c r="M5420" s="5"/>
      <c r="N5420" s="6"/>
      <c r="O5420" s="5"/>
      <c r="P5420" s="5"/>
      <c r="Q5420" s="5" t="str">
        <f>IF(ActividadesCom[[#This Row],[NIVEL 2]]&lt;&gt;0,VLOOKUP(ActividadesCom[[#This Row],[NIVEL 2]],Catálogo!A:B,2,FALSE),"")</f>
        <v/>
      </c>
      <c r="R5420" s="5"/>
      <c r="S5420" s="6"/>
      <c r="T5420" s="5"/>
      <c r="U5420" s="5"/>
      <c r="V5420" s="5" t="str">
        <f>IF(ActividadesCom[[#This Row],[NIVEL 3]]&lt;&gt;0,VLOOKUP(ActividadesCom[[#This Row],[NIVEL 3]],Catálogo!A:B,2,FALSE),"")</f>
        <v/>
      </c>
      <c r="W5420" s="5"/>
      <c r="X5420" s="6"/>
      <c r="Y5420" s="5"/>
      <c r="Z5420" s="5"/>
      <c r="AA5420" s="5" t="str">
        <f>IF(ActividadesCom[[#This Row],[NIVEL 4]]&lt;&gt;0,VLOOKUP(ActividadesCom[[#This Row],[NIVEL 4]],Catálogo!A:B,2,FALSE),"")</f>
        <v/>
      </c>
      <c r="AB5420" s="5"/>
      <c r="AC5420" s="6"/>
      <c r="AD5420" s="5"/>
      <c r="AE5420" s="5"/>
      <c r="AF5420" s="5" t="str">
        <f>IF(ActividadesCom[[#This Row],[NIVEL 5]]&lt;&gt;0,VLOOKUP(ActividadesCom[[#This Row],[NIVEL 5]],Catálogo!A:B,2,FALSE),"")</f>
        <v/>
      </c>
      <c r="AG5420" s="5"/>
    </row>
    <row r="5421" spans="1:33" ht="28.5" customHeight="1" x14ac:dyDescent="0.25">
      <c r="A5421" s="7">
        <v>26470346</v>
      </c>
      <c r="B5421" s="10" t="str">
        <f>VLOOKUP(ActividadesCom[[#This Row],[NO. DE CONTROL]],'LISTADO ESTUDIANTES'!A:C,2,FALSE)</f>
        <v>UC HERNANDEZ SAULO</v>
      </c>
      <c r="C5421" s="6" t="str">
        <f>VLOOKUP(ActividadesCom[[#This Row],[NO. DE CONTROL]],'LISTADO ESTUDIANTES'!A:C,3,FALSE)</f>
        <v>INGENIERIA MECANICA</v>
      </c>
      <c r="D5421" s="5" t="str">
        <f>VLOOKUP(ActividadesCom[[#This Row],[NO. DE CONTROL]],'LISTADO ESTUDIANTES'!A:D,4,FALSE)</f>
        <v>ACTIVO(A)</v>
      </c>
      <c r="E5421" s="7">
        <f>SUM(ActividadesCom[[#This Row],[CRÉD. 1]],ActividadesCom[[#This Row],[CRÉD. 2]],ActividadesCom[[#This Row],[CRÉD. 3]],ActividadesCom[[#This Row],[CRÉD. 4]],ActividadesCom[[#This Row],[CRÉD. 5]])</f>
        <v>0</v>
      </c>
      <c r="F5421" s="5" t="str">
        <f>IF(ActividadesCom[[#This Row],[ÚLTIMO SEMESTRE CON CRÉDITOS]]&gt;0,ROUND(AVERAGE(ActividadesCom[[#This Row],[VALOR NIVEL 5]],ActividadesCom[[#This Row],[VALOR NIVEL 4]],ActividadesCom[[#This Row],[VALOR NIVEL 3]],ActividadesCom[[#This Row],[VALOR NIVEL 2]],ActividadesCom[[#This Row],[VALOR NIVEL 1]]),0),"")</f>
        <v/>
      </c>
      <c r="G5421" s="7" t="str">
        <f>IF(ActividadesCom[[#This Row],[PROMEDIO]]="","",IF(ActividadesCom[[#This Row],[PROMEDIO]]&gt;=4,"EXCELENTE",IF(ActividadesCom[[#This Row],[PROMEDIO]]&gt;=3,"NOTABLE",IF(ActividadesCom[[#This Row],[PROMEDIO]]&gt;=2,"BUENO",IF(ActividadesCom[[#This Row],[PROMEDIO]]=1,"SUFICIENTE","")))))</f>
        <v/>
      </c>
      <c r="H5421" s="5">
        <f>MAX(ActividadesCom[[#This Row],[PERÍODO 1]],ActividadesCom[[#This Row],[PERÍODO 2]],ActividadesCom[[#This Row],[PERÍODO 3]],ActividadesCom[[#This Row],[PERÍODO 4]],ActividadesCom[[#This Row],[PERÍODO 5]])</f>
        <v>0</v>
      </c>
      <c r="I5421" s="6"/>
      <c r="J5421" s="5"/>
      <c r="K5421" s="5"/>
      <c r="L5421" s="5" t="str">
        <f>IF(ActividadesCom[[#This Row],[NIVEL 1]]&lt;&gt;0,VLOOKUP(ActividadesCom[[#This Row],[NIVEL 1]],Catálogo!A:B,2,FALSE),"")</f>
        <v/>
      </c>
      <c r="M5421" s="5"/>
      <c r="N5421" s="6"/>
      <c r="O5421" s="5"/>
      <c r="P5421" s="5"/>
      <c r="Q5421" s="5" t="str">
        <f>IF(ActividadesCom[[#This Row],[NIVEL 2]]&lt;&gt;0,VLOOKUP(ActividadesCom[[#This Row],[NIVEL 2]],Catálogo!A:B,2,FALSE),"")</f>
        <v/>
      </c>
      <c r="R5421" s="5"/>
      <c r="S5421" s="6"/>
      <c r="T5421" s="5"/>
      <c r="U5421" s="5"/>
      <c r="V5421" s="5" t="str">
        <f>IF(ActividadesCom[[#This Row],[NIVEL 3]]&lt;&gt;0,VLOOKUP(ActividadesCom[[#This Row],[NIVEL 3]],Catálogo!A:B,2,FALSE),"")</f>
        <v/>
      </c>
      <c r="W5421" s="5"/>
      <c r="X5421" s="6"/>
      <c r="Y5421" s="5"/>
      <c r="Z5421" s="5"/>
      <c r="AA5421" s="5" t="str">
        <f>IF(ActividadesCom[[#This Row],[NIVEL 4]]&lt;&gt;0,VLOOKUP(ActividadesCom[[#This Row],[NIVEL 4]],Catálogo!A:B,2,FALSE),"")</f>
        <v/>
      </c>
      <c r="AB5421" s="5"/>
      <c r="AC5421" s="6"/>
      <c r="AD5421" s="5"/>
      <c r="AE5421" s="5"/>
      <c r="AF5421" s="5" t="str">
        <f>IF(ActividadesCom[[#This Row],[NIVEL 5]]&lt;&gt;0,VLOOKUP(ActividadesCom[[#This Row],[NIVEL 5]],Catálogo!A:B,2,FALSE),"")</f>
        <v/>
      </c>
      <c r="AG5421" s="5"/>
    </row>
    <row r="5422" spans="1:33" ht="28.5" customHeight="1" x14ac:dyDescent="0.25">
      <c r="A5422" s="7">
        <v>26470347</v>
      </c>
      <c r="B5422" s="10" t="str">
        <f>VLOOKUP(ActividadesCom[[#This Row],[NO. DE CONTROL]],'LISTADO ESTUDIANTES'!A:C,2,FALSE)</f>
        <v>VENTURA TORRES IAN RENE</v>
      </c>
      <c r="C5422" s="6" t="str">
        <f>VLOOKUP(ActividadesCom[[#This Row],[NO. DE CONTROL]],'LISTADO ESTUDIANTES'!A:C,3,FALSE)</f>
        <v>INGENIERIA MECANICA</v>
      </c>
      <c r="D5422" s="5" t="str">
        <f>VLOOKUP(ActividadesCom[[#This Row],[NO. DE CONTROL]],'LISTADO ESTUDIANTES'!A:D,4,FALSE)</f>
        <v>ACTIVO(A)</v>
      </c>
      <c r="E5422" s="7">
        <f>SUM(ActividadesCom[[#This Row],[CRÉD. 1]],ActividadesCom[[#This Row],[CRÉD. 2]],ActividadesCom[[#This Row],[CRÉD. 3]],ActividadesCom[[#This Row],[CRÉD. 4]],ActividadesCom[[#This Row],[CRÉD. 5]])</f>
        <v>0</v>
      </c>
      <c r="F5422" s="5" t="str">
        <f>IF(ActividadesCom[[#This Row],[ÚLTIMO SEMESTRE CON CRÉDITOS]]&gt;0,ROUND(AVERAGE(ActividadesCom[[#This Row],[VALOR NIVEL 5]],ActividadesCom[[#This Row],[VALOR NIVEL 4]],ActividadesCom[[#This Row],[VALOR NIVEL 3]],ActividadesCom[[#This Row],[VALOR NIVEL 2]],ActividadesCom[[#This Row],[VALOR NIVEL 1]]),0),"")</f>
        <v/>
      </c>
      <c r="G5422" s="7" t="str">
        <f>IF(ActividadesCom[[#This Row],[PROMEDIO]]="","",IF(ActividadesCom[[#This Row],[PROMEDIO]]&gt;=4,"EXCELENTE",IF(ActividadesCom[[#This Row],[PROMEDIO]]&gt;=3,"NOTABLE",IF(ActividadesCom[[#This Row],[PROMEDIO]]&gt;=2,"BUENO",IF(ActividadesCom[[#This Row],[PROMEDIO]]=1,"SUFICIENTE","")))))</f>
        <v/>
      </c>
      <c r="H5422" s="5">
        <f>MAX(ActividadesCom[[#This Row],[PERÍODO 1]],ActividadesCom[[#This Row],[PERÍODO 2]],ActividadesCom[[#This Row],[PERÍODO 3]],ActividadesCom[[#This Row],[PERÍODO 4]],ActividadesCom[[#This Row],[PERÍODO 5]])</f>
        <v>0</v>
      </c>
      <c r="I5422" s="6"/>
      <c r="J5422" s="5"/>
      <c r="K5422" s="5"/>
      <c r="L5422" s="5" t="str">
        <f>IF(ActividadesCom[[#This Row],[NIVEL 1]]&lt;&gt;0,VLOOKUP(ActividadesCom[[#This Row],[NIVEL 1]],Catálogo!A:B,2,FALSE),"")</f>
        <v/>
      </c>
      <c r="M5422" s="5"/>
      <c r="N5422" s="6"/>
      <c r="O5422" s="5"/>
      <c r="P5422" s="5"/>
      <c r="Q5422" s="5" t="str">
        <f>IF(ActividadesCom[[#This Row],[NIVEL 2]]&lt;&gt;0,VLOOKUP(ActividadesCom[[#This Row],[NIVEL 2]],Catálogo!A:B,2,FALSE),"")</f>
        <v/>
      </c>
      <c r="R5422" s="5"/>
      <c r="S5422" s="6"/>
      <c r="T5422" s="5"/>
      <c r="U5422" s="5"/>
      <c r="V5422" s="5" t="str">
        <f>IF(ActividadesCom[[#This Row],[NIVEL 3]]&lt;&gt;0,VLOOKUP(ActividadesCom[[#This Row],[NIVEL 3]],Catálogo!A:B,2,FALSE),"")</f>
        <v/>
      </c>
      <c r="W5422" s="5"/>
      <c r="X5422" s="6"/>
      <c r="Y5422" s="5"/>
      <c r="Z5422" s="5"/>
      <c r="AA5422" s="5" t="str">
        <f>IF(ActividadesCom[[#This Row],[NIVEL 4]]&lt;&gt;0,VLOOKUP(ActividadesCom[[#This Row],[NIVEL 4]],Catálogo!A:B,2,FALSE),"")</f>
        <v/>
      </c>
      <c r="AB5422" s="5"/>
      <c r="AC5422" s="6"/>
      <c r="AD5422" s="5"/>
      <c r="AE5422" s="5"/>
      <c r="AF5422" s="5" t="str">
        <f>IF(ActividadesCom[[#This Row],[NIVEL 5]]&lt;&gt;0,VLOOKUP(ActividadesCom[[#This Row],[NIVEL 5]],Catálogo!A:B,2,FALSE),"")</f>
        <v/>
      </c>
      <c r="AG5422" s="5"/>
    </row>
    <row r="5423" spans="1:33" ht="28.5" customHeight="1" x14ac:dyDescent="0.25">
      <c r="A5423" s="7">
        <v>26470348</v>
      </c>
      <c r="B5423" s="10" t="str">
        <f>VLOOKUP(ActividadesCom[[#This Row],[NO. DE CONTROL]],'LISTADO ESTUDIANTES'!A:C,2,FALSE)</f>
        <v>JIMENEZ MEDINA BETSY JUDITH</v>
      </c>
      <c r="C5423" s="6" t="str">
        <f>VLOOKUP(ActividadesCom[[#This Row],[NO. DE CONTROL]],'LISTADO ESTUDIANTES'!A:C,3,FALSE)</f>
        <v>INGENIERIA QUIMICA</v>
      </c>
      <c r="D5423" s="5" t="str">
        <f>VLOOKUP(ActividadesCom[[#This Row],[NO. DE CONTROL]],'LISTADO ESTUDIANTES'!A:D,4,FALSE)</f>
        <v>ACTIVO(A)</v>
      </c>
      <c r="E5423" s="7">
        <f>SUM(ActividadesCom[[#This Row],[CRÉD. 1]],ActividadesCom[[#This Row],[CRÉD. 2]],ActividadesCom[[#This Row],[CRÉD. 3]],ActividadesCom[[#This Row],[CRÉD. 4]],ActividadesCom[[#This Row],[CRÉD. 5]])</f>
        <v>0</v>
      </c>
      <c r="F5423" s="5" t="str">
        <f>IF(ActividadesCom[[#This Row],[ÚLTIMO SEMESTRE CON CRÉDITOS]]&gt;0,ROUND(AVERAGE(ActividadesCom[[#This Row],[VALOR NIVEL 5]],ActividadesCom[[#This Row],[VALOR NIVEL 4]],ActividadesCom[[#This Row],[VALOR NIVEL 3]],ActividadesCom[[#This Row],[VALOR NIVEL 2]],ActividadesCom[[#This Row],[VALOR NIVEL 1]]),0),"")</f>
        <v/>
      </c>
      <c r="G5423" s="7" t="str">
        <f>IF(ActividadesCom[[#This Row],[PROMEDIO]]="","",IF(ActividadesCom[[#This Row],[PROMEDIO]]&gt;=4,"EXCELENTE",IF(ActividadesCom[[#This Row],[PROMEDIO]]&gt;=3,"NOTABLE",IF(ActividadesCom[[#This Row],[PROMEDIO]]&gt;=2,"BUENO",IF(ActividadesCom[[#This Row],[PROMEDIO]]=1,"SUFICIENTE","")))))</f>
        <v/>
      </c>
      <c r="H5423" s="5">
        <f>MAX(ActividadesCom[[#This Row],[PERÍODO 1]],ActividadesCom[[#This Row],[PERÍODO 2]],ActividadesCom[[#This Row],[PERÍODO 3]],ActividadesCom[[#This Row],[PERÍODO 4]],ActividadesCom[[#This Row],[PERÍODO 5]])</f>
        <v>0</v>
      </c>
      <c r="I5423" s="6"/>
      <c r="J5423" s="5"/>
      <c r="K5423" s="5"/>
      <c r="L5423" s="5" t="str">
        <f>IF(ActividadesCom[[#This Row],[NIVEL 1]]&lt;&gt;0,VLOOKUP(ActividadesCom[[#This Row],[NIVEL 1]],Catálogo!A:B,2,FALSE),"")</f>
        <v/>
      </c>
      <c r="M5423" s="5"/>
      <c r="N5423" s="6"/>
      <c r="O5423" s="5"/>
      <c r="P5423" s="5"/>
      <c r="Q5423" s="5" t="str">
        <f>IF(ActividadesCom[[#This Row],[NIVEL 2]]&lt;&gt;0,VLOOKUP(ActividadesCom[[#This Row],[NIVEL 2]],Catálogo!A:B,2,FALSE),"")</f>
        <v/>
      </c>
      <c r="R5423" s="5"/>
      <c r="S5423" s="6"/>
      <c r="T5423" s="5"/>
      <c r="U5423" s="5"/>
      <c r="V5423" s="5" t="str">
        <f>IF(ActividadesCom[[#This Row],[NIVEL 3]]&lt;&gt;0,VLOOKUP(ActividadesCom[[#This Row],[NIVEL 3]],Catálogo!A:B,2,FALSE),"")</f>
        <v/>
      </c>
      <c r="W5423" s="5"/>
      <c r="X5423" s="6"/>
      <c r="Y5423" s="5"/>
      <c r="Z5423" s="5"/>
      <c r="AA5423" s="5" t="str">
        <f>IF(ActividadesCom[[#This Row],[NIVEL 4]]&lt;&gt;0,VLOOKUP(ActividadesCom[[#This Row],[NIVEL 4]],Catálogo!A:B,2,FALSE),"")</f>
        <v/>
      </c>
      <c r="AB5423" s="5"/>
      <c r="AC5423" s="6"/>
      <c r="AD5423" s="5"/>
      <c r="AE5423" s="5"/>
      <c r="AF5423" s="5" t="str">
        <f>IF(ActividadesCom[[#This Row],[NIVEL 5]]&lt;&gt;0,VLOOKUP(ActividadesCom[[#This Row],[NIVEL 5]],Catálogo!A:B,2,FALSE),"")</f>
        <v/>
      </c>
      <c r="AG5423" s="5"/>
    </row>
    <row r="5424" spans="1:33" ht="28.5" customHeight="1" x14ac:dyDescent="0.25">
      <c r="A5424" s="7">
        <v>26470349</v>
      </c>
      <c r="B5424" s="10" t="str">
        <f>VLOOKUP(ActividadesCom[[#This Row],[NO. DE CONTROL]],'LISTADO ESTUDIANTES'!A:C,2,FALSE)</f>
        <v>NOVELO UC AXEL ALEJANDRO</v>
      </c>
      <c r="C5424" s="6" t="str">
        <f>VLOOKUP(ActividadesCom[[#This Row],[NO. DE CONTROL]],'LISTADO ESTUDIANTES'!A:C,3,FALSE)</f>
        <v>INGENIERIA QUIMICA</v>
      </c>
      <c r="D5424" s="5" t="str">
        <f>VLOOKUP(ActividadesCom[[#This Row],[NO. DE CONTROL]],'LISTADO ESTUDIANTES'!A:D,4,FALSE)</f>
        <v>ACTIVO(A)</v>
      </c>
      <c r="E5424" s="7">
        <f>SUM(ActividadesCom[[#This Row],[CRÉD. 1]],ActividadesCom[[#This Row],[CRÉD. 2]],ActividadesCom[[#This Row],[CRÉD. 3]],ActividadesCom[[#This Row],[CRÉD. 4]],ActividadesCom[[#This Row],[CRÉD. 5]])</f>
        <v>0</v>
      </c>
      <c r="F5424" s="5" t="str">
        <f>IF(ActividadesCom[[#This Row],[ÚLTIMO SEMESTRE CON CRÉDITOS]]&gt;0,ROUND(AVERAGE(ActividadesCom[[#This Row],[VALOR NIVEL 5]],ActividadesCom[[#This Row],[VALOR NIVEL 4]],ActividadesCom[[#This Row],[VALOR NIVEL 3]],ActividadesCom[[#This Row],[VALOR NIVEL 2]],ActividadesCom[[#This Row],[VALOR NIVEL 1]]),0),"")</f>
        <v/>
      </c>
      <c r="G5424" s="7" t="str">
        <f>IF(ActividadesCom[[#This Row],[PROMEDIO]]="","",IF(ActividadesCom[[#This Row],[PROMEDIO]]&gt;=4,"EXCELENTE",IF(ActividadesCom[[#This Row],[PROMEDIO]]&gt;=3,"NOTABLE",IF(ActividadesCom[[#This Row],[PROMEDIO]]&gt;=2,"BUENO",IF(ActividadesCom[[#This Row],[PROMEDIO]]=1,"SUFICIENTE","")))))</f>
        <v/>
      </c>
      <c r="H5424" s="5">
        <f>MAX(ActividadesCom[[#This Row],[PERÍODO 1]],ActividadesCom[[#This Row],[PERÍODO 2]],ActividadesCom[[#This Row],[PERÍODO 3]],ActividadesCom[[#This Row],[PERÍODO 4]],ActividadesCom[[#This Row],[PERÍODO 5]])</f>
        <v>0</v>
      </c>
      <c r="I5424" s="6"/>
      <c r="J5424" s="5"/>
      <c r="K5424" s="5"/>
      <c r="L5424" s="5" t="str">
        <f>IF(ActividadesCom[[#This Row],[NIVEL 1]]&lt;&gt;0,VLOOKUP(ActividadesCom[[#This Row],[NIVEL 1]],Catálogo!A:B,2,FALSE),"")</f>
        <v/>
      </c>
      <c r="M5424" s="5"/>
      <c r="N5424" s="6"/>
      <c r="O5424" s="5"/>
      <c r="P5424" s="5"/>
      <c r="Q5424" s="5" t="str">
        <f>IF(ActividadesCom[[#This Row],[NIVEL 2]]&lt;&gt;0,VLOOKUP(ActividadesCom[[#This Row],[NIVEL 2]],Catálogo!A:B,2,FALSE),"")</f>
        <v/>
      </c>
      <c r="R5424" s="5"/>
      <c r="S5424" s="6"/>
      <c r="T5424" s="5"/>
      <c r="U5424" s="5"/>
      <c r="V5424" s="5" t="str">
        <f>IF(ActividadesCom[[#This Row],[NIVEL 3]]&lt;&gt;0,VLOOKUP(ActividadesCom[[#This Row],[NIVEL 3]],Catálogo!A:B,2,FALSE),"")</f>
        <v/>
      </c>
      <c r="W5424" s="5"/>
      <c r="X5424" s="6"/>
      <c r="Y5424" s="5"/>
      <c r="Z5424" s="5"/>
      <c r="AA5424" s="5" t="str">
        <f>IF(ActividadesCom[[#This Row],[NIVEL 4]]&lt;&gt;0,VLOOKUP(ActividadesCom[[#This Row],[NIVEL 4]],Catálogo!A:B,2,FALSE),"")</f>
        <v/>
      </c>
      <c r="AB5424" s="5"/>
      <c r="AC5424" s="6"/>
      <c r="AD5424" s="5"/>
      <c r="AE5424" s="5"/>
      <c r="AF5424" s="5" t="str">
        <f>IF(ActividadesCom[[#This Row],[NIVEL 5]]&lt;&gt;0,VLOOKUP(ActividadesCom[[#This Row],[NIVEL 5]],Catálogo!A:B,2,FALSE),"")</f>
        <v/>
      </c>
      <c r="AG5424" s="5"/>
    </row>
    <row r="5425" spans="1:33" ht="28.5" customHeight="1" x14ac:dyDescent="0.25">
      <c r="A5425" s="7">
        <v>26470350</v>
      </c>
      <c r="B5425" s="10" t="str">
        <f>VLOOKUP(ActividadesCom[[#This Row],[NO. DE CONTROL]],'LISTADO ESTUDIANTES'!A:C,2,FALSE)</f>
        <v>PECH GOMEZ KARLA YAMILE</v>
      </c>
      <c r="C5425" s="6" t="str">
        <f>VLOOKUP(ActividadesCom[[#This Row],[NO. DE CONTROL]],'LISTADO ESTUDIANTES'!A:C,3,FALSE)</f>
        <v>INGENIERIA QUIMICA</v>
      </c>
      <c r="D5425" s="5" t="str">
        <f>VLOOKUP(ActividadesCom[[#This Row],[NO. DE CONTROL]],'LISTADO ESTUDIANTES'!A:D,4,FALSE)</f>
        <v>ACTIVO(A)</v>
      </c>
      <c r="E5425" s="7">
        <f>SUM(ActividadesCom[[#This Row],[CRÉD. 1]],ActividadesCom[[#This Row],[CRÉD. 2]],ActividadesCom[[#This Row],[CRÉD. 3]],ActividadesCom[[#This Row],[CRÉD. 4]],ActividadesCom[[#This Row],[CRÉD. 5]])</f>
        <v>0</v>
      </c>
      <c r="F5425" s="5" t="str">
        <f>IF(ActividadesCom[[#This Row],[ÚLTIMO SEMESTRE CON CRÉDITOS]]&gt;0,ROUND(AVERAGE(ActividadesCom[[#This Row],[VALOR NIVEL 5]],ActividadesCom[[#This Row],[VALOR NIVEL 4]],ActividadesCom[[#This Row],[VALOR NIVEL 3]],ActividadesCom[[#This Row],[VALOR NIVEL 2]],ActividadesCom[[#This Row],[VALOR NIVEL 1]]),0),"")</f>
        <v/>
      </c>
      <c r="G5425" s="7" t="str">
        <f>IF(ActividadesCom[[#This Row],[PROMEDIO]]="","",IF(ActividadesCom[[#This Row],[PROMEDIO]]&gt;=4,"EXCELENTE",IF(ActividadesCom[[#This Row],[PROMEDIO]]&gt;=3,"NOTABLE",IF(ActividadesCom[[#This Row],[PROMEDIO]]&gt;=2,"BUENO",IF(ActividadesCom[[#This Row],[PROMEDIO]]=1,"SUFICIENTE","")))))</f>
        <v/>
      </c>
      <c r="H5425" s="5">
        <f>MAX(ActividadesCom[[#This Row],[PERÍODO 1]],ActividadesCom[[#This Row],[PERÍODO 2]],ActividadesCom[[#This Row],[PERÍODO 3]],ActividadesCom[[#This Row],[PERÍODO 4]],ActividadesCom[[#This Row],[PERÍODO 5]])</f>
        <v>0</v>
      </c>
      <c r="I5425" s="6"/>
      <c r="J5425" s="5"/>
      <c r="K5425" s="5"/>
      <c r="L5425" s="5" t="str">
        <f>IF(ActividadesCom[[#This Row],[NIVEL 1]]&lt;&gt;0,VLOOKUP(ActividadesCom[[#This Row],[NIVEL 1]],Catálogo!A:B,2,FALSE),"")</f>
        <v/>
      </c>
      <c r="M5425" s="5"/>
      <c r="N5425" s="6"/>
      <c r="O5425" s="5"/>
      <c r="P5425" s="5"/>
      <c r="Q5425" s="5" t="str">
        <f>IF(ActividadesCom[[#This Row],[NIVEL 2]]&lt;&gt;0,VLOOKUP(ActividadesCom[[#This Row],[NIVEL 2]],Catálogo!A:B,2,FALSE),"")</f>
        <v/>
      </c>
      <c r="R5425" s="5"/>
      <c r="S5425" s="6"/>
      <c r="T5425" s="5"/>
      <c r="U5425" s="5"/>
      <c r="V5425" s="5" t="str">
        <f>IF(ActividadesCom[[#This Row],[NIVEL 3]]&lt;&gt;0,VLOOKUP(ActividadesCom[[#This Row],[NIVEL 3]],Catálogo!A:B,2,FALSE),"")</f>
        <v/>
      </c>
      <c r="W5425" s="5"/>
      <c r="X5425" s="6"/>
      <c r="Y5425" s="5"/>
      <c r="Z5425" s="5"/>
      <c r="AA5425" s="5" t="str">
        <f>IF(ActividadesCom[[#This Row],[NIVEL 4]]&lt;&gt;0,VLOOKUP(ActividadesCom[[#This Row],[NIVEL 4]],Catálogo!A:B,2,FALSE),"")</f>
        <v/>
      </c>
      <c r="AB5425" s="5"/>
      <c r="AC5425" s="6"/>
      <c r="AD5425" s="5"/>
      <c r="AE5425" s="5"/>
      <c r="AF5425" s="5" t="str">
        <f>IF(ActividadesCom[[#This Row],[NIVEL 5]]&lt;&gt;0,VLOOKUP(ActividadesCom[[#This Row],[NIVEL 5]],Catálogo!A:B,2,FALSE),"")</f>
        <v/>
      </c>
      <c r="AG5425" s="5"/>
    </row>
    <row r="5426" spans="1:33" ht="28.5" customHeight="1" x14ac:dyDescent="0.25">
      <c r="A5426" s="7">
        <v>26470351</v>
      </c>
      <c r="B5426" s="10" t="str">
        <f>VLOOKUP(ActividadesCom[[#This Row],[NO. DE CONTROL]],'LISTADO ESTUDIANTES'!A:C,2,FALSE)</f>
        <v>RODRIGUEZ SEGURA GISELLE BEATRIZ</v>
      </c>
      <c r="C5426" s="6" t="str">
        <f>VLOOKUP(ActividadesCom[[#This Row],[NO. DE CONTROL]],'LISTADO ESTUDIANTES'!A:C,3,FALSE)</f>
        <v>INGENIERIA QUIMICA</v>
      </c>
      <c r="D5426" s="5" t="str">
        <f>VLOOKUP(ActividadesCom[[#This Row],[NO. DE CONTROL]],'LISTADO ESTUDIANTES'!A:D,4,FALSE)</f>
        <v>ACTIVO(A)</v>
      </c>
      <c r="E5426" s="7">
        <f>SUM(ActividadesCom[[#This Row],[CRÉD. 1]],ActividadesCom[[#This Row],[CRÉD. 2]],ActividadesCom[[#This Row],[CRÉD. 3]],ActividadesCom[[#This Row],[CRÉD. 4]],ActividadesCom[[#This Row],[CRÉD. 5]])</f>
        <v>0</v>
      </c>
      <c r="F5426" s="5" t="str">
        <f>IF(ActividadesCom[[#This Row],[ÚLTIMO SEMESTRE CON CRÉDITOS]]&gt;0,ROUND(AVERAGE(ActividadesCom[[#This Row],[VALOR NIVEL 5]],ActividadesCom[[#This Row],[VALOR NIVEL 4]],ActividadesCom[[#This Row],[VALOR NIVEL 3]],ActividadesCom[[#This Row],[VALOR NIVEL 2]],ActividadesCom[[#This Row],[VALOR NIVEL 1]]),0),"")</f>
        <v/>
      </c>
      <c r="G5426" s="7" t="str">
        <f>IF(ActividadesCom[[#This Row],[PROMEDIO]]="","",IF(ActividadesCom[[#This Row],[PROMEDIO]]&gt;=4,"EXCELENTE",IF(ActividadesCom[[#This Row],[PROMEDIO]]&gt;=3,"NOTABLE",IF(ActividadesCom[[#This Row],[PROMEDIO]]&gt;=2,"BUENO",IF(ActividadesCom[[#This Row],[PROMEDIO]]=1,"SUFICIENTE","")))))</f>
        <v/>
      </c>
      <c r="H5426" s="5">
        <f>MAX(ActividadesCom[[#This Row],[PERÍODO 1]],ActividadesCom[[#This Row],[PERÍODO 2]],ActividadesCom[[#This Row],[PERÍODO 3]],ActividadesCom[[#This Row],[PERÍODO 4]],ActividadesCom[[#This Row],[PERÍODO 5]])</f>
        <v>0</v>
      </c>
      <c r="I5426" s="6"/>
      <c r="J5426" s="5"/>
      <c r="K5426" s="5"/>
      <c r="L5426" s="5" t="str">
        <f>IF(ActividadesCom[[#This Row],[NIVEL 1]]&lt;&gt;0,VLOOKUP(ActividadesCom[[#This Row],[NIVEL 1]],Catálogo!A:B,2,FALSE),"")</f>
        <v/>
      </c>
      <c r="M5426" s="5"/>
      <c r="N5426" s="6"/>
      <c r="O5426" s="5"/>
      <c r="P5426" s="5"/>
      <c r="Q5426" s="5" t="str">
        <f>IF(ActividadesCom[[#This Row],[NIVEL 2]]&lt;&gt;0,VLOOKUP(ActividadesCom[[#This Row],[NIVEL 2]],Catálogo!A:B,2,FALSE),"")</f>
        <v/>
      </c>
      <c r="R5426" s="5"/>
      <c r="S5426" s="6"/>
      <c r="T5426" s="5"/>
      <c r="U5426" s="5"/>
      <c r="V5426" s="5" t="str">
        <f>IF(ActividadesCom[[#This Row],[NIVEL 3]]&lt;&gt;0,VLOOKUP(ActividadesCom[[#This Row],[NIVEL 3]],Catálogo!A:B,2,FALSE),"")</f>
        <v/>
      </c>
      <c r="W5426" s="5"/>
      <c r="X5426" s="6"/>
      <c r="Y5426" s="5"/>
      <c r="Z5426" s="5"/>
      <c r="AA5426" s="5" t="str">
        <f>IF(ActividadesCom[[#This Row],[NIVEL 4]]&lt;&gt;0,VLOOKUP(ActividadesCom[[#This Row],[NIVEL 4]],Catálogo!A:B,2,FALSE),"")</f>
        <v/>
      </c>
      <c r="AB5426" s="5"/>
      <c r="AC5426" s="6"/>
      <c r="AD5426" s="5"/>
      <c r="AE5426" s="5"/>
      <c r="AF5426" s="5" t="str">
        <f>IF(ActividadesCom[[#This Row],[NIVEL 5]]&lt;&gt;0,VLOOKUP(ActividadesCom[[#This Row],[NIVEL 5]],Catálogo!A:B,2,FALSE),"")</f>
        <v/>
      </c>
      <c r="AG5426" s="5"/>
    </row>
    <row r="5427" spans="1:33" ht="28.5" customHeight="1" x14ac:dyDescent="0.25">
      <c r="A5427" s="7">
        <v>26470352</v>
      </c>
      <c r="B5427" s="10" t="str">
        <f>VLOOKUP(ActividadesCom[[#This Row],[NO. DE CONTROL]],'LISTADO ESTUDIANTES'!A:C,2,FALSE)</f>
        <v>ALEGRE VARGAS ROGELIO ALEXANDER</v>
      </c>
      <c r="C5427" s="6" t="str">
        <f>VLOOKUP(ActividadesCom[[#This Row],[NO. DE CONTROL]],'LISTADO ESTUDIANTES'!A:C,3,FALSE)</f>
        <v>ARQUITECTURA</v>
      </c>
      <c r="D5427" s="5" t="str">
        <f>VLOOKUP(ActividadesCom[[#This Row],[NO. DE CONTROL]],'LISTADO ESTUDIANTES'!A:D,4,FALSE)</f>
        <v>ACTIVO(A)</v>
      </c>
      <c r="E5427" s="7">
        <f>SUM(ActividadesCom[[#This Row],[CRÉD. 1]],ActividadesCom[[#This Row],[CRÉD. 2]],ActividadesCom[[#This Row],[CRÉD. 3]],ActividadesCom[[#This Row],[CRÉD. 4]],ActividadesCom[[#This Row],[CRÉD. 5]])</f>
        <v>0</v>
      </c>
      <c r="F5427" s="5" t="str">
        <f>IF(ActividadesCom[[#This Row],[ÚLTIMO SEMESTRE CON CRÉDITOS]]&gt;0,ROUND(AVERAGE(ActividadesCom[[#This Row],[VALOR NIVEL 5]],ActividadesCom[[#This Row],[VALOR NIVEL 4]],ActividadesCom[[#This Row],[VALOR NIVEL 3]],ActividadesCom[[#This Row],[VALOR NIVEL 2]],ActividadesCom[[#This Row],[VALOR NIVEL 1]]),0),"")</f>
        <v/>
      </c>
      <c r="G5427" s="7" t="str">
        <f>IF(ActividadesCom[[#This Row],[PROMEDIO]]="","",IF(ActividadesCom[[#This Row],[PROMEDIO]]&gt;=4,"EXCELENTE",IF(ActividadesCom[[#This Row],[PROMEDIO]]&gt;=3,"NOTABLE",IF(ActividadesCom[[#This Row],[PROMEDIO]]&gt;=2,"BUENO",IF(ActividadesCom[[#This Row],[PROMEDIO]]=1,"SUFICIENTE","")))))</f>
        <v/>
      </c>
      <c r="H5427" s="5">
        <f>MAX(ActividadesCom[[#This Row],[PERÍODO 1]],ActividadesCom[[#This Row],[PERÍODO 2]],ActividadesCom[[#This Row],[PERÍODO 3]],ActividadesCom[[#This Row],[PERÍODO 4]],ActividadesCom[[#This Row],[PERÍODO 5]])</f>
        <v>0</v>
      </c>
      <c r="I5427" s="6"/>
      <c r="J5427" s="5"/>
      <c r="K5427" s="5"/>
      <c r="L5427" s="5" t="str">
        <f>IF(ActividadesCom[[#This Row],[NIVEL 1]]&lt;&gt;0,VLOOKUP(ActividadesCom[[#This Row],[NIVEL 1]],Catálogo!A:B,2,FALSE),"")</f>
        <v/>
      </c>
      <c r="M5427" s="5"/>
      <c r="N5427" s="6"/>
      <c r="O5427" s="5"/>
      <c r="P5427" s="5"/>
      <c r="Q5427" s="5" t="str">
        <f>IF(ActividadesCom[[#This Row],[NIVEL 2]]&lt;&gt;0,VLOOKUP(ActividadesCom[[#This Row],[NIVEL 2]],Catálogo!A:B,2,FALSE),"")</f>
        <v/>
      </c>
      <c r="R5427" s="5"/>
      <c r="S5427" s="6"/>
      <c r="T5427" s="5"/>
      <c r="U5427" s="5"/>
      <c r="V5427" s="5" t="str">
        <f>IF(ActividadesCom[[#This Row],[NIVEL 3]]&lt;&gt;0,VLOOKUP(ActividadesCom[[#This Row],[NIVEL 3]],Catálogo!A:B,2,FALSE),"")</f>
        <v/>
      </c>
      <c r="W5427" s="5"/>
      <c r="X5427" s="6"/>
      <c r="Y5427" s="5"/>
      <c r="Z5427" s="5"/>
      <c r="AA5427" s="5" t="str">
        <f>IF(ActividadesCom[[#This Row],[NIVEL 4]]&lt;&gt;0,VLOOKUP(ActividadesCom[[#This Row],[NIVEL 4]],Catálogo!A:B,2,FALSE),"")</f>
        <v/>
      </c>
      <c r="AB5427" s="5"/>
      <c r="AC5427" s="6"/>
      <c r="AD5427" s="5"/>
      <c r="AE5427" s="5"/>
      <c r="AF5427" s="5" t="str">
        <f>IF(ActividadesCom[[#This Row],[NIVEL 5]]&lt;&gt;0,VLOOKUP(ActividadesCom[[#This Row],[NIVEL 5]],Catálogo!A:B,2,FALSE),"")</f>
        <v/>
      </c>
      <c r="AG5427" s="5"/>
    </row>
    <row r="5428" spans="1:33" ht="28.5" customHeight="1" x14ac:dyDescent="0.25">
      <c r="A5428" s="7">
        <v>26470353</v>
      </c>
      <c r="B5428" s="10" t="str">
        <f>VLOOKUP(ActividadesCom[[#This Row],[NO. DE CONTROL]],'LISTADO ESTUDIANTES'!A:C,2,FALSE)</f>
        <v>MENA HERNANDEZ ADRIAN ASAEL</v>
      </c>
      <c r="C5428" s="6" t="str">
        <f>VLOOKUP(ActividadesCom[[#This Row],[NO. DE CONTROL]],'LISTADO ESTUDIANTES'!A:C,3,FALSE)</f>
        <v>ARQUITECTURA</v>
      </c>
      <c r="D5428" s="5" t="str">
        <f>VLOOKUP(ActividadesCom[[#This Row],[NO. DE CONTROL]],'LISTADO ESTUDIANTES'!A:D,4,FALSE)</f>
        <v>ACTIVO(A)</v>
      </c>
      <c r="E5428" s="7">
        <f>SUM(ActividadesCom[[#This Row],[CRÉD. 1]],ActividadesCom[[#This Row],[CRÉD. 2]],ActividadesCom[[#This Row],[CRÉD. 3]],ActividadesCom[[#This Row],[CRÉD. 4]],ActividadesCom[[#This Row],[CRÉD. 5]])</f>
        <v>0</v>
      </c>
      <c r="F5428" s="5" t="str">
        <f>IF(ActividadesCom[[#This Row],[ÚLTIMO SEMESTRE CON CRÉDITOS]]&gt;0,ROUND(AVERAGE(ActividadesCom[[#This Row],[VALOR NIVEL 5]],ActividadesCom[[#This Row],[VALOR NIVEL 4]],ActividadesCom[[#This Row],[VALOR NIVEL 3]],ActividadesCom[[#This Row],[VALOR NIVEL 2]],ActividadesCom[[#This Row],[VALOR NIVEL 1]]),0),"")</f>
        <v/>
      </c>
      <c r="G5428" s="7" t="str">
        <f>IF(ActividadesCom[[#This Row],[PROMEDIO]]="","",IF(ActividadesCom[[#This Row],[PROMEDIO]]&gt;=4,"EXCELENTE",IF(ActividadesCom[[#This Row],[PROMEDIO]]&gt;=3,"NOTABLE",IF(ActividadesCom[[#This Row],[PROMEDIO]]&gt;=2,"BUENO",IF(ActividadesCom[[#This Row],[PROMEDIO]]=1,"SUFICIENTE","")))))</f>
        <v/>
      </c>
      <c r="H5428" s="5">
        <f>MAX(ActividadesCom[[#This Row],[PERÍODO 1]],ActividadesCom[[#This Row],[PERÍODO 2]],ActividadesCom[[#This Row],[PERÍODO 3]],ActividadesCom[[#This Row],[PERÍODO 4]],ActividadesCom[[#This Row],[PERÍODO 5]])</f>
        <v>0</v>
      </c>
      <c r="I5428" s="6"/>
      <c r="J5428" s="5"/>
      <c r="K5428" s="5"/>
      <c r="L5428" s="5" t="str">
        <f>IF(ActividadesCom[[#This Row],[NIVEL 1]]&lt;&gt;0,VLOOKUP(ActividadesCom[[#This Row],[NIVEL 1]],Catálogo!A:B,2,FALSE),"")</f>
        <v/>
      </c>
      <c r="M5428" s="5"/>
      <c r="N5428" s="6"/>
      <c r="O5428" s="5"/>
      <c r="P5428" s="5"/>
      <c r="Q5428" s="5" t="str">
        <f>IF(ActividadesCom[[#This Row],[NIVEL 2]]&lt;&gt;0,VLOOKUP(ActividadesCom[[#This Row],[NIVEL 2]],Catálogo!A:B,2,FALSE),"")</f>
        <v/>
      </c>
      <c r="R5428" s="5"/>
      <c r="S5428" s="6"/>
      <c r="T5428" s="5"/>
      <c r="U5428" s="5"/>
      <c r="V5428" s="5" t="str">
        <f>IF(ActividadesCom[[#This Row],[NIVEL 3]]&lt;&gt;0,VLOOKUP(ActividadesCom[[#This Row],[NIVEL 3]],Catálogo!A:B,2,FALSE),"")</f>
        <v/>
      </c>
      <c r="W5428" s="5"/>
      <c r="X5428" s="6"/>
      <c r="Y5428" s="5"/>
      <c r="Z5428" s="5"/>
      <c r="AA5428" s="5" t="str">
        <f>IF(ActividadesCom[[#This Row],[NIVEL 4]]&lt;&gt;0,VLOOKUP(ActividadesCom[[#This Row],[NIVEL 4]],Catálogo!A:B,2,FALSE),"")</f>
        <v/>
      </c>
      <c r="AB5428" s="5"/>
      <c r="AC5428" s="6"/>
      <c r="AD5428" s="5"/>
      <c r="AE5428" s="5"/>
      <c r="AF5428" s="5" t="str">
        <f>IF(ActividadesCom[[#This Row],[NIVEL 5]]&lt;&gt;0,VLOOKUP(ActividadesCom[[#This Row],[NIVEL 5]],Catálogo!A:B,2,FALSE),"")</f>
        <v/>
      </c>
      <c r="AG5428" s="5"/>
    </row>
    <row r="5429" spans="1:33" ht="28.5" customHeight="1" x14ac:dyDescent="0.25">
      <c r="A5429" s="7">
        <v>26470354</v>
      </c>
      <c r="B5429" s="10" t="str">
        <f>VLOOKUP(ActividadesCom[[#This Row],[NO. DE CONTROL]],'LISTADO ESTUDIANTES'!A:C,2,FALSE)</f>
        <v>GARFIAS TERRONES BRAULIO GABRIEL</v>
      </c>
      <c r="C5429" s="6" t="str">
        <f>VLOOKUP(ActividadesCom[[#This Row],[NO. DE CONTROL]],'LISTADO ESTUDIANTES'!A:C,3,FALSE)</f>
        <v>CONTADOR PUBLICO</v>
      </c>
      <c r="D5429" s="5" t="str">
        <f>VLOOKUP(ActividadesCom[[#This Row],[NO. DE CONTROL]],'LISTADO ESTUDIANTES'!A:D,4,FALSE)</f>
        <v>ACTIVO(A)</v>
      </c>
      <c r="E5429" s="7">
        <f>SUM(ActividadesCom[[#This Row],[CRÉD. 1]],ActividadesCom[[#This Row],[CRÉD. 2]],ActividadesCom[[#This Row],[CRÉD. 3]],ActividadesCom[[#This Row],[CRÉD. 4]],ActividadesCom[[#This Row],[CRÉD. 5]])</f>
        <v>0</v>
      </c>
      <c r="F5429" s="5" t="str">
        <f>IF(ActividadesCom[[#This Row],[ÚLTIMO SEMESTRE CON CRÉDITOS]]&gt;0,ROUND(AVERAGE(ActividadesCom[[#This Row],[VALOR NIVEL 5]],ActividadesCom[[#This Row],[VALOR NIVEL 4]],ActividadesCom[[#This Row],[VALOR NIVEL 3]],ActividadesCom[[#This Row],[VALOR NIVEL 2]],ActividadesCom[[#This Row],[VALOR NIVEL 1]]),0),"")</f>
        <v/>
      </c>
      <c r="G5429" s="7" t="str">
        <f>IF(ActividadesCom[[#This Row],[PROMEDIO]]="","",IF(ActividadesCom[[#This Row],[PROMEDIO]]&gt;=4,"EXCELENTE",IF(ActividadesCom[[#This Row],[PROMEDIO]]&gt;=3,"NOTABLE",IF(ActividadesCom[[#This Row],[PROMEDIO]]&gt;=2,"BUENO",IF(ActividadesCom[[#This Row],[PROMEDIO]]=1,"SUFICIENTE","")))))</f>
        <v/>
      </c>
      <c r="H5429" s="5">
        <f>MAX(ActividadesCom[[#This Row],[PERÍODO 1]],ActividadesCom[[#This Row],[PERÍODO 2]],ActividadesCom[[#This Row],[PERÍODO 3]],ActividadesCom[[#This Row],[PERÍODO 4]],ActividadesCom[[#This Row],[PERÍODO 5]])</f>
        <v>0</v>
      </c>
      <c r="I5429" s="6"/>
      <c r="J5429" s="5"/>
      <c r="K5429" s="5"/>
      <c r="L5429" s="5" t="str">
        <f>IF(ActividadesCom[[#This Row],[NIVEL 1]]&lt;&gt;0,VLOOKUP(ActividadesCom[[#This Row],[NIVEL 1]],Catálogo!A:B,2,FALSE),"")</f>
        <v/>
      </c>
      <c r="M5429" s="5"/>
      <c r="N5429" s="6"/>
      <c r="O5429" s="5"/>
      <c r="P5429" s="5"/>
      <c r="Q5429" s="5" t="str">
        <f>IF(ActividadesCom[[#This Row],[NIVEL 2]]&lt;&gt;0,VLOOKUP(ActividadesCom[[#This Row],[NIVEL 2]],Catálogo!A:B,2,FALSE),"")</f>
        <v/>
      </c>
      <c r="R5429" s="5"/>
      <c r="S5429" s="6"/>
      <c r="T5429" s="5"/>
      <c r="U5429" s="5"/>
      <c r="V5429" s="5" t="str">
        <f>IF(ActividadesCom[[#This Row],[NIVEL 3]]&lt;&gt;0,VLOOKUP(ActividadesCom[[#This Row],[NIVEL 3]],Catálogo!A:B,2,FALSE),"")</f>
        <v/>
      </c>
      <c r="W5429" s="5"/>
      <c r="X5429" s="6"/>
      <c r="Y5429" s="5"/>
      <c r="Z5429" s="5"/>
      <c r="AA5429" s="5" t="str">
        <f>IF(ActividadesCom[[#This Row],[NIVEL 4]]&lt;&gt;0,VLOOKUP(ActividadesCom[[#This Row],[NIVEL 4]],Catálogo!A:B,2,FALSE),"")</f>
        <v/>
      </c>
      <c r="AB5429" s="5"/>
      <c r="AC5429" s="6"/>
      <c r="AD5429" s="5"/>
      <c r="AE5429" s="5"/>
      <c r="AF5429" s="5" t="str">
        <f>IF(ActividadesCom[[#This Row],[NIVEL 5]]&lt;&gt;0,VLOOKUP(ActividadesCom[[#This Row],[NIVEL 5]],Catálogo!A:B,2,FALSE),"")</f>
        <v/>
      </c>
      <c r="AG5429" s="5"/>
    </row>
    <row r="5430" spans="1:33" ht="28.5" customHeight="1" x14ac:dyDescent="0.25">
      <c r="A5430" s="7">
        <v>26470355</v>
      </c>
      <c r="B5430" s="10" t="str">
        <f>VLOOKUP(ActividadesCom[[#This Row],[NO. DE CONTROL]],'LISTADO ESTUDIANTES'!A:C,2,FALSE)</f>
        <v>MANZANILLA KEB ROCIO BERENICE</v>
      </c>
      <c r="C5430" s="6" t="str">
        <f>VLOOKUP(ActividadesCom[[#This Row],[NO. DE CONTROL]],'LISTADO ESTUDIANTES'!A:C,3,FALSE)</f>
        <v>CONTADOR PUBLICO</v>
      </c>
      <c r="D5430" s="5" t="str">
        <f>VLOOKUP(ActividadesCom[[#This Row],[NO. DE CONTROL]],'LISTADO ESTUDIANTES'!A:D,4,FALSE)</f>
        <v>ACTIVO(A)</v>
      </c>
      <c r="E5430" s="7">
        <f>SUM(ActividadesCom[[#This Row],[CRÉD. 1]],ActividadesCom[[#This Row],[CRÉD. 2]],ActividadesCom[[#This Row],[CRÉD. 3]],ActividadesCom[[#This Row],[CRÉD. 4]],ActividadesCom[[#This Row],[CRÉD. 5]])</f>
        <v>0</v>
      </c>
      <c r="F5430" s="5" t="str">
        <f>IF(ActividadesCom[[#This Row],[ÚLTIMO SEMESTRE CON CRÉDITOS]]&gt;0,ROUND(AVERAGE(ActividadesCom[[#This Row],[VALOR NIVEL 5]],ActividadesCom[[#This Row],[VALOR NIVEL 4]],ActividadesCom[[#This Row],[VALOR NIVEL 3]],ActividadesCom[[#This Row],[VALOR NIVEL 2]],ActividadesCom[[#This Row],[VALOR NIVEL 1]]),0),"")</f>
        <v/>
      </c>
      <c r="G5430" s="7" t="str">
        <f>IF(ActividadesCom[[#This Row],[PROMEDIO]]="","",IF(ActividadesCom[[#This Row],[PROMEDIO]]&gt;=4,"EXCELENTE",IF(ActividadesCom[[#This Row],[PROMEDIO]]&gt;=3,"NOTABLE",IF(ActividadesCom[[#This Row],[PROMEDIO]]&gt;=2,"BUENO",IF(ActividadesCom[[#This Row],[PROMEDIO]]=1,"SUFICIENTE","")))))</f>
        <v/>
      </c>
      <c r="H5430" s="5">
        <f>MAX(ActividadesCom[[#This Row],[PERÍODO 1]],ActividadesCom[[#This Row],[PERÍODO 2]],ActividadesCom[[#This Row],[PERÍODO 3]],ActividadesCom[[#This Row],[PERÍODO 4]],ActividadesCom[[#This Row],[PERÍODO 5]])</f>
        <v>0</v>
      </c>
      <c r="I5430" s="6"/>
      <c r="J5430" s="5"/>
      <c r="K5430" s="5"/>
      <c r="L5430" s="5" t="str">
        <f>IF(ActividadesCom[[#This Row],[NIVEL 1]]&lt;&gt;0,VLOOKUP(ActividadesCom[[#This Row],[NIVEL 1]],Catálogo!A:B,2,FALSE),"")</f>
        <v/>
      </c>
      <c r="M5430" s="5"/>
      <c r="N5430" s="6"/>
      <c r="O5430" s="5"/>
      <c r="P5430" s="5"/>
      <c r="Q5430" s="5" t="str">
        <f>IF(ActividadesCom[[#This Row],[NIVEL 2]]&lt;&gt;0,VLOOKUP(ActividadesCom[[#This Row],[NIVEL 2]],Catálogo!A:B,2,FALSE),"")</f>
        <v/>
      </c>
      <c r="R5430" s="5"/>
      <c r="S5430" s="6"/>
      <c r="T5430" s="5"/>
      <c r="U5430" s="5"/>
      <c r="V5430" s="5" t="str">
        <f>IF(ActividadesCom[[#This Row],[NIVEL 3]]&lt;&gt;0,VLOOKUP(ActividadesCom[[#This Row],[NIVEL 3]],Catálogo!A:B,2,FALSE),"")</f>
        <v/>
      </c>
      <c r="W5430" s="5"/>
      <c r="X5430" s="6"/>
      <c r="Y5430" s="5"/>
      <c r="Z5430" s="5"/>
      <c r="AA5430" s="5" t="str">
        <f>IF(ActividadesCom[[#This Row],[NIVEL 4]]&lt;&gt;0,VLOOKUP(ActividadesCom[[#This Row],[NIVEL 4]],Catálogo!A:B,2,FALSE),"")</f>
        <v/>
      </c>
      <c r="AB5430" s="5"/>
      <c r="AC5430" s="6"/>
      <c r="AD5430" s="5"/>
      <c r="AE5430" s="5"/>
      <c r="AF5430" s="5" t="str">
        <f>IF(ActividadesCom[[#This Row],[NIVEL 5]]&lt;&gt;0,VLOOKUP(ActividadesCom[[#This Row],[NIVEL 5]],Catálogo!A:B,2,FALSE),"")</f>
        <v/>
      </c>
      <c r="AG5430" s="5"/>
    </row>
    <row r="5431" spans="1:33" ht="28.5" customHeight="1" x14ac:dyDescent="0.25">
      <c r="A5431" s="7">
        <v>26470356</v>
      </c>
      <c r="B5431" s="10" t="str">
        <f>VLOOKUP(ActividadesCom[[#This Row],[NO. DE CONTROL]],'LISTADO ESTUDIANTES'!A:C,2,FALSE)</f>
        <v>PECH RODRIGUEZ ADAILENE MONSERRAT</v>
      </c>
      <c r="C5431" s="6" t="str">
        <f>VLOOKUP(ActividadesCom[[#This Row],[NO. DE CONTROL]],'LISTADO ESTUDIANTES'!A:C,3,FALSE)</f>
        <v>CONTADOR PUBLICO</v>
      </c>
      <c r="D5431" s="5" t="str">
        <f>VLOOKUP(ActividadesCom[[#This Row],[NO. DE CONTROL]],'LISTADO ESTUDIANTES'!A:D,4,FALSE)</f>
        <v>ACTIVO(A)</v>
      </c>
      <c r="E5431" s="7">
        <f>SUM(ActividadesCom[[#This Row],[CRÉD. 1]],ActividadesCom[[#This Row],[CRÉD. 2]],ActividadesCom[[#This Row],[CRÉD. 3]],ActividadesCom[[#This Row],[CRÉD. 4]],ActividadesCom[[#This Row],[CRÉD. 5]])</f>
        <v>0</v>
      </c>
      <c r="F5431" s="5" t="str">
        <f>IF(ActividadesCom[[#This Row],[ÚLTIMO SEMESTRE CON CRÉDITOS]]&gt;0,ROUND(AVERAGE(ActividadesCom[[#This Row],[VALOR NIVEL 5]],ActividadesCom[[#This Row],[VALOR NIVEL 4]],ActividadesCom[[#This Row],[VALOR NIVEL 3]],ActividadesCom[[#This Row],[VALOR NIVEL 2]],ActividadesCom[[#This Row],[VALOR NIVEL 1]]),0),"")</f>
        <v/>
      </c>
      <c r="G5431" s="7" t="str">
        <f>IF(ActividadesCom[[#This Row],[PROMEDIO]]="","",IF(ActividadesCom[[#This Row],[PROMEDIO]]&gt;=4,"EXCELENTE",IF(ActividadesCom[[#This Row],[PROMEDIO]]&gt;=3,"NOTABLE",IF(ActividadesCom[[#This Row],[PROMEDIO]]&gt;=2,"BUENO",IF(ActividadesCom[[#This Row],[PROMEDIO]]=1,"SUFICIENTE","")))))</f>
        <v/>
      </c>
      <c r="H5431" s="5">
        <f>MAX(ActividadesCom[[#This Row],[PERÍODO 1]],ActividadesCom[[#This Row],[PERÍODO 2]],ActividadesCom[[#This Row],[PERÍODO 3]],ActividadesCom[[#This Row],[PERÍODO 4]],ActividadesCom[[#This Row],[PERÍODO 5]])</f>
        <v>0</v>
      </c>
      <c r="I5431" s="6"/>
      <c r="J5431" s="5"/>
      <c r="K5431" s="5"/>
      <c r="L5431" s="5" t="str">
        <f>IF(ActividadesCom[[#This Row],[NIVEL 1]]&lt;&gt;0,VLOOKUP(ActividadesCom[[#This Row],[NIVEL 1]],Catálogo!A:B,2,FALSE),"")</f>
        <v/>
      </c>
      <c r="M5431" s="5"/>
      <c r="N5431" s="6"/>
      <c r="O5431" s="5"/>
      <c r="P5431" s="5"/>
      <c r="Q5431" s="5" t="str">
        <f>IF(ActividadesCom[[#This Row],[NIVEL 2]]&lt;&gt;0,VLOOKUP(ActividadesCom[[#This Row],[NIVEL 2]],Catálogo!A:B,2,FALSE),"")</f>
        <v/>
      </c>
      <c r="R5431" s="5"/>
      <c r="S5431" s="6"/>
      <c r="T5431" s="5"/>
      <c r="U5431" s="5"/>
      <c r="V5431" s="5" t="str">
        <f>IF(ActividadesCom[[#This Row],[NIVEL 3]]&lt;&gt;0,VLOOKUP(ActividadesCom[[#This Row],[NIVEL 3]],Catálogo!A:B,2,FALSE),"")</f>
        <v/>
      </c>
      <c r="W5431" s="5"/>
      <c r="X5431" s="6"/>
      <c r="Y5431" s="5"/>
      <c r="Z5431" s="5"/>
      <c r="AA5431" s="5" t="str">
        <f>IF(ActividadesCom[[#This Row],[NIVEL 4]]&lt;&gt;0,VLOOKUP(ActividadesCom[[#This Row],[NIVEL 4]],Catálogo!A:B,2,FALSE),"")</f>
        <v/>
      </c>
      <c r="AB5431" s="5"/>
      <c r="AC5431" s="6"/>
      <c r="AD5431" s="5"/>
      <c r="AE5431" s="5"/>
      <c r="AF5431" s="5" t="str">
        <f>IF(ActividadesCom[[#This Row],[NIVEL 5]]&lt;&gt;0,VLOOKUP(ActividadesCom[[#This Row],[NIVEL 5]],Catálogo!A:B,2,FALSE),"")</f>
        <v/>
      </c>
      <c r="AG5431" s="5"/>
    </row>
    <row r="5432" spans="1:33" ht="28.5" customHeight="1" x14ac:dyDescent="0.25">
      <c r="A5432" s="7">
        <v>26470357</v>
      </c>
      <c r="B5432" s="10" t="str">
        <f>VLOOKUP(ActividadesCom[[#This Row],[NO. DE CONTROL]],'LISTADO ESTUDIANTES'!A:C,2,FALSE)</f>
        <v>CEN PARRAO ROYER OSMAR</v>
      </c>
      <c r="C5432" s="6" t="str">
        <f>VLOOKUP(ActividadesCom[[#This Row],[NO. DE CONTROL]],'LISTADO ESTUDIANTES'!A:C,3,FALSE)</f>
        <v>INGENIERIA INDUSTRIAL</v>
      </c>
      <c r="D5432" s="5" t="str">
        <f>VLOOKUP(ActividadesCom[[#This Row],[NO. DE CONTROL]],'LISTADO ESTUDIANTES'!A:D,4,FALSE)</f>
        <v>ACTIVO(A)</v>
      </c>
      <c r="E5432" s="7">
        <f>SUM(ActividadesCom[[#This Row],[CRÉD. 1]],ActividadesCom[[#This Row],[CRÉD. 2]],ActividadesCom[[#This Row],[CRÉD. 3]],ActividadesCom[[#This Row],[CRÉD. 4]],ActividadesCom[[#This Row],[CRÉD. 5]])</f>
        <v>0</v>
      </c>
      <c r="F5432" s="5" t="str">
        <f>IF(ActividadesCom[[#This Row],[ÚLTIMO SEMESTRE CON CRÉDITOS]]&gt;0,ROUND(AVERAGE(ActividadesCom[[#This Row],[VALOR NIVEL 5]],ActividadesCom[[#This Row],[VALOR NIVEL 4]],ActividadesCom[[#This Row],[VALOR NIVEL 3]],ActividadesCom[[#This Row],[VALOR NIVEL 2]],ActividadesCom[[#This Row],[VALOR NIVEL 1]]),0),"")</f>
        <v/>
      </c>
      <c r="G5432" s="7" t="str">
        <f>IF(ActividadesCom[[#This Row],[PROMEDIO]]="","",IF(ActividadesCom[[#This Row],[PROMEDIO]]&gt;=4,"EXCELENTE",IF(ActividadesCom[[#This Row],[PROMEDIO]]&gt;=3,"NOTABLE",IF(ActividadesCom[[#This Row],[PROMEDIO]]&gt;=2,"BUENO",IF(ActividadesCom[[#This Row],[PROMEDIO]]=1,"SUFICIENTE","")))))</f>
        <v/>
      </c>
      <c r="H5432" s="5">
        <f>MAX(ActividadesCom[[#This Row],[PERÍODO 1]],ActividadesCom[[#This Row],[PERÍODO 2]],ActividadesCom[[#This Row],[PERÍODO 3]],ActividadesCom[[#This Row],[PERÍODO 4]],ActividadesCom[[#This Row],[PERÍODO 5]])</f>
        <v>0</v>
      </c>
      <c r="I5432" s="6"/>
      <c r="J5432" s="5"/>
      <c r="K5432" s="5"/>
      <c r="L5432" s="5" t="str">
        <f>IF(ActividadesCom[[#This Row],[NIVEL 1]]&lt;&gt;0,VLOOKUP(ActividadesCom[[#This Row],[NIVEL 1]],Catálogo!A:B,2,FALSE),"")</f>
        <v/>
      </c>
      <c r="M5432" s="5"/>
      <c r="N5432" s="6"/>
      <c r="O5432" s="5"/>
      <c r="P5432" s="5"/>
      <c r="Q5432" s="5" t="str">
        <f>IF(ActividadesCom[[#This Row],[NIVEL 2]]&lt;&gt;0,VLOOKUP(ActividadesCom[[#This Row],[NIVEL 2]],Catálogo!A:B,2,FALSE),"")</f>
        <v/>
      </c>
      <c r="R5432" s="5"/>
      <c r="S5432" s="6"/>
      <c r="T5432" s="5"/>
      <c r="U5432" s="5"/>
      <c r="V5432" s="5" t="str">
        <f>IF(ActividadesCom[[#This Row],[NIVEL 3]]&lt;&gt;0,VLOOKUP(ActividadesCom[[#This Row],[NIVEL 3]],Catálogo!A:B,2,FALSE),"")</f>
        <v/>
      </c>
      <c r="W5432" s="5"/>
      <c r="X5432" s="6"/>
      <c r="Y5432" s="5"/>
      <c r="Z5432" s="5"/>
      <c r="AA5432" s="5" t="str">
        <f>IF(ActividadesCom[[#This Row],[NIVEL 4]]&lt;&gt;0,VLOOKUP(ActividadesCom[[#This Row],[NIVEL 4]],Catálogo!A:B,2,FALSE),"")</f>
        <v/>
      </c>
      <c r="AB5432" s="5"/>
      <c r="AC5432" s="6"/>
      <c r="AD5432" s="5"/>
      <c r="AE5432" s="5"/>
      <c r="AF5432" s="5" t="str">
        <f>IF(ActividadesCom[[#This Row],[NIVEL 5]]&lt;&gt;0,VLOOKUP(ActividadesCom[[#This Row],[NIVEL 5]],Catálogo!A:B,2,FALSE),"")</f>
        <v/>
      </c>
      <c r="AG5432" s="5"/>
    </row>
    <row r="5433" spans="1:33" ht="28.5" customHeight="1" x14ac:dyDescent="0.25">
      <c r="A5433" s="7">
        <v>26470358</v>
      </c>
      <c r="B5433" s="10" t="str">
        <f>VLOOKUP(ActividadesCom[[#This Row],[NO. DE CONTROL]],'LISTADO ESTUDIANTES'!A:C,2,FALSE)</f>
        <v>SALVADOR PROTT JOSE MANUEL</v>
      </c>
      <c r="C5433" s="6" t="str">
        <f>VLOOKUP(ActividadesCom[[#This Row],[NO. DE CONTROL]],'LISTADO ESTUDIANTES'!A:C,3,FALSE)</f>
        <v>INGENIERIA EN SISTEMAS COMPUTACIONALES</v>
      </c>
      <c r="D5433" s="5" t="str">
        <f>VLOOKUP(ActividadesCom[[#This Row],[NO. DE CONTROL]],'LISTADO ESTUDIANTES'!A:D,4,FALSE)</f>
        <v>ACTIVO(A)</v>
      </c>
      <c r="E5433" s="7">
        <f>SUM(ActividadesCom[[#This Row],[CRÉD. 1]],ActividadesCom[[#This Row],[CRÉD. 2]],ActividadesCom[[#This Row],[CRÉD. 3]],ActividadesCom[[#This Row],[CRÉD. 4]],ActividadesCom[[#This Row],[CRÉD. 5]])</f>
        <v>0</v>
      </c>
      <c r="F5433" s="5" t="str">
        <f>IF(ActividadesCom[[#This Row],[ÚLTIMO SEMESTRE CON CRÉDITOS]]&gt;0,ROUND(AVERAGE(ActividadesCom[[#This Row],[VALOR NIVEL 5]],ActividadesCom[[#This Row],[VALOR NIVEL 4]],ActividadesCom[[#This Row],[VALOR NIVEL 3]],ActividadesCom[[#This Row],[VALOR NIVEL 2]],ActividadesCom[[#This Row],[VALOR NIVEL 1]]),0),"")</f>
        <v/>
      </c>
      <c r="G5433" s="7" t="str">
        <f>IF(ActividadesCom[[#This Row],[PROMEDIO]]="","",IF(ActividadesCom[[#This Row],[PROMEDIO]]&gt;=4,"EXCELENTE",IF(ActividadesCom[[#This Row],[PROMEDIO]]&gt;=3,"NOTABLE",IF(ActividadesCom[[#This Row],[PROMEDIO]]&gt;=2,"BUENO",IF(ActividadesCom[[#This Row],[PROMEDIO]]=1,"SUFICIENTE","")))))</f>
        <v/>
      </c>
      <c r="H5433" s="5">
        <f>MAX(ActividadesCom[[#This Row],[PERÍODO 1]],ActividadesCom[[#This Row],[PERÍODO 2]],ActividadesCom[[#This Row],[PERÍODO 3]],ActividadesCom[[#This Row],[PERÍODO 4]],ActividadesCom[[#This Row],[PERÍODO 5]])</f>
        <v>0</v>
      </c>
      <c r="I5433" s="6"/>
      <c r="J5433" s="5"/>
      <c r="K5433" s="5"/>
      <c r="L5433" s="5" t="str">
        <f>IF(ActividadesCom[[#This Row],[NIVEL 1]]&lt;&gt;0,VLOOKUP(ActividadesCom[[#This Row],[NIVEL 1]],Catálogo!A:B,2,FALSE),"")</f>
        <v/>
      </c>
      <c r="M5433" s="5"/>
      <c r="N5433" s="6"/>
      <c r="O5433" s="5"/>
      <c r="P5433" s="5"/>
      <c r="Q5433" s="5" t="str">
        <f>IF(ActividadesCom[[#This Row],[NIVEL 2]]&lt;&gt;0,VLOOKUP(ActividadesCom[[#This Row],[NIVEL 2]],Catálogo!A:B,2,FALSE),"")</f>
        <v/>
      </c>
      <c r="R5433" s="5"/>
      <c r="S5433" s="6"/>
      <c r="T5433" s="5"/>
      <c r="U5433" s="5"/>
      <c r="V5433" s="5" t="str">
        <f>IF(ActividadesCom[[#This Row],[NIVEL 3]]&lt;&gt;0,VLOOKUP(ActividadesCom[[#This Row],[NIVEL 3]],Catálogo!A:B,2,FALSE),"")</f>
        <v/>
      </c>
      <c r="W5433" s="5"/>
      <c r="X5433" s="6"/>
      <c r="Y5433" s="5"/>
      <c r="Z5433" s="5"/>
      <c r="AA5433" s="5" t="str">
        <f>IF(ActividadesCom[[#This Row],[NIVEL 4]]&lt;&gt;0,VLOOKUP(ActividadesCom[[#This Row],[NIVEL 4]],Catálogo!A:B,2,FALSE),"")</f>
        <v/>
      </c>
      <c r="AB5433" s="5"/>
      <c r="AC5433" s="6"/>
      <c r="AD5433" s="5"/>
      <c r="AE5433" s="5"/>
      <c r="AF5433" s="5" t="str">
        <f>IF(ActividadesCom[[#This Row],[NIVEL 5]]&lt;&gt;0,VLOOKUP(ActividadesCom[[#This Row],[NIVEL 5]],Catálogo!A:B,2,FALSE),"")</f>
        <v/>
      </c>
      <c r="AG5433" s="5"/>
    </row>
    <row r="5434" spans="1:33" ht="28.5" customHeight="1" x14ac:dyDescent="0.25">
      <c r="A5434" s="7">
        <v>26470359</v>
      </c>
      <c r="B5434" s="10" t="str">
        <f>VLOOKUP(ActividadesCom[[#This Row],[NO. DE CONTROL]],'LISTADO ESTUDIANTES'!A:C,2,FALSE)</f>
        <v>MARTINEZ CEBALLOS RICARDO DANIEL</v>
      </c>
      <c r="C5434" s="6" t="str">
        <f>VLOOKUP(ActividadesCom[[#This Row],[NO. DE CONTROL]],'LISTADO ESTUDIANTES'!A:C,3,FALSE)</f>
        <v>INGENIERIA EN ANIMACION DIGITAL Y EFECTOS VISUALES</v>
      </c>
      <c r="D5434" s="5" t="str">
        <f>VLOOKUP(ActividadesCom[[#This Row],[NO. DE CONTROL]],'LISTADO ESTUDIANTES'!A:D,4,FALSE)</f>
        <v>ACTIVO(A)</v>
      </c>
      <c r="E5434" s="7">
        <f>SUM(ActividadesCom[[#This Row],[CRÉD. 1]],ActividadesCom[[#This Row],[CRÉD. 2]],ActividadesCom[[#This Row],[CRÉD. 3]],ActividadesCom[[#This Row],[CRÉD. 4]],ActividadesCom[[#This Row],[CRÉD. 5]])</f>
        <v>0</v>
      </c>
      <c r="F5434" s="5" t="str">
        <f>IF(ActividadesCom[[#This Row],[ÚLTIMO SEMESTRE CON CRÉDITOS]]&gt;0,ROUND(AVERAGE(ActividadesCom[[#This Row],[VALOR NIVEL 5]],ActividadesCom[[#This Row],[VALOR NIVEL 4]],ActividadesCom[[#This Row],[VALOR NIVEL 3]],ActividadesCom[[#This Row],[VALOR NIVEL 2]],ActividadesCom[[#This Row],[VALOR NIVEL 1]]),0),"")</f>
        <v/>
      </c>
      <c r="G5434" s="7" t="str">
        <f>IF(ActividadesCom[[#This Row],[PROMEDIO]]="","",IF(ActividadesCom[[#This Row],[PROMEDIO]]&gt;=4,"EXCELENTE",IF(ActividadesCom[[#This Row],[PROMEDIO]]&gt;=3,"NOTABLE",IF(ActividadesCom[[#This Row],[PROMEDIO]]&gt;=2,"BUENO",IF(ActividadesCom[[#This Row],[PROMEDIO]]=1,"SUFICIENTE","")))))</f>
        <v/>
      </c>
      <c r="H5434" s="5">
        <f>MAX(ActividadesCom[[#This Row],[PERÍODO 1]],ActividadesCom[[#This Row],[PERÍODO 2]],ActividadesCom[[#This Row],[PERÍODO 3]],ActividadesCom[[#This Row],[PERÍODO 4]],ActividadesCom[[#This Row],[PERÍODO 5]])</f>
        <v>0</v>
      </c>
      <c r="I5434" s="6"/>
      <c r="J5434" s="5"/>
      <c r="K5434" s="5"/>
      <c r="L5434" s="5" t="str">
        <f>IF(ActividadesCom[[#This Row],[NIVEL 1]]&lt;&gt;0,VLOOKUP(ActividadesCom[[#This Row],[NIVEL 1]],Catálogo!A:B,2,FALSE),"")</f>
        <v/>
      </c>
      <c r="M5434" s="5"/>
      <c r="N5434" s="6"/>
      <c r="O5434" s="5"/>
      <c r="P5434" s="5"/>
      <c r="Q5434" s="5" t="str">
        <f>IF(ActividadesCom[[#This Row],[NIVEL 2]]&lt;&gt;0,VLOOKUP(ActividadesCom[[#This Row],[NIVEL 2]],Catálogo!A:B,2,FALSE),"")</f>
        <v/>
      </c>
      <c r="R5434" s="5"/>
      <c r="S5434" s="6"/>
      <c r="T5434" s="5"/>
      <c r="U5434" s="5"/>
      <c r="V5434" s="5" t="str">
        <f>IF(ActividadesCom[[#This Row],[NIVEL 3]]&lt;&gt;0,VLOOKUP(ActividadesCom[[#This Row],[NIVEL 3]],Catálogo!A:B,2,FALSE),"")</f>
        <v/>
      </c>
      <c r="W5434" s="5"/>
      <c r="X5434" s="6"/>
      <c r="Y5434" s="5"/>
      <c r="Z5434" s="5"/>
      <c r="AA5434" s="5" t="str">
        <f>IF(ActividadesCom[[#This Row],[NIVEL 4]]&lt;&gt;0,VLOOKUP(ActividadesCom[[#This Row],[NIVEL 4]],Catálogo!A:B,2,FALSE),"")</f>
        <v/>
      </c>
      <c r="AB5434" s="5"/>
      <c r="AC5434" s="6"/>
      <c r="AD5434" s="5"/>
      <c r="AE5434" s="5"/>
      <c r="AF5434" s="5" t="str">
        <f>IF(ActividadesCom[[#This Row],[NIVEL 5]]&lt;&gt;0,VLOOKUP(ActividadesCom[[#This Row],[NIVEL 5]],Catálogo!A:B,2,FALSE),"")</f>
        <v/>
      </c>
      <c r="AG5434" s="5"/>
    </row>
    <row r="5435" spans="1:33" ht="28.5" customHeight="1" x14ac:dyDescent="0.25">
      <c r="A5435" s="7">
        <v>26470360</v>
      </c>
      <c r="B5435" s="10" t="str">
        <f>VLOOKUP(ActividadesCom[[#This Row],[NO. DE CONTROL]],'LISTADO ESTUDIANTES'!A:C,2,FALSE)</f>
        <v>SALVADOR DIAZ PEDRO ANTONIO</v>
      </c>
      <c r="C5435" s="6" t="str">
        <f>VLOOKUP(ActividadesCom[[#This Row],[NO. DE CONTROL]],'LISTADO ESTUDIANTES'!A:C,3,FALSE)</f>
        <v>INGENIERIA MECANICA</v>
      </c>
      <c r="D5435" s="5" t="str">
        <f>VLOOKUP(ActividadesCom[[#This Row],[NO. DE CONTROL]],'LISTADO ESTUDIANTES'!A:D,4,FALSE)</f>
        <v>ACTIVO(A)</v>
      </c>
      <c r="E5435" s="7">
        <f>SUM(ActividadesCom[[#This Row],[CRÉD. 1]],ActividadesCom[[#This Row],[CRÉD. 2]],ActividadesCom[[#This Row],[CRÉD. 3]],ActividadesCom[[#This Row],[CRÉD. 4]],ActividadesCom[[#This Row],[CRÉD. 5]])</f>
        <v>0</v>
      </c>
      <c r="F5435" s="5" t="str">
        <f>IF(ActividadesCom[[#This Row],[ÚLTIMO SEMESTRE CON CRÉDITOS]]&gt;0,ROUND(AVERAGE(ActividadesCom[[#This Row],[VALOR NIVEL 5]],ActividadesCom[[#This Row],[VALOR NIVEL 4]],ActividadesCom[[#This Row],[VALOR NIVEL 3]],ActividadesCom[[#This Row],[VALOR NIVEL 2]],ActividadesCom[[#This Row],[VALOR NIVEL 1]]),0),"")</f>
        <v/>
      </c>
      <c r="G5435" s="7" t="str">
        <f>IF(ActividadesCom[[#This Row],[PROMEDIO]]="","",IF(ActividadesCom[[#This Row],[PROMEDIO]]&gt;=4,"EXCELENTE",IF(ActividadesCom[[#This Row],[PROMEDIO]]&gt;=3,"NOTABLE",IF(ActividadesCom[[#This Row],[PROMEDIO]]&gt;=2,"BUENO",IF(ActividadesCom[[#This Row],[PROMEDIO]]=1,"SUFICIENTE","")))))</f>
        <v/>
      </c>
      <c r="H5435" s="5">
        <f>MAX(ActividadesCom[[#This Row],[PERÍODO 1]],ActividadesCom[[#This Row],[PERÍODO 2]],ActividadesCom[[#This Row],[PERÍODO 3]],ActividadesCom[[#This Row],[PERÍODO 4]],ActividadesCom[[#This Row],[PERÍODO 5]])</f>
        <v>0</v>
      </c>
      <c r="I5435" s="6"/>
      <c r="J5435" s="5"/>
      <c r="K5435" s="5"/>
      <c r="L5435" s="5" t="str">
        <f>IF(ActividadesCom[[#This Row],[NIVEL 1]]&lt;&gt;0,VLOOKUP(ActividadesCom[[#This Row],[NIVEL 1]],Catálogo!A:B,2,FALSE),"")</f>
        <v/>
      </c>
      <c r="M5435" s="5"/>
      <c r="N5435" s="6"/>
      <c r="O5435" s="5"/>
      <c r="P5435" s="5"/>
      <c r="Q5435" s="5" t="str">
        <f>IF(ActividadesCom[[#This Row],[NIVEL 2]]&lt;&gt;0,VLOOKUP(ActividadesCom[[#This Row],[NIVEL 2]],Catálogo!A:B,2,FALSE),"")</f>
        <v/>
      </c>
      <c r="R5435" s="5"/>
      <c r="S5435" s="6"/>
      <c r="T5435" s="5"/>
      <c r="U5435" s="5"/>
      <c r="V5435" s="5" t="str">
        <f>IF(ActividadesCom[[#This Row],[NIVEL 3]]&lt;&gt;0,VLOOKUP(ActividadesCom[[#This Row],[NIVEL 3]],Catálogo!A:B,2,FALSE),"")</f>
        <v/>
      </c>
      <c r="W5435" s="5"/>
      <c r="X5435" s="6"/>
      <c r="Y5435" s="5"/>
      <c r="Z5435" s="5"/>
      <c r="AA5435" s="5" t="str">
        <f>IF(ActividadesCom[[#This Row],[NIVEL 4]]&lt;&gt;0,VLOOKUP(ActividadesCom[[#This Row],[NIVEL 4]],Catálogo!A:B,2,FALSE),"")</f>
        <v/>
      </c>
      <c r="AB5435" s="5"/>
      <c r="AC5435" s="6"/>
      <c r="AD5435" s="5"/>
      <c r="AE5435" s="5"/>
      <c r="AF5435" s="5" t="str">
        <f>IF(ActividadesCom[[#This Row],[NIVEL 5]]&lt;&gt;0,VLOOKUP(ActividadesCom[[#This Row],[NIVEL 5]],Catálogo!A:B,2,FALSE),"")</f>
        <v/>
      </c>
      <c r="AG5435" s="5"/>
    </row>
    <row r="5436" spans="1:33" ht="28.5" customHeight="1" x14ac:dyDescent="0.25">
      <c r="A5436" s="7">
        <v>26470361</v>
      </c>
      <c r="B5436" s="10" t="str">
        <f>VLOOKUP(ActividadesCom[[#This Row],[NO. DE CONTROL]],'LISTADO ESTUDIANTES'!A:C,2,FALSE)</f>
        <v>MONTEJO CAUICH LUIS MANUEL</v>
      </c>
      <c r="C5436" s="6" t="str">
        <f>VLOOKUP(ActividadesCom[[#This Row],[NO. DE CONTROL]],'LISTADO ESTUDIANTES'!A:C,3,FALSE)</f>
        <v>ARQUITECTURA</v>
      </c>
      <c r="D5436" s="5" t="str">
        <f>VLOOKUP(ActividadesCom[[#This Row],[NO. DE CONTROL]],'LISTADO ESTUDIANTES'!A:D,4,FALSE)</f>
        <v>ACTIVO(A)</v>
      </c>
      <c r="E5436" s="7">
        <f>SUM(ActividadesCom[[#This Row],[CRÉD. 1]],ActividadesCom[[#This Row],[CRÉD. 2]],ActividadesCom[[#This Row],[CRÉD. 3]],ActividadesCom[[#This Row],[CRÉD. 4]],ActividadesCom[[#This Row],[CRÉD. 5]])</f>
        <v>0</v>
      </c>
      <c r="F5436" s="5" t="str">
        <f>IF(ActividadesCom[[#This Row],[ÚLTIMO SEMESTRE CON CRÉDITOS]]&gt;0,ROUND(AVERAGE(ActividadesCom[[#This Row],[VALOR NIVEL 5]],ActividadesCom[[#This Row],[VALOR NIVEL 4]],ActividadesCom[[#This Row],[VALOR NIVEL 3]],ActividadesCom[[#This Row],[VALOR NIVEL 2]],ActividadesCom[[#This Row],[VALOR NIVEL 1]]),0),"")</f>
        <v/>
      </c>
      <c r="G5436" s="7" t="str">
        <f>IF(ActividadesCom[[#This Row],[PROMEDIO]]="","",IF(ActividadesCom[[#This Row],[PROMEDIO]]&gt;=4,"EXCELENTE",IF(ActividadesCom[[#This Row],[PROMEDIO]]&gt;=3,"NOTABLE",IF(ActividadesCom[[#This Row],[PROMEDIO]]&gt;=2,"BUENO",IF(ActividadesCom[[#This Row],[PROMEDIO]]=1,"SUFICIENTE","")))))</f>
        <v/>
      </c>
      <c r="H5436" s="5">
        <f>MAX(ActividadesCom[[#This Row],[PERÍODO 1]],ActividadesCom[[#This Row],[PERÍODO 2]],ActividadesCom[[#This Row],[PERÍODO 3]],ActividadesCom[[#This Row],[PERÍODO 4]],ActividadesCom[[#This Row],[PERÍODO 5]])</f>
        <v>0</v>
      </c>
      <c r="I5436" s="6"/>
      <c r="J5436" s="5"/>
      <c r="K5436" s="5"/>
      <c r="L5436" s="5" t="str">
        <f>IF(ActividadesCom[[#This Row],[NIVEL 1]]&lt;&gt;0,VLOOKUP(ActividadesCom[[#This Row],[NIVEL 1]],Catálogo!A:B,2,FALSE),"")</f>
        <v/>
      </c>
      <c r="M5436" s="5"/>
      <c r="N5436" s="6"/>
      <c r="O5436" s="5"/>
      <c r="P5436" s="5"/>
      <c r="Q5436" s="5" t="str">
        <f>IF(ActividadesCom[[#This Row],[NIVEL 2]]&lt;&gt;0,VLOOKUP(ActividadesCom[[#This Row],[NIVEL 2]],Catálogo!A:B,2,FALSE),"")</f>
        <v/>
      </c>
      <c r="R5436" s="5"/>
      <c r="S5436" s="6"/>
      <c r="T5436" s="5"/>
      <c r="U5436" s="5"/>
      <c r="V5436" s="5" t="str">
        <f>IF(ActividadesCom[[#This Row],[NIVEL 3]]&lt;&gt;0,VLOOKUP(ActividadesCom[[#This Row],[NIVEL 3]],Catálogo!A:B,2,FALSE),"")</f>
        <v/>
      </c>
      <c r="W5436" s="5"/>
      <c r="X5436" s="6"/>
      <c r="Y5436" s="5"/>
      <c r="Z5436" s="5"/>
      <c r="AA5436" s="5" t="str">
        <f>IF(ActividadesCom[[#This Row],[NIVEL 4]]&lt;&gt;0,VLOOKUP(ActividadesCom[[#This Row],[NIVEL 4]],Catálogo!A:B,2,FALSE),"")</f>
        <v/>
      </c>
      <c r="AB5436" s="5"/>
      <c r="AC5436" s="6"/>
      <c r="AD5436" s="5"/>
      <c r="AE5436" s="5"/>
      <c r="AF5436" s="5" t="str">
        <f>IF(ActividadesCom[[#This Row],[NIVEL 5]]&lt;&gt;0,VLOOKUP(ActividadesCom[[#This Row],[NIVEL 5]],Catálogo!A:B,2,FALSE),"")</f>
        <v/>
      </c>
      <c r="AG5436" s="5"/>
    </row>
    <row r="5437" spans="1:33" ht="28.5" customHeight="1" x14ac:dyDescent="0.25">
      <c r="A5437" s="7">
        <v>26470362</v>
      </c>
      <c r="B5437" s="10" t="str">
        <f>VLOOKUP(ActividadesCom[[#This Row],[NO. DE CONTROL]],'LISTADO ESTUDIANTES'!A:C,2,FALSE)</f>
        <v>ALVARADO MARTINEZ KARLA BERENICE</v>
      </c>
      <c r="C5437" s="6" t="str">
        <f>VLOOKUP(ActividadesCom[[#This Row],[NO. DE CONTROL]],'LISTADO ESTUDIANTES'!A:C,3,FALSE)</f>
        <v>CONTADOR PUBLICO</v>
      </c>
      <c r="D5437" s="5" t="str">
        <f>VLOOKUP(ActividadesCom[[#This Row],[NO. DE CONTROL]],'LISTADO ESTUDIANTES'!A:D,4,FALSE)</f>
        <v>ACTIVO(A)</v>
      </c>
      <c r="E5437" s="7">
        <f>SUM(ActividadesCom[[#This Row],[CRÉD. 1]],ActividadesCom[[#This Row],[CRÉD. 2]],ActividadesCom[[#This Row],[CRÉD. 3]],ActividadesCom[[#This Row],[CRÉD. 4]],ActividadesCom[[#This Row],[CRÉD. 5]])</f>
        <v>0</v>
      </c>
      <c r="F5437" s="5" t="str">
        <f>IF(ActividadesCom[[#This Row],[ÚLTIMO SEMESTRE CON CRÉDITOS]]&gt;0,ROUND(AVERAGE(ActividadesCom[[#This Row],[VALOR NIVEL 5]],ActividadesCom[[#This Row],[VALOR NIVEL 4]],ActividadesCom[[#This Row],[VALOR NIVEL 3]],ActividadesCom[[#This Row],[VALOR NIVEL 2]],ActividadesCom[[#This Row],[VALOR NIVEL 1]]),0),"")</f>
        <v/>
      </c>
      <c r="G5437" s="7" t="str">
        <f>IF(ActividadesCom[[#This Row],[PROMEDIO]]="","",IF(ActividadesCom[[#This Row],[PROMEDIO]]&gt;=4,"EXCELENTE",IF(ActividadesCom[[#This Row],[PROMEDIO]]&gt;=3,"NOTABLE",IF(ActividadesCom[[#This Row],[PROMEDIO]]&gt;=2,"BUENO",IF(ActividadesCom[[#This Row],[PROMEDIO]]=1,"SUFICIENTE","")))))</f>
        <v/>
      </c>
      <c r="H5437" s="5">
        <f>MAX(ActividadesCom[[#This Row],[PERÍODO 1]],ActividadesCom[[#This Row],[PERÍODO 2]],ActividadesCom[[#This Row],[PERÍODO 3]],ActividadesCom[[#This Row],[PERÍODO 4]],ActividadesCom[[#This Row],[PERÍODO 5]])</f>
        <v>0</v>
      </c>
      <c r="I5437" s="6"/>
      <c r="J5437" s="5"/>
      <c r="K5437" s="5"/>
      <c r="L5437" s="5" t="str">
        <f>IF(ActividadesCom[[#This Row],[NIVEL 1]]&lt;&gt;0,VLOOKUP(ActividadesCom[[#This Row],[NIVEL 1]],Catálogo!A:B,2,FALSE),"")</f>
        <v/>
      </c>
      <c r="M5437" s="5"/>
      <c r="N5437" s="6"/>
      <c r="O5437" s="5"/>
      <c r="P5437" s="5"/>
      <c r="Q5437" s="5" t="str">
        <f>IF(ActividadesCom[[#This Row],[NIVEL 2]]&lt;&gt;0,VLOOKUP(ActividadesCom[[#This Row],[NIVEL 2]],Catálogo!A:B,2,FALSE),"")</f>
        <v/>
      </c>
      <c r="R5437" s="5"/>
      <c r="S5437" s="6"/>
      <c r="T5437" s="5"/>
      <c r="U5437" s="5"/>
      <c r="V5437" s="5" t="str">
        <f>IF(ActividadesCom[[#This Row],[NIVEL 3]]&lt;&gt;0,VLOOKUP(ActividadesCom[[#This Row],[NIVEL 3]],Catálogo!A:B,2,FALSE),"")</f>
        <v/>
      </c>
      <c r="W5437" s="5"/>
      <c r="X5437" s="6"/>
      <c r="Y5437" s="5"/>
      <c r="Z5437" s="5"/>
      <c r="AA5437" s="5" t="str">
        <f>IF(ActividadesCom[[#This Row],[NIVEL 4]]&lt;&gt;0,VLOOKUP(ActividadesCom[[#This Row],[NIVEL 4]],Catálogo!A:B,2,FALSE),"")</f>
        <v/>
      </c>
      <c r="AB5437" s="5"/>
      <c r="AC5437" s="6"/>
      <c r="AD5437" s="5"/>
      <c r="AE5437" s="5"/>
      <c r="AF5437" s="5" t="str">
        <f>IF(ActividadesCom[[#This Row],[NIVEL 5]]&lt;&gt;0,VLOOKUP(ActividadesCom[[#This Row],[NIVEL 5]],Catálogo!A:B,2,FALSE),"")</f>
        <v/>
      </c>
      <c r="AG5437" s="5"/>
    </row>
    <row r="5438" spans="1:33" ht="28.5" customHeight="1" x14ac:dyDescent="0.25">
      <c r="A5438" s="7">
        <v>26470363</v>
      </c>
      <c r="B5438" s="10" t="str">
        <f>VLOOKUP(ActividadesCom[[#This Row],[NO. DE CONTROL]],'LISTADO ESTUDIANTES'!A:C,2,FALSE)</f>
        <v>TUN NAAL JUAN SANTIAGO</v>
      </c>
      <c r="C5438" s="6" t="str">
        <f>VLOOKUP(ActividadesCom[[#This Row],[NO. DE CONTROL]],'LISTADO ESTUDIANTES'!A:C,3,FALSE)</f>
        <v>CONTADOR PUBLICO</v>
      </c>
      <c r="D5438" s="5" t="str">
        <f>VLOOKUP(ActividadesCom[[#This Row],[NO. DE CONTROL]],'LISTADO ESTUDIANTES'!A:D,4,FALSE)</f>
        <v>ACTIVO(A)</v>
      </c>
      <c r="E5438" s="7">
        <f>SUM(ActividadesCom[[#This Row],[CRÉD. 1]],ActividadesCom[[#This Row],[CRÉD. 2]],ActividadesCom[[#This Row],[CRÉD. 3]],ActividadesCom[[#This Row],[CRÉD. 4]],ActividadesCom[[#This Row],[CRÉD. 5]])</f>
        <v>0</v>
      </c>
      <c r="F5438" s="5" t="str">
        <f>IF(ActividadesCom[[#This Row],[ÚLTIMO SEMESTRE CON CRÉDITOS]]&gt;0,ROUND(AVERAGE(ActividadesCom[[#This Row],[VALOR NIVEL 5]],ActividadesCom[[#This Row],[VALOR NIVEL 4]],ActividadesCom[[#This Row],[VALOR NIVEL 3]],ActividadesCom[[#This Row],[VALOR NIVEL 2]],ActividadesCom[[#This Row],[VALOR NIVEL 1]]),0),"")</f>
        <v/>
      </c>
      <c r="G5438" s="7" t="str">
        <f>IF(ActividadesCom[[#This Row],[PROMEDIO]]="","",IF(ActividadesCom[[#This Row],[PROMEDIO]]&gt;=4,"EXCELENTE",IF(ActividadesCom[[#This Row],[PROMEDIO]]&gt;=3,"NOTABLE",IF(ActividadesCom[[#This Row],[PROMEDIO]]&gt;=2,"BUENO",IF(ActividadesCom[[#This Row],[PROMEDIO]]=1,"SUFICIENTE","")))))</f>
        <v/>
      </c>
      <c r="H5438" s="5">
        <f>MAX(ActividadesCom[[#This Row],[PERÍODO 1]],ActividadesCom[[#This Row],[PERÍODO 2]],ActividadesCom[[#This Row],[PERÍODO 3]],ActividadesCom[[#This Row],[PERÍODO 4]],ActividadesCom[[#This Row],[PERÍODO 5]])</f>
        <v>0</v>
      </c>
      <c r="I5438" s="6"/>
      <c r="J5438" s="5"/>
      <c r="K5438" s="5"/>
      <c r="L5438" s="5" t="str">
        <f>IF(ActividadesCom[[#This Row],[NIVEL 1]]&lt;&gt;0,VLOOKUP(ActividadesCom[[#This Row],[NIVEL 1]],Catálogo!A:B,2,FALSE),"")</f>
        <v/>
      </c>
      <c r="M5438" s="5"/>
      <c r="N5438" s="6"/>
      <c r="O5438" s="5"/>
      <c r="P5438" s="5"/>
      <c r="Q5438" s="5" t="str">
        <f>IF(ActividadesCom[[#This Row],[NIVEL 2]]&lt;&gt;0,VLOOKUP(ActividadesCom[[#This Row],[NIVEL 2]],Catálogo!A:B,2,FALSE),"")</f>
        <v/>
      </c>
      <c r="R5438" s="5"/>
      <c r="S5438" s="6"/>
      <c r="T5438" s="5"/>
      <c r="U5438" s="5"/>
      <c r="V5438" s="5" t="str">
        <f>IF(ActividadesCom[[#This Row],[NIVEL 3]]&lt;&gt;0,VLOOKUP(ActividadesCom[[#This Row],[NIVEL 3]],Catálogo!A:B,2,FALSE),"")</f>
        <v/>
      </c>
      <c r="W5438" s="5"/>
      <c r="X5438" s="6"/>
      <c r="Y5438" s="5"/>
      <c r="Z5438" s="5"/>
      <c r="AA5438" s="5" t="str">
        <f>IF(ActividadesCom[[#This Row],[NIVEL 4]]&lt;&gt;0,VLOOKUP(ActividadesCom[[#This Row],[NIVEL 4]],Catálogo!A:B,2,FALSE),"")</f>
        <v/>
      </c>
      <c r="AB5438" s="5"/>
      <c r="AC5438" s="6"/>
      <c r="AD5438" s="5"/>
      <c r="AE5438" s="5"/>
      <c r="AF5438" s="5" t="str">
        <f>IF(ActividadesCom[[#This Row],[NIVEL 5]]&lt;&gt;0,VLOOKUP(ActividadesCom[[#This Row],[NIVEL 5]],Catálogo!A:B,2,FALSE),"")</f>
        <v/>
      </c>
      <c r="AG5438" s="5"/>
    </row>
    <row r="5439" spans="1:33" ht="28.5" customHeight="1" x14ac:dyDescent="0.25">
      <c r="A5439" s="7">
        <v>26470364</v>
      </c>
      <c r="B5439" s="10" t="str">
        <f>VLOOKUP(ActividadesCom[[#This Row],[NO. DE CONTROL]],'LISTADO ESTUDIANTES'!A:C,2,FALSE)</f>
        <v>CRUZ ARIAS JOSUE</v>
      </c>
      <c r="C5439" s="6" t="str">
        <f>VLOOKUP(ActividadesCom[[#This Row],[NO. DE CONTROL]],'LISTADO ESTUDIANTES'!A:C,3,FALSE)</f>
        <v>INGENIERIA CIVIL</v>
      </c>
      <c r="D5439" s="5" t="str">
        <f>VLOOKUP(ActividadesCom[[#This Row],[NO. DE CONTROL]],'LISTADO ESTUDIANTES'!A:D,4,FALSE)</f>
        <v>ACTIVO(A)</v>
      </c>
      <c r="E5439" s="7">
        <f>SUM(ActividadesCom[[#This Row],[CRÉD. 1]],ActividadesCom[[#This Row],[CRÉD. 2]],ActividadesCom[[#This Row],[CRÉD. 3]],ActividadesCom[[#This Row],[CRÉD. 4]],ActividadesCom[[#This Row],[CRÉD. 5]])</f>
        <v>0</v>
      </c>
      <c r="F5439" s="5" t="str">
        <f>IF(ActividadesCom[[#This Row],[ÚLTIMO SEMESTRE CON CRÉDITOS]]&gt;0,ROUND(AVERAGE(ActividadesCom[[#This Row],[VALOR NIVEL 5]],ActividadesCom[[#This Row],[VALOR NIVEL 4]],ActividadesCom[[#This Row],[VALOR NIVEL 3]],ActividadesCom[[#This Row],[VALOR NIVEL 2]],ActividadesCom[[#This Row],[VALOR NIVEL 1]]),0),"")</f>
        <v/>
      </c>
      <c r="G5439" s="7" t="str">
        <f>IF(ActividadesCom[[#This Row],[PROMEDIO]]="","",IF(ActividadesCom[[#This Row],[PROMEDIO]]&gt;=4,"EXCELENTE",IF(ActividadesCom[[#This Row],[PROMEDIO]]&gt;=3,"NOTABLE",IF(ActividadesCom[[#This Row],[PROMEDIO]]&gt;=2,"BUENO",IF(ActividadesCom[[#This Row],[PROMEDIO]]=1,"SUFICIENTE","")))))</f>
        <v/>
      </c>
      <c r="H5439" s="5">
        <f>MAX(ActividadesCom[[#This Row],[PERÍODO 1]],ActividadesCom[[#This Row],[PERÍODO 2]],ActividadesCom[[#This Row],[PERÍODO 3]],ActividadesCom[[#This Row],[PERÍODO 4]],ActividadesCom[[#This Row],[PERÍODO 5]])</f>
        <v>0</v>
      </c>
      <c r="I5439" s="6"/>
      <c r="J5439" s="5"/>
      <c r="K5439" s="5"/>
      <c r="L5439" s="5" t="str">
        <f>IF(ActividadesCom[[#This Row],[NIVEL 1]]&lt;&gt;0,VLOOKUP(ActividadesCom[[#This Row],[NIVEL 1]],Catálogo!A:B,2,FALSE),"")</f>
        <v/>
      </c>
      <c r="M5439" s="5"/>
      <c r="N5439" s="6"/>
      <c r="O5439" s="5"/>
      <c r="P5439" s="5"/>
      <c r="Q5439" s="5" t="str">
        <f>IF(ActividadesCom[[#This Row],[NIVEL 2]]&lt;&gt;0,VLOOKUP(ActividadesCom[[#This Row],[NIVEL 2]],Catálogo!A:B,2,FALSE),"")</f>
        <v/>
      </c>
      <c r="R5439" s="5"/>
      <c r="S5439" s="6"/>
      <c r="T5439" s="5"/>
      <c r="U5439" s="5"/>
      <c r="V5439" s="5" t="str">
        <f>IF(ActividadesCom[[#This Row],[NIVEL 3]]&lt;&gt;0,VLOOKUP(ActividadesCom[[#This Row],[NIVEL 3]],Catálogo!A:B,2,FALSE),"")</f>
        <v/>
      </c>
      <c r="W5439" s="5"/>
      <c r="X5439" s="6"/>
      <c r="Y5439" s="5"/>
      <c r="Z5439" s="5"/>
      <c r="AA5439" s="5" t="str">
        <f>IF(ActividadesCom[[#This Row],[NIVEL 4]]&lt;&gt;0,VLOOKUP(ActividadesCom[[#This Row],[NIVEL 4]],Catálogo!A:B,2,FALSE),"")</f>
        <v/>
      </c>
      <c r="AB5439" s="5"/>
      <c r="AC5439" s="6"/>
      <c r="AD5439" s="5"/>
      <c r="AE5439" s="5"/>
      <c r="AF5439" s="5" t="str">
        <f>IF(ActividadesCom[[#This Row],[NIVEL 5]]&lt;&gt;0,VLOOKUP(ActividadesCom[[#This Row],[NIVEL 5]],Catálogo!A:B,2,FALSE),"")</f>
        <v/>
      </c>
      <c r="AG5439" s="5"/>
    </row>
    <row r="5440" spans="1:33" ht="28.5" customHeight="1" x14ac:dyDescent="0.25">
      <c r="A5440" s="7">
        <v>26470365</v>
      </c>
      <c r="B5440" s="10" t="str">
        <f>VLOOKUP(ActividadesCom[[#This Row],[NO. DE CONTROL]],'LISTADO ESTUDIANTES'!A:C,2,FALSE)</f>
        <v>JUAREZ VAZQUEZ STEPANY TAHILY</v>
      </c>
      <c r="C5440" s="6" t="str">
        <f>VLOOKUP(ActividadesCom[[#This Row],[NO. DE CONTROL]],'LISTADO ESTUDIANTES'!A:C,3,FALSE)</f>
        <v>INGENIERIA CIVIL</v>
      </c>
      <c r="D5440" s="5" t="str">
        <f>VLOOKUP(ActividadesCom[[#This Row],[NO. DE CONTROL]],'LISTADO ESTUDIANTES'!A:D,4,FALSE)</f>
        <v>ACTIVO(A)</v>
      </c>
      <c r="E5440" s="7">
        <f>SUM(ActividadesCom[[#This Row],[CRÉD. 1]],ActividadesCom[[#This Row],[CRÉD. 2]],ActividadesCom[[#This Row],[CRÉD. 3]],ActividadesCom[[#This Row],[CRÉD. 4]],ActividadesCom[[#This Row],[CRÉD. 5]])</f>
        <v>0</v>
      </c>
      <c r="F5440" s="5" t="str">
        <f>IF(ActividadesCom[[#This Row],[ÚLTIMO SEMESTRE CON CRÉDITOS]]&gt;0,ROUND(AVERAGE(ActividadesCom[[#This Row],[VALOR NIVEL 5]],ActividadesCom[[#This Row],[VALOR NIVEL 4]],ActividadesCom[[#This Row],[VALOR NIVEL 3]],ActividadesCom[[#This Row],[VALOR NIVEL 2]],ActividadesCom[[#This Row],[VALOR NIVEL 1]]),0),"")</f>
        <v/>
      </c>
      <c r="G5440" s="7" t="str">
        <f>IF(ActividadesCom[[#This Row],[PROMEDIO]]="","",IF(ActividadesCom[[#This Row],[PROMEDIO]]&gt;=4,"EXCELENTE",IF(ActividadesCom[[#This Row],[PROMEDIO]]&gt;=3,"NOTABLE",IF(ActividadesCom[[#This Row],[PROMEDIO]]&gt;=2,"BUENO",IF(ActividadesCom[[#This Row],[PROMEDIO]]=1,"SUFICIENTE","")))))</f>
        <v/>
      </c>
      <c r="H5440" s="5">
        <f>MAX(ActividadesCom[[#This Row],[PERÍODO 1]],ActividadesCom[[#This Row],[PERÍODO 2]],ActividadesCom[[#This Row],[PERÍODO 3]],ActividadesCom[[#This Row],[PERÍODO 4]],ActividadesCom[[#This Row],[PERÍODO 5]])</f>
        <v>0</v>
      </c>
      <c r="I5440" s="6"/>
      <c r="J5440" s="5"/>
      <c r="K5440" s="5"/>
      <c r="L5440" s="5" t="str">
        <f>IF(ActividadesCom[[#This Row],[NIVEL 1]]&lt;&gt;0,VLOOKUP(ActividadesCom[[#This Row],[NIVEL 1]],Catálogo!A:B,2,FALSE),"")</f>
        <v/>
      </c>
      <c r="M5440" s="5"/>
      <c r="N5440" s="6"/>
      <c r="O5440" s="5"/>
      <c r="P5440" s="5"/>
      <c r="Q5440" s="5" t="str">
        <f>IF(ActividadesCom[[#This Row],[NIVEL 2]]&lt;&gt;0,VLOOKUP(ActividadesCom[[#This Row],[NIVEL 2]],Catálogo!A:B,2,FALSE),"")</f>
        <v/>
      </c>
      <c r="R5440" s="5"/>
      <c r="S5440" s="6"/>
      <c r="T5440" s="5"/>
      <c r="U5440" s="5"/>
      <c r="V5440" s="5" t="str">
        <f>IF(ActividadesCom[[#This Row],[NIVEL 3]]&lt;&gt;0,VLOOKUP(ActividadesCom[[#This Row],[NIVEL 3]],Catálogo!A:B,2,FALSE),"")</f>
        <v/>
      </c>
      <c r="W5440" s="5"/>
      <c r="X5440" s="6"/>
      <c r="Y5440" s="5"/>
      <c r="Z5440" s="5"/>
      <c r="AA5440" s="5" t="str">
        <f>IF(ActividadesCom[[#This Row],[NIVEL 4]]&lt;&gt;0,VLOOKUP(ActividadesCom[[#This Row],[NIVEL 4]],Catálogo!A:B,2,FALSE),"")</f>
        <v/>
      </c>
      <c r="AB5440" s="5"/>
      <c r="AC5440" s="6"/>
      <c r="AD5440" s="5"/>
      <c r="AE5440" s="5"/>
      <c r="AF5440" s="5" t="str">
        <f>IF(ActividadesCom[[#This Row],[NIVEL 5]]&lt;&gt;0,VLOOKUP(ActividadesCom[[#This Row],[NIVEL 5]],Catálogo!A:B,2,FALSE),"")</f>
        <v/>
      </c>
      <c r="AG5440" s="5"/>
    </row>
    <row r="5441" spans="1:33" ht="28.5" customHeight="1" x14ac:dyDescent="0.25">
      <c r="A5441" s="7">
        <v>26470366</v>
      </c>
      <c r="B5441" s="10" t="str">
        <f>VLOOKUP(ActividadesCom[[#This Row],[NO. DE CONTROL]],'LISTADO ESTUDIANTES'!A:C,2,FALSE)</f>
        <v>MENESES RODRIGUEZ IKER</v>
      </c>
      <c r="C5441" s="6" t="str">
        <f>VLOOKUP(ActividadesCom[[#This Row],[NO. DE CONTROL]],'LISTADO ESTUDIANTES'!A:C,3,FALSE)</f>
        <v>INGENIERIA CIVIL</v>
      </c>
      <c r="D5441" s="5" t="str">
        <f>VLOOKUP(ActividadesCom[[#This Row],[NO. DE CONTROL]],'LISTADO ESTUDIANTES'!A:D,4,FALSE)</f>
        <v>ACTIVO(A)</v>
      </c>
      <c r="E5441" s="7">
        <f>SUM(ActividadesCom[[#This Row],[CRÉD. 1]],ActividadesCom[[#This Row],[CRÉD. 2]],ActividadesCom[[#This Row],[CRÉD. 3]],ActividadesCom[[#This Row],[CRÉD. 4]],ActividadesCom[[#This Row],[CRÉD. 5]])</f>
        <v>0</v>
      </c>
      <c r="F5441" s="5" t="str">
        <f>IF(ActividadesCom[[#This Row],[ÚLTIMO SEMESTRE CON CRÉDITOS]]&gt;0,ROUND(AVERAGE(ActividadesCom[[#This Row],[VALOR NIVEL 5]],ActividadesCom[[#This Row],[VALOR NIVEL 4]],ActividadesCom[[#This Row],[VALOR NIVEL 3]],ActividadesCom[[#This Row],[VALOR NIVEL 2]],ActividadesCom[[#This Row],[VALOR NIVEL 1]]),0),"")</f>
        <v/>
      </c>
      <c r="G5441" s="7" t="str">
        <f>IF(ActividadesCom[[#This Row],[PROMEDIO]]="","",IF(ActividadesCom[[#This Row],[PROMEDIO]]&gt;=4,"EXCELENTE",IF(ActividadesCom[[#This Row],[PROMEDIO]]&gt;=3,"NOTABLE",IF(ActividadesCom[[#This Row],[PROMEDIO]]&gt;=2,"BUENO",IF(ActividadesCom[[#This Row],[PROMEDIO]]=1,"SUFICIENTE","")))))</f>
        <v/>
      </c>
      <c r="H5441" s="5">
        <f>MAX(ActividadesCom[[#This Row],[PERÍODO 1]],ActividadesCom[[#This Row],[PERÍODO 2]],ActividadesCom[[#This Row],[PERÍODO 3]],ActividadesCom[[#This Row],[PERÍODO 4]],ActividadesCom[[#This Row],[PERÍODO 5]])</f>
        <v>0</v>
      </c>
      <c r="I5441" s="6"/>
      <c r="J5441" s="5"/>
      <c r="K5441" s="5"/>
      <c r="L5441" s="5" t="str">
        <f>IF(ActividadesCom[[#This Row],[NIVEL 1]]&lt;&gt;0,VLOOKUP(ActividadesCom[[#This Row],[NIVEL 1]],Catálogo!A:B,2,FALSE),"")</f>
        <v/>
      </c>
      <c r="M5441" s="5"/>
      <c r="N5441" s="6"/>
      <c r="O5441" s="5"/>
      <c r="P5441" s="5"/>
      <c r="Q5441" s="5" t="str">
        <f>IF(ActividadesCom[[#This Row],[NIVEL 2]]&lt;&gt;0,VLOOKUP(ActividadesCom[[#This Row],[NIVEL 2]],Catálogo!A:B,2,FALSE),"")</f>
        <v/>
      </c>
      <c r="R5441" s="5"/>
      <c r="S5441" s="6"/>
      <c r="T5441" s="5"/>
      <c r="U5441" s="5"/>
      <c r="V5441" s="5" t="str">
        <f>IF(ActividadesCom[[#This Row],[NIVEL 3]]&lt;&gt;0,VLOOKUP(ActividadesCom[[#This Row],[NIVEL 3]],Catálogo!A:B,2,FALSE),"")</f>
        <v/>
      </c>
      <c r="W5441" s="5"/>
      <c r="X5441" s="6"/>
      <c r="Y5441" s="5"/>
      <c r="Z5441" s="5"/>
      <c r="AA5441" s="5" t="str">
        <f>IF(ActividadesCom[[#This Row],[NIVEL 4]]&lt;&gt;0,VLOOKUP(ActividadesCom[[#This Row],[NIVEL 4]],Catálogo!A:B,2,FALSE),"")</f>
        <v/>
      </c>
      <c r="AB5441" s="5"/>
      <c r="AC5441" s="6"/>
      <c r="AD5441" s="5"/>
      <c r="AE5441" s="5"/>
      <c r="AF5441" s="5" t="str">
        <f>IF(ActividadesCom[[#This Row],[NIVEL 5]]&lt;&gt;0,VLOOKUP(ActividadesCom[[#This Row],[NIVEL 5]],Catálogo!A:B,2,FALSE),"")</f>
        <v/>
      </c>
      <c r="AG5441" s="5"/>
    </row>
    <row r="5442" spans="1:33" ht="28.5" customHeight="1" x14ac:dyDescent="0.25">
      <c r="A5442" s="7">
        <v>26470367</v>
      </c>
      <c r="B5442" s="10" t="str">
        <f>VLOOKUP(ActividadesCom[[#This Row],[NO. DE CONTROL]],'LISTADO ESTUDIANTES'!A:C,2,FALSE)</f>
        <v>PUERTO CHAVEZ EDUARDO ISMAEL</v>
      </c>
      <c r="C5442" s="6" t="str">
        <f>VLOOKUP(ActividadesCom[[#This Row],[NO. DE CONTROL]],'LISTADO ESTUDIANTES'!A:C,3,FALSE)</f>
        <v>INGENIERIA CIVIL</v>
      </c>
      <c r="D5442" s="5" t="str">
        <f>VLOOKUP(ActividadesCom[[#This Row],[NO. DE CONTROL]],'LISTADO ESTUDIANTES'!A:D,4,FALSE)</f>
        <v>ACTIVO(A)</v>
      </c>
      <c r="E5442" s="7">
        <f>SUM(ActividadesCom[[#This Row],[CRÉD. 1]],ActividadesCom[[#This Row],[CRÉD. 2]],ActividadesCom[[#This Row],[CRÉD. 3]],ActividadesCom[[#This Row],[CRÉD. 4]],ActividadesCom[[#This Row],[CRÉD. 5]])</f>
        <v>0</v>
      </c>
      <c r="F5442" s="5" t="str">
        <f>IF(ActividadesCom[[#This Row],[ÚLTIMO SEMESTRE CON CRÉDITOS]]&gt;0,ROUND(AVERAGE(ActividadesCom[[#This Row],[VALOR NIVEL 5]],ActividadesCom[[#This Row],[VALOR NIVEL 4]],ActividadesCom[[#This Row],[VALOR NIVEL 3]],ActividadesCom[[#This Row],[VALOR NIVEL 2]],ActividadesCom[[#This Row],[VALOR NIVEL 1]]),0),"")</f>
        <v/>
      </c>
      <c r="G5442" s="7" t="str">
        <f>IF(ActividadesCom[[#This Row],[PROMEDIO]]="","",IF(ActividadesCom[[#This Row],[PROMEDIO]]&gt;=4,"EXCELENTE",IF(ActividadesCom[[#This Row],[PROMEDIO]]&gt;=3,"NOTABLE",IF(ActividadesCom[[#This Row],[PROMEDIO]]&gt;=2,"BUENO",IF(ActividadesCom[[#This Row],[PROMEDIO]]=1,"SUFICIENTE","")))))</f>
        <v/>
      </c>
      <c r="H5442" s="5">
        <f>MAX(ActividadesCom[[#This Row],[PERÍODO 1]],ActividadesCom[[#This Row],[PERÍODO 2]],ActividadesCom[[#This Row],[PERÍODO 3]],ActividadesCom[[#This Row],[PERÍODO 4]],ActividadesCom[[#This Row],[PERÍODO 5]])</f>
        <v>0</v>
      </c>
      <c r="I5442" s="6"/>
      <c r="J5442" s="5"/>
      <c r="K5442" s="5"/>
      <c r="L5442" s="5" t="str">
        <f>IF(ActividadesCom[[#This Row],[NIVEL 1]]&lt;&gt;0,VLOOKUP(ActividadesCom[[#This Row],[NIVEL 1]],Catálogo!A:B,2,FALSE),"")</f>
        <v/>
      </c>
      <c r="M5442" s="5"/>
      <c r="N5442" s="6"/>
      <c r="O5442" s="5"/>
      <c r="P5442" s="5"/>
      <c r="Q5442" s="5" t="str">
        <f>IF(ActividadesCom[[#This Row],[NIVEL 2]]&lt;&gt;0,VLOOKUP(ActividadesCom[[#This Row],[NIVEL 2]],Catálogo!A:B,2,FALSE),"")</f>
        <v/>
      </c>
      <c r="R5442" s="5"/>
      <c r="S5442" s="6"/>
      <c r="T5442" s="5"/>
      <c r="U5442" s="5"/>
      <c r="V5442" s="5" t="str">
        <f>IF(ActividadesCom[[#This Row],[NIVEL 3]]&lt;&gt;0,VLOOKUP(ActividadesCom[[#This Row],[NIVEL 3]],Catálogo!A:B,2,FALSE),"")</f>
        <v/>
      </c>
      <c r="W5442" s="5"/>
      <c r="X5442" s="6"/>
      <c r="Y5442" s="5"/>
      <c r="Z5442" s="5"/>
      <c r="AA5442" s="5" t="str">
        <f>IF(ActividadesCom[[#This Row],[NIVEL 4]]&lt;&gt;0,VLOOKUP(ActividadesCom[[#This Row],[NIVEL 4]],Catálogo!A:B,2,FALSE),"")</f>
        <v/>
      </c>
      <c r="AB5442" s="5"/>
      <c r="AC5442" s="6"/>
      <c r="AD5442" s="5"/>
      <c r="AE5442" s="5"/>
      <c r="AF5442" s="5" t="str">
        <f>IF(ActividadesCom[[#This Row],[NIVEL 5]]&lt;&gt;0,VLOOKUP(ActividadesCom[[#This Row],[NIVEL 5]],Catálogo!A:B,2,FALSE),"")</f>
        <v/>
      </c>
      <c r="AG5442" s="5"/>
    </row>
    <row r="5443" spans="1:33" ht="28.5" customHeight="1" x14ac:dyDescent="0.25">
      <c r="A5443" s="7">
        <v>26470368</v>
      </c>
      <c r="B5443" s="10" t="str">
        <f>VLOOKUP(ActividadesCom[[#This Row],[NO. DE CONTROL]],'LISTADO ESTUDIANTES'!A:C,2,FALSE)</f>
        <v>CANTUN DOMINGUEZ NICOLAS TADEO</v>
      </c>
      <c r="C5443" s="6" t="str">
        <f>VLOOKUP(ActividadesCom[[#This Row],[NO. DE CONTROL]],'LISTADO ESTUDIANTES'!A:C,3,FALSE)</f>
        <v>INGENIERIA EN SISTEMAS COMPUTACIONALES</v>
      </c>
      <c r="D5443" s="5" t="str">
        <f>VLOOKUP(ActividadesCom[[#This Row],[NO. DE CONTROL]],'LISTADO ESTUDIANTES'!A:D,4,FALSE)</f>
        <v>ACTIVO(A)</v>
      </c>
      <c r="E5443" s="7">
        <f>SUM(ActividadesCom[[#This Row],[CRÉD. 1]],ActividadesCom[[#This Row],[CRÉD. 2]],ActividadesCom[[#This Row],[CRÉD. 3]],ActividadesCom[[#This Row],[CRÉD. 4]],ActividadesCom[[#This Row],[CRÉD. 5]])</f>
        <v>0</v>
      </c>
      <c r="F5443" s="5" t="str">
        <f>IF(ActividadesCom[[#This Row],[ÚLTIMO SEMESTRE CON CRÉDITOS]]&gt;0,ROUND(AVERAGE(ActividadesCom[[#This Row],[VALOR NIVEL 5]],ActividadesCom[[#This Row],[VALOR NIVEL 4]],ActividadesCom[[#This Row],[VALOR NIVEL 3]],ActividadesCom[[#This Row],[VALOR NIVEL 2]],ActividadesCom[[#This Row],[VALOR NIVEL 1]]),0),"")</f>
        <v/>
      </c>
      <c r="G5443" s="7" t="str">
        <f>IF(ActividadesCom[[#This Row],[PROMEDIO]]="","",IF(ActividadesCom[[#This Row],[PROMEDIO]]&gt;=4,"EXCELENTE",IF(ActividadesCom[[#This Row],[PROMEDIO]]&gt;=3,"NOTABLE",IF(ActividadesCom[[#This Row],[PROMEDIO]]&gt;=2,"BUENO",IF(ActividadesCom[[#This Row],[PROMEDIO]]=1,"SUFICIENTE","")))))</f>
        <v/>
      </c>
      <c r="H5443" s="5">
        <f>MAX(ActividadesCom[[#This Row],[PERÍODO 1]],ActividadesCom[[#This Row],[PERÍODO 2]],ActividadesCom[[#This Row],[PERÍODO 3]],ActividadesCom[[#This Row],[PERÍODO 4]],ActividadesCom[[#This Row],[PERÍODO 5]])</f>
        <v>0</v>
      </c>
      <c r="I5443" s="6"/>
      <c r="J5443" s="5"/>
      <c r="K5443" s="5"/>
      <c r="L5443" s="5" t="str">
        <f>IF(ActividadesCom[[#This Row],[NIVEL 1]]&lt;&gt;0,VLOOKUP(ActividadesCom[[#This Row],[NIVEL 1]],Catálogo!A:B,2,FALSE),"")</f>
        <v/>
      </c>
      <c r="M5443" s="5"/>
      <c r="N5443" s="6"/>
      <c r="O5443" s="5"/>
      <c r="P5443" s="5"/>
      <c r="Q5443" s="5" t="str">
        <f>IF(ActividadesCom[[#This Row],[NIVEL 2]]&lt;&gt;0,VLOOKUP(ActividadesCom[[#This Row],[NIVEL 2]],Catálogo!A:B,2,FALSE),"")</f>
        <v/>
      </c>
      <c r="R5443" s="5"/>
      <c r="S5443" s="6"/>
      <c r="T5443" s="5"/>
      <c r="U5443" s="5"/>
      <c r="V5443" s="5" t="str">
        <f>IF(ActividadesCom[[#This Row],[NIVEL 3]]&lt;&gt;0,VLOOKUP(ActividadesCom[[#This Row],[NIVEL 3]],Catálogo!A:B,2,FALSE),"")</f>
        <v/>
      </c>
      <c r="W5443" s="5"/>
      <c r="X5443" s="6"/>
      <c r="Y5443" s="5"/>
      <c r="Z5443" s="5"/>
      <c r="AA5443" s="5" t="str">
        <f>IF(ActividadesCom[[#This Row],[NIVEL 4]]&lt;&gt;0,VLOOKUP(ActividadesCom[[#This Row],[NIVEL 4]],Catálogo!A:B,2,FALSE),"")</f>
        <v/>
      </c>
      <c r="AB5443" s="5"/>
      <c r="AC5443" s="6"/>
      <c r="AD5443" s="5"/>
      <c r="AE5443" s="5"/>
      <c r="AF5443" s="5" t="str">
        <f>IF(ActividadesCom[[#This Row],[NIVEL 5]]&lt;&gt;0,VLOOKUP(ActividadesCom[[#This Row],[NIVEL 5]],Catálogo!A:B,2,FALSE),"")</f>
        <v/>
      </c>
      <c r="AG5443" s="5"/>
    </row>
    <row r="5444" spans="1:33" ht="28.5" customHeight="1" x14ac:dyDescent="0.25">
      <c r="A5444" s="7">
        <v>26470369</v>
      </c>
      <c r="B5444" s="10" t="str">
        <f>VLOOKUP(ActividadesCom[[#This Row],[NO. DE CONTROL]],'LISTADO ESTUDIANTES'!A:C,2,FALSE)</f>
        <v>MENA TORAL NATALIA</v>
      </c>
      <c r="C5444" s="6" t="str">
        <f>VLOOKUP(ActividadesCom[[#This Row],[NO. DE CONTROL]],'LISTADO ESTUDIANTES'!A:C,3,FALSE)</f>
        <v>INGENIERIA EN SISTEMAS COMPUTACIONALES</v>
      </c>
      <c r="D5444" s="5" t="str">
        <f>VLOOKUP(ActividadesCom[[#This Row],[NO. DE CONTROL]],'LISTADO ESTUDIANTES'!A:D,4,FALSE)</f>
        <v>ACTIVO(A)</v>
      </c>
      <c r="E5444" s="7">
        <f>SUM(ActividadesCom[[#This Row],[CRÉD. 1]],ActividadesCom[[#This Row],[CRÉD. 2]],ActividadesCom[[#This Row],[CRÉD. 3]],ActividadesCom[[#This Row],[CRÉD. 4]],ActividadesCom[[#This Row],[CRÉD. 5]])</f>
        <v>0</v>
      </c>
      <c r="F5444" s="5" t="str">
        <f>IF(ActividadesCom[[#This Row],[ÚLTIMO SEMESTRE CON CRÉDITOS]]&gt;0,ROUND(AVERAGE(ActividadesCom[[#This Row],[VALOR NIVEL 5]],ActividadesCom[[#This Row],[VALOR NIVEL 4]],ActividadesCom[[#This Row],[VALOR NIVEL 3]],ActividadesCom[[#This Row],[VALOR NIVEL 2]],ActividadesCom[[#This Row],[VALOR NIVEL 1]]),0),"")</f>
        <v/>
      </c>
      <c r="G5444" s="7" t="str">
        <f>IF(ActividadesCom[[#This Row],[PROMEDIO]]="","",IF(ActividadesCom[[#This Row],[PROMEDIO]]&gt;=4,"EXCELENTE",IF(ActividadesCom[[#This Row],[PROMEDIO]]&gt;=3,"NOTABLE",IF(ActividadesCom[[#This Row],[PROMEDIO]]&gt;=2,"BUENO",IF(ActividadesCom[[#This Row],[PROMEDIO]]=1,"SUFICIENTE","")))))</f>
        <v/>
      </c>
      <c r="H5444" s="5">
        <f>MAX(ActividadesCom[[#This Row],[PERÍODO 1]],ActividadesCom[[#This Row],[PERÍODO 2]],ActividadesCom[[#This Row],[PERÍODO 3]],ActividadesCom[[#This Row],[PERÍODO 4]],ActividadesCom[[#This Row],[PERÍODO 5]])</f>
        <v>0</v>
      </c>
      <c r="I5444" s="6"/>
      <c r="J5444" s="5"/>
      <c r="K5444" s="5"/>
      <c r="L5444" s="5" t="str">
        <f>IF(ActividadesCom[[#This Row],[NIVEL 1]]&lt;&gt;0,VLOOKUP(ActividadesCom[[#This Row],[NIVEL 1]],Catálogo!A:B,2,FALSE),"")</f>
        <v/>
      </c>
      <c r="M5444" s="5"/>
      <c r="N5444" s="6"/>
      <c r="O5444" s="5"/>
      <c r="P5444" s="5"/>
      <c r="Q5444" s="5" t="str">
        <f>IF(ActividadesCom[[#This Row],[NIVEL 2]]&lt;&gt;0,VLOOKUP(ActividadesCom[[#This Row],[NIVEL 2]],Catálogo!A:B,2,FALSE),"")</f>
        <v/>
      </c>
      <c r="R5444" s="5"/>
      <c r="S5444" s="6"/>
      <c r="T5444" s="5"/>
      <c r="U5444" s="5"/>
      <c r="V5444" s="5" t="str">
        <f>IF(ActividadesCom[[#This Row],[NIVEL 3]]&lt;&gt;0,VLOOKUP(ActividadesCom[[#This Row],[NIVEL 3]],Catálogo!A:B,2,FALSE),"")</f>
        <v/>
      </c>
      <c r="W5444" s="5"/>
      <c r="X5444" s="6"/>
      <c r="Y5444" s="5"/>
      <c r="Z5444" s="5"/>
      <c r="AA5444" s="5" t="str">
        <f>IF(ActividadesCom[[#This Row],[NIVEL 4]]&lt;&gt;0,VLOOKUP(ActividadesCom[[#This Row],[NIVEL 4]],Catálogo!A:B,2,FALSE),"")</f>
        <v/>
      </c>
      <c r="AB5444" s="5"/>
      <c r="AC5444" s="6"/>
      <c r="AD5444" s="5"/>
      <c r="AE5444" s="5"/>
      <c r="AF5444" s="5" t="str">
        <f>IF(ActividadesCom[[#This Row],[NIVEL 5]]&lt;&gt;0,VLOOKUP(ActividadesCom[[#This Row],[NIVEL 5]],Catálogo!A:B,2,FALSE),"")</f>
        <v/>
      </c>
      <c r="AG5444" s="5"/>
    </row>
    <row r="5445" spans="1:33" ht="28.5" customHeight="1" x14ac:dyDescent="0.25">
      <c r="A5445" s="7">
        <v>26470370</v>
      </c>
      <c r="B5445" s="10" t="str">
        <f>VLOOKUP(ActividadesCom[[#This Row],[NO. DE CONTROL]],'LISTADO ESTUDIANTES'!A:C,2,FALSE)</f>
        <v>SANCHEZ GOMEZ JAIME MANUEL</v>
      </c>
      <c r="C5445" s="6" t="str">
        <f>VLOOKUP(ActividadesCom[[#This Row],[NO. DE CONTROL]],'LISTADO ESTUDIANTES'!A:C,3,FALSE)</f>
        <v>INGENIERIA EN SISTEMAS COMPUTACIONALES</v>
      </c>
      <c r="D5445" s="5" t="str">
        <f>VLOOKUP(ActividadesCom[[#This Row],[NO. DE CONTROL]],'LISTADO ESTUDIANTES'!A:D,4,FALSE)</f>
        <v>ACTIVO(A)</v>
      </c>
      <c r="E5445" s="7">
        <f>SUM(ActividadesCom[[#This Row],[CRÉD. 1]],ActividadesCom[[#This Row],[CRÉD. 2]],ActividadesCom[[#This Row],[CRÉD. 3]],ActividadesCom[[#This Row],[CRÉD. 4]],ActividadesCom[[#This Row],[CRÉD. 5]])</f>
        <v>0</v>
      </c>
      <c r="F5445" s="5" t="str">
        <f>IF(ActividadesCom[[#This Row],[ÚLTIMO SEMESTRE CON CRÉDITOS]]&gt;0,ROUND(AVERAGE(ActividadesCom[[#This Row],[VALOR NIVEL 5]],ActividadesCom[[#This Row],[VALOR NIVEL 4]],ActividadesCom[[#This Row],[VALOR NIVEL 3]],ActividadesCom[[#This Row],[VALOR NIVEL 2]],ActividadesCom[[#This Row],[VALOR NIVEL 1]]),0),"")</f>
        <v/>
      </c>
      <c r="G5445" s="7" t="str">
        <f>IF(ActividadesCom[[#This Row],[PROMEDIO]]="","",IF(ActividadesCom[[#This Row],[PROMEDIO]]&gt;=4,"EXCELENTE",IF(ActividadesCom[[#This Row],[PROMEDIO]]&gt;=3,"NOTABLE",IF(ActividadesCom[[#This Row],[PROMEDIO]]&gt;=2,"BUENO",IF(ActividadesCom[[#This Row],[PROMEDIO]]=1,"SUFICIENTE","")))))</f>
        <v/>
      </c>
      <c r="H5445" s="5">
        <f>MAX(ActividadesCom[[#This Row],[PERÍODO 1]],ActividadesCom[[#This Row],[PERÍODO 2]],ActividadesCom[[#This Row],[PERÍODO 3]],ActividadesCom[[#This Row],[PERÍODO 4]],ActividadesCom[[#This Row],[PERÍODO 5]])</f>
        <v>0</v>
      </c>
      <c r="I5445" s="6"/>
      <c r="J5445" s="5"/>
      <c r="K5445" s="5"/>
      <c r="L5445" s="5" t="str">
        <f>IF(ActividadesCom[[#This Row],[NIVEL 1]]&lt;&gt;0,VLOOKUP(ActividadesCom[[#This Row],[NIVEL 1]],Catálogo!A:B,2,FALSE),"")</f>
        <v/>
      </c>
      <c r="M5445" s="5"/>
      <c r="N5445" s="6"/>
      <c r="O5445" s="5"/>
      <c r="P5445" s="5"/>
      <c r="Q5445" s="5" t="str">
        <f>IF(ActividadesCom[[#This Row],[NIVEL 2]]&lt;&gt;0,VLOOKUP(ActividadesCom[[#This Row],[NIVEL 2]],Catálogo!A:B,2,FALSE),"")</f>
        <v/>
      </c>
      <c r="R5445" s="5"/>
      <c r="S5445" s="6"/>
      <c r="T5445" s="5"/>
      <c r="U5445" s="5"/>
      <c r="V5445" s="5" t="str">
        <f>IF(ActividadesCom[[#This Row],[NIVEL 3]]&lt;&gt;0,VLOOKUP(ActividadesCom[[#This Row],[NIVEL 3]],Catálogo!A:B,2,FALSE),"")</f>
        <v/>
      </c>
      <c r="W5445" s="5"/>
      <c r="X5445" s="6"/>
      <c r="Y5445" s="5"/>
      <c r="Z5445" s="5"/>
      <c r="AA5445" s="5" t="str">
        <f>IF(ActividadesCom[[#This Row],[NIVEL 4]]&lt;&gt;0,VLOOKUP(ActividadesCom[[#This Row],[NIVEL 4]],Catálogo!A:B,2,FALSE),"")</f>
        <v/>
      </c>
      <c r="AB5445" s="5"/>
      <c r="AC5445" s="6"/>
      <c r="AD5445" s="5"/>
      <c r="AE5445" s="5"/>
      <c r="AF5445" s="5" t="str">
        <f>IF(ActividadesCom[[#This Row],[NIVEL 5]]&lt;&gt;0,VLOOKUP(ActividadesCom[[#This Row],[NIVEL 5]],Catálogo!A:B,2,FALSE),"")</f>
        <v/>
      </c>
      <c r="AG5445" s="5"/>
    </row>
    <row r="5446" spans="1:33" ht="28.5" customHeight="1" x14ac:dyDescent="0.25">
      <c r="A5446" s="7">
        <v>26470371</v>
      </c>
      <c r="B5446" s="10" t="str">
        <f>VLOOKUP(ActividadesCom[[#This Row],[NO. DE CONTROL]],'LISTADO ESTUDIANTES'!A:C,2,FALSE)</f>
        <v>BACELIS CARRILLO ANDREA</v>
      </c>
      <c r="C5446" s="6" t="str">
        <f>VLOOKUP(ActividadesCom[[#This Row],[NO. DE CONTROL]],'LISTADO ESTUDIANTES'!A:C,3,FALSE)</f>
        <v>INGENIERIA MECANICA</v>
      </c>
      <c r="D5446" s="5" t="str">
        <f>VLOOKUP(ActividadesCom[[#This Row],[NO. DE CONTROL]],'LISTADO ESTUDIANTES'!A:D,4,FALSE)</f>
        <v>ACTIVO(A)</v>
      </c>
      <c r="E5446" s="7">
        <f>SUM(ActividadesCom[[#This Row],[CRÉD. 1]],ActividadesCom[[#This Row],[CRÉD. 2]],ActividadesCom[[#This Row],[CRÉD. 3]],ActividadesCom[[#This Row],[CRÉD. 4]],ActividadesCom[[#This Row],[CRÉD. 5]])</f>
        <v>0</v>
      </c>
      <c r="F5446" s="5" t="str">
        <f>IF(ActividadesCom[[#This Row],[ÚLTIMO SEMESTRE CON CRÉDITOS]]&gt;0,ROUND(AVERAGE(ActividadesCom[[#This Row],[VALOR NIVEL 5]],ActividadesCom[[#This Row],[VALOR NIVEL 4]],ActividadesCom[[#This Row],[VALOR NIVEL 3]],ActividadesCom[[#This Row],[VALOR NIVEL 2]],ActividadesCom[[#This Row],[VALOR NIVEL 1]]),0),"")</f>
        <v/>
      </c>
      <c r="G5446" s="7" t="str">
        <f>IF(ActividadesCom[[#This Row],[PROMEDIO]]="","",IF(ActividadesCom[[#This Row],[PROMEDIO]]&gt;=4,"EXCELENTE",IF(ActividadesCom[[#This Row],[PROMEDIO]]&gt;=3,"NOTABLE",IF(ActividadesCom[[#This Row],[PROMEDIO]]&gt;=2,"BUENO",IF(ActividadesCom[[#This Row],[PROMEDIO]]=1,"SUFICIENTE","")))))</f>
        <v/>
      </c>
      <c r="H5446" s="5">
        <f>MAX(ActividadesCom[[#This Row],[PERÍODO 1]],ActividadesCom[[#This Row],[PERÍODO 2]],ActividadesCom[[#This Row],[PERÍODO 3]],ActividadesCom[[#This Row],[PERÍODO 4]],ActividadesCom[[#This Row],[PERÍODO 5]])</f>
        <v>0</v>
      </c>
      <c r="I5446" s="6"/>
      <c r="J5446" s="5"/>
      <c r="K5446" s="5"/>
      <c r="L5446" s="5" t="str">
        <f>IF(ActividadesCom[[#This Row],[NIVEL 1]]&lt;&gt;0,VLOOKUP(ActividadesCom[[#This Row],[NIVEL 1]],Catálogo!A:B,2,FALSE),"")</f>
        <v/>
      </c>
      <c r="M5446" s="5"/>
      <c r="N5446" s="6"/>
      <c r="O5446" s="5"/>
      <c r="P5446" s="5"/>
      <c r="Q5446" s="5" t="str">
        <f>IF(ActividadesCom[[#This Row],[NIVEL 2]]&lt;&gt;0,VLOOKUP(ActividadesCom[[#This Row],[NIVEL 2]],Catálogo!A:B,2,FALSE),"")</f>
        <v/>
      </c>
      <c r="R5446" s="5"/>
      <c r="S5446" s="6"/>
      <c r="T5446" s="5"/>
      <c r="U5446" s="5"/>
      <c r="V5446" s="5" t="str">
        <f>IF(ActividadesCom[[#This Row],[NIVEL 3]]&lt;&gt;0,VLOOKUP(ActividadesCom[[#This Row],[NIVEL 3]],Catálogo!A:B,2,FALSE),"")</f>
        <v/>
      </c>
      <c r="W5446" s="5"/>
      <c r="X5446" s="6"/>
      <c r="Y5446" s="5"/>
      <c r="Z5446" s="5"/>
      <c r="AA5446" s="5" t="str">
        <f>IF(ActividadesCom[[#This Row],[NIVEL 4]]&lt;&gt;0,VLOOKUP(ActividadesCom[[#This Row],[NIVEL 4]],Catálogo!A:B,2,FALSE),"")</f>
        <v/>
      </c>
      <c r="AB5446" s="5"/>
      <c r="AC5446" s="6"/>
      <c r="AD5446" s="5"/>
      <c r="AE5446" s="5"/>
      <c r="AF5446" s="5" t="str">
        <f>IF(ActividadesCom[[#This Row],[NIVEL 5]]&lt;&gt;0,VLOOKUP(ActividadesCom[[#This Row],[NIVEL 5]],Catálogo!A:B,2,FALSE),"")</f>
        <v/>
      </c>
      <c r="AG5446" s="5"/>
    </row>
    <row r="5447" spans="1:33" ht="28.5" customHeight="1" x14ac:dyDescent="0.25">
      <c r="A5447" s="7">
        <v>26470372</v>
      </c>
      <c r="B5447" s="10" t="str">
        <f>VLOOKUP(ActividadesCom[[#This Row],[NO. DE CONTROL]],'LISTADO ESTUDIANTES'!A:C,2,FALSE)</f>
        <v>GARRIDO SANCHEZ CHRYSTIAN ALEJANDRO</v>
      </c>
      <c r="C5447" s="6" t="str">
        <f>VLOOKUP(ActividadesCom[[#This Row],[NO. DE CONTROL]],'LISTADO ESTUDIANTES'!A:C,3,FALSE)</f>
        <v>INGENIERIA EN ANIMACION DIGITAL Y EFECTOS VISUALES</v>
      </c>
      <c r="D5447" s="5" t="str">
        <f>VLOOKUP(ActividadesCom[[#This Row],[NO. DE CONTROL]],'LISTADO ESTUDIANTES'!A:D,4,FALSE)</f>
        <v>ACTIVO(A)</v>
      </c>
      <c r="E5447" s="7">
        <f>SUM(ActividadesCom[[#This Row],[CRÉD. 1]],ActividadesCom[[#This Row],[CRÉD. 2]],ActividadesCom[[#This Row],[CRÉD. 3]],ActividadesCom[[#This Row],[CRÉD. 4]],ActividadesCom[[#This Row],[CRÉD. 5]])</f>
        <v>0</v>
      </c>
      <c r="F5447" s="5" t="str">
        <f>IF(ActividadesCom[[#This Row],[ÚLTIMO SEMESTRE CON CRÉDITOS]]&gt;0,ROUND(AVERAGE(ActividadesCom[[#This Row],[VALOR NIVEL 5]],ActividadesCom[[#This Row],[VALOR NIVEL 4]],ActividadesCom[[#This Row],[VALOR NIVEL 3]],ActividadesCom[[#This Row],[VALOR NIVEL 2]],ActividadesCom[[#This Row],[VALOR NIVEL 1]]),0),"")</f>
        <v/>
      </c>
      <c r="G5447" s="7" t="str">
        <f>IF(ActividadesCom[[#This Row],[PROMEDIO]]="","",IF(ActividadesCom[[#This Row],[PROMEDIO]]&gt;=4,"EXCELENTE",IF(ActividadesCom[[#This Row],[PROMEDIO]]&gt;=3,"NOTABLE",IF(ActividadesCom[[#This Row],[PROMEDIO]]&gt;=2,"BUENO",IF(ActividadesCom[[#This Row],[PROMEDIO]]=1,"SUFICIENTE","")))))</f>
        <v/>
      </c>
      <c r="H5447" s="5">
        <f>MAX(ActividadesCom[[#This Row],[PERÍODO 1]],ActividadesCom[[#This Row],[PERÍODO 2]],ActividadesCom[[#This Row],[PERÍODO 3]],ActividadesCom[[#This Row],[PERÍODO 4]],ActividadesCom[[#This Row],[PERÍODO 5]])</f>
        <v>0</v>
      </c>
      <c r="I5447" s="6"/>
      <c r="J5447" s="5"/>
      <c r="K5447" s="5"/>
      <c r="L5447" s="5" t="str">
        <f>IF(ActividadesCom[[#This Row],[NIVEL 1]]&lt;&gt;0,VLOOKUP(ActividadesCom[[#This Row],[NIVEL 1]],Catálogo!A:B,2,FALSE),"")</f>
        <v/>
      </c>
      <c r="M5447" s="5"/>
      <c r="N5447" s="6"/>
      <c r="O5447" s="5"/>
      <c r="P5447" s="5"/>
      <c r="Q5447" s="5" t="str">
        <f>IF(ActividadesCom[[#This Row],[NIVEL 2]]&lt;&gt;0,VLOOKUP(ActividadesCom[[#This Row],[NIVEL 2]],Catálogo!A:B,2,FALSE),"")</f>
        <v/>
      </c>
      <c r="R5447" s="5"/>
      <c r="S5447" s="6"/>
      <c r="T5447" s="5"/>
      <c r="U5447" s="5"/>
      <c r="V5447" s="5" t="str">
        <f>IF(ActividadesCom[[#This Row],[NIVEL 3]]&lt;&gt;0,VLOOKUP(ActividadesCom[[#This Row],[NIVEL 3]],Catálogo!A:B,2,FALSE),"")</f>
        <v/>
      </c>
      <c r="W5447" s="5"/>
      <c r="X5447" s="6"/>
      <c r="Y5447" s="5"/>
      <c r="Z5447" s="5"/>
      <c r="AA5447" s="5" t="str">
        <f>IF(ActividadesCom[[#This Row],[NIVEL 4]]&lt;&gt;0,VLOOKUP(ActividadesCom[[#This Row],[NIVEL 4]],Catálogo!A:B,2,FALSE),"")</f>
        <v/>
      </c>
      <c r="AB5447" s="5"/>
      <c r="AC5447" s="6"/>
      <c r="AD5447" s="5"/>
      <c r="AE5447" s="5"/>
      <c r="AF5447" s="5" t="str">
        <f>IF(ActividadesCom[[#This Row],[NIVEL 5]]&lt;&gt;0,VLOOKUP(ActividadesCom[[#This Row],[NIVEL 5]],Catálogo!A:B,2,FALSE),"")</f>
        <v/>
      </c>
      <c r="AG5447" s="5"/>
    </row>
    <row r="5448" spans="1:33" ht="28.5" customHeight="1" x14ac:dyDescent="0.25">
      <c r="A5448" s="7">
        <v>26470373</v>
      </c>
      <c r="B5448" s="10" t="str">
        <f>VLOOKUP(ActividadesCom[[#This Row],[NO. DE CONTROL]],'LISTADO ESTUDIANTES'!A:C,2,FALSE)</f>
        <v>OTERO QUI ANTONIO ELISEO</v>
      </c>
      <c r="C5448" s="6" t="str">
        <f>VLOOKUP(ActividadesCom[[#This Row],[NO. DE CONTROL]],'LISTADO ESTUDIANTES'!A:C,3,FALSE)</f>
        <v>CONTADOR PUBLICO</v>
      </c>
      <c r="D5448" s="5" t="str">
        <f>VLOOKUP(ActividadesCom[[#This Row],[NO. DE CONTROL]],'LISTADO ESTUDIANTES'!A:D,4,FALSE)</f>
        <v>ACTIVO(A)</v>
      </c>
      <c r="E5448" s="7">
        <f>SUM(ActividadesCom[[#This Row],[CRÉD. 1]],ActividadesCom[[#This Row],[CRÉD. 2]],ActividadesCom[[#This Row],[CRÉD. 3]],ActividadesCom[[#This Row],[CRÉD. 4]],ActividadesCom[[#This Row],[CRÉD. 5]])</f>
        <v>0</v>
      </c>
      <c r="F5448" s="5" t="str">
        <f>IF(ActividadesCom[[#This Row],[ÚLTIMO SEMESTRE CON CRÉDITOS]]&gt;0,ROUND(AVERAGE(ActividadesCom[[#This Row],[VALOR NIVEL 5]],ActividadesCom[[#This Row],[VALOR NIVEL 4]],ActividadesCom[[#This Row],[VALOR NIVEL 3]],ActividadesCom[[#This Row],[VALOR NIVEL 2]],ActividadesCom[[#This Row],[VALOR NIVEL 1]]),0),"")</f>
        <v/>
      </c>
      <c r="G5448" s="7" t="str">
        <f>IF(ActividadesCom[[#This Row],[PROMEDIO]]="","",IF(ActividadesCom[[#This Row],[PROMEDIO]]&gt;=4,"EXCELENTE",IF(ActividadesCom[[#This Row],[PROMEDIO]]&gt;=3,"NOTABLE",IF(ActividadesCom[[#This Row],[PROMEDIO]]&gt;=2,"BUENO",IF(ActividadesCom[[#This Row],[PROMEDIO]]=1,"SUFICIENTE","")))))</f>
        <v/>
      </c>
      <c r="H5448" s="5">
        <f>MAX(ActividadesCom[[#This Row],[PERÍODO 1]],ActividadesCom[[#This Row],[PERÍODO 2]],ActividadesCom[[#This Row],[PERÍODO 3]],ActividadesCom[[#This Row],[PERÍODO 4]],ActividadesCom[[#This Row],[PERÍODO 5]])</f>
        <v>0</v>
      </c>
      <c r="I5448" s="6"/>
      <c r="J5448" s="5"/>
      <c r="K5448" s="5"/>
      <c r="L5448" s="5" t="str">
        <f>IF(ActividadesCom[[#This Row],[NIVEL 1]]&lt;&gt;0,VLOOKUP(ActividadesCom[[#This Row],[NIVEL 1]],Catálogo!A:B,2,FALSE),"")</f>
        <v/>
      </c>
      <c r="M5448" s="5"/>
      <c r="N5448" s="6"/>
      <c r="O5448" s="5"/>
      <c r="P5448" s="5"/>
      <c r="Q5448" s="5" t="str">
        <f>IF(ActividadesCom[[#This Row],[NIVEL 2]]&lt;&gt;0,VLOOKUP(ActividadesCom[[#This Row],[NIVEL 2]],Catálogo!A:B,2,FALSE),"")</f>
        <v/>
      </c>
      <c r="R5448" s="5"/>
      <c r="S5448" s="6"/>
      <c r="T5448" s="5"/>
      <c r="U5448" s="5"/>
      <c r="V5448" s="5" t="str">
        <f>IF(ActividadesCom[[#This Row],[NIVEL 3]]&lt;&gt;0,VLOOKUP(ActividadesCom[[#This Row],[NIVEL 3]],Catálogo!A:B,2,FALSE),"")</f>
        <v/>
      </c>
      <c r="W5448" s="5"/>
      <c r="X5448" s="6"/>
      <c r="Y5448" s="5"/>
      <c r="Z5448" s="5"/>
      <c r="AA5448" s="5" t="str">
        <f>IF(ActividadesCom[[#This Row],[NIVEL 4]]&lt;&gt;0,VLOOKUP(ActividadesCom[[#This Row],[NIVEL 4]],Catálogo!A:B,2,FALSE),"")</f>
        <v/>
      </c>
      <c r="AB5448" s="5"/>
      <c r="AC5448" s="6"/>
      <c r="AD5448" s="5"/>
      <c r="AE5448" s="5"/>
      <c r="AF5448" s="5" t="str">
        <f>IF(ActividadesCom[[#This Row],[NIVEL 5]]&lt;&gt;0,VLOOKUP(ActividadesCom[[#This Row],[NIVEL 5]],Catálogo!A:B,2,FALSE),"")</f>
        <v/>
      </c>
      <c r="AG5448" s="5"/>
    </row>
    <row r="5449" spans="1:33" ht="28.5" customHeight="1" x14ac:dyDescent="0.25">
      <c r="A5449" s="7">
        <v>26470374</v>
      </c>
      <c r="B5449" s="10" t="str">
        <f>VLOOKUP(ActividadesCom[[#This Row],[NO. DE CONTROL]],'LISTADO ESTUDIANTES'!A:C,2,FALSE)</f>
        <v>XOOL HAAS JAIRE GUADALUPE</v>
      </c>
      <c r="C5449" s="6" t="str">
        <f>VLOOKUP(ActividadesCom[[#This Row],[NO. DE CONTROL]],'LISTADO ESTUDIANTES'!A:C,3,FALSE)</f>
        <v>CONTADOR PUBLICO</v>
      </c>
      <c r="D5449" s="5" t="str">
        <f>VLOOKUP(ActividadesCom[[#This Row],[NO. DE CONTROL]],'LISTADO ESTUDIANTES'!A:D,4,FALSE)</f>
        <v>ACTIVO(A)</v>
      </c>
      <c r="E5449" s="7">
        <f>SUM(ActividadesCom[[#This Row],[CRÉD. 1]],ActividadesCom[[#This Row],[CRÉD. 2]],ActividadesCom[[#This Row],[CRÉD. 3]],ActividadesCom[[#This Row],[CRÉD. 4]],ActividadesCom[[#This Row],[CRÉD. 5]])</f>
        <v>0</v>
      </c>
      <c r="F5449" s="5" t="str">
        <f>IF(ActividadesCom[[#This Row],[ÚLTIMO SEMESTRE CON CRÉDITOS]]&gt;0,ROUND(AVERAGE(ActividadesCom[[#This Row],[VALOR NIVEL 5]],ActividadesCom[[#This Row],[VALOR NIVEL 4]],ActividadesCom[[#This Row],[VALOR NIVEL 3]],ActividadesCom[[#This Row],[VALOR NIVEL 2]],ActividadesCom[[#This Row],[VALOR NIVEL 1]]),0),"")</f>
        <v/>
      </c>
      <c r="G5449" s="7" t="str">
        <f>IF(ActividadesCom[[#This Row],[PROMEDIO]]="","",IF(ActividadesCom[[#This Row],[PROMEDIO]]&gt;=4,"EXCELENTE",IF(ActividadesCom[[#This Row],[PROMEDIO]]&gt;=3,"NOTABLE",IF(ActividadesCom[[#This Row],[PROMEDIO]]&gt;=2,"BUENO",IF(ActividadesCom[[#This Row],[PROMEDIO]]=1,"SUFICIENTE","")))))</f>
        <v/>
      </c>
      <c r="H5449" s="5">
        <f>MAX(ActividadesCom[[#This Row],[PERÍODO 1]],ActividadesCom[[#This Row],[PERÍODO 2]],ActividadesCom[[#This Row],[PERÍODO 3]],ActividadesCom[[#This Row],[PERÍODO 4]],ActividadesCom[[#This Row],[PERÍODO 5]])</f>
        <v>0</v>
      </c>
      <c r="I5449" s="6"/>
      <c r="J5449" s="5"/>
      <c r="K5449" s="5"/>
      <c r="L5449" s="5" t="str">
        <f>IF(ActividadesCom[[#This Row],[NIVEL 1]]&lt;&gt;0,VLOOKUP(ActividadesCom[[#This Row],[NIVEL 1]],Catálogo!A:B,2,FALSE),"")</f>
        <v/>
      </c>
      <c r="M5449" s="5"/>
      <c r="N5449" s="6"/>
      <c r="O5449" s="5"/>
      <c r="P5449" s="5"/>
      <c r="Q5449" s="5" t="str">
        <f>IF(ActividadesCom[[#This Row],[NIVEL 2]]&lt;&gt;0,VLOOKUP(ActividadesCom[[#This Row],[NIVEL 2]],Catálogo!A:B,2,FALSE),"")</f>
        <v/>
      </c>
      <c r="R5449" s="5"/>
      <c r="S5449" s="6"/>
      <c r="T5449" s="5"/>
      <c r="U5449" s="5"/>
      <c r="V5449" s="5" t="str">
        <f>IF(ActividadesCom[[#This Row],[NIVEL 3]]&lt;&gt;0,VLOOKUP(ActividadesCom[[#This Row],[NIVEL 3]],Catálogo!A:B,2,FALSE),"")</f>
        <v/>
      </c>
      <c r="W5449" s="5"/>
      <c r="X5449" s="6"/>
      <c r="Y5449" s="5"/>
      <c r="Z5449" s="5"/>
      <c r="AA5449" s="5" t="str">
        <f>IF(ActividadesCom[[#This Row],[NIVEL 4]]&lt;&gt;0,VLOOKUP(ActividadesCom[[#This Row],[NIVEL 4]],Catálogo!A:B,2,FALSE),"")</f>
        <v/>
      </c>
      <c r="AB5449" s="5"/>
      <c r="AC5449" s="6"/>
      <c r="AD5449" s="5"/>
      <c r="AE5449" s="5"/>
      <c r="AF5449" s="5" t="str">
        <f>IF(ActividadesCom[[#This Row],[NIVEL 5]]&lt;&gt;0,VLOOKUP(ActividadesCom[[#This Row],[NIVEL 5]],Catálogo!A:B,2,FALSE),"")</f>
        <v/>
      </c>
      <c r="AG5449" s="5"/>
    </row>
    <row r="5450" spans="1:33" ht="28.5" customHeight="1" x14ac:dyDescent="0.25">
      <c r="A5450" s="7">
        <v>26470375</v>
      </c>
      <c r="B5450" s="10" t="str">
        <f>VLOOKUP(ActividadesCom[[#This Row],[NO. DE CONTROL]],'LISTADO ESTUDIANTES'!A:C,2,FALSE)</f>
        <v>ALVAREZ LOPEZ KEVIN ALEJANDRO</v>
      </c>
      <c r="C5450" s="6" t="str">
        <f>VLOOKUP(ActividadesCom[[#This Row],[NO. DE CONTROL]],'LISTADO ESTUDIANTES'!A:C,3,FALSE)</f>
        <v>INGENIERIA EN SISTEMAS COMPUTACIONALES</v>
      </c>
      <c r="D5450" s="5" t="str">
        <f>VLOOKUP(ActividadesCom[[#This Row],[NO. DE CONTROL]],'LISTADO ESTUDIANTES'!A:D,4,FALSE)</f>
        <v>ACTIVO(A)</v>
      </c>
      <c r="E5450" s="7">
        <f>SUM(ActividadesCom[[#This Row],[CRÉD. 1]],ActividadesCom[[#This Row],[CRÉD. 2]],ActividadesCom[[#This Row],[CRÉD. 3]],ActividadesCom[[#This Row],[CRÉD. 4]],ActividadesCom[[#This Row],[CRÉD. 5]])</f>
        <v>0</v>
      </c>
      <c r="F5450" s="5" t="str">
        <f>IF(ActividadesCom[[#This Row],[ÚLTIMO SEMESTRE CON CRÉDITOS]]&gt;0,ROUND(AVERAGE(ActividadesCom[[#This Row],[VALOR NIVEL 5]],ActividadesCom[[#This Row],[VALOR NIVEL 4]],ActividadesCom[[#This Row],[VALOR NIVEL 3]],ActividadesCom[[#This Row],[VALOR NIVEL 2]],ActividadesCom[[#This Row],[VALOR NIVEL 1]]),0),"")</f>
        <v/>
      </c>
      <c r="G5450" s="7" t="str">
        <f>IF(ActividadesCom[[#This Row],[PROMEDIO]]="","",IF(ActividadesCom[[#This Row],[PROMEDIO]]&gt;=4,"EXCELENTE",IF(ActividadesCom[[#This Row],[PROMEDIO]]&gt;=3,"NOTABLE",IF(ActividadesCom[[#This Row],[PROMEDIO]]&gt;=2,"BUENO",IF(ActividadesCom[[#This Row],[PROMEDIO]]=1,"SUFICIENTE","")))))</f>
        <v/>
      </c>
      <c r="H5450" s="5">
        <f>MAX(ActividadesCom[[#This Row],[PERÍODO 1]],ActividadesCom[[#This Row],[PERÍODO 2]],ActividadesCom[[#This Row],[PERÍODO 3]],ActividadesCom[[#This Row],[PERÍODO 4]],ActividadesCom[[#This Row],[PERÍODO 5]])</f>
        <v>0</v>
      </c>
      <c r="I5450" s="6"/>
      <c r="J5450" s="5"/>
      <c r="K5450" s="5"/>
      <c r="L5450" s="5" t="str">
        <f>IF(ActividadesCom[[#This Row],[NIVEL 1]]&lt;&gt;0,VLOOKUP(ActividadesCom[[#This Row],[NIVEL 1]],Catálogo!A:B,2,FALSE),"")</f>
        <v/>
      </c>
      <c r="M5450" s="5"/>
      <c r="N5450" s="6"/>
      <c r="O5450" s="5"/>
      <c r="P5450" s="5"/>
      <c r="Q5450" s="5" t="str">
        <f>IF(ActividadesCom[[#This Row],[NIVEL 2]]&lt;&gt;0,VLOOKUP(ActividadesCom[[#This Row],[NIVEL 2]],Catálogo!A:B,2,FALSE),"")</f>
        <v/>
      </c>
      <c r="R5450" s="5"/>
      <c r="S5450" s="6"/>
      <c r="T5450" s="5"/>
      <c r="U5450" s="5"/>
      <c r="V5450" s="5" t="str">
        <f>IF(ActividadesCom[[#This Row],[NIVEL 3]]&lt;&gt;0,VLOOKUP(ActividadesCom[[#This Row],[NIVEL 3]],Catálogo!A:B,2,FALSE),"")</f>
        <v/>
      </c>
      <c r="W5450" s="5"/>
      <c r="X5450" s="6"/>
      <c r="Y5450" s="5"/>
      <c r="Z5450" s="5"/>
      <c r="AA5450" s="5" t="str">
        <f>IF(ActividadesCom[[#This Row],[NIVEL 4]]&lt;&gt;0,VLOOKUP(ActividadesCom[[#This Row],[NIVEL 4]],Catálogo!A:B,2,FALSE),"")</f>
        <v/>
      </c>
      <c r="AB5450" s="5"/>
      <c r="AC5450" s="6"/>
      <c r="AD5450" s="5"/>
      <c r="AE5450" s="5"/>
      <c r="AF5450" s="5" t="str">
        <f>IF(ActividadesCom[[#This Row],[NIVEL 5]]&lt;&gt;0,VLOOKUP(ActividadesCom[[#This Row],[NIVEL 5]],Catálogo!A:B,2,FALSE),"")</f>
        <v/>
      </c>
      <c r="AG5450" s="5"/>
    </row>
    <row r="5451" spans="1:33" ht="28.5" customHeight="1" x14ac:dyDescent="0.25">
      <c r="A5451" s="7">
        <v>26470376</v>
      </c>
      <c r="B5451" s="10" t="str">
        <f>VLOOKUP(ActividadesCom[[#This Row],[NO. DE CONTROL]],'LISTADO ESTUDIANTES'!A:C,2,FALSE)</f>
        <v>PEREZ RAMIREZ MACDIEL ESTEBAN</v>
      </c>
      <c r="C5451" s="6" t="str">
        <f>VLOOKUP(ActividadesCom[[#This Row],[NO. DE CONTROL]],'LISTADO ESTUDIANTES'!A:C,3,FALSE)</f>
        <v>INGENIERIA CIVIL</v>
      </c>
      <c r="D5451" s="5" t="str">
        <f>VLOOKUP(ActividadesCom[[#This Row],[NO. DE CONTROL]],'LISTADO ESTUDIANTES'!A:D,4,FALSE)</f>
        <v>ACTIVO(A)</v>
      </c>
      <c r="E5451" s="7">
        <f>SUM(ActividadesCom[[#This Row],[CRÉD. 1]],ActividadesCom[[#This Row],[CRÉD. 2]],ActividadesCom[[#This Row],[CRÉD. 3]],ActividadesCom[[#This Row],[CRÉD. 4]],ActividadesCom[[#This Row],[CRÉD. 5]])</f>
        <v>0</v>
      </c>
      <c r="F5451" s="5" t="str">
        <f>IF(ActividadesCom[[#This Row],[ÚLTIMO SEMESTRE CON CRÉDITOS]]&gt;0,ROUND(AVERAGE(ActividadesCom[[#This Row],[VALOR NIVEL 5]],ActividadesCom[[#This Row],[VALOR NIVEL 4]],ActividadesCom[[#This Row],[VALOR NIVEL 3]],ActividadesCom[[#This Row],[VALOR NIVEL 2]],ActividadesCom[[#This Row],[VALOR NIVEL 1]]),0),"")</f>
        <v/>
      </c>
      <c r="G5451" s="7" t="str">
        <f>IF(ActividadesCom[[#This Row],[PROMEDIO]]="","",IF(ActividadesCom[[#This Row],[PROMEDIO]]&gt;=4,"EXCELENTE",IF(ActividadesCom[[#This Row],[PROMEDIO]]&gt;=3,"NOTABLE",IF(ActividadesCom[[#This Row],[PROMEDIO]]&gt;=2,"BUENO",IF(ActividadesCom[[#This Row],[PROMEDIO]]=1,"SUFICIENTE","")))))</f>
        <v/>
      </c>
      <c r="H5451" s="5">
        <f>MAX(ActividadesCom[[#This Row],[PERÍODO 1]],ActividadesCom[[#This Row],[PERÍODO 2]],ActividadesCom[[#This Row],[PERÍODO 3]],ActividadesCom[[#This Row],[PERÍODO 4]],ActividadesCom[[#This Row],[PERÍODO 5]])</f>
        <v>0</v>
      </c>
      <c r="I5451" s="6"/>
      <c r="J5451" s="5"/>
      <c r="K5451" s="5"/>
      <c r="L5451" s="5" t="str">
        <f>IF(ActividadesCom[[#This Row],[NIVEL 1]]&lt;&gt;0,VLOOKUP(ActividadesCom[[#This Row],[NIVEL 1]],Catálogo!A:B,2,FALSE),"")</f>
        <v/>
      </c>
      <c r="M5451" s="5"/>
      <c r="N5451" s="6"/>
      <c r="O5451" s="5"/>
      <c r="P5451" s="5"/>
      <c r="Q5451" s="5" t="str">
        <f>IF(ActividadesCom[[#This Row],[NIVEL 2]]&lt;&gt;0,VLOOKUP(ActividadesCom[[#This Row],[NIVEL 2]],Catálogo!A:B,2,FALSE),"")</f>
        <v/>
      </c>
      <c r="R5451" s="5"/>
      <c r="S5451" s="6"/>
      <c r="T5451" s="5"/>
      <c r="U5451" s="5"/>
      <c r="V5451" s="5" t="str">
        <f>IF(ActividadesCom[[#This Row],[NIVEL 3]]&lt;&gt;0,VLOOKUP(ActividadesCom[[#This Row],[NIVEL 3]],Catálogo!A:B,2,FALSE),"")</f>
        <v/>
      </c>
      <c r="W5451" s="5"/>
      <c r="X5451" s="6"/>
      <c r="Y5451" s="5"/>
      <c r="Z5451" s="5"/>
      <c r="AA5451" s="5" t="str">
        <f>IF(ActividadesCom[[#This Row],[NIVEL 4]]&lt;&gt;0,VLOOKUP(ActividadesCom[[#This Row],[NIVEL 4]],Catálogo!A:B,2,FALSE),"")</f>
        <v/>
      </c>
      <c r="AB5451" s="5"/>
      <c r="AC5451" s="6"/>
      <c r="AD5451" s="5"/>
      <c r="AE5451" s="5"/>
      <c r="AF5451" s="5" t="str">
        <f>IF(ActividadesCom[[#This Row],[NIVEL 5]]&lt;&gt;0,VLOOKUP(ActividadesCom[[#This Row],[NIVEL 5]],Catálogo!A:B,2,FALSE),"")</f>
        <v/>
      </c>
      <c r="AG5451" s="5"/>
    </row>
    <row r="5452" spans="1:33" ht="28.5" customHeight="1" x14ac:dyDescent="0.25">
      <c r="A5452" s="7">
        <v>26470377</v>
      </c>
      <c r="B5452" s="10" t="str">
        <f>VLOOKUP(ActividadesCom[[#This Row],[NO. DE CONTROL]],'LISTADO ESTUDIANTES'!A:C,2,FALSE)</f>
        <v>VALDEZ VERDEJO FARID RICARDO DE ATOCHA</v>
      </c>
      <c r="C5452" s="6" t="str">
        <f>VLOOKUP(ActividadesCom[[#This Row],[NO. DE CONTROL]],'LISTADO ESTUDIANTES'!A:C,3,FALSE)</f>
        <v>INGENIERIA EN ANIMACION DIGITAL Y EFECTOS VISUALES</v>
      </c>
      <c r="D5452" s="5" t="str">
        <f>VLOOKUP(ActividadesCom[[#This Row],[NO. DE CONTROL]],'LISTADO ESTUDIANTES'!A:D,4,FALSE)</f>
        <v>ACTIVO(A)</v>
      </c>
      <c r="E5452" s="7">
        <f>SUM(ActividadesCom[[#This Row],[CRÉD. 1]],ActividadesCom[[#This Row],[CRÉD. 2]],ActividadesCom[[#This Row],[CRÉD. 3]],ActividadesCom[[#This Row],[CRÉD. 4]],ActividadesCom[[#This Row],[CRÉD. 5]])</f>
        <v>0</v>
      </c>
      <c r="F5452" s="5" t="str">
        <f>IF(ActividadesCom[[#This Row],[ÚLTIMO SEMESTRE CON CRÉDITOS]]&gt;0,ROUND(AVERAGE(ActividadesCom[[#This Row],[VALOR NIVEL 5]],ActividadesCom[[#This Row],[VALOR NIVEL 4]],ActividadesCom[[#This Row],[VALOR NIVEL 3]],ActividadesCom[[#This Row],[VALOR NIVEL 2]],ActividadesCom[[#This Row],[VALOR NIVEL 1]]),0),"")</f>
        <v/>
      </c>
      <c r="G5452" s="7" t="str">
        <f>IF(ActividadesCom[[#This Row],[PROMEDIO]]="","",IF(ActividadesCom[[#This Row],[PROMEDIO]]&gt;=4,"EXCELENTE",IF(ActividadesCom[[#This Row],[PROMEDIO]]&gt;=3,"NOTABLE",IF(ActividadesCom[[#This Row],[PROMEDIO]]&gt;=2,"BUENO",IF(ActividadesCom[[#This Row],[PROMEDIO]]=1,"SUFICIENTE","")))))</f>
        <v/>
      </c>
      <c r="H5452" s="5">
        <f>MAX(ActividadesCom[[#This Row],[PERÍODO 1]],ActividadesCom[[#This Row],[PERÍODO 2]],ActividadesCom[[#This Row],[PERÍODO 3]],ActividadesCom[[#This Row],[PERÍODO 4]],ActividadesCom[[#This Row],[PERÍODO 5]])</f>
        <v>0</v>
      </c>
      <c r="I5452" s="6"/>
      <c r="J5452" s="5"/>
      <c r="K5452" s="5"/>
      <c r="L5452" s="5" t="str">
        <f>IF(ActividadesCom[[#This Row],[NIVEL 1]]&lt;&gt;0,VLOOKUP(ActividadesCom[[#This Row],[NIVEL 1]],Catálogo!A:B,2,FALSE),"")</f>
        <v/>
      </c>
      <c r="M5452" s="5"/>
      <c r="N5452" s="6"/>
      <c r="O5452" s="5"/>
      <c r="P5452" s="5"/>
      <c r="Q5452" s="5" t="str">
        <f>IF(ActividadesCom[[#This Row],[NIVEL 2]]&lt;&gt;0,VLOOKUP(ActividadesCom[[#This Row],[NIVEL 2]],Catálogo!A:B,2,FALSE),"")</f>
        <v/>
      </c>
      <c r="R5452" s="5"/>
      <c r="S5452" s="6"/>
      <c r="T5452" s="5"/>
      <c r="U5452" s="5"/>
      <c r="V5452" s="5" t="str">
        <f>IF(ActividadesCom[[#This Row],[NIVEL 3]]&lt;&gt;0,VLOOKUP(ActividadesCom[[#This Row],[NIVEL 3]],Catálogo!A:B,2,FALSE),"")</f>
        <v/>
      </c>
      <c r="W5452" s="5"/>
      <c r="X5452" s="6"/>
      <c r="Y5452" s="5"/>
      <c r="Z5452" s="5"/>
      <c r="AA5452" s="5" t="str">
        <f>IF(ActividadesCom[[#This Row],[NIVEL 4]]&lt;&gt;0,VLOOKUP(ActividadesCom[[#This Row],[NIVEL 4]],Catálogo!A:B,2,FALSE),"")</f>
        <v/>
      </c>
      <c r="AB5452" s="5"/>
      <c r="AC5452" s="6"/>
      <c r="AD5452" s="5"/>
      <c r="AE5452" s="5"/>
      <c r="AF5452" s="5" t="str">
        <f>IF(ActividadesCom[[#This Row],[NIVEL 5]]&lt;&gt;0,VLOOKUP(ActividadesCom[[#This Row],[NIVEL 5]],Catálogo!A:B,2,FALSE),"")</f>
        <v/>
      </c>
      <c r="AG5452" s="5"/>
    </row>
    <row r="5453" spans="1:33" ht="28.5" customHeight="1" x14ac:dyDescent="0.25">
      <c r="A5453" s="7">
        <v>26470378</v>
      </c>
      <c r="B5453" s="10" t="str">
        <f>VLOOKUP(ActividadesCom[[#This Row],[NO. DE CONTROL]],'LISTADO ESTUDIANTES'!A:C,2,FALSE)</f>
        <v>YEH CARRILLO JOSE FELIPE</v>
      </c>
      <c r="C5453" s="6" t="str">
        <f>VLOOKUP(ActividadesCom[[#This Row],[NO. DE CONTROL]],'LISTADO ESTUDIANTES'!A:C,3,FALSE)</f>
        <v>INGENIERIA EN SISTEMAS COMPUTACIONALES</v>
      </c>
      <c r="D5453" s="5" t="str">
        <f>VLOOKUP(ActividadesCom[[#This Row],[NO. DE CONTROL]],'LISTADO ESTUDIANTES'!A:D,4,FALSE)</f>
        <v>ACTIVO(A)</v>
      </c>
      <c r="E5453" s="7">
        <f>SUM(ActividadesCom[[#This Row],[CRÉD. 1]],ActividadesCom[[#This Row],[CRÉD. 2]],ActividadesCom[[#This Row],[CRÉD. 3]],ActividadesCom[[#This Row],[CRÉD. 4]],ActividadesCom[[#This Row],[CRÉD. 5]])</f>
        <v>0</v>
      </c>
      <c r="F5453" s="5" t="str">
        <f>IF(ActividadesCom[[#This Row],[ÚLTIMO SEMESTRE CON CRÉDITOS]]&gt;0,ROUND(AVERAGE(ActividadesCom[[#This Row],[VALOR NIVEL 5]],ActividadesCom[[#This Row],[VALOR NIVEL 4]],ActividadesCom[[#This Row],[VALOR NIVEL 3]],ActividadesCom[[#This Row],[VALOR NIVEL 2]],ActividadesCom[[#This Row],[VALOR NIVEL 1]]),0),"")</f>
        <v/>
      </c>
      <c r="G5453" s="7" t="str">
        <f>IF(ActividadesCom[[#This Row],[PROMEDIO]]="","",IF(ActividadesCom[[#This Row],[PROMEDIO]]&gt;=4,"EXCELENTE",IF(ActividadesCom[[#This Row],[PROMEDIO]]&gt;=3,"NOTABLE",IF(ActividadesCom[[#This Row],[PROMEDIO]]&gt;=2,"BUENO",IF(ActividadesCom[[#This Row],[PROMEDIO]]=1,"SUFICIENTE","")))))</f>
        <v/>
      </c>
      <c r="H5453" s="5">
        <f>MAX(ActividadesCom[[#This Row],[PERÍODO 1]],ActividadesCom[[#This Row],[PERÍODO 2]],ActividadesCom[[#This Row],[PERÍODO 3]],ActividadesCom[[#This Row],[PERÍODO 4]],ActividadesCom[[#This Row],[PERÍODO 5]])</f>
        <v>0</v>
      </c>
      <c r="I5453" s="6"/>
      <c r="J5453" s="5"/>
      <c r="K5453" s="5"/>
      <c r="L5453" s="5" t="str">
        <f>IF(ActividadesCom[[#This Row],[NIVEL 1]]&lt;&gt;0,VLOOKUP(ActividadesCom[[#This Row],[NIVEL 1]],Catálogo!A:B,2,FALSE),"")</f>
        <v/>
      </c>
      <c r="M5453" s="5"/>
      <c r="N5453" s="6"/>
      <c r="O5453" s="5"/>
      <c r="P5453" s="5"/>
      <c r="Q5453" s="5" t="str">
        <f>IF(ActividadesCom[[#This Row],[NIVEL 2]]&lt;&gt;0,VLOOKUP(ActividadesCom[[#This Row],[NIVEL 2]],Catálogo!A:B,2,FALSE),"")</f>
        <v/>
      </c>
      <c r="R5453" s="5"/>
      <c r="S5453" s="6"/>
      <c r="T5453" s="5"/>
      <c r="U5453" s="5"/>
      <c r="V5453" s="5" t="str">
        <f>IF(ActividadesCom[[#This Row],[NIVEL 3]]&lt;&gt;0,VLOOKUP(ActividadesCom[[#This Row],[NIVEL 3]],Catálogo!A:B,2,FALSE),"")</f>
        <v/>
      </c>
      <c r="W5453" s="5"/>
      <c r="X5453" s="6"/>
      <c r="Y5453" s="5"/>
      <c r="Z5453" s="5"/>
      <c r="AA5453" s="5" t="str">
        <f>IF(ActividadesCom[[#This Row],[NIVEL 4]]&lt;&gt;0,VLOOKUP(ActividadesCom[[#This Row],[NIVEL 4]],Catálogo!A:B,2,FALSE),"")</f>
        <v/>
      </c>
      <c r="AB5453" s="5"/>
      <c r="AC5453" s="6"/>
      <c r="AD5453" s="5"/>
      <c r="AE5453" s="5"/>
      <c r="AF5453" s="5" t="str">
        <f>IF(ActividadesCom[[#This Row],[NIVEL 5]]&lt;&gt;0,VLOOKUP(ActividadesCom[[#This Row],[NIVEL 5]],Catálogo!A:B,2,FALSE),"")</f>
        <v/>
      </c>
      <c r="AG5453" s="5"/>
    </row>
    <row r="5454" spans="1:33" ht="28.5" customHeight="1" x14ac:dyDescent="0.25">
      <c r="A5454" s="7">
        <v>26470379</v>
      </c>
      <c r="B5454" s="10" t="str">
        <f>VLOOKUP(ActividadesCom[[#This Row],[NO. DE CONTROL]],'LISTADO ESTUDIANTES'!A:C,2,FALSE)</f>
        <v>FRANCO SOSA JOSE MARIA</v>
      </c>
      <c r="C5454" s="6" t="str">
        <f>VLOOKUP(ActividadesCom[[#This Row],[NO. DE CONTROL]],'LISTADO ESTUDIANTES'!A:C,3,FALSE)</f>
        <v>INGENIERIA INDUSTRIAL</v>
      </c>
      <c r="D5454" s="5" t="str">
        <f>VLOOKUP(ActividadesCom[[#This Row],[NO. DE CONTROL]],'LISTADO ESTUDIANTES'!A:D,4,FALSE)</f>
        <v>ACTIVO(A)</v>
      </c>
      <c r="E5454" s="7">
        <f>SUM(ActividadesCom[[#This Row],[CRÉD. 1]],ActividadesCom[[#This Row],[CRÉD. 2]],ActividadesCom[[#This Row],[CRÉD. 3]],ActividadesCom[[#This Row],[CRÉD. 4]],ActividadesCom[[#This Row],[CRÉD. 5]])</f>
        <v>0</v>
      </c>
      <c r="F5454" s="5" t="str">
        <f>IF(ActividadesCom[[#This Row],[ÚLTIMO SEMESTRE CON CRÉDITOS]]&gt;0,ROUND(AVERAGE(ActividadesCom[[#This Row],[VALOR NIVEL 5]],ActividadesCom[[#This Row],[VALOR NIVEL 4]],ActividadesCom[[#This Row],[VALOR NIVEL 3]],ActividadesCom[[#This Row],[VALOR NIVEL 2]],ActividadesCom[[#This Row],[VALOR NIVEL 1]]),0),"")</f>
        <v/>
      </c>
      <c r="G5454" s="7" t="str">
        <f>IF(ActividadesCom[[#This Row],[PROMEDIO]]="","",IF(ActividadesCom[[#This Row],[PROMEDIO]]&gt;=4,"EXCELENTE",IF(ActividadesCom[[#This Row],[PROMEDIO]]&gt;=3,"NOTABLE",IF(ActividadesCom[[#This Row],[PROMEDIO]]&gt;=2,"BUENO",IF(ActividadesCom[[#This Row],[PROMEDIO]]=1,"SUFICIENTE","")))))</f>
        <v/>
      </c>
      <c r="H5454" s="5">
        <f>MAX(ActividadesCom[[#This Row],[PERÍODO 1]],ActividadesCom[[#This Row],[PERÍODO 2]],ActividadesCom[[#This Row],[PERÍODO 3]],ActividadesCom[[#This Row],[PERÍODO 4]],ActividadesCom[[#This Row],[PERÍODO 5]])</f>
        <v>0</v>
      </c>
      <c r="I5454" s="6"/>
      <c r="J5454" s="5"/>
      <c r="K5454" s="5"/>
      <c r="L5454" s="5" t="str">
        <f>IF(ActividadesCom[[#This Row],[NIVEL 1]]&lt;&gt;0,VLOOKUP(ActividadesCom[[#This Row],[NIVEL 1]],Catálogo!A:B,2,FALSE),"")</f>
        <v/>
      </c>
      <c r="M5454" s="5"/>
      <c r="N5454" s="6"/>
      <c r="O5454" s="5"/>
      <c r="P5454" s="5"/>
      <c r="Q5454" s="5" t="str">
        <f>IF(ActividadesCom[[#This Row],[NIVEL 2]]&lt;&gt;0,VLOOKUP(ActividadesCom[[#This Row],[NIVEL 2]],Catálogo!A:B,2,FALSE),"")</f>
        <v/>
      </c>
      <c r="R5454" s="5"/>
      <c r="S5454" s="6"/>
      <c r="T5454" s="5"/>
      <c r="U5454" s="5"/>
      <c r="V5454" s="5" t="str">
        <f>IF(ActividadesCom[[#This Row],[NIVEL 3]]&lt;&gt;0,VLOOKUP(ActividadesCom[[#This Row],[NIVEL 3]],Catálogo!A:B,2,FALSE),"")</f>
        <v/>
      </c>
      <c r="W5454" s="5"/>
      <c r="X5454" s="6"/>
      <c r="Y5454" s="5"/>
      <c r="Z5454" s="5"/>
      <c r="AA5454" s="5" t="str">
        <f>IF(ActividadesCom[[#This Row],[NIVEL 4]]&lt;&gt;0,VLOOKUP(ActividadesCom[[#This Row],[NIVEL 4]],Catálogo!A:B,2,FALSE),"")</f>
        <v/>
      </c>
      <c r="AB5454" s="5"/>
      <c r="AC5454" s="6"/>
      <c r="AD5454" s="5"/>
      <c r="AE5454" s="5"/>
      <c r="AF5454" s="5" t="str">
        <f>IF(ActividadesCom[[#This Row],[NIVEL 5]]&lt;&gt;0,VLOOKUP(ActividadesCom[[#This Row],[NIVEL 5]],Catálogo!A:B,2,FALSE),"")</f>
        <v/>
      </c>
      <c r="AG5454" s="5"/>
    </row>
    <row r="5455" spans="1:33" ht="28.5" customHeight="1" x14ac:dyDescent="0.25">
      <c r="A5455" s="7">
        <v>26470380</v>
      </c>
      <c r="B5455" s="10" t="str">
        <f>VLOOKUP(ActividadesCom[[#This Row],[NO. DE CONTROL]],'LISTADO ESTUDIANTES'!A:C,2,FALSE)</f>
        <v>ZALDIVAR VERA ADRIEL ESTEBAN</v>
      </c>
      <c r="C5455" s="6" t="str">
        <f>VLOOKUP(ActividadesCom[[#This Row],[NO. DE CONTROL]],'LISTADO ESTUDIANTES'!A:C,3,FALSE)</f>
        <v>INGENIERIA MECANICA</v>
      </c>
      <c r="D5455" s="5" t="str">
        <f>VLOOKUP(ActividadesCom[[#This Row],[NO. DE CONTROL]],'LISTADO ESTUDIANTES'!A:D,4,FALSE)</f>
        <v>ACTIVO(A)</v>
      </c>
      <c r="E5455" s="7">
        <f>SUM(ActividadesCom[[#This Row],[CRÉD. 1]],ActividadesCom[[#This Row],[CRÉD. 2]],ActividadesCom[[#This Row],[CRÉD. 3]],ActividadesCom[[#This Row],[CRÉD. 4]],ActividadesCom[[#This Row],[CRÉD. 5]])</f>
        <v>0</v>
      </c>
      <c r="F5455" s="5" t="str">
        <f>IF(ActividadesCom[[#This Row],[ÚLTIMO SEMESTRE CON CRÉDITOS]]&gt;0,ROUND(AVERAGE(ActividadesCom[[#This Row],[VALOR NIVEL 5]],ActividadesCom[[#This Row],[VALOR NIVEL 4]],ActividadesCom[[#This Row],[VALOR NIVEL 3]],ActividadesCom[[#This Row],[VALOR NIVEL 2]],ActividadesCom[[#This Row],[VALOR NIVEL 1]]),0),"")</f>
        <v/>
      </c>
      <c r="G5455" s="7" t="str">
        <f>IF(ActividadesCom[[#This Row],[PROMEDIO]]="","",IF(ActividadesCom[[#This Row],[PROMEDIO]]&gt;=4,"EXCELENTE",IF(ActividadesCom[[#This Row],[PROMEDIO]]&gt;=3,"NOTABLE",IF(ActividadesCom[[#This Row],[PROMEDIO]]&gt;=2,"BUENO",IF(ActividadesCom[[#This Row],[PROMEDIO]]=1,"SUFICIENTE","")))))</f>
        <v/>
      </c>
      <c r="H5455" s="5">
        <f>MAX(ActividadesCom[[#This Row],[PERÍODO 1]],ActividadesCom[[#This Row],[PERÍODO 2]],ActividadesCom[[#This Row],[PERÍODO 3]],ActividadesCom[[#This Row],[PERÍODO 4]],ActividadesCom[[#This Row],[PERÍODO 5]])</f>
        <v>0</v>
      </c>
      <c r="I5455" s="6"/>
      <c r="J5455" s="5"/>
      <c r="K5455" s="5"/>
      <c r="L5455" s="5" t="str">
        <f>IF(ActividadesCom[[#This Row],[NIVEL 1]]&lt;&gt;0,VLOOKUP(ActividadesCom[[#This Row],[NIVEL 1]],Catálogo!A:B,2,FALSE),"")</f>
        <v/>
      </c>
      <c r="M5455" s="5"/>
      <c r="N5455" s="6"/>
      <c r="O5455" s="5"/>
      <c r="P5455" s="5"/>
      <c r="Q5455" s="5" t="str">
        <f>IF(ActividadesCom[[#This Row],[NIVEL 2]]&lt;&gt;0,VLOOKUP(ActividadesCom[[#This Row],[NIVEL 2]],Catálogo!A:B,2,FALSE),"")</f>
        <v/>
      </c>
      <c r="R5455" s="5"/>
      <c r="S5455" s="6"/>
      <c r="T5455" s="5"/>
      <c r="U5455" s="5"/>
      <c r="V5455" s="5" t="str">
        <f>IF(ActividadesCom[[#This Row],[NIVEL 3]]&lt;&gt;0,VLOOKUP(ActividadesCom[[#This Row],[NIVEL 3]],Catálogo!A:B,2,FALSE),"")</f>
        <v/>
      </c>
      <c r="W5455" s="5"/>
      <c r="X5455" s="6"/>
      <c r="Y5455" s="5"/>
      <c r="Z5455" s="5"/>
      <c r="AA5455" s="5" t="str">
        <f>IF(ActividadesCom[[#This Row],[NIVEL 4]]&lt;&gt;0,VLOOKUP(ActividadesCom[[#This Row],[NIVEL 4]],Catálogo!A:B,2,FALSE),"")</f>
        <v/>
      </c>
      <c r="AB5455" s="5"/>
      <c r="AC5455" s="6"/>
      <c r="AD5455" s="5"/>
      <c r="AE5455" s="5"/>
      <c r="AF5455" s="5" t="str">
        <f>IF(ActividadesCom[[#This Row],[NIVEL 5]]&lt;&gt;0,VLOOKUP(ActividadesCom[[#This Row],[NIVEL 5]],Catálogo!A:B,2,FALSE),"")</f>
        <v/>
      </c>
      <c r="AG5455" s="5"/>
    </row>
    <row r="5456" spans="1:33" ht="28.5" customHeight="1" x14ac:dyDescent="0.25">
      <c r="A5456" s="7">
        <v>26470388</v>
      </c>
      <c r="B5456" s="10" t="str">
        <f>VLOOKUP(ActividadesCom[[#This Row],[NO. DE CONTROL]],'LISTADO ESTUDIANTES'!A:C,2,FALSE)</f>
        <v>MEDINA TURRIZA MAURICIO RUBEN</v>
      </c>
      <c r="C5456" s="6" t="str">
        <f>VLOOKUP(ActividadesCom[[#This Row],[NO. DE CONTROL]],'LISTADO ESTUDIANTES'!A:C,3,FALSE)</f>
        <v>ARQUITECTURA</v>
      </c>
      <c r="D5456" s="5" t="str">
        <f>VLOOKUP(ActividadesCom[[#This Row],[NO. DE CONTROL]],'LISTADO ESTUDIANTES'!A:D,4,FALSE)</f>
        <v>ACTIVO(A)</v>
      </c>
      <c r="E5456" s="7">
        <f>SUM(ActividadesCom[[#This Row],[CRÉD. 1]],ActividadesCom[[#This Row],[CRÉD. 2]],ActividadesCom[[#This Row],[CRÉD. 3]],ActividadesCom[[#This Row],[CRÉD. 4]],ActividadesCom[[#This Row],[CRÉD. 5]])</f>
        <v>0</v>
      </c>
      <c r="F5456" s="5" t="str">
        <f>IF(ActividadesCom[[#This Row],[ÚLTIMO SEMESTRE CON CRÉDITOS]]&gt;0,ROUND(AVERAGE(ActividadesCom[[#This Row],[VALOR NIVEL 5]],ActividadesCom[[#This Row],[VALOR NIVEL 4]],ActividadesCom[[#This Row],[VALOR NIVEL 3]],ActividadesCom[[#This Row],[VALOR NIVEL 2]],ActividadesCom[[#This Row],[VALOR NIVEL 1]]),0),"")</f>
        <v/>
      </c>
      <c r="G5456" s="7" t="str">
        <f>IF(ActividadesCom[[#This Row],[PROMEDIO]]="","",IF(ActividadesCom[[#This Row],[PROMEDIO]]&gt;=4,"EXCELENTE",IF(ActividadesCom[[#This Row],[PROMEDIO]]&gt;=3,"NOTABLE",IF(ActividadesCom[[#This Row],[PROMEDIO]]&gt;=2,"BUENO",IF(ActividadesCom[[#This Row],[PROMEDIO]]=1,"SUFICIENTE","")))))</f>
        <v/>
      </c>
      <c r="H5456" s="5">
        <f>MAX(ActividadesCom[[#This Row],[PERÍODO 1]],ActividadesCom[[#This Row],[PERÍODO 2]],ActividadesCom[[#This Row],[PERÍODO 3]],ActividadesCom[[#This Row],[PERÍODO 4]],ActividadesCom[[#This Row],[PERÍODO 5]])</f>
        <v>0</v>
      </c>
      <c r="I5456" s="6"/>
      <c r="J5456" s="5"/>
      <c r="K5456" s="5"/>
      <c r="L5456" s="5" t="str">
        <f>IF(ActividadesCom[[#This Row],[NIVEL 1]]&lt;&gt;0,VLOOKUP(ActividadesCom[[#This Row],[NIVEL 1]],Catálogo!A:B,2,FALSE),"")</f>
        <v/>
      </c>
      <c r="M5456" s="5"/>
      <c r="N5456" s="6"/>
      <c r="O5456" s="5"/>
      <c r="P5456" s="5"/>
      <c r="Q5456" s="5" t="str">
        <f>IF(ActividadesCom[[#This Row],[NIVEL 2]]&lt;&gt;0,VLOOKUP(ActividadesCom[[#This Row],[NIVEL 2]],Catálogo!A:B,2,FALSE),"")</f>
        <v/>
      </c>
      <c r="R5456" s="5"/>
      <c r="S5456" s="6"/>
      <c r="T5456" s="5"/>
      <c r="U5456" s="5"/>
      <c r="V5456" s="5" t="str">
        <f>IF(ActividadesCom[[#This Row],[NIVEL 3]]&lt;&gt;0,VLOOKUP(ActividadesCom[[#This Row],[NIVEL 3]],Catálogo!A:B,2,FALSE),"")</f>
        <v/>
      </c>
      <c r="W5456" s="5"/>
      <c r="X5456" s="6"/>
      <c r="Y5456" s="5"/>
      <c r="Z5456" s="5"/>
      <c r="AA5456" s="5" t="str">
        <f>IF(ActividadesCom[[#This Row],[NIVEL 4]]&lt;&gt;0,VLOOKUP(ActividadesCom[[#This Row],[NIVEL 4]],Catálogo!A:B,2,FALSE),"")</f>
        <v/>
      </c>
      <c r="AB5456" s="5"/>
      <c r="AC5456" s="6"/>
      <c r="AD5456" s="5"/>
      <c r="AE5456" s="5"/>
      <c r="AF5456" s="5" t="str">
        <f>IF(ActividadesCom[[#This Row],[NIVEL 5]]&lt;&gt;0,VLOOKUP(ActividadesCom[[#This Row],[NIVEL 5]],Catálogo!A:B,2,FALSE),"")</f>
        <v/>
      </c>
      <c r="AG5456" s="5"/>
    </row>
    <row r="5457" spans="1:33" ht="28.5" customHeight="1" x14ac:dyDescent="0.25">
      <c r="A5457" s="7">
        <v>26470389</v>
      </c>
      <c r="B5457" s="10" t="str">
        <f>VLOOKUP(ActividadesCom[[#This Row],[NO. DE CONTROL]],'LISTADO ESTUDIANTES'!A:C,2,FALSE)</f>
        <v>VALENCIA HERRERA JOEL JOSE</v>
      </c>
      <c r="C5457" s="6" t="str">
        <f>VLOOKUP(ActividadesCom[[#This Row],[NO. DE CONTROL]],'LISTADO ESTUDIANTES'!A:C,3,FALSE)</f>
        <v>ARQUITECTURA</v>
      </c>
      <c r="D5457" s="5" t="str">
        <f>VLOOKUP(ActividadesCom[[#This Row],[NO. DE CONTROL]],'LISTADO ESTUDIANTES'!A:D,4,FALSE)</f>
        <v>ACTIVO(A)</v>
      </c>
      <c r="E5457" s="7">
        <f>SUM(ActividadesCom[[#This Row],[CRÉD. 1]],ActividadesCom[[#This Row],[CRÉD. 2]],ActividadesCom[[#This Row],[CRÉD. 3]],ActividadesCom[[#This Row],[CRÉD. 4]],ActividadesCom[[#This Row],[CRÉD. 5]])</f>
        <v>0</v>
      </c>
      <c r="F5457" s="5" t="str">
        <f>IF(ActividadesCom[[#This Row],[ÚLTIMO SEMESTRE CON CRÉDITOS]]&gt;0,ROUND(AVERAGE(ActividadesCom[[#This Row],[VALOR NIVEL 5]],ActividadesCom[[#This Row],[VALOR NIVEL 4]],ActividadesCom[[#This Row],[VALOR NIVEL 3]],ActividadesCom[[#This Row],[VALOR NIVEL 2]],ActividadesCom[[#This Row],[VALOR NIVEL 1]]),0),"")</f>
        <v/>
      </c>
      <c r="G5457" s="7" t="str">
        <f>IF(ActividadesCom[[#This Row],[PROMEDIO]]="","",IF(ActividadesCom[[#This Row],[PROMEDIO]]&gt;=4,"EXCELENTE",IF(ActividadesCom[[#This Row],[PROMEDIO]]&gt;=3,"NOTABLE",IF(ActividadesCom[[#This Row],[PROMEDIO]]&gt;=2,"BUENO",IF(ActividadesCom[[#This Row],[PROMEDIO]]=1,"SUFICIENTE","")))))</f>
        <v/>
      </c>
      <c r="H5457" s="5">
        <f>MAX(ActividadesCom[[#This Row],[PERÍODO 1]],ActividadesCom[[#This Row],[PERÍODO 2]],ActividadesCom[[#This Row],[PERÍODO 3]],ActividadesCom[[#This Row],[PERÍODO 4]],ActividadesCom[[#This Row],[PERÍODO 5]])</f>
        <v>0</v>
      </c>
      <c r="I5457" s="6"/>
      <c r="J5457" s="5"/>
      <c r="K5457" s="5"/>
      <c r="L5457" s="5" t="str">
        <f>IF(ActividadesCom[[#This Row],[NIVEL 1]]&lt;&gt;0,VLOOKUP(ActividadesCom[[#This Row],[NIVEL 1]],Catálogo!A:B,2,FALSE),"")</f>
        <v/>
      </c>
      <c r="M5457" s="5"/>
      <c r="N5457" s="6"/>
      <c r="O5457" s="5"/>
      <c r="P5457" s="5"/>
      <c r="Q5457" s="5" t="str">
        <f>IF(ActividadesCom[[#This Row],[NIVEL 2]]&lt;&gt;0,VLOOKUP(ActividadesCom[[#This Row],[NIVEL 2]],Catálogo!A:B,2,FALSE),"")</f>
        <v/>
      </c>
      <c r="R5457" s="5"/>
      <c r="S5457" s="6"/>
      <c r="T5457" s="5"/>
      <c r="U5457" s="5"/>
      <c r="V5457" s="5" t="str">
        <f>IF(ActividadesCom[[#This Row],[NIVEL 3]]&lt;&gt;0,VLOOKUP(ActividadesCom[[#This Row],[NIVEL 3]],Catálogo!A:B,2,FALSE),"")</f>
        <v/>
      </c>
      <c r="W5457" s="5"/>
      <c r="X5457" s="6"/>
      <c r="Y5457" s="5"/>
      <c r="Z5457" s="5"/>
      <c r="AA5457" s="5" t="str">
        <f>IF(ActividadesCom[[#This Row],[NIVEL 4]]&lt;&gt;0,VLOOKUP(ActividadesCom[[#This Row],[NIVEL 4]],Catálogo!A:B,2,FALSE),"")</f>
        <v/>
      </c>
      <c r="AB5457" s="5"/>
      <c r="AC5457" s="6"/>
      <c r="AD5457" s="5"/>
      <c r="AE5457" s="5"/>
      <c r="AF5457" s="5" t="str">
        <f>IF(ActividadesCom[[#This Row],[NIVEL 5]]&lt;&gt;0,VLOOKUP(ActividadesCom[[#This Row],[NIVEL 5]],Catálogo!A:B,2,FALSE),"")</f>
        <v/>
      </c>
      <c r="AG5457" s="5"/>
    </row>
    <row r="5458" spans="1:33" ht="28.5" customHeight="1" x14ac:dyDescent="0.25">
      <c r="A5458" s="7">
        <v>26470390</v>
      </c>
      <c r="B5458" s="10" t="str">
        <f>VLOOKUP(ActividadesCom[[#This Row],[NO. DE CONTROL]],'LISTADO ESTUDIANTES'!A:C,2,FALSE)</f>
        <v>CANCHE RODRIGUEZ YAZMIN</v>
      </c>
      <c r="C5458" s="6" t="str">
        <f>VLOOKUP(ActividadesCom[[#This Row],[NO. DE CONTROL]],'LISTADO ESTUDIANTES'!A:C,3,FALSE)</f>
        <v>CONTADOR PUBLICO</v>
      </c>
      <c r="D5458" s="5" t="str">
        <f>VLOOKUP(ActividadesCom[[#This Row],[NO. DE CONTROL]],'LISTADO ESTUDIANTES'!A:D,4,FALSE)</f>
        <v>ACTIVO(A)</v>
      </c>
      <c r="E5458" s="7">
        <f>SUM(ActividadesCom[[#This Row],[CRÉD. 1]],ActividadesCom[[#This Row],[CRÉD. 2]],ActividadesCom[[#This Row],[CRÉD. 3]],ActividadesCom[[#This Row],[CRÉD. 4]],ActividadesCom[[#This Row],[CRÉD. 5]])</f>
        <v>0</v>
      </c>
      <c r="F5458" s="5" t="str">
        <f>IF(ActividadesCom[[#This Row],[ÚLTIMO SEMESTRE CON CRÉDITOS]]&gt;0,ROUND(AVERAGE(ActividadesCom[[#This Row],[VALOR NIVEL 5]],ActividadesCom[[#This Row],[VALOR NIVEL 4]],ActividadesCom[[#This Row],[VALOR NIVEL 3]],ActividadesCom[[#This Row],[VALOR NIVEL 2]],ActividadesCom[[#This Row],[VALOR NIVEL 1]]),0),"")</f>
        <v/>
      </c>
      <c r="G5458" s="7" t="str">
        <f>IF(ActividadesCom[[#This Row],[PROMEDIO]]="","",IF(ActividadesCom[[#This Row],[PROMEDIO]]&gt;=4,"EXCELENTE",IF(ActividadesCom[[#This Row],[PROMEDIO]]&gt;=3,"NOTABLE",IF(ActividadesCom[[#This Row],[PROMEDIO]]&gt;=2,"BUENO",IF(ActividadesCom[[#This Row],[PROMEDIO]]=1,"SUFICIENTE","")))))</f>
        <v/>
      </c>
      <c r="H5458" s="5">
        <f>MAX(ActividadesCom[[#This Row],[PERÍODO 1]],ActividadesCom[[#This Row],[PERÍODO 2]],ActividadesCom[[#This Row],[PERÍODO 3]],ActividadesCom[[#This Row],[PERÍODO 4]],ActividadesCom[[#This Row],[PERÍODO 5]])</f>
        <v>0</v>
      </c>
      <c r="I5458" s="6"/>
      <c r="J5458" s="5"/>
      <c r="K5458" s="5"/>
      <c r="L5458" s="5" t="str">
        <f>IF(ActividadesCom[[#This Row],[NIVEL 1]]&lt;&gt;0,VLOOKUP(ActividadesCom[[#This Row],[NIVEL 1]],Catálogo!A:B,2,FALSE),"")</f>
        <v/>
      </c>
      <c r="M5458" s="5"/>
      <c r="N5458" s="6"/>
      <c r="O5458" s="5"/>
      <c r="P5458" s="5"/>
      <c r="Q5458" s="5" t="str">
        <f>IF(ActividadesCom[[#This Row],[NIVEL 2]]&lt;&gt;0,VLOOKUP(ActividadesCom[[#This Row],[NIVEL 2]],Catálogo!A:B,2,FALSE),"")</f>
        <v/>
      </c>
      <c r="R5458" s="5"/>
      <c r="S5458" s="6"/>
      <c r="T5458" s="5"/>
      <c r="U5458" s="5"/>
      <c r="V5458" s="5" t="str">
        <f>IF(ActividadesCom[[#This Row],[NIVEL 3]]&lt;&gt;0,VLOOKUP(ActividadesCom[[#This Row],[NIVEL 3]],Catálogo!A:B,2,FALSE),"")</f>
        <v/>
      </c>
      <c r="W5458" s="5"/>
      <c r="X5458" s="6"/>
      <c r="Y5458" s="5"/>
      <c r="Z5458" s="5"/>
      <c r="AA5458" s="5" t="str">
        <f>IF(ActividadesCom[[#This Row],[NIVEL 4]]&lt;&gt;0,VLOOKUP(ActividadesCom[[#This Row],[NIVEL 4]],Catálogo!A:B,2,FALSE),"")</f>
        <v/>
      </c>
      <c r="AB5458" s="5"/>
      <c r="AC5458" s="6"/>
      <c r="AD5458" s="5"/>
      <c r="AE5458" s="5"/>
      <c r="AF5458" s="5" t="str">
        <f>IF(ActividadesCom[[#This Row],[NIVEL 5]]&lt;&gt;0,VLOOKUP(ActividadesCom[[#This Row],[NIVEL 5]],Catálogo!A:B,2,FALSE),"")</f>
        <v/>
      </c>
      <c r="AG5458" s="5"/>
    </row>
    <row r="5459" spans="1:33" ht="28.5" customHeight="1" x14ac:dyDescent="0.25">
      <c r="A5459" s="7">
        <v>26470391</v>
      </c>
      <c r="B5459" s="10" t="str">
        <f>VLOOKUP(ActividadesCom[[#This Row],[NO. DE CONTROL]],'LISTADO ESTUDIANTES'!A:C,2,FALSE)</f>
        <v>CASTILLO RONCES EDUARDO ALONSO</v>
      </c>
      <c r="C5459" s="6" t="str">
        <f>VLOOKUP(ActividadesCom[[#This Row],[NO. DE CONTROL]],'LISTADO ESTUDIANTES'!A:C,3,FALSE)</f>
        <v>CONTADOR PUBLICO</v>
      </c>
      <c r="D5459" s="5" t="str">
        <f>VLOOKUP(ActividadesCom[[#This Row],[NO. DE CONTROL]],'LISTADO ESTUDIANTES'!A:D,4,FALSE)</f>
        <v>ACTIVO(A)</v>
      </c>
      <c r="E5459" s="7">
        <f>SUM(ActividadesCom[[#This Row],[CRÉD. 1]],ActividadesCom[[#This Row],[CRÉD. 2]],ActividadesCom[[#This Row],[CRÉD. 3]],ActividadesCom[[#This Row],[CRÉD. 4]],ActividadesCom[[#This Row],[CRÉD. 5]])</f>
        <v>0</v>
      </c>
      <c r="F5459" s="5" t="str">
        <f>IF(ActividadesCom[[#This Row],[ÚLTIMO SEMESTRE CON CRÉDITOS]]&gt;0,ROUND(AVERAGE(ActividadesCom[[#This Row],[VALOR NIVEL 5]],ActividadesCom[[#This Row],[VALOR NIVEL 4]],ActividadesCom[[#This Row],[VALOR NIVEL 3]],ActividadesCom[[#This Row],[VALOR NIVEL 2]],ActividadesCom[[#This Row],[VALOR NIVEL 1]]),0),"")</f>
        <v/>
      </c>
      <c r="G5459" s="7" t="str">
        <f>IF(ActividadesCom[[#This Row],[PROMEDIO]]="","",IF(ActividadesCom[[#This Row],[PROMEDIO]]&gt;=4,"EXCELENTE",IF(ActividadesCom[[#This Row],[PROMEDIO]]&gt;=3,"NOTABLE",IF(ActividadesCom[[#This Row],[PROMEDIO]]&gt;=2,"BUENO",IF(ActividadesCom[[#This Row],[PROMEDIO]]=1,"SUFICIENTE","")))))</f>
        <v/>
      </c>
      <c r="H5459" s="5">
        <f>MAX(ActividadesCom[[#This Row],[PERÍODO 1]],ActividadesCom[[#This Row],[PERÍODO 2]],ActividadesCom[[#This Row],[PERÍODO 3]],ActividadesCom[[#This Row],[PERÍODO 4]],ActividadesCom[[#This Row],[PERÍODO 5]])</f>
        <v>0</v>
      </c>
      <c r="I5459" s="6"/>
      <c r="J5459" s="5"/>
      <c r="K5459" s="5"/>
      <c r="L5459" s="5" t="str">
        <f>IF(ActividadesCom[[#This Row],[NIVEL 1]]&lt;&gt;0,VLOOKUP(ActividadesCom[[#This Row],[NIVEL 1]],Catálogo!A:B,2,FALSE),"")</f>
        <v/>
      </c>
      <c r="M5459" s="5"/>
      <c r="N5459" s="6"/>
      <c r="O5459" s="5"/>
      <c r="P5459" s="5"/>
      <c r="Q5459" s="5" t="str">
        <f>IF(ActividadesCom[[#This Row],[NIVEL 2]]&lt;&gt;0,VLOOKUP(ActividadesCom[[#This Row],[NIVEL 2]],Catálogo!A:B,2,FALSE),"")</f>
        <v/>
      </c>
      <c r="R5459" s="5"/>
      <c r="S5459" s="6"/>
      <c r="T5459" s="5"/>
      <c r="U5459" s="5"/>
      <c r="V5459" s="5" t="str">
        <f>IF(ActividadesCom[[#This Row],[NIVEL 3]]&lt;&gt;0,VLOOKUP(ActividadesCom[[#This Row],[NIVEL 3]],Catálogo!A:B,2,FALSE),"")</f>
        <v/>
      </c>
      <c r="W5459" s="5"/>
      <c r="X5459" s="6"/>
      <c r="Y5459" s="5"/>
      <c r="Z5459" s="5"/>
      <c r="AA5459" s="5" t="str">
        <f>IF(ActividadesCom[[#This Row],[NIVEL 4]]&lt;&gt;0,VLOOKUP(ActividadesCom[[#This Row],[NIVEL 4]],Catálogo!A:B,2,FALSE),"")</f>
        <v/>
      </c>
      <c r="AB5459" s="5"/>
      <c r="AC5459" s="6"/>
      <c r="AD5459" s="5"/>
      <c r="AE5459" s="5"/>
      <c r="AF5459" s="5" t="str">
        <f>IF(ActividadesCom[[#This Row],[NIVEL 5]]&lt;&gt;0,VLOOKUP(ActividadesCom[[#This Row],[NIVEL 5]],Catálogo!A:B,2,FALSE),"")</f>
        <v/>
      </c>
      <c r="AG5459" s="5"/>
    </row>
    <row r="5460" spans="1:33" ht="28.5" customHeight="1" x14ac:dyDescent="0.25">
      <c r="A5460" s="7">
        <v>26470392</v>
      </c>
      <c r="B5460" s="10" t="str">
        <f>VLOOKUP(ActividadesCom[[#This Row],[NO. DE CONTROL]],'LISTADO ESTUDIANTES'!A:C,2,FALSE)</f>
        <v>UC CHAN KEVIN EDUARDO</v>
      </c>
      <c r="C5460" s="6" t="str">
        <f>VLOOKUP(ActividadesCom[[#This Row],[NO. DE CONTROL]],'LISTADO ESTUDIANTES'!A:C,3,FALSE)</f>
        <v>INGENIERIA EN ADMINISTRACION</v>
      </c>
      <c r="D5460" s="5" t="str">
        <f>VLOOKUP(ActividadesCom[[#This Row],[NO. DE CONTROL]],'LISTADO ESTUDIANTES'!A:D,4,FALSE)</f>
        <v>ACTIVO(A)</v>
      </c>
      <c r="E5460" s="7">
        <f>SUM(ActividadesCom[[#This Row],[CRÉD. 1]],ActividadesCom[[#This Row],[CRÉD. 2]],ActividadesCom[[#This Row],[CRÉD. 3]],ActividadesCom[[#This Row],[CRÉD. 4]],ActividadesCom[[#This Row],[CRÉD. 5]])</f>
        <v>0</v>
      </c>
      <c r="F5460" s="5" t="str">
        <f>IF(ActividadesCom[[#This Row],[ÚLTIMO SEMESTRE CON CRÉDITOS]]&gt;0,ROUND(AVERAGE(ActividadesCom[[#This Row],[VALOR NIVEL 5]],ActividadesCom[[#This Row],[VALOR NIVEL 4]],ActividadesCom[[#This Row],[VALOR NIVEL 3]],ActividadesCom[[#This Row],[VALOR NIVEL 2]],ActividadesCom[[#This Row],[VALOR NIVEL 1]]),0),"")</f>
        <v/>
      </c>
      <c r="G5460" s="7" t="str">
        <f>IF(ActividadesCom[[#This Row],[PROMEDIO]]="","",IF(ActividadesCom[[#This Row],[PROMEDIO]]&gt;=4,"EXCELENTE",IF(ActividadesCom[[#This Row],[PROMEDIO]]&gt;=3,"NOTABLE",IF(ActividadesCom[[#This Row],[PROMEDIO]]&gt;=2,"BUENO",IF(ActividadesCom[[#This Row],[PROMEDIO]]=1,"SUFICIENTE","")))))</f>
        <v/>
      </c>
      <c r="H5460" s="5">
        <f>MAX(ActividadesCom[[#This Row],[PERÍODO 1]],ActividadesCom[[#This Row],[PERÍODO 2]],ActividadesCom[[#This Row],[PERÍODO 3]],ActividadesCom[[#This Row],[PERÍODO 4]],ActividadesCom[[#This Row],[PERÍODO 5]])</f>
        <v>0</v>
      </c>
      <c r="I5460" s="6"/>
      <c r="J5460" s="5"/>
      <c r="K5460" s="5"/>
      <c r="L5460" s="5" t="str">
        <f>IF(ActividadesCom[[#This Row],[NIVEL 1]]&lt;&gt;0,VLOOKUP(ActividadesCom[[#This Row],[NIVEL 1]],Catálogo!A:B,2,FALSE),"")</f>
        <v/>
      </c>
      <c r="M5460" s="5"/>
      <c r="N5460" s="6"/>
      <c r="O5460" s="5"/>
      <c r="P5460" s="5"/>
      <c r="Q5460" s="5" t="str">
        <f>IF(ActividadesCom[[#This Row],[NIVEL 2]]&lt;&gt;0,VLOOKUP(ActividadesCom[[#This Row],[NIVEL 2]],Catálogo!A:B,2,FALSE),"")</f>
        <v/>
      </c>
      <c r="R5460" s="5"/>
      <c r="S5460" s="6"/>
      <c r="T5460" s="5"/>
      <c r="U5460" s="5"/>
      <c r="V5460" s="5" t="str">
        <f>IF(ActividadesCom[[#This Row],[NIVEL 3]]&lt;&gt;0,VLOOKUP(ActividadesCom[[#This Row],[NIVEL 3]],Catálogo!A:B,2,FALSE),"")</f>
        <v/>
      </c>
      <c r="W5460" s="5"/>
      <c r="X5460" s="6"/>
      <c r="Y5460" s="5"/>
      <c r="Z5460" s="5"/>
      <c r="AA5460" s="5" t="str">
        <f>IF(ActividadesCom[[#This Row],[NIVEL 4]]&lt;&gt;0,VLOOKUP(ActividadesCom[[#This Row],[NIVEL 4]],Catálogo!A:B,2,FALSE),"")</f>
        <v/>
      </c>
      <c r="AB5460" s="5"/>
      <c r="AC5460" s="6"/>
      <c r="AD5460" s="5"/>
      <c r="AE5460" s="5"/>
      <c r="AF5460" s="5" t="str">
        <f>IF(ActividadesCom[[#This Row],[NIVEL 5]]&lt;&gt;0,VLOOKUP(ActividadesCom[[#This Row],[NIVEL 5]],Catálogo!A:B,2,FALSE),"")</f>
        <v/>
      </c>
      <c r="AG5460" s="5"/>
    </row>
    <row r="5461" spans="1:33" ht="28.5" customHeight="1" x14ac:dyDescent="0.25">
      <c r="A5461" s="7">
        <v>26470393</v>
      </c>
      <c r="B5461" s="10" t="str">
        <f>VLOOKUP(ActividadesCom[[#This Row],[NO. DE CONTROL]],'LISTADO ESTUDIANTES'!A:C,2,FALSE)</f>
        <v>REYES CAJUN ALINE ESMERALDA</v>
      </c>
      <c r="C5461" s="6" t="str">
        <f>VLOOKUP(ActividadesCom[[#This Row],[NO. DE CONTROL]],'LISTADO ESTUDIANTES'!A:C,3,FALSE)</f>
        <v>INGENIERIA EN ANIMACION DIGITAL Y EFECTOS VISUALES</v>
      </c>
      <c r="D5461" s="5" t="str">
        <f>VLOOKUP(ActividadesCom[[#This Row],[NO. DE CONTROL]],'LISTADO ESTUDIANTES'!A:D,4,FALSE)</f>
        <v>ACTIVO(A)</v>
      </c>
      <c r="E5461" s="7">
        <f>SUM(ActividadesCom[[#This Row],[CRÉD. 1]],ActividadesCom[[#This Row],[CRÉD. 2]],ActividadesCom[[#This Row],[CRÉD. 3]],ActividadesCom[[#This Row],[CRÉD. 4]],ActividadesCom[[#This Row],[CRÉD. 5]])</f>
        <v>0</v>
      </c>
      <c r="F5461" s="5" t="str">
        <f>IF(ActividadesCom[[#This Row],[ÚLTIMO SEMESTRE CON CRÉDITOS]]&gt;0,ROUND(AVERAGE(ActividadesCom[[#This Row],[VALOR NIVEL 5]],ActividadesCom[[#This Row],[VALOR NIVEL 4]],ActividadesCom[[#This Row],[VALOR NIVEL 3]],ActividadesCom[[#This Row],[VALOR NIVEL 2]],ActividadesCom[[#This Row],[VALOR NIVEL 1]]),0),"")</f>
        <v/>
      </c>
      <c r="G5461" s="7" t="str">
        <f>IF(ActividadesCom[[#This Row],[PROMEDIO]]="","",IF(ActividadesCom[[#This Row],[PROMEDIO]]&gt;=4,"EXCELENTE",IF(ActividadesCom[[#This Row],[PROMEDIO]]&gt;=3,"NOTABLE",IF(ActividadesCom[[#This Row],[PROMEDIO]]&gt;=2,"BUENO",IF(ActividadesCom[[#This Row],[PROMEDIO]]=1,"SUFICIENTE","")))))</f>
        <v/>
      </c>
      <c r="H5461" s="5">
        <f>MAX(ActividadesCom[[#This Row],[PERÍODO 1]],ActividadesCom[[#This Row],[PERÍODO 2]],ActividadesCom[[#This Row],[PERÍODO 3]],ActividadesCom[[#This Row],[PERÍODO 4]],ActividadesCom[[#This Row],[PERÍODO 5]])</f>
        <v>0</v>
      </c>
      <c r="I5461" s="6"/>
      <c r="J5461" s="5"/>
      <c r="K5461" s="5"/>
      <c r="L5461" s="5" t="str">
        <f>IF(ActividadesCom[[#This Row],[NIVEL 1]]&lt;&gt;0,VLOOKUP(ActividadesCom[[#This Row],[NIVEL 1]],Catálogo!A:B,2,FALSE),"")</f>
        <v/>
      </c>
      <c r="M5461" s="5"/>
      <c r="N5461" s="6"/>
      <c r="O5461" s="5"/>
      <c r="P5461" s="5"/>
      <c r="Q5461" s="5" t="str">
        <f>IF(ActividadesCom[[#This Row],[NIVEL 2]]&lt;&gt;0,VLOOKUP(ActividadesCom[[#This Row],[NIVEL 2]],Catálogo!A:B,2,FALSE),"")</f>
        <v/>
      </c>
      <c r="R5461" s="5"/>
      <c r="S5461" s="6"/>
      <c r="T5461" s="5"/>
      <c r="U5461" s="5"/>
      <c r="V5461" s="5" t="str">
        <f>IF(ActividadesCom[[#This Row],[NIVEL 3]]&lt;&gt;0,VLOOKUP(ActividadesCom[[#This Row],[NIVEL 3]],Catálogo!A:B,2,FALSE),"")</f>
        <v/>
      </c>
      <c r="W5461" s="5"/>
      <c r="X5461" s="6"/>
      <c r="Y5461" s="5"/>
      <c r="Z5461" s="5"/>
      <c r="AA5461" s="5" t="str">
        <f>IF(ActividadesCom[[#This Row],[NIVEL 4]]&lt;&gt;0,VLOOKUP(ActividadesCom[[#This Row],[NIVEL 4]],Catálogo!A:B,2,FALSE),"")</f>
        <v/>
      </c>
      <c r="AB5461" s="5"/>
      <c r="AC5461" s="6"/>
      <c r="AD5461" s="5"/>
      <c r="AE5461" s="5"/>
      <c r="AF5461" s="5" t="str">
        <f>IF(ActividadesCom[[#This Row],[NIVEL 5]]&lt;&gt;0,VLOOKUP(ActividadesCom[[#This Row],[NIVEL 5]],Catálogo!A:B,2,FALSE),"")</f>
        <v/>
      </c>
      <c r="AG5461" s="5"/>
    </row>
    <row r="5462" spans="1:33" ht="28.5" customHeight="1" x14ac:dyDescent="0.25">
      <c r="A5462" s="7">
        <v>26470394</v>
      </c>
      <c r="B5462" s="10" t="str">
        <f>VLOOKUP(ActividadesCom[[#This Row],[NO. DE CONTROL]],'LISTADO ESTUDIANTES'!A:C,2,FALSE)</f>
        <v>SANCHEZ ALVARO KARLA ISABEL</v>
      </c>
      <c r="C5462" s="6" t="str">
        <f>VLOOKUP(ActividadesCom[[#This Row],[NO. DE CONTROL]],'LISTADO ESTUDIANTES'!A:C,3,FALSE)</f>
        <v>INGENIERIA EN ANIMACION DIGITAL Y EFECTOS VISUALES</v>
      </c>
      <c r="D5462" s="5" t="str">
        <f>VLOOKUP(ActividadesCom[[#This Row],[NO. DE CONTROL]],'LISTADO ESTUDIANTES'!A:D,4,FALSE)</f>
        <v>ACTIVO(A)</v>
      </c>
      <c r="E5462" s="7">
        <f>SUM(ActividadesCom[[#This Row],[CRÉD. 1]],ActividadesCom[[#This Row],[CRÉD. 2]],ActividadesCom[[#This Row],[CRÉD. 3]],ActividadesCom[[#This Row],[CRÉD. 4]],ActividadesCom[[#This Row],[CRÉD. 5]])</f>
        <v>0</v>
      </c>
      <c r="F5462" s="5" t="str">
        <f>IF(ActividadesCom[[#This Row],[ÚLTIMO SEMESTRE CON CRÉDITOS]]&gt;0,ROUND(AVERAGE(ActividadesCom[[#This Row],[VALOR NIVEL 5]],ActividadesCom[[#This Row],[VALOR NIVEL 4]],ActividadesCom[[#This Row],[VALOR NIVEL 3]],ActividadesCom[[#This Row],[VALOR NIVEL 2]],ActividadesCom[[#This Row],[VALOR NIVEL 1]]),0),"")</f>
        <v/>
      </c>
      <c r="G5462" s="7" t="str">
        <f>IF(ActividadesCom[[#This Row],[PROMEDIO]]="","",IF(ActividadesCom[[#This Row],[PROMEDIO]]&gt;=4,"EXCELENTE",IF(ActividadesCom[[#This Row],[PROMEDIO]]&gt;=3,"NOTABLE",IF(ActividadesCom[[#This Row],[PROMEDIO]]&gt;=2,"BUENO",IF(ActividadesCom[[#This Row],[PROMEDIO]]=1,"SUFICIENTE","")))))</f>
        <v/>
      </c>
      <c r="H5462" s="5">
        <f>MAX(ActividadesCom[[#This Row],[PERÍODO 1]],ActividadesCom[[#This Row],[PERÍODO 2]],ActividadesCom[[#This Row],[PERÍODO 3]],ActividadesCom[[#This Row],[PERÍODO 4]],ActividadesCom[[#This Row],[PERÍODO 5]])</f>
        <v>0</v>
      </c>
      <c r="I5462" s="6"/>
      <c r="J5462" s="5"/>
      <c r="K5462" s="5"/>
      <c r="L5462" s="5" t="str">
        <f>IF(ActividadesCom[[#This Row],[NIVEL 1]]&lt;&gt;0,VLOOKUP(ActividadesCom[[#This Row],[NIVEL 1]],Catálogo!A:B,2,FALSE),"")</f>
        <v/>
      </c>
      <c r="M5462" s="5"/>
      <c r="N5462" s="6"/>
      <c r="O5462" s="5"/>
      <c r="P5462" s="5"/>
      <c r="Q5462" s="5" t="str">
        <f>IF(ActividadesCom[[#This Row],[NIVEL 2]]&lt;&gt;0,VLOOKUP(ActividadesCom[[#This Row],[NIVEL 2]],Catálogo!A:B,2,FALSE),"")</f>
        <v/>
      </c>
      <c r="R5462" s="5"/>
      <c r="S5462" s="6"/>
      <c r="T5462" s="5"/>
      <c r="U5462" s="5"/>
      <c r="V5462" s="5" t="str">
        <f>IF(ActividadesCom[[#This Row],[NIVEL 3]]&lt;&gt;0,VLOOKUP(ActividadesCom[[#This Row],[NIVEL 3]],Catálogo!A:B,2,FALSE),"")</f>
        <v/>
      </c>
      <c r="W5462" s="5"/>
      <c r="X5462" s="6"/>
      <c r="Y5462" s="5"/>
      <c r="Z5462" s="5"/>
      <c r="AA5462" s="5" t="str">
        <f>IF(ActividadesCom[[#This Row],[NIVEL 4]]&lt;&gt;0,VLOOKUP(ActividadesCom[[#This Row],[NIVEL 4]],Catálogo!A:B,2,FALSE),"")</f>
        <v/>
      </c>
      <c r="AB5462" s="5"/>
      <c r="AC5462" s="6"/>
      <c r="AD5462" s="5"/>
      <c r="AE5462" s="5"/>
      <c r="AF5462" s="5" t="str">
        <f>IF(ActividadesCom[[#This Row],[NIVEL 5]]&lt;&gt;0,VLOOKUP(ActividadesCom[[#This Row],[NIVEL 5]],Catálogo!A:B,2,FALSE),"")</f>
        <v/>
      </c>
      <c r="AG5462" s="5"/>
    </row>
    <row r="5463" spans="1:33" ht="28.5" customHeight="1" x14ac:dyDescent="0.25">
      <c r="A5463" s="7">
        <v>26470395</v>
      </c>
      <c r="B5463" s="10" t="str">
        <f>VLOOKUP(ActividadesCom[[#This Row],[NO. DE CONTROL]],'LISTADO ESTUDIANTES'!A:C,2,FALSE)</f>
        <v>HUICAB MALDONADO JOSUE ISAI</v>
      </c>
      <c r="C5463" s="6" t="str">
        <f>VLOOKUP(ActividadesCom[[#This Row],[NO. DE CONTROL]],'LISTADO ESTUDIANTES'!A:C,3,FALSE)</f>
        <v>INGENIERIA EN SISTEMAS COMPUTACIONALES</v>
      </c>
      <c r="D5463" s="5" t="str">
        <f>VLOOKUP(ActividadesCom[[#This Row],[NO. DE CONTROL]],'LISTADO ESTUDIANTES'!A:D,4,FALSE)</f>
        <v>ACTIVO(A)</v>
      </c>
      <c r="E5463" s="7">
        <f>SUM(ActividadesCom[[#This Row],[CRÉD. 1]],ActividadesCom[[#This Row],[CRÉD. 2]],ActividadesCom[[#This Row],[CRÉD. 3]],ActividadesCom[[#This Row],[CRÉD. 4]],ActividadesCom[[#This Row],[CRÉD. 5]])</f>
        <v>0</v>
      </c>
      <c r="F5463" s="5" t="str">
        <f>IF(ActividadesCom[[#This Row],[ÚLTIMO SEMESTRE CON CRÉDITOS]]&gt;0,ROUND(AVERAGE(ActividadesCom[[#This Row],[VALOR NIVEL 5]],ActividadesCom[[#This Row],[VALOR NIVEL 4]],ActividadesCom[[#This Row],[VALOR NIVEL 3]],ActividadesCom[[#This Row],[VALOR NIVEL 2]],ActividadesCom[[#This Row],[VALOR NIVEL 1]]),0),"")</f>
        <v/>
      </c>
      <c r="G5463" s="7" t="str">
        <f>IF(ActividadesCom[[#This Row],[PROMEDIO]]="","",IF(ActividadesCom[[#This Row],[PROMEDIO]]&gt;=4,"EXCELENTE",IF(ActividadesCom[[#This Row],[PROMEDIO]]&gt;=3,"NOTABLE",IF(ActividadesCom[[#This Row],[PROMEDIO]]&gt;=2,"BUENO",IF(ActividadesCom[[#This Row],[PROMEDIO]]=1,"SUFICIENTE","")))))</f>
        <v/>
      </c>
      <c r="H5463" s="5">
        <f>MAX(ActividadesCom[[#This Row],[PERÍODO 1]],ActividadesCom[[#This Row],[PERÍODO 2]],ActividadesCom[[#This Row],[PERÍODO 3]],ActividadesCom[[#This Row],[PERÍODO 4]],ActividadesCom[[#This Row],[PERÍODO 5]])</f>
        <v>0</v>
      </c>
      <c r="I5463" s="6"/>
      <c r="J5463" s="5"/>
      <c r="K5463" s="5"/>
      <c r="L5463" s="5" t="str">
        <f>IF(ActividadesCom[[#This Row],[NIVEL 1]]&lt;&gt;0,VLOOKUP(ActividadesCom[[#This Row],[NIVEL 1]],Catálogo!A:B,2,FALSE),"")</f>
        <v/>
      </c>
      <c r="M5463" s="5"/>
      <c r="N5463" s="6"/>
      <c r="O5463" s="5"/>
      <c r="P5463" s="5"/>
      <c r="Q5463" s="5" t="str">
        <f>IF(ActividadesCom[[#This Row],[NIVEL 2]]&lt;&gt;0,VLOOKUP(ActividadesCom[[#This Row],[NIVEL 2]],Catálogo!A:B,2,FALSE),"")</f>
        <v/>
      </c>
      <c r="R5463" s="5"/>
      <c r="S5463" s="6"/>
      <c r="T5463" s="5"/>
      <c r="U5463" s="5"/>
      <c r="V5463" s="5" t="str">
        <f>IF(ActividadesCom[[#This Row],[NIVEL 3]]&lt;&gt;0,VLOOKUP(ActividadesCom[[#This Row],[NIVEL 3]],Catálogo!A:B,2,FALSE),"")</f>
        <v/>
      </c>
      <c r="W5463" s="5"/>
      <c r="X5463" s="6"/>
      <c r="Y5463" s="5"/>
      <c r="Z5463" s="5"/>
      <c r="AA5463" s="5" t="str">
        <f>IF(ActividadesCom[[#This Row],[NIVEL 4]]&lt;&gt;0,VLOOKUP(ActividadesCom[[#This Row],[NIVEL 4]],Catálogo!A:B,2,FALSE),"")</f>
        <v/>
      </c>
      <c r="AB5463" s="5"/>
      <c r="AC5463" s="6"/>
      <c r="AD5463" s="5"/>
      <c r="AE5463" s="5"/>
      <c r="AF5463" s="5" t="str">
        <f>IF(ActividadesCom[[#This Row],[NIVEL 5]]&lt;&gt;0,VLOOKUP(ActividadesCom[[#This Row],[NIVEL 5]],Catálogo!A:B,2,FALSE),"")</f>
        <v/>
      </c>
      <c r="AG5463" s="5"/>
    </row>
    <row r="5464" spans="1:33" ht="28.5" customHeight="1" x14ac:dyDescent="0.25">
      <c r="A5464" s="7">
        <v>26470396</v>
      </c>
      <c r="B5464" s="10" t="str">
        <f>VLOOKUP(ActividadesCom[[#This Row],[NO. DE CONTROL]],'LISTADO ESTUDIANTES'!A:C,2,FALSE)</f>
        <v>SANCHEZ NAAL HIDEKI ISMAEL</v>
      </c>
      <c r="C5464" s="6" t="str">
        <f>VLOOKUP(ActividadesCom[[#This Row],[NO. DE CONTROL]],'LISTADO ESTUDIANTES'!A:C,3,FALSE)</f>
        <v>INGENIERIA EN SISTEMAS COMPUTACIONALES</v>
      </c>
      <c r="D5464" s="5" t="str">
        <f>VLOOKUP(ActividadesCom[[#This Row],[NO. DE CONTROL]],'LISTADO ESTUDIANTES'!A:D,4,FALSE)</f>
        <v>ACTIVO(A)</v>
      </c>
      <c r="E5464" s="7">
        <f>SUM(ActividadesCom[[#This Row],[CRÉD. 1]],ActividadesCom[[#This Row],[CRÉD. 2]],ActividadesCom[[#This Row],[CRÉD. 3]],ActividadesCom[[#This Row],[CRÉD. 4]],ActividadesCom[[#This Row],[CRÉD. 5]])</f>
        <v>0</v>
      </c>
      <c r="F5464" s="5" t="str">
        <f>IF(ActividadesCom[[#This Row],[ÚLTIMO SEMESTRE CON CRÉDITOS]]&gt;0,ROUND(AVERAGE(ActividadesCom[[#This Row],[VALOR NIVEL 5]],ActividadesCom[[#This Row],[VALOR NIVEL 4]],ActividadesCom[[#This Row],[VALOR NIVEL 3]],ActividadesCom[[#This Row],[VALOR NIVEL 2]],ActividadesCom[[#This Row],[VALOR NIVEL 1]]),0),"")</f>
        <v/>
      </c>
      <c r="G5464" s="7" t="str">
        <f>IF(ActividadesCom[[#This Row],[PROMEDIO]]="","",IF(ActividadesCom[[#This Row],[PROMEDIO]]&gt;=4,"EXCELENTE",IF(ActividadesCom[[#This Row],[PROMEDIO]]&gt;=3,"NOTABLE",IF(ActividadesCom[[#This Row],[PROMEDIO]]&gt;=2,"BUENO",IF(ActividadesCom[[#This Row],[PROMEDIO]]=1,"SUFICIENTE","")))))</f>
        <v/>
      </c>
      <c r="H5464" s="5">
        <f>MAX(ActividadesCom[[#This Row],[PERÍODO 1]],ActividadesCom[[#This Row],[PERÍODO 2]],ActividadesCom[[#This Row],[PERÍODO 3]],ActividadesCom[[#This Row],[PERÍODO 4]],ActividadesCom[[#This Row],[PERÍODO 5]])</f>
        <v>0</v>
      </c>
      <c r="I5464" s="6"/>
      <c r="J5464" s="5"/>
      <c r="K5464" s="5"/>
      <c r="L5464" s="5" t="str">
        <f>IF(ActividadesCom[[#This Row],[NIVEL 1]]&lt;&gt;0,VLOOKUP(ActividadesCom[[#This Row],[NIVEL 1]],Catálogo!A:B,2,FALSE),"")</f>
        <v/>
      </c>
      <c r="M5464" s="5"/>
      <c r="N5464" s="6"/>
      <c r="O5464" s="5"/>
      <c r="P5464" s="5"/>
      <c r="Q5464" s="5" t="str">
        <f>IF(ActividadesCom[[#This Row],[NIVEL 2]]&lt;&gt;0,VLOOKUP(ActividadesCom[[#This Row],[NIVEL 2]],Catálogo!A:B,2,FALSE),"")</f>
        <v/>
      </c>
      <c r="R5464" s="5"/>
      <c r="S5464" s="6"/>
      <c r="T5464" s="5"/>
      <c r="U5464" s="5"/>
      <c r="V5464" s="5" t="str">
        <f>IF(ActividadesCom[[#This Row],[NIVEL 3]]&lt;&gt;0,VLOOKUP(ActividadesCom[[#This Row],[NIVEL 3]],Catálogo!A:B,2,FALSE),"")</f>
        <v/>
      </c>
      <c r="W5464" s="5"/>
      <c r="X5464" s="6"/>
      <c r="Y5464" s="5"/>
      <c r="Z5464" s="5"/>
      <c r="AA5464" s="5" t="str">
        <f>IF(ActividadesCom[[#This Row],[NIVEL 4]]&lt;&gt;0,VLOOKUP(ActividadesCom[[#This Row],[NIVEL 4]],Catálogo!A:B,2,FALSE),"")</f>
        <v/>
      </c>
      <c r="AB5464" s="5"/>
      <c r="AC5464" s="6"/>
      <c r="AD5464" s="5"/>
      <c r="AE5464" s="5"/>
      <c r="AF5464" s="5" t="str">
        <f>IF(ActividadesCom[[#This Row],[NIVEL 5]]&lt;&gt;0,VLOOKUP(ActividadesCom[[#This Row],[NIVEL 5]],Catálogo!A:B,2,FALSE),"")</f>
        <v/>
      </c>
      <c r="AG5464" s="5"/>
    </row>
    <row r="5465" spans="1:33" ht="28.5" customHeight="1" x14ac:dyDescent="0.25">
      <c r="A5465" s="7">
        <v>26470397</v>
      </c>
      <c r="B5465" s="10" t="str">
        <f>VLOOKUP(ActividadesCom[[#This Row],[NO. DE CONTROL]],'LISTADO ESTUDIANTES'!A:C,2,FALSE)</f>
        <v>TEC REJON JOSE EMANUEL</v>
      </c>
      <c r="C5465" s="6" t="str">
        <f>VLOOKUP(ActividadesCom[[#This Row],[NO. DE CONTROL]],'LISTADO ESTUDIANTES'!A:C,3,FALSE)</f>
        <v>INGENIERIA INDUSTRIAL</v>
      </c>
      <c r="D5465" s="5" t="str">
        <f>VLOOKUP(ActividadesCom[[#This Row],[NO. DE CONTROL]],'LISTADO ESTUDIANTES'!A:D,4,FALSE)</f>
        <v>ACTIVO(A)</v>
      </c>
      <c r="E5465" s="7">
        <f>SUM(ActividadesCom[[#This Row],[CRÉD. 1]],ActividadesCom[[#This Row],[CRÉD. 2]],ActividadesCom[[#This Row],[CRÉD. 3]],ActividadesCom[[#This Row],[CRÉD. 4]],ActividadesCom[[#This Row],[CRÉD. 5]])</f>
        <v>0</v>
      </c>
      <c r="F5465" s="5" t="str">
        <f>IF(ActividadesCom[[#This Row],[ÚLTIMO SEMESTRE CON CRÉDITOS]]&gt;0,ROUND(AVERAGE(ActividadesCom[[#This Row],[VALOR NIVEL 5]],ActividadesCom[[#This Row],[VALOR NIVEL 4]],ActividadesCom[[#This Row],[VALOR NIVEL 3]],ActividadesCom[[#This Row],[VALOR NIVEL 2]],ActividadesCom[[#This Row],[VALOR NIVEL 1]]),0),"")</f>
        <v/>
      </c>
      <c r="G5465" s="7" t="str">
        <f>IF(ActividadesCom[[#This Row],[PROMEDIO]]="","",IF(ActividadesCom[[#This Row],[PROMEDIO]]&gt;=4,"EXCELENTE",IF(ActividadesCom[[#This Row],[PROMEDIO]]&gt;=3,"NOTABLE",IF(ActividadesCom[[#This Row],[PROMEDIO]]&gt;=2,"BUENO",IF(ActividadesCom[[#This Row],[PROMEDIO]]=1,"SUFICIENTE","")))))</f>
        <v/>
      </c>
      <c r="H5465" s="5">
        <f>MAX(ActividadesCom[[#This Row],[PERÍODO 1]],ActividadesCom[[#This Row],[PERÍODO 2]],ActividadesCom[[#This Row],[PERÍODO 3]],ActividadesCom[[#This Row],[PERÍODO 4]],ActividadesCom[[#This Row],[PERÍODO 5]])</f>
        <v>0</v>
      </c>
      <c r="I5465" s="6"/>
      <c r="J5465" s="5"/>
      <c r="K5465" s="5"/>
      <c r="L5465" s="5" t="str">
        <f>IF(ActividadesCom[[#This Row],[NIVEL 1]]&lt;&gt;0,VLOOKUP(ActividadesCom[[#This Row],[NIVEL 1]],Catálogo!A:B,2,FALSE),"")</f>
        <v/>
      </c>
      <c r="M5465" s="5"/>
      <c r="N5465" s="6"/>
      <c r="O5465" s="5"/>
      <c r="P5465" s="5"/>
      <c r="Q5465" s="5" t="str">
        <f>IF(ActividadesCom[[#This Row],[NIVEL 2]]&lt;&gt;0,VLOOKUP(ActividadesCom[[#This Row],[NIVEL 2]],Catálogo!A:B,2,FALSE),"")</f>
        <v/>
      </c>
      <c r="R5465" s="5"/>
      <c r="S5465" s="6"/>
      <c r="T5465" s="5"/>
      <c r="U5465" s="5"/>
      <c r="V5465" s="5" t="str">
        <f>IF(ActividadesCom[[#This Row],[NIVEL 3]]&lt;&gt;0,VLOOKUP(ActividadesCom[[#This Row],[NIVEL 3]],Catálogo!A:B,2,FALSE),"")</f>
        <v/>
      </c>
      <c r="W5465" s="5"/>
      <c r="X5465" s="6"/>
      <c r="Y5465" s="5"/>
      <c r="Z5465" s="5"/>
      <c r="AA5465" s="5" t="str">
        <f>IF(ActividadesCom[[#This Row],[NIVEL 4]]&lt;&gt;0,VLOOKUP(ActividadesCom[[#This Row],[NIVEL 4]],Catálogo!A:B,2,FALSE),"")</f>
        <v/>
      </c>
      <c r="AB5465" s="5"/>
      <c r="AC5465" s="6"/>
      <c r="AD5465" s="5"/>
      <c r="AE5465" s="5"/>
      <c r="AF5465" s="5" t="str">
        <f>IF(ActividadesCom[[#This Row],[NIVEL 5]]&lt;&gt;0,VLOOKUP(ActividadesCom[[#This Row],[NIVEL 5]],Catálogo!A:B,2,FALSE),"")</f>
        <v/>
      </c>
      <c r="AG5465" s="5"/>
    </row>
    <row r="5466" spans="1:33" ht="28.5" customHeight="1" x14ac:dyDescent="0.25">
      <c r="A5466" s="7">
        <v>26470398</v>
      </c>
      <c r="B5466" s="10" t="str">
        <f>VLOOKUP(ActividadesCom[[#This Row],[NO. DE CONTROL]],'LISTADO ESTUDIANTES'!A:C,2,FALSE)</f>
        <v>FLORES HERNANDEZ CHARLY GERARDO</v>
      </c>
      <c r="C5466" s="6" t="str">
        <f>VLOOKUP(ActividadesCom[[#This Row],[NO. DE CONTROL]],'LISTADO ESTUDIANTES'!A:C,3,FALSE)</f>
        <v>INGENIERIA MECANICA</v>
      </c>
      <c r="D5466" s="5" t="str">
        <f>VLOOKUP(ActividadesCom[[#This Row],[NO. DE CONTROL]],'LISTADO ESTUDIANTES'!A:D,4,FALSE)</f>
        <v>ACTIVO(A)</v>
      </c>
      <c r="E5466" s="7">
        <f>SUM(ActividadesCom[[#This Row],[CRÉD. 1]],ActividadesCom[[#This Row],[CRÉD. 2]],ActividadesCom[[#This Row],[CRÉD. 3]],ActividadesCom[[#This Row],[CRÉD. 4]],ActividadesCom[[#This Row],[CRÉD. 5]])</f>
        <v>0</v>
      </c>
      <c r="F5466" s="5" t="str">
        <f>IF(ActividadesCom[[#This Row],[ÚLTIMO SEMESTRE CON CRÉDITOS]]&gt;0,ROUND(AVERAGE(ActividadesCom[[#This Row],[VALOR NIVEL 5]],ActividadesCom[[#This Row],[VALOR NIVEL 4]],ActividadesCom[[#This Row],[VALOR NIVEL 3]],ActividadesCom[[#This Row],[VALOR NIVEL 2]],ActividadesCom[[#This Row],[VALOR NIVEL 1]]),0),"")</f>
        <v/>
      </c>
      <c r="G5466" s="7" t="str">
        <f>IF(ActividadesCom[[#This Row],[PROMEDIO]]="","",IF(ActividadesCom[[#This Row],[PROMEDIO]]&gt;=4,"EXCELENTE",IF(ActividadesCom[[#This Row],[PROMEDIO]]&gt;=3,"NOTABLE",IF(ActividadesCom[[#This Row],[PROMEDIO]]&gt;=2,"BUENO",IF(ActividadesCom[[#This Row],[PROMEDIO]]=1,"SUFICIENTE","")))))</f>
        <v/>
      </c>
      <c r="H5466" s="5">
        <f>MAX(ActividadesCom[[#This Row],[PERÍODO 1]],ActividadesCom[[#This Row],[PERÍODO 2]],ActividadesCom[[#This Row],[PERÍODO 3]],ActividadesCom[[#This Row],[PERÍODO 4]],ActividadesCom[[#This Row],[PERÍODO 5]])</f>
        <v>0</v>
      </c>
      <c r="I5466" s="6"/>
      <c r="J5466" s="5"/>
      <c r="K5466" s="5"/>
      <c r="L5466" s="5" t="str">
        <f>IF(ActividadesCom[[#This Row],[NIVEL 1]]&lt;&gt;0,VLOOKUP(ActividadesCom[[#This Row],[NIVEL 1]],Catálogo!A:B,2,FALSE),"")</f>
        <v/>
      </c>
      <c r="M5466" s="5"/>
      <c r="N5466" s="6"/>
      <c r="O5466" s="5"/>
      <c r="P5466" s="5"/>
      <c r="Q5466" s="5" t="str">
        <f>IF(ActividadesCom[[#This Row],[NIVEL 2]]&lt;&gt;0,VLOOKUP(ActividadesCom[[#This Row],[NIVEL 2]],Catálogo!A:B,2,FALSE),"")</f>
        <v/>
      </c>
      <c r="R5466" s="5"/>
      <c r="S5466" s="6"/>
      <c r="T5466" s="5"/>
      <c r="U5466" s="5"/>
      <c r="V5466" s="5" t="str">
        <f>IF(ActividadesCom[[#This Row],[NIVEL 3]]&lt;&gt;0,VLOOKUP(ActividadesCom[[#This Row],[NIVEL 3]],Catálogo!A:B,2,FALSE),"")</f>
        <v/>
      </c>
      <c r="W5466" s="5"/>
      <c r="X5466" s="6"/>
      <c r="Y5466" s="5"/>
      <c r="Z5466" s="5"/>
      <c r="AA5466" s="5" t="str">
        <f>IF(ActividadesCom[[#This Row],[NIVEL 4]]&lt;&gt;0,VLOOKUP(ActividadesCom[[#This Row],[NIVEL 4]],Catálogo!A:B,2,FALSE),"")</f>
        <v/>
      </c>
      <c r="AB5466" s="5"/>
      <c r="AC5466" s="6"/>
      <c r="AD5466" s="5"/>
      <c r="AE5466" s="5"/>
      <c r="AF5466" s="5" t="str">
        <f>IF(ActividadesCom[[#This Row],[NIVEL 5]]&lt;&gt;0,VLOOKUP(ActividadesCom[[#This Row],[NIVEL 5]],Catálogo!A:B,2,FALSE),"")</f>
        <v/>
      </c>
      <c r="AG5466" s="5"/>
    </row>
    <row r="5467" spans="1:33" ht="28.5" customHeight="1" x14ac:dyDescent="0.25">
      <c r="A5467" s="7">
        <v>26470399</v>
      </c>
      <c r="B5467" s="10" t="str">
        <f>VLOOKUP(ActividadesCom[[#This Row],[NO. DE CONTROL]],'LISTADO ESTUDIANTES'!A:C,2,FALSE)</f>
        <v>JIMENEZ MONROY EMILIANO DOMINGO</v>
      </c>
      <c r="C5467" s="6" t="str">
        <f>VLOOKUP(ActividadesCom[[#This Row],[NO. DE CONTROL]],'LISTADO ESTUDIANTES'!A:C,3,FALSE)</f>
        <v>INGENIERIA MECANICA</v>
      </c>
      <c r="D5467" s="5" t="str">
        <f>VLOOKUP(ActividadesCom[[#This Row],[NO. DE CONTROL]],'LISTADO ESTUDIANTES'!A:D,4,FALSE)</f>
        <v>ACTIVO(A)</v>
      </c>
      <c r="E5467" s="7">
        <f>SUM(ActividadesCom[[#This Row],[CRÉD. 1]],ActividadesCom[[#This Row],[CRÉD. 2]],ActividadesCom[[#This Row],[CRÉD. 3]],ActividadesCom[[#This Row],[CRÉD. 4]],ActividadesCom[[#This Row],[CRÉD. 5]])</f>
        <v>0</v>
      </c>
      <c r="F5467" s="5" t="str">
        <f>IF(ActividadesCom[[#This Row],[ÚLTIMO SEMESTRE CON CRÉDITOS]]&gt;0,ROUND(AVERAGE(ActividadesCom[[#This Row],[VALOR NIVEL 5]],ActividadesCom[[#This Row],[VALOR NIVEL 4]],ActividadesCom[[#This Row],[VALOR NIVEL 3]],ActividadesCom[[#This Row],[VALOR NIVEL 2]],ActividadesCom[[#This Row],[VALOR NIVEL 1]]),0),"")</f>
        <v/>
      </c>
      <c r="G5467" s="7" t="str">
        <f>IF(ActividadesCom[[#This Row],[PROMEDIO]]="","",IF(ActividadesCom[[#This Row],[PROMEDIO]]&gt;=4,"EXCELENTE",IF(ActividadesCom[[#This Row],[PROMEDIO]]&gt;=3,"NOTABLE",IF(ActividadesCom[[#This Row],[PROMEDIO]]&gt;=2,"BUENO",IF(ActividadesCom[[#This Row],[PROMEDIO]]=1,"SUFICIENTE","")))))</f>
        <v/>
      </c>
      <c r="H5467" s="5">
        <f>MAX(ActividadesCom[[#This Row],[PERÍODO 1]],ActividadesCom[[#This Row],[PERÍODO 2]],ActividadesCom[[#This Row],[PERÍODO 3]],ActividadesCom[[#This Row],[PERÍODO 4]],ActividadesCom[[#This Row],[PERÍODO 5]])</f>
        <v>0</v>
      </c>
      <c r="I5467" s="6"/>
      <c r="J5467" s="5"/>
      <c r="K5467" s="5"/>
      <c r="L5467" s="5" t="str">
        <f>IF(ActividadesCom[[#This Row],[NIVEL 1]]&lt;&gt;0,VLOOKUP(ActividadesCom[[#This Row],[NIVEL 1]],Catálogo!A:B,2,FALSE),"")</f>
        <v/>
      </c>
      <c r="M5467" s="5"/>
      <c r="N5467" s="6"/>
      <c r="O5467" s="5"/>
      <c r="P5467" s="5"/>
      <c r="Q5467" s="5" t="str">
        <f>IF(ActividadesCom[[#This Row],[NIVEL 2]]&lt;&gt;0,VLOOKUP(ActividadesCom[[#This Row],[NIVEL 2]],Catálogo!A:B,2,FALSE),"")</f>
        <v/>
      </c>
      <c r="R5467" s="5"/>
      <c r="S5467" s="6"/>
      <c r="T5467" s="5"/>
      <c r="U5467" s="5"/>
      <c r="V5467" s="5" t="str">
        <f>IF(ActividadesCom[[#This Row],[NIVEL 3]]&lt;&gt;0,VLOOKUP(ActividadesCom[[#This Row],[NIVEL 3]],Catálogo!A:B,2,FALSE),"")</f>
        <v/>
      </c>
      <c r="W5467" s="5"/>
      <c r="X5467" s="6"/>
      <c r="Y5467" s="5"/>
      <c r="Z5467" s="5"/>
      <c r="AA5467" s="5" t="str">
        <f>IF(ActividadesCom[[#This Row],[NIVEL 4]]&lt;&gt;0,VLOOKUP(ActividadesCom[[#This Row],[NIVEL 4]],Catálogo!A:B,2,FALSE),"")</f>
        <v/>
      </c>
      <c r="AB5467" s="5"/>
      <c r="AC5467" s="6"/>
      <c r="AD5467" s="5"/>
      <c r="AE5467" s="5"/>
      <c r="AF5467" s="5" t="str">
        <f>IF(ActividadesCom[[#This Row],[NIVEL 5]]&lt;&gt;0,VLOOKUP(ActividadesCom[[#This Row],[NIVEL 5]],Catálogo!A:B,2,FALSE),"")</f>
        <v/>
      </c>
      <c r="AG5467" s="5"/>
    </row>
    <row r="5468" spans="1:33" ht="28.5" customHeight="1" x14ac:dyDescent="0.25">
      <c r="A5468" s="7">
        <v>26470400</v>
      </c>
      <c r="B5468" s="10" t="str">
        <f>VLOOKUP(ActividadesCom[[#This Row],[NO. DE CONTROL]],'LISTADO ESTUDIANTES'!A:C,2,FALSE)</f>
        <v>REQUENA GARCIA KEVIN ALEXIS</v>
      </c>
      <c r="C5468" s="6" t="str">
        <f>VLOOKUP(ActividadesCom[[#This Row],[NO. DE CONTROL]],'LISTADO ESTUDIANTES'!A:C,3,FALSE)</f>
        <v>INGENIERIA QUIMICA</v>
      </c>
      <c r="D5468" s="5" t="str">
        <f>VLOOKUP(ActividadesCom[[#This Row],[NO. DE CONTROL]],'LISTADO ESTUDIANTES'!A:D,4,FALSE)</f>
        <v>ACTIVO(A)</v>
      </c>
      <c r="E5468" s="7">
        <f>SUM(ActividadesCom[[#This Row],[CRÉD. 1]],ActividadesCom[[#This Row],[CRÉD. 2]],ActividadesCom[[#This Row],[CRÉD. 3]],ActividadesCom[[#This Row],[CRÉD. 4]],ActividadesCom[[#This Row],[CRÉD. 5]])</f>
        <v>0</v>
      </c>
      <c r="F5468" s="5" t="str">
        <f>IF(ActividadesCom[[#This Row],[ÚLTIMO SEMESTRE CON CRÉDITOS]]&gt;0,ROUND(AVERAGE(ActividadesCom[[#This Row],[VALOR NIVEL 5]],ActividadesCom[[#This Row],[VALOR NIVEL 4]],ActividadesCom[[#This Row],[VALOR NIVEL 3]],ActividadesCom[[#This Row],[VALOR NIVEL 2]],ActividadesCom[[#This Row],[VALOR NIVEL 1]]),0),"")</f>
        <v/>
      </c>
      <c r="G5468" s="7" t="str">
        <f>IF(ActividadesCom[[#This Row],[PROMEDIO]]="","",IF(ActividadesCom[[#This Row],[PROMEDIO]]&gt;=4,"EXCELENTE",IF(ActividadesCom[[#This Row],[PROMEDIO]]&gt;=3,"NOTABLE",IF(ActividadesCom[[#This Row],[PROMEDIO]]&gt;=2,"BUENO",IF(ActividadesCom[[#This Row],[PROMEDIO]]=1,"SUFICIENTE","")))))</f>
        <v/>
      </c>
      <c r="H5468" s="5">
        <f>MAX(ActividadesCom[[#This Row],[PERÍODO 1]],ActividadesCom[[#This Row],[PERÍODO 2]],ActividadesCom[[#This Row],[PERÍODO 3]],ActividadesCom[[#This Row],[PERÍODO 4]],ActividadesCom[[#This Row],[PERÍODO 5]])</f>
        <v>0</v>
      </c>
      <c r="I5468" s="6"/>
      <c r="J5468" s="5"/>
      <c r="K5468" s="5"/>
      <c r="L5468" s="5" t="str">
        <f>IF(ActividadesCom[[#This Row],[NIVEL 1]]&lt;&gt;0,VLOOKUP(ActividadesCom[[#This Row],[NIVEL 1]],Catálogo!A:B,2,FALSE),"")</f>
        <v/>
      </c>
      <c r="M5468" s="5"/>
      <c r="N5468" s="6"/>
      <c r="O5468" s="5"/>
      <c r="P5468" s="5"/>
      <c r="Q5468" s="5" t="str">
        <f>IF(ActividadesCom[[#This Row],[NIVEL 2]]&lt;&gt;0,VLOOKUP(ActividadesCom[[#This Row],[NIVEL 2]],Catálogo!A:B,2,FALSE),"")</f>
        <v/>
      </c>
      <c r="R5468" s="5"/>
      <c r="S5468" s="6"/>
      <c r="T5468" s="5"/>
      <c r="U5468" s="5"/>
      <c r="V5468" s="5" t="str">
        <f>IF(ActividadesCom[[#This Row],[NIVEL 3]]&lt;&gt;0,VLOOKUP(ActividadesCom[[#This Row],[NIVEL 3]],Catálogo!A:B,2,FALSE),"")</f>
        <v/>
      </c>
      <c r="W5468" s="5"/>
      <c r="X5468" s="6"/>
      <c r="Y5468" s="5"/>
      <c r="Z5468" s="5"/>
      <c r="AA5468" s="5" t="str">
        <f>IF(ActividadesCom[[#This Row],[NIVEL 4]]&lt;&gt;0,VLOOKUP(ActividadesCom[[#This Row],[NIVEL 4]],Catálogo!A:B,2,FALSE),"")</f>
        <v/>
      </c>
      <c r="AB5468" s="5"/>
      <c r="AC5468" s="6"/>
      <c r="AD5468" s="5"/>
      <c r="AE5468" s="5"/>
      <c r="AF5468" s="5" t="str">
        <f>IF(ActividadesCom[[#This Row],[NIVEL 5]]&lt;&gt;0,VLOOKUP(ActividadesCom[[#This Row],[NIVEL 5]],Catálogo!A:B,2,FALSE),"")</f>
        <v/>
      </c>
      <c r="AG5468" s="5"/>
    </row>
    <row r="5469" spans="1:33" ht="28.5" customHeight="1" x14ac:dyDescent="0.25">
      <c r="A5469" s="7">
        <v>26470401</v>
      </c>
      <c r="B5469" s="10" t="str">
        <f>VLOOKUP(ActividadesCom[[#This Row],[NO. DE CONTROL]],'LISTADO ESTUDIANTES'!A:C,2,FALSE)</f>
        <v>TZACUN TZEL MILCA DANAI</v>
      </c>
      <c r="C5469" s="6" t="str">
        <f>VLOOKUP(ActividadesCom[[#This Row],[NO. DE CONTROL]],'LISTADO ESTUDIANTES'!A:C,3,FALSE)</f>
        <v>INGENIERIA QUIMICA</v>
      </c>
      <c r="D5469" s="5" t="str">
        <f>VLOOKUP(ActividadesCom[[#This Row],[NO. DE CONTROL]],'LISTADO ESTUDIANTES'!A:D,4,FALSE)</f>
        <v>ACTIVO(A)</v>
      </c>
      <c r="E5469" s="7">
        <f>SUM(ActividadesCom[[#This Row],[CRÉD. 1]],ActividadesCom[[#This Row],[CRÉD. 2]],ActividadesCom[[#This Row],[CRÉD. 3]],ActividadesCom[[#This Row],[CRÉD. 4]],ActividadesCom[[#This Row],[CRÉD. 5]])</f>
        <v>0</v>
      </c>
      <c r="F5469" s="5" t="str">
        <f>IF(ActividadesCom[[#This Row],[ÚLTIMO SEMESTRE CON CRÉDITOS]]&gt;0,ROUND(AVERAGE(ActividadesCom[[#This Row],[VALOR NIVEL 5]],ActividadesCom[[#This Row],[VALOR NIVEL 4]],ActividadesCom[[#This Row],[VALOR NIVEL 3]],ActividadesCom[[#This Row],[VALOR NIVEL 2]],ActividadesCom[[#This Row],[VALOR NIVEL 1]]),0),"")</f>
        <v/>
      </c>
      <c r="G5469" s="7" t="str">
        <f>IF(ActividadesCom[[#This Row],[PROMEDIO]]="","",IF(ActividadesCom[[#This Row],[PROMEDIO]]&gt;=4,"EXCELENTE",IF(ActividadesCom[[#This Row],[PROMEDIO]]&gt;=3,"NOTABLE",IF(ActividadesCom[[#This Row],[PROMEDIO]]&gt;=2,"BUENO",IF(ActividadesCom[[#This Row],[PROMEDIO]]=1,"SUFICIENTE","")))))</f>
        <v/>
      </c>
      <c r="H5469" s="5">
        <f>MAX(ActividadesCom[[#This Row],[PERÍODO 1]],ActividadesCom[[#This Row],[PERÍODO 2]],ActividadesCom[[#This Row],[PERÍODO 3]],ActividadesCom[[#This Row],[PERÍODO 4]],ActividadesCom[[#This Row],[PERÍODO 5]])</f>
        <v>0</v>
      </c>
      <c r="I5469" s="6"/>
      <c r="J5469" s="5"/>
      <c r="K5469" s="5"/>
      <c r="L5469" s="5" t="str">
        <f>IF(ActividadesCom[[#This Row],[NIVEL 1]]&lt;&gt;0,VLOOKUP(ActividadesCom[[#This Row],[NIVEL 1]],Catálogo!A:B,2,FALSE),"")</f>
        <v/>
      </c>
      <c r="M5469" s="5"/>
      <c r="N5469" s="6"/>
      <c r="O5469" s="5"/>
      <c r="P5469" s="5"/>
      <c r="Q5469" s="5" t="str">
        <f>IF(ActividadesCom[[#This Row],[NIVEL 2]]&lt;&gt;0,VLOOKUP(ActividadesCom[[#This Row],[NIVEL 2]],Catálogo!A:B,2,FALSE),"")</f>
        <v/>
      </c>
      <c r="R5469" s="5"/>
      <c r="S5469" s="6"/>
      <c r="T5469" s="5"/>
      <c r="U5469" s="5"/>
      <c r="V5469" s="5" t="str">
        <f>IF(ActividadesCom[[#This Row],[NIVEL 3]]&lt;&gt;0,VLOOKUP(ActividadesCom[[#This Row],[NIVEL 3]],Catálogo!A:B,2,FALSE),"")</f>
        <v/>
      </c>
      <c r="W5469" s="5"/>
      <c r="X5469" s="6"/>
      <c r="Y5469" s="5"/>
      <c r="Z5469" s="5"/>
      <c r="AA5469" s="5" t="str">
        <f>IF(ActividadesCom[[#This Row],[NIVEL 4]]&lt;&gt;0,VLOOKUP(ActividadesCom[[#This Row],[NIVEL 4]],Catálogo!A:B,2,FALSE),"")</f>
        <v/>
      </c>
      <c r="AB5469" s="5"/>
      <c r="AC5469" s="6"/>
      <c r="AD5469" s="5"/>
      <c r="AE5469" s="5"/>
      <c r="AF5469" s="5" t="str">
        <f>IF(ActividadesCom[[#This Row],[NIVEL 5]]&lt;&gt;0,VLOOKUP(ActividadesCom[[#This Row],[NIVEL 5]],Catálogo!A:B,2,FALSE),"")</f>
        <v/>
      </c>
      <c r="AG5469" s="5"/>
    </row>
    <row r="5470" spans="1:33" ht="28.5" customHeight="1" x14ac:dyDescent="0.25">
      <c r="A5470" s="7">
        <v>26470403</v>
      </c>
      <c r="B5470" s="10" t="str">
        <f>VLOOKUP(ActividadesCom[[#This Row],[NO. DE CONTROL]],'LISTADO ESTUDIANTES'!A:C,2,FALSE)</f>
        <v>MARTINEZ HUICAB EDUARDO</v>
      </c>
      <c r="C5470" s="6" t="str">
        <f>VLOOKUP(ActividadesCom[[#This Row],[NO. DE CONTROL]],'LISTADO ESTUDIANTES'!A:C,3,FALSE)</f>
        <v>CONTADOR PUBLICO</v>
      </c>
      <c r="D5470" s="5" t="str">
        <f>VLOOKUP(ActividadesCom[[#This Row],[NO. DE CONTROL]],'LISTADO ESTUDIANTES'!A:D,4,FALSE)</f>
        <v>ACTIVO(A)</v>
      </c>
      <c r="E5470" s="7">
        <f>SUM(ActividadesCom[[#This Row],[CRÉD. 1]],ActividadesCom[[#This Row],[CRÉD. 2]],ActividadesCom[[#This Row],[CRÉD. 3]],ActividadesCom[[#This Row],[CRÉD. 4]],ActividadesCom[[#This Row],[CRÉD. 5]])</f>
        <v>0</v>
      </c>
      <c r="F5470" s="5" t="str">
        <f>IF(ActividadesCom[[#This Row],[ÚLTIMO SEMESTRE CON CRÉDITOS]]&gt;0,ROUND(AVERAGE(ActividadesCom[[#This Row],[VALOR NIVEL 5]],ActividadesCom[[#This Row],[VALOR NIVEL 4]],ActividadesCom[[#This Row],[VALOR NIVEL 3]],ActividadesCom[[#This Row],[VALOR NIVEL 2]],ActividadesCom[[#This Row],[VALOR NIVEL 1]]),0),"")</f>
        <v/>
      </c>
      <c r="G5470" s="7" t="str">
        <f>IF(ActividadesCom[[#This Row],[PROMEDIO]]="","",IF(ActividadesCom[[#This Row],[PROMEDIO]]&gt;=4,"EXCELENTE",IF(ActividadesCom[[#This Row],[PROMEDIO]]&gt;=3,"NOTABLE",IF(ActividadesCom[[#This Row],[PROMEDIO]]&gt;=2,"BUENO",IF(ActividadesCom[[#This Row],[PROMEDIO]]=1,"SUFICIENTE","")))))</f>
        <v/>
      </c>
      <c r="H5470" s="5">
        <f>MAX(ActividadesCom[[#This Row],[PERÍODO 1]],ActividadesCom[[#This Row],[PERÍODO 2]],ActividadesCom[[#This Row],[PERÍODO 3]],ActividadesCom[[#This Row],[PERÍODO 4]],ActividadesCom[[#This Row],[PERÍODO 5]])</f>
        <v>0</v>
      </c>
      <c r="I5470" s="6"/>
      <c r="J5470" s="5"/>
      <c r="K5470" s="5"/>
      <c r="L5470" s="5" t="str">
        <f>IF(ActividadesCom[[#This Row],[NIVEL 1]]&lt;&gt;0,VLOOKUP(ActividadesCom[[#This Row],[NIVEL 1]],Catálogo!A:B,2,FALSE),"")</f>
        <v/>
      </c>
      <c r="M5470" s="5"/>
      <c r="N5470" s="6"/>
      <c r="O5470" s="5"/>
      <c r="P5470" s="5"/>
      <c r="Q5470" s="5" t="str">
        <f>IF(ActividadesCom[[#This Row],[NIVEL 2]]&lt;&gt;0,VLOOKUP(ActividadesCom[[#This Row],[NIVEL 2]],Catálogo!A:B,2,FALSE),"")</f>
        <v/>
      </c>
      <c r="R5470" s="5"/>
      <c r="S5470" s="6"/>
      <c r="T5470" s="5"/>
      <c r="U5470" s="5"/>
      <c r="V5470" s="5" t="str">
        <f>IF(ActividadesCom[[#This Row],[NIVEL 3]]&lt;&gt;0,VLOOKUP(ActividadesCom[[#This Row],[NIVEL 3]],Catálogo!A:B,2,FALSE),"")</f>
        <v/>
      </c>
      <c r="W5470" s="5"/>
      <c r="X5470" s="6"/>
      <c r="Y5470" s="5"/>
      <c r="Z5470" s="5"/>
      <c r="AA5470" s="5" t="str">
        <f>IF(ActividadesCom[[#This Row],[NIVEL 4]]&lt;&gt;0,VLOOKUP(ActividadesCom[[#This Row],[NIVEL 4]],Catálogo!A:B,2,FALSE),"")</f>
        <v/>
      </c>
      <c r="AB5470" s="5"/>
      <c r="AC5470" s="6"/>
      <c r="AD5470" s="5"/>
      <c r="AE5470" s="5"/>
      <c r="AF5470" s="5" t="str">
        <f>IF(ActividadesCom[[#This Row],[NIVEL 5]]&lt;&gt;0,VLOOKUP(ActividadesCom[[#This Row],[NIVEL 5]],Catálogo!A:B,2,FALSE),"")</f>
        <v/>
      </c>
      <c r="AG5470" s="5"/>
    </row>
    <row r="5471" spans="1:33" ht="28.5" customHeight="1" x14ac:dyDescent="0.25">
      <c r="A5471" s="7">
        <v>26470404</v>
      </c>
      <c r="B5471" s="10" t="str">
        <f>VLOOKUP(ActividadesCom[[#This Row],[NO. DE CONTROL]],'LISTADO ESTUDIANTES'!A:C,2,FALSE)</f>
        <v>CU PEÑALOZA ANY ALONDRA</v>
      </c>
      <c r="C5471" s="6" t="str">
        <f>VLOOKUP(ActividadesCom[[#This Row],[NO. DE CONTROL]],'LISTADO ESTUDIANTES'!A:C,3,FALSE)</f>
        <v>INGENIERIA EN ADMINISTRACION</v>
      </c>
      <c r="D5471" s="5" t="str">
        <f>VLOOKUP(ActividadesCom[[#This Row],[NO. DE CONTROL]],'LISTADO ESTUDIANTES'!A:D,4,FALSE)</f>
        <v>ACTIVO(A)</v>
      </c>
      <c r="E5471" s="7">
        <f>SUM(ActividadesCom[[#This Row],[CRÉD. 1]],ActividadesCom[[#This Row],[CRÉD. 2]],ActividadesCom[[#This Row],[CRÉD. 3]],ActividadesCom[[#This Row],[CRÉD. 4]],ActividadesCom[[#This Row],[CRÉD. 5]])</f>
        <v>0</v>
      </c>
      <c r="F5471" s="5" t="str">
        <f>IF(ActividadesCom[[#This Row],[ÚLTIMO SEMESTRE CON CRÉDITOS]]&gt;0,ROUND(AVERAGE(ActividadesCom[[#This Row],[VALOR NIVEL 5]],ActividadesCom[[#This Row],[VALOR NIVEL 4]],ActividadesCom[[#This Row],[VALOR NIVEL 3]],ActividadesCom[[#This Row],[VALOR NIVEL 2]],ActividadesCom[[#This Row],[VALOR NIVEL 1]]),0),"")</f>
        <v/>
      </c>
      <c r="G5471" s="7" t="str">
        <f>IF(ActividadesCom[[#This Row],[PROMEDIO]]="","",IF(ActividadesCom[[#This Row],[PROMEDIO]]&gt;=4,"EXCELENTE",IF(ActividadesCom[[#This Row],[PROMEDIO]]&gt;=3,"NOTABLE",IF(ActividadesCom[[#This Row],[PROMEDIO]]&gt;=2,"BUENO",IF(ActividadesCom[[#This Row],[PROMEDIO]]=1,"SUFICIENTE","")))))</f>
        <v/>
      </c>
      <c r="H5471" s="5">
        <f>MAX(ActividadesCom[[#This Row],[PERÍODO 1]],ActividadesCom[[#This Row],[PERÍODO 2]],ActividadesCom[[#This Row],[PERÍODO 3]],ActividadesCom[[#This Row],[PERÍODO 4]],ActividadesCom[[#This Row],[PERÍODO 5]])</f>
        <v>0</v>
      </c>
      <c r="I5471" s="6"/>
      <c r="J5471" s="5"/>
      <c r="K5471" s="5"/>
      <c r="L5471" s="5" t="str">
        <f>IF(ActividadesCom[[#This Row],[NIVEL 1]]&lt;&gt;0,VLOOKUP(ActividadesCom[[#This Row],[NIVEL 1]],Catálogo!A:B,2,FALSE),"")</f>
        <v/>
      </c>
      <c r="M5471" s="5"/>
      <c r="N5471" s="6"/>
      <c r="O5471" s="5"/>
      <c r="P5471" s="5"/>
      <c r="Q5471" s="5" t="str">
        <f>IF(ActividadesCom[[#This Row],[NIVEL 2]]&lt;&gt;0,VLOOKUP(ActividadesCom[[#This Row],[NIVEL 2]],Catálogo!A:B,2,FALSE),"")</f>
        <v/>
      </c>
      <c r="R5471" s="5"/>
      <c r="S5471" s="6"/>
      <c r="T5471" s="5"/>
      <c r="U5471" s="5"/>
      <c r="V5471" s="5" t="str">
        <f>IF(ActividadesCom[[#This Row],[NIVEL 3]]&lt;&gt;0,VLOOKUP(ActividadesCom[[#This Row],[NIVEL 3]],Catálogo!A:B,2,FALSE),"")</f>
        <v/>
      </c>
      <c r="W5471" s="5"/>
      <c r="X5471" s="6"/>
      <c r="Y5471" s="5"/>
      <c r="Z5471" s="5"/>
      <c r="AA5471" s="5" t="str">
        <f>IF(ActividadesCom[[#This Row],[NIVEL 4]]&lt;&gt;0,VLOOKUP(ActividadesCom[[#This Row],[NIVEL 4]],Catálogo!A:B,2,FALSE),"")</f>
        <v/>
      </c>
      <c r="AB5471" s="5"/>
      <c r="AC5471" s="6"/>
      <c r="AD5471" s="5"/>
      <c r="AE5471" s="5"/>
      <c r="AF5471" s="5" t="str">
        <f>IF(ActividadesCom[[#This Row],[NIVEL 5]]&lt;&gt;0,VLOOKUP(ActividadesCom[[#This Row],[NIVEL 5]],Catálogo!A:B,2,FALSE),"")</f>
        <v/>
      </c>
      <c r="AG5471" s="5"/>
    </row>
    <row r="5472" spans="1:33" ht="28.5" customHeight="1" x14ac:dyDescent="0.25">
      <c r="A5472" s="7">
        <v>26470407</v>
      </c>
      <c r="B5472" s="10" t="str">
        <f>VLOOKUP(ActividadesCom[[#This Row],[NO. DE CONTROL]],'LISTADO ESTUDIANTES'!A:C,2,FALSE)</f>
        <v>VARGAS CHUC MARIA MERCEDES</v>
      </c>
      <c r="C5472" s="6" t="str">
        <f>VLOOKUP(ActividadesCom[[#This Row],[NO. DE CONTROL]],'LISTADO ESTUDIANTES'!A:C,3,FALSE)</f>
        <v>INGENIERIA EN SISTEMAS COMPUTACIONALES</v>
      </c>
      <c r="D5472" s="5" t="str">
        <f>VLOOKUP(ActividadesCom[[#This Row],[NO. DE CONTROL]],'LISTADO ESTUDIANTES'!A:D,4,FALSE)</f>
        <v>ACTIVO(A)</v>
      </c>
      <c r="E5472" s="7">
        <f>SUM(ActividadesCom[[#This Row],[CRÉD. 1]],ActividadesCom[[#This Row],[CRÉD. 2]],ActividadesCom[[#This Row],[CRÉD. 3]],ActividadesCom[[#This Row],[CRÉD. 4]],ActividadesCom[[#This Row],[CRÉD. 5]])</f>
        <v>0</v>
      </c>
      <c r="F5472" s="5" t="str">
        <f>IF(ActividadesCom[[#This Row],[ÚLTIMO SEMESTRE CON CRÉDITOS]]&gt;0,ROUND(AVERAGE(ActividadesCom[[#This Row],[VALOR NIVEL 5]],ActividadesCom[[#This Row],[VALOR NIVEL 4]],ActividadesCom[[#This Row],[VALOR NIVEL 3]],ActividadesCom[[#This Row],[VALOR NIVEL 2]],ActividadesCom[[#This Row],[VALOR NIVEL 1]]),0),"")</f>
        <v/>
      </c>
      <c r="G5472" s="7" t="str">
        <f>IF(ActividadesCom[[#This Row],[PROMEDIO]]="","",IF(ActividadesCom[[#This Row],[PROMEDIO]]&gt;=4,"EXCELENTE",IF(ActividadesCom[[#This Row],[PROMEDIO]]&gt;=3,"NOTABLE",IF(ActividadesCom[[#This Row],[PROMEDIO]]&gt;=2,"BUENO",IF(ActividadesCom[[#This Row],[PROMEDIO]]=1,"SUFICIENTE","")))))</f>
        <v/>
      </c>
      <c r="H5472" s="5">
        <f>MAX(ActividadesCom[[#This Row],[PERÍODO 1]],ActividadesCom[[#This Row],[PERÍODO 2]],ActividadesCom[[#This Row],[PERÍODO 3]],ActividadesCom[[#This Row],[PERÍODO 4]],ActividadesCom[[#This Row],[PERÍODO 5]])</f>
        <v>0</v>
      </c>
      <c r="I5472" s="6"/>
      <c r="J5472" s="5"/>
      <c r="K5472" s="5"/>
      <c r="L5472" s="5" t="str">
        <f>IF(ActividadesCom[[#This Row],[NIVEL 1]]&lt;&gt;0,VLOOKUP(ActividadesCom[[#This Row],[NIVEL 1]],Catálogo!A:B,2,FALSE),"")</f>
        <v/>
      </c>
      <c r="M5472" s="5"/>
      <c r="N5472" s="6"/>
      <c r="O5472" s="5"/>
      <c r="P5472" s="5"/>
      <c r="Q5472" s="5" t="str">
        <f>IF(ActividadesCom[[#This Row],[NIVEL 2]]&lt;&gt;0,VLOOKUP(ActividadesCom[[#This Row],[NIVEL 2]],Catálogo!A:B,2,FALSE),"")</f>
        <v/>
      </c>
      <c r="R5472" s="5"/>
      <c r="S5472" s="6"/>
      <c r="T5472" s="5"/>
      <c r="U5472" s="5"/>
      <c r="V5472" s="5" t="str">
        <f>IF(ActividadesCom[[#This Row],[NIVEL 3]]&lt;&gt;0,VLOOKUP(ActividadesCom[[#This Row],[NIVEL 3]],Catálogo!A:B,2,FALSE),"")</f>
        <v/>
      </c>
      <c r="W5472" s="5"/>
      <c r="X5472" s="6"/>
      <c r="Y5472" s="5"/>
      <c r="Z5472" s="5"/>
      <c r="AA5472" s="5" t="str">
        <f>IF(ActividadesCom[[#This Row],[NIVEL 4]]&lt;&gt;0,VLOOKUP(ActividadesCom[[#This Row],[NIVEL 4]],Catálogo!A:B,2,FALSE),"")</f>
        <v/>
      </c>
      <c r="AB5472" s="5"/>
      <c r="AC5472" s="6"/>
      <c r="AD5472" s="5"/>
      <c r="AE5472" s="5"/>
      <c r="AF5472" s="5" t="str">
        <f>IF(ActividadesCom[[#This Row],[NIVEL 5]]&lt;&gt;0,VLOOKUP(ActividadesCom[[#This Row],[NIVEL 5]],Catálogo!A:B,2,FALSE),"")</f>
        <v/>
      </c>
      <c r="AG5472" s="5"/>
    </row>
    <row r="5473" spans="1:33" ht="28.5" customHeight="1" x14ac:dyDescent="0.25">
      <c r="A5473" s="7">
        <v>26470408</v>
      </c>
      <c r="B5473" s="10" t="str">
        <f>VLOOKUP(ActividadesCom[[#This Row],[NO. DE CONTROL]],'LISTADO ESTUDIANTES'!A:C,2,FALSE)</f>
        <v>LEON TOGA AMERICA ISABEL NICOLASA</v>
      </c>
      <c r="C5473" s="6" t="str">
        <f>VLOOKUP(ActividadesCom[[#This Row],[NO. DE CONTROL]],'LISTADO ESTUDIANTES'!A:C,3,FALSE)</f>
        <v>CONTADOR PUBLICO</v>
      </c>
      <c r="D5473" s="5" t="str">
        <f>VLOOKUP(ActividadesCom[[#This Row],[NO. DE CONTROL]],'LISTADO ESTUDIANTES'!A:D,4,FALSE)</f>
        <v>ACTIVO(A)</v>
      </c>
      <c r="E5473" s="7">
        <f>SUM(ActividadesCom[[#This Row],[CRÉD. 1]],ActividadesCom[[#This Row],[CRÉD. 2]],ActividadesCom[[#This Row],[CRÉD. 3]],ActividadesCom[[#This Row],[CRÉD. 4]],ActividadesCom[[#This Row],[CRÉD. 5]])</f>
        <v>0</v>
      </c>
      <c r="F5473" s="5" t="str">
        <f>IF(ActividadesCom[[#This Row],[ÚLTIMO SEMESTRE CON CRÉDITOS]]&gt;0,ROUND(AVERAGE(ActividadesCom[[#This Row],[VALOR NIVEL 5]],ActividadesCom[[#This Row],[VALOR NIVEL 4]],ActividadesCom[[#This Row],[VALOR NIVEL 3]],ActividadesCom[[#This Row],[VALOR NIVEL 2]],ActividadesCom[[#This Row],[VALOR NIVEL 1]]),0),"")</f>
        <v/>
      </c>
      <c r="G5473" s="7" t="str">
        <f>IF(ActividadesCom[[#This Row],[PROMEDIO]]="","",IF(ActividadesCom[[#This Row],[PROMEDIO]]&gt;=4,"EXCELENTE",IF(ActividadesCom[[#This Row],[PROMEDIO]]&gt;=3,"NOTABLE",IF(ActividadesCom[[#This Row],[PROMEDIO]]&gt;=2,"BUENO",IF(ActividadesCom[[#This Row],[PROMEDIO]]=1,"SUFICIENTE","")))))</f>
        <v/>
      </c>
      <c r="H5473" s="5">
        <f>MAX(ActividadesCom[[#This Row],[PERÍODO 1]],ActividadesCom[[#This Row],[PERÍODO 2]],ActividadesCom[[#This Row],[PERÍODO 3]],ActividadesCom[[#This Row],[PERÍODO 4]],ActividadesCom[[#This Row],[PERÍODO 5]])</f>
        <v>0</v>
      </c>
      <c r="I5473" s="6"/>
      <c r="J5473" s="5"/>
      <c r="K5473" s="5"/>
      <c r="L5473" s="5" t="str">
        <f>IF(ActividadesCom[[#This Row],[NIVEL 1]]&lt;&gt;0,VLOOKUP(ActividadesCom[[#This Row],[NIVEL 1]],Catálogo!A:B,2,FALSE),"")</f>
        <v/>
      </c>
      <c r="M5473" s="5"/>
      <c r="N5473" s="6"/>
      <c r="O5473" s="5"/>
      <c r="P5473" s="5"/>
      <c r="Q5473" s="5" t="str">
        <f>IF(ActividadesCom[[#This Row],[NIVEL 2]]&lt;&gt;0,VLOOKUP(ActividadesCom[[#This Row],[NIVEL 2]],Catálogo!A:B,2,FALSE),"")</f>
        <v/>
      </c>
      <c r="R5473" s="5"/>
      <c r="S5473" s="6"/>
      <c r="T5473" s="5"/>
      <c r="U5473" s="5"/>
      <c r="V5473" s="5" t="str">
        <f>IF(ActividadesCom[[#This Row],[NIVEL 3]]&lt;&gt;0,VLOOKUP(ActividadesCom[[#This Row],[NIVEL 3]],Catálogo!A:B,2,FALSE),"")</f>
        <v/>
      </c>
      <c r="W5473" s="5"/>
      <c r="X5473" s="6"/>
      <c r="Y5473" s="5"/>
      <c r="Z5473" s="5"/>
      <c r="AA5473" s="5" t="str">
        <f>IF(ActividadesCom[[#This Row],[NIVEL 4]]&lt;&gt;0,VLOOKUP(ActividadesCom[[#This Row],[NIVEL 4]],Catálogo!A:B,2,FALSE),"")</f>
        <v/>
      </c>
      <c r="AB5473" s="5"/>
      <c r="AC5473" s="6"/>
      <c r="AD5473" s="5"/>
      <c r="AE5473" s="5"/>
      <c r="AF5473" s="5" t="str">
        <f>IF(ActividadesCom[[#This Row],[NIVEL 5]]&lt;&gt;0,VLOOKUP(ActividadesCom[[#This Row],[NIVEL 5]],Catálogo!A:B,2,FALSE),"")</f>
        <v/>
      </c>
      <c r="AG5473" s="5"/>
    </row>
    <row r="5474" spans="1:33" ht="28.5" customHeight="1" x14ac:dyDescent="0.25">
      <c r="A5474" s="7">
        <v>26470409</v>
      </c>
      <c r="B5474" s="10" t="str">
        <f>VLOOKUP(ActividadesCom[[#This Row],[NO. DE CONTROL]],'LISTADO ESTUDIANTES'!A:C,2,FALSE)</f>
        <v>SANCHEZ CAUICH HANNA GUADALUPE</v>
      </c>
      <c r="C5474" s="6" t="str">
        <f>VLOOKUP(ActividadesCom[[#This Row],[NO. DE CONTROL]],'LISTADO ESTUDIANTES'!A:C,3,FALSE)</f>
        <v>INGENIERIA EN ADMINISTRACION</v>
      </c>
      <c r="D5474" s="5" t="str">
        <f>VLOOKUP(ActividadesCom[[#This Row],[NO. DE CONTROL]],'LISTADO ESTUDIANTES'!A:D,4,FALSE)</f>
        <v>ACTIVO(A)</v>
      </c>
      <c r="E5474" s="7">
        <f>SUM(ActividadesCom[[#This Row],[CRÉD. 1]],ActividadesCom[[#This Row],[CRÉD. 2]],ActividadesCom[[#This Row],[CRÉD. 3]],ActividadesCom[[#This Row],[CRÉD. 4]],ActividadesCom[[#This Row],[CRÉD. 5]])</f>
        <v>0</v>
      </c>
      <c r="F5474" s="5" t="str">
        <f>IF(ActividadesCom[[#This Row],[ÚLTIMO SEMESTRE CON CRÉDITOS]]&gt;0,ROUND(AVERAGE(ActividadesCom[[#This Row],[VALOR NIVEL 5]],ActividadesCom[[#This Row],[VALOR NIVEL 4]],ActividadesCom[[#This Row],[VALOR NIVEL 3]],ActividadesCom[[#This Row],[VALOR NIVEL 2]],ActividadesCom[[#This Row],[VALOR NIVEL 1]]),0),"")</f>
        <v/>
      </c>
      <c r="G5474" s="7" t="str">
        <f>IF(ActividadesCom[[#This Row],[PROMEDIO]]="","",IF(ActividadesCom[[#This Row],[PROMEDIO]]&gt;=4,"EXCELENTE",IF(ActividadesCom[[#This Row],[PROMEDIO]]&gt;=3,"NOTABLE",IF(ActividadesCom[[#This Row],[PROMEDIO]]&gt;=2,"BUENO",IF(ActividadesCom[[#This Row],[PROMEDIO]]=1,"SUFICIENTE","")))))</f>
        <v/>
      </c>
      <c r="H5474" s="5">
        <f>MAX(ActividadesCom[[#This Row],[PERÍODO 1]],ActividadesCom[[#This Row],[PERÍODO 2]],ActividadesCom[[#This Row],[PERÍODO 3]],ActividadesCom[[#This Row],[PERÍODO 4]],ActividadesCom[[#This Row],[PERÍODO 5]])</f>
        <v>0</v>
      </c>
      <c r="I5474" s="6"/>
      <c r="J5474" s="5"/>
      <c r="K5474" s="5"/>
      <c r="L5474" s="5" t="str">
        <f>IF(ActividadesCom[[#This Row],[NIVEL 1]]&lt;&gt;0,VLOOKUP(ActividadesCom[[#This Row],[NIVEL 1]],Catálogo!A:B,2,FALSE),"")</f>
        <v/>
      </c>
      <c r="M5474" s="5"/>
      <c r="N5474" s="6"/>
      <c r="O5474" s="5"/>
      <c r="P5474" s="5"/>
      <c r="Q5474" s="5" t="str">
        <f>IF(ActividadesCom[[#This Row],[NIVEL 2]]&lt;&gt;0,VLOOKUP(ActividadesCom[[#This Row],[NIVEL 2]],Catálogo!A:B,2,FALSE),"")</f>
        <v/>
      </c>
      <c r="R5474" s="5"/>
      <c r="S5474" s="6"/>
      <c r="T5474" s="5"/>
      <c r="U5474" s="5"/>
      <c r="V5474" s="5" t="str">
        <f>IF(ActividadesCom[[#This Row],[NIVEL 3]]&lt;&gt;0,VLOOKUP(ActividadesCom[[#This Row],[NIVEL 3]],Catálogo!A:B,2,FALSE),"")</f>
        <v/>
      </c>
      <c r="W5474" s="5"/>
      <c r="X5474" s="6"/>
      <c r="Y5474" s="5"/>
      <c r="Z5474" s="5"/>
      <c r="AA5474" s="5" t="str">
        <f>IF(ActividadesCom[[#This Row],[NIVEL 4]]&lt;&gt;0,VLOOKUP(ActividadesCom[[#This Row],[NIVEL 4]],Catálogo!A:B,2,FALSE),"")</f>
        <v/>
      </c>
      <c r="AB5474" s="5"/>
      <c r="AC5474" s="6"/>
      <c r="AD5474" s="5"/>
      <c r="AE5474" s="5"/>
      <c r="AF5474" s="5" t="str">
        <f>IF(ActividadesCom[[#This Row],[NIVEL 5]]&lt;&gt;0,VLOOKUP(ActividadesCom[[#This Row],[NIVEL 5]],Catálogo!A:B,2,FALSE),"")</f>
        <v/>
      </c>
      <c r="AG5474" s="5"/>
    </row>
    <row r="5475" spans="1:33" ht="28.5" customHeight="1" x14ac:dyDescent="0.25">
      <c r="A5475" s="7">
        <v>26470410</v>
      </c>
      <c r="B5475" s="10" t="str">
        <f>VLOOKUP(ActividadesCom[[#This Row],[NO. DE CONTROL]],'LISTADO ESTUDIANTES'!A:C,2,FALSE)</f>
        <v>ALVAREZ PANTI ISAAC YAMIHT</v>
      </c>
      <c r="C5475" s="6" t="str">
        <f>VLOOKUP(ActividadesCom[[#This Row],[NO. DE CONTROL]],'LISTADO ESTUDIANTES'!A:C,3,FALSE)</f>
        <v>INGENIERIA EN ANIMACION DIGITAL Y EFECTOS VISUALES</v>
      </c>
      <c r="D5475" s="5" t="str">
        <f>VLOOKUP(ActividadesCom[[#This Row],[NO. DE CONTROL]],'LISTADO ESTUDIANTES'!A:D,4,FALSE)</f>
        <v>ACTIVO(A)</v>
      </c>
      <c r="E5475" s="7">
        <f>SUM(ActividadesCom[[#This Row],[CRÉD. 1]],ActividadesCom[[#This Row],[CRÉD. 2]],ActividadesCom[[#This Row],[CRÉD. 3]],ActividadesCom[[#This Row],[CRÉD. 4]],ActividadesCom[[#This Row],[CRÉD. 5]])</f>
        <v>0</v>
      </c>
      <c r="F5475" s="5" t="str">
        <f>IF(ActividadesCom[[#This Row],[ÚLTIMO SEMESTRE CON CRÉDITOS]]&gt;0,ROUND(AVERAGE(ActividadesCom[[#This Row],[VALOR NIVEL 5]],ActividadesCom[[#This Row],[VALOR NIVEL 4]],ActividadesCom[[#This Row],[VALOR NIVEL 3]],ActividadesCom[[#This Row],[VALOR NIVEL 2]],ActividadesCom[[#This Row],[VALOR NIVEL 1]]),0),"")</f>
        <v/>
      </c>
      <c r="G5475" s="7" t="str">
        <f>IF(ActividadesCom[[#This Row],[PROMEDIO]]="","",IF(ActividadesCom[[#This Row],[PROMEDIO]]&gt;=4,"EXCELENTE",IF(ActividadesCom[[#This Row],[PROMEDIO]]&gt;=3,"NOTABLE",IF(ActividadesCom[[#This Row],[PROMEDIO]]&gt;=2,"BUENO",IF(ActividadesCom[[#This Row],[PROMEDIO]]=1,"SUFICIENTE","")))))</f>
        <v/>
      </c>
      <c r="H5475" s="5">
        <f>MAX(ActividadesCom[[#This Row],[PERÍODO 1]],ActividadesCom[[#This Row],[PERÍODO 2]],ActividadesCom[[#This Row],[PERÍODO 3]],ActividadesCom[[#This Row],[PERÍODO 4]],ActividadesCom[[#This Row],[PERÍODO 5]])</f>
        <v>0</v>
      </c>
      <c r="I5475" s="6"/>
      <c r="J5475" s="5"/>
      <c r="K5475" s="5"/>
      <c r="L5475" s="5" t="str">
        <f>IF(ActividadesCom[[#This Row],[NIVEL 1]]&lt;&gt;0,VLOOKUP(ActividadesCom[[#This Row],[NIVEL 1]],Catálogo!A:B,2,FALSE),"")</f>
        <v/>
      </c>
      <c r="M5475" s="5"/>
      <c r="N5475" s="6"/>
      <c r="O5475" s="5"/>
      <c r="P5475" s="5"/>
      <c r="Q5475" s="5" t="str">
        <f>IF(ActividadesCom[[#This Row],[NIVEL 2]]&lt;&gt;0,VLOOKUP(ActividadesCom[[#This Row],[NIVEL 2]],Catálogo!A:B,2,FALSE),"")</f>
        <v/>
      </c>
      <c r="R5475" s="5"/>
      <c r="S5475" s="6"/>
      <c r="T5475" s="5"/>
      <c r="U5475" s="5"/>
      <c r="V5475" s="5" t="str">
        <f>IF(ActividadesCom[[#This Row],[NIVEL 3]]&lt;&gt;0,VLOOKUP(ActividadesCom[[#This Row],[NIVEL 3]],Catálogo!A:B,2,FALSE),"")</f>
        <v/>
      </c>
      <c r="W5475" s="5"/>
      <c r="X5475" s="6"/>
      <c r="Y5475" s="5"/>
      <c r="Z5475" s="5"/>
      <c r="AA5475" s="5" t="str">
        <f>IF(ActividadesCom[[#This Row],[NIVEL 4]]&lt;&gt;0,VLOOKUP(ActividadesCom[[#This Row],[NIVEL 4]],Catálogo!A:B,2,FALSE),"")</f>
        <v/>
      </c>
      <c r="AB5475" s="5"/>
      <c r="AC5475" s="6"/>
      <c r="AD5475" s="5"/>
      <c r="AE5475" s="5"/>
      <c r="AF5475" s="5" t="str">
        <f>IF(ActividadesCom[[#This Row],[NIVEL 5]]&lt;&gt;0,VLOOKUP(ActividadesCom[[#This Row],[NIVEL 5]],Catálogo!A:B,2,FALSE),"")</f>
        <v/>
      </c>
      <c r="AG5475" s="5"/>
    </row>
    <row r="5476" spans="1:33" ht="28.5" customHeight="1" x14ac:dyDescent="0.25">
      <c r="A5476" s="7">
        <v>26470411</v>
      </c>
      <c r="B5476" s="10" t="str">
        <f>VLOOKUP(ActividadesCom[[#This Row],[NO. DE CONTROL]],'LISTADO ESTUDIANTES'!A:C,2,FALSE)</f>
        <v>GONZALEZ BAAS PEDRO EMANUEL</v>
      </c>
      <c r="C5476" s="6" t="str">
        <f>VLOOKUP(ActividadesCom[[#This Row],[NO. DE CONTROL]],'LISTADO ESTUDIANTES'!A:C,3,FALSE)</f>
        <v>INGENIERIA EN SISTEMAS COMPUTACIONALES</v>
      </c>
      <c r="D5476" s="5" t="str">
        <f>VLOOKUP(ActividadesCom[[#This Row],[NO. DE CONTROL]],'LISTADO ESTUDIANTES'!A:D,4,FALSE)</f>
        <v>ACTIVO(A)</v>
      </c>
      <c r="E5476" s="7">
        <f>SUM(ActividadesCom[[#This Row],[CRÉD. 1]],ActividadesCom[[#This Row],[CRÉD. 2]],ActividadesCom[[#This Row],[CRÉD. 3]],ActividadesCom[[#This Row],[CRÉD. 4]],ActividadesCom[[#This Row],[CRÉD. 5]])</f>
        <v>0</v>
      </c>
      <c r="F5476" s="5" t="str">
        <f>IF(ActividadesCom[[#This Row],[ÚLTIMO SEMESTRE CON CRÉDITOS]]&gt;0,ROUND(AVERAGE(ActividadesCom[[#This Row],[VALOR NIVEL 5]],ActividadesCom[[#This Row],[VALOR NIVEL 4]],ActividadesCom[[#This Row],[VALOR NIVEL 3]],ActividadesCom[[#This Row],[VALOR NIVEL 2]],ActividadesCom[[#This Row],[VALOR NIVEL 1]]),0),"")</f>
        <v/>
      </c>
      <c r="G5476" s="7" t="str">
        <f>IF(ActividadesCom[[#This Row],[PROMEDIO]]="","",IF(ActividadesCom[[#This Row],[PROMEDIO]]&gt;=4,"EXCELENTE",IF(ActividadesCom[[#This Row],[PROMEDIO]]&gt;=3,"NOTABLE",IF(ActividadesCom[[#This Row],[PROMEDIO]]&gt;=2,"BUENO",IF(ActividadesCom[[#This Row],[PROMEDIO]]=1,"SUFICIENTE","")))))</f>
        <v/>
      </c>
      <c r="H5476" s="5">
        <f>MAX(ActividadesCom[[#This Row],[PERÍODO 1]],ActividadesCom[[#This Row],[PERÍODO 2]],ActividadesCom[[#This Row],[PERÍODO 3]],ActividadesCom[[#This Row],[PERÍODO 4]],ActividadesCom[[#This Row],[PERÍODO 5]])</f>
        <v>0</v>
      </c>
      <c r="I5476" s="6"/>
      <c r="J5476" s="5"/>
      <c r="K5476" s="5"/>
      <c r="L5476" s="5" t="str">
        <f>IF(ActividadesCom[[#This Row],[NIVEL 1]]&lt;&gt;0,VLOOKUP(ActividadesCom[[#This Row],[NIVEL 1]],Catálogo!A:B,2,FALSE),"")</f>
        <v/>
      </c>
      <c r="M5476" s="5"/>
      <c r="N5476" s="6"/>
      <c r="O5476" s="5"/>
      <c r="P5476" s="5"/>
      <c r="Q5476" s="5" t="str">
        <f>IF(ActividadesCom[[#This Row],[NIVEL 2]]&lt;&gt;0,VLOOKUP(ActividadesCom[[#This Row],[NIVEL 2]],Catálogo!A:B,2,FALSE),"")</f>
        <v/>
      </c>
      <c r="R5476" s="5"/>
      <c r="S5476" s="6"/>
      <c r="T5476" s="5"/>
      <c r="U5476" s="5"/>
      <c r="V5476" s="5" t="str">
        <f>IF(ActividadesCom[[#This Row],[NIVEL 3]]&lt;&gt;0,VLOOKUP(ActividadesCom[[#This Row],[NIVEL 3]],Catálogo!A:B,2,FALSE),"")</f>
        <v/>
      </c>
      <c r="W5476" s="5"/>
      <c r="X5476" s="6"/>
      <c r="Y5476" s="5"/>
      <c r="Z5476" s="5"/>
      <c r="AA5476" s="5" t="str">
        <f>IF(ActividadesCom[[#This Row],[NIVEL 4]]&lt;&gt;0,VLOOKUP(ActividadesCom[[#This Row],[NIVEL 4]],Catálogo!A:B,2,FALSE),"")</f>
        <v/>
      </c>
      <c r="AB5476" s="5"/>
      <c r="AC5476" s="6"/>
      <c r="AD5476" s="5"/>
      <c r="AE5476" s="5"/>
      <c r="AF5476" s="5" t="str">
        <f>IF(ActividadesCom[[#This Row],[NIVEL 5]]&lt;&gt;0,VLOOKUP(ActividadesCom[[#This Row],[NIVEL 5]],Catálogo!A:B,2,FALSE),"")</f>
        <v/>
      </c>
      <c r="AG5476" s="5"/>
    </row>
    <row r="5477" spans="1:33" ht="28.5" customHeight="1" x14ac:dyDescent="0.25">
      <c r="A5477" s="7">
        <v>26470412</v>
      </c>
      <c r="B5477" s="10" t="str">
        <f>VLOOKUP(ActividadesCom[[#This Row],[NO. DE CONTROL]],'LISTADO ESTUDIANTES'!A:C,2,FALSE)</f>
        <v>GIL CHI ARIEL YUCEF</v>
      </c>
      <c r="C5477" s="6" t="str">
        <f>VLOOKUP(ActividadesCom[[#This Row],[NO. DE CONTROL]],'LISTADO ESTUDIANTES'!A:C,3,FALSE)</f>
        <v>CONTADOR PUBLICO</v>
      </c>
      <c r="D5477" s="5" t="str">
        <f>VLOOKUP(ActividadesCom[[#This Row],[NO. DE CONTROL]],'LISTADO ESTUDIANTES'!A:D,4,FALSE)</f>
        <v>ACTIVO(A)</v>
      </c>
      <c r="E5477" s="7">
        <f>SUM(ActividadesCom[[#This Row],[CRÉD. 1]],ActividadesCom[[#This Row],[CRÉD. 2]],ActividadesCom[[#This Row],[CRÉD. 3]],ActividadesCom[[#This Row],[CRÉD. 4]],ActividadesCom[[#This Row],[CRÉD. 5]])</f>
        <v>0</v>
      </c>
      <c r="F5477" s="5" t="str">
        <f>IF(ActividadesCom[[#This Row],[ÚLTIMO SEMESTRE CON CRÉDITOS]]&gt;0,ROUND(AVERAGE(ActividadesCom[[#This Row],[VALOR NIVEL 5]],ActividadesCom[[#This Row],[VALOR NIVEL 4]],ActividadesCom[[#This Row],[VALOR NIVEL 3]],ActividadesCom[[#This Row],[VALOR NIVEL 2]],ActividadesCom[[#This Row],[VALOR NIVEL 1]]),0),"")</f>
        <v/>
      </c>
      <c r="G5477" s="7" t="str">
        <f>IF(ActividadesCom[[#This Row],[PROMEDIO]]="","",IF(ActividadesCom[[#This Row],[PROMEDIO]]&gt;=4,"EXCELENTE",IF(ActividadesCom[[#This Row],[PROMEDIO]]&gt;=3,"NOTABLE",IF(ActividadesCom[[#This Row],[PROMEDIO]]&gt;=2,"BUENO",IF(ActividadesCom[[#This Row],[PROMEDIO]]=1,"SUFICIENTE","")))))</f>
        <v/>
      </c>
      <c r="H5477" s="5">
        <f>MAX(ActividadesCom[[#This Row],[PERÍODO 1]],ActividadesCom[[#This Row],[PERÍODO 2]],ActividadesCom[[#This Row],[PERÍODO 3]],ActividadesCom[[#This Row],[PERÍODO 4]],ActividadesCom[[#This Row],[PERÍODO 5]])</f>
        <v>0</v>
      </c>
      <c r="I5477" s="6"/>
      <c r="J5477" s="5"/>
      <c r="K5477" s="5"/>
      <c r="L5477" s="5" t="str">
        <f>IF(ActividadesCom[[#This Row],[NIVEL 1]]&lt;&gt;0,VLOOKUP(ActividadesCom[[#This Row],[NIVEL 1]],Catálogo!A:B,2,FALSE),"")</f>
        <v/>
      </c>
      <c r="M5477" s="5"/>
      <c r="N5477" s="6"/>
      <c r="O5477" s="5"/>
      <c r="P5477" s="5"/>
      <c r="Q5477" s="5" t="str">
        <f>IF(ActividadesCom[[#This Row],[NIVEL 2]]&lt;&gt;0,VLOOKUP(ActividadesCom[[#This Row],[NIVEL 2]],Catálogo!A:B,2,FALSE),"")</f>
        <v/>
      </c>
      <c r="R5477" s="5"/>
      <c r="S5477" s="6"/>
      <c r="T5477" s="5"/>
      <c r="U5477" s="5"/>
      <c r="V5477" s="5" t="str">
        <f>IF(ActividadesCom[[#This Row],[NIVEL 3]]&lt;&gt;0,VLOOKUP(ActividadesCom[[#This Row],[NIVEL 3]],Catálogo!A:B,2,FALSE),"")</f>
        <v/>
      </c>
      <c r="W5477" s="5"/>
      <c r="X5477" s="6"/>
      <c r="Y5477" s="5"/>
      <c r="Z5477" s="5"/>
      <c r="AA5477" s="5" t="str">
        <f>IF(ActividadesCom[[#This Row],[NIVEL 4]]&lt;&gt;0,VLOOKUP(ActividadesCom[[#This Row],[NIVEL 4]],Catálogo!A:B,2,FALSE),"")</f>
        <v/>
      </c>
      <c r="AB5477" s="5"/>
      <c r="AC5477" s="6"/>
      <c r="AD5477" s="5"/>
      <c r="AE5477" s="5"/>
      <c r="AF5477" s="5" t="str">
        <f>IF(ActividadesCom[[#This Row],[NIVEL 5]]&lt;&gt;0,VLOOKUP(ActividadesCom[[#This Row],[NIVEL 5]],Catálogo!A:B,2,FALSE),"")</f>
        <v/>
      </c>
      <c r="AG5477" s="5"/>
    </row>
    <row r="5478" spans="1:33" ht="28.5" customHeight="1" x14ac:dyDescent="0.25">
      <c r="A5478" s="7">
        <v>26470413</v>
      </c>
      <c r="B5478" s="10" t="str">
        <f>VLOOKUP(ActividadesCom[[#This Row],[NO. DE CONTROL]],'LISTADO ESTUDIANTES'!A:C,2,FALSE)</f>
        <v>ARAUJO MENDOZA YERATHEL MAURICIO</v>
      </c>
      <c r="C5478" s="6" t="str">
        <f>VLOOKUP(ActividadesCom[[#This Row],[NO. DE CONTROL]],'LISTADO ESTUDIANTES'!A:C,3,FALSE)</f>
        <v>INGENIERIA EN SISTEMAS COMPUTACIONALES</v>
      </c>
      <c r="D5478" s="5" t="str">
        <f>VLOOKUP(ActividadesCom[[#This Row],[NO. DE CONTROL]],'LISTADO ESTUDIANTES'!A:D,4,FALSE)</f>
        <v>ACTIVO(A)</v>
      </c>
      <c r="E5478" s="7">
        <f>SUM(ActividadesCom[[#This Row],[CRÉD. 1]],ActividadesCom[[#This Row],[CRÉD. 2]],ActividadesCom[[#This Row],[CRÉD. 3]],ActividadesCom[[#This Row],[CRÉD. 4]],ActividadesCom[[#This Row],[CRÉD. 5]])</f>
        <v>0</v>
      </c>
      <c r="F5478" s="5" t="str">
        <f>IF(ActividadesCom[[#This Row],[ÚLTIMO SEMESTRE CON CRÉDITOS]]&gt;0,ROUND(AVERAGE(ActividadesCom[[#This Row],[VALOR NIVEL 5]],ActividadesCom[[#This Row],[VALOR NIVEL 4]],ActividadesCom[[#This Row],[VALOR NIVEL 3]],ActividadesCom[[#This Row],[VALOR NIVEL 2]],ActividadesCom[[#This Row],[VALOR NIVEL 1]]),0),"")</f>
        <v/>
      </c>
      <c r="G5478" s="7" t="str">
        <f>IF(ActividadesCom[[#This Row],[PROMEDIO]]="","",IF(ActividadesCom[[#This Row],[PROMEDIO]]&gt;=4,"EXCELENTE",IF(ActividadesCom[[#This Row],[PROMEDIO]]&gt;=3,"NOTABLE",IF(ActividadesCom[[#This Row],[PROMEDIO]]&gt;=2,"BUENO",IF(ActividadesCom[[#This Row],[PROMEDIO]]=1,"SUFICIENTE","")))))</f>
        <v/>
      </c>
      <c r="H5478" s="5">
        <f>MAX(ActividadesCom[[#This Row],[PERÍODO 1]],ActividadesCom[[#This Row],[PERÍODO 2]],ActividadesCom[[#This Row],[PERÍODO 3]],ActividadesCom[[#This Row],[PERÍODO 4]],ActividadesCom[[#This Row],[PERÍODO 5]])</f>
        <v>0</v>
      </c>
      <c r="I5478" s="6"/>
      <c r="J5478" s="5"/>
      <c r="K5478" s="5"/>
      <c r="L5478" s="5" t="str">
        <f>IF(ActividadesCom[[#This Row],[NIVEL 1]]&lt;&gt;0,VLOOKUP(ActividadesCom[[#This Row],[NIVEL 1]],Catálogo!A:B,2,FALSE),"")</f>
        <v/>
      </c>
      <c r="M5478" s="5"/>
      <c r="N5478" s="6"/>
      <c r="O5478" s="5"/>
      <c r="P5478" s="5"/>
      <c r="Q5478" s="5" t="str">
        <f>IF(ActividadesCom[[#This Row],[NIVEL 2]]&lt;&gt;0,VLOOKUP(ActividadesCom[[#This Row],[NIVEL 2]],Catálogo!A:B,2,FALSE),"")</f>
        <v/>
      </c>
      <c r="R5478" s="5"/>
      <c r="S5478" s="6"/>
      <c r="T5478" s="5"/>
      <c r="U5478" s="5"/>
      <c r="V5478" s="5" t="str">
        <f>IF(ActividadesCom[[#This Row],[NIVEL 3]]&lt;&gt;0,VLOOKUP(ActividadesCom[[#This Row],[NIVEL 3]],Catálogo!A:B,2,FALSE),"")</f>
        <v/>
      </c>
      <c r="W5478" s="5"/>
      <c r="X5478" s="6"/>
      <c r="Y5478" s="5"/>
      <c r="Z5478" s="5"/>
      <c r="AA5478" s="5" t="str">
        <f>IF(ActividadesCom[[#This Row],[NIVEL 4]]&lt;&gt;0,VLOOKUP(ActividadesCom[[#This Row],[NIVEL 4]],Catálogo!A:B,2,FALSE),"")</f>
        <v/>
      </c>
      <c r="AB5478" s="5"/>
      <c r="AC5478" s="6"/>
      <c r="AD5478" s="5"/>
      <c r="AE5478" s="5"/>
      <c r="AF5478" s="5" t="str">
        <f>IF(ActividadesCom[[#This Row],[NIVEL 5]]&lt;&gt;0,VLOOKUP(ActividadesCom[[#This Row],[NIVEL 5]],Catálogo!A:B,2,FALSE),"")</f>
        <v/>
      </c>
      <c r="AG5478" s="5"/>
    </row>
    <row r="5479" spans="1:33" ht="28.5" customHeight="1" x14ac:dyDescent="0.25">
      <c r="A5479" s="7">
        <v>26470416</v>
      </c>
      <c r="B5479" s="10" t="str">
        <f>VLOOKUP(ActividadesCom[[#This Row],[NO. DE CONTROL]],'LISTADO ESTUDIANTES'!A:C,2,FALSE)</f>
        <v>ARROYO HERNANDEZ LIAN DAYANI</v>
      </c>
      <c r="C5479" s="6" t="str">
        <f>VLOOKUP(ActividadesCom[[#This Row],[NO. DE CONTROL]],'LISTADO ESTUDIANTES'!A:C,3,FALSE)</f>
        <v>INGENIERIA MECANICA</v>
      </c>
      <c r="D5479" s="5" t="str">
        <f>VLOOKUP(ActividadesCom[[#This Row],[NO. DE CONTROL]],'LISTADO ESTUDIANTES'!A:D,4,FALSE)</f>
        <v>ACTIVO(A)</v>
      </c>
      <c r="E5479" s="7">
        <f>SUM(ActividadesCom[[#This Row],[CRÉD. 1]],ActividadesCom[[#This Row],[CRÉD. 2]],ActividadesCom[[#This Row],[CRÉD. 3]],ActividadesCom[[#This Row],[CRÉD. 4]],ActividadesCom[[#This Row],[CRÉD. 5]])</f>
        <v>0</v>
      </c>
      <c r="F5479" s="5" t="str">
        <f>IF(ActividadesCom[[#This Row],[ÚLTIMO SEMESTRE CON CRÉDITOS]]&gt;0,ROUND(AVERAGE(ActividadesCom[[#This Row],[VALOR NIVEL 5]],ActividadesCom[[#This Row],[VALOR NIVEL 4]],ActividadesCom[[#This Row],[VALOR NIVEL 3]],ActividadesCom[[#This Row],[VALOR NIVEL 2]],ActividadesCom[[#This Row],[VALOR NIVEL 1]]),0),"")</f>
        <v/>
      </c>
      <c r="G5479" s="7" t="str">
        <f>IF(ActividadesCom[[#This Row],[PROMEDIO]]="","",IF(ActividadesCom[[#This Row],[PROMEDIO]]&gt;=4,"EXCELENTE",IF(ActividadesCom[[#This Row],[PROMEDIO]]&gt;=3,"NOTABLE",IF(ActividadesCom[[#This Row],[PROMEDIO]]&gt;=2,"BUENO",IF(ActividadesCom[[#This Row],[PROMEDIO]]=1,"SUFICIENTE","")))))</f>
        <v/>
      </c>
      <c r="H5479" s="5">
        <f>MAX(ActividadesCom[[#This Row],[PERÍODO 1]],ActividadesCom[[#This Row],[PERÍODO 2]],ActividadesCom[[#This Row],[PERÍODO 3]],ActividadesCom[[#This Row],[PERÍODO 4]],ActividadesCom[[#This Row],[PERÍODO 5]])</f>
        <v>0</v>
      </c>
      <c r="I5479" s="6"/>
      <c r="J5479" s="5"/>
      <c r="K5479" s="5"/>
      <c r="L5479" s="5" t="str">
        <f>IF(ActividadesCom[[#This Row],[NIVEL 1]]&lt;&gt;0,VLOOKUP(ActividadesCom[[#This Row],[NIVEL 1]],Catálogo!A:B,2,FALSE),"")</f>
        <v/>
      </c>
      <c r="M5479" s="5"/>
      <c r="N5479" s="6"/>
      <c r="O5479" s="5"/>
      <c r="P5479" s="5"/>
      <c r="Q5479" s="5" t="str">
        <f>IF(ActividadesCom[[#This Row],[NIVEL 2]]&lt;&gt;0,VLOOKUP(ActividadesCom[[#This Row],[NIVEL 2]],Catálogo!A:B,2,FALSE),"")</f>
        <v/>
      </c>
      <c r="R5479" s="5"/>
      <c r="S5479" s="6"/>
      <c r="T5479" s="5"/>
      <c r="U5479" s="5"/>
      <c r="V5479" s="5" t="str">
        <f>IF(ActividadesCom[[#This Row],[NIVEL 3]]&lt;&gt;0,VLOOKUP(ActividadesCom[[#This Row],[NIVEL 3]],Catálogo!A:B,2,FALSE),"")</f>
        <v/>
      </c>
      <c r="W5479" s="5"/>
      <c r="X5479" s="6"/>
      <c r="Y5479" s="5"/>
      <c r="Z5479" s="5"/>
      <c r="AA5479" s="5" t="str">
        <f>IF(ActividadesCom[[#This Row],[NIVEL 4]]&lt;&gt;0,VLOOKUP(ActividadesCom[[#This Row],[NIVEL 4]],Catálogo!A:B,2,FALSE),"")</f>
        <v/>
      </c>
      <c r="AB5479" s="5"/>
      <c r="AC5479" s="6"/>
      <c r="AD5479" s="5"/>
      <c r="AE5479" s="5"/>
      <c r="AF5479" s="5" t="str">
        <f>IF(ActividadesCom[[#This Row],[NIVEL 5]]&lt;&gt;0,VLOOKUP(ActividadesCom[[#This Row],[NIVEL 5]],Catálogo!A:B,2,FALSE),"")</f>
        <v/>
      </c>
      <c r="AG5479" s="5"/>
    </row>
    <row r="5480" spans="1:33" ht="28.5" customHeight="1" x14ac:dyDescent="0.25">
      <c r="A5480" s="7">
        <v>26470417</v>
      </c>
      <c r="B5480" s="10" t="str">
        <f>VLOOKUP(ActividadesCom[[#This Row],[NO. DE CONTROL]],'LISTADO ESTUDIANTES'!A:C,2,FALSE)</f>
        <v>MAGAÑA AVENDAÑO LUIS RAUL</v>
      </c>
      <c r="C5480" s="6" t="str">
        <f>VLOOKUP(ActividadesCom[[#This Row],[NO. DE CONTROL]],'LISTADO ESTUDIANTES'!A:C,3,FALSE)</f>
        <v>INGENIERIA INDUSTRIAL</v>
      </c>
      <c r="D5480" s="5" t="str">
        <f>VLOOKUP(ActividadesCom[[#This Row],[NO. DE CONTROL]],'LISTADO ESTUDIANTES'!A:D,4,FALSE)</f>
        <v>ACTIVO(A)</v>
      </c>
      <c r="E5480" s="7">
        <f>SUM(ActividadesCom[[#This Row],[CRÉD. 1]],ActividadesCom[[#This Row],[CRÉD. 2]],ActividadesCom[[#This Row],[CRÉD. 3]],ActividadesCom[[#This Row],[CRÉD. 4]],ActividadesCom[[#This Row],[CRÉD. 5]])</f>
        <v>0</v>
      </c>
      <c r="F5480" s="5" t="str">
        <f>IF(ActividadesCom[[#This Row],[ÚLTIMO SEMESTRE CON CRÉDITOS]]&gt;0,ROUND(AVERAGE(ActividadesCom[[#This Row],[VALOR NIVEL 5]],ActividadesCom[[#This Row],[VALOR NIVEL 4]],ActividadesCom[[#This Row],[VALOR NIVEL 3]],ActividadesCom[[#This Row],[VALOR NIVEL 2]],ActividadesCom[[#This Row],[VALOR NIVEL 1]]),0),"")</f>
        <v/>
      </c>
      <c r="G5480" s="7" t="str">
        <f>IF(ActividadesCom[[#This Row],[PROMEDIO]]="","",IF(ActividadesCom[[#This Row],[PROMEDIO]]&gt;=4,"EXCELENTE",IF(ActividadesCom[[#This Row],[PROMEDIO]]&gt;=3,"NOTABLE",IF(ActividadesCom[[#This Row],[PROMEDIO]]&gt;=2,"BUENO",IF(ActividadesCom[[#This Row],[PROMEDIO]]=1,"SUFICIENTE","")))))</f>
        <v/>
      </c>
      <c r="H5480" s="5">
        <f>MAX(ActividadesCom[[#This Row],[PERÍODO 1]],ActividadesCom[[#This Row],[PERÍODO 2]],ActividadesCom[[#This Row],[PERÍODO 3]],ActividadesCom[[#This Row],[PERÍODO 4]],ActividadesCom[[#This Row],[PERÍODO 5]])</f>
        <v>0</v>
      </c>
      <c r="I5480" s="6"/>
      <c r="J5480" s="5"/>
      <c r="K5480" s="5"/>
      <c r="L5480" s="5" t="str">
        <f>IF(ActividadesCom[[#This Row],[NIVEL 1]]&lt;&gt;0,VLOOKUP(ActividadesCom[[#This Row],[NIVEL 1]],Catálogo!A:B,2,FALSE),"")</f>
        <v/>
      </c>
      <c r="M5480" s="5"/>
      <c r="N5480" s="6"/>
      <c r="O5480" s="5"/>
      <c r="P5480" s="5"/>
      <c r="Q5480" s="5" t="str">
        <f>IF(ActividadesCom[[#This Row],[NIVEL 2]]&lt;&gt;0,VLOOKUP(ActividadesCom[[#This Row],[NIVEL 2]],Catálogo!A:B,2,FALSE),"")</f>
        <v/>
      </c>
      <c r="R5480" s="5"/>
      <c r="S5480" s="6"/>
      <c r="T5480" s="5"/>
      <c r="U5480" s="5"/>
      <c r="V5480" s="5" t="str">
        <f>IF(ActividadesCom[[#This Row],[NIVEL 3]]&lt;&gt;0,VLOOKUP(ActividadesCom[[#This Row],[NIVEL 3]],Catálogo!A:B,2,FALSE),"")</f>
        <v/>
      </c>
      <c r="W5480" s="5"/>
      <c r="X5480" s="6"/>
      <c r="Y5480" s="5"/>
      <c r="Z5480" s="5"/>
      <c r="AA5480" s="5" t="str">
        <f>IF(ActividadesCom[[#This Row],[NIVEL 4]]&lt;&gt;0,VLOOKUP(ActividadesCom[[#This Row],[NIVEL 4]],Catálogo!A:B,2,FALSE),"")</f>
        <v/>
      </c>
      <c r="AB5480" s="5"/>
      <c r="AC5480" s="6"/>
      <c r="AD5480" s="5"/>
      <c r="AE5480" s="5"/>
      <c r="AF5480" s="5" t="str">
        <f>IF(ActividadesCom[[#This Row],[NIVEL 5]]&lt;&gt;0,VLOOKUP(ActividadesCom[[#This Row],[NIVEL 5]],Catálogo!A:B,2,FALSE),"")</f>
        <v/>
      </c>
      <c r="AG5480" s="5"/>
    </row>
    <row r="5481" spans="1:33" ht="28.5" customHeight="1" x14ac:dyDescent="0.25">
      <c r="A5481" s="7">
        <v>26470418</v>
      </c>
      <c r="B5481" s="10" t="str">
        <f>VLOOKUP(ActividadesCom[[#This Row],[NO. DE CONTROL]],'LISTADO ESTUDIANTES'!A:C,2,FALSE)</f>
        <v>MEDINA DIAZ BERZAIN AHAREL</v>
      </c>
      <c r="C5481" s="6" t="str">
        <f>VLOOKUP(ActividadesCom[[#This Row],[NO. DE CONTROL]],'LISTADO ESTUDIANTES'!A:C,3,FALSE)</f>
        <v>INGENIERIA EN ANIMACION DIGITAL Y EFECTOS VISUALES</v>
      </c>
      <c r="D5481" s="5" t="str">
        <f>VLOOKUP(ActividadesCom[[#This Row],[NO. DE CONTROL]],'LISTADO ESTUDIANTES'!A:D,4,FALSE)</f>
        <v>ACTIVO(A)</v>
      </c>
      <c r="E5481" s="7">
        <f>SUM(ActividadesCom[[#This Row],[CRÉD. 1]],ActividadesCom[[#This Row],[CRÉD. 2]],ActividadesCom[[#This Row],[CRÉD. 3]],ActividadesCom[[#This Row],[CRÉD. 4]],ActividadesCom[[#This Row],[CRÉD. 5]])</f>
        <v>0</v>
      </c>
      <c r="F5481" s="5" t="str">
        <f>IF(ActividadesCom[[#This Row],[ÚLTIMO SEMESTRE CON CRÉDITOS]]&gt;0,ROUND(AVERAGE(ActividadesCom[[#This Row],[VALOR NIVEL 5]],ActividadesCom[[#This Row],[VALOR NIVEL 4]],ActividadesCom[[#This Row],[VALOR NIVEL 3]],ActividadesCom[[#This Row],[VALOR NIVEL 2]],ActividadesCom[[#This Row],[VALOR NIVEL 1]]),0),"")</f>
        <v/>
      </c>
      <c r="G5481" s="7" t="str">
        <f>IF(ActividadesCom[[#This Row],[PROMEDIO]]="","",IF(ActividadesCom[[#This Row],[PROMEDIO]]&gt;=4,"EXCELENTE",IF(ActividadesCom[[#This Row],[PROMEDIO]]&gt;=3,"NOTABLE",IF(ActividadesCom[[#This Row],[PROMEDIO]]&gt;=2,"BUENO",IF(ActividadesCom[[#This Row],[PROMEDIO]]=1,"SUFICIENTE","")))))</f>
        <v/>
      </c>
      <c r="H5481" s="5">
        <f>MAX(ActividadesCom[[#This Row],[PERÍODO 1]],ActividadesCom[[#This Row],[PERÍODO 2]],ActividadesCom[[#This Row],[PERÍODO 3]],ActividadesCom[[#This Row],[PERÍODO 4]],ActividadesCom[[#This Row],[PERÍODO 5]])</f>
        <v>0</v>
      </c>
      <c r="I5481" s="6"/>
      <c r="J5481" s="5"/>
      <c r="K5481" s="5"/>
      <c r="L5481" s="5" t="str">
        <f>IF(ActividadesCom[[#This Row],[NIVEL 1]]&lt;&gt;0,VLOOKUP(ActividadesCom[[#This Row],[NIVEL 1]],Catálogo!A:B,2,FALSE),"")</f>
        <v/>
      </c>
      <c r="M5481" s="5"/>
      <c r="N5481" s="6"/>
      <c r="O5481" s="5"/>
      <c r="P5481" s="5"/>
      <c r="Q5481" s="5" t="str">
        <f>IF(ActividadesCom[[#This Row],[NIVEL 2]]&lt;&gt;0,VLOOKUP(ActividadesCom[[#This Row],[NIVEL 2]],Catálogo!A:B,2,FALSE),"")</f>
        <v/>
      </c>
      <c r="R5481" s="5"/>
      <c r="S5481" s="6"/>
      <c r="T5481" s="5"/>
      <c r="U5481" s="5"/>
      <c r="V5481" s="5" t="str">
        <f>IF(ActividadesCom[[#This Row],[NIVEL 3]]&lt;&gt;0,VLOOKUP(ActividadesCom[[#This Row],[NIVEL 3]],Catálogo!A:B,2,FALSE),"")</f>
        <v/>
      </c>
      <c r="W5481" s="5"/>
      <c r="X5481" s="6"/>
      <c r="Y5481" s="5"/>
      <c r="Z5481" s="5"/>
      <c r="AA5481" s="5" t="str">
        <f>IF(ActividadesCom[[#This Row],[NIVEL 4]]&lt;&gt;0,VLOOKUP(ActividadesCom[[#This Row],[NIVEL 4]],Catálogo!A:B,2,FALSE),"")</f>
        <v/>
      </c>
      <c r="AB5481" s="5"/>
      <c r="AC5481" s="6"/>
      <c r="AD5481" s="5"/>
      <c r="AE5481" s="5"/>
      <c r="AF5481" s="5" t="str">
        <f>IF(ActividadesCom[[#This Row],[NIVEL 5]]&lt;&gt;0,VLOOKUP(ActividadesCom[[#This Row],[NIVEL 5]],Catálogo!A:B,2,FALSE),"")</f>
        <v/>
      </c>
      <c r="AG5481" s="5"/>
    </row>
    <row r="5482" spans="1:33" ht="28.5" customHeight="1" x14ac:dyDescent="0.25">
      <c r="A5482" s="7">
        <v>26470419</v>
      </c>
      <c r="B5482" s="10" t="str">
        <f>VLOOKUP(ActividadesCom[[#This Row],[NO. DE CONTROL]],'LISTADO ESTUDIANTES'!A:C,2,FALSE)</f>
        <v>NOVELO FLORES EMMANUEL</v>
      </c>
      <c r="C5482" s="6" t="str">
        <f>VLOOKUP(ActividadesCom[[#This Row],[NO. DE CONTROL]],'LISTADO ESTUDIANTES'!A:C,3,FALSE)</f>
        <v>INGENIERIA MECANICA</v>
      </c>
      <c r="D5482" s="5" t="str">
        <f>VLOOKUP(ActividadesCom[[#This Row],[NO. DE CONTROL]],'LISTADO ESTUDIANTES'!A:D,4,FALSE)</f>
        <v>ACTIVO(A)</v>
      </c>
      <c r="E5482" s="7">
        <f>SUM(ActividadesCom[[#This Row],[CRÉD. 1]],ActividadesCom[[#This Row],[CRÉD. 2]],ActividadesCom[[#This Row],[CRÉD. 3]],ActividadesCom[[#This Row],[CRÉD. 4]],ActividadesCom[[#This Row],[CRÉD. 5]])</f>
        <v>0</v>
      </c>
      <c r="F5482" s="5" t="str">
        <f>IF(ActividadesCom[[#This Row],[ÚLTIMO SEMESTRE CON CRÉDITOS]]&gt;0,ROUND(AVERAGE(ActividadesCom[[#This Row],[VALOR NIVEL 5]],ActividadesCom[[#This Row],[VALOR NIVEL 4]],ActividadesCom[[#This Row],[VALOR NIVEL 3]],ActividadesCom[[#This Row],[VALOR NIVEL 2]],ActividadesCom[[#This Row],[VALOR NIVEL 1]]),0),"")</f>
        <v/>
      </c>
      <c r="G5482" s="7" t="str">
        <f>IF(ActividadesCom[[#This Row],[PROMEDIO]]="","",IF(ActividadesCom[[#This Row],[PROMEDIO]]&gt;=4,"EXCELENTE",IF(ActividadesCom[[#This Row],[PROMEDIO]]&gt;=3,"NOTABLE",IF(ActividadesCom[[#This Row],[PROMEDIO]]&gt;=2,"BUENO",IF(ActividadesCom[[#This Row],[PROMEDIO]]=1,"SUFICIENTE","")))))</f>
        <v/>
      </c>
      <c r="H5482" s="5">
        <f>MAX(ActividadesCom[[#This Row],[PERÍODO 1]],ActividadesCom[[#This Row],[PERÍODO 2]],ActividadesCom[[#This Row],[PERÍODO 3]],ActividadesCom[[#This Row],[PERÍODO 4]],ActividadesCom[[#This Row],[PERÍODO 5]])</f>
        <v>0</v>
      </c>
      <c r="I5482" s="6"/>
      <c r="J5482" s="5"/>
      <c r="K5482" s="5"/>
      <c r="L5482" s="5" t="str">
        <f>IF(ActividadesCom[[#This Row],[NIVEL 1]]&lt;&gt;0,VLOOKUP(ActividadesCom[[#This Row],[NIVEL 1]],Catálogo!A:B,2,FALSE),"")</f>
        <v/>
      </c>
      <c r="M5482" s="5"/>
      <c r="N5482" s="6"/>
      <c r="O5482" s="5"/>
      <c r="P5482" s="5"/>
      <c r="Q5482" s="5" t="str">
        <f>IF(ActividadesCom[[#This Row],[NIVEL 2]]&lt;&gt;0,VLOOKUP(ActividadesCom[[#This Row],[NIVEL 2]],Catálogo!A:B,2,FALSE),"")</f>
        <v/>
      </c>
      <c r="R5482" s="5"/>
      <c r="S5482" s="6"/>
      <c r="T5482" s="5"/>
      <c r="U5482" s="5"/>
      <c r="V5482" s="5" t="str">
        <f>IF(ActividadesCom[[#This Row],[NIVEL 3]]&lt;&gt;0,VLOOKUP(ActividadesCom[[#This Row],[NIVEL 3]],Catálogo!A:B,2,FALSE),"")</f>
        <v/>
      </c>
      <c r="W5482" s="5"/>
      <c r="X5482" s="6"/>
      <c r="Y5482" s="5"/>
      <c r="Z5482" s="5"/>
      <c r="AA5482" s="5" t="str">
        <f>IF(ActividadesCom[[#This Row],[NIVEL 4]]&lt;&gt;0,VLOOKUP(ActividadesCom[[#This Row],[NIVEL 4]],Catálogo!A:B,2,FALSE),"")</f>
        <v/>
      </c>
      <c r="AB5482" s="5"/>
      <c r="AC5482" s="6"/>
      <c r="AD5482" s="5"/>
      <c r="AE5482" s="5"/>
      <c r="AF5482" s="5" t="str">
        <f>IF(ActividadesCom[[#This Row],[NIVEL 5]]&lt;&gt;0,VLOOKUP(ActividadesCom[[#This Row],[NIVEL 5]],Catálogo!A:B,2,FALSE),"")</f>
        <v/>
      </c>
      <c r="AG5482" s="5"/>
    </row>
    <row r="5483" spans="1:33" ht="28.5" customHeight="1" x14ac:dyDescent="0.25">
      <c r="A5483" s="7">
        <v>26470420</v>
      </c>
      <c r="B5483" s="10" t="str">
        <f>VLOOKUP(ActividadesCom[[#This Row],[NO. DE CONTROL]],'LISTADO ESTUDIANTES'!A:C,2,FALSE)</f>
        <v>MENESES RODRIGUEZ JOSEPH</v>
      </c>
      <c r="C5483" s="6" t="str">
        <f>VLOOKUP(ActividadesCom[[#This Row],[NO. DE CONTROL]],'LISTADO ESTUDIANTES'!A:C,3,FALSE)</f>
        <v>ARQUITECTURA</v>
      </c>
      <c r="D5483" s="5" t="str">
        <f>VLOOKUP(ActividadesCom[[#This Row],[NO. DE CONTROL]],'LISTADO ESTUDIANTES'!A:D,4,FALSE)</f>
        <v>ACTIVO(A)</v>
      </c>
      <c r="E5483" s="7">
        <f>SUM(ActividadesCom[[#This Row],[CRÉD. 1]],ActividadesCom[[#This Row],[CRÉD. 2]],ActividadesCom[[#This Row],[CRÉD. 3]],ActividadesCom[[#This Row],[CRÉD. 4]],ActividadesCom[[#This Row],[CRÉD. 5]])</f>
        <v>0</v>
      </c>
      <c r="F5483" s="5" t="str">
        <f>IF(ActividadesCom[[#This Row],[ÚLTIMO SEMESTRE CON CRÉDITOS]]&gt;0,ROUND(AVERAGE(ActividadesCom[[#This Row],[VALOR NIVEL 5]],ActividadesCom[[#This Row],[VALOR NIVEL 4]],ActividadesCom[[#This Row],[VALOR NIVEL 3]],ActividadesCom[[#This Row],[VALOR NIVEL 2]],ActividadesCom[[#This Row],[VALOR NIVEL 1]]),0),"")</f>
        <v/>
      </c>
      <c r="G5483" s="7" t="str">
        <f>IF(ActividadesCom[[#This Row],[PROMEDIO]]="","",IF(ActividadesCom[[#This Row],[PROMEDIO]]&gt;=4,"EXCELENTE",IF(ActividadesCom[[#This Row],[PROMEDIO]]&gt;=3,"NOTABLE",IF(ActividadesCom[[#This Row],[PROMEDIO]]&gt;=2,"BUENO",IF(ActividadesCom[[#This Row],[PROMEDIO]]=1,"SUFICIENTE","")))))</f>
        <v/>
      </c>
      <c r="H5483" s="5">
        <f>MAX(ActividadesCom[[#This Row],[PERÍODO 1]],ActividadesCom[[#This Row],[PERÍODO 2]],ActividadesCom[[#This Row],[PERÍODO 3]],ActividadesCom[[#This Row],[PERÍODO 4]],ActividadesCom[[#This Row],[PERÍODO 5]])</f>
        <v>0</v>
      </c>
      <c r="I5483" s="6"/>
      <c r="J5483" s="5"/>
      <c r="K5483" s="5"/>
      <c r="L5483" s="5" t="str">
        <f>IF(ActividadesCom[[#This Row],[NIVEL 1]]&lt;&gt;0,VLOOKUP(ActividadesCom[[#This Row],[NIVEL 1]],Catálogo!A:B,2,FALSE),"")</f>
        <v/>
      </c>
      <c r="M5483" s="5"/>
      <c r="N5483" s="6"/>
      <c r="O5483" s="5"/>
      <c r="P5483" s="5"/>
      <c r="Q5483" s="5" t="str">
        <f>IF(ActividadesCom[[#This Row],[NIVEL 2]]&lt;&gt;0,VLOOKUP(ActividadesCom[[#This Row],[NIVEL 2]],Catálogo!A:B,2,FALSE),"")</f>
        <v/>
      </c>
      <c r="R5483" s="5"/>
      <c r="S5483" s="6"/>
      <c r="T5483" s="5"/>
      <c r="U5483" s="5"/>
      <c r="V5483" s="5" t="str">
        <f>IF(ActividadesCom[[#This Row],[NIVEL 3]]&lt;&gt;0,VLOOKUP(ActividadesCom[[#This Row],[NIVEL 3]],Catálogo!A:B,2,FALSE),"")</f>
        <v/>
      </c>
      <c r="W5483" s="5"/>
      <c r="X5483" s="6"/>
      <c r="Y5483" s="5"/>
      <c r="Z5483" s="5"/>
      <c r="AA5483" s="5" t="str">
        <f>IF(ActividadesCom[[#This Row],[NIVEL 4]]&lt;&gt;0,VLOOKUP(ActividadesCom[[#This Row],[NIVEL 4]],Catálogo!A:B,2,FALSE),"")</f>
        <v/>
      </c>
      <c r="AB5483" s="5"/>
      <c r="AC5483" s="6"/>
      <c r="AD5483" s="5"/>
      <c r="AE5483" s="5"/>
      <c r="AF5483" s="5" t="str">
        <f>IF(ActividadesCom[[#This Row],[NIVEL 5]]&lt;&gt;0,VLOOKUP(ActividadesCom[[#This Row],[NIVEL 5]],Catálogo!A:B,2,FALSE),"")</f>
        <v/>
      </c>
      <c r="AG5483" s="5"/>
    </row>
    <row r="5484" spans="1:33" ht="28.5" customHeight="1" x14ac:dyDescent="0.25">
      <c r="A5484" s="7">
        <v>26470421</v>
      </c>
      <c r="B5484" s="10" t="str">
        <f>VLOOKUP(ActividadesCom[[#This Row],[NO. DE CONTROL]],'LISTADO ESTUDIANTES'!A:C,2,FALSE)</f>
        <v>CHABLE LOPEZ ASHLEE MONSERRAT</v>
      </c>
      <c r="C5484" s="6" t="str">
        <f>VLOOKUP(ActividadesCom[[#This Row],[NO. DE CONTROL]],'LISTADO ESTUDIANTES'!A:C,3,FALSE)</f>
        <v>INGENIERIA EN SISTEMAS COMPUTACIONALES</v>
      </c>
      <c r="D5484" s="5" t="str">
        <f>VLOOKUP(ActividadesCom[[#This Row],[NO. DE CONTROL]],'LISTADO ESTUDIANTES'!A:D,4,FALSE)</f>
        <v>ACTIVO(A)</v>
      </c>
      <c r="E5484" s="7">
        <f>SUM(ActividadesCom[[#This Row],[CRÉD. 1]],ActividadesCom[[#This Row],[CRÉD. 2]],ActividadesCom[[#This Row],[CRÉD. 3]],ActividadesCom[[#This Row],[CRÉD. 4]],ActividadesCom[[#This Row],[CRÉD. 5]])</f>
        <v>0</v>
      </c>
      <c r="F5484" s="5" t="str">
        <f>IF(ActividadesCom[[#This Row],[ÚLTIMO SEMESTRE CON CRÉDITOS]]&gt;0,ROUND(AVERAGE(ActividadesCom[[#This Row],[VALOR NIVEL 5]],ActividadesCom[[#This Row],[VALOR NIVEL 4]],ActividadesCom[[#This Row],[VALOR NIVEL 3]],ActividadesCom[[#This Row],[VALOR NIVEL 2]],ActividadesCom[[#This Row],[VALOR NIVEL 1]]),0),"")</f>
        <v/>
      </c>
      <c r="G5484" s="7" t="str">
        <f>IF(ActividadesCom[[#This Row],[PROMEDIO]]="","",IF(ActividadesCom[[#This Row],[PROMEDIO]]&gt;=4,"EXCELENTE",IF(ActividadesCom[[#This Row],[PROMEDIO]]&gt;=3,"NOTABLE",IF(ActividadesCom[[#This Row],[PROMEDIO]]&gt;=2,"BUENO",IF(ActividadesCom[[#This Row],[PROMEDIO]]=1,"SUFICIENTE","")))))</f>
        <v/>
      </c>
      <c r="H5484" s="5">
        <f>MAX(ActividadesCom[[#This Row],[PERÍODO 1]],ActividadesCom[[#This Row],[PERÍODO 2]],ActividadesCom[[#This Row],[PERÍODO 3]],ActividadesCom[[#This Row],[PERÍODO 4]],ActividadesCom[[#This Row],[PERÍODO 5]])</f>
        <v>0</v>
      </c>
      <c r="I5484" s="6"/>
      <c r="J5484" s="5"/>
      <c r="K5484" s="5"/>
      <c r="L5484" s="5" t="str">
        <f>IF(ActividadesCom[[#This Row],[NIVEL 1]]&lt;&gt;0,VLOOKUP(ActividadesCom[[#This Row],[NIVEL 1]],Catálogo!A:B,2,FALSE),"")</f>
        <v/>
      </c>
      <c r="M5484" s="5"/>
      <c r="N5484" s="6"/>
      <c r="O5484" s="5"/>
      <c r="P5484" s="5"/>
      <c r="Q5484" s="5" t="str">
        <f>IF(ActividadesCom[[#This Row],[NIVEL 2]]&lt;&gt;0,VLOOKUP(ActividadesCom[[#This Row],[NIVEL 2]],Catálogo!A:B,2,FALSE),"")</f>
        <v/>
      </c>
      <c r="R5484" s="5"/>
      <c r="S5484" s="6"/>
      <c r="T5484" s="5"/>
      <c r="U5484" s="5"/>
      <c r="V5484" s="5" t="str">
        <f>IF(ActividadesCom[[#This Row],[NIVEL 3]]&lt;&gt;0,VLOOKUP(ActividadesCom[[#This Row],[NIVEL 3]],Catálogo!A:B,2,FALSE),"")</f>
        <v/>
      </c>
      <c r="W5484" s="5"/>
      <c r="X5484" s="6"/>
      <c r="Y5484" s="5"/>
      <c r="Z5484" s="5"/>
      <c r="AA5484" s="5" t="str">
        <f>IF(ActividadesCom[[#This Row],[NIVEL 4]]&lt;&gt;0,VLOOKUP(ActividadesCom[[#This Row],[NIVEL 4]],Catálogo!A:B,2,FALSE),"")</f>
        <v/>
      </c>
      <c r="AB5484" s="5"/>
      <c r="AC5484" s="6"/>
      <c r="AD5484" s="5"/>
      <c r="AE5484" s="5"/>
      <c r="AF5484" s="5" t="str">
        <f>IF(ActividadesCom[[#This Row],[NIVEL 5]]&lt;&gt;0,VLOOKUP(ActividadesCom[[#This Row],[NIVEL 5]],Catálogo!A:B,2,FALSE),"")</f>
        <v/>
      </c>
      <c r="AG5484" s="5"/>
    </row>
    <row r="5485" spans="1:33" ht="28.5" customHeight="1" x14ac:dyDescent="0.25">
      <c r="A5485" s="7">
        <v>26470422</v>
      </c>
      <c r="B5485" s="10" t="str">
        <f>VLOOKUP(ActividadesCom[[#This Row],[NO. DE CONTROL]],'LISTADO ESTUDIANTES'!A:C,2,FALSE)</f>
        <v>ALCANTARA REYES RICARDO RAUL</v>
      </c>
      <c r="C5485" s="6" t="str">
        <f>VLOOKUP(ActividadesCom[[#This Row],[NO. DE CONTROL]],'LISTADO ESTUDIANTES'!A:C,3,FALSE)</f>
        <v>INGENIERIA INDUSTRIAL</v>
      </c>
      <c r="D5485" s="5" t="str">
        <f>VLOOKUP(ActividadesCom[[#This Row],[NO. DE CONTROL]],'LISTADO ESTUDIANTES'!A:D,4,FALSE)</f>
        <v>ACTIVO(A)</v>
      </c>
      <c r="E5485" s="7">
        <f>SUM(ActividadesCom[[#This Row],[CRÉD. 1]],ActividadesCom[[#This Row],[CRÉD. 2]],ActividadesCom[[#This Row],[CRÉD. 3]],ActividadesCom[[#This Row],[CRÉD. 4]],ActividadesCom[[#This Row],[CRÉD. 5]])</f>
        <v>0</v>
      </c>
      <c r="F5485" s="5" t="str">
        <f>IF(ActividadesCom[[#This Row],[ÚLTIMO SEMESTRE CON CRÉDITOS]]&gt;0,ROUND(AVERAGE(ActividadesCom[[#This Row],[VALOR NIVEL 5]],ActividadesCom[[#This Row],[VALOR NIVEL 4]],ActividadesCom[[#This Row],[VALOR NIVEL 3]],ActividadesCom[[#This Row],[VALOR NIVEL 2]],ActividadesCom[[#This Row],[VALOR NIVEL 1]]),0),"")</f>
        <v/>
      </c>
      <c r="G5485" s="7" t="str">
        <f>IF(ActividadesCom[[#This Row],[PROMEDIO]]="","",IF(ActividadesCom[[#This Row],[PROMEDIO]]&gt;=4,"EXCELENTE",IF(ActividadesCom[[#This Row],[PROMEDIO]]&gt;=3,"NOTABLE",IF(ActividadesCom[[#This Row],[PROMEDIO]]&gt;=2,"BUENO",IF(ActividadesCom[[#This Row],[PROMEDIO]]=1,"SUFICIENTE","")))))</f>
        <v/>
      </c>
      <c r="H5485" s="5">
        <f>MAX(ActividadesCom[[#This Row],[PERÍODO 1]],ActividadesCom[[#This Row],[PERÍODO 2]],ActividadesCom[[#This Row],[PERÍODO 3]],ActividadesCom[[#This Row],[PERÍODO 4]],ActividadesCom[[#This Row],[PERÍODO 5]])</f>
        <v>0</v>
      </c>
      <c r="I5485" s="6"/>
      <c r="J5485" s="5"/>
      <c r="K5485" s="5"/>
      <c r="L5485" s="5" t="str">
        <f>IF(ActividadesCom[[#This Row],[NIVEL 1]]&lt;&gt;0,VLOOKUP(ActividadesCom[[#This Row],[NIVEL 1]],Catálogo!A:B,2,FALSE),"")</f>
        <v/>
      </c>
      <c r="M5485" s="5"/>
      <c r="N5485" s="6"/>
      <c r="O5485" s="5"/>
      <c r="P5485" s="5"/>
      <c r="Q5485" s="5" t="str">
        <f>IF(ActividadesCom[[#This Row],[NIVEL 2]]&lt;&gt;0,VLOOKUP(ActividadesCom[[#This Row],[NIVEL 2]],Catálogo!A:B,2,FALSE),"")</f>
        <v/>
      </c>
      <c r="R5485" s="5"/>
      <c r="S5485" s="6"/>
      <c r="T5485" s="5"/>
      <c r="U5485" s="5"/>
      <c r="V5485" s="5" t="str">
        <f>IF(ActividadesCom[[#This Row],[NIVEL 3]]&lt;&gt;0,VLOOKUP(ActividadesCom[[#This Row],[NIVEL 3]],Catálogo!A:B,2,FALSE),"")</f>
        <v/>
      </c>
      <c r="W5485" s="5"/>
      <c r="X5485" s="6"/>
      <c r="Y5485" s="5"/>
      <c r="Z5485" s="5"/>
      <c r="AA5485" s="5" t="str">
        <f>IF(ActividadesCom[[#This Row],[NIVEL 4]]&lt;&gt;0,VLOOKUP(ActividadesCom[[#This Row],[NIVEL 4]],Catálogo!A:B,2,FALSE),"")</f>
        <v/>
      </c>
      <c r="AB5485" s="5"/>
      <c r="AC5485" s="6"/>
      <c r="AD5485" s="5"/>
      <c r="AE5485" s="5"/>
      <c r="AF5485" s="5" t="str">
        <f>IF(ActividadesCom[[#This Row],[NIVEL 5]]&lt;&gt;0,VLOOKUP(ActividadesCom[[#This Row],[NIVEL 5]],Catálogo!A:B,2,FALSE),"")</f>
        <v/>
      </c>
      <c r="AG5485" s="5"/>
    </row>
    <row r="5486" spans="1:33" ht="28.5" customHeight="1" x14ac:dyDescent="0.25">
      <c r="A5486" s="7">
        <v>26470423</v>
      </c>
      <c r="B5486" s="10" t="str">
        <f>VLOOKUP(ActividadesCom[[#This Row],[NO. DE CONTROL]],'LISTADO ESTUDIANTES'!A:C,2,FALSE)</f>
        <v>TUZ SANCHEZ EDER ABDALLAH</v>
      </c>
      <c r="C5486" s="6" t="str">
        <f>VLOOKUP(ActividadesCom[[#This Row],[NO. DE CONTROL]],'LISTADO ESTUDIANTES'!A:C,3,FALSE)</f>
        <v>INGENIERIA INDUSTRIAL</v>
      </c>
      <c r="D5486" s="5" t="str">
        <f>VLOOKUP(ActividadesCom[[#This Row],[NO. DE CONTROL]],'LISTADO ESTUDIANTES'!A:D,4,FALSE)</f>
        <v>ACTIVO(A)</v>
      </c>
      <c r="E5486" s="7">
        <f>SUM(ActividadesCom[[#This Row],[CRÉD. 1]],ActividadesCom[[#This Row],[CRÉD. 2]],ActividadesCom[[#This Row],[CRÉD. 3]],ActividadesCom[[#This Row],[CRÉD. 4]],ActividadesCom[[#This Row],[CRÉD. 5]])</f>
        <v>0</v>
      </c>
      <c r="F5486" s="5" t="str">
        <f>IF(ActividadesCom[[#This Row],[ÚLTIMO SEMESTRE CON CRÉDITOS]]&gt;0,ROUND(AVERAGE(ActividadesCom[[#This Row],[VALOR NIVEL 5]],ActividadesCom[[#This Row],[VALOR NIVEL 4]],ActividadesCom[[#This Row],[VALOR NIVEL 3]],ActividadesCom[[#This Row],[VALOR NIVEL 2]],ActividadesCom[[#This Row],[VALOR NIVEL 1]]),0),"")</f>
        <v/>
      </c>
      <c r="G5486" s="7" t="str">
        <f>IF(ActividadesCom[[#This Row],[PROMEDIO]]="","",IF(ActividadesCom[[#This Row],[PROMEDIO]]&gt;=4,"EXCELENTE",IF(ActividadesCom[[#This Row],[PROMEDIO]]&gt;=3,"NOTABLE",IF(ActividadesCom[[#This Row],[PROMEDIO]]&gt;=2,"BUENO",IF(ActividadesCom[[#This Row],[PROMEDIO]]=1,"SUFICIENTE","")))))</f>
        <v/>
      </c>
      <c r="H5486" s="5">
        <f>MAX(ActividadesCom[[#This Row],[PERÍODO 1]],ActividadesCom[[#This Row],[PERÍODO 2]],ActividadesCom[[#This Row],[PERÍODO 3]],ActividadesCom[[#This Row],[PERÍODO 4]],ActividadesCom[[#This Row],[PERÍODO 5]])</f>
        <v>0</v>
      </c>
      <c r="I5486" s="6"/>
      <c r="J5486" s="5"/>
      <c r="K5486" s="5"/>
      <c r="L5486" s="5" t="str">
        <f>IF(ActividadesCom[[#This Row],[NIVEL 1]]&lt;&gt;0,VLOOKUP(ActividadesCom[[#This Row],[NIVEL 1]],Catálogo!A:B,2,FALSE),"")</f>
        <v/>
      </c>
      <c r="M5486" s="5"/>
      <c r="N5486" s="6"/>
      <c r="O5486" s="5"/>
      <c r="P5486" s="5"/>
      <c r="Q5486" s="5" t="str">
        <f>IF(ActividadesCom[[#This Row],[NIVEL 2]]&lt;&gt;0,VLOOKUP(ActividadesCom[[#This Row],[NIVEL 2]],Catálogo!A:B,2,FALSE),"")</f>
        <v/>
      </c>
      <c r="R5486" s="5"/>
      <c r="S5486" s="6"/>
      <c r="T5486" s="5"/>
      <c r="U5486" s="5"/>
      <c r="V5486" s="5" t="str">
        <f>IF(ActividadesCom[[#This Row],[NIVEL 3]]&lt;&gt;0,VLOOKUP(ActividadesCom[[#This Row],[NIVEL 3]],Catálogo!A:B,2,FALSE),"")</f>
        <v/>
      </c>
      <c r="W5486" s="5"/>
      <c r="X5486" s="6"/>
      <c r="Y5486" s="5"/>
      <c r="Z5486" s="5"/>
      <c r="AA5486" s="5" t="str">
        <f>IF(ActividadesCom[[#This Row],[NIVEL 4]]&lt;&gt;0,VLOOKUP(ActividadesCom[[#This Row],[NIVEL 4]],Catálogo!A:B,2,FALSE),"")</f>
        <v/>
      </c>
      <c r="AB5486" s="5"/>
      <c r="AC5486" s="6"/>
      <c r="AD5486" s="5"/>
      <c r="AE5486" s="5"/>
      <c r="AF5486" s="5" t="str">
        <f>IF(ActividadesCom[[#This Row],[NIVEL 5]]&lt;&gt;0,VLOOKUP(ActividadesCom[[#This Row],[NIVEL 5]],Catálogo!A:B,2,FALSE),"")</f>
        <v/>
      </c>
      <c r="AG5486" s="5"/>
    </row>
    <row r="5487" spans="1:33" ht="28.5" customHeight="1" x14ac:dyDescent="0.25">
      <c r="A5487" s="7">
        <v>26470424</v>
      </c>
      <c r="B5487" s="10" t="str">
        <f>VLOOKUP(ActividadesCom[[#This Row],[NO. DE CONTROL]],'LISTADO ESTUDIANTES'!A:C,2,FALSE)</f>
        <v>COYOC VILLORIN ARIEL ISAI</v>
      </c>
      <c r="C5487" s="6" t="str">
        <f>VLOOKUP(ActividadesCom[[#This Row],[NO. DE CONTROL]],'LISTADO ESTUDIANTES'!A:C,3,FALSE)</f>
        <v>ARQUITECTURA</v>
      </c>
      <c r="D5487" s="5" t="str">
        <f>VLOOKUP(ActividadesCom[[#This Row],[NO. DE CONTROL]],'LISTADO ESTUDIANTES'!A:D,4,FALSE)</f>
        <v>ACTIVO(A)</v>
      </c>
      <c r="E5487" s="7">
        <f>SUM(ActividadesCom[[#This Row],[CRÉD. 1]],ActividadesCom[[#This Row],[CRÉD. 2]],ActividadesCom[[#This Row],[CRÉD. 3]],ActividadesCom[[#This Row],[CRÉD. 4]],ActividadesCom[[#This Row],[CRÉD. 5]])</f>
        <v>0</v>
      </c>
      <c r="F5487" s="5" t="str">
        <f>IF(ActividadesCom[[#This Row],[ÚLTIMO SEMESTRE CON CRÉDITOS]]&gt;0,ROUND(AVERAGE(ActividadesCom[[#This Row],[VALOR NIVEL 5]],ActividadesCom[[#This Row],[VALOR NIVEL 4]],ActividadesCom[[#This Row],[VALOR NIVEL 3]],ActividadesCom[[#This Row],[VALOR NIVEL 2]],ActividadesCom[[#This Row],[VALOR NIVEL 1]]),0),"")</f>
        <v/>
      </c>
      <c r="G5487" s="7" t="str">
        <f>IF(ActividadesCom[[#This Row],[PROMEDIO]]="","",IF(ActividadesCom[[#This Row],[PROMEDIO]]&gt;=4,"EXCELENTE",IF(ActividadesCom[[#This Row],[PROMEDIO]]&gt;=3,"NOTABLE",IF(ActividadesCom[[#This Row],[PROMEDIO]]&gt;=2,"BUENO",IF(ActividadesCom[[#This Row],[PROMEDIO]]=1,"SUFICIENTE","")))))</f>
        <v/>
      </c>
      <c r="H5487" s="5">
        <f>MAX(ActividadesCom[[#This Row],[PERÍODO 1]],ActividadesCom[[#This Row],[PERÍODO 2]],ActividadesCom[[#This Row],[PERÍODO 3]],ActividadesCom[[#This Row],[PERÍODO 4]],ActividadesCom[[#This Row],[PERÍODO 5]])</f>
        <v>0</v>
      </c>
      <c r="I5487" s="6"/>
      <c r="J5487" s="5"/>
      <c r="K5487" s="5"/>
      <c r="L5487" s="5" t="str">
        <f>IF(ActividadesCom[[#This Row],[NIVEL 1]]&lt;&gt;0,VLOOKUP(ActividadesCom[[#This Row],[NIVEL 1]],Catálogo!A:B,2,FALSE),"")</f>
        <v/>
      </c>
      <c r="M5487" s="5"/>
      <c r="N5487" s="6"/>
      <c r="O5487" s="5"/>
      <c r="P5487" s="5"/>
      <c r="Q5487" s="5" t="str">
        <f>IF(ActividadesCom[[#This Row],[NIVEL 2]]&lt;&gt;0,VLOOKUP(ActividadesCom[[#This Row],[NIVEL 2]],Catálogo!A:B,2,FALSE),"")</f>
        <v/>
      </c>
      <c r="R5487" s="5"/>
      <c r="S5487" s="6"/>
      <c r="T5487" s="5"/>
      <c r="U5487" s="5"/>
      <c r="V5487" s="5" t="str">
        <f>IF(ActividadesCom[[#This Row],[NIVEL 3]]&lt;&gt;0,VLOOKUP(ActividadesCom[[#This Row],[NIVEL 3]],Catálogo!A:B,2,FALSE),"")</f>
        <v/>
      </c>
      <c r="W5487" s="5"/>
      <c r="X5487" s="6"/>
      <c r="Y5487" s="5"/>
      <c r="Z5487" s="5"/>
      <c r="AA5487" s="5" t="str">
        <f>IF(ActividadesCom[[#This Row],[NIVEL 4]]&lt;&gt;0,VLOOKUP(ActividadesCom[[#This Row],[NIVEL 4]],Catálogo!A:B,2,FALSE),"")</f>
        <v/>
      </c>
      <c r="AB5487" s="5"/>
      <c r="AC5487" s="6"/>
      <c r="AD5487" s="5"/>
      <c r="AE5487" s="5"/>
      <c r="AF5487" s="5" t="str">
        <f>IF(ActividadesCom[[#This Row],[NIVEL 5]]&lt;&gt;0,VLOOKUP(ActividadesCom[[#This Row],[NIVEL 5]],Catálogo!A:B,2,FALSE),"")</f>
        <v/>
      </c>
      <c r="AG5487" s="5"/>
    </row>
    <row r="5488" spans="1:33" ht="28.5" customHeight="1" x14ac:dyDescent="0.25">
      <c r="A5488" s="7">
        <v>26470425</v>
      </c>
      <c r="B5488" s="10" t="str">
        <f>VLOOKUP(ActividadesCom[[#This Row],[NO. DE CONTROL]],'LISTADO ESTUDIANTES'!A:C,2,FALSE)</f>
        <v>DAMIAN NARVAEZ GUILLERMO</v>
      </c>
      <c r="C5488" s="6" t="str">
        <f>VLOOKUP(ActividadesCom[[#This Row],[NO. DE CONTROL]],'LISTADO ESTUDIANTES'!A:C,3,FALSE)</f>
        <v>INGENIERIA CIVIL</v>
      </c>
      <c r="D5488" s="5" t="str">
        <f>VLOOKUP(ActividadesCom[[#This Row],[NO. DE CONTROL]],'LISTADO ESTUDIANTES'!A:D,4,FALSE)</f>
        <v>ACTIVO(A)</v>
      </c>
      <c r="E5488" s="7">
        <f>SUM(ActividadesCom[[#This Row],[CRÉD. 1]],ActividadesCom[[#This Row],[CRÉD. 2]],ActividadesCom[[#This Row],[CRÉD. 3]],ActividadesCom[[#This Row],[CRÉD. 4]],ActividadesCom[[#This Row],[CRÉD. 5]])</f>
        <v>0</v>
      </c>
      <c r="F5488" s="5" t="str">
        <f>IF(ActividadesCom[[#This Row],[ÚLTIMO SEMESTRE CON CRÉDITOS]]&gt;0,ROUND(AVERAGE(ActividadesCom[[#This Row],[VALOR NIVEL 5]],ActividadesCom[[#This Row],[VALOR NIVEL 4]],ActividadesCom[[#This Row],[VALOR NIVEL 3]],ActividadesCom[[#This Row],[VALOR NIVEL 2]],ActividadesCom[[#This Row],[VALOR NIVEL 1]]),0),"")</f>
        <v/>
      </c>
      <c r="G5488" s="7" t="str">
        <f>IF(ActividadesCom[[#This Row],[PROMEDIO]]="","",IF(ActividadesCom[[#This Row],[PROMEDIO]]&gt;=4,"EXCELENTE",IF(ActividadesCom[[#This Row],[PROMEDIO]]&gt;=3,"NOTABLE",IF(ActividadesCom[[#This Row],[PROMEDIO]]&gt;=2,"BUENO",IF(ActividadesCom[[#This Row],[PROMEDIO]]=1,"SUFICIENTE","")))))</f>
        <v/>
      </c>
      <c r="H5488" s="5">
        <f>MAX(ActividadesCom[[#This Row],[PERÍODO 1]],ActividadesCom[[#This Row],[PERÍODO 2]],ActividadesCom[[#This Row],[PERÍODO 3]],ActividadesCom[[#This Row],[PERÍODO 4]],ActividadesCom[[#This Row],[PERÍODO 5]])</f>
        <v>0</v>
      </c>
      <c r="I5488" s="6"/>
      <c r="J5488" s="5"/>
      <c r="K5488" s="5"/>
      <c r="L5488" s="5" t="str">
        <f>IF(ActividadesCom[[#This Row],[NIVEL 1]]&lt;&gt;0,VLOOKUP(ActividadesCom[[#This Row],[NIVEL 1]],Catálogo!A:B,2,FALSE),"")</f>
        <v/>
      </c>
      <c r="M5488" s="5"/>
      <c r="N5488" s="6"/>
      <c r="O5488" s="5"/>
      <c r="P5488" s="5"/>
      <c r="Q5488" s="5" t="str">
        <f>IF(ActividadesCom[[#This Row],[NIVEL 2]]&lt;&gt;0,VLOOKUP(ActividadesCom[[#This Row],[NIVEL 2]],Catálogo!A:B,2,FALSE),"")</f>
        <v/>
      </c>
      <c r="R5488" s="5"/>
      <c r="S5488" s="6"/>
      <c r="T5488" s="5"/>
      <c r="U5488" s="5"/>
      <c r="V5488" s="5" t="str">
        <f>IF(ActividadesCom[[#This Row],[NIVEL 3]]&lt;&gt;0,VLOOKUP(ActividadesCom[[#This Row],[NIVEL 3]],Catálogo!A:B,2,FALSE),"")</f>
        <v/>
      </c>
      <c r="W5488" s="5"/>
      <c r="X5488" s="6"/>
      <c r="Y5488" s="5"/>
      <c r="Z5488" s="5"/>
      <c r="AA5488" s="5" t="str">
        <f>IF(ActividadesCom[[#This Row],[NIVEL 4]]&lt;&gt;0,VLOOKUP(ActividadesCom[[#This Row],[NIVEL 4]],Catálogo!A:B,2,FALSE),"")</f>
        <v/>
      </c>
      <c r="AB5488" s="5"/>
      <c r="AC5488" s="6"/>
      <c r="AD5488" s="5"/>
      <c r="AE5488" s="5"/>
      <c r="AF5488" s="5" t="str">
        <f>IF(ActividadesCom[[#This Row],[NIVEL 5]]&lt;&gt;0,VLOOKUP(ActividadesCom[[#This Row],[NIVEL 5]],Catálogo!A:B,2,FALSE),"")</f>
        <v/>
      </c>
      <c r="AG5488" s="5"/>
    </row>
    <row r="5489" spans="1:33" ht="28.5" customHeight="1" x14ac:dyDescent="0.25">
      <c r="A5489" s="7">
        <v>26470426</v>
      </c>
      <c r="B5489" s="10" t="str">
        <f>VLOOKUP(ActividadesCom[[#This Row],[NO. DE CONTROL]],'LISTADO ESTUDIANTES'!A:C,2,FALSE)</f>
        <v>VERA HAU VICTOR GUSTAVO</v>
      </c>
      <c r="C5489" s="6" t="str">
        <f>VLOOKUP(ActividadesCom[[#This Row],[NO. DE CONTROL]],'LISTADO ESTUDIANTES'!A:C,3,FALSE)</f>
        <v>INGENIERIA MECANICA</v>
      </c>
      <c r="D5489" s="5" t="str">
        <f>VLOOKUP(ActividadesCom[[#This Row],[NO. DE CONTROL]],'LISTADO ESTUDIANTES'!A:D,4,FALSE)</f>
        <v>ACTIVO(A)</v>
      </c>
      <c r="E5489" s="7">
        <f>SUM(ActividadesCom[[#This Row],[CRÉD. 1]],ActividadesCom[[#This Row],[CRÉD. 2]],ActividadesCom[[#This Row],[CRÉD. 3]],ActividadesCom[[#This Row],[CRÉD. 4]],ActividadesCom[[#This Row],[CRÉD. 5]])</f>
        <v>0</v>
      </c>
      <c r="F5489" s="5" t="str">
        <f>IF(ActividadesCom[[#This Row],[ÚLTIMO SEMESTRE CON CRÉDITOS]]&gt;0,ROUND(AVERAGE(ActividadesCom[[#This Row],[VALOR NIVEL 5]],ActividadesCom[[#This Row],[VALOR NIVEL 4]],ActividadesCom[[#This Row],[VALOR NIVEL 3]],ActividadesCom[[#This Row],[VALOR NIVEL 2]],ActividadesCom[[#This Row],[VALOR NIVEL 1]]),0),"")</f>
        <v/>
      </c>
      <c r="G5489" s="7" t="str">
        <f>IF(ActividadesCom[[#This Row],[PROMEDIO]]="","",IF(ActividadesCom[[#This Row],[PROMEDIO]]&gt;=4,"EXCELENTE",IF(ActividadesCom[[#This Row],[PROMEDIO]]&gt;=3,"NOTABLE",IF(ActividadesCom[[#This Row],[PROMEDIO]]&gt;=2,"BUENO",IF(ActividadesCom[[#This Row],[PROMEDIO]]=1,"SUFICIENTE","")))))</f>
        <v/>
      </c>
      <c r="H5489" s="5">
        <f>MAX(ActividadesCom[[#This Row],[PERÍODO 1]],ActividadesCom[[#This Row],[PERÍODO 2]],ActividadesCom[[#This Row],[PERÍODO 3]],ActividadesCom[[#This Row],[PERÍODO 4]],ActividadesCom[[#This Row],[PERÍODO 5]])</f>
        <v>0</v>
      </c>
      <c r="I5489" s="6"/>
      <c r="J5489" s="5"/>
      <c r="K5489" s="5"/>
      <c r="L5489" s="5" t="str">
        <f>IF(ActividadesCom[[#This Row],[NIVEL 1]]&lt;&gt;0,VLOOKUP(ActividadesCom[[#This Row],[NIVEL 1]],Catálogo!A:B,2,FALSE),"")</f>
        <v/>
      </c>
      <c r="M5489" s="5"/>
      <c r="N5489" s="6"/>
      <c r="O5489" s="5"/>
      <c r="P5489" s="5"/>
      <c r="Q5489" s="5" t="str">
        <f>IF(ActividadesCom[[#This Row],[NIVEL 2]]&lt;&gt;0,VLOOKUP(ActividadesCom[[#This Row],[NIVEL 2]],Catálogo!A:B,2,FALSE),"")</f>
        <v/>
      </c>
      <c r="R5489" s="5"/>
      <c r="S5489" s="6"/>
      <c r="T5489" s="5"/>
      <c r="U5489" s="5"/>
      <c r="V5489" s="5" t="str">
        <f>IF(ActividadesCom[[#This Row],[NIVEL 3]]&lt;&gt;0,VLOOKUP(ActividadesCom[[#This Row],[NIVEL 3]],Catálogo!A:B,2,FALSE),"")</f>
        <v/>
      </c>
      <c r="W5489" s="5"/>
      <c r="X5489" s="6"/>
      <c r="Y5489" s="5"/>
      <c r="Z5489" s="5"/>
      <c r="AA5489" s="5" t="str">
        <f>IF(ActividadesCom[[#This Row],[NIVEL 4]]&lt;&gt;0,VLOOKUP(ActividadesCom[[#This Row],[NIVEL 4]],Catálogo!A:B,2,FALSE),"")</f>
        <v/>
      </c>
      <c r="AB5489" s="5"/>
      <c r="AC5489" s="6"/>
      <c r="AD5489" s="5"/>
      <c r="AE5489" s="5"/>
      <c r="AF5489" s="5" t="str">
        <f>IF(ActividadesCom[[#This Row],[NIVEL 5]]&lt;&gt;0,VLOOKUP(ActividadesCom[[#This Row],[NIVEL 5]],Catálogo!A:B,2,FALSE),"")</f>
        <v/>
      </c>
      <c r="AG5489" s="5"/>
    </row>
    <row r="5490" spans="1:33" ht="28.5" customHeight="1" x14ac:dyDescent="0.25">
      <c r="A5490" s="7">
        <v>26470427</v>
      </c>
      <c r="B5490" s="10" t="str">
        <f>VLOOKUP(ActividadesCom[[#This Row],[NO. DE CONTROL]],'LISTADO ESTUDIANTES'!A:C,2,FALSE)</f>
        <v>DZIB GOMEZ JAVIER ALTHAIR</v>
      </c>
      <c r="C5490" s="6" t="str">
        <f>VLOOKUP(ActividadesCom[[#This Row],[NO. DE CONTROL]],'LISTADO ESTUDIANTES'!A:C,3,FALSE)</f>
        <v>INGENIERIA EN SISTEMAS COMPUTACIONALES</v>
      </c>
      <c r="D5490" s="5" t="str">
        <f>VLOOKUP(ActividadesCom[[#This Row],[NO. DE CONTROL]],'LISTADO ESTUDIANTES'!A:D,4,FALSE)</f>
        <v>ACTIVO(A)</v>
      </c>
      <c r="E5490" s="7">
        <f>SUM(ActividadesCom[[#This Row],[CRÉD. 1]],ActividadesCom[[#This Row],[CRÉD. 2]],ActividadesCom[[#This Row],[CRÉD. 3]],ActividadesCom[[#This Row],[CRÉD. 4]],ActividadesCom[[#This Row],[CRÉD. 5]])</f>
        <v>0</v>
      </c>
      <c r="F5490" s="5" t="str">
        <f>IF(ActividadesCom[[#This Row],[ÚLTIMO SEMESTRE CON CRÉDITOS]]&gt;0,ROUND(AVERAGE(ActividadesCom[[#This Row],[VALOR NIVEL 5]],ActividadesCom[[#This Row],[VALOR NIVEL 4]],ActividadesCom[[#This Row],[VALOR NIVEL 3]],ActividadesCom[[#This Row],[VALOR NIVEL 2]],ActividadesCom[[#This Row],[VALOR NIVEL 1]]),0),"")</f>
        <v/>
      </c>
      <c r="G5490" s="7" t="str">
        <f>IF(ActividadesCom[[#This Row],[PROMEDIO]]="","",IF(ActividadesCom[[#This Row],[PROMEDIO]]&gt;=4,"EXCELENTE",IF(ActividadesCom[[#This Row],[PROMEDIO]]&gt;=3,"NOTABLE",IF(ActividadesCom[[#This Row],[PROMEDIO]]&gt;=2,"BUENO",IF(ActividadesCom[[#This Row],[PROMEDIO]]=1,"SUFICIENTE","")))))</f>
        <v/>
      </c>
      <c r="H5490" s="5">
        <f>MAX(ActividadesCom[[#This Row],[PERÍODO 1]],ActividadesCom[[#This Row],[PERÍODO 2]],ActividadesCom[[#This Row],[PERÍODO 3]],ActividadesCom[[#This Row],[PERÍODO 4]],ActividadesCom[[#This Row],[PERÍODO 5]])</f>
        <v>0</v>
      </c>
      <c r="I5490" s="6"/>
      <c r="J5490" s="5"/>
      <c r="K5490" s="5"/>
      <c r="L5490" s="5" t="str">
        <f>IF(ActividadesCom[[#This Row],[NIVEL 1]]&lt;&gt;0,VLOOKUP(ActividadesCom[[#This Row],[NIVEL 1]],Catálogo!A:B,2,FALSE),"")</f>
        <v/>
      </c>
      <c r="M5490" s="5"/>
      <c r="N5490" s="6"/>
      <c r="O5490" s="5"/>
      <c r="P5490" s="5"/>
      <c r="Q5490" s="5" t="str">
        <f>IF(ActividadesCom[[#This Row],[NIVEL 2]]&lt;&gt;0,VLOOKUP(ActividadesCom[[#This Row],[NIVEL 2]],Catálogo!A:B,2,FALSE),"")</f>
        <v/>
      </c>
      <c r="R5490" s="5"/>
      <c r="S5490" s="6"/>
      <c r="T5490" s="5"/>
      <c r="U5490" s="5"/>
      <c r="V5490" s="5" t="str">
        <f>IF(ActividadesCom[[#This Row],[NIVEL 3]]&lt;&gt;0,VLOOKUP(ActividadesCom[[#This Row],[NIVEL 3]],Catálogo!A:B,2,FALSE),"")</f>
        <v/>
      </c>
      <c r="W5490" s="5"/>
      <c r="X5490" s="6"/>
      <c r="Y5490" s="5"/>
      <c r="Z5490" s="5"/>
      <c r="AA5490" s="5" t="str">
        <f>IF(ActividadesCom[[#This Row],[NIVEL 4]]&lt;&gt;0,VLOOKUP(ActividadesCom[[#This Row],[NIVEL 4]],Catálogo!A:B,2,FALSE),"")</f>
        <v/>
      </c>
      <c r="AB5490" s="5"/>
      <c r="AC5490" s="6"/>
      <c r="AD5490" s="5"/>
      <c r="AE5490" s="5"/>
      <c r="AF5490" s="5" t="str">
        <f>IF(ActividadesCom[[#This Row],[NIVEL 5]]&lt;&gt;0,VLOOKUP(ActividadesCom[[#This Row],[NIVEL 5]],Catálogo!A:B,2,FALSE),"")</f>
        <v/>
      </c>
      <c r="AG5490" s="5"/>
    </row>
    <row r="5491" spans="1:33" ht="28.5" customHeight="1" x14ac:dyDescent="0.25">
      <c r="A5491" s="7">
        <v>26470428</v>
      </c>
      <c r="B5491" s="10" t="str">
        <f>VLOOKUP(ActividadesCom[[#This Row],[NO. DE CONTROL]],'LISTADO ESTUDIANTES'!A:C,2,FALSE)</f>
        <v>CU AC VICTOR MANUEL</v>
      </c>
      <c r="C5491" s="6" t="str">
        <f>VLOOKUP(ActividadesCom[[#This Row],[NO. DE CONTROL]],'LISTADO ESTUDIANTES'!A:C,3,FALSE)</f>
        <v>INGENIERIA MECANICA</v>
      </c>
      <c r="D5491" s="5" t="str">
        <f>VLOOKUP(ActividadesCom[[#This Row],[NO. DE CONTROL]],'LISTADO ESTUDIANTES'!A:D,4,FALSE)</f>
        <v>ACTIVO(A)</v>
      </c>
      <c r="E5491" s="7">
        <f>SUM(ActividadesCom[[#This Row],[CRÉD. 1]],ActividadesCom[[#This Row],[CRÉD. 2]],ActividadesCom[[#This Row],[CRÉD. 3]],ActividadesCom[[#This Row],[CRÉD. 4]],ActividadesCom[[#This Row],[CRÉD. 5]])</f>
        <v>0</v>
      </c>
      <c r="F5491" s="5" t="str">
        <f>IF(ActividadesCom[[#This Row],[ÚLTIMO SEMESTRE CON CRÉDITOS]]&gt;0,ROUND(AVERAGE(ActividadesCom[[#This Row],[VALOR NIVEL 5]],ActividadesCom[[#This Row],[VALOR NIVEL 4]],ActividadesCom[[#This Row],[VALOR NIVEL 3]],ActividadesCom[[#This Row],[VALOR NIVEL 2]],ActividadesCom[[#This Row],[VALOR NIVEL 1]]),0),"")</f>
        <v/>
      </c>
      <c r="G5491" s="7" t="str">
        <f>IF(ActividadesCom[[#This Row],[PROMEDIO]]="","",IF(ActividadesCom[[#This Row],[PROMEDIO]]&gt;=4,"EXCELENTE",IF(ActividadesCom[[#This Row],[PROMEDIO]]&gt;=3,"NOTABLE",IF(ActividadesCom[[#This Row],[PROMEDIO]]&gt;=2,"BUENO",IF(ActividadesCom[[#This Row],[PROMEDIO]]=1,"SUFICIENTE","")))))</f>
        <v/>
      </c>
      <c r="H5491" s="5">
        <f>MAX(ActividadesCom[[#This Row],[PERÍODO 1]],ActividadesCom[[#This Row],[PERÍODO 2]],ActividadesCom[[#This Row],[PERÍODO 3]],ActividadesCom[[#This Row],[PERÍODO 4]],ActividadesCom[[#This Row],[PERÍODO 5]])</f>
        <v>0</v>
      </c>
      <c r="I5491" s="6"/>
      <c r="J5491" s="5"/>
      <c r="K5491" s="5"/>
      <c r="L5491" s="5" t="str">
        <f>IF(ActividadesCom[[#This Row],[NIVEL 1]]&lt;&gt;0,VLOOKUP(ActividadesCom[[#This Row],[NIVEL 1]],Catálogo!A:B,2,FALSE),"")</f>
        <v/>
      </c>
      <c r="M5491" s="5"/>
      <c r="N5491" s="6"/>
      <c r="O5491" s="5"/>
      <c r="P5491" s="5"/>
      <c r="Q5491" s="5" t="str">
        <f>IF(ActividadesCom[[#This Row],[NIVEL 2]]&lt;&gt;0,VLOOKUP(ActividadesCom[[#This Row],[NIVEL 2]],Catálogo!A:B,2,FALSE),"")</f>
        <v/>
      </c>
      <c r="R5491" s="5"/>
      <c r="S5491" s="6"/>
      <c r="T5491" s="5"/>
      <c r="U5491" s="5"/>
      <c r="V5491" s="5" t="str">
        <f>IF(ActividadesCom[[#This Row],[NIVEL 3]]&lt;&gt;0,VLOOKUP(ActividadesCom[[#This Row],[NIVEL 3]],Catálogo!A:B,2,FALSE),"")</f>
        <v/>
      </c>
      <c r="W5491" s="5"/>
      <c r="X5491" s="6"/>
      <c r="Y5491" s="5"/>
      <c r="Z5491" s="5"/>
      <c r="AA5491" s="5" t="str">
        <f>IF(ActividadesCom[[#This Row],[NIVEL 4]]&lt;&gt;0,VLOOKUP(ActividadesCom[[#This Row],[NIVEL 4]],Catálogo!A:B,2,FALSE),"")</f>
        <v/>
      </c>
      <c r="AB5491" s="5"/>
      <c r="AC5491" s="6"/>
      <c r="AD5491" s="5"/>
      <c r="AE5491" s="5"/>
      <c r="AF5491" s="5" t="str">
        <f>IF(ActividadesCom[[#This Row],[NIVEL 5]]&lt;&gt;0,VLOOKUP(ActividadesCom[[#This Row],[NIVEL 5]],Catálogo!A:B,2,FALSE),"")</f>
        <v/>
      </c>
      <c r="AG5491" s="5"/>
    </row>
    <row r="5492" spans="1:33" ht="28.5" customHeight="1" x14ac:dyDescent="0.25">
      <c r="A5492" s="7">
        <v>26470429</v>
      </c>
      <c r="B5492" s="10" t="str">
        <f>VLOOKUP(ActividadesCom[[#This Row],[NO. DE CONTROL]],'LISTADO ESTUDIANTES'!A:C,2,FALSE)</f>
        <v>CHAN CHAN MAXIMO GIOVANNI</v>
      </c>
      <c r="C5492" s="6" t="str">
        <f>VLOOKUP(ActividadesCom[[#This Row],[NO. DE CONTROL]],'LISTADO ESTUDIANTES'!A:C,3,FALSE)</f>
        <v>INGENIERIA EN ADMINISTRACION</v>
      </c>
      <c r="D5492" s="5" t="str">
        <f>VLOOKUP(ActividadesCom[[#This Row],[NO. DE CONTROL]],'LISTADO ESTUDIANTES'!A:D,4,FALSE)</f>
        <v>ACTIVO(A)</v>
      </c>
      <c r="E5492" s="7">
        <f>SUM(ActividadesCom[[#This Row],[CRÉD. 1]],ActividadesCom[[#This Row],[CRÉD. 2]],ActividadesCom[[#This Row],[CRÉD. 3]],ActividadesCom[[#This Row],[CRÉD. 4]],ActividadesCom[[#This Row],[CRÉD. 5]])</f>
        <v>0</v>
      </c>
      <c r="F5492" s="5" t="str">
        <f>IF(ActividadesCom[[#This Row],[ÚLTIMO SEMESTRE CON CRÉDITOS]]&gt;0,ROUND(AVERAGE(ActividadesCom[[#This Row],[VALOR NIVEL 5]],ActividadesCom[[#This Row],[VALOR NIVEL 4]],ActividadesCom[[#This Row],[VALOR NIVEL 3]],ActividadesCom[[#This Row],[VALOR NIVEL 2]],ActividadesCom[[#This Row],[VALOR NIVEL 1]]),0),"")</f>
        <v/>
      </c>
      <c r="G5492" s="7" t="str">
        <f>IF(ActividadesCom[[#This Row],[PROMEDIO]]="","",IF(ActividadesCom[[#This Row],[PROMEDIO]]&gt;=4,"EXCELENTE",IF(ActividadesCom[[#This Row],[PROMEDIO]]&gt;=3,"NOTABLE",IF(ActividadesCom[[#This Row],[PROMEDIO]]&gt;=2,"BUENO",IF(ActividadesCom[[#This Row],[PROMEDIO]]=1,"SUFICIENTE","")))))</f>
        <v/>
      </c>
      <c r="H5492" s="5">
        <f>MAX(ActividadesCom[[#This Row],[PERÍODO 1]],ActividadesCom[[#This Row],[PERÍODO 2]],ActividadesCom[[#This Row],[PERÍODO 3]],ActividadesCom[[#This Row],[PERÍODO 4]],ActividadesCom[[#This Row],[PERÍODO 5]])</f>
        <v>0</v>
      </c>
      <c r="I5492" s="6"/>
      <c r="J5492" s="5"/>
      <c r="K5492" s="5"/>
      <c r="L5492" s="5" t="str">
        <f>IF(ActividadesCom[[#This Row],[NIVEL 1]]&lt;&gt;0,VLOOKUP(ActividadesCom[[#This Row],[NIVEL 1]],Catálogo!A:B,2,FALSE),"")</f>
        <v/>
      </c>
      <c r="M5492" s="5"/>
      <c r="N5492" s="6"/>
      <c r="O5492" s="5"/>
      <c r="P5492" s="5"/>
      <c r="Q5492" s="5" t="str">
        <f>IF(ActividadesCom[[#This Row],[NIVEL 2]]&lt;&gt;0,VLOOKUP(ActividadesCom[[#This Row],[NIVEL 2]],Catálogo!A:B,2,FALSE),"")</f>
        <v/>
      </c>
      <c r="R5492" s="5"/>
      <c r="S5492" s="6"/>
      <c r="T5492" s="5"/>
      <c r="U5492" s="5"/>
      <c r="V5492" s="5" t="str">
        <f>IF(ActividadesCom[[#This Row],[NIVEL 3]]&lt;&gt;0,VLOOKUP(ActividadesCom[[#This Row],[NIVEL 3]],Catálogo!A:B,2,FALSE),"")</f>
        <v/>
      </c>
      <c r="W5492" s="5"/>
      <c r="X5492" s="6"/>
      <c r="Y5492" s="5"/>
      <c r="Z5492" s="5"/>
      <c r="AA5492" s="5" t="str">
        <f>IF(ActividadesCom[[#This Row],[NIVEL 4]]&lt;&gt;0,VLOOKUP(ActividadesCom[[#This Row],[NIVEL 4]],Catálogo!A:B,2,FALSE),"")</f>
        <v/>
      </c>
      <c r="AB5492" s="5"/>
      <c r="AC5492" s="6"/>
      <c r="AD5492" s="5"/>
      <c r="AE5492" s="5"/>
      <c r="AF5492" s="5" t="str">
        <f>IF(ActividadesCom[[#This Row],[NIVEL 5]]&lt;&gt;0,VLOOKUP(ActividadesCom[[#This Row],[NIVEL 5]],Catálogo!A:B,2,FALSE),"")</f>
        <v/>
      </c>
      <c r="AG5492" s="5"/>
    </row>
    <row r="5493" spans="1:33" ht="28.5" customHeight="1" x14ac:dyDescent="0.25">
      <c r="A5493" s="7">
        <v>26470430</v>
      </c>
      <c r="B5493" s="10" t="str">
        <f>VLOOKUP(ActividadesCom[[#This Row],[NO. DE CONTROL]],'LISTADO ESTUDIANTES'!A:C,2,FALSE)</f>
        <v>ANDRADE ROSADO EMILY SARAHI JOSELYN</v>
      </c>
      <c r="C5493" s="6" t="str">
        <f>VLOOKUP(ActividadesCom[[#This Row],[NO. DE CONTROL]],'LISTADO ESTUDIANTES'!A:C,3,FALSE)</f>
        <v>INGENIERIA CIVIL</v>
      </c>
      <c r="D5493" s="5" t="str">
        <f>VLOOKUP(ActividadesCom[[#This Row],[NO. DE CONTROL]],'LISTADO ESTUDIANTES'!A:D,4,FALSE)</f>
        <v>ACTIVO(A)</v>
      </c>
      <c r="E5493" s="7">
        <f>SUM(ActividadesCom[[#This Row],[CRÉD. 1]],ActividadesCom[[#This Row],[CRÉD. 2]],ActividadesCom[[#This Row],[CRÉD. 3]],ActividadesCom[[#This Row],[CRÉD. 4]],ActividadesCom[[#This Row],[CRÉD. 5]])</f>
        <v>0</v>
      </c>
      <c r="F5493" s="5" t="str">
        <f>IF(ActividadesCom[[#This Row],[ÚLTIMO SEMESTRE CON CRÉDITOS]]&gt;0,ROUND(AVERAGE(ActividadesCom[[#This Row],[VALOR NIVEL 5]],ActividadesCom[[#This Row],[VALOR NIVEL 4]],ActividadesCom[[#This Row],[VALOR NIVEL 3]],ActividadesCom[[#This Row],[VALOR NIVEL 2]],ActividadesCom[[#This Row],[VALOR NIVEL 1]]),0),"")</f>
        <v/>
      </c>
      <c r="G5493" s="7" t="str">
        <f>IF(ActividadesCom[[#This Row],[PROMEDIO]]="","",IF(ActividadesCom[[#This Row],[PROMEDIO]]&gt;=4,"EXCELENTE",IF(ActividadesCom[[#This Row],[PROMEDIO]]&gt;=3,"NOTABLE",IF(ActividadesCom[[#This Row],[PROMEDIO]]&gt;=2,"BUENO",IF(ActividadesCom[[#This Row],[PROMEDIO]]=1,"SUFICIENTE","")))))</f>
        <v/>
      </c>
      <c r="H5493" s="5">
        <f>MAX(ActividadesCom[[#This Row],[PERÍODO 1]],ActividadesCom[[#This Row],[PERÍODO 2]],ActividadesCom[[#This Row],[PERÍODO 3]],ActividadesCom[[#This Row],[PERÍODO 4]],ActividadesCom[[#This Row],[PERÍODO 5]])</f>
        <v>0</v>
      </c>
      <c r="I5493" s="6"/>
      <c r="J5493" s="5"/>
      <c r="K5493" s="5"/>
      <c r="L5493" s="5" t="str">
        <f>IF(ActividadesCom[[#This Row],[NIVEL 1]]&lt;&gt;0,VLOOKUP(ActividadesCom[[#This Row],[NIVEL 1]],Catálogo!A:B,2,FALSE),"")</f>
        <v/>
      </c>
      <c r="M5493" s="5"/>
      <c r="N5493" s="6"/>
      <c r="O5493" s="5"/>
      <c r="P5493" s="5"/>
      <c r="Q5493" s="5" t="str">
        <f>IF(ActividadesCom[[#This Row],[NIVEL 2]]&lt;&gt;0,VLOOKUP(ActividadesCom[[#This Row],[NIVEL 2]],Catálogo!A:B,2,FALSE),"")</f>
        <v/>
      </c>
      <c r="R5493" s="5"/>
      <c r="S5493" s="6"/>
      <c r="T5493" s="5"/>
      <c r="U5493" s="5"/>
      <c r="V5493" s="5" t="str">
        <f>IF(ActividadesCom[[#This Row],[NIVEL 3]]&lt;&gt;0,VLOOKUP(ActividadesCom[[#This Row],[NIVEL 3]],Catálogo!A:B,2,FALSE),"")</f>
        <v/>
      </c>
      <c r="W5493" s="5"/>
      <c r="X5493" s="6"/>
      <c r="Y5493" s="5"/>
      <c r="Z5493" s="5"/>
      <c r="AA5493" s="5" t="str">
        <f>IF(ActividadesCom[[#This Row],[NIVEL 4]]&lt;&gt;0,VLOOKUP(ActividadesCom[[#This Row],[NIVEL 4]],Catálogo!A:B,2,FALSE),"")</f>
        <v/>
      </c>
      <c r="AB5493" s="5"/>
      <c r="AC5493" s="6"/>
      <c r="AD5493" s="5"/>
      <c r="AE5493" s="5"/>
      <c r="AF5493" s="5" t="str">
        <f>IF(ActividadesCom[[#This Row],[NIVEL 5]]&lt;&gt;0,VLOOKUP(ActividadesCom[[#This Row],[NIVEL 5]],Catálogo!A:B,2,FALSE),"")</f>
        <v/>
      </c>
      <c r="AG5493" s="5"/>
    </row>
    <row r="5494" spans="1:33" ht="28.5" customHeight="1" x14ac:dyDescent="0.25">
      <c r="A5494" s="7">
        <v>26470431</v>
      </c>
      <c r="B5494" s="10" t="str">
        <f>VLOOKUP(ActividadesCom[[#This Row],[NO. DE CONTROL]],'LISTADO ESTUDIANTES'!A:C,2,FALSE)</f>
        <v>UC KU VALERIA JHOSELINE</v>
      </c>
      <c r="C5494" s="6" t="str">
        <f>VLOOKUP(ActividadesCom[[#This Row],[NO. DE CONTROL]],'LISTADO ESTUDIANTES'!A:C,3,FALSE)</f>
        <v>INGENIERIA CIVIL</v>
      </c>
      <c r="D5494" s="5" t="str">
        <f>VLOOKUP(ActividadesCom[[#This Row],[NO. DE CONTROL]],'LISTADO ESTUDIANTES'!A:D,4,FALSE)</f>
        <v>ACTIVO(A)</v>
      </c>
      <c r="E5494" s="7">
        <f>SUM(ActividadesCom[[#This Row],[CRÉD. 1]],ActividadesCom[[#This Row],[CRÉD. 2]],ActividadesCom[[#This Row],[CRÉD. 3]],ActividadesCom[[#This Row],[CRÉD. 4]],ActividadesCom[[#This Row],[CRÉD. 5]])</f>
        <v>0</v>
      </c>
      <c r="F5494" s="5" t="str">
        <f>IF(ActividadesCom[[#This Row],[ÚLTIMO SEMESTRE CON CRÉDITOS]]&gt;0,ROUND(AVERAGE(ActividadesCom[[#This Row],[VALOR NIVEL 5]],ActividadesCom[[#This Row],[VALOR NIVEL 4]],ActividadesCom[[#This Row],[VALOR NIVEL 3]],ActividadesCom[[#This Row],[VALOR NIVEL 2]],ActividadesCom[[#This Row],[VALOR NIVEL 1]]),0),"")</f>
        <v/>
      </c>
      <c r="G5494" s="7" t="str">
        <f>IF(ActividadesCom[[#This Row],[PROMEDIO]]="","",IF(ActividadesCom[[#This Row],[PROMEDIO]]&gt;=4,"EXCELENTE",IF(ActividadesCom[[#This Row],[PROMEDIO]]&gt;=3,"NOTABLE",IF(ActividadesCom[[#This Row],[PROMEDIO]]&gt;=2,"BUENO",IF(ActividadesCom[[#This Row],[PROMEDIO]]=1,"SUFICIENTE","")))))</f>
        <v/>
      </c>
      <c r="H5494" s="5">
        <f>MAX(ActividadesCom[[#This Row],[PERÍODO 1]],ActividadesCom[[#This Row],[PERÍODO 2]],ActividadesCom[[#This Row],[PERÍODO 3]],ActividadesCom[[#This Row],[PERÍODO 4]],ActividadesCom[[#This Row],[PERÍODO 5]])</f>
        <v>0</v>
      </c>
      <c r="I5494" s="6"/>
      <c r="J5494" s="5"/>
      <c r="K5494" s="5"/>
      <c r="L5494" s="5" t="str">
        <f>IF(ActividadesCom[[#This Row],[NIVEL 1]]&lt;&gt;0,VLOOKUP(ActividadesCom[[#This Row],[NIVEL 1]],Catálogo!A:B,2,FALSE),"")</f>
        <v/>
      </c>
      <c r="M5494" s="5"/>
      <c r="N5494" s="6"/>
      <c r="O5494" s="5"/>
      <c r="P5494" s="5"/>
      <c r="Q5494" s="5" t="str">
        <f>IF(ActividadesCom[[#This Row],[NIVEL 2]]&lt;&gt;0,VLOOKUP(ActividadesCom[[#This Row],[NIVEL 2]],Catálogo!A:B,2,FALSE),"")</f>
        <v/>
      </c>
      <c r="R5494" s="5"/>
      <c r="S5494" s="6"/>
      <c r="T5494" s="5"/>
      <c r="U5494" s="5"/>
      <c r="V5494" s="5" t="str">
        <f>IF(ActividadesCom[[#This Row],[NIVEL 3]]&lt;&gt;0,VLOOKUP(ActividadesCom[[#This Row],[NIVEL 3]],Catálogo!A:B,2,FALSE),"")</f>
        <v/>
      </c>
      <c r="W5494" s="5"/>
      <c r="X5494" s="6"/>
      <c r="Y5494" s="5"/>
      <c r="Z5494" s="5"/>
      <c r="AA5494" s="5" t="str">
        <f>IF(ActividadesCom[[#This Row],[NIVEL 4]]&lt;&gt;0,VLOOKUP(ActividadesCom[[#This Row],[NIVEL 4]],Catálogo!A:B,2,FALSE),"")</f>
        <v/>
      </c>
      <c r="AB5494" s="5"/>
      <c r="AC5494" s="6"/>
      <c r="AD5494" s="5"/>
      <c r="AE5494" s="5"/>
      <c r="AF5494" s="5" t="str">
        <f>IF(ActividadesCom[[#This Row],[NIVEL 5]]&lt;&gt;0,VLOOKUP(ActividadesCom[[#This Row],[NIVEL 5]],Catálogo!A:B,2,FALSE),"")</f>
        <v/>
      </c>
      <c r="AG5494" s="5"/>
    </row>
    <row r="5495" spans="1:33" ht="28.5" customHeight="1" x14ac:dyDescent="0.25">
      <c r="A5495" s="7">
        <v>26470432</v>
      </c>
      <c r="B5495" s="10" t="str">
        <f>VLOOKUP(ActividadesCom[[#This Row],[NO. DE CONTROL]],'LISTADO ESTUDIANTES'!A:C,2,FALSE)</f>
        <v>LLANES MANZANILLA EDUARDO ENRIQUE</v>
      </c>
      <c r="C5495" s="6" t="str">
        <f>VLOOKUP(ActividadesCom[[#This Row],[NO. DE CONTROL]],'LISTADO ESTUDIANTES'!A:C,3,FALSE)</f>
        <v>INGENIERIA CIVIL</v>
      </c>
      <c r="D5495" s="5" t="str">
        <f>VLOOKUP(ActividadesCom[[#This Row],[NO. DE CONTROL]],'LISTADO ESTUDIANTES'!A:D,4,FALSE)</f>
        <v>ACTIVO(A)</v>
      </c>
      <c r="E5495" s="7">
        <f>SUM(ActividadesCom[[#This Row],[CRÉD. 1]],ActividadesCom[[#This Row],[CRÉD. 2]],ActividadesCom[[#This Row],[CRÉD. 3]],ActividadesCom[[#This Row],[CRÉD. 4]],ActividadesCom[[#This Row],[CRÉD. 5]])</f>
        <v>0</v>
      </c>
      <c r="F5495" s="5" t="str">
        <f>IF(ActividadesCom[[#This Row],[ÚLTIMO SEMESTRE CON CRÉDITOS]]&gt;0,ROUND(AVERAGE(ActividadesCom[[#This Row],[VALOR NIVEL 5]],ActividadesCom[[#This Row],[VALOR NIVEL 4]],ActividadesCom[[#This Row],[VALOR NIVEL 3]],ActividadesCom[[#This Row],[VALOR NIVEL 2]],ActividadesCom[[#This Row],[VALOR NIVEL 1]]),0),"")</f>
        <v/>
      </c>
      <c r="G5495" s="7" t="str">
        <f>IF(ActividadesCom[[#This Row],[PROMEDIO]]="","",IF(ActividadesCom[[#This Row],[PROMEDIO]]&gt;=4,"EXCELENTE",IF(ActividadesCom[[#This Row],[PROMEDIO]]&gt;=3,"NOTABLE",IF(ActividadesCom[[#This Row],[PROMEDIO]]&gt;=2,"BUENO",IF(ActividadesCom[[#This Row],[PROMEDIO]]=1,"SUFICIENTE","")))))</f>
        <v/>
      </c>
      <c r="H5495" s="5">
        <f>MAX(ActividadesCom[[#This Row],[PERÍODO 1]],ActividadesCom[[#This Row],[PERÍODO 2]],ActividadesCom[[#This Row],[PERÍODO 3]],ActividadesCom[[#This Row],[PERÍODO 4]],ActividadesCom[[#This Row],[PERÍODO 5]])</f>
        <v>0</v>
      </c>
      <c r="I5495" s="6"/>
      <c r="J5495" s="5"/>
      <c r="K5495" s="5"/>
      <c r="L5495" s="5" t="str">
        <f>IF(ActividadesCom[[#This Row],[NIVEL 1]]&lt;&gt;0,VLOOKUP(ActividadesCom[[#This Row],[NIVEL 1]],Catálogo!A:B,2,FALSE),"")</f>
        <v/>
      </c>
      <c r="M5495" s="5"/>
      <c r="N5495" s="6"/>
      <c r="O5495" s="5"/>
      <c r="P5495" s="5"/>
      <c r="Q5495" s="5" t="str">
        <f>IF(ActividadesCom[[#This Row],[NIVEL 2]]&lt;&gt;0,VLOOKUP(ActividadesCom[[#This Row],[NIVEL 2]],Catálogo!A:B,2,FALSE),"")</f>
        <v/>
      </c>
      <c r="R5495" s="5"/>
      <c r="S5495" s="6"/>
      <c r="T5495" s="5"/>
      <c r="U5495" s="5"/>
      <c r="V5495" s="5" t="str">
        <f>IF(ActividadesCom[[#This Row],[NIVEL 3]]&lt;&gt;0,VLOOKUP(ActividadesCom[[#This Row],[NIVEL 3]],Catálogo!A:B,2,FALSE),"")</f>
        <v/>
      </c>
      <c r="W5495" s="5"/>
      <c r="X5495" s="6"/>
      <c r="Y5495" s="5"/>
      <c r="Z5495" s="5"/>
      <c r="AA5495" s="5" t="str">
        <f>IF(ActividadesCom[[#This Row],[NIVEL 4]]&lt;&gt;0,VLOOKUP(ActividadesCom[[#This Row],[NIVEL 4]],Catálogo!A:B,2,FALSE),"")</f>
        <v/>
      </c>
      <c r="AB5495" s="5"/>
      <c r="AC5495" s="6"/>
      <c r="AD5495" s="5"/>
      <c r="AE5495" s="5"/>
      <c r="AF5495" s="5" t="str">
        <f>IF(ActividadesCom[[#This Row],[NIVEL 5]]&lt;&gt;0,VLOOKUP(ActividadesCom[[#This Row],[NIVEL 5]],Catálogo!A:B,2,FALSE),"")</f>
        <v/>
      </c>
      <c r="AG5495" s="5"/>
    </row>
    <row r="5496" spans="1:33" ht="28.5" customHeight="1" x14ac:dyDescent="0.25">
      <c r="A5496" s="7">
        <v>26470433</v>
      </c>
      <c r="B5496" s="10" t="str">
        <f>VLOOKUP(ActividadesCom[[#This Row],[NO. DE CONTROL]],'LISTADO ESTUDIANTES'!A:C,2,FALSE)</f>
        <v>ZABALA CAMAS ROSARIO ENEDINA</v>
      </c>
      <c r="C5496" s="6" t="str">
        <f>VLOOKUP(ActividadesCom[[#This Row],[NO. DE CONTROL]],'LISTADO ESTUDIANTES'!A:C,3,FALSE)</f>
        <v>INGENIERIA INDUSTRIAL</v>
      </c>
      <c r="D5496" s="5" t="str">
        <f>VLOOKUP(ActividadesCom[[#This Row],[NO. DE CONTROL]],'LISTADO ESTUDIANTES'!A:D,4,FALSE)</f>
        <v>ACTIVO(A)</v>
      </c>
      <c r="E5496" s="7">
        <f>SUM(ActividadesCom[[#This Row],[CRÉD. 1]],ActividadesCom[[#This Row],[CRÉD. 2]],ActividadesCom[[#This Row],[CRÉD. 3]],ActividadesCom[[#This Row],[CRÉD. 4]],ActividadesCom[[#This Row],[CRÉD. 5]])</f>
        <v>0</v>
      </c>
      <c r="F5496" s="5" t="str">
        <f>IF(ActividadesCom[[#This Row],[ÚLTIMO SEMESTRE CON CRÉDITOS]]&gt;0,ROUND(AVERAGE(ActividadesCom[[#This Row],[VALOR NIVEL 5]],ActividadesCom[[#This Row],[VALOR NIVEL 4]],ActividadesCom[[#This Row],[VALOR NIVEL 3]],ActividadesCom[[#This Row],[VALOR NIVEL 2]],ActividadesCom[[#This Row],[VALOR NIVEL 1]]),0),"")</f>
        <v/>
      </c>
      <c r="G5496" s="7" t="str">
        <f>IF(ActividadesCom[[#This Row],[PROMEDIO]]="","",IF(ActividadesCom[[#This Row],[PROMEDIO]]&gt;=4,"EXCELENTE",IF(ActividadesCom[[#This Row],[PROMEDIO]]&gt;=3,"NOTABLE",IF(ActividadesCom[[#This Row],[PROMEDIO]]&gt;=2,"BUENO",IF(ActividadesCom[[#This Row],[PROMEDIO]]=1,"SUFICIENTE","")))))</f>
        <v/>
      </c>
      <c r="H5496" s="5">
        <f>MAX(ActividadesCom[[#This Row],[PERÍODO 1]],ActividadesCom[[#This Row],[PERÍODO 2]],ActividadesCom[[#This Row],[PERÍODO 3]],ActividadesCom[[#This Row],[PERÍODO 4]],ActividadesCom[[#This Row],[PERÍODO 5]])</f>
        <v>0</v>
      </c>
      <c r="I5496" s="6"/>
      <c r="J5496" s="5"/>
      <c r="K5496" s="5"/>
      <c r="L5496" s="5" t="str">
        <f>IF(ActividadesCom[[#This Row],[NIVEL 1]]&lt;&gt;0,VLOOKUP(ActividadesCom[[#This Row],[NIVEL 1]],Catálogo!A:B,2,FALSE),"")</f>
        <v/>
      </c>
      <c r="M5496" s="5"/>
      <c r="N5496" s="6"/>
      <c r="O5496" s="5"/>
      <c r="P5496" s="5"/>
      <c r="Q5496" s="5" t="str">
        <f>IF(ActividadesCom[[#This Row],[NIVEL 2]]&lt;&gt;0,VLOOKUP(ActividadesCom[[#This Row],[NIVEL 2]],Catálogo!A:B,2,FALSE),"")</f>
        <v/>
      </c>
      <c r="R5496" s="5"/>
      <c r="S5496" s="6"/>
      <c r="T5496" s="5"/>
      <c r="U5496" s="5"/>
      <c r="V5496" s="5" t="str">
        <f>IF(ActividadesCom[[#This Row],[NIVEL 3]]&lt;&gt;0,VLOOKUP(ActividadesCom[[#This Row],[NIVEL 3]],Catálogo!A:B,2,FALSE),"")</f>
        <v/>
      </c>
      <c r="W5496" s="5"/>
      <c r="X5496" s="6"/>
      <c r="Y5496" s="5"/>
      <c r="Z5496" s="5"/>
      <c r="AA5496" s="5" t="str">
        <f>IF(ActividadesCom[[#This Row],[NIVEL 4]]&lt;&gt;0,VLOOKUP(ActividadesCom[[#This Row],[NIVEL 4]],Catálogo!A:B,2,FALSE),"")</f>
        <v/>
      </c>
      <c r="AB5496" s="5"/>
      <c r="AC5496" s="6"/>
      <c r="AD5496" s="5"/>
      <c r="AE5496" s="5"/>
      <c r="AF5496" s="5" t="str">
        <f>IF(ActividadesCom[[#This Row],[NIVEL 5]]&lt;&gt;0,VLOOKUP(ActividadesCom[[#This Row],[NIVEL 5]],Catálogo!A:B,2,FALSE),"")</f>
        <v/>
      </c>
      <c r="AG5496" s="5"/>
    </row>
    <row r="5497" spans="1:33" ht="28.5" customHeight="1" x14ac:dyDescent="0.25">
      <c r="A5497" s="7">
        <v>26470434</v>
      </c>
      <c r="B5497" s="10" t="str">
        <f>VLOOKUP(ActividadesCom[[#This Row],[NO. DE CONTROL]],'LISTADO ESTUDIANTES'!A:C,2,FALSE)</f>
        <v>UC LOPEZ ANGEL EDUARDO</v>
      </c>
      <c r="C5497" s="6" t="str">
        <f>VLOOKUP(ActividadesCom[[#This Row],[NO. DE CONTROL]],'LISTADO ESTUDIANTES'!A:C,3,FALSE)</f>
        <v>INGENIERIA INDUSTRIAL</v>
      </c>
      <c r="D5497" s="5" t="str">
        <f>VLOOKUP(ActividadesCom[[#This Row],[NO. DE CONTROL]],'LISTADO ESTUDIANTES'!A:D,4,FALSE)</f>
        <v>ACTIVO(A)</v>
      </c>
      <c r="E5497" s="7">
        <f>SUM(ActividadesCom[[#This Row],[CRÉD. 1]],ActividadesCom[[#This Row],[CRÉD. 2]],ActividadesCom[[#This Row],[CRÉD. 3]],ActividadesCom[[#This Row],[CRÉD. 4]],ActividadesCom[[#This Row],[CRÉD. 5]])</f>
        <v>0</v>
      </c>
      <c r="F5497" s="5" t="str">
        <f>IF(ActividadesCom[[#This Row],[ÚLTIMO SEMESTRE CON CRÉDITOS]]&gt;0,ROUND(AVERAGE(ActividadesCom[[#This Row],[VALOR NIVEL 5]],ActividadesCom[[#This Row],[VALOR NIVEL 4]],ActividadesCom[[#This Row],[VALOR NIVEL 3]],ActividadesCom[[#This Row],[VALOR NIVEL 2]],ActividadesCom[[#This Row],[VALOR NIVEL 1]]),0),"")</f>
        <v/>
      </c>
      <c r="G5497" s="7" t="str">
        <f>IF(ActividadesCom[[#This Row],[PROMEDIO]]="","",IF(ActividadesCom[[#This Row],[PROMEDIO]]&gt;=4,"EXCELENTE",IF(ActividadesCom[[#This Row],[PROMEDIO]]&gt;=3,"NOTABLE",IF(ActividadesCom[[#This Row],[PROMEDIO]]&gt;=2,"BUENO",IF(ActividadesCom[[#This Row],[PROMEDIO]]=1,"SUFICIENTE","")))))</f>
        <v/>
      </c>
      <c r="H5497" s="5">
        <f>MAX(ActividadesCom[[#This Row],[PERÍODO 1]],ActividadesCom[[#This Row],[PERÍODO 2]],ActividadesCom[[#This Row],[PERÍODO 3]],ActividadesCom[[#This Row],[PERÍODO 4]],ActividadesCom[[#This Row],[PERÍODO 5]])</f>
        <v>0</v>
      </c>
      <c r="I5497" s="6"/>
      <c r="J5497" s="5"/>
      <c r="K5497" s="5"/>
      <c r="L5497" s="5" t="str">
        <f>IF(ActividadesCom[[#This Row],[NIVEL 1]]&lt;&gt;0,VLOOKUP(ActividadesCom[[#This Row],[NIVEL 1]],Catálogo!A:B,2,FALSE),"")</f>
        <v/>
      </c>
      <c r="M5497" s="5"/>
      <c r="N5497" s="6"/>
      <c r="O5497" s="5"/>
      <c r="P5497" s="5"/>
      <c r="Q5497" s="5" t="str">
        <f>IF(ActividadesCom[[#This Row],[NIVEL 2]]&lt;&gt;0,VLOOKUP(ActividadesCom[[#This Row],[NIVEL 2]],Catálogo!A:B,2,FALSE),"")</f>
        <v/>
      </c>
      <c r="R5497" s="5"/>
      <c r="S5497" s="6"/>
      <c r="T5497" s="5"/>
      <c r="U5497" s="5"/>
      <c r="V5497" s="5" t="str">
        <f>IF(ActividadesCom[[#This Row],[NIVEL 3]]&lt;&gt;0,VLOOKUP(ActividadesCom[[#This Row],[NIVEL 3]],Catálogo!A:B,2,FALSE),"")</f>
        <v/>
      </c>
      <c r="W5497" s="5"/>
      <c r="X5497" s="6"/>
      <c r="Y5497" s="5"/>
      <c r="Z5497" s="5"/>
      <c r="AA5497" s="5" t="str">
        <f>IF(ActividadesCom[[#This Row],[NIVEL 4]]&lt;&gt;0,VLOOKUP(ActividadesCom[[#This Row],[NIVEL 4]],Catálogo!A:B,2,FALSE),"")</f>
        <v/>
      </c>
      <c r="AB5497" s="5"/>
      <c r="AC5497" s="6"/>
      <c r="AD5497" s="5"/>
      <c r="AE5497" s="5"/>
      <c r="AF5497" s="5" t="str">
        <f>IF(ActividadesCom[[#This Row],[NIVEL 5]]&lt;&gt;0,VLOOKUP(ActividadesCom[[#This Row],[NIVEL 5]],Catálogo!A:B,2,FALSE),"")</f>
        <v/>
      </c>
      <c r="AG5497" s="5"/>
    </row>
    <row r="5498" spans="1:33" ht="28.5" customHeight="1" x14ac:dyDescent="0.25">
      <c r="A5498" s="7">
        <v>26470435</v>
      </c>
      <c r="B5498" s="10" t="str">
        <f>VLOOKUP(ActividadesCom[[#This Row],[NO. DE CONTROL]],'LISTADO ESTUDIANTES'!A:C,2,FALSE)</f>
        <v>PEREZ REYES WILBERT MANUEL</v>
      </c>
      <c r="C5498" s="6" t="str">
        <f>VLOOKUP(ActividadesCom[[#This Row],[NO. DE CONTROL]],'LISTADO ESTUDIANTES'!A:C,3,FALSE)</f>
        <v>ARQUITECTURA</v>
      </c>
      <c r="D5498" s="5" t="str">
        <f>VLOOKUP(ActividadesCom[[#This Row],[NO. DE CONTROL]],'LISTADO ESTUDIANTES'!A:D,4,FALSE)</f>
        <v>ACTIVO(A)</v>
      </c>
      <c r="E5498" s="7">
        <f>SUM(ActividadesCom[[#This Row],[CRÉD. 1]],ActividadesCom[[#This Row],[CRÉD. 2]],ActividadesCom[[#This Row],[CRÉD. 3]],ActividadesCom[[#This Row],[CRÉD. 4]],ActividadesCom[[#This Row],[CRÉD. 5]])</f>
        <v>0</v>
      </c>
      <c r="F5498" s="5" t="str">
        <f>IF(ActividadesCom[[#This Row],[ÚLTIMO SEMESTRE CON CRÉDITOS]]&gt;0,ROUND(AVERAGE(ActividadesCom[[#This Row],[VALOR NIVEL 5]],ActividadesCom[[#This Row],[VALOR NIVEL 4]],ActividadesCom[[#This Row],[VALOR NIVEL 3]],ActividadesCom[[#This Row],[VALOR NIVEL 2]],ActividadesCom[[#This Row],[VALOR NIVEL 1]]),0),"")</f>
        <v/>
      </c>
      <c r="G5498" s="7" t="str">
        <f>IF(ActividadesCom[[#This Row],[PROMEDIO]]="","",IF(ActividadesCom[[#This Row],[PROMEDIO]]&gt;=4,"EXCELENTE",IF(ActividadesCom[[#This Row],[PROMEDIO]]&gt;=3,"NOTABLE",IF(ActividadesCom[[#This Row],[PROMEDIO]]&gt;=2,"BUENO",IF(ActividadesCom[[#This Row],[PROMEDIO]]=1,"SUFICIENTE","")))))</f>
        <v/>
      </c>
      <c r="H5498" s="5">
        <f>MAX(ActividadesCom[[#This Row],[PERÍODO 1]],ActividadesCom[[#This Row],[PERÍODO 2]],ActividadesCom[[#This Row],[PERÍODO 3]],ActividadesCom[[#This Row],[PERÍODO 4]],ActividadesCom[[#This Row],[PERÍODO 5]])</f>
        <v>0</v>
      </c>
      <c r="I5498" s="6"/>
      <c r="J5498" s="5"/>
      <c r="K5498" s="5"/>
      <c r="L5498" s="5" t="str">
        <f>IF(ActividadesCom[[#This Row],[NIVEL 1]]&lt;&gt;0,VLOOKUP(ActividadesCom[[#This Row],[NIVEL 1]],Catálogo!A:B,2,FALSE),"")</f>
        <v/>
      </c>
      <c r="M5498" s="5"/>
      <c r="N5498" s="6"/>
      <c r="O5498" s="5"/>
      <c r="P5498" s="5"/>
      <c r="Q5498" s="5" t="str">
        <f>IF(ActividadesCom[[#This Row],[NIVEL 2]]&lt;&gt;0,VLOOKUP(ActividadesCom[[#This Row],[NIVEL 2]],Catálogo!A:B,2,FALSE),"")</f>
        <v/>
      </c>
      <c r="R5498" s="5"/>
      <c r="S5498" s="6"/>
      <c r="T5498" s="5"/>
      <c r="U5498" s="5"/>
      <c r="V5498" s="5" t="str">
        <f>IF(ActividadesCom[[#This Row],[NIVEL 3]]&lt;&gt;0,VLOOKUP(ActividadesCom[[#This Row],[NIVEL 3]],Catálogo!A:B,2,FALSE),"")</f>
        <v/>
      </c>
      <c r="W5498" s="5"/>
      <c r="X5498" s="6"/>
      <c r="Y5498" s="5"/>
      <c r="Z5498" s="5"/>
      <c r="AA5498" s="5" t="str">
        <f>IF(ActividadesCom[[#This Row],[NIVEL 4]]&lt;&gt;0,VLOOKUP(ActividadesCom[[#This Row],[NIVEL 4]],Catálogo!A:B,2,FALSE),"")</f>
        <v/>
      </c>
      <c r="AB5498" s="5"/>
      <c r="AC5498" s="6"/>
      <c r="AD5498" s="5"/>
      <c r="AE5498" s="5"/>
      <c r="AF5498" s="5" t="str">
        <f>IF(ActividadesCom[[#This Row],[NIVEL 5]]&lt;&gt;0,VLOOKUP(ActividadesCom[[#This Row],[NIVEL 5]],Catálogo!A:B,2,FALSE),"")</f>
        <v/>
      </c>
      <c r="AG5498" s="5"/>
    </row>
    <row r="5499" spans="1:33" ht="28.5" customHeight="1" x14ac:dyDescent="0.25">
      <c r="A5499" s="7">
        <v>26470436</v>
      </c>
      <c r="B5499" s="10" t="str">
        <f>VLOOKUP(ActividadesCom[[#This Row],[NO. DE CONTROL]],'LISTADO ESTUDIANTES'!A:C,2,FALSE)</f>
        <v>ORTIZ AZMITIA ALAN ISRAEL</v>
      </c>
      <c r="C5499" s="6" t="str">
        <f>VLOOKUP(ActividadesCom[[#This Row],[NO. DE CONTROL]],'LISTADO ESTUDIANTES'!A:C,3,FALSE)</f>
        <v>INGENIERIA CIVIL</v>
      </c>
      <c r="D5499" s="5" t="str">
        <f>VLOOKUP(ActividadesCom[[#This Row],[NO. DE CONTROL]],'LISTADO ESTUDIANTES'!A:D,4,FALSE)</f>
        <v>ACTIVO(A)</v>
      </c>
      <c r="E5499" s="7">
        <f>SUM(ActividadesCom[[#This Row],[CRÉD. 1]],ActividadesCom[[#This Row],[CRÉD. 2]],ActividadesCom[[#This Row],[CRÉD. 3]],ActividadesCom[[#This Row],[CRÉD. 4]],ActividadesCom[[#This Row],[CRÉD. 5]])</f>
        <v>0</v>
      </c>
      <c r="F5499" s="5" t="str">
        <f>IF(ActividadesCom[[#This Row],[ÚLTIMO SEMESTRE CON CRÉDITOS]]&gt;0,ROUND(AVERAGE(ActividadesCom[[#This Row],[VALOR NIVEL 5]],ActividadesCom[[#This Row],[VALOR NIVEL 4]],ActividadesCom[[#This Row],[VALOR NIVEL 3]],ActividadesCom[[#This Row],[VALOR NIVEL 2]],ActividadesCom[[#This Row],[VALOR NIVEL 1]]),0),"")</f>
        <v/>
      </c>
      <c r="G5499" s="7" t="str">
        <f>IF(ActividadesCom[[#This Row],[PROMEDIO]]="","",IF(ActividadesCom[[#This Row],[PROMEDIO]]&gt;=4,"EXCELENTE",IF(ActividadesCom[[#This Row],[PROMEDIO]]&gt;=3,"NOTABLE",IF(ActividadesCom[[#This Row],[PROMEDIO]]&gt;=2,"BUENO",IF(ActividadesCom[[#This Row],[PROMEDIO]]=1,"SUFICIENTE","")))))</f>
        <v/>
      </c>
      <c r="H5499" s="5">
        <f>MAX(ActividadesCom[[#This Row],[PERÍODO 1]],ActividadesCom[[#This Row],[PERÍODO 2]],ActividadesCom[[#This Row],[PERÍODO 3]],ActividadesCom[[#This Row],[PERÍODO 4]],ActividadesCom[[#This Row],[PERÍODO 5]])</f>
        <v>0</v>
      </c>
      <c r="I5499" s="6"/>
      <c r="J5499" s="5"/>
      <c r="K5499" s="5"/>
      <c r="L5499" s="5" t="str">
        <f>IF(ActividadesCom[[#This Row],[NIVEL 1]]&lt;&gt;0,VLOOKUP(ActividadesCom[[#This Row],[NIVEL 1]],Catálogo!A:B,2,FALSE),"")</f>
        <v/>
      </c>
      <c r="M5499" s="5"/>
      <c r="N5499" s="6"/>
      <c r="O5499" s="5"/>
      <c r="P5499" s="5"/>
      <c r="Q5499" s="5" t="str">
        <f>IF(ActividadesCom[[#This Row],[NIVEL 2]]&lt;&gt;0,VLOOKUP(ActividadesCom[[#This Row],[NIVEL 2]],Catálogo!A:B,2,FALSE),"")</f>
        <v/>
      </c>
      <c r="R5499" s="5"/>
      <c r="S5499" s="6"/>
      <c r="T5499" s="5"/>
      <c r="U5499" s="5"/>
      <c r="V5499" s="5" t="str">
        <f>IF(ActividadesCom[[#This Row],[NIVEL 3]]&lt;&gt;0,VLOOKUP(ActividadesCom[[#This Row],[NIVEL 3]],Catálogo!A:B,2,FALSE),"")</f>
        <v/>
      </c>
      <c r="W5499" s="5"/>
      <c r="X5499" s="6"/>
      <c r="Y5499" s="5"/>
      <c r="Z5499" s="5"/>
      <c r="AA5499" s="5" t="str">
        <f>IF(ActividadesCom[[#This Row],[NIVEL 4]]&lt;&gt;0,VLOOKUP(ActividadesCom[[#This Row],[NIVEL 4]],Catálogo!A:B,2,FALSE),"")</f>
        <v/>
      </c>
      <c r="AB5499" s="5"/>
      <c r="AC5499" s="6"/>
      <c r="AD5499" s="5"/>
      <c r="AE5499" s="5"/>
      <c r="AF5499" s="5" t="str">
        <f>IF(ActividadesCom[[#This Row],[NIVEL 5]]&lt;&gt;0,VLOOKUP(ActividadesCom[[#This Row],[NIVEL 5]],Catálogo!A:B,2,FALSE),"")</f>
        <v/>
      </c>
      <c r="AG5499" s="5"/>
    </row>
    <row r="5500" spans="1:33" ht="28.5" customHeight="1" x14ac:dyDescent="0.25">
      <c r="A5500" s="7">
        <v>26470437</v>
      </c>
      <c r="B5500" s="10" t="str">
        <f>VLOOKUP(ActividadesCom[[#This Row],[NO. DE CONTROL]],'LISTADO ESTUDIANTES'!A:C,2,FALSE)</f>
        <v>SEGOVIA ORDOÑEZ WILLIAM JOSE</v>
      </c>
      <c r="C5500" s="6" t="str">
        <f>VLOOKUP(ActividadesCom[[#This Row],[NO. DE CONTROL]],'LISTADO ESTUDIANTES'!A:C,3,FALSE)</f>
        <v>INGENIERIA EN SISTEMAS COMPUTACIONALES</v>
      </c>
      <c r="D5500" s="5" t="str">
        <f>VLOOKUP(ActividadesCom[[#This Row],[NO. DE CONTROL]],'LISTADO ESTUDIANTES'!A:D,4,FALSE)</f>
        <v>ACTIVO(A)</v>
      </c>
      <c r="E5500" s="7">
        <f>SUM(ActividadesCom[[#This Row],[CRÉD. 1]],ActividadesCom[[#This Row],[CRÉD. 2]],ActividadesCom[[#This Row],[CRÉD. 3]],ActividadesCom[[#This Row],[CRÉD. 4]],ActividadesCom[[#This Row],[CRÉD. 5]])</f>
        <v>0</v>
      </c>
      <c r="F5500" s="5" t="str">
        <f>IF(ActividadesCom[[#This Row],[ÚLTIMO SEMESTRE CON CRÉDITOS]]&gt;0,ROUND(AVERAGE(ActividadesCom[[#This Row],[VALOR NIVEL 5]],ActividadesCom[[#This Row],[VALOR NIVEL 4]],ActividadesCom[[#This Row],[VALOR NIVEL 3]],ActividadesCom[[#This Row],[VALOR NIVEL 2]],ActividadesCom[[#This Row],[VALOR NIVEL 1]]),0),"")</f>
        <v/>
      </c>
      <c r="G5500" s="7" t="str">
        <f>IF(ActividadesCom[[#This Row],[PROMEDIO]]="","",IF(ActividadesCom[[#This Row],[PROMEDIO]]&gt;=4,"EXCELENTE",IF(ActividadesCom[[#This Row],[PROMEDIO]]&gt;=3,"NOTABLE",IF(ActividadesCom[[#This Row],[PROMEDIO]]&gt;=2,"BUENO",IF(ActividadesCom[[#This Row],[PROMEDIO]]=1,"SUFICIENTE","")))))</f>
        <v/>
      </c>
      <c r="H5500" s="5">
        <f>MAX(ActividadesCom[[#This Row],[PERÍODO 1]],ActividadesCom[[#This Row],[PERÍODO 2]],ActividadesCom[[#This Row],[PERÍODO 3]],ActividadesCom[[#This Row],[PERÍODO 4]],ActividadesCom[[#This Row],[PERÍODO 5]])</f>
        <v>0</v>
      </c>
      <c r="I5500" s="6"/>
      <c r="J5500" s="5"/>
      <c r="K5500" s="5"/>
      <c r="L5500" s="5" t="str">
        <f>IF(ActividadesCom[[#This Row],[NIVEL 1]]&lt;&gt;0,VLOOKUP(ActividadesCom[[#This Row],[NIVEL 1]],Catálogo!A:B,2,FALSE),"")</f>
        <v/>
      </c>
      <c r="M5500" s="5"/>
      <c r="N5500" s="6"/>
      <c r="O5500" s="5"/>
      <c r="P5500" s="5"/>
      <c r="Q5500" s="5" t="str">
        <f>IF(ActividadesCom[[#This Row],[NIVEL 2]]&lt;&gt;0,VLOOKUP(ActividadesCom[[#This Row],[NIVEL 2]],Catálogo!A:B,2,FALSE),"")</f>
        <v/>
      </c>
      <c r="R5500" s="5"/>
      <c r="S5500" s="6"/>
      <c r="T5500" s="5"/>
      <c r="U5500" s="5"/>
      <c r="V5500" s="5" t="str">
        <f>IF(ActividadesCom[[#This Row],[NIVEL 3]]&lt;&gt;0,VLOOKUP(ActividadesCom[[#This Row],[NIVEL 3]],Catálogo!A:B,2,FALSE),"")</f>
        <v/>
      </c>
      <c r="W5500" s="5"/>
      <c r="X5500" s="6"/>
      <c r="Y5500" s="5"/>
      <c r="Z5500" s="5"/>
      <c r="AA5500" s="5" t="str">
        <f>IF(ActividadesCom[[#This Row],[NIVEL 4]]&lt;&gt;0,VLOOKUP(ActividadesCom[[#This Row],[NIVEL 4]],Catálogo!A:B,2,FALSE),"")</f>
        <v/>
      </c>
      <c r="AB5500" s="5"/>
      <c r="AC5500" s="6"/>
      <c r="AD5500" s="5"/>
      <c r="AE5500" s="5"/>
      <c r="AF5500" s="5" t="str">
        <f>IF(ActividadesCom[[#This Row],[NIVEL 5]]&lt;&gt;0,VLOOKUP(ActividadesCom[[#This Row],[NIVEL 5]],Catálogo!A:B,2,FALSE),"")</f>
        <v/>
      </c>
      <c r="AG5500" s="5"/>
    </row>
    <row r="5501" spans="1:33" ht="28.5" customHeight="1" x14ac:dyDescent="0.25">
      <c r="A5501" s="7">
        <v>26470438</v>
      </c>
      <c r="B5501" s="10" t="str">
        <f>VLOOKUP(ActividadesCom[[#This Row],[NO. DE CONTROL]],'LISTADO ESTUDIANTES'!A:C,2,FALSE)</f>
        <v>PACHECO AYALA BISHARUTH AURIEL</v>
      </c>
      <c r="C5501" s="6" t="str">
        <f>VLOOKUP(ActividadesCom[[#This Row],[NO. DE CONTROL]],'LISTADO ESTUDIANTES'!A:C,3,FALSE)</f>
        <v>INGENIERIA EN SISTEMAS COMPUTACIONALES</v>
      </c>
      <c r="D5501" s="5" t="str">
        <f>VLOOKUP(ActividadesCom[[#This Row],[NO. DE CONTROL]],'LISTADO ESTUDIANTES'!A:D,4,FALSE)</f>
        <v>ACTIVO(A)</v>
      </c>
      <c r="E5501" s="7">
        <f>SUM(ActividadesCom[[#This Row],[CRÉD. 1]],ActividadesCom[[#This Row],[CRÉD. 2]],ActividadesCom[[#This Row],[CRÉD. 3]],ActividadesCom[[#This Row],[CRÉD. 4]],ActividadesCom[[#This Row],[CRÉD. 5]])</f>
        <v>0</v>
      </c>
      <c r="F5501" s="5" t="str">
        <f>IF(ActividadesCom[[#This Row],[ÚLTIMO SEMESTRE CON CRÉDITOS]]&gt;0,ROUND(AVERAGE(ActividadesCom[[#This Row],[VALOR NIVEL 5]],ActividadesCom[[#This Row],[VALOR NIVEL 4]],ActividadesCom[[#This Row],[VALOR NIVEL 3]],ActividadesCom[[#This Row],[VALOR NIVEL 2]],ActividadesCom[[#This Row],[VALOR NIVEL 1]]),0),"")</f>
        <v/>
      </c>
      <c r="G5501" s="7" t="str">
        <f>IF(ActividadesCom[[#This Row],[PROMEDIO]]="","",IF(ActividadesCom[[#This Row],[PROMEDIO]]&gt;=4,"EXCELENTE",IF(ActividadesCom[[#This Row],[PROMEDIO]]&gt;=3,"NOTABLE",IF(ActividadesCom[[#This Row],[PROMEDIO]]&gt;=2,"BUENO",IF(ActividadesCom[[#This Row],[PROMEDIO]]=1,"SUFICIENTE","")))))</f>
        <v/>
      </c>
      <c r="H5501" s="5">
        <f>MAX(ActividadesCom[[#This Row],[PERÍODO 1]],ActividadesCom[[#This Row],[PERÍODO 2]],ActividadesCom[[#This Row],[PERÍODO 3]],ActividadesCom[[#This Row],[PERÍODO 4]],ActividadesCom[[#This Row],[PERÍODO 5]])</f>
        <v>0</v>
      </c>
      <c r="I5501" s="6"/>
      <c r="J5501" s="5"/>
      <c r="K5501" s="5"/>
      <c r="L5501" s="5" t="str">
        <f>IF(ActividadesCom[[#This Row],[NIVEL 1]]&lt;&gt;0,VLOOKUP(ActividadesCom[[#This Row],[NIVEL 1]],Catálogo!A:B,2,FALSE),"")</f>
        <v/>
      </c>
      <c r="M5501" s="5"/>
      <c r="N5501" s="6"/>
      <c r="O5501" s="5"/>
      <c r="P5501" s="5"/>
      <c r="Q5501" s="5" t="str">
        <f>IF(ActividadesCom[[#This Row],[NIVEL 2]]&lt;&gt;0,VLOOKUP(ActividadesCom[[#This Row],[NIVEL 2]],Catálogo!A:B,2,FALSE),"")</f>
        <v/>
      </c>
      <c r="R5501" s="5"/>
      <c r="S5501" s="6"/>
      <c r="T5501" s="5"/>
      <c r="U5501" s="5"/>
      <c r="V5501" s="5" t="str">
        <f>IF(ActividadesCom[[#This Row],[NIVEL 3]]&lt;&gt;0,VLOOKUP(ActividadesCom[[#This Row],[NIVEL 3]],Catálogo!A:B,2,FALSE),"")</f>
        <v/>
      </c>
      <c r="W5501" s="5"/>
      <c r="X5501" s="6"/>
      <c r="Y5501" s="5"/>
      <c r="Z5501" s="5"/>
      <c r="AA5501" s="5" t="str">
        <f>IF(ActividadesCom[[#This Row],[NIVEL 4]]&lt;&gt;0,VLOOKUP(ActividadesCom[[#This Row],[NIVEL 4]],Catálogo!A:B,2,FALSE),"")</f>
        <v/>
      </c>
      <c r="AB5501" s="5"/>
      <c r="AC5501" s="6"/>
      <c r="AD5501" s="5"/>
      <c r="AE5501" s="5"/>
      <c r="AF5501" s="5" t="str">
        <f>IF(ActividadesCom[[#This Row],[NIVEL 5]]&lt;&gt;0,VLOOKUP(ActividadesCom[[#This Row],[NIVEL 5]],Catálogo!A:B,2,FALSE),"")</f>
        <v/>
      </c>
      <c r="AG5501" s="5"/>
    </row>
    <row r="5502" spans="1:33" ht="28.5" customHeight="1" x14ac:dyDescent="0.25">
      <c r="A5502" s="7">
        <v>26470439</v>
      </c>
      <c r="B5502" s="10" t="str">
        <f>VLOOKUP(ActividadesCom[[#This Row],[NO. DE CONTROL]],'LISTADO ESTUDIANTES'!A:C,2,FALSE)</f>
        <v>GOMEZ ARIAS MARIO SANTIAGO</v>
      </c>
      <c r="C5502" s="6" t="str">
        <f>VLOOKUP(ActividadesCom[[#This Row],[NO. DE CONTROL]],'LISTADO ESTUDIANTES'!A:C,3,FALSE)</f>
        <v>INGENIERIA EN ANIMACION DIGITAL Y EFECTOS VISUALES</v>
      </c>
      <c r="D5502" s="5" t="str">
        <f>VLOOKUP(ActividadesCom[[#This Row],[NO. DE CONTROL]],'LISTADO ESTUDIANTES'!A:D,4,FALSE)</f>
        <v>ACTIVO(A)</v>
      </c>
      <c r="E5502" s="7">
        <f>SUM(ActividadesCom[[#This Row],[CRÉD. 1]],ActividadesCom[[#This Row],[CRÉD. 2]],ActividadesCom[[#This Row],[CRÉD. 3]],ActividadesCom[[#This Row],[CRÉD. 4]],ActividadesCom[[#This Row],[CRÉD. 5]])</f>
        <v>0</v>
      </c>
      <c r="F5502" s="5" t="str">
        <f>IF(ActividadesCom[[#This Row],[ÚLTIMO SEMESTRE CON CRÉDITOS]]&gt;0,ROUND(AVERAGE(ActividadesCom[[#This Row],[VALOR NIVEL 5]],ActividadesCom[[#This Row],[VALOR NIVEL 4]],ActividadesCom[[#This Row],[VALOR NIVEL 3]],ActividadesCom[[#This Row],[VALOR NIVEL 2]],ActividadesCom[[#This Row],[VALOR NIVEL 1]]),0),"")</f>
        <v/>
      </c>
      <c r="G5502" s="7" t="str">
        <f>IF(ActividadesCom[[#This Row],[PROMEDIO]]="","",IF(ActividadesCom[[#This Row],[PROMEDIO]]&gt;=4,"EXCELENTE",IF(ActividadesCom[[#This Row],[PROMEDIO]]&gt;=3,"NOTABLE",IF(ActividadesCom[[#This Row],[PROMEDIO]]&gt;=2,"BUENO",IF(ActividadesCom[[#This Row],[PROMEDIO]]=1,"SUFICIENTE","")))))</f>
        <v/>
      </c>
      <c r="H5502" s="5">
        <f>MAX(ActividadesCom[[#This Row],[PERÍODO 1]],ActividadesCom[[#This Row],[PERÍODO 2]],ActividadesCom[[#This Row],[PERÍODO 3]],ActividadesCom[[#This Row],[PERÍODO 4]],ActividadesCom[[#This Row],[PERÍODO 5]])</f>
        <v>0</v>
      </c>
      <c r="I5502" s="6"/>
      <c r="J5502" s="5"/>
      <c r="K5502" s="5"/>
      <c r="L5502" s="5" t="str">
        <f>IF(ActividadesCom[[#This Row],[NIVEL 1]]&lt;&gt;0,VLOOKUP(ActividadesCom[[#This Row],[NIVEL 1]],Catálogo!A:B,2,FALSE),"")</f>
        <v/>
      </c>
      <c r="M5502" s="5"/>
      <c r="N5502" s="6"/>
      <c r="O5502" s="5"/>
      <c r="P5502" s="5"/>
      <c r="Q5502" s="5" t="str">
        <f>IF(ActividadesCom[[#This Row],[NIVEL 2]]&lt;&gt;0,VLOOKUP(ActividadesCom[[#This Row],[NIVEL 2]],Catálogo!A:B,2,FALSE),"")</f>
        <v/>
      </c>
      <c r="R5502" s="5"/>
      <c r="S5502" s="6"/>
      <c r="T5502" s="5"/>
      <c r="U5502" s="5"/>
      <c r="V5502" s="5" t="str">
        <f>IF(ActividadesCom[[#This Row],[NIVEL 3]]&lt;&gt;0,VLOOKUP(ActividadesCom[[#This Row],[NIVEL 3]],Catálogo!A:B,2,FALSE),"")</f>
        <v/>
      </c>
      <c r="W5502" s="5"/>
      <c r="X5502" s="6"/>
      <c r="Y5502" s="5"/>
      <c r="Z5502" s="5"/>
      <c r="AA5502" s="5" t="str">
        <f>IF(ActividadesCom[[#This Row],[NIVEL 4]]&lt;&gt;0,VLOOKUP(ActividadesCom[[#This Row],[NIVEL 4]],Catálogo!A:B,2,FALSE),"")</f>
        <v/>
      </c>
      <c r="AB5502" s="5"/>
      <c r="AC5502" s="6"/>
      <c r="AD5502" s="5"/>
      <c r="AE5502" s="5"/>
      <c r="AF5502" s="5" t="str">
        <f>IF(ActividadesCom[[#This Row],[NIVEL 5]]&lt;&gt;0,VLOOKUP(ActividadesCom[[#This Row],[NIVEL 5]],Catálogo!A:B,2,FALSE),"")</f>
        <v/>
      </c>
      <c r="AG5502" s="5"/>
    </row>
    <row r="5503" spans="1:33" ht="28.5" customHeight="1" x14ac:dyDescent="0.25">
      <c r="A5503" s="7">
        <v>26470440</v>
      </c>
      <c r="B5503" s="10" t="str">
        <f>VLOOKUP(ActividadesCom[[#This Row],[NO. DE CONTROL]],'LISTADO ESTUDIANTES'!A:C,2,FALSE)</f>
        <v>ORTEGA MENA VANIA GABRIELA</v>
      </c>
      <c r="C5503" s="6" t="str">
        <f>VLOOKUP(ActividadesCom[[#This Row],[NO. DE CONTROL]],'LISTADO ESTUDIANTES'!A:C,3,FALSE)</f>
        <v>INGENIERIA EN ADMINISTRACION</v>
      </c>
      <c r="D5503" s="5" t="str">
        <f>VLOOKUP(ActividadesCom[[#This Row],[NO. DE CONTROL]],'LISTADO ESTUDIANTES'!A:D,4,FALSE)</f>
        <v>ACTIVO(A)</v>
      </c>
      <c r="E5503" s="7">
        <f>SUM(ActividadesCom[[#This Row],[CRÉD. 1]],ActividadesCom[[#This Row],[CRÉD. 2]],ActividadesCom[[#This Row],[CRÉD. 3]],ActividadesCom[[#This Row],[CRÉD. 4]],ActividadesCom[[#This Row],[CRÉD. 5]])</f>
        <v>0</v>
      </c>
      <c r="F5503" s="5" t="str">
        <f>IF(ActividadesCom[[#This Row],[ÚLTIMO SEMESTRE CON CRÉDITOS]]&gt;0,ROUND(AVERAGE(ActividadesCom[[#This Row],[VALOR NIVEL 5]],ActividadesCom[[#This Row],[VALOR NIVEL 4]],ActividadesCom[[#This Row],[VALOR NIVEL 3]],ActividadesCom[[#This Row],[VALOR NIVEL 2]],ActividadesCom[[#This Row],[VALOR NIVEL 1]]),0),"")</f>
        <v/>
      </c>
      <c r="G5503" s="7" t="str">
        <f>IF(ActividadesCom[[#This Row],[PROMEDIO]]="","",IF(ActividadesCom[[#This Row],[PROMEDIO]]&gt;=4,"EXCELENTE",IF(ActividadesCom[[#This Row],[PROMEDIO]]&gt;=3,"NOTABLE",IF(ActividadesCom[[#This Row],[PROMEDIO]]&gt;=2,"BUENO",IF(ActividadesCom[[#This Row],[PROMEDIO]]=1,"SUFICIENTE","")))))</f>
        <v/>
      </c>
      <c r="H5503" s="5">
        <f>MAX(ActividadesCom[[#This Row],[PERÍODO 1]],ActividadesCom[[#This Row],[PERÍODO 2]],ActividadesCom[[#This Row],[PERÍODO 3]],ActividadesCom[[#This Row],[PERÍODO 4]],ActividadesCom[[#This Row],[PERÍODO 5]])</f>
        <v>0</v>
      </c>
      <c r="I5503" s="6"/>
      <c r="J5503" s="5"/>
      <c r="K5503" s="5"/>
      <c r="L5503" s="5" t="str">
        <f>IF(ActividadesCom[[#This Row],[NIVEL 1]]&lt;&gt;0,VLOOKUP(ActividadesCom[[#This Row],[NIVEL 1]],Catálogo!A:B,2,FALSE),"")</f>
        <v/>
      </c>
      <c r="M5503" s="5"/>
      <c r="N5503" s="6"/>
      <c r="O5503" s="5"/>
      <c r="P5503" s="5"/>
      <c r="Q5503" s="5" t="str">
        <f>IF(ActividadesCom[[#This Row],[NIVEL 2]]&lt;&gt;0,VLOOKUP(ActividadesCom[[#This Row],[NIVEL 2]],Catálogo!A:B,2,FALSE),"")</f>
        <v/>
      </c>
      <c r="R5503" s="5"/>
      <c r="S5503" s="6"/>
      <c r="T5503" s="5"/>
      <c r="U5503" s="5"/>
      <c r="V5503" s="5" t="str">
        <f>IF(ActividadesCom[[#This Row],[NIVEL 3]]&lt;&gt;0,VLOOKUP(ActividadesCom[[#This Row],[NIVEL 3]],Catálogo!A:B,2,FALSE),"")</f>
        <v/>
      </c>
      <c r="W5503" s="5"/>
      <c r="X5503" s="6"/>
      <c r="Y5503" s="5"/>
      <c r="Z5503" s="5"/>
      <c r="AA5503" s="5" t="str">
        <f>IF(ActividadesCom[[#This Row],[NIVEL 4]]&lt;&gt;0,VLOOKUP(ActividadesCom[[#This Row],[NIVEL 4]],Catálogo!A:B,2,FALSE),"")</f>
        <v/>
      </c>
      <c r="AB5503" s="5"/>
      <c r="AC5503" s="6"/>
      <c r="AD5503" s="5"/>
      <c r="AE5503" s="5"/>
      <c r="AF5503" s="5" t="str">
        <f>IF(ActividadesCom[[#This Row],[NIVEL 5]]&lt;&gt;0,VLOOKUP(ActividadesCom[[#This Row],[NIVEL 5]],Catálogo!A:B,2,FALSE),"")</f>
        <v/>
      </c>
      <c r="AG5503" s="5"/>
    </row>
    <row r="5504" spans="1:33" ht="28.5" customHeight="1" x14ac:dyDescent="0.25">
      <c r="A5504" s="7">
        <v>26470441</v>
      </c>
      <c r="B5504" s="10" t="str">
        <f>VLOOKUP(ActividadesCom[[#This Row],[NO. DE CONTROL]],'LISTADO ESTUDIANTES'!A:C,2,FALSE)</f>
        <v>TUN PUCH HECTOR EDUARDO</v>
      </c>
      <c r="C5504" s="6" t="str">
        <f>VLOOKUP(ActividadesCom[[#This Row],[NO. DE CONTROL]],'LISTADO ESTUDIANTES'!A:C,3,FALSE)</f>
        <v>CONTADOR PUBLICO</v>
      </c>
      <c r="D5504" s="5" t="str">
        <f>VLOOKUP(ActividadesCom[[#This Row],[NO. DE CONTROL]],'LISTADO ESTUDIANTES'!A:D,4,FALSE)</f>
        <v>ACTIVO(A)</v>
      </c>
      <c r="E5504" s="7">
        <f>SUM(ActividadesCom[[#This Row],[CRÉD. 1]],ActividadesCom[[#This Row],[CRÉD. 2]],ActividadesCom[[#This Row],[CRÉD. 3]],ActividadesCom[[#This Row],[CRÉD. 4]],ActividadesCom[[#This Row],[CRÉD. 5]])</f>
        <v>0</v>
      </c>
      <c r="F5504" s="5" t="str">
        <f>IF(ActividadesCom[[#This Row],[ÚLTIMO SEMESTRE CON CRÉDITOS]]&gt;0,ROUND(AVERAGE(ActividadesCom[[#This Row],[VALOR NIVEL 5]],ActividadesCom[[#This Row],[VALOR NIVEL 4]],ActividadesCom[[#This Row],[VALOR NIVEL 3]],ActividadesCom[[#This Row],[VALOR NIVEL 2]],ActividadesCom[[#This Row],[VALOR NIVEL 1]]),0),"")</f>
        <v/>
      </c>
      <c r="G5504" s="7" t="str">
        <f>IF(ActividadesCom[[#This Row],[PROMEDIO]]="","",IF(ActividadesCom[[#This Row],[PROMEDIO]]&gt;=4,"EXCELENTE",IF(ActividadesCom[[#This Row],[PROMEDIO]]&gt;=3,"NOTABLE",IF(ActividadesCom[[#This Row],[PROMEDIO]]&gt;=2,"BUENO",IF(ActividadesCom[[#This Row],[PROMEDIO]]=1,"SUFICIENTE","")))))</f>
        <v/>
      </c>
      <c r="H5504" s="5">
        <f>MAX(ActividadesCom[[#This Row],[PERÍODO 1]],ActividadesCom[[#This Row],[PERÍODO 2]],ActividadesCom[[#This Row],[PERÍODO 3]],ActividadesCom[[#This Row],[PERÍODO 4]],ActividadesCom[[#This Row],[PERÍODO 5]])</f>
        <v>0</v>
      </c>
      <c r="I5504" s="6"/>
      <c r="J5504" s="5"/>
      <c r="K5504" s="5"/>
      <c r="L5504" s="5" t="str">
        <f>IF(ActividadesCom[[#This Row],[NIVEL 1]]&lt;&gt;0,VLOOKUP(ActividadesCom[[#This Row],[NIVEL 1]],Catálogo!A:B,2,FALSE),"")</f>
        <v/>
      </c>
      <c r="M5504" s="5"/>
      <c r="N5504" s="6"/>
      <c r="O5504" s="5"/>
      <c r="P5504" s="5"/>
      <c r="Q5504" s="5" t="str">
        <f>IF(ActividadesCom[[#This Row],[NIVEL 2]]&lt;&gt;0,VLOOKUP(ActividadesCom[[#This Row],[NIVEL 2]],Catálogo!A:B,2,FALSE),"")</f>
        <v/>
      </c>
      <c r="R5504" s="5"/>
      <c r="S5504" s="6"/>
      <c r="T5504" s="5"/>
      <c r="U5504" s="5"/>
      <c r="V5504" s="5" t="str">
        <f>IF(ActividadesCom[[#This Row],[NIVEL 3]]&lt;&gt;0,VLOOKUP(ActividadesCom[[#This Row],[NIVEL 3]],Catálogo!A:B,2,FALSE),"")</f>
        <v/>
      </c>
      <c r="W5504" s="5"/>
      <c r="X5504" s="6"/>
      <c r="Y5504" s="5"/>
      <c r="Z5504" s="5"/>
      <c r="AA5504" s="5" t="str">
        <f>IF(ActividadesCom[[#This Row],[NIVEL 4]]&lt;&gt;0,VLOOKUP(ActividadesCom[[#This Row],[NIVEL 4]],Catálogo!A:B,2,FALSE),"")</f>
        <v/>
      </c>
      <c r="AB5504" s="5"/>
      <c r="AC5504" s="6"/>
      <c r="AD5504" s="5"/>
      <c r="AE5504" s="5"/>
      <c r="AF5504" s="5" t="str">
        <f>IF(ActividadesCom[[#This Row],[NIVEL 5]]&lt;&gt;0,VLOOKUP(ActividadesCom[[#This Row],[NIVEL 5]],Catálogo!A:B,2,FALSE),"")</f>
        <v/>
      </c>
      <c r="AG5504" s="5"/>
    </row>
    <row r="5505" spans="1:33" ht="28.5" customHeight="1" x14ac:dyDescent="0.25">
      <c r="A5505" s="7">
        <v>26470442</v>
      </c>
      <c r="B5505" s="10" t="str">
        <f>VLOOKUP(ActividadesCom[[#This Row],[NO. DE CONTROL]],'LISTADO ESTUDIANTES'!A:C,2,FALSE)</f>
        <v>BRAVO SANCHEZ SANDRA ABIGAIL DE LOS ANGELES</v>
      </c>
      <c r="C5505" s="6" t="str">
        <f>VLOOKUP(ActividadesCom[[#This Row],[NO. DE CONTROL]],'LISTADO ESTUDIANTES'!A:C,3,FALSE)</f>
        <v>INGENIERIA INDUSTRIAL</v>
      </c>
      <c r="D5505" s="5" t="str">
        <f>VLOOKUP(ActividadesCom[[#This Row],[NO. DE CONTROL]],'LISTADO ESTUDIANTES'!A:D,4,FALSE)</f>
        <v>ACTIVO(A)</v>
      </c>
      <c r="E5505" s="7">
        <f>SUM(ActividadesCom[[#This Row],[CRÉD. 1]],ActividadesCom[[#This Row],[CRÉD. 2]],ActividadesCom[[#This Row],[CRÉD. 3]],ActividadesCom[[#This Row],[CRÉD. 4]],ActividadesCom[[#This Row],[CRÉD. 5]])</f>
        <v>0</v>
      </c>
      <c r="F5505" s="5" t="str">
        <f>IF(ActividadesCom[[#This Row],[ÚLTIMO SEMESTRE CON CRÉDITOS]]&gt;0,ROUND(AVERAGE(ActividadesCom[[#This Row],[VALOR NIVEL 5]],ActividadesCom[[#This Row],[VALOR NIVEL 4]],ActividadesCom[[#This Row],[VALOR NIVEL 3]],ActividadesCom[[#This Row],[VALOR NIVEL 2]],ActividadesCom[[#This Row],[VALOR NIVEL 1]]),0),"")</f>
        <v/>
      </c>
      <c r="G5505" s="7" t="str">
        <f>IF(ActividadesCom[[#This Row],[PROMEDIO]]="","",IF(ActividadesCom[[#This Row],[PROMEDIO]]&gt;=4,"EXCELENTE",IF(ActividadesCom[[#This Row],[PROMEDIO]]&gt;=3,"NOTABLE",IF(ActividadesCom[[#This Row],[PROMEDIO]]&gt;=2,"BUENO",IF(ActividadesCom[[#This Row],[PROMEDIO]]=1,"SUFICIENTE","")))))</f>
        <v/>
      </c>
      <c r="H5505" s="5">
        <f>MAX(ActividadesCom[[#This Row],[PERÍODO 1]],ActividadesCom[[#This Row],[PERÍODO 2]],ActividadesCom[[#This Row],[PERÍODO 3]],ActividadesCom[[#This Row],[PERÍODO 4]],ActividadesCom[[#This Row],[PERÍODO 5]])</f>
        <v>0</v>
      </c>
      <c r="I5505" s="6"/>
      <c r="J5505" s="5"/>
      <c r="K5505" s="5"/>
      <c r="L5505" s="5" t="str">
        <f>IF(ActividadesCom[[#This Row],[NIVEL 1]]&lt;&gt;0,VLOOKUP(ActividadesCom[[#This Row],[NIVEL 1]],Catálogo!A:B,2,FALSE),"")</f>
        <v/>
      </c>
      <c r="M5505" s="5"/>
      <c r="N5505" s="6"/>
      <c r="O5505" s="5"/>
      <c r="P5505" s="5"/>
      <c r="Q5505" s="5" t="str">
        <f>IF(ActividadesCom[[#This Row],[NIVEL 2]]&lt;&gt;0,VLOOKUP(ActividadesCom[[#This Row],[NIVEL 2]],Catálogo!A:B,2,FALSE),"")</f>
        <v/>
      </c>
      <c r="R5505" s="5"/>
      <c r="S5505" s="6"/>
      <c r="T5505" s="5"/>
      <c r="U5505" s="5"/>
      <c r="V5505" s="5" t="str">
        <f>IF(ActividadesCom[[#This Row],[NIVEL 3]]&lt;&gt;0,VLOOKUP(ActividadesCom[[#This Row],[NIVEL 3]],Catálogo!A:B,2,FALSE),"")</f>
        <v/>
      </c>
      <c r="W5505" s="5"/>
      <c r="X5505" s="6"/>
      <c r="Y5505" s="5"/>
      <c r="Z5505" s="5"/>
      <c r="AA5505" s="5" t="str">
        <f>IF(ActividadesCom[[#This Row],[NIVEL 4]]&lt;&gt;0,VLOOKUP(ActividadesCom[[#This Row],[NIVEL 4]],Catálogo!A:B,2,FALSE),"")</f>
        <v/>
      </c>
      <c r="AB5505" s="5"/>
      <c r="AC5505" s="6"/>
      <c r="AD5505" s="5"/>
      <c r="AE5505" s="5"/>
      <c r="AF5505" s="5" t="str">
        <f>IF(ActividadesCom[[#This Row],[NIVEL 5]]&lt;&gt;0,VLOOKUP(ActividadesCom[[#This Row],[NIVEL 5]],Catálogo!A:B,2,FALSE),"")</f>
        <v/>
      </c>
      <c r="AG5505" s="5"/>
    </row>
    <row r="5506" spans="1:33" ht="28.5" customHeight="1" x14ac:dyDescent="0.25">
      <c r="A5506" s="7">
        <v>26470443</v>
      </c>
      <c r="B5506" s="10" t="str">
        <f>VLOOKUP(ActividadesCom[[#This Row],[NO. DE CONTROL]],'LISTADO ESTUDIANTES'!A:C,2,FALSE)</f>
        <v>ZAVALA GOMEZ JULIAN ROMAN</v>
      </c>
      <c r="C5506" s="6" t="str">
        <f>VLOOKUP(ActividadesCom[[#This Row],[NO. DE CONTROL]],'LISTADO ESTUDIANTES'!A:C,3,FALSE)</f>
        <v>INGENIERIA CIVIL</v>
      </c>
      <c r="D5506" s="5" t="str">
        <f>VLOOKUP(ActividadesCom[[#This Row],[NO. DE CONTROL]],'LISTADO ESTUDIANTES'!A:D,4,FALSE)</f>
        <v>ACTIVO(A)</v>
      </c>
      <c r="E5506" s="7">
        <f>SUM(ActividadesCom[[#This Row],[CRÉD. 1]],ActividadesCom[[#This Row],[CRÉD. 2]],ActividadesCom[[#This Row],[CRÉD. 3]],ActividadesCom[[#This Row],[CRÉD. 4]],ActividadesCom[[#This Row],[CRÉD. 5]])</f>
        <v>0</v>
      </c>
      <c r="F5506" s="5" t="str">
        <f>IF(ActividadesCom[[#This Row],[ÚLTIMO SEMESTRE CON CRÉDITOS]]&gt;0,ROUND(AVERAGE(ActividadesCom[[#This Row],[VALOR NIVEL 5]],ActividadesCom[[#This Row],[VALOR NIVEL 4]],ActividadesCom[[#This Row],[VALOR NIVEL 3]],ActividadesCom[[#This Row],[VALOR NIVEL 2]],ActividadesCom[[#This Row],[VALOR NIVEL 1]]),0),"")</f>
        <v/>
      </c>
      <c r="G5506" s="7" t="str">
        <f>IF(ActividadesCom[[#This Row],[PROMEDIO]]="","",IF(ActividadesCom[[#This Row],[PROMEDIO]]&gt;=4,"EXCELENTE",IF(ActividadesCom[[#This Row],[PROMEDIO]]&gt;=3,"NOTABLE",IF(ActividadesCom[[#This Row],[PROMEDIO]]&gt;=2,"BUENO",IF(ActividadesCom[[#This Row],[PROMEDIO]]=1,"SUFICIENTE","")))))</f>
        <v/>
      </c>
      <c r="H5506" s="5">
        <f>MAX(ActividadesCom[[#This Row],[PERÍODO 1]],ActividadesCom[[#This Row],[PERÍODO 2]],ActividadesCom[[#This Row],[PERÍODO 3]],ActividadesCom[[#This Row],[PERÍODO 4]],ActividadesCom[[#This Row],[PERÍODO 5]])</f>
        <v>0</v>
      </c>
      <c r="I5506" s="6"/>
      <c r="J5506" s="5"/>
      <c r="K5506" s="5"/>
      <c r="L5506" s="5" t="str">
        <f>IF(ActividadesCom[[#This Row],[NIVEL 1]]&lt;&gt;0,VLOOKUP(ActividadesCom[[#This Row],[NIVEL 1]],Catálogo!A:B,2,FALSE),"")</f>
        <v/>
      </c>
      <c r="M5506" s="5"/>
      <c r="N5506" s="6"/>
      <c r="O5506" s="5"/>
      <c r="P5506" s="5"/>
      <c r="Q5506" s="5" t="str">
        <f>IF(ActividadesCom[[#This Row],[NIVEL 2]]&lt;&gt;0,VLOOKUP(ActividadesCom[[#This Row],[NIVEL 2]],Catálogo!A:B,2,FALSE),"")</f>
        <v/>
      </c>
      <c r="R5506" s="5"/>
      <c r="S5506" s="6"/>
      <c r="T5506" s="5"/>
      <c r="U5506" s="5"/>
      <c r="V5506" s="5" t="str">
        <f>IF(ActividadesCom[[#This Row],[NIVEL 3]]&lt;&gt;0,VLOOKUP(ActividadesCom[[#This Row],[NIVEL 3]],Catálogo!A:B,2,FALSE),"")</f>
        <v/>
      </c>
      <c r="W5506" s="5"/>
      <c r="X5506" s="6"/>
      <c r="Y5506" s="5"/>
      <c r="Z5506" s="5"/>
      <c r="AA5506" s="5" t="str">
        <f>IF(ActividadesCom[[#This Row],[NIVEL 4]]&lt;&gt;0,VLOOKUP(ActividadesCom[[#This Row],[NIVEL 4]],Catálogo!A:B,2,FALSE),"")</f>
        <v/>
      </c>
      <c r="AB5506" s="5"/>
      <c r="AC5506" s="6"/>
      <c r="AD5506" s="5"/>
      <c r="AE5506" s="5"/>
      <c r="AF5506" s="5" t="str">
        <f>IF(ActividadesCom[[#This Row],[NIVEL 5]]&lt;&gt;0,VLOOKUP(ActividadesCom[[#This Row],[NIVEL 5]],Catálogo!A:B,2,FALSE),"")</f>
        <v/>
      </c>
      <c r="AG5506" s="5"/>
    </row>
    <row r="5507" spans="1:33" ht="28.5" customHeight="1" x14ac:dyDescent="0.25">
      <c r="A5507" s="7">
        <v>26470444</v>
      </c>
      <c r="B5507" s="10" t="str">
        <f>VLOOKUP(ActividadesCom[[#This Row],[NO. DE CONTROL]],'LISTADO ESTUDIANTES'!A:C,2,FALSE)</f>
        <v>CAMPOS MENA DANIEL ANTONIO</v>
      </c>
      <c r="C5507" s="6" t="str">
        <f>VLOOKUP(ActividadesCom[[#This Row],[NO. DE CONTROL]],'LISTADO ESTUDIANTES'!A:C,3,FALSE)</f>
        <v>ARQUITECTURA</v>
      </c>
      <c r="D5507" s="5" t="str">
        <f>VLOOKUP(ActividadesCom[[#This Row],[NO. DE CONTROL]],'LISTADO ESTUDIANTES'!A:D,4,FALSE)</f>
        <v>ACTIVO(A)</v>
      </c>
      <c r="E5507" s="7">
        <f>SUM(ActividadesCom[[#This Row],[CRÉD. 1]],ActividadesCom[[#This Row],[CRÉD. 2]],ActividadesCom[[#This Row],[CRÉD. 3]],ActividadesCom[[#This Row],[CRÉD. 4]],ActividadesCom[[#This Row],[CRÉD. 5]])</f>
        <v>0</v>
      </c>
      <c r="F5507" s="5" t="str">
        <f>IF(ActividadesCom[[#This Row],[ÚLTIMO SEMESTRE CON CRÉDITOS]]&gt;0,ROUND(AVERAGE(ActividadesCom[[#This Row],[VALOR NIVEL 5]],ActividadesCom[[#This Row],[VALOR NIVEL 4]],ActividadesCom[[#This Row],[VALOR NIVEL 3]],ActividadesCom[[#This Row],[VALOR NIVEL 2]],ActividadesCom[[#This Row],[VALOR NIVEL 1]]),0),"")</f>
        <v/>
      </c>
      <c r="G5507" s="7" t="str">
        <f>IF(ActividadesCom[[#This Row],[PROMEDIO]]="","",IF(ActividadesCom[[#This Row],[PROMEDIO]]&gt;=4,"EXCELENTE",IF(ActividadesCom[[#This Row],[PROMEDIO]]&gt;=3,"NOTABLE",IF(ActividadesCom[[#This Row],[PROMEDIO]]&gt;=2,"BUENO",IF(ActividadesCom[[#This Row],[PROMEDIO]]=1,"SUFICIENTE","")))))</f>
        <v/>
      </c>
      <c r="H5507" s="5">
        <f>MAX(ActividadesCom[[#This Row],[PERÍODO 1]],ActividadesCom[[#This Row],[PERÍODO 2]],ActividadesCom[[#This Row],[PERÍODO 3]],ActividadesCom[[#This Row],[PERÍODO 4]],ActividadesCom[[#This Row],[PERÍODO 5]])</f>
        <v>0</v>
      </c>
      <c r="I5507" s="6"/>
      <c r="J5507" s="5"/>
      <c r="K5507" s="5"/>
      <c r="L5507" s="5" t="str">
        <f>IF(ActividadesCom[[#This Row],[NIVEL 1]]&lt;&gt;0,VLOOKUP(ActividadesCom[[#This Row],[NIVEL 1]],Catálogo!A:B,2,FALSE),"")</f>
        <v/>
      </c>
      <c r="M5507" s="5"/>
      <c r="N5507" s="6"/>
      <c r="O5507" s="5"/>
      <c r="P5507" s="5"/>
      <c r="Q5507" s="5" t="str">
        <f>IF(ActividadesCom[[#This Row],[NIVEL 2]]&lt;&gt;0,VLOOKUP(ActividadesCom[[#This Row],[NIVEL 2]],Catálogo!A:B,2,FALSE),"")</f>
        <v/>
      </c>
      <c r="R5507" s="5"/>
      <c r="S5507" s="6"/>
      <c r="T5507" s="5"/>
      <c r="U5507" s="5"/>
      <c r="V5507" s="5" t="str">
        <f>IF(ActividadesCom[[#This Row],[NIVEL 3]]&lt;&gt;0,VLOOKUP(ActividadesCom[[#This Row],[NIVEL 3]],Catálogo!A:B,2,FALSE),"")</f>
        <v/>
      </c>
      <c r="W5507" s="5"/>
      <c r="X5507" s="6"/>
      <c r="Y5507" s="5"/>
      <c r="Z5507" s="5"/>
      <c r="AA5507" s="5" t="str">
        <f>IF(ActividadesCom[[#This Row],[NIVEL 4]]&lt;&gt;0,VLOOKUP(ActividadesCom[[#This Row],[NIVEL 4]],Catálogo!A:B,2,FALSE),"")</f>
        <v/>
      </c>
      <c r="AB5507" s="5"/>
      <c r="AC5507" s="6"/>
      <c r="AD5507" s="5"/>
      <c r="AE5507" s="5"/>
      <c r="AF5507" s="5" t="str">
        <f>IF(ActividadesCom[[#This Row],[NIVEL 5]]&lt;&gt;0,VLOOKUP(ActividadesCom[[#This Row],[NIVEL 5]],Catálogo!A:B,2,FALSE),"")</f>
        <v/>
      </c>
      <c r="AG5507" s="5"/>
    </row>
    <row r="5508" spans="1:33" ht="28.5" customHeight="1" x14ac:dyDescent="0.25">
      <c r="A5508" s="7">
        <v>26470445</v>
      </c>
      <c r="B5508" s="10" t="str">
        <f>VLOOKUP(ActividadesCom[[#This Row],[NO. DE CONTROL]],'LISTADO ESTUDIANTES'!A:C,2,FALSE)</f>
        <v>CHIQUINI SANCHEZ EDUARDO JOSIAS</v>
      </c>
      <c r="C5508" s="6" t="str">
        <f>VLOOKUP(ActividadesCom[[#This Row],[NO. DE CONTROL]],'LISTADO ESTUDIANTES'!A:C,3,FALSE)</f>
        <v>INGENIERIA INDUSTRIAL</v>
      </c>
      <c r="D5508" s="5" t="str">
        <f>VLOOKUP(ActividadesCom[[#This Row],[NO. DE CONTROL]],'LISTADO ESTUDIANTES'!A:D,4,FALSE)</f>
        <v>ACTIVO(A)</v>
      </c>
      <c r="E5508" s="7">
        <f>SUM(ActividadesCom[[#This Row],[CRÉD. 1]],ActividadesCom[[#This Row],[CRÉD. 2]],ActividadesCom[[#This Row],[CRÉD. 3]],ActividadesCom[[#This Row],[CRÉD. 4]],ActividadesCom[[#This Row],[CRÉD. 5]])</f>
        <v>0</v>
      </c>
      <c r="F5508" s="5" t="str">
        <f>IF(ActividadesCom[[#This Row],[ÚLTIMO SEMESTRE CON CRÉDITOS]]&gt;0,ROUND(AVERAGE(ActividadesCom[[#This Row],[VALOR NIVEL 5]],ActividadesCom[[#This Row],[VALOR NIVEL 4]],ActividadesCom[[#This Row],[VALOR NIVEL 3]],ActividadesCom[[#This Row],[VALOR NIVEL 2]],ActividadesCom[[#This Row],[VALOR NIVEL 1]]),0),"")</f>
        <v/>
      </c>
      <c r="G5508" s="7" t="str">
        <f>IF(ActividadesCom[[#This Row],[PROMEDIO]]="","",IF(ActividadesCom[[#This Row],[PROMEDIO]]&gt;=4,"EXCELENTE",IF(ActividadesCom[[#This Row],[PROMEDIO]]&gt;=3,"NOTABLE",IF(ActividadesCom[[#This Row],[PROMEDIO]]&gt;=2,"BUENO",IF(ActividadesCom[[#This Row],[PROMEDIO]]=1,"SUFICIENTE","")))))</f>
        <v/>
      </c>
      <c r="H5508" s="5">
        <f>MAX(ActividadesCom[[#This Row],[PERÍODO 1]],ActividadesCom[[#This Row],[PERÍODO 2]],ActividadesCom[[#This Row],[PERÍODO 3]],ActividadesCom[[#This Row],[PERÍODO 4]],ActividadesCom[[#This Row],[PERÍODO 5]])</f>
        <v>0</v>
      </c>
      <c r="I5508" s="6"/>
      <c r="J5508" s="5"/>
      <c r="K5508" s="5"/>
      <c r="L5508" s="5" t="str">
        <f>IF(ActividadesCom[[#This Row],[NIVEL 1]]&lt;&gt;0,VLOOKUP(ActividadesCom[[#This Row],[NIVEL 1]],Catálogo!A:B,2,FALSE),"")</f>
        <v/>
      </c>
      <c r="M5508" s="5"/>
      <c r="N5508" s="6"/>
      <c r="O5508" s="5"/>
      <c r="P5508" s="5"/>
      <c r="Q5508" s="5" t="str">
        <f>IF(ActividadesCom[[#This Row],[NIVEL 2]]&lt;&gt;0,VLOOKUP(ActividadesCom[[#This Row],[NIVEL 2]],Catálogo!A:B,2,FALSE),"")</f>
        <v/>
      </c>
      <c r="R5508" s="5"/>
      <c r="S5508" s="6"/>
      <c r="T5508" s="5"/>
      <c r="U5508" s="5"/>
      <c r="V5508" s="5" t="str">
        <f>IF(ActividadesCom[[#This Row],[NIVEL 3]]&lt;&gt;0,VLOOKUP(ActividadesCom[[#This Row],[NIVEL 3]],Catálogo!A:B,2,FALSE),"")</f>
        <v/>
      </c>
      <c r="W5508" s="5"/>
      <c r="X5508" s="6"/>
      <c r="Y5508" s="5"/>
      <c r="Z5508" s="5"/>
      <c r="AA5508" s="5" t="str">
        <f>IF(ActividadesCom[[#This Row],[NIVEL 4]]&lt;&gt;0,VLOOKUP(ActividadesCom[[#This Row],[NIVEL 4]],Catálogo!A:B,2,FALSE),"")</f>
        <v/>
      </c>
      <c r="AB5508" s="5"/>
      <c r="AC5508" s="6"/>
      <c r="AD5508" s="5"/>
      <c r="AE5508" s="5"/>
      <c r="AF5508" s="5" t="str">
        <f>IF(ActividadesCom[[#This Row],[NIVEL 5]]&lt;&gt;0,VLOOKUP(ActividadesCom[[#This Row],[NIVEL 5]],Catálogo!A:B,2,FALSE),"")</f>
        <v/>
      </c>
      <c r="AG5508" s="5"/>
    </row>
    <row r="5509" spans="1:33" ht="28.5" customHeight="1" x14ac:dyDescent="0.25">
      <c r="A5509" s="7">
        <v>26470446</v>
      </c>
      <c r="B5509" s="10" t="str">
        <f>VLOOKUP(ActividadesCom[[#This Row],[NO. DE CONTROL]],'LISTADO ESTUDIANTES'!A:C,2,FALSE)</f>
        <v>BURGUET CONIC GUILLERMO ARTURO</v>
      </c>
      <c r="C5509" s="6" t="str">
        <f>VLOOKUP(ActividadesCom[[#This Row],[NO. DE CONTROL]],'LISTADO ESTUDIANTES'!A:C,3,FALSE)</f>
        <v>INGENIERIA EN SISTEMAS COMPUTACIONALES</v>
      </c>
      <c r="D5509" s="5" t="str">
        <f>VLOOKUP(ActividadesCom[[#This Row],[NO. DE CONTROL]],'LISTADO ESTUDIANTES'!A:D,4,FALSE)</f>
        <v>ACTIVO(A)</v>
      </c>
      <c r="E5509" s="7">
        <f>SUM(ActividadesCom[[#This Row],[CRÉD. 1]],ActividadesCom[[#This Row],[CRÉD. 2]],ActividadesCom[[#This Row],[CRÉD. 3]],ActividadesCom[[#This Row],[CRÉD. 4]],ActividadesCom[[#This Row],[CRÉD. 5]])</f>
        <v>0</v>
      </c>
      <c r="F5509" s="5" t="str">
        <f>IF(ActividadesCom[[#This Row],[ÚLTIMO SEMESTRE CON CRÉDITOS]]&gt;0,ROUND(AVERAGE(ActividadesCom[[#This Row],[VALOR NIVEL 5]],ActividadesCom[[#This Row],[VALOR NIVEL 4]],ActividadesCom[[#This Row],[VALOR NIVEL 3]],ActividadesCom[[#This Row],[VALOR NIVEL 2]],ActividadesCom[[#This Row],[VALOR NIVEL 1]]),0),"")</f>
        <v/>
      </c>
      <c r="G5509" s="7" t="str">
        <f>IF(ActividadesCom[[#This Row],[PROMEDIO]]="","",IF(ActividadesCom[[#This Row],[PROMEDIO]]&gt;=4,"EXCELENTE",IF(ActividadesCom[[#This Row],[PROMEDIO]]&gt;=3,"NOTABLE",IF(ActividadesCom[[#This Row],[PROMEDIO]]&gt;=2,"BUENO",IF(ActividadesCom[[#This Row],[PROMEDIO]]=1,"SUFICIENTE","")))))</f>
        <v/>
      </c>
      <c r="H5509" s="5">
        <f>MAX(ActividadesCom[[#This Row],[PERÍODO 1]],ActividadesCom[[#This Row],[PERÍODO 2]],ActividadesCom[[#This Row],[PERÍODO 3]],ActividadesCom[[#This Row],[PERÍODO 4]],ActividadesCom[[#This Row],[PERÍODO 5]])</f>
        <v>0</v>
      </c>
      <c r="I5509" s="6"/>
      <c r="J5509" s="5"/>
      <c r="K5509" s="5"/>
      <c r="L5509" s="5" t="str">
        <f>IF(ActividadesCom[[#This Row],[NIVEL 1]]&lt;&gt;0,VLOOKUP(ActividadesCom[[#This Row],[NIVEL 1]],Catálogo!A:B,2,FALSE),"")</f>
        <v/>
      </c>
      <c r="M5509" s="5"/>
      <c r="N5509" s="6"/>
      <c r="O5509" s="5"/>
      <c r="P5509" s="5"/>
      <c r="Q5509" s="5" t="str">
        <f>IF(ActividadesCom[[#This Row],[NIVEL 2]]&lt;&gt;0,VLOOKUP(ActividadesCom[[#This Row],[NIVEL 2]],Catálogo!A:B,2,FALSE),"")</f>
        <v/>
      </c>
      <c r="R5509" s="5"/>
      <c r="S5509" s="6"/>
      <c r="T5509" s="5"/>
      <c r="U5509" s="5"/>
      <c r="V5509" s="5" t="str">
        <f>IF(ActividadesCom[[#This Row],[NIVEL 3]]&lt;&gt;0,VLOOKUP(ActividadesCom[[#This Row],[NIVEL 3]],Catálogo!A:B,2,FALSE),"")</f>
        <v/>
      </c>
      <c r="W5509" s="5"/>
      <c r="X5509" s="6"/>
      <c r="Y5509" s="5"/>
      <c r="Z5509" s="5"/>
      <c r="AA5509" s="5" t="str">
        <f>IF(ActividadesCom[[#This Row],[NIVEL 4]]&lt;&gt;0,VLOOKUP(ActividadesCom[[#This Row],[NIVEL 4]],Catálogo!A:B,2,FALSE),"")</f>
        <v/>
      </c>
      <c r="AB5509" s="5"/>
      <c r="AC5509" s="6"/>
      <c r="AD5509" s="5"/>
      <c r="AE5509" s="5"/>
      <c r="AF5509" s="5" t="str">
        <f>IF(ActividadesCom[[#This Row],[NIVEL 5]]&lt;&gt;0,VLOOKUP(ActividadesCom[[#This Row],[NIVEL 5]],Catálogo!A:B,2,FALSE),"")</f>
        <v/>
      </c>
      <c r="AG5509" s="5"/>
    </row>
    <row r="5510" spans="1:33" ht="28.5" customHeight="1" x14ac:dyDescent="0.25">
      <c r="A5510" s="7">
        <v>26470447</v>
      </c>
      <c r="B5510" s="10" t="str">
        <f>VLOOKUP(ActividadesCom[[#This Row],[NO. DE CONTROL]],'LISTADO ESTUDIANTES'!A:C,2,FALSE)</f>
        <v>SANSORES DORANTES SHANIA</v>
      </c>
      <c r="C5510" s="6" t="str">
        <f>VLOOKUP(ActividadesCom[[#This Row],[NO. DE CONTROL]],'LISTADO ESTUDIANTES'!A:C,3,FALSE)</f>
        <v>CONTADOR PUBLICO</v>
      </c>
      <c r="D5510" s="5" t="str">
        <f>VLOOKUP(ActividadesCom[[#This Row],[NO. DE CONTROL]],'LISTADO ESTUDIANTES'!A:D,4,FALSE)</f>
        <v>ACTIVO(A)</v>
      </c>
      <c r="E5510" s="7">
        <f>SUM(ActividadesCom[[#This Row],[CRÉD. 1]],ActividadesCom[[#This Row],[CRÉD. 2]],ActividadesCom[[#This Row],[CRÉD. 3]],ActividadesCom[[#This Row],[CRÉD. 4]],ActividadesCom[[#This Row],[CRÉD. 5]])</f>
        <v>0</v>
      </c>
      <c r="F5510" s="5" t="str">
        <f>IF(ActividadesCom[[#This Row],[ÚLTIMO SEMESTRE CON CRÉDITOS]]&gt;0,ROUND(AVERAGE(ActividadesCom[[#This Row],[VALOR NIVEL 5]],ActividadesCom[[#This Row],[VALOR NIVEL 4]],ActividadesCom[[#This Row],[VALOR NIVEL 3]],ActividadesCom[[#This Row],[VALOR NIVEL 2]],ActividadesCom[[#This Row],[VALOR NIVEL 1]]),0),"")</f>
        <v/>
      </c>
      <c r="G5510" s="7" t="str">
        <f>IF(ActividadesCom[[#This Row],[PROMEDIO]]="","",IF(ActividadesCom[[#This Row],[PROMEDIO]]&gt;=4,"EXCELENTE",IF(ActividadesCom[[#This Row],[PROMEDIO]]&gt;=3,"NOTABLE",IF(ActividadesCom[[#This Row],[PROMEDIO]]&gt;=2,"BUENO",IF(ActividadesCom[[#This Row],[PROMEDIO]]=1,"SUFICIENTE","")))))</f>
        <v/>
      </c>
      <c r="H5510" s="5">
        <f>MAX(ActividadesCom[[#This Row],[PERÍODO 1]],ActividadesCom[[#This Row],[PERÍODO 2]],ActividadesCom[[#This Row],[PERÍODO 3]],ActividadesCom[[#This Row],[PERÍODO 4]],ActividadesCom[[#This Row],[PERÍODO 5]])</f>
        <v>0</v>
      </c>
      <c r="I5510" s="6"/>
      <c r="J5510" s="5"/>
      <c r="K5510" s="5"/>
      <c r="L5510" s="5" t="str">
        <f>IF(ActividadesCom[[#This Row],[NIVEL 1]]&lt;&gt;0,VLOOKUP(ActividadesCom[[#This Row],[NIVEL 1]],Catálogo!A:B,2,FALSE),"")</f>
        <v/>
      </c>
      <c r="M5510" s="5"/>
      <c r="N5510" s="6"/>
      <c r="O5510" s="5"/>
      <c r="P5510" s="5"/>
      <c r="Q5510" s="5" t="str">
        <f>IF(ActividadesCom[[#This Row],[NIVEL 2]]&lt;&gt;0,VLOOKUP(ActividadesCom[[#This Row],[NIVEL 2]],Catálogo!A:B,2,FALSE),"")</f>
        <v/>
      </c>
      <c r="R5510" s="5"/>
      <c r="S5510" s="6"/>
      <c r="T5510" s="5"/>
      <c r="U5510" s="5"/>
      <c r="V5510" s="5" t="str">
        <f>IF(ActividadesCom[[#This Row],[NIVEL 3]]&lt;&gt;0,VLOOKUP(ActividadesCom[[#This Row],[NIVEL 3]],Catálogo!A:B,2,FALSE),"")</f>
        <v/>
      </c>
      <c r="W5510" s="5"/>
      <c r="X5510" s="6"/>
      <c r="Y5510" s="5"/>
      <c r="Z5510" s="5"/>
      <c r="AA5510" s="5" t="str">
        <f>IF(ActividadesCom[[#This Row],[NIVEL 4]]&lt;&gt;0,VLOOKUP(ActividadesCom[[#This Row],[NIVEL 4]],Catálogo!A:B,2,FALSE),"")</f>
        <v/>
      </c>
      <c r="AB5510" s="5"/>
      <c r="AC5510" s="6"/>
      <c r="AD5510" s="5"/>
      <c r="AE5510" s="5"/>
      <c r="AF5510" s="5" t="str">
        <f>IF(ActividadesCom[[#This Row],[NIVEL 5]]&lt;&gt;0,VLOOKUP(ActividadesCom[[#This Row],[NIVEL 5]],Catálogo!A:B,2,FALSE),"")</f>
        <v/>
      </c>
      <c r="AG5510" s="5"/>
    </row>
    <row r="5511" spans="1:33" ht="28.5" customHeight="1" x14ac:dyDescent="0.25">
      <c r="A5511" s="7">
        <v>26470448</v>
      </c>
      <c r="B5511" s="10" t="str">
        <f>VLOOKUP(ActividadesCom[[#This Row],[NO. DE CONTROL]],'LISTADO ESTUDIANTES'!A:C,2,FALSE)</f>
        <v>LLANES MANZANILLA JULIO OMAR</v>
      </c>
      <c r="C5511" s="6" t="str">
        <f>VLOOKUP(ActividadesCom[[#This Row],[NO. DE CONTROL]],'LISTADO ESTUDIANTES'!A:C,3,FALSE)</f>
        <v>INGENIERIA CIVIL</v>
      </c>
      <c r="D5511" s="5" t="str">
        <f>VLOOKUP(ActividadesCom[[#This Row],[NO. DE CONTROL]],'LISTADO ESTUDIANTES'!A:D,4,FALSE)</f>
        <v>ACTIVO(A)</v>
      </c>
      <c r="E5511" s="7">
        <f>SUM(ActividadesCom[[#This Row],[CRÉD. 1]],ActividadesCom[[#This Row],[CRÉD. 2]],ActividadesCom[[#This Row],[CRÉD. 3]],ActividadesCom[[#This Row],[CRÉD. 4]],ActividadesCom[[#This Row],[CRÉD. 5]])</f>
        <v>0</v>
      </c>
      <c r="F5511" s="5" t="str">
        <f>IF(ActividadesCom[[#This Row],[ÚLTIMO SEMESTRE CON CRÉDITOS]]&gt;0,ROUND(AVERAGE(ActividadesCom[[#This Row],[VALOR NIVEL 5]],ActividadesCom[[#This Row],[VALOR NIVEL 4]],ActividadesCom[[#This Row],[VALOR NIVEL 3]],ActividadesCom[[#This Row],[VALOR NIVEL 2]],ActividadesCom[[#This Row],[VALOR NIVEL 1]]),0),"")</f>
        <v/>
      </c>
      <c r="G5511" s="7" t="str">
        <f>IF(ActividadesCom[[#This Row],[PROMEDIO]]="","",IF(ActividadesCom[[#This Row],[PROMEDIO]]&gt;=4,"EXCELENTE",IF(ActividadesCom[[#This Row],[PROMEDIO]]&gt;=3,"NOTABLE",IF(ActividadesCom[[#This Row],[PROMEDIO]]&gt;=2,"BUENO",IF(ActividadesCom[[#This Row],[PROMEDIO]]=1,"SUFICIENTE","")))))</f>
        <v/>
      </c>
      <c r="H5511" s="5">
        <f>MAX(ActividadesCom[[#This Row],[PERÍODO 1]],ActividadesCom[[#This Row],[PERÍODO 2]],ActividadesCom[[#This Row],[PERÍODO 3]],ActividadesCom[[#This Row],[PERÍODO 4]],ActividadesCom[[#This Row],[PERÍODO 5]])</f>
        <v>0</v>
      </c>
      <c r="I5511" s="6"/>
      <c r="J5511" s="5"/>
      <c r="K5511" s="5"/>
      <c r="L5511" s="5" t="str">
        <f>IF(ActividadesCom[[#This Row],[NIVEL 1]]&lt;&gt;0,VLOOKUP(ActividadesCom[[#This Row],[NIVEL 1]],Catálogo!A:B,2,FALSE),"")</f>
        <v/>
      </c>
      <c r="M5511" s="5"/>
      <c r="N5511" s="6"/>
      <c r="O5511" s="5"/>
      <c r="P5511" s="5"/>
      <c r="Q5511" s="5" t="str">
        <f>IF(ActividadesCom[[#This Row],[NIVEL 2]]&lt;&gt;0,VLOOKUP(ActividadesCom[[#This Row],[NIVEL 2]],Catálogo!A:B,2,FALSE),"")</f>
        <v/>
      </c>
      <c r="R5511" s="5"/>
      <c r="S5511" s="6"/>
      <c r="T5511" s="5"/>
      <c r="U5511" s="5"/>
      <c r="V5511" s="5" t="str">
        <f>IF(ActividadesCom[[#This Row],[NIVEL 3]]&lt;&gt;0,VLOOKUP(ActividadesCom[[#This Row],[NIVEL 3]],Catálogo!A:B,2,FALSE),"")</f>
        <v/>
      </c>
      <c r="W5511" s="5"/>
      <c r="X5511" s="6"/>
      <c r="Y5511" s="5"/>
      <c r="Z5511" s="5"/>
      <c r="AA5511" s="5" t="str">
        <f>IF(ActividadesCom[[#This Row],[NIVEL 4]]&lt;&gt;0,VLOOKUP(ActividadesCom[[#This Row],[NIVEL 4]],Catálogo!A:B,2,FALSE),"")</f>
        <v/>
      </c>
      <c r="AB5511" s="5"/>
      <c r="AC5511" s="6"/>
      <c r="AD5511" s="5"/>
      <c r="AE5511" s="5"/>
      <c r="AF5511" s="5" t="str">
        <f>IF(ActividadesCom[[#This Row],[NIVEL 5]]&lt;&gt;0,VLOOKUP(ActividadesCom[[#This Row],[NIVEL 5]],Catálogo!A:B,2,FALSE),"")</f>
        <v/>
      </c>
      <c r="AG5511" s="5"/>
    </row>
    <row r="5512" spans="1:33" ht="28.5" customHeight="1" x14ac:dyDescent="0.25">
      <c r="A5512" s="7">
        <v>26470449</v>
      </c>
      <c r="B5512" s="10" t="str">
        <f>VLOOKUP(ActividadesCom[[#This Row],[NO. DE CONTROL]],'LISTADO ESTUDIANTES'!A:C,2,FALSE)</f>
        <v>ROSADO LANDERO EDUARDO ANTONIO</v>
      </c>
      <c r="C5512" s="6" t="str">
        <f>VLOOKUP(ActividadesCom[[#This Row],[NO. DE CONTROL]],'LISTADO ESTUDIANTES'!A:C,3,FALSE)</f>
        <v>INGENIERIA MECANICA</v>
      </c>
      <c r="D5512" s="5" t="str">
        <f>VLOOKUP(ActividadesCom[[#This Row],[NO. DE CONTROL]],'LISTADO ESTUDIANTES'!A:D,4,FALSE)</f>
        <v>ACTIVO(A)</v>
      </c>
      <c r="E5512" s="7">
        <f>SUM(ActividadesCom[[#This Row],[CRÉD. 1]],ActividadesCom[[#This Row],[CRÉD. 2]],ActividadesCom[[#This Row],[CRÉD. 3]],ActividadesCom[[#This Row],[CRÉD. 4]],ActividadesCom[[#This Row],[CRÉD. 5]])</f>
        <v>0</v>
      </c>
      <c r="F5512" s="5" t="str">
        <f>IF(ActividadesCom[[#This Row],[ÚLTIMO SEMESTRE CON CRÉDITOS]]&gt;0,ROUND(AVERAGE(ActividadesCom[[#This Row],[VALOR NIVEL 5]],ActividadesCom[[#This Row],[VALOR NIVEL 4]],ActividadesCom[[#This Row],[VALOR NIVEL 3]],ActividadesCom[[#This Row],[VALOR NIVEL 2]],ActividadesCom[[#This Row],[VALOR NIVEL 1]]),0),"")</f>
        <v/>
      </c>
      <c r="G5512" s="7" t="str">
        <f>IF(ActividadesCom[[#This Row],[PROMEDIO]]="","",IF(ActividadesCom[[#This Row],[PROMEDIO]]&gt;=4,"EXCELENTE",IF(ActividadesCom[[#This Row],[PROMEDIO]]&gt;=3,"NOTABLE",IF(ActividadesCom[[#This Row],[PROMEDIO]]&gt;=2,"BUENO",IF(ActividadesCom[[#This Row],[PROMEDIO]]=1,"SUFICIENTE","")))))</f>
        <v/>
      </c>
      <c r="H5512" s="5">
        <f>MAX(ActividadesCom[[#This Row],[PERÍODO 1]],ActividadesCom[[#This Row],[PERÍODO 2]],ActividadesCom[[#This Row],[PERÍODO 3]],ActividadesCom[[#This Row],[PERÍODO 4]],ActividadesCom[[#This Row],[PERÍODO 5]])</f>
        <v>0</v>
      </c>
      <c r="I5512" s="6"/>
      <c r="J5512" s="5"/>
      <c r="K5512" s="5"/>
      <c r="L5512" s="5" t="str">
        <f>IF(ActividadesCom[[#This Row],[NIVEL 1]]&lt;&gt;0,VLOOKUP(ActividadesCom[[#This Row],[NIVEL 1]],Catálogo!A:B,2,FALSE),"")</f>
        <v/>
      </c>
      <c r="M5512" s="5"/>
      <c r="N5512" s="6"/>
      <c r="O5512" s="5"/>
      <c r="P5512" s="5"/>
      <c r="Q5512" s="5" t="str">
        <f>IF(ActividadesCom[[#This Row],[NIVEL 2]]&lt;&gt;0,VLOOKUP(ActividadesCom[[#This Row],[NIVEL 2]],Catálogo!A:B,2,FALSE),"")</f>
        <v/>
      </c>
      <c r="R5512" s="5"/>
      <c r="S5512" s="6"/>
      <c r="T5512" s="5"/>
      <c r="U5512" s="5"/>
      <c r="V5512" s="5" t="str">
        <f>IF(ActividadesCom[[#This Row],[NIVEL 3]]&lt;&gt;0,VLOOKUP(ActividadesCom[[#This Row],[NIVEL 3]],Catálogo!A:B,2,FALSE),"")</f>
        <v/>
      </c>
      <c r="W5512" s="5"/>
      <c r="X5512" s="6"/>
      <c r="Y5512" s="5"/>
      <c r="Z5512" s="5"/>
      <c r="AA5512" s="5" t="str">
        <f>IF(ActividadesCom[[#This Row],[NIVEL 4]]&lt;&gt;0,VLOOKUP(ActividadesCom[[#This Row],[NIVEL 4]],Catálogo!A:B,2,FALSE),"")</f>
        <v/>
      </c>
      <c r="AB5512" s="5"/>
      <c r="AC5512" s="6"/>
      <c r="AD5512" s="5"/>
      <c r="AE5512" s="5"/>
      <c r="AF5512" s="5" t="str">
        <f>IF(ActividadesCom[[#This Row],[NIVEL 5]]&lt;&gt;0,VLOOKUP(ActividadesCom[[#This Row],[NIVEL 5]],Catálogo!A:B,2,FALSE),"")</f>
        <v/>
      </c>
      <c r="AG5512" s="5"/>
    </row>
    <row r="5513" spans="1:33" ht="28.5" customHeight="1" x14ac:dyDescent="0.25">
      <c r="A5513" s="7">
        <v>26470450</v>
      </c>
      <c r="B5513" s="10" t="str">
        <f>VLOOKUP(ActividadesCom[[#This Row],[NO. DE CONTROL]],'LISTADO ESTUDIANTES'!A:C,2,FALSE)</f>
        <v>MAY VELAZQUEZ SULEN AJELE SAHAR</v>
      </c>
      <c r="C5513" s="6" t="str">
        <f>VLOOKUP(ActividadesCom[[#This Row],[NO. DE CONTROL]],'LISTADO ESTUDIANTES'!A:C,3,FALSE)</f>
        <v>INGENIERIA MECANICA</v>
      </c>
      <c r="D5513" s="5" t="str">
        <f>VLOOKUP(ActividadesCom[[#This Row],[NO. DE CONTROL]],'LISTADO ESTUDIANTES'!A:D,4,FALSE)</f>
        <v>ACTIVO(A)</v>
      </c>
      <c r="E5513" s="7">
        <f>SUM(ActividadesCom[[#This Row],[CRÉD. 1]],ActividadesCom[[#This Row],[CRÉD. 2]],ActividadesCom[[#This Row],[CRÉD. 3]],ActividadesCom[[#This Row],[CRÉD. 4]],ActividadesCom[[#This Row],[CRÉD. 5]])</f>
        <v>0</v>
      </c>
      <c r="F5513" s="5" t="str">
        <f>IF(ActividadesCom[[#This Row],[ÚLTIMO SEMESTRE CON CRÉDITOS]]&gt;0,ROUND(AVERAGE(ActividadesCom[[#This Row],[VALOR NIVEL 5]],ActividadesCom[[#This Row],[VALOR NIVEL 4]],ActividadesCom[[#This Row],[VALOR NIVEL 3]],ActividadesCom[[#This Row],[VALOR NIVEL 2]],ActividadesCom[[#This Row],[VALOR NIVEL 1]]),0),"")</f>
        <v/>
      </c>
      <c r="G5513" s="7" t="str">
        <f>IF(ActividadesCom[[#This Row],[PROMEDIO]]="","",IF(ActividadesCom[[#This Row],[PROMEDIO]]&gt;=4,"EXCELENTE",IF(ActividadesCom[[#This Row],[PROMEDIO]]&gt;=3,"NOTABLE",IF(ActividadesCom[[#This Row],[PROMEDIO]]&gt;=2,"BUENO",IF(ActividadesCom[[#This Row],[PROMEDIO]]=1,"SUFICIENTE","")))))</f>
        <v/>
      </c>
      <c r="H5513" s="5">
        <f>MAX(ActividadesCom[[#This Row],[PERÍODO 1]],ActividadesCom[[#This Row],[PERÍODO 2]],ActividadesCom[[#This Row],[PERÍODO 3]],ActividadesCom[[#This Row],[PERÍODO 4]],ActividadesCom[[#This Row],[PERÍODO 5]])</f>
        <v>0</v>
      </c>
      <c r="I5513" s="6"/>
      <c r="J5513" s="5"/>
      <c r="K5513" s="5"/>
      <c r="L5513" s="5" t="str">
        <f>IF(ActividadesCom[[#This Row],[NIVEL 1]]&lt;&gt;0,VLOOKUP(ActividadesCom[[#This Row],[NIVEL 1]],Catálogo!A:B,2,FALSE),"")</f>
        <v/>
      </c>
      <c r="M5513" s="5"/>
      <c r="N5513" s="6"/>
      <c r="O5513" s="5"/>
      <c r="P5513" s="5"/>
      <c r="Q5513" s="5" t="str">
        <f>IF(ActividadesCom[[#This Row],[NIVEL 2]]&lt;&gt;0,VLOOKUP(ActividadesCom[[#This Row],[NIVEL 2]],Catálogo!A:B,2,FALSE),"")</f>
        <v/>
      </c>
      <c r="R5513" s="5"/>
      <c r="S5513" s="6"/>
      <c r="T5513" s="5"/>
      <c r="U5513" s="5"/>
      <c r="V5513" s="5" t="str">
        <f>IF(ActividadesCom[[#This Row],[NIVEL 3]]&lt;&gt;0,VLOOKUP(ActividadesCom[[#This Row],[NIVEL 3]],Catálogo!A:B,2,FALSE),"")</f>
        <v/>
      </c>
      <c r="W5513" s="5"/>
      <c r="X5513" s="6"/>
      <c r="Y5513" s="5"/>
      <c r="Z5513" s="5"/>
      <c r="AA5513" s="5" t="str">
        <f>IF(ActividadesCom[[#This Row],[NIVEL 4]]&lt;&gt;0,VLOOKUP(ActividadesCom[[#This Row],[NIVEL 4]],Catálogo!A:B,2,FALSE),"")</f>
        <v/>
      </c>
      <c r="AB5513" s="5"/>
      <c r="AC5513" s="6"/>
      <c r="AD5513" s="5"/>
      <c r="AE5513" s="5"/>
      <c r="AF5513" s="5" t="str">
        <f>IF(ActividadesCom[[#This Row],[NIVEL 5]]&lt;&gt;0,VLOOKUP(ActividadesCom[[#This Row],[NIVEL 5]],Catálogo!A:B,2,FALSE),"")</f>
        <v/>
      </c>
      <c r="AG5513" s="5"/>
    </row>
    <row r="5514" spans="1:33" ht="28.5" customHeight="1" x14ac:dyDescent="0.25">
      <c r="A5514" s="7">
        <v>26470451</v>
      </c>
      <c r="B5514" s="10" t="str">
        <f>VLOOKUP(ActividadesCom[[#This Row],[NO. DE CONTROL]],'LISTADO ESTUDIANTES'!A:C,2,FALSE)</f>
        <v>ASTUDILLO MURGUIA ELMAR OMAR</v>
      </c>
      <c r="C5514" s="6" t="str">
        <f>VLOOKUP(ActividadesCom[[#This Row],[NO. DE CONTROL]],'LISTADO ESTUDIANTES'!A:C,3,FALSE)</f>
        <v>INGENIERIA EN SISTEMAS COMPUTACIONALES</v>
      </c>
      <c r="D5514" s="5" t="str">
        <f>VLOOKUP(ActividadesCom[[#This Row],[NO. DE CONTROL]],'LISTADO ESTUDIANTES'!A:D,4,FALSE)</f>
        <v>ACTIVO(A)</v>
      </c>
      <c r="E5514" s="7">
        <f>SUM(ActividadesCom[[#This Row],[CRÉD. 1]],ActividadesCom[[#This Row],[CRÉD. 2]],ActividadesCom[[#This Row],[CRÉD. 3]],ActividadesCom[[#This Row],[CRÉD. 4]],ActividadesCom[[#This Row],[CRÉD. 5]])</f>
        <v>0</v>
      </c>
      <c r="F5514" s="5" t="str">
        <f>IF(ActividadesCom[[#This Row],[ÚLTIMO SEMESTRE CON CRÉDITOS]]&gt;0,ROUND(AVERAGE(ActividadesCom[[#This Row],[VALOR NIVEL 5]],ActividadesCom[[#This Row],[VALOR NIVEL 4]],ActividadesCom[[#This Row],[VALOR NIVEL 3]],ActividadesCom[[#This Row],[VALOR NIVEL 2]],ActividadesCom[[#This Row],[VALOR NIVEL 1]]),0),"")</f>
        <v/>
      </c>
      <c r="G5514" s="7" t="str">
        <f>IF(ActividadesCom[[#This Row],[PROMEDIO]]="","",IF(ActividadesCom[[#This Row],[PROMEDIO]]&gt;=4,"EXCELENTE",IF(ActividadesCom[[#This Row],[PROMEDIO]]&gt;=3,"NOTABLE",IF(ActividadesCom[[#This Row],[PROMEDIO]]&gt;=2,"BUENO",IF(ActividadesCom[[#This Row],[PROMEDIO]]=1,"SUFICIENTE","")))))</f>
        <v/>
      </c>
      <c r="H5514" s="5">
        <f>MAX(ActividadesCom[[#This Row],[PERÍODO 1]],ActividadesCom[[#This Row],[PERÍODO 2]],ActividadesCom[[#This Row],[PERÍODO 3]],ActividadesCom[[#This Row],[PERÍODO 4]],ActividadesCom[[#This Row],[PERÍODO 5]])</f>
        <v>0</v>
      </c>
      <c r="I5514" s="6"/>
      <c r="J5514" s="5"/>
      <c r="K5514" s="5"/>
      <c r="L5514" s="5" t="str">
        <f>IF(ActividadesCom[[#This Row],[NIVEL 1]]&lt;&gt;0,VLOOKUP(ActividadesCom[[#This Row],[NIVEL 1]],Catálogo!A:B,2,FALSE),"")</f>
        <v/>
      </c>
      <c r="M5514" s="5"/>
      <c r="N5514" s="6"/>
      <c r="O5514" s="5"/>
      <c r="P5514" s="5"/>
      <c r="Q5514" s="5" t="str">
        <f>IF(ActividadesCom[[#This Row],[NIVEL 2]]&lt;&gt;0,VLOOKUP(ActividadesCom[[#This Row],[NIVEL 2]],Catálogo!A:B,2,FALSE),"")</f>
        <v/>
      </c>
      <c r="R5514" s="5"/>
      <c r="S5514" s="6"/>
      <c r="T5514" s="5"/>
      <c r="U5514" s="5"/>
      <c r="V5514" s="5" t="str">
        <f>IF(ActividadesCom[[#This Row],[NIVEL 3]]&lt;&gt;0,VLOOKUP(ActividadesCom[[#This Row],[NIVEL 3]],Catálogo!A:B,2,FALSE),"")</f>
        <v/>
      </c>
      <c r="W5514" s="5"/>
      <c r="X5514" s="6"/>
      <c r="Y5514" s="5"/>
      <c r="Z5514" s="5"/>
      <c r="AA5514" s="5" t="str">
        <f>IF(ActividadesCom[[#This Row],[NIVEL 4]]&lt;&gt;0,VLOOKUP(ActividadesCom[[#This Row],[NIVEL 4]],Catálogo!A:B,2,FALSE),"")</f>
        <v/>
      </c>
      <c r="AB5514" s="5"/>
      <c r="AC5514" s="6"/>
      <c r="AD5514" s="5"/>
      <c r="AE5514" s="5"/>
      <c r="AF5514" s="5" t="str">
        <f>IF(ActividadesCom[[#This Row],[NIVEL 5]]&lt;&gt;0,VLOOKUP(ActividadesCom[[#This Row],[NIVEL 5]],Catálogo!A:B,2,FALSE),"")</f>
        <v/>
      </c>
      <c r="AG5514" s="5"/>
    </row>
    <row r="5515" spans="1:33" ht="28.5" customHeight="1" x14ac:dyDescent="0.25">
      <c r="A5515" s="7">
        <v>26470452</v>
      </c>
      <c r="B5515" s="10" t="str">
        <f>VLOOKUP(ActividadesCom[[#This Row],[NO. DE CONTROL]],'LISTADO ESTUDIANTES'!A:C,2,FALSE)</f>
        <v>MORALES VILLALOBOS JOSE MARIA</v>
      </c>
      <c r="C5515" s="6" t="str">
        <f>VLOOKUP(ActividadesCom[[#This Row],[NO. DE CONTROL]],'LISTADO ESTUDIANTES'!A:C,3,FALSE)</f>
        <v>CONTADOR PUBLICO</v>
      </c>
      <c r="D5515" s="5" t="str">
        <f>VLOOKUP(ActividadesCom[[#This Row],[NO. DE CONTROL]],'LISTADO ESTUDIANTES'!A:D,4,FALSE)</f>
        <v>ACTIVO(A)</v>
      </c>
      <c r="E5515" s="7">
        <f>SUM(ActividadesCom[[#This Row],[CRÉD. 1]],ActividadesCom[[#This Row],[CRÉD. 2]],ActividadesCom[[#This Row],[CRÉD. 3]],ActividadesCom[[#This Row],[CRÉD. 4]],ActividadesCom[[#This Row],[CRÉD. 5]])</f>
        <v>0</v>
      </c>
      <c r="F5515" s="5" t="str">
        <f>IF(ActividadesCom[[#This Row],[ÚLTIMO SEMESTRE CON CRÉDITOS]]&gt;0,ROUND(AVERAGE(ActividadesCom[[#This Row],[VALOR NIVEL 5]],ActividadesCom[[#This Row],[VALOR NIVEL 4]],ActividadesCom[[#This Row],[VALOR NIVEL 3]],ActividadesCom[[#This Row],[VALOR NIVEL 2]],ActividadesCom[[#This Row],[VALOR NIVEL 1]]),0),"")</f>
        <v/>
      </c>
      <c r="G5515" s="7" t="str">
        <f>IF(ActividadesCom[[#This Row],[PROMEDIO]]="","",IF(ActividadesCom[[#This Row],[PROMEDIO]]&gt;=4,"EXCELENTE",IF(ActividadesCom[[#This Row],[PROMEDIO]]&gt;=3,"NOTABLE",IF(ActividadesCom[[#This Row],[PROMEDIO]]&gt;=2,"BUENO",IF(ActividadesCom[[#This Row],[PROMEDIO]]=1,"SUFICIENTE","")))))</f>
        <v/>
      </c>
      <c r="H5515" s="5">
        <f>MAX(ActividadesCom[[#This Row],[PERÍODO 1]],ActividadesCom[[#This Row],[PERÍODO 2]],ActividadesCom[[#This Row],[PERÍODO 3]],ActividadesCom[[#This Row],[PERÍODO 4]],ActividadesCom[[#This Row],[PERÍODO 5]])</f>
        <v>0</v>
      </c>
      <c r="I5515" s="6"/>
      <c r="J5515" s="5"/>
      <c r="K5515" s="5"/>
      <c r="L5515" s="5" t="str">
        <f>IF(ActividadesCom[[#This Row],[NIVEL 1]]&lt;&gt;0,VLOOKUP(ActividadesCom[[#This Row],[NIVEL 1]],Catálogo!A:B,2,FALSE),"")</f>
        <v/>
      </c>
      <c r="M5515" s="5"/>
      <c r="N5515" s="6"/>
      <c r="O5515" s="5"/>
      <c r="P5515" s="5"/>
      <c r="Q5515" s="5" t="str">
        <f>IF(ActividadesCom[[#This Row],[NIVEL 2]]&lt;&gt;0,VLOOKUP(ActividadesCom[[#This Row],[NIVEL 2]],Catálogo!A:B,2,FALSE),"")</f>
        <v/>
      </c>
      <c r="R5515" s="5"/>
      <c r="S5515" s="6"/>
      <c r="T5515" s="5"/>
      <c r="U5515" s="5"/>
      <c r="V5515" s="5" t="str">
        <f>IF(ActividadesCom[[#This Row],[NIVEL 3]]&lt;&gt;0,VLOOKUP(ActividadesCom[[#This Row],[NIVEL 3]],Catálogo!A:B,2,FALSE),"")</f>
        <v/>
      </c>
      <c r="W5515" s="5"/>
      <c r="X5515" s="6"/>
      <c r="Y5515" s="5"/>
      <c r="Z5515" s="5"/>
      <c r="AA5515" s="5" t="str">
        <f>IF(ActividadesCom[[#This Row],[NIVEL 4]]&lt;&gt;0,VLOOKUP(ActividadesCom[[#This Row],[NIVEL 4]],Catálogo!A:B,2,FALSE),"")</f>
        <v/>
      </c>
      <c r="AB5515" s="5"/>
      <c r="AC5515" s="6"/>
      <c r="AD5515" s="5"/>
      <c r="AE5515" s="5"/>
      <c r="AF5515" s="5" t="str">
        <f>IF(ActividadesCom[[#This Row],[NIVEL 5]]&lt;&gt;0,VLOOKUP(ActividadesCom[[#This Row],[NIVEL 5]],Catálogo!A:B,2,FALSE),"")</f>
        <v/>
      </c>
      <c r="AG5515" s="5"/>
    </row>
    <row r="5516" spans="1:33" ht="28.5" customHeight="1" x14ac:dyDescent="0.25">
      <c r="A5516" s="7">
        <v>26470453</v>
      </c>
      <c r="B5516" s="10" t="str">
        <f>VLOOKUP(ActividadesCom[[#This Row],[NO. DE CONTROL]],'LISTADO ESTUDIANTES'!A:C,2,FALSE)</f>
        <v>JIMENEZ EUAN ROSY MELISSA</v>
      </c>
      <c r="C5516" s="6" t="str">
        <f>VLOOKUP(ActividadesCom[[#This Row],[NO. DE CONTROL]],'LISTADO ESTUDIANTES'!A:C,3,FALSE)</f>
        <v>INGENIERIA INDUSTRIAL</v>
      </c>
      <c r="D5516" s="5" t="str">
        <f>VLOOKUP(ActividadesCom[[#This Row],[NO. DE CONTROL]],'LISTADO ESTUDIANTES'!A:D,4,FALSE)</f>
        <v>ACTIVO(A)</v>
      </c>
      <c r="E5516" s="7">
        <f>SUM(ActividadesCom[[#This Row],[CRÉD. 1]],ActividadesCom[[#This Row],[CRÉD. 2]],ActividadesCom[[#This Row],[CRÉD. 3]],ActividadesCom[[#This Row],[CRÉD. 4]],ActividadesCom[[#This Row],[CRÉD. 5]])</f>
        <v>0</v>
      </c>
      <c r="F5516" s="5" t="str">
        <f>IF(ActividadesCom[[#This Row],[ÚLTIMO SEMESTRE CON CRÉDITOS]]&gt;0,ROUND(AVERAGE(ActividadesCom[[#This Row],[VALOR NIVEL 5]],ActividadesCom[[#This Row],[VALOR NIVEL 4]],ActividadesCom[[#This Row],[VALOR NIVEL 3]],ActividadesCom[[#This Row],[VALOR NIVEL 2]],ActividadesCom[[#This Row],[VALOR NIVEL 1]]),0),"")</f>
        <v/>
      </c>
      <c r="G5516" s="7" t="str">
        <f>IF(ActividadesCom[[#This Row],[PROMEDIO]]="","",IF(ActividadesCom[[#This Row],[PROMEDIO]]&gt;=4,"EXCELENTE",IF(ActividadesCom[[#This Row],[PROMEDIO]]&gt;=3,"NOTABLE",IF(ActividadesCom[[#This Row],[PROMEDIO]]&gt;=2,"BUENO",IF(ActividadesCom[[#This Row],[PROMEDIO]]=1,"SUFICIENTE","")))))</f>
        <v/>
      </c>
      <c r="H5516" s="5">
        <f>MAX(ActividadesCom[[#This Row],[PERÍODO 1]],ActividadesCom[[#This Row],[PERÍODO 2]],ActividadesCom[[#This Row],[PERÍODO 3]],ActividadesCom[[#This Row],[PERÍODO 4]],ActividadesCom[[#This Row],[PERÍODO 5]])</f>
        <v>0</v>
      </c>
      <c r="I5516" s="6"/>
      <c r="J5516" s="5"/>
      <c r="K5516" s="5"/>
      <c r="L5516" s="5" t="str">
        <f>IF(ActividadesCom[[#This Row],[NIVEL 1]]&lt;&gt;0,VLOOKUP(ActividadesCom[[#This Row],[NIVEL 1]],Catálogo!A:B,2,FALSE),"")</f>
        <v/>
      </c>
      <c r="M5516" s="5"/>
      <c r="N5516" s="6"/>
      <c r="O5516" s="5"/>
      <c r="P5516" s="5"/>
      <c r="Q5516" s="5" t="str">
        <f>IF(ActividadesCom[[#This Row],[NIVEL 2]]&lt;&gt;0,VLOOKUP(ActividadesCom[[#This Row],[NIVEL 2]],Catálogo!A:B,2,FALSE),"")</f>
        <v/>
      </c>
      <c r="R5516" s="5"/>
      <c r="S5516" s="6"/>
      <c r="T5516" s="5"/>
      <c r="U5516" s="5"/>
      <c r="V5516" s="5" t="str">
        <f>IF(ActividadesCom[[#This Row],[NIVEL 3]]&lt;&gt;0,VLOOKUP(ActividadesCom[[#This Row],[NIVEL 3]],Catálogo!A:B,2,FALSE),"")</f>
        <v/>
      </c>
      <c r="W5516" s="5"/>
      <c r="X5516" s="6"/>
      <c r="Y5516" s="5"/>
      <c r="Z5516" s="5"/>
      <c r="AA5516" s="5" t="str">
        <f>IF(ActividadesCom[[#This Row],[NIVEL 4]]&lt;&gt;0,VLOOKUP(ActividadesCom[[#This Row],[NIVEL 4]],Catálogo!A:B,2,FALSE),"")</f>
        <v/>
      </c>
      <c r="AB5516" s="5"/>
      <c r="AC5516" s="6"/>
      <c r="AD5516" s="5"/>
      <c r="AE5516" s="5"/>
      <c r="AF5516" s="5" t="str">
        <f>IF(ActividadesCom[[#This Row],[NIVEL 5]]&lt;&gt;0,VLOOKUP(ActividadesCom[[#This Row],[NIVEL 5]],Catálogo!A:B,2,FALSE),"")</f>
        <v/>
      </c>
      <c r="AG5516" s="5"/>
    </row>
    <row r="5517" spans="1:33" ht="28.5" customHeight="1" x14ac:dyDescent="0.25">
      <c r="A5517" s="7">
        <v>26470454</v>
      </c>
      <c r="B5517" s="10" t="str">
        <f>VLOOKUP(ActividadesCom[[#This Row],[NO. DE CONTROL]],'LISTADO ESTUDIANTES'!A:C,2,FALSE)</f>
        <v>RAMIREZ CARBALLO LEONARDO</v>
      </c>
      <c r="C5517" s="6" t="str">
        <f>VLOOKUP(ActividadesCom[[#This Row],[NO. DE CONTROL]],'LISTADO ESTUDIANTES'!A:C,3,FALSE)</f>
        <v>INGENIERIA CIVIL</v>
      </c>
      <c r="D5517" s="5" t="str">
        <f>VLOOKUP(ActividadesCom[[#This Row],[NO. DE CONTROL]],'LISTADO ESTUDIANTES'!A:D,4,FALSE)</f>
        <v>ACTIVO(A)</v>
      </c>
      <c r="E5517" s="7">
        <f>SUM(ActividadesCom[[#This Row],[CRÉD. 1]],ActividadesCom[[#This Row],[CRÉD. 2]],ActividadesCom[[#This Row],[CRÉD. 3]],ActividadesCom[[#This Row],[CRÉD. 4]],ActividadesCom[[#This Row],[CRÉD. 5]])</f>
        <v>0</v>
      </c>
      <c r="F5517" s="5" t="str">
        <f>IF(ActividadesCom[[#This Row],[ÚLTIMO SEMESTRE CON CRÉDITOS]]&gt;0,ROUND(AVERAGE(ActividadesCom[[#This Row],[VALOR NIVEL 5]],ActividadesCom[[#This Row],[VALOR NIVEL 4]],ActividadesCom[[#This Row],[VALOR NIVEL 3]],ActividadesCom[[#This Row],[VALOR NIVEL 2]],ActividadesCom[[#This Row],[VALOR NIVEL 1]]),0),"")</f>
        <v/>
      </c>
      <c r="G5517" s="7" t="str">
        <f>IF(ActividadesCom[[#This Row],[PROMEDIO]]="","",IF(ActividadesCom[[#This Row],[PROMEDIO]]&gt;=4,"EXCELENTE",IF(ActividadesCom[[#This Row],[PROMEDIO]]&gt;=3,"NOTABLE",IF(ActividadesCom[[#This Row],[PROMEDIO]]&gt;=2,"BUENO",IF(ActividadesCom[[#This Row],[PROMEDIO]]=1,"SUFICIENTE","")))))</f>
        <v/>
      </c>
      <c r="H5517" s="5">
        <f>MAX(ActividadesCom[[#This Row],[PERÍODO 1]],ActividadesCom[[#This Row],[PERÍODO 2]],ActividadesCom[[#This Row],[PERÍODO 3]],ActividadesCom[[#This Row],[PERÍODO 4]],ActividadesCom[[#This Row],[PERÍODO 5]])</f>
        <v>0</v>
      </c>
      <c r="I5517" s="6"/>
      <c r="J5517" s="5"/>
      <c r="K5517" s="5"/>
      <c r="L5517" s="5" t="str">
        <f>IF(ActividadesCom[[#This Row],[NIVEL 1]]&lt;&gt;0,VLOOKUP(ActividadesCom[[#This Row],[NIVEL 1]],Catálogo!A:B,2,FALSE),"")</f>
        <v/>
      </c>
      <c r="M5517" s="5"/>
      <c r="N5517" s="6"/>
      <c r="O5517" s="5"/>
      <c r="P5517" s="5"/>
      <c r="Q5517" s="5" t="str">
        <f>IF(ActividadesCom[[#This Row],[NIVEL 2]]&lt;&gt;0,VLOOKUP(ActividadesCom[[#This Row],[NIVEL 2]],Catálogo!A:B,2,FALSE),"")</f>
        <v/>
      </c>
      <c r="R5517" s="5"/>
      <c r="S5517" s="6"/>
      <c r="T5517" s="5"/>
      <c r="U5517" s="5"/>
      <c r="V5517" s="5" t="str">
        <f>IF(ActividadesCom[[#This Row],[NIVEL 3]]&lt;&gt;0,VLOOKUP(ActividadesCom[[#This Row],[NIVEL 3]],Catálogo!A:B,2,FALSE),"")</f>
        <v/>
      </c>
      <c r="W5517" s="5"/>
      <c r="X5517" s="6"/>
      <c r="Y5517" s="5"/>
      <c r="Z5517" s="5"/>
      <c r="AA5517" s="5" t="str">
        <f>IF(ActividadesCom[[#This Row],[NIVEL 4]]&lt;&gt;0,VLOOKUP(ActividadesCom[[#This Row],[NIVEL 4]],Catálogo!A:B,2,FALSE),"")</f>
        <v/>
      </c>
      <c r="AB5517" s="5"/>
      <c r="AC5517" s="6"/>
      <c r="AD5517" s="5"/>
      <c r="AE5517" s="5"/>
      <c r="AF5517" s="5" t="str">
        <f>IF(ActividadesCom[[#This Row],[NIVEL 5]]&lt;&gt;0,VLOOKUP(ActividadesCom[[#This Row],[NIVEL 5]],Catálogo!A:B,2,FALSE),"")</f>
        <v/>
      </c>
      <c r="AG5517" s="5"/>
    </row>
    <row r="5518" spans="1:33" ht="28.5" customHeight="1" x14ac:dyDescent="0.25">
      <c r="A5518" s="7">
        <v>26470455</v>
      </c>
      <c r="B5518" s="10" t="str">
        <f>VLOOKUP(ActividadesCom[[#This Row],[NO. DE CONTROL]],'LISTADO ESTUDIANTES'!A:C,2,FALSE)</f>
        <v>ALONZO SAENZ MARCOS MIJAIL</v>
      </c>
      <c r="C5518" s="6" t="str">
        <f>VLOOKUP(ActividadesCom[[#This Row],[NO. DE CONTROL]],'LISTADO ESTUDIANTES'!A:C,3,FALSE)</f>
        <v>INGENIERIA MECANICA</v>
      </c>
      <c r="D5518" s="5" t="str">
        <f>VLOOKUP(ActividadesCom[[#This Row],[NO. DE CONTROL]],'LISTADO ESTUDIANTES'!A:D,4,FALSE)</f>
        <v>ACTIVO(A)</v>
      </c>
      <c r="E5518" s="7">
        <f>SUM(ActividadesCom[[#This Row],[CRÉD. 1]],ActividadesCom[[#This Row],[CRÉD. 2]],ActividadesCom[[#This Row],[CRÉD. 3]],ActividadesCom[[#This Row],[CRÉD. 4]],ActividadesCom[[#This Row],[CRÉD. 5]])</f>
        <v>0</v>
      </c>
      <c r="F5518" s="5" t="str">
        <f>IF(ActividadesCom[[#This Row],[ÚLTIMO SEMESTRE CON CRÉDITOS]]&gt;0,ROUND(AVERAGE(ActividadesCom[[#This Row],[VALOR NIVEL 5]],ActividadesCom[[#This Row],[VALOR NIVEL 4]],ActividadesCom[[#This Row],[VALOR NIVEL 3]],ActividadesCom[[#This Row],[VALOR NIVEL 2]],ActividadesCom[[#This Row],[VALOR NIVEL 1]]),0),"")</f>
        <v/>
      </c>
      <c r="G5518" s="7" t="str">
        <f>IF(ActividadesCom[[#This Row],[PROMEDIO]]="","",IF(ActividadesCom[[#This Row],[PROMEDIO]]&gt;=4,"EXCELENTE",IF(ActividadesCom[[#This Row],[PROMEDIO]]&gt;=3,"NOTABLE",IF(ActividadesCom[[#This Row],[PROMEDIO]]&gt;=2,"BUENO",IF(ActividadesCom[[#This Row],[PROMEDIO]]=1,"SUFICIENTE","")))))</f>
        <v/>
      </c>
      <c r="H5518" s="5">
        <f>MAX(ActividadesCom[[#This Row],[PERÍODO 1]],ActividadesCom[[#This Row],[PERÍODO 2]],ActividadesCom[[#This Row],[PERÍODO 3]],ActividadesCom[[#This Row],[PERÍODO 4]],ActividadesCom[[#This Row],[PERÍODO 5]])</f>
        <v>0</v>
      </c>
      <c r="I5518" s="6"/>
      <c r="J5518" s="5"/>
      <c r="K5518" s="5"/>
      <c r="L5518" s="5" t="str">
        <f>IF(ActividadesCom[[#This Row],[NIVEL 1]]&lt;&gt;0,VLOOKUP(ActividadesCom[[#This Row],[NIVEL 1]],Catálogo!A:B,2,FALSE),"")</f>
        <v/>
      </c>
      <c r="M5518" s="5"/>
      <c r="N5518" s="6"/>
      <c r="O5518" s="5"/>
      <c r="P5518" s="5"/>
      <c r="Q5518" s="5" t="str">
        <f>IF(ActividadesCom[[#This Row],[NIVEL 2]]&lt;&gt;0,VLOOKUP(ActividadesCom[[#This Row],[NIVEL 2]],Catálogo!A:B,2,FALSE),"")</f>
        <v/>
      </c>
      <c r="R5518" s="5"/>
      <c r="S5518" s="6"/>
      <c r="T5518" s="5"/>
      <c r="U5518" s="5"/>
      <c r="V5518" s="5" t="str">
        <f>IF(ActividadesCom[[#This Row],[NIVEL 3]]&lt;&gt;0,VLOOKUP(ActividadesCom[[#This Row],[NIVEL 3]],Catálogo!A:B,2,FALSE),"")</f>
        <v/>
      </c>
      <c r="W5518" s="5"/>
      <c r="X5518" s="6"/>
      <c r="Y5518" s="5"/>
      <c r="Z5518" s="5"/>
      <c r="AA5518" s="5" t="str">
        <f>IF(ActividadesCom[[#This Row],[NIVEL 4]]&lt;&gt;0,VLOOKUP(ActividadesCom[[#This Row],[NIVEL 4]],Catálogo!A:B,2,FALSE),"")</f>
        <v/>
      </c>
      <c r="AB5518" s="5"/>
      <c r="AC5518" s="6"/>
      <c r="AD5518" s="5"/>
      <c r="AE5518" s="5"/>
      <c r="AF5518" s="5" t="str">
        <f>IF(ActividadesCom[[#This Row],[NIVEL 5]]&lt;&gt;0,VLOOKUP(ActividadesCom[[#This Row],[NIVEL 5]],Catálogo!A:B,2,FALSE),"")</f>
        <v/>
      </c>
      <c r="AG5518" s="5"/>
    </row>
    <row r="5519" spans="1:33" ht="28.5" customHeight="1" x14ac:dyDescent="0.25">
      <c r="A5519" s="7">
        <v>26470456</v>
      </c>
      <c r="B5519" s="10" t="str">
        <f>VLOOKUP(ActividadesCom[[#This Row],[NO. DE CONTROL]],'LISTADO ESTUDIANTES'!A:C,2,FALSE)</f>
        <v>GARCIA CABALLERO JESUS FRANCISCO</v>
      </c>
      <c r="C5519" s="6" t="str">
        <f>VLOOKUP(ActividadesCom[[#This Row],[NO. DE CONTROL]],'LISTADO ESTUDIANTES'!A:C,3,FALSE)</f>
        <v>INGENIERIA CIVIL</v>
      </c>
      <c r="D5519" s="5" t="str">
        <f>VLOOKUP(ActividadesCom[[#This Row],[NO. DE CONTROL]],'LISTADO ESTUDIANTES'!A:D,4,FALSE)</f>
        <v>ACTIVO(A)</v>
      </c>
      <c r="E5519" s="7">
        <f>SUM(ActividadesCom[[#This Row],[CRÉD. 1]],ActividadesCom[[#This Row],[CRÉD. 2]],ActividadesCom[[#This Row],[CRÉD. 3]],ActividadesCom[[#This Row],[CRÉD. 4]],ActividadesCom[[#This Row],[CRÉD. 5]])</f>
        <v>0</v>
      </c>
      <c r="F5519" s="5" t="str">
        <f>IF(ActividadesCom[[#This Row],[ÚLTIMO SEMESTRE CON CRÉDITOS]]&gt;0,ROUND(AVERAGE(ActividadesCom[[#This Row],[VALOR NIVEL 5]],ActividadesCom[[#This Row],[VALOR NIVEL 4]],ActividadesCom[[#This Row],[VALOR NIVEL 3]],ActividadesCom[[#This Row],[VALOR NIVEL 2]],ActividadesCom[[#This Row],[VALOR NIVEL 1]]),0),"")</f>
        <v/>
      </c>
      <c r="G5519" s="7" t="str">
        <f>IF(ActividadesCom[[#This Row],[PROMEDIO]]="","",IF(ActividadesCom[[#This Row],[PROMEDIO]]&gt;=4,"EXCELENTE",IF(ActividadesCom[[#This Row],[PROMEDIO]]&gt;=3,"NOTABLE",IF(ActividadesCom[[#This Row],[PROMEDIO]]&gt;=2,"BUENO",IF(ActividadesCom[[#This Row],[PROMEDIO]]=1,"SUFICIENTE","")))))</f>
        <v/>
      </c>
      <c r="H5519" s="5">
        <f>MAX(ActividadesCom[[#This Row],[PERÍODO 1]],ActividadesCom[[#This Row],[PERÍODO 2]],ActividadesCom[[#This Row],[PERÍODO 3]],ActividadesCom[[#This Row],[PERÍODO 4]],ActividadesCom[[#This Row],[PERÍODO 5]])</f>
        <v>0</v>
      </c>
      <c r="I5519" s="6"/>
      <c r="J5519" s="5"/>
      <c r="K5519" s="5"/>
      <c r="L5519" s="5" t="str">
        <f>IF(ActividadesCom[[#This Row],[NIVEL 1]]&lt;&gt;0,VLOOKUP(ActividadesCom[[#This Row],[NIVEL 1]],Catálogo!A:B,2,FALSE),"")</f>
        <v/>
      </c>
      <c r="M5519" s="5"/>
      <c r="N5519" s="6"/>
      <c r="O5519" s="5"/>
      <c r="P5519" s="5"/>
      <c r="Q5519" s="5" t="str">
        <f>IF(ActividadesCom[[#This Row],[NIVEL 2]]&lt;&gt;0,VLOOKUP(ActividadesCom[[#This Row],[NIVEL 2]],Catálogo!A:B,2,FALSE),"")</f>
        <v/>
      </c>
      <c r="R5519" s="5"/>
      <c r="S5519" s="6"/>
      <c r="T5519" s="5"/>
      <c r="U5519" s="5"/>
      <c r="V5519" s="5" t="str">
        <f>IF(ActividadesCom[[#This Row],[NIVEL 3]]&lt;&gt;0,VLOOKUP(ActividadesCom[[#This Row],[NIVEL 3]],Catálogo!A:B,2,FALSE),"")</f>
        <v/>
      </c>
      <c r="W5519" s="5"/>
      <c r="X5519" s="6"/>
      <c r="Y5519" s="5"/>
      <c r="Z5519" s="5"/>
      <c r="AA5519" s="5" t="str">
        <f>IF(ActividadesCom[[#This Row],[NIVEL 4]]&lt;&gt;0,VLOOKUP(ActividadesCom[[#This Row],[NIVEL 4]],Catálogo!A:B,2,FALSE),"")</f>
        <v/>
      </c>
      <c r="AB5519" s="5"/>
      <c r="AC5519" s="6"/>
      <c r="AD5519" s="5"/>
      <c r="AE5519" s="5"/>
      <c r="AF5519" s="5" t="str">
        <f>IF(ActividadesCom[[#This Row],[NIVEL 5]]&lt;&gt;0,VLOOKUP(ActividadesCom[[#This Row],[NIVEL 5]],Catálogo!A:B,2,FALSE),"")</f>
        <v/>
      </c>
      <c r="AG5519" s="5"/>
    </row>
    <row r="5520" spans="1:33" ht="28.5" customHeight="1" x14ac:dyDescent="0.25">
      <c r="A5520" s="7">
        <v>26470457</v>
      </c>
      <c r="B5520" s="10" t="str">
        <f>VLOOKUP(ActividadesCom[[#This Row],[NO. DE CONTROL]],'LISTADO ESTUDIANTES'!A:C,2,FALSE)</f>
        <v>LOPEZ GONZALEZ SANTIAGO ALBERTO</v>
      </c>
      <c r="C5520" s="6" t="str">
        <f>VLOOKUP(ActividadesCom[[#This Row],[NO. DE CONTROL]],'LISTADO ESTUDIANTES'!A:C,3,FALSE)</f>
        <v>INGENIERIA CIVIL</v>
      </c>
      <c r="D5520" s="5" t="str">
        <f>VLOOKUP(ActividadesCom[[#This Row],[NO. DE CONTROL]],'LISTADO ESTUDIANTES'!A:D,4,FALSE)</f>
        <v>ACTIVO(A)</v>
      </c>
      <c r="E5520" s="7">
        <f>SUM(ActividadesCom[[#This Row],[CRÉD. 1]],ActividadesCom[[#This Row],[CRÉD. 2]],ActividadesCom[[#This Row],[CRÉD. 3]],ActividadesCom[[#This Row],[CRÉD. 4]],ActividadesCom[[#This Row],[CRÉD. 5]])</f>
        <v>0</v>
      </c>
      <c r="F5520" s="5" t="str">
        <f>IF(ActividadesCom[[#This Row],[ÚLTIMO SEMESTRE CON CRÉDITOS]]&gt;0,ROUND(AVERAGE(ActividadesCom[[#This Row],[VALOR NIVEL 5]],ActividadesCom[[#This Row],[VALOR NIVEL 4]],ActividadesCom[[#This Row],[VALOR NIVEL 3]],ActividadesCom[[#This Row],[VALOR NIVEL 2]],ActividadesCom[[#This Row],[VALOR NIVEL 1]]),0),"")</f>
        <v/>
      </c>
      <c r="G5520" s="7" t="str">
        <f>IF(ActividadesCom[[#This Row],[PROMEDIO]]="","",IF(ActividadesCom[[#This Row],[PROMEDIO]]&gt;=4,"EXCELENTE",IF(ActividadesCom[[#This Row],[PROMEDIO]]&gt;=3,"NOTABLE",IF(ActividadesCom[[#This Row],[PROMEDIO]]&gt;=2,"BUENO",IF(ActividadesCom[[#This Row],[PROMEDIO]]=1,"SUFICIENTE","")))))</f>
        <v/>
      </c>
      <c r="H5520" s="5">
        <f>MAX(ActividadesCom[[#This Row],[PERÍODO 1]],ActividadesCom[[#This Row],[PERÍODO 2]],ActividadesCom[[#This Row],[PERÍODO 3]],ActividadesCom[[#This Row],[PERÍODO 4]],ActividadesCom[[#This Row],[PERÍODO 5]])</f>
        <v>0</v>
      </c>
      <c r="I5520" s="6"/>
      <c r="J5520" s="5"/>
      <c r="K5520" s="5"/>
      <c r="L5520" s="5" t="str">
        <f>IF(ActividadesCom[[#This Row],[NIVEL 1]]&lt;&gt;0,VLOOKUP(ActividadesCom[[#This Row],[NIVEL 1]],Catálogo!A:B,2,FALSE),"")</f>
        <v/>
      </c>
      <c r="M5520" s="5"/>
      <c r="N5520" s="6"/>
      <c r="O5520" s="5"/>
      <c r="P5520" s="5"/>
      <c r="Q5520" s="5" t="str">
        <f>IF(ActividadesCom[[#This Row],[NIVEL 2]]&lt;&gt;0,VLOOKUP(ActividadesCom[[#This Row],[NIVEL 2]],Catálogo!A:B,2,FALSE),"")</f>
        <v/>
      </c>
      <c r="R5520" s="5"/>
      <c r="S5520" s="6"/>
      <c r="T5520" s="5"/>
      <c r="U5520" s="5"/>
      <c r="V5520" s="5" t="str">
        <f>IF(ActividadesCom[[#This Row],[NIVEL 3]]&lt;&gt;0,VLOOKUP(ActividadesCom[[#This Row],[NIVEL 3]],Catálogo!A:B,2,FALSE),"")</f>
        <v/>
      </c>
      <c r="W5520" s="5"/>
      <c r="X5520" s="6"/>
      <c r="Y5520" s="5"/>
      <c r="Z5520" s="5"/>
      <c r="AA5520" s="5" t="str">
        <f>IF(ActividadesCom[[#This Row],[NIVEL 4]]&lt;&gt;0,VLOOKUP(ActividadesCom[[#This Row],[NIVEL 4]],Catálogo!A:B,2,FALSE),"")</f>
        <v/>
      </c>
      <c r="AB5520" s="5"/>
      <c r="AC5520" s="6"/>
      <c r="AD5520" s="5"/>
      <c r="AE5520" s="5"/>
      <c r="AF5520" s="5" t="str">
        <f>IF(ActividadesCom[[#This Row],[NIVEL 5]]&lt;&gt;0,VLOOKUP(ActividadesCom[[#This Row],[NIVEL 5]],Catálogo!A:B,2,FALSE),"")</f>
        <v/>
      </c>
      <c r="AG5520" s="5"/>
    </row>
    <row r="5521" spans="1:33" ht="28.5" customHeight="1" x14ac:dyDescent="0.25">
      <c r="A5521" s="7">
        <v>26470458</v>
      </c>
      <c r="B5521" s="10" t="str">
        <f>VLOOKUP(ActividadesCom[[#This Row],[NO. DE CONTROL]],'LISTADO ESTUDIANTES'!A:C,2,FALSE)</f>
        <v>BRICEÑO HERNANDEZ IAN OSMAR</v>
      </c>
      <c r="C5521" s="6" t="str">
        <f>VLOOKUP(ActividadesCom[[#This Row],[NO. DE CONTROL]],'LISTADO ESTUDIANTES'!A:C,3,FALSE)</f>
        <v>INGENIERIA CIVIL</v>
      </c>
      <c r="D5521" s="5" t="str">
        <f>VLOOKUP(ActividadesCom[[#This Row],[NO. DE CONTROL]],'LISTADO ESTUDIANTES'!A:D,4,FALSE)</f>
        <v>ACTIVO(A)</v>
      </c>
      <c r="E5521" s="7">
        <f>SUM(ActividadesCom[[#This Row],[CRÉD. 1]],ActividadesCom[[#This Row],[CRÉD. 2]],ActividadesCom[[#This Row],[CRÉD. 3]],ActividadesCom[[#This Row],[CRÉD. 4]],ActividadesCom[[#This Row],[CRÉD. 5]])</f>
        <v>0</v>
      </c>
      <c r="F5521" s="5" t="str">
        <f>IF(ActividadesCom[[#This Row],[ÚLTIMO SEMESTRE CON CRÉDITOS]]&gt;0,ROUND(AVERAGE(ActividadesCom[[#This Row],[VALOR NIVEL 5]],ActividadesCom[[#This Row],[VALOR NIVEL 4]],ActividadesCom[[#This Row],[VALOR NIVEL 3]],ActividadesCom[[#This Row],[VALOR NIVEL 2]],ActividadesCom[[#This Row],[VALOR NIVEL 1]]),0),"")</f>
        <v/>
      </c>
      <c r="G5521" s="7" t="str">
        <f>IF(ActividadesCom[[#This Row],[PROMEDIO]]="","",IF(ActividadesCom[[#This Row],[PROMEDIO]]&gt;=4,"EXCELENTE",IF(ActividadesCom[[#This Row],[PROMEDIO]]&gt;=3,"NOTABLE",IF(ActividadesCom[[#This Row],[PROMEDIO]]&gt;=2,"BUENO",IF(ActividadesCom[[#This Row],[PROMEDIO]]=1,"SUFICIENTE","")))))</f>
        <v/>
      </c>
      <c r="H5521" s="5">
        <f>MAX(ActividadesCom[[#This Row],[PERÍODO 1]],ActividadesCom[[#This Row],[PERÍODO 2]],ActividadesCom[[#This Row],[PERÍODO 3]],ActividadesCom[[#This Row],[PERÍODO 4]],ActividadesCom[[#This Row],[PERÍODO 5]])</f>
        <v>0</v>
      </c>
      <c r="I5521" s="6"/>
      <c r="J5521" s="5"/>
      <c r="K5521" s="5"/>
      <c r="L5521" s="5" t="str">
        <f>IF(ActividadesCom[[#This Row],[NIVEL 1]]&lt;&gt;0,VLOOKUP(ActividadesCom[[#This Row],[NIVEL 1]],Catálogo!A:B,2,FALSE),"")</f>
        <v/>
      </c>
      <c r="M5521" s="5"/>
      <c r="N5521" s="6"/>
      <c r="O5521" s="5"/>
      <c r="P5521" s="5"/>
      <c r="Q5521" s="5" t="str">
        <f>IF(ActividadesCom[[#This Row],[NIVEL 2]]&lt;&gt;0,VLOOKUP(ActividadesCom[[#This Row],[NIVEL 2]],Catálogo!A:B,2,FALSE),"")</f>
        <v/>
      </c>
      <c r="R5521" s="5"/>
      <c r="S5521" s="6"/>
      <c r="T5521" s="5"/>
      <c r="U5521" s="5"/>
      <c r="V5521" s="5" t="str">
        <f>IF(ActividadesCom[[#This Row],[NIVEL 3]]&lt;&gt;0,VLOOKUP(ActividadesCom[[#This Row],[NIVEL 3]],Catálogo!A:B,2,FALSE),"")</f>
        <v/>
      </c>
      <c r="W5521" s="5"/>
      <c r="X5521" s="6"/>
      <c r="Y5521" s="5"/>
      <c r="Z5521" s="5"/>
      <c r="AA5521" s="5" t="str">
        <f>IF(ActividadesCom[[#This Row],[NIVEL 4]]&lt;&gt;0,VLOOKUP(ActividadesCom[[#This Row],[NIVEL 4]],Catálogo!A:B,2,FALSE),"")</f>
        <v/>
      </c>
      <c r="AB5521" s="5"/>
      <c r="AC5521" s="6"/>
      <c r="AD5521" s="5"/>
      <c r="AE5521" s="5"/>
      <c r="AF5521" s="5" t="str">
        <f>IF(ActividadesCom[[#This Row],[NIVEL 5]]&lt;&gt;0,VLOOKUP(ActividadesCom[[#This Row],[NIVEL 5]],Catálogo!A:B,2,FALSE),"")</f>
        <v/>
      </c>
      <c r="AG5521" s="5"/>
    </row>
    <row r="5522" spans="1:33" ht="28.5" customHeight="1" x14ac:dyDescent="0.25">
      <c r="A5522" s="7">
        <v>26470459</v>
      </c>
      <c r="B5522" s="10" t="str">
        <f>VLOOKUP(ActividadesCom[[#This Row],[NO. DE CONTROL]],'LISTADO ESTUDIANTES'!A:C,2,FALSE)</f>
        <v>CHAN ESTRELLA JULIETA GUADALUPE</v>
      </c>
      <c r="C5522" s="6" t="str">
        <f>VLOOKUP(ActividadesCom[[#This Row],[NO. DE CONTROL]],'LISTADO ESTUDIANTES'!A:C,3,FALSE)</f>
        <v>INGENIERIA EN ADMINISTRACION</v>
      </c>
      <c r="D5522" s="5" t="str">
        <f>VLOOKUP(ActividadesCom[[#This Row],[NO. DE CONTROL]],'LISTADO ESTUDIANTES'!A:D,4,FALSE)</f>
        <v>ACTIVO(A)</v>
      </c>
      <c r="E5522" s="7">
        <f>SUM(ActividadesCom[[#This Row],[CRÉD. 1]],ActividadesCom[[#This Row],[CRÉD. 2]],ActividadesCom[[#This Row],[CRÉD. 3]],ActividadesCom[[#This Row],[CRÉD. 4]],ActividadesCom[[#This Row],[CRÉD. 5]])</f>
        <v>0</v>
      </c>
      <c r="F5522" s="5" t="str">
        <f>IF(ActividadesCom[[#This Row],[ÚLTIMO SEMESTRE CON CRÉDITOS]]&gt;0,ROUND(AVERAGE(ActividadesCom[[#This Row],[VALOR NIVEL 5]],ActividadesCom[[#This Row],[VALOR NIVEL 4]],ActividadesCom[[#This Row],[VALOR NIVEL 3]],ActividadesCom[[#This Row],[VALOR NIVEL 2]],ActividadesCom[[#This Row],[VALOR NIVEL 1]]),0),"")</f>
        <v/>
      </c>
      <c r="G5522" s="7" t="str">
        <f>IF(ActividadesCom[[#This Row],[PROMEDIO]]="","",IF(ActividadesCom[[#This Row],[PROMEDIO]]&gt;=4,"EXCELENTE",IF(ActividadesCom[[#This Row],[PROMEDIO]]&gt;=3,"NOTABLE",IF(ActividadesCom[[#This Row],[PROMEDIO]]&gt;=2,"BUENO",IF(ActividadesCom[[#This Row],[PROMEDIO]]=1,"SUFICIENTE","")))))</f>
        <v/>
      </c>
      <c r="H5522" s="5">
        <f>MAX(ActividadesCom[[#This Row],[PERÍODO 1]],ActividadesCom[[#This Row],[PERÍODO 2]],ActividadesCom[[#This Row],[PERÍODO 3]],ActividadesCom[[#This Row],[PERÍODO 4]],ActividadesCom[[#This Row],[PERÍODO 5]])</f>
        <v>0</v>
      </c>
      <c r="I5522" s="6"/>
      <c r="J5522" s="5"/>
      <c r="K5522" s="5"/>
      <c r="L5522" s="5" t="str">
        <f>IF(ActividadesCom[[#This Row],[NIVEL 1]]&lt;&gt;0,VLOOKUP(ActividadesCom[[#This Row],[NIVEL 1]],Catálogo!A:B,2,FALSE),"")</f>
        <v/>
      </c>
      <c r="M5522" s="5"/>
      <c r="N5522" s="6"/>
      <c r="O5522" s="5"/>
      <c r="P5522" s="5"/>
      <c r="Q5522" s="5" t="str">
        <f>IF(ActividadesCom[[#This Row],[NIVEL 2]]&lt;&gt;0,VLOOKUP(ActividadesCom[[#This Row],[NIVEL 2]],Catálogo!A:B,2,FALSE),"")</f>
        <v/>
      </c>
      <c r="R5522" s="5"/>
      <c r="S5522" s="6"/>
      <c r="T5522" s="5"/>
      <c r="U5522" s="5"/>
      <c r="V5522" s="5" t="str">
        <f>IF(ActividadesCom[[#This Row],[NIVEL 3]]&lt;&gt;0,VLOOKUP(ActividadesCom[[#This Row],[NIVEL 3]],Catálogo!A:B,2,FALSE),"")</f>
        <v/>
      </c>
      <c r="W5522" s="5"/>
      <c r="X5522" s="6"/>
      <c r="Y5522" s="5"/>
      <c r="Z5522" s="5"/>
      <c r="AA5522" s="5" t="str">
        <f>IF(ActividadesCom[[#This Row],[NIVEL 4]]&lt;&gt;0,VLOOKUP(ActividadesCom[[#This Row],[NIVEL 4]],Catálogo!A:B,2,FALSE),"")</f>
        <v/>
      </c>
      <c r="AB5522" s="5"/>
      <c r="AC5522" s="6"/>
      <c r="AD5522" s="5"/>
      <c r="AE5522" s="5"/>
      <c r="AF5522" s="5" t="str">
        <f>IF(ActividadesCom[[#This Row],[NIVEL 5]]&lt;&gt;0,VLOOKUP(ActividadesCom[[#This Row],[NIVEL 5]],Catálogo!A:B,2,FALSE),"")</f>
        <v/>
      </c>
      <c r="AG5522" s="5"/>
    </row>
    <row r="5523" spans="1:33" ht="28.5" customHeight="1" x14ac:dyDescent="0.25">
      <c r="A5523" s="7">
        <v>26470460</v>
      </c>
      <c r="B5523" s="10" t="str">
        <f>VLOOKUP(ActividadesCom[[#This Row],[NO. DE CONTROL]],'LISTADO ESTUDIANTES'!A:C,2,FALSE)</f>
        <v>VERA TZEC JOSE RAFAEL</v>
      </c>
      <c r="C5523" s="6" t="str">
        <f>VLOOKUP(ActividadesCom[[#This Row],[NO. DE CONTROL]],'LISTADO ESTUDIANTES'!A:C,3,FALSE)</f>
        <v>INGENIERIA EN ANIMACION DIGITAL Y EFECTOS VISUALES</v>
      </c>
      <c r="D5523" s="5" t="str">
        <f>VLOOKUP(ActividadesCom[[#This Row],[NO. DE CONTROL]],'LISTADO ESTUDIANTES'!A:D,4,FALSE)</f>
        <v>ACTIVO(A)</v>
      </c>
      <c r="E5523" s="7">
        <f>SUM(ActividadesCom[[#This Row],[CRÉD. 1]],ActividadesCom[[#This Row],[CRÉD. 2]],ActividadesCom[[#This Row],[CRÉD. 3]],ActividadesCom[[#This Row],[CRÉD. 4]],ActividadesCom[[#This Row],[CRÉD. 5]])</f>
        <v>0</v>
      </c>
      <c r="F5523" s="5" t="str">
        <f>IF(ActividadesCom[[#This Row],[ÚLTIMO SEMESTRE CON CRÉDITOS]]&gt;0,ROUND(AVERAGE(ActividadesCom[[#This Row],[VALOR NIVEL 5]],ActividadesCom[[#This Row],[VALOR NIVEL 4]],ActividadesCom[[#This Row],[VALOR NIVEL 3]],ActividadesCom[[#This Row],[VALOR NIVEL 2]],ActividadesCom[[#This Row],[VALOR NIVEL 1]]),0),"")</f>
        <v/>
      </c>
      <c r="G5523" s="7" t="str">
        <f>IF(ActividadesCom[[#This Row],[PROMEDIO]]="","",IF(ActividadesCom[[#This Row],[PROMEDIO]]&gt;=4,"EXCELENTE",IF(ActividadesCom[[#This Row],[PROMEDIO]]&gt;=3,"NOTABLE",IF(ActividadesCom[[#This Row],[PROMEDIO]]&gt;=2,"BUENO",IF(ActividadesCom[[#This Row],[PROMEDIO]]=1,"SUFICIENTE","")))))</f>
        <v/>
      </c>
      <c r="H5523" s="5">
        <f>MAX(ActividadesCom[[#This Row],[PERÍODO 1]],ActividadesCom[[#This Row],[PERÍODO 2]],ActividadesCom[[#This Row],[PERÍODO 3]],ActividadesCom[[#This Row],[PERÍODO 4]],ActividadesCom[[#This Row],[PERÍODO 5]])</f>
        <v>0</v>
      </c>
      <c r="I5523" s="6"/>
      <c r="J5523" s="5"/>
      <c r="K5523" s="5"/>
      <c r="L5523" s="5" t="str">
        <f>IF(ActividadesCom[[#This Row],[NIVEL 1]]&lt;&gt;0,VLOOKUP(ActividadesCom[[#This Row],[NIVEL 1]],Catálogo!A:B,2,FALSE),"")</f>
        <v/>
      </c>
      <c r="M5523" s="5"/>
      <c r="N5523" s="6"/>
      <c r="O5523" s="5"/>
      <c r="P5523" s="5"/>
      <c r="Q5523" s="5" t="str">
        <f>IF(ActividadesCom[[#This Row],[NIVEL 2]]&lt;&gt;0,VLOOKUP(ActividadesCom[[#This Row],[NIVEL 2]],Catálogo!A:B,2,FALSE),"")</f>
        <v/>
      </c>
      <c r="R5523" s="5"/>
      <c r="S5523" s="6"/>
      <c r="T5523" s="5"/>
      <c r="U5523" s="5"/>
      <c r="V5523" s="5" t="str">
        <f>IF(ActividadesCom[[#This Row],[NIVEL 3]]&lt;&gt;0,VLOOKUP(ActividadesCom[[#This Row],[NIVEL 3]],Catálogo!A:B,2,FALSE),"")</f>
        <v/>
      </c>
      <c r="W5523" s="5"/>
      <c r="X5523" s="6"/>
      <c r="Y5523" s="5"/>
      <c r="Z5523" s="5"/>
      <c r="AA5523" s="5" t="str">
        <f>IF(ActividadesCom[[#This Row],[NIVEL 4]]&lt;&gt;0,VLOOKUP(ActividadesCom[[#This Row],[NIVEL 4]],Catálogo!A:B,2,FALSE),"")</f>
        <v/>
      </c>
      <c r="AB5523" s="5"/>
      <c r="AC5523" s="6"/>
      <c r="AD5523" s="5"/>
      <c r="AE5523" s="5"/>
      <c r="AF5523" s="5" t="str">
        <f>IF(ActividadesCom[[#This Row],[NIVEL 5]]&lt;&gt;0,VLOOKUP(ActividadesCom[[#This Row],[NIVEL 5]],Catálogo!A:B,2,FALSE),"")</f>
        <v/>
      </c>
      <c r="AG5523" s="5"/>
    </row>
    <row r="5524" spans="1:33" ht="28.5" customHeight="1" x14ac:dyDescent="0.25">
      <c r="A5524" s="7">
        <v>26470461</v>
      </c>
      <c r="B5524" s="10" t="str">
        <f>VLOOKUP(ActividadesCom[[#This Row],[NO. DE CONTROL]],'LISTADO ESTUDIANTES'!A:C,2,FALSE)</f>
        <v>CABRERA KU ANGEL EMMANUEL</v>
      </c>
      <c r="C5524" s="6" t="str">
        <f>VLOOKUP(ActividadesCom[[#This Row],[NO. DE CONTROL]],'LISTADO ESTUDIANTES'!A:C,3,FALSE)</f>
        <v>INGENIERIA INDUSTRIAL</v>
      </c>
      <c r="D5524" s="5" t="str">
        <f>VLOOKUP(ActividadesCom[[#This Row],[NO. DE CONTROL]],'LISTADO ESTUDIANTES'!A:D,4,FALSE)</f>
        <v>ACTIVO(A)</v>
      </c>
      <c r="E5524" s="7">
        <f>SUM(ActividadesCom[[#This Row],[CRÉD. 1]],ActividadesCom[[#This Row],[CRÉD. 2]],ActividadesCom[[#This Row],[CRÉD. 3]],ActividadesCom[[#This Row],[CRÉD. 4]],ActividadesCom[[#This Row],[CRÉD. 5]])</f>
        <v>0</v>
      </c>
      <c r="F5524" s="5" t="str">
        <f>IF(ActividadesCom[[#This Row],[ÚLTIMO SEMESTRE CON CRÉDITOS]]&gt;0,ROUND(AVERAGE(ActividadesCom[[#This Row],[VALOR NIVEL 5]],ActividadesCom[[#This Row],[VALOR NIVEL 4]],ActividadesCom[[#This Row],[VALOR NIVEL 3]],ActividadesCom[[#This Row],[VALOR NIVEL 2]],ActividadesCom[[#This Row],[VALOR NIVEL 1]]),0),"")</f>
        <v/>
      </c>
      <c r="G5524" s="7" t="str">
        <f>IF(ActividadesCom[[#This Row],[PROMEDIO]]="","",IF(ActividadesCom[[#This Row],[PROMEDIO]]&gt;=4,"EXCELENTE",IF(ActividadesCom[[#This Row],[PROMEDIO]]&gt;=3,"NOTABLE",IF(ActividadesCom[[#This Row],[PROMEDIO]]&gt;=2,"BUENO",IF(ActividadesCom[[#This Row],[PROMEDIO]]=1,"SUFICIENTE","")))))</f>
        <v/>
      </c>
      <c r="H5524" s="5">
        <f>MAX(ActividadesCom[[#This Row],[PERÍODO 1]],ActividadesCom[[#This Row],[PERÍODO 2]],ActividadesCom[[#This Row],[PERÍODO 3]],ActividadesCom[[#This Row],[PERÍODO 4]],ActividadesCom[[#This Row],[PERÍODO 5]])</f>
        <v>0</v>
      </c>
      <c r="I5524" s="6"/>
      <c r="J5524" s="5"/>
      <c r="K5524" s="5"/>
      <c r="L5524" s="5" t="str">
        <f>IF(ActividadesCom[[#This Row],[NIVEL 1]]&lt;&gt;0,VLOOKUP(ActividadesCom[[#This Row],[NIVEL 1]],Catálogo!A:B,2,FALSE),"")</f>
        <v/>
      </c>
      <c r="M5524" s="5"/>
      <c r="N5524" s="6"/>
      <c r="O5524" s="5"/>
      <c r="P5524" s="5"/>
      <c r="Q5524" s="5" t="str">
        <f>IF(ActividadesCom[[#This Row],[NIVEL 2]]&lt;&gt;0,VLOOKUP(ActividadesCom[[#This Row],[NIVEL 2]],Catálogo!A:B,2,FALSE),"")</f>
        <v/>
      </c>
      <c r="R5524" s="5"/>
      <c r="S5524" s="6"/>
      <c r="T5524" s="5"/>
      <c r="U5524" s="5"/>
      <c r="V5524" s="5" t="str">
        <f>IF(ActividadesCom[[#This Row],[NIVEL 3]]&lt;&gt;0,VLOOKUP(ActividadesCom[[#This Row],[NIVEL 3]],Catálogo!A:B,2,FALSE),"")</f>
        <v/>
      </c>
      <c r="W5524" s="5"/>
      <c r="X5524" s="6"/>
      <c r="Y5524" s="5"/>
      <c r="Z5524" s="5"/>
      <c r="AA5524" s="5" t="str">
        <f>IF(ActividadesCom[[#This Row],[NIVEL 4]]&lt;&gt;0,VLOOKUP(ActividadesCom[[#This Row],[NIVEL 4]],Catálogo!A:B,2,FALSE),"")</f>
        <v/>
      </c>
      <c r="AB5524" s="5"/>
      <c r="AC5524" s="6"/>
      <c r="AD5524" s="5"/>
      <c r="AE5524" s="5"/>
      <c r="AF5524" s="5" t="str">
        <f>IF(ActividadesCom[[#This Row],[NIVEL 5]]&lt;&gt;0,VLOOKUP(ActividadesCom[[#This Row],[NIVEL 5]],Catálogo!A:B,2,FALSE),"")</f>
        <v/>
      </c>
      <c r="AG5524" s="5"/>
    </row>
    <row r="5525" spans="1:33" ht="28.5" customHeight="1" x14ac:dyDescent="0.25">
      <c r="A5525" s="7">
        <v>26470462</v>
      </c>
      <c r="B5525" s="10" t="str">
        <f>VLOOKUP(ActividadesCom[[#This Row],[NO. DE CONTROL]],'LISTADO ESTUDIANTES'!A:C,2,FALSE)</f>
        <v>HEREDIA ACAL HADASA XIMENA</v>
      </c>
      <c r="C5525" s="6" t="str">
        <f>VLOOKUP(ActividadesCom[[#This Row],[NO. DE CONTROL]],'LISTADO ESTUDIANTES'!A:C,3,FALSE)</f>
        <v>ARQUITECTURA</v>
      </c>
      <c r="D5525" s="5" t="str">
        <f>VLOOKUP(ActividadesCom[[#This Row],[NO. DE CONTROL]],'LISTADO ESTUDIANTES'!A:D,4,FALSE)</f>
        <v>ACTIVO(A)</v>
      </c>
      <c r="E5525" s="7">
        <f>SUM(ActividadesCom[[#This Row],[CRÉD. 1]],ActividadesCom[[#This Row],[CRÉD. 2]],ActividadesCom[[#This Row],[CRÉD. 3]],ActividadesCom[[#This Row],[CRÉD. 4]],ActividadesCom[[#This Row],[CRÉD. 5]])</f>
        <v>0</v>
      </c>
      <c r="F5525" s="5" t="str">
        <f>IF(ActividadesCom[[#This Row],[ÚLTIMO SEMESTRE CON CRÉDITOS]]&gt;0,ROUND(AVERAGE(ActividadesCom[[#This Row],[VALOR NIVEL 5]],ActividadesCom[[#This Row],[VALOR NIVEL 4]],ActividadesCom[[#This Row],[VALOR NIVEL 3]],ActividadesCom[[#This Row],[VALOR NIVEL 2]],ActividadesCom[[#This Row],[VALOR NIVEL 1]]),0),"")</f>
        <v/>
      </c>
      <c r="G5525" s="7" t="str">
        <f>IF(ActividadesCom[[#This Row],[PROMEDIO]]="","",IF(ActividadesCom[[#This Row],[PROMEDIO]]&gt;=4,"EXCELENTE",IF(ActividadesCom[[#This Row],[PROMEDIO]]&gt;=3,"NOTABLE",IF(ActividadesCom[[#This Row],[PROMEDIO]]&gt;=2,"BUENO",IF(ActividadesCom[[#This Row],[PROMEDIO]]=1,"SUFICIENTE","")))))</f>
        <v/>
      </c>
      <c r="H5525" s="5">
        <f>MAX(ActividadesCom[[#This Row],[PERÍODO 1]],ActividadesCom[[#This Row],[PERÍODO 2]],ActividadesCom[[#This Row],[PERÍODO 3]],ActividadesCom[[#This Row],[PERÍODO 4]],ActividadesCom[[#This Row],[PERÍODO 5]])</f>
        <v>0</v>
      </c>
      <c r="I5525" s="6"/>
      <c r="J5525" s="5"/>
      <c r="K5525" s="5"/>
      <c r="L5525" s="5" t="str">
        <f>IF(ActividadesCom[[#This Row],[NIVEL 1]]&lt;&gt;0,VLOOKUP(ActividadesCom[[#This Row],[NIVEL 1]],Catálogo!A:B,2,FALSE),"")</f>
        <v/>
      </c>
      <c r="M5525" s="5"/>
      <c r="N5525" s="6"/>
      <c r="O5525" s="5"/>
      <c r="P5525" s="5"/>
      <c r="Q5525" s="5" t="str">
        <f>IF(ActividadesCom[[#This Row],[NIVEL 2]]&lt;&gt;0,VLOOKUP(ActividadesCom[[#This Row],[NIVEL 2]],Catálogo!A:B,2,FALSE),"")</f>
        <v/>
      </c>
      <c r="R5525" s="5"/>
      <c r="S5525" s="6"/>
      <c r="T5525" s="5"/>
      <c r="U5525" s="5"/>
      <c r="V5525" s="5" t="str">
        <f>IF(ActividadesCom[[#This Row],[NIVEL 3]]&lt;&gt;0,VLOOKUP(ActividadesCom[[#This Row],[NIVEL 3]],Catálogo!A:B,2,FALSE),"")</f>
        <v/>
      </c>
      <c r="W5525" s="5"/>
      <c r="X5525" s="6"/>
      <c r="Y5525" s="5"/>
      <c r="Z5525" s="5"/>
      <c r="AA5525" s="5" t="str">
        <f>IF(ActividadesCom[[#This Row],[NIVEL 4]]&lt;&gt;0,VLOOKUP(ActividadesCom[[#This Row],[NIVEL 4]],Catálogo!A:B,2,FALSE),"")</f>
        <v/>
      </c>
      <c r="AB5525" s="5"/>
      <c r="AC5525" s="6"/>
      <c r="AD5525" s="5"/>
      <c r="AE5525" s="5"/>
      <c r="AF5525" s="5" t="str">
        <f>IF(ActividadesCom[[#This Row],[NIVEL 5]]&lt;&gt;0,VLOOKUP(ActividadesCom[[#This Row],[NIVEL 5]],Catálogo!A:B,2,FALSE),"")</f>
        <v/>
      </c>
      <c r="AG5525" s="5"/>
    </row>
    <row r="5526" spans="1:33" ht="28.5" customHeight="1" x14ac:dyDescent="0.25">
      <c r="A5526" s="7">
        <v>26470463</v>
      </c>
      <c r="B5526" s="10" t="str">
        <f>VLOOKUP(ActividadesCom[[#This Row],[NO. DE CONTROL]],'LISTADO ESTUDIANTES'!A:C,2,FALSE)</f>
        <v>SANCHEZ GONZALEZ HECTOR DAVID</v>
      </c>
      <c r="C5526" s="6" t="str">
        <f>VLOOKUP(ActividadesCom[[#This Row],[NO. DE CONTROL]],'LISTADO ESTUDIANTES'!A:C,3,FALSE)</f>
        <v>ARQUITECTURA</v>
      </c>
      <c r="D5526" s="5" t="str">
        <f>VLOOKUP(ActividadesCom[[#This Row],[NO. DE CONTROL]],'LISTADO ESTUDIANTES'!A:D,4,FALSE)</f>
        <v>ACTIVO(A)</v>
      </c>
      <c r="E5526" s="7">
        <f>SUM(ActividadesCom[[#This Row],[CRÉD. 1]],ActividadesCom[[#This Row],[CRÉD. 2]],ActividadesCom[[#This Row],[CRÉD. 3]],ActividadesCom[[#This Row],[CRÉD. 4]],ActividadesCom[[#This Row],[CRÉD. 5]])</f>
        <v>0</v>
      </c>
      <c r="F5526" s="5" t="str">
        <f>IF(ActividadesCom[[#This Row],[ÚLTIMO SEMESTRE CON CRÉDITOS]]&gt;0,ROUND(AVERAGE(ActividadesCom[[#This Row],[VALOR NIVEL 5]],ActividadesCom[[#This Row],[VALOR NIVEL 4]],ActividadesCom[[#This Row],[VALOR NIVEL 3]],ActividadesCom[[#This Row],[VALOR NIVEL 2]],ActividadesCom[[#This Row],[VALOR NIVEL 1]]),0),"")</f>
        <v/>
      </c>
      <c r="G5526" s="7" t="str">
        <f>IF(ActividadesCom[[#This Row],[PROMEDIO]]="","",IF(ActividadesCom[[#This Row],[PROMEDIO]]&gt;=4,"EXCELENTE",IF(ActividadesCom[[#This Row],[PROMEDIO]]&gt;=3,"NOTABLE",IF(ActividadesCom[[#This Row],[PROMEDIO]]&gt;=2,"BUENO",IF(ActividadesCom[[#This Row],[PROMEDIO]]=1,"SUFICIENTE","")))))</f>
        <v/>
      </c>
      <c r="H5526" s="5">
        <f>MAX(ActividadesCom[[#This Row],[PERÍODO 1]],ActividadesCom[[#This Row],[PERÍODO 2]],ActividadesCom[[#This Row],[PERÍODO 3]],ActividadesCom[[#This Row],[PERÍODO 4]],ActividadesCom[[#This Row],[PERÍODO 5]])</f>
        <v>0</v>
      </c>
      <c r="I5526" s="6"/>
      <c r="J5526" s="5"/>
      <c r="K5526" s="5"/>
      <c r="L5526" s="5" t="str">
        <f>IF(ActividadesCom[[#This Row],[NIVEL 1]]&lt;&gt;0,VLOOKUP(ActividadesCom[[#This Row],[NIVEL 1]],Catálogo!A:B,2,FALSE),"")</f>
        <v/>
      </c>
      <c r="M5526" s="5"/>
      <c r="N5526" s="6"/>
      <c r="O5526" s="5"/>
      <c r="P5526" s="5"/>
      <c r="Q5526" s="5" t="str">
        <f>IF(ActividadesCom[[#This Row],[NIVEL 2]]&lt;&gt;0,VLOOKUP(ActividadesCom[[#This Row],[NIVEL 2]],Catálogo!A:B,2,FALSE),"")</f>
        <v/>
      </c>
      <c r="R5526" s="5"/>
      <c r="S5526" s="6"/>
      <c r="T5526" s="5"/>
      <c r="U5526" s="5"/>
      <c r="V5526" s="5" t="str">
        <f>IF(ActividadesCom[[#This Row],[NIVEL 3]]&lt;&gt;0,VLOOKUP(ActividadesCom[[#This Row],[NIVEL 3]],Catálogo!A:B,2,FALSE),"")</f>
        <v/>
      </c>
      <c r="W5526" s="5"/>
      <c r="X5526" s="6"/>
      <c r="Y5526" s="5"/>
      <c r="Z5526" s="5"/>
      <c r="AA5526" s="5" t="str">
        <f>IF(ActividadesCom[[#This Row],[NIVEL 4]]&lt;&gt;0,VLOOKUP(ActividadesCom[[#This Row],[NIVEL 4]],Catálogo!A:B,2,FALSE),"")</f>
        <v/>
      </c>
      <c r="AB5526" s="5"/>
      <c r="AC5526" s="6"/>
      <c r="AD5526" s="5"/>
      <c r="AE5526" s="5"/>
      <c r="AF5526" s="5" t="str">
        <f>IF(ActividadesCom[[#This Row],[NIVEL 5]]&lt;&gt;0,VLOOKUP(ActividadesCom[[#This Row],[NIVEL 5]],Catálogo!A:B,2,FALSE),"")</f>
        <v/>
      </c>
      <c r="AG5526" s="5"/>
    </row>
    <row r="5527" spans="1:33" ht="28.5" customHeight="1" x14ac:dyDescent="0.25">
      <c r="A5527" s="7">
        <v>26470464</v>
      </c>
      <c r="B5527" s="10" t="str">
        <f>VLOOKUP(ActividadesCom[[#This Row],[NO. DE CONTROL]],'LISTADO ESTUDIANTES'!A:C,2,FALSE)</f>
        <v>CASTILLO VARELA BRUNO FELIPE</v>
      </c>
      <c r="C5527" s="6" t="str">
        <f>VLOOKUP(ActividadesCom[[#This Row],[NO. DE CONTROL]],'LISTADO ESTUDIANTES'!A:C,3,FALSE)</f>
        <v>INGENIERIA EN SISTEMAS COMPUTACIONALES</v>
      </c>
      <c r="D5527" s="5" t="str">
        <f>VLOOKUP(ActividadesCom[[#This Row],[NO. DE CONTROL]],'LISTADO ESTUDIANTES'!A:D,4,FALSE)</f>
        <v>ACTIVO(A)</v>
      </c>
      <c r="E5527" s="7">
        <f>SUM(ActividadesCom[[#This Row],[CRÉD. 1]],ActividadesCom[[#This Row],[CRÉD. 2]],ActividadesCom[[#This Row],[CRÉD. 3]],ActividadesCom[[#This Row],[CRÉD. 4]],ActividadesCom[[#This Row],[CRÉD. 5]])</f>
        <v>0</v>
      </c>
      <c r="F5527" s="5" t="str">
        <f>IF(ActividadesCom[[#This Row],[ÚLTIMO SEMESTRE CON CRÉDITOS]]&gt;0,ROUND(AVERAGE(ActividadesCom[[#This Row],[VALOR NIVEL 5]],ActividadesCom[[#This Row],[VALOR NIVEL 4]],ActividadesCom[[#This Row],[VALOR NIVEL 3]],ActividadesCom[[#This Row],[VALOR NIVEL 2]],ActividadesCom[[#This Row],[VALOR NIVEL 1]]),0),"")</f>
        <v/>
      </c>
      <c r="G5527" s="7" t="str">
        <f>IF(ActividadesCom[[#This Row],[PROMEDIO]]="","",IF(ActividadesCom[[#This Row],[PROMEDIO]]&gt;=4,"EXCELENTE",IF(ActividadesCom[[#This Row],[PROMEDIO]]&gt;=3,"NOTABLE",IF(ActividadesCom[[#This Row],[PROMEDIO]]&gt;=2,"BUENO",IF(ActividadesCom[[#This Row],[PROMEDIO]]=1,"SUFICIENTE","")))))</f>
        <v/>
      </c>
      <c r="H5527" s="5">
        <f>MAX(ActividadesCom[[#This Row],[PERÍODO 1]],ActividadesCom[[#This Row],[PERÍODO 2]],ActividadesCom[[#This Row],[PERÍODO 3]],ActividadesCom[[#This Row],[PERÍODO 4]],ActividadesCom[[#This Row],[PERÍODO 5]])</f>
        <v>0</v>
      </c>
      <c r="I5527" s="6"/>
      <c r="J5527" s="5"/>
      <c r="K5527" s="5"/>
      <c r="L5527" s="5" t="str">
        <f>IF(ActividadesCom[[#This Row],[NIVEL 1]]&lt;&gt;0,VLOOKUP(ActividadesCom[[#This Row],[NIVEL 1]],Catálogo!A:B,2,FALSE),"")</f>
        <v/>
      </c>
      <c r="M5527" s="5"/>
      <c r="N5527" s="6"/>
      <c r="O5527" s="5"/>
      <c r="P5527" s="5"/>
      <c r="Q5527" s="5" t="str">
        <f>IF(ActividadesCom[[#This Row],[NIVEL 2]]&lt;&gt;0,VLOOKUP(ActividadesCom[[#This Row],[NIVEL 2]],Catálogo!A:B,2,FALSE),"")</f>
        <v/>
      </c>
      <c r="R5527" s="5"/>
      <c r="S5527" s="6"/>
      <c r="T5527" s="5"/>
      <c r="U5527" s="5"/>
      <c r="V5527" s="5" t="str">
        <f>IF(ActividadesCom[[#This Row],[NIVEL 3]]&lt;&gt;0,VLOOKUP(ActividadesCom[[#This Row],[NIVEL 3]],Catálogo!A:B,2,FALSE),"")</f>
        <v/>
      </c>
      <c r="W5527" s="5"/>
      <c r="X5527" s="6"/>
      <c r="Y5527" s="5"/>
      <c r="Z5527" s="5"/>
      <c r="AA5527" s="5" t="str">
        <f>IF(ActividadesCom[[#This Row],[NIVEL 4]]&lt;&gt;0,VLOOKUP(ActividadesCom[[#This Row],[NIVEL 4]],Catálogo!A:B,2,FALSE),"")</f>
        <v/>
      </c>
      <c r="AB5527" s="5"/>
      <c r="AC5527" s="6"/>
      <c r="AD5527" s="5"/>
      <c r="AE5527" s="5"/>
      <c r="AF5527" s="5" t="str">
        <f>IF(ActividadesCom[[#This Row],[NIVEL 5]]&lt;&gt;0,VLOOKUP(ActividadesCom[[#This Row],[NIVEL 5]],Catálogo!A:B,2,FALSE),"")</f>
        <v/>
      </c>
      <c r="AG5527" s="5"/>
    </row>
    <row r="5528" spans="1:33" ht="28.5" customHeight="1" x14ac:dyDescent="0.25">
      <c r="A5528" s="7">
        <v>26470465</v>
      </c>
      <c r="B5528" s="10" t="str">
        <f>VLOOKUP(ActividadesCom[[#This Row],[NO. DE CONTROL]],'LISTADO ESTUDIANTES'!A:C,2,FALSE)</f>
        <v>DE LA CRUZ RAMIREZ RUBI ESMERALDA</v>
      </c>
      <c r="C5528" s="6" t="str">
        <f>VLOOKUP(ActividadesCom[[#This Row],[NO. DE CONTROL]],'LISTADO ESTUDIANTES'!A:C,3,FALSE)</f>
        <v>ARQUITECTURA</v>
      </c>
      <c r="D5528" s="5" t="str">
        <f>VLOOKUP(ActividadesCom[[#This Row],[NO. DE CONTROL]],'LISTADO ESTUDIANTES'!A:D,4,FALSE)</f>
        <v>ACTIVO(A)</v>
      </c>
      <c r="E5528" s="7">
        <f>SUM(ActividadesCom[[#This Row],[CRÉD. 1]],ActividadesCom[[#This Row],[CRÉD. 2]],ActividadesCom[[#This Row],[CRÉD. 3]],ActividadesCom[[#This Row],[CRÉD. 4]],ActividadesCom[[#This Row],[CRÉD. 5]])</f>
        <v>0</v>
      </c>
      <c r="F5528" s="5" t="str">
        <f>IF(ActividadesCom[[#This Row],[ÚLTIMO SEMESTRE CON CRÉDITOS]]&gt;0,ROUND(AVERAGE(ActividadesCom[[#This Row],[VALOR NIVEL 5]],ActividadesCom[[#This Row],[VALOR NIVEL 4]],ActividadesCom[[#This Row],[VALOR NIVEL 3]],ActividadesCom[[#This Row],[VALOR NIVEL 2]],ActividadesCom[[#This Row],[VALOR NIVEL 1]]),0),"")</f>
        <v/>
      </c>
      <c r="G5528" s="7" t="str">
        <f>IF(ActividadesCom[[#This Row],[PROMEDIO]]="","",IF(ActividadesCom[[#This Row],[PROMEDIO]]&gt;=4,"EXCELENTE",IF(ActividadesCom[[#This Row],[PROMEDIO]]&gt;=3,"NOTABLE",IF(ActividadesCom[[#This Row],[PROMEDIO]]&gt;=2,"BUENO",IF(ActividadesCom[[#This Row],[PROMEDIO]]=1,"SUFICIENTE","")))))</f>
        <v/>
      </c>
      <c r="H5528" s="5">
        <f>MAX(ActividadesCom[[#This Row],[PERÍODO 1]],ActividadesCom[[#This Row],[PERÍODO 2]],ActividadesCom[[#This Row],[PERÍODO 3]],ActividadesCom[[#This Row],[PERÍODO 4]],ActividadesCom[[#This Row],[PERÍODO 5]])</f>
        <v>0</v>
      </c>
      <c r="I5528" s="6"/>
      <c r="J5528" s="5"/>
      <c r="K5528" s="5"/>
      <c r="L5528" s="5" t="str">
        <f>IF(ActividadesCom[[#This Row],[NIVEL 1]]&lt;&gt;0,VLOOKUP(ActividadesCom[[#This Row],[NIVEL 1]],Catálogo!A:B,2,FALSE),"")</f>
        <v/>
      </c>
      <c r="M5528" s="5"/>
      <c r="N5528" s="6"/>
      <c r="O5528" s="5"/>
      <c r="P5528" s="5"/>
      <c r="Q5528" s="5" t="str">
        <f>IF(ActividadesCom[[#This Row],[NIVEL 2]]&lt;&gt;0,VLOOKUP(ActividadesCom[[#This Row],[NIVEL 2]],Catálogo!A:B,2,FALSE),"")</f>
        <v/>
      </c>
      <c r="R5528" s="5"/>
      <c r="S5528" s="6"/>
      <c r="T5528" s="5"/>
      <c r="U5528" s="5"/>
      <c r="V5528" s="5" t="str">
        <f>IF(ActividadesCom[[#This Row],[NIVEL 3]]&lt;&gt;0,VLOOKUP(ActividadesCom[[#This Row],[NIVEL 3]],Catálogo!A:B,2,FALSE),"")</f>
        <v/>
      </c>
      <c r="W5528" s="5"/>
      <c r="X5528" s="6"/>
      <c r="Y5528" s="5"/>
      <c r="Z5528" s="5"/>
      <c r="AA5528" s="5" t="str">
        <f>IF(ActividadesCom[[#This Row],[NIVEL 4]]&lt;&gt;0,VLOOKUP(ActividadesCom[[#This Row],[NIVEL 4]],Catálogo!A:B,2,FALSE),"")</f>
        <v/>
      </c>
      <c r="AB5528" s="5"/>
      <c r="AC5528" s="6"/>
      <c r="AD5528" s="5"/>
      <c r="AE5528" s="5"/>
      <c r="AF5528" s="5" t="str">
        <f>IF(ActividadesCom[[#This Row],[NIVEL 5]]&lt;&gt;0,VLOOKUP(ActividadesCom[[#This Row],[NIVEL 5]],Catálogo!A:B,2,FALSE),"")</f>
        <v/>
      </c>
      <c r="AG5528" s="5"/>
    </row>
    <row r="5529" spans="1:33" ht="28.5" customHeight="1" x14ac:dyDescent="0.25">
      <c r="A5529" s="7">
        <v>26470466</v>
      </c>
      <c r="B5529" s="10" t="str">
        <f>VLOOKUP(ActividadesCom[[#This Row],[NO. DE CONTROL]],'LISTADO ESTUDIANTES'!A:C,2,FALSE)</f>
        <v>JOSE ZARATE IRVIN YAHIR</v>
      </c>
      <c r="C5529" s="6" t="str">
        <f>VLOOKUP(ActividadesCom[[#This Row],[NO. DE CONTROL]],'LISTADO ESTUDIANTES'!A:C,3,FALSE)</f>
        <v>INGENIERIA EN SISTEMAS COMPUTACIONALES</v>
      </c>
      <c r="D5529" s="5" t="str">
        <f>VLOOKUP(ActividadesCom[[#This Row],[NO. DE CONTROL]],'LISTADO ESTUDIANTES'!A:D,4,FALSE)</f>
        <v>ACTIVO(A)</v>
      </c>
      <c r="E5529" s="7">
        <f>SUM(ActividadesCom[[#This Row],[CRÉD. 1]],ActividadesCom[[#This Row],[CRÉD. 2]],ActividadesCom[[#This Row],[CRÉD. 3]],ActividadesCom[[#This Row],[CRÉD. 4]],ActividadesCom[[#This Row],[CRÉD. 5]])</f>
        <v>0</v>
      </c>
      <c r="F5529" s="5" t="str">
        <f>IF(ActividadesCom[[#This Row],[ÚLTIMO SEMESTRE CON CRÉDITOS]]&gt;0,ROUND(AVERAGE(ActividadesCom[[#This Row],[VALOR NIVEL 5]],ActividadesCom[[#This Row],[VALOR NIVEL 4]],ActividadesCom[[#This Row],[VALOR NIVEL 3]],ActividadesCom[[#This Row],[VALOR NIVEL 2]],ActividadesCom[[#This Row],[VALOR NIVEL 1]]),0),"")</f>
        <v/>
      </c>
      <c r="G5529" s="7" t="str">
        <f>IF(ActividadesCom[[#This Row],[PROMEDIO]]="","",IF(ActividadesCom[[#This Row],[PROMEDIO]]&gt;=4,"EXCELENTE",IF(ActividadesCom[[#This Row],[PROMEDIO]]&gt;=3,"NOTABLE",IF(ActividadesCom[[#This Row],[PROMEDIO]]&gt;=2,"BUENO",IF(ActividadesCom[[#This Row],[PROMEDIO]]=1,"SUFICIENTE","")))))</f>
        <v/>
      </c>
      <c r="H5529" s="5">
        <f>MAX(ActividadesCom[[#This Row],[PERÍODO 1]],ActividadesCom[[#This Row],[PERÍODO 2]],ActividadesCom[[#This Row],[PERÍODO 3]],ActividadesCom[[#This Row],[PERÍODO 4]],ActividadesCom[[#This Row],[PERÍODO 5]])</f>
        <v>0</v>
      </c>
      <c r="I5529" s="6"/>
      <c r="J5529" s="5"/>
      <c r="K5529" s="5"/>
      <c r="L5529" s="5" t="str">
        <f>IF(ActividadesCom[[#This Row],[NIVEL 1]]&lt;&gt;0,VLOOKUP(ActividadesCom[[#This Row],[NIVEL 1]],Catálogo!A:B,2,FALSE),"")</f>
        <v/>
      </c>
      <c r="M5529" s="5"/>
      <c r="N5529" s="6"/>
      <c r="O5529" s="5"/>
      <c r="P5529" s="5"/>
      <c r="Q5529" s="5" t="str">
        <f>IF(ActividadesCom[[#This Row],[NIVEL 2]]&lt;&gt;0,VLOOKUP(ActividadesCom[[#This Row],[NIVEL 2]],Catálogo!A:B,2,FALSE),"")</f>
        <v/>
      </c>
      <c r="R5529" s="5"/>
      <c r="S5529" s="6"/>
      <c r="T5529" s="5"/>
      <c r="U5529" s="5"/>
      <c r="V5529" s="5" t="str">
        <f>IF(ActividadesCom[[#This Row],[NIVEL 3]]&lt;&gt;0,VLOOKUP(ActividadesCom[[#This Row],[NIVEL 3]],Catálogo!A:B,2,FALSE),"")</f>
        <v/>
      </c>
      <c r="W5529" s="5"/>
      <c r="X5529" s="6"/>
      <c r="Y5529" s="5"/>
      <c r="Z5529" s="5"/>
      <c r="AA5529" s="5" t="str">
        <f>IF(ActividadesCom[[#This Row],[NIVEL 4]]&lt;&gt;0,VLOOKUP(ActividadesCom[[#This Row],[NIVEL 4]],Catálogo!A:B,2,FALSE),"")</f>
        <v/>
      </c>
      <c r="AB5529" s="5"/>
      <c r="AC5529" s="6"/>
      <c r="AD5529" s="5"/>
      <c r="AE5529" s="5"/>
      <c r="AF5529" s="5" t="str">
        <f>IF(ActividadesCom[[#This Row],[NIVEL 5]]&lt;&gt;0,VLOOKUP(ActividadesCom[[#This Row],[NIVEL 5]],Catálogo!A:B,2,FALSE),"")</f>
        <v/>
      </c>
      <c r="AG5529" s="5"/>
    </row>
    <row r="5530" spans="1:33" ht="28.5" customHeight="1" x14ac:dyDescent="0.25">
      <c r="A5530" s="7">
        <v>26470467</v>
      </c>
      <c r="B5530" s="10" t="str">
        <f>VLOOKUP(ActividadesCom[[#This Row],[NO. DE CONTROL]],'LISTADO ESTUDIANTES'!A:C,2,FALSE)</f>
        <v>CAMACHO DEL VALLE GLORIA ANYELINE</v>
      </c>
      <c r="C5530" s="6" t="str">
        <f>VLOOKUP(ActividadesCom[[#This Row],[NO. DE CONTROL]],'LISTADO ESTUDIANTES'!A:C,3,FALSE)</f>
        <v>INGENIERIA EN ANIMACION DIGITAL Y EFECTOS VISUALES</v>
      </c>
      <c r="D5530" s="5" t="str">
        <f>VLOOKUP(ActividadesCom[[#This Row],[NO. DE CONTROL]],'LISTADO ESTUDIANTES'!A:D,4,FALSE)</f>
        <v>ACTIVO(A)</v>
      </c>
      <c r="E5530" s="7">
        <f>SUM(ActividadesCom[[#This Row],[CRÉD. 1]],ActividadesCom[[#This Row],[CRÉD. 2]],ActividadesCom[[#This Row],[CRÉD. 3]],ActividadesCom[[#This Row],[CRÉD. 4]],ActividadesCom[[#This Row],[CRÉD. 5]])</f>
        <v>0</v>
      </c>
      <c r="F5530" s="5" t="str">
        <f>IF(ActividadesCom[[#This Row],[ÚLTIMO SEMESTRE CON CRÉDITOS]]&gt;0,ROUND(AVERAGE(ActividadesCom[[#This Row],[VALOR NIVEL 5]],ActividadesCom[[#This Row],[VALOR NIVEL 4]],ActividadesCom[[#This Row],[VALOR NIVEL 3]],ActividadesCom[[#This Row],[VALOR NIVEL 2]],ActividadesCom[[#This Row],[VALOR NIVEL 1]]),0),"")</f>
        <v/>
      </c>
      <c r="G5530" s="7" t="str">
        <f>IF(ActividadesCom[[#This Row],[PROMEDIO]]="","",IF(ActividadesCom[[#This Row],[PROMEDIO]]&gt;=4,"EXCELENTE",IF(ActividadesCom[[#This Row],[PROMEDIO]]&gt;=3,"NOTABLE",IF(ActividadesCom[[#This Row],[PROMEDIO]]&gt;=2,"BUENO",IF(ActividadesCom[[#This Row],[PROMEDIO]]=1,"SUFICIENTE","")))))</f>
        <v/>
      </c>
      <c r="H5530" s="5">
        <f>MAX(ActividadesCom[[#This Row],[PERÍODO 1]],ActividadesCom[[#This Row],[PERÍODO 2]],ActividadesCom[[#This Row],[PERÍODO 3]],ActividadesCom[[#This Row],[PERÍODO 4]],ActividadesCom[[#This Row],[PERÍODO 5]])</f>
        <v>0</v>
      </c>
      <c r="I5530" s="6"/>
      <c r="J5530" s="5"/>
      <c r="K5530" s="5"/>
      <c r="L5530" s="5" t="str">
        <f>IF(ActividadesCom[[#This Row],[NIVEL 1]]&lt;&gt;0,VLOOKUP(ActividadesCom[[#This Row],[NIVEL 1]],Catálogo!A:B,2,FALSE),"")</f>
        <v/>
      </c>
      <c r="M5530" s="5"/>
      <c r="N5530" s="6"/>
      <c r="O5530" s="5"/>
      <c r="P5530" s="5"/>
      <c r="Q5530" s="5" t="str">
        <f>IF(ActividadesCom[[#This Row],[NIVEL 2]]&lt;&gt;0,VLOOKUP(ActividadesCom[[#This Row],[NIVEL 2]],Catálogo!A:B,2,FALSE),"")</f>
        <v/>
      </c>
      <c r="R5530" s="5"/>
      <c r="S5530" s="6"/>
      <c r="T5530" s="5"/>
      <c r="U5530" s="5"/>
      <c r="V5530" s="5" t="str">
        <f>IF(ActividadesCom[[#This Row],[NIVEL 3]]&lt;&gt;0,VLOOKUP(ActividadesCom[[#This Row],[NIVEL 3]],Catálogo!A:B,2,FALSE),"")</f>
        <v/>
      </c>
      <c r="W5530" s="5"/>
      <c r="X5530" s="6"/>
      <c r="Y5530" s="5"/>
      <c r="Z5530" s="5"/>
      <c r="AA5530" s="5" t="str">
        <f>IF(ActividadesCom[[#This Row],[NIVEL 4]]&lt;&gt;0,VLOOKUP(ActividadesCom[[#This Row],[NIVEL 4]],Catálogo!A:B,2,FALSE),"")</f>
        <v/>
      </c>
      <c r="AB5530" s="5"/>
      <c r="AC5530" s="6"/>
      <c r="AD5530" s="5"/>
      <c r="AE5530" s="5"/>
      <c r="AF5530" s="5" t="str">
        <f>IF(ActividadesCom[[#This Row],[NIVEL 5]]&lt;&gt;0,VLOOKUP(ActividadesCom[[#This Row],[NIVEL 5]],Catálogo!A:B,2,FALSE),"")</f>
        <v/>
      </c>
      <c r="AG5530" s="5"/>
    </row>
    <row r="5531" spans="1:33" ht="28.5" customHeight="1" x14ac:dyDescent="0.25">
      <c r="A5531" s="7">
        <v>26470468</v>
      </c>
      <c r="B5531" s="10" t="str">
        <f>VLOOKUP(ActividadesCom[[#This Row],[NO. DE CONTROL]],'LISTADO ESTUDIANTES'!A:C,2,FALSE)</f>
        <v>QUINTERO VAZQUEZ AXEL ALEXANDER</v>
      </c>
      <c r="C5531" s="6" t="str">
        <f>VLOOKUP(ActividadesCom[[#This Row],[NO. DE CONTROL]],'LISTADO ESTUDIANTES'!A:C,3,FALSE)</f>
        <v>INGENIERIA MECANICA</v>
      </c>
      <c r="D5531" s="5" t="str">
        <f>VLOOKUP(ActividadesCom[[#This Row],[NO. DE CONTROL]],'LISTADO ESTUDIANTES'!A:D,4,FALSE)</f>
        <v>ACTIVO(A)</v>
      </c>
      <c r="E5531" s="7">
        <f>SUM(ActividadesCom[[#This Row],[CRÉD. 1]],ActividadesCom[[#This Row],[CRÉD. 2]],ActividadesCom[[#This Row],[CRÉD. 3]],ActividadesCom[[#This Row],[CRÉD. 4]],ActividadesCom[[#This Row],[CRÉD. 5]])</f>
        <v>0</v>
      </c>
      <c r="F5531" s="5" t="str">
        <f>IF(ActividadesCom[[#This Row],[ÚLTIMO SEMESTRE CON CRÉDITOS]]&gt;0,ROUND(AVERAGE(ActividadesCom[[#This Row],[VALOR NIVEL 5]],ActividadesCom[[#This Row],[VALOR NIVEL 4]],ActividadesCom[[#This Row],[VALOR NIVEL 3]],ActividadesCom[[#This Row],[VALOR NIVEL 2]],ActividadesCom[[#This Row],[VALOR NIVEL 1]]),0),"")</f>
        <v/>
      </c>
      <c r="G5531" s="7" t="str">
        <f>IF(ActividadesCom[[#This Row],[PROMEDIO]]="","",IF(ActividadesCom[[#This Row],[PROMEDIO]]&gt;=4,"EXCELENTE",IF(ActividadesCom[[#This Row],[PROMEDIO]]&gt;=3,"NOTABLE",IF(ActividadesCom[[#This Row],[PROMEDIO]]&gt;=2,"BUENO",IF(ActividadesCom[[#This Row],[PROMEDIO]]=1,"SUFICIENTE","")))))</f>
        <v/>
      </c>
      <c r="H5531" s="5">
        <f>MAX(ActividadesCom[[#This Row],[PERÍODO 1]],ActividadesCom[[#This Row],[PERÍODO 2]],ActividadesCom[[#This Row],[PERÍODO 3]],ActividadesCom[[#This Row],[PERÍODO 4]],ActividadesCom[[#This Row],[PERÍODO 5]])</f>
        <v>0</v>
      </c>
      <c r="I5531" s="6"/>
      <c r="J5531" s="5"/>
      <c r="K5531" s="5"/>
      <c r="L5531" s="5" t="str">
        <f>IF(ActividadesCom[[#This Row],[NIVEL 1]]&lt;&gt;0,VLOOKUP(ActividadesCom[[#This Row],[NIVEL 1]],Catálogo!A:B,2,FALSE),"")</f>
        <v/>
      </c>
      <c r="M5531" s="5"/>
      <c r="N5531" s="6"/>
      <c r="O5531" s="5"/>
      <c r="P5531" s="5"/>
      <c r="Q5531" s="5" t="str">
        <f>IF(ActividadesCom[[#This Row],[NIVEL 2]]&lt;&gt;0,VLOOKUP(ActividadesCom[[#This Row],[NIVEL 2]],Catálogo!A:B,2,FALSE),"")</f>
        <v/>
      </c>
      <c r="R5531" s="5"/>
      <c r="S5531" s="6"/>
      <c r="T5531" s="5"/>
      <c r="U5531" s="5"/>
      <c r="V5531" s="5" t="str">
        <f>IF(ActividadesCom[[#This Row],[NIVEL 3]]&lt;&gt;0,VLOOKUP(ActividadesCom[[#This Row],[NIVEL 3]],Catálogo!A:B,2,FALSE),"")</f>
        <v/>
      </c>
      <c r="W5531" s="5"/>
      <c r="X5531" s="6"/>
      <c r="Y5531" s="5"/>
      <c r="Z5531" s="5"/>
      <c r="AA5531" s="5" t="str">
        <f>IF(ActividadesCom[[#This Row],[NIVEL 4]]&lt;&gt;0,VLOOKUP(ActividadesCom[[#This Row],[NIVEL 4]],Catálogo!A:B,2,FALSE),"")</f>
        <v/>
      </c>
      <c r="AB5531" s="5"/>
      <c r="AC5531" s="6"/>
      <c r="AD5531" s="5"/>
      <c r="AE5531" s="5"/>
      <c r="AF5531" s="5" t="str">
        <f>IF(ActividadesCom[[#This Row],[NIVEL 5]]&lt;&gt;0,VLOOKUP(ActividadesCom[[#This Row],[NIVEL 5]],Catálogo!A:B,2,FALSE),"")</f>
        <v/>
      </c>
      <c r="AG5531" s="5"/>
    </row>
    <row r="5532" spans="1:33" ht="28.5" customHeight="1" x14ac:dyDescent="0.25">
      <c r="A5532" s="7">
        <v>26470469</v>
      </c>
      <c r="B5532" s="10" t="str">
        <f>VLOOKUP(ActividadesCom[[#This Row],[NO. DE CONTROL]],'LISTADO ESTUDIANTES'!A:C,2,FALSE)</f>
        <v>CRUZ PUC ANGEL ALEJANDRO</v>
      </c>
      <c r="C5532" s="6" t="str">
        <f>VLOOKUP(ActividadesCom[[#This Row],[NO. DE CONTROL]],'LISTADO ESTUDIANTES'!A:C,3,FALSE)</f>
        <v>INGENIERIA MECANICA</v>
      </c>
      <c r="D5532" s="5" t="str">
        <f>VLOOKUP(ActividadesCom[[#This Row],[NO. DE CONTROL]],'LISTADO ESTUDIANTES'!A:D,4,FALSE)</f>
        <v>ACTIVO(A)</v>
      </c>
      <c r="E5532" s="7">
        <f>SUM(ActividadesCom[[#This Row],[CRÉD. 1]],ActividadesCom[[#This Row],[CRÉD. 2]],ActividadesCom[[#This Row],[CRÉD. 3]],ActividadesCom[[#This Row],[CRÉD. 4]],ActividadesCom[[#This Row],[CRÉD. 5]])</f>
        <v>0</v>
      </c>
      <c r="F5532" s="5" t="str">
        <f>IF(ActividadesCom[[#This Row],[ÚLTIMO SEMESTRE CON CRÉDITOS]]&gt;0,ROUND(AVERAGE(ActividadesCom[[#This Row],[VALOR NIVEL 5]],ActividadesCom[[#This Row],[VALOR NIVEL 4]],ActividadesCom[[#This Row],[VALOR NIVEL 3]],ActividadesCom[[#This Row],[VALOR NIVEL 2]],ActividadesCom[[#This Row],[VALOR NIVEL 1]]),0),"")</f>
        <v/>
      </c>
      <c r="G5532" s="7" t="str">
        <f>IF(ActividadesCom[[#This Row],[PROMEDIO]]="","",IF(ActividadesCom[[#This Row],[PROMEDIO]]&gt;=4,"EXCELENTE",IF(ActividadesCom[[#This Row],[PROMEDIO]]&gt;=3,"NOTABLE",IF(ActividadesCom[[#This Row],[PROMEDIO]]&gt;=2,"BUENO",IF(ActividadesCom[[#This Row],[PROMEDIO]]=1,"SUFICIENTE","")))))</f>
        <v/>
      </c>
      <c r="H5532" s="5">
        <f>MAX(ActividadesCom[[#This Row],[PERÍODO 1]],ActividadesCom[[#This Row],[PERÍODO 2]],ActividadesCom[[#This Row],[PERÍODO 3]],ActividadesCom[[#This Row],[PERÍODO 4]],ActividadesCom[[#This Row],[PERÍODO 5]])</f>
        <v>0</v>
      </c>
      <c r="I5532" s="6"/>
      <c r="J5532" s="5"/>
      <c r="K5532" s="5"/>
      <c r="L5532" s="5" t="str">
        <f>IF(ActividadesCom[[#This Row],[NIVEL 1]]&lt;&gt;0,VLOOKUP(ActividadesCom[[#This Row],[NIVEL 1]],Catálogo!A:B,2,FALSE),"")</f>
        <v/>
      </c>
      <c r="M5532" s="5"/>
      <c r="N5532" s="6"/>
      <c r="O5532" s="5"/>
      <c r="P5532" s="5"/>
      <c r="Q5532" s="5" t="str">
        <f>IF(ActividadesCom[[#This Row],[NIVEL 2]]&lt;&gt;0,VLOOKUP(ActividadesCom[[#This Row],[NIVEL 2]],Catálogo!A:B,2,FALSE),"")</f>
        <v/>
      </c>
      <c r="R5532" s="5"/>
      <c r="S5532" s="6"/>
      <c r="T5532" s="5"/>
      <c r="U5532" s="5"/>
      <c r="V5532" s="5" t="str">
        <f>IF(ActividadesCom[[#This Row],[NIVEL 3]]&lt;&gt;0,VLOOKUP(ActividadesCom[[#This Row],[NIVEL 3]],Catálogo!A:B,2,FALSE),"")</f>
        <v/>
      </c>
      <c r="W5532" s="5"/>
      <c r="X5532" s="6"/>
      <c r="Y5532" s="5"/>
      <c r="Z5532" s="5"/>
      <c r="AA5532" s="5" t="str">
        <f>IF(ActividadesCom[[#This Row],[NIVEL 4]]&lt;&gt;0,VLOOKUP(ActividadesCom[[#This Row],[NIVEL 4]],Catálogo!A:B,2,FALSE),"")</f>
        <v/>
      </c>
      <c r="AB5532" s="5"/>
      <c r="AC5532" s="6"/>
      <c r="AD5532" s="5"/>
      <c r="AE5532" s="5"/>
      <c r="AF5532" s="5" t="str">
        <f>IF(ActividadesCom[[#This Row],[NIVEL 5]]&lt;&gt;0,VLOOKUP(ActividadesCom[[#This Row],[NIVEL 5]],Catálogo!A:B,2,FALSE),"")</f>
        <v/>
      </c>
      <c r="AG5532" s="5"/>
    </row>
    <row r="5533" spans="1:33" ht="28.5" customHeight="1" x14ac:dyDescent="0.25">
      <c r="A5533" s="7">
        <v>26470470</v>
      </c>
      <c r="B5533" s="10" t="str">
        <f>VLOOKUP(ActividadesCom[[#This Row],[NO. DE CONTROL]],'LISTADO ESTUDIANTES'!A:C,2,FALSE)</f>
        <v>CORDOVA VAZQUEZ JOSUE SAMUEL</v>
      </c>
      <c r="C5533" s="6" t="str">
        <f>VLOOKUP(ActividadesCom[[#This Row],[NO. DE CONTROL]],'LISTADO ESTUDIANTES'!A:C,3,FALSE)</f>
        <v>INGENIERIA EN SISTEMAS COMPUTACIONALES</v>
      </c>
      <c r="D5533" s="5" t="str">
        <f>VLOOKUP(ActividadesCom[[#This Row],[NO. DE CONTROL]],'LISTADO ESTUDIANTES'!A:D,4,FALSE)</f>
        <v>ACTIVO(A)</v>
      </c>
      <c r="E5533" s="7">
        <f>SUM(ActividadesCom[[#This Row],[CRÉD. 1]],ActividadesCom[[#This Row],[CRÉD. 2]],ActividadesCom[[#This Row],[CRÉD. 3]],ActividadesCom[[#This Row],[CRÉD. 4]],ActividadesCom[[#This Row],[CRÉD. 5]])</f>
        <v>0</v>
      </c>
      <c r="F5533" s="5" t="str">
        <f>IF(ActividadesCom[[#This Row],[ÚLTIMO SEMESTRE CON CRÉDITOS]]&gt;0,ROUND(AVERAGE(ActividadesCom[[#This Row],[VALOR NIVEL 5]],ActividadesCom[[#This Row],[VALOR NIVEL 4]],ActividadesCom[[#This Row],[VALOR NIVEL 3]],ActividadesCom[[#This Row],[VALOR NIVEL 2]],ActividadesCom[[#This Row],[VALOR NIVEL 1]]),0),"")</f>
        <v/>
      </c>
      <c r="G5533" s="7" t="str">
        <f>IF(ActividadesCom[[#This Row],[PROMEDIO]]="","",IF(ActividadesCom[[#This Row],[PROMEDIO]]&gt;=4,"EXCELENTE",IF(ActividadesCom[[#This Row],[PROMEDIO]]&gt;=3,"NOTABLE",IF(ActividadesCom[[#This Row],[PROMEDIO]]&gt;=2,"BUENO",IF(ActividadesCom[[#This Row],[PROMEDIO]]=1,"SUFICIENTE","")))))</f>
        <v/>
      </c>
      <c r="H5533" s="5">
        <f>MAX(ActividadesCom[[#This Row],[PERÍODO 1]],ActividadesCom[[#This Row],[PERÍODO 2]],ActividadesCom[[#This Row],[PERÍODO 3]],ActividadesCom[[#This Row],[PERÍODO 4]],ActividadesCom[[#This Row],[PERÍODO 5]])</f>
        <v>0</v>
      </c>
      <c r="I5533" s="6"/>
      <c r="J5533" s="5"/>
      <c r="K5533" s="5"/>
      <c r="L5533" s="5" t="str">
        <f>IF(ActividadesCom[[#This Row],[NIVEL 1]]&lt;&gt;0,VLOOKUP(ActividadesCom[[#This Row],[NIVEL 1]],Catálogo!A:B,2,FALSE),"")</f>
        <v/>
      </c>
      <c r="M5533" s="5"/>
      <c r="N5533" s="6"/>
      <c r="O5533" s="5"/>
      <c r="P5533" s="5"/>
      <c r="Q5533" s="5" t="str">
        <f>IF(ActividadesCom[[#This Row],[NIVEL 2]]&lt;&gt;0,VLOOKUP(ActividadesCom[[#This Row],[NIVEL 2]],Catálogo!A:B,2,FALSE),"")</f>
        <v/>
      </c>
      <c r="R5533" s="5"/>
      <c r="S5533" s="6"/>
      <c r="T5533" s="5"/>
      <c r="U5533" s="5"/>
      <c r="V5533" s="5" t="str">
        <f>IF(ActividadesCom[[#This Row],[NIVEL 3]]&lt;&gt;0,VLOOKUP(ActividadesCom[[#This Row],[NIVEL 3]],Catálogo!A:B,2,FALSE),"")</f>
        <v/>
      </c>
      <c r="W5533" s="5"/>
      <c r="X5533" s="6"/>
      <c r="Y5533" s="5"/>
      <c r="Z5533" s="5"/>
      <c r="AA5533" s="5" t="str">
        <f>IF(ActividadesCom[[#This Row],[NIVEL 4]]&lt;&gt;0,VLOOKUP(ActividadesCom[[#This Row],[NIVEL 4]],Catálogo!A:B,2,FALSE),"")</f>
        <v/>
      </c>
      <c r="AB5533" s="5"/>
      <c r="AC5533" s="6"/>
      <c r="AD5533" s="5"/>
      <c r="AE5533" s="5"/>
      <c r="AF5533" s="5" t="str">
        <f>IF(ActividadesCom[[#This Row],[NIVEL 5]]&lt;&gt;0,VLOOKUP(ActividadesCom[[#This Row],[NIVEL 5]],Catálogo!A:B,2,FALSE),"")</f>
        <v/>
      </c>
      <c r="AG5533" s="5"/>
    </row>
    <row r="5534" spans="1:33" ht="28.5" customHeight="1" x14ac:dyDescent="0.25">
      <c r="A5534" s="7">
        <v>26470471</v>
      </c>
      <c r="B5534" s="10" t="str">
        <f>VLOOKUP(ActividadesCom[[#This Row],[NO. DE CONTROL]],'LISTADO ESTUDIANTES'!A:C,2,FALSE)</f>
        <v>UC RODRIGUEZ EDUARDO YAHIR</v>
      </c>
      <c r="C5534" s="6" t="str">
        <f>VLOOKUP(ActividadesCom[[#This Row],[NO. DE CONTROL]],'LISTADO ESTUDIANTES'!A:C,3,FALSE)</f>
        <v>ARQUITECTURA</v>
      </c>
      <c r="D5534" s="5" t="str">
        <f>VLOOKUP(ActividadesCom[[#This Row],[NO. DE CONTROL]],'LISTADO ESTUDIANTES'!A:D,4,FALSE)</f>
        <v>ACTIVO(A)</v>
      </c>
      <c r="E5534" s="7">
        <f>SUM(ActividadesCom[[#This Row],[CRÉD. 1]],ActividadesCom[[#This Row],[CRÉD. 2]],ActividadesCom[[#This Row],[CRÉD. 3]],ActividadesCom[[#This Row],[CRÉD. 4]],ActividadesCom[[#This Row],[CRÉD. 5]])</f>
        <v>0</v>
      </c>
      <c r="F5534" s="5" t="str">
        <f>IF(ActividadesCom[[#This Row],[ÚLTIMO SEMESTRE CON CRÉDITOS]]&gt;0,ROUND(AVERAGE(ActividadesCom[[#This Row],[VALOR NIVEL 5]],ActividadesCom[[#This Row],[VALOR NIVEL 4]],ActividadesCom[[#This Row],[VALOR NIVEL 3]],ActividadesCom[[#This Row],[VALOR NIVEL 2]],ActividadesCom[[#This Row],[VALOR NIVEL 1]]),0),"")</f>
        <v/>
      </c>
      <c r="G5534" s="7" t="str">
        <f>IF(ActividadesCom[[#This Row],[PROMEDIO]]="","",IF(ActividadesCom[[#This Row],[PROMEDIO]]&gt;=4,"EXCELENTE",IF(ActividadesCom[[#This Row],[PROMEDIO]]&gt;=3,"NOTABLE",IF(ActividadesCom[[#This Row],[PROMEDIO]]&gt;=2,"BUENO",IF(ActividadesCom[[#This Row],[PROMEDIO]]=1,"SUFICIENTE","")))))</f>
        <v/>
      </c>
      <c r="H5534" s="5">
        <f>MAX(ActividadesCom[[#This Row],[PERÍODO 1]],ActividadesCom[[#This Row],[PERÍODO 2]],ActividadesCom[[#This Row],[PERÍODO 3]],ActividadesCom[[#This Row],[PERÍODO 4]],ActividadesCom[[#This Row],[PERÍODO 5]])</f>
        <v>0</v>
      </c>
      <c r="I5534" s="6"/>
      <c r="J5534" s="5"/>
      <c r="K5534" s="5"/>
      <c r="L5534" s="5" t="str">
        <f>IF(ActividadesCom[[#This Row],[NIVEL 1]]&lt;&gt;0,VLOOKUP(ActividadesCom[[#This Row],[NIVEL 1]],Catálogo!A:B,2,FALSE),"")</f>
        <v/>
      </c>
      <c r="M5534" s="5"/>
      <c r="N5534" s="6"/>
      <c r="O5534" s="5"/>
      <c r="P5534" s="5"/>
      <c r="Q5534" s="5" t="str">
        <f>IF(ActividadesCom[[#This Row],[NIVEL 2]]&lt;&gt;0,VLOOKUP(ActividadesCom[[#This Row],[NIVEL 2]],Catálogo!A:B,2,FALSE),"")</f>
        <v/>
      </c>
      <c r="R5534" s="5"/>
      <c r="S5534" s="6"/>
      <c r="T5534" s="5"/>
      <c r="U5534" s="5"/>
      <c r="V5534" s="5" t="str">
        <f>IF(ActividadesCom[[#This Row],[NIVEL 3]]&lt;&gt;0,VLOOKUP(ActividadesCom[[#This Row],[NIVEL 3]],Catálogo!A:B,2,FALSE),"")</f>
        <v/>
      </c>
      <c r="W5534" s="5"/>
      <c r="X5534" s="6"/>
      <c r="Y5534" s="5"/>
      <c r="Z5534" s="5"/>
      <c r="AA5534" s="5" t="str">
        <f>IF(ActividadesCom[[#This Row],[NIVEL 4]]&lt;&gt;0,VLOOKUP(ActividadesCom[[#This Row],[NIVEL 4]],Catálogo!A:B,2,FALSE),"")</f>
        <v/>
      </c>
      <c r="AB5534" s="5"/>
      <c r="AC5534" s="6"/>
      <c r="AD5534" s="5"/>
      <c r="AE5534" s="5"/>
      <c r="AF5534" s="5" t="str">
        <f>IF(ActividadesCom[[#This Row],[NIVEL 5]]&lt;&gt;0,VLOOKUP(ActividadesCom[[#This Row],[NIVEL 5]],Catálogo!A:B,2,FALSE),"")</f>
        <v/>
      </c>
      <c r="AG5534" s="5"/>
    </row>
    <row r="5535" spans="1:33" ht="28.5" customHeight="1" x14ac:dyDescent="0.25">
      <c r="A5535" s="7">
        <v>26470472</v>
      </c>
      <c r="B5535" s="10" t="str">
        <f>VLOOKUP(ActividadesCom[[#This Row],[NO. DE CONTROL]],'LISTADO ESTUDIANTES'!A:C,2,FALSE)</f>
        <v>VALDEZ CHULIN MILKA STEPHANIA</v>
      </c>
      <c r="C5535" s="6" t="str">
        <f>VLOOKUP(ActividadesCom[[#This Row],[NO. DE CONTROL]],'LISTADO ESTUDIANTES'!A:C,3,FALSE)</f>
        <v>CONTADOR PUBLICO</v>
      </c>
      <c r="D5535" s="5" t="str">
        <f>VLOOKUP(ActividadesCom[[#This Row],[NO. DE CONTROL]],'LISTADO ESTUDIANTES'!A:D,4,FALSE)</f>
        <v>ACTIVO(A)</v>
      </c>
      <c r="E5535" s="7">
        <f>SUM(ActividadesCom[[#This Row],[CRÉD. 1]],ActividadesCom[[#This Row],[CRÉD. 2]],ActividadesCom[[#This Row],[CRÉD. 3]],ActividadesCom[[#This Row],[CRÉD. 4]],ActividadesCom[[#This Row],[CRÉD. 5]])</f>
        <v>0</v>
      </c>
      <c r="F5535" s="5" t="str">
        <f>IF(ActividadesCom[[#This Row],[ÚLTIMO SEMESTRE CON CRÉDITOS]]&gt;0,ROUND(AVERAGE(ActividadesCom[[#This Row],[VALOR NIVEL 5]],ActividadesCom[[#This Row],[VALOR NIVEL 4]],ActividadesCom[[#This Row],[VALOR NIVEL 3]],ActividadesCom[[#This Row],[VALOR NIVEL 2]],ActividadesCom[[#This Row],[VALOR NIVEL 1]]),0),"")</f>
        <v/>
      </c>
      <c r="G5535" s="7" t="str">
        <f>IF(ActividadesCom[[#This Row],[PROMEDIO]]="","",IF(ActividadesCom[[#This Row],[PROMEDIO]]&gt;=4,"EXCELENTE",IF(ActividadesCom[[#This Row],[PROMEDIO]]&gt;=3,"NOTABLE",IF(ActividadesCom[[#This Row],[PROMEDIO]]&gt;=2,"BUENO",IF(ActividadesCom[[#This Row],[PROMEDIO]]=1,"SUFICIENTE","")))))</f>
        <v/>
      </c>
      <c r="H5535" s="5">
        <f>MAX(ActividadesCom[[#This Row],[PERÍODO 1]],ActividadesCom[[#This Row],[PERÍODO 2]],ActividadesCom[[#This Row],[PERÍODO 3]],ActividadesCom[[#This Row],[PERÍODO 4]],ActividadesCom[[#This Row],[PERÍODO 5]])</f>
        <v>0</v>
      </c>
      <c r="I5535" s="6"/>
      <c r="J5535" s="5"/>
      <c r="K5535" s="5"/>
      <c r="L5535" s="5" t="str">
        <f>IF(ActividadesCom[[#This Row],[NIVEL 1]]&lt;&gt;0,VLOOKUP(ActividadesCom[[#This Row],[NIVEL 1]],Catálogo!A:B,2,FALSE),"")</f>
        <v/>
      </c>
      <c r="M5535" s="5"/>
      <c r="N5535" s="6"/>
      <c r="O5535" s="5"/>
      <c r="P5535" s="5"/>
      <c r="Q5535" s="5" t="str">
        <f>IF(ActividadesCom[[#This Row],[NIVEL 2]]&lt;&gt;0,VLOOKUP(ActividadesCom[[#This Row],[NIVEL 2]],Catálogo!A:B,2,FALSE),"")</f>
        <v/>
      </c>
      <c r="R5535" s="5"/>
      <c r="S5535" s="6"/>
      <c r="T5535" s="5"/>
      <c r="U5535" s="5"/>
      <c r="V5535" s="5" t="str">
        <f>IF(ActividadesCom[[#This Row],[NIVEL 3]]&lt;&gt;0,VLOOKUP(ActividadesCom[[#This Row],[NIVEL 3]],Catálogo!A:B,2,FALSE),"")</f>
        <v/>
      </c>
      <c r="W5535" s="5"/>
      <c r="X5535" s="6"/>
      <c r="Y5535" s="5"/>
      <c r="Z5535" s="5"/>
      <c r="AA5535" s="5" t="str">
        <f>IF(ActividadesCom[[#This Row],[NIVEL 4]]&lt;&gt;0,VLOOKUP(ActividadesCom[[#This Row],[NIVEL 4]],Catálogo!A:B,2,FALSE),"")</f>
        <v/>
      </c>
      <c r="AB5535" s="5"/>
      <c r="AC5535" s="6"/>
      <c r="AD5535" s="5"/>
      <c r="AE5535" s="5"/>
      <c r="AF5535" s="5" t="str">
        <f>IF(ActividadesCom[[#This Row],[NIVEL 5]]&lt;&gt;0,VLOOKUP(ActividadesCom[[#This Row],[NIVEL 5]],Catálogo!A:B,2,FALSE),"")</f>
        <v/>
      </c>
      <c r="AG5535" s="5"/>
    </row>
    <row r="5536" spans="1:33" ht="28.5" customHeight="1" x14ac:dyDescent="0.25">
      <c r="A5536" s="7">
        <v>26470473</v>
      </c>
      <c r="B5536" s="10" t="str">
        <f>VLOOKUP(ActividadesCom[[#This Row],[NO. DE CONTROL]],'LISTADO ESTUDIANTES'!A:C,2,FALSE)</f>
        <v>CANCHE DZIB JENNIFER NATALY</v>
      </c>
      <c r="C5536" s="6" t="str">
        <f>VLOOKUP(ActividadesCom[[#This Row],[NO. DE CONTROL]],'LISTADO ESTUDIANTES'!A:C,3,FALSE)</f>
        <v>CONTADOR PUBLICO</v>
      </c>
      <c r="D5536" s="5" t="str">
        <f>VLOOKUP(ActividadesCom[[#This Row],[NO. DE CONTROL]],'LISTADO ESTUDIANTES'!A:D,4,FALSE)</f>
        <v>ACTIVO(A)</v>
      </c>
      <c r="E5536" s="7">
        <f>SUM(ActividadesCom[[#This Row],[CRÉD. 1]],ActividadesCom[[#This Row],[CRÉD. 2]],ActividadesCom[[#This Row],[CRÉD. 3]],ActividadesCom[[#This Row],[CRÉD. 4]],ActividadesCom[[#This Row],[CRÉD. 5]])</f>
        <v>0</v>
      </c>
      <c r="F5536" s="5" t="str">
        <f>IF(ActividadesCom[[#This Row],[ÚLTIMO SEMESTRE CON CRÉDITOS]]&gt;0,ROUND(AVERAGE(ActividadesCom[[#This Row],[VALOR NIVEL 5]],ActividadesCom[[#This Row],[VALOR NIVEL 4]],ActividadesCom[[#This Row],[VALOR NIVEL 3]],ActividadesCom[[#This Row],[VALOR NIVEL 2]],ActividadesCom[[#This Row],[VALOR NIVEL 1]]),0),"")</f>
        <v/>
      </c>
      <c r="G5536" s="7" t="str">
        <f>IF(ActividadesCom[[#This Row],[PROMEDIO]]="","",IF(ActividadesCom[[#This Row],[PROMEDIO]]&gt;=4,"EXCELENTE",IF(ActividadesCom[[#This Row],[PROMEDIO]]&gt;=3,"NOTABLE",IF(ActividadesCom[[#This Row],[PROMEDIO]]&gt;=2,"BUENO",IF(ActividadesCom[[#This Row],[PROMEDIO]]=1,"SUFICIENTE","")))))</f>
        <v/>
      </c>
      <c r="H5536" s="5">
        <f>MAX(ActividadesCom[[#This Row],[PERÍODO 1]],ActividadesCom[[#This Row],[PERÍODO 2]],ActividadesCom[[#This Row],[PERÍODO 3]],ActividadesCom[[#This Row],[PERÍODO 4]],ActividadesCom[[#This Row],[PERÍODO 5]])</f>
        <v>0</v>
      </c>
      <c r="I5536" s="6"/>
      <c r="J5536" s="5"/>
      <c r="K5536" s="5"/>
      <c r="L5536" s="5" t="str">
        <f>IF(ActividadesCom[[#This Row],[NIVEL 1]]&lt;&gt;0,VLOOKUP(ActividadesCom[[#This Row],[NIVEL 1]],Catálogo!A:B,2,FALSE),"")</f>
        <v/>
      </c>
      <c r="M5536" s="5"/>
      <c r="N5536" s="6"/>
      <c r="O5536" s="5"/>
      <c r="P5536" s="5"/>
      <c r="Q5536" s="5" t="str">
        <f>IF(ActividadesCom[[#This Row],[NIVEL 2]]&lt;&gt;0,VLOOKUP(ActividadesCom[[#This Row],[NIVEL 2]],Catálogo!A:B,2,FALSE),"")</f>
        <v/>
      </c>
      <c r="R5536" s="5"/>
      <c r="S5536" s="6"/>
      <c r="T5536" s="5"/>
      <c r="U5536" s="5"/>
      <c r="V5536" s="5" t="str">
        <f>IF(ActividadesCom[[#This Row],[NIVEL 3]]&lt;&gt;0,VLOOKUP(ActividadesCom[[#This Row],[NIVEL 3]],Catálogo!A:B,2,FALSE),"")</f>
        <v/>
      </c>
      <c r="W5536" s="5"/>
      <c r="X5536" s="6"/>
      <c r="Y5536" s="5"/>
      <c r="Z5536" s="5"/>
      <c r="AA5536" s="5" t="str">
        <f>IF(ActividadesCom[[#This Row],[NIVEL 4]]&lt;&gt;0,VLOOKUP(ActividadesCom[[#This Row],[NIVEL 4]],Catálogo!A:B,2,FALSE),"")</f>
        <v/>
      </c>
      <c r="AB5536" s="5"/>
      <c r="AC5536" s="6"/>
      <c r="AD5536" s="5"/>
      <c r="AE5536" s="5"/>
      <c r="AF5536" s="5" t="str">
        <f>IF(ActividadesCom[[#This Row],[NIVEL 5]]&lt;&gt;0,VLOOKUP(ActividadesCom[[#This Row],[NIVEL 5]],Catálogo!A:B,2,FALSE),"")</f>
        <v/>
      </c>
      <c r="AG5536" s="5"/>
    </row>
    <row r="5537" spans="1:33" ht="28.5" customHeight="1" x14ac:dyDescent="0.25">
      <c r="A5537" s="7">
        <v>26470474</v>
      </c>
      <c r="B5537" s="10" t="str">
        <f>VLOOKUP(ActividadesCom[[#This Row],[NO. DE CONTROL]],'LISTADO ESTUDIANTES'!A:C,2,FALSE)</f>
        <v>BALAM MOO ALONDRA</v>
      </c>
      <c r="C5537" s="6" t="str">
        <f>VLOOKUP(ActividadesCom[[#This Row],[NO. DE CONTROL]],'LISTADO ESTUDIANTES'!A:C,3,FALSE)</f>
        <v>CONTADOR PUBLICO</v>
      </c>
      <c r="D5537" s="5" t="str">
        <f>VLOOKUP(ActividadesCom[[#This Row],[NO. DE CONTROL]],'LISTADO ESTUDIANTES'!A:D,4,FALSE)</f>
        <v>ACTIVO(A)</v>
      </c>
      <c r="E5537" s="7">
        <f>SUM(ActividadesCom[[#This Row],[CRÉD. 1]],ActividadesCom[[#This Row],[CRÉD. 2]],ActividadesCom[[#This Row],[CRÉD. 3]],ActividadesCom[[#This Row],[CRÉD. 4]],ActividadesCom[[#This Row],[CRÉD. 5]])</f>
        <v>0</v>
      </c>
      <c r="F5537" s="5" t="str">
        <f>IF(ActividadesCom[[#This Row],[ÚLTIMO SEMESTRE CON CRÉDITOS]]&gt;0,ROUND(AVERAGE(ActividadesCom[[#This Row],[VALOR NIVEL 5]],ActividadesCom[[#This Row],[VALOR NIVEL 4]],ActividadesCom[[#This Row],[VALOR NIVEL 3]],ActividadesCom[[#This Row],[VALOR NIVEL 2]],ActividadesCom[[#This Row],[VALOR NIVEL 1]]),0),"")</f>
        <v/>
      </c>
      <c r="G5537" s="7" t="str">
        <f>IF(ActividadesCom[[#This Row],[PROMEDIO]]="","",IF(ActividadesCom[[#This Row],[PROMEDIO]]&gt;=4,"EXCELENTE",IF(ActividadesCom[[#This Row],[PROMEDIO]]&gt;=3,"NOTABLE",IF(ActividadesCom[[#This Row],[PROMEDIO]]&gt;=2,"BUENO",IF(ActividadesCom[[#This Row],[PROMEDIO]]=1,"SUFICIENTE","")))))</f>
        <v/>
      </c>
      <c r="H5537" s="5">
        <f>MAX(ActividadesCom[[#This Row],[PERÍODO 1]],ActividadesCom[[#This Row],[PERÍODO 2]],ActividadesCom[[#This Row],[PERÍODO 3]],ActividadesCom[[#This Row],[PERÍODO 4]],ActividadesCom[[#This Row],[PERÍODO 5]])</f>
        <v>0</v>
      </c>
      <c r="I5537" s="6"/>
      <c r="J5537" s="5"/>
      <c r="K5537" s="5"/>
      <c r="L5537" s="5" t="str">
        <f>IF(ActividadesCom[[#This Row],[NIVEL 1]]&lt;&gt;0,VLOOKUP(ActividadesCom[[#This Row],[NIVEL 1]],Catálogo!A:B,2,FALSE),"")</f>
        <v/>
      </c>
      <c r="M5537" s="5"/>
      <c r="N5537" s="6"/>
      <c r="O5537" s="5"/>
      <c r="P5537" s="5"/>
      <c r="Q5537" s="5" t="str">
        <f>IF(ActividadesCom[[#This Row],[NIVEL 2]]&lt;&gt;0,VLOOKUP(ActividadesCom[[#This Row],[NIVEL 2]],Catálogo!A:B,2,FALSE),"")</f>
        <v/>
      </c>
      <c r="R5537" s="5"/>
      <c r="S5537" s="6"/>
      <c r="T5537" s="5"/>
      <c r="U5537" s="5"/>
      <c r="V5537" s="5" t="str">
        <f>IF(ActividadesCom[[#This Row],[NIVEL 3]]&lt;&gt;0,VLOOKUP(ActividadesCom[[#This Row],[NIVEL 3]],Catálogo!A:B,2,FALSE),"")</f>
        <v/>
      </c>
      <c r="W5537" s="5"/>
      <c r="X5537" s="6"/>
      <c r="Y5537" s="5"/>
      <c r="Z5537" s="5"/>
      <c r="AA5537" s="5" t="str">
        <f>IF(ActividadesCom[[#This Row],[NIVEL 4]]&lt;&gt;0,VLOOKUP(ActividadesCom[[#This Row],[NIVEL 4]],Catálogo!A:B,2,FALSE),"")</f>
        <v/>
      </c>
      <c r="AB5537" s="5"/>
      <c r="AC5537" s="6"/>
      <c r="AD5537" s="5"/>
      <c r="AE5537" s="5"/>
      <c r="AF5537" s="5" t="str">
        <f>IF(ActividadesCom[[#This Row],[NIVEL 5]]&lt;&gt;0,VLOOKUP(ActividadesCom[[#This Row],[NIVEL 5]],Catálogo!A:B,2,FALSE),"")</f>
        <v/>
      </c>
      <c r="AG5537" s="5"/>
    </row>
    <row r="5538" spans="1:33" ht="28.5" customHeight="1" x14ac:dyDescent="0.25">
      <c r="A5538" s="7">
        <v>26470475</v>
      </c>
      <c r="B5538" s="10" t="str">
        <f>VLOOKUP(ActividadesCom[[#This Row],[NO. DE CONTROL]],'LISTADO ESTUDIANTES'!A:C,2,FALSE)</f>
        <v>MAY CAJUN JARED SALVADOR</v>
      </c>
      <c r="C5538" s="6" t="str">
        <f>VLOOKUP(ActividadesCom[[#This Row],[NO. DE CONTROL]],'LISTADO ESTUDIANTES'!A:C,3,FALSE)</f>
        <v>INGENIERIA INDUSTRIAL</v>
      </c>
      <c r="D5538" s="5" t="str">
        <f>VLOOKUP(ActividadesCom[[#This Row],[NO. DE CONTROL]],'LISTADO ESTUDIANTES'!A:D,4,FALSE)</f>
        <v>ACTIVO(A)</v>
      </c>
      <c r="E5538" s="7">
        <f>SUM(ActividadesCom[[#This Row],[CRÉD. 1]],ActividadesCom[[#This Row],[CRÉD. 2]],ActividadesCom[[#This Row],[CRÉD. 3]],ActividadesCom[[#This Row],[CRÉD. 4]],ActividadesCom[[#This Row],[CRÉD. 5]])</f>
        <v>0</v>
      </c>
      <c r="F5538" s="5" t="str">
        <f>IF(ActividadesCom[[#This Row],[ÚLTIMO SEMESTRE CON CRÉDITOS]]&gt;0,ROUND(AVERAGE(ActividadesCom[[#This Row],[VALOR NIVEL 5]],ActividadesCom[[#This Row],[VALOR NIVEL 4]],ActividadesCom[[#This Row],[VALOR NIVEL 3]],ActividadesCom[[#This Row],[VALOR NIVEL 2]],ActividadesCom[[#This Row],[VALOR NIVEL 1]]),0),"")</f>
        <v/>
      </c>
      <c r="G5538" s="7" t="str">
        <f>IF(ActividadesCom[[#This Row],[PROMEDIO]]="","",IF(ActividadesCom[[#This Row],[PROMEDIO]]&gt;=4,"EXCELENTE",IF(ActividadesCom[[#This Row],[PROMEDIO]]&gt;=3,"NOTABLE",IF(ActividadesCom[[#This Row],[PROMEDIO]]&gt;=2,"BUENO",IF(ActividadesCom[[#This Row],[PROMEDIO]]=1,"SUFICIENTE","")))))</f>
        <v/>
      </c>
      <c r="H5538" s="5">
        <f>MAX(ActividadesCom[[#This Row],[PERÍODO 1]],ActividadesCom[[#This Row],[PERÍODO 2]],ActividadesCom[[#This Row],[PERÍODO 3]],ActividadesCom[[#This Row],[PERÍODO 4]],ActividadesCom[[#This Row],[PERÍODO 5]])</f>
        <v>0</v>
      </c>
      <c r="I5538" s="6"/>
      <c r="J5538" s="5"/>
      <c r="K5538" s="5"/>
      <c r="L5538" s="5" t="str">
        <f>IF(ActividadesCom[[#This Row],[NIVEL 1]]&lt;&gt;0,VLOOKUP(ActividadesCom[[#This Row],[NIVEL 1]],Catálogo!A:B,2,FALSE),"")</f>
        <v/>
      </c>
      <c r="M5538" s="5"/>
      <c r="N5538" s="6"/>
      <c r="O5538" s="5"/>
      <c r="P5538" s="5"/>
      <c r="Q5538" s="5" t="str">
        <f>IF(ActividadesCom[[#This Row],[NIVEL 2]]&lt;&gt;0,VLOOKUP(ActividadesCom[[#This Row],[NIVEL 2]],Catálogo!A:B,2,FALSE),"")</f>
        <v/>
      </c>
      <c r="R5538" s="5"/>
      <c r="S5538" s="6"/>
      <c r="T5538" s="5"/>
      <c r="U5538" s="5"/>
      <c r="V5538" s="5" t="str">
        <f>IF(ActividadesCom[[#This Row],[NIVEL 3]]&lt;&gt;0,VLOOKUP(ActividadesCom[[#This Row],[NIVEL 3]],Catálogo!A:B,2,FALSE),"")</f>
        <v/>
      </c>
      <c r="W5538" s="5"/>
      <c r="X5538" s="6"/>
      <c r="Y5538" s="5"/>
      <c r="Z5538" s="5"/>
      <c r="AA5538" s="5" t="str">
        <f>IF(ActividadesCom[[#This Row],[NIVEL 4]]&lt;&gt;0,VLOOKUP(ActividadesCom[[#This Row],[NIVEL 4]],Catálogo!A:B,2,FALSE),"")</f>
        <v/>
      </c>
      <c r="AB5538" s="5"/>
      <c r="AC5538" s="6"/>
      <c r="AD5538" s="5"/>
      <c r="AE5538" s="5"/>
      <c r="AF5538" s="5" t="str">
        <f>IF(ActividadesCom[[#This Row],[NIVEL 5]]&lt;&gt;0,VLOOKUP(ActividadesCom[[#This Row],[NIVEL 5]],Catálogo!A:B,2,FALSE),"")</f>
        <v/>
      </c>
      <c r="AG5538" s="5"/>
    </row>
    <row r="5539" spans="1:33" ht="28.5" customHeight="1" x14ac:dyDescent="0.25">
      <c r="A5539" s="7">
        <v>26470476</v>
      </c>
      <c r="B5539" s="10" t="str">
        <f>VLOOKUP(ActividadesCom[[#This Row],[NO. DE CONTROL]],'LISTADO ESTUDIANTES'!A:C,2,FALSE)</f>
        <v>RAFAEL VASQUEZ EMILY MARISEL</v>
      </c>
      <c r="C5539" s="6" t="str">
        <f>VLOOKUP(ActividadesCom[[#This Row],[NO. DE CONTROL]],'LISTADO ESTUDIANTES'!A:C,3,FALSE)</f>
        <v>CONTADOR PUBLICO</v>
      </c>
      <c r="D5539" s="5" t="str">
        <f>VLOOKUP(ActividadesCom[[#This Row],[NO. DE CONTROL]],'LISTADO ESTUDIANTES'!A:D,4,FALSE)</f>
        <v>ACTIVO(A)</v>
      </c>
      <c r="E5539" s="7">
        <f>SUM(ActividadesCom[[#This Row],[CRÉD. 1]],ActividadesCom[[#This Row],[CRÉD. 2]],ActividadesCom[[#This Row],[CRÉD. 3]],ActividadesCom[[#This Row],[CRÉD. 4]],ActividadesCom[[#This Row],[CRÉD. 5]])</f>
        <v>0</v>
      </c>
      <c r="F5539" s="5" t="str">
        <f>IF(ActividadesCom[[#This Row],[ÚLTIMO SEMESTRE CON CRÉDITOS]]&gt;0,ROUND(AVERAGE(ActividadesCom[[#This Row],[VALOR NIVEL 5]],ActividadesCom[[#This Row],[VALOR NIVEL 4]],ActividadesCom[[#This Row],[VALOR NIVEL 3]],ActividadesCom[[#This Row],[VALOR NIVEL 2]],ActividadesCom[[#This Row],[VALOR NIVEL 1]]),0),"")</f>
        <v/>
      </c>
      <c r="G5539" s="7" t="str">
        <f>IF(ActividadesCom[[#This Row],[PROMEDIO]]="","",IF(ActividadesCom[[#This Row],[PROMEDIO]]&gt;=4,"EXCELENTE",IF(ActividadesCom[[#This Row],[PROMEDIO]]&gt;=3,"NOTABLE",IF(ActividadesCom[[#This Row],[PROMEDIO]]&gt;=2,"BUENO",IF(ActividadesCom[[#This Row],[PROMEDIO]]=1,"SUFICIENTE","")))))</f>
        <v/>
      </c>
      <c r="H5539" s="5">
        <f>MAX(ActividadesCom[[#This Row],[PERÍODO 1]],ActividadesCom[[#This Row],[PERÍODO 2]],ActividadesCom[[#This Row],[PERÍODO 3]],ActividadesCom[[#This Row],[PERÍODO 4]],ActividadesCom[[#This Row],[PERÍODO 5]])</f>
        <v>0</v>
      </c>
      <c r="I5539" s="6"/>
      <c r="J5539" s="5"/>
      <c r="K5539" s="5"/>
      <c r="L5539" s="5" t="str">
        <f>IF(ActividadesCom[[#This Row],[NIVEL 1]]&lt;&gt;0,VLOOKUP(ActividadesCom[[#This Row],[NIVEL 1]],Catálogo!A:B,2,FALSE),"")</f>
        <v/>
      </c>
      <c r="M5539" s="5"/>
      <c r="N5539" s="6"/>
      <c r="O5539" s="5"/>
      <c r="P5539" s="5"/>
      <c r="Q5539" s="5" t="str">
        <f>IF(ActividadesCom[[#This Row],[NIVEL 2]]&lt;&gt;0,VLOOKUP(ActividadesCom[[#This Row],[NIVEL 2]],Catálogo!A:B,2,FALSE),"")</f>
        <v/>
      </c>
      <c r="R5539" s="5"/>
      <c r="S5539" s="6"/>
      <c r="T5539" s="5"/>
      <c r="U5539" s="5"/>
      <c r="V5539" s="5" t="str">
        <f>IF(ActividadesCom[[#This Row],[NIVEL 3]]&lt;&gt;0,VLOOKUP(ActividadesCom[[#This Row],[NIVEL 3]],Catálogo!A:B,2,FALSE),"")</f>
        <v/>
      </c>
      <c r="W5539" s="5"/>
      <c r="X5539" s="6"/>
      <c r="Y5539" s="5"/>
      <c r="Z5539" s="5"/>
      <c r="AA5539" s="5" t="str">
        <f>IF(ActividadesCom[[#This Row],[NIVEL 4]]&lt;&gt;0,VLOOKUP(ActividadesCom[[#This Row],[NIVEL 4]],Catálogo!A:B,2,FALSE),"")</f>
        <v/>
      </c>
      <c r="AB5539" s="5"/>
      <c r="AC5539" s="6"/>
      <c r="AD5539" s="5"/>
      <c r="AE5539" s="5"/>
      <c r="AF5539" s="5" t="str">
        <f>IF(ActividadesCom[[#This Row],[NIVEL 5]]&lt;&gt;0,VLOOKUP(ActividadesCom[[#This Row],[NIVEL 5]],Catálogo!A:B,2,FALSE),"")</f>
        <v/>
      </c>
      <c r="AG5539" s="5"/>
    </row>
    <row r="5540" spans="1:33" ht="28.5" customHeight="1" x14ac:dyDescent="0.25">
      <c r="A5540" s="7">
        <v>26470477</v>
      </c>
      <c r="B5540" s="10" t="str">
        <f>VLOOKUP(ActividadesCom[[#This Row],[NO. DE CONTROL]],'LISTADO ESTUDIANTES'!A:C,2,FALSE)</f>
        <v>BLANCO OSORIO LUIS YAEL</v>
      </c>
      <c r="C5540" s="6" t="str">
        <f>VLOOKUP(ActividadesCom[[#This Row],[NO. DE CONTROL]],'LISTADO ESTUDIANTES'!A:C,3,FALSE)</f>
        <v>INGENIERIA QUIMICA</v>
      </c>
      <c r="D5540" s="5" t="str">
        <f>VLOOKUP(ActividadesCom[[#This Row],[NO. DE CONTROL]],'LISTADO ESTUDIANTES'!A:D,4,FALSE)</f>
        <v>ACTIVO(A)</v>
      </c>
      <c r="E5540" s="7">
        <f>SUM(ActividadesCom[[#This Row],[CRÉD. 1]],ActividadesCom[[#This Row],[CRÉD. 2]],ActividadesCom[[#This Row],[CRÉD. 3]],ActividadesCom[[#This Row],[CRÉD. 4]],ActividadesCom[[#This Row],[CRÉD. 5]])</f>
        <v>0</v>
      </c>
      <c r="F5540" s="5" t="str">
        <f>IF(ActividadesCom[[#This Row],[ÚLTIMO SEMESTRE CON CRÉDITOS]]&gt;0,ROUND(AVERAGE(ActividadesCom[[#This Row],[VALOR NIVEL 5]],ActividadesCom[[#This Row],[VALOR NIVEL 4]],ActividadesCom[[#This Row],[VALOR NIVEL 3]],ActividadesCom[[#This Row],[VALOR NIVEL 2]],ActividadesCom[[#This Row],[VALOR NIVEL 1]]),0),"")</f>
        <v/>
      </c>
      <c r="G5540" s="7" t="str">
        <f>IF(ActividadesCom[[#This Row],[PROMEDIO]]="","",IF(ActividadesCom[[#This Row],[PROMEDIO]]&gt;=4,"EXCELENTE",IF(ActividadesCom[[#This Row],[PROMEDIO]]&gt;=3,"NOTABLE",IF(ActividadesCom[[#This Row],[PROMEDIO]]&gt;=2,"BUENO",IF(ActividadesCom[[#This Row],[PROMEDIO]]=1,"SUFICIENTE","")))))</f>
        <v/>
      </c>
      <c r="H5540" s="5">
        <f>MAX(ActividadesCom[[#This Row],[PERÍODO 1]],ActividadesCom[[#This Row],[PERÍODO 2]],ActividadesCom[[#This Row],[PERÍODO 3]],ActividadesCom[[#This Row],[PERÍODO 4]],ActividadesCom[[#This Row],[PERÍODO 5]])</f>
        <v>0</v>
      </c>
      <c r="I5540" s="6"/>
      <c r="J5540" s="5"/>
      <c r="K5540" s="5"/>
      <c r="L5540" s="5" t="str">
        <f>IF(ActividadesCom[[#This Row],[NIVEL 1]]&lt;&gt;0,VLOOKUP(ActividadesCom[[#This Row],[NIVEL 1]],Catálogo!A:B,2,FALSE),"")</f>
        <v/>
      </c>
      <c r="M5540" s="5"/>
      <c r="N5540" s="6"/>
      <c r="O5540" s="5"/>
      <c r="P5540" s="5"/>
      <c r="Q5540" s="5" t="str">
        <f>IF(ActividadesCom[[#This Row],[NIVEL 2]]&lt;&gt;0,VLOOKUP(ActividadesCom[[#This Row],[NIVEL 2]],Catálogo!A:B,2,FALSE),"")</f>
        <v/>
      </c>
      <c r="R5540" s="5"/>
      <c r="S5540" s="6"/>
      <c r="T5540" s="5"/>
      <c r="U5540" s="5"/>
      <c r="V5540" s="5" t="str">
        <f>IF(ActividadesCom[[#This Row],[NIVEL 3]]&lt;&gt;0,VLOOKUP(ActividadesCom[[#This Row],[NIVEL 3]],Catálogo!A:B,2,FALSE),"")</f>
        <v/>
      </c>
      <c r="W5540" s="5"/>
      <c r="X5540" s="6"/>
      <c r="Y5540" s="5"/>
      <c r="Z5540" s="5"/>
      <c r="AA5540" s="5" t="str">
        <f>IF(ActividadesCom[[#This Row],[NIVEL 4]]&lt;&gt;0,VLOOKUP(ActividadesCom[[#This Row],[NIVEL 4]],Catálogo!A:B,2,FALSE),"")</f>
        <v/>
      </c>
      <c r="AB5540" s="5"/>
      <c r="AC5540" s="6"/>
      <c r="AD5540" s="5"/>
      <c r="AE5540" s="5"/>
      <c r="AF5540" s="5" t="str">
        <f>IF(ActividadesCom[[#This Row],[NIVEL 5]]&lt;&gt;0,VLOOKUP(ActividadesCom[[#This Row],[NIVEL 5]],Catálogo!A:B,2,FALSE),"")</f>
        <v/>
      </c>
      <c r="AG5540" s="5"/>
    </row>
    <row r="5541" spans="1:33" ht="28.5" hidden="1" customHeight="1" x14ac:dyDescent="0.25">
      <c r="A5541" s="5">
        <v>38097582</v>
      </c>
      <c r="B5541" s="6" t="str">
        <f>VLOOKUP(ActividadesCom[[#This Row],[NO. DE CONTROL]],'LISTADO ESTUDIANTES'!A:C,2,FALSE)</f>
        <v>TORRES  MELINA ELIZABETH</v>
      </c>
      <c r="C5541" s="6" t="str">
        <f>VLOOKUP(ActividadesCom[[#This Row],[NO. DE CONTROL]],'LISTADO ESTUDIANTES'!A:C,3,FALSE)</f>
        <v>INGENIERIA QUIMICA</v>
      </c>
      <c r="D5541" s="99" t="str">
        <f>VLOOKUP(ActividadesCom[[#This Row],[NO. DE CONTROL]],'LISTADO ESTUDIANTES'!A:D,4,FALSE)</f>
        <v>EGRESADO(A)</v>
      </c>
      <c r="E5541" s="96">
        <f>SUM(ActividadesCom[[#This Row],[CRÉD. 1]],ActividadesCom[[#This Row],[CRÉD. 2]],ActividadesCom[[#This Row],[CRÉD. 3]],ActividadesCom[[#This Row],[CRÉD. 4]],ActividadesCom[[#This Row],[CRÉD. 5]])</f>
        <v>0</v>
      </c>
      <c r="F5541" s="99" t="str">
        <f>IF(ActividadesCom[[#This Row],[ÚLTIMO SEMESTRE CON CRÉDITOS]]&gt;0,ROUND(AVERAGE(ActividadesCom[[#This Row],[VALOR NIVEL 5]],ActividadesCom[[#This Row],[VALOR NIVEL 4]],ActividadesCom[[#This Row],[VALOR NIVEL 3]],ActividadesCom[[#This Row],[VALOR NIVEL 2]],ActividadesCom[[#This Row],[VALOR NIVEL 1]]),0),"")</f>
        <v/>
      </c>
      <c r="G5541" s="96" t="str">
        <f>IF(ActividadesCom[[#This Row],[PROMEDIO]]="","",IF(ActividadesCom[[#This Row],[PROMEDIO]]&gt;=4,"EXCELENTE",IF(ActividadesCom[[#This Row],[PROMEDIO]]&gt;=3,"NOTABLE",IF(ActividadesCom[[#This Row],[PROMEDIO]]&gt;=2,"BUENO",IF(ActividadesCom[[#This Row],[PROMEDIO]]=1,"SUFICIENTE","")))))</f>
        <v/>
      </c>
      <c r="H5541" s="99">
        <f>MAX(ActividadesCom[[#This Row],[PERÍODO 1]],ActividadesCom[[#This Row],[PERÍODO 2]],ActividadesCom[[#This Row],[PERÍODO 3]],ActividadesCom[[#This Row],[PERÍODO 4]],ActividadesCom[[#This Row],[PERÍODO 5]])</f>
        <v>0</v>
      </c>
      <c r="I5541" s="6"/>
      <c r="J5541" s="99"/>
      <c r="K5541" s="5"/>
      <c r="L5541" s="99" t="str">
        <f>IF(ActividadesCom[[#This Row],[NIVEL 1]]&lt;&gt;0,VLOOKUP(ActividadesCom[[#This Row],[NIVEL 1]],Catálogo!A:B,2,FALSE),"")</f>
        <v/>
      </c>
      <c r="M5541" s="99"/>
      <c r="N5541" s="98"/>
      <c r="O5541" s="99"/>
      <c r="P5541" s="99"/>
      <c r="Q5541" s="99" t="str">
        <f>IF(ActividadesCom[[#This Row],[NIVEL 2]]&lt;&gt;0,VLOOKUP(ActividadesCom[[#This Row],[NIVEL 2]],Catálogo!A:B,2,FALSE),"")</f>
        <v/>
      </c>
      <c r="R5541" s="99"/>
      <c r="S5541" s="98"/>
      <c r="T5541" s="99"/>
      <c r="U5541" s="99"/>
      <c r="V5541" s="99" t="str">
        <f>IF(ActividadesCom[[#This Row],[NIVEL 3]]&lt;&gt;0,VLOOKUP(ActividadesCom[[#This Row],[NIVEL 3]],Catálogo!A:B,2,FALSE),"")</f>
        <v/>
      </c>
      <c r="W5541" s="99"/>
      <c r="X5541" s="98"/>
      <c r="Y5541" s="99"/>
      <c r="Z5541" s="99"/>
      <c r="AA5541" s="99" t="str">
        <f>IF(ActividadesCom[[#This Row],[NIVEL 4]]&lt;&gt;0,VLOOKUP(ActividadesCom[[#This Row],[NIVEL 4]],Catálogo!A:B,2,FALSE),"")</f>
        <v/>
      </c>
      <c r="AB5541" s="99"/>
      <c r="AC5541" s="98"/>
      <c r="AD5541" s="99"/>
      <c r="AE5541" s="99"/>
      <c r="AF5541" s="99" t="str">
        <f>IF(ActividadesCom[[#This Row],[NIVEL 5]]&lt;&gt;0,VLOOKUP(ActividadesCom[[#This Row],[NIVEL 5]],Catálogo!A:B,2,FALSE),"")</f>
        <v/>
      </c>
      <c r="AG5541" s="99"/>
    </row>
    <row r="5542" spans="1:33" ht="28.5" hidden="1" customHeight="1" x14ac:dyDescent="0.25">
      <c r="A5542" s="5">
        <v>40093680</v>
      </c>
      <c r="B5542" s="6" t="str">
        <f>VLOOKUP(ActividadesCom[[#This Row],[NO. DE CONTROL]],'LISTADO ESTUDIANTES'!A:C,2,FALSE)</f>
        <v>ECHAVARRI  ALAN PABLO</v>
      </c>
      <c r="C5542" s="6" t="str">
        <f>VLOOKUP(ActividadesCom[[#This Row],[NO. DE CONTROL]],'LISTADO ESTUDIANTES'!A:C,3,FALSE)</f>
        <v>INGENIERIA EN SISTEMAS COMPUTACIONALES</v>
      </c>
      <c r="D5542" s="99" t="str">
        <f>VLOOKUP(ActividadesCom[[#This Row],[NO. DE CONTROL]],'LISTADO ESTUDIANTES'!A:D,4,FALSE)</f>
        <v>EGRESADO(A)</v>
      </c>
      <c r="E5542" s="96">
        <f>SUM(ActividadesCom[[#This Row],[CRÉD. 1]],ActividadesCom[[#This Row],[CRÉD. 2]],ActividadesCom[[#This Row],[CRÉD. 3]],ActividadesCom[[#This Row],[CRÉD. 4]],ActividadesCom[[#This Row],[CRÉD. 5]])</f>
        <v>0</v>
      </c>
      <c r="F5542" s="99" t="str">
        <f>IF(ActividadesCom[[#This Row],[ÚLTIMO SEMESTRE CON CRÉDITOS]]&gt;0,ROUND(AVERAGE(ActividadesCom[[#This Row],[VALOR NIVEL 5]],ActividadesCom[[#This Row],[VALOR NIVEL 4]],ActividadesCom[[#This Row],[VALOR NIVEL 3]],ActividadesCom[[#This Row],[VALOR NIVEL 2]],ActividadesCom[[#This Row],[VALOR NIVEL 1]]),0),"")</f>
        <v/>
      </c>
      <c r="G5542" s="96" t="str">
        <f>IF(ActividadesCom[[#This Row],[PROMEDIO]]="","",IF(ActividadesCom[[#This Row],[PROMEDIO]]&gt;=4,"EXCELENTE",IF(ActividadesCom[[#This Row],[PROMEDIO]]&gt;=3,"NOTABLE",IF(ActividadesCom[[#This Row],[PROMEDIO]]&gt;=2,"BUENO",IF(ActividadesCom[[#This Row],[PROMEDIO]]=1,"SUFICIENTE","")))))</f>
        <v/>
      </c>
      <c r="H5542" s="99">
        <f>MAX(ActividadesCom[[#This Row],[PERÍODO 1]],ActividadesCom[[#This Row],[PERÍODO 2]],ActividadesCom[[#This Row],[PERÍODO 3]],ActividadesCom[[#This Row],[PERÍODO 4]],ActividadesCom[[#This Row],[PERÍODO 5]])</f>
        <v>0</v>
      </c>
      <c r="I5542" s="6"/>
      <c r="J5542" s="99"/>
      <c r="K5542" s="5"/>
      <c r="L5542" s="99" t="str">
        <f>IF(ActividadesCom[[#This Row],[NIVEL 1]]&lt;&gt;0,VLOOKUP(ActividadesCom[[#This Row],[NIVEL 1]],Catálogo!A:B,2,FALSE),"")</f>
        <v/>
      </c>
      <c r="M5542" s="99"/>
      <c r="N5542" s="98"/>
      <c r="O5542" s="99"/>
      <c r="P5542" s="99"/>
      <c r="Q5542" s="99" t="str">
        <f>IF(ActividadesCom[[#This Row],[NIVEL 2]]&lt;&gt;0,VLOOKUP(ActividadesCom[[#This Row],[NIVEL 2]],Catálogo!A:B,2,FALSE),"")</f>
        <v/>
      </c>
      <c r="R5542" s="99"/>
      <c r="S5542" s="98"/>
      <c r="T5542" s="99"/>
      <c r="U5542" s="99"/>
      <c r="V5542" s="99" t="str">
        <f>IF(ActividadesCom[[#This Row],[NIVEL 3]]&lt;&gt;0,VLOOKUP(ActividadesCom[[#This Row],[NIVEL 3]],Catálogo!A:B,2,FALSE),"")</f>
        <v/>
      </c>
      <c r="W5542" s="99"/>
      <c r="X5542" s="98"/>
      <c r="Y5542" s="99"/>
      <c r="Z5542" s="99"/>
      <c r="AA5542" s="99" t="str">
        <f>IF(ActividadesCom[[#This Row],[NIVEL 4]]&lt;&gt;0,VLOOKUP(ActividadesCom[[#This Row],[NIVEL 4]],Catálogo!A:B,2,FALSE),"")</f>
        <v/>
      </c>
      <c r="AB5542" s="99"/>
      <c r="AC5542" s="98"/>
      <c r="AD5542" s="99"/>
      <c r="AE5542" s="99"/>
      <c r="AF5542" s="99" t="str">
        <f>IF(ActividadesCom[[#This Row],[NIVEL 5]]&lt;&gt;0,VLOOKUP(ActividadesCom[[#This Row],[NIVEL 5]],Catálogo!A:B,2,FALSE),"")</f>
        <v/>
      </c>
      <c r="AG5542" s="99"/>
    </row>
    <row r="5543" spans="1:33" ht="28.5" hidden="1" customHeight="1" x14ac:dyDescent="0.25">
      <c r="A5543" s="5">
        <v>62778552</v>
      </c>
      <c r="B5543" s="6" t="str">
        <f>VLOOKUP(ActividadesCom[[#This Row],[NO. DE CONTROL]],'LISTADO ESTUDIANTES'!A:C,2,FALSE)</f>
        <v>JIMENEZ MARTUS RICHARD DAVID</v>
      </c>
      <c r="C5543" s="6" t="str">
        <f>VLOOKUP(ActividadesCom[[#This Row],[NO. DE CONTROL]],'LISTADO ESTUDIANTES'!A:C,3,FALSE)</f>
        <v>INGENIERIA EN SISTEMAS COMPUTACIONALES</v>
      </c>
      <c r="D5543" s="99" t="str">
        <f>VLOOKUP(ActividadesCom[[#This Row],[NO. DE CONTROL]],'LISTADO ESTUDIANTES'!A:D,4,FALSE)</f>
        <v>EGRESADO(A)</v>
      </c>
      <c r="E5543" s="96">
        <f>SUM(ActividadesCom[[#This Row],[CRÉD. 1]],ActividadesCom[[#This Row],[CRÉD. 2]],ActividadesCom[[#This Row],[CRÉD. 3]],ActividadesCom[[#This Row],[CRÉD. 4]],ActividadesCom[[#This Row],[CRÉD. 5]])</f>
        <v>0</v>
      </c>
      <c r="F5543" s="99" t="str">
        <f>IF(ActividadesCom[[#This Row],[ÚLTIMO SEMESTRE CON CRÉDITOS]]&gt;0,ROUND(AVERAGE(ActividadesCom[[#This Row],[VALOR NIVEL 5]],ActividadesCom[[#This Row],[VALOR NIVEL 4]],ActividadesCom[[#This Row],[VALOR NIVEL 3]],ActividadesCom[[#This Row],[VALOR NIVEL 2]],ActividadesCom[[#This Row],[VALOR NIVEL 1]]),0),"")</f>
        <v/>
      </c>
      <c r="G5543" s="96" t="str">
        <f>IF(ActividadesCom[[#This Row],[PROMEDIO]]="","",IF(ActividadesCom[[#This Row],[PROMEDIO]]&gt;=4,"EXCELENTE",IF(ActividadesCom[[#This Row],[PROMEDIO]]&gt;=3,"NOTABLE",IF(ActividadesCom[[#This Row],[PROMEDIO]]&gt;=2,"BUENO",IF(ActividadesCom[[#This Row],[PROMEDIO]]=1,"SUFICIENTE","")))))</f>
        <v/>
      </c>
      <c r="H5543" s="99">
        <f>MAX(ActividadesCom[[#This Row],[PERÍODO 1]],ActividadesCom[[#This Row],[PERÍODO 2]],ActividadesCom[[#This Row],[PERÍODO 3]],ActividadesCom[[#This Row],[PERÍODO 4]],ActividadesCom[[#This Row],[PERÍODO 5]])</f>
        <v>0</v>
      </c>
      <c r="I5543" s="6"/>
      <c r="J5543" s="99"/>
      <c r="K5543" s="5"/>
      <c r="L5543" s="99" t="str">
        <f>IF(ActividadesCom[[#This Row],[NIVEL 1]]&lt;&gt;0,VLOOKUP(ActividadesCom[[#This Row],[NIVEL 1]],Catálogo!A:B,2,FALSE),"")</f>
        <v/>
      </c>
      <c r="M5543" s="99"/>
      <c r="N5543" s="98"/>
      <c r="O5543" s="99"/>
      <c r="P5543" s="99"/>
      <c r="Q5543" s="99" t="str">
        <f>IF(ActividadesCom[[#This Row],[NIVEL 2]]&lt;&gt;0,VLOOKUP(ActividadesCom[[#This Row],[NIVEL 2]],Catálogo!A:B,2,FALSE),"")</f>
        <v/>
      </c>
      <c r="R5543" s="99"/>
      <c r="S5543" s="98"/>
      <c r="T5543" s="99"/>
      <c r="U5543" s="99"/>
      <c r="V5543" s="99" t="str">
        <f>IF(ActividadesCom[[#This Row],[NIVEL 3]]&lt;&gt;0,VLOOKUP(ActividadesCom[[#This Row],[NIVEL 3]],Catálogo!A:B,2,FALSE),"")</f>
        <v/>
      </c>
      <c r="W5543" s="99"/>
      <c r="X5543" s="98"/>
      <c r="Y5543" s="99"/>
      <c r="Z5543" s="99"/>
      <c r="AA5543" s="99" t="str">
        <f>IF(ActividadesCom[[#This Row],[NIVEL 4]]&lt;&gt;0,VLOOKUP(ActividadesCom[[#This Row],[NIVEL 4]],Catálogo!A:B,2,FALSE),"")</f>
        <v/>
      </c>
      <c r="AB5543" s="99"/>
      <c r="AC5543" s="98"/>
      <c r="AD5543" s="99"/>
      <c r="AE5543" s="99"/>
      <c r="AF5543" s="99" t="str">
        <f>IF(ActividadesCom[[#This Row],[NIVEL 5]]&lt;&gt;0,VLOOKUP(ActividadesCom[[#This Row],[NIVEL 5]],Catálogo!A:B,2,FALSE),"")</f>
        <v/>
      </c>
      <c r="AG5543" s="99"/>
    </row>
    <row r="5544" spans="1:33" ht="28.5" hidden="1" customHeight="1" x14ac:dyDescent="0.25">
      <c r="A5544" s="5">
        <v>71610025</v>
      </c>
      <c r="B5544" s="6" t="str">
        <f>VLOOKUP(ActividadesCom[[#This Row],[NO. DE CONTROL]],'LISTADO ESTUDIANTES'!A:C,2,FALSE)</f>
        <v>DOS SANTOS AZEVEDO RICARDO</v>
      </c>
      <c r="C5544" s="6" t="str">
        <f>VLOOKUP(ActividadesCom[[#This Row],[NO. DE CONTROL]],'LISTADO ESTUDIANTES'!A:C,3,FALSE)</f>
        <v>INGENIERIA EN SISTEMAS COMPUTACIONALES</v>
      </c>
      <c r="D5544" s="99" t="str">
        <f>VLOOKUP(ActividadesCom[[#This Row],[NO. DE CONTROL]],'LISTADO ESTUDIANTES'!A:D,4,FALSE)</f>
        <v>EGRESADO(A)</v>
      </c>
      <c r="E5544" s="96">
        <f>SUM(ActividadesCom[[#This Row],[CRÉD. 1]],ActividadesCom[[#This Row],[CRÉD. 2]],ActividadesCom[[#This Row],[CRÉD. 3]],ActividadesCom[[#This Row],[CRÉD. 4]],ActividadesCom[[#This Row],[CRÉD. 5]])</f>
        <v>0</v>
      </c>
      <c r="F5544" s="99" t="str">
        <f>IF(ActividadesCom[[#This Row],[ÚLTIMO SEMESTRE CON CRÉDITOS]]&gt;0,ROUND(AVERAGE(ActividadesCom[[#This Row],[VALOR NIVEL 5]],ActividadesCom[[#This Row],[VALOR NIVEL 4]],ActividadesCom[[#This Row],[VALOR NIVEL 3]],ActividadesCom[[#This Row],[VALOR NIVEL 2]],ActividadesCom[[#This Row],[VALOR NIVEL 1]]),0),"")</f>
        <v/>
      </c>
      <c r="G5544" s="96" t="str">
        <f>IF(ActividadesCom[[#This Row],[PROMEDIO]]="","",IF(ActividadesCom[[#This Row],[PROMEDIO]]&gt;=4,"EXCELENTE",IF(ActividadesCom[[#This Row],[PROMEDIO]]&gt;=3,"NOTABLE",IF(ActividadesCom[[#This Row],[PROMEDIO]]&gt;=2,"BUENO",IF(ActividadesCom[[#This Row],[PROMEDIO]]=1,"SUFICIENTE","")))))</f>
        <v/>
      </c>
      <c r="H5544" s="99">
        <f>MAX(ActividadesCom[[#This Row],[PERÍODO 1]],ActividadesCom[[#This Row],[PERÍODO 2]],ActividadesCom[[#This Row],[PERÍODO 3]],ActividadesCom[[#This Row],[PERÍODO 4]],ActividadesCom[[#This Row],[PERÍODO 5]])</f>
        <v>0</v>
      </c>
      <c r="I5544" s="6"/>
      <c r="J5544" s="99"/>
      <c r="K5544" s="5"/>
      <c r="L5544" s="99" t="str">
        <f>IF(ActividadesCom[[#This Row],[NIVEL 1]]&lt;&gt;0,VLOOKUP(ActividadesCom[[#This Row],[NIVEL 1]],Catálogo!A:B,2,FALSE),"")</f>
        <v/>
      </c>
      <c r="M5544" s="99"/>
      <c r="N5544" s="98"/>
      <c r="O5544" s="99"/>
      <c r="P5544" s="99"/>
      <c r="Q5544" s="99" t="str">
        <f>IF(ActividadesCom[[#This Row],[NIVEL 2]]&lt;&gt;0,VLOOKUP(ActividadesCom[[#This Row],[NIVEL 2]],Catálogo!A:B,2,FALSE),"")</f>
        <v/>
      </c>
      <c r="R5544" s="99"/>
      <c r="S5544" s="98"/>
      <c r="T5544" s="99"/>
      <c r="U5544" s="99"/>
      <c r="V5544" s="99" t="str">
        <f>IF(ActividadesCom[[#This Row],[NIVEL 3]]&lt;&gt;0,VLOOKUP(ActividadesCom[[#This Row],[NIVEL 3]],Catálogo!A:B,2,FALSE),"")</f>
        <v/>
      </c>
      <c r="W5544" s="99"/>
      <c r="X5544" s="98"/>
      <c r="Y5544" s="99"/>
      <c r="Z5544" s="99"/>
      <c r="AA5544" s="99" t="str">
        <f>IF(ActividadesCom[[#This Row],[NIVEL 4]]&lt;&gt;0,VLOOKUP(ActividadesCom[[#This Row],[NIVEL 4]],Catálogo!A:B,2,FALSE),"")</f>
        <v/>
      </c>
      <c r="AB5544" s="99"/>
      <c r="AC5544" s="98"/>
      <c r="AD5544" s="99"/>
      <c r="AE5544" s="99"/>
      <c r="AF5544" s="99" t="str">
        <f>IF(ActividadesCom[[#This Row],[NIVEL 5]]&lt;&gt;0,VLOOKUP(ActividadesCom[[#This Row],[NIVEL 5]],Catálogo!A:B,2,FALSE),"")</f>
        <v/>
      </c>
      <c r="AG5544" s="99"/>
    </row>
    <row r="5545" spans="1:33" ht="28.5" hidden="1" customHeight="1" x14ac:dyDescent="0.25">
      <c r="A5545" s="7">
        <v>111010030</v>
      </c>
      <c r="B5545" s="6" t="str">
        <f>VLOOKUP(ActividadesCom[[#This Row],[NO. DE CONTROL]],'LISTADO ESTUDIANTES'!A:C,2,FALSE)</f>
        <v>RODRIGUEZ HERNANDEZ JOHAN ANTONIO</v>
      </c>
      <c r="C5545" s="6" t="str">
        <f>VLOOKUP(ActividadesCom[[#This Row],[NO. DE CONTROL]],'LISTADO ESTUDIANTES'!A:C,3,FALSE)</f>
        <v>INGENIERIA MECANICA</v>
      </c>
      <c r="D5545" s="5" t="str">
        <f>VLOOKUP(ActividadesCom[[#This Row],[NO. DE CONTROL]],'LISTADO ESTUDIANTES'!A:D,4,FALSE)</f>
        <v>EGRESADO(A)</v>
      </c>
      <c r="E5545" s="5">
        <f>SUM(ActividadesCom[[#This Row],[CRÉD. 1]],ActividadesCom[[#This Row],[CRÉD. 2]],ActividadesCom[[#This Row],[CRÉD. 3]],ActividadesCom[[#This Row],[CRÉD. 4]],ActividadesCom[[#This Row],[CRÉD. 5]])</f>
        <v>0</v>
      </c>
      <c r="F5545" s="17" t="str">
        <f>IF(ActividadesCom[[#This Row],[ÚLTIMO SEMESTRE CON CRÉDITOS]]&gt;0,ROUND(AVERAGE(ActividadesCom[[#This Row],[VALOR NIVEL 5]],ActividadesCom[[#This Row],[VALOR NIVEL 4]],ActividadesCom[[#This Row],[VALOR NIVEL 3]],ActividadesCom[[#This Row],[VALOR NIVEL 2]],ActividadesCom[[#This Row],[VALOR NIVEL 1]]),0),"")</f>
        <v/>
      </c>
      <c r="G5545" s="5" t="str">
        <f>IF(ActividadesCom[[#This Row],[PROMEDIO]]="","",IF(ActividadesCom[[#This Row],[PROMEDIO]]&gt;=4,"EXCELENTE",IF(ActividadesCom[[#This Row],[PROMEDIO]]&gt;=3,"NOTABLE",IF(ActividadesCom[[#This Row],[PROMEDIO]]&gt;=2,"BUENO",IF(ActividadesCom[[#This Row],[PROMEDIO]]=1,"SUFICIENTE","")))))</f>
        <v/>
      </c>
      <c r="H5545" s="5">
        <f>MAX(ActividadesCom[[#This Row],[PERÍODO 1]],ActividadesCom[[#This Row],[PERÍODO 2]],ActividadesCom[[#This Row],[PERÍODO 3]],ActividadesCom[[#This Row],[PERÍODO 4]],ActividadesCom[[#This Row],[PERÍODO 5]])</f>
        <v>0</v>
      </c>
      <c r="I5545" s="6"/>
      <c r="J5545" s="5"/>
      <c r="K5545" s="5"/>
      <c r="L5545" s="5" t="str">
        <f>IF(ActividadesCom[[#This Row],[NIVEL 1]]&lt;&gt;0,VLOOKUP(ActividadesCom[[#This Row],[NIVEL 1]],Catálogo!A:B,2,FALSE),"")</f>
        <v/>
      </c>
      <c r="M5545" s="5"/>
      <c r="N5545" s="6"/>
      <c r="O5545" s="5"/>
      <c r="P5545" s="5"/>
      <c r="Q5545" s="5" t="str">
        <f>IF(ActividadesCom[[#This Row],[NIVEL 2]]&lt;&gt;0,VLOOKUP(ActividadesCom[[#This Row],[NIVEL 2]],Catálogo!A:B,2,FALSE),"")</f>
        <v/>
      </c>
      <c r="R5545" s="11"/>
      <c r="S5545" s="12"/>
      <c r="T5545" s="11"/>
      <c r="U5545" s="11"/>
      <c r="V5545" s="5" t="str">
        <f>IF(ActividadesCom[[#This Row],[NIVEL 3]]&lt;&gt;0,VLOOKUP(ActividadesCom[[#This Row],[NIVEL 3]],Catálogo!A:B,2,FALSE),"")</f>
        <v/>
      </c>
      <c r="W5545" s="11"/>
      <c r="X5545" s="6"/>
      <c r="Y5545" s="5"/>
      <c r="Z5545" s="5"/>
      <c r="AA5545" s="5" t="str">
        <f>IF(ActividadesCom[[#This Row],[NIVEL 4]]&lt;&gt;0,VLOOKUP(ActividadesCom[[#This Row],[NIVEL 4]],Catálogo!A:B,2,FALSE),"")</f>
        <v/>
      </c>
      <c r="AB5545" s="5"/>
      <c r="AC5545" s="6"/>
      <c r="AD5545" s="5"/>
      <c r="AE5545" s="5"/>
      <c r="AF5545" s="5" t="str">
        <f>IF(ActividadesCom[[#This Row],[NIVEL 5]]&lt;&gt;0,VLOOKUP(ActividadesCom[[#This Row],[NIVEL 5]],Catálogo!A:B,2,FALSE),"")</f>
        <v/>
      </c>
      <c r="AG5545" s="5"/>
    </row>
    <row r="5546" spans="1:33" ht="28.5" hidden="1" customHeight="1" x14ac:dyDescent="0.25">
      <c r="A5546" s="7">
        <v>131010116</v>
      </c>
      <c r="B5546" s="6" t="str">
        <f>VLOOKUP(ActividadesCom[[#This Row],[NO. DE CONTROL]],'LISTADO ESTUDIANTES'!A:C,2,FALSE)</f>
        <v>LOPEZ CAMPOS CARLOS ARMANDO</v>
      </c>
      <c r="C5546" s="6" t="str">
        <f>VLOOKUP(ActividadesCom[[#This Row],[NO. DE CONTROL]],'LISTADO ESTUDIANTES'!A:C,3,FALSE)</f>
        <v>INGENIERIA MECANICA</v>
      </c>
      <c r="D5546" s="5" t="str">
        <f>VLOOKUP(ActividadesCom[[#This Row],[NO. DE CONTROL]],'LISTADO ESTUDIANTES'!A:D,4,FALSE)</f>
        <v>EGRESADO(A)</v>
      </c>
      <c r="E5546" s="5">
        <f>SUM(ActividadesCom[[#This Row],[CRÉD. 1]],ActividadesCom[[#This Row],[CRÉD. 2]],ActividadesCom[[#This Row],[CRÉD. 3]],ActividadesCom[[#This Row],[CRÉD. 4]],ActividadesCom[[#This Row],[CRÉD. 5]])</f>
        <v>5</v>
      </c>
      <c r="F5546" s="5">
        <f>IF(ActividadesCom[[#This Row],[ÚLTIMO SEMESTRE CON CRÉDITOS]]&gt;0,ROUND(AVERAGE(ActividadesCom[[#This Row],[VALOR NIVEL 5]],ActividadesCom[[#This Row],[VALOR NIVEL 4]],ActividadesCom[[#This Row],[VALOR NIVEL 3]],ActividadesCom[[#This Row],[VALOR NIVEL 2]],ActividadesCom[[#This Row],[VALOR NIVEL 1]]),0),"")</f>
        <v>2</v>
      </c>
      <c r="G5546" s="5" t="str">
        <f>IF(ActividadesCom[[#This Row],[PROMEDIO]]="","",IF(ActividadesCom[[#This Row],[PROMEDIO]]&gt;=4,"EXCELENTE",IF(ActividadesCom[[#This Row],[PROMEDIO]]&gt;=3,"NOTABLE",IF(ActividadesCom[[#This Row],[PROMEDIO]]&gt;=2,"BUENO",IF(ActividadesCom[[#This Row],[PROMEDIO]]=1,"SUFICIENTE","")))))</f>
        <v>BUENO</v>
      </c>
      <c r="H5546" s="5">
        <f>MAX(ActividadesCom[[#This Row],[PERÍODO 1]],ActividadesCom[[#This Row],[PERÍODO 2]],ActividadesCom[[#This Row],[PERÍODO 3]],ActividadesCom[[#This Row],[PERÍODO 4]],ActividadesCom[[#This Row],[PERÍODO 5]])</f>
        <v>20171</v>
      </c>
      <c r="I5546" s="6" t="s">
        <v>429</v>
      </c>
      <c r="J5546" s="5">
        <v>20171</v>
      </c>
      <c r="K5546" s="5" t="s">
        <v>4009</v>
      </c>
      <c r="L5546" s="5">
        <f>IF(ActividadesCom[[#This Row],[NIVEL 1]]&lt;&gt;0,VLOOKUP(ActividadesCom[[#This Row],[NIVEL 1]],Catálogo!A:B,2,FALSE),"")</f>
        <v>2</v>
      </c>
      <c r="M5546" s="5">
        <v>1</v>
      </c>
      <c r="N5546" s="6" t="s">
        <v>529</v>
      </c>
      <c r="O5546" s="5">
        <v>20171</v>
      </c>
      <c r="P5546" s="5" t="s">
        <v>4009</v>
      </c>
      <c r="Q5546" s="5">
        <f>IF(ActividadesCom[[#This Row],[NIVEL 2]]&lt;&gt;0,VLOOKUP(ActividadesCom[[#This Row],[NIVEL 2]],Catálogo!A:B,2,FALSE),"")</f>
        <v>2</v>
      </c>
      <c r="R5546" s="5">
        <v>1</v>
      </c>
      <c r="S5546" s="6" t="s">
        <v>530</v>
      </c>
      <c r="T5546" s="5">
        <v>20163</v>
      </c>
      <c r="U5546" s="5" t="s">
        <v>4009</v>
      </c>
      <c r="V5546" s="5">
        <f>IF(ActividadesCom[[#This Row],[NIVEL 3]]&lt;&gt;0,VLOOKUP(ActividadesCom[[#This Row],[NIVEL 3]],Catálogo!A:B,2,FALSE),"")</f>
        <v>2</v>
      </c>
      <c r="W5546" s="5">
        <v>1</v>
      </c>
      <c r="X5546" s="6"/>
      <c r="Y5546" s="5"/>
      <c r="Z5546" s="5"/>
      <c r="AA5546" s="5" t="str">
        <f>IF(ActividadesCom[[#This Row],[NIVEL 4]]&lt;&gt;0,VLOOKUP(ActividadesCom[[#This Row],[NIVEL 4]],Catálogo!A:B,2,FALSE),"")</f>
        <v/>
      </c>
      <c r="AB5546" s="5"/>
      <c r="AC5546" s="6" t="s">
        <v>82</v>
      </c>
      <c r="AD5546" s="5" t="s">
        <v>320</v>
      </c>
      <c r="AE5546" s="5" t="s">
        <v>4009</v>
      </c>
      <c r="AF5546" s="5">
        <f>IF(ActividadesCom[[#This Row],[NIVEL 5]]&lt;&gt;0,VLOOKUP(ActividadesCom[[#This Row],[NIVEL 5]],Catálogo!A:B,2,FALSE),"")</f>
        <v>2</v>
      </c>
      <c r="AG5546" s="5">
        <v>2</v>
      </c>
    </row>
    <row r="5547" spans="1:33" ht="28.5" hidden="1" customHeight="1" x14ac:dyDescent="0.25">
      <c r="A5547" s="7">
        <v>141000313</v>
      </c>
      <c r="B5547" s="6" t="str">
        <f>VLOOKUP(ActividadesCom[[#This Row],[NO. DE CONTROL]],'LISTADO ESTUDIANTES'!A:C,2,FALSE)</f>
        <v>HERRERA RODRIGUEZ RAMON</v>
      </c>
      <c r="C5547" s="6" t="str">
        <f>VLOOKUP(ActividadesCom[[#This Row],[NO. DE CONTROL]],'LISTADO ESTUDIANTES'!A:C,3,FALSE)</f>
        <v>INGENIERIA EN SISTEMAS COMPUTACIONALES</v>
      </c>
      <c r="D5547" s="5" t="str">
        <f>VLOOKUP(ActividadesCom[[#This Row],[NO. DE CONTROL]],'LISTADO ESTUDIANTES'!A:D,4,FALSE)</f>
        <v>EGRESADO(A)</v>
      </c>
      <c r="E5547" s="5">
        <f>SUM(ActividadesCom[[#This Row],[CRÉD. 1]],ActividadesCom[[#This Row],[CRÉD. 2]],ActividadesCom[[#This Row],[CRÉD. 3]],ActividadesCom[[#This Row],[CRÉD. 4]],ActividadesCom[[#This Row],[CRÉD. 5]])</f>
        <v>6</v>
      </c>
      <c r="F5547" s="5">
        <f>IF(ActividadesCom[[#This Row],[ÚLTIMO SEMESTRE CON CRÉDITOS]]&gt;0,ROUND(AVERAGE(ActividadesCom[[#This Row],[VALOR NIVEL 5]],ActividadesCom[[#This Row],[VALOR NIVEL 4]],ActividadesCom[[#This Row],[VALOR NIVEL 3]],ActividadesCom[[#This Row],[VALOR NIVEL 2]],ActividadesCom[[#This Row],[VALOR NIVEL 1]]),0),"")</f>
        <v>2</v>
      </c>
      <c r="G5547" s="5" t="str">
        <f>IF(ActividadesCom[[#This Row],[PROMEDIO]]="","",IF(ActividadesCom[[#This Row],[PROMEDIO]]&gt;=4,"EXCELENTE",IF(ActividadesCom[[#This Row],[PROMEDIO]]&gt;=3,"NOTABLE",IF(ActividadesCom[[#This Row],[PROMEDIO]]&gt;=2,"BUENO",IF(ActividadesCom[[#This Row],[PROMEDIO]]=1,"SUFICIENTE","")))))</f>
        <v>BUENO</v>
      </c>
      <c r="H5547" s="5">
        <f>MAX(ActividadesCom[[#This Row],[PERÍODO 1]],ActividadesCom[[#This Row],[PERÍODO 2]],ActividadesCom[[#This Row],[PERÍODO 3]],ActividadesCom[[#This Row],[PERÍODO 4]],ActividadesCom[[#This Row],[PERÍODO 5]])</f>
        <v>20173</v>
      </c>
      <c r="I5547" s="10" t="s">
        <v>437</v>
      </c>
      <c r="J5547" s="5">
        <v>20173</v>
      </c>
      <c r="K5547" s="5" t="s">
        <v>4009</v>
      </c>
      <c r="L5547" s="5">
        <f>IF(ActividadesCom[[#This Row],[NIVEL 1]]&lt;&gt;0,VLOOKUP(ActividadesCom[[#This Row],[NIVEL 1]],Catálogo!A:B,2,FALSE),"")</f>
        <v>2</v>
      </c>
      <c r="M5547" s="5">
        <v>2</v>
      </c>
      <c r="N5547" s="6" t="s">
        <v>542</v>
      </c>
      <c r="O5547" s="5">
        <v>20173</v>
      </c>
      <c r="P5547" s="5" t="s">
        <v>4009</v>
      </c>
      <c r="Q5547" s="5">
        <f>IF(ActividadesCom[[#This Row],[NIVEL 2]]&lt;&gt;0,VLOOKUP(ActividadesCom[[#This Row],[NIVEL 2]],Catálogo!A:B,2,FALSE),"")</f>
        <v>2</v>
      </c>
      <c r="R5547" s="5">
        <v>1</v>
      </c>
      <c r="S5547" s="6" t="s">
        <v>544</v>
      </c>
      <c r="T5547" s="5">
        <v>20171</v>
      </c>
      <c r="U5547" s="5" t="s">
        <v>4009</v>
      </c>
      <c r="V5547" s="5">
        <f>IF(ActividadesCom[[#This Row],[NIVEL 3]]&lt;&gt;0,VLOOKUP(ActividadesCom[[#This Row],[NIVEL 3]],Catálogo!A:B,2,FALSE),"")</f>
        <v>2</v>
      </c>
      <c r="W5547" s="5">
        <v>1</v>
      </c>
      <c r="X5547" s="6"/>
      <c r="Y5547" s="5"/>
      <c r="Z5547" s="5"/>
      <c r="AA5547" s="5" t="str">
        <f>IF(ActividadesCom[[#This Row],[NIVEL 4]]&lt;&gt;0,VLOOKUP(ActividadesCom[[#This Row],[NIVEL 4]],Catálogo!A:B,2,FALSE),"")</f>
        <v/>
      </c>
      <c r="AB5547" s="5"/>
      <c r="AC5547" s="6" t="s">
        <v>192</v>
      </c>
      <c r="AD5547" s="5" t="s">
        <v>229</v>
      </c>
      <c r="AE5547" s="5" t="s">
        <v>4009</v>
      </c>
      <c r="AF5547" s="5">
        <f>IF(ActividadesCom[[#This Row],[NIVEL 5]]&lt;&gt;0,VLOOKUP(ActividadesCom[[#This Row],[NIVEL 5]],Catálogo!A:B,2,FALSE),"")</f>
        <v>2</v>
      </c>
      <c r="AG5547" s="5">
        <v>2</v>
      </c>
    </row>
    <row r="5548" spans="1:33" ht="28.5" hidden="1" customHeight="1" x14ac:dyDescent="0.25">
      <c r="A5548" s="53">
        <v>141010082</v>
      </c>
      <c r="B5548" s="6" t="str">
        <f>VLOOKUP(ActividadesCom[[#This Row],[NO. DE CONTROL]],'LISTADO ESTUDIANTES'!A:C,2,FALSE)</f>
        <v>MENGUAL TORRES SISLEY ALBERTO</v>
      </c>
      <c r="C5548" s="6" t="str">
        <f>VLOOKUP(ActividadesCom[[#This Row],[NO. DE CONTROL]],'LISTADO ESTUDIANTES'!A:C,3,FALSE)</f>
        <v>INGENIERIA EN SISTEMAS COMPUTACIONALES</v>
      </c>
      <c r="D5548" s="19" t="str">
        <f>VLOOKUP(ActividadesCom[[#This Row],[NO. DE CONTROL]],'LISTADO ESTUDIANTES'!A:D,4,FALSE)</f>
        <v>EGRESADO(A)</v>
      </c>
      <c r="E5548" s="5">
        <f>SUM(ActividadesCom[[#This Row],[CRÉD. 1]],ActividadesCom[[#This Row],[CRÉD. 2]],ActividadesCom[[#This Row],[CRÉD. 3]],ActividadesCom[[#This Row],[CRÉD. 4]],ActividadesCom[[#This Row],[CRÉD. 5]])</f>
        <v>6</v>
      </c>
      <c r="F5548" s="19">
        <f>IF(ActividadesCom[[#This Row],[ÚLTIMO SEMESTRE CON CRÉDITOS]]&gt;0,ROUND(AVERAGE(ActividadesCom[[#This Row],[VALOR NIVEL 5]],ActividadesCom[[#This Row],[VALOR NIVEL 4]],ActividadesCom[[#This Row],[VALOR NIVEL 3]],ActividadesCom[[#This Row],[VALOR NIVEL 2]],ActividadesCom[[#This Row],[VALOR NIVEL 1]]),0),"")</f>
        <v>2</v>
      </c>
      <c r="G5548" s="19" t="str">
        <f>IF(ActividadesCom[[#This Row],[PROMEDIO]]="","",IF(ActividadesCom[[#This Row],[PROMEDIO]]&gt;=4,"EXCELENTE",IF(ActividadesCom[[#This Row],[PROMEDIO]]&gt;=3,"NOTABLE",IF(ActividadesCom[[#This Row],[PROMEDIO]]&gt;=2,"BUENO",IF(ActividadesCom[[#This Row],[PROMEDIO]]=1,"SUFICIENTE","")))))</f>
        <v>BUENO</v>
      </c>
      <c r="H5548" s="5">
        <f>MAX(ActividadesCom[[#This Row],[PERÍODO 1]],ActividadesCom[[#This Row],[PERÍODO 2]],ActividadesCom[[#This Row],[PERÍODO 3]],ActividadesCom[[#This Row],[PERÍODO 4]],ActividadesCom[[#This Row],[PERÍODO 5]])</f>
        <v>20211</v>
      </c>
      <c r="I5548" s="20" t="s">
        <v>4146</v>
      </c>
      <c r="J5548" s="19">
        <v>20203</v>
      </c>
      <c r="K5548" s="19" t="s">
        <v>4009</v>
      </c>
      <c r="L5548" s="5">
        <f>IF(ActividadesCom[[#This Row],[NIVEL 1]]&lt;&gt;0,VLOOKUP(ActividadesCom[[#This Row],[NIVEL 1]],Catálogo!A:B,2,FALSE),"")</f>
        <v>2</v>
      </c>
      <c r="M5548" s="19">
        <v>1</v>
      </c>
      <c r="N5548" s="6" t="s">
        <v>4190</v>
      </c>
      <c r="O5548" s="19">
        <v>20203</v>
      </c>
      <c r="P5548" s="19" t="s">
        <v>4007</v>
      </c>
      <c r="Q5548" s="5">
        <f>IF(ActividadesCom[[#This Row],[NIVEL 2]]&lt;&gt;0,VLOOKUP(ActividadesCom[[#This Row],[NIVEL 2]],Catálogo!A:B,2,FALSE),"")</f>
        <v>4</v>
      </c>
      <c r="R5548" s="19">
        <v>1</v>
      </c>
      <c r="S5548" s="6" t="s">
        <v>4415</v>
      </c>
      <c r="T5548" s="19">
        <v>20211</v>
      </c>
      <c r="U5548" s="19" t="s">
        <v>4007</v>
      </c>
      <c r="V5548" s="5">
        <f>IF(ActividadesCom[[#This Row],[NIVEL 3]]&lt;&gt;0,VLOOKUP(ActividadesCom[[#This Row],[NIVEL 3]],Catálogo!A:B,2,FALSE),"")</f>
        <v>4</v>
      </c>
      <c r="W5548" s="19">
        <v>1</v>
      </c>
      <c r="X5548" s="6" t="s">
        <v>12</v>
      </c>
      <c r="Y5548" s="19">
        <v>20151</v>
      </c>
      <c r="Z5548" s="19" t="s">
        <v>4010</v>
      </c>
      <c r="AA5548" s="5">
        <f>IF(ActividadesCom[[#This Row],[NIVEL 4]]&lt;&gt;0,VLOOKUP(ActividadesCom[[#This Row],[NIVEL 4]],Catálogo!A:B,2,FALSE),"")</f>
        <v>1</v>
      </c>
      <c r="AB5548" s="5">
        <v>1</v>
      </c>
      <c r="AC5548" s="6" t="s">
        <v>4683</v>
      </c>
      <c r="AD5548" s="19">
        <v>20151</v>
      </c>
      <c r="AE5548" s="19" t="s">
        <v>4010</v>
      </c>
      <c r="AF5548" s="5">
        <f>IF(ActividadesCom[[#This Row],[NIVEL 5]]&lt;&gt;0,VLOOKUP(ActividadesCom[[#This Row],[NIVEL 5]],Catálogo!A:B,2,FALSE),"")</f>
        <v>1</v>
      </c>
      <c r="AG5548" s="19">
        <v>2</v>
      </c>
    </row>
    <row r="5549" spans="1:33" ht="28.5" hidden="1" customHeight="1" x14ac:dyDescent="0.25">
      <c r="A5549" s="7">
        <v>141010132</v>
      </c>
      <c r="B5549" s="6" t="str">
        <f>VLOOKUP(ActividadesCom[[#This Row],[NO. DE CONTROL]],'LISTADO ESTUDIANTES'!A:C,2,FALSE)</f>
        <v>CRUZ MISS GLORIA DEL CARMEN</v>
      </c>
      <c r="C5549" s="6" t="str">
        <f>VLOOKUP(ActividadesCom[[#This Row],[NO. DE CONTROL]],'LISTADO ESTUDIANTES'!A:C,3,FALSE)</f>
        <v>INGENIERIA EN GESTION EMPRESARIAL</v>
      </c>
      <c r="D5549" s="5" t="str">
        <f>VLOOKUP(ActividadesCom[[#This Row],[NO. DE CONTROL]],'LISTADO ESTUDIANTES'!A:D,4,FALSE)</f>
        <v>EGRESADO(A)</v>
      </c>
      <c r="E5549" s="5">
        <f>SUM(ActividadesCom[[#This Row],[CRÉD. 1]],ActividadesCom[[#This Row],[CRÉD. 2]],ActividadesCom[[#This Row],[CRÉD. 3]],ActividadesCom[[#This Row],[CRÉD. 4]],ActividadesCom[[#This Row],[CRÉD. 5]])</f>
        <v>6</v>
      </c>
      <c r="F5549" s="5">
        <f>IF(ActividadesCom[[#This Row],[ÚLTIMO SEMESTRE CON CRÉDITOS]]&gt;0,ROUND(AVERAGE(ActividadesCom[[#This Row],[VALOR NIVEL 5]],ActividadesCom[[#This Row],[VALOR NIVEL 4]],ActividadesCom[[#This Row],[VALOR NIVEL 3]],ActividadesCom[[#This Row],[VALOR NIVEL 2]],ActividadesCom[[#This Row],[VALOR NIVEL 1]]),0),"")</f>
        <v>2</v>
      </c>
      <c r="G5549" s="5" t="str">
        <f>IF(ActividadesCom[[#This Row],[PROMEDIO]]="","",IF(ActividadesCom[[#This Row],[PROMEDIO]]&gt;=4,"EXCELENTE",IF(ActividadesCom[[#This Row],[PROMEDIO]]&gt;=3,"NOTABLE",IF(ActividadesCom[[#This Row],[PROMEDIO]]&gt;=2,"BUENO",IF(ActividadesCom[[#This Row],[PROMEDIO]]=1,"SUFICIENTE","")))))</f>
        <v>BUENO</v>
      </c>
      <c r="H5549" s="5">
        <f>MAX(ActividadesCom[[#This Row],[PERÍODO 1]],ActividadesCom[[#This Row],[PERÍODO 2]],ActividadesCom[[#This Row],[PERÍODO 3]],ActividadesCom[[#This Row],[PERÍODO 4]],ActividadesCom[[#This Row],[PERÍODO 5]])</f>
        <v>20181</v>
      </c>
      <c r="I5549" s="6" t="s">
        <v>445</v>
      </c>
      <c r="J5549" s="5">
        <v>20181</v>
      </c>
      <c r="K5549" s="5" t="s">
        <v>4009</v>
      </c>
      <c r="L5549" s="5">
        <f>IF(ActividadesCom[[#This Row],[NIVEL 1]]&lt;&gt;0,VLOOKUP(ActividadesCom[[#This Row],[NIVEL 1]],Catálogo!A:B,2,FALSE),"")</f>
        <v>2</v>
      </c>
      <c r="M5549" s="5">
        <v>2</v>
      </c>
      <c r="N5549" s="6" t="s">
        <v>558</v>
      </c>
      <c r="O5549" s="5">
        <v>20163</v>
      </c>
      <c r="P5549" s="5" t="s">
        <v>4009</v>
      </c>
      <c r="Q5549" s="5">
        <f>IF(ActividadesCom[[#This Row],[NIVEL 2]]&lt;&gt;0,VLOOKUP(ActividadesCom[[#This Row],[NIVEL 2]],Catálogo!A:B,2,FALSE),"")</f>
        <v>2</v>
      </c>
      <c r="R5549" s="5">
        <v>2</v>
      </c>
      <c r="S5549" s="6"/>
      <c r="T5549" s="5"/>
      <c r="U5549" s="5"/>
      <c r="V5549" s="5" t="str">
        <f>IF(ActividadesCom[[#This Row],[NIVEL 3]]&lt;&gt;0,VLOOKUP(ActividadesCom[[#This Row],[NIVEL 3]],Catálogo!A:B,2,FALSE),"")</f>
        <v/>
      </c>
      <c r="W5549" s="5"/>
      <c r="X5549" s="6"/>
      <c r="Y5549" s="5"/>
      <c r="Z5549" s="5"/>
      <c r="AA5549" s="5" t="str">
        <f>IF(ActividadesCom[[#This Row],[NIVEL 4]]&lt;&gt;0,VLOOKUP(ActividadesCom[[#This Row],[NIVEL 4]],Catálogo!A:B,2,FALSE),"")</f>
        <v/>
      </c>
      <c r="AB5549" s="5"/>
      <c r="AC5549" s="6" t="s">
        <v>42</v>
      </c>
      <c r="AD5549" s="5" t="s">
        <v>538</v>
      </c>
      <c r="AE5549" s="5" t="s">
        <v>4009</v>
      </c>
      <c r="AF5549" s="5">
        <f>IF(ActividadesCom[[#This Row],[NIVEL 5]]&lt;&gt;0,VLOOKUP(ActividadesCom[[#This Row],[NIVEL 5]],Catálogo!A:B,2,FALSE),"")</f>
        <v>2</v>
      </c>
      <c r="AG5549" s="5">
        <v>2</v>
      </c>
    </row>
    <row r="5550" spans="1:33" ht="28.5" hidden="1" customHeight="1" x14ac:dyDescent="0.25">
      <c r="A5550" s="7">
        <v>151210077</v>
      </c>
      <c r="B5550" s="6" t="str">
        <f>VLOOKUP(ActividadesCom[[#This Row],[NO. DE CONTROL]],'LISTADO ESTUDIANTES'!A:C,2,FALSE)</f>
        <v>LARA RODRIGUEZ LILIAN</v>
      </c>
      <c r="C5550" s="6" t="str">
        <f>VLOOKUP(ActividadesCom[[#This Row],[NO. DE CONTROL]],'LISTADO ESTUDIANTES'!A:C,3,FALSE)</f>
        <v>INGENIERIA INDUSTRIAL</v>
      </c>
      <c r="D5550" s="5" t="str">
        <f>VLOOKUP(ActividadesCom[[#This Row],[NO. DE CONTROL]],'LISTADO ESTUDIANTES'!A:D,4,FALSE)</f>
        <v>EGRESADO(A)</v>
      </c>
      <c r="E5550" s="5">
        <f>SUM(ActividadesCom[[#This Row],[CRÉD. 1]],ActividadesCom[[#This Row],[CRÉD. 2]],ActividadesCom[[#This Row],[CRÉD. 3]],ActividadesCom[[#This Row],[CRÉD. 4]],ActividadesCom[[#This Row],[CRÉD. 5]])</f>
        <v>5</v>
      </c>
      <c r="F5550" s="5">
        <f>IF(ActividadesCom[[#This Row],[ÚLTIMO SEMESTRE CON CRÉDITOS]]&gt;0,ROUND(AVERAGE(ActividadesCom[[#This Row],[VALOR NIVEL 5]],ActividadesCom[[#This Row],[VALOR NIVEL 4]],ActividadesCom[[#This Row],[VALOR NIVEL 3]],ActividadesCom[[#This Row],[VALOR NIVEL 2]],ActividadesCom[[#This Row],[VALOR NIVEL 1]]),0),"")</f>
        <v>2</v>
      </c>
      <c r="G5550" s="5" t="str">
        <f>IF(ActividadesCom[[#This Row],[PROMEDIO]]="","",IF(ActividadesCom[[#This Row],[PROMEDIO]]&gt;=4,"EXCELENTE",IF(ActividadesCom[[#This Row],[PROMEDIO]]&gt;=3,"NOTABLE",IF(ActividadesCom[[#This Row],[PROMEDIO]]&gt;=2,"BUENO",IF(ActividadesCom[[#This Row],[PROMEDIO]]=1,"SUFICIENTE","")))))</f>
        <v>BUENO</v>
      </c>
      <c r="H5550" s="5">
        <f>MAX(ActividadesCom[[#This Row],[PERÍODO 1]],ActividadesCom[[#This Row],[PERÍODO 2]],ActividadesCom[[#This Row],[PERÍODO 3]],ActividadesCom[[#This Row],[PERÍODO 4]],ActividadesCom[[#This Row],[PERÍODO 5]])</f>
        <v>20173</v>
      </c>
      <c r="I5550" s="6" t="s">
        <v>493</v>
      </c>
      <c r="J5550" s="5">
        <v>20173</v>
      </c>
      <c r="K5550" s="5" t="s">
        <v>4009</v>
      </c>
      <c r="L5550" s="5">
        <f>IF(ActividadesCom[[#This Row],[NIVEL 1]]&lt;&gt;0,VLOOKUP(ActividadesCom[[#This Row],[NIVEL 1]],Catálogo!A:B,2,FALSE),"")</f>
        <v>2</v>
      </c>
      <c r="M5550" s="5">
        <v>1</v>
      </c>
      <c r="N5550" s="6" t="s">
        <v>3994</v>
      </c>
      <c r="O5550" s="5">
        <v>20171</v>
      </c>
      <c r="P5550" s="5" t="s">
        <v>4009</v>
      </c>
      <c r="Q5550" s="5">
        <f>IF(ActividadesCom[[#This Row],[NIVEL 2]]&lt;&gt;0,VLOOKUP(ActividadesCom[[#This Row],[NIVEL 2]],Catálogo!A:B,2,FALSE),"")</f>
        <v>2</v>
      </c>
      <c r="R5550" s="11">
        <v>2</v>
      </c>
      <c r="S5550" s="12" t="s">
        <v>3995</v>
      </c>
      <c r="T5550" s="11">
        <v>20161</v>
      </c>
      <c r="U5550" s="11" t="s">
        <v>4009</v>
      </c>
      <c r="V5550" s="5">
        <f>IF(ActividadesCom[[#This Row],[NIVEL 3]]&lt;&gt;0,VLOOKUP(ActividadesCom[[#This Row],[NIVEL 3]],Catálogo!A:B,2,FALSE),"")</f>
        <v>2</v>
      </c>
      <c r="W5550" s="11">
        <v>1</v>
      </c>
      <c r="X5550" s="6"/>
      <c r="Y5550" s="5"/>
      <c r="Z5550" s="5"/>
      <c r="AA5550" s="5" t="str">
        <f>IF(ActividadesCom[[#This Row],[NIVEL 4]]&lt;&gt;0,VLOOKUP(ActividadesCom[[#This Row],[NIVEL 4]],Catálogo!A:B,2,FALSE),"")</f>
        <v/>
      </c>
      <c r="AB5550" s="5"/>
      <c r="AC5550" s="6" t="s">
        <v>31</v>
      </c>
      <c r="AD5550" s="5">
        <v>20173</v>
      </c>
      <c r="AE5550" s="5" t="s">
        <v>4009</v>
      </c>
      <c r="AF5550" s="5">
        <f>IF(ActividadesCom[[#This Row],[NIVEL 5]]&lt;&gt;0,VLOOKUP(ActividadesCom[[#This Row],[NIVEL 5]],Catálogo!A:B,2,FALSE),"")</f>
        <v>2</v>
      </c>
      <c r="AG5550" s="5">
        <v>1</v>
      </c>
    </row>
    <row r="5551" spans="1:33" ht="28.5" hidden="1" customHeight="1" x14ac:dyDescent="0.25">
      <c r="A5551" s="7">
        <v>161010022</v>
      </c>
      <c r="B5551" s="6" t="str">
        <f>VLOOKUP(ActividadesCom[[#This Row],[NO. DE CONTROL]],'LISTADO ESTUDIANTES'!A:C,2,FALSE)</f>
        <v>VALDEZ AGUILERA GERMAN ARCADIO</v>
      </c>
      <c r="C5551" s="6" t="str">
        <f>VLOOKUP(ActividadesCom[[#This Row],[NO. DE CONTROL]],'LISTADO ESTUDIANTES'!A:C,3,FALSE)</f>
        <v>INGENIERIA MECANICA</v>
      </c>
      <c r="D5551" s="5" t="str">
        <f>VLOOKUP(ActividadesCom[[#This Row],[NO. DE CONTROL]],'LISTADO ESTUDIANTES'!A:D,4,FALSE)</f>
        <v>EGRESADO(A)</v>
      </c>
      <c r="E5551" s="5">
        <f>SUM(ActividadesCom[[#This Row],[CRÉD. 1]],ActividadesCom[[#This Row],[CRÉD. 2]],ActividadesCom[[#This Row],[CRÉD. 3]],ActividadesCom[[#This Row],[CRÉD. 4]],ActividadesCom[[#This Row],[CRÉD. 5]])</f>
        <v>5</v>
      </c>
      <c r="F5551" s="17">
        <f>IF(ActividadesCom[[#This Row],[ÚLTIMO SEMESTRE CON CRÉDITOS]]&gt;0,ROUND(AVERAGE(ActividadesCom[[#This Row],[VALOR NIVEL 5]],ActividadesCom[[#This Row],[VALOR NIVEL 4]],ActividadesCom[[#This Row],[VALOR NIVEL 3]],ActividadesCom[[#This Row],[VALOR NIVEL 2]],ActividadesCom[[#This Row],[VALOR NIVEL 1]]),0),"")</f>
        <v>2</v>
      </c>
      <c r="G5551" s="5" t="str">
        <f>IF(ActividadesCom[[#This Row],[PROMEDIO]]="","",IF(ActividadesCom[[#This Row],[PROMEDIO]]&gt;=4,"EXCELENTE",IF(ActividadesCom[[#This Row],[PROMEDIO]]&gt;=3,"NOTABLE",IF(ActividadesCom[[#This Row],[PROMEDIO]]&gt;=2,"BUENO",IF(ActividadesCom[[#This Row],[PROMEDIO]]=1,"SUFICIENTE","")))))</f>
        <v>BUENO</v>
      </c>
      <c r="H5551" s="5">
        <f>MAX(ActividadesCom[[#This Row],[PERÍODO 1]],ActividadesCom[[#This Row],[PERÍODO 2]],ActividadesCom[[#This Row],[PERÍODO 3]],ActividadesCom[[#This Row],[PERÍODO 4]],ActividadesCom[[#This Row],[PERÍODO 5]])</f>
        <v>20221</v>
      </c>
      <c r="I5551" s="6" t="s">
        <v>600</v>
      </c>
      <c r="J5551" s="5">
        <v>20181</v>
      </c>
      <c r="K5551" s="5" t="s">
        <v>4009</v>
      </c>
      <c r="L5551" s="5">
        <f>IF(ActividadesCom[[#This Row],[NIVEL 1]]&lt;&gt;0,VLOOKUP(ActividadesCom[[#This Row],[NIVEL 1]],Catálogo!A:B,2,FALSE),"")</f>
        <v>2</v>
      </c>
      <c r="M5551" s="5">
        <v>1</v>
      </c>
      <c r="N5551" s="6" t="s">
        <v>11</v>
      </c>
      <c r="O5551" s="5">
        <v>20191</v>
      </c>
      <c r="P5551" s="5" t="s">
        <v>4009</v>
      </c>
      <c r="Q5551" s="5">
        <f>IF(ActividadesCom[[#This Row],[NIVEL 2]]&lt;&gt;0,VLOOKUP(ActividadesCom[[#This Row],[NIVEL 2]],Catálogo!A:B,2,FALSE),"")</f>
        <v>2</v>
      </c>
      <c r="R5551" s="11">
        <v>1</v>
      </c>
      <c r="S5551" s="12" t="s">
        <v>938</v>
      </c>
      <c r="T5551" s="11">
        <v>20183</v>
      </c>
      <c r="U5551" s="5" t="s">
        <v>4009</v>
      </c>
      <c r="V5551" s="5">
        <f>IF(ActividadesCom[[#This Row],[NIVEL 3]]&lt;&gt;0,VLOOKUP(ActividadesCom[[#This Row],[NIVEL 3]],Catálogo!A:B,2,FALSE),"")</f>
        <v>2</v>
      </c>
      <c r="W5551" s="11">
        <v>1</v>
      </c>
      <c r="X5551" s="6" t="s">
        <v>5639</v>
      </c>
      <c r="Y5551" s="5">
        <v>20221</v>
      </c>
      <c r="Z5551" s="5" t="s">
        <v>4008</v>
      </c>
      <c r="AA5551" s="5">
        <v>3</v>
      </c>
      <c r="AB5551" s="5">
        <v>1</v>
      </c>
      <c r="AC5551" s="6" t="s">
        <v>5</v>
      </c>
      <c r="AD5551" s="5">
        <v>20171</v>
      </c>
      <c r="AE5551" s="5" t="s">
        <v>4009</v>
      </c>
      <c r="AF5551" s="5">
        <f>IF(ActividadesCom[[#This Row],[NIVEL 5]]&lt;&gt;0,VLOOKUP(ActividadesCom[[#This Row],[NIVEL 5]],Catálogo!A:B,2,FALSE),"")</f>
        <v>2</v>
      </c>
      <c r="AG5551" s="5">
        <v>1</v>
      </c>
    </row>
    <row r="5552" spans="1:33" ht="28.5" hidden="1" customHeight="1" x14ac:dyDescent="0.25">
      <c r="A5552" s="7">
        <v>161010038</v>
      </c>
      <c r="B5552" s="6" t="str">
        <f>VLOOKUP(ActividadesCom[[#This Row],[NO. DE CONTROL]],'LISTADO ESTUDIANTES'!A:C,2,FALSE)</f>
        <v>QUIJANO HUICAB RODRIGO ALBERTO</v>
      </c>
      <c r="C5552" s="6" t="str">
        <f>VLOOKUP(ActividadesCom[[#This Row],[NO. DE CONTROL]],'LISTADO ESTUDIANTES'!A:C,3,FALSE)</f>
        <v>INGENIERIA MECANICA</v>
      </c>
      <c r="D5552" s="5" t="str">
        <f>VLOOKUP(ActividadesCom[[#This Row],[NO. DE CONTROL]],'LISTADO ESTUDIANTES'!A:D,4,FALSE)</f>
        <v>EGRESADO(A)</v>
      </c>
      <c r="E5552" s="5">
        <f>SUM(ActividadesCom[[#This Row],[CRÉD. 1]],ActividadesCom[[#This Row],[CRÉD. 2]],ActividadesCom[[#This Row],[CRÉD. 3]],ActividadesCom[[#This Row],[CRÉD. 4]],ActividadesCom[[#This Row],[CRÉD. 5]])</f>
        <v>5</v>
      </c>
      <c r="F5552" s="17">
        <f>IF(ActividadesCom[[#This Row],[ÚLTIMO SEMESTRE CON CRÉDITOS]]&gt;0,ROUND(AVERAGE(ActividadesCom[[#This Row],[VALOR NIVEL 5]],ActividadesCom[[#This Row],[VALOR NIVEL 4]],ActividadesCom[[#This Row],[VALOR NIVEL 3]],ActividadesCom[[#This Row],[VALOR NIVEL 2]],ActividadesCom[[#This Row],[VALOR NIVEL 1]]),0),"")</f>
        <v>2</v>
      </c>
      <c r="G5552" s="5" t="str">
        <f>IF(ActividadesCom[[#This Row],[PROMEDIO]]="","",IF(ActividadesCom[[#This Row],[PROMEDIO]]&gt;=4,"EXCELENTE",IF(ActividadesCom[[#This Row],[PROMEDIO]]&gt;=3,"NOTABLE",IF(ActividadesCom[[#This Row],[PROMEDIO]]&gt;=2,"BUENO",IF(ActividadesCom[[#This Row],[PROMEDIO]]=1,"SUFICIENTE","")))))</f>
        <v>BUENO</v>
      </c>
      <c r="H5552" s="5">
        <f>MAX(ActividadesCom[[#This Row],[PERÍODO 1]],ActividadesCom[[#This Row],[PERÍODO 2]],ActividadesCom[[#This Row],[PERÍODO 3]],ActividadesCom[[#This Row],[PERÍODO 4]],ActividadesCom[[#This Row],[PERÍODO 5]])</f>
        <v>20203</v>
      </c>
      <c r="I5552" s="6" t="s">
        <v>296</v>
      </c>
      <c r="J5552" s="5">
        <v>20171</v>
      </c>
      <c r="K5552" s="5" t="s">
        <v>4009</v>
      </c>
      <c r="L5552" s="5">
        <f>IF(ActividadesCom[[#This Row],[NIVEL 1]]&lt;&gt;0,VLOOKUP(ActividadesCom[[#This Row],[NIVEL 1]],Catálogo!A:B,2,FALSE),"")</f>
        <v>2</v>
      </c>
      <c r="M5552" s="5">
        <v>1</v>
      </c>
      <c r="N5552" s="6" t="s">
        <v>4136</v>
      </c>
      <c r="O5552" s="5">
        <v>20203</v>
      </c>
      <c r="P5552" s="5" t="s">
        <v>4009</v>
      </c>
      <c r="Q5552" s="5">
        <f>IF(ActividadesCom[[#This Row],[NIVEL 2]]&lt;&gt;0,VLOOKUP(ActividadesCom[[#This Row],[NIVEL 2]],Catálogo!A:B,2,FALSE),"")</f>
        <v>2</v>
      </c>
      <c r="R5552" s="11">
        <v>2</v>
      </c>
      <c r="S5552" s="12"/>
      <c r="T5552" s="11"/>
      <c r="U5552" s="11"/>
      <c r="V5552" s="5" t="str">
        <f>IF(ActividadesCom[[#This Row],[NIVEL 3]]&lt;&gt;0,VLOOKUP(ActividadesCom[[#This Row],[NIVEL 3]],Catálogo!A:B,2,FALSE),"")</f>
        <v/>
      </c>
      <c r="W5552" s="11"/>
      <c r="X5552" s="6" t="s">
        <v>12</v>
      </c>
      <c r="Y5552" s="5">
        <v>20163</v>
      </c>
      <c r="Z5552" s="5" t="s">
        <v>4009</v>
      </c>
      <c r="AA5552" s="5">
        <f>IF(ActividadesCom[[#This Row],[NIVEL 4]]&lt;&gt;0,VLOOKUP(ActividadesCom[[#This Row],[NIVEL 4]],Catálogo!A:B,2,FALSE),"")</f>
        <v>2</v>
      </c>
      <c r="AB5552" s="5">
        <v>1</v>
      </c>
      <c r="AC5552" s="6" t="s">
        <v>11</v>
      </c>
      <c r="AD5552" s="5">
        <v>20193</v>
      </c>
      <c r="AE5552" s="5" t="s">
        <v>4009</v>
      </c>
      <c r="AF5552" s="5">
        <f>IF(ActividadesCom[[#This Row],[NIVEL 5]]&lt;&gt;0,VLOOKUP(ActividadesCom[[#This Row],[NIVEL 5]],Catálogo!A:B,2,FALSE),"")</f>
        <v>2</v>
      </c>
      <c r="AG5552" s="5">
        <v>1</v>
      </c>
    </row>
    <row r="5553" spans="1:34" ht="28.5" hidden="1" customHeight="1" x14ac:dyDescent="0.25">
      <c r="A5553" s="7">
        <v>161010154</v>
      </c>
      <c r="B5553" s="6" t="str">
        <f>VLOOKUP(ActividadesCom[[#This Row],[NO. DE CONTROL]],'LISTADO ESTUDIANTES'!A:C,2,FALSE)</f>
        <v>VERA CAYETANO ZAIRETH ESMIRNA</v>
      </c>
      <c r="C5553" s="6" t="str">
        <f>VLOOKUP(ActividadesCom[[#This Row],[NO. DE CONTROL]],'LISTADO ESTUDIANTES'!A:C,3,FALSE)</f>
        <v>INGENIERIA EN ADMINISTRACION</v>
      </c>
      <c r="D5553" s="5" t="str">
        <f>VLOOKUP(ActividadesCom[[#This Row],[NO. DE CONTROL]],'LISTADO ESTUDIANTES'!A:D,4,FALSE)</f>
        <v>EGRESADO(A)</v>
      </c>
      <c r="E5553" s="5">
        <f>SUM(ActividadesCom[[#This Row],[CRÉD. 1]],ActividadesCom[[#This Row],[CRÉD. 2]],ActividadesCom[[#This Row],[CRÉD. 3]],ActividadesCom[[#This Row],[CRÉD. 4]],ActividadesCom[[#This Row],[CRÉD. 5]])</f>
        <v>5</v>
      </c>
      <c r="F5553" s="5">
        <f>IF(ActividadesCom[[#This Row],[ÚLTIMO SEMESTRE CON CRÉDITOS]]&gt;0,ROUND(AVERAGE(ActividadesCom[[#This Row],[VALOR NIVEL 5]],ActividadesCom[[#This Row],[VALOR NIVEL 4]],ActividadesCom[[#This Row],[VALOR NIVEL 3]],ActividadesCom[[#This Row],[VALOR NIVEL 2]],ActividadesCom[[#This Row],[VALOR NIVEL 1]]),0),"")</f>
        <v>3</v>
      </c>
      <c r="G5553" s="5" t="str">
        <f>IF(ActividadesCom[[#This Row],[PROMEDIO]]="","",IF(ActividadesCom[[#This Row],[PROMEDIO]]&gt;=4,"EXCELENTE",IF(ActividadesCom[[#This Row],[PROMEDIO]]&gt;=3,"NOTABLE",IF(ActividadesCom[[#This Row],[PROMEDIO]]&gt;=2,"BUENO",IF(ActividadesCom[[#This Row],[PROMEDIO]]=1,"SUFICIENTE","")))))</f>
        <v>NOTABLE</v>
      </c>
      <c r="H5553" s="5">
        <f>MAX(ActividadesCom[[#This Row],[PERÍODO 1]],ActividadesCom[[#This Row],[PERÍODO 2]],ActividadesCom[[#This Row],[PERÍODO 3]],ActividadesCom[[#This Row],[PERÍODO 4]],ActividadesCom[[#This Row],[PERÍODO 5]])</f>
        <v>20181</v>
      </c>
      <c r="I5553" s="6" t="s">
        <v>445</v>
      </c>
      <c r="J5553" s="5">
        <v>20181</v>
      </c>
      <c r="K5553" s="5" t="s">
        <v>4009</v>
      </c>
      <c r="L5553" s="5">
        <f>IF(ActividadesCom[[#This Row],[NIVEL 1]]&lt;&gt;0,VLOOKUP(ActividadesCom[[#This Row],[NIVEL 1]],Catálogo!A:B,2,FALSE),"")</f>
        <v>2</v>
      </c>
      <c r="M5553" s="5">
        <v>2</v>
      </c>
      <c r="N5553" s="6" t="s">
        <v>600</v>
      </c>
      <c r="O5553" s="5">
        <v>20181</v>
      </c>
      <c r="P5553" s="5" t="s">
        <v>4009</v>
      </c>
      <c r="Q5553" s="5">
        <f>IF(ActividadesCom[[#This Row],[NIVEL 2]]&lt;&gt;0,VLOOKUP(ActividadesCom[[#This Row],[NIVEL 2]],Catálogo!A:B,2,FALSE),"")</f>
        <v>2</v>
      </c>
      <c r="R5553" s="11">
        <v>1</v>
      </c>
      <c r="S5553" s="12" t="s">
        <v>614</v>
      </c>
      <c r="T5553" s="11">
        <v>20181</v>
      </c>
      <c r="U5553" s="11" t="s">
        <v>4007</v>
      </c>
      <c r="V5553" s="5">
        <f>IF(ActividadesCom[[#This Row],[NIVEL 3]]&lt;&gt;0,VLOOKUP(ActividadesCom[[#This Row],[NIVEL 3]],Catálogo!A:B,2,FALSE),"")</f>
        <v>4</v>
      </c>
      <c r="W5553" s="11">
        <v>1</v>
      </c>
      <c r="X5553" s="6"/>
      <c r="Y5553" s="5"/>
      <c r="Z5553" s="5"/>
      <c r="AA5553" s="5" t="str">
        <f>IF(ActividadesCom[[#This Row],[NIVEL 4]]&lt;&gt;0,VLOOKUP(ActividadesCom[[#This Row],[NIVEL 4]],Catálogo!A:B,2,FALSE),"")</f>
        <v/>
      </c>
      <c r="AB5553" s="5"/>
      <c r="AC5553" s="6" t="s">
        <v>403</v>
      </c>
      <c r="AD5553" s="5">
        <v>20181</v>
      </c>
      <c r="AE5553" s="5" t="s">
        <v>4008</v>
      </c>
      <c r="AF5553" s="5">
        <f>IF(ActividadesCom[[#This Row],[NIVEL 5]]&lt;&gt;0,VLOOKUP(ActividadesCom[[#This Row],[NIVEL 5]],Catálogo!A:B,2,FALSE),"")</f>
        <v>3</v>
      </c>
      <c r="AG5553" s="5">
        <v>1</v>
      </c>
    </row>
    <row r="5554" spans="1:34" ht="28.5" hidden="1" customHeight="1" x14ac:dyDescent="0.25">
      <c r="A5554" s="7">
        <v>171010031</v>
      </c>
      <c r="B5554" s="6" t="str">
        <f>VLOOKUP(ActividadesCom[[#This Row],[NO. DE CONTROL]],'LISTADO ESTUDIANTES'!A:C,2,FALSE)</f>
        <v>MIS CHIN ERICK RODRIGO</v>
      </c>
      <c r="C5554" s="6" t="str">
        <f>VLOOKUP(ActividadesCom[[#This Row],[NO. DE CONTROL]],'LISTADO ESTUDIANTES'!A:C,3,FALSE)</f>
        <v>INGENIERIA MECANICA</v>
      </c>
      <c r="D5554" s="5" t="str">
        <f>VLOOKUP(ActividadesCom[[#This Row],[NO. DE CONTROL]],'LISTADO ESTUDIANTES'!A:D,4,FALSE)</f>
        <v>EGRESADO(A)</v>
      </c>
      <c r="E5554" s="5">
        <f>SUM(ActividadesCom[[#This Row],[CRÉD. 1]],ActividadesCom[[#This Row],[CRÉD. 2]],ActividadesCom[[#This Row],[CRÉD. 3]],ActividadesCom[[#This Row],[CRÉD. 4]],ActividadesCom[[#This Row],[CRÉD. 5]])</f>
        <v>5</v>
      </c>
      <c r="F5554" s="17">
        <f>IF(ActividadesCom[[#This Row],[ÚLTIMO SEMESTRE CON CRÉDITOS]]&gt;0,ROUND(AVERAGE(ActividadesCom[[#This Row],[VALOR NIVEL 5]],ActividadesCom[[#This Row],[VALOR NIVEL 4]],ActividadesCom[[#This Row],[VALOR NIVEL 3]],ActividadesCom[[#This Row],[VALOR NIVEL 2]],ActividadesCom[[#This Row],[VALOR NIVEL 1]]),0),"")</f>
        <v>3</v>
      </c>
      <c r="G5554" s="5" t="str">
        <f>IF(ActividadesCom[[#This Row],[PROMEDIO]]="","",IF(ActividadesCom[[#This Row],[PROMEDIO]]&gt;=4,"EXCELENTE",IF(ActividadesCom[[#This Row],[PROMEDIO]]&gt;=3,"NOTABLE",IF(ActividadesCom[[#This Row],[PROMEDIO]]&gt;=2,"BUENO",IF(ActividadesCom[[#This Row],[PROMEDIO]]=1,"SUFICIENTE","")))))</f>
        <v>NOTABLE</v>
      </c>
      <c r="H5554" s="5">
        <f>MAX(ActividadesCom[[#This Row],[PERÍODO 1]],ActividadesCom[[#This Row],[PERÍODO 2]],ActividadesCom[[#This Row],[PERÍODO 3]],ActividadesCom[[#This Row],[PERÍODO 4]],ActividadesCom[[#This Row],[PERÍODO 5]])</f>
        <v>20221</v>
      </c>
      <c r="I5554" s="6" t="s">
        <v>615</v>
      </c>
      <c r="J5554" s="5">
        <v>20213</v>
      </c>
      <c r="K5554" s="5" t="s">
        <v>4008</v>
      </c>
      <c r="L5554" s="5">
        <f>IF(ActividadesCom[[#This Row],[NIVEL 1]]&lt;&gt;0,VLOOKUP(ActividadesCom[[#This Row],[NIVEL 1]],Catálogo!A:B,2,FALSE),"")</f>
        <v>3</v>
      </c>
      <c r="M5554" s="5">
        <v>1</v>
      </c>
      <c r="N5554" s="6" t="s">
        <v>4867</v>
      </c>
      <c r="O5554" s="5">
        <v>20221</v>
      </c>
      <c r="P5554" s="5" t="s">
        <v>4009</v>
      </c>
      <c r="Q5554" s="5">
        <f>IF(ActividadesCom[[#This Row],[NIVEL 2]]&lt;&gt;0,VLOOKUP(ActividadesCom[[#This Row],[NIVEL 2]],Catálogo!A:B,2,FALSE),"")</f>
        <v>2</v>
      </c>
      <c r="R5554" s="11">
        <v>1</v>
      </c>
      <c r="S5554" s="12" t="s">
        <v>4745</v>
      </c>
      <c r="T5554" s="11">
        <v>20221</v>
      </c>
      <c r="U5554" s="11" t="s">
        <v>4007</v>
      </c>
      <c r="V5554" s="5">
        <f>IF(ActividadesCom[[#This Row],[NIVEL 3]]&lt;&gt;0,VLOOKUP(ActividadesCom[[#This Row],[NIVEL 3]],Catálogo!A:B,2,FALSE),"")</f>
        <v>4</v>
      </c>
      <c r="W5554" s="11">
        <v>1</v>
      </c>
      <c r="X5554" s="6" t="s">
        <v>5639</v>
      </c>
      <c r="Y5554" s="5">
        <v>20221</v>
      </c>
      <c r="Z5554" s="5" t="s">
        <v>4008</v>
      </c>
      <c r="AA5554" s="5">
        <f>IF(ActividadesCom[[#This Row],[NIVEL 4]]&lt;&gt;0,VLOOKUP(ActividadesCom[[#This Row],[NIVEL 4]],Catálogo!A:B,2,FALSE),"")</f>
        <v>3</v>
      </c>
      <c r="AB5554" s="5">
        <v>1</v>
      </c>
      <c r="AC5554" s="6" t="s">
        <v>133</v>
      </c>
      <c r="AD5554" s="5">
        <v>20181</v>
      </c>
      <c r="AE5554" s="5" t="s">
        <v>4008</v>
      </c>
      <c r="AF5554" s="5">
        <f>IF(ActividadesCom[[#This Row],[NIVEL 5]]&lt;&gt;0,VLOOKUP(ActividadesCom[[#This Row],[NIVEL 5]],Catálogo!A:B,2,FALSE),"")</f>
        <v>3</v>
      </c>
      <c r="AG5554" s="5">
        <v>1</v>
      </c>
    </row>
    <row r="5555" spans="1:34" ht="28.5" hidden="1" customHeight="1" x14ac:dyDescent="0.25">
      <c r="A5555" s="7">
        <v>171010089</v>
      </c>
      <c r="B5555" s="6" t="str">
        <f>VLOOKUP(ActividadesCom[[#This Row],[NO. DE CONTROL]],'LISTADO ESTUDIANTES'!A:C,2,FALSE)</f>
        <v>OLAN SANTIAGO MAGBIS ONAN</v>
      </c>
      <c r="C5555" s="6" t="str">
        <f>VLOOKUP(ActividadesCom[[#This Row],[NO. DE CONTROL]],'LISTADO ESTUDIANTES'!A:C,3,FALSE)</f>
        <v>INGENIERIA EN GESTION EMPRESARIAL</v>
      </c>
      <c r="D5555" s="5" t="str">
        <f>VLOOKUP(ActividadesCom[[#This Row],[NO. DE CONTROL]],'LISTADO ESTUDIANTES'!A:D,4,FALSE)</f>
        <v>EGRESADO(A)</v>
      </c>
      <c r="E5555" s="5">
        <f>SUM(ActividadesCom[[#This Row],[CRÉD. 1]],ActividadesCom[[#This Row],[CRÉD. 2]],ActividadesCom[[#This Row],[CRÉD. 3]],ActividadesCom[[#This Row],[CRÉD. 4]],ActividadesCom[[#This Row],[CRÉD. 5]])</f>
        <v>5</v>
      </c>
      <c r="F5555" s="5">
        <f>IF(ActividadesCom[[#This Row],[ÚLTIMO SEMESTRE CON CRÉDITOS]]&gt;0,ROUND(AVERAGE(ActividadesCom[[#This Row],[VALOR NIVEL 5]],ActividadesCom[[#This Row],[VALOR NIVEL 4]],ActividadesCom[[#This Row],[VALOR NIVEL 3]],ActividadesCom[[#This Row],[VALOR NIVEL 2]],ActividadesCom[[#This Row],[VALOR NIVEL 1]]),0),"")</f>
        <v>4</v>
      </c>
      <c r="G5555" s="7" t="str">
        <f>IF(ActividadesCom[[#This Row],[PROMEDIO]]="","",IF(ActividadesCom[[#This Row],[PROMEDIO]]&gt;=4,"EXCELENTE",IF(ActividadesCom[[#This Row],[PROMEDIO]]&gt;=3,"NOTABLE",IF(ActividadesCom[[#This Row],[PROMEDIO]]&gt;=2,"BUENO",IF(ActividadesCom[[#This Row],[PROMEDIO]]=1,"SUFICIENTE","")))))</f>
        <v>EXCELENTE</v>
      </c>
      <c r="H5555" s="5">
        <f>MAX(ActividadesCom[[#This Row],[PERÍODO 1]],ActividadesCom[[#This Row],[PERÍODO 2]],ActividadesCom[[#This Row],[PERÍODO 3]],ActividadesCom[[#This Row],[PERÍODO 4]],ActividadesCom[[#This Row],[PERÍODO 5]])</f>
        <v>20231</v>
      </c>
      <c r="I5555" s="6" t="s">
        <v>11</v>
      </c>
      <c r="J5555" s="5">
        <v>20201</v>
      </c>
      <c r="K5555" s="5" t="s">
        <v>4008</v>
      </c>
      <c r="L5555" s="5">
        <f>IF(ActividadesCom[[#This Row],[NIVEL 1]]&lt;&gt;0,VLOOKUP(ActividadesCom[[#This Row],[NIVEL 1]],Catálogo!A:B,2,FALSE),"")</f>
        <v>3</v>
      </c>
      <c r="M5555" s="5">
        <v>1</v>
      </c>
      <c r="N5555" s="6" t="s">
        <v>4844</v>
      </c>
      <c r="O5555" s="5">
        <v>20213</v>
      </c>
      <c r="P5555" s="5" t="s">
        <v>4007</v>
      </c>
      <c r="Q5555" s="5">
        <f>IF(ActividadesCom[[#This Row],[NIVEL 2]]&lt;&gt;0,VLOOKUP(ActividadesCom[[#This Row],[NIVEL 2]],Catálogo!A:B,2,FALSE),"")</f>
        <v>4</v>
      </c>
      <c r="R5555" s="11">
        <v>1</v>
      </c>
      <c r="S5555" s="12" t="s">
        <v>4860</v>
      </c>
      <c r="T5555" s="11">
        <v>20221</v>
      </c>
      <c r="U5555" s="11" t="s">
        <v>4019</v>
      </c>
      <c r="V5555" s="5">
        <f>IF(ActividadesCom[[#This Row],[NIVEL 3]]&lt;&gt;0,VLOOKUP(ActividadesCom[[#This Row],[NIVEL 3]],Catálogo!A:B,2,FALSE),"")</f>
        <v>4</v>
      </c>
      <c r="W5555" s="11">
        <v>1</v>
      </c>
      <c r="X5555" s="6" t="s">
        <v>4893</v>
      </c>
      <c r="Y5555" s="5">
        <v>20213</v>
      </c>
      <c r="Z5555" s="5" t="s">
        <v>4007</v>
      </c>
      <c r="AA5555" s="5">
        <f>IF(ActividadesCom[[#This Row],[NIVEL 4]]&lt;&gt;0,VLOOKUP(ActividadesCom[[#This Row],[NIVEL 4]],Catálogo!A:B,2,FALSE),"")</f>
        <v>4</v>
      </c>
      <c r="AB5555" s="5">
        <v>1</v>
      </c>
      <c r="AC5555" s="6" t="s">
        <v>5839</v>
      </c>
      <c r="AD5555" s="5">
        <v>20231</v>
      </c>
      <c r="AE5555" s="5" t="s">
        <v>4008</v>
      </c>
      <c r="AF5555" s="5">
        <f>IF(ActividadesCom[[#This Row],[NIVEL 5]]&lt;&gt;0,VLOOKUP(ActividadesCom[[#This Row],[NIVEL 5]],Catálogo!A:B,2,FALSE),"")</f>
        <v>3</v>
      </c>
      <c r="AG5555" s="5">
        <v>1</v>
      </c>
    </row>
    <row r="5556" spans="1:34" ht="28.5" customHeight="1" x14ac:dyDescent="0.25">
      <c r="A5556" s="5">
        <v>211010007</v>
      </c>
      <c r="B5556" s="10" t="str">
        <f>VLOOKUP(ActividadesCom[[#This Row],[NO. DE CONTROL]],'LISTADO ESTUDIANTES'!A:C,2,FALSE)</f>
        <v>GARCIA HERNANDEZ MARIA DEL CARMEN</v>
      </c>
      <c r="C5556" s="6" t="str">
        <f>VLOOKUP(ActividadesCom[[#This Row],[NO. DE CONTROL]],'LISTADO ESTUDIANTES'!A:C,3,FALSE)</f>
        <v>INGENIERIA EN ADMINISTRACION</v>
      </c>
      <c r="D5556" s="5" t="str">
        <f>VLOOKUP(ActividadesCom[[#This Row],[NO. DE CONTROL]],'LISTADO ESTUDIANTES'!A:D,4,FALSE)</f>
        <v>ACTIVO(A)</v>
      </c>
      <c r="E5556" s="7">
        <f>SUM(ActividadesCom[[#This Row],[CRÉD. 1]],ActividadesCom[[#This Row],[CRÉD. 2]],ActividadesCom[[#This Row],[CRÉD. 3]],ActividadesCom[[#This Row],[CRÉD. 4]],ActividadesCom[[#This Row],[CRÉD. 5]])</f>
        <v>5</v>
      </c>
      <c r="F5556" s="5">
        <f>IF(ActividadesCom[[#This Row],[ÚLTIMO SEMESTRE CON CRÉDITOS]]&gt;0,ROUND(AVERAGE(ActividadesCom[[#This Row],[VALOR NIVEL 5]],ActividadesCom[[#This Row],[VALOR NIVEL 4]],ActividadesCom[[#This Row],[VALOR NIVEL 3]],ActividadesCom[[#This Row],[VALOR NIVEL 2]],ActividadesCom[[#This Row],[VALOR NIVEL 1]]),0),"")</f>
        <v>3</v>
      </c>
      <c r="G5556" s="7" t="str">
        <f>IF(ActividadesCom[[#This Row],[PROMEDIO]]="","",IF(ActividadesCom[[#This Row],[PROMEDIO]]&gt;=4,"EXCELENTE",IF(ActividadesCom[[#This Row],[PROMEDIO]]&gt;=3,"NOTABLE",IF(ActividadesCom[[#This Row],[PROMEDIO]]&gt;=2,"BUENO",IF(ActividadesCom[[#This Row],[PROMEDIO]]=1,"SUFICIENTE","")))))</f>
        <v>NOTABLE</v>
      </c>
      <c r="H5556" s="5">
        <f>MAX(ActividadesCom[[#This Row],[PERÍODO 1]],ActividadesCom[[#This Row],[PERÍODO 2]],ActividadesCom[[#This Row],[PERÍODO 3]],ActividadesCom[[#This Row],[PERÍODO 4]],ActividadesCom[[#This Row],[PERÍODO 5]])</f>
        <v>20233</v>
      </c>
      <c r="I5556" s="6" t="s">
        <v>4436</v>
      </c>
      <c r="J5556" s="5">
        <v>20213</v>
      </c>
      <c r="K5556" s="5" t="s">
        <v>4008</v>
      </c>
      <c r="L5556" s="5">
        <f>IF(ActividadesCom[[#This Row],[NIVEL 1]]&lt;&gt;0,VLOOKUP(ActividadesCom[[#This Row],[NIVEL 1]],Catálogo!A:B,2,FALSE),"")</f>
        <v>3</v>
      </c>
      <c r="M5556" s="5">
        <v>1</v>
      </c>
      <c r="N5556" s="6" t="s">
        <v>4436</v>
      </c>
      <c r="O5556" s="5">
        <v>20221</v>
      </c>
      <c r="P5556" s="5" t="s">
        <v>4008</v>
      </c>
      <c r="Q5556" s="5">
        <f>IF(ActividadesCom[[#This Row],[NIVEL 2]]&lt;&gt;0,VLOOKUP(ActividadesCom[[#This Row],[NIVEL 2]],Catálogo!A:B,2,FALSE),"")</f>
        <v>3</v>
      </c>
      <c r="R5556" s="5">
        <v>1</v>
      </c>
      <c r="S5556" s="6" t="s">
        <v>7367</v>
      </c>
      <c r="T5556" s="5">
        <v>20213</v>
      </c>
      <c r="U5556" s="5" t="s">
        <v>4008</v>
      </c>
      <c r="V5556" s="5">
        <f>IF(ActividadesCom[[#This Row],[NIVEL 3]]&lt;&gt;0,VLOOKUP(ActividadesCom[[#This Row],[NIVEL 3]],Catálogo!A:B,2,FALSE),"")</f>
        <v>3</v>
      </c>
      <c r="W5556" s="5">
        <v>1</v>
      </c>
      <c r="X5556" s="6" t="s">
        <v>7290</v>
      </c>
      <c r="Y5556" s="5">
        <v>20233</v>
      </c>
      <c r="Z5556" s="5" t="s">
        <v>4007</v>
      </c>
      <c r="AA5556" s="5">
        <f>IF(ActividadesCom[[#This Row],[NIVEL 4]]&lt;&gt;0,VLOOKUP(ActividadesCom[[#This Row],[NIVEL 4]],Catálogo!A:B,2,FALSE),"")</f>
        <v>4</v>
      </c>
      <c r="AB5556" s="5">
        <v>1</v>
      </c>
      <c r="AC5556" s="6" t="s">
        <v>7367</v>
      </c>
      <c r="AD5556" s="5">
        <v>20221</v>
      </c>
      <c r="AE5556" s="5" t="s">
        <v>4007</v>
      </c>
      <c r="AF5556" s="5">
        <f>IF(ActividadesCom[[#This Row],[NIVEL 5]]&lt;&gt;0,VLOOKUP(ActividadesCom[[#This Row],[NIVEL 5]],Catálogo!A:B,2,FALSE),"")</f>
        <v>4</v>
      </c>
      <c r="AG5556" s="5">
        <v>1</v>
      </c>
    </row>
    <row r="5557" spans="1:34" s="151" customFormat="1" ht="28.5" hidden="1" customHeight="1" x14ac:dyDescent="0.25">
      <c r="A5557" s="149">
        <v>211010016</v>
      </c>
      <c r="B5557" s="207" t="str">
        <f>VLOOKUP(ActividadesCom[[#This Row],[NO. DE CONTROL]],'LISTADO ESTUDIANTES'!A:C,2,FALSE)</f>
        <v>ROCA GONZALEZ MIGUEL ANGEL</v>
      </c>
      <c r="C5557" s="148" t="str">
        <f>VLOOKUP(ActividadesCom[[#This Row],[NO. DE CONTROL]],'LISTADO ESTUDIANTES'!A:C,3,FALSE)</f>
        <v>INGENIERIA EN ADMINISTRACION</v>
      </c>
      <c r="D5557" s="149" t="str">
        <f>VLOOKUP(ActividadesCom[[#This Row],[NO. DE CONTROL]],'LISTADO ESTUDIANTES'!A:D,4,FALSE)</f>
        <v>EGRESADO(A)</v>
      </c>
      <c r="E5557" s="147">
        <f>SUM(ActividadesCom[[#This Row],[CRÉD. 1]],ActividadesCom[[#This Row],[CRÉD. 2]],ActividadesCom[[#This Row],[CRÉD. 3]],ActividadesCom[[#This Row],[CRÉD. 4]],ActividadesCom[[#This Row],[CRÉD. 5]])</f>
        <v>5</v>
      </c>
      <c r="F5557" s="149">
        <f>IF(ActividadesCom[[#This Row],[ÚLTIMO SEMESTRE CON CRÉDITOS]]&gt;0,ROUND(AVERAGE(ActividadesCom[[#This Row],[VALOR NIVEL 5]],ActividadesCom[[#This Row],[VALOR NIVEL 4]],ActividadesCom[[#This Row],[VALOR NIVEL 3]],ActividadesCom[[#This Row],[VALOR NIVEL 2]],ActividadesCom[[#This Row],[VALOR NIVEL 1]]),0),"")</f>
        <v>3</v>
      </c>
      <c r="G5557" s="147" t="str">
        <f>IF(ActividadesCom[[#This Row],[PROMEDIO]]="","",IF(ActividadesCom[[#This Row],[PROMEDIO]]&gt;=4,"EXCELENTE",IF(ActividadesCom[[#This Row],[PROMEDIO]]&gt;=3,"NOTABLE",IF(ActividadesCom[[#This Row],[PROMEDIO]]&gt;=2,"BUENO",IF(ActividadesCom[[#This Row],[PROMEDIO]]=1,"SUFICIENTE","")))))</f>
        <v>NOTABLE</v>
      </c>
      <c r="H5557" s="149">
        <f>MAX(ActividadesCom[[#This Row],[PERÍODO 1]],ActividadesCom[[#This Row],[PERÍODO 2]],ActividadesCom[[#This Row],[PERÍODO 3]],ActividadesCom[[#This Row],[PERÍODO 4]],ActividadesCom[[#This Row],[PERÍODO 5]])</f>
        <v>20233</v>
      </c>
      <c r="I5557" s="148" t="s">
        <v>6243</v>
      </c>
      <c r="J5557" s="149">
        <v>20233</v>
      </c>
      <c r="K5557" s="149" t="s">
        <v>4007</v>
      </c>
      <c r="L5557" s="149">
        <f>IF(ActividadesCom[[#This Row],[NIVEL 1]]&lt;&gt;0,VLOOKUP(ActividadesCom[[#This Row],[NIVEL 1]],Catálogo!A:B,2,FALSE),"")</f>
        <v>4</v>
      </c>
      <c r="M5557" s="149">
        <v>1</v>
      </c>
      <c r="N5557" s="148" t="s">
        <v>6736</v>
      </c>
      <c r="O5557" s="149">
        <v>20221</v>
      </c>
      <c r="P5557" s="149" t="s">
        <v>4010</v>
      </c>
      <c r="Q5557" s="149">
        <f>IF(ActividadesCom[[#This Row],[NIVEL 2]]&lt;&gt;0,VLOOKUP(ActividadesCom[[#This Row],[NIVEL 2]],Catálogo!A:B,2,FALSE),"")</f>
        <v>1</v>
      </c>
      <c r="R5557" s="149">
        <v>1</v>
      </c>
      <c r="S5557" s="148" t="s">
        <v>6737</v>
      </c>
      <c r="T5557" s="149">
        <v>20213</v>
      </c>
      <c r="U5557" s="149" t="s">
        <v>4007</v>
      </c>
      <c r="V5557" s="149">
        <f>IF(ActividadesCom[[#This Row],[NIVEL 3]]&lt;&gt;0,VLOOKUP(ActividadesCom[[#This Row],[NIVEL 3]],Catálogo!A:B,2,FALSE),"")</f>
        <v>4</v>
      </c>
      <c r="W5557" s="149">
        <v>1</v>
      </c>
      <c r="X5557" s="148" t="s">
        <v>4436</v>
      </c>
      <c r="Y5557" s="149">
        <v>20221</v>
      </c>
      <c r="Z5557" s="149" t="s">
        <v>4008</v>
      </c>
      <c r="AA5557" s="149">
        <f>IF(ActividadesCom[[#This Row],[NIVEL 4]]&lt;&gt;0,VLOOKUP(ActividadesCom[[#This Row],[NIVEL 4]],Catálogo!A:B,2,FALSE),"")</f>
        <v>3</v>
      </c>
      <c r="AB5557" s="149">
        <v>1</v>
      </c>
      <c r="AC5557" s="148" t="s">
        <v>4683</v>
      </c>
      <c r="AD5557" s="149">
        <v>20213</v>
      </c>
      <c r="AE5557" s="149" t="s">
        <v>4008</v>
      </c>
      <c r="AF5557" s="149">
        <f>IF(ActividadesCom[[#This Row],[NIVEL 5]]&lt;&gt;0,VLOOKUP(ActividadesCom[[#This Row],[NIVEL 5]],Catálogo!A:B,2,FALSE),"")</f>
        <v>3</v>
      </c>
      <c r="AG5557" s="149">
        <v>1</v>
      </c>
      <c r="AH5557" s="195"/>
    </row>
    <row r="5558" spans="1:34" s="151" customFormat="1" ht="28.5" hidden="1" customHeight="1" x14ac:dyDescent="0.25">
      <c r="A5558" s="210">
        <v>211010031</v>
      </c>
      <c r="B5558" s="211" t="str">
        <f>VLOOKUP(ActividadesCom[[#This Row],[NO. DE CONTROL]],'LISTADO ESTUDIANTES'!A:C,2,FALSE)</f>
        <v>NIETO CABALLERO MONICA NICTE-HA</v>
      </c>
      <c r="C5558" s="212" t="str">
        <f>VLOOKUP(ActividadesCom[[#This Row],[NO. DE CONTROL]],'LISTADO ESTUDIANTES'!A:C,3,FALSE)</f>
        <v>INGENIERIA EN GESTION EMPRESARIAL</v>
      </c>
      <c r="D5558" s="210" t="str">
        <f>VLOOKUP(ActividadesCom[[#This Row],[NO. DE CONTROL]],'LISTADO ESTUDIANTES'!A:D,4,FALSE)</f>
        <v>EGRESADO(A)</v>
      </c>
      <c r="E5558" s="213">
        <f>SUM(ActividadesCom[[#This Row],[CRÉD. 1]],ActividadesCom[[#This Row],[CRÉD. 2]],ActividadesCom[[#This Row],[CRÉD. 3]],ActividadesCom[[#This Row],[CRÉD. 4]],ActividadesCom[[#This Row],[CRÉD. 5]])</f>
        <v>5</v>
      </c>
      <c r="F5558" s="210">
        <f>IF(ActividadesCom[[#This Row],[ÚLTIMO SEMESTRE CON CRÉDITOS]]&gt;0,ROUND(AVERAGE(ActividadesCom[[#This Row],[VALOR NIVEL 5]],ActividadesCom[[#This Row],[VALOR NIVEL 4]],ActividadesCom[[#This Row],[VALOR NIVEL 3]],ActividadesCom[[#This Row],[VALOR NIVEL 2]],ActividadesCom[[#This Row],[VALOR NIVEL 1]]),0),"")</f>
        <v>3</v>
      </c>
      <c r="G5558" s="213" t="str">
        <f>IF(ActividadesCom[[#This Row],[PROMEDIO]]="","",IF(ActividadesCom[[#This Row],[PROMEDIO]]&gt;=4,"EXCELENTE",IF(ActividadesCom[[#This Row],[PROMEDIO]]&gt;=3,"NOTABLE",IF(ActividadesCom[[#This Row],[PROMEDIO]]&gt;=2,"BUENO",IF(ActividadesCom[[#This Row],[PROMEDIO]]=1,"SUFICIENTE","")))))</f>
        <v>NOTABLE</v>
      </c>
      <c r="H5558" s="210">
        <f>MAX(ActividadesCom[[#This Row],[PERÍODO 1]],ActividadesCom[[#This Row],[PERÍODO 2]],ActividadesCom[[#This Row],[PERÍODO 3]],ActividadesCom[[#This Row],[PERÍODO 4]],ActividadesCom[[#This Row],[PERÍODO 5]])</f>
        <v>20231</v>
      </c>
      <c r="I5558" s="148" t="s">
        <v>4436</v>
      </c>
      <c r="J5558" s="219">
        <v>20213</v>
      </c>
      <c r="K5558" s="149" t="s">
        <v>4008</v>
      </c>
      <c r="L5558" s="219">
        <v>3</v>
      </c>
      <c r="M5558" s="219">
        <v>1</v>
      </c>
      <c r="N5558" s="148" t="s">
        <v>6782</v>
      </c>
      <c r="O5558" s="219">
        <v>20213</v>
      </c>
      <c r="P5558" s="149" t="s">
        <v>4009</v>
      </c>
      <c r="Q5558" s="219">
        <f>IF(ActividadesCom[[#This Row],[NIVEL 2]]&lt;&gt;0,VLOOKUP(ActividadesCom[[#This Row],[NIVEL 2]],Catálogo!A:B,2,FALSE),"")</f>
        <v>2</v>
      </c>
      <c r="R5558" s="219">
        <v>1</v>
      </c>
      <c r="S5558" s="148" t="s">
        <v>829</v>
      </c>
      <c r="T5558" s="219">
        <v>20213</v>
      </c>
      <c r="U5558" s="149" t="s">
        <v>4009</v>
      </c>
      <c r="V5558" s="219">
        <f>IF(ActividadesCom[[#This Row],[NIVEL 3]]&lt;&gt;0,VLOOKUP(ActividadesCom[[#This Row],[NIVEL 3]],Catálogo!A:B,2,FALSE),"")</f>
        <v>2</v>
      </c>
      <c r="W5558" s="219">
        <v>1</v>
      </c>
      <c r="X5558" s="148" t="s">
        <v>4436</v>
      </c>
      <c r="Y5558" s="219">
        <v>20221</v>
      </c>
      <c r="Z5558" s="149" t="s">
        <v>4009</v>
      </c>
      <c r="AA5558" s="219">
        <f>IF(ActividadesCom[[#This Row],[NIVEL 4]]&lt;&gt;0,VLOOKUP(ActividadesCom[[#This Row],[NIVEL 4]],Catálogo!A:B,2,FALSE),"")</f>
        <v>2</v>
      </c>
      <c r="AB5558" s="219">
        <v>1</v>
      </c>
      <c r="AC5558" s="148" t="s">
        <v>6783</v>
      </c>
      <c r="AD5558" s="219">
        <v>20231</v>
      </c>
      <c r="AE5558" s="149" t="s">
        <v>4007</v>
      </c>
      <c r="AF5558" s="219">
        <f>IF(ActividadesCom[[#This Row],[NIVEL 5]]&lt;&gt;0,VLOOKUP(ActividadesCom[[#This Row],[NIVEL 5]],Catálogo!A:B,2,FALSE),"")</f>
        <v>4</v>
      </c>
      <c r="AG5558" s="219">
        <v>1</v>
      </c>
      <c r="AH5558" s="195"/>
    </row>
    <row r="5559" spans="1:34" s="151" customFormat="1" ht="28.5" customHeight="1" x14ac:dyDescent="0.25">
      <c r="A5559" s="149">
        <v>221010030</v>
      </c>
      <c r="B5559" s="207" t="str">
        <f>VLOOKUP(ActividadesCom[[#This Row],[NO. DE CONTROL]],'LISTADO ESTUDIANTES'!A:C,2,FALSE)</f>
        <v> GONZALEZ GOMEZ ERICK GUADALUPE DEL JESUS</v>
      </c>
      <c r="C5559" s="148" t="str">
        <f>VLOOKUP(ActividadesCom[[#This Row],[NO. DE CONTROL]],'LISTADO ESTUDIANTES'!A:C,3,FALSE)</f>
        <v>INGENIERIA EN ADMINISTRACION</v>
      </c>
      <c r="D5559" s="149" t="str">
        <f>VLOOKUP(ActividadesCom[[#This Row],[NO. DE CONTROL]],'LISTADO ESTUDIANTES'!A:D,4,FALSE)</f>
        <v>ACTIVO(A)</v>
      </c>
      <c r="E5559" s="147">
        <f>SUM(ActividadesCom[[#This Row],[CRÉD. 1]],ActividadesCom[[#This Row],[CRÉD. 2]],ActividadesCom[[#This Row],[CRÉD. 3]],ActividadesCom[[#This Row],[CRÉD. 4]],ActividadesCom[[#This Row],[CRÉD. 5]])</f>
        <v>5</v>
      </c>
      <c r="F5559" s="149">
        <f>IF(ActividadesCom[[#This Row],[ÚLTIMO SEMESTRE CON CRÉDITOS]]&gt;0,ROUND(AVERAGE(ActividadesCom[[#This Row],[VALOR NIVEL 5]],ActividadesCom[[#This Row],[VALOR NIVEL 4]],ActividadesCom[[#This Row],[VALOR NIVEL 3]],ActividadesCom[[#This Row],[VALOR NIVEL 2]],ActividadesCom[[#This Row],[VALOR NIVEL 1]]),0),"")</f>
        <v>3</v>
      </c>
      <c r="G5559" s="147" t="str">
        <f>IF(ActividadesCom[[#This Row],[PROMEDIO]]="","",IF(ActividadesCom[[#This Row],[PROMEDIO]]&gt;=4,"EXCELENTE",IF(ActividadesCom[[#This Row],[PROMEDIO]]&gt;=3,"NOTABLE",IF(ActividadesCom[[#This Row],[PROMEDIO]]&gt;=2,"BUENO",IF(ActividadesCom[[#This Row],[PROMEDIO]]=1,"SUFICIENTE","")))))</f>
        <v>NOTABLE</v>
      </c>
      <c r="H5559" s="149">
        <f>MAX(ActividadesCom[[#This Row],[PERÍODO 1]],ActividadesCom[[#This Row],[PERÍODO 2]],ActividadesCom[[#This Row],[PERÍODO 3]],ActividadesCom[[#This Row],[PERÍODO 4]],ActividadesCom[[#This Row],[PERÍODO 5]])</f>
        <v>20261</v>
      </c>
      <c r="I5559" s="148" t="s">
        <v>6819</v>
      </c>
      <c r="J5559" s="149">
        <v>20223</v>
      </c>
      <c r="K5559" s="149" t="s">
        <v>4009</v>
      </c>
      <c r="L5559" s="149">
        <f>IF(ActividadesCom[[#This Row],[NIVEL 1]]&lt;&gt;0,VLOOKUP(ActividadesCom[[#This Row],[NIVEL 1]],Catálogo!A:B,2,FALSE),"")</f>
        <v>2</v>
      </c>
      <c r="M5559" s="149">
        <v>1</v>
      </c>
      <c r="N5559" s="148" t="s">
        <v>318</v>
      </c>
      <c r="O5559" s="149">
        <v>20253</v>
      </c>
      <c r="P5559" s="149" t="s">
        <v>4007</v>
      </c>
      <c r="Q5559" s="149">
        <f>IF(ActividadesCom[[#This Row],[NIVEL 2]]&lt;&gt;0,VLOOKUP(ActividadesCom[[#This Row],[NIVEL 2]],Catálogo!A:B,2,FALSE),"")</f>
        <v>4</v>
      </c>
      <c r="R5559" s="149">
        <v>1</v>
      </c>
      <c r="S5559" s="148" t="s">
        <v>6293</v>
      </c>
      <c r="T5559" s="149">
        <v>20261</v>
      </c>
      <c r="U5559" s="149" t="s">
        <v>4008</v>
      </c>
      <c r="V5559" s="149">
        <f>IF(ActividadesCom[[#This Row],[NIVEL 3]]&lt;&gt;0,VLOOKUP(ActividadesCom[[#This Row],[NIVEL 3]],Catálogo!A:B,2,FALSE),"")</f>
        <v>3</v>
      </c>
      <c r="W5559" s="149">
        <v>1</v>
      </c>
      <c r="X5559" s="148" t="s">
        <v>7599</v>
      </c>
      <c r="Y5559" s="149">
        <v>20261</v>
      </c>
      <c r="Z5559" s="149" t="s">
        <v>4008</v>
      </c>
      <c r="AA5559" s="149">
        <f>IF(ActividadesCom[[#This Row],[NIVEL 4]]&lt;&gt;0,VLOOKUP(ActividadesCom[[#This Row],[NIVEL 4]],Catálogo!A:B,2,FALSE),"")</f>
        <v>3</v>
      </c>
      <c r="AB5559" s="149">
        <v>1</v>
      </c>
      <c r="AC5559" s="148" t="s">
        <v>7600</v>
      </c>
      <c r="AD5559" s="149">
        <v>20261</v>
      </c>
      <c r="AE5559" s="149" t="s">
        <v>4008</v>
      </c>
      <c r="AF5559" s="149">
        <f>IF(ActividadesCom[[#This Row],[NIVEL 5]]&lt;&gt;0,VLOOKUP(ActividadesCom[[#This Row],[NIVEL 5]],Catálogo!A:B,2,FALSE),"")</f>
        <v>3</v>
      </c>
      <c r="AG5559" s="149">
        <v>1</v>
      </c>
      <c r="AH5559" s="195"/>
    </row>
    <row r="5560" spans="1:34" ht="28.5" hidden="1" customHeight="1" x14ac:dyDescent="0.25">
      <c r="A5560" s="7" t="s">
        <v>7329</v>
      </c>
      <c r="B5560" s="10" t="str">
        <f>VLOOKUP(ActividadesCom[[#This Row],[NO. DE CONTROL]],'LISTADO ESTUDIANTES'!A:C,2,FALSE)</f>
        <v> JURADO DZIB ALIZON MONTSERRAT</v>
      </c>
      <c r="C5560" s="6" t="str">
        <f>VLOOKUP(ActividadesCom[[#This Row],[NO. DE CONTROL]],'LISTADO ESTUDIANTES'!A:C,3,FALSE)</f>
        <v>INGENIERIA MECANICA</v>
      </c>
      <c r="D5560" s="5" t="str">
        <f>VLOOKUP(ActividadesCom[[#This Row],[NO. DE CONTROL]],'LISTADO ESTUDIANTES'!A:D,4,FALSE)</f>
        <v>EGRESADO(A)</v>
      </c>
      <c r="E5560" s="7">
        <f>SUM(ActividadesCom[[#This Row],[CRÉD. 1]],ActividadesCom[[#This Row],[CRÉD. 2]],ActividadesCom[[#This Row],[CRÉD. 3]],ActividadesCom[[#This Row],[CRÉD. 4]],ActividadesCom[[#This Row],[CRÉD. 5]])</f>
        <v>1</v>
      </c>
      <c r="F5560" s="5">
        <f>IF(ActividadesCom[[#This Row],[ÚLTIMO SEMESTRE CON CRÉDITOS]]&gt;0,ROUND(AVERAGE(ActividadesCom[[#This Row],[VALOR NIVEL 5]],ActividadesCom[[#This Row],[VALOR NIVEL 4]],ActividadesCom[[#This Row],[VALOR NIVEL 3]],ActividadesCom[[#This Row],[VALOR NIVEL 2]],ActividadesCom[[#This Row],[VALOR NIVEL 1]]),0),"")</f>
        <v>3</v>
      </c>
      <c r="G5560" s="7" t="str">
        <f>IF(ActividadesCom[[#This Row],[PROMEDIO]]="","",IF(ActividadesCom[[#This Row],[PROMEDIO]]&gt;=4,"EXCELENTE",IF(ActividadesCom[[#This Row],[PROMEDIO]]&gt;=3,"NOTABLE",IF(ActividadesCom[[#This Row],[PROMEDIO]]&gt;=2,"BUENO",IF(ActividadesCom[[#This Row],[PROMEDIO]]=1,"SUFICIENTE","")))))</f>
        <v>NOTABLE</v>
      </c>
      <c r="H5560" s="5">
        <f>MAX(ActividadesCom[[#This Row],[PERÍODO 1]],ActividadesCom[[#This Row],[PERÍODO 2]],ActividadesCom[[#This Row],[PERÍODO 3]],ActividadesCom[[#This Row],[PERÍODO 4]],ActividadesCom[[#This Row],[PERÍODO 5]])</f>
        <v>20253</v>
      </c>
      <c r="I5560" s="6" t="s">
        <v>523</v>
      </c>
      <c r="J5560" s="5">
        <v>20253</v>
      </c>
      <c r="K5560" s="5" t="s">
        <v>4008</v>
      </c>
      <c r="L5560" s="5">
        <f>IF(ActividadesCom[[#This Row],[NIVEL 1]]&lt;&gt;0,VLOOKUP(ActividadesCom[[#This Row],[NIVEL 1]],Catálogo!A:B,2,FALSE),"")</f>
        <v>3</v>
      </c>
      <c r="M5560" s="5">
        <v>1</v>
      </c>
      <c r="N5560" s="6"/>
      <c r="O5560" s="5"/>
      <c r="P5560" s="5"/>
      <c r="Q5560" s="5" t="str">
        <f>IF(ActividadesCom[[#This Row],[NIVEL 2]]&lt;&gt;0,VLOOKUP(ActividadesCom[[#This Row],[NIVEL 2]],Catálogo!A:B,2,FALSE),"")</f>
        <v/>
      </c>
      <c r="R5560" s="5"/>
      <c r="S5560" s="6"/>
      <c r="T5560" s="5"/>
      <c r="U5560" s="5"/>
      <c r="V5560" s="5" t="str">
        <f>IF(ActividadesCom[[#This Row],[NIVEL 3]]&lt;&gt;0,VLOOKUP(ActividadesCom[[#This Row],[NIVEL 3]],Catálogo!A:B,2,FALSE),"")</f>
        <v/>
      </c>
      <c r="W5560" s="5"/>
      <c r="X5560" s="6"/>
      <c r="Y5560" s="5"/>
      <c r="Z5560" s="5"/>
      <c r="AA5560" s="5" t="str">
        <f>IF(ActividadesCom[[#This Row],[NIVEL 4]]&lt;&gt;0,VLOOKUP(ActividadesCom[[#This Row],[NIVEL 4]],Catálogo!A:B,2,FALSE),"")</f>
        <v/>
      </c>
      <c r="AB5560" s="5"/>
      <c r="AC5560" s="6"/>
      <c r="AD5560" s="5"/>
      <c r="AE5560" s="5"/>
      <c r="AF5560" s="5" t="str">
        <f>IF(ActividadesCom[[#This Row],[NIVEL 5]]&lt;&gt;0,VLOOKUP(ActividadesCom[[#This Row],[NIVEL 5]],Catálogo!A:B,2,FALSE),"")</f>
        <v/>
      </c>
      <c r="AG5560" s="5"/>
    </row>
    <row r="5561" spans="1:34" ht="28.5" hidden="1" customHeight="1" x14ac:dyDescent="0.25">
      <c r="A5561" s="5">
        <v>241010125</v>
      </c>
      <c r="B5561" s="10" t="str">
        <f>VLOOKUP(ActividadesCom[[#This Row],[NO. DE CONTROL]],'LISTADO ESTUDIANTES'!A:C,2,FALSE)</f>
        <v>OCHOA SANSORES EMILIO DAVID</v>
      </c>
      <c r="C5561" s="6" t="str">
        <f>VLOOKUP(ActividadesCom[[#This Row],[NO. DE CONTROL]],'LISTADO ESTUDIANTES'!A:C,3,FALSE)</f>
        <v>INGENIERIA EN ADMINISTRACION</v>
      </c>
      <c r="D5561" s="5" t="str">
        <f>VLOOKUP(ActividadesCom[[#This Row],[NO. DE CONTROL]],'LISTADO ESTUDIANTES'!A:D,4,FALSE)</f>
        <v>BAJA</v>
      </c>
      <c r="E5561" s="7">
        <f>SUM(ActividadesCom[[#This Row],[CRÉD. 1]],ActividadesCom[[#This Row],[CRÉD. 2]],ActividadesCom[[#This Row],[CRÉD. 3]],ActividadesCom[[#This Row],[CRÉD. 4]],ActividadesCom[[#This Row],[CRÉD. 5]])</f>
        <v>1</v>
      </c>
      <c r="F5561" s="5">
        <f>IF(ActividadesCom[[#This Row],[ÚLTIMO SEMESTRE CON CRÉDITOS]]&gt;0,ROUND(AVERAGE(ActividadesCom[[#This Row],[VALOR NIVEL 5]],ActividadesCom[[#This Row],[VALOR NIVEL 4]],ActividadesCom[[#This Row],[VALOR NIVEL 3]],ActividadesCom[[#This Row],[VALOR NIVEL 2]],ActividadesCom[[#This Row],[VALOR NIVEL 1]]),0),"")</f>
        <v>4</v>
      </c>
      <c r="G5561" s="7" t="str">
        <f>IF(ActividadesCom[[#This Row],[PROMEDIO]]="","",IF(ActividadesCom[[#This Row],[PROMEDIO]]&gt;=4,"EXCELENTE",IF(ActividadesCom[[#This Row],[PROMEDIO]]&gt;=3,"NOTABLE",IF(ActividadesCom[[#This Row],[PROMEDIO]]&gt;=2,"BUENO",IF(ActividadesCom[[#This Row],[PROMEDIO]]=1,"SUFICIENTE","")))))</f>
        <v>EXCELENTE</v>
      </c>
      <c r="H5561" s="5">
        <f>MAX(ActividadesCom[[#This Row],[PERÍODO 1]],ActividadesCom[[#This Row],[PERÍODO 2]],ActividadesCom[[#This Row],[PERÍODO 3]],ActividadesCom[[#This Row],[PERÍODO 4]],ActividadesCom[[#This Row],[PERÍODO 5]])</f>
        <v>20253</v>
      </c>
      <c r="I5561" s="6" t="s">
        <v>318</v>
      </c>
      <c r="J5561" s="5">
        <v>20253</v>
      </c>
      <c r="K5561" s="5" t="s">
        <v>4007</v>
      </c>
      <c r="L5561" s="5">
        <f>IF(ActividadesCom[[#This Row],[NIVEL 1]]&lt;&gt;0,VLOOKUP(ActividadesCom[[#This Row],[NIVEL 1]],Catálogo!A:B,2,FALSE),"")</f>
        <v>4</v>
      </c>
      <c r="M5561" s="5">
        <v>1</v>
      </c>
      <c r="N5561" s="6"/>
      <c r="O5561" s="5"/>
      <c r="P5561" s="5"/>
      <c r="Q5561" s="5" t="str">
        <f>IF(ActividadesCom[[#This Row],[NIVEL 2]]&lt;&gt;0,VLOOKUP(ActividadesCom[[#This Row],[NIVEL 2]],Catálogo!A:B,2,FALSE),"")</f>
        <v/>
      </c>
      <c r="R5561" s="5"/>
      <c r="S5561" s="6"/>
      <c r="T5561" s="5"/>
      <c r="U5561" s="5"/>
      <c r="V5561" s="5" t="str">
        <f>IF(ActividadesCom[[#This Row],[NIVEL 3]]&lt;&gt;0,VLOOKUP(ActividadesCom[[#This Row],[NIVEL 3]],Catálogo!A:B,2,FALSE),"")</f>
        <v/>
      </c>
      <c r="W5561" s="5"/>
      <c r="X5561" s="6"/>
      <c r="Y5561" s="5"/>
      <c r="Z5561" s="5"/>
      <c r="AA5561" s="5" t="str">
        <f>IF(ActividadesCom[[#This Row],[NIVEL 4]]&lt;&gt;0,VLOOKUP(ActividadesCom[[#This Row],[NIVEL 4]],Catálogo!A:B,2,FALSE),"")</f>
        <v/>
      </c>
      <c r="AB5561" s="5"/>
      <c r="AC5561" s="6"/>
      <c r="AD5561" s="5"/>
      <c r="AE5561" s="5"/>
      <c r="AF5561" s="5" t="str">
        <f>IF(ActividadesCom[[#This Row],[NIVEL 5]]&lt;&gt;0,VLOOKUP(ActividadesCom[[#This Row],[NIVEL 5]],Catálogo!A:B,2,FALSE),"")</f>
        <v/>
      </c>
      <c r="AG5561" s="5"/>
    </row>
    <row r="5562" spans="1:34" ht="28.5" customHeight="1" x14ac:dyDescent="0.25">
      <c r="A5562" s="7">
        <v>251010131</v>
      </c>
      <c r="B5562" s="10" t="str">
        <f>VLOOKUP(ActividadesCom[[#This Row],[NO. DE CONTROL]],'LISTADO ESTUDIANTES'!A:C,2,FALSE)</f>
        <v>CAB VAZQUEZ KEVIN LEONEL</v>
      </c>
      <c r="C5562" s="6" t="str">
        <f>VLOOKUP(ActividadesCom[[#This Row],[NO. DE CONTROL]],'LISTADO ESTUDIANTES'!A:C,3,FALSE)</f>
        <v>INGENIERIA MECANICA</v>
      </c>
      <c r="D5562" s="5" t="str">
        <f>VLOOKUP(ActividadesCom[[#This Row],[NO. DE CONTROL]],'LISTADO ESTUDIANTES'!A:D,4,FALSE)</f>
        <v>ACTIVO(A)</v>
      </c>
      <c r="E5562" s="7">
        <f>SUM(ActividadesCom[[#This Row],[CRÉD. 1]],ActividadesCom[[#This Row],[CRÉD. 2]],ActividadesCom[[#This Row],[CRÉD. 3]],ActividadesCom[[#This Row],[CRÉD. 4]],ActividadesCom[[#This Row],[CRÉD. 5]])</f>
        <v>0</v>
      </c>
      <c r="F5562" s="5" t="str">
        <f>IF(ActividadesCom[[#This Row],[ÚLTIMO SEMESTRE CON CRÉDITOS]]&gt;0,ROUND(AVERAGE(ActividadesCom[[#This Row],[VALOR NIVEL 5]],ActividadesCom[[#This Row],[VALOR NIVEL 4]],ActividadesCom[[#This Row],[VALOR NIVEL 3]],ActividadesCom[[#This Row],[VALOR NIVEL 2]],ActividadesCom[[#This Row],[VALOR NIVEL 1]]),0),"")</f>
        <v/>
      </c>
      <c r="G5562" s="7" t="str">
        <f>IF(ActividadesCom[[#This Row],[PROMEDIO]]="","",IF(ActividadesCom[[#This Row],[PROMEDIO]]&gt;=4,"EXCELENTE",IF(ActividadesCom[[#This Row],[PROMEDIO]]&gt;=3,"NOTABLE",IF(ActividadesCom[[#This Row],[PROMEDIO]]&gt;=2,"BUENO",IF(ActividadesCom[[#This Row],[PROMEDIO]]=1,"SUFICIENTE","")))))</f>
        <v/>
      </c>
      <c r="H5562" s="5">
        <f>MAX(ActividadesCom[[#This Row],[PERÍODO 1]],ActividadesCom[[#This Row],[PERÍODO 2]],ActividadesCom[[#This Row],[PERÍODO 3]],ActividadesCom[[#This Row],[PERÍODO 4]],ActividadesCom[[#This Row],[PERÍODO 5]])</f>
        <v>0</v>
      </c>
      <c r="I5562" s="6"/>
      <c r="J5562" s="5"/>
      <c r="K5562" s="5"/>
      <c r="L5562" s="5" t="str">
        <f>IF(ActividadesCom[[#This Row],[NIVEL 1]]&lt;&gt;0,VLOOKUP(ActividadesCom[[#This Row],[NIVEL 1]],Catálogo!A:B,2,FALSE),"")</f>
        <v/>
      </c>
      <c r="M5562" s="5"/>
      <c r="N5562" s="6"/>
      <c r="O5562" s="5"/>
      <c r="P5562" s="5"/>
      <c r="Q5562" s="5" t="str">
        <f>IF(ActividadesCom[[#This Row],[NIVEL 2]]&lt;&gt;0,VLOOKUP(ActividadesCom[[#This Row],[NIVEL 2]],Catálogo!A:B,2,FALSE),"")</f>
        <v/>
      </c>
      <c r="R5562" s="5"/>
      <c r="S5562" s="6"/>
      <c r="T5562" s="5"/>
      <c r="U5562" s="5"/>
      <c r="V5562" s="5" t="str">
        <f>IF(ActividadesCom[[#This Row],[NIVEL 3]]&lt;&gt;0,VLOOKUP(ActividadesCom[[#This Row],[NIVEL 3]],Catálogo!A:B,2,FALSE),"")</f>
        <v/>
      </c>
      <c r="W5562" s="5"/>
      <c r="X5562" s="6"/>
      <c r="Y5562" s="5"/>
      <c r="Z5562" s="5"/>
      <c r="AA5562" s="5" t="str">
        <f>IF(ActividadesCom[[#This Row],[NIVEL 4]]&lt;&gt;0,VLOOKUP(ActividadesCom[[#This Row],[NIVEL 4]],Catálogo!A:B,2,FALSE),"")</f>
        <v/>
      </c>
      <c r="AB5562" s="5"/>
      <c r="AC5562" s="6"/>
      <c r="AD5562" s="5"/>
      <c r="AE5562" s="5"/>
      <c r="AF5562" s="5" t="str">
        <f>IF(ActividadesCom[[#This Row],[NIVEL 5]]&lt;&gt;0,VLOOKUP(ActividadesCom[[#This Row],[NIVEL 5]],Catálogo!A:B,2,FALSE),"")</f>
        <v/>
      </c>
      <c r="AG5562" s="5"/>
    </row>
    <row r="5563" spans="1:34" ht="28.5" hidden="1" customHeight="1" x14ac:dyDescent="0.25">
      <c r="A5563" s="5">
        <v>1006799583</v>
      </c>
      <c r="B5563" s="6" t="str">
        <f>VLOOKUP(ActividadesCom[[#This Row],[NO. DE CONTROL]],'LISTADO ESTUDIANTES'!A:C,2,FALSE)</f>
        <v>GOYES SAAVEDRA LAURA MARIA</v>
      </c>
      <c r="C5563" s="6" t="str">
        <f>VLOOKUP(ActividadesCom[[#This Row],[NO. DE CONTROL]],'LISTADO ESTUDIANTES'!A:C,3,FALSE)</f>
        <v>INGENIERIA EN SISTEMAS COMPUTACIONALES</v>
      </c>
      <c r="D5563" s="99" t="str">
        <f>VLOOKUP(ActividadesCom[[#This Row],[NO. DE CONTROL]],'LISTADO ESTUDIANTES'!A:D,4,FALSE)</f>
        <v>EGRESADO(A)</v>
      </c>
      <c r="E5563" s="96">
        <f>SUM(ActividadesCom[[#This Row],[CRÉD. 1]],ActividadesCom[[#This Row],[CRÉD. 2]],ActividadesCom[[#This Row],[CRÉD. 3]],ActividadesCom[[#This Row],[CRÉD. 4]],ActividadesCom[[#This Row],[CRÉD. 5]])</f>
        <v>0</v>
      </c>
      <c r="F5563" s="99" t="str">
        <f>IF(ActividadesCom[[#This Row],[ÚLTIMO SEMESTRE CON CRÉDITOS]]&gt;0,ROUND(AVERAGE(ActividadesCom[[#This Row],[VALOR NIVEL 5]],ActividadesCom[[#This Row],[VALOR NIVEL 4]],ActividadesCom[[#This Row],[VALOR NIVEL 3]],ActividadesCom[[#This Row],[VALOR NIVEL 2]],ActividadesCom[[#This Row],[VALOR NIVEL 1]]),0),"")</f>
        <v/>
      </c>
      <c r="G5563" s="96" t="str">
        <f>IF(ActividadesCom[[#This Row],[PROMEDIO]]="","",IF(ActividadesCom[[#This Row],[PROMEDIO]]&gt;=4,"EXCELENTE",IF(ActividadesCom[[#This Row],[PROMEDIO]]&gt;=3,"NOTABLE",IF(ActividadesCom[[#This Row],[PROMEDIO]]&gt;=2,"BUENO",IF(ActividadesCom[[#This Row],[PROMEDIO]]=1,"SUFICIENTE","")))))</f>
        <v/>
      </c>
      <c r="H5563" s="99">
        <f>MAX(ActividadesCom[[#This Row],[PERÍODO 1]],ActividadesCom[[#This Row],[PERÍODO 2]],ActividadesCom[[#This Row],[PERÍODO 3]],ActividadesCom[[#This Row],[PERÍODO 4]],ActividadesCom[[#This Row],[PERÍODO 5]])</f>
        <v>0</v>
      </c>
      <c r="I5563" s="6"/>
      <c r="J5563" s="99"/>
      <c r="K5563" s="5"/>
      <c r="L5563" s="99" t="str">
        <f>IF(ActividadesCom[[#This Row],[NIVEL 1]]&lt;&gt;0,VLOOKUP(ActividadesCom[[#This Row],[NIVEL 1]],Catálogo!A:B,2,FALSE),"")</f>
        <v/>
      </c>
      <c r="M5563" s="99"/>
      <c r="N5563" s="98"/>
      <c r="O5563" s="99"/>
      <c r="P5563" s="99"/>
      <c r="Q5563" s="99" t="str">
        <f>IF(ActividadesCom[[#This Row],[NIVEL 2]]&lt;&gt;0,VLOOKUP(ActividadesCom[[#This Row],[NIVEL 2]],Catálogo!A:B,2,FALSE),"")</f>
        <v/>
      </c>
      <c r="R5563" s="99"/>
      <c r="S5563" s="98"/>
      <c r="T5563" s="99"/>
      <c r="U5563" s="99"/>
      <c r="V5563" s="99" t="str">
        <f>IF(ActividadesCom[[#This Row],[NIVEL 3]]&lt;&gt;0,VLOOKUP(ActividadesCom[[#This Row],[NIVEL 3]],Catálogo!A:B,2,FALSE),"")</f>
        <v/>
      </c>
      <c r="W5563" s="99"/>
      <c r="X5563" s="98"/>
      <c r="Y5563" s="99"/>
      <c r="Z5563" s="99"/>
      <c r="AA5563" s="99" t="str">
        <f>IF(ActividadesCom[[#This Row],[NIVEL 4]]&lt;&gt;0,VLOOKUP(ActividadesCom[[#This Row],[NIVEL 4]],Catálogo!A:B,2,FALSE),"")</f>
        <v/>
      </c>
      <c r="AB5563" s="99"/>
      <c r="AC5563" s="98"/>
      <c r="AD5563" s="99"/>
      <c r="AE5563" s="99"/>
      <c r="AF5563" s="99" t="str">
        <f>IF(ActividadesCom[[#This Row],[NIVEL 5]]&lt;&gt;0,VLOOKUP(ActividadesCom[[#This Row],[NIVEL 5]],Catálogo!A:B,2,FALSE),"")</f>
        <v/>
      </c>
      <c r="AG5563" s="99"/>
    </row>
    <row r="5564" spans="1:34" ht="28.5" hidden="1" customHeight="1" x14ac:dyDescent="0.25">
      <c r="A5564" s="5">
        <v>1013688564</v>
      </c>
      <c r="B5564" s="6" t="str">
        <f>VLOOKUP(ActividadesCom[[#This Row],[NO. DE CONTROL]],'LISTADO ESTUDIANTES'!A:C,2,FALSE)</f>
        <v>BALLESTEROS ROZO LEIDY TATIANA</v>
      </c>
      <c r="C5564" s="6" t="str">
        <f>VLOOKUP(ActividadesCom[[#This Row],[NO. DE CONTROL]],'LISTADO ESTUDIANTES'!A:C,3,FALSE)</f>
        <v>INGENIERIA MECANICA</v>
      </c>
      <c r="D5564" s="99" t="str">
        <f>VLOOKUP(ActividadesCom[[#This Row],[NO. DE CONTROL]],'LISTADO ESTUDIANTES'!A:D,4,FALSE)</f>
        <v>EGRESADO(A)</v>
      </c>
      <c r="E5564" s="96">
        <f>SUM(ActividadesCom[[#This Row],[CRÉD. 1]],ActividadesCom[[#This Row],[CRÉD. 2]],ActividadesCom[[#This Row],[CRÉD. 3]],ActividadesCom[[#This Row],[CRÉD. 4]],ActividadesCom[[#This Row],[CRÉD. 5]])</f>
        <v>0</v>
      </c>
      <c r="F5564" s="99" t="str">
        <f>IF(ActividadesCom[[#This Row],[ÚLTIMO SEMESTRE CON CRÉDITOS]]&gt;0,ROUND(AVERAGE(ActividadesCom[[#This Row],[VALOR NIVEL 5]],ActividadesCom[[#This Row],[VALOR NIVEL 4]],ActividadesCom[[#This Row],[VALOR NIVEL 3]],ActividadesCom[[#This Row],[VALOR NIVEL 2]],ActividadesCom[[#This Row],[VALOR NIVEL 1]]),0),"")</f>
        <v/>
      </c>
      <c r="G5564" s="96" t="str">
        <f>IF(ActividadesCom[[#This Row],[PROMEDIO]]="","",IF(ActividadesCom[[#This Row],[PROMEDIO]]&gt;=4,"EXCELENTE",IF(ActividadesCom[[#This Row],[PROMEDIO]]&gt;=3,"NOTABLE",IF(ActividadesCom[[#This Row],[PROMEDIO]]&gt;=2,"BUENO",IF(ActividadesCom[[#This Row],[PROMEDIO]]=1,"SUFICIENTE","")))))</f>
        <v/>
      </c>
      <c r="H5564" s="99">
        <f>MAX(ActividadesCom[[#This Row],[PERÍODO 1]],ActividadesCom[[#This Row],[PERÍODO 2]],ActividadesCom[[#This Row],[PERÍODO 3]],ActividadesCom[[#This Row],[PERÍODO 4]],ActividadesCom[[#This Row],[PERÍODO 5]])</f>
        <v>0</v>
      </c>
      <c r="I5564" s="6"/>
      <c r="J5564" s="99"/>
      <c r="K5564" s="5"/>
      <c r="L5564" s="99" t="str">
        <f>IF(ActividadesCom[[#This Row],[NIVEL 1]]&lt;&gt;0,VLOOKUP(ActividadesCom[[#This Row],[NIVEL 1]],Catálogo!A:B,2,FALSE),"")</f>
        <v/>
      </c>
      <c r="M5564" s="99"/>
      <c r="N5564" s="98"/>
      <c r="O5564" s="99"/>
      <c r="P5564" s="99"/>
      <c r="Q5564" s="99" t="str">
        <f>IF(ActividadesCom[[#This Row],[NIVEL 2]]&lt;&gt;0,VLOOKUP(ActividadesCom[[#This Row],[NIVEL 2]],Catálogo!A:B,2,FALSE),"")</f>
        <v/>
      </c>
      <c r="R5564" s="99"/>
      <c r="S5564" s="98"/>
      <c r="T5564" s="99"/>
      <c r="U5564" s="99"/>
      <c r="V5564" s="99" t="str">
        <f>IF(ActividadesCom[[#This Row],[NIVEL 3]]&lt;&gt;0,VLOOKUP(ActividadesCom[[#This Row],[NIVEL 3]],Catálogo!A:B,2,FALSE),"")</f>
        <v/>
      </c>
      <c r="W5564" s="99"/>
      <c r="X5564" s="98"/>
      <c r="Y5564" s="99"/>
      <c r="Z5564" s="99"/>
      <c r="AA5564" s="99" t="str">
        <f>IF(ActividadesCom[[#This Row],[NIVEL 4]]&lt;&gt;0,VLOOKUP(ActividadesCom[[#This Row],[NIVEL 4]],Catálogo!A:B,2,FALSE),"")</f>
        <v/>
      </c>
      <c r="AB5564" s="99"/>
      <c r="AC5564" s="98"/>
      <c r="AD5564" s="99"/>
      <c r="AE5564" s="99"/>
      <c r="AF5564" s="99" t="str">
        <f>IF(ActividadesCom[[#This Row],[NIVEL 5]]&lt;&gt;0,VLOOKUP(ActividadesCom[[#This Row],[NIVEL 5]],Catálogo!A:B,2,FALSE),"")</f>
        <v/>
      </c>
      <c r="AG5564" s="99"/>
    </row>
    <row r="5565" spans="1:34" ht="28.5" hidden="1" customHeight="1" x14ac:dyDescent="0.25">
      <c r="A5565" s="5">
        <v>1040167689</v>
      </c>
      <c r="B5565" s="6" t="str">
        <f>VLOOKUP(ActividadesCom[[#This Row],[NO. DE CONTROL]],'LISTADO ESTUDIANTES'!A:C,2,FALSE)</f>
        <v>FIGUEREDO MILANES LEONEL</v>
      </c>
      <c r="C5565" s="6" t="str">
        <f>VLOOKUP(ActividadesCom[[#This Row],[NO. DE CONTROL]],'LISTADO ESTUDIANTES'!A:C,3,FALSE)</f>
        <v>INGENIERIA EN SISTEMAS COMPUTACIONALES</v>
      </c>
      <c r="D5565" s="99" t="str">
        <f>VLOOKUP(ActividadesCom[[#This Row],[NO. DE CONTROL]],'LISTADO ESTUDIANTES'!A:D,4,FALSE)</f>
        <v>EGRESADO(A)</v>
      </c>
      <c r="E5565" s="96">
        <f>SUM(ActividadesCom[[#This Row],[CRÉD. 1]],ActividadesCom[[#This Row],[CRÉD. 2]],ActividadesCom[[#This Row],[CRÉD. 3]],ActividadesCom[[#This Row],[CRÉD. 4]],ActividadesCom[[#This Row],[CRÉD. 5]])</f>
        <v>0</v>
      </c>
      <c r="F5565" s="99" t="str">
        <f>IF(ActividadesCom[[#This Row],[ÚLTIMO SEMESTRE CON CRÉDITOS]]&gt;0,ROUND(AVERAGE(ActividadesCom[[#This Row],[VALOR NIVEL 5]],ActividadesCom[[#This Row],[VALOR NIVEL 4]],ActividadesCom[[#This Row],[VALOR NIVEL 3]],ActividadesCom[[#This Row],[VALOR NIVEL 2]],ActividadesCom[[#This Row],[VALOR NIVEL 1]]),0),"")</f>
        <v/>
      </c>
      <c r="G5565" s="96" t="str">
        <f>IF(ActividadesCom[[#This Row],[PROMEDIO]]="","",IF(ActividadesCom[[#This Row],[PROMEDIO]]&gt;=4,"EXCELENTE",IF(ActividadesCom[[#This Row],[PROMEDIO]]&gt;=3,"NOTABLE",IF(ActividadesCom[[#This Row],[PROMEDIO]]&gt;=2,"BUENO",IF(ActividadesCom[[#This Row],[PROMEDIO]]=1,"SUFICIENTE","")))))</f>
        <v/>
      </c>
      <c r="H5565" s="99">
        <f>MAX(ActividadesCom[[#This Row],[PERÍODO 1]],ActividadesCom[[#This Row],[PERÍODO 2]],ActividadesCom[[#This Row],[PERÍODO 3]],ActividadesCom[[#This Row],[PERÍODO 4]],ActividadesCom[[#This Row],[PERÍODO 5]])</f>
        <v>0</v>
      </c>
      <c r="I5565" s="6"/>
      <c r="J5565" s="99"/>
      <c r="K5565" s="5"/>
      <c r="L5565" s="99" t="str">
        <f>IF(ActividadesCom[[#This Row],[NIVEL 1]]&lt;&gt;0,VLOOKUP(ActividadesCom[[#This Row],[NIVEL 1]],Catálogo!A:B,2,FALSE),"")</f>
        <v/>
      </c>
      <c r="M5565" s="99"/>
      <c r="N5565" s="98"/>
      <c r="O5565" s="99"/>
      <c r="P5565" s="99"/>
      <c r="Q5565" s="99" t="str">
        <f>IF(ActividadesCom[[#This Row],[NIVEL 2]]&lt;&gt;0,VLOOKUP(ActividadesCom[[#This Row],[NIVEL 2]],Catálogo!A:B,2,FALSE),"")</f>
        <v/>
      </c>
      <c r="R5565" s="99"/>
      <c r="S5565" s="98"/>
      <c r="T5565" s="99"/>
      <c r="U5565" s="99"/>
      <c r="V5565" s="99" t="str">
        <f>IF(ActividadesCom[[#This Row],[NIVEL 3]]&lt;&gt;0,VLOOKUP(ActividadesCom[[#This Row],[NIVEL 3]],Catálogo!A:B,2,FALSE),"")</f>
        <v/>
      </c>
      <c r="W5565" s="99"/>
      <c r="X5565" s="98"/>
      <c r="Y5565" s="99"/>
      <c r="Z5565" s="99"/>
      <c r="AA5565" s="99" t="str">
        <f>IF(ActividadesCom[[#This Row],[NIVEL 4]]&lt;&gt;0,VLOOKUP(ActividadesCom[[#This Row],[NIVEL 4]],Catálogo!A:B,2,FALSE),"")</f>
        <v/>
      </c>
      <c r="AB5565" s="99"/>
      <c r="AC5565" s="98"/>
      <c r="AD5565" s="99"/>
      <c r="AE5565" s="99"/>
      <c r="AF5565" s="99" t="str">
        <f>IF(ActividadesCom[[#This Row],[NIVEL 5]]&lt;&gt;0,VLOOKUP(ActividadesCom[[#This Row],[NIVEL 5]],Catálogo!A:B,2,FALSE),"")</f>
        <v/>
      </c>
      <c r="AG5565" s="99"/>
    </row>
    <row r="5566" spans="1:34" ht="28.5" hidden="1" customHeight="1" x14ac:dyDescent="0.25">
      <c r="A5566" s="5">
        <v>1143874776</v>
      </c>
      <c r="B5566" s="6" t="str">
        <f>VLOOKUP(ActividadesCom[[#This Row],[NO. DE CONTROL]],'LISTADO ESTUDIANTES'!A:C,2,FALSE)</f>
        <v>BERNAL GUTIERREZ JUAN FELIPE</v>
      </c>
      <c r="C5566" s="6" t="str">
        <f>VLOOKUP(ActividadesCom[[#This Row],[NO. DE CONTROL]],'LISTADO ESTUDIANTES'!A:C,3,FALSE)</f>
        <v>INGENIERIA EN SISTEMAS COMPUTACIONALES</v>
      </c>
      <c r="D5566" s="99" t="str">
        <f>VLOOKUP(ActividadesCom[[#This Row],[NO. DE CONTROL]],'LISTADO ESTUDIANTES'!A:D,4,FALSE)</f>
        <v>EGRESADO(A)</v>
      </c>
      <c r="E5566" s="96">
        <f>SUM(ActividadesCom[[#This Row],[CRÉD. 1]],ActividadesCom[[#This Row],[CRÉD. 2]],ActividadesCom[[#This Row],[CRÉD. 3]],ActividadesCom[[#This Row],[CRÉD. 4]],ActividadesCom[[#This Row],[CRÉD. 5]])</f>
        <v>0</v>
      </c>
      <c r="F5566" s="99" t="str">
        <f>IF(ActividadesCom[[#This Row],[ÚLTIMO SEMESTRE CON CRÉDITOS]]&gt;0,ROUND(AVERAGE(ActividadesCom[[#This Row],[VALOR NIVEL 5]],ActividadesCom[[#This Row],[VALOR NIVEL 4]],ActividadesCom[[#This Row],[VALOR NIVEL 3]],ActividadesCom[[#This Row],[VALOR NIVEL 2]],ActividadesCom[[#This Row],[VALOR NIVEL 1]]),0),"")</f>
        <v/>
      </c>
      <c r="G5566" s="96" t="str">
        <f>IF(ActividadesCom[[#This Row],[PROMEDIO]]="","",IF(ActividadesCom[[#This Row],[PROMEDIO]]&gt;=4,"EXCELENTE",IF(ActividadesCom[[#This Row],[PROMEDIO]]&gt;=3,"NOTABLE",IF(ActividadesCom[[#This Row],[PROMEDIO]]&gt;=2,"BUENO",IF(ActividadesCom[[#This Row],[PROMEDIO]]=1,"SUFICIENTE","")))))</f>
        <v/>
      </c>
      <c r="H5566" s="99">
        <f>MAX(ActividadesCom[[#This Row],[PERÍODO 1]],ActividadesCom[[#This Row],[PERÍODO 2]],ActividadesCom[[#This Row],[PERÍODO 3]],ActividadesCom[[#This Row],[PERÍODO 4]],ActividadesCom[[#This Row],[PERÍODO 5]])</f>
        <v>0</v>
      </c>
      <c r="I5566" s="6"/>
      <c r="J5566" s="99"/>
      <c r="K5566" s="5"/>
      <c r="L5566" s="99" t="str">
        <f>IF(ActividadesCom[[#This Row],[NIVEL 1]]&lt;&gt;0,VLOOKUP(ActividadesCom[[#This Row],[NIVEL 1]],Catálogo!A:B,2,FALSE),"")</f>
        <v/>
      </c>
      <c r="M5566" s="99"/>
      <c r="N5566" s="98"/>
      <c r="O5566" s="99"/>
      <c r="P5566" s="99"/>
      <c r="Q5566" s="99" t="str">
        <f>IF(ActividadesCom[[#This Row],[NIVEL 2]]&lt;&gt;0,VLOOKUP(ActividadesCom[[#This Row],[NIVEL 2]],Catálogo!A:B,2,FALSE),"")</f>
        <v/>
      </c>
      <c r="R5566" s="99"/>
      <c r="S5566" s="98"/>
      <c r="T5566" s="99"/>
      <c r="U5566" s="99"/>
      <c r="V5566" s="99" t="str">
        <f>IF(ActividadesCom[[#This Row],[NIVEL 3]]&lt;&gt;0,VLOOKUP(ActividadesCom[[#This Row],[NIVEL 3]],Catálogo!A:B,2,FALSE),"")</f>
        <v/>
      </c>
      <c r="W5566" s="99"/>
      <c r="X5566" s="98"/>
      <c r="Y5566" s="99"/>
      <c r="Z5566" s="99"/>
      <c r="AA5566" s="99" t="str">
        <f>IF(ActividadesCom[[#This Row],[NIVEL 4]]&lt;&gt;0,VLOOKUP(ActividadesCom[[#This Row],[NIVEL 4]],Catálogo!A:B,2,FALSE),"")</f>
        <v/>
      </c>
      <c r="AB5566" s="99"/>
      <c r="AC5566" s="98"/>
      <c r="AD5566" s="99"/>
      <c r="AE5566" s="99"/>
      <c r="AF5566" s="99" t="str">
        <f>IF(ActividadesCom[[#This Row],[NIVEL 5]]&lt;&gt;0,VLOOKUP(ActividadesCom[[#This Row],[NIVEL 5]],Catálogo!A:B,2,FALSE),"")</f>
        <v/>
      </c>
      <c r="AG5566" s="99"/>
    </row>
    <row r="5567" spans="1:34" ht="28.5" hidden="1" customHeight="1" x14ac:dyDescent="0.25">
      <c r="A5567" s="5">
        <v>2010674299</v>
      </c>
      <c r="B5567" s="6" t="str">
        <f>VLOOKUP(ActividadesCom[[#This Row],[NO. DE CONTROL]],'LISTADO ESTUDIANTES'!A:C,2,FALSE)</f>
        <v>ZURITA GONZALEZ NOHEMI</v>
      </c>
      <c r="C5567" s="6" t="str">
        <f>VLOOKUP(ActividadesCom[[#This Row],[NO. DE CONTROL]],'LISTADO ESTUDIANTES'!A:C,3,FALSE)</f>
        <v>INGENIERIA EN SISTEMAS COMPUTACIONALES</v>
      </c>
      <c r="D5567" s="99" t="str">
        <f>VLOOKUP(ActividadesCom[[#This Row],[NO. DE CONTROL]],'LISTADO ESTUDIANTES'!A:D,4,FALSE)</f>
        <v>EGRESADO(A)</v>
      </c>
      <c r="E5567" s="96">
        <f>SUM(ActividadesCom[[#This Row],[CRÉD. 1]],ActividadesCom[[#This Row],[CRÉD. 2]],ActividadesCom[[#This Row],[CRÉD. 3]],ActividadesCom[[#This Row],[CRÉD. 4]],ActividadesCom[[#This Row],[CRÉD. 5]])</f>
        <v>0</v>
      </c>
      <c r="F5567" s="99" t="str">
        <f>IF(ActividadesCom[[#This Row],[ÚLTIMO SEMESTRE CON CRÉDITOS]]&gt;0,ROUND(AVERAGE(ActividadesCom[[#This Row],[VALOR NIVEL 5]],ActividadesCom[[#This Row],[VALOR NIVEL 4]],ActividadesCom[[#This Row],[VALOR NIVEL 3]],ActividadesCom[[#This Row],[VALOR NIVEL 2]],ActividadesCom[[#This Row],[VALOR NIVEL 1]]),0),"")</f>
        <v/>
      </c>
      <c r="G5567" s="96" t="str">
        <f>IF(ActividadesCom[[#This Row],[PROMEDIO]]="","",IF(ActividadesCom[[#This Row],[PROMEDIO]]&gt;=4,"EXCELENTE",IF(ActividadesCom[[#This Row],[PROMEDIO]]&gt;=3,"NOTABLE",IF(ActividadesCom[[#This Row],[PROMEDIO]]&gt;=2,"BUENO",IF(ActividadesCom[[#This Row],[PROMEDIO]]=1,"SUFICIENTE","")))))</f>
        <v/>
      </c>
      <c r="H5567" s="99">
        <f>MAX(ActividadesCom[[#This Row],[PERÍODO 1]],ActividadesCom[[#This Row],[PERÍODO 2]],ActividadesCom[[#This Row],[PERÍODO 3]],ActividadesCom[[#This Row],[PERÍODO 4]],ActividadesCom[[#This Row],[PERÍODO 5]])</f>
        <v>0</v>
      </c>
      <c r="I5567" s="6"/>
      <c r="J5567" s="99"/>
      <c r="K5567" s="5"/>
      <c r="L5567" s="99" t="str">
        <f>IF(ActividadesCom[[#This Row],[NIVEL 1]]&lt;&gt;0,VLOOKUP(ActividadesCom[[#This Row],[NIVEL 1]],Catálogo!A:B,2,FALSE),"")</f>
        <v/>
      </c>
      <c r="M5567" s="99"/>
      <c r="N5567" s="98"/>
      <c r="O5567" s="99"/>
      <c r="P5567" s="99"/>
      <c r="Q5567" s="99" t="str">
        <f>IF(ActividadesCom[[#This Row],[NIVEL 2]]&lt;&gt;0,VLOOKUP(ActividadesCom[[#This Row],[NIVEL 2]],Catálogo!A:B,2,FALSE),"")</f>
        <v/>
      </c>
      <c r="R5567" s="99"/>
      <c r="S5567" s="98"/>
      <c r="T5567" s="99"/>
      <c r="U5567" s="99"/>
      <c r="V5567" s="99" t="str">
        <f>IF(ActividadesCom[[#This Row],[NIVEL 3]]&lt;&gt;0,VLOOKUP(ActividadesCom[[#This Row],[NIVEL 3]],Catálogo!A:B,2,FALSE),"")</f>
        <v/>
      </c>
      <c r="W5567" s="99"/>
      <c r="X5567" s="98"/>
      <c r="Y5567" s="99"/>
      <c r="Z5567" s="99"/>
      <c r="AA5567" s="99" t="str">
        <f>IF(ActividadesCom[[#This Row],[NIVEL 4]]&lt;&gt;0,VLOOKUP(ActividadesCom[[#This Row],[NIVEL 4]],Catálogo!A:B,2,FALSE),"")</f>
        <v/>
      </c>
      <c r="AB5567" s="99"/>
      <c r="AC5567" s="98"/>
      <c r="AD5567" s="99"/>
      <c r="AE5567" s="99"/>
      <c r="AF5567" s="99" t="str">
        <f>IF(ActividadesCom[[#This Row],[NIVEL 5]]&lt;&gt;0,VLOOKUP(ActividadesCom[[#This Row],[NIVEL 5]],Catálogo!A:B,2,FALSE),"")</f>
        <v/>
      </c>
      <c r="AG5567" s="99"/>
    </row>
    <row r="5568" spans="1:34" ht="28.5" hidden="1" customHeight="1" x14ac:dyDescent="0.25">
      <c r="A5568" s="5" t="s">
        <v>5757</v>
      </c>
      <c r="B5568" s="6" t="str">
        <f>VLOOKUP(ActividadesCom[[#This Row],[NO. DE CONTROL]],'LISTADO ESTUDIANTES'!A:C,2,FALSE)</f>
        <v>HERNANDEZ SANCHEZ YAEL ADRIAN</v>
      </c>
      <c r="C5568" s="6" t="str">
        <f>VLOOKUP(ActividadesCom[[#This Row],[NO. DE CONTROL]],'LISTADO ESTUDIANTES'!A:C,3,FALSE)</f>
        <v>INGENIERIA EN GESTION EMPRESARIAL</v>
      </c>
      <c r="D5568" s="99" t="str">
        <f>VLOOKUP(ActividadesCom[[#This Row],[NO. DE CONTROL]],'LISTADO ESTUDIANTES'!A:D,4,FALSE)</f>
        <v>EGRESADO(A)</v>
      </c>
      <c r="E5568" s="96">
        <f>SUM(ActividadesCom[[#This Row],[CRÉD. 1]],ActividadesCom[[#This Row],[CRÉD. 2]],ActividadesCom[[#This Row],[CRÉD. 3]],ActividadesCom[[#This Row],[CRÉD. 4]],ActividadesCom[[#This Row],[CRÉD. 5]])</f>
        <v>0</v>
      </c>
      <c r="F5568" s="99" t="str">
        <f>IF(ActividadesCom[[#This Row],[ÚLTIMO SEMESTRE CON CRÉDITOS]]&gt;0,ROUND(AVERAGE(ActividadesCom[[#This Row],[VALOR NIVEL 5]],ActividadesCom[[#This Row],[VALOR NIVEL 4]],ActividadesCom[[#This Row],[VALOR NIVEL 3]],ActividadesCom[[#This Row],[VALOR NIVEL 2]],ActividadesCom[[#This Row],[VALOR NIVEL 1]]),0),"")</f>
        <v/>
      </c>
      <c r="G5568" s="96" t="str">
        <f>IF(ActividadesCom[[#This Row],[PROMEDIO]]="","",IF(ActividadesCom[[#This Row],[PROMEDIO]]&gt;=4,"EXCELENTE",IF(ActividadesCom[[#This Row],[PROMEDIO]]&gt;=3,"NOTABLE",IF(ActividadesCom[[#This Row],[PROMEDIO]]&gt;=2,"BUENO",IF(ActividadesCom[[#This Row],[PROMEDIO]]=1,"SUFICIENTE","")))))</f>
        <v/>
      </c>
      <c r="H5568" s="99">
        <f>MAX(ActividadesCom[[#This Row],[PERÍODO 1]],ActividadesCom[[#This Row],[PERÍODO 2]],ActividadesCom[[#This Row],[PERÍODO 3]],ActividadesCom[[#This Row],[PERÍODO 4]],ActividadesCom[[#This Row],[PERÍODO 5]])</f>
        <v>0</v>
      </c>
      <c r="I5568" s="6"/>
      <c r="J5568" s="99"/>
      <c r="K5568" s="5"/>
      <c r="L5568" s="99" t="str">
        <f>IF(ActividadesCom[[#This Row],[NIVEL 1]]&lt;&gt;0,VLOOKUP(ActividadesCom[[#This Row],[NIVEL 1]],Catálogo!A:B,2,FALSE),"")</f>
        <v/>
      </c>
      <c r="M5568" s="99"/>
      <c r="N5568" s="98"/>
      <c r="O5568" s="99"/>
      <c r="P5568" s="99"/>
      <c r="Q5568" s="99" t="str">
        <f>IF(ActividadesCom[[#This Row],[NIVEL 2]]&lt;&gt;0,VLOOKUP(ActividadesCom[[#This Row],[NIVEL 2]],Catálogo!A:B,2,FALSE),"")</f>
        <v/>
      </c>
      <c r="R5568" s="99"/>
      <c r="S5568" s="98"/>
      <c r="T5568" s="99"/>
      <c r="U5568" s="99"/>
      <c r="V5568" s="99" t="str">
        <f>IF(ActividadesCom[[#This Row],[NIVEL 3]]&lt;&gt;0,VLOOKUP(ActividadesCom[[#This Row],[NIVEL 3]],Catálogo!A:B,2,FALSE),"")</f>
        <v/>
      </c>
      <c r="W5568" s="99"/>
      <c r="X5568" s="98"/>
      <c r="Y5568" s="99"/>
      <c r="Z5568" s="99"/>
      <c r="AA5568" s="99" t="str">
        <f>IF(ActividadesCom[[#This Row],[NIVEL 4]]&lt;&gt;0,VLOOKUP(ActividadesCom[[#This Row],[NIVEL 4]],Catálogo!A:B,2,FALSE),"")</f>
        <v/>
      </c>
      <c r="AB5568" s="99"/>
      <c r="AC5568" s="98"/>
      <c r="AD5568" s="99"/>
      <c r="AE5568" s="99"/>
      <c r="AF5568" s="99" t="str">
        <f>IF(ActividadesCom[[#This Row],[NIVEL 5]]&lt;&gt;0,VLOOKUP(ActividadesCom[[#This Row],[NIVEL 5]],Catálogo!A:B,2,FALSE),"")</f>
        <v/>
      </c>
      <c r="AG5568" s="99"/>
    </row>
    <row r="5569" spans="1:34" ht="28.5" hidden="1" customHeight="1" x14ac:dyDescent="0.25">
      <c r="A5569" s="92" t="s">
        <v>5760</v>
      </c>
      <c r="B5569" s="6" t="str">
        <f>VLOOKUP(ActividadesCom[[#This Row],[NO. DE CONTROL]],'LISTADO ESTUDIANTES'!A:C,2,FALSE)</f>
        <v>PALOMO KEB DENIS RODRIGO</v>
      </c>
      <c r="C5569" s="6" t="str">
        <f>VLOOKUP(ActividadesCom[[#This Row],[NO. DE CONTROL]],'LISTADO ESTUDIANTES'!A:C,3,FALSE)</f>
        <v>INGENIERIA MECANICA</v>
      </c>
      <c r="D5569" s="93" t="str">
        <f>VLOOKUP(ActividadesCom[[#This Row],[NO. DE CONTROL]],'LISTADO ESTUDIANTES'!A:D,4,FALSE)</f>
        <v>EGRESADO(A)</v>
      </c>
      <c r="E5569" s="92">
        <f>SUM(ActividadesCom[[#This Row],[CRÉD. 1]],ActividadesCom[[#This Row],[CRÉD. 2]],ActividadesCom[[#This Row],[CRÉD. 3]],ActividadesCom[[#This Row],[CRÉD. 4]],ActividadesCom[[#This Row],[CRÉD. 5]])</f>
        <v>5</v>
      </c>
      <c r="F5569" s="93">
        <f>IF(ActividadesCom[[#This Row],[ÚLTIMO SEMESTRE CON CRÉDITOS]]&gt;0,ROUND(AVERAGE(ActividadesCom[[#This Row],[VALOR NIVEL 5]],ActividadesCom[[#This Row],[VALOR NIVEL 4]],ActividadesCom[[#This Row],[VALOR NIVEL 3]],ActividadesCom[[#This Row],[VALOR NIVEL 2]],ActividadesCom[[#This Row],[VALOR NIVEL 1]]),0),"")</f>
        <v>3</v>
      </c>
      <c r="G5569" s="92" t="str">
        <f>IF(ActividadesCom[[#This Row],[PROMEDIO]]="","",IF(ActividadesCom[[#This Row],[PROMEDIO]]&gt;=4,"EXCELENTE",IF(ActividadesCom[[#This Row],[PROMEDIO]]&gt;=3,"NOTABLE",IF(ActividadesCom[[#This Row],[PROMEDIO]]&gt;=2,"BUENO",IF(ActividadesCom[[#This Row],[PROMEDIO]]=1,"SUFICIENTE","")))))</f>
        <v>NOTABLE</v>
      </c>
      <c r="H5569" s="93">
        <f>MAX(ActividadesCom[[#This Row],[PERÍODO 1]],ActividadesCom[[#This Row],[PERÍODO 2]],ActividadesCom[[#This Row],[PERÍODO 3]],ActividadesCom[[#This Row],[PERÍODO 4]],ActividadesCom[[#This Row],[PERÍODO 5]])</f>
        <v>20231</v>
      </c>
      <c r="I5569" s="94" t="s">
        <v>5345</v>
      </c>
      <c r="J5569" s="93">
        <v>20231</v>
      </c>
      <c r="K5569" s="93" t="s">
        <v>4008</v>
      </c>
      <c r="L5569" s="93">
        <f>IF(ActividadesCom[[#This Row],[NIVEL 1]]&lt;&gt;0,VLOOKUP(ActividadesCom[[#This Row],[NIVEL 1]],Catálogo!A:B,2,FALSE),"")</f>
        <v>3</v>
      </c>
      <c r="M5569" s="93">
        <v>1</v>
      </c>
      <c r="N5569" s="94" t="s">
        <v>5809</v>
      </c>
      <c r="O5569" s="93">
        <v>20191</v>
      </c>
      <c r="P5569" s="93" t="s">
        <v>4007</v>
      </c>
      <c r="Q5569" s="93">
        <f>IF(ActividadesCom[[#This Row],[NIVEL 2]]&lt;&gt;0,VLOOKUP(ActividadesCom[[#This Row],[NIVEL 2]],Catálogo!A:B,2,FALSE),"")</f>
        <v>4</v>
      </c>
      <c r="R5569" s="93">
        <v>1</v>
      </c>
      <c r="S5569" s="94" t="s">
        <v>27</v>
      </c>
      <c r="T5569" s="93">
        <v>20183</v>
      </c>
      <c r="U5569" s="93" t="s">
        <v>4008</v>
      </c>
      <c r="V5569" s="93">
        <f>IF(ActividadesCom[[#This Row],[NIVEL 3]]&lt;&gt;0,VLOOKUP(ActividadesCom[[#This Row],[NIVEL 3]],Catálogo!A:B,2,FALSE),"")</f>
        <v>3</v>
      </c>
      <c r="W5569" s="93">
        <v>1</v>
      </c>
      <c r="X5569" s="94" t="s">
        <v>5810</v>
      </c>
      <c r="Y5569" s="93">
        <v>20193</v>
      </c>
      <c r="Z5569" s="93" t="s">
        <v>4009</v>
      </c>
      <c r="AA5569" s="93">
        <f>IF(ActividadesCom[[#This Row],[NIVEL 4]]&lt;&gt;0,VLOOKUP(ActividadesCom[[#This Row],[NIVEL 4]],Catálogo!A:B,2,FALSE),"")</f>
        <v>2</v>
      </c>
      <c r="AB5569" s="93">
        <v>1</v>
      </c>
      <c r="AC5569" s="94" t="s">
        <v>5811</v>
      </c>
      <c r="AD5569" s="93">
        <v>20161</v>
      </c>
      <c r="AE5569" s="93" t="s">
        <v>4008</v>
      </c>
      <c r="AF5569" s="93">
        <f>IF(ActividadesCom[[#This Row],[NIVEL 5]]&lt;&gt;0,VLOOKUP(ActividadesCom[[#This Row],[NIVEL 5]],Catálogo!A:B,2,FALSE),"")</f>
        <v>3</v>
      </c>
      <c r="AG5569" s="93">
        <v>1</v>
      </c>
    </row>
    <row r="5570" spans="1:34" ht="28.5" hidden="1" customHeight="1" x14ac:dyDescent="0.25">
      <c r="A5570" s="77" t="s">
        <v>5650</v>
      </c>
      <c r="B5570" s="6" t="str">
        <f>VLOOKUP(ActividadesCom[[#This Row],[NO. DE CONTROL]],'LISTADO ESTUDIANTES'!A:C,2,FALSE)</f>
        <v xml:space="preserve">MOO BETANCOURT ARIANNA MARIA	</v>
      </c>
      <c r="C5570" s="6" t="str">
        <f>VLOOKUP(ActividadesCom[[#This Row],[NO. DE CONTROL]],'LISTADO ESTUDIANTES'!A:C,3,FALSE)</f>
        <v>INGENIERIA MECANICA</v>
      </c>
      <c r="D5570" s="79" t="str">
        <f>VLOOKUP(ActividadesCom[[#This Row],[NO. DE CONTROL]],'LISTADO ESTUDIANTES'!A:D,4,FALSE)</f>
        <v>EGRESADO(A)</v>
      </c>
      <c r="E5570" s="77">
        <f>SUM(ActividadesCom[[#This Row],[CRÉD. 1]],ActividadesCom[[#This Row],[CRÉD. 2]],ActividadesCom[[#This Row],[CRÉD. 3]],ActividadesCom[[#This Row],[CRÉD. 4]],ActividadesCom[[#This Row],[CRÉD. 5]])</f>
        <v>5</v>
      </c>
      <c r="F5570" s="79">
        <f>IF(ActividadesCom[[#This Row],[ÚLTIMO SEMESTRE CON CRÉDITOS]]&gt;0,ROUND(AVERAGE(ActividadesCom[[#This Row],[VALOR NIVEL 5]],ActividadesCom[[#This Row],[VALOR NIVEL 4]],ActividadesCom[[#This Row],[VALOR NIVEL 3]],ActividadesCom[[#This Row],[VALOR NIVEL 2]],ActividadesCom[[#This Row],[VALOR NIVEL 1]]),0),"")</f>
        <v>4</v>
      </c>
      <c r="G5570" s="77" t="str">
        <f>IF(ActividadesCom[[#This Row],[PROMEDIO]]="","",IF(ActividadesCom[[#This Row],[PROMEDIO]]&gt;=4,"EXCELENTE",IF(ActividadesCom[[#This Row],[PROMEDIO]]&gt;=3,"NOTABLE",IF(ActividadesCom[[#This Row],[PROMEDIO]]&gt;=2,"BUENO",IF(ActividadesCom[[#This Row],[PROMEDIO]]=1,"SUFICIENTE","")))))</f>
        <v>EXCELENTE</v>
      </c>
      <c r="H5570" s="79">
        <f>MAX(ActividadesCom[[#This Row],[PERÍODO 1]],ActividadesCom[[#This Row],[PERÍODO 2]],ActividadesCom[[#This Row],[PERÍODO 3]],ActividadesCom[[#This Row],[PERÍODO 4]],ActividadesCom[[#This Row],[PERÍODO 5]])</f>
        <v>20213</v>
      </c>
      <c r="I5570" s="6" t="s">
        <v>5652</v>
      </c>
      <c r="J5570" s="79">
        <v>20213</v>
      </c>
      <c r="K5570" s="79" t="s">
        <v>4007</v>
      </c>
      <c r="L5570" s="79">
        <f>IF(ActividadesCom[[#This Row],[NIVEL 1]]&lt;&gt;0,VLOOKUP(ActividadesCom[[#This Row],[NIVEL 1]],Catálogo!A:B,2,FALSE),"")</f>
        <v>4</v>
      </c>
      <c r="M5570" s="79">
        <v>1</v>
      </c>
      <c r="N5570" s="6" t="s">
        <v>3994</v>
      </c>
      <c r="O5570" s="79">
        <v>20163</v>
      </c>
      <c r="P5570" s="79" t="s">
        <v>4008</v>
      </c>
      <c r="Q5570" s="79">
        <f>IF(ActividadesCom[[#This Row],[NIVEL 2]]&lt;&gt;0,VLOOKUP(ActividadesCom[[#This Row],[NIVEL 2]],Catálogo!A:B,2,FALSE),"")</f>
        <v>3</v>
      </c>
      <c r="R5570" s="79">
        <v>1</v>
      </c>
      <c r="S5570" s="6" t="s">
        <v>5653</v>
      </c>
      <c r="T5570" s="79">
        <v>20211</v>
      </c>
      <c r="U5570" s="79" t="s">
        <v>4007</v>
      </c>
      <c r="V5570" s="79">
        <f>IF(ActividadesCom[[#This Row],[NIVEL 3]]&lt;&gt;0,VLOOKUP(ActividadesCom[[#This Row],[NIVEL 3]],Catálogo!A:B,2,FALSE),"")</f>
        <v>4</v>
      </c>
      <c r="W5570" s="79">
        <v>1</v>
      </c>
      <c r="X5570" s="6" t="s">
        <v>5654</v>
      </c>
      <c r="Y5570" s="79">
        <v>20171</v>
      </c>
      <c r="Z5570" s="79" t="s">
        <v>4007</v>
      </c>
      <c r="AA5570" s="79">
        <f>IF(ActividadesCom[[#This Row],[NIVEL 4]]&lt;&gt;0,VLOOKUP(ActividadesCom[[#This Row],[NIVEL 4]],Catálogo!A:B,2,FALSE),"")</f>
        <v>4</v>
      </c>
      <c r="AB5570" s="79">
        <v>1</v>
      </c>
      <c r="AC5570" s="6" t="s">
        <v>5655</v>
      </c>
      <c r="AD5570" s="79">
        <v>20213</v>
      </c>
      <c r="AE5570" s="79" t="s">
        <v>4007</v>
      </c>
      <c r="AF5570" s="79">
        <f>IF(ActividadesCom[[#This Row],[NIVEL 5]]&lt;&gt;0,VLOOKUP(ActividadesCom[[#This Row],[NIVEL 5]],Catálogo!A:B,2,FALSE),"")</f>
        <v>4</v>
      </c>
      <c r="AG5570" s="79">
        <v>1</v>
      </c>
    </row>
    <row r="5571" spans="1:34" ht="28.5" hidden="1" customHeight="1" x14ac:dyDescent="0.25">
      <c r="A5571" s="96" t="s">
        <v>6280</v>
      </c>
      <c r="B5571" s="97" t="str">
        <f>VLOOKUP(ActividadesCom[[#This Row],[NO. DE CONTROL]],'LISTADO ESTUDIANTES'!A:C,2,FALSE)</f>
        <v>OLIVEROS BRITO JORGE</v>
      </c>
      <c r="C5571" s="98" t="str">
        <f>VLOOKUP(ActividadesCom[[#This Row],[NO. DE CONTROL]],'LISTADO ESTUDIANTES'!A:C,3,FALSE)</f>
        <v>INGENIERIA MECANICA</v>
      </c>
      <c r="D5571" s="99" t="str">
        <f>VLOOKUP(ActividadesCom[[#This Row],[NO. DE CONTROL]],'LISTADO ESTUDIANTES'!A:D,4,FALSE)</f>
        <v>EGRESADO(A)</v>
      </c>
      <c r="E5571" s="96">
        <f>SUM(ActividadesCom[[#This Row],[CRÉD. 1]],ActividadesCom[[#This Row],[CRÉD. 2]],ActividadesCom[[#This Row],[CRÉD. 3]],ActividadesCom[[#This Row],[CRÉD. 4]],ActividadesCom[[#This Row],[CRÉD. 5]])</f>
        <v>0</v>
      </c>
      <c r="F5571" s="99" t="str">
        <f>IF(ActividadesCom[[#This Row],[ÚLTIMO SEMESTRE CON CRÉDITOS]]&gt;0,ROUND(AVERAGE(ActividadesCom[[#This Row],[VALOR NIVEL 5]],ActividadesCom[[#This Row],[VALOR NIVEL 4]],ActividadesCom[[#This Row],[VALOR NIVEL 3]],ActividadesCom[[#This Row],[VALOR NIVEL 2]],ActividadesCom[[#This Row],[VALOR NIVEL 1]]),0),"")</f>
        <v/>
      </c>
      <c r="G5571" s="96" t="str">
        <f>IF(ActividadesCom[[#This Row],[PROMEDIO]]="","",IF(ActividadesCom[[#This Row],[PROMEDIO]]&gt;=4,"EXCELENTE",IF(ActividadesCom[[#This Row],[PROMEDIO]]&gt;=3,"NOTABLE",IF(ActividadesCom[[#This Row],[PROMEDIO]]&gt;=2,"BUENO",IF(ActividadesCom[[#This Row],[PROMEDIO]]=1,"SUFICIENTE","")))))</f>
        <v/>
      </c>
      <c r="H5571" s="99">
        <f>MAX(ActividadesCom[[#This Row],[PERÍODO 1]],ActividadesCom[[#This Row],[PERÍODO 2]],ActividadesCom[[#This Row],[PERÍODO 3]],ActividadesCom[[#This Row],[PERÍODO 4]],ActividadesCom[[#This Row],[PERÍODO 5]])</f>
        <v>0</v>
      </c>
      <c r="I5571" s="98"/>
      <c r="J5571" s="99"/>
      <c r="K5571" s="99"/>
      <c r="L5571" s="99" t="str">
        <f>IF(ActividadesCom[[#This Row],[NIVEL 1]]&lt;&gt;0,VLOOKUP(ActividadesCom[[#This Row],[NIVEL 1]],Catálogo!A:B,2,FALSE),"")</f>
        <v/>
      </c>
      <c r="M5571" s="99"/>
      <c r="N5571" s="98"/>
      <c r="O5571" s="99"/>
      <c r="P5571" s="99"/>
      <c r="Q5571" s="99" t="str">
        <f>IF(ActividadesCom[[#This Row],[NIVEL 2]]&lt;&gt;0,VLOOKUP(ActividadesCom[[#This Row],[NIVEL 2]],Catálogo!A:B,2,FALSE),"")</f>
        <v/>
      </c>
      <c r="R5571" s="99"/>
      <c r="S5571" s="98"/>
      <c r="T5571" s="99"/>
      <c r="U5571" s="99"/>
      <c r="V5571" s="99" t="str">
        <f>IF(ActividadesCom[[#This Row],[NIVEL 3]]&lt;&gt;0,VLOOKUP(ActividadesCom[[#This Row],[NIVEL 3]],Catálogo!A:B,2,FALSE),"")</f>
        <v/>
      </c>
      <c r="W5571" s="99"/>
      <c r="X5571" s="98"/>
      <c r="Y5571" s="99"/>
      <c r="Z5571" s="99"/>
      <c r="AA5571" s="99" t="str">
        <f>IF(ActividadesCom[[#This Row],[NIVEL 4]]&lt;&gt;0,VLOOKUP(ActividadesCom[[#This Row],[NIVEL 4]],Catálogo!A:B,2,FALSE),"")</f>
        <v/>
      </c>
      <c r="AB5571" s="99"/>
      <c r="AC5571" s="98"/>
      <c r="AD5571" s="99"/>
      <c r="AE5571" s="99"/>
      <c r="AF5571" s="99" t="str">
        <f>IF(ActividadesCom[[#This Row],[NIVEL 5]]&lt;&gt;0,VLOOKUP(ActividadesCom[[#This Row],[NIVEL 5]],Catálogo!A:B,2,FALSE),"")</f>
        <v/>
      </c>
      <c r="AG5571" s="99"/>
    </row>
    <row r="5572" spans="1:34" ht="28.5" hidden="1" customHeight="1" x14ac:dyDescent="0.25">
      <c r="A5572" s="7" t="s">
        <v>1020</v>
      </c>
      <c r="B5572" s="6" t="str">
        <f>VLOOKUP(ActividadesCom[[#This Row],[NO. DE CONTROL]],'LISTADO ESTUDIANTES'!A:C,2,FALSE)</f>
        <v>CAAMAL YERBES JULIETA ALEJANDRA</v>
      </c>
      <c r="C5572" s="6" t="str">
        <f>VLOOKUP(ActividadesCom[[#This Row],[NO. DE CONTROL]],'LISTADO ESTUDIANTES'!A:C,3,FALSE)</f>
        <v>INGENIERIA EN GESTION EMPRESARIAL</v>
      </c>
      <c r="D5572" s="5" t="str">
        <f>VLOOKUP(ActividadesCom[[#This Row],[NO. DE CONTROL]],'LISTADO ESTUDIANTES'!A:D,4,FALSE)</f>
        <v>EGRESADO(A)</v>
      </c>
      <c r="E5572" s="5">
        <f>SUM(ActividadesCom[[#This Row],[CRÉD. 1]],ActividadesCom[[#This Row],[CRÉD. 2]],ActividadesCom[[#This Row],[CRÉD. 3]],ActividadesCom[[#This Row],[CRÉD. 4]],ActividadesCom[[#This Row],[CRÉD. 5]])</f>
        <v>5</v>
      </c>
      <c r="F5572" s="17">
        <f>IF(ActividadesCom[[#This Row],[ÚLTIMO SEMESTRE CON CRÉDITOS]]&gt;0,ROUND(AVERAGE(ActividadesCom[[#This Row],[VALOR NIVEL 5]],ActividadesCom[[#This Row],[VALOR NIVEL 4]],ActividadesCom[[#This Row],[VALOR NIVEL 3]],ActividadesCom[[#This Row],[VALOR NIVEL 2]],ActividadesCom[[#This Row],[VALOR NIVEL 1]]),0),"")</f>
        <v>3</v>
      </c>
      <c r="G5572" s="5" t="str">
        <f>IF(ActividadesCom[[#This Row],[PROMEDIO]]="","",IF(ActividadesCom[[#This Row],[PROMEDIO]]&gt;=4,"EXCELENTE",IF(ActividadesCom[[#This Row],[PROMEDIO]]&gt;=3,"NOTABLE",IF(ActividadesCom[[#This Row],[PROMEDIO]]&gt;=2,"BUENO",IF(ActividadesCom[[#This Row],[PROMEDIO]]=1,"SUFICIENTE","")))))</f>
        <v>NOTABLE</v>
      </c>
      <c r="H5572" s="5">
        <f>MAX(ActividadesCom[[#This Row],[PERÍODO 1]],ActividadesCom[[#This Row],[PERÍODO 2]],ActividadesCom[[#This Row],[PERÍODO 3]],ActividadesCom[[#This Row],[PERÍODO 4]],ActividadesCom[[#This Row],[PERÍODO 5]])</f>
        <v>20213</v>
      </c>
      <c r="I5572" s="6" t="s">
        <v>129</v>
      </c>
      <c r="J5572" s="5">
        <v>20183</v>
      </c>
      <c r="K5572" s="5" t="s">
        <v>4009</v>
      </c>
      <c r="L5572" s="5">
        <f>IF(ActividadesCom[[#This Row],[NIVEL 1]]&lt;&gt;0,VLOOKUP(ActividadesCom[[#This Row],[NIVEL 1]],Catálogo!A:B,2,FALSE),"")</f>
        <v>2</v>
      </c>
      <c r="M5572" s="5">
        <v>2</v>
      </c>
      <c r="N5572" s="6" t="s">
        <v>4844</v>
      </c>
      <c r="O5572" s="5">
        <v>20213</v>
      </c>
      <c r="P5572" s="5" t="s">
        <v>4007</v>
      </c>
      <c r="Q5572" s="5">
        <f>IF(ActividadesCom[[#This Row],[NIVEL 2]]&lt;&gt;0,VLOOKUP(ActividadesCom[[#This Row],[NIVEL 2]],Catálogo!A:B,2,FALSE),"")</f>
        <v>4</v>
      </c>
      <c r="R5572" s="5">
        <v>1</v>
      </c>
      <c r="S5572" s="6"/>
      <c r="T5572" s="5"/>
      <c r="U5572" s="5"/>
      <c r="V5572" s="5" t="str">
        <f>IF(ActividadesCom[[#This Row],[NIVEL 3]]&lt;&gt;0,VLOOKUP(ActividadesCom[[#This Row],[NIVEL 3]],Catálogo!A:B,2,FALSE),"")</f>
        <v/>
      </c>
      <c r="W5572" s="5"/>
      <c r="X5572" s="6" t="s">
        <v>4568</v>
      </c>
      <c r="Y5572" s="5">
        <v>20211</v>
      </c>
      <c r="Z5572" s="5" t="s">
        <v>4008</v>
      </c>
      <c r="AA5572" s="5">
        <f>IF(ActividadesCom[[#This Row],[NIVEL 4]]&lt;&gt;0,VLOOKUP(ActividadesCom[[#This Row],[NIVEL 4]],Catálogo!A:B,2,FALSE),"")</f>
        <v>3</v>
      </c>
      <c r="AB5572" s="5">
        <v>1</v>
      </c>
      <c r="AC5572" s="6" t="s">
        <v>523</v>
      </c>
      <c r="AD5572" s="5">
        <v>20201</v>
      </c>
      <c r="AE5572" s="5" t="s">
        <v>4008</v>
      </c>
      <c r="AF5572" s="5">
        <f>IF(ActividadesCom[[#This Row],[NIVEL 5]]&lt;&gt;0,VLOOKUP(ActividadesCom[[#This Row],[NIVEL 5]],Catálogo!A:B,2,FALSE),"")</f>
        <v>3</v>
      </c>
      <c r="AG5572" s="5">
        <v>1</v>
      </c>
    </row>
    <row r="5573" spans="1:34" ht="28.5" hidden="1" customHeight="1" x14ac:dyDescent="0.25">
      <c r="A5573" s="7" t="s">
        <v>1019</v>
      </c>
      <c r="B5573" s="6" t="str">
        <f>VLOOKUP(ActividadesCom[[#This Row],[NO. DE CONTROL]],'LISTADO ESTUDIANTES'!A:C,2,FALSE)</f>
        <v>SEGOVIA CANUL KAREN DEL CARMEN</v>
      </c>
      <c r="C5573" s="6" t="str">
        <f>VLOOKUP(ActividadesCom[[#This Row],[NO. DE CONTROL]],'LISTADO ESTUDIANTES'!A:C,3,FALSE)</f>
        <v>INGENIERIA EN GESTION EMPRESARIAL</v>
      </c>
      <c r="D5573" s="5" t="str">
        <f>VLOOKUP(ActividadesCom[[#This Row],[NO. DE CONTROL]],'LISTADO ESTUDIANTES'!A:D,4,FALSE)</f>
        <v>EGRESADO(A)</v>
      </c>
      <c r="E5573" s="5">
        <f>SUM(ActividadesCom[[#This Row],[CRÉD. 1]],ActividadesCom[[#This Row],[CRÉD. 2]],ActividadesCom[[#This Row],[CRÉD. 3]],ActividadesCom[[#This Row],[CRÉD. 4]],ActividadesCom[[#This Row],[CRÉD. 5]])</f>
        <v>3</v>
      </c>
      <c r="F5573" s="17">
        <f>IF(ActividadesCom[[#This Row],[ÚLTIMO SEMESTRE CON CRÉDITOS]]&gt;0,ROUND(AVERAGE(ActividadesCom[[#This Row],[VALOR NIVEL 5]],ActividadesCom[[#This Row],[VALOR NIVEL 4]],ActividadesCom[[#This Row],[VALOR NIVEL 3]],ActividadesCom[[#This Row],[VALOR NIVEL 2]],ActividadesCom[[#This Row],[VALOR NIVEL 1]]),0),"")</f>
        <v>3</v>
      </c>
      <c r="G5573" s="5" t="str">
        <f>IF(ActividadesCom[[#This Row],[PROMEDIO]]="","",IF(ActividadesCom[[#This Row],[PROMEDIO]]&gt;=4,"EXCELENTE",IF(ActividadesCom[[#This Row],[PROMEDIO]]&gt;=3,"NOTABLE",IF(ActividadesCom[[#This Row],[PROMEDIO]]&gt;=2,"BUENO",IF(ActividadesCom[[#This Row],[PROMEDIO]]=1,"SUFICIENTE","")))))</f>
        <v>NOTABLE</v>
      </c>
      <c r="H5573" s="5">
        <f>MAX(ActividadesCom[[#This Row],[PERÍODO 1]],ActividadesCom[[#This Row],[PERÍODO 2]],ActividadesCom[[#This Row],[PERÍODO 3]],ActividadesCom[[#This Row],[PERÍODO 4]],ActividadesCom[[#This Row],[PERÍODO 5]])</f>
        <v>20201</v>
      </c>
      <c r="I5573" s="6" t="s">
        <v>129</v>
      </c>
      <c r="J5573" s="5">
        <v>20173</v>
      </c>
      <c r="K5573" s="5" t="s">
        <v>4009</v>
      </c>
      <c r="L5573" s="5">
        <f>IF(ActividadesCom[[#This Row],[NIVEL 1]]&lt;&gt;0,VLOOKUP(ActividadesCom[[#This Row],[NIVEL 1]],Catálogo!A:B,2,FALSE),"")</f>
        <v>2</v>
      </c>
      <c r="M5573" s="5">
        <v>2</v>
      </c>
      <c r="N5573" s="6"/>
      <c r="O5573" s="5"/>
      <c r="P5573" s="5"/>
      <c r="Q5573" s="5" t="str">
        <f>IF(ActividadesCom[[#This Row],[NIVEL 2]]&lt;&gt;0,VLOOKUP(ActividadesCom[[#This Row],[NIVEL 2]],Catálogo!A:B,2,FALSE),"")</f>
        <v/>
      </c>
      <c r="R5573" s="5"/>
      <c r="S5573" s="6"/>
      <c r="T5573" s="5"/>
      <c r="U5573" s="5"/>
      <c r="V5573" s="5" t="str">
        <f>IF(ActividadesCom[[#This Row],[NIVEL 3]]&lt;&gt;0,VLOOKUP(ActividadesCom[[#This Row],[NIVEL 3]],Catálogo!A:B,2,FALSE),"")</f>
        <v/>
      </c>
      <c r="W5573" s="5"/>
      <c r="X5573" s="6"/>
      <c r="Y5573" s="5"/>
      <c r="Z5573" s="5"/>
      <c r="AA5573" s="5" t="str">
        <f>IF(ActividadesCom[[#This Row],[NIVEL 4]]&lt;&gt;0,VLOOKUP(ActividadesCom[[#This Row],[NIVEL 4]],Catálogo!A:B,2,FALSE),"")</f>
        <v/>
      </c>
      <c r="AB5573" s="5"/>
      <c r="AC5573" s="6" t="s">
        <v>523</v>
      </c>
      <c r="AD5573" s="5">
        <v>20201</v>
      </c>
      <c r="AE5573" s="5" t="s">
        <v>4008</v>
      </c>
      <c r="AF5573" s="5">
        <f>IF(ActividadesCom[[#This Row],[NIVEL 5]]&lt;&gt;0,VLOOKUP(ActividadesCom[[#This Row],[NIVEL 5]],Catálogo!A:B,2,FALSE),"")</f>
        <v>3</v>
      </c>
      <c r="AG5573" s="5">
        <v>1</v>
      </c>
    </row>
    <row r="5574" spans="1:34" s="151" customFormat="1" ht="28.5" hidden="1" customHeight="1" x14ac:dyDescent="0.25">
      <c r="A5574" s="203" t="s">
        <v>6274</v>
      </c>
      <c r="B5574" s="220" t="str">
        <f>VLOOKUP(ActividadesCom[[#This Row],[NO. DE CONTROL]],'LISTADO ESTUDIANTES'!A:C,2,FALSE)</f>
        <v>ROSADO BASULTO PEDRO ANTONIO</v>
      </c>
      <c r="C5574" s="208" t="str">
        <f>VLOOKUP(ActividadesCom[[#This Row],[NO. DE CONTROL]],'LISTADO ESTUDIANTES'!A:C,3,FALSE)</f>
        <v>INGENIERIA CIVIL</v>
      </c>
      <c r="D5574" s="202" t="str">
        <f>VLOOKUP(ActividadesCom[[#This Row],[NO. DE CONTROL]],'LISTADO ESTUDIANTES'!A:D,4,FALSE)</f>
        <v>EGRESADO(A)</v>
      </c>
      <c r="E5574" s="203">
        <f>SUM(ActividadesCom[[#This Row],[CRÉD. 1]],ActividadesCom[[#This Row],[CRÉD. 2]],ActividadesCom[[#This Row],[CRÉD. 3]],ActividadesCom[[#This Row],[CRÉD. 4]],ActividadesCom[[#This Row],[CRÉD. 5]])</f>
        <v>5</v>
      </c>
      <c r="F5574" s="202">
        <f>IF(ActividadesCom[[#This Row],[ÚLTIMO SEMESTRE CON CRÉDITOS]]&gt;0,ROUND(AVERAGE(ActividadesCom[[#This Row],[VALOR NIVEL 5]],ActividadesCom[[#This Row],[VALOR NIVEL 4]],ActividadesCom[[#This Row],[VALOR NIVEL 3]],ActividadesCom[[#This Row],[VALOR NIVEL 2]],ActividadesCom[[#This Row],[VALOR NIVEL 1]]),0),"")</f>
        <v>3</v>
      </c>
      <c r="G5574" s="203" t="str">
        <f>IF(ActividadesCom[[#This Row],[PROMEDIO]]="","",IF(ActividadesCom[[#This Row],[PROMEDIO]]&gt;=4,"EXCELENTE",IF(ActividadesCom[[#This Row],[PROMEDIO]]&gt;=3,"NOTABLE",IF(ActividadesCom[[#This Row],[PROMEDIO]]&gt;=2,"BUENO",IF(ActividadesCom[[#This Row],[PROMEDIO]]=1,"SUFICIENTE","")))))</f>
        <v>NOTABLE</v>
      </c>
      <c r="H5574" s="202">
        <f>MAX(ActividadesCom[[#This Row],[PERÍODO 1]],ActividadesCom[[#This Row],[PERÍODO 2]],ActividadesCom[[#This Row],[PERÍODO 3]],ActividadesCom[[#This Row],[PERÍODO 4]],ActividadesCom[[#This Row],[PERÍODO 5]])</f>
        <v>20241</v>
      </c>
      <c r="I5574" s="148" t="s">
        <v>9</v>
      </c>
      <c r="J5574" s="202">
        <v>20171</v>
      </c>
      <c r="K5574" s="149" t="s">
        <v>4008</v>
      </c>
      <c r="L5574" s="202">
        <f>IF(ActividadesCom[[#This Row],[NIVEL 1]]&lt;&gt;0,VLOOKUP(ActividadesCom[[#This Row],[NIVEL 1]],Catálogo!A:B,2,FALSE),"")</f>
        <v>3</v>
      </c>
      <c r="M5574" s="202">
        <v>1</v>
      </c>
      <c r="N5574" s="148" t="s">
        <v>11</v>
      </c>
      <c r="O5574" s="202">
        <v>20173</v>
      </c>
      <c r="P5574" s="149" t="s">
        <v>4008</v>
      </c>
      <c r="Q5574" s="202">
        <f>IF(ActividadesCom[[#This Row],[NIVEL 2]]&lt;&gt;0,VLOOKUP(ActividadesCom[[#This Row],[NIVEL 2]],Catálogo!A:B,2,FALSE),"")</f>
        <v>3</v>
      </c>
      <c r="R5574" s="202">
        <v>1</v>
      </c>
      <c r="S5574" s="148" t="s">
        <v>5354</v>
      </c>
      <c r="T5574" s="202">
        <v>20241</v>
      </c>
      <c r="U5574" s="149" t="s">
        <v>4008</v>
      </c>
      <c r="V5574" s="202">
        <f>IF(ActividadesCom[[#This Row],[NIVEL 3]]&lt;&gt;0,VLOOKUP(ActividadesCom[[#This Row],[NIVEL 3]],Catálogo!A:B,2,FALSE),"")</f>
        <v>3</v>
      </c>
      <c r="W5574" s="202">
        <v>1</v>
      </c>
      <c r="X5574" s="148" t="s">
        <v>6340</v>
      </c>
      <c r="Y5574" s="202">
        <v>20241</v>
      </c>
      <c r="Z5574" s="149" t="s">
        <v>4007</v>
      </c>
      <c r="AA5574" s="202">
        <f>IF(ActividadesCom[[#This Row],[NIVEL 4]]&lt;&gt;0,VLOOKUP(ActividadesCom[[#This Row],[NIVEL 4]],Catálogo!A:B,2,FALSE),"")</f>
        <v>4</v>
      </c>
      <c r="AB5574" s="202">
        <v>2</v>
      </c>
      <c r="AC5574" s="208"/>
      <c r="AD5574" s="202"/>
      <c r="AE5574" s="202"/>
      <c r="AF5574" s="202" t="str">
        <f>IF(ActividadesCom[[#This Row],[NIVEL 5]]&lt;&gt;0,VLOOKUP(ActividadesCom[[#This Row],[NIVEL 5]],Catálogo!A:B,2,FALSE),"")</f>
        <v/>
      </c>
      <c r="AG5574" s="202"/>
      <c r="AH5574" s="195"/>
    </row>
    <row r="5575" spans="1:34" s="151" customFormat="1" ht="28.5" hidden="1" customHeight="1" x14ac:dyDescent="0.25">
      <c r="A5575" s="203" t="s">
        <v>6275</v>
      </c>
      <c r="B5575" s="220" t="str">
        <f>VLOOKUP(ActividadesCom[[#This Row],[NO. DE CONTROL]],'LISTADO ESTUDIANTES'!A:C,2,FALSE)</f>
        <v>SOLIS UITZ FATIMA DEL ROSARIO</v>
      </c>
      <c r="C5575" s="208" t="str">
        <f>VLOOKUP(ActividadesCom[[#This Row],[NO. DE CONTROL]],'LISTADO ESTUDIANTES'!A:C,3,FALSE)</f>
        <v>INGENIERIA CIVIL</v>
      </c>
      <c r="D5575" s="202" t="str">
        <f>VLOOKUP(ActividadesCom[[#This Row],[NO. DE CONTROL]],'LISTADO ESTUDIANTES'!A:D,4,FALSE)</f>
        <v>EGRESADO(A)</v>
      </c>
      <c r="E5575" s="203">
        <f>SUM(ActividadesCom[[#This Row],[CRÉD. 1]],ActividadesCom[[#This Row],[CRÉD. 2]],ActividadesCom[[#This Row],[CRÉD. 3]],ActividadesCom[[#This Row],[CRÉD. 4]],ActividadesCom[[#This Row],[CRÉD. 5]])</f>
        <v>5</v>
      </c>
      <c r="F5575" s="202">
        <f>IF(ActividadesCom[[#This Row],[ÚLTIMO SEMESTRE CON CRÉDITOS]]&gt;0,ROUND(AVERAGE(ActividadesCom[[#This Row],[VALOR NIVEL 5]],ActividadesCom[[#This Row],[VALOR NIVEL 4]],ActividadesCom[[#This Row],[VALOR NIVEL 3]],ActividadesCom[[#This Row],[VALOR NIVEL 2]],ActividadesCom[[#This Row],[VALOR NIVEL 1]]),0),"")</f>
        <v>2</v>
      </c>
      <c r="G5575" s="203" t="str">
        <f>IF(ActividadesCom[[#This Row],[PROMEDIO]]="","",IF(ActividadesCom[[#This Row],[PROMEDIO]]&gt;=4,"EXCELENTE",IF(ActividadesCom[[#This Row],[PROMEDIO]]&gt;=3,"NOTABLE",IF(ActividadesCom[[#This Row],[PROMEDIO]]&gt;=2,"BUENO",IF(ActividadesCom[[#This Row],[PROMEDIO]]=1,"SUFICIENTE","")))))</f>
        <v>BUENO</v>
      </c>
      <c r="H5575" s="202">
        <f>MAX(ActividadesCom[[#This Row],[PERÍODO 1]],ActividadesCom[[#This Row],[PERÍODO 2]],ActividadesCom[[#This Row],[PERÍODO 3]],ActividadesCom[[#This Row],[PERÍODO 4]],ActividadesCom[[#This Row],[PERÍODO 5]])</f>
        <v>20231</v>
      </c>
      <c r="I5575" s="148" t="s">
        <v>4880</v>
      </c>
      <c r="J5575" s="202">
        <v>20173</v>
      </c>
      <c r="K5575" s="149" t="s">
        <v>4008</v>
      </c>
      <c r="L5575" s="202">
        <f>IF(ActividadesCom[[#This Row],[NIVEL 1]]&lt;&gt;0,VLOOKUP(ActividadesCom[[#This Row],[NIVEL 1]],Catálogo!A:B,2,FALSE),"")</f>
        <v>3</v>
      </c>
      <c r="M5575" s="202">
        <v>1</v>
      </c>
      <c r="N5575" s="148" t="s">
        <v>5627</v>
      </c>
      <c r="O5575" s="202">
        <v>20231</v>
      </c>
      <c r="P5575" s="149" t="s">
        <v>4009</v>
      </c>
      <c r="Q5575" s="202">
        <f>IF(ActividadesCom[[#This Row],[NIVEL 2]]&lt;&gt;0,VLOOKUP(ActividadesCom[[#This Row],[NIVEL 2]],Catálogo!A:B,2,FALSE),"")</f>
        <v>2</v>
      </c>
      <c r="R5575" s="202">
        <v>1</v>
      </c>
      <c r="S5575" s="148" t="s">
        <v>6698</v>
      </c>
      <c r="T5575" s="202">
        <v>20181</v>
      </c>
      <c r="U5575" s="149" t="s">
        <v>4009</v>
      </c>
      <c r="V5575" s="202">
        <f>IF(ActividadesCom[[#This Row],[NIVEL 3]]&lt;&gt;0,VLOOKUP(ActividadesCom[[#This Row],[NIVEL 3]],Catálogo!A:B,2,FALSE),"")</f>
        <v>2</v>
      </c>
      <c r="W5575" s="202">
        <v>1</v>
      </c>
      <c r="X5575" s="148" t="s">
        <v>6699</v>
      </c>
      <c r="Y5575" s="202">
        <v>20173</v>
      </c>
      <c r="Z5575" s="149" t="s">
        <v>4009</v>
      </c>
      <c r="AA5575" s="202">
        <f>IF(ActividadesCom[[#This Row],[NIVEL 4]]&lt;&gt;0,VLOOKUP(ActividadesCom[[#This Row],[NIVEL 4]],Catálogo!A:B,2,FALSE),"")</f>
        <v>2</v>
      </c>
      <c r="AB5575" s="202">
        <v>1</v>
      </c>
      <c r="AC5575" s="148" t="s">
        <v>6700</v>
      </c>
      <c r="AD5575" s="202">
        <v>20193</v>
      </c>
      <c r="AE5575" s="149" t="s">
        <v>4009</v>
      </c>
      <c r="AF5575" s="202">
        <f>IF(ActividadesCom[[#This Row],[NIVEL 5]]&lt;&gt;0,VLOOKUP(ActividadesCom[[#This Row],[NIVEL 5]],Catálogo!A:B,2,FALSE),"")</f>
        <v>2</v>
      </c>
      <c r="AG5575" s="202">
        <v>1</v>
      </c>
      <c r="AH5575" s="195"/>
    </row>
    <row r="5576" spans="1:34" ht="28.5" hidden="1" customHeight="1" x14ac:dyDescent="0.25">
      <c r="A5576" s="7" t="s">
        <v>870</v>
      </c>
      <c r="B5576" s="6" t="str">
        <f>VLOOKUP(ActividadesCom[[#This Row],[NO. DE CONTROL]],'LISTADO ESTUDIANTES'!A:C,2,FALSE)</f>
        <v>MOORE DZIB GIDALTI JIBSAM</v>
      </c>
      <c r="C5576" s="6" t="str">
        <f>VLOOKUP(ActividadesCom[[#This Row],[NO. DE CONTROL]],'LISTADO ESTUDIANTES'!A:C,3,FALSE)</f>
        <v>INGENIERIA CIVIL</v>
      </c>
      <c r="D5576" s="5" t="str">
        <f>VLOOKUP(ActividadesCom[[#This Row],[NO. DE CONTROL]],'LISTADO ESTUDIANTES'!A:D,4,FALSE)</f>
        <v>EGRESADO(A)</v>
      </c>
      <c r="E5576" s="5">
        <f>SUM(ActividadesCom[[#This Row],[CRÉD. 1]],ActividadesCom[[#This Row],[CRÉD. 2]],ActividadesCom[[#This Row],[CRÉD. 3]],ActividadesCom[[#This Row],[CRÉD. 4]],ActividadesCom[[#This Row],[CRÉD. 5]])</f>
        <v>5</v>
      </c>
      <c r="F5576" s="17">
        <f>IF(ActividadesCom[[#This Row],[ÚLTIMO SEMESTRE CON CRÉDITOS]]&gt;0,ROUND(AVERAGE(ActividadesCom[[#This Row],[VALOR NIVEL 5]],ActividadesCom[[#This Row],[VALOR NIVEL 4]],ActividadesCom[[#This Row],[VALOR NIVEL 3]],ActividadesCom[[#This Row],[VALOR NIVEL 2]],ActividadesCom[[#This Row],[VALOR NIVEL 1]]),0),"")</f>
        <v>3</v>
      </c>
      <c r="G5576" s="5" t="str">
        <f>IF(ActividadesCom[[#This Row],[PROMEDIO]]="","",IF(ActividadesCom[[#This Row],[PROMEDIO]]&gt;=4,"EXCELENTE",IF(ActividadesCom[[#This Row],[PROMEDIO]]&gt;=3,"NOTABLE",IF(ActividadesCom[[#This Row],[PROMEDIO]]&gt;=2,"BUENO",IF(ActividadesCom[[#This Row],[PROMEDIO]]=1,"SUFICIENTE","")))))</f>
        <v>NOTABLE</v>
      </c>
      <c r="H5576" s="5">
        <f>MAX(ActividadesCom[[#This Row],[PERÍODO 1]],ActividadesCom[[#This Row],[PERÍODO 2]],ActividadesCom[[#This Row],[PERÍODO 3]],ActividadesCom[[#This Row],[PERÍODO 4]],ActividadesCom[[#This Row],[PERÍODO 5]])</f>
        <v>20191</v>
      </c>
      <c r="I5576" s="6" t="s">
        <v>800</v>
      </c>
      <c r="J5576" s="5">
        <v>20181</v>
      </c>
      <c r="K5576" s="5" t="s">
        <v>4009</v>
      </c>
      <c r="L5576" s="5">
        <f>IF(ActividadesCom[[#This Row],[NIVEL 1]]&lt;&gt;0,VLOOKUP(ActividadesCom[[#This Row],[NIVEL 1]],Catálogo!A:B,2,FALSE),"")</f>
        <v>2</v>
      </c>
      <c r="M5576" s="5">
        <v>1</v>
      </c>
      <c r="N5576" s="6" t="s">
        <v>801</v>
      </c>
      <c r="O5576" s="5">
        <v>20173</v>
      </c>
      <c r="P5576" s="5" t="s">
        <v>4009</v>
      </c>
      <c r="Q5576" s="5">
        <f>IF(ActividadesCom[[#This Row],[NIVEL 2]]&lt;&gt;0,VLOOKUP(ActividadesCom[[#This Row],[NIVEL 2]],Catálogo!A:B,2,FALSE),"")</f>
        <v>2</v>
      </c>
      <c r="R5576" s="11">
        <v>2</v>
      </c>
      <c r="S5576" s="12" t="s">
        <v>869</v>
      </c>
      <c r="T5576" s="11">
        <v>20173</v>
      </c>
      <c r="U5576" s="11" t="s">
        <v>4007</v>
      </c>
      <c r="V5576" s="5">
        <f>IF(ActividadesCom[[#This Row],[NIVEL 3]]&lt;&gt;0,VLOOKUP(ActividadesCom[[#This Row],[NIVEL 3]],Catálogo!A:B,2,FALSE),"")</f>
        <v>4</v>
      </c>
      <c r="W5576" s="11">
        <v>1</v>
      </c>
      <c r="X5576" s="6" t="s">
        <v>2120</v>
      </c>
      <c r="Y5576" s="5">
        <v>20191</v>
      </c>
      <c r="Z5576" s="5" t="s">
        <v>4007</v>
      </c>
      <c r="AA5576" s="5">
        <f>IF(ActividadesCom[[#This Row],[NIVEL 4]]&lt;&gt;0,VLOOKUP(ActividadesCom[[#This Row],[NIVEL 4]],Catálogo!A:B,2,FALSE),"")</f>
        <v>4</v>
      </c>
      <c r="AB5576" s="5">
        <v>1</v>
      </c>
      <c r="AC5576" s="6" t="s">
        <v>12</v>
      </c>
      <c r="AD5576" s="5">
        <v>20173</v>
      </c>
      <c r="AE5576" s="5" t="s">
        <v>4008</v>
      </c>
      <c r="AF5576" s="5">
        <f>IF(ActividadesCom[[#This Row],[NIVEL 5]]&lt;&gt;0,VLOOKUP(ActividadesCom[[#This Row],[NIVEL 5]],Catálogo!A:B,2,FALSE),"")</f>
        <v>3</v>
      </c>
      <c r="AG5576" s="5"/>
    </row>
    <row r="5577" spans="1:34" s="151" customFormat="1" ht="28.5" customHeight="1" x14ac:dyDescent="0.25">
      <c r="A5577" s="221" t="s">
        <v>6766</v>
      </c>
      <c r="B5577" s="222" t="str">
        <f>VLOOKUP(ActividadesCom[[#This Row],[NO. DE CONTROL]],'LISTADO ESTUDIANTES'!A:C,2,FALSE)</f>
        <v>CANUL DZIB RICARDO EFRAIN</v>
      </c>
      <c r="C5577" s="212" t="str">
        <f>VLOOKUP(ActividadesCom[[#This Row],[NO. DE CONTROL]],'LISTADO ESTUDIANTES'!A:C,3,FALSE)</f>
        <v>INGENIERIA MECANICA</v>
      </c>
      <c r="D5577" s="219" t="str">
        <f>VLOOKUP(ActividadesCom[[#This Row],[NO. DE CONTROL]],'LISTADO ESTUDIANTES'!A:D,4,FALSE)</f>
        <v>ACTIVO(A)</v>
      </c>
      <c r="E5577" s="221">
        <f>SUM(ActividadesCom[[#This Row],[CRÉD. 1]],ActividadesCom[[#This Row],[CRÉD. 2]],ActividadesCom[[#This Row],[CRÉD. 3]],ActividadesCom[[#This Row],[CRÉD. 4]],ActividadesCom[[#This Row],[CRÉD. 5]])</f>
        <v>4</v>
      </c>
      <c r="F5577" s="219">
        <f>IF(ActividadesCom[[#This Row],[ÚLTIMO SEMESTRE CON CRÉDITOS]]&gt;0,ROUND(AVERAGE(ActividadesCom[[#This Row],[VALOR NIVEL 5]],ActividadesCom[[#This Row],[VALOR NIVEL 4]],ActividadesCom[[#This Row],[VALOR NIVEL 3]],ActividadesCom[[#This Row],[VALOR NIVEL 2]],ActividadesCom[[#This Row],[VALOR NIVEL 1]]),0),"")</f>
        <v>3</v>
      </c>
      <c r="G5577" s="221" t="str">
        <f>IF(ActividadesCom[[#This Row],[PROMEDIO]]="","",IF(ActividadesCom[[#This Row],[PROMEDIO]]&gt;=4,"EXCELENTE",IF(ActividadesCom[[#This Row],[PROMEDIO]]&gt;=3,"NOTABLE",IF(ActividadesCom[[#This Row],[PROMEDIO]]&gt;=2,"BUENO",IF(ActividadesCom[[#This Row],[PROMEDIO]]=1,"SUFICIENTE","")))))</f>
        <v>NOTABLE</v>
      </c>
      <c r="H5577" s="219">
        <f>MAX(ActividadesCom[[#This Row],[PERÍODO 1]],ActividadesCom[[#This Row],[PERÍODO 2]],ActividadesCom[[#This Row],[PERÍODO 3]],ActividadesCom[[#This Row],[PERÍODO 4]],ActividadesCom[[#This Row],[PERÍODO 5]])</f>
        <v>20243</v>
      </c>
      <c r="I5577" s="223" t="s">
        <v>6767</v>
      </c>
      <c r="J5577" s="219">
        <v>20243</v>
      </c>
      <c r="K5577" s="219" t="s">
        <v>4008</v>
      </c>
      <c r="L5577" s="219">
        <f>IF(ActividadesCom[[#This Row],[NIVEL 1]]&lt;&gt;0,VLOOKUP(ActividadesCom[[#This Row],[NIVEL 1]],Catálogo!A:B,2,FALSE),"")</f>
        <v>3</v>
      </c>
      <c r="M5577" s="219">
        <v>2</v>
      </c>
      <c r="N5577" s="148" t="s">
        <v>6784</v>
      </c>
      <c r="O5577" s="219">
        <v>20183</v>
      </c>
      <c r="P5577" s="149" t="s">
        <v>4008</v>
      </c>
      <c r="Q5577" s="219">
        <f>IF(ActividadesCom[[#This Row],[NIVEL 2]]&lt;&gt;0,VLOOKUP(ActividadesCom[[#This Row],[NIVEL 2]],Catálogo!A:B,2,FALSE),"")</f>
        <v>3</v>
      </c>
      <c r="R5577" s="219">
        <v>1</v>
      </c>
      <c r="S5577" s="148" t="s">
        <v>6785</v>
      </c>
      <c r="T5577" s="219">
        <v>20203</v>
      </c>
      <c r="U5577" s="149" t="s">
        <v>4008</v>
      </c>
      <c r="V5577" s="219">
        <f>IF(ActividadesCom[[#This Row],[NIVEL 3]]&lt;&gt;0,VLOOKUP(ActividadesCom[[#This Row],[NIVEL 3]],Catálogo!A:B,2,FALSE),"")</f>
        <v>3</v>
      </c>
      <c r="W5577" s="219">
        <v>1</v>
      </c>
      <c r="X5577" s="223"/>
      <c r="Y5577" s="219"/>
      <c r="Z5577" s="219"/>
      <c r="AA5577" s="219" t="str">
        <f>IF(ActividadesCom[[#This Row],[NIVEL 4]]&lt;&gt;0,VLOOKUP(ActividadesCom[[#This Row],[NIVEL 4]],Catálogo!A:B,2,FALSE),"")</f>
        <v/>
      </c>
      <c r="AB5577" s="219"/>
      <c r="AC5577" s="223"/>
      <c r="AD5577" s="219"/>
      <c r="AE5577" s="219"/>
      <c r="AF5577" s="219" t="str">
        <f>IF(ActividadesCom[[#This Row],[NIVEL 5]]&lt;&gt;0,VLOOKUP(ActividadesCom[[#This Row],[NIVEL 5]],Catálogo!A:B,2,FALSE),"")</f>
        <v/>
      </c>
      <c r="AG5577" s="219"/>
      <c r="AH5577" s="195"/>
    </row>
    <row r="5578" spans="1:34" ht="28.5" hidden="1" customHeight="1" x14ac:dyDescent="0.25">
      <c r="A5578" s="51" t="s">
        <v>4434</v>
      </c>
      <c r="B5578" s="6" t="str">
        <f>VLOOKUP(ActividadesCom[[#This Row],[NO. DE CONTROL]],'LISTADO ESTUDIANTES'!A:C,2,FALSE)</f>
        <v>TUZ LOPEZ JHONATAN</v>
      </c>
      <c r="C5578" s="6" t="str">
        <f>VLOOKUP(ActividadesCom[[#This Row],[NO. DE CONTROL]],'LISTADO ESTUDIANTES'!A:C,3,FALSE)</f>
        <v>INGENIERIA EN ADMINISTRACION</v>
      </c>
      <c r="D5578" s="27" t="str">
        <f>VLOOKUP(ActividadesCom[[#This Row],[NO. DE CONTROL]],'LISTADO ESTUDIANTES'!A:D,4,FALSE)</f>
        <v>EGRESADO(A)</v>
      </c>
      <c r="E5578" s="5">
        <f>SUM(ActividadesCom[[#This Row],[CRÉD. 1]],ActividadesCom[[#This Row],[CRÉD. 2]],ActividadesCom[[#This Row],[CRÉD. 3]],ActividadesCom[[#This Row],[CRÉD. 4]],ActividadesCom[[#This Row],[CRÉD. 5]])</f>
        <v>6</v>
      </c>
      <c r="F5578" s="27">
        <f>IF(ActividadesCom[[#This Row],[ÚLTIMO SEMESTRE CON CRÉDITOS]]&gt;0,ROUND(AVERAGE(ActividadesCom[[#This Row],[VALOR NIVEL 5]],ActividadesCom[[#This Row],[VALOR NIVEL 4]],ActividadesCom[[#This Row],[VALOR NIVEL 3]],ActividadesCom[[#This Row],[VALOR NIVEL 2]],ActividadesCom[[#This Row],[VALOR NIVEL 1]]),0),"")</f>
        <v>3</v>
      </c>
      <c r="G5578" s="27" t="str">
        <f>IF(ActividadesCom[[#This Row],[PROMEDIO]]="","",IF(ActividadesCom[[#This Row],[PROMEDIO]]&gt;=4,"EXCELENTE",IF(ActividadesCom[[#This Row],[PROMEDIO]]&gt;=3,"NOTABLE",IF(ActividadesCom[[#This Row],[PROMEDIO]]&gt;=2,"BUENO",IF(ActividadesCom[[#This Row],[PROMEDIO]]=1,"SUFICIENTE","")))))</f>
        <v>NOTABLE</v>
      </c>
      <c r="H5578" s="5">
        <f>MAX(ActividadesCom[[#This Row],[PERÍODO 1]],ActividadesCom[[#This Row],[PERÍODO 2]],ActividadesCom[[#This Row],[PERÍODO 3]],ActividadesCom[[#This Row],[PERÍODO 4]],ActividadesCom[[#This Row],[PERÍODO 5]])</f>
        <v>20211</v>
      </c>
      <c r="I5578" s="28" t="s">
        <v>4397</v>
      </c>
      <c r="J5578" s="27">
        <v>20201</v>
      </c>
      <c r="K5578" s="5" t="s">
        <v>4009</v>
      </c>
      <c r="L5578" s="5">
        <f>IF(ActividadesCom[[#This Row],[NIVEL 1]]&lt;&gt;0,VLOOKUP(ActividadesCom[[#This Row],[NIVEL 1]],Catálogo!A:B,2,FALSE),"")</f>
        <v>2</v>
      </c>
      <c r="M5578" s="27">
        <v>2</v>
      </c>
      <c r="N5578" s="28" t="s">
        <v>4397</v>
      </c>
      <c r="O5578" s="27">
        <v>20191</v>
      </c>
      <c r="P5578" s="5" t="s">
        <v>4007</v>
      </c>
      <c r="Q5578" s="5">
        <f>IF(ActividadesCom[[#This Row],[NIVEL 2]]&lt;&gt;0,VLOOKUP(ActividadesCom[[#This Row],[NIVEL 2]],Catálogo!A:B,2,FALSE),"")</f>
        <v>4</v>
      </c>
      <c r="R5578" s="27">
        <v>1</v>
      </c>
      <c r="S5578" s="28" t="s">
        <v>4444</v>
      </c>
      <c r="T5578" s="27">
        <v>20191</v>
      </c>
      <c r="U5578" s="27" t="s">
        <v>4007</v>
      </c>
      <c r="V5578" s="5">
        <f>IF(ActividadesCom[[#This Row],[NIVEL 3]]&lt;&gt;0,VLOOKUP(ActividadesCom[[#This Row],[NIVEL 3]],Catálogo!A:B,2,FALSE),"")</f>
        <v>4</v>
      </c>
      <c r="W5578" s="27">
        <v>1</v>
      </c>
      <c r="X5578" s="28" t="s">
        <v>4445</v>
      </c>
      <c r="Y5578" s="27">
        <v>20191</v>
      </c>
      <c r="Z5578" s="27" t="s">
        <v>4007</v>
      </c>
      <c r="AA5578" s="5">
        <f>IF(ActividadesCom[[#This Row],[NIVEL 4]]&lt;&gt;0,VLOOKUP(ActividadesCom[[#This Row],[NIVEL 4]],Catálogo!A:B,2,FALSE),"")</f>
        <v>4</v>
      </c>
      <c r="AB5578" s="27">
        <v>1</v>
      </c>
      <c r="AC5578" s="28" t="s">
        <v>4529</v>
      </c>
      <c r="AD5578" s="27">
        <v>20211</v>
      </c>
      <c r="AE5578" s="27" t="s">
        <v>4009</v>
      </c>
      <c r="AF5578" s="5">
        <f>IF(ActividadesCom[[#This Row],[NIVEL 5]]&lt;&gt;0,VLOOKUP(ActividadesCom[[#This Row],[NIVEL 5]],Catálogo!A:B,2,FALSE),"")</f>
        <v>2</v>
      </c>
      <c r="AG5578" s="27">
        <v>1</v>
      </c>
    </row>
    <row r="5579" spans="1:34" s="151" customFormat="1" ht="28.5" customHeight="1" x14ac:dyDescent="0.25">
      <c r="A5579" s="147" t="s">
        <v>6730</v>
      </c>
      <c r="B5579" s="207" t="str">
        <f>VLOOKUP(ActividadesCom[[#This Row],[NO. DE CONTROL]],'LISTADO ESTUDIANTES'!A:C,2,FALSE)</f>
        <v>MARTINEZ PALOMARES ISMAEL</v>
      </c>
      <c r="C5579" s="148" t="str">
        <f>VLOOKUP(ActividadesCom[[#This Row],[NO. DE CONTROL]],'LISTADO ESTUDIANTES'!A:C,3,FALSE)</f>
        <v>ARQUITECTURA</v>
      </c>
      <c r="D5579" s="149" t="str">
        <f>VLOOKUP(ActividadesCom[[#This Row],[NO. DE CONTROL]],'LISTADO ESTUDIANTES'!A:D,4,FALSE)</f>
        <v>ACTIVO(A)</v>
      </c>
      <c r="E5579" s="147">
        <f>SUM(ActividadesCom[[#This Row],[CRÉD. 1]],ActividadesCom[[#This Row],[CRÉD. 2]],ActividadesCom[[#This Row],[CRÉD. 3]],ActividadesCom[[#This Row],[CRÉD. 4]],ActividadesCom[[#This Row],[CRÉD. 5]])</f>
        <v>5</v>
      </c>
      <c r="F5579" s="149">
        <f>IF(ActividadesCom[[#This Row],[ÚLTIMO SEMESTRE CON CRÉDITOS]]&gt;0,ROUND(AVERAGE(ActividadesCom[[#This Row],[VALOR NIVEL 5]],ActividadesCom[[#This Row],[VALOR NIVEL 4]],ActividadesCom[[#This Row],[VALOR NIVEL 3]],ActividadesCom[[#This Row],[VALOR NIVEL 2]],ActividadesCom[[#This Row],[VALOR NIVEL 1]]),0),"")</f>
        <v>3</v>
      </c>
      <c r="G5579" s="147" t="str">
        <f>IF(ActividadesCom[[#This Row],[PROMEDIO]]="","",IF(ActividadesCom[[#This Row],[PROMEDIO]]&gt;=4,"EXCELENTE",IF(ActividadesCom[[#This Row],[PROMEDIO]]&gt;=3,"NOTABLE",IF(ActividadesCom[[#This Row],[PROMEDIO]]&gt;=2,"BUENO",IF(ActividadesCom[[#This Row],[PROMEDIO]]=1,"SUFICIENTE","")))))</f>
        <v>NOTABLE</v>
      </c>
      <c r="H5579" s="149">
        <f>MAX(ActividadesCom[[#This Row],[PERÍODO 1]],ActividadesCom[[#This Row],[PERÍODO 2]],ActividadesCom[[#This Row],[PERÍODO 3]],ActividadesCom[[#This Row],[PERÍODO 4]],ActividadesCom[[#This Row],[PERÍODO 5]])</f>
        <v>20251</v>
      </c>
      <c r="I5579" s="148" t="s">
        <v>6725</v>
      </c>
      <c r="J5579" s="149">
        <v>20243</v>
      </c>
      <c r="K5579" s="149" t="s">
        <v>4008</v>
      </c>
      <c r="L5579" s="149">
        <f>IF(ActividadesCom[[#This Row],[NIVEL 1]]&lt;&gt;0,VLOOKUP(ActividadesCom[[#This Row],[NIVEL 1]],Catálogo!A:B,2,FALSE),"")</f>
        <v>3</v>
      </c>
      <c r="M5579" s="149">
        <v>1</v>
      </c>
      <c r="N5579" s="148" t="s">
        <v>6777</v>
      </c>
      <c r="O5579" s="149">
        <v>20251</v>
      </c>
      <c r="P5579" s="149" t="s">
        <v>4007</v>
      </c>
      <c r="Q5579" s="149">
        <f>IF(ActividadesCom[[#This Row],[NIVEL 2]]&lt;&gt;0,VLOOKUP(ActividadesCom[[#This Row],[NIVEL 2]],Catálogo!A:B,2,FALSE),"")</f>
        <v>4</v>
      </c>
      <c r="R5579" s="149">
        <v>1</v>
      </c>
      <c r="S5579" s="148" t="s">
        <v>1129</v>
      </c>
      <c r="T5579" s="149">
        <v>20213</v>
      </c>
      <c r="U5579" s="149" t="s">
        <v>4009</v>
      </c>
      <c r="V5579" s="149">
        <f>IF(ActividadesCom[[#This Row],[NIVEL 3]]&lt;&gt;0,VLOOKUP(ActividadesCom[[#This Row],[NIVEL 3]],Catálogo!A:B,2,FALSE),"")</f>
        <v>2</v>
      </c>
      <c r="W5579" s="149">
        <v>1</v>
      </c>
      <c r="X5579" s="148" t="s">
        <v>9</v>
      </c>
      <c r="Y5579" s="149">
        <v>20203</v>
      </c>
      <c r="Z5579" s="149" t="s">
        <v>4009</v>
      </c>
      <c r="AA5579" s="149">
        <f>IF(ActividadesCom[[#This Row],[NIVEL 4]]&lt;&gt;0,VLOOKUP(ActividadesCom[[#This Row],[NIVEL 4]],Catálogo!A:B,2,FALSE),"")</f>
        <v>2</v>
      </c>
      <c r="AB5579" s="149">
        <v>1</v>
      </c>
      <c r="AC5579" s="148" t="s">
        <v>6780</v>
      </c>
      <c r="AD5579" s="149">
        <v>20183</v>
      </c>
      <c r="AE5579" s="149" t="s">
        <v>4009</v>
      </c>
      <c r="AF5579" s="149">
        <f>IF(ActividadesCom[[#This Row],[NIVEL 5]]&lt;&gt;0,VLOOKUP(ActividadesCom[[#This Row],[NIVEL 5]],Catálogo!A:B,2,FALSE),"")</f>
        <v>2</v>
      </c>
      <c r="AG5579" s="149">
        <v>1</v>
      </c>
      <c r="AH5579" s="195"/>
    </row>
    <row r="5580" spans="1:34" ht="28.5" hidden="1" customHeight="1" x14ac:dyDescent="0.25">
      <c r="A5580" s="7" t="s">
        <v>828</v>
      </c>
      <c r="B5580" s="6" t="str">
        <f>VLOOKUP(ActividadesCom[[#This Row],[NO. DE CONTROL]],'LISTADO ESTUDIANTES'!A:C,2,FALSE)</f>
        <v>BAROJAS GUZMAN JOSUE ISRAEL</v>
      </c>
      <c r="C5580" s="6" t="str">
        <f>VLOOKUP(ActividadesCom[[#This Row],[NO. DE CONTROL]],'LISTADO ESTUDIANTES'!A:C,3,FALSE)</f>
        <v>INGENIERIA INDUSTRIAL</v>
      </c>
      <c r="D5580" s="5" t="str">
        <f>VLOOKUP(ActividadesCom[[#This Row],[NO. DE CONTROL]],'LISTADO ESTUDIANTES'!A:D,4,FALSE)</f>
        <v>EGRESADO(A)</v>
      </c>
      <c r="E5580" s="5">
        <f>SUM(ActividadesCom[[#This Row],[CRÉD. 1]],ActividadesCom[[#This Row],[CRÉD. 2]],ActividadesCom[[#This Row],[CRÉD. 3]],ActividadesCom[[#This Row],[CRÉD. 4]],ActividadesCom[[#This Row],[CRÉD. 5]])</f>
        <v>5</v>
      </c>
      <c r="F5580" s="17">
        <f>IF(ActividadesCom[[#This Row],[ÚLTIMO SEMESTRE CON CRÉDITOS]]&gt;0,ROUND(AVERAGE(ActividadesCom[[#This Row],[VALOR NIVEL 5]],ActividadesCom[[#This Row],[VALOR NIVEL 4]],ActividadesCom[[#This Row],[VALOR NIVEL 3]],ActividadesCom[[#This Row],[VALOR NIVEL 2]],ActividadesCom[[#This Row],[VALOR NIVEL 1]]),0),"")</f>
        <v>2</v>
      </c>
      <c r="G5580" s="5" t="str">
        <f>IF(ActividadesCom[[#This Row],[PROMEDIO]]="","",IF(ActividadesCom[[#This Row],[PROMEDIO]]&gt;=4,"EXCELENTE",IF(ActividadesCom[[#This Row],[PROMEDIO]]&gt;=3,"NOTABLE",IF(ActividadesCom[[#This Row],[PROMEDIO]]&gt;=2,"BUENO",IF(ActividadesCom[[#This Row],[PROMEDIO]]=1,"SUFICIENTE","")))))</f>
        <v>BUENO</v>
      </c>
      <c r="H5580" s="5">
        <f>MAX(ActividadesCom[[#This Row],[PERÍODO 1]],ActividadesCom[[#This Row],[PERÍODO 2]],ActividadesCom[[#This Row],[PERÍODO 3]],ActividadesCom[[#This Row],[PERÍODO 4]],ActividadesCom[[#This Row],[PERÍODO 5]])</f>
        <v>20201</v>
      </c>
      <c r="I5580" s="6" t="s">
        <v>830</v>
      </c>
      <c r="J5580" s="5">
        <v>20183</v>
      </c>
      <c r="K5580" s="5" t="s">
        <v>4009</v>
      </c>
      <c r="L5580" s="5">
        <f>IF(ActividadesCom[[#This Row],[NIVEL 1]]&lt;&gt;0,VLOOKUP(ActividadesCom[[#This Row],[NIVEL 1]],Catálogo!A:B,2,FALSE),"")</f>
        <v>2</v>
      </c>
      <c r="M5580" s="5">
        <v>2</v>
      </c>
      <c r="N5580" s="6" t="s">
        <v>838</v>
      </c>
      <c r="O5580" s="5">
        <v>20183</v>
      </c>
      <c r="P5580" s="5" t="s">
        <v>4009</v>
      </c>
      <c r="Q5580" s="5">
        <f>IF(ActividadesCom[[#This Row],[NIVEL 2]]&lt;&gt;0,VLOOKUP(ActividadesCom[[#This Row],[NIVEL 2]],Catálogo!A:B,2,FALSE),"")</f>
        <v>2</v>
      </c>
      <c r="R5580" s="5">
        <v>1</v>
      </c>
      <c r="S5580" s="9" t="s">
        <v>4037</v>
      </c>
      <c r="T5580" s="8">
        <v>20201</v>
      </c>
      <c r="U5580" s="8" t="s">
        <v>4008</v>
      </c>
      <c r="V5580" s="5">
        <f>IF(ActividadesCom[[#This Row],[NIVEL 3]]&lt;&gt;0,VLOOKUP(ActividadesCom[[#This Row],[NIVEL 3]],Catálogo!A:B,2,FALSE),"")</f>
        <v>3</v>
      </c>
      <c r="W5580" s="5">
        <v>1</v>
      </c>
      <c r="X5580" s="6"/>
      <c r="Y5580" s="5"/>
      <c r="Z5580" s="5"/>
      <c r="AA5580" s="5" t="str">
        <f>IF(ActividadesCom[[#This Row],[NIVEL 4]]&lt;&gt;0,VLOOKUP(ActividadesCom[[#This Row],[NIVEL 4]],Catálogo!A:B,2,FALSE),"")</f>
        <v/>
      </c>
      <c r="AB5580" s="5"/>
      <c r="AC5580" s="6" t="s">
        <v>829</v>
      </c>
      <c r="AD5580" s="5">
        <v>20183</v>
      </c>
      <c r="AE5580" s="5" t="s">
        <v>4009</v>
      </c>
      <c r="AF5580" s="5">
        <f>IF(ActividadesCom[[#This Row],[NIVEL 5]]&lt;&gt;0,VLOOKUP(ActividadesCom[[#This Row],[NIVEL 5]],Catálogo!A:B,2,FALSE),"")</f>
        <v>2</v>
      </c>
      <c r="AG5580" s="5">
        <v>1</v>
      </c>
    </row>
    <row r="5581" spans="1:34" ht="28.5" hidden="1" customHeight="1" x14ac:dyDescent="0.25">
      <c r="A5581" s="7" t="s">
        <v>816</v>
      </c>
      <c r="B5581" s="6" t="str">
        <f>VLOOKUP(ActividadesCom[[#This Row],[NO. DE CONTROL]],'LISTADO ESTUDIANTES'!A:C,2,FALSE)</f>
        <v>RAMOS CORTES AYORUX JUAN CARLOS</v>
      </c>
      <c r="C5581" s="6" t="str">
        <f>VLOOKUP(ActividadesCom[[#This Row],[NO. DE CONTROL]],'LISTADO ESTUDIANTES'!A:C,3,FALSE)</f>
        <v>INGENIERIA MECANICA</v>
      </c>
      <c r="D5581" s="5" t="str">
        <f>VLOOKUP(ActividadesCom[[#This Row],[NO. DE CONTROL]],'LISTADO ESTUDIANTES'!A:D,4,FALSE)</f>
        <v>EGRESADO(A)</v>
      </c>
      <c r="E5581" s="5">
        <f>SUM(ActividadesCom[[#This Row],[CRÉD. 1]],ActividadesCom[[#This Row],[CRÉD. 2]],ActividadesCom[[#This Row],[CRÉD. 3]],ActividadesCom[[#This Row],[CRÉD. 4]],ActividadesCom[[#This Row],[CRÉD. 5]])</f>
        <v>5</v>
      </c>
      <c r="F5581" s="17">
        <f>IF(ActividadesCom[[#This Row],[ÚLTIMO SEMESTRE CON CRÉDITOS]]&gt;0,ROUND(AVERAGE(ActividadesCom[[#This Row],[VALOR NIVEL 5]],ActividadesCom[[#This Row],[VALOR NIVEL 4]],ActividadesCom[[#This Row],[VALOR NIVEL 3]],ActividadesCom[[#This Row],[VALOR NIVEL 2]],ActividadesCom[[#This Row],[VALOR NIVEL 1]]),0),"")</f>
        <v>3</v>
      </c>
      <c r="G5581" s="5" t="str">
        <f>IF(ActividadesCom[[#This Row],[PROMEDIO]]="","",IF(ActividadesCom[[#This Row],[PROMEDIO]]&gt;=4,"EXCELENTE",IF(ActividadesCom[[#This Row],[PROMEDIO]]&gt;=3,"NOTABLE",IF(ActividadesCom[[#This Row],[PROMEDIO]]&gt;=2,"BUENO",IF(ActividadesCom[[#This Row],[PROMEDIO]]=1,"SUFICIENTE","")))))</f>
        <v>NOTABLE</v>
      </c>
      <c r="H5581" s="5">
        <f>MAX(ActividadesCom[[#This Row],[PERÍODO 1]],ActividadesCom[[#This Row],[PERÍODO 2]],ActividadesCom[[#This Row],[PERÍODO 3]],ActividadesCom[[#This Row],[PERÍODO 4]],ActividadesCom[[#This Row],[PERÍODO 5]])</f>
        <v>20191</v>
      </c>
      <c r="I5581" s="6" t="s">
        <v>1091</v>
      </c>
      <c r="J5581" s="5">
        <v>20163</v>
      </c>
      <c r="K5581" s="5" t="s">
        <v>4009</v>
      </c>
      <c r="L5581" s="5">
        <f>IF(ActividadesCom[[#This Row],[NIVEL 1]]&lt;&gt;0,VLOOKUP(ActividadesCom[[#This Row],[NIVEL 1]],Catálogo!A:B,2,FALSE),"")</f>
        <v>2</v>
      </c>
      <c r="M5581" s="5">
        <v>1</v>
      </c>
      <c r="N5581" s="6" t="s">
        <v>1092</v>
      </c>
      <c r="O5581" s="5">
        <v>20153</v>
      </c>
      <c r="P5581" s="5" t="s">
        <v>4009</v>
      </c>
      <c r="Q5581" s="5">
        <f>IF(ActividadesCom[[#This Row],[NIVEL 2]]&lt;&gt;0,VLOOKUP(ActividadesCom[[#This Row],[NIVEL 2]],Catálogo!A:B,2,FALSE),"")</f>
        <v>2</v>
      </c>
      <c r="R5581" s="5">
        <v>1</v>
      </c>
      <c r="S5581" s="6" t="s">
        <v>1081</v>
      </c>
      <c r="T5581" s="5">
        <v>20191</v>
      </c>
      <c r="U5581" s="5" t="s">
        <v>4007</v>
      </c>
      <c r="V5581" s="5">
        <f>IF(ActividadesCom[[#This Row],[NIVEL 3]]&lt;&gt;0,VLOOKUP(ActividadesCom[[#This Row],[NIVEL 3]],Catálogo!A:B,2,FALSE),"")</f>
        <v>4</v>
      </c>
      <c r="W5581" s="5">
        <v>2</v>
      </c>
      <c r="X5581" s="6"/>
      <c r="Y5581" s="5"/>
      <c r="Z5581" s="5"/>
      <c r="AA5581" s="5" t="str">
        <f>IF(ActividadesCom[[#This Row],[NIVEL 4]]&lt;&gt;0,VLOOKUP(ActividadesCom[[#This Row],[NIVEL 4]],Catálogo!A:B,2,FALSE),"")</f>
        <v/>
      </c>
      <c r="AB5581" s="5"/>
      <c r="AC5581" s="6" t="s">
        <v>5</v>
      </c>
      <c r="AD5581" s="5">
        <v>20183</v>
      </c>
      <c r="AE5581" s="5" t="s">
        <v>4007</v>
      </c>
      <c r="AF5581" s="5">
        <f>IF(ActividadesCom[[#This Row],[NIVEL 5]]&lt;&gt;0,VLOOKUP(ActividadesCom[[#This Row],[NIVEL 5]],Catálogo!A:B,2,FALSE),"")</f>
        <v>4</v>
      </c>
      <c r="AG5581" s="5">
        <v>1</v>
      </c>
    </row>
    <row r="5582" spans="1:34" ht="28.5" hidden="1" customHeight="1" x14ac:dyDescent="0.25">
      <c r="A5582" s="100" t="s">
        <v>5751</v>
      </c>
      <c r="B5582" s="6" t="str">
        <f>VLOOKUP(ActividadesCom[[#This Row],[NO. DE CONTROL]],'LISTADO ESTUDIANTES'!A:C,2,FALSE)</f>
        <v>MANZANILLA PUC LUCERO DEL ALBA</v>
      </c>
      <c r="C5582" s="6" t="str">
        <f>VLOOKUP(ActividadesCom[[#This Row],[NO. DE CONTROL]],'LISTADO ESTUDIANTES'!A:C,3,FALSE)</f>
        <v>INGENIERIA EN ADMINISTRACION</v>
      </c>
      <c r="D5582" s="99" t="str">
        <f>VLOOKUP(ActividadesCom[[#This Row],[NO. DE CONTROL]],'LISTADO ESTUDIANTES'!A:D,4,FALSE)</f>
        <v>EGRESADO(A)</v>
      </c>
      <c r="E5582" s="96">
        <f>SUM(ActividadesCom[[#This Row],[CRÉD. 1]],ActividadesCom[[#This Row],[CRÉD. 2]],ActividadesCom[[#This Row],[CRÉD. 3]],ActividadesCom[[#This Row],[CRÉD. 4]],ActividadesCom[[#This Row],[CRÉD. 5]])</f>
        <v>5</v>
      </c>
      <c r="F5582" s="99">
        <f>IF(ActividadesCom[[#This Row],[ÚLTIMO SEMESTRE CON CRÉDITOS]]&gt;0,ROUND(AVERAGE(ActividadesCom[[#This Row],[VALOR NIVEL 5]],ActividadesCom[[#This Row],[VALOR NIVEL 4]],ActividadesCom[[#This Row],[VALOR NIVEL 3]],ActividadesCom[[#This Row],[VALOR NIVEL 2]],ActividadesCom[[#This Row],[VALOR NIVEL 1]]),0),"")</f>
        <v>3</v>
      </c>
      <c r="G5582" s="96" t="str">
        <f>IF(ActividadesCom[[#This Row],[PROMEDIO]]="","",IF(ActividadesCom[[#This Row],[PROMEDIO]]&gt;=4,"EXCELENTE",IF(ActividadesCom[[#This Row],[PROMEDIO]]&gt;=3,"NOTABLE",IF(ActividadesCom[[#This Row],[PROMEDIO]]&gt;=2,"BUENO",IF(ActividadesCom[[#This Row],[PROMEDIO]]=1,"SUFICIENTE","")))))</f>
        <v>NOTABLE</v>
      </c>
      <c r="H5582" s="99">
        <f>MAX(ActividadesCom[[#This Row],[PERÍODO 1]],ActividadesCom[[#This Row],[PERÍODO 2]],ActividadesCom[[#This Row],[PERÍODO 3]],ActividadesCom[[#This Row],[PERÍODO 4]],ActividadesCom[[#This Row],[PERÍODO 5]])</f>
        <v>20233</v>
      </c>
      <c r="I5582" s="98" t="s">
        <v>5834</v>
      </c>
      <c r="J5582" s="99">
        <v>20231</v>
      </c>
      <c r="K5582" s="99" t="s">
        <v>4007</v>
      </c>
      <c r="L5582" s="99">
        <f>IF(ActividadesCom[[#This Row],[NIVEL 1]]&lt;&gt;0,VLOOKUP(ActividadesCom[[#This Row],[NIVEL 1]],Catálogo!A:B,2,FALSE),"")</f>
        <v>4</v>
      </c>
      <c r="M5582" s="99">
        <v>1</v>
      </c>
      <c r="N5582" s="98" t="s">
        <v>5744</v>
      </c>
      <c r="O5582" s="99">
        <v>20223</v>
      </c>
      <c r="P5582" s="99" t="s">
        <v>4010</v>
      </c>
      <c r="Q5582" s="99">
        <f>IF(ActividadesCom[[#This Row],[NIVEL 2]]&lt;&gt;0,VLOOKUP(ActividadesCom[[#This Row],[NIVEL 2]],Catálogo!A:B,2,FALSE),"")</f>
        <v>1</v>
      </c>
      <c r="R5582" s="99">
        <v>1</v>
      </c>
      <c r="S5582" s="98" t="s">
        <v>47</v>
      </c>
      <c r="T5582" s="99">
        <v>20231</v>
      </c>
      <c r="U5582" s="99" t="s">
        <v>4009</v>
      </c>
      <c r="V5582" s="99">
        <f>IF(ActividadesCom[[#This Row],[NIVEL 3]]&lt;&gt;0,VLOOKUP(ActividadesCom[[#This Row],[NIVEL 3]],Catálogo!A:B,2,FALSE),"")</f>
        <v>2</v>
      </c>
      <c r="W5582" s="99">
        <v>1</v>
      </c>
      <c r="X5582" s="98" t="s">
        <v>6265</v>
      </c>
      <c r="Y5582" s="99">
        <v>20233</v>
      </c>
      <c r="Z5582" s="99" t="s">
        <v>4007</v>
      </c>
      <c r="AA5582" s="99">
        <f>IF(ActividadesCom[[#This Row],[NIVEL 4]]&lt;&gt;0,VLOOKUP(ActividadesCom[[#This Row],[NIVEL 4]],Catálogo!A:B,2,FALSE),"")</f>
        <v>4</v>
      </c>
      <c r="AB5582" s="99">
        <v>2</v>
      </c>
      <c r="AC5582" s="98"/>
      <c r="AD5582" s="99"/>
      <c r="AE5582" s="99"/>
      <c r="AF5582" s="99" t="str">
        <f>IF(ActividadesCom[[#This Row],[NIVEL 5]]&lt;&gt;0,VLOOKUP(ActividadesCom[[#This Row],[NIVEL 5]],Catálogo!A:B,2,FALSE),"")</f>
        <v/>
      </c>
      <c r="AG5582" s="99"/>
    </row>
    <row r="5583" spans="1:34" ht="28.5" hidden="1" customHeight="1" x14ac:dyDescent="0.25">
      <c r="A5583" s="5" t="s">
        <v>5752</v>
      </c>
      <c r="B5583" s="6" t="str">
        <f>VLOOKUP(ActividadesCom[[#This Row],[NO. DE CONTROL]],'LISTADO ESTUDIANTES'!A:C,2,FALSE)</f>
        <v>SANTOS MENDEZ CRISTIAN ANTONIO</v>
      </c>
      <c r="C5583" s="6" t="str">
        <f>VLOOKUP(ActividadesCom[[#This Row],[NO. DE CONTROL]],'LISTADO ESTUDIANTES'!A:C,3,FALSE)</f>
        <v>INGENIERIA EN ADMINISTRACION</v>
      </c>
      <c r="D5583" s="99" t="str">
        <f>VLOOKUP(ActividadesCom[[#This Row],[NO. DE CONTROL]],'LISTADO ESTUDIANTES'!A:D,4,FALSE)</f>
        <v>EGRESADO(A)</v>
      </c>
      <c r="E5583" s="96">
        <f>SUM(ActividadesCom[[#This Row],[CRÉD. 1]],ActividadesCom[[#This Row],[CRÉD. 2]],ActividadesCom[[#This Row],[CRÉD. 3]],ActividadesCom[[#This Row],[CRÉD. 4]],ActividadesCom[[#This Row],[CRÉD. 5]])</f>
        <v>0</v>
      </c>
      <c r="F5583" s="99" t="str">
        <f>IF(ActividadesCom[[#This Row],[ÚLTIMO SEMESTRE CON CRÉDITOS]]&gt;0,ROUND(AVERAGE(ActividadesCom[[#This Row],[VALOR NIVEL 5]],ActividadesCom[[#This Row],[VALOR NIVEL 4]],ActividadesCom[[#This Row],[VALOR NIVEL 3]],ActividadesCom[[#This Row],[VALOR NIVEL 2]],ActividadesCom[[#This Row],[VALOR NIVEL 1]]),0),"")</f>
        <v/>
      </c>
      <c r="G5583" s="96" t="str">
        <f>IF(ActividadesCom[[#This Row],[PROMEDIO]]="","",IF(ActividadesCom[[#This Row],[PROMEDIO]]&gt;=4,"EXCELENTE",IF(ActividadesCom[[#This Row],[PROMEDIO]]&gt;=3,"NOTABLE",IF(ActividadesCom[[#This Row],[PROMEDIO]]&gt;=2,"BUENO",IF(ActividadesCom[[#This Row],[PROMEDIO]]=1,"SUFICIENTE","")))))</f>
        <v/>
      </c>
      <c r="H5583" s="99">
        <f>MAX(ActividadesCom[[#This Row],[PERÍODO 1]],ActividadesCom[[#This Row],[PERÍODO 2]],ActividadesCom[[#This Row],[PERÍODO 3]],ActividadesCom[[#This Row],[PERÍODO 4]],ActividadesCom[[#This Row],[PERÍODO 5]])</f>
        <v>0</v>
      </c>
      <c r="I5583" s="6"/>
      <c r="J5583" s="99"/>
      <c r="K5583" s="5"/>
      <c r="L5583" s="99" t="str">
        <f>IF(ActividadesCom[[#This Row],[NIVEL 1]]&lt;&gt;0,VLOOKUP(ActividadesCom[[#This Row],[NIVEL 1]],Catálogo!A:B,2,FALSE),"")</f>
        <v/>
      </c>
      <c r="M5583" s="99"/>
      <c r="N5583" s="98"/>
      <c r="O5583" s="99"/>
      <c r="P5583" s="99"/>
      <c r="Q5583" s="99" t="str">
        <f>IF(ActividadesCom[[#This Row],[NIVEL 2]]&lt;&gt;0,VLOOKUP(ActividadesCom[[#This Row],[NIVEL 2]],Catálogo!A:B,2,FALSE),"")</f>
        <v/>
      </c>
      <c r="R5583" s="99"/>
      <c r="S5583" s="98"/>
      <c r="T5583" s="99"/>
      <c r="U5583" s="99"/>
      <c r="V5583" s="99" t="str">
        <f>IF(ActividadesCom[[#This Row],[NIVEL 3]]&lt;&gt;0,VLOOKUP(ActividadesCom[[#This Row],[NIVEL 3]],Catálogo!A:B,2,FALSE),"")</f>
        <v/>
      </c>
      <c r="W5583" s="99"/>
      <c r="X5583" s="98"/>
      <c r="Y5583" s="99"/>
      <c r="Z5583" s="99"/>
      <c r="AA5583" s="99" t="str">
        <f>IF(ActividadesCom[[#This Row],[NIVEL 4]]&lt;&gt;0,VLOOKUP(ActividadesCom[[#This Row],[NIVEL 4]],Catálogo!A:B,2,FALSE),"")</f>
        <v/>
      </c>
      <c r="AB5583" s="99"/>
      <c r="AC5583" s="98"/>
      <c r="AD5583" s="99"/>
      <c r="AE5583" s="99"/>
      <c r="AF5583" s="99" t="str">
        <f>IF(ActividadesCom[[#This Row],[NIVEL 5]]&lt;&gt;0,VLOOKUP(ActividadesCom[[#This Row],[NIVEL 5]],Catálogo!A:B,2,FALSE),"")</f>
        <v/>
      </c>
      <c r="AG5583" s="99"/>
    </row>
    <row r="5584" spans="1:34" s="151" customFormat="1" ht="28.5" customHeight="1" x14ac:dyDescent="0.25">
      <c r="A5584" s="147" t="s">
        <v>7310</v>
      </c>
      <c r="B5584" s="207" t="str">
        <f>VLOOKUP(ActividadesCom[[#This Row],[NO. DE CONTROL]],'LISTADO ESTUDIANTES'!A:C,2,FALSE)</f>
        <v> LOPEZ GUZMAN ABNER SOFANOR</v>
      </c>
      <c r="C5584" s="148" t="str">
        <f>VLOOKUP(ActividadesCom[[#This Row],[NO. DE CONTROL]],'LISTADO ESTUDIANTES'!A:C,3,FALSE)</f>
        <v>INGENIERIA MECANICA</v>
      </c>
      <c r="D5584" s="149" t="str">
        <f>VLOOKUP(ActividadesCom[[#This Row],[NO. DE CONTROL]],'LISTADO ESTUDIANTES'!A:D,4,FALSE)</f>
        <v>ACTIVO(A)</v>
      </c>
      <c r="E5584" s="147">
        <f>SUM(ActividadesCom[[#This Row],[CRÉD. 1]],ActividadesCom[[#This Row],[CRÉD. 2]],ActividadesCom[[#This Row],[CRÉD. 3]],ActividadesCom[[#This Row],[CRÉD. 4]],ActividadesCom[[#This Row],[CRÉD. 5]])</f>
        <v>5</v>
      </c>
      <c r="F5584" s="149">
        <f>IF(ActividadesCom[[#This Row],[ÚLTIMO SEMESTRE CON CRÉDITOS]]&gt;0,ROUND(AVERAGE(ActividadesCom[[#This Row],[VALOR NIVEL 5]],ActividadesCom[[#This Row],[VALOR NIVEL 4]],ActividadesCom[[#This Row],[VALOR NIVEL 3]],ActividadesCom[[#This Row],[VALOR NIVEL 2]],ActividadesCom[[#This Row],[VALOR NIVEL 1]]),0),"")</f>
        <v>3</v>
      </c>
      <c r="G5584" s="147" t="str">
        <f>IF(ActividadesCom[[#This Row],[PROMEDIO]]="","",IF(ActividadesCom[[#This Row],[PROMEDIO]]&gt;=4,"EXCELENTE",IF(ActividadesCom[[#This Row],[PROMEDIO]]&gt;=3,"NOTABLE",IF(ActividadesCom[[#This Row],[PROMEDIO]]&gt;=2,"BUENO",IF(ActividadesCom[[#This Row],[PROMEDIO]]=1,"SUFICIENTE","")))))</f>
        <v>NOTABLE</v>
      </c>
      <c r="H5584" s="149">
        <f>MAX(ActividadesCom[[#This Row],[PERÍODO 1]],ActividadesCom[[#This Row],[PERÍODO 2]],ActividadesCom[[#This Row],[PERÍODO 3]],ActividadesCom[[#This Row],[PERÍODO 4]],ActividadesCom[[#This Row],[PERÍODO 5]])</f>
        <v>20261</v>
      </c>
      <c r="I5584" s="148" t="s">
        <v>3518</v>
      </c>
      <c r="J5584" s="149">
        <v>20253</v>
      </c>
      <c r="K5584" s="149" t="s">
        <v>4007</v>
      </c>
      <c r="L5584" s="149">
        <f>IF(ActividadesCom[[#This Row],[NIVEL 1]]&lt;&gt;0,VLOOKUP(ActividadesCom[[#This Row],[NIVEL 1]],Catálogo!A:B,2,FALSE),"")</f>
        <v>4</v>
      </c>
      <c r="M5584" s="149">
        <v>1</v>
      </c>
      <c r="N5584" s="148" t="s">
        <v>7356</v>
      </c>
      <c r="O5584" s="149">
        <v>20261</v>
      </c>
      <c r="P5584" s="149" t="s">
        <v>4007</v>
      </c>
      <c r="Q5584" s="149">
        <f>IF(ActividadesCom[[#This Row],[NIVEL 2]]&lt;&gt;0,VLOOKUP(ActividadesCom[[#This Row],[NIVEL 2]],Catálogo!A:B,2,FALSE),"")</f>
        <v>4</v>
      </c>
      <c r="R5584" s="149">
        <v>1</v>
      </c>
      <c r="S5584" s="148" t="s">
        <v>6701</v>
      </c>
      <c r="T5584" s="149">
        <v>20261</v>
      </c>
      <c r="U5584" s="149" t="s">
        <v>4008</v>
      </c>
      <c r="V5584" s="149">
        <f>IF(ActividadesCom[[#This Row],[NIVEL 3]]&lt;&gt;0,VLOOKUP(ActividadesCom[[#This Row],[NIVEL 3]],Catálogo!A:B,2,FALSE),"")</f>
        <v>3</v>
      </c>
      <c r="W5584" s="149">
        <v>1</v>
      </c>
      <c r="X5584" s="148" t="s">
        <v>7596</v>
      </c>
      <c r="Y5584" s="149">
        <v>20261</v>
      </c>
      <c r="Z5584" s="149" t="s">
        <v>4008</v>
      </c>
      <c r="AA5584" s="149">
        <f>IF(ActividadesCom[[#This Row],[NIVEL 4]]&lt;&gt;0,VLOOKUP(ActividadesCom[[#This Row],[NIVEL 4]],Catálogo!A:B,2,FALSE),"")</f>
        <v>3</v>
      </c>
      <c r="AB5584" s="149">
        <v>1</v>
      </c>
      <c r="AC5584" s="148" t="s">
        <v>6319</v>
      </c>
      <c r="AD5584" s="149">
        <v>20261</v>
      </c>
      <c r="AE5584" s="149" t="s">
        <v>4008</v>
      </c>
      <c r="AF5584" s="149">
        <f>IF(ActividadesCom[[#This Row],[NIVEL 5]]&lt;&gt;0,VLOOKUP(ActividadesCom[[#This Row],[NIVEL 5]],Catálogo!A:B,2,FALSE),"")</f>
        <v>3</v>
      </c>
      <c r="AG5584" s="149">
        <v>1</v>
      </c>
      <c r="AH5584" s="195"/>
    </row>
    <row r="5585" spans="1:34" ht="28.5" hidden="1" customHeight="1" x14ac:dyDescent="0.25">
      <c r="A5585" s="5" t="s">
        <v>5848</v>
      </c>
      <c r="B5585" s="6" t="str">
        <f>VLOOKUP(ActividadesCom[[#This Row],[NO. DE CONTROL]],'LISTADO ESTUDIANTES'!A:C,2,FALSE)</f>
        <v>ALVAREZ BECERRIL ALONDRA GUADALUPE</v>
      </c>
      <c r="C5585" s="6" t="str">
        <f>VLOOKUP(ActividadesCom[[#This Row],[NO. DE CONTROL]],'LISTADO ESTUDIANTES'!A:C,3,FALSE)</f>
        <v>INGENIERIA EN GESTION EMPRESARIAL</v>
      </c>
      <c r="D5585" s="99" t="str">
        <f>VLOOKUP(ActividadesCom[[#This Row],[NO. DE CONTROL]],'LISTADO ESTUDIANTES'!A:D,4,FALSE)</f>
        <v>EGRESADO(A)</v>
      </c>
      <c r="E5585" s="96">
        <f>SUM(ActividadesCom[[#This Row],[CRÉD. 1]],ActividadesCom[[#This Row],[CRÉD. 2]],ActividadesCom[[#This Row],[CRÉD. 3]],ActividadesCom[[#This Row],[CRÉD. 4]],ActividadesCom[[#This Row],[CRÉD. 5]])</f>
        <v>5</v>
      </c>
      <c r="F5585" s="99">
        <f>IF(ActividadesCom[[#This Row],[ÚLTIMO SEMESTRE CON CRÉDITOS]]&gt;0,ROUND(AVERAGE(ActividadesCom[[#This Row],[VALOR NIVEL 5]],ActividadesCom[[#This Row],[VALOR NIVEL 4]],ActividadesCom[[#This Row],[VALOR NIVEL 3]],ActividadesCom[[#This Row],[VALOR NIVEL 2]],ActividadesCom[[#This Row],[VALOR NIVEL 1]]),0),"")</f>
        <v>2</v>
      </c>
      <c r="G5585" s="96" t="str">
        <f>IF(ActividadesCom[[#This Row],[PROMEDIO]]="","",IF(ActividadesCom[[#This Row],[PROMEDIO]]&gt;=4,"EXCELENTE",IF(ActividadesCom[[#This Row],[PROMEDIO]]&gt;=3,"NOTABLE",IF(ActividadesCom[[#This Row],[PROMEDIO]]&gt;=2,"BUENO",IF(ActividadesCom[[#This Row],[PROMEDIO]]=1,"SUFICIENTE","")))))</f>
        <v>BUENO</v>
      </c>
      <c r="H5585" s="99">
        <f>MAX(ActividadesCom[[#This Row],[PERÍODO 1]],ActividadesCom[[#This Row],[PERÍODO 2]],ActividadesCom[[#This Row],[PERÍODO 3]],ActividadesCom[[#This Row],[PERÍODO 4]],ActividadesCom[[#This Row],[PERÍODO 5]])</f>
        <v>20223</v>
      </c>
      <c r="I5585" s="6" t="s">
        <v>6242</v>
      </c>
      <c r="J5585" s="99">
        <v>20193</v>
      </c>
      <c r="K5585" s="5" t="s">
        <v>4009</v>
      </c>
      <c r="L5585" s="99">
        <f>IF(ActividadesCom[[#This Row],[NIVEL 1]]&lt;&gt;0,VLOOKUP(ActividadesCom[[#This Row],[NIVEL 1]],Catálogo!A:B,2,FALSE),"")</f>
        <v>2</v>
      </c>
      <c r="M5585" s="99">
        <v>1</v>
      </c>
      <c r="N5585" s="98" t="s">
        <v>6242</v>
      </c>
      <c r="O5585" s="99">
        <v>20201</v>
      </c>
      <c r="P5585" s="99" t="s">
        <v>4009</v>
      </c>
      <c r="Q5585" s="99">
        <f>IF(ActividadesCom[[#This Row],[NIVEL 2]]&lt;&gt;0,VLOOKUP(ActividadesCom[[#This Row],[NIVEL 2]],Catálogo!A:B,2,FALSE),"")</f>
        <v>2</v>
      </c>
      <c r="R5585" s="99">
        <v>1</v>
      </c>
      <c r="S5585" s="98" t="s">
        <v>4436</v>
      </c>
      <c r="T5585" s="99">
        <v>20193</v>
      </c>
      <c r="U5585" s="99" t="s">
        <v>4009</v>
      </c>
      <c r="V5585" s="99">
        <f>IF(ActividadesCom[[#This Row],[NIVEL 3]]&lt;&gt;0,VLOOKUP(ActividadesCom[[#This Row],[NIVEL 3]],Catálogo!A:B,2,FALSE),"")</f>
        <v>2</v>
      </c>
      <c r="W5585" s="99">
        <v>1</v>
      </c>
      <c r="X5585" s="98" t="s">
        <v>6243</v>
      </c>
      <c r="Y5585" s="99">
        <v>20223</v>
      </c>
      <c r="Z5585" s="99" t="s">
        <v>4007</v>
      </c>
      <c r="AA5585" s="99">
        <f>IF(ActividadesCom[[#This Row],[NIVEL 4]]&lt;&gt;0,VLOOKUP(ActividadesCom[[#This Row],[NIVEL 4]],Catálogo!A:B,2,FALSE),"")</f>
        <v>4</v>
      </c>
      <c r="AB5585" s="99">
        <v>1</v>
      </c>
      <c r="AC5585" s="98" t="s">
        <v>4683</v>
      </c>
      <c r="AD5585" s="99">
        <v>20201</v>
      </c>
      <c r="AE5585" s="99" t="s">
        <v>4009</v>
      </c>
      <c r="AF5585" s="99">
        <f>IF(ActividadesCom[[#This Row],[NIVEL 5]]&lt;&gt;0,VLOOKUP(ActividadesCom[[#This Row],[NIVEL 5]],Catálogo!A:B,2,FALSE),"")</f>
        <v>2</v>
      </c>
      <c r="AG5585" s="99">
        <v>1</v>
      </c>
    </row>
    <row r="5586" spans="1:34" ht="28.5" hidden="1" customHeight="1" x14ac:dyDescent="0.25">
      <c r="A5586" s="5" t="s">
        <v>5849</v>
      </c>
      <c r="B5586" s="6" t="str">
        <f>VLOOKUP(ActividadesCom[[#This Row],[NO. DE CONTROL]],'LISTADO ESTUDIANTES'!A:C,2,FALSE)</f>
        <v>VAZQUEZ ALVAREZ AKARI ALINE</v>
      </c>
      <c r="C5586" s="6" t="str">
        <f>VLOOKUP(ActividadesCom[[#This Row],[NO. DE CONTROL]],'LISTADO ESTUDIANTES'!A:C,3,FALSE)</f>
        <v>INGENIERIA EN GESTION EMPRESARIAL</v>
      </c>
      <c r="D5586" s="99" t="str">
        <f>VLOOKUP(ActividadesCom[[#This Row],[NO. DE CONTROL]],'LISTADO ESTUDIANTES'!A:D,4,FALSE)</f>
        <v>EGRESADO(A)</v>
      </c>
      <c r="E5586" s="96">
        <f>SUM(ActividadesCom[[#This Row],[CRÉD. 1]],ActividadesCom[[#This Row],[CRÉD. 2]],ActividadesCom[[#This Row],[CRÉD. 3]],ActividadesCom[[#This Row],[CRÉD. 4]],ActividadesCom[[#This Row],[CRÉD. 5]])</f>
        <v>5</v>
      </c>
      <c r="F5586" s="99">
        <f>IF(ActividadesCom[[#This Row],[ÚLTIMO SEMESTRE CON CRÉDITOS]]&gt;0,ROUND(AVERAGE(ActividadesCom[[#This Row],[VALOR NIVEL 5]],ActividadesCom[[#This Row],[VALOR NIVEL 4]],ActividadesCom[[#This Row],[VALOR NIVEL 3]],ActividadesCom[[#This Row],[VALOR NIVEL 2]],ActividadesCom[[#This Row],[VALOR NIVEL 1]]),0),"")</f>
        <v>3</v>
      </c>
      <c r="G5586" s="96" t="str">
        <f>IF(ActividadesCom[[#This Row],[PROMEDIO]]="","",IF(ActividadesCom[[#This Row],[PROMEDIO]]&gt;=4,"EXCELENTE",IF(ActividadesCom[[#This Row],[PROMEDIO]]&gt;=3,"NOTABLE",IF(ActividadesCom[[#This Row],[PROMEDIO]]&gt;=2,"BUENO",IF(ActividadesCom[[#This Row],[PROMEDIO]]=1,"SUFICIENTE","")))))</f>
        <v>NOTABLE</v>
      </c>
      <c r="H5586" s="99">
        <f>MAX(ActividadesCom[[#This Row],[PERÍODO 1]],ActividadesCom[[#This Row],[PERÍODO 2]],ActividadesCom[[#This Row],[PERÍODO 3]],ActividadesCom[[#This Row],[PERÍODO 4]],ActividadesCom[[#This Row],[PERÍODO 5]])</f>
        <v>20223</v>
      </c>
      <c r="I5586" s="6" t="s">
        <v>4436</v>
      </c>
      <c r="J5586" s="99">
        <v>20193</v>
      </c>
      <c r="K5586" s="5" t="s">
        <v>4009</v>
      </c>
      <c r="L5586" s="99">
        <f>IF(ActividadesCom[[#This Row],[NIVEL 1]]&lt;&gt;0,VLOOKUP(ActividadesCom[[#This Row],[NIVEL 1]],Catálogo!A:B,2,FALSE),"")</f>
        <v>2</v>
      </c>
      <c r="M5586" s="99">
        <v>1</v>
      </c>
      <c r="N5586" s="98" t="s">
        <v>4436</v>
      </c>
      <c r="O5586" s="99">
        <v>20201</v>
      </c>
      <c r="P5586" s="99" t="s">
        <v>4009</v>
      </c>
      <c r="Q5586" s="99">
        <f>IF(ActividadesCom[[#This Row],[NIVEL 2]]&lt;&gt;0,VLOOKUP(ActividadesCom[[#This Row],[NIVEL 2]],Catálogo!A:B,2,FALSE),"")</f>
        <v>2</v>
      </c>
      <c r="R5586" s="99">
        <v>1</v>
      </c>
      <c r="S5586" s="98" t="s">
        <v>6242</v>
      </c>
      <c r="T5586" s="99">
        <v>20193</v>
      </c>
      <c r="U5586" s="99" t="s">
        <v>4008</v>
      </c>
      <c r="V5586" s="99">
        <f>IF(ActividadesCom[[#This Row],[NIVEL 3]]&lt;&gt;0,VLOOKUP(ActividadesCom[[#This Row],[NIVEL 3]],Catálogo!A:B,2,FALSE),"")</f>
        <v>3</v>
      </c>
      <c r="W5586" s="99">
        <v>1</v>
      </c>
      <c r="X5586" s="98" t="s">
        <v>6242</v>
      </c>
      <c r="Y5586" s="99">
        <v>20201</v>
      </c>
      <c r="Z5586" s="99" t="s">
        <v>4009</v>
      </c>
      <c r="AA5586" s="99">
        <f>IF(ActividadesCom[[#This Row],[NIVEL 4]]&lt;&gt;0,VLOOKUP(ActividadesCom[[#This Row],[NIVEL 4]],Catálogo!A:B,2,FALSE),"")</f>
        <v>2</v>
      </c>
      <c r="AB5586" s="99">
        <v>1</v>
      </c>
      <c r="AC5586" s="98" t="s">
        <v>6243</v>
      </c>
      <c r="AD5586" s="99">
        <v>20223</v>
      </c>
      <c r="AE5586" s="99" t="s">
        <v>4007</v>
      </c>
      <c r="AF5586" s="99">
        <f>IF(ActividadesCom[[#This Row],[NIVEL 5]]&lt;&gt;0,VLOOKUP(ActividadesCom[[#This Row],[NIVEL 5]],Catálogo!A:B,2,FALSE),"")</f>
        <v>4</v>
      </c>
      <c r="AG5586" s="99">
        <v>1</v>
      </c>
    </row>
    <row r="5587" spans="1:34" ht="28.5" hidden="1" customHeight="1" x14ac:dyDescent="0.25">
      <c r="A5587" s="5" t="s">
        <v>5850</v>
      </c>
      <c r="B5587" s="6" t="str">
        <f>VLOOKUP(ActividadesCom[[#This Row],[NO. DE CONTROL]],'LISTADO ESTUDIANTES'!A:C,2,FALSE)</f>
        <v>PACHECO ORTIZ GUILLERMO MANUEL</v>
      </c>
      <c r="C5587" s="6" t="str">
        <f>VLOOKUP(ActividadesCom[[#This Row],[NO. DE CONTROL]],'LISTADO ESTUDIANTES'!A:C,3,FALSE)</f>
        <v>INGENIERIA MECANICA</v>
      </c>
      <c r="D5587" s="99" t="str">
        <f>VLOOKUP(ActividadesCom[[#This Row],[NO. DE CONTROL]],'LISTADO ESTUDIANTES'!A:D,4,FALSE)</f>
        <v>EGRESADO(A)</v>
      </c>
      <c r="E5587" s="96">
        <f>SUM(ActividadesCom[[#This Row],[CRÉD. 1]],ActividadesCom[[#This Row],[CRÉD. 2]],ActividadesCom[[#This Row],[CRÉD. 3]],ActividadesCom[[#This Row],[CRÉD. 4]],ActividadesCom[[#This Row],[CRÉD. 5]])</f>
        <v>5</v>
      </c>
      <c r="F5587" s="99">
        <f>IF(ActividadesCom[[#This Row],[ÚLTIMO SEMESTRE CON CRÉDITOS]]&gt;0,ROUND(AVERAGE(ActividadesCom[[#This Row],[VALOR NIVEL 5]],ActividadesCom[[#This Row],[VALOR NIVEL 4]],ActividadesCom[[#This Row],[VALOR NIVEL 3]],ActividadesCom[[#This Row],[VALOR NIVEL 2]],ActividadesCom[[#This Row],[VALOR NIVEL 1]]),0),"")</f>
        <v>2</v>
      </c>
      <c r="G5587" s="96" t="str">
        <f>IF(ActividadesCom[[#This Row],[PROMEDIO]]="","",IF(ActividadesCom[[#This Row],[PROMEDIO]]&gt;=4,"EXCELENTE",IF(ActividadesCom[[#This Row],[PROMEDIO]]&gt;=3,"NOTABLE",IF(ActividadesCom[[#This Row],[PROMEDIO]]&gt;=2,"BUENO",IF(ActividadesCom[[#This Row],[PROMEDIO]]=1,"SUFICIENTE","")))))</f>
        <v>BUENO</v>
      </c>
      <c r="H5587" s="99">
        <f>MAX(ActividadesCom[[#This Row],[PERÍODO 1]],ActividadesCom[[#This Row],[PERÍODO 2]],ActividadesCom[[#This Row],[PERÍODO 3]],ActividadesCom[[#This Row],[PERÍODO 4]],ActividadesCom[[#This Row],[PERÍODO 5]])</f>
        <v>20223</v>
      </c>
      <c r="I5587" s="6" t="s">
        <v>4436</v>
      </c>
      <c r="J5587" s="99">
        <v>20193</v>
      </c>
      <c r="K5587" s="5" t="s">
        <v>4009</v>
      </c>
      <c r="L5587" s="99">
        <f>IF(ActividadesCom[[#This Row],[NIVEL 1]]&lt;&gt;0,VLOOKUP(ActividadesCom[[#This Row],[NIVEL 1]],Catálogo!A:B,2,FALSE),"")</f>
        <v>2</v>
      </c>
      <c r="M5587" s="99">
        <v>1</v>
      </c>
      <c r="N5587" s="98" t="s">
        <v>830</v>
      </c>
      <c r="O5587" s="99">
        <v>20201</v>
      </c>
      <c r="P5587" s="99" t="s">
        <v>4010</v>
      </c>
      <c r="Q5587" s="99">
        <f>IF(ActividadesCom[[#This Row],[NIVEL 2]]&lt;&gt;0,VLOOKUP(ActividadesCom[[#This Row],[NIVEL 2]],Catálogo!A:B,2,FALSE),"")</f>
        <v>1</v>
      </c>
      <c r="R5587" s="99">
        <v>1</v>
      </c>
      <c r="S5587" s="98" t="s">
        <v>6241</v>
      </c>
      <c r="T5587" s="99">
        <v>20223</v>
      </c>
      <c r="U5587" s="99" t="s">
        <v>4007</v>
      </c>
      <c r="V5587" s="99">
        <f>IF(ActividadesCom[[#This Row],[NIVEL 3]]&lt;&gt;0,VLOOKUP(ActividadesCom[[#This Row],[NIVEL 3]],Catálogo!A:B,2,FALSE),"")</f>
        <v>4</v>
      </c>
      <c r="W5587" s="99">
        <v>1</v>
      </c>
      <c r="X5587" s="98" t="s">
        <v>6242</v>
      </c>
      <c r="Y5587" s="99">
        <v>20193</v>
      </c>
      <c r="Z5587" s="99" t="s">
        <v>4009</v>
      </c>
      <c r="AA5587" s="99">
        <f>IF(ActividadesCom[[#This Row],[NIVEL 4]]&lt;&gt;0,VLOOKUP(ActividadesCom[[#This Row],[NIVEL 4]],Catálogo!A:B,2,FALSE),"")</f>
        <v>2</v>
      </c>
      <c r="AB5587" s="99">
        <v>1</v>
      </c>
      <c r="AC5587" s="98" t="s">
        <v>6242</v>
      </c>
      <c r="AD5587" s="99">
        <v>20201</v>
      </c>
      <c r="AE5587" s="99" t="s">
        <v>4009</v>
      </c>
      <c r="AF5587" s="99">
        <f>IF(ActividadesCom[[#This Row],[NIVEL 5]]&lt;&gt;0,VLOOKUP(ActividadesCom[[#This Row],[NIVEL 5]],Catálogo!A:B,2,FALSE),"")</f>
        <v>2</v>
      </c>
      <c r="AG5587" s="99">
        <v>1</v>
      </c>
    </row>
    <row r="5588" spans="1:34" ht="28.5" customHeight="1" x14ac:dyDescent="0.25">
      <c r="A5588" s="7" t="s">
        <v>7402</v>
      </c>
      <c r="B5588" s="10" t="str">
        <f>VLOOKUP(ActividadesCom[[#This Row],[NO. DE CONTROL]],'LISTADO ESTUDIANTES'!A:C,2,FALSE)</f>
        <v>HAU LEON IVAN GEOVANNY</v>
      </c>
      <c r="C5588" s="6" t="str">
        <f>VLOOKUP(ActividadesCom[[#This Row],[NO. DE CONTROL]],'LISTADO ESTUDIANTES'!A:C,3,FALSE)</f>
        <v>INGENIERIA MECANICA</v>
      </c>
      <c r="D5588" s="5" t="str">
        <f>VLOOKUP(ActividadesCom[[#This Row],[NO. DE CONTROL]],'LISTADO ESTUDIANTES'!A:D,4,FALSE)</f>
        <v>ACTIVO(A)</v>
      </c>
      <c r="E5588" s="7">
        <f>SUM(ActividadesCom[[#This Row],[CRÉD. 1]],ActividadesCom[[#This Row],[CRÉD. 2]],ActividadesCom[[#This Row],[CRÉD. 3]],ActividadesCom[[#This Row],[CRÉD. 4]],ActividadesCom[[#This Row],[CRÉD. 5]])</f>
        <v>0</v>
      </c>
      <c r="F5588" s="5" t="str">
        <f>IF(ActividadesCom[[#This Row],[ÚLTIMO SEMESTRE CON CRÉDITOS]]&gt;0,ROUND(AVERAGE(ActividadesCom[[#This Row],[VALOR NIVEL 5]],ActividadesCom[[#This Row],[VALOR NIVEL 4]],ActividadesCom[[#This Row],[VALOR NIVEL 3]],ActividadesCom[[#This Row],[VALOR NIVEL 2]],ActividadesCom[[#This Row],[VALOR NIVEL 1]]),0),"")</f>
        <v/>
      </c>
      <c r="G5588" s="7" t="str">
        <f>IF(ActividadesCom[[#This Row],[PROMEDIO]]="","",IF(ActividadesCom[[#This Row],[PROMEDIO]]&gt;=4,"EXCELENTE",IF(ActividadesCom[[#This Row],[PROMEDIO]]&gt;=3,"NOTABLE",IF(ActividadesCom[[#This Row],[PROMEDIO]]&gt;=2,"BUENO",IF(ActividadesCom[[#This Row],[PROMEDIO]]=1,"SUFICIENTE","")))))</f>
        <v/>
      </c>
      <c r="H5588" s="5">
        <f>MAX(ActividadesCom[[#This Row],[PERÍODO 1]],ActividadesCom[[#This Row],[PERÍODO 2]],ActividadesCom[[#This Row],[PERÍODO 3]],ActividadesCom[[#This Row],[PERÍODO 4]],ActividadesCom[[#This Row],[PERÍODO 5]])</f>
        <v>0</v>
      </c>
      <c r="I5588" s="6"/>
      <c r="J5588" s="5"/>
      <c r="K5588" s="5"/>
      <c r="L5588" s="5" t="str">
        <f>IF(ActividadesCom[[#This Row],[NIVEL 1]]&lt;&gt;0,VLOOKUP(ActividadesCom[[#This Row],[NIVEL 1]],Catálogo!A:B,2,FALSE),"")</f>
        <v/>
      </c>
      <c r="M5588" s="5"/>
      <c r="N5588" s="6"/>
      <c r="O5588" s="5"/>
      <c r="P5588" s="5"/>
      <c r="Q5588" s="5" t="str">
        <f>IF(ActividadesCom[[#This Row],[NIVEL 2]]&lt;&gt;0,VLOOKUP(ActividadesCom[[#This Row],[NIVEL 2]],Catálogo!A:B,2,FALSE),"")</f>
        <v/>
      </c>
      <c r="R5588" s="5"/>
      <c r="S5588" s="6"/>
      <c r="T5588" s="5"/>
      <c r="U5588" s="5"/>
      <c r="V5588" s="5" t="str">
        <f>IF(ActividadesCom[[#This Row],[NIVEL 3]]&lt;&gt;0,VLOOKUP(ActividadesCom[[#This Row],[NIVEL 3]],Catálogo!A:B,2,FALSE),"")</f>
        <v/>
      </c>
      <c r="W5588" s="5"/>
      <c r="X5588" s="6"/>
      <c r="Y5588" s="5"/>
      <c r="Z5588" s="5"/>
      <c r="AA5588" s="5" t="str">
        <f>IF(ActividadesCom[[#This Row],[NIVEL 4]]&lt;&gt;0,VLOOKUP(ActividadesCom[[#This Row],[NIVEL 4]],Catálogo!A:B,2,FALSE),"")</f>
        <v/>
      </c>
      <c r="AB5588" s="5"/>
      <c r="AC5588" s="6"/>
      <c r="AD5588" s="5"/>
      <c r="AE5588" s="5"/>
      <c r="AF5588" s="5" t="str">
        <f>IF(ActividadesCom[[#This Row],[NIVEL 5]]&lt;&gt;0,VLOOKUP(ActividadesCom[[#This Row],[NIVEL 5]],Catálogo!A:B,2,FALSE),"")</f>
        <v/>
      </c>
      <c r="AG5588" s="5"/>
    </row>
    <row r="5589" spans="1:34" s="151" customFormat="1" ht="28.5" customHeight="1" x14ac:dyDescent="0.25">
      <c r="A5589" s="224" t="s">
        <v>5672</v>
      </c>
      <c r="B5589" s="148" t="str">
        <f>VLOOKUP(ActividadesCom[[#This Row],[NO. DE CONTROL]],'LISTADO ESTUDIANTES'!A:C,2,FALSE)</f>
        <v xml:space="preserve">MENDEZ CARRERA VICTOR FRANCISCO </v>
      </c>
      <c r="C5589" s="148" t="str">
        <f>VLOOKUP(ActividadesCom[[#This Row],[NO. DE CONTROL]],'LISTADO ESTUDIANTES'!A:C,3,FALSE)</f>
        <v>ARQUITECTURA</v>
      </c>
      <c r="D5589" s="214" t="s">
        <v>5338</v>
      </c>
      <c r="E5589" s="224">
        <f>SUM(ActividadesCom[[#This Row],[CRÉD. 1]],ActividadesCom[[#This Row],[CRÉD. 2]],ActividadesCom[[#This Row],[CRÉD. 3]],ActividadesCom[[#This Row],[CRÉD. 4]],ActividadesCom[[#This Row],[CRÉD. 5]])</f>
        <v>5</v>
      </c>
      <c r="F5589" s="214">
        <f>IF(ActividadesCom[[#This Row],[ÚLTIMO SEMESTRE CON CRÉDITOS]]&gt;0,ROUND(AVERAGE(ActividadesCom[[#This Row],[VALOR NIVEL 5]],ActividadesCom[[#This Row],[VALOR NIVEL 4]],ActividadesCom[[#This Row],[VALOR NIVEL 3]],ActividadesCom[[#This Row],[VALOR NIVEL 2]],ActividadesCom[[#This Row],[VALOR NIVEL 1]]),0),"")</f>
        <v>3</v>
      </c>
      <c r="G5589" s="224" t="str">
        <f>IF(ActividadesCom[[#This Row],[PROMEDIO]]="","",IF(ActividadesCom[[#This Row],[PROMEDIO]]&gt;=4,"EXCELENTE",IF(ActividadesCom[[#This Row],[PROMEDIO]]&gt;=3,"NOTABLE",IF(ActividadesCom[[#This Row],[PROMEDIO]]&gt;=2,"BUENO",IF(ActividadesCom[[#This Row],[PROMEDIO]]=1,"SUFICIENTE","")))))</f>
        <v>NOTABLE</v>
      </c>
      <c r="H5589" s="214">
        <f>MAX(ActividadesCom[[#This Row],[PERÍODO 1]],ActividadesCom[[#This Row],[PERÍODO 2]],ActividadesCom[[#This Row],[PERÍODO 3]],ActividadesCom[[#This Row],[PERÍODO 4]],ActividadesCom[[#This Row],[PERÍODO 5]])</f>
        <v>20233</v>
      </c>
      <c r="I5589" s="225" t="s">
        <v>5663</v>
      </c>
      <c r="J5589" s="214">
        <v>20223</v>
      </c>
      <c r="K5589" s="214" t="s">
        <v>4007</v>
      </c>
      <c r="L5589" s="214">
        <f>IF(ActividadesCom[[#This Row],[NIVEL 1]]&lt;&gt;0,VLOOKUP(ActividadesCom[[#This Row],[NIVEL 1]],Catálogo!A:B,2,FALSE),"")</f>
        <v>4</v>
      </c>
      <c r="M5589" s="214">
        <v>1</v>
      </c>
      <c r="N5589" s="148" t="s">
        <v>5353</v>
      </c>
      <c r="O5589" s="214">
        <v>20231</v>
      </c>
      <c r="P5589" s="149" t="s">
        <v>4008</v>
      </c>
      <c r="Q5589" s="214">
        <f>IF(ActividadesCom[[#This Row],[NIVEL 2]]&lt;&gt;0,VLOOKUP(ActividadesCom[[#This Row],[NIVEL 2]],Catálogo!A:B,2,FALSE),"")</f>
        <v>3</v>
      </c>
      <c r="R5589" s="214">
        <v>1</v>
      </c>
      <c r="S5589" s="148" t="s">
        <v>6262</v>
      </c>
      <c r="T5589" s="214">
        <v>20233</v>
      </c>
      <c r="U5589" s="149" t="s">
        <v>4009</v>
      </c>
      <c r="V5589" s="214">
        <f>IF(ActividadesCom[[#This Row],[NIVEL 3]]&lt;&gt;0,VLOOKUP(ActividadesCom[[#This Row],[NIVEL 3]],Catálogo!A:B,2,FALSE),"")</f>
        <v>2</v>
      </c>
      <c r="W5589" s="214">
        <v>1</v>
      </c>
      <c r="X5589" s="148" t="s">
        <v>6248</v>
      </c>
      <c r="Y5589" s="214">
        <v>20233</v>
      </c>
      <c r="Z5589" s="149" t="s">
        <v>4008</v>
      </c>
      <c r="AA5589" s="214">
        <f>IF(ActividadesCom[[#This Row],[NIVEL 4]]&lt;&gt;0,VLOOKUP(ActividadesCom[[#This Row],[NIVEL 4]],Catálogo!A:B,2,FALSE),"")</f>
        <v>3</v>
      </c>
      <c r="AB5589" s="214">
        <v>1</v>
      </c>
      <c r="AC5589" s="148" t="s">
        <v>6299</v>
      </c>
      <c r="AD5589" s="214">
        <v>20233</v>
      </c>
      <c r="AE5589" s="149" t="s">
        <v>4008</v>
      </c>
      <c r="AF5589" s="214">
        <f>IF(ActividadesCom[[#This Row],[NIVEL 5]]&lt;&gt;0,VLOOKUP(ActividadesCom[[#This Row],[NIVEL 5]],Catálogo!A:B,2,FALSE),"")</f>
        <v>3</v>
      </c>
      <c r="AG5589" s="214">
        <v>1</v>
      </c>
      <c r="AH5589" s="195"/>
    </row>
    <row r="5590" spans="1:34" s="151" customFormat="1" ht="28.5" hidden="1" customHeight="1" x14ac:dyDescent="0.25">
      <c r="A5590" s="149" t="s">
        <v>5750</v>
      </c>
      <c r="B5590" s="148" t="str">
        <f>VLOOKUP(ActividadesCom[[#This Row],[NO. DE CONTROL]],'LISTADO ESTUDIANTES'!A:C,2,FALSE)</f>
        <v>FLORES SAUCEDO BRENDA SHECCID</v>
      </c>
      <c r="C5590" s="148" t="str">
        <f>VLOOKUP(ActividadesCom[[#This Row],[NO. DE CONTROL]],'LISTADO ESTUDIANTES'!A:C,3,FALSE)</f>
        <v>ARQUITECTURA</v>
      </c>
      <c r="D5590" s="202" t="str">
        <f>VLOOKUP(ActividadesCom[[#This Row],[NO. DE CONTROL]],'LISTADO ESTUDIANTES'!A:D,4,FALSE)</f>
        <v>EGRESADO(A)</v>
      </c>
      <c r="E5590" s="203">
        <f>SUM(ActividadesCom[[#This Row],[CRÉD. 1]],ActividadesCom[[#This Row],[CRÉD. 2]],ActividadesCom[[#This Row],[CRÉD. 3]],ActividadesCom[[#This Row],[CRÉD. 4]],ActividadesCom[[#This Row],[CRÉD. 5]])</f>
        <v>5</v>
      </c>
      <c r="F5590" s="202">
        <f>IF(ActividadesCom[[#This Row],[ÚLTIMO SEMESTRE CON CRÉDITOS]]&gt;0,ROUND(AVERAGE(ActividadesCom[[#This Row],[VALOR NIVEL 5]],ActividadesCom[[#This Row],[VALOR NIVEL 4]],ActividadesCom[[#This Row],[VALOR NIVEL 3]],ActividadesCom[[#This Row],[VALOR NIVEL 2]],ActividadesCom[[#This Row],[VALOR NIVEL 1]]),0),"")</f>
        <v>3</v>
      </c>
      <c r="G5590" s="203" t="str">
        <f>IF(ActividadesCom[[#This Row],[PROMEDIO]]="","",IF(ActividadesCom[[#This Row],[PROMEDIO]]&gt;=4,"EXCELENTE",IF(ActividadesCom[[#This Row],[PROMEDIO]]&gt;=3,"NOTABLE",IF(ActividadesCom[[#This Row],[PROMEDIO]]&gt;=2,"BUENO",IF(ActividadesCom[[#This Row],[PROMEDIO]]=1,"SUFICIENTE","")))))</f>
        <v>NOTABLE</v>
      </c>
      <c r="H5590" s="202">
        <f>MAX(ActividadesCom[[#This Row],[PERÍODO 1]],ActividadesCom[[#This Row],[PERÍODO 2]],ActividadesCom[[#This Row],[PERÍODO 3]],ActividadesCom[[#This Row],[PERÍODO 4]],ActividadesCom[[#This Row],[PERÍODO 5]])</f>
        <v>20211</v>
      </c>
      <c r="I5590" s="148" t="s">
        <v>6789</v>
      </c>
      <c r="J5590" s="202">
        <v>20211</v>
      </c>
      <c r="K5590" s="149" t="s">
        <v>4007</v>
      </c>
      <c r="L5590" s="202">
        <f>IF(ActividadesCom[[#This Row],[NIVEL 1]]&lt;&gt;0,VLOOKUP(ActividadesCom[[#This Row],[NIVEL 1]],Catálogo!A:B,2,FALSE),"")</f>
        <v>4</v>
      </c>
      <c r="M5590" s="202">
        <v>1</v>
      </c>
      <c r="N5590" s="148" t="s">
        <v>4436</v>
      </c>
      <c r="O5590" s="202">
        <v>20193</v>
      </c>
      <c r="P5590" s="149" t="s">
        <v>4008</v>
      </c>
      <c r="Q5590" s="202">
        <v>3</v>
      </c>
      <c r="R5590" s="202">
        <v>1</v>
      </c>
      <c r="S5590" s="148" t="s">
        <v>4436</v>
      </c>
      <c r="T5590" s="202">
        <v>20201</v>
      </c>
      <c r="U5590" s="149" t="s">
        <v>4008</v>
      </c>
      <c r="V5590" s="202">
        <f>IF(ActividadesCom[[#This Row],[NIVEL 3]]&lt;&gt;0,VLOOKUP(ActividadesCom[[#This Row],[NIVEL 3]],Catálogo!A:B,2,FALSE),"")</f>
        <v>3</v>
      </c>
      <c r="W5590" s="202">
        <v>1</v>
      </c>
      <c r="X5590" s="148" t="s">
        <v>6790</v>
      </c>
      <c r="Y5590" s="202">
        <v>20201</v>
      </c>
      <c r="Z5590" s="149" t="s">
        <v>4008</v>
      </c>
      <c r="AA5590" s="202">
        <f>IF(ActividadesCom[[#This Row],[NIVEL 4]]&lt;&gt;0,VLOOKUP(ActividadesCom[[#This Row],[NIVEL 4]],Catálogo!A:B,2,FALSE),"")</f>
        <v>3</v>
      </c>
      <c r="AB5590" s="202">
        <v>1</v>
      </c>
      <c r="AC5590" s="148" t="s">
        <v>6791</v>
      </c>
      <c r="AD5590" s="202">
        <v>20201</v>
      </c>
      <c r="AE5590" s="149" t="s">
        <v>4008</v>
      </c>
      <c r="AF5590" s="202">
        <f>IF(ActividadesCom[[#This Row],[NIVEL 5]]&lt;&gt;0,VLOOKUP(ActividadesCom[[#This Row],[NIVEL 5]],Catálogo!A:B,2,FALSE),"")</f>
        <v>3</v>
      </c>
      <c r="AG5590" s="202">
        <v>1</v>
      </c>
      <c r="AH5590" s="195"/>
    </row>
    <row r="5591" spans="1:34" ht="28.5" hidden="1" customHeight="1" x14ac:dyDescent="0.25">
      <c r="A5591" s="7" t="s">
        <v>1023</v>
      </c>
      <c r="B5591" s="6" t="str">
        <f>VLOOKUP(ActividadesCom[[#This Row],[NO. DE CONTROL]],'LISTADO ESTUDIANTES'!A:C,2,FALSE)</f>
        <v>CETINA MENDOZA JORDI ERUBIEL</v>
      </c>
      <c r="C5591" s="6" t="str">
        <f>VLOOKUP(ActividadesCom[[#This Row],[NO. DE CONTROL]],'LISTADO ESTUDIANTES'!A:C,3,FALSE)</f>
        <v>INGENIERIA INDUSTRIAL</v>
      </c>
      <c r="D5591" s="5" t="str">
        <f>VLOOKUP(ActividadesCom[[#This Row],[NO. DE CONTROL]],'LISTADO ESTUDIANTES'!A:D,4,FALSE)</f>
        <v>EGRESADO(A)</v>
      </c>
      <c r="E5591" s="5">
        <f>SUM(ActividadesCom[[#This Row],[CRÉD. 1]],ActividadesCom[[#This Row],[CRÉD. 2]],ActividadesCom[[#This Row],[CRÉD. 3]],ActividadesCom[[#This Row],[CRÉD. 4]],ActividadesCom[[#This Row],[CRÉD. 5]])</f>
        <v>5</v>
      </c>
      <c r="F5591" s="17">
        <f>IF(ActividadesCom[[#This Row],[ÚLTIMO SEMESTRE CON CRÉDITOS]]&gt;0,ROUND(AVERAGE(ActividadesCom[[#This Row],[VALOR NIVEL 5]],ActividadesCom[[#This Row],[VALOR NIVEL 4]],ActividadesCom[[#This Row],[VALOR NIVEL 3]],ActividadesCom[[#This Row],[VALOR NIVEL 2]],ActividadesCom[[#This Row],[VALOR NIVEL 1]]),0),"")</f>
        <v>3</v>
      </c>
      <c r="G5591" s="5" t="str">
        <f>IF(ActividadesCom[[#This Row],[PROMEDIO]]="","",IF(ActividadesCom[[#This Row],[PROMEDIO]]&gt;=4,"EXCELENTE",IF(ActividadesCom[[#This Row],[PROMEDIO]]&gt;=3,"NOTABLE",IF(ActividadesCom[[#This Row],[PROMEDIO]]&gt;=2,"BUENO",IF(ActividadesCom[[#This Row],[PROMEDIO]]=1,"SUFICIENTE","")))))</f>
        <v>NOTABLE</v>
      </c>
      <c r="H5591" s="5">
        <f>MAX(ActividadesCom[[#This Row],[PERÍODO 1]],ActividadesCom[[#This Row],[PERÍODO 2]],ActividadesCom[[#This Row],[PERÍODO 3]],ActividadesCom[[#This Row],[PERÍODO 4]],ActividadesCom[[#This Row],[PERÍODO 5]])</f>
        <v>20201</v>
      </c>
      <c r="I5591" s="6" t="s">
        <v>966</v>
      </c>
      <c r="J5591" s="5">
        <v>20191</v>
      </c>
      <c r="K5591" s="5" t="s">
        <v>4009</v>
      </c>
      <c r="L5591" s="5">
        <f>IF(ActividadesCom[[#This Row],[NIVEL 1]]&lt;&gt;0,VLOOKUP(ActividadesCom[[#This Row],[NIVEL 1]],Catálogo!A:B,2,FALSE),"")</f>
        <v>2</v>
      </c>
      <c r="M5591" s="5">
        <v>1</v>
      </c>
      <c r="N5591" s="6" t="s">
        <v>1013</v>
      </c>
      <c r="O5591" s="5">
        <v>20191</v>
      </c>
      <c r="P5591" s="5" t="s">
        <v>4009</v>
      </c>
      <c r="Q5591" s="5">
        <f>IF(ActividadesCom[[#This Row],[NIVEL 2]]&lt;&gt;0,VLOOKUP(ActividadesCom[[#This Row],[NIVEL 2]],Catálogo!A:B,2,FALSE),"")</f>
        <v>2</v>
      </c>
      <c r="R5591" s="5">
        <v>1</v>
      </c>
      <c r="S5591" s="6" t="s">
        <v>1018</v>
      </c>
      <c r="T5591" s="5">
        <v>20193</v>
      </c>
      <c r="U5591" s="5" t="s">
        <v>4008</v>
      </c>
      <c r="V5591" s="5">
        <f>IF(ActividadesCom[[#This Row],[NIVEL 3]]&lt;&gt;0,VLOOKUP(ActividadesCom[[#This Row],[NIVEL 3]],Catálogo!A:B,2,FALSE),"")</f>
        <v>3</v>
      </c>
      <c r="W5591" s="5">
        <v>1</v>
      </c>
      <c r="X5591" s="6" t="s">
        <v>1040</v>
      </c>
      <c r="Y5591" s="5">
        <v>20193</v>
      </c>
      <c r="Z5591" s="5" t="s">
        <v>4008</v>
      </c>
      <c r="AA5591" s="5">
        <f>IF(ActividadesCom[[#This Row],[NIVEL 4]]&lt;&gt;0,VLOOKUP(ActividadesCom[[#This Row],[NIVEL 4]],Catálogo!A:B,2,FALSE),"")</f>
        <v>3</v>
      </c>
      <c r="AB5591" s="5">
        <v>1</v>
      </c>
      <c r="AC5591" s="6" t="s">
        <v>2180</v>
      </c>
      <c r="AD5591" s="5">
        <v>20201</v>
      </c>
      <c r="AE5591" s="5" t="s">
        <v>4008</v>
      </c>
      <c r="AF5591" s="5">
        <f>IF(ActividadesCom[[#This Row],[NIVEL 5]]&lt;&gt;0,VLOOKUP(ActividadesCom[[#This Row],[NIVEL 5]],Catálogo!A:B,2,FALSE),"")</f>
        <v>3</v>
      </c>
      <c r="AG5591" s="5">
        <v>1</v>
      </c>
    </row>
    <row r="5592" spans="1:34" ht="28.5" hidden="1" customHeight="1" x14ac:dyDescent="0.25">
      <c r="A5592" s="5" t="s">
        <v>5761</v>
      </c>
      <c r="B5592" s="6" t="str">
        <f>VLOOKUP(ActividadesCom[[#This Row],[NO. DE CONTROL]],'LISTADO ESTUDIANTES'!A:C,2,FALSE)</f>
        <v>MARTINEZ GUARDADO PERLA</v>
      </c>
      <c r="C5592" s="6" t="str">
        <f>VLOOKUP(ActividadesCom[[#This Row],[NO. DE CONTROL]],'LISTADO ESTUDIANTES'!A:C,3,FALSE)</f>
        <v>INGENIERIA QUIMICA</v>
      </c>
      <c r="D5592" s="99" t="str">
        <f>VLOOKUP(ActividadesCom[[#This Row],[NO. DE CONTROL]],'LISTADO ESTUDIANTES'!A:D,4,FALSE)</f>
        <v>EGRESADO(A)</v>
      </c>
      <c r="E5592" s="96">
        <f>SUM(ActividadesCom[[#This Row],[CRÉD. 1]],ActividadesCom[[#This Row],[CRÉD. 2]],ActividadesCom[[#This Row],[CRÉD. 3]],ActividadesCom[[#This Row],[CRÉD. 4]],ActividadesCom[[#This Row],[CRÉD. 5]])</f>
        <v>0</v>
      </c>
      <c r="F5592" s="99" t="str">
        <f>IF(ActividadesCom[[#This Row],[ÚLTIMO SEMESTRE CON CRÉDITOS]]&gt;0,ROUND(AVERAGE(ActividadesCom[[#This Row],[VALOR NIVEL 5]],ActividadesCom[[#This Row],[VALOR NIVEL 4]],ActividadesCom[[#This Row],[VALOR NIVEL 3]],ActividadesCom[[#This Row],[VALOR NIVEL 2]],ActividadesCom[[#This Row],[VALOR NIVEL 1]]),0),"")</f>
        <v/>
      </c>
      <c r="G5592" s="96" t="str">
        <f>IF(ActividadesCom[[#This Row],[PROMEDIO]]="","",IF(ActividadesCom[[#This Row],[PROMEDIO]]&gt;=4,"EXCELENTE",IF(ActividadesCom[[#This Row],[PROMEDIO]]&gt;=3,"NOTABLE",IF(ActividadesCom[[#This Row],[PROMEDIO]]&gt;=2,"BUENO",IF(ActividadesCom[[#This Row],[PROMEDIO]]=1,"SUFICIENTE","")))))</f>
        <v/>
      </c>
      <c r="H5592" s="99">
        <f>MAX(ActividadesCom[[#This Row],[PERÍODO 1]],ActividadesCom[[#This Row],[PERÍODO 2]],ActividadesCom[[#This Row],[PERÍODO 3]],ActividadesCom[[#This Row],[PERÍODO 4]],ActividadesCom[[#This Row],[PERÍODO 5]])</f>
        <v>0</v>
      </c>
      <c r="I5592" s="6"/>
      <c r="J5592" s="99"/>
      <c r="K5592" s="5"/>
      <c r="L5592" s="99" t="str">
        <f>IF(ActividadesCom[[#This Row],[NIVEL 1]]&lt;&gt;0,VLOOKUP(ActividadesCom[[#This Row],[NIVEL 1]],Catálogo!A:B,2,FALSE),"")</f>
        <v/>
      </c>
      <c r="M5592" s="99"/>
      <c r="N5592" s="98"/>
      <c r="O5592" s="99"/>
      <c r="P5592" s="99"/>
      <c r="Q5592" s="99" t="str">
        <f>IF(ActividadesCom[[#This Row],[NIVEL 2]]&lt;&gt;0,VLOOKUP(ActividadesCom[[#This Row],[NIVEL 2]],Catálogo!A:B,2,FALSE),"")</f>
        <v/>
      </c>
      <c r="R5592" s="99"/>
      <c r="S5592" s="98"/>
      <c r="T5592" s="99"/>
      <c r="U5592" s="99"/>
      <c r="V5592" s="99" t="str">
        <f>IF(ActividadesCom[[#This Row],[NIVEL 3]]&lt;&gt;0,VLOOKUP(ActividadesCom[[#This Row],[NIVEL 3]],Catálogo!A:B,2,FALSE),"")</f>
        <v/>
      </c>
      <c r="W5592" s="99"/>
      <c r="X5592" s="98"/>
      <c r="Y5592" s="99"/>
      <c r="Z5592" s="99"/>
      <c r="AA5592" s="99" t="str">
        <f>IF(ActividadesCom[[#This Row],[NIVEL 4]]&lt;&gt;0,VLOOKUP(ActividadesCom[[#This Row],[NIVEL 4]],Catálogo!A:B,2,FALSE),"")</f>
        <v/>
      </c>
      <c r="AB5592" s="99"/>
      <c r="AC5592" s="98"/>
      <c r="AD5592" s="99"/>
      <c r="AE5592" s="99"/>
      <c r="AF5592" s="99" t="str">
        <f>IF(ActividadesCom[[#This Row],[NIVEL 5]]&lt;&gt;0,VLOOKUP(ActividadesCom[[#This Row],[NIVEL 5]],Catálogo!A:B,2,FALSE),"")</f>
        <v/>
      </c>
      <c r="AG5592" s="99"/>
    </row>
    <row r="5593" spans="1:34" ht="28.5" hidden="1" customHeight="1" x14ac:dyDescent="0.25">
      <c r="A5593" s="7" t="s">
        <v>4029</v>
      </c>
      <c r="B5593" s="6" t="str">
        <f>VLOOKUP(ActividadesCom[[#This Row],[NO. DE CONTROL]],'LISTADO ESTUDIANTES'!A:C,2,FALSE)</f>
        <v>CRUZ MONTERO ALDO</v>
      </c>
      <c r="C5593" s="6" t="str">
        <f>VLOOKUP(ActividadesCom[[#This Row],[NO. DE CONTROL]],'LISTADO ESTUDIANTES'!A:C,3,FALSE)</f>
        <v>INGENIERIA INDUSTRIAL</v>
      </c>
      <c r="D5593" s="5" t="str">
        <f>VLOOKUP(ActividadesCom[[#This Row],[NO. DE CONTROL]],'LISTADO ESTUDIANTES'!A:D,4,FALSE)</f>
        <v>EGRESADO(A)</v>
      </c>
      <c r="E5593" s="5">
        <f>SUM(ActividadesCom[[#This Row],[CRÉD. 1]],ActividadesCom[[#This Row],[CRÉD. 2]],ActividadesCom[[#This Row],[CRÉD. 3]],ActividadesCom[[#This Row],[CRÉD. 4]],ActividadesCom[[#This Row],[CRÉD. 5]])</f>
        <v>5</v>
      </c>
      <c r="F5593" s="17">
        <f>IF(ActividadesCom[[#This Row],[ÚLTIMO SEMESTRE CON CRÉDITOS]]&gt;0,ROUND(AVERAGE(ActividadesCom[[#This Row],[VALOR NIVEL 5]],ActividadesCom[[#This Row],[VALOR NIVEL 4]],ActividadesCom[[#This Row],[VALOR NIVEL 3]],ActividadesCom[[#This Row],[VALOR NIVEL 2]],ActividadesCom[[#This Row],[VALOR NIVEL 1]]),0),"")</f>
        <v>3</v>
      </c>
      <c r="G5593" s="5" t="str">
        <f>IF(ActividadesCom[[#This Row],[PROMEDIO]]="","",IF(ActividadesCom[[#This Row],[PROMEDIO]]&gt;=4,"EXCELENTE",IF(ActividadesCom[[#This Row],[PROMEDIO]]&gt;=3,"NOTABLE",IF(ActividadesCom[[#This Row],[PROMEDIO]]&gt;=2,"BUENO",IF(ActividadesCom[[#This Row],[PROMEDIO]]=1,"SUFICIENTE","")))))</f>
        <v>NOTABLE</v>
      </c>
      <c r="H5593" s="5">
        <f>MAX(ActividadesCom[[#This Row],[PERÍODO 1]],ActividadesCom[[#This Row],[PERÍODO 2]],ActividadesCom[[#This Row],[PERÍODO 3]],ActividadesCom[[#This Row],[PERÍODO 4]],ActividadesCom[[#This Row],[PERÍODO 5]])</f>
        <v>20221</v>
      </c>
      <c r="I5593" s="6" t="s">
        <v>4026</v>
      </c>
      <c r="J5593" s="5">
        <v>20203</v>
      </c>
      <c r="K5593" s="5" t="s">
        <v>4009</v>
      </c>
      <c r="L5593" s="5">
        <f>IF(ActividadesCom[[#This Row],[NIVEL 1]]&lt;&gt;0,VLOOKUP(ActividadesCom[[#This Row],[NIVEL 1]],Catálogo!A:B,2,FALSE),"")</f>
        <v>2</v>
      </c>
      <c r="M5593" s="5">
        <v>1</v>
      </c>
      <c r="N5593" s="6" t="s">
        <v>4025</v>
      </c>
      <c r="O5593" s="5">
        <v>20203</v>
      </c>
      <c r="P5593" s="5" t="s">
        <v>4009</v>
      </c>
      <c r="Q5593" s="5">
        <f>IF(ActividadesCom[[#This Row],[NIVEL 2]]&lt;&gt;0,VLOOKUP(ActividadesCom[[#This Row],[NIVEL 2]],Catálogo!A:B,2,FALSE),"")</f>
        <v>2</v>
      </c>
      <c r="R5593" s="5">
        <v>1</v>
      </c>
      <c r="S5593" s="6"/>
      <c r="T5593" s="5">
        <v>20221</v>
      </c>
      <c r="U5593" s="5" t="s">
        <v>4008</v>
      </c>
      <c r="V5593" s="5">
        <f>IF(ActividadesCom[[#This Row],[NIVEL 3]]&lt;&gt;0,VLOOKUP(ActividadesCom[[#This Row],[NIVEL 3]],Catálogo!A:B,2,FALSE),"")</f>
        <v>3</v>
      </c>
      <c r="W5593" s="5">
        <v>1</v>
      </c>
      <c r="X5593" s="6" t="s">
        <v>4945</v>
      </c>
      <c r="Y5593" s="5">
        <v>20221</v>
      </c>
      <c r="Z5593" s="5" t="s">
        <v>4008</v>
      </c>
      <c r="AA5593" s="5">
        <f>IF(ActividadesCom[[#This Row],[NIVEL 4]]&lt;&gt;0,VLOOKUP(ActividadesCom[[#This Row],[NIVEL 4]],Catálogo!A:B,2,FALSE),"")</f>
        <v>3</v>
      </c>
      <c r="AB5593" s="5">
        <v>1</v>
      </c>
      <c r="AC5593" s="6" t="s">
        <v>5353</v>
      </c>
      <c r="AD5593" s="5">
        <v>20221</v>
      </c>
      <c r="AE5593" s="5" t="s">
        <v>4007</v>
      </c>
      <c r="AF5593" s="5">
        <f>IF(ActividadesCom[[#This Row],[NIVEL 5]]&lt;&gt;0,VLOOKUP(ActividadesCom[[#This Row],[NIVEL 5]],Catálogo!A:B,2,FALSE),"")</f>
        <v>4</v>
      </c>
      <c r="AG5593" s="5">
        <v>1</v>
      </c>
    </row>
    <row r="5594" spans="1:34" ht="28.5" hidden="1" customHeight="1" x14ac:dyDescent="0.25">
      <c r="A5594" s="96" t="s">
        <v>6273</v>
      </c>
      <c r="B5594" s="97" t="str">
        <f>VLOOKUP(ActividadesCom[[#This Row],[NO. DE CONTROL]],'LISTADO ESTUDIANTES'!A:C,2,FALSE)</f>
        <v>LUNAR SANGUINO CARLOS MARIO</v>
      </c>
      <c r="C5594" s="98" t="str">
        <f>VLOOKUP(ActividadesCom[[#This Row],[NO. DE CONTROL]],'LISTADO ESTUDIANTES'!A:C,3,FALSE)</f>
        <v>ARQUITECTURA</v>
      </c>
      <c r="D5594" s="99" t="str">
        <f>VLOOKUP(ActividadesCom[[#This Row],[NO. DE CONTROL]],'LISTADO ESTUDIANTES'!A:D,4,FALSE)</f>
        <v>BAJA</v>
      </c>
      <c r="E5594" s="96">
        <f>SUM(ActividadesCom[[#This Row],[CRÉD. 1]],ActividadesCom[[#This Row],[CRÉD. 2]],ActividadesCom[[#This Row],[CRÉD. 3]],ActividadesCom[[#This Row],[CRÉD. 4]],ActividadesCom[[#This Row],[CRÉD. 5]])</f>
        <v>0</v>
      </c>
      <c r="F5594" s="99" t="str">
        <f>IF(ActividadesCom[[#This Row],[ÚLTIMO SEMESTRE CON CRÉDITOS]]&gt;0,ROUND(AVERAGE(ActividadesCom[[#This Row],[VALOR NIVEL 5]],ActividadesCom[[#This Row],[VALOR NIVEL 4]],ActividadesCom[[#This Row],[VALOR NIVEL 3]],ActividadesCom[[#This Row],[VALOR NIVEL 2]],ActividadesCom[[#This Row],[VALOR NIVEL 1]]),0),"")</f>
        <v/>
      </c>
      <c r="G5594" s="96" t="str">
        <f>IF(ActividadesCom[[#This Row],[PROMEDIO]]="","",IF(ActividadesCom[[#This Row],[PROMEDIO]]&gt;=4,"EXCELENTE",IF(ActividadesCom[[#This Row],[PROMEDIO]]&gt;=3,"NOTABLE",IF(ActividadesCom[[#This Row],[PROMEDIO]]&gt;=2,"BUENO",IF(ActividadesCom[[#This Row],[PROMEDIO]]=1,"SUFICIENTE","")))))</f>
        <v/>
      </c>
      <c r="H5594" s="99">
        <f>MAX(ActividadesCom[[#This Row],[PERÍODO 1]],ActividadesCom[[#This Row],[PERÍODO 2]],ActividadesCom[[#This Row],[PERÍODO 3]],ActividadesCom[[#This Row],[PERÍODO 4]],ActividadesCom[[#This Row],[PERÍODO 5]])</f>
        <v>0</v>
      </c>
      <c r="I5594" s="98"/>
      <c r="J5594" s="99"/>
      <c r="K5594" s="99"/>
      <c r="L5594" s="99" t="str">
        <f>IF(ActividadesCom[[#This Row],[NIVEL 1]]&lt;&gt;0,VLOOKUP(ActividadesCom[[#This Row],[NIVEL 1]],Catálogo!A:B,2,FALSE),"")</f>
        <v/>
      </c>
      <c r="M5594" s="99"/>
      <c r="N5594" s="98"/>
      <c r="O5594" s="99"/>
      <c r="P5594" s="99"/>
      <c r="Q5594" s="99" t="str">
        <f>IF(ActividadesCom[[#This Row],[NIVEL 2]]&lt;&gt;0,VLOOKUP(ActividadesCom[[#This Row],[NIVEL 2]],Catálogo!A:B,2,FALSE),"")</f>
        <v/>
      </c>
      <c r="R5594" s="99"/>
      <c r="S5594" s="98"/>
      <c r="T5594" s="99"/>
      <c r="U5594" s="99"/>
      <c r="V5594" s="99" t="str">
        <f>IF(ActividadesCom[[#This Row],[NIVEL 3]]&lt;&gt;0,VLOOKUP(ActividadesCom[[#This Row],[NIVEL 3]],Catálogo!A:B,2,FALSE),"")</f>
        <v/>
      </c>
      <c r="W5594" s="99"/>
      <c r="X5594" s="98"/>
      <c r="Y5594" s="99"/>
      <c r="Z5594" s="99"/>
      <c r="AA5594" s="99" t="str">
        <f>IF(ActividadesCom[[#This Row],[NIVEL 4]]&lt;&gt;0,VLOOKUP(ActividadesCom[[#This Row],[NIVEL 4]],Catálogo!A:B,2,FALSE),"")</f>
        <v/>
      </c>
      <c r="AB5594" s="99"/>
      <c r="AC5594" s="98"/>
      <c r="AD5594" s="99"/>
      <c r="AE5594" s="99"/>
      <c r="AF5594" s="99" t="str">
        <f>IF(ActividadesCom[[#This Row],[NIVEL 5]]&lt;&gt;0,VLOOKUP(ActividadesCom[[#This Row],[NIVEL 5]],Catálogo!A:B,2,FALSE),"")</f>
        <v/>
      </c>
      <c r="AG5594" s="99"/>
    </row>
    <row r="5595" spans="1:34" s="151" customFormat="1" ht="28.5" customHeight="1" x14ac:dyDescent="0.25">
      <c r="A5595" s="149" t="s">
        <v>5854</v>
      </c>
      <c r="B5595" s="148" t="str">
        <f>VLOOKUP(ActividadesCom[[#This Row],[NO. DE CONTROL]],'LISTADO ESTUDIANTES'!A:C,2,FALSE)</f>
        <v>SALOMON BECERRIL JUDITH</v>
      </c>
      <c r="C5595" s="148" t="str">
        <f>VLOOKUP(ActividadesCom[[#This Row],[NO. DE CONTROL]],'LISTADO ESTUDIANTES'!A:C,3,FALSE)</f>
        <v>INGENIERIA EN GESTION EMPRESARIAL</v>
      </c>
      <c r="D5595" s="202" t="str">
        <f>VLOOKUP(ActividadesCom[[#This Row],[NO. DE CONTROL]],'LISTADO ESTUDIANTES'!A:D,4,FALSE)</f>
        <v>ACTIVO(A)</v>
      </c>
      <c r="E5595" s="203">
        <f>SUM(ActividadesCom[[#This Row],[CRÉD. 1]],ActividadesCom[[#This Row],[CRÉD. 2]],ActividadesCom[[#This Row],[CRÉD. 3]],ActividadesCom[[#This Row],[CRÉD. 4]],ActividadesCom[[#This Row],[CRÉD. 5]])</f>
        <v>5</v>
      </c>
      <c r="F5595" s="202">
        <f>IF(ActividadesCom[[#This Row],[ÚLTIMO SEMESTRE CON CRÉDITOS]]&gt;0,ROUND(AVERAGE(ActividadesCom[[#This Row],[VALOR NIVEL 5]],ActividadesCom[[#This Row],[VALOR NIVEL 4]],ActividadesCom[[#This Row],[VALOR NIVEL 3]],ActividadesCom[[#This Row],[VALOR NIVEL 2]],ActividadesCom[[#This Row],[VALOR NIVEL 1]]),0),"")</f>
        <v>4</v>
      </c>
      <c r="G5595" s="203" t="str">
        <f>IF(ActividadesCom[[#This Row],[PROMEDIO]]="","",IF(ActividadesCom[[#This Row],[PROMEDIO]]&gt;=4,"EXCELENTE",IF(ActividadesCom[[#This Row],[PROMEDIO]]&gt;=3,"NOTABLE",IF(ActividadesCom[[#This Row],[PROMEDIO]]&gt;=2,"BUENO",IF(ActividadesCom[[#This Row],[PROMEDIO]]=1,"SUFICIENTE","")))))</f>
        <v>EXCELENTE</v>
      </c>
      <c r="H5595" s="202">
        <f>MAX(ActividadesCom[[#This Row],[PERÍODO 1]],ActividadesCom[[#This Row],[PERÍODO 2]],ActividadesCom[[#This Row],[PERÍODO 3]],ActividadesCom[[#This Row],[PERÍODO 4]],ActividadesCom[[#This Row],[PERÍODO 5]])</f>
        <v>20253</v>
      </c>
      <c r="I5595" s="148" t="s">
        <v>6821</v>
      </c>
      <c r="J5595" s="202">
        <v>20253</v>
      </c>
      <c r="K5595" s="149" t="s">
        <v>4008</v>
      </c>
      <c r="L5595" s="202">
        <f>IF(ActividadesCom[[#This Row],[NIVEL 1]]&lt;&gt;0,VLOOKUP(ActividadesCom[[#This Row],[NIVEL 1]],Catálogo!A:B,2,FALSE),"")</f>
        <v>3</v>
      </c>
      <c r="M5595" s="202">
        <v>1</v>
      </c>
      <c r="N5595" s="148" t="s">
        <v>1155</v>
      </c>
      <c r="O5595" s="202">
        <v>20253</v>
      </c>
      <c r="P5595" s="149" t="s">
        <v>4007</v>
      </c>
      <c r="Q5595" s="202">
        <f>IF(ActividadesCom[[#This Row],[NIVEL 2]]&lt;&gt;0,VLOOKUP(ActividadesCom[[#This Row],[NIVEL 2]],Catálogo!A:B,2,FALSE),"")</f>
        <v>4</v>
      </c>
      <c r="R5595" s="202">
        <v>1</v>
      </c>
      <c r="S5595" s="148" t="s">
        <v>7281</v>
      </c>
      <c r="T5595" s="202">
        <v>20253</v>
      </c>
      <c r="U5595" s="149" t="s">
        <v>4007</v>
      </c>
      <c r="V5595" s="202">
        <f>IF(ActividadesCom[[#This Row],[NIVEL 3]]&lt;&gt;0,VLOOKUP(ActividadesCom[[#This Row],[NIVEL 3]],Catálogo!A:B,2,FALSE),"")</f>
        <v>4</v>
      </c>
      <c r="W5595" s="202">
        <v>1</v>
      </c>
      <c r="X5595" s="148" t="s">
        <v>6824</v>
      </c>
      <c r="Y5595" s="202">
        <v>20253</v>
      </c>
      <c r="Z5595" s="149" t="s">
        <v>4007</v>
      </c>
      <c r="AA5595" s="202">
        <f>IF(ActividadesCom[[#This Row],[NIVEL 4]]&lt;&gt;0,VLOOKUP(ActividadesCom[[#This Row],[NIVEL 4]],Catálogo!A:B,2,FALSE),"")</f>
        <v>4</v>
      </c>
      <c r="AB5595" s="202">
        <v>1</v>
      </c>
      <c r="AC5595" s="148" t="s">
        <v>5702</v>
      </c>
      <c r="AD5595" s="202">
        <v>20253</v>
      </c>
      <c r="AE5595" s="149" t="s">
        <v>4007</v>
      </c>
      <c r="AF5595" s="202">
        <f>IF(ActividadesCom[[#This Row],[NIVEL 5]]&lt;&gt;0,VLOOKUP(ActividadesCom[[#This Row],[NIVEL 5]],Catálogo!A:B,2,FALSE),"")</f>
        <v>4</v>
      </c>
      <c r="AG5595" s="202">
        <v>1</v>
      </c>
      <c r="AH5595" s="195"/>
    </row>
    <row r="5596" spans="1:34" ht="28.5" hidden="1" customHeight="1" x14ac:dyDescent="0.25">
      <c r="A5596" s="7" t="s">
        <v>1143</v>
      </c>
      <c r="B5596" s="6" t="str">
        <f>VLOOKUP(ActividadesCom[[#This Row],[NO. DE CONTROL]],'LISTADO ESTUDIANTES'!A:C,2,FALSE)</f>
        <v>CETINA PEREZ MICAELA DEL CARMEN</v>
      </c>
      <c r="C5596" s="6" t="str">
        <f>VLOOKUP(ActividadesCom[[#This Row],[NO. DE CONTROL]],'LISTADO ESTUDIANTES'!A:C,3,FALSE)</f>
        <v>INGENIERIA EN GESTION EMPRESARIAL</v>
      </c>
      <c r="D5596" s="5" t="str">
        <f>VLOOKUP(ActividadesCom[[#This Row],[NO. DE CONTROL]],'LISTADO ESTUDIANTES'!A:D,4,FALSE)</f>
        <v>EGRESADO(A)</v>
      </c>
      <c r="E5596" s="5">
        <f>SUM(ActividadesCom[[#This Row],[CRÉD. 1]],ActividadesCom[[#This Row],[CRÉD. 2]],ActividadesCom[[#This Row],[CRÉD. 3]],ActividadesCom[[#This Row],[CRÉD. 4]],ActividadesCom[[#This Row],[CRÉD. 5]])</f>
        <v>5</v>
      </c>
      <c r="F5596" s="17">
        <f>IF(ActividadesCom[[#This Row],[ÚLTIMO SEMESTRE CON CRÉDITOS]]&gt;0,ROUND(AVERAGE(ActividadesCom[[#This Row],[VALOR NIVEL 5]],ActividadesCom[[#This Row],[VALOR NIVEL 4]],ActividadesCom[[#This Row],[VALOR NIVEL 3]],ActividadesCom[[#This Row],[VALOR NIVEL 2]],ActividadesCom[[#This Row],[VALOR NIVEL 1]]),0),"")</f>
        <v>3</v>
      </c>
      <c r="G5596" s="5" t="str">
        <f>IF(ActividadesCom[[#This Row],[PROMEDIO]]="","",IF(ActividadesCom[[#This Row],[PROMEDIO]]&gt;=4,"EXCELENTE",IF(ActividadesCom[[#This Row],[PROMEDIO]]&gt;=3,"NOTABLE",IF(ActividadesCom[[#This Row],[PROMEDIO]]&gt;=2,"BUENO",IF(ActividadesCom[[#This Row],[PROMEDIO]]=1,"SUFICIENTE","")))))</f>
        <v>NOTABLE</v>
      </c>
      <c r="H5596" s="5">
        <f>MAX(ActividadesCom[[#This Row],[PERÍODO 1]],ActividadesCom[[#This Row],[PERÍODO 2]],ActividadesCom[[#This Row],[PERÍODO 3]],ActividadesCom[[#This Row],[PERÍODO 4]],ActividadesCom[[#This Row],[PERÍODO 5]])</f>
        <v>20213</v>
      </c>
      <c r="I5596" s="6" t="s">
        <v>4529</v>
      </c>
      <c r="J5596" s="5">
        <v>20211</v>
      </c>
      <c r="K5596" s="5" t="s">
        <v>4021</v>
      </c>
      <c r="L5596" s="5">
        <f>IF(ActividadesCom[[#This Row],[NIVEL 1]]&lt;&gt;0,VLOOKUP(ActividadesCom[[#This Row],[NIVEL 1]],Catálogo!A:B,2,FALSE),"")</f>
        <v>2</v>
      </c>
      <c r="M5596" s="5">
        <v>1</v>
      </c>
      <c r="N5596" s="6" t="s">
        <v>95</v>
      </c>
      <c r="O5596" s="5">
        <v>20193</v>
      </c>
      <c r="P5596" s="5" t="s">
        <v>4009</v>
      </c>
      <c r="Q5596" s="5">
        <f>IF(ActividadesCom[[#This Row],[NIVEL 2]]&lt;&gt;0,VLOOKUP(ActividadesCom[[#This Row],[NIVEL 2]],Catálogo!A:B,2,FALSE),"")</f>
        <v>2</v>
      </c>
      <c r="R5596" s="5">
        <v>1</v>
      </c>
      <c r="S5596" s="6" t="s">
        <v>4535</v>
      </c>
      <c r="T5596" s="5">
        <v>20213</v>
      </c>
      <c r="U5596" s="5" t="s">
        <v>4007</v>
      </c>
      <c r="V5596" s="5">
        <f>IF(ActividadesCom[[#This Row],[NIVEL 3]]&lt;&gt;0,VLOOKUP(ActividadesCom[[#This Row],[NIVEL 3]],Catálogo!A:B,2,FALSE),"")</f>
        <v>4</v>
      </c>
      <c r="W5596" s="5">
        <v>1</v>
      </c>
      <c r="X5596" s="34" t="s">
        <v>4844</v>
      </c>
      <c r="Y5596" s="33">
        <v>20213</v>
      </c>
      <c r="Z5596" s="5" t="s">
        <v>4007</v>
      </c>
      <c r="AA5596" s="5">
        <f>IF(ActividadesCom[[#This Row],[NIVEL 4]]&lt;&gt;0,VLOOKUP(ActividadesCom[[#This Row],[NIVEL 4]],Catálogo!A:B,2,FALSE),"")</f>
        <v>4</v>
      </c>
      <c r="AB5596" s="5">
        <v>1</v>
      </c>
      <c r="AC5596" s="6" t="s">
        <v>4529</v>
      </c>
      <c r="AD5596" s="5">
        <v>20213</v>
      </c>
      <c r="AE5596" s="5" t="s">
        <v>4009</v>
      </c>
      <c r="AF5596" s="5">
        <f>IF(ActividadesCom[[#This Row],[NIVEL 5]]&lt;&gt;0,VLOOKUP(ActividadesCom[[#This Row],[NIVEL 5]],Catálogo!A:B,2,FALSE),"")</f>
        <v>2</v>
      </c>
      <c r="AG5596" s="5">
        <v>1</v>
      </c>
    </row>
    <row r="5597" spans="1:34" ht="28.5" hidden="1" customHeight="1" x14ac:dyDescent="0.25">
      <c r="A5597" s="7" t="s">
        <v>4972</v>
      </c>
      <c r="B5597" s="6" t="str">
        <f>VLOOKUP(ActividadesCom[[#This Row],[NO. DE CONTROL]],'LISTADO ESTUDIANTES'!A:C,2,FALSE)</f>
        <v>MARTINEZ CHIN JESUS ALEJANDRO</v>
      </c>
      <c r="C5597" s="6" t="str">
        <f>VLOOKUP(ActividadesCom[[#This Row],[NO. DE CONTROL]],'LISTADO ESTUDIANTES'!A:C,3,FALSE)</f>
        <v>INGENIERIA INDUSTRIAL</v>
      </c>
      <c r="D5597" s="5" t="str">
        <f>VLOOKUP(ActividadesCom[[#This Row],[NO. DE CONTROL]],'LISTADO ESTUDIANTES'!A:D,4,FALSE)</f>
        <v>EGRESADO(A)</v>
      </c>
      <c r="E5597" s="7">
        <f>SUM(ActividadesCom[[#This Row],[CRÉD. 1]],ActividadesCom[[#This Row],[CRÉD. 2]],ActividadesCom[[#This Row],[CRÉD. 3]],ActividadesCom[[#This Row],[CRÉD. 4]],ActividadesCom[[#This Row],[CRÉD. 5]])</f>
        <v>0</v>
      </c>
      <c r="F5597" s="5" t="str">
        <f>IF(ActividadesCom[[#This Row],[ÚLTIMO SEMESTRE CON CRÉDITOS]]&gt;0,ROUND(AVERAGE(ActividadesCom[[#This Row],[VALOR NIVEL 5]],ActividadesCom[[#This Row],[VALOR NIVEL 4]],ActividadesCom[[#This Row],[VALOR NIVEL 3]],ActividadesCom[[#This Row],[VALOR NIVEL 2]],ActividadesCom[[#This Row],[VALOR NIVEL 1]]),0),"")</f>
        <v/>
      </c>
      <c r="G5597" s="7" t="str">
        <f>IF(ActividadesCom[[#This Row],[PROMEDIO]]="","",IF(ActividadesCom[[#This Row],[PROMEDIO]]&gt;=4,"EXCELENTE",IF(ActividadesCom[[#This Row],[PROMEDIO]]&gt;=3,"NOTABLE",IF(ActividadesCom[[#This Row],[PROMEDIO]]&gt;=2,"BUENO",IF(ActividadesCom[[#This Row],[PROMEDIO]]=1,"SUFICIENTE","")))))</f>
        <v/>
      </c>
      <c r="H5597" s="5">
        <f>MAX(ActividadesCom[[#This Row],[PERÍODO 1]],ActividadesCom[[#This Row],[PERÍODO 2]],ActividadesCom[[#This Row],[PERÍODO 3]],ActividadesCom[[#This Row],[PERÍODO 4]],ActividadesCom[[#This Row],[PERÍODO 5]])</f>
        <v>0</v>
      </c>
      <c r="I5597" s="6"/>
      <c r="J5597" s="5"/>
      <c r="K5597" s="5"/>
      <c r="L5597" s="5" t="str">
        <f>IF(ActividadesCom[[#This Row],[NIVEL 1]]&lt;&gt;0,VLOOKUP(ActividadesCom[[#This Row],[NIVEL 1]],Catálogo!A:B,2,FALSE),"")</f>
        <v/>
      </c>
      <c r="M5597" s="5"/>
      <c r="N5597" s="6"/>
      <c r="O5597" s="5"/>
      <c r="P5597" s="5"/>
      <c r="Q5597" s="5" t="str">
        <f>IF(ActividadesCom[[#This Row],[NIVEL 2]]&lt;&gt;0,VLOOKUP(ActividadesCom[[#This Row],[NIVEL 2]],Catálogo!A:B,2,FALSE),"")</f>
        <v/>
      </c>
      <c r="R5597" s="5"/>
      <c r="S5597" s="6"/>
      <c r="T5597" s="5"/>
      <c r="U5597" s="5"/>
      <c r="V5597" s="5" t="str">
        <f>IF(ActividadesCom[[#This Row],[NIVEL 3]]&lt;&gt;0,VLOOKUP(ActividadesCom[[#This Row],[NIVEL 3]],Catálogo!A:B,2,FALSE),"")</f>
        <v/>
      </c>
      <c r="W5597" s="5"/>
      <c r="X5597" s="6"/>
      <c r="Y5597" s="5"/>
      <c r="Z5597" s="5"/>
      <c r="AA5597" s="5" t="str">
        <f>IF(ActividadesCom[[#This Row],[NIVEL 4]]&lt;&gt;0,VLOOKUP(ActividadesCom[[#This Row],[NIVEL 4]],Catálogo!A:B,2,FALSE),"")</f>
        <v/>
      </c>
      <c r="AB5597" s="5"/>
      <c r="AC5597" s="6"/>
      <c r="AD5597" s="5"/>
      <c r="AE5597" s="5"/>
      <c r="AF5597" s="5" t="str">
        <f>IF(ActividadesCom[[#This Row],[NIVEL 5]]&lt;&gt;0,VLOOKUP(ActividadesCom[[#This Row],[NIVEL 5]],Catálogo!A:B,2,FALSE),"")</f>
        <v/>
      </c>
      <c r="AG5597" s="5"/>
    </row>
    <row r="5598" spans="1:34" ht="28.5" hidden="1" customHeight="1" x14ac:dyDescent="0.25">
      <c r="A5598" s="53" t="s">
        <v>4079</v>
      </c>
      <c r="B5598" s="6" t="str">
        <f>VLOOKUP(ActividadesCom[[#This Row],[NO. DE CONTROL]],'LISTADO ESTUDIANTES'!A:C,2,FALSE)</f>
        <v>PORRES SAMYICK MARTHA ESTELA</v>
      </c>
      <c r="C5598" s="6" t="str">
        <f>VLOOKUP(ActividadesCom[[#This Row],[NO. DE CONTROL]],'LISTADO ESTUDIANTES'!A:C,3,FALSE)</f>
        <v>INGENIERIA EN GESTION EMPRESARIAL</v>
      </c>
      <c r="D5598" s="19" t="str">
        <f>VLOOKUP(ActividadesCom[[#This Row],[NO. DE CONTROL]],'LISTADO ESTUDIANTES'!A:D,4,FALSE)</f>
        <v>EGRESADO(A)</v>
      </c>
      <c r="E5598" s="5">
        <f>SUM(ActividadesCom[[#This Row],[CRÉD. 1]],ActividadesCom[[#This Row],[CRÉD. 2]],ActividadesCom[[#This Row],[CRÉD. 3]],ActividadesCom[[#This Row],[CRÉD. 4]],ActividadesCom[[#This Row],[CRÉD. 5]])</f>
        <v>6</v>
      </c>
      <c r="F5598" s="19">
        <f>IF(ActividadesCom[[#This Row],[ÚLTIMO SEMESTRE CON CRÉDITOS]]&gt;0,ROUND(AVERAGE(ActividadesCom[[#This Row],[VALOR NIVEL 5]],ActividadesCom[[#This Row],[VALOR NIVEL 4]],ActividadesCom[[#This Row],[VALOR NIVEL 3]],ActividadesCom[[#This Row],[VALOR NIVEL 2]],ActividadesCom[[#This Row],[VALOR NIVEL 1]]),0),"")</f>
        <v>3</v>
      </c>
      <c r="G5598" s="19" t="str">
        <f>IF(ActividadesCom[[#This Row],[PROMEDIO]]="","",IF(ActividadesCom[[#This Row],[PROMEDIO]]&gt;=4,"EXCELENTE",IF(ActividadesCom[[#This Row],[PROMEDIO]]&gt;=3,"NOTABLE",IF(ActividadesCom[[#This Row],[PROMEDIO]]&gt;=2,"BUENO",IF(ActividadesCom[[#This Row],[PROMEDIO]]=1,"SUFICIENTE","")))))</f>
        <v>NOTABLE</v>
      </c>
      <c r="H5598" s="5">
        <f>MAX(ActividadesCom[[#This Row],[PERÍODO 1]],ActividadesCom[[#This Row],[PERÍODO 2]],ActividadesCom[[#This Row],[PERÍODO 3]],ActividadesCom[[#This Row],[PERÍODO 4]],ActividadesCom[[#This Row],[PERÍODO 5]])</f>
        <v>20211</v>
      </c>
      <c r="I5598" s="20" t="s">
        <v>4078</v>
      </c>
      <c r="J5598" s="19">
        <v>20193</v>
      </c>
      <c r="K5598" s="19" t="s">
        <v>4009</v>
      </c>
      <c r="L5598" s="5">
        <f>IF(ActividadesCom[[#This Row],[NIVEL 1]]&lt;&gt;0,VLOOKUP(ActividadesCom[[#This Row],[NIVEL 1]],Catálogo!A:B,2,FALSE),"")</f>
        <v>2</v>
      </c>
      <c r="M5598" s="19">
        <v>2</v>
      </c>
      <c r="N5598" s="20" t="s">
        <v>4081</v>
      </c>
      <c r="O5598" s="19">
        <v>20173</v>
      </c>
      <c r="P5598" s="19" t="s">
        <v>4009</v>
      </c>
      <c r="Q5598" s="5">
        <f>IF(ActividadesCom[[#This Row],[NIVEL 2]]&lt;&gt;0,VLOOKUP(ActividadesCom[[#This Row],[NIVEL 2]],Catálogo!A:B,2,FALSE),"")</f>
        <v>2</v>
      </c>
      <c r="R5598" s="19">
        <v>1</v>
      </c>
      <c r="S5598" s="6" t="s">
        <v>4415</v>
      </c>
      <c r="T5598" s="19">
        <v>20211</v>
      </c>
      <c r="U5598" s="19" t="s">
        <v>4007</v>
      </c>
      <c r="V5598" s="5">
        <f>IF(ActividadesCom[[#This Row],[NIVEL 3]]&lt;&gt;0,VLOOKUP(ActividadesCom[[#This Row],[NIVEL 3]],Catálogo!A:B,2,FALSE),"")</f>
        <v>4</v>
      </c>
      <c r="W5598" s="19">
        <v>1</v>
      </c>
      <c r="X5598" s="6" t="s">
        <v>4461</v>
      </c>
      <c r="Y5598" s="19">
        <v>20211</v>
      </c>
      <c r="Z5598" s="19" t="s">
        <v>4008</v>
      </c>
      <c r="AA5598" s="5">
        <f>IF(ActividadesCom[[#This Row],[NIVEL 4]]&lt;&gt;0,VLOOKUP(ActividadesCom[[#This Row],[NIVEL 4]],Catálogo!A:B,2,FALSE),"")</f>
        <v>3</v>
      </c>
      <c r="AB5598" s="19">
        <v>1</v>
      </c>
      <c r="AC5598" s="6" t="s">
        <v>23</v>
      </c>
      <c r="AD5598" s="19">
        <v>20211</v>
      </c>
      <c r="AE5598" s="19" t="s">
        <v>4007</v>
      </c>
      <c r="AF5598" s="5">
        <f>IF(ActividadesCom[[#This Row],[NIVEL 5]]&lt;&gt;0,VLOOKUP(ActividadesCom[[#This Row],[NIVEL 5]],Catálogo!A:B,2,FALSE),"")</f>
        <v>4</v>
      </c>
      <c r="AG5598" s="19">
        <v>1</v>
      </c>
    </row>
    <row r="5599" spans="1:34" ht="28.5" customHeight="1" x14ac:dyDescent="0.25">
      <c r="A5599" s="7" t="s">
        <v>7515</v>
      </c>
      <c r="B5599" s="10" t="str">
        <f>VLOOKUP(ActividadesCom[[#This Row],[NO. DE CONTROL]],'LISTADO ESTUDIANTES'!A:C,2,FALSE)</f>
        <v>SANSORES PECH JAVIER ALEXANDER</v>
      </c>
      <c r="C5599" s="6" t="str">
        <f>VLOOKUP(ActividadesCom[[#This Row],[NO. DE CONTROL]],'LISTADO ESTUDIANTES'!A:C,3,FALSE)</f>
        <v>INGENIERIA MECANICA</v>
      </c>
      <c r="D5599" s="5" t="str">
        <f>VLOOKUP(ActividadesCom[[#This Row],[NO. DE CONTROL]],'LISTADO ESTUDIANTES'!A:D,4,FALSE)</f>
        <v>ACTIVO(A)</v>
      </c>
      <c r="E5599" s="7">
        <f>SUM(ActividadesCom[[#This Row],[CRÉD. 1]],ActividadesCom[[#This Row],[CRÉD. 2]],ActividadesCom[[#This Row],[CRÉD. 3]],ActividadesCom[[#This Row],[CRÉD. 4]],ActividadesCom[[#This Row],[CRÉD. 5]])</f>
        <v>0</v>
      </c>
      <c r="F5599" s="5" t="str">
        <f>IF(ActividadesCom[[#This Row],[ÚLTIMO SEMESTRE CON CRÉDITOS]]&gt;0,ROUND(AVERAGE(ActividadesCom[[#This Row],[VALOR NIVEL 5]],ActividadesCom[[#This Row],[VALOR NIVEL 4]],ActividadesCom[[#This Row],[VALOR NIVEL 3]],ActividadesCom[[#This Row],[VALOR NIVEL 2]],ActividadesCom[[#This Row],[VALOR NIVEL 1]]),0),"")</f>
        <v/>
      </c>
      <c r="G5599" s="7" t="str">
        <f>IF(ActividadesCom[[#This Row],[PROMEDIO]]="","",IF(ActividadesCom[[#This Row],[PROMEDIO]]&gt;=4,"EXCELENTE",IF(ActividadesCom[[#This Row],[PROMEDIO]]&gt;=3,"NOTABLE",IF(ActividadesCom[[#This Row],[PROMEDIO]]&gt;=2,"BUENO",IF(ActividadesCom[[#This Row],[PROMEDIO]]=1,"SUFICIENTE","")))))</f>
        <v/>
      </c>
      <c r="H5599" s="5">
        <f>MAX(ActividadesCom[[#This Row],[PERÍODO 1]],ActividadesCom[[#This Row],[PERÍODO 2]],ActividadesCom[[#This Row],[PERÍODO 3]],ActividadesCom[[#This Row],[PERÍODO 4]],ActividadesCom[[#This Row],[PERÍODO 5]])</f>
        <v>0</v>
      </c>
      <c r="I5599" s="6"/>
      <c r="J5599" s="5"/>
      <c r="K5599" s="5"/>
      <c r="L5599" s="5" t="str">
        <f>IF(ActividadesCom[[#This Row],[NIVEL 1]]&lt;&gt;0,VLOOKUP(ActividadesCom[[#This Row],[NIVEL 1]],Catálogo!A:B,2,FALSE),"")</f>
        <v/>
      </c>
      <c r="M5599" s="5"/>
      <c r="N5599" s="6"/>
      <c r="O5599" s="5"/>
      <c r="P5599" s="5"/>
      <c r="Q5599" s="5" t="str">
        <f>IF(ActividadesCom[[#This Row],[NIVEL 2]]&lt;&gt;0,VLOOKUP(ActividadesCom[[#This Row],[NIVEL 2]],Catálogo!A:B,2,FALSE),"")</f>
        <v/>
      </c>
      <c r="R5599" s="5"/>
      <c r="S5599" s="6"/>
      <c r="T5599" s="5"/>
      <c r="U5599" s="5"/>
      <c r="V5599" s="5" t="str">
        <f>IF(ActividadesCom[[#This Row],[NIVEL 3]]&lt;&gt;0,VLOOKUP(ActividadesCom[[#This Row],[NIVEL 3]],Catálogo!A:B,2,FALSE),"")</f>
        <v/>
      </c>
      <c r="W5599" s="5"/>
      <c r="X5599" s="6"/>
      <c r="Y5599" s="5"/>
      <c r="Z5599" s="5"/>
      <c r="AA5599" s="5" t="str">
        <f>IF(ActividadesCom[[#This Row],[NIVEL 4]]&lt;&gt;0,VLOOKUP(ActividadesCom[[#This Row],[NIVEL 4]],Catálogo!A:B,2,FALSE),"")</f>
        <v/>
      </c>
      <c r="AB5599" s="5"/>
      <c r="AC5599" s="6"/>
      <c r="AD5599" s="5"/>
      <c r="AE5599" s="5"/>
      <c r="AF5599" s="5" t="str">
        <f>IF(ActividadesCom[[#This Row],[NIVEL 5]]&lt;&gt;0,VLOOKUP(ActividadesCom[[#This Row],[NIVEL 5]],Catálogo!A:B,2,FALSE),"")</f>
        <v/>
      </c>
      <c r="AG5599" s="5"/>
    </row>
    <row r="5600" spans="1:34" s="151" customFormat="1" ht="28.5" hidden="1" customHeight="1" x14ac:dyDescent="0.25">
      <c r="A5600" s="147" t="s">
        <v>4969</v>
      </c>
      <c r="B5600" s="148" t="str">
        <f>VLOOKUP(ActividadesCom[[#This Row],[NO. DE CONTROL]],'LISTADO ESTUDIANTES'!A:C,2,FALSE)</f>
        <v>CAHUICH GONZALEZ JUAN CARLOS</v>
      </c>
      <c r="C5600" s="148" t="str">
        <f>VLOOKUP(ActividadesCom[[#This Row],[NO. DE CONTROL]],'LISTADO ESTUDIANTES'!A:C,3,FALSE)</f>
        <v>INGENIERIA EN ADMINISTRACION</v>
      </c>
      <c r="D5600" s="149" t="str">
        <f>VLOOKUP(ActividadesCom[[#This Row],[NO. DE CONTROL]],'LISTADO ESTUDIANTES'!A:D,4,FALSE)</f>
        <v>EGRESADO(A)</v>
      </c>
      <c r="E5600" s="147">
        <f>SUM(ActividadesCom[[#This Row],[CRÉD. 1]],ActividadesCom[[#This Row],[CRÉD. 2]],ActividadesCom[[#This Row],[CRÉD. 3]],ActividadesCom[[#This Row],[CRÉD. 4]],ActividadesCom[[#This Row],[CRÉD. 5]])</f>
        <v>5</v>
      </c>
      <c r="F5600" s="149">
        <f>IF(ActividadesCom[[#This Row],[ÚLTIMO SEMESTRE CON CRÉDITOS]]&gt;0,ROUND(AVERAGE(ActividadesCom[[#This Row],[VALOR NIVEL 5]],ActividadesCom[[#This Row],[VALOR NIVEL 4]],ActividadesCom[[#This Row],[VALOR NIVEL 3]],ActividadesCom[[#This Row],[VALOR NIVEL 2]],ActividadesCom[[#This Row],[VALOR NIVEL 1]]),0),"")</f>
        <v>3</v>
      </c>
      <c r="G5600" s="147" t="str">
        <f>IF(ActividadesCom[[#This Row],[PROMEDIO]]="","",IF(ActividadesCom[[#This Row],[PROMEDIO]]&gt;=4,"EXCELENTE",IF(ActividadesCom[[#This Row],[PROMEDIO]]&gt;=3,"NOTABLE",IF(ActividadesCom[[#This Row],[PROMEDIO]]&gt;=2,"BUENO",IF(ActividadesCom[[#This Row],[PROMEDIO]]=1,"SUFICIENTE","")))))</f>
        <v>NOTABLE</v>
      </c>
      <c r="H5600" s="149">
        <f>MAX(ActividadesCom[[#This Row],[PERÍODO 1]],ActividadesCom[[#This Row],[PERÍODO 2]],ActividadesCom[[#This Row],[PERÍODO 3]],ActividadesCom[[#This Row],[PERÍODO 4]],ActividadesCom[[#This Row],[PERÍODO 5]])</f>
        <v>20243</v>
      </c>
      <c r="I5600" s="148" t="s">
        <v>5834</v>
      </c>
      <c r="J5600" s="149">
        <v>20231</v>
      </c>
      <c r="K5600" s="149" t="s">
        <v>4007</v>
      </c>
      <c r="L5600" s="149">
        <f>IF(ActividadesCom[[#This Row],[NIVEL 1]]&lt;&gt;0,VLOOKUP(ActividadesCom[[#This Row],[NIVEL 1]],Catálogo!A:B,2,FALSE),"")</f>
        <v>4</v>
      </c>
      <c r="M5600" s="149">
        <v>1</v>
      </c>
      <c r="N5600" s="148" t="s">
        <v>5744</v>
      </c>
      <c r="O5600" s="149">
        <v>20223</v>
      </c>
      <c r="P5600" s="149" t="s">
        <v>4010</v>
      </c>
      <c r="Q5600" s="149">
        <f>IF(ActividadesCom[[#This Row],[NIVEL 2]]&lt;&gt;0,VLOOKUP(ActividadesCom[[#This Row],[NIVEL 2]],Catálogo!A:B,2,FALSE),"")</f>
        <v>1</v>
      </c>
      <c r="R5600" s="149">
        <v>1</v>
      </c>
      <c r="S5600" s="148" t="s">
        <v>665</v>
      </c>
      <c r="T5600" s="149">
        <v>20223</v>
      </c>
      <c r="U5600" s="149" t="s">
        <v>4008</v>
      </c>
      <c r="V5600" s="149">
        <f>IF(ActividadesCom[[#This Row],[NIVEL 3]]&lt;&gt;0,VLOOKUP(ActividadesCom[[#This Row],[NIVEL 3]],Catálogo!A:B,2,FALSE),"")</f>
        <v>3</v>
      </c>
      <c r="W5600" s="149">
        <v>1</v>
      </c>
      <c r="X5600" s="148" t="s">
        <v>6726</v>
      </c>
      <c r="Y5600" s="149">
        <v>20243</v>
      </c>
      <c r="Z5600" s="149" t="s">
        <v>4008</v>
      </c>
      <c r="AA5600" s="149">
        <f>IF(ActividadesCom[[#This Row],[NIVEL 4]]&lt;&gt;0,VLOOKUP(ActividadesCom[[#This Row],[NIVEL 4]],Catálogo!A:B,2,FALSE),"")</f>
        <v>3</v>
      </c>
      <c r="AB5600" s="149">
        <v>1</v>
      </c>
      <c r="AC5600" s="148" t="s">
        <v>6315</v>
      </c>
      <c r="AD5600" s="149">
        <v>20241</v>
      </c>
      <c r="AE5600" s="149" t="s">
        <v>4008</v>
      </c>
      <c r="AF5600" s="149">
        <f>IF(ActividadesCom[[#This Row],[NIVEL 5]]&lt;&gt;0,VLOOKUP(ActividadesCom[[#This Row],[NIVEL 5]],Catálogo!A:B,2,FALSE),"")</f>
        <v>3</v>
      </c>
      <c r="AG5600" s="149">
        <v>1</v>
      </c>
      <c r="AH5600" s="195"/>
    </row>
    <row r="5601" spans="1:34" s="151" customFormat="1" ht="28.5" hidden="1" customHeight="1" x14ac:dyDescent="0.25">
      <c r="A5601" s="149" t="s">
        <v>5758</v>
      </c>
      <c r="B5601" s="148" t="str">
        <f>VLOOKUP(ActividadesCom[[#This Row],[NO. DE CONTROL]],'LISTADO ESTUDIANTES'!A:C,2,FALSE)</f>
        <v>CACH CHE RONALDO ARMANDO</v>
      </c>
      <c r="C5601" s="148" t="str">
        <f>VLOOKUP(ActividadesCom[[#This Row],[NO. DE CONTROL]],'LISTADO ESTUDIANTES'!A:C,3,FALSE)</f>
        <v>INGENIERIA INDUSTRIAL</v>
      </c>
      <c r="D5601" s="202" t="str">
        <f>VLOOKUP(ActividadesCom[[#This Row],[NO. DE CONTROL]],'LISTADO ESTUDIANTES'!A:D,4,FALSE)</f>
        <v>EGRESADO(A)</v>
      </c>
      <c r="E5601" s="203">
        <f>SUM(ActividadesCom[[#This Row],[CRÉD. 1]],ActividadesCom[[#This Row],[CRÉD. 2]],ActividadesCom[[#This Row],[CRÉD. 3]],ActividadesCom[[#This Row],[CRÉD. 4]],ActividadesCom[[#This Row],[CRÉD. 5]])</f>
        <v>0</v>
      </c>
      <c r="F5601" s="202" t="str">
        <f>IF(ActividadesCom[[#This Row],[ÚLTIMO SEMESTRE CON CRÉDITOS]]&gt;0,ROUND(AVERAGE(ActividadesCom[[#This Row],[VALOR NIVEL 5]],ActividadesCom[[#This Row],[VALOR NIVEL 4]],ActividadesCom[[#This Row],[VALOR NIVEL 3]],ActividadesCom[[#This Row],[VALOR NIVEL 2]],ActividadesCom[[#This Row],[VALOR NIVEL 1]]),0),"")</f>
        <v/>
      </c>
      <c r="G5601" s="203" t="str">
        <f>IF(ActividadesCom[[#This Row],[PROMEDIO]]="","",IF(ActividadesCom[[#This Row],[PROMEDIO]]&gt;=4,"EXCELENTE",IF(ActividadesCom[[#This Row],[PROMEDIO]]&gt;=3,"NOTABLE",IF(ActividadesCom[[#This Row],[PROMEDIO]]&gt;=2,"BUENO",IF(ActividadesCom[[#This Row],[PROMEDIO]]=1,"SUFICIENTE","")))))</f>
        <v/>
      </c>
      <c r="H5601" s="202">
        <f>MAX(ActividadesCom[[#This Row],[PERÍODO 1]],ActividadesCom[[#This Row],[PERÍODO 2]],ActividadesCom[[#This Row],[PERÍODO 3]],ActividadesCom[[#This Row],[PERÍODO 4]],ActividadesCom[[#This Row],[PERÍODO 5]])</f>
        <v>0</v>
      </c>
      <c r="I5601" s="148"/>
      <c r="J5601" s="202"/>
      <c r="K5601" s="149"/>
      <c r="L5601" s="202" t="str">
        <f>IF(ActividadesCom[[#This Row],[NIVEL 1]]&lt;&gt;0,VLOOKUP(ActividadesCom[[#This Row],[NIVEL 1]],Catálogo!A:B,2,FALSE),"")</f>
        <v/>
      </c>
      <c r="M5601" s="202"/>
      <c r="N5601" s="208"/>
      <c r="O5601" s="202"/>
      <c r="P5601" s="202"/>
      <c r="Q5601" s="202" t="str">
        <f>IF(ActividadesCom[[#This Row],[NIVEL 2]]&lt;&gt;0,VLOOKUP(ActividadesCom[[#This Row],[NIVEL 2]],Catálogo!A:B,2,FALSE),"")</f>
        <v/>
      </c>
      <c r="R5601" s="202"/>
      <c r="S5601" s="208"/>
      <c r="T5601" s="202"/>
      <c r="U5601" s="202"/>
      <c r="V5601" s="202" t="str">
        <f>IF(ActividadesCom[[#This Row],[NIVEL 3]]&lt;&gt;0,VLOOKUP(ActividadesCom[[#This Row],[NIVEL 3]],Catálogo!A:B,2,FALSE),"")</f>
        <v/>
      </c>
      <c r="W5601" s="202"/>
      <c r="X5601" s="208"/>
      <c r="Y5601" s="202"/>
      <c r="Z5601" s="202"/>
      <c r="AA5601" s="202" t="str">
        <f>IF(ActividadesCom[[#This Row],[NIVEL 4]]&lt;&gt;0,VLOOKUP(ActividadesCom[[#This Row],[NIVEL 4]],Catálogo!A:B,2,FALSE),"")</f>
        <v/>
      </c>
      <c r="AB5601" s="202"/>
      <c r="AC5601" s="208"/>
      <c r="AD5601" s="202"/>
      <c r="AE5601" s="202"/>
      <c r="AF5601" s="202" t="str">
        <f>IF(ActividadesCom[[#This Row],[NIVEL 5]]&lt;&gt;0,VLOOKUP(ActividadesCom[[#This Row],[NIVEL 5]],Catálogo!A:B,2,FALSE),"")</f>
        <v/>
      </c>
      <c r="AG5601" s="202"/>
      <c r="AH5601" s="195"/>
    </row>
    <row r="5602" spans="1:34" ht="28.5" hidden="1" customHeight="1" x14ac:dyDescent="0.25">
      <c r="A5602" s="96" t="s">
        <v>6291</v>
      </c>
      <c r="B5602" s="97" t="str">
        <f>VLOOKUP(ActividadesCom[[#This Row],[NO. DE CONTROL]],'LISTADO ESTUDIANTES'!A:C,2,FALSE)</f>
        <v>FIGUEROA FERNANDEZ AMERICA JAQUELINE</v>
      </c>
      <c r="C5602" s="98" t="str">
        <f>VLOOKUP(ActividadesCom[[#This Row],[NO. DE CONTROL]],'LISTADO ESTUDIANTES'!A:C,3,FALSE)</f>
        <v>INGENIERIA AMBIENTAL</v>
      </c>
      <c r="D5602" s="99" t="str">
        <f>VLOOKUP(ActividadesCom[[#This Row],[NO. DE CONTROL]],'LISTADO ESTUDIANTES'!A:D,4,FALSE)</f>
        <v>EGRESADO(A)</v>
      </c>
      <c r="E5602" s="96">
        <f>SUM(ActividadesCom[[#This Row],[CRÉD. 1]],ActividadesCom[[#This Row],[CRÉD. 2]],ActividadesCom[[#This Row],[CRÉD. 3]],ActividadesCom[[#This Row],[CRÉD. 4]],ActividadesCom[[#This Row],[CRÉD. 5]])</f>
        <v>0</v>
      </c>
      <c r="F5602" s="99" t="str">
        <f>IF(ActividadesCom[[#This Row],[ÚLTIMO SEMESTRE CON CRÉDITOS]]&gt;0,ROUND(AVERAGE(ActividadesCom[[#This Row],[VALOR NIVEL 5]],ActividadesCom[[#This Row],[VALOR NIVEL 4]],ActividadesCom[[#This Row],[VALOR NIVEL 3]],ActividadesCom[[#This Row],[VALOR NIVEL 2]],ActividadesCom[[#This Row],[VALOR NIVEL 1]]),0),"")</f>
        <v/>
      </c>
      <c r="G5602" s="96" t="str">
        <f>IF(ActividadesCom[[#This Row],[PROMEDIO]]="","",IF(ActividadesCom[[#This Row],[PROMEDIO]]&gt;=4,"EXCELENTE",IF(ActividadesCom[[#This Row],[PROMEDIO]]&gt;=3,"NOTABLE",IF(ActividadesCom[[#This Row],[PROMEDIO]]&gt;=2,"BUENO",IF(ActividadesCom[[#This Row],[PROMEDIO]]=1,"SUFICIENTE","")))))</f>
        <v/>
      </c>
      <c r="H5602" s="99">
        <f>MAX(ActividadesCom[[#This Row],[PERÍODO 1]],ActividadesCom[[#This Row],[PERÍODO 2]],ActividadesCom[[#This Row],[PERÍODO 3]],ActividadesCom[[#This Row],[PERÍODO 4]],ActividadesCom[[#This Row],[PERÍODO 5]])</f>
        <v>0</v>
      </c>
      <c r="I5602" s="98"/>
      <c r="J5602" s="99"/>
      <c r="K5602" s="99"/>
      <c r="L5602" s="99" t="str">
        <f>IF(ActividadesCom[[#This Row],[NIVEL 1]]&lt;&gt;0,VLOOKUP(ActividadesCom[[#This Row],[NIVEL 1]],Catálogo!A:B,2,FALSE),"")</f>
        <v/>
      </c>
      <c r="M5602" s="99"/>
      <c r="N5602" s="98"/>
      <c r="O5602" s="99"/>
      <c r="P5602" s="99"/>
      <c r="Q5602" s="99" t="str">
        <f>IF(ActividadesCom[[#This Row],[NIVEL 2]]&lt;&gt;0,VLOOKUP(ActividadesCom[[#This Row],[NIVEL 2]],Catálogo!A:B,2,FALSE),"")</f>
        <v/>
      </c>
      <c r="R5602" s="99"/>
      <c r="S5602" s="98"/>
      <c r="T5602" s="99"/>
      <c r="U5602" s="99"/>
      <c r="V5602" s="99" t="str">
        <f>IF(ActividadesCom[[#This Row],[NIVEL 3]]&lt;&gt;0,VLOOKUP(ActividadesCom[[#This Row],[NIVEL 3]],Catálogo!A:B,2,FALSE),"")</f>
        <v/>
      </c>
      <c r="W5602" s="99"/>
      <c r="X5602" s="98"/>
      <c r="Y5602" s="99"/>
      <c r="Z5602" s="99"/>
      <c r="AA5602" s="99" t="str">
        <f>IF(ActividadesCom[[#This Row],[NIVEL 4]]&lt;&gt;0,VLOOKUP(ActividadesCom[[#This Row],[NIVEL 4]],Catálogo!A:B,2,FALSE),"")</f>
        <v/>
      </c>
      <c r="AB5602" s="99"/>
      <c r="AC5602" s="98"/>
      <c r="AD5602" s="99"/>
      <c r="AE5602" s="99"/>
      <c r="AF5602" s="99" t="str">
        <f>IF(ActividadesCom[[#This Row],[NIVEL 5]]&lt;&gt;0,VLOOKUP(ActividadesCom[[#This Row],[NIVEL 5]],Catálogo!A:B,2,FALSE),"")</f>
        <v/>
      </c>
      <c r="AG5602" s="99"/>
    </row>
    <row r="5603" spans="1:34" ht="28.5" customHeight="1" x14ac:dyDescent="0.25">
      <c r="A5603" s="7" t="s">
        <v>7560</v>
      </c>
      <c r="B5603" s="10" t="str">
        <f>VLOOKUP(ActividadesCom[[#This Row],[NO. DE CONTROL]],'LISTADO ESTUDIANTES'!A:C,2,FALSE)</f>
        <v>PALMA TUN ANGEL ARTURO</v>
      </c>
      <c r="C5603" s="6" t="str">
        <f>VLOOKUP(ActividadesCom[[#This Row],[NO. DE CONTROL]],'LISTADO ESTUDIANTES'!A:C,3,FALSE)</f>
        <v>INGENIERIA MECANICA</v>
      </c>
      <c r="D5603" s="5" t="str">
        <f>VLOOKUP(ActividadesCom[[#This Row],[NO. DE CONTROL]],'LISTADO ESTUDIANTES'!A:D,4,FALSE)</f>
        <v>ACTIVO(A)</v>
      </c>
      <c r="E5603" s="7">
        <f>SUM(ActividadesCom[[#This Row],[CRÉD. 1]],ActividadesCom[[#This Row],[CRÉD. 2]],ActividadesCom[[#This Row],[CRÉD. 3]],ActividadesCom[[#This Row],[CRÉD. 4]],ActividadesCom[[#This Row],[CRÉD. 5]])</f>
        <v>0</v>
      </c>
      <c r="F5603" s="5" t="str">
        <f>IF(ActividadesCom[[#This Row],[ÚLTIMO SEMESTRE CON CRÉDITOS]]&gt;0,ROUND(AVERAGE(ActividadesCom[[#This Row],[VALOR NIVEL 5]],ActividadesCom[[#This Row],[VALOR NIVEL 4]],ActividadesCom[[#This Row],[VALOR NIVEL 3]],ActividadesCom[[#This Row],[VALOR NIVEL 2]],ActividadesCom[[#This Row],[VALOR NIVEL 1]]),0),"")</f>
        <v/>
      </c>
      <c r="G5603" s="7" t="str">
        <f>IF(ActividadesCom[[#This Row],[PROMEDIO]]="","",IF(ActividadesCom[[#This Row],[PROMEDIO]]&gt;=4,"EXCELENTE",IF(ActividadesCom[[#This Row],[PROMEDIO]]&gt;=3,"NOTABLE",IF(ActividadesCom[[#This Row],[PROMEDIO]]&gt;=2,"BUENO",IF(ActividadesCom[[#This Row],[PROMEDIO]]=1,"SUFICIENTE","")))))</f>
        <v/>
      </c>
      <c r="H5603" s="5">
        <f>MAX(ActividadesCom[[#This Row],[PERÍODO 1]],ActividadesCom[[#This Row],[PERÍODO 2]],ActividadesCom[[#This Row],[PERÍODO 3]],ActividadesCom[[#This Row],[PERÍODO 4]],ActividadesCom[[#This Row],[PERÍODO 5]])</f>
        <v>0</v>
      </c>
      <c r="I5603" s="6"/>
      <c r="J5603" s="5"/>
      <c r="K5603" s="5"/>
      <c r="L5603" s="5" t="str">
        <f>IF(ActividadesCom[[#This Row],[NIVEL 1]]&lt;&gt;0,VLOOKUP(ActividadesCom[[#This Row],[NIVEL 1]],Catálogo!A:B,2,FALSE),"")</f>
        <v/>
      </c>
      <c r="M5603" s="5"/>
      <c r="N5603" s="6"/>
      <c r="O5603" s="5"/>
      <c r="P5603" s="5"/>
      <c r="Q5603" s="5" t="str">
        <f>IF(ActividadesCom[[#This Row],[NIVEL 2]]&lt;&gt;0,VLOOKUP(ActividadesCom[[#This Row],[NIVEL 2]],Catálogo!A:B,2,FALSE),"")</f>
        <v/>
      </c>
      <c r="R5603" s="5"/>
      <c r="S5603" s="6"/>
      <c r="T5603" s="5"/>
      <c r="U5603" s="5"/>
      <c r="V5603" s="5" t="str">
        <f>IF(ActividadesCom[[#This Row],[NIVEL 3]]&lt;&gt;0,VLOOKUP(ActividadesCom[[#This Row],[NIVEL 3]],Catálogo!A:B,2,FALSE),"")</f>
        <v/>
      </c>
      <c r="W5603" s="5"/>
      <c r="X5603" s="6"/>
      <c r="Y5603" s="5"/>
      <c r="Z5603" s="5"/>
      <c r="AA5603" s="5" t="str">
        <f>IF(ActividadesCom[[#This Row],[NIVEL 4]]&lt;&gt;0,VLOOKUP(ActividadesCom[[#This Row],[NIVEL 4]],Catálogo!A:B,2,FALSE),"")</f>
        <v/>
      </c>
      <c r="AB5603" s="5"/>
      <c r="AC5603" s="6"/>
      <c r="AD5603" s="5"/>
      <c r="AE5603" s="5"/>
      <c r="AF5603" s="5" t="str">
        <f>IF(ActividadesCom[[#This Row],[NIVEL 5]]&lt;&gt;0,VLOOKUP(ActividadesCom[[#This Row],[NIVEL 5]],Catálogo!A:B,2,FALSE),"")</f>
        <v/>
      </c>
      <c r="AG5603" s="5"/>
    </row>
    <row r="5604" spans="1:34" ht="28.5" customHeight="1" x14ac:dyDescent="0.25">
      <c r="A5604" s="132" t="s">
        <v>7361</v>
      </c>
      <c r="B5604" s="133" t="str">
        <f>VLOOKUP(ActividadesCom[[#This Row],[NO. DE CONTROL]],'LISTADO ESTUDIANTES'!A:C,2,FALSE)</f>
        <v>TUN PECH KEVIN JOEL</v>
      </c>
      <c r="C5604" s="134" t="str">
        <f>VLOOKUP(ActividadesCom[[#This Row],[NO. DE CONTROL]],'LISTADO ESTUDIANTES'!A:C,3,FALSE)</f>
        <v>INGENIERIA MECANICA</v>
      </c>
      <c r="D5604" s="135" t="str">
        <f>VLOOKUP(ActividadesCom[[#This Row],[NO. DE CONTROL]],'LISTADO ESTUDIANTES'!A:D,4,FALSE)</f>
        <v>ACTIVO(A)</v>
      </c>
      <c r="E5604" s="132">
        <f>SUM(ActividadesCom[[#This Row],[CRÉD. 1]],ActividadesCom[[#This Row],[CRÉD. 2]],ActividadesCom[[#This Row],[CRÉD. 3]],ActividadesCom[[#This Row],[CRÉD. 4]],ActividadesCom[[#This Row],[CRÉD. 5]])</f>
        <v>1</v>
      </c>
      <c r="F5604" s="135">
        <f>IF(ActividadesCom[[#This Row],[ÚLTIMO SEMESTRE CON CRÉDITOS]]&gt;0,ROUND(AVERAGE(ActividadesCom[[#This Row],[VALOR NIVEL 5]],ActividadesCom[[#This Row],[VALOR NIVEL 4]],ActividadesCom[[#This Row],[VALOR NIVEL 3]],ActividadesCom[[#This Row],[VALOR NIVEL 2]],ActividadesCom[[#This Row],[VALOR NIVEL 1]]),0),"")</f>
        <v>3</v>
      </c>
      <c r="G5604" s="132" t="str">
        <f>IF(ActividadesCom[[#This Row],[PROMEDIO]]="","",IF(ActividadesCom[[#This Row],[PROMEDIO]]&gt;=4,"EXCELENTE",IF(ActividadesCom[[#This Row],[PROMEDIO]]&gt;=3,"NOTABLE",IF(ActividadesCom[[#This Row],[PROMEDIO]]&gt;=2,"BUENO",IF(ActividadesCom[[#This Row],[PROMEDIO]]=1,"SUFICIENTE","")))))</f>
        <v>NOTABLE</v>
      </c>
      <c r="H5604" s="135">
        <f>MAX(ActividadesCom[[#This Row],[PERÍODO 1]],ActividadesCom[[#This Row],[PERÍODO 2]],ActividadesCom[[#This Row],[PERÍODO 3]],ActividadesCom[[#This Row],[PERÍODO 4]],ActividadesCom[[#This Row],[PERÍODO 5]])</f>
        <v>20233</v>
      </c>
      <c r="I5604" s="134" t="s">
        <v>7363</v>
      </c>
      <c r="J5604" s="135">
        <v>20233</v>
      </c>
      <c r="K5604" s="135" t="s">
        <v>4008</v>
      </c>
      <c r="L5604" s="135">
        <f>IF(ActividadesCom[[#This Row],[NIVEL 1]]&lt;&gt;0,VLOOKUP(ActividadesCom[[#This Row],[NIVEL 1]],Catálogo!A:B,2,FALSE),"")</f>
        <v>3</v>
      </c>
      <c r="M5604" s="135">
        <v>1</v>
      </c>
      <c r="N5604" s="134"/>
      <c r="O5604" s="135"/>
      <c r="P5604" s="135"/>
      <c r="Q5604" s="135" t="str">
        <f>IF(ActividadesCom[[#This Row],[NIVEL 2]]&lt;&gt;0,VLOOKUP(ActividadesCom[[#This Row],[NIVEL 2]],Catálogo!A:B,2,FALSE),"")</f>
        <v/>
      </c>
      <c r="R5604" s="135"/>
      <c r="S5604" s="134"/>
      <c r="T5604" s="135"/>
      <c r="U5604" s="135"/>
      <c r="V5604" s="135" t="str">
        <f>IF(ActividadesCom[[#This Row],[NIVEL 3]]&lt;&gt;0,VLOOKUP(ActividadesCom[[#This Row],[NIVEL 3]],Catálogo!A:B,2,FALSE),"")</f>
        <v/>
      </c>
      <c r="W5604" s="135"/>
      <c r="X5604" s="134"/>
      <c r="Y5604" s="135"/>
      <c r="Z5604" s="135"/>
      <c r="AA5604" s="135" t="str">
        <f>IF(ActividadesCom[[#This Row],[NIVEL 4]]&lt;&gt;0,VLOOKUP(ActividadesCom[[#This Row],[NIVEL 4]],Catálogo!A:B,2,FALSE),"")</f>
        <v/>
      </c>
      <c r="AB5604" s="135"/>
      <c r="AC5604" s="134"/>
      <c r="AD5604" s="135"/>
      <c r="AE5604" s="135"/>
      <c r="AF5604" s="135" t="str">
        <f>IF(ActividadesCom[[#This Row],[NIVEL 5]]&lt;&gt;0,VLOOKUP(ActividadesCom[[#This Row],[NIVEL 5]],Catálogo!A:B,2,FALSE),"")</f>
        <v/>
      </c>
      <c r="AG5604" s="135"/>
    </row>
    <row r="5605" spans="1:34" ht="28.5" hidden="1" customHeight="1" x14ac:dyDescent="0.25">
      <c r="A5605" s="7" t="s">
        <v>7291</v>
      </c>
      <c r="B5605" s="10" t="str">
        <f>VLOOKUP(ActividadesCom[[#This Row],[NO. DE CONTROL]],'LISTADO ESTUDIANTES'!A:C,2,FALSE)</f>
        <v>BAÑUELOS LOEZA EDGAR ISRAEL</v>
      </c>
      <c r="C5605" s="6" t="str">
        <f>VLOOKUP(ActividadesCom[[#This Row],[NO. DE CONTROL]],'LISTADO ESTUDIANTES'!A:C,3,FALSE)</f>
        <v>INGENIERIA MECANICA</v>
      </c>
      <c r="D5605" s="5" t="str">
        <f>VLOOKUP(ActividadesCom[[#This Row],[NO. DE CONTROL]],'LISTADO ESTUDIANTES'!A:D,4,FALSE)</f>
        <v>BAJA</v>
      </c>
      <c r="E5605" s="7">
        <f>SUM(ActividadesCom[[#This Row],[CRÉD. 1]],ActividadesCom[[#This Row],[CRÉD. 2]],ActividadesCom[[#This Row],[CRÉD. 3]],ActividadesCom[[#This Row],[CRÉD. 4]],ActividadesCom[[#This Row],[CRÉD. 5]])</f>
        <v>1</v>
      </c>
      <c r="F5605" s="5">
        <f>IF(ActividadesCom[[#This Row],[ÚLTIMO SEMESTRE CON CRÉDITOS]]&gt;0,ROUND(AVERAGE(ActividadesCom[[#This Row],[VALOR NIVEL 5]],ActividadesCom[[#This Row],[VALOR NIVEL 4]],ActividadesCom[[#This Row],[VALOR NIVEL 3]],ActividadesCom[[#This Row],[VALOR NIVEL 2]],ActividadesCom[[#This Row],[VALOR NIVEL 1]]),0),"")</f>
        <v>4</v>
      </c>
      <c r="G5605" s="7" t="str">
        <f>IF(ActividadesCom[[#This Row],[PROMEDIO]]="","",IF(ActividadesCom[[#This Row],[PROMEDIO]]&gt;=4,"EXCELENTE",IF(ActividadesCom[[#This Row],[PROMEDIO]]&gt;=3,"NOTABLE",IF(ActividadesCom[[#This Row],[PROMEDIO]]&gt;=2,"BUENO",IF(ActividadesCom[[#This Row],[PROMEDIO]]=1,"SUFICIENTE","")))))</f>
        <v>EXCELENTE</v>
      </c>
      <c r="H5605" s="5">
        <f>MAX(ActividadesCom[[#This Row],[PERÍODO 1]],ActividadesCom[[#This Row],[PERÍODO 2]],ActividadesCom[[#This Row],[PERÍODO 3]],ActividadesCom[[#This Row],[PERÍODO 4]],ActividadesCom[[#This Row],[PERÍODO 5]])</f>
        <v>20233</v>
      </c>
      <c r="I5605" s="6" t="s">
        <v>7290</v>
      </c>
      <c r="J5605" s="5">
        <v>20233</v>
      </c>
      <c r="K5605" s="5" t="s">
        <v>4007</v>
      </c>
      <c r="L5605" s="5">
        <f>IF(ActividadesCom[[#This Row],[NIVEL 1]]&lt;&gt;0,VLOOKUP(ActividadesCom[[#This Row],[NIVEL 1]],Catálogo!A:B,2,FALSE),"")</f>
        <v>4</v>
      </c>
      <c r="M5605" s="5">
        <v>1</v>
      </c>
      <c r="N5605" s="6"/>
      <c r="O5605" s="5"/>
      <c r="P5605" s="5"/>
      <c r="Q5605" s="5" t="str">
        <f>IF(ActividadesCom[[#This Row],[NIVEL 2]]&lt;&gt;0,VLOOKUP(ActividadesCom[[#This Row],[NIVEL 2]],Catálogo!A:B,2,FALSE),"")</f>
        <v/>
      </c>
      <c r="R5605" s="5"/>
      <c r="S5605" s="6"/>
      <c r="T5605" s="5"/>
      <c r="U5605" s="5"/>
      <c r="V5605" s="5" t="str">
        <f>IF(ActividadesCom[[#This Row],[NIVEL 3]]&lt;&gt;0,VLOOKUP(ActividadesCom[[#This Row],[NIVEL 3]],Catálogo!A:B,2,FALSE),"")</f>
        <v/>
      </c>
      <c r="W5605" s="5"/>
      <c r="X5605" s="6"/>
      <c r="Y5605" s="5"/>
      <c r="Z5605" s="5"/>
      <c r="AA5605" s="5" t="str">
        <f>IF(ActividadesCom[[#This Row],[NIVEL 4]]&lt;&gt;0,VLOOKUP(ActividadesCom[[#This Row],[NIVEL 4]],Catálogo!A:B,2,FALSE),"")</f>
        <v/>
      </c>
      <c r="AB5605" s="5"/>
      <c r="AC5605" s="6"/>
      <c r="AD5605" s="5"/>
      <c r="AE5605" s="5"/>
      <c r="AF5605" s="5" t="str">
        <f>IF(ActividadesCom[[#This Row],[NIVEL 5]]&lt;&gt;0,VLOOKUP(ActividadesCom[[#This Row],[NIVEL 5]],Catálogo!A:B,2,FALSE),"")</f>
        <v/>
      </c>
      <c r="AG5605" s="5"/>
    </row>
    <row r="5606" spans="1:34" ht="28.5" customHeight="1" x14ac:dyDescent="0.25">
      <c r="A5606" s="7" t="s">
        <v>7288</v>
      </c>
      <c r="B5606" s="10" t="str">
        <f>VLOOKUP(ActividadesCom[[#This Row],[NO. DE CONTROL]],'LISTADO ESTUDIANTES'!A:C,2,FALSE)</f>
        <v>GAMA RODRIGUEZ JOSE ANGEL</v>
      </c>
      <c r="C5606" s="6" t="str">
        <f>VLOOKUP(ActividadesCom[[#This Row],[NO. DE CONTROL]],'LISTADO ESTUDIANTES'!A:C,3,FALSE)</f>
        <v>INGENIERIA MECANICA</v>
      </c>
      <c r="D5606" s="5" t="str">
        <f>VLOOKUP(ActividadesCom[[#This Row],[NO. DE CONTROL]],'LISTADO ESTUDIANTES'!A:D,4,FALSE)</f>
        <v>ACTIVO(A)</v>
      </c>
      <c r="E5606" s="7">
        <f>SUM(ActividadesCom[[#This Row],[CRÉD. 1]],ActividadesCom[[#This Row],[CRÉD. 2]],ActividadesCom[[#This Row],[CRÉD. 3]],ActividadesCom[[#This Row],[CRÉD. 4]],ActividadesCom[[#This Row],[CRÉD. 5]])</f>
        <v>1</v>
      </c>
      <c r="F5606" s="5">
        <f>IF(ActividadesCom[[#This Row],[ÚLTIMO SEMESTRE CON CRÉDITOS]]&gt;0,ROUND(AVERAGE(ActividadesCom[[#This Row],[VALOR NIVEL 5]],ActividadesCom[[#This Row],[VALOR NIVEL 4]],ActividadesCom[[#This Row],[VALOR NIVEL 3]],ActividadesCom[[#This Row],[VALOR NIVEL 2]],ActividadesCom[[#This Row],[VALOR NIVEL 1]]),0),"")</f>
        <v>4</v>
      </c>
      <c r="G5606" s="7" t="str">
        <f>IF(ActividadesCom[[#This Row],[PROMEDIO]]="","",IF(ActividadesCom[[#This Row],[PROMEDIO]]&gt;=4,"EXCELENTE",IF(ActividadesCom[[#This Row],[PROMEDIO]]&gt;=3,"NOTABLE",IF(ActividadesCom[[#This Row],[PROMEDIO]]&gt;=2,"BUENO",IF(ActividadesCom[[#This Row],[PROMEDIO]]=1,"SUFICIENTE","")))))</f>
        <v>EXCELENTE</v>
      </c>
      <c r="H5606" s="5">
        <f>MAX(ActividadesCom[[#This Row],[PERÍODO 1]],ActividadesCom[[#This Row],[PERÍODO 2]],ActividadesCom[[#This Row],[PERÍODO 3]],ActividadesCom[[#This Row],[PERÍODO 4]],ActividadesCom[[#This Row],[PERÍODO 5]])</f>
        <v>20241</v>
      </c>
      <c r="I5606" s="6" t="s">
        <v>7290</v>
      </c>
      <c r="J5606" s="5">
        <v>20241</v>
      </c>
      <c r="K5606" s="5" t="s">
        <v>4007</v>
      </c>
      <c r="L5606" s="5">
        <f>IF(ActividadesCom[[#This Row],[NIVEL 1]]&lt;&gt;0,VLOOKUP(ActividadesCom[[#This Row],[NIVEL 1]],Catálogo!A:B,2,FALSE),"")</f>
        <v>4</v>
      </c>
      <c r="M5606" s="5">
        <v>1</v>
      </c>
      <c r="N5606" s="6"/>
      <c r="O5606" s="5"/>
      <c r="P5606" s="5"/>
      <c r="Q5606" s="5" t="str">
        <f>IF(ActividadesCom[[#This Row],[NIVEL 2]]&lt;&gt;0,VLOOKUP(ActividadesCom[[#This Row],[NIVEL 2]],Catálogo!A:B,2,FALSE),"")</f>
        <v/>
      </c>
      <c r="R5606" s="5"/>
      <c r="S5606" s="6"/>
      <c r="T5606" s="5"/>
      <c r="U5606" s="5"/>
      <c r="V5606" s="5" t="str">
        <f>IF(ActividadesCom[[#This Row],[NIVEL 3]]&lt;&gt;0,VLOOKUP(ActividadesCom[[#This Row],[NIVEL 3]],Catálogo!A:B,2,FALSE),"")</f>
        <v/>
      </c>
      <c r="W5606" s="5"/>
      <c r="X5606" s="6"/>
      <c r="Y5606" s="5"/>
      <c r="Z5606" s="5"/>
      <c r="AA5606" s="5" t="str">
        <f>IF(ActividadesCom[[#This Row],[NIVEL 4]]&lt;&gt;0,VLOOKUP(ActividadesCom[[#This Row],[NIVEL 4]],Catálogo!A:B,2,FALSE),"")</f>
        <v/>
      </c>
      <c r="AB5606" s="5"/>
      <c r="AC5606" s="6"/>
      <c r="AD5606" s="5"/>
      <c r="AE5606" s="5"/>
      <c r="AF5606" s="5" t="str">
        <f>IF(ActividadesCom[[#This Row],[NIVEL 5]]&lt;&gt;0,VLOOKUP(ActividadesCom[[#This Row],[NIVEL 5]],Catálogo!A:B,2,FALSE),"")</f>
        <v/>
      </c>
      <c r="AG5606" s="5"/>
    </row>
    <row r="5607" spans="1:34" s="151" customFormat="1" ht="28.5" hidden="1" customHeight="1" x14ac:dyDescent="0.25">
      <c r="A5607" s="149" t="s">
        <v>5844</v>
      </c>
      <c r="B5607" s="148" t="str">
        <f>VLOOKUP(ActividadesCom[[#This Row],[NO. DE CONTROL]],'LISTADO ESTUDIANTES'!A:C,2,FALSE)</f>
        <v>PECH CAMAS LUIS ALFREDO</v>
      </c>
      <c r="C5607" s="148" t="str">
        <f>VLOOKUP(ActividadesCom[[#This Row],[NO. DE CONTROL]],'LISTADO ESTUDIANTES'!A:C,3,FALSE)</f>
        <v>INGENIERIA INDUSTRIAL</v>
      </c>
      <c r="D5607" s="202" t="str">
        <f>VLOOKUP(ActividadesCom[[#This Row],[NO. DE CONTROL]],'LISTADO ESTUDIANTES'!A:D,4,FALSE)</f>
        <v>EGRESADO(A)</v>
      </c>
      <c r="E5607" s="203">
        <f>SUM(ActividadesCom[[#This Row],[CRÉD. 1]],ActividadesCom[[#This Row],[CRÉD. 2]],ActividadesCom[[#This Row],[CRÉD. 3]],ActividadesCom[[#This Row],[CRÉD. 4]],ActividadesCom[[#This Row],[CRÉD. 5]])</f>
        <v>5</v>
      </c>
      <c r="F5607" s="202">
        <f>IF(ActividadesCom[[#This Row],[ÚLTIMO SEMESTRE CON CRÉDITOS]]&gt;0,ROUND(AVERAGE(ActividadesCom[[#This Row],[VALOR NIVEL 5]],ActividadesCom[[#This Row],[VALOR NIVEL 4]],ActividadesCom[[#This Row],[VALOR NIVEL 3]],ActividadesCom[[#This Row],[VALOR NIVEL 2]],ActividadesCom[[#This Row],[VALOR NIVEL 1]]),0),"")</f>
        <v>3</v>
      </c>
      <c r="G5607" s="203" t="str">
        <f>IF(ActividadesCom[[#This Row],[PROMEDIO]]="","",IF(ActividadesCom[[#This Row],[PROMEDIO]]&gt;=4,"EXCELENTE",IF(ActividadesCom[[#This Row],[PROMEDIO]]&gt;=3,"NOTABLE",IF(ActividadesCom[[#This Row],[PROMEDIO]]&gt;=2,"BUENO",IF(ActividadesCom[[#This Row],[PROMEDIO]]=1,"SUFICIENTE","")))))</f>
        <v>NOTABLE</v>
      </c>
      <c r="H5607" s="202">
        <f>MAX(ActividadesCom[[#This Row],[PERÍODO 1]],ActividadesCom[[#This Row],[PERÍODO 2]],ActividadesCom[[#This Row],[PERÍODO 3]],ActividadesCom[[#This Row],[PERÍODO 4]],ActividadesCom[[#This Row],[PERÍODO 5]])</f>
        <v>20243</v>
      </c>
      <c r="I5607" s="148" t="s">
        <v>6321</v>
      </c>
      <c r="J5607" s="202">
        <v>20173</v>
      </c>
      <c r="K5607" s="149" t="s">
        <v>4009</v>
      </c>
      <c r="L5607" s="202">
        <f>IF(ActividadesCom[[#This Row],[NIVEL 1]]&lt;&gt;0,VLOOKUP(ActividadesCom[[#This Row],[NIVEL 1]],Catálogo!A:B,2,FALSE),"")</f>
        <v>2</v>
      </c>
      <c r="M5607" s="202">
        <v>1</v>
      </c>
      <c r="N5607" s="148" t="s">
        <v>6322</v>
      </c>
      <c r="O5607" s="202">
        <v>20173</v>
      </c>
      <c r="P5607" s="149" t="s">
        <v>4008</v>
      </c>
      <c r="Q5607" s="202">
        <f>IF(ActividadesCom[[#This Row],[NIVEL 2]]&lt;&gt;0,VLOOKUP(ActividadesCom[[#This Row],[NIVEL 2]],Catálogo!A:B,2,FALSE),"")</f>
        <v>3</v>
      </c>
      <c r="R5607" s="202">
        <v>1</v>
      </c>
      <c r="S5607" s="148" t="s">
        <v>6321</v>
      </c>
      <c r="T5607" s="202">
        <v>20171</v>
      </c>
      <c r="U5607" s="149" t="s">
        <v>4009</v>
      </c>
      <c r="V5607" s="202">
        <f>IF(ActividadesCom[[#This Row],[NIVEL 3]]&lt;&gt;0,VLOOKUP(ActividadesCom[[#This Row],[NIVEL 3]],Catálogo!A:B,2,FALSE),"")</f>
        <v>2</v>
      </c>
      <c r="W5607" s="202">
        <v>1</v>
      </c>
      <c r="X5607" s="148" t="s">
        <v>6323</v>
      </c>
      <c r="Y5607" s="202">
        <v>20171</v>
      </c>
      <c r="Z5607" s="149" t="s">
        <v>4007</v>
      </c>
      <c r="AA5607" s="202">
        <f>IF(ActividadesCom[[#This Row],[NIVEL 4]]&lt;&gt;0,VLOOKUP(ActividadesCom[[#This Row],[NIVEL 4]],Catálogo!A:B,2,FALSE),"")</f>
        <v>4</v>
      </c>
      <c r="AB5607" s="202">
        <v>1</v>
      </c>
      <c r="AC5607" s="148" t="s">
        <v>6747</v>
      </c>
      <c r="AD5607" s="202">
        <v>20243</v>
      </c>
      <c r="AE5607" s="149" t="s">
        <v>4008</v>
      </c>
      <c r="AF5607" s="202">
        <f>IF(ActividadesCom[[#This Row],[NIVEL 5]]&lt;&gt;0,VLOOKUP(ActividadesCom[[#This Row],[NIVEL 5]],Catálogo!A:B,2,FALSE),"")</f>
        <v>3</v>
      </c>
      <c r="AG5607" s="202">
        <v>1</v>
      </c>
      <c r="AH5607" s="195"/>
    </row>
    <row r="5608" spans="1:34" s="151" customFormat="1" ht="28.5" hidden="1" customHeight="1" x14ac:dyDescent="0.25">
      <c r="A5608" s="193" t="s">
        <v>5722</v>
      </c>
      <c r="B5608" s="148" t="str">
        <f>VLOOKUP(ActividadesCom[[#This Row],[NO. DE CONTROL]],'LISTADO ESTUDIANTES'!A:C,2,FALSE)</f>
        <v>HEREDIA DE LA ROSA VICTOR MANUEL</v>
      </c>
      <c r="C5608" s="148" t="str">
        <f>VLOOKUP(ActividadesCom[[#This Row],[NO. DE CONTROL]],'LISTADO ESTUDIANTES'!A:C,3,FALSE)</f>
        <v>INGENIERIA INDUSTRIAL</v>
      </c>
      <c r="D5608" s="149" t="str">
        <f>VLOOKUP(ActividadesCom[[#This Row],[NO. DE CONTROL]],'LISTADO ESTUDIANTES'!A:D,4,FALSE)</f>
        <v>EGRESADO(A)</v>
      </c>
      <c r="E5608" s="193">
        <f>SUM(ActividadesCom[[#This Row],[CRÉD. 1]],ActividadesCom[[#This Row],[CRÉD. 2]],ActividadesCom[[#This Row],[CRÉD. 3]],ActividadesCom[[#This Row],[CRÉD. 4]],ActividadesCom[[#This Row],[CRÉD. 5]])</f>
        <v>3</v>
      </c>
      <c r="F5608" s="192">
        <f>IF(ActividadesCom[[#This Row],[ÚLTIMO SEMESTRE CON CRÉDITOS]]&gt;0,ROUND(AVERAGE(ActividadesCom[[#This Row],[VALOR NIVEL 5]],ActividadesCom[[#This Row],[VALOR NIVEL 4]],ActividadesCom[[#This Row],[VALOR NIVEL 3]],ActividadesCom[[#This Row],[VALOR NIVEL 2]],ActividadesCom[[#This Row],[VALOR NIVEL 1]]),0),"")</f>
        <v>4</v>
      </c>
      <c r="G5608" s="193" t="str">
        <f>IF(ActividadesCom[[#This Row],[PROMEDIO]]="","",IF(ActividadesCom[[#This Row],[PROMEDIO]]&gt;=4,"EXCELENTE",IF(ActividadesCom[[#This Row],[PROMEDIO]]&gt;=3,"NOTABLE",IF(ActividadesCom[[#This Row],[PROMEDIO]]&gt;=2,"BUENO",IF(ActividadesCom[[#This Row],[PROMEDIO]]=1,"SUFICIENTE","")))))</f>
        <v>EXCELENTE</v>
      </c>
      <c r="H5608" s="192">
        <f>MAX(ActividadesCom[[#This Row],[PERÍODO 1]],ActividadesCom[[#This Row],[PERÍODO 2]],ActividadesCom[[#This Row],[PERÍODO 3]],ActividadesCom[[#This Row],[PERÍODO 4]],ActividadesCom[[#This Row],[PERÍODO 5]])</f>
        <v>20251</v>
      </c>
      <c r="I5608" s="194" t="s">
        <v>27</v>
      </c>
      <c r="J5608" s="192">
        <v>2016</v>
      </c>
      <c r="K5608" s="192" t="s">
        <v>4007</v>
      </c>
      <c r="L5608" s="192">
        <f>IF(ActividadesCom[[#This Row],[NIVEL 1]]&lt;&gt;0,VLOOKUP(ActividadesCom[[#This Row],[NIVEL 1]],Catálogo!A:B,2,FALSE),"")</f>
        <v>4</v>
      </c>
      <c r="M5608" s="192">
        <v>1</v>
      </c>
      <c r="N5608" s="148" t="s">
        <v>5353</v>
      </c>
      <c r="O5608" s="192">
        <v>20251</v>
      </c>
      <c r="P5608" s="149" t="s">
        <v>4007</v>
      </c>
      <c r="Q5608" s="192">
        <f>IF(ActividadesCom[[#This Row],[NIVEL 2]]&lt;&gt;0,VLOOKUP(ActividadesCom[[#This Row],[NIVEL 2]],Catálogo!A:B,2,FALSE),"")</f>
        <v>4</v>
      </c>
      <c r="R5608" s="192">
        <v>1</v>
      </c>
      <c r="S5608" s="148" t="s">
        <v>27</v>
      </c>
      <c r="T5608" s="192">
        <v>2016</v>
      </c>
      <c r="U5608" s="149" t="s">
        <v>4008</v>
      </c>
      <c r="V5608" s="192">
        <f>IF(ActividadesCom[[#This Row],[NIVEL 3]]&lt;&gt;0,VLOOKUP(ActividadesCom[[#This Row],[NIVEL 3]],Catálogo!A:B,2,FALSE),"")</f>
        <v>3</v>
      </c>
      <c r="W5608" s="192">
        <v>1</v>
      </c>
      <c r="X5608" s="194"/>
      <c r="Y5608" s="192"/>
      <c r="Z5608" s="192"/>
      <c r="AA5608" s="192" t="str">
        <f>IF(ActividadesCom[[#This Row],[NIVEL 4]]&lt;&gt;0,VLOOKUP(ActividadesCom[[#This Row],[NIVEL 4]],Catálogo!A:B,2,FALSE),"")</f>
        <v/>
      </c>
      <c r="AB5608" s="192"/>
      <c r="AC5608" s="194"/>
      <c r="AD5608" s="192"/>
      <c r="AE5608" s="192"/>
      <c r="AF5608" s="192" t="str">
        <f>IF(ActividadesCom[[#This Row],[NIVEL 5]]&lt;&gt;0,VLOOKUP(ActividadesCom[[#This Row],[NIVEL 5]],Catálogo!A:B,2,FALSE),"")</f>
        <v/>
      </c>
      <c r="AG5608" s="192"/>
      <c r="AH5608" s="195"/>
    </row>
    <row r="5609" spans="1:34" s="151" customFormat="1" ht="28.5" hidden="1" customHeight="1" x14ac:dyDescent="0.25">
      <c r="A5609" s="149" t="s">
        <v>5847</v>
      </c>
      <c r="B5609" s="148" t="str">
        <f>VLOOKUP(ActividadesCom[[#This Row],[NO. DE CONTROL]],'LISTADO ESTUDIANTES'!A:C,2,FALSE)</f>
        <v>ESTUDILLO CASTELLANOS CHRISTOPHER FARID</v>
      </c>
      <c r="C5609" s="148" t="str">
        <f>VLOOKUP(ActividadesCom[[#This Row],[NO. DE CONTROL]],'LISTADO ESTUDIANTES'!A:C,3,FALSE)</f>
        <v>INGENIERIA EN ADMINISTRACION</v>
      </c>
      <c r="D5609" s="202" t="str">
        <f>VLOOKUP(ActividadesCom[[#This Row],[NO. DE CONTROL]],'LISTADO ESTUDIANTES'!A:D,4,FALSE)</f>
        <v>EGRESADO(A)</v>
      </c>
      <c r="E5609" s="203">
        <f>SUM(ActividadesCom[[#This Row],[CRÉD. 1]],ActividadesCom[[#This Row],[CRÉD. 2]],ActividadesCom[[#This Row],[CRÉD. 3]],ActividadesCom[[#This Row],[CRÉD. 4]],ActividadesCom[[#This Row],[CRÉD. 5]])</f>
        <v>5</v>
      </c>
      <c r="F5609" s="202">
        <f>IF(ActividadesCom[[#This Row],[ÚLTIMO SEMESTRE CON CRÉDITOS]]&gt;0,ROUND(AVERAGE(ActividadesCom[[#This Row],[VALOR NIVEL 5]],ActividadesCom[[#This Row],[VALOR NIVEL 4]],ActividadesCom[[#This Row],[VALOR NIVEL 3]],ActividadesCom[[#This Row],[VALOR NIVEL 2]],ActividadesCom[[#This Row],[VALOR NIVEL 1]]),0),"")</f>
        <v>2</v>
      </c>
      <c r="G5609" s="203" t="str">
        <f>IF(ActividadesCom[[#This Row],[PROMEDIO]]="","",IF(ActividadesCom[[#This Row],[PROMEDIO]]&gt;=4,"EXCELENTE",IF(ActividadesCom[[#This Row],[PROMEDIO]]&gt;=3,"NOTABLE",IF(ActividadesCom[[#This Row],[PROMEDIO]]&gt;=2,"BUENO",IF(ActividadesCom[[#This Row],[PROMEDIO]]=1,"SUFICIENTE","")))))</f>
        <v>BUENO</v>
      </c>
      <c r="H5609" s="202">
        <f>MAX(ActividadesCom[[#This Row],[PERÍODO 1]],ActividadesCom[[#This Row],[PERÍODO 2]],ActividadesCom[[#This Row],[PERÍODO 3]],ActividadesCom[[#This Row],[PERÍODO 4]],ActividadesCom[[#This Row],[PERÍODO 5]])</f>
        <v>20243</v>
      </c>
      <c r="I5609" s="148" t="s">
        <v>6315</v>
      </c>
      <c r="J5609" s="202">
        <v>20241</v>
      </c>
      <c r="K5609" s="149" t="s">
        <v>4008</v>
      </c>
      <c r="L5609" s="202">
        <f>IF(ActividadesCom[[#This Row],[NIVEL 1]]&lt;&gt;0,VLOOKUP(ActividadesCom[[#This Row],[NIVEL 1]],Catálogo!A:B,2,FALSE),"")</f>
        <v>3</v>
      </c>
      <c r="M5609" s="202">
        <v>1</v>
      </c>
      <c r="N5609" s="148" t="s">
        <v>6726</v>
      </c>
      <c r="O5609" s="202">
        <v>20243</v>
      </c>
      <c r="P5609" s="149" t="s">
        <v>4008</v>
      </c>
      <c r="Q5609" s="202">
        <f>IF(ActividadesCom[[#This Row],[NIVEL 2]]&lt;&gt;0,VLOOKUP(ActividadesCom[[#This Row],[NIVEL 2]],Catálogo!A:B,2,FALSE),"")</f>
        <v>3</v>
      </c>
      <c r="R5609" s="202">
        <v>1</v>
      </c>
      <c r="S5609" s="148" t="s">
        <v>6752</v>
      </c>
      <c r="T5609" s="202">
        <v>20243</v>
      </c>
      <c r="U5609" s="149" t="s">
        <v>4009</v>
      </c>
      <c r="V5609" s="202">
        <f>IF(ActividadesCom[[#This Row],[NIVEL 3]]&lt;&gt;0,VLOOKUP(ActividadesCom[[#This Row],[NIVEL 3]],Catálogo!A:B,2,FALSE),"")</f>
        <v>2</v>
      </c>
      <c r="W5609" s="202">
        <v>1</v>
      </c>
      <c r="X5609" s="148" t="s">
        <v>408</v>
      </c>
      <c r="Y5609" s="202">
        <v>20221</v>
      </c>
      <c r="Z5609" s="149" t="s">
        <v>4009</v>
      </c>
      <c r="AA5609" s="202">
        <f>IF(ActividadesCom[[#This Row],[NIVEL 4]]&lt;&gt;0,VLOOKUP(ActividadesCom[[#This Row],[NIVEL 4]],Catálogo!A:B,2,FALSE),"")</f>
        <v>2</v>
      </c>
      <c r="AB5609" s="202">
        <v>1</v>
      </c>
      <c r="AC5609" s="148" t="s">
        <v>6765</v>
      </c>
      <c r="AD5609" s="202">
        <v>20213</v>
      </c>
      <c r="AE5609" s="149" t="s">
        <v>4009</v>
      </c>
      <c r="AF5609" s="202">
        <f>IF(ActividadesCom[[#This Row],[NIVEL 5]]&lt;&gt;0,VLOOKUP(ActividadesCom[[#This Row],[NIVEL 5]],Catálogo!A:B,2,FALSE),"")</f>
        <v>2</v>
      </c>
      <c r="AG5609" s="202">
        <v>1</v>
      </c>
      <c r="AH5609" s="195"/>
    </row>
    <row r="5610" spans="1:34" ht="28.5" hidden="1" customHeight="1" x14ac:dyDescent="0.25">
      <c r="A5610" s="5" t="s">
        <v>5845</v>
      </c>
      <c r="B5610" s="6" t="str">
        <f>VLOOKUP(ActividadesCom[[#This Row],[NO. DE CONTROL]],'LISTADO ESTUDIANTES'!A:C,2,FALSE)</f>
        <v>RAMOS SEGURA ANA CRISTINA</v>
      </c>
      <c r="C5610" s="6" t="str">
        <f>VLOOKUP(ActividadesCom[[#This Row],[NO. DE CONTROL]],'LISTADO ESTUDIANTES'!A:C,3,FALSE)</f>
        <v>INGENIERIA EN GESTION EMPRESARIAL</v>
      </c>
      <c r="D5610" s="99" t="str">
        <f>VLOOKUP(ActividadesCom[[#This Row],[NO. DE CONTROL]],'LISTADO ESTUDIANTES'!A:D,4,FALSE)</f>
        <v>EGRESADO(A)</v>
      </c>
      <c r="E5610" s="96">
        <f>SUM(ActividadesCom[[#This Row],[CRÉD. 1]],ActividadesCom[[#This Row],[CRÉD. 2]],ActividadesCom[[#This Row],[CRÉD. 3]],ActividadesCom[[#This Row],[CRÉD. 4]],ActividadesCom[[#This Row],[CRÉD. 5]])</f>
        <v>2</v>
      </c>
      <c r="F5610" s="99">
        <f>IF(ActividadesCom[[#This Row],[ÚLTIMO SEMESTRE CON CRÉDITOS]]&gt;0,ROUND(AVERAGE(ActividadesCom[[#This Row],[VALOR NIVEL 5]],ActividadesCom[[#This Row],[VALOR NIVEL 4]],ActividadesCom[[#This Row],[VALOR NIVEL 3]],ActividadesCom[[#This Row],[VALOR NIVEL 2]],ActividadesCom[[#This Row],[VALOR NIVEL 1]]),0),"")</f>
        <v>4</v>
      </c>
      <c r="G5610" s="96" t="str">
        <f>IF(ActividadesCom[[#This Row],[PROMEDIO]]="","",IF(ActividadesCom[[#This Row],[PROMEDIO]]&gt;=4,"EXCELENTE",IF(ActividadesCom[[#This Row],[PROMEDIO]]&gt;=3,"NOTABLE",IF(ActividadesCom[[#This Row],[PROMEDIO]]&gt;=2,"BUENO",IF(ActividadesCom[[#This Row],[PROMEDIO]]=1,"SUFICIENTE","")))))</f>
        <v>EXCELENTE</v>
      </c>
      <c r="H5610" s="99">
        <f>MAX(ActividadesCom[[#This Row],[PERÍODO 1]],ActividadesCom[[#This Row],[PERÍODO 2]],ActividadesCom[[#This Row],[PERÍODO 3]],ActividadesCom[[#This Row],[PERÍODO 4]],ActividadesCom[[#This Row],[PERÍODO 5]])</f>
        <v>20233</v>
      </c>
      <c r="I5610" s="6" t="s">
        <v>6248</v>
      </c>
      <c r="J5610" s="99">
        <v>20233</v>
      </c>
      <c r="K5610" s="5" t="s">
        <v>4008</v>
      </c>
      <c r="L5610" s="99">
        <f>IF(ActividadesCom[[#This Row],[NIVEL 1]]&lt;&gt;0,VLOOKUP(ActividadesCom[[#This Row],[NIVEL 1]],Catálogo!A:B,2,FALSE),"")</f>
        <v>3</v>
      </c>
      <c r="M5610" s="99">
        <v>1</v>
      </c>
      <c r="N5610" s="6" t="s">
        <v>1155</v>
      </c>
      <c r="O5610" s="99">
        <v>20233</v>
      </c>
      <c r="P5610" s="5" t="s">
        <v>4007</v>
      </c>
      <c r="Q5610" s="99">
        <f>IF(ActividadesCom[[#This Row],[NIVEL 2]]&lt;&gt;0,VLOOKUP(ActividadesCom[[#This Row],[NIVEL 2]],Catálogo!A:B,2,FALSE),"")</f>
        <v>4</v>
      </c>
      <c r="R5610" s="99">
        <v>1</v>
      </c>
      <c r="S5610" s="98"/>
      <c r="T5610" s="99"/>
      <c r="U5610" s="99"/>
      <c r="V5610" s="99" t="str">
        <f>IF(ActividadesCom[[#This Row],[NIVEL 3]]&lt;&gt;0,VLOOKUP(ActividadesCom[[#This Row],[NIVEL 3]],Catálogo!A:B,2,FALSE),"")</f>
        <v/>
      </c>
      <c r="W5610" s="99"/>
      <c r="X5610" s="98"/>
      <c r="Y5610" s="99"/>
      <c r="Z5610" s="99"/>
      <c r="AA5610" s="99" t="str">
        <f>IF(ActividadesCom[[#This Row],[NIVEL 4]]&lt;&gt;0,VLOOKUP(ActividadesCom[[#This Row],[NIVEL 4]],Catálogo!A:B,2,FALSE),"")</f>
        <v/>
      </c>
      <c r="AB5610" s="99"/>
      <c r="AC5610" s="98"/>
      <c r="AD5610" s="99"/>
      <c r="AE5610" s="99"/>
      <c r="AF5610" s="99" t="str">
        <f>IF(ActividadesCom[[#This Row],[NIVEL 5]]&lt;&gt;0,VLOOKUP(ActividadesCom[[#This Row],[NIVEL 5]],Catálogo!A:B,2,FALSE),"")</f>
        <v/>
      </c>
      <c r="AG5610" s="99"/>
    </row>
    <row r="5611" spans="1:34" ht="28.5" hidden="1" customHeight="1" x14ac:dyDescent="0.25">
      <c r="A5611" s="5" t="s">
        <v>5846</v>
      </c>
      <c r="B5611" s="6" t="str">
        <f>VLOOKUP(ActividadesCom[[#This Row],[NO. DE CONTROL]],'LISTADO ESTUDIANTES'!A:C,2,FALSE)</f>
        <v>RIVERA JIMENEZ ITZEL</v>
      </c>
      <c r="C5611" s="6" t="str">
        <f>VLOOKUP(ActividadesCom[[#This Row],[NO. DE CONTROL]],'LISTADO ESTUDIANTES'!A:C,3,FALSE)</f>
        <v>INGENIERIA EN GESTION EMPRESARIAL</v>
      </c>
      <c r="D5611" s="99" t="str">
        <f>VLOOKUP(ActividadesCom[[#This Row],[NO. DE CONTROL]],'LISTADO ESTUDIANTES'!A:D,4,FALSE)</f>
        <v>EGRESADO(A)</v>
      </c>
      <c r="E5611" s="96">
        <f>SUM(ActividadesCom[[#This Row],[CRÉD. 1]],ActividadesCom[[#This Row],[CRÉD. 2]],ActividadesCom[[#This Row],[CRÉD. 3]],ActividadesCom[[#This Row],[CRÉD. 4]],ActividadesCom[[#This Row],[CRÉD. 5]])</f>
        <v>0</v>
      </c>
      <c r="F5611" s="99" t="str">
        <f>IF(ActividadesCom[[#This Row],[ÚLTIMO SEMESTRE CON CRÉDITOS]]&gt;0,ROUND(AVERAGE(ActividadesCom[[#This Row],[VALOR NIVEL 5]],ActividadesCom[[#This Row],[VALOR NIVEL 4]],ActividadesCom[[#This Row],[VALOR NIVEL 3]],ActividadesCom[[#This Row],[VALOR NIVEL 2]],ActividadesCom[[#This Row],[VALOR NIVEL 1]]),0),"")</f>
        <v/>
      </c>
      <c r="G5611" s="96" t="str">
        <f>IF(ActividadesCom[[#This Row],[PROMEDIO]]="","",IF(ActividadesCom[[#This Row],[PROMEDIO]]&gt;=4,"EXCELENTE",IF(ActividadesCom[[#This Row],[PROMEDIO]]&gt;=3,"NOTABLE",IF(ActividadesCom[[#This Row],[PROMEDIO]]&gt;=2,"BUENO",IF(ActividadesCom[[#This Row],[PROMEDIO]]=1,"SUFICIENTE","")))))</f>
        <v/>
      </c>
      <c r="H5611" s="99">
        <f>MAX(ActividadesCom[[#This Row],[PERÍODO 1]],ActividadesCom[[#This Row],[PERÍODO 2]],ActividadesCom[[#This Row],[PERÍODO 3]],ActividadesCom[[#This Row],[PERÍODO 4]],ActividadesCom[[#This Row],[PERÍODO 5]])</f>
        <v>0</v>
      </c>
      <c r="I5611" s="6"/>
      <c r="J5611" s="99"/>
      <c r="K5611" s="5"/>
      <c r="L5611" s="99" t="str">
        <f>IF(ActividadesCom[[#This Row],[NIVEL 1]]&lt;&gt;0,VLOOKUP(ActividadesCom[[#This Row],[NIVEL 1]],Catálogo!A:B,2,FALSE),"")</f>
        <v/>
      </c>
      <c r="M5611" s="99"/>
      <c r="N5611" s="98"/>
      <c r="O5611" s="99"/>
      <c r="P5611" s="99"/>
      <c r="Q5611" s="99" t="str">
        <f>IF(ActividadesCom[[#This Row],[NIVEL 2]]&lt;&gt;0,VLOOKUP(ActividadesCom[[#This Row],[NIVEL 2]],Catálogo!A:B,2,FALSE),"")</f>
        <v/>
      </c>
      <c r="R5611" s="99"/>
      <c r="S5611" s="98"/>
      <c r="T5611" s="99"/>
      <c r="U5611" s="99"/>
      <c r="V5611" s="99" t="str">
        <f>IF(ActividadesCom[[#This Row],[NIVEL 3]]&lt;&gt;0,VLOOKUP(ActividadesCom[[#This Row],[NIVEL 3]],Catálogo!A:B,2,FALSE),"")</f>
        <v/>
      </c>
      <c r="W5611" s="99"/>
      <c r="X5611" s="98"/>
      <c r="Y5611" s="99"/>
      <c r="Z5611" s="99"/>
      <c r="AA5611" s="99" t="str">
        <f>IF(ActividadesCom[[#This Row],[NIVEL 4]]&lt;&gt;0,VLOOKUP(ActividadesCom[[#This Row],[NIVEL 4]],Catálogo!A:B,2,FALSE),"")</f>
        <v/>
      </c>
      <c r="AB5611" s="99"/>
      <c r="AC5611" s="98"/>
      <c r="AD5611" s="99"/>
      <c r="AE5611" s="99"/>
      <c r="AF5611" s="99" t="str">
        <f>IF(ActividadesCom[[#This Row],[NIVEL 5]]&lt;&gt;0,VLOOKUP(ActividadesCom[[#This Row],[NIVEL 5]],Catálogo!A:B,2,FALSE),"")</f>
        <v/>
      </c>
      <c r="AG5611" s="99"/>
    </row>
    <row r="5612" spans="1:34" s="151" customFormat="1" ht="28.5" hidden="1" customHeight="1" x14ac:dyDescent="0.25">
      <c r="A5612" s="203" t="s">
        <v>6281</v>
      </c>
      <c r="B5612" s="220" t="str">
        <f>VLOOKUP(ActividadesCom[[#This Row],[NO. DE CONTROL]],'LISTADO ESTUDIANTES'!A:C,2,FALSE)</f>
        <v>CAAMAL HERRERA ANGEL SILVERIO</v>
      </c>
      <c r="C5612" s="208" t="str">
        <f>VLOOKUP(ActividadesCom[[#This Row],[NO. DE CONTROL]],'LISTADO ESTUDIANTES'!A:C,3,FALSE)</f>
        <v>INGENIERIA INDUSTRIAL</v>
      </c>
      <c r="D5612" s="202" t="str">
        <f>VLOOKUP(ActividadesCom[[#This Row],[NO. DE CONTROL]],'LISTADO ESTUDIANTES'!A:D,4,FALSE)</f>
        <v>EGRESADO(A)</v>
      </c>
      <c r="E5612" s="203">
        <f>SUM(ActividadesCom[[#This Row],[CRÉD. 1]],ActividadesCom[[#This Row],[CRÉD. 2]],ActividadesCom[[#This Row],[CRÉD. 3]],ActividadesCom[[#This Row],[CRÉD. 4]],ActividadesCom[[#This Row],[CRÉD. 5]])</f>
        <v>5</v>
      </c>
      <c r="F5612" s="202">
        <f>IF(ActividadesCom[[#This Row],[ÚLTIMO SEMESTRE CON CRÉDITOS]]&gt;0,ROUND(AVERAGE(ActividadesCom[[#This Row],[VALOR NIVEL 5]],ActividadesCom[[#This Row],[VALOR NIVEL 4]],ActividadesCom[[#This Row],[VALOR NIVEL 3]],ActividadesCom[[#This Row],[VALOR NIVEL 2]],ActividadesCom[[#This Row],[VALOR NIVEL 1]]),0),"")</f>
        <v>4</v>
      </c>
      <c r="G5612" s="203" t="str">
        <f>IF(ActividadesCom[[#This Row],[PROMEDIO]]="","",IF(ActividadesCom[[#This Row],[PROMEDIO]]&gt;=4,"EXCELENTE",IF(ActividadesCom[[#This Row],[PROMEDIO]]&gt;=3,"NOTABLE",IF(ActividadesCom[[#This Row],[PROMEDIO]]&gt;=2,"BUENO",IF(ActividadesCom[[#This Row],[PROMEDIO]]=1,"SUFICIENTE","")))))</f>
        <v>EXCELENTE</v>
      </c>
      <c r="H5612" s="202">
        <f>MAX(ActividadesCom[[#This Row],[PERÍODO 1]],ActividadesCom[[#This Row],[PERÍODO 2]],ActividadesCom[[#This Row],[PERÍODO 3]],ActividadesCom[[#This Row],[PERÍODO 4]],ActividadesCom[[#This Row],[PERÍODO 5]])</f>
        <v>20241</v>
      </c>
      <c r="I5612" s="148" t="s">
        <v>6344</v>
      </c>
      <c r="J5612" s="202">
        <v>20193</v>
      </c>
      <c r="K5612" s="149" t="s">
        <v>4007</v>
      </c>
      <c r="L5612" s="202">
        <f>IF(ActividadesCom[[#This Row],[NIVEL 1]]&lt;&gt;0,VLOOKUP(ActividadesCom[[#This Row],[NIVEL 1]],Catálogo!A:B,2,FALSE),"")</f>
        <v>4</v>
      </c>
      <c r="M5612" s="202">
        <v>1</v>
      </c>
      <c r="N5612" s="148" t="s">
        <v>6345</v>
      </c>
      <c r="O5612" s="202">
        <v>20213</v>
      </c>
      <c r="P5612" s="149" t="s">
        <v>4007</v>
      </c>
      <c r="Q5612" s="202">
        <f>IF(ActividadesCom[[#This Row],[NIVEL 2]]&lt;&gt;0,VLOOKUP(ActividadesCom[[#This Row],[NIVEL 2]],Catálogo!A:B,2,FALSE),"")</f>
        <v>4</v>
      </c>
      <c r="R5612" s="202">
        <v>1</v>
      </c>
      <c r="S5612" s="148" t="s">
        <v>4436</v>
      </c>
      <c r="T5612" s="202">
        <v>20201</v>
      </c>
      <c r="U5612" s="149" t="s">
        <v>4007</v>
      </c>
      <c r="V5612" s="202">
        <f>IF(ActividadesCom[[#This Row],[NIVEL 3]]&lt;&gt;0,VLOOKUP(ActividadesCom[[#This Row],[NIVEL 3]],Catálogo!A:B,2,FALSE),"")</f>
        <v>4</v>
      </c>
      <c r="W5612" s="202">
        <v>1</v>
      </c>
      <c r="X5612" s="148" t="s">
        <v>6346</v>
      </c>
      <c r="Y5612" s="202">
        <v>20193</v>
      </c>
      <c r="Z5612" s="149" t="s">
        <v>4008</v>
      </c>
      <c r="AA5612" s="202">
        <f>IF(ActividadesCom[[#This Row],[NIVEL 4]]&lt;&gt;0,VLOOKUP(ActividadesCom[[#This Row],[NIVEL 4]],Catálogo!A:B,2,FALSE),"")</f>
        <v>3</v>
      </c>
      <c r="AB5612" s="202">
        <v>1</v>
      </c>
      <c r="AC5612" s="148" t="s">
        <v>5353</v>
      </c>
      <c r="AD5612" s="202">
        <v>20241</v>
      </c>
      <c r="AE5612" s="149" t="s">
        <v>4008</v>
      </c>
      <c r="AF5612" s="202">
        <f>IF(ActividadesCom[[#This Row],[NIVEL 5]]&lt;&gt;0,VLOOKUP(ActividadesCom[[#This Row],[NIVEL 5]],Catálogo!A:B,2,FALSE),"")</f>
        <v>3</v>
      </c>
      <c r="AG5612" s="202">
        <v>1</v>
      </c>
      <c r="AH5612" s="195"/>
    </row>
    <row r="5613" spans="1:34" ht="28.5" customHeight="1" x14ac:dyDescent="0.25">
      <c r="A5613" s="96" t="s">
        <v>6279</v>
      </c>
      <c r="B5613" s="97" t="str">
        <f>VLOOKUP(ActividadesCom[[#This Row],[NO. DE CONTROL]],'LISTADO ESTUDIANTES'!A:C,2,FALSE)</f>
        <v>VAZQUEZ LOPEZ PAOLA GUADALUPE</v>
      </c>
      <c r="C5613" s="98" t="str">
        <f>VLOOKUP(ActividadesCom[[#This Row],[NO. DE CONTROL]],'LISTADO ESTUDIANTES'!A:C,3,FALSE)</f>
        <v>INGENIERIA EN GESTION EMPRESARIAL</v>
      </c>
      <c r="D5613" s="99" t="str">
        <f>VLOOKUP(ActividadesCom[[#This Row],[NO. DE CONTROL]],'LISTADO ESTUDIANTES'!A:D,4,FALSE)</f>
        <v>ACTIVO(A)</v>
      </c>
      <c r="E5613" s="96">
        <f>SUM(ActividadesCom[[#This Row],[CRÉD. 1]],ActividadesCom[[#This Row],[CRÉD. 2]],ActividadesCom[[#This Row],[CRÉD. 3]],ActividadesCom[[#This Row],[CRÉD. 4]],ActividadesCom[[#This Row],[CRÉD. 5]])</f>
        <v>0</v>
      </c>
      <c r="F5613" s="99" t="str">
        <f>IF(ActividadesCom[[#This Row],[ÚLTIMO SEMESTRE CON CRÉDITOS]]&gt;0,ROUND(AVERAGE(ActividadesCom[[#This Row],[VALOR NIVEL 5]],ActividadesCom[[#This Row],[VALOR NIVEL 4]],ActividadesCom[[#This Row],[VALOR NIVEL 3]],ActividadesCom[[#This Row],[VALOR NIVEL 2]],ActividadesCom[[#This Row],[VALOR NIVEL 1]]),0),"")</f>
        <v/>
      </c>
      <c r="G5613" s="96" t="str">
        <f>IF(ActividadesCom[[#This Row],[PROMEDIO]]="","",IF(ActividadesCom[[#This Row],[PROMEDIO]]&gt;=4,"EXCELENTE",IF(ActividadesCom[[#This Row],[PROMEDIO]]&gt;=3,"NOTABLE",IF(ActividadesCom[[#This Row],[PROMEDIO]]&gt;=2,"BUENO",IF(ActividadesCom[[#This Row],[PROMEDIO]]=1,"SUFICIENTE","")))))</f>
        <v/>
      </c>
      <c r="H5613" s="99">
        <f>MAX(ActividadesCom[[#This Row],[PERÍODO 1]],ActividadesCom[[#This Row],[PERÍODO 2]],ActividadesCom[[#This Row],[PERÍODO 3]],ActividadesCom[[#This Row],[PERÍODO 4]],ActividadesCom[[#This Row],[PERÍODO 5]])</f>
        <v>0</v>
      </c>
      <c r="I5613" s="98"/>
      <c r="J5613" s="99"/>
      <c r="K5613" s="99"/>
      <c r="L5613" s="99" t="str">
        <f>IF(ActividadesCom[[#This Row],[NIVEL 1]]&lt;&gt;0,VLOOKUP(ActividadesCom[[#This Row],[NIVEL 1]],Catálogo!A:B,2,FALSE),"")</f>
        <v/>
      </c>
      <c r="M5613" s="99"/>
      <c r="N5613" s="98"/>
      <c r="O5613" s="99"/>
      <c r="P5613" s="99"/>
      <c r="Q5613" s="99" t="str">
        <f>IF(ActividadesCom[[#This Row],[NIVEL 2]]&lt;&gt;0,VLOOKUP(ActividadesCom[[#This Row],[NIVEL 2]],Catálogo!A:B,2,FALSE),"")</f>
        <v/>
      </c>
      <c r="R5613" s="99"/>
      <c r="S5613" s="98"/>
      <c r="T5613" s="99"/>
      <c r="U5613" s="99"/>
      <c r="V5613" s="99" t="str">
        <f>IF(ActividadesCom[[#This Row],[NIVEL 3]]&lt;&gt;0,VLOOKUP(ActividadesCom[[#This Row],[NIVEL 3]],Catálogo!A:B,2,FALSE),"")</f>
        <v/>
      </c>
      <c r="W5613" s="99"/>
      <c r="X5613" s="98"/>
      <c r="Y5613" s="99"/>
      <c r="Z5613" s="99"/>
      <c r="AA5613" s="99" t="str">
        <f>IF(ActividadesCom[[#This Row],[NIVEL 4]]&lt;&gt;0,VLOOKUP(ActividadesCom[[#This Row],[NIVEL 4]],Catálogo!A:B,2,FALSE),"")</f>
        <v/>
      </c>
      <c r="AB5613" s="99"/>
      <c r="AC5613" s="98"/>
      <c r="AD5613" s="99"/>
      <c r="AE5613" s="99"/>
      <c r="AF5613" s="99" t="str">
        <f>IF(ActividadesCom[[#This Row],[NIVEL 5]]&lt;&gt;0,VLOOKUP(ActividadesCom[[#This Row],[NIVEL 5]],Catálogo!A:B,2,FALSE),"")</f>
        <v/>
      </c>
      <c r="AG5613" s="99"/>
    </row>
    <row r="5614" spans="1:34" s="151" customFormat="1" ht="28.5" hidden="1" customHeight="1" x14ac:dyDescent="0.25">
      <c r="A5614" s="147" t="s">
        <v>4682</v>
      </c>
      <c r="B5614" s="148" t="str">
        <f>VLOOKUP(ActividadesCom[[#This Row],[NO. DE CONTROL]],'LISTADO ESTUDIANTES'!A:C,2,FALSE)</f>
        <v>UITZ GONZALEZ MARVIN JESUS</v>
      </c>
      <c r="C5614" s="148" t="str">
        <f>VLOOKUP(ActividadesCom[[#This Row],[NO. DE CONTROL]],'LISTADO ESTUDIANTES'!A:C,3,FALSE)</f>
        <v>INGENIERIA MECANICA</v>
      </c>
      <c r="D5614" s="149" t="str">
        <f>VLOOKUP(ActividadesCom[[#This Row],[NO. DE CONTROL]],'LISTADO ESTUDIANTES'!A:D,4,FALSE)</f>
        <v>EGRESADO(A)</v>
      </c>
      <c r="E5614" s="149">
        <f>SUM(ActividadesCom[[#This Row],[CRÉD. 1]],ActividadesCom[[#This Row],[CRÉD. 2]],ActividadesCom[[#This Row],[CRÉD. 3]],ActividadesCom[[#This Row],[CRÉD. 4]],ActividadesCom[[#This Row],[CRÉD. 5]])</f>
        <v>5</v>
      </c>
      <c r="F5614" s="150">
        <f>IF(ActividadesCom[[#This Row],[ÚLTIMO SEMESTRE CON CRÉDITOS]]&gt;0,ROUND(AVERAGE(ActividadesCom[[#This Row],[VALOR NIVEL 5]],ActividadesCom[[#This Row],[VALOR NIVEL 4]],ActividadesCom[[#This Row],[VALOR NIVEL 3]],ActividadesCom[[#This Row],[VALOR NIVEL 2]],ActividadesCom[[#This Row],[VALOR NIVEL 1]]),0),"")</f>
        <v>3</v>
      </c>
      <c r="G5614" s="149" t="str">
        <f>IF(ActividadesCom[[#This Row],[PROMEDIO]]="","",IF(ActividadesCom[[#This Row],[PROMEDIO]]&gt;=4,"EXCELENTE",IF(ActividadesCom[[#This Row],[PROMEDIO]]&gt;=3,"NOTABLE",IF(ActividadesCom[[#This Row],[PROMEDIO]]&gt;=2,"BUENO",IF(ActividadesCom[[#This Row],[PROMEDIO]]=1,"SUFICIENTE","")))))</f>
        <v>NOTABLE</v>
      </c>
      <c r="H5614" s="149">
        <f>MAX(ActividadesCom[[#This Row],[PERÍODO 1]],ActividadesCom[[#This Row],[PERÍODO 2]],ActividadesCom[[#This Row],[PERÍODO 3]],ActividadesCom[[#This Row],[PERÍODO 4]],ActividadesCom[[#This Row],[PERÍODO 5]])</f>
        <v>20243</v>
      </c>
      <c r="I5614" s="148" t="s">
        <v>6717</v>
      </c>
      <c r="J5614" s="149">
        <v>20211</v>
      </c>
      <c r="K5614" s="149" t="s">
        <v>4008</v>
      </c>
      <c r="L5614" s="149">
        <f>IF(ActividadesCom[[#This Row],[NIVEL 1]]&lt;&gt;0,VLOOKUP(ActividadesCom[[#This Row],[NIVEL 1]],Catálogo!A:B,2,FALSE),"")</f>
        <v>3</v>
      </c>
      <c r="M5614" s="149">
        <v>1</v>
      </c>
      <c r="N5614" s="148" t="s">
        <v>6710</v>
      </c>
      <c r="O5614" s="149">
        <v>20243</v>
      </c>
      <c r="P5614" s="149" t="s">
        <v>4008</v>
      </c>
      <c r="Q5614" s="149">
        <f>IF(ActividadesCom[[#This Row],[NIVEL 2]]&lt;&gt;0,VLOOKUP(ActividadesCom[[#This Row],[NIVEL 2]],Catálogo!A:B,2,FALSE),"")</f>
        <v>3</v>
      </c>
      <c r="R5614" s="149">
        <v>1</v>
      </c>
      <c r="S5614" s="148" t="s">
        <v>6708</v>
      </c>
      <c r="T5614" s="149">
        <v>20243</v>
      </c>
      <c r="U5614" s="149" t="s">
        <v>4008</v>
      </c>
      <c r="V5614" s="149">
        <f>IF(ActividadesCom[[#This Row],[NIVEL 3]]&lt;&gt;0,VLOOKUP(ActividadesCom[[#This Row],[NIVEL 3]],Catálogo!A:B,2,FALSE),"")</f>
        <v>3</v>
      </c>
      <c r="W5614" s="149">
        <v>1</v>
      </c>
      <c r="X5614" s="148" t="s">
        <v>25</v>
      </c>
      <c r="Y5614" s="149">
        <v>20181</v>
      </c>
      <c r="Z5614" s="149" t="s">
        <v>4007</v>
      </c>
      <c r="AA5614" s="149">
        <f>IF(ActividadesCom[[#This Row],[NIVEL 4]]&lt;&gt;0,VLOOKUP(ActividadesCom[[#This Row],[NIVEL 4]],Catálogo!A:B,2,FALSE),"")</f>
        <v>4</v>
      </c>
      <c r="AB5614" s="149">
        <v>1</v>
      </c>
      <c r="AC5614" s="148" t="s">
        <v>5</v>
      </c>
      <c r="AD5614" s="149">
        <v>20173</v>
      </c>
      <c r="AE5614" s="149" t="s">
        <v>4008</v>
      </c>
      <c r="AF5614" s="149">
        <f>IF(ActividadesCom[[#This Row],[NIVEL 5]]&lt;&gt;0,VLOOKUP(ActividadesCom[[#This Row],[NIVEL 5]],Catálogo!A:B,2,FALSE),"")</f>
        <v>3</v>
      </c>
      <c r="AG5614" s="149">
        <v>1</v>
      </c>
      <c r="AH5614" s="195"/>
    </row>
    <row r="5615" spans="1:34" ht="28.5" hidden="1" customHeight="1" x14ac:dyDescent="0.25">
      <c r="A5615" s="54" t="s">
        <v>4888</v>
      </c>
      <c r="B5615" s="6" t="str">
        <f>VLOOKUP(ActividadesCom[[#This Row],[NO. DE CONTROL]],'LISTADO ESTUDIANTES'!A:C,2,FALSE)</f>
        <v>ARCILA PUC DAVID ANDRE</v>
      </c>
      <c r="C5615" s="6" t="str">
        <f>VLOOKUP(ActividadesCom[[#This Row],[NO. DE CONTROL]],'LISTADO ESTUDIANTES'!A:C,3,FALSE)</f>
        <v>INGENIERIA EN ADMINISTRACION</v>
      </c>
      <c r="D5615" s="55" t="str">
        <f>VLOOKUP(ActividadesCom[[#This Row],[NO. DE CONTROL]],'LISTADO ESTUDIANTES'!A:D,4,FALSE)</f>
        <v>EGRESADO(A)</v>
      </c>
      <c r="E5615" s="54">
        <f>SUM(ActividadesCom[[#This Row],[CRÉD. 1]],ActividadesCom[[#This Row],[CRÉD. 2]],ActividadesCom[[#This Row],[CRÉD. 3]],ActividadesCom[[#This Row],[CRÉD. 4]],ActividadesCom[[#This Row],[CRÉD. 5]])</f>
        <v>5</v>
      </c>
      <c r="F5615" s="55">
        <f>IF(ActividadesCom[[#This Row],[ÚLTIMO SEMESTRE CON CRÉDITOS]]&gt;0,ROUND(AVERAGE(ActividadesCom[[#This Row],[VALOR NIVEL 5]],ActividadesCom[[#This Row],[VALOR NIVEL 4]],ActividadesCom[[#This Row],[VALOR NIVEL 3]],ActividadesCom[[#This Row],[VALOR NIVEL 2]],ActividadesCom[[#This Row],[VALOR NIVEL 1]]),0),"")</f>
        <v>4</v>
      </c>
      <c r="G5615" s="54" t="str">
        <f>IF(ActividadesCom[[#This Row],[PROMEDIO]]="","",IF(ActividadesCom[[#This Row],[PROMEDIO]]&gt;=4,"EXCELENTE",IF(ActividadesCom[[#This Row],[PROMEDIO]]&gt;=3,"NOTABLE",IF(ActividadesCom[[#This Row],[PROMEDIO]]&gt;=2,"BUENO",IF(ActividadesCom[[#This Row],[PROMEDIO]]=1,"SUFICIENTE","")))))</f>
        <v>EXCELENTE</v>
      </c>
      <c r="H5615" s="55">
        <f>MAX(ActividadesCom[[#This Row],[PERÍODO 1]],ActividadesCom[[#This Row],[PERÍODO 2]],ActividadesCom[[#This Row],[PERÍODO 3]],ActividadesCom[[#This Row],[PERÍODO 4]],ActividadesCom[[#This Row],[PERÍODO 5]])</f>
        <v>20231</v>
      </c>
      <c r="I5615" s="56" t="s">
        <v>4887</v>
      </c>
      <c r="J5615" s="55">
        <v>20221</v>
      </c>
      <c r="K5615" s="55" t="s">
        <v>4007</v>
      </c>
      <c r="L5615" s="55">
        <f>IF(ActividadesCom[[#This Row],[NIVEL 1]]&lt;&gt;0,VLOOKUP(ActividadesCom[[#This Row],[NIVEL 1]],Catálogo!A:B,2,FALSE),"")</f>
        <v>4</v>
      </c>
      <c r="M5615" s="55">
        <v>1</v>
      </c>
      <c r="N5615" s="6" t="s">
        <v>5646</v>
      </c>
      <c r="O5615" s="55">
        <v>20191</v>
      </c>
      <c r="P5615" s="55" t="s">
        <v>4007</v>
      </c>
      <c r="Q5615" s="55">
        <f>IF(ActividadesCom[[#This Row],[NIVEL 2]]&lt;&gt;0,VLOOKUP(ActividadesCom[[#This Row],[NIVEL 2]],Catálogo!A:B,2,FALSE),"")</f>
        <v>4</v>
      </c>
      <c r="R5615" s="55">
        <v>1</v>
      </c>
      <c r="S5615" s="6" t="s">
        <v>9</v>
      </c>
      <c r="T5615" s="55">
        <v>20203</v>
      </c>
      <c r="U5615" s="5" t="s">
        <v>4007</v>
      </c>
      <c r="V5615" s="55">
        <f>IF(ActividadesCom[[#This Row],[NIVEL 3]]&lt;&gt;0,VLOOKUP(ActividadesCom[[#This Row],[NIVEL 3]],Catálogo!A:B,2,FALSE),"")</f>
        <v>4</v>
      </c>
      <c r="W5615" s="55">
        <v>1</v>
      </c>
      <c r="X5615" s="6" t="s">
        <v>4842</v>
      </c>
      <c r="Y5615" s="55">
        <v>20231</v>
      </c>
      <c r="Z5615" s="5" t="s">
        <v>4007</v>
      </c>
      <c r="AA5615" s="55">
        <f>IF(ActividadesCom[[#This Row],[NIVEL 4]]&lt;&gt;0,VLOOKUP(ActividadesCom[[#This Row],[NIVEL 4]],Catálogo!A:B,2,FALSE),"")</f>
        <v>4</v>
      </c>
      <c r="AB5615" s="55">
        <v>1</v>
      </c>
      <c r="AC5615" s="56" t="s">
        <v>5</v>
      </c>
      <c r="AD5615" s="55">
        <v>20183</v>
      </c>
      <c r="AE5615" s="55" t="s">
        <v>4007</v>
      </c>
      <c r="AF5615" s="55">
        <f>IF(ActividadesCom[[#This Row],[NIVEL 5]]&lt;&gt;0,VLOOKUP(ActividadesCom[[#This Row],[NIVEL 5]],Catálogo!A:B,2,FALSE),"")</f>
        <v>4</v>
      </c>
      <c r="AG5615" s="55">
        <v>1</v>
      </c>
    </row>
    <row r="5616" spans="1:34" s="151" customFormat="1" ht="28.5" customHeight="1" x14ac:dyDescent="0.25">
      <c r="A5616" s="147" t="s">
        <v>4975</v>
      </c>
      <c r="B5616" s="148" t="str">
        <f>VLOOKUP(ActividadesCom[[#This Row],[NO. DE CONTROL]],'LISTADO ESTUDIANTES'!A:C,2,FALSE)</f>
        <v>PANTI ORTEGON KEVIN ADONIRAN</v>
      </c>
      <c r="C5616" s="148" t="str">
        <f>VLOOKUP(ActividadesCom[[#This Row],[NO. DE CONTROL]],'LISTADO ESTUDIANTES'!A:C,3,FALSE)</f>
        <v>INGENIERIA EN GESTION EMPRESARIAL</v>
      </c>
      <c r="D5616" s="149" t="str">
        <f>VLOOKUP(ActividadesCom[[#This Row],[NO. DE CONTROL]],'LISTADO ESTUDIANTES'!A:D,4,FALSE)</f>
        <v>ACTIVO(A)</v>
      </c>
      <c r="E5616" s="147">
        <f>SUM(ActividadesCom[[#This Row],[CRÉD. 1]],ActividadesCom[[#This Row],[CRÉD. 2]],ActividadesCom[[#This Row],[CRÉD. 3]],ActividadesCom[[#This Row],[CRÉD. 4]],ActividadesCom[[#This Row],[CRÉD. 5]])</f>
        <v>5</v>
      </c>
      <c r="F5616" s="149">
        <f>IF(ActividadesCom[[#This Row],[ÚLTIMO SEMESTRE CON CRÉDITOS]]&gt;0,ROUND(AVERAGE(ActividadesCom[[#This Row],[VALOR NIVEL 5]],ActividadesCom[[#This Row],[VALOR NIVEL 4]],ActividadesCom[[#This Row],[VALOR NIVEL 3]],ActividadesCom[[#This Row],[VALOR NIVEL 2]],ActividadesCom[[#This Row],[VALOR NIVEL 1]]),0),"")</f>
        <v>4</v>
      </c>
      <c r="G5616" s="147" t="str">
        <f>IF(ActividadesCom[[#This Row],[PROMEDIO]]="","",IF(ActividadesCom[[#This Row],[PROMEDIO]]&gt;=4,"EXCELENTE",IF(ActividadesCom[[#This Row],[PROMEDIO]]&gt;=3,"NOTABLE",IF(ActividadesCom[[#This Row],[PROMEDIO]]&gt;=2,"BUENO",IF(ActividadesCom[[#This Row],[PROMEDIO]]=1,"SUFICIENTE","")))))</f>
        <v>EXCELENTE</v>
      </c>
      <c r="H5616" s="149">
        <f>MAX(ActividadesCom[[#This Row],[PERÍODO 1]],ActividadesCom[[#This Row],[PERÍODO 2]],ActividadesCom[[#This Row],[PERÍODO 3]],ActividadesCom[[#This Row],[PERÍODO 4]],ActividadesCom[[#This Row],[PERÍODO 5]])</f>
        <v>20243</v>
      </c>
      <c r="I5616" s="148" t="s">
        <v>5716</v>
      </c>
      <c r="J5616" s="149">
        <v>20223</v>
      </c>
      <c r="K5616" s="149" t="s">
        <v>4007</v>
      </c>
      <c r="L5616" s="149">
        <f>IF(ActividadesCom[[#This Row],[NIVEL 1]]&lt;&gt;0,VLOOKUP(ActividadesCom[[#This Row],[NIVEL 1]],Catálogo!A:B,2,FALSE),"")</f>
        <v>4</v>
      </c>
      <c r="M5616" s="149">
        <v>1</v>
      </c>
      <c r="N5616" s="148" t="s">
        <v>4861</v>
      </c>
      <c r="O5616" s="149">
        <v>20233</v>
      </c>
      <c r="P5616" s="149" t="s">
        <v>4007</v>
      </c>
      <c r="Q5616" s="149">
        <f>IF(ActividadesCom[[#This Row],[NIVEL 2]]&lt;&gt;0,VLOOKUP(ActividadesCom[[#This Row],[NIVEL 2]],Catálogo!A:B,2,FALSE),"")</f>
        <v>4</v>
      </c>
      <c r="R5616" s="149">
        <v>1</v>
      </c>
      <c r="S5616" s="148" t="s">
        <v>133</v>
      </c>
      <c r="T5616" s="149">
        <v>20183</v>
      </c>
      <c r="U5616" s="149" t="s">
        <v>4008</v>
      </c>
      <c r="V5616" s="149">
        <f>IF(ActividadesCom[[#This Row],[NIVEL 3]]&lt;&gt;0,VLOOKUP(ActividadesCom[[#This Row],[NIVEL 3]],Catálogo!A:B,2,FALSE),"")</f>
        <v>3</v>
      </c>
      <c r="W5616" s="149">
        <v>1</v>
      </c>
      <c r="X5616" s="148" t="s">
        <v>6316</v>
      </c>
      <c r="Y5616" s="149">
        <v>20241</v>
      </c>
      <c r="Z5616" s="149" t="s">
        <v>4008</v>
      </c>
      <c r="AA5616" s="149">
        <f>IF(ActividadesCom[[#This Row],[NIVEL 4]]&lt;&gt;0,VLOOKUP(ActividadesCom[[#This Row],[NIVEL 4]],Catálogo!A:B,2,FALSE),"")</f>
        <v>3</v>
      </c>
      <c r="AB5616" s="149">
        <v>1</v>
      </c>
      <c r="AC5616" s="148" t="s">
        <v>6706</v>
      </c>
      <c r="AD5616" s="149">
        <v>20243</v>
      </c>
      <c r="AE5616" s="149" t="s">
        <v>4007</v>
      </c>
      <c r="AF5616" s="149">
        <f>IF(ActividadesCom[[#This Row],[NIVEL 5]]&lt;&gt;0,VLOOKUP(ActividadesCom[[#This Row],[NIVEL 5]],Catálogo!A:B,2,FALSE),"")</f>
        <v>4</v>
      </c>
      <c r="AG5616" s="149">
        <v>1</v>
      </c>
      <c r="AH5616" s="195"/>
    </row>
    <row r="5617" spans="1:34" ht="28.5" hidden="1" customHeight="1" x14ac:dyDescent="0.25">
      <c r="A5617" s="7" t="s">
        <v>4722</v>
      </c>
      <c r="B5617" s="6" t="str">
        <f>VLOOKUP(ActividadesCom[[#This Row],[NO. DE CONTROL]],'LISTADO ESTUDIANTES'!A:C,2,FALSE)</f>
        <v>KU AKE YANEXY AMAYRANY</v>
      </c>
      <c r="C5617" s="6" t="str">
        <f>VLOOKUP(ActividadesCom[[#This Row],[NO. DE CONTROL]],'LISTADO ESTUDIANTES'!A:C,3,FALSE)</f>
        <v>ARQUITECTURA</v>
      </c>
      <c r="D5617" s="5" t="str">
        <f>VLOOKUP(ActividadesCom[[#This Row],[NO. DE CONTROL]],'LISTADO ESTUDIANTES'!A:D,4,FALSE)</f>
        <v>EGRESADO(A)</v>
      </c>
      <c r="E5617" s="5">
        <f>SUM(ActividadesCom[[#This Row],[CRÉD. 1]],ActividadesCom[[#This Row],[CRÉD. 2]],ActividadesCom[[#This Row],[CRÉD. 3]],ActividadesCom[[#This Row],[CRÉD. 4]],ActividadesCom[[#This Row],[CRÉD. 5]])</f>
        <v>5</v>
      </c>
      <c r="F5617" s="17">
        <f>IF(ActividadesCom[[#This Row],[ÚLTIMO SEMESTRE CON CRÉDITOS]]&gt;0,ROUND(AVERAGE(ActividadesCom[[#This Row],[VALOR NIVEL 5]],ActividadesCom[[#This Row],[VALOR NIVEL 4]],ActividadesCom[[#This Row],[VALOR NIVEL 3]],ActividadesCom[[#This Row],[VALOR NIVEL 2]],ActividadesCom[[#This Row],[VALOR NIVEL 1]]),0),"")</f>
        <v>3</v>
      </c>
      <c r="G5617" s="5" t="str">
        <f>IF(ActividadesCom[[#This Row],[PROMEDIO]]="","",IF(ActividadesCom[[#This Row],[PROMEDIO]]&gt;=4,"EXCELENTE",IF(ActividadesCom[[#This Row],[PROMEDIO]]&gt;=3,"NOTABLE",IF(ActividadesCom[[#This Row],[PROMEDIO]]&gt;=2,"BUENO",IF(ActividadesCom[[#This Row],[PROMEDIO]]=1,"SUFICIENTE","")))))</f>
        <v>NOTABLE</v>
      </c>
      <c r="H5617" s="5">
        <f>MAX(ActividadesCom[[#This Row],[PERÍODO 1]],ActividadesCom[[#This Row],[PERÍODO 2]],ActividadesCom[[#This Row],[PERÍODO 3]],ActividadesCom[[#This Row],[PERÍODO 4]],ActividadesCom[[#This Row],[PERÍODO 5]])</f>
        <v>20221</v>
      </c>
      <c r="I5617" s="6" t="s">
        <v>1078</v>
      </c>
      <c r="J5617" s="5">
        <v>20201</v>
      </c>
      <c r="K5617" s="5" t="s">
        <v>4009</v>
      </c>
      <c r="L5617" s="5">
        <f>IF(ActividadesCom[[#This Row],[NIVEL 1]]&lt;&gt;0,VLOOKUP(ActividadesCom[[#This Row],[NIVEL 1]],Catálogo!A:B,2,FALSE),"")</f>
        <v>2</v>
      </c>
      <c r="M5617" s="5">
        <v>1</v>
      </c>
      <c r="N5617" s="34" t="s">
        <v>4692</v>
      </c>
      <c r="O5617" s="33">
        <v>20213</v>
      </c>
      <c r="P5617" s="30" t="s">
        <v>4007</v>
      </c>
      <c r="Q5617" s="5">
        <f>IF(ActividadesCom[[#This Row],[NIVEL 2]]&lt;&gt;0,VLOOKUP(ActividadesCom[[#This Row],[NIVEL 2]],Catálogo!A:B,2,FALSE),"")</f>
        <v>4</v>
      </c>
      <c r="R5617" s="5">
        <v>1</v>
      </c>
      <c r="S5617" s="6" t="s">
        <v>5626</v>
      </c>
      <c r="T5617" s="5">
        <v>20221</v>
      </c>
      <c r="U5617" s="5" t="s">
        <v>4007</v>
      </c>
      <c r="V5617" s="5">
        <f>IF(ActividadesCom[[#This Row],[NIVEL 3]]&lt;&gt;0,VLOOKUP(ActividadesCom[[#This Row],[NIVEL 3]],Catálogo!A:B,2,FALSE),"")</f>
        <v>4</v>
      </c>
      <c r="W5617" s="5">
        <v>1</v>
      </c>
      <c r="X5617" s="6" t="s">
        <v>2762</v>
      </c>
      <c r="Y5617" s="5">
        <v>20201</v>
      </c>
      <c r="Z5617" s="5" t="s">
        <v>4009</v>
      </c>
      <c r="AA5617" s="5">
        <f>IF(ActividadesCom[[#This Row],[NIVEL 4]]&lt;&gt;0,VLOOKUP(ActividadesCom[[#This Row],[NIVEL 4]],Catálogo!A:B,2,FALSE),"")</f>
        <v>2</v>
      </c>
      <c r="AB5617" s="5">
        <v>1</v>
      </c>
      <c r="AC5617" s="6" t="s">
        <v>133</v>
      </c>
      <c r="AD5617" s="5">
        <v>20193</v>
      </c>
      <c r="AE5617" s="5" t="s">
        <v>4007</v>
      </c>
      <c r="AF5617" s="5">
        <f>IF(ActividadesCom[[#This Row],[NIVEL 5]]&lt;&gt;0,VLOOKUP(ActividadesCom[[#This Row],[NIVEL 5]],Catálogo!A:B,2,FALSE),"")</f>
        <v>4</v>
      </c>
      <c r="AG5617" s="5">
        <v>1</v>
      </c>
    </row>
    <row r="5618" spans="1:34" ht="28.5" hidden="1" customHeight="1" x14ac:dyDescent="0.25">
      <c r="A5618" s="7" t="s">
        <v>4121</v>
      </c>
      <c r="B5618" s="6" t="str">
        <f>VLOOKUP(ActividadesCom[[#This Row],[NO. DE CONTROL]],'LISTADO ESTUDIANTES'!A:C,2,FALSE)</f>
        <v>DZIB LAINEZ ANGEL GUADALUPE</v>
      </c>
      <c r="C5618" s="6" t="str">
        <f>VLOOKUP(ActividadesCom[[#This Row],[NO. DE CONTROL]],'LISTADO ESTUDIANTES'!A:C,3,FALSE)</f>
        <v>INGENIERIA EN ADMINISTRACION</v>
      </c>
      <c r="D5618" s="5" t="str">
        <f>VLOOKUP(ActividadesCom[[#This Row],[NO. DE CONTROL]],'LISTADO ESTUDIANTES'!A:D,4,FALSE)</f>
        <v>EGRESADO(A)</v>
      </c>
      <c r="E5618" s="5">
        <f>SUM(ActividadesCom[[#This Row],[CRÉD. 1]],ActividadesCom[[#This Row],[CRÉD. 2]],ActividadesCom[[#This Row],[CRÉD. 3]],ActividadesCom[[#This Row],[CRÉD. 4]],ActividadesCom[[#This Row],[CRÉD. 5]])</f>
        <v>5</v>
      </c>
      <c r="F5618" s="17">
        <f>IF(ActividadesCom[[#This Row],[ÚLTIMO SEMESTRE CON CRÉDITOS]]&gt;0,ROUND(AVERAGE(ActividadesCom[[#This Row],[VALOR NIVEL 5]],ActividadesCom[[#This Row],[VALOR NIVEL 4]],ActividadesCom[[#This Row],[VALOR NIVEL 3]],ActividadesCom[[#This Row],[VALOR NIVEL 2]],ActividadesCom[[#This Row],[VALOR NIVEL 1]]),0),"")</f>
        <v>3</v>
      </c>
      <c r="G5618" s="5" t="str">
        <f>IF(ActividadesCom[[#This Row],[PROMEDIO]]="","",IF(ActividadesCom[[#This Row],[PROMEDIO]]&gt;=4,"EXCELENTE",IF(ActividadesCom[[#This Row],[PROMEDIO]]&gt;=3,"NOTABLE",IF(ActividadesCom[[#This Row],[PROMEDIO]]&gt;=2,"BUENO",IF(ActividadesCom[[#This Row],[PROMEDIO]]=1,"SUFICIENTE","")))))</f>
        <v>NOTABLE</v>
      </c>
      <c r="H5618" s="5">
        <f>MAX(ActividadesCom[[#This Row],[PERÍODO 1]],ActividadesCom[[#This Row],[PERÍODO 2]],ActividadesCom[[#This Row],[PERÍODO 3]],ActividadesCom[[#This Row],[PERÍODO 4]],ActividadesCom[[#This Row],[PERÍODO 5]])</f>
        <v>20221</v>
      </c>
      <c r="I5618" s="6" t="s">
        <v>4120</v>
      </c>
      <c r="J5618" s="5">
        <v>20203</v>
      </c>
      <c r="K5618" s="5" t="s">
        <v>4009</v>
      </c>
      <c r="L5618" s="5">
        <f>IF(ActividadesCom[[#This Row],[NIVEL 1]]&lt;&gt;0,VLOOKUP(ActividadesCom[[#This Row],[NIVEL 1]],Catálogo!A:B,2,FALSE),"")</f>
        <v>2</v>
      </c>
      <c r="M5618" s="5">
        <v>1</v>
      </c>
      <c r="N5618" s="6" t="s">
        <v>4929</v>
      </c>
      <c r="O5618" s="5">
        <v>20221</v>
      </c>
      <c r="P5618" s="5" t="s">
        <v>4007</v>
      </c>
      <c r="Q5618" s="5">
        <f>IF(ActividadesCom[[#This Row],[NIVEL 2]]&lt;&gt;0,VLOOKUP(ActividadesCom[[#This Row],[NIVEL 2]],Catálogo!A:B,2,FALSE),"")</f>
        <v>4</v>
      </c>
      <c r="R5618" s="5">
        <v>1</v>
      </c>
      <c r="S5618" s="6" t="s">
        <v>5696</v>
      </c>
      <c r="T5618" s="5">
        <v>20213</v>
      </c>
      <c r="U5618" s="5" t="s">
        <v>4010</v>
      </c>
      <c r="V5618" s="5">
        <f>IF(ActividadesCom[[#This Row],[NIVEL 3]]&lt;&gt;0,VLOOKUP(ActividadesCom[[#This Row],[NIVEL 3]],Catálogo!A:B,2,FALSE),"")</f>
        <v>1</v>
      </c>
      <c r="W5618" s="5">
        <v>1</v>
      </c>
      <c r="X5618" s="6" t="s">
        <v>3002</v>
      </c>
      <c r="Y5618" s="5">
        <v>20201</v>
      </c>
      <c r="Z5618" s="5" t="s">
        <v>4009</v>
      </c>
      <c r="AA5618" s="5">
        <f>IF(ActividadesCom[[#This Row],[NIVEL 4]]&lt;&gt;0,VLOOKUP(ActividadesCom[[#This Row],[NIVEL 4]],Catálogo!A:B,2,FALSE),"")</f>
        <v>2</v>
      </c>
      <c r="AB5618" s="5">
        <v>1</v>
      </c>
      <c r="AC5618" s="9" t="s">
        <v>133</v>
      </c>
      <c r="AD5618" s="8">
        <v>20193</v>
      </c>
      <c r="AE5618" s="8" t="s">
        <v>4007</v>
      </c>
      <c r="AF5618" s="5">
        <f>IF(ActividadesCom[[#This Row],[NIVEL 5]]&lt;&gt;0,VLOOKUP(ActividadesCom[[#This Row],[NIVEL 5]],Catálogo!A:B,2,FALSE),"")</f>
        <v>4</v>
      </c>
      <c r="AG5618" s="8">
        <v>1</v>
      </c>
    </row>
    <row r="5619" spans="1:34" ht="28.5" hidden="1" customHeight="1" x14ac:dyDescent="0.25">
      <c r="A5619" s="54" t="s">
        <v>4889</v>
      </c>
      <c r="B5619" s="6" t="str">
        <f>VLOOKUP(ActividadesCom[[#This Row],[NO. DE CONTROL]],'LISTADO ESTUDIANTES'!A:C,2,FALSE)</f>
        <v>CHAN MAS ALEJANDRA GUADALUPE</v>
      </c>
      <c r="C5619" s="6" t="str">
        <f>VLOOKUP(ActividadesCom[[#This Row],[NO. DE CONTROL]],'LISTADO ESTUDIANTES'!A:C,3,FALSE)</f>
        <v>INGENIERIA EN ADMINISTRACION</v>
      </c>
      <c r="D5619" s="55" t="str">
        <f>VLOOKUP(ActividadesCom[[#This Row],[NO. DE CONTROL]],'LISTADO ESTUDIANTES'!A:D,4,FALSE)</f>
        <v>EGRESADO(A)</v>
      </c>
      <c r="E5619" s="54">
        <f>SUM(ActividadesCom[[#This Row],[CRÉD. 1]],ActividadesCom[[#This Row],[CRÉD. 2]],ActividadesCom[[#This Row],[CRÉD. 3]],ActividadesCom[[#This Row],[CRÉD. 4]],ActividadesCom[[#This Row],[CRÉD. 5]])</f>
        <v>5</v>
      </c>
      <c r="F5619" s="55">
        <f>IF(ActividadesCom[[#This Row],[ÚLTIMO SEMESTRE CON CRÉDITOS]]&gt;0,ROUND(AVERAGE(ActividadesCom[[#This Row],[VALOR NIVEL 5]],ActividadesCom[[#This Row],[VALOR NIVEL 4]],ActividadesCom[[#This Row],[VALOR NIVEL 3]],ActividadesCom[[#This Row],[VALOR NIVEL 2]],ActividadesCom[[#This Row],[VALOR NIVEL 1]]),0),"")</f>
        <v>4</v>
      </c>
      <c r="G5619" s="54" t="str">
        <f>IF(ActividadesCom[[#This Row],[PROMEDIO]]="","",IF(ActividadesCom[[#This Row],[PROMEDIO]]&gt;=4,"EXCELENTE",IF(ActividadesCom[[#This Row],[PROMEDIO]]&gt;=3,"NOTABLE",IF(ActividadesCom[[#This Row],[PROMEDIO]]&gt;=2,"BUENO",IF(ActividadesCom[[#This Row],[PROMEDIO]]=1,"SUFICIENTE","")))))</f>
        <v>EXCELENTE</v>
      </c>
      <c r="H5619" s="55">
        <f>MAX(ActividadesCom[[#This Row],[PERÍODO 1]],ActividadesCom[[#This Row],[PERÍODO 2]],ActividadesCom[[#This Row],[PERÍODO 3]],ActividadesCom[[#This Row],[PERÍODO 4]],ActividadesCom[[#This Row],[PERÍODO 5]])</f>
        <v>20221</v>
      </c>
      <c r="I5619" s="56" t="s">
        <v>978</v>
      </c>
      <c r="J5619" s="55">
        <v>20193</v>
      </c>
      <c r="K5619" s="55" t="s">
        <v>4007</v>
      </c>
      <c r="L5619" s="55">
        <f>IF(ActividadesCom[[#This Row],[NIVEL 1]]&lt;&gt;0,VLOOKUP(ActividadesCom[[#This Row],[NIVEL 1]],Catálogo!A:B,2,FALSE),"")</f>
        <v>4</v>
      </c>
      <c r="M5619" s="55">
        <v>1</v>
      </c>
      <c r="N5619" s="56" t="s">
        <v>4887</v>
      </c>
      <c r="O5619" s="55">
        <v>20221</v>
      </c>
      <c r="P5619" s="55" t="s">
        <v>4007</v>
      </c>
      <c r="Q5619" s="55">
        <f>IF(ActividadesCom[[#This Row],[NIVEL 2]]&lt;&gt;0,VLOOKUP(ActividadesCom[[#This Row],[NIVEL 2]],Catálogo!A:B,2,FALSE),"")</f>
        <v>4</v>
      </c>
      <c r="R5619" s="55">
        <v>1</v>
      </c>
      <c r="S5619" s="56" t="s">
        <v>5373</v>
      </c>
      <c r="T5619" s="55">
        <v>20221</v>
      </c>
      <c r="U5619" s="5" t="s">
        <v>4007</v>
      </c>
      <c r="V5619" s="55">
        <f>IF(ActividadesCom[[#This Row],[NIVEL 3]]&lt;&gt;0,VLOOKUP(ActividadesCom[[#This Row],[NIVEL 3]],Catálogo!A:B,2,FALSE),"")</f>
        <v>4</v>
      </c>
      <c r="W5619" s="55">
        <v>1</v>
      </c>
      <c r="X5619" s="6" t="s">
        <v>5375</v>
      </c>
      <c r="Y5619" s="55">
        <v>20221</v>
      </c>
      <c r="Z5619" s="55" t="s">
        <v>4007</v>
      </c>
      <c r="AA5619" s="55">
        <f>IF(ActividadesCom[[#This Row],[NIVEL 4]]&lt;&gt;0,VLOOKUP(ActividadesCom[[#This Row],[NIVEL 4]],Catálogo!A:B,2,FALSE),"")</f>
        <v>4</v>
      </c>
      <c r="AB5619" s="55">
        <v>1</v>
      </c>
      <c r="AC5619" s="6" t="s">
        <v>5669</v>
      </c>
      <c r="AD5619" s="55">
        <v>20221</v>
      </c>
      <c r="AE5619" s="5" t="s">
        <v>4008</v>
      </c>
      <c r="AF5619" s="55">
        <f>IF(ActividadesCom[[#This Row],[NIVEL 5]]&lt;&gt;0,VLOOKUP(ActividadesCom[[#This Row],[NIVEL 5]],Catálogo!A:B,2,FALSE),"")</f>
        <v>3</v>
      </c>
      <c r="AG5619" s="55">
        <v>1</v>
      </c>
    </row>
    <row r="5620" spans="1:34" ht="28.5" hidden="1" customHeight="1" x14ac:dyDescent="0.25">
      <c r="A5620" s="7" t="s">
        <v>4971</v>
      </c>
      <c r="B5620" s="6" t="str">
        <f>VLOOKUP(ActividadesCom[[#This Row],[NO. DE CONTROL]],'LISTADO ESTUDIANTES'!A:C,2,FALSE)</f>
        <v>MAYORAL CORLETO IRVIN ANDRES</v>
      </c>
      <c r="C5620" s="6" t="str">
        <f>VLOOKUP(ActividadesCom[[#This Row],[NO. DE CONTROL]],'LISTADO ESTUDIANTES'!A:C,3,FALSE)</f>
        <v>INGENIERIA MECANICA</v>
      </c>
      <c r="D5620" s="5" t="str">
        <f>VLOOKUP(ActividadesCom[[#This Row],[NO. DE CONTROL]],'LISTADO ESTUDIANTES'!A:D,4,FALSE)</f>
        <v>EGRESADO(A)</v>
      </c>
      <c r="E5620" s="7">
        <f>SUM(ActividadesCom[[#This Row],[CRÉD. 1]],ActividadesCom[[#This Row],[CRÉD. 2]],ActividadesCom[[#This Row],[CRÉD. 3]],ActividadesCom[[#This Row],[CRÉD. 4]],ActividadesCom[[#This Row],[CRÉD. 5]])</f>
        <v>0</v>
      </c>
      <c r="F5620" s="5" t="str">
        <f>IF(ActividadesCom[[#This Row],[ÚLTIMO SEMESTRE CON CRÉDITOS]]&gt;0,ROUND(AVERAGE(ActividadesCom[[#This Row],[VALOR NIVEL 5]],ActividadesCom[[#This Row],[VALOR NIVEL 4]],ActividadesCom[[#This Row],[VALOR NIVEL 3]],ActividadesCom[[#This Row],[VALOR NIVEL 2]],ActividadesCom[[#This Row],[VALOR NIVEL 1]]),0),"")</f>
        <v/>
      </c>
      <c r="G5620" s="7" t="str">
        <f>IF(ActividadesCom[[#This Row],[PROMEDIO]]="","",IF(ActividadesCom[[#This Row],[PROMEDIO]]&gt;=4,"EXCELENTE",IF(ActividadesCom[[#This Row],[PROMEDIO]]&gt;=3,"NOTABLE",IF(ActividadesCom[[#This Row],[PROMEDIO]]&gt;=2,"BUENO",IF(ActividadesCom[[#This Row],[PROMEDIO]]=1,"SUFICIENTE","")))))</f>
        <v/>
      </c>
      <c r="H5620" s="5">
        <f>MAX(ActividadesCom[[#This Row],[PERÍODO 1]],ActividadesCom[[#This Row],[PERÍODO 2]],ActividadesCom[[#This Row],[PERÍODO 3]],ActividadesCom[[#This Row],[PERÍODO 4]],ActividadesCom[[#This Row],[PERÍODO 5]])</f>
        <v>0</v>
      </c>
      <c r="I5620" s="6"/>
      <c r="J5620" s="5"/>
      <c r="K5620" s="5"/>
      <c r="L5620" s="5" t="str">
        <f>IF(ActividadesCom[[#This Row],[NIVEL 1]]&lt;&gt;0,VLOOKUP(ActividadesCom[[#This Row],[NIVEL 1]],Catálogo!A:B,2,FALSE),"")</f>
        <v/>
      </c>
      <c r="M5620" s="5"/>
      <c r="N5620" s="6"/>
      <c r="O5620" s="5"/>
      <c r="P5620" s="5"/>
      <c r="Q5620" s="5" t="str">
        <f>IF(ActividadesCom[[#This Row],[NIVEL 2]]&lt;&gt;0,VLOOKUP(ActividadesCom[[#This Row],[NIVEL 2]],Catálogo!A:B,2,FALSE),"")</f>
        <v/>
      </c>
      <c r="R5620" s="5"/>
      <c r="S5620" s="6"/>
      <c r="T5620" s="5"/>
      <c r="U5620" s="5"/>
      <c r="V5620" s="5" t="str">
        <f>IF(ActividadesCom[[#This Row],[NIVEL 3]]&lt;&gt;0,VLOOKUP(ActividadesCom[[#This Row],[NIVEL 3]],Catálogo!A:B,2,FALSE),"")</f>
        <v/>
      </c>
      <c r="W5620" s="5"/>
      <c r="X5620" s="6"/>
      <c r="Y5620" s="5"/>
      <c r="Z5620" s="5"/>
      <c r="AA5620" s="5" t="str">
        <f>IF(ActividadesCom[[#This Row],[NIVEL 4]]&lt;&gt;0,VLOOKUP(ActividadesCom[[#This Row],[NIVEL 4]],Catálogo!A:B,2,FALSE),"")</f>
        <v/>
      </c>
      <c r="AB5620" s="5"/>
      <c r="AC5620" s="6"/>
      <c r="AD5620" s="5"/>
      <c r="AE5620" s="5"/>
      <c r="AF5620" s="5" t="str">
        <f>IF(ActividadesCom[[#This Row],[NIVEL 5]]&lt;&gt;0,VLOOKUP(ActividadesCom[[#This Row],[NIVEL 5]],Catálogo!A:B,2,FALSE),"")</f>
        <v/>
      </c>
      <c r="AG5620" s="5"/>
    </row>
    <row r="5621" spans="1:34" s="151" customFormat="1" ht="28.5" customHeight="1" x14ac:dyDescent="0.25">
      <c r="A5621" s="169" t="s">
        <v>4710</v>
      </c>
      <c r="B5621" s="148" t="str">
        <f>VLOOKUP(ActividadesCom[[#This Row],[NO. DE CONTROL]],'LISTADO ESTUDIANTES'!A:C,2,FALSE)</f>
        <v>GARCIA MENDEZ DANNA MICHELLE</v>
      </c>
      <c r="C5621" s="148" t="str">
        <f>VLOOKUP(ActividadesCom[[#This Row],[NO. DE CONTROL]],'LISTADO ESTUDIANTES'!A:C,3,FALSE)</f>
        <v>ARQUITECTURA</v>
      </c>
      <c r="D5621" s="164" t="str">
        <f>VLOOKUP(ActividadesCom[[#This Row],[NO. DE CONTROL]],'LISTADO ESTUDIANTES'!A:D,4,FALSE)</f>
        <v>ACTIVO(A)</v>
      </c>
      <c r="E5621" s="149">
        <f>SUM(ActividadesCom[[#This Row],[CRÉD. 1]],ActividadesCom[[#This Row],[CRÉD. 2]],ActividadesCom[[#This Row],[CRÉD. 3]],ActividadesCom[[#This Row],[CRÉD. 4]],ActividadesCom[[#This Row],[CRÉD. 5]])</f>
        <v>5</v>
      </c>
      <c r="F5621" s="164">
        <f>IF(ActividadesCom[[#This Row],[ÚLTIMO SEMESTRE CON CRÉDITOS]]&gt;0,ROUND(AVERAGE(ActividadesCom[[#This Row],[VALOR NIVEL 5]],ActividadesCom[[#This Row],[VALOR NIVEL 4]],ActividadesCom[[#This Row],[VALOR NIVEL 3]],ActividadesCom[[#This Row],[VALOR NIVEL 2]],ActividadesCom[[#This Row],[VALOR NIVEL 1]]),0),"")</f>
        <v>4</v>
      </c>
      <c r="G5621" s="164" t="str">
        <f>IF(ActividadesCom[[#This Row],[PROMEDIO]]="","",IF(ActividadesCom[[#This Row],[PROMEDIO]]&gt;=4,"EXCELENTE",IF(ActividadesCom[[#This Row],[PROMEDIO]]&gt;=3,"NOTABLE",IF(ActividadesCom[[#This Row],[PROMEDIO]]&gt;=2,"BUENO",IF(ActividadesCom[[#This Row],[PROMEDIO]]=1,"SUFICIENTE","")))))</f>
        <v>EXCELENTE</v>
      </c>
      <c r="H5621" s="149">
        <f>MAX(ActividadesCom[[#This Row],[PERÍODO 1]],ActividadesCom[[#This Row],[PERÍODO 2]],ActividadesCom[[#This Row],[PERÍODO 3]],ActividadesCom[[#This Row],[PERÍODO 4]],ActividadesCom[[#This Row],[PERÍODO 5]])</f>
        <v>20231</v>
      </c>
      <c r="I5621" s="165" t="s">
        <v>4692</v>
      </c>
      <c r="J5621" s="164">
        <v>20213</v>
      </c>
      <c r="K5621" s="164" t="s">
        <v>4007</v>
      </c>
      <c r="L5621" s="149">
        <f>IF(ActividadesCom[[#This Row],[NIVEL 1]]&lt;&gt;0,VLOOKUP(ActividadesCom[[#This Row],[NIVEL 1]],Catálogo!A:B,2,FALSE),"")</f>
        <v>4</v>
      </c>
      <c r="M5621" s="164">
        <v>1</v>
      </c>
      <c r="N5621" s="148" t="s">
        <v>5804</v>
      </c>
      <c r="O5621" s="149">
        <v>20201</v>
      </c>
      <c r="P5621" s="149" t="s">
        <v>4008</v>
      </c>
      <c r="Q5621" s="149">
        <f>IF(ActividadesCom[[#This Row],[NIVEL 2]]&lt;&gt;0,VLOOKUP(ActividadesCom[[#This Row],[NIVEL 2]],Catálogo!A:B,2,FALSE),"")</f>
        <v>3</v>
      </c>
      <c r="R5621" s="164">
        <v>1</v>
      </c>
      <c r="S5621" s="148" t="s">
        <v>5354</v>
      </c>
      <c r="T5621" s="164">
        <v>20221</v>
      </c>
      <c r="U5621" s="149" t="s">
        <v>4007</v>
      </c>
      <c r="V5621" s="149">
        <f>IF(ActividadesCom[[#This Row],[NIVEL 3]]&lt;&gt;0,VLOOKUP(ActividadesCom[[#This Row],[NIVEL 3]],Catálogo!A:B,2,FALSE),"")</f>
        <v>4</v>
      </c>
      <c r="W5621" s="164">
        <v>1</v>
      </c>
      <c r="X5621" s="148" t="s">
        <v>6267</v>
      </c>
      <c r="Y5621" s="164">
        <v>20231</v>
      </c>
      <c r="Z5621" s="149" t="s">
        <v>4007</v>
      </c>
      <c r="AA5621" s="149">
        <f>IF(ActividadesCom[[#This Row],[NIVEL 4]]&lt;&gt;0,VLOOKUP(ActividadesCom[[#This Row],[NIVEL 4]],Catálogo!A:B,2,FALSE),"")</f>
        <v>4</v>
      </c>
      <c r="AB5621" s="164">
        <v>1</v>
      </c>
      <c r="AC5621" s="148" t="s">
        <v>977</v>
      </c>
      <c r="AD5621" s="164">
        <v>20193</v>
      </c>
      <c r="AE5621" s="149" t="s">
        <v>4007</v>
      </c>
      <c r="AF5621" s="149">
        <f>IF(ActividadesCom[[#This Row],[NIVEL 5]]&lt;&gt;0,VLOOKUP(ActividadesCom[[#This Row],[NIVEL 5]],Catálogo!A:B,2,FALSE),"")</f>
        <v>4</v>
      </c>
      <c r="AG5621" s="164">
        <v>1</v>
      </c>
      <c r="AH5621" s="195"/>
    </row>
    <row r="5622" spans="1:34" s="151" customFormat="1" ht="28.5" customHeight="1" x14ac:dyDescent="0.25">
      <c r="A5622" s="147" t="s">
        <v>7265</v>
      </c>
      <c r="B5622" s="207" t="str">
        <f>VLOOKUP(ActividadesCom[[#This Row],[NO. DE CONTROL]],'LISTADO ESTUDIANTES'!A:C,2,FALSE)</f>
        <v>CHI CAUICH EDUARDO DANIEL</v>
      </c>
      <c r="C5622" s="148" t="str">
        <f>VLOOKUP(ActividadesCom[[#This Row],[NO. DE CONTROL]],'LISTADO ESTUDIANTES'!A:C,3,FALSE)</f>
        <v>INGENIERIA EN ADMINISTRACION</v>
      </c>
      <c r="D5622" s="149" t="str">
        <f>VLOOKUP(ActividadesCom[[#This Row],[NO. DE CONTROL]],'LISTADO ESTUDIANTES'!A:D,4,FALSE)</f>
        <v>ACTIVO(A)</v>
      </c>
      <c r="E5622" s="147">
        <f>SUM(ActividadesCom[[#This Row],[CRÉD. 1]],ActividadesCom[[#This Row],[CRÉD. 2]],ActividadesCom[[#This Row],[CRÉD. 3]],ActividadesCom[[#This Row],[CRÉD. 4]],ActividadesCom[[#This Row],[CRÉD. 5]])</f>
        <v>5</v>
      </c>
      <c r="F5622" s="149">
        <f>IF(ActividadesCom[[#This Row],[ÚLTIMO SEMESTRE CON CRÉDITOS]]&gt;0,ROUND(AVERAGE(ActividadesCom[[#This Row],[VALOR NIVEL 5]],ActividadesCom[[#This Row],[VALOR NIVEL 4]],ActividadesCom[[#This Row],[VALOR NIVEL 3]],ActividadesCom[[#This Row],[VALOR NIVEL 2]],ActividadesCom[[#This Row],[VALOR NIVEL 1]]),0),"")</f>
        <v>4</v>
      </c>
      <c r="G5622" s="147" t="str">
        <f>IF(ActividadesCom[[#This Row],[PROMEDIO]]="","",IF(ActividadesCom[[#This Row],[PROMEDIO]]&gt;=4,"EXCELENTE",IF(ActividadesCom[[#This Row],[PROMEDIO]]&gt;=3,"NOTABLE",IF(ActividadesCom[[#This Row],[PROMEDIO]]&gt;=2,"BUENO",IF(ActividadesCom[[#This Row],[PROMEDIO]]=1,"SUFICIENTE","")))))</f>
        <v>EXCELENTE</v>
      </c>
      <c r="H5622" s="149">
        <f>MAX(ActividadesCom[[#This Row],[PERÍODO 1]],ActividadesCom[[#This Row],[PERÍODO 2]],ActividadesCom[[#This Row],[PERÍODO 3]],ActividadesCom[[#This Row],[PERÍODO 4]],ActividadesCom[[#This Row],[PERÍODO 5]])</f>
        <v>20253</v>
      </c>
      <c r="I5622" s="148" t="s">
        <v>318</v>
      </c>
      <c r="J5622" s="149">
        <v>20253</v>
      </c>
      <c r="K5622" s="149" t="s">
        <v>4007</v>
      </c>
      <c r="L5622" s="149">
        <f>IF(ActividadesCom[[#This Row],[NIVEL 1]]&lt;&gt;0,VLOOKUP(ActividadesCom[[#This Row],[NIVEL 1]],Catálogo!A:B,2,FALSE),"")</f>
        <v>4</v>
      </c>
      <c r="M5622" s="149">
        <v>1</v>
      </c>
      <c r="N5622" s="148" t="s">
        <v>11</v>
      </c>
      <c r="O5622" s="149">
        <v>20221</v>
      </c>
      <c r="P5622" s="149" t="s">
        <v>4008</v>
      </c>
      <c r="Q5622" s="149">
        <f>IF(ActividadesCom[[#This Row],[NIVEL 2]]&lt;&gt;0,VLOOKUP(ActividadesCom[[#This Row],[NIVEL 2]],Catálogo!A:B,2,FALSE),"")</f>
        <v>3</v>
      </c>
      <c r="R5622" s="149">
        <v>1</v>
      </c>
      <c r="S5622" s="148" t="s">
        <v>6315</v>
      </c>
      <c r="T5622" s="149">
        <v>20241</v>
      </c>
      <c r="U5622" s="149" t="s">
        <v>4008</v>
      </c>
      <c r="V5622" s="149">
        <f>IF(ActividadesCom[[#This Row],[NIVEL 3]]&lt;&gt;0,VLOOKUP(ActividadesCom[[#This Row],[NIVEL 3]],Catálogo!A:B,2,FALSE),"")</f>
        <v>3</v>
      </c>
      <c r="W5622" s="149">
        <v>1</v>
      </c>
      <c r="X5622" s="148" t="s">
        <v>7285</v>
      </c>
      <c r="Y5622" s="149">
        <v>20213</v>
      </c>
      <c r="Z5622" s="149" t="s">
        <v>4007</v>
      </c>
      <c r="AA5622" s="149">
        <f>IF(ActividadesCom[[#This Row],[NIVEL 4]]&lt;&gt;0,VLOOKUP(ActividadesCom[[#This Row],[NIVEL 4]],Catálogo!A:B,2,FALSE),"")</f>
        <v>4</v>
      </c>
      <c r="AB5622" s="149">
        <v>1</v>
      </c>
      <c r="AC5622" s="148" t="s">
        <v>5702</v>
      </c>
      <c r="AD5622" s="149">
        <v>20223</v>
      </c>
      <c r="AE5622" s="149" t="s">
        <v>4007</v>
      </c>
      <c r="AF5622" s="149">
        <f>IF(ActividadesCom[[#This Row],[NIVEL 5]]&lt;&gt;0,VLOOKUP(ActividadesCom[[#This Row],[NIVEL 5]],Catálogo!A:B,2,FALSE),"")</f>
        <v>4</v>
      </c>
      <c r="AG5622" s="149">
        <v>1</v>
      </c>
      <c r="AH5622" s="195"/>
    </row>
    <row r="5623" spans="1:34" ht="28.5" hidden="1" customHeight="1" x14ac:dyDescent="0.25">
      <c r="A5623" s="7" t="s">
        <v>4856</v>
      </c>
      <c r="B5623" s="6" t="str">
        <f>VLOOKUP(ActividadesCom[[#This Row],[NO. DE CONTROL]],'LISTADO ESTUDIANTES'!A:C,2,FALSE)</f>
        <v>QUINTAL BALMES KAROL</v>
      </c>
      <c r="C5623" s="6" t="str">
        <f>VLOOKUP(ActividadesCom[[#This Row],[NO. DE CONTROL]],'LISTADO ESTUDIANTES'!A:C,3,FALSE)</f>
        <v>INGENIERIA EN GESTION EMPRESARIAL</v>
      </c>
      <c r="D5623" s="5" t="str">
        <f>VLOOKUP(ActividadesCom[[#This Row],[NO. DE CONTROL]],'LISTADO ESTUDIANTES'!A:D,4,FALSE)</f>
        <v>EGRESADO(A)</v>
      </c>
      <c r="E5623" s="5">
        <f>SUM(ActividadesCom[[#This Row],[CRÉD. 1]],ActividadesCom[[#This Row],[CRÉD. 2]],ActividadesCom[[#This Row],[CRÉD. 3]],ActividadesCom[[#This Row],[CRÉD. 4]],ActividadesCom[[#This Row],[CRÉD. 5]])</f>
        <v>5</v>
      </c>
      <c r="F5623" s="5">
        <f>IF(ActividadesCom[[#This Row],[ÚLTIMO SEMESTRE CON CRÉDITOS]]&gt;0,ROUND(AVERAGE(ActividadesCom[[#This Row],[VALOR NIVEL 5]],ActividadesCom[[#This Row],[VALOR NIVEL 4]],ActividadesCom[[#This Row],[VALOR NIVEL 3]],ActividadesCom[[#This Row],[VALOR NIVEL 2]],ActividadesCom[[#This Row],[VALOR NIVEL 1]]),0),"")</f>
        <v>3</v>
      </c>
      <c r="G5623" s="5" t="str">
        <f>IF(ActividadesCom[[#This Row],[PROMEDIO]]="","",IF(ActividadesCom[[#This Row],[PROMEDIO]]&gt;=4,"EXCELENTE",IF(ActividadesCom[[#This Row],[PROMEDIO]]&gt;=3,"NOTABLE",IF(ActividadesCom[[#This Row],[PROMEDIO]]&gt;=2,"BUENO",IF(ActividadesCom[[#This Row],[PROMEDIO]]=1,"SUFICIENTE","")))))</f>
        <v>NOTABLE</v>
      </c>
      <c r="H5623" s="5">
        <f>MAX(ActividadesCom[[#This Row],[PERÍODO 1]],ActividadesCom[[#This Row],[PERÍODO 2]],ActividadesCom[[#This Row],[PERÍODO 3]],ActividadesCom[[#This Row],[PERÍODO 4]],ActividadesCom[[#This Row],[PERÍODO 5]])</f>
        <v>20221</v>
      </c>
      <c r="I5623" s="6" t="s">
        <v>4124</v>
      </c>
      <c r="J5623" s="5">
        <v>20203</v>
      </c>
      <c r="K5623" s="5" t="s">
        <v>4009</v>
      </c>
      <c r="L5623" s="5">
        <f>IF(ActividadesCom[[#This Row],[NIVEL 1]]&lt;&gt;0,VLOOKUP(ActividadesCom[[#This Row],[NIVEL 1]],Catálogo!A:B,2,FALSE),"")</f>
        <v>2</v>
      </c>
      <c r="M5623" s="5">
        <v>1</v>
      </c>
      <c r="N5623" s="6" t="s">
        <v>4376</v>
      </c>
      <c r="O5623" s="5">
        <v>20203</v>
      </c>
      <c r="P5623" s="5" t="s">
        <v>4008</v>
      </c>
      <c r="Q5623" s="5">
        <f>IF(ActividadesCom[[#This Row],[NIVEL 2]]&lt;&gt;0,VLOOKUP(ActividadesCom[[#This Row],[NIVEL 2]],Catálogo!A:B,2,FALSE),"")</f>
        <v>3</v>
      </c>
      <c r="R5623" s="5">
        <v>1</v>
      </c>
      <c r="S5623" s="6" t="s">
        <v>4844</v>
      </c>
      <c r="T5623" s="5">
        <v>20213</v>
      </c>
      <c r="U5623" s="5" t="s">
        <v>4007</v>
      </c>
      <c r="V5623" s="5">
        <f>IF(ActividadesCom[[#This Row],[NIVEL 3]]&lt;&gt;0,VLOOKUP(ActividadesCom[[#This Row],[NIVEL 3]],Catálogo!A:B,2,FALSE),"")</f>
        <v>4</v>
      </c>
      <c r="W5623" s="5">
        <v>1</v>
      </c>
      <c r="X5623" s="6" t="s">
        <v>4863</v>
      </c>
      <c r="Y5623" s="5">
        <v>20221</v>
      </c>
      <c r="Z5623" s="5" t="s">
        <v>4009</v>
      </c>
      <c r="AA5623" s="5">
        <f>IF(ActividadesCom[[#This Row],[NIVEL 4]]&lt;&gt;0,VLOOKUP(ActividadesCom[[#This Row],[NIVEL 4]],Catálogo!A:B,2,FALSE),"")</f>
        <v>2</v>
      </c>
      <c r="AB5623" s="5">
        <v>1</v>
      </c>
      <c r="AC5623" s="6" t="s">
        <v>4893</v>
      </c>
      <c r="AD5623" s="5">
        <v>20213</v>
      </c>
      <c r="AE5623" s="5" t="s">
        <v>4007</v>
      </c>
      <c r="AF5623" s="5">
        <f>IF(ActividadesCom[[#This Row],[NIVEL 5]]&lt;&gt;0,VLOOKUP(ActividadesCom[[#This Row],[NIVEL 5]],Catálogo!A:B,2,FALSE),"")</f>
        <v>4</v>
      </c>
      <c r="AG5623" s="5">
        <v>1</v>
      </c>
    </row>
    <row r="5624" spans="1:34" ht="28.5" hidden="1" customHeight="1" x14ac:dyDescent="0.25">
      <c r="A5624" s="7" t="s">
        <v>4974</v>
      </c>
      <c r="B5624" s="6" t="str">
        <f>VLOOKUP(ActividadesCom[[#This Row],[NO. DE CONTROL]],'LISTADO ESTUDIANTES'!A:C,2,FALSE)</f>
        <v>MENDEZ PAREDES JUAN CARLOS</v>
      </c>
      <c r="C5624" s="6" t="str">
        <f>VLOOKUP(ActividadesCom[[#This Row],[NO. DE CONTROL]],'LISTADO ESTUDIANTES'!A:C,3,FALSE)</f>
        <v>INGENIERIA EN TECNOLOGIAS DE LA INFORMACION Y COMUNICACIONES</v>
      </c>
      <c r="D5624" s="5" t="str">
        <f>VLOOKUP(ActividadesCom[[#This Row],[NO. DE CONTROL]],'LISTADO ESTUDIANTES'!A:D,4,FALSE)</f>
        <v>EGRESADO(A)</v>
      </c>
      <c r="E5624" s="7">
        <f>SUM(ActividadesCom[[#This Row],[CRÉD. 1]],ActividadesCom[[#This Row],[CRÉD. 2]],ActividadesCom[[#This Row],[CRÉD. 3]],ActividadesCom[[#This Row],[CRÉD. 4]],ActividadesCom[[#This Row],[CRÉD. 5]])</f>
        <v>0</v>
      </c>
      <c r="F5624" s="5" t="str">
        <f>IF(ActividadesCom[[#This Row],[ÚLTIMO SEMESTRE CON CRÉDITOS]]&gt;0,ROUND(AVERAGE(ActividadesCom[[#This Row],[VALOR NIVEL 5]],ActividadesCom[[#This Row],[VALOR NIVEL 4]],ActividadesCom[[#This Row],[VALOR NIVEL 3]],ActividadesCom[[#This Row],[VALOR NIVEL 2]],ActividadesCom[[#This Row],[VALOR NIVEL 1]]),0),"")</f>
        <v/>
      </c>
      <c r="G5624" s="7" t="str">
        <f>IF(ActividadesCom[[#This Row],[PROMEDIO]]="","",IF(ActividadesCom[[#This Row],[PROMEDIO]]&gt;=4,"EXCELENTE",IF(ActividadesCom[[#This Row],[PROMEDIO]]&gt;=3,"NOTABLE",IF(ActividadesCom[[#This Row],[PROMEDIO]]&gt;=2,"BUENO",IF(ActividadesCom[[#This Row],[PROMEDIO]]=1,"SUFICIENTE","")))))</f>
        <v/>
      </c>
      <c r="H5624" s="5">
        <f>MAX(ActividadesCom[[#This Row],[PERÍODO 1]],ActividadesCom[[#This Row],[PERÍODO 2]],ActividadesCom[[#This Row],[PERÍODO 3]],ActividadesCom[[#This Row],[PERÍODO 4]],ActividadesCom[[#This Row],[PERÍODO 5]])</f>
        <v>0</v>
      </c>
      <c r="I5624" s="6"/>
      <c r="J5624" s="5"/>
      <c r="K5624" s="5"/>
      <c r="L5624" s="5" t="str">
        <f>IF(ActividadesCom[[#This Row],[NIVEL 1]]&lt;&gt;0,VLOOKUP(ActividadesCom[[#This Row],[NIVEL 1]],Catálogo!A:B,2,FALSE),"")</f>
        <v/>
      </c>
      <c r="M5624" s="5"/>
      <c r="N5624" s="6"/>
      <c r="O5624" s="5"/>
      <c r="P5624" s="5"/>
      <c r="Q5624" s="5" t="str">
        <f>IF(ActividadesCom[[#This Row],[NIVEL 2]]&lt;&gt;0,VLOOKUP(ActividadesCom[[#This Row],[NIVEL 2]],Catálogo!A:B,2,FALSE),"")</f>
        <v/>
      </c>
      <c r="R5624" s="5"/>
      <c r="S5624" s="6"/>
      <c r="T5624" s="5"/>
      <c r="U5624" s="5"/>
      <c r="V5624" s="5" t="str">
        <f>IF(ActividadesCom[[#This Row],[NIVEL 3]]&lt;&gt;0,VLOOKUP(ActividadesCom[[#This Row],[NIVEL 3]],Catálogo!A:B,2,FALSE),"")</f>
        <v/>
      </c>
      <c r="W5624" s="5"/>
      <c r="X5624" s="6"/>
      <c r="Y5624" s="5"/>
      <c r="Z5624" s="5"/>
      <c r="AA5624" s="5" t="str">
        <f>IF(ActividadesCom[[#This Row],[NIVEL 4]]&lt;&gt;0,VLOOKUP(ActividadesCom[[#This Row],[NIVEL 4]],Catálogo!A:B,2,FALSE),"")</f>
        <v/>
      </c>
      <c r="AB5624" s="5"/>
      <c r="AC5624" s="6"/>
      <c r="AD5624" s="5"/>
      <c r="AE5624" s="5"/>
      <c r="AF5624" s="5" t="str">
        <f>IF(ActividadesCom[[#This Row],[NIVEL 5]]&lt;&gt;0,VLOOKUP(ActividadesCom[[#This Row],[NIVEL 5]],Catálogo!A:B,2,FALSE),"")</f>
        <v/>
      </c>
      <c r="AG5624" s="5"/>
    </row>
    <row r="5625" spans="1:34" s="151" customFormat="1" ht="28.5" hidden="1" customHeight="1" x14ac:dyDescent="0.25">
      <c r="A5625" s="172" t="s">
        <v>4558</v>
      </c>
      <c r="B5625" s="148" t="str">
        <f>VLOOKUP(ActividadesCom[[#This Row],[NO. DE CONTROL]],'LISTADO ESTUDIANTES'!A:C,2,FALSE)</f>
        <v>PECH MARTINEZ VICTOR ALEJANDRO</v>
      </c>
      <c r="C5625" s="148" t="str">
        <f>VLOOKUP(ActividadesCom[[#This Row],[NO. DE CONTROL]],'LISTADO ESTUDIANTES'!A:C,3,FALSE)</f>
        <v>INGENIERIA QUIMICA</v>
      </c>
      <c r="D5625" s="149" t="str">
        <f>VLOOKUP(ActividadesCom[[#This Row],[NO. DE CONTROL]],'LISTADO ESTUDIANTES'!A:D,4,FALSE)</f>
        <v>EGRESADO(A)</v>
      </c>
      <c r="E5625" s="149">
        <f>SUM(ActividadesCom[[#This Row],[CRÉD. 1]],ActividadesCom[[#This Row],[CRÉD. 2]],ActividadesCom[[#This Row],[CRÉD. 3]],ActividadesCom[[#This Row],[CRÉD. 4]],ActividadesCom[[#This Row],[CRÉD. 5]])</f>
        <v>5</v>
      </c>
      <c r="F5625" s="173">
        <f>IF(ActividadesCom[[#This Row],[ÚLTIMO SEMESTRE CON CRÉDITOS]]&gt;0,ROUND(AVERAGE(ActividadesCom[[#This Row],[VALOR NIVEL 5]],ActividadesCom[[#This Row],[VALOR NIVEL 4]],ActividadesCom[[#This Row],[VALOR NIVEL 3]],ActividadesCom[[#This Row],[VALOR NIVEL 2]],ActividadesCom[[#This Row],[VALOR NIVEL 1]]),0),"")</f>
        <v>4</v>
      </c>
      <c r="G5625" s="173" t="str">
        <f>IF(ActividadesCom[[#This Row],[PROMEDIO]]="","",IF(ActividadesCom[[#This Row],[PROMEDIO]]&gt;=4,"EXCELENTE",IF(ActividadesCom[[#This Row],[PROMEDIO]]&gt;=3,"NOTABLE",IF(ActividadesCom[[#This Row],[PROMEDIO]]&gt;=2,"BUENO",IF(ActividadesCom[[#This Row],[PROMEDIO]]=1,"SUFICIENTE","")))))</f>
        <v>EXCELENTE</v>
      </c>
      <c r="H5625" s="149">
        <f>MAX(ActividadesCom[[#This Row],[PERÍODO 1]],ActividadesCom[[#This Row],[PERÍODO 2]],ActividadesCom[[#This Row],[PERÍODO 3]],ActividadesCom[[#This Row],[PERÍODO 4]],ActividadesCom[[#This Row],[PERÍODO 5]])</f>
        <v>20213</v>
      </c>
      <c r="I5625" s="181" t="s">
        <v>4552</v>
      </c>
      <c r="J5625" s="173">
        <v>20211</v>
      </c>
      <c r="K5625" s="164" t="s">
        <v>4007</v>
      </c>
      <c r="L5625" s="149">
        <f>IF(ActividadesCom[[#This Row],[NIVEL 1]]&lt;&gt;0,VLOOKUP(ActividadesCom[[#This Row],[NIVEL 1]],Catálogo!A:B,2,FALSE),"")</f>
        <v>4</v>
      </c>
      <c r="M5625" s="173">
        <v>1</v>
      </c>
      <c r="N5625" s="181" t="s">
        <v>4561</v>
      </c>
      <c r="O5625" s="173">
        <v>20211</v>
      </c>
      <c r="P5625" s="173" t="s">
        <v>4007</v>
      </c>
      <c r="Q5625" s="149">
        <f>IF(ActividadesCom[[#This Row],[NIVEL 2]]&lt;&gt;0,VLOOKUP(ActividadesCom[[#This Row],[NIVEL 2]],Catálogo!A:B,2,FALSE),"")</f>
        <v>4</v>
      </c>
      <c r="R5625" s="173">
        <v>1</v>
      </c>
      <c r="S5625" s="148" t="s">
        <v>4568</v>
      </c>
      <c r="T5625" s="149">
        <v>20211</v>
      </c>
      <c r="U5625" s="149" t="s">
        <v>4008</v>
      </c>
      <c r="V5625" s="149">
        <f>IF(ActividadesCom[[#This Row],[NIVEL 3]]&lt;&gt;0,VLOOKUP(ActividadesCom[[#This Row],[NIVEL 3]],Catálogo!A:B,2,FALSE),"")</f>
        <v>3</v>
      </c>
      <c r="W5625" s="173">
        <v>1</v>
      </c>
      <c r="X5625" s="148" t="s">
        <v>133</v>
      </c>
      <c r="Y5625" s="149">
        <v>20213</v>
      </c>
      <c r="Z5625" s="149" t="s">
        <v>4007</v>
      </c>
      <c r="AA5625" s="149">
        <f>IF(ActividadesCom[[#This Row],[NIVEL 4]]&lt;&gt;0,VLOOKUP(ActividadesCom[[#This Row],[NIVEL 4]],Catálogo!A:B,2,FALSE),"")</f>
        <v>4</v>
      </c>
      <c r="AB5625" s="173">
        <v>1</v>
      </c>
      <c r="AC5625" s="149" t="s">
        <v>30</v>
      </c>
      <c r="AD5625" s="149">
        <v>20203</v>
      </c>
      <c r="AE5625" s="149" t="s">
        <v>4007</v>
      </c>
      <c r="AF5625" s="149">
        <f>IF(ActividadesCom[[#This Row],[NIVEL 5]]&lt;&gt;0,VLOOKUP(ActividadesCom[[#This Row],[NIVEL 5]],Catálogo!A:B,2,FALSE),"")</f>
        <v>4</v>
      </c>
      <c r="AG5625" s="173">
        <v>1</v>
      </c>
      <c r="AH5625" s="195"/>
    </row>
    <row r="5626" spans="1:34" s="151" customFormat="1" ht="28.5" hidden="1" customHeight="1" x14ac:dyDescent="0.25">
      <c r="A5626" s="147" t="s">
        <v>4970</v>
      </c>
      <c r="B5626" s="148" t="str">
        <f>VLOOKUP(ActividadesCom[[#This Row],[NO. DE CONTROL]],'LISTADO ESTUDIANTES'!A:C,2,FALSE)</f>
        <v>CADENA ZETINA CAROLINA GUADALUPE</v>
      </c>
      <c r="C5626" s="148" t="str">
        <f>VLOOKUP(ActividadesCom[[#This Row],[NO. DE CONTROL]],'LISTADO ESTUDIANTES'!A:C,3,FALSE)</f>
        <v>INGENIERIA CIVIL</v>
      </c>
      <c r="D5626" s="149" t="str">
        <f>VLOOKUP(ActividadesCom[[#This Row],[NO. DE CONTROL]],'LISTADO ESTUDIANTES'!A:D,4,FALSE)</f>
        <v>EGRESADO(A)</v>
      </c>
      <c r="E5626" s="147">
        <f>SUM(ActividadesCom[[#This Row],[CRÉD. 1]],ActividadesCom[[#This Row],[CRÉD. 2]],ActividadesCom[[#This Row],[CRÉD. 3]],ActividadesCom[[#This Row],[CRÉD. 4]],ActividadesCom[[#This Row],[CRÉD. 5]])</f>
        <v>5</v>
      </c>
      <c r="F5626" s="149">
        <f>IF(ActividadesCom[[#This Row],[ÚLTIMO SEMESTRE CON CRÉDITOS]]&gt;0,ROUND(AVERAGE(ActividadesCom[[#This Row],[VALOR NIVEL 5]],ActividadesCom[[#This Row],[VALOR NIVEL 4]],ActividadesCom[[#This Row],[VALOR NIVEL 3]],ActividadesCom[[#This Row],[VALOR NIVEL 2]],ActividadesCom[[#This Row],[VALOR NIVEL 1]]),0),"")</f>
        <v>4</v>
      </c>
      <c r="G5626" s="147" t="str">
        <f>IF(ActividadesCom[[#This Row],[PROMEDIO]]="","",IF(ActividadesCom[[#This Row],[PROMEDIO]]&gt;=4,"EXCELENTE",IF(ActividadesCom[[#This Row],[PROMEDIO]]&gt;=3,"NOTABLE",IF(ActividadesCom[[#This Row],[PROMEDIO]]&gt;=2,"BUENO",IF(ActividadesCom[[#This Row],[PROMEDIO]]=1,"SUFICIENTE","")))))</f>
        <v>EXCELENTE</v>
      </c>
      <c r="H5626" s="149">
        <f>MAX(ActividadesCom[[#This Row],[PERÍODO 1]],ActividadesCom[[#This Row],[PERÍODO 2]],ActividadesCom[[#This Row],[PERÍODO 3]],ActividadesCom[[#This Row],[PERÍODO 4]],ActividadesCom[[#This Row],[PERÍODO 5]])</f>
        <v>20241</v>
      </c>
      <c r="I5626" s="148" t="s">
        <v>6745</v>
      </c>
      <c r="J5626" s="149">
        <v>20223</v>
      </c>
      <c r="K5626" s="149" t="s">
        <v>4007</v>
      </c>
      <c r="L5626" s="149">
        <f>IF(ActividadesCom[[#This Row],[NIVEL 1]]&lt;&gt;0,VLOOKUP(ActividadesCom[[#This Row],[NIVEL 1]],Catálogo!A:B,2,FALSE),"")</f>
        <v>4</v>
      </c>
      <c r="M5626" s="149">
        <v>1</v>
      </c>
      <c r="N5626" s="148" t="s">
        <v>6340</v>
      </c>
      <c r="O5626" s="149">
        <v>20241</v>
      </c>
      <c r="P5626" s="149" t="s">
        <v>4007</v>
      </c>
      <c r="Q5626" s="149">
        <f>IF(ActividadesCom[[#This Row],[NIVEL 2]]&lt;&gt;0,VLOOKUP(ActividadesCom[[#This Row],[NIVEL 2]],Catálogo!A:B,2,FALSE),"")</f>
        <v>4</v>
      </c>
      <c r="R5626" s="149">
        <v>1</v>
      </c>
      <c r="S5626" s="148" t="s">
        <v>6754</v>
      </c>
      <c r="T5626" s="149">
        <v>20241</v>
      </c>
      <c r="U5626" s="149" t="s">
        <v>4007</v>
      </c>
      <c r="V5626" s="149">
        <f>IF(ActividadesCom[[#This Row],[NIVEL 3]]&lt;&gt;0,VLOOKUP(ActividadesCom[[#This Row],[NIVEL 3]],Catálogo!A:B,2,FALSE),"")</f>
        <v>4</v>
      </c>
      <c r="W5626" s="149">
        <v>1</v>
      </c>
      <c r="X5626" s="148" t="s">
        <v>37</v>
      </c>
      <c r="Y5626" s="162">
        <v>20211</v>
      </c>
      <c r="Z5626" s="162" t="s">
        <v>4007</v>
      </c>
      <c r="AA5626" s="149">
        <f>IF(ActividadesCom[[#This Row],[NIVEL 4]]&lt;&gt;0,VLOOKUP(ActividadesCom[[#This Row],[NIVEL 4]],Catálogo!A:B,2,FALSE),"")</f>
        <v>4</v>
      </c>
      <c r="AB5626" s="162">
        <v>1</v>
      </c>
      <c r="AC5626" s="162" t="s">
        <v>37</v>
      </c>
      <c r="AD5626" s="162">
        <v>20203</v>
      </c>
      <c r="AE5626" s="162" t="s">
        <v>4007</v>
      </c>
      <c r="AF5626" s="149">
        <f>IF(ActividadesCom[[#This Row],[NIVEL 5]]&lt;&gt;0,VLOOKUP(ActividadesCom[[#This Row],[NIVEL 5]],Catálogo!A:B,2,FALSE),"")</f>
        <v>4</v>
      </c>
      <c r="AG5626" s="162">
        <v>1</v>
      </c>
      <c r="AH5626" s="195"/>
    </row>
    <row r="5627" spans="1:34" ht="28.5" hidden="1" customHeight="1" x14ac:dyDescent="0.25">
      <c r="A5627" s="7" t="s">
        <v>4467</v>
      </c>
      <c r="B5627" s="6" t="str">
        <f>VLOOKUP(ActividadesCom[[#This Row],[NO. DE CONTROL]],'LISTADO ESTUDIANTES'!A:C,2,FALSE)</f>
        <v>MOO PEREZ SHIRLEY ANIELKA</v>
      </c>
      <c r="C5627" s="6" t="str">
        <f>VLOOKUP(ActividadesCom[[#This Row],[NO. DE CONTROL]],'LISTADO ESTUDIANTES'!A:C,3,FALSE)</f>
        <v>INGENIERIA INDUSTRIAL</v>
      </c>
      <c r="D5627" s="5" t="str">
        <f>VLOOKUP(ActividadesCom[[#This Row],[NO. DE CONTROL]],'LISTADO ESTUDIANTES'!A:D,4,FALSE)</f>
        <v>EGRESADO(A)</v>
      </c>
      <c r="E5627" s="5">
        <f>SUM(ActividadesCom[[#This Row],[CRÉD. 1]],ActividadesCom[[#This Row],[CRÉD. 2]],ActividadesCom[[#This Row],[CRÉD. 3]],ActividadesCom[[#This Row],[CRÉD. 4]],ActividadesCom[[#This Row],[CRÉD. 5]])</f>
        <v>3</v>
      </c>
      <c r="F5627" s="5">
        <f>IF(ActividadesCom[[#This Row],[ÚLTIMO SEMESTRE CON CRÉDITOS]]&gt;0,ROUND(AVERAGE(ActividadesCom[[#This Row],[VALOR NIVEL 5]],ActividadesCom[[#This Row],[VALOR NIVEL 4]],ActividadesCom[[#This Row],[VALOR NIVEL 3]],ActividadesCom[[#This Row],[VALOR NIVEL 2]],ActividadesCom[[#This Row],[VALOR NIVEL 1]]),0),"")</f>
        <v>3</v>
      </c>
      <c r="G5627" s="5" t="str">
        <f>IF(ActividadesCom[[#This Row],[PROMEDIO]]="","",IF(ActividadesCom[[#This Row],[PROMEDIO]]&gt;=4,"EXCELENTE",IF(ActividadesCom[[#This Row],[PROMEDIO]]&gt;=3,"NOTABLE",IF(ActividadesCom[[#This Row],[PROMEDIO]]&gt;=2,"BUENO",IF(ActividadesCom[[#This Row],[PROMEDIO]]=1,"SUFICIENTE","")))))</f>
        <v>NOTABLE</v>
      </c>
      <c r="H5627" s="5">
        <f>MAX(ActividadesCom[[#This Row],[PERÍODO 1]],ActividadesCom[[#This Row],[PERÍODO 2]],ActividadesCom[[#This Row],[PERÍODO 3]],ActividadesCom[[#This Row],[PERÍODO 4]],ActividadesCom[[#This Row],[PERÍODO 5]])</f>
        <v>20211</v>
      </c>
      <c r="I5627" s="6" t="s">
        <v>4124</v>
      </c>
      <c r="J5627" s="5">
        <v>20203</v>
      </c>
      <c r="K5627" s="5" t="s">
        <v>4009</v>
      </c>
      <c r="L5627" s="5">
        <f>IF(ActividadesCom[[#This Row],[NIVEL 1]]&lt;&gt;0,VLOOKUP(ActividadesCom[[#This Row],[NIVEL 1]],Catálogo!A:B,2,FALSE),"")</f>
        <v>2</v>
      </c>
      <c r="M5627" s="5">
        <v>1</v>
      </c>
      <c r="N5627" s="6" t="s">
        <v>12</v>
      </c>
      <c r="O5627" s="5">
        <v>20211</v>
      </c>
      <c r="P5627" s="5" t="s">
        <v>4007</v>
      </c>
      <c r="Q5627" s="5">
        <f>IF(ActividadesCom[[#This Row],[NIVEL 2]]&lt;&gt;0,VLOOKUP(ActividadesCom[[#This Row],[NIVEL 2]],Catálogo!A:B,2,FALSE),"")</f>
        <v>4</v>
      </c>
      <c r="R5627" s="5">
        <v>1</v>
      </c>
      <c r="S5627" s="6"/>
      <c r="T5627" s="5"/>
      <c r="U5627" s="5"/>
      <c r="V5627" s="5" t="str">
        <f>IF(ActividadesCom[[#This Row],[NIVEL 3]]&lt;&gt;0,VLOOKUP(ActividadesCom[[#This Row],[NIVEL 3]],Catálogo!A:B,2,FALSE),"")</f>
        <v/>
      </c>
      <c r="W5627" s="5"/>
      <c r="X5627" s="28" t="s">
        <v>34</v>
      </c>
      <c r="Y5627" s="27">
        <v>20211</v>
      </c>
      <c r="Z5627" s="27" t="s">
        <v>4007</v>
      </c>
      <c r="AA5627" s="5">
        <f>IF(ActividadesCom[[#This Row],[NIVEL 4]]&lt;&gt;0,VLOOKUP(ActividadesCom[[#This Row],[NIVEL 4]],Catálogo!A:B,2,FALSE),"")</f>
        <v>4</v>
      </c>
      <c r="AB5627" s="5">
        <v>1</v>
      </c>
      <c r="AC5627" s="6"/>
      <c r="AD5627" s="5"/>
      <c r="AE5627" s="5"/>
      <c r="AF5627" s="5" t="str">
        <f>IF(ActividadesCom[[#This Row],[NIVEL 5]]&lt;&gt;0,VLOOKUP(ActividadesCom[[#This Row],[NIVEL 5]],Catálogo!A:B,2,FALSE),"")</f>
        <v/>
      </c>
      <c r="AG5627" s="5"/>
    </row>
    <row r="5628" spans="1:34" s="151" customFormat="1" ht="28.5" hidden="1" customHeight="1" x14ac:dyDescent="0.25">
      <c r="A5628" s="147" t="s">
        <v>4973</v>
      </c>
      <c r="B5628" s="148" t="str">
        <f>VLOOKUP(ActividadesCom[[#This Row],[NO. DE CONTROL]],'LISTADO ESTUDIANTES'!A:C,2,FALSE)</f>
        <v>MENA HUITZ JONATHAN GABRIEL</v>
      </c>
      <c r="C5628" s="148" t="str">
        <f>VLOOKUP(ActividadesCom[[#This Row],[NO. DE CONTROL]],'LISTADO ESTUDIANTES'!A:C,3,FALSE)</f>
        <v>INGENIERIA EN ADMINISTRACION</v>
      </c>
      <c r="D5628" s="149" t="str">
        <f>VLOOKUP(ActividadesCom[[#This Row],[NO. DE CONTROL]],'LISTADO ESTUDIANTES'!A:D,4,FALSE)</f>
        <v>EGRESADO(A)</v>
      </c>
      <c r="E5628" s="147">
        <f>SUM(ActividadesCom[[#This Row],[CRÉD. 1]],ActividadesCom[[#This Row],[CRÉD. 2]],ActividadesCom[[#This Row],[CRÉD. 3]],ActividadesCom[[#This Row],[CRÉD. 4]],ActividadesCom[[#This Row],[CRÉD. 5]])</f>
        <v>6</v>
      </c>
      <c r="F5628" s="149">
        <f>IF(ActividadesCom[[#This Row],[ÚLTIMO SEMESTRE CON CRÉDITOS]]&gt;0,ROUND(AVERAGE(ActividadesCom[[#This Row],[VALOR NIVEL 5]],ActividadesCom[[#This Row],[VALOR NIVEL 4]],ActividadesCom[[#This Row],[VALOR NIVEL 3]],ActividadesCom[[#This Row],[VALOR NIVEL 2]],ActividadesCom[[#This Row],[VALOR NIVEL 1]]),0),"")</f>
        <v>3</v>
      </c>
      <c r="G5628" s="147" t="str">
        <f>IF(ActividadesCom[[#This Row],[PROMEDIO]]="","",IF(ActividadesCom[[#This Row],[PROMEDIO]]&gt;=4,"EXCELENTE",IF(ActividadesCom[[#This Row],[PROMEDIO]]&gt;=3,"NOTABLE",IF(ActividadesCom[[#This Row],[PROMEDIO]]&gt;=2,"BUENO",IF(ActividadesCom[[#This Row],[PROMEDIO]]=1,"SUFICIENTE","")))))</f>
        <v>NOTABLE</v>
      </c>
      <c r="H5628" s="149">
        <f>MAX(ActividadesCom[[#This Row],[PERÍODO 1]],ActividadesCom[[#This Row],[PERÍODO 2]],ActividadesCom[[#This Row],[PERÍODO 3]],ActividadesCom[[#This Row],[PERÍODO 4]],ActividadesCom[[#This Row],[PERÍODO 5]])</f>
        <v>20233</v>
      </c>
      <c r="I5628" s="148" t="s">
        <v>25</v>
      </c>
      <c r="J5628" s="149">
        <v>20211</v>
      </c>
      <c r="K5628" s="149" t="s">
        <v>4009</v>
      </c>
      <c r="L5628" s="149">
        <f>IF(ActividadesCom[[#This Row],[NIVEL 1]]&lt;&gt;0,VLOOKUP(ActividadesCom[[#This Row],[NIVEL 1]],Catálogo!A:B,2,FALSE),"")</f>
        <v>2</v>
      </c>
      <c r="M5628" s="149">
        <v>1</v>
      </c>
      <c r="N5628" s="148" t="s">
        <v>9</v>
      </c>
      <c r="O5628" s="149">
        <v>20223</v>
      </c>
      <c r="P5628" s="149" t="s">
        <v>4007</v>
      </c>
      <c r="Q5628" s="149">
        <f>IF(ActividadesCom[[#This Row],[NIVEL 2]]&lt;&gt;0,VLOOKUP(ActividadesCom[[#This Row],[NIVEL 2]],Catálogo!A:B,2,FALSE),"")</f>
        <v>4</v>
      </c>
      <c r="R5628" s="149">
        <v>1</v>
      </c>
      <c r="S5628" s="148" t="s">
        <v>5834</v>
      </c>
      <c r="T5628" s="149">
        <v>20231</v>
      </c>
      <c r="U5628" s="149" t="s">
        <v>4007</v>
      </c>
      <c r="V5628" s="149">
        <f>IF(ActividadesCom[[#This Row],[NIVEL 3]]&lt;&gt;0,VLOOKUP(ActividadesCom[[#This Row],[NIVEL 3]],Catálogo!A:B,2,FALSE),"")</f>
        <v>4</v>
      </c>
      <c r="W5628" s="149">
        <v>1</v>
      </c>
      <c r="X5628" s="148" t="s">
        <v>665</v>
      </c>
      <c r="Y5628" s="149">
        <v>20231</v>
      </c>
      <c r="Z5628" s="149" t="s">
        <v>4008</v>
      </c>
      <c r="AA5628" s="149">
        <f>IF(ActividadesCom[[#This Row],[NIVEL 4]]&lt;&gt;0,VLOOKUP(ActividadesCom[[#This Row],[NIVEL 4]],Catálogo!A:B,2,FALSE),"")</f>
        <v>3</v>
      </c>
      <c r="AB5628" s="149">
        <v>1</v>
      </c>
      <c r="AC5628" s="148" t="s">
        <v>6265</v>
      </c>
      <c r="AD5628" s="149">
        <v>20233</v>
      </c>
      <c r="AE5628" s="149" t="s">
        <v>4007</v>
      </c>
      <c r="AF5628" s="149">
        <f>IF(ActividadesCom[[#This Row],[NIVEL 5]]&lt;&gt;0,VLOOKUP(ActividadesCom[[#This Row],[NIVEL 5]],Catálogo!A:B,2,FALSE),"")</f>
        <v>4</v>
      </c>
      <c r="AG5628" s="149">
        <v>2</v>
      </c>
      <c r="AH5628" s="195"/>
    </row>
    <row r="5629" spans="1:34" s="151" customFormat="1" ht="28.5" customHeight="1" x14ac:dyDescent="0.25">
      <c r="A5629" s="182" t="s">
        <v>4852</v>
      </c>
      <c r="B5629" s="148" t="str">
        <f>VLOOKUP(ActividadesCom[[#This Row],[NO. DE CONTROL]],'LISTADO ESTUDIANTES'!A:C,2,FALSE)</f>
        <v>TORRES CHI JESUS ARMANDO</v>
      </c>
      <c r="C5629" s="148" t="str">
        <f>VLOOKUP(ActividadesCom[[#This Row],[NO. DE CONTROL]],'LISTADO ESTUDIANTES'!A:C,3,FALSE)</f>
        <v>INGENIERIA EN GESTION EMPRESARIAL</v>
      </c>
      <c r="D5629" s="183" t="str">
        <f>VLOOKUP(ActividadesCom[[#This Row],[NO. DE CONTROL]],'LISTADO ESTUDIANTES'!A:D,4,FALSE)</f>
        <v>ACTIVO(A)</v>
      </c>
      <c r="E5629" s="182">
        <f>SUM(ActividadesCom[[#This Row],[CRÉD. 1]],ActividadesCom[[#This Row],[CRÉD. 2]],ActividadesCom[[#This Row],[CRÉD. 3]],ActividadesCom[[#This Row],[CRÉD. 4]],ActividadesCom[[#This Row],[CRÉD. 5]])</f>
        <v>5</v>
      </c>
      <c r="F5629" s="183">
        <f>IF(ActividadesCom[[#This Row],[ÚLTIMO SEMESTRE CON CRÉDITOS]]&gt;0,ROUND(AVERAGE(ActividadesCom[[#This Row],[VALOR NIVEL 5]],ActividadesCom[[#This Row],[VALOR NIVEL 4]],ActividadesCom[[#This Row],[VALOR NIVEL 3]],ActividadesCom[[#This Row],[VALOR NIVEL 2]],ActividadesCom[[#This Row],[VALOR NIVEL 1]]),0),"")</f>
        <v>4</v>
      </c>
      <c r="G5629" s="182" t="str">
        <f>IF(ActividadesCom[[#This Row],[PROMEDIO]]="","",IF(ActividadesCom[[#This Row],[PROMEDIO]]&gt;=4,"EXCELENTE",IF(ActividadesCom[[#This Row],[PROMEDIO]]&gt;=3,"NOTABLE",IF(ActividadesCom[[#This Row],[PROMEDIO]]&gt;=2,"BUENO",IF(ActividadesCom[[#This Row],[PROMEDIO]]=1,"SUFICIENTE","")))))</f>
        <v>EXCELENTE</v>
      </c>
      <c r="H5629" s="183">
        <f>MAX(ActividadesCom[[#This Row],[PERÍODO 1]],ActividadesCom[[#This Row],[PERÍODO 2]],ActividadesCom[[#This Row],[PERÍODO 3]],ActividadesCom[[#This Row],[PERÍODO 4]],ActividadesCom[[#This Row],[PERÍODO 5]])</f>
        <v>20241</v>
      </c>
      <c r="I5629" s="148" t="s">
        <v>6328</v>
      </c>
      <c r="J5629" s="183">
        <v>20241</v>
      </c>
      <c r="K5629" s="149" t="s">
        <v>4007</v>
      </c>
      <c r="L5629" s="183">
        <f>IF(ActividadesCom[[#This Row],[NIVEL 1]]&lt;&gt;0,VLOOKUP(ActividadesCom[[#This Row],[NIVEL 1]],Catálogo!A:B,2,FALSE),"")</f>
        <v>4</v>
      </c>
      <c r="M5629" s="183">
        <v>1</v>
      </c>
      <c r="N5629" s="148" t="s">
        <v>4861</v>
      </c>
      <c r="O5629" s="183">
        <v>20223</v>
      </c>
      <c r="P5629" s="149" t="s">
        <v>4007</v>
      </c>
      <c r="Q5629" s="183">
        <f>IF(ActividadesCom[[#This Row],[NIVEL 2]]&lt;&gt;0,VLOOKUP(ActividadesCom[[#This Row],[NIVEL 2]],Catálogo!A:B,2,FALSE),"")</f>
        <v>4</v>
      </c>
      <c r="R5629" s="183">
        <v>1</v>
      </c>
      <c r="S5629" s="184" t="s">
        <v>4893</v>
      </c>
      <c r="T5629" s="183">
        <v>20213</v>
      </c>
      <c r="U5629" s="149" t="s">
        <v>4007</v>
      </c>
      <c r="V5629" s="183">
        <f>IF(ActividadesCom[[#This Row],[NIVEL 3]]&lt;&gt;0,VLOOKUP(ActividadesCom[[#This Row],[NIVEL 3]],Catálogo!A:B,2,FALSE),"")</f>
        <v>4</v>
      </c>
      <c r="W5629" s="183">
        <v>1</v>
      </c>
      <c r="X5629" s="148" t="s">
        <v>47</v>
      </c>
      <c r="Y5629" s="183">
        <v>20223</v>
      </c>
      <c r="Z5629" s="149" t="s">
        <v>4008</v>
      </c>
      <c r="AA5629" s="183">
        <f>IF(ActividadesCom[[#This Row],[NIVEL 4]]&lt;&gt;0,VLOOKUP(ActividadesCom[[#This Row],[NIVEL 4]],Catálogo!A:B,2,FALSE),"")</f>
        <v>3</v>
      </c>
      <c r="AB5629" s="183">
        <v>1</v>
      </c>
      <c r="AC5629" s="148" t="s">
        <v>6315</v>
      </c>
      <c r="AD5629" s="183">
        <v>20241</v>
      </c>
      <c r="AE5629" s="149" t="s">
        <v>4008</v>
      </c>
      <c r="AF5629" s="183">
        <f>IF(ActividadesCom[[#This Row],[NIVEL 5]]&lt;&gt;0,VLOOKUP(ActividadesCom[[#This Row],[NIVEL 5]],Catálogo!A:B,2,FALSE),"")</f>
        <v>3</v>
      </c>
      <c r="AG5629" s="183">
        <v>1</v>
      </c>
      <c r="AH5629" s="195"/>
    </row>
    <row r="5630" spans="1:34" ht="28.5" hidden="1" customHeight="1" x14ac:dyDescent="0.25">
      <c r="A5630" s="5" t="s">
        <v>5855</v>
      </c>
      <c r="B5630" s="6" t="str">
        <f>VLOOKUP(ActividadesCom[[#This Row],[NO. DE CONTROL]],'LISTADO ESTUDIANTES'!A:C,2,FALSE)</f>
        <v>RODRIGUEZ SANTILLAN FRANCISCO MIGUEL</v>
      </c>
      <c r="C5630" s="6" t="str">
        <f>VLOOKUP(ActividadesCom[[#This Row],[NO. DE CONTROL]],'LISTADO ESTUDIANTES'!A:C,3,FALSE)</f>
        <v>INGENIERIA INDUSTRIAL</v>
      </c>
      <c r="D5630" s="99" t="str">
        <f>VLOOKUP(ActividadesCom[[#This Row],[NO. DE CONTROL]],'LISTADO ESTUDIANTES'!A:D,4,FALSE)</f>
        <v>EGRESADO(A)</v>
      </c>
      <c r="E5630" s="96">
        <f>SUM(ActividadesCom[[#This Row],[CRÉD. 1]],ActividadesCom[[#This Row],[CRÉD. 2]],ActividadesCom[[#This Row],[CRÉD. 3]],ActividadesCom[[#This Row],[CRÉD. 4]],ActividadesCom[[#This Row],[CRÉD. 5]])</f>
        <v>1</v>
      </c>
      <c r="F5630" s="99">
        <f>IF(ActividadesCom[[#This Row],[ÚLTIMO SEMESTRE CON CRÉDITOS]]&gt;0,ROUND(AVERAGE(ActividadesCom[[#This Row],[VALOR NIVEL 5]],ActividadesCom[[#This Row],[VALOR NIVEL 4]],ActividadesCom[[#This Row],[VALOR NIVEL 3]],ActividadesCom[[#This Row],[VALOR NIVEL 2]],ActividadesCom[[#This Row],[VALOR NIVEL 1]]),0),"")</f>
        <v>3</v>
      </c>
      <c r="G5630" s="96" t="str">
        <f>IF(ActividadesCom[[#This Row],[PROMEDIO]]="","",IF(ActividadesCom[[#This Row],[PROMEDIO]]&gt;=4,"EXCELENTE",IF(ActividadesCom[[#This Row],[PROMEDIO]]&gt;=3,"NOTABLE",IF(ActividadesCom[[#This Row],[PROMEDIO]]&gt;=2,"BUENO",IF(ActividadesCom[[#This Row],[PROMEDIO]]=1,"SUFICIENTE","")))))</f>
        <v>NOTABLE</v>
      </c>
      <c r="H5630" s="99">
        <f>MAX(ActividadesCom[[#This Row],[PERÍODO 1]],ActividadesCom[[#This Row],[PERÍODO 2]],ActividadesCom[[#This Row],[PERÍODO 3]],ActividadesCom[[#This Row],[PERÍODO 4]],ActividadesCom[[#This Row],[PERÍODO 5]])</f>
        <v>20233</v>
      </c>
      <c r="I5630" s="6" t="s">
        <v>6255</v>
      </c>
      <c r="J5630" s="99">
        <v>20233</v>
      </c>
      <c r="K5630" s="5" t="s">
        <v>4008</v>
      </c>
      <c r="L5630" s="99">
        <f>IF(ActividadesCom[[#This Row],[NIVEL 1]]&lt;&gt;0,VLOOKUP(ActividadesCom[[#This Row],[NIVEL 1]],Catálogo!A:B,2,FALSE),"")</f>
        <v>3</v>
      </c>
      <c r="M5630" s="99">
        <v>1</v>
      </c>
      <c r="N5630" s="98"/>
      <c r="O5630" s="99"/>
      <c r="P5630" s="99"/>
      <c r="Q5630" s="99" t="str">
        <f>IF(ActividadesCom[[#This Row],[NIVEL 2]]&lt;&gt;0,VLOOKUP(ActividadesCom[[#This Row],[NIVEL 2]],Catálogo!A:B,2,FALSE),"")</f>
        <v/>
      </c>
      <c r="R5630" s="99"/>
      <c r="S5630" s="98"/>
      <c r="T5630" s="99"/>
      <c r="U5630" s="99"/>
      <c r="V5630" s="99" t="str">
        <f>IF(ActividadesCom[[#This Row],[NIVEL 3]]&lt;&gt;0,VLOOKUP(ActividadesCom[[#This Row],[NIVEL 3]],Catálogo!A:B,2,FALSE),"")</f>
        <v/>
      </c>
      <c r="W5630" s="99"/>
      <c r="X5630" s="98"/>
      <c r="Y5630" s="99"/>
      <c r="Z5630" s="99"/>
      <c r="AA5630" s="99" t="str">
        <f>IF(ActividadesCom[[#This Row],[NIVEL 4]]&lt;&gt;0,VLOOKUP(ActividadesCom[[#This Row],[NIVEL 4]],Catálogo!A:B,2,FALSE),"")</f>
        <v/>
      </c>
      <c r="AB5630" s="99"/>
      <c r="AC5630" s="98"/>
      <c r="AD5630" s="99"/>
      <c r="AE5630" s="99"/>
      <c r="AF5630" s="99" t="str">
        <f>IF(ActividadesCom[[#This Row],[NIVEL 5]]&lt;&gt;0,VLOOKUP(ActividadesCom[[#This Row],[NIVEL 5]],Catálogo!A:B,2,FALSE),"")</f>
        <v/>
      </c>
      <c r="AG5630" s="99"/>
    </row>
    <row r="5631" spans="1:34" ht="28.5" customHeight="1" x14ac:dyDescent="0.25">
      <c r="A5631" s="107" t="s">
        <v>6282</v>
      </c>
      <c r="B5631" s="108" t="str">
        <f>VLOOKUP(ActividadesCom[[#This Row],[NO. DE CONTROL]],'LISTADO ESTUDIANTES'!A:C,2,FALSE)</f>
        <v>ALAMILLA COYOC MARIA VANESSA</v>
      </c>
      <c r="C5631" s="109" t="str">
        <f>VLOOKUP(ActividadesCom[[#This Row],[NO. DE CONTROL]],'LISTADO ESTUDIANTES'!A:C,3,FALSE)</f>
        <v>INGENIERIA QUIMICA</v>
      </c>
      <c r="D5631" s="110" t="str">
        <f>VLOOKUP(ActividadesCom[[#This Row],[NO. DE CONTROL]],'LISTADO ESTUDIANTES'!A:D,4,FALSE)</f>
        <v>ACTIVO(A)</v>
      </c>
      <c r="E5631" s="107">
        <f>SUM(ActividadesCom[[#This Row],[CRÉD. 1]],ActividadesCom[[#This Row],[CRÉD. 2]],ActividadesCom[[#This Row],[CRÉD. 3]],ActividadesCom[[#This Row],[CRÉD. 4]],ActividadesCom[[#This Row],[CRÉD. 5]])</f>
        <v>4</v>
      </c>
      <c r="F5631" s="110">
        <f>IF(ActividadesCom[[#This Row],[ÚLTIMO SEMESTRE CON CRÉDITOS]]&gt;0,ROUND(AVERAGE(ActividadesCom[[#This Row],[VALOR NIVEL 5]],ActividadesCom[[#This Row],[VALOR NIVEL 4]],ActividadesCom[[#This Row],[VALOR NIVEL 3]],ActividadesCom[[#This Row],[VALOR NIVEL 2]],ActividadesCom[[#This Row],[VALOR NIVEL 1]]),0),"")</f>
        <v>4</v>
      </c>
      <c r="G5631" s="107" t="str">
        <f>IF(ActividadesCom[[#This Row],[PROMEDIO]]="","",IF(ActividadesCom[[#This Row],[PROMEDIO]]&gt;=4,"EXCELENTE",IF(ActividadesCom[[#This Row],[PROMEDIO]]&gt;=3,"NOTABLE",IF(ActividadesCom[[#This Row],[PROMEDIO]]&gt;=2,"BUENO",IF(ActividadesCom[[#This Row],[PROMEDIO]]=1,"SUFICIENTE","")))))</f>
        <v>EXCELENTE</v>
      </c>
      <c r="H5631" s="110">
        <f>MAX(ActividadesCom[[#This Row],[PERÍODO 1]],ActividadesCom[[#This Row],[PERÍODO 2]],ActividadesCom[[#This Row],[PERÍODO 3]],ActividadesCom[[#This Row],[PERÍODO 4]],ActividadesCom[[#This Row],[PERÍODO 5]])</f>
        <v>20261</v>
      </c>
      <c r="I5631" s="109" t="s">
        <v>133</v>
      </c>
      <c r="J5631" s="110">
        <v>20241</v>
      </c>
      <c r="K5631" s="110" t="s">
        <v>4007</v>
      </c>
      <c r="L5631" s="110">
        <f>IF(ActividadesCom[[#This Row],[NIVEL 1]]&lt;&gt;0,VLOOKUP(ActividadesCom[[#This Row],[NIVEL 1]],Catálogo!A:B,2,FALSE),"")</f>
        <v>4</v>
      </c>
      <c r="M5631" s="110">
        <v>1</v>
      </c>
      <c r="N5631" s="6" t="s">
        <v>3518</v>
      </c>
      <c r="O5631" s="110">
        <v>20243</v>
      </c>
      <c r="P5631" s="5" t="s">
        <v>4007</v>
      </c>
      <c r="Q5631" s="110">
        <f>IF(ActividadesCom[[#This Row],[NIVEL 2]]&lt;&gt;0,VLOOKUP(ActividadesCom[[#This Row],[NIVEL 2]],Catálogo!A:B,2,FALSE),"")</f>
        <v>4</v>
      </c>
      <c r="R5631" s="110">
        <v>1</v>
      </c>
      <c r="S5631" s="6" t="s">
        <v>7368</v>
      </c>
      <c r="T5631" s="110">
        <v>20253</v>
      </c>
      <c r="U5631" s="5" t="s">
        <v>4007</v>
      </c>
      <c r="V5631" s="110">
        <f>IF(ActividadesCom[[#This Row],[NIVEL 3]]&lt;&gt;0,VLOOKUP(ActividadesCom[[#This Row],[NIVEL 3]],Catálogo!A:B,2,FALSE),"")</f>
        <v>4</v>
      </c>
      <c r="W5631" s="110">
        <v>1</v>
      </c>
      <c r="X5631" s="109" t="s">
        <v>7390</v>
      </c>
      <c r="Y5631" s="110">
        <v>20261</v>
      </c>
      <c r="Z5631" s="5" t="s">
        <v>4007</v>
      </c>
      <c r="AA5631" s="110">
        <f>IF(ActividadesCom[[#This Row],[NIVEL 4]]&lt;&gt;0,VLOOKUP(ActividadesCom[[#This Row],[NIVEL 4]],Catálogo!A:B,2,FALSE),"")</f>
        <v>4</v>
      </c>
      <c r="AB5631" s="110">
        <v>1</v>
      </c>
      <c r="AC5631" s="109"/>
      <c r="AD5631" s="110"/>
      <c r="AE5631" s="110"/>
      <c r="AF5631" s="110" t="str">
        <f>IF(ActividadesCom[[#This Row],[NIVEL 5]]&lt;&gt;0,VLOOKUP(ActividadesCom[[#This Row],[NIVEL 5]],Catálogo!A:B,2,FALSE),"")</f>
        <v/>
      </c>
      <c r="AG5631" s="110"/>
    </row>
    <row r="5632" spans="1:34" s="151" customFormat="1" ht="28.5" customHeight="1" x14ac:dyDescent="0.25">
      <c r="A5632" s="147" t="s">
        <v>5753</v>
      </c>
      <c r="B5632" s="148" t="str">
        <f>VLOOKUP(ActividadesCom[[#This Row],[NO. DE CONTROL]],'LISTADO ESTUDIANTES'!A:C,2,FALSE)</f>
        <v>ARCEO AKE EDUARD ARMANDO</v>
      </c>
      <c r="C5632" s="148" t="str">
        <f>VLOOKUP(ActividadesCom[[#This Row],[NO. DE CONTROL]],'LISTADO ESTUDIANTES'!A:C,3,FALSE)</f>
        <v>INGENIERIA CIVIL</v>
      </c>
      <c r="D5632" s="164" t="str">
        <f>VLOOKUP(ActividadesCom[[#This Row],[NO. DE CONTROL]],'LISTADO ESTUDIANTES'!A:D,4,FALSE)</f>
        <v>ACTIVO(A)</v>
      </c>
      <c r="E5632" s="149">
        <f>SUM(ActividadesCom[[#This Row],[CRÉD. 1]],ActividadesCom[[#This Row],[CRÉD. 2]],ActividadesCom[[#This Row],[CRÉD. 3]],ActividadesCom[[#This Row],[CRÉD. 4]],ActividadesCom[[#This Row],[CRÉD. 5]])</f>
        <v>6</v>
      </c>
      <c r="F5632" s="164">
        <f>IF(ActividadesCom[[#This Row],[ÚLTIMO SEMESTRE CON CRÉDITOS]]&gt;0,ROUND(AVERAGE(ActividadesCom[[#This Row],[VALOR NIVEL 5]],ActividadesCom[[#This Row],[VALOR NIVEL 4]],ActividadesCom[[#This Row],[VALOR NIVEL 3]],ActividadesCom[[#This Row],[VALOR NIVEL 2]],ActividadesCom[[#This Row],[VALOR NIVEL 1]]),0),"")</f>
        <v>3</v>
      </c>
      <c r="G5632" s="164" t="str">
        <f>IF(ActividadesCom[[#This Row],[PROMEDIO]]="","",IF(ActividadesCom[[#This Row],[PROMEDIO]]&gt;=4,"EXCELENTE",IF(ActividadesCom[[#This Row],[PROMEDIO]]&gt;=3,"NOTABLE",IF(ActividadesCom[[#This Row],[PROMEDIO]]&gt;=2,"BUENO",IF(ActividadesCom[[#This Row],[PROMEDIO]]=1,"SUFICIENTE","")))))</f>
        <v>NOTABLE</v>
      </c>
      <c r="H5632" s="149">
        <f>MAX(ActividadesCom[[#This Row],[PERÍODO 1]],ActividadesCom[[#This Row],[PERÍODO 2]],ActividadesCom[[#This Row],[PERÍODO 3]],ActividadesCom[[#This Row],[PERÍODO 4]],ActividadesCom[[#This Row],[PERÍODO 5]])</f>
        <v>20241</v>
      </c>
      <c r="I5632" s="165" t="s">
        <v>4685</v>
      </c>
      <c r="J5632" s="164">
        <v>20213</v>
      </c>
      <c r="K5632" s="164" t="s">
        <v>4007</v>
      </c>
      <c r="L5632" s="149">
        <f>IF(ActividadesCom[[#This Row],[NIVEL 1]]&lt;&gt;0,VLOOKUP(ActividadesCom[[#This Row],[NIVEL 1]],Catálogo!A:B,2,FALSE),"")</f>
        <v>4</v>
      </c>
      <c r="M5632" s="164">
        <v>1</v>
      </c>
      <c r="N5632" s="148" t="s">
        <v>4278</v>
      </c>
      <c r="O5632" s="164">
        <v>20213</v>
      </c>
      <c r="P5632" s="149" t="s">
        <v>4010</v>
      </c>
      <c r="Q5632" s="149">
        <f>IF(ActividadesCom[[#This Row],[NIVEL 2]]&lt;&gt;0,VLOOKUP(ActividadesCom[[#This Row],[NIVEL 2]],Catálogo!A:B,2,FALSE),"")</f>
        <v>1</v>
      </c>
      <c r="R5632" s="164">
        <v>1</v>
      </c>
      <c r="S5632" s="148" t="s">
        <v>665</v>
      </c>
      <c r="T5632" s="164">
        <v>20221</v>
      </c>
      <c r="U5632" s="149" t="s">
        <v>4010</v>
      </c>
      <c r="V5632" s="149">
        <f>IF(ActividadesCom[[#This Row],[NIVEL 3]]&lt;&gt;0,VLOOKUP(ActividadesCom[[#This Row],[NIVEL 3]],Catálogo!A:B,2,FALSE),"")</f>
        <v>1</v>
      </c>
      <c r="W5632" s="164">
        <v>1</v>
      </c>
      <c r="X5632" s="148" t="s">
        <v>5345</v>
      </c>
      <c r="Y5632" s="164">
        <v>20231</v>
      </c>
      <c r="Z5632" s="149" t="s">
        <v>4008</v>
      </c>
      <c r="AA5632" s="149">
        <f>IF(ActividadesCom[[#This Row],[NIVEL 4]]&lt;&gt;0,VLOOKUP(ActividadesCom[[#This Row],[NIVEL 4]],Catálogo!A:B,2,FALSE),"")</f>
        <v>3</v>
      </c>
      <c r="AB5632" s="164">
        <v>1</v>
      </c>
      <c r="AC5632" s="148" t="s">
        <v>6339</v>
      </c>
      <c r="AD5632" s="164">
        <v>20241</v>
      </c>
      <c r="AE5632" s="149" t="s">
        <v>4007</v>
      </c>
      <c r="AF5632" s="149">
        <f>IF(ActividadesCom[[#This Row],[NIVEL 5]]&lt;&gt;0,VLOOKUP(ActividadesCom[[#This Row],[NIVEL 5]],Catálogo!A:B,2,FALSE),"")</f>
        <v>4</v>
      </c>
      <c r="AG5632" s="164">
        <v>2</v>
      </c>
      <c r="AH5632" s="195"/>
    </row>
    <row r="5633" spans="1:34" ht="28.5" hidden="1" customHeight="1" x14ac:dyDescent="0.25">
      <c r="A5633" s="5" t="s">
        <v>5851</v>
      </c>
      <c r="B5633" s="6" t="str">
        <f>VLOOKUP(ActividadesCom[[#This Row],[NO. DE CONTROL]],'LISTADO ESTUDIANTES'!A:C,2,FALSE)</f>
        <v>BRICEÑO COUOH DIEGO URIEL</v>
      </c>
      <c r="C5633" s="6" t="str">
        <f>VLOOKUP(ActividadesCom[[#This Row],[NO. DE CONTROL]],'LISTADO ESTUDIANTES'!A:C,3,FALSE)</f>
        <v>INGENIERIA EN ADMINISTRACION</v>
      </c>
      <c r="D5633" s="99" t="str">
        <f>VLOOKUP(ActividadesCom[[#This Row],[NO. DE CONTROL]],'LISTADO ESTUDIANTES'!A:D,4,FALSE)</f>
        <v>EGRESADO(A)</v>
      </c>
      <c r="E5633" s="96">
        <f>SUM(ActividadesCom[[#This Row],[CRÉD. 1]],ActividadesCom[[#This Row],[CRÉD. 2]],ActividadesCom[[#This Row],[CRÉD. 3]],ActividadesCom[[#This Row],[CRÉD. 4]],ActividadesCom[[#This Row],[CRÉD. 5]])</f>
        <v>0</v>
      </c>
      <c r="F5633" s="99" t="str">
        <f>IF(ActividadesCom[[#This Row],[ÚLTIMO SEMESTRE CON CRÉDITOS]]&gt;0,ROUND(AVERAGE(ActividadesCom[[#This Row],[VALOR NIVEL 5]],ActividadesCom[[#This Row],[VALOR NIVEL 4]],ActividadesCom[[#This Row],[VALOR NIVEL 3]],ActividadesCom[[#This Row],[VALOR NIVEL 2]],ActividadesCom[[#This Row],[VALOR NIVEL 1]]),0),"")</f>
        <v/>
      </c>
      <c r="G5633" s="96" t="str">
        <f>IF(ActividadesCom[[#This Row],[PROMEDIO]]="","",IF(ActividadesCom[[#This Row],[PROMEDIO]]&gt;=4,"EXCELENTE",IF(ActividadesCom[[#This Row],[PROMEDIO]]&gt;=3,"NOTABLE",IF(ActividadesCom[[#This Row],[PROMEDIO]]&gt;=2,"BUENO",IF(ActividadesCom[[#This Row],[PROMEDIO]]=1,"SUFICIENTE","")))))</f>
        <v/>
      </c>
      <c r="H5633" s="99">
        <f>MAX(ActividadesCom[[#This Row],[PERÍODO 1]],ActividadesCom[[#This Row],[PERÍODO 2]],ActividadesCom[[#This Row],[PERÍODO 3]],ActividadesCom[[#This Row],[PERÍODO 4]],ActividadesCom[[#This Row],[PERÍODO 5]])</f>
        <v>0</v>
      </c>
      <c r="I5633" s="6"/>
      <c r="J5633" s="99"/>
      <c r="K5633" s="5"/>
      <c r="L5633" s="99" t="str">
        <f>IF(ActividadesCom[[#This Row],[NIVEL 1]]&lt;&gt;0,VLOOKUP(ActividadesCom[[#This Row],[NIVEL 1]],Catálogo!A:B,2,FALSE),"")</f>
        <v/>
      </c>
      <c r="M5633" s="99"/>
      <c r="N5633" s="98"/>
      <c r="O5633" s="99"/>
      <c r="P5633" s="99"/>
      <c r="Q5633" s="99" t="str">
        <f>IF(ActividadesCom[[#This Row],[NIVEL 2]]&lt;&gt;0,VLOOKUP(ActividadesCom[[#This Row],[NIVEL 2]],Catálogo!A:B,2,FALSE),"")</f>
        <v/>
      </c>
      <c r="R5633" s="99"/>
      <c r="S5633" s="98"/>
      <c r="T5633" s="99"/>
      <c r="U5633" s="99"/>
      <c r="V5633" s="99" t="str">
        <f>IF(ActividadesCom[[#This Row],[NIVEL 3]]&lt;&gt;0,VLOOKUP(ActividadesCom[[#This Row],[NIVEL 3]],Catálogo!A:B,2,FALSE),"")</f>
        <v/>
      </c>
      <c r="W5633" s="99"/>
      <c r="X5633" s="98"/>
      <c r="Y5633" s="99"/>
      <c r="Z5633" s="99"/>
      <c r="AA5633" s="99" t="str">
        <f>IF(ActividadesCom[[#This Row],[NIVEL 4]]&lt;&gt;0,VLOOKUP(ActividadesCom[[#This Row],[NIVEL 4]],Catálogo!A:B,2,FALSE),"")</f>
        <v/>
      </c>
      <c r="AB5633" s="99"/>
      <c r="AC5633" s="98"/>
      <c r="AD5633" s="99"/>
      <c r="AE5633" s="99"/>
      <c r="AF5633" s="99" t="str">
        <f>IF(ActividadesCom[[#This Row],[NIVEL 5]]&lt;&gt;0,VLOOKUP(ActividadesCom[[#This Row],[NIVEL 5]],Catálogo!A:B,2,FALSE),"")</f>
        <v/>
      </c>
      <c r="AG5633" s="99"/>
    </row>
    <row r="5634" spans="1:34" ht="28.5" customHeight="1" x14ac:dyDescent="0.25">
      <c r="A5634" s="7" t="s">
        <v>6276</v>
      </c>
      <c r="B5634" s="6" t="str">
        <f>VLOOKUP(ActividadesCom[[#This Row],[NO. DE CONTROL]],'LISTADO ESTUDIANTES'!A:C,2,FALSE)</f>
        <v>CANUL MARQUEZ ERNESTO EFRAIN</v>
      </c>
      <c r="C5634" s="6" t="str">
        <f>VLOOKUP(ActividadesCom[[#This Row],[NO. DE CONTROL]],'LISTADO ESTUDIANTES'!A:C,3,FALSE)</f>
        <v>INGENIERIA CIVIL</v>
      </c>
      <c r="D5634" s="5" t="str">
        <f>VLOOKUP(ActividadesCom[[#This Row],[NO. DE CONTROL]],'LISTADO ESTUDIANTES'!A:D,4,FALSE)</f>
        <v>ACTIVO(A)</v>
      </c>
      <c r="E5634" s="7">
        <f>SUM(ActividadesCom[[#This Row],[CRÉD. 1]],ActividadesCom[[#This Row],[CRÉD. 2]],ActividadesCom[[#This Row],[CRÉD. 3]],ActividadesCom[[#This Row],[CRÉD. 4]],ActividadesCom[[#This Row],[CRÉD. 5]])</f>
        <v>1</v>
      </c>
      <c r="F5634" s="5">
        <f>IF(ActividadesCom[[#This Row],[ÚLTIMO SEMESTRE CON CRÉDITOS]]&gt;0,ROUND(AVERAGE(ActividadesCom[[#This Row],[VALOR NIVEL 5]],ActividadesCom[[#This Row],[VALOR NIVEL 4]],ActividadesCom[[#This Row],[VALOR NIVEL 3]],ActividadesCom[[#This Row],[VALOR NIVEL 2]],ActividadesCom[[#This Row],[VALOR NIVEL 1]]),0),"")</f>
        <v>3</v>
      </c>
      <c r="G5634" s="7" t="str">
        <f>IF(ActividadesCom[[#This Row],[PROMEDIO]]="","",IF(ActividadesCom[[#This Row],[PROMEDIO]]&gt;=4,"EXCELENTE",IF(ActividadesCom[[#This Row],[PROMEDIO]]&gt;=3,"NOTABLE",IF(ActividadesCom[[#This Row],[PROMEDIO]]&gt;=2,"BUENO",IF(ActividadesCom[[#This Row],[PROMEDIO]]=1,"SUFICIENTE","")))))</f>
        <v>NOTABLE</v>
      </c>
      <c r="H5634" s="5">
        <f>MAX(ActividadesCom[[#This Row],[PERÍODO 1]],ActividadesCom[[#This Row],[PERÍODO 2]],ActividadesCom[[#This Row],[PERÍODO 3]],ActividadesCom[[#This Row],[PERÍODO 4]],ActividadesCom[[#This Row],[PERÍODO 5]])</f>
        <v>20253</v>
      </c>
      <c r="I5634" s="6" t="s">
        <v>47</v>
      </c>
      <c r="J5634" s="5">
        <v>20253</v>
      </c>
      <c r="K5634" s="5" t="s">
        <v>4008</v>
      </c>
      <c r="L5634" s="5">
        <f>IF(ActividadesCom[[#This Row],[NIVEL 1]]&lt;&gt;0,VLOOKUP(ActividadesCom[[#This Row],[NIVEL 1]],Catálogo!A:B,2,FALSE),"")</f>
        <v>3</v>
      </c>
      <c r="M5634" s="5">
        <v>1</v>
      </c>
      <c r="N5634" s="6"/>
      <c r="O5634" s="5"/>
      <c r="P5634" s="5"/>
      <c r="Q5634" s="5" t="str">
        <f>IF(ActividadesCom[[#This Row],[NIVEL 2]]&lt;&gt;0,VLOOKUP(ActividadesCom[[#This Row],[NIVEL 2]],Catálogo!A:B,2,FALSE),"")</f>
        <v/>
      </c>
      <c r="R5634" s="5"/>
      <c r="S5634" s="6"/>
      <c r="T5634" s="5"/>
      <c r="U5634" s="5"/>
      <c r="V5634" s="5" t="str">
        <f>IF(ActividadesCom[[#This Row],[NIVEL 3]]&lt;&gt;0,VLOOKUP(ActividadesCom[[#This Row],[NIVEL 3]],Catálogo!A:B,2,FALSE),"")</f>
        <v/>
      </c>
      <c r="W5634" s="5"/>
      <c r="X5634" s="6"/>
      <c r="Y5634" s="5"/>
      <c r="Z5634" s="5"/>
      <c r="AA5634" s="5" t="str">
        <f>IF(ActividadesCom[[#This Row],[NIVEL 4]]&lt;&gt;0,VLOOKUP(ActividadesCom[[#This Row],[NIVEL 4]],Catálogo!A:B,2,FALSE),"")</f>
        <v/>
      </c>
      <c r="AB5634" s="5"/>
      <c r="AC5634" s="6"/>
      <c r="AD5634" s="5"/>
      <c r="AE5634" s="5"/>
      <c r="AF5634" s="5" t="str">
        <f>IF(ActividadesCom[[#This Row],[NIVEL 5]]&lt;&gt;0,VLOOKUP(ActividadesCom[[#This Row],[NIVEL 5]],Catálogo!A:B,2,FALSE),"")</f>
        <v/>
      </c>
      <c r="AG5634" s="5"/>
    </row>
    <row r="5635" spans="1:34" s="151" customFormat="1" ht="28.5" customHeight="1" x14ac:dyDescent="0.25">
      <c r="A5635" s="147" t="s">
        <v>5856</v>
      </c>
      <c r="B5635" s="148" t="str">
        <f>VLOOKUP(ActividadesCom[[#This Row],[NO. DE CONTROL]],'LISTADO ESTUDIANTES'!A:C,2,FALSE)</f>
        <v>CAB MUÑOZ MARIA ANGELICA</v>
      </c>
      <c r="C5635" s="148" t="str">
        <f>VLOOKUP(ActividadesCom[[#This Row],[NO. DE CONTROL]],'LISTADO ESTUDIANTES'!A:C,3,FALSE)</f>
        <v>INGENIERIA EN SISTEMAS COMPUTACIONALES</v>
      </c>
      <c r="D5635" s="164" t="str">
        <f>VLOOKUP(ActividadesCom[[#This Row],[NO. DE CONTROL]],'LISTADO ESTUDIANTES'!A:D,4,FALSE)</f>
        <v>ACTIVO(A)</v>
      </c>
      <c r="E5635" s="149">
        <f>SUM(ActividadesCom[[#This Row],[CRÉD. 1]],ActividadesCom[[#This Row],[CRÉD. 2]],ActividadesCom[[#This Row],[CRÉD. 3]],ActividadesCom[[#This Row],[CRÉD. 4]],ActividadesCom[[#This Row],[CRÉD. 5]])</f>
        <v>5</v>
      </c>
      <c r="F5635" s="164">
        <f>IF(ActividadesCom[[#This Row],[ÚLTIMO SEMESTRE CON CRÉDITOS]]&gt;0,ROUND(AVERAGE(ActividadesCom[[#This Row],[VALOR NIVEL 5]],ActividadesCom[[#This Row],[VALOR NIVEL 4]],ActividadesCom[[#This Row],[VALOR NIVEL 3]],ActividadesCom[[#This Row],[VALOR NIVEL 2]],ActividadesCom[[#This Row],[VALOR NIVEL 1]]),0),"")</f>
        <v>3</v>
      </c>
      <c r="G5635" s="164" t="str">
        <f>IF(ActividadesCom[[#This Row],[PROMEDIO]]="","",IF(ActividadesCom[[#This Row],[PROMEDIO]]&gt;=4,"EXCELENTE",IF(ActividadesCom[[#This Row],[PROMEDIO]]&gt;=3,"NOTABLE",IF(ActividadesCom[[#This Row],[PROMEDIO]]&gt;=2,"BUENO",IF(ActividadesCom[[#This Row],[PROMEDIO]]=1,"SUFICIENTE","")))))</f>
        <v>NOTABLE</v>
      </c>
      <c r="H5635" s="149">
        <f>MAX(ActividadesCom[[#This Row],[PERÍODO 1]],ActividadesCom[[#This Row],[PERÍODO 2]],ActividadesCom[[#This Row],[PERÍODO 3]],ActividadesCom[[#This Row],[PERÍODO 4]],ActividadesCom[[#This Row],[PERÍODO 5]])</f>
        <v>20261</v>
      </c>
      <c r="I5635" s="165" t="s">
        <v>23</v>
      </c>
      <c r="J5635" s="164">
        <v>20213</v>
      </c>
      <c r="K5635" s="164" t="s">
        <v>4021</v>
      </c>
      <c r="L5635" s="149">
        <f>IF(ActividadesCom[[#This Row],[NIVEL 1]]&lt;&gt;0,VLOOKUP(ActividadesCom[[#This Row],[NIVEL 1]],Catálogo!A:B,2,FALSE),"")</f>
        <v>2</v>
      </c>
      <c r="M5635" s="164">
        <v>1</v>
      </c>
      <c r="N5635" s="148" t="s">
        <v>4910</v>
      </c>
      <c r="O5635" s="164">
        <v>20221</v>
      </c>
      <c r="P5635" s="149" t="s">
        <v>4008</v>
      </c>
      <c r="Q5635" s="149">
        <f>IF(ActividadesCom[[#This Row],[NIVEL 2]]&lt;&gt;0,VLOOKUP(ActividadesCom[[#This Row],[NIVEL 2]],Catálogo!A:B,2,FALSE),"")</f>
        <v>3</v>
      </c>
      <c r="R5635" s="164">
        <v>1</v>
      </c>
      <c r="S5635" s="148" t="s">
        <v>615</v>
      </c>
      <c r="T5635" s="164">
        <v>20221</v>
      </c>
      <c r="U5635" s="149" t="s">
        <v>4007</v>
      </c>
      <c r="V5635" s="149">
        <f>IF(ActividadesCom[[#This Row],[NIVEL 3]]&lt;&gt;0,VLOOKUP(ActividadesCom[[#This Row],[NIVEL 3]],Catálogo!A:B,2,FALSE),"")</f>
        <v>4</v>
      </c>
      <c r="W5635" s="164">
        <v>1</v>
      </c>
      <c r="X5635" s="148" t="s">
        <v>7344</v>
      </c>
      <c r="Y5635" s="164">
        <v>20261</v>
      </c>
      <c r="Z5635" s="149" t="s">
        <v>4007</v>
      </c>
      <c r="AA5635" s="149">
        <f>IF(ActividadesCom[[#This Row],[NIVEL 4]]&lt;&gt;0,VLOOKUP(ActividadesCom[[#This Row],[NIVEL 4]],Catálogo!A:B,2,FALSE),"")</f>
        <v>4</v>
      </c>
      <c r="AB5635" s="164">
        <v>1</v>
      </c>
      <c r="AC5635" s="148" t="s">
        <v>6713</v>
      </c>
      <c r="AD5635" s="164">
        <v>20251</v>
      </c>
      <c r="AE5635" s="149" t="s">
        <v>4008</v>
      </c>
      <c r="AF5635" s="149">
        <f>IF(ActividadesCom[[#This Row],[NIVEL 5]]&lt;&gt;0,VLOOKUP(ActividadesCom[[#This Row],[NIVEL 5]],Catálogo!A:B,2,FALSE),"")</f>
        <v>3</v>
      </c>
      <c r="AG5635" s="164">
        <v>1</v>
      </c>
      <c r="AH5635" s="195"/>
    </row>
    <row r="5636" spans="1:34" ht="28.5" customHeight="1" x14ac:dyDescent="0.25">
      <c r="A5636" s="7" t="s">
        <v>7555</v>
      </c>
      <c r="B5636" s="10" t="str">
        <f>VLOOKUP(ActividadesCom[[#This Row],[NO. DE CONTROL]],'LISTADO ESTUDIANTES'!A:C,2,FALSE)</f>
        <v>EUAN ESTRADA ZURIEL ALFONSO</v>
      </c>
      <c r="C5636" s="6" t="str">
        <f>VLOOKUP(ActividadesCom[[#This Row],[NO. DE CONTROL]],'LISTADO ESTUDIANTES'!A:C,3,FALSE)</f>
        <v>INGENIERIA CIVIL</v>
      </c>
      <c r="D5636" s="5" t="str">
        <f>VLOOKUP(ActividadesCom[[#This Row],[NO. DE CONTROL]],'LISTADO ESTUDIANTES'!A:D,4,FALSE)</f>
        <v>ACTIVO(A)</v>
      </c>
      <c r="E5636" s="7">
        <f>SUM(ActividadesCom[[#This Row],[CRÉD. 1]],ActividadesCom[[#This Row],[CRÉD. 2]],ActividadesCom[[#This Row],[CRÉD. 3]],ActividadesCom[[#This Row],[CRÉD. 4]],ActividadesCom[[#This Row],[CRÉD. 5]])</f>
        <v>0</v>
      </c>
      <c r="F5636" s="5" t="str">
        <f>IF(ActividadesCom[[#This Row],[ÚLTIMO SEMESTRE CON CRÉDITOS]]&gt;0,ROUND(AVERAGE(ActividadesCom[[#This Row],[VALOR NIVEL 5]],ActividadesCom[[#This Row],[VALOR NIVEL 4]],ActividadesCom[[#This Row],[VALOR NIVEL 3]],ActividadesCom[[#This Row],[VALOR NIVEL 2]],ActividadesCom[[#This Row],[VALOR NIVEL 1]]),0),"")</f>
        <v/>
      </c>
      <c r="G5636" s="7" t="str">
        <f>IF(ActividadesCom[[#This Row],[PROMEDIO]]="","",IF(ActividadesCom[[#This Row],[PROMEDIO]]&gt;=4,"EXCELENTE",IF(ActividadesCom[[#This Row],[PROMEDIO]]&gt;=3,"NOTABLE",IF(ActividadesCom[[#This Row],[PROMEDIO]]&gt;=2,"BUENO",IF(ActividadesCom[[#This Row],[PROMEDIO]]=1,"SUFICIENTE","")))))</f>
        <v/>
      </c>
      <c r="H5636" s="5">
        <f>MAX(ActividadesCom[[#This Row],[PERÍODO 1]],ActividadesCom[[#This Row],[PERÍODO 2]],ActividadesCom[[#This Row],[PERÍODO 3]],ActividadesCom[[#This Row],[PERÍODO 4]],ActividadesCom[[#This Row],[PERÍODO 5]])</f>
        <v>0</v>
      </c>
      <c r="I5636" s="6"/>
      <c r="J5636" s="5"/>
      <c r="K5636" s="5"/>
      <c r="L5636" s="5" t="str">
        <f>IF(ActividadesCom[[#This Row],[NIVEL 1]]&lt;&gt;0,VLOOKUP(ActividadesCom[[#This Row],[NIVEL 1]],Catálogo!A:B,2,FALSE),"")</f>
        <v/>
      </c>
      <c r="M5636" s="5"/>
      <c r="N5636" s="6"/>
      <c r="O5636" s="5"/>
      <c r="P5636" s="5"/>
      <c r="Q5636" s="5" t="str">
        <f>IF(ActividadesCom[[#This Row],[NIVEL 2]]&lt;&gt;0,VLOOKUP(ActividadesCom[[#This Row],[NIVEL 2]],Catálogo!A:B,2,FALSE),"")</f>
        <v/>
      </c>
      <c r="R5636" s="5"/>
      <c r="S5636" s="6"/>
      <c r="T5636" s="5"/>
      <c r="U5636" s="5"/>
      <c r="V5636" s="5" t="str">
        <f>IF(ActividadesCom[[#This Row],[NIVEL 3]]&lt;&gt;0,VLOOKUP(ActividadesCom[[#This Row],[NIVEL 3]],Catálogo!A:B,2,FALSE),"")</f>
        <v/>
      </c>
      <c r="W5636" s="5"/>
      <c r="X5636" s="6"/>
      <c r="Y5636" s="5"/>
      <c r="Z5636" s="5"/>
      <c r="AA5636" s="5" t="str">
        <f>IF(ActividadesCom[[#This Row],[NIVEL 4]]&lt;&gt;0,VLOOKUP(ActividadesCom[[#This Row],[NIVEL 4]],Catálogo!A:B,2,FALSE),"")</f>
        <v/>
      </c>
      <c r="AB5636" s="5"/>
      <c r="AC5636" s="6"/>
      <c r="AD5636" s="5"/>
      <c r="AE5636" s="5"/>
      <c r="AF5636" s="5" t="str">
        <f>IF(ActividadesCom[[#This Row],[NIVEL 5]]&lt;&gt;0,VLOOKUP(ActividadesCom[[#This Row],[NIVEL 5]],Catálogo!A:B,2,FALSE),"")</f>
        <v/>
      </c>
      <c r="AG5636" s="5"/>
    </row>
    <row r="5637" spans="1:34" s="151" customFormat="1" ht="28.5" customHeight="1" x14ac:dyDescent="0.25">
      <c r="A5637" s="149" t="s">
        <v>5852</v>
      </c>
      <c r="B5637" s="148" t="str">
        <f>VLOOKUP(ActividadesCom[[#This Row],[NO. DE CONTROL]],'LISTADO ESTUDIANTES'!A:C,2,FALSE)</f>
        <v>MARTINEZ CRISPIN EMMANUEL JAIR</v>
      </c>
      <c r="C5637" s="148" t="str">
        <f>VLOOKUP(ActividadesCom[[#This Row],[NO. DE CONTROL]],'LISTADO ESTUDIANTES'!A:C,3,FALSE)</f>
        <v>INGENIERIA EN ADMINISTRACION</v>
      </c>
      <c r="D5637" s="202" t="str">
        <f>VLOOKUP(ActividadesCom[[#This Row],[NO. DE CONTROL]],'LISTADO ESTUDIANTES'!A:D,4,FALSE)</f>
        <v>ACTIVO(A)</v>
      </c>
      <c r="E5637" s="203">
        <f>SUM(ActividadesCom[[#This Row],[CRÉD. 1]],ActividadesCom[[#This Row],[CRÉD. 2]],ActividadesCom[[#This Row],[CRÉD. 3]],ActividadesCom[[#This Row],[CRÉD. 4]],ActividadesCom[[#This Row],[CRÉD. 5]])</f>
        <v>5</v>
      </c>
      <c r="F5637" s="202">
        <f>IF(ActividadesCom[[#This Row],[ÚLTIMO SEMESTRE CON CRÉDITOS]]&gt;0,ROUND(AVERAGE(ActividadesCom[[#This Row],[VALOR NIVEL 5]],ActividadesCom[[#This Row],[VALOR NIVEL 4]],ActividadesCom[[#This Row],[VALOR NIVEL 3]],ActividadesCom[[#This Row],[VALOR NIVEL 2]],ActividadesCom[[#This Row],[VALOR NIVEL 1]]),0),"")</f>
        <v>4</v>
      </c>
      <c r="G5637" s="203" t="str">
        <f>IF(ActividadesCom[[#This Row],[PROMEDIO]]="","",IF(ActividadesCom[[#This Row],[PROMEDIO]]&gt;=4,"EXCELENTE",IF(ActividadesCom[[#This Row],[PROMEDIO]]&gt;=3,"NOTABLE",IF(ActividadesCom[[#This Row],[PROMEDIO]]&gt;=2,"BUENO",IF(ActividadesCom[[#This Row],[PROMEDIO]]=1,"SUFICIENTE","")))))</f>
        <v>EXCELENTE</v>
      </c>
      <c r="H5637" s="149">
        <f>MAX(ActividadesCom[[#This Row],[PERÍODO 1]],ActividadesCom[[#This Row],[PERÍODO 2]],ActividadesCom[[#This Row],[PERÍODO 3]],ActividadesCom[[#This Row],[PERÍODO 4]],ActividadesCom[[#This Row],[PERÍODO 5]])</f>
        <v>20241</v>
      </c>
      <c r="I5637" s="148" t="s">
        <v>6293</v>
      </c>
      <c r="J5637" s="202">
        <v>20233</v>
      </c>
      <c r="K5637" s="149" t="s">
        <v>4007</v>
      </c>
      <c r="L5637" s="202">
        <f>IF(ActividadesCom[[#This Row],[NIVEL 1]]&lt;&gt;0,VLOOKUP(ActividadesCom[[#This Row],[NIVEL 1]],Catálogo!A:B,2,FALSE),"")</f>
        <v>4</v>
      </c>
      <c r="M5637" s="202">
        <v>1</v>
      </c>
      <c r="N5637" s="148" t="s">
        <v>6316</v>
      </c>
      <c r="O5637" s="202">
        <v>20241</v>
      </c>
      <c r="P5637" s="149" t="s">
        <v>4008</v>
      </c>
      <c r="Q5637" s="202">
        <f>IF(ActividadesCom[[#This Row],[NIVEL 2]]&lt;&gt;0,VLOOKUP(ActividadesCom[[#This Row],[NIVEL 2]],Catálogo!A:B,2,FALSE),"")</f>
        <v>3</v>
      </c>
      <c r="R5637" s="202">
        <v>1</v>
      </c>
      <c r="S5637" s="148" t="s">
        <v>6298</v>
      </c>
      <c r="T5637" s="202">
        <v>20233</v>
      </c>
      <c r="U5637" s="149" t="s">
        <v>4007</v>
      </c>
      <c r="V5637" s="202">
        <f>IF(ActividadesCom[[#This Row],[NIVEL 3]]&lt;&gt;0,VLOOKUP(ActividadesCom[[#This Row],[NIVEL 3]],Catálogo!A:B,2,FALSE),"")</f>
        <v>4</v>
      </c>
      <c r="W5637" s="202">
        <v>1</v>
      </c>
      <c r="X5637" s="148" t="s">
        <v>6328</v>
      </c>
      <c r="Y5637" s="149">
        <v>20241</v>
      </c>
      <c r="Z5637" s="149" t="s">
        <v>4007</v>
      </c>
      <c r="AA5637" s="202">
        <f>IF(ActividadesCom[[#This Row],[NIVEL 4]]&lt;&gt;0,VLOOKUP(ActividadesCom[[#This Row],[NIVEL 4]],Catálogo!A:B,2,FALSE),"")</f>
        <v>4</v>
      </c>
      <c r="AB5637" s="202">
        <v>1</v>
      </c>
      <c r="AC5637" s="148" t="s">
        <v>6332</v>
      </c>
      <c r="AD5637" s="202">
        <v>20241</v>
      </c>
      <c r="AE5637" s="149" t="s">
        <v>4007</v>
      </c>
      <c r="AF5637" s="202">
        <f>IF(ActividadesCom[[#This Row],[NIVEL 5]]&lt;&gt;0,VLOOKUP(ActividadesCom[[#This Row],[NIVEL 5]],Catálogo!A:B,2,FALSE),"")</f>
        <v>4</v>
      </c>
      <c r="AG5637" s="202">
        <v>1</v>
      </c>
      <c r="AH5637" s="195"/>
    </row>
    <row r="5638" spans="1:34" ht="28.5" hidden="1" customHeight="1" x14ac:dyDescent="0.25">
      <c r="A5638" s="7" t="s">
        <v>6302</v>
      </c>
      <c r="B5638" s="6" t="str">
        <f>VLOOKUP(ActividadesCom[[#This Row],[NO. DE CONTROL]],'LISTADO ESTUDIANTES'!A:C,2,FALSE)</f>
        <v>GOMEZ RUIZ JARED ISAI</v>
      </c>
      <c r="C5638" s="6" t="str">
        <f>VLOOKUP(ActividadesCom[[#This Row],[NO. DE CONTROL]],'LISTADO ESTUDIANTES'!A:C,3,FALSE)</f>
        <v>ARQUITECTURA</v>
      </c>
      <c r="D5638" s="5" t="str">
        <f>VLOOKUP(ActividadesCom[[#This Row],[NO. DE CONTROL]],'LISTADO ESTUDIANTES'!A:D,4,FALSE)</f>
        <v>BAJA</v>
      </c>
      <c r="E5638" s="7">
        <f>SUM(ActividadesCom[[#This Row],[CRÉD. 1]],ActividadesCom[[#This Row],[CRÉD. 2]],ActividadesCom[[#This Row],[CRÉD. 3]],ActividadesCom[[#This Row],[CRÉD. 4]],ActividadesCom[[#This Row],[CRÉD. 5]])</f>
        <v>2</v>
      </c>
      <c r="F5638" s="5">
        <f>IF(ActividadesCom[[#This Row],[ÚLTIMO SEMESTRE CON CRÉDITOS]]&gt;0,ROUND(AVERAGE(ActividadesCom[[#This Row],[VALOR NIVEL 5]],ActividadesCom[[#This Row],[VALOR NIVEL 4]],ActividadesCom[[#This Row],[VALOR NIVEL 3]],ActividadesCom[[#This Row],[VALOR NIVEL 2]],ActividadesCom[[#This Row],[VALOR NIVEL 1]]),0),"")</f>
        <v>4</v>
      </c>
      <c r="G5638" s="7" t="str">
        <f>IF(ActividadesCom[[#This Row],[PROMEDIO]]="","",IF(ActividadesCom[[#This Row],[PROMEDIO]]&gt;=4,"EXCELENTE",IF(ActividadesCom[[#This Row],[PROMEDIO]]&gt;=3,"NOTABLE",IF(ActividadesCom[[#This Row],[PROMEDIO]]&gt;=2,"BUENO",IF(ActividadesCom[[#This Row],[PROMEDIO]]=1,"SUFICIENTE","")))))</f>
        <v>EXCELENTE</v>
      </c>
      <c r="H5638" s="5">
        <f>MAX(ActividadesCom[[#This Row],[PERÍODO 1]],ActividadesCom[[#This Row],[PERÍODO 2]],ActividadesCom[[#This Row],[PERÍODO 3]],ActividadesCom[[#This Row],[PERÍODO 4]],ActividadesCom[[#This Row],[PERÍODO 5]])</f>
        <v>20251</v>
      </c>
      <c r="I5638" s="6" t="s">
        <v>6725</v>
      </c>
      <c r="J5638" s="5">
        <v>20243</v>
      </c>
      <c r="K5638" s="5" t="s">
        <v>4007</v>
      </c>
      <c r="L5638" s="5">
        <f>IF(ActividadesCom[[#This Row],[NIVEL 1]]&lt;&gt;0,VLOOKUP(ActividadesCom[[#This Row],[NIVEL 1]],Catálogo!A:B,2,FALSE),"")</f>
        <v>4</v>
      </c>
      <c r="M5638" s="5">
        <v>1</v>
      </c>
      <c r="N5638" s="6" t="s">
        <v>4278</v>
      </c>
      <c r="O5638" s="5">
        <v>20251</v>
      </c>
      <c r="P5638" s="5" t="s">
        <v>4008</v>
      </c>
      <c r="Q5638" s="5">
        <f>IF(ActividadesCom[[#This Row],[NIVEL 2]]&lt;&gt;0,VLOOKUP(ActividadesCom[[#This Row],[NIVEL 2]],Catálogo!A:B,2,FALSE),"")</f>
        <v>3</v>
      </c>
      <c r="R5638" s="5">
        <v>1</v>
      </c>
      <c r="S5638" s="6"/>
      <c r="T5638" s="5"/>
      <c r="U5638" s="5"/>
      <c r="V5638" s="5" t="str">
        <f>IF(ActividadesCom[[#This Row],[NIVEL 3]]&lt;&gt;0,VLOOKUP(ActividadesCom[[#This Row],[NIVEL 3]],Catálogo!A:B,2,FALSE),"")</f>
        <v/>
      </c>
      <c r="W5638" s="5"/>
      <c r="X5638" s="6"/>
      <c r="Y5638" s="5"/>
      <c r="Z5638" s="5"/>
      <c r="AA5638" s="5" t="str">
        <f>IF(ActividadesCom[[#This Row],[NIVEL 4]]&lt;&gt;0,VLOOKUP(ActividadesCom[[#This Row],[NIVEL 4]],Catálogo!A:B,2,FALSE),"")</f>
        <v/>
      </c>
      <c r="AB5638" s="5"/>
      <c r="AC5638" s="6"/>
      <c r="AD5638" s="5"/>
      <c r="AE5638" s="5"/>
      <c r="AF5638" s="5" t="str">
        <f>IF(ActividadesCom[[#This Row],[NIVEL 5]]&lt;&gt;0,VLOOKUP(ActividadesCom[[#This Row],[NIVEL 5]],Catálogo!A:B,2,FALSE),"")</f>
        <v/>
      </c>
      <c r="AG5638" s="5"/>
    </row>
    <row r="5639" spans="1:34" ht="28.5" hidden="1" customHeight="1" x14ac:dyDescent="0.25">
      <c r="A5639" s="7" t="s">
        <v>6303</v>
      </c>
      <c r="B5639" s="6" t="str">
        <f>VLOOKUP(ActividadesCom[[#This Row],[NO. DE CONTROL]],'LISTADO ESTUDIANTES'!A:C,2,FALSE)</f>
        <v>CARRILLO DIAZ MIGUEL ANGEL</v>
      </c>
      <c r="C5639" s="6" t="str">
        <f>VLOOKUP(ActividadesCom[[#This Row],[NO. DE CONTROL]],'LISTADO ESTUDIANTES'!A:C,3,FALSE)</f>
        <v>ARQUITECTURA</v>
      </c>
      <c r="D5639" s="5" t="str">
        <f>VLOOKUP(ActividadesCom[[#This Row],[NO. DE CONTROL]],'LISTADO ESTUDIANTES'!A:D,4,FALSE)</f>
        <v>EGRESADO(A)</v>
      </c>
      <c r="E5639" s="7">
        <f>SUM(ActividadesCom[[#This Row],[CRÉD. 1]],ActividadesCom[[#This Row],[CRÉD. 2]],ActividadesCom[[#This Row],[CRÉD. 3]],ActividadesCom[[#This Row],[CRÉD. 4]],ActividadesCom[[#This Row],[CRÉD. 5]])</f>
        <v>0</v>
      </c>
      <c r="F5639" s="5" t="str">
        <f>IF(ActividadesCom[[#This Row],[ÚLTIMO SEMESTRE CON CRÉDITOS]]&gt;0,ROUND(AVERAGE(ActividadesCom[[#This Row],[VALOR NIVEL 5]],ActividadesCom[[#This Row],[VALOR NIVEL 4]],ActividadesCom[[#This Row],[VALOR NIVEL 3]],ActividadesCom[[#This Row],[VALOR NIVEL 2]],ActividadesCom[[#This Row],[VALOR NIVEL 1]]),0),"")</f>
        <v/>
      </c>
      <c r="G5639" s="7" t="str">
        <f>IF(ActividadesCom[[#This Row],[PROMEDIO]]="","",IF(ActividadesCom[[#This Row],[PROMEDIO]]&gt;=4,"EXCELENTE",IF(ActividadesCom[[#This Row],[PROMEDIO]]&gt;=3,"NOTABLE",IF(ActividadesCom[[#This Row],[PROMEDIO]]&gt;=2,"BUENO",IF(ActividadesCom[[#This Row],[PROMEDIO]]=1,"SUFICIENTE","")))))</f>
        <v/>
      </c>
      <c r="H5639" s="5">
        <f>MAX(ActividadesCom[[#This Row],[PERÍODO 1]],ActividadesCom[[#This Row],[PERÍODO 2]],ActividadesCom[[#This Row],[PERÍODO 3]],ActividadesCom[[#This Row],[PERÍODO 4]],ActividadesCom[[#This Row],[PERÍODO 5]])</f>
        <v>0</v>
      </c>
      <c r="I5639" s="6"/>
      <c r="J5639" s="5"/>
      <c r="K5639" s="5"/>
      <c r="L5639" s="5" t="str">
        <f>IF(ActividadesCom[[#This Row],[NIVEL 1]]&lt;&gt;0,VLOOKUP(ActividadesCom[[#This Row],[NIVEL 1]],Catálogo!A:B,2,FALSE),"")</f>
        <v/>
      </c>
      <c r="M5639" s="5"/>
      <c r="N5639" s="6"/>
      <c r="O5639" s="5"/>
      <c r="P5639" s="5"/>
      <c r="Q5639" s="5" t="str">
        <f>IF(ActividadesCom[[#This Row],[NIVEL 2]]&lt;&gt;0,VLOOKUP(ActividadesCom[[#This Row],[NIVEL 2]],Catálogo!A:B,2,FALSE),"")</f>
        <v/>
      </c>
      <c r="R5639" s="5"/>
      <c r="S5639" s="6"/>
      <c r="T5639" s="5"/>
      <c r="U5639" s="5"/>
      <c r="V5639" s="5" t="str">
        <f>IF(ActividadesCom[[#This Row],[NIVEL 3]]&lt;&gt;0,VLOOKUP(ActividadesCom[[#This Row],[NIVEL 3]],Catálogo!A:B,2,FALSE),"")</f>
        <v/>
      </c>
      <c r="W5639" s="5"/>
      <c r="X5639" s="6"/>
      <c r="Y5639" s="5"/>
      <c r="Z5639" s="5"/>
      <c r="AA5639" s="5" t="str">
        <f>IF(ActividadesCom[[#This Row],[NIVEL 4]]&lt;&gt;0,VLOOKUP(ActividadesCom[[#This Row],[NIVEL 4]],Catálogo!A:B,2,FALSE),"")</f>
        <v/>
      </c>
      <c r="AB5639" s="5"/>
      <c r="AC5639" s="6"/>
      <c r="AD5639" s="5"/>
      <c r="AE5639" s="5"/>
      <c r="AF5639" s="5" t="str">
        <f>IF(ActividadesCom[[#This Row],[NIVEL 5]]&lt;&gt;0,VLOOKUP(ActividadesCom[[#This Row],[NIVEL 5]],Catálogo!A:B,2,FALSE),"")</f>
        <v/>
      </c>
      <c r="AG5639" s="5"/>
    </row>
    <row r="5640" spans="1:34" ht="28.5" customHeight="1" x14ac:dyDescent="0.25">
      <c r="A5640" s="7" t="s">
        <v>6805</v>
      </c>
      <c r="B5640" s="6" t="str">
        <f>VLOOKUP(ActividadesCom[[#This Row],[NO. DE CONTROL]],'LISTADO ESTUDIANTES'!A:C,2,FALSE)</f>
        <v>CANUL ALONZO JOSUE JESUS</v>
      </c>
      <c r="C5640" s="6" t="str">
        <f>VLOOKUP(ActividadesCom[[#This Row],[NO. DE CONTROL]],'LISTADO ESTUDIANTES'!A:C,3,FALSE)</f>
        <v>INGENIERIA MECANICA</v>
      </c>
      <c r="D5640" s="5" t="str">
        <f>VLOOKUP(ActividadesCom[[#This Row],[NO. DE CONTROL]],'LISTADO ESTUDIANTES'!A:D,4,FALSE)</f>
        <v>ACTIVO(A)</v>
      </c>
      <c r="E5640" s="7">
        <f>SUM(ActividadesCom[[#This Row],[CRÉD. 1]],ActividadesCom[[#This Row],[CRÉD. 2]],ActividadesCom[[#This Row],[CRÉD. 3]],ActividadesCom[[#This Row],[CRÉD. 4]],ActividadesCom[[#This Row],[CRÉD. 5]])</f>
        <v>2</v>
      </c>
      <c r="F5640" s="5">
        <f>IF(ActividadesCom[[#This Row],[ÚLTIMO SEMESTRE CON CRÉDITOS]]&gt;0,ROUND(AVERAGE(ActividadesCom[[#This Row],[VALOR NIVEL 5]],ActividadesCom[[#This Row],[VALOR NIVEL 4]],ActividadesCom[[#This Row],[VALOR NIVEL 3]],ActividadesCom[[#This Row],[VALOR NIVEL 2]],ActividadesCom[[#This Row],[VALOR NIVEL 1]]),0),"")</f>
        <v>3</v>
      </c>
      <c r="G5640" s="7" t="str">
        <f>IF(ActividadesCom[[#This Row],[PROMEDIO]]="","",IF(ActividadesCom[[#This Row],[PROMEDIO]]&gt;=4,"EXCELENTE",IF(ActividadesCom[[#This Row],[PROMEDIO]]&gt;=3,"NOTABLE",IF(ActividadesCom[[#This Row],[PROMEDIO]]&gt;=2,"BUENO",IF(ActividadesCom[[#This Row],[PROMEDIO]]=1,"SUFICIENTE","")))))</f>
        <v>NOTABLE</v>
      </c>
      <c r="H5640" s="5">
        <f>MAX(ActividadesCom[[#This Row],[PERÍODO 1]],ActividadesCom[[#This Row],[PERÍODO 2]],ActividadesCom[[#This Row],[PERÍODO 3]],ActividadesCom[[#This Row],[PERÍODO 4]],ActividadesCom[[#This Row],[PERÍODO 5]])</f>
        <v>20251</v>
      </c>
      <c r="I5640" s="6" t="s">
        <v>615</v>
      </c>
      <c r="J5640" s="5">
        <v>20223</v>
      </c>
      <c r="K5640" s="5" t="s">
        <v>4008</v>
      </c>
      <c r="L5640" s="5">
        <f>IF(ActividadesCom[[#This Row],[NIVEL 1]]&lt;&gt;0,VLOOKUP(ActividadesCom[[#This Row],[NIVEL 1]],Catálogo!A:B,2,FALSE),"")</f>
        <v>3</v>
      </c>
      <c r="M5640" s="5">
        <v>1</v>
      </c>
      <c r="N5640" s="6" t="s">
        <v>6804</v>
      </c>
      <c r="O5640" s="5">
        <v>20251</v>
      </c>
      <c r="P5640" s="5" t="s">
        <v>4008</v>
      </c>
      <c r="Q5640" s="5">
        <f>IF(ActividadesCom[[#This Row],[NIVEL 2]]&lt;&gt;0,VLOOKUP(ActividadesCom[[#This Row],[NIVEL 2]],Catálogo!A:B,2,FALSE),"")</f>
        <v>3</v>
      </c>
      <c r="R5640" s="5">
        <v>1</v>
      </c>
      <c r="S5640" s="6"/>
      <c r="T5640" s="5"/>
      <c r="U5640" s="5"/>
      <c r="V5640" s="5" t="str">
        <f>IF(ActividadesCom[[#This Row],[NIVEL 3]]&lt;&gt;0,VLOOKUP(ActividadesCom[[#This Row],[NIVEL 3]],Catálogo!A:B,2,FALSE),"")</f>
        <v/>
      </c>
      <c r="W5640" s="5"/>
      <c r="X5640" s="6"/>
      <c r="Y5640" s="5"/>
      <c r="Z5640" s="5"/>
      <c r="AA5640" s="5" t="str">
        <f>IF(ActividadesCom[[#This Row],[NIVEL 4]]&lt;&gt;0,VLOOKUP(ActividadesCom[[#This Row],[NIVEL 4]],Catálogo!A:B,2,FALSE),"")</f>
        <v/>
      </c>
      <c r="AB5640" s="5"/>
      <c r="AC5640" s="6"/>
      <c r="AD5640" s="5"/>
      <c r="AE5640" s="5"/>
      <c r="AF5640" s="5" t="str">
        <f>IF(ActividadesCom[[#This Row],[NIVEL 5]]&lt;&gt;0,VLOOKUP(ActividadesCom[[#This Row],[NIVEL 5]],Catálogo!A:B,2,FALSE),"")</f>
        <v/>
      </c>
      <c r="AG5640" s="5"/>
    </row>
    <row r="5641" spans="1:34" ht="28.5" customHeight="1" x14ac:dyDescent="0.25">
      <c r="A5641" s="7" t="s">
        <v>7396</v>
      </c>
      <c r="B5641" s="10" t="str">
        <f>VLOOKUP(ActividadesCom[[#This Row],[NO. DE CONTROL]],'LISTADO ESTUDIANTES'!A:C,2,FALSE)</f>
        <v>JIMENEZ RIVERO YAHIR ENRIQUE</v>
      </c>
      <c r="C5641" s="6" t="str">
        <f>VLOOKUP(ActividadesCom[[#This Row],[NO. DE CONTROL]],'LISTADO ESTUDIANTES'!A:C,3,FALSE)</f>
        <v>INGENIERÍA EN ANIMACION DIGITAL Y EFECTOS VISUALES</v>
      </c>
      <c r="D5641" s="5" t="str">
        <f>VLOOKUP(ActividadesCom[[#This Row],[NO. DE CONTROL]],'LISTADO ESTUDIANTES'!A:D,4,FALSE)</f>
        <v>ACTIVO(A)</v>
      </c>
      <c r="E5641" s="7">
        <f>SUM(ActividadesCom[[#This Row],[CRÉD. 1]],ActividadesCom[[#This Row],[CRÉD. 2]],ActividadesCom[[#This Row],[CRÉD. 3]],ActividadesCom[[#This Row],[CRÉD. 4]],ActividadesCom[[#This Row],[CRÉD. 5]])</f>
        <v>0</v>
      </c>
      <c r="F5641" s="5" t="str">
        <f>IF(ActividadesCom[[#This Row],[ÚLTIMO SEMESTRE CON CRÉDITOS]]&gt;0,ROUND(AVERAGE(ActividadesCom[[#This Row],[VALOR NIVEL 5]],ActividadesCom[[#This Row],[VALOR NIVEL 4]],ActividadesCom[[#This Row],[VALOR NIVEL 3]],ActividadesCom[[#This Row],[VALOR NIVEL 2]],ActividadesCom[[#This Row],[VALOR NIVEL 1]]),0),"")</f>
        <v/>
      </c>
      <c r="G5641" s="7" t="str">
        <f>IF(ActividadesCom[[#This Row],[PROMEDIO]]="","",IF(ActividadesCom[[#This Row],[PROMEDIO]]&gt;=4,"EXCELENTE",IF(ActividadesCom[[#This Row],[PROMEDIO]]&gt;=3,"NOTABLE",IF(ActividadesCom[[#This Row],[PROMEDIO]]&gt;=2,"BUENO",IF(ActividadesCom[[#This Row],[PROMEDIO]]=1,"SUFICIENTE","")))))</f>
        <v/>
      </c>
      <c r="H5641" s="5">
        <f>MAX(ActividadesCom[[#This Row],[PERÍODO 1]],ActividadesCom[[#This Row],[PERÍODO 2]],ActividadesCom[[#This Row],[PERÍODO 3]],ActividadesCom[[#This Row],[PERÍODO 4]],ActividadesCom[[#This Row],[PERÍODO 5]])</f>
        <v>0</v>
      </c>
      <c r="I5641" s="6"/>
      <c r="J5641" s="5"/>
      <c r="K5641" s="5"/>
      <c r="L5641" s="5" t="str">
        <f>IF(ActividadesCom[[#This Row],[NIVEL 1]]&lt;&gt;0,VLOOKUP(ActividadesCom[[#This Row],[NIVEL 1]],Catálogo!A:B,2,FALSE),"")</f>
        <v/>
      </c>
      <c r="M5641" s="5"/>
      <c r="N5641" s="6"/>
      <c r="O5641" s="5"/>
      <c r="P5641" s="5"/>
      <c r="Q5641" s="5" t="str">
        <f>IF(ActividadesCom[[#This Row],[NIVEL 2]]&lt;&gt;0,VLOOKUP(ActividadesCom[[#This Row],[NIVEL 2]],Catálogo!A:B,2,FALSE),"")</f>
        <v/>
      </c>
      <c r="R5641" s="5"/>
      <c r="S5641" s="6"/>
      <c r="T5641" s="5"/>
      <c r="U5641" s="5"/>
      <c r="V5641" s="5" t="str">
        <f>IF(ActividadesCom[[#This Row],[NIVEL 3]]&lt;&gt;0,VLOOKUP(ActividadesCom[[#This Row],[NIVEL 3]],Catálogo!A:B,2,FALSE),"")</f>
        <v/>
      </c>
      <c r="W5641" s="5"/>
      <c r="X5641" s="6"/>
      <c r="Y5641" s="5"/>
      <c r="Z5641" s="5"/>
      <c r="AA5641" s="5" t="str">
        <f>IF(ActividadesCom[[#This Row],[NIVEL 4]]&lt;&gt;0,VLOOKUP(ActividadesCom[[#This Row],[NIVEL 4]],Catálogo!A:B,2,FALSE),"")</f>
        <v/>
      </c>
      <c r="AB5641" s="5"/>
      <c r="AC5641" s="6"/>
      <c r="AD5641" s="5"/>
      <c r="AE5641" s="5"/>
      <c r="AF5641" s="5" t="str">
        <f>IF(ActividadesCom[[#This Row],[NIVEL 5]]&lt;&gt;0,VLOOKUP(ActividadesCom[[#This Row],[NIVEL 5]],Catálogo!A:B,2,FALSE),"")</f>
        <v/>
      </c>
      <c r="AG5641" s="5"/>
    </row>
    <row r="5642" spans="1:34" ht="28.5" customHeight="1" x14ac:dyDescent="0.25">
      <c r="A5642" s="5" t="s">
        <v>6816</v>
      </c>
      <c r="B5642" s="6" t="str">
        <f>VLOOKUP(ActividadesCom[[#This Row],[NO. DE CONTROL]],'LISTADO ESTUDIANTES'!A:C,2,FALSE)</f>
        <v>CAAMAL EHUAN JESUS OSVALDO</v>
      </c>
      <c r="C5642" s="6" t="str">
        <f>VLOOKUP(ActividadesCom[[#This Row],[NO. DE CONTROL]],'LISTADO ESTUDIANTES'!A:C,3,FALSE)</f>
        <v>INGENIERIA EN ADMINISTRACION</v>
      </c>
      <c r="D5642" s="99" t="str">
        <f>VLOOKUP(ActividadesCom[[#This Row],[NO. DE CONTROL]],'LISTADO ESTUDIANTES'!A:D,4,FALSE)</f>
        <v>ACTIVO(A)</v>
      </c>
      <c r="E5642" s="96">
        <f>SUM(ActividadesCom[[#This Row],[CRÉD. 1]],ActividadesCom[[#This Row],[CRÉD. 2]],ActividadesCom[[#This Row],[CRÉD. 3]],ActividadesCom[[#This Row],[CRÉD. 4]],ActividadesCom[[#This Row],[CRÉD. 5]])</f>
        <v>4</v>
      </c>
      <c r="F5642" s="99">
        <f>IF(ActividadesCom[[#This Row],[ÚLTIMO SEMESTRE CON CRÉDITOS]]&gt;0,ROUND(AVERAGE(ActividadesCom[[#This Row],[VALOR NIVEL 5]],ActividadesCom[[#This Row],[VALOR NIVEL 4]],ActividadesCom[[#This Row],[VALOR NIVEL 3]],ActividadesCom[[#This Row],[VALOR NIVEL 2]],ActividadesCom[[#This Row],[VALOR NIVEL 1]]),0),"")</f>
        <v>3</v>
      </c>
      <c r="G5642" s="96" t="str">
        <f>IF(ActividadesCom[[#This Row],[PROMEDIO]]="","",IF(ActividadesCom[[#This Row],[PROMEDIO]]&gt;=4,"EXCELENTE",IF(ActividadesCom[[#This Row],[PROMEDIO]]&gt;=3,"NOTABLE",IF(ActividadesCom[[#This Row],[PROMEDIO]]&gt;=2,"BUENO",IF(ActividadesCom[[#This Row],[PROMEDIO]]=1,"SUFICIENTE","")))))</f>
        <v>NOTABLE</v>
      </c>
      <c r="H5642" s="99">
        <f>MAX(ActividadesCom[[#This Row],[PERÍODO 1]],ActividadesCom[[#This Row],[PERÍODO 2]],ActividadesCom[[#This Row],[PERÍODO 3]],ActividadesCom[[#This Row],[PERÍODO 4]],ActividadesCom[[#This Row],[PERÍODO 5]])</f>
        <v>20253</v>
      </c>
      <c r="I5642" s="6" t="s">
        <v>4278</v>
      </c>
      <c r="J5642" s="99">
        <v>20231</v>
      </c>
      <c r="K5642" s="5" t="s">
        <v>4021</v>
      </c>
      <c r="L5642" s="99">
        <f>IF(ActividadesCom[[#This Row],[NIVEL 1]]&lt;&gt;0,VLOOKUP(ActividadesCom[[#This Row],[NIVEL 1]],Catálogo!A:B,2,FALSE),"")</f>
        <v>2</v>
      </c>
      <c r="M5642" s="99">
        <v>1</v>
      </c>
      <c r="N5642" s="6" t="s">
        <v>318</v>
      </c>
      <c r="O5642" s="99">
        <v>20253</v>
      </c>
      <c r="P5642" s="5" t="s">
        <v>4007</v>
      </c>
      <c r="Q5642" s="99">
        <f>IF(ActividadesCom[[#This Row],[NIVEL 2]]&lt;&gt;0,VLOOKUP(ActividadesCom[[#This Row],[NIVEL 2]],Catálogo!A:B,2,FALSE),"")</f>
        <v>4</v>
      </c>
      <c r="R5642" s="99">
        <v>1</v>
      </c>
      <c r="S5642" s="6" t="s">
        <v>7333</v>
      </c>
      <c r="T5642" s="99">
        <v>20253</v>
      </c>
      <c r="U5642" s="5" t="s">
        <v>4009</v>
      </c>
      <c r="V5642" s="99">
        <f>IF(ActividadesCom[[#This Row],[NIVEL 3]]&lt;&gt;0,VLOOKUP(ActividadesCom[[#This Row],[NIVEL 3]],Catálogo!A:B,2,FALSE),"")</f>
        <v>2</v>
      </c>
      <c r="W5642" s="99">
        <v>1</v>
      </c>
      <c r="X5642" s="6" t="s">
        <v>6752</v>
      </c>
      <c r="Y5642" s="99">
        <v>20243</v>
      </c>
      <c r="Z5642" s="5" t="s">
        <v>4009</v>
      </c>
      <c r="AA5642" s="99">
        <f>IF(ActividadesCom[[#This Row],[NIVEL 4]]&lt;&gt;0,VLOOKUP(ActividadesCom[[#This Row],[NIVEL 4]],Catálogo!A:B,2,FALSE),"")</f>
        <v>2</v>
      </c>
      <c r="AB5642" s="99">
        <v>1</v>
      </c>
      <c r="AC5642" s="98"/>
      <c r="AD5642" s="99"/>
      <c r="AE5642" s="99"/>
      <c r="AF5642" s="99" t="str">
        <f>IF(ActividadesCom[[#This Row],[NIVEL 5]]&lt;&gt;0,VLOOKUP(ActividadesCom[[#This Row],[NIVEL 5]],Catálogo!A:B,2,FALSE),"")</f>
        <v/>
      </c>
      <c r="AG5642" s="99"/>
    </row>
    <row r="5643" spans="1:34" ht="28.5" customHeight="1" x14ac:dyDescent="0.25">
      <c r="A5643" s="5" t="s">
        <v>7609</v>
      </c>
      <c r="B5643" s="6" t="str">
        <f>VLOOKUP(ActividadesCom[[#This Row],[NO. DE CONTROL]],'LISTADO ESTUDIANTES'!A:C,2,FALSE)</f>
        <v>MASS CAAMAL IRVING ADRIAN</v>
      </c>
      <c r="C5643" s="6" t="str">
        <f>VLOOKUP(ActividadesCom[[#This Row],[NO. DE CONTROL]],'LISTADO ESTUDIANTES'!A:C,3,FALSE)</f>
        <v>INGENIERIA MECANICA</v>
      </c>
      <c r="D5643" s="99" t="str">
        <f>VLOOKUP(ActividadesCom[[#This Row],[NO. DE CONTROL]],'LISTADO ESTUDIANTES'!A:D,4,FALSE)</f>
        <v>ACTIVO(A)</v>
      </c>
      <c r="E5643" s="96">
        <f>SUM(ActividadesCom[[#This Row],[CRÉD. 1]],ActividadesCom[[#This Row],[CRÉD. 2]],ActividadesCom[[#This Row],[CRÉD. 3]],ActividadesCom[[#This Row],[CRÉD. 4]],ActividadesCom[[#This Row],[CRÉD. 5]])</f>
        <v>3</v>
      </c>
      <c r="F5643" s="99">
        <f>IF(ActividadesCom[[#This Row],[ÚLTIMO SEMESTRE CON CRÉDITOS]]&gt;0,ROUND(AVERAGE(ActividadesCom[[#This Row],[VALOR NIVEL 5]],ActividadesCom[[#This Row],[VALOR NIVEL 4]],ActividadesCom[[#This Row],[VALOR NIVEL 3]],ActividadesCom[[#This Row],[VALOR NIVEL 2]],ActividadesCom[[#This Row],[VALOR NIVEL 1]]),0),"")</f>
        <v>3</v>
      </c>
      <c r="G5643" s="96" t="str">
        <f>IF(ActividadesCom[[#This Row],[PROMEDIO]]="","",IF(ActividadesCom[[#This Row],[PROMEDIO]]&gt;=4,"EXCELENTE",IF(ActividadesCom[[#This Row],[PROMEDIO]]&gt;=3,"NOTABLE",IF(ActividadesCom[[#This Row],[PROMEDIO]]&gt;=2,"BUENO",IF(ActividadesCom[[#This Row],[PROMEDIO]]=1,"SUFICIENTE","")))))</f>
        <v>NOTABLE</v>
      </c>
      <c r="H5643" s="99">
        <f>MAX(ActividadesCom[[#This Row],[PERÍODO 1]],ActividadesCom[[#This Row],[PERÍODO 2]],ActividadesCom[[#This Row],[PERÍODO 3]],ActividadesCom[[#This Row],[PERÍODO 4]],ActividadesCom[[#This Row],[PERÍODO 5]])</f>
        <v>20253</v>
      </c>
      <c r="I5643" s="6" t="s">
        <v>23</v>
      </c>
      <c r="J5643" s="99">
        <v>20241</v>
      </c>
      <c r="K5643" s="5" t="s">
        <v>4008</v>
      </c>
      <c r="L5643" s="99">
        <f>IF(ActividadesCom[[#This Row],[NIVEL 1]]&lt;&gt;0,VLOOKUP(ActividadesCom[[#This Row],[NIVEL 1]],Catálogo!A:B,2,FALSE),"")</f>
        <v>3</v>
      </c>
      <c r="M5643" s="99">
        <v>1</v>
      </c>
      <c r="N5643" s="6" t="s">
        <v>23</v>
      </c>
      <c r="O5643" s="99">
        <v>20243</v>
      </c>
      <c r="P5643" s="5" t="s">
        <v>4008</v>
      </c>
      <c r="Q5643" s="99">
        <f>IF(ActividadesCom[[#This Row],[NIVEL 2]]&lt;&gt;0,VLOOKUP(ActividadesCom[[#This Row],[NIVEL 2]],Catálogo!A:B,2,FALSE),"")</f>
        <v>3</v>
      </c>
      <c r="R5643" s="99">
        <v>1</v>
      </c>
      <c r="S5643" s="6" t="s">
        <v>23</v>
      </c>
      <c r="T5643" s="99">
        <v>20253</v>
      </c>
      <c r="U5643" s="5" t="s">
        <v>4008</v>
      </c>
      <c r="V5643" s="99">
        <f>IF(ActividadesCom[[#This Row],[NIVEL 3]]&lt;&gt;0,VLOOKUP(ActividadesCom[[#This Row],[NIVEL 3]],Catálogo!A:B,2,FALSE),"")</f>
        <v>3</v>
      </c>
      <c r="W5643" s="99">
        <v>1</v>
      </c>
      <c r="X5643" s="98"/>
      <c r="Y5643" s="99"/>
      <c r="Z5643" s="99"/>
      <c r="AA5643" s="99" t="str">
        <f>IF(ActividadesCom[[#This Row],[NIVEL 4]]&lt;&gt;0,VLOOKUP(ActividadesCom[[#This Row],[NIVEL 4]],Catálogo!A:B,2,FALSE),"")</f>
        <v/>
      </c>
      <c r="AB5643" s="99"/>
      <c r="AC5643" s="98"/>
      <c r="AD5643" s="99"/>
      <c r="AE5643" s="99"/>
      <c r="AF5643" s="99" t="str">
        <f>IF(ActividadesCom[[#This Row],[NIVEL 5]]&lt;&gt;0,VLOOKUP(ActividadesCom[[#This Row],[NIVEL 5]],Catálogo!A:B,2,FALSE),"")</f>
        <v/>
      </c>
      <c r="AG5643" s="99"/>
    </row>
    <row r="5644" spans="1:34" s="151" customFormat="1" ht="28.5" customHeight="1" x14ac:dyDescent="0.25">
      <c r="A5644" s="149" t="s">
        <v>6798</v>
      </c>
      <c r="B5644" s="148" t="str">
        <f>VLOOKUP(ActividadesCom[[#This Row],[NO. DE CONTROL]],'LISTADO ESTUDIANTES'!A:C,2,FALSE)</f>
        <v>MIS YAH JHONATAN ALEXANDER</v>
      </c>
      <c r="C5644" s="148" t="str">
        <f>VLOOKUP(ActividadesCom[[#This Row],[NO. DE CONTROL]],'LISTADO ESTUDIANTES'!A:C,3,FALSE)</f>
        <v>INGENIERIA CIVIL</v>
      </c>
      <c r="D5644" s="202" t="str">
        <f>VLOOKUP(ActividadesCom[[#This Row],[NO. DE CONTROL]],'LISTADO ESTUDIANTES'!A:D,4,FALSE)</f>
        <v>ACTIVO(A)</v>
      </c>
      <c r="E5644" s="203">
        <f>SUM(ActividadesCom[[#This Row],[CRÉD. 1]],ActividadesCom[[#This Row],[CRÉD. 2]],ActividadesCom[[#This Row],[CRÉD. 3]],ActividadesCom[[#This Row],[CRÉD. 4]],ActividadesCom[[#This Row],[CRÉD. 5]])</f>
        <v>5</v>
      </c>
      <c r="F5644" s="202">
        <f>IF(ActividadesCom[[#This Row],[ÚLTIMO SEMESTRE CON CRÉDITOS]]&gt;0,ROUND(AVERAGE(ActividadesCom[[#This Row],[VALOR NIVEL 5]],ActividadesCom[[#This Row],[VALOR NIVEL 4]],ActividadesCom[[#This Row],[VALOR NIVEL 3]],ActividadesCom[[#This Row],[VALOR NIVEL 2]],ActividadesCom[[#This Row],[VALOR NIVEL 1]]),0),"")</f>
        <v>4</v>
      </c>
      <c r="G5644" s="203" t="str">
        <f>IF(ActividadesCom[[#This Row],[PROMEDIO]]="","",IF(ActividadesCom[[#This Row],[PROMEDIO]]&gt;=4,"EXCELENTE",IF(ActividadesCom[[#This Row],[PROMEDIO]]&gt;=3,"NOTABLE",IF(ActividadesCom[[#This Row],[PROMEDIO]]&gt;=2,"BUENO",IF(ActividadesCom[[#This Row],[PROMEDIO]]=1,"SUFICIENTE","")))))</f>
        <v>EXCELENTE</v>
      </c>
      <c r="H5644" s="202">
        <f>MAX(ActividadesCom[[#This Row],[PERÍODO 1]],ActividadesCom[[#This Row],[PERÍODO 2]],ActividadesCom[[#This Row],[PERÍODO 3]],ActividadesCom[[#This Row],[PERÍODO 4]],ActividadesCom[[#This Row],[PERÍODO 5]])</f>
        <v>20251</v>
      </c>
      <c r="I5644" s="148" t="s">
        <v>6255</v>
      </c>
      <c r="J5644" s="202">
        <v>20233</v>
      </c>
      <c r="K5644" s="149" t="s">
        <v>4008</v>
      </c>
      <c r="L5644" s="202">
        <f>IF(ActividadesCom[[#This Row],[NIVEL 1]]&lt;&gt;0,VLOOKUP(ActividadesCom[[#This Row],[NIVEL 1]],Catálogo!A:B,2,FALSE),"")</f>
        <v>3</v>
      </c>
      <c r="M5644" s="202">
        <v>1</v>
      </c>
      <c r="N5644" s="148" t="s">
        <v>11</v>
      </c>
      <c r="O5644" s="202">
        <v>20233</v>
      </c>
      <c r="P5644" s="149" t="s">
        <v>4007</v>
      </c>
      <c r="Q5644" s="202">
        <f>IF(ActividadesCom[[#This Row],[NIVEL 2]]&lt;&gt;0,VLOOKUP(ActividadesCom[[#This Row],[NIVEL 2]],Catálogo!A:B,2,FALSE),"")</f>
        <v>4</v>
      </c>
      <c r="R5644" s="202">
        <v>1</v>
      </c>
      <c r="S5644" s="148" t="s">
        <v>9</v>
      </c>
      <c r="T5644" s="202">
        <v>20233</v>
      </c>
      <c r="U5644" s="149" t="s">
        <v>4007</v>
      </c>
      <c r="V5644" s="202">
        <f>IF(ActividadesCom[[#This Row],[NIVEL 3]]&lt;&gt;0,VLOOKUP(ActividadesCom[[#This Row],[NIVEL 3]],Catálogo!A:B,2,FALSE),"")</f>
        <v>4</v>
      </c>
      <c r="W5644" s="202">
        <v>1</v>
      </c>
      <c r="X5644" s="148" t="s">
        <v>25</v>
      </c>
      <c r="Y5644" s="202">
        <v>20243</v>
      </c>
      <c r="Z5644" s="149" t="s">
        <v>4007</v>
      </c>
      <c r="AA5644" s="202">
        <f>IF(ActividadesCom[[#This Row],[NIVEL 4]]&lt;&gt;0,VLOOKUP(ActividadesCom[[#This Row],[NIVEL 4]],Catálogo!A:B,2,FALSE),"")</f>
        <v>4</v>
      </c>
      <c r="AB5644" s="202">
        <v>1</v>
      </c>
      <c r="AC5644" s="148" t="s">
        <v>5629</v>
      </c>
      <c r="AD5644" s="202">
        <v>20251</v>
      </c>
      <c r="AE5644" s="149" t="s">
        <v>4008</v>
      </c>
      <c r="AF5644" s="202">
        <f>IF(ActividadesCom[[#This Row],[NIVEL 5]]&lt;&gt;0,VLOOKUP(ActividadesCom[[#This Row],[NIVEL 5]],Catálogo!A:B,2,FALSE),"")</f>
        <v>3</v>
      </c>
      <c r="AG5644" s="202">
        <v>1</v>
      </c>
      <c r="AH5644" s="195"/>
    </row>
    <row r="5645" spans="1:34" ht="28.5" hidden="1" customHeight="1" x14ac:dyDescent="0.25">
      <c r="A5645" s="5" t="s">
        <v>6277</v>
      </c>
      <c r="B5645" s="6" t="str">
        <f>VLOOKUP(ActividadesCom[[#This Row],[NO. DE CONTROL]],'LISTADO ESTUDIANTES'!A:C,2,FALSE)</f>
        <v>KANTUN CAMAS KATIA VANESSA</v>
      </c>
      <c r="C5645" s="6" t="str">
        <f>VLOOKUP(ActividadesCom[[#This Row],[NO. DE CONTROL]],'LISTADO ESTUDIANTES'!A:C,3,FALSE)</f>
        <v>INGENIERIA CIVIL</v>
      </c>
      <c r="D5645" s="99" t="str">
        <f>VLOOKUP(ActividadesCom[[#This Row],[NO. DE CONTROL]],'LISTADO ESTUDIANTES'!A:D,4,FALSE)</f>
        <v>EGRESADO(A)</v>
      </c>
      <c r="E5645" s="96">
        <f>SUM(ActividadesCom[[#This Row],[CRÉD. 1]],ActividadesCom[[#This Row],[CRÉD. 2]],ActividadesCom[[#This Row],[CRÉD. 3]],ActividadesCom[[#This Row],[CRÉD. 4]],ActividadesCom[[#This Row],[CRÉD. 5]])</f>
        <v>1</v>
      </c>
      <c r="F5645" s="99">
        <f>IF(ActividadesCom[[#This Row],[ÚLTIMO SEMESTRE CON CRÉDITOS]]&gt;0,ROUND(AVERAGE(ActividadesCom[[#This Row],[VALOR NIVEL 5]],ActividadesCom[[#This Row],[VALOR NIVEL 4]],ActividadesCom[[#This Row],[VALOR NIVEL 3]],ActividadesCom[[#This Row],[VALOR NIVEL 2]],ActividadesCom[[#This Row],[VALOR NIVEL 1]]),0),"")</f>
        <v>3</v>
      </c>
      <c r="G5645" s="96" t="str">
        <f>IF(ActividadesCom[[#This Row],[PROMEDIO]]="","",IF(ActividadesCom[[#This Row],[PROMEDIO]]&gt;=4,"EXCELENTE",IF(ActividadesCom[[#This Row],[PROMEDIO]]&gt;=3,"NOTABLE",IF(ActividadesCom[[#This Row],[PROMEDIO]]&gt;=2,"BUENO",IF(ActividadesCom[[#This Row],[PROMEDIO]]=1,"SUFICIENTE","")))))</f>
        <v>NOTABLE</v>
      </c>
      <c r="H5645" s="99">
        <f>MAX(ActividadesCom[[#This Row],[PERÍODO 1]],ActividadesCom[[#This Row],[PERÍODO 2]],ActividadesCom[[#This Row],[PERÍODO 3]],ActividadesCom[[#This Row],[PERÍODO 4]],ActividadesCom[[#This Row],[PERÍODO 5]])</f>
        <v>20233</v>
      </c>
      <c r="I5645" s="6" t="s">
        <v>6296</v>
      </c>
      <c r="J5645" s="99">
        <v>20233</v>
      </c>
      <c r="K5645" s="5" t="s">
        <v>4008</v>
      </c>
      <c r="L5645" s="99">
        <f>IF(ActividadesCom[[#This Row],[NIVEL 1]]&lt;&gt;0,VLOOKUP(ActividadesCom[[#This Row],[NIVEL 1]],Catálogo!A:B,2,FALSE),"")</f>
        <v>3</v>
      </c>
      <c r="M5645" s="99">
        <v>1</v>
      </c>
      <c r="N5645" s="98"/>
      <c r="O5645" s="99"/>
      <c r="P5645" s="99"/>
      <c r="Q5645" s="99" t="str">
        <f>IF(ActividadesCom[[#This Row],[NIVEL 2]]&lt;&gt;0,VLOOKUP(ActividadesCom[[#This Row],[NIVEL 2]],Catálogo!A:B,2,FALSE),"")</f>
        <v/>
      </c>
      <c r="R5645" s="99"/>
      <c r="S5645" s="98"/>
      <c r="T5645" s="99"/>
      <c r="U5645" s="99"/>
      <c r="V5645" s="99" t="str">
        <f>IF(ActividadesCom[[#This Row],[NIVEL 3]]&lt;&gt;0,VLOOKUP(ActividadesCom[[#This Row],[NIVEL 3]],Catálogo!A:B,2,FALSE),"")</f>
        <v/>
      </c>
      <c r="W5645" s="99"/>
      <c r="X5645" s="98"/>
      <c r="Y5645" s="99"/>
      <c r="Z5645" s="99"/>
      <c r="AA5645" s="99" t="str">
        <f>IF(ActividadesCom[[#This Row],[NIVEL 4]]&lt;&gt;0,VLOOKUP(ActividadesCom[[#This Row],[NIVEL 4]],Catálogo!A:B,2,FALSE),"")</f>
        <v/>
      </c>
      <c r="AB5645" s="99"/>
      <c r="AC5645" s="98"/>
      <c r="AD5645" s="99"/>
      <c r="AE5645" s="99"/>
      <c r="AF5645" s="99" t="str">
        <f>IF(ActividadesCom[[#This Row],[NIVEL 5]]&lt;&gt;0,VLOOKUP(ActividadesCom[[#This Row],[NIVEL 5]],Catálogo!A:B,2,FALSE),"")</f>
        <v/>
      </c>
      <c r="AG5645" s="99"/>
    </row>
    <row r="5646" spans="1:34" ht="28.5" customHeight="1" x14ac:dyDescent="0.25">
      <c r="A5646" s="7" t="s">
        <v>7551</v>
      </c>
      <c r="B5646" s="10" t="str">
        <f>VLOOKUP(ActividadesCom[[#This Row],[NO. DE CONTROL]],'LISTADO ESTUDIANTES'!A:C,2,FALSE)</f>
        <v>VALADEZ AGUILAR EDGARD JOAQUIN</v>
      </c>
      <c r="C5646" s="6" t="str">
        <f>VLOOKUP(ActividadesCom[[#This Row],[NO. DE CONTROL]],'LISTADO ESTUDIANTES'!A:C,3,FALSE)</f>
        <v>INGENIERÍA EN ANIMACION DIGITAL Y EFECTOS VISUALES</v>
      </c>
      <c r="D5646" s="5" t="str">
        <f>VLOOKUP(ActividadesCom[[#This Row],[NO. DE CONTROL]],'LISTADO ESTUDIANTES'!A:D,4,FALSE)</f>
        <v>ACTIVO(A)</v>
      </c>
      <c r="E5646" s="7">
        <f>SUM(ActividadesCom[[#This Row],[CRÉD. 1]],ActividadesCom[[#This Row],[CRÉD. 2]],ActividadesCom[[#This Row],[CRÉD. 3]],ActividadesCom[[#This Row],[CRÉD. 4]],ActividadesCom[[#This Row],[CRÉD. 5]])</f>
        <v>0</v>
      </c>
      <c r="F5646" s="5" t="str">
        <f>IF(ActividadesCom[[#This Row],[ÚLTIMO SEMESTRE CON CRÉDITOS]]&gt;0,ROUND(AVERAGE(ActividadesCom[[#This Row],[VALOR NIVEL 5]],ActividadesCom[[#This Row],[VALOR NIVEL 4]],ActividadesCom[[#This Row],[VALOR NIVEL 3]],ActividadesCom[[#This Row],[VALOR NIVEL 2]],ActividadesCom[[#This Row],[VALOR NIVEL 1]]),0),"")</f>
        <v/>
      </c>
      <c r="G5646" s="7" t="str">
        <f>IF(ActividadesCom[[#This Row],[PROMEDIO]]="","",IF(ActividadesCom[[#This Row],[PROMEDIO]]&gt;=4,"EXCELENTE",IF(ActividadesCom[[#This Row],[PROMEDIO]]&gt;=3,"NOTABLE",IF(ActividadesCom[[#This Row],[PROMEDIO]]&gt;=2,"BUENO",IF(ActividadesCom[[#This Row],[PROMEDIO]]=1,"SUFICIENTE","")))))</f>
        <v/>
      </c>
      <c r="H5646" s="5">
        <f>MAX(ActividadesCom[[#This Row],[PERÍODO 1]],ActividadesCom[[#This Row],[PERÍODO 2]],ActividadesCom[[#This Row],[PERÍODO 3]],ActividadesCom[[#This Row],[PERÍODO 4]],ActividadesCom[[#This Row],[PERÍODO 5]])</f>
        <v>0</v>
      </c>
      <c r="I5646" s="6"/>
      <c r="J5646" s="5"/>
      <c r="K5646" s="5"/>
      <c r="L5646" s="5" t="str">
        <f>IF(ActividadesCom[[#This Row],[NIVEL 1]]&lt;&gt;0,VLOOKUP(ActividadesCom[[#This Row],[NIVEL 1]],Catálogo!A:B,2,FALSE),"")</f>
        <v/>
      </c>
      <c r="M5646" s="5"/>
      <c r="N5646" s="6"/>
      <c r="O5646" s="5"/>
      <c r="P5646" s="5"/>
      <c r="Q5646" s="5" t="str">
        <f>IF(ActividadesCom[[#This Row],[NIVEL 2]]&lt;&gt;0,VLOOKUP(ActividadesCom[[#This Row],[NIVEL 2]],Catálogo!A:B,2,FALSE),"")</f>
        <v/>
      </c>
      <c r="R5646" s="5"/>
      <c r="S5646" s="6"/>
      <c r="T5646" s="5"/>
      <c r="U5646" s="5"/>
      <c r="V5646" s="5" t="str">
        <f>IF(ActividadesCom[[#This Row],[NIVEL 3]]&lt;&gt;0,VLOOKUP(ActividadesCom[[#This Row],[NIVEL 3]],Catálogo!A:B,2,FALSE),"")</f>
        <v/>
      </c>
      <c r="W5646" s="5"/>
      <c r="X5646" s="6"/>
      <c r="Y5646" s="5"/>
      <c r="Z5646" s="5"/>
      <c r="AA5646" s="5" t="str">
        <f>IF(ActividadesCom[[#This Row],[NIVEL 4]]&lt;&gt;0,VLOOKUP(ActividadesCom[[#This Row],[NIVEL 4]],Catálogo!A:B,2,FALSE),"")</f>
        <v/>
      </c>
      <c r="AB5646" s="5"/>
      <c r="AC5646" s="6"/>
      <c r="AD5646" s="5"/>
      <c r="AE5646" s="5"/>
      <c r="AF5646" s="5" t="str">
        <f>IF(ActividadesCom[[#This Row],[NIVEL 5]]&lt;&gt;0,VLOOKUP(ActividadesCom[[#This Row],[NIVEL 5]],Catálogo!A:B,2,FALSE),"")</f>
        <v/>
      </c>
      <c r="AG5646" s="5"/>
    </row>
    <row r="5647" spans="1:34" ht="28.5" customHeight="1" x14ac:dyDescent="0.25">
      <c r="A5647" s="5" t="s">
        <v>7380</v>
      </c>
      <c r="B5647" s="6" t="str">
        <f>VLOOKUP(ActividadesCom[[#This Row],[NO. DE CONTROL]],'LISTADO ESTUDIANTES'!A:C,2,FALSE)</f>
        <v>MEDINA EK SUEMI GUADALUPE</v>
      </c>
      <c r="C5647" s="6" t="str">
        <f>VLOOKUP(ActividadesCom[[#This Row],[NO. DE CONTROL]],'LISTADO ESTUDIANTES'!A:C,3,FALSE)</f>
        <v>INGENIERÍA EN ANIMACION DIGITAL Y EFECTOS VISUALES</v>
      </c>
      <c r="D5647" s="99" t="str">
        <f>VLOOKUP(ActividadesCom[[#This Row],[NO. DE CONTROL]],'LISTADO ESTUDIANTES'!A:D,4,FALSE)</f>
        <v>ACTIVO(A)</v>
      </c>
      <c r="E5647" s="96">
        <f>SUM(ActividadesCom[[#This Row],[CRÉD. 1]],ActividadesCom[[#This Row],[CRÉD. 2]],ActividadesCom[[#This Row],[CRÉD. 3]],ActividadesCom[[#This Row],[CRÉD. 4]],ActividadesCom[[#This Row],[CRÉD. 5]])</f>
        <v>1</v>
      </c>
      <c r="F5647" s="99">
        <f>IF(ActividadesCom[[#This Row],[ÚLTIMO SEMESTRE CON CRÉDITOS]]&gt;0,ROUND(AVERAGE(ActividadesCom[[#This Row],[VALOR NIVEL 5]],ActividadesCom[[#This Row],[VALOR NIVEL 4]],ActividadesCom[[#This Row],[VALOR NIVEL 3]],ActividadesCom[[#This Row],[VALOR NIVEL 2]],ActividadesCom[[#This Row],[VALOR NIVEL 1]]),0),"")</f>
        <v>3</v>
      </c>
      <c r="G5647" s="96" t="str">
        <f>IF(ActividadesCom[[#This Row],[PROMEDIO]]="","",IF(ActividadesCom[[#This Row],[PROMEDIO]]&gt;=4,"EXCELENTE",IF(ActividadesCom[[#This Row],[PROMEDIO]]&gt;=3,"NOTABLE",IF(ActividadesCom[[#This Row],[PROMEDIO]]&gt;=2,"BUENO",IF(ActividadesCom[[#This Row],[PROMEDIO]]=1,"SUFICIENTE","")))))</f>
        <v>NOTABLE</v>
      </c>
      <c r="H5647" s="99">
        <f>MAX(ActividadesCom[[#This Row],[PERÍODO 1]],ActividadesCom[[#This Row],[PERÍODO 2]],ActividadesCom[[#This Row],[PERÍODO 3]],ActividadesCom[[#This Row],[PERÍODO 4]],ActividadesCom[[#This Row],[PERÍODO 5]])</f>
        <v>20261</v>
      </c>
      <c r="I5647" s="6" t="s">
        <v>5343</v>
      </c>
      <c r="J5647" s="99">
        <v>20261</v>
      </c>
      <c r="K5647" s="5" t="s">
        <v>4008</v>
      </c>
      <c r="L5647" s="99">
        <f>IF(ActividadesCom[[#This Row],[NIVEL 1]]&lt;&gt;0,VLOOKUP(ActividadesCom[[#This Row],[NIVEL 1]],Catálogo!A:B,2,FALSE),"")</f>
        <v>3</v>
      </c>
      <c r="M5647" s="99">
        <v>1</v>
      </c>
      <c r="N5647" s="98"/>
      <c r="O5647" s="99"/>
      <c r="P5647" s="99"/>
      <c r="Q5647" s="99" t="str">
        <f>IF(ActividadesCom[[#This Row],[NIVEL 2]]&lt;&gt;0,VLOOKUP(ActividadesCom[[#This Row],[NIVEL 2]],Catálogo!A:B,2,FALSE),"")</f>
        <v/>
      </c>
      <c r="R5647" s="99"/>
      <c r="S5647" s="98"/>
      <c r="T5647" s="99"/>
      <c r="U5647" s="99"/>
      <c r="V5647" s="99" t="str">
        <f>IF(ActividadesCom[[#This Row],[NIVEL 3]]&lt;&gt;0,VLOOKUP(ActividadesCom[[#This Row],[NIVEL 3]],Catálogo!A:B,2,FALSE),"")</f>
        <v/>
      </c>
      <c r="W5647" s="99"/>
      <c r="X5647" s="98"/>
      <c r="Y5647" s="99"/>
      <c r="Z5647" s="99"/>
      <c r="AA5647" s="99" t="str">
        <f>IF(ActividadesCom[[#This Row],[NIVEL 4]]&lt;&gt;0,VLOOKUP(ActividadesCom[[#This Row],[NIVEL 4]],Catálogo!A:B,2,FALSE),"")</f>
        <v/>
      </c>
      <c r="AB5647" s="99"/>
      <c r="AC5647" s="98"/>
      <c r="AD5647" s="99"/>
      <c r="AE5647" s="99"/>
      <c r="AF5647" s="99" t="str">
        <f>IF(ActividadesCom[[#This Row],[NIVEL 5]]&lt;&gt;0,VLOOKUP(ActividadesCom[[#This Row],[NIVEL 5]],Catálogo!A:B,2,FALSE),"")</f>
        <v/>
      </c>
      <c r="AG5647" s="99"/>
    </row>
    <row r="5648" spans="1:34" ht="28.5" customHeight="1" x14ac:dyDescent="0.25">
      <c r="A5648" s="5" t="s">
        <v>6278</v>
      </c>
      <c r="B5648" s="6" t="str">
        <f>VLOOKUP(ActividadesCom[[#This Row],[NO. DE CONTROL]],'LISTADO ESTUDIANTES'!A:C,2,FALSE)</f>
        <v>CAMARA ROSADO ALEXIS DANIEL</v>
      </c>
      <c r="C5648" s="6" t="str">
        <f>VLOOKUP(ActividadesCom[[#This Row],[NO. DE CONTROL]],'LISTADO ESTUDIANTES'!A:C,3,FALSE)</f>
        <v>INGENIERIA CIVIL</v>
      </c>
      <c r="D5648" s="99" t="str">
        <f>VLOOKUP(ActividadesCom[[#This Row],[NO. DE CONTROL]],'LISTADO ESTUDIANTES'!A:D,4,FALSE)</f>
        <v>ACTIVO(A)</v>
      </c>
      <c r="E5648" s="96">
        <f>SUM(ActividadesCom[[#This Row],[CRÉD. 1]],ActividadesCom[[#This Row],[CRÉD. 2]],ActividadesCom[[#This Row],[CRÉD. 3]],ActividadesCom[[#This Row],[CRÉD. 4]],ActividadesCom[[#This Row],[CRÉD. 5]])</f>
        <v>3</v>
      </c>
      <c r="F5648" s="99">
        <f>IF(ActividadesCom[[#This Row],[ÚLTIMO SEMESTRE CON CRÉDITOS]]&gt;0,ROUND(AVERAGE(ActividadesCom[[#This Row],[VALOR NIVEL 5]],ActividadesCom[[#This Row],[VALOR NIVEL 4]],ActividadesCom[[#This Row],[VALOR NIVEL 3]],ActividadesCom[[#This Row],[VALOR NIVEL 2]],ActividadesCom[[#This Row],[VALOR NIVEL 1]]),0),"")</f>
        <v>2</v>
      </c>
      <c r="G5648" s="96" t="str">
        <f>IF(ActividadesCom[[#This Row],[PROMEDIO]]="","",IF(ActividadesCom[[#This Row],[PROMEDIO]]&gt;=4,"EXCELENTE",IF(ActividadesCom[[#This Row],[PROMEDIO]]&gt;=3,"NOTABLE",IF(ActividadesCom[[#This Row],[PROMEDIO]]&gt;=2,"BUENO",IF(ActividadesCom[[#This Row],[PROMEDIO]]=1,"SUFICIENTE","")))))</f>
        <v>BUENO</v>
      </c>
      <c r="H5648" s="99">
        <f>MAX(ActividadesCom[[#This Row],[PERÍODO 1]],ActividadesCom[[#This Row],[PERÍODO 2]],ActividadesCom[[#This Row],[PERÍODO 3]],ActividadesCom[[#This Row],[PERÍODO 4]],ActividadesCom[[#This Row],[PERÍODO 5]])</f>
        <v>20251</v>
      </c>
      <c r="I5648" s="6" t="s">
        <v>11</v>
      </c>
      <c r="J5648" s="99">
        <v>20241</v>
      </c>
      <c r="K5648" s="5" t="s">
        <v>4009</v>
      </c>
      <c r="L5648" s="99">
        <f>IF(ActividadesCom[[#This Row],[NIVEL 1]]&lt;&gt;0,VLOOKUP(ActividadesCom[[#This Row],[NIVEL 1]],Catálogo!A:B,2,FALSE),"")</f>
        <v>2</v>
      </c>
      <c r="M5648" s="99">
        <v>1</v>
      </c>
      <c r="N5648" s="6" t="s">
        <v>11</v>
      </c>
      <c r="O5648" s="99">
        <v>20251</v>
      </c>
      <c r="P5648" s="5" t="s">
        <v>4010</v>
      </c>
      <c r="Q5648" s="99">
        <f>IF(ActividadesCom[[#This Row],[NIVEL 2]]&lt;&gt;0,VLOOKUP(ActividadesCom[[#This Row],[NIVEL 2]],Catálogo!A:B,2,FALSE),"")</f>
        <v>1</v>
      </c>
      <c r="R5648" s="99">
        <v>1</v>
      </c>
      <c r="S5648" s="6" t="s">
        <v>5343</v>
      </c>
      <c r="T5648" s="99">
        <v>20251</v>
      </c>
      <c r="U5648" s="5" t="s">
        <v>4008</v>
      </c>
      <c r="V5648" s="99">
        <f>IF(ActividadesCom[[#This Row],[NIVEL 3]]&lt;&gt;0,VLOOKUP(ActividadesCom[[#This Row],[NIVEL 3]],Catálogo!A:B,2,FALSE),"")</f>
        <v>3</v>
      </c>
      <c r="W5648" s="99">
        <v>1</v>
      </c>
      <c r="X5648" s="98"/>
      <c r="Y5648" s="99"/>
      <c r="Z5648" s="99"/>
      <c r="AA5648" s="99" t="str">
        <f>IF(ActividadesCom[[#This Row],[NIVEL 4]]&lt;&gt;0,VLOOKUP(ActividadesCom[[#This Row],[NIVEL 4]],Catálogo!A:B,2,FALSE),"")</f>
        <v/>
      </c>
      <c r="AB5648" s="99"/>
      <c r="AC5648" s="98"/>
      <c r="AD5648" s="99"/>
      <c r="AE5648" s="99"/>
      <c r="AF5648" s="99" t="str">
        <f>IF(ActividadesCom[[#This Row],[NIVEL 5]]&lt;&gt;0,VLOOKUP(ActividadesCom[[#This Row],[NIVEL 5]],Catálogo!A:B,2,FALSE),"")</f>
        <v/>
      </c>
      <c r="AG5648" s="99"/>
    </row>
    <row r="5649" spans="1:33" ht="28.5" customHeight="1" x14ac:dyDescent="0.25">
      <c r="A5649" s="115" t="s">
        <v>6758</v>
      </c>
      <c r="B5649" s="116" t="str">
        <f>VLOOKUP(ActividadesCom[[#This Row],[NO. DE CONTROL]],'LISTADO ESTUDIANTES'!A:C,2,FALSE)</f>
        <v>CAAMAL KANTUN JAREK NATANAEL</v>
      </c>
      <c r="C5649" s="117" t="str">
        <f>VLOOKUP(ActividadesCom[[#This Row],[NO. DE CONTROL]],'LISTADO ESTUDIANTES'!A:C,3,FALSE)</f>
        <v>INGENIERIA CIVIL</v>
      </c>
      <c r="D5649" s="118" t="str">
        <f>VLOOKUP(ActividadesCom[[#This Row],[NO. DE CONTROL]],'LISTADO ESTUDIANTES'!A:D,4,FALSE)</f>
        <v>ACTIVO(A)</v>
      </c>
      <c r="E5649" s="115">
        <f>SUM(ActividadesCom[[#This Row],[CRÉD. 1]],ActividadesCom[[#This Row],[CRÉD. 2]],ActividadesCom[[#This Row],[CRÉD. 3]],ActividadesCom[[#This Row],[CRÉD. 4]],ActividadesCom[[#This Row],[CRÉD. 5]])</f>
        <v>3</v>
      </c>
      <c r="F5649" s="118">
        <f>IF(ActividadesCom[[#This Row],[ÚLTIMO SEMESTRE CON CRÉDITOS]]&gt;0,ROUND(AVERAGE(ActividadesCom[[#This Row],[VALOR NIVEL 5]],ActividadesCom[[#This Row],[VALOR NIVEL 4]],ActividadesCom[[#This Row],[VALOR NIVEL 3]],ActividadesCom[[#This Row],[VALOR NIVEL 2]],ActividadesCom[[#This Row],[VALOR NIVEL 1]]),0),"")</f>
        <v>3</v>
      </c>
      <c r="G5649" s="115" t="str">
        <f>IF(ActividadesCom[[#This Row],[PROMEDIO]]="","",IF(ActividadesCom[[#This Row],[PROMEDIO]]&gt;=4,"EXCELENTE",IF(ActividadesCom[[#This Row],[PROMEDIO]]&gt;=3,"NOTABLE",IF(ActividadesCom[[#This Row],[PROMEDIO]]&gt;=2,"BUENO",IF(ActividadesCom[[#This Row],[PROMEDIO]]=1,"SUFICIENTE","")))))</f>
        <v>NOTABLE</v>
      </c>
      <c r="H5649" s="118">
        <f>MAX(ActividadesCom[[#This Row],[PERÍODO 1]],ActividadesCom[[#This Row],[PERÍODO 2]],ActividadesCom[[#This Row],[PERÍODO 3]],ActividadesCom[[#This Row],[PERÍODO 4]],ActividadesCom[[#This Row],[PERÍODO 5]])</f>
        <v>20251</v>
      </c>
      <c r="I5649" s="117" t="s">
        <v>31</v>
      </c>
      <c r="J5649" s="118">
        <v>20243</v>
      </c>
      <c r="K5649" s="118" t="s">
        <v>4008</v>
      </c>
      <c r="L5649" s="118">
        <f>IF(ActividadesCom[[#This Row],[NIVEL 1]]&lt;&gt;0,VLOOKUP(ActividadesCom[[#This Row],[NIVEL 1]],Catálogo!A:B,2,FALSE),"")</f>
        <v>3</v>
      </c>
      <c r="M5649" s="118">
        <v>1</v>
      </c>
      <c r="N5649" s="6" t="s">
        <v>47</v>
      </c>
      <c r="O5649" s="118">
        <v>20251</v>
      </c>
      <c r="P5649" s="5" t="s">
        <v>4008</v>
      </c>
      <c r="Q5649" s="118">
        <f>IF(ActividadesCom[[#This Row],[NIVEL 2]]&lt;&gt;0,VLOOKUP(ActividadesCom[[#This Row],[NIVEL 2]],Catálogo!A:B,2,FALSE),"")</f>
        <v>3</v>
      </c>
      <c r="R5649" s="118">
        <v>1</v>
      </c>
      <c r="S5649" s="6" t="s">
        <v>5343</v>
      </c>
      <c r="T5649" s="118">
        <v>20251</v>
      </c>
      <c r="U5649" s="5" t="s">
        <v>4008</v>
      </c>
      <c r="V5649" s="118">
        <f>IF(ActividadesCom[[#This Row],[NIVEL 3]]&lt;&gt;0,VLOOKUP(ActividadesCom[[#This Row],[NIVEL 3]],Catálogo!A:B,2,FALSE),"")</f>
        <v>3</v>
      </c>
      <c r="W5649" s="118">
        <v>1</v>
      </c>
      <c r="X5649" s="117"/>
      <c r="Y5649" s="118"/>
      <c r="Z5649" s="118"/>
      <c r="AA5649" s="118" t="str">
        <f>IF(ActividadesCom[[#This Row],[NIVEL 4]]&lt;&gt;0,VLOOKUP(ActividadesCom[[#This Row],[NIVEL 4]],Catálogo!A:B,2,FALSE),"")</f>
        <v/>
      </c>
      <c r="AB5649" s="118"/>
      <c r="AC5649" s="117"/>
      <c r="AD5649" s="118"/>
      <c r="AE5649" s="118"/>
      <c r="AF5649" s="118" t="str">
        <f>IF(ActividadesCom[[#This Row],[NIVEL 5]]&lt;&gt;0,VLOOKUP(ActividadesCom[[#This Row],[NIVEL 5]],Catálogo!A:B,2,FALSE),"")</f>
        <v/>
      </c>
      <c r="AG5649" s="118"/>
    </row>
    <row r="5650" spans="1:33" ht="28.5" customHeight="1" x14ac:dyDescent="0.25">
      <c r="A5650" s="128" t="s">
        <v>7323</v>
      </c>
      <c r="B5650" s="129" t="str">
        <f>VLOOKUP(ActividadesCom[[#This Row],[NO. DE CONTROL]],'LISTADO ESTUDIANTES'!A:C,2,FALSE)</f>
        <v>GONGORA RUIZ MANUEL YAEL</v>
      </c>
      <c r="C5650" s="130" t="str">
        <f>VLOOKUP(ActividadesCom[[#This Row],[NO. DE CONTROL]],'LISTADO ESTUDIANTES'!A:C,3,FALSE)</f>
        <v>INGENIERIA EN ADMINISTRACION</v>
      </c>
      <c r="D5650" s="131" t="str">
        <f>VLOOKUP(ActividadesCom[[#This Row],[NO. DE CONTROL]],'LISTADO ESTUDIANTES'!A:D,4,FALSE)</f>
        <v>ACTIVO(A)</v>
      </c>
      <c r="E5650" s="128">
        <f>SUM(ActividadesCom[[#This Row],[CRÉD. 1]],ActividadesCom[[#This Row],[CRÉD. 2]],ActividadesCom[[#This Row],[CRÉD. 3]],ActividadesCom[[#This Row],[CRÉD. 4]],ActividadesCom[[#This Row],[CRÉD. 5]])</f>
        <v>2</v>
      </c>
      <c r="F5650" s="131">
        <f>IF(ActividadesCom[[#This Row],[ÚLTIMO SEMESTRE CON CRÉDITOS]]&gt;0,ROUND(AVERAGE(ActividadesCom[[#This Row],[VALOR NIVEL 5]],ActividadesCom[[#This Row],[VALOR NIVEL 4]],ActividadesCom[[#This Row],[VALOR NIVEL 3]],ActividadesCom[[#This Row],[VALOR NIVEL 2]],ActividadesCom[[#This Row],[VALOR NIVEL 1]]),0),"")</f>
        <v>3</v>
      </c>
      <c r="G5650" s="128" t="str">
        <f>IF(ActividadesCom[[#This Row],[PROMEDIO]]="","",IF(ActividadesCom[[#This Row],[PROMEDIO]]&gt;=4,"EXCELENTE",IF(ActividadesCom[[#This Row],[PROMEDIO]]&gt;=3,"NOTABLE",IF(ActividadesCom[[#This Row],[PROMEDIO]]&gt;=2,"BUENO",IF(ActividadesCom[[#This Row],[PROMEDIO]]=1,"SUFICIENTE","")))))</f>
        <v>NOTABLE</v>
      </c>
      <c r="H5650" s="131">
        <f>MAX(ActividadesCom[[#This Row],[PERÍODO 1]],ActividadesCom[[#This Row],[PERÍODO 2]],ActividadesCom[[#This Row],[PERÍODO 3]],ActividadesCom[[#This Row],[PERÍODO 4]],ActividadesCom[[#This Row],[PERÍODO 5]])</f>
        <v>20253</v>
      </c>
      <c r="I5650" s="6" t="s">
        <v>27</v>
      </c>
      <c r="J5650" s="131">
        <v>20253</v>
      </c>
      <c r="K5650" s="5" t="s">
        <v>4008</v>
      </c>
      <c r="L5650" s="131">
        <f>IF(ActividadesCom[[#This Row],[NIVEL 1]]&lt;&gt;0,VLOOKUP(ActividadesCom[[#This Row],[NIVEL 1]],Catálogo!A:B,2,FALSE),"")</f>
        <v>3</v>
      </c>
      <c r="M5650" s="131">
        <v>1</v>
      </c>
      <c r="N5650" s="6" t="s">
        <v>7333</v>
      </c>
      <c r="O5650" s="131">
        <v>20253</v>
      </c>
      <c r="P5650" s="5" t="s">
        <v>4009</v>
      </c>
      <c r="Q5650" s="131">
        <f>IF(ActividadesCom[[#This Row],[NIVEL 2]]&lt;&gt;0,VLOOKUP(ActividadesCom[[#This Row],[NIVEL 2]],Catálogo!A:B,2,FALSE),"")</f>
        <v>2</v>
      </c>
      <c r="R5650" s="131">
        <v>1</v>
      </c>
      <c r="S5650" s="130"/>
      <c r="T5650" s="131"/>
      <c r="U5650" s="131"/>
      <c r="V5650" s="131" t="str">
        <f>IF(ActividadesCom[[#This Row],[NIVEL 3]]&lt;&gt;0,VLOOKUP(ActividadesCom[[#This Row],[NIVEL 3]],Catálogo!A:B,2,FALSE),"")</f>
        <v/>
      </c>
      <c r="W5650" s="131"/>
      <c r="X5650" s="130"/>
      <c r="Y5650" s="131"/>
      <c r="Z5650" s="131"/>
      <c r="AA5650" s="131" t="str">
        <f>IF(ActividadesCom[[#This Row],[NIVEL 4]]&lt;&gt;0,VLOOKUP(ActividadesCom[[#This Row],[NIVEL 4]],Catálogo!A:B,2,FALSE),"")</f>
        <v/>
      </c>
      <c r="AB5650" s="131"/>
      <c r="AC5650" s="130"/>
      <c r="AD5650" s="131"/>
      <c r="AE5650" s="131"/>
      <c r="AF5650" s="131" t="str">
        <f>IF(ActividadesCom[[#This Row],[NIVEL 5]]&lt;&gt;0,VLOOKUP(ActividadesCom[[#This Row],[NIVEL 5]],Catálogo!A:B,2,FALSE),"")</f>
        <v/>
      </c>
      <c r="AG5650" s="131"/>
    </row>
    <row r="5651" spans="1:33" ht="28.5" hidden="1" customHeight="1" x14ac:dyDescent="0.25">
      <c r="A5651" s="128" t="s">
        <v>7334</v>
      </c>
      <c r="B5651" s="129" t="str">
        <f>VLOOKUP(ActividadesCom[[#This Row],[NO. DE CONTROL]],'LISTADO ESTUDIANTES'!A:C,2,FALSE)</f>
        <v> TUT LOPEZ JOSE JERIEL</v>
      </c>
      <c r="C5651" s="130" t="str">
        <f>VLOOKUP(ActividadesCom[[#This Row],[NO. DE CONTROL]],'LISTADO ESTUDIANTES'!A:C,3,FALSE)</f>
        <v>INGENIERIA EN ADMINISTRACION</v>
      </c>
      <c r="D5651" s="131" t="str">
        <f>VLOOKUP(ActividadesCom[[#This Row],[NO. DE CONTROL]],'LISTADO ESTUDIANTES'!A:D,4,FALSE)</f>
        <v>BAJA</v>
      </c>
      <c r="E5651" s="128">
        <f>SUM(ActividadesCom[[#This Row],[CRÉD. 1]],ActividadesCom[[#This Row],[CRÉD. 2]],ActividadesCom[[#This Row],[CRÉD. 3]],ActividadesCom[[#This Row],[CRÉD. 4]],ActividadesCom[[#This Row],[CRÉD. 5]])</f>
        <v>1</v>
      </c>
      <c r="F5651" s="131">
        <f>IF(ActividadesCom[[#This Row],[ÚLTIMO SEMESTRE CON CRÉDITOS]]&gt;0,ROUND(AVERAGE(ActividadesCom[[#This Row],[VALOR NIVEL 5]],ActividadesCom[[#This Row],[VALOR NIVEL 4]],ActividadesCom[[#This Row],[VALOR NIVEL 3]],ActividadesCom[[#This Row],[VALOR NIVEL 2]],ActividadesCom[[#This Row],[VALOR NIVEL 1]]),0),"")</f>
        <v>2</v>
      </c>
      <c r="G5651" s="128" t="str">
        <f>IF(ActividadesCom[[#This Row],[PROMEDIO]]="","",IF(ActividadesCom[[#This Row],[PROMEDIO]]&gt;=4,"EXCELENTE",IF(ActividadesCom[[#This Row],[PROMEDIO]]&gt;=3,"NOTABLE",IF(ActividadesCom[[#This Row],[PROMEDIO]]&gt;=2,"BUENO",IF(ActividadesCom[[#This Row],[PROMEDIO]]=1,"SUFICIENTE","")))))</f>
        <v>BUENO</v>
      </c>
      <c r="H5651" s="131">
        <f>MAX(ActividadesCom[[#This Row],[PERÍODO 1]],ActividadesCom[[#This Row],[PERÍODO 2]],ActividadesCom[[#This Row],[PERÍODO 3]],ActividadesCom[[#This Row],[PERÍODO 4]],ActividadesCom[[#This Row],[PERÍODO 5]])</f>
        <v>20253</v>
      </c>
      <c r="I5651" s="6" t="s">
        <v>7333</v>
      </c>
      <c r="J5651" s="131">
        <v>20253</v>
      </c>
      <c r="K5651" s="5" t="s">
        <v>4009</v>
      </c>
      <c r="L5651" s="131">
        <f>IF(ActividadesCom[[#This Row],[NIVEL 1]]&lt;&gt;0,VLOOKUP(ActividadesCom[[#This Row],[NIVEL 1]],Catálogo!A:B,2,FALSE),"")</f>
        <v>2</v>
      </c>
      <c r="M5651" s="131">
        <v>1</v>
      </c>
      <c r="N5651" s="130"/>
      <c r="O5651" s="131"/>
      <c r="P5651" s="131"/>
      <c r="Q5651" s="131" t="str">
        <f>IF(ActividadesCom[[#This Row],[NIVEL 2]]&lt;&gt;0,VLOOKUP(ActividadesCom[[#This Row],[NIVEL 2]],Catálogo!A:B,2,FALSE),"")</f>
        <v/>
      </c>
      <c r="R5651" s="131"/>
      <c r="S5651" s="130"/>
      <c r="T5651" s="131"/>
      <c r="U5651" s="131"/>
      <c r="V5651" s="131" t="str">
        <f>IF(ActividadesCom[[#This Row],[NIVEL 3]]&lt;&gt;0,VLOOKUP(ActividadesCom[[#This Row],[NIVEL 3]],Catálogo!A:B,2,FALSE),"")</f>
        <v/>
      </c>
      <c r="W5651" s="131"/>
      <c r="X5651" s="130"/>
      <c r="Y5651" s="131"/>
      <c r="Z5651" s="131"/>
      <c r="AA5651" s="131" t="str">
        <f>IF(ActividadesCom[[#This Row],[NIVEL 4]]&lt;&gt;0,VLOOKUP(ActividadesCom[[#This Row],[NIVEL 4]],Catálogo!A:B,2,FALSE),"")</f>
        <v/>
      </c>
      <c r="AB5651" s="131"/>
      <c r="AC5651" s="130"/>
      <c r="AD5651" s="131"/>
      <c r="AE5651" s="131"/>
      <c r="AF5651" s="131" t="str">
        <f>IF(ActividadesCom[[#This Row],[NIVEL 5]]&lt;&gt;0,VLOOKUP(ActividadesCom[[#This Row],[NIVEL 5]],Catálogo!A:B,2,FALSE),"")</f>
        <v/>
      </c>
      <c r="AG5651" s="131"/>
    </row>
    <row r="5652" spans="1:33" ht="28.5" customHeight="1" x14ac:dyDescent="0.25">
      <c r="A5652" s="7" t="s">
        <v>7403</v>
      </c>
      <c r="B5652" s="10" t="str">
        <f>VLOOKUP(ActividadesCom[[#This Row],[NO. DE CONTROL]],'LISTADO ESTUDIANTES'!A:C,2,FALSE)</f>
        <v>TORRES LOPEZ ROMANE</v>
      </c>
      <c r="C5652" s="6" t="str">
        <f>VLOOKUP(ActividadesCom[[#This Row],[NO. DE CONTROL]],'LISTADO ESTUDIANTES'!A:C,3,FALSE)</f>
        <v>INGENIERIA MECANICA</v>
      </c>
      <c r="D5652" s="5" t="str">
        <f>VLOOKUP(ActividadesCom[[#This Row],[NO. DE CONTROL]],'LISTADO ESTUDIANTES'!A:D,4,FALSE)</f>
        <v>ACTIVO(A)</v>
      </c>
      <c r="E5652" s="7">
        <f>SUM(ActividadesCom[[#This Row],[CRÉD. 1]],ActividadesCom[[#This Row],[CRÉD. 2]],ActividadesCom[[#This Row],[CRÉD. 3]],ActividadesCom[[#This Row],[CRÉD. 4]],ActividadesCom[[#This Row],[CRÉD. 5]])</f>
        <v>0</v>
      </c>
      <c r="F5652" s="5" t="str">
        <f>IF(ActividadesCom[[#This Row],[ÚLTIMO SEMESTRE CON CRÉDITOS]]&gt;0,ROUND(AVERAGE(ActividadesCom[[#This Row],[VALOR NIVEL 5]],ActividadesCom[[#This Row],[VALOR NIVEL 4]],ActividadesCom[[#This Row],[VALOR NIVEL 3]],ActividadesCom[[#This Row],[VALOR NIVEL 2]],ActividadesCom[[#This Row],[VALOR NIVEL 1]]),0),"")</f>
        <v/>
      </c>
      <c r="G5652" s="7" t="str">
        <f>IF(ActividadesCom[[#This Row],[PROMEDIO]]="","",IF(ActividadesCom[[#This Row],[PROMEDIO]]&gt;=4,"EXCELENTE",IF(ActividadesCom[[#This Row],[PROMEDIO]]&gt;=3,"NOTABLE",IF(ActividadesCom[[#This Row],[PROMEDIO]]&gt;=2,"BUENO",IF(ActividadesCom[[#This Row],[PROMEDIO]]=1,"SUFICIENTE","")))))</f>
        <v/>
      </c>
      <c r="H5652" s="5">
        <f>MAX(ActividadesCom[[#This Row],[PERÍODO 1]],ActividadesCom[[#This Row],[PERÍODO 2]],ActividadesCom[[#This Row],[PERÍODO 3]],ActividadesCom[[#This Row],[PERÍODO 4]],ActividadesCom[[#This Row],[PERÍODO 5]])</f>
        <v>0</v>
      </c>
      <c r="I5652" s="6"/>
      <c r="J5652" s="5"/>
      <c r="K5652" s="5"/>
      <c r="L5652" s="5" t="str">
        <f>IF(ActividadesCom[[#This Row],[NIVEL 1]]&lt;&gt;0,VLOOKUP(ActividadesCom[[#This Row],[NIVEL 1]],Catálogo!A:B,2,FALSE),"")</f>
        <v/>
      </c>
      <c r="M5652" s="5"/>
      <c r="N5652" s="6"/>
      <c r="O5652" s="5"/>
      <c r="P5652" s="5"/>
      <c r="Q5652" s="5" t="str">
        <f>IF(ActividadesCom[[#This Row],[NIVEL 2]]&lt;&gt;0,VLOOKUP(ActividadesCom[[#This Row],[NIVEL 2]],Catálogo!A:B,2,FALSE),"")</f>
        <v/>
      </c>
      <c r="R5652" s="5"/>
      <c r="S5652" s="6"/>
      <c r="T5652" s="5"/>
      <c r="U5652" s="5"/>
      <c r="V5652" s="5" t="str">
        <f>IF(ActividadesCom[[#This Row],[NIVEL 3]]&lt;&gt;0,VLOOKUP(ActividadesCom[[#This Row],[NIVEL 3]],Catálogo!A:B,2,FALSE),"")</f>
        <v/>
      </c>
      <c r="W5652" s="5"/>
      <c r="X5652" s="6"/>
      <c r="Y5652" s="5"/>
      <c r="Z5652" s="5"/>
      <c r="AA5652" s="5" t="str">
        <f>IF(ActividadesCom[[#This Row],[NIVEL 4]]&lt;&gt;0,VLOOKUP(ActividadesCom[[#This Row],[NIVEL 4]],Catálogo!A:B,2,FALSE),"")</f>
        <v/>
      </c>
      <c r="AB5652" s="5"/>
      <c r="AC5652" s="6"/>
      <c r="AD5652" s="5"/>
      <c r="AE5652" s="5"/>
      <c r="AF5652" s="5" t="str">
        <f>IF(ActividadesCom[[#This Row],[NIVEL 5]]&lt;&gt;0,VLOOKUP(ActividadesCom[[#This Row],[NIVEL 5]],Catálogo!A:B,2,FALSE),"")</f>
        <v/>
      </c>
      <c r="AG5652" s="5"/>
    </row>
    <row r="5653" spans="1:33" ht="28.5" hidden="1" customHeight="1" x14ac:dyDescent="0.25">
      <c r="A5653" s="5" t="s">
        <v>6272</v>
      </c>
      <c r="B5653" s="6" t="str">
        <f>VLOOKUP(ActividadesCom[[#This Row],[NO. DE CONTROL]],'LISTADO ESTUDIANTES'!A:C,2,FALSE)</f>
        <v>MORENO ALMEIDA HUGO EMMANUEL</v>
      </c>
      <c r="C5653" s="6" t="str">
        <f>VLOOKUP(ActividadesCom[[#This Row],[NO. DE CONTROL]],'LISTADO ESTUDIANTES'!A:C,3,FALSE)</f>
        <v>INGENIERIA AMBIENTAL</v>
      </c>
      <c r="D5653" s="99" t="str">
        <f>VLOOKUP(ActividadesCom[[#This Row],[NO. DE CONTROL]],'LISTADO ESTUDIANTES'!A:D,4,FALSE)</f>
        <v>EGRESADO(A)</v>
      </c>
      <c r="E5653" s="96">
        <f>SUM(ActividadesCom[[#This Row],[CRÉD. 1]],ActividadesCom[[#This Row],[CRÉD. 2]],ActividadesCom[[#This Row],[CRÉD. 3]],ActividadesCom[[#This Row],[CRÉD. 4]],ActividadesCom[[#This Row],[CRÉD. 5]])</f>
        <v>2</v>
      </c>
      <c r="F5653" s="99">
        <f>IF(ActividadesCom[[#This Row],[ÚLTIMO SEMESTRE CON CRÉDITOS]]&gt;0,ROUND(AVERAGE(ActividadesCom[[#This Row],[VALOR NIVEL 5]],ActividadesCom[[#This Row],[VALOR NIVEL 4]],ActividadesCom[[#This Row],[VALOR NIVEL 3]],ActividadesCom[[#This Row],[VALOR NIVEL 2]],ActividadesCom[[#This Row],[VALOR NIVEL 1]]),0),"")</f>
        <v>4</v>
      </c>
      <c r="G5653" s="96" t="str">
        <f>IF(ActividadesCom[[#This Row],[PROMEDIO]]="","",IF(ActividadesCom[[#This Row],[PROMEDIO]]&gt;=4,"EXCELENTE",IF(ActividadesCom[[#This Row],[PROMEDIO]]&gt;=3,"NOTABLE",IF(ActividadesCom[[#This Row],[PROMEDIO]]&gt;=2,"BUENO",IF(ActividadesCom[[#This Row],[PROMEDIO]]=1,"SUFICIENTE","")))))</f>
        <v>EXCELENTE</v>
      </c>
      <c r="H5653" s="99">
        <f>MAX(ActividadesCom[[#This Row],[PERÍODO 1]],ActividadesCom[[#This Row],[PERÍODO 2]],ActividadesCom[[#This Row],[PERÍODO 3]],ActividadesCom[[#This Row],[PERÍODO 4]],ActividadesCom[[#This Row],[PERÍODO 5]])</f>
        <v>20251</v>
      </c>
      <c r="I5653" s="6" t="s">
        <v>4078</v>
      </c>
      <c r="J5653" s="99">
        <v>20241</v>
      </c>
      <c r="K5653" s="5" t="s">
        <v>4007</v>
      </c>
      <c r="L5653" s="99">
        <f>IF(ActividadesCom[[#This Row],[NIVEL 1]]&lt;&gt;0,VLOOKUP(ActividadesCom[[#This Row],[NIVEL 1]],Catálogo!A:B,2,FALSE),"")</f>
        <v>4</v>
      </c>
      <c r="M5653" s="99">
        <v>1</v>
      </c>
      <c r="N5653" s="6" t="s">
        <v>133</v>
      </c>
      <c r="O5653" s="99">
        <v>20251</v>
      </c>
      <c r="P5653" s="5" t="s">
        <v>4008</v>
      </c>
      <c r="Q5653" s="99">
        <f>IF(ActividadesCom[[#This Row],[NIVEL 2]]&lt;&gt;0,VLOOKUP(ActividadesCom[[#This Row],[NIVEL 2]],Catálogo!A:B,2,FALSE),"")</f>
        <v>3</v>
      </c>
      <c r="R5653" s="99">
        <v>1</v>
      </c>
      <c r="S5653" s="98"/>
      <c r="T5653" s="99"/>
      <c r="U5653" s="99"/>
      <c r="V5653" s="99" t="str">
        <f>IF(ActividadesCom[[#This Row],[NIVEL 3]]&lt;&gt;0,VLOOKUP(ActividadesCom[[#This Row],[NIVEL 3]],Catálogo!A:B,2,FALSE),"")</f>
        <v/>
      </c>
      <c r="W5653" s="99"/>
      <c r="X5653" s="98"/>
      <c r="Y5653" s="99"/>
      <c r="Z5653" s="99"/>
      <c r="AA5653" s="99" t="str">
        <f>IF(ActividadesCom[[#This Row],[NIVEL 4]]&lt;&gt;0,VLOOKUP(ActividadesCom[[#This Row],[NIVEL 4]],Catálogo!A:B,2,FALSE),"")</f>
        <v/>
      </c>
      <c r="AB5653" s="99"/>
      <c r="AC5653" s="98"/>
      <c r="AD5653" s="99"/>
      <c r="AE5653" s="99"/>
      <c r="AF5653" s="99" t="str">
        <f>IF(ActividadesCom[[#This Row],[NIVEL 5]]&lt;&gt;0,VLOOKUP(ActividadesCom[[#This Row],[NIVEL 5]],Catálogo!A:B,2,FALSE),"")</f>
        <v/>
      </c>
      <c r="AG5653" s="99"/>
    </row>
    <row r="5654" spans="1:33" ht="28.5" customHeight="1" x14ac:dyDescent="0.25">
      <c r="A5654" s="103" t="s">
        <v>6306</v>
      </c>
      <c r="B5654" s="104" t="str">
        <f>VLOOKUP(ActividadesCom[[#This Row],[NO. DE CONTROL]],'LISTADO ESTUDIANTES'!A:C,2,FALSE)</f>
        <v>MIRANDA LARA ESTEFANIA</v>
      </c>
      <c r="C5654" s="105" t="str">
        <f>VLOOKUP(ActividadesCom[[#This Row],[NO. DE CONTROL]],'LISTADO ESTUDIANTES'!A:C,3,FALSE)</f>
        <v>INGENIERIA EN SISTEMAS COMPUTACIONALES</v>
      </c>
      <c r="D5654" s="106" t="str">
        <f>VLOOKUP(ActividadesCom[[#This Row],[NO. DE CONTROL]],'LISTADO ESTUDIANTES'!A:D,4,FALSE)</f>
        <v>ACTIVO(A)</v>
      </c>
      <c r="E5654" s="103">
        <f>SUM(ActividadesCom[[#This Row],[CRÉD. 1]],ActividadesCom[[#This Row],[CRÉD. 2]],ActividadesCom[[#This Row],[CRÉD. 3]],ActividadesCom[[#This Row],[CRÉD. 4]],ActividadesCom[[#This Row],[CRÉD. 5]])</f>
        <v>3</v>
      </c>
      <c r="F5654" s="106">
        <f>IF(ActividadesCom[[#This Row],[ÚLTIMO SEMESTRE CON CRÉDITOS]]&gt;0,ROUND(AVERAGE(ActividadesCom[[#This Row],[VALOR NIVEL 5]],ActividadesCom[[#This Row],[VALOR NIVEL 4]],ActividadesCom[[#This Row],[VALOR NIVEL 3]],ActividadesCom[[#This Row],[VALOR NIVEL 2]],ActividadesCom[[#This Row],[VALOR NIVEL 1]]),0),"")</f>
        <v>4</v>
      </c>
      <c r="G5654" s="103" t="str">
        <f>IF(ActividadesCom[[#This Row],[PROMEDIO]]="","",IF(ActividadesCom[[#This Row],[PROMEDIO]]&gt;=4,"EXCELENTE",IF(ActividadesCom[[#This Row],[PROMEDIO]]&gt;=3,"NOTABLE",IF(ActividadesCom[[#This Row],[PROMEDIO]]&gt;=2,"BUENO",IF(ActividadesCom[[#This Row],[PROMEDIO]]=1,"SUFICIENTE","")))))</f>
        <v>EXCELENTE</v>
      </c>
      <c r="H5654" s="106">
        <f>MAX(ActividadesCom[[#This Row],[PERÍODO 1]],ActividadesCom[[#This Row],[PERÍODO 2]],ActividadesCom[[#This Row],[PERÍODO 3]],ActividadesCom[[#This Row],[PERÍODO 4]],ActividadesCom[[#This Row],[PERÍODO 5]])</f>
        <v>20261</v>
      </c>
      <c r="I5654" s="105" t="s">
        <v>5817</v>
      </c>
      <c r="J5654" s="106">
        <v>20241</v>
      </c>
      <c r="K5654" s="106" t="s">
        <v>4008</v>
      </c>
      <c r="L5654" s="106">
        <f>IF(ActividadesCom[[#This Row],[NIVEL 1]]&lt;&gt;0,VLOOKUP(ActividadesCom[[#This Row],[NIVEL 1]],Catálogo!A:B,2,FALSE),"")</f>
        <v>3</v>
      </c>
      <c r="M5654" s="106">
        <v>1</v>
      </c>
      <c r="N5654" s="6" t="s">
        <v>519</v>
      </c>
      <c r="O5654" s="106">
        <v>20253</v>
      </c>
      <c r="P5654" s="5" t="s">
        <v>4007</v>
      </c>
      <c r="Q5654" s="106">
        <f>IF(ActividadesCom[[#This Row],[NIVEL 2]]&lt;&gt;0,VLOOKUP(ActividadesCom[[#This Row],[NIVEL 2]],Catálogo!A:B,2,FALSE),"")</f>
        <v>4</v>
      </c>
      <c r="R5654" s="106">
        <v>1</v>
      </c>
      <c r="S5654" s="105" t="s">
        <v>7390</v>
      </c>
      <c r="T5654" s="106">
        <v>20261</v>
      </c>
      <c r="U5654" s="5" t="s">
        <v>4007</v>
      </c>
      <c r="V5654" s="106">
        <f>IF(ActividadesCom[[#This Row],[NIVEL 3]]&lt;&gt;0,VLOOKUP(ActividadesCom[[#This Row],[NIVEL 3]],Catálogo!A:B,2,FALSE),"")</f>
        <v>4</v>
      </c>
      <c r="W5654" s="106">
        <v>1</v>
      </c>
      <c r="X5654" s="105"/>
      <c r="Y5654" s="106"/>
      <c r="Z5654" s="106"/>
      <c r="AA5654" s="106" t="str">
        <f>IF(ActividadesCom[[#This Row],[NIVEL 4]]&lt;&gt;0,VLOOKUP(ActividadesCom[[#This Row],[NIVEL 4]],Catálogo!A:B,2,FALSE),"")</f>
        <v/>
      </c>
      <c r="AB5654" s="106"/>
      <c r="AC5654" s="105"/>
      <c r="AD5654" s="106"/>
      <c r="AE5654" s="106"/>
      <c r="AF5654" s="106" t="str">
        <f>IF(ActividadesCom[[#This Row],[NIVEL 5]]&lt;&gt;0,VLOOKUP(ActividadesCom[[#This Row],[NIVEL 5]],Catálogo!A:B,2,FALSE),"")</f>
        <v/>
      </c>
      <c r="AG5654" s="106"/>
    </row>
    <row r="5655" spans="1:33" ht="28.5" customHeight="1" x14ac:dyDescent="0.25">
      <c r="A5655" s="7" t="s">
        <v>7397</v>
      </c>
      <c r="B5655" s="10" t="str">
        <f>VLOOKUP(ActividadesCom[[#This Row],[NO. DE CONTROL]],'LISTADO ESTUDIANTES'!A:C,2,FALSE)</f>
        <v>DOMINGUEZ POOL CARLOS ALBERTO</v>
      </c>
      <c r="C5655" s="6" t="str">
        <f>VLOOKUP(ActividadesCom[[#This Row],[NO. DE CONTROL]],'LISTADO ESTUDIANTES'!A:C,3,FALSE)</f>
        <v>INGENIERIA CIVIL</v>
      </c>
      <c r="D5655" s="5" t="str">
        <f>VLOOKUP(ActividadesCom[[#This Row],[NO. DE CONTROL]],'LISTADO ESTUDIANTES'!A:D,4,FALSE)</f>
        <v>ACTIVO(A)</v>
      </c>
      <c r="E5655" s="7">
        <f>SUM(ActividadesCom[[#This Row],[CRÉD. 1]],ActividadesCom[[#This Row],[CRÉD. 2]],ActividadesCom[[#This Row],[CRÉD. 3]],ActividadesCom[[#This Row],[CRÉD. 4]],ActividadesCom[[#This Row],[CRÉD. 5]])</f>
        <v>0</v>
      </c>
      <c r="F5655" s="5" t="str">
        <f>IF(ActividadesCom[[#This Row],[ÚLTIMO SEMESTRE CON CRÉDITOS]]&gt;0,ROUND(AVERAGE(ActividadesCom[[#This Row],[VALOR NIVEL 5]],ActividadesCom[[#This Row],[VALOR NIVEL 4]],ActividadesCom[[#This Row],[VALOR NIVEL 3]],ActividadesCom[[#This Row],[VALOR NIVEL 2]],ActividadesCom[[#This Row],[VALOR NIVEL 1]]),0),"")</f>
        <v/>
      </c>
      <c r="G5655" s="7" t="str">
        <f>IF(ActividadesCom[[#This Row],[PROMEDIO]]="","",IF(ActividadesCom[[#This Row],[PROMEDIO]]&gt;=4,"EXCELENTE",IF(ActividadesCom[[#This Row],[PROMEDIO]]&gt;=3,"NOTABLE",IF(ActividadesCom[[#This Row],[PROMEDIO]]&gt;=2,"BUENO",IF(ActividadesCom[[#This Row],[PROMEDIO]]=1,"SUFICIENTE","")))))</f>
        <v/>
      </c>
      <c r="H5655" s="5">
        <f>MAX(ActividadesCom[[#This Row],[PERÍODO 1]],ActividadesCom[[#This Row],[PERÍODO 2]],ActividadesCom[[#This Row],[PERÍODO 3]],ActividadesCom[[#This Row],[PERÍODO 4]],ActividadesCom[[#This Row],[PERÍODO 5]])</f>
        <v>0</v>
      </c>
      <c r="I5655" s="6"/>
      <c r="J5655" s="5"/>
      <c r="K5655" s="5"/>
      <c r="L5655" s="5" t="str">
        <f>IF(ActividadesCom[[#This Row],[NIVEL 1]]&lt;&gt;0,VLOOKUP(ActividadesCom[[#This Row],[NIVEL 1]],Catálogo!A:B,2,FALSE),"")</f>
        <v/>
      </c>
      <c r="M5655" s="5"/>
      <c r="N5655" s="6"/>
      <c r="O5655" s="5"/>
      <c r="P5655" s="5"/>
      <c r="Q5655" s="5" t="str">
        <f>IF(ActividadesCom[[#This Row],[NIVEL 2]]&lt;&gt;0,VLOOKUP(ActividadesCom[[#This Row],[NIVEL 2]],Catálogo!A:B,2,FALSE),"")</f>
        <v/>
      </c>
      <c r="R5655" s="5"/>
      <c r="S5655" s="6"/>
      <c r="T5655" s="5"/>
      <c r="U5655" s="5"/>
      <c r="V5655" s="5" t="str">
        <f>IF(ActividadesCom[[#This Row],[NIVEL 3]]&lt;&gt;0,VLOOKUP(ActividadesCom[[#This Row],[NIVEL 3]],Catálogo!A:B,2,FALSE),"")</f>
        <v/>
      </c>
      <c r="W5655" s="5"/>
      <c r="X5655" s="6"/>
      <c r="Y5655" s="5"/>
      <c r="Z5655" s="5"/>
      <c r="AA5655" s="5" t="str">
        <f>IF(ActividadesCom[[#This Row],[NIVEL 4]]&lt;&gt;0,VLOOKUP(ActividadesCom[[#This Row],[NIVEL 4]],Catálogo!A:B,2,FALSE),"")</f>
        <v/>
      </c>
      <c r="AB5655" s="5"/>
      <c r="AC5655" s="6"/>
      <c r="AD5655" s="5"/>
      <c r="AE5655" s="5"/>
      <c r="AF5655" s="5" t="str">
        <f>IF(ActividadesCom[[#This Row],[NIVEL 5]]&lt;&gt;0,VLOOKUP(ActividadesCom[[#This Row],[NIVEL 5]],Catálogo!A:B,2,FALSE),"")</f>
        <v/>
      </c>
      <c r="AG5655" s="5"/>
    </row>
    <row r="5656" spans="1:33" ht="28.5" customHeight="1" x14ac:dyDescent="0.25">
      <c r="A5656" s="7" t="s">
        <v>7549</v>
      </c>
      <c r="B5656" s="10" t="str">
        <f>VLOOKUP(ActividadesCom[[#This Row],[NO. DE CONTROL]],'LISTADO ESTUDIANTES'!A:C,2,FALSE)</f>
        <v>CAMARA KAHU OBED ELIAS</v>
      </c>
      <c r="C5656" s="6" t="str">
        <f>VLOOKUP(ActividadesCom[[#This Row],[NO. DE CONTROL]],'LISTADO ESTUDIANTES'!A:C,3,FALSE)</f>
        <v>ARQUITECTURA</v>
      </c>
      <c r="D5656" s="5" t="str">
        <f>VLOOKUP(ActividadesCom[[#This Row],[NO. DE CONTROL]],'LISTADO ESTUDIANTES'!A:D,4,FALSE)</f>
        <v>ACTIVO(A)</v>
      </c>
      <c r="E5656" s="7">
        <f>SUM(ActividadesCom[[#This Row],[CRÉD. 1]],ActividadesCom[[#This Row],[CRÉD. 2]],ActividadesCom[[#This Row],[CRÉD. 3]],ActividadesCom[[#This Row],[CRÉD. 4]],ActividadesCom[[#This Row],[CRÉD. 5]])</f>
        <v>0</v>
      </c>
      <c r="F5656" s="5" t="str">
        <f>IF(ActividadesCom[[#This Row],[ÚLTIMO SEMESTRE CON CRÉDITOS]]&gt;0,ROUND(AVERAGE(ActividadesCom[[#This Row],[VALOR NIVEL 5]],ActividadesCom[[#This Row],[VALOR NIVEL 4]],ActividadesCom[[#This Row],[VALOR NIVEL 3]],ActividadesCom[[#This Row],[VALOR NIVEL 2]],ActividadesCom[[#This Row],[VALOR NIVEL 1]]),0),"")</f>
        <v/>
      </c>
      <c r="G5656" s="7" t="str">
        <f>IF(ActividadesCom[[#This Row],[PROMEDIO]]="","",IF(ActividadesCom[[#This Row],[PROMEDIO]]&gt;=4,"EXCELENTE",IF(ActividadesCom[[#This Row],[PROMEDIO]]&gt;=3,"NOTABLE",IF(ActividadesCom[[#This Row],[PROMEDIO]]&gt;=2,"BUENO",IF(ActividadesCom[[#This Row],[PROMEDIO]]=1,"SUFICIENTE","")))))</f>
        <v/>
      </c>
      <c r="H5656" s="5">
        <f>MAX(ActividadesCom[[#This Row],[PERÍODO 1]],ActividadesCom[[#This Row],[PERÍODO 2]],ActividadesCom[[#This Row],[PERÍODO 3]],ActividadesCom[[#This Row],[PERÍODO 4]],ActividadesCom[[#This Row],[PERÍODO 5]])</f>
        <v>0</v>
      </c>
      <c r="I5656" s="6"/>
      <c r="J5656" s="5"/>
      <c r="K5656" s="5"/>
      <c r="L5656" s="5" t="str">
        <f>IF(ActividadesCom[[#This Row],[NIVEL 1]]&lt;&gt;0,VLOOKUP(ActividadesCom[[#This Row],[NIVEL 1]],Catálogo!A:B,2,FALSE),"")</f>
        <v/>
      </c>
      <c r="M5656" s="5"/>
      <c r="N5656" s="6"/>
      <c r="O5656" s="5"/>
      <c r="P5656" s="5"/>
      <c r="Q5656" s="5" t="str">
        <f>IF(ActividadesCom[[#This Row],[NIVEL 2]]&lt;&gt;0,VLOOKUP(ActividadesCom[[#This Row],[NIVEL 2]],Catálogo!A:B,2,FALSE),"")</f>
        <v/>
      </c>
      <c r="R5656" s="5"/>
      <c r="S5656" s="6"/>
      <c r="T5656" s="5"/>
      <c r="U5656" s="5"/>
      <c r="V5656" s="5" t="str">
        <f>IF(ActividadesCom[[#This Row],[NIVEL 3]]&lt;&gt;0,VLOOKUP(ActividadesCom[[#This Row],[NIVEL 3]],Catálogo!A:B,2,FALSE),"")</f>
        <v/>
      </c>
      <c r="W5656" s="5"/>
      <c r="X5656" s="6"/>
      <c r="Y5656" s="5"/>
      <c r="Z5656" s="5"/>
      <c r="AA5656" s="5" t="str">
        <f>IF(ActividadesCom[[#This Row],[NIVEL 4]]&lt;&gt;0,VLOOKUP(ActividadesCom[[#This Row],[NIVEL 4]],Catálogo!A:B,2,FALSE),"")</f>
        <v/>
      </c>
      <c r="AB5656" s="5"/>
      <c r="AC5656" s="6"/>
      <c r="AD5656" s="5"/>
      <c r="AE5656" s="5"/>
      <c r="AF5656" s="5" t="str">
        <f>IF(ActividadesCom[[#This Row],[NIVEL 5]]&lt;&gt;0,VLOOKUP(ActividadesCom[[#This Row],[NIVEL 5]],Catálogo!A:B,2,FALSE),"")</f>
        <v/>
      </c>
      <c r="AG5656" s="5"/>
    </row>
    <row r="5657" spans="1:33" ht="28.5" hidden="1" customHeight="1" x14ac:dyDescent="0.25">
      <c r="A5657" s="5" t="s">
        <v>6305</v>
      </c>
      <c r="B5657" s="6" t="str">
        <f>VLOOKUP(ActividadesCom[[#This Row],[NO. DE CONTROL]],'LISTADO ESTUDIANTES'!A:C,2,FALSE)</f>
        <v>MIAN CHAN JAFET LEONARDO</v>
      </c>
      <c r="C5657" s="6" t="str">
        <f>VLOOKUP(ActividadesCom[[#This Row],[NO. DE CONTROL]],'LISTADO ESTUDIANTES'!A:C,3,FALSE)</f>
        <v>INGENIERIA MECANICA</v>
      </c>
      <c r="D5657" s="99" t="str">
        <f>VLOOKUP(ActividadesCom[[#This Row],[NO. DE CONTROL]],'LISTADO ESTUDIANTES'!A:D,4,FALSE)</f>
        <v>BAJA</v>
      </c>
      <c r="E5657" s="96">
        <f>SUM(ActividadesCom[[#This Row],[CRÉD. 1]],ActividadesCom[[#This Row],[CRÉD. 2]],ActividadesCom[[#This Row],[CRÉD. 3]],ActividadesCom[[#This Row],[CRÉD. 4]],ActividadesCom[[#This Row],[CRÉD. 5]])</f>
        <v>0</v>
      </c>
      <c r="F5657" s="99" t="str">
        <f>IF(ActividadesCom[[#This Row],[ÚLTIMO SEMESTRE CON CRÉDITOS]]&gt;0,ROUND(AVERAGE(ActividadesCom[[#This Row],[VALOR NIVEL 5]],ActividadesCom[[#This Row],[VALOR NIVEL 4]],ActividadesCom[[#This Row],[VALOR NIVEL 3]],ActividadesCom[[#This Row],[VALOR NIVEL 2]],ActividadesCom[[#This Row],[VALOR NIVEL 1]]),0),"")</f>
        <v/>
      </c>
      <c r="G5657" s="96" t="str">
        <f>IF(ActividadesCom[[#This Row],[PROMEDIO]]="","",IF(ActividadesCom[[#This Row],[PROMEDIO]]&gt;=4,"EXCELENTE",IF(ActividadesCom[[#This Row],[PROMEDIO]]&gt;=3,"NOTABLE",IF(ActividadesCom[[#This Row],[PROMEDIO]]&gt;=2,"BUENO",IF(ActividadesCom[[#This Row],[PROMEDIO]]=1,"SUFICIENTE","")))))</f>
        <v/>
      </c>
      <c r="H5657" s="99">
        <f>MAX(ActividadesCom[[#This Row],[PERÍODO 1]],ActividadesCom[[#This Row],[PERÍODO 2]],ActividadesCom[[#This Row],[PERÍODO 3]],ActividadesCom[[#This Row],[PERÍODO 4]],ActividadesCom[[#This Row],[PERÍODO 5]])</f>
        <v>0</v>
      </c>
      <c r="I5657" s="6"/>
      <c r="J5657" s="99"/>
      <c r="K5657" s="5"/>
      <c r="L5657" s="99" t="str">
        <f>IF(ActividadesCom[[#This Row],[NIVEL 1]]&lt;&gt;0,VLOOKUP(ActividadesCom[[#This Row],[NIVEL 1]],Catálogo!A:B,2,FALSE),"")</f>
        <v/>
      </c>
      <c r="M5657" s="99"/>
      <c r="N5657" s="98"/>
      <c r="O5657" s="99"/>
      <c r="P5657" s="99"/>
      <c r="Q5657" s="99" t="str">
        <f>IF(ActividadesCom[[#This Row],[NIVEL 2]]&lt;&gt;0,VLOOKUP(ActividadesCom[[#This Row],[NIVEL 2]],Catálogo!A:B,2,FALSE),"")</f>
        <v/>
      </c>
      <c r="R5657" s="99"/>
      <c r="S5657" s="98"/>
      <c r="T5657" s="99"/>
      <c r="U5657" s="99"/>
      <c r="V5657" s="99" t="str">
        <f>IF(ActividadesCom[[#This Row],[NIVEL 3]]&lt;&gt;0,VLOOKUP(ActividadesCom[[#This Row],[NIVEL 3]],Catálogo!A:B,2,FALSE),"")</f>
        <v/>
      </c>
      <c r="W5657" s="99"/>
      <c r="X5657" s="98"/>
      <c r="Y5657" s="99"/>
      <c r="Z5657" s="99"/>
      <c r="AA5657" s="99" t="str">
        <f>IF(ActividadesCom[[#This Row],[NIVEL 4]]&lt;&gt;0,VLOOKUP(ActividadesCom[[#This Row],[NIVEL 4]],Catálogo!A:B,2,FALSE),"")</f>
        <v/>
      </c>
      <c r="AB5657" s="99"/>
      <c r="AC5657" s="98"/>
      <c r="AD5657" s="99"/>
      <c r="AE5657" s="99"/>
      <c r="AF5657" s="99" t="str">
        <f>IF(ActividadesCom[[#This Row],[NIVEL 5]]&lt;&gt;0,VLOOKUP(ActividadesCom[[#This Row],[NIVEL 5]],Catálogo!A:B,2,FALSE),"")</f>
        <v/>
      </c>
      <c r="AG5657" s="99"/>
    </row>
    <row r="5658" spans="1:33" ht="28.5" customHeight="1" x14ac:dyDescent="0.25">
      <c r="A5658" s="5" t="s">
        <v>7340</v>
      </c>
      <c r="B5658" s="6" t="str">
        <f>VLOOKUP(ActividadesCom[[#This Row],[NO. DE CONTROL]],'LISTADO ESTUDIANTES'!A:C,2,FALSE)</f>
        <v>BUSTAMANTE RAMIREZ GABRIEL ALEJANDRO</v>
      </c>
      <c r="C5658" s="6" t="str">
        <f>VLOOKUP(ActividadesCom[[#This Row],[NO. DE CONTROL]],'LISTADO ESTUDIANTES'!A:C,3,FALSE)</f>
        <v>INGENIERIA INDUSTRIAL</v>
      </c>
      <c r="D5658" s="99" t="str">
        <f>VLOOKUP(ActividadesCom[[#This Row],[NO. DE CONTROL]],'LISTADO ESTUDIANTES'!A:D,4,FALSE)</f>
        <v>ACTIVO(A)</v>
      </c>
      <c r="E5658" s="96">
        <f>SUM(ActividadesCom[[#This Row],[CRÉD. 1]],ActividadesCom[[#This Row],[CRÉD. 2]],ActividadesCom[[#This Row],[CRÉD. 3]],ActividadesCom[[#This Row],[CRÉD. 4]],ActividadesCom[[#This Row],[CRÉD. 5]])</f>
        <v>3</v>
      </c>
      <c r="F5658" s="99">
        <f>IF(ActividadesCom[[#This Row],[ÚLTIMO SEMESTRE CON CRÉDITOS]]&gt;0,ROUND(AVERAGE(ActividadesCom[[#This Row],[VALOR NIVEL 5]],ActividadesCom[[#This Row],[VALOR NIVEL 4]],ActividadesCom[[#This Row],[VALOR NIVEL 3]],ActividadesCom[[#This Row],[VALOR NIVEL 2]],ActividadesCom[[#This Row],[VALOR NIVEL 1]]),0),"")</f>
        <v>4</v>
      </c>
      <c r="G5658" s="96" t="str">
        <f>IF(ActividadesCom[[#This Row],[PROMEDIO]]="","",IF(ActividadesCom[[#This Row],[PROMEDIO]]&gt;=4,"EXCELENTE",IF(ActividadesCom[[#This Row],[PROMEDIO]]&gt;=3,"NOTABLE",IF(ActividadesCom[[#This Row],[PROMEDIO]]&gt;=2,"BUENO",IF(ActividadesCom[[#This Row],[PROMEDIO]]=1,"SUFICIENTE","")))))</f>
        <v>EXCELENTE</v>
      </c>
      <c r="H5658" s="99">
        <f>MAX(ActividadesCom[[#This Row],[PERÍODO 1]],ActividadesCom[[#This Row],[PERÍODO 2]],ActividadesCom[[#This Row],[PERÍODO 3]],ActividadesCom[[#This Row],[PERÍODO 4]],ActividadesCom[[#This Row],[PERÍODO 5]])</f>
        <v>20253</v>
      </c>
      <c r="I5658" s="6" t="s">
        <v>6310</v>
      </c>
      <c r="J5658" s="99">
        <v>20233</v>
      </c>
      <c r="K5658" s="5" t="s">
        <v>4007</v>
      </c>
      <c r="L5658" s="99">
        <f>IF(ActividadesCom[[#This Row],[NIVEL 1]]&lt;&gt;0,VLOOKUP(ActividadesCom[[#This Row],[NIVEL 1]],Catálogo!A:B,2,FALSE),"")</f>
        <v>4</v>
      </c>
      <c r="M5658" s="99">
        <v>1</v>
      </c>
      <c r="N5658" s="6" t="s">
        <v>133</v>
      </c>
      <c r="O5658" s="99">
        <v>20241</v>
      </c>
      <c r="P5658" s="5" t="s">
        <v>4007</v>
      </c>
      <c r="Q5658" s="99">
        <f>IF(ActividadesCom[[#This Row],[NIVEL 2]]&lt;&gt;0,VLOOKUP(ActividadesCom[[#This Row],[NIVEL 2]],Catálogo!A:B,2,FALSE),"")</f>
        <v>4</v>
      </c>
      <c r="R5658" s="99">
        <v>1</v>
      </c>
      <c r="S5658" s="6" t="s">
        <v>7339</v>
      </c>
      <c r="T5658" s="99">
        <v>20253</v>
      </c>
      <c r="U5658" s="5" t="s">
        <v>4008</v>
      </c>
      <c r="V5658" s="99">
        <f>IF(ActividadesCom[[#This Row],[NIVEL 3]]&lt;&gt;0,VLOOKUP(ActividadesCom[[#This Row],[NIVEL 3]],Catálogo!A:B,2,FALSE),"")</f>
        <v>3</v>
      </c>
      <c r="W5658" s="99">
        <v>1</v>
      </c>
      <c r="X5658" s="98"/>
      <c r="Y5658" s="99"/>
      <c r="Z5658" s="99"/>
      <c r="AA5658" s="99" t="str">
        <f>IF(ActividadesCom[[#This Row],[NIVEL 4]]&lt;&gt;0,VLOOKUP(ActividadesCom[[#This Row],[NIVEL 4]],Catálogo!A:B,2,FALSE),"")</f>
        <v/>
      </c>
      <c r="AB5658" s="99"/>
      <c r="AC5658" s="98"/>
      <c r="AD5658" s="99"/>
      <c r="AE5658" s="99"/>
      <c r="AF5658" s="99" t="str">
        <f>IF(ActividadesCom[[#This Row],[NIVEL 5]]&lt;&gt;0,VLOOKUP(ActividadesCom[[#This Row],[NIVEL 5]],Catálogo!A:B,2,FALSE),"")</f>
        <v/>
      </c>
      <c r="AG5658" s="99"/>
    </row>
    <row r="5659" spans="1:33" ht="28.5" customHeight="1" x14ac:dyDescent="0.25">
      <c r="A5659" s="7" t="s">
        <v>7365</v>
      </c>
      <c r="B5659" s="10" t="str">
        <f>VLOOKUP(ActividadesCom[[#This Row],[NO. DE CONTROL]],'LISTADO ESTUDIANTES'!A:C,2,FALSE)</f>
        <v>MENDEZ MARTINEZ JOSE GUADALUPE</v>
      </c>
      <c r="C5659" s="6" t="str">
        <f>VLOOKUP(ActividadesCom[[#This Row],[NO. DE CONTROL]],'LISTADO ESTUDIANTES'!A:C,3,FALSE)</f>
        <v>INGENIERIA QUIMICA</v>
      </c>
      <c r="D5659" s="5" t="str">
        <f>VLOOKUP(ActividadesCom[[#This Row],[NO. DE CONTROL]],'LISTADO ESTUDIANTES'!A:D,4,FALSE)</f>
        <v>ACTIVO(A)</v>
      </c>
      <c r="E5659" s="7">
        <f>SUM(ActividadesCom[[#This Row],[CRÉD. 1]],ActividadesCom[[#This Row],[CRÉD. 2]],ActividadesCom[[#This Row],[CRÉD. 3]],ActividadesCom[[#This Row],[CRÉD. 4]],ActividadesCom[[#This Row],[CRÉD. 5]])</f>
        <v>3</v>
      </c>
      <c r="F5659" s="5">
        <f>IF(ActividadesCom[[#This Row],[ÚLTIMO SEMESTRE CON CRÉDITOS]]&gt;0,ROUND(AVERAGE(ActividadesCom[[#This Row],[VALOR NIVEL 5]],ActividadesCom[[#This Row],[VALOR NIVEL 4]],ActividadesCom[[#This Row],[VALOR NIVEL 3]],ActividadesCom[[#This Row],[VALOR NIVEL 2]],ActividadesCom[[#This Row],[VALOR NIVEL 1]]),0),"")</f>
        <v>4</v>
      </c>
      <c r="G5659" s="7" t="str">
        <f>IF(ActividadesCom[[#This Row],[PROMEDIO]]="","",IF(ActividadesCom[[#This Row],[PROMEDIO]]&gt;=4,"EXCELENTE",IF(ActividadesCom[[#This Row],[PROMEDIO]]&gt;=3,"NOTABLE",IF(ActividadesCom[[#This Row],[PROMEDIO]]&gt;=2,"BUENO",IF(ActividadesCom[[#This Row],[PROMEDIO]]=1,"SUFICIENTE","")))))</f>
        <v>EXCELENTE</v>
      </c>
      <c r="H5659" s="5">
        <f>MAX(ActividadesCom[[#This Row],[PERÍODO 1]],ActividadesCom[[#This Row],[PERÍODO 2]],ActividadesCom[[#This Row],[PERÍODO 3]],ActividadesCom[[#This Row],[PERÍODO 4]],ActividadesCom[[#This Row],[PERÍODO 5]])</f>
        <v>20243</v>
      </c>
      <c r="I5659" s="6" t="s">
        <v>7363</v>
      </c>
      <c r="J5659" s="5">
        <v>20243</v>
      </c>
      <c r="K5659" s="5" t="s">
        <v>4008</v>
      </c>
      <c r="L5659" s="5">
        <f>IF(ActividadesCom[[#This Row],[NIVEL 1]]&lt;&gt;0,VLOOKUP(ActividadesCom[[#This Row],[NIVEL 1]],Catálogo!A:B,2,FALSE),"")</f>
        <v>3</v>
      </c>
      <c r="M5659" s="5">
        <v>1</v>
      </c>
      <c r="N5659" s="6" t="s">
        <v>4436</v>
      </c>
      <c r="O5659" s="5">
        <v>20243</v>
      </c>
      <c r="P5659" s="5" t="s">
        <v>4007</v>
      </c>
      <c r="Q5659" s="5">
        <f>IF(ActividadesCom[[#This Row],[NIVEL 2]]&lt;&gt;0,VLOOKUP(ActividadesCom[[#This Row],[NIVEL 2]],Catálogo!A:B,2,FALSE),"")</f>
        <v>4</v>
      </c>
      <c r="R5659" s="5">
        <v>2</v>
      </c>
      <c r="S5659" s="6"/>
      <c r="T5659" s="5"/>
      <c r="U5659" s="5"/>
      <c r="V5659" s="5" t="str">
        <f>IF(ActividadesCom[[#This Row],[NIVEL 3]]&lt;&gt;0,VLOOKUP(ActividadesCom[[#This Row],[NIVEL 3]],Catálogo!A:B,2,FALSE),"")</f>
        <v/>
      </c>
      <c r="W5659" s="5"/>
      <c r="X5659" s="6"/>
      <c r="Y5659" s="5"/>
      <c r="Z5659" s="5"/>
      <c r="AA5659" s="5" t="str">
        <f>IF(ActividadesCom[[#This Row],[NIVEL 4]]&lt;&gt;0,VLOOKUP(ActividadesCom[[#This Row],[NIVEL 4]],Catálogo!A:B,2,FALSE),"")</f>
        <v/>
      </c>
      <c r="AB5659" s="5"/>
      <c r="AC5659" s="6"/>
      <c r="AD5659" s="5"/>
      <c r="AE5659" s="5"/>
      <c r="AF5659" s="5" t="str">
        <f>IF(ActividadesCom[[#This Row],[NIVEL 5]]&lt;&gt;0,VLOOKUP(ActividadesCom[[#This Row],[NIVEL 5]],Catálogo!A:B,2,FALSE),"")</f>
        <v/>
      </c>
      <c r="AG5659" s="5"/>
    </row>
    <row r="5660" spans="1:33" ht="28.5" customHeight="1" x14ac:dyDescent="0.25">
      <c r="A5660" s="5" t="s">
        <v>6793</v>
      </c>
      <c r="B5660" s="112" t="str">
        <f>VLOOKUP(ActividadesCom[[#This Row],[NO. DE CONTROL]],'LISTADO ESTUDIANTES'!A:C,2,FALSE)</f>
        <v>LEON BRITO AILEEN PAOLA</v>
      </c>
      <c r="C5660" s="113" t="str">
        <f>VLOOKUP(ActividadesCom[[#This Row],[NO. DE CONTROL]],'LISTADO ESTUDIANTES'!A:C,3,FALSE)</f>
        <v>ARQUITECTURA</v>
      </c>
      <c r="D5660" s="114" t="str">
        <f>VLOOKUP(ActividadesCom[[#This Row],[NO. DE CONTROL]],'LISTADO ESTUDIANTES'!A:D,4,FALSE)</f>
        <v>ACTIVO(A)</v>
      </c>
      <c r="E5660" s="111">
        <f>SUM(ActividadesCom[[#This Row],[CRÉD. 1]],ActividadesCom[[#This Row],[CRÉD. 2]],ActividadesCom[[#This Row],[CRÉD. 3]],ActividadesCom[[#This Row],[CRÉD. 4]],ActividadesCom[[#This Row],[CRÉD. 5]])</f>
        <v>3</v>
      </c>
      <c r="F5660" s="114">
        <f>IF(ActividadesCom[[#This Row],[ÚLTIMO SEMESTRE CON CRÉDITOS]]&gt;0,ROUND(AVERAGE(ActividadesCom[[#This Row],[VALOR NIVEL 5]],ActividadesCom[[#This Row],[VALOR NIVEL 4]],ActividadesCom[[#This Row],[VALOR NIVEL 3]],ActividadesCom[[#This Row],[VALOR NIVEL 2]],ActividadesCom[[#This Row],[VALOR NIVEL 1]]),0),"")</f>
        <v>3</v>
      </c>
      <c r="G5660" s="111" t="str">
        <f>IF(ActividadesCom[[#This Row],[PROMEDIO]]="","",IF(ActividadesCom[[#This Row],[PROMEDIO]]&gt;=4,"EXCELENTE",IF(ActividadesCom[[#This Row],[PROMEDIO]]&gt;=3,"NOTABLE",IF(ActividadesCom[[#This Row],[PROMEDIO]]&gt;=2,"BUENO",IF(ActividadesCom[[#This Row],[PROMEDIO]]=1,"SUFICIENTE","")))))</f>
        <v>NOTABLE</v>
      </c>
      <c r="H5660" s="114">
        <f>MAX(ActividadesCom[[#This Row],[PERÍODO 1]],ActividadesCom[[#This Row],[PERÍODO 2]],ActividadesCom[[#This Row],[PERÍODO 3]],ActividadesCom[[#This Row],[PERÍODO 4]],ActividadesCom[[#This Row],[PERÍODO 5]])</f>
        <v>20251</v>
      </c>
      <c r="I5660" s="113" t="s">
        <v>6725</v>
      </c>
      <c r="J5660" s="114">
        <v>20243</v>
      </c>
      <c r="K5660" s="114" t="s">
        <v>4007</v>
      </c>
      <c r="L5660" s="114">
        <f>IF(ActividadesCom[[#This Row],[NIVEL 1]]&lt;&gt;0,VLOOKUP(ActividadesCom[[#This Row],[NIVEL 1]],Catálogo!A:B,2,FALSE),"")</f>
        <v>4</v>
      </c>
      <c r="M5660" s="114">
        <v>1</v>
      </c>
      <c r="N5660" s="6" t="s">
        <v>29</v>
      </c>
      <c r="O5660" s="114">
        <v>20243</v>
      </c>
      <c r="P5660" s="5" t="s">
        <v>4009</v>
      </c>
      <c r="Q5660" s="114">
        <f>IF(ActividadesCom[[#This Row],[NIVEL 2]]&lt;&gt;0,VLOOKUP(ActividadesCom[[#This Row],[NIVEL 2]],Catálogo!A:B,2,FALSE),"")</f>
        <v>2</v>
      </c>
      <c r="R5660" s="114">
        <v>1</v>
      </c>
      <c r="S5660" s="6" t="s">
        <v>30</v>
      </c>
      <c r="T5660" s="114">
        <v>20251</v>
      </c>
      <c r="U5660" s="5" t="s">
        <v>4009</v>
      </c>
      <c r="V5660" s="114">
        <f>IF(ActividadesCom[[#This Row],[NIVEL 3]]&lt;&gt;0,VLOOKUP(ActividadesCom[[#This Row],[NIVEL 3]],Catálogo!A:B,2,FALSE),"")</f>
        <v>2</v>
      </c>
      <c r="W5660" s="114">
        <v>1</v>
      </c>
      <c r="X5660" s="113"/>
      <c r="Y5660" s="114"/>
      <c r="Z5660" s="114"/>
      <c r="AA5660" s="114" t="str">
        <f>IF(ActividadesCom[[#This Row],[NIVEL 4]]&lt;&gt;0,VLOOKUP(ActividadesCom[[#This Row],[NIVEL 4]],Catálogo!A:B,2,FALSE),"")</f>
        <v/>
      </c>
      <c r="AB5660" s="114"/>
      <c r="AC5660" s="113"/>
      <c r="AD5660" s="114"/>
      <c r="AE5660" s="114"/>
      <c r="AF5660" s="114" t="str">
        <f>IF(ActividadesCom[[#This Row],[NIVEL 5]]&lt;&gt;0,VLOOKUP(ActividadesCom[[#This Row],[NIVEL 5]],Catálogo!A:B,2,FALSE),"")</f>
        <v/>
      </c>
      <c r="AG5660" s="114"/>
    </row>
    <row r="5661" spans="1:33" ht="28.5" customHeight="1" x14ac:dyDescent="0.25">
      <c r="A5661" s="5" t="s">
        <v>7603</v>
      </c>
      <c r="B5661" s="112" t="str">
        <f>VLOOKUP(ActividadesCom[[#This Row],[NO. DE CONTROL]],'LISTADO ESTUDIANTES'!A:C,2,FALSE)</f>
        <v>CASTILLO NOTARIO ZOE DE LOS ANGELES</v>
      </c>
      <c r="C5661" s="113" t="str">
        <f>VLOOKUP(ActividadesCom[[#This Row],[NO. DE CONTROL]],'LISTADO ESTUDIANTES'!A:C,3,FALSE)</f>
        <v>INGENIERIA EN ADMINISTRACION</v>
      </c>
      <c r="D5661" s="114" t="str">
        <f>VLOOKUP(ActividadesCom[[#This Row],[NO. DE CONTROL]],'LISTADO ESTUDIANTES'!A:D,4,FALSE)</f>
        <v>ACTIVO(A)</v>
      </c>
      <c r="E5661" s="111">
        <f>SUM(ActividadesCom[[#This Row],[CRÉD. 1]],ActividadesCom[[#This Row],[CRÉD. 2]],ActividadesCom[[#This Row],[CRÉD. 3]],ActividadesCom[[#This Row],[CRÉD. 4]],ActividadesCom[[#This Row],[CRÉD. 5]])</f>
        <v>4</v>
      </c>
      <c r="F5661" s="114">
        <f>IF(ActividadesCom[[#This Row],[ÚLTIMO SEMESTRE CON CRÉDITOS]]&gt;0,ROUND(AVERAGE(ActividadesCom[[#This Row],[VALOR NIVEL 5]],ActividadesCom[[#This Row],[VALOR NIVEL 4]],ActividadesCom[[#This Row],[VALOR NIVEL 3]],ActividadesCom[[#This Row],[VALOR NIVEL 2]],ActividadesCom[[#This Row],[VALOR NIVEL 1]]),0),"")</f>
        <v>3</v>
      </c>
      <c r="G5661" s="111" t="str">
        <f>IF(ActividadesCom[[#This Row],[PROMEDIO]]="","",IF(ActividadesCom[[#This Row],[PROMEDIO]]&gt;=4,"EXCELENTE",IF(ActividadesCom[[#This Row],[PROMEDIO]]&gt;=3,"NOTABLE",IF(ActividadesCom[[#This Row],[PROMEDIO]]&gt;=2,"BUENO",IF(ActividadesCom[[#This Row],[PROMEDIO]]=1,"SUFICIENTE","")))))</f>
        <v>NOTABLE</v>
      </c>
      <c r="H5661" s="114">
        <f>MAX(ActividadesCom[[#This Row],[PERÍODO 1]],ActividadesCom[[#This Row],[PERÍODO 2]],ActividadesCom[[#This Row],[PERÍODO 3]],ActividadesCom[[#This Row],[PERÍODO 4]],ActividadesCom[[#This Row],[PERÍODO 5]])</f>
        <v>20253</v>
      </c>
      <c r="I5661" s="113" t="s">
        <v>6725</v>
      </c>
      <c r="J5661" s="114">
        <v>20243</v>
      </c>
      <c r="K5661" s="114" t="s">
        <v>4007</v>
      </c>
      <c r="L5661" s="114">
        <f>IF(ActividadesCom[[#This Row],[NIVEL 1]]&lt;&gt;0,VLOOKUP(ActividadesCom[[#This Row],[NIVEL 1]],Catálogo!A:B,2,FALSE),"")</f>
        <v>4</v>
      </c>
      <c r="M5661" s="114">
        <v>1</v>
      </c>
      <c r="N5661" s="6" t="s">
        <v>34</v>
      </c>
      <c r="O5661" s="114">
        <v>20243</v>
      </c>
      <c r="P5661" s="5" t="s">
        <v>4009</v>
      </c>
      <c r="Q5661" s="114">
        <f>IF(ActividadesCom[[#This Row],[NIVEL 2]]&lt;&gt;0,VLOOKUP(ActividadesCom[[#This Row],[NIVEL 2]],Catálogo!A:B,2,FALSE),"")</f>
        <v>2</v>
      </c>
      <c r="R5661" s="114">
        <v>1</v>
      </c>
      <c r="S5661" s="6" t="s">
        <v>133</v>
      </c>
      <c r="T5661" s="114">
        <v>20243</v>
      </c>
      <c r="U5661" s="5" t="s">
        <v>4008</v>
      </c>
      <c r="V5661" s="114">
        <f>IF(ActividadesCom[[#This Row],[NIVEL 3]]&lt;&gt;0,VLOOKUP(ActividadesCom[[#This Row],[NIVEL 3]],Catálogo!A:B,2,FALSE),"")</f>
        <v>3</v>
      </c>
      <c r="W5661" s="114">
        <v>1</v>
      </c>
      <c r="X5661" s="6" t="s">
        <v>316</v>
      </c>
      <c r="Y5661" s="114">
        <v>20253</v>
      </c>
      <c r="Z5661" s="5" t="s">
        <v>4009</v>
      </c>
      <c r="AA5661" s="114">
        <f>IF(ActividadesCom[[#This Row],[NIVEL 4]]&lt;&gt;0,VLOOKUP(ActividadesCom[[#This Row],[NIVEL 4]],Catálogo!A:B,2,FALSE),"")</f>
        <v>2</v>
      </c>
      <c r="AB5661" s="114">
        <v>1</v>
      </c>
      <c r="AC5661" s="113"/>
      <c r="AD5661" s="114"/>
      <c r="AE5661" s="114"/>
      <c r="AF5661" s="114" t="str">
        <f>IF(ActividadesCom[[#This Row],[NIVEL 5]]&lt;&gt;0,VLOOKUP(ActividadesCom[[#This Row],[NIVEL 5]],Catálogo!A:B,2,FALSE),"")</f>
        <v/>
      </c>
      <c r="AG5661" s="114"/>
    </row>
    <row r="5662" spans="1:33" ht="28.5" customHeight="1" x14ac:dyDescent="0.25">
      <c r="A5662" s="7" t="s">
        <v>7550</v>
      </c>
      <c r="B5662" s="10" t="str">
        <f>VLOOKUP(ActividadesCom[[#This Row],[NO. DE CONTROL]],'LISTADO ESTUDIANTES'!A:C,2,FALSE)</f>
        <v>CERVERA FIERRO ANGEL ROMAN</v>
      </c>
      <c r="C5662" s="6" t="str">
        <f>VLOOKUP(ActividadesCom[[#This Row],[NO. DE CONTROL]],'LISTADO ESTUDIANTES'!A:C,3,FALSE)</f>
        <v>INGENIERIA EN ADMINISTRACION</v>
      </c>
      <c r="D5662" s="5" t="str">
        <f>VLOOKUP(ActividadesCom[[#This Row],[NO. DE CONTROL]],'LISTADO ESTUDIANTES'!A:D,4,FALSE)</f>
        <v>ACTIVO(A)</v>
      </c>
      <c r="E5662" s="7">
        <f>SUM(ActividadesCom[[#This Row],[CRÉD. 1]],ActividadesCom[[#This Row],[CRÉD. 2]],ActividadesCom[[#This Row],[CRÉD. 3]],ActividadesCom[[#This Row],[CRÉD. 4]],ActividadesCom[[#This Row],[CRÉD. 5]])</f>
        <v>0</v>
      </c>
      <c r="F5662" s="5" t="str">
        <f>IF(ActividadesCom[[#This Row],[ÚLTIMO SEMESTRE CON CRÉDITOS]]&gt;0,ROUND(AVERAGE(ActividadesCom[[#This Row],[VALOR NIVEL 5]],ActividadesCom[[#This Row],[VALOR NIVEL 4]],ActividadesCom[[#This Row],[VALOR NIVEL 3]],ActividadesCom[[#This Row],[VALOR NIVEL 2]],ActividadesCom[[#This Row],[VALOR NIVEL 1]]),0),"")</f>
        <v/>
      </c>
      <c r="G5662" s="7" t="str">
        <f>IF(ActividadesCom[[#This Row],[PROMEDIO]]="","",IF(ActividadesCom[[#This Row],[PROMEDIO]]&gt;=4,"EXCELENTE",IF(ActividadesCom[[#This Row],[PROMEDIO]]&gt;=3,"NOTABLE",IF(ActividadesCom[[#This Row],[PROMEDIO]]&gt;=2,"BUENO",IF(ActividadesCom[[#This Row],[PROMEDIO]]=1,"SUFICIENTE","")))))</f>
        <v/>
      </c>
      <c r="H5662" s="5">
        <f>MAX(ActividadesCom[[#This Row],[PERÍODO 1]],ActividadesCom[[#This Row],[PERÍODO 2]],ActividadesCom[[#This Row],[PERÍODO 3]],ActividadesCom[[#This Row],[PERÍODO 4]],ActividadesCom[[#This Row],[PERÍODO 5]])</f>
        <v>0</v>
      </c>
      <c r="I5662" s="6"/>
      <c r="J5662" s="5"/>
      <c r="K5662" s="5"/>
      <c r="L5662" s="5" t="str">
        <f>IF(ActividadesCom[[#This Row],[NIVEL 1]]&lt;&gt;0,VLOOKUP(ActividadesCom[[#This Row],[NIVEL 1]],Catálogo!A:B,2,FALSE),"")</f>
        <v/>
      </c>
      <c r="M5662" s="5"/>
      <c r="N5662" s="6"/>
      <c r="O5662" s="5"/>
      <c r="P5662" s="5"/>
      <c r="Q5662" s="5" t="str">
        <f>IF(ActividadesCom[[#This Row],[NIVEL 2]]&lt;&gt;0,VLOOKUP(ActividadesCom[[#This Row],[NIVEL 2]],Catálogo!A:B,2,FALSE),"")</f>
        <v/>
      </c>
      <c r="R5662" s="5"/>
      <c r="S5662" s="6"/>
      <c r="T5662" s="5"/>
      <c r="U5662" s="5"/>
      <c r="V5662" s="5" t="str">
        <f>IF(ActividadesCom[[#This Row],[NIVEL 3]]&lt;&gt;0,VLOOKUP(ActividadesCom[[#This Row],[NIVEL 3]],Catálogo!A:B,2,FALSE),"")</f>
        <v/>
      </c>
      <c r="W5662" s="5"/>
      <c r="X5662" s="6"/>
      <c r="Y5662" s="5"/>
      <c r="Z5662" s="5"/>
      <c r="AA5662" s="5" t="str">
        <f>IF(ActividadesCom[[#This Row],[NIVEL 4]]&lt;&gt;0,VLOOKUP(ActividadesCom[[#This Row],[NIVEL 4]],Catálogo!A:B,2,FALSE),"")</f>
        <v/>
      </c>
      <c r="AB5662" s="5"/>
      <c r="AC5662" s="6"/>
      <c r="AD5662" s="5"/>
      <c r="AE5662" s="5"/>
      <c r="AF5662" s="5" t="str">
        <f>IF(ActividadesCom[[#This Row],[NIVEL 5]]&lt;&gt;0,VLOOKUP(ActividadesCom[[#This Row],[NIVEL 5]],Catálogo!A:B,2,FALSE),"")</f>
        <v/>
      </c>
      <c r="AG5662" s="5"/>
    </row>
    <row r="5663" spans="1:33" ht="28.5" customHeight="1" x14ac:dyDescent="0.25">
      <c r="A5663" s="5" t="s">
        <v>7604</v>
      </c>
      <c r="B5663" s="116" t="str">
        <f>VLOOKUP(ActividadesCom[[#This Row],[NO. DE CONTROL]],'LISTADO ESTUDIANTES'!A:C,2,FALSE)</f>
        <v>XOOL CAB DAVID ISRAEL</v>
      </c>
      <c r="C5663" s="117" t="str">
        <f>VLOOKUP(ActividadesCom[[#This Row],[NO. DE CONTROL]],'LISTADO ESTUDIANTES'!A:C,3,FALSE)</f>
        <v>INGENIERIA EN ADMINISTRACION</v>
      </c>
      <c r="D5663" s="118" t="str">
        <f>VLOOKUP(ActividadesCom[[#This Row],[NO. DE CONTROL]],'LISTADO ESTUDIANTES'!A:D,4,FALSE)</f>
        <v>ACTIVO(A)</v>
      </c>
      <c r="E5663" s="115">
        <f>SUM(ActividadesCom[[#This Row],[CRÉD. 1]],ActividadesCom[[#This Row],[CRÉD. 2]],ActividadesCom[[#This Row],[CRÉD. 3]],ActividadesCom[[#This Row],[CRÉD. 4]],ActividadesCom[[#This Row],[CRÉD. 5]])</f>
        <v>2</v>
      </c>
      <c r="F5663" s="118">
        <f>IF(ActividadesCom[[#This Row],[ÚLTIMO SEMESTRE CON CRÉDITOS]]&gt;0,ROUND(AVERAGE(ActividadesCom[[#This Row],[VALOR NIVEL 5]],ActividadesCom[[#This Row],[VALOR NIVEL 4]],ActividadesCom[[#This Row],[VALOR NIVEL 3]],ActividadesCom[[#This Row],[VALOR NIVEL 2]],ActividadesCom[[#This Row],[VALOR NIVEL 1]]),0),"")</f>
        <v>2</v>
      </c>
      <c r="G5663" s="115" t="str">
        <f>IF(ActividadesCom[[#This Row],[PROMEDIO]]="","",IF(ActividadesCom[[#This Row],[PROMEDIO]]&gt;=4,"EXCELENTE",IF(ActividadesCom[[#This Row],[PROMEDIO]]&gt;=3,"NOTABLE",IF(ActividadesCom[[#This Row],[PROMEDIO]]&gt;=2,"BUENO",IF(ActividadesCom[[#This Row],[PROMEDIO]]=1,"SUFICIENTE","")))))</f>
        <v>BUENO</v>
      </c>
      <c r="H5663" s="118">
        <f>MAX(ActividadesCom[[#This Row],[PERÍODO 1]],ActividadesCom[[#This Row],[PERÍODO 2]],ActividadesCom[[#This Row],[PERÍODO 3]],ActividadesCom[[#This Row],[PERÍODO 4]],ActividadesCom[[#This Row],[PERÍODO 5]])</f>
        <v>20253</v>
      </c>
      <c r="I5663" s="117" t="s">
        <v>3518</v>
      </c>
      <c r="J5663" s="118">
        <v>20243</v>
      </c>
      <c r="K5663" s="118" t="s">
        <v>4009</v>
      </c>
      <c r="L5663" s="118">
        <f>IF(ActividadesCom[[#This Row],[NIVEL 1]]&lt;&gt;0,VLOOKUP(ActividadesCom[[#This Row],[NIVEL 1]],Catálogo!A:B,2,FALSE),"")</f>
        <v>2</v>
      </c>
      <c r="M5663" s="118">
        <v>1</v>
      </c>
      <c r="N5663" s="6" t="s">
        <v>316</v>
      </c>
      <c r="O5663" s="118">
        <v>20253</v>
      </c>
      <c r="P5663" s="5" t="s">
        <v>4009</v>
      </c>
      <c r="Q5663" s="118">
        <f>IF(ActividadesCom[[#This Row],[NIVEL 2]]&lt;&gt;0,VLOOKUP(ActividadesCom[[#This Row],[NIVEL 2]],Catálogo!A:B,2,FALSE),"")</f>
        <v>2</v>
      </c>
      <c r="R5663" s="118">
        <v>1</v>
      </c>
      <c r="S5663" s="117"/>
      <c r="T5663" s="118"/>
      <c r="U5663" s="118"/>
      <c r="V5663" s="118" t="str">
        <f>IF(ActividadesCom[[#This Row],[NIVEL 3]]&lt;&gt;0,VLOOKUP(ActividadesCom[[#This Row],[NIVEL 3]],Catálogo!A:B,2,FALSE),"")</f>
        <v/>
      </c>
      <c r="W5663" s="118"/>
      <c r="X5663" s="117"/>
      <c r="Y5663" s="118"/>
      <c r="Z5663" s="118"/>
      <c r="AA5663" s="118" t="str">
        <f>IF(ActividadesCom[[#This Row],[NIVEL 4]]&lt;&gt;0,VLOOKUP(ActividadesCom[[#This Row],[NIVEL 4]],Catálogo!A:B,2,FALSE),"")</f>
        <v/>
      </c>
      <c r="AB5663" s="118"/>
      <c r="AC5663" s="117"/>
      <c r="AD5663" s="118"/>
      <c r="AE5663" s="118"/>
      <c r="AF5663" s="118" t="str">
        <f>IF(ActividadesCom[[#This Row],[NIVEL 5]]&lt;&gt;0,VLOOKUP(ActividadesCom[[#This Row],[NIVEL 5]],Catálogo!A:B,2,FALSE),"")</f>
        <v/>
      </c>
      <c r="AG5663" s="118"/>
    </row>
    <row r="5664" spans="1:33" ht="28.5" customHeight="1" x14ac:dyDescent="0.25">
      <c r="A5664" s="7" t="s">
        <v>7513</v>
      </c>
      <c r="B5664" s="10" t="str">
        <f>VLOOKUP(ActividadesCom[[#This Row],[NO. DE CONTROL]],'LISTADO ESTUDIANTES'!A:C,2,FALSE)</f>
        <v>HUICAB JIMENEZ JESUS ANTONIO</v>
      </c>
      <c r="C5664" s="6" t="str">
        <f>VLOOKUP(ActividadesCom[[#This Row],[NO. DE CONTROL]],'LISTADO ESTUDIANTES'!A:C,3,FALSE)</f>
        <v>INGENIERÍA EN ANIMACION DIGITAL Y EFECTOS VISUALES</v>
      </c>
      <c r="D5664" s="5" t="str">
        <f>VLOOKUP(ActividadesCom[[#This Row],[NO. DE CONTROL]],'LISTADO ESTUDIANTES'!A:D,4,FALSE)</f>
        <v>ACTIVO(A)</v>
      </c>
      <c r="E5664" s="7">
        <f>SUM(ActividadesCom[[#This Row],[CRÉD. 1]],ActividadesCom[[#This Row],[CRÉD. 2]],ActividadesCom[[#This Row],[CRÉD. 3]],ActividadesCom[[#This Row],[CRÉD. 4]],ActividadesCom[[#This Row],[CRÉD. 5]])</f>
        <v>0</v>
      </c>
      <c r="F5664" s="5" t="str">
        <f>IF(ActividadesCom[[#This Row],[ÚLTIMO SEMESTRE CON CRÉDITOS]]&gt;0,ROUND(AVERAGE(ActividadesCom[[#This Row],[VALOR NIVEL 5]],ActividadesCom[[#This Row],[VALOR NIVEL 4]],ActividadesCom[[#This Row],[VALOR NIVEL 3]],ActividadesCom[[#This Row],[VALOR NIVEL 2]],ActividadesCom[[#This Row],[VALOR NIVEL 1]]),0),"")</f>
        <v/>
      </c>
      <c r="G5664" s="7" t="str">
        <f>IF(ActividadesCom[[#This Row],[PROMEDIO]]="","",IF(ActividadesCom[[#This Row],[PROMEDIO]]&gt;=4,"EXCELENTE",IF(ActividadesCom[[#This Row],[PROMEDIO]]&gt;=3,"NOTABLE",IF(ActividadesCom[[#This Row],[PROMEDIO]]&gt;=2,"BUENO",IF(ActividadesCom[[#This Row],[PROMEDIO]]=1,"SUFICIENTE","")))))</f>
        <v/>
      </c>
      <c r="H5664" s="5">
        <f>MAX(ActividadesCom[[#This Row],[PERÍODO 1]],ActividadesCom[[#This Row],[PERÍODO 2]],ActividadesCom[[#This Row],[PERÍODO 3]],ActividadesCom[[#This Row],[PERÍODO 4]],ActividadesCom[[#This Row],[PERÍODO 5]])</f>
        <v>0</v>
      </c>
      <c r="I5664" s="6"/>
      <c r="J5664" s="5"/>
      <c r="K5664" s="5"/>
      <c r="L5664" s="5" t="str">
        <f>IF(ActividadesCom[[#This Row],[NIVEL 1]]&lt;&gt;0,VLOOKUP(ActividadesCom[[#This Row],[NIVEL 1]],Catálogo!A:B,2,FALSE),"")</f>
        <v/>
      </c>
      <c r="M5664" s="5"/>
      <c r="N5664" s="6"/>
      <c r="O5664" s="5"/>
      <c r="P5664" s="5"/>
      <c r="Q5664" s="5" t="str">
        <f>IF(ActividadesCom[[#This Row],[NIVEL 2]]&lt;&gt;0,VLOOKUP(ActividadesCom[[#This Row],[NIVEL 2]],Catálogo!A:B,2,FALSE),"")</f>
        <v/>
      </c>
      <c r="R5664" s="5"/>
      <c r="S5664" s="6"/>
      <c r="T5664" s="5"/>
      <c r="U5664" s="5"/>
      <c r="V5664" s="5" t="str">
        <f>IF(ActividadesCom[[#This Row],[NIVEL 3]]&lt;&gt;0,VLOOKUP(ActividadesCom[[#This Row],[NIVEL 3]],Catálogo!A:B,2,FALSE),"")</f>
        <v/>
      </c>
      <c r="W5664" s="5"/>
      <c r="X5664" s="6"/>
      <c r="Y5664" s="5"/>
      <c r="Z5664" s="5"/>
      <c r="AA5664" s="5" t="str">
        <f>IF(ActividadesCom[[#This Row],[NIVEL 4]]&lt;&gt;0,VLOOKUP(ActividadesCom[[#This Row],[NIVEL 4]],Catálogo!A:B,2,FALSE),"")</f>
        <v/>
      </c>
      <c r="AB5664" s="5"/>
      <c r="AC5664" s="6"/>
      <c r="AD5664" s="5"/>
      <c r="AE5664" s="5"/>
      <c r="AF5664" s="5" t="str">
        <f>IF(ActividadesCom[[#This Row],[NIVEL 5]]&lt;&gt;0,VLOOKUP(ActividadesCom[[#This Row],[NIVEL 5]],Catálogo!A:B,2,FALSE),"")</f>
        <v/>
      </c>
      <c r="AG5664" s="5"/>
    </row>
    <row r="5665" spans="1:33" ht="28.5" customHeight="1" x14ac:dyDescent="0.25">
      <c r="A5665" s="7" t="s">
        <v>7556</v>
      </c>
      <c r="B5665" s="10" t="str">
        <f>VLOOKUP(ActividadesCom[[#This Row],[NO. DE CONTROL]],'LISTADO ESTUDIANTES'!A:C,2,FALSE)</f>
        <v>CHI CRUZ LUIS ANGEL</v>
      </c>
      <c r="C5665" s="6" t="str">
        <f>VLOOKUP(ActividadesCom[[#This Row],[NO. DE CONTROL]],'LISTADO ESTUDIANTES'!A:C,3,FALSE)</f>
        <v>INGENIERIA CIVIL</v>
      </c>
      <c r="D5665" s="5" t="str">
        <f>VLOOKUP(ActividadesCom[[#This Row],[NO. DE CONTROL]],'LISTADO ESTUDIANTES'!A:D,4,FALSE)</f>
        <v>ACTIVO(A)</v>
      </c>
      <c r="E5665" s="7">
        <f>SUM(ActividadesCom[[#This Row],[CRÉD. 1]],ActividadesCom[[#This Row],[CRÉD. 2]],ActividadesCom[[#This Row],[CRÉD. 3]],ActividadesCom[[#This Row],[CRÉD. 4]],ActividadesCom[[#This Row],[CRÉD. 5]])</f>
        <v>0</v>
      </c>
      <c r="F5665" s="5" t="str">
        <f>IF(ActividadesCom[[#This Row],[ÚLTIMO SEMESTRE CON CRÉDITOS]]&gt;0,ROUND(AVERAGE(ActividadesCom[[#This Row],[VALOR NIVEL 5]],ActividadesCom[[#This Row],[VALOR NIVEL 4]],ActividadesCom[[#This Row],[VALOR NIVEL 3]],ActividadesCom[[#This Row],[VALOR NIVEL 2]],ActividadesCom[[#This Row],[VALOR NIVEL 1]]),0),"")</f>
        <v/>
      </c>
      <c r="G5665" s="7" t="str">
        <f>IF(ActividadesCom[[#This Row],[PROMEDIO]]="","",IF(ActividadesCom[[#This Row],[PROMEDIO]]&gt;=4,"EXCELENTE",IF(ActividadesCom[[#This Row],[PROMEDIO]]&gt;=3,"NOTABLE",IF(ActividadesCom[[#This Row],[PROMEDIO]]&gt;=2,"BUENO",IF(ActividadesCom[[#This Row],[PROMEDIO]]=1,"SUFICIENTE","")))))</f>
        <v/>
      </c>
      <c r="H5665" s="5">
        <f>MAX(ActividadesCom[[#This Row],[PERÍODO 1]],ActividadesCom[[#This Row],[PERÍODO 2]],ActividadesCom[[#This Row],[PERÍODO 3]],ActividadesCom[[#This Row],[PERÍODO 4]],ActividadesCom[[#This Row],[PERÍODO 5]])</f>
        <v>0</v>
      </c>
      <c r="I5665" s="6"/>
      <c r="J5665" s="5"/>
      <c r="K5665" s="5"/>
      <c r="L5665" s="5" t="str">
        <f>IF(ActividadesCom[[#This Row],[NIVEL 1]]&lt;&gt;0,VLOOKUP(ActividadesCom[[#This Row],[NIVEL 1]],Catálogo!A:B,2,FALSE),"")</f>
        <v/>
      </c>
      <c r="M5665" s="5"/>
      <c r="N5665" s="6"/>
      <c r="O5665" s="5"/>
      <c r="P5665" s="5"/>
      <c r="Q5665" s="5" t="str">
        <f>IF(ActividadesCom[[#This Row],[NIVEL 2]]&lt;&gt;0,VLOOKUP(ActividadesCom[[#This Row],[NIVEL 2]],Catálogo!A:B,2,FALSE),"")</f>
        <v/>
      </c>
      <c r="R5665" s="5"/>
      <c r="S5665" s="6"/>
      <c r="T5665" s="5"/>
      <c r="U5665" s="5"/>
      <c r="V5665" s="5" t="str">
        <f>IF(ActividadesCom[[#This Row],[NIVEL 3]]&lt;&gt;0,VLOOKUP(ActividadesCom[[#This Row],[NIVEL 3]],Catálogo!A:B,2,FALSE),"")</f>
        <v/>
      </c>
      <c r="W5665" s="5"/>
      <c r="X5665" s="6"/>
      <c r="Y5665" s="5"/>
      <c r="Z5665" s="5"/>
      <c r="AA5665" s="5" t="str">
        <f>IF(ActividadesCom[[#This Row],[NIVEL 4]]&lt;&gt;0,VLOOKUP(ActividadesCom[[#This Row],[NIVEL 4]],Catálogo!A:B,2,FALSE),"")</f>
        <v/>
      </c>
      <c r="AB5665" s="5"/>
      <c r="AC5665" s="6"/>
      <c r="AD5665" s="5"/>
      <c r="AE5665" s="5"/>
      <c r="AF5665" s="5" t="str">
        <f>IF(ActividadesCom[[#This Row],[NIVEL 5]]&lt;&gt;0,VLOOKUP(ActividadesCom[[#This Row],[NIVEL 5]],Catálogo!A:B,2,FALSE),"")</f>
        <v/>
      </c>
      <c r="AG5665" s="5"/>
    </row>
    <row r="5666" spans="1:33" ht="28.5" customHeight="1" x14ac:dyDescent="0.25">
      <c r="A5666" s="5" t="s">
        <v>7605</v>
      </c>
      <c r="B5666" s="116" t="str">
        <f>VLOOKUP(ActividadesCom[[#This Row],[NO. DE CONTROL]],'LISTADO ESTUDIANTES'!A:C,2,FALSE)</f>
        <v>REYES MENGUAL JULIO ALEXANDRE</v>
      </c>
      <c r="C5666" s="117" t="str">
        <f>VLOOKUP(ActividadesCom[[#This Row],[NO. DE CONTROL]],'LISTADO ESTUDIANTES'!A:C,3,FALSE)</f>
        <v>INGENIERIA EN ADMINISTRACION</v>
      </c>
      <c r="D5666" s="118" t="str">
        <f>VLOOKUP(ActividadesCom[[#This Row],[NO. DE CONTROL]],'LISTADO ESTUDIANTES'!A:D,4,FALSE)</f>
        <v>ACTIVO(A)</v>
      </c>
      <c r="E5666" s="115">
        <f>SUM(ActividadesCom[[#This Row],[CRÉD. 1]],ActividadesCom[[#This Row],[CRÉD. 2]],ActividadesCom[[#This Row],[CRÉD. 3]],ActividadesCom[[#This Row],[CRÉD. 4]],ActividadesCom[[#This Row],[CRÉD. 5]])</f>
        <v>3</v>
      </c>
      <c r="F5666" s="118">
        <f>IF(ActividadesCom[[#This Row],[ÚLTIMO SEMESTRE CON CRÉDITOS]]&gt;0,ROUND(AVERAGE(ActividadesCom[[#This Row],[VALOR NIVEL 5]],ActividadesCom[[#This Row],[VALOR NIVEL 4]],ActividadesCom[[#This Row],[VALOR NIVEL 3]],ActividadesCom[[#This Row],[VALOR NIVEL 2]],ActividadesCom[[#This Row],[VALOR NIVEL 1]]),0),"")</f>
        <v>3</v>
      </c>
      <c r="G5666" s="115" t="str">
        <f>IF(ActividadesCom[[#This Row],[PROMEDIO]]="","",IF(ActividadesCom[[#This Row],[PROMEDIO]]&gt;=4,"EXCELENTE",IF(ActividadesCom[[#This Row],[PROMEDIO]]&gt;=3,"NOTABLE",IF(ActividadesCom[[#This Row],[PROMEDIO]]&gt;=2,"BUENO",IF(ActividadesCom[[#This Row],[PROMEDIO]]=1,"SUFICIENTE","")))))</f>
        <v>NOTABLE</v>
      </c>
      <c r="H5666" s="118">
        <f>MAX(ActividadesCom[[#This Row],[PERÍODO 1]],ActividadesCom[[#This Row],[PERÍODO 2]],ActividadesCom[[#This Row],[PERÍODO 3]],ActividadesCom[[#This Row],[PERÍODO 4]],ActividadesCom[[#This Row],[PERÍODO 5]])</f>
        <v>20251</v>
      </c>
      <c r="I5666" s="117" t="s">
        <v>316</v>
      </c>
      <c r="J5666" s="118">
        <v>20243</v>
      </c>
      <c r="K5666" s="118" t="s">
        <v>4008</v>
      </c>
      <c r="L5666" s="118">
        <f>IF(ActividadesCom[[#This Row],[NIVEL 1]]&lt;&gt;0,VLOOKUP(ActividadesCom[[#This Row],[NIVEL 1]],Catálogo!A:B,2,FALSE),"")</f>
        <v>3</v>
      </c>
      <c r="M5666" s="118">
        <v>1</v>
      </c>
      <c r="N5666" s="117" t="s">
        <v>452</v>
      </c>
      <c r="O5666" s="118">
        <v>20243</v>
      </c>
      <c r="P5666" s="118" t="s">
        <v>4008</v>
      </c>
      <c r="Q5666" s="118">
        <f>IF(ActividadesCom[[#This Row],[NIVEL 2]]&lt;&gt;0,VLOOKUP(ActividadesCom[[#This Row],[NIVEL 2]],Catálogo!A:B,2,FALSE),"")</f>
        <v>3</v>
      </c>
      <c r="R5666" s="118">
        <v>1</v>
      </c>
      <c r="S5666" s="6" t="s">
        <v>30</v>
      </c>
      <c r="T5666" s="118">
        <v>20251</v>
      </c>
      <c r="U5666" s="5" t="s">
        <v>4009</v>
      </c>
      <c r="V5666" s="118">
        <f>IF(ActividadesCom[[#This Row],[NIVEL 3]]&lt;&gt;0,VLOOKUP(ActividadesCom[[#This Row],[NIVEL 3]],Catálogo!A:B,2,FALSE),"")</f>
        <v>2</v>
      </c>
      <c r="W5666" s="118">
        <v>1</v>
      </c>
      <c r="X5666" s="117"/>
      <c r="Y5666" s="118"/>
      <c r="Z5666" s="118"/>
      <c r="AA5666" s="118" t="str">
        <f>IF(ActividadesCom[[#This Row],[NIVEL 4]]&lt;&gt;0,VLOOKUP(ActividadesCom[[#This Row],[NIVEL 4]],Catálogo!A:B,2,FALSE),"")</f>
        <v/>
      </c>
      <c r="AB5666" s="118"/>
      <c r="AC5666" s="117"/>
      <c r="AD5666" s="118"/>
      <c r="AE5666" s="118"/>
      <c r="AF5666" s="118" t="str">
        <f>IF(ActividadesCom[[#This Row],[NIVEL 5]]&lt;&gt;0,VLOOKUP(ActividadesCom[[#This Row],[NIVEL 5]],Catálogo!A:B,2,FALSE),"")</f>
        <v/>
      </c>
      <c r="AG5666" s="118"/>
    </row>
    <row r="5667" spans="1:33" ht="28.5" customHeight="1" x14ac:dyDescent="0.25">
      <c r="A5667" s="7" t="s">
        <v>7514</v>
      </c>
      <c r="B5667" s="10" t="str">
        <f>VLOOKUP(ActividadesCom[[#This Row],[NO. DE CONTROL]],'LISTADO ESTUDIANTES'!A:C,2,FALSE)</f>
        <v>UC TURRIZA VALERIA GUADALUPE</v>
      </c>
      <c r="C5667" s="6" t="str">
        <f>VLOOKUP(ActividadesCom[[#This Row],[NO. DE CONTROL]],'LISTADO ESTUDIANTES'!A:C,3,FALSE)</f>
        <v>INGENIERIA CIVIL</v>
      </c>
      <c r="D5667" s="5" t="str">
        <f>VLOOKUP(ActividadesCom[[#This Row],[NO. DE CONTROL]],'LISTADO ESTUDIANTES'!A:D,4,FALSE)</f>
        <v>ACTIVO(A)</v>
      </c>
      <c r="E5667" s="7">
        <f>SUM(ActividadesCom[[#This Row],[CRÉD. 1]],ActividadesCom[[#This Row],[CRÉD. 2]],ActividadesCom[[#This Row],[CRÉD. 3]],ActividadesCom[[#This Row],[CRÉD. 4]],ActividadesCom[[#This Row],[CRÉD. 5]])</f>
        <v>0</v>
      </c>
      <c r="F5667" s="5" t="str">
        <f>IF(ActividadesCom[[#This Row],[ÚLTIMO SEMESTRE CON CRÉDITOS]]&gt;0,ROUND(AVERAGE(ActividadesCom[[#This Row],[VALOR NIVEL 5]],ActividadesCom[[#This Row],[VALOR NIVEL 4]],ActividadesCom[[#This Row],[VALOR NIVEL 3]],ActividadesCom[[#This Row],[VALOR NIVEL 2]],ActividadesCom[[#This Row],[VALOR NIVEL 1]]),0),"")</f>
        <v/>
      </c>
      <c r="G5667" s="7" t="str">
        <f>IF(ActividadesCom[[#This Row],[PROMEDIO]]="","",IF(ActividadesCom[[#This Row],[PROMEDIO]]&gt;=4,"EXCELENTE",IF(ActividadesCom[[#This Row],[PROMEDIO]]&gt;=3,"NOTABLE",IF(ActividadesCom[[#This Row],[PROMEDIO]]&gt;=2,"BUENO",IF(ActividadesCom[[#This Row],[PROMEDIO]]=1,"SUFICIENTE","")))))</f>
        <v/>
      </c>
      <c r="H5667" s="5">
        <f>MAX(ActividadesCom[[#This Row],[PERÍODO 1]],ActividadesCom[[#This Row],[PERÍODO 2]],ActividadesCom[[#This Row],[PERÍODO 3]],ActividadesCom[[#This Row],[PERÍODO 4]],ActividadesCom[[#This Row],[PERÍODO 5]])</f>
        <v>0</v>
      </c>
      <c r="I5667" s="6"/>
      <c r="J5667" s="5"/>
      <c r="K5667" s="5"/>
      <c r="L5667" s="5" t="str">
        <f>IF(ActividadesCom[[#This Row],[NIVEL 1]]&lt;&gt;0,VLOOKUP(ActividadesCom[[#This Row],[NIVEL 1]],Catálogo!A:B,2,FALSE),"")</f>
        <v/>
      </c>
      <c r="M5667" s="5"/>
      <c r="N5667" s="6"/>
      <c r="O5667" s="5"/>
      <c r="P5667" s="5"/>
      <c r="Q5667" s="5" t="str">
        <f>IF(ActividadesCom[[#This Row],[NIVEL 2]]&lt;&gt;0,VLOOKUP(ActividadesCom[[#This Row],[NIVEL 2]],Catálogo!A:B,2,FALSE),"")</f>
        <v/>
      </c>
      <c r="R5667" s="5"/>
      <c r="S5667" s="6"/>
      <c r="T5667" s="5"/>
      <c r="U5667" s="5"/>
      <c r="V5667" s="5" t="str">
        <f>IF(ActividadesCom[[#This Row],[NIVEL 3]]&lt;&gt;0,VLOOKUP(ActividadesCom[[#This Row],[NIVEL 3]],Catálogo!A:B,2,FALSE),"")</f>
        <v/>
      </c>
      <c r="W5667" s="5"/>
      <c r="X5667" s="6"/>
      <c r="Y5667" s="5"/>
      <c r="Z5667" s="5"/>
      <c r="AA5667" s="5" t="str">
        <f>IF(ActividadesCom[[#This Row],[NIVEL 4]]&lt;&gt;0,VLOOKUP(ActividadesCom[[#This Row],[NIVEL 4]],Catálogo!A:B,2,FALSE),"")</f>
        <v/>
      </c>
      <c r="AB5667" s="5"/>
      <c r="AC5667" s="6"/>
      <c r="AD5667" s="5"/>
      <c r="AE5667" s="5"/>
      <c r="AF5667" s="5" t="str">
        <f>IF(ActividadesCom[[#This Row],[NIVEL 5]]&lt;&gt;0,VLOOKUP(ActividadesCom[[#This Row],[NIVEL 5]],Catálogo!A:B,2,FALSE),"")</f>
        <v/>
      </c>
      <c r="AG5667" s="5"/>
    </row>
    <row r="5668" spans="1:33" ht="28.5" customHeight="1" x14ac:dyDescent="0.25">
      <c r="A5668" s="7" t="s">
        <v>7327</v>
      </c>
      <c r="B5668" s="10" t="str">
        <f>VLOOKUP(ActividadesCom[[#This Row],[NO. DE CONTROL]],'LISTADO ESTUDIANTES'!A:C,2,FALSE)</f>
        <v>DZUL TUN FRANCISCO JAVIER</v>
      </c>
      <c r="C5668" s="6" t="str">
        <f>VLOOKUP(ActividadesCom[[#This Row],[NO. DE CONTROL]],'LISTADO ESTUDIANTES'!A:C,3,FALSE)</f>
        <v>INGENIERÍA EN ANIMACION DIGITAL Y EFECTOS VISUALES</v>
      </c>
      <c r="D5668" s="5" t="str">
        <f>VLOOKUP(ActividadesCom[[#This Row],[NO. DE CONTROL]],'LISTADO ESTUDIANTES'!A:D,4,FALSE)</f>
        <v>ACTIVO(A)</v>
      </c>
      <c r="E5668" s="7">
        <f>SUM(ActividadesCom[[#This Row],[CRÉD. 1]],ActividadesCom[[#This Row],[CRÉD. 2]],ActividadesCom[[#This Row],[CRÉD. 3]],ActividadesCom[[#This Row],[CRÉD. 4]],ActividadesCom[[#This Row],[CRÉD. 5]])</f>
        <v>1</v>
      </c>
      <c r="F5668" s="5">
        <f>IF(ActividadesCom[[#This Row],[ÚLTIMO SEMESTRE CON CRÉDITOS]]&gt;0,ROUND(AVERAGE(ActividadesCom[[#This Row],[VALOR NIVEL 5]],ActividadesCom[[#This Row],[VALOR NIVEL 4]],ActividadesCom[[#This Row],[VALOR NIVEL 3]],ActividadesCom[[#This Row],[VALOR NIVEL 2]],ActividadesCom[[#This Row],[VALOR NIVEL 1]]),0),"")</f>
        <v>3</v>
      </c>
      <c r="G5668" s="7" t="str">
        <f>IF(ActividadesCom[[#This Row],[PROMEDIO]]="","",IF(ActividadesCom[[#This Row],[PROMEDIO]]&gt;=4,"EXCELENTE",IF(ActividadesCom[[#This Row],[PROMEDIO]]&gt;=3,"NOTABLE",IF(ActividadesCom[[#This Row],[PROMEDIO]]&gt;=2,"BUENO",IF(ActividadesCom[[#This Row],[PROMEDIO]]=1,"SUFICIENTE","")))))</f>
        <v>NOTABLE</v>
      </c>
      <c r="H5668" s="5">
        <f>MAX(ActividadesCom[[#This Row],[PERÍODO 1]],ActividadesCom[[#This Row],[PERÍODO 2]],ActividadesCom[[#This Row],[PERÍODO 3]],ActividadesCom[[#This Row],[PERÍODO 4]],ActividadesCom[[#This Row],[PERÍODO 5]])</f>
        <v>20253</v>
      </c>
      <c r="I5668" s="6" t="s">
        <v>23</v>
      </c>
      <c r="J5668" s="5">
        <v>20253</v>
      </c>
      <c r="K5668" s="5" t="s">
        <v>4008</v>
      </c>
      <c r="L5668" s="5">
        <f>IF(ActividadesCom[[#This Row],[NIVEL 1]]&lt;&gt;0,VLOOKUP(ActividadesCom[[#This Row],[NIVEL 1]],Catálogo!A:B,2,FALSE),"")</f>
        <v>3</v>
      </c>
      <c r="M5668" s="5">
        <v>1</v>
      </c>
      <c r="N5668" s="6"/>
      <c r="O5668" s="5"/>
      <c r="P5668" s="5"/>
      <c r="Q5668" s="5" t="str">
        <f>IF(ActividadesCom[[#This Row],[NIVEL 2]]&lt;&gt;0,VLOOKUP(ActividadesCom[[#This Row],[NIVEL 2]],Catálogo!A:B,2,FALSE),"")</f>
        <v/>
      </c>
      <c r="R5668" s="5"/>
      <c r="S5668" s="6"/>
      <c r="T5668" s="5"/>
      <c r="U5668" s="5"/>
      <c r="V5668" s="5" t="str">
        <f>IF(ActividadesCom[[#This Row],[NIVEL 3]]&lt;&gt;0,VLOOKUP(ActividadesCom[[#This Row],[NIVEL 3]],Catálogo!A:B,2,FALSE),"")</f>
        <v/>
      </c>
      <c r="W5668" s="5"/>
      <c r="X5668" s="6"/>
      <c r="Y5668" s="5"/>
      <c r="Z5668" s="5"/>
      <c r="AA5668" s="5" t="str">
        <f>IF(ActividadesCom[[#This Row],[NIVEL 4]]&lt;&gt;0,VLOOKUP(ActividadesCom[[#This Row],[NIVEL 4]],Catálogo!A:B,2,FALSE),"")</f>
        <v/>
      </c>
      <c r="AB5668" s="5"/>
      <c r="AC5668" s="6"/>
      <c r="AD5668" s="5"/>
      <c r="AE5668" s="5"/>
      <c r="AF5668" s="5" t="str">
        <f>IF(ActividadesCom[[#This Row],[NIVEL 5]]&lt;&gt;0,VLOOKUP(ActividadesCom[[#This Row],[NIVEL 5]],Catálogo!A:B,2,FALSE),"")</f>
        <v/>
      </c>
      <c r="AG5668" s="5"/>
    </row>
    <row r="5669" spans="1:33" ht="28.5" customHeight="1" x14ac:dyDescent="0.25">
      <c r="A5669" s="7" t="s">
        <v>7516</v>
      </c>
      <c r="B5669" s="10" t="str">
        <f>VLOOKUP(ActividadesCom[[#This Row],[NO. DE CONTROL]],'LISTADO ESTUDIANTES'!A:C,2,FALSE)</f>
        <v>CERVERA GONGORA JUAN CARLOS</v>
      </c>
      <c r="C5669" s="6" t="str">
        <f>VLOOKUP(ActividadesCom[[#This Row],[NO. DE CONTROL]],'LISTADO ESTUDIANTES'!A:C,3,FALSE)</f>
        <v>INGENIERIA MECANICA</v>
      </c>
      <c r="D5669" s="5" t="str">
        <f>VLOOKUP(ActividadesCom[[#This Row],[NO. DE CONTROL]],'LISTADO ESTUDIANTES'!A:D,4,FALSE)</f>
        <v>ACTIVO(A)</v>
      </c>
      <c r="E5669" s="7">
        <f>SUM(ActividadesCom[[#This Row],[CRÉD. 1]],ActividadesCom[[#This Row],[CRÉD. 2]],ActividadesCom[[#This Row],[CRÉD. 3]],ActividadesCom[[#This Row],[CRÉD. 4]],ActividadesCom[[#This Row],[CRÉD. 5]])</f>
        <v>0</v>
      </c>
      <c r="F5669" s="5" t="str">
        <f>IF(ActividadesCom[[#This Row],[ÚLTIMO SEMESTRE CON CRÉDITOS]]&gt;0,ROUND(AVERAGE(ActividadesCom[[#This Row],[VALOR NIVEL 5]],ActividadesCom[[#This Row],[VALOR NIVEL 4]],ActividadesCom[[#This Row],[VALOR NIVEL 3]],ActividadesCom[[#This Row],[VALOR NIVEL 2]],ActividadesCom[[#This Row],[VALOR NIVEL 1]]),0),"")</f>
        <v/>
      </c>
      <c r="G5669" s="7" t="str">
        <f>IF(ActividadesCom[[#This Row],[PROMEDIO]]="","",IF(ActividadesCom[[#This Row],[PROMEDIO]]&gt;=4,"EXCELENTE",IF(ActividadesCom[[#This Row],[PROMEDIO]]&gt;=3,"NOTABLE",IF(ActividadesCom[[#This Row],[PROMEDIO]]&gt;=2,"BUENO",IF(ActividadesCom[[#This Row],[PROMEDIO]]=1,"SUFICIENTE","")))))</f>
        <v/>
      </c>
      <c r="H5669" s="5">
        <f>MAX(ActividadesCom[[#This Row],[PERÍODO 1]],ActividadesCom[[#This Row],[PERÍODO 2]],ActividadesCom[[#This Row],[PERÍODO 3]],ActividadesCom[[#This Row],[PERÍODO 4]],ActividadesCom[[#This Row],[PERÍODO 5]])</f>
        <v>0</v>
      </c>
      <c r="I5669" s="6"/>
      <c r="J5669" s="5"/>
      <c r="K5669" s="5"/>
      <c r="L5669" s="5" t="str">
        <f>IF(ActividadesCom[[#This Row],[NIVEL 1]]&lt;&gt;0,VLOOKUP(ActividadesCom[[#This Row],[NIVEL 1]],Catálogo!A:B,2,FALSE),"")</f>
        <v/>
      </c>
      <c r="M5669" s="5"/>
      <c r="N5669" s="6"/>
      <c r="O5669" s="5"/>
      <c r="P5669" s="5"/>
      <c r="Q5669" s="5" t="str">
        <f>IF(ActividadesCom[[#This Row],[NIVEL 2]]&lt;&gt;0,VLOOKUP(ActividadesCom[[#This Row],[NIVEL 2]],Catálogo!A:B,2,FALSE),"")</f>
        <v/>
      </c>
      <c r="R5669" s="5"/>
      <c r="S5669" s="6"/>
      <c r="T5669" s="5"/>
      <c r="U5669" s="5"/>
      <c r="V5669" s="5" t="str">
        <f>IF(ActividadesCom[[#This Row],[NIVEL 3]]&lt;&gt;0,VLOOKUP(ActividadesCom[[#This Row],[NIVEL 3]],Catálogo!A:B,2,FALSE),"")</f>
        <v/>
      </c>
      <c r="W5669" s="5"/>
      <c r="X5669" s="6"/>
      <c r="Y5669" s="5"/>
      <c r="Z5669" s="5"/>
      <c r="AA5669" s="5" t="str">
        <f>IF(ActividadesCom[[#This Row],[NIVEL 4]]&lt;&gt;0,VLOOKUP(ActividadesCom[[#This Row],[NIVEL 4]],Catálogo!A:B,2,FALSE),"")</f>
        <v/>
      </c>
      <c r="AB5669" s="5"/>
      <c r="AC5669" s="6"/>
      <c r="AD5669" s="5"/>
      <c r="AE5669" s="5"/>
      <c r="AF5669" s="5" t="str">
        <f>IF(ActividadesCom[[#This Row],[NIVEL 5]]&lt;&gt;0,VLOOKUP(ActividadesCom[[#This Row],[NIVEL 5]],Catálogo!A:B,2,FALSE),"")</f>
        <v/>
      </c>
      <c r="AG5669" s="5"/>
    </row>
    <row r="5670" spans="1:33" ht="28.5" customHeight="1" x14ac:dyDescent="0.25">
      <c r="A5670" s="7" t="s">
        <v>7552</v>
      </c>
      <c r="B5670" s="10" t="str">
        <f>VLOOKUP(ActividadesCom[[#This Row],[NO. DE CONTROL]],'LISTADO ESTUDIANTES'!A:C,2,FALSE)</f>
        <v>CHI MOO ABIGAIL GUADALUPE</v>
      </c>
      <c r="C5670" s="6" t="str">
        <f>VLOOKUP(ActividadesCom[[#This Row],[NO. DE CONTROL]],'LISTADO ESTUDIANTES'!A:C,3,FALSE)</f>
        <v>INGENIERÍA EN ANIMACION DIGITAL Y EFECTOS VISUALES</v>
      </c>
      <c r="D5670" s="5" t="str">
        <f>VLOOKUP(ActividadesCom[[#This Row],[NO. DE CONTROL]],'LISTADO ESTUDIANTES'!A:D,4,FALSE)</f>
        <v>ACTIVO(A)</v>
      </c>
      <c r="E5670" s="7">
        <f>SUM(ActividadesCom[[#This Row],[CRÉD. 1]],ActividadesCom[[#This Row],[CRÉD. 2]],ActividadesCom[[#This Row],[CRÉD. 3]],ActividadesCom[[#This Row],[CRÉD. 4]],ActividadesCom[[#This Row],[CRÉD. 5]])</f>
        <v>0</v>
      </c>
      <c r="F5670" s="5" t="str">
        <f>IF(ActividadesCom[[#This Row],[ÚLTIMO SEMESTRE CON CRÉDITOS]]&gt;0,ROUND(AVERAGE(ActividadesCom[[#This Row],[VALOR NIVEL 5]],ActividadesCom[[#This Row],[VALOR NIVEL 4]],ActividadesCom[[#This Row],[VALOR NIVEL 3]],ActividadesCom[[#This Row],[VALOR NIVEL 2]],ActividadesCom[[#This Row],[VALOR NIVEL 1]]),0),"")</f>
        <v/>
      </c>
      <c r="G5670" s="7" t="str">
        <f>IF(ActividadesCom[[#This Row],[PROMEDIO]]="","",IF(ActividadesCom[[#This Row],[PROMEDIO]]&gt;=4,"EXCELENTE",IF(ActividadesCom[[#This Row],[PROMEDIO]]&gt;=3,"NOTABLE",IF(ActividadesCom[[#This Row],[PROMEDIO]]&gt;=2,"BUENO",IF(ActividadesCom[[#This Row],[PROMEDIO]]=1,"SUFICIENTE","")))))</f>
        <v/>
      </c>
      <c r="H5670" s="5">
        <f>MAX(ActividadesCom[[#This Row],[PERÍODO 1]],ActividadesCom[[#This Row],[PERÍODO 2]],ActividadesCom[[#This Row],[PERÍODO 3]],ActividadesCom[[#This Row],[PERÍODO 4]],ActividadesCom[[#This Row],[PERÍODO 5]])</f>
        <v>0</v>
      </c>
      <c r="I5670" s="6"/>
      <c r="J5670" s="5"/>
      <c r="K5670" s="5"/>
      <c r="L5670" s="5" t="str">
        <f>IF(ActividadesCom[[#This Row],[NIVEL 1]]&lt;&gt;0,VLOOKUP(ActividadesCom[[#This Row],[NIVEL 1]],Catálogo!A:B,2,FALSE),"")</f>
        <v/>
      </c>
      <c r="M5670" s="5"/>
      <c r="N5670" s="6"/>
      <c r="O5670" s="5"/>
      <c r="P5670" s="5"/>
      <c r="Q5670" s="5" t="str">
        <f>IF(ActividadesCom[[#This Row],[NIVEL 2]]&lt;&gt;0,VLOOKUP(ActividadesCom[[#This Row],[NIVEL 2]],Catálogo!A:B,2,FALSE),"")</f>
        <v/>
      </c>
      <c r="R5670" s="5"/>
      <c r="S5670" s="6"/>
      <c r="T5670" s="5"/>
      <c r="U5670" s="5"/>
      <c r="V5670" s="5" t="str">
        <f>IF(ActividadesCom[[#This Row],[NIVEL 3]]&lt;&gt;0,VLOOKUP(ActividadesCom[[#This Row],[NIVEL 3]],Catálogo!A:B,2,FALSE),"")</f>
        <v/>
      </c>
      <c r="W5670" s="5"/>
      <c r="X5670" s="6"/>
      <c r="Y5670" s="5"/>
      <c r="Z5670" s="5"/>
      <c r="AA5670" s="5" t="str">
        <f>IF(ActividadesCom[[#This Row],[NIVEL 4]]&lt;&gt;0,VLOOKUP(ActividadesCom[[#This Row],[NIVEL 4]],Catálogo!A:B,2,FALSE),"")</f>
        <v/>
      </c>
      <c r="AB5670" s="5"/>
      <c r="AC5670" s="6"/>
      <c r="AD5670" s="5"/>
      <c r="AE5670" s="5"/>
      <c r="AF5670" s="5" t="str">
        <f>IF(ActividadesCom[[#This Row],[NIVEL 5]]&lt;&gt;0,VLOOKUP(ActividadesCom[[#This Row],[NIVEL 5]],Catálogo!A:B,2,FALSE),"")</f>
        <v/>
      </c>
      <c r="AG5670" s="5"/>
    </row>
    <row r="5671" spans="1:33" ht="28.5" customHeight="1" x14ac:dyDescent="0.25">
      <c r="A5671" s="7" t="s">
        <v>7554</v>
      </c>
      <c r="B5671" s="10" t="str">
        <f>VLOOKUP(ActividadesCom[[#This Row],[NO. DE CONTROL]],'LISTADO ESTUDIANTES'!A:C,2,FALSE)</f>
        <v>CAHUICH ALVARADO DANIEL ANTONIO</v>
      </c>
      <c r="C5671" s="6" t="str">
        <f>VLOOKUP(ActividadesCom[[#This Row],[NO. DE CONTROL]],'LISTADO ESTUDIANTES'!A:C,3,FALSE)</f>
        <v>INGENIERÍA EN ANIMACION DIGITAL Y EFECTOS VISUALES</v>
      </c>
      <c r="D5671" s="5" t="str">
        <f>VLOOKUP(ActividadesCom[[#This Row],[NO. DE CONTROL]],'LISTADO ESTUDIANTES'!A:D,4,FALSE)</f>
        <v>ACTIVO(A)</v>
      </c>
      <c r="E5671" s="7">
        <f>SUM(ActividadesCom[[#This Row],[CRÉD. 1]],ActividadesCom[[#This Row],[CRÉD. 2]],ActividadesCom[[#This Row],[CRÉD. 3]],ActividadesCom[[#This Row],[CRÉD. 4]],ActividadesCom[[#This Row],[CRÉD. 5]])</f>
        <v>0</v>
      </c>
      <c r="F5671" s="5" t="str">
        <f>IF(ActividadesCom[[#This Row],[ÚLTIMO SEMESTRE CON CRÉDITOS]]&gt;0,ROUND(AVERAGE(ActividadesCom[[#This Row],[VALOR NIVEL 5]],ActividadesCom[[#This Row],[VALOR NIVEL 4]],ActividadesCom[[#This Row],[VALOR NIVEL 3]],ActividadesCom[[#This Row],[VALOR NIVEL 2]],ActividadesCom[[#This Row],[VALOR NIVEL 1]]),0),"")</f>
        <v/>
      </c>
      <c r="G5671" s="7" t="str">
        <f>IF(ActividadesCom[[#This Row],[PROMEDIO]]="","",IF(ActividadesCom[[#This Row],[PROMEDIO]]&gt;=4,"EXCELENTE",IF(ActividadesCom[[#This Row],[PROMEDIO]]&gt;=3,"NOTABLE",IF(ActividadesCom[[#This Row],[PROMEDIO]]&gt;=2,"BUENO",IF(ActividadesCom[[#This Row],[PROMEDIO]]=1,"SUFICIENTE","")))))</f>
        <v/>
      </c>
      <c r="H5671" s="5">
        <f>MAX(ActividadesCom[[#This Row],[PERÍODO 1]],ActividadesCom[[#This Row],[PERÍODO 2]],ActividadesCom[[#This Row],[PERÍODO 3]],ActividadesCom[[#This Row],[PERÍODO 4]],ActividadesCom[[#This Row],[PERÍODO 5]])</f>
        <v>0</v>
      </c>
      <c r="I5671" s="6"/>
      <c r="J5671" s="5"/>
      <c r="K5671" s="5"/>
      <c r="L5671" s="5" t="str">
        <f>IF(ActividadesCom[[#This Row],[NIVEL 1]]&lt;&gt;0,VLOOKUP(ActividadesCom[[#This Row],[NIVEL 1]],Catálogo!A:B,2,FALSE),"")</f>
        <v/>
      </c>
      <c r="M5671" s="5"/>
      <c r="N5671" s="6"/>
      <c r="O5671" s="5"/>
      <c r="P5671" s="5"/>
      <c r="Q5671" s="5" t="str">
        <f>IF(ActividadesCom[[#This Row],[NIVEL 2]]&lt;&gt;0,VLOOKUP(ActividadesCom[[#This Row],[NIVEL 2]],Catálogo!A:B,2,FALSE),"")</f>
        <v/>
      </c>
      <c r="R5671" s="5"/>
      <c r="S5671" s="6"/>
      <c r="T5671" s="5"/>
      <c r="U5671" s="5"/>
      <c r="V5671" s="5" t="str">
        <f>IF(ActividadesCom[[#This Row],[NIVEL 3]]&lt;&gt;0,VLOOKUP(ActividadesCom[[#This Row],[NIVEL 3]],Catálogo!A:B,2,FALSE),"")</f>
        <v/>
      </c>
      <c r="W5671" s="5"/>
      <c r="X5671" s="6"/>
      <c r="Y5671" s="5"/>
      <c r="Z5671" s="5"/>
      <c r="AA5671" s="5" t="str">
        <f>IF(ActividadesCom[[#This Row],[NIVEL 4]]&lt;&gt;0,VLOOKUP(ActividadesCom[[#This Row],[NIVEL 4]],Catálogo!A:B,2,FALSE),"")</f>
        <v/>
      </c>
      <c r="AB5671" s="5"/>
      <c r="AC5671" s="6"/>
      <c r="AD5671" s="5"/>
      <c r="AE5671" s="5"/>
      <c r="AF5671" s="5" t="str">
        <f>IF(ActividadesCom[[#This Row],[NIVEL 5]]&lt;&gt;0,VLOOKUP(ActividadesCom[[#This Row],[NIVEL 5]],Catálogo!A:B,2,FALSE),"")</f>
        <v/>
      </c>
      <c r="AG5671" s="5"/>
    </row>
    <row r="5672" spans="1:33" ht="28.5" customHeight="1" x14ac:dyDescent="0.25">
      <c r="A5672" s="7" t="s">
        <v>7557</v>
      </c>
      <c r="B5672" s="10" t="str">
        <f>VLOOKUP(ActividadesCom[[#This Row],[NO. DE CONTROL]],'LISTADO ESTUDIANTES'!A:C,2,FALSE)</f>
        <v>LARA RODRIGUEZ JESUS ENMANUEL</v>
      </c>
      <c r="C5672" s="6" t="str">
        <f>VLOOKUP(ActividadesCom[[#This Row],[NO. DE CONTROL]],'LISTADO ESTUDIANTES'!A:C,3,FALSE)</f>
        <v>INGENIERIA CIVIL</v>
      </c>
      <c r="D5672" s="5" t="str">
        <f>VLOOKUP(ActividadesCom[[#This Row],[NO. DE CONTROL]],'LISTADO ESTUDIANTES'!A:D,4,FALSE)</f>
        <v>ACTIVO(A)</v>
      </c>
      <c r="E5672" s="7">
        <f>SUM(ActividadesCom[[#This Row],[CRÉD. 1]],ActividadesCom[[#This Row],[CRÉD. 2]],ActividadesCom[[#This Row],[CRÉD. 3]],ActividadesCom[[#This Row],[CRÉD. 4]],ActividadesCom[[#This Row],[CRÉD. 5]])</f>
        <v>0</v>
      </c>
      <c r="F5672" s="5" t="str">
        <f>IF(ActividadesCom[[#This Row],[ÚLTIMO SEMESTRE CON CRÉDITOS]]&gt;0,ROUND(AVERAGE(ActividadesCom[[#This Row],[VALOR NIVEL 5]],ActividadesCom[[#This Row],[VALOR NIVEL 4]],ActividadesCom[[#This Row],[VALOR NIVEL 3]],ActividadesCom[[#This Row],[VALOR NIVEL 2]],ActividadesCom[[#This Row],[VALOR NIVEL 1]]),0),"")</f>
        <v/>
      </c>
      <c r="G5672" s="7" t="str">
        <f>IF(ActividadesCom[[#This Row],[PROMEDIO]]="","",IF(ActividadesCom[[#This Row],[PROMEDIO]]&gt;=4,"EXCELENTE",IF(ActividadesCom[[#This Row],[PROMEDIO]]&gt;=3,"NOTABLE",IF(ActividadesCom[[#This Row],[PROMEDIO]]&gt;=2,"BUENO",IF(ActividadesCom[[#This Row],[PROMEDIO]]=1,"SUFICIENTE","")))))</f>
        <v/>
      </c>
      <c r="H5672" s="5">
        <f>MAX(ActividadesCom[[#This Row],[PERÍODO 1]],ActividadesCom[[#This Row],[PERÍODO 2]],ActividadesCom[[#This Row],[PERÍODO 3]],ActividadesCom[[#This Row],[PERÍODO 4]],ActividadesCom[[#This Row],[PERÍODO 5]])</f>
        <v>0</v>
      </c>
      <c r="I5672" s="6"/>
      <c r="J5672" s="5"/>
      <c r="K5672" s="5"/>
      <c r="L5672" s="5" t="str">
        <f>IF(ActividadesCom[[#This Row],[NIVEL 1]]&lt;&gt;0,VLOOKUP(ActividadesCom[[#This Row],[NIVEL 1]],Catálogo!A:B,2,FALSE),"")</f>
        <v/>
      </c>
      <c r="M5672" s="5"/>
      <c r="N5672" s="6"/>
      <c r="O5672" s="5"/>
      <c r="P5672" s="5"/>
      <c r="Q5672" s="5" t="str">
        <f>IF(ActividadesCom[[#This Row],[NIVEL 2]]&lt;&gt;0,VLOOKUP(ActividadesCom[[#This Row],[NIVEL 2]],Catálogo!A:B,2,FALSE),"")</f>
        <v/>
      </c>
      <c r="R5672" s="5"/>
      <c r="S5672" s="6"/>
      <c r="T5672" s="5"/>
      <c r="U5672" s="5"/>
      <c r="V5672" s="5" t="str">
        <f>IF(ActividadesCom[[#This Row],[NIVEL 3]]&lt;&gt;0,VLOOKUP(ActividadesCom[[#This Row],[NIVEL 3]],Catálogo!A:B,2,FALSE),"")</f>
        <v/>
      </c>
      <c r="W5672" s="5"/>
      <c r="X5672" s="6"/>
      <c r="Y5672" s="5"/>
      <c r="Z5672" s="5"/>
      <c r="AA5672" s="5" t="str">
        <f>IF(ActividadesCom[[#This Row],[NIVEL 4]]&lt;&gt;0,VLOOKUP(ActividadesCom[[#This Row],[NIVEL 4]],Catálogo!A:B,2,FALSE),"")</f>
        <v/>
      </c>
      <c r="AB5672" s="5"/>
      <c r="AC5672" s="6"/>
      <c r="AD5672" s="5"/>
      <c r="AE5672" s="5"/>
      <c r="AF5672" s="5" t="str">
        <f>IF(ActividadesCom[[#This Row],[NIVEL 5]]&lt;&gt;0,VLOOKUP(ActividadesCom[[#This Row],[NIVEL 5]],Catálogo!A:B,2,FALSE),"")</f>
        <v/>
      </c>
      <c r="AG5672" s="5"/>
    </row>
    <row r="5673" spans="1:33" ht="28.5" customHeight="1" x14ac:dyDescent="0.25">
      <c r="A5673" s="7" t="s">
        <v>7558</v>
      </c>
      <c r="B5673" s="10" t="str">
        <f>VLOOKUP(ActividadesCom[[#This Row],[NO. DE CONTROL]],'LISTADO ESTUDIANTES'!A:C,2,FALSE)</f>
        <v>REYES PACHECO LEONARDO</v>
      </c>
      <c r="C5673" s="6" t="str">
        <f>VLOOKUP(ActividadesCom[[#This Row],[NO. DE CONTROL]],'LISTADO ESTUDIANTES'!A:C,3,FALSE)</f>
        <v>INGENIERIA CIVIL</v>
      </c>
      <c r="D5673" s="5" t="str">
        <f>VLOOKUP(ActividadesCom[[#This Row],[NO. DE CONTROL]],'LISTADO ESTUDIANTES'!A:D,4,FALSE)</f>
        <v>ACTIVO(A)</v>
      </c>
      <c r="E5673" s="7">
        <f>SUM(ActividadesCom[[#This Row],[CRÉD. 1]],ActividadesCom[[#This Row],[CRÉD. 2]],ActividadesCom[[#This Row],[CRÉD. 3]],ActividadesCom[[#This Row],[CRÉD. 4]],ActividadesCom[[#This Row],[CRÉD. 5]])</f>
        <v>0</v>
      </c>
      <c r="F5673" s="5" t="str">
        <f>IF(ActividadesCom[[#This Row],[ÚLTIMO SEMESTRE CON CRÉDITOS]]&gt;0,ROUND(AVERAGE(ActividadesCom[[#This Row],[VALOR NIVEL 5]],ActividadesCom[[#This Row],[VALOR NIVEL 4]],ActividadesCom[[#This Row],[VALOR NIVEL 3]],ActividadesCom[[#This Row],[VALOR NIVEL 2]],ActividadesCom[[#This Row],[VALOR NIVEL 1]]),0),"")</f>
        <v/>
      </c>
      <c r="G5673" s="7" t="str">
        <f>IF(ActividadesCom[[#This Row],[PROMEDIO]]="","",IF(ActividadesCom[[#This Row],[PROMEDIO]]&gt;=4,"EXCELENTE",IF(ActividadesCom[[#This Row],[PROMEDIO]]&gt;=3,"NOTABLE",IF(ActividadesCom[[#This Row],[PROMEDIO]]&gt;=2,"BUENO",IF(ActividadesCom[[#This Row],[PROMEDIO]]=1,"SUFICIENTE","")))))</f>
        <v/>
      </c>
      <c r="H5673" s="5">
        <f>MAX(ActividadesCom[[#This Row],[PERÍODO 1]],ActividadesCom[[#This Row],[PERÍODO 2]],ActividadesCom[[#This Row],[PERÍODO 3]],ActividadesCom[[#This Row],[PERÍODO 4]],ActividadesCom[[#This Row],[PERÍODO 5]])</f>
        <v>0</v>
      </c>
      <c r="I5673" s="6"/>
      <c r="J5673" s="5"/>
      <c r="K5673" s="5"/>
      <c r="L5673" s="5" t="str">
        <f>IF(ActividadesCom[[#This Row],[NIVEL 1]]&lt;&gt;0,VLOOKUP(ActividadesCom[[#This Row],[NIVEL 1]],Catálogo!A:B,2,FALSE),"")</f>
        <v/>
      </c>
      <c r="M5673" s="5"/>
      <c r="N5673" s="6"/>
      <c r="O5673" s="5"/>
      <c r="P5673" s="5"/>
      <c r="Q5673" s="5" t="str">
        <f>IF(ActividadesCom[[#This Row],[NIVEL 2]]&lt;&gt;0,VLOOKUP(ActividadesCom[[#This Row],[NIVEL 2]],Catálogo!A:B,2,FALSE),"")</f>
        <v/>
      </c>
      <c r="R5673" s="5"/>
      <c r="S5673" s="6"/>
      <c r="T5673" s="5"/>
      <c r="U5673" s="5"/>
      <c r="V5673" s="5" t="str">
        <f>IF(ActividadesCom[[#This Row],[NIVEL 3]]&lt;&gt;0,VLOOKUP(ActividadesCom[[#This Row],[NIVEL 3]],Catálogo!A:B,2,FALSE),"")</f>
        <v/>
      </c>
      <c r="W5673" s="5"/>
      <c r="X5673" s="6"/>
      <c r="Y5673" s="5"/>
      <c r="Z5673" s="5"/>
      <c r="AA5673" s="5" t="str">
        <f>IF(ActividadesCom[[#This Row],[NIVEL 4]]&lt;&gt;0,VLOOKUP(ActividadesCom[[#This Row],[NIVEL 4]],Catálogo!A:B,2,FALSE),"")</f>
        <v/>
      </c>
      <c r="AB5673" s="5"/>
      <c r="AC5673" s="6"/>
      <c r="AD5673" s="5"/>
      <c r="AE5673" s="5"/>
      <c r="AF5673" s="5" t="str">
        <f>IF(ActividadesCom[[#This Row],[NIVEL 5]]&lt;&gt;0,VLOOKUP(ActividadesCom[[#This Row],[NIVEL 5]],Catálogo!A:B,2,FALSE),"")</f>
        <v/>
      </c>
      <c r="AG5673" s="5"/>
    </row>
    <row r="5674" spans="1:33" ht="28.5" customHeight="1" x14ac:dyDescent="0.25">
      <c r="A5674" s="7" t="s">
        <v>7561</v>
      </c>
      <c r="B5674" s="10" t="str">
        <f>VLOOKUP(ActividadesCom[[#This Row],[NO. DE CONTROL]],'LISTADO ESTUDIANTES'!A:C,2,FALSE)</f>
        <v>ALMEYDA CASANOVA JARED ALEJANDRO</v>
      </c>
      <c r="C5674" s="6" t="str">
        <f>VLOOKUP(ActividadesCom[[#This Row],[NO. DE CONTROL]],'LISTADO ESTUDIANTES'!A:C,3,FALSE)</f>
        <v>INGENIERIA EN SISTEMAS COMPUTACIONALES</v>
      </c>
      <c r="D5674" s="5" t="str">
        <f>VLOOKUP(ActividadesCom[[#This Row],[NO. DE CONTROL]],'LISTADO ESTUDIANTES'!A:D,4,FALSE)</f>
        <v>ACTIVO(A)</v>
      </c>
      <c r="E5674" s="7">
        <f>SUM(ActividadesCom[[#This Row],[CRÉD. 1]],ActividadesCom[[#This Row],[CRÉD. 2]],ActividadesCom[[#This Row],[CRÉD. 3]],ActividadesCom[[#This Row],[CRÉD. 4]],ActividadesCom[[#This Row],[CRÉD. 5]])</f>
        <v>0</v>
      </c>
      <c r="F5674" s="5" t="str">
        <f>IF(ActividadesCom[[#This Row],[ÚLTIMO SEMESTRE CON CRÉDITOS]]&gt;0,ROUND(AVERAGE(ActividadesCom[[#This Row],[VALOR NIVEL 5]],ActividadesCom[[#This Row],[VALOR NIVEL 4]],ActividadesCom[[#This Row],[VALOR NIVEL 3]],ActividadesCom[[#This Row],[VALOR NIVEL 2]],ActividadesCom[[#This Row],[VALOR NIVEL 1]]),0),"")</f>
        <v/>
      </c>
      <c r="G5674" s="7" t="str">
        <f>IF(ActividadesCom[[#This Row],[PROMEDIO]]="","",IF(ActividadesCom[[#This Row],[PROMEDIO]]&gt;=4,"EXCELENTE",IF(ActividadesCom[[#This Row],[PROMEDIO]]&gt;=3,"NOTABLE",IF(ActividadesCom[[#This Row],[PROMEDIO]]&gt;=2,"BUENO",IF(ActividadesCom[[#This Row],[PROMEDIO]]=1,"SUFICIENTE","")))))</f>
        <v/>
      </c>
      <c r="H5674" s="5">
        <f>MAX(ActividadesCom[[#This Row],[PERÍODO 1]],ActividadesCom[[#This Row],[PERÍODO 2]],ActividadesCom[[#This Row],[PERÍODO 3]],ActividadesCom[[#This Row],[PERÍODO 4]],ActividadesCom[[#This Row],[PERÍODO 5]])</f>
        <v>0</v>
      </c>
      <c r="I5674" s="6"/>
      <c r="J5674" s="5"/>
      <c r="K5674" s="5"/>
      <c r="L5674" s="5" t="str">
        <f>IF(ActividadesCom[[#This Row],[NIVEL 1]]&lt;&gt;0,VLOOKUP(ActividadesCom[[#This Row],[NIVEL 1]],Catálogo!A:B,2,FALSE),"")</f>
        <v/>
      </c>
      <c r="M5674" s="5"/>
      <c r="N5674" s="6"/>
      <c r="O5674" s="5"/>
      <c r="P5674" s="5"/>
      <c r="Q5674" s="5" t="str">
        <f>IF(ActividadesCom[[#This Row],[NIVEL 2]]&lt;&gt;0,VLOOKUP(ActividadesCom[[#This Row],[NIVEL 2]],Catálogo!A:B,2,FALSE),"")</f>
        <v/>
      </c>
      <c r="R5674" s="5"/>
      <c r="S5674" s="6"/>
      <c r="T5674" s="5"/>
      <c r="U5674" s="5"/>
      <c r="V5674" s="5" t="str">
        <f>IF(ActividadesCom[[#This Row],[NIVEL 3]]&lt;&gt;0,VLOOKUP(ActividadesCom[[#This Row],[NIVEL 3]],Catálogo!A:B,2,FALSE),"")</f>
        <v/>
      </c>
      <c r="W5674" s="5"/>
      <c r="X5674" s="6"/>
      <c r="Y5674" s="5"/>
      <c r="Z5674" s="5"/>
      <c r="AA5674" s="5" t="str">
        <f>IF(ActividadesCom[[#This Row],[NIVEL 4]]&lt;&gt;0,VLOOKUP(ActividadesCom[[#This Row],[NIVEL 4]],Catálogo!A:B,2,FALSE),"")</f>
        <v/>
      </c>
      <c r="AB5674" s="5"/>
      <c r="AC5674" s="6"/>
      <c r="AD5674" s="5"/>
      <c r="AE5674" s="5"/>
      <c r="AF5674" s="5" t="str">
        <f>IF(ActividadesCom[[#This Row],[NIVEL 5]]&lt;&gt;0,VLOOKUP(ActividadesCom[[#This Row],[NIVEL 5]],Catálogo!A:B,2,FALSE),"")</f>
        <v/>
      </c>
      <c r="AG5674" s="5"/>
    </row>
    <row r="5675" spans="1:33" ht="28.5" customHeight="1" x14ac:dyDescent="0.25">
      <c r="A5675" s="5" t="s">
        <v>7610</v>
      </c>
      <c r="B5675" s="10" t="str">
        <f>VLOOKUP(ActividadesCom[[#This Row],[NO. DE CONTROL]],'LISTADO ESTUDIANTES'!A:C,2,FALSE)</f>
        <v>PUC PECH MARIA ISABEL</v>
      </c>
      <c r="C5675" s="6" t="str">
        <f>VLOOKUP(ActividadesCom[[#This Row],[NO. DE CONTROL]],'LISTADO ESTUDIANTES'!A:C,3,FALSE)</f>
        <v>INGENIERIA MECANICA</v>
      </c>
      <c r="D5675" s="5" t="str">
        <f>VLOOKUP(ActividadesCom[[#This Row],[NO. DE CONTROL]],'LISTADO ESTUDIANTES'!A:D,4,FALSE)</f>
        <v>ACTIVO(A)</v>
      </c>
      <c r="E5675" s="7">
        <f>SUM(ActividadesCom[[#This Row],[CRÉD. 1]],ActividadesCom[[#This Row],[CRÉD. 2]],ActividadesCom[[#This Row],[CRÉD. 3]],ActividadesCom[[#This Row],[CRÉD. 4]],ActividadesCom[[#This Row],[CRÉD. 5]])</f>
        <v>1</v>
      </c>
      <c r="F5675" s="5">
        <f>IF(ActividadesCom[[#This Row],[ÚLTIMO SEMESTRE CON CRÉDITOS]]&gt;0,ROUND(AVERAGE(ActividadesCom[[#This Row],[VALOR NIVEL 5]],ActividadesCom[[#This Row],[VALOR NIVEL 4]],ActividadesCom[[#This Row],[VALOR NIVEL 3]],ActividadesCom[[#This Row],[VALOR NIVEL 2]],ActividadesCom[[#This Row],[VALOR NIVEL 1]]),0),"")</f>
        <v>3</v>
      </c>
      <c r="G5675" s="7" t="str">
        <f>IF(ActividadesCom[[#This Row],[PROMEDIO]]="","",IF(ActividadesCom[[#This Row],[PROMEDIO]]&gt;=4,"EXCELENTE",IF(ActividadesCom[[#This Row],[PROMEDIO]]&gt;=3,"NOTABLE",IF(ActividadesCom[[#This Row],[PROMEDIO]]&gt;=2,"BUENO",IF(ActividadesCom[[#This Row],[PROMEDIO]]=1,"SUFICIENTE","")))))</f>
        <v>NOTABLE</v>
      </c>
      <c r="H5675" s="5">
        <f>MAX(ActividadesCom[[#This Row],[PERÍODO 1]],ActividadesCom[[#This Row],[PERÍODO 2]],ActividadesCom[[#This Row],[PERÍODO 3]],ActividadesCom[[#This Row],[PERÍODO 4]],ActividadesCom[[#This Row],[PERÍODO 5]])</f>
        <v>20253</v>
      </c>
      <c r="I5675" s="6" t="s">
        <v>523</v>
      </c>
      <c r="J5675" s="5">
        <v>20253</v>
      </c>
      <c r="K5675" s="5" t="s">
        <v>4008</v>
      </c>
      <c r="L5675" s="5">
        <f>IF(ActividadesCom[[#This Row],[NIVEL 1]]&lt;&gt;0,VLOOKUP(ActividadesCom[[#This Row],[NIVEL 1]],Catálogo!A:B,2,FALSE),"")</f>
        <v>3</v>
      </c>
      <c r="M5675" s="5">
        <v>1</v>
      </c>
      <c r="N5675" s="6"/>
      <c r="O5675" s="5"/>
      <c r="P5675" s="5"/>
      <c r="Q5675" s="5" t="str">
        <f>IF(ActividadesCom[[#This Row],[NIVEL 2]]&lt;&gt;0,VLOOKUP(ActividadesCom[[#This Row],[NIVEL 2]],Catálogo!A:B,2,FALSE),"")</f>
        <v/>
      </c>
      <c r="R5675" s="5"/>
      <c r="S5675" s="6"/>
      <c r="T5675" s="5"/>
      <c r="U5675" s="5"/>
      <c r="V5675" s="5" t="str">
        <f>IF(ActividadesCom[[#This Row],[NIVEL 3]]&lt;&gt;0,VLOOKUP(ActividadesCom[[#This Row],[NIVEL 3]],Catálogo!A:B,2,FALSE),"")</f>
        <v/>
      </c>
      <c r="W5675" s="5"/>
      <c r="X5675" s="6"/>
      <c r="Y5675" s="5"/>
      <c r="Z5675" s="5"/>
      <c r="AA5675" s="5" t="str">
        <f>IF(ActividadesCom[[#This Row],[NIVEL 4]]&lt;&gt;0,VLOOKUP(ActividadesCom[[#This Row],[NIVEL 4]],Catálogo!A:B,2,FALSE),"")</f>
        <v/>
      </c>
      <c r="AB5675" s="5"/>
      <c r="AC5675" s="6"/>
      <c r="AD5675" s="5"/>
      <c r="AE5675" s="5"/>
      <c r="AF5675" s="5" t="str">
        <f>IF(ActividadesCom[[#This Row],[NIVEL 5]]&lt;&gt;0,VLOOKUP(ActividadesCom[[#This Row],[NIVEL 5]],Catálogo!A:B,2,FALSE),"")</f>
        <v/>
      </c>
      <c r="AG5675" s="5"/>
    </row>
    <row r="5676" spans="1:33" ht="28.5" customHeight="1" x14ac:dyDescent="0.25">
      <c r="A5676" s="5" t="s">
        <v>7606</v>
      </c>
      <c r="B5676" s="129" t="str">
        <f>VLOOKUP(ActividadesCom[[#This Row],[NO. DE CONTROL]],'LISTADO ESTUDIANTES'!A:C,2,FALSE)</f>
        <v>PAVON PUC ARLENI GUADALUPE</v>
      </c>
      <c r="C5676" s="130" t="str">
        <f>VLOOKUP(ActividadesCom[[#This Row],[NO. DE CONTROL]],'LISTADO ESTUDIANTES'!A:C,3,FALSE)</f>
        <v>INGENIERIA EN ANIMACION DIGITAL Y EFECTOS VISUALES</v>
      </c>
      <c r="D5676" s="131" t="str">
        <f>VLOOKUP(ActividadesCom[[#This Row],[NO. DE CONTROL]],'LISTADO ESTUDIANTES'!A:D,4,FALSE)</f>
        <v>ACTIVO(A)</v>
      </c>
      <c r="E5676" s="128">
        <f>SUM(ActividadesCom[[#This Row],[CRÉD. 1]],ActividadesCom[[#This Row],[CRÉD. 2]],ActividadesCom[[#This Row],[CRÉD. 3]],ActividadesCom[[#This Row],[CRÉD. 4]],ActividadesCom[[#This Row],[CRÉD. 5]])</f>
        <v>1</v>
      </c>
      <c r="F5676" s="131">
        <f>IF(ActividadesCom[[#This Row],[ÚLTIMO SEMESTRE CON CRÉDITOS]]&gt;0,ROUND(AVERAGE(ActividadesCom[[#This Row],[VALOR NIVEL 5]],ActividadesCom[[#This Row],[VALOR NIVEL 4]],ActividadesCom[[#This Row],[VALOR NIVEL 3]],ActividadesCom[[#This Row],[VALOR NIVEL 2]],ActividadesCom[[#This Row],[VALOR NIVEL 1]]),0),"")</f>
        <v>3</v>
      </c>
      <c r="G5676" s="128" t="str">
        <f>IF(ActividadesCom[[#This Row],[PROMEDIO]]="","",IF(ActividadesCom[[#This Row],[PROMEDIO]]&gt;=4,"EXCELENTE",IF(ActividadesCom[[#This Row],[PROMEDIO]]&gt;=3,"NOTABLE",IF(ActividadesCom[[#This Row],[PROMEDIO]]&gt;=2,"BUENO",IF(ActividadesCom[[#This Row],[PROMEDIO]]=1,"SUFICIENTE","")))))</f>
        <v>NOTABLE</v>
      </c>
      <c r="H5676" s="131">
        <f>MAX(ActividadesCom[[#This Row],[PERÍODO 1]],ActividadesCom[[#This Row],[PERÍODO 2]],ActividadesCom[[#This Row],[PERÍODO 3]],ActividadesCom[[#This Row],[PERÍODO 4]],ActividadesCom[[#This Row],[PERÍODO 5]])</f>
        <v>20253</v>
      </c>
      <c r="I5676" s="130" t="s">
        <v>11</v>
      </c>
      <c r="J5676" s="131">
        <v>20253</v>
      </c>
      <c r="K5676" s="131" t="s">
        <v>4008</v>
      </c>
      <c r="L5676" s="131">
        <f>IF(ActividadesCom[[#This Row],[NIVEL 1]]&lt;&gt;0,VLOOKUP(ActividadesCom[[#This Row],[NIVEL 1]],Catálogo!A:B,2,FALSE),"")</f>
        <v>3</v>
      </c>
      <c r="M5676" s="131">
        <v>1</v>
      </c>
      <c r="N5676" s="130"/>
      <c r="O5676" s="131"/>
      <c r="P5676" s="131"/>
      <c r="Q5676" s="131" t="str">
        <f>IF(ActividadesCom[[#This Row],[NIVEL 2]]&lt;&gt;0,VLOOKUP(ActividadesCom[[#This Row],[NIVEL 2]],Catálogo!A:B,2,FALSE),"")</f>
        <v/>
      </c>
      <c r="R5676" s="131"/>
      <c r="S5676" s="130"/>
      <c r="T5676" s="131"/>
      <c r="U5676" s="131"/>
      <c r="V5676" s="131" t="str">
        <f>IF(ActividadesCom[[#This Row],[NIVEL 3]]&lt;&gt;0,VLOOKUP(ActividadesCom[[#This Row],[NIVEL 3]],Catálogo!A:B,2,FALSE),"")</f>
        <v/>
      </c>
      <c r="W5676" s="131"/>
      <c r="X5676" s="130"/>
      <c r="Y5676" s="131"/>
      <c r="Z5676" s="131"/>
      <c r="AA5676" s="131" t="str">
        <f>IF(ActividadesCom[[#This Row],[NIVEL 4]]&lt;&gt;0,VLOOKUP(ActividadesCom[[#This Row],[NIVEL 4]],Catálogo!A:B,2,FALSE),"")</f>
        <v/>
      </c>
      <c r="AB5676" s="131"/>
      <c r="AC5676" s="130"/>
      <c r="AD5676" s="131"/>
      <c r="AE5676" s="131"/>
      <c r="AF5676" s="131" t="str">
        <f>IF(ActividadesCom[[#This Row],[NIVEL 5]]&lt;&gt;0,VLOOKUP(ActividadesCom[[#This Row],[NIVEL 5]],Catálogo!A:B,2,FALSE),"")</f>
        <v/>
      </c>
      <c r="AG5676" s="131"/>
    </row>
    <row r="5677" spans="1:33" ht="28.5" customHeight="1" x14ac:dyDescent="0.25">
      <c r="A5677" s="7" t="s">
        <v>7602</v>
      </c>
      <c r="B5677" s="10" t="str">
        <f>VLOOKUP(ActividadesCom[[#This Row],[NO. DE CONTROL]],'LISTADO ESTUDIANTES'!A:C,2,FALSE)</f>
        <v>AKE ESTRADA JUAN CARLOS</v>
      </c>
      <c r="C5677" s="6" t="str">
        <f>VLOOKUP(ActividadesCom[[#This Row],[NO. DE CONTROL]],'LISTADO ESTUDIANTES'!A:C,3,FALSE)</f>
        <v>ARQUITECTURA</v>
      </c>
      <c r="D5677" s="5" t="str">
        <f>VLOOKUP(ActividadesCom[[#This Row],[NO. DE CONTROL]],'LISTADO ESTUDIANTES'!A:D,4,FALSE)</f>
        <v>ACTIVO(A)</v>
      </c>
      <c r="E5677" s="7">
        <f>SUM(ActividadesCom[[#This Row],[CRÉD. 1]],ActividadesCom[[#This Row],[CRÉD. 2]],ActividadesCom[[#This Row],[CRÉD. 3]],ActividadesCom[[#This Row],[CRÉD. 4]],ActividadesCom[[#This Row],[CRÉD. 5]])</f>
        <v>0</v>
      </c>
      <c r="F5677" s="5" t="str">
        <f>IF(ActividadesCom[[#This Row],[ÚLTIMO SEMESTRE CON CRÉDITOS]]&gt;0,ROUND(AVERAGE(ActividadesCom[[#This Row],[VALOR NIVEL 5]],ActividadesCom[[#This Row],[VALOR NIVEL 4]],ActividadesCom[[#This Row],[VALOR NIVEL 3]],ActividadesCom[[#This Row],[VALOR NIVEL 2]],ActividadesCom[[#This Row],[VALOR NIVEL 1]]),0),"")</f>
        <v/>
      </c>
      <c r="G5677" s="7" t="str">
        <f>IF(ActividadesCom[[#This Row],[PROMEDIO]]="","",IF(ActividadesCom[[#This Row],[PROMEDIO]]&gt;=4,"EXCELENTE",IF(ActividadesCom[[#This Row],[PROMEDIO]]&gt;=3,"NOTABLE",IF(ActividadesCom[[#This Row],[PROMEDIO]]&gt;=2,"BUENO",IF(ActividadesCom[[#This Row],[PROMEDIO]]=1,"SUFICIENTE","")))))</f>
        <v/>
      </c>
      <c r="H5677" s="5">
        <f>MAX(ActividadesCom[[#This Row],[PERÍODO 1]],ActividadesCom[[#This Row],[PERÍODO 2]],ActividadesCom[[#This Row],[PERÍODO 3]],ActividadesCom[[#This Row],[PERÍODO 4]],ActividadesCom[[#This Row],[PERÍODO 5]])</f>
        <v>0</v>
      </c>
      <c r="I5677" s="6"/>
      <c r="J5677" s="5"/>
      <c r="K5677" s="5"/>
      <c r="L5677" s="5" t="str">
        <f>IF(ActividadesCom[[#This Row],[NIVEL 1]]&lt;&gt;0,VLOOKUP(ActividadesCom[[#This Row],[NIVEL 1]],Catálogo!A:B,2,FALSE),"")</f>
        <v/>
      </c>
      <c r="M5677" s="5"/>
      <c r="N5677" s="6"/>
      <c r="O5677" s="5"/>
      <c r="P5677" s="5"/>
      <c r="Q5677" s="5" t="str">
        <f>IF(ActividadesCom[[#This Row],[NIVEL 2]]&lt;&gt;0,VLOOKUP(ActividadesCom[[#This Row],[NIVEL 2]],Catálogo!A:B,2,FALSE),"")</f>
        <v/>
      </c>
      <c r="R5677" s="5"/>
      <c r="S5677" s="6"/>
      <c r="T5677" s="5"/>
      <c r="U5677" s="5"/>
      <c r="V5677" s="5" t="str">
        <f>IF(ActividadesCom[[#This Row],[NIVEL 3]]&lt;&gt;0,VLOOKUP(ActividadesCom[[#This Row],[NIVEL 3]],Catálogo!A:B,2,FALSE),"")</f>
        <v/>
      </c>
      <c r="W5677" s="5"/>
      <c r="X5677" s="6"/>
      <c r="Y5677" s="5"/>
      <c r="Z5677" s="5"/>
      <c r="AA5677" s="5" t="str">
        <f>IF(ActividadesCom[[#This Row],[NIVEL 4]]&lt;&gt;0,VLOOKUP(ActividadesCom[[#This Row],[NIVEL 4]],Catálogo!A:B,2,FALSE),"")</f>
        <v/>
      </c>
      <c r="AB5677" s="5"/>
      <c r="AC5677" s="6"/>
      <c r="AD5677" s="5"/>
      <c r="AE5677" s="5"/>
      <c r="AF5677" s="5" t="str">
        <f>IF(ActividadesCom[[#This Row],[NIVEL 5]]&lt;&gt;0,VLOOKUP(ActividadesCom[[#This Row],[NIVEL 5]],Catálogo!A:B,2,FALSE),"")</f>
        <v/>
      </c>
      <c r="AG5677" s="5"/>
    </row>
    <row r="5678" spans="1:33" ht="28.5" hidden="1" customHeight="1" x14ac:dyDescent="0.25">
      <c r="A5678" s="7" t="s">
        <v>982</v>
      </c>
      <c r="B5678" s="6" t="str">
        <f>VLOOKUP(ActividadesCom[[#This Row],[NO. DE CONTROL]],'LISTADO ESTUDIANTES'!A:C,2,FALSE)</f>
        <v>NUÑEZ PEREZ JESUS ARTURO</v>
      </c>
      <c r="C5678" s="6" t="str">
        <f>VLOOKUP(ActividadesCom[[#This Row],[NO. DE CONTROL]],'LISTADO ESTUDIANTES'!A:C,3,FALSE)</f>
        <v>INGENIERIA EN SISTEMAS COMPUTACIONALES</v>
      </c>
      <c r="D5678" s="5" t="str">
        <f>VLOOKUP(ActividadesCom[[#This Row],[NO. DE CONTROL]],'LISTADO ESTUDIANTES'!A:D,4,FALSE)</f>
        <v>EGRESADO(A)</v>
      </c>
      <c r="E5678" s="5">
        <f>SUM(ActividadesCom[[#This Row],[CRÉD. 1]],ActividadesCom[[#This Row],[CRÉD. 2]],ActividadesCom[[#This Row],[CRÉD. 3]],ActividadesCom[[#This Row],[CRÉD. 4]],ActividadesCom[[#This Row],[CRÉD. 5]])</f>
        <v>3</v>
      </c>
      <c r="F5678" s="17">
        <f>IF(ActividadesCom[[#This Row],[ÚLTIMO SEMESTRE CON CRÉDITOS]]&gt;0,ROUND(AVERAGE(ActividadesCom[[#This Row],[VALOR NIVEL 5]],ActividadesCom[[#This Row],[VALOR NIVEL 4]],ActividadesCom[[#This Row],[VALOR NIVEL 3]],ActividadesCom[[#This Row],[VALOR NIVEL 2]],ActividadesCom[[#This Row],[VALOR NIVEL 1]]),0),"")</f>
        <v>2</v>
      </c>
      <c r="G5678" s="5" t="str">
        <f>IF(ActividadesCom[[#This Row],[PROMEDIO]]="","",IF(ActividadesCom[[#This Row],[PROMEDIO]]&gt;=4,"EXCELENTE",IF(ActividadesCom[[#This Row],[PROMEDIO]]&gt;=3,"NOTABLE",IF(ActividadesCom[[#This Row],[PROMEDIO]]&gt;=2,"BUENO",IF(ActividadesCom[[#This Row],[PROMEDIO]]=1,"SUFICIENTE","")))))</f>
        <v>BUENO</v>
      </c>
      <c r="H5678" s="5">
        <f>MAX(ActividadesCom[[#This Row],[PERÍODO 1]],ActividadesCom[[#This Row],[PERÍODO 2]],ActividadesCom[[#This Row],[PERÍODO 3]],ActividadesCom[[#This Row],[PERÍODO 4]],ActividadesCom[[#This Row],[PERÍODO 5]])</f>
        <v>20193</v>
      </c>
      <c r="I5678" s="6" t="s">
        <v>1030</v>
      </c>
      <c r="J5678" s="5">
        <v>20193</v>
      </c>
      <c r="K5678" s="5" t="s">
        <v>4009</v>
      </c>
      <c r="L5678" s="5">
        <f>IF(ActividadesCom[[#This Row],[NIVEL 1]]&lt;&gt;0,VLOOKUP(ActividadesCom[[#This Row],[NIVEL 1]],Catálogo!A:B,2,FALSE),"")</f>
        <v>2</v>
      </c>
      <c r="M5678" s="5">
        <v>1</v>
      </c>
      <c r="N5678" s="6" t="s">
        <v>1103</v>
      </c>
      <c r="O5678" s="5">
        <v>20193</v>
      </c>
      <c r="P5678" s="5" t="s">
        <v>4009</v>
      </c>
      <c r="Q5678" s="5">
        <f>IF(ActividadesCom[[#This Row],[NIVEL 2]]&lt;&gt;0,VLOOKUP(ActividadesCom[[#This Row],[NIVEL 2]],Catálogo!A:B,2,FALSE),"")</f>
        <v>2</v>
      </c>
      <c r="R5678" s="5">
        <v>1</v>
      </c>
      <c r="S5678" s="6"/>
      <c r="T5678" s="5"/>
      <c r="U5678" s="5"/>
      <c r="V5678" s="5" t="str">
        <f>IF(ActividadesCom[[#This Row],[NIVEL 3]]&lt;&gt;0,VLOOKUP(ActividadesCom[[#This Row],[NIVEL 3]],Catálogo!A:B,2,FALSE),"")</f>
        <v/>
      </c>
      <c r="W5678" s="5"/>
      <c r="X5678" s="6"/>
      <c r="Y5678" s="5"/>
      <c r="Z5678" s="5"/>
      <c r="AA5678" s="5" t="str">
        <f>IF(ActividadesCom[[#This Row],[NIVEL 4]]&lt;&gt;0,VLOOKUP(ActividadesCom[[#This Row],[NIVEL 4]],Catálogo!A:B,2,FALSE),"")</f>
        <v/>
      </c>
      <c r="AB5678" s="5"/>
      <c r="AC5678" s="6" t="s">
        <v>31</v>
      </c>
      <c r="AD5678" s="5">
        <v>20191</v>
      </c>
      <c r="AE5678" s="5" t="s">
        <v>4008</v>
      </c>
      <c r="AF5678" s="5">
        <f>IF(ActividadesCom[[#This Row],[NIVEL 5]]&lt;&gt;0,VLOOKUP(ActividadesCom[[#This Row],[NIVEL 5]],Catálogo!A:B,2,FALSE),"")</f>
        <v>3</v>
      </c>
      <c r="AG5678" s="5">
        <v>1</v>
      </c>
    </row>
    <row r="5679" spans="1:33" ht="28.5" hidden="1" customHeight="1" x14ac:dyDescent="0.25">
      <c r="A5679" s="7" t="s">
        <v>1102</v>
      </c>
      <c r="B5679" s="6" t="str">
        <f>VLOOKUP(ActividadesCom[[#This Row],[NO. DE CONTROL]],'LISTADO ESTUDIANTES'!A:C,2,FALSE)</f>
        <v>ALFARO CHE JORGE MANUEL</v>
      </c>
      <c r="C5679" s="6" t="str">
        <f>VLOOKUP(ActividadesCom[[#This Row],[NO. DE CONTROL]],'LISTADO ESTUDIANTES'!A:C,3,FALSE)</f>
        <v>INGENIERIA EN SISTEMAS COMPUTACIONALES</v>
      </c>
      <c r="D5679" s="5" t="str">
        <f>VLOOKUP(ActividadesCom[[#This Row],[NO. DE CONTROL]],'LISTADO ESTUDIANTES'!A:D,4,FALSE)</f>
        <v>EGRESADO(A)</v>
      </c>
      <c r="E5679" s="5">
        <f>SUM(ActividadesCom[[#This Row],[CRÉD. 1]],ActividadesCom[[#This Row],[CRÉD. 2]],ActividadesCom[[#This Row],[CRÉD. 3]],ActividadesCom[[#This Row],[CRÉD. 4]],ActividadesCom[[#This Row],[CRÉD. 5]])</f>
        <v>6</v>
      </c>
      <c r="F5679" s="17">
        <f>IF(ActividadesCom[[#This Row],[ÚLTIMO SEMESTRE CON CRÉDITOS]]&gt;0,ROUND(AVERAGE(ActividadesCom[[#This Row],[VALOR NIVEL 5]],ActividadesCom[[#This Row],[VALOR NIVEL 4]],ActividadesCom[[#This Row],[VALOR NIVEL 3]],ActividadesCom[[#This Row],[VALOR NIVEL 2]],ActividadesCom[[#This Row],[VALOR NIVEL 1]]),0),"")</f>
        <v>3</v>
      </c>
      <c r="G5679" s="5" t="str">
        <f>IF(ActividadesCom[[#This Row],[PROMEDIO]]="","",IF(ActividadesCom[[#This Row],[PROMEDIO]]&gt;=4,"EXCELENTE",IF(ActividadesCom[[#This Row],[PROMEDIO]]&gt;=3,"NOTABLE",IF(ActividadesCom[[#This Row],[PROMEDIO]]&gt;=2,"BUENO",IF(ActividadesCom[[#This Row],[PROMEDIO]]=1,"SUFICIENTE","")))))</f>
        <v>NOTABLE</v>
      </c>
      <c r="H5679" s="5">
        <f>MAX(ActividadesCom[[#This Row],[PERÍODO 1]],ActividadesCom[[#This Row],[PERÍODO 2]],ActividadesCom[[#This Row],[PERÍODO 3]],ActividadesCom[[#This Row],[PERÍODO 4]],ActividadesCom[[#This Row],[PERÍODO 5]])</f>
        <v>20203</v>
      </c>
      <c r="I5679" s="6" t="s">
        <v>1103</v>
      </c>
      <c r="J5679" s="5">
        <v>20193</v>
      </c>
      <c r="K5679" s="5" t="s">
        <v>4009</v>
      </c>
      <c r="L5679" s="5">
        <f>IF(ActividadesCom[[#This Row],[NIVEL 1]]&lt;&gt;0,VLOOKUP(ActividadesCom[[#This Row],[NIVEL 1]],Catálogo!A:B,2,FALSE),"")</f>
        <v>2</v>
      </c>
      <c r="M5679" s="5">
        <v>1</v>
      </c>
      <c r="N5679" s="6" t="s">
        <v>1155</v>
      </c>
      <c r="O5679" s="5">
        <v>20203</v>
      </c>
      <c r="P5679" s="5" t="s">
        <v>4007</v>
      </c>
      <c r="Q5679" s="5">
        <f>IF(ActividadesCom[[#This Row],[NIVEL 2]]&lt;&gt;0,VLOOKUP(ActividadesCom[[#This Row],[NIVEL 2]],Catálogo!A:B,2,FALSE),"")</f>
        <v>4</v>
      </c>
      <c r="R5679" s="5">
        <v>2</v>
      </c>
      <c r="S5679" s="6" t="s">
        <v>4106</v>
      </c>
      <c r="T5679" s="5">
        <v>20201</v>
      </c>
      <c r="U5679" s="5" t="s">
        <v>4007</v>
      </c>
      <c r="V5679" s="5">
        <f>IF(ActividadesCom[[#This Row],[NIVEL 3]]&lt;&gt;0,VLOOKUP(ActividadesCom[[#This Row],[NIVEL 3]],Catálogo!A:B,2,FALSE),"")</f>
        <v>4</v>
      </c>
      <c r="W5679" s="5">
        <v>1</v>
      </c>
      <c r="X5679" s="6" t="s">
        <v>3036</v>
      </c>
      <c r="Y5679" s="5">
        <v>20201</v>
      </c>
      <c r="Z5679" s="5" t="s">
        <v>4008</v>
      </c>
      <c r="AA5679" s="5">
        <f>IF(ActividadesCom[[#This Row],[NIVEL 4]]&lt;&gt;0,VLOOKUP(ActividadesCom[[#This Row],[NIVEL 4]],Catálogo!A:B,2,FALSE),"")</f>
        <v>3</v>
      </c>
      <c r="AB5679" s="5">
        <v>1</v>
      </c>
      <c r="AC5679" s="6" t="s">
        <v>4051</v>
      </c>
      <c r="AD5679" s="5">
        <v>20173</v>
      </c>
      <c r="AE5679" s="5" t="s">
        <v>4009</v>
      </c>
      <c r="AF5679" s="5">
        <f>IF(ActividadesCom[[#This Row],[NIVEL 5]]&lt;&gt;0,VLOOKUP(ActividadesCom[[#This Row],[NIVEL 5]],Catálogo!A:B,2,FALSE),"")</f>
        <v>2</v>
      </c>
      <c r="AG5679" s="5">
        <v>1</v>
      </c>
    </row>
    <row r="5680" spans="1:33" ht="28.5" hidden="1" customHeight="1" x14ac:dyDescent="0.25">
      <c r="A5680" s="7" t="s">
        <v>824</v>
      </c>
      <c r="B5680" s="6" t="str">
        <f>VLOOKUP(ActividadesCom[[#This Row],[NO. DE CONTROL]],'LISTADO ESTUDIANTES'!A:C,2,FALSE)</f>
        <v>REYES SANCHEZ JORGE MANUEL</v>
      </c>
      <c r="C5680" s="6" t="str">
        <f>VLOOKUP(ActividadesCom[[#This Row],[NO. DE CONTROL]],'LISTADO ESTUDIANTES'!A:C,3,FALSE)</f>
        <v>INGENIERIA CIVIL</v>
      </c>
      <c r="D5680" s="5" t="str">
        <f>VLOOKUP(ActividadesCom[[#This Row],[NO. DE CONTROL]],'LISTADO ESTUDIANTES'!A:D,4,FALSE)</f>
        <v>EGRESADO(A)</v>
      </c>
      <c r="E5680" s="5">
        <f>SUM(ActividadesCom[[#This Row],[CRÉD. 1]],ActividadesCom[[#This Row],[CRÉD. 2]],ActividadesCom[[#This Row],[CRÉD. 3]],ActividadesCom[[#This Row],[CRÉD. 4]],ActividadesCom[[#This Row],[CRÉD. 5]])</f>
        <v>1</v>
      </c>
      <c r="F5680" s="17">
        <f>IF(ActividadesCom[[#This Row],[ÚLTIMO SEMESTRE CON CRÉDITOS]]&gt;0,ROUND(AVERAGE(ActividadesCom[[#This Row],[VALOR NIVEL 5]],ActividadesCom[[#This Row],[VALOR NIVEL 4]],ActividadesCom[[#This Row],[VALOR NIVEL 3]],ActividadesCom[[#This Row],[VALOR NIVEL 2]],ActividadesCom[[#This Row],[VALOR NIVEL 1]]),0),"")</f>
        <v>4</v>
      </c>
      <c r="G5680" s="5" t="str">
        <f>IF(ActividadesCom[[#This Row],[PROMEDIO]]="","",IF(ActividadesCom[[#This Row],[PROMEDIO]]&gt;=4,"EXCELENTE",IF(ActividadesCom[[#This Row],[PROMEDIO]]&gt;=3,"NOTABLE",IF(ActividadesCom[[#This Row],[PROMEDIO]]&gt;=2,"BUENO",IF(ActividadesCom[[#This Row],[PROMEDIO]]=1,"SUFICIENTE","")))))</f>
        <v>EXCELENTE</v>
      </c>
      <c r="H5680" s="5">
        <f>MAX(ActividadesCom[[#This Row],[PERÍODO 1]],ActividadesCom[[#This Row],[PERÍODO 2]],ActividadesCom[[#This Row],[PERÍODO 3]],ActividadesCom[[#This Row],[PERÍODO 4]],ActividadesCom[[#This Row],[PERÍODO 5]])</f>
        <v>20183</v>
      </c>
      <c r="I5680" s="6"/>
      <c r="J5680" s="5"/>
      <c r="K5680" s="5"/>
      <c r="L5680" s="5" t="str">
        <f>IF(ActividadesCom[[#This Row],[NIVEL 1]]&lt;&gt;0,VLOOKUP(ActividadesCom[[#This Row],[NIVEL 1]],Catálogo!A:B,2,FALSE),"")</f>
        <v/>
      </c>
      <c r="M5680" s="5"/>
      <c r="N5680" s="6"/>
      <c r="O5680" s="5"/>
      <c r="P5680" s="5"/>
      <c r="Q5680" s="5" t="str">
        <f>IF(ActividadesCom[[#This Row],[NIVEL 2]]&lt;&gt;0,VLOOKUP(ActividadesCom[[#This Row],[NIVEL 2]],Catálogo!A:B,2,FALSE),"")</f>
        <v/>
      </c>
      <c r="R5680" s="14"/>
      <c r="S5680" s="23"/>
      <c r="T5680" s="14"/>
      <c r="U5680" s="14"/>
      <c r="V5680" s="5" t="str">
        <f>IF(ActividadesCom[[#This Row],[NIVEL 3]]&lt;&gt;0,VLOOKUP(ActividadesCom[[#This Row],[NIVEL 3]],Catálogo!A:B,2,FALSE),"")</f>
        <v/>
      </c>
      <c r="W5680" s="14"/>
      <c r="X5680" s="6"/>
      <c r="Y5680" s="5"/>
      <c r="Z5680" s="5"/>
      <c r="AA5680" s="5" t="str">
        <f>IF(ActividadesCom[[#This Row],[NIVEL 4]]&lt;&gt;0,VLOOKUP(ActividadesCom[[#This Row],[NIVEL 4]],Catálogo!A:B,2,FALSE),"")</f>
        <v/>
      </c>
      <c r="AB5680" s="5"/>
      <c r="AC5680" s="6" t="s">
        <v>27</v>
      </c>
      <c r="AD5680" s="5">
        <v>20183</v>
      </c>
      <c r="AE5680" s="5" t="s">
        <v>4007</v>
      </c>
      <c r="AF5680" s="5">
        <f>IF(ActividadesCom[[#This Row],[NIVEL 5]]&lt;&gt;0,VLOOKUP(ActividadesCom[[#This Row],[NIVEL 5]],Catálogo!A:B,2,FALSE),"")</f>
        <v>4</v>
      </c>
      <c r="AG5680" s="5">
        <v>1</v>
      </c>
    </row>
    <row r="5681" spans="1:33" ht="28.5" hidden="1" customHeight="1" x14ac:dyDescent="0.25">
      <c r="A5681" s="15" t="s">
        <v>927</v>
      </c>
      <c r="B5681" s="6" t="str">
        <f>VLOOKUP(ActividadesCom[[#This Row],[NO. DE CONTROL]],'LISTADO ESTUDIANTES'!A:C,2,FALSE)</f>
        <v>PISTE HUITZ GILBERTO ESTEBAN</v>
      </c>
      <c r="C5681" s="6" t="str">
        <f>VLOOKUP(ActividadesCom[[#This Row],[NO. DE CONTROL]],'LISTADO ESTUDIANTES'!A:C,3,FALSE)</f>
        <v>INGENIERIA CIVIL</v>
      </c>
      <c r="D5681" s="70" t="str">
        <f>VLOOKUP(ActividadesCom[[#This Row],[NO. DE CONTROL]],'LISTADO ESTUDIANTES'!A:D,4,FALSE)</f>
        <v>EGRESADO(A)</v>
      </c>
      <c r="E5681" s="5">
        <f>SUM(ActividadesCom[[#This Row],[CRÉD. 1]],ActividadesCom[[#This Row],[CRÉD. 2]],ActividadesCom[[#This Row],[CRÉD. 3]],ActividadesCom[[#This Row],[CRÉD. 4]],ActividadesCom[[#This Row],[CRÉD. 5]])</f>
        <v>5</v>
      </c>
      <c r="F5681" s="17">
        <f>IF(ActividadesCom[[#This Row],[ÚLTIMO SEMESTRE CON CRÉDITOS]]&gt;0,ROUND(AVERAGE(ActividadesCom[[#This Row],[VALOR NIVEL 5]],ActividadesCom[[#This Row],[VALOR NIVEL 4]],ActividadesCom[[#This Row],[VALOR NIVEL 3]],ActividadesCom[[#This Row],[VALOR NIVEL 2]],ActividadesCom[[#This Row],[VALOR NIVEL 1]]),0),"")</f>
        <v>3</v>
      </c>
      <c r="G5681" s="5" t="str">
        <f>IF(ActividadesCom[[#This Row],[PROMEDIO]]="","",IF(ActividadesCom[[#This Row],[PROMEDIO]]&gt;=4,"EXCELENTE",IF(ActividadesCom[[#This Row],[PROMEDIO]]&gt;=3,"NOTABLE",IF(ActividadesCom[[#This Row],[PROMEDIO]]&gt;=2,"BUENO",IF(ActividadesCom[[#This Row],[PROMEDIO]]=1,"SUFICIENTE","")))))</f>
        <v>NOTABLE</v>
      </c>
      <c r="H5681" s="5">
        <f>MAX(ActividadesCom[[#This Row],[PERÍODO 1]],ActividadesCom[[#This Row],[PERÍODO 2]],ActividadesCom[[#This Row],[PERÍODO 3]],ActividadesCom[[#This Row],[PERÍODO 4]],ActividadesCom[[#This Row],[PERÍODO 5]])</f>
        <v>20193</v>
      </c>
      <c r="I5681" s="6" t="s">
        <v>934</v>
      </c>
      <c r="J5681" s="5">
        <v>20121</v>
      </c>
      <c r="K5681" s="5" t="s">
        <v>4009</v>
      </c>
      <c r="L5681" s="5">
        <f>IF(ActividadesCom[[#This Row],[NIVEL 1]]&lt;&gt;0,VLOOKUP(ActividadesCom[[#This Row],[NIVEL 1]],Catálogo!A:B,2,FALSE),"")</f>
        <v>2</v>
      </c>
      <c r="M5681" s="5">
        <v>1</v>
      </c>
      <c r="N5681" s="6" t="s">
        <v>935</v>
      </c>
      <c r="O5681" s="5">
        <v>20133</v>
      </c>
      <c r="P5681" s="5" t="s">
        <v>4007</v>
      </c>
      <c r="Q5681" s="5">
        <f>IF(ActividadesCom[[#This Row],[NIVEL 2]]&lt;&gt;0,VLOOKUP(ActividadesCom[[#This Row],[NIVEL 2]],Catálogo!A:B,2,FALSE),"")</f>
        <v>4</v>
      </c>
      <c r="R5681" s="11">
        <v>1</v>
      </c>
      <c r="S5681" s="12" t="s">
        <v>936</v>
      </c>
      <c r="T5681" s="11">
        <v>20151</v>
      </c>
      <c r="U5681" s="11" t="s">
        <v>4007</v>
      </c>
      <c r="V5681" s="5">
        <f>IF(ActividadesCom[[#This Row],[NIVEL 3]]&lt;&gt;0,VLOOKUP(ActividadesCom[[#This Row],[NIVEL 3]],Catálogo!A:B,2,FALSE),"")</f>
        <v>4</v>
      </c>
      <c r="W5681" s="11">
        <v>1</v>
      </c>
      <c r="X5681" s="6" t="s">
        <v>2120</v>
      </c>
      <c r="Y5681" s="5">
        <v>20191</v>
      </c>
      <c r="Z5681" s="5" t="s">
        <v>4007</v>
      </c>
      <c r="AA5681" s="5">
        <f>IF(ActividadesCom[[#This Row],[NIVEL 4]]&lt;&gt;0,VLOOKUP(ActividadesCom[[#This Row],[NIVEL 4]],Catálogo!A:B,2,FALSE),"")</f>
        <v>4</v>
      </c>
      <c r="AB5681" s="5">
        <v>1</v>
      </c>
      <c r="AC5681" s="6" t="s">
        <v>31</v>
      </c>
      <c r="AD5681" s="5">
        <v>20193</v>
      </c>
      <c r="AE5681" s="5" t="s">
        <v>4008</v>
      </c>
      <c r="AF5681" s="5">
        <f>IF(ActividadesCom[[#This Row],[NIVEL 5]]&lt;&gt;0,VLOOKUP(ActividadesCom[[#This Row],[NIVEL 5]],Catálogo!A:B,2,FALSE),"")</f>
        <v>3</v>
      </c>
      <c r="AG5681" s="5">
        <v>1</v>
      </c>
    </row>
    <row r="5682" spans="1:33" ht="28.5" hidden="1" customHeight="1" x14ac:dyDescent="0.25">
      <c r="A5682" s="7" t="s">
        <v>820</v>
      </c>
      <c r="B5682" s="6" t="str">
        <f>VLOOKUP(ActividadesCom[[#This Row],[NO. DE CONTROL]],'LISTADO ESTUDIANTES'!A:C,2,FALSE)</f>
        <v>VARGUEZ VELAZQUEZ SAUL STEVENS</v>
      </c>
      <c r="C5682" s="6" t="str">
        <f>VLOOKUP(ActividadesCom[[#This Row],[NO. DE CONTROL]],'LISTADO ESTUDIANTES'!A:C,3,FALSE)</f>
        <v>INGENIERIA EN SISTEMAS COMPUTACIONALES</v>
      </c>
      <c r="D5682" s="5" t="str">
        <f>VLOOKUP(ActividadesCom[[#This Row],[NO. DE CONTROL]],'LISTADO ESTUDIANTES'!A:D,4,FALSE)</f>
        <v>EGRESADO(A)</v>
      </c>
      <c r="E5682" s="5">
        <f>SUM(ActividadesCom[[#This Row],[CRÉD. 1]],ActividadesCom[[#This Row],[CRÉD. 2]],ActividadesCom[[#This Row],[CRÉD. 3]],ActividadesCom[[#This Row],[CRÉD. 4]],ActividadesCom[[#This Row],[CRÉD. 5]])</f>
        <v>5</v>
      </c>
      <c r="F5682" s="17">
        <f>IF(ActividadesCom[[#This Row],[ÚLTIMO SEMESTRE CON CRÉDITOS]]&gt;0,ROUND(AVERAGE(ActividadesCom[[#This Row],[VALOR NIVEL 5]],ActividadesCom[[#This Row],[VALOR NIVEL 4]],ActividadesCom[[#This Row],[VALOR NIVEL 3]],ActividadesCom[[#This Row],[VALOR NIVEL 2]],ActividadesCom[[#This Row],[VALOR NIVEL 1]]),0),"")</f>
        <v>3</v>
      </c>
      <c r="G5682" s="5" t="str">
        <f>IF(ActividadesCom[[#This Row],[PROMEDIO]]="","",IF(ActividadesCom[[#This Row],[PROMEDIO]]&gt;=4,"EXCELENTE",IF(ActividadesCom[[#This Row],[PROMEDIO]]&gt;=3,"NOTABLE",IF(ActividadesCom[[#This Row],[PROMEDIO]]&gt;=2,"BUENO",IF(ActividadesCom[[#This Row],[PROMEDIO]]=1,"SUFICIENTE","")))))</f>
        <v>NOTABLE</v>
      </c>
      <c r="H5682" s="5">
        <f>MAX(ActividadesCom[[#This Row],[PERÍODO 1]],ActividadesCom[[#This Row],[PERÍODO 2]],ActividadesCom[[#This Row],[PERÍODO 3]],ActividadesCom[[#This Row],[PERÍODO 4]],ActividadesCom[[#This Row],[PERÍODO 5]])</f>
        <v>20203</v>
      </c>
      <c r="I5682" s="6" t="s">
        <v>318</v>
      </c>
      <c r="J5682" s="5">
        <v>20203</v>
      </c>
      <c r="K5682" s="5" t="s">
        <v>4009</v>
      </c>
      <c r="L5682" s="5">
        <f>IF(ActividadesCom[[#This Row],[NIVEL 1]]&lt;&gt;0,VLOOKUP(ActividadesCom[[#This Row],[NIVEL 1]],Catálogo!A:B,2,FALSE),"")</f>
        <v>2</v>
      </c>
      <c r="M5682" s="5">
        <v>2</v>
      </c>
      <c r="N5682" s="6" t="s">
        <v>4139</v>
      </c>
      <c r="O5682" s="5">
        <v>20203</v>
      </c>
      <c r="P5682" s="5" t="s">
        <v>4007</v>
      </c>
      <c r="Q5682" s="5">
        <f>IF(ActividadesCom[[#This Row],[NIVEL 2]]&lt;&gt;0,VLOOKUP(ActividadesCom[[#This Row],[NIVEL 2]],Catálogo!A:B,2,FALSE),"")</f>
        <v>4</v>
      </c>
      <c r="R5682" s="5">
        <v>1</v>
      </c>
      <c r="S5682" s="6"/>
      <c r="T5682" s="5"/>
      <c r="U5682" s="5"/>
      <c r="V5682" s="5" t="str">
        <f>IF(ActividadesCom[[#This Row],[NIVEL 3]]&lt;&gt;0,VLOOKUP(ActividadesCom[[#This Row],[NIVEL 3]],Catálogo!A:B,2,FALSE),"")</f>
        <v/>
      </c>
      <c r="W5682" s="5"/>
      <c r="X5682" s="6" t="s">
        <v>47</v>
      </c>
      <c r="Y5682" s="5">
        <v>20193</v>
      </c>
      <c r="Z5682" s="5" t="s">
        <v>4008</v>
      </c>
      <c r="AA5682" s="5">
        <f>IF(ActividadesCom[[#This Row],[NIVEL 4]]&lt;&gt;0,VLOOKUP(ActividadesCom[[#This Row],[NIVEL 4]],Catálogo!A:B,2,FALSE),"")</f>
        <v>3</v>
      </c>
      <c r="AB5682" s="5">
        <v>1</v>
      </c>
      <c r="AC5682" s="6" t="s">
        <v>47</v>
      </c>
      <c r="AD5682" s="5">
        <v>20183</v>
      </c>
      <c r="AE5682" s="5" t="s">
        <v>4008</v>
      </c>
      <c r="AF5682" s="5">
        <f>IF(ActividadesCom[[#This Row],[NIVEL 5]]&lt;&gt;0,VLOOKUP(ActividadesCom[[#This Row],[NIVEL 5]],Catálogo!A:B,2,FALSE),"")</f>
        <v>3</v>
      </c>
      <c r="AG5682" s="5">
        <v>1</v>
      </c>
    </row>
    <row r="5683" spans="1:33" ht="28.5" hidden="1" customHeight="1" x14ac:dyDescent="0.25">
      <c r="A5683" s="7" t="s">
        <v>1031</v>
      </c>
      <c r="B5683" s="6" t="str">
        <f>VLOOKUP(ActividadesCom[[#This Row],[NO. DE CONTROL]],'LISTADO ESTUDIANTES'!A:C,2,FALSE)</f>
        <v>ALVARADO PEREZ JOSE GABRIEL</v>
      </c>
      <c r="C5683" s="6" t="str">
        <f>VLOOKUP(ActividadesCom[[#This Row],[NO. DE CONTROL]],'LISTADO ESTUDIANTES'!A:C,3,FALSE)</f>
        <v>INGENIERIA EN SISTEMAS COMPUTACIONALES</v>
      </c>
      <c r="D5683" s="5" t="str">
        <f>VLOOKUP(ActividadesCom[[#This Row],[NO. DE CONTROL]],'LISTADO ESTUDIANTES'!A:D,4,FALSE)</f>
        <v>EGRESADO(A)</v>
      </c>
      <c r="E5683" s="5">
        <f>SUM(ActividadesCom[[#This Row],[CRÉD. 1]],ActividadesCom[[#This Row],[CRÉD. 2]],ActividadesCom[[#This Row],[CRÉD. 3]],ActividadesCom[[#This Row],[CRÉD. 4]],ActividadesCom[[#This Row],[CRÉD. 5]])</f>
        <v>5</v>
      </c>
      <c r="F5683" s="17">
        <f>IF(ActividadesCom[[#This Row],[ÚLTIMO SEMESTRE CON CRÉDITOS]]&gt;0,ROUND(AVERAGE(ActividadesCom[[#This Row],[VALOR NIVEL 5]],ActividadesCom[[#This Row],[VALOR NIVEL 4]],ActividadesCom[[#This Row],[VALOR NIVEL 3]],ActividadesCom[[#This Row],[VALOR NIVEL 2]],ActividadesCom[[#This Row],[VALOR NIVEL 1]]),0),"")</f>
        <v>3</v>
      </c>
      <c r="G5683" s="5" t="str">
        <f>IF(ActividadesCom[[#This Row],[PROMEDIO]]="","",IF(ActividadesCom[[#This Row],[PROMEDIO]]&gt;=4,"EXCELENTE",IF(ActividadesCom[[#This Row],[PROMEDIO]]&gt;=3,"NOTABLE",IF(ActividadesCom[[#This Row],[PROMEDIO]]&gt;=2,"BUENO",IF(ActividadesCom[[#This Row],[PROMEDIO]]=1,"SUFICIENTE","")))))</f>
        <v>NOTABLE</v>
      </c>
      <c r="H5683" s="5">
        <f>MAX(ActividadesCom[[#This Row],[PERÍODO 1]],ActividadesCom[[#This Row],[PERÍODO 2]],ActividadesCom[[#This Row],[PERÍODO 3]],ActividadesCom[[#This Row],[PERÍODO 4]],ActividadesCom[[#This Row],[PERÍODO 5]])</f>
        <v>20213</v>
      </c>
      <c r="I5683" s="6" t="s">
        <v>1030</v>
      </c>
      <c r="J5683" s="5">
        <v>20193</v>
      </c>
      <c r="K5683" s="5" t="s">
        <v>4009</v>
      </c>
      <c r="L5683" s="5">
        <f>IF(ActividadesCom[[#This Row],[NIVEL 1]]&lt;&gt;0,VLOOKUP(ActividadesCom[[#This Row],[NIVEL 1]],Catálogo!A:B,2,FALSE),"")</f>
        <v>2</v>
      </c>
      <c r="M5683" s="5">
        <v>1</v>
      </c>
      <c r="N5683" s="6" t="s">
        <v>4139</v>
      </c>
      <c r="O5683" s="5">
        <v>20203</v>
      </c>
      <c r="P5683" s="5" t="s">
        <v>4007</v>
      </c>
      <c r="Q5683" s="5">
        <f>IF(ActividadesCom[[#This Row],[NIVEL 2]]&lt;&gt;0,VLOOKUP(ActividadesCom[[#This Row],[NIVEL 2]],Catálogo!A:B,2,FALSE),"")</f>
        <v>4</v>
      </c>
      <c r="R5683" s="5">
        <v>1</v>
      </c>
      <c r="S5683" s="6" t="s">
        <v>4568</v>
      </c>
      <c r="T5683" s="5">
        <v>20213</v>
      </c>
      <c r="U5683" s="5" t="s">
        <v>4008</v>
      </c>
      <c r="V5683" s="5">
        <f>IF(ActividadesCom[[#This Row],[NIVEL 3]]&lt;&gt;0,VLOOKUP(ActividadesCom[[#This Row],[NIVEL 3]],Catálogo!A:B,2,FALSE),"")</f>
        <v>3</v>
      </c>
      <c r="W5683" s="5">
        <v>1</v>
      </c>
      <c r="X5683" s="6" t="s">
        <v>665</v>
      </c>
      <c r="Y5683" s="5">
        <v>20201</v>
      </c>
      <c r="Z5683" s="5" t="s">
        <v>4008</v>
      </c>
      <c r="AA5683" s="5">
        <f>IF(ActividadesCom[[#This Row],[NIVEL 4]]&lt;&gt;0,VLOOKUP(ActividadesCom[[#This Row],[NIVEL 4]],Catálogo!A:B,2,FALSE),"")</f>
        <v>3</v>
      </c>
      <c r="AB5683" s="5">
        <v>1</v>
      </c>
      <c r="AC5683" s="6" t="s">
        <v>47</v>
      </c>
      <c r="AD5683" s="5">
        <v>20193</v>
      </c>
      <c r="AE5683" s="5" t="s">
        <v>4008</v>
      </c>
      <c r="AF5683" s="5">
        <f>IF(ActividadesCom[[#This Row],[NIVEL 5]]&lt;&gt;0,VLOOKUP(ActividadesCom[[#This Row],[NIVEL 5]],Catálogo!A:B,2,FALSE),"")</f>
        <v>3</v>
      </c>
      <c r="AG5683" s="5">
        <v>1</v>
      </c>
    </row>
    <row r="5684" spans="1:33" ht="28.5" hidden="1" customHeight="1" x14ac:dyDescent="0.25">
      <c r="A5684" s="7" t="s">
        <v>4977</v>
      </c>
      <c r="B5684" s="6" t="str">
        <f>VLOOKUP(ActividadesCom[[#This Row],[NO. DE CONTROL]],'LISTADO ESTUDIANTES'!A:C,2,FALSE)</f>
        <v>UC CANCHE ENRIQUE ISRAEL</v>
      </c>
      <c r="C5684" s="6" t="str">
        <f>VLOOKUP(ActividadesCom[[#This Row],[NO. DE CONTROL]],'LISTADO ESTUDIANTES'!A:C,3,FALSE)</f>
        <v>INGENIERIA CIVIL</v>
      </c>
      <c r="D5684" s="5" t="str">
        <f>VLOOKUP(ActividadesCom[[#This Row],[NO. DE CONTROL]],'LISTADO ESTUDIANTES'!A:D,4,FALSE)</f>
        <v>EGRESADO(A)</v>
      </c>
      <c r="E5684" s="7">
        <f>SUM(ActividadesCom[[#This Row],[CRÉD. 1]],ActividadesCom[[#This Row],[CRÉD. 2]],ActividadesCom[[#This Row],[CRÉD. 3]],ActividadesCom[[#This Row],[CRÉD. 4]],ActividadesCom[[#This Row],[CRÉD. 5]])</f>
        <v>0</v>
      </c>
      <c r="F5684" s="5" t="str">
        <f>IF(ActividadesCom[[#This Row],[ÚLTIMO SEMESTRE CON CRÉDITOS]]&gt;0,ROUND(AVERAGE(ActividadesCom[[#This Row],[VALOR NIVEL 5]],ActividadesCom[[#This Row],[VALOR NIVEL 4]],ActividadesCom[[#This Row],[VALOR NIVEL 3]],ActividadesCom[[#This Row],[VALOR NIVEL 2]],ActividadesCom[[#This Row],[VALOR NIVEL 1]]),0),"")</f>
        <v/>
      </c>
      <c r="G5684" s="7" t="str">
        <f>IF(ActividadesCom[[#This Row],[PROMEDIO]]="","",IF(ActividadesCom[[#This Row],[PROMEDIO]]&gt;=4,"EXCELENTE",IF(ActividadesCom[[#This Row],[PROMEDIO]]&gt;=3,"NOTABLE",IF(ActividadesCom[[#This Row],[PROMEDIO]]&gt;=2,"BUENO",IF(ActividadesCom[[#This Row],[PROMEDIO]]=1,"SUFICIENTE","")))))</f>
        <v/>
      </c>
      <c r="H5684" s="5">
        <f>MAX(ActividadesCom[[#This Row],[PERÍODO 1]],ActividadesCom[[#This Row],[PERÍODO 2]],ActividadesCom[[#This Row],[PERÍODO 3]],ActividadesCom[[#This Row],[PERÍODO 4]],ActividadesCom[[#This Row],[PERÍODO 5]])</f>
        <v>0</v>
      </c>
      <c r="I5684" s="6"/>
      <c r="J5684" s="5"/>
      <c r="K5684" s="5"/>
      <c r="L5684" s="5" t="str">
        <f>IF(ActividadesCom[[#This Row],[NIVEL 1]]&lt;&gt;0,VLOOKUP(ActividadesCom[[#This Row],[NIVEL 1]],Catálogo!A:B,2,FALSE),"")</f>
        <v/>
      </c>
      <c r="M5684" s="5"/>
      <c r="N5684" s="6"/>
      <c r="O5684" s="5"/>
      <c r="P5684" s="5"/>
      <c r="Q5684" s="5" t="str">
        <f>IF(ActividadesCom[[#This Row],[NIVEL 2]]&lt;&gt;0,VLOOKUP(ActividadesCom[[#This Row],[NIVEL 2]],Catálogo!A:B,2,FALSE),"")</f>
        <v/>
      </c>
      <c r="R5684" s="5"/>
      <c r="S5684" s="6"/>
      <c r="T5684" s="5"/>
      <c r="U5684" s="5"/>
      <c r="V5684" s="5" t="str">
        <f>IF(ActividadesCom[[#This Row],[NIVEL 3]]&lt;&gt;0,VLOOKUP(ActividadesCom[[#This Row],[NIVEL 3]],Catálogo!A:B,2,FALSE),"")</f>
        <v/>
      </c>
      <c r="W5684" s="5"/>
      <c r="X5684" s="6"/>
      <c r="Y5684" s="5"/>
      <c r="Z5684" s="5"/>
      <c r="AA5684" s="5" t="str">
        <f>IF(ActividadesCom[[#This Row],[NIVEL 4]]&lt;&gt;0,VLOOKUP(ActividadesCom[[#This Row],[NIVEL 4]],Catálogo!A:B,2,FALSE),"")</f>
        <v/>
      </c>
      <c r="AB5684" s="5"/>
      <c r="AC5684" s="6"/>
      <c r="AD5684" s="5"/>
      <c r="AE5684" s="5"/>
      <c r="AF5684" s="5" t="str">
        <f>IF(ActividadesCom[[#This Row],[NIVEL 5]]&lt;&gt;0,VLOOKUP(ActividadesCom[[#This Row],[NIVEL 5]],Catálogo!A:B,2,FALSE),"")</f>
        <v/>
      </c>
      <c r="AG5684" s="5"/>
    </row>
    <row r="5685" spans="1:33" ht="28.5" hidden="1" customHeight="1" x14ac:dyDescent="0.25">
      <c r="A5685" s="32" t="s">
        <v>4716</v>
      </c>
      <c r="B5685" s="6" t="str">
        <f>VLOOKUP(ActividadesCom[[#This Row],[NO. DE CONTROL]],'LISTADO ESTUDIANTES'!A:C,2,FALSE)</f>
        <v>HERRERA NOVELO MARTHA GUADALUPE</v>
      </c>
      <c r="C5685" s="6" t="str">
        <f>VLOOKUP(ActividadesCom[[#This Row],[NO. DE CONTROL]],'LISTADO ESTUDIANTES'!A:C,3,FALSE)</f>
        <v>ARQUITECTURA</v>
      </c>
      <c r="D5685" s="33" t="str">
        <f>VLOOKUP(ActividadesCom[[#This Row],[NO. DE CONTROL]],'LISTADO ESTUDIANTES'!A:D,4,FALSE)</f>
        <v>EGRESADO(A)</v>
      </c>
      <c r="E5685" s="5">
        <f>SUM(ActividadesCom[[#This Row],[CRÉD. 1]],ActividadesCom[[#This Row],[CRÉD. 2]],ActividadesCom[[#This Row],[CRÉD. 3]],ActividadesCom[[#This Row],[CRÉD. 4]],ActividadesCom[[#This Row],[CRÉD. 5]])</f>
        <v>1</v>
      </c>
      <c r="F5685" s="33">
        <f>IF(ActividadesCom[[#This Row],[ÚLTIMO SEMESTRE CON CRÉDITOS]]&gt;0,ROUND(AVERAGE(ActividadesCom[[#This Row],[VALOR NIVEL 5]],ActividadesCom[[#This Row],[VALOR NIVEL 4]],ActividadesCom[[#This Row],[VALOR NIVEL 3]],ActividadesCom[[#This Row],[VALOR NIVEL 2]],ActividadesCom[[#This Row],[VALOR NIVEL 1]]),0),"")</f>
        <v>4</v>
      </c>
      <c r="G5685" s="33" t="str">
        <f>IF(ActividadesCom[[#This Row],[PROMEDIO]]="","",IF(ActividadesCom[[#This Row],[PROMEDIO]]&gt;=4,"EXCELENTE",IF(ActividadesCom[[#This Row],[PROMEDIO]]&gt;=3,"NOTABLE",IF(ActividadesCom[[#This Row],[PROMEDIO]]&gt;=2,"BUENO",IF(ActividadesCom[[#This Row],[PROMEDIO]]=1,"SUFICIENTE","")))))</f>
        <v>EXCELENTE</v>
      </c>
      <c r="H5685" s="5">
        <f>MAX(ActividadesCom[[#This Row],[PERÍODO 1]],ActividadesCom[[#This Row],[PERÍODO 2]],ActividadesCom[[#This Row],[PERÍODO 3]],ActividadesCom[[#This Row],[PERÍODO 4]],ActividadesCom[[#This Row],[PERÍODO 5]])</f>
        <v>20213</v>
      </c>
      <c r="I5685" s="34" t="s">
        <v>4692</v>
      </c>
      <c r="J5685" s="33">
        <v>20213</v>
      </c>
      <c r="K5685" s="30" t="s">
        <v>4007</v>
      </c>
      <c r="L5685" s="5">
        <f>IF(ActividadesCom[[#This Row],[NIVEL 1]]&lt;&gt;0,VLOOKUP(ActividadesCom[[#This Row],[NIVEL 1]],Catálogo!A:B,2,FALSE),"")</f>
        <v>4</v>
      </c>
      <c r="M5685" s="33">
        <v>1</v>
      </c>
      <c r="N5685" s="34"/>
      <c r="O5685" s="33"/>
      <c r="P5685" s="33"/>
      <c r="Q5685" s="5" t="str">
        <f>IF(ActividadesCom[[#This Row],[NIVEL 2]]&lt;&gt;0,VLOOKUP(ActividadesCom[[#This Row],[NIVEL 2]],Catálogo!A:B,2,FALSE),"")</f>
        <v/>
      </c>
      <c r="R5685" s="33"/>
      <c r="S5685" s="34"/>
      <c r="T5685" s="33"/>
      <c r="U5685" s="33"/>
      <c r="V5685" s="5" t="str">
        <f>IF(ActividadesCom[[#This Row],[NIVEL 3]]&lt;&gt;0,VLOOKUP(ActividadesCom[[#This Row],[NIVEL 3]],Catálogo!A:B,2,FALSE),"")</f>
        <v/>
      </c>
      <c r="W5685" s="33"/>
      <c r="X5685" s="34"/>
      <c r="Y5685" s="33"/>
      <c r="Z5685" s="33"/>
      <c r="AA5685" s="5" t="str">
        <f>IF(ActividadesCom[[#This Row],[NIVEL 4]]&lt;&gt;0,VLOOKUP(ActividadesCom[[#This Row],[NIVEL 4]],Catálogo!A:B,2,FALSE),"")</f>
        <v/>
      </c>
      <c r="AB5685" s="33"/>
      <c r="AC5685" s="34"/>
      <c r="AD5685" s="33"/>
      <c r="AE5685" s="33"/>
      <c r="AF5685" s="5" t="str">
        <f>IF(ActividadesCom[[#This Row],[NIVEL 5]]&lt;&gt;0,VLOOKUP(ActividadesCom[[#This Row],[NIVEL 5]],Catálogo!A:B,2,FALSE),"")</f>
        <v/>
      </c>
      <c r="AG5685" s="33"/>
    </row>
    <row r="5686" spans="1:33" ht="28.5" hidden="1" customHeight="1" x14ac:dyDescent="0.25">
      <c r="A5686" s="7" t="s">
        <v>4976</v>
      </c>
      <c r="B5686" s="6" t="str">
        <f>VLOOKUP(ActividadesCom[[#This Row],[NO. DE CONTROL]],'LISTADO ESTUDIANTES'!A:C,2,FALSE)</f>
        <v>PUCH PAT FABIAN AUGUSTO</v>
      </c>
      <c r="C5686" s="6" t="str">
        <f>VLOOKUP(ActividadesCom[[#This Row],[NO. DE CONTROL]],'LISTADO ESTUDIANTES'!A:C,3,FALSE)</f>
        <v>INGENIERIA CIVIL</v>
      </c>
      <c r="D5686" s="5" t="str">
        <f>VLOOKUP(ActividadesCom[[#This Row],[NO. DE CONTROL]],'LISTADO ESTUDIANTES'!A:D,4,FALSE)</f>
        <v>EGRESADO(A)</v>
      </c>
      <c r="E5686" s="7">
        <f>SUM(ActividadesCom[[#This Row],[CRÉD. 1]],ActividadesCom[[#This Row],[CRÉD. 2]],ActividadesCom[[#This Row],[CRÉD. 3]],ActividadesCom[[#This Row],[CRÉD. 4]],ActividadesCom[[#This Row],[CRÉD. 5]])</f>
        <v>1</v>
      </c>
      <c r="F5686" s="5">
        <f>IF(ActividadesCom[[#This Row],[ÚLTIMO SEMESTRE CON CRÉDITOS]]&gt;0,ROUND(AVERAGE(ActividadesCom[[#This Row],[VALOR NIVEL 5]],ActividadesCom[[#This Row],[VALOR NIVEL 4]],ActividadesCom[[#This Row],[VALOR NIVEL 3]],ActividadesCom[[#This Row],[VALOR NIVEL 2]],ActividadesCom[[#This Row],[VALOR NIVEL 1]]),0),"")</f>
        <v>3</v>
      </c>
      <c r="G5686" s="7" t="str">
        <f>IF(ActividadesCom[[#This Row],[PROMEDIO]]="","",IF(ActividadesCom[[#This Row],[PROMEDIO]]&gt;=4,"EXCELENTE",IF(ActividadesCom[[#This Row],[PROMEDIO]]&gt;=3,"NOTABLE",IF(ActividadesCom[[#This Row],[PROMEDIO]]&gt;=2,"BUENO",IF(ActividadesCom[[#This Row],[PROMEDIO]]=1,"SUFICIENTE","")))))</f>
        <v>NOTABLE</v>
      </c>
      <c r="H5686" s="5">
        <f>MAX(ActividadesCom[[#This Row],[PERÍODO 1]],ActividadesCom[[#This Row],[PERÍODO 2]],ActividadesCom[[#This Row],[PERÍODO 3]],ActividadesCom[[#This Row],[PERÍODO 4]],ActividadesCom[[#This Row],[PERÍODO 5]])</f>
        <v>20223</v>
      </c>
      <c r="I5686" s="6" t="s">
        <v>615</v>
      </c>
      <c r="J5686" s="5">
        <v>20223</v>
      </c>
      <c r="K5686" s="5" t="s">
        <v>4008</v>
      </c>
      <c r="L5686" s="5">
        <f>IF(ActividadesCom[[#This Row],[NIVEL 1]]&lt;&gt;0,VLOOKUP(ActividadesCom[[#This Row],[NIVEL 1]],Catálogo!A:B,2,FALSE),"")</f>
        <v>3</v>
      </c>
      <c r="M5686" s="5">
        <v>1</v>
      </c>
      <c r="N5686" s="6"/>
      <c r="O5686" s="5"/>
      <c r="P5686" s="5"/>
      <c r="Q5686" s="5" t="str">
        <f>IF(ActividadesCom[[#This Row],[NIVEL 2]]&lt;&gt;0,VLOOKUP(ActividadesCom[[#This Row],[NIVEL 2]],Catálogo!A:B,2,FALSE),"")</f>
        <v/>
      </c>
      <c r="R5686" s="5"/>
      <c r="S5686" s="6"/>
      <c r="T5686" s="5"/>
      <c r="U5686" s="5"/>
      <c r="V5686" s="5" t="str">
        <f>IF(ActividadesCom[[#This Row],[NIVEL 3]]&lt;&gt;0,VLOOKUP(ActividadesCom[[#This Row],[NIVEL 3]],Catálogo!A:B,2,FALSE),"")</f>
        <v/>
      </c>
      <c r="W5686" s="5"/>
      <c r="X5686" s="6"/>
      <c r="Y5686" s="5"/>
      <c r="Z5686" s="5"/>
      <c r="AA5686" s="5" t="str">
        <f>IF(ActividadesCom[[#This Row],[NIVEL 4]]&lt;&gt;0,VLOOKUP(ActividadesCom[[#This Row],[NIVEL 4]],Catálogo!A:B,2,FALSE),"")</f>
        <v/>
      </c>
      <c r="AB5686" s="5"/>
      <c r="AC5686" s="6"/>
      <c r="AD5686" s="5"/>
      <c r="AE5686" s="5"/>
      <c r="AF5686" s="5" t="str">
        <f>IF(ActividadesCom[[#This Row],[NIVEL 5]]&lt;&gt;0,VLOOKUP(ActividadesCom[[#This Row],[NIVEL 5]],Catálogo!A:B,2,FALSE),"")</f>
        <v/>
      </c>
      <c r="AG5686" s="5"/>
    </row>
    <row r="5687" spans="1:33" ht="28.5" hidden="1" customHeight="1" x14ac:dyDescent="0.25">
      <c r="A5687" s="7" t="s">
        <v>4464</v>
      </c>
      <c r="B5687" s="6" t="str">
        <f>VLOOKUP(ActividadesCom[[#This Row],[NO. DE CONTROL]],'LISTADO ESTUDIANTES'!A:C,2,FALSE)</f>
        <v>GONZALEZ GARCIA RICARDO DEL JESUS</v>
      </c>
      <c r="C5687" s="6" t="str">
        <f>VLOOKUP(ActividadesCom[[#This Row],[NO. DE CONTROL]],'LISTADO ESTUDIANTES'!A:C,3,FALSE)</f>
        <v>INGENIERIA CIVIL</v>
      </c>
      <c r="D5687" s="5" t="str">
        <f>VLOOKUP(ActividadesCom[[#This Row],[NO. DE CONTROL]],'LISTADO ESTUDIANTES'!A:D,4,FALSE)</f>
        <v>EGRESADO(A)</v>
      </c>
      <c r="E5687" s="5">
        <f>SUM(ActividadesCom[[#This Row],[CRÉD. 1]],ActividadesCom[[#This Row],[CRÉD. 2]],ActividadesCom[[#This Row],[CRÉD. 3]],ActividadesCom[[#This Row],[CRÉD. 4]],ActividadesCom[[#This Row],[CRÉD. 5]])</f>
        <v>5</v>
      </c>
      <c r="F5687" s="5">
        <f>IF(ActividadesCom[[#This Row],[ÚLTIMO SEMESTRE CON CRÉDITOS]]&gt;0,ROUND(AVERAGE(ActividadesCom[[#This Row],[VALOR NIVEL 5]],ActividadesCom[[#This Row],[VALOR NIVEL 4]],ActividadesCom[[#This Row],[VALOR NIVEL 3]],ActividadesCom[[#This Row],[VALOR NIVEL 2]],ActividadesCom[[#This Row],[VALOR NIVEL 1]]),0),"")</f>
        <v>3</v>
      </c>
      <c r="G5687" s="5" t="str">
        <f>IF(ActividadesCom[[#This Row],[PROMEDIO]]="","",IF(ActividadesCom[[#This Row],[PROMEDIO]]&gt;=4,"EXCELENTE",IF(ActividadesCom[[#This Row],[PROMEDIO]]&gt;=3,"NOTABLE",IF(ActividadesCom[[#This Row],[PROMEDIO]]&gt;=2,"BUENO",IF(ActividadesCom[[#This Row],[PROMEDIO]]=1,"SUFICIENTE","")))))</f>
        <v>NOTABLE</v>
      </c>
      <c r="H5687" s="5">
        <f>MAX(ActividadesCom[[#This Row],[PERÍODO 1]],ActividadesCom[[#This Row],[PERÍODO 2]],ActividadesCom[[#This Row],[PERÍODO 3]],ActividadesCom[[#This Row],[PERÍODO 4]],ActividadesCom[[#This Row],[PERÍODO 5]])</f>
        <v>20213</v>
      </c>
      <c r="I5687" s="6" t="s">
        <v>4483</v>
      </c>
      <c r="J5687" s="5">
        <v>20211</v>
      </c>
      <c r="K5687" s="5" t="s">
        <v>4007</v>
      </c>
      <c r="L5687" s="5">
        <f>IF(ActividadesCom[[#This Row],[NIVEL 1]]&lt;&gt;0,VLOOKUP(ActividadesCom[[#This Row],[NIVEL 1]],Catálogo!A:B,2,FALSE),"")</f>
        <v>4</v>
      </c>
      <c r="M5687" s="5">
        <v>1</v>
      </c>
      <c r="N5687" s="6" t="s">
        <v>4476</v>
      </c>
      <c r="O5687" s="5">
        <v>20211</v>
      </c>
      <c r="P5687" s="5" t="s">
        <v>4008</v>
      </c>
      <c r="Q5687" s="5">
        <f>IF(ActividadesCom[[#This Row],[NIVEL 2]]&lt;&gt;0,VLOOKUP(ActividadesCom[[#This Row],[NIVEL 2]],Catálogo!A:B,2,FALSE),"")</f>
        <v>3</v>
      </c>
      <c r="R5687" s="5">
        <v>1</v>
      </c>
      <c r="S5687" s="6" t="s">
        <v>4512</v>
      </c>
      <c r="T5687" s="5">
        <v>20211</v>
      </c>
      <c r="U5687" s="5" t="s">
        <v>4007</v>
      </c>
      <c r="V5687" s="5">
        <f>IF(ActividadesCom[[#This Row],[NIVEL 3]]&lt;&gt;0,VLOOKUP(ActividadesCom[[#This Row],[NIVEL 3]],Catálogo!A:B,2,FALSE),"")</f>
        <v>4</v>
      </c>
      <c r="W5687" s="5">
        <v>1</v>
      </c>
      <c r="X5687" s="6" t="s">
        <v>3518</v>
      </c>
      <c r="Y5687" s="5">
        <v>20211</v>
      </c>
      <c r="Z5687" s="5" t="s">
        <v>4008</v>
      </c>
      <c r="AA5687" s="5">
        <f>IF(ActividadesCom[[#This Row],[NIVEL 4]]&lt;&gt;0,VLOOKUP(ActividadesCom[[#This Row],[NIVEL 4]],Catálogo!A:B,2,FALSE),"")</f>
        <v>3</v>
      </c>
      <c r="AB5687" s="5">
        <v>1</v>
      </c>
      <c r="AC5687" s="6" t="s">
        <v>4742</v>
      </c>
      <c r="AD5687" s="5">
        <v>20213</v>
      </c>
      <c r="AE5687" s="5" t="s">
        <v>4010</v>
      </c>
      <c r="AF5687" s="5">
        <f>IF(ActividadesCom[[#This Row],[NIVEL 5]]&lt;&gt;0,VLOOKUP(ActividadesCom[[#This Row],[NIVEL 5]],Catálogo!A:B,2,FALSE),"")</f>
        <v>1</v>
      </c>
      <c r="AG5687" s="5">
        <v>1</v>
      </c>
    </row>
    <row r="5688" spans="1:33" ht="28.5" hidden="1" customHeight="1" x14ac:dyDescent="0.25">
      <c r="A5688" s="7" t="s">
        <v>4775</v>
      </c>
      <c r="B5688" s="6" t="str">
        <f>VLOOKUP(ActividadesCom[[#This Row],[NO. DE CONTROL]],'LISTADO ESTUDIANTES'!A:C,2,FALSE)</f>
        <v>TAMAYO HERNANDEZ GUADALUPE DE LOS ANGELES</v>
      </c>
      <c r="C5688" s="6" t="str">
        <f>VLOOKUP(ActividadesCom[[#This Row],[NO. DE CONTROL]],'LISTADO ESTUDIANTES'!A:C,3,FALSE)</f>
        <v>INGENIERIA CIVIL</v>
      </c>
      <c r="D5688" s="5" t="str">
        <f>VLOOKUP(ActividadesCom[[#This Row],[NO. DE CONTROL]],'LISTADO ESTUDIANTES'!A:D,4,FALSE)</f>
        <v>EGRESADO(A)</v>
      </c>
      <c r="E5688" s="5">
        <f>SUM(ActividadesCom[[#This Row],[CRÉD. 1]],ActividadesCom[[#This Row],[CRÉD. 2]],ActividadesCom[[#This Row],[CRÉD. 3]],ActividadesCom[[#This Row],[CRÉD. 4]],ActividadesCom[[#This Row],[CRÉD. 5]])</f>
        <v>5</v>
      </c>
      <c r="F5688" s="5">
        <f>IF(ActividadesCom[[#This Row],[ÚLTIMO SEMESTRE CON CRÉDITOS]]&gt;0,ROUND(AVERAGE(ActividadesCom[[#This Row],[VALOR NIVEL 5]],ActividadesCom[[#This Row],[VALOR NIVEL 4]],ActividadesCom[[#This Row],[VALOR NIVEL 3]],ActividadesCom[[#This Row],[VALOR NIVEL 2]],ActividadesCom[[#This Row],[VALOR NIVEL 1]]),0),"")</f>
        <v>3</v>
      </c>
      <c r="G5688" s="7" t="str">
        <f>IF(ActividadesCom[[#This Row],[PROMEDIO]]="","",IF(ActividadesCom[[#This Row],[PROMEDIO]]&gt;=4,"EXCELENTE",IF(ActividadesCom[[#This Row],[PROMEDIO]]&gt;=3,"NOTABLE",IF(ActividadesCom[[#This Row],[PROMEDIO]]&gt;=2,"BUENO",IF(ActividadesCom[[#This Row],[PROMEDIO]]=1,"SUFICIENTE","")))))</f>
        <v>NOTABLE</v>
      </c>
      <c r="H5688" s="5">
        <f>MAX(ActividadesCom[[#This Row],[PERÍODO 1]],ActividadesCom[[#This Row],[PERÍODO 2]],ActividadesCom[[#This Row],[PERÍODO 3]],ActividadesCom[[#This Row],[PERÍODO 4]],ActividadesCom[[#This Row],[PERÍODO 5]])</f>
        <v>20221</v>
      </c>
      <c r="I5688" s="6" t="s">
        <v>665</v>
      </c>
      <c r="J5688" s="5">
        <v>20213</v>
      </c>
      <c r="K5688" s="5" t="s">
        <v>4009</v>
      </c>
      <c r="L5688" s="5">
        <f>IF(ActividadesCom[[#This Row],[NIVEL 1]]&lt;&gt;0,VLOOKUP(ActividadesCom[[#This Row],[NIVEL 1]],Catálogo!A:B,2,FALSE),"")</f>
        <v>2</v>
      </c>
      <c r="M5688" s="5">
        <v>1</v>
      </c>
      <c r="N5688" s="6" t="s">
        <v>4910</v>
      </c>
      <c r="O5688" s="5">
        <v>20221</v>
      </c>
      <c r="P5688" s="5" t="s">
        <v>4008</v>
      </c>
      <c r="Q5688" s="5">
        <f>IF(ActividadesCom[[#This Row],[NIVEL 2]]&lt;&gt;0,VLOOKUP(ActividadesCom[[#This Row],[NIVEL 2]],Catálogo!A:B,2,FALSE),"")</f>
        <v>3</v>
      </c>
      <c r="R5688" s="5">
        <v>1</v>
      </c>
      <c r="S5688" s="6" t="s">
        <v>4934</v>
      </c>
      <c r="T5688" s="5">
        <v>20221</v>
      </c>
      <c r="U5688" s="5" t="s">
        <v>4007</v>
      </c>
      <c r="V5688" s="5">
        <f>IF(ActividadesCom[[#This Row],[NIVEL 3]]&lt;&gt;0,VLOOKUP(ActividadesCom[[#This Row],[NIVEL 3]],Catálogo!A:B,2,FALSE),"")</f>
        <v>4</v>
      </c>
      <c r="W5688" s="5">
        <v>1</v>
      </c>
      <c r="X5688" s="6" t="s">
        <v>4890</v>
      </c>
      <c r="Y5688" s="5">
        <v>20221</v>
      </c>
      <c r="Z5688" s="5" t="s">
        <v>4007</v>
      </c>
      <c r="AA5688" s="5">
        <f>IF(ActividadesCom[[#This Row],[NIVEL 4]]&lt;&gt;0,VLOOKUP(ActividadesCom[[#This Row],[NIVEL 4]],Catálogo!A:B,2,FALSE),"")</f>
        <v>4</v>
      </c>
      <c r="AB5688" s="5">
        <v>1</v>
      </c>
      <c r="AC5688" s="6" t="s">
        <v>665</v>
      </c>
      <c r="AD5688" s="5">
        <v>20221</v>
      </c>
      <c r="AE5688" s="5" t="s">
        <v>4009</v>
      </c>
      <c r="AF5688" s="5">
        <f>IF(ActividadesCom[[#This Row],[NIVEL 5]]&lt;&gt;0,VLOOKUP(ActividadesCom[[#This Row],[NIVEL 5]],Catálogo!A:B,2,FALSE),"")</f>
        <v>2</v>
      </c>
      <c r="AG5688" s="5">
        <v>1</v>
      </c>
    </row>
    <row r="5689" spans="1:33" ht="28.5" hidden="1" customHeight="1" x14ac:dyDescent="0.25">
      <c r="A5689" s="77" t="s">
        <v>5664</v>
      </c>
      <c r="B5689" s="6" t="str">
        <f>VLOOKUP(ActividadesCom[[#This Row],[NO. DE CONTROL]],'LISTADO ESTUDIANTES'!A:C,2,FALSE)</f>
        <v xml:space="preserve">LANDEROS MIJANGOS EZEQUIEL LEONARDO </v>
      </c>
      <c r="C5689" s="6" t="str">
        <f>VLOOKUP(ActividadesCom[[#This Row],[NO. DE CONTROL]],'LISTADO ESTUDIANTES'!A:C,3,FALSE)</f>
        <v>INGENIERIA CIVIL</v>
      </c>
      <c r="D5689" s="5" t="str">
        <f>VLOOKUP(ActividadesCom[[#This Row],[NO. DE CONTROL]],'LISTADO ESTUDIANTES'!A:D,4,FALSE)</f>
        <v>EGRESADO(A)</v>
      </c>
      <c r="E5689" s="77">
        <f>SUM(ActividadesCom[[#This Row],[CRÉD. 1]],ActividadesCom[[#This Row],[CRÉD. 2]],ActividadesCom[[#This Row],[CRÉD. 3]],ActividadesCom[[#This Row],[CRÉD. 4]],ActividadesCom[[#This Row],[CRÉD. 5]])</f>
        <v>3</v>
      </c>
      <c r="F5689" s="79">
        <f>IF(ActividadesCom[[#This Row],[ÚLTIMO SEMESTRE CON CRÉDITOS]]&gt;0,ROUND(AVERAGE(ActividadesCom[[#This Row],[VALOR NIVEL 5]],ActividadesCom[[#This Row],[VALOR NIVEL 4]],ActividadesCom[[#This Row],[VALOR NIVEL 3]],ActividadesCom[[#This Row],[VALOR NIVEL 2]],ActividadesCom[[#This Row],[VALOR NIVEL 1]]),0),"")</f>
        <v>4</v>
      </c>
      <c r="G5689" s="77" t="str">
        <f>IF(ActividadesCom[[#This Row],[PROMEDIO]]="","",IF(ActividadesCom[[#This Row],[PROMEDIO]]&gt;=4,"EXCELENTE",IF(ActividadesCom[[#This Row],[PROMEDIO]]&gt;=3,"NOTABLE",IF(ActividadesCom[[#This Row],[PROMEDIO]]&gt;=2,"BUENO",IF(ActividadesCom[[#This Row],[PROMEDIO]]=1,"SUFICIENTE","")))))</f>
        <v>EXCELENTE</v>
      </c>
      <c r="H5689" s="79">
        <f>MAX(ActividadesCom[[#This Row],[PERÍODO 1]],ActividadesCom[[#This Row],[PERÍODO 2]],ActividadesCom[[#This Row],[PERÍODO 3]],ActividadesCom[[#This Row],[PERÍODO 4]],ActividadesCom[[#This Row],[PERÍODO 5]])</f>
        <v>20223</v>
      </c>
      <c r="I5689" s="78" t="s">
        <v>5663</v>
      </c>
      <c r="J5689" s="79">
        <v>20223</v>
      </c>
      <c r="K5689" s="79" t="s">
        <v>4007</v>
      </c>
      <c r="L5689" s="79">
        <f>IF(ActividadesCom[[#This Row],[NIVEL 1]]&lt;&gt;0,VLOOKUP(ActividadesCom[[#This Row],[NIVEL 1]],Catálogo!A:B,2,FALSE),"")</f>
        <v>4</v>
      </c>
      <c r="M5689" s="79">
        <v>1</v>
      </c>
      <c r="N5689" s="6" t="s">
        <v>615</v>
      </c>
      <c r="O5689" s="79">
        <v>20223</v>
      </c>
      <c r="P5689" s="5" t="s">
        <v>4008</v>
      </c>
      <c r="Q5689" s="79">
        <f>IF(ActividadesCom[[#This Row],[NIVEL 2]]&lt;&gt;0,VLOOKUP(ActividadesCom[[#This Row],[NIVEL 2]],Catálogo!A:B,2,FALSE),"")</f>
        <v>3</v>
      </c>
      <c r="R5689" s="79">
        <v>1</v>
      </c>
      <c r="S5689" s="6" t="s">
        <v>6745</v>
      </c>
      <c r="T5689" s="79">
        <v>20223</v>
      </c>
      <c r="U5689" s="5" t="s">
        <v>4007</v>
      </c>
      <c r="V5689" s="79">
        <f>IF(ActividadesCom[[#This Row],[NIVEL 3]]&lt;&gt;0,VLOOKUP(ActividadesCom[[#This Row],[NIVEL 3]],Catálogo!A:B,2,FALSE),"")</f>
        <v>4</v>
      </c>
      <c r="W5689" s="79">
        <v>1</v>
      </c>
      <c r="X5689" s="78"/>
      <c r="Y5689" s="79"/>
      <c r="Z5689" s="79"/>
      <c r="AA5689" s="79" t="str">
        <f>IF(ActividadesCom[[#This Row],[NIVEL 4]]&lt;&gt;0,VLOOKUP(ActividadesCom[[#This Row],[NIVEL 4]],Catálogo!A:B,2,FALSE),"")</f>
        <v/>
      </c>
      <c r="AB5689" s="79"/>
      <c r="AC5689" s="78"/>
      <c r="AD5689" s="79"/>
      <c r="AE5689" s="79"/>
      <c r="AF5689" s="79" t="str">
        <f>IF(ActividadesCom[[#This Row],[NIVEL 5]]&lt;&gt;0,VLOOKUP(ActividadesCom[[#This Row],[NIVEL 5]],Catálogo!A:B,2,FALSE),"")</f>
        <v/>
      </c>
      <c r="AG5689" s="79"/>
    </row>
    <row r="5690" spans="1:33" ht="28.5" hidden="1" customHeight="1" x14ac:dyDescent="0.25">
      <c r="A5690" s="5" t="s">
        <v>5754</v>
      </c>
      <c r="B5690" s="6" t="str">
        <f>VLOOKUP(ActividadesCom[[#This Row],[NO. DE CONTROL]],'LISTADO ESTUDIANTES'!A:C,2,FALSE)</f>
        <v>CONDE MEJIA CRISTINA MONSERRAT</v>
      </c>
      <c r="C5690" s="6" t="str">
        <f>VLOOKUP(ActividadesCom[[#This Row],[NO. DE CONTROL]],'LISTADO ESTUDIANTES'!A:C,3,FALSE)</f>
        <v>INGENIERIA CIVIL</v>
      </c>
      <c r="D5690" s="99" t="str">
        <f>VLOOKUP(ActividadesCom[[#This Row],[NO. DE CONTROL]],'LISTADO ESTUDIANTES'!A:D,4,FALSE)</f>
        <v>EGRESADO(A)</v>
      </c>
      <c r="E5690" s="96">
        <f>SUM(ActividadesCom[[#This Row],[CRÉD. 1]],ActividadesCom[[#This Row],[CRÉD. 2]],ActividadesCom[[#This Row],[CRÉD. 3]],ActividadesCom[[#This Row],[CRÉD. 4]],ActividadesCom[[#This Row],[CRÉD. 5]])</f>
        <v>0</v>
      </c>
      <c r="F5690" s="99" t="str">
        <f>IF(ActividadesCom[[#This Row],[ÚLTIMO SEMESTRE CON CRÉDITOS]]&gt;0,ROUND(AVERAGE(ActividadesCom[[#This Row],[VALOR NIVEL 5]],ActividadesCom[[#This Row],[VALOR NIVEL 4]],ActividadesCom[[#This Row],[VALOR NIVEL 3]],ActividadesCom[[#This Row],[VALOR NIVEL 2]],ActividadesCom[[#This Row],[VALOR NIVEL 1]]),0),"")</f>
        <v/>
      </c>
      <c r="G5690" s="96" t="str">
        <f>IF(ActividadesCom[[#This Row],[PROMEDIO]]="","",IF(ActividadesCom[[#This Row],[PROMEDIO]]&gt;=4,"EXCELENTE",IF(ActividadesCom[[#This Row],[PROMEDIO]]&gt;=3,"NOTABLE",IF(ActividadesCom[[#This Row],[PROMEDIO]]&gt;=2,"BUENO",IF(ActividadesCom[[#This Row],[PROMEDIO]]=1,"SUFICIENTE","")))))</f>
        <v/>
      </c>
      <c r="H5690" s="99">
        <f>MAX(ActividadesCom[[#This Row],[PERÍODO 1]],ActividadesCom[[#This Row],[PERÍODO 2]],ActividadesCom[[#This Row],[PERÍODO 3]],ActividadesCom[[#This Row],[PERÍODO 4]],ActividadesCom[[#This Row],[PERÍODO 5]])</f>
        <v>0</v>
      </c>
      <c r="I5690" s="6"/>
      <c r="J5690" s="99"/>
      <c r="K5690" s="5"/>
      <c r="L5690" s="99" t="str">
        <f>IF(ActividadesCom[[#This Row],[NIVEL 1]]&lt;&gt;0,VLOOKUP(ActividadesCom[[#This Row],[NIVEL 1]],Catálogo!A:B,2,FALSE),"")</f>
        <v/>
      </c>
      <c r="M5690" s="99"/>
      <c r="N5690" s="98"/>
      <c r="O5690" s="99"/>
      <c r="P5690" s="99"/>
      <c r="Q5690" s="99" t="str">
        <f>IF(ActividadesCom[[#This Row],[NIVEL 2]]&lt;&gt;0,VLOOKUP(ActividadesCom[[#This Row],[NIVEL 2]],Catálogo!A:B,2,FALSE),"")</f>
        <v/>
      </c>
      <c r="R5690" s="99"/>
      <c r="S5690" s="98"/>
      <c r="T5690" s="99"/>
      <c r="U5690" s="99"/>
      <c r="V5690" s="99" t="str">
        <f>IF(ActividadesCom[[#This Row],[NIVEL 3]]&lt;&gt;0,VLOOKUP(ActividadesCom[[#This Row],[NIVEL 3]],Catálogo!A:B,2,FALSE),"")</f>
        <v/>
      </c>
      <c r="W5690" s="99"/>
      <c r="X5690" s="98"/>
      <c r="Y5690" s="99"/>
      <c r="Z5690" s="99"/>
      <c r="AA5690" s="99" t="str">
        <f>IF(ActividadesCom[[#This Row],[NIVEL 4]]&lt;&gt;0,VLOOKUP(ActividadesCom[[#This Row],[NIVEL 4]],Catálogo!A:B,2,FALSE),"")</f>
        <v/>
      </c>
      <c r="AB5690" s="99"/>
      <c r="AC5690" s="98"/>
      <c r="AD5690" s="99"/>
      <c r="AE5690" s="99"/>
      <c r="AF5690" s="99" t="str">
        <f>IF(ActividadesCom[[#This Row],[NIVEL 5]]&lt;&gt;0,VLOOKUP(ActividadesCom[[#This Row],[NIVEL 5]],Catálogo!A:B,2,FALSE),"")</f>
        <v/>
      </c>
      <c r="AG5690" s="99"/>
    </row>
    <row r="5691" spans="1:33" ht="28.5" hidden="1" customHeight="1" x14ac:dyDescent="0.25">
      <c r="A5691" s="77" t="s">
        <v>5673</v>
      </c>
      <c r="B5691" s="6" t="str">
        <f>VLOOKUP(ActividadesCom[[#This Row],[NO. DE CONTROL]],'LISTADO ESTUDIANTES'!A:C,2,FALSE)</f>
        <v xml:space="preserve">DOMINGUEZ EUAN OMAR DE JESUS </v>
      </c>
      <c r="C5691" s="6" t="str">
        <f>VLOOKUP(ActividadesCom[[#This Row],[NO. DE CONTROL]],'LISTADO ESTUDIANTES'!A:C,3,FALSE)</f>
        <v>INGENIERIA CIVIL</v>
      </c>
      <c r="D5691" s="5" t="str">
        <f>VLOOKUP(ActividadesCom[[#This Row],[NO. DE CONTROL]],'LISTADO ESTUDIANTES'!A:D,4,FALSE)</f>
        <v>EGRESADO(A)</v>
      </c>
      <c r="E5691" s="77">
        <f>SUM(ActividadesCom[[#This Row],[CRÉD. 1]],ActividadesCom[[#This Row],[CRÉD. 2]],ActividadesCom[[#This Row],[CRÉD. 3]],ActividadesCom[[#This Row],[CRÉD. 4]],ActividadesCom[[#This Row],[CRÉD. 5]])</f>
        <v>3</v>
      </c>
      <c r="F5691" s="79">
        <f>IF(ActividadesCom[[#This Row],[ÚLTIMO SEMESTRE CON CRÉDITOS]]&gt;0,ROUND(AVERAGE(ActividadesCom[[#This Row],[VALOR NIVEL 5]],ActividadesCom[[#This Row],[VALOR NIVEL 4]],ActividadesCom[[#This Row],[VALOR NIVEL 3]],ActividadesCom[[#This Row],[VALOR NIVEL 2]],ActividadesCom[[#This Row],[VALOR NIVEL 1]]),0),"")</f>
        <v>3</v>
      </c>
      <c r="G5691" s="77" t="str">
        <f>IF(ActividadesCom[[#This Row],[PROMEDIO]]="","",IF(ActividadesCom[[#This Row],[PROMEDIO]]&gt;=4,"EXCELENTE",IF(ActividadesCom[[#This Row],[PROMEDIO]]&gt;=3,"NOTABLE",IF(ActividadesCom[[#This Row],[PROMEDIO]]&gt;=2,"BUENO",IF(ActividadesCom[[#This Row],[PROMEDIO]]=1,"SUFICIENTE","")))))</f>
        <v>NOTABLE</v>
      </c>
      <c r="H5691" s="79">
        <f>MAX(ActividadesCom[[#This Row],[PERÍODO 1]],ActividadesCom[[#This Row],[PERÍODO 2]],ActividadesCom[[#This Row],[PERÍODO 3]],ActividadesCom[[#This Row],[PERÍODO 4]],ActividadesCom[[#This Row],[PERÍODO 5]])</f>
        <v>20231</v>
      </c>
      <c r="I5691" s="78"/>
      <c r="J5691" s="79"/>
      <c r="K5691" s="79"/>
      <c r="L5691" s="79" t="str">
        <f>IF(ActividadesCom[[#This Row],[NIVEL 1]]&lt;&gt;0,VLOOKUP(ActividadesCom[[#This Row],[NIVEL 1]],Catálogo!A:B,2,FALSE),"")</f>
        <v/>
      </c>
      <c r="M5691" s="79"/>
      <c r="N5691" s="6" t="s">
        <v>665</v>
      </c>
      <c r="O5691" s="79">
        <v>20223</v>
      </c>
      <c r="P5691" s="5" t="s">
        <v>4008</v>
      </c>
      <c r="Q5691" s="79">
        <f>IF(ActividadesCom[[#This Row],[NIVEL 2]]&lt;&gt;0,VLOOKUP(ActividadesCom[[#This Row],[NIVEL 2]],Catálogo!A:B,2,FALSE),"")</f>
        <v>3</v>
      </c>
      <c r="R5691" s="79">
        <v>1</v>
      </c>
      <c r="S5691" s="6" t="s">
        <v>47</v>
      </c>
      <c r="T5691" s="79">
        <v>20231</v>
      </c>
      <c r="U5691" s="5" t="s">
        <v>4008</v>
      </c>
      <c r="V5691" s="79">
        <f>IF(ActividadesCom[[#This Row],[NIVEL 3]]&lt;&gt;0,VLOOKUP(ActividadesCom[[#This Row],[NIVEL 3]],Catálogo!A:B,2,FALSE),"")</f>
        <v>3</v>
      </c>
      <c r="W5691" s="79">
        <v>1</v>
      </c>
      <c r="X5691" s="6" t="s">
        <v>6745</v>
      </c>
      <c r="Y5691" s="79">
        <v>20223</v>
      </c>
      <c r="Z5691" s="5" t="s">
        <v>4007</v>
      </c>
      <c r="AA5691" s="79">
        <f>IF(ActividadesCom[[#This Row],[NIVEL 4]]&lt;&gt;0,VLOOKUP(ActividadesCom[[#This Row],[NIVEL 4]],Catálogo!A:B,2,FALSE),"")</f>
        <v>4</v>
      </c>
      <c r="AB5691" s="79">
        <v>1</v>
      </c>
      <c r="AC5691" s="78"/>
      <c r="AD5691" s="79"/>
      <c r="AE5691" s="79"/>
      <c r="AF5691" s="79" t="str">
        <f>IF(ActividadesCom[[#This Row],[NIVEL 5]]&lt;&gt;0,VLOOKUP(ActividadesCom[[#This Row],[NIVEL 5]],Catálogo!A:B,2,FALSE),"")</f>
        <v/>
      </c>
      <c r="AG5691" s="79"/>
    </row>
    <row r="5692" spans="1:33" ht="28.5" hidden="1" customHeight="1" x14ac:dyDescent="0.25">
      <c r="A5692" s="5" t="s">
        <v>5755</v>
      </c>
      <c r="B5692" s="10" t="str">
        <f>VLOOKUP(ActividadesCom[[#This Row],[NO. DE CONTROL]],'LISTADO ESTUDIANTES'!A:C,2,FALSE)</f>
        <v>JIMENEZ MONTALVO PABLO SERGIO</v>
      </c>
      <c r="C5692" s="6" t="str">
        <f>VLOOKUP(ActividadesCom[[#This Row],[NO. DE CONTROL]],'LISTADO ESTUDIANTES'!A:C,3,FALSE)</f>
        <v>INGENIERIA CIVIL</v>
      </c>
      <c r="D5692" s="5" t="str">
        <f>VLOOKUP(ActividadesCom[[#This Row],[NO. DE CONTROL]],'LISTADO ESTUDIANTES'!A:D,4,FALSE)</f>
        <v>EGRESADO(A)</v>
      </c>
      <c r="E5692" s="7">
        <f>SUM(ActividadesCom[[#This Row],[CRÉD. 1]],ActividadesCom[[#This Row],[CRÉD. 2]],ActividadesCom[[#This Row],[CRÉD. 3]],ActividadesCom[[#This Row],[CRÉD. 4]],ActividadesCom[[#This Row],[CRÉD. 5]])</f>
        <v>2</v>
      </c>
      <c r="F5692" s="79">
        <f>IF(ActividadesCom[[#This Row],[ÚLTIMO SEMESTRE CON CRÉDITOS]]&gt;0,ROUND(AVERAGE(ActividadesCom[[#This Row],[VALOR NIVEL 5]],ActividadesCom[[#This Row],[VALOR NIVEL 4]],ActividadesCom[[#This Row],[VALOR NIVEL 3]],ActividadesCom[[#This Row],[VALOR NIVEL 2]],ActividadesCom[[#This Row],[VALOR NIVEL 1]]),0),"")</f>
        <v>4</v>
      </c>
      <c r="G5692" s="7" t="str">
        <f>IF(ActividadesCom[[#This Row],[PROMEDIO]]="","",IF(ActividadesCom[[#This Row],[PROMEDIO]]&gt;=4,"EXCELENTE",IF(ActividadesCom[[#This Row],[PROMEDIO]]&gt;=3,"NOTABLE",IF(ActividadesCom[[#This Row],[PROMEDIO]]&gt;=2,"BUENO",IF(ActividadesCom[[#This Row],[PROMEDIO]]=1,"SUFICIENTE","")))))</f>
        <v>EXCELENTE</v>
      </c>
      <c r="H5692" s="5">
        <f>MAX(ActividadesCom[[#This Row],[PERÍODO 1]],ActividadesCom[[#This Row],[PERÍODO 2]],ActividadesCom[[#This Row],[PERÍODO 3]],ActividadesCom[[#This Row],[PERÍODO 4]],ActividadesCom[[#This Row],[PERÍODO 5]])</f>
        <v>20241</v>
      </c>
      <c r="I5692" s="6" t="s">
        <v>6340</v>
      </c>
      <c r="J5692" s="5">
        <v>20241</v>
      </c>
      <c r="K5692" s="5" t="s">
        <v>4007</v>
      </c>
      <c r="L5692" s="5">
        <f>IF(ActividadesCom[[#This Row],[NIVEL 1]]&lt;&gt;0,VLOOKUP(ActividadesCom[[#This Row],[NIVEL 1]],Catálogo!A:B,2,FALSE),"")</f>
        <v>4</v>
      </c>
      <c r="M5692" s="5">
        <v>2</v>
      </c>
      <c r="N5692" s="6"/>
      <c r="O5692" s="5"/>
      <c r="P5692" s="5"/>
      <c r="Q5692" s="5" t="str">
        <f>IF(ActividadesCom[[#This Row],[NIVEL 2]]&lt;&gt;0,VLOOKUP(ActividadesCom[[#This Row],[NIVEL 2]],Catálogo!A:B,2,FALSE),"")</f>
        <v/>
      </c>
      <c r="R5692" s="5"/>
      <c r="S5692" s="6"/>
      <c r="T5692" s="5"/>
      <c r="U5692" s="5"/>
      <c r="V5692" s="5" t="str">
        <f>IF(ActividadesCom[[#This Row],[NIVEL 3]]&lt;&gt;0,VLOOKUP(ActividadesCom[[#This Row],[NIVEL 3]],Catálogo!A:B,2,FALSE),"")</f>
        <v/>
      </c>
      <c r="W5692" s="5"/>
      <c r="X5692" s="6"/>
      <c r="Y5692" s="5"/>
      <c r="Z5692" s="5"/>
      <c r="AA5692" s="5" t="str">
        <f>IF(ActividadesCom[[#This Row],[NIVEL 4]]&lt;&gt;0,VLOOKUP(ActividadesCom[[#This Row],[NIVEL 4]],Catálogo!A:B,2,FALSE),"")</f>
        <v/>
      </c>
      <c r="AB5692" s="5"/>
      <c r="AC5692" s="6"/>
      <c r="AD5692" s="5"/>
      <c r="AE5692" s="5"/>
      <c r="AF5692" s="5" t="str">
        <f>IF(ActividadesCom[[#This Row],[NIVEL 5]]&lt;&gt;0,VLOOKUP(ActividadesCom[[#This Row],[NIVEL 5]],Catálogo!A:B,2,FALSE),"")</f>
        <v/>
      </c>
      <c r="AG5692" s="5"/>
    </row>
    <row r="5693" spans="1:33" ht="28.5" hidden="1" customHeight="1" x14ac:dyDescent="0.25">
      <c r="A5693" s="5" t="s">
        <v>5853</v>
      </c>
      <c r="B5693" s="6" t="str">
        <f>VLOOKUP(ActividadesCom[[#This Row],[NO. DE CONTROL]],'LISTADO ESTUDIANTES'!A:C,2,FALSE)</f>
        <v>CAAMAL SANCHEZ MARISOL CELESTE</v>
      </c>
      <c r="C5693" s="6" t="str">
        <f>VLOOKUP(ActividadesCom[[#This Row],[NO. DE CONTROL]],'LISTADO ESTUDIANTES'!A:C,3,FALSE)</f>
        <v>INGENIERIA CIVIL</v>
      </c>
      <c r="D5693" s="99" t="str">
        <f>VLOOKUP(ActividadesCom[[#This Row],[NO. DE CONTROL]],'LISTADO ESTUDIANTES'!A:D,4,FALSE)</f>
        <v>EGRESADO(A)</v>
      </c>
      <c r="E5693" s="96">
        <f>SUM(ActividadesCom[[#This Row],[CRÉD. 1]],ActividadesCom[[#This Row],[CRÉD. 2]],ActividadesCom[[#This Row],[CRÉD. 3]],ActividadesCom[[#This Row],[CRÉD. 4]],ActividadesCom[[#This Row],[CRÉD. 5]])</f>
        <v>2</v>
      </c>
      <c r="F5693" s="99">
        <f>IF(ActividadesCom[[#This Row],[ÚLTIMO SEMESTRE CON CRÉDITOS]]&gt;0,ROUND(AVERAGE(ActividadesCom[[#This Row],[VALOR NIVEL 5]],ActividadesCom[[#This Row],[VALOR NIVEL 4]],ActividadesCom[[#This Row],[VALOR NIVEL 3]],ActividadesCom[[#This Row],[VALOR NIVEL 2]],ActividadesCom[[#This Row],[VALOR NIVEL 1]]),0),"")</f>
        <v>4</v>
      </c>
      <c r="G5693" s="96" t="str">
        <f>IF(ActividadesCom[[#This Row],[PROMEDIO]]="","",IF(ActividadesCom[[#This Row],[PROMEDIO]]&gt;=4,"EXCELENTE",IF(ActividadesCom[[#This Row],[PROMEDIO]]&gt;=3,"NOTABLE",IF(ActividadesCom[[#This Row],[PROMEDIO]]&gt;=2,"BUENO",IF(ActividadesCom[[#This Row],[PROMEDIO]]=1,"SUFICIENTE","")))))</f>
        <v>EXCELENTE</v>
      </c>
      <c r="H5693" s="99">
        <f>MAX(ActividadesCom[[#This Row],[PERÍODO 1]],ActividadesCom[[#This Row],[PERÍODO 2]],ActividadesCom[[#This Row],[PERÍODO 3]],ActividadesCom[[#This Row],[PERÍODO 4]],ActividadesCom[[#This Row],[PERÍODO 5]])</f>
        <v>20241</v>
      </c>
      <c r="I5693" s="6" t="s">
        <v>6340</v>
      </c>
      <c r="J5693" s="99">
        <v>20241</v>
      </c>
      <c r="K5693" s="5" t="s">
        <v>4007</v>
      </c>
      <c r="L5693" s="99">
        <f>IF(ActividadesCom[[#This Row],[NIVEL 1]]&lt;&gt;0,VLOOKUP(ActividadesCom[[#This Row],[NIVEL 1]],Catálogo!A:B,2,FALSE),"")</f>
        <v>4</v>
      </c>
      <c r="M5693" s="99">
        <v>2</v>
      </c>
      <c r="N5693" s="98"/>
      <c r="O5693" s="99"/>
      <c r="P5693" s="99"/>
      <c r="Q5693" s="99" t="str">
        <f>IF(ActividadesCom[[#This Row],[NIVEL 2]]&lt;&gt;0,VLOOKUP(ActividadesCom[[#This Row],[NIVEL 2]],Catálogo!A:B,2,FALSE),"")</f>
        <v/>
      </c>
      <c r="R5693" s="99"/>
      <c r="S5693" s="98"/>
      <c r="T5693" s="99"/>
      <c r="U5693" s="99"/>
      <c r="V5693" s="99" t="str">
        <f>IF(ActividadesCom[[#This Row],[NIVEL 3]]&lt;&gt;0,VLOOKUP(ActividadesCom[[#This Row],[NIVEL 3]],Catálogo!A:B,2,FALSE),"")</f>
        <v/>
      </c>
      <c r="W5693" s="99"/>
      <c r="X5693" s="98"/>
      <c r="Y5693" s="99"/>
      <c r="Z5693" s="99"/>
      <c r="AA5693" s="99" t="str">
        <f>IF(ActividadesCom[[#This Row],[NIVEL 4]]&lt;&gt;0,VLOOKUP(ActividadesCom[[#This Row],[NIVEL 4]],Catálogo!A:B,2,FALSE),"")</f>
        <v/>
      </c>
      <c r="AB5693" s="99"/>
      <c r="AC5693" s="98"/>
      <c r="AD5693" s="99"/>
      <c r="AE5693" s="99"/>
      <c r="AF5693" s="99" t="str">
        <f>IF(ActividadesCom[[#This Row],[NIVEL 5]]&lt;&gt;0,VLOOKUP(ActividadesCom[[#This Row],[NIVEL 5]],Catálogo!A:B,2,FALSE),"")</f>
        <v/>
      </c>
      <c r="AG5693" s="99"/>
    </row>
    <row r="5694" spans="1:33" ht="28.5" customHeight="1" x14ac:dyDescent="0.25">
      <c r="A5694" s="7" t="s">
        <v>6304</v>
      </c>
      <c r="B5694" s="10" t="str">
        <f>VLOOKUP(ActividadesCom[[#This Row],[NO. DE CONTROL]],'LISTADO ESTUDIANTES'!A:C,2,FALSE)</f>
        <v>VARGAS CAN HECTOR AUGUSTO</v>
      </c>
      <c r="C5694" s="6" t="str">
        <f>VLOOKUP(ActividadesCom[[#This Row],[NO. DE CONTROL]],'LISTADO ESTUDIANTES'!A:C,3,FALSE)</f>
        <v>INGENIERIA CIVIL</v>
      </c>
      <c r="D5694" s="5" t="str">
        <f>VLOOKUP(ActividadesCom[[#This Row],[NO. DE CONTROL]],'LISTADO ESTUDIANTES'!A:D,4,FALSE)</f>
        <v>ACTIVO(A)</v>
      </c>
      <c r="E5694" s="7">
        <f>SUM(ActividadesCom[[#This Row],[CRÉD. 1]],ActividadesCom[[#This Row],[CRÉD. 2]],ActividadesCom[[#This Row],[CRÉD. 3]],ActividadesCom[[#This Row],[CRÉD. 4]],ActividadesCom[[#This Row],[CRÉD. 5]])</f>
        <v>0</v>
      </c>
      <c r="F5694" s="5" t="str">
        <f>IF(ActividadesCom[[#This Row],[ÚLTIMO SEMESTRE CON CRÉDITOS]]&gt;0,ROUND(AVERAGE(ActividadesCom[[#This Row],[VALOR NIVEL 5]],ActividadesCom[[#This Row],[VALOR NIVEL 4]],ActividadesCom[[#This Row],[VALOR NIVEL 3]],ActividadesCom[[#This Row],[VALOR NIVEL 2]],ActividadesCom[[#This Row],[VALOR NIVEL 1]]),0),"")</f>
        <v/>
      </c>
      <c r="G5694" s="7" t="str">
        <f>IF(ActividadesCom[[#This Row],[PROMEDIO]]="","",IF(ActividadesCom[[#This Row],[PROMEDIO]]&gt;=4,"EXCELENTE",IF(ActividadesCom[[#This Row],[PROMEDIO]]&gt;=3,"NOTABLE",IF(ActividadesCom[[#This Row],[PROMEDIO]]&gt;=2,"BUENO",IF(ActividadesCom[[#This Row],[PROMEDIO]]=1,"SUFICIENTE","")))))</f>
        <v/>
      </c>
      <c r="H5694" s="5">
        <f>MAX(ActividadesCom[[#This Row],[PERÍODO 1]],ActividadesCom[[#This Row],[PERÍODO 2]],ActividadesCom[[#This Row],[PERÍODO 3]],ActividadesCom[[#This Row],[PERÍODO 4]],ActividadesCom[[#This Row],[PERÍODO 5]])</f>
        <v>0</v>
      </c>
      <c r="I5694" s="6"/>
      <c r="J5694" s="5"/>
      <c r="K5694" s="5"/>
      <c r="L5694" s="5" t="str">
        <f>IF(ActividadesCom[[#This Row],[NIVEL 1]]&lt;&gt;0,VLOOKUP(ActividadesCom[[#This Row],[NIVEL 1]],Catálogo!A:B,2,FALSE),"")</f>
        <v/>
      </c>
      <c r="M5694" s="5"/>
      <c r="N5694" s="6"/>
      <c r="O5694" s="5"/>
      <c r="P5694" s="5"/>
      <c r="Q5694" s="5" t="str">
        <f>IF(ActividadesCom[[#This Row],[NIVEL 2]]&lt;&gt;0,VLOOKUP(ActividadesCom[[#This Row],[NIVEL 2]],Catálogo!A:B,2,FALSE),"")</f>
        <v/>
      </c>
      <c r="R5694" s="5"/>
      <c r="S5694" s="6"/>
      <c r="T5694" s="5"/>
      <c r="U5694" s="5"/>
      <c r="V5694" s="5" t="str">
        <f>IF(ActividadesCom[[#This Row],[NIVEL 3]]&lt;&gt;0,VLOOKUP(ActividadesCom[[#This Row],[NIVEL 3]],Catálogo!A:B,2,FALSE),"")</f>
        <v/>
      </c>
      <c r="W5694" s="5"/>
      <c r="X5694" s="6"/>
      <c r="Y5694" s="5"/>
      <c r="Z5694" s="5"/>
      <c r="AA5694" s="5" t="str">
        <f>IF(ActividadesCom[[#This Row],[NIVEL 4]]&lt;&gt;0,VLOOKUP(ActividadesCom[[#This Row],[NIVEL 4]],Catálogo!A:B,2,FALSE),"")</f>
        <v/>
      </c>
      <c r="AB5694" s="5"/>
      <c r="AC5694" s="6"/>
      <c r="AD5694" s="5"/>
      <c r="AE5694" s="5"/>
      <c r="AF5694" s="5" t="str">
        <f>IF(ActividadesCom[[#This Row],[NIVEL 5]]&lt;&gt;0,VLOOKUP(ActividadesCom[[#This Row],[NIVEL 5]],Catálogo!A:B,2,FALSE),"")</f>
        <v/>
      </c>
      <c r="AG5694" s="5"/>
    </row>
    <row r="5695" spans="1:33" ht="28.5" customHeight="1" x14ac:dyDescent="0.25">
      <c r="A5695" s="7" t="s">
        <v>6794</v>
      </c>
      <c r="B5695" s="10" t="str">
        <f>VLOOKUP(ActividadesCom[[#This Row],[NO. DE CONTROL]],'LISTADO ESTUDIANTES'!A:C,2,FALSE)</f>
        <v>HERRERA TACU ALEJANDRO ROMAN</v>
      </c>
      <c r="C5695" s="6" t="str">
        <f>VLOOKUP(ActividadesCom[[#This Row],[NO. DE CONTROL]],'LISTADO ESTUDIANTES'!A:C,3,FALSE)</f>
        <v>INGENIERIA CIVIL</v>
      </c>
      <c r="D5695" s="5" t="str">
        <f>VLOOKUP(ActividadesCom[[#This Row],[NO. DE CONTROL]],'LISTADO ESTUDIANTES'!A:D,4,FALSE)</f>
        <v>ACTIVO(A)</v>
      </c>
      <c r="E5695" s="7">
        <f>SUM(ActividadesCom[[#This Row],[CRÉD. 1]],ActividadesCom[[#This Row],[CRÉD. 2]],ActividadesCom[[#This Row],[CRÉD. 3]],ActividadesCom[[#This Row],[CRÉD. 4]],ActividadesCom[[#This Row],[CRÉD. 5]])</f>
        <v>1</v>
      </c>
      <c r="F5695" s="5">
        <f>IF(ActividadesCom[[#This Row],[ÚLTIMO SEMESTRE CON CRÉDITOS]]&gt;0,ROUND(AVERAGE(ActividadesCom[[#This Row],[VALOR NIVEL 5]],ActividadesCom[[#This Row],[VALOR NIVEL 4]],ActividadesCom[[#This Row],[VALOR NIVEL 3]],ActividadesCom[[#This Row],[VALOR NIVEL 2]],ActividadesCom[[#This Row],[VALOR NIVEL 1]]),0),"")</f>
        <v>2</v>
      </c>
      <c r="G5695" s="7" t="str">
        <f>IF(ActividadesCom[[#This Row],[PROMEDIO]]="","",IF(ActividadesCom[[#This Row],[PROMEDIO]]&gt;=4,"EXCELENTE",IF(ActividadesCom[[#This Row],[PROMEDIO]]&gt;=3,"NOTABLE",IF(ActividadesCom[[#This Row],[PROMEDIO]]&gt;=2,"BUENO",IF(ActividadesCom[[#This Row],[PROMEDIO]]=1,"SUFICIENTE","")))))</f>
        <v>BUENO</v>
      </c>
      <c r="H5695" s="5">
        <f>MAX(ActividadesCom[[#This Row],[PERÍODO 1]],ActividadesCom[[#This Row],[PERÍODO 2]],ActividadesCom[[#This Row],[PERÍODO 3]],ActividadesCom[[#This Row],[PERÍODO 4]],ActividadesCom[[#This Row],[PERÍODO 5]])</f>
        <v>20251</v>
      </c>
      <c r="I5695" s="6" t="s">
        <v>3518</v>
      </c>
      <c r="J5695" s="5">
        <v>20251</v>
      </c>
      <c r="K5695" s="5" t="s">
        <v>4009</v>
      </c>
      <c r="L5695" s="5">
        <f>IF(ActividadesCom[[#This Row],[NIVEL 1]]&lt;&gt;0,VLOOKUP(ActividadesCom[[#This Row],[NIVEL 1]],Catálogo!A:B,2,FALSE),"")</f>
        <v>2</v>
      </c>
      <c r="M5695" s="5">
        <v>1</v>
      </c>
      <c r="N5695" s="6"/>
      <c r="O5695" s="5"/>
      <c r="P5695" s="5"/>
      <c r="Q5695" s="5" t="str">
        <f>IF(ActividadesCom[[#This Row],[NIVEL 2]]&lt;&gt;0,VLOOKUP(ActividadesCom[[#This Row],[NIVEL 2]],Catálogo!A:B,2,FALSE),"")</f>
        <v/>
      </c>
      <c r="R5695" s="5"/>
      <c r="S5695" s="6"/>
      <c r="T5695" s="5"/>
      <c r="U5695" s="5"/>
      <c r="V5695" s="5" t="str">
        <f>IF(ActividadesCom[[#This Row],[NIVEL 3]]&lt;&gt;0,VLOOKUP(ActividadesCom[[#This Row],[NIVEL 3]],Catálogo!A:B,2,FALSE),"")</f>
        <v/>
      </c>
      <c r="W5695" s="5"/>
      <c r="X5695" s="6"/>
      <c r="Y5695" s="5"/>
      <c r="Z5695" s="5"/>
      <c r="AA5695" s="5" t="str">
        <f>IF(ActividadesCom[[#This Row],[NIVEL 4]]&lt;&gt;0,VLOOKUP(ActividadesCom[[#This Row],[NIVEL 4]],Catálogo!A:B,2,FALSE),"")</f>
        <v/>
      </c>
      <c r="AB5695" s="5"/>
      <c r="AC5695" s="6"/>
      <c r="AD5695" s="5"/>
      <c r="AE5695" s="5"/>
      <c r="AF5695" s="5" t="str">
        <f>IF(ActividadesCom[[#This Row],[NIVEL 5]]&lt;&gt;0,VLOOKUP(ActividadesCom[[#This Row],[NIVEL 5]],Catálogo!A:B,2,FALSE),"")</f>
        <v/>
      </c>
      <c r="AG5695" s="5"/>
    </row>
    <row r="5696" spans="1:33" ht="28.5" hidden="1" customHeight="1" x14ac:dyDescent="0.25">
      <c r="A5696" s="7" t="s">
        <v>7369</v>
      </c>
      <c r="B5696" s="10" t="str">
        <f>VLOOKUP(ActividadesCom[[#This Row],[NO. DE CONTROL]],'LISTADO ESTUDIANTES'!A:C,2,FALSE)</f>
        <v>GOMEZ RODRIGUEZ LEONARDO TIMOTEO</v>
      </c>
      <c r="C5696" s="6" t="str">
        <f>VLOOKUP(ActividadesCom[[#This Row],[NO. DE CONTROL]],'LISTADO ESTUDIANTES'!A:C,3,FALSE)</f>
        <v>INGENIERIA AMBIENTAL</v>
      </c>
      <c r="D5696" s="5" t="str">
        <f>VLOOKUP(ActividadesCom[[#This Row],[NO. DE CONTROL]],'LISTADO ESTUDIANTES'!A:D,4,FALSE)</f>
        <v>BAJA</v>
      </c>
      <c r="E5696" s="7">
        <f>SUM(ActividadesCom[[#This Row],[CRÉD. 1]],ActividadesCom[[#This Row],[CRÉD. 2]],ActividadesCom[[#This Row],[CRÉD. 3]],ActividadesCom[[#This Row],[CRÉD. 4]],ActividadesCom[[#This Row],[CRÉD. 5]])</f>
        <v>1</v>
      </c>
      <c r="F5696" s="5">
        <f>IF(ActividadesCom[[#This Row],[ÚLTIMO SEMESTRE CON CRÉDITOS]]&gt;0,ROUND(AVERAGE(ActividadesCom[[#This Row],[VALOR NIVEL 5]],ActividadesCom[[#This Row],[VALOR NIVEL 4]],ActividadesCom[[#This Row],[VALOR NIVEL 3]],ActividadesCom[[#This Row],[VALOR NIVEL 2]],ActividadesCom[[#This Row],[VALOR NIVEL 1]]),0),"")</f>
        <v>4</v>
      </c>
      <c r="G5696" s="7" t="str">
        <f>IF(ActividadesCom[[#This Row],[PROMEDIO]]="","",IF(ActividadesCom[[#This Row],[PROMEDIO]]&gt;=4,"EXCELENTE",IF(ActividadesCom[[#This Row],[PROMEDIO]]&gt;=3,"NOTABLE",IF(ActividadesCom[[#This Row],[PROMEDIO]]&gt;=2,"BUENO",IF(ActividadesCom[[#This Row],[PROMEDIO]]=1,"SUFICIENTE","")))))</f>
        <v>EXCELENTE</v>
      </c>
      <c r="H5696" s="5">
        <f>MAX(ActividadesCom[[#This Row],[PERÍODO 1]],ActividadesCom[[#This Row],[PERÍODO 2]],ActividadesCom[[#This Row],[PERÍODO 3]],ActividadesCom[[#This Row],[PERÍODO 4]],ActividadesCom[[#This Row],[PERÍODO 5]])</f>
        <v>20251</v>
      </c>
      <c r="I5696" s="6" t="s">
        <v>7371</v>
      </c>
      <c r="J5696" s="5">
        <v>20251</v>
      </c>
      <c r="K5696" s="5" t="s">
        <v>4007</v>
      </c>
      <c r="L5696" s="5">
        <f>IF(ActividadesCom[[#This Row],[NIVEL 1]]&lt;&gt;0,VLOOKUP(ActividadesCom[[#This Row],[NIVEL 1]],Catálogo!A:B,2,FALSE),"")</f>
        <v>4</v>
      </c>
      <c r="M5696" s="5">
        <v>1</v>
      </c>
      <c r="N5696" s="6"/>
      <c r="O5696" s="5"/>
      <c r="P5696" s="5"/>
      <c r="Q5696" s="5" t="str">
        <f>IF(ActividadesCom[[#This Row],[NIVEL 2]]&lt;&gt;0,VLOOKUP(ActividadesCom[[#This Row],[NIVEL 2]],Catálogo!A:B,2,FALSE),"")</f>
        <v/>
      </c>
      <c r="R5696" s="5"/>
      <c r="S5696" s="6"/>
      <c r="T5696" s="5"/>
      <c r="U5696" s="5"/>
      <c r="V5696" s="5" t="str">
        <f>IF(ActividadesCom[[#This Row],[NIVEL 3]]&lt;&gt;0,VLOOKUP(ActividadesCom[[#This Row],[NIVEL 3]],Catálogo!A:B,2,FALSE),"")</f>
        <v/>
      </c>
      <c r="W5696" s="5"/>
      <c r="X5696" s="6"/>
      <c r="Y5696" s="5"/>
      <c r="Z5696" s="5"/>
      <c r="AA5696" s="5" t="str">
        <f>IF(ActividadesCom[[#This Row],[NIVEL 4]]&lt;&gt;0,VLOOKUP(ActividadesCom[[#This Row],[NIVEL 4]],Catálogo!A:B,2,FALSE),"")</f>
        <v/>
      </c>
      <c r="AB5696" s="5"/>
      <c r="AC5696" s="6"/>
      <c r="AD5696" s="5"/>
      <c r="AE5696" s="5"/>
      <c r="AF5696" s="5" t="str">
        <f>IF(ActividadesCom[[#This Row],[NIVEL 5]]&lt;&gt;0,VLOOKUP(ActividadesCom[[#This Row],[NIVEL 5]],Catálogo!A:B,2,FALSE),"")</f>
        <v/>
      </c>
      <c r="AG5696" s="5"/>
    </row>
    <row r="5697" spans="1:33" ht="28.5" customHeight="1" x14ac:dyDescent="0.25">
      <c r="A5697" s="7" t="s">
        <v>6796</v>
      </c>
      <c r="B5697" s="10" t="str">
        <f>VLOOKUP(ActividadesCom[[#This Row],[NO. DE CONTROL]],'LISTADO ESTUDIANTES'!A:C,2,FALSE)</f>
        <v>MAS SOTO DIEGO JULIAN</v>
      </c>
      <c r="C5697" s="6" t="str">
        <f>VLOOKUP(ActividadesCom[[#This Row],[NO. DE CONTROL]],'LISTADO ESTUDIANTES'!A:C,3,FALSE)</f>
        <v>INGENIERIA CIVIL</v>
      </c>
      <c r="D5697" s="5" t="str">
        <f>VLOOKUP(ActividadesCom[[#This Row],[NO. DE CONTROL]],'LISTADO ESTUDIANTES'!A:D,4,FALSE)</f>
        <v>ACTIVO(A)</v>
      </c>
      <c r="E5697" s="7">
        <f>SUM(ActividadesCom[[#This Row],[CRÉD. 1]],ActividadesCom[[#This Row],[CRÉD. 2]],ActividadesCom[[#This Row],[CRÉD. 3]],ActividadesCom[[#This Row],[CRÉD. 4]],ActividadesCom[[#This Row],[CRÉD. 5]])</f>
        <v>1</v>
      </c>
      <c r="F5697" s="5">
        <f>IF(ActividadesCom[[#This Row],[ÚLTIMO SEMESTRE CON CRÉDITOS]]&gt;0,ROUND(AVERAGE(ActividadesCom[[#This Row],[VALOR NIVEL 5]],ActividadesCom[[#This Row],[VALOR NIVEL 4]],ActividadesCom[[#This Row],[VALOR NIVEL 3]],ActividadesCom[[#This Row],[VALOR NIVEL 2]],ActividadesCom[[#This Row],[VALOR NIVEL 1]]),0),"")</f>
        <v>2</v>
      </c>
      <c r="G5697" s="7" t="str">
        <f>IF(ActividadesCom[[#This Row],[PROMEDIO]]="","",IF(ActividadesCom[[#This Row],[PROMEDIO]]&gt;=4,"EXCELENTE",IF(ActividadesCom[[#This Row],[PROMEDIO]]&gt;=3,"NOTABLE",IF(ActividadesCom[[#This Row],[PROMEDIO]]&gt;=2,"BUENO",IF(ActividadesCom[[#This Row],[PROMEDIO]]=1,"SUFICIENTE","")))))</f>
        <v>BUENO</v>
      </c>
      <c r="H5697" s="5">
        <f>MAX(ActividadesCom[[#This Row],[PERÍODO 1]],ActividadesCom[[#This Row],[PERÍODO 2]],ActividadesCom[[#This Row],[PERÍODO 3]],ActividadesCom[[#This Row],[PERÍODO 4]],ActividadesCom[[#This Row],[PERÍODO 5]])</f>
        <v>20251</v>
      </c>
      <c r="I5697" s="6" t="s">
        <v>3518</v>
      </c>
      <c r="J5697" s="5">
        <v>20251</v>
      </c>
      <c r="K5697" s="5" t="s">
        <v>4009</v>
      </c>
      <c r="L5697" s="5">
        <f>IF(ActividadesCom[[#This Row],[NIVEL 1]]&lt;&gt;0,VLOOKUP(ActividadesCom[[#This Row],[NIVEL 1]],Catálogo!A:B,2,FALSE),"")</f>
        <v>2</v>
      </c>
      <c r="M5697" s="5">
        <v>1</v>
      </c>
      <c r="N5697" s="6"/>
      <c r="O5697" s="5"/>
      <c r="P5697" s="5"/>
      <c r="Q5697" s="5" t="str">
        <f>IF(ActividadesCom[[#This Row],[NIVEL 2]]&lt;&gt;0,VLOOKUP(ActividadesCom[[#This Row],[NIVEL 2]],Catálogo!A:B,2,FALSE),"")</f>
        <v/>
      </c>
      <c r="R5697" s="5"/>
      <c r="S5697" s="6"/>
      <c r="T5697" s="5"/>
      <c r="U5697" s="5"/>
      <c r="V5697" s="5" t="str">
        <f>IF(ActividadesCom[[#This Row],[NIVEL 3]]&lt;&gt;0,VLOOKUP(ActividadesCom[[#This Row],[NIVEL 3]],Catálogo!A:B,2,FALSE),"")</f>
        <v/>
      </c>
      <c r="W5697" s="5"/>
      <c r="X5697" s="6"/>
      <c r="Y5697" s="5"/>
      <c r="Z5697" s="5"/>
      <c r="AA5697" s="5" t="str">
        <f>IF(ActividadesCom[[#This Row],[NIVEL 4]]&lt;&gt;0,VLOOKUP(ActividadesCom[[#This Row],[NIVEL 4]],Catálogo!A:B,2,FALSE),"")</f>
        <v/>
      </c>
      <c r="AB5697" s="5"/>
      <c r="AC5697" s="6"/>
      <c r="AD5697" s="5"/>
      <c r="AE5697" s="5"/>
      <c r="AF5697" s="5" t="str">
        <f>IF(ActividadesCom[[#This Row],[NIVEL 5]]&lt;&gt;0,VLOOKUP(ActividadesCom[[#This Row],[NIVEL 5]],Catálogo!A:B,2,FALSE),"")</f>
        <v/>
      </c>
      <c r="AG5697" s="5"/>
    </row>
    <row r="5698" spans="1:33" ht="28.5" customHeight="1" x14ac:dyDescent="0.25">
      <c r="A5698" s="7" t="s">
        <v>7399</v>
      </c>
      <c r="B5698" s="10" t="str">
        <f>VLOOKUP(ActividadesCom[[#This Row],[NO. DE CONTROL]],'LISTADO ESTUDIANTES'!A:C,2,FALSE)</f>
        <v>CARRILLO TORREZ ARACELI</v>
      </c>
      <c r="C5698" s="6" t="str">
        <f>VLOOKUP(ActividadesCom[[#This Row],[NO. DE CONTROL]],'LISTADO ESTUDIANTES'!A:C,3,FALSE)</f>
        <v>INGENIERIA CIVIL</v>
      </c>
      <c r="D5698" s="5" t="str">
        <f>VLOOKUP(ActividadesCom[[#This Row],[NO. DE CONTROL]],'LISTADO ESTUDIANTES'!A:D,4,FALSE)</f>
        <v>ACTIVO(A)</v>
      </c>
      <c r="E5698" s="7">
        <f>SUM(ActividadesCom[[#This Row],[CRÉD. 1]],ActividadesCom[[#This Row],[CRÉD. 2]],ActividadesCom[[#This Row],[CRÉD. 3]],ActividadesCom[[#This Row],[CRÉD. 4]],ActividadesCom[[#This Row],[CRÉD. 5]])</f>
        <v>0</v>
      </c>
      <c r="F5698" s="5" t="str">
        <f>IF(ActividadesCom[[#This Row],[ÚLTIMO SEMESTRE CON CRÉDITOS]]&gt;0,ROUND(AVERAGE(ActividadesCom[[#This Row],[VALOR NIVEL 5]],ActividadesCom[[#This Row],[VALOR NIVEL 4]],ActividadesCom[[#This Row],[VALOR NIVEL 3]],ActividadesCom[[#This Row],[VALOR NIVEL 2]],ActividadesCom[[#This Row],[VALOR NIVEL 1]]),0),"")</f>
        <v/>
      </c>
      <c r="G5698" s="7" t="str">
        <f>IF(ActividadesCom[[#This Row],[PROMEDIO]]="","",IF(ActividadesCom[[#This Row],[PROMEDIO]]&gt;=4,"EXCELENTE",IF(ActividadesCom[[#This Row],[PROMEDIO]]&gt;=3,"NOTABLE",IF(ActividadesCom[[#This Row],[PROMEDIO]]&gt;=2,"BUENO",IF(ActividadesCom[[#This Row],[PROMEDIO]]=1,"SUFICIENTE","")))))</f>
        <v/>
      </c>
      <c r="H5698" s="5">
        <f>MAX(ActividadesCom[[#This Row],[PERÍODO 1]],ActividadesCom[[#This Row],[PERÍODO 2]],ActividadesCom[[#This Row],[PERÍODO 3]],ActividadesCom[[#This Row],[PERÍODO 4]],ActividadesCom[[#This Row],[PERÍODO 5]])</f>
        <v>0</v>
      </c>
      <c r="I5698" s="6"/>
      <c r="J5698" s="5"/>
      <c r="K5698" s="5"/>
      <c r="L5698" s="5" t="str">
        <f>IF(ActividadesCom[[#This Row],[NIVEL 1]]&lt;&gt;0,VLOOKUP(ActividadesCom[[#This Row],[NIVEL 1]],Catálogo!A:B,2,FALSE),"")</f>
        <v/>
      </c>
      <c r="M5698" s="5"/>
      <c r="N5698" s="6"/>
      <c r="O5698" s="5"/>
      <c r="P5698" s="5"/>
      <c r="Q5698" s="5" t="str">
        <f>IF(ActividadesCom[[#This Row],[NIVEL 2]]&lt;&gt;0,VLOOKUP(ActividadesCom[[#This Row],[NIVEL 2]],Catálogo!A:B,2,FALSE),"")</f>
        <v/>
      </c>
      <c r="R5698" s="5"/>
      <c r="S5698" s="6"/>
      <c r="T5698" s="5"/>
      <c r="U5698" s="5"/>
      <c r="V5698" s="5" t="str">
        <f>IF(ActividadesCom[[#This Row],[NIVEL 3]]&lt;&gt;0,VLOOKUP(ActividadesCom[[#This Row],[NIVEL 3]],Catálogo!A:B,2,FALSE),"")</f>
        <v/>
      </c>
      <c r="W5698" s="5"/>
      <c r="X5698" s="6"/>
      <c r="Y5698" s="5"/>
      <c r="Z5698" s="5"/>
      <c r="AA5698" s="5" t="str">
        <f>IF(ActividadesCom[[#This Row],[NIVEL 4]]&lt;&gt;0,VLOOKUP(ActividadesCom[[#This Row],[NIVEL 4]],Catálogo!A:B,2,FALSE),"")</f>
        <v/>
      </c>
      <c r="AB5698" s="5"/>
      <c r="AC5698" s="6"/>
      <c r="AD5698" s="5"/>
      <c r="AE5698" s="5"/>
      <c r="AF5698" s="5" t="str">
        <f>IF(ActividadesCom[[#This Row],[NIVEL 5]]&lt;&gt;0,VLOOKUP(ActividadesCom[[#This Row],[NIVEL 5]],Catálogo!A:B,2,FALSE),"")</f>
        <v/>
      </c>
      <c r="AG5698" s="5"/>
    </row>
    <row r="5699" spans="1:33" ht="28.5" customHeight="1" x14ac:dyDescent="0.25">
      <c r="A5699" s="7" t="s">
        <v>7400</v>
      </c>
      <c r="B5699" s="10" t="str">
        <f>VLOOKUP(ActividadesCom[[#This Row],[NO. DE CONTROL]],'LISTADO ESTUDIANTES'!A:C,2,FALSE)</f>
        <v>DZUL MAAS GENER JESUS</v>
      </c>
      <c r="C5699" s="6" t="str">
        <f>VLOOKUP(ActividadesCom[[#This Row],[NO. DE CONTROL]],'LISTADO ESTUDIANTES'!A:C,3,FALSE)</f>
        <v>INGENIERIA CIVIL</v>
      </c>
      <c r="D5699" s="5" t="str">
        <f>VLOOKUP(ActividadesCom[[#This Row],[NO. DE CONTROL]],'LISTADO ESTUDIANTES'!A:D,4,FALSE)</f>
        <v>ACTIVO(A)</v>
      </c>
      <c r="E5699" s="7">
        <f>SUM(ActividadesCom[[#This Row],[CRÉD. 1]],ActividadesCom[[#This Row],[CRÉD. 2]],ActividadesCom[[#This Row],[CRÉD. 3]],ActividadesCom[[#This Row],[CRÉD. 4]],ActividadesCom[[#This Row],[CRÉD. 5]])</f>
        <v>0</v>
      </c>
      <c r="F5699" s="5" t="str">
        <f>IF(ActividadesCom[[#This Row],[ÚLTIMO SEMESTRE CON CRÉDITOS]]&gt;0,ROUND(AVERAGE(ActividadesCom[[#This Row],[VALOR NIVEL 5]],ActividadesCom[[#This Row],[VALOR NIVEL 4]],ActividadesCom[[#This Row],[VALOR NIVEL 3]],ActividadesCom[[#This Row],[VALOR NIVEL 2]],ActividadesCom[[#This Row],[VALOR NIVEL 1]]),0),"")</f>
        <v/>
      </c>
      <c r="G5699" s="7" t="str">
        <f>IF(ActividadesCom[[#This Row],[PROMEDIO]]="","",IF(ActividadesCom[[#This Row],[PROMEDIO]]&gt;=4,"EXCELENTE",IF(ActividadesCom[[#This Row],[PROMEDIO]]&gt;=3,"NOTABLE",IF(ActividadesCom[[#This Row],[PROMEDIO]]&gt;=2,"BUENO",IF(ActividadesCom[[#This Row],[PROMEDIO]]=1,"SUFICIENTE","")))))</f>
        <v/>
      </c>
      <c r="H5699" s="5">
        <f>MAX(ActividadesCom[[#This Row],[PERÍODO 1]],ActividadesCom[[#This Row],[PERÍODO 2]],ActividadesCom[[#This Row],[PERÍODO 3]],ActividadesCom[[#This Row],[PERÍODO 4]],ActividadesCom[[#This Row],[PERÍODO 5]])</f>
        <v>0</v>
      </c>
      <c r="I5699" s="6"/>
      <c r="J5699" s="5"/>
      <c r="K5699" s="5"/>
      <c r="L5699" s="5" t="str">
        <f>IF(ActividadesCom[[#This Row],[NIVEL 1]]&lt;&gt;0,VLOOKUP(ActividadesCom[[#This Row],[NIVEL 1]],Catálogo!A:B,2,FALSE),"")</f>
        <v/>
      </c>
      <c r="M5699" s="5"/>
      <c r="N5699" s="6"/>
      <c r="O5699" s="5"/>
      <c r="P5699" s="5"/>
      <c r="Q5699" s="5" t="str">
        <f>IF(ActividadesCom[[#This Row],[NIVEL 2]]&lt;&gt;0,VLOOKUP(ActividadesCom[[#This Row],[NIVEL 2]],Catálogo!A:B,2,FALSE),"")</f>
        <v/>
      </c>
      <c r="R5699" s="5"/>
      <c r="S5699" s="6"/>
      <c r="T5699" s="5"/>
      <c r="U5699" s="5"/>
      <c r="V5699" s="5" t="str">
        <f>IF(ActividadesCom[[#This Row],[NIVEL 3]]&lt;&gt;0,VLOOKUP(ActividadesCom[[#This Row],[NIVEL 3]],Catálogo!A:B,2,FALSE),"")</f>
        <v/>
      </c>
      <c r="W5699" s="5"/>
      <c r="X5699" s="6"/>
      <c r="Y5699" s="5"/>
      <c r="Z5699" s="5"/>
      <c r="AA5699" s="5" t="str">
        <f>IF(ActividadesCom[[#This Row],[NIVEL 4]]&lt;&gt;0,VLOOKUP(ActividadesCom[[#This Row],[NIVEL 4]],Catálogo!A:B,2,FALSE),"")</f>
        <v/>
      </c>
      <c r="AB5699" s="5"/>
      <c r="AC5699" s="6"/>
      <c r="AD5699" s="5"/>
      <c r="AE5699" s="5"/>
      <c r="AF5699" s="5" t="str">
        <f>IF(ActividadesCom[[#This Row],[NIVEL 5]]&lt;&gt;0,VLOOKUP(ActividadesCom[[#This Row],[NIVEL 5]],Catálogo!A:B,2,FALSE),"")</f>
        <v/>
      </c>
      <c r="AG5699" s="5"/>
    </row>
    <row r="5700" spans="1:33" ht="28.5" customHeight="1" x14ac:dyDescent="0.25">
      <c r="A5700" s="7" t="s">
        <v>7562</v>
      </c>
      <c r="B5700" s="10" t="str">
        <f>VLOOKUP(ActividadesCom[[#This Row],[NO. DE CONTROL]],'LISTADO ESTUDIANTES'!A:C,2,FALSE)</f>
        <v>CRUZ NAAL FERNANDA RUBI</v>
      </c>
      <c r="C5700" s="6" t="str">
        <f>VLOOKUP(ActividadesCom[[#This Row],[NO. DE CONTROL]],'LISTADO ESTUDIANTES'!A:C,3,FALSE)</f>
        <v>INGENIERIA EN SISTEMAS COMPUTACIONALES</v>
      </c>
      <c r="D5700" s="5" t="str">
        <f>VLOOKUP(ActividadesCom[[#This Row],[NO. DE CONTROL]],'LISTADO ESTUDIANTES'!A:D,4,FALSE)</f>
        <v>ACTIVO(A)</v>
      </c>
      <c r="E5700" s="7">
        <f>SUM(ActividadesCom[[#This Row],[CRÉD. 1]],ActividadesCom[[#This Row],[CRÉD. 2]],ActividadesCom[[#This Row],[CRÉD. 3]],ActividadesCom[[#This Row],[CRÉD. 4]],ActividadesCom[[#This Row],[CRÉD. 5]])</f>
        <v>0</v>
      </c>
      <c r="F5700" s="5" t="str">
        <f>IF(ActividadesCom[[#This Row],[ÚLTIMO SEMESTRE CON CRÉDITOS]]&gt;0,ROUND(AVERAGE(ActividadesCom[[#This Row],[VALOR NIVEL 5]],ActividadesCom[[#This Row],[VALOR NIVEL 4]],ActividadesCom[[#This Row],[VALOR NIVEL 3]],ActividadesCom[[#This Row],[VALOR NIVEL 2]],ActividadesCom[[#This Row],[VALOR NIVEL 1]]),0),"")</f>
        <v/>
      </c>
      <c r="G5700" s="7" t="str">
        <f>IF(ActividadesCom[[#This Row],[PROMEDIO]]="","",IF(ActividadesCom[[#This Row],[PROMEDIO]]&gt;=4,"EXCELENTE",IF(ActividadesCom[[#This Row],[PROMEDIO]]&gt;=3,"NOTABLE",IF(ActividadesCom[[#This Row],[PROMEDIO]]&gt;=2,"BUENO",IF(ActividadesCom[[#This Row],[PROMEDIO]]=1,"SUFICIENTE","")))))</f>
        <v/>
      </c>
      <c r="H5700" s="5">
        <f>MAX(ActividadesCom[[#This Row],[PERÍODO 1]],ActividadesCom[[#This Row],[PERÍODO 2]],ActividadesCom[[#This Row],[PERÍODO 3]],ActividadesCom[[#This Row],[PERÍODO 4]],ActividadesCom[[#This Row],[PERÍODO 5]])</f>
        <v>0</v>
      </c>
      <c r="I5700" s="6"/>
      <c r="J5700" s="5"/>
      <c r="K5700" s="5"/>
      <c r="L5700" s="5" t="str">
        <f>IF(ActividadesCom[[#This Row],[NIVEL 1]]&lt;&gt;0,VLOOKUP(ActividadesCom[[#This Row],[NIVEL 1]],Catálogo!A:B,2,FALSE),"")</f>
        <v/>
      </c>
      <c r="M5700" s="5"/>
      <c r="N5700" s="6"/>
      <c r="O5700" s="5"/>
      <c r="P5700" s="5"/>
      <c r="Q5700" s="5" t="str">
        <f>IF(ActividadesCom[[#This Row],[NIVEL 2]]&lt;&gt;0,VLOOKUP(ActividadesCom[[#This Row],[NIVEL 2]],Catálogo!A:B,2,FALSE),"")</f>
        <v/>
      </c>
      <c r="R5700" s="5"/>
      <c r="S5700" s="6"/>
      <c r="T5700" s="5"/>
      <c r="U5700" s="5"/>
      <c r="V5700" s="5" t="str">
        <f>IF(ActividadesCom[[#This Row],[NIVEL 3]]&lt;&gt;0,VLOOKUP(ActividadesCom[[#This Row],[NIVEL 3]],Catálogo!A:B,2,FALSE),"")</f>
        <v/>
      </c>
      <c r="W5700" s="5"/>
      <c r="X5700" s="6"/>
      <c r="Y5700" s="5"/>
      <c r="Z5700" s="5"/>
      <c r="AA5700" s="5" t="str">
        <f>IF(ActividadesCom[[#This Row],[NIVEL 4]]&lt;&gt;0,VLOOKUP(ActividadesCom[[#This Row],[NIVEL 4]],Catálogo!A:B,2,FALSE),"")</f>
        <v/>
      </c>
      <c r="AB5700" s="5"/>
      <c r="AC5700" s="6"/>
      <c r="AD5700" s="5"/>
      <c r="AE5700" s="5"/>
      <c r="AF5700" s="5" t="str">
        <f>IF(ActividadesCom[[#This Row],[NIVEL 5]]&lt;&gt;0,VLOOKUP(ActividadesCom[[#This Row],[NIVEL 5]],Catálogo!A:B,2,FALSE),"")</f>
        <v/>
      </c>
      <c r="AG5700" s="5"/>
    </row>
    <row r="5701" spans="1:33" ht="28.5" customHeight="1" x14ac:dyDescent="0.25">
      <c r="A5701" s="7" t="s">
        <v>7559</v>
      </c>
      <c r="B5701" s="10" t="str">
        <f>VLOOKUP(ActividadesCom[[#This Row],[NO. DE CONTROL]],'LISTADO ESTUDIANTES'!A:C,2,FALSE)</f>
        <v>ORTEGA FLORES MANUEL ALBERTO</v>
      </c>
      <c r="C5701" s="6" t="str">
        <f>VLOOKUP(ActividadesCom[[#This Row],[NO. DE CONTROL]],'LISTADO ESTUDIANTES'!A:C,3,FALSE)</f>
        <v>INGENIERIA CIVIL</v>
      </c>
      <c r="D5701" s="5" t="str">
        <f>VLOOKUP(ActividadesCom[[#This Row],[NO. DE CONTROL]],'LISTADO ESTUDIANTES'!A:D,4,FALSE)</f>
        <v>ACTIVO(A)</v>
      </c>
      <c r="E5701" s="7">
        <f>SUM(ActividadesCom[[#This Row],[CRÉD. 1]],ActividadesCom[[#This Row],[CRÉD. 2]],ActividadesCom[[#This Row],[CRÉD. 3]],ActividadesCom[[#This Row],[CRÉD. 4]],ActividadesCom[[#This Row],[CRÉD. 5]])</f>
        <v>0</v>
      </c>
      <c r="F5701" s="5" t="str">
        <f>IF(ActividadesCom[[#This Row],[ÚLTIMO SEMESTRE CON CRÉDITOS]]&gt;0,ROUND(AVERAGE(ActividadesCom[[#This Row],[VALOR NIVEL 5]],ActividadesCom[[#This Row],[VALOR NIVEL 4]],ActividadesCom[[#This Row],[VALOR NIVEL 3]],ActividadesCom[[#This Row],[VALOR NIVEL 2]],ActividadesCom[[#This Row],[VALOR NIVEL 1]]),0),"")</f>
        <v/>
      </c>
      <c r="G5701" s="7" t="str">
        <f>IF(ActividadesCom[[#This Row],[PROMEDIO]]="","",IF(ActividadesCom[[#This Row],[PROMEDIO]]&gt;=4,"EXCELENTE",IF(ActividadesCom[[#This Row],[PROMEDIO]]&gt;=3,"NOTABLE",IF(ActividadesCom[[#This Row],[PROMEDIO]]&gt;=2,"BUENO",IF(ActividadesCom[[#This Row],[PROMEDIO]]=1,"SUFICIENTE","")))))</f>
        <v/>
      </c>
      <c r="H5701" s="5">
        <f>MAX(ActividadesCom[[#This Row],[PERÍODO 1]],ActividadesCom[[#This Row],[PERÍODO 2]],ActividadesCom[[#This Row],[PERÍODO 3]],ActividadesCom[[#This Row],[PERÍODO 4]],ActividadesCom[[#This Row],[PERÍODO 5]])</f>
        <v>0</v>
      </c>
      <c r="I5701" s="6"/>
      <c r="J5701" s="5"/>
      <c r="K5701" s="5"/>
      <c r="L5701" s="5" t="str">
        <f>IF(ActividadesCom[[#This Row],[NIVEL 1]]&lt;&gt;0,VLOOKUP(ActividadesCom[[#This Row],[NIVEL 1]],Catálogo!A:B,2,FALSE),"")</f>
        <v/>
      </c>
      <c r="M5701" s="5"/>
      <c r="N5701" s="6"/>
      <c r="O5701" s="5"/>
      <c r="P5701" s="5"/>
      <c r="Q5701" s="5" t="str">
        <f>IF(ActividadesCom[[#This Row],[NIVEL 2]]&lt;&gt;0,VLOOKUP(ActividadesCom[[#This Row],[NIVEL 2]],Catálogo!A:B,2,FALSE),"")</f>
        <v/>
      </c>
      <c r="R5701" s="5"/>
      <c r="S5701" s="6"/>
      <c r="T5701" s="5"/>
      <c r="U5701" s="5"/>
      <c r="V5701" s="5" t="str">
        <f>IF(ActividadesCom[[#This Row],[NIVEL 3]]&lt;&gt;0,VLOOKUP(ActividadesCom[[#This Row],[NIVEL 3]],Catálogo!A:B,2,FALSE),"")</f>
        <v/>
      </c>
      <c r="W5701" s="5"/>
      <c r="X5701" s="6"/>
      <c r="Y5701" s="5"/>
      <c r="Z5701" s="5"/>
      <c r="AA5701" s="5" t="str">
        <f>IF(ActividadesCom[[#This Row],[NIVEL 4]]&lt;&gt;0,VLOOKUP(ActividadesCom[[#This Row],[NIVEL 4]],Catálogo!A:B,2,FALSE),"")</f>
        <v/>
      </c>
      <c r="AB5701" s="5"/>
      <c r="AC5701" s="6"/>
      <c r="AD5701" s="5"/>
      <c r="AE5701" s="5"/>
      <c r="AF5701" s="5" t="str">
        <f>IF(ActividadesCom[[#This Row],[NIVEL 5]]&lt;&gt;0,VLOOKUP(ActividadesCom[[#This Row],[NIVEL 5]],Catálogo!A:B,2,FALSE),"")</f>
        <v/>
      </c>
      <c r="AG5701" s="5"/>
    </row>
    <row r="5702" spans="1:33" ht="28.5" customHeight="1" x14ac:dyDescent="0.25">
      <c r="A5702" s="7" t="s">
        <v>7607</v>
      </c>
      <c r="B5702" s="10" t="str">
        <f>VLOOKUP(ActividadesCom[[#This Row],[NO. DE CONTROL]],'LISTADO ESTUDIANTES'!A:C,2,FALSE)</f>
        <v>ALVES GOMES SILVA HIGOR</v>
      </c>
      <c r="C5702" s="6" t="str">
        <f>VLOOKUP(ActividadesCom[[#This Row],[NO. DE CONTROL]],'LISTADO ESTUDIANTES'!A:C,3,FALSE)</f>
        <v>INGENIERIA CIVIL</v>
      </c>
      <c r="D5702" s="5" t="str">
        <f>VLOOKUP(ActividadesCom[[#This Row],[NO. DE CONTROL]],'LISTADO ESTUDIANTES'!A:D,4,FALSE)</f>
        <v>ACTIVO(A)</v>
      </c>
      <c r="E5702" s="7">
        <f>SUM(ActividadesCom[[#This Row],[CRÉD. 1]],ActividadesCom[[#This Row],[CRÉD. 2]],ActividadesCom[[#This Row],[CRÉD. 3]],ActividadesCom[[#This Row],[CRÉD. 4]],ActividadesCom[[#This Row],[CRÉD. 5]])</f>
        <v>0</v>
      </c>
      <c r="F5702" s="5" t="str">
        <f>IF(ActividadesCom[[#This Row],[ÚLTIMO SEMESTRE CON CRÉDITOS]]&gt;0,ROUND(AVERAGE(ActividadesCom[[#This Row],[VALOR NIVEL 5]],ActividadesCom[[#This Row],[VALOR NIVEL 4]],ActividadesCom[[#This Row],[VALOR NIVEL 3]],ActividadesCom[[#This Row],[VALOR NIVEL 2]],ActividadesCom[[#This Row],[VALOR NIVEL 1]]),0),"")</f>
        <v/>
      </c>
      <c r="G5702" s="7" t="str">
        <f>IF(ActividadesCom[[#This Row],[PROMEDIO]]="","",IF(ActividadesCom[[#This Row],[PROMEDIO]]&gt;=4,"EXCELENTE",IF(ActividadesCom[[#This Row],[PROMEDIO]]&gt;=3,"NOTABLE",IF(ActividadesCom[[#This Row],[PROMEDIO]]&gt;=2,"BUENO",IF(ActividadesCom[[#This Row],[PROMEDIO]]=1,"SUFICIENTE","")))))</f>
        <v/>
      </c>
      <c r="H5702" s="5">
        <f>MAX(ActividadesCom[[#This Row],[PERÍODO 1]],ActividadesCom[[#This Row],[PERÍODO 2]],ActividadesCom[[#This Row],[PERÍODO 3]],ActividadesCom[[#This Row],[PERÍODO 4]],ActividadesCom[[#This Row],[PERÍODO 5]])</f>
        <v>0</v>
      </c>
      <c r="I5702" s="6"/>
      <c r="J5702" s="5"/>
      <c r="K5702" s="5"/>
      <c r="L5702" s="5" t="str">
        <f>IF(ActividadesCom[[#This Row],[NIVEL 1]]&lt;&gt;0,VLOOKUP(ActividadesCom[[#This Row],[NIVEL 1]],Catálogo!A:B,2,FALSE),"")</f>
        <v/>
      </c>
      <c r="M5702" s="5"/>
      <c r="N5702" s="6"/>
      <c r="O5702" s="5"/>
      <c r="P5702" s="5"/>
      <c r="Q5702" s="5" t="str">
        <f>IF(ActividadesCom[[#This Row],[NIVEL 2]]&lt;&gt;0,VLOOKUP(ActividadesCom[[#This Row],[NIVEL 2]],Catálogo!A:B,2,FALSE),"")</f>
        <v/>
      </c>
      <c r="R5702" s="5"/>
      <c r="S5702" s="6"/>
      <c r="T5702" s="5"/>
      <c r="U5702" s="5"/>
      <c r="V5702" s="5" t="str">
        <f>IF(ActividadesCom[[#This Row],[NIVEL 3]]&lt;&gt;0,VLOOKUP(ActividadesCom[[#This Row],[NIVEL 3]],Catálogo!A:B,2,FALSE),"")</f>
        <v/>
      </c>
      <c r="W5702" s="5"/>
      <c r="X5702" s="6"/>
      <c r="Y5702" s="5"/>
      <c r="Z5702" s="5"/>
      <c r="AA5702" s="5" t="str">
        <f>IF(ActividadesCom[[#This Row],[NIVEL 4]]&lt;&gt;0,VLOOKUP(ActividadesCom[[#This Row],[NIVEL 4]],Catálogo!A:B,2,FALSE),"")</f>
        <v/>
      </c>
      <c r="AB5702" s="5"/>
      <c r="AC5702" s="6"/>
      <c r="AD5702" s="5"/>
      <c r="AE5702" s="5"/>
      <c r="AF5702" s="5" t="str">
        <f>IF(ActividadesCom[[#This Row],[NIVEL 5]]&lt;&gt;0,VLOOKUP(ActividadesCom[[#This Row],[NIVEL 5]],Catálogo!A:B,2,FALSE),"")</f>
        <v/>
      </c>
      <c r="AG5702" s="5"/>
    </row>
    <row r="5703" spans="1:33" ht="28.5" customHeight="1" x14ac:dyDescent="0.25">
      <c r="A5703" s="7" t="s">
        <v>7611</v>
      </c>
      <c r="B5703" s="10" t="str">
        <f>VLOOKUP(ActividadesCom[[#This Row],[NO. DE CONTROL]],'LISTADO ESTUDIANTES'!A:C,2,FALSE)</f>
        <v>CASTRO BRITO JOSE ARMANDO</v>
      </c>
      <c r="C5703" s="6" t="str">
        <f>VLOOKUP(ActividadesCom[[#This Row],[NO. DE CONTROL]],'LISTADO ESTUDIANTES'!A:C,3,FALSE)</f>
        <v>INGENIERIA MECANICA</v>
      </c>
      <c r="D5703" s="5" t="str">
        <f>VLOOKUP(ActividadesCom[[#This Row],[NO. DE CONTROL]],'LISTADO ESTUDIANTES'!A:D,4,FALSE)</f>
        <v>ACTIVO(A)</v>
      </c>
      <c r="E5703" s="7">
        <f>SUM(ActividadesCom[[#This Row],[CRÉD. 1]],ActividadesCom[[#This Row],[CRÉD. 2]],ActividadesCom[[#This Row],[CRÉD. 3]],ActividadesCom[[#This Row],[CRÉD. 4]],ActividadesCom[[#This Row],[CRÉD. 5]])</f>
        <v>0</v>
      </c>
      <c r="F5703" s="5" t="str">
        <f>IF(ActividadesCom[[#This Row],[ÚLTIMO SEMESTRE CON CRÉDITOS]]&gt;0,ROUND(AVERAGE(ActividadesCom[[#This Row],[VALOR NIVEL 5]],ActividadesCom[[#This Row],[VALOR NIVEL 4]],ActividadesCom[[#This Row],[VALOR NIVEL 3]],ActividadesCom[[#This Row],[VALOR NIVEL 2]],ActividadesCom[[#This Row],[VALOR NIVEL 1]]),0),"")</f>
        <v/>
      </c>
      <c r="G5703" s="7" t="str">
        <f>IF(ActividadesCom[[#This Row],[PROMEDIO]]="","",IF(ActividadesCom[[#This Row],[PROMEDIO]]&gt;=4,"EXCELENTE",IF(ActividadesCom[[#This Row],[PROMEDIO]]&gt;=3,"NOTABLE",IF(ActividadesCom[[#This Row],[PROMEDIO]]&gt;=2,"BUENO",IF(ActividadesCom[[#This Row],[PROMEDIO]]=1,"SUFICIENTE","")))))</f>
        <v/>
      </c>
      <c r="H5703" s="5">
        <f>MAX(ActividadesCom[[#This Row],[PERÍODO 1]],ActividadesCom[[#This Row],[PERÍODO 2]],ActividadesCom[[#This Row],[PERÍODO 3]],ActividadesCom[[#This Row],[PERÍODO 4]],ActividadesCom[[#This Row],[PERÍODO 5]])</f>
        <v>0</v>
      </c>
      <c r="I5703" s="6"/>
      <c r="J5703" s="5"/>
      <c r="K5703" s="5"/>
      <c r="L5703" s="5" t="str">
        <f>IF(ActividadesCom[[#This Row],[NIVEL 1]]&lt;&gt;0,VLOOKUP(ActividadesCom[[#This Row],[NIVEL 1]],Catálogo!A:B,2,FALSE),"")</f>
        <v/>
      </c>
      <c r="M5703" s="5"/>
      <c r="N5703" s="6"/>
      <c r="O5703" s="5"/>
      <c r="P5703" s="5"/>
      <c r="Q5703" s="5" t="str">
        <f>IF(ActividadesCom[[#This Row],[NIVEL 2]]&lt;&gt;0,VLOOKUP(ActividadesCom[[#This Row],[NIVEL 2]],Catálogo!A:B,2,FALSE),"")</f>
        <v/>
      </c>
      <c r="R5703" s="5"/>
      <c r="S5703" s="6"/>
      <c r="T5703" s="5"/>
      <c r="U5703" s="5"/>
      <c r="V5703" s="5" t="str">
        <f>IF(ActividadesCom[[#This Row],[NIVEL 3]]&lt;&gt;0,VLOOKUP(ActividadesCom[[#This Row],[NIVEL 3]],Catálogo!A:B,2,FALSE),"")</f>
        <v/>
      </c>
      <c r="W5703" s="5"/>
      <c r="X5703" s="6"/>
      <c r="Y5703" s="5"/>
      <c r="Z5703" s="5"/>
      <c r="AA5703" s="5" t="str">
        <f>IF(ActividadesCom[[#This Row],[NIVEL 4]]&lt;&gt;0,VLOOKUP(ActividadesCom[[#This Row],[NIVEL 4]],Catálogo!A:B,2,FALSE),"")</f>
        <v/>
      </c>
      <c r="AB5703" s="5"/>
      <c r="AC5703" s="6"/>
      <c r="AD5703" s="5"/>
      <c r="AE5703" s="5"/>
      <c r="AF5703" s="5" t="str">
        <f>IF(ActividadesCom[[#This Row],[NIVEL 5]]&lt;&gt;0,VLOOKUP(ActividadesCom[[#This Row],[NIVEL 5]],Catálogo!A:B,2,FALSE),"")</f>
        <v/>
      </c>
      <c r="AG5703" s="5"/>
    </row>
    <row r="5704" spans="1:33" ht="28.5" customHeight="1" x14ac:dyDescent="0.25">
      <c r="A5704" s="7" t="s">
        <v>7612</v>
      </c>
      <c r="B5704" s="10" t="str">
        <f>VLOOKUP(ActividadesCom[[#This Row],[NO. DE CONTROL]],'LISTADO ESTUDIANTES'!A:C,2,FALSE)</f>
        <v>GARCIA REYES KAREN JOSELINE</v>
      </c>
      <c r="C5704" s="6" t="str">
        <f>VLOOKUP(ActividadesCom[[#This Row],[NO. DE CONTROL]],'LISTADO ESTUDIANTES'!A:C,3,FALSE)</f>
        <v>INGENIERIA EN SISTEMAS COMPUTACIONALES</v>
      </c>
      <c r="D5704" s="5" t="str">
        <f>VLOOKUP(ActividadesCom[[#This Row],[NO. DE CONTROL]],'LISTADO ESTUDIANTES'!A:D,4,FALSE)</f>
        <v>ACTIVO(A)</v>
      </c>
      <c r="E5704" s="7">
        <f>SUM(ActividadesCom[[#This Row],[CRÉD. 1]],ActividadesCom[[#This Row],[CRÉD. 2]],ActividadesCom[[#This Row],[CRÉD. 3]],ActividadesCom[[#This Row],[CRÉD. 4]],ActividadesCom[[#This Row],[CRÉD. 5]])</f>
        <v>0</v>
      </c>
      <c r="F5704" s="5" t="str">
        <f>IF(ActividadesCom[[#This Row],[ÚLTIMO SEMESTRE CON CRÉDITOS]]&gt;0,ROUND(AVERAGE(ActividadesCom[[#This Row],[VALOR NIVEL 5]],ActividadesCom[[#This Row],[VALOR NIVEL 4]],ActividadesCom[[#This Row],[VALOR NIVEL 3]],ActividadesCom[[#This Row],[VALOR NIVEL 2]],ActividadesCom[[#This Row],[VALOR NIVEL 1]]),0),"")</f>
        <v/>
      </c>
      <c r="G5704" s="7" t="str">
        <f>IF(ActividadesCom[[#This Row],[PROMEDIO]]="","",IF(ActividadesCom[[#This Row],[PROMEDIO]]&gt;=4,"EXCELENTE",IF(ActividadesCom[[#This Row],[PROMEDIO]]&gt;=3,"NOTABLE",IF(ActividadesCom[[#This Row],[PROMEDIO]]&gt;=2,"BUENO",IF(ActividadesCom[[#This Row],[PROMEDIO]]=1,"SUFICIENTE","")))))</f>
        <v/>
      </c>
      <c r="H5704" s="5">
        <f>MAX(ActividadesCom[[#This Row],[PERÍODO 1]],ActividadesCom[[#This Row],[PERÍODO 2]],ActividadesCom[[#This Row],[PERÍODO 3]],ActividadesCom[[#This Row],[PERÍODO 4]],ActividadesCom[[#This Row],[PERÍODO 5]])</f>
        <v>0</v>
      </c>
      <c r="I5704" s="6"/>
      <c r="J5704" s="5"/>
      <c r="K5704" s="5"/>
      <c r="L5704" s="5" t="str">
        <f>IF(ActividadesCom[[#This Row],[NIVEL 1]]&lt;&gt;0,VLOOKUP(ActividadesCom[[#This Row],[NIVEL 1]],Catálogo!A:B,2,FALSE),"")</f>
        <v/>
      </c>
      <c r="M5704" s="5"/>
      <c r="N5704" s="6"/>
      <c r="O5704" s="5"/>
      <c r="P5704" s="5"/>
      <c r="Q5704" s="5" t="str">
        <f>IF(ActividadesCom[[#This Row],[NIVEL 2]]&lt;&gt;0,VLOOKUP(ActividadesCom[[#This Row],[NIVEL 2]],Catálogo!A:B,2,FALSE),"")</f>
        <v/>
      </c>
      <c r="R5704" s="5"/>
      <c r="S5704" s="6"/>
      <c r="T5704" s="5"/>
      <c r="U5704" s="5"/>
      <c r="V5704" s="5" t="str">
        <f>IF(ActividadesCom[[#This Row],[NIVEL 3]]&lt;&gt;0,VLOOKUP(ActividadesCom[[#This Row],[NIVEL 3]],Catálogo!A:B,2,FALSE),"")</f>
        <v/>
      </c>
      <c r="W5704" s="5"/>
      <c r="X5704" s="6"/>
      <c r="Y5704" s="5"/>
      <c r="Z5704" s="5"/>
      <c r="AA5704" s="5" t="str">
        <f>IF(ActividadesCom[[#This Row],[NIVEL 4]]&lt;&gt;0,VLOOKUP(ActividadesCom[[#This Row],[NIVEL 4]],Catálogo!A:B,2,FALSE),"")</f>
        <v/>
      </c>
      <c r="AB5704" s="5"/>
      <c r="AC5704" s="6"/>
      <c r="AD5704" s="5"/>
      <c r="AE5704" s="5"/>
      <c r="AF5704" s="5" t="str">
        <f>IF(ActividadesCom[[#This Row],[NIVEL 5]]&lt;&gt;0,VLOOKUP(ActividadesCom[[#This Row],[NIVEL 5]],Catálogo!A:B,2,FALSE),"")</f>
        <v/>
      </c>
      <c r="AG5704" s="5"/>
    </row>
    <row r="5705" spans="1:33" ht="28.5" customHeight="1" x14ac:dyDescent="0.25">
      <c r="A5705" s="7" t="s">
        <v>7613</v>
      </c>
      <c r="B5705" s="10" t="str">
        <f>VLOOKUP(ActividadesCom[[#This Row],[NO. DE CONTROL]],'LISTADO ESTUDIANTES'!A:C,2,FALSE)</f>
        <v>UC GARCIA DANIELA ITZEL</v>
      </c>
      <c r="C5705" s="6" t="str">
        <f>VLOOKUP(ActividadesCom[[#This Row],[NO. DE CONTROL]],'LISTADO ESTUDIANTES'!A:C,3,FALSE)</f>
        <v>INGENIERIA EN SISTEMAS COMPUTACIONALES</v>
      </c>
      <c r="D5705" s="5" t="str">
        <f>VLOOKUP(ActividadesCom[[#This Row],[NO. DE CONTROL]],'LISTADO ESTUDIANTES'!A:D,4,FALSE)</f>
        <v>ACTIVO(A)</v>
      </c>
      <c r="E5705" s="7">
        <f>SUM(ActividadesCom[[#This Row],[CRÉD. 1]],ActividadesCom[[#This Row],[CRÉD. 2]],ActividadesCom[[#This Row],[CRÉD. 3]],ActividadesCom[[#This Row],[CRÉD. 4]],ActividadesCom[[#This Row],[CRÉD. 5]])</f>
        <v>0</v>
      </c>
      <c r="F5705" s="5" t="str">
        <f>IF(ActividadesCom[[#This Row],[ÚLTIMO SEMESTRE CON CRÉDITOS]]&gt;0,ROUND(AVERAGE(ActividadesCom[[#This Row],[VALOR NIVEL 5]],ActividadesCom[[#This Row],[VALOR NIVEL 4]],ActividadesCom[[#This Row],[VALOR NIVEL 3]],ActividadesCom[[#This Row],[VALOR NIVEL 2]],ActividadesCom[[#This Row],[VALOR NIVEL 1]]),0),"")</f>
        <v/>
      </c>
      <c r="G5705" s="7" t="str">
        <f>IF(ActividadesCom[[#This Row],[PROMEDIO]]="","",IF(ActividadesCom[[#This Row],[PROMEDIO]]&gt;=4,"EXCELENTE",IF(ActividadesCom[[#This Row],[PROMEDIO]]&gt;=3,"NOTABLE",IF(ActividadesCom[[#This Row],[PROMEDIO]]&gt;=2,"BUENO",IF(ActividadesCom[[#This Row],[PROMEDIO]]=1,"SUFICIENTE","")))))</f>
        <v/>
      </c>
      <c r="H5705" s="5">
        <f>MAX(ActividadesCom[[#This Row],[PERÍODO 1]],ActividadesCom[[#This Row],[PERÍODO 2]],ActividadesCom[[#This Row],[PERÍODO 3]],ActividadesCom[[#This Row],[PERÍODO 4]],ActividadesCom[[#This Row],[PERÍODO 5]])</f>
        <v>0</v>
      </c>
      <c r="I5705" s="6"/>
      <c r="J5705" s="5"/>
      <c r="K5705" s="5"/>
      <c r="L5705" s="5" t="str">
        <f>IF(ActividadesCom[[#This Row],[NIVEL 1]]&lt;&gt;0,VLOOKUP(ActividadesCom[[#This Row],[NIVEL 1]],Catálogo!A:B,2,FALSE),"")</f>
        <v/>
      </c>
      <c r="M5705" s="5"/>
      <c r="N5705" s="6"/>
      <c r="O5705" s="5"/>
      <c r="P5705" s="5"/>
      <c r="Q5705" s="5" t="str">
        <f>IF(ActividadesCom[[#This Row],[NIVEL 2]]&lt;&gt;0,VLOOKUP(ActividadesCom[[#This Row],[NIVEL 2]],Catálogo!A:B,2,FALSE),"")</f>
        <v/>
      </c>
      <c r="R5705" s="5"/>
      <c r="S5705" s="6"/>
      <c r="T5705" s="5"/>
      <c r="U5705" s="5"/>
      <c r="V5705" s="5" t="str">
        <f>IF(ActividadesCom[[#This Row],[NIVEL 3]]&lt;&gt;0,VLOOKUP(ActividadesCom[[#This Row],[NIVEL 3]],Catálogo!A:B,2,FALSE),"")</f>
        <v/>
      </c>
      <c r="W5705" s="5"/>
      <c r="X5705" s="6"/>
      <c r="Y5705" s="5"/>
      <c r="Z5705" s="5"/>
      <c r="AA5705" s="5" t="str">
        <f>IF(ActividadesCom[[#This Row],[NIVEL 4]]&lt;&gt;0,VLOOKUP(ActividadesCom[[#This Row],[NIVEL 4]],Catálogo!A:B,2,FALSE),"")</f>
        <v/>
      </c>
      <c r="AB5705" s="5"/>
      <c r="AC5705" s="6"/>
      <c r="AD5705" s="5"/>
      <c r="AE5705" s="5"/>
      <c r="AF5705" s="5" t="str">
        <f>IF(ActividadesCom[[#This Row],[NIVEL 5]]&lt;&gt;0,VLOOKUP(ActividadesCom[[#This Row],[NIVEL 5]],Catálogo!A:B,2,FALSE),"")</f>
        <v/>
      </c>
      <c r="AG5705" s="5"/>
    </row>
    <row r="5706" spans="1:33" ht="28.5" customHeight="1" x14ac:dyDescent="0.25">
      <c r="A5706" s="7" t="s">
        <v>7608</v>
      </c>
      <c r="B5706" s="10" t="str">
        <f>VLOOKUP(ActividadesCom[[#This Row],[NO. DE CONTROL]],'LISTADO ESTUDIANTES'!A:C,2,FALSE)</f>
        <v>ARCOS DOMINGUEZ JUAN RODRIGO</v>
      </c>
      <c r="C5706" s="6" t="str">
        <f>VLOOKUP(ActividadesCom[[#This Row],[NO. DE CONTROL]],'LISTADO ESTUDIANTES'!A:C,3,FALSE)</f>
        <v>INGENIERIA CIVIL</v>
      </c>
      <c r="D5706" s="5" t="str">
        <f>VLOOKUP(ActividadesCom[[#This Row],[NO. DE CONTROL]],'LISTADO ESTUDIANTES'!A:D,4,FALSE)</f>
        <v>ACTIVO(A)</v>
      </c>
      <c r="E5706" s="7">
        <f>SUM(ActividadesCom[[#This Row],[CRÉD. 1]],ActividadesCom[[#This Row],[CRÉD. 2]],ActividadesCom[[#This Row],[CRÉD. 3]],ActividadesCom[[#This Row],[CRÉD. 4]],ActividadesCom[[#This Row],[CRÉD. 5]])</f>
        <v>0</v>
      </c>
      <c r="F5706" s="5" t="str">
        <f>IF(ActividadesCom[[#This Row],[ÚLTIMO SEMESTRE CON CRÉDITOS]]&gt;0,ROUND(AVERAGE(ActividadesCom[[#This Row],[VALOR NIVEL 5]],ActividadesCom[[#This Row],[VALOR NIVEL 4]],ActividadesCom[[#This Row],[VALOR NIVEL 3]],ActividadesCom[[#This Row],[VALOR NIVEL 2]],ActividadesCom[[#This Row],[VALOR NIVEL 1]]),0),"")</f>
        <v/>
      </c>
      <c r="G5706" s="7" t="str">
        <f>IF(ActividadesCom[[#This Row],[PROMEDIO]]="","",IF(ActividadesCom[[#This Row],[PROMEDIO]]&gt;=4,"EXCELENTE",IF(ActividadesCom[[#This Row],[PROMEDIO]]&gt;=3,"NOTABLE",IF(ActividadesCom[[#This Row],[PROMEDIO]]&gt;=2,"BUENO",IF(ActividadesCom[[#This Row],[PROMEDIO]]=1,"SUFICIENTE","")))))</f>
        <v/>
      </c>
      <c r="H5706" s="5">
        <f>MAX(ActividadesCom[[#This Row],[PERÍODO 1]],ActividadesCom[[#This Row],[PERÍODO 2]],ActividadesCom[[#This Row],[PERÍODO 3]],ActividadesCom[[#This Row],[PERÍODO 4]],ActividadesCom[[#This Row],[PERÍODO 5]])</f>
        <v>0</v>
      </c>
      <c r="I5706" s="6"/>
      <c r="J5706" s="5"/>
      <c r="K5706" s="5"/>
      <c r="L5706" s="5" t="str">
        <f>IF(ActividadesCom[[#This Row],[NIVEL 1]]&lt;&gt;0,VLOOKUP(ActividadesCom[[#This Row],[NIVEL 1]],Catálogo!A:B,2,FALSE),"")</f>
        <v/>
      </c>
      <c r="M5706" s="5"/>
      <c r="N5706" s="6"/>
      <c r="O5706" s="5"/>
      <c r="P5706" s="5"/>
      <c r="Q5706" s="5" t="str">
        <f>IF(ActividadesCom[[#This Row],[NIVEL 2]]&lt;&gt;0,VLOOKUP(ActividadesCom[[#This Row],[NIVEL 2]],Catálogo!A:B,2,FALSE),"")</f>
        <v/>
      </c>
      <c r="R5706" s="5"/>
      <c r="S5706" s="6"/>
      <c r="T5706" s="5"/>
      <c r="U5706" s="5"/>
      <c r="V5706" s="5" t="str">
        <f>IF(ActividadesCom[[#This Row],[NIVEL 3]]&lt;&gt;0,VLOOKUP(ActividadesCom[[#This Row],[NIVEL 3]],Catálogo!A:B,2,FALSE),"")</f>
        <v/>
      </c>
      <c r="W5706" s="5"/>
      <c r="X5706" s="6"/>
      <c r="Y5706" s="5"/>
      <c r="Z5706" s="5"/>
      <c r="AA5706" s="5" t="str">
        <f>IF(ActividadesCom[[#This Row],[NIVEL 4]]&lt;&gt;0,VLOOKUP(ActividadesCom[[#This Row],[NIVEL 4]],Catálogo!A:B,2,FALSE),"")</f>
        <v/>
      </c>
      <c r="AB5706" s="5"/>
      <c r="AC5706" s="6"/>
      <c r="AD5706" s="5"/>
      <c r="AE5706" s="5"/>
      <c r="AF5706" s="5" t="str">
        <f>IF(ActividadesCom[[#This Row],[NIVEL 5]]&lt;&gt;0,VLOOKUP(ActividadesCom[[#This Row],[NIVEL 5]],Catálogo!A:B,2,FALSE),"")</f>
        <v/>
      </c>
      <c r="AG5706" s="5"/>
    </row>
  </sheetData>
  <sheetProtection algorithmName="SHA-512" hashValue="OxpAgi9ScHPZlH9QIL0THvmecj9nGaUHkzEOWUi88nrTTeHQix6CarfFvA7SPsSiBUwqGy9fnz+QP8GToEfwIg==" saltValue="zlElgyOWyCjW3nS4Yoy6lA==" spinCount="100000" sheet="1" autoFilter="0"/>
  <phoneticPr fontId="7" type="noConversion"/>
  <dataValidations count="1">
    <dataValidation type="list" allowBlank="1" showInputMessage="1" showErrorMessage="1" sqref="AE2:AE5706 U2:U5706 Z2:Z5706 P2:P5706 K2:K1048576" xr:uid="{00000000-0002-0000-0000-000000000000}">
      <formula1>NIVEL</formula1>
    </dataValidation>
  </dataValidations>
  <pageMargins left="0.31" right="0.2" top="0.46" bottom="0.56000000000000005" header="0.23" footer="0.31496062992125984"/>
  <pageSetup paperSize="5" fitToWidth="0" orientation="portrait"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6529"/>
  <sheetViews>
    <sheetView zoomScaleNormal="100" workbookViewId="0"/>
  </sheetViews>
  <sheetFormatPr baseColWidth="10" defaultRowHeight="15" x14ac:dyDescent="0.25"/>
  <cols>
    <col min="1" max="1" width="19.7109375" style="67" bestFit="1" customWidth="1"/>
    <col min="2" max="2" width="49.85546875" bestFit="1" customWidth="1"/>
    <col min="3" max="3" width="65.7109375" bestFit="1" customWidth="1"/>
    <col min="4" max="4" width="13.140625" style="66" bestFit="1" customWidth="1"/>
  </cols>
  <sheetData>
    <row r="1" spans="1:4" x14ac:dyDescent="0.25">
      <c r="A1" s="59" t="s">
        <v>4948</v>
      </c>
      <c r="B1" s="68" t="s">
        <v>4950</v>
      </c>
      <c r="C1" s="62" t="s">
        <v>4949</v>
      </c>
      <c r="D1" s="62" t="s">
        <v>4962</v>
      </c>
    </row>
    <row r="2" spans="1:4" x14ac:dyDescent="0.25">
      <c r="A2" s="67">
        <v>13330936</v>
      </c>
      <c r="B2" t="s">
        <v>1474</v>
      </c>
      <c r="C2" s="63" t="s">
        <v>4960</v>
      </c>
      <c r="D2" s="66" t="s">
        <v>5339</v>
      </c>
    </row>
    <row r="3" spans="1:4" x14ac:dyDescent="0.25">
      <c r="A3" s="67">
        <v>13470001</v>
      </c>
      <c r="B3" t="s">
        <v>1282</v>
      </c>
      <c r="C3" s="63" t="s">
        <v>4955</v>
      </c>
      <c r="D3" s="66" t="s">
        <v>5337</v>
      </c>
    </row>
    <row r="4" spans="1:4" x14ac:dyDescent="0.25">
      <c r="A4" s="67">
        <v>13470005</v>
      </c>
      <c r="B4" t="s">
        <v>1220</v>
      </c>
      <c r="C4" t="s">
        <v>4951</v>
      </c>
      <c r="D4" s="66" t="s">
        <v>5339</v>
      </c>
    </row>
    <row r="5" spans="1:4" x14ac:dyDescent="0.25">
      <c r="A5" s="67">
        <v>13470006</v>
      </c>
      <c r="B5" t="s">
        <v>1221</v>
      </c>
      <c r="C5" t="s">
        <v>4951</v>
      </c>
      <c r="D5" s="66" t="s">
        <v>5337</v>
      </c>
    </row>
    <row r="6" spans="1:4" x14ac:dyDescent="0.25">
      <c r="A6" s="67">
        <v>13470010</v>
      </c>
      <c r="B6" t="s">
        <v>1545</v>
      </c>
      <c r="C6" s="63" t="s">
        <v>4957</v>
      </c>
      <c r="D6" s="66" t="s">
        <v>5337</v>
      </c>
    </row>
    <row r="7" spans="1:4" x14ac:dyDescent="0.25">
      <c r="A7" s="67">
        <v>13470011</v>
      </c>
      <c r="B7" t="s">
        <v>1546</v>
      </c>
      <c r="C7" s="63" t="s">
        <v>4957</v>
      </c>
      <c r="D7" s="66" t="s">
        <v>5339</v>
      </c>
    </row>
    <row r="8" spans="1:4" x14ac:dyDescent="0.25">
      <c r="A8" s="58">
        <v>13470012</v>
      </c>
      <c r="B8" s="63" t="s">
        <v>1547</v>
      </c>
      <c r="C8" s="63" t="s">
        <v>4957</v>
      </c>
      <c r="D8" s="66" t="s">
        <v>5337</v>
      </c>
    </row>
    <row r="9" spans="1:4" x14ac:dyDescent="0.25">
      <c r="A9" s="67">
        <v>13470013</v>
      </c>
      <c r="B9" t="s">
        <v>1222</v>
      </c>
      <c r="C9" t="s">
        <v>4951</v>
      </c>
      <c r="D9" s="66" t="s">
        <v>5339</v>
      </c>
    </row>
    <row r="10" spans="1:4" x14ac:dyDescent="0.25">
      <c r="A10" s="67">
        <v>13470014</v>
      </c>
      <c r="B10" t="s">
        <v>1283</v>
      </c>
      <c r="C10" s="63" t="s">
        <v>4955</v>
      </c>
      <c r="D10" s="66" t="s">
        <v>5337</v>
      </c>
    </row>
    <row r="11" spans="1:4" x14ac:dyDescent="0.25">
      <c r="A11" s="67">
        <v>13470018</v>
      </c>
      <c r="B11" t="s">
        <v>1548</v>
      </c>
      <c r="C11" s="63" t="s">
        <v>4957</v>
      </c>
      <c r="D11" s="66" t="s">
        <v>5339</v>
      </c>
    </row>
    <row r="12" spans="1:4" x14ac:dyDescent="0.25">
      <c r="A12" s="67">
        <v>13470020</v>
      </c>
      <c r="B12" t="s">
        <v>1284</v>
      </c>
      <c r="C12" s="63" t="s">
        <v>4955</v>
      </c>
      <c r="D12" s="66" t="s">
        <v>5337</v>
      </c>
    </row>
    <row r="13" spans="1:4" x14ac:dyDescent="0.25">
      <c r="A13" s="67">
        <v>13470022</v>
      </c>
      <c r="B13" t="s">
        <v>1285</v>
      </c>
      <c r="C13" s="63" t="s">
        <v>4955</v>
      </c>
      <c r="D13" s="66" t="s">
        <v>5339</v>
      </c>
    </row>
    <row r="14" spans="1:4" x14ac:dyDescent="0.25">
      <c r="A14" s="67">
        <v>13470023</v>
      </c>
      <c r="B14" t="s">
        <v>1549</v>
      </c>
      <c r="C14" s="63" t="s">
        <v>4957</v>
      </c>
      <c r="D14" s="66" t="s">
        <v>5339</v>
      </c>
    </row>
    <row r="15" spans="1:4" x14ac:dyDescent="0.25">
      <c r="A15" s="67">
        <v>13470024</v>
      </c>
      <c r="B15" t="s">
        <v>1286</v>
      </c>
      <c r="C15" s="63" t="s">
        <v>4955</v>
      </c>
      <c r="D15" s="66" t="s">
        <v>5337</v>
      </c>
    </row>
    <row r="16" spans="1:4" x14ac:dyDescent="0.25">
      <c r="A16" s="67">
        <v>13470033</v>
      </c>
      <c r="B16" t="s">
        <v>1365</v>
      </c>
      <c r="C16" s="63" t="s">
        <v>4954</v>
      </c>
      <c r="D16" s="66" t="s">
        <v>5337</v>
      </c>
    </row>
    <row r="17" spans="1:4" x14ac:dyDescent="0.25">
      <c r="A17" s="67">
        <v>13470035</v>
      </c>
      <c r="B17" t="s">
        <v>1223</v>
      </c>
      <c r="C17" t="s">
        <v>4951</v>
      </c>
      <c r="D17" s="66" t="s">
        <v>5337</v>
      </c>
    </row>
    <row r="18" spans="1:4" x14ac:dyDescent="0.25">
      <c r="A18" s="67">
        <v>13470036</v>
      </c>
      <c r="B18" t="s">
        <v>1287</v>
      </c>
      <c r="C18" s="63" t="s">
        <v>4955</v>
      </c>
      <c r="D18" s="66" t="s">
        <v>5339</v>
      </c>
    </row>
    <row r="19" spans="1:4" x14ac:dyDescent="0.25">
      <c r="A19" s="67">
        <v>13470039</v>
      </c>
      <c r="B19" t="s">
        <v>1288</v>
      </c>
      <c r="C19" s="63" t="s">
        <v>4955</v>
      </c>
      <c r="D19" s="66" t="s">
        <v>5339</v>
      </c>
    </row>
    <row r="20" spans="1:4" x14ac:dyDescent="0.25">
      <c r="A20" s="67">
        <v>13470040</v>
      </c>
      <c r="B20" t="s">
        <v>1224</v>
      </c>
      <c r="C20" t="s">
        <v>4951</v>
      </c>
      <c r="D20" s="66" t="s">
        <v>5337</v>
      </c>
    </row>
    <row r="21" spans="1:4" x14ac:dyDescent="0.25">
      <c r="A21" s="67">
        <v>13470041</v>
      </c>
      <c r="B21" t="s">
        <v>1225</v>
      </c>
      <c r="C21" t="s">
        <v>4951</v>
      </c>
      <c r="D21" s="66" t="s">
        <v>5337</v>
      </c>
    </row>
    <row r="22" spans="1:4" x14ac:dyDescent="0.25">
      <c r="A22" s="67">
        <v>13470042</v>
      </c>
      <c r="B22" t="s">
        <v>1226</v>
      </c>
      <c r="C22" t="s">
        <v>4951</v>
      </c>
      <c r="D22" s="66" t="s">
        <v>5339</v>
      </c>
    </row>
    <row r="23" spans="1:4" x14ac:dyDescent="0.25">
      <c r="A23" s="67">
        <v>13470043</v>
      </c>
      <c r="B23" t="s">
        <v>1227</v>
      </c>
      <c r="C23" t="s">
        <v>4951</v>
      </c>
      <c r="D23" s="66" t="s">
        <v>5337</v>
      </c>
    </row>
    <row r="24" spans="1:4" x14ac:dyDescent="0.25">
      <c r="A24" s="67">
        <v>13470044</v>
      </c>
      <c r="B24" t="s">
        <v>1228</v>
      </c>
      <c r="C24" t="s">
        <v>4951</v>
      </c>
      <c r="D24" s="66" t="s">
        <v>5337</v>
      </c>
    </row>
    <row r="25" spans="1:4" x14ac:dyDescent="0.25">
      <c r="A25" s="67">
        <v>13470045</v>
      </c>
      <c r="B25" t="s">
        <v>1229</v>
      </c>
      <c r="C25" t="s">
        <v>4951</v>
      </c>
      <c r="D25" s="66" t="s">
        <v>5337</v>
      </c>
    </row>
    <row r="26" spans="1:4" x14ac:dyDescent="0.25">
      <c r="A26" s="67">
        <v>13470046</v>
      </c>
      <c r="B26" t="s">
        <v>1230</v>
      </c>
      <c r="C26" t="s">
        <v>4951</v>
      </c>
      <c r="D26" s="66" t="s">
        <v>5339</v>
      </c>
    </row>
    <row r="27" spans="1:4" x14ac:dyDescent="0.25">
      <c r="A27" s="67">
        <v>13470047</v>
      </c>
      <c r="B27" t="s">
        <v>1231</v>
      </c>
      <c r="C27" t="s">
        <v>4951</v>
      </c>
      <c r="D27" s="66" t="s">
        <v>5337</v>
      </c>
    </row>
    <row r="28" spans="1:4" x14ac:dyDescent="0.25">
      <c r="A28" s="67">
        <v>13470048</v>
      </c>
      <c r="B28" t="s">
        <v>1232</v>
      </c>
      <c r="C28" t="s">
        <v>4951</v>
      </c>
      <c r="D28" s="66" t="s">
        <v>5337</v>
      </c>
    </row>
    <row r="29" spans="1:4" x14ac:dyDescent="0.25">
      <c r="A29" s="67">
        <v>13470050</v>
      </c>
      <c r="B29" t="s">
        <v>1233</v>
      </c>
      <c r="C29" t="s">
        <v>4951</v>
      </c>
      <c r="D29" s="66" t="s">
        <v>5337</v>
      </c>
    </row>
    <row r="30" spans="1:4" x14ac:dyDescent="0.25">
      <c r="A30" s="67">
        <v>13470051</v>
      </c>
      <c r="B30" t="s">
        <v>1234</v>
      </c>
      <c r="C30" t="s">
        <v>4951</v>
      </c>
      <c r="D30" s="66" t="s">
        <v>5337</v>
      </c>
    </row>
    <row r="31" spans="1:4" x14ac:dyDescent="0.25">
      <c r="A31" s="67">
        <v>13470053</v>
      </c>
      <c r="B31" t="s">
        <v>1235</v>
      </c>
      <c r="C31" t="s">
        <v>4951</v>
      </c>
      <c r="D31" s="66" t="s">
        <v>5339</v>
      </c>
    </row>
    <row r="32" spans="1:4" x14ac:dyDescent="0.25">
      <c r="A32" s="67">
        <v>13470053</v>
      </c>
      <c r="B32" t="s">
        <v>1235</v>
      </c>
      <c r="C32" t="s">
        <v>4951</v>
      </c>
      <c r="D32" s="66" t="s">
        <v>5337</v>
      </c>
    </row>
    <row r="33" spans="1:4" x14ac:dyDescent="0.25">
      <c r="A33" s="67">
        <v>13470054</v>
      </c>
      <c r="B33" t="s">
        <v>1236</v>
      </c>
      <c r="C33" t="s">
        <v>4951</v>
      </c>
      <c r="D33" s="66" t="s">
        <v>5339</v>
      </c>
    </row>
    <row r="34" spans="1:4" x14ac:dyDescent="0.25">
      <c r="A34" s="67">
        <v>13470056</v>
      </c>
      <c r="B34" t="s">
        <v>1237</v>
      </c>
      <c r="C34" t="s">
        <v>4951</v>
      </c>
      <c r="D34" s="66" t="s">
        <v>5337</v>
      </c>
    </row>
    <row r="35" spans="1:4" x14ac:dyDescent="0.25">
      <c r="A35" s="67">
        <v>13470057</v>
      </c>
      <c r="B35" t="s">
        <v>1238</v>
      </c>
      <c r="C35" t="s">
        <v>4951</v>
      </c>
      <c r="D35" s="66" t="s">
        <v>5337</v>
      </c>
    </row>
    <row r="36" spans="1:4" x14ac:dyDescent="0.25">
      <c r="A36" s="60">
        <v>13470058</v>
      </c>
      <c r="B36" s="64" t="s">
        <v>1239</v>
      </c>
      <c r="C36" t="s">
        <v>4951</v>
      </c>
      <c r="D36" s="66" t="s">
        <v>5337</v>
      </c>
    </row>
    <row r="37" spans="1:4" x14ac:dyDescent="0.25">
      <c r="A37" s="67">
        <v>13470060</v>
      </c>
      <c r="B37" t="s">
        <v>1240</v>
      </c>
      <c r="C37" t="s">
        <v>4951</v>
      </c>
      <c r="D37" s="66" t="s">
        <v>5337</v>
      </c>
    </row>
    <row r="38" spans="1:4" x14ac:dyDescent="0.25">
      <c r="A38" s="67">
        <v>13470061</v>
      </c>
      <c r="B38" t="s">
        <v>1241</v>
      </c>
      <c r="C38" t="s">
        <v>4951</v>
      </c>
      <c r="D38" s="66" t="s">
        <v>5339</v>
      </c>
    </row>
    <row r="39" spans="1:4" x14ac:dyDescent="0.25">
      <c r="A39" s="67">
        <v>13470064</v>
      </c>
      <c r="B39" t="s">
        <v>1242</v>
      </c>
      <c r="C39" t="s">
        <v>4951</v>
      </c>
      <c r="D39" s="66" t="s">
        <v>5339</v>
      </c>
    </row>
    <row r="40" spans="1:4" x14ac:dyDescent="0.25">
      <c r="A40" s="67">
        <v>13470069</v>
      </c>
      <c r="B40" t="s">
        <v>1243</v>
      </c>
      <c r="C40" t="s">
        <v>4951</v>
      </c>
      <c r="D40" s="66" t="s">
        <v>5337</v>
      </c>
    </row>
    <row r="41" spans="1:4" x14ac:dyDescent="0.25">
      <c r="A41" s="58">
        <v>13470070</v>
      </c>
      <c r="B41" s="63" t="s">
        <v>1244</v>
      </c>
      <c r="C41" t="s">
        <v>4951</v>
      </c>
      <c r="D41" s="66" t="s">
        <v>5337</v>
      </c>
    </row>
    <row r="42" spans="1:4" x14ac:dyDescent="0.25">
      <c r="A42" s="67">
        <v>13470071</v>
      </c>
      <c r="B42" t="s">
        <v>1245</v>
      </c>
      <c r="C42" t="s">
        <v>4951</v>
      </c>
      <c r="D42" s="66" t="s">
        <v>5339</v>
      </c>
    </row>
    <row r="43" spans="1:4" x14ac:dyDescent="0.25">
      <c r="A43" s="67">
        <v>13470075</v>
      </c>
      <c r="B43" t="s">
        <v>1246</v>
      </c>
      <c r="C43" t="s">
        <v>4951</v>
      </c>
      <c r="D43" s="66" t="s">
        <v>5339</v>
      </c>
    </row>
    <row r="44" spans="1:4" x14ac:dyDescent="0.25">
      <c r="A44" s="67">
        <v>13470076</v>
      </c>
      <c r="B44" t="s">
        <v>1247</v>
      </c>
      <c r="C44" t="s">
        <v>4951</v>
      </c>
      <c r="D44" s="66" t="s">
        <v>5337</v>
      </c>
    </row>
    <row r="45" spans="1:4" x14ac:dyDescent="0.25">
      <c r="A45" s="67">
        <v>13470077</v>
      </c>
      <c r="B45" t="s">
        <v>1248</v>
      </c>
      <c r="C45" t="s">
        <v>4951</v>
      </c>
      <c r="D45" s="66" t="s">
        <v>5337</v>
      </c>
    </row>
    <row r="46" spans="1:4" x14ac:dyDescent="0.25">
      <c r="A46" s="67">
        <v>13470078</v>
      </c>
      <c r="B46" t="s">
        <v>1249</v>
      </c>
      <c r="C46" t="s">
        <v>4951</v>
      </c>
      <c r="D46" s="66" t="s">
        <v>5339</v>
      </c>
    </row>
    <row r="47" spans="1:4" x14ac:dyDescent="0.25">
      <c r="A47" s="67">
        <v>13470079</v>
      </c>
      <c r="B47" t="s">
        <v>1250</v>
      </c>
      <c r="C47" t="s">
        <v>4951</v>
      </c>
      <c r="D47" s="66" t="s">
        <v>5339</v>
      </c>
    </row>
    <row r="48" spans="1:4" x14ac:dyDescent="0.25">
      <c r="A48" s="67">
        <v>13470081</v>
      </c>
      <c r="B48" t="s">
        <v>1251</v>
      </c>
      <c r="C48" t="s">
        <v>4951</v>
      </c>
      <c r="D48" s="66" t="s">
        <v>5339</v>
      </c>
    </row>
    <row r="49" spans="1:4" x14ac:dyDescent="0.25">
      <c r="A49" s="67">
        <v>13470082</v>
      </c>
      <c r="B49" t="s">
        <v>1252</v>
      </c>
      <c r="C49" t="s">
        <v>4951</v>
      </c>
      <c r="D49" s="66" t="s">
        <v>5337</v>
      </c>
    </row>
    <row r="50" spans="1:4" x14ac:dyDescent="0.25">
      <c r="A50" s="67">
        <v>13470083</v>
      </c>
      <c r="B50" t="s">
        <v>1253</v>
      </c>
      <c r="C50" t="s">
        <v>4951</v>
      </c>
      <c r="D50" s="66" t="s">
        <v>5337</v>
      </c>
    </row>
    <row r="51" spans="1:4" x14ac:dyDescent="0.25">
      <c r="A51" s="67">
        <v>13470085</v>
      </c>
      <c r="B51" t="s">
        <v>1366</v>
      </c>
      <c r="C51" s="63" t="s">
        <v>4954</v>
      </c>
      <c r="D51" s="66" t="s">
        <v>5337</v>
      </c>
    </row>
    <row r="52" spans="1:4" x14ac:dyDescent="0.25">
      <c r="A52" s="67">
        <v>13470088</v>
      </c>
      <c r="B52" t="s">
        <v>1254</v>
      </c>
      <c r="C52" t="s">
        <v>4951</v>
      </c>
      <c r="D52" s="66" t="s">
        <v>5339</v>
      </c>
    </row>
    <row r="53" spans="1:4" x14ac:dyDescent="0.25">
      <c r="A53" s="67">
        <v>13470090</v>
      </c>
      <c r="B53" t="s">
        <v>1255</v>
      </c>
      <c r="C53" t="s">
        <v>4951</v>
      </c>
      <c r="D53" s="66" t="s">
        <v>5337</v>
      </c>
    </row>
    <row r="54" spans="1:4" x14ac:dyDescent="0.25">
      <c r="A54" s="67">
        <v>13470091</v>
      </c>
      <c r="B54" t="s">
        <v>1367</v>
      </c>
      <c r="C54" s="63" t="s">
        <v>4954</v>
      </c>
      <c r="D54" s="66" t="s">
        <v>5339</v>
      </c>
    </row>
    <row r="55" spans="1:4" x14ac:dyDescent="0.25">
      <c r="A55" s="67">
        <v>13470092</v>
      </c>
      <c r="B55" t="s">
        <v>1368</v>
      </c>
      <c r="C55" s="63" t="s">
        <v>4954</v>
      </c>
      <c r="D55" s="66" t="s">
        <v>5337</v>
      </c>
    </row>
    <row r="56" spans="1:4" x14ac:dyDescent="0.25">
      <c r="A56" s="67">
        <v>13470093</v>
      </c>
      <c r="B56" t="s">
        <v>1256</v>
      </c>
      <c r="C56" t="s">
        <v>4951</v>
      </c>
      <c r="D56" s="66" t="s">
        <v>5337</v>
      </c>
    </row>
    <row r="57" spans="1:4" x14ac:dyDescent="0.25">
      <c r="A57" s="67">
        <v>13470094</v>
      </c>
      <c r="B57" t="s">
        <v>1257</v>
      </c>
      <c r="C57" t="s">
        <v>4951</v>
      </c>
      <c r="D57" s="66" t="s">
        <v>5339</v>
      </c>
    </row>
    <row r="58" spans="1:4" x14ac:dyDescent="0.25">
      <c r="A58" s="58">
        <v>13470096</v>
      </c>
      <c r="B58" t="s">
        <v>1258</v>
      </c>
      <c r="C58" t="s">
        <v>4951</v>
      </c>
      <c r="D58" s="66" t="s">
        <v>5337</v>
      </c>
    </row>
    <row r="59" spans="1:4" x14ac:dyDescent="0.25">
      <c r="A59" s="67">
        <v>13470097</v>
      </c>
      <c r="B59" t="s">
        <v>1369</v>
      </c>
      <c r="C59" s="63" t="s">
        <v>4954</v>
      </c>
      <c r="D59" s="66" t="s">
        <v>5337</v>
      </c>
    </row>
    <row r="60" spans="1:4" x14ac:dyDescent="0.25">
      <c r="A60" s="67">
        <v>13470098</v>
      </c>
      <c r="B60" t="s">
        <v>1370</v>
      </c>
      <c r="C60" s="63" t="s">
        <v>4954</v>
      </c>
      <c r="D60" s="66" t="s">
        <v>5337</v>
      </c>
    </row>
    <row r="61" spans="1:4" x14ac:dyDescent="0.25">
      <c r="A61" s="67">
        <v>13470099</v>
      </c>
      <c r="B61" t="s">
        <v>1259</v>
      </c>
      <c r="C61" t="s">
        <v>4951</v>
      </c>
      <c r="D61" s="66" t="s">
        <v>5337</v>
      </c>
    </row>
    <row r="62" spans="1:4" x14ac:dyDescent="0.25">
      <c r="A62" s="67">
        <v>13470101</v>
      </c>
      <c r="B62" t="s">
        <v>1260</v>
      </c>
      <c r="C62" t="s">
        <v>4951</v>
      </c>
      <c r="D62" s="66" t="s">
        <v>5339</v>
      </c>
    </row>
    <row r="63" spans="1:4" x14ac:dyDescent="0.25">
      <c r="A63" s="67">
        <v>13470102</v>
      </c>
      <c r="B63" t="s">
        <v>1371</v>
      </c>
      <c r="C63" s="63" t="s">
        <v>4954</v>
      </c>
      <c r="D63" s="66" t="s">
        <v>5339</v>
      </c>
    </row>
    <row r="64" spans="1:4" x14ac:dyDescent="0.25">
      <c r="A64" s="67">
        <v>13470104</v>
      </c>
      <c r="B64" t="s">
        <v>1372</v>
      </c>
      <c r="C64" s="63" t="s">
        <v>4954</v>
      </c>
      <c r="D64" s="66" t="s">
        <v>5337</v>
      </c>
    </row>
    <row r="65" spans="1:4" x14ac:dyDescent="0.25">
      <c r="A65" s="67">
        <v>13470105</v>
      </c>
      <c r="B65" t="s">
        <v>1261</v>
      </c>
      <c r="C65" t="s">
        <v>4951</v>
      </c>
      <c r="D65" s="66" t="s">
        <v>5337</v>
      </c>
    </row>
    <row r="66" spans="1:4" x14ac:dyDescent="0.25">
      <c r="A66" s="67">
        <v>13470106</v>
      </c>
      <c r="B66" t="s">
        <v>1373</v>
      </c>
      <c r="C66" s="63" t="s">
        <v>4954</v>
      </c>
      <c r="D66" s="66" t="s">
        <v>5337</v>
      </c>
    </row>
    <row r="67" spans="1:4" x14ac:dyDescent="0.25">
      <c r="A67" s="67">
        <v>13470107</v>
      </c>
      <c r="B67" t="s">
        <v>5278</v>
      </c>
      <c r="C67" s="63" t="s">
        <v>4954</v>
      </c>
      <c r="D67" s="66" t="s">
        <v>5337</v>
      </c>
    </row>
    <row r="68" spans="1:4" x14ac:dyDescent="0.25">
      <c r="A68" s="67">
        <v>13470108</v>
      </c>
      <c r="B68" t="s">
        <v>1374</v>
      </c>
      <c r="C68" s="63" t="s">
        <v>4954</v>
      </c>
      <c r="D68" s="66" t="s">
        <v>5339</v>
      </c>
    </row>
    <row r="69" spans="1:4" x14ac:dyDescent="0.25">
      <c r="A69" s="67">
        <v>13470111</v>
      </c>
      <c r="B69" t="s">
        <v>1262</v>
      </c>
      <c r="C69" t="s">
        <v>4951</v>
      </c>
      <c r="D69" s="66" t="s">
        <v>5339</v>
      </c>
    </row>
    <row r="70" spans="1:4" x14ac:dyDescent="0.25">
      <c r="A70" s="58">
        <v>13470113</v>
      </c>
      <c r="B70" s="63" t="s">
        <v>1263</v>
      </c>
      <c r="C70" t="s">
        <v>4951</v>
      </c>
      <c r="D70" s="66" t="s">
        <v>5337</v>
      </c>
    </row>
    <row r="71" spans="1:4" x14ac:dyDescent="0.25">
      <c r="A71" s="67">
        <v>13470114</v>
      </c>
      <c r="B71" t="s">
        <v>5279</v>
      </c>
      <c r="C71" t="s">
        <v>4951</v>
      </c>
      <c r="D71" s="66" t="s">
        <v>5337</v>
      </c>
    </row>
    <row r="72" spans="1:4" x14ac:dyDescent="0.25">
      <c r="A72" s="67">
        <v>13470117</v>
      </c>
      <c r="B72" t="s">
        <v>1346</v>
      </c>
      <c r="C72" s="63" t="s">
        <v>4952</v>
      </c>
      <c r="D72" s="66" t="s">
        <v>5337</v>
      </c>
    </row>
    <row r="73" spans="1:4" x14ac:dyDescent="0.25">
      <c r="A73" s="67">
        <v>13470118</v>
      </c>
      <c r="B73" t="s">
        <v>1347</v>
      </c>
      <c r="C73" s="63" t="s">
        <v>4952</v>
      </c>
      <c r="D73" s="66" t="s">
        <v>5337</v>
      </c>
    </row>
    <row r="74" spans="1:4" x14ac:dyDescent="0.25">
      <c r="A74" s="67">
        <v>13470119</v>
      </c>
      <c r="B74" t="s">
        <v>1522</v>
      </c>
      <c r="C74" t="s">
        <v>4961</v>
      </c>
      <c r="D74" s="66" t="s">
        <v>5337</v>
      </c>
    </row>
    <row r="75" spans="1:4" x14ac:dyDescent="0.25">
      <c r="A75" s="67">
        <v>13470120</v>
      </c>
      <c r="B75" t="s">
        <v>1348</v>
      </c>
      <c r="C75" s="63" t="s">
        <v>4952</v>
      </c>
      <c r="D75" s="66" t="s">
        <v>5339</v>
      </c>
    </row>
    <row r="76" spans="1:4" x14ac:dyDescent="0.25">
      <c r="A76" s="60">
        <v>13470121</v>
      </c>
      <c r="B76" t="s">
        <v>1349</v>
      </c>
      <c r="C76" s="63" t="s">
        <v>4952</v>
      </c>
      <c r="D76" s="66" t="s">
        <v>5337</v>
      </c>
    </row>
    <row r="77" spans="1:4" x14ac:dyDescent="0.25">
      <c r="A77" s="67">
        <v>13470122</v>
      </c>
      <c r="B77" t="s">
        <v>1265</v>
      </c>
      <c r="C77" t="s">
        <v>4951</v>
      </c>
      <c r="D77" s="66" t="s">
        <v>5339</v>
      </c>
    </row>
    <row r="78" spans="1:4" x14ac:dyDescent="0.25">
      <c r="A78" s="67">
        <v>13470123</v>
      </c>
      <c r="B78" t="s">
        <v>1375</v>
      </c>
      <c r="C78" s="63" t="s">
        <v>4954</v>
      </c>
      <c r="D78" s="66" t="s">
        <v>5339</v>
      </c>
    </row>
    <row r="79" spans="1:4" x14ac:dyDescent="0.25">
      <c r="A79" s="67">
        <v>13470124</v>
      </c>
      <c r="B79" t="s">
        <v>1523</v>
      </c>
      <c r="C79" t="s">
        <v>4961</v>
      </c>
      <c r="D79" s="66" t="s">
        <v>5337</v>
      </c>
    </row>
    <row r="80" spans="1:4" x14ac:dyDescent="0.25">
      <c r="A80" s="67">
        <v>13470125</v>
      </c>
      <c r="B80" t="s">
        <v>1524</v>
      </c>
      <c r="C80" t="s">
        <v>4961</v>
      </c>
      <c r="D80" s="66" t="s">
        <v>5337</v>
      </c>
    </row>
    <row r="81" spans="1:4" x14ac:dyDescent="0.25">
      <c r="A81" s="58">
        <v>13470126</v>
      </c>
      <c r="B81" s="63" t="s">
        <v>1525</v>
      </c>
      <c r="C81" t="s">
        <v>4961</v>
      </c>
      <c r="D81" s="66" t="s">
        <v>5337</v>
      </c>
    </row>
    <row r="82" spans="1:4" x14ac:dyDescent="0.25">
      <c r="A82" s="67">
        <v>13470127</v>
      </c>
      <c r="B82" t="s">
        <v>1376</v>
      </c>
      <c r="C82" s="63" t="s">
        <v>4954</v>
      </c>
      <c r="D82" s="66" t="s">
        <v>5337</v>
      </c>
    </row>
    <row r="83" spans="1:4" x14ac:dyDescent="0.25">
      <c r="A83" s="58">
        <v>13470128</v>
      </c>
      <c r="B83" s="63" t="s">
        <v>1526</v>
      </c>
      <c r="C83" t="s">
        <v>4961</v>
      </c>
      <c r="D83" s="66" t="s">
        <v>5337</v>
      </c>
    </row>
    <row r="84" spans="1:4" x14ac:dyDescent="0.25">
      <c r="A84" s="67">
        <v>13470129</v>
      </c>
      <c r="B84" t="s">
        <v>1377</v>
      </c>
      <c r="C84" s="63" t="s">
        <v>4954</v>
      </c>
      <c r="D84" s="66" t="s">
        <v>5337</v>
      </c>
    </row>
    <row r="85" spans="1:4" x14ac:dyDescent="0.25">
      <c r="A85" s="60">
        <v>13470130</v>
      </c>
      <c r="B85" s="64" t="s">
        <v>1266</v>
      </c>
      <c r="C85" t="s">
        <v>4951</v>
      </c>
      <c r="D85" s="66" t="s">
        <v>5337</v>
      </c>
    </row>
    <row r="86" spans="1:4" x14ac:dyDescent="0.25">
      <c r="A86" s="67">
        <v>13470131</v>
      </c>
      <c r="B86" t="s">
        <v>1527</v>
      </c>
      <c r="C86" t="s">
        <v>4961</v>
      </c>
      <c r="D86" s="66" t="s">
        <v>5337</v>
      </c>
    </row>
    <row r="87" spans="1:4" x14ac:dyDescent="0.25">
      <c r="A87" s="67">
        <v>13470132</v>
      </c>
      <c r="B87" t="s">
        <v>1528</v>
      </c>
      <c r="C87" t="s">
        <v>4961</v>
      </c>
      <c r="D87" s="66" t="s">
        <v>5337</v>
      </c>
    </row>
    <row r="88" spans="1:4" x14ac:dyDescent="0.25">
      <c r="A88" s="67">
        <v>13470133</v>
      </c>
      <c r="B88" t="s">
        <v>1378</v>
      </c>
      <c r="C88" s="63" t="s">
        <v>4954</v>
      </c>
      <c r="D88" s="66" t="s">
        <v>5339</v>
      </c>
    </row>
    <row r="89" spans="1:4" x14ac:dyDescent="0.25">
      <c r="A89" s="67">
        <v>13470134</v>
      </c>
      <c r="B89" t="s">
        <v>1350</v>
      </c>
      <c r="C89" s="63" t="s">
        <v>4952</v>
      </c>
      <c r="D89" s="66" t="s">
        <v>5337</v>
      </c>
    </row>
    <row r="90" spans="1:4" x14ac:dyDescent="0.25">
      <c r="A90" s="67">
        <v>13470135</v>
      </c>
      <c r="B90" t="s">
        <v>1351</v>
      </c>
      <c r="C90" s="63" t="s">
        <v>4952</v>
      </c>
      <c r="D90" s="66" t="s">
        <v>5339</v>
      </c>
    </row>
    <row r="91" spans="1:4" x14ac:dyDescent="0.25">
      <c r="A91" s="67">
        <v>13470136</v>
      </c>
      <c r="B91" t="s">
        <v>1529</v>
      </c>
      <c r="C91" t="s">
        <v>4961</v>
      </c>
      <c r="D91" s="66" t="s">
        <v>5339</v>
      </c>
    </row>
    <row r="92" spans="1:4" x14ac:dyDescent="0.25">
      <c r="A92" s="67">
        <v>13470137</v>
      </c>
      <c r="B92" t="s">
        <v>1379</v>
      </c>
      <c r="C92" s="63" t="s">
        <v>4954</v>
      </c>
      <c r="D92" s="66" t="s">
        <v>5339</v>
      </c>
    </row>
    <row r="93" spans="1:4" x14ac:dyDescent="0.25">
      <c r="A93" s="67">
        <v>13470138</v>
      </c>
      <c r="B93" t="s">
        <v>1530</v>
      </c>
      <c r="C93" t="s">
        <v>4961</v>
      </c>
      <c r="D93" s="66" t="s">
        <v>5339</v>
      </c>
    </row>
    <row r="94" spans="1:4" x14ac:dyDescent="0.25">
      <c r="A94" s="67">
        <v>13470139</v>
      </c>
      <c r="B94" t="s">
        <v>1531</v>
      </c>
      <c r="C94" t="s">
        <v>4961</v>
      </c>
      <c r="D94" s="66" t="s">
        <v>5339</v>
      </c>
    </row>
    <row r="95" spans="1:4" x14ac:dyDescent="0.25">
      <c r="A95" s="67">
        <v>13470140</v>
      </c>
      <c r="B95" t="s">
        <v>1380</v>
      </c>
      <c r="C95" s="63" t="s">
        <v>4954</v>
      </c>
      <c r="D95" s="66" t="s">
        <v>5337</v>
      </c>
    </row>
    <row r="96" spans="1:4" x14ac:dyDescent="0.25">
      <c r="A96" s="67">
        <v>13470141</v>
      </c>
      <c r="B96" t="s">
        <v>1352</v>
      </c>
      <c r="C96" s="63" t="s">
        <v>4952</v>
      </c>
      <c r="D96" s="66" t="s">
        <v>5339</v>
      </c>
    </row>
    <row r="97" spans="1:4" x14ac:dyDescent="0.25">
      <c r="A97" s="58">
        <v>13470142</v>
      </c>
      <c r="B97" s="63" t="s">
        <v>1267</v>
      </c>
      <c r="C97" t="s">
        <v>4951</v>
      </c>
      <c r="D97" s="66" t="s">
        <v>5337</v>
      </c>
    </row>
    <row r="98" spans="1:4" x14ac:dyDescent="0.25">
      <c r="A98" s="67">
        <v>13470143</v>
      </c>
      <c r="B98" t="s">
        <v>1532</v>
      </c>
      <c r="C98" t="s">
        <v>4961</v>
      </c>
      <c r="D98" s="66" t="s">
        <v>5337</v>
      </c>
    </row>
    <row r="99" spans="1:4" x14ac:dyDescent="0.25">
      <c r="A99" s="67">
        <v>13470144</v>
      </c>
      <c r="B99" t="s">
        <v>1428</v>
      </c>
      <c r="C99" s="63" t="s">
        <v>4958</v>
      </c>
      <c r="D99" s="66" t="s">
        <v>5337</v>
      </c>
    </row>
    <row r="100" spans="1:4" x14ac:dyDescent="0.25">
      <c r="A100" s="67">
        <v>13470145</v>
      </c>
      <c r="B100" t="s">
        <v>1429</v>
      </c>
      <c r="C100" s="63" t="s">
        <v>4958</v>
      </c>
      <c r="D100" s="66" t="s">
        <v>5337</v>
      </c>
    </row>
    <row r="101" spans="1:4" x14ac:dyDescent="0.25">
      <c r="A101" s="67">
        <v>13470146</v>
      </c>
      <c r="B101" t="s">
        <v>1533</v>
      </c>
      <c r="C101" t="s">
        <v>4961</v>
      </c>
      <c r="D101" s="66" t="s">
        <v>5337</v>
      </c>
    </row>
    <row r="102" spans="1:4" x14ac:dyDescent="0.25">
      <c r="A102" s="67">
        <v>13470147</v>
      </c>
      <c r="B102" t="s">
        <v>1430</v>
      </c>
      <c r="C102" s="63" t="s">
        <v>4958</v>
      </c>
      <c r="D102" s="66" t="s">
        <v>5337</v>
      </c>
    </row>
    <row r="103" spans="1:4" x14ac:dyDescent="0.25">
      <c r="A103" s="67">
        <v>13470148</v>
      </c>
      <c r="B103" t="s">
        <v>1381</v>
      </c>
      <c r="C103" s="63" t="s">
        <v>4958</v>
      </c>
      <c r="D103" s="66" t="s">
        <v>5339</v>
      </c>
    </row>
    <row r="104" spans="1:4" x14ac:dyDescent="0.25">
      <c r="A104" s="67">
        <v>13470150</v>
      </c>
      <c r="B104" t="s">
        <v>1353</v>
      </c>
      <c r="C104" s="63" t="s">
        <v>4952</v>
      </c>
      <c r="D104" s="66" t="s">
        <v>5337</v>
      </c>
    </row>
    <row r="105" spans="1:4" x14ac:dyDescent="0.25">
      <c r="A105" s="67">
        <v>13470151</v>
      </c>
      <c r="B105" t="s">
        <v>1431</v>
      </c>
      <c r="C105" s="63" t="s">
        <v>4958</v>
      </c>
      <c r="D105" s="66" t="s">
        <v>5337</v>
      </c>
    </row>
    <row r="106" spans="1:4" x14ac:dyDescent="0.25">
      <c r="A106" s="67">
        <v>13470152</v>
      </c>
      <c r="B106" t="s">
        <v>1432</v>
      </c>
      <c r="C106" s="63" t="s">
        <v>4958</v>
      </c>
      <c r="D106" s="66" t="s">
        <v>5337</v>
      </c>
    </row>
    <row r="107" spans="1:4" x14ac:dyDescent="0.25">
      <c r="A107" s="67">
        <v>13470154</v>
      </c>
      <c r="B107" t="s">
        <v>1433</v>
      </c>
      <c r="C107" s="63" t="s">
        <v>4958</v>
      </c>
      <c r="D107" s="66" t="s">
        <v>5339</v>
      </c>
    </row>
    <row r="108" spans="1:4" x14ac:dyDescent="0.25">
      <c r="A108" s="67">
        <v>13470155</v>
      </c>
      <c r="B108" t="s">
        <v>1434</v>
      </c>
      <c r="C108" s="63" t="s">
        <v>4958</v>
      </c>
      <c r="D108" s="66" t="s">
        <v>5337</v>
      </c>
    </row>
    <row r="109" spans="1:4" x14ac:dyDescent="0.25">
      <c r="A109" s="67">
        <v>13470157</v>
      </c>
      <c r="B109" t="s">
        <v>1435</v>
      </c>
      <c r="C109" s="63" t="s">
        <v>4958</v>
      </c>
      <c r="D109" s="66" t="s">
        <v>5339</v>
      </c>
    </row>
    <row r="110" spans="1:4" x14ac:dyDescent="0.25">
      <c r="A110" s="67">
        <v>13470159</v>
      </c>
      <c r="B110" t="s">
        <v>1436</v>
      </c>
      <c r="C110" s="63" t="s">
        <v>4958</v>
      </c>
      <c r="D110" s="66" t="s">
        <v>5337</v>
      </c>
    </row>
    <row r="111" spans="1:4" x14ac:dyDescent="0.25">
      <c r="A111" s="58">
        <v>13470160</v>
      </c>
      <c r="B111" t="s">
        <v>1437</v>
      </c>
      <c r="C111" s="63" t="s">
        <v>4958</v>
      </c>
      <c r="D111" s="66" t="s">
        <v>5337</v>
      </c>
    </row>
    <row r="112" spans="1:4" x14ac:dyDescent="0.25">
      <c r="A112" s="67">
        <v>13470161</v>
      </c>
      <c r="B112" t="s">
        <v>1438</v>
      </c>
      <c r="C112" s="63" t="s">
        <v>4958</v>
      </c>
      <c r="D112" s="66" t="s">
        <v>5337</v>
      </c>
    </row>
    <row r="113" spans="1:4" x14ac:dyDescent="0.25">
      <c r="A113" s="67">
        <v>13470162</v>
      </c>
      <c r="B113" t="s">
        <v>1439</v>
      </c>
      <c r="C113" s="63" t="s">
        <v>4958</v>
      </c>
      <c r="D113" s="66" t="s">
        <v>5337</v>
      </c>
    </row>
    <row r="114" spans="1:4" x14ac:dyDescent="0.25">
      <c r="A114" s="67">
        <v>13470163</v>
      </c>
      <c r="B114" t="s">
        <v>1440</v>
      </c>
      <c r="C114" s="63" t="s">
        <v>4958</v>
      </c>
      <c r="D114" s="66" t="s">
        <v>5337</v>
      </c>
    </row>
    <row r="115" spans="1:4" x14ac:dyDescent="0.25">
      <c r="A115" s="67">
        <v>13470165</v>
      </c>
      <c r="B115" t="s">
        <v>1441</v>
      </c>
      <c r="C115" s="63" t="s">
        <v>4958</v>
      </c>
      <c r="D115" s="66" t="s">
        <v>5339</v>
      </c>
    </row>
    <row r="116" spans="1:4" x14ac:dyDescent="0.25">
      <c r="A116" s="67">
        <v>13470166</v>
      </c>
      <c r="B116" t="s">
        <v>1442</v>
      </c>
      <c r="C116" s="63" t="s">
        <v>4958</v>
      </c>
      <c r="D116" s="66" t="s">
        <v>5339</v>
      </c>
    </row>
    <row r="117" spans="1:4" x14ac:dyDescent="0.25">
      <c r="A117" s="67">
        <v>13470167</v>
      </c>
      <c r="B117" t="s">
        <v>1443</v>
      </c>
      <c r="C117" s="63" t="s">
        <v>4958</v>
      </c>
      <c r="D117" s="66" t="s">
        <v>5337</v>
      </c>
    </row>
    <row r="118" spans="1:4" x14ac:dyDescent="0.25">
      <c r="A118" s="67">
        <v>13470168</v>
      </c>
      <c r="B118" t="s">
        <v>1444</v>
      </c>
      <c r="C118" s="63" t="s">
        <v>4958</v>
      </c>
      <c r="D118" s="66" t="s">
        <v>5337</v>
      </c>
    </row>
    <row r="119" spans="1:4" x14ac:dyDescent="0.25">
      <c r="A119" s="67">
        <v>13470169</v>
      </c>
      <c r="B119" t="s">
        <v>1354</v>
      </c>
      <c r="C119" s="63" t="s">
        <v>4952</v>
      </c>
      <c r="D119" s="66" t="s">
        <v>5337</v>
      </c>
    </row>
    <row r="120" spans="1:4" x14ac:dyDescent="0.25">
      <c r="A120" s="67">
        <v>13470170</v>
      </c>
      <c r="B120" t="s">
        <v>1445</v>
      </c>
      <c r="C120" s="63" t="s">
        <v>4958</v>
      </c>
      <c r="D120" s="66" t="s">
        <v>5337</v>
      </c>
    </row>
    <row r="121" spans="1:4" x14ac:dyDescent="0.25">
      <c r="A121" s="67">
        <v>13470171</v>
      </c>
      <c r="B121" t="s">
        <v>1550</v>
      </c>
      <c r="C121" s="63" t="s">
        <v>4957</v>
      </c>
      <c r="D121" s="66" t="s">
        <v>5337</v>
      </c>
    </row>
    <row r="122" spans="1:4" x14ac:dyDescent="0.25">
      <c r="A122" s="67">
        <v>13470172</v>
      </c>
      <c r="B122" t="s">
        <v>8160</v>
      </c>
      <c r="C122" s="63" t="s">
        <v>4957</v>
      </c>
      <c r="D122" s="66" t="s">
        <v>5339</v>
      </c>
    </row>
    <row r="123" spans="1:4" x14ac:dyDescent="0.25">
      <c r="A123" s="67">
        <v>13470173</v>
      </c>
      <c r="B123" t="s">
        <v>8083</v>
      </c>
      <c r="C123" s="63" t="s">
        <v>4957</v>
      </c>
      <c r="D123" s="66" t="s">
        <v>5337</v>
      </c>
    </row>
    <row r="124" spans="1:4" x14ac:dyDescent="0.25">
      <c r="A124" s="67">
        <v>13470174</v>
      </c>
      <c r="B124" t="s">
        <v>1551</v>
      </c>
      <c r="C124" s="63" t="s">
        <v>4957</v>
      </c>
      <c r="D124" s="66" t="s">
        <v>5337</v>
      </c>
    </row>
    <row r="125" spans="1:4" x14ac:dyDescent="0.25">
      <c r="A125" s="67">
        <v>13470175</v>
      </c>
      <c r="B125" t="s">
        <v>1552</v>
      </c>
      <c r="C125" s="63" t="s">
        <v>4957</v>
      </c>
      <c r="D125" s="66" t="s">
        <v>5337</v>
      </c>
    </row>
    <row r="126" spans="1:4" x14ac:dyDescent="0.25">
      <c r="A126" s="67">
        <v>13470176</v>
      </c>
      <c r="B126" t="s">
        <v>8070</v>
      </c>
      <c r="C126" s="63" t="s">
        <v>4957</v>
      </c>
      <c r="D126" s="66" t="s">
        <v>5337</v>
      </c>
    </row>
    <row r="127" spans="1:4" x14ac:dyDescent="0.25">
      <c r="A127" s="67">
        <v>13470177</v>
      </c>
      <c r="B127" t="s">
        <v>1553</v>
      </c>
      <c r="C127" s="63" t="s">
        <v>4957</v>
      </c>
      <c r="D127" s="66" t="s">
        <v>5339</v>
      </c>
    </row>
    <row r="128" spans="1:4" x14ac:dyDescent="0.25">
      <c r="A128" s="67">
        <v>13470178</v>
      </c>
      <c r="B128" t="s">
        <v>8071</v>
      </c>
      <c r="C128" s="63" t="s">
        <v>4957</v>
      </c>
      <c r="D128" s="66" t="s">
        <v>5337</v>
      </c>
    </row>
    <row r="129" spans="1:4" x14ac:dyDescent="0.25">
      <c r="A129" s="67">
        <v>13470180</v>
      </c>
      <c r="B129" t="s">
        <v>8131</v>
      </c>
      <c r="C129" s="63" t="s">
        <v>4957</v>
      </c>
      <c r="D129" s="66" t="s">
        <v>5337</v>
      </c>
    </row>
    <row r="130" spans="1:4" x14ac:dyDescent="0.25">
      <c r="A130" s="67">
        <v>13470184</v>
      </c>
      <c r="B130" t="s">
        <v>1554</v>
      </c>
      <c r="C130" s="63" t="s">
        <v>4957</v>
      </c>
      <c r="D130" s="66" t="s">
        <v>5339</v>
      </c>
    </row>
    <row r="131" spans="1:4" x14ac:dyDescent="0.25">
      <c r="A131" s="67">
        <v>13470185</v>
      </c>
      <c r="B131" t="s">
        <v>1555</v>
      </c>
      <c r="C131" s="63" t="s">
        <v>4957</v>
      </c>
      <c r="D131" s="66" t="s">
        <v>5337</v>
      </c>
    </row>
    <row r="132" spans="1:4" x14ac:dyDescent="0.25">
      <c r="A132" s="60">
        <v>13470187</v>
      </c>
      <c r="B132" s="64" t="s">
        <v>1556</v>
      </c>
      <c r="C132" s="63" t="s">
        <v>4957</v>
      </c>
      <c r="D132" s="66" t="s">
        <v>5337</v>
      </c>
    </row>
    <row r="133" spans="1:4" x14ac:dyDescent="0.25">
      <c r="A133" s="67">
        <v>13470190</v>
      </c>
      <c r="B133" t="s">
        <v>1557</v>
      </c>
      <c r="C133" s="63" t="s">
        <v>4957</v>
      </c>
      <c r="D133" s="66" t="s">
        <v>5339</v>
      </c>
    </row>
    <row r="134" spans="1:4" x14ac:dyDescent="0.25">
      <c r="A134" s="67">
        <v>13470191</v>
      </c>
      <c r="B134" t="s">
        <v>1558</v>
      </c>
      <c r="C134" s="63" t="s">
        <v>4957</v>
      </c>
      <c r="D134" s="66" t="s">
        <v>5339</v>
      </c>
    </row>
    <row r="135" spans="1:4" x14ac:dyDescent="0.25">
      <c r="A135" s="67">
        <v>13470192</v>
      </c>
      <c r="B135" t="s">
        <v>1559</v>
      </c>
      <c r="C135" s="63" t="s">
        <v>4957</v>
      </c>
      <c r="D135" s="66" t="s">
        <v>5337</v>
      </c>
    </row>
    <row r="136" spans="1:4" x14ac:dyDescent="0.25">
      <c r="A136" s="67">
        <v>13470194</v>
      </c>
      <c r="B136" t="s">
        <v>1560</v>
      </c>
      <c r="C136" s="63" t="s">
        <v>4957</v>
      </c>
      <c r="D136" s="66" t="s">
        <v>5339</v>
      </c>
    </row>
    <row r="137" spans="1:4" x14ac:dyDescent="0.25">
      <c r="A137" s="67">
        <v>13470195</v>
      </c>
      <c r="B137" t="s">
        <v>1561</v>
      </c>
      <c r="C137" s="63" t="s">
        <v>4957</v>
      </c>
      <c r="D137" s="66" t="s">
        <v>5339</v>
      </c>
    </row>
    <row r="138" spans="1:4" x14ac:dyDescent="0.25">
      <c r="A138" s="67">
        <v>13470197</v>
      </c>
      <c r="B138" t="s">
        <v>1562</v>
      </c>
      <c r="C138" s="63" t="s">
        <v>4957</v>
      </c>
      <c r="D138" s="66" t="s">
        <v>5337</v>
      </c>
    </row>
    <row r="139" spans="1:4" x14ac:dyDescent="0.25">
      <c r="A139" s="67">
        <v>13470200</v>
      </c>
      <c r="B139" t="s">
        <v>1268</v>
      </c>
      <c r="C139" t="s">
        <v>4951</v>
      </c>
      <c r="D139" s="66" t="s">
        <v>5337</v>
      </c>
    </row>
    <row r="140" spans="1:4" x14ac:dyDescent="0.25">
      <c r="A140" s="67">
        <v>13470201</v>
      </c>
      <c r="B140" t="s">
        <v>1563</v>
      </c>
      <c r="C140" s="63" t="s">
        <v>4957</v>
      </c>
      <c r="D140" s="66" t="s">
        <v>5339</v>
      </c>
    </row>
    <row r="141" spans="1:4" x14ac:dyDescent="0.25">
      <c r="A141" s="60">
        <v>13470202</v>
      </c>
      <c r="B141" t="s">
        <v>1564</v>
      </c>
      <c r="C141" s="63" t="s">
        <v>4957</v>
      </c>
      <c r="D141" s="66" t="s">
        <v>5337</v>
      </c>
    </row>
    <row r="142" spans="1:4" x14ac:dyDescent="0.25">
      <c r="A142" s="67">
        <v>13470203</v>
      </c>
      <c r="B142" t="s">
        <v>1382</v>
      </c>
      <c r="C142" s="63" t="s">
        <v>4954</v>
      </c>
      <c r="D142" s="66" t="s">
        <v>5337</v>
      </c>
    </row>
    <row r="143" spans="1:4" x14ac:dyDescent="0.25">
      <c r="A143" s="67">
        <v>13470204</v>
      </c>
      <c r="B143" t="s">
        <v>1460</v>
      </c>
      <c r="C143" t="s">
        <v>4959</v>
      </c>
      <c r="D143" s="66" t="s">
        <v>5337</v>
      </c>
    </row>
    <row r="144" spans="1:4" x14ac:dyDescent="0.25">
      <c r="A144" s="67">
        <v>13470205</v>
      </c>
      <c r="B144" t="s">
        <v>1565</v>
      </c>
      <c r="C144" s="63" t="s">
        <v>4957</v>
      </c>
      <c r="D144" s="66" t="s">
        <v>5337</v>
      </c>
    </row>
    <row r="145" spans="1:4" x14ac:dyDescent="0.25">
      <c r="A145" s="67">
        <v>13470206</v>
      </c>
      <c r="B145" t="s">
        <v>5280</v>
      </c>
      <c r="C145" s="63" t="s">
        <v>4957</v>
      </c>
      <c r="D145" s="66" t="s">
        <v>5337</v>
      </c>
    </row>
    <row r="146" spans="1:4" x14ac:dyDescent="0.25">
      <c r="A146" s="67">
        <v>13470207</v>
      </c>
      <c r="B146" t="s">
        <v>1566</v>
      </c>
      <c r="C146" s="63" t="s">
        <v>4957</v>
      </c>
      <c r="D146" s="66" t="s">
        <v>5339</v>
      </c>
    </row>
    <row r="147" spans="1:4" x14ac:dyDescent="0.25">
      <c r="A147" s="67">
        <v>13470209</v>
      </c>
      <c r="B147" t="s">
        <v>1461</v>
      </c>
      <c r="C147" t="s">
        <v>4959</v>
      </c>
      <c r="D147" s="66" t="s">
        <v>5337</v>
      </c>
    </row>
    <row r="148" spans="1:4" x14ac:dyDescent="0.25">
      <c r="A148" s="67">
        <v>13470210</v>
      </c>
      <c r="B148" t="s">
        <v>1567</v>
      </c>
      <c r="C148" s="63" t="s">
        <v>4957</v>
      </c>
      <c r="D148" s="66" t="s">
        <v>5337</v>
      </c>
    </row>
    <row r="149" spans="1:4" x14ac:dyDescent="0.25">
      <c r="A149" s="67">
        <v>13470215</v>
      </c>
      <c r="B149" t="s">
        <v>1568</v>
      </c>
      <c r="C149" s="63" t="s">
        <v>4957</v>
      </c>
      <c r="D149" s="66" t="s">
        <v>5339</v>
      </c>
    </row>
    <row r="150" spans="1:4" x14ac:dyDescent="0.25">
      <c r="A150" s="67">
        <v>13470217</v>
      </c>
      <c r="B150" t="s">
        <v>1462</v>
      </c>
      <c r="C150" t="s">
        <v>4959</v>
      </c>
      <c r="D150" s="66" t="s">
        <v>5337</v>
      </c>
    </row>
    <row r="151" spans="1:4" x14ac:dyDescent="0.25">
      <c r="A151" s="67">
        <v>13470219</v>
      </c>
      <c r="B151" t="s">
        <v>1569</v>
      </c>
      <c r="C151" s="63" t="s">
        <v>4957</v>
      </c>
      <c r="D151" s="66" t="s">
        <v>5339</v>
      </c>
    </row>
    <row r="152" spans="1:4" x14ac:dyDescent="0.25">
      <c r="A152" s="67">
        <v>13470222</v>
      </c>
      <c r="B152" t="s">
        <v>1463</v>
      </c>
      <c r="C152" t="s">
        <v>4959</v>
      </c>
      <c r="D152" s="66" t="s">
        <v>5339</v>
      </c>
    </row>
    <row r="153" spans="1:4" x14ac:dyDescent="0.25">
      <c r="A153" s="60">
        <v>13470223</v>
      </c>
      <c r="B153" s="64" t="s">
        <v>1464</v>
      </c>
      <c r="C153" t="s">
        <v>4959</v>
      </c>
      <c r="D153" s="66" t="s">
        <v>5337</v>
      </c>
    </row>
    <row r="154" spans="1:4" x14ac:dyDescent="0.25">
      <c r="A154" s="67">
        <v>13470224</v>
      </c>
      <c r="B154" t="s">
        <v>8072</v>
      </c>
      <c r="C154" s="63" t="s">
        <v>4955</v>
      </c>
      <c r="D154" s="66" t="s">
        <v>5337</v>
      </c>
    </row>
    <row r="155" spans="1:4" x14ac:dyDescent="0.25">
      <c r="A155" s="67">
        <v>13470225</v>
      </c>
      <c r="B155" t="s">
        <v>1289</v>
      </c>
      <c r="C155" s="63" t="s">
        <v>4955</v>
      </c>
      <c r="D155" s="66" t="s">
        <v>5337</v>
      </c>
    </row>
    <row r="156" spans="1:4" x14ac:dyDescent="0.25">
      <c r="A156" s="67">
        <v>13470226</v>
      </c>
      <c r="B156" t="s">
        <v>1290</v>
      </c>
      <c r="C156" s="63" t="s">
        <v>4955</v>
      </c>
      <c r="D156" s="66" t="s">
        <v>5337</v>
      </c>
    </row>
    <row r="157" spans="1:4" x14ac:dyDescent="0.25">
      <c r="A157" s="67">
        <v>13470230</v>
      </c>
      <c r="B157" t="s">
        <v>1291</v>
      </c>
      <c r="C157" s="63" t="s">
        <v>4955</v>
      </c>
      <c r="D157" s="66" t="s">
        <v>5337</v>
      </c>
    </row>
    <row r="158" spans="1:4" x14ac:dyDescent="0.25">
      <c r="A158" s="67">
        <v>13470231</v>
      </c>
      <c r="B158" t="s">
        <v>1292</v>
      </c>
      <c r="C158" s="63" t="s">
        <v>4955</v>
      </c>
      <c r="D158" s="66" t="s">
        <v>5339</v>
      </c>
    </row>
    <row r="159" spans="1:4" x14ac:dyDescent="0.25">
      <c r="A159" s="67">
        <v>13470232</v>
      </c>
      <c r="B159" t="s">
        <v>8161</v>
      </c>
      <c r="C159" t="s">
        <v>4959</v>
      </c>
      <c r="D159" s="66" t="s">
        <v>5337</v>
      </c>
    </row>
    <row r="160" spans="1:4" x14ac:dyDescent="0.25">
      <c r="A160" s="67">
        <v>13470233</v>
      </c>
      <c r="B160" t="s">
        <v>1293</v>
      </c>
      <c r="C160" s="63" t="s">
        <v>4955</v>
      </c>
      <c r="D160" s="66" t="s">
        <v>5337</v>
      </c>
    </row>
    <row r="161" spans="1:4" x14ac:dyDescent="0.25">
      <c r="A161" s="67">
        <v>13470234</v>
      </c>
      <c r="B161" t="s">
        <v>1294</v>
      </c>
      <c r="C161" s="63" t="s">
        <v>4955</v>
      </c>
      <c r="D161" s="66" t="s">
        <v>5337</v>
      </c>
    </row>
    <row r="162" spans="1:4" x14ac:dyDescent="0.25">
      <c r="A162" s="67">
        <v>13470235</v>
      </c>
      <c r="B162" t="s">
        <v>5281</v>
      </c>
      <c r="C162" s="63" t="s">
        <v>4955</v>
      </c>
      <c r="D162" s="66" t="s">
        <v>5339</v>
      </c>
    </row>
    <row r="163" spans="1:4" x14ac:dyDescent="0.25">
      <c r="A163" s="67">
        <v>13470236</v>
      </c>
      <c r="B163" t="s">
        <v>1295</v>
      </c>
      <c r="C163" s="63" t="s">
        <v>4955</v>
      </c>
      <c r="D163" s="66" t="s">
        <v>5337</v>
      </c>
    </row>
    <row r="164" spans="1:4" x14ac:dyDescent="0.25">
      <c r="A164" s="67">
        <v>13470238</v>
      </c>
      <c r="B164" t="s">
        <v>1296</v>
      </c>
      <c r="C164" s="63" t="s">
        <v>4955</v>
      </c>
      <c r="D164" s="66" t="s">
        <v>5337</v>
      </c>
    </row>
    <row r="165" spans="1:4" x14ac:dyDescent="0.25">
      <c r="A165" s="67">
        <v>13470239</v>
      </c>
      <c r="B165" t="s">
        <v>1297</v>
      </c>
      <c r="C165" s="63" t="s">
        <v>4955</v>
      </c>
      <c r="D165" s="66" t="s">
        <v>5337</v>
      </c>
    </row>
    <row r="166" spans="1:4" x14ac:dyDescent="0.25">
      <c r="A166" s="67">
        <v>13470240</v>
      </c>
      <c r="B166" t="s">
        <v>5282</v>
      </c>
      <c r="C166" s="63" t="s">
        <v>4955</v>
      </c>
      <c r="D166" s="66" t="s">
        <v>5339</v>
      </c>
    </row>
    <row r="167" spans="1:4" x14ac:dyDescent="0.25">
      <c r="A167" s="67">
        <v>13470241</v>
      </c>
      <c r="B167" t="s">
        <v>1570</v>
      </c>
      <c r="C167" s="63" t="s">
        <v>4957</v>
      </c>
      <c r="D167" s="66" t="s">
        <v>5339</v>
      </c>
    </row>
    <row r="168" spans="1:4" x14ac:dyDescent="0.25">
      <c r="A168" s="67">
        <v>13470242</v>
      </c>
      <c r="B168" t="s">
        <v>1465</v>
      </c>
      <c r="C168" t="s">
        <v>4959</v>
      </c>
      <c r="D168" s="66" t="s">
        <v>5339</v>
      </c>
    </row>
    <row r="169" spans="1:4" x14ac:dyDescent="0.25">
      <c r="A169" s="67">
        <v>13470243</v>
      </c>
      <c r="B169" t="s">
        <v>1571</v>
      </c>
      <c r="C169" s="63" t="s">
        <v>4957</v>
      </c>
      <c r="D169" s="66" t="s">
        <v>5339</v>
      </c>
    </row>
    <row r="170" spans="1:4" x14ac:dyDescent="0.25">
      <c r="A170" s="67">
        <v>13470244</v>
      </c>
      <c r="B170" t="s">
        <v>1298</v>
      </c>
      <c r="C170" s="63" t="s">
        <v>4955</v>
      </c>
      <c r="D170" s="66" t="s">
        <v>5337</v>
      </c>
    </row>
    <row r="171" spans="1:4" x14ac:dyDescent="0.25">
      <c r="A171" s="67">
        <v>13470245</v>
      </c>
      <c r="B171" t="s">
        <v>1299</v>
      </c>
      <c r="C171" s="63" t="s">
        <v>4955</v>
      </c>
      <c r="D171" s="66" t="s">
        <v>5339</v>
      </c>
    </row>
    <row r="172" spans="1:4" x14ac:dyDescent="0.25">
      <c r="A172" s="67">
        <v>13470246</v>
      </c>
      <c r="B172" t="s">
        <v>1300</v>
      </c>
      <c r="C172" s="63" t="s">
        <v>4955</v>
      </c>
      <c r="D172" s="66" t="s">
        <v>5339</v>
      </c>
    </row>
    <row r="173" spans="1:4" x14ac:dyDescent="0.25">
      <c r="A173" s="67">
        <v>13470247</v>
      </c>
      <c r="B173" t="s">
        <v>1301</v>
      </c>
      <c r="C173" s="63" t="s">
        <v>4955</v>
      </c>
      <c r="D173" s="66" t="s">
        <v>5337</v>
      </c>
    </row>
    <row r="174" spans="1:4" x14ac:dyDescent="0.25">
      <c r="A174" s="67">
        <v>13470249</v>
      </c>
      <c r="B174" t="s">
        <v>1302</v>
      </c>
      <c r="C174" s="63" t="s">
        <v>4955</v>
      </c>
      <c r="D174" s="66" t="s">
        <v>5337</v>
      </c>
    </row>
    <row r="175" spans="1:4" x14ac:dyDescent="0.25">
      <c r="A175" s="67">
        <v>13470250</v>
      </c>
      <c r="B175" t="s">
        <v>1303</v>
      </c>
      <c r="C175" s="63" t="s">
        <v>4955</v>
      </c>
      <c r="D175" s="66" t="s">
        <v>5337</v>
      </c>
    </row>
    <row r="176" spans="1:4" x14ac:dyDescent="0.25">
      <c r="A176" s="67">
        <v>13470251</v>
      </c>
      <c r="B176" t="s">
        <v>1269</v>
      </c>
      <c r="C176" t="s">
        <v>4951</v>
      </c>
      <c r="D176" s="66" t="s">
        <v>5337</v>
      </c>
    </row>
    <row r="177" spans="1:4" x14ac:dyDescent="0.25">
      <c r="A177" s="67">
        <v>13470252</v>
      </c>
      <c r="B177" t="s">
        <v>1304</v>
      </c>
      <c r="C177" s="63" t="s">
        <v>4955</v>
      </c>
      <c r="D177" s="66" t="s">
        <v>5337</v>
      </c>
    </row>
    <row r="178" spans="1:4" x14ac:dyDescent="0.25">
      <c r="A178" s="67">
        <v>13470253</v>
      </c>
      <c r="B178" t="s">
        <v>1446</v>
      </c>
      <c r="C178" s="63" t="s">
        <v>4958</v>
      </c>
      <c r="D178" s="66" t="s">
        <v>5339</v>
      </c>
    </row>
    <row r="179" spans="1:4" x14ac:dyDescent="0.25">
      <c r="A179" s="67">
        <v>13470254</v>
      </c>
      <c r="B179" t="s">
        <v>1466</v>
      </c>
      <c r="C179" t="s">
        <v>4959</v>
      </c>
      <c r="D179" s="66" t="s">
        <v>5339</v>
      </c>
    </row>
    <row r="180" spans="1:4" x14ac:dyDescent="0.25">
      <c r="A180" s="67">
        <v>13470256</v>
      </c>
      <c r="B180" t="s">
        <v>1405</v>
      </c>
      <c r="C180" s="63" t="s">
        <v>4956</v>
      </c>
      <c r="D180" s="66" t="s">
        <v>5339</v>
      </c>
    </row>
    <row r="181" spans="1:4" x14ac:dyDescent="0.25">
      <c r="A181" s="67">
        <v>13470258</v>
      </c>
      <c r="B181" t="s">
        <v>1467</v>
      </c>
      <c r="C181" t="s">
        <v>4959</v>
      </c>
      <c r="D181" s="66" t="s">
        <v>5339</v>
      </c>
    </row>
    <row r="182" spans="1:4" x14ac:dyDescent="0.25">
      <c r="A182" s="67">
        <v>13470261</v>
      </c>
      <c r="B182" t="s">
        <v>1406</v>
      </c>
      <c r="C182" s="63" t="s">
        <v>4956</v>
      </c>
      <c r="D182" s="66" t="s">
        <v>5337</v>
      </c>
    </row>
    <row r="183" spans="1:4" x14ac:dyDescent="0.25">
      <c r="A183" s="67">
        <v>13470262</v>
      </c>
      <c r="B183" t="s">
        <v>1305</v>
      </c>
      <c r="C183" s="63" t="s">
        <v>4955</v>
      </c>
      <c r="D183" s="66" t="s">
        <v>5337</v>
      </c>
    </row>
    <row r="184" spans="1:4" x14ac:dyDescent="0.25">
      <c r="A184" s="67">
        <v>13470263</v>
      </c>
      <c r="B184" t="s">
        <v>1407</v>
      </c>
      <c r="C184" s="63" t="s">
        <v>4956</v>
      </c>
      <c r="D184" s="66" t="s">
        <v>5337</v>
      </c>
    </row>
    <row r="185" spans="1:4" x14ac:dyDescent="0.25">
      <c r="A185" s="67">
        <v>13470264</v>
      </c>
      <c r="B185" t="s">
        <v>1408</v>
      </c>
      <c r="C185" s="63" t="s">
        <v>4956</v>
      </c>
      <c r="D185" s="66" t="s">
        <v>5337</v>
      </c>
    </row>
    <row r="186" spans="1:4" x14ac:dyDescent="0.25">
      <c r="A186" s="67">
        <v>13470265</v>
      </c>
      <c r="B186" t="s">
        <v>1475</v>
      </c>
      <c r="C186" s="63" t="s">
        <v>4960</v>
      </c>
      <c r="D186" s="66" t="s">
        <v>5337</v>
      </c>
    </row>
    <row r="187" spans="1:4" x14ac:dyDescent="0.25">
      <c r="A187" s="58">
        <v>13470266</v>
      </c>
      <c r="B187" s="63" t="s">
        <v>1476</v>
      </c>
      <c r="C187" s="63" t="s">
        <v>4960</v>
      </c>
      <c r="D187" s="66" t="s">
        <v>5337</v>
      </c>
    </row>
    <row r="188" spans="1:4" x14ac:dyDescent="0.25">
      <c r="A188" s="67">
        <v>13470267</v>
      </c>
      <c r="B188" t="s">
        <v>1477</v>
      </c>
      <c r="C188" s="63" t="s">
        <v>4960</v>
      </c>
      <c r="D188" s="66" t="s">
        <v>5337</v>
      </c>
    </row>
    <row r="189" spans="1:4" x14ac:dyDescent="0.25">
      <c r="A189" s="67">
        <v>13470269</v>
      </c>
      <c r="B189" t="s">
        <v>1478</v>
      </c>
      <c r="C189" s="63" t="s">
        <v>4960</v>
      </c>
      <c r="D189" s="66" t="s">
        <v>5337</v>
      </c>
    </row>
    <row r="190" spans="1:4" x14ac:dyDescent="0.25">
      <c r="A190" s="67">
        <v>13470274</v>
      </c>
      <c r="B190" t="s">
        <v>1479</v>
      </c>
      <c r="C190" s="63" t="s">
        <v>4960</v>
      </c>
      <c r="D190" s="66" t="s">
        <v>5337</v>
      </c>
    </row>
    <row r="191" spans="1:4" x14ac:dyDescent="0.25">
      <c r="A191" s="67">
        <v>13470275</v>
      </c>
      <c r="B191" t="s">
        <v>1409</v>
      </c>
      <c r="C191" s="63" t="s">
        <v>4956</v>
      </c>
      <c r="D191" s="66" t="s">
        <v>5337</v>
      </c>
    </row>
    <row r="192" spans="1:4" x14ac:dyDescent="0.25">
      <c r="A192" s="67">
        <v>13470276</v>
      </c>
      <c r="B192" t="s">
        <v>1410</v>
      </c>
      <c r="C192" s="63" t="s">
        <v>4956</v>
      </c>
      <c r="D192" s="66" t="s">
        <v>5337</v>
      </c>
    </row>
    <row r="193" spans="1:4" x14ac:dyDescent="0.25">
      <c r="A193" s="67">
        <v>13470277</v>
      </c>
      <c r="B193" t="s">
        <v>1411</v>
      </c>
      <c r="C193" s="63" t="s">
        <v>4956</v>
      </c>
      <c r="D193" s="66" t="s">
        <v>5337</v>
      </c>
    </row>
    <row r="194" spans="1:4" x14ac:dyDescent="0.25">
      <c r="A194" s="67">
        <v>13470279</v>
      </c>
      <c r="B194" t="s">
        <v>1412</v>
      </c>
      <c r="C194" s="63" t="s">
        <v>4956</v>
      </c>
      <c r="D194" s="66" t="s">
        <v>5337</v>
      </c>
    </row>
    <row r="195" spans="1:4" x14ac:dyDescent="0.25">
      <c r="A195" s="67">
        <v>13470280</v>
      </c>
      <c r="B195" t="s">
        <v>1480</v>
      </c>
      <c r="C195" s="63" t="s">
        <v>4960</v>
      </c>
      <c r="D195" s="66" t="s">
        <v>5337</v>
      </c>
    </row>
    <row r="196" spans="1:4" x14ac:dyDescent="0.25">
      <c r="A196" s="67">
        <v>13470281</v>
      </c>
      <c r="B196" t="s">
        <v>1481</v>
      </c>
      <c r="C196" s="63" t="s">
        <v>4960</v>
      </c>
      <c r="D196" s="66" t="s">
        <v>5337</v>
      </c>
    </row>
    <row r="197" spans="1:4" x14ac:dyDescent="0.25">
      <c r="A197" s="67">
        <v>13470282</v>
      </c>
      <c r="B197" t="s">
        <v>1413</v>
      </c>
      <c r="C197" s="63" t="s">
        <v>4956</v>
      </c>
      <c r="D197" s="66" t="s">
        <v>5339</v>
      </c>
    </row>
    <row r="198" spans="1:4" x14ac:dyDescent="0.25">
      <c r="A198" s="58">
        <v>13470283</v>
      </c>
      <c r="B198" t="s">
        <v>1414</v>
      </c>
      <c r="C198" s="63" t="s">
        <v>4956</v>
      </c>
      <c r="D198" s="66" t="s">
        <v>5337</v>
      </c>
    </row>
    <row r="199" spans="1:4" x14ac:dyDescent="0.25">
      <c r="A199" s="67">
        <v>13470284</v>
      </c>
      <c r="B199" t="s">
        <v>1306</v>
      </c>
      <c r="C199" s="63" t="s">
        <v>4955</v>
      </c>
      <c r="D199" s="66" t="s">
        <v>5337</v>
      </c>
    </row>
    <row r="200" spans="1:4" x14ac:dyDescent="0.25">
      <c r="A200" s="67">
        <v>13470285</v>
      </c>
      <c r="B200" t="s">
        <v>1307</v>
      </c>
      <c r="C200" s="63" t="s">
        <v>4955</v>
      </c>
      <c r="D200" s="66" t="s">
        <v>5337</v>
      </c>
    </row>
    <row r="201" spans="1:4" x14ac:dyDescent="0.25">
      <c r="A201" s="67">
        <v>13470286</v>
      </c>
      <c r="B201" t="s">
        <v>1572</v>
      </c>
      <c r="C201" s="63" t="s">
        <v>4957</v>
      </c>
      <c r="D201" s="66" t="s">
        <v>5339</v>
      </c>
    </row>
    <row r="202" spans="1:4" x14ac:dyDescent="0.25">
      <c r="A202" s="67">
        <v>13470287</v>
      </c>
      <c r="B202" t="s">
        <v>1482</v>
      </c>
      <c r="C202" s="63" t="s">
        <v>4960</v>
      </c>
      <c r="D202" s="66" t="s">
        <v>5337</v>
      </c>
    </row>
    <row r="203" spans="1:4" x14ac:dyDescent="0.25">
      <c r="A203" s="67">
        <v>13470288</v>
      </c>
      <c r="B203" t="s">
        <v>1415</v>
      </c>
      <c r="C203" s="63" t="s">
        <v>4956</v>
      </c>
      <c r="D203" s="66" t="s">
        <v>5339</v>
      </c>
    </row>
    <row r="204" spans="1:4" x14ac:dyDescent="0.25">
      <c r="A204" s="67">
        <v>13470289</v>
      </c>
      <c r="B204" t="s">
        <v>1483</v>
      </c>
      <c r="C204" s="63" t="s">
        <v>4960</v>
      </c>
      <c r="D204" s="66" t="s">
        <v>5337</v>
      </c>
    </row>
    <row r="205" spans="1:4" x14ac:dyDescent="0.25">
      <c r="A205" s="67">
        <v>13470291</v>
      </c>
      <c r="B205" t="s">
        <v>1308</v>
      </c>
      <c r="C205" s="63" t="s">
        <v>4955</v>
      </c>
      <c r="D205" s="66" t="s">
        <v>5339</v>
      </c>
    </row>
    <row r="206" spans="1:4" x14ac:dyDescent="0.25">
      <c r="A206" s="67">
        <v>13470292</v>
      </c>
      <c r="B206" t="s">
        <v>1484</v>
      </c>
      <c r="C206" s="63" t="s">
        <v>4960</v>
      </c>
      <c r="D206" s="66" t="s">
        <v>5339</v>
      </c>
    </row>
    <row r="207" spans="1:4" x14ac:dyDescent="0.25">
      <c r="A207" s="67">
        <v>13470293</v>
      </c>
      <c r="B207" t="s">
        <v>1485</v>
      </c>
      <c r="C207" s="63" t="s">
        <v>4960</v>
      </c>
      <c r="D207" s="66" t="s">
        <v>5339</v>
      </c>
    </row>
    <row r="208" spans="1:4" x14ac:dyDescent="0.25">
      <c r="A208" s="67">
        <v>13470294</v>
      </c>
      <c r="B208" t="s">
        <v>1486</v>
      </c>
      <c r="C208" s="63" t="s">
        <v>4960</v>
      </c>
      <c r="D208" s="66" t="s">
        <v>5337</v>
      </c>
    </row>
    <row r="209" spans="1:4" x14ac:dyDescent="0.25">
      <c r="A209" s="67">
        <v>13470295</v>
      </c>
      <c r="B209" t="s">
        <v>1487</v>
      </c>
      <c r="C209" s="63" t="s">
        <v>4960</v>
      </c>
      <c r="D209" s="66" t="s">
        <v>5339</v>
      </c>
    </row>
    <row r="210" spans="1:4" x14ac:dyDescent="0.25">
      <c r="A210" s="67">
        <v>13470296</v>
      </c>
      <c r="B210" t="s">
        <v>1488</v>
      </c>
      <c r="C210" s="63" t="s">
        <v>4960</v>
      </c>
      <c r="D210" s="66" t="s">
        <v>5337</v>
      </c>
    </row>
    <row r="211" spans="1:4" x14ac:dyDescent="0.25">
      <c r="A211" s="67">
        <v>13470297</v>
      </c>
      <c r="B211" t="s">
        <v>1489</v>
      </c>
      <c r="C211" s="63" t="s">
        <v>4960</v>
      </c>
      <c r="D211" s="66" t="s">
        <v>5339</v>
      </c>
    </row>
    <row r="212" spans="1:4" x14ac:dyDescent="0.25">
      <c r="A212" s="67">
        <v>13470298</v>
      </c>
      <c r="B212" t="s">
        <v>1490</v>
      </c>
      <c r="C212" s="63" t="s">
        <v>4960</v>
      </c>
      <c r="D212" s="66" t="s">
        <v>5339</v>
      </c>
    </row>
    <row r="213" spans="1:4" x14ac:dyDescent="0.25">
      <c r="A213" s="67">
        <v>13470299</v>
      </c>
      <c r="B213" t="s">
        <v>1491</v>
      </c>
      <c r="C213" s="63" t="s">
        <v>4960</v>
      </c>
      <c r="D213" s="66" t="s">
        <v>5337</v>
      </c>
    </row>
    <row r="214" spans="1:4" x14ac:dyDescent="0.25">
      <c r="A214" s="67">
        <v>13470300</v>
      </c>
      <c r="B214" t="s">
        <v>1492</v>
      </c>
      <c r="C214" s="63" t="s">
        <v>4960</v>
      </c>
      <c r="D214" s="66" t="s">
        <v>5337</v>
      </c>
    </row>
    <row r="215" spans="1:4" x14ac:dyDescent="0.25">
      <c r="A215" s="67">
        <v>13470301</v>
      </c>
      <c r="B215" t="s">
        <v>1493</v>
      </c>
      <c r="C215" s="63" t="s">
        <v>4960</v>
      </c>
      <c r="D215" s="66" t="s">
        <v>5337</v>
      </c>
    </row>
    <row r="216" spans="1:4" x14ac:dyDescent="0.25">
      <c r="A216" s="67">
        <v>13470302</v>
      </c>
      <c r="B216" t="s">
        <v>1494</v>
      </c>
      <c r="C216" s="63" t="s">
        <v>4960</v>
      </c>
      <c r="D216" s="66" t="s">
        <v>5339</v>
      </c>
    </row>
    <row r="217" spans="1:4" x14ac:dyDescent="0.25">
      <c r="A217" s="67">
        <v>13470303</v>
      </c>
      <c r="B217" t="s">
        <v>1495</v>
      </c>
      <c r="C217" s="63" t="s">
        <v>4960</v>
      </c>
      <c r="D217" s="66" t="s">
        <v>5337</v>
      </c>
    </row>
    <row r="218" spans="1:4" x14ac:dyDescent="0.25">
      <c r="A218" s="60">
        <v>13470305</v>
      </c>
      <c r="B218" s="64" t="s">
        <v>1496</v>
      </c>
      <c r="C218" s="63" t="s">
        <v>4960</v>
      </c>
      <c r="D218" s="66" t="s">
        <v>5337</v>
      </c>
    </row>
    <row r="219" spans="1:4" x14ac:dyDescent="0.25">
      <c r="A219" s="58">
        <v>13470306</v>
      </c>
      <c r="B219" s="63" t="s">
        <v>1497</v>
      </c>
      <c r="C219" s="63" t="s">
        <v>4960</v>
      </c>
      <c r="D219" s="66" t="s">
        <v>5337</v>
      </c>
    </row>
    <row r="220" spans="1:4" x14ac:dyDescent="0.25">
      <c r="A220" s="67">
        <v>13470307</v>
      </c>
      <c r="B220" t="s">
        <v>1498</v>
      </c>
      <c r="C220" s="63" t="s">
        <v>4960</v>
      </c>
      <c r="D220" s="66" t="s">
        <v>5339</v>
      </c>
    </row>
    <row r="221" spans="1:4" x14ac:dyDescent="0.25">
      <c r="A221" s="67">
        <v>13470308</v>
      </c>
      <c r="B221" t="s">
        <v>1447</v>
      </c>
      <c r="C221" s="63" t="s">
        <v>4958</v>
      </c>
      <c r="D221" s="66" t="s">
        <v>5339</v>
      </c>
    </row>
    <row r="222" spans="1:4" x14ac:dyDescent="0.25">
      <c r="A222" s="67">
        <v>13470310</v>
      </c>
      <c r="B222" t="s">
        <v>1499</v>
      </c>
      <c r="C222" s="63" t="s">
        <v>4960</v>
      </c>
      <c r="D222" s="66" t="s">
        <v>5339</v>
      </c>
    </row>
    <row r="223" spans="1:4" x14ac:dyDescent="0.25">
      <c r="A223" s="58">
        <v>13470311</v>
      </c>
      <c r="B223" s="63" t="s">
        <v>4963</v>
      </c>
      <c r="C223" s="63" t="s">
        <v>4960</v>
      </c>
      <c r="D223" s="66" t="s">
        <v>5337</v>
      </c>
    </row>
    <row r="224" spans="1:4" x14ac:dyDescent="0.25">
      <c r="A224" s="67">
        <v>13470312</v>
      </c>
      <c r="B224" t="s">
        <v>1501</v>
      </c>
      <c r="C224" s="63" t="s">
        <v>4960</v>
      </c>
      <c r="D224" s="66" t="s">
        <v>5339</v>
      </c>
    </row>
    <row r="225" spans="1:4" x14ac:dyDescent="0.25">
      <c r="A225" s="60">
        <v>13470314</v>
      </c>
      <c r="B225" s="64" t="s">
        <v>1502</v>
      </c>
      <c r="C225" s="63" t="s">
        <v>4960</v>
      </c>
      <c r="D225" s="66" t="s">
        <v>5337</v>
      </c>
    </row>
    <row r="226" spans="1:4" x14ac:dyDescent="0.25">
      <c r="A226" s="67">
        <v>13470315</v>
      </c>
      <c r="B226" t="s">
        <v>1503</v>
      </c>
      <c r="C226" s="63" t="s">
        <v>4960</v>
      </c>
      <c r="D226" s="66" t="s">
        <v>5337</v>
      </c>
    </row>
    <row r="227" spans="1:4" x14ac:dyDescent="0.25">
      <c r="A227" s="67">
        <v>13470316</v>
      </c>
      <c r="B227" t="s">
        <v>1416</v>
      </c>
      <c r="C227" s="63" t="s">
        <v>4956</v>
      </c>
      <c r="D227" s="66" t="s">
        <v>5339</v>
      </c>
    </row>
    <row r="228" spans="1:4" x14ac:dyDescent="0.25">
      <c r="A228" s="67">
        <v>13470318</v>
      </c>
      <c r="B228" t="s">
        <v>1504</v>
      </c>
      <c r="C228" s="63" t="s">
        <v>4960</v>
      </c>
      <c r="D228" s="66" t="s">
        <v>5337</v>
      </c>
    </row>
    <row r="229" spans="1:4" x14ac:dyDescent="0.25">
      <c r="A229" s="67">
        <v>13470322</v>
      </c>
      <c r="B229" t="s">
        <v>1309</v>
      </c>
      <c r="C229" s="63" t="s">
        <v>4955</v>
      </c>
      <c r="D229" s="66" t="s">
        <v>5337</v>
      </c>
    </row>
    <row r="230" spans="1:4" x14ac:dyDescent="0.25">
      <c r="A230" s="67">
        <v>13470323</v>
      </c>
      <c r="B230" t="s">
        <v>1310</v>
      </c>
      <c r="C230" s="63" t="s">
        <v>4955</v>
      </c>
      <c r="D230" s="66" t="s">
        <v>5337</v>
      </c>
    </row>
    <row r="231" spans="1:4" x14ac:dyDescent="0.25">
      <c r="A231" s="67">
        <v>13470324</v>
      </c>
      <c r="B231" t="s">
        <v>1505</v>
      </c>
      <c r="C231" s="63" t="s">
        <v>4960</v>
      </c>
      <c r="D231" s="66" t="s">
        <v>5339</v>
      </c>
    </row>
    <row r="232" spans="1:4" x14ac:dyDescent="0.25">
      <c r="A232" s="67">
        <v>13470325</v>
      </c>
      <c r="B232" t="s">
        <v>1506</v>
      </c>
      <c r="C232" s="63" t="s">
        <v>4960</v>
      </c>
      <c r="D232" s="66" t="s">
        <v>5339</v>
      </c>
    </row>
    <row r="233" spans="1:4" x14ac:dyDescent="0.25">
      <c r="A233" s="67">
        <v>13470326</v>
      </c>
      <c r="B233" t="s">
        <v>1507</v>
      </c>
      <c r="C233" s="63" t="s">
        <v>4960</v>
      </c>
      <c r="D233" s="66" t="s">
        <v>5339</v>
      </c>
    </row>
    <row r="234" spans="1:4" x14ac:dyDescent="0.25">
      <c r="A234" s="67">
        <v>13470327</v>
      </c>
      <c r="B234" t="s">
        <v>1508</v>
      </c>
      <c r="C234" s="63" t="s">
        <v>4960</v>
      </c>
      <c r="D234" s="66" t="s">
        <v>5339</v>
      </c>
    </row>
    <row r="235" spans="1:4" x14ac:dyDescent="0.25">
      <c r="A235" s="67">
        <v>13470328</v>
      </c>
      <c r="B235" t="s">
        <v>1270</v>
      </c>
      <c r="C235" t="s">
        <v>4951</v>
      </c>
      <c r="D235" s="66" t="s">
        <v>5339</v>
      </c>
    </row>
    <row r="236" spans="1:4" x14ac:dyDescent="0.25">
      <c r="A236" s="67">
        <v>13470329</v>
      </c>
      <c r="B236" t="s">
        <v>4593</v>
      </c>
      <c r="C236" s="63" t="s">
        <v>4957</v>
      </c>
      <c r="D236" s="66" t="s">
        <v>5339</v>
      </c>
    </row>
    <row r="237" spans="1:4" x14ac:dyDescent="0.25">
      <c r="A237" s="67">
        <v>13470330</v>
      </c>
      <c r="B237" t="s">
        <v>1271</v>
      </c>
      <c r="C237" t="s">
        <v>4951</v>
      </c>
      <c r="D237" s="66" t="s">
        <v>5339</v>
      </c>
    </row>
    <row r="238" spans="1:4" x14ac:dyDescent="0.25">
      <c r="A238" s="67">
        <v>13470331</v>
      </c>
      <c r="B238" t="s">
        <v>1311</v>
      </c>
      <c r="C238" s="63" t="s">
        <v>4955</v>
      </c>
      <c r="D238" s="66" t="s">
        <v>5339</v>
      </c>
    </row>
    <row r="239" spans="1:4" x14ac:dyDescent="0.25">
      <c r="A239" s="67">
        <v>13470332</v>
      </c>
      <c r="B239" t="s">
        <v>1312</v>
      </c>
      <c r="C239" s="63" t="s">
        <v>4955</v>
      </c>
      <c r="D239" s="66" t="s">
        <v>5339</v>
      </c>
    </row>
    <row r="240" spans="1:4" x14ac:dyDescent="0.25">
      <c r="A240" s="67">
        <v>13470333</v>
      </c>
      <c r="B240" t="s">
        <v>1383</v>
      </c>
      <c r="C240" s="63" t="s">
        <v>4954</v>
      </c>
      <c r="D240" s="66" t="s">
        <v>5339</v>
      </c>
    </row>
    <row r="241" spans="1:4" x14ac:dyDescent="0.25">
      <c r="A241" s="67">
        <v>13470334</v>
      </c>
      <c r="B241" t="s">
        <v>1509</v>
      </c>
      <c r="C241" s="63" t="s">
        <v>4960</v>
      </c>
      <c r="D241" s="66" t="s">
        <v>5339</v>
      </c>
    </row>
    <row r="242" spans="1:4" x14ac:dyDescent="0.25">
      <c r="A242" s="67">
        <v>13470335</v>
      </c>
      <c r="B242" t="s">
        <v>1384</v>
      </c>
      <c r="C242" s="63" t="s">
        <v>4954</v>
      </c>
      <c r="D242" s="66" t="s">
        <v>5339</v>
      </c>
    </row>
    <row r="243" spans="1:4" x14ac:dyDescent="0.25">
      <c r="A243" s="67">
        <v>13470337</v>
      </c>
      <c r="B243" t="s">
        <v>1313</v>
      </c>
      <c r="C243" s="63" t="s">
        <v>4955</v>
      </c>
      <c r="D243" s="66" t="s">
        <v>5339</v>
      </c>
    </row>
    <row r="244" spans="1:4" x14ac:dyDescent="0.25">
      <c r="A244" s="67">
        <v>13470338</v>
      </c>
      <c r="B244" t="s">
        <v>1272</v>
      </c>
      <c r="C244" t="s">
        <v>4951</v>
      </c>
      <c r="D244" s="66" t="s">
        <v>5339</v>
      </c>
    </row>
    <row r="245" spans="1:4" x14ac:dyDescent="0.25">
      <c r="A245" s="67">
        <v>13470339</v>
      </c>
      <c r="B245" t="s">
        <v>1314</v>
      </c>
      <c r="C245" s="63" t="s">
        <v>4955</v>
      </c>
      <c r="D245" s="66" t="s">
        <v>5339</v>
      </c>
    </row>
    <row r="246" spans="1:4" x14ac:dyDescent="0.25">
      <c r="A246" s="67">
        <v>13470343</v>
      </c>
      <c r="B246" t="s">
        <v>1448</v>
      </c>
      <c r="C246" s="63" t="s">
        <v>4958</v>
      </c>
      <c r="D246" s="66" t="s">
        <v>5339</v>
      </c>
    </row>
    <row r="247" spans="1:4" x14ac:dyDescent="0.25">
      <c r="A247" s="67">
        <v>13470345</v>
      </c>
      <c r="B247" t="s">
        <v>1385</v>
      </c>
      <c r="C247" s="63" t="s">
        <v>4954</v>
      </c>
      <c r="D247" s="66" t="s">
        <v>5339</v>
      </c>
    </row>
    <row r="248" spans="1:4" x14ac:dyDescent="0.25">
      <c r="A248" s="67">
        <v>13470347</v>
      </c>
      <c r="B248" t="s">
        <v>1386</v>
      </c>
      <c r="C248" s="63" t="s">
        <v>4954</v>
      </c>
      <c r="D248" s="66" t="s">
        <v>5339</v>
      </c>
    </row>
    <row r="249" spans="1:4" x14ac:dyDescent="0.25">
      <c r="A249" s="67">
        <v>13470348</v>
      </c>
      <c r="B249" t="s">
        <v>1449</v>
      </c>
      <c r="C249" s="63" t="s">
        <v>4958</v>
      </c>
      <c r="D249" s="66" t="s">
        <v>5339</v>
      </c>
    </row>
    <row r="250" spans="1:4" x14ac:dyDescent="0.25">
      <c r="A250" s="67">
        <v>13470349</v>
      </c>
      <c r="B250" t="s">
        <v>1387</v>
      </c>
      <c r="C250" s="63" t="s">
        <v>4954</v>
      </c>
      <c r="D250" s="66" t="s">
        <v>5339</v>
      </c>
    </row>
    <row r="251" spans="1:4" x14ac:dyDescent="0.25">
      <c r="A251" s="67">
        <v>13470350</v>
      </c>
      <c r="B251" t="s">
        <v>1388</v>
      </c>
      <c r="C251" s="63" t="s">
        <v>4954</v>
      </c>
      <c r="D251" s="66" t="s">
        <v>5339</v>
      </c>
    </row>
    <row r="252" spans="1:4" x14ac:dyDescent="0.25">
      <c r="A252" s="67">
        <v>13470352</v>
      </c>
      <c r="B252" t="s">
        <v>1573</v>
      </c>
      <c r="C252" s="63" t="s">
        <v>4957</v>
      </c>
      <c r="D252" s="66" t="s">
        <v>5339</v>
      </c>
    </row>
    <row r="253" spans="1:4" x14ac:dyDescent="0.25">
      <c r="A253" s="67">
        <v>13470354</v>
      </c>
      <c r="B253" t="s">
        <v>1315</v>
      </c>
      <c r="C253" s="63" t="s">
        <v>4955</v>
      </c>
      <c r="D253" s="66" t="s">
        <v>5339</v>
      </c>
    </row>
    <row r="254" spans="1:4" x14ac:dyDescent="0.25">
      <c r="A254" s="67">
        <v>13470355</v>
      </c>
      <c r="B254" t="s">
        <v>1273</v>
      </c>
      <c r="C254" t="s">
        <v>4951</v>
      </c>
      <c r="D254" s="66" t="s">
        <v>5339</v>
      </c>
    </row>
    <row r="255" spans="1:4" x14ac:dyDescent="0.25">
      <c r="A255" s="67">
        <v>13470358</v>
      </c>
      <c r="B255" t="s">
        <v>1355</v>
      </c>
      <c r="C255" s="63" t="s">
        <v>4952</v>
      </c>
      <c r="D255" s="66" t="s">
        <v>5339</v>
      </c>
    </row>
    <row r="256" spans="1:4" x14ac:dyDescent="0.25">
      <c r="A256" s="67">
        <v>13470360</v>
      </c>
      <c r="B256" t="s">
        <v>1316</v>
      </c>
      <c r="C256" s="63" t="s">
        <v>4955</v>
      </c>
      <c r="D256" s="66" t="s">
        <v>5339</v>
      </c>
    </row>
    <row r="257" spans="1:4" x14ac:dyDescent="0.25">
      <c r="A257" s="67">
        <v>13470361</v>
      </c>
      <c r="B257" t="s">
        <v>1274</v>
      </c>
      <c r="C257" t="s">
        <v>4951</v>
      </c>
      <c r="D257" s="66" t="s">
        <v>5339</v>
      </c>
    </row>
    <row r="258" spans="1:4" x14ac:dyDescent="0.25">
      <c r="A258" s="67">
        <v>13470367</v>
      </c>
      <c r="B258" t="s">
        <v>1389</v>
      </c>
      <c r="C258" s="63" t="s">
        <v>4954</v>
      </c>
      <c r="D258" s="66" t="s">
        <v>5339</v>
      </c>
    </row>
    <row r="259" spans="1:4" x14ac:dyDescent="0.25">
      <c r="A259" s="67">
        <v>13470370</v>
      </c>
      <c r="B259" t="s">
        <v>1468</v>
      </c>
      <c r="C259" t="s">
        <v>4959</v>
      </c>
      <c r="D259" s="66" t="s">
        <v>5339</v>
      </c>
    </row>
    <row r="260" spans="1:4" x14ac:dyDescent="0.25">
      <c r="A260" s="67">
        <v>13470371</v>
      </c>
      <c r="B260" t="s">
        <v>1469</v>
      </c>
      <c r="C260" t="s">
        <v>4959</v>
      </c>
      <c r="D260" s="66" t="s">
        <v>5339</v>
      </c>
    </row>
    <row r="261" spans="1:4" x14ac:dyDescent="0.25">
      <c r="A261" s="67">
        <v>13470372</v>
      </c>
      <c r="B261" t="s">
        <v>1390</v>
      </c>
      <c r="C261" s="63" t="s">
        <v>4954</v>
      </c>
      <c r="D261" s="66" t="s">
        <v>5339</v>
      </c>
    </row>
    <row r="262" spans="1:4" x14ac:dyDescent="0.25">
      <c r="A262" s="67">
        <v>13470373</v>
      </c>
      <c r="B262" t="s">
        <v>1317</v>
      </c>
      <c r="C262" s="63" t="s">
        <v>4955</v>
      </c>
      <c r="D262" s="66" t="s">
        <v>5339</v>
      </c>
    </row>
    <row r="263" spans="1:4" x14ac:dyDescent="0.25">
      <c r="A263" s="67">
        <v>13470374</v>
      </c>
      <c r="B263" t="s">
        <v>1318</v>
      </c>
      <c r="C263" s="63" t="s">
        <v>4955</v>
      </c>
      <c r="D263" s="66" t="s">
        <v>5339</v>
      </c>
    </row>
    <row r="264" spans="1:4" x14ac:dyDescent="0.25">
      <c r="A264" s="67">
        <v>13470376</v>
      </c>
      <c r="B264" t="s">
        <v>1319</v>
      </c>
      <c r="C264" s="63" t="s">
        <v>4955</v>
      </c>
      <c r="D264" s="66" t="s">
        <v>5339</v>
      </c>
    </row>
    <row r="265" spans="1:4" x14ac:dyDescent="0.25">
      <c r="A265" s="67">
        <v>13470377</v>
      </c>
      <c r="B265" t="s">
        <v>1534</v>
      </c>
      <c r="C265" t="s">
        <v>4961</v>
      </c>
      <c r="D265" s="66" t="s">
        <v>5339</v>
      </c>
    </row>
    <row r="266" spans="1:4" x14ac:dyDescent="0.25">
      <c r="A266" s="67">
        <v>13470378</v>
      </c>
      <c r="B266" t="s">
        <v>1574</v>
      </c>
      <c r="C266" s="63" t="s">
        <v>4957</v>
      </c>
      <c r="D266" s="66" t="s">
        <v>5339</v>
      </c>
    </row>
    <row r="267" spans="1:4" x14ac:dyDescent="0.25">
      <c r="A267" s="67">
        <v>13470380</v>
      </c>
      <c r="B267" t="s">
        <v>1320</v>
      </c>
      <c r="C267" s="63" t="s">
        <v>4955</v>
      </c>
      <c r="D267" s="66" t="s">
        <v>5339</v>
      </c>
    </row>
    <row r="268" spans="1:4" x14ac:dyDescent="0.25">
      <c r="A268" s="67">
        <v>13470381</v>
      </c>
      <c r="B268" t="s">
        <v>1575</v>
      </c>
      <c r="C268" s="63" t="s">
        <v>4957</v>
      </c>
      <c r="D268" s="66" t="s">
        <v>5339</v>
      </c>
    </row>
    <row r="269" spans="1:4" x14ac:dyDescent="0.25">
      <c r="A269" s="67">
        <v>13470382</v>
      </c>
      <c r="B269" t="s">
        <v>1417</v>
      </c>
      <c r="C269" s="63" t="s">
        <v>4956</v>
      </c>
      <c r="D269" s="66" t="s">
        <v>5339</v>
      </c>
    </row>
    <row r="270" spans="1:4" x14ac:dyDescent="0.25">
      <c r="A270" s="67">
        <v>13470383</v>
      </c>
      <c r="B270" t="s">
        <v>1321</v>
      </c>
      <c r="C270" s="63" t="s">
        <v>4955</v>
      </c>
      <c r="D270" s="66" t="s">
        <v>5339</v>
      </c>
    </row>
    <row r="271" spans="1:4" x14ac:dyDescent="0.25">
      <c r="A271" s="67">
        <v>13470385</v>
      </c>
      <c r="B271" t="s">
        <v>1535</v>
      </c>
      <c r="C271" t="s">
        <v>4961</v>
      </c>
      <c r="D271" s="66" t="s">
        <v>5339</v>
      </c>
    </row>
    <row r="272" spans="1:4" x14ac:dyDescent="0.25">
      <c r="A272" s="67">
        <v>13470387</v>
      </c>
      <c r="B272" t="s">
        <v>1322</v>
      </c>
      <c r="C272" s="63" t="s">
        <v>4955</v>
      </c>
      <c r="D272" s="66" t="s">
        <v>5339</v>
      </c>
    </row>
    <row r="273" spans="1:4" x14ac:dyDescent="0.25">
      <c r="A273" s="67">
        <v>13470389</v>
      </c>
      <c r="B273" t="s">
        <v>1510</v>
      </c>
      <c r="C273" s="63" t="s">
        <v>4960</v>
      </c>
      <c r="D273" s="66" t="s">
        <v>5339</v>
      </c>
    </row>
    <row r="274" spans="1:4" x14ac:dyDescent="0.25">
      <c r="A274" s="67">
        <v>13470390</v>
      </c>
      <c r="B274" t="s">
        <v>1275</v>
      </c>
      <c r="C274" t="s">
        <v>4951</v>
      </c>
      <c r="D274" s="66" t="s">
        <v>5339</v>
      </c>
    </row>
    <row r="275" spans="1:4" x14ac:dyDescent="0.25">
      <c r="A275" s="67">
        <v>13470391</v>
      </c>
      <c r="B275" t="s">
        <v>1576</v>
      </c>
      <c r="C275" s="63" t="s">
        <v>4957</v>
      </c>
      <c r="D275" s="66" t="s">
        <v>5339</v>
      </c>
    </row>
    <row r="276" spans="1:4" x14ac:dyDescent="0.25">
      <c r="A276" s="67">
        <v>13470397</v>
      </c>
      <c r="B276" t="s">
        <v>1356</v>
      </c>
      <c r="C276" s="63" t="s">
        <v>4952</v>
      </c>
      <c r="D276" s="66" t="s">
        <v>5339</v>
      </c>
    </row>
    <row r="277" spans="1:4" x14ac:dyDescent="0.25">
      <c r="A277" s="67">
        <v>13470398</v>
      </c>
      <c r="B277" t="s">
        <v>1470</v>
      </c>
      <c r="C277" t="s">
        <v>4959</v>
      </c>
      <c r="D277" s="66" t="s">
        <v>5339</v>
      </c>
    </row>
    <row r="278" spans="1:4" x14ac:dyDescent="0.25">
      <c r="A278" s="67">
        <v>13470399</v>
      </c>
      <c r="B278" t="s">
        <v>1536</v>
      </c>
      <c r="C278" t="s">
        <v>4961</v>
      </c>
      <c r="D278" s="66" t="s">
        <v>5339</v>
      </c>
    </row>
    <row r="279" spans="1:4" x14ac:dyDescent="0.25">
      <c r="A279" s="67">
        <v>13470400</v>
      </c>
      <c r="B279" t="s">
        <v>8132</v>
      </c>
      <c r="C279" s="63" t="s">
        <v>4955</v>
      </c>
      <c r="D279" s="66" t="s">
        <v>5339</v>
      </c>
    </row>
    <row r="280" spans="1:4" x14ac:dyDescent="0.25">
      <c r="A280" s="67">
        <v>13470401</v>
      </c>
      <c r="B280" t="s">
        <v>1511</v>
      </c>
      <c r="C280" s="63" t="s">
        <v>4960</v>
      </c>
      <c r="D280" s="66" t="s">
        <v>5339</v>
      </c>
    </row>
    <row r="281" spans="1:4" x14ac:dyDescent="0.25">
      <c r="A281" s="58">
        <v>13470405</v>
      </c>
      <c r="B281" t="s">
        <v>1323</v>
      </c>
      <c r="C281" s="63" t="s">
        <v>4955</v>
      </c>
      <c r="D281" s="66" t="s">
        <v>5339</v>
      </c>
    </row>
    <row r="282" spans="1:4" x14ac:dyDescent="0.25">
      <c r="A282" s="67">
        <v>13470407</v>
      </c>
      <c r="B282" t="s">
        <v>1276</v>
      </c>
      <c r="C282" t="s">
        <v>4951</v>
      </c>
      <c r="D282" s="66" t="s">
        <v>5339</v>
      </c>
    </row>
    <row r="283" spans="1:4" x14ac:dyDescent="0.25">
      <c r="A283" s="67">
        <v>13470408</v>
      </c>
      <c r="B283" t="s">
        <v>1418</v>
      </c>
      <c r="C283" s="63" t="s">
        <v>4956</v>
      </c>
      <c r="D283" s="66" t="s">
        <v>5339</v>
      </c>
    </row>
    <row r="284" spans="1:4" x14ac:dyDescent="0.25">
      <c r="A284" s="67">
        <v>13470409</v>
      </c>
      <c r="B284" t="s">
        <v>1277</v>
      </c>
      <c r="C284" t="s">
        <v>4951</v>
      </c>
      <c r="D284" s="66" t="s">
        <v>5339</v>
      </c>
    </row>
    <row r="285" spans="1:4" x14ac:dyDescent="0.25">
      <c r="A285" s="67">
        <v>13470410</v>
      </c>
      <c r="B285" t="s">
        <v>1450</v>
      </c>
      <c r="C285" s="63" t="s">
        <v>4958</v>
      </c>
      <c r="D285" s="66" t="s">
        <v>5339</v>
      </c>
    </row>
    <row r="286" spans="1:4" x14ac:dyDescent="0.25">
      <c r="A286" s="58">
        <v>13470411</v>
      </c>
      <c r="B286" s="63" t="s">
        <v>1278</v>
      </c>
      <c r="C286" t="s">
        <v>4951</v>
      </c>
      <c r="D286" s="66" t="s">
        <v>5339</v>
      </c>
    </row>
    <row r="287" spans="1:4" x14ac:dyDescent="0.25">
      <c r="A287" s="67">
        <v>13470412</v>
      </c>
      <c r="B287" t="s">
        <v>1324</v>
      </c>
      <c r="C287" s="63" t="s">
        <v>4955</v>
      </c>
      <c r="D287" s="66" t="s">
        <v>5339</v>
      </c>
    </row>
    <row r="288" spans="1:4" x14ac:dyDescent="0.25">
      <c r="A288" s="67">
        <v>13470413</v>
      </c>
      <c r="B288" t="s">
        <v>1451</v>
      </c>
      <c r="C288" s="63" t="s">
        <v>4958</v>
      </c>
      <c r="D288" s="66" t="s">
        <v>5339</v>
      </c>
    </row>
    <row r="289" spans="1:4" x14ac:dyDescent="0.25">
      <c r="A289" s="67">
        <v>13470414</v>
      </c>
      <c r="B289" t="s">
        <v>1325</v>
      </c>
      <c r="C289" s="63" t="s">
        <v>4955</v>
      </c>
      <c r="D289" s="66" t="s">
        <v>5339</v>
      </c>
    </row>
    <row r="290" spans="1:4" x14ac:dyDescent="0.25">
      <c r="A290" s="67">
        <v>13470417</v>
      </c>
      <c r="B290" t="s">
        <v>1279</v>
      </c>
      <c r="C290" t="s">
        <v>4951</v>
      </c>
      <c r="D290" s="66" t="s">
        <v>5339</v>
      </c>
    </row>
    <row r="291" spans="1:4" x14ac:dyDescent="0.25">
      <c r="A291" s="67">
        <v>13470418</v>
      </c>
      <c r="B291" t="s">
        <v>1326</v>
      </c>
      <c r="C291" s="63" t="s">
        <v>4955</v>
      </c>
      <c r="D291" s="66" t="s">
        <v>5339</v>
      </c>
    </row>
    <row r="292" spans="1:4" x14ac:dyDescent="0.25">
      <c r="A292" s="67">
        <v>13470419</v>
      </c>
      <c r="B292" t="s">
        <v>1419</v>
      </c>
      <c r="C292" s="63" t="s">
        <v>4956</v>
      </c>
      <c r="D292" s="66" t="s">
        <v>5339</v>
      </c>
    </row>
    <row r="293" spans="1:4" x14ac:dyDescent="0.25">
      <c r="A293" s="67">
        <v>13470420</v>
      </c>
      <c r="B293" t="s">
        <v>1420</v>
      </c>
      <c r="C293" s="63" t="s">
        <v>4956</v>
      </c>
      <c r="D293" s="66" t="s">
        <v>5339</v>
      </c>
    </row>
    <row r="294" spans="1:4" x14ac:dyDescent="0.25">
      <c r="A294" s="67">
        <v>13470421</v>
      </c>
      <c r="B294" t="s">
        <v>1452</v>
      </c>
      <c r="C294" s="63" t="s">
        <v>4958</v>
      </c>
      <c r="D294" s="66" t="s">
        <v>5339</v>
      </c>
    </row>
    <row r="295" spans="1:4" x14ac:dyDescent="0.25">
      <c r="A295" s="67">
        <v>13470422</v>
      </c>
      <c r="B295" t="s">
        <v>1327</v>
      </c>
      <c r="C295" s="63" t="s">
        <v>4955</v>
      </c>
      <c r="D295" s="66" t="s">
        <v>5339</v>
      </c>
    </row>
    <row r="296" spans="1:4" x14ac:dyDescent="0.25">
      <c r="A296" s="60">
        <v>13470423</v>
      </c>
      <c r="B296" s="64" t="s">
        <v>8103</v>
      </c>
      <c r="C296" s="63" t="s">
        <v>4955</v>
      </c>
      <c r="D296" s="66" t="s">
        <v>5339</v>
      </c>
    </row>
    <row r="297" spans="1:4" x14ac:dyDescent="0.25">
      <c r="A297" s="67">
        <v>13470424</v>
      </c>
      <c r="B297" t="s">
        <v>1471</v>
      </c>
      <c r="C297" t="s">
        <v>4959</v>
      </c>
      <c r="D297" s="66" t="s">
        <v>5339</v>
      </c>
    </row>
    <row r="298" spans="1:4" x14ac:dyDescent="0.25">
      <c r="A298" s="67">
        <v>13470427</v>
      </c>
      <c r="B298" t="s">
        <v>1421</v>
      </c>
      <c r="C298" s="63" t="s">
        <v>4956</v>
      </c>
      <c r="D298" s="66" t="s">
        <v>5339</v>
      </c>
    </row>
    <row r="299" spans="1:4" x14ac:dyDescent="0.25">
      <c r="A299" s="67">
        <v>13470428</v>
      </c>
      <c r="B299" t="s">
        <v>1453</v>
      </c>
      <c r="C299" s="63" t="s">
        <v>4958</v>
      </c>
      <c r="D299" s="66" t="s">
        <v>5339</v>
      </c>
    </row>
    <row r="300" spans="1:4" x14ac:dyDescent="0.25">
      <c r="A300" s="67">
        <v>13470429</v>
      </c>
      <c r="B300" t="s">
        <v>1537</v>
      </c>
      <c r="C300" t="s">
        <v>4961</v>
      </c>
      <c r="D300" s="66" t="s">
        <v>5339</v>
      </c>
    </row>
    <row r="301" spans="1:4" x14ac:dyDescent="0.25">
      <c r="A301" s="67">
        <v>13470433</v>
      </c>
      <c r="B301" t="s">
        <v>1328</v>
      </c>
      <c r="C301" s="63" t="s">
        <v>4955</v>
      </c>
      <c r="D301" s="66" t="s">
        <v>5339</v>
      </c>
    </row>
    <row r="302" spans="1:4" x14ac:dyDescent="0.25">
      <c r="A302" s="67">
        <v>13470434</v>
      </c>
      <c r="B302" t="s">
        <v>1357</v>
      </c>
      <c r="C302" s="63" t="s">
        <v>4952</v>
      </c>
      <c r="D302" s="66" t="s">
        <v>5339</v>
      </c>
    </row>
    <row r="303" spans="1:4" x14ac:dyDescent="0.25">
      <c r="A303" s="67">
        <v>13470436</v>
      </c>
      <c r="B303" t="s">
        <v>1329</v>
      </c>
      <c r="C303" s="63" t="s">
        <v>4955</v>
      </c>
      <c r="D303" s="66" t="s">
        <v>5339</v>
      </c>
    </row>
    <row r="304" spans="1:4" x14ac:dyDescent="0.25">
      <c r="A304" s="67">
        <v>13470437</v>
      </c>
      <c r="B304" t="s">
        <v>1358</v>
      </c>
      <c r="C304" s="63" t="s">
        <v>4952</v>
      </c>
      <c r="D304" s="66" t="s">
        <v>5339</v>
      </c>
    </row>
    <row r="305" spans="1:4" x14ac:dyDescent="0.25">
      <c r="A305" s="67">
        <v>13470438</v>
      </c>
      <c r="B305" t="s">
        <v>1330</v>
      </c>
      <c r="C305" s="63" t="s">
        <v>4955</v>
      </c>
      <c r="D305" s="66" t="s">
        <v>5339</v>
      </c>
    </row>
    <row r="306" spans="1:4" x14ac:dyDescent="0.25">
      <c r="A306" s="67">
        <v>13470440</v>
      </c>
      <c r="B306" t="s">
        <v>1331</v>
      </c>
      <c r="C306" s="63" t="s">
        <v>4955</v>
      </c>
      <c r="D306" s="66" t="s">
        <v>5339</v>
      </c>
    </row>
    <row r="307" spans="1:4" x14ac:dyDescent="0.25">
      <c r="A307" s="67">
        <v>13470441</v>
      </c>
      <c r="B307" t="s">
        <v>1332</v>
      </c>
      <c r="C307" s="63" t="s">
        <v>4955</v>
      </c>
      <c r="D307" s="66" t="s">
        <v>5339</v>
      </c>
    </row>
    <row r="308" spans="1:4" x14ac:dyDescent="0.25">
      <c r="A308" s="67">
        <v>13470443</v>
      </c>
      <c r="B308" t="s">
        <v>1577</v>
      </c>
      <c r="C308" s="63" t="s">
        <v>4957</v>
      </c>
      <c r="D308" s="66" t="s">
        <v>5339</v>
      </c>
    </row>
    <row r="309" spans="1:4" x14ac:dyDescent="0.25">
      <c r="A309" s="60">
        <v>13470445</v>
      </c>
      <c r="B309" s="64" t="s">
        <v>4953</v>
      </c>
      <c r="C309" s="63" t="s">
        <v>4952</v>
      </c>
      <c r="D309" s="66" t="s">
        <v>5339</v>
      </c>
    </row>
    <row r="310" spans="1:4" x14ac:dyDescent="0.25">
      <c r="A310" s="67">
        <v>13470447</v>
      </c>
      <c r="B310" t="s">
        <v>1391</v>
      </c>
      <c r="C310" s="63" t="s">
        <v>4954</v>
      </c>
      <c r="D310" s="66" t="s">
        <v>5339</v>
      </c>
    </row>
    <row r="311" spans="1:4" x14ac:dyDescent="0.25">
      <c r="A311" s="67">
        <v>13470448</v>
      </c>
      <c r="B311" t="s">
        <v>1422</v>
      </c>
      <c r="C311" s="63" t="s">
        <v>4956</v>
      </c>
      <c r="D311" s="66" t="s">
        <v>5339</v>
      </c>
    </row>
    <row r="312" spans="1:4" x14ac:dyDescent="0.25">
      <c r="A312" s="67">
        <v>13470449</v>
      </c>
      <c r="B312" t="s">
        <v>1423</v>
      </c>
      <c r="C312" s="63" t="s">
        <v>4956</v>
      </c>
      <c r="D312" s="66" t="s">
        <v>5339</v>
      </c>
    </row>
    <row r="313" spans="1:4" x14ac:dyDescent="0.25">
      <c r="A313" s="67">
        <v>13470450</v>
      </c>
      <c r="B313" t="s">
        <v>1359</v>
      </c>
      <c r="C313" s="63" t="s">
        <v>4952</v>
      </c>
      <c r="D313" s="66" t="s">
        <v>5339</v>
      </c>
    </row>
    <row r="314" spans="1:4" x14ac:dyDescent="0.25">
      <c r="A314" s="67">
        <v>13470451</v>
      </c>
      <c r="B314" t="s">
        <v>1333</v>
      </c>
      <c r="C314" s="63" t="s">
        <v>4955</v>
      </c>
      <c r="D314" s="66" t="s">
        <v>5339</v>
      </c>
    </row>
    <row r="315" spans="1:4" x14ac:dyDescent="0.25">
      <c r="A315" s="67">
        <v>13470453</v>
      </c>
      <c r="B315" t="s">
        <v>1360</v>
      </c>
      <c r="C315" s="63" t="s">
        <v>4952</v>
      </c>
      <c r="D315" s="66" t="s">
        <v>5339</v>
      </c>
    </row>
    <row r="316" spans="1:4" x14ac:dyDescent="0.25">
      <c r="A316" s="67">
        <v>13470454</v>
      </c>
      <c r="B316" t="s">
        <v>1424</v>
      </c>
      <c r="C316" s="63" t="s">
        <v>4956</v>
      </c>
      <c r="D316" s="66" t="s">
        <v>5339</v>
      </c>
    </row>
    <row r="317" spans="1:4" x14ac:dyDescent="0.25">
      <c r="A317" s="67">
        <v>13470455</v>
      </c>
      <c r="B317" t="s">
        <v>1334</v>
      </c>
      <c r="C317" s="63" t="s">
        <v>4955</v>
      </c>
      <c r="D317" s="66" t="s">
        <v>5339</v>
      </c>
    </row>
    <row r="318" spans="1:4" x14ac:dyDescent="0.25">
      <c r="A318" s="67">
        <v>13470456</v>
      </c>
      <c r="B318" t="s">
        <v>1392</v>
      </c>
      <c r="C318" s="63" t="s">
        <v>4954</v>
      </c>
      <c r="D318" s="66" t="s">
        <v>5339</v>
      </c>
    </row>
    <row r="319" spans="1:4" x14ac:dyDescent="0.25">
      <c r="A319" s="67">
        <v>13470457</v>
      </c>
      <c r="B319" t="s">
        <v>1454</v>
      </c>
      <c r="C319" s="63" t="s">
        <v>4958</v>
      </c>
      <c r="D319" s="66" t="s">
        <v>5339</v>
      </c>
    </row>
    <row r="320" spans="1:4" x14ac:dyDescent="0.25">
      <c r="A320" s="67">
        <v>13470459</v>
      </c>
      <c r="B320" t="s">
        <v>1335</v>
      </c>
      <c r="C320" s="63" t="s">
        <v>4955</v>
      </c>
      <c r="D320" s="66" t="s">
        <v>5339</v>
      </c>
    </row>
    <row r="321" spans="1:4" x14ac:dyDescent="0.25">
      <c r="A321" s="67">
        <v>13470460</v>
      </c>
      <c r="B321" t="s">
        <v>1455</v>
      </c>
      <c r="C321" s="63" t="s">
        <v>4958</v>
      </c>
      <c r="D321" s="66" t="s">
        <v>5339</v>
      </c>
    </row>
    <row r="322" spans="1:4" x14ac:dyDescent="0.25">
      <c r="A322" s="67">
        <v>13470464</v>
      </c>
      <c r="B322" t="s">
        <v>1538</v>
      </c>
      <c r="C322" t="s">
        <v>4961</v>
      </c>
      <c r="D322" s="66" t="s">
        <v>5339</v>
      </c>
    </row>
    <row r="323" spans="1:4" x14ac:dyDescent="0.25">
      <c r="A323" s="67">
        <v>13470465</v>
      </c>
      <c r="B323" t="s">
        <v>1336</v>
      </c>
      <c r="C323" s="63" t="s">
        <v>4955</v>
      </c>
      <c r="D323" s="66" t="s">
        <v>5339</v>
      </c>
    </row>
    <row r="324" spans="1:4" x14ac:dyDescent="0.25">
      <c r="A324" s="67">
        <v>13470467</v>
      </c>
      <c r="B324" t="s">
        <v>8084</v>
      </c>
      <c r="C324" s="63" t="s">
        <v>4955</v>
      </c>
      <c r="D324" s="66" t="s">
        <v>5339</v>
      </c>
    </row>
    <row r="325" spans="1:4" x14ac:dyDescent="0.25">
      <c r="A325" s="67">
        <v>13470468</v>
      </c>
      <c r="B325" t="s">
        <v>1361</v>
      </c>
      <c r="C325" s="63" t="s">
        <v>4952</v>
      </c>
      <c r="D325" s="66" t="s">
        <v>5339</v>
      </c>
    </row>
    <row r="326" spans="1:4" x14ac:dyDescent="0.25">
      <c r="A326" s="67">
        <v>13470469</v>
      </c>
      <c r="B326" t="s">
        <v>1472</v>
      </c>
      <c r="C326" t="s">
        <v>4959</v>
      </c>
      <c r="D326" s="66" t="s">
        <v>5339</v>
      </c>
    </row>
    <row r="327" spans="1:4" x14ac:dyDescent="0.25">
      <c r="A327" s="67">
        <v>13470471</v>
      </c>
      <c r="B327" t="s">
        <v>1393</v>
      </c>
      <c r="C327" s="63" t="s">
        <v>4954</v>
      </c>
      <c r="D327" s="66" t="s">
        <v>5339</v>
      </c>
    </row>
    <row r="328" spans="1:4" x14ac:dyDescent="0.25">
      <c r="A328" s="67">
        <v>13470472</v>
      </c>
      <c r="B328" t="s">
        <v>1512</v>
      </c>
      <c r="C328" s="63" t="s">
        <v>4960</v>
      </c>
      <c r="D328" s="66" t="s">
        <v>5339</v>
      </c>
    </row>
    <row r="329" spans="1:4" x14ac:dyDescent="0.25">
      <c r="A329" s="67">
        <v>13470473</v>
      </c>
      <c r="B329" t="s">
        <v>1337</v>
      </c>
      <c r="C329" s="63" t="s">
        <v>4955</v>
      </c>
      <c r="D329" s="66" t="s">
        <v>5339</v>
      </c>
    </row>
    <row r="330" spans="1:4" x14ac:dyDescent="0.25">
      <c r="A330" s="67">
        <v>13470476</v>
      </c>
      <c r="B330" t="s">
        <v>1539</v>
      </c>
      <c r="C330" t="s">
        <v>4961</v>
      </c>
      <c r="D330" s="66" t="s">
        <v>5339</v>
      </c>
    </row>
    <row r="331" spans="1:4" x14ac:dyDescent="0.25">
      <c r="A331" s="67">
        <v>13470477</v>
      </c>
      <c r="B331" t="s">
        <v>1513</v>
      </c>
      <c r="C331" s="63" t="s">
        <v>4960</v>
      </c>
      <c r="D331" s="66" t="s">
        <v>5339</v>
      </c>
    </row>
    <row r="332" spans="1:4" x14ac:dyDescent="0.25">
      <c r="A332" s="67">
        <v>13470479</v>
      </c>
      <c r="B332" t="s">
        <v>1394</v>
      </c>
      <c r="C332" s="63" t="s">
        <v>4954</v>
      </c>
      <c r="D332" s="66" t="s">
        <v>5339</v>
      </c>
    </row>
    <row r="333" spans="1:4" x14ac:dyDescent="0.25">
      <c r="A333" s="67">
        <v>13470481</v>
      </c>
      <c r="B333" t="s">
        <v>1338</v>
      </c>
      <c r="C333" s="63" t="s">
        <v>4955</v>
      </c>
      <c r="D333" s="66" t="s">
        <v>5339</v>
      </c>
    </row>
    <row r="334" spans="1:4" x14ac:dyDescent="0.25">
      <c r="A334" s="67">
        <v>13470482</v>
      </c>
      <c r="B334" t="s">
        <v>1540</v>
      </c>
      <c r="C334" t="s">
        <v>4961</v>
      </c>
      <c r="D334" s="66" t="s">
        <v>5339</v>
      </c>
    </row>
    <row r="335" spans="1:4" x14ac:dyDescent="0.25">
      <c r="A335" s="67">
        <v>13470483</v>
      </c>
      <c r="B335" t="s">
        <v>1339</v>
      </c>
      <c r="C335" s="63" t="s">
        <v>4955</v>
      </c>
      <c r="D335" s="66" t="s">
        <v>5339</v>
      </c>
    </row>
    <row r="336" spans="1:4" x14ac:dyDescent="0.25">
      <c r="A336" s="67">
        <v>13470484</v>
      </c>
      <c r="B336" t="s">
        <v>1340</v>
      </c>
      <c r="C336" s="63" t="s">
        <v>4955</v>
      </c>
      <c r="D336" s="66" t="s">
        <v>5339</v>
      </c>
    </row>
    <row r="337" spans="1:4" x14ac:dyDescent="0.25">
      <c r="A337" s="67">
        <v>13470485</v>
      </c>
      <c r="B337" t="s">
        <v>1341</v>
      </c>
      <c r="C337" s="63" t="s">
        <v>4955</v>
      </c>
      <c r="D337" s="66" t="s">
        <v>5339</v>
      </c>
    </row>
    <row r="338" spans="1:4" x14ac:dyDescent="0.25">
      <c r="A338" s="67">
        <v>13470486</v>
      </c>
      <c r="B338" t="s">
        <v>1541</v>
      </c>
      <c r="C338" t="s">
        <v>4961</v>
      </c>
      <c r="D338" s="66" t="s">
        <v>5339</v>
      </c>
    </row>
    <row r="339" spans="1:4" x14ac:dyDescent="0.25">
      <c r="A339" s="67">
        <v>13470487</v>
      </c>
      <c r="B339" t="s">
        <v>1514</v>
      </c>
      <c r="C339" s="63" t="s">
        <v>4960</v>
      </c>
      <c r="D339" s="66" t="s">
        <v>5339</v>
      </c>
    </row>
    <row r="340" spans="1:4" x14ac:dyDescent="0.25">
      <c r="A340" s="67">
        <v>13470488</v>
      </c>
      <c r="B340" t="s">
        <v>1395</v>
      </c>
      <c r="C340" s="63" t="s">
        <v>4954</v>
      </c>
      <c r="D340" s="66" t="s">
        <v>5339</v>
      </c>
    </row>
    <row r="341" spans="1:4" x14ac:dyDescent="0.25">
      <c r="A341" s="67">
        <v>13470489</v>
      </c>
      <c r="B341" t="s">
        <v>8104</v>
      </c>
      <c r="C341" s="63" t="s">
        <v>4956</v>
      </c>
      <c r="D341" s="66" t="s">
        <v>5339</v>
      </c>
    </row>
    <row r="342" spans="1:4" x14ac:dyDescent="0.25">
      <c r="A342" s="67">
        <v>13470492</v>
      </c>
      <c r="B342" t="s">
        <v>1280</v>
      </c>
      <c r="C342" t="s">
        <v>4951</v>
      </c>
      <c r="D342" s="66" t="s">
        <v>5339</v>
      </c>
    </row>
    <row r="343" spans="1:4" x14ac:dyDescent="0.25">
      <c r="A343" s="67">
        <v>13470495</v>
      </c>
      <c r="B343" t="s">
        <v>1342</v>
      </c>
      <c r="C343" s="63" t="s">
        <v>4955</v>
      </c>
      <c r="D343" s="66" t="s">
        <v>5339</v>
      </c>
    </row>
    <row r="344" spans="1:4" x14ac:dyDescent="0.25">
      <c r="A344" s="67">
        <v>13470496</v>
      </c>
      <c r="B344" t="s">
        <v>1456</v>
      </c>
      <c r="C344" s="63" t="s">
        <v>4958</v>
      </c>
      <c r="D344" s="66" t="s">
        <v>5339</v>
      </c>
    </row>
    <row r="345" spans="1:4" x14ac:dyDescent="0.25">
      <c r="A345" s="67">
        <v>13470498</v>
      </c>
      <c r="B345" t="s">
        <v>1515</v>
      </c>
      <c r="C345" s="63" t="s">
        <v>4960</v>
      </c>
      <c r="D345" s="66" t="s">
        <v>5339</v>
      </c>
    </row>
    <row r="346" spans="1:4" x14ac:dyDescent="0.25">
      <c r="A346" s="67">
        <v>13470500</v>
      </c>
      <c r="B346" t="s">
        <v>1516</v>
      </c>
      <c r="C346" s="63" t="s">
        <v>4960</v>
      </c>
      <c r="D346" s="66" t="s">
        <v>5339</v>
      </c>
    </row>
    <row r="347" spans="1:4" x14ac:dyDescent="0.25">
      <c r="A347" s="60">
        <v>13470501</v>
      </c>
      <c r="B347" s="64" t="s">
        <v>1362</v>
      </c>
      <c r="C347" s="63" t="s">
        <v>4952</v>
      </c>
      <c r="D347" s="66" t="s">
        <v>5339</v>
      </c>
    </row>
    <row r="348" spans="1:4" x14ac:dyDescent="0.25">
      <c r="A348" s="67">
        <v>13470503</v>
      </c>
      <c r="B348" t="s">
        <v>1542</v>
      </c>
      <c r="C348" t="s">
        <v>4961</v>
      </c>
      <c r="D348" s="66" t="s">
        <v>5339</v>
      </c>
    </row>
    <row r="349" spans="1:4" x14ac:dyDescent="0.25">
      <c r="A349" s="67">
        <v>13470504</v>
      </c>
      <c r="B349" t="s">
        <v>1543</v>
      </c>
      <c r="C349" t="s">
        <v>4961</v>
      </c>
      <c r="D349" s="66" t="s">
        <v>5339</v>
      </c>
    </row>
    <row r="350" spans="1:4" x14ac:dyDescent="0.25">
      <c r="A350" s="67">
        <v>13470505</v>
      </c>
      <c r="B350" t="s">
        <v>1425</v>
      </c>
      <c r="C350" s="63" t="s">
        <v>4956</v>
      </c>
      <c r="D350" s="66" t="s">
        <v>5339</v>
      </c>
    </row>
    <row r="351" spans="1:4" x14ac:dyDescent="0.25">
      <c r="A351" s="67">
        <v>13470506</v>
      </c>
      <c r="B351" t="s">
        <v>4613</v>
      </c>
      <c r="C351" s="63" t="s">
        <v>4955</v>
      </c>
      <c r="D351" s="66" t="s">
        <v>5339</v>
      </c>
    </row>
    <row r="352" spans="1:4" x14ac:dyDescent="0.25">
      <c r="A352" s="67">
        <v>13470509</v>
      </c>
      <c r="B352" t="s">
        <v>1578</v>
      </c>
      <c r="C352" s="63" t="s">
        <v>4957</v>
      </c>
      <c r="D352" s="66" t="s">
        <v>5339</v>
      </c>
    </row>
    <row r="353" spans="1:4" x14ac:dyDescent="0.25">
      <c r="A353" s="67">
        <v>13470512</v>
      </c>
      <c r="B353" t="s">
        <v>1343</v>
      </c>
      <c r="C353" s="63" t="s">
        <v>4955</v>
      </c>
      <c r="D353" s="66" t="s">
        <v>5339</v>
      </c>
    </row>
    <row r="354" spans="1:4" x14ac:dyDescent="0.25">
      <c r="A354" s="67">
        <v>13470513</v>
      </c>
      <c r="B354" t="s">
        <v>1396</v>
      </c>
      <c r="C354" s="63" t="s">
        <v>4954</v>
      </c>
      <c r="D354" s="66" t="s">
        <v>5339</v>
      </c>
    </row>
    <row r="355" spans="1:4" x14ac:dyDescent="0.25">
      <c r="A355" s="67">
        <v>13470514</v>
      </c>
      <c r="B355" t="s">
        <v>1457</v>
      </c>
      <c r="C355" s="63" t="s">
        <v>4958</v>
      </c>
      <c r="D355" s="66" t="s">
        <v>5339</v>
      </c>
    </row>
    <row r="356" spans="1:4" x14ac:dyDescent="0.25">
      <c r="A356" s="60">
        <v>13470519</v>
      </c>
      <c r="B356" s="64" t="s">
        <v>1426</v>
      </c>
      <c r="C356" s="63" t="s">
        <v>4956</v>
      </c>
      <c r="D356" s="66" t="s">
        <v>5339</v>
      </c>
    </row>
    <row r="357" spans="1:4" x14ac:dyDescent="0.25">
      <c r="A357" s="67">
        <v>13470520</v>
      </c>
      <c r="B357" t="s">
        <v>1397</v>
      </c>
      <c r="C357" s="63" t="s">
        <v>4954</v>
      </c>
      <c r="D357" s="66" t="s">
        <v>5339</v>
      </c>
    </row>
    <row r="358" spans="1:4" x14ac:dyDescent="0.25">
      <c r="A358" s="67">
        <v>13470521</v>
      </c>
      <c r="B358" t="s">
        <v>1517</v>
      </c>
      <c r="C358" s="63" t="s">
        <v>4960</v>
      </c>
      <c r="D358" s="66" t="s">
        <v>5339</v>
      </c>
    </row>
    <row r="359" spans="1:4" x14ac:dyDescent="0.25">
      <c r="A359" s="67">
        <v>13470522</v>
      </c>
      <c r="B359" t="s">
        <v>1579</v>
      </c>
      <c r="C359" s="63" t="s">
        <v>4957</v>
      </c>
      <c r="D359" s="66" t="s">
        <v>5339</v>
      </c>
    </row>
    <row r="360" spans="1:4" x14ac:dyDescent="0.25">
      <c r="A360" s="67">
        <v>13470523</v>
      </c>
      <c r="B360" t="s">
        <v>1398</v>
      </c>
      <c r="C360" s="63" t="s">
        <v>4954</v>
      </c>
      <c r="D360" s="66" t="s">
        <v>5339</v>
      </c>
    </row>
    <row r="361" spans="1:4" x14ac:dyDescent="0.25">
      <c r="A361" s="67">
        <v>13470525</v>
      </c>
      <c r="B361" t="s">
        <v>4614</v>
      </c>
      <c r="C361" s="63" t="s">
        <v>4957</v>
      </c>
      <c r="D361" s="66" t="s">
        <v>5339</v>
      </c>
    </row>
    <row r="362" spans="1:4" x14ac:dyDescent="0.25">
      <c r="A362" s="67">
        <v>13470527</v>
      </c>
      <c r="B362" t="s">
        <v>1544</v>
      </c>
      <c r="C362" t="s">
        <v>4961</v>
      </c>
      <c r="D362" s="66" t="s">
        <v>5339</v>
      </c>
    </row>
    <row r="363" spans="1:4" x14ac:dyDescent="0.25">
      <c r="A363" s="67">
        <v>13470528</v>
      </c>
      <c r="B363" t="s">
        <v>1458</v>
      </c>
      <c r="C363" s="63" t="s">
        <v>4958</v>
      </c>
      <c r="D363" s="66" t="s">
        <v>5339</v>
      </c>
    </row>
    <row r="364" spans="1:4" x14ac:dyDescent="0.25">
      <c r="A364" s="67">
        <v>13470529</v>
      </c>
      <c r="B364" t="s">
        <v>1399</v>
      </c>
      <c r="C364" s="63" t="s">
        <v>4954</v>
      </c>
      <c r="D364" s="66" t="s">
        <v>5339</v>
      </c>
    </row>
    <row r="365" spans="1:4" x14ac:dyDescent="0.25">
      <c r="A365" s="67">
        <v>13470531</v>
      </c>
      <c r="B365" t="s">
        <v>1400</v>
      </c>
      <c r="C365" s="63" t="s">
        <v>4954</v>
      </c>
      <c r="D365" s="66" t="s">
        <v>5339</v>
      </c>
    </row>
    <row r="366" spans="1:4" x14ac:dyDescent="0.25">
      <c r="A366" s="67">
        <v>13470532</v>
      </c>
      <c r="B366" t="s">
        <v>4594</v>
      </c>
      <c r="C366" s="63" t="s">
        <v>4960</v>
      </c>
      <c r="D366" s="66" t="s">
        <v>5339</v>
      </c>
    </row>
    <row r="367" spans="1:4" x14ac:dyDescent="0.25">
      <c r="A367" s="67">
        <v>13470536</v>
      </c>
      <c r="B367" t="s">
        <v>8133</v>
      </c>
      <c r="C367" t="s">
        <v>4961</v>
      </c>
      <c r="D367" s="66" t="s">
        <v>5339</v>
      </c>
    </row>
    <row r="368" spans="1:4" x14ac:dyDescent="0.25">
      <c r="A368" s="67">
        <v>13470541</v>
      </c>
      <c r="B368" t="s">
        <v>1344</v>
      </c>
      <c r="C368" s="63" t="s">
        <v>4955</v>
      </c>
      <c r="D368" s="66" t="s">
        <v>5339</v>
      </c>
    </row>
    <row r="369" spans="1:4" x14ac:dyDescent="0.25">
      <c r="A369" s="67">
        <v>13470542</v>
      </c>
      <c r="B369" t="s">
        <v>1401</v>
      </c>
      <c r="C369" s="63" t="s">
        <v>4954</v>
      </c>
      <c r="D369" s="66" t="s">
        <v>5339</v>
      </c>
    </row>
    <row r="370" spans="1:4" x14ac:dyDescent="0.25">
      <c r="A370" s="67">
        <v>13470543</v>
      </c>
      <c r="B370" t="s">
        <v>1402</v>
      </c>
      <c r="C370" s="63" t="s">
        <v>4954</v>
      </c>
      <c r="D370" s="66" t="s">
        <v>5339</v>
      </c>
    </row>
    <row r="371" spans="1:4" x14ac:dyDescent="0.25">
      <c r="A371" s="67">
        <v>13470544</v>
      </c>
      <c r="B371" t="s">
        <v>1473</v>
      </c>
      <c r="C371" t="s">
        <v>4959</v>
      </c>
      <c r="D371" s="66" t="s">
        <v>5339</v>
      </c>
    </row>
    <row r="372" spans="1:4" x14ac:dyDescent="0.25">
      <c r="A372" s="67">
        <v>13470546</v>
      </c>
      <c r="B372" t="s">
        <v>1403</v>
      </c>
      <c r="C372" s="63" t="s">
        <v>4954</v>
      </c>
      <c r="D372" s="66" t="s">
        <v>5339</v>
      </c>
    </row>
    <row r="373" spans="1:4" x14ac:dyDescent="0.25">
      <c r="A373" s="67">
        <v>13470547</v>
      </c>
      <c r="B373" t="s">
        <v>4663</v>
      </c>
      <c r="C373" s="63" t="s">
        <v>4956</v>
      </c>
      <c r="D373" s="66" t="s">
        <v>5339</v>
      </c>
    </row>
    <row r="374" spans="1:4" x14ac:dyDescent="0.25">
      <c r="A374" s="67">
        <v>13470548</v>
      </c>
      <c r="B374" t="s">
        <v>4640</v>
      </c>
      <c r="C374" s="63" t="s">
        <v>4956</v>
      </c>
      <c r="D374" s="66" t="s">
        <v>5339</v>
      </c>
    </row>
    <row r="375" spans="1:4" x14ac:dyDescent="0.25">
      <c r="A375" s="67">
        <v>13470549</v>
      </c>
      <c r="B375" t="s">
        <v>1404</v>
      </c>
      <c r="C375" s="63" t="s">
        <v>4954</v>
      </c>
      <c r="D375" s="66" t="s">
        <v>5339</v>
      </c>
    </row>
    <row r="376" spans="1:4" x14ac:dyDescent="0.25">
      <c r="A376" s="67">
        <v>13470550</v>
      </c>
      <c r="B376" t="s">
        <v>1363</v>
      </c>
      <c r="C376" s="63" t="s">
        <v>4952</v>
      </c>
      <c r="D376" s="66" t="s">
        <v>5339</v>
      </c>
    </row>
    <row r="377" spans="1:4" x14ac:dyDescent="0.25">
      <c r="A377" s="67">
        <v>13470551</v>
      </c>
      <c r="B377" t="s">
        <v>1518</v>
      </c>
      <c r="C377" s="63" t="s">
        <v>4960</v>
      </c>
      <c r="D377" s="66" t="s">
        <v>5339</v>
      </c>
    </row>
    <row r="378" spans="1:4" x14ac:dyDescent="0.25">
      <c r="A378" s="67">
        <v>13470553</v>
      </c>
      <c r="B378" t="s">
        <v>1364</v>
      </c>
      <c r="C378" s="63" t="s">
        <v>4952</v>
      </c>
      <c r="D378" s="66" t="s">
        <v>5339</v>
      </c>
    </row>
    <row r="379" spans="1:4" x14ac:dyDescent="0.25">
      <c r="A379" s="67">
        <v>13470554</v>
      </c>
      <c r="B379" t="s">
        <v>1459</v>
      </c>
      <c r="C379" s="63" t="s">
        <v>4958</v>
      </c>
      <c r="D379" s="66" t="s">
        <v>5339</v>
      </c>
    </row>
    <row r="380" spans="1:4" x14ac:dyDescent="0.25">
      <c r="A380" s="67">
        <v>13470555</v>
      </c>
      <c r="B380" t="s">
        <v>1427</v>
      </c>
      <c r="C380" s="63" t="s">
        <v>4956</v>
      </c>
      <c r="D380" s="66" t="s">
        <v>5339</v>
      </c>
    </row>
    <row r="381" spans="1:4" x14ac:dyDescent="0.25">
      <c r="A381" s="60">
        <v>13470558</v>
      </c>
      <c r="B381" s="64" t="s">
        <v>1519</v>
      </c>
      <c r="C381" s="63" t="s">
        <v>4960</v>
      </c>
      <c r="D381" s="66" t="s">
        <v>5339</v>
      </c>
    </row>
    <row r="382" spans="1:4" x14ac:dyDescent="0.25">
      <c r="A382" s="58">
        <v>13470559</v>
      </c>
      <c r="B382" s="63" t="s">
        <v>1520</v>
      </c>
      <c r="C382" s="63" t="s">
        <v>4960</v>
      </c>
      <c r="D382" s="66" t="s">
        <v>5339</v>
      </c>
    </row>
    <row r="383" spans="1:4" x14ac:dyDescent="0.25">
      <c r="A383" s="67">
        <v>13470561</v>
      </c>
      <c r="B383" t="s">
        <v>1281</v>
      </c>
      <c r="C383" t="s">
        <v>4951</v>
      </c>
      <c r="D383" s="66" t="s">
        <v>5339</v>
      </c>
    </row>
    <row r="384" spans="1:4" x14ac:dyDescent="0.25">
      <c r="A384" s="67">
        <v>13470562</v>
      </c>
      <c r="B384" t="s">
        <v>1345</v>
      </c>
      <c r="C384" s="63" t="s">
        <v>4955</v>
      </c>
      <c r="D384" s="66" t="s">
        <v>5339</v>
      </c>
    </row>
    <row r="385" spans="1:4" x14ac:dyDescent="0.25">
      <c r="A385" s="67">
        <v>13470563</v>
      </c>
      <c r="B385" t="s">
        <v>5283</v>
      </c>
      <c r="C385" s="63" t="s">
        <v>4958</v>
      </c>
      <c r="D385" s="66" t="s">
        <v>5339</v>
      </c>
    </row>
    <row r="386" spans="1:4" x14ac:dyDescent="0.25">
      <c r="A386" s="67">
        <v>13620221</v>
      </c>
      <c r="B386" t="s">
        <v>1580</v>
      </c>
      <c r="C386" s="63" t="s">
        <v>4957</v>
      </c>
      <c r="D386" s="66" t="s">
        <v>5339</v>
      </c>
    </row>
    <row r="387" spans="1:4" x14ac:dyDescent="0.25">
      <c r="A387" s="67">
        <v>14210984</v>
      </c>
      <c r="B387" t="s">
        <v>1638</v>
      </c>
      <c r="C387" t="s">
        <v>4951</v>
      </c>
      <c r="D387" s="66" t="s">
        <v>5339</v>
      </c>
    </row>
    <row r="388" spans="1:4" x14ac:dyDescent="0.25">
      <c r="A388" s="67">
        <v>14300832</v>
      </c>
      <c r="B388" t="s">
        <v>5319</v>
      </c>
      <c r="C388" s="63" t="s">
        <v>4958</v>
      </c>
      <c r="D388" s="66" t="s">
        <v>5339</v>
      </c>
    </row>
    <row r="389" spans="1:4" x14ac:dyDescent="0.25">
      <c r="A389" s="67">
        <v>14470002</v>
      </c>
      <c r="B389" t="s">
        <v>5284</v>
      </c>
      <c r="C389" t="s">
        <v>4951</v>
      </c>
      <c r="D389" s="66" t="s">
        <v>5339</v>
      </c>
    </row>
    <row r="390" spans="1:4" x14ac:dyDescent="0.25">
      <c r="A390" s="67">
        <v>14470003</v>
      </c>
      <c r="B390" t="s">
        <v>1721</v>
      </c>
      <c r="C390" s="63" t="s">
        <v>4954</v>
      </c>
      <c r="D390" s="66" t="s">
        <v>5339</v>
      </c>
    </row>
    <row r="391" spans="1:4" x14ac:dyDescent="0.25">
      <c r="A391" s="67">
        <v>14470004</v>
      </c>
      <c r="B391" t="s">
        <v>8105</v>
      </c>
      <c r="C391" s="63" t="s">
        <v>4954</v>
      </c>
      <c r="D391" s="66" t="s">
        <v>5339</v>
      </c>
    </row>
    <row r="392" spans="1:4" x14ac:dyDescent="0.25">
      <c r="A392" s="67">
        <v>14470005</v>
      </c>
      <c r="B392" t="s">
        <v>5285</v>
      </c>
      <c r="C392" s="63" t="s">
        <v>4954</v>
      </c>
      <c r="D392" s="66" t="s">
        <v>5339</v>
      </c>
    </row>
    <row r="393" spans="1:4" x14ac:dyDescent="0.25">
      <c r="A393" s="67">
        <v>14470006</v>
      </c>
      <c r="B393" t="s">
        <v>5286</v>
      </c>
      <c r="C393" s="63" t="s">
        <v>4954</v>
      </c>
      <c r="D393" s="66" t="s">
        <v>5339</v>
      </c>
    </row>
    <row r="394" spans="1:4" x14ac:dyDescent="0.25">
      <c r="A394" s="67">
        <v>14470007</v>
      </c>
      <c r="B394" t="s">
        <v>1581</v>
      </c>
      <c r="C394" t="s">
        <v>4951</v>
      </c>
      <c r="D394" s="66" t="s">
        <v>5339</v>
      </c>
    </row>
    <row r="395" spans="1:4" x14ac:dyDescent="0.25">
      <c r="A395" s="67">
        <v>14470008</v>
      </c>
      <c r="B395" t="s">
        <v>1582</v>
      </c>
      <c r="C395" t="s">
        <v>4951</v>
      </c>
      <c r="D395" s="66" t="s">
        <v>5339</v>
      </c>
    </row>
    <row r="396" spans="1:4" x14ac:dyDescent="0.25">
      <c r="A396" s="67">
        <v>14470009</v>
      </c>
      <c r="B396" t="s">
        <v>1583</v>
      </c>
      <c r="C396" t="s">
        <v>4951</v>
      </c>
      <c r="D396" s="66" t="s">
        <v>5339</v>
      </c>
    </row>
    <row r="397" spans="1:4" x14ac:dyDescent="0.25">
      <c r="A397" s="67">
        <v>14470010</v>
      </c>
      <c r="B397" t="s">
        <v>1584</v>
      </c>
      <c r="C397" t="s">
        <v>4951</v>
      </c>
      <c r="D397" s="66" t="s">
        <v>5339</v>
      </c>
    </row>
    <row r="398" spans="1:4" x14ac:dyDescent="0.25">
      <c r="A398" s="67">
        <v>14470011</v>
      </c>
      <c r="B398" t="s">
        <v>8085</v>
      </c>
      <c r="C398" t="s">
        <v>4951</v>
      </c>
      <c r="D398" s="66" t="s">
        <v>5339</v>
      </c>
    </row>
    <row r="399" spans="1:4" x14ac:dyDescent="0.25">
      <c r="A399" s="67">
        <v>14470012</v>
      </c>
      <c r="B399" t="s">
        <v>1585</v>
      </c>
      <c r="C399" t="s">
        <v>4951</v>
      </c>
      <c r="D399" s="66" t="s">
        <v>5339</v>
      </c>
    </row>
    <row r="400" spans="1:4" x14ac:dyDescent="0.25">
      <c r="A400" s="67">
        <v>14470013</v>
      </c>
      <c r="B400" t="s">
        <v>1586</v>
      </c>
      <c r="C400" t="s">
        <v>4951</v>
      </c>
      <c r="D400" s="66" t="s">
        <v>5339</v>
      </c>
    </row>
    <row r="401" spans="1:4" x14ac:dyDescent="0.25">
      <c r="A401" s="58">
        <v>14470014</v>
      </c>
      <c r="B401" s="63" t="s">
        <v>1587</v>
      </c>
      <c r="C401" t="s">
        <v>4951</v>
      </c>
      <c r="D401" s="66" t="s">
        <v>5339</v>
      </c>
    </row>
    <row r="402" spans="1:4" x14ac:dyDescent="0.25">
      <c r="A402" s="60">
        <v>14470015</v>
      </c>
      <c r="B402" s="64" t="s">
        <v>1588</v>
      </c>
      <c r="C402" t="s">
        <v>4951</v>
      </c>
      <c r="D402" s="66" t="s">
        <v>5339</v>
      </c>
    </row>
    <row r="403" spans="1:4" x14ac:dyDescent="0.25">
      <c r="A403" s="67">
        <v>14470017</v>
      </c>
      <c r="B403" t="s">
        <v>1589</v>
      </c>
      <c r="C403" t="s">
        <v>4951</v>
      </c>
      <c r="D403" s="66" t="s">
        <v>5339</v>
      </c>
    </row>
    <row r="404" spans="1:4" x14ac:dyDescent="0.25">
      <c r="A404" s="67">
        <v>14470018</v>
      </c>
      <c r="B404" t="s">
        <v>1590</v>
      </c>
      <c r="C404" t="s">
        <v>4951</v>
      </c>
      <c r="D404" s="66" t="s">
        <v>5339</v>
      </c>
    </row>
    <row r="405" spans="1:4" x14ac:dyDescent="0.25">
      <c r="A405" s="67">
        <v>14470019</v>
      </c>
      <c r="B405" t="s">
        <v>8162</v>
      </c>
      <c r="C405" t="s">
        <v>4951</v>
      </c>
      <c r="D405" s="66" t="s">
        <v>5339</v>
      </c>
    </row>
    <row r="406" spans="1:4" x14ac:dyDescent="0.25">
      <c r="A406" s="60">
        <v>14470020</v>
      </c>
      <c r="B406" s="64" t="s">
        <v>1591</v>
      </c>
      <c r="C406" t="s">
        <v>4951</v>
      </c>
      <c r="D406" s="66" t="s">
        <v>5339</v>
      </c>
    </row>
    <row r="407" spans="1:4" x14ac:dyDescent="0.25">
      <c r="A407" s="67">
        <v>14470022</v>
      </c>
      <c r="B407" t="s">
        <v>1592</v>
      </c>
      <c r="C407" t="s">
        <v>4951</v>
      </c>
      <c r="D407" s="66" t="s">
        <v>5339</v>
      </c>
    </row>
    <row r="408" spans="1:4" x14ac:dyDescent="0.25">
      <c r="A408" s="67">
        <v>14470023</v>
      </c>
      <c r="B408" t="s">
        <v>4615</v>
      </c>
      <c r="C408" t="s">
        <v>4951</v>
      </c>
      <c r="D408" s="66" t="s">
        <v>5339</v>
      </c>
    </row>
    <row r="409" spans="1:4" x14ac:dyDescent="0.25">
      <c r="A409" s="58">
        <v>14470024</v>
      </c>
      <c r="B409" t="s">
        <v>1593</v>
      </c>
      <c r="C409" t="s">
        <v>4951</v>
      </c>
      <c r="D409" s="66" t="s">
        <v>5339</v>
      </c>
    </row>
    <row r="410" spans="1:4" x14ac:dyDescent="0.25">
      <c r="A410" s="67">
        <v>14470026</v>
      </c>
      <c r="B410" t="s">
        <v>1594</v>
      </c>
      <c r="C410" t="s">
        <v>4951</v>
      </c>
      <c r="D410" s="66" t="s">
        <v>5339</v>
      </c>
    </row>
    <row r="411" spans="1:4" x14ac:dyDescent="0.25">
      <c r="A411" s="67">
        <v>14470028</v>
      </c>
      <c r="B411" t="s">
        <v>1595</v>
      </c>
      <c r="C411" t="s">
        <v>4951</v>
      </c>
      <c r="D411" s="66" t="s">
        <v>5339</v>
      </c>
    </row>
    <row r="412" spans="1:4" x14ac:dyDescent="0.25">
      <c r="A412" s="67">
        <v>14470029</v>
      </c>
      <c r="B412" t="s">
        <v>1596</v>
      </c>
      <c r="C412" t="s">
        <v>4951</v>
      </c>
      <c r="D412" s="66" t="s">
        <v>5339</v>
      </c>
    </row>
    <row r="413" spans="1:4" x14ac:dyDescent="0.25">
      <c r="A413" s="67">
        <v>14470030</v>
      </c>
      <c r="B413" t="s">
        <v>8106</v>
      </c>
      <c r="C413" t="s">
        <v>4951</v>
      </c>
      <c r="D413" s="66" t="s">
        <v>5339</v>
      </c>
    </row>
    <row r="414" spans="1:4" x14ac:dyDescent="0.25">
      <c r="A414" s="60">
        <v>14470031</v>
      </c>
      <c r="B414" s="64" t="s">
        <v>1597</v>
      </c>
      <c r="C414" t="s">
        <v>4951</v>
      </c>
      <c r="D414" s="66" t="s">
        <v>5339</v>
      </c>
    </row>
    <row r="415" spans="1:4" x14ac:dyDescent="0.25">
      <c r="A415" s="67">
        <v>14470032</v>
      </c>
      <c r="B415" t="s">
        <v>1598</v>
      </c>
      <c r="C415" t="s">
        <v>4951</v>
      </c>
      <c r="D415" s="66" t="s">
        <v>5339</v>
      </c>
    </row>
    <row r="416" spans="1:4" ht="15.75" x14ac:dyDescent="0.25">
      <c r="A416" s="58">
        <v>14470033</v>
      </c>
      <c r="B416" s="65" t="s">
        <v>1599</v>
      </c>
      <c r="C416" t="s">
        <v>4951</v>
      </c>
      <c r="D416" s="66" t="s">
        <v>5339</v>
      </c>
    </row>
    <row r="417" spans="1:4" x14ac:dyDescent="0.25">
      <c r="A417" s="58">
        <v>14470034</v>
      </c>
      <c r="B417" t="s">
        <v>1600</v>
      </c>
      <c r="C417" t="s">
        <v>4951</v>
      </c>
      <c r="D417" s="66" t="s">
        <v>5339</v>
      </c>
    </row>
    <row r="418" spans="1:4" x14ac:dyDescent="0.25">
      <c r="A418" s="58">
        <v>14470035</v>
      </c>
      <c r="B418" t="s">
        <v>1601</v>
      </c>
      <c r="C418" t="s">
        <v>4951</v>
      </c>
      <c r="D418" s="66" t="s">
        <v>5339</v>
      </c>
    </row>
    <row r="419" spans="1:4" x14ac:dyDescent="0.25">
      <c r="A419" s="58">
        <v>14470037</v>
      </c>
      <c r="B419" t="s">
        <v>1602</v>
      </c>
      <c r="C419" t="s">
        <v>4951</v>
      </c>
      <c r="D419" s="66" t="s">
        <v>5339</v>
      </c>
    </row>
    <row r="420" spans="1:4" x14ac:dyDescent="0.25">
      <c r="A420" s="58">
        <v>14470038</v>
      </c>
      <c r="B420" t="s">
        <v>1603</v>
      </c>
      <c r="C420" t="s">
        <v>4951</v>
      </c>
      <c r="D420" s="66" t="s">
        <v>5339</v>
      </c>
    </row>
    <row r="421" spans="1:4" x14ac:dyDescent="0.25">
      <c r="A421" s="67">
        <v>14470039</v>
      </c>
      <c r="B421" t="s">
        <v>1604</v>
      </c>
      <c r="C421" t="s">
        <v>4951</v>
      </c>
      <c r="D421" s="66" t="s">
        <v>5339</v>
      </c>
    </row>
    <row r="422" spans="1:4" x14ac:dyDescent="0.25">
      <c r="A422" s="60">
        <v>14470040</v>
      </c>
      <c r="B422" s="64" t="s">
        <v>1605</v>
      </c>
      <c r="C422" t="s">
        <v>4951</v>
      </c>
      <c r="D422" s="66" t="s">
        <v>5339</v>
      </c>
    </row>
    <row r="423" spans="1:4" x14ac:dyDescent="0.25">
      <c r="A423" s="67">
        <v>14470041</v>
      </c>
      <c r="B423" t="s">
        <v>1606</v>
      </c>
      <c r="C423" t="s">
        <v>4951</v>
      </c>
      <c r="D423" s="66" t="s">
        <v>5339</v>
      </c>
    </row>
    <row r="424" spans="1:4" x14ac:dyDescent="0.25">
      <c r="A424" s="60">
        <v>14470042</v>
      </c>
      <c r="B424" s="64" t="s">
        <v>1607</v>
      </c>
      <c r="C424" t="s">
        <v>4951</v>
      </c>
      <c r="D424" s="66" t="s">
        <v>5339</v>
      </c>
    </row>
    <row r="425" spans="1:4" x14ac:dyDescent="0.25">
      <c r="A425" s="67">
        <v>14470043</v>
      </c>
      <c r="B425" t="s">
        <v>1608</v>
      </c>
      <c r="C425" t="s">
        <v>4951</v>
      </c>
      <c r="D425" s="66" t="s">
        <v>5339</v>
      </c>
    </row>
    <row r="426" spans="1:4" x14ac:dyDescent="0.25">
      <c r="A426" s="67">
        <v>14470044</v>
      </c>
      <c r="B426" t="s">
        <v>1609</v>
      </c>
      <c r="C426" t="s">
        <v>4951</v>
      </c>
      <c r="D426" s="66" t="s">
        <v>5339</v>
      </c>
    </row>
    <row r="427" spans="1:4" x14ac:dyDescent="0.25">
      <c r="A427" s="60">
        <v>14470045</v>
      </c>
      <c r="B427" t="s">
        <v>1610</v>
      </c>
      <c r="C427" t="s">
        <v>4951</v>
      </c>
      <c r="D427" s="66" t="s">
        <v>5339</v>
      </c>
    </row>
    <row r="428" spans="1:4" x14ac:dyDescent="0.25">
      <c r="A428" s="67">
        <v>14470046</v>
      </c>
      <c r="B428" t="s">
        <v>1611</v>
      </c>
      <c r="C428" t="s">
        <v>4951</v>
      </c>
      <c r="D428" s="66" t="s">
        <v>5339</v>
      </c>
    </row>
    <row r="429" spans="1:4" x14ac:dyDescent="0.25">
      <c r="A429" s="60">
        <v>14470047</v>
      </c>
      <c r="B429" s="64" t="s">
        <v>1612</v>
      </c>
      <c r="C429" t="s">
        <v>4951</v>
      </c>
      <c r="D429" s="66" t="s">
        <v>5339</v>
      </c>
    </row>
    <row r="430" spans="1:4" x14ac:dyDescent="0.25">
      <c r="A430" s="58">
        <v>14470048</v>
      </c>
      <c r="B430" t="s">
        <v>1613</v>
      </c>
      <c r="C430" t="s">
        <v>4951</v>
      </c>
      <c r="D430" s="66" t="s">
        <v>5339</v>
      </c>
    </row>
    <row r="431" spans="1:4" x14ac:dyDescent="0.25">
      <c r="A431" s="67">
        <v>14470049</v>
      </c>
      <c r="B431" t="s">
        <v>1614</v>
      </c>
      <c r="C431" t="s">
        <v>4951</v>
      </c>
      <c r="D431" s="66" t="s">
        <v>5339</v>
      </c>
    </row>
    <row r="432" spans="1:4" x14ac:dyDescent="0.25">
      <c r="A432" s="67">
        <v>14470051</v>
      </c>
      <c r="B432" t="s">
        <v>8086</v>
      </c>
      <c r="C432" s="63" t="s">
        <v>4954</v>
      </c>
      <c r="D432" s="66" t="s">
        <v>5339</v>
      </c>
    </row>
    <row r="433" spans="1:4" x14ac:dyDescent="0.25">
      <c r="A433" s="67">
        <v>14470054</v>
      </c>
      <c r="B433" t="s">
        <v>1615</v>
      </c>
      <c r="C433" t="s">
        <v>4951</v>
      </c>
      <c r="D433" s="66" t="s">
        <v>5339</v>
      </c>
    </row>
    <row r="434" spans="1:4" x14ac:dyDescent="0.25">
      <c r="A434" s="58">
        <v>14470055</v>
      </c>
      <c r="B434" t="s">
        <v>1616</v>
      </c>
      <c r="C434" t="s">
        <v>4951</v>
      </c>
      <c r="D434" s="66" t="s">
        <v>5339</v>
      </c>
    </row>
    <row r="435" spans="1:4" x14ac:dyDescent="0.25">
      <c r="A435" s="60">
        <v>14470056</v>
      </c>
      <c r="B435" s="64" t="s">
        <v>1617</v>
      </c>
      <c r="C435" t="s">
        <v>4951</v>
      </c>
      <c r="D435" s="66" t="s">
        <v>5339</v>
      </c>
    </row>
    <row r="436" spans="1:4" x14ac:dyDescent="0.25">
      <c r="A436" s="60">
        <v>14470058</v>
      </c>
      <c r="B436" t="s">
        <v>1618</v>
      </c>
      <c r="C436" t="s">
        <v>4951</v>
      </c>
      <c r="D436" s="66" t="s">
        <v>5339</v>
      </c>
    </row>
    <row r="437" spans="1:4" x14ac:dyDescent="0.25">
      <c r="A437" s="67">
        <v>14470060</v>
      </c>
      <c r="B437" t="s">
        <v>1619</v>
      </c>
      <c r="C437" t="s">
        <v>4951</v>
      </c>
      <c r="D437" s="66" t="s">
        <v>5339</v>
      </c>
    </row>
    <row r="438" spans="1:4" x14ac:dyDescent="0.25">
      <c r="A438" s="58">
        <v>14470061</v>
      </c>
      <c r="B438" t="s">
        <v>1834</v>
      </c>
      <c r="C438" s="63" t="s">
        <v>4960</v>
      </c>
      <c r="D438" s="66" t="s">
        <v>5339</v>
      </c>
    </row>
    <row r="439" spans="1:4" x14ac:dyDescent="0.25">
      <c r="A439" s="58">
        <v>14470062</v>
      </c>
      <c r="B439" t="s">
        <v>1620</v>
      </c>
      <c r="C439" t="s">
        <v>4951</v>
      </c>
      <c r="D439" s="66" t="s">
        <v>5339</v>
      </c>
    </row>
    <row r="440" spans="1:4" x14ac:dyDescent="0.25">
      <c r="A440" s="67">
        <v>14470063</v>
      </c>
      <c r="B440" t="s">
        <v>1621</v>
      </c>
      <c r="C440" t="s">
        <v>4951</v>
      </c>
      <c r="D440" s="66" t="s">
        <v>5339</v>
      </c>
    </row>
    <row r="441" spans="1:4" x14ac:dyDescent="0.25">
      <c r="A441" s="58">
        <v>14470064</v>
      </c>
      <c r="B441" t="s">
        <v>1622</v>
      </c>
      <c r="C441" t="s">
        <v>4951</v>
      </c>
      <c r="D441" s="66" t="s">
        <v>5339</v>
      </c>
    </row>
    <row r="442" spans="1:4" x14ac:dyDescent="0.25">
      <c r="A442" s="58">
        <v>14470065</v>
      </c>
      <c r="B442" t="s">
        <v>1623</v>
      </c>
      <c r="C442" t="s">
        <v>4951</v>
      </c>
      <c r="D442" s="66" t="s">
        <v>5339</v>
      </c>
    </row>
    <row r="443" spans="1:4" x14ac:dyDescent="0.25">
      <c r="A443" s="67">
        <v>14470066</v>
      </c>
      <c r="B443" t="s">
        <v>8134</v>
      </c>
      <c r="C443" s="63" t="s">
        <v>4954</v>
      </c>
      <c r="D443" s="66" t="s">
        <v>5339</v>
      </c>
    </row>
    <row r="444" spans="1:4" x14ac:dyDescent="0.25">
      <c r="A444" s="67">
        <v>14470068</v>
      </c>
      <c r="B444" t="s">
        <v>1722</v>
      </c>
      <c r="C444" s="63" t="s">
        <v>4954</v>
      </c>
      <c r="D444" s="66" t="s">
        <v>5339</v>
      </c>
    </row>
    <row r="445" spans="1:4" x14ac:dyDescent="0.25">
      <c r="A445" s="67">
        <v>14470070</v>
      </c>
      <c r="B445" t="s">
        <v>1723</v>
      </c>
      <c r="C445" s="63" t="s">
        <v>4954</v>
      </c>
      <c r="D445" s="66" t="s">
        <v>5339</v>
      </c>
    </row>
    <row r="446" spans="1:4" x14ac:dyDescent="0.25">
      <c r="A446" s="67">
        <v>14470071</v>
      </c>
      <c r="B446" t="s">
        <v>1624</v>
      </c>
      <c r="C446" t="s">
        <v>4951</v>
      </c>
      <c r="D446" s="66" t="s">
        <v>5339</v>
      </c>
    </row>
    <row r="447" spans="1:4" x14ac:dyDescent="0.25">
      <c r="A447" s="67">
        <v>14470072</v>
      </c>
      <c r="B447" t="s">
        <v>8163</v>
      </c>
      <c r="C447" s="63" t="s">
        <v>4954</v>
      </c>
      <c r="D447" s="66" t="s">
        <v>5339</v>
      </c>
    </row>
    <row r="448" spans="1:4" x14ac:dyDescent="0.25">
      <c r="A448" s="67">
        <v>14470074</v>
      </c>
      <c r="B448" t="s">
        <v>1724</v>
      </c>
      <c r="C448" s="63" t="s">
        <v>4954</v>
      </c>
      <c r="D448" s="66" t="s">
        <v>5339</v>
      </c>
    </row>
    <row r="449" spans="1:4" x14ac:dyDescent="0.25">
      <c r="A449" s="67">
        <v>14470075</v>
      </c>
      <c r="B449" t="s">
        <v>1725</v>
      </c>
      <c r="C449" s="63" t="s">
        <v>4954</v>
      </c>
      <c r="D449" s="66" t="s">
        <v>5339</v>
      </c>
    </row>
    <row r="450" spans="1:4" x14ac:dyDescent="0.25">
      <c r="A450" s="67">
        <v>14470076</v>
      </c>
      <c r="B450" t="s">
        <v>1726</v>
      </c>
      <c r="C450" s="63" t="s">
        <v>4954</v>
      </c>
      <c r="D450" s="66" t="s">
        <v>5339</v>
      </c>
    </row>
    <row r="451" spans="1:4" x14ac:dyDescent="0.25">
      <c r="A451" s="67">
        <v>14470077</v>
      </c>
      <c r="B451" t="s">
        <v>1625</v>
      </c>
      <c r="C451" t="s">
        <v>4951</v>
      </c>
      <c r="D451" s="66" t="s">
        <v>5339</v>
      </c>
    </row>
    <row r="452" spans="1:4" x14ac:dyDescent="0.25">
      <c r="A452" s="58">
        <v>14470078</v>
      </c>
      <c r="B452" t="s">
        <v>1727</v>
      </c>
      <c r="C452" s="63" t="s">
        <v>4954</v>
      </c>
      <c r="D452" s="66" t="s">
        <v>5339</v>
      </c>
    </row>
    <row r="453" spans="1:4" x14ac:dyDescent="0.25">
      <c r="A453" s="60">
        <v>14470079</v>
      </c>
      <c r="B453" s="64" t="s">
        <v>1626</v>
      </c>
      <c r="C453" t="s">
        <v>4951</v>
      </c>
      <c r="D453" s="66" t="s">
        <v>5339</v>
      </c>
    </row>
    <row r="454" spans="1:4" x14ac:dyDescent="0.25">
      <c r="A454" s="67">
        <v>14470080</v>
      </c>
      <c r="B454" t="s">
        <v>1728</v>
      </c>
      <c r="C454" s="63" t="s">
        <v>4954</v>
      </c>
      <c r="D454" s="66" t="s">
        <v>5339</v>
      </c>
    </row>
    <row r="455" spans="1:4" x14ac:dyDescent="0.25">
      <c r="A455" s="67">
        <v>14470082</v>
      </c>
      <c r="B455" t="s">
        <v>1627</v>
      </c>
      <c r="C455" t="s">
        <v>4951</v>
      </c>
      <c r="D455" s="66" t="s">
        <v>5339</v>
      </c>
    </row>
    <row r="456" spans="1:4" x14ac:dyDescent="0.25">
      <c r="A456" s="58">
        <v>14470083</v>
      </c>
      <c r="B456" t="s">
        <v>1729</v>
      </c>
      <c r="C456" s="63" t="s">
        <v>4954</v>
      </c>
      <c r="D456" s="66" t="s">
        <v>5339</v>
      </c>
    </row>
    <row r="457" spans="1:4" x14ac:dyDescent="0.25">
      <c r="A457" s="58">
        <v>14470084</v>
      </c>
      <c r="B457" t="s">
        <v>1628</v>
      </c>
      <c r="C457" t="s">
        <v>4951</v>
      </c>
      <c r="D457" s="66" t="s">
        <v>5339</v>
      </c>
    </row>
    <row r="458" spans="1:4" x14ac:dyDescent="0.25">
      <c r="A458" s="67">
        <v>14470085</v>
      </c>
      <c r="B458" t="s">
        <v>1730</v>
      </c>
      <c r="C458" s="63" t="s">
        <v>4954</v>
      </c>
      <c r="D458" s="66" t="s">
        <v>5339</v>
      </c>
    </row>
    <row r="459" spans="1:4" x14ac:dyDescent="0.25">
      <c r="A459" s="58">
        <v>14470086</v>
      </c>
      <c r="B459" t="s">
        <v>1731</v>
      </c>
      <c r="C459" s="63" t="s">
        <v>4954</v>
      </c>
      <c r="D459" s="66" t="s">
        <v>5339</v>
      </c>
    </row>
    <row r="460" spans="1:4" x14ac:dyDescent="0.25">
      <c r="A460" s="67">
        <v>14470087</v>
      </c>
      <c r="B460" t="s">
        <v>1732</v>
      </c>
      <c r="C460" s="63" t="s">
        <v>4954</v>
      </c>
      <c r="D460" s="66" t="s">
        <v>5339</v>
      </c>
    </row>
    <row r="461" spans="1:4" x14ac:dyDescent="0.25">
      <c r="A461" s="67">
        <v>14470088</v>
      </c>
      <c r="B461" t="s">
        <v>1733</v>
      </c>
      <c r="C461" s="63" t="s">
        <v>4954</v>
      </c>
      <c r="D461" s="66" t="s">
        <v>5339</v>
      </c>
    </row>
    <row r="462" spans="1:4" x14ac:dyDescent="0.25">
      <c r="A462" s="60">
        <v>14470089</v>
      </c>
      <c r="B462" s="64" t="s">
        <v>1734</v>
      </c>
      <c r="C462" s="63" t="s">
        <v>4954</v>
      </c>
      <c r="D462" s="66" t="s">
        <v>5339</v>
      </c>
    </row>
    <row r="463" spans="1:4" x14ac:dyDescent="0.25">
      <c r="A463" s="67">
        <v>14470090</v>
      </c>
      <c r="B463" t="s">
        <v>1735</v>
      </c>
      <c r="C463" s="63" t="s">
        <v>4954</v>
      </c>
      <c r="D463" s="66" t="s">
        <v>5339</v>
      </c>
    </row>
    <row r="464" spans="1:4" x14ac:dyDescent="0.25">
      <c r="A464" s="67">
        <v>14470091</v>
      </c>
      <c r="B464" t="s">
        <v>1736</v>
      </c>
      <c r="C464" s="63" t="s">
        <v>4954</v>
      </c>
      <c r="D464" s="66" t="s">
        <v>5339</v>
      </c>
    </row>
    <row r="465" spans="1:4" x14ac:dyDescent="0.25">
      <c r="A465" s="67">
        <v>14470092</v>
      </c>
      <c r="B465" t="s">
        <v>1737</v>
      </c>
      <c r="C465" s="63" t="s">
        <v>4954</v>
      </c>
      <c r="D465" s="66" t="s">
        <v>5339</v>
      </c>
    </row>
    <row r="466" spans="1:4" x14ac:dyDescent="0.25">
      <c r="A466" s="67">
        <v>14470094</v>
      </c>
      <c r="B466" t="s">
        <v>1629</v>
      </c>
      <c r="C466" t="s">
        <v>4951</v>
      </c>
      <c r="D466" s="66" t="s">
        <v>5339</v>
      </c>
    </row>
    <row r="467" spans="1:4" x14ac:dyDescent="0.25">
      <c r="A467" s="67">
        <v>14470095</v>
      </c>
      <c r="B467" t="s">
        <v>1738</v>
      </c>
      <c r="C467" s="63" t="s">
        <v>4954</v>
      </c>
      <c r="D467" s="66" t="s">
        <v>5339</v>
      </c>
    </row>
    <row r="468" spans="1:4" x14ac:dyDescent="0.25">
      <c r="A468" s="67">
        <v>14470097</v>
      </c>
      <c r="B468" t="s">
        <v>1739</v>
      </c>
      <c r="C468" s="63" t="s">
        <v>4954</v>
      </c>
      <c r="D468" s="66" t="s">
        <v>5339</v>
      </c>
    </row>
    <row r="469" spans="1:4" x14ac:dyDescent="0.25">
      <c r="A469" s="67">
        <v>14470098</v>
      </c>
      <c r="B469" t="s">
        <v>1740</v>
      </c>
      <c r="C469" s="63" t="s">
        <v>4954</v>
      </c>
      <c r="D469" s="66" t="s">
        <v>5339</v>
      </c>
    </row>
    <row r="470" spans="1:4" x14ac:dyDescent="0.25">
      <c r="A470" s="67">
        <v>14470100</v>
      </c>
      <c r="B470" t="s">
        <v>1630</v>
      </c>
      <c r="C470" t="s">
        <v>4951</v>
      </c>
      <c r="D470" s="66" t="s">
        <v>5339</v>
      </c>
    </row>
    <row r="471" spans="1:4" x14ac:dyDescent="0.25">
      <c r="A471" s="67">
        <v>14470101</v>
      </c>
      <c r="B471" t="s">
        <v>1741</v>
      </c>
      <c r="C471" s="63" t="s">
        <v>4954</v>
      </c>
      <c r="D471" s="66" t="s">
        <v>5339</v>
      </c>
    </row>
    <row r="472" spans="1:4" x14ac:dyDescent="0.25">
      <c r="A472" s="67">
        <v>14470103</v>
      </c>
      <c r="B472" t="s">
        <v>5287</v>
      </c>
      <c r="C472" s="63" t="s">
        <v>4954</v>
      </c>
      <c r="D472" s="66" t="s">
        <v>5339</v>
      </c>
    </row>
    <row r="473" spans="1:4" x14ac:dyDescent="0.25">
      <c r="A473" s="67">
        <v>14470104</v>
      </c>
      <c r="B473" t="s">
        <v>1742</v>
      </c>
      <c r="C473" s="63" t="s">
        <v>4954</v>
      </c>
      <c r="D473" s="66" t="s">
        <v>5339</v>
      </c>
    </row>
    <row r="474" spans="1:4" x14ac:dyDescent="0.25">
      <c r="A474" s="67">
        <v>14470105</v>
      </c>
      <c r="B474" t="s">
        <v>4641</v>
      </c>
      <c r="C474" s="63" t="s">
        <v>4955</v>
      </c>
      <c r="D474" s="66" t="s">
        <v>5339</v>
      </c>
    </row>
    <row r="475" spans="1:4" x14ac:dyDescent="0.25">
      <c r="A475" s="67">
        <v>14470106</v>
      </c>
      <c r="B475" t="s">
        <v>1639</v>
      </c>
      <c r="C475" s="63" t="s">
        <v>4955</v>
      </c>
      <c r="D475" s="66" t="s">
        <v>5339</v>
      </c>
    </row>
    <row r="476" spans="1:4" x14ac:dyDescent="0.25">
      <c r="A476" s="67">
        <v>14470107</v>
      </c>
      <c r="B476" t="s">
        <v>1640</v>
      </c>
      <c r="C476" s="63" t="s">
        <v>4955</v>
      </c>
      <c r="D476" s="66" t="s">
        <v>5339</v>
      </c>
    </row>
    <row r="477" spans="1:4" x14ac:dyDescent="0.25">
      <c r="A477" s="67">
        <v>14470108</v>
      </c>
      <c r="B477" t="s">
        <v>1641</v>
      </c>
      <c r="C477" s="63" t="s">
        <v>4955</v>
      </c>
      <c r="D477" s="66" t="s">
        <v>5339</v>
      </c>
    </row>
    <row r="478" spans="1:4" x14ac:dyDescent="0.25">
      <c r="A478" s="67">
        <v>14470109</v>
      </c>
      <c r="B478" t="s">
        <v>1642</v>
      </c>
      <c r="C478" s="63" t="s">
        <v>4955</v>
      </c>
      <c r="D478" s="66" t="s">
        <v>5339</v>
      </c>
    </row>
    <row r="479" spans="1:4" x14ac:dyDescent="0.25">
      <c r="A479" s="67">
        <v>14470110</v>
      </c>
      <c r="B479" t="s">
        <v>1643</v>
      </c>
      <c r="C479" s="63" t="s">
        <v>4955</v>
      </c>
      <c r="D479" s="66" t="s">
        <v>5339</v>
      </c>
    </row>
    <row r="480" spans="1:4" x14ac:dyDescent="0.25">
      <c r="A480" s="67">
        <v>14470111</v>
      </c>
      <c r="B480" t="s">
        <v>1644</v>
      </c>
      <c r="C480" s="63" t="s">
        <v>4955</v>
      </c>
      <c r="D480" s="66" t="s">
        <v>5339</v>
      </c>
    </row>
    <row r="481" spans="1:4" x14ac:dyDescent="0.25">
      <c r="A481" s="67">
        <v>14470112</v>
      </c>
      <c r="B481" t="s">
        <v>1645</v>
      </c>
      <c r="C481" s="63" t="s">
        <v>4955</v>
      </c>
      <c r="D481" s="66" t="s">
        <v>5339</v>
      </c>
    </row>
    <row r="482" spans="1:4" x14ac:dyDescent="0.25">
      <c r="A482" s="67">
        <v>14470113</v>
      </c>
      <c r="B482" t="s">
        <v>1646</v>
      </c>
      <c r="C482" s="63" t="s">
        <v>4955</v>
      </c>
      <c r="D482" s="66" t="s">
        <v>5339</v>
      </c>
    </row>
    <row r="483" spans="1:4" x14ac:dyDescent="0.25">
      <c r="A483" s="67">
        <v>14470114</v>
      </c>
      <c r="B483" t="s">
        <v>1647</v>
      </c>
      <c r="C483" s="63" t="s">
        <v>4955</v>
      </c>
      <c r="D483" s="66" t="s">
        <v>5339</v>
      </c>
    </row>
    <row r="484" spans="1:4" x14ac:dyDescent="0.25">
      <c r="A484" s="67">
        <v>14470115</v>
      </c>
      <c r="B484" t="s">
        <v>1648</v>
      </c>
      <c r="C484" s="63" t="s">
        <v>4955</v>
      </c>
      <c r="D484" s="66" t="s">
        <v>5339</v>
      </c>
    </row>
    <row r="485" spans="1:4" x14ac:dyDescent="0.25">
      <c r="A485" s="67">
        <v>14470116</v>
      </c>
      <c r="B485" t="s">
        <v>1649</v>
      </c>
      <c r="C485" s="63" t="s">
        <v>4955</v>
      </c>
      <c r="D485" s="66" t="s">
        <v>5339</v>
      </c>
    </row>
    <row r="486" spans="1:4" x14ac:dyDescent="0.25">
      <c r="A486" s="67">
        <v>14470117</v>
      </c>
      <c r="B486" t="s">
        <v>1650</v>
      </c>
      <c r="C486" s="63" t="s">
        <v>4955</v>
      </c>
      <c r="D486" s="66" t="s">
        <v>5339</v>
      </c>
    </row>
    <row r="487" spans="1:4" x14ac:dyDescent="0.25">
      <c r="A487" s="67">
        <v>14470118</v>
      </c>
      <c r="B487" t="s">
        <v>1651</v>
      </c>
      <c r="C487" s="63" t="s">
        <v>4955</v>
      </c>
      <c r="D487" s="66" t="s">
        <v>5339</v>
      </c>
    </row>
    <row r="488" spans="1:4" x14ac:dyDescent="0.25">
      <c r="A488" s="67">
        <v>14470119</v>
      </c>
      <c r="B488" t="s">
        <v>1652</v>
      </c>
      <c r="C488" s="63" t="s">
        <v>4955</v>
      </c>
      <c r="D488" s="66" t="s">
        <v>5339</v>
      </c>
    </row>
    <row r="489" spans="1:4" x14ac:dyDescent="0.25">
      <c r="A489" s="67">
        <v>14470120</v>
      </c>
      <c r="B489" t="s">
        <v>1653</v>
      </c>
      <c r="C489" s="63" t="s">
        <v>4955</v>
      </c>
      <c r="D489" s="66" t="s">
        <v>5339</v>
      </c>
    </row>
    <row r="490" spans="1:4" x14ac:dyDescent="0.25">
      <c r="A490" s="67">
        <v>14470121</v>
      </c>
      <c r="B490" t="s">
        <v>5288</v>
      </c>
      <c r="C490" s="63" t="s">
        <v>4955</v>
      </c>
      <c r="D490" s="66" t="s">
        <v>5339</v>
      </c>
    </row>
    <row r="491" spans="1:4" x14ac:dyDescent="0.25">
      <c r="A491" s="67">
        <v>14470122</v>
      </c>
      <c r="B491" t="s">
        <v>1654</v>
      </c>
      <c r="C491" s="63" t="s">
        <v>4955</v>
      </c>
      <c r="D491" s="66" t="s">
        <v>5339</v>
      </c>
    </row>
    <row r="492" spans="1:4" x14ac:dyDescent="0.25">
      <c r="A492" s="67">
        <v>14470123</v>
      </c>
      <c r="B492" t="s">
        <v>1655</v>
      </c>
      <c r="C492" s="63" t="s">
        <v>4955</v>
      </c>
      <c r="D492" s="66" t="s">
        <v>5339</v>
      </c>
    </row>
    <row r="493" spans="1:4" x14ac:dyDescent="0.25">
      <c r="A493" s="67">
        <v>14470124</v>
      </c>
      <c r="B493" t="s">
        <v>1656</v>
      </c>
      <c r="C493" s="63" t="s">
        <v>4955</v>
      </c>
      <c r="D493" s="66" t="s">
        <v>5339</v>
      </c>
    </row>
    <row r="494" spans="1:4" x14ac:dyDescent="0.25">
      <c r="A494" s="67">
        <v>14470126</v>
      </c>
      <c r="B494" t="s">
        <v>8164</v>
      </c>
      <c r="C494" s="63" t="s">
        <v>4955</v>
      </c>
      <c r="D494" s="66" t="s">
        <v>5339</v>
      </c>
    </row>
    <row r="495" spans="1:4" x14ac:dyDescent="0.25">
      <c r="A495" s="67">
        <v>14470127</v>
      </c>
      <c r="B495" t="s">
        <v>1657</v>
      </c>
      <c r="C495" s="63" t="s">
        <v>4955</v>
      </c>
      <c r="D495" s="66" t="s">
        <v>5339</v>
      </c>
    </row>
    <row r="496" spans="1:4" x14ac:dyDescent="0.25">
      <c r="A496" s="67">
        <v>14470128</v>
      </c>
      <c r="B496" t="s">
        <v>1658</v>
      </c>
      <c r="C496" s="63" t="s">
        <v>4955</v>
      </c>
      <c r="D496" s="66" t="s">
        <v>5339</v>
      </c>
    </row>
    <row r="497" spans="1:4" x14ac:dyDescent="0.25">
      <c r="A497" s="67">
        <v>14470129</v>
      </c>
      <c r="B497" t="s">
        <v>1659</v>
      </c>
      <c r="C497" s="63" t="s">
        <v>4955</v>
      </c>
      <c r="D497" s="66" t="s">
        <v>5339</v>
      </c>
    </row>
    <row r="498" spans="1:4" x14ac:dyDescent="0.25">
      <c r="A498" s="60">
        <v>14470130</v>
      </c>
      <c r="B498" s="64" t="s">
        <v>1660</v>
      </c>
      <c r="C498" s="63" t="s">
        <v>4955</v>
      </c>
      <c r="D498" s="66" t="s">
        <v>5339</v>
      </c>
    </row>
    <row r="499" spans="1:4" x14ac:dyDescent="0.25">
      <c r="A499" s="67">
        <v>14470131</v>
      </c>
      <c r="B499" t="s">
        <v>1661</v>
      </c>
      <c r="C499" s="63" t="s">
        <v>4955</v>
      </c>
      <c r="D499" s="66" t="s">
        <v>5339</v>
      </c>
    </row>
    <row r="500" spans="1:4" x14ac:dyDescent="0.25">
      <c r="A500" s="67">
        <v>14470132</v>
      </c>
      <c r="B500" t="s">
        <v>1662</v>
      </c>
      <c r="C500" s="63" t="s">
        <v>4955</v>
      </c>
      <c r="D500" s="66" t="s">
        <v>5339</v>
      </c>
    </row>
    <row r="501" spans="1:4" x14ac:dyDescent="0.25">
      <c r="A501" s="67">
        <v>14470133</v>
      </c>
      <c r="B501" t="s">
        <v>1663</v>
      </c>
      <c r="C501" s="63" t="s">
        <v>4955</v>
      </c>
      <c r="D501" s="66" t="s">
        <v>5339</v>
      </c>
    </row>
    <row r="502" spans="1:4" x14ac:dyDescent="0.25">
      <c r="A502" s="60">
        <v>14470134</v>
      </c>
      <c r="B502" s="64" t="s">
        <v>1664</v>
      </c>
      <c r="C502" s="63" t="s">
        <v>4955</v>
      </c>
      <c r="D502" s="66" t="s">
        <v>5339</v>
      </c>
    </row>
    <row r="503" spans="1:4" x14ac:dyDescent="0.25">
      <c r="A503" s="67">
        <v>14470135</v>
      </c>
      <c r="B503" t="s">
        <v>1665</v>
      </c>
      <c r="C503" s="63" t="s">
        <v>4955</v>
      </c>
      <c r="D503" s="66" t="s">
        <v>5339</v>
      </c>
    </row>
    <row r="504" spans="1:4" x14ac:dyDescent="0.25">
      <c r="A504" s="67">
        <v>14470136</v>
      </c>
      <c r="B504" t="s">
        <v>1666</v>
      </c>
      <c r="C504" s="63" t="s">
        <v>4955</v>
      </c>
      <c r="D504" s="66" t="s">
        <v>5339</v>
      </c>
    </row>
    <row r="505" spans="1:4" x14ac:dyDescent="0.25">
      <c r="A505" s="67">
        <v>14470137</v>
      </c>
      <c r="B505" t="s">
        <v>1631</v>
      </c>
      <c r="C505" t="s">
        <v>4951</v>
      </c>
      <c r="D505" s="66" t="s">
        <v>5339</v>
      </c>
    </row>
    <row r="506" spans="1:4" x14ac:dyDescent="0.25">
      <c r="A506" s="67">
        <v>14470138</v>
      </c>
      <c r="B506" t="s">
        <v>1667</v>
      </c>
      <c r="C506" s="63" t="s">
        <v>4955</v>
      </c>
      <c r="D506" s="66" t="s">
        <v>5339</v>
      </c>
    </row>
    <row r="507" spans="1:4" x14ac:dyDescent="0.25">
      <c r="A507" s="67">
        <v>14470139</v>
      </c>
      <c r="B507" t="s">
        <v>1668</v>
      </c>
      <c r="C507" s="63" t="s">
        <v>4955</v>
      </c>
      <c r="D507" s="66" t="s">
        <v>5339</v>
      </c>
    </row>
    <row r="508" spans="1:4" x14ac:dyDescent="0.25">
      <c r="A508" s="58">
        <v>14470140</v>
      </c>
      <c r="B508" s="63" t="s">
        <v>1835</v>
      </c>
      <c r="C508" s="63" t="s">
        <v>4960</v>
      </c>
      <c r="D508" s="66" t="s">
        <v>5339</v>
      </c>
    </row>
    <row r="509" spans="1:4" x14ac:dyDescent="0.25">
      <c r="A509" s="60">
        <v>14470141</v>
      </c>
      <c r="B509" s="64" t="s">
        <v>1669</v>
      </c>
      <c r="C509" s="63" t="s">
        <v>4955</v>
      </c>
      <c r="D509" s="66" t="s">
        <v>5339</v>
      </c>
    </row>
    <row r="510" spans="1:4" x14ac:dyDescent="0.25">
      <c r="A510" s="67">
        <v>14470142</v>
      </c>
      <c r="B510" t="s">
        <v>1670</v>
      </c>
      <c r="C510" s="63" t="s">
        <v>4955</v>
      </c>
      <c r="D510" s="66" t="s">
        <v>5339</v>
      </c>
    </row>
    <row r="511" spans="1:4" x14ac:dyDescent="0.25">
      <c r="A511" s="60">
        <v>14470143</v>
      </c>
      <c r="B511" s="64" t="s">
        <v>8073</v>
      </c>
      <c r="C511" s="63" t="s">
        <v>4955</v>
      </c>
      <c r="D511" s="66" t="s">
        <v>5339</v>
      </c>
    </row>
    <row r="512" spans="1:4" x14ac:dyDescent="0.25">
      <c r="A512" s="67">
        <v>14470144</v>
      </c>
      <c r="B512" t="s">
        <v>1671</v>
      </c>
      <c r="C512" s="63" t="s">
        <v>4955</v>
      </c>
      <c r="D512" s="66" t="s">
        <v>5339</v>
      </c>
    </row>
    <row r="513" spans="1:4" x14ac:dyDescent="0.25">
      <c r="A513" s="67">
        <v>14470145</v>
      </c>
      <c r="B513" t="s">
        <v>1672</v>
      </c>
      <c r="C513" s="63" t="s">
        <v>4955</v>
      </c>
      <c r="D513" s="66" t="s">
        <v>5339</v>
      </c>
    </row>
    <row r="514" spans="1:4" x14ac:dyDescent="0.25">
      <c r="A514" s="67">
        <v>14470146</v>
      </c>
      <c r="B514" t="s">
        <v>1673</v>
      </c>
      <c r="C514" s="63" t="s">
        <v>4955</v>
      </c>
      <c r="D514" s="66" t="s">
        <v>5339</v>
      </c>
    </row>
    <row r="515" spans="1:4" x14ac:dyDescent="0.25">
      <c r="A515" s="67">
        <v>14470147</v>
      </c>
      <c r="B515" t="s">
        <v>1674</v>
      </c>
      <c r="C515" s="63" t="s">
        <v>4955</v>
      </c>
      <c r="D515" s="66" t="s">
        <v>5339</v>
      </c>
    </row>
    <row r="516" spans="1:4" x14ac:dyDescent="0.25">
      <c r="A516" s="67">
        <v>14470149</v>
      </c>
      <c r="B516" t="s">
        <v>1756</v>
      </c>
      <c r="C516" s="63" t="s">
        <v>4956</v>
      </c>
      <c r="D516" s="66" t="s">
        <v>5339</v>
      </c>
    </row>
    <row r="517" spans="1:4" x14ac:dyDescent="0.25">
      <c r="A517" s="67">
        <v>14470150</v>
      </c>
      <c r="B517" t="s">
        <v>1757</v>
      </c>
      <c r="C517" s="63" t="s">
        <v>4956</v>
      </c>
      <c r="D517" s="66" t="s">
        <v>5339</v>
      </c>
    </row>
    <row r="518" spans="1:4" x14ac:dyDescent="0.25">
      <c r="A518" s="67">
        <v>14470151</v>
      </c>
      <c r="B518" t="s">
        <v>1675</v>
      </c>
      <c r="C518" s="63" t="s">
        <v>4955</v>
      </c>
      <c r="D518" s="66" t="s">
        <v>5339</v>
      </c>
    </row>
    <row r="519" spans="1:4" x14ac:dyDescent="0.25">
      <c r="A519" s="67">
        <v>14470152</v>
      </c>
      <c r="B519" t="s">
        <v>1758</v>
      </c>
      <c r="C519" s="63" t="s">
        <v>4956</v>
      </c>
      <c r="D519" s="66" t="s">
        <v>5339</v>
      </c>
    </row>
    <row r="520" spans="1:4" x14ac:dyDescent="0.25">
      <c r="A520" s="67">
        <v>14470154</v>
      </c>
      <c r="B520" t="s">
        <v>1759</v>
      </c>
      <c r="C520" s="63" t="s">
        <v>4956</v>
      </c>
      <c r="D520" s="66" t="s">
        <v>5339</v>
      </c>
    </row>
    <row r="521" spans="1:4" x14ac:dyDescent="0.25">
      <c r="A521" s="67">
        <v>14470155</v>
      </c>
      <c r="B521" t="s">
        <v>1676</v>
      </c>
      <c r="C521" s="63" t="s">
        <v>4955</v>
      </c>
      <c r="D521" s="66" t="s">
        <v>5339</v>
      </c>
    </row>
    <row r="522" spans="1:4" x14ac:dyDescent="0.25">
      <c r="A522" s="67">
        <v>14470156</v>
      </c>
      <c r="B522" t="s">
        <v>5289</v>
      </c>
      <c r="C522" s="63" t="s">
        <v>4956</v>
      </c>
      <c r="D522" s="66" t="s">
        <v>5339</v>
      </c>
    </row>
    <row r="523" spans="1:4" x14ac:dyDescent="0.25">
      <c r="A523" s="67">
        <v>14470157</v>
      </c>
      <c r="B523" t="s">
        <v>1760</v>
      </c>
      <c r="C523" s="63" t="s">
        <v>4956</v>
      </c>
      <c r="D523" s="66" t="s">
        <v>5339</v>
      </c>
    </row>
    <row r="524" spans="1:4" x14ac:dyDescent="0.25">
      <c r="A524" s="67">
        <v>14470158</v>
      </c>
      <c r="B524" t="s">
        <v>1761</v>
      </c>
      <c r="C524" s="63" t="s">
        <v>4956</v>
      </c>
      <c r="D524" s="66" t="s">
        <v>5339</v>
      </c>
    </row>
    <row r="525" spans="1:4" x14ac:dyDescent="0.25">
      <c r="A525" s="67">
        <v>14470160</v>
      </c>
      <c r="B525" t="s">
        <v>1762</v>
      </c>
      <c r="C525" s="63" t="s">
        <v>4956</v>
      </c>
      <c r="D525" s="66" t="s">
        <v>5339</v>
      </c>
    </row>
    <row r="526" spans="1:4" x14ac:dyDescent="0.25">
      <c r="A526" s="67">
        <v>14470161</v>
      </c>
      <c r="B526" t="s">
        <v>1781</v>
      </c>
      <c r="C526" s="63" t="s">
        <v>4958</v>
      </c>
      <c r="D526" s="66" t="s">
        <v>5339</v>
      </c>
    </row>
    <row r="527" spans="1:4" x14ac:dyDescent="0.25">
      <c r="A527" s="67">
        <v>14470162</v>
      </c>
      <c r="B527" t="s">
        <v>1782</v>
      </c>
      <c r="C527" s="63" t="s">
        <v>4958</v>
      </c>
      <c r="D527" s="66" t="s">
        <v>5339</v>
      </c>
    </row>
    <row r="528" spans="1:4" x14ac:dyDescent="0.25">
      <c r="A528" s="67">
        <v>14470163</v>
      </c>
      <c r="B528" t="s">
        <v>1783</v>
      </c>
      <c r="C528" s="63" t="s">
        <v>4958</v>
      </c>
      <c r="D528" s="66" t="s">
        <v>5339</v>
      </c>
    </row>
    <row r="529" spans="1:4" x14ac:dyDescent="0.25">
      <c r="A529" s="67">
        <v>14470164</v>
      </c>
      <c r="B529" t="s">
        <v>1784</v>
      </c>
      <c r="C529" s="63" t="s">
        <v>4958</v>
      </c>
      <c r="D529" s="66" t="s">
        <v>5339</v>
      </c>
    </row>
    <row r="530" spans="1:4" x14ac:dyDescent="0.25">
      <c r="A530" s="58">
        <v>14470165</v>
      </c>
      <c r="B530" t="s">
        <v>1785</v>
      </c>
      <c r="C530" s="63" t="s">
        <v>4958</v>
      </c>
      <c r="D530" s="66" t="s">
        <v>5339</v>
      </c>
    </row>
    <row r="531" spans="1:4" x14ac:dyDescent="0.25">
      <c r="A531" s="67">
        <v>14470166</v>
      </c>
      <c r="B531" t="s">
        <v>1786</v>
      </c>
      <c r="C531" s="63" t="s">
        <v>4958</v>
      </c>
      <c r="D531" s="66" t="s">
        <v>5339</v>
      </c>
    </row>
    <row r="532" spans="1:4" x14ac:dyDescent="0.25">
      <c r="A532" s="67">
        <v>14470167</v>
      </c>
      <c r="B532" t="s">
        <v>1787</v>
      </c>
      <c r="C532" s="63" t="s">
        <v>4958</v>
      </c>
      <c r="D532" s="66" t="s">
        <v>5339</v>
      </c>
    </row>
    <row r="533" spans="1:4" x14ac:dyDescent="0.25">
      <c r="A533" s="67">
        <v>14470168</v>
      </c>
      <c r="B533" t="s">
        <v>1789</v>
      </c>
      <c r="C533" s="63" t="s">
        <v>4958</v>
      </c>
      <c r="D533" s="66" t="s">
        <v>5339</v>
      </c>
    </row>
    <row r="534" spans="1:4" x14ac:dyDescent="0.25">
      <c r="A534" s="67">
        <v>14470169</v>
      </c>
      <c r="B534" t="s">
        <v>1790</v>
      </c>
      <c r="C534" s="63" t="s">
        <v>4958</v>
      </c>
      <c r="D534" s="66" t="s">
        <v>5339</v>
      </c>
    </row>
    <row r="535" spans="1:4" x14ac:dyDescent="0.25">
      <c r="A535" s="67">
        <v>14470170</v>
      </c>
      <c r="B535" t="s">
        <v>1791</v>
      </c>
      <c r="C535" s="63" t="s">
        <v>4958</v>
      </c>
      <c r="D535" s="66" t="s">
        <v>5339</v>
      </c>
    </row>
    <row r="536" spans="1:4" x14ac:dyDescent="0.25">
      <c r="A536" s="67">
        <v>14470171</v>
      </c>
      <c r="B536" t="s">
        <v>1792</v>
      </c>
      <c r="C536" s="63" t="s">
        <v>4958</v>
      </c>
      <c r="D536" s="66" t="s">
        <v>5339</v>
      </c>
    </row>
    <row r="537" spans="1:4" x14ac:dyDescent="0.25">
      <c r="A537" s="67">
        <v>14470172</v>
      </c>
      <c r="B537" t="s">
        <v>1793</v>
      </c>
      <c r="C537" s="63" t="s">
        <v>4958</v>
      </c>
      <c r="D537" s="66" t="s">
        <v>5339</v>
      </c>
    </row>
    <row r="538" spans="1:4" x14ac:dyDescent="0.25">
      <c r="A538" s="67">
        <v>14470173</v>
      </c>
      <c r="B538" t="s">
        <v>1794</v>
      </c>
      <c r="C538" s="63" t="s">
        <v>4958</v>
      </c>
      <c r="D538" s="66" t="s">
        <v>5339</v>
      </c>
    </row>
    <row r="539" spans="1:4" x14ac:dyDescent="0.25">
      <c r="A539" s="67">
        <v>14470175</v>
      </c>
      <c r="B539" t="s">
        <v>4616</v>
      </c>
      <c r="C539" s="63" t="s">
        <v>4955</v>
      </c>
      <c r="D539" s="66" t="s">
        <v>5339</v>
      </c>
    </row>
    <row r="540" spans="1:4" x14ac:dyDescent="0.25">
      <c r="A540" s="67">
        <v>14470176</v>
      </c>
      <c r="B540" t="s">
        <v>1795</v>
      </c>
      <c r="C540" s="63" t="s">
        <v>4958</v>
      </c>
      <c r="D540" s="66" t="s">
        <v>5339</v>
      </c>
    </row>
    <row r="541" spans="1:4" x14ac:dyDescent="0.25">
      <c r="A541" s="67">
        <v>14470177</v>
      </c>
      <c r="B541" t="s">
        <v>8107</v>
      </c>
      <c r="C541" s="63" t="s">
        <v>4958</v>
      </c>
      <c r="D541" s="66" t="s">
        <v>5339</v>
      </c>
    </row>
    <row r="542" spans="1:4" x14ac:dyDescent="0.25">
      <c r="A542" s="67">
        <v>14470178</v>
      </c>
      <c r="B542" t="s">
        <v>1796</v>
      </c>
      <c r="C542" s="63" t="s">
        <v>4958</v>
      </c>
      <c r="D542" s="66" t="s">
        <v>5339</v>
      </c>
    </row>
    <row r="543" spans="1:4" x14ac:dyDescent="0.25">
      <c r="A543" s="67">
        <v>14470179</v>
      </c>
      <c r="B543" t="s">
        <v>1797</v>
      </c>
      <c r="C543" s="63" t="s">
        <v>4958</v>
      </c>
      <c r="D543" s="66" t="s">
        <v>5339</v>
      </c>
    </row>
    <row r="544" spans="1:4" x14ac:dyDescent="0.25">
      <c r="A544" s="67">
        <v>14470180</v>
      </c>
      <c r="B544" t="s">
        <v>1798</v>
      </c>
      <c r="C544" s="63" t="s">
        <v>4958</v>
      </c>
      <c r="D544" s="66" t="s">
        <v>5339</v>
      </c>
    </row>
    <row r="545" spans="1:4" x14ac:dyDescent="0.25">
      <c r="A545" s="67">
        <v>14470181</v>
      </c>
      <c r="B545" t="s">
        <v>1799</v>
      </c>
      <c r="C545" s="63" t="s">
        <v>4958</v>
      </c>
      <c r="D545" s="66" t="s">
        <v>5339</v>
      </c>
    </row>
    <row r="546" spans="1:4" x14ac:dyDescent="0.25">
      <c r="A546" s="67">
        <v>14470182</v>
      </c>
      <c r="B546" t="s">
        <v>1763</v>
      </c>
      <c r="C546" s="63" t="s">
        <v>4956</v>
      </c>
      <c r="D546" s="66" t="s">
        <v>5339</v>
      </c>
    </row>
    <row r="547" spans="1:4" x14ac:dyDescent="0.25">
      <c r="A547" s="67">
        <v>14470183</v>
      </c>
      <c r="B547" t="s">
        <v>1764</v>
      </c>
      <c r="C547" s="63" t="s">
        <v>4956</v>
      </c>
      <c r="D547" s="66" t="s">
        <v>5339</v>
      </c>
    </row>
    <row r="548" spans="1:4" x14ac:dyDescent="0.25">
      <c r="A548" s="67">
        <v>14470184</v>
      </c>
      <c r="B548" t="s">
        <v>1800</v>
      </c>
      <c r="C548" s="63" t="s">
        <v>4958</v>
      </c>
      <c r="D548" s="66" t="s">
        <v>5339</v>
      </c>
    </row>
    <row r="549" spans="1:4" x14ac:dyDescent="0.25">
      <c r="A549" s="60">
        <v>14470185</v>
      </c>
      <c r="B549" s="64" t="s">
        <v>1702</v>
      </c>
      <c r="C549" s="63" t="s">
        <v>4952</v>
      </c>
      <c r="D549" s="66" t="s">
        <v>5339</v>
      </c>
    </row>
    <row r="550" spans="1:4" x14ac:dyDescent="0.25">
      <c r="A550" s="67">
        <v>14470187</v>
      </c>
      <c r="B550" t="s">
        <v>1703</v>
      </c>
      <c r="C550" s="63" t="s">
        <v>4952</v>
      </c>
      <c r="D550" s="66" t="s">
        <v>5339</v>
      </c>
    </row>
    <row r="551" spans="1:4" x14ac:dyDescent="0.25">
      <c r="A551" s="67">
        <v>14470188</v>
      </c>
      <c r="B551" t="s">
        <v>1801</v>
      </c>
      <c r="C551" s="63" t="s">
        <v>4958</v>
      </c>
      <c r="D551" s="66" t="s">
        <v>5339</v>
      </c>
    </row>
    <row r="552" spans="1:4" x14ac:dyDescent="0.25">
      <c r="A552" s="67">
        <v>14470189</v>
      </c>
      <c r="B552" t="s">
        <v>1704</v>
      </c>
      <c r="C552" s="63" t="s">
        <v>4952</v>
      </c>
      <c r="D552" s="66" t="s">
        <v>5339</v>
      </c>
    </row>
    <row r="553" spans="1:4" x14ac:dyDescent="0.25">
      <c r="A553" s="67">
        <v>14470190</v>
      </c>
      <c r="B553" t="s">
        <v>1705</v>
      </c>
      <c r="C553" s="63" t="s">
        <v>4952</v>
      </c>
      <c r="D553" s="66" t="s">
        <v>5339</v>
      </c>
    </row>
    <row r="554" spans="1:4" x14ac:dyDescent="0.25">
      <c r="A554" s="67">
        <v>14470191</v>
      </c>
      <c r="B554" t="s">
        <v>1706</v>
      </c>
      <c r="C554" s="63" t="s">
        <v>4952</v>
      </c>
      <c r="D554" s="66" t="s">
        <v>5339</v>
      </c>
    </row>
    <row r="555" spans="1:4" x14ac:dyDescent="0.25">
      <c r="A555" s="67">
        <v>14470192</v>
      </c>
      <c r="B555" t="s">
        <v>1707</v>
      </c>
      <c r="C555" s="63" t="s">
        <v>4952</v>
      </c>
      <c r="D555" s="66" t="s">
        <v>5339</v>
      </c>
    </row>
    <row r="556" spans="1:4" x14ac:dyDescent="0.25">
      <c r="A556" s="67">
        <v>14470194</v>
      </c>
      <c r="B556" t="s">
        <v>1884</v>
      </c>
      <c r="C556" t="s">
        <v>4961</v>
      </c>
      <c r="D556" s="66" t="s">
        <v>5339</v>
      </c>
    </row>
    <row r="557" spans="1:4" x14ac:dyDescent="0.25">
      <c r="A557" s="67">
        <v>14470195</v>
      </c>
      <c r="B557" t="s">
        <v>1885</v>
      </c>
      <c r="C557" t="s">
        <v>4961</v>
      </c>
      <c r="D557" s="66" t="s">
        <v>5339</v>
      </c>
    </row>
    <row r="558" spans="1:4" x14ac:dyDescent="0.25">
      <c r="A558" s="67">
        <v>14470196</v>
      </c>
      <c r="B558" t="s">
        <v>4642</v>
      </c>
      <c r="C558" t="s">
        <v>4961</v>
      </c>
      <c r="D558" s="66" t="s">
        <v>5338</v>
      </c>
    </row>
    <row r="559" spans="1:4" x14ac:dyDescent="0.25">
      <c r="A559" s="67">
        <v>14470197</v>
      </c>
      <c r="B559" t="s">
        <v>1708</v>
      </c>
      <c r="C559" s="63" t="s">
        <v>4952</v>
      </c>
      <c r="D559" s="66" t="s">
        <v>5339</v>
      </c>
    </row>
    <row r="560" spans="1:4" x14ac:dyDescent="0.25">
      <c r="A560" s="67">
        <v>14470198</v>
      </c>
      <c r="B560" t="s">
        <v>1709</v>
      </c>
      <c r="C560" s="63" t="s">
        <v>4952</v>
      </c>
      <c r="D560" s="66" t="s">
        <v>5339</v>
      </c>
    </row>
    <row r="561" spans="1:4" x14ac:dyDescent="0.25">
      <c r="A561" s="67">
        <v>14470199</v>
      </c>
      <c r="B561" t="s">
        <v>1710</v>
      </c>
      <c r="C561" s="63" t="s">
        <v>4952</v>
      </c>
      <c r="D561" s="66" t="s">
        <v>5339</v>
      </c>
    </row>
    <row r="562" spans="1:4" x14ac:dyDescent="0.25">
      <c r="A562" s="67">
        <v>14470200</v>
      </c>
      <c r="B562" t="s">
        <v>1886</v>
      </c>
      <c r="C562" t="s">
        <v>4961</v>
      </c>
      <c r="D562" s="66" t="s">
        <v>5339</v>
      </c>
    </row>
    <row r="563" spans="1:4" x14ac:dyDescent="0.25">
      <c r="A563" s="58">
        <v>14470201</v>
      </c>
      <c r="B563" t="s">
        <v>1802</v>
      </c>
      <c r="C563" s="63" t="s">
        <v>4958</v>
      </c>
      <c r="D563" s="66" t="s">
        <v>5339</v>
      </c>
    </row>
    <row r="564" spans="1:4" x14ac:dyDescent="0.25">
      <c r="A564" s="67">
        <v>14470202</v>
      </c>
      <c r="B564" t="s">
        <v>1711</v>
      </c>
      <c r="C564" s="63" t="s">
        <v>4952</v>
      </c>
      <c r="D564" s="66" t="s">
        <v>5339</v>
      </c>
    </row>
    <row r="565" spans="1:4" x14ac:dyDescent="0.25">
      <c r="A565" s="67">
        <v>14470203</v>
      </c>
      <c r="B565" t="s">
        <v>1819</v>
      </c>
      <c r="C565" t="s">
        <v>4959</v>
      </c>
      <c r="D565" s="66" t="s">
        <v>5339</v>
      </c>
    </row>
    <row r="566" spans="1:4" x14ac:dyDescent="0.25">
      <c r="A566" s="67">
        <v>14470204</v>
      </c>
      <c r="B566" t="s">
        <v>3990</v>
      </c>
      <c r="C566" s="63" t="s">
        <v>4957</v>
      </c>
      <c r="D566" s="66" t="s">
        <v>5339</v>
      </c>
    </row>
    <row r="567" spans="1:4" x14ac:dyDescent="0.25">
      <c r="A567" s="67">
        <v>14470205</v>
      </c>
      <c r="B567" t="s">
        <v>1836</v>
      </c>
      <c r="C567" s="63" t="s">
        <v>4960</v>
      </c>
      <c r="D567" s="66" t="s">
        <v>5339</v>
      </c>
    </row>
    <row r="568" spans="1:4" x14ac:dyDescent="0.25">
      <c r="A568" s="67">
        <v>14470207</v>
      </c>
      <c r="B568" t="s">
        <v>1897</v>
      </c>
      <c r="C568" s="63" t="s">
        <v>4957</v>
      </c>
      <c r="D568" s="66" t="s">
        <v>5339</v>
      </c>
    </row>
    <row r="569" spans="1:4" x14ac:dyDescent="0.25">
      <c r="A569" s="67">
        <v>14470208</v>
      </c>
      <c r="B569" t="s">
        <v>1898</v>
      </c>
      <c r="C569" s="63" t="s">
        <v>4957</v>
      </c>
      <c r="D569" s="66" t="s">
        <v>5339</v>
      </c>
    </row>
    <row r="570" spans="1:4" x14ac:dyDescent="0.25">
      <c r="A570" s="67">
        <v>14470209</v>
      </c>
      <c r="B570" t="s">
        <v>1820</v>
      </c>
      <c r="C570" t="s">
        <v>4959</v>
      </c>
      <c r="D570" s="66" t="s">
        <v>5339</v>
      </c>
    </row>
    <row r="571" spans="1:4" x14ac:dyDescent="0.25">
      <c r="A571" s="67">
        <v>14470210</v>
      </c>
      <c r="B571" t="s">
        <v>1821</v>
      </c>
      <c r="C571" t="s">
        <v>4959</v>
      </c>
      <c r="D571" s="66" t="s">
        <v>5339</v>
      </c>
    </row>
    <row r="572" spans="1:4" x14ac:dyDescent="0.25">
      <c r="A572" s="67">
        <v>14470211</v>
      </c>
      <c r="B572" t="s">
        <v>1899</v>
      </c>
      <c r="C572" s="63" t="s">
        <v>4957</v>
      </c>
      <c r="D572" s="66" t="s">
        <v>5339</v>
      </c>
    </row>
    <row r="573" spans="1:4" x14ac:dyDescent="0.25">
      <c r="A573" s="58">
        <v>14470212</v>
      </c>
      <c r="B573" t="s">
        <v>4574</v>
      </c>
      <c r="C573" s="63" t="s">
        <v>4957</v>
      </c>
      <c r="D573" s="66" t="s">
        <v>5339</v>
      </c>
    </row>
    <row r="574" spans="1:4" x14ac:dyDescent="0.25">
      <c r="A574" s="67">
        <v>14470213</v>
      </c>
      <c r="B574" t="s">
        <v>1900</v>
      </c>
      <c r="C574" s="63" t="s">
        <v>4957</v>
      </c>
      <c r="D574" s="66" t="s">
        <v>5339</v>
      </c>
    </row>
    <row r="575" spans="1:4" x14ac:dyDescent="0.25">
      <c r="A575" s="67">
        <v>14470214</v>
      </c>
      <c r="B575" t="s">
        <v>1901</v>
      </c>
      <c r="C575" s="63" t="s">
        <v>4957</v>
      </c>
      <c r="D575" s="66" t="s">
        <v>5339</v>
      </c>
    </row>
    <row r="576" spans="1:4" x14ac:dyDescent="0.25">
      <c r="A576" s="67">
        <v>14470215</v>
      </c>
      <c r="B576" t="s">
        <v>1902</v>
      </c>
      <c r="C576" s="63" t="s">
        <v>4957</v>
      </c>
      <c r="D576" s="66" t="s">
        <v>5339</v>
      </c>
    </row>
    <row r="577" spans="1:4" x14ac:dyDescent="0.25">
      <c r="A577" s="67">
        <v>14470216</v>
      </c>
      <c r="B577" t="s">
        <v>1822</v>
      </c>
      <c r="C577" t="s">
        <v>4959</v>
      </c>
      <c r="D577" s="66" t="s">
        <v>5339</v>
      </c>
    </row>
    <row r="578" spans="1:4" x14ac:dyDescent="0.25">
      <c r="A578" s="67">
        <v>14470217</v>
      </c>
      <c r="B578" t="s">
        <v>8087</v>
      </c>
      <c r="C578" s="63" t="s">
        <v>4957</v>
      </c>
      <c r="D578" s="66" t="s">
        <v>5339</v>
      </c>
    </row>
    <row r="579" spans="1:4" x14ac:dyDescent="0.25">
      <c r="A579" s="67">
        <v>14470218</v>
      </c>
      <c r="B579" t="s">
        <v>3989</v>
      </c>
      <c r="C579" t="s">
        <v>4959</v>
      </c>
      <c r="D579" s="66" t="s">
        <v>5339</v>
      </c>
    </row>
    <row r="580" spans="1:4" x14ac:dyDescent="0.25">
      <c r="A580" s="60">
        <v>14470220</v>
      </c>
      <c r="B580" s="64" t="s">
        <v>1823</v>
      </c>
      <c r="C580" t="s">
        <v>4959</v>
      </c>
      <c r="D580" s="66" t="s">
        <v>5339</v>
      </c>
    </row>
    <row r="581" spans="1:4" x14ac:dyDescent="0.25">
      <c r="A581" s="67">
        <v>14470221</v>
      </c>
      <c r="B581" t="s">
        <v>1824</v>
      </c>
      <c r="C581" t="s">
        <v>4959</v>
      </c>
      <c r="D581" s="66" t="s">
        <v>5339</v>
      </c>
    </row>
    <row r="582" spans="1:4" x14ac:dyDescent="0.25">
      <c r="A582" s="67">
        <v>14470222</v>
      </c>
      <c r="B582" t="s">
        <v>1825</v>
      </c>
      <c r="C582" t="s">
        <v>4959</v>
      </c>
      <c r="D582" s="66" t="s">
        <v>5339</v>
      </c>
    </row>
    <row r="583" spans="1:4" x14ac:dyDescent="0.25">
      <c r="A583" s="67">
        <v>14470223</v>
      </c>
      <c r="B583" t="s">
        <v>1903</v>
      </c>
      <c r="C583" s="63" t="s">
        <v>4957</v>
      </c>
      <c r="D583" s="66" t="s">
        <v>5339</v>
      </c>
    </row>
    <row r="584" spans="1:4" x14ac:dyDescent="0.25">
      <c r="A584" s="67">
        <v>14470225</v>
      </c>
      <c r="B584" t="s">
        <v>1904</v>
      </c>
      <c r="C584" s="63" t="s">
        <v>4957</v>
      </c>
      <c r="D584" s="66" t="s">
        <v>5339</v>
      </c>
    </row>
    <row r="585" spans="1:4" x14ac:dyDescent="0.25">
      <c r="A585" s="67">
        <v>14470226</v>
      </c>
      <c r="B585" t="s">
        <v>1905</v>
      </c>
      <c r="C585" s="63" t="s">
        <v>4957</v>
      </c>
      <c r="D585" s="66" t="s">
        <v>5339</v>
      </c>
    </row>
    <row r="586" spans="1:4" x14ac:dyDescent="0.25">
      <c r="A586" s="67">
        <v>14470228</v>
      </c>
      <c r="B586" t="s">
        <v>8108</v>
      </c>
      <c r="C586" s="63" t="s">
        <v>4960</v>
      </c>
      <c r="D586" s="66" t="s">
        <v>5339</v>
      </c>
    </row>
    <row r="587" spans="1:4" x14ac:dyDescent="0.25">
      <c r="A587" s="67">
        <v>14470229</v>
      </c>
      <c r="B587" t="s">
        <v>1906</v>
      </c>
      <c r="C587" s="63" t="s">
        <v>4957</v>
      </c>
      <c r="D587" s="66" t="s">
        <v>5339</v>
      </c>
    </row>
    <row r="588" spans="1:4" x14ac:dyDescent="0.25">
      <c r="A588" s="67">
        <v>14470230</v>
      </c>
      <c r="B588" t="s">
        <v>4643</v>
      </c>
      <c r="C588" s="63" t="s">
        <v>4957</v>
      </c>
      <c r="D588" s="66" t="s">
        <v>5339</v>
      </c>
    </row>
    <row r="589" spans="1:4" x14ac:dyDescent="0.25">
      <c r="A589" s="60">
        <v>14470231</v>
      </c>
      <c r="B589" s="64" t="s">
        <v>8074</v>
      </c>
      <c r="C589" s="63" t="s">
        <v>4957</v>
      </c>
      <c r="D589" s="66" t="s">
        <v>5339</v>
      </c>
    </row>
    <row r="590" spans="1:4" x14ac:dyDescent="0.25">
      <c r="A590" s="67">
        <v>14470232</v>
      </c>
      <c r="B590" t="s">
        <v>1837</v>
      </c>
      <c r="C590" s="63" t="s">
        <v>4960</v>
      </c>
      <c r="D590" s="66" t="s">
        <v>5339</v>
      </c>
    </row>
    <row r="591" spans="1:4" x14ac:dyDescent="0.25">
      <c r="A591" s="67">
        <v>14470233</v>
      </c>
      <c r="B591" t="s">
        <v>1838</v>
      </c>
      <c r="C591" s="63" t="s">
        <v>4960</v>
      </c>
      <c r="D591" s="66" t="s">
        <v>5339</v>
      </c>
    </row>
    <row r="592" spans="1:4" x14ac:dyDescent="0.25">
      <c r="A592" s="60">
        <v>14470234</v>
      </c>
      <c r="B592" s="64" t="s">
        <v>1826</v>
      </c>
      <c r="C592" t="s">
        <v>4959</v>
      </c>
      <c r="D592" s="66" t="s">
        <v>5339</v>
      </c>
    </row>
    <row r="593" spans="1:4" x14ac:dyDescent="0.25">
      <c r="A593" s="67">
        <v>14470235</v>
      </c>
      <c r="B593" t="s">
        <v>1839</v>
      </c>
      <c r="C593" s="63" t="s">
        <v>4960</v>
      </c>
      <c r="D593" s="66" t="s">
        <v>5339</v>
      </c>
    </row>
    <row r="594" spans="1:4" x14ac:dyDescent="0.25">
      <c r="A594" s="67">
        <v>14470236</v>
      </c>
      <c r="B594" t="s">
        <v>8165</v>
      </c>
      <c r="C594" t="s">
        <v>4959</v>
      </c>
      <c r="D594" s="66" t="s">
        <v>5339</v>
      </c>
    </row>
    <row r="595" spans="1:4" x14ac:dyDescent="0.25">
      <c r="A595" s="67">
        <v>14470237</v>
      </c>
      <c r="B595" t="s">
        <v>3991</v>
      </c>
      <c r="C595" s="63" t="s">
        <v>4957</v>
      </c>
      <c r="D595" s="66" t="s">
        <v>5339</v>
      </c>
    </row>
    <row r="596" spans="1:4" x14ac:dyDescent="0.25">
      <c r="A596" s="67">
        <v>14470238</v>
      </c>
      <c r="B596" t="s">
        <v>1827</v>
      </c>
      <c r="C596" t="s">
        <v>4959</v>
      </c>
      <c r="D596" s="66" t="s">
        <v>5339</v>
      </c>
    </row>
    <row r="597" spans="1:4" x14ac:dyDescent="0.25">
      <c r="A597" s="67">
        <v>14470239</v>
      </c>
      <c r="B597" t="s">
        <v>1840</v>
      </c>
      <c r="C597" s="63" t="s">
        <v>4960</v>
      </c>
      <c r="D597" s="66" t="s">
        <v>5339</v>
      </c>
    </row>
    <row r="598" spans="1:4" x14ac:dyDescent="0.25">
      <c r="A598" s="67">
        <v>14470240</v>
      </c>
      <c r="B598" t="s">
        <v>1842</v>
      </c>
      <c r="C598" s="63" t="s">
        <v>4960</v>
      </c>
      <c r="D598" s="66" t="s">
        <v>5339</v>
      </c>
    </row>
    <row r="599" spans="1:4" x14ac:dyDescent="0.25">
      <c r="A599" s="67">
        <v>14470241</v>
      </c>
      <c r="B599" t="s">
        <v>1843</v>
      </c>
      <c r="C599" s="63" t="s">
        <v>4960</v>
      </c>
      <c r="D599" s="66" t="s">
        <v>5339</v>
      </c>
    </row>
    <row r="600" spans="1:4" x14ac:dyDescent="0.25">
      <c r="A600" s="67">
        <v>14470243</v>
      </c>
      <c r="B600" t="s">
        <v>1765</v>
      </c>
      <c r="C600" s="63" t="s">
        <v>4956</v>
      </c>
      <c r="D600" s="66" t="s">
        <v>5339</v>
      </c>
    </row>
    <row r="601" spans="1:4" x14ac:dyDescent="0.25">
      <c r="A601" s="67">
        <v>14470244</v>
      </c>
      <c r="B601" t="s">
        <v>5290</v>
      </c>
      <c r="C601" s="63" t="s">
        <v>4960</v>
      </c>
      <c r="D601" s="66" t="s">
        <v>5339</v>
      </c>
    </row>
    <row r="602" spans="1:4" x14ac:dyDescent="0.25">
      <c r="A602" s="67">
        <v>14470245</v>
      </c>
      <c r="B602" t="s">
        <v>1844</v>
      </c>
      <c r="C602" s="63" t="s">
        <v>4960</v>
      </c>
      <c r="D602" s="66" t="s">
        <v>5339</v>
      </c>
    </row>
    <row r="603" spans="1:4" x14ac:dyDescent="0.25">
      <c r="A603" s="67">
        <v>14470246</v>
      </c>
      <c r="B603" t="s">
        <v>1845</v>
      </c>
      <c r="C603" s="63" t="s">
        <v>4960</v>
      </c>
      <c r="D603" s="66" t="s">
        <v>5339</v>
      </c>
    </row>
    <row r="604" spans="1:4" x14ac:dyDescent="0.25">
      <c r="A604" s="67">
        <v>14470247</v>
      </c>
      <c r="B604" t="s">
        <v>1907</v>
      </c>
      <c r="C604" s="63" t="s">
        <v>4957</v>
      </c>
      <c r="D604" s="66" t="s">
        <v>5339</v>
      </c>
    </row>
    <row r="605" spans="1:4" x14ac:dyDescent="0.25">
      <c r="A605" s="67">
        <v>14470248</v>
      </c>
      <c r="B605" t="s">
        <v>1846</v>
      </c>
      <c r="C605" s="63" t="s">
        <v>4960</v>
      </c>
      <c r="D605" s="66" t="s">
        <v>5339</v>
      </c>
    </row>
    <row r="606" spans="1:4" x14ac:dyDescent="0.25">
      <c r="A606" s="67">
        <v>14470249</v>
      </c>
      <c r="B606" t="s">
        <v>1847</v>
      </c>
      <c r="C606" s="63" t="s">
        <v>4960</v>
      </c>
      <c r="D606" s="66" t="s">
        <v>5339</v>
      </c>
    </row>
    <row r="607" spans="1:4" x14ac:dyDescent="0.25">
      <c r="A607" s="67">
        <v>14470250</v>
      </c>
      <c r="B607" t="s">
        <v>1848</v>
      </c>
      <c r="C607" s="63" t="s">
        <v>4960</v>
      </c>
      <c r="D607" s="66" t="s">
        <v>5339</v>
      </c>
    </row>
    <row r="608" spans="1:4" x14ac:dyDescent="0.25">
      <c r="A608" s="67">
        <v>14470251</v>
      </c>
      <c r="B608" t="s">
        <v>1712</v>
      </c>
      <c r="C608" s="63" t="s">
        <v>4952</v>
      </c>
      <c r="D608" s="66" t="s">
        <v>5339</v>
      </c>
    </row>
    <row r="609" spans="1:4" x14ac:dyDescent="0.25">
      <c r="A609" s="67">
        <v>14470253</v>
      </c>
      <c r="B609" t="s">
        <v>1849</v>
      </c>
      <c r="C609" s="63" t="s">
        <v>4960</v>
      </c>
      <c r="D609" s="66" t="s">
        <v>5339</v>
      </c>
    </row>
    <row r="610" spans="1:4" x14ac:dyDescent="0.25">
      <c r="A610" s="67">
        <v>14470254</v>
      </c>
      <c r="B610" t="s">
        <v>1908</v>
      </c>
      <c r="C610" s="63" t="s">
        <v>4957</v>
      </c>
      <c r="D610" s="66" t="s">
        <v>5339</v>
      </c>
    </row>
    <row r="611" spans="1:4" x14ac:dyDescent="0.25">
      <c r="A611" s="67">
        <v>14470255</v>
      </c>
      <c r="B611" t="s">
        <v>1850</v>
      </c>
      <c r="C611" s="63" t="s">
        <v>4960</v>
      </c>
      <c r="D611" s="66" t="s">
        <v>5339</v>
      </c>
    </row>
    <row r="612" spans="1:4" x14ac:dyDescent="0.25">
      <c r="A612" s="67">
        <v>14470256</v>
      </c>
      <c r="B612" t="s">
        <v>1851</v>
      </c>
      <c r="C612" s="63" t="s">
        <v>4960</v>
      </c>
      <c r="D612" s="66" t="s">
        <v>5339</v>
      </c>
    </row>
    <row r="613" spans="1:4" x14ac:dyDescent="0.25">
      <c r="A613" s="67">
        <v>14470257</v>
      </c>
      <c r="B613" t="s">
        <v>1852</v>
      </c>
      <c r="C613" s="63" t="s">
        <v>4960</v>
      </c>
      <c r="D613" s="66" t="s">
        <v>5339</v>
      </c>
    </row>
    <row r="614" spans="1:4" x14ac:dyDescent="0.25">
      <c r="A614" s="67">
        <v>14470258</v>
      </c>
      <c r="B614" t="s">
        <v>1909</v>
      </c>
      <c r="C614" s="63" t="s">
        <v>4957</v>
      </c>
      <c r="D614" s="66" t="s">
        <v>5339</v>
      </c>
    </row>
    <row r="615" spans="1:4" x14ac:dyDescent="0.25">
      <c r="A615" s="60">
        <v>14470259</v>
      </c>
      <c r="B615" s="64" t="s">
        <v>1853</v>
      </c>
      <c r="C615" s="63" t="s">
        <v>4960</v>
      </c>
      <c r="D615" s="66" t="s">
        <v>5339</v>
      </c>
    </row>
    <row r="616" spans="1:4" x14ac:dyDescent="0.25">
      <c r="A616" s="60">
        <v>14470260</v>
      </c>
      <c r="B616" t="s">
        <v>1854</v>
      </c>
      <c r="C616" s="63" t="s">
        <v>4960</v>
      </c>
      <c r="D616" s="66" t="s">
        <v>5339</v>
      </c>
    </row>
    <row r="617" spans="1:4" x14ac:dyDescent="0.25">
      <c r="A617" s="67">
        <v>14470261</v>
      </c>
      <c r="B617" t="s">
        <v>1855</v>
      </c>
      <c r="C617" s="63" t="s">
        <v>4960</v>
      </c>
      <c r="D617" s="66" t="s">
        <v>5339</v>
      </c>
    </row>
    <row r="618" spans="1:4" x14ac:dyDescent="0.25">
      <c r="A618" s="67">
        <v>14470262</v>
      </c>
      <c r="B618" t="s">
        <v>1856</v>
      </c>
      <c r="C618" s="63" t="s">
        <v>4960</v>
      </c>
      <c r="D618" s="66" t="s">
        <v>5339</v>
      </c>
    </row>
    <row r="619" spans="1:4" x14ac:dyDescent="0.25">
      <c r="A619" s="67">
        <v>14470263</v>
      </c>
      <c r="B619" t="s">
        <v>1857</v>
      </c>
      <c r="C619" s="63" t="s">
        <v>4960</v>
      </c>
      <c r="D619" s="66" t="s">
        <v>5339</v>
      </c>
    </row>
    <row r="620" spans="1:4" x14ac:dyDescent="0.25">
      <c r="A620" s="67">
        <v>14470264</v>
      </c>
      <c r="B620" t="s">
        <v>5291</v>
      </c>
      <c r="C620" s="63" t="s">
        <v>4960</v>
      </c>
      <c r="D620" s="66" t="s">
        <v>5339</v>
      </c>
    </row>
    <row r="621" spans="1:4" x14ac:dyDescent="0.25">
      <c r="A621" s="58">
        <v>14470265</v>
      </c>
      <c r="B621" s="63" t="s">
        <v>1858</v>
      </c>
      <c r="C621" s="63" t="s">
        <v>4960</v>
      </c>
      <c r="D621" s="66" t="s">
        <v>5339</v>
      </c>
    </row>
    <row r="622" spans="1:4" x14ac:dyDescent="0.25">
      <c r="A622" s="67">
        <v>14470266</v>
      </c>
      <c r="B622" t="s">
        <v>1859</v>
      </c>
      <c r="C622" s="63" t="s">
        <v>4960</v>
      </c>
      <c r="D622" s="66" t="s">
        <v>5339</v>
      </c>
    </row>
    <row r="623" spans="1:4" x14ac:dyDescent="0.25">
      <c r="A623" s="67">
        <v>14470267</v>
      </c>
      <c r="B623" t="s">
        <v>1860</v>
      </c>
      <c r="C623" s="63" t="s">
        <v>4960</v>
      </c>
      <c r="D623" s="66" t="s">
        <v>5339</v>
      </c>
    </row>
    <row r="624" spans="1:4" x14ac:dyDescent="0.25">
      <c r="A624" s="67">
        <v>14470268</v>
      </c>
      <c r="B624" t="s">
        <v>1861</v>
      </c>
      <c r="C624" s="63" t="s">
        <v>4960</v>
      </c>
      <c r="D624" s="66" t="s">
        <v>5339</v>
      </c>
    </row>
    <row r="625" spans="1:4" x14ac:dyDescent="0.25">
      <c r="A625" s="67">
        <v>14470269</v>
      </c>
      <c r="B625" t="s">
        <v>1862</v>
      </c>
      <c r="C625" s="63" t="s">
        <v>4960</v>
      </c>
      <c r="D625" s="66" t="s">
        <v>5339</v>
      </c>
    </row>
    <row r="626" spans="1:4" x14ac:dyDescent="0.25">
      <c r="A626" s="67">
        <v>14470270</v>
      </c>
      <c r="B626" t="s">
        <v>1910</v>
      </c>
      <c r="C626" s="63" t="s">
        <v>4957</v>
      </c>
      <c r="D626" s="66" t="s">
        <v>5339</v>
      </c>
    </row>
    <row r="627" spans="1:4" x14ac:dyDescent="0.25">
      <c r="A627" s="67">
        <v>14470271</v>
      </c>
      <c r="B627" t="s">
        <v>1863</v>
      </c>
      <c r="C627" s="63" t="s">
        <v>4960</v>
      </c>
      <c r="D627" s="66" t="s">
        <v>5339</v>
      </c>
    </row>
    <row r="628" spans="1:4" x14ac:dyDescent="0.25">
      <c r="A628" s="67">
        <v>14470272</v>
      </c>
      <c r="B628" t="s">
        <v>1911</v>
      </c>
      <c r="C628" s="63" t="s">
        <v>4957</v>
      </c>
      <c r="D628" s="66" t="s">
        <v>5339</v>
      </c>
    </row>
    <row r="629" spans="1:4" x14ac:dyDescent="0.25">
      <c r="A629" s="60">
        <v>14470273</v>
      </c>
      <c r="B629" s="64" t="s">
        <v>1521</v>
      </c>
      <c r="C629" s="63" t="s">
        <v>4960</v>
      </c>
      <c r="D629" s="66" t="s">
        <v>5339</v>
      </c>
    </row>
    <row r="630" spans="1:4" x14ac:dyDescent="0.25">
      <c r="A630" s="67">
        <v>14470274</v>
      </c>
      <c r="B630" t="s">
        <v>1743</v>
      </c>
      <c r="C630" s="63" t="s">
        <v>4954</v>
      </c>
      <c r="D630" s="66" t="s">
        <v>5339</v>
      </c>
    </row>
    <row r="631" spans="1:4" x14ac:dyDescent="0.25">
      <c r="A631" s="67">
        <v>14470275</v>
      </c>
      <c r="B631" t="s">
        <v>1912</v>
      </c>
      <c r="C631" s="63" t="s">
        <v>4957</v>
      </c>
      <c r="D631" s="66" t="s">
        <v>5339</v>
      </c>
    </row>
    <row r="632" spans="1:4" x14ac:dyDescent="0.25">
      <c r="A632" s="67">
        <v>14470276</v>
      </c>
      <c r="B632" t="s">
        <v>1913</v>
      </c>
      <c r="C632" s="63" t="s">
        <v>4957</v>
      </c>
      <c r="D632" s="66" t="s">
        <v>5339</v>
      </c>
    </row>
    <row r="633" spans="1:4" x14ac:dyDescent="0.25">
      <c r="A633" s="67">
        <v>14470280</v>
      </c>
      <c r="B633" t="s">
        <v>5292</v>
      </c>
      <c r="C633" s="63" t="s">
        <v>4957</v>
      </c>
      <c r="D633" s="66" t="s">
        <v>5339</v>
      </c>
    </row>
    <row r="634" spans="1:4" x14ac:dyDescent="0.25">
      <c r="A634" s="67">
        <v>14470281</v>
      </c>
      <c r="B634" t="s">
        <v>1677</v>
      </c>
      <c r="C634" s="63" t="s">
        <v>4955</v>
      </c>
      <c r="D634" s="66" t="s">
        <v>5339</v>
      </c>
    </row>
    <row r="635" spans="1:4" x14ac:dyDescent="0.25">
      <c r="A635" s="67">
        <v>14470282</v>
      </c>
      <c r="B635" t="s">
        <v>1744</v>
      </c>
      <c r="C635" s="63" t="s">
        <v>4954</v>
      </c>
      <c r="D635" s="66" t="s">
        <v>5339</v>
      </c>
    </row>
    <row r="636" spans="1:4" x14ac:dyDescent="0.25">
      <c r="A636" s="58">
        <v>14470283</v>
      </c>
      <c r="B636" t="s">
        <v>1678</v>
      </c>
      <c r="C636" s="63" t="s">
        <v>4955</v>
      </c>
      <c r="D636" s="66" t="s">
        <v>5339</v>
      </c>
    </row>
    <row r="637" spans="1:4" x14ac:dyDescent="0.25">
      <c r="A637" s="58">
        <v>14470285</v>
      </c>
      <c r="B637" t="s">
        <v>3988</v>
      </c>
      <c r="C637" s="63" t="s">
        <v>4954</v>
      </c>
      <c r="D637" s="66" t="s">
        <v>5339</v>
      </c>
    </row>
    <row r="638" spans="1:4" x14ac:dyDescent="0.25">
      <c r="A638" s="60">
        <v>14470286</v>
      </c>
      <c r="B638" s="64" t="s">
        <v>1803</v>
      </c>
      <c r="C638" s="63" t="s">
        <v>4954</v>
      </c>
      <c r="D638" s="66" t="s">
        <v>5339</v>
      </c>
    </row>
    <row r="639" spans="1:4" x14ac:dyDescent="0.25">
      <c r="A639" s="58">
        <v>14470287</v>
      </c>
      <c r="B639" t="s">
        <v>1632</v>
      </c>
      <c r="C639" t="s">
        <v>4951</v>
      </c>
      <c r="D639" s="66" t="s">
        <v>5339</v>
      </c>
    </row>
    <row r="640" spans="1:4" x14ac:dyDescent="0.25">
      <c r="A640" s="60">
        <v>14470291</v>
      </c>
      <c r="B640" s="64" t="s">
        <v>1745</v>
      </c>
      <c r="C640" s="63" t="s">
        <v>4954</v>
      </c>
      <c r="D640" s="66" t="s">
        <v>5339</v>
      </c>
    </row>
    <row r="641" spans="1:4" x14ac:dyDescent="0.25">
      <c r="A641" s="67">
        <v>14470292</v>
      </c>
      <c r="B641" t="s">
        <v>1679</v>
      </c>
      <c r="C641" s="63" t="s">
        <v>4955</v>
      </c>
      <c r="D641" s="66" t="s">
        <v>5339</v>
      </c>
    </row>
    <row r="642" spans="1:4" x14ac:dyDescent="0.25">
      <c r="A642" s="67">
        <v>14470295</v>
      </c>
      <c r="B642" t="s">
        <v>1680</v>
      </c>
      <c r="C642" s="63" t="s">
        <v>4955</v>
      </c>
      <c r="D642" s="66" t="s">
        <v>5339</v>
      </c>
    </row>
    <row r="643" spans="1:4" x14ac:dyDescent="0.25">
      <c r="A643" s="67">
        <v>14470296</v>
      </c>
      <c r="B643" t="s">
        <v>1681</v>
      </c>
      <c r="C643" s="63" t="s">
        <v>4955</v>
      </c>
      <c r="D643" s="66" t="s">
        <v>5339</v>
      </c>
    </row>
    <row r="644" spans="1:4" x14ac:dyDescent="0.25">
      <c r="A644" s="58">
        <v>14470297</v>
      </c>
      <c r="B644" t="s">
        <v>1746</v>
      </c>
      <c r="C644" s="63" t="s">
        <v>4954</v>
      </c>
      <c r="D644" s="66" t="s">
        <v>5339</v>
      </c>
    </row>
    <row r="645" spans="1:4" x14ac:dyDescent="0.25">
      <c r="A645" s="67">
        <v>14470298</v>
      </c>
      <c r="B645" t="s">
        <v>1747</v>
      </c>
      <c r="C645" s="63" t="s">
        <v>4954</v>
      </c>
      <c r="D645" s="66" t="s">
        <v>5339</v>
      </c>
    </row>
    <row r="646" spans="1:4" x14ac:dyDescent="0.25">
      <c r="A646" s="67">
        <v>14470301</v>
      </c>
      <c r="B646" t="s">
        <v>1682</v>
      </c>
      <c r="C646" s="63" t="s">
        <v>4955</v>
      </c>
      <c r="D646" s="66" t="s">
        <v>5339</v>
      </c>
    </row>
    <row r="647" spans="1:4" x14ac:dyDescent="0.25">
      <c r="A647" s="67">
        <v>14470302</v>
      </c>
      <c r="B647" t="s">
        <v>1683</v>
      </c>
      <c r="C647" s="63" t="s">
        <v>4955</v>
      </c>
      <c r="D647" s="66" t="s">
        <v>5339</v>
      </c>
    </row>
    <row r="648" spans="1:4" x14ac:dyDescent="0.25">
      <c r="A648" s="58">
        <v>14470303</v>
      </c>
      <c r="B648" t="s">
        <v>1633</v>
      </c>
      <c r="C648" t="s">
        <v>4951</v>
      </c>
      <c r="D648" s="66" t="s">
        <v>5339</v>
      </c>
    </row>
    <row r="649" spans="1:4" x14ac:dyDescent="0.25">
      <c r="A649" s="67">
        <v>14470304</v>
      </c>
      <c r="B649" t="s">
        <v>1684</v>
      </c>
      <c r="C649" s="63" t="s">
        <v>4955</v>
      </c>
      <c r="D649" s="66" t="s">
        <v>5339</v>
      </c>
    </row>
    <row r="650" spans="1:4" x14ac:dyDescent="0.25">
      <c r="A650" s="67">
        <v>14470307</v>
      </c>
      <c r="B650" t="s">
        <v>1685</v>
      </c>
      <c r="C650" s="63" t="s">
        <v>4955</v>
      </c>
      <c r="D650" s="66" t="s">
        <v>5339</v>
      </c>
    </row>
    <row r="651" spans="1:4" x14ac:dyDescent="0.25">
      <c r="A651" s="67">
        <v>14470308</v>
      </c>
      <c r="B651" t="s">
        <v>1686</v>
      </c>
      <c r="C651" s="63" t="s">
        <v>4955</v>
      </c>
      <c r="D651" s="66" t="s">
        <v>5339</v>
      </c>
    </row>
    <row r="652" spans="1:4" x14ac:dyDescent="0.25">
      <c r="A652" s="67">
        <v>14470309</v>
      </c>
      <c r="B652" t="s">
        <v>8109</v>
      </c>
      <c r="C652" s="63" t="s">
        <v>4955</v>
      </c>
      <c r="D652" s="66" t="s">
        <v>5339</v>
      </c>
    </row>
    <row r="653" spans="1:4" x14ac:dyDescent="0.25">
      <c r="A653" s="67">
        <v>14470310</v>
      </c>
      <c r="B653" t="s">
        <v>1748</v>
      </c>
      <c r="C653" s="63" t="s">
        <v>4954</v>
      </c>
      <c r="D653" s="66" t="s">
        <v>5339</v>
      </c>
    </row>
    <row r="654" spans="1:4" x14ac:dyDescent="0.25">
      <c r="A654" s="58">
        <v>14470311</v>
      </c>
      <c r="B654" t="s">
        <v>1634</v>
      </c>
      <c r="C654" t="s">
        <v>4951</v>
      </c>
      <c r="D654" s="66" t="s">
        <v>5339</v>
      </c>
    </row>
    <row r="655" spans="1:4" x14ac:dyDescent="0.25">
      <c r="A655" s="67">
        <v>14470312</v>
      </c>
      <c r="B655" t="s">
        <v>1687</v>
      </c>
      <c r="C655" s="63" t="s">
        <v>4955</v>
      </c>
      <c r="D655" s="66" t="s">
        <v>5339</v>
      </c>
    </row>
    <row r="656" spans="1:4" x14ac:dyDescent="0.25">
      <c r="A656" s="60">
        <v>14470313</v>
      </c>
      <c r="B656" s="64" t="s">
        <v>1635</v>
      </c>
      <c r="C656" t="s">
        <v>4951</v>
      </c>
      <c r="D656" s="66" t="s">
        <v>5339</v>
      </c>
    </row>
    <row r="657" spans="1:4" x14ac:dyDescent="0.25">
      <c r="A657" s="58">
        <v>14470314</v>
      </c>
      <c r="B657" t="s">
        <v>1749</v>
      </c>
      <c r="C657" s="63" t="s">
        <v>4954</v>
      </c>
      <c r="D657" s="66" t="s">
        <v>5339</v>
      </c>
    </row>
    <row r="658" spans="1:4" x14ac:dyDescent="0.25">
      <c r="A658" s="67">
        <v>14470315</v>
      </c>
      <c r="B658" t="s">
        <v>1688</v>
      </c>
      <c r="C658" s="63" t="s">
        <v>4955</v>
      </c>
      <c r="D658" s="66" t="s">
        <v>5339</v>
      </c>
    </row>
    <row r="659" spans="1:4" x14ac:dyDescent="0.25">
      <c r="A659" s="67">
        <v>14470318</v>
      </c>
      <c r="B659" t="s">
        <v>1864</v>
      </c>
      <c r="C659" s="63" t="s">
        <v>4960</v>
      </c>
      <c r="D659" s="66" t="s">
        <v>5339</v>
      </c>
    </row>
    <row r="660" spans="1:4" x14ac:dyDescent="0.25">
      <c r="A660" s="67">
        <v>14470320</v>
      </c>
      <c r="B660" t="s">
        <v>1689</v>
      </c>
      <c r="C660" s="63" t="s">
        <v>4955</v>
      </c>
      <c r="D660" s="66" t="s">
        <v>5339</v>
      </c>
    </row>
    <row r="661" spans="1:4" x14ac:dyDescent="0.25">
      <c r="A661" s="58">
        <v>14470321</v>
      </c>
      <c r="B661" t="s">
        <v>1804</v>
      </c>
      <c r="C661" s="63" t="s">
        <v>4958</v>
      </c>
      <c r="D661" s="66" t="s">
        <v>5339</v>
      </c>
    </row>
    <row r="662" spans="1:4" x14ac:dyDescent="0.25">
      <c r="A662" s="67">
        <v>14470322</v>
      </c>
      <c r="B662" t="s">
        <v>5293</v>
      </c>
      <c r="C662" t="s">
        <v>4951</v>
      </c>
      <c r="D662" s="66" t="s">
        <v>5339</v>
      </c>
    </row>
    <row r="663" spans="1:4" x14ac:dyDescent="0.25">
      <c r="A663" s="67">
        <v>14470323</v>
      </c>
      <c r="B663" t="s">
        <v>1865</v>
      </c>
      <c r="C663" s="63" t="s">
        <v>4960</v>
      </c>
      <c r="D663" s="66" t="s">
        <v>5339</v>
      </c>
    </row>
    <row r="664" spans="1:4" x14ac:dyDescent="0.25">
      <c r="A664" s="67">
        <v>14470324</v>
      </c>
      <c r="B664" t="s">
        <v>1750</v>
      </c>
      <c r="C664" s="63" t="s">
        <v>4954</v>
      </c>
      <c r="D664" s="66" t="s">
        <v>5339</v>
      </c>
    </row>
    <row r="665" spans="1:4" x14ac:dyDescent="0.25">
      <c r="A665" s="67">
        <v>14470325</v>
      </c>
      <c r="B665" t="s">
        <v>1690</v>
      </c>
      <c r="C665" s="63" t="s">
        <v>4955</v>
      </c>
      <c r="D665" s="66" t="s">
        <v>5339</v>
      </c>
    </row>
    <row r="666" spans="1:4" x14ac:dyDescent="0.25">
      <c r="A666" s="67">
        <v>14470326</v>
      </c>
      <c r="B666" t="s">
        <v>1766</v>
      </c>
      <c r="C666" s="63" t="s">
        <v>4956</v>
      </c>
      <c r="D666" s="66" t="s">
        <v>5339</v>
      </c>
    </row>
    <row r="667" spans="1:4" x14ac:dyDescent="0.25">
      <c r="A667" s="67">
        <v>14470327</v>
      </c>
      <c r="B667" t="s">
        <v>1636</v>
      </c>
      <c r="C667" t="s">
        <v>4951</v>
      </c>
      <c r="D667" s="66" t="s">
        <v>5339</v>
      </c>
    </row>
    <row r="668" spans="1:4" x14ac:dyDescent="0.25">
      <c r="A668" s="67">
        <v>14470328</v>
      </c>
      <c r="B668" t="s">
        <v>1767</v>
      </c>
      <c r="C668" s="63" t="s">
        <v>4956</v>
      </c>
      <c r="D668" s="66" t="s">
        <v>5339</v>
      </c>
    </row>
    <row r="669" spans="1:4" x14ac:dyDescent="0.25">
      <c r="A669" s="67">
        <v>14470329</v>
      </c>
      <c r="B669" t="s">
        <v>1768</v>
      </c>
      <c r="C669" s="63" t="s">
        <v>4956</v>
      </c>
      <c r="D669" s="66" t="s">
        <v>5339</v>
      </c>
    </row>
    <row r="670" spans="1:4" x14ac:dyDescent="0.25">
      <c r="A670" s="67">
        <v>14470330</v>
      </c>
      <c r="B670" t="s">
        <v>1769</v>
      </c>
      <c r="C670" s="63" t="s">
        <v>4956</v>
      </c>
      <c r="D670" s="66" t="s">
        <v>5339</v>
      </c>
    </row>
    <row r="671" spans="1:4" x14ac:dyDescent="0.25">
      <c r="A671" s="67">
        <v>14470331</v>
      </c>
      <c r="B671" t="s">
        <v>1691</v>
      </c>
      <c r="C671" s="63" t="s">
        <v>4955</v>
      </c>
      <c r="D671" s="66" t="s">
        <v>5339</v>
      </c>
    </row>
    <row r="672" spans="1:4" x14ac:dyDescent="0.25">
      <c r="A672" s="67">
        <v>14470332</v>
      </c>
      <c r="B672" t="s">
        <v>1770</v>
      </c>
      <c r="C672" s="63" t="s">
        <v>4956</v>
      </c>
      <c r="D672" s="66" t="s">
        <v>5339</v>
      </c>
    </row>
    <row r="673" spans="1:4" x14ac:dyDescent="0.25">
      <c r="A673" s="67">
        <v>14470333</v>
      </c>
      <c r="B673" t="s">
        <v>1692</v>
      </c>
      <c r="C673" s="63" t="s">
        <v>4955</v>
      </c>
      <c r="D673" s="66" t="s">
        <v>5339</v>
      </c>
    </row>
    <row r="674" spans="1:4" x14ac:dyDescent="0.25">
      <c r="A674" s="67">
        <v>14470334</v>
      </c>
      <c r="B674" t="s">
        <v>1693</v>
      </c>
      <c r="C674" s="63" t="s">
        <v>4955</v>
      </c>
      <c r="D674" s="66" t="s">
        <v>5339</v>
      </c>
    </row>
    <row r="675" spans="1:4" x14ac:dyDescent="0.25">
      <c r="A675" s="60">
        <v>14470335</v>
      </c>
      <c r="B675" s="64" t="s">
        <v>1771</v>
      </c>
      <c r="C675" s="63" t="s">
        <v>4956</v>
      </c>
      <c r="D675" s="66" t="s">
        <v>5339</v>
      </c>
    </row>
    <row r="676" spans="1:4" x14ac:dyDescent="0.25">
      <c r="A676" s="67">
        <v>14470336</v>
      </c>
      <c r="B676" t="s">
        <v>1772</v>
      </c>
      <c r="C676" s="63" t="s">
        <v>4956</v>
      </c>
      <c r="D676" s="66" t="s">
        <v>5339</v>
      </c>
    </row>
    <row r="677" spans="1:4" x14ac:dyDescent="0.25">
      <c r="A677" s="67">
        <v>14470337</v>
      </c>
      <c r="B677" t="s">
        <v>1773</v>
      </c>
      <c r="C677" s="63" t="s">
        <v>4956</v>
      </c>
      <c r="D677" s="66" t="s">
        <v>5339</v>
      </c>
    </row>
    <row r="678" spans="1:4" x14ac:dyDescent="0.25">
      <c r="A678" s="67">
        <v>14470338</v>
      </c>
      <c r="B678" t="s">
        <v>1887</v>
      </c>
      <c r="C678" t="s">
        <v>4961</v>
      </c>
      <c r="D678" s="66" t="s">
        <v>5339</v>
      </c>
    </row>
    <row r="679" spans="1:4" x14ac:dyDescent="0.25">
      <c r="A679" s="67">
        <v>14470339</v>
      </c>
      <c r="B679" t="s">
        <v>1805</v>
      </c>
      <c r="C679" s="63" t="s">
        <v>4958</v>
      </c>
      <c r="D679" s="66" t="s">
        <v>5339</v>
      </c>
    </row>
    <row r="680" spans="1:4" x14ac:dyDescent="0.25">
      <c r="A680" s="67">
        <v>14470340</v>
      </c>
      <c r="B680" t="s">
        <v>1774</v>
      </c>
      <c r="C680" s="63" t="s">
        <v>4956</v>
      </c>
      <c r="D680" s="66" t="s">
        <v>5339</v>
      </c>
    </row>
    <row r="681" spans="1:4" x14ac:dyDescent="0.25">
      <c r="A681" s="67">
        <v>14470341</v>
      </c>
      <c r="B681" t="s">
        <v>1775</v>
      </c>
      <c r="C681" s="63" t="s">
        <v>4956</v>
      </c>
      <c r="D681" s="66" t="s">
        <v>5339</v>
      </c>
    </row>
    <row r="682" spans="1:4" x14ac:dyDescent="0.25">
      <c r="A682" s="67">
        <v>14470342</v>
      </c>
      <c r="B682" t="s">
        <v>5294</v>
      </c>
      <c r="C682" s="63" t="s">
        <v>4956</v>
      </c>
      <c r="D682" s="66" t="s">
        <v>5339</v>
      </c>
    </row>
    <row r="683" spans="1:4" x14ac:dyDescent="0.25">
      <c r="A683" s="67">
        <v>14470344</v>
      </c>
      <c r="B683" t="s">
        <v>5295</v>
      </c>
      <c r="C683" s="63" t="s">
        <v>4956</v>
      </c>
      <c r="D683" s="66" t="s">
        <v>5339</v>
      </c>
    </row>
    <row r="684" spans="1:4" x14ac:dyDescent="0.25">
      <c r="A684" s="60">
        <v>14470346</v>
      </c>
      <c r="B684" s="64" t="s">
        <v>1776</v>
      </c>
      <c r="C684" s="63" t="s">
        <v>4956</v>
      </c>
      <c r="D684" s="66" t="s">
        <v>5339</v>
      </c>
    </row>
    <row r="685" spans="1:4" x14ac:dyDescent="0.25">
      <c r="A685" s="67">
        <v>14470348</v>
      </c>
      <c r="B685" t="s">
        <v>1777</v>
      </c>
      <c r="C685" s="63" t="s">
        <v>4956</v>
      </c>
      <c r="D685" s="66" t="s">
        <v>5339</v>
      </c>
    </row>
    <row r="686" spans="1:4" x14ac:dyDescent="0.25">
      <c r="A686" s="67">
        <v>14470352</v>
      </c>
      <c r="B686" t="s">
        <v>1806</v>
      </c>
      <c r="C686" s="63" t="s">
        <v>4958</v>
      </c>
      <c r="D686" s="66" t="s">
        <v>5339</v>
      </c>
    </row>
    <row r="687" spans="1:4" x14ac:dyDescent="0.25">
      <c r="A687" s="67">
        <v>14470353</v>
      </c>
      <c r="B687" t="s">
        <v>1807</v>
      </c>
      <c r="C687" s="63" t="s">
        <v>4958</v>
      </c>
      <c r="D687" s="66" t="s">
        <v>5339</v>
      </c>
    </row>
    <row r="688" spans="1:4" x14ac:dyDescent="0.25">
      <c r="A688" s="58">
        <v>14470354</v>
      </c>
      <c r="B688" t="s">
        <v>1808</v>
      </c>
      <c r="C688" s="63" t="s">
        <v>4958</v>
      </c>
      <c r="D688" s="66" t="s">
        <v>5339</v>
      </c>
    </row>
    <row r="689" spans="1:4" x14ac:dyDescent="0.25">
      <c r="A689" s="67">
        <v>14470355</v>
      </c>
      <c r="B689" t="s">
        <v>1866</v>
      </c>
      <c r="C689" s="63" t="s">
        <v>4960</v>
      </c>
      <c r="D689" s="66" t="s">
        <v>5339</v>
      </c>
    </row>
    <row r="690" spans="1:4" x14ac:dyDescent="0.25">
      <c r="A690" s="58">
        <v>14470356</v>
      </c>
      <c r="B690" t="s">
        <v>1809</v>
      </c>
      <c r="C690" s="63" t="s">
        <v>4958</v>
      </c>
      <c r="D690" s="66" t="s">
        <v>5339</v>
      </c>
    </row>
    <row r="691" spans="1:4" x14ac:dyDescent="0.25">
      <c r="A691" s="67">
        <v>14470358</v>
      </c>
      <c r="B691" t="s">
        <v>1810</v>
      </c>
      <c r="C691" s="63" t="s">
        <v>4958</v>
      </c>
      <c r="D691" s="66" t="s">
        <v>5339</v>
      </c>
    </row>
    <row r="692" spans="1:4" x14ac:dyDescent="0.25">
      <c r="A692" s="67">
        <v>14470359</v>
      </c>
      <c r="B692" t="s">
        <v>1778</v>
      </c>
      <c r="C692" s="63" t="s">
        <v>4956</v>
      </c>
      <c r="D692" s="66" t="s">
        <v>5339</v>
      </c>
    </row>
    <row r="693" spans="1:4" x14ac:dyDescent="0.25">
      <c r="A693" s="67">
        <v>14470361</v>
      </c>
      <c r="B693" t="s">
        <v>1811</v>
      </c>
      <c r="C693" s="63" t="s">
        <v>4958</v>
      </c>
      <c r="D693" s="66" t="s">
        <v>5339</v>
      </c>
    </row>
    <row r="694" spans="1:4" x14ac:dyDescent="0.25">
      <c r="A694" s="67">
        <v>14470363</v>
      </c>
      <c r="B694" t="s">
        <v>5296</v>
      </c>
      <c r="C694" s="63" t="s">
        <v>4956</v>
      </c>
      <c r="D694" s="66" t="s">
        <v>5339</v>
      </c>
    </row>
    <row r="695" spans="1:4" x14ac:dyDescent="0.25">
      <c r="A695" s="67">
        <v>14470367</v>
      </c>
      <c r="B695" t="s">
        <v>1779</v>
      </c>
      <c r="C695" s="63" t="s">
        <v>4956</v>
      </c>
      <c r="D695" s="66" t="s">
        <v>5339</v>
      </c>
    </row>
    <row r="696" spans="1:4" x14ac:dyDescent="0.25">
      <c r="A696" s="67">
        <v>14470368</v>
      </c>
      <c r="B696" t="s">
        <v>1637</v>
      </c>
      <c r="C696" t="s">
        <v>4951</v>
      </c>
      <c r="D696" s="66" t="s">
        <v>5339</v>
      </c>
    </row>
    <row r="697" spans="1:4" x14ac:dyDescent="0.25">
      <c r="A697" s="58">
        <v>14470369</v>
      </c>
      <c r="B697" t="s">
        <v>1914</v>
      </c>
      <c r="C697" s="63" t="s">
        <v>4957</v>
      </c>
      <c r="D697" s="66" t="s">
        <v>5339</v>
      </c>
    </row>
    <row r="698" spans="1:4" x14ac:dyDescent="0.25">
      <c r="A698" s="58">
        <v>14470370</v>
      </c>
      <c r="B698" s="63" t="s">
        <v>1867</v>
      </c>
      <c r="C698" s="63" t="s">
        <v>4960</v>
      </c>
      <c r="D698" s="66" t="s">
        <v>5339</v>
      </c>
    </row>
    <row r="699" spans="1:4" x14ac:dyDescent="0.25">
      <c r="A699" s="67">
        <v>14470371</v>
      </c>
      <c r="B699" t="s">
        <v>1812</v>
      </c>
      <c r="C699" s="63" t="s">
        <v>4958</v>
      </c>
      <c r="D699" s="66" t="s">
        <v>5339</v>
      </c>
    </row>
    <row r="700" spans="1:4" x14ac:dyDescent="0.25">
      <c r="A700" s="67">
        <v>14470372</v>
      </c>
      <c r="B700" t="s">
        <v>1813</v>
      </c>
      <c r="C700" s="63" t="s">
        <v>4958</v>
      </c>
      <c r="D700" s="66" t="s">
        <v>5339</v>
      </c>
    </row>
    <row r="701" spans="1:4" x14ac:dyDescent="0.25">
      <c r="A701" s="67">
        <v>14470373</v>
      </c>
      <c r="B701" t="s">
        <v>1814</v>
      </c>
      <c r="C701" s="63" t="s">
        <v>4958</v>
      </c>
      <c r="D701" s="66" t="s">
        <v>5339</v>
      </c>
    </row>
    <row r="702" spans="1:4" x14ac:dyDescent="0.25">
      <c r="A702" s="67">
        <v>14470374</v>
      </c>
      <c r="B702" t="s">
        <v>1888</v>
      </c>
      <c r="C702" t="s">
        <v>4961</v>
      </c>
      <c r="D702" s="66" t="s">
        <v>5339</v>
      </c>
    </row>
    <row r="703" spans="1:4" x14ac:dyDescent="0.25">
      <c r="A703" s="67">
        <v>14470375</v>
      </c>
      <c r="B703" t="s">
        <v>1694</v>
      </c>
      <c r="C703" s="63" t="s">
        <v>4955</v>
      </c>
      <c r="D703" s="66" t="s">
        <v>5339</v>
      </c>
    </row>
    <row r="704" spans="1:4" x14ac:dyDescent="0.25">
      <c r="A704" s="67">
        <v>14470376</v>
      </c>
      <c r="B704" t="s">
        <v>1815</v>
      </c>
      <c r="C704" s="63" t="s">
        <v>4958</v>
      </c>
      <c r="D704" s="66" t="s">
        <v>5339</v>
      </c>
    </row>
    <row r="705" spans="1:4" x14ac:dyDescent="0.25">
      <c r="A705" s="67">
        <v>14470377</v>
      </c>
      <c r="B705" t="s">
        <v>1695</v>
      </c>
      <c r="C705" s="63" t="s">
        <v>4955</v>
      </c>
      <c r="D705" s="66" t="s">
        <v>5339</v>
      </c>
    </row>
    <row r="706" spans="1:4" x14ac:dyDescent="0.25">
      <c r="A706" s="58">
        <v>14470378</v>
      </c>
      <c r="B706" t="s">
        <v>4575</v>
      </c>
      <c r="C706" s="63" t="s">
        <v>4958</v>
      </c>
      <c r="D706" s="66" t="s">
        <v>5339</v>
      </c>
    </row>
    <row r="707" spans="1:4" x14ac:dyDescent="0.25">
      <c r="A707" s="67">
        <v>14470379</v>
      </c>
      <c r="B707" t="s">
        <v>1889</v>
      </c>
      <c r="C707" t="s">
        <v>4961</v>
      </c>
      <c r="D707" s="66" t="s">
        <v>5339</v>
      </c>
    </row>
    <row r="708" spans="1:4" x14ac:dyDescent="0.25">
      <c r="A708" s="67">
        <v>14470380</v>
      </c>
      <c r="B708" t="s">
        <v>8110</v>
      </c>
      <c r="C708" s="63" t="s">
        <v>4952</v>
      </c>
      <c r="D708" s="66" t="s">
        <v>5339</v>
      </c>
    </row>
    <row r="709" spans="1:4" x14ac:dyDescent="0.25">
      <c r="A709" s="58">
        <v>14470381</v>
      </c>
      <c r="B709" t="s">
        <v>1816</v>
      </c>
      <c r="C709" s="63" t="s">
        <v>4958</v>
      </c>
      <c r="D709" s="66" t="s">
        <v>5339</v>
      </c>
    </row>
    <row r="710" spans="1:4" x14ac:dyDescent="0.25">
      <c r="A710" s="67">
        <v>14470382</v>
      </c>
      <c r="B710" t="s">
        <v>1890</v>
      </c>
      <c r="C710" t="s">
        <v>4961</v>
      </c>
      <c r="D710" s="66" t="s">
        <v>5339</v>
      </c>
    </row>
    <row r="711" spans="1:4" x14ac:dyDescent="0.25">
      <c r="A711" s="67">
        <v>14470383</v>
      </c>
      <c r="B711" t="s">
        <v>1891</v>
      </c>
      <c r="C711" t="s">
        <v>4961</v>
      </c>
      <c r="D711" s="66" t="s">
        <v>5339</v>
      </c>
    </row>
    <row r="712" spans="1:4" x14ac:dyDescent="0.25">
      <c r="A712" s="67">
        <v>14470385</v>
      </c>
      <c r="B712" t="s">
        <v>1892</v>
      </c>
      <c r="C712" t="s">
        <v>4961</v>
      </c>
      <c r="D712" s="66" t="s">
        <v>5339</v>
      </c>
    </row>
    <row r="713" spans="1:4" x14ac:dyDescent="0.25">
      <c r="A713" s="60">
        <v>14470388</v>
      </c>
      <c r="B713" s="64" t="s">
        <v>1713</v>
      </c>
      <c r="C713" s="63" t="s">
        <v>4952</v>
      </c>
      <c r="D713" s="66" t="s">
        <v>5339</v>
      </c>
    </row>
    <row r="714" spans="1:4" x14ac:dyDescent="0.25">
      <c r="A714" s="67">
        <v>14470389</v>
      </c>
      <c r="B714" t="s">
        <v>1714</v>
      </c>
      <c r="C714" s="63" t="s">
        <v>4952</v>
      </c>
      <c r="D714" s="66" t="s">
        <v>5339</v>
      </c>
    </row>
    <row r="715" spans="1:4" x14ac:dyDescent="0.25">
      <c r="A715" s="67">
        <v>14470390</v>
      </c>
      <c r="B715" t="s">
        <v>1696</v>
      </c>
      <c r="C715" s="63" t="s">
        <v>4955</v>
      </c>
      <c r="D715" s="66" t="s">
        <v>5339</v>
      </c>
    </row>
    <row r="716" spans="1:4" x14ac:dyDescent="0.25">
      <c r="A716" s="67">
        <v>14470392</v>
      </c>
      <c r="B716" t="s">
        <v>5297</v>
      </c>
      <c r="C716" s="63" t="s">
        <v>4952</v>
      </c>
      <c r="D716" s="66" t="s">
        <v>5339</v>
      </c>
    </row>
    <row r="717" spans="1:4" x14ac:dyDescent="0.25">
      <c r="A717" s="60">
        <v>14470393</v>
      </c>
      <c r="B717" s="64" t="s">
        <v>4576</v>
      </c>
      <c r="C717" s="63" t="s">
        <v>4952</v>
      </c>
      <c r="D717" s="66" t="s">
        <v>5339</v>
      </c>
    </row>
    <row r="718" spans="1:4" x14ac:dyDescent="0.25">
      <c r="A718" s="67">
        <v>14470394</v>
      </c>
      <c r="B718" t="s">
        <v>1715</v>
      </c>
      <c r="C718" s="63" t="s">
        <v>4952</v>
      </c>
      <c r="D718" s="66" t="s">
        <v>5339</v>
      </c>
    </row>
    <row r="719" spans="1:4" x14ac:dyDescent="0.25">
      <c r="A719" s="67">
        <v>14470395</v>
      </c>
      <c r="B719" t="s">
        <v>4644</v>
      </c>
      <c r="C719" t="s">
        <v>4961</v>
      </c>
      <c r="D719" s="66" t="s">
        <v>5339</v>
      </c>
    </row>
    <row r="720" spans="1:4" x14ac:dyDescent="0.25">
      <c r="A720" s="67">
        <v>14470396</v>
      </c>
      <c r="B720" t="s">
        <v>1868</v>
      </c>
      <c r="C720" s="63" t="s">
        <v>4960</v>
      </c>
      <c r="D720" s="66" t="s">
        <v>5339</v>
      </c>
    </row>
    <row r="721" spans="1:4" x14ac:dyDescent="0.25">
      <c r="A721" s="67">
        <v>14470397</v>
      </c>
      <c r="B721" t="s">
        <v>1893</v>
      </c>
      <c r="C721" t="s">
        <v>4961</v>
      </c>
      <c r="D721" s="66" t="s">
        <v>5339</v>
      </c>
    </row>
    <row r="722" spans="1:4" x14ac:dyDescent="0.25">
      <c r="A722" s="67">
        <v>14470398</v>
      </c>
      <c r="B722" t="s">
        <v>1894</v>
      </c>
      <c r="C722" t="s">
        <v>4961</v>
      </c>
      <c r="D722" s="66" t="s">
        <v>5339</v>
      </c>
    </row>
    <row r="723" spans="1:4" x14ac:dyDescent="0.25">
      <c r="A723" s="67">
        <v>14470399</v>
      </c>
      <c r="B723" t="s">
        <v>4617</v>
      </c>
      <c r="C723" s="63" t="s">
        <v>4952</v>
      </c>
      <c r="D723" s="66" t="s">
        <v>5339</v>
      </c>
    </row>
    <row r="724" spans="1:4" x14ac:dyDescent="0.25">
      <c r="A724" s="67">
        <v>14470401</v>
      </c>
      <c r="B724" t="s">
        <v>1716</v>
      </c>
      <c r="C724" s="63" t="s">
        <v>4952</v>
      </c>
      <c r="D724" s="66" t="s">
        <v>5339</v>
      </c>
    </row>
    <row r="725" spans="1:4" x14ac:dyDescent="0.25">
      <c r="A725" s="67">
        <v>14470402</v>
      </c>
      <c r="B725" t="s">
        <v>1717</v>
      </c>
      <c r="C725" s="63" t="s">
        <v>4952</v>
      </c>
      <c r="D725" s="66" t="s">
        <v>5339</v>
      </c>
    </row>
    <row r="726" spans="1:4" x14ac:dyDescent="0.25">
      <c r="A726" s="58">
        <v>14470405</v>
      </c>
      <c r="B726" t="s">
        <v>1751</v>
      </c>
      <c r="C726" s="63" t="s">
        <v>4954</v>
      </c>
      <c r="D726" s="66" t="s">
        <v>5339</v>
      </c>
    </row>
    <row r="727" spans="1:4" x14ac:dyDescent="0.25">
      <c r="A727" s="67">
        <v>14470406</v>
      </c>
      <c r="B727" t="s">
        <v>1752</v>
      </c>
      <c r="C727" s="63" t="s">
        <v>4954</v>
      </c>
      <c r="D727" s="66" t="s">
        <v>5339</v>
      </c>
    </row>
    <row r="728" spans="1:4" x14ac:dyDescent="0.25">
      <c r="A728" s="67">
        <v>14470409</v>
      </c>
      <c r="B728" t="s">
        <v>1718</v>
      </c>
      <c r="C728" s="63" t="s">
        <v>4952</v>
      </c>
      <c r="D728" s="66" t="s">
        <v>5339</v>
      </c>
    </row>
    <row r="729" spans="1:4" x14ac:dyDescent="0.25">
      <c r="A729" s="67">
        <v>14470410</v>
      </c>
      <c r="B729" t="s">
        <v>1697</v>
      </c>
      <c r="C729" s="63" t="s">
        <v>4955</v>
      </c>
      <c r="D729" s="66" t="s">
        <v>5339</v>
      </c>
    </row>
    <row r="730" spans="1:4" x14ac:dyDescent="0.25">
      <c r="A730" s="67">
        <v>14470412</v>
      </c>
      <c r="B730" t="s">
        <v>1915</v>
      </c>
      <c r="C730" s="63" t="s">
        <v>4957</v>
      </c>
      <c r="D730" s="66" t="s">
        <v>5339</v>
      </c>
    </row>
    <row r="731" spans="1:4" x14ac:dyDescent="0.25">
      <c r="A731" s="67">
        <v>14470413</v>
      </c>
      <c r="B731" t="s">
        <v>1916</v>
      </c>
      <c r="C731" s="63" t="s">
        <v>4957</v>
      </c>
      <c r="D731" s="66" t="s">
        <v>5339</v>
      </c>
    </row>
    <row r="732" spans="1:4" x14ac:dyDescent="0.25">
      <c r="A732" s="60">
        <v>14470415</v>
      </c>
      <c r="B732" s="64" t="s">
        <v>1917</v>
      </c>
      <c r="C732" s="63" t="s">
        <v>4957</v>
      </c>
      <c r="D732" s="66" t="s">
        <v>5339</v>
      </c>
    </row>
    <row r="733" spans="1:4" x14ac:dyDescent="0.25">
      <c r="A733" s="67">
        <v>14470416</v>
      </c>
      <c r="B733" t="s">
        <v>4967</v>
      </c>
      <c r="C733" s="63" t="s">
        <v>4957</v>
      </c>
      <c r="D733" s="66" t="s">
        <v>5339</v>
      </c>
    </row>
    <row r="734" spans="1:4" x14ac:dyDescent="0.25">
      <c r="A734" s="67">
        <v>14470418</v>
      </c>
      <c r="B734" t="s">
        <v>5298</v>
      </c>
      <c r="C734" s="63" t="s">
        <v>4957</v>
      </c>
      <c r="D734" s="66" t="s">
        <v>5339</v>
      </c>
    </row>
    <row r="735" spans="1:4" x14ac:dyDescent="0.25">
      <c r="A735" s="67">
        <v>14470419</v>
      </c>
      <c r="B735" t="s">
        <v>1918</v>
      </c>
      <c r="C735" s="63" t="s">
        <v>4957</v>
      </c>
      <c r="D735" s="66" t="s">
        <v>5339</v>
      </c>
    </row>
    <row r="736" spans="1:4" x14ac:dyDescent="0.25">
      <c r="A736" s="67">
        <v>14470420</v>
      </c>
      <c r="B736" t="s">
        <v>8111</v>
      </c>
      <c r="C736" s="63" t="s">
        <v>4957</v>
      </c>
      <c r="D736" s="66" t="s">
        <v>5339</v>
      </c>
    </row>
    <row r="737" spans="1:4" x14ac:dyDescent="0.25">
      <c r="A737" s="67">
        <v>14470421</v>
      </c>
      <c r="B737" t="s">
        <v>1919</v>
      </c>
      <c r="C737" s="63" t="s">
        <v>4957</v>
      </c>
      <c r="D737" s="66" t="s">
        <v>5339</v>
      </c>
    </row>
    <row r="738" spans="1:4" x14ac:dyDescent="0.25">
      <c r="A738" s="58">
        <v>14470423</v>
      </c>
      <c r="B738" t="s">
        <v>1920</v>
      </c>
      <c r="C738" s="63" t="s">
        <v>4957</v>
      </c>
      <c r="D738" s="66" t="s">
        <v>5339</v>
      </c>
    </row>
    <row r="739" spans="1:4" x14ac:dyDescent="0.25">
      <c r="A739" s="67">
        <v>14470425</v>
      </c>
      <c r="B739" t="s">
        <v>1921</v>
      </c>
      <c r="C739" s="63" t="s">
        <v>4957</v>
      </c>
      <c r="D739" s="66" t="s">
        <v>5339</v>
      </c>
    </row>
    <row r="740" spans="1:4" x14ac:dyDescent="0.25">
      <c r="A740" s="67">
        <v>14470426</v>
      </c>
      <c r="B740" t="s">
        <v>1922</v>
      </c>
      <c r="C740" s="63" t="s">
        <v>4957</v>
      </c>
      <c r="D740" s="66" t="s">
        <v>5339</v>
      </c>
    </row>
    <row r="741" spans="1:4" x14ac:dyDescent="0.25">
      <c r="A741" s="67">
        <v>14470427</v>
      </c>
      <c r="B741" t="s">
        <v>1923</v>
      </c>
      <c r="C741" s="63" t="s">
        <v>4957</v>
      </c>
      <c r="D741" s="66" t="s">
        <v>5339</v>
      </c>
    </row>
    <row r="742" spans="1:4" x14ac:dyDescent="0.25">
      <c r="A742" s="67">
        <v>14470428</v>
      </c>
      <c r="B742" t="s">
        <v>1924</v>
      </c>
      <c r="C742" s="63" t="s">
        <v>4957</v>
      </c>
      <c r="D742" s="66" t="s">
        <v>5339</v>
      </c>
    </row>
    <row r="743" spans="1:4" x14ac:dyDescent="0.25">
      <c r="A743" s="58">
        <v>14470429</v>
      </c>
      <c r="B743" t="s">
        <v>1780</v>
      </c>
      <c r="C743" s="63" t="s">
        <v>4956</v>
      </c>
      <c r="D743" s="66" t="s">
        <v>5339</v>
      </c>
    </row>
    <row r="744" spans="1:4" x14ac:dyDescent="0.25">
      <c r="A744" s="67">
        <v>14470431</v>
      </c>
      <c r="B744" t="s">
        <v>1828</v>
      </c>
      <c r="C744" t="s">
        <v>4959</v>
      </c>
      <c r="D744" s="66" t="s">
        <v>5339</v>
      </c>
    </row>
    <row r="745" spans="1:4" x14ac:dyDescent="0.25">
      <c r="A745" s="67">
        <v>14470432</v>
      </c>
      <c r="B745" t="s">
        <v>1925</v>
      </c>
      <c r="C745" s="63" t="s">
        <v>4957</v>
      </c>
      <c r="D745" s="66" t="s">
        <v>5339</v>
      </c>
    </row>
    <row r="746" spans="1:4" x14ac:dyDescent="0.25">
      <c r="A746" s="67">
        <v>14470433</v>
      </c>
      <c r="B746" t="s">
        <v>1926</v>
      </c>
      <c r="C746" s="63" t="s">
        <v>4957</v>
      </c>
      <c r="D746" s="66" t="s">
        <v>5339</v>
      </c>
    </row>
    <row r="747" spans="1:4" x14ac:dyDescent="0.25">
      <c r="A747" s="67">
        <v>14470435</v>
      </c>
      <c r="B747" t="s">
        <v>1829</v>
      </c>
      <c r="C747" t="s">
        <v>4959</v>
      </c>
      <c r="D747" s="66" t="s">
        <v>5339</v>
      </c>
    </row>
    <row r="748" spans="1:4" x14ac:dyDescent="0.25">
      <c r="A748" s="67">
        <v>14470438</v>
      </c>
      <c r="B748" t="s">
        <v>1869</v>
      </c>
      <c r="C748" s="63" t="s">
        <v>4960</v>
      </c>
      <c r="D748" s="66" t="s">
        <v>5339</v>
      </c>
    </row>
    <row r="749" spans="1:4" x14ac:dyDescent="0.25">
      <c r="A749" s="67">
        <v>14470439</v>
      </c>
      <c r="B749" t="s">
        <v>1927</v>
      </c>
      <c r="C749" s="63" t="s">
        <v>4957</v>
      </c>
      <c r="D749" s="66" t="s">
        <v>5339</v>
      </c>
    </row>
    <row r="750" spans="1:4" x14ac:dyDescent="0.25">
      <c r="A750" s="67">
        <v>14470440</v>
      </c>
      <c r="B750" t="s">
        <v>4645</v>
      </c>
      <c r="C750" s="63" t="s">
        <v>4957</v>
      </c>
      <c r="D750" s="66" t="s">
        <v>5339</v>
      </c>
    </row>
    <row r="751" spans="1:4" x14ac:dyDescent="0.25">
      <c r="A751" s="67">
        <v>14470443</v>
      </c>
      <c r="B751" t="s">
        <v>1719</v>
      </c>
      <c r="C751" s="63" t="s">
        <v>4952</v>
      </c>
      <c r="D751" s="66" t="s">
        <v>5339</v>
      </c>
    </row>
    <row r="752" spans="1:4" x14ac:dyDescent="0.25">
      <c r="A752" s="60">
        <v>14470444</v>
      </c>
      <c r="B752" s="64" t="s">
        <v>1830</v>
      </c>
      <c r="C752" s="63" t="s">
        <v>4955</v>
      </c>
      <c r="D752" s="66" t="s">
        <v>5339</v>
      </c>
    </row>
    <row r="753" spans="1:4" x14ac:dyDescent="0.25">
      <c r="A753" s="67">
        <v>14470445</v>
      </c>
      <c r="B753" t="s">
        <v>1928</v>
      </c>
      <c r="C753" s="63" t="s">
        <v>4957</v>
      </c>
      <c r="D753" s="66" t="s">
        <v>5339</v>
      </c>
    </row>
    <row r="754" spans="1:4" x14ac:dyDescent="0.25">
      <c r="A754" s="67">
        <v>14470447</v>
      </c>
      <c r="B754" t="s">
        <v>1698</v>
      </c>
      <c r="C754" s="63" t="s">
        <v>4955</v>
      </c>
      <c r="D754" s="66" t="s">
        <v>5339</v>
      </c>
    </row>
    <row r="755" spans="1:4" x14ac:dyDescent="0.25">
      <c r="A755" s="67">
        <v>14470448</v>
      </c>
      <c r="B755" t="s">
        <v>1929</v>
      </c>
      <c r="C755" s="63" t="s">
        <v>4957</v>
      </c>
      <c r="D755" s="66" t="s">
        <v>5339</v>
      </c>
    </row>
    <row r="756" spans="1:4" x14ac:dyDescent="0.25">
      <c r="A756" s="67">
        <v>14470450</v>
      </c>
      <c r="B756" t="s">
        <v>1831</v>
      </c>
      <c r="C756" t="s">
        <v>4959</v>
      </c>
      <c r="D756" s="66" t="s">
        <v>5339</v>
      </c>
    </row>
    <row r="757" spans="1:4" x14ac:dyDescent="0.25">
      <c r="A757" s="60">
        <v>14470452</v>
      </c>
      <c r="B757" s="64" t="s">
        <v>8088</v>
      </c>
      <c r="C757" t="s">
        <v>4959</v>
      </c>
      <c r="D757" s="66" t="s">
        <v>5339</v>
      </c>
    </row>
    <row r="758" spans="1:4" x14ac:dyDescent="0.25">
      <c r="A758" s="67">
        <v>14470453</v>
      </c>
      <c r="B758" t="s">
        <v>1930</v>
      </c>
      <c r="C758" s="63" t="s">
        <v>4957</v>
      </c>
      <c r="D758" s="66" t="s">
        <v>5339</v>
      </c>
    </row>
    <row r="759" spans="1:4" x14ac:dyDescent="0.25">
      <c r="A759" s="60">
        <v>14470454</v>
      </c>
      <c r="B759" s="64" t="s">
        <v>1832</v>
      </c>
      <c r="C759" t="s">
        <v>4959</v>
      </c>
      <c r="D759" s="66" t="s">
        <v>5339</v>
      </c>
    </row>
    <row r="760" spans="1:4" x14ac:dyDescent="0.25">
      <c r="A760" s="67">
        <v>14470455</v>
      </c>
      <c r="B760" t="s">
        <v>1699</v>
      </c>
      <c r="C760" s="63" t="s">
        <v>4955</v>
      </c>
      <c r="D760" s="66" t="s">
        <v>5339</v>
      </c>
    </row>
    <row r="761" spans="1:4" x14ac:dyDescent="0.25">
      <c r="A761" s="67">
        <v>14470456</v>
      </c>
      <c r="B761" t="s">
        <v>1753</v>
      </c>
      <c r="C761" s="63" t="s">
        <v>4954</v>
      </c>
      <c r="D761" s="66" t="s">
        <v>5339</v>
      </c>
    </row>
    <row r="762" spans="1:4" x14ac:dyDescent="0.25">
      <c r="A762" s="58">
        <v>14470457</v>
      </c>
      <c r="B762" s="63" t="s">
        <v>1870</v>
      </c>
      <c r="C762" s="63" t="s">
        <v>4960</v>
      </c>
      <c r="D762" s="66" t="s">
        <v>5339</v>
      </c>
    </row>
    <row r="763" spans="1:4" x14ac:dyDescent="0.25">
      <c r="A763" s="67">
        <v>14470459</v>
      </c>
      <c r="B763" t="s">
        <v>5299</v>
      </c>
      <c r="C763" t="s">
        <v>4959</v>
      </c>
      <c r="D763" s="66" t="s">
        <v>5339</v>
      </c>
    </row>
    <row r="764" spans="1:4" x14ac:dyDescent="0.25">
      <c r="A764" s="67">
        <v>14470460</v>
      </c>
      <c r="B764" t="s">
        <v>1833</v>
      </c>
      <c r="C764" t="s">
        <v>4959</v>
      </c>
      <c r="D764" s="66" t="s">
        <v>5339</v>
      </c>
    </row>
    <row r="765" spans="1:4" x14ac:dyDescent="0.25">
      <c r="A765" s="67">
        <v>14470462</v>
      </c>
      <c r="B765" t="s">
        <v>4618</v>
      </c>
      <c r="C765" s="63" t="s">
        <v>4957</v>
      </c>
      <c r="D765" s="66" t="s">
        <v>5339</v>
      </c>
    </row>
    <row r="766" spans="1:4" x14ac:dyDescent="0.25">
      <c r="A766" s="67">
        <v>14470464</v>
      </c>
      <c r="B766" t="s">
        <v>1871</v>
      </c>
      <c r="C766" s="63" t="s">
        <v>4960</v>
      </c>
      <c r="D766" s="66" t="s">
        <v>5339</v>
      </c>
    </row>
    <row r="767" spans="1:4" x14ac:dyDescent="0.25">
      <c r="A767" s="67">
        <v>14470465</v>
      </c>
      <c r="B767" t="s">
        <v>8112</v>
      </c>
      <c r="C767" s="63" t="s">
        <v>4957</v>
      </c>
      <c r="D767" s="66" t="s">
        <v>5339</v>
      </c>
    </row>
    <row r="768" spans="1:4" x14ac:dyDescent="0.25">
      <c r="A768" s="67">
        <v>14470466</v>
      </c>
      <c r="B768" t="s">
        <v>8113</v>
      </c>
      <c r="C768" s="63" t="s">
        <v>4960</v>
      </c>
      <c r="D768" s="66" t="s">
        <v>5339</v>
      </c>
    </row>
    <row r="769" spans="1:4" x14ac:dyDescent="0.25">
      <c r="A769" s="67">
        <v>14470467</v>
      </c>
      <c r="B769" t="s">
        <v>1872</v>
      </c>
      <c r="C769" s="63" t="s">
        <v>4960</v>
      </c>
      <c r="D769" s="66" t="s">
        <v>5339</v>
      </c>
    </row>
    <row r="770" spans="1:4" x14ac:dyDescent="0.25">
      <c r="A770" s="60">
        <v>14470468</v>
      </c>
      <c r="B770" s="64" t="s">
        <v>1873</v>
      </c>
      <c r="C770" s="63" t="s">
        <v>4960</v>
      </c>
      <c r="D770" s="66" t="s">
        <v>5339</v>
      </c>
    </row>
    <row r="771" spans="1:4" x14ac:dyDescent="0.25">
      <c r="A771" s="67">
        <v>14470469</v>
      </c>
      <c r="B771" t="s">
        <v>5300</v>
      </c>
      <c r="C771" s="63" t="s">
        <v>4960</v>
      </c>
      <c r="D771" s="66" t="s">
        <v>5339</v>
      </c>
    </row>
    <row r="772" spans="1:4" x14ac:dyDescent="0.25">
      <c r="A772" s="67">
        <v>14470470</v>
      </c>
      <c r="B772" t="s">
        <v>1874</v>
      </c>
      <c r="C772" s="63" t="s">
        <v>4960</v>
      </c>
      <c r="D772" s="66" t="s">
        <v>5339</v>
      </c>
    </row>
    <row r="773" spans="1:4" x14ac:dyDescent="0.25">
      <c r="A773" s="67">
        <v>14470472</v>
      </c>
      <c r="B773" t="s">
        <v>1875</v>
      </c>
      <c r="C773" s="63" t="s">
        <v>4960</v>
      </c>
      <c r="D773" s="66" t="s">
        <v>5339</v>
      </c>
    </row>
    <row r="774" spans="1:4" x14ac:dyDescent="0.25">
      <c r="A774" s="67">
        <v>14470473</v>
      </c>
      <c r="B774" t="s">
        <v>1700</v>
      </c>
      <c r="C774" s="63" t="s">
        <v>4955</v>
      </c>
      <c r="D774" s="66" t="s">
        <v>5339</v>
      </c>
    </row>
    <row r="775" spans="1:4" x14ac:dyDescent="0.25">
      <c r="A775" s="67">
        <v>14470474</v>
      </c>
      <c r="B775" t="s">
        <v>1720</v>
      </c>
      <c r="C775" s="63" t="s">
        <v>4952</v>
      </c>
      <c r="D775" s="66" t="s">
        <v>5339</v>
      </c>
    </row>
    <row r="776" spans="1:4" x14ac:dyDescent="0.25">
      <c r="A776" s="67">
        <v>14470475</v>
      </c>
      <c r="B776" t="s">
        <v>1931</v>
      </c>
      <c r="C776" s="63" t="s">
        <v>4957</v>
      </c>
      <c r="D776" s="66" t="s">
        <v>5339</v>
      </c>
    </row>
    <row r="777" spans="1:4" x14ac:dyDescent="0.25">
      <c r="A777" s="67">
        <v>14470476</v>
      </c>
      <c r="B777" t="s">
        <v>8089</v>
      </c>
      <c r="C777" s="63" t="s">
        <v>4960</v>
      </c>
      <c r="D777" s="66" t="s">
        <v>5339</v>
      </c>
    </row>
    <row r="778" spans="1:4" x14ac:dyDescent="0.25">
      <c r="A778" s="58">
        <v>14470478</v>
      </c>
      <c r="B778" s="63" t="s">
        <v>1876</v>
      </c>
      <c r="C778" s="63" t="s">
        <v>4960</v>
      </c>
      <c r="D778" s="66" t="s">
        <v>5339</v>
      </c>
    </row>
    <row r="779" spans="1:4" x14ac:dyDescent="0.25">
      <c r="A779" s="67">
        <v>14470480</v>
      </c>
      <c r="B779" t="s">
        <v>1877</v>
      </c>
      <c r="C779" s="63" t="s">
        <v>4960</v>
      </c>
      <c r="D779" s="66" t="s">
        <v>5339</v>
      </c>
    </row>
    <row r="780" spans="1:4" x14ac:dyDescent="0.25">
      <c r="A780" s="67">
        <v>14470481</v>
      </c>
      <c r="B780" t="s">
        <v>1878</v>
      </c>
      <c r="C780" s="63" t="s">
        <v>4960</v>
      </c>
      <c r="D780" s="66" t="s">
        <v>5339</v>
      </c>
    </row>
    <row r="781" spans="1:4" x14ac:dyDescent="0.25">
      <c r="A781" s="67">
        <v>14470484</v>
      </c>
      <c r="B781" t="s">
        <v>1879</v>
      </c>
      <c r="C781" s="63" t="s">
        <v>4960</v>
      </c>
      <c r="D781" s="66" t="s">
        <v>5339</v>
      </c>
    </row>
    <row r="782" spans="1:4" x14ac:dyDescent="0.25">
      <c r="A782" s="67">
        <v>14470485</v>
      </c>
      <c r="B782" t="s">
        <v>1880</v>
      </c>
      <c r="C782" s="63" t="s">
        <v>4960</v>
      </c>
      <c r="D782" s="66" t="s">
        <v>5339</v>
      </c>
    </row>
    <row r="783" spans="1:4" x14ac:dyDescent="0.25">
      <c r="A783" s="67">
        <v>14470486</v>
      </c>
      <c r="B783" t="s">
        <v>1895</v>
      </c>
      <c r="C783" t="s">
        <v>4961</v>
      </c>
      <c r="D783" s="66" t="s">
        <v>5339</v>
      </c>
    </row>
    <row r="784" spans="1:4" x14ac:dyDescent="0.25">
      <c r="A784" s="67">
        <v>14470487</v>
      </c>
      <c r="B784" t="s">
        <v>1932</v>
      </c>
      <c r="C784" s="63" t="s">
        <v>4957</v>
      </c>
      <c r="D784" s="66" t="s">
        <v>5339</v>
      </c>
    </row>
    <row r="785" spans="1:4" x14ac:dyDescent="0.25">
      <c r="A785" s="60">
        <v>14470488</v>
      </c>
      <c r="B785" s="64" t="s">
        <v>1881</v>
      </c>
      <c r="C785" s="63" t="s">
        <v>4960</v>
      </c>
      <c r="D785" s="66" t="s">
        <v>5339</v>
      </c>
    </row>
    <row r="786" spans="1:4" x14ac:dyDescent="0.25">
      <c r="A786" s="67">
        <v>14470489</v>
      </c>
      <c r="B786" t="s">
        <v>1882</v>
      </c>
      <c r="C786" s="63" t="s">
        <v>4960</v>
      </c>
      <c r="D786" s="66" t="s">
        <v>5339</v>
      </c>
    </row>
    <row r="787" spans="1:4" x14ac:dyDescent="0.25">
      <c r="A787" s="60">
        <v>14470490</v>
      </c>
      <c r="B787" t="s">
        <v>1817</v>
      </c>
      <c r="C787" s="63" t="s">
        <v>4958</v>
      </c>
      <c r="D787" s="66" t="s">
        <v>5339</v>
      </c>
    </row>
    <row r="788" spans="1:4" x14ac:dyDescent="0.25">
      <c r="A788" s="67">
        <v>14470492</v>
      </c>
      <c r="B788" t="s">
        <v>1883</v>
      </c>
      <c r="C788" s="63" t="s">
        <v>4960</v>
      </c>
      <c r="D788" s="66" t="s">
        <v>5339</v>
      </c>
    </row>
    <row r="789" spans="1:4" x14ac:dyDescent="0.25">
      <c r="A789" s="67">
        <v>14470493</v>
      </c>
      <c r="B789" t="s">
        <v>1701</v>
      </c>
      <c r="C789" s="63" t="s">
        <v>4955</v>
      </c>
      <c r="D789" s="66" t="s">
        <v>5339</v>
      </c>
    </row>
    <row r="790" spans="1:4" x14ac:dyDescent="0.25">
      <c r="A790" s="67">
        <v>14470494</v>
      </c>
      <c r="B790" t="s">
        <v>1896</v>
      </c>
      <c r="C790" t="s">
        <v>4961</v>
      </c>
      <c r="D790" s="66" t="s">
        <v>5339</v>
      </c>
    </row>
    <row r="791" spans="1:4" x14ac:dyDescent="0.25">
      <c r="A791" s="67">
        <v>14470496</v>
      </c>
      <c r="B791" t="s">
        <v>1818</v>
      </c>
      <c r="C791" s="63" t="s">
        <v>4958</v>
      </c>
      <c r="D791" s="66" t="s">
        <v>5339</v>
      </c>
    </row>
    <row r="792" spans="1:4" x14ac:dyDescent="0.25">
      <c r="A792" s="67">
        <v>14470497</v>
      </c>
      <c r="B792" t="s">
        <v>2573</v>
      </c>
      <c r="C792" s="63" t="s">
        <v>4958</v>
      </c>
      <c r="D792" s="66" t="s">
        <v>5339</v>
      </c>
    </row>
    <row r="793" spans="1:4" x14ac:dyDescent="0.25">
      <c r="A793" s="67">
        <v>14470500</v>
      </c>
      <c r="B793" t="s">
        <v>1754</v>
      </c>
      <c r="C793" s="63" t="s">
        <v>4954</v>
      </c>
      <c r="D793" s="66" t="s">
        <v>5339</v>
      </c>
    </row>
    <row r="794" spans="1:4" x14ac:dyDescent="0.25">
      <c r="A794" s="67">
        <v>15390773</v>
      </c>
      <c r="B794" t="s">
        <v>1937</v>
      </c>
      <c r="C794" t="s">
        <v>4951</v>
      </c>
      <c r="D794" s="66" t="s">
        <v>5339</v>
      </c>
    </row>
    <row r="795" spans="1:4" x14ac:dyDescent="0.25">
      <c r="A795" s="67">
        <v>15470001</v>
      </c>
      <c r="B795" t="s">
        <v>2135</v>
      </c>
      <c r="C795" s="63" t="s">
        <v>4956</v>
      </c>
      <c r="D795" s="66" t="s">
        <v>5339</v>
      </c>
    </row>
    <row r="796" spans="1:4" x14ac:dyDescent="0.25">
      <c r="A796" s="60">
        <v>15470003</v>
      </c>
      <c r="B796" s="64" t="s">
        <v>2013</v>
      </c>
      <c r="C796" s="63" t="s">
        <v>4955</v>
      </c>
      <c r="D796" s="66" t="s">
        <v>5339</v>
      </c>
    </row>
    <row r="797" spans="1:4" x14ac:dyDescent="0.25">
      <c r="A797" s="58">
        <v>15470004</v>
      </c>
      <c r="B797" t="s">
        <v>1938</v>
      </c>
      <c r="C797" t="s">
        <v>4951</v>
      </c>
      <c r="D797" s="66" t="s">
        <v>5339</v>
      </c>
    </row>
    <row r="798" spans="1:4" x14ac:dyDescent="0.25">
      <c r="A798" s="67">
        <v>15470005</v>
      </c>
      <c r="B798" t="s">
        <v>4646</v>
      </c>
      <c r="C798" t="s">
        <v>4951</v>
      </c>
      <c r="D798" s="66" t="s">
        <v>5339</v>
      </c>
    </row>
    <row r="799" spans="1:4" x14ac:dyDescent="0.25">
      <c r="A799" s="67">
        <v>15470006</v>
      </c>
      <c r="B799" t="s">
        <v>1939</v>
      </c>
      <c r="C799" t="s">
        <v>4951</v>
      </c>
      <c r="D799" s="66" t="s">
        <v>5339</v>
      </c>
    </row>
    <row r="800" spans="1:4" x14ac:dyDescent="0.25">
      <c r="A800" s="67">
        <v>15470007</v>
      </c>
      <c r="B800" t="s">
        <v>1940</v>
      </c>
      <c r="C800" t="s">
        <v>4951</v>
      </c>
      <c r="D800" s="66" t="s">
        <v>5339</v>
      </c>
    </row>
    <row r="801" spans="1:4" x14ac:dyDescent="0.25">
      <c r="A801" s="67">
        <v>15470008</v>
      </c>
      <c r="B801" t="s">
        <v>8114</v>
      </c>
      <c r="C801" t="s">
        <v>4951</v>
      </c>
      <c r="D801" s="66" t="s">
        <v>5339</v>
      </c>
    </row>
    <row r="802" spans="1:4" x14ac:dyDescent="0.25">
      <c r="A802" s="67">
        <v>15470009</v>
      </c>
      <c r="B802" t="s">
        <v>1941</v>
      </c>
      <c r="C802" t="s">
        <v>4951</v>
      </c>
      <c r="D802" s="66" t="s">
        <v>5339</v>
      </c>
    </row>
    <row r="803" spans="1:4" x14ac:dyDescent="0.25">
      <c r="A803" s="67">
        <v>15470010</v>
      </c>
      <c r="B803" t="s">
        <v>8135</v>
      </c>
      <c r="C803" t="s">
        <v>4951</v>
      </c>
      <c r="D803" s="66" t="s">
        <v>5339</v>
      </c>
    </row>
    <row r="804" spans="1:4" x14ac:dyDescent="0.25">
      <c r="A804" s="58">
        <v>15470011</v>
      </c>
      <c r="B804" t="s">
        <v>1942</v>
      </c>
      <c r="C804" t="s">
        <v>4951</v>
      </c>
      <c r="D804" s="66" t="s">
        <v>5339</v>
      </c>
    </row>
    <row r="805" spans="1:4" x14ac:dyDescent="0.25">
      <c r="A805" s="67">
        <v>15470012</v>
      </c>
      <c r="B805" t="s">
        <v>8115</v>
      </c>
      <c r="C805" t="s">
        <v>4951</v>
      </c>
      <c r="D805" s="66" t="s">
        <v>5339</v>
      </c>
    </row>
    <row r="806" spans="1:4" x14ac:dyDescent="0.25">
      <c r="A806" s="67">
        <v>15470013</v>
      </c>
      <c r="B806" t="s">
        <v>1943</v>
      </c>
      <c r="C806" t="s">
        <v>4951</v>
      </c>
      <c r="D806" s="66" t="s">
        <v>5339</v>
      </c>
    </row>
    <row r="807" spans="1:4" x14ac:dyDescent="0.25">
      <c r="A807" s="58">
        <v>15470014</v>
      </c>
      <c r="B807" t="s">
        <v>1944</v>
      </c>
      <c r="C807" t="s">
        <v>4951</v>
      </c>
      <c r="D807" s="66" t="s">
        <v>5339</v>
      </c>
    </row>
    <row r="808" spans="1:4" x14ac:dyDescent="0.25">
      <c r="A808" s="58">
        <v>15470015</v>
      </c>
      <c r="B808" t="s">
        <v>1945</v>
      </c>
      <c r="C808" t="s">
        <v>4951</v>
      </c>
      <c r="D808" s="66" t="s">
        <v>5339</v>
      </c>
    </row>
    <row r="809" spans="1:4" x14ac:dyDescent="0.25">
      <c r="A809" s="67">
        <v>15470016</v>
      </c>
      <c r="B809" t="s">
        <v>1946</v>
      </c>
      <c r="C809" t="s">
        <v>4951</v>
      </c>
      <c r="D809" s="66" t="s">
        <v>5339</v>
      </c>
    </row>
    <row r="810" spans="1:4" x14ac:dyDescent="0.25">
      <c r="A810" s="67">
        <v>15470017</v>
      </c>
      <c r="B810" t="s">
        <v>1947</v>
      </c>
      <c r="C810" t="s">
        <v>4951</v>
      </c>
      <c r="D810" s="66" t="s">
        <v>5339</v>
      </c>
    </row>
    <row r="811" spans="1:4" x14ac:dyDescent="0.25">
      <c r="A811" s="58">
        <v>15470018</v>
      </c>
      <c r="B811" t="s">
        <v>1948</v>
      </c>
      <c r="C811" t="s">
        <v>4951</v>
      </c>
      <c r="D811" s="66" t="s">
        <v>5339</v>
      </c>
    </row>
    <row r="812" spans="1:4" x14ac:dyDescent="0.25">
      <c r="A812" s="58">
        <v>15470019</v>
      </c>
      <c r="B812" t="s">
        <v>1949</v>
      </c>
      <c r="C812" t="s">
        <v>4951</v>
      </c>
      <c r="D812" s="66" t="s">
        <v>5339</v>
      </c>
    </row>
    <row r="813" spans="1:4" x14ac:dyDescent="0.25">
      <c r="A813" s="67">
        <v>15470020</v>
      </c>
      <c r="B813" t="s">
        <v>1950</v>
      </c>
      <c r="C813" t="s">
        <v>4951</v>
      </c>
      <c r="D813" s="66" t="s">
        <v>5339</v>
      </c>
    </row>
    <row r="814" spans="1:4" x14ac:dyDescent="0.25">
      <c r="A814" s="67">
        <v>15470021</v>
      </c>
      <c r="B814" t="s">
        <v>1951</v>
      </c>
      <c r="C814" t="s">
        <v>4951</v>
      </c>
      <c r="D814" s="66" t="s">
        <v>5339</v>
      </c>
    </row>
    <row r="815" spans="1:4" x14ac:dyDescent="0.25">
      <c r="A815" s="67">
        <v>15470022</v>
      </c>
      <c r="B815" t="s">
        <v>1952</v>
      </c>
      <c r="C815" t="s">
        <v>4951</v>
      </c>
      <c r="D815" s="66" t="s">
        <v>5339</v>
      </c>
    </row>
    <row r="816" spans="1:4" x14ac:dyDescent="0.25">
      <c r="A816" s="67">
        <v>15470023</v>
      </c>
      <c r="B816" t="s">
        <v>1953</v>
      </c>
      <c r="C816" t="s">
        <v>4951</v>
      </c>
      <c r="D816" s="66" t="s">
        <v>5339</v>
      </c>
    </row>
    <row r="817" spans="1:4" x14ac:dyDescent="0.25">
      <c r="A817" s="58">
        <v>15470024</v>
      </c>
      <c r="B817" t="s">
        <v>4619</v>
      </c>
      <c r="C817" t="s">
        <v>4951</v>
      </c>
      <c r="D817" s="66" t="s">
        <v>5339</v>
      </c>
    </row>
    <row r="818" spans="1:4" x14ac:dyDescent="0.25">
      <c r="A818" s="67">
        <v>15470025</v>
      </c>
      <c r="B818" t="s">
        <v>1954</v>
      </c>
      <c r="C818" t="s">
        <v>4951</v>
      </c>
      <c r="D818" s="66" t="s">
        <v>5339</v>
      </c>
    </row>
    <row r="819" spans="1:4" x14ac:dyDescent="0.25">
      <c r="A819" s="67">
        <v>15470026</v>
      </c>
      <c r="B819" t="s">
        <v>1955</v>
      </c>
      <c r="C819" t="s">
        <v>4951</v>
      </c>
      <c r="D819" s="66" t="s">
        <v>5339</v>
      </c>
    </row>
    <row r="820" spans="1:4" x14ac:dyDescent="0.25">
      <c r="A820" s="67">
        <v>15470027</v>
      </c>
      <c r="B820" t="s">
        <v>1956</v>
      </c>
      <c r="C820" t="s">
        <v>4951</v>
      </c>
      <c r="D820" s="66" t="s">
        <v>5339</v>
      </c>
    </row>
    <row r="821" spans="1:4" x14ac:dyDescent="0.25">
      <c r="A821" s="67">
        <v>15470028</v>
      </c>
      <c r="B821" t="s">
        <v>1598</v>
      </c>
      <c r="C821" t="s">
        <v>4951</v>
      </c>
      <c r="D821" s="66" t="s">
        <v>5339</v>
      </c>
    </row>
    <row r="822" spans="1:4" x14ac:dyDescent="0.25">
      <c r="A822" s="67">
        <v>15470029</v>
      </c>
      <c r="B822" t="s">
        <v>1957</v>
      </c>
      <c r="C822" t="s">
        <v>4951</v>
      </c>
      <c r="D822" s="66" t="s">
        <v>5339</v>
      </c>
    </row>
    <row r="823" spans="1:4" x14ac:dyDescent="0.25">
      <c r="A823" s="58">
        <v>15470030</v>
      </c>
      <c r="B823" t="s">
        <v>4620</v>
      </c>
      <c r="C823" t="s">
        <v>4951</v>
      </c>
      <c r="D823" s="66" t="s">
        <v>5339</v>
      </c>
    </row>
    <row r="824" spans="1:4" x14ac:dyDescent="0.25">
      <c r="A824" s="67">
        <v>15470031</v>
      </c>
      <c r="B824" t="s">
        <v>1958</v>
      </c>
      <c r="C824" t="s">
        <v>4951</v>
      </c>
      <c r="D824" s="66" t="s">
        <v>5339</v>
      </c>
    </row>
    <row r="825" spans="1:4" x14ac:dyDescent="0.25">
      <c r="A825" s="67">
        <v>15470032</v>
      </c>
      <c r="B825" t="s">
        <v>1959</v>
      </c>
      <c r="C825" t="s">
        <v>4951</v>
      </c>
      <c r="D825" s="66" t="s">
        <v>5339</v>
      </c>
    </row>
    <row r="826" spans="1:4" x14ac:dyDescent="0.25">
      <c r="A826" s="67">
        <v>15470033</v>
      </c>
      <c r="B826" t="s">
        <v>1960</v>
      </c>
      <c r="C826" t="s">
        <v>4951</v>
      </c>
      <c r="D826" s="66" t="s">
        <v>5339</v>
      </c>
    </row>
    <row r="827" spans="1:4" x14ac:dyDescent="0.25">
      <c r="A827" s="67">
        <v>15470034</v>
      </c>
      <c r="B827" t="s">
        <v>1961</v>
      </c>
      <c r="C827" t="s">
        <v>4951</v>
      </c>
      <c r="D827" s="66" t="s">
        <v>5339</v>
      </c>
    </row>
    <row r="828" spans="1:4" x14ac:dyDescent="0.25">
      <c r="A828" s="67">
        <v>15470035</v>
      </c>
      <c r="B828" t="s">
        <v>1962</v>
      </c>
      <c r="C828" t="s">
        <v>4951</v>
      </c>
      <c r="D828" s="66" t="s">
        <v>5339</v>
      </c>
    </row>
    <row r="829" spans="1:4" x14ac:dyDescent="0.25">
      <c r="A829" s="58">
        <v>15470036</v>
      </c>
      <c r="B829" t="s">
        <v>1963</v>
      </c>
      <c r="C829" t="s">
        <v>4951</v>
      </c>
      <c r="D829" s="66" t="s">
        <v>5339</v>
      </c>
    </row>
    <row r="830" spans="1:4" x14ac:dyDescent="0.25">
      <c r="A830" s="67">
        <v>15470037</v>
      </c>
      <c r="B830" t="s">
        <v>1964</v>
      </c>
      <c r="C830" t="s">
        <v>4951</v>
      </c>
      <c r="D830" s="66" t="s">
        <v>5339</v>
      </c>
    </row>
    <row r="831" spans="1:4" x14ac:dyDescent="0.25">
      <c r="A831" s="67">
        <v>15470038</v>
      </c>
      <c r="B831" t="s">
        <v>1965</v>
      </c>
      <c r="C831" t="s">
        <v>4951</v>
      </c>
      <c r="D831" s="66" t="s">
        <v>5339</v>
      </c>
    </row>
    <row r="832" spans="1:4" x14ac:dyDescent="0.25">
      <c r="A832" s="67">
        <v>15470039</v>
      </c>
      <c r="B832" t="s">
        <v>1966</v>
      </c>
      <c r="C832" t="s">
        <v>4951</v>
      </c>
      <c r="D832" s="66" t="s">
        <v>5339</v>
      </c>
    </row>
    <row r="833" spans="1:4" x14ac:dyDescent="0.25">
      <c r="A833" s="67">
        <v>15470040</v>
      </c>
      <c r="B833" t="s">
        <v>5301</v>
      </c>
      <c r="C833" t="s">
        <v>4951</v>
      </c>
      <c r="D833" s="66" t="s">
        <v>5339</v>
      </c>
    </row>
    <row r="834" spans="1:4" x14ac:dyDescent="0.25">
      <c r="A834" s="67">
        <v>15470041</v>
      </c>
      <c r="B834" t="s">
        <v>8116</v>
      </c>
      <c r="C834" t="s">
        <v>4951</v>
      </c>
      <c r="D834" s="66" t="s">
        <v>5339</v>
      </c>
    </row>
    <row r="835" spans="1:4" x14ac:dyDescent="0.25">
      <c r="A835" s="67">
        <v>15470042</v>
      </c>
      <c r="B835" t="s">
        <v>1967</v>
      </c>
      <c r="C835" t="s">
        <v>4951</v>
      </c>
      <c r="D835" s="66" t="s">
        <v>5339</v>
      </c>
    </row>
    <row r="836" spans="1:4" x14ac:dyDescent="0.25">
      <c r="A836" s="67">
        <v>15470043</v>
      </c>
      <c r="B836" t="s">
        <v>1968</v>
      </c>
      <c r="C836" t="s">
        <v>4951</v>
      </c>
      <c r="D836" s="66" t="s">
        <v>5339</v>
      </c>
    </row>
    <row r="837" spans="1:4" x14ac:dyDescent="0.25">
      <c r="A837" s="67">
        <v>15470044</v>
      </c>
      <c r="B837" t="s">
        <v>1969</v>
      </c>
      <c r="C837" t="s">
        <v>4951</v>
      </c>
      <c r="D837" s="66" t="s">
        <v>5339</v>
      </c>
    </row>
    <row r="838" spans="1:4" x14ac:dyDescent="0.25">
      <c r="A838" s="67">
        <v>15470045</v>
      </c>
      <c r="B838" t="s">
        <v>1970</v>
      </c>
      <c r="C838" t="s">
        <v>4951</v>
      </c>
      <c r="D838" s="66" t="s">
        <v>5339</v>
      </c>
    </row>
    <row r="839" spans="1:4" x14ac:dyDescent="0.25">
      <c r="A839" s="67">
        <v>15470046</v>
      </c>
      <c r="B839" t="s">
        <v>1971</v>
      </c>
      <c r="C839" t="s">
        <v>4951</v>
      </c>
      <c r="D839" s="66" t="s">
        <v>5339</v>
      </c>
    </row>
    <row r="840" spans="1:4" x14ac:dyDescent="0.25">
      <c r="A840" s="58">
        <v>15470047</v>
      </c>
      <c r="B840" t="s">
        <v>1972</v>
      </c>
      <c r="C840" t="s">
        <v>4951</v>
      </c>
      <c r="D840" s="66" t="s">
        <v>5339</v>
      </c>
    </row>
    <row r="841" spans="1:4" x14ac:dyDescent="0.25">
      <c r="A841" s="58">
        <v>15470048</v>
      </c>
      <c r="B841" t="s">
        <v>1973</v>
      </c>
      <c r="C841" t="s">
        <v>4951</v>
      </c>
      <c r="D841" s="66" t="s">
        <v>5339</v>
      </c>
    </row>
    <row r="842" spans="1:4" x14ac:dyDescent="0.25">
      <c r="A842" s="58">
        <v>15470049</v>
      </c>
      <c r="B842" t="s">
        <v>1974</v>
      </c>
      <c r="C842" t="s">
        <v>4951</v>
      </c>
      <c r="D842" s="66" t="s">
        <v>5339</v>
      </c>
    </row>
    <row r="843" spans="1:4" x14ac:dyDescent="0.25">
      <c r="A843" s="67">
        <v>15470050</v>
      </c>
      <c r="B843" t="s">
        <v>1976</v>
      </c>
      <c r="C843" t="s">
        <v>4951</v>
      </c>
      <c r="D843" s="66" t="s">
        <v>5339</v>
      </c>
    </row>
    <row r="844" spans="1:4" x14ac:dyDescent="0.25">
      <c r="A844" s="67">
        <v>15470051</v>
      </c>
      <c r="B844" t="s">
        <v>1977</v>
      </c>
      <c r="C844" t="s">
        <v>4951</v>
      </c>
      <c r="D844" s="66" t="s">
        <v>5339</v>
      </c>
    </row>
    <row r="845" spans="1:4" x14ac:dyDescent="0.25">
      <c r="A845" s="67">
        <v>15470052</v>
      </c>
      <c r="B845" t="s">
        <v>1978</v>
      </c>
      <c r="C845" t="s">
        <v>4951</v>
      </c>
      <c r="D845" s="66" t="s">
        <v>5339</v>
      </c>
    </row>
    <row r="846" spans="1:4" x14ac:dyDescent="0.25">
      <c r="A846" s="58">
        <v>15470053</v>
      </c>
      <c r="B846" t="s">
        <v>1980</v>
      </c>
      <c r="C846" t="s">
        <v>4951</v>
      </c>
      <c r="D846" s="66" t="s">
        <v>5339</v>
      </c>
    </row>
    <row r="847" spans="1:4" x14ac:dyDescent="0.25">
      <c r="A847" s="67">
        <v>15470054</v>
      </c>
      <c r="B847" t="s">
        <v>1981</v>
      </c>
      <c r="C847" t="s">
        <v>4951</v>
      </c>
      <c r="D847" s="66" t="s">
        <v>5339</v>
      </c>
    </row>
    <row r="848" spans="1:4" x14ac:dyDescent="0.25">
      <c r="A848" s="67">
        <v>15470055</v>
      </c>
      <c r="B848" t="s">
        <v>1982</v>
      </c>
      <c r="C848" t="s">
        <v>4951</v>
      </c>
      <c r="D848" s="66" t="s">
        <v>5339</v>
      </c>
    </row>
    <row r="849" spans="1:4" x14ac:dyDescent="0.25">
      <c r="A849" s="67">
        <v>15470056</v>
      </c>
      <c r="B849" t="s">
        <v>1983</v>
      </c>
      <c r="C849" t="s">
        <v>4951</v>
      </c>
      <c r="D849" s="66" t="s">
        <v>5339</v>
      </c>
    </row>
    <row r="850" spans="1:4" x14ac:dyDescent="0.25">
      <c r="A850" s="58">
        <v>15470057</v>
      </c>
      <c r="B850" t="s">
        <v>1984</v>
      </c>
      <c r="C850" t="s">
        <v>4951</v>
      </c>
      <c r="D850" s="66" t="s">
        <v>5339</v>
      </c>
    </row>
    <row r="851" spans="1:4" x14ac:dyDescent="0.25">
      <c r="A851" s="58">
        <v>15470058</v>
      </c>
      <c r="B851" t="s">
        <v>1985</v>
      </c>
      <c r="C851" t="s">
        <v>4951</v>
      </c>
      <c r="D851" s="66" t="s">
        <v>5339</v>
      </c>
    </row>
    <row r="852" spans="1:4" x14ac:dyDescent="0.25">
      <c r="A852" s="67">
        <v>15470059</v>
      </c>
      <c r="B852" t="s">
        <v>1986</v>
      </c>
      <c r="C852" t="s">
        <v>4951</v>
      </c>
      <c r="D852" s="66" t="s">
        <v>5339</v>
      </c>
    </row>
    <row r="853" spans="1:4" x14ac:dyDescent="0.25">
      <c r="A853" s="67">
        <v>15470060</v>
      </c>
      <c r="B853" t="s">
        <v>2094</v>
      </c>
      <c r="C853" s="63" t="s">
        <v>4954</v>
      </c>
      <c r="D853" s="66" t="s">
        <v>5339</v>
      </c>
    </row>
    <row r="854" spans="1:4" x14ac:dyDescent="0.25">
      <c r="A854" s="60">
        <v>15470061</v>
      </c>
      <c r="B854" s="64" t="s">
        <v>2095</v>
      </c>
      <c r="C854" s="63" t="s">
        <v>4954</v>
      </c>
      <c r="D854" s="66" t="s">
        <v>5339</v>
      </c>
    </row>
    <row r="855" spans="1:4" x14ac:dyDescent="0.25">
      <c r="A855" s="60">
        <v>15470062</v>
      </c>
      <c r="B855" s="64" t="s">
        <v>2096</v>
      </c>
      <c r="C855" s="63" t="s">
        <v>4954</v>
      </c>
      <c r="D855" s="66" t="s">
        <v>5339</v>
      </c>
    </row>
    <row r="856" spans="1:4" x14ac:dyDescent="0.25">
      <c r="A856" s="58">
        <v>15470063</v>
      </c>
      <c r="B856" t="s">
        <v>2097</v>
      </c>
      <c r="C856" s="63" t="s">
        <v>4954</v>
      </c>
      <c r="D856" s="66" t="s">
        <v>5339</v>
      </c>
    </row>
    <row r="857" spans="1:4" x14ac:dyDescent="0.25">
      <c r="A857" s="60">
        <v>15470064</v>
      </c>
      <c r="B857" s="64" t="s">
        <v>2098</v>
      </c>
      <c r="C857" s="63" t="s">
        <v>4954</v>
      </c>
      <c r="D857" s="66" t="s">
        <v>5339</v>
      </c>
    </row>
    <row r="858" spans="1:4" x14ac:dyDescent="0.25">
      <c r="A858" s="67">
        <v>15470065</v>
      </c>
      <c r="B858" t="s">
        <v>2099</v>
      </c>
      <c r="C858" s="63" t="s">
        <v>4954</v>
      </c>
      <c r="D858" s="66" t="s">
        <v>5339</v>
      </c>
    </row>
    <row r="859" spans="1:4" x14ac:dyDescent="0.25">
      <c r="A859" s="60">
        <v>15470066</v>
      </c>
      <c r="B859" s="64" t="s">
        <v>2100</v>
      </c>
      <c r="C859" s="63" t="s">
        <v>4954</v>
      </c>
      <c r="D859" s="66" t="s">
        <v>5339</v>
      </c>
    </row>
    <row r="860" spans="1:4" x14ac:dyDescent="0.25">
      <c r="A860" s="67">
        <v>15470067</v>
      </c>
      <c r="B860" t="s">
        <v>2101</v>
      </c>
      <c r="C860" s="63" t="s">
        <v>4954</v>
      </c>
      <c r="D860" s="66" t="s">
        <v>5339</v>
      </c>
    </row>
    <row r="861" spans="1:4" x14ac:dyDescent="0.25">
      <c r="A861" s="67">
        <v>15470068</v>
      </c>
      <c r="B861" t="s">
        <v>2102</v>
      </c>
      <c r="C861" s="63" t="s">
        <v>4954</v>
      </c>
      <c r="D861" s="66" t="s">
        <v>5339</v>
      </c>
    </row>
    <row r="862" spans="1:4" x14ac:dyDescent="0.25">
      <c r="A862" s="67">
        <v>15470069</v>
      </c>
      <c r="B862" t="s">
        <v>2103</v>
      </c>
      <c r="C862" s="63" t="s">
        <v>4954</v>
      </c>
      <c r="D862" s="66" t="s">
        <v>5339</v>
      </c>
    </row>
    <row r="863" spans="1:4" x14ac:dyDescent="0.25">
      <c r="A863" s="60">
        <v>15470070</v>
      </c>
      <c r="B863" s="64" t="s">
        <v>2104</v>
      </c>
      <c r="C863" s="63" t="s">
        <v>4954</v>
      </c>
      <c r="D863" s="66" t="s">
        <v>5339</v>
      </c>
    </row>
    <row r="864" spans="1:4" x14ac:dyDescent="0.25">
      <c r="A864" s="60">
        <v>15470071</v>
      </c>
      <c r="B864" s="64" t="s">
        <v>2105</v>
      </c>
      <c r="C864" s="63" t="s">
        <v>4954</v>
      </c>
      <c r="D864" s="66" t="s">
        <v>5339</v>
      </c>
    </row>
    <row r="865" spans="1:4" x14ac:dyDescent="0.25">
      <c r="A865" s="60">
        <v>15470072</v>
      </c>
      <c r="B865" s="64" t="s">
        <v>2106</v>
      </c>
      <c r="C865" s="63" t="s">
        <v>4954</v>
      </c>
      <c r="D865" s="66" t="s">
        <v>5339</v>
      </c>
    </row>
    <row r="866" spans="1:4" x14ac:dyDescent="0.25">
      <c r="A866" s="60">
        <v>15470073</v>
      </c>
      <c r="B866" s="64" t="s">
        <v>2107</v>
      </c>
      <c r="C866" s="63" t="s">
        <v>4954</v>
      </c>
      <c r="D866" s="66" t="s">
        <v>5339</v>
      </c>
    </row>
    <row r="867" spans="1:4" x14ac:dyDescent="0.25">
      <c r="A867" s="67">
        <v>15470074</v>
      </c>
      <c r="B867" t="s">
        <v>2108</v>
      </c>
      <c r="C867" s="63" t="s">
        <v>4954</v>
      </c>
      <c r="D867" s="66" t="s">
        <v>5339</v>
      </c>
    </row>
    <row r="868" spans="1:4" x14ac:dyDescent="0.25">
      <c r="A868" s="60">
        <v>15470075</v>
      </c>
      <c r="B868" s="64" t="s">
        <v>2014</v>
      </c>
      <c r="C868" s="63" t="s">
        <v>4955</v>
      </c>
      <c r="D868" s="66" t="s">
        <v>5339</v>
      </c>
    </row>
    <row r="869" spans="1:4" x14ac:dyDescent="0.25">
      <c r="A869" s="67">
        <v>15470076</v>
      </c>
      <c r="B869" t="s">
        <v>2109</v>
      </c>
      <c r="C869" s="63" t="s">
        <v>4954</v>
      </c>
      <c r="D869" s="66" t="s">
        <v>5339</v>
      </c>
    </row>
    <row r="870" spans="1:4" x14ac:dyDescent="0.25">
      <c r="A870" s="67">
        <v>15470077</v>
      </c>
      <c r="B870" t="s">
        <v>2162</v>
      </c>
      <c r="C870" s="63" t="s">
        <v>4958</v>
      </c>
      <c r="D870" s="66" t="s">
        <v>5339</v>
      </c>
    </row>
    <row r="871" spans="1:4" x14ac:dyDescent="0.25">
      <c r="A871" s="67">
        <v>15470078</v>
      </c>
      <c r="B871" t="s">
        <v>2110</v>
      </c>
      <c r="C871" s="63" t="s">
        <v>4954</v>
      </c>
      <c r="D871" s="66" t="s">
        <v>5339</v>
      </c>
    </row>
    <row r="872" spans="1:4" x14ac:dyDescent="0.25">
      <c r="A872" s="60">
        <v>15470080</v>
      </c>
      <c r="B872" s="64" t="s">
        <v>2111</v>
      </c>
      <c r="C872" s="63" t="s">
        <v>4954</v>
      </c>
      <c r="D872" s="66" t="s">
        <v>5339</v>
      </c>
    </row>
    <row r="873" spans="1:4" x14ac:dyDescent="0.25">
      <c r="A873" s="67">
        <v>15470081</v>
      </c>
      <c r="B873" t="s">
        <v>2112</v>
      </c>
      <c r="C873" s="63" t="s">
        <v>4954</v>
      </c>
      <c r="D873" s="66" t="s">
        <v>5339</v>
      </c>
    </row>
    <row r="874" spans="1:4" x14ac:dyDescent="0.25">
      <c r="A874" s="60">
        <v>15470082</v>
      </c>
      <c r="B874" s="64" t="s">
        <v>2113</v>
      </c>
      <c r="C874" s="63" t="s">
        <v>4954</v>
      </c>
      <c r="D874" s="66" t="s">
        <v>5339</v>
      </c>
    </row>
    <row r="875" spans="1:4" x14ac:dyDescent="0.25">
      <c r="A875" s="67">
        <v>15470083</v>
      </c>
      <c r="B875" t="s">
        <v>2015</v>
      </c>
      <c r="C875" s="63" t="s">
        <v>4955</v>
      </c>
      <c r="D875" s="66" t="s">
        <v>5339</v>
      </c>
    </row>
    <row r="876" spans="1:4" x14ac:dyDescent="0.25">
      <c r="A876" s="67">
        <v>15470084</v>
      </c>
      <c r="B876" t="s">
        <v>2114</v>
      </c>
      <c r="C876" s="63" t="s">
        <v>4954</v>
      </c>
      <c r="D876" s="66" t="s">
        <v>5339</v>
      </c>
    </row>
    <row r="877" spans="1:4" x14ac:dyDescent="0.25">
      <c r="A877" s="67">
        <v>15470085</v>
      </c>
      <c r="B877" t="s">
        <v>2115</v>
      </c>
      <c r="C877" s="63" t="s">
        <v>4954</v>
      </c>
      <c r="D877" s="66" t="s">
        <v>5339</v>
      </c>
    </row>
    <row r="878" spans="1:4" x14ac:dyDescent="0.25">
      <c r="A878" s="67">
        <v>15470086</v>
      </c>
      <c r="B878" t="s">
        <v>1987</v>
      </c>
      <c r="C878" t="s">
        <v>4951</v>
      </c>
      <c r="D878" s="66" t="s">
        <v>5339</v>
      </c>
    </row>
    <row r="879" spans="1:4" x14ac:dyDescent="0.25">
      <c r="A879" s="67">
        <v>15470087</v>
      </c>
      <c r="B879" t="s">
        <v>1988</v>
      </c>
      <c r="C879" t="s">
        <v>4951</v>
      </c>
      <c r="D879" s="66" t="s">
        <v>5339</v>
      </c>
    </row>
    <row r="880" spans="1:4" x14ac:dyDescent="0.25">
      <c r="A880" s="67">
        <v>15470088</v>
      </c>
      <c r="B880" t="s">
        <v>2116</v>
      </c>
      <c r="C880" s="63" t="s">
        <v>4954</v>
      </c>
      <c r="D880" s="66" t="s">
        <v>5339</v>
      </c>
    </row>
    <row r="881" spans="1:4" x14ac:dyDescent="0.25">
      <c r="A881" s="67">
        <v>15470089</v>
      </c>
      <c r="B881" t="s">
        <v>2117</v>
      </c>
      <c r="C881" s="63" t="s">
        <v>4954</v>
      </c>
      <c r="D881" s="66" t="s">
        <v>5339</v>
      </c>
    </row>
    <row r="882" spans="1:4" x14ac:dyDescent="0.25">
      <c r="A882" s="67">
        <v>15470090</v>
      </c>
      <c r="B882" t="s">
        <v>2118</v>
      </c>
      <c r="C882" s="63" t="s">
        <v>4954</v>
      </c>
      <c r="D882" s="66" t="s">
        <v>5339</v>
      </c>
    </row>
    <row r="883" spans="1:4" x14ac:dyDescent="0.25">
      <c r="A883" s="67">
        <v>15470091</v>
      </c>
      <c r="B883" t="s">
        <v>2119</v>
      </c>
      <c r="C883" s="63" t="s">
        <v>4954</v>
      </c>
      <c r="D883" s="66" t="s">
        <v>5339</v>
      </c>
    </row>
    <row r="884" spans="1:4" x14ac:dyDescent="0.25">
      <c r="A884" s="67">
        <v>15470092</v>
      </c>
      <c r="B884" t="s">
        <v>1989</v>
      </c>
      <c r="C884" t="s">
        <v>4951</v>
      </c>
      <c r="D884" s="66" t="s">
        <v>5339</v>
      </c>
    </row>
    <row r="885" spans="1:4" x14ac:dyDescent="0.25">
      <c r="A885" s="67">
        <v>15470093</v>
      </c>
      <c r="B885" t="s">
        <v>1990</v>
      </c>
      <c r="C885" t="s">
        <v>4951</v>
      </c>
      <c r="D885" s="66" t="s">
        <v>5339</v>
      </c>
    </row>
    <row r="886" spans="1:4" x14ac:dyDescent="0.25">
      <c r="A886" s="67">
        <v>15470094</v>
      </c>
      <c r="B886" t="s">
        <v>2121</v>
      </c>
      <c r="C886" s="63" t="s">
        <v>4954</v>
      </c>
      <c r="D886" s="66" t="s">
        <v>5339</v>
      </c>
    </row>
    <row r="887" spans="1:4" x14ac:dyDescent="0.25">
      <c r="A887" s="67">
        <v>15470095</v>
      </c>
      <c r="B887" t="s">
        <v>2067</v>
      </c>
      <c r="C887" s="63" t="s">
        <v>4952</v>
      </c>
      <c r="D887" s="66" t="s">
        <v>5339</v>
      </c>
    </row>
    <row r="888" spans="1:4" x14ac:dyDescent="0.25">
      <c r="A888" s="67">
        <v>15470096</v>
      </c>
      <c r="B888" t="s">
        <v>2122</v>
      </c>
      <c r="C888" s="63" t="s">
        <v>4954</v>
      </c>
      <c r="D888" s="66" t="s">
        <v>5339</v>
      </c>
    </row>
    <row r="889" spans="1:4" x14ac:dyDescent="0.25">
      <c r="A889" s="60">
        <v>15470097</v>
      </c>
      <c r="B889" s="64" t="s">
        <v>2068</v>
      </c>
      <c r="C889" s="63" t="s">
        <v>4952</v>
      </c>
      <c r="D889" s="66" t="s">
        <v>5339</v>
      </c>
    </row>
    <row r="890" spans="1:4" x14ac:dyDescent="0.25">
      <c r="A890" s="60">
        <v>15470098</v>
      </c>
      <c r="B890" s="64" t="s">
        <v>2069</v>
      </c>
      <c r="C890" s="63" t="s">
        <v>4952</v>
      </c>
      <c r="D890" s="66" t="s">
        <v>5339</v>
      </c>
    </row>
    <row r="891" spans="1:4" x14ac:dyDescent="0.25">
      <c r="A891" s="60">
        <v>15470099</v>
      </c>
      <c r="B891" s="64" t="s">
        <v>2070</v>
      </c>
      <c r="C891" s="63" t="s">
        <v>4952</v>
      </c>
      <c r="D891" s="66" t="s">
        <v>5339</v>
      </c>
    </row>
    <row r="892" spans="1:4" x14ac:dyDescent="0.25">
      <c r="A892" s="58">
        <v>15470100</v>
      </c>
      <c r="B892" t="s">
        <v>2123</v>
      </c>
      <c r="C892" s="63" t="s">
        <v>4954</v>
      </c>
      <c r="D892" s="66" t="s">
        <v>5339</v>
      </c>
    </row>
    <row r="893" spans="1:4" x14ac:dyDescent="0.25">
      <c r="A893" s="67">
        <v>15470101</v>
      </c>
      <c r="B893" t="s">
        <v>2071</v>
      </c>
      <c r="C893" s="63" t="s">
        <v>4952</v>
      </c>
      <c r="D893" s="66" t="s">
        <v>5339</v>
      </c>
    </row>
    <row r="894" spans="1:4" x14ac:dyDescent="0.25">
      <c r="A894" s="67">
        <v>15470102</v>
      </c>
      <c r="B894" t="s">
        <v>2072</v>
      </c>
      <c r="C894" s="63" t="s">
        <v>4952</v>
      </c>
      <c r="D894" s="66" t="s">
        <v>5339</v>
      </c>
    </row>
    <row r="895" spans="1:4" x14ac:dyDescent="0.25">
      <c r="A895" s="67">
        <v>15470103</v>
      </c>
      <c r="B895" t="s">
        <v>2124</v>
      </c>
      <c r="C895" s="63" t="s">
        <v>4954</v>
      </c>
      <c r="D895" s="66" t="s">
        <v>5339</v>
      </c>
    </row>
    <row r="896" spans="1:4" x14ac:dyDescent="0.25">
      <c r="A896" s="67">
        <v>15470104</v>
      </c>
      <c r="B896" t="s">
        <v>2073</v>
      </c>
      <c r="C896" s="63" t="s">
        <v>4952</v>
      </c>
      <c r="D896" s="66" t="s">
        <v>5339</v>
      </c>
    </row>
    <row r="897" spans="1:4" x14ac:dyDescent="0.25">
      <c r="A897" s="67">
        <v>15470105</v>
      </c>
      <c r="B897" t="s">
        <v>2074</v>
      </c>
      <c r="C897" s="63" t="s">
        <v>4952</v>
      </c>
      <c r="D897" s="66" t="s">
        <v>5339</v>
      </c>
    </row>
    <row r="898" spans="1:4" x14ac:dyDescent="0.25">
      <c r="A898" s="67">
        <v>15470106</v>
      </c>
      <c r="B898" t="s">
        <v>2075</v>
      </c>
      <c r="C898" s="63" t="s">
        <v>4952</v>
      </c>
      <c r="D898" s="66" t="s">
        <v>5339</v>
      </c>
    </row>
    <row r="899" spans="1:4" x14ac:dyDescent="0.25">
      <c r="A899" s="67">
        <v>15470107</v>
      </c>
      <c r="B899" t="s">
        <v>2076</v>
      </c>
      <c r="C899" s="63" t="s">
        <v>4952</v>
      </c>
      <c r="D899" s="66" t="s">
        <v>5339</v>
      </c>
    </row>
    <row r="900" spans="1:4" x14ac:dyDescent="0.25">
      <c r="A900" s="67">
        <v>15470108</v>
      </c>
      <c r="B900" t="s">
        <v>2077</v>
      </c>
      <c r="C900" s="63" t="s">
        <v>4952</v>
      </c>
      <c r="D900" s="66" t="s">
        <v>5339</v>
      </c>
    </row>
    <row r="901" spans="1:4" x14ac:dyDescent="0.25">
      <c r="A901" s="60">
        <v>15470109</v>
      </c>
      <c r="B901" s="64" t="s">
        <v>8166</v>
      </c>
      <c r="C901" s="63" t="s">
        <v>4952</v>
      </c>
      <c r="D901" s="66" t="s">
        <v>5339</v>
      </c>
    </row>
    <row r="902" spans="1:4" x14ac:dyDescent="0.25">
      <c r="A902" s="67">
        <v>15470110</v>
      </c>
      <c r="B902" t="s">
        <v>2078</v>
      </c>
      <c r="C902" s="63" t="s">
        <v>4952</v>
      </c>
      <c r="D902" s="66" t="s">
        <v>5339</v>
      </c>
    </row>
    <row r="903" spans="1:4" x14ac:dyDescent="0.25">
      <c r="A903" s="60">
        <v>15470111</v>
      </c>
      <c r="B903" s="64" t="s">
        <v>4664</v>
      </c>
      <c r="C903" s="63" t="s">
        <v>4952</v>
      </c>
      <c r="D903" s="66" t="s">
        <v>5339</v>
      </c>
    </row>
    <row r="904" spans="1:4" x14ac:dyDescent="0.25">
      <c r="A904" s="60">
        <v>15470112</v>
      </c>
      <c r="B904" s="64" t="s">
        <v>8090</v>
      </c>
      <c r="C904" s="63" t="s">
        <v>4952</v>
      </c>
      <c r="D904" s="66" t="s">
        <v>5339</v>
      </c>
    </row>
    <row r="905" spans="1:4" x14ac:dyDescent="0.25">
      <c r="A905" s="67">
        <v>15470113</v>
      </c>
      <c r="B905" t="s">
        <v>5302</v>
      </c>
      <c r="C905" s="63" t="s">
        <v>4958</v>
      </c>
      <c r="D905" s="66" t="s">
        <v>5339</v>
      </c>
    </row>
    <row r="906" spans="1:4" x14ac:dyDescent="0.25">
      <c r="A906" s="58">
        <v>15470114</v>
      </c>
      <c r="B906" t="s">
        <v>2163</v>
      </c>
      <c r="C906" s="63" t="s">
        <v>4958</v>
      </c>
      <c r="D906" s="66" t="s">
        <v>5339</v>
      </c>
    </row>
    <row r="907" spans="1:4" x14ac:dyDescent="0.25">
      <c r="A907" s="58">
        <v>15470115</v>
      </c>
      <c r="B907" t="s">
        <v>2164</v>
      </c>
      <c r="C907" s="63" t="s">
        <v>4958</v>
      </c>
      <c r="D907" s="66" t="s">
        <v>5339</v>
      </c>
    </row>
    <row r="908" spans="1:4" x14ac:dyDescent="0.25">
      <c r="A908" s="58">
        <v>15470116</v>
      </c>
      <c r="B908" t="s">
        <v>2165</v>
      </c>
      <c r="C908" s="63" t="s">
        <v>4958</v>
      </c>
      <c r="D908" s="66" t="s">
        <v>5339</v>
      </c>
    </row>
    <row r="909" spans="1:4" x14ac:dyDescent="0.25">
      <c r="A909" s="67">
        <v>15470117</v>
      </c>
      <c r="B909" t="s">
        <v>2166</v>
      </c>
      <c r="C909" s="63" t="s">
        <v>4958</v>
      </c>
      <c r="D909" s="66" t="s">
        <v>5339</v>
      </c>
    </row>
    <row r="910" spans="1:4" x14ac:dyDescent="0.25">
      <c r="A910" s="67">
        <v>15470118</v>
      </c>
      <c r="B910" t="s">
        <v>2168</v>
      </c>
      <c r="C910" s="63" t="s">
        <v>4958</v>
      </c>
      <c r="D910" s="66" t="s">
        <v>5339</v>
      </c>
    </row>
    <row r="911" spans="1:4" x14ac:dyDescent="0.25">
      <c r="A911" s="58">
        <v>15470119</v>
      </c>
      <c r="B911" t="s">
        <v>2169</v>
      </c>
      <c r="C911" s="63" t="s">
        <v>4958</v>
      </c>
      <c r="D911" s="66" t="s">
        <v>5339</v>
      </c>
    </row>
    <row r="912" spans="1:4" x14ac:dyDescent="0.25">
      <c r="A912" s="67">
        <v>15470120</v>
      </c>
      <c r="B912" t="s">
        <v>2170</v>
      </c>
      <c r="C912" s="63" t="s">
        <v>4958</v>
      </c>
      <c r="D912" s="66" t="s">
        <v>5339</v>
      </c>
    </row>
    <row r="913" spans="1:4" x14ac:dyDescent="0.25">
      <c r="A913" s="67">
        <v>15470121</v>
      </c>
      <c r="B913" t="s">
        <v>2171</v>
      </c>
      <c r="C913" s="63" t="s">
        <v>4958</v>
      </c>
      <c r="D913" s="66" t="s">
        <v>5339</v>
      </c>
    </row>
    <row r="914" spans="1:4" x14ac:dyDescent="0.25">
      <c r="A914" s="58">
        <v>15470122</v>
      </c>
      <c r="B914" t="s">
        <v>2172</v>
      </c>
      <c r="C914" s="63" t="s">
        <v>4958</v>
      </c>
      <c r="D914" s="66" t="s">
        <v>5339</v>
      </c>
    </row>
    <row r="915" spans="1:4" x14ac:dyDescent="0.25">
      <c r="A915" s="67">
        <v>15470123</v>
      </c>
      <c r="B915" t="s">
        <v>8167</v>
      </c>
      <c r="C915" s="63" t="s">
        <v>4958</v>
      </c>
      <c r="D915" s="66" t="s">
        <v>5339</v>
      </c>
    </row>
    <row r="916" spans="1:4" x14ac:dyDescent="0.25">
      <c r="A916" s="58">
        <v>15470124</v>
      </c>
      <c r="B916" t="s">
        <v>2174</v>
      </c>
      <c r="C916" s="63" t="s">
        <v>4958</v>
      </c>
      <c r="D916" s="66" t="s">
        <v>5339</v>
      </c>
    </row>
    <row r="917" spans="1:4" x14ac:dyDescent="0.25">
      <c r="A917" s="67">
        <v>15470125</v>
      </c>
      <c r="B917" t="s">
        <v>2175</v>
      </c>
      <c r="C917" s="63" t="s">
        <v>4958</v>
      </c>
      <c r="D917" s="66" t="s">
        <v>5339</v>
      </c>
    </row>
    <row r="918" spans="1:4" x14ac:dyDescent="0.25">
      <c r="A918" s="67">
        <v>15470126</v>
      </c>
      <c r="B918" t="s">
        <v>2176</v>
      </c>
      <c r="C918" s="63" t="s">
        <v>4958</v>
      </c>
      <c r="D918" s="66" t="s">
        <v>5339</v>
      </c>
    </row>
    <row r="919" spans="1:4" x14ac:dyDescent="0.25">
      <c r="A919" s="67">
        <v>15470127</v>
      </c>
      <c r="B919" t="s">
        <v>8136</v>
      </c>
      <c r="C919" s="63" t="s">
        <v>4960</v>
      </c>
      <c r="D919" s="66" t="s">
        <v>5339</v>
      </c>
    </row>
    <row r="920" spans="1:4" x14ac:dyDescent="0.25">
      <c r="A920" s="67">
        <v>15470128</v>
      </c>
      <c r="B920" t="s">
        <v>2177</v>
      </c>
      <c r="C920" s="63" t="s">
        <v>4958</v>
      </c>
      <c r="D920" s="66" t="s">
        <v>5339</v>
      </c>
    </row>
    <row r="921" spans="1:4" x14ac:dyDescent="0.25">
      <c r="A921" s="58">
        <v>15470129</v>
      </c>
      <c r="B921" t="s">
        <v>2178</v>
      </c>
      <c r="C921" s="63" t="s">
        <v>4958</v>
      </c>
      <c r="D921" s="66" t="s">
        <v>5339</v>
      </c>
    </row>
    <row r="922" spans="1:4" x14ac:dyDescent="0.25">
      <c r="A922" s="67">
        <v>15470130</v>
      </c>
      <c r="B922" t="s">
        <v>2179</v>
      </c>
      <c r="C922" s="63" t="s">
        <v>4958</v>
      </c>
      <c r="D922" s="66" t="s">
        <v>5339</v>
      </c>
    </row>
    <row r="923" spans="1:4" x14ac:dyDescent="0.25">
      <c r="A923" s="58">
        <v>15470131</v>
      </c>
      <c r="B923" t="s">
        <v>2181</v>
      </c>
      <c r="C923" s="63" t="s">
        <v>4958</v>
      </c>
      <c r="D923" s="66" t="s">
        <v>5339</v>
      </c>
    </row>
    <row r="924" spans="1:4" x14ac:dyDescent="0.25">
      <c r="A924" s="58">
        <v>15470132</v>
      </c>
      <c r="B924" t="s">
        <v>2182</v>
      </c>
      <c r="C924" s="63" t="s">
        <v>4958</v>
      </c>
      <c r="D924" s="66" t="s">
        <v>5339</v>
      </c>
    </row>
    <row r="925" spans="1:4" x14ac:dyDescent="0.25">
      <c r="A925" s="60">
        <v>15470134</v>
      </c>
      <c r="B925" s="64" t="s">
        <v>2079</v>
      </c>
      <c r="C925" s="63" t="s">
        <v>4952</v>
      </c>
      <c r="D925" s="66" t="s">
        <v>5339</v>
      </c>
    </row>
    <row r="926" spans="1:4" x14ac:dyDescent="0.25">
      <c r="A926" s="60">
        <v>15470136</v>
      </c>
      <c r="B926" t="s">
        <v>2256</v>
      </c>
      <c r="C926" s="63" t="s">
        <v>4957</v>
      </c>
      <c r="D926" s="66" t="s">
        <v>5339</v>
      </c>
    </row>
    <row r="927" spans="1:4" x14ac:dyDescent="0.25">
      <c r="A927" s="60">
        <v>15470137</v>
      </c>
      <c r="B927" s="64" t="s">
        <v>2257</v>
      </c>
      <c r="C927" s="63" t="s">
        <v>4957</v>
      </c>
      <c r="D927" s="66" t="s">
        <v>5339</v>
      </c>
    </row>
    <row r="928" spans="1:4" x14ac:dyDescent="0.25">
      <c r="A928" s="58">
        <v>15470138</v>
      </c>
      <c r="B928" t="s">
        <v>4647</v>
      </c>
      <c r="C928" s="63" t="s">
        <v>4957</v>
      </c>
      <c r="D928" s="66" t="s">
        <v>5339</v>
      </c>
    </row>
    <row r="929" spans="1:4" x14ac:dyDescent="0.25">
      <c r="A929" s="67">
        <v>15470139</v>
      </c>
      <c r="B929" t="s">
        <v>2258</v>
      </c>
      <c r="C929" s="63" t="s">
        <v>4957</v>
      </c>
      <c r="D929" s="66" t="s">
        <v>5339</v>
      </c>
    </row>
    <row r="930" spans="1:4" x14ac:dyDescent="0.25">
      <c r="A930" s="67">
        <v>15470140</v>
      </c>
      <c r="B930" t="s">
        <v>2259</v>
      </c>
      <c r="C930" s="63" t="s">
        <v>4957</v>
      </c>
      <c r="D930" s="66" t="s">
        <v>5339</v>
      </c>
    </row>
    <row r="931" spans="1:4" x14ac:dyDescent="0.25">
      <c r="A931" s="67">
        <v>15470141</v>
      </c>
      <c r="B931" t="s">
        <v>4648</v>
      </c>
      <c r="C931" s="63" t="s">
        <v>4957</v>
      </c>
      <c r="D931" s="66" t="s">
        <v>5339</v>
      </c>
    </row>
    <row r="932" spans="1:4" x14ac:dyDescent="0.25">
      <c r="A932" s="60">
        <v>15470142</v>
      </c>
      <c r="B932" s="64" t="s">
        <v>8168</v>
      </c>
      <c r="C932" s="63" t="s">
        <v>4957</v>
      </c>
      <c r="D932" s="66" t="s">
        <v>5339</v>
      </c>
    </row>
    <row r="933" spans="1:4" x14ac:dyDescent="0.25">
      <c r="A933" s="58">
        <v>15470143</v>
      </c>
      <c r="B933" t="s">
        <v>2260</v>
      </c>
      <c r="C933" s="63" t="s">
        <v>4957</v>
      </c>
      <c r="D933" s="66" t="s">
        <v>5339</v>
      </c>
    </row>
    <row r="934" spans="1:4" x14ac:dyDescent="0.25">
      <c r="A934" s="60">
        <v>15470144</v>
      </c>
      <c r="B934" s="64" t="s">
        <v>2261</v>
      </c>
      <c r="C934" s="63" t="s">
        <v>4957</v>
      </c>
      <c r="D934" s="66" t="s">
        <v>5339</v>
      </c>
    </row>
    <row r="935" spans="1:4" x14ac:dyDescent="0.25">
      <c r="A935" s="67">
        <v>15470145</v>
      </c>
      <c r="B935" t="s">
        <v>2262</v>
      </c>
      <c r="C935" s="63" t="s">
        <v>4957</v>
      </c>
      <c r="D935" s="66" t="s">
        <v>5339</v>
      </c>
    </row>
    <row r="936" spans="1:4" x14ac:dyDescent="0.25">
      <c r="A936" s="67">
        <v>15470146</v>
      </c>
      <c r="B936" t="s">
        <v>2263</v>
      </c>
      <c r="C936" s="63" t="s">
        <v>4957</v>
      </c>
      <c r="D936" s="66" t="s">
        <v>5339</v>
      </c>
    </row>
    <row r="937" spans="1:4" x14ac:dyDescent="0.25">
      <c r="A937" s="67">
        <v>15470147</v>
      </c>
      <c r="B937" t="s">
        <v>2264</v>
      </c>
      <c r="C937" s="63" t="s">
        <v>4957</v>
      </c>
      <c r="D937" s="66" t="s">
        <v>5339</v>
      </c>
    </row>
    <row r="938" spans="1:4" x14ac:dyDescent="0.25">
      <c r="A938" s="58">
        <v>15470148</v>
      </c>
      <c r="B938" t="s">
        <v>2125</v>
      </c>
      <c r="C938" s="63" t="s">
        <v>4954</v>
      </c>
      <c r="D938" s="66" t="s">
        <v>5339</v>
      </c>
    </row>
    <row r="939" spans="1:4" x14ac:dyDescent="0.25">
      <c r="A939" s="60">
        <v>15470149</v>
      </c>
      <c r="B939" s="64" t="s">
        <v>8075</v>
      </c>
      <c r="C939" s="63" t="s">
        <v>4957</v>
      </c>
      <c r="D939" s="66" t="s">
        <v>5339</v>
      </c>
    </row>
    <row r="940" spans="1:4" x14ac:dyDescent="0.25">
      <c r="A940" s="67">
        <v>15470150</v>
      </c>
      <c r="B940" t="s">
        <v>2265</v>
      </c>
      <c r="C940" s="63" t="s">
        <v>4957</v>
      </c>
      <c r="D940" s="66" t="s">
        <v>5339</v>
      </c>
    </row>
    <row r="941" spans="1:4" x14ac:dyDescent="0.25">
      <c r="A941" s="67">
        <v>15470151</v>
      </c>
      <c r="B941" t="s">
        <v>2266</v>
      </c>
      <c r="C941" s="63" t="s">
        <v>4957</v>
      </c>
      <c r="D941" s="66" t="s">
        <v>5339</v>
      </c>
    </row>
    <row r="942" spans="1:4" x14ac:dyDescent="0.25">
      <c r="A942" s="60">
        <v>15470152</v>
      </c>
      <c r="B942" s="64" t="s">
        <v>2267</v>
      </c>
      <c r="C942" s="63" t="s">
        <v>4957</v>
      </c>
      <c r="D942" s="66" t="s">
        <v>5339</v>
      </c>
    </row>
    <row r="943" spans="1:4" x14ac:dyDescent="0.25">
      <c r="A943" s="60">
        <v>15470153</v>
      </c>
      <c r="B943" s="64" t="s">
        <v>2268</v>
      </c>
      <c r="C943" s="63" t="s">
        <v>4957</v>
      </c>
      <c r="D943" s="66" t="s">
        <v>5339</v>
      </c>
    </row>
    <row r="944" spans="1:4" x14ac:dyDescent="0.25">
      <c r="A944" s="58">
        <v>15470154</v>
      </c>
      <c r="B944" t="s">
        <v>1991</v>
      </c>
      <c r="C944" t="s">
        <v>4951</v>
      </c>
      <c r="D944" s="66" t="s">
        <v>5339</v>
      </c>
    </row>
    <row r="945" spans="1:4" x14ac:dyDescent="0.25">
      <c r="A945" s="67">
        <v>15470155</v>
      </c>
      <c r="B945" t="s">
        <v>2269</v>
      </c>
      <c r="C945" s="63" t="s">
        <v>4957</v>
      </c>
      <c r="D945" s="66" t="s">
        <v>5339</v>
      </c>
    </row>
    <row r="946" spans="1:4" x14ac:dyDescent="0.25">
      <c r="A946" s="58">
        <v>15470156</v>
      </c>
      <c r="B946" t="s">
        <v>4649</v>
      </c>
      <c r="C946" s="63" t="s">
        <v>4957</v>
      </c>
      <c r="D946" s="66" t="s">
        <v>5339</v>
      </c>
    </row>
    <row r="947" spans="1:4" x14ac:dyDescent="0.25">
      <c r="A947" s="67">
        <v>15470157</v>
      </c>
      <c r="B947" t="s">
        <v>1992</v>
      </c>
      <c r="C947" t="s">
        <v>4951</v>
      </c>
      <c r="D947" s="66" t="s">
        <v>5339</v>
      </c>
    </row>
    <row r="948" spans="1:4" x14ac:dyDescent="0.25">
      <c r="A948" s="58">
        <v>15470158</v>
      </c>
      <c r="B948" t="s">
        <v>2270</v>
      </c>
      <c r="C948" s="63" t="s">
        <v>4957</v>
      </c>
      <c r="D948" s="66" t="s">
        <v>5339</v>
      </c>
    </row>
    <row r="949" spans="1:4" x14ac:dyDescent="0.25">
      <c r="A949" s="60">
        <v>15470160</v>
      </c>
      <c r="B949" s="64" t="s">
        <v>2271</v>
      </c>
      <c r="C949" s="63" t="s">
        <v>4957</v>
      </c>
      <c r="D949" s="66" t="s">
        <v>5339</v>
      </c>
    </row>
    <row r="950" spans="1:4" x14ac:dyDescent="0.25">
      <c r="A950" s="60">
        <v>15470161</v>
      </c>
      <c r="B950" s="64" t="s">
        <v>2272</v>
      </c>
      <c r="C950" s="63" t="s">
        <v>4957</v>
      </c>
      <c r="D950" s="66" t="s">
        <v>5339</v>
      </c>
    </row>
    <row r="951" spans="1:4" x14ac:dyDescent="0.25">
      <c r="A951" s="67">
        <v>15470162</v>
      </c>
      <c r="B951" t="s">
        <v>2273</v>
      </c>
      <c r="C951" s="63" t="s">
        <v>4957</v>
      </c>
      <c r="D951" s="66" t="s">
        <v>5339</v>
      </c>
    </row>
    <row r="952" spans="1:4" x14ac:dyDescent="0.25">
      <c r="A952" s="67">
        <v>15470163</v>
      </c>
      <c r="B952" t="s">
        <v>2274</v>
      </c>
      <c r="C952" s="63" t="s">
        <v>4957</v>
      </c>
      <c r="D952" s="66" t="s">
        <v>5339</v>
      </c>
    </row>
    <row r="953" spans="1:4" x14ac:dyDescent="0.25">
      <c r="A953" s="67">
        <v>15470164</v>
      </c>
      <c r="B953" t="s">
        <v>4665</v>
      </c>
      <c r="C953" s="63" t="s">
        <v>4957</v>
      </c>
      <c r="D953" s="66" t="s">
        <v>5339</v>
      </c>
    </row>
    <row r="954" spans="1:4" x14ac:dyDescent="0.25">
      <c r="A954" s="67">
        <v>15470165</v>
      </c>
      <c r="B954" t="s">
        <v>2275</v>
      </c>
      <c r="C954" s="63" t="s">
        <v>4957</v>
      </c>
      <c r="D954" s="66" t="s">
        <v>5339</v>
      </c>
    </row>
    <row r="955" spans="1:4" x14ac:dyDescent="0.25">
      <c r="A955" s="58">
        <v>15470167</v>
      </c>
      <c r="B955" t="s">
        <v>2252</v>
      </c>
      <c r="C955" t="s">
        <v>4961</v>
      </c>
      <c r="D955" s="66" t="s">
        <v>5339</v>
      </c>
    </row>
    <row r="956" spans="1:4" x14ac:dyDescent="0.25">
      <c r="A956" s="60">
        <v>15470168</v>
      </c>
      <c r="B956" s="64" t="s">
        <v>2253</v>
      </c>
      <c r="C956" t="s">
        <v>4961</v>
      </c>
      <c r="D956" s="66" t="s">
        <v>5339</v>
      </c>
    </row>
    <row r="957" spans="1:4" x14ac:dyDescent="0.25">
      <c r="A957" s="58">
        <v>15470169</v>
      </c>
      <c r="B957" t="s">
        <v>2276</v>
      </c>
      <c r="C957" s="63" t="s">
        <v>4957</v>
      </c>
      <c r="D957" s="66" t="s">
        <v>5339</v>
      </c>
    </row>
    <row r="958" spans="1:4" x14ac:dyDescent="0.25">
      <c r="A958" s="60">
        <v>15470170</v>
      </c>
      <c r="B958" t="s">
        <v>2254</v>
      </c>
      <c r="C958" t="s">
        <v>4961</v>
      </c>
      <c r="D958" s="66" t="s">
        <v>5339</v>
      </c>
    </row>
    <row r="959" spans="1:4" x14ac:dyDescent="0.25">
      <c r="A959" s="60">
        <v>15470174</v>
      </c>
      <c r="B959" s="64" t="s">
        <v>4621</v>
      </c>
      <c r="C959" s="63" t="s">
        <v>4957</v>
      </c>
      <c r="D959" s="66" t="s">
        <v>5339</v>
      </c>
    </row>
    <row r="960" spans="1:4" x14ac:dyDescent="0.25">
      <c r="A960" s="58">
        <v>15470175</v>
      </c>
      <c r="B960" t="s">
        <v>2277</v>
      </c>
      <c r="C960" s="63" t="s">
        <v>4957</v>
      </c>
      <c r="D960" s="66" t="s">
        <v>5339</v>
      </c>
    </row>
    <row r="961" spans="1:4" x14ac:dyDescent="0.25">
      <c r="A961" s="60">
        <v>15470176</v>
      </c>
      <c r="B961" s="64" t="s">
        <v>2278</v>
      </c>
      <c r="C961" s="63" t="s">
        <v>4957</v>
      </c>
      <c r="D961" s="66" t="s">
        <v>5339</v>
      </c>
    </row>
    <row r="962" spans="1:4" x14ac:dyDescent="0.25">
      <c r="A962" s="67">
        <v>15470177</v>
      </c>
      <c r="B962" t="s">
        <v>2279</v>
      </c>
      <c r="C962" s="63" t="s">
        <v>4957</v>
      </c>
      <c r="D962" s="66" t="s">
        <v>5339</v>
      </c>
    </row>
    <row r="963" spans="1:4" x14ac:dyDescent="0.25">
      <c r="A963" s="67">
        <v>15470178</v>
      </c>
      <c r="B963" t="s">
        <v>2183</v>
      </c>
      <c r="C963" s="63" t="s">
        <v>4958</v>
      </c>
      <c r="D963" s="66" t="s">
        <v>5339</v>
      </c>
    </row>
    <row r="964" spans="1:4" x14ac:dyDescent="0.25">
      <c r="A964" s="67">
        <v>15470179</v>
      </c>
      <c r="B964" t="s">
        <v>2280</v>
      </c>
      <c r="C964" s="63" t="s">
        <v>4957</v>
      </c>
      <c r="D964" s="66" t="s">
        <v>5339</v>
      </c>
    </row>
    <row r="965" spans="1:4" x14ac:dyDescent="0.25">
      <c r="A965" s="67">
        <v>15470180</v>
      </c>
      <c r="B965" t="s">
        <v>2281</v>
      </c>
      <c r="C965" s="63" t="s">
        <v>4957</v>
      </c>
      <c r="D965" s="66" t="s">
        <v>5339</v>
      </c>
    </row>
    <row r="966" spans="1:4" x14ac:dyDescent="0.25">
      <c r="A966" s="67">
        <v>15470181</v>
      </c>
      <c r="B966" t="s">
        <v>2282</v>
      </c>
      <c r="C966" s="63" t="s">
        <v>4957</v>
      </c>
      <c r="D966" s="66" t="s">
        <v>5339</v>
      </c>
    </row>
    <row r="967" spans="1:4" x14ac:dyDescent="0.25">
      <c r="A967" s="58">
        <v>15470182</v>
      </c>
      <c r="B967" t="s">
        <v>2283</v>
      </c>
      <c r="C967" s="63" t="s">
        <v>4957</v>
      </c>
      <c r="D967" s="66" t="s">
        <v>5339</v>
      </c>
    </row>
    <row r="968" spans="1:4" x14ac:dyDescent="0.25">
      <c r="A968" s="67">
        <v>15470183</v>
      </c>
      <c r="B968" t="s">
        <v>2285</v>
      </c>
      <c r="C968" s="63" t="s">
        <v>4957</v>
      </c>
      <c r="D968" s="66" t="s">
        <v>5339</v>
      </c>
    </row>
    <row r="969" spans="1:4" x14ac:dyDescent="0.25">
      <c r="A969" s="67">
        <v>15470184</v>
      </c>
      <c r="B969" t="s">
        <v>4650</v>
      </c>
      <c r="C969" s="63" t="s">
        <v>4957</v>
      </c>
      <c r="D969" s="66" t="s">
        <v>5339</v>
      </c>
    </row>
    <row r="970" spans="1:4" x14ac:dyDescent="0.25">
      <c r="A970" s="67">
        <v>15470185</v>
      </c>
      <c r="B970" t="s">
        <v>2287</v>
      </c>
      <c r="C970" s="63" t="s">
        <v>4957</v>
      </c>
      <c r="D970" s="66" t="s">
        <v>5339</v>
      </c>
    </row>
    <row r="971" spans="1:4" x14ac:dyDescent="0.25">
      <c r="A971" s="67">
        <v>15470186</v>
      </c>
      <c r="B971" t="s">
        <v>2288</v>
      </c>
      <c r="C971" s="63" t="s">
        <v>4957</v>
      </c>
      <c r="D971" s="66" t="s">
        <v>5339</v>
      </c>
    </row>
    <row r="972" spans="1:4" x14ac:dyDescent="0.25">
      <c r="A972" s="67">
        <v>15470187</v>
      </c>
      <c r="B972" t="s">
        <v>2202</v>
      </c>
      <c r="C972" s="63" t="s">
        <v>4960</v>
      </c>
      <c r="D972" s="66" t="s">
        <v>5339</v>
      </c>
    </row>
    <row r="973" spans="1:4" x14ac:dyDescent="0.25">
      <c r="A973" s="60">
        <v>15470188</v>
      </c>
      <c r="B973" s="64" t="s">
        <v>2255</v>
      </c>
      <c r="C973" t="s">
        <v>4961</v>
      </c>
      <c r="D973" s="66" t="s">
        <v>5339</v>
      </c>
    </row>
    <row r="974" spans="1:4" x14ac:dyDescent="0.25">
      <c r="A974" s="67">
        <v>15470189</v>
      </c>
      <c r="B974" t="s">
        <v>2289</v>
      </c>
      <c r="C974" s="63" t="s">
        <v>4957</v>
      </c>
      <c r="D974" s="66" t="s">
        <v>5339</v>
      </c>
    </row>
    <row r="975" spans="1:4" x14ac:dyDescent="0.25">
      <c r="A975" s="67">
        <v>15470190</v>
      </c>
      <c r="B975" t="s">
        <v>2290</v>
      </c>
      <c r="C975" s="63" t="s">
        <v>4957</v>
      </c>
      <c r="D975" s="66" t="s">
        <v>5339</v>
      </c>
    </row>
    <row r="976" spans="1:4" x14ac:dyDescent="0.25">
      <c r="A976" s="60">
        <v>15470191</v>
      </c>
      <c r="B976" s="64" t="s">
        <v>2203</v>
      </c>
      <c r="C976" s="63" t="s">
        <v>4960</v>
      </c>
      <c r="D976" s="66" t="s">
        <v>5339</v>
      </c>
    </row>
    <row r="977" spans="1:4" x14ac:dyDescent="0.25">
      <c r="A977" s="58">
        <v>15470192</v>
      </c>
      <c r="B977" s="63" t="s">
        <v>2184</v>
      </c>
      <c r="C977" s="63" t="s">
        <v>4958</v>
      </c>
      <c r="D977" s="66" t="s">
        <v>5339</v>
      </c>
    </row>
    <row r="978" spans="1:4" x14ac:dyDescent="0.25">
      <c r="A978" s="60">
        <v>15470193</v>
      </c>
      <c r="B978" s="64" t="s">
        <v>4651</v>
      </c>
      <c r="C978" s="63" t="s">
        <v>4960</v>
      </c>
      <c r="D978" s="66" t="s">
        <v>5339</v>
      </c>
    </row>
    <row r="979" spans="1:4" x14ac:dyDescent="0.25">
      <c r="A979" s="60">
        <v>15470194</v>
      </c>
      <c r="B979" s="64" t="s">
        <v>2204</v>
      </c>
      <c r="C979" s="63" t="s">
        <v>4960</v>
      </c>
      <c r="D979" s="66" t="s">
        <v>5339</v>
      </c>
    </row>
    <row r="980" spans="1:4" x14ac:dyDescent="0.25">
      <c r="A980" s="60">
        <v>15470195</v>
      </c>
      <c r="B980" s="64" t="s">
        <v>8076</v>
      </c>
      <c r="C980" s="63" t="s">
        <v>4960</v>
      </c>
      <c r="D980" s="66" t="s">
        <v>5339</v>
      </c>
    </row>
    <row r="981" spans="1:4" x14ac:dyDescent="0.25">
      <c r="A981" s="60">
        <v>15470196</v>
      </c>
      <c r="B981" s="64" t="s">
        <v>2205</v>
      </c>
      <c r="C981" s="63" t="s">
        <v>4960</v>
      </c>
      <c r="D981" s="66" t="s">
        <v>5339</v>
      </c>
    </row>
    <row r="982" spans="1:4" x14ac:dyDescent="0.25">
      <c r="A982" s="58">
        <v>15470197</v>
      </c>
      <c r="B982" s="63" t="s">
        <v>2206</v>
      </c>
      <c r="C982" s="63" t="s">
        <v>4960</v>
      </c>
      <c r="D982" s="66" t="s">
        <v>5339</v>
      </c>
    </row>
    <row r="983" spans="1:4" x14ac:dyDescent="0.25">
      <c r="A983" s="67">
        <v>15470198</v>
      </c>
      <c r="B983" t="s">
        <v>1993</v>
      </c>
      <c r="C983" t="s">
        <v>4951</v>
      </c>
      <c r="D983" s="66" t="s">
        <v>5339</v>
      </c>
    </row>
    <row r="984" spans="1:4" x14ac:dyDescent="0.25">
      <c r="A984" s="67">
        <v>15470199</v>
      </c>
      <c r="B984" t="s">
        <v>2207</v>
      </c>
      <c r="C984" s="63" t="s">
        <v>4960</v>
      </c>
      <c r="D984" s="66" t="s">
        <v>5339</v>
      </c>
    </row>
    <row r="985" spans="1:4" x14ac:dyDescent="0.25">
      <c r="A985" s="67">
        <v>15470200</v>
      </c>
      <c r="B985" t="s">
        <v>2208</v>
      </c>
      <c r="C985" s="63" t="s">
        <v>4960</v>
      </c>
      <c r="D985" s="66" t="s">
        <v>5339</v>
      </c>
    </row>
    <row r="986" spans="1:4" x14ac:dyDescent="0.25">
      <c r="A986" s="60">
        <v>15470201</v>
      </c>
      <c r="B986" s="64" t="s">
        <v>2209</v>
      </c>
      <c r="C986" s="63" t="s">
        <v>4960</v>
      </c>
      <c r="D986" s="66" t="s">
        <v>5339</v>
      </c>
    </row>
    <row r="987" spans="1:4" x14ac:dyDescent="0.25">
      <c r="A987" s="67">
        <v>15470202</v>
      </c>
      <c r="B987" t="s">
        <v>2210</v>
      </c>
      <c r="C987" s="63" t="s">
        <v>4960</v>
      </c>
      <c r="D987" s="66" t="s">
        <v>5339</v>
      </c>
    </row>
    <row r="988" spans="1:4" x14ac:dyDescent="0.25">
      <c r="A988" s="60">
        <v>15470203</v>
      </c>
      <c r="B988" s="64" t="s">
        <v>2211</v>
      </c>
      <c r="C988" s="63" t="s">
        <v>4960</v>
      </c>
      <c r="D988" s="66" t="s">
        <v>5339</v>
      </c>
    </row>
    <row r="989" spans="1:4" x14ac:dyDescent="0.25">
      <c r="A989" s="67">
        <v>15470204</v>
      </c>
      <c r="B989" t="s">
        <v>2212</v>
      </c>
      <c r="C989" s="63" t="s">
        <v>4960</v>
      </c>
      <c r="D989" s="66" t="s">
        <v>5339</v>
      </c>
    </row>
    <row r="990" spans="1:4" x14ac:dyDescent="0.25">
      <c r="A990" s="67">
        <v>15470205</v>
      </c>
      <c r="B990" t="s">
        <v>2213</v>
      </c>
      <c r="C990" s="63" t="s">
        <v>4960</v>
      </c>
      <c r="D990" s="66" t="s">
        <v>5339</v>
      </c>
    </row>
    <row r="991" spans="1:4" x14ac:dyDescent="0.25">
      <c r="A991" s="67">
        <v>15470206</v>
      </c>
      <c r="B991" t="s">
        <v>2127</v>
      </c>
      <c r="C991" s="63" t="s">
        <v>4954</v>
      </c>
      <c r="D991" s="66" t="s">
        <v>5339</v>
      </c>
    </row>
    <row r="992" spans="1:4" x14ac:dyDescent="0.25">
      <c r="A992" s="67">
        <v>15470207</v>
      </c>
      <c r="B992" t="s">
        <v>2214</v>
      </c>
      <c r="C992" s="63" t="s">
        <v>4960</v>
      </c>
      <c r="D992" s="66" t="s">
        <v>5339</v>
      </c>
    </row>
    <row r="993" spans="1:4" x14ac:dyDescent="0.25">
      <c r="A993" s="67">
        <v>15470208</v>
      </c>
      <c r="B993" t="s">
        <v>2215</v>
      </c>
      <c r="C993" s="63" t="s">
        <v>4960</v>
      </c>
      <c r="D993" s="66" t="s">
        <v>5339</v>
      </c>
    </row>
    <row r="994" spans="1:4" x14ac:dyDescent="0.25">
      <c r="A994" s="58">
        <v>15470209</v>
      </c>
      <c r="B994" s="63" t="s">
        <v>2216</v>
      </c>
      <c r="C994" s="63" t="s">
        <v>4960</v>
      </c>
      <c r="D994" s="66" t="s">
        <v>5339</v>
      </c>
    </row>
    <row r="995" spans="1:4" x14ac:dyDescent="0.25">
      <c r="A995" s="58">
        <v>15470210</v>
      </c>
      <c r="B995" t="s">
        <v>2291</v>
      </c>
      <c r="C995" s="63" t="s">
        <v>4957</v>
      </c>
      <c r="D995" s="66" t="s">
        <v>5339</v>
      </c>
    </row>
    <row r="996" spans="1:4" x14ac:dyDescent="0.25">
      <c r="A996" s="67">
        <v>15470211</v>
      </c>
      <c r="B996" t="s">
        <v>2217</v>
      </c>
      <c r="C996" s="63" t="s">
        <v>4960</v>
      </c>
      <c r="D996" s="66" t="s">
        <v>5339</v>
      </c>
    </row>
    <row r="997" spans="1:4" x14ac:dyDescent="0.25">
      <c r="A997" s="67">
        <v>15470212</v>
      </c>
      <c r="B997" t="s">
        <v>2185</v>
      </c>
      <c r="C997" s="63" t="s">
        <v>4958</v>
      </c>
      <c r="D997" s="66" t="s">
        <v>5339</v>
      </c>
    </row>
    <row r="998" spans="1:4" x14ac:dyDescent="0.25">
      <c r="A998" s="67">
        <v>15470213</v>
      </c>
      <c r="B998" t="s">
        <v>2218</v>
      </c>
      <c r="C998" s="63" t="s">
        <v>4960</v>
      </c>
      <c r="D998" s="66" t="s">
        <v>5339</v>
      </c>
    </row>
    <row r="999" spans="1:4" x14ac:dyDescent="0.25">
      <c r="A999" s="67">
        <v>15470214</v>
      </c>
      <c r="B999" t="s">
        <v>2219</v>
      </c>
      <c r="C999" s="63" t="s">
        <v>4960</v>
      </c>
      <c r="D999" s="66" t="s">
        <v>5339</v>
      </c>
    </row>
    <row r="1000" spans="1:4" x14ac:dyDescent="0.25">
      <c r="A1000" s="67">
        <v>15470215</v>
      </c>
      <c r="B1000" t="s">
        <v>2220</v>
      </c>
      <c r="C1000" s="63" t="s">
        <v>4960</v>
      </c>
      <c r="D1000" s="66" t="s">
        <v>5339</v>
      </c>
    </row>
    <row r="1001" spans="1:4" x14ac:dyDescent="0.25">
      <c r="A1001" s="67">
        <v>15470216</v>
      </c>
      <c r="B1001" t="s">
        <v>2221</v>
      </c>
      <c r="C1001" s="63" t="s">
        <v>4960</v>
      </c>
      <c r="D1001" s="66" t="s">
        <v>5339</v>
      </c>
    </row>
    <row r="1002" spans="1:4" x14ac:dyDescent="0.25">
      <c r="A1002" s="67">
        <v>15470217</v>
      </c>
      <c r="B1002" t="s">
        <v>2187</v>
      </c>
      <c r="C1002" s="63" t="s">
        <v>4958</v>
      </c>
      <c r="D1002" s="66" t="s">
        <v>5339</v>
      </c>
    </row>
    <row r="1003" spans="1:4" x14ac:dyDescent="0.25">
      <c r="A1003" s="60">
        <v>15470218</v>
      </c>
      <c r="B1003" s="64" t="s">
        <v>2222</v>
      </c>
      <c r="C1003" s="63" t="s">
        <v>4960</v>
      </c>
      <c r="D1003" s="66" t="s">
        <v>5339</v>
      </c>
    </row>
    <row r="1004" spans="1:4" x14ac:dyDescent="0.25">
      <c r="A1004" s="67">
        <v>15470219</v>
      </c>
      <c r="B1004" t="s">
        <v>2136</v>
      </c>
      <c r="C1004" s="63" t="s">
        <v>4956</v>
      </c>
      <c r="D1004" s="66" t="s">
        <v>5339</v>
      </c>
    </row>
    <row r="1005" spans="1:4" x14ac:dyDescent="0.25">
      <c r="A1005" s="67">
        <v>15470220</v>
      </c>
      <c r="B1005" t="s">
        <v>2137</v>
      </c>
      <c r="C1005" s="63" t="s">
        <v>4956</v>
      </c>
      <c r="D1005" s="66" t="s">
        <v>5339</v>
      </c>
    </row>
    <row r="1006" spans="1:4" x14ac:dyDescent="0.25">
      <c r="A1006" s="67">
        <v>15470221</v>
      </c>
      <c r="B1006" t="s">
        <v>2138</v>
      </c>
      <c r="C1006" s="63" t="s">
        <v>4956</v>
      </c>
      <c r="D1006" s="66" t="s">
        <v>5339</v>
      </c>
    </row>
    <row r="1007" spans="1:4" x14ac:dyDescent="0.25">
      <c r="A1007" s="67">
        <v>15470222</v>
      </c>
      <c r="B1007" t="s">
        <v>2139</v>
      </c>
      <c r="C1007" s="63" t="s">
        <v>4956</v>
      </c>
      <c r="D1007" s="66" t="s">
        <v>5339</v>
      </c>
    </row>
    <row r="1008" spans="1:4" x14ac:dyDescent="0.25">
      <c r="A1008" s="60">
        <v>15470223</v>
      </c>
      <c r="B1008" s="64" t="s">
        <v>2140</v>
      </c>
      <c r="C1008" s="63" t="s">
        <v>4956</v>
      </c>
      <c r="D1008" s="66" t="s">
        <v>5339</v>
      </c>
    </row>
    <row r="1009" spans="1:4" x14ac:dyDescent="0.25">
      <c r="A1009" s="67">
        <v>15470224</v>
      </c>
      <c r="B1009" t="s">
        <v>2223</v>
      </c>
      <c r="C1009" s="63" t="s">
        <v>4960</v>
      </c>
      <c r="D1009" s="66" t="s">
        <v>5339</v>
      </c>
    </row>
    <row r="1010" spans="1:4" x14ac:dyDescent="0.25">
      <c r="A1010" s="67">
        <v>15470225</v>
      </c>
      <c r="B1010" t="s">
        <v>2141</v>
      </c>
      <c r="C1010" s="63" t="s">
        <v>4956</v>
      </c>
      <c r="D1010" s="66" t="s">
        <v>5339</v>
      </c>
    </row>
    <row r="1011" spans="1:4" x14ac:dyDescent="0.25">
      <c r="A1011" s="67">
        <v>15470226</v>
      </c>
      <c r="B1011" t="s">
        <v>2142</v>
      </c>
      <c r="C1011" s="63" t="s">
        <v>4956</v>
      </c>
      <c r="D1011" s="66" t="s">
        <v>5339</v>
      </c>
    </row>
    <row r="1012" spans="1:4" x14ac:dyDescent="0.25">
      <c r="A1012" s="58">
        <v>15470227</v>
      </c>
      <c r="B1012" t="s">
        <v>2143</v>
      </c>
      <c r="C1012" s="63" t="s">
        <v>4956</v>
      </c>
      <c r="D1012" s="66" t="s">
        <v>5339</v>
      </c>
    </row>
    <row r="1013" spans="1:4" x14ac:dyDescent="0.25">
      <c r="A1013" s="58">
        <v>15470228</v>
      </c>
      <c r="B1013" s="63" t="s">
        <v>2224</v>
      </c>
      <c r="C1013" s="63" t="s">
        <v>4960</v>
      </c>
      <c r="D1013" s="66" t="s">
        <v>5339</v>
      </c>
    </row>
    <row r="1014" spans="1:4" x14ac:dyDescent="0.25">
      <c r="A1014" s="60">
        <v>15470229</v>
      </c>
      <c r="B1014" s="64" t="s">
        <v>2016</v>
      </c>
      <c r="C1014" s="63" t="s">
        <v>4955</v>
      </c>
      <c r="D1014" s="66" t="s">
        <v>5339</v>
      </c>
    </row>
    <row r="1015" spans="1:4" x14ac:dyDescent="0.25">
      <c r="A1015" s="67">
        <v>15470230</v>
      </c>
      <c r="B1015" t="s">
        <v>2144</v>
      </c>
      <c r="C1015" s="63" t="s">
        <v>4956</v>
      </c>
      <c r="D1015" s="66" t="s">
        <v>5339</v>
      </c>
    </row>
    <row r="1016" spans="1:4" x14ac:dyDescent="0.25">
      <c r="A1016" s="67">
        <v>15470231</v>
      </c>
      <c r="B1016" t="s">
        <v>2145</v>
      </c>
      <c r="C1016" s="63" t="s">
        <v>4956</v>
      </c>
      <c r="D1016" s="66" t="s">
        <v>5339</v>
      </c>
    </row>
    <row r="1017" spans="1:4" x14ac:dyDescent="0.25">
      <c r="A1017" s="58">
        <v>15470232</v>
      </c>
      <c r="B1017" t="s">
        <v>2146</v>
      </c>
      <c r="C1017" s="63" t="s">
        <v>4956</v>
      </c>
      <c r="D1017" s="66" t="s">
        <v>5339</v>
      </c>
    </row>
    <row r="1018" spans="1:4" x14ac:dyDescent="0.25">
      <c r="A1018" s="60">
        <v>15470233</v>
      </c>
      <c r="B1018" s="64" t="s">
        <v>8091</v>
      </c>
      <c r="C1018" s="63" t="s">
        <v>4956</v>
      </c>
      <c r="D1018" s="66" t="s">
        <v>5339</v>
      </c>
    </row>
    <row r="1019" spans="1:4" x14ac:dyDescent="0.25">
      <c r="A1019" s="67">
        <v>15470234</v>
      </c>
      <c r="B1019" t="s">
        <v>2147</v>
      </c>
      <c r="C1019" s="63" t="s">
        <v>4956</v>
      </c>
      <c r="D1019" s="66" t="s">
        <v>5339</v>
      </c>
    </row>
    <row r="1020" spans="1:4" x14ac:dyDescent="0.25">
      <c r="A1020" s="67">
        <v>15470235</v>
      </c>
      <c r="B1020" t="s">
        <v>2148</v>
      </c>
      <c r="C1020" s="63" t="s">
        <v>4956</v>
      </c>
      <c r="D1020" s="66" t="s">
        <v>5339</v>
      </c>
    </row>
    <row r="1021" spans="1:4" x14ac:dyDescent="0.25">
      <c r="A1021" s="67">
        <v>15470236</v>
      </c>
      <c r="B1021" t="s">
        <v>2225</v>
      </c>
      <c r="C1021" s="63" t="s">
        <v>4960</v>
      </c>
      <c r="D1021" s="66" t="s">
        <v>5339</v>
      </c>
    </row>
    <row r="1022" spans="1:4" x14ac:dyDescent="0.25">
      <c r="A1022" s="67">
        <v>15470237</v>
      </c>
      <c r="B1022" t="s">
        <v>2149</v>
      </c>
      <c r="C1022" s="63" t="s">
        <v>4956</v>
      </c>
      <c r="D1022" s="66" t="s">
        <v>5339</v>
      </c>
    </row>
    <row r="1023" spans="1:4" x14ac:dyDescent="0.25">
      <c r="A1023" s="60">
        <v>15470238</v>
      </c>
      <c r="B1023" s="64" t="s">
        <v>2226</v>
      </c>
      <c r="C1023" s="63" t="s">
        <v>4960</v>
      </c>
      <c r="D1023" s="66" t="s">
        <v>5339</v>
      </c>
    </row>
    <row r="1024" spans="1:4" x14ac:dyDescent="0.25">
      <c r="A1024" s="60">
        <v>15470239</v>
      </c>
      <c r="B1024" s="64" t="s">
        <v>2017</v>
      </c>
      <c r="C1024" s="63" t="s">
        <v>4955</v>
      </c>
      <c r="D1024" s="66" t="s">
        <v>5339</v>
      </c>
    </row>
    <row r="1025" spans="1:4" x14ac:dyDescent="0.25">
      <c r="A1025" s="60">
        <v>15470240</v>
      </c>
      <c r="B1025" s="64" t="s">
        <v>2018</v>
      </c>
      <c r="C1025" s="63" t="s">
        <v>4955</v>
      </c>
      <c r="D1025" s="66" t="s">
        <v>5339</v>
      </c>
    </row>
    <row r="1026" spans="1:4" x14ac:dyDescent="0.25">
      <c r="A1026" s="60">
        <v>15470241</v>
      </c>
      <c r="B1026" s="64" t="s">
        <v>2019</v>
      </c>
      <c r="C1026" s="63" t="s">
        <v>4955</v>
      </c>
      <c r="D1026" s="66" t="s">
        <v>5339</v>
      </c>
    </row>
    <row r="1027" spans="1:4" x14ac:dyDescent="0.25">
      <c r="A1027" s="60">
        <v>15470242</v>
      </c>
      <c r="B1027" s="64" t="s">
        <v>2020</v>
      </c>
      <c r="C1027" s="63" t="s">
        <v>4955</v>
      </c>
      <c r="D1027" s="66" t="s">
        <v>5339</v>
      </c>
    </row>
    <row r="1028" spans="1:4" x14ac:dyDescent="0.25">
      <c r="A1028" s="67">
        <v>15470243</v>
      </c>
      <c r="B1028" t="s">
        <v>2292</v>
      </c>
      <c r="C1028" s="63" t="s">
        <v>4957</v>
      </c>
      <c r="D1028" s="66" t="s">
        <v>5339</v>
      </c>
    </row>
    <row r="1029" spans="1:4" x14ac:dyDescent="0.25">
      <c r="A1029" s="60">
        <v>15470244</v>
      </c>
      <c r="B1029" s="64" t="s">
        <v>1921</v>
      </c>
      <c r="C1029" s="63" t="s">
        <v>4955</v>
      </c>
      <c r="D1029" s="66" t="s">
        <v>5339</v>
      </c>
    </row>
    <row r="1030" spans="1:4" x14ac:dyDescent="0.25">
      <c r="A1030" s="60">
        <v>15470245</v>
      </c>
      <c r="B1030" s="64" t="s">
        <v>2021</v>
      </c>
      <c r="C1030" s="63" t="s">
        <v>4955</v>
      </c>
      <c r="D1030" s="66" t="s">
        <v>5339</v>
      </c>
    </row>
    <row r="1031" spans="1:4" x14ac:dyDescent="0.25">
      <c r="A1031" s="67">
        <v>15470246</v>
      </c>
      <c r="B1031" t="s">
        <v>2227</v>
      </c>
      <c r="C1031" s="63" t="s">
        <v>4960</v>
      </c>
      <c r="D1031" s="66" t="s">
        <v>5339</v>
      </c>
    </row>
    <row r="1032" spans="1:4" x14ac:dyDescent="0.25">
      <c r="A1032" s="60">
        <v>15470247</v>
      </c>
      <c r="B1032" s="64" t="s">
        <v>2022</v>
      </c>
      <c r="C1032" s="63" t="s">
        <v>4955</v>
      </c>
      <c r="D1032" s="66" t="s">
        <v>5339</v>
      </c>
    </row>
    <row r="1033" spans="1:4" x14ac:dyDescent="0.25">
      <c r="A1033" s="60">
        <v>15470248</v>
      </c>
      <c r="B1033" s="64" t="s">
        <v>2023</v>
      </c>
      <c r="C1033" s="63" t="s">
        <v>4955</v>
      </c>
      <c r="D1033" s="66" t="s">
        <v>5339</v>
      </c>
    </row>
    <row r="1034" spans="1:4" x14ac:dyDescent="0.25">
      <c r="A1034" s="67">
        <v>15470249</v>
      </c>
      <c r="B1034" t="s">
        <v>2024</v>
      </c>
      <c r="C1034" s="63" t="s">
        <v>4955</v>
      </c>
      <c r="D1034" s="66" t="s">
        <v>5339</v>
      </c>
    </row>
    <row r="1035" spans="1:4" x14ac:dyDescent="0.25">
      <c r="A1035" s="58">
        <v>15470250</v>
      </c>
      <c r="B1035" t="s">
        <v>2025</v>
      </c>
      <c r="C1035" s="63" t="s">
        <v>4955</v>
      </c>
      <c r="D1035" s="66" t="s">
        <v>5339</v>
      </c>
    </row>
    <row r="1036" spans="1:4" x14ac:dyDescent="0.25">
      <c r="A1036" s="67">
        <v>15470251</v>
      </c>
      <c r="B1036" t="s">
        <v>2026</v>
      </c>
      <c r="C1036" s="63" t="s">
        <v>4955</v>
      </c>
      <c r="D1036" s="66" t="s">
        <v>5339</v>
      </c>
    </row>
    <row r="1037" spans="1:4" x14ac:dyDescent="0.25">
      <c r="A1037" s="67">
        <v>15470252</v>
      </c>
      <c r="B1037" t="s">
        <v>2027</v>
      </c>
      <c r="C1037" s="63" t="s">
        <v>4955</v>
      </c>
      <c r="D1037" s="66" t="s">
        <v>5339</v>
      </c>
    </row>
    <row r="1038" spans="1:4" x14ac:dyDescent="0.25">
      <c r="A1038" s="67">
        <v>15470253</v>
      </c>
      <c r="B1038" t="s">
        <v>2028</v>
      </c>
      <c r="C1038" s="63" t="s">
        <v>4955</v>
      </c>
      <c r="D1038" s="66" t="s">
        <v>5339</v>
      </c>
    </row>
    <row r="1039" spans="1:4" x14ac:dyDescent="0.25">
      <c r="A1039" s="60">
        <v>15470254</v>
      </c>
      <c r="B1039" s="64" t="s">
        <v>2029</v>
      </c>
      <c r="C1039" s="63" t="s">
        <v>4955</v>
      </c>
      <c r="D1039" s="66" t="s">
        <v>5339</v>
      </c>
    </row>
    <row r="1040" spans="1:4" x14ac:dyDescent="0.25">
      <c r="A1040" s="67">
        <v>15470255</v>
      </c>
      <c r="B1040" t="s">
        <v>2128</v>
      </c>
      <c r="C1040" s="63" t="s">
        <v>4954</v>
      </c>
      <c r="D1040" s="66" t="s">
        <v>5339</v>
      </c>
    </row>
    <row r="1041" spans="1:4" x14ac:dyDescent="0.25">
      <c r="A1041" s="58">
        <v>15470256</v>
      </c>
      <c r="B1041" s="63" t="s">
        <v>2188</v>
      </c>
      <c r="C1041" s="63" t="s">
        <v>4958</v>
      </c>
      <c r="D1041" s="66" t="s">
        <v>5339</v>
      </c>
    </row>
    <row r="1042" spans="1:4" x14ac:dyDescent="0.25">
      <c r="A1042" s="60">
        <v>15470257</v>
      </c>
      <c r="B1042" s="64" t="s">
        <v>2030</v>
      </c>
      <c r="C1042" s="63" t="s">
        <v>4955</v>
      </c>
      <c r="D1042" s="66" t="s">
        <v>5339</v>
      </c>
    </row>
    <row r="1043" spans="1:4" x14ac:dyDescent="0.25">
      <c r="A1043" s="60">
        <v>15470258</v>
      </c>
      <c r="B1043" s="64" t="s">
        <v>2031</v>
      </c>
      <c r="C1043" s="63" t="s">
        <v>4955</v>
      </c>
      <c r="D1043" s="66" t="s">
        <v>5339</v>
      </c>
    </row>
    <row r="1044" spans="1:4" x14ac:dyDescent="0.25">
      <c r="A1044" s="60">
        <v>15470259</v>
      </c>
      <c r="B1044" s="64" t="s">
        <v>2032</v>
      </c>
      <c r="C1044" s="63" t="s">
        <v>4955</v>
      </c>
      <c r="D1044" s="66" t="s">
        <v>5339</v>
      </c>
    </row>
    <row r="1045" spans="1:4" x14ac:dyDescent="0.25">
      <c r="A1045" s="67">
        <v>15470260</v>
      </c>
      <c r="B1045" t="s">
        <v>4652</v>
      </c>
      <c r="C1045" s="63" t="s">
        <v>4955</v>
      </c>
      <c r="D1045" s="66" t="s">
        <v>5339</v>
      </c>
    </row>
    <row r="1046" spans="1:4" x14ac:dyDescent="0.25">
      <c r="A1046" s="60">
        <v>15470261</v>
      </c>
      <c r="B1046" s="64" t="s">
        <v>2033</v>
      </c>
      <c r="C1046" s="63" t="s">
        <v>4955</v>
      </c>
      <c r="D1046" s="66" t="s">
        <v>5339</v>
      </c>
    </row>
    <row r="1047" spans="1:4" x14ac:dyDescent="0.25">
      <c r="A1047" s="67">
        <v>15470262</v>
      </c>
      <c r="B1047" t="s">
        <v>2189</v>
      </c>
      <c r="C1047" s="63" t="s">
        <v>4958</v>
      </c>
      <c r="D1047" s="66" t="s">
        <v>5339</v>
      </c>
    </row>
    <row r="1048" spans="1:4" x14ac:dyDescent="0.25">
      <c r="A1048" s="67">
        <v>15470263</v>
      </c>
      <c r="B1048" t="s">
        <v>2034</v>
      </c>
      <c r="C1048" s="63" t="s">
        <v>4955</v>
      </c>
      <c r="D1048" s="66" t="s">
        <v>5339</v>
      </c>
    </row>
    <row r="1049" spans="1:4" x14ac:dyDescent="0.25">
      <c r="A1049" s="67">
        <v>15470264</v>
      </c>
      <c r="B1049" t="s">
        <v>2228</v>
      </c>
      <c r="C1049" s="63" t="s">
        <v>4960</v>
      </c>
      <c r="D1049" s="66" t="s">
        <v>5339</v>
      </c>
    </row>
    <row r="1050" spans="1:4" x14ac:dyDescent="0.25">
      <c r="A1050" s="67">
        <v>15470265</v>
      </c>
      <c r="B1050" t="s">
        <v>2229</v>
      </c>
      <c r="C1050" s="63" t="s">
        <v>4960</v>
      </c>
      <c r="D1050" s="66" t="s">
        <v>5339</v>
      </c>
    </row>
    <row r="1051" spans="1:4" x14ac:dyDescent="0.25">
      <c r="A1051" s="60">
        <v>15470266</v>
      </c>
      <c r="B1051" s="64" t="s">
        <v>2035</v>
      </c>
      <c r="C1051" s="63" t="s">
        <v>4955</v>
      </c>
      <c r="D1051" s="66" t="s">
        <v>5339</v>
      </c>
    </row>
    <row r="1052" spans="1:4" x14ac:dyDescent="0.25">
      <c r="A1052" s="67">
        <v>15470267</v>
      </c>
      <c r="B1052" t="s">
        <v>8169</v>
      </c>
      <c r="C1052" s="63" t="s">
        <v>4954</v>
      </c>
      <c r="D1052" s="66" t="s">
        <v>5339</v>
      </c>
    </row>
    <row r="1053" spans="1:4" x14ac:dyDescent="0.25">
      <c r="A1053" s="67">
        <v>15470268</v>
      </c>
      <c r="B1053" t="s">
        <v>2036</v>
      </c>
      <c r="C1053" s="63" t="s">
        <v>4955</v>
      </c>
      <c r="D1053" s="66" t="s">
        <v>5339</v>
      </c>
    </row>
    <row r="1054" spans="1:4" x14ac:dyDescent="0.25">
      <c r="A1054" s="67">
        <v>15470269</v>
      </c>
      <c r="B1054" t="s">
        <v>4653</v>
      </c>
      <c r="C1054" t="s">
        <v>4951</v>
      </c>
      <c r="D1054" s="66" t="s">
        <v>5339</v>
      </c>
    </row>
    <row r="1055" spans="1:4" x14ac:dyDescent="0.25">
      <c r="A1055" s="67">
        <v>15470270</v>
      </c>
      <c r="B1055" t="s">
        <v>4622</v>
      </c>
      <c r="C1055" s="63" t="s">
        <v>4957</v>
      </c>
      <c r="D1055" s="66" t="s">
        <v>5339</v>
      </c>
    </row>
    <row r="1056" spans="1:4" x14ac:dyDescent="0.25">
      <c r="A1056" s="60">
        <v>15470271</v>
      </c>
      <c r="B1056" s="64" t="s">
        <v>2129</v>
      </c>
      <c r="C1056" s="63" t="s">
        <v>4954</v>
      </c>
      <c r="D1056" s="66" t="s">
        <v>5339</v>
      </c>
    </row>
    <row r="1057" spans="1:4" x14ac:dyDescent="0.25">
      <c r="A1057" s="67">
        <v>15470272</v>
      </c>
      <c r="B1057" t="s">
        <v>5303</v>
      </c>
      <c r="C1057" t="s">
        <v>4951</v>
      </c>
      <c r="D1057" s="66" t="s">
        <v>5339</v>
      </c>
    </row>
    <row r="1058" spans="1:4" x14ac:dyDescent="0.25">
      <c r="A1058" s="67">
        <v>15470273</v>
      </c>
      <c r="B1058" t="s">
        <v>1994</v>
      </c>
      <c r="C1058" t="s">
        <v>4951</v>
      </c>
      <c r="D1058" s="66" t="s">
        <v>5339</v>
      </c>
    </row>
    <row r="1059" spans="1:4" x14ac:dyDescent="0.25">
      <c r="A1059" s="67">
        <v>15470274</v>
      </c>
      <c r="B1059" t="s">
        <v>1995</v>
      </c>
      <c r="C1059" t="s">
        <v>4951</v>
      </c>
      <c r="D1059" s="66" t="s">
        <v>5339</v>
      </c>
    </row>
    <row r="1060" spans="1:4" x14ac:dyDescent="0.25">
      <c r="A1060" s="67">
        <v>15470275</v>
      </c>
      <c r="B1060" t="s">
        <v>1996</v>
      </c>
      <c r="C1060" t="s">
        <v>4951</v>
      </c>
      <c r="D1060" s="66" t="s">
        <v>5339</v>
      </c>
    </row>
    <row r="1061" spans="1:4" x14ac:dyDescent="0.25">
      <c r="A1061" s="67">
        <v>15470276</v>
      </c>
      <c r="B1061" t="s">
        <v>1997</v>
      </c>
      <c r="C1061" t="s">
        <v>4951</v>
      </c>
      <c r="D1061" s="66" t="s">
        <v>5339</v>
      </c>
    </row>
    <row r="1062" spans="1:4" x14ac:dyDescent="0.25">
      <c r="A1062" s="67">
        <v>15470277</v>
      </c>
      <c r="B1062" t="s">
        <v>1998</v>
      </c>
      <c r="C1062" t="s">
        <v>4951</v>
      </c>
      <c r="D1062" s="66" t="s">
        <v>5339</v>
      </c>
    </row>
    <row r="1063" spans="1:4" x14ac:dyDescent="0.25">
      <c r="A1063" s="58">
        <v>15470278</v>
      </c>
      <c r="B1063" t="s">
        <v>1999</v>
      </c>
      <c r="C1063" t="s">
        <v>4951</v>
      </c>
      <c r="D1063" s="66" t="s">
        <v>5339</v>
      </c>
    </row>
    <row r="1064" spans="1:4" x14ac:dyDescent="0.25">
      <c r="A1064" s="58">
        <v>15470279</v>
      </c>
      <c r="B1064" t="s">
        <v>2000</v>
      </c>
      <c r="C1064" t="s">
        <v>4951</v>
      </c>
      <c r="D1064" s="66" t="s">
        <v>5339</v>
      </c>
    </row>
    <row r="1065" spans="1:4" x14ac:dyDescent="0.25">
      <c r="A1065" s="58">
        <v>15470280</v>
      </c>
      <c r="B1065" t="s">
        <v>2001</v>
      </c>
      <c r="C1065" t="s">
        <v>4951</v>
      </c>
      <c r="D1065" s="66" t="s">
        <v>5339</v>
      </c>
    </row>
    <row r="1066" spans="1:4" x14ac:dyDescent="0.25">
      <c r="A1066" s="67">
        <v>15470281</v>
      </c>
      <c r="B1066" t="s">
        <v>2002</v>
      </c>
      <c r="C1066" t="s">
        <v>4951</v>
      </c>
      <c r="D1066" s="66" t="s">
        <v>5339</v>
      </c>
    </row>
    <row r="1067" spans="1:4" x14ac:dyDescent="0.25">
      <c r="A1067" s="67">
        <v>15470282</v>
      </c>
      <c r="B1067" t="s">
        <v>2230</v>
      </c>
      <c r="C1067" s="63" t="s">
        <v>4960</v>
      </c>
      <c r="D1067" s="66" t="s">
        <v>5339</v>
      </c>
    </row>
    <row r="1068" spans="1:4" x14ac:dyDescent="0.25">
      <c r="A1068" s="67">
        <v>15470283</v>
      </c>
      <c r="B1068" t="s">
        <v>2003</v>
      </c>
      <c r="C1068" t="s">
        <v>4951</v>
      </c>
      <c r="D1068" s="66" t="s">
        <v>5339</v>
      </c>
    </row>
    <row r="1069" spans="1:4" x14ac:dyDescent="0.25">
      <c r="A1069" s="58">
        <v>15470284</v>
      </c>
      <c r="B1069" t="s">
        <v>2004</v>
      </c>
      <c r="C1069" t="s">
        <v>4951</v>
      </c>
      <c r="D1069" s="66" t="s">
        <v>5339</v>
      </c>
    </row>
    <row r="1070" spans="1:4" x14ac:dyDescent="0.25">
      <c r="A1070" s="67">
        <v>15470285</v>
      </c>
      <c r="B1070" t="s">
        <v>2190</v>
      </c>
      <c r="C1070" s="63" t="s">
        <v>4958</v>
      </c>
      <c r="D1070" s="66" t="s">
        <v>5339</v>
      </c>
    </row>
    <row r="1071" spans="1:4" x14ac:dyDescent="0.25">
      <c r="A1071" s="67">
        <v>15470286</v>
      </c>
      <c r="B1071" t="s">
        <v>2130</v>
      </c>
      <c r="C1071" s="63" t="s">
        <v>4954</v>
      </c>
      <c r="D1071" s="66" t="s">
        <v>5339</v>
      </c>
    </row>
    <row r="1072" spans="1:4" x14ac:dyDescent="0.25">
      <c r="A1072" s="60">
        <v>15470287</v>
      </c>
      <c r="B1072" s="64" t="s">
        <v>2293</v>
      </c>
      <c r="C1072" s="63" t="s">
        <v>4957</v>
      </c>
      <c r="D1072" s="66" t="s">
        <v>5339</v>
      </c>
    </row>
    <row r="1073" spans="1:4" x14ac:dyDescent="0.25">
      <c r="A1073" s="60">
        <v>15470289</v>
      </c>
      <c r="B1073" s="64" t="s">
        <v>2294</v>
      </c>
      <c r="C1073" s="63" t="s">
        <v>4957</v>
      </c>
      <c r="D1073" s="66" t="s">
        <v>5339</v>
      </c>
    </row>
    <row r="1074" spans="1:4" x14ac:dyDescent="0.25">
      <c r="A1074" s="67">
        <v>15470290</v>
      </c>
      <c r="B1074" t="s">
        <v>2295</v>
      </c>
      <c r="C1074" s="63" t="s">
        <v>4957</v>
      </c>
      <c r="D1074" s="66" t="s">
        <v>5339</v>
      </c>
    </row>
    <row r="1075" spans="1:4" x14ac:dyDescent="0.25">
      <c r="A1075" s="67">
        <v>15470291</v>
      </c>
      <c r="B1075" t="s">
        <v>2296</v>
      </c>
      <c r="C1075" s="63" t="s">
        <v>4957</v>
      </c>
      <c r="D1075" s="66" t="s">
        <v>5339</v>
      </c>
    </row>
    <row r="1076" spans="1:4" x14ac:dyDescent="0.25">
      <c r="A1076" s="67">
        <v>15470292</v>
      </c>
      <c r="B1076" t="s">
        <v>2297</v>
      </c>
      <c r="C1076" s="63" t="s">
        <v>4957</v>
      </c>
      <c r="D1076" s="66" t="s">
        <v>5339</v>
      </c>
    </row>
    <row r="1077" spans="1:4" x14ac:dyDescent="0.25">
      <c r="A1077" s="58">
        <v>15470293</v>
      </c>
      <c r="B1077" t="s">
        <v>2005</v>
      </c>
      <c r="C1077" t="s">
        <v>4951</v>
      </c>
      <c r="D1077" s="66" t="s">
        <v>5339</v>
      </c>
    </row>
    <row r="1078" spans="1:4" x14ac:dyDescent="0.25">
      <c r="A1078" s="67">
        <v>15470294</v>
      </c>
      <c r="B1078" t="s">
        <v>2298</v>
      </c>
      <c r="C1078" s="63" t="s">
        <v>4957</v>
      </c>
      <c r="D1078" s="66" t="s">
        <v>5339</v>
      </c>
    </row>
    <row r="1079" spans="1:4" x14ac:dyDescent="0.25">
      <c r="A1079" s="67">
        <v>15470295</v>
      </c>
      <c r="B1079" t="s">
        <v>2080</v>
      </c>
      <c r="C1079" s="63" t="s">
        <v>4952</v>
      </c>
      <c r="D1079" s="66" t="s">
        <v>5339</v>
      </c>
    </row>
    <row r="1080" spans="1:4" x14ac:dyDescent="0.25">
      <c r="A1080" s="58">
        <v>15470296</v>
      </c>
      <c r="B1080" t="s">
        <v>2006</v>
      </c>
      <c r="C1080" t="s">
        <v>4951</v>
      </c>
      <c r="D1080" s="66" t="s">
        <v>5339</v>
      </c>
    </row>
    <row r="1081" spans="1:4" x14ac:dyDescent="0.25">
      <c r="A1081" s="60">
        <v>15470297</v>
      </c>
      <c r="B1081" s="64" t="s">
        <v>2299</v>
      </c>
      <c r="C1081" s="63" t="s">
        <v>4957</v>
      </c>
      <c r="D1081" s="66" t="s">
        <v>5339</v>
      </c>
    </row>
    <row r="1082" spans="1:4" x14ac:dyDescent="0.25">
      <c r="A1082" s="67">
        <v>15470298</v>
      </c>
      <c r="B1082" t="s">
        <v>2081</v>
      </c>
      <c r="C1082" s="63" t="s">
        <v>4952</v>
      </c>
      <c r="D1082" s="66" t="s">
        <v>5339</v>
      </c>
    </row>
    <row r="1083" spans="1:4" x14ac:dyDescent="0.25">
      <c r="A1083" s="67">
        <v>15470299</v>
      </c>
      <c r="B1083" t="s">
        <v>2300</v>
      </c>
      <c r="C1083" s="63" t="s">
        <v>4957</v>
      </c>
      <c r="D1083" s="66" t="s">
        <v>5339</v>
      </c>
    </row>
    <row r="1084" spans="1:4" x14ac:dyDescent="0.25">
      <c r="A1084" s="67">
        <v>15470300</v>
      </c>
      <c r="B1084" t="s">
        <v>2231</v>
      </c>
      <c r="C1084" s="63" t="s">
        <v>4960</v>
      </c>
      <c r="D1084" s="66" t="s">
        <v>5339</v>
      </c>
    </row>
    <row r="1085" spans="1:4" x14ac:dyDescent="0.25">
      <c r="A1085" s="67">
        <v>15470301</v>
      </c>
      <c r="B1085" t="s">
        <v>2082</v>
      </c>
      <c r="C1085" s="63" t="s">
        <v>4952</v>
      </c>
      <c r="D1085" s="66" t="s">
        <v>5339</v>
      </c>
    </row>
    <row r="1086" spans="1:4" x14ac:dyDescent="0.25">
      <c r="A1086" s="60">
        <v>15470302</v>
      </c>
      <c r="B1086" t="s">
        <v>2083</v>
      </c>
      <c r="C1086" s="63" t="s">
        <v>4952</v>
      </c>
      <c r="D1086" s="66" t="s">
        <v>5339</v>
      </c>
    </row>
    <row r="1087" spans="1:4" x14ac:dyDescent="0.25">
      <c r="A1087" s="67">
        <v>15470303</v>
      </c>
      <c r="B1087" t="s">
        <v>2301</v>
      </c>
      <c r="C1087" s="63" t="s">
        <v>4957</v>
      </c>
      <c r="D1087" s="66" t="s">
        <v>5339</v>
      </c>
    </row>
    <row r="1088" spans="1:4" x14ac:dyDescent="0.25">
      <c r="A1088" s="58">
        <v>15470304</v>
      </c>
      <c r="B1088" t="s">
        <v>2302</v>
      </c>
      <c r="C1088" s="63" t="s">
        <v>4957</v>
      </c>
      <c r="D1088" s="66" t="s">
        <v>5339</v>
      </c>
    </row>
    <row r="1089" spans="1:4" x14ac:dyDescent="0.25">
      <c r="A1089" s="67">
        <v>15470305</v>
      </c>
      <c r="B1089" t="s">
        <v>4623</v>
      </c>
      <c r="C1089" s="63" t="s">
        <v>4952</v>
      </c>
      <c r="D1089" s="66" t="s">
        <v>5339</v>
      </c>
    </row>
    <row r="1090" spans="1:4" x14ac:dyDescent="0.25">
      <c r="A1090" s="67">
        <v>15470306</v>
      </c>
      <c r="B1090" t="s">
        <v>2232</v>
      </c>
      <c r="C1090" s="63" t="s">
        <v>4960</v>
      </c>
      <c r="D1090" s="66" t="s">
        <v>5339</v>
      </c>
    </row>
    <row r="1091" spans="1:4" x14ac:dyDescent="0.25">
      <c r="A1091" s="60">
        <v>15470307</v>
      </c>
      <c r="B1091" s="64" t="s">
        <v>2084</v>
      </c>
      <c r="C1091" s="63" t="s">
        <v>4952</v>
      </c>
      <c r="D1091" s="66" t="s">
        <v>5339</v>
      </c>
    </row>
    <row r="1092" spans="1:4" x14ac:dyDescent="0.25">
      <c r="A1092" s="67">
        <v>15470308</v>
      </c>
      <c r="B1092" t="s">
        <v>2150</v>
      </c>
      <c r="C1092" s="63" t="s">
        <v>4956</v>
      </c>
      <c r="D1092" s="66" t="s">
        <v>5339</v>
      </c>
    </row>
    <row r="1093" spans="1:4" x14ac:dyDescent="0.25">
      <c r="A1093" s="60">
        <v>15470309</v>
      </c>
      <c r="B1093" s="64" t="s">
        <v>2233</v>
      </c>
      <c r="C1093" s="63" t="s">
        <v>4960</v>
      </c>
      <c r="D1093" s="66" t="s">
        <v>5339</v>
      </c>
    </row>
    <row r="1094" spans="1:4" x14ac:dyDescent="0.25">
      <c r="A1094" s="67">
        <v>15470310</v>
      </c>
      <c r="B1094" t="s">
        <v>5304</v>
      </c>
      <c r="C1094" s="63" t="s">
        <v>4958</v>
      </c>
      <c r="D1094" s="66" t="s">
        <v>5339</v>
      </c>
    </row>
    <row r="1095" spans="1:4" x14ac:dyDescent="0.25">
      <c r="A1095" s="67">
        <v>15470312</v>
      </c>
      <c r="B1095" t="s">
        <v>2191</v>
      </c>
      <c r="C1095" s="63" t="s">
        <v>4958</v>
      </c>
      <c r="D1095" s="66" t="s">
        <v>5339</v>
      </c>
    </row>
    <row r="1096" spans="1:4" x14ac:dyDescent="0.25">
      <c r="A1096" s="67">
        <v>15470313</v>
      </c>
      <c r="B1096" t="s">
        <v>2192</v>
      </c>
      <c r="C1096" s="63" t="s">
        <v>4958</v>
      </c>
      <c r="D1096" s="66" t="s">
        <v>5339</v>
      </c>
    </row>
    <row r="1097" spans="1:4" x14ac:dyDescent="0.25">
      <c r="A1097" s="67">
        <v>15470314</v>
      </c>
      <c r="B1097" t="s">
        <v>2193</v>
      </c>
      <c r="C1097" s="63" t="s">
        <v>4958</v>
      </c>
      <c r="D1097" s="66" t="s">
        <v>5339</v>
      </c>
    </row>
    <row r="1098" spans="1:4" x14ac:dyDescent="0.25">
      <c r="A1098" s="58">
        <v>15470315</v>
      </c>
      <c r="B1098" t="s">
        <v>2303</v>
      </c>
      <c r="C1098" s="63" t="s">
        <v>4957</v>
      </c>
      <c r="D1098" s="66" t="s">
        <v>5339</v>
      </c>
    </row>
    <row r="1099" spans="1:4" x14ac:dyDescent="0.25">
      <c r="A1099" s="67">
        <v>15470316</v>
      </c>
      <c r="B1099" t="s">
        <v>2234</v>
      </c>
      <c r="C1099" s="63" t="s">
        <v>4960</v>
      </c>
      <c r="D1099" s="66" t="s">
        <v>5339</v>
      </c>
    </row>
    <row r="1100" spans="1:4" x14ac:dyDescent="0.25">
      <c r="A1100" s="67">
        <v>15470317</v>
      </c>
      <c r="B1100" t="s">
        <v>2235</v>
      </c>
      <c r="C1100" s="63" t="s">
        <v>4960</v>
      </c>
      <c r="D1100" s="66" t="s">
        <v>5339</v>
      </c>
    </row>
    <row r="1101" spans="1:4" x14ac:dyDescent="0.25">
      <c r="A1101" s="60">
        <v>15470318</v>
      </c>
      <c r="B1101" s="64" t="s">
        <v>2037</v>
      </c>
      <c r="C1101" s="63" t="s">
        <v>4955</v>
      </c>
      <c r="D1101" s="66" t="s">
        <v>5339</v>
      </c>
    </row>
    <row r="1102" spans="1:4" x14ac:dyDescent="0.25">
      <c r="A1102" s="67">
        <v>15470319</v>
      </c>
      <c r="B1102" t="s">
        <v>2038</v>
      </c>
      <c r="C1102" s="63" t="s">
        <v>4955</v>
      </c>
      <c r="D1102" s="66" t="s">
        <v>5339</v>
      </c>
    </row>
    <row r="1103" spans="1:4" x14ac:dyDescent="0.25">
      <c r="A1103" s="60">
        <v>15470321</v>
      </c>
      <c r="B1103" s="64" t="s">
        <v>2039</v>
      </c>
      <c r="C1103" s="63" t="s">
        <v>4955</v>
      </c>
      <c r="D1103" s="66" t="s">
        <v>5339</v>
      </c>
    </row>
    <row r="1104" spans="1:4" x14ac:dyDescent="0.25">
      <c r="A1104" s="67">
        <v>15470322</v>
      </c>
      <c r="B1104" t="s">
        <v>2040</v>
      </c>
      <c r="C1104" s="63" t="s">
        <v>4955</v>
      </c>
      <c r="D1104" s="66" t="s">
        <v>5339</v>
      </c>
    </row>
    <row r="1105" spans="1:4" x14ac:dyDescent="0.25">
      <c r="A1105" s="67">
        <v>15470323</v>
      </c>
      <c r="B1105" t="s">
        <v>2007</v>
      </c>
      <c r="C1105" t="s">
        <v>4951</v>
      </c>
      <c r="D1105" s="66" t="s">
        <v>5339</v>
      </c>
    </row>
    <row r="1106" spans="1:4" x14ac:dyDescent="0.25">
      <c r="A1106" s="60">
        <v>15470324</v>
      </c>
      <c r="B1106" s="64" t="s">
        <v>2236</v>
      </c>
      <c r="C1106" s="63" t="s">
        <v>4960</v>
      </c>
      <c r="D1106" s="66" t="s">
        <v>5339</v>
      </c>
    </row>
    <row r="1107" spans="1:4" x14ac:dyDescent="0.25">
      <c r="A1107" s="67">
        <v>15470325</v>
      </c>
      <c r="B1107" t="s">
        <v>2237</v>
      </c>
      <c r="C1107" s="63" t="s">
        <v>4960</v>
      </c>
      <c r="D1107" s="66" t="s">
        <v>5339</v>
      </c>
    </row>
    <row r="1108" spans="1:4" x14ac:dyDescent="0.25">
      <c r="A1108" s="60">
        <v>15470326</v>
      </c>
      <c r="B1108" s="64" t="s">
        <v>2238</v>
      </c>
      <c r="C1108" s="63" t="s">
        <v>4960</v>
      </c>
      <c r="D1108" s="66" t="s">
        <v>5339</v>
      </c>
    </row>
    <row r="1109" spans="1:4" x14ac:dyDescent="0.25">
      <c r="A1109" s="67">
        <v>15470327</v>
      </c>
      <c r="B1109" t="s">
        <v>2041</v>
      </c>
      <c r="C1109" s="63" t="s">
        <v>4955</v>
      </c>
      <c r="D1109" s="66" t="s">
        <v>5339</v>
      </c>
    </row>
    <row r="1110" spans="1:4" x14ac:dyDescent="0.25">
      <c r="A1110" s="67">
        <v>15470328</v>
      </c>
      <c r="B1110" t="s">
        <v>2085</v>
      </c>
      <c r="C1110" s="63" t="s">
        <v>4952</v>
      </c>
      <c r="D1110" s="66" t="s">
        <v>5339</v>
      </c>
    </row>
    <row r="1111" spans="1:4" x14ac:dyDescent="0.25">
      <c r="A1111" s="60">
        <v>15470329</v>
      </c>
      <c r="B1111" s="64" t="s">
        <v>2151</v>
      </c>
      <c r="C1111" s="63" t="s">
        <v>4956</v>
      </c>
      <c r="D1111" s="66" t="s">
        <v>5339</v>
      </c>
    </row>
    <row r="1112" spans="1:4" x14ac:dyDescent="0.25">
      <c r="A1112" s="67">
        <v>15470330</v>
      </c>
      <c r="B1112" t="s">
        <v>2152</v>
      </c>
      <c r="C1112" s="63" t="s">
        <v>4956</v>
      </c>
      <c r="D1112" s="66" t="s">
        <v>5339</v>
      </c>
    </row>
    <row r="1113" spans="1:4" x14ac:dyDescent="0.25">
      <c r="A1113" s="67">
        <v>15470331</v>
      </c>
      <c r="B1113" t="s">
        <v>2304</v>
      </c>
      <c r="C1113" s="63" t="s">
        <v>4957</v>
      </c>
      <c r="D1113" s="66" t="s">
        <v>5339</v>
      </c>
    </row>
    <row r="1114" spans="1:4" x14ac:dyDescent="0.25">
      <c r="A1114" s="67">
        <v>15470332</v>
      </c>
      <c r="B1114" t="s">
        <v>2042</v>
      </c>
      <c r="C1114" s="63" t="s">
        <v>4955</v>
      </c>
      <c r="D1114" s="66" t="s">
        <v>5339</v>
      </c>
    </row>
    <row r="1115" spans="1:4" x14ac:dyDescent="0.25">
      <c r="A1115" s="67">
        <v>15470333</v>
      </c>
      <c r="B1115" t="s">
        <v>2194</v>
      </c>
      <c r="C1115" s="63" t="s">
        <v>4958</v>
      </c>
      <c r="D1115" s="66" t="s">
        <v>5339</v>
      </c>
    </row>
    <row r="1116" spans="1:4" x14ac:dyDescent="0.25">
      <c r="A1116" s="60">
        <v>15470334</v>
      </c>
      <c r="B1116" s="64" t="s">
        <v>2153</v>
      </c>
      <c r="C1116" s="63" t="s">
        <v>4956</v>
      </c>
      <c r="D1116" s="66" t="s">
        <v>5339</v>
      </c>
    </row>
    <row r="1117" spans="1:4" x14ac:dyDescent="0.25">
      <c r="A1117" s="58">
        <v>15470335</v>
      </c>
      <c r="B1117" s="63" t="s">
        <v>2195</v>
      </c>
      <c r="C1117" s="63" t="s">
        <v>4958</v>
      </c>
      <c r="D1117" s="66" t="s">
        <v>5339</v>
      </c>
    </row>
    <row r="1118" spans="1:4" x14ac:dyDescent="0.25">
      <c r="A1118" s="60">
        <v>15470336</v>
      </c>
      <c r="B1118" s="64" t="s">
        <v>2043</v>
      </c>
      <c r="C1118" s="63" t="s">
        <v>4955</v>
      </c>
      <c r="D1118" s="66" t="s">
        <v>5339</v>
      </c>
    </row>
    <row r="1119" spans="1:4" x14ac:dyDescent="0.25">
      <c r="A1119" s="67">
        <v>15470337</v>
      </c>
      <c r="B1119" t="s">
        <v>2044</v>
      </c>
      <c r="C1119" s="63" t="s">
        <v>4955</v>
      </c>
      <c r="D1119" s="66" t="s">
        <v>5339</v>
      </c>
    </row>
    <row r="1120" spans="1:4" x14ac:dyDescent="0.25">
      <c r="A1120" s="67">
        <v>15470338</v>
      </c>
      <c r="B1120" t="s">
        <v>2239</v>
      </c>
      <c r="C1120" s="63" t="s">
        <v>4960</v>
      </c>
      <c r="D1120" s="66" t="s">
        <v>5339</v>
      </c>
    </row>
    <row r="1121" spans="1:4" x14ac:dyDescent="0.25">
      <c r="A1121" s="60">
        <v>15470339</v>
      </c>
      <c r="B1121" s="64" t="s">
        <v>2045</v>
      </c>
      <c r="C1121" s="63" t="s">
        <v>4955</v>
      </c>
      <c r="D1121" s="66" t="s">
        <v>5339</v>
      </c>
    </row>
    <row r="1122" spans="1:4" x14ac:dyDescent="0.25">
      <c r="A1122" s="67">
        <v>15470340</v>
      </c>
      <c r="B1122" t="s">
        <v>2046</v>
      </c>
      <c r="C1122" s="63" t="s">
        <v>4955</v>
      </c>
      <c r="D1122" s="66" t="s">
        <v>5339</v>
      </c>
    </row>
    <row r="1123" spans="1:4" x14ac:dyDescent="0.25">
      <c r="A1123" s="60">
        <v>15470341</v>
      </c>
      <c r="B1123" s="64" t="s">
        <v>2154</v>
      </c>
      <c r="C1123" s="63" t="s">
        <v>4956</v>
      </c>
      <c r="D1123" s="66" t="s">
        <v>5339</v>
      </c>
    </row>
    <row r="1124" spans="1:4" x14ac:dyDescent="0.25">
      <c r="A1124" s="67">
        <v>15470342</v>
      </c>
      <c r="B1124" t="s">
        <v>2155</v>
      </c>
      <c r="C1124" s="63" t="s">
        <v>4956</v>
      </c>
      <c r="D1124" s="66" t="s">
        <v>5339</v>
      </c>
    </row>
    <row r="1125" spans="1:4" x14ac:dyDescent="0.25">
      <c r="A1125" s="67">
        <v>15470343</v>
      </c>
      <c r="B1125" t="s">
        <v>2047</v>
      </c>
      <c r="C1125" s="63" t="s">
        <v>4955</v>
      </c>
      <c r="D1125" s="66" t="s">
        <v>5339</v>
      </c>
    </row>
    <row r="1126" spans="1:4" x14ac:dyDescent="0.25">
      <c r="A1126" s="67">
        <v>15470344</v>
      </c>
      <c r="B1126" t="s">
        <v>2048</v>
      </c>
      <c r="C1126" s="63" t="s">
        <v>4955</v>
      </c>
      <c r="D1126" s="66" t="s">
        <v>5339</v>
      </c>
    </row>
    <row r="1127" spans="1:4" x14ac:dyDescent="0.25">
      <c r="A1127" s="67">
        <v>15470345</v>
      </c>
      <c r="B1127" t="s">
        <v>2240</v>
      </c>
      <c r="C1127" s="63" t="s">
        <v>4960</v>
      </c>
      <c r="D1127" s="66" t="s">
        <v>5339</v>
      </c>
    </row>
    <row r="1128" spans="1:4" x14ac:dyDescent="0.25">
      <c r="A1128" s="67">
        <v>15470346</v>
      </c>
      <c r="B1128" t="s">
        <v>2049</v>
      </c>
      <c r="C1128" s="63" t="s">
        <v>4955</v>
      </c>
      <c r="D1128" s="66" t="s">
        <v>5339</v>
      </c>
    </row>
    <row r="1129" spans="1:4" x14ac:dyDescent="0.25">
      <c r="A1129" s="58">
        <v>15470347</v>
      </c>
      <c r="B1129" t="s">
        <v>2050</v>
      </c>
      <c r="C1129" s="63" t="s">
        <v>4955</v>
      </c>
      <c r="D1129" s="66" t="s">
        <v>5339</v>
      </c>
    </row>
    <row r="1130" spans="1:4" x14ac:dyDescent="0.25">
      <c r="A1130" s="67">
        <v>15470348</v>
      </c>
      <c r="B1130" t="s">
        <v>2051</v>
      </c>
      <c r="C1130" s="63" t="s">
        <v>4955</v>
      </c>
      <c r="D1130" s="66" t="s">
        <v>5339</v>
      </c>
    </row>
    <row r="1131" spans="1:4" x14ac:dyDescent="0.25">
      <c r="A1131" s="67">
        <v>15470349</v>
      </c>
      <c r="B1131" t="s">
        <v>2052</v>
      </c>
      <c r="C1131" s="63" t="s">
        <v>4955</v>
      </c>
      <c r="D1131" s="66" t="s">
        <v>5339</v>
      </c>
    </row>
    <row r="1132" spans="1:4" x14ac:dyDescent="0.25">
      <c r="A1132" s="60">
        <v>15470350</v>
      </c>
      <c r="B1132" s="64" t="s">
        <v>2053</v>
      </c>
      <c r="C1132" s="63" t="s">
        <v>4955</v>
      </c>
      <c r="D1132" s="66" t="s">
        <v>5339</v>
      </c>
    </row>
    <row r="1133" spans="1:4" x14ac:dyDescent="0.25">
      <c r="A1133" s="67">
        <v>15470351</v>
      </c>
      <c r="B1133" t="s">
        <v>2156</v>
      </c>
      <c r="C1133" s="63" t="s">
        <v>4956</v>
      </c>
      <c r="D1133" s="66" t="s">
        <v>5339</v>
      </c>
    </row>
    <row r="1134" spans="1:4" x14ac:dyDescent="0.25">
      <c r="A1134" s="60">
        <v>15470352</v>
      </c>
      <c r="B1134" s="64" t="s">
        <v>2157</v>
      </c>
      <c r="C1134" s="63" t="s">
        <v>4956</v>
      </c>
      <c r="D1134" s="66" t="s">
        <v>5339</v>
      </c>
    </row>
    <row r="1135" spans="1:4" x14ac:dyDescent="0.25">
      <c r="A1135" s="60">
        <v>15470353</v>
      </c>
      <c r="B1135" s="64" t="s">
        <v>2054</v>
      </c>
      <c r="C1135" s="63" t="s">
        <v>4955</v>
      </c>
      <c r="D1135" s="66" t="s">
        <v>5339</v>
      </c>
    </row>
    <row r="1136" spans="1:4" x14ac:dyDescent="0.25">
      <c r="A1136" s="60">
        <v>15470354</v>
      </c>
      <c r="B1136" s="64" t="s">
        <v>2055</v>
      </c>
      <c r="C1136" s="63" t="s">
        <v>4955</v>
      </c>
      <c r="D1136" s="66" t="s">
        <v>5339</v>
      </c>
    </row>
    <row r="1137" spans="1:4" x14ac:dyDescent="0.25">
      <c r="A1137" s="67">
        <v>15470355</v>
      </c>
      <c r="B1137" t="s">
        <v>2158</v>
      </c>
      <c r="C1137" s="63" t="s">
        <v>4956</v>
      </c>
      <c r="D1137" s="66" t="s">
        <v>5339</v>
      </c>
    </row>
    <row r="1138" spans="1:4" x14ac:dyDescent="0.25">
      <c r="A1138" s="67">
        <v>15470356</v>
      </c>
      <c r="B1138" t="s">
        <v>2159</v>
      </c>
      <c r="C1138" s="63" t="s">
        <v>4956</v>
      </c>
      <c r="D1138" s="66" t="s">
        <v>5339</v>
      </c>
    </row>
    <row r="1139" spans="1:4" x14ac:dyDescent="0.25">
      <c r="A1139" s="67">
        <v>15470357</v>
      </c>
      <c r="B1139" t="s">
        <v>2008</v>
      </c>
      <c r="C1139" t="s">
        <v>4951</v>
      </c>
      <c r="D1139" s="66" t="s">
        <v>5339</v>
      </c>
    </row>
    <row r="1140" spans="1:4" x14ac:dyDescent="0.25">
      <c r="A1140" s="58">
        <v>15470358</v>
      </c>
      <c r="B1140" s="63" t="s">
        <v>2196</v>
      </c>
      <c r="C1140" s="63" t="s">
        <v>4958</v>
      </c>
      <c r="D1140" s="66" t="s">
        <v>5339</v>
      </c>
    </row>
    <row r="1141" spans="1:4" x14ac:dyDescent="0.25">
      <c r="A1141" s="67">
        <v>15470359</v>
      </c>
      <c r="B1141" t="s">
        <v>2056</v>
      </c>
      <c r="C1141" s="63" t="s">
        <v>4955</v>
      </c>
      <c r="D1141" s="66" t="s">
        <v>5339</v>
      </c>
    </row>
    <row r="1142" spans="1:4" x14ac:dyDescent="0.25">
      <c r="A1142" s="58">
        <v>15470360</v>
      </c>
      <c r="B1142" t="s">
        <v>2057</v>
      </c>
      <c r="C1142" s="63" t="s">
        <v>4955</v>
      </c>
      <c r="D1142" s="66" t="s">
        <v>5339</v>
      </c>
    </row>
    <row r="1143" spans="1:4" x14ac:dyDescent="0.25">
      <c r="A1143" s="67">
        <v>15470361</v>
      </c>
      <c r="B1143" t="s">
        <v>2131</v>
      </c>
      <c r="C1143" s="63" t="s">
        <v>4954</v>
      </c>
      <c r="D1143" s="66" t="s">
        <v>5339</v>
      </c>
    </row>
    <row r="1144" spans="1:4" x14ac:dyDescent="0.25">
      <c r="A1144" s="60">
        <v>15470362</v>
      </c>
      <c r="B1144" s="64" t="s">
        <v>8137</v>
      </c>
      <c r="C1144" s="63" t="s">
        <v>4955</v>
      </c>
      <c r="D1144" s="66" t="s">
        <v>5339</v>
      </c>
    </row>
    <row r="1145" spans="1:4" x14ac:dyDescent="0.25">
      <c r="A1145" s="67">
        <v>15470363</v>
      </c>
      <c r="B1145" t="s">
        <v>2058</v>
      </c>
      <c r="C1145" s="63" t="s">
        <v>4955</v>
      </c>
      <c r="D1145" s="66" t="s">
        <v>5339</v>
      </c>
    </row>
    <row r="1146" spans="1:4" x14ac:dyDescent="0.25">
      <c r="A1146" s="67">
        <v>15470364</v>
      </c>
      <c r="B1146" t="s">
        <v>2241</v>
      </c>
      <c r="C1146" s="63" t="s">
        <v>4960</v>
      </c>
      <c r="D1146" s="66" t="s">
        <v>5339</v>
      </c>
    </row>
    <row r="1147" spans="1:4" x14ac:dyDescent="0.25">
      <c r="A1147" s="67">
        <v>15470365</v>
      </c>
      <c r="B1147" t="s">
        <v>8138</v>
      </c>
      <c r="C1147" s="63" t="s">
        <v>4955</v>
      </c>
      <c r="D1147" s="66" t="s">
        <v>5339</v>
      </c>
    </row>
    <row r="1148" spans="1:4" x14ac:dyDescent="0.25">
      <c r="A1148" s="60">
        <v>15470366</v>
      </c>
      <c r="B1148" s="64" t="s">
        <v>2059</v>
      </c>
      <c r="C1148" s="63" t="s">
        <v>4955</v>
      </c>
      <c r="D1148" s="66" t="s">
        <v>5339</v>
      </c>
    </row>
    <row r="1149" spans="1:4" x14ac:dyDescent="0.25">
      <c r="A1149" s="67">
        <v>15470367</v>
      </c>
      <c r="B1149" t="s">
        <v>2160</v>
      </c>
      <c r="C1149" s="63" t="s">
        <v>4956</v>
      </c>
      <c r="D1149" s="66" t="s">
        <v>5339</v>
      </c>
    </row>
    <row r="1150" spans="1:4" x14ac:dyDescent="0.25">
      <c r="A1150" s="67">
        <v>15470368</v>
      </c>
      <c r="B1150" t="s">
        <v>2086</v>
      </c>
      <c r="C1150" s="63" t="s">
        <v>4952</v>
      </c>
      <c r="D1150" s="66" t="s">
        <v>5339</v>
      </c>
    </row>
    <row r="1151" spans="1:4" x14ac:dyDescent="0.25">
      <c r="A1151" s="67">
        <v>15470369</v>
      </c>
      <c r="B1151" t="s">
        <v>2060</v>
      </c>
      <c r="C1151" s="63" t="s">
        <v>4955</v>
      </c>
      <c r="D1151" s="66" t="s">
        <v>5339</v>
      </c>
    </row>
    <row r="1152" spans="1:4" x14ac:dyDescent="0.25">
      <c r="A1152" s="60">
        <v>15470370</v>
      </c>
      <c r="B1152" s="64" t="s">
        <v>2305</v>
      </c>
      <c r="C1152" s="63" t="s">
        <v>4957</v>
      </c>
      <c r="D1152" s="66" t="s">
        <v>5339</v>
      </c>
    </row>
    <row r="1153" spans="1:4" x14ac:dyDescent="0.25">
      <c r="A1153" s="67">
        <v>15470371</v>
      </c>
      <c r="B1153" t="s">
        <v>2242</v>
      </c>
      <c r="C1153" s="63" t="s">
        <v>4960</v>
      </c>
      <c r="D1153" s="66" t="s">
        <v>5339</v>
      </c>
    </row>
    <row r="1154" spans="1:4" x14ac:dyDescent="0.25">
      <c r="A1154" s="67">
        <v>15470372</v>
      </c>
      <c r="B1154" t="s">
        <v>2062</v>
      </c>
      <c r="C1154" s="63" t="s">
        <v>4955</v>
      </c>
      <c r="D1154" s="66" t="s">
        <v>5339</v>
      </c>
    </row>
    <row r="1155" spans="1:4" x14ac:dyDescent="0.25">
      <c r="A1155" s="58">
        <v>15470373</v>
      </c>
      <c r="B1155" t="s">
        <v>2243</v>
      </c>
      <c r="C1155" s="63" t="s">
        <v>4960</v>
      </c>
      <c r="D1155" s="66" t="s">
        <v>5339</v>
      </c>
    </row>
    <row r="1156" spans="1:4" x14ac:dyDescent="0.25">
      <c r="A1156" s="67">
        <v>15470374</v>
      </c>
      <c r="B1156" t="s">
        <v>2063</v>
      </c>
      <c r="C1156" s="63" t="s">
        <v>4955</v>
      </c>
      <c r="D1156" s="66" t="s">
        <v>5339</v>
      </c>
    </row>
    <row r="1157" spans="1:4" x14ac:dyDescent="0.25">
      <c r="A1157" s="60">
        <v>15470375</v>
      </c>
      <c r="B1157" s="64" t="s">
        <v>2306</v>
      </c>
      <c r="C1157" s="63" t="s">
        <v>4957</v>
      </c>
      <c r="D1157" s="66" t="s">
        <v>5339</v>
      </c>
    </row>
    <row r="1158" spans="1:4" x14ac:dyDescent="0.25">
      <c r="A1158" s="67">
        <v>15470376</v>
      </c>
      <c r="B1158" t="s">
        <v>2133</v>
      </c>
      <c r="C1158" s="63" t="s">
        <v>4954</v>
      </c>
      <c r="D1158" s="66" t="s">
        <v>5339</v>
      </c>
    </row>
    <row r="1159" spans="1:4" x14ac:dyDescent="0.25">
      <c r="A1159" s="67">
        <v>15470377</v>
      </c>
      <c r="B1159" t="s">
        <v>1573</v>
      </c>
      <c r="C1159" s="63" t="s">
        <v>4954</v>
      </c>
      <c r="D1159" s="66" t="s">
        <v>5339</v>
      </c>
    </row>
    <row r="1160" spans="1:4" x14ac:dyDescent="0.25">
      <c r="A1160" s="67">
        <v>15470378</v>
      </c>
      <c r="B1160" t="s">
        <v>2244</v>
      </c>
      <c r="C1160" s="63" t="s">
        <v>4960</v>
      </c>
      <c r="D1160" s="66" t="s">
        <v>5339</v>
      </c>
    </row>
    <row r="1161" spans="1:4" x14ac:dyDescent="0.25">
      <c r="A1161" s="67">
        <v>15470379</v>
      </c>
      <c r="B1161" t="s">
        <v>2307</v>
      </c>
      <c r="C1161" s="63" t="s">
        <v>4957</v>
      </c>
      <c r="D1161" s="66" t="s">
        <v>5339</v>
      </c>
    </row>
    <row r="1162" spans="1:4" x14ac:dyDescent="0.25">
      <c r="A1162" s="67">
        <v>15470380</v>
      </c>
      <c r="B1162" t="s">
        <v>8170</v>
      </c>
      <c r="C1162" t="s">
        <v>4961</v>
      </c>
      <c r="D1162" s="66" t="s">
        <v>5339</v>
      </c>
    </row>
    <row r="1163" spans="1:4" x14ac:dyDescent="0.25">
      <c r="A1163" s="67">
        <v>15470381</v>
      </c>
      <c r="B1163" t="s">
        <v>2245</v>
      </c>
      <c r="C1163" s="63" t="s">
        <v>4960</v>
      </c>
      <c r="D1163" s="66" t="s">
        <v>5339</v>
      </c>
    </row>
    <row r="1164" spans="1:4" x14ac:dyDescent="0.25">
      <c r="A1164" s="67">
        <v>15470382</v>
      </c>
      <c r="B1164" t="s">
        <v>2308</v>
      </c>
      <c r="C1164" s="63" t="s">
        <v>4957</v>
      </c>
      <c r="D1164" s="66" t="s">
        <v>5339</v>
      </c>
    </row>
    <row r="1165" spans="1:4" x14ac:dyDescent="0.25">
      <c r="A1165" s="67">
        <v>15470383</v>
      </c>
      <c r="B1165" t="s">
        <v>2134</v>
      </c>
      <c r="C1165" s="63" t="s">
        <v>4954</v>
      </c>
      <c r="D1165" s="66" t="s">
        <v>5339</v>
      </c>
    </row>
    <row r="1166" spans="1:4" x14ac:dyDescent="0.25">
      <c r="A1166" s="67">
        <v>15470384</v>
      </c>
      <c r="B1166" t="s">
        <v>2087</v>
      </c>
      <c r="C1166" s="63" t="s">
        <v>4952</v>
      </c>
      <c r="D1166" s="66" t="s">
        <v>5339</v>
      </c>
    </row>
    <row r="1167" spans="1:4" x14ac:dyDescent="0.25">
      <c r="A1167" s="67">
        <v>15470385</v>
      </c>
      <c r="B1167" t="s">
        <v>2009</v>
      </c>
      <c r="C1167" t="s">
        <v>4951</v>
      </c>
      <c r="D1167" s="66" t="s">
        <v>5339</v>
      </c>
    </row>
    <row r="1168" spans="1:4" x14ac:dyDescent="0.25">
      <c r="A1168" s="60">
        <v>15470386</v>
      </c>
      <c r="B1168" s="64" t="s">
        <v>2064</v>
      </c>
      <c r="C1168" s="63" t="s">
        <v>4955</v>
      </c>
      <c r="D1168" s="66" t="s">
        <v>5339</v>
      </c>
    </row>
    <row r="1169" spans="1:4" x14ac:dyDescent="0.25">
      <c r="A1169" s="67">
        <v>15470387</v>
      </c>
      <c r="B1169" t="s">
        <v>2088</v>
      </c>
      <c r="C1169" s="63" t="s">
        <v>4952</v>
      </c>
      <c r="D1169" s="66" t="s">
        <v>5339</v>
      </c>
    </row>
    <row r="1170" spans="1:4" x14ac:dyDescent="0.25">
      <c r="A1170" s="67">
        <v>15470388</v>
      </c>
      <c r="B1170" t="s">
        <v>8171</v>
      </c>
      <c r="C1170" s="63" t="s">
        <v>4958</v>
      </c>
      <c r="D1170" s="66" t="s">
        <v>5339</v>
      </c>
    </row>
    <row r="1171" spans="1:4" x14ac:dyDescent="0.25">
      <c r="A1171" s="67">
        <v>15470389</v>
      </c>
      <c r="B1171" t="s">
        <v>2010</v>
      </c>
      <c r="C1171" t="s">
        <v>4951</v>
      </c>
      <c r="D1171" s="66" t="s">
        <v>5339</v>
      </c>
    </row>
    <row r="1172" spans="1:4" x14ac:dyDescent="0.25">
      <c r="A1172" s="58">
        <v>15470390</v>
      </c>
      <c r="B1172" t="s">
        <v>4577</v>
      </c>
      <c r="C1172" s="63" t="s">
        <v>4958</v>
      </c>
      <c r="D1172" s="66" t="s">
        <v>5339</v>
      </c>
    </row>
    <row r="1173" spans="1:4" x14ac:dyDescent="0.25">
      <c r="A1173" s="67">
        <v>15470392</v>
      </c>
      <c r="B1173" t="s">
        <v>2309</v>
      </c>
      <c r="C1173" s="63" t="s">
        <v>4957</v>
      </c>
      <c r="D1173" s="66" t="s">
        <v>5339</v>
      </c>
    </row>
    <row r="1174" spans="1:4" x14ac:dyDescent="0.25">
      <c r="A1174" s="67">
        <v>15470393</v>
      </c>
      <c r="B1174" t="s">
        <v>2065</v>
      </c>
      <c r="C1174" s="63" t="s">
        <v>4955</v>
      </c>
      <c r="D1174" s="66" t="s">
        <v>5339</v>
      </c>
    </row>
    <row r="1175" spans="1:4" x14ac:dyDescent="0.25">
      <c r="A1175" s="58">
        <v>15470396</v>
      </c>
      <c r="B1175" s="63" t="s">
        <v>2246</v>
      </c>
      <c r="C1175" s="63" t="s">
        <v>4960</v>
      </c>
      <c r="D1175" s="66" t="s">
        <v>5339</v>
      </c>
    </row>
    <row r="1176" spans="1:4" x14ac:dyDescent="0.25">
      <c r="A1176" s="60">
        <v>15470397</v>
      </c>
      <c r="B1176" s="64" t="s">
        <v>2247</v>
      </c>
      <c r="C1176" s="63" t="s">
        <v>4960</v>
      </c>
      <c r="D1176" s="66" t="s">
        <v>5339</v>
      </c>
    </row>
    <row r="1177" spans="1:4" x14ac:dyDescent="0.25">
      <c r="A1177" s="67">
        <v>15470398</v>
      </c>
      <c r="B1177" t="s">
        <v>2089</v>
      </c>
      <c r="C1177" s="63" t="s">
        <v>4952</v>
      </c>
      <c r="D1177" s="66" t="s">
        <v>5339</v>
      </c>
    </row>
    <row r="1178" spans="1:4" x14ac:dyDescent="0.25">
      <c r="A1178" s="67">
        <v>15470399</v>
      </c>
      <c r="B1178" t="s">
        <v>2090</v>
      </c>
      <c r="C1178" s="63" t="s">
        <v>4952</v>
      </c>
      <c r="D1178" s="66" t="s">
        <v>5339</v>
      </c>
    </row>
    <row r="1179" spans="1:4" x14ac:dyDescent="0.25">
      <c r="A1179" s="67">
        <v>15470400</v>
      </c>
      <c r="B1179" t="s">
        <v>2011</v>
      </c>
      <c r="C1179" t="s">
        <v>4951</v>
      </c>
      <c r="D1179" s="66" t="s">
        <v>5339</v>
      </c>
    </row>
    <row r="1180" spans="1:4" x14ac:dyDescent="0.25">
      <c r="A1180" s="67">
        <v>15470401</v>
      </c>
      <c r="B1180" t="s">
        <v>2091</v>
      </c>
      <c r="C1180" s="63" t="s">
        <v>4952</v>
      </c>
      <c r="D1180" s="66" t="s">
        <v>5339</v>
      </c>
    </row>
    <row r="1181" spans="1:4" x14ac:dyDescent="0.25">
      <c r="A1181" s="67">
        <v>15470402</v>
      </c>
      <c r="B1181" t="s">
        <v>2092</v>
      </c>
      <c r="C1181" s="63" t="s">
        <v>4952</v>
      </c>
      <c r="D1181" s="66" t="s">
        <v>5339</v>
      </c>
    </row>
    <row r="1182" spans="1:4" x14ac:dyDescent="0.25">
      <c r="A1182" s="67">
        <v>15470403</v>
      </c>
      <c r="B1182" t="s">
        <v>2066</v>
      </c>
      <c r="C1182" s="63" t="s">
        <v>4955</v>
      </c>
      <c r="D1182" s="66" t="s">
        <v>5339</v>
      </c>
    </row>
    <row r="1183" spans="1:4" x14ac:dyDescent="0.25">
      <c r="A1183" s="67">
        <v>15470404</v>
      </c>
      <c r="B1183" t="s">
        <v>2012</v>
      </c>
      <c r="C1183" t="s">
        <v>4951</v>
      </c>
      <c r="D1183" s="66" t="s">
        <v>5339</v>
      </c>
    </row>
    <row r="1184" spans="1:4" x14ac:dyDescent="0.25">
      <c r="A1184" s="67">
        <v>15470405</v>
      </c>
      <c r="B1184" t="s">
        <v>8172</v>
      </c>
      <c r="C1184" s="63" t="s">
        <v>4956</v>
      </c>
      <c r="D1184" s="66" t="s">
        <v>5339</v>
      </c>
    </row>
    <row r="1185" spans="1:4" x14ac:dyDescent="0.25">
      <c r="A1185" s="67">
        <v>15470406</v>
      </c>
      <c r="B1185" t="s">
        <v>2310</v>
      </c>
      <c r="C1185" s="63" t="s">
        <v>4957</v>
      </c>
      <c r="D1185" s="66" t="s">
        <v>5339</v>
      </c>
    </row>
    <row r="1186" spans="1:4" x14ac:dyDescent="0.25">
      <c r="A1186" s="67">
        <v>15470407</v>
      </c>
      <c r="B1186" t="s">
        <v>2311</v>
      </c>
      <c r="C1186" s="63" t="s">
        <v>4957</v>
      </c>
      <c r="D1186" s="66" t="s">
        <v>5339</v>
      </c>
    </row>
    <row r="1187" spans="1:4" x14ac:dyDescent="0.25">
      <c r="A1187" s="60">
        <v>15470408</v>
      </c>
      <c r="B1187" s="64" t="s">
        <v>2161</v>
      </c>
      <c r="C1187" s="63" t="s">
        <v>4956</v>
      </c>
      <c r="D1187" s="66" t="s">
        <v>5339</v>
      </c>
    </row>
    <row r="1188" spans="1:4" x14ac:dyDescent="0.25">
      <c r="A1188" s="67">
        <v>15470409</v>
      </c>
      <c r="B1188" t="s">
        <v>2197</v>
      </c>
      <c r="C1188" s="63" t="s">
        <v>4958</v>
      </c>
      <c r="D1188" s="66" t="s">
        <v>5339</v>
      </c>
    </row>
    <row r="1189" spans="1:4" x14ac:dyDescent="0.25">
      <c r="A1189" s="67">
        <v>15470410</v>
      </c>
      <c r="B1189" t="s">
        <v>2312</v>
      </c>
      <c r="C1189" s="63" t="s">
        <v>4957</v>
      </c>
      <c r="D1189" s="66" t="s">
        <v>5339</v>
      </c>
    </row>
    <row r="1190" spans="1:4" x14ac:dyDescent="0.25">
      <c r="A1190" s="67">
        <v>15470411</v>
      </c>
      <c r="B1190" t="s">
        <v>2198</v>
      </c>
      <c r="C1190" s="63" t="s">
        <v>4958</v>
      </c>
      <c r="D1190" s="66" t="s">
        <v>5339</v>
      </c>
    </row>
    <row r="1191" spans="1:4" x14ac:dyDescent="0.25">
      <c r="A1191" s="67">
        <v>15470412</v>
      </c>
      <c r="B1191" t="s">
        <v>2313</v>
      </c>
      <c r="C1191" s="63" t="s">
        <v>4957</v>
      </c>
      <c r="D1191" s="66" t="s">
        <v>5339</v>
      </c>
    </row>
    <row r="1192" spans="1:4" x14ac:dyDescent="0.25">
      <c r="A1192" s="67">
        <v>15470413</v>
      </c>
      <c r="B1192" t="s">
        <v>2248</v>
      </c>
      <c r="C1192" s="63" t="s">
        <v>4960</v>
      </c>
      <c r="D1192" s="66" t="s">
        <v>5339</v>
      </c>
    </row>
    <row r="1193" spans="1:4" x14ac:dyDescent="0.25">
      <c r="A1193" s="58">
        <v>15470414</v>
      </c>
      <c r="B1193" s="63" t="s">
        <v>2249</v>
      </c>
      <c r="C1193" s="63" t="s">
        <v>4960</v>
      </c>
      <c r="D1193" s="66" t="s">
        <v>5339</v>
      </c>
    </row>
    <row r="1194" spans="1:4" x14ac:dyDescent="0.25">
      <c r="A1194" s="67">
        <v>15470415</v>
      </c>
      <c r="B1194" t="s">
        <v>2199</v>
      </c>
      <c r="C1194" s="63" t="s">
        <v>4958</v>
      </c>
      <c r="D1194" s="66" t="s">
        <v>5339</v>
      </c>
    </row>
    <row r="1195" spans="1:4" x14ac:dyDescent="0.25">
      <c r="A1195" s="67">
        <v>15470416</v>
      </c>
      <c r="B1195" t="s">
        <v>8173</v>
      </c>
      <c r="C1195" s="63" t="s">
        <v>4957</v>
      </c>
      <c r="D1195" s="66" t="s">
        <v>5339</v>
      </c>
    </row>
    <row r="1196" spans="1:4" x14ac:dyDescent="0.25">
      <c r="A1196" s="67">
        <v>15470417</v>
      </c>
      <c r="B1196" t="s">
        <v>2250</v>
      </c>
      <c r="C1196" s="63" t="s">
        <v>4960</v>
      </c>
      <c r="D1196" s="66" t="s">
        <v>5339</v>
      </c>
    </row>
    <row r="1197" spans="1:4" x14ac:dyDescent="0.25">
      <c r="A1197" s="67">
        <v>15470418</v>
      </c>
      <c r="B1197" t="s">
        <v>5305</v>
      </c>
      <c r="C1197" t="s">
        <v>4961</v>
      </c>
      <c r="D1197" s="66" t="s">
        <v>5339</v>
      </c>
    </row>
    <row r="1198" spans="1:4" x14ac:dyDescent="0.25">
      <c r="A1198" s="67">
        <v>15700265</v>
      </c>
      <c r="B1198" t="s">
        <v>2093</v>
      </c>
      <c r="C1198" s="63" t="s">
        <v>4952</v>
      </c>
      <c r="D1198" s="66" t="s">
        <v>5339</v>
      </c>
    </row>
    <row r="1199" spans="1:4" x14ac:dyDescent="0.25">
      <c r="A1199" s="67">
        <v>16470002</v>
      </c>
      <c r="B1199" t="s">
        <v>2476</v>
      </c>
      <c r="C1199" s="63" t="s">
        <v>4954</v>
      </c>
      <c r="D1199" s="66" t="s">
        <v>5339</v>
      </c>
    </row>
    <row r="1200" spans="1:4" x14ac:dyDescent="0.25">
      <c r="A1200" s="58">
        <v>16470003</v>
      </c>
      <c r="B1200" t="s">
        <v>2373</v>
      </c>
      <c r="C1200" t="s">
        <v>4951</v>
      </c>
      <c r="D1200" s="66" t="s">
        <v>5339</v>
      </c>
    </row>
    <row r="1201" spans="1:4" x14ac:dyDescent="0.25">
      <c r="A1201" s="67">
        <v>16470004</v>
      </c>
      <c r="B1201" t="s">
        <v>2386</v>
      </c>
      <c r="C1201" t="s">
        <v>4951</v>
      </c>
      <c r="D1201" s="66" t="s">
        <v>5339</v>
      </c>
    </row>
    <row r="1202" spans="1:4" x14ac:dyDescent="0.25">
      <c r="A1202" s="58">
        <v>16470005</v>
      </c>
      <c r="B1202" t="s">
        <v>2342</v>
      </c>
      <c r="C1202" t="s">
        <v>4951</v>
      </c>
      <c r="D1202" s="66" t="s">
        <v>5339</v>
      </c>
    </row>
    <row r="1203" spans="1:4" x14ac:dyDescent="0.25">
      <c r="A1203" s="67">
        <v>16470006</v>
      </c>
      <c r="B1203" t="s">
        <v>2316</v>
      </c>
      <c r="C1203" t="s">
        <v>4951</v>
      </c>
      <c r="D1203" s="66" t="s">
        <v>5339</v>
      </c>
    </row>
    <row r="1204" spans="1:4" x14ac:dyDescent="0.25">
      <c r="A1204" s="67">
        <v>16470007</v>
      </c>
      <c r="B1204" t="s">
        <v>2334</v>
      </c>
      <c r="C1204" t="s">
        <v>4951</v>
      </c>
      <c r="D1204" s="66" t="s">
        <v>5339</v>
      </c>
    </row>
    <row r="1205" spans="1:4" x14ac:dyDescent="0.25">
      <c r="A1205" s="67">
        <v>16470008</v>
      </c>
      <c r="B1205" t="s">
        <v>2330</v>
      </c>
      <c r="C1205" t="s">
        <v>4951</v>
      </c>
      <c r="D1205" s="66" t="s">
        <v>5339</v>
      </c>
    </row>
    <row r="1206" spans="1:4" x14ac:dyDescent="0.25">
      <c r="A1206" s="67">
        <v>16470009</v>
      </c>
      <c r="B1206" t="s">
        <v>4624</v>
      </c>
      <c r="C1206" t="s">
        <v>4951</v>
      </c>
      <c r="D1206" s="66" t="s">
        <v>5339</v>
      </c>
    </row>
    <row r="1207" spans="1:4" x14ac:dyDescent="0.25">
      <c r="A1207" s="67">
        <v>16470010</v>
      </c>
      <c r="B1207" t="s">
        <v>2377</v>
      </c>
      <c r="C1207" t="s">
        <v>4951</v>
      </c>
      <c r="D1207" s="66" t="s">
        <v>5339</v>
      </c>
    </row>
    <row r="1208" spans="1:4" x14ac:dyDescent="0.25">
      <c r="A1208" s="67">
        <v>16470011</v>
      </c>
      <c r="B1208" t="s">
        <v>2371</v>
      </c>
      <c r="C1208" t="s">
        <v>4951</v>
      </c>
      <c r="D1208" s="66" t="s">
        <v>5339</v>
      </c>
    </row>
    <row r="1209" spans="1:4" x14ac:dyDescent="0.25">
      <c r="A1209" s="67">
        <v>16470012</v>
      </c>
      <c r="B1209" t="s">
        <v>2374</v>
      </c>
      <c r="C1209" t="s">
        <v>4951</v>
      </c>
      <c r="D1209" s="66" t="s">
        <v>5339</v>
      </c>
    </row>
    <row r="1210" spans="1:4" x14ac:dyDescent="0.25">
      <c r="A1210" s="67">
        <v>16470013</v>
      </c>
      <c r="B1210" t="s">
        <v>2380</v>
      </c>
      <c r="C1210" t="s">
        <v>4951</v>
      </c>
      <c r="D1210" s="66" t="s">
        <v>5339</v>
      </c>
    </row>
    <row r="1211" spans="1:4" x14ac:dyDescent="0.25">
      <c r="A1211" s="58">
        <v>16470014</v>
      </c>
      <c r="B1211" t="s">
        <v>2372</v>
      </c>
      <c r="C1211" t="s">
        <v>4951</v>
      </c>
      <c r="D1211" s="66" t="s">
        <v>5339</v>
      </c>
    </row>
    <row r="1212" spans="1:4" x14ac:dyDescent="0.25">
      <c r="A1212" s="67">
        <v>16470015</v>
      </c>
      <c r="B1212" t="s">
        <v>2344</v>
      </c>
      <c r="C1212" t="s">
        <v>4951</v>
      </c>
      <c r="D1212" s="66" t="s">
        <v>5339</v>
      </c>
    </row>
    <row r="1213" spans="1:4" x14ac:dyDescent="0.25">
      <c r="A1213" s="67">
        <v>16470016</v>
      </c>
      <c r="B1213" t="s">
        <v>2322</v>
      </c>
      <c r="C1213" t="s">
        <v>4951</v>
      </c>
      <c r="D1213" s="66" t="s">
        <v>5339</v>
      </c>
    </row>
    <row r="1214" spans="1:4" x14ac:dyDescent="0.25">
      <c r="A1214" s="58">
        <v>16470017</v>
      </c>
      <c r="B1214" t="s">
        <v>2325</v>
      </c>
      <c r="C1214" t="s">
        <v>4951</v>
      </c>
      <c r="D1214" s="66" t="s">
        <v>5339</v>
      </c>
    </row>
    <row r="1215" spans="1:4" x14ac:dyDescent="0.25">
      <c r="A1215" s="67">
        <v>16470018</v>
      </c>
      <c r="B1215" t="s">
        <v>2321</v>
      </c>
      <c r="C1215" t="s">
        <v>4951</v>
      </c>
      <c r="D1215" s="66" t="s">
        <v>5339</v>
      </c>
    </row>
    <row r="1216" spans="1:4" x14ac:dyDescent="0.25">
      <c r="A1216" s="58">
        <v>16470019</v>
      </c>
      <c r="B1216" t="s">
        <v>4654</v>
      </c>
      <c r="C1216" t="s">
        <v>4951</v>
      </c>
      <c r="D1216" s="66" t="s">
        <v>5339</v>
      </c>
    </row>
    <row r="1217" spans="1:4" x14ac:dyDescent="0.25">
      <c r="A1217" s="67">
        <v>16470020</v>
      </c>
      <c r="B1217" t="s">
        <v>4578</v>
      </c>
      <c r="C1217" t="s">
        <v>4951</v>
      </c>
      <c r="D1217" s="66" t="s">
        <v>5339</v>
      </c>
    </row>
    <row r="1218" spans="1:4" x14ac:dyDescent="0.25">
      <c r="A1218" s="67">
        <v>16470021</v>
      </c>
      <c r="B1218" t="s">
        <v>2317</v>
      </c>
      <c r="C1218" t="s">
        <v>4951</v>
      </c>
      <c r="D1218" s="66" t="s">
        <v>5339</v>
      </c>
    </row>
    <row r="1219" spans="1:4" x14ac:dyDescent="0.25">
      <c r="A1219" s="67">
        <v>16470022</v>
      </c>
      <c r="B1219" t="s">
        <v>2336</v>
      </c>
      <c r="C1219" t="s">
        <v>4951</v>
      </c>
      <c r="D1219" s="66" t="s">
        <v>5339</v>
      </c>
    </row>
    <row r="1220" spans="1:4" x14ac:dyDescent="0.25">
      <c r="A1220" s="58">
        <v>16470023</v>
      </c>
      <c r="B1220" t="s">
        <v>2343</v>
      </c>
      <c r="C1220" t="s">
        <v>4951</v>
      </c>
      <c r="D1220" s="66" t="s">
        <v>5339</v>
      </c>
    </row>
    <row r="1221" spans="1:4" x14ac:dyDescent="0.25">
      <c r="A1221" s="67">
        <v>16470024</v>
      </c>
      <c r="B1221" t="s">
        <v>2329</v>
      </c>
      <c r="C1221" t="s">
        <v>4951</v>
      </c>
      <c r="D1221" s="66" t="s">
        <v>5339</v>
      </c>
    </row>
    <row r="1222" spans="1:4" x14ac:dyDescent="0.25">
      <c r="A1222" s="58">
        <v>16470025</v>
      </c>
      <c r="B1222" t="s">
        <v>2347</v>
      </c>
      <c r="C1222" t="s">
        <v>4951</v>
      </c>
      <c r="D1222" s="66" t="s">
        <v>5339</v>
      </c>
    </row>
    <row r="1223" spans="1:4" x14ac:dyDescent="0.25">
      <c r="A1223" s="67">
        <v>16470026</v>
      </c>
      <c r="B1223" t="s">
        <v>2387</v>
      </c>
      <c r="C1223" t="s">
        <v>4951</v>
      </c>
      <c r="D1223" s="66" t="s">
        <v>5339</v>
      </c>
    </row>
    <row r="1224" spans="1:4" x14ac:dyDescent="0.25">
      <c r="A1224" s="58">
        <v>16470027</v>
      </c>
      <c r="B1224" t="s">
        <v>2335</v>
      </c>
      <c r="C1224" t="s">
        <v>4951</v>
      </c>
      <c r="D1224" s="66" t="s">
        <v>5339</v>
      </c>
    </row>
    <row r="1225" spans="1:4" x14ac:dyDescent="0.25">
      <c r="A1225" s="67">
        <v>16470028</v>
      </c>
      <c r="B1225" t="s">
        <v>2345</v>
      </c>
      <c r="C1225" t="s">
        <v>4951</v>
      </c>
      <c r="D1225" s="66" t="s">
        <v>5339</v>
      </c>
    </row>
    <row r="1226" spans="1:4" x14ac:dyDescent="0.25">
      <c r="A1226" s="67">
        <v>16470029</v>
      </c>
      <c r="B1226" t="s">
        <v>2332</v>
      </c>
      <c r="C1226" t="s">
        <v>4951</v>
      </c>
      <c r="D1226" s="66" t="s">
        <v>5339</v>
      </c>
    </row>
    <row r="1227" spans="1:4" x14ac:dyDescent="0.25">
      <c r="A1227" s="58">
        <v>16470030</v>
      </c>
      <c r="B1227" t="s">
        <v>4595</v>
      </c>
      <c r="C1227" t="s">
        <v>4951</v>
      </c>
      <c r="D1227" s="66" t="s">
        <v>5339</v>
      </c>
    </row>
    <row r="1228" spans="1:4" x14ac:dyDescent="0.25">
      <c r="A1228" s="67">
        <v>16470031</v>
      </c>
      <c r="B1228" t="s">
        <v>2384</v>
      </c>
      <c r="C1228" t="s">
        <v>4951</v>
      </c>
      <c r="D1228" s="66" t="s">
        <v>5339</v>
      </c>
    </row>
    <row r="1229" spans="1:4" x14ac:dyDescent="0.25">
      <c r="A1229" s="58">
        <v>16470032</v>
      </c>
      <c r="B1229" t="s">
        <v>2337</v>
      </c>
      <c r="C1229" t="s">
        <v>4951</v>
      </c>
      <c r="D1229" s="66" t="s">
        <v>5339</v>
      </c>
    </row>
    <row r="1230" spans="1:4" x14ac:dyDescent="0.25">
      <c r="A1230" s="67">
        <v>16470033</v>
      </c>
      <c r="B1230" t="s">
        <v>8139</v>
      </c>
      <c r="C1230" t="s">
        <v>4951</v>
      </c>
      <c r="D1230" s="66" t="s">
        <v>5339</v>
      </c>
    </row>
    <row r="1231" spans="1:4" x14ac:dyDescent="0.25">
      <c r="A1231" s="58">
        <v>16470034</v>
      </c>
      <c r="B1231" t="s">
        <v>2320</v>
      </c>
      <c r="C1231" t="s">
        <v>4951</v>
      </c>
      <c r="D1231" s="66" t="s">
        <v>5339</v>
      </c>
    </row>
    <row r="1232" spans="1:4" x14ac:dyDescent="0.25">
      <c r="A1232" s="67">
        <v>16470035</v>
      </c>
      <c r="B1232" t="s">
        <v>2381</v>
      </c>
      <c r="C1232" t="s">
        <v>4951</v>
      </c>
      <c r="D1232" s="66" t="s">
        <v>5339</v>
      </c>
    </row>
    <row r="1233" spans="1:4" x14ac:dyDescent="0.25">
      <c r="A1233" s="67">
        <v>16470036</v>
      </c>
      <c r="B1233" t="s">
        <v>2361</v>
      </c>
      <c r="C1233" t="s">
        <v>4951</v>
      </c>
      <c r="D1233" s="66" t="s">
        <v>5339</v>
      </c>
    </row>
    <row r="1234" spans="1:4" x14ac:dyDescent="0.25">
      <c r="A1234" s="67">
        <v>16470037</v>
      </c>
      <c r="B1234" t="s">
        <v>2331</v>
      </c>
      <c r="C1234" t="s">
        <v>4951</v>
      </c>
      <c r="D1234" s="66" t="s">
        <v>5339</v>
      </c>
    </row>
    <row r="1235" spans="1:4" x14ac:dyDescent="0.25">
      <c r="A1235" s="67">
        <v>16470038</v>
      </c>
      <c r="B1235" t="s">
        <v>5306</v>
      </c>
      <c r="C1235" t="s">
        <v>4951</v>
      </c>
      <c r="D1235" s="66" t="s">
        <v>5339</v>
      </c>
    </row>
    <row r="1236" spans="1:4" x14ac:dyDescent="0.25">
      <c r="A1236" s="67">
        <v>16470039</v>
      </c>
      <c r="B1236" t="s">
        <v>2383</v>
      </c>
      <c r="C1236" t="s">
        <v>4951</v>
      </c>
      <c r="D1236" s="66" t="s">
        <v>5339</v>
      </c>
    </row>
    <row r="1237" spans="1:4" x14ac:dyDescent="0.25">
      <c r="A1237" s="58">
        <v>16470040</v>
      </c>
      <c r="B1237" t="s">
        <v>2326</v>
      </c>
      <c r="C1237" t="s">
        <v>4951</v>
      </c>
      <c r="D1237" s="66" t="s">
        <v>5339</v>
      </c>
    </row>
    <row r="1238" spans="1:4" x14ac:dyDescent="0.25">
      <c r="A1238" s="67">
        <v>16470041</v>
      </c>
      <c r="B1238" t="s">
        <v>2364</v>
      </c>
      <c r="C1238" t="s">
        <v>4951</v>
      </c>
      <c r="D1238" s="66" t="s">
        <v>5339</v>
      </c>
    </row>
    <row r="1239" spans="1:4" x14ac:dyDescent="0.25">
      <c r="A1239" s="58">
        <v>16470042</v>
      </c>
      <c r="B1239" t="s">
        <v>2352</v>
      </c>
      <c r="C1239" t="s">
        <v>4951</v>
      </c>
      <c r="D1239" s="66" t="s">
        <v>5339</v>
      </c>
    </row>
    <row r="1240" spans="1:4" x14ac:dyDescent="0.25">
      <c r="A1240" s="67">
        <v>16470043</v>
      </c>
      <c r="B1240" t="s">
        <v>2379</v>
      </c>
      <c r="C1240" t="s">
        <v>4951</v>
      </c>
      <c r="D1240" s="66" t="s">
        <v>5339</v>
      </c>
    </row>
    <row r="1241" spans="1:4" x14ac:dyDescent="0.25">
      <c r="A1241" s="67">
        <v>16470044</v>
      </c>
      <c r="B1241" t="s">
        <v>2376</v>
      </c>
      <c r="C1241" t="s">
        <v>4951</v>
      </c>
      <c r="D1241" s="66" t="s">
        <v>5339</v>
      </c>
    </row>
    <row r="1242" spans="1:4" x14ac:dyDescent="0.25">
      <c r="A1242" s="67">
        <v>16470045</v>
      </c>
      <c r="B1242" t="s">
        <v>2382</v>
      </c>
      <c r="C1242" t="s">
        <v>4951</v>
      </c>
      <c r="D1242" s="66" t="s">
        <v>5339</v>
      </c>
    </row>
    <row r="1243" spans="1:4" x14ac:dyDescent="0.25">
      <c r="A1243" s="67">
        <v>16470046</v>
      </c>
      <c r="B1243" t="s">
        <v>2351</v>
      </c>
      <c r="C1243" t="s">
        <v>4951</v>
      </c>
      <c r="D1243" s="66" t="s">
        <v>5339</v>
      </c>
    </row>
    <row r="1244" spans="1:4" x14ac:dyDescent="0.25">
      <c r="A1244" s="67">
        <v>16470047</v>
      </c>
      <c r="B1244" t="s">
        <v>2369</v>
      </c>
      <c r="C1244" t="s">
        <v>4951</v>
      </c>
      <c r="D1244" s="66" t="s">
        <v>5339</v>
      </c>
    </row>
    <row r="1245" spans="1:4" x14ac:dyDescent="0.25">
      <c r="A1245" s="58">
        <v>16470048</v>
      </c>
      <c r="B1245" t="s">
        <v>2370</v>
      </c>
      <c r="C1245" t="s">
        <v>4951</v>
      </c>
      <c r="D1245" s="66" t="s">
        <v>5339</v>
      </c>
    </row>
    <row r="1246" spans="1:4" x14ac:dyDescent="0.25">
      <c r="A1246" s="67">
        <v>16470049</v>
      </c>
      <c r="B1246" t="s">
        <v>2388</v>
      </c>
      <c r="C1246" t="s">
        <v>4951</v>
      </c>
      <c r="D1246" s="66" t="s">
        <v>5339</v>
      </c>
    </row>
    <row r="1247" spans="1:4" x14ac:dyDescent="0.25">
      <c r="A1247" s="67">
        <v>16470050</v>
      </c>
      <c r="B1247" t="s">
        <v>2360</v>
      </c>
      <c r="C1247" t="s">
        <v>4951</v>
      </c>
      <c r="D1247" s="66" t="s">
        <v>5339</v>
      </c>
    </row>
    <row r="1248" spans="1:4" x14ac:dyDescent="0.25">
      <c r="A1248" s="67">
        <v>16470051</v>
      </c>
      <c r="B1248" t="s">
        <v>2355</v>
      </c>
      <c r="C1248" t="s">
        <v>4951</v>
      </c>
      <c r="D1248" s="66" t="s">
        <v>5339</v>
      </c>
    </row>
    <row r="1249" spans="1:4" x14ac:dyDescent="0.25">
      <c r="A1249" s="67">
        <v>16470052</v>
      </c>
      <c r="B1249" t="s">
        <v>2362</v>
      </c>
      <c r="C1249" t="s">
        <v>4951</v>
      </c>
      <c r="D1249" s="66" t="s">
        <v>5339</v>
      </c>
    </row>
    <row r="1250" spans="1:4" x14ac:dyDescent="0.25">
      <c r="A1250" s="67">
        <v>16470053</v>
      </c>
      <c r="B1250" t="s">
        <v>8140</v>
      </c>
      <c r="C1250" t="s">
        <v>4951</v>
      </c>
      <c r="D1250" s="66" t="s">
        <v>5339</v>
      </c>
    </row>
    <row r="1251" spans="1:4" x14ac:dyDescent="0.25">
      <c r="A1251" s="58">
        <v>16470054</v>
      </c>
      <c r="B1251" t="s">
        <v>2385</v>
      </c>
      <c r="C1251" t="s">
        <v>4951</v>
      </c>
      <c r="D1251" s="66" t="s">
        <v>5339</v>
      </c>
    </row>
    <row r="1252" spans="1:4" x14ac:dyDescent="0.25">
      <c r="A1252" s="67">
        <v>16470055</v>
      </c>
      <c r="B1252" t="s">
        <v>2349</v>
      </c>
      <c r="C1252" t="s">
        <v>4951</v>
      </c>
      <c r="D1252" s="66" t="s">
        <v>5339</v>
      </c>
    </row>
    <row r="1253" spans="1:4" x14ac:dyDescent="0.25">
      <c r="A1253" s="67">
        <v>16470056</v>
      </c>
      <c r="B1253" t="s">
        <v>2358</v>
      </c>
      <c r="C1253" t="s">
        <v>4951</v>
      </c>
      <c r="D1253" s="66" t="s">
        <v>5339</v>
      </c>
    </row>
    <row r="1254" spans="1:4" x14ac:dyDescent="0.25">
      <c r="A1254" s="58">
        <v>16470057</v>
      </c>
      <c r="B1254" t="s">
        <v>4655</v>
      </c>
      <c r="C1254" t="s">
        <v>4951</v>
      </c>
      <c r="D1254" s="66" t="s">
        <v>5339</v>
      </c>
    </row>
    <row r="1255" spans="1:4" x14ac:dyDescent="0.25">
      <c r="A1255" s="58">
        <v>16470058</v>
      </c>
      <c r="B1255" t="s">
        <v>4596</v>
      </c>
      <c r="C1255" t="s">
        <v>4951</v>
      </c>
      <c r="D1255" s="66" t="s">
        <v>5339</v>
      </c>
    </row>
    <row r="1256" spans="1:4" x14ac:dyDescent="0.25">
      <c r="A1256" s="67">
        <v>16470059</v>
      </c>
      <c r="B1256" t="s">
        <v>2365</v>
      </c>
      <c r="C1256" t="s">
        <v>4951</v>
      </c>
      <c r="D1256" s="66" t="s">
        <v>5339</v>
      </c>
    </row>
    <row r="1257" spans="1:4" x14ac:dyDescent="0.25">
      <c r="A1257" s="67">
        <v>16470060</v>
      </c>
      <c r="B1257" t="s">
        <v>2324</v>
      </c>
      <c r="C1257" t="s">
        <v>4951</v>
      </c>
      <c r="D1257" s="66" t="s">
        <v>5339</v>
      </c>
    </row>
    <row r="1258" spans="1:4" x14ac:dyDescent="0.25">
      <c r="A1258" s="67">
        <v>16470061</v>
      </c>
      <c r="B1258" t="s">
        <v>2341</v>
      </c>
      <c r="C1258" t="s">
        <v>4951</v>
      </c>
      <c r="D1258" s="66" t="s">
        <v>5339</v>
      </c>
    </row>
    <row r="1259" spans="1:4" x14ac:dyDescent="0.25">
      <c r="A1259" s="67">
        <v>16470062</v>
      </c>
      <c r="B1259" t="s">
        <v>4579</v>
      </c>
      <c r="C1259" t="s">
        <v>4951</v>
      </c>
      <c r="D1259" s="66" t="s">
        <v>5339</v>
      </c>
    </row>
    <row r="1260" spans="1:4" x14ac:dyDescent="0.25">
      <c r="A1260" s="67">
        <v>16470063</v>
      </c>
      <c r="B1260" t="s">
        <v>2340</v>
      </c>
      <c r="C1260" t="s">
        <v>4951</v>
      </c>
      <c r="D1260" s="66" t="s">
        <v>5339</v>
      </c>
    </row>
    <row r="1261" spans="1:4" x14ac:dyDescent="0.25">
      <c r="A1261" s="67">
        <v>16470064</v>
      </c>
      <c r="B1261" t="s">
        <v>2338</v>
      </c>
      <c r="C1261" t="s">
        <v>4951</v>
      </c>
      <c r="D1261" s="66" t="s">
        <v>5339</v>
      </c>
    </row>
    <row r="1262" spans="1:4" x14ac:dyDescent="0.25">
      <c r="A1262" s="58">
        <v>16470065</v>
      </c>
      <c r="B1262" t="s">
        <v>4625</v>
      </c>
      <c r="C1262" t="s">
        <v>4951</v>
      </c>
      <c r="D1262" s="66" t="s">
        <v>5339</v>
      </c>
    </row>
    <row r="1263" spans="1:4" x14ac:dyDescent="0.25">
      <c r="A1263" s="58">
        <v>16470066</v>
      </c>
      <c r="B1263" t="s">
        <v>2339</v>
      </c>
      <c r="C1263" t="s">
        <v>4951</v>
      </c>
      <c r="D1263" s="66" t="s">
        <v>5339</v>
      </c>
    </row>
    <row r="1264" spans="1:4" x14ac:dyDescent="0.25">
      <c r="A1264" s="67">
        <v>16470067</v>
      </c>
      <c r="B1264" t="s">
        <v>2375</v>
      </c>
      <c r="C1264" t="s">
        <v>4951</v>
      </c>
      <c r="D1264" s="66" t="s">
        <v>5339</v>
      </c>
    </row>
    <row r="1265" spans="1:4" x14ac:dyDescent="0.25">
      <c r="A1265" s="67">
        <v>16470068</v>
      </c>
      <c r="B1265" t="s">
        <v>2356</v>
      </c>
      <c r="C1265" t="s">
        <v>4951</v>
      </c>
      <c r="D1265" s="66" t="s">
        <v>5339</v>
      </c>
    </row>
    <row r="1266" spans="1:4" x14ac:dyDescent="0.25">
      <c r="A1266" s="67">
        <v>16470069</v>
      </c>
      <c r="B1266" t="s">
        <v>5307</v>
      </c>
      <c r="C1266" t="s">
        <v>4951</v>
      </c>
      <c r="D1266" s="66" t="s">
        <v>5339</v>
      </c>
    </row>
    <row r="1267" spans="1:4" x14ac:dyDescent="0.25">
      <c r="A1267" s="58">
        <v>16470070</v>
      </c>
      <c r="B1267" t="s">
        <v>2315</v>
      </c>
      <c r="C1267" t="s">
        <v>4951</v>
      </c>
      <c r="D1267" s="66" t="s">
        <v>5339</v>
      </c>
    </row>
    <row r="1268" spans="1:4" x14ac:dyDescent="0.25">
      <c r="A1268" s="67">
        <v>16470071</v>
      </c>
      <c r="B1268" t="s">
        <v>2328</v>
      </c>
      <c r="C1268" t="s">
        <v>4951</v>
      </c>
      <c r="D1268" s="66" t="s">
        <v>5339</v>
      </c>
    </row>
    <row r="1269" spans="1:4" x14ac:dyDescent="0.25">
      <c r="A1269" s="67">
        <v>16470072</v>
      </c>
      <c r="B1269" t="s">
        <v>2333</v>
      </c>
      <c r="C1269" t="s">
        <v>4951</v>
      </c>
      <c r="D1269" s="66" t="s">
        <v>5339</v>
      </c>
    </row>
    <row r="1270" spans="1:4" x14ac:dyDescent="0.25">
      <c r="A1270" s="67">
        <v>16470073</v>
      </c>
      <c r="B1270" t="s">
        <v>8077</v>
      </c>
      <c r="C1270" t="s">
        <v>4951</v>
      </c>
      <c r="D1270" s="66" t="s">
        <v>5339</v>
      </c>
    </row>
    <row r="1271" spans="1:4" x14ac:dyDescent="0.25">
      <c r="A1271" s="67">
        <v>16470074</v>
      </c>
      <c r="B1271" t="s">
        <v>2350</v>
      </c>
      <c r="C1271" t="s">
        <v>4951</v>
      </c>
      <c r="D1271" s="66" t="s">
        <v>5339</v>
      </c>
    </row>
    <row r="1272" spans="1:4" x14ac:dyDescent="0.25">
      <c r="A1272" s="67">
        <v>16470075</v>
      </c>
      <c r="B1272" t="s">
        <v>8092</v>
      </c>
      <c r="C1272" s="63" t="s">
        <v>4957</v>
      </c>
      <c r="D1272" s="66" t="s">
        <v>5339</v>
      </c>
    </row>
    <row r="1273" spans="1:4" x14ac:dyDescent="0.25">
      <c r="A1273" s="67">
        <v>16470076</v>
      </c>
      <c r="B1273" t="s">
        <v>2366</v>
      </c>
      <c r="C1273" t="s">
        <v>4951</v>
      </c>
      <c r="D1273" s="66" t="s">
        <v>5339</v>
      </c>
    </row>
    <row r="1274" spans="1:4" x14ac:dyDescent="0.25">
      <c r="A1274" s="67">
        <v>16470077</v>
      </c>
      <c r="B1274" t="s">
        <v>2354</v>
      </c>
      <c r="C1274" t="s">
        <v>4951</v>
      </c>
      <c r="D1274" s="66" t="s">
        <v>5339</v>
      </c>
    </row>
    <row r="1275" spans="1:4" x14ac:dyDescent="0.25">
      <c r="A1275" s="58">
        <v>16470078</v>
      </c>
      <c r="B1275" t="s">
        <v>2520</v>
      </c>
      <c r="C1275" s="63" t="s">
        <v>4954</v>
      </c>
      <c r="D1275" s="66" t="s">
        <v>5339</v>
      </c>
    </row>
    <row r="1276" spans="1:4" x14ac:dyDescent="0.25">
      <c r="A1276" s="67">
        <v>16470079</v>
      </c>
      <c r="B1276" t="s">
        <v>2513</v>
      </c>
      <c r="C1276" s="63" t="s">
        <v>4954</v>
      </c>
      <c r="D1276" s="66" t="s">
        <v>5339</v>
      </c>
    </row>
    <row r="1277" spans="1:4" x14ac:dyDescent="0.25">
      <c r="A1277" s="67">
        <v>16470079</v>
      </c>
      <c r="B1277" t="s">
        <v>2513</v>
      </c>
      <c r="C1277" t="s">
        <v>4954</v>
      </c>
      <c r="D1277" s="66" t="s">
        <v>5337</v>
      </c>
    </row>
    <row r="1278" spans="1:4" x14ac:dyDescent="0.25">
      <c r="A1278" s="67">
        <v>16470080</v>
      </c>
      <c r="B1278" t="s">
        <v>1965</v>
      </c>
      <c r="C1278" t="s">
        <v>4951</v>
      </c>
      <c r="D1278" s="66" t="s">
        <v>5339</v>
      </c>
    </row>
    <row r="1279" spans="1:4" x14ac:dyDescent="0.25">
      <c r="A1279" s="67">
        <v>16470081</v>
      </c>
      <c r="B1279" t="s">
        <v>2517</v>
      </c>
      <c r="C1279" s="63" t="s">
        <v>4954</v>
      </c>
      <c r="D1279" s="66" t="s">
        <v>5339</v>
      </c>
    </row>
    <row r="1280" spans="1:4" x14ac:dyDescent="0.25">
      <c r="A1280" s="67">
        <v>16470082</v>
      </c>
      <c r="B1280" t="s">
        <v>2319</v>
      </c>
      <c r="C1280" t="s">
        <v>4951</v>
      </c>
      <c r="D1280" s="66" t="s">
        <v>5339</v>
      </c>
    </row>
    <row r="1281" spans="1:4" x14ac:dyDescent="0.25">
      <c r="A1281" s="58">
        <v>16470083</v>
      </c>
      <c r="B1281" t="s">
        <v>2506</v>
      </c>
      <c r="C1281" s="63" t="s">
        <v>4954</v>
      </c>
      <c r="D1281" s="66" t="s">
        <v>5339</v>
      </c>
    </row>
    <row r="1282" spans="1:4" x14ac:dyDescent="0.25">
      <c r="A1282" s="67">
        <v>16470084</v>
      </c>
      <c r="B1282" t="s">
        <v>2346</v>
      </c>
      <c r="C1282" t="s">
        <v>4951</v>
      </c>
      <c r="D1282" s="66" t="s">
        <v>5339</v>
      </c>
    </row>
    <row r="1283" spans="1:4" x14ac:dyDescent="0.25">
      <c r="A1283" s="67">
        <v>16470085</v>
      </c>
      <c r="B1283" t="s">
        <v>5308</v>
      </c>
      <c r="C1283" s="63" t="s">
        <v>4954</v>
      </c>
      <c r="D1283" s="66" t="s">
        <v>5339</v>
      </c>
    </row>
    <row r="1284" spans="1:4" x14ac:dyDescent="0.25">
      <c r="A1284" s="67">
        <v>16470086</v>
      </c>
      <c r="B1284" t="s">
        <v>2378</v>
      </c>
      <c r="C1284" t="s">
        <v>4951</v>
      </c>
      <c r="D1284" s="66" t="s">
        <v>5339</v>
      </c>
    </row>
    <row r="1285" spans="1:4" x14ac:dyDescent="0.25">
      <c r="A1285" s="67">
        <v>16470087</v>
      </c>
      <c r="B1285" t="s">
        <v>4597</v>
      </c>
      <c r="C1285" s="63" t="s">
        <v>4954</v>
      </c>
      <c r="D1285" s="66" t="s">
        <v>5339</v>
      </c>
    </row>
    <row r="1286" spans="1:4" x14ac:dyDescent="0.25">
      <c r="A1286" s="67">
        <v>16470088</v>
      </c>
      <c r="B1286" t="s">
        <v>8141</v>
      </c>
      <c r="C1286" t="s">
        <v>4951</v>
      </c>
      <c r="D1286" s="66" t="s">
        <v>5339</v>
      </c>
    </row>
    <row r="1287" spans="1:4" x14ac:dyDescent="0.25">
      <c r="A1287" s="67">
        <v>16470089</v>
      </c>
      <c r="B1287" t="s">
        <v>5148</v>
      </c>
      <c r="C1287" s="63" t="s">
        <v>4954</v>
      </c>
      <c r="D1287" s="66" t="s">
        <v>5339</v>
      </c>
    </row>
    <row r="1288" spans="1:4" x14ac:dyDescent="0.25">
      <c r="A1288" s="58">
        <v>16470091</v>
      </c>
      <c r="B1288" t="s">
        <v>4666</v>
      </c>
      <c r="C1288" s="63" t="s">
        <v>4954</v>
      </c>
      <c r="D1288" s="66" t="s">
        <v>5339</v>
      </c>
    </row>
    <row r="1289" spans="1:4" x14ac:dyDescent="0.25">
      <c r="A1289" s="67">
        <v>16470092</v>
      </c>
      <c r="B1289" t="s">
        <v>2515</v>
      </c>
      <c r="C1289" s="63" t="s">
        <v>4954</v>
      </c>
      <c r="D1289" s="66" t="s">
        <v>5339</v>
      </c>
    </row>
    <row r="1290" spans="1:4" x14ac:dyDescent="0.25">
      <c r="A1290" s="67">
        <v>16470093</v>
      </c>
      <c r="B1290" t="s">
        <v>2502</v>
      </c>
      <c r="C1290" s="63" t="s">
        <v>4954</v>
      </c>
      <c r="D1290" s="66" t="s">
        <v>5339</v>
      </c>
    </row>
    <row r="1291" spans="1:4" x14ac:dyDescent="0.25">
      <c r="A1291" s="67">
        <v>16470094</v>
      </c>
      <c r="B1291" t="s">
        <v>8174</v>
      </c>
      <c r="C1291" s="63" t="s">
        <v>4954</v>
      </c>
      <c r="D1291" s="66" t="s">
        <v>5339</v>
      </c>
    </row>
    <row r="1292" spans="1:4" x14ac:dyDescent="0.25">
      <c r="A1292" s="67">
        <v>16470095</v>
      </c>
      <c r="B1292" t="s">
        <v>2482</v>
      </c>
      <c r="C1292" s="63" t="s">
        <v>4954</v>
      </c>
      <c r="D1292" s="66" t="s">
        <v>5339</v>
      </c>
    </row>
    <row r="1293" spans="1:4" x14ac:dyDescent="0.25">
      <c r="A1293" s="67">
        <v>16470096</v>
      </c>
      <c r="B1293" t="s">
        <v>2522</v>
      </c>
      <c r="C1293" s="63" t="s">
        <v>4954</v>
      </c>
      <c r="D1293" s="66" t="s">
        <v>5339</v>
      </c>
    </row>
    <row r="1294" spans="1:4" x14ac:dyDescent="0.25">
      <c r="A1294" s="67">
        <v>16470097</v>
      </c>
      <c r="B1294" t="s">
        <v>2519</v>
      </c>
      <c r="C1294" s="63" t="s">
        <v>4954</v>
      </c>
      <c r="D1294" s="66" t="s">
        <v>5339</v>
      </c>
    </row>
    <row r="1295" spans="1:4" x14ac:dyDescent="0.25">
      <c r="A1295" s="67">
        <v>16470098</v>
      </c>
      <c r="B1295" t="s">
        <v>8175</v>
      </c>
      <c r="C1295" s="63" t="s">
        <v>4954</v>
      </c>
      <c r="D1295" s="66" t="s">
        <v>5339</v>
      </c>
    </row>
    <row r="1296" spans="1:4" x14ac:dyDescent="0.25">
      <c r="A1296" s="67">
        <v>16470099</v>
      </c>
      <c r="B1296" t="s">
        <v>2478</v>
      </c>
      <c r="C1296" s="63" t="s">
        <v>4954</v>
      </c>
      <c r="D1296" s="66" t="s">
        <v>5339</v>
      </c>
    </row>
    <row r="1297" spans="1:4" x14ac:dyDescent="0.25">
      <c r="A1297" s="58">
        <v>16470100</v>
      </c>
      <c r="B1297" t="s">
        <v>2512</v>
      </c>
      <c r="C1297" s="63" t="s">
        <v>4954</v>
      </c>
      <c r="D1297" s="66" t="s">
        <v>5339</v>
      </c>
    </row>
    <row r="1298" spans="1:4" x14ac:dyDescent="0.25">
      <c r="A1298" s="67">
        <v>16470101</v>
      </c>
      <c r="B1298" t="s">
        <v>2521</v>
      </c>
      <c r="C1298" s="63" t="s">
        <v>4954</v>
      </c>
      <c r="D1298" s="66" t="s">
        <v>5339</v>
      </c>
    </row>
    <row r="1299" spans="1:4" x14ac:dyDescent="0.25">
      <c r="A1299" s="67">
        <v>16470102</v>
      </c>
      <c r="B1299" t="s">
        <v>2484</v>
      </c>
      <c r="C1299" s="63" t="s">
        <v>4954</v>
      </c>
      <c r="D1299" s="66" t="s">
        <v>5339</v>
      </c>
    </row>
    <row r="1300" spans="1:4" x14ac:dyDescent="0.25">
      <c r="A1300" s="67">
        <v>16470103</v>
      </c>
      <c r="B1300" t="s">
        <v>4965</v>
      </c>
      <c r="C1300" s="63" t="s">
        <v>4954</v>
      </c>
      <c r="D1300" s="66" t="s">
        <v>5339</v>
      </c>
    </row>
    <row r="1301" spans="1:4" x14ac:dyDescent="0.25">
      <c r="A1301" s="67">
        <v>16470104</v>
      </c>
      <c r="B1301" t="s">
        <v>2498</v>
      </c>
      <c r="C1301" s="63" t="s">
        <v>4954</v>
      </c>
      <c r="D1301" s="66" t="s">
        <v>5339</v>
      </c>
    </row>
    <row r="1302" spans="1:4" x14ac:dyDescent="0.25">
      <c r="A1302" s="67">
        <v>16470105</v>
      </c>
      <c r="B1302" t="s">
        <v>2489</v>
      </c>
      <c r="C1302" s="63" t="s">
        <v>4954</v>
      </c>
      <c r="D1302" s="66" t="s">
        <v>5339</v>
      </c>
    </row>
    <row r="1303" spans="1:4" x14ac:dyDescent="0.25">
      <c r="A1303" s="58">
        <v>16470106</v>
      </c>
      <c r="B1303" t="s">
        <v>2497</v>
      </c>
      <c r="C1303" s="63" t="s">
        <v>4954</v>
      </c>
      <c r="D1303" s="66" t="s">
        <v>5339</v>
      </c>
    </row>
    <row r="1304" spans="1:4" x14ac:dyDescent="0.25">
      <c r="A1304" s="67">
        <v>16470107</v>
      </c>
      <c r="B1304" t="s">
        <v>2488</v>
      </c>
      <c r="C1304" s="63" t="s">
        <v>4954</v>
      </c>
      <c r="D1304" s="66" t="s">
        <v>5339</v>
      </c>
    </row>
    <row r="1305" spans="1:4" x14ac:dyDescent="0.25">
      <c r="A1305" s="67">
        <v>16470108</v>
      </c>
      <c r="B1305" t="s">
        <v>2490</v>
      </c>
      <c r="C1305" s="63" t="s">
        <v>4954</v>
      </c>
      <c r="D1305" s="66" t="s">
        <v>5339</v>
      </c>
    </row>
    <row r="1306" spans="1:4" x14ac:dyDescent="0.25">
      <c r="A1306" s="67">
        <v>16470109</v>
      </c>
      <c r="B1306" t="s">
        <v>2485</v>
      </c>
      <c r="C1306" s="63" t="s">
        <v>4954</v>
      </c>
      <c r="D1306" s="66" t="s">
        <v>5339</v>
      </c>
    </row>
    <row r="1307" spans="1:4" x14ac:dyDescent="0.25">
      <c r="A1307" s="67">
        <v>16470110</v>
      </c>
      <c r="B1307" t="s">
        <v>2527</v>
      </c>
      <c r="C1307" s="63" t="s">
        <v>4954</v>
      </c>
      <c r="D1307" s="66" t="s">
        <v>5339</v>
      </c>
    </row>
    <row r="1308" spans="1:4" x14ac:dyDescent="0.25">
      <c r="A1308" s="67">
        <v>16470111</v>
      </c>
      <c r="B1308" t="s">
        <v>2510</v>
      </c>
      <c r="C1308" s="63" t="s">
        <v>4954</v>
      </c>
      <c r="D1308" s="66" t="s">
        <v>5339</v>
      </c>
    </row>
    <row r="1309" spans="1:4" x14ac:dyDescent="0.25">
      <c r="A1309" s="58">
        <v>16470112</v>
      </c>
      <c r="B1309" t="s">
        <v>2518</v>
      </c>
      <c r="C1309" s="63" t="s">
        <v>4954</v>
      </c>
      <c r="D1309" s="66" t="s">
        <v>5339</v>
      </c>
    </row>
    <row r="1310" spans="1:4" x14ac:dyDescent="0.25">
      <c r="A1310" s="67">
        <v>16470113</v>
      </c>
      <c r="B1310" t="s">
        <v>5309</v>
      </c>
      <c r="C1310" s="63" t="s">
        <v>4954</v>
      </c>
      <c r="D1310" s="66" t="s">
        <v>5339</v>
      </c>
    </row>
    <row r="1311" spans="1:4" x14ac:dyDescent="0.25">
      <c r="A1311" s="67">
        <v>16470114</v>
      </c>
      <c r="B1311" t="s">
        <v>2499</v>
      </c>
      <c r="C1311" s="63" t="s">
        <v>4954</v>
      </c>
      <c r="D1311" s="66" t="s">
        <v>5339</v>
      </c>
    </row>
    <row r="1312" spans="1:4" x14ac:dyDescent="0.25">
      <c r="A1312" s="58">
        <v>16470115</v>
      </c>
      <c r="B1312" t="s">
        <v>2483</v>
      </c>
      <c r="C1312" s="63" t="s">
        <v>4954</v>
      </c>
      <c r="D1312" s="66" t="s">
        <v>5339</v>
      </c>
    </row>
    <row r="1313" spans="1:4" x14ac:dyDescent="0.25">
      <c r="A1313" s="67">
        <v>16470116</v>
      </c>
      <c r="B1313" t="s">
        <v>2507</v>
      </c>
      <c r="C1313" s="63" t="s">
        <v>4954</v>
      </c>
      <c r="D1313" s="66" t="s">
        <v>5339</v>
      </c>
    </row>
    <row r="1314" spans="1:4" x14ac:dyDescent="0.25">
      <c r="A1314" s="67">
        <v>16470117</v>
      </c>
      <c r="B1314" t="s">
        <v>2511</v>
      </c>
      <c r="C1314" s="63" t="s">
        <v>4954</v>
      </c>
      <c r="D1314" s="66" t="s">
        <v>5339</v>
      </c>
    </row>
    <row r="1315" spans="1:4" x14ac:dyDescent="0.25">
      <c r="A1315" s="67">
        <v>16470118</v>
      </c>
      <c r="B1315" t="s">
        <v>2501</v>
      </c>
      <c r="C1315" s="63" t="s">
        <v>4954</v>
      </c>
      <c r="D1315" s="66" t="s">
        <v>5339</v>
      </c>
    </row>
    <row r="1316" spans="1:4" x14ac:dyDescent="0.25">
      <c r="A1316" s="67">
        <v>16470119</v>
      </c>
      <c r="B1316" t="s">
        <v>2492</v>
      </c>
      <c r="C1316" s="63" t="s">
        <v>4954</v>
      </c>
      <c r="D1316" s="66" t="s">
        <v>5339</v>
      </c>
    </row>
    <row r="1317" spans="1:4" x14ac:dyDescent="0.25">
      <c r="A1317" s="67">
        <v>16470120</v>
      </c>
      <c r="B1317" t="s">
        <v>2486</v>
      </c>
      <c r="C1317" s="63" t="s">
        <v>4954</v>
      </c>
      <c r="D1317" s="66" t="s">
        <v>5339</v>
      </c>
    </row>
    <row r="1318" spans="1:4" x14ac:dyDescent="0.25">
      <c r="A1318" s="67">
        <v>16470121</v>
      </c>
      <c r="B1318" t="s">
        <v>2525</v>
      </c>
      <c r="C1318" s="63" t="s">
        <v>4954</v>
      </c>
      <c r="D1318" s="66" t="s">
        <v>5339</v>
      </c>
    </row>
    <row r="1319" spans="1:4" x14ac:dyDescent="0.25">
      <c r="A1319" s="58">
        <v>16470122</v>
      </c>
      <c r="B1319" t="s">
        <v>2503</v>
      </c>
      <c r="C1319" s="63" t="s">
        <v>4954</v>
      </c>
      <c r="D1319" s="66" t="s">
        <v>5339</v>
      </c>
    </row>
    <row r="1320" spans="1:4" x14ac:dyDescent="0.25">
      <c r="A1320" s="67">
        <v>16470123</v>
      </c>
      <c r="B1320" t="s">
        <v>2459</v>
      </c>
      <c r="C1320" s="63" t="s">
        <v>4952</v>
      </c>
      <c r="D1320" s="66" t="s">
        <v>5339</v>
      </c>
    </row>
    <row r="1321" spans="1:4" x14ac:dyDescent="0.25">
      <c r="A1321" s="67">
        <v>16470124</v>
      </c>
      <c r="B1321" t="s">
        <v>2465</v>
      </c>
      <c r="C1321" s="63" t="s">
        <v>4952</v>
      </c>
      <c r="D1321" s="66" t="s">
        <v>5339</v>
      </c>
    </row>
    <row r="1322" spans="1:4" x14ac:dyDescent="0.25">
      <c r="A1322" s="67">
        <v>16470125</v>
      </c>
      <c r="B1322" t="s">
        <v>2469</v>
      </c>
      <c r="C1322" s="63" t="s">
        <v>4952</v>
      </c>
      <c r="D1322" s="66" t="s">
        <v>5339</v>
      </c>
    </row>
    <row r="1323" spans="1:4" x14ac:dyDescent="0.25">
      <c r="A1323" s="67">
        <v>16470126</v>
      </c>
      <c r="B1323" t="s">
        <v>5310</v>
      </c>
      <c r="C1323" s="63" t="s">
        <v>4952</v>
      </c>
      <c r="D1323" s="66" t="s">
        <v>5339</v>
      </c>
    </row>
    <row r="1324" spans="1:4" x14ac:dyDescent="0.25">
      <c r="A1324" s="67">
        <v>16470127</v>
      </c>
      <c r="B1324" t="s">
        <v>2481</v>
      </c>
      <c r="C1324" s="63" t="s">
        <v>4954</v>
      </c>
      <c r="D1324" s="66" t="s">
        <v>5339</v>
      </c>
    </row>
    <row r="1325" spans="1:4" x14ac:dyDescent="0.25">
      <c r="A1325" s="67">
        <v>16470128</v>
      </c>
      <c r="B1325" t="s">
        <v>2493</v>
      </c>
      <c r="C1325" s="63" t="s">
        <v>4954</v>
      </c>
      <c r="D1325" s="66" t="s">
        <v>5339</v>
      </c>
    </row>
    <row r="1326" spans="1:4" x14ac:dyDescent="0.25">
      <c r="A1326" s="67">
        <v>16470129</v>
      </c>
      <c r="B1326" t="s">
        <v>2323</v>
      </c>
      <c r="C1326" t="s">
        <v>4951</v>
      </c>
      <c r="D1326" s="66" t="s">
        <v>5339</v>
      </c>
    </row>
    <row r="1327" spans="1:4" x14ac:dyDescent="0.25">
      <c r="A1327" s="67">
        <v>16470130</v>
      </c>
      <c r="B1327" t="s">
        <v>2212</v>
      </c>
      <c r="C1327" s="63" t="s">
        <v>4954</v>
      </c>
      <c r="D1327" s="66" t="s">
        <v>5339</v>
      </c>
    </row>
    <row r="1328" spans="1:4" x14ac:dyDescent="0.25">
      <c r="A1328" s="67">
        <v>16470131</v>
      </c>
      <c r="B1328" t="s">
        <v>2495</v>
      </c>
      <c r="C1328" s="63" t="s">
        <v>4954</v>
      </c>
      <c r="D1328" s="66" t="s">
        <v>5339</v>
      </c>
    </row>
    <row r="1329" spans="1:4" x14ac:dyDescent="0.25">
      <c r="A1329" s="67">
        <v>16470132</v>
      </c>
      <c r="B1329" t="s">
        <v>2496</v>
      </c>
      <c r="C1329" s="63" t="s">
        <v>4954</v>
      </c>
      <c r="D1329" s="66" t="s">
        <v>5339</v>
      </c>
    </row>
    <row r="1330" spans="1:4" x14ac:dyDescent="0.25">
      <c r="A1330" s="67">
        <v>16470133</v>
      </c>
      <c r="B1330" t="s">
        <v>2505</v>
      </c>
      <c r="C1330" s="63" t="s">
        <v>4954</v>
      </c>
      <c r="D1330" s="66" t="s">
        <v>5339</v>
      </c>
    </row>
    <row r="1331" spans="1:4" x14ac:dyDescent="0.25">
      <c r="A1331" s="67">
        <v>16470134</v>
      </c>
      <c r="B1331" t="s">
        <v>2453</v>
      </c>
      <c r="C1331" s="63" t="s">
        <v>4952</v>
      </c>
      <c r="D1331" s="66" t="s">
        <v>5339</v>
      </c>
    </row>
    <row r="1332" spans="1:4" x14ac:dyDescent="0.25">
      <c r="A1332" s="67">
        <v>16470135</v>
      </c>
      <c r="B1332" t="s">
        <v>2368</v>
      </c>
      <c r="C1332" t="s">
        <v>4951</v>
      </c>
      <c r="D1332" s="66" t="s">
        <v>5339</v>
      </c>
    </row>
    <row r="1333" spans="1:4" x14ac:dyDescent="0.25">
      <c r="A1333" s="67">
        <v>16470136</v>
      </c>
      <c r="B1333" t="s">
        <v>2359</v>
      </c>
      <c r="C1333" t="s">
        <v>4951</v>
      </c>
      <c r="D1333" s="66" t="s">
        <v>5339</v>
      </c>
    </row>
    <row r="1334" spans="1:4" x14ac:dyDescent="0.25">
      <c r="A1334" s="67">
        <v>16470137</v>
      </c>
      <c r="B1334" t="s">
        <v>2480</v>
      </c>
      <c r="C1334" s="63" t="s">
        <v>4954</v>
      </c>
      <c r="D1334" s="66" t="s">
        <v>5339</v>
      </c>
    </row>
    <row r="1335" spans="1:4" x14ac:dyDescent="0.25">
      <c r="A1335" s="67">
        <v>16470138</v>
      </c>
      <c r="B1335" t="s">
        <v>2523</v>
      </c>
      <c r="C1335" s="63" t="s">
        <v>4954</v>
      </c>
      <c r="D1335" s="66" t="s">
        <v>5339</v>
      </c>
    </row>
    <row r="1336" spans="1:4" x14ac:dyDescent="0.25">
      <c r="A1336" s="67">
        <v>16470139</v>
      </c>
      <c r="B1336" t="s">
        <v>2477</v>
      </c>
      <c r="C1336" s="63" t="s">
        <v>4954</v>
      </c>
      <c r="D1336" s="66" t="s">
        <v>5339</v>
      </c>
    </row>
    <row r="1337" spans="1:4" x14ac:dyDescent="0.25">
      <c r="A1337" s="67">
        <v>16470140</v>
      </c>
      <c r="B1337" t="s">
        <v>2491</v>
      </c>
      <c r="C1337" s="63" t="s">
        <v>4954</v>
      </c>
      <c r="D1337" s="66" t="s">
        <v>5339</v>
      </c>
    </row>
    <row r="1338" spans="1:4" x14ac:dyDescent="0.25">
      <c r="A1338" s="67">
        <v>16470141</v>
      </c>
      <c r="B1338" t="s">
        <v>2508</v>
      </c>
      <c r="C1338" s="63" t="s">
        <v>4954</v>
      </c>
      <c r="D1338" s="66" t="s">
        <v>5339</v>
      </c>
    </row>
    <row r="1339" spans="1:4" x14ac:dyDescent="0.25">
      <c r="A1339" s="67">
        <v>16470142</v>
      </c>
      <c r="B1339" t="s">
        <v>1265</v>
      </c>
      <c r="C1339" t="s">
        <v>4951</v>
      </c>
      <c r="D1339" s="66" t="s">
        <v>5339</v>
      </c>
    </row>
    <row r="1340" spans="1:4" x14ac:dyDescent="0.25">
      <c r="A1340" s="67">
        <v>16470143</v>
      </c>
      <c r="B1340" t="s">
        <v>2514</v>
      </c>
      <c r="C1340" s="63" t="s">
        <v>4954</v>
      </c>
      <c r="D1340" s="66" t="s">
        <v>5339</v>
      </c>
    </row>
    <row r="1341" spans="1:4" x14ac:dyDescent="0.25">
      <c r="A1341" s="67">
        <v>16470144</v>
      </c>
      <c r="B1341" t="s">
        <v>2357</v>
      </c>
      <c r="C1341" t="s">
        <v>4951</v>
      </c>
      <c r="D1341" s="66" t="s">
        <v>5339</v>
      </c>
    </row>
    <row r="1342" spans="1:4" x14ac:dyDescent="0.25">
      <c r="A1342" s="67">
        <v>16470145</v>
      </c>
      <c r="B1342" t="s">
        <v>2504</v>
      </c>
      <c r="C1342" s="63" t="s">
        <v>4954</v>
      </c>
      <c r="D1342" s="66" t="s">
        <v>5339</v>
      </c>
    </row>
    <row r="1343" spans="1:4" x14ac:dyDescent="0.25">
      <c r="A1343" s="67">
        <v>16470146</v>
      </c>
      <c r="B1343" t="s">
        <v>2472</v>
      </c>
      <c r="C1343" s="63" t="s">
        <v>4952</v>
      </c>
      <c r="D1343" s="66" t="s">
        <v>5339</v>
      </c>
    </row>
    <row r="1344" spans="1:4" x14ac:dyDescent="0.25">
      <c r="A1344" s="67">
        <v>16470147</v>
      </c>
      <c r="B1344" t="s">
        <v>4598</v>
      </c>
      <c r="C1344" s="63" t="s">
        <v>4954</v>
      </c>
      <c r="D1344" s="66" t="s">
        <v>5339</v>
      </c>
    </row>
    <row r="1345" spans="1:4" x14ac:dyDescent="0.25">
      <c r="A1345" s="67">
        <v>16470148</v>
      </c>
      <c r="B1345" t="s">
        <v>2526</v>
      </c>
      <c r="C1345" s="63" t="s">
        <v>4954</v>
      </c>
      <c r="D1345" s="66" t="s">
        <v>5339</v>
      </c>
    </row>
    <row r="1346" spans="1:4" x14ac:dyDescent="0.25">
      <c r="A1346" s="67">
        <v>16470149</v>
      </c>
      <c r="B1346" t="s">
        <v>2466</v>
      </c>
      <c r="C1346" s="63" t="s">
        <v>4952</v>
      </c>
      <c r="D1346" s="66" t="s">
        <v>5339</v>
      </c>
    </row>
    <row r="1347" spans="1:4" x14ac:dyDescent="0.25">
      <c r="A1347" s="67">
        <v>16470150</v>
      </c>
      <c r="B1347" t="s">
        <v>2450</v>
      </c>
      <c r="C1347" s="63" t="s">
        <v>4952</v>
      </c>
      <c r="D1347" s="66" t="s">
        <v>5339</v>
      </c>
    </row>
    <row r="1348" spans="1:4" x14ac:dyDescent="0.25">
      <c r="A1348" s="67">
        <v>16470151</v>
      </c>
      <c r="B1348" t="s">
        <v>2474</v>
      </c>
      <c r="C1348" s="63" t="s">
        <v>4952</v>
      </c>
      <c r="D1348" s="66" t="s">
        <v>5339</v>
      </c>
    </row>
    <row r="1349" spans="1:4" x14ac:dyDescent="0.25">
      <c r="A1349" s="67">
        <v>16470152</v>
      </c>
      <c r="B1349" t="s">
        <v>2470</v>
      </c>
      <c r="C1349" s="63" t="s">
        <v>4952</v>
      </c>
      <c r="D1349" s="66" t="s">
        <v>5339</v>
      </c>
    </row>
    <row r="1350" spans="1:4" x14ac:dyDescent="0.25">
      <c r="A1350" s="67">
        <v>16470153</v>
      </c>
      <c r="B1350" t="s">
        <v>2528</v>
      </c>
      <c r="C1350" s="63" t="s">
        <v>4954</v>
      </c>
      <c r="D1350" s="66" t="s">
        <v>5339</v>
      </c>
    </row>
    <row r="1351" spans="1:4" x14ac:dyDescent="0.25">
      <c r="A1351" s="58">
        <v>16470154</v>
      </c>
      <c r="B1351" t="s">
        <v>2509</v>
      </c>
      <c r="C1351" s="63" t="s">
        <v>4954</v>
      </c>
      <c r="D1351" s="66" t="s">
        <v>5339</v>
      </c>
    </row>
    <row r="1352" spans="1:4" x14ac:dyDescent="0.25">
      <c r="A1352" s="67">
        <v>16470155</v>
      </c>
      <c r="B1352" t="s">
        <v>2464</v>
      </c>
      <c r="C1352" s="63" t="s">
        <v>4952</v>
      </c>
      <c r="D1352" s="66" t="s">
        <v>5339</v>
      </c>
    </row>
    <row r="1353" spans="1:4" x14ac:dyDescent="0.25">
      <c r="A1353" s="67">
        <v>16470156</v>
      </c>
      <c r="B1353" t="s">
        <v>2651</v>
      </c>
      <c r="C1353" t="s">
        <v>4961</v>
      </c>
      <c r="D1353" s="66" t="s">
        <v>5339</v>
      </c>
    </row>
    <row r="1354" spans="1:4" x14ac:dyDescent="0.25">
      <c r="A1354" s="67">
        <v>16470157</v>
      </c>
      <c r="B1354" t="s">
        <v>2449</v>
      </c>
      <c r="C1354" s="63" t="s">
        <v>4952</v>
      </c>
      <c r="D1354" s="66" t="s">
        <v>5339</v>
      </c>
    </row>
    <row r="1355" spans="1:4" x14ac:dyDescent="0.25">
      <c r="A1355" s="67">
        <v>16470158</v>
      </c>
      <c r="B1355" t="s">
        <v>2468</v>
      </c>
      <c r="C1355" s="63" t="s">
        <v>4952</v>
      </c>
      <c r="D1355" s="66" t="s">
        <v>5339</v>
      </c>
    </row>
    <row r="1356" spans="1:4" x14ac:dyDescent="0.25">
      <c r="A1356" s="67">
        <v>16470159</v>
      </c>
      <c r="B1356" t="s">
        <v>2457</v>
      </c>
      <c r="C1356" s="63" t="s">
        <v>4952</v>
      </c>
      <c r="D1356" s="66" t="s">
        <v>5339</v>
      </c>
    </row>
    <row r="1357" spans="1:4" x14ac:dyDescent="0.25">
      <c r="A1357" s="67">
        <v>16470160</v>
      </c>
      <c r="B1357" t="s">
        <v>2452</v>
      </c>
      <c r="C1357" s="63" t="s">
        <v>4952</v>
      </c>
      <c r="D1357" s="66" t="s">
        <v>5339</v>
      </c>
    </row>
    <row r="1358" spans="1:4" x14ac:dyDescent="0.25">
      <c r="A1358" s="58">
        <v>16470161</v>
      </c>
      <c r="B1358" t="s">
        <v>2487</v>
      </c>
      <c r="C1358" s="63" t="s">
        <v>4954</v>
      </c>
      <c r="D1358" s="66" t="s">
        <v>5339</v>
      </c>
    </row>
    <row r="1359" spans="1:4" x14ac:dyDescent="0.25">
      <c r="A1359" s="67">
        <v>16470162</v>
      </c>
      <c r="B1359" t="s">
        <v>2353</v>
      </c>
      <c r="C1359" t="s">
        <v>4951</v>
      </c>
      <c r="D1359" s="66" t="s">
        <v>5339</v>
      </c>
    </row>
    <row r="1360" spans="1:4" x14ac:dyDescent="0.25">
      <c r="A1360" s="67">
        <v>16470163</v>
      </c>
      <c r="B1360" t="s">
        <v>2657</v>
      </c>
      <c r="C1360" t="s">
        <v>4961</v>
      </c>
      <c r="D1360" s="66" t="s">
        <v>5339</v>
      </c>
    </row>
    <row r="1361" spans="1:4" x14ac:dyDescent="0.25">
      <c r="A1361" s="67">
        <v>16470164</v>
      </c>
      <c r="B1361" t="s">
        <v>2650</v>
      </c>
      <c r="C1361" t="s">
        <v>4961</v>
      </c>
      <c r="D1361" s="66" t="s">
        <v>5339</v>
      </c>
    </row>
    <row r="1362" spans="1:4" x14ac:dyDescent="0.25">
      <c r="A1362" s="67">
        <v>16470165</v>
      </c>
      <c r="B1362" t="s">
        <v>2656</v>
      </c>
      <c r="C1362" t="s">
        <v>4961</v>
      </c>
      <c r="D1362" s="66" t="s">
        <v>5339</v>
      </c>
    </row>
    <row r="1363" spans="1:4" x14ac:dyDescent="0.25">
      <c r="A1363" s="67">
        <v>16470166</v>
      </c>
      <c r="B1363" t="s">
        <v>2648</v>
      </c>
      <c r="C1363" t="s">
        <v>4961</v>
      </c>
      <c r="D1363" s="66" t="s">
        <v>5339</v>
      </c>
    </row>
    <row r="1364" spans="1:4" x14ac:dyDescent="0.25">
      <c r="A1364" s="67">
        <v>16470167</v>
      </c>
      <c r="B1364" t="s">
        <v>2648</v>
      </c>
      <c r="C1364" t="s">
        <v>4961</v>
      </c>
      <c r="D1364" s="66" t="s">
        <v>5339</v>
      </c>
    </row>
    <row r="1365" spans="1:4" x14ac:dyDescent="0.25">
      <c r="A1365" s="67">
        <v>16470168</v>
      </c>
      <c r="B1365" t="s">
        <v>2649</v>
      </c>
      <c r="C1365" t="s">
        <v>4961</v>
      </c>
      <c r="D1365" s="66" t="s">
        <v>5339</v>
      </c>
    </row>
    <row r="1366" spans="1:4" x14ac:dyDescent="0.25">
      <c r="A1366" s="67">
        <v>16470169</v>
      </c>
      <c r="B1366" t="s">
        <v>2659</v>
      </c>
      <c r="C1366" t="s">
        <v>4961</v>
      </c>
      <c r="D1366" s="66" t="s">
        <v>5339</v>
      </c>
    </row>
    <row r="1367" spans="1:4" x14ac:dyDescent="0.25">
      <c r="A1367" s="67">
        <v>16470170</v>
      </c>
      <c r="B1367" t="s">
        <v>2647</v>
      </c>
      <c r="C1367" t="s">
        <v>4961</v>
      </c>
      <c r="D1367" s="66" t="s">
        <v>5339</v>
      </c>
    </row>
    <row r="1368" spans="1:4" x14ac:dyDescent="0.25">
      <c r="A1368" s="67">
        <v>16470171</v>
      </c>
      <c r="B1368" t="s">
        <v>2658</v>
      </c>
      <c r="C1368" t="s">
        <v>4961</v>
      </c>
      <c r="D1368" s="66" t="s">
        <v>5339</v>
      </c>
    </row>
    <row r="1369" spans="1:4" x14ac:dyDescent="0.25">
      <c r="A1369" s="67">
        <v>16470172</v>
      </c>
      <c r="B1369" t="s">
        <v>2654</v>
      </c>
      <c r="C1369" t="s">
        <v>4961</v>
      </c>
      <c r="D1369" s="66" t="s">
        <v>5339</v>
      </c>
    </row>
    <row r="1370" spans="1:4" x14ac:dyDescent="0.25">
      <c r="A1370" s="67">
        <v>16470173</v>
      </c>
      <c r="B1370" t="s">
        <v>8176</v>
      </c>
      <c r="C1370" t="s">
        <v>4961</v>
      </c>
      <c r="D1370" s="66" t="s">
        <v>5339</v>
      </c>
    </row>
    <row r="1371" spans="1:4" x14ac:dyDescent="0.25">
      <c r="A1371" s="67">
        <v>16470174</v>
      </c>
      <c r="B1371" t="s">
        <v>2646</v>
      </c>
      <c r="C1371" t="s">
        <v>4961</v>
      </c>
      <c r="D1371" s="66" t="s">
        <v>5339</v>
      </c>
    </row>
    <row r="1372" spans="1:4" x14ac:dyDescent="0.25">
      <c r="A1372" s="67">
        <v>16470176</v>
      </c>
      <c r="B1372" t="s">
        <v>2475</v>
      </c>
      <c r="C1372" s="63" t="s">
        <v>4952</v>
      </c>
      <c r="D1372" s="66" t="s">
        <v>5339</v>
      </c>
    </row>
    <row r="1373" spans="1:4" x14ac:dyDescent="0.25">
      <c r="A1373" s="67">
        <v>16470177</v>
      </c>
      <c r="B1373" t="s">
        <v>2660</v>
      </c>
      <c r="C1373" t="s">
        <v>4961</v>
      </c>
      <c r="D1373" s="66" t="s">
        <v>5339</v>
      </c>
    </row>
    <row r="1374" spans="1:4" x14ac:dyDescent="0.25">
      <c r="A1374" s="67">
        <v>16470178</v>
      </c>
      <c r="B1374" t="s">
        <v>2660</v>
      </c>
      <c r="C1374" t="s">
        <v>4961</v>
      </c>
      <c r="D1374" s="66" t="s">
        <v>5339</v>
      </c>
    </row>
    <row r="1375" spans="1:4" x14ac:dyDescent="0.25">
      <c r="A1375" s="67">
        <v>16470179</v>
      </c>
      <c r="B1375" t="s">
        <v>2653</v>
      </c>
      <c r="C1375" t="s">
        <v>4961</v>
      </c>
      <c r="D1375" s="66" t="s">
        <v>5339</v>
      </c>
    </row>
    <row r="1376" spans="1:4" x14ac:dyDescent="0.25">
      <c r="A1376" s="67">
        <v>16470180</v>
      </c>
      <c r="B1376" t="s">
        <v>8177</v>
      </c>
      <c r="C1376" s="63" t="s">
        <v>4956</v>
      </c>
      <c r="D1376" s="66" t="s">
        <v>5339</v>
      </c>
    </row>
    <row r="1377" spans="1:4" x14ac:dyDescent="0.25">
      <c r="A1377" s="67">
        <v>16470181</v>
      </c>
      <c r="B1377" t="s">
        <v>2548</v>
      </c>
      <c r="C1377" s="63" t="s">
        <v>4956</v>
      </c>
      <c r="D1377" s="66" t="s">
        <v>5339</v>
      </c>
    </row>
    <row r="1378" spans="1:4" x14ac:dyDescent="0.25">
      <c r="A1378" s="67">
        <v>16470183</v>
      </c>
      <c r="B1378" t="s">
        <v>2541</v>
      </c>
      <c r="C1378" s="63" t="s">
        <v>4956</v>
      </c>
      <c r="D1378" s="66" t="s">
        <v>5339</v>
      </c>
    </row>
    <row r="1379" spans="1:4" x14ac:dyDescent="0.25">
      <c r="A1379" s="67">
        <v>16470184</v>
      </c>
      <c r="B1379" t="s">
        <v>2535</v>
      </c>
      <c r="C1379" s="63" t="s">
        <v>4956</v>
      </c>
      <c r="D1379" s="66" t="s">
        <v>5339</v>
      </c>
    </row>
    <row r="1380" spans="1:4" x14ac:dyDescent="0.25">
      <c r="A1380" s="67">
        <v>16470185</v>
      </c>
      <c r="B1380" t="s">
        <v>2556</v>
      </c>
      <c r="C1380" s="63" t="s">
        <v>4956</v>
      </c>
      <c r="D1380" s="66" t="s">
        <v>5339</v>
      </c>
    </row>
    <row r="1381" spans="1:4" x14ac:dyDescent="0.25">
      <c r="A1381" s="67">
        <v>16470186</v>
      </c>
      <c r="B1381" t="s">
        <v>2557</v>
      </c>
      <c r="C1381" s="63" t="s">
        <v>4956</v>
      </c>
      <c r="D1381" s="66" t="s">
        <v>5339</v>
      </c>
    </row>
    <row r="1382" spans="1:4" x14ac:dyDescent="0.25">
      <c r="A1382" s="67">
        <v>16470187</v>
      </c>
      <c r="B1382" t="s">
        <v>2540</v>
      </c>
      <c r="C1382" s="63" t="s">
        <v>4956</v>
      </c>
      <c r="D1382" s="66" t="s">
        <v>5339</v>
      </c>
    </row>
    <row r="1383" spans="1:4" x14ac:dyDescent="0.25">
      <c r="A1383" s="67">
        <v>16470188</v>
      </c>
      <c r="B1383" t="s">
        <v>2549</v>
      </c>
      <c r="C1383" s="63" t="s">
        <v>4956</v>
      </c>
      <c r="D1383" s="66" t="s">
        <v>5339</v>
      </c>
    </row>
    <row r="1384" spans="1:4" x14ac:dyDescent="0.25">
      <c r="A1384" s="67">
        <v>16470189</v>
      </c>
      <c r="B1384" t="s">
        <v>2553</v>
      </c>
      <c r="C1384" s="63" t="s">
        <v>4956</v>
      </c>
      <c r="D1384" s="66" t="s">
        <v>5339</v>
      </c>
    </row>
    <row r="1385" spans="1:4" x14ac:dyDescent="0.25">
      <c r="A1385" s="67">
        <v>16470190</v>
      </c>
      <c r="B1385" t="s">
        <v>2559</v>
      </c>
      <c r="C1385" s="63" t="s">
        <v>4956</v>
      </c>
      <c r="D1385" s="66" t="s">
        <v>5339</v>
      </c>
    </row>
    <row r="1386" spans="1:4" x14ac:dyDescent="0.25">
      <c r="A1386" s="67">
        <v>16470191</v>
      </c>
      <c r="B1386" t="s">
        <v>2539</v>
      </c>
      <c r="C1386" s="63" t="s">
        <v>4956</v>
      </c>
      <c r="D1386" s="66" t="s">
        <v>5339</v>
      </c>
    </row>
    <row r="1387" spans="1:4" x14ac:dyDescent="0.25">
      <c r="A1387" s="58">
        <v>16470192</v>
      </c>
      <c r="B1387" t="s">
        <v>2542</v>
      </c>
      <c r="C1387" s="63" t="s">
        <v>4956</v>
      </c>
      <c r="D1387" s="66" t="s">
        <v>5339</v>
      </c>
    </row>
    <row r="1388" spans="1:4" x14ac:dyDescent="0.25">
      <c r="A1388" s="67">
        <v>16470193</v>
      </c>
      <c r="B1388" t="s">
        <v>2543</v>
      </c>
      <c r="C1388" s="63" t="s">
        <v>4956</v>
      </c>
      <c r="D1388" s="66" t="s">
        <v>5339</v>
      </c>
    </row>
    <row r="1389" spans="1:4" x14ac:dyDescent="0.25">
      <c r="A1389" s="67">
        <v>16470194</v>
      </c>
      <c r="B1389" t="s">
        <v>2546</v>
      </c>
      <c r="C1389" s="63" t="s">
        <v>4956</v>
      </c>
      <c r="D1389" s="66" t="s">
        <v>5339</v>
      </c>
    </row>
    <row r="1390" spans="1:4" x14ac:dyDescent="0.25">
      <c r="A1390" s="67">
        <v>16470195</v>
      </c>
      <c r="B1390" t="s">
        <v>5311</v>
      </c>
      <c r="C1390" s="63" t="s">
        <v>4956</v>
      </c>
      <c r="D1390" s="66" t="s">
        <v>5339</v>
      </c>
    </row>
    <row r="1391" spans="1:4" x14ac:dyDescent="0.25">
      <c r="A1391" s="67">
        <v>16470196</v>
      </c>
      <c r="B1391" t="s">
        <v>2555</v>
      </c>
      <c r="C1391" s="63" t="s">
        <v>4956</v>
      </c>
      <c r="D1391" s="66" t="s">
        <v>5339</v>
      </c>
    </row>
    <row r="1392" spans="1:4" x14ac:dyDescent="0.25">
      <c r="A1392" s="58">
        <v>16470197</v>
      </c>
      <c r="B1392" t="s">
        <v>2538</v>
      </c>
      <c r="C1392" s="63" t="s">
        <v>4956</v>
      </c>
      <c r="D1392" s="66" t="s">
        <v>5339</v>
      </c>
    </row>
    <row r="1393" spans="1:4" x14ac:dyDescent="0.25">
      <c r="A1393" s="67">
        <v>16470198</v>
      </c>
      <c r="B1393" t="s">
        <v>2438</v>
      </c>
      <c r="C1393" s="63" t="s">
        <v>4955</v>
      </c>
      <c r="D1393" s="66" t="s">
        <v>5339</v>
      </c>
    </row>
    <row r="1394" spans="1:4" x14ac:dyDescent="0.25">
      <c r="A1394" s="67">
        <v>16470199</v>
      </c>
      <c r="B1394" t="s">
        <v>2563</v>
      </c>
      <c r="C1394" s="63" t="s">
        <v>4956</v>
      </c>
      <c r="D1394" s="66" t="s">
        <v>5339</v>
      </c>
    </row>
    <row r="1395" spans="1:4" x14ac:dyDescent="0.25">
      <c r="A1395" s="67">
        <v>16470200</v>
      </c>
      <c r="B1395" t="s">
        <v>2436</v>
      </c>
      <c r="C1395" s="63" t="s">
        <v>4955</v>
      </c>
      <c r="D1395" s="66" t="s">
        <v>5339</v>
      </c>
    </row>
    <row r="1396" spans="1:4" x14ac:dyDescent="0.25">
      <c r="A1396" s="67">
        <v>16470201</v>
      </c>
      <c r="B1396" t="s">
        <v>2537</v>
      </c>
      <c r="C1396" s="63" t="s">
        <v>4956</v>
      </c>
      <c r="D1396" s="66" t="s">
        <v>5339</v>
      </c>
    </row>
    <row r="1397" spans="1:4" x14ac:dyDescent="0.25">
      <c r="A1397" s="67">
        <v>16470202</v>
      </c>
      <c r="B1397" t="s">
        <v>8178</v>
      </c>
      <c r="C1397" s="63" t="s">
        <v>4956</v>
      </c>
      <c r="D1397" s="66" t="s">
        <v>5339</v>
      </c>
    </row>
    <row r="1398" spans="1:4" x14ac:dyDescent="0.25">
      <c r="A1398" s="67">
        <v>16470203</v>
      </c>
      <c r="B1398" t="s">
        <v>2441</v>
      </c>
      <c r="C1398" s="63" t="s">
        <v>4955</v>
      </c>
      <c r="D1398" s="66" t="s">
        <v>5339</v>
      </c>
    </row>
    <row r="1399" spans="1:4" x14ac:dyDescent="0.25">
      <c r="A1399" s="67">
        <v>16470204</v>
      </c>
      <c r="B1399" t="s">
        <v>2418</v>
      </c>
      <c r="C1399" s="63" t="s">
        <v>4955</v>
      </c>
      <c r="D1399" s="66" t="s">
        <v>5339</v>
      </c>
    </row>
    <row r="1400" spans="1:4" x14ac:dyDescent="0.25">
      <c r="A1400" s="67">
        <v>16470205</v>
      </c>
      <c r="B1400" t="s">
        <v>2444</v>
      </c>
      <c r="C1400" s="63" t="s">
        <v>4955</v>
      </c>
      <c r="D1400" s="66" t="s">
        <v>5339</v>
      </c>
    </row>
    <row r="1401" spans="1:4" x14ac:dyDescent="0.25">
      <c r="A1401" s="67">
        <v>16470206</v>
      </c>
      <c r="B1401" t="s">
        <v>2440</v>
      </c>
      <c r="C1401" s="63" t="s">
        <v>4955</v>
      </c>
      <c r="D1401" s="66" t="s">
        <v>5339</v>
      </c>
    </row>
    <row r="1402" spans="1:4" x14ac:dyDescent="0.25">
      <c r="A1402" s="67">
        <v>16470207</v>
      </c>
      <c r="B1402" t="s">
        <v>2433</v>
      </c>
      <c r="C1402" s="63" t="s">
        <v>4955</v>
      </c>
      <c r="D1402" s="66" t="s">
        <v>5339</v>
      </c>
    </row>
    <row r="1403" spans="1:4" x14ac:dyDescent="0.25">
      <c r="A1403" s="67">
        <v>16470208</v>
      </c>
      <c r="B1403" t="s">
        <v>2409</v>
      </c>
      <c r="C1403" s="63" t="s">
        <v>4955</v>
      </c>
      <c r="D1403" s="66" t="s">
        <v>5339</v>
      </c>
    </row>
    <row r="1404" spans="1:4" x14ac:dyDescent="0.25">
      <c r="A1404" s="67">
        <v>16470209</v>
      </c>
      <c r="B1404" t="s">
        <v>2431</v>
      </c>
      <c r="C1404" s="63" t="s">
        <v>4955</v>
      </c>
      <c r="D1404" s="66" t="s">
        <v>5339</v>
      </c>
    </row>
    <row r="1405" spans="1:4" x14ac:dyDescent="0.25">
      <c r="A1405" s="67">
        <v>16470210</v>
      </c>
      <c r="B1405" t="s">
        <v>2422</v>
      </c>
      <c r="C1405" s="63" t="s">
        <v>4955</v>
      </c>
      <c r="D1405" s="66" t="s">
        <v>5339</v>
      </c>
    </row>
    <row r="1406" spans="1:4" x14ac:dyDescent="0.25">
      <c r="A1406" s="67">
        <v>16470211</v>
      </c>
      <c r="B1406" t="s">
        <v>2422</v>
      </c>
      <c r="C1406" s="63" t="s">
        <v>4955</v>
      </c>
      <c r="D1406" s="66" t="s">
        <v>5339</v>
      </c>
    </row>
    <row r="1407" spans="1:4" x14ac:dyDescent="0.25">
      <c r="A1407" s="67">
        <v>16470212</v>
      </c>
      <c r="B1407" t="s">
        <v>2398</v>
      </c>
      <c r="C1407" s="63" t="s">
        <v>4955</v>
      </c>
      <c r="D1407" s="66" t="s">
        <v>5339</v>
      </c>
    </row>
    <row r="1408" spans="1:4" x14ac:dyDescent="0.25">
      <c r="A1408" s="67">
        <v>16470213</v>
      </c>
      <c r="B1408" t="s">
        <v>2400</v>
      </c>
      <c r="C1408" s="63" t="s">
        <v>4955</v>
      </c>
      <c r="D1408" s="66" t="s">
        <v>5339</v>
      </c>
    </row>
    <row r="1409" spans="1:4" x14ac:dyDescent="0.25">
      <c r="A1409" s="67">
        <v>16470214</v>
      </c>
      <c r="B1409" t="s">
        <v>2558</v>
      </c>
      <c r="C1409" s="63" t="s">
        <v>4956</v>
      </c>
      <c r="D1409" s="66" t="s">
        <v>5339</v>
      </c>
    </row>
    <row r="1410" spans="1:4" x14ac:dyDescent="0.25">
      <c r="A1410" s="67">
        <v>16470215</v>
      </c>
      <c r="B1410" t="s">
        <v>2314</v>
      </c>
      <c r="C1410" t="s">
        <v>4951</v>
      </c>
      <c r="D1410" s="66" t="s">
        <v>5339</v>
      </c>
    </row>
    <row r="1411" spans="1:4" x14ac:dyDescent="0.25">
      <c r="A1411" s="67">
        <v>16470216</v>
      </c>
      <c r="B1411" t="s">
        <v>2403</v>
      </c>
      <c r="C1411" s="63" t="s">
        <v>4955</v>
      </c>
      <c r="D1411" s="66" t="s">
        <v>5339</v>
      </c>
    </row>
    <row r="1412" spans="1:4" x14ac:dyDescent="0.25">
      <c r="A1412" s="67">
        <v>16470217</v>
      </c>
      <c r="B1412" t="s">
        <v>2545</v>
      </c>
      <c r="C1412" s="63" t="s">
        <v>4956</v>
      </c>
      <c r="D1412" s="66" t="s">
        <v>5339</v>
      </c>
    </row>
    <row r="1413" spans="1:4" x14ac:dyDescent="0.25">
      <c r="A1413" s="58">
        <v>16470218</v>
      </c>
      <c r="B1413" t="s">
        <v>2416</v>
      </c>
      <c r="C1413" s="63" t="s">
        <v>4955</v>
      </c>
      <c r="D1413" s="66" t="s">
        <v>5339</v>
      </c>
    </row>
    <row r="1414" spans="1:4" x14ac:dyDescent="0.25">
      <c r="A1414" s="67">
        <v>16470219</v>
      </c>
      <c r="B1414" t="s">
        <v>2423</v>
      </c>
      <c r="C1414" s="63" t="s">
        <v>4955</v>
      </c>
      <c r="D1414" s="66" t="s">
        <v>5339</v>
      </c>
    </row>
    <row r="1415" spans="1:4" x14ac:dyDescent="0.25">
      <c r="A1415" s="58">
        <v>16470220</v>
      </c>
      <c r="B1415" t="s">
        <v>2402</v>
      </c>
      <c r="C1415" s="63" t="s">
        <v>4955</v>
      </c>
      <c r="D1415" s="66" t="s">
        <v>5339</v>
      </c>
    </row>
    <row r="1416" spans="1:4" x14ac:dyDescent="0.25">
      <c r="A1416" s="67">
        <v>16470221</v>
      </c>
      <c r="B1416" t="s">
        <v>2413</v>
      </c>
      <c r="C1416" s="63" t="s">
        <v>4955</v>
      </c>
      <c r="D1416" s="66" t="s">
        <v>5339</v>
      </c>
    </row>
    <row r="1417" spans="1:4" x14ac:dyDescent="0.25">
      <c r="A1417" s="67">
        <v>16470222</v>
      </c>
      <c r="B1417" t="s">
        <v>2407</v>
      </c>
      <c r="C1417" s="63" t="s">
        <v>4955</v>
      </c>
      <c r="D1417" s="66" t="s">
        <v>5339</v>
      </c>
    </row>
    <row r="1418" spans="1:4" x14ac:dyDescent="0.25">
      <c r="A1418" s="67">
        <v>16470223</v>
      </c>
      <c r="B1418" t="s">
        <v>2427</v>
      </c>
      <c r="C1418" s="63" t="s">
        <v>4955</v>
      </c>
      <c r="D1418" s="66" t="s">
        <v>5339</v>
      </c>
    </row>
    <row r="1419" spans="1:4" x14ac:dyDescent="0.25">
      <c r="A1419" s="67">
        <v>16470224</v>
      </c>
      <c r="B1419" t="s">
        <v>2442</v>
      </c>
      <c r="C1419" s="63" t="s">
        <v>4955</v>
      </c>
      <c r="D1419" s="66" t="s">
        <v>5339</v>
      </c>
    </row>
    <row r="1420" spans="1:4" x14ac:dyDescent="0.25">
      <c r="A1420" s="67">
        <v>16470225</v>
      </c>
      <c r="B1420" t="s">
        <v>2395</v>
      </c>
      <c r="C1420" s="63" t="s">
        <v>4955</v>
      </c>
      <c r="D1420" s="66" t="s">
        <v>5339</v>
      </c>
    </row>
    <row r="1421" spans="1:4" x14ac:dyDescent="0.25">
      <c r="A1421" s="67">
        <v>16470226</v>
      </c>
      <c r="B1421" t="s">
        <v>2411</v>
      </c>
      <c r="C1421" s="63" t="s">
        <v>4955</v>
      </c>
      <c r="D1421" s="66" t="s">
        <v>5339</v>
      </c>
    </row>
    <row r="1422" spans="1:4" x14ac:dyDescent="0.25">
      <c r="A1422" s="67">
        <v>16470227</v>
      </c>
      <c r="B1422" t="s">
        <v>2443</v>
      </c>
      <c r="C1422" s="63" t="s">
        <v>4955</v>
      </c>
      <c r="D1422" s="66" t="s">
        <v>5339</v>
      </c>
    </row>
    <row r="1423" spans="1:4" x14ac:dyDescent="0.25">
      <c r="A1423" s="67">
        <v>16470228</v>
      </c>
      <c r="B1423" t="s">
        <v>2426</v>
      </c>
      <c r="C1423" s="63" t="s">
        <v>4955</v>
      </c>
      <c r="D1423" s="66" t="s">
        <v>5339</v>
      </c>
    </row>
    <row r="1424" spans="1:4" x14ac:dyDescent="0.25">
      <c r="A1424" s="58">
        <v>16470229</v>
      </c>
      <c r="B1424" t="s">
        <v>2439</v>
      </c>
      <c r="C1424" s="63" t="s">
        <v>4955</v>
      </c>
      <c r="D1424" s="66" t="s">
        <v>5339</v>
      </c>
    </row>
    <row r="1425" spans="1:4" x14ac:dyDescent="0.25">
      <c r="A1425" s="67">
        <v>16470230</v>
      </c>
      <c r="B1425" t="s">
        <v>2390</v>
      </c>
      <c r="C1425" s="63" t="s">
        <v>4955</v>
      </c>
      <c r="D1425" s="66" t="s">
        <v>5339</v>
      </c>
    </row>
    <row r="1426" spans="1:4" x14ac:dyDescent="0.25">
      <c r="A1426" s="58">
        <v>16470231</v>
      </c>
      <c r="B1426" t="s">
        <v>2404</v>
      </c>
      <c r="C1426" s="63" t="s">
        <v>4955</v>
      </c>
      <c r="D1426" s="66" t="s">
        <v>5339</v>
      </c>
    </row>
    <row r="1427" spans="1:4" x14ac:dyDescent="0.25">
      <c r="A1427" s="67">
        <v>16470232</v>
      </c>
      <c r="B1427" t="s">
        <v>2394</v>
      </c>
      <c r="C1427" s="63" t="s">
        <v>4955</v>
      </c>
      <c r="D1427" s="66" t="s">
        <v>5339</v>
      </c>
    </row>
    <row r="1428" spans="1:4" x14ac:dyDescent="0.25">
      <c r="A1428" s="67">
        <v>16470233</v>
      </c>
      <c r="B1428" t="s">
        <v>2419</v>
      </c>
      <c r="C1428" s="63" t="s">
        <v>4955</v>
      </c>
      <c r="D1428" s="66" t="s">
        <v>5339</v>
      </c>
    </row>
    <row r="1429" spans="1:4" x14ac:dyDescent="0.25">
      <c r="A1429" s="67">
        <v>16470234</v>
      </c>
      <c r="B1429" t="s">
        <v>2391</v>
      </c>
      <c r="C1429" s="63" t="s">
        <v>4955</v>
      </c>
      <c r="D1429" s="66" t="s">
        <v>5339</v>
      </c>
    </row>
    <row r="1430" spans="1:4" x14ac:dyDescent="0.25">
      <c r="A1430" s="67">
        <v>16470235</v>
      </c>
      <c r="B1430" t="s">
        <v>5312</v>
      </c>
      <c r="C1430" s="63" t="s">
        <v>4955</v>
      </c>
      <c r="D1430" s="66" t="s">
        <v>5339</v>
      </c>
    </row>
    <row r="1431" spans="1:4" x14ac:dyDescent="0.25">
      <c r="A1431" s="67">
        <v>16470236</v>
      </c>
      <c r="B1431" t="s">
        <v>2428</v>
      </c>
      <c r="C1431" s="63" t="s">
        <v>4955</v>
      </c>
      <c r="D1431" s="66" t="s">
        <v>5339</v>
      </c>
    </row>
    <row r="1432" spans="1:4" x14ac:dyDescent="0.25">
      <c r="A1432" s="67">
        <v>16470237</v>
      </c>
      <c r="B1432" t="s">
        <v>2392</v>
      </c>
      <c r="C1432" s="63" t="s">
        <v>4955</v>
      </c>
      <c r="D1432" s="66" t="s">
        <v>5339</v>
      </c>
    </row>
    <row r="1433" spans="1:4" x14ac:dyDescent="0.25">
      <c r="A1433" s="67">
        <v>16470238</v>
      </c>
      <c r="B1433" t="s">
        <v>2437</v>
      </c>
      <c r="C1433" s="63" t="s">
        <v>4955</v>
      </c>
      <c r="D1433" s="66" t="s">
        <v>5339</v>
      </c>
    </row>
    <row r="1434" spans="1:4" x14ac:dyDescent="0.25">
      <c r="A1434" s="58">
        <v>16470239</v>
      </c>
      <c r="B1434" t="s">
        <v>2432</v>
      </c>
      <c r="C1434" s="63" t="s">
        <v>4955</v>
      </c>
      <c r="D1434" s="66" t="s">
        <v>5339</v>
      </c>
    </row>
    <row r="1435" spans="1:4" x14ac:dyDescent="0.25">
      <c r="A1435" s="67">
        <v>16470240</v>
      </c>
      <c r="B1435" t="s">
        <v>2421</v>
      </c>
      <c r="C1435" s="63" t="s">
        <v>4955</v>
      </c>
      <c r="D1435" s="66" t="s">
        <v>5339</v>
      </c>
    </row>
    <row r="1436" spans="1:4" x14ac:dyDescent="0.25">
      <c r="A1436" s="67">
        <v>16470241</v>
      </c>
      <c r="B1436" t="s">
        <v>2410</v>
      </c>
      <c r="C1436" s="63" t="s">
        <v>4955</v>
      </c>
      <c r="D1436" s="66" t="s">
        <v>5339</v>
      </c>
    </row>
    <row r="1437" spans="1:4" x14ac:dyDescent="0.25">
      <c r="A1437" s="67">
        <v>16470242</v>
      </c>
      <c r="B1437" t="s">
        <v>2417</v>
      </c>
      <c r="C1437" s="63" t="s">
        <v>4955</v>
      </c>
      <c r="D1437" s="66" t="s">
        <v>5339</v>
      </c>
    </row>
    <row r="1438" spans="1:4" x14ac:dyDescent="0.25">
      <c r="A1438" s="67">
        <v>16470243</v>
      </c>
      <c r="B1438" t="s">
        <v>2532</v>
      </c>
      <c r="C1438" s="63" t="s">
        <v>4956</v>
      </c>
      <c r="D1438" s="66" t="s">
        <v>5339</v>
      </c>
    </row>
    <row r="1439" spans="1:4" x14ac:dyDescent="0.25">
      <c r="A1439" s="67">
        <v>16470244</v>
      </c>
      <c r="B1439" t="s">
        <v>2434</v>
      </c>
      <c r="C1439" s="63" t="s">
        <v>4955</v>
      </c>
      <c r="D1439" s="66" t="s">
        <v>5339</v>
      </c>
    </row>
    <row r="1440" spans="1:4" x14ac:dyDescent="0.25">
      <c r="A1440" s="67">
        <v>16470245</v>
      </c>
      <c r="B1440" t="s">
        <v>2424</v>
      </c>
      <c r="C1440" s="63" t="s">
        <v>4955</v>
      </c>
      <c r="D1440" s="66" t="s">
        <v>5339</v>
      </c>
    </row>
    <row r="1441" spans="1:4" x14ac:dyDescent="0.25">
      <c r="A1441" s="58">
        <v>16470246</v>
      </c>
      <c r="B1441" t="s">
        <v>2405</v>
      </c>
      <c r="C1441" s="63" t="s">
        <v>4955</v>
      </c>
      <c r="D1441" s="66" t="s">
        <v>5339</v>
      </c>
    </row>
    <row r="1442" spans="1:4" x14ac:dyDescent="0.25">
      <c r="A1442" s="58">
        <v>16470247</v>
      </c>
      <c r="B1442" t="s">
        <v>2445</v>
      </c>
      <c r="C1442" s="63" t="s">
        <v>4955</v>
      </c>
      <c r="D1442" s="66" t="s">
        <v>5339</v>
      </c>
    </row>
    <row r="1443" spans="1:4" x14ac:dyDescent="0.25">
      <c r="A1443" s="67">
        <v>16470248</v>
      </c>
      <c r="B1443" t="s">
        <v>2396</v>
      </c>
      <c r="C1443" s="63" t="s">
        <v>4955</v>
      </c>
      <c r="D1443" s="66" t="s">
        <v>5339</v>
      </c>
    </row>
    <row r="1444" spans="1:4" x14ac:dyDescent="0.25">
      <c r="A1444" s="67">
        <v>16470249</v>
      </c>
      <c r="B1444" t="s">
        <v>2598</v>
      </c>
      <c r="C1444" s="63" t="s">
        <v>4960</v>
      </c>
      <c r="D1444" s="66" t="s">
        <v>5339</v>
      </c>
    </row>
    <row r="1445" spans="1:4" x14ac:dyDescent="0.25">
      <c r="A1445" s="67">
        <v>16470250</v>
      </c>
      <c r="B1445" t="s">
        <v>2550</v>
      </c>
      <c r="C1445" s="63" t="s">
        <v>4956</v>
      </c>
      <c r="D1445" s="66" t="s">
        <v>5339</v>
      </c>
    </row>
    <row r="1446" spans="1:4" x14ac:dyDescent="0.25">
      <c r="A1446" s="67">
        <v>16470251</v>
      </c>
      <c r="B1446" t="s">
        <v>2534</v>
      </c>
      <c r="C1446" s="63" t="s">
        <v>4956</v>
      </c>
      <c r="D1446" s="66" t="s">
        <v>5339</v>
      </c>
    </row>
    <row r="1447" spans="1:4" x14ac:dyDescent="0.25">
      <c r="A1447" s="67">
        <v>16470252</v>
      </c>
      <c r="B1447" t="s">
        <v>2560</v>
      </c>
      <c r="C1447" s="63" t="s">
        <v>4956</v>
      </c>
      <c r="D1447" s="66" t="s">
        <v>5339</v>
      </c>
    </row>
    <row r="1448" spans="1:4" x14ac:dyDescent="0.25">
      <c r="A1448" s="67">
        <v>16470253</v>
      </c>
      <c r="B1448" t="s">
        <v>8078</v>
      </c>
      <c r="C1448" s="63" t="s">
        <v>4957</v>
      </c>
      <c r="D1448" s="66" t="s">
        <v>5339</v>
      </c>
    </row>
    <row r="1449" spans="1:4" x14ac:dyDescent="0.25">
      <c r="A1449" s="67">
        <v>16470254</v>
      </c>
      <c r="B1449" t="s">
        <v>4599</v>
      </c>
      <c r="C1449" s="63" t="s">
        <v>4957</v>
      </c>
      <c r="D1449" s="66" t="s">
        <v>5339</v>
      </c>
    </row>
    <row r="1450" spans="1:4" x14ac:dyDescent="0.25">
      <c r="A1450" s="67">
        <v>16470255</v>
      </c>
      <c r="B1450" t="s">
        <v>2430</v>
      </c>
      <c r="C1450" s="63" t="s">
        <v>4955</v>
      </c>
      <c r="D1450" s="66" t="s">
        <v>5339</v>
      </c>
    </row>
    <row r="1451" spans="1:4" x14ac:dyDescent="0.25">
      <c r="A1451" s="67">
        <v>16470256</v>
      </c>
      <c r="B1451" t="s">
        <v>2447</v>
      </c>
      <c r="C1451" s="63" t="s">
        <v>4955</v>
      </c>
      <c r="D1451" s="66" t="s">
        <v>5339</v>
      </c>
    </row>
    <row r="1452" spans="1:4" x14ac:dyDescent="0.25">
      <c r="A1452" s="67">
        <v>16470257</v>
      </c>
      <c r="B1452" t="s">
        <v>2687</v>
      </c>
      <c r="C1452" s="63" t="s">
        <v>4957</v>
      </c>
      <c r="D1452" s="66" t="s">
        <v>5339</v>
      </c>
    </row>
    <row r="1453" spans="1:4" x14ac:dyDescent="0.25">
      <c r="A1453" s="67">
        <v>16470258</v>
      </c>
      <c r="B1453" t="s">
        <v>2425</v>
      </c>
      <c r="C1453" s="63" t="s">
        <v>4955</v>
      </c>
      <c r="D1453" s="66" t="s">
        <v>5339</v>
      </c>
    </row>
    <row r="1454" spans="1:4" x14ac:dyDescent="0.25">
      <c r="A1454" s="67">
        <v>16470259</v>
      </c>
      <c r="B1454" t="s">
        <v>2663</v>
      </c>
      <c r="C1454" s="63" t="s">
        <v>4957</v>
      </c>
      <c r="D1454" s="66" t="s">
        <v>5339</v>
      </c>
    </row>
    <row r="1455" spans="1:4" x14ac:dyDescent="0.25">
      <c r="A1455" s="67">
        <v>16470260</v>
      </c>
      <c r="B1455" t="s">
        <v>8093</v>
      </c>
      <c r="C1455" s="63" t="s">
        <v>4957</v>
      </c>
      <c r="D1455" s="66" t="s">
        <v>5339</v>
      </c>
    </row>
    <row r="1456" spans="1:4" x14ac:dyDescent="0.25">
      <c r="A1456" s="67">
        <v>16470261</v>
      </c>
      <c r="B1456" t="s">
        <v>2429</v>
      </c>
      <c r="C1456" s="63" t="s">
        <v>4955</v>
      </c>
      <c r="D1456" s="66" t="s">
        <v>5339</v>
      </c>
    </row>
    <row r="1457" spans="1:4" x14ac:dyDescent="0.25">
      <c r="A1457" s="67">
        <v>16470262</v>
      </c>
      <c r="B1457" t="s">
        <v>2397</v>
      </c>
      <c r="C1457" s="63" t="s">
        <v>4955</v>
      </c>
      <c r="D1457" s="66" t="s">
        <v>5339</v>
      </c>
    </row>
    <row r="1458" spans="1:4" x14ac:dyDescent="0.25">
      <c r="A1458" s="67">
        <v>16470263</v>
      </c>
      <c r="B1458" t="s">
        <v>2661</v>
      </c>
      <c r="C1458" s="63" t="s">
        <v>4957</v>
      </c>
      <c r="D1458" s="66" t="s">
        <v>5339</v>
      </c>
    </row>
    <row r="1459" spans="1:4" x14ac:dyDescent="0.25">
      <c r="A1459" s="67">
        <v>16470264</v>
      </c>
      <c r="B1459" t="s">
        <v>2684</v>
      </c>
      <c r="C1459" s="63" t="s">
        <v>4957</v>
      </c>
      <c r="D1459" s="66" t="s">
        <v>5339</v>
      </c>
    </row>
    <row r="1460" spans="1:4" x14ac:dyDescent="0.25">
      <c r="A1460" s="67">
        <v>16470265</v>
      </c>
      <c r="B1460" t="s">
        <v>5313</v>
      </c>
      <c r="C1460" s="63" t="s">
        <v>4955</v>
      </c>
      <c r="D1460" s="66" t="s">
        <v>5339</v>
      </c>
    </row>
    <row r="1461" spans="1:4" x14ac:dyDescent="0.25">
      <c r="A1461" s="67">
        <v>16470266</v>
      </c>
      <c r="B1461" t="s">
        <v>2694</v>
      </c>
      <c r="C1461" s="63" t="s">
        <v>4957</v>
      </c>
      <c r="D1461" s="66" t="s">
        <v>5339</v>
      </c>
    </row>
    <row r="1462" spans="1:4" x14ac:dyDescent="0.25">
      <c r="A1462" s="67">
        <v>16470267</v>
      </c>
      <c r="B1462" t="s">
        <v>2665</v>
      </c>
      <c r="C1462" s="63" t="s">
        <v>4957</v>
      </c>
      <c r="D1462" s="66" t="s">
        <v>5339</v>
      </c>
    </row>
    <row r="1463" spans="1:4" x14ac:dyDescent="0.25">
      <c r="A1463" s="67">
        <v>16470268</v>
      </c>
      <c r="B1463" t="s">
        <v>2689</v>
      </c>
      <c r="C1463" s="63" t="s">
        <v>4957</v>
      </c>
      <c r="D1463" s="66" t="s">
        <v>5339</v>
      </c>
    </row>
    <row r="1464" spans="1:4" x14ac:dyDescent="0.25">
      <c r="A1464" s="67">
        <v>16470269</v>
      </c>
      <c r="B1464" t="s">
        <v>2670</v>
      </c>
      <c r="C1464" s="63" t="s">
        <v>4957</v>
      </c>
      <c r="D1464" s="66" t="s">
        <v>5339</v>
      </c>
    </row>
    <row r="1465" spans="1:4" x14ac:dyDescent="0.25">
      <c r="A1465" s="67">
        <v>16470270</v>
      </c>
      <c r="B1465" t="s">
        <v>2695</v>
      </c>
      <c r="C1465" s="63" t="s">
        <v>4957</v>
      </c>
      <c r="D1465" s="66" t="s">
        <v>5339</v>
      </c>
    </row>
    <row r="1466" spans="1:4" x14ac:dyDescent="0.25">
      <c r="A1466" s="67">
        <v>16470271</v>
      </c>
      <c r="B1466" t="s">
        <v>2680</v>
      </c>
      <c r="C1466" s="63" t="s">
        <v>4957</v>
      </c>
      <c r="D1466" s="66" t="s">
        <v>5339</v>
      </c>
    </row>
    <row r="1467" spans="1:4" x14ac:dyDescent="0.25">
      <c r="A1467" s="67">
        <v>16470272</v>
      </c>
      <c r="B1467" t="s">
        <v>2682</v>
      </c>
      <c r="C1467" s="63" t="s">
        <v>4957</v>
      </c>
      <c r="D1467" s="66" t="s">
        <v>5339</v>
      </c>
    </row>
    <row r="1468" spans="1:4" x14ac:dyDescent="0.25">
      <c r="A1468" s="67">
        <v>16470273</v>
      </c>
      <c r="B1468" t="s">
        <v>2671</v>
      </c>
      <c r="C1468" s="63" t="s">
        <v>4957</v>
      </c>
      <c r="D1468" s="66" t="s">
        <v>5339</v>
      </c>
    </row>
    <row r="1469" spans="1:4" x14ac:dyDescent="0.25">
      <c r="A1469" s="67">
        <v>16470274</v>
      </c>
      <c r="B1469" t="s">
        <v>2668</v>
      </c>
      <c r="C1469" s="63" t="s">
        <v>4957</v>
      </c>
      <c r="D1469" s="66" t="s">
        <v>5339</v>
      </c>
    </row>
    <row r="1470" spans="1:4" x14ac:dyDescent="0.25">
      <c r="A1470" s="67">
        <v>16470275</v>
      </c>
      <c r="B1470" t="s">
        <v>2561</v>
      </c>
      <c r="C1470" s="63" t="s">
        <v>4956</v>
      </c>
      <c r="D1470" s="66" t="s">
        <v>5339</v>
      </c>
    </row>
    <row r="1471" spans="1:4" x14ac:dyDescent="0.25">
      <c r="A1471" s="67">
        <v>16470276</v>
      </c>
      <c r="B1471" t="s">
        <v>2479</v>
      </c>
      <c r="C1471" s="63" t="s">
        <v>4954</v>
      </c>
      <c r="D1471" s="66" t="s">
        <v>5339</v>
      </c>
    </row>
    <row r="1472" spans="1:4" x14ac:dyDescent="0.25">
      <c r="A1472" s="58">
        <v>16470277</v>
      </c>
      <c r="B1472" t="s">
        <v>5340</v>
      </c>
      <c r="C1472" s="63" t="s">
        <v>4957</v>
      </c>
      <c r="D1472" s="66" t="s">
        <v>5339</v>
      </c>
    </row>
    <row r="1473" spans="1:4" x14ac:dyDescent="0.25">
      <c r="A1473" s="58">
        <v>16470278</v>
      </c>
      <c r="B1473" t="s">
        <v>2664</v>
      </c>
      <c r="C1473" s="63" t="s">
        <v>4957</v>
      </c>
      <c r="D1473" s="66" t="s">
        <v>5339</v>
      </c>
    </row>
    <row r="1474" spans="1:4" x14ac:dyDescent="0.25">
      <c r="A1474" s="67">
        <v>16470279</v>
      </c>
      <c r="B1474" t="s">
        <v>2676</v>
      </c>
      <c r="C1474" s="63" t="s">
        <v>4957</v>
      </c>
      <c r="D1474" s="66" t="s">
        <v>5339</v>
      </c>
    </row>
    <row r="1475" spans="1:4" x14ac:dyDescent="0.25">
      <c r="A1475" s="67">
        <v>16470280</v>
      </c>
      <c r="B1475" t="s">
        <v>8117</v>
      </c>
      <c r="C1475" s="63" t="s">
        <v>4957</v>
      </c>
      <c r="D1475" s="66" t="s">
        <v>5339</v>
      </c>
    </row>
    <row r="1476" spans="1:4" x14ac:dyDescent="0.25">
      <c r="A1476" s="67">
        <v>16470281</v>
      </c>
      <c r="B1476" t="s">
        <v>2688</v>
      </c>
      <c r="C1476" s="63" t="s">
        <v>4957</v>
      </c>
      <c r="D1476" s="66" t="s">
        <v>5339</v>
      </c>
    </row>
    <row r="1477" spans="1:4" x14ac:dyDescent="0.25">
      <c r="A1477" s="67">
        <v>16470282</v>
      </c>
      <c r="B1477" t="s">
        <v>2666</v>
      </c>
      <c r="C1477" s="63" t="s">
        <v>4957</v>
      </c>
      <c r="D1477" s="66" t="s">
        <v>5339</v>
      </c>
    </row>
    <row r="1478" spans="1:4" x14ac:dyDescent="0.25">
      <c r="A1478" s="67">
        <v>16470283</v>
      </c>
      <c r="B1478" t="s">
        <v>4600</v>
      </c>
      <c r="C1478" s="63" t="s">
        <v>4957</v>
      </c>
      <c r="D1478" s="66" t="s">
        <v>5339</v>
      </c>
    </row>
    <row r="1479" spans="1:4" x14ac:dyDescent="0.25">
      <c r="A1479" s="67">
        <v>16470284</v>
      </c>
      <c r="B1479" t="s">
        <v>2683</v>
      </c>
      <c r="C1479" s="63" t="s">
        <v>4957</v>
      </c>
      <c r="D1479" s="66" t="s">
        <v>5339</v>
      </c>
    </row>
    <row r="1480" spans="1:4" x14ac:dyDescent="0.25">
      <c r="A1480" s="67">
        <v>16470285</v>
      </c>
      <c r="B1480" t="s">
        <v>2678</v>
      </c>
      <c r="C1480" s="63" t="s">
        <v>4957</v>
      </c>
      <c r="D1480" s="66" t="s">
        <v>5339</v>
      </c>
    </row>
    <row r="1481" spans="1:4" x14ac:dyDescent="0.25">
      <c r="A1481" s="67">
        <v>16470286</v>
      </c>
      <c r="B1481" t="s">
        <v>2690</v>
      </c>
      <c r="C1481" s="63" t="s">
        <v>4957</v>
      </c>
      <c r="D1481" s="66" t="s">
        <v>5339</v>
      </c>
    </row>
    <row r="1482" spans="1:4" x14ac:dyDescent="0.25">
      <c r="A1482" s="67">
        <v>16470287</v>
      </c>
      <c r="B1482" t="s">
        <v>2693</v>
      </c>
      <c r="C1482" s="63" t="s">
        <v>4957</v>
      </c>
      <c r="D1482" s="66" t="s">
        <v>5339</v>
      </c>
    </row>
    <row r="1483" spans="1:4" x14ac:dyDescent="0.25">
      <c r="A1483" s="67">
        <v>16470288</v>
      </c>
      <c r="B1483" t="s">
        <v>2662</v>
      </c>
      <c r="C1483" s="63" t="s">
        <v>4957</v>
      </c>
      <c r="D1483" s="66" t="s">
        <v>5339</v>
      </c>
    </row>
    <row r="1484" spans="1:4" x14ac:dyDescent="0.25">
      <c r="A1484" s="67">
        <v>16470289</v>
      </c>
      <c r="B1484" t="s">
        <v>2704</v>
      </c>
      <c r="C1484" s="63" t="s">
        <v>4957</v>
      </c>
      <c r="D1484" s="66" t="s">
        <v>5339</v>
      </c>
    </row>
    <row r="1485" spans="1:4" x14ac:dyDescent="0.25">
      <c r="A1485" s="67">
        <v>16470290</v>
      </c>
      <c r="B1485" t="s">
        <v>2674</v>
      </c>
      <c r="C1485" s="63" t="s">
        <v>4957</v>
      </c>
      <c r="D1485" s="66" t="s">
        <v>5339</v>
      </c>
    </row>
    <row r="1486" spans="1:4" x14ac:dyDescent="0.25">
      <c r="A1486" s="67">
        <v>16470291</v>
      </c>
      <c r="B1486" t="s">
        <v>2529</v>
      </c>
      <c r="C1486" s="63" t="s">
        <v>4956</v>
      </c>
      <c r="D1486" s="66" t="s">
        <v>5339</v>
      </c>
    </row>
    <row r="1487" spans="1:4" x14ac:dyDescent="0.25">
      <c r="A1487" s="67">
        <v>16470292</v>
      </c>
      <c r="B1487" t="s">
        <v>2700</v>
      </c>
      <c r="C1487" s="63" t="s">
        <v>4957</v>
      </c>
      <c r="D1487" s="66" t="s">
        <v>5339</v>
      </c>
    </row>
    <row r="1488" spans="1:4" x14ac:dyDescent="0.25">
      <c r="A1488" s="67">
        <v>16470293</v>
      </c>
      <c r="B1488" t="s">
        <v>2703</v>
      </c>
      <c r="C1488" s="63" t="s">
        <v>4957</v>
      </c>
      <c r="D1488" s="66" t="s">
        <v>5339</v>
      </c>
    </row>
    <row r="1489" spans="1:4" x14ac:dyDescent="0.25">
      <c r="A1489" s="67">
        <v>16470294</v>
      </c>
      <c r="B1489" t="s">
        <v>2681</v>
      </c>
      <c r="C1489" s="63" t="s">
        <v>4957</v>
      </c>
      <c r="D1489" s="66" t="s">
        <v>5339</v>
      </c>
    </row>
    <row r="1490" spans="1:4" x14ac:dyDescent="0.25">
      <c r="A1490" s="67">
        <v>16470295</v>
      </c>
      <c r="B1490" t="s">
        <v>2706</v>
      </c>
      <c r="C1490" s="63" t="s">
        <v>4957</v>
      </c>
      <c r="D1490" s="66" t="s">
        <v>5339</v>
      </c>
    </row>
    <row r="1491" spans="1:4" x14ac:dyDescent="0.25">
      <c r="A1491" s="67">
        <v>16470296</v>
      </c>
      <c r="B1491" t="s">
        <v>2686</v>
      </c>
      <c r="C1491" s="63" t="s">
        <v>4957</v>
      </c>
      <c r="D1491" s="66" t="s">
        <v>5339</v>
      </c>
    </row>
    <row r="1492" spans="1:4" x14ac:dyDescent="0.25">
      <c r="A1492" s="67">
        <v>16470297</v>
      </c>
      <c r="B1492" t="s">
        <v>2639</v>
      </c>
      <c r="C1492" s="63" t="s">
        <v>4960</v>
      </c>
      <c r="D1492" s="66" t="s">
        <v>5339</v>
      </c>
    </row>
    <row r="1493" spans="1:4" x14ac:dyDescent="0.25">
      <c r="A1493" s="67">
        <v>16470298</v>
      </c>
      <c r="B1493" t="s">
        <v>2630</v>
      </c>
      <c r="C1493" s="63" t="s">
        <v>4960</v>
      </c>
      <c r="D1493" s="66" t="s">
        <v>5339</v>
      </c>
    </row>
    <row r="1494" spans="1:4" x14ac:dyDescent="0.25">
      <c r="A1494" s="67">
        <v>16470299</v>
      </c>
      <c r="B1494" t="s">
        <v>3360</v>
      </c>
      <c r="C1494" s="63" t="s">
        <v>4960</v>
      </c>
      <c r="D1494" s="66" t="s">
        <v>5339</v>
      </c>
    </row>
    <row r="1495" spans="1:4" x14ac:dyDescent="0.25">
      <c r="A1495" s="67">
        <v>16470300</v>
      </c>
      <c r="B1495" t="s">
        <v>2696</v>
      </c>
      <c r="C1495" s="63" t="s">
        <v>4957</v>
      </c>
      <c r="D1495" s="66" t="s">
        <v>5339</v>
      </c>
    </row>
    <row r="1496" spans="1:4" x14ac:dyDescent="0.25">
      <c r="A1496" s="67">
        <v>16470301</v>
      </c>
      <c r="B1496" t="s">
        <v>2679</v>
      </c>
      <c r="C1496" s="63" t="s">
        <v>4957</v>
      </c>
      <c r="D1496" s="66" t="s">
        <v>5339</v>
      </c>
    </row>
    <row r="1497" spans="1:4" x14ac:dyDescent="0.25">
      <c r="A1497" s="67">
        <v>16470302</v>
      </c>
      <c r="B1497" t="s">
        <v>2669</v>
      </c>
      <c r="C1497" s="63" t="s">
        <v>4957</v>
      </c>
      <c r="D1497" s="66" t="s">
        <v>5339</v>
      </c>
    </row>
    <row r="1498" spans="1:4" x14ac:dyDescent="0.25">
      <c r="A1498" s="67">
        <v>16470303</v>
      </c>
      <c r="B1498" t="s">
        <v>2667</v>
      </c>
      <c r="C1498" s="63" t="s">
        <v>4957</v>
      </c>
      <c r="D1498" s="66" t="s">
        <v>5339</v>
      </c>
    </row>
    <row r="1499" spans="1:4" x14ac:dyDescent="0.25">
      <c r="A1499" s="67">
        <v>16470304</v>
      </c>
      <c r="B1499" t="s">
        <v>2401</v>
      </c>
      <c r="C1499" s="63" t="s">
        <v>4955</v>
      </c>
      <c r="D1499" s="66" t="s">
        <v>5339</v>
      </c>
    </row>
    <row r="1500" spans="1:4" x14ac:dyDescent="0.25">
      <c r="A1500" s="67">
        <v>16470305</v>
      </c>
      <c r="B1500" t="s">
        <v>2699</v>
      </c>
      <c r="C1500" s="63" t="s">
        <v>4957</v>
      </c>
      <c r="D1500" s="66" t="s">
        <v>5339</v>
      </c>
    </row>
    <row r="1501" spans="1:4" x14ac:dyDescent="0.25">
      <c r="A1501" s="67">
        <v>16470306</v>
      </c>
      <c r="B1501" t="s">
        <v>2677</v>
      </c>
      <c r="C1501" s="63" t="s">
        <v>4957</v>
      </c>
      <c r="D1501" s="66" t="s">
        <v>5339</v>
      </c>
    </row>
    <row r="1502" spans="1:4" x14ac:dyDescent="0.25">
      <c r="A1502" s="67">
        <v>16470307</v>
      </c>
      <c r="B1502" t="s">
        <v>2605</v>
      </c>
      <c r="C1502" s="63" t="s">
        <v>4960</v>
      </c>
      <c r="D1502" s="66" t="s">
        <v>5339</v>
      </c>
    </row>
    <row r="1503" spans="1:4" x14ac:dyDescent="0.25">
      <c r="A1503" s="67">
        <v>16470308</v>
      </c>
      <c r="B1503" t="s">
        <v>2599</v>
      </c>
      <c r="C1503" s="63" t="s">
        <v>4960</v>
      </c>
      <c r="D1503" s="66" t="s">
        <v>5339</v>
      </c>
    </row>
    <row r="1504" spans="1:4" x14ac:dyDescent="0.25">
      <c r="A1504" s="67">
        <v>16470309</v>
      </c>
      <c r="B1504" t="s">
        <v>2631</v>
      </c>
      <c r="C1504" s="63" t="s">
        <v>4960</v>
      </c>
      <c r="D1504" s="66" t="s">
        <v>5339</v>
      </c>
    </row>
    <row r="1505" spans="1:4" x14ac:dyDescent="0.25">
      <c r="A1505" s="67">
        <v>16470310</v>
      </c>
      <c r="B1505" t="s">
        <v>2138</v>
      </c>
      <c r="C1505" s="63" t="s">
        <v>4955</v>
      </c>
      <c r="D1505" s="66" t="s">
        <v>5339</v>
      </c>
    </row>
    <row r="1506" spans="1:4" x14ac:dyDescent="0.25">
      <c r="A1506" s="67">
        <v>16470311</v>
      </c>
      <c r="B1506" t="s">
        <v>2685</v>
      </c>
      <c r="C1506" s="63" t="s">
        <v>4957</v>
      </c>
      <c r="D1506" s="66" t="s">
        <v>5339</v>
      </c>
    </row>
    <row r="1507" spans="1:4" x14ac:dyDescent="0.25">
      <c r="A1507" s="67">
        <v>16470312</v>
      </c>
      <c r="B1507" t="s">
        <v>2613</v>
      </c>
      <c r="C1507" s="63" t="s">
        <v>4960</v>
      </c>
      <c r="D1507" s="66" t="s">
        <v>5339</v>
      </c>
    </row>
    <row r="1508" spans="1:4" x14ac:dyDescent="0.25">
      <c r="A1508" s="67">
        <v>16470313</v>
      </c>
      <c r="B1508" t="s">
        <v>2708</v>
      </c>
      <c r="C1508" s="63" t="s">
        <v>4957</v>
      </c>
      <c r="D1508" s="66" t="s">
        <v>5339</v>
      </c>
    </row>
    <row r="1509" spans="1:4" x14ac:dyDescent="0.25">
      <c r="A1509" s="67">
        <v>16470314</v>
      </c>
      <c r="B1509" t="s">
        <v>2635</v>
      </c>
      <c r="C1509" s="63" t="s">
        <v>4960</v>
      </c>
      <c r="D1509" s="66" t="s">
        <v>5339</v>
      </c>
    </row>
    <row r="1510" spans="1:4" x14ac:dyDescent="0.25">
      <c r="A1510" s="67">
        <v>16470315</v>
      </c>
      <c r="B1510" t="s">
        <v>2617</v>
      </c>
      <c r="C1510" s="63" t="s">
        <v>4960</v>
      </c>
      <c r="D1510" s="66" t="s">
        <v>5339</v>
      </c>
    </row>
    <row r="1511" spans="1:4" x14ac:dyDescent="0.25">
      <c r="A1511" s="67">
        <v>16470316</v>
      </c>
      <c r="B1511" t="s">
        <v>2603</v>
      </c>
      <c r="C1511" s="63" t="s">
        <v>4960</v>
      </c>
      <c r="D1511" s="66" t="s">
        <v>5339</v>
      </c>
    </row>
    <row r="1512" spans="1:4" x14ac:dyDescent="0.25">
      <c r="A1512" s="67">
        <v>16470317</v>
      </c>
      <c r="B1512" t="s">
        <v>2608</v>
      </c>
      <c r="C1512" s="63" t="s">
        <v>4960</v>
      </c>
      <c r="D1512" s="66" t="s">
        <v>5339</v>
      </c>
    </row>
    <row r="1513" spans="1:4" x14ac:dyDescent="0.25">
      <c r="A1513" s="67">
        <v>16470318</v>
      </c>
      <c r="B1513" t="s">
        <v>2641</v>
      </c>
      <c r="C1513" s="63" t="s">
        <v>4960</v>
      </c>
      <c r="D1513" s="66" t="s">
        <v>5339</v>
      </c>
    </row>
    <row r="1514" spans="1:4" x14ac:dyDescent="0.25">
      <c r="A1514" s="58">
        <v>16470319</v>
      </c>
      <c r="B1514" t="s">
        <v>2616</v>
      </c>
      <c r="C1514" s="63" t="s">
        <v>4960</v>
      </c>
      <c r="D1514" s="66" t="s">
        <v>5339</v>
      </c>
    </row>
    <row r="1515" spans="1:4" x14ac:dyDescent="0.25">
      <c r="A1515" s="67">
        <v>16470320</v>
      </c>
      <c r="B1515" t="s">
        <v>2636</v>
      </c>
      <c r="C1515" s="63" t="s">
        <v>4960</v>
      </c>
      <c r="D1515" s="66" t="s">
        <v>5339</v>
      </c>
    </row>
    <row r="1516" spans="1:4" x14ac:dyDescent="0.25">
      <c r="A1516" s="58">
        <v>16470321</v>
      </c>
      <c r="B1516" t="s">
        <v>2609</v>
      </c>
      <c r="C1516" s="63" t="s">
        <v>4960</v>
      </c>
      <c r="D1516" s="66" t="s">
        <v>5339</v>
      </c>
    </row>
    <row r="1517" spans="1:4" x14ac:dyDescent="0.25">
      <c r="A1517" s="67">
        <v>16470322</v>
      </c>
      <c r="B1517" t="s">
        <v>2640</v>
      </c>
      <c r="C1517" s="63" t="s">
        <v>4960</v>
      </c>
      <c r="D1517" s="66" t="s">
        <v>5339</v>
      </c>
    </row>
    <row r="1518" spans="1:4" x14ac:dyDescent="0.25">
      <c r="A1518" s="67">
        <v>16470323</v>
      </c>
      <c r="B1518" t="s">
        <v>2610</v>
      </c>
      <c r="C1518" s="63" t="s">
        <v>4960</v>
      </c>
      <c r="D1518" s="66" t="s">
        <v>5339</v>
      </c>
    </row>
    <row r="1519" spans="1:4" x14ac:dyDescent="0.25">
      <c r="A1519" s="67">
        <v>16470324</v>
      </c>
      <c r="B1519" t="s">
        <v>2627</v>
      </c>
      <c r="C1519" s="63" t="s">
        <v>4960</v>
      </c>
      <c r="D1519" s="66" t="s">
        <v>5339</v>
      </c>
    </row>
    <row r="1520" spans="1:4" x14ac:dyDescent="0.25">
      <c r="A1520" s="67">
        <v>16470325</v>
      </c>
      <c r="B1520" t="s">
        <v>2623</v>
      </c>
      <c r="C1520" s="63" t="s">
        <v>4960</v>
      </c>
      <c r="D1520" s="66" t="s">
        <v>5339</v>
      </c>
    </row>
    <row r="1521" spans="1:4" x14ac:dyDescent="0.25">
      <c r="A1521" s="67">
        <v>16470326</v>
      </c>
      <c r="B1521" t="s">
        <v>2638</v>
      </c>
      <c r="C1521" s="63" t="s">
        <v>4960</v>
      </c>
      <c r="D1521" s="66" t="s">
        <v>5339</v>
      </c>
    </row>
    <row r="1522" spans="1:4" x14ac:dyDescent="0.25">
      <c r="A1522" s="67">
        <v>16470327</v>
      </c>
      <c r="B1522" t="s">
        <v>2642</v>
      </c>
      <c r="C1522" s="63" t="s">
        <v>4960</v>
      </c>
      <c r="D1522" s="66" t="s">
        <v>5339</v>
      </c>
    </row>
    <row r="1523" spans="1:4" x14ac:dyDescent="0.25">
      <c r="A1523" s="67">
        <v>16470328</v>
      </c>
      <c r="B1523" t="s">
        <v>2620</v>
      </c>
      <c r="C1523" s="63" t="s">
        <v>4960</v>
      </c>
      <c r="D1523" s="66" t="s">
        <v>5339</v>
      </c>
    </row>
    <row r="1524" spans="1:4" x14ac:dyDescent="0.25">
      <c r="A1524" s="67">
        <v>16470329</v>
      </c>
      <c r="B1524" t="s">
        <v>2625</v>
      </c>
      <c r="C1524" s="63" t="s">
        <v>4960</v>
      </c>
      <c r="D1524" s="66" t="s">
        <v>5339</v>
      </c>
    </row>
    <row r="1525" spans="1:4" x14ac:dyDescent="0.25">
      <c r="A1525" s="67">
        <v>16470330</v>
      </c>
      <c r="B1525" t="s">
        <v>5314</v>
      </c>
      <c r="C1525" s="63" t="s">
        <v>4960</v>
      </c>
      <c r="D1525" s="66" t="s">
        <v>5339</v>
      </c>
    </row>
    <row r="1526" spans="1:4" x14ac:dyDescent="0.25">
      <c r="A1526" s="67">
        <v>16470331</v>
      </c>
      <c r="B1526" t="s">
        <v>2607</v>
      </c>
      <c r="C1526" s="63" t="s">
        <v>4960</v>
      </c>
      <c r="D1526" s="66" t="s">
        <v>5339</v>
      </c>
    </row>
    <row r="1527" spans="1:4" x14ac:dyDescent="0.25">
      <c r="A1527" s="67">
        <v>16470332</v>
      </c>
      <c r="B1527" t="s">
        <v>2619</v>
      </c>
      <c r="C1527" s="63" t="s">
        <v>4960</v>
      </c>
      <c r="D1527" s="66" t="s">
        <v>5339</v>
      </c>
    </row>
    <row r="1528" spans="1:4" x14ac:dyDescent="0.25">
      <c r="A1528" s="67">
        <v>16470333</v>
      </c>
      <c r="B1528" t="s">
        <v>2622</v>
      </c>
      <c r="C1528" s="63" t="s">
        <v>4960</v>
      </c>
      <c r="D1528" s="66" t="s">
        <v>5339</v>
      </c>
    </row>
    <row r="1529" spans="1:4" x14ac:dyDescent="0.25">
      <c r="A1529" s="67">
        <v>16470334</v>
      </c>
      <c r="B1529" t="s">
        <v>2637</v>
      </c>
      <c r="C1529" s="63" t="s">
        <v>4960</v>
      </c>
      <c r="D1529" s="66" t="s">
        <v>5339</v>
      </c>
    </row>
    <row r="1530" spans="1:4" x14ac:dyDescent="0.25">
      <c r="A1530" s="67">
        <v>16470335</v>
      </c>
      <c r="B1530" t="s">
        <v>8142</v>
      </c>
      <c r="C1530" s="63" t="s">
        <v>4960</v>
      </c>
      <c r="D1530" s="66" t="s">
        <v>5339</v>
      </c>
    </row>
    <row r="1531" spans="1:4" x14ac:dyDescent="0.25">
      <c r="A1531" s="67">
        <v>16470336</v>
      </c>
      <c r="B1531" t="s">
        <v>2614</v>
      </c>
      <c r="C1531" s="63" t="s">
        <v>4960</v>
      </c>
      <c r="D1531" s="66" t="s">
        <v>5339</v>
      </c>
    </row>
    <row r="1532" spans="1:4" x14ac:dyDescent="0.25">
      <c r="A1532" s="67">
        <v>16470337</v>
      </c>
      <c r="B1532" t="s">
        <v>2626</v>
      </c>
      <c r="C1532" s="63" t="s">
        <v>4960</v>
      </c>
      <c r="D1532" s="66" t="s">
        <v>5339</v>
      </c>
    </row>
    <row r="1533" spans="1:4" x14ac:dyDescent="0.25">
      <c r="A1533" s="67">
        <v>16470338</v>
      </c>
      <c r="B1533" t="s">
        <v>2615</v>
      </c>
      <c r="C1533" s="63" t="s">
        <v>4960</v>
      </c>
      <c r="D1533" s="66" t="s">
        <v>5339</v>
      </c>
    </row>
    <row r="1534" spans="1:4" x14ac:dyDescent="0.25">
      <c r="A1534" s="67">
        <v>16470339</v>
      </c>
      <c r="B1534" t="s">
        <v>2618</v>
      </c>
      <c r="C1534" s="63" t="s">
        <v>4960</v>
      </c>
      <c r="D1534" s="66" t="s">
        <v>5339</v>
      </c>
    </row>
    <row r="1535" spans="1:4" x14ac:dyDescent="0.25">
      <c r="A1535" s="67">
        <v>16470340</v>
      </c>
      <c r="B1535" t="s">
        <v>4667</v>
      </c>
      <c r="C1535" s="63" t="s">
        <v>4960</v>
      </c>
      <c r="D1535" s="66" t="s">
        <v>5339</v>
      </c>
    </row>
    <row r="1536" spans="1:4" x14ac:dyDescent="0.25">
      <c r="A1536" s="67">
        <v>16470341</v>
      </c>
      <c r="B1536" t="s">
        <v>2633</v>
      </c>
      <c r="C1536" s="63" t="s">
        <v>4960</v>
      </c>
      <c r="D1536" s="66" t="s">
        <v>5339</v>
      </c>
    </row>
    <row r="1537" spans="1:4" x14ac:dyDescent="0.25">
      <c r="A1537" s="67">
        <v>16470342</v>
      </c>
      <c r="B1537" t="s">
        <v>2612</v>
      </c>
      <c r="C1537" s="63" t="s">
        <v>4960</v>
      </c>
      <c r="D1537" s="66" t="s">
        <v>5339</v>
      </c>
    </row>
    <row r="1538" spans="1:4" x14ac:dyDescent="0.25">
      <c r="A1538" s="67">
        <v>16470343</v>
      </c>
      <c r="B1538" t="s">
        <v>2606</v>
      </c>
      <c r="C1538" s="63" t="s">
        <v>4960</v>
      </c>
      <c r="D1538" s="66" t="s">
        <v>5339</v>
      </c>
    </row>
    <row r="1539" spans="1:4" x14ac:dyDescent="0.25">
      <c r="A1539" s="67">
        <v>16470344</v>
      </c>
      <c r="B1539" t="s">
        <v>2415</v>
      </c>
      <c r="C1539" s="63" t="s">
        <v>4955</v>
      </c>
      <c r="D1539" s="66" t="s">
        <v>5339</v>
      </c>
    </row>
    <row r="1540" spans="1:4" x14ac:dyDescent="0.25">
      <c r="A1540" s="67">
        <v>16470345</v>
      </c>
      <c r="B1540" t="s">
        <v>2414</v>
      </c>
      <c r="C1540" s="63" t="s">
        <v>4955</v>
      </c>
      <c r="D1540" s="66" t="s">
        <v>5339</v>
      </c>
    </row>
    <row r="1541" spans="1:4" x14ac:dyDescent="0.25">
      <c r="A1541" s="67">
        <v>16470346</v>
      </c>
      <c r="B1541" t="s">
        <v>2592</v>
      </c>
      <c r="C1541" s="63" t="s">
        <v>4958</v>
      </c>
      <c r="D1541" s="66" t="s">
        <v>5339</v>
      </c>
    </row>
    <row r="1542" spans="1:4" x14ac:dyDescent="0.25">
      <c r="A1542" s="67">
        <v>16470347</v>
      </c>
      <c r="B1542" t="s">
        <v>2455</v>
      </c>
      <c r="C1542" s="63" t="s">
        <v>4952</v>
      </c>
      <c r="D1542" s="66" t="s">
        <v>5339</v>
      </c>
    </row>
    <row r="1543" spans="1:4" x14ac:dyDescent="0.25">
      <c r="A1543" s="67">
        <v>16470348</v>
      </c>
      <c r="B1543" t="s">
        <v>2604</v>
      </c>
      <c r="C1543" s="63" t="s">
        <v>4960</v>
      </c>
      <c r="D1543" s="66" t="s">
        <v>5339</v>
      </c>
    </row>
    <row r="1544" spans="1:4" x14ac:dyDescent="0.25">
      <c r="A1544" s="67">
        <v>16470349</v>
      </c>
      <c r="B1544" t="s">
        <v>2578</v>
      </c>
      <c r="C1544" s="63" t="s">
        <v>4958</v>
      </c>
      <c r="D1544" s="66" t="s">
        <v>5339</v>
      </c>
    </row>
    <row r="1545" spans="1:4" x14ac:dyDescent="0.25">
      <c r="A1545" s="67">
        <v>16470350</v>
      </c>
      <c r="B1545" t="s">
        <v>2701</v>
      </c>
      <c r="C1545" s="63" t="s">
        <v>4957</v>
      </c>
      <c r="D1545" s="66" t="s">
        <v>5339</v>
      </c>
    </row>
    <row r="1546" spans="1:4" x14ac:dyDescent="0.25">
      <c r="A1546" s="67">
        <v>16470351</v>
      </c>
      <c r="B1546" t="s">
        <v>1530</v>
      </c>
      <c r="C1546" s="63" t="s">
        <v>4958</v>
      </c>
      <c r="D1546" s="66" t="s">
        <v>5339</v>
      </c>
    </row>
    <row r="1547" spans="1:4" x14ac:dyDescent="0.25">
      <c r="A1547" s="67">
        <v>16470352</v>
      </c>
      <c r="B1547" t="s">
        <v>2634</v>
      </c>
      <c r="C1547" s="63" t="s">
        <v>4960</v>
      </c>
      <c r="D1547" s="66" t="s">
        <v>5339</v>
      </c>
    </row>
    <row r="1548" spans="1:4" x14ac:dyDescent="0.25">
      <c r="A1548" s="67">
        <v>16470353</v>
      </c>
      <c r="B1548" t="s">
        <v>2644</v>
      </c>
      <c r="C1548" s="63" t="s">
        <v>4960</v>
      </c>
      <c r="D1548" s="66" t="s">
        <v>5339</v>
      </c>
    </row>
    <row r="1549" spans="1:4" x14ac:dyDescent="0.25">
      <c r="A1549" s="67">
        <v>16470354</v>
      </c>
      <c r="B1549" t="s">
        <v>4580</v>
      </c>
      <c r="C1549" s="63" t="s">
        <v>4958</v>
      </c>
      <c r="D1549" s="66" t="s">
        <v>5339</v>
      </c>
    </row>
    <row r="1550" spans="1:4" x14ac:dyDescent="0.25">
      <c r="A1550" s="58">
        <v>16470355</v>
      </c>
      <c r="B1550" t="s">
        <v>2595</v>
      </c>
      <c r="C1550" s="63" t="s">
        <v>4958</v>
      </c>
      <c r="D1550" s="66" t="s">
        <v>5339</v>
      </c>
    </row>
    <row r="1551" spans="1:4" x14ac:dyDescent="0.25">
      <c r="A1551" s="67">
        <v>16470356</v>
      </c>
      <c r="B1551" t="s">
        <v>2585</v>
      </c>
      <c r="C1551" s="63" t="s">
        <v>4958</v>
      </c>
      <c r="D1551" s="66" t="s">
        <v>5339</v>
      </c>
    </row>
    <row r="1552" spans="1:4" x14ac:dyDescent="0.25">
      <c r="A1552" s="67">
        <v>16470357</v>
      </c>
      <c r="B1552" t="s">
        <v>2571</v>
      </c>
      <c r="C1552" s="63" t="s">
        <v>4958</v>
      </c>
      <c r="D1552" s="66" t="s">
        <v>5339</v>
      </c>
    </row>
    <row r="1553" spans="1:4" x14ac:dyDescent="0.25">
      <c r="A1553" s="67">
        <v>16470358</v>
      </c>
      <c r="B1553" t="s">
        <v>2672</v>
      </c>
      <c r="C1553" s="63" t="s">
        <v>4957</v>
      </c>
      <c r="D1553" s="66" t="s">
        <v>5339</v>
      </c>
    </row>
    <row r="1554" spans="1:4" x14ac:dyDescent="0.25">
      <c r="A1554" s="67">
        <v>16470359</v>
      </c>
      <c r="B1554" t="s">
        <v>2576</v>
      </c>
      <c r="C1554" s="63" t="s">
        <v>4958</v>
      </c>
      <c r="D1554" s="66" t="s">
        <v>5339</v>
      </c>
    </row>
    <row r="1555" spans="1:4" x14ac:dyDescent="0.25">
      <c r="A1555" s="67">
        <v>16470360</v>
      </c>
      <c r="B1555" t="s">
        <v>2691</v>
      </c>
      <c r="C1555" s="63" t="s">
        <v>4957</v>
      </c>
      <c r="D1555" s="66" t="s">
        <v>5339</v>
      </c>
    </row>
    <row r="1556" spans="1:4" x14ac:dyDescent="0.25">
      <c r="A1556" s="67">
        <v>16470361</v>
      </c>
      <c r="B1556" t="s">
        <v>2564</v>
      </c>
      <c r="C1556" s="63" t="s">
        <v>4958</v>
      </c>
      <c r="D1556" s="66" t="s">
        <v>5339</v>
      </c>
    </row>
    <row r="1557" spans="1:4" x14ac:dyDescent="0.25">
      <c r="A1557" s="67">
        <v>16470362</v>
      </c>
      <c r="B1557" t="s">
        <v>2577</v>
      </c>
      <c r="C1557" s="63" t="s">
        <v>4958</v>
      </c>
      <c r="D1557" s="66" t="s">
        <v>5339</v>
      </c>
    </row>
    <row r="1558" spans="1:4" x14ac:dyDescent="0.25">
      <c r="A1558" s="67">
        <v>16470363</v>
      </c>
      <c r="B1558" t="s">
        <v>2582</v>
      </c>
      <c r="C1558" s="63" t="s">
        <v>4958</v>
      </c>
      <c r="D1558" s="66" t="s">
        <v>5339</v>
      </c>
    </row>
    <row r="1559" spans="1:4" x14ac:dyDescent="0.25">
      <c r="A1559" s="58">
        <v>16470364</v>
      </c>
      <c r="B1559" t="s">
        <v>2580</v>
      </c>
      <c r="C1559" s="63" t="s">
        <v>4958</v>
      </c>
      <c r="D1559" s="66" t="s">
        <v>5339</v>
      </c>
    </row>
    <row r="1560" spans="1:4" x14ac:dyDescent="0.25">
      <c r="A1560" s="67">
        <v>16470365</v>
      </c>
      <c r="B1560" t="s">
        <v>2574</v>
      </c>
      <c r="C1560" s="63" t="s">
        <v>4958</v>
      </c>
      <c r="D1560" s="66" t="s">
        <v>5339</v>
      </c>
    </row>
    <row r="1561" spans="1:4" x14ac:dyDescent="0.25">
      <c r="A1561" s="58">
        <v>16470366</v>
      </c>
      <c r="B1561" t="s">
        <v>4581</v>
      </c>
      <c r="C1561" s="63" t="s">
        <v>4958</v>
      </c>
      <c r="D1561" s="66" t="s">
        <v>5339</v>
      </c>
    </row>
    <row r="1562" spans="1:4" x14ac:dyDescent="0.25">
      <c r="A1562" s="67">
        <v>16470367</v>
      </c>
      <c r="B1562" t="s">
        <v>1849</v>
      </c>
      <c r="C1562" s="63" t="s">
        <v>4958</v>
      </c>
      <c r="D1562" s="66" t="s">
        <v>5339</v>
      </c>
    </row>
    <row r="1563" spans="1:4" x14ac:dyDescent="0.25">
      <c r="A1563" s="67">
        <v>16470368</v>
      </c>
      <c r="B1563" t="s">
        <v>2587</v>
      </c>
      <c r="C1563" s="63" t="s">
        <v>4958</v>
      </c>
      <c r="D1563" s="66" t="s">
        <v>5339</v>
      </c>
    </row>
    <row r="1564" spans="1:4" x14ac:dyDescent="0.25">
      <c r="A1564" s="67">
        <v>16470369</v>
      </c>
      <c r="B1564" t="s">
        <v>2600</v>
      </c>
      <c r="C1564" s="63" t="s">
        <v>4960</v>
      </c>
      <c r="D1564" s="66" t="s">
        <v>5339</v>
      </c>
    </row>
    <row r="1565" spans="1:4" x14ac:dyDescent="0.25">
      <c r="A1565" s="58">
        <v>16470370</v>
      </c>
      <c r="B1565" t="s">
        <v>2583</v>
      </c>
      <c r="C1565" s="63" t="s">
        <v>4958</v>
      </c>
      <c r="D1565" s="66" t="s">
        <v>5339</v>
      </c>
    </row>
    <row r="1566" spans="1:4" x14ac:dyDescent="0.25">
      <c r="A1566" s="67">
        <v>16470371</v>
      </c>
      <c r="B1566" t="s">
        <v>8179</v>
      </c>
      <c r="C1566" s="63" t="s">
        <v>4958</v>
      </c>
      <c r="D1566" s="66" t="s">
        <v>5339</v>
      </c>
    </row>
    <row r="1567" spans="1:4" x14ac:dyDescent="0.25">
      <c r="A1567" s="67">
        <v>16470372</v>
      </c>
      <c r="B1567" t="s">
        <v>2591</v>
      </c>
      <c r="C1567" s="63" t="s">
        <v>4958</v>
      </c>
      <c r="D1567" s="66" t="s">
        <v>5339</v>
      </c>
    </row>
    <row r="1568" spans="1:4" x14ac:dyDescent="0.25">
      <c r="A1568" s="58">
        <v>16470373</v>
      </c>
      <c r="B1568" t="s">
        <v>2568</v>
      </c>
      <c r="C1568" s="63" t="s">
        <v>4958</v>
      </c>
      <c r="D1568" s="66" t="s">
        <v>5339</v>
      </c>
    </row>
    <row r="1569" spans="1:4" x14ac:dyDescent="0.25">
      <c r="A1569" s="67">
        <v>16470374</v>
      </c>
      <c r="B1569" t="s">
        <v>2570</v>
      </c>
      <c r="C1569" s="63" t="s">
        <v>4958</v>
      </c>
      <c r="D1569" s="66" t="s">
        <v>5339</v>
      </c>
    </row>
    <row r="1570" spans="1:4" x14ac:dyDescent="0.25">
      <c r="A1570" s="67">
        <v>16470375</v>
      </c>
      <c r="B1570" t="s">
        <v>2593</v>
      </c>
      <c r="C1570" s="63" t="s">
        <v>4958</v>
      </c>
      <c r="D1570" s="66" t="s">
        <v>5339</v>
      </c>
    </row>
    <row r="1571" spans="1:4" x14ac:dyDescent="0.25">
      <c r="A1571" s="67">
        <v>16470376</v>
      </c>
      <c r="B1571" t="s">
        <v>2565</v>
      </c>
      <c r="C1571" s="63" t="s">
        <v>4958</v>
      </c>
      <c r="D1571" s="66" t="s">
        <v>5339</v>
      </c>
    </row>
    <row r="1572" spans="1:4" x14ac:dyDescent="0.25">
      <c r="A1572" s="58">
        <v>16470377</v>
      </c>
      <c r="B1572" t="s">
        <v>2589</v>
      </c>
      <c r="C1572" s="63" t="s">
        <v>4958</v>
      </c>
      <c r="D1572" s="66" t="s">
        <v>5339</v>
      </c>
    </row>
    <row r="1573" spans="1:4" x14ac:dyDescent="0.25">
      <c r="A1573" s="58">
        <v>16470378</v>
      </c>
      <c r="B1573" t="s">
        <v>2588</v>
      </c>
      <c r="C1573" s="63" t="s">
        <v>4958</v>
      </c>
      <c r="D1573" s="66" t="s">
        <v>5339</v>
      </c>
    </row>
    <row r="1574" spans="1:4" x14ac:dyDescent="0.25">
      <c r="A1574" s="67">
        <v>16470379</v>
      </c>
      <c r="B1574" t="s">
        <v>2494</v>
      </c>
      <c r="C1574" s="63" t="s">
        <v>4954</v>
      </c>
      <c r="D1574" s="66" t="s">
        <v>5339</v>
      </c>
    </row>
    <row r="1575" spans="1:4" x14ac:dyDescent="0.25">
      <c r="A1575" s="67">
        <v>16470380</v>
      </c>
      <c r="B1575" t="s">
        <v>2601</v>
      </c>
      <c r="C1575" s="63" t="s">
        <v>4960</v>
      </c>
      <c r="D1575" s="66" t="s">
        <v>5339</v>
      </c>
    </row>
    <row r="1576" spans="1:4" x14ac:dyDescent="0.25">
      <c r="A1576" s="67">
        <v>16470381</v>
      </c>
      <c r="B1576" t="s">
        <v>2624</v>
      </c>
      <c r="C1576" s="63" t="s">
        <v>4960</v>
      </c>
      <c r="D1576" s="66" t="s">
        <v>5339</v>
      </c>
    </row>
    <row r="1577" spans="1:4" x14ac:dyDescent="0.25">
      <c r="A1577" s="67">
        <v>16470382</v>
      </c>
      <c r="B1577" t="s">
        <v>2602</v>
      </c>
      <c r="C1577" s="63" t="s">
        <v>4960</v>
      </c>
      <c r="D1577" s="66" t="s">
        <v>5339</v>
      </c>
    </row>
    <row r="1578" spans="1:4" x14ac:dyDescent="0.25">
      <c r="A1578" s="67">
        <v>16470383</v>
      </c>
      <c r="B1578" t="s">
        <v>2569</v>
      </c>
      <c r="C1578" s="63" t="s">
        <v>4958</v>
      </c>
      <c r="D1578" s="66" t="s">
        <v>5339</v>
      </c>
    </row>
    <row r="1579" spans="1:4" x14ac:dyDescent="0.25">
      <c r="A1579" s="67">
        <v>16470384</v>
      </c>
      <c r="B1579" t="s">
        <v>2643</v>
      </c>
      <c r="C1579" s="63" t="s">
        <v>4960</v>
      </c>
      <c r="D1579" s="66" t="s">
        <v>5339</v>
      </c>
    </row>
    <row r="1580" spans="1:4" x14ac:dyDescent="0.25">
      <c r="A1580" s="67">
        <v>16470385</v>
      </c>
      <c r="B1580" t="s">
        <v>2629</v>
      </c>
      <c r="C1580" s="63" t="s">
        <v>4960</v>
      </c>
      <c r="D1580" s="66" t="s">
        <v>5339</v>
      </c>
    </row>
    <row r="1581" spans="1:4" x14ac:dyDescent="0.25">
      <c r="A1581" s="67">
        <v>16470386</v>
      </c>
      <c r="B1581" t="s">
        <v>2579</v>
      </c>
      <c r="C1581" s="63" t="s">
        <v>4958</v>
      </c>
      <c r="D1581" s="66" t="s">
        <v>5339</v>
      </c>
    </row>
    <row r="1582" spans="1:4" x14ac:dyDescent="0.25">
      <c r="A1582" s="67">
        <v>16470387</v>
      </c>
      <c r="B1582" t="s">
        <v>2702</v>
      </c>
      <c r="C1582" s="63" t="s">
        <v>4957</v>
      </c>
      <c r="D1582" s="66" t="s">
        <v>5339</v>
      </c>
    </row>
    <row r="1583" spans="1:4" x14ac:dyDescent="0.25">
      <c r="A1583" s="67">
        <v>16470388</v>
      </c>
      <c r="B1583" t="s">
        <v>2567</v>
      </c>
      <c r="C1583" s="63" t="s">
        <v>4958</v>
      </c>
      <c r="D1583" s="66" t="s">
        <v>5339</v>
      </c>
    </row>
    <row r="1584" spans="1:4" x14ac:dyDescent="0.25">
      <c r="A1584" s="67">
        <v>16470389</v>
      </c>
      <c r="B1584" t="s">
        <v>2573</v>
      </c>
      <c r="C1584" s="63" t="s">
        <v>4958</v>
      </c>
      <c r="D1584" s="66" t="s">
        <v>5339</v>
      </c>
    </row>
    <row r="1585" spans="1:4" x14ac:dyDescent="0.25">
      <c r="A1585" s="67">
        <v>16470390</v>
      </c>
      <c r="B1585" t="s">
        <v>2572</v>
      </c>
      <c r="C1585" s="63" t="s">
        <v>4958</v>
      </c>
      <c r="D1585" s="66" t="s">
        <v>5339</v>
      </c>
    </row>
    <row r="1586" spans="1:4" x14ac:dyDescent="0.25">
      <c r="A1586" s="67">
        <v>16470391</v>
      </c>
      <c r="B1586" t="s">
        <v>2363</v>
      </c>
      <c r="C1586" t="s">
        <v>4951</v>
      </c>
      <c r="D1586" s="66" t="s">
        <v>5339</v>
      </c>
    </row>
    <row r="1587" spans="1:4" x14ac:dyDescent="0.25">
      <c r="A1587" s="67">
        <v>16470392</v>
      </c>
      <c r="B1587" t="s">
        <v>2763</v>
      </c>
      <c r="C1587" t="s">
        <v>4951</v>
      </c>
      <c r="D1587" s="66" t="s">
        <v>5339</v>
      </c>
    </row>
    <row r="1588" spans="1:4" x14ac:dyDescent="0.25">
      <c r="A1588" s="67">
        <v>16470393</v>
      </c>
      <c r="B1588" t="s">
        <v>2575</v>
      </c>
      <c r="C1588" s="63" t="s">
        <v>4958</v>
      </c>
      <c r="D1588" s="66" t="s">
        <v>5339</v>
      </c>
    </row>
    <row r="1589" spans="1:4" x14ac:dyDescent="0.25">
      <c r="A1589" s="67">
        <v>16470394</v>
      </c>
      <c r="B1589" t="s">
        <v>2463</v>
      </c>
      <c r="C1589" s="63" t="s">
        <v>4952</v>
      </c>
      <c r="D1589" s="66" t="s">
        <v>5339</v>
      </c>
    </row>
    <row r="1590" spans="1:4" x14ac:dyDescent="0.25">
      <c r="A1590" s="67">
        <v>16470395</v>
      </c>
      <c r="B1590" t="s">
        <v>2675</v>
      </c>
      <c r="C1590" s="63" t="s">
        <v>4957</v>
      </c>
      <c r="D1590" s="66" t="s">
        <v>5339</v>
      </c>
    </row>
    <row r="1591" spans="1:4" x14ac:dyDescent="0.25">
      <c r="A1591" s="67">
        <v>16470396</v>
      </c>
      <c r="B1591" t="s">
        <v>2318</v>
      </c>
      <c r="C1591" t="s">
        <v>4951</v>
      </c>
      <c r="D1591" s="66" t="s">
        <v>5339</v>
      </c>
    </row>
    <row r="1592" spans="1:4" x14ac:dyDescent="0.25">
      <c r="A1592" s="67">
        <v>16470397</v>
      </c>
      <c r="B1592" t="s">
        <v>2632</v>
      </c>
      <c r="C1592" s="63" t="s">
        <v>4960</v>
      </c>
      <c r="D1592" s="66" t="s">
        <v>5339</v>
      </c>
    </row>
    <row r="1593" spans="1:4" x14ac:dyDescent="0.25">
      <c r="A1593" s="67">
        <v>16470398</v>
      </c>
      <c r="B1593" t="s">
        <v>2471</v>
      </c>
      <c r="C1593" s="63" t="s">
        <v>4952</v>
      </c>
      <c r="D1593" s="66" t="s">
        <v>5339</v>
      </c>
    </row>
    <row r="1594" spans="1:4" x14ac:dyDescent="0.25">
      <c r="A1594" s="58">
        <v>16470399</v>
      </c>
      <c r="B1594" t="s">
        <v>2586</v>
      </c>
      <c r="C1594" s="63" t="s">
        <v>4958</v>
      </c>
      <c r="D1594" s="66" t="s">
        <v>5339</v>
      </c>
    </row>
    <row r="1595" spans="1:4" x14ac:dyDescent="0.25">
      <c r="A1595" s="67">
        <v>16470400</v>
      </c>
      <c r="B1595" t="s">
        <v>2367</v>
      </c>
      <c r="C1595" t="s">
        <v>4951</v>
      </c>
      <c r="D1595" s="66" t="s">
        <v>5339</v>
      </c>
    </row>
    <row r="1596" spans="1:4" x14ac:dyDescent="0.25">
      <c r="A1596" s="67">
        <v>16470401</v>
      </c>
      <c r="B1596" t="s">
        <v>2406</v>
      </c>
      <c r="C1596" s="63" t="s">
        <v>4955</v>
      </c>
      <c r="D1596" s="66" t="s">
        <v>5339</v>
      </c>
    </row>
    <row r="1597" spans="1:4" x14ac:dyDescent="0.25">
      <c r="A1597" s="67">
        <v>16470402</v>
      </c>
      <c r="B1597" t="s">
        <v>2590</v>
      </c>
      <c r="C1597" s="63" t="s">
        <v>4958</v>
      </c>
      <c r="D1597" s="66" t="s">
        <v>5339</v>
      </c>
    </row>
    <row r="1598" spans="1:4" x14ac:dyDescent="0.25">
      <c r="A1598" s="67">
        <v>16470403</v>
      </c>
      <c r="B1598" t="s">
        <v>2594</v>
      </c>
      <c r="C1598" s="63" t="s">
        <v>4958</v>
      </c>
      <c r="D1598" s="66" t="s">
        <v>5339</v>
      </c>
    </row>
    <row r="1599" spans="1:4" x14ac:dyDescent="0.25">
      <c r="A1599" s="67">
        <v>16470404</v>
      </c>
      <c r="B1599" t="s">
        <v>2460</v>
      </c>
      <c r="C1599" s="63" t="s">
        <v>4952</v>
      </c>
      <c r="D1599" s="66" t="s">
        <v>5339</v>
      </c>
    </row>
    <row r="1600" spans="1:4" x14ac:dyDescent="0.25">
      <c r="A1600" s="67">
        <v>16470405</v>
      </c>
      <c r="B1600" t="s">
        <v>2621</v>
      </c>
      <c r="C1600" s="63" t="s">
        <v>4960</v>
      </c>
      <c r="D1600" s="66" t="s">
        <v>5339</v>
      </c>
    </row>
    <row r="1601" spans="1:4" x14ac:dyDescent="0.25">
      <c r="A1601" s="67">
        <v>16470406</v>
      </c>
      <c r="B1601" t="s">
        <v>2547</v>
      </c>
      <c r="C1601" s="63" t="s">
        <v>4956</v>
      </c>
      <c r="D1601" s="66" t="s">
        <v>5339</v>
      </c>
    </row>
    <row r="1602" spans="1:4" x14ac:dyDescent="0.25">
      <c r="A1602" s="67">
        <v>16470407</v>
      </c>
      <c r="B1602" t="s">
        <v>2461</v>
      </c>
      <c r="C1602" s="63" t="s">
        <v>4952</v>
      </c>
      <c r="D1602" s="66" t="s">
        <v>5339</v>
      </c>
    </row>
    <row r="1603" spans="1:4" x14ac:dyDescent="0.25">
      <c r="A1603" s="67">
        <v>16470408</v>
      </c>
      <c r="B1603" t="s">
        <v>2551</v>
      </c>
      <c r="C1603" s="63" t="s">
        <v>4956</v>
      </c>
      <c r="D1603" s="66" t="s">
        <v>5339</v>
      </c>
    </row>
    <row r="1604" spans="1:4" x14ac:dyDescent="0.25">
      <c r="A1604" s="67">
        <v>16470409</v>
      </c>
      <c r="B1604" t="s">
        <v>2552</v>
      </c>
      <c r="C1604" s="63" t="s">
        <v>4956</v>
      </c>
      <c r="D1604" s="66" t="s">
        <v>5339</v>
      </c>
    </row>
    <row r="1605" spans="1:4" x14ac:dyDescent="0.25">
      <c r="A1605" s="67">
        <v>16470410</v>
      </c>
      <c r="B1605" t="s">
        <v>2705</v>
      </c>
      <c r="C1605" s="63" t="s">
        <v>4957</v>
      </c>
      <c r="D1605" s="66" t="s">
        <v>5339</v>
      </c>
    </row>
    <row r="1606" spans="1:4" x14ac:dyDescent="0.25">
      <c r="A1606" s="67">
        <v>16470411</v>
      </c>
      <c r="B1606" t="s">
        <v>2536</v>
      </c>
      <c r="C1606" s="63" t="s">
        <v>4956</v>
      </c>
      <c r="D1606" s="66" t="s">
        <v>5339</v>
      </c>
    </row>
    <row r="1607" spans="1:4" x14ac:dyDescent="0.25">
      <c r="A1607" s="67">
        <v>16470412</v>
      </c>
      <c r="B1607" t="s">
        <v>2412</v>
      </c>
      <c r="C1607" s="63" t="s">
        <v>4955</v>
      </c>
      <c r="D1607" s="66" t="s">
        <v>5339</v>
      </c>
    </row>
    <row r="1608" spans="1:4" x14ac:dyDescent="0.25">
      <c r="A1608" s="58">
        <v>16470413</v>
      </c>
      <c r="B1608" t="s">
        <v>2435</v>
      </c>
      <c r="C1608" s="63" t="s">
        <v>4955</v>
      </c>
      <c r="D1608" s="66" t="s">
        <v>5339</v>
      </c>
    </row>
    <row r="1609" spans="1:4" x14ac:dyDescent="0.25">
      <c r="A1609" s="58">
        <v>16470414</v>
      </c>
      <c r="B1609" t="s">
        <v>2596</v>
      </c>
      <c r="C1609" s="63" t="s">
        <v>4958</v>
      </c>
      <c r="D1609" s="66" t="s">
        <v>5339</v>
      </c>
    </row>
    <row r="1610" spans="1:4" x14ac:dyDescent="0.25">
      <c r="A1610" s="67">
        <v>16470415</v>
      </c>
      <c r="B1610" t="s">
        <v>2554</v>
      </c>
      <c r="C1610" s="63" t="s">
        <v>4956</v>
      </c>
      <c r="D1610" s="66" t="s">
        <v>5339</v>
      </c>
    </row>
    <row r="1611" spans="1:4" x14ac:dyDescent="0.25">
      <c r="A1611" s="67">
        <v>16470416</v>
      </c>
      <c r="B1611" t="s">
        <v>2566</v>
      </c>
      <c r="C1611" s="63" t="s">
        <v>4958</v>
      </c>
      <c r="D1611" s="66" t="s">
        <v>5339</v>
      </c>
    </row>
    <row r="1612" spans="1:4" x14ac:dyDescent="0.25">
      <c r="A1612" s="67">
        <v>16470417</v>
      </c>
      <c r="B1612" t="s">
        <v>2611</v>
      </c>
      <c r="C1612" s="63" t="s">
        <v>4960</v>
      </c>
      <c r="D1612" s="66" t="s">
        <v>5339</v>
      </c>
    </row>
    <row r="1613" spans="1:4" x14ac:dyDescent="0.25">
      <c r="A1613" s="67">
        <v>16470418</v>
      </c>
      <c r="B1613" t="s">
        <v>2652</v>
      </c>
      <c r="C1613" t="s">
        <v>4961</v>
      </c>
      <c r="D1613" s="66" t="s">
        <v>5339</v>
      </c>
    </row>
    <row r="1614" spans="1:4" x14ac:dyDescent="0.25">
      <c r="A1614" s="67">
        <v>16470419</v>
      </c>
      <c r="B1614" t="s">
        <v>2692</v>
      </c>
      <c r="C1614" s="63" t="s">
        <v>4957</v>
      </c>
      <c r="D1614" s="66" t="s">
        <v>5339</v>
      </c>
    </row>
    <row r="1615" spans="1:4" x14ac:dyDescent="0.25">
      <c r="A1615" s="67">
        <v>16470420</v>
      </c>
      <c r="B1615" t="s">
        <v>2707</v>
      </c>
      <c r="C1615" s="63" t="s">
        <v>4957</v>
      </c>
      <c r="D1615" s="66" t="s">
        <v>5339</v>
      </c>
    </row>
    <row r="1616" spans="1:4" x14ac:dyDescent="0.25">
      <c r="A1616" s="67">
        <v>16470421</v>
      </c>
      <c r="B1616" t="s">
        <v>2454</v>
      </c>
      <c r="C1616" s="63" t="s">
        <v>4952</v>
      </c>
      <c r="D1616" s="66" t="s">
        <v>5339</v>
      </c>
    </row>
    <row r="1617" spans="1:4" x14ac:dyDescent="0.25">
      <c r="A1617" s="67">
        <v>16470422</v>
      </c>
      <c r="B1617" t="s">
        <v>2544</v>
      </c>
      <c r="C1617" s="63" t="s">
        <v>4956</v>
      </c>
      <c r="D1617" s="66" t="s">
        <v>5339</v>
      </c>
    </row>
    <row r="1618" spans="1:4" x14ac:dyDescent="0.25">
      <c r="A1618" s="67">
        <v>16470423</v>
      </c>
      <c r="B1618" t="s">
        <v>2516</v>
      </c>
      <c r="C1618" s="63" t="s">
        <v>4954</v>
      </c>
      <c r="D1618" s="66" t="s">
        <v>5339</v>
      </c>
    </row>
    <row r="1619" spans="1:4" x14ac:dyDescent="0.25">
      <c r="A1619" s="67">
        <v>16470424</v>
      </c>
      <c r="B1619" t="s">
        <v>2698</v>
      </c>
      <c r="C1619" s="63" t="s">
        <v>4957</v>
      </c>
      <c r="D1619" s="66" t="s">
        <v>5339</v>
      </c>
    </row>
    <row r="1620" spans="1:4" x14ac:dyDescent="0.25">
      <c r="A1620" s="67">
        <v>16470425</v>
      </c>
      <c r="B1620" t="s">
        <v>2697</v>
      </c>
      <c r="C1620" s="63" t="s">
        <v>4957</v>
      </c>
      <c r="D1620" s="66" t="s">
        <v>5339</v>
      </c>
    </row>
    <row r="1621" spans="1:4" x14ac:dyDescent="0.25">
      <c r="A1621" s="67">
        <v>16470426</v>
      </c>
      <c r="B1621" t="s">
        <v>2467</v>
      </c>
      <c r="C1621" s="63" t="s">
        <v>4954</v>
      </c>
      <c r="D1621" s="66" t="s">
        <v>5339</v>
      </c>
    </row>
    <row r="1622" spans="1:4" x14ac:dyDescent="0.25">
      <c r="A1622" s="67">
        <v>16470427</v>
      </c>
      <c r="B1622" t="s">
        <v>2408</v>
      </c>
      <c r="C1622" s="63" t="s">
        <v>4955</v>
      </c>
      <c r="D1622" s="66" t="s">
        <v>5339</v>
      </c>
    </row>
    <row r="1623" spans="1:4" x14ac:dyDescent="0.25">
      <c r="A1623" s="67">
        <v>16470428</v>
      </c>
      <c r="B1623" t="s">
        <v>1308</v>
      </c>
      <c r="C1623" t="s">
        <v>4951</v>
      </c>
      <c r="D1623" s="66" t="s">
        <v>5339</v>
      </c>
    </row>
    <row r="1624" spans="1:4" x14ac:dyDescent="0.25">
      <c r="A1624" s="67">
        <v>16470429</v>
      </c>
      <c r="B1624" t="s">
        <v>2446</v>
      </c>
      <c r="C1624" s="63" t="s">
        <v>4955</v>
      </c>
      <c r="D1624" s="66" t="s">
        <v>5339</v>
      </c>
    </row>
    <row r="1625" spans="1:4" x14ac:dyDescent="0.25">
      <c r="A1625" s="67">
        <v>16470430</v>
      </c>
      <c r="B1625" t="s">
        <v>2584</v>
      </c>
      <c r="C1625" s="63" t="s">
        <v>4958</v>
      </c>
      <c r="D1625" s="66" t="s">
        <v>5339</v>
      </c>
    </row>
    <row r="1626" spans="1:4" x14ac:dyDescent="0.25">
      <c r="A1626" s="67">
        <v>16470431</v>
      </c>
      <c r="B1626" t="s">
        <v>2530</v>
      </c>
      <c r="C1626" s="63" t="s">
        <v>4956</v>
      </c>
      <c r="D1626" s="66" t="s">
        <v>5339</v>
      </c>
    </row>
    <row r="1627" spans="1:4" x14ac:dyDescent="0.25">
      <c r="A1627" s="67">
        <v>16470432</v>
      </c>
      <c r="B1627" t="s">
        <v>2524</v>
      </c>
      <c r="C1627" s="63" t="s">
        <v>4954</v>
      </c>
      <c r="D1627" s="66" t="s">
        <v>5339</v>
      </c>
    </row>
    <row r="1628" spans="1:4" x14ac:dyDescent="0.25">
      <c r="A1628" s="67">
        <v>16470433</v>
      </c>
      <c r="B1628" t="s">
        <v>2562</v>
      </c>
      <c r="C1628" s="63" t="s">
        <v>4956</v>
      </c>
      <c r="D1628" s="66" t="s">
        <v>5339</v>
      </c>
    </row>
    <row r="1629" spans="1:4" x14ac:dyDescent="0.25">
      <c r="A1629" s="67">
        <v>16470434</v>
      </c>
      <c r="B1629" t="s">
        <v>2581</v>
      </c>
      <c r="C1629" s="63" t="s">
        <v>4958</v>
      </c>
      <c r="D1629" s="66" t="s">
        <v>5339</v>
      </c>
    </row>
    <row r="1630" spans="1:4" x14ac:dyDescent="0.25">
      <c r="A1630" s="67">
        <v>16470435</v>
      </c>
      <c r="B1630" t="s">
        <v>2500</v>
      </c>
      <c r="C1630" s="63" t="s">
        <v>4954</v>
      </c>
      <c r="D1630" s="66" t="s">
        <v>5339</v>
      </c>
    </row>
    <row r="1631" spans="1:4" x14ac:dyDescent="0.25">
      <c r="A1631" s="67">
        <v>16470436</v>
      </c>
      <c r="B1631" t="s">
        <v>2533</v>
      </c>
      <c r="C1631" s="63" t="s">
        <v>4956</v>
      </c>
      <c r="D1631" s="66" t="s">
        <v>5339</v>
      </c>
    </row>
    <row r="1632" spans="1:4" x14ac:dyDescent="0.25">
      <c r="A1632" s="58">
        <v>16470437</v>
      </c>
      <c r="B1632" t="s">
        <v>2399</v>
      </c>
      <c r="C1632" s="63" t="s">
        <v>4955</v>
      </c>
      <c r="D1632" s="66" t="s">
        <v>5339</v>
      </c>
    </row>
    <row r="1633" spans="1:4" x14ac:dyDescent="0.25">
      <c r="A1633" s="67">
        <v>16470438</v>
      </c>
      <c r="B1633" t="s">
        <v>8079</v>
      </c>
      <c r="C1633" s="63" t="s">
        <v>4955</v>
      </c>
      <c r="D1633" s="66" t="s">
        <v>5339</v>
      </c>
    </row>
    <row r="1634" spans="1:4" x14ac:dyDescent="0.25">
      <c r="A1634" s="67">
        <v>16470439</v>
      </c>
      <c r="B1634" t="s">
        <v>2628</v>
      </c>
      <c r="C1634" s="63" t="s">
        <v>4960</v>
      </c>
      <c r="D1634" s="66" t="s">
        <v>5339</v>
      </c>
    </row>
    <row r="1635" spans="1:4" x14ac:dyDescent="0.25">
      <c r="A1635" s="67">
        <v>16470440</v>
      </c>
      <c r="B1635" t="s">
        <v>2655</v>
      </c>
      <c r="C1635" t="s">
        <v>4961</v>
      </c>
      <c r="D1635" s="66" t="s">
        <v>5339</v>
      </c>
    </row>
    <row r="1636" spans="1:4" x14ac:dyDescent="0.25">
      <c r="A1636" s="67">
        <v>16470441</v>
      </c>
      <c r="B1636" t="s">
        <v>2451</v>
      </c>
      <c r="C1636" s="63" t="s">
        <v>4952</v>
      </c>
      <c r="D1636" s="66" t="s">
        <v>5339</v>
      </c>
    </row>
    <row r="1637" spans="1:4" x14ac:dyDescent="0.25">
      <c r="A1637" s="67">
        <v>16470442</v>
      </c>
      <c r="B1637" t="s">
        <v>2245</v>
      </c>
      <c r="C1637" s="63" t="s">
        <v>4954</v>
      </c>
      <c r="D1637" s="66" t="s">
        <v>5339</v>
      </c>
    </row>
    <row r="1638" spans="1:4" x14ac:dyDescent="0.25">
      <c r="A1638" s="67">
        <v>16470443</v>
      </c>
      <c r="B1638" t="s">
        <v>2420</v>
      </c>
      <c r="C1638" s="63" t="s">
        <v>4955</v>
      </c>
      <c r="D1638" s="66" t="s">
        <v>5339</v>
      </c>
    </row>
    <row r="1639" spans="1:4" x14ac:dyDescent="0.25">
      <c r="A1639" s="67">
        <v>16470444</v>
      </c>
      <c r="B1639" t="s">
        <v>5315</v>
      </c>
      <c r="C1639" s="63" t="s">
        <v>4952</v>
      </c>
      <c r="D1639" s="66" t="s">
        <v>5339</v>
      </c>
    </row>
    <row r="1640" spans="1:4" x14ac:dyDescent="0.25">
      <c r="A1640" s="67">
        <v>16470445</v>
      </c>
      <c r="B1640" t="s">
        <v>2393</v>
      </c>
      <c r="C1640" s="63" t="s">
        <v>4955</v>
      </c>
      <c r="D1640" s="66" t="s">
        <v>5339</v>
      </c>
    </row>
    <row r="1641" spans="1:4" x14ac:dyDescent="0.25">
      <c r="A1641" s="67">
        <v>16470446</v>
      </c>
      <c r="B1641" t="s">
        <v>8094</v>
      </c>
      <c r="C1641" s="63" t="s">
        <v>4955</v>
      </c>
      <c r="D1641" s="66" t="s">
        <v>5339</v>
      </c>
    </row>
    <row r="1642" spans="1:4" x14ac:dyDescent="0.25">
      <c r="A1642" s="67">
        <v>16470447</v>
      </c>
      <c r="B1642" t="s">
        <v>2473</v>
      </c>
      <c r="C1642" s="63" t="s">
        <v>4952</v>
      </c>
      <c r="D1642" s="66" t="s">
        <v>5339</v>
      </c>
    </row>
    <row r="1643" spans="1:4" x14ac:dyDescent="0.25">
      <c r="A1643" s="67">
        <v>16470448</v>
      </c>
      <c r="B1643" t="s">
        <v>2456</v>
      </c>
      <c r="C1643" s="63" t="s">
        <v>4952</v>
      </c>
      <c r="D1643" s="66" t="s">
        <v>5339</v>
      </c>
    </row>
    <row r="1644" spans="1:4" x14ac:dyDescent="0.25">
      <c r="A1644" s="67">
        <v>16470449</v>
      </c>
      <c r="B1644" t="s">
        <v>2458</v>
      </c>
      <c r="C1644" s="63" t="s">
        <v>4952</v>
      </c>
      <c r="D1644" s="66" t="s">
        <v>5339</v>
      </c>
    </row>
    <row r="1645" spans="1:4" x14ac:dyDescent="0.25">
      <c r="A1645" s="67">
        <v>16470450</v>
      </c>
      <c r="B1645" t="s">
        <v>2673</v>
      </c>
      <c r="C1645" s="63" t="s">
        <v>4957</v>
      </c>
      <c r="D1645" s="66" t="s">
        <v>5339</v>
      </c>
    </row>
    <row r="1646" spans="1:4" x14ac:dyDescent="0.25">
      <c r="A1646" s="67">
        <v>16800137</v>
      </c>
      <c r="B1646" t="s">
        <v>2389</v>
      </c>
      <c r="C1646" s="63" t="s">
        <v>4955</v>
      </c>
      <c r="D1646" s="66" t="s">
        <v>5339</v>
      </c>
    </row>
    <row r="1647" spans="1:4" x14ac:dyDescent="0.25">
      <c r="A1647" s="58">
        <v>17470001</v>
      </c>
      <c r="B1647" t="s">
        <v>2709</v>
      </c>
      <c r="C1647" t="s">
        <v>4951</v>
      </c>
      <c r="D1647" s="66" t="s">
        <v>5339</v>
      </c>
    </row>
    <row r="1648" spans="1:4" x14ac:dyDescent="0.25">
      <c r="A1648" s="60">
        <v>17470002</v>
      </c>
      <c r="B1648" t="s">
        <v>3038</v>
      </c>
      <c r="C1648" s="63" t="s">
        <v>4957</v>
      </c>
      <c r="D1648" s="66" t="s">
        <v>5339</v>
      </c>
    </row>
    <row r="1649" spans="1:4" x14ac:dyDescent="0.25">
      <c r="A1649" s="60">
        <v>17470003</v>
      </c>
      <c r="B1649" t="s">
        <v>3039</v>
      </c>
      <c r="C1649" s="63" t="s">
        <v>4957</v>
      </c>
      <c r="D1649" s="66" t="s">
        <v>5339</v>
      </c>
    </row>
    <row r="1650" spans="1:4" x14ac:dyDescent="0.25">
      <c r="A1650" s="58">
        <v>17470004</v>
      </c>
      <c r="B1650" t="s">
        <v>2865</v>
      </c>
      <c r="C1650" s="63" t="s">
        <v>4952</v>
      </c>
      <c r="D1650" s="66" t="s">
        <v>5339</v>
      </c>
    </row>
    <row r="1651" spans="1:4" x14ac:dyDescent="0.25">
      <c r="A1651" s="67">
        <v>17470006</v>
      </c>
      <c r="B1651" t="s">
        <v>3088</v>
      </c>
      <c r="C1651" t="s">
        <v>4961</v>
      </c>
      <c r="D1651" s="66" t="s">
        <v>5339</v>
      </c>
    </row>
    <row r="1652" spans="1:4" x14ac:dyDescent="0.25">
      <c r="A1652" s="67">
        <v>17470008</v>
      </c>
      <c r="B1652" t="s">
        <v>3040</v>
      </c>
      <c r="C1652" s="63" t="s">
        <v>4957</v>
      </c>
      <c r="D1652" s="66" t="s">
        <v>5339</v>
      </c>
    </row>
    <row r="1653" spans="1:4" x14ac:dyDescent="0.25">
      <c r="A1653" s="67">
        <v>17470009</v>
      </c>
      <c r="B1653" t="s">
        <v>2971</v>
      </c>
      <c r="C1653" s="63" t="s">
        <v>4958</v>
      </c>
      <c r="D1653" s="66" t="s">
        <v>5339</v>
      </c>
    </row>
    <row r="1654" spans="1:4" x14ac:dyDescent="0.25">
      <c r="A1654" s="67">
        <v>17470010</v>
      </c>
      <c r="B1654" t="s">
        <v>2982</v>
      </c>
      <c r="C1654" s="63" t="s">
        <v>4958</v>
      </c>
      <c r="D1654" s="66" t="s">
        <v>5339</v>
      </c>
    </row>
    <row r="1655" spans="1:4" x14ac:dyDescent="0.25">
      <c r="A1655" s="67">
        <v>17470011</v>
      </c>
      <c r="B1655" t="s">
        <v>2973</v>
      </c>
      <c r="C1655" s="63" t="s">
        <v>4958</v>
      </c>
      <c r="D1655" s="66" t="s">
        <v>5339</v>
      </c>
    </row>
    <row r="1656" spans="1:4" x14ac:dyDescent="0.25">
      <c r="A1656" s="67">
        <v>17470012</v>
      </c>
      <c r="B1656" t="s">
        <v>2989</v>
      </c>
      <c r="C1656" s="63" t="s">
        <v>4958</v>
      </c>
      <c r="D1656" s="66" t="s">
        <v>5339</v>
      </c>
    </row>
    <row r="1657" spans="1:4" x14ac:dyDescent="0.25">
      <c r="A1657" s="67">
        <v>17470013</v>
      </c>
      <c r="B1657" t="s">
        <v>2990</v>
      </c>
      <c r="C1657" s="63" t="s">
        <v>4958</v>
      </c>
      <c r="D1657" s="66" t="s">
        <v>5339</v>
      </c>
    </row>
    <row r="1658" spans="1:4" x14ac:dyDescent="0.25">
      <c r="A1658" s="67">
        <v>17470014</v>
      </c>
      <c r="B1658" t="s">
        <v>4601</v>
      </c>
      <c r="C1658" s="63" t="s">
        <v>4958</v>
      </c>
      <c r="D1658" s="66" t="s">
        <v>5339</v>
      </c>
    </row>
    <row r="1659" spans="1:4" x14ac:dyDescent="0.25">
      <c r="A1659" s="67">
        <v>17470015</v>
      </c>
      <c r="B1659" t="s">
        <v>2976</v>
      </c>
      <c r="C1659" s="63" t="s">
        <v>4958</v>
      </c>
      <c r="D1659" s="66" t="s">
        <v>5339</v>
      </c>
    </row>
    <row r="1660" spans="1:4" x14ac:dyDescent="0.25">
      <c r="A1660" s="67">
        <v>17470016</v>
      </c>
      <c r="B1660" t="s">
        <v>2998</v>
      </c>
      <c r="C1660" s="63" t="s">
        <v>4958</v>
      </c>
      <c r="D1660" s="66" t="s">
        <v>5339</v>
      </c>
    </row>
    <row r="1661" spans="1:4" x14ac:dyDescent="0.25">
      <c r="A1661" s="67">
        <v>17470017</v>
      </c>
      <c r="B1661" t="s">
        <v>2985</v>
      </c>
      <c r="C1661" s="63" t="s">
        <v>4958</v>
      </c>
      <c r="D1661" s="66" t="s">
        <v>5339</v>
      </c>
    </row>
    <row r="1662" spans="1:4" x14ac:dyDescent="0.25">
      <c r="A1662" s="67">
        <v>17470018</v>
      </c>
      <c r="B1662" t="s">
        <v>2997</v>
      </c>
      <c r="C1662" s="63" t="s">
        <v>4958</v>
      </c>
      <c r="D1662" s="66" t="s">
        <v>5339</v>
      </c>
    </row>
    <row r="1663" spans="1:4" x14ac:dyDescent="0.25">
      <c r="A1663" s="67">
        <v>17470019</v>
      </c>
      <c r="B1663" t="s">
        <v>2567</v>
      </c>
      <c r="C1663" s="63" t="s">
        <v>4958</v>
      </c>
      <c r="D1663" s="66" t="s">
        <v>5339</v>
      </c>
    </row>
    <row r="1664" spans="1:4" x14ac:dyDescent="0.25">
      <c r="A1664" s="67">
        <v>17470020</v>
      </c>
      <c r="B1664" t="s">
        <v>2977</v>
      </c>
      <c r="C1664" s="63" t="s">
        <v>4958</v>
      </c>
      <c r="D1664" s="66" t="s">
        <v>5339</v>
      </c>
    </row>
    <row r="1665" spans="1:4" x14ac:dyDescent="0.25">
      <c r="A1665" s="67">
        <v>17470021</v>
      </c>
      <c r="B1665" t="s">
        <v>2969</v>
      </c>
      <c r="C1665" s="63" t="s">
        <v>4958</v>
      </c>
      <c r="D1665" s="66" t="s">
        <v>5339</v>
      </c>
    </row>
    <row r="1666" spans="1:4" x14ac:dyDescent="0.25">
      <c r="A1666" s="67">
        <v>17470022</v>
      </c>
      <c r="B1666" t="s">
        <v>2978</v>
      </c>
      <c r="C1666" s="63" t="s">
        <v>4958</v>
      </c>
      <c r="D1666" s="66" t="s">
        <v>5339</v>
      </c>
    </row>
    <row r="1667" spans="1:4" x14ac:dyDescent="0.25">
      <c r="A1667" s="67">
        <v>17470023</v>
      </c>
      <c r="B1667" t="s">
        <v>2967</v>
      </c>
      <c r="C1667" s="63" t="s">
        <v>4958</v>
      </c>
      <c r="D1667" s="66" t="s">
        <v>5339</v>
      </c>
    </row>
    <row r="1668" spans="1:4" x14ac:dyDescent="0.25">
      <c r="A1668" s="67">
        <v>17470024</v>
      </c>
      <c r="B1668" t="s">
        <v>2981</v>
      </c>
      <c r="C1668" s="63" t="s">
        <v>4958</v>
      </c>
      <c r="D1668" s="66" t="s">
        <v>5339</v>
      </c>
    </row>
    <row r="1669" spans="1:4" x14ac:dyDescent="0.25">
      <c r="A1669" s="67">
        <v>17470025</v>
      </c>
      <c r="B1669" t="s">
        <v>2992</v>
      </c>
      <c r="C1669" s="63" t="s">
        <v>4958</v>
      </c>
      <c r="D1669" s="66" t="s">
        <v>5339</v>
      </c>
    </row>
    <row r="1670" spans="1:4" x14ac:dyDescent="0.25">
      <c r="A1670" s="67">
        <v>17470026</v>
      </c>
      <c r="B1670" t="s">
        <v>4668</v>
      </c>
      <c r="C1670" s="63" t="s">
        <v>4960</v>
      </c>
      <c r="D1670" s="66" t="s">
        <v>5339</v>
      </c>
    </row>
    <row r="1671" spans="1:4" x14ac:dyDescent="0.25">
      <c r="A1671" s="67">
        <v>17470027</v>
      </c>
      <c r="B1671" t="s">
        <v>3026</v>
      </c>
      <c r="C1671" s="63" t="s">
        <v>4960</v>
      </c>
      <c r="D1671" s="66" t="s">
        <v>5339</v>
      </c>
    </row>
    <row r="1672" spans="1:4" x14ac:dyDescent="0.25">
      <c r="A1672" s="67">
        <v>17470028</v>
      </c>
      <c r="B1672" t="s">
        <v>2936</v>
      </c>
      <c r="C1672" s="63" t="s">
        <v>4954</v>
      </c>
      <c r="D1672" s="66" t="s">
        <v>5339</v>
      </c>
    </row>
    <row r="1673" spans="1:4" x14ac:dyDescent="0.25">
      <c r="A1673" s="67">
        <v>17470029</v>
      </c>
      <c r="B1673" t="s">
        <v>3034</v>
      </c>
      <c r="C1673" s="63" t="s">
        <v>4960</v>
      </c>
      <c r="D1673" s="66" t="s">
        <v>5339</v>
      </c>
    </row>
    <row r="1674" spans="1:4" x14ac:dyDescent="0.25">
      <c r="A1674" s="67">
        <v>17470030</v>
      </c>
      <c r="B1674" t="s">
        <v>2859</v>
      </c>
      <c r="C1674" s="63" t="s">
        <v>4955</v>
      </c>
      <c r="D1674" s="66" t="s">
        <v>5339</v>
      </c>
    </row>
    <row r="1675" spans="1:4" x14ac:dyDescent="0.25">
      <c r="A1675" s="67">
        <v>17470031</v>
      </c>
      <c r="B1675" t="s">
        <v>8095</v>
      </c>
      <c r="C1675" s="63" t="s">
        <v>4960</v>
      </c>
      <c r="D1675" s="66" t="s">
        <v>5339</v>
      </c>
    </row>
    <row r="1676" spans="1:4" x14ac:dyDescent="0.25">
      <c r="A1676" s="67">
        <v>17470032</v>
      </c>
      <c r="B1676" t="s">
        <v>3027</v>
      </c>
      <c r="C1676" s="63" t="s">
        <v>4960</v>
      </c>
      <c r="D1676" s="66" t="s">
        <v>5339</v>
      </c>
    </row>
    <row r="1677" spans="1:4" x14ac:dyDescent="0.25">
      <c r="A1677" s="67">
        <v>17470033</v>
      </c>
      <c r="B1677" t="s">
        <v>3080</v>
      </c>
      <c r="C1677" s="63" t="s">
        <v>4957</v>
      </c>
      <c r="D1677" s="66" t="s">
        <v>5339</v>
      </c>
    </row>
    <row r="1678" spans="1:4" x14ac:dyDescent="0.25">
      <c r="A1678" s="67">
        <v>17470034</v>
      </c>
      <c r="B1678" t="s">
        <v>3021</v>
      </c>
      <c r="C1678" s="63" t="s">
        <v>4960</v>
      </c>
      <c r="D1678" s="66" t="s">
        <v>5339</v>
      </c>
    </row>
    <row r="1679" spans="1:4" x14ac:dyDescent="0.25">
      <c r="A1679" s="67">
        <v>17470035</v>
      </c>
      <c r="B1679" t="s">
        <v>2835</v>
      </c>
      <c r="C1679" s="63" t="s">
        <v>4955</v>
      </c>
      <c r="D1679" s="66" t="s">
        <v>5339</v>
      </c>
    </row>
    <row r="1680" spans="1:4" x14ac:dyDescent="0.25">
      <c r="A1680" s="67">
        <v>17470036</v>
      </c>
      <c r="B1680" t="s">
        <v>2984</v>
      </c>
      <c r="C1680" s="63" t="s">
        <v>4958</v>
      </c>
      <c r="D1680" s="66" t="s">
        <v>5339</v>
      </c>
    </row>
    <row r="1681" spans="1:4" x14ac:dyDescent="0.25">
      <c r="A1681" s="67">
        <v>17470037</v>
      </c>
      <c r="B1681" t="s">
        <v>3083</v>
      </c>
      <c r="C1681" s="63" t="s">
        <v>4957</v>
      </c>
      <c r="D1681" s="66" t="s">
        <v>5339</v>
      </c>
    </row>
    <row r="1682" spans="1:4" x14ac:dyDescent="0.25">
      <c r="A1682" s="67">
        <v>17470038</v>
      </c>
      <c r="B1682" t="s">
        <v>2251</v>
      </c>
      <c r="C1682" s="63" t="s">
        <v>4958</v>
      </c>
      <c r="D1682" s="66" t="s">
        <v>5339</v>
      </c>
    </row>
    <row r="1683" spans="1:4" x14ac:dyDescent="0.25">
      <c r="A1683" s="67">
        <v>17470039</v>
      </c>
      <c r="B1683" t="s">
        <v>2896</v>
      </c>
      <c r="C1683" s="63" t="s">
        <v>4954</v>
      </c>
      <c r="D1683" s="66" t="s">
        <v>5339</v>
      </c>
    </row>
    <row r="1684" spans="1:4" x14ac:dyDescent="0.25">
      <c r="A1684" s="67">
        <v>17470040</v>
      </c>
      <c r="B1684" t="s">
        <v>3009</v>
      </c>
      <c r="C1684" s="63" t="s">
        <v>4960</v>
      </c>
      <c r="D1684" s="66" t="s">
        <v>5339</v>
      </c>
    </row>
    <row r="1685" spans="1:4" x14ac:dyDescent="0.25">
      <c r="A1685" s="67">
        <v>17470041</v>
      </c>
      <c r="B1685" t="s">
        <v>2797</v>
      </c>
      <c r="C1685" t="s">
        <v>4951</v>
      </c>
      <c r="D1685" s="66" t="s">
        <v>5339</v>
      </c>
    </row>
    <row r="1686" spans="1:4" x14ac:dyDescent="0.25">
      <c r="A1686" s="67">
        <v>17470042</v>
      </c>
      <c r="B1686" t="s">
        <v>2972</v>
      </c>
      <c r="C1686" s="63" t="s">
        <v>4958</v>
      </c>
      <c r="D1686" s="66" t="s">
        <v>5339</v>
      </c>
    </row>
    <row r="1687" spans="1:4" x14ac:dyDescent="0.25">
      <c r="A1687" s="67">
        <v>17470043</v>
      </c>
      <c r="B1687" t="s">
        <v>3015</v>
      </c>
      <c r="C1687" s="63" t="s">
        <v>4960</v>
      </c>
      <c r="D1687" s="66" t="s">
        <v>5339</v>
      </c>
    </row>
    <row r="1688" spans="1:4" x14ac:dyDescent="0.25">
      <c r="A1688" s="67">
        <v>17470044</v>
      </c>
      <c r="B1688" t="s">
        <v>3054</v>
      </c>
      <c r="C1688" s="63" t="s">
        <v>4957</v>
      </c>
      <c r="D1688" s="66" t="s">
        <v>5339</v>
      </c>
    </row>
    <row r="1689" spans="1:4" x14ac:dyDescent="0.25">
      <c r="A1689" s="67">
        <v>17470045</v>
      </c>
      <c r="B1689" t="s">
        <v>3020</v>
      </c>
      <c r="C1689" s="63" t="s">
        <v>4960</v>
      </c>
      <c r="D1689" s="66" t="s">
        <v>5339</v>
      </c>
    </row>
    <row r="1690" spans="1:4" x14ac:dyDescent="0.25">
      <c r="A1690" s="67">
        <v>17470046</v>
      </c>
      <c r="B1690" t="s">
        <v>3050</v>
      </c>
      <c r="C1690" s="63" t="s">
        <v>4957</v>
      </c>
      <c r="D1690" s="66" t="s">
        <v>5339</v>
      </c>
    </row>
    <row r="1691" spans="1:4" x14ac:dyDescent="0.25">
      <c r="A1691" s="67">
        <v>17470047</v>
      </c>
      <c r="B1691" t="s">
        <v>3033</v>
      </c>
      <c r="C1691" s="63" t="s">
        <v>4960</v>
      </c>
      <c r="D1691" s="66" t="s">
        <v>5339</v>
      </c>
    </row>
    <row r="1692" spans="1:4" x14ac:dyDescent="0.25">
      <c r="A1692" s="67">
        <v>17470048</v>
      </c>
      <c r="B1692" t="s">
        <v>3066</v>
      </c>
      <c r="C1692" s="63" t="s">
        <v>4957</v>
      </c>
      <c r="D1692" s="66" t="s">
        <v>5339</v>
      </c>
    </row>
    <row r="1693" spans="1:4" x14ac:dyDescent="0.25">
      <c r="A1693" s="67">
        <v>17470049</v>
      </c>
      <c r="B1693" t="s">
        <v>3065</v>
      </c>
      <c r="C1693" s="63" t="s">
        <v>4957</v>
      </c>
      <c r="D1693" s="66" t="s">
        <v>5339</v>
      </c>
    </row>
    <row r="1694" spans="1:4" x14ac:dyDescent="0.25">
      <c r="A1694" s="67">
        <v>17470050</v>
      </c>
      <c r="B1694" t="s">
        <v>2974</v>
      </c>
      <c r="C1694" s="63" t="s">
        <v>4958</v>
      </c>
      <c r="D1694" s="66" t="s">
        <v>5339</v>
      </c>
    </row>
    <row r="1695" spans="1:4" x14ac:dyDescent="0.25">
      <c r="A1695" s="67">
        <v>17470051</v>
      </c>
      <c r="B1695" t="s">
        <v>8118</v>
      </c>
      <c r="C1695" s="63" t="s">
        <v>4957</v>
      </c>
      <c r="D1695" s="66" t="s">
        <v>5339</v>
      </c>
    </row>
    <row r="1696" spans="1:4" x14ac:dyDescent="0.25">
      <c r="A1696" s="67">
        <v>17470052</v>
      </c>
      <c r="B1696" t="s">
        <v>3055</v>
      </c>
      <c r="C1696" s="63" t="s">
        <v>4957</v>
      </c>
      <c r="D1696" s="66" t="s">
        <v>5339</v>
      </c>
    </row>
    <row r="1697" spans="1:4" x14ac:dyDescent="0.25">
      <c r="A1697" s="67">
        <v>17470053</v>
      </c>
      <c r="B1697" t="s">
        <v>3018</v>
      </c>
      <c r="C1697" s="63" t="s">
        <v>4960</v>
      </c>
      <c r="D1697" s="66" t="s">
        <v>5339</v>
      </c>
    </row>
    <row r="1698" spans="1:4" x14ac:dyDescent="0.25">
      <c r="A1698" s="67">
        <v>17470054</v>
      </c>
      <c r="B1698" t="s">
        <v>3068</v>
      </c>
      <c r="C1698" s="63" t="s">
        <v>4957</v>
      </c>
      <c r="D1698" s="66" t="s">
        <v>5339</v>
      </c>
    </row>
    <row r="1699" spans="1:4" x14ac:dyDescent="0.25">
      <c r="A1699" s="67">
        <v>17470055</v>
      </c>
      <c r="B1699" t="s">
        <v>2895</v>
      </c>
      <c r="C1699" s="63" t="s">
        <v>4954</v>
      </c>
      <c r="D1699" s="66" t="s">
        <v>5339</v>
      </c>
    </row>
    <row r="1700" spans="1:4" x14ac:dyDescent="0.25">
      <c r="A1700" s="67">
        <v>17470056</v>
      </c>
      <c r="B1700" t="s">
        <v>3024</v>
      </c>
      <c r="C1700" s="63" t="s">
        <v>4960</v>
      </c>
      <c r="D1700" s="66" t="s">
        <v>5339</v>
      </c>
    </row>
    <row r="1701" spans="1:4" x14ac:dyDescent="0.25">
      <c r="A1701" s="67">
        <v>17470057</v>
      </c>
      <c r="B1701" t="s">
        <v>1848</v>
      </c>
      <c r="C1701" s="63" t="s">
        <v>4960</v>
      </c>
      <c r="D1701" s="66" t="s">
        <v>5339</v>
      </c>
    </row>
    <row r="1702" spans="1:4" x14ac:dyDescent="0.25">
      <c r="A1702" s="67">
        <v>17470058</v>
      </c>
      <c r="B1702" t="s">
        <v>3075</v>
      </c>
      <c r="C1702" s="63" t="s">
        <v>4957</v>
      </c>
      <c r="D1702" s="66" t="s">
        <v>5339</v>
      </c>
    </row>
    <row r="1703" spans="1:4" x14ac:dyDescent="0.25">
      <c r="A1703" s="67">
        <v>17470059</v>
      </c>
      <c r="B1703" t="s">
        <v>3060</v>
      </c>
      <c r="C1703" s="63" t="s">
        <v>4957</v>
      </c>
      <c r="D1703" s="66" t="s">
        <v>5339</v>
      </c>
    </row>
    <row r="1704" spans="1:4" x14ac:dyDescent="0.25">
      <c r="A1704" s="67">
        <v>17470060</v>
      </c>
      <c r="B1704" t="s">
        <v>3062</v>
      </c>
      <c r="C1704" s="63" t="s">
        <v>4957</v>
      </c>
      <c r="D1704" s="66" t="s">
        <v>5339</v>
      </c>
    </row>
    <row r="1705" spans="1:4" x14ac:dyDescent="0.25">
      <c r="A1705" s="67">
        <v>17470060</v>
      </c>
      <c r="B1705" t="s">
        <v>3062</v>
      </c>
      <c r="C1705" t="s">
        <v>4957</v>
      </c>
      <c r="D1705" s="66" t="s">
        <v>5337</v>
      </c>
    </row>
    <row r="1706" spans="1:4" x14ac:dyDescent="0.25">
      <c r="A1706" s="67">
        <v>17470061</v>
      </c>
      <c r="B1706" t="s">
        <v>3071</v>
      </c>
      <c r="C1706" s="63" t="s">
        <v>4957</v>
      </c>
      <c r="D1706" s="66" t="s">
        <v>5339</v>
      </c>
    </row>
    <row r="1707" spans="1:4" x14ac:dyDescent="0.25">
      <c r="A1707" s="67">
        <v>17470062</v>
      </c>
      <c r="B1707" t="s">
        <v>3053</v>
      </c>
      <c r="C1707" s="63" t="s">
        <v>4957</v>
      </c>
      <c r="D1707" s="66" t="s">
        <v>5339</v>
      </c>
    </row>
    <row r="1708" spans="1:4" x14ac:dyDescent="0.25">
      <c r="A1708" s="67">
        <v>17470063</v>
      </c>
      <c r="B1708" t="s">
        <v>3044</v>
      </c>
      <c r="C1708" s="63" t="s">
        <v>4957</v>
      </c>
      <c r="D1708" s="66" t="s">
        <v>5339</v>
      </c>
    </row>
    <row r="1709" spans="1:4" x14ac:dyDescent="0.25">
      <c r="A1709" s="67">
        <v>17470064</v>
      </c>
      <c r="B1709" t="s">
        <v>3082</v>
      </c>
      <c r="C1709" s="63" t="s">
        <v>4957</v>
      </c>
      <c r="D1709" s="66" t="s">
        <v>5339</v>
      </c>
    </row>
    <row r="1710" spans="1:4" x14ac:dyDescent="0.25">
      <c r="A1710" s="67">
        <v>17470065</v>
      </c>
      <c r="B1710" t="s">
        <v>4626</v>
      </c>
      <c r="C1710" s="63" t="s">
        <v>4957</v>
      </c>
      <c r="D1710" s="66" t="s">
        <v>5339</v>
      </c>
    </row>
    <row r="1711" spans="1:4" x14ac:dyDescent="0.25">
      <c r="A1711" s="67">
        <v>17470066</v>
      </c>
      <c r="B1711" t="s">
        <v>3076</v>
      </c>
      <c r="C1711" s="63" t="s">
        <v>4957</v>
      </c>
      <c r="D1711" s="66" t="s">
        <v>5339</v>
      </c>
    </row>
    <row r="1712" spans="1:4" x14ac:dyDescent="0.25">
      <c r="A1712" s="67">
        <v>17470067</v>
      </c>
      <c r="B1712" t="s">
        <v>3041</v>
      </c>
      <c r="C1712" s="63" t="s">
        <v>4957</v>
      </c>
      <c r="D1712" s="66" t="s">
        <v>5339</v>
      </c>
    </row>
    <row r="1713" spans="1:4" x14ac:dyDescent="0.25">
      <c r="A1713" s="67">
        <v>17470068</v>
      </c>
      <c r="B1713" t="s">
        <v>3081</v>
      </c>
      <c r="C1713" s="63" t="s">
        <v>4957</v>
      </c>
      <c r="D1713" s="66" t="s">
        <v>5339</v>
      </c>
    </row>
    <row r="1714" spans="1:4" x14ac:dyDescent="0.25">
      <c r="A1714" s="67">
        <v>17470069</v>
      </c>
      <c r="B1714" t="s">
        <v>3051</v>
      </c>
      <c r="C1714" s="63" t="s">
        <v>4957</v>
      </c>
      <c r="D1714" s="66" t="s">
        <v>5339</v>
      </c>
    </row>
    <row r="1715" spans="1:4" x14ac:dyDescent="0.25">
      <c r="A1715" s="67">
        <v>17470070</v>
      </c>
      <c r="B1715" t="s">
        <v>2734</v>
      </c>
      <c r="C1715" t="s">
        <v>4951</v>
      </c>
      <c r="D1715" s="66" t="s">
        <v>5339</v>
      </c>
    </row>
    <row r="1716" spans="1:4" x14ac:dyDescent="0.25">
      <c r="A1716" s="67">
        <v>17470071</v>
      </c>
      <c r="B1716" t="s">
        <v>3073</v>
      </c>
      <c r="C1716" s="63" t="s">
        <v>4957</v>
      </c>
      <c r="D1716" s="66" t="s">
        <v>5339</v>
      </c>
    </row>
    <row r="1717" spans="1:4" x14ac:dyDescent="0.25">
      <c r="A1717" s="67">
        <v>17470072</v>
      </c>
      <c r="B1717" t="s">
        <v>2818</v>
      </c>
      <c r="C1717" s="63" t="s">
        <v>4955</v>
      </c>
      <c r="D1717" s="66" t="s">
        <v>5339</v>
      </c>
    </row>
    <row r="1718" spans="1:4" x14ac:dyDescent="0.25">
      <c r="A1718" s="67">
        <v>17470073</v>
      </c>
      <c r="B1718" t="s">
        <v>3063</v>
      </c>
      <c r="C1718" s="63" t="s">
        <v>4957</v>
      </c>
      <c r="D1718" s="66" t="s">
        <v>5339</v>
      </c>
    </row>
    <row r="1719" spans="1:4" x14ac:dyDescent="0.25">
      <c r="A1719" s="67">
        <v>17470074</v>
      </c>
      <c r="B1719" t="s">
        <v>2868</v>
      </c>
      <c r="C1719" s="63" t="s">
        <v>4952</v>
      </c>
      <c r="D1719" s="66" t="s">
        <v>5339</v>
      </c>
    </row>
    <row r="1720" spans="1:4" x14ac:dyDescent="0.25">
      <c r="A1720" s="67">
        <v>17470075</v>
      </c>
      <c r="B1720" t="s">
        <v>3052</v>
      </c>
      <c r="C1720" s="63" t="s">
        <v>4957</v>
      </c>
      <c r="D1720" s="66" t="s">
        <v>5339</v>
      </c>
    </row>
    <row r="1721" spans="1:4" x14ac:dyDescent="0.25">
      <c r="A1721" s="67">
        <v>17470076</v>
      </c>
      <c r="B1721" t="s">
        <v>3028</v>
      </c>
      <c r="C1721" s="63" t="s">
        <v>4960</v>
      </c>
      <c r="D1721" s="66" t="s">
        <v>5339</v>
      </c>
    </row>
    <row r="1722" spans="1:4" x14ac:dyDescent="0.25">
      <c r="A1722" s="67">
        <v>17470077</v>
      </c>
      <c r="B1722" t="s">
        <v>3057</v>
      </c>
      <c r="C1722" s="63" t="s">
        <v>4957</v>
      </c>
      <c r="D1722" s="66" t="s">
        <v>5339</v>
      </c>
    </row>
    <row r="1723" spans="1:4" x14ac:dyDescent="0.25">
      <c r="A1723" s="67">
        <v>17470078</v>
      </c>
      <c r="B1723" t="s">
        <v>3019</v>
      </c>
      <c r="C1723" s="63" t="s">
        <v>4960</v>
      </c>
      <c r="D1723" s="66" t="s">
        <v>5339</v>
      </c>
    </row>
    <row r="1724" spans="1:4" x14ac:dyDescent="0.25">
      <c r="A1724" s="67">
        <v>17470079</v>
      </c>
      <c r="B1724" t="s">
        <v>8143</v>
      </c>
      <c r="C1724" s="63" t="s">
        <v>4957</v>
      </c>
      <c r="D1724" s="66" t="s">
        <v>5339</v>
      </c>
    </row>
    <row r="1725" spans="1:4" x14ac:dyDescent="0.25">
      <c r="A1725" s="67">
        <v>17470080</v>
      </c>
      <c r="B1725" t="s">
        <v>3078</v>
      </c>
      <c r="C1725" s="63" t="s">
        <v>4957</v>
      </c>
      <c r="D1725" s="66" t="s">
        <v>5339</v>
      </c>
    </row>
    <row r="1726" spans="1:4" x14ac:dyDescent="0.25">
      <c r="A1726" s="67">
        <v>17470081</v>
      </c>
      <c r="B1726" t="s">
        <v>3005</v>
      </c>
      <c r="C1726" s="63" t="s">
        <v>4960</v>
      </c>
      <c r="D1726" s="66" t="s">
        <v>5339</v>
      </c>
    </row>
    <row r="1727" spans="1:4" x14ac:dyDescent="0.25">
      <c r="A1727" s="67">
        <v>17470082</v>
      </c>
      <c r="B1727" t="s">
        <v>3087</v>
      </c>
      <c r="C1727" s="63" t="s">
        <v>4957</v>
      </c>
      <c r="D1727" s="66" t="s">
        <v>5339</v>
      </c>
    </row>
    <row r="1728" spans="1:4" x14ac:dyDescent="0.25">
      <c r="A1728" s="67">
        <v>17470083</v>
      </c>
      <c r="B1728" t="s">
        <v>3084</v>
      </c>
      <c r="C1728" s="63" t="s">
        <v>4957</v>
      </c>
      <c r="D1728" s="66" t="s">
        <v>5339</v>
      </c>
    </row>
    <row r="1729" spans="1:4" x14ac:dyDescent="0.25">
      <c r="A1729" s="67">
        <v>17470084</v>
      </c>
      <c r="B1729" t="s">
        <v>3067</v>
      </c>
      <c r="C1729" s="63" t="s">
        <v>4957</v>
      </c>
      <c r="D1729" s="66" t="s">
        <v>5339</v>
      </c>
    </row>
    <row r="1730" spans="1:4" x14ac:dyDescent="0.25">
      <c r="A1730" s="67">
        <v>17470085</v>
      </c>
      <c r="B1730" t="s">
        <v>3046</v>
      </c>
      <c r="C1730" s="63" t="s">
        <v>4957</v>
      </c>
      <c r="D1730" s="66" t="s">
        <v>5339</v>
      </c>
    </row>
    <row r="1731" spans="1:4" x14ac:dyDescent="0.25">
      <c r="A1731" s="67">
        <v>17470086</v>
      </c>
      <c r="B1731" t="s">
        <v>3069</v>
      </c>
      <c r="C1731" s="63" t="s">
        <v>4957</v>
      </c>
      <c r="D1731" s="66" t="s">
        <v>5339</v>
      </c>
    </row>
    <row r="1732" spans="1:4" x14ac:dyDescent="0.25">
      <c r="A1732" s="67">
        <v>17470087</v>
      </c>
      <c r="B1732" t="s">
        <v>3077</v>
      </c>
      <c r="C1732" s="63" t="s">
        <v>4955</v>
      </c>
      <c r="D1732" s="66" t="s">
        <v>5339</v>
      </c>
    </row>
    <row r="1733" spans="1:4" x14ac:dyDescent="0.25">
      <c r="A1733" s="67">
        <v>17470088</v>
      </c>
      <c r="B1733" t="s">
        <v>3012</v>
      </c>
      <c r="C1733" s="63" t="s">
        <v>4960</v>
      </c>
      <c r="D1733" s="66" t="s">
        <v>5339</v>
      </c>
    </row>
    <row r="1734" spans="1:4" x14ac:dyDescent="0.25">
      <c r="A1734" s="67">
        <v>17470089</v>
      </c>
      <c r="B1734" t="s">
        <v>3008</v>
      </c>
      <c r="C1734" s="63" t="s">
        <v>4960</v>
      </c>
      <c r="D1734" s="66" t="s">
        <v>5339</v>
      </c>
    </row>
    <row r="1735" spans="1:4" x14ac:dyDescent="0.25">
      <c r="A1735" s="67">
        <v>17470090</v>
      </c>
      <c r="B1735" t="s">
        <v>2784</v>
      </c>
      <c r="C1735" t="s">
        <v>4951</v>
      </c>
      <c r="D1735" s="66" t="s">
        <v>5339</v>
      </c>
    </row>
    <row r="1736" spans="1:4" x14ac:dyDescent="0.25">
      <c r="A1736" s="67">
        <v>17470091</v>
      </c>
      <c r="B1736" t="s">
        <v>2749</v>
      </c>
      <c r="C1736" t="s">
        <v>4951</v>
      </c>
      <c r="D1736" s="66" t="s">
        <v>5339</v>
      </c>
    </row>
    <row r="1737" spans="1:4" x14ac:dyDescent="0.25">
      <c r="A1737" s="67">
        <v>17470092</v>
      </c>
      <c r="B1737" t="s">
        <v>2741</v>
      </c>
      <c r="C1737" t="s">
        <v>4951</v>
      </c>
      <c r="D1737" s="66" t="s">
        <v>5339</v>
      </c>
    </row>
    <row r="1738" spans="1:4" x14ac:dyDescent="0.25">
      <c r="A1738" s="67">
        <v>17470093</v>
      </c>
      <c r="B1738" t="s">
        <v>2750</v>
      </c>
      <c r="C1738" t="s">
        <v>4951</v>
      </c>
      <c r="D1738" s="66" t="s">
        <v>5339</v>
      </c>
    </row>
    <row r="1739" spans="1:4" x14ac:dyDescent="0.25">
      <c r="A1739" s="67">
        <v>17470094</v>
      </c>
      <c r="B1739" t="s">
        <v>2783</v>
      </c>
      <c r="C1739" t="s">
        <v>4951</v>
      </c>
      <c r="D1739" s="66" t="s">
        <v>5339</v>
      </c>
    </row>
    <row r="1740" spans="1:4" x14ac:dyDescent="0.25">
      <c r="A1740" s="67">
        <v>17470095</v>
      </c>
      <c r="B1740" t="s">
        <v>4582</v>
      </c>
      <c r="C1740" t="s">
        <v>4951</v>
      </c>
      <c r="D1740" s="66" t="s">
        <v>5339</v>
      </c>
    </row>
    <row r="1741" spans="1:4" x14ac:dyDescent="0.25">
      <c r="A1741" s="67">
        <v>17470096</v>
      </c>
      <c r="B1741" t="s">
        <v>2759</v>
      </c>
      <c r="C1741" t="s">
        <v>4951</v>
      </c>
      <c r="D1741" s="66" t="s">
        <v>5339</v>
      </c>
    </row>
    <row r="1742" spans="1:4" x14ac:dyDescent="0.25">
      <c r="A1742" s="67">
        <v>17470097</v>
      </c>
      <c r="B1742" t="s">
        <v>3000</v>
      </c>
      <c r="C1742" s="63" t="s">
        <v>4960</v>
      </c>
      <c r="D1742" s="66" t="s">
        <v>5339</v>
      </c>
    </row>
    <row r="1743" spans="1:4" x14ac:dyDescent="0.25">
      <c r="A1743" s="67">
        <v>17470098</v>
      </c>
      <c r="B1743" t="s">
        <v>2745</v>
      </c>
      <c r="C1743" t="s">
        <v>4951</v>
      </c>
      <c r="D1743" s="66" t="s">
        <v>5339</v>
      </c>
    </row>
    <row r="1744" spans="1:4" x14ac:dyDescent="0.25">
      <c r="A1744" s="67">
        <v>17470099</v>
      </c>
      <c r="B1744" t="s">
        <v>2772</v>
      </c>
      <c r="C1744" t="s">
        <v>4951</v>
      </c>
      <c r="D1744" s="66" t="s">
        <v>5339</v>
      </c>
    </row>
    <row r="1745" spans="1:4" x14ac:dyDescent="0.25">
      <c r="A1745" s="67">
        <v>17470100</v>
      </c>
      <c r="B1745" t="s">
        <v>2725</v>
      </c>
      <c r="C1745" t="s">
        <v>4951</v>
      </c>
      <c r="D1745" s="66" t="s">
        <v>5339</v>
      </c>
    </row>
    <row r="1746" spans="1:4" x14ac:dyDescent="0.25">
      <c r="A1746" s="67">
        <v>17470101</v>
      </c>
      <c r="B1746" t="s">
        <v>2765</v>
      </c>
      <c r="C1746" t="s">
        <v>4951</v>
      </c>
      <c r="D1746" s="66" t="s">
        <v>5339</v>
      </c>
    </row>
    <row r="1747" spans="1:4" x14ac:dyDescent="0.25">
      <c r="A1747" s="67">
        <v>17470102</v>
      </c>
      <c r="B1747" t="s">
        <v>2775</v>
      </c>
      <c r="C1747" t="s">
        <v>4951</v>
      </c>
      <c r="D1747" s="66" t="s">
        <v>5339</v>
      </c>
    </row>
    <row r="1748" spans="1:4" x14ac:dyDescent="0.25">
      <c r="A1748" s="67">
        <v>17470103</v>
      </c>
      <c r="B1748" t="s">
        <v>2764</v>
      </c>
      <c r="C1748" t="s">
        <v>4951</v>
      </c>
      <c r="D1748" s="66" t="s">
        <v>5339</v>
      </c>
    </row>
    <row r="1749" spans="1:4" x14ac:dyDescent="0.25">
      <c r="A1749" s="67">
        <v>17470104</v>
      </c>
      <c r="B1749" t="s">
        <v>2792</v>
      </c>
      <c r="C1749" t="s">
        <v>4951</v>
      </c>
      <c r="D1749" s="66" t="s">
        <v>5339</v>
      </c>
    </row>
    <row r="1750" spans="1:4" x14ac:dyDescent="0.25">
      <c r="A1750" s="67">
        <v>17470105</v>
      </c>
      <c r="B1750" t="s">
        <v>2757</v>
      </c>
      <c r="C1750" t="s">
        <v>4951</v>
      </c>
      <c r="D1750" s="66" t="s">
        <v>5339</v>
      </c>
    </row>
    <row r="1751" spans="1:4" x14ac:dyDescent="0.25">
      <c r="A1751" s="67">
        <v>17470106</v>
      </c>
      <c r="B1751" t="s">
        <v>3074</v>
      </c>
      <c r="C1751" s="63" t="s">
        <v>4957</v>
      </c>
      <c r="D1751" s="66" t="s">
        <v>5339</v>
      </c>
    </row>
    <row r="1752" spans="1:4" x14ac:dyDescent="0.25">
      <c r="A1752" s="67">
        <v>17470107</v>
      </c>
      <c r="B1752" t="s">
        <v>2782</v>
      </c>
      <c r="C1752" t="s">
        <v>4951</v>
      </c>
      <c r="D1752" s="66" t="s">
        <v>5339</v>
      </c>
    </row>
    <row r="1753" spans="1:4" x14ac:dyDescent="0.25">
      <c r="A1753" s="67">
        <v>17470108</v>
      </c>
      <c r="B1753" t="s">
        <v>8144</v>
      </c>
      <c r="C1753" t="s">
        <v>4951</v>
      </c>
      <c r="D1753" s="66" t="s">
        <v>5339</v>
      </c>
    </row>
    <row r="1754" spans="1:4" x14ac:dyDescent="0.25">
      <c r="A1754" s="67">
        <v>17470109</v>
      </c>
      <c r="B1754" t="s">
        <v>2778</v>
      </c>
      <c r="C1754" t="s">
        <v>4951</v>
      </c>
      <c r="D1754" s="66" t="s">
        <v>5339</v>
      </c>
    </row>
    <row r="1755" spans="1:4" x14ac:dyDescent="0.25">
      <c r="A1755" s="67">
        <v>17470110</v>
      </c>
      <c r="B1755" t="s">
        <v>2758</v>
      </c>
      <c r="C1755" t="s">
        <v>4951</v>
      </c>
      <c r="D1755" s="66" t="s">
        <v>5339</v>
      </c>
    </row>
    <row r="1756" spans="1:4" x14ac:dyDescent="0.25">
      <c r="A1756" s="67">
        <v>17470111</v>
      </c>
      <c r="B1756" t="s">
        <v>2728</v>
      </c>
      <c r="C1756" t="s">
        <v>4951</v>
      </c>
      <c r="D1756" s="66" t="s">
        <v>5339</v>
      </c>
    </row>
    <row r="1757" spans="1:4" x14ac:dyDescent="0.25">
      <c r="A1757" s="67">
        <v>17470112</v>
      </c>
      <c r="B1757" t="s">
        <v>2869</v>
      </c>
      <c r="C1757" s="63" t="s">
        <v>4952</v>
      </c>
      <c r="D1757" s="66" t="s">
        <v>5339</v>
      </c>
    </row>
    <row r="1758" spans="1:4" x14ac:dyDescent="0.25">
      <c r="A1758" s="67">
        <v>17470113</v>
      </c>
      <c r="B1758" t="s">
        <v>2713</v>
      </c>
      <c r="C1758" t="s">
        <v>4951</v>
      </c>
      <c r="D1758" s="66" t="s">
        <v>5339</v>
      </c>
    </row>
    <row r="1759" spans="1:4" x14ac:dyDescent="0.25">
      <c r="A1759" s="67">
        <v>17470114</v>
      </c>
      <c r="B1759" t="s">
        <v>2754</v>
      </c>
      <c r="C1759" t="s">
        <v>4951</v>
      </c>
      <c r="D1759" s="66" t="s">
        <v>5339</v>
      </c>
    </row>
    <row r="1760" spans="1:4" x14ac:dyDescent="0.25">
      <c r="A1760" s="67">
        <v>17470115</v>
      </c>
      <c r="B1760" t="s">
        <v>2836</v>
      </c>
      <c r="C1760" s="63" t="s">
        <v>4955</v>
      </c>
      <c r="D1760" s="66" t="s">
        <v>5339</v>
      </c>
    </row>
    <row r="1761" spans="1:4" x14ac:dyDescent="0.25">
      <c r="A1761" s="67">
        <v>17470116</v>
      </c>
      <c r="B1761" t="s">
        <v>2720</v>
      </c>
      <c r="C1761" t="s">
        <v>4951</v>
      </c>
      <c r="D1761" s="66" t="s">
        <v>5339</v>
      </c>
    </row>
    <row r="1762" spans="1:4" x14ac:dyDescent="0.25">
      <c r="A1762" s="67">
        <v>17470117</v>
      </c>
      <c r="B1762" t="s">
        <v>2843</v>
      </c>
      <c r="C1762" s="63" t="s">
        <v>4955</v>
      </c>
      <c r="D1762" s="66" t="s">
        <v>5339</v>
      </c>
    </row>
    <row r="1763" spans="1:4" x14ac:dyDescent="0.25">
      <c r="A1763" s="67">
        <v>17470118</v>
      </c>
      <c r="B1763" t="s">
        <v>2715</v>
      </c>
      <c r="C1763" s="63" t="s">
        <v>4955</v>
      </c>
      <c r="D1763" s="66" t="s">
        <v>5339</v>
      </c>
    </row>
    <row r="1764" spans="1:4" x14ac:dyDescent="0.25">
      <c r="A1764" s="67">
        <v>17470119</v>
      </c>
      <c r="B1764" t="s">
        <v>2932</v>
      </c>
      <c r="C1764" s="63" t="s">
        <v>4954</v>
      </c>
      <c r="D1764" s="66" t="s">
        <v>5339</v>
      </c>
    </row>
    <row r="1765" spans="1:4" x14ac:dyDescent="0.25">
      <c r="A1765" s="67">
        <v>17470120</v>
      </c>
      <c r="B1765" t="s">
        <v>2968</v>
      </c>
      <c r="C1765" s="63" t="s">
        <v>4958</v>
      </c>
      <c r="D1765" s="66" t="s">
        <v>5339</v>
      </c>
    </row>
    <row r="1766" spans="1:4" x14ac:dyDescent="0.25">
      <c r="A1766" s="67">
        <v>17470121</v>
      </c>
      <c r="B1766" t="s">
        <v>2767</v>
      </c>
      <c r="C1766" t="s">
        <v>4951</v>
      </c>
      <c r="D1766" s="66" t="s">
        <v>5339</v>
      </c>
    </row>
    <row r="1767" spans="1:4" x14ac:dyDescent="0.25">
      <c r="A1767" s="67">
        <v>17470122</v>
      </c>
      <c r="B1767" t="s">
        <v>2901</v>
      </c>
      <c r="C1767" s="63" t="s">
        <v>4954</v>
      </c>
      <c r="D1767" s="66" t="s">
        <v>5339</v>
      </c>
    </row>
    <row r="1768" spans="1:4" x14ac:dyDescent="0.25">
      <c r="A1768" s="67">
        <v>17470123</v>
      </c>
      <c r="B1768" t="s">
        <v>2716</v>
      </c>
      <c r="C1768" t="s">
        <v>4951</v>
      </c>
      <c r="D1768" s="66" t="s">
        <v>5339</v>
      </c>
    </row>
    <row r="1769" spans="1:4" x14ac:dyDescent="0.25">
      <c r="A1769" s="67">
        <v>17470124</v>
      </c>
      <c r="B1769" t="s">
        <v>2844</v>
      </c>
      <c r="C1769" s="63" t="s">
        <v>4955</v>
      </c>
      <c r="D1769" s="66" t="s">
        <v>5339</v>
      </c>
    </row>
    <row r="1770" spans="1:4" x14ac:dyDescent="0.25">
      <c r="A1770" s="67">
        <v>17470125</v>
      </c>
      <c r="B1770" t="s">
        <v>2714</v>
      </c>
      <c r="C1770" t="s">
        <v>4951</v>
      </c>
      <c r="D1770" s="66" t="s">
        <v>5339</v>
      </c>
    </row>
    <row r="1771" spans="1:4" x14ac:dyDescent="0.25">
      <c r="A1771" s="67">
        <v>17470126</v>
      </c>
      <c r="B1771" t="s">
        <v>4583</v>
      </c>
      <c r="C1771" t="s">
        <v>4951</v>
      </c>
      <c r="D1771" s="66" t="s">
        <v>5339</v>
      </c>
    </row>
    <row r="1772" spans="1:4" x14ac:dyDescent="0.25">
      <c r="A1772" s="67">
        <v>17470127</v>
      </c>
      <c r="B1772" t="s">
        <v>2889</v>
      </c>
      <c r="C1772" s="63" t="s">
        <v>4954</v>
      </c>
      <c r="D1772" s="66" t="s">
        <v>5339</v>
      </c>
    </row>
    <row r="1773" spans="1:4" x14ac:dyDescent="0.25">
      <c r="A1773" s="67">
        <v>17470128</v>
      </c>
      <c r="B1773" t="s">
        <v>4602</v>
      </c>
      <c r="C1773" t="s">
        <v>4951</v>
      </c>
      <c r="D1773" s="66" t="s">
        <v>5339</v>
      </c>
    </row>
    <row r="1774" spans="1:4" x14ac:dyDescent="0.25">
      <c r="A1774" s="67">
        <v>17470129</v>
      </c>
      <c r="B1774" t="s">
        <v>2718</v>
      </c>
      <c r="C1774" t="s">
        <v>4951</v>
      </c>
      <c r="D1774" s="66" t="s">
        <v>5339</v>
      </c>
    </row>
    <row r="1775" spans="1:4" x14ac:dyDescent="0.25">
      <c r="A1775" s="67">
        <v>17470130</v>
      </c>
      <c r="B1775" t="s">
        <v>2983</v>
      </c>
      <c r="C1775" s="63" t="s">
        <v>4958</v>
      </c>
      <c r="D1775" s="66" t="s">
        <v>5339</v>
      </c>
    </row>
    <row r="1776" spans="1:4" x14ac:dyDescent="0.25">
      <c r="A1776" s="67">
        <v>17470131</v>
      </c>
      <c r="B1776" t="s">
        <v>2733</v>
      </c>
      <c r="C1776" t="s">
        <v>4951</v>
      </c>
      <c r="D1776" s="66" t="s">
        <v>5339</v>
      </c>
    </row>
    <row r="1777" spans="1:4" x14ac:dyDescent="0.25">
      <c r="A1777" s="67">
        <v>17470132</v>
      </c>
      <c r="B1777" t="s">
        <v>2766</v>
      </c>
      <c r="C1777" t="s">
        <v>4951</v>
      </c>
      <c r="D1777" s="66" t="s">
        <v>5339</v>
      </c>
    </row>
    <row r="1778" spans="1:4" x14ac:dyDescent="0.25">
      <c r="A1778" s="67">
        <v>17470133</v>
      </c>
      <c r="B1778" t="s">
        <v>2712</v>
      </c>
      <c r="C1778" t="s">
        <v>4951</v>
      </c>
      <c r="D1778" s="66" t="s">
        <v>5339</v>
      </c>
    </row>
    <row r="1779" spans="1:4" x14ac:dyDescent="0.25">
      <c r="A1779" s="67">
        <v>17470134</v>
      </c>
      <c r="B1779" t="s">
        <v>2753</v>
      </c>
      <c r="C1779" t="s">
        <v>4951</v>
      </c>
      <c r="D1779" s="66" t="s">
        <v>5339</v>
      </c>
    </row>
    <row r="1780" spans="1:4" x14ac:dyDescent="0.25">
      <c r="A1780" s="67">
        <v>17470135</v>
      </c>
      <c r="B1780" t="s">
        <v>2913</v>
      </c>
      <c r="C1780" s="63" t="s">
        <v>4954</v>
      </c>
      <c r="D1780" s="66" t="s">
        <v>5339</v>
      </c>
    </row>
    <row r="1781" spans="1:4" x14ac:dyDescent="0.25">
      <c r="A1781" s="67">
        <v>17470136</v>
      </c>
      <c r="B1781" t="s">
        <v>2768</v>
      </c>
      <c r="C1781" t="s">
        <v>4951</v>
      </c>
      <c r="D1781" s="66" t="s">
        <v>5339</v>
      </c>
    </row>
    <row r="1782" spans="1:4" x14ac:dyDescent="0.25">
      <c r="A1782" s="67">
        <v>17470137</v>
      </c>
      <c r="B1782" t="s">
        <v>3056</v>
      </c>
      <c r="C1782" s="63" t="s">
        <v>4957</v>
      </c>
      <c r="D1782" s="66" t="s">
        <v>5339</v>
      </c>
    </row>
    <row r="1783" spans="1:4" x14ac:dyDescent="0.25">
      <c r="A1783" s="67">
        <v>17470138</v>
      </c>
      <c r="B1783" t="s">
        <v>2730</v>
      </c>
      <c r="C1783" t="s">
        <v>4951</v>
      </c>
      <c r="D1783" s="66" t="s">
        <v>5339</v>
      </c>
    </row>
    <row r="1784" spans="1:4" x14ac:dyDescent="0.25">
      <c r="A1784" s="67">
        <v>17470139</v>
      </c>
      <c r="B1784" t="s">
        <v>2853</v>
      </c>
      <c r="C1784" s="63" t="s">
        <v>4955</v>
      </c>
      <c r="D1784" s="66" t="s">
        <v>5339</v>
      </c>
    </row>
    <row r="1785" spans="1:4" x14ac:dyDescent="0.25">
      <c r="A1785" s="67">
        <v>17470140</v>
      </c>
      <c r="B1785" t="s">
        <v>2756</v>
      </c>
      <c r="C1785" t="s">
        <v>4951</v>
      </c>
      <c r="D1785" s="66" t="s">
        <v>5339</v>
      </c>
    </row>
    <row r="1786" spans="1:4" x14ac:dyDescent="0.25">
      <c r="A1786" s="67">
        <v>17470141</v>
      </c>
      <c r="B1786" t="s">
        <v>2922</v>
      </c>
      <c r="C1786" s="63" t="s">
        <v>4954</v>
      </c>
      <c r="D1786" s="66" t="s">
        <v>5339</v>
      </c>
    </row>
    <row r="1787" spans="1:4" x14ac:dyDescent="0.25">
      <c r="A1787" s="67">
        <v>17470142</v>
      </c>
      <c r="B1787" t="s">
        <v>3198</v>
      </c>
      <c r="C1787" t="s">
        <v>4951</v>
      </c>
      <c r="D1787" s="66" t="s">
        <v>5339</v>
      </c>
    </row>
    <row r="1788" spans="1:4" x14ac:dyDescent="0.25">
      <c r="A1788" s="67">
        <v>17470143</v>
      </c>
      <c r="B1788" t="s">
        <v>2884</v>
      </c>
      <c r="C1788" s="63" t="s">
        <v>4952</v>
      </c>
      <c r="D1788" s="66" t="s">
        <v>5339</v>
      </c>
    </row>
    <row r="1789" spans="1:4" x14ac:dyDescent="0.25">
      <c r="A1789" s="67">
        <v>17470144</v>
      </c>
      <c r="B1789" t="s">
        <v>2780</v>
      </c>
      <c r="C1789" t="s">
        <v>4951</v>
      </c>
      <c r="D1789" s="66" t="s">
        <v>5339</v>
      </c>
    </row>
    <row r="1790" spans="1:4" x14ac:dyDescent="0.25">
      <c r="A1790" s="67">
        <v>17470145</v>
      </c>
      <c r="B1790" t="s">
        <v>2774</v>
      </c>
      <c r="C1790" t="s">
        <v>4951</v>
      </c>
      <c r="D1790" s="66" t="s">
        <v>5339</v>
      </c>
    </row>
    <row r="1791" spans="1:4" x14ac:dyDescent="0.25">
      <c r="A1791" s="67">
        <v>17470146</v>
      </c>
      <c r="B1791" t="s">
        <v>3079</v>
      </c>
      <c r="C1791" s="63" t="s">
        <v>4957</v>
      </c>
      <c r="D1791" s="66" t="s">
        <v>5339</v>
      </c>
    </row>
    <row r="1792" spans="1:4" x14ac:dyDescent="0.25">
      <c r="A1792" s="67">
        <v>17470147</v>
      </c>
      <c r="B1792" t="s">
        <v>2770</v>
      </c>
      <c r="C1792" t="s">
        <v>4951</v>
      </c>
      <c r="D1792" s="66" t="s">
        <v>5339</v>
      </c>
    </row>
    <row r="1793" spans="1:4" x14ac:dyDescent="0.25">
      <c r="A1793" s="67">
        <v>17470148</v>
      </c>
      <c r="B1793" t="s">
        <v>4584</v>
      </c>
      <c r="C1793" t="s">
        <v>4951</v>
      </c>
      <c r="D1793" s="66" t="s">
        <v>5339</v>
      </c>
    </row>
    <row r="1794" spans="1:4" x14ac:dyDescent="0.25">
      <c r="A1794" s="67">
        <v>17470149</v>
      </c>
      <c r="B1794" t="s">
        <v>2796</v>
      </c>
      <c r="C1794" t="s">
        <v>4951</v>
      </c>
      <c r="D1794" s="66" t="s">
        <v>5339</v>
      </c>
    </row>
    <row r="1795" spans="1:4" x14ac:dyDescent="0.25">
      <c r="A1795" s="67">
        <v>17470150</v>
      </c>
      <c r="B1795" t="s">
        <v>2378</v>
      </c>
      <c r="C1795" t="s">
        <v>4951</v>
      </c>
      <c r="D1795" s="66" t="s">
        <v>5339</v>
      </c>
    </row>
    <row r="1796" spans="1:4" x14ac:dyDescent="0.25">
      <c r="A1796" s="67">
        <v>17470151</v>
      </c>
      <c r="B1796" t="s">
        <v>2911</v>
      </c>
      <c r="C1796" s="63" t="s">
        <v>4954</v>
      </c>
      <c r="D1796" s="66" t="s">
        <v>5339</v>
      </c>
    </row>
    <row r="1797" spans="1:4" x14ac:dyDescent="0.25">
      <c r="A1797" s="67">
        <v>17470152</v>
      </c>
      <c r="B1797" t="s">
        <v>2924</v>
      </c>
      <c r="C1797" s="63" t="s">
        <v>4954</v>
      </c>
      <c r="D1797" s="66" t="s">
        <v>5339</v>
      </c>
    </row>
    <row r="1798" spans="1:4" x14ac:dyDescent="0.25">
      <c r="A1798" s="67">
        <v>17470153</v>
      </c>
      <c r="B1798" t="s">
        <v>2769</v>
      </c>
      <c r="C1798" t="s">
        <v>4951</v>
      </c>
      <c r="D1798" s="66" t="s">
        <v>5339</v>
      </c>
    </row>
    <row r="1799" spans="1:4" x14ac:dyDescent="0.25">
      <c r="A1799" s="67">
        <v>17470154</v>
      </c>
      <c r="B1799" t="s">
        <v>2779</v>
      </c>
      <c r="C1799" t="s">
        <v>4951</v>
      </c>
      <c r="D1799" s="66" t="s">
        <v>5339</v>
      </c>
    </row>
    <row r="1800" spans="1:4" x14ac:dyDescent="0.25">
      <c r="A1800" s="67">
        <v>17470155</v>
      </c>
      <c r="B1800" t="s">
        <v>3025</v>
      </c>
      <c r="C1800" s="63" t="s">
        <v>4960</v>
      </c>
      <c r="D1800" s="66" t="s">
        <v>5339</v>
      </c>
    </row>
    <row r="1801" spans="1:4" x14ac:dyDescent="0.25">
      <c r="A1801" s="67">
        <v>17470156</v>
      </c>
      <c r="B1801" t="s">
        <v>4627</v>
      </c>
      <c r="C1801" t="s">
        <v>4951</v>
      </c>
      <c r="D1801" s="66" t="s">
        <v>5339</v>
      </c>
    </row>
    <row r="1802" spans="1:4" x14ac:dyDescent="0.25">
      <c r="A1802" s="67">
        <v>17470157</v>
      </c>
      <c r="B1802" t="s">
        <v>2800</v>
      </c>
      <c r="C1802" t="s">
        <v>4951</v>
      </c>
      <c r="D1802" s="66" t="s">
        <v>5339</v>
      </c>
    </row>
    <row r="1803" spans="1:4" x14ac:dyDescent="0.25">
      <c r="A1803" s="67">
        <v>17470158</v>
      </c>
      <c r="B1803" t="s">
        <v>3049</v>
      </c>
      <c r="C1803" s="63" t="s">
        <v>4957</v>
      </c>
      <c r="D1803" s="66" t="s">
        <v>5339</v>
      </c>
    </row>
    <row r="1804" spans="1:4" x14ac:dyDescent="0.25">
      <c r="A1804" s="67">
        <v>17470159</v>
      </c>
      <c r="B1804" t="s">
        <v>2729</v>
      </c>
      <c r="C1804" t="s">
        <v>4951</v>
      </c>
      <c r="D1804" s="66" t="s">
        <v>5339</v>
      </c>
    </row>
    <row r="1805" spans="1:4" x14ac:dyDescent="0.25">
      <c r="A1805" s="67">
        <v>17470160</v>
      </c>
      <c r="B1805" t="s">
        <v>2717</v>
      </c>
      <c r="C1805" t="s">
        <v>4951</v>
      </c>
      <c r="D1805" s="66" t="s">
        <v>5339</v>
      </c>
    </row>
    <row r="1806" spans="1:4" x14ac:dyDescent="0.25">
      <c r="A1806" s="67">
        <v>17470161</v>
      </c>
      <c r="B1806" t="s">
        <v>2838</v>
      </c>
      <c r="C1806" s="63" t="s">
        <v>4955</v>
      </c>
      <c r="D1806" s="66" t="s">
        <v>5339</v>
      </c>
    </row>
    <row r="1807" spans="1:4" x14ac:dyDescent="0.25">
      <c r="A1807" s="67">
        <v>17470162</v>
      </c>
      <c r="B1807" t="s">
        <v>2957</v>
      </c>
      <c r="C1807" s="63" t="s">
        <v>4956</v>
      </c>
      <c r="D1807" s="66" t="s">
        <v>5339</v>
      </c>
    </row>
    <row r="1808" spans="1:4" x14ac:dyDescent="0.25">
      <c r="A1808" s="67">
        <v>17470163</v>
      </c>
      <c r="B1808" t="s">
        <v>3992</v>
      </c>
      <c r="C1808" s="63" t="s">
        <v>4952</v>
      </c>
      <c r="D1808" s="66" t="s">
        <v>5339</v>
      </c>
    </row>
    <row r="1809" spans="1:4" x14ac:dyDescent="0.25">
      <c r="A1809" s="67">
        <v>17470164</v>
      </c>
      <c r="B1809" t="s">
        <v>2881</v>
      </c>
      <c r="C1809" s="63" t="s">
        <v>4952</v>
      </c>
      <c r="D1809" s="66" t="s">
        <v>5339</v>
      </c>
    </row>
    <row r="1810" spans="1:4" x14ac:dyDescent="0.25">
      <c r="A1810" s="67">
        <v>17470165</v>
      </c>
      <c r="B1810" t="s">
        <v>2857</v>
      </c>
      <c r="C1810" s="63" t="s">
        <v>4955</v>
      </c>
      <c r="D1810" s="66" t="s">
        <v>5339</v>
      </c>
    </row>
    <row r="1811" spans="1:4" x14ac:dyDescent="0.25">
      <c r="A1811" s="67">
        <v>17470166</v>
      </c>
      <c r="B1811" t="s">
        <v>2787</v>
      </c>
      <c r="C1811" t="s">
        <v>4951</v>
      </c>
      <c r="D1811" s="66" t="s">
        <v>5339</v>
      </c>
    </row>
    <row r="1812" spans="1:4" x14ac:dyDescent="0.25">
      <c r="A1812" s="67">
        <v>17470167</v>
      </c>
      <c r="B1812" t="s">
        <v>2791</v>
      </c>
      <c r="C1812" t="s">
        <v>4951</v>
      </c>
      <c r="D1812" s="66" t="s">
        <v>5339</v>
      </c>
    </row>
    <row r="1813" spans="1:4" x14ac:dyDescent="0.25">
      <c r="A1813" s="67">
        <v>17470168</v>
      </c>
      <c r="B1813" t="s">
        <v>2862</v>
      </c>
      <c r="C1813" s="63" t="s">
        <v>4955</v>
      </c>
      <c r="D1813" s="66" t="s">
        <v>5339</v>
      </c>
    </row>
    <row r="1814" spans="1:4" x14ac:dyDescent="0.25">
      <c r="A1814" s="67">
        <v>17470169</v>
      </c>
      <c r="B1814" t="s">
        <v>2719</v>
      </c>
      <c r="C1814" t="s">
        <v>4951</v>
      </c>
      <c r="D1814" s="66" t="s">
        <v>5339</v>
      </c>
    </row>
    <row r="1815" spans="1:4" x14ac:dyDescent="0.25">
      <c r="A1815" s="67">
        <v>17470170</v>
      </c>
      <c r="B1815" t="s">
        <v>2735</v>
      </c>
      <c r="C1815" t="s">
        <v>4951</v>
      </c>
      <c r="D1815" s="66" t="s">
        <v>5339</v>
      </c>
    </row>
    <row r="1816" spans="1:4" x14ac:dyDescent="0.25">
      <c r="A1816" s="67">
        <v>17470171</v>
      </c>
      <c r="B1816" t="s">
        <v>2804</v>
      </c>
      <c r="C1816" s="63" t="s">
        <v>4955</v>
      </c>
      <c r="D1816" s="66" t="s">
        <v>5339</v>
      </c>
    </row>
    <row r="1817" spans="1:4" x14ac:dyDescent="0.25">
      <c r="A1817" s="67">
        <v>17470172</v>
      </c>
      <c r="B1817" t="s">
        <v>2748</v>
      </c>
      <c r="C1817" t="s">
        <v>4951</v>
      </c>
      <c r="D1817" s="66" t="s">
        <v>5339</v>
      </c>
    </row>
    <row r="1818" spans="1:4" x14ac:dyDescent="0.25">
      <c r="A1818" s="67">
        <v>17470173</v>
      </c>
      <c r="B1818" t="s">
        <v>2742</v>
      </c>
      <c r="C1818" t="s">
        <v>4951</v>
      </c>
      <c r="D1818" s="66" t="s">
        <v>5339</v>
      </c>
    </row>
    <row r="1819" spans="1:4" x14ac:dyDescent="0.25">
      <c r="A1819" s="67">
        <v>17470174</v>
      </c>
      <c r="B1819" t="s">
        <v>2773</v>
      </c>
      <c r="C1819" t="s">
        <v>4951</v>
      </c>
      <c r="D1819" s="66" t="s">
        <v>5339</v>
      </c>
    </row>
    <row r="1820" spans="1:4" x14ac:dyDescent="0.25">
      <c r="A1820" s="67">
        <v>17470175</v>
      </c>
      <c r="B1820" t="s">
        <v>2732</v>
      </c>
      <c r="C1820" t="s">
        <v>4951</v>
      </c>
      <c r="D1820" s="66" t="s">
        <v>5339</v>
      </c>
    </row>
    <row r="1821" spans="1:4" x14ac:dyDescent="0.25">
      <c r="A1821" s="67">
        <v>17470176</v>
      </c>
      <c r="B1821" t="s">
        <v>2751</v>
      </c>
      <c r="C1821" t="s">
        <v>4951</v>
      </c>
      <c r="D1821" s="66" t="s">
        <v>5339</v>
      </c>
    </row>
    <row r="1822" spans="1:4" x14ac:dyDescent="0.25">
      <c r="A1822" s="67">
        <v>17470177</v>
      </c>
      <c r="B1822" t="s">
        <v>2842</v>
      </c>
      <c r="C1822" s="63" t="s">
        <v>4955</v>
      </c>
      <c r="D1822" s="66" t="s">
        <v>5339</v>
      </c>
    </row>
    <row r="1823" spans="1:4" x14ac:dyDescent="0.25">
      <c r="A1823" s="67">
        <v>17470178</v>
      </c>
      <c r="B1823" t="s">
        <v>2744</v>
      </c>
      <c r="C1823" t="s">
        <v>4951</v>
      </c>
      <c r="D1823" s="66" t="s">
        <v>5339</v>
      </c>
    </row>
    <row r="1824" spans="1:4" x14ac:dyDescent="0.25">
      <c r="A1824" s="67">
        <v>17470179</v>
      </c>
      <c r="B1824" t="s">
        <v>2788</v>
      </c>
      <c r="C1824" t="s">
        <v>4951</v>
      </c>
      <c r="D1824" s="66" t="s">
        <v>5339</v>
      </c>
    </row>
    <row r="1825" spans="1:4" x14ac:dyDescent="0.25">
      <c r="A1825" s="67">
        <v>17470180</v>
      </c>
      <c r="B1825" t="s">
        <v>2794</v>
      </c>
      <c r="C1825" t="s">
        <v>4951</v>
      </c>
      <c r="D1825" s="66" t="s">
        <v>5339</v>
      </c>
    </row>
    <row r="1826" spans="1:4" x14ac:dyDescent="0.25">
      <c r="A1826" s="67">
        <v>17470181</v>
      </c>
      <c r="B1826" t="s">
        <v>2760</v>
      </c>
      <c r="C1826" t="s">
        <v>4951</v>
      </c>
      <c r="D1826" s="66" t="s">
        <v>5339</v>
      </c>
    </row>
    <row r="1827" spans="1:4" x14ac:dyDescent="0.25">
      <c r="A1827" s="67">
        <v>17470182</v>
      </c>
      <c r="B1827" t="s">
        <v>3032</v>
      </c>
      <c r="C1827" s="63" t="s">
        <v>4960</v>
      </c>
      <c r="D1827" s="66" t="s">
        <v>5339</v>
      </c>
    </row>
    <row r="1828" spans="1:4" x14ac:dyDescent="0.25">
      <c r="A1828" s="67">
        <v>17470183</v>
      </c>
      <c r="B1828" t="s">
        <v>2803</v>
      </c>
      <c r="C1828" s="63" t="s">
        <v>4955</v>
      </c>
      <c r="D1828" s="66" t="s">
        <v>5339</v>
      </c>
    </row>
    <row r="1829" spans="1:4" x14ac:dyDescent="0.25">
      <c r="A1829" s="67">
        <v>17470184</v>
      </c>
      <c r="B1829" t="s">
        <v>2731</v>
      </c>
      <c r="C1829" t="s">
        <v>4951</v>
      </c>
      <c r="D1829" s="66" t="s">
        <v>5339</v>
      </c>
    </row>
    <row r="1830" spans="1:4" x14ac:dyDescent="0.25">
      <c r="A1830" s="67">
        <v>17470185</v>
      </c>
      <c r="B1830" t="s">
        <v>2722</v>
      </c>
      <c r="C1830" t="s">
        <v>4951</v>
      </c>
      <c r="D1830" s="66" t="s">
        <v>5339</v>
      </c>
    </row>
    <row r="1831" spans="1:4" x14ac:dyDescent="0.25">
      <c r="A1831" s="67">
        <v>17470186</v>
      </c>
      <c r="B1831" t="s">
        <v>2738</v>
      </c>
      <c r="C1831" t="s">
        <v>4951</v>
      </c>
      <c r="D1831" s="66" t="s">
        <v>5339</v>
      </c>
    </row>
    <row r="1832" spans="1:4" x14ac:dyDescent="0.25">
      <c r="A1832" s="67">
        <v>17470187</v>
      </c>
      <c r="B1832" t="s">
        <v>2809</v>
      </c>
      <c r="C1832" s="63" t="s">
        <v>4955</v>
      </c>
      <c r="D1832" s="66" t="s">
        <v>5339</v>
      </c>
    </row>
    <row r="1833" spans="1:4" x14ac:dyDescent="0.25">
      <c r="A1833" s="67">
        <v>17470188</v>
      </c>
      <c r="B1833" t="s">
        <v>2746</v>
      </c>
      <c r="C1833" t="s">
        <v>4951</v>
      </c>
      <c r="D1833" s="66" t="s">
        <v>5339</v>
      </c>
    </row>
    <row r="1834" spans="1:4" x14ac:dyDescent="0.25">
      <c r="A1834" s="67">
        <v>17470189</v>
      </c>
      <c r="B1834" t="s">
        <v>2785</v>
      </c>
      <c r="C1834" t="s">
        <v>4951</v>
      </c>
      <c r="D1834" s="66" t="s">
        <v>5339</v>
      </c>
    </row>
    <row r="1835" spans="1:4" x14ac:dyDescent="0.25">
      <c r="A1835" s="67">
        <v>17470190</v>
      </c>
      <c r="B1835" t="s">
        <v>4669</v>
      </c>
      <c r="C1835" t="s">
        <v>4951</v>
      </c>
      <c r="D1835" s="66" t="s">
        <v>5339</v>
      </c>
    </row>
    <row r="1836" spans="1:4" x14ac:dyDescent="0.25">
      <c r="A1836" s="67">
        <v>17470191</v>
      </c>
      <c r="B1836" t="s">
        <v>4628</v>
      </c>
      <c r="C1836" t="s">
        <v>4951</v>
      </c>
      <c r="D1836" s="66" t="s">
        <v>5339</v>
      </c>
    </row>
    <row r="1837" spans="1:4" x14ac:dyDescent="0.25">
      <c r="A1837" s="67">
        <v>17470192</v>
      </c>
      <c r="B1837" t="s">
        <v>2795</v>
      </c>
      <c r="C1837" t="s">
        <v>4951</v>
      </c>
      <c r="D1837" s="66" t="s">
        <v>5339</v>
      </c>
    </row>
    <row r="1838" spans="1:4" x14ac:dyDescent="0.25">
      <c r="A1838" s="67">
        <v>17470193</v>
      </c>
      <c r="B1838" t="s">
        <v>2830</v>
      </c>
      <c r="C1838" s="63" t="s">
        <v>4955</v>
      </c>
      <c r="D1838" s="66" t="s">
        <v>5339</v>
      </c>
    </row>
    <row r="1839" spans="1:4" x14ac:dyDescent="0.25">
      <c r="A1839" s="67">
        <v>17470194</v>
      </c>
      <c r="B1839" t="s">
        <v>2761</v>
      </c>
      <c r="C1839" t="s">
        <v>4951</v>
      </c>
      <c r="D1839" s="66" t="s">
        <v>5339</v>
      </c>
    </row>
    <row r="1840" spans="1:4" x14ac:dyDescent="0.25">
      <c r="A1840" s="67">
        <v>17470195</v>
      </c>
      <c r="B1840" t="s">
        <v>2799</v>
      </c>
      <c r="C1840" t="s">
        <v>4951</v>
      </c>
      <c r="D1840" s="66" t="s">
        <v>5339</v>
      </c>
    </row>
    <row r="1841" spans="1:4" x14ac:dyDescent="0.25">
      <c r="A1841" s="67">
        <v>17470196</v>
      </c>
      <c r="B1841" t="s">
        <v>2801</v>
      </c>
      <c r="C1841" t="s">
        <v>4951</v>
      </c>
      <c r="D1841" s="66" t="s">
        <v>5339</v>
      </c>
    </row>
    <row r="1842" spans="1:4" x14ac:dyDescent="0.25">
      <c r="A1842" s="67">
        <v>17470197</v>
      </c>
      <c r="B1842" t="s">
        <v>2739</v>
      </c>
      <c r="C1842" t="s">
        <v>4951</v>
      </c>
      <c r="D1842" s="66" t="s">
        <v>5339</v>
      </c>
    </row>
    <row r="1843" spans="1:4" x14ac:dyDescent="0.25">
      <c r="A1843" s="67">
        <v>17470198</v>
      </c>
      <c r="B1843" t="s">
        <v>2711</v>
      </c>
      <c r="C1843" t="s">
        <v>4951</v>
      </c>
      <c r="D1843" s="66" t="s">
        <v>5339</v>
      </c>
    </row>
    <row r="1844" spans="1:4" x14ac:dyDescent="0.25">
      <c r="A1844" s="67">
        <v>17470199</v>
      </c>
      <c r="B1844" t="s">
        <v>3059</v>
      </c>
      <c r="C1844" s="63" t="s">
        <v>4957</v>
      </c>
      <c r="D1844" s="66" t="s">
        <v>5339</v>
      </c>
    </row>
    <row r="1845" spans="1:4" x14ac:dyDescent="0.25">
      <c r="A1845" s="67">
        <v>17470200</v>
      </c>
      <c r="B1845" t="s">
        <v>2849</v>
      </c>
      <c r="C1845" s="63" t="s">
        <v>4955</v>
      </c>
      <c r="D1845" s="66" t="s">
        <v>5339</v>
      </c>
    </row>
    <row r="1846" spans="1:4" x14ac:dyDescent="0.25">
      <c r="A1846" s="67">
        <v>17470201</v>
      </c>
      <c r="B1846" t="s">
        <v>2878</v>
      </c>
      <c r="C1846" s="63" t="s">
        <v>4952</v>
      </c>
      <c r="D1846" s="66" t="s">
        <v>5339</v>
      </c>
    </row>
    <row r="1847" spans="1:4" x14ac:dyDescent="0.25">
      <c r="A1847" s="67">
        <v>17470202</v>
      </c>
      <c r="B1847" t="s">
        <v>2951</v>
      </c>
      <c r="C1847" s="63" t="s">
        <v>4956</v>
      </c>
      <c r="D1847" s="66" t="s">
        <v>5339</v>
      </c>
    </row>
    <row r="1848" spans="1:4" x14ac:dyDescent="0.25">
      <c r="A1848" s="67">
        <v>17470203</v>
      </c>
      <c r="B1848" t="s">
        <v>3014</v>
      </c>
      <c r="C1848" s="63" t="s">
        <v>4960</v>
      </c>
      <c r="D1848" s="66" t="s">
        <v>5339</v>
      </c>
    </row>
    <row r="1849" spans="1:4" x14ac:dyDescent="0.25">
      <c r="A1849" s="67">
        <v>17470204</v>
      </c>
      <c r="B1849" t="s">
        <v>2879</v>
      </c>
      <c r="C1849" s="63" t="s">
        <v>4952</v>
      </c>
      <c r="D1849" s="66" t="s">
        <v>5339</v>
      </c>
    </row>
    <row r="1850" spans="1:4" x14ac:dyDescent="0.25">
      <c r="A1850" s="67">
        <v>17470205</v>
      </c>
      <c r="B1850" t="s">
        <v>2724</v>
      </c>
      <c r="C1850" t="s">
        <v>4951</v>
      </c>
      <c r="D1850" s="66" t="s">
        <v>5339</v>
      </c>
    </row>
    <row r="1851" spans="1:4" x14ac:dyDescent="0.25">
      <c r="A1851" s="67">
        <v>17470206</v>
      </c>
      <c r="B1851" t="s">
        <v>2882</v>
      </c>
      <c r="C1851" s="63" t="s">
        <v>4952</v>
      </c>
      <c r="D1851" s="66" t="s">
        <v>5339</v>
      </c>
    </row>
    <row r="1852" spans="1:4" x14ac:dyDescent="0.25">
      <c r="A1852" s="67">
        <v>17470207</v>
      </c>
      <c r="B1852" t="s">
        <v>2870</v>
      </c>
      <c r="C1852" s="63" t="s">
        <v>4952</v>
      </c>
      <c r="D1852" s="66" t="s">
        <v>5339</v>
      </c>
    </row>
    <row r="1853" spans="1:4" x14ac:dyDescent="0.25">
      <c r="A1853" s="67">
        <v>17470208</v>
      </c>
      <c r="B1853" t="s">
        <v>2964</v>
      </c>
      <c r="C1853" s="63" t="s">
        <v>4956</v>
      </c>
      <c r="D1853" s="66" t="s">
        <v>5339</v>
      </c>
    </row>
    <row r="1854" spans="1:4" x14ac:dyDescent="0.25">
      <c r="A1854" s="67">
        <v>17470209</v>
      </c>
      <c r="B1854" t="s">
        <v>2808</v>
      </c>
      <c r="C1854" s="63" t="s">
        <v>4955</v>
      </c>
      <c r="D1854" s="66" t="s">
        <v>5339</v>
      </c>
    </row>
    <row r="1855" spans="1:4" x14ac:dyDescent="0.25">
      <c r="A1855" s="67">
        <v>17470210</v>
      </c>
      <c r="B1855" t="s">
        <v>2875</v>
      </c>
      <c r="C1855" s="63" t="s">
        <v>4952</v>
      </c>
      <c r="D1855" s="66" t="s">
        <v>5339</v>
      </c>
    </row>
    <row r="1856" spans="1:4" x14ac:dyDescent="0.25">
      <c r="A1856" s="67">
        <v>17470211</v>
      </c>
      <c r="B1856" t="s">
        <v>3047</v>
      </c>
      <c r="C1856" s="63" t="s">
        <v>4957</v>
      </c>
      <c r="D1856" s="66" t="s">
        <v>5339</v>
      </c>
    </row>
    <row r="1857" spans="1:4" x14ac:dyDescent="0.25">
      <c r="A1857" s="67">
        <v>17470212</v>
      </c>
      <c r="B1857" t="s">
        <v>2776</v>
      </c>
      <c r="C1857" t="s">
        <v>4951</v>
      </c>
      <c r="D1857" s="66" t="s">
        <v>5339</v>
      </c>
    </row>
    <row r="1858" spans="1:4" x14ac:dyDescent="0.25">
      <c r="A1858" s="67">
        <v>17470213</v>
      </c>
      <c r="B1858" t="s">
        <v>2798</v>
      </c>
      <c r="C1858" t="s">
        <v>4951</v>
      </c>
      <c r="D1858" s="66" t="s">
        <v>5339</v>
      </c>
    </row>
    <row r="1859" spans="1:4" x14ac:dyDescent="0.25">
      <c r="A1859" s="67">
        <v>17470214</v>
      </c>
      <c r="B1859" t="s">
        <v>2786</v>
      </c>
      <c r="C1859" t="s">
        <v>4951</v>
      </c>
      <c r="D1859" s="66" t="s">
        <v>5339</v>
      </c>
    </row>
    <row r="1860" spans="1:4" x14ac:dyDescent="0.25">
      <c r="A1860" s="67">
        <v>17470215</v>
      </c>
      <c r="B1860" t="s">
        <v>2872</v>
      </c>
      <c r="C1860" s="63" t="s">
        <v>4952</v>
      </c>
      <c r="D1860" s="66" t="s">
        <v>5339</v>
      </c>
    </row>
    <row r="1861" spans="1:4" x14ac:dyDescent="0.25">
      <c r="A1861" s="67">
        <v>17470216</v>
      </c>
      <c r="B1861" t="s">
        <v>2789</v>
      </c>
      <c r="C1861" t="s">
        <v>4951</v>
      </c>
      <c r="D1861" s="66" t="s">
        <v>5339</v>
      </c>
    </row>
    <row r="1862" spans="1:4" x14ac:dyDescent="0.25">
      <c r="A1862" s="67">
        <v>17470217</v>
      </c>
      <c r="B1862" t="s">
        <v>2854</v>
      </c>
      <c r="C1862" s="63" t="s">
        <v>4955</v>
      </c>
      <c r="D1862" s="66" t="s">
        <v>5339</v>
      </c>
    </row>
    <row r="1863" spans="1:4" x14ac:dyDescent="0.25">
      <c r="A1863" s="67">
        <v>17470218</v>
      </c>
      <c r="B1863" t="s">
        <v>2840</v>
      </c>
      <c r="C1863" s="63" t="s">
        <v>4955</v>
      </c>
      <c r="D1863" s="66" t="s">
        <v>5339</v>
      </c>
    </row>
    <row r="1864" spans="1:4" x14ac:dyDescent="0.25">
      <c r="A1864" s="67">
        <v>17470219</v>
      </c>
      <c r="B1864" t="s">
        <v>2793</v>
      </c>
      <c r="C1864" t="s">
        <v>4951</v>
      </c>
      <c r="D1864" s="66" t="s">
        <v>5339</v>
      </c>
    </row>
    <row r="1865" spans="1:4" x14ac:dyDescent="0.25">
      <c r="A1865" s="67">
        <v>17470220</v>
      </c>
      <c r="B1865" t="s">
        <v>2813</v>
      </c>
      <c r="C1865" s="63" t="s">
        <v>4955</v>
      </c>
      <c r="D1865" s="66" t="s">
        <v>5339</v>
      </c>
    </row>
    <row r="1866" spans="1:4" x14ac:dyDescent="0.25">
      <c r="A1866" s="67">
        <v>17470221</v>
      </c>
      <c r="B1866" t="s">
        <v>4579</v>
      </c>
      <c r="C1866" s="63" t="s">
        <v>4958</v>
      </c>
      <c r="D1866" s="66" t="s">
        <v>5339</v>
      </c>
    </row>
    <row r="1867" spans="1:4" x14ac:dyDescent="0.25">
      <c r="A1867" s="67">
        <v>17470222</v>
      </c>
      <c r="B1867" t="s">
        <v>2727</v>
      </c>
      <c r="C1867" t="s">
        <v>4951</v>
      </c>
      <c r="D1867" s="66" t="s">
        <v>5339</v>
      </c>
    </row>
    <row r="1868" spans="1:4" x14ac:dyDescent="0.25">
      <c r="A1868" s="67">
        <v>17470223</v>
      </c>
      <c r="B1868" t="s">
        <v>2877</v>
      </c>
      <c r="C1868" s="63" t="s">
        <v>4952</v>
      </c>
      <c r="D1868" s="66" t="s">
        <v>5339</v>
      </c>
    </row>
    <row r="1869" spans="1:4" x14ac:dyDescent="0.25">
      <c r="A1869" s="67">
        <v>17470224</v>
      </c>
      <c r="B1869" t="s">
        <v>2752</v>
      </c>
      <c r="C1869" t="s">
        <v>4951</v>
      </c>
      <c r="D1869" s="66" t="s">
        <v>5339</v>
      </c>
    </row>
    <row r="1870" spans="1:4" x14ac:dyDescent="0.25">
      <c r="A1870" s="67">
        <v>17470225</v>
      </c>
      <c r="B1870" t="s">
        <v>2873</v>
      </c>
      <c r="C1870" s="63" t="s">
        <v>4952</v>
      </c>
      <c r="D1870" s="66" t="s">
        <v>5339</v>
      </c>
    </row>
    <row r="1871" spans="1:4" x14ac:dyDescent="0.25">
      <c r="A1871" s="67">
        <v>17470226</v>
      </c>
      <c r="B1871" t="s">
        <v>2736</v>
      </c>
      <c r="C1871" t="s">
        <v>4951</v>
      </c>
      <c r="D1871" s="66" t="s">
        <v>5339</v>
      </c>
    </row>
    <row r="1872" spans="1:4" x14ac:dyDescent="0.25">
      <c r="A1872" s="67">
        <v>17470227</v>
      </c>
      <c r="B1872" t="s">
        <v>2721</v>
      </c>
      <c r="C1872" t="s">
        <v>4951</v>
      </c>
      <c r="D1872" s="66" t="s">
        <v>5339</v>
      </c>
    </row>
    <row r="1873" spans="1:4" x14ac:dyDescent="0.25">
      <c r="A1873" s="67">
        <v>17470228</v>
      </c>
      <c r="B1873" t="s">
        <v>2737</v>
      </c>
      <c r="C1873" t="s">
        <v>4951</v>
      </c>
      <c r="D1873" s="66" t="s">
        <v>5339</v>
      </c>
    </row>
    <row r="1874" spans="1:4" x14ac:dyDescent="0.25">
      <c r="A1874" s="67">
        <v>17470229</v>
      </c>
      <c r="B1874" t="s">
        <v>2790</v>
      </c>
      <c r="C1874" t="s">
        <v>4951</v>
      </c>
      <c r="D1874" s="66" t="s">
        <v>5339</v>
      </c>
    </row>
    <row r="1875" spans="1:4" x14ac:dyDescent="0.25">
      <c r="A1875" s="67">
        <v>17470230</v>
      </c>
      <c r="B1875" t="s">
        <v>2892</v>
      </c>
      <c r="C1875" s="63" t="s">
        <v>4954</v>
      </c>
      <c r="D1875" s="66" t="s">
        <v>5339</v>
      </c>
    </row>
    <row r="1876" spans="1:4" x14ac:dyDescent="0.25">
      <c r="A1876" s="67">
        <v>17470231</v>
      </c>
      <c r="B1876" t="s">
        <v>2921</v>
      </c>
      <c r="C1876" s="63" t="s">
        <v>4954</v>
      </c>
      <c r="D1876" s="66" t="s">
        <v>5339</v>
      </c>
    </row>
    <row r="1877" spans="1:4" x14ac:dyDescent="0.25">
      <c r="A1877" s="67">
        <v>17470232</v>
      </c>
      <c r="B1877" t="s">
        <v>1242</v>
      </c>
      <c r="C1877" s="63" t="s">
        <v>4954</v>
      </c>
      <c r="D1877" s="66" t="s">
        <v>5339</v>
      </c>
    </row>
    <row r="1878" spans="1:4" x14ac:dyDescent="0.25">
      <c r="A1878" s="67">
        <v>17470233</v>
      </c>
      <c r="B1878" t="s">
        <v>2931</v>
      </c>
      <c r="C1878" s="63" t="s">
        <v>4954</v>
      </c>
      <c r="D1878" s="66" t="s">
        <v>5339</v>
      </c>
    </row>
    <row r="1879" spans="1:4" x14ac:dyDescent="0.25">
      <c r="A1879" s="67">
        <v>17470234</v>
      </c>
      <c r="B1879" t="s">
        <v>2915</v>
      </c>
      <c r="C1879" s="63" t="s">
        <v>4954</v>
      </c>
      <c r="D1879" s="66" t="s">
        <v>5339</v>
      </c>
    </row>
    <row r="1880" spans="1:4" x14ac:dyDescent="0.25">
      <c r="A1880" s="67">
        <v>17470235</v>
      </c>
      <c r="B1880" t="s">
        <v>2942</v>
      </c>
      <c r="C1880" s="63" t="s">
        <v>4954</v>
      </c>
      <c r="D1880" s="66" t="s">
        <v>5339</v>
      </c>
    </row>
    <row r="1881" spans="1:4" x14ac:dyDescent="0.25">
      <c r="A1881" s="67">
        <v>17470236</v>
      </c>
      <c r="B1881" t="s">
        <v>2925</v>
      </c>
      <c r="C1881" s="63" t="s">
        <v>4954</v>
      </c>
      <c r="D1881" s="66" t="s">
        <v>5339</v>
      </c>
    </row>
    <row r="1882" spans="1:4" x14ac:dyDescent="0.25">
      <c r="A1882" s="67">
        <v>17470237</v>
      </c>
      <c r="B1882" t="s">
        <v>2939</v>
      </c>
      <c r="C1882" s="63" t="s">
        <v>4954</v>
      </c>
      <c r="D1882" s="66" t="s">
        <v>5339</v>
      </c>
    </row>
    <row r="1883" spans="1:4" x14ac:dyDescent="0.25">
      <c r="A1883" s="67">
        <v>17470238</v>
      </c>
      <c r="B1883" t="s">
        <v>2890</v>
      </c>
      <c r="C1883" s="63" t="s">
        <v>4954</v>
      </c>
      <c r="D1883" s="66" t="s">
        <v>5339</v>
      </c>
    </row>
    <row r="1884" spans="1:4" x14ac:dyDescent="0.25">
      <c r="A1884" s="67">
        <v>17470239</v>
      </c>
      <c r="B1884" t="s">
        <v>2916</v>
      </c>
      <c r="C1884" s="63" t="s">
        <v>4954</v>
      </c>
      <c r="D1884" s="66" t="s">
        <v>5339</v>
      </c>
    </row>
    <row r="1885" spans="1:4" x14ac:dyDescent="0.25">
      <c r="A1885" s="67">
        <v>17470240</v>
      </c>
      <c r="B1885" t="s">
        <v>2906</v>
      </c>
      <c r="C1885" s="63" t="s">
        <v>4954</v>
      </c>
      <c r="D1885" s="66" t="s">
        <v>5339</v>
      </c>
    </row>
    <row r="1886" spans="1:4" x14ac:dyDescent="0.25">
      <c r="A1886" s="67">
        <v>17470241</v>
      </c>
      <c r="B1886" t="s">
        <v>2894</v>
      </c>
      <c r="C1886" s="63" t="s">
        <v>4954</v>
      </c>
      <c r="D1886" s="66" t="s">
        <v>5339</v>
      </c>
    </row>
    <row r="1887" spans="1:4" x14ac:dyDescent="0.25">
      <c r="A1887" s="67">
        <v>17470242</v>
      </c>
      <c r="B1887" t="s">
        <v>4966</v>
      </c>
      <c r="C1887" s="63" t="s">
        <v>4954</v>
      </c>
      <c r="D1887" s="66" t="s">
        <v>5339</v>
      </c>
    </row>
    <row r="1888" spans="1:4" x14ac:dyDescent="0.25">
      <c r="A1888" s="67">
        <v>17470243</v>
      </c>
      <c r="B1888" t="s">
        <v>2912</v>
      </c>
      <c r="C1888" s="63" t="s">
        <v>4954</v>
      </c>
      <c r="D1888" s="66" t="s">
        <v>5339</v>
      </c>
    </row>
    <row r="1889" spans="1:4" x14ac:dyDescent="0.25">
      <c r="A1889" s="67">
        <v>17470244</v>
      </c>
      <c r="B1889" t="s">
        <v>2825</v>
      </c>
      <c r="C1889" s="63" t="s">
        <v>4955</v>
      </c>
      <c r="D1889" s="66" t="s">
        <v>5339</v>
      </c>
    </row>
    <row r="1890" spans="1:4" x14ac:dyDescent="0.25">
      <c r="A1890" s="67">
        <v>17470245</v>
      </c>
      <c r="B1890" t="s">
        <v>2909</v>
      </c>
      <c r="C1890" s="63" t="s">
        <v>4954</v>
      </c>
      <c r="D1890" s="66" t="s">
        <v>5339</v>
      </c>
    </row>
    <row r="1891" spans="1:4" x14ac:dyDescent="0.25">
      <c r="A1891" s="67">
        <v>17470246</v>
      </c>
      <c r="B1891" t="s">
        <v>8119</v>
      </c>
      <c r="C1891" s="63" t="s">
        <v>4954</v>
      </c>
      <c r="D1891" s="66" t="s">
        <v>5339</v>
      </c>
    </row>
    <row r="1892" spans="1:4" x14ac:dyDescent="0.25">
      <c r="A1892" s="67">
        <v>17470247</v>
      </c>
      <c r="B1892" t="s">
        <v>2919</v>
      </c>
      <c r="C1892" s="63" t="s">
        <v>4954</v>
      </c>
      <c r="D1892" s="66" t="s">
        <v>5339</v>
      </c>
    </row>
    <row r="1893" spans="1:4" x14ac:dyDescent="0.25">
      <c r="A1893" s="67">
        <v>17470249</v>
      </c>
      <c r="B1893" t="s">
        <v>2888</v>
      </c>
      <c r="C1893" s="63" t="s">
        <v>4954</v>
      </c>
      <c r="D1893" s="66" t="s">
        <v>5339</v>
      </c>
    </row>
    <row r="1894" spans="1:4" x14ac:dyDescent="0.25">
      <c r="A1894" s="67">
        <v>17470250</v>
      </c>
      <c r="B1894" t="s">
        <v>2928</v>
      </c>
      <c r="C1894" s="63" t="s">
        <v>4954</v>
      </c>
      <c r="D1894" s="66" t="s">
        <v>5339</v>
      </c>
    </row>
    <row r="1895" spans="1:4" x14ac:dyDescent="0.25">
      <c r="A1895" s="67">
        <v>17470251</v>
      </c>
      <c r="B1895" t="s">
        <v>2904</v>
      </c>
      <c r="C1895" s="63" t="s">
        <v>4954</v>
      </c>
      <c r="D1895" s="66" t="s">
        <v>5339</v>
      </c>
    </row>
    <row r="1896" spans="1:4" x14ac:dyDescent="0.25">
      <c r="A1896" s="67">
        <v>17470252</v>
      </c>
      <c r="B1896" t="s">
        <v>2934</v>
      </c>
      <c r="C1896" s="63" t="s">
        <v>4954</v>
      </c>
      <c r="D1896" s="66" t="s">
        <v>5339</v>
      </c>
    </row>
    <row r="1897" spans="1:4" x14ac:dyDescent="0.25">
      <c r="A1897" s="67">
        <v>17470253</v>
      </c>
      <c r="B1897" t="s">
        <v>2817</v>
      </c>
      <c r="C1897" s="63" t="s">
        <v>4955</v>
      </c>
      <c r="D1897" s="66" t="s">
        <v>5339</v>
      </c>
    </row>
    <row r="1898" spans="1:4" x14ac:dyDescent="0.25">
      <c r="A1898" s="67">
        <v>17470254</v>
      </c>
      <c r="B1898" t="s">
        <v>2923</v>
      </c>
      <c r="C1898" s="63" t="s">
        <v>4954</v>
      </c>
      <c r="D1898" s="66" t="s">
        <v>5339</v>
      </c>
    </row>
    <row r="1899" spans="1:4" x14ac:dyDescent="0.25">
      <c r="A1899" s="67">
        <v>17470255</v>
      </c>
      <c r="B1899" t="s">
        <v>2887</v>
      </c>
      <c r="C1899" s="63" t="s">
        <v>4954</v>
      </c>
      <c r="D1899" s="66" t="s">
        <v>5339</v>
      </c>
    </row>
    <row r="1900" spans="1:4" x14ac:dyDescent="0.25">
      <c r="A1900" s="67">
        <v>17470256</v>
      </c>
      <c r="B1900" t="s">
        <v>2897</v>
      </c>
      <c r="C1900" s="63" t="s">
        <v>4954</v>
      </c>
      <c r="D1900" s="66" t="s">
        <v>5339</v>
      </c>
    </row>
    <row r="1901" spans="1:4" x14ac:dyDescent="0.25">
      <c r="A1901" s="67">
        <v>17470257</v>
      </c>
      <c r="B1901" t="s">
        <v>2937</v>
      </c>
      <c r="C1901" s="63" t="s">
        <v>4954</v>
      </c>
      <c r="D1901" s="66" t="s">
        <v>5339</v>
      </c>
    </row>
    <row r="1902" spans="1:4" x14ac:dyDescent="0.25">
      <c r="A1902" s="67">
        <v>17470258</v>
      </c>
      <c r="B1902" t="s">
        <v>2935</v>
      </c>
      <c r="C1902" s="63" t="s">
        <v>4954</v>
      </c>
      <c r="D1902" s="66" t="s">
        <v>5339</v>
      </c>
    </row>
    <row r="1903" spans="1:4" x14ac:dyDescent="0.25">
      <c r="A1903" s="67">
        <v>17470259</v>
      </c>
      <c r="B1903" t="s">
        <v>5190</v>
      </c>
      <c r="C1903" s="63" t="s">
        <v>4954</v>
      </c>
      <c r="D1903" s="66" t="s">
        <v>5339</v>
      </c>
    </row>
    <row r="1904" spans="1:4" x14ac:dyDescent="0.25">
      <c r="A1904" s="67">
        <v>17470260</v>
      </c>
      <c r="B1904" t="s">
        <v>2900</v>
      </c>
      <c r="C1904" s="63" t="s">
        <v>4954</v>
      </c>
      <c r="D1904" s="66" t="s">
        <v>5339</v>
      </c>
    </row>
    <row r="1905" spans="1:4" x14ac:dyDescent="0.25">
      <c r="A1905" s="67">
        <v>17470261</v>
      </c>
      <c r="B1905" t="s">
        <v>2891</v>
      </c>
      <c r="C1905" s="63" t="s">
        <v>4954</v>
      </c>
      <c r="D1905" s="66" t="s">
        <v>5339</v>
      </c>
    </row>
    <row r="1906" spans="1:4" x14ac:dyDescent="0.25">
      <c r="A1906" s="67">
        <v>17470262</v>
      </c>
      <c r="B1906" t="s">
        <v>2926</v>
      </c>
      <c r="C1906" s="63" t="s">
        <v>4954</v>
      </c>
      <c r="D1906" s="66" t="s">
        <v>5339</v>
      </c>
    </row>
    <row r="1907" spans="1:4" x14ac:dyDescent="0.25">
      <c r="A1907" s="67">
        <v>17470263</v>
      </c>
      <c r="B1907" t="s">
        <v>2920</v>
      </c>
      <c r="C1907" s="63" t="s">
        <v>4954</v>
      </c>
      <c r="D1907" s="66" t="s">
        <v>5339</v>
      </c>
    </row>
    <row r="1908" spans="1:4" x14ac:dyDescent="0.25">
      <c r="A1908" s="67">
        <v>17470264</v>
      </c>
      <c r="B1908" t="s">
        <v>2917</v>
      </c>
      <c r="C1908" s="63" t="s">
        <v>4954</v>
      </c>
      <c r="D1908" s="66" t="s">
        <v>5339</v>
      </c>
    </row>
    <row r="1909" spans="1:4" x14ac:dyDescent="0.25">
      <c r="A1909" s="67">
        <v>17470265</v>
      </c>
      <c r="B1909" t="s">
        <v>2810</v>
      </c>
      <c r="C1909" s="63" t="s">
        <v>4955</v>
      </c>
      <c r="D1909" s="66" t="s">
        <v>5339</v>
      </c>
    </row>
    <row r="1910" spans="1:4" x14ac:dyDescent="0.25">
      <c r="A1910" s="67">
        <v>17470266</v>
      </c>
      <c r="B1910" t="s">
        <v>2905</v>
      </c>
      <c r="C1910" s="63" t="s">
        <v>4954</v>
      </c>
      <c r="D1910" s="66" t="s">
        <v>5339</v>
      </c>
    </row>
    <row r="1911" spans="1:4" x14ac:dyDescent="0.25">
      <c r="A1911" s="67">
        <v>17470267</v>
      </c>
      <c r="B1911" t="s">
        <v>2929</v>
      </c>
      <c r="C1911" s="63" t="s">
        <v>4954</v>
      </c>
      <c r="D1911" s="66" t="s">
        <v>5339</v>
      </c>
    </row>
    <row r="1912" spans="1:4" x14ac:dyDescent="0.25">
      <c r="A1912" s="67">
        <v>17470268</v>
      </c>
      <c r="B1912" t="s">
        <v>2886</v>
      </c>
      <c r="C1912" s="63" t="s">
        <v>4954</v>
      </c>
      <c r="D1912" s="66" t="s">
        <v>5339</v>
      </c>
    </row>
    <row r="1913" spans="1:4" x14ac:dyDescent="0.25">
      <c r="A1913" s="67">
        <v>17470269</v>
      </c>
      <c r="B1913" t="s">
        <v>3058</v>
      </c>
      <c r="C1913" s="63" t="s">
        <v>4957</v>
      </c>
      <c r="D1913" s="66" t="s">
        <v>5339</v>
      </c>
    </row>
    <row r="1914" spans="1:4" x14ac:dyDescent="0.25">
      <c r="A1914" s="67">
        <v>17470270</v>
      </c>
      <c r="B1914" t="s">
        <v>2927</v>
      </c>
      <c r="C1914" s="63" t="s">
        <v>4954</v>
      </c>
      <c r="D1914" s="66" t="s">
        <v>5339</v>
      </c>
    </row>
    <row r="1915" spans="1:4" x14ac:dyDescent="0.25">
      <c r="A1915" s="67">
        <v>17470271</v>
      </c>
      <c r="B1915" t="s">
        <v>2938</v>
      </c>
      <c r="C1915" s="63" t="s">
        <v>4954</v>
      </c>
      <c r="D1915" s="66" t="s">
        <v>5339</v>
      </c>
    </row>
    <row r="1916" spans="1:4" x14ac:dyDescent="0.25">
      <c r="A1916" s="67">
        <v>17470272</v>
      </c>
      <c r="B1916" t="s">
        <v>2979</v>
      </c>
      <c r="C1916" s="63" t="s">
        <v>4958</v>
      </c>
      <c r="D1916" s="66" t="s">
        <v>5339</v>
      </c>
    </row>
    <row r="1917" spans="1:4" x14ac:dyDescent="0.25">
      <c r="A1917" s="67">
        <v>17470273</v>
      </c>
      <c r="B1917" t="s">
        <v>2995</v>
      </c>
      <c r="C1917" s="63" t="s">
        <v>4958</v>
      </c>
      <c r="D1917" s="66" t="s">
        <v>5339</v>
      </c>
    </row>
    <row r="1918" spans="1:4" x14ac:dyDescent="0.25">
      <c r="A1918" s="67">
        <v>17470274</v>
      </c>
      <c r="B1918" t="s">
        <v>2940</v>
      </c>
      <c r="C1918" s="63" t="s">
        <v>4954</v>
      </c>
      <c r="D1918" s="66" t="s">
        <v>5339</v>
      </c>
    </row>
    <row r="1919" spans="1:4" x14ac:dyDescent="0.25">
      <c r="A1919" s="67">
        <v>17470275</v>
      </c>
      <c r="B1919" t="s">
        <v>2861</v>
      </c>
      <c r="C1919" s="63" t="s">
        <v>4955</v>
      </c>
      <c r="D1919" s="66" t="s">
        <v>5339</v>
      </c>
    </row>
    <row r="1920" spans="1:4" x14ac:dyDescent="0.25">
      <c r="A1920" s="67">
        <v>17470276</v>
      </c>
      <c r="B1920" t="s">
        <v>2908</v>
      </c>
      <c r="C1920" s="63" t="s">
        <v>4954</v>
      </c>
      <c r="D1920" s="66" t="s">
        <v>5339</v>
      </c>
    </row>
    <row r="1921" spans="1:4" x14ac:dyDescent="0.25">
      <c r="A1921" s="67">
        <v>17470277</v>
      </c>
      <c r="B1921" t="s">
        <v>2827</v>
      </c>
      <c r="C1921" s="63" t="s">
        <v>4955</v>
      </c>
      <c r="D1921" s="66" t="s">
        <v>5339</v>
      </c>
    </row>
    <row r="1922" spans="1:4" x14ac:dyDescent="0.25">
      <c r="A1922" s="67">
        <v>17470278</v>
      </c>
      <c r="B1922" t="s">
        <v>2930</v>
      </c>
      <c r="C1922" s="63" t="s">
        <v>4954</v>
      </c>
      <c r="D1922" s="66" t="s">
        <v>5339</v>
      </c>
    </row>
    <row r="1923" spans="1:4" x14ac:dyDescent="0.25">
      <c r="A1923" s="67">
        <v>17470279</v>
      </c>
      <c r="B1923" t="s">
        <v>2812</v>
      </c>
      <c r="C1923" s="63" t="s">
        <v>4955</v>
      </c>
      <c r="D1923" s="66" t="s">
        <v>5339</v>
      </c>
    </row>
    <row r="1924" spans="1:4" x14ac:dyDescent="0.25">
      <c r="A1924" s="67">
        <v>17470280</v>
      </c>
      <c r="B1924" t="s">
        <v>5320</v>
      </c>
      <c r="C1924" s="63" t="s">
        <v>4955</v>
      </c>
      <c r="D1924" s="66" t="s">
        <v>5339</v>
      </c>
    </row>
    <row r="1925" spans="1:4" x14ac:dyDescent="0.25">
      <c r="A1925" s="67">
        <v>17470281</v>
      </c>
      <c r="B1925" t="s">
        <v>2824</v>
      </c>
      <c r="C1925" s="63" t="s">
        <v>4955</v>
      </c>
      <c r="D1925" s="66" t="s">
        <v>5339</v>
      </c>
    </row>
    <row r="1926" spans="1:4" x14ac:dyDescent="0.25">
      <c r="A1926" s="67">
        <v>17470283</v>
      </c>
      <c r="B1926" t="s">
        <v>2899</v>
      </c>
      <c r="C1926" s="63" t="s">
        <v>4954</v>
      </c>
      <c r="D1926" s="66" t="s">
        <v>5339</v>
      </c>
    </row>
    <row r="1927" spans="1:4" x14ac:dyDescent="0.25">
      <c r="A1927" s="67">
        <v>17470284</v>
      </c>
      <c r="B1927" t="s">
        <v>2815</v>
      </c>
      <c r="C1927" s="63" t="s">
        <v>4955</v>
      </c>
      <c r="D1927" s="66" t="s">
        <v>5339</v>
      </c>
    </row>
    <row r="1928" spans="1:4" x14ac:dyDescent="0.25">
      <c r="A1928" s="67">
        <v>17470285</v>
      </c>
      <c r="B1928" t="s">
        <v>2814</v>
      </c>
      <c r="C1928" s="63" t="s">
        <v>4955</v>
      </c>
      <c r="D1928" s="66" t="s">
        <v>5339</v>
      </c>
    </row>
    <row r="1929" spans="1:4" x14ac:dyDescent="0.25">
      <c r="A1929" s="67">
        <v>17470286</v>
      </c>
      <c r="B1929" t="s">
        <v>2941</v>
      </c>
      <c r="C1929" s="63" t="s">
        <v>4954</v>
      </c>
      <c r="D1929" s="66" t="s">
        <v>5339</v>
      </c>
    </row>
    <row r="1930" spans="1:4" x14ac:dyDescent="0.25">
      <c r="A1930" s="67">
        <v>17470287</v>
      </c>
      <c r="B1930" t="s">
        <v>2834</v>
      </c>
      <c r="C1930" s="63" t="s">
        <v>4955</v>
      </c>
      <c r="D1930" s="66" t="s">
        <v>5339</v>
      </c>
    </row>
    <row r="1931" spans="1:4" x14ac:dyDescent="0.25">
      <c r="A1931" s="67">
        <v>17470288</v>
      </c>
      <c r="B1931" t="s">
        <v>2823</v>
      </c>
      <c r="C1931" s="63" t="s">
        <v>4955</v>
      </c>
      <c r="D1931" s="66" t="s">
        <v>5339</v>
      </c>
    </row>
    <row r="1932" spans="1:4" x14ac:dyDescent="0.25">
      <c r="A1932" s="67">
        <v>17470289</v>
      </c>
      <c r="B1932" t="s">
        <v>2829</v>
      </c>
      <c r="C1932" s="63" t="s">
        <v>4955</v>
      </c>
      <c r="D1932" s="66" t="s">
        <v>5339</v>
      </c>
    </row>
    <row r="1933" spans="1:4" x14ac:dyDescent="0.25">
      <c r="A1933" s="67">
        <v>17470290</v>
      </c>
      <c r="B1933" t="s">
        <v>5321</v>
      </c>
      <c r="C1933" s="63" t="s">
        <v>4955</v>
      </c>
      <c r="D1933" s="66" t="s">
        <v>5339</v>
      </c>
    </row>
    <row r="1934" spans="1:4" x14ac:dyDescent="0.25">
      <c r="A1934" s="67">
        <v>17470291</v>
      </c>
      <c r="B1934" t="s">
        <v>2914</v>
      </c>
      <c r="C1934" s="63" t="s">
        <v>4954</v>
      </c>
      <c r="D1934" s="66" t="s">
        <v>5339</v>
      </c>
    </row>
    <row r="1935" spans="1:4" x14ac:dyDescent="0.25">
      <c r="A1935" s="67">
        <v>17470292</v>
      </c>
      <c r="B1935" t="s">
        <v>2955</v>
      </c>
      <c r="C1935" s="63" t="s">
        <v>4956</v>
      </c>
      <c r="D1935" s="66" t="s">
        <v>5339</v>
      </c>
    </row>
    <row r="1936" spans="1:4" x14ac:dyDescent="0.25">
      <c r="A1936" s="67">
        <v>17470293</v>
      </c>
      <c r="B1936" t="s">
        <v>2822</v>
      </c>
      <c r="C1936" s="63" t="s">
        <v>4955</v>
      </c>
      <c r="D1936" s="66" t="s">
        <v>5339</v>
      </c>
    </row>
    <row r="1937" spans="1:4" x14ac:dyDescent="0.25">
      <c r="A1937" s="67">
        <v>17470294</v>
      </c>
      <c r="B1937" t="s">
        <v>2858</v>
      </c>
      <c r="C1937" s="63" t="s">
        <v>4955</v>
      </c>
      <c r="D1937" s="66" t="s">
        <v>5339</v>
      </c>
    </row>
    <row r="1938" spans="1:4" x14ac:dyDescent="0.25">
      <c r="A1938" s="67">
        <v>17470295</v>
      </c>
      <c r="B1938" t="s">
        <v>2839</v>
      </c>
      <c r="C1938" s="63" t="s">
        <v>4955</v>
      </c>
      <c r="D1938" s="66" t="s">
        <v>5339</v>
      </c>
    </row>
    <row r="1939" spans="1:4" x14ac:dyDescent="0.25">
      <c r="A1939" s="67">
        <v>17470296</v>
      </c>
      <c r="B1939" t="s">
        <v>2850</v>
      </c>
      <c r="C1939" s="63" t="s">
        <v>4955</v>
      </c>
      <c r="D1939" s="66" t="s">
        <v>5339</v>
      </c>
    </row>
    <row r="1940" spans="1:4" x14ac:dyDescent="0.25">
      <c r="A1940" s="67">
        <v>17470297</v>
      </c>
      <c r="B1940" t="s">
        <v>2833</v>
      </c>
      <c r="C1940" s="63" t="s">
        <v>4955</v>
      </c>
      <c r="D1940" s="66" t="s">
        <v>5339</v>
      </c>
    </row>
    <row r="1941" spans="1:4" x14ac:dyDescent="0.25">
      <c r="A1941" s="67">
        <v>17470298</v>
      </c>
      <c r="B1941" t="s">
        <v>2819</v>
      </c>
      <c r="C1941" s="63" t="s">
        <v>4955</v>
      </c>
      <c r="D1941" s="66" t="s">
        <v>5339</v>
      </c>
    </row>
    <row r="1942" spans="1:4" x14ac:dyDescent="0.25">
      <c r="A1942" s="67">
        <v>17470299</v>
      </c>
      <c r="B1942" t="s">
        <v>2831</v>
      </c>
      <c r="C1942" s="63" t="s">
        <v>4955</v>
      </c>
      <c r="D1942" s="66" t="s">
        <v>5339</v>
      </c>
    </row>
    <row r="1943" spans="1:4" x14ac:dyDescent="0.25">
      <c r="A1943" s="67">
        <v>17470300</v>
      </c>
      <c r="B1943" t="s">
        <v>2944</v>
      </c>
      <c r="C1943" s="63" t="s">
        <v>4956</v>
      </c>
      <c r="D1943" s="66" t="s">
        <v>5339</v>
      </c>
    </row>
    <row r="1944" spans="1:4" x14ac:dyDescent="0.25">
      <c r="A1944" s="67">
        <v>17470301</v>
      </c>
      <c r="B1944" t="s">
        <v>2961</v>
      </c>
      <c r="C1944" s="63" t="s">
        <v>4960</v>
      </c>
      <c r="D1944" s="66" t="s">
        <v>5339</v>
      </c>
    </row>
    <row r="1945" spans="1:4" x14ac:dyDescent="0.25">
      <c r="A1945" s="67">
        <v>17470302</v>
      </c>
      <c r="B1945" t="s">
        <v>2863</v>
      </c>
      <c r="C1945" s="63" t="s">
        <v>4955</v>
      </c>
      <c r="D1945" s="66" t="s">
        <v>5339</v>
      </c>
    </row>
    <row r="1946" spans="1:4" x14ac:dyDescent="0.25">
      <c r="A1946" s="67">
        <v>17470303</v>
      </c>
      <c r="B1946" t="s">
        <v>2963</v>
      </c>
      <c r="C1946" s="63" t="s">
        <v>4956</v>
      </c>
      <c r="D1946" s="66" t="s">
        <v>5339</v>
      </c>
    </row>
    <row r="1947" spans="1:4" x14ac:dyDescent="0.25">
      <c r="A1947" s="67">
        <v>17470304</v>
      </c>
      <c r="B1947" t="s">
        <v>2846</v>
      </c>
      <c r="C1947" s="63" t="s">
        <v>4955</v>
      </c>
      <c r="D1947" s="66" t="s">
        <v>5339</v>
      </c>
    </row>
    <row r="1948" spans="1:4" x14ac:dyDescent="0.25">
      <c r="A1948" s="67">
        <v>17470305</v>
      </c>
      <c r="B1948" t="s">
        <v>2950</v>
      </c>
      <c r="C1948" s="63" t="s">
        <v>4956</v>
      </c>
      <c r="D1948" s="66" t="s">
        <v>5339</v>
      </c>
    </row>
    <row r="1949" spans="1:4" x14ac:dyDescent="0.25">
      <c r="A1949" s="67">
        <v>17470306</v>
      </c>
      <c r="B1949" t="s">
        <v>2965</v>
      </c>
      <c r="C1949" s="63" t="s">
        <v>4956</v>
      </c>
      <c r="D1949" s="66" t="s">
        <v>5339</v>
      </c>
    </row>
    <row r="1950" spans="1:4" x14ac:dyDescent="0.25">
      <c r="A1950" s="67">
        <v>17470307</v>
      </c>
      <c r="B1950" t="s">
        <v>2959</v>
      </c>
      <c r="C1950" s="63" t="s">
        <v>4956</v>
      </c>
      <c r="D1950" s="66" t="s">
        <v>5339</v>
      </c>
    </row>
    <row r="1951" spans="1:4" x14ac:dyDescent="0.25">
      <c r="A1951" s="67">
        <v>17470308</v>
      </c>
      <c r="B1951" t="s">
        <v>2946</v>
      </c>
      <c r="C1951" s="63" t="s">
        <v>4956</v>
      </c>
      <c r="D1951" s="66" t="s">
        <v>5339</v>
      </c>
    </row>
    <row r="1952" spans="1:4" x14ac:dyDescent="0.25">
      <c r="A1952" s="67">
        <v>17470309</v>
      </c>
      <c r="B1952" t="s">
        <v>2945</v>
      </c>
      <c r="C1952" s="63" t="s">
        <v>4956</v>
      </c>
      <c r="D1952" s="66" t="s">
        <v>5339</v>
      </c>
    </row>
    <row r="1953" spans="1:4" x14ac:dyDescent="0.25">
      <c r="A1953" s="67">
        <v>17470310</v>
      </c>
      <c r="B1953" t="s">
        <v>2962</v>
      </c>
      <c r="C1953" s="63" t="s">
        <v>4956</v>
      </c>
      <c r="D1953" s="66" t="s">
        <v>5339</v>
      </c>
    </row>
    <row r="1954" spans="1:4" x14ac:dyDescent="0.25">
      <c r="A1954" s="67">
        <v>17470311</v>
      </c>
      <c r="B1954" t="s">
        <v>2966</v>
      </c>
      <c r="C1954" s="63" t="s">
        <v>4956</v>
      </c>
      <c r="D1954" s="66" t="s">
        <v>5339</v>
      </c>
    </row>
    <row r="1955" spans="1:4" x14ac:dyDescent="0.25">
      <c r="A1955" s="67">
        <v>17470312</v>
      </c>
      <c r="B1955" t="s">
        <v>2953</v>
      </c>
      <c r="C1955" s="63" t="s">
        <v>4956</v>
      </c>
      <c r="D1955" s="66" t="s">
        <v>5339</v>
      </c>
    </row>
    <row r="1956" spans="1:4" x14ac:dyDescent="0.25">
      <c r="A1956" s="67">
        <v>17470313</v>
      </c>
      <c r="B1956" t="s">
        <v>3072</v>
      </c>
      <c r="C1956" s="63" t="s">
        <v>4957</v>
      </c>
      <c r="D1956" s="66" t="s">
        <v>5339</v>
      </c>
    </row>
    <row r="1957" spans="1:4" x14ac:dyDescent="0.25">
      <c r="A1957" s="67">
        <v>17470314</v>
      </c>
      <c r="B1957" t="s">
        <v>2958</v>
      </c>
      <c r="C1957" s="63" t="s">
        <v>4956</v>
      </c>
      <c r="D1957" s="66" t="s">
        <v>5339</v>
      </c>
    </row>
    <row r="1958" spans="1:4" x14ac:dyDescent="0.25">
      <c r="A1958" s="67">
        <v>17470315</v>
      </c>
      <c r="B1958" t="s">
        <v>2918</v>
      </c>
      <c r="C1958" s="63" t="s">
        <v>4954</v>
      </c>
      <c r="D1958" s="66" t="s">
        <v>5339</v>
      </c>
    </row>
    <row r="1959" spans="1:4" x14ac:dyDescent="0.25">
      <c r="A1959" s="67">
        <v>17470316</v>
      </c>
      <c r="B1959" t="s">
        <v>2949</v>
      </c>
      <c r="C1959" s="63" t="s">
        <v>4956</v>
      </c>
      <c r="D1959" s="66" t="s">
        <v>5339</v>
      </c>
    </row>
    <row r="1960" spans="1:4" x14ac:dyDescent="0.25">
      <c r="A1960" s="67">
        <v>17470317</v>
      </c>
      <c r="B1960" t="s">
        <v>2954</v>
      </c>
      <c r="C1960" s="63" t="s">
        <v>4956</v>
      </c>
      <c r="D1960" s="66" t="s">
        <v>5339</v>
      </c>
    </row>
    <row r="1961" spans="1:4" x14ac:dyDescent="0.25">
      <c r="A1961" s="67">
        <v>17470318</v>
      </c>
      <c r="B1961" t="s">
        <v>2723</v>
      </c>
      <c r="C1961" t="s">
        <v>4951</v>
      </c>
      <c r="D1961" s="66" t="s">
        <v>5339</v>
      </c>
    </row>
    <row r="1962" spans="1:4" x14ac:dyDescent="0.25">
      <c r="A1962" s="67">
        <v>17470319</v>
      </c>
      <c r="B1962" t="s">
        <v>2570</v>
      </c>
      <c r="C1962" s="63" t="s">
        <v>4958</v>
      </c>
      <c r="D1962" s="66" t="s">
        <v>5339</v>
      </c>
    </row>
    <row r="1963" spans="1:4" x14ac:dyDescent="0.25">
      <c r="A1963" s="67">
        <v>17470320</v>
      </c>
      <c r="B1963" t="s">
        <v>2743</v>
      </c>
      <c r="C1963" t="s">
        <v>4951</v>
      </c>
      <c r="D1963" s="66" t="s">
        <v>5339</v>
      </c>
    </row>
    <row r="1964" spans="1:4" x14ac:dyDescent="0.25">
      <c r="A1964" s="67">
        <v>17470321</v>
      </c>
      <c r="B1964" t="s">
        <v>2816</v>
      </c>
      <c r="C1964" s="63" t="s">
        <v>4955</v>
      </c>
      <c r="D1964" s="66" t="s">
        <v>5339</v>
      </c>
    </row>
    <row r="1965" spans="1:4" x14ac:dyDescent="0.25">
      <c r="A1965" s="67">
        <v>17470322</v>
      </c>
      <c r="B1965" t="s">
        <v>3017</v>
      </c>
      <c r="C1965" s="63" t="s">
        <v>4960</v>
      </c>
      <c r="D1965" s="66" t="s">
        <v>5339</v>
      </c>
    </row>
    <row r="1966" spans="1:4" x14ac:dyDescent="0.25">
      <c r="A1966" s="67">
        <v>17470323</v>
      </c>
      <c r="B1966" t="s">
        <v>2907</v>
      </c>
      <c r="C1966" s="63" t="s">
        <v>4954</v>
      </c>
      <c r="D1966" s="66" t="s">
        <v>5339</v>
      </c>
    </row>
    <row r="1967" spans="1:4" x14ac:dyDescent="0.25">
      <c r="A1967" s="67">
        <v>17470324</v>
      </c>
      <c r="B1967" t="s">
        <v>2841</v>
      </c>
      <c r="C1967" s="63" t="s">
        <v>4955</v>
      </c>
      <c r="D1967" s="66" t="s">
        <v>5339</v>
      </c>
    </row>
    <row r="1968" spans="1:4" x14ac:dyDescent="0.25">
      <c r="A1968" s="67">
        <v>17470325</v>
      </c>
      <c r="B1968" t="s">
        <v>2988</v>
      </c>
      <c r="C1968" s="63" t="s">
        <v>4958</v>
      </c>
      <c r="D1968" s="66" t="s">
        <v>5339</v>
      </c>
    </row>
    <row r="1969" spans="1:4" x14ac:dyDescent="0.25">
      <c r="A1969" s="67">
        <v>17470326</v>
      </c>
      <c r="B1969" t="s">
        <v>2986</v>
      </c>
      <c r="C1969" s="63" t="s">
        <v>4958</v>
      </c>
      <c r="D1969" s="66" t="s">
        <v>5339</v>
      </c>
    </row>
    <row r="1970" spans="1:4" x14ac:dyDescent="0.25">
      <c r="A1970" s="67">
        <v>17470327</v>
      </c>
      <c r="B1970" t="s">
        <v>2847</v>
      </c>
      <c r="C1970" s="63" t="s">
        <v>4955</v>
      </c>
      <c r="D1970" s="66" t="s">
        <v>5339</v>
      </c>
    </row>
    <row r="1971" spans="1:4" x14ac:dyDescent="0.25">
      <c r="A1971" s="67">
        <v>17470328</v>
      </c>
      <c r="B1971" t="s">
        <v>2996</v>
      </c>
      <c r="C1971" s="63" t="s">
        <v>4958</v>
      </c>
      <c r="D1971" s="66" t="s">
        <v>5339</v>
      </c>
    </row>
    <row r="1972" spans="1:4" x14ac:dyDescent="0.25">
      <c r="A1972" s="67">
        <v>17470329</v>
      </c>
      <c r="B1972" t="s">
        <v>2811</v>
      </c>
      <c r="C1972" s="63" t="s">
        <v>4955</v>
      </c>
      <c r="D1972" s="66" t="s">
        <v>5339</v>
      </c>
    </row>
    <row r="1973" spans="1:4" x14ac:dyDescent="0.25">
      <c r="A1973" s="67">
        <v>17470330</v>
      </c>
      <c r="B1973" t="s">
        <v>3011</v>
      </c>
      <c r="C1973" s="63" t="s">
        <v>4960</v>
      </c>
      <c r="D1973" s="66" t="s">
        <v>5339</v>
      </c>
    </row>
    <row r="1974" spans="1:4" x14ac:dyDescent="0.25">
      <c r="A1974" s="67">
        <v>17470331</v>
      </c>
      <c r="B1974" t="s">
        <v>2856</v>
      </c>
      <c r="C1974" s="63" t="s">
        <v>4955</v>
      </c>
      <c r="D1974" s="66" t="s">
        <v>5339</v>
      </c>
    </row>
    <row r="1975" spans="1:4" x14ac:dyDescent="0.25">
      <c r="A1975" s="67">
        <v>17470332</v>
      </c>
      <c r="B1975" t="s">
        <v>3043</v>
      </c>
      <c r="C1975" s="63" t="s">
        <v>4957</v>
      </c>
      <c r="D1975" s="66" t="s">
        <v>5339</v>
      </c>
    </row>
    <row r="1976" spans="1:4" x14ac:dyDescent="0.25">
      <c r="A1976" s="67">
        <v>17470333</v>
      </c>
      <c r="B1976" t="s">
        <v>2781</v>
      </c>
      <c r="C1976" t="s">
        <v>4951</v>
      </c>
      <c r="D1976" s="66" t="s">
        <v>5339</v>
      </c>
    </row>
    <row r="1977" spans="1:4" x14ac:dyDescent="0.25">
      <c r="A1977" s="67">
        <v>17470334</v>
      </c>
      <c r="B1977" t="s">
        <v>2867</v>
      </c>
      <c r="C1977" s="63" t="s">
        <v>4952</v>
      </c>
      <c r="D1977" s="66" t="s">
        <v>5339</v>
      </c>
    </row>
    <row r="1978" spans="1:4" x14ac:dyDescent="0.25">
      <c r="A1978" s="67">
        <v>17470335</v>
      </c>
      <c r="B1978" t="s">
        <v>3086</v>
      </c>
      <c r="C1978" s="63" t="s">
        <v>4957</v>
      </c>
      <c r="D1978" s="66" t="s">
        <v>5339</v>
      </c>
    </row>
    <row r="1979" spans="1:4" x14ac:dyDescent="0.25">
      <c r="A1979" s="67">
        <v>17470336</v>
      </c>
      <c r="B1979" t="s">
        <v>2993</v>
      </c>
      <c r="C1979" s="63" t="s">
        <v>4958</v>
      </c>
      <c r="D1979" s="66" t="s">
        <v>5339</v>
      </c>
    </row>
    <row r="1980" spans="1:4" x14ac:dyDescent="0.25">
      <c r="A1980" s="67">
        <v>17470337</v>
      </c>
      <c r="B1980" t="s">
        <v>2821</v>
      </c>
      <c r="C1980" s="63" t="s">
        <v>4955</v>
      </c>
      <c r="D1980" s="66" t="s">
        <v>5339</v>
      </c>
    </row>
    <row r="1981" spans="1:4" x14ac:dyDescent="0.25">
      <c r="A1981" s="67">
        <v>17470338</v>
      </c>
      <c r="B1981" t="s">
        <v>2855</v>
      </c>
      <c r="C1981" s="63" t="s">
        <v>4955</v>
      </c>
      <c r="D1981" s="66" t="s">
        <v>5339</v>
      </c>
    </row>
    <row r="1982" spans="1:4" x14ac:dyDescent="0.25">
      <c r="A1982" s="67">
        <v>17470339</v>
      </c>
      <c r="B1982" t="s">
        <v>1718</v>
      </c>
      <c r="C1982" s="63" t="s">
        <v>4957</v>
      </c>
      <c r="D1982" s="66" t="s">
        <v>5339</v>
      </c>
    </row>
    <row r="1983" spans="1:4" x14ac:dyDescent="0.25">
      <c r="A1983" s="67">
        <v>17470340</v>
      </c>
      <c r="B1983" t="s">
        <v>2883</v>
      </c>
      <c r="C1983" s="63" t="s">
        <v>4952</v>
      </c>
      <c r="D1983" s="66" t="s">
        <v>5339</v>
      </c>
    </row>
    <row r="1984" spans="1:4" x14ac:dyDescent="0.25">
      <c r="A1984" s="67">
        <v>17470341</v>
      </c>
      <c r="B1984" t="s">
        <v>2910</v>
      </c>
      <c r="C1984" s="63" t="s">
        <v>4954</v>
      </c>
      <c r="D1984" s="66" t="s">
        <v>5339</v>
      </c>
    </row>
    <row r="1985" spans="1:4" x14ac:dyDescent="0.25">
      <c r="A1985" s="67">
        <v>17470342</v>
      </c>
      <c r="B1985" t="s">
        <v>2866</v>
      </c>
      <c r="C1985" s="63" t="s">
        <v>4952</v>
      </c>
      <c r="D1985" s="66" t="s">
        <v>5339</v>
      </c>
    </row>
    <row r="1986" spans="1:4" x14ac:dyDescent="0.25">
      <c r="A1986" s="67">
        <v>17470343</v>
      </c>
      <c r="B1986" t="s">
        <v>3016</v>
      </c>
      <c r="C1986" s="63" t="s">
        <v>4960</v>
      </c>
      <c r="D1986" s="66" t="s">
        <v>5339</v>
      </c>
    </row>
    <row r="1987" spans="1:4" x14ac:dyDescent="0.25">
      <c r="A1987" s="67">
        <v>17470344</v>
      </c>
      <c r="B1987" t="s">
        <v>3048</v>
      </c>
      <c r="C1987" s="63" t="s">
        <v>4957</v>
      </c>
      <c r="D1987" s="66" t="s">
        <v>5339</v>
      </c>
    </row>
    <row r="1988" spans="1:4" x14ac:dyDescent="0.25">
      <c r="A1988" s="67">
        <v>17470345</v>
      </c>
      <c r="B1988" t="s">
        <v>3001</v>
      </c>
      <c r="C1988" s="63" t="s">
        <v>4960</v>
      </c>
      <c r="D1988" s="66" t="s">
        <v>5339</v>
      </c>
    </row>
    <row r="1989" spans="1:4" x14ac:dyDescent="0.25">
      <c r="A1989" s="67">
        <v>17470346</v>
      </c>
      <c r="B1989" t="s">
        <v>2852</v>
      </c>
      <c r="C1989" s="63" t="s">
        <v>4955</v>
      </c>
      <c r="D1989" s="66" t="s">
        <v>5339</v>
      </c>
    </row>
    <row r="1990" spans="1:4" x14ac:dyDescent="0.25">
      <c r="A1990" s="67">
        <v>17470347</v>
      </c>
      <c r="B1990" t="s">
        <v>2874</v>
      </c>
      <c r="C1990" s="63" t="s">
        <v>4952</v>
      </c>
      <c r="D1990" s="66" t="s">
        <v>5339</v>
      </c>
    </row>
    <row r="1991" spans="1:4" x14ac:dyDescent="0.25">
      <c r="A1991" s="67">
        <v>17470348</v>
      </c>
      <c r="B1991" t="s">
        <v>3007</v>
      </c>
      <c r="C1991" s="63" t="s">
        <v>4960</v>
      </c>
      <c r="D1991" s="66" t="s">
        <v>5339</v>
      </c>
    </row>
    <row r="1992" spans="1:4" x14ac:dyDescent="0.25">
      <c r="A1992" s="67">
        <v>17470349</v>
      </c>
      <c r="B1992" t="s">
        <v>5322</v>
      </c>
      <c r="C1992" s="63" t="s">
        <v>4958</v>
      </c>
      <c r="D1992" s="66" t="s">
        <v>5339</v>
      </c>
    </row>
    <row r="1993" spans="1:4" x14ac:dyDescent="0.25">
      <c r="A1993" s="67">
        <v>17470350</v>
      </c>
      <c r="B1993" t="s">
        <v>2832</v>
      </c>
      <c r="C1993" s="63" t="s">
        <v>4955</v>
      </c>
      <c r="D1993" s="66" t="s">
        <v>5339</v>
      </c>
    </row>
    <row r="1994" spans="1:4" x14ac:dyDescent="0.25">
      <c r="A1994" s="67">
        <v>17470351</v>
      </c>
      <c r="B1994" t="s">
        <v>3031</v>
      </c>
      <c r="C1994" s="63" t="s">
        <v>4960</v>
      </c>
      <c r="D1994" s="66" t="s">
        <v>5339</v>
      </c>
    </row>
    <row r="1995" spans="1:4" x14ac:dyDescent="0.25">
      <c r="A1995" s="67">
        <v>17470352</v>
      </c>
      <c r="B1995" t="s">
        <v>3029</v>
      </c>
      <c r="C1995" s="63" t="s">
        <v>4960</v>
      </c>
      <c r="D1995" s="66" t="s">
        <v>5339</v>
      </c>
    </row>
    <row r="1996" spans="1:4" x14ac:dyDescent="0.25">
      <c r="A1996" s="67">
        <v>17470353</v>
      </c>
      <c r="B1996" t="s">
        <v>2933</v>
      </c>
      <c r="C1996" s="63" t="s">
        <v>4954</v>
      </c>
      <c r="D1996" s="66" t="s">
        <v>5339</v>
      </c>
    </row>
    <row r="1997" spans="1:4" x14ac:dyDescent="0.25">
      <c r="A1997" s="67">
        <v>17470355</v>
      </c>
      <c r="B1997" t="s">
        <v>2826</v>
      </c>
      <c r="C1997" s="63" t="s">
        <v>4955</v>
      </c>
      <c r="D1997" s="66" t="s">
        <v>5339</v>
      </c>
    </row>
    <row r="1998" spans="1:4" x14ac:dyDescent="0.25">
      <c r="A1998" s="67">
        <v>17470357</v>
      </c>
      <c r="B1998" t="s">
        <v>2138</v>
      </c>
      <c r="C1998" s="63" t="s">
        <v>4955</v>
      </c>
      <c r="D1998" s="66" t="s">
        <v>5339</v>
      </c>
    </row>
    <row r="1999" spans="1:4" x14ac:dyDescent="0.25">
      <c r="A1999" s="67">
        <v>17470358</v>
      </c>
      <c r="B1999" t="s">
        <v>2956</v>
      </c>
      <c r="C1999" s="63" t="s">
        <v>4956</v>
      </c>
      <c r="D1999" s="66" t="s">
        <v>5339</v>
      </c>
    </row>
    <row r="2000" spans="1:4" x14ac:dyDescent="0.25">
      <c r="A2000" s="67">
        <v>17470359</v>
      </c>
      <c r="B2000" t="s">
        <v>2802</v>
      </c>
      <c r="C2000" s="63" t="s">
        <v>4955</v>
      </c>
      <c r="D2000" s="66" t="s">
        <v>5339</v>
      </c>
    </row>
    <row r="2001" spans="1:4" x14ac:dyDescent="0.25">
      <c r="A2001" s="67">
        <v>17470360</v>
      </c>
      <c r="B2001" t="s">
        <v>2871</v>
      </c>
      <c r="C2001" s="63" t="s">
        <v>4952</v>
      </c>
      <c r="D2001" s="66" t="s">
        <v>5339</v>
      </c>
    </row>
    <row r="2002" spans="1:4" x14ac:dyDescent="0.25">
      <c r="A2002" s="67">
        <v>17470361</v>
      </c>
      <c r="B2002" t="s">
        <v>2880</v>
      </c>
      <c r="C2002" s="63" t="s">
        <v>4952</v>
      </c>
      <c r="D2002" s="66" t="s">
        <v>5339</v>
      </c>
    </row>
    <row r="2003" spans="1:4" x14ac:dyDescent="0.25">
      <c r="A2003" s="67">
        <v>17470362</v>
      </c>
      <c r="B2003" t="s">
        <v>2860</v>
      </c>
      <c r="C2003" s="63" t="s">
        <v>4955</v>
      </c>
      <c r="D2003" s="66" t="s">
        <v>5339</v>
      </c>
    </row>
    <row r="2004" spans="1:4" x14ac:dyDescent="0.25">
      <c r="A2004" s="67">
        <v>17470363</v>
      </c>
      <c r="B2004" t="s">
        <v>2903</v>
      </c>
      <c r="C2004" s="63" t="s">
        <v>4954</v>
      </c>
      <c r="D2004" s="66" t="s">
        <v>5339</v>
      </c>
    </row>
    <row r="2005" spans="1:4" x14ac:dyDescent="0.25">
      <c r="A2005" s="67">
        <v>17470365</v>
      </c>
      <c r="B2005" t="s">
        <v>3004</v>
      </c>
      <c r="C2005" s="63" t="s">
        <v>4960</v>
      </c>
      <c r="D2005" s="66" t="s">
        <v>5339</v>
      </c>
    </row>
    <row r="2006" spans="1:4" x14ac:dyDescent="0.25">
      <c r="A2006" s="67">
        <v>17470366</v>
      </c>
      <c r="B2006" t="s">
        <v>2960</v>
      </c>
      <c r="C2006" s="63" t="s">
        <v>4956</v>
      </c>
      <c r="D2006" s="66" t="s">
        <v>5339</v>
      </c>
    </row>
    <row r="2007" spans="1:4" x14ac:dyDescent="0.25">
      <c r="A2007" s="67">
        <v>17470367</v>
      </c>
      <c r="B2007" t="s">
        <v>2740</v>
      </c>
      <c r="C2007" t="s">
        <v>4951</v>
      </c>
      <c r="D2007" s="66" t="s">
        <v>5339</v>
      </c>
    </row>
    <row r="2008" spans="1:4" x14ac:dyDescent="0.25">
      <c r="A2008" s="67">
        <v>17470368</v>
      </c>
      <c r="B2008" t="s">
        <v>2806</v>
      </c>
      <c r="C2008" s="63" t="s">
        <v>4955</v>
      </c>
      <c r="D2008" s="66" t="s">
        <v>5339</v>
      </c>
    </row>
    <row r="2009" spans="1:4" x14ac:dyDescent="0.25">
      <c r="A2009" s="67">
        <v>17470369</v>
      </c>
      <c r="B2009" t="s">
        <v>3003</v>
      </c>
      <c r="C2009" s="63" t="s">
        <v>4960</v>
      </c>
      <c r="D2009" s="66" t="s">
        <v>5339</v>
      </c>
    </row>
    <row r="2010" spans="1:4" x14ac:dyDescent="0.25">
      <c r="A2010" s="67">
        <v>17470370</v>
      </c>
      <c r="B2010" t="s">
        <v>3006</v>
      </c>
      <c r="C2010" s="63" t="s">
        <v>4960</v>
      </c>
      <c r="D2010" s="66" t="s">
        <v>5339</v>
      </c>
    </row>
    <row r="2011" spans="1:4" x14ac:dyDescent="0.25">
      <c r="A2011" s="67">
        <v>17470371</v>
      </c>
      <c r="B2011" t="s">
        <v>2747</v>
      </c>
      <c r="C2011" t="s">
        <v>4951</v>
      </c>
      <c r="D2011" s="66" t="s">
        <v>5339</v>
      </c>
    </row>
    <row r="2012" spans="1:4" x14ac:dyDescent="0.25">
      <c r="A2012" s="67">
        <v>17470372</v>
      </c>
      <c r="B2012" t="s">
        <v>2755</v>
      </c>
      <c r="C2012" t="s">
        <v>4951</v>
      </c>
      <c r="D2012" s="66" t="s">
        <v>5339</v>
      </c>
    </row>
    <row r="2013" spans="1:4" x14ac:dyDescent="0.25">
      <c r="A2013" s="67">
        <v>17470373</v>
      </c>
      <c r="B2013" t="s">
        <v>2987</v>
      </c>
      <c r="C2013" s="63" t="s">
        <v>4958</v>
      </c>
      <c r="D2013" s="66" t="s">
        <v>5339</v>
      </c>
    </row>
    <row r="2014" spans="1:4" x14ac:dyDescent="0.25">
      <c r="A2014" s="67">
        <v>17470374</v>
      </c>
      <c r="B2014" t="s">
        <v>3064</v>
      </c>
      <c r="C2014" s="63" t="s">
        <v>4957</v>
      </c>
      <c r="D2014" s="66" t="s">
        <v>5339</v>
      </c>
    </row>
    <row r="2015" spans="1:4" x14ac:dyDescent="0.25">
      <c r="A2015" s="67">
        <v>17470375</v>
      </c>
      <c r="B2015" t="s">
        <v>2994</v>
      </c>
      <c r="C2015" s="63" t="s">
        <v>4958</v>
      </c>
      <c r="D2015" s="66" t="s">
        <v>5339</v>
      </c>
    </row>
    <row r="2016" spans="1:4" x14ac:dyDescent="0.25">
      <c r="A2016" s="67">
        <v>17470376</v>
      </c>
      <c r="B2016" t="s">
        <v>3061</v>
      </c>
      <c r="C2016" s="63" t="s">
        <v>4957</v>
      </c>
      <c r="D2016" s="66" t="s">
        <v>5339</v>
      </c>
    </row>
    <row r="2017" spans="1:4" x14ac:dyDescent="0.25">
      <c r="A2017" s="67">
        <v>17470377</v>
      </c>
      <c r="B2017" t="s">
        <v>2970</v>
      </c>
      <c r="C2017" s="63" t="s">
        <v>4958</v>
      </c>
      <c r="D2017" s="66" t="s">
        <v>5339</v>
      </c>
    </row>
    <row r="2018" spans="1:4" x14ac:dyDescent="0.25">
      <c r="A2018" s="67">
        <v>17470378</v>
      </c>
      <c r="B2018" t="s">
        <v>2807</v>
      </c>
      <c r="C2018" s="63" t="s">
        <v>4955</v>
      </c>
      <c r="D2018" s="66" t="s">
        <v>5339</v>
      </c>
    </row>
    <row r="2019" spans="1:4" x14ac:dyDescent="0.25">
      <c r="A2019" s="67">
        <v>17470379</v>
      </c>
      <c r="B2019" t="s">
        <v>2837</v>
      </c>
      <c r="C2019" s="63" t="s">
        <v>4955</v>
      </c>
      <c r="D2019" s="66" t="s">
        <v>5339</v>
      </c>
    </row>
    <row r="2020" spans="1:4" x14ac:dyDescent="0.25">
      <c r="A2020" s="67">
        <v>17470380</v>
      </c>
      <c r="B2020" t="s">
        <v>2991</v>
      </c>
      <c r="C2020" s="63" t="s">
        <v>4958</v>
      </c>
      <c r="D2020" s="66" t="s">
        <v>5339</v>
      </c>
    </row>
    <row r="2021" spans="1:4" x14ac:dyDescent="0.25">
      <c r="A2021" s="67">
        <v>17470381</v>
      </c>
      <c r="B2021" t="s">
        <v>4629</v>
      </c>
      <c r="C2021" s="63" t="s">
        <v>4958</v>
      </c>
      <c r="D2021" s="66" t="s">
        <v>5339</v>
      </c>
    </row>
    <row r="2022" spans="1:4" x14ac:dyDescent="0.25">
      <c r="A2022" s="67">
        <v>17470382</v>
      </c>
      <c r="B2022" t="s">
        <v>2948</v>
      </c>
      <c r="C2022" s="63" t="s">
        <v>4956</v>
      </c>
      <c r="D2022" s="66" t="s">
        <v>5339</v>
      </c>
    </row>
    <row r="2023" spans="1:4" x14ac:dyDescent="0.25">
      <c r="A2023" s="67">
        <v>17470383</v>
      </c>
      <c r="B2023" t="s">
        <v>3023</v>
      </c>
      <c r="C2023" s="63" t="s">
        <v>4960</v>
      </c>
      <c r="D2023" s="66" t="s">
        <v>5339</v>
      </c>
    </row>
    <row r="2024" spans="1:4" x14ac:dyDescent="0.25">
      <c r="A2024" s="67">
        <v>17470384</v>
      </c>
      <c r="B2024" t="s">
        <v>3045</v>
      </c>
      <c r="C2024" s="63" t="s">
        <v>4957</v>
      </c>
      <c r="D2024" s="66" t="s">
        <v>5339</v>
      </c>
    </row>
    <row r="2025" spans="1:4" x14ac:dyDescent="0.25">
      <c r="A2025" s="67">
        <v>17470385</v>
      </c>
      <c r="B2025" t="s">
        <v>3070</v>
      </c>
      <c r="C2025" s="63" t="s">
        <v>4957</v>
      </c>
      <c r="D2025" s="66" t="s">
        <v>5339</v>
      </c>
    </row>
    <row r="2026" spans="1:4" x14ac:dyDescent="0.25">
      <c r="A2026" s="67">
        <v>17470386</v>
      </c>
      <c r="B2026" t="s">
        <v>2876</v>
      </c>
      <c r="C2026" s="63" t="s">
        <v>4952</v>
      </c>
      <c r="D2026" s="66" t="s">
        <v>5339</v>
      </c>
    </row>
    <row r="2027" spans="1:4" x14ac:dyDescent="0.25">
      <c r="A2027" s="67">
        <v>17470387</v>
      </c>
      <c r="B2027" t="s">
        <v>2893</v>
      </c>
      <c r="C2027" s="63" t="s">
        <v>4954</v>
      </c>
      <c r="D2027" s="66" t="s">
        <v>5339</v>
      </c>
    </row>
    <row r="2028" spans="1:4" x14ac:dyDescent="0.25">
      <c r="A2028" s="67">
        <v>17470388</v>
      </c>
      <c r="B2028" t="s">
        <v>3022</v>
      </c>
      <c r="C2028" s="63" t="s">
        <v>4960</v>
      </c>
      <c r="D2028" s="66" t="s">
        <v>5339</v>
      </c>
    </row>
    <row r="2029" spans="1:4" x14ac:dyDescent="0.25">
      <c r="A2029" s="67">
        <v>17470389</v>
      </c>
      <c r="B2029" t="s">
        <v>2726</v>
      </c>
      <c r="C2029" t="s">
        <v>4951</v>
      </c>
      <c r="D2029" s="66" t="s">
        <v>5339</v>
      </c>
    </row>
    <row r="2030" spans="1:4" x14ac:dyDescent="0.25">
      <c r="A2030" s="67">
        <v>17470390</v>
      </c>
      <c r="B2030" t="s">
        <v>4670</v>
      </c>
      <c r="C2030" s="63" t="s">
        <v>4957</v>
      </c>
      <c r="D2030" s="66" t="s">
        <v>5339</v>
      </c>
    </row>
    <row r="2031" spans="1:4" x14ac:dyDescent="0.25">
      <c r="A2031" s="67">
        <v>17470391</v>
      </c>
      <c r="B2031" t="s">
        <v>2947</v>
      </c>
      <c r="C2031" s="63" t="s">
        <v>4956</v>
      </c>
      <c r="D2031" s="66" t="s">
        <v>5339</v>
      </c>
    </row>
    <row r="2032" spans="1:4" x14ac:dyDescent="0.25">
      <c r="A2032" s="67">
        <v>17470392</v>
      </c>
      <c r="B2032" t="s">
        <v>1345</v>
      </c>
      <c r="C2032" s="63" t="s">
        <v>4956</v>
      </c>
      <c r="D2032" s="66" t="s">
        <v>5339</v>
      </c>
    </row>
    <row r="2033" spans="1:4" x14ac:dyDescent="0.25">
      <c r="A2033" s="67">
        <v>17470393</v>
      </c>
      <c r="B2033" t="s">
        <v>3085</v>
      </c>
      <c r="C2033" s="63" t="s">
        <v>4957</v>
      </c>
      <c r="D2033" s="66" t="s">
        <v>5339</v>
      </c>
    </row>
    <row r="2034" spans="1:4" x14ac:dyDescent="0.25">
      <c r="A2034" s="67">
        <v>17470394</v>
      </c>
      <c r="B2034" t="s">
        <v>2820</v>
      </c>
      <c r="C2034" s="63" t="s">
        <v>4955</v>
      </c>
      <c r="D2034" s="66" t="s">
        <v>5339</v>
      </c>
    </row>
    <row r="2035" spans="1:4" x14ac:dyDescent="0.25">
      <c r="A2035" s="67">
        <v>17470395</v>
      </c>
      <c r="B2035" t="s">
        <v>3030</v>
      </c>
      <c r="C2035" s="63" t="s">
        <v>4960</v>
      </c>
      <c r="D2035" s="66" t="s">
        <v>5339</v>
      </c>
    </row>
    <row r="2036" spans="1:4" x14ac:dyDescent="0.25">
      <c r="A2036" s="67">
        <v>17470396</v>
      </c>
      <c r="B2036" t="s">
        <v>2763</v>
      </c>
      <c r="C2036" t="s">
        <v>4951</v>
      </c>
      <c r="D2036" s="66" t="s">
        <v>5339</v>
      </c>
    </row>
    <row r="2037" spans="1:4" x14ac:dyDescent="0.25">
      <c r="A2037" s="67">
        <v>17470397</v>
      </c>
      <c r="B2037" t="s">
        <v>3010</v>
      </c>
      <c r="C2037" s="63" t="s">
        <v>4960</v>
      </c>
      <c r="D2037" s="66" t="s">
        <v>5339</v>
      </c>
    </row>
    <row r="2038" spans="1:4" x14ac:dyDescent="0.25">
      <c r="A2038" s="67">
        <v>17470398</v>
      </c>
      <c r="B2038" t="s">
        <v>2943</v>
      </c>
      <c r="C2038" s="63" t="s">
        <v>4956</v>
      </c>
      <c r="D2038" s="66" t="s">
        <v>5339</v>
      </c>
    </row>
    <row r="2039" spans="1:4" x14ac:dyDescent="0.25">
      <c r="A2039" s="67">
        <v>17470399</v>
      </c>
      <c r="B2039" t="s">
        <v>2828</v>
      </c>
      <c r="C2039" s="63" t="s">
        <v>4955</v>
      </c>
      <c r="D2039" s="66" t="s">
        <v>5339</v>
      </c>
    </row>
    <row r="2040" spans="1:4" x14ac:dyDescent="0.25">
      <c r="A2040" s="67">
        <v>17470400</v>
      </c>
      <c r="B2040" t="s">
        <v>2710</v>
      </c>
      <c r="C2040" t="s">
        <v>4951</v>
      </c>
      <c r="D2040" s="66" t="s">
        <v>5339</v>
      </c>
    </row>
    <row r="2041" spans="1:4" x14ac:dyDescent="0.25">
      <c r="A2041" s="67">
        <v>17470401</v>
      </c>
      <c r="B2041" t="s">
        <v>2975</v>
      </c>
      <c r="C2041" s="63" t="s">
        <v>4958</v>
      </c>
      <c r="D2041" s="66" t="s">
        <v>5339</v>
      </c>
    </row>
    <row r="2042" spans="1:4" x14ac:dyDescent="0.25">
      <c r="A2042" s="67">
        <v>17470402</v>
      </c>
      <c r="B2042" t="s">
        <v>2980</v>
      </c>
      <c r="C2042" s="63" t="s">
        <v>4958</v>
      </c>
      <c r="D2042" s="66" t="s">
        <v>5339</v>
      </c>
    </row>
    <row r="2043" spans="1:4" x14ac:dyDescent="0.25">
      <c r="A2043" s="67">
        <v>17470403</v>
      </c>
      <c r="B2043" t="s">
        <v>4630</v>
      </c>
      <c r="C2043" s="63" t="s">
        <v>4954</v>
      </c>
      <c r="D2043" s="66" t="s">
        <v>5339</v>
      </c>
    </row>
    <row r="2044" spans="1:4" x14ac:dyDescent="0.25">
      <c r="A2044" s="67">
        <v>17470404</v>
      </c>
      <c r="B2044" t="s">
        <v>3013</v>
      </c>
      <c r="C2044" s="63" t="s">
        <v>4960</v>
      </c>
      <c r="D2044" s="66" t="s">
        <v>5339</v>
      </c>
    </row>
    <row r="2045" spans="1:4" x14ac:dyDescent="0.25">
      <c r="A2045" s="67">
        <v>17470405</v>
      </c>
      <c r="B2045" t="s">
        <v>8120</v>
      </c>
      <c r="C2045" s="63" t="s">
        <v>4954</v>
      </c>
      <c r="D2045" s="66" t="s">
        <v>5339</v>
      </c>
    </row>
    <row r="2046" spans="1:4" x14ac:dyDescent="0.25">
      <c r="A2046" s="67">
        <v>17470406</v>
      </c>
      <c r="B2046" t="s">
        <v>2845</v>
      </c>
      <c r="C2046" s="63" t="s">
        <v>4955</v>
      </c>
      <c r="D2046" s="66" t="s">
        <v>5339</v>
      </c>
    </row>
    <row r="2047" spans="1:4" x14ac:dyDescent="0.25">
      <c r="A2047" s="67">
        <v>17470407</v>
      </c>
      <c r="B2047" t="s">
        <v>1507</v>
      </c>
      <c r="C2047" s="63" t="s">
        <v>4960</v>
      </c>
      <c r="D2047" s="66" t="s">
        <v>5339</v>
      </c>
    </row>
    <row r="2048" spans="1:4" x14ac:dyDescent="0.25">
      <c r="A2048" s="67">
        <v>17470408</v>
      </c>
      <c r="B2048" t="s">
        <v>2848</v>
      </c>
      <c r="C2048" s="63" t="s">
        <v>4955</v>
      </c>
      <c r="D2048" s="66" t="s">
        <v>5339</v>
      </c>
    </row>
    <row r="2049" spans="1:4" x14ac:dyDescent="0.25">
      <c r="A2049" s="67">
        <v>17470409</v>
      </c>
      <c r="B2049" t="s">
        <v>2851</v>
      </c>
      <c r="C2049" s="63" t="s">
        <v>4955</v>
      </c>
      <c r="D2049" s="66" t="s">
        <v>5339</v>
      </c>
    </row>
    <row r="2050" spans="1:4" x14ac:dyDescent="0.25">
      <c r="A2050" s="67">
        <v>17470410</v>
      </c>
      <c r="B2050" t="s">
        <v>4474</v>
      </c>
      <c r="C2050" t="s">
        <v>4951</v>
      </c>
      <c r="D2050" s="66" t="s">
        <v>5339</v>
      </c>
    </row>
    <row r="2051" spans="1:4" x14ac:dyDescent="0.25">
      <c r="A2051" s="67">
        <v>17830214</v>
      </c>
      <c r="B2051" t="s">
        <v>2864</v>
      </c>
      <c r="C2051" s="63" t="s">
        <v>4955</v>
      </c>
      <c r="D2051" s="66" t="s">
        <v>5339</v>
      </c>
    </row>
    <row r="2052" spans="1:4" x14ac:dyDescent="0.25">
      <c r="A2052" s="67">
        <v>18470001</v>
      </c>
      <c r="B2052" t="s">
        <v>3399</v>
      </c>
      <c r="C2052" s="63" t="s">
        <v>4960</v>
      </c>
      <c r="D2052" s="66" t="s">
        <v>5339</v>
      </c>
    </row>
    <row r="2053" spans="1:4" x14ac:dyDescent="0.25">
      <c r="A2053" s="67">
        <v>18470002</v>
      </c>
      <c r="B2053" t="s">
        <v>5323</v>
      </c>
      <c r="C2053" s="63" t="s">
        <v>4954</v>
      </c>
      <c r="D2053" s="66" t="s">
        <v>5339</v>
      </c>
    </row>
    <row r="2054" spans="1:4" x14ac:dyDescent="0.25">
      <c r="A2054" s="67">
        <v>18470003</v>
      </c>
      <c r="B2054" t="s">
        <v>5324</v>
      </c>
      <c r="C2054" t="s">
        <v>4951</v>
      </c>
      <c r="D2054" s="66" t="s">
        <v>5339</v>
      </c>
    </row>
    <row r="2055" spans="1:4" x14ac:dyDescent="0.25">
      <c r="A2055" s="67">
        <v>18470004</v>
      </c>
      <c r="B2055" t="s">
        <v>3362</v>
      </c>
      <c r="C2055" s="63" t="s">
        <v>4958</v>
      </c>
      <c r="D2055" s="66" t="s">
        <v>5339</v>
      </c>
    </row>
    <row r="2056" spans="1:4" x14ac:dyDescent="0.25">
      <c r="A2056" s="67">
        <v>18470005</v>
      </c>
      <c r="B2056" t="s">
        <v>3136</v>
      </c>
      <c r="C2056" t="s">
        <v>4951</v>
      </c>
      <c r="D2056" s="66" t="s">
        <v>5339</v>
      </c>
    </row>
    <row r="2057" spans="1:4" x14ac:dyDescent="0.25">
      <c r="A2057" s="67">
        <v>18470006</v>
      </c>
      <c r="B2057" t="s">
        <v>3095</v>
      </c>
      <c r="C2057" t="s">
        <v>4951</v>
      </c>
      <c r="D2057" s="66" t="s">
        <v>5339</v>
      </c>
    </row>
    <row r="2058" spans="1:4" x14ac:dyDescent="0.25">
      <c r="A2058" s="67">
        <v>18470007</v>
      </c>
      <c r="B2058" t="s">
        <v>3093</v>
      </c>
      <c r="C2058" t="s">
        <v>4951</v>
      </c>
      <c r="D2058" s="66" t="s">
        <v>5339</v>
      </c>
    </row>
    <row r="2059" spans="1:4" x14ac:dyDescent="0.25">
      <c r="A2059" s="67">
        <v>18470008</v>
      </c>
      <c r="B2059" t="s">
        <v>3118</v>
      </c>
      <c r="C2059" t="s">
        <v>4951</v>
      </c>
      <c r="D2059" s="66" t="s">
        <v>5339</v>
      </c>
    </row>
    <row r="2060" spans="1:4" x14ac:dyDescent="0.25">
      <c r="A2060" s="67">
        <v>18470009</v>
      </c>
      <c r="B2060" t="s">
        <v>3131</v>
      </c>
      <c r="C2060" t="s">
        <v>4951</v>
      </c>
      <c r="D2060" s="66" t="s">
        <v>5339</v>
      </c>
    </row>
    <row r="2061" spans="1:4" x14ac:dyDescent="0.25">
      <c r="A2061" s="67">
        <v>18470010</v>
      </c>
      <c r="B2061" t="s">
        <v>3102</v>
      </c>
      <c r="C2061" t="s">
        <v>4951</v>
      </c>
      <c r="D2061" s="66" t="s">
        <v>5339</v>
      </c>
    </row>
    <row r="2062" spans="1:4" x14ac:dyDescent="0.25">
      <c r="A2062" s="67">
        <v>18470011</v>
      </c>
      <c r="B2062" t="s">
        <v>3166</v>
      </c>
      <c r="C2062" t="s">
        <v>4951</v>
      </c>
      <c r="D2062" s="66" t="s">
        <v>5339</v>
      </c>
    </row>
    <row r="2063" spans="1:4" x14ac:dyDescent="0.25">
      <c r="A2063" s="67">
        <v>18470012</v>
      </c>
      <c r="B2063" t="s">
        <v>3167</v>
      </c>
      <c r="C2063" t="s">
        <v>4951</v>
      </c>
      <c r="D2063" s="66" t="s">
        <v>5339</v>
      </c>
    </row>
    <row r="2064" spans="1:4" x14ac:dyDescent="0.25">
      <c r="A2064" s="67">
        <v>18470013</v>
      </c>
      <c r="B2064" t="s">
        <v>3125</v>
      </c>
      <c r="C2064" t="s">
        <v>4951</v>
      </c>
      <c r="D2064" s="66" t="s">
        <v>5339</v>
      </c>
    </row>
    <row r="2065" spans="1:4" x14ac:dyDescent="0.25">
      <c r="A2065" s="67">
        <v>18470014</v>
      </c>
      <c r="B2065" t="s">
        <v>3161</v>
      </c>
      <c r="C2065" t="s">
        <v>4951</v>
      </c>
      <c r="D2065" s="66" t="s">
        <v>5339</v>
      </c>
    </row>
    <row r="2066" spans="1:4" x14ac:dyDescent="0.25">
      <c r="A2066" s="67">
        <v>18470015</v>
      </c>
      <c r="B2066" t="s">
        <v>3111</v>
      </c>
      <c r="C2066" t="s">
        <v>4951</v>
      </c>
      <c r="D2066" s="66" t="s">
        <v>5339</v>
      </c>
    </row>
    <row r="2067" spans="1:4" x14ac:dyDescent="0.25">
      <c r="A2067" s="67">
        <v>18470016</v>
      </c>
      <c r="B2067" t="s">
        <v>3142</v>
      </c>
      <c r="C2067" t="s">
        <v>4951</v>
      </c>
      <c r="D2067" s="66" t="s">
        <v>5339</v>
      </c>
    </row>
    <row r="2068" spans="1:4" x14ac:dyDescent="0.25">
      <c r="A2068" s="67">
        <v>18470017</v>
      </c>
      <c r="B2068" t="s">
        <v>3099</v>
      </c>
      <c r="C2068" t="s">
        <v>4951</v>
      </c>
      <c r="D2068" s="66" t="s">
        <v>5339</v>
      </c>
    </row>
    <row r="2069" spans="1:4" x14ac:dyDescent="0.25">
      <c r="A2069" s="67">
        <v>18470018</v>
      </c>
      <c r="B2069" t="s">
        <v>3165</v>
      </c>
      <c r="C2069" t="s">
        <v>4951</v>
      </c>
      <c r="D2069" s="66" t="s">
        <v>5339</v>
      </c>
    </row>
    <row r="2070" spans="1:4" x14ac:dyDescent="0.25">
      <c r="A2070" s="67">
        <v>18470019</v>
      </c>
      <c r="B2070" t="s">
        <v>3173</v>
      </c>
      <c r="C2070" t="s">
        <v>4951</v>
      </c>
      <c r="D2070" s="66" t="s">
        <v>5339</v>
      </c>
    </row>
    <row r="2071" spans="1:4" x14ac:dyDescent="0.25">
      <c r="A2071" s="67">
        <v>18470020</v>
      </c>
      <c r="B2071" t="s">
        <v>3101</v>
      </c>
      <c r="C2071" t="s">
        <v>4951</v>
      </c>
      <c r="D2071" s="66" t="s">
        <v>5339</v>
      </c>
    </row>
    <row r="2072" spans="1:4" x14ac:dyDescent="0.25">
      <c r="A2072" s="67">
        <v>18470021</v>
      </c>
      <c r="B2072" t="s">
        <v>3157</v>
      </c>
      <c r="C2072" t="s">
        <v>4951</v>
      </c>
      <c r="D2072" s="66" t="s">
        <v>5339</v>
      </c>
    </row>
    <row r="2073" spans="1:4" x14ac:dyDescent="0.25">
      <c r="A2073" s="67">
        <v>18470022</v>
      </c>
      <c r="B2073" t="s">
        <v>3140</v>
      </c>
      <c r="C2073" t="s">
        <v>4951</v>
      </c>
      <c r="D2073" s="66" t="s">
        <v>5339</v>
      </c>
    </row>
    <row r="2074" spans="1:4" x14ac:dyDescent="0.25">
      <c r="A2074" s="67">
        <v>18470023</v>
      </c>
      <c r="B2074" t="s">
        <v>3149</v>
      </c>
      <c r="C2074" t="s">
        <v>4951</v>
      </c>
      <c r="D2074" s="66" t="s">
        <v>5339</v>
      </c>
    </row>
    <row r="2075" spans="1:4" x14ac:dyDescent="0.25">
      <c r="A2075" s="67">
        <v>18470024</v>
      </c>
      <c r="B2075" t="s">
        <v>3124</v>
      </c>
      <c r="C2075" t="s">
        <v>4951</v>
      </c>
      <c r="D2075" s="66" t="s">
        <v>5339</v>
      </c>
    </row>
    <row r="2076" spans="1:4" x14ac:dyDescent="0.25">
      <c r="A2076" s="67">
        <v>18470025</v>
      </c>
      <c r="B2076" t="s">
        <v>3112</v>
      </c>
      <c r="C2076" t="s">
        <v>4951</v>
      </c>
      <c r="D2076" s="66" t="s">
        <v>5339</v>
      </c>
    </row>
    <row r="2077" spans="1:4" x14ac:dyDescent="0.25">
      <c r="A2077" s="67">
        <v>18470026</v>
      </c>
      <c r="B2077" t="s">
        <v>3113</v>
      </c>
      <c r="C2077" t="s">
        <v>4951</v>
      </c>
      <c r="D2077" s="66" t="s">
        <v>5339</v>
      </c>
    </row>
    <row r="2078" spans="1:4" x14ac:dyDescent="0.25">
      <c r="A2078" s="67">
        <v>18470027</v>
      </c>
      <c r="B2078" t="s">
        <v>3178</v>
      </c>
      <c r="C2078" t="s">
        <v>4951</v>
      </c>
      <c r="D2078" s="66" t="s">
        <v>5339</v>
      </c>
    </row>
    <row r="2079" spans="1:4" x14ac:dyDescent="0.25">
      <c r="A2079" s="67">
        <v>18470028</v>
      </c>
      <c r="B2079" t="s">
        <v>3171</v>
      </c>
      <c r="C2079" t="s">
        <v>4951</v>
      </c>
      <c r="D2079" s="66" t="s">
        <v>5339</v>
      </c>
    </row>
    <row r="2080" spans="1:4" x14ac:dyDescent="0.25">
      <c r="A2080" s="67">
        <v>18470029</v>
      </c>
      <c r="B2080" t="s">
        <v>3170</v>
      </c>
      <c r="C2080" t="s">
        <v>4951</v>
      </c>
      <c r="D2080" s="66" t="s">
        <v>5339</v>
      </c>
    </row>
    <row r="2081" spans="1:4" x14ac:dyDescent="0.25">
      <c r="A2081" s="67">
        <v>18470030</v>
      </c>
      <c r="B2081" t="s">
        <v>5335</v>
      </c>
      <c r="C2081" t="s">
        <v>4951</v>
      </c>
      <c r="D2081" s="66" t="s">
        <v>5339</v>
      </c>
    </row>
    <row r="2082" spans="1:4" x14ac:dyDescent="0.25">
      <c r="A2082" s="67">
        <v>18470031</v>
      </c>
      <c r="B2082" t="s">
        <v>3159</v>
      </c>
      <c r="C2082" t="s">
        <v>4951</v>
      </c>
      <c r="D2082" s="66" t="s">
        <v>5339</v>
      </c>
    </row>
    <row r="2083" spans="1:4" x14ac:dyDescent="0.25">
      <c r="A2083" s="67">
        <v>18470032</v>
      </c>
      <c r="B2083" t="s">
        <v>3162</v>
      </c>
      <c r="C2083" t="s">
        <v>4951</v>
      </c>
      <c r="D2083" s="66" t="s">
        <v>5339</v>
      </c>
    </row>
    <row r="2084" spans="1:4" x14ac:dyDescent="0.25">
      <c r="A2084" s="67">
        <v>18470033</v>
      </c>
      <c r="B2084" t="s">
        <v>3160</v>
      </c>
      <c r="C2084" t="s">
        <v>4951</v>
      </c>
      <c r="D2084" s="66" t="s">
        <v>5339</v>
      </c>
    </row>
    <row r="2085" spans="1:4" x14ac:dyDescent="0.25">
      <c r="A2085" s="67">
        <v>18470034</v>
      </c>
      <c r="B2085" t="s">
        <v>3179</v>
      </c>
      <c r="C2085" t="s">
        <v>4951</v>
      </c>
      <c r="D2085" s="66" t="s">
        <v>5339</v>
      </c>
    </row>
    <row r="2086" spans="1:4" x14ac:dyDescent="0.25">
      <c r="A2086" s="67">
        <v>18470035</v>
      </c>
      <c r="B2086" t="s">
        <v>3137</v>
      </c>
      <c r="C2086" t="s">
        <v>4951</v>
      </c>
      <c r="D2086" s="66" t="s">
        <v>5339</v>
      </c>
    </row>
    <row r="2087" spans="1:4" x14ac:dyDescent="0.25">
      <c r="A2087" s="67">
        <v>18470036</v>
      </c>
      <c r="B2087" t="s">
        <v>3103</v>
      </c>
      <c r="C2087" t="s">
        <v>4951</v>
      </c>
      <c r="D2087" s="66" t="s">
        <v>5339</v>
      </c>
    </row>
    <row r="2088" spans="1:4" x14ac:dyDescent="0.25">
      <c r="A2088" s="67">
        <v>18470037</v>
      </c>
      <c r="B2088" t="s">
        <v>3135</v>
      </c>
      <c r="C2088" t="s">
        <v>4951</v>
      </c>
      <c r="D2088" s="66" t="s">
        <v>5339</v>
      </c>
    </row>
    <row r="2089" spans="1:4" x14ac:dyDescent="0.25">
      <c r="A2089" s="67">
        <v>18470038</v>
      </c>
      <c r="B2089" t="s">
        <v>3144</v>
      </c>
      <c r="C2089" t="s">
        <v>4951</v>
      </c>
      <c r="D2089" s="66" t="s">
        <v>5339</v>
      </c>
    </row>
    <row r="2090" spans="1:4" x14ac:dyDescent="0.25">
      <c r="A2090" s="67">
        <v>18470039</v>
      </c>
      <c r="B2090" t="s">
        <v>3155</v>
      </c>
      <c r="C2090" t="s">
        <v>4951</v>
      </c>
      <c r="D2090" s="66" t="s">
        <v>5339</v>
      </c>
    </row>
    <row r="2091" spans="1:4" x14ac:dyDescent="0.25">
      <c r="A2091" s="67">
        <v>18470040</v>
      </c>
      <c r="B2091" t="s">
        <v>3128</v>
      </c>
      <c r="C2091" t="s">
        <v>4951</v>
      </c>
      <c r="D2091" s="66" t="s">
        <v>5339</v>
      </c>
    </row>
    <row r="2092" spans="1:4" x14ac:dyDescent="0.25">
      <c r="A2092" s="67">
        <v>18470041</v>
      </c>
      <c r="B2092" t="s">
        <v>3177</v>
      </c>
      <c r="C2092" t="s">
        <v>4951</v>
      </c>
      <c r="D2092" s="66" t="s">
        <v>5339</v>
      </c>
    </row>
    <row r="2093" spans="1:4" x14ac:dyDescent="0.25">
      <c r="A2093" s="67">
        <v>18470042</v>
      </c>
      <c r="B2093" t="s">
        <v>3175</v>
      </c>
      <c r="C2093" t="s">
        <v>4951</v>
      </c>
      <c r="D2093" s="66" t="s">
        <v>5339</v>
      </c>
    </row>
    <row r="2094" spans="1:4" x14ac:dyDescent="0.25">
      <c r="A2094" s="67">
        <v>18470043</v>
      </c>
      <c r="B2094" t="s">
        <v>3104</v>
      </c>
      <c r="C2094" t="s">
        <v>4951</v>
      </c>
      <c r="D2094" s="66" t="s">
        <v>5339</v>
      </c>
    </row>
    <row r="2095" spans="1:4" x14ac:dyDescent="0.25">
      <c r="A2095" s="67">
        <v>18470044</v>
      </c>
      <c r="B2095" t="s">
        <v>3138</v>
      </c>
      <c r="C2095" t="s">
        <v>4951</v>
      </c>
      <c r="D2095" s="66" t="s">
        <v>5339</v>
      </c>
    </row>
    <row r="2096" spans="1:4" x14ac:dyDescent="0.25">
      <c r="A2096" s="67">
        <v>18470045</v>
      </c>
      <c r="B2096" t="s">
        <v>3154</v>
      </c>
      <c r="C2096" t="s">
        <v>4951</v>
      </c>
      <c r="D2096" s="66" t="s">
        <v>5339</v>
      </c>
    </row>
    <row r="2097" spans="1:4" x14ac:dyDescent="0.25">
      <c r="A2097" s="67">
        <v>18470046</v>
      </c>
      <c r="B2097" t="s">
        <v>3148</v>
      </c>
      <c r="C2097" t="s">
        <v>4951</v>
      </c>
      <c r="D2097" s="66" t="s">
        <v>5339</v>
      </c>
    </row>
    <row r="2098" spans="1:4" x14ac:dyDescent="0.25">
      <c r="A2098" s="67">
        <v>18470047</v>
      </c>
      <c r="B2098" t="s">
        <v>3105</v>
      </c>
      <c r="C2098" t="s">
        <v>4951</v>
      </c>
      <c r="D2098" s="66" t="s">
        <v>5339</v>
      </c>
    </row>
    <row r="2099" spans="1:4" x14ac:dyDescent="0.25">
      <c r="A2099" s="67">
        <v>18470048</v>
      </c>
      <c r="B2099" t="s">
        <v>3130</v>
      </c>
      <c r="C2099" t="s">
        <v>4951</v>
      </c>
      <c r="D2099" s="66" t="s">
        <v>5339</v>
      </c>
    </row>
    <row r="2100" spans="1:4" x14ac:dyDescent="0.25">
      <c r="A2100" s="67">
        <v>18470049</v>
      </c>
      <c r="B2100" t="s">
        <v>3115</v>
      </c>
      <c r="C2100" t="s">
        <v>4951</v>
      </c>
      <c r="D2100" s="66" t="s">
        <v>5339</v>
      </c>
    </row>
    <row r="2101" spans="1:4" x14ac:dyDescent="0.25">
      <c r="A2101" s="67">
        <v>18470050</v>
      </c>
      <c r="B2101" t="s">
        <v>3132</v>
      </c>
      <c r="C2101" t="s">
        <v>4951</v>
      </c>
      <c r="D2101" s="66" t="s">
        <v>5339</v>
      </c>
    </row>
    <row r="2102" spans="1:4" x14ac:dyDescent="0.25">
      <c r="A2102" s="67">
        <v>18470051</v>
      </c>
      <c r="B2102" t="s">
        <v>3143</v>
      </c>
      <c r="C2102" t="s">
        <v>4951</v>
      </c>
      <c r="D2102" s="66" t="s">
        <v>5339</v>
      </c>
    </row>
    <row r="2103" spans="1:4" x14ac:dyDescent="0.25">
      <c r="A2103" s="67">
        <v>18470052</v>
      </c>
      <c r="B2103" t="s">
        <v>3123</v>
      </c>
      <c r="C2103" t="s">
        <v>4951</v>
      </c>
      <c r="D2103" s="66" t="s">
        <v>5339</v>
      </c>
    </row>
    <row r="2104" spans="1:4" x14ac:dyDescent="0.25">
      <c r="A2104" s="67">
        <v>18470053</v>
      </c>
      <c r="B2104" t="s">
        <v>3107</v>
      </c>
      <c r="C2104" t="s">
        <v>4951</v>
      </c>
      <c r="D2104" s="66" t="s">
        <v>5339</v>
      </c>
    </row>
    <row r="2105" spans="1:4" x14ac:dyDescent="0.25">
      <c r="A2105" s="67">
        <v>18470054</v>
      </c>
      <c r="B2105" t="s">
        <v>3119</v>
      </c>
      <c r="C2105" t="s">
        <v>4951</v>
      </c>
      <c r="D2105" s="66" t="s">
        <v>5339</v>
      </c>
    </row>
    <row r="2106" spans="1:4" x14ac:dyDescent="0.25">
      <c r="A2106" s="67">
        <v>18470055</v>
      </c>
      <c r="B2106" t="s">
        <v>3108</v>
      </c>
      <c r="C2106" t="s">
        <v>4951</v>
      </c>
      <c r="D2106" s="66" t="s">
        <v>5339</v>
      </c>
    </row>
    <row r="2107" spans="1:4" x14ac:dyDescent="0.25">
      <c r="A2107" s="67">
        <v>18470056</v>
      </c>
      <c r="B2107" t="s">
        <v>5008</v>
      </c>
      <c r="C2107" t="s">
        <v>4951</v>
      </c>
      <c r="D2107" s="66" t="s">
        <v>5339</v>
      </c>
    </row>
    <row r="2108" spans="1:4" x14ac:dyDescent="0.25">
      <c r="A2108" s="67">
        <v>18470057</v>
      </c>
      <c r="B2108" t="s">
        <v>3145</v>
      </c>
      <c r="C2108" t="s">
        <v>4951</v>
      </c>
      <c r="D2108" s="66" t="s">
        <v>5339</v>
      </c>
    </row>
    <row r="2109" spans="1:4" x14ac:dyDescent="0.25">
      <c r="A2109" s="67">
        <v>18470058</v>
      </c>
      <c r="B2109" t="s">
        <v>3114</v>
      </c>
      <c r="C2109" t="s">
        <v>4951</v>
      </c>
      <c r="D2109" s="66" t="s">
        <v>5339</v>
      </c>
    </row>
    <row r="2110" spans="1:4" x14ac:dyDescent="0.25">
      <c r="A2110" s="67">
        <v>18470059</v>
      </c>
      <c r="B2110" t="s">
        <v>3120</v>
      </c>
      <c r="C2110" t="s">
        <v>4951</v>
      </c>
      <c r="D2110" s="66" t="s">
        <v>5339</v>
      </c>
    </row>
    <row r="2111" spans="1:4" x14ac:dyDescent="0.25">
      <c r="A2111" s="67">
        <v>18470060</v>
      </c>
      <c r="B2111" t="s">
        <v>3169</v>
      </c>
      <c r="C2111" t="s">
        <v>4951</v>
      </c>
      <c r="D2111" s="66" t="s">
        <v>5339</v>
      </c>
    </row>
    <row r="2112" spans="1:4" x14ac:dyDescent="0.25">
      <c r="A2112" s="67">
        <v>18470061</v>
      </c>
      <c r="B2112" t="s">
        <v>3180</v>
      </c>
      <c r="C2112" t="s">
        <v>4951</v>
      </c>
      <c r="D2112" s="66" t="s">
        <v>5339</v>
      </c>
    </row>
    <row r="2113" spans="1:4" x14ac:dyDescent="0.25">
      <c r="A2113" s="67">
        <v>18470062</v>
      </c>
      <c r="B2113" t="s">
        <v>3181</v>
      </c>
      <c r="C2113" t="s">
        <v>4951</v>
      </c>
      <c r="D2113" s="66" t="s">
        <v>5339</v>
      </c>
    </row>
    <row r="2114" spans="1:4" x14ac:dyDescent="0.25">
      <c r="A2114" s="67">
        <v>18470063</v>
      </c>
      <c r="B2114" t="s">
        <v>3163</v>
      </c>
      <c r="C2114" t="s">
        <v>4951</v>
      </c>
      <c r="D2114" s="66" t="s">
        <v>5339</v>
      </c>
    </row>
    <row r="2115" spans="1:4" x14ac:dyDescent="0.25">
      <c r="A2115" s="67">
        <v>18470064</v>
      </c>
      <c r="B2115" t="s">
        <v>3153</v>
      </c>
      <c r="C2115" t="s">
        <v>4951</v>
      </c>
      <c r="D2115" s="66" t="s">
        <v>5339</v>
      </c>
    </row>
    <row r="2116" spans="1:4" x14ac:dyDescent="0.25">
      <c r="A2116" s="67">
        <v>18470065</v>
      </c>
      <c r="B2116" t="s">
        <v>3127</v>
      </c>
      <c r="C2116" t="s">
        <v>4951</v>
      </c>
      <c r="D2116" s="66" t="s">
        <v>5339</v>
      </c>
    </row>
    <row r="2117" spans="1:4" x14ac:dyDescent="0.25">
      <c r="A2117" s="67">
        <v>18470066</v>
      </c>
      <c r="B2117" t="s">
        <v>3261</v>
      </c>
      <c r="C2117" s="63" t="s">
        <v>4952</v>
      </c>
      <c r="D2117" s="66" t="s">
        <v>5339</v>
      </c>
    </row>
    <row r="2118" spans="1:4" x14ac:dyDescent="0.25">
      <c r="A2118" s="67">
        <v>18470067</v>
      </c>
      <c r="B2118" t="s">
        <v>3133</v>
      </c>
      <c r="C2118" t="s">
        <v>4951</v>
      </c>
      <c r="D2118" s="66" t="s">
        <v>5339</v>
      </c>
    </row>
    <row r="2119" spans="1:4" x14ac:dyDescent="0.25">
      <c r="A2119" s="67">
        <v>18470068</v>
      </c>
      <c r="B2119" t="s">
        <v>3096</v>
      </c>
      <c r="C2119" t="s">
        <v>4951</v>
      </c>
      <c r="D2119" s="66" t="s">
        <v>5339</v>
      </c>
    </row>
    <row r="2120" spans="1:4" x14ac:dyDescent="0.25">
      <c r="A2120" s="67">
        <v>18470069</v>
      </c>
      <c r="B2120" t="s">
        <v>5114</v>
      </c>
      <c r="C2120" t="s">
        <v>4951</v>
      </c>
      <c r="D2120" s="66" t="s">
        <v>5339</v>
      </c>
    </row>
    <row r="2121" spans="1:4" x14ac:dyDescent="0.25">
      <c r="A2121" s="67">
        <v>18470070</v>
      </c>
      <c r="B2121" t="s">
        <v>3172</v>
      </c>
      <c r="C2121" t="s">
        <v>4951</v>
      </c>
      <c r="D2121" s="66" t="s">
        <v>5339</v>
      </c>
    </row>
    <row r="2122" spans="1:4" x14ac:dyDescent="0.25">
      <c r="A2122" s="67">
        <v>18470071</v>
      </c>
      <c r="B2122" t="s">
        <v>3164</v>
      </c>
      <c r="C2122" t="s">
        <v>4951</v>
      </c>
      <c r="D2122" s="66" t="s">
        <v>5339</v>
      </c>
    </row>
    <row r="2123" spans="1:4" x14ac:dyDescent="0.25">
      <c r="A2123" s="67">
        <v>18470072</v>
      </c>
      <c r="B2123" t="s">
        <v>3134</v>
      </c>
      <c r="C2123" t="s">
        <v>4951</v>
      </c>
      <c r="D2123" s="66" t="s">
        <v>5339</v>
      </c>
    </row>
    <row r="2124" spans="1:4" x14ac:dyDescent="0.25">
      <c r="A2124" s="67">
        <v>18470073</v>
      </c>
      <c r="B2124" t="s">
        <v>3098</v>
      </c>
      <c r="C2124" t="s">
        <v>4951</v>
      </c>
      <c r="D2124" s="66" t="s">
        <v>5339</v>
      </c>
    </row>
    <row r="2125" spans="1:4" x14ac:dyDescent="0.25">
      <c r="A2125" s="67">
        <v>18470074</v>
      </c>
      <c r="B2125" t="s">
        <v>3106</v>
      </c>
      <c r="C2125" t="s">
        <v>4951</v>
      </c>
      <c r="D2125" s="66" t="s">
        <v>5339</v>
      </c>
    </row>
    <row r="2126" spans="1:4" x14ac:dyDescent="0.25">
      <c r="A2126" s="67">
        <v>18470075</v>
      </c>
      <c r="B2126" t="s">
        <v>3139</v>
      </c>
      <c r="C2126" t="s">
        <v>4951</v>
      </c>
      <c r="D2126" s="66" t="s">
        <v>5339</v>
      </c>
    </row>
    <row r="2127" spans="1:4" x14ac:dyDescent="0.25">
      <c r="A2127" s="67">
        <v>18470076</v>
      </c>
      <c r="B2127" t="s">
        <v>3094</v>
      </c>
      <c r="C2127" t="s">
        <v>4951</v>
      </c>
      <c r="D2127" s="66" t="s">
        <v>5339</v>
      </c>
    </row>
    <row r="2128" spans="1:4" x14ac:dyDescent="0.25">
      <c r="A2128" s="67">
        <v>18470077</v>
      </c>
      <c r="B2128" t="s">
        <v>3109</v>
      </c>
      <c r="C2128" t="s">
        <v>4951</v>
      </c>
      <c r="D2128" s="66" t="s">
        <v>5339</v>
      </c>
    </row>
    <row r="2129" spans="1:4" x14ac:dyDescent="0.25">
      <c r="A2129" s="67">
        <v>18470078</v>
      </c>
      <c r="B2129" t="s">
        <v>3254</v>
      </c>
      <c r="C2129" s="63" t="s">
        <v>4952</v>
      </c>
      <c r="D2129" s="66" t="s">
        <v>5339</v>
      </c>
    </row>
    <row r="2130" spans="1:4" x14ac:dyDescent="0.25">
      <c r="A2130" s="67">
        <v>18470079</v>
      </c>
      <c r="B2130" t="s">
        <v>3268</v>
      </c>
      <c r="C2130" s="63" t="s">
        <v>4952</v>
      </c>
      <c r="D2130" s="66" t="s">
        <v>5339</v>
      </c>
    </row>
    <row r="2131" spans="1:4" x14ac:dyDescent="0.25">
      <c r="A2131" s="67">
        <v>18470080</v>
      </c>
      <c r="B2131" t="s">
        <v>8180</v>
      </c>
      <c r="C2131" t="s">
        <v>4951</v>
      </c>
      <c r="D2131" s="66" t="s">
        <v>5339</v>
      </c>
    </row>
    <row r="2132" spans="1:4" x14ac:dyDescent="0.25">
      <c r="A2132" s="67">
        <v>18470081</v>
      </c>
      <c r="B2132" t="s">
        <v>3252</v>
      </c>
      <c r="C2132" s="63" t="s">
        <v>4952</v>
      </c>
      <c r="D2132" s="66" t="s">
        <v>5339</v>
      </c>
    </row>
    <row r="2133" spans="1:4" x14ac:dyDescent="0.25">
      <c r="A2133" s="67">
        <v>18470082</v>
      </c>
      <c r="B2133" t="s">
        <v>3152</v>
      </c>
      <c r="C2133" t="s">
        <v>4951</v>
      </c>
      <c r="D2133" s="66" t="s">
        <v>5339</v>
      </c>
    </row>
    <row r="2134" spans="1:4" x14ac:dyDescent="0.25">
      <c r="A2134" s="67">
        <v>18470083</v>
      </c>
      <c r="B2134" t="s">
        <v>3168</v>
      </c>
      <c r="C2134" t="s">
        <v>4951</v>
      </c>
      <c r="D2134" s="66" t="s">
        <v>5339</v>
      </c>
    </row>
    <row r="2135" spans="1:4" x14ac:dyDescent="0.25">
      <c r="A2135" s="67">
        <v>18470084</v>
      </c>
      <c r="B2135" t="s">
        <v>8145</v>
      </c>
      <c r="C2135" s="63" t="s">
        <v>4952</v>
      </c>
      <c r="D2135" s="66" t="s">
        <v>5339</v>
      </c>
    </row>
    <row r="2136" spans="1:4" x14ac:dyDescent="0.25">
      <c r="A2136" s="67">
        <v>18470085</v>
      </c>
      <c r="B2136" t="s">
        <v>3129</v>
      </c>
      <c r="C2136" t="s">
        <v>4951</v>
      </c>
      <c r="D2136" s="66" t="s">
        <v>5339</v>
      </c>
    </row>
    <row r="2137" spans="1:4" x14ac:dyDescent="0.25">
      <c r="A2137" s="67">
        <v>18470086</v>
      </c>
      <c r="B2137" t="s">
        <v>8121</v>
      </c>
      <c r="C2137" t="s">
        <v>4951</v>
      </c>
      <c r="D2137" s="66" t="s">
        <v>5339</v>
      </c>
    </row>
    <row r="2138" spans="1:4" x14ac:dyDescent="0.25">
      <c r="A2138" s="67">
        <v>18470087</v>
      </c>
      <c r="B2138" t="s">
        <v>3253</v>
      </c>
      <c r="C2138" s="63" t="s">
        <v>4952</v>
      </c>
      <c r="D2138" s="66" t="s">
        <v>5339</v>
      </c>
    </row>
    <row r="2139" spans="1:4" x14ac:dyDescent="0.25">
      <c r="A2139" s="67">
        <v>18470088</v>
      </c>
      <c r="B2139" t="s">
        <v>1960</v>
      </c>
      <c r="C2139" t="s">
        <v>4951</v>
      </c>
      <c r="D2139" s="66" t="s">
        <v>5339</v>
      </c>
    </row>
    <row r="2140" spans="1:4" x14ac:dyDescent="0.25">
      <c r="A2140" s="67">
        <v>18470089</v>
      </c>
      <c r="B2140" t="s">
        <v>3117</v>
      </c>
      <c r="C2140" t="s">
        <v>4951</v>
      </c>
      <c r="D2140" s="66" t="s">
        <v>5339</v>
      </c>
    </row>
    <row r="2141" spans="1:4" x14ac:dyDescent="0.25">
      <c r="A2141" s="67">
        <v>18470090</v>
      </c>
      <c r="B2141" t="s">
        <v>3150</v>
      </c>
      <c r="C2141" t="s">
        <v>4951</v>
      </c>
      <c r="D2141" s="66" t="s">
        <v>5339</v>
      </c>
    </row>
    <row r="2142" spans="1:4" x14ac:dyDescent="0.25">
      <c r="A2142" s="67">
        <v>18470091</v>
      </c>
      <c r="B2142" t="s">
        <v>3263</v>
      </c>
      <c r="C2142" s="63" t="s">
        <v>4952</v>
      </c>
      <c r="D2142" s="66" t="s">
        <v>5339</v>
      </c>
    </row>
    <row r="2143" spans="1:4" x14ac:dyDescent="0.25">
      <c r="A2143" s="67">
        <v>18470092</v>
      </c>
      <c r="B2143" t="s">
        <v>3257</v>
      </c>
      <c r="C2143" s="63" t="s">
        <v>4952</v>
      </c>
      <c r="D2143" s="66" t="s">
        <v>5339</v>
      </c>
    </row>
    <row r="2144" spans="1:4" x14ac:dyDescent="0.25">
      <c r="A2144" s="67">
        <v>18470093</v>
      </c>
      <c r="B2144" t="s">
        <v>3258</v>
      </c>
      <c r="C2144" s="63" t="s">
        <v>4952</v>
      </c>
      <c r="D2144" s="66" t="s">
        <v>5339</v>
      </c>
    </row>
    <row r="2145" spans="1:4" x14ac:dyDescent="0.25">
      <c r="A2145" s="67">
        <v>18470096</v>
      </c>
      <c r="B2145" t="s">
        <v>3308</v>
      </c>
      <c r="C2145" s="63" t="s">
        <v>4954</v>
      </c>
      <c r="D2145" s="66" t="s">
        <v>5339</v>
      </c>
    </row>
    <row r="2146" spans="1:4" x14ac:dyDescent="0.25">
      <c r="A2146" s="67">
        <v>18470097</v>
      </c>
      <c r="B2146" t="s">
        <v>3290</v>
      </c>
      <c r="C2146" s="63" t="s">
        <v>4954</v>
      </c>
      <c r="D2146" s="66" t="s">
        <v>5339</v>
      </c>
    </row>
    <row r="2147" spans="1:4" x14ac:dyDescent="0.25">
      <c r="A2147" s="67">
        <v>18470098</v>
      </c>
      <c r="B2147" t="s">
        <v>3205</v>
      </c>
      <c r="C2147" s="63" t="s">
        <v>4955</v>
      </c>
      <c r="D2147" s="66" t="s">
        <v>5339</v>
      </c>
    </row>
    <row r="2148" spans="1:4" x14ac:dyDescent="0.25">
      <c r="A2148" s="67">
        <v>18470099</v>
      </c>
      <c r="B2148" t="s">
        <v>3326</v>
      </c>
      <c r="C2148" s="63" t="s">
        <v>4954</v>
      </c>
      <c r="D2148" s="66" t="s">
        <v>5339</v>
      </c>
    </row>
    <row r="2149" spans="1:4" x14ac:dyDescent="0.25">
      <c r="A2149" s="67">
        <v>18470100</v>
      </c>
      <c r="B2149" t="s">
        <v>3151</v>
      </c>
      <c r="C2149" t="s">
        <v>4951</v>
      </c>
      <c r="D2149" s="66" t="s">
        <v>5339</v>
      </c>
    </row>
    <row r="2150" spans="1:4" x14ac:dyDescent="0.25">
      <c r="A2150" s="67">
        <v>18470101</v>
      </c>
      <c r="B2150" t="s">
        <v>3276</v>
      </c>
      <c r="C2150" s="63" t="s">
        <v>4954</v>
      </c>
      <c r="D2150" s="66" t="s">
        <v>5339</v>
      </c>
    </row>
    <row r="2151" spans="1:4" x14ac:dyDescent="0.25">
      <c r="A2151" s="67">
        <v>18470102</v>
      </c>
      <c r="B2151" t="s">
        <v>3311</v>
      </c>
      <c r="C2151" s="63" t="s">
        <v>4954</v>
      </c>
      <c r="D2151" s="66" t="s">
        <v>5339</v>
      </c>
    </row>
    <row r="2152" spans="1:4" x14ac:dyDescent="0.25">
      <c r="A2152" s="67">
        <v>18470103</v>
      </c>
      <c r="B2152" t="s">
        <v>3321</v>
      </c>
      <c r="C2152" s="63" t="s">
        <v>4954</v>
      </c>
      <c r="D2152" s="66" t="s">
        <v>5339</v>
      </c>
    </row>
    <row r="2153" spans="1:4" x14ac:dyDescent="0.25">
      <c r="A2153" s="67">
        <v>18470104</v>
      </c>
      <c r="B2153" t="s">
        <v>3318</v>
      </c>
      <c r="C2153" s="63" t="s">
        <v>4954</v>
      </c>
      <c r="D2153" s="66" t="s">
        <v>5339</v>
      </c>
    </row>
    <row r="2154" spans="1:4" x14ac:dyDescent="0.25">
      <c r="A2154" s="67">
        <v>18470105</v>
      </c>
      <c r="B2154" t="s">
        <v>3287</v>
      </c>
      <c r="C2154" s="63" t="s">
        <v>4954</v>
      </c>
      <c r="D2154" s="66" t="s">
        <v>5339</v>
      </c>
    </row>
    <row r="2155" spans="1:4" x14ac:dyDescent="0.25">
      <c r="A2155" s="67">
        <v>18470106</v>
      </c>
      <c r="B2155" t="s">
        <v>3289</v>
      </c>
      <c r="C2155" s="63" t="s">
        <v>4954</v>
      </c>
      <c r="D2155" s="66" t="s">
        <v>5339</v>
      </c>
    </row>
    <row r="2156" spans="1:4" x14ac:dyDescent="0.25">
      <c r="A2156" s="67">
        <v>18470107</v>
      </c>
      <c r="B2156" t="s">
        <v>3278</v>
      </c>
      <c r="C2156" s="63" t="s">
        <v>4954</v>
      </c>
      <c r="D2156" s="66" t="s">
        <v>5339</v>
      </c>
    </row>
    <row r="2157" spans="1:4" x14ac:dyDescent="0.25">
      <c r="A2157" s="67">
        <v>18470108</v>
      </c>
      <c r="B2157" t="s">
        <v>3336</v>
      </c>
      <c r="C2157" s="63" t="s">
        <v>4956</v>
      </c>
      <c r="D2157" s="66" t="s">
        <v>5339</v>
      </c>
    </row>
    <row r="2158" spans="1:4" x14ac:dyDescent="0.25">
      <c r="A2158" s="67">
        <v>18470109</v>
      </c>
      <c r="B2158" t="s">
        <v>3313</v>
      </c>
      <c r="C2158" s="63" t="s">
        <v>4954</v>
      </c>
      <c r="D2158" s="66" t="s">
        <v>5339</v>
      </c>
    </row>
    <row r="2159" spans="1:4" x14ac:dyDescent="0.25">
      <c r="A2159" s="67">
        <v>18470110</v>
      </c>
      <c r="B2159" t="s">
        <v>2234</v>
      </c>
      <c r="C2159" s="63" t="s">
        <v>4954</v>
      </c>
      <c r="D2159" s="66" t="s">
        <v>5339</v>
      </c>
    </row>
    <row r="2160" spans="1:4" x14ac:dyDescent="0.25">
      <c r="A2160" s="67">
        <v>18470111</v>
      </c>
      <c r="B2160" t="s">
        <v>3284</v>
      </c>
      <c r="C2160" s="63" t="s">
        <v>4954</v>
      </c>
      <c r="D2160" s="66" t="s">
        <v>5339</v>
      </c>
    </row>
    <row r="2161" spans="1:4" x14ac:dyDescent="0.25">
      <c r="A2161" s="67">
        <v>18470112</v>
      </c>
      <c r="B2161" t="s">
        <v>3275</v>
      </c>
      <c r="C2161" s="63" t="s">
        <v>4954</v>
      </c>
      <c r="D2161" s="66" t="s">
        <v>5339</v>
      </c>
    </row>
    <row r="2162" spans="1:4" x14ac:dyDescent="0.25">
      <c r="A2162" s="67">
        <v>18470113</v>
      </c>
      <c r="B2162" t="s">
        <v>3297</v>
      </c>
      <c r="C2162" s="63" t="s">
        <v>4954</v>
      </c>
      <c r="D2162" s="66" t="s">
        <v>5339</v>
      </c>
    </row>
    <row r="2163" spans="1:4" x14ac:dyDescent="0.25">
      <c r="A2163" s="67">
        <v>18470114</v>
      </c>
      <c r="B2163" t="s">
        <v>3280</v>
      </c>
      <c r="C2163" s="63" t="s">
        <v>4954</v>
      </c>
      <c r="D2163" s="66" t="s">
        <v>5339</v>
      </c>
    </row>
    <row r="2164" spans="1:4" x14ac:dyDescent="0.25">
      <c r="A2164" s="67">
        <v>18470115</v>
      </c>
      <c r="B2164" t="s">
        <v>3291</v>
      </c>
      <c r="C2164" s="63" t="s">
        <v>4954</v>
      </c>
      <c r="D2164" s="66" t="s">
        <v>5339</v>
      </c>
    </row>
    <row r="2165" spans="1:4" x14ac:dyDescent="0.25">
      <c r="A2165" s="67">
        <v>18470116</v>
      </c>
      <c r="B2165" t="s">
        <v>3274</v>
      </c>
      <c r="C2165" s="63" t="s">
        <v>4954</v>
      </c>
      <c r="D2165" s="66" t="s">
        <v>5339</v>
      </c>
    </row>
    <row r="2166" spans="1:4" x14ac:dyDescent="0.25">
      <c r="A2166" s="67">
        <v>18470117</v>
      </c>
      <c r="B2166" t="s">
        <v>4585</v>
      </c>
      <c r="C2166" s="63" t="s">
        <v>4954</v>
      </c>
      <c r="D2166" s="66" t="s">
        <v>5339</v>
      </c>
    </row>
    <row r="2167" spans="1:4" x14ac:dyDescent="0.25">
      <c r="A2167" s="67">
        <v>18470117</v>
      </c>
      <c r="B2167" t="s">
        <v>4585</v>
      </c>
      <c r="C2167" t="s">
        <v>4954</v>
      </c>
      <c r="D2167" s="66" t="s">
        <v>5337</v>
      </c>
    </row>
    <row r="2168" spans="1:4" x14ac:dyDescent="0.25">
      <c r="A2168" s="67">
        <v>18470118</v>
      </c>
      <c r="B2168" t="s">
        <v>3283</v>
      </c>
      <c r="C2168" s="63" t="s">
        <v>4954</v>
      </c>
      <c r="D2168" s="66" t="s">
        <v>5339</v>
      </c>
    </row>
    <row r="2169" spans="1:4" x14ac:dyDescent="0.25">
      <c r="A2169" s="67">
        <v>18470119</v>
      </c>
      <c r="B2169" t="s">
        <v>3302</v>
      </c>
      <c r="C2169" s="63" t="s">
        <v>4954</v>
      </c>
      <c r="D2169" s="66" t="s">
        <v>5339</v>
      </c>
    </row>
    <row r="2170" spans="1:4" x14ac:dyDescent="0.25">
      <c r="A2170" s="67">
        <v>18470120</v>
      </c>
      <c r="B2170" t="s">
        <v>3320</v>
      </c>
      <c r="C2170" s="63" t="s">
        <v>4954</v>
      </c>
      <c r="D2170" s="66" t="s">
        <v>5339</v>
      </c>
    </row>
    <row r="2171" spans="1:4" x14ac:dyDescent="0.25">
      <c r="A2171" s="67">
        <v>18470121</v>
      </c>
      <c r="B2171" t="s">
        <v>3293</v>
      </c>
      <c r="C2171" s="63" t="s">
        <v>4954</v>
      </c>
      <c r="D2171" s="66" t="s">
        <v>5339</v>
      </c>
    </row>
    <row r="2172" spans="1:4" x14ac:dyDescent="0.25">
      <c r="A2172" s="67">
        <v>18470122</v>
      </c>
      <c r="B2172" t="s">
        <v>3327</v>
      </c>
      <c r="C2172" s="63" t="s">
        <v>4954</v>
      </c>
      <c r="D2172" s="66" t="s">
        <v>5339</v>
      </c>
    </row>
    <row r="2173" spans="1:4" x14ac:dyDescent="0.25">
      <c r="A2173" s="67">
        <v>18470123</v>
      </c>
      <c r="B2173" t="s">
        <v>3310</v>
      </c>
      <c r="C2173" s="63" t="s">
        <v>4954</v>
      </c>
      <c r="D2173" s="66" t="s">
        <v>5339</v>
      </c>
    </row>
    <row r="2174" spans="1:4" x14ac:dyDescent="0.25">
      <c r="A2174" s="67">
        <v>18470124</v>
      </c>
      <c r="B2174" t="s">
        <v>3309</v>
      </c>
      <c r="C2174" s="63" t="s">
        <v>4954</v>
      </c>
      <c r="D2174" s="66" t="s">
        <v>5339</v>
      </c>
    </row>
    <row r="2175" spans="1:4" x14ac:dyDescent="0.25">
      <c r="A2175" s="67">
        <v>18470125</v>
      </c>
      <c r="B2175" t="s">
        <v>3304</v>
      </c>
      <c r="C2175" s="63" t="s">
        <v>4954</v>
      </c>
      <c r="D2175" s="66" t="s">
        <v>5339</v>
      </c>
    </row>
    <row r="2176" spans="1:4" x14ac:dyDescent="0.25">
      <c r="A2176" s="67">
        <v>18470126</v>
      </c>
      <c r="B2176" t="s">
        <v>3317</v>
      </c>
      <c r="C2176" s="63" t="s">
        <v>4954</v>
      </c>
      <c r="D2176" s="66" t="s">
        <v>5339</v>
      </c>
    </row>
    <row r="2177" spans="1:4" x14ac:dyDescent="0.25">
      <c r="A2177" s="67">
        <v>18470127</v>
      </c>
      <c r="B2177" t="s">
        <v>3273</v>
      </c>
      <c r="C2177" s="63" t="s">
        <v>4954</v>
      </c>
      <c r="D2177" s="66" t="s">
        <v>5339</v>
      </c>
    </row>
    <row r="2178" spans="1:4" x14ac:dyDescent="0.25">
      <c r="A2178" s="67">
        <v>18470128</v>
      </c>
      <c r="B2178" t="s">
        <v>3324</v>
      </c>
      <c r="C2178" s="63" t="s">
        <v>4954</v>
      </c>
      <c r="D2178" s="66" t="s">
        <v>5339</v>
      </c>
    </row>
    <row r="2179" spans="1:4" x14ac:dyDescent="0.25">
      <c r="A2179" s="67">
        <v>18470129</v>
      </c>
      <c r="B2179" t="s">
        <v>3325</v>
      </c>
      <c r="C2179" s="63" t="s">
        <v>4954</v>
      </c>
      <c r="D2179" s="66" t="s">
        <v>5339</v>
      </c>
    </row>
    <row r="2180" spans="1:4" x14ac:dyDescent="0.25">
      <c r="A2180" s="67">
        <v>18470130</v>
      </c>
      <c r="B2180" t="s">
        <v>3301</v>
      </c>
      <c r="C2180" s="63" t="s">
        <v>4954</v>
      </c>
      <c r="D2180" s="66" t="s">
        <v>5339</v>
      </c>
    </row>
    <row r="2181" spans="1:4" x14ac:dyDescent="0.25">
      <c r="A2181" s="67">
        <v>18470131</v>
      </c>
      <c r="B2181" t="s">
        <v>3251</v>
      </c>
      <c r="C2181" s="63" t="s">
        <v>4955</v>
      </c>
      <c r="D2181" s="66" t="s">
        <v>5339</v>
      </c>
    </row>
    <row r="2182" spans="1:4" x14ac:dyDescent="0.25">
      <c r="A2182" s="67">
        <v>18470132</v>
      </c>
      <c r="B2182" t="s">
        <v>3279</v>
      </c>
      <c r="C2182" s="63" t="s">
        <v>4954</v>
      </c>
      <c r="D2182" s="66" t="s">
        <v>5339</v>
      </c>
    </row>
    <row r="2183" spans="1:4" x14ac:dyDescent="0.25">
      <c r="A2183" s="67">
        <v>18470133</v>
      </c>
      <c r="B2183" t="s">
        <v>3295</v>
      </c>
      <c r="C2183" s="63" t="s">
        <v>4954</v>
      </c>
      <c r="D2183" s="66" t="s">
        <v>5339</v>
      </c>
    </row>
    <row r="2184" spans="1:4" x14ac:dyDescent="0.25">
      <c r="A2184" s="67">
        <v>18470134</v>
      </c>
      <c r="B2184" t="s">
        <v>3248</v>
      </c>
      <c r="C2184" s="63" t="s">
        <v>4955</v>
      </c>
      <c r="D2184" s="66" t="s">
        <v>5339</v>
      </c>
    </row>
    <row r="2185" spans="1:4" x14ac:dyDescent="0.25">
      <c r="A2185" s="67">
        <v>18470135</v>
      </c>
      <c r="B2185" t="s">
        <v>3200</v>
      </c>
      <c r="C2185" s="63" t="s">
        <v>4955</v>
      </c>
      <c r="D2185" s="66" t="s">
        <v>5339</v>
      </c>
    </row>
    <row r="2186" spans="1:4" x14ac:dyDescent="0.25">
      <c r="A2186" s="67">
        <v>18470136</v>
      </c>
      <c r="B2186" t="s">
        <v>3286</v>
      </c>
      <c r="C2186" s="63" t="s">
        <v>4954</v>
      </c>
      <c r="D2186" s="66" t="s">
        <v>5339</v>
      </c>
    </row>
    <row r="2187" spans="1:4" x14ac:dyDescent="0.25">
      <c r="A2187" s="67">
        <v>18470137</v>
      </c>
      <c r="B2187" t="s">
        <v>3300</v>
      </c>
      <c r="C2187" s="63" t="s">
        <v>4954</v>
      </c>
      <c r="D2187" s="66" t="s">
        <v>5339</v>
      </c>
    </row>
    <row r="2188" spans="1:4" x14ac:dyDescent="0.25">
      <c r="A2188" s="67">
        <v>18470138</v>
      </c>
      <c r="B2188" t="s">
        <v>3316</v>
      </c>
      <c r="C2188" s="63" t="s">
        <v>4954</v>
      </c>
      <c r="D2188" s="66" t="s">
        <v>5339</v>
      </c>
    </row>
    <row r="2189" spans="1:4" x14ac:dyDescent="0.25">
      <c r="A2189" s="67">
        <v>18470139</v>
      </c>
      <c r="B2189" t="s">
        <v>4631</v>
      </c>
      <c r="C2189" s="63" t="s">
        <v>4955</v>
      </c>
      <c r="D2189" s="66" t="s">
        <v>5339</v>
      </c>
    </row>
    <row r="2190" spans="1:4" x14ac:dyDescent="0.25">
      <c r="A2190" s="67">
        <v>18470140</v>
      </c>
      <c r="B2190" t="s">
        <v>3338</v>
      </c>
      <c r="C2190" s="63" t="s">
        <v>4956</v>
      </c>
      <c r="D2190" s="66" t="s">
        <v>5339</v>
      </c>
    </row>
    <row r="2191" spans="1:4" x14ac:dyDescent="0.25">
      <c r="A2191" s="67">
        <v>18470141</v>
      </c>
      <c r="B2191" t="s">
        <v>3195</v>
      </c>
      <c r="C2191" s="63" t="s">
        <v>4955</v>
      </c>
      <c r="D2191" s="66" t="s">
        <v>5339</v>
      </c>
    </row>
    <row r="2192" spans="1:4" x14ac:dyDescent="0.25">
      <c r="A2192" s="67">
        <v>18470142</v>
      </c>
      <c r="B2192" t="s">
        <v>3207</v>
      </c>
      <c r="C2192" s="63" t="s">
        <v>4955</v>
      </c>
      <c r="D2192" s="66" t="s">
        <v>5339</v>
      </c>
    </row>
    <row r="2193" spans="1:4" x14ac:dyDescent="0.25">
      <c r="A2193" s="67">
        <v>18470143</v>
      </c>
      <c r="B2193" t="s">
        <v>3208</v>
      </c>
      <c r="C2193" s="63" t="s">
        <v>4955</v>
      </c>
      <c r="D2193" s="66" t="s">
        <v>5339</v>
      </c>
    </row>
    <row r="2194" spans="1:4" x14ac:dyDescent="0.25">
      <c r="A2194" s="67">
        <v>18470144</v>
      </c>
      <c r="B2194" t="s">
        <v>3183</v>
      </c>
      <c r="C2194" s="63" t="s">
        <v>4955</v>
      </c>
      <c r="D2194" s="66" t="s">
        <v>5339</v>
      </c>
    </row>
    <row r="2195" spans="1:4" x14ac:dyDescent="0.25">
      <c r="A2195" s="67">
        <v>18470145</v>
      </c>
      <c r="B2195" t="s">
        <v>3225</v>
      </c>
      <c r="C2195" s="63" t="s">
        <v>4955</v>
      </c>
      <c r="D2195" s="66" t="s">
        <v>5339</v>
      </c>
    </row>
    <row r="2196" spans="1:4" x14ac:dyDescent="0.25">
      <c r="A2196" s="67">
        <v>18470146</v>
      </c>
      <c r="B2196" t="s">
        <v>3347</v>
      </c>
      <c r="C2196" s="63" t="s">
        <v>4956</v>
      </c>
      <c r="D2196" s="66" t="s">
        <v>5339</v>
      </c>
    </row>
    <row r="2197" spans="1:4" x14ac:dyDescent="0.25">
      <c r="A2197" s="67">
        <v>18470147</v>
      </c>
      <c r="B2197" t="s">
        <v>3216</v>
      </c>
      <c r="C2197" s="63" t="s">
        <v>4955</v>
      </c>
      <c r="D2197" s="66" t="s">
        <v>5339</v>
      </c>
    </row>
    <row r="2198" spans="1:4" x14ac:dyDescent="0.25">
      <c r="A2198" s="67">
        <v>18470148</v>
      </c>
      <c r="B2198" t="s">
        <v>3228</v>
      </c>
      <c r="C2198" s="63" t="s">
        <v>4955</v>
      </c>
      <c r="D2198" s="66" t="s">
        <v>5339</v>
      </c>
    </row>
    <row r="2199" spans="1:4" x14ac:dyDescent="0.25">
      <c r="A2199" s="67">
        <v>18470149</v>
      </c>
      <c r="B2199" t="s">
        <v>3312</v>
      </c>
      <c r="C2199" s="63" t="s">
        <v>4954</v>
      </c>
      <c r="D2199" s="66" t="s">
        <v>5339</v>
      </c>
    </row>
    <row r="2200" spans="1:4" x14ac:dyDescent="0.25">
      <c r="A2200" s="67">
        <v>18470150</v>
      </c>
      <c r="B2200" t="s">
        <v>3236</v>
      </c>
      <c r="C2200" s="63" t="s">
        <v>4955</v>
      </c>
      <c r="D2200" s="66" t="s">
        <v>5339</v>
      </c>
    </row>
    <row r="2201" spans="1:4" x14ac:dyDescent="0.25">
      <c r="A2201" s="67">
        <v>18470151</v>
      </c>
      <c r="B2201" t="s">
        <v>3242</v>
      </c>
      <c r="C2201" s="63" t="s">
        <v>4955</v>
      </c>
      <c r="D2201" s="66" t="s">
        <v>5339</v>
      </c>
    </row>
    <row r="2202" spans="1:4" x14ac:dyDescent="0.25">
      <c r="A2202" s="67">
        <v>18470152</v>
      </c>
      <c r="B2202" t="s">
        <v>3190</v>
      </c>
      <c r="C2202" s="63" t="s">
        <v>4955</v>
      </c>
      <c r="D2202" s="66" t="s">
        <v>5339</v>
      </c>
    </row>
    <row r="2203" spans="1:4" x14ac:dyDescent="0.25">
      <c r="A2203" s="67">
        <v>18470153</v>
      </c>
      <c r="B2203" t="s">
        <v>3223</v>
      </c>
      <c r="C2203" s="63" t="s">
        <v>4955</v>
      </c>
      <c r="D2203" s="66" t="s">
        <v>5339</v>
      </c>
    </row>
    <row r="2204" spans="1:4" x14ac:dyDescent="0.25">
      <c r="A2204" s="67">
        <v>18470154</v>
      </c>
      <c r="B2204" t="s">
        <v>3246</v>
      </c>
      <c r="C2204" s="63" t="s">
        <v>4955</v>
      </c>
      <c r="D2204" s="66" t="s">
        <v>5339</v>
      </c>
    </row>
    <row r="2205" spans="1:4" x14ac:dyDescent="0.25">
      <c r="A2205" s="67">
        <v>18470155</v>
      </c>
      <c r="B2205" t="s">
        <v>3285</v>
      </c>
      <c r="C2205" s="63" t="s">
        <v>4954</v>
      </c>
      <c r="D2205" s="66" t="s">
        <v>5339</v>
      </c>
    </row>
    <row r="2206" spans="1:4" x14ac:dyDescent="0.25">
      <c r="A2206" s="67">
        <v>18470156</v>
      </c>
      <c r="B2206" t="s">
        <v>3234</v>
      </c>
      <c r="C2206" s="63" t="s">
        <v>4955</v>
      </c>
      <c r="D2206" s="66" t="s">
        <v>5339</v>
      </c>
    </row>
    <row r="2207" spans="1:4" x14ac:dyDescent="0.25">
      <c r="A2207" s="67">
        <v>18470157</v>
      </c>
      <c r="B2207" t="s">
        <v>3435</v>
      </c>
      <c r="C2207" s="63" t="s">
        <v>4960</v>
      </c>
      <c r="D2207" s="66" t="s">
        <v>5339</v>
      </c>
    </row>
    <row r="2208" spans="1:4" x14ac:dyDescent="0.25">
      <c r="A2208" s="67">
        <v>18470158</v>
      </c>
      <c r="B2208" t="s">
        <v>5336</v>
      </c>
      <c r="C2208" s="63" t="s">
        <v>4955</v>
      </c>
      <c r="D2208" s="66" t="s">
        <v>5339</v>
      </c>
    </row>
    <row r="2209" spans="1:4" x14ac:dyDescent="0.25">
      <c r="A2209" s="67">
        <v>18470159</v>
      </c>
      <c r="B2209" t="s">
        <v>3374</v>
      </c>
      <c r="C2209" s="63" t="s">
        <v>4958</v>
      </c>
      <c r="D2209" s="66" t="s">
        <v>5339</v>
      </c>
    </row>
    <row r="2210" spans="1:4" x14ac:dyDescent="0.25">
      <c r="A2210" s="67">
        <v>18470160</v>
      </c>
      <c r="B2210" t="s">
        <v>3185</v>
      </c>
      <c r="C2210" s="63" t="s">
        <v>4955</v>
      </c>
      <c r="D2210" s="66" t="s">
        <v>5339</v>
      </c>
    </row>
    <row r="2211" spans="1:4" x14ac:dyDescent="0.25">
      <c r="A2211" s="67">
        <v>18470161</v>
      </c>
      <c r="B2211" t="s">
        <v>3244</v>
      </c>
      <c r="C2211" s="63" t="s">
        <v>4955</v>
      </c>
      <c r="D2211" s="66" t="s">
        <v>5339</v>
      </c>
    </row>
    <row r="2212" spans="1:4" x14ac:dyDescent="0.25">
      <c r="A2212" s="67">
        <v>18470162</v>
      </c>
      <c r="B2212" t="s">
        <v>3315</v>
      </c>
      <c r="C2212" s="63" t="s">
        <v>4954</v>
      </c>
      <c r="D2212" s="66" t="s">
        <v>5339</v>
      </c>
    </row>
    <row r="2213" spans="1:4" x14ac:dyDescent="0.25">
      <c r="A2213" s="67">
        <v>18470163</v>
      </c>
      <c r="B2213" t="s">
        <v>3193</v>
      </c>
      <c r="C2213" s="63" t="s">
        <v>4955</v>
      </c>
      <c r="D2213" s="66" t="s">
        <v>5339</v>
      </c>
    </row>
    <row r="2214" spans="1:4" x14ac:dyDescent="0.25">
      <c r="A2214" s="67">
        <v>18470164</v>
      </c>
      <c r="B2214" t="s">
        <v>3337</v>
      </c>
      <c r="C2214" s="63" t="s">
        <v>4956</v>
      </c>
      <c r="D2214" s="66" t="s">
        <v>5339</v>
      </c>
    </row>
    <row r="2215" spans="1:4" x14ac:dyDescent="0.25">
      <c r="A2215" s="67">
        <v>18470165</v>
      </c>
      <c r="B2215" t="s">
        <v>3184</v>
      </c>
      <c r="C2215" s="63" t="s">
        <v>4955</v>
      </c>
      <c r="D2215" s="66" t="s">
        <v>5339</v>
      </c>
    </row>
    <row r="2216" spans="1:4" x14ac:dyDescent="0.25">
      <c r="A2216" s="67">
        <v>18470166</v>
      </c>
      <c r="B2216" t="s">
        <v>3214</v>
      </c>
      <c r="C2216" s="63" t="s">
        <v>4955</v>
      </c>
      <c r="D2216" s="66" t="s">
        <v>5339</v>
      </c>
    </row>
    <row r="2217" spans="1:4" x14ac:dyDescent="0.25">
      <c r="A2217" s="67">
        <v>18470167</v>
      </c>
      <c r="B2217" t="s">
        <v>3354</v>
      </c>
      <c r="C2217" s="63" t="s">
        <v>4956</v>
      </c>
      <c r="D2217" s="66" t="s">
        <v>5339</v>
      </c>
    </row>
    <row r="2218" spans="1:4" x14ac:dyDescent="0.25">
      <c r="A2218" s="67">
        <v>18470168</v>
      </c>
      <c r="B2218" t="s">
        <v>3350</v>
      </c>
      <c r="C2218" s="63" t="s">
        <v>4956</v>
      </c>
      <c r="D2218" s="66" t="s">
        <v>5339</v>
      </c>
    </row>
    <row r="2219" spans="1:4" x14ac:dyDescent="0.25">
      <c r="A2219" s="67">
        <v>18470169</v>
      </c>
      <c r="B2219" t="s">
        <v>3341</v>
      </c>
      <c r="C2219" s="63" t="s">
        <v>4956</v>
      </c>
      <c r="D2219" s="66" t="s">
        <v>5339</v>
      </c>
    </row>
    <row r="2220" spans="1:4" x14ac:dyDescent="0.25">
      <c r="A2220" s="67">
        <v>18470170</v>
      </c>
      <c r="B2220" t="s">
        <v>3335</v>
      </c>
      <c r="C2220" s="63" t="s">
        <v>4956</v>
      </c>
      <c r="D2220" s="66" t="s">
        <v>5339</v>
      </c>
    </row>
    <row r="2221" spans="1:4" x14ac:dyDescent="0.25">
      <c r="A2221" s="67">
        <v>18470171</v>
      </c>
      <c r="B2221" t="s">
        <v>3197</v>
      </c>
      <c r="C2221" s="63" t="s">
        <v>4955</v>
      </c>
      <c r="D2221" s="66" t="s">
        <v>5339</v>
      </c>
    </row>
    <row r="2222" spans="1:4" x14ac:dyDescent="0.25">
      <c r="A2222" s="67">
        <v>18470172</v>
      </c>
      <c r="B2222" t="s">
        <v>3352</v>
      </c>
      <c r="C2222" s="63" t="s">
        <v>4956</v>
      </c>
      <c r="D2222" s="66" t="s">
        <v>5339</v>
      </c>
    </row>
    <row r="2223" spans="1:4" x14ac:dyDescent="0.25">
      <c r="A2223" s="67">
        <v>18470173</v>
      </c>
      <c r="B2223" t="s">
        <v>3333</v>
      </c>
      <c r="C2223" s="63" t="s">
        <v>4956</v>
      </c>
      <c r="D2223" s="66" t="s">
        <v>5339</v>
      </c>
    </row>
    <row r="2224" spans="1:4" x14ac:dyDescent="0.25">
      <c r="A2224" s="67">
        <v>18470174</v>
      </c>
      <c r="B2224" t="s">
        <v>3331</v>
      </c>
      <c r="C2224" s="63" t="s">
        <v>4956</v>
      </c>
      <c r="D2224" s="66" t="s">
        <v>5339</v>
      </c>
    </row>
    <row r="2225" spans="1:4" x14ac:dyDescent="0.25">
      <c r="A2225" s="67">
        <v>18470175</v>
      </c>
      <c r="B2225" t="s">
        <v>3210</v>
      </c>
      <c r="C2225" s="63" t="s">
        <v>4955</v>
      </c>
      <c r="D2225" s="66" t="s">
        <v>5339</v>
      </c>
    </row>
    <row r="2226" spans="1:4" x14ac:dyDescent="0.25">
      <c r="A2226" s="67">
        <v>18470176</v>
      </c>
      <c r="B2226" t="s">
        <v>3203</v>
      </c>
      <c r="C2226" s="63" t="s">
        <v>4955</v>
      </c>
      <c r="D2226" s="66" t="s">
        <v>5339</v>
      </c>
    </row>
    <row r="2227" spans="1:4" x14ac:dyDescent="0.25">
      <c r="A2227" s="67">
        <v>18470177</v>
      </c>
      <c r="B2227" t="s">
        <v>3400</v>
      </c>
      <c r="C2227" s="63" t="s">
        <v>4958</v>
      </c>
      <c r="D2227" s="66" t="s">
        <v>5339</v>
      </c>
    </row>
    <row r="2228" spans="1:4" x14ac:dyDescent="0.25">
      <c r="A2228" s="67">
        <v>18470178</v>
      </c>
      <c r="B2228" t="s">
        <v>3247</v>
      </c>
      <c r="C2228" s="63" t="s">
        <v>4955</v>
      </c>
      <c r="D2228" s="66" t="s">
        <v>5339</v>
      </c>
    </row>
    <row r="2229" spans="1:4" x14ac:dyDescent="0.25">
      <c r="A2229" s="67">
        <v>18470179</v>
      </c>
      <c r="B2229" t="s">
        <v>3396</v>
      </c>
      <c r="C2229" s="63" t="s">
        <v>4958</v>
      </c>
      <c r="D2229" s="66" t="s">
        <v>5339</v>
      </c>
    </row>
    <row r="2230" spans="1:4" x14ac:dyDescent="0.25">
      <c r="A2230" s="67">
        <v>18470180</v>
      </c>
      <c r="B2230" t="s">
        <v>3382</v>
      </c>
      <c r="C2230" s="63" t="s">
        <v>4958</v>
      </c>
      <c r="D2230" s="66" t="s">
        <v>5339</v>
      </c>
    </row>
    <row r="2231" spans="1:4" x14ac:dyDescent="0.25">
      <c r="A2231" s="67">
        <v>18470181</v>
      </c>
      <c r="B2231" t="s">
        <v>3383</v>
      </c>
      <c r="C2231" s="63" t="s">
        <v>4958</v>
      </c>
      <c r="D2231" s="66" t="s">
        <v>5339</v>
      </c>
    </row>
    <row r="2232" spans="1:4" x14ac:dyDescent="0.25">
      <c r="A2232" s="67">
        <v>18470182</v>
      </c>
      <c r="B2232" t="s">
        <v>3364</v>
      </c>
      <c r="C2232" s="63" t="s">
        <v>4958</v>
      </c>
      <c r="D2232" s="66" t="s">
        <v>5339</v>
      </c>
    </row>
    <row r="2233" spans="1:4" x14ac:dyDescent="0.25">
      <c r="A2233" s="67">
        <v>18470183</v>
      </c>
      <c r="B2233" t="s">
        <v>3222</v>
      </c>
      <c r="C2233" s="63" t="s">
        <v>4955</v>
      </c>
      <c r="D2233" s="66" t="s">
        <v>5339</v>
      </c>
    </row>
    <row r="2234" spans="1:4" x14ac:dyDescent="0.25">
      <c r="A2234" s="67">
        <v>18470184</v>
      </c>
      <c r="B2234" t="s">
        <v>3365</v>
      </c>
      <c r="C2234" s="63" t="s">
        <v>4958</v>
      </c>
      <c r="D2234" s="66" t="s">
        <v>5339</v>
      </c>
    </row>
    <row r="2235" spans="1:4" x14ac:dyDescent="0.25">
      <c r="A2235" s="67">
        <v>18470185</v>
      </c>
      <c r="B2235" t="s">
        <v>3395</v>
      </c>
      <c r="C2235" s="63" t="s">
        <v>4958</v>
      </c>
      <c r="D2235" s="66" t="s">
        <v>5339</v>
      </c>
    </row>
    <row r="2236" spans="1:4" x14ac:dyDescent="0.25">
      <c r="A2236" s="67">
        <v>18470186</v>
      </c>
      <c r="B2236" t="s">
        <v>3394</v>
      </c>
      <c r="C2236" s="63" t="s">
        <v>4958</v>
      </c>
      <c r="D2236" s="66" t="s">
        <v>5339</v>
      </c>
    </row>
    <row r="2237" spans="1:4" x14ac:dyDescent="0.25">
      <c r="A2237" s="67">
        <v>18470187</v>
      </c>
      <c r="B2237" t="s">
        <v>3366</v>
      </c>
      <c r="C2237" s="63" t="s">
        <v>4958</v>
      </c>
      <c r="D2237" s="66" t="s">
        <v>5339</v>
      </c>
    </row>
    <row r="2238" spans="1:4" x14ac:dyDescent="0.25">
      <c r="A2238" s="67">
        <v>18470188</v>
      </c>
      <c r="B2238" t="s">
        <v>3391</v>
      </c>
      <c r="C2238" s="63" t="s">
        <v>4958</v>
      </c>
      <c r="D2238" s="66" t="s">
        <v>5339</v>
      </c>
    </row>
    <row r="2239" spans="1:4" x14ac:dyDescent="0.25">
      <c r="A2239" s="67">
        <v>18470189</v>
      </c>
      <c r="B2239" t="s">
        <v>3292</v>
      </c>
      <c r="C2239" s="63" t="s">
        <v>4954</v>
      </c>
      <c r="D2239" s="66" t="s">
        <v>5339</v>
      </c>
    </row>
    <row r="2240" spans="1:4" x14ac:dyDescent="0.25">
      <c r="A2240" s="67">
        <v>18470190</v>
      </c>
      <c r="B2240" t="s">
        <v>3386</v>
      </c>
      <c r="C2240" s="63" t="s">
        <v>4958</v>
      </c>
      <c r="D2240" s="66" t="s">
        <v>5339</v>
      </c>
    </row>
    <row r="2241" spans="1:4" x14ac:dyDescent="0.25">
      <c r="A2241" s="67">
        <v>18470191</v>
      </c>
      <c r="B2241" t="s">
        <v>3344</v>
      </c>
      <c r="C2241" s="63" t="s">
        <v>4956</v>
      </c>
      <c r="D2241" s="66" t="s">
        <v>5339</v>
      </c>
    </row>
    <row r="2242" spans="1:4" x14ac:dyDescent="0.25">
      <c r="A2242" s="67">
        <v>18470192</v>
      </c>
      <c r="B2242" t="s">
        <v>3359</v>
      </c>
      <c r="C2242" s="63" t="s">
        <v>4956</v>
      </c>
      <c r="D2242" s="66" t="s">
        <v>5339</v>
      </c>
    </row>
    <row r="2243" spans="1:4" x14ac:dyDescent="0.25">
      <c r="A2243" s="67">
        <v>18470193</v>
      </c>
      <c r="B2243" t="s">
        <v>3367</v>
      </c>
      <c r="C2243" s="63" t="s">
        <v>4958</v>
      </c>
      <c r="D2243" s="66" t="s">
        <v>5339</v>
      </c>
    </row>
    <row r="2244" spans="1:4" x14ac:dyDescent="0.25">
      <c r="A2244" s="67">
        <v>18470193</v>
      </c>
      <c r="B2244" t="s">
        <v>3367</v>
      </c>
      <c r="C2244" t="s">
        <v>4958</v>
      </c>
      <c r="D2244" s="66" t="s">
        <v>5337</v>
      </c>
    </row>
    <row r="2245" spans="1:4" x14ac:dyDescent="0.25">
      <c r="A2245" s="67">
        <v>18470194</v>
      </c>
      <c r="B2245" t="s">
        <v>3250</v>
      </c>
      <c r="C2245" s="63" t="s">
        <v>4955</v>
      </c>
      <c r="D2245" s="66" t="s">
        <v>5339</v>
      </c>
    </row>
    <row r="2246" spans="1:4" x14ac:dyDescent="0.25">
      <c r="A2246" s="67">
        <v>18470195</v>
      </c>
      <c r="B2246" t="s">
        <v>3343</v>
      </c>
      <c r="C2246" s="63" t="s">
        <v>4956</v>
      </c>
      <c r="D2246" s="66" t="s">
        <v>5339</v>
      </c>
    </row>
    <row r="2247" spans="1:4" x14ac:dyDescent="0.25">
      <c r="A2247" s="67">
        <v>18470196</v>
      </c>
      <c r="B2247" t="s">
        <v>3384</v>
      </c>
      <c r="C2247" s="63" t="s">
        <v>4958</v>
      </c>
      <c r="D2247" s="66" t="s">
        <v>5339</v>
      </c>
    </row>
    <row r="2248" spans="1:4" x14ac:dyDescent="0.25">
      <c r="A2248" s="67">
        <v>18470197</v>
      </c>
      <c r="B2248" t="s">
        <v>3380</v>
      </c>
      <c r="C2248" s="63" t="s">
        <v>4958</v>
      </c>
      <c r="D2248" s="66" t="s">
        <v>5339</v>
      </c>
    </row>
    <row r="2249" spans="1:4" x14ac:dyDescent="0.25">
      <c r="A2249" s="67">
        <v>18470198</v>
      </c>
      <c r="B2249" t="s">
        <v>3357</v>
      </c>
      <c r="C2249" s="63" t="s">
        <v>4956</v>
      </c>
      <c r="D2249" s="66" t="s">
        <v>5339</v>
      </c>
    </row>
    <row r="2250" spans="1:4" x14ac:dyDescent="0.25">
      <c r="A2250" s="67">
        <v>18470199</v>
      </c>
      <c r="B2250" t="s">
        <v>3339</v>
      </c>
      <c r="C2250" s="63" t="s">
        <v>4956</v>
      </c>
      <c r="D2250" s="66" t="s">
        <v>5339</v>
      </c>
    </row>
    <row r="2251" spans="1:4" x14ac:dyDescent="0.25">
      <c r="A2251" s="67">
        <v>18470200</v>
      </c>
      <c r="B2251" t="s">
        <v>3375</v>
      </c>
      <c r="C2251" s="63" t="s">
        <v>4958</v>
      </c>
      <c r="D2251" s="66" t="s">
        <v>5339</v>
      </c>
    </row>
    <row r="2252" spans="1:4" x14ac:dyDescent="0.25">
      <c r="A2252" s="67">
        <v>18470201</v>
      </c>
      <c r="B2252" t="s">
        <v>3381</v>
      </c>
      <c r="C2252" s="63" t="s">
        <v>4958</v>
      </c>
      <c r="D2252" s="66" t="s">
        <v>5339</v>
      </c>
    </row>
    <row r="2253" spans="1:4" x14ac:dyDescent="0.25">
      <c r="A2253" s="67">
        <v>18470202</v>
      </c>
      <c r="B2253" t="s">
        <v>3370</v>
      </c>
      <c r="C2253" s="63" t="s">
        <v>4958</v>
      </c>
      <c r="D2253" s="66" t="s">
        <v>5339</v>
      </c>
    </row>
    <row r="2254" spans="1:4" x14ac:dyDescent="0.25">
      <c r="A2254" s="67">
        <v>18470203</v>
      </c>
      <c r="B2254" t="s">
        <v>3398</v>
      </c>
      <c r="C2254" s="63" t="s">
        <v>4958</v>
      </c>
      <c r="D2254" s="66" t="s">
        <v>5339</v>
      </c>
    </row>
    <row r="2255" spans="1:4" x14ac:dyDescent="0.25">
      <c r="A2255" s="67">
        <v>18470204</v>
      </c>
      <c r="B2255" t="s">
        <v>3378</v>
      </c>
      <c r="C2255" s="63" t="s">
        <v>4958</v>
      </c>
      <c r="D2255" s="66" t="s">
        <v>5339</v>
      </c>
    </row>
    <row r="2256" spans="1:4" x14ac:dyDescent="0.25">
      <c r="A2256" s="67">
        <v>18470205</v>
      </c>
      <c r="B2256" t="s">
        <v>3392</v>
      </c>
      <c r="C2256" s="63" t="s">
        <v>4958</v>
      </c>
      <c r="D2256" s="66" t="s">
        <v>5339</v>
      </c>
    </row>
    <row r="2257" spans="1:4" x14ac:dyDescent="0.25">
      <c r="A2257" s="67">
        <v>18470206</v>
      </c>
      <c r="B2257" t="s">
        <v>3388</v>
      </c>
      <c r="C2257" s="63" t="s">
        <v>4958</v>
      </c>
      <c r="D2257" s="66" t="s">
        <v>5339</v>
      </c>
    </row>
    <row r="2258" spans="1:4" x14ac:dyDescent="0.25">
      <c r="A2258" s="67">
        <v>18470207</v>
      </c>
      <c r="B2258" t="s">
        <v>3376</v>
      </c>
      <c r="C2258" s="63" t="s">
        <v>4958</v>
      </c>
      <c r="D2258" s="66" t="s">
        <v>5339</v>
      </c>
    </row>
    <row r="2259" spans="1:4" x14ac:dyDescent="0.25">
      <c r="A2259" s="67">
        <v>18470208</v>
      </c>
      <c r="B2259" t="s">
        <v>3397</v>
      </c>
      <c r="C2259" s="63" t="s">
        <v>4958</v>
      </c>
      <c r="D2259" s="66" t="s">
        <v>5339</v>
      </c>
    </row>
    <row r="2260" spans="1:4" x14ac:dyDescent="0.25">
      <c r="A2260" s="67">
        <v>18470209</v>
      </c>
      <c r="B2260" t="s">
        <v>3342</v>
      </c>
      <c r="C2260" s="63" t="s">
        <v>4956</v>
      </c>
      <c r="D2260" s="66" t="s">
        <v>5339</v>
      </c>
    </row>
    <row r="2261" spans="1:4" x14ac:dyDescent="0.25">
      <c r="A2261" s="67">
        <v>18470210</v>
      </c>
      <c r="B2261" t="s">
        <v>3281</v>
      </c>
      <c r="C2261" s="63" t="s">
        <v>4954</v>
      </c>
      <c r="D2261" s="66" t="s">
        <v>5339</v>
      </c>
    </row>
    <row r="2262" spans="1:4" x14ac:dyDescent="0.25">
      <c r="A2262" s="67">
        <v>18470211</v>
      </c>
      <c r="B2262" t="s">
        <v>3487</v>
      </c>
      <c r="C2262" s="63" t="s">
        <v>4957</v>
      </c>
      <c r="D2262" s="66" t="s">
        <v>5339</v>
      </c>
    </row>
    <row r="2263" spans="1:4" x14ac:dyDescent="0.25">
      <c r="A2263" s="67">
        <v>18470212</v>
      </c>
      <c r="B2263" t="s">
        <v>3499</v>
      </c>
      <c r="C2263" s="63" t="s">
        <v>4957</v>
      </c>
      <c r="D2263" s="66" t="s">
        <v>5339</v>
      </c>
    </row>
    <row r="2264" spans="1:4" x14ac:dyDescent="0.25">
      <c r="A2264" s="67">
        <v>18470213</v>
      </c>
      <c r="B2264" t="s">
        <v>3495</v>
      </c>
      <c r="C2264" s="63" t="s">
        <v>4957</v>
      </c>
      <c r="D2264" s="66" t="s">
        <v>5339</v>
      </c>
    </row>
    <row r="2265" spans="1:4" x14ac:dyDescent="0.25">
      <c r="A2265" s="67">
        <v>18470214</v>
      </c>
      <c r="B2265" t="s">
        <v>3482</v>
      </c>
      <c r="C2265" s="63" t="s">
        <v>4957</v>
      </c>
      <c r="D2265" s="66" t="s">
        <v>5339</v>
      </c>
    </row>
    <row r="2266" spans="1:4" x14ac:dyDescent="0.25">
      <c r="A2266" s="67">
        <v>18470215</v>
      </c>
      <c r="B2266" t="s">
        <v>3443</v>
      </c>
      <c r="C2266" s="63" t="s">
        <v>4957</v>
      </c>
      <c r="D2266" s="66" t="s">
        <v>5339</v>
      </c>
    </row>
    <row r="2267" spans="1:4" x14ac:dyDescent="0.25">
      <c r="A2267" s="67">
        <v>18470216</v>
      </c>
      <c r="B2267" t="s">
        <v>3462</v>
      </c>
      <c r="C2267" s="63" t="s">
        <v>4957</v>
      </c>
      <c r="D2267" s="66" t="s">
        <v>5339</v>
      </c>
    </row>
    <row r="2268" spans="1:4" x14ac:dyDescent="0.25">
      <c r="A2268" s="67">
        <v>18470217</v>
      </c>
      <c r="B2268" t="s">
        <v>3463</v>
      </c>
      <c r="C2268" s="63" t="s">
        <v>4957</v>
      </c>
      <c r="D2268" s="66" t="s">
        <v>5339</v>
      </c>
    </row>
    <row r="2269" spans="1:4" x14ac:dyDescent="0.25">
      <c r="A2269" s="67">
        <v>18470218</v>
      </c>
      <c r="B2269" t="s">
        <v>3449</v>
      </c>
      <c r="C2269" s="63" t="s">
        <v>4957</v>
      </c>
      <c r="D2269" s="66" t="s">
        <v>5339</v>
      </c>
    </row>
    <row r="2270" spans="1:4" x14ac:dyDescent="0.25">
      <c r="A2270" s="67">
        <v>18470219</v>
      </c>
      <c r="B2270" t="s">
        <v>3471</v>
      </c>
      <c r="C2270" s="63" t="s">
        <v>4957</v>
      </c>
      <c r="D2270" s="66" t="s">
        <v>5339</v>
      </c>
    </row>
    <row r="2271" spans="1:4" x14ac:dyDescent="0.25">
      <c r="A2271" s="67">
        <v>18470220</v>
      </c>
      <c r="B2271" t="s">
        <v>3491</v>
      </c>
      <c r="C2271" s="63" t="s">
        <v>4957</v>
      </c>
      <c r="D2271" s="66" t="s">
        <v>5339</v>
      </c>
    </row>
    <row r="2272" spans="1:4" x14ac:dyDescent="0.25">
      <c r="A2272" s="67">
        <v>18470221</v>
      </c>
      <c r="B2272" t="s">
        <v>3489</v>
      </c>
      <c r="C2272" s="63" t="s">
        <v>4957</v>
      </c>
      <c r="D2272" s="66" t="s">
        <v>5339</v>
      </c>
    </row>
    <row r="2273" spans="1:4" x14ac:dyDescent="0.25">
      <c r="A2273" s="67">
        <v>18470222</v>
      </c>
      <c r="B2273" t="s">
        <v>3452</v>
      </c>
      <c r="C2273" s="63" t="s">
        <v>4957</v>
      </c>
      <c r="D2273" s="66" t="s">
        <v>5339</v>
      </c>
    </row>
    <row r="2274" spans="1:4" x14ac:dyDescent="0.25">
      <c r="A2274" s="67">
        <v>18470223</v>
      </c>
      <c r="B2274" t="s">
        <v>3450</v>
      </c>
      <c r="C2274" s="63" t="s">
        <v>4957</v>
      </c>
      <c r="D2274" s="66" t="s">
        <v>5339</v>
      </c>
    </row>
    <row r="2275" spans="1:4" x14ac:dyDescent="0.25">
      <c r="A2275" s="67">
        <v>18470224</v>
      </c>
      <c r="B2275" t="s">
        <v>3494</v>
      </c>
      <c r="C2275" s="63" t="s">
        <v>4957</v>
      </c>
      <c r="D2275" s="66" t="s">
        <v>5339</v>
      </c>
    </row>
    <row r="2276" spans="1:4" x14ac:dyDescent="0.25">
      <c r="A2276" s="67">
        <v>18470224</v>
      </c>
      <c r="B2276" t="s">
        <v>3494</v>
      </c>
      <c r="C2276" t="s">
        <v>4957</v>
      </c>
      <c r="D2276" s="66" t="s">
        <v>5337</v>
      </c>
    </row>
    <row r="2277" spans="1:4" x14ac:dyDescent="0.25">
      <c r="A2277" s="67">
        <v>18470225</v>
      </c>
      <c r="B2277" t="s">
        <v>3455</v>
      </c>
      <c r="C2277" s="63" t="s">
        <v>4957</v>
      </c>
      <c r="D2277" s="66" t="s">
        <v>5339</v>
      </c>
    </row>
    <row r="2278" spans="1:4" x14ac:dyDescent="0.25">
      <c r="A2278" s="67">
        <v>18470226</v>
      </c>
      <c r="B2278" t="s">
        <v>3470</v>
      </c>
      <c r="C2278" s="63" t="s">
        <v>4957</v>
      </c>
      <c r="D2278" s="66" t="s">
        <v>5339</v>
      </c>
    </row>
    <row r="2279" spans="1:4" x14ac:dyDescent="0.25">
      <c r="A2279" s="67">
        <v>18470227</v>
      </c>
      <c r="B2279" t="s">
        <v>3453</v>
      </c>
      <c r="C2279" s="63" t="s">
        <v>4957</v>
      </c>
      <c r="D2279" s="66" t="s">
        <v>5339</v>
      </c>
    </row>
    <row r="2280" spans="1:4" x14ac:dyDescent="0.25">
      <c r="A2280" s="67">
        <v>18470228</v>
      </c>
      <c r="B2280" t="s">
        <v>5325</v>
      </c>
      <c r="C2280" s="63" t="s">
        <v>4957</v>
      </c>
      <c r="D2280" s="66" t="s">
        <v>5339</v>
      </c>
    </row>
    <row r="2281" spans="1:4" x14ac:dyDescent="0.25">
      <c r="A2281" s="67">
        <v>18470229</v>
      </c>
      <c r="B2281" t="s">
        <v>3402</v>
      </c>
      <c r="C2281" s="63" t="s">
        <v>4960</v>
      </c>
      <c r="D2281" s="66" t="s">
        <v>5339</v>
      </c>
    </row>
    <row r="2282" spans="1:4" x14ac:dyDescent="0.25">
      <c r="A2282" s="67">
        <v>18470230</v>
      </c>
      <c r="B2282" t="s">
        <v>3460</v>
      </c>
      <c r="C2282" s="63" t="s">
        <v>4957</v>
      </c>
      <c r="D2282" s="66" t="s">
        <v>5339</v>
      </c>
    </row>
    <row r="2283" spans="1:4" x14ac:dyDescent="0.25">
      <c r="A2283" s="67">
        <v>18470231</v>
      </c>
      <c r="B2283" t="s">
        <v>3472</v>
      </c>
      <c r="C2283" s="63" t="s">
        <v>4957</v>
      </c>
      <c r="D2283" s="66" t="s">
        <v>5339</v>
      </c>
    </row>
    <row r="2284" spans="1:4" x14ac:dyDescent="0.25">
      <c r="A2284" s="67">
        <v>18470232</v>
      </c>
      <c r="B2284" t="s">
        <v>3415</v>
      </c>
      <c r="C2284" s="63" t="s">
        <v>4960</v>
      </c>
      <c r="D2284" s="66" t="s">
        <v>5339</v>
      </c>
    </row>
    <row r="2285" spans="1:4" x14ac:dyDescent="0.25">
      <c r="A2285" s="67">
        <v>18470233</v>
      </c>
      <c r="B2285" t="s">
        <v>3503</v>
      </c>
      <c r="C2285" s="63" t="s">
        <v>4957</v>
      </c>
      <c r="D2285" s="66" t="s">
        <v>5339</v>
      </c>
    </row>
    <row r="2286" spans="1:4" x14ac:dyDescent="0.25">
      <c r="A2286" s="67">
        <v>18470234</v>
      </c>
      <c r="B2286" t="s">
        <v>3459</v>
      </c>
      <c r="C2286" s="63" t="s">
        <v>4957</v>
      </c>
      <c r="D2286" s="66" t="s">
        <v>5339</v>
      </c>
    </row>
    <row r="2287" spans="1:4" x14ac:dyDescent="0.25">
      <c r="A2287" s="67">
        <v>18470235</v>
      </c>
      <c r="B2287" t="s">
        <v>3492</v>
      </c>
      <c r="C2287" s="63" t="s">
        <v>4957</v>
      </c>
      <c r="D2287" s="66" t="s">
        <v>5339</v>
      </c>
    </row>
    <row r="2288" spans="1:4" x14ac:dyDescent="0.25">
      <c r="A2288" s="67">
        <v>18470236</v>
      </c>
      <c r="B2288" t="s">
        <v>3461</v>
      </c>
      <c r="C2288" s="63" t="s">
        <v>4957</v>
      </c>
      <c r="D2288" s="66" t="s">
        <v>5339</v>
      </c>
    </row>
    <row r="2289" spans="1:4" x14ac:dyDescent="0.25">
      <c r="A2289" s="67">
        <v>18470237</v>
      </c>
      <c r="B2289" t="s">
        <v>3198</v>
      </c>
      <c r="C2289" s="63" t="s">
        <v>4955</v>
      </c>
      <c r="D2289" s="66" t="s">
        <v>5339</v>
      </c>
    </row>
    <row r="2290" spans="1:4" x14ac:dyDescent="0.25">
      <c r="A2290" s="67">
        <v>18470238</v>
      </c>
      <c r="B2290" t="s">
        <v>3456</v>
      </c>
      <c r="C2290" s="63" t="s">
        <v>4957</v>
      </c>
      <c r="D2290" s="66" t="s">
        <v>5339</v>
      </c>
    </row>
    <row r="2291" spans="1:4" x14ac:dyDescent="0.25">
      <c r="A2291" s="67">
        <v>18470239</v>
      </c>
      <c r="B2291" t="s">
        <v>3444</v>
      </c>
      <c r="C2291" s="63" t="s">
        <v>4957</v>
      </c>
      <c r="D2291" s="66" t="s">
        <v>5339</v>
      </c>
    </row>
    <row r="2292" spans="1:4" x14ac:dyDescent="0.25">
      <c r="A2292" s="67">
        <v>18470240</v>
      </c>
      <c r="B2292" t="s">
        <v>3481</v>
      </c>
      <c r="C2292" s="63" t="s">
        <v>4957</v>
      </c>
      <c r="D2292" s="66" t="s">
        <v>5339</v>
      </c>
    </row>
    <row r="2293" spans="1:4" x14ac:dyDescent="0.25">
      <c r="A2293" s="67">
        <v>18470241</v>
      </c>
      <c r="B2293" t="s">
        <v>3404</v>
      </c>
      <c r="C2293" s="63" t="s">
        <v>4960</v>
      </c>
      <c r="D2293" s="66" t="s">
        <v>5339</v>
      </c>
    </row>
    <row r="2294" spans="1:4" x14ac:dyDescent="0.25">
      <c r="A2294" s="67">
        <v>18470242</v>
      </c>
      <c r="B2294" t="s">
        <v>3483</v>
      </c>
      <c r="C2294" s="63" t="s">
        <v>4957</v>
      </c>
      <c r="D2294" s="66" t="s">
        <v>5339</v>
      </c>
    </row>
    <row r="2295" spans="1:4" x14ac:dyDescent="0.25">
      <c r="A2295" s="67">
        <v>18470243</v>
      </c>
      <c r="B2295" t="s">
        <v>3497</v>
      </c>
      <c r="C2295" s="63" t="s">
        <v>4957</v>
      </c>
      <c r="D2295" s="66" t="s">
        <v>5339</v>
      </c>
    </row>
    <row r="2296" spans="1:4" x14ac:dyDescent="0.25">
      <c r="A2296" s="67">
        <v>18470244</v>
      </c>
      <c r="B2296" t="s">
        <v>3485</v>
      </c>
      <c r="C2296" s="63" t="s">
        <v>4957</v>
      </c>
      <c r="D2296" s="66" t="s">
        <v>5339</v>
      </c>
    </row>
    <row r="2297" spans="1:4" x14ac:dyDescent="0.25">
      <c r="A2297" s="67">
        <v>18470245</v>
      </c>
      <c r="B2297" t="s">
        <v>3442</v>
      </c>
      <c r="C2297" s="63" t="s">
        <v>4957</v>
      </c>
      <c r="D2297" s="66" t="s">
        <v>5339</v>
      </c>
    </row>
    <row r="2298" spans="1:4" x14ac:dyDescent="0.25">
      <c r="A2298" s="67">
        <v>18470246</v>
      </c>
      <c r="B2298" t="s">
        <v>3466</v>
      </c>
      <c r="C2298" s="63" t="s">
        <v>4957</v>
      </c>
      <c r="D2298" s="66" t="s">
        <v>5339</v>
      </c>
    </row>
    <row r="2299" spans="1:4" x14ac:dyDescent="0.25">
      <c r="A2299" s="67">
        <v>18470247</v>
      </c>
      <c r="B2299" t="s">
        <v>3446</v>
      </c>
      <c r="C2299" s="63" t="s">
        <v>4957</v>
      </c>
      <c r="D2299" s="66" t="s">
        <v>5339</v>
      </c>
    </row>
    <row r="2300" spans="1:4" x14ac:dyDescent="0.25">
      <c r="A2300" s="67">
        <v>18470248</v>
      </c>
      <c r="B2300" t="s">
        <v>3477</v>
      </c>
      <c r="C2300" s="63" t="s">
        <v>4957</v>
      </c>
      <c r="D2300" s="66" t="s">
        <v>5339</v>
      </c>
    </row>
    <row r="2301" spans="1:4" x14ac:dyDescent="0.25">
      <c r="A2301" s="67">
        <v>18470249</v>
      </c>
      <c r="B2301" t="s">
        <v>3473</v>
      </c>
      <c r="C2301" s="63" t="s">
        <v>4957</v>
      </c>
      <c r="D2301" s="66" t="s">
        <v>5339</v>
      </c>
    </row>
    <row r="2302" spans="1:4" x14ac:dyDescent="0.25">
      <c r="A2302" s="67">
        <v>18470250</v>
      </c>
      <c r="B2302" t="s">
        <v>3496</v>
      </c>
      <c r="C2302" s="63" t="s">
        <v>4957</v>
      </c>
      <c r="D2302" s="66" t="s">
        <v>5339</v>
      </c>
    </row>
    <row r="2303" spans="1:4" x14ac:dyDescent="0.25">
      <c r="A2303" s="67">
        <v>18470251</v>
      </c>
      <c r="B2303" t="s">
        <v>3480</v>
      </c>
      <c r="C2303" s="63" t="s">
        <v>4957</v>
      </c>
      <c r="D2303" s="66" t="s">
        <v>5339</v>
      </c>
    </row>
    <row r="2304" spans="1:4" x14ac:dyDescent="0.25">
      <c r="A2304" s="67">
        <v>18470252</v>
      </c>
      <c r="B2304" t="s">
        <v>3430</v>
      </c>
      <c r="C2304" s="63" t="s">
        <v>4960</v>
      </c>
      <c r="D2304" s="66" t="s">
        <v>5339</v>
      </c>
    </row>
    <row r="2305" spans="1:4" x14ac:dyDescent="0.25">
      <c r="A2305" s="67">
        <v>18470253</v>
      </c>
      <c r="B2305" t="s">
        <v>3464</v>
      </c>
      <c r="C2305" s="63" t="s">
        <v>4957</v>
      </c>
      <c r="D2305" s="66" t="s">
        <v>5339</v>
      </c>
    </row>
    <row r="2306" spans="1:4" x14ac:dyDescent="0.25">
      <c r="A2306" s="67">
        <v>18470254</v>
      </c>
      <c r="B2306" t="s">
        <v>3427</v>
      </c>
      <c r="C2306" s="63" t="s">
        <v>4960</v>
      </c>
      <c r="D2306" s="66" t="s">
        <v>5339</v>
      </c>
    </row>
    <row r="2307" spans="1:4" x14ac:dyDescent="0.25">
      <c r="A2307" s="67">
        <v>18470255</v>
      </c>
      <c r="B2307" t="s">
        <v>3486</v>
      </c>
      <c r="C2307" s="63" t="s">
        <v>4957</v>
      </c>
      <c r="D2307" s="66" t="s">
        <v>5339</v>
      </c>
    </row>
    <row r="2308" spans="1:4" x14ac:dyDescent="0.25">
      <c r="A2308" s="67">
        <v>18470256</v>
      </c>
      <c r="B2308" t="s">
        <v>3403</v>
      </c>
      <c r="C2308" s="63" t="s">
        <v>4960</v>
      </c>
      <c r="D2308" s="66" t="s">
        <v>5339</v>
      </c>
    </row>
    <row r="2309" spans="1:4" x14ac:dyDescent="0.25">
      <c r="A2309" s="67">
        <v>18470257</v>
      </c>
      <c r="B2309" t="s">
        <v>3356</v>
      </c>
      <c r="C2309" s="63" t="s">
        <v>4956</v>
      </c>
      <c r="D2309" s="66" t="s">
        <v>5339</v>
      </c>
    </row>
    <row r="2310" spans="1:4" x14ac:dyDescent="0.25">
      <c r="A2310" s="67">
        <v>18470258</v>
      </c>
      <c r="B2310" t="s">
        <v>3493</v>
      </c>
      <c r="C2310" s="63" t="s">
        <v>4957</v>
      </c>
      <c r="D2310" s="66" t="s">
        <v>5339</v>
      </c>
    </row>
    <row r="2311" spans="1:4" x14ac:dyDescent="0.25">
      <c r="A2311" s="67">
        <v>18470259</v>
      </c>
      <c r="B2311" t="s">
        <v>3445</v>
      </c>
      <c r="C2311" s="63" t="s">
        <v>4957</v>
      </c>
      <c r="D2311" s="66" t="s">
        <v>5339</v>
      </c>
    </row>
    <row r="2312" spans="1:4" x14ac:dyDescent="0.25">
      <c r="A2312" s="67">
        <v>18470260</v>
      </c>
      <c r="B2312" t="s">
        <v>3422</v>
      </c>
      <c r="C2312" s="63" t="s">
        <v>4960</v>
      </c>
      <c r="D2312" s="66" t="s">
        <v>5339</v>
      </c>
    </row>
    <row r="2313" spans="1:4" x14ac:dyDescent="0.25">
      <c r="A2313" s="67">
        <v>18470261</v>
      </c>
      <c r="B2313" t="s">
        <v>5326</v>
      </c>
      <c r="C2313" s="63" t="s">
        <v>4954</v>
      </c>
      <c r="D2313" s="66" t="s">
        <v>5339</v>
      </c>
    </row>
    <row r="2314" spans="1:4" x14ac:dyDescent="0.25">
      <c r="A2314" s="67">
        <v>18470262</v>
      </c>
      <c r="B2314" t="s">
        <v>3474</v>
      </c>
      <c r="C2314" s="63" t="s">
        <v>4957</v>
      </c>
      <c r="D2314" s="66" t="s">
        <v>5339</v>
      </c>
    </row>
    <row r="2315" spans="1:4" x14ac:dyDescent="0.25">
      <c r="A2315" s="67">
        <v>18470263</v>
      </c>
      <c r="B2315" t="s">
        <v>3405</v>
      </c>
      <c r="C2315" s="63" t="s">
        <v>4960</v>
      </c>
      <c r="D2315" s="66" t="s">
        <v>5339</v>
      </c>
    </row>
    <row r="2316" spans="1:4" x14ac:dyDescent="0.25">
      <c r="A2316" s="67">
        <v>18470264</v>
      </c>
      <c r="B2316" t="s">
        <v>3448</v>
      </c>
      <c r="C2316" s="63" t="s">
        <v>4957</v>
      </c>
      <c r="D2316" s="66" t="s">
        <v>5339</v>
      </c>
    </row>
    <row r="2317" spans="1:4" x14ac:dyDescent="0.25">
      <c r="A2317" s="67">
        <v>18470265</v>
      </c>
      <c r="B2317" t="s">
        <v>3401</v>
      </c>
      <c r="C2317" s="63" t="s">
        <v>4960</v>
      </c>
      <c r="D2317" s="66" t="s">
        <v>5339</v>
      </c>
    </row>
    <row r="2318" spans="1:4" x14ac:dyDescent="0.25">
      <c r="A2318" s="67">
        <v>18470266</v>
      </c>
      <c r="B2318" t="s">
        <v>3416</v>
      </c>
      <c r="C2318" s="63" t="s">
        <v>4960</v>
      </c>
      <c r="D2318" s="66" t="s">
        <v>5339</v>
      </c>
    </row>
    <row r="2319" spans="1:4" x14ac:dyDescent="0.25">
      <c r="A2319" s="67">
        <v>18470267</v>
      </c>
      <c r="B2319" t="s">
        <v>3429</v>
      </c>
      <c r="C2319" s="63" t="s">
        <v>4960</v>
      </c>
      <c r="D2319" s="66" t="s">
        <v>5339</v>
      </c>
    </row>
    <row r="2320" spans="1:4" x14ac:dyDescent="0.25">
      <c r="A2320" s="67">
        <v>18470268</v>
      </c>
      <c r="B2320" t="s">
        <v>3488</v>
      </c>
      <c r="C2320" s="63" t="s">
        <v>4957</v>
      </c>
      <c r="D2320" s="66" t="s">
        <v>5339</v>
      </c>
    </row>
    <row r="2321" spans="1:4" x14ac:dyDescent="0.25">
      <c r="A2321" s="67">
        <v>18470269</v>
      </c>
      <c r="B2321" t="s">
        <v>3478</v>
      </c>
      <c r="C2321" s="63" t="s">
        <v>4957</v>
      </c>
      <c r="D2321" s="66" t="s">
        <v>5339</v>
      </c>
    </row>
    <row r="2322" spans="1:4" x14ac:dyDescent="0.25">
      <c r="A2322" s="67">
        <v>18470270</v>
      </c>
      <c r="B2322" t="s">
        <v>3534</v>
      </c>
      <c r="C2322" t="s">
        <v>4961</v>
      </c>
      <c r="D2322" s="66" t="s">
        <v>5339</v>
      </c>
    </row>
    <row r="2323" spans="1:4" x14ac:dyDescent="0.25">
      <c r="A2323" s="67">
        <v>18470271</v>
      </c>
      <c r="B2323" t="s">
        <v>3458</v>
      </c>
      <c r="C2323" s="63" t="s">
        <v>4957</v>
      </c>
      <c r="D2323" s="66" t="s">
        <v>5339</v>
      </c>
    </row>
    <row r="2324" spans="1:4" x14ac:dyDescent="0.25">
      <c r="A2324" s="67">
        <v>18470272</v>
      </c>
      <c r="B2324" t="s">
        <v>2118</v>
      </c>
      <c r="C2324" t="s">
        <v>4951</v>
      </c>
      <c r="D2324" s="66" t="s">
        <v>5339</v>
      </c>
    </row>
    <row r="2325" spans="1:4" x14ac:dyDescent="0.25">
      <c r="A2325" s="67">
        <v>18470273</v>
      </c>
      <c r="B2325" t="s">
        <v>3406</v>
      </c>
      <c r="C2325" s="63" t="s">
        <v>4960</v>
      </c>
      <c r="D2325" s="66" t="s">
        <v>5339</v>
      </c>
    </row>
    <row r="2326" spans="1:4" x14ac:dyDescent="0.25">
      <c r="A2326" s="67">
        <v>18470274</v>
      </c>
      <c r="B2326" t="s">
        <v>3475</v>
      </c>
      <c r="C2326" s="63" t="s">
        <v>4957</v>
      </c>
      <c r="D2326" s="66" t="s">
        <v>5339</v>
      </c>
    </row>
    <row r="2327" spans="1:4" x14ac:dyDescent="0.25">
      <c r="A2327" s="67">
        <v>18470275</v>
      </c>
      <c r="B2327" t="s">
        <v>3437</v>
      </c>
      <c r="C2327" s="63" t="s">
        <v>4960</v>
      </c>
      <c r="D2327" s="66" t="s">
        <v>5339</v>
      </c>
    </row>
    <row r="2328" spans="1:4" x14ac:dyDescent="0.25">
      <c r="A2328" s="67">
        <v>18470276</v>
      </c>
      <c r="B2328" t="s">
        <v>3412</v>
      </c>
      <c r="C2328" s="63" t="s">
        <v>4960</v>
      </c>
      <c r="D2328" s="66" t="s">
        <v>5339</v>
      </c>
    </row>
    <row r="2329" spans="1:4" x14ac:dyDescent="0.25">
      <c r="A2329" s="67">
        <v>18470277</v>
      </c>
      <c r="B2329" t="s">
        <v>3439</v>
      </c>
      <c r="C2329" s="63" t="s">
        <v>4960</v>
      </c>
      <c r="D2329" s="66" t="s">
        <v>5339</v>
      </c>
    </row>
    <row r="2330" spans="1:4" x14ac:dyDescent="0.25">
      <c r="A2330" s="67">
        <v>18470278</v>
      </c>
      <c r="B2330" t="s">
        <v>3407</v>
      </c>
      <c r="C2330" s="63" t="s">
        <v>4960</v>
      </c>
      <c r="D2330" s="66" t="s">
        <v>5339</v>
      </c>
    </row>
    <row r="2331" spans="1:4" x14ac:dyDescent="0.25">
      <c r="A2331" s="67">
        <v>18470279</v>
      </c>
      <c r="B2331" t="s">
        <v>3421</v>
      </c>
      <c r="C2331" s="63" t="s">
        <v>4960</v>
      </c>
      <c r="D2331" s="66" t="s">
        <v>5339</v>
      </c>
    </row>
    <row r="2332" spans="1:4" x14ac:dyDescent="0.25">
      <c r="A2332" s="67">
        <v>18470280</v>
      </c>
      <c r="B2332" t="s">
        <v>3438</v>
      </c>
      <c r="C2332" s="63" t="s">
        <v>4960</v>
      </c>
      <c r="D2332" s="66" t="s">
        <v>5339</v>
      </c>
    </row>
    <row r="2333" spans="1:4" x14ac:dyDescent="0.25">
      <c r="A2333" s="67">
        <v>18470281</v>
      </c>
      <c r="B2333" t="s">
        <v>3529</v>
      </c>
      <c r="C2333" t="s">
        <v>4961</v>
      </c>
      <c r="D2333" s="66" t="s">
        <v>5339</v>
      </c>
    </row>
    <row r="2334" spans="1:4" x14ac:dyDescent="0.25">
      <c r="A2334" s="67">
        <v>18470282</v>
      </c>
      <c r="B2334" t="s">
        <v>3520</v>
      </c>
      <c r="C2334" t="s">
        <v>4961</v>
      </c>
      <c r="D2334" s="66" t="s">
        <v>5339</v>
      </c>
    </row>
    <row r="2335" spans="1:4" x14ac:dyDescent="0.25">
      <c r="A2335" s="67">
        <v>18470283</v>
      </c>
      <c r="B2335" t="s">
        <v>3409</v>
      </c>
      <c r="C2335" s="63" t="s">
        <v>4960</v>
      </c>
      <c r="D2335" s="66" t="s">
        <v>5339</v>
      </c>
    </row>
    <row r="2336" spans="1:4" x14ac:dyDescent="0.25">
      <c r="A2336" s="67">
        <v>18470284</v>
      </c>
      <c r="B2336" t="s">
        <v>3512</v>
      </c>
      <c r="C2336" t="s">
        <v>4961</v>
      </c>
      <c r="D2336" s="66" t="s">
        <v>5339</v>
      </c>
    </row>
    <row r="2337" spans="1:4" x14ac:dyDescent="0.25">
      <c r="A2337" s="67">
        <v>18470285</v>
      </c>
      <c r="B2337" t="s">
        <v>3423</v>
      </c>
      <c r="C2337" s="63" t="s">
        <v>4960</v>
      </c>
      <c r="D2337" s="66" t="s">
        <v>5339</v>
      </c>
    </row>
    <row r="2338" spans="1:4" x14ac:dyDescent="0.25">
      <c r="A2338" s="67">
        <v>18470286</v>
      </c>
      <c r="B2338" t="s">
        <v>3410</v>
      </c>
      <c r="C2338" s="63" t="s">
        <v>4960</v>
      </c>
      <c r="D2338" s="66" t="s">
        <v>5339</v>
      </c>
    </row>
    <row r="2339" spans="1:4" x14ac:dyDescent="0.25">
      <c r="A2339" s="67">
        <v>18470287</v>
      </c>
      <c r="B2339" t="s">
        <v>3504</v>
      </c>
      <c r="C2339" t="s">
        <v>4961</v>
      </c>
      <c r="D2339" s="66" t="s">
        <v>5339</v>
      </c>
    </row>
    <row r="2340" spans="1:4" x14ac:dyDescent="0.25">
      <c r="A2340" s="67">
        <v>18470288</v>
      </c>
      <c r="B2340" t="s">
        <v>3413</v>
      </c>
      <c r="C2340" s="63" t="s">
        <v>4960</v>
      </c>
      <c r="D2340" s="66" t="s">
        <v>5339</v>
      </c>
    </row>
    <row r="2341" spans="1:4" x14ac:dyDescent="0.25">
      <c r="A2341" s="67">
        <v>18470289</v>
      </c>
      <c r="B2341" t="s">
        <v>3530</v>
      </c>
      <c r="C2341" t="s">
        <v>4961</v>
      </c>
      <c r="D2341" s="66" t="s">
        <v>5339</v>
      </c>
    </row>
    <row r="2342" spans="1:4" x14ac:dyDescent="0.25">
      <c r="A2342" s="67">
        <v>18470290</v>
      </c>
      <c r="B2342" t="s">
        <v>2802</v>
      </c>
      <c r="C2342" s="63" t="s">
        <v>4954</v>
      </c>
      <c r="D2342" s="66" t="s">
        <v>5339</v>
      </c>
    </row>
    <row r="2343" spans="1:4" x14ac:dyDescent="0.25">
      <c r="A2343" s="67">
        <v>18470291</v>
      </c>
      <c r="B2343" t="s">
        <v>3498</v>
      </c>
      <c r="C2343" s="63" t="s">
        <v>4957</v>
      </c>
      <c r="D2343" s="66" t="s">
        <v>5339</v>
      </c>
    </row>
    <row r="2344" spans="1:4" x14ac:dyDescent="0.25">
      <c r="A2344" s="67">
        <v>18470292</v>
      </c>
      <c r="B2344" t="s">
        <v>5160</v>
      </c>
      <c r="C2344" s="63" t="s">
        <v>4958</v>
      </c>
      <c r="D2344" s="66" t="s">
        <v>5339</v>
      </c>
    </row>
    <row r="2345" spans="1:4" x14ac:dyDescent="0.25">
      <c r="A2345" s="67">
        <v>18470293</v>
      </c>
      <c r="B2345" t="s">
        <v>3531</v>
      </c>
      <c r="C2345" t="s">
        <v>4961</v>
      </c>
      <c r="D2345" s="66" t="s">
        <v>5339</v>
      </c>
    </row>
    <row r="2346" spans="1:4" x14ac:dyDescent="0.25">
      <c r="A2346" s="67">
        <v>18470294</v>
      </c>
      <c r="B2346" t="s">
        <v>2642</v>
      </c>
      <c r="C2346" s="63" t="s">
        <v>4960</v>
      </c>
      <c r="D2346" s="66" t="s">
        <v>5339</v>
      </c>
    </row>
    <row r="2347" spans="1:4" x14ac:dyDescent="0.25">
      <c r="A2347" s="67">
        <v>18470295</v>
      </c>
      <c r="B2347" t="s">
        <v>3528</v>
      </c>
      <c r="C2347" t="s">
        <v>4961</v>
      </c>
      <c r="D2347" s="66" t="s">
        <v>5339</v>
      </c>
    </row>
    <row r="2348" spans="1:4" x14ac:dyDescent="0.25">
      <c r="A2348" s="67">
        <v>18470296</v>
      </c>
      <c r="B2348" t="s">
        <v>3515</v>
      </c>
      <c r="C2348" t="s">
        <v>4961</v>
      </c>
      <c r="D2348" s="66" t="s">
        <v>5339</v>
      </c>
    </row>
    <row r="2349" spans="1:4" x14ac:dyDescent="0.25">
      <c r="A2349" s="67">
        <v>18470297</v>
      </c>
      <c r="B2349" t="s">
        <v>3527</v>
      </c>
      <c r="C2349" t="s">
        <v>4961</v>
      </c>
      <c r="D2349" s="66" t="s">
        <v>5339</v>
      </c>
    </row>
    <row r="2350" spans="1:4" x14ac:dyDescent="0.25">
      <c r="A2350" s="67">
        <v>18470298</v>
      </c>
      <c r="B2350" t="s">
        <v>3524</v>
      </c>
      <c r="C2350" t="s">
        <v>4961</v>
      </c>
      <c r="D2350" s="66" t="s">
        <v>5339</v>
      </c>
    </row>
    <row r="2351" spans="1:4" x14ac:dyDescent="0.25">
      <c r="A2351" s="67">
        <v>18470299</v>
      </c>
      <c r="B2351" t="s">
        <v>3510</v>
      </c>
      <c r="C2351" t="s">
        <v>4961</v>
      </c>
      <c r="D2351" s="66" t="s">
        <v>5339</v>
      </c>
    </row>
    <row r="2352" spans="1:4" x14ac:dyDescent="0.25">
      <c r="A2352" s="67">
        <v>18470300</v>
      </c>
      <c r="B2352" t="s">
        <v>3514</v>
      </c>
      <c r="C2352" t="s">
        <v>4961</v>
      </c>
      <c r="D2352" s="66" t="s">
        <v>5339</v>
      </c>
    </row>
    <row r="2353" spans="1:4" x14ac:dyDescent="0.25">
      <c r="A2353" s="67">
        <v>18470301</v>
      </c>
      <c r="B2353" t="s">
        <v>3523</v>
      </c>
      <c r="C2353" t="s">
        <v>4961</v>
      </c>
      <c r="D2353" s="66" t="s">
        <v>5339</v>
      </c>
    </row>
    <row r="2354" spans="1:4" x14ac:dyDescent="0.25">
      <c r="A2354" s="67">
        <v>18470302</v>
      </c>
      <c r="B2354" t="s">
        <v>3533</v>
      </c>
      <c r="C2354" t="s">
        <v>4961</v>
      </c>
      <c r="D2354" s="66" t="s">
        <v>5339</v>
      </c>
    </row>
    <row r="2355" spans="1:4" x14ac:dyDescent="0.25">
      <c r="A2355" s="67">
        <v>18470303</v>
      </c>
      <c r="B2355" t="s">
        <v>3517</v>
      </c>
      <c r="C2355" t="s">
        <v>4961</v>
      </c>
      <c r="D2355" s="66" t="s">
        <v>5339</v>
      </c>
    </row>
    <row r="2356" spans="1:4" x14ac:dyDescent="0.25">
      <c r="A2356" s="67">
        <v>18470304</v>
      </c>
      <c r="B2356" t="s">
        <v>3516</v>
      </c>
      <c r="C2356" t="s">
        <v>4961</v>
      </c>
      <c r="D2356" s="66" t="s">
        <v>5339</v>
      </c>
    </row>
    <row r="2357" spans="1:4" x14ac:dyDescent="0.25">
      <c r="A2357" s="67">
        <v>18470305</v>
      </c>
      <c r="B2357" t="s">
        <v>3490</v>
      </c>
      <c r="C2357" s="63" t="s">
        <v>4957</v>
      </c>
      <c r="D2357" s="66" t="s">
        <v>5339</v>
      </c>
    </row>
    <row r="2358" spans="1:4" x14ac:dyDescent="0.25">
      <c r="A2358" s="67">
        <v>18470306</v>
      </c>
      <c r="B2358" t="s">
        <v>3418</v>
      </c>
      <c r="C2358" s="63" t="s">
        <v>4960</v>
      </c>
      <c r="D2358" s="66" t="s">
        <v>5339</v>
      </c>
    </row>
    <row r="2359" spans="1:4" x14ac:dyDescent="0.25">
      <c r="A2359" s="67">
        <v>18470307</v>
      </c>
      <c r="B2359" t="s">
        <v>3147</v>
      </c>
      <c r="C2359" t="s">
        <v>4951</v>
      </c>
      <c r="D2359" s="66" t="s">
        <v>5339</v>
      </c>
    </row>
    <row r="2360" spans="1:4" x14ac:dyDescent="0.25">
      <c r="A2360" s="67">
        <v>18470308</v>
      </c>
      <c r="B2360" t="s">
        <v>3426</v>
      </c>
      <c r="C2360" s="63" t="s">
        <v>4960</v>
      </c>
      <c r="D2360" s="66" t="s">
        <v>5339</v>
      </c>
    </row>
    <row r="2361" spans="1:4" x14ac:dyDescent="0.25">
      <c r="A2361" s="67">
        <v>18470309</v>
      </c>
      <c r="B2361" t="s">
        <v>3532</v>
      </c>
      <c r="C2361" t="s">
        <v>4961</v>
      </c>
      <c r="D2361" s="66" t="s">
        <v>5339</v>
      </c>
    </row>
    <row r="2362" spans="1:4" x14ac:dyDescent="0.25">
      <c r="A2362" s="67">
        <v>18470310</v>
      </c>
      <c r="B2362" t="s">
        <v>3513</v>
      </c>
      <c r="C2362" t="s">
        <v>4961</v>
      </c>
      <c r="D2362" s="66" t="s">
        <v>5339</v>
      </c>
    </row>
    <row r="2363" spans="1:4" x14ac:dyDescent="0.25">
      <c r="A2363" s="67">
        <v>18470311</v>
      </c>
      <c r="B2363" t="s">
        <v>3411</v>
      </c>
      <c r="C2363" s="63" t="s">
        <v>4960</v>
      </c>
      <c r="D2363" s="66" t="s">
        <v>5339</v>
      </c>
    </row>
    <row r="2364" spans="1:4" x14ac:dyDescent="0.25">
      <c r="A2364" s="67">
        <v>18470312</v>
      </c>
      <c r="B2364" t="s">
        <v>3419</v>
      </c>
      <c r="C2364" s="63" t="s">
        <v>4960</v>
      </c>
      <c r="D2364" s="66" t="s">
        <v>5339</v>
      </c>
    </row>
    <row r="2365" spans="1:4" x14ac:dyDescent="0.25">
      <c r="A2365" s="67">
        <v>18470313</v>
      </c>
      <c r="B2365" t="s">
        <v>2388</v>
      </c>
      <c r="C2365" s="63" t="s">
        <v>4954</v>
      </c>
      <c r="D2365" s="66" t="s">
        <v>5339</v>
      </c>
    </row>
    <row r="2366" spans="1:4" x14ac:dyDescent="0.25">
      <c r="A2366" s="67">
        <v>18470314</v>
      </c>
      <c r="B2366" t="s">
        <v>3219</v>
      </c>
      <c r="C2366" s="63" t="s">
        <v>4955</v>
      </c>
      <c r="D2366" s="66" t="s">
        <v>5339</v>
      </c>
    </row>
    <row r="2367" spans="1:4" x14ac:dyDescent="0.25">
      <c r="A2367" s="67">
        <v>18470315</v>
      </c>
      <c r="B2367" t="s">
        <v>3092</v>
      </c>
      <c r="C2367" t="s">
        <v>4951</v>
      </c>
      <c r="D2367" s="66" t="s">
        <v>5339</v>
      </c>
    </row>
    <row r="2368" spans="1:4" x14ac:dyDescent="0.25">
      <c r="A2368" s="67">
        <v>18470316</v>
      </c>
      <c r="B2368" t="s">
        <v>3328</v>
      </c>
      <c r="C2368" s="63" t="s">
        <v>4954</v>
      </c>
      <c r="D2368" s="66" t="s">
        <v>5339</v>
      </c>
    </row>
    <row r="2369" spans="1:4" x14ac:dyDescent="0.25">
      <c r="A2369" s="67">
        <v>18470317</v>
      </c>
      <c r="B2369" t="s">
        <v>3322</v>
      </c>
      <c r="C2369" s="63" t="s">
        <v>4954</v>
      </c>
      <c r="D2369" s="66" t="s">
        <v>5339</v>
      </c>
    </row>
    <row r="2370" spans="1:4" x14ac:dyDescent="0.25">
      <c r="A2370" s="67">
        <v>18470318</v>
      </c>
      <c r="B2370" t="s">
        <v>3307</v>
      </c>
      <c r="C2370" s="63" t="s">
        <v>4954</v>
      </c>
      <c r="D2370" s="66" t="s">
        <v>5339</v>
      </c>
    </row>
    <row r="2371" spans="1:4" x14ac:dyDescent="0.25">
      <c r="A2371" s="67">
        <v>18470319</v>
      </c>
      <c r="B2371" t="s">
        <v>3369</v>
      </c>
      <c r="C2371" s="63" t="s">
        <v>4958</v>
      </c>
      <c r="D2371" s="66" t="s">
        <v>5339</v>
      </c>
    </row>
    <row r="2372" spans="1:4" x14ac:dyDescent="0.25">
      <c r="A2372" s="67">
        <v>18470320</v>
      </c>
      <c r="B2372" t="s">
        <v>3188</v>
      </c>
      <c r="C2372" s="63" t="s">
        <v>4955</v>
      </c>
      <c r="D2372" s="66" t="s">
        <v>5339</v>
      </c>
    </row>
    <row r="2373" spans="1:4" x14ac:dyDescent="0.25">
      <c r="A2373" s="67">
        <v>18470321</v>
      </c>
      <c r="B2373" t="s">
        <v>3141</v>
      </c>
      <c r="C2373" t="s">
        <v>4951</v>
      </c>
      <c r="D2373" s="66" t="s">
        <v>5339</v>
      </c>
    </row>
    <row r="2374" spans="1:4" x14ac:dyDescent="0.25">
      <c r="A2374" s="67">
        <v>18470322</v>
      </c>
      <c r="B2374" t="s">
        <v>3215</v>
      </c>
      <c r="C2374" s="63" t="s">
        <v>4955</v>
      </c>
      <c r="D2374" s="66" t="s">
        <v>5339</v>
      </c>
    </row>
    <row r="2375" spans="1:4" x14ac:dyDescent="0.25">
      <c r="A2375" s="67">
        <v>18470323</v>
      </c>
      <c r="B2375" t="s">
        <v>3176</v>
      </c>
      <c r="C2375" t="s">
        <v>4951</v>
      </c>
      <c r="D2375" s="66" t="s">
        <v>5339</v>
      </c>
    </row>
    <row r="2376" spans="1:4" x14ac:dyDescent="0.25">
      <c r="A2376" s="67">
        <v>18470323</v>
      </c>
      <c r="B2376" t="s">
        <v>3176</v>
      </c>
      <c r="C2376" t="s">
        <v>4951</v>
      </c>
      <c r="D2376" s="66" t="s">
        <v>5337</v>
      </c>
    </row>
    <row r="2377" spans="1:4" x14ac:dyDescent="0.25">
      <c r="A2377" s="67">
        <v>18470324</v>
      </c>
      <c r="B2377" t="s">
        <v>3110</v>
      </c>
      <c r="C2377" t="s">
        <v>4951</v>
      </c>
      <c r="D2377" s="66" t="s">
        <v>5339</v>
      </c>
    </row>
    <row r="2378" spans="1:4" x14ac:dyDescent="0.25">
      <c r="A2378" s="67">
        <v>18470325</v>
      </c>
      <c r="B2378" t="s">
        <v>3243</v>
      </c>
      <c r="C2378" s="63" t="s">
        <v>4955</v>
      </c>
      <c r="D2378" s="66" t="s">
        <v>5339</v>
      </c>
    </row>
    <row r="2379" spans="1:4" x14ac:dyDescent="0.25">
      <c r="A2379" s="67">
        <v>18470326</v>
      </c>
      <c r="B2379" t="s">
        <v>3428</v>
      </c>
      <c r="C2379" s="63" t="s">
        <v>4960</v>
      </c>
      <c r="D2379" s="66" t="s">
        <v>5339</v>
      </c>
    </row>
    <row r="2380" spans="1:4" x14ac:dyDescent="0.25">
      <c r="A2380" s="67">
        <v>18470327</v>
      </c>
      <c r="B2380" t="s">
        <v>3522</v>
      </c>
      <c r="C2380" t="s">
        <v>4961</v>
      </c>
      <c r="D2380" s="66" t="s">
        <v>5339</v>
      </c>
    </row>
    <row r="2381" spans="1:4" x14ac:dyDescent="0.25">
      <c r="A2381" s="67">
        <v>18470328</v>
      </c>
      <c r="B2381" t="s">
        <v>3230</v>
      </c>
      <c r="C2381" s="63" t="s">
        <v>4955</v>
      </c>
      <c r="D2381" s="66" t="s">
        <v>5339</v>
      </c>
    </row>
    <row r="2382" spans="1:4" x14ac:dyDescent="0.25">
      <c r="A2382" s="67">
        <v>18470329</v>
      </c>
      <c r="B2382" t="s">
        <v>3264</v>
      </c>
      <c r="C2382" s="63" t="s">
        <v>4952</v>
      </c>
      <c r="D2382" s="66" t="s">
        <v>5339</v>
      </c>
    </row>
    <row r="2383" spans="1:4" x14ac:dyDescent="0.25">
      <c r="A2383" s="67">
        <v>18470330</v>
      </c>
      <c r="B2383" t="s">
        <v>3379</v>
      </c>
      <c r="C2383" s="63" t="s">
        <v>4958</v>
      </c>
      <c r="D2383" s="66" t="s">
        <v>5339</v>
      </c>
    </row>
    <row r="2384" spans="1:4" x14ac:dyDescent="0.25">
      <c r="A2384" s="67">
        <v>18470331</v>
      </c>
      <c r="B2384" t="s">
        <v>3235</v>
      </c>
      <c r="C2384" s="63" t="s">
        <v>4955</v>
      </c>
      <c r="D2384" s="66" t="s">
        <v>5339</v>
      </c>
    </row>
    <row r="2385" spans="1:4" x14ac:dyDescent="0.25">
      <c r="A2385" s="67">
        <v>18470332</v>
      </c>
      <c r="B2385" t="s">
        <v>3329</v>
      </c>
      <c r="C2385" s="63" t="s">
        <v>4954</v>
      </c>
      <c r="D2385" s="66" t="s">
        <v>5339</v>
      </c>
    </row>
    <row r="2386" spans="1:4" x14ac:dyDescent="0.25">
      <c r="A2386" s="67">
        <v>18470333</v>
      </c>
      <c r="B2386" t="s">
        <v>3189</v>
      </c>
      <c r="C2386" s="63" t="s">
        <v>4955</v>
      </c>
      <c r="D2386" s="66" t="s">
        <v>5339</v>
      </c>
    </row>
    <row r="2387" spans="1:4" x14ac:dyDescent="0.25">
      <c r="A2387" s="67">
        <v>18470334</v>
      </c>
      <c r="B2387" t="s">
        <v>3501</v>
      </c>
      <c r="C2387" s="63" t="s">
        <v>4957</v>
      </c>
      <c r="D2387" s="66" t="s">
        <v>5339</v>
      </c>
    </row>
    <row r="2388" spans="1:4" x14ac:dyDescent="0.25">
      <c r="A2388" s="67">
        <v>18470335</v>
      </c>
      <c r="B2388" t="s">
        <v>1961</v>
      </c>
      <c r="C2388" s="63" t="s">
        <v>4954</v>
      </c>
      <c r="D2388" s="66" t="s">
        <v>5339</v>
      </c>
    </row>
    <row r="2389" spans="1:4" x14ac:dyDescent="0.25">
      <c r="A2389" s="67">
        <v>18470336</v>
      </c>
      <c r="B2389" t="s">
        <v>3211</v>
      </c>
      <c r="C2389" s="63" t="s">
        <v>4955</v>
      </c>
      <c r="D2389" s="66" t="s">
        <v>5339</v>
      </c>
    </row>
    <row r="2390" spans="1:4" x14ac:dyDescent="0.25">
      <c r="A2390" s="67">
        <v>18470337</v>
      </c>
      <c r="B2390" t="s">
        <v>3245</v>
      </c>
      <c r="C2390" s="63" t="s">
        <v>4955</v>
      </c>
      <c r="D2390" s="66" t="s">
        <v>5339</v>
      </c>
    </row>
    <row r="2391" spans="1:4" x14ac:dyDescent="0.25">
      <c r="A2391" s="67">
        <v>18470338</v>
      </c>
      <c r="B2391" t="s">
        <v>3507</v>
      </c>
      <c r="C2391" t="s">
        <v>4961</v>
      </c>
      <c r="D2391" s="66" t="s">
        <v>5339</v>
      </c>
    </row>
    <row r="2392" spans="1:4" x14ac:dyDescent="0.25">
      <c r="A2392" s="67">
        <v>18470339</v>
      </c>
      <c r="B2392" t="s">
        <v>3146</v>
      </c>
      <c r="C2392" t="s">
        <v>4951</v>
      </c>
      <c r="D2392" s="66" t="s">
        <v>5339</v>
      </c>
    </row>
    <row r="2393" spans="1:4" x14ac:dyDescent="0.25">
      <c r="A2393" s="67">
        <v>18470340</v>
      </c>
      <c r="B2393" t="s">
        <v>3377</v>
      </c>
      <c r="C2393" s="63" t="s">
        <v>4958</v>
      </c>
      <c r="D2393" s="66" t="s">
        <v>5339</v>
      </c>
    </row>
    <row r="2394" spans="1:4" x14ac:dyDescent="0.25">
      <c r="A2394" s="67">
        <v>18470341</v>
      </c>
      <c r="B2394" t="s">
        <v>3484</v>
      </c>
      <c r="C2394" s="63" t="s">
        <v>4957</v>
      </c>
      <c r="D2394" s="66" t="s">
        <v>5339</v>
      </c>
    </row>
    <row r="2395" spans="1:4" x14ac:dyDescent="0.25">
      <c r="A2395" s="67">
        <v>18470342</v>
      </c>
      <c r="B2395" t="s">
        <v>3260</v>
      </c>
      <c r="C2395" s="63" t="s">
        <v>4952</v>
      </c>
      <c r="D2395" s="66" t="s">
        <v>5339</v>
      </c>
    </row>
    <row r="2396" spans="1:4" x14ac:dyDescent="0.25">
      <c r="A2396" s="67">
        <v>18470343</v>
      </c>
      <c r="B2396" t="s">
        <v>3479</v>
      </c>
      <c r="C2396" s="63" t="s">
        <v>4957</v>
      </c>
      <c r="D2396" s="66" t="s">
        <v>5339</v>
      </c>
    </row>
    <row r="2397" spans="1:4" x14ac:dyDescent="0.25">
      <c r="A2397" s="67">
        <v>18470344</v>
      </c>
      <c r="B2397" t="s">
        <v>3194</v>
      </c>
      <c r="C2397" s="63" t="s">
        <v>4955</v>
      </c>
      <c r="D2397" s="66" t="s">
        <v>5339</v>
      </c>
    </row>
    <row r="2398" spans="1:4" x14ac:dyDescent="0.25">
      <c r="A2398" s="67">
        <v>18470345</v>
      </c>
      <c r="B2398" t="s">
        <v>3298</v>
      </c>
      <c r="C2398" s="63" t="s">
        <v>4954</v>
      </c>
      <c r="D2398" s="66" t="s">
        <v>5339</v>
      </c>
    </row>
    <row r="2399" spans="1:4" x14ac:dyDescent="0.25">
      <c r="A2399" s="67">
        <v>18470346</v>
      </c>
      <c r="B2399" t="s">
        <v>3346</v>
      </c>
      <c r="C2399" s="63" t="s">
        <v>4956</v>
      </c>
      <c r="D2399" s="66" t="s">
        <v>5339</v>
      </c>
    </row>
    <row r="2400" spans="1:4" x14ac:dyDescent="0.25">
      <c r="A2400" s="67">
        <v>18470347</v>
      </c>
      <c r="B2400" t="s">
        <v>5089</v>
      </c>
      <c r="C2400" t="s">
        <v>4951</v>
      </c>
      <c r="D2400" s="66" t="s">
        <v>5339</v>
      </c>
    </row>
    <row r="2401" spans="1:4" x14ac:dyDescent="0.25">
      <c r="A2401" s="67">
        <v>18470348</v>
      </c>
      <c r="B2401" t="s">
        <v>3220</v>
      </c>
      <c r="C2401" s="63" t="s">
        <v>4955</v>
      </c>
      <c r="D2401" s="66" t="s">
        <v>5339</v>
      </c>
    </row>
    <row r="2402" spans="1:4" x14ac:dyDescent="0.25">
      <c r="A2402" s="67">
        <v>18470349</v>
      </c>
      <c r="B2402" t="s">
        <v>3373</v>
      </c>
      <c r="C2402" s="63" t="s">
        <v>4958</v>
      </c>
      <c r="D2402" s="66" t="s">
        <v>5339</v>
      </c>
    </row>
    <row r="2403" spans="1:4" x14ac:dyDescent="0.25">
      <c r="A2403" s="67">
        <v>18470350</v>
      </c>
      <c r="B2403" t="s">
        <v>3393</v>
      </c>
      <c r="C2403" s="63" t="s">
        <v>4958</v>
      </c>
      <c r="D2403" s="66" t="s">
        <v>5339</v>
      </c>
    </row>
    <row r="2404" spans="1:4" x14ac:dyDescent="0.25">
      <c r="A2404" s="67">
        <v>18470351</v>
      </c>
      <c r="B2404" t="s">
        <v>3476</v>
      </c>
      <c r="C2404" s="63" t="s">
        <v>4957</v>
      </c>
      <c r="D2404" s="66" t="s">
        <v>5339</v>
      </c>
    </row>
    <row r="2405" spans="1:4" x14ac:dyDescent="0.25">
      <c r="A2405" s="67">
        <v>18470352</v>
      </c>
      <c r="B2405" t="s">
        <v>3231</v>
      </c>
      <c r="C2405" s="63" t="s">
        <v>4955</v>
      </c>
      <c r="D2405" s="66" t="s">
        <v>5339</v>
      </c>
    </row>
    <row r="2406" spans="1:4" x14ac:dyDescent="0.25">
      <c r="A2406" s="67">
        <v>18470353</v>
      </c>
      <c r="B2406" t="s">
        <v>3390</v>
      </c>
      <c r="C2406" s="63" t="s">
        <v>4958</v>
      </c>
      <c r="D2406" s="66" t="s">
        <v>5339</v>
      </c>
    </row>
    <row r="2407" spans="1:4" x14ac:dyDescent="0.25">
      <c r="A2407" s="67">
        <v>18470354</v>
      </c>
      <c r="B2407" t="s">
        <v>3187</v>
      </c>
      <c r="C2407" s="63" t="s">
        <v>4955</v>
      </c>
      <c r="D2407" s="66" t="s">
        <v>5339</v>
      </c>
    </row>
    <row r="2408" spans="1:4" x14ac:dyDescent="0.25">
      <c r="A2408" s="67">
        <v>18470355</v>
      </c>
      <c r="B2408" t="s">
        <v>3306</v>
      </c>
      <c r="C2408" s="63" t="s">
        <v>4954</v>
      </c>
      <c r="D2408" s="66" t="s">
        <v>5339</v>
      </c>
    </row>
    <row r="2409" spans="1:4" x14ac:dyDescent="0.25">
      <c r="A2409" s="67">
        <v>18470356</v>
      </c>
      <c r="B2409" t="s">
        <v>3454</v>
      </c>
      <c r="C2409" s="63" t="s">
        <v>4957</v>
      </c>
      <c r="D2409" s="66" t="s">
        <v>5339</v>
      </c>
    </row>
    <row r="2410" spans="1:4" x14ac:dyDescent="0.25">
      <c r="A2410" s="67">
        <v>18470357</v>
      </c>
      <c r="B2410" t="s">
        <v>3238</v>
      </c>
      <c r="C2410" s="63" t="s">
        <v>4955</v>
      </c>
      <c r="D2410" s="66" t="s">
        <v>5339</v>
      </c>
    </row>
    <row r="2411" spans="1:4" x14ac:dyDescent="0.25">
      <c r="A2411" s="67">
        <v>18470358</v>
      </c>
      <c r="B2411" t="s">
        <v>3425</v>
      </c>
      <c r="C2411" s="63" t="s">
        <v>4960</v>
      </c>
      <c r="D2411" s="66" t="s">
        <v>5339</v>
      </c>
    </row>
    <row r="2412" spans="1:4" x14ac:dyDescent="0.25">
      <c r="A2412" s="67">
        <v>18470359</v>
      </c>
      <c r="B2412" t="s">
        <v>3345</v>
      </c>
      <c r="C2412" s="63" t="s">
        <v>4956</v>
      </c>
      <c r="D2412" s="66" t="s">
        <v>5339</v>
      </c>
    </row>
    <row r="2413" spans="1:4" x14ac:dyDescent="0.25">
      <c r="A2413" s="67">
        <v>18470360</v>
      </c>
      <c r="B2413" t="s">
        <v>3372</v>
      </c>
      <c r="C2413" s="63" t="s">
        <v>4958</v>
      </c>
      <c r="D2413" s="66" t="s">
        <v>5339</v>
      </c>
    </row>
    <row r="2414" spans="1:4" x14ac:dyDescent="0.25">
      <c r="A2414" s="67">
        <v>18470361</v>
      </c>
      <c r="B2414" t="s">
        <v>3432</v>
      </c>
      <c r="C2414" s="63" t="s">
        <v>4960</v>
      </c>
      <c r="D2414" s="66" t="s">
        <v>5339</v>
      </c>
    </row>
    <row r="2415" spans="1:4" x14ac:dyDescent="0.25">
      <c r="A2415" s="67">
        <v>18470362</v>
      </c>
      <c r="B2415" t="s">
        <v>3363</v>
      </c>
      <c r="C2415" s="63" t="s">
        <v>4958</v>
      </c>
      <c r="D2415" s="66" t="s">
        <v>5339</v>
      </c>
    </row>
    <row r="2416" spans="1:4" x14ac:dyDescent="0.25">
      <c r="A2416" s="67">
        <v>18470363</v>
      </c>
      <c r="B2416" t="s">
        <v>3237</v>
      </c>
      <c r="C2416" s="63" t="s">
        <v>4955</v>
      </c>
      <c r="D2416" s="66" t="s">
        <v>5339</v>
      </c>
    </row>
    <row r="2417" spans="1:4" x14ac:dyDescent="0.25">
      <c r="A2417" s="67">
        <v>18470364</v>
      </c>
      <c r="B2417" t="s">
        <v>3239</v>
      </c>
      <c r="C2417" s="63" t="s">
        <v>4955</v>
      </c>
      <c r="D2417" s="66" t="s">
        <v>5339</v>
      </c>
    </row>
    <row r="2418" spans="1:4" x14ac:dyDescent="0.25">
      <c r="A2418" s="67">
        <v>18470365</v>
      </c>
      <c r="B2418" t="s">
        <v>3229</v>
      </c>
      <c r="C2418" s="63" t="s">
        <v>4955</v>
      </c>
      <c r="D2418" s="66" t="s">
        <v>5339</v>
      </c>
    </row>
    <row r="2419" spans="1:4" x14ac:dyDescent="0.25">
      <c r="A2419" s="67">
        <v>18470366</v>
      </c>
      <c r="B2419" t="s">
        <v>3270</v>
      </c>
      <c r="C2419" s="63" t="s">
        <v>4952</v>
      </c>
      <c r="D2419" s="66" t="s">
        <v>5339</v>
      </c>
    </row>
    <row r="2420" spans="1:4" x14ac:dyDescent="0.25">
      <c r="A2420" s="67">
        <v>18470367</v>
      </c>
      <c r="B2420" t="s">
        <v>3314</v>
      </c>
      <c r="C2420" s="63" t="s">
        <v>4954</v>
      </c>
      <c r="D2420" s="66" t="s">
        <v>5339</v>
      </c>
    </row>
    <row r="2421" spans="1:4" x14ac:dyDescent="0.25">
      <c r="A2421" s="67">
        <v>18470368</v>
      </c>
      <c r="B2421" t="s">
        <v>3226</v>
      </c>
      <c r="C2421" s="63" t="s">
        <v>4955</v>
      </c>
      <c r="D2421" s="66" t="s">
        <v>5339</v>
      </c>
    </row>
    <row r="2422" spans="1:4" x14ac:dyDescent="0.25">
      <c r="A2422" s="67">
        <v>18470369</v>
      </c>
      <c r="B2422" t="s">
        <v>3240</v>
      </c>
      <c r="C2422" s="63" t="s">
        <v>4955</v>
      </c>
      <c r="D2422" s="66" t="s">
        <v>5339</v>
      </c>
    </row>
    <row r="2423" spans="1:4" x14ac:dyDescent="0.25">
      <c r="A2423" s="67">
        <v>18470370</v>
      </c>
      <c r="B2423" t="s">
        <v>3262</v>
      </c>
      <c r="C2423" s="63" t="s">
        <v>4952</v>
      </c>
      <c r="D2423" s="66" t="s">
        <v>5339</v>
      </c>
    </row>
    <row r="2424" spans="1:4" x14ac:dyDescent="0.25">
      <c r="A2424" s="67">
        <v>18470371</v>
      </c>
      <c r="B2424" t="s">
        <v>3269</v>
      </c>
      <c r="C2424" s="63" t="s">
        <v>4952</v>
      </c>
      <c r="D2424" s="66" t="s">
        <v>5339</v>
      </c>
    </row>
    <row r="2425" spans="1:4" x14ac:dyDescent="0.25">
      <c r="A2425" s="67">
        <v>18470372</v>
      </c>
      <c r="B2425" t="s">
        <v>3519</v>
      </c>
      <c r="C2425" t="s">
        <v>4961</v>
      </c>
      <c r="D2425" s="66" t="s">
        <v>5339</v>
      </c>
    </row>
    <row r="2426" spans="1:4" x14ac:dyDescent="0.25">
      <c r="A2426" s="67">
        <v>18470373</v>
      </c>
      <c r="B2426" t="s">
        <v>3505</v>
      </c>
      <c r="C2426" t="s">
        <v>4961</v>
      </c>
      <c r="D2426" s="66" t="s">
        <v>5339</v>
      </c>
    </row>
    <row r="2427" spans="1:4" x14ac:dyDescent="0.25">
      <c r="A2427" s="67">
        <v>18470374</v>
      </c>
      <c r="B2427" t="s">
        <v>3511</v>
      </c>
      <c r="C2427" t="s">
        <v>4961</v>
      </c>
      <c r="D2427" s="66" t="s">
        <v>5339</v>
      </c>
    </row>
    <row r="2428" spans="1:4" x14ac:dyDescent="0.25">
      <c r="A2428" s="67">
        <v>18470375</v>
      </c>
      <c r="B2428" t="s">
        <v>3296</v>
      </c>
      <c r="C2428" s="63" t="s">
        <v>4954</v>
      </c>
      <c r="D2428" s="66" t="s">
        <v>5339</v>
      </c>
    </row>
    <row r="2429" spans="1:4" x14ac:dyDescent="0.25">
      <c r="A2429" s="67">
        <v>18470376</v>
      </c>
      <c r="B2429" t="s">
        <v>5025</v>
      </c>
      <c r="C2429" s="63" t="s">
        <v>4958</v>
      </c>
      <c r="D2429" s="66" t="s">
        <v>5339</v>
      </c>
    </row>
    <row r="2430" spans="1:4" x14ac:dyDescent="0.25">
      <c r="A2430" s="67">
        <v>18470377</v>
      </c>
      <c r="B2430" t="s">
        <v>3217</v>
      </c>
      <c r="C2430" s="63" t="s">
        <v>4955</v>
      </c>
      <c r="D2430" s="66" t="s">
        <v>5339</v>
      </c>
    </row>
    <row r="2431" spans="1:4" x14ac:dyDescent="0.25">
      <c r="A2431" s="67">
        <v>18470378</v>
      </c>
      <c r="B2431" t="s">
        <v>3282</v>
      </c>
      <c r="C2431" s="63" t="s">
        <v>4954</v>
      </c>
      <c r="D2431" s="66" t="s">
        <v>5339</v>
      </c>
    </row>
    <row r="2432" spans="1:4" x14ac:dyDescent="0.25">
      <c r="A2432" s="67">
        <v>18470379</v>
      </c>
      <c r="B2432" t="s">
        <v>3500</v>
      </c>
      <c r="C2432" s="63" t="s">
        <v>4957</v>
      </c>
      <c r="D2432" s="66" t="s">
        <v>5339</v>
      </c>
    </row>
    <row r="2433" spans="1:4" x14ac:dyDescent="0.25">
      <c r="A2433" s="67">
        <v>18470380</v>
      </c>
      <c r="B2433" t="s">
        <v>3502</v>
      </c>
      <c r="C2433" s="63" t="s">
        <v>4957</v>
      </c>
      <c r="D2433" s="66" t="s">
        <v>5339</v>
      </c>
    </row>
    <row r="2434" spans="1:4" x14ac:dyDescent="0.25">
      <c r="A2434" s="67">
        <v>18470381</v>
      </c>
      <c r="B2434" t="s">
        <v>3334</v>
      </c>
      <c r="C2434" s="63" t="s">
        <v>4956</v>
      </c>
      <c r="D2434" s="66" t="s">
        <v>5339</v>
      </c>
    </row>
    <row r="2435" spans="1:4" x14ac:dyDescent="0.25">
      <c r="A2435" s="67">
        <v>18470382</v>
      </c>
      <c r="B2435" t="s">
        <v>3294</v>
      </c>
      <c r="C2435" s="63" t="s">
        <v>4954</v>
      </c>
      <c r="D2435" s="66" t="s">
        <v>5339</v>
      </c>
    </row>
    <row r="2436" spans="1:4" x14ac:dyDescent="0.25">
      <c r="A2436" s="67">
        <v>18470383</v>
      </c>
      <c r="B2436" t="s">
        <v>3433</v>
      </c>
      <c r="C2436" s="63" t="s">
        <v>4960</v>
      </c>
      <c r="D2436" s="66" t="s">
        <v>5339</v>
      </c>
    </row>
    <row r="2437" spans="1:4" x14ac:dyDescent="0.25">
      <c r="A2437" s="67">
        <v>18470384</v>
      </c>
      <c r="B2437" t="s">
        <v>3232</v>
      </c>
      <c r="C2437" s="63" t="s">
        <v>4955</v>
      </c>
      <c r="D2437" s="66" t="s">
        <v>5339</v>
      </c>
    </row>
    <row r="2438" spans="1:4" x14ac:dyDescent="0.25">
      <c r="A2438" s="67">
        <v>18470385</v>
      </c>
      <c r="B2438" t="s">
        <v>3267</v>
      </c>
      <c r="C2438" s="63" t="s">
        <v>4952</v>
      </c>
      <c r="D2438" s="66" t="s">
        <v>5339</v>
      </c>
    </row>
    <row r="2439" spans="1:4" x14ac:dyDescent="0.25">
      <c r="A2439" s="67">
        <v>18470386</v>
      </c>
      <c r="B2439" t="s">
        <v>3465</v>
      </c>
      <c r="C2439" s="63" t="s">
        <v>4957</v>
      </c>
      <c r="D2439" s="66" t="s">
        <v>5339</v>
      </c>
    </row>
    <row r="2440" spans="1:4" x14ac:dyDescent="0.25">
      <c r="A2440" s="67">
        <v>18470387</v>
      </c>
      <c r="B2440" t="s">
        <v>3349</v>
      </c>
      <c r="C2440" s="63" t="s">
        <v>4956</v>
      </c>
      <c r="D2440" s="66" t="s">
        <v>5339</v>
      </c>
    </row>
    <row r="2441" spans="1:4" x14ac:dyDescent="0.25">
      <c r="A2441" s="67">
        <v>18470388</v>
      </c>
      <c r="B2441" t="s">
        <v>3255</v>
      </c>
      <c r="C2441" s="63" t="s">
        <v>4952</v>
      </c>
      <c r="D2441" s="66" t="s">
        <v>5339</v>
      </c>
    </row>
    <row r="2442" spans="1:4" x14ac:dyDescent="0.25">
      <c r="A2442" s="67">
        <v>18470389</v>
      </c>
      <c r="B2442" t="s">
        <v>3233</v>
      </c>
      <c r="C2442" s="63" t="s">
        <v>4955</v>
      </c>
      <c r="D2442" s="66" t="s">
        <v>5339</v>
      </c>
    </row>
    <row r="2443" spans="1:4" x14ac:dyDescent="0.25">
      <c r="A2443" s="67">
        <v>18470390</v>
      </c>
      <c r="B2443" t="s">
        <v>3186</v>
      </c>
      <c r="C2443" s="63" t="s">
        <v>4955</v>
      </c>
      <c r="D2443" s="66" t="s">
        <v>5339</v>
      </c>
    </row>
    <row r="2444" spans="1:4" x14ac:dyDescent="0.25">
      <c r="A2444" s="67">
        <v>18470391</v>
      </c>
      <c r="B2444" t="s">
        <v>3213</v>
      </c>
      <c r="C2444" s="63" t="s">
        <v>4955</v>
      </c>
      <c r="D2444" s="66" t="s">
        <v>5339</v>
      </c>
    </row>
    <row r="2445" spans="1:4" x14ac:dyDescent="0.25">
      <c r="A2445" s="67">
        <v>18470392</v>
      </c>
      <c r="B2445" t="s">
        <v>3212</v>
      </c>
      <c r="C2445" s="63" t="s">
        <v>4955</v>
      </c>
      <c r="D2445" s="66" t="s">
        <v>5339</v>
      </c>
    </row>
    <row r="2446" spans="1:4" x14ac:dyDescent="0.25">
      <c r="A2446" s="67">
        <v>18470393</v>
      </c>
      <c r="B2446" t="s">
        <v>3451</v>
      </c>
      <c r="C2446" s="63" t="s">
        <v>4957</v>
      </c>
      <c r="D2446" s="66" t="s">
        <v>5339</v>
      </c>
    </row>
    <row r="2447" spans="1:4" x14ac:dyDescent="0.25">
      <c r="A2447" s="67">
        <v>18470394</v>
      </c>
      <c r="B2447" t="s">
        <v>3201</v>
      </c>
      <c r="C2447" s="63" t="s">
        <v>4955</v>
      </c>
      <c r="D2447" s="66" t="s">
        <v>5339</v>
      </c>
    </row>
    <row r="2448" spans="1:4" x14ac:dyDescent="0.25">
      <c r="A2448" s="67">
        <v>18470395</v>
      </c>
      <c r="B2448" t="s">
        <v>3204</v>
      </c>
      <c r="C2448" s="63" t="s">
        <v>4955</v>
      </c>
      <c r="D2448" s="66" t="s">
        <v>5339</v>
      </c>
    </row>
    <row r="2449" spans="1:4" x14ac:dyDescent="0.25">
      <c r="A2449" s="67">
        <v>18470396</v>
      </c>
      <c r="B2449" t="s">
        <v>3221</v>
      </c>
      <c r="C2449" s="63" t="s">
        <v>4955</v>
      </c>
      <c r="D2449" s="66" t="s">
        <v>5339</v>
      </c>
    </row>
    <row r="2450" spans="1:4" x14ac:dyDescent="0.25">
      <c r="A2450" s="67">
        <v>18470397</v>
      </c>
      <c r="B2450" t="s">
        <v>3521</v>
      </c>
      <c r="C2450" t="s">
        <v>4961</v>
      </c>
      <c r="D2450" s="66" t="s">
        <v>5339</v>
      </c>
    </row>
    <row r="2451" spans="1:4" x14ac:dyDescent="0.25">
      <c r="A2451" s="67">
        <v>18470398</v>
      </c>
      <c r="B2451" t="s">
        <v>3467</v>
      </c>
      <c r="C2451" s="63" t="s">
        <v>4957</v>
      </c>
      <c r="D2451" s="66" t="s">
        <v>5339</v>
      </c>
    </row>
    <row r="2452" spans="1:4" x14ac:dyDescent="0.25">
      <c r="A2452" s="67">
        <v>18470399</v>
      </c>
      <c r="B2452" t="s">
        <v>3299</v>
      </c>
      <c r="C2452" s="63" t="s">
        <v>4954</v>
      </c>
      <c r="D2452" s="66" t="s">
        <v>5339</v>
      </c>
    </row>
    <row r="2453" spans="1:4" x14ac:dyDescent="0.25">
      <c r="A2453" s="67">
        <v>18470400</v>
      </c>
      <c r="B2453" t="s">
        <v>3414</v>
      </c>
      <c r="C2453" s="63" t="s">
        <v>4960</v>
      </c>
      <c r="D2453" s="66" t="s">
        <v>5339</v>
      </c>
    </row>
    <row r="2454" spans="1:4" x14ac:dyDescent="0.25">
      <c r="A2454" s="67">
        <v>18470401</v>
      </c>
      <c r="B2454" t="s">
        <v>3199</v>
      </c>
      <c r="C2454" s="63" t="s">
        <v>4955</v>
      </c>
      <c r="D2454" s="66" t="s">
        <v>5339</v>
      </c>
    </row>
    <row r="2455" spans="1:4" x14ac:dyDescent="0.25">
      <c r="A2455" s="67">
        <v>18470402</v>
      </c>
      <c r="B2455" t="s">
        <v>3277</v>
      </c>
      <c r="C2455" s="63" t="s">
        <v>4954</v>
      </c>
      <c r="D2455" s="66" t="s">
        <v>5339</v>
      </c>
    </row>
    <row r="2456" spans="1:4" x14ac:dyDescent="0.25">
      <c r="A2456" s="67">
        <v>18470403</v>
      </c>
      <c r="B2456" t="s">
        <v>3434</v>
      </c>
      <c r="C2456" s="63" t="s">
        <v>4960</v>
      </c>
      <c r="D2456" s="66" t="s">
        <v>5339</v>
      </c>
    </row>
    <row r="2457" spans="1:4" x14ac:dyDescent="0.25">
      <c r="A2457" s="67">
        <v>18470404</v>
      </c>
      <c r="B2457" t="s">
        <v>3526</v>
      </c>
      <c r="C2457" t="s">
        <v>4961</v>
      </c>
      <c r="D2457" s="66" t="s">
        <v>5339</v>
      </c>
    </row>
    <row r="2458" spans="1:4" x14ac:dyDescent="0.25">
      <c r="A2458" s="67">
        <v>18470405</v>
      </c>
      <c r="B2458" t="s">
        <v>3192</v>
      </c>
      <c r="C2458" s="63" t="s">
        <v>4955</v>
      </c>
      <c r="D2458" s="66" t="s">
        <v>5339</v>
      </c>
    </row>
    <row r="2459" spans="1:4" x14ac:dyDescent="0.25">
      <c r="A2459" s="67">
        <v>18470406</v>
      </c>
      <c r="B2459" t="s">
        <v>3371</v>
      </c>
      <c r="C2459" s="63" t="s">
        <v>4958</v>
      </c>
      <c r="D2459" s="66" t="s">
        <v>5339</v>
      </c>
    </row>
    <row r="2460" spans="1:4" x14ac:dyDescent="0.25">
      <c r="A2460" s="67">
        <v>18470407</v>
      </c>
      <c r="B2460" t="s">
        <v>3431</v>
      </c>
      <c r="C2460" s="63" t="s">
        <v>4960</v>
      </c>
      <c r="D2460" s="66" t="s">
        <v>5339</v>
      </c>
    </row>
    <row r="2461" spans="1:4" x14ac:dyDescent="0.25">
      <c r="A2461" s="67">
        <v>18470408</v>
      </c>
      <c r="B2461" t="s">
        <v>3249</v>
      </c>
      <c r="C2461" s="63" t="s">
        <v>4955</v>
      </c>
      <c r="D2461" s="66" t="s">
        <v>5339</v>
      </c>
    </row>
    <row r="2462" spans="1:4" x14ac:dyDescent="0.25">
      <c r="A2462" s="67">
        <v>18470409</v>
      </c>
      <c r="B2462" t="s">
        <v>3447</v>
      </c>
      <c r="C2462" s="63" t="s">
        <v>4957</v>
      </c>
      <c r="D2462" s="66" t="s">
        <v>5339</v>
      </c>
    </row>
    <row r="2463" spans="1:4" x14ac:dyDescent="0.25">
      <c r="A2463" s="67">
        <v>18470410</v>
      </c>
      <c r="B2463" t="s">
        <v>2756</v>
      </c>
      <c r="C2463" t="s">
        <v>4951</v>
      </c>
      <c r="D2463" s="66" t="s">
        <v>5339</v>
      </c>
    </row>
    <row r="2464" spans="1:4" x14ac:dyDescent="0.25">
      <c r="A2464" s="67">
        <v>18470411</v>
      </c>
      <c r="B2464" t="s">
        <v>3174</v>
      </c>
      <c r="C2464" t="s">
        <v>4951</v>
      </c>
      <c r="D2464" s="66" t="s">
        <v>5339</v>
      </c>
    </row>
    <row r="2465" spans="1:4" x14ac:dyDescent="0.25">
      <c r="A2465" s="67">
        <v>18470412</v>
      </c>
      <c r="B2465" t="s">
        <v>3506</v>
      </c>
      <c r="C2465" t="s">
        <v>4961</v>
      </c>
      <c r="D2465" s="66" t="s">
        <v>5339</v>
      </c>
    </row>
    <row r="2466" spans="1:4" x14ac:dyDescent="0.25">
      <c r="A2466" s="67">
        <v>18470413</v>
      </c>
      <c r="B2466" t="s">
        <v>3348</v>
      </c>
      <c r="C2466" s="63" t="s">
        <v>4956</v>
      </c>
      <c r="D2466" s="66" t="s">
        <v>5339</v>
      </c>
    </row>
    <row r="2467" spans="1:4" x14ac:dyDescent="0.25">
      <c r="A2467" s="67">
        <v>18470414</v>
      </c>
      <c r="B2467" t="s">
        <v>3305</v>
      </c>
      <c r="C2467" s="63" t="s">
        <v>4954</v>
      </c>
      <c r="D2467" s="66" t="s">
        <v>5339</v>
      </c>
    </row>
    <row r="2468" spans="1:4" x14ac:dyDescent="0.25">
      <c r="A2468" s="67">
        <v>18470415</v>
      </c>
      <c r="B2468" t="s">
        <v>2987</v>
      </c>
      <c r="C2468" s="63" t="s">
        <v>4954</v>
      </c>
      <c r="D2468" s="66" t="s">
        <v>5339</v>
      </c>
    </row>
    <row r="2469" spans="1:4" x14ac:dyDescent="0.25">
      <c r="A2469" s="67">
        <v>18470416</v>
      </c>
      <c r="B2469" t="s">
        <v>3100</v>
      </c>
      <c r="C2469" t="s">
        <v>4951</v>
      </c>
      <c r="D2469" s="66" t="s">
        <v>5339</v>
      </c>
    </row>
    <row r="2470" spans="1:4" x14ac:dyDescent="0.25">
      <c r="A2470" s="67">
        <v>18470417</v>
      </c>
      <c r="B2470" t="s">
        <v>3323</v>
      </c>
      <c r="C2470" s="63" t="s">
        <v>4954</v>
      </c>
      <c r="D2470" s="66" t="s">
        <v>5339</v>
      </c>
    </row>
    <row r="2471" spans="1:4" x14ac:dyDescent="0.25">
      <c r="A2471" s="67">
        <v>18470418</v>
      </c>
      <c r="B2471" t="s">
        <v>3330</v>
      </c>
      <c r="C2471" s="63" t="s">
        <v>4956</v>
      </c>
      <c r="D2471" s="66" t="s">
        <v>5339</v>
      </c>
    </row>
    <row r="2472" spans="1:4" x14ac:dyDescent="0.25">
      <c r="A2472" s="67">
        <v>18470419</v>
      </c>
      <c r="B2472" t="s">
        <v>3469</v>
      </c>
      <c r="C2472" s="63" t="s">
        <v>4957</v>
      </c>
      <c r="D2472" s="66" t="s">
        <v>5339</v>
      </c>
    </row>
    <row r="2473" spans="1:4" x14ac:dyDescent="0.25">
      <c r="A2473" s="67">
        <v>18470420</v>
      </c>
      <c r="B2473" t="s">
        <v>3385</v>
      </c>
      <c r="C2473" s="63" t="s">
        <v>4958</v>
      </c>
      <c r="D2473" s="66" t="s">
        <v>5339</v>
      </c>
    </row>
    <row r="2474" spans="1:4" x14ac:dyDescent="0.25">
      <c r="A2474" s="67">
        <v>18470421</v>
      </c>
      <c r="B2474" t="s">
        <v>2746</v>
      </c>
      <c r="C2474" s="63" t="s">
        <v>4954</v>
      </c>
      <c r="D2474" s="66" t="s">
        <v>5339</v>
      </c>
    </row>
    <row r="2475" spans="1:4" x14ac:dyDescent="0.25">
      <c r="A2475" s="67">
        <v>18470422</v>
      </c>
      <c r="B2475" t="s">
        <v>3353</v>
      </c>
      <c r="C2475" s="63" t="s">
        <v>4956</v>
      </c>
      <c r="D2475" s="66" t="s">
        <v>5339</v>
      </c>
    </row>
    <row r="2476" spans="1:4" x14ac:dyDescent="0.25">
      <c r="A2476" s="67">
        <v>18470423</v>
      </c>
      <c r="B2476" t="s">
        <v>3224</v>
      </c>
      <c r="C2476" s="63" t="s">
        <v>4955</v>
      </c>
      <c r="D2476" s="66" t="s">
        <v>5339</v>
      </c>
    </row>
    <row r="2477" spans="1:4" x14ac:dyDescent="0.25">
      <c r="A2477" s="67">
        <v>18470424</v>
      </c>
      <c r="B2477" t="s">
        <v>3182</v>
      </c>
      <c r="C2477" s="63" t="s">
        <v>4955</v>
      </c>
      <c r="D2477" s="66" t="s">
        <v>5339</v>
      </c>
    </row>
    <row r="2478" spans="1:4" x14ac:dyDescent="0.25">
      <c r="A2478" s="67">
        <v>18470425</v>
      </c>
      <c r="B2478" t="s">
        <v>3319</v>
      </c>
      <c r="C2478" s="63" t="s">
        <v>4954</v>
      </c>
      <c r="D2478" s="66" t="s">
        <v>5339</v>
      </c>
    </row>
    <row r="2479" spans="1:4" x14ac:dyDescent="0.25">
      <c r="A2479" s="67">
        <v>18470426</v>
      </c>
      <c r="B2479" t="s">
        <v>3457</v>
      </c>
      <c r="C2479" s="63" t="s">
        <v>4957</v>
      </c>
      <c r="D2479" s="66" t="s">
        <v>5339</v>
      </c>
    </row>
    <row r="2480" spans="1:4" x14ac:dyDescent="0.25">
      <c r="A2480" s="67">
        <v>18470427</v>
      </c>
      <c r="B2480" t="s">
        <v>3227</v>
      </c>
      <c r="C2480" s="63" t="s">
        <v>4955</v>
      </c>
      <c r="D2480" s="66" t="s">
        <v>5337</v>
      </c>
    </row>
    <row r="2481" spans="1:4" x14ac:dyDescent="0.25">
      <c r="A2481" s="67">
        <v>18470428</v>
      </c>
      <c r="B2481" t="s">
        <v>5327</v>
      </c>
      <c r="C2481" s="63" t="s">
        <v>4955</v>
      </c>
      <c r="D2481" s="66" t="s">
        <v>5337</v>
      </c>
    </row>
    <row r="2482" spans="1:4" x14ac:dyDescent="0.25">
      <c r="A2482" s="67">
        <v>18470429</v>
      </c>
      <c r="B2482" t="s">
        <v>3158</v>
      </c>
      <c r="C2482" t="s">
        <v>4951</v>
      </c>
      <c r="D2482" s="66" t="s">
        <v>5337</v>
      </c>
    </row>
    <row r="2483" spans="1:4" x14ac:dyDescent="0.25">
      <c r="A2483" s="67">
        <v>18470430</v>
      </c>
      <c r="B2483" t="s">
        <v>4980</v>
      </c>
      <c r="C2483" t="s">
        <v>4961</v>
      </c>
      <c r="D2483" s="66" t="s">
        <v>5337</v>
      </c>
    </row>
    <row r="2484" spans="1:4" x14ac:dyDescent="0.25">
      <c r="A2484" s="67">
        <v>18470431</v>
      </c>
      <c r="B2484" t="s">
        <v>3218</v>
      </c>
      <c r="C2484" s="63" t="s">
        <v>4955</v>
      </c>
      <c r="D2484" s="66" t="s">
        <v>5337</v>
      </c>
    </row>
    <row r="2485" spans="1:4" x14ac:dyDescent="0.25">
      <c r="A2485" s="67">
        <v>18470432</v>
      </c>
      <c r="B2485" t="s">
        <v>3368</v>
      </c>
      <c r="C2485" s="63" t="s">
        <v>4958</v>
      </c>
      <c r="D2485" s="66" t="s">
        <v>5337</v>
      </c>
    </row>
    <row r="2486" spans="1:4" x14ac:dyDescent="0.25">
      <c r="A2486" s="67">
        <v>18470433</v>
      </c>
      <c r="B2486" t="s">
        <v>3265</v>
      </c>
      <c r="C2486" s="63" t="s">
        <v>4952</v>
      </c>
      <c r="D2486" s="66" t="s">
        <v>5337</v>
      </c>
    </row>
    <row r="2487" spans="1:4" x14ac:dyDescent="0.25">
      <c r="A2487" s="67">
        <v>18470434</v>
      </c>
      <c r="B2487" t="s">
        <v>5122</v>
      </c>
      <c r="C2487" s="63" t="s">
        <v>4954</v>
      </c>
      <c r="D2487" s="66" t="s">
        <v>5337</v>
      </c>
    </row>
    <row r="2488" spans="1:4" x14ac:dyDescent="0.25">
      <c r="A2488" s="67">
        <v>18470435</v>
      </c>
      <c r="B2488" t="s">
        <v>3468</v>
      </c>
      <c r="C2488" s="63" t="s">
        <v>4957</v>
      </c>
      <c r="D2488" s="66" t="s">
        <v>5337</v>
      </c>
    </row>
    <row r="2489" spans="1:4" x14ac:dyDescent="0.25">
      <c r="A2489" s="67">
        <v>18470436</v>
      </c>
      <c r="B2489" t="s">
        <v>3420</v>
      </c>
      <c r="C2489" s="63" t="s">
        <v>4960</v>
      </c>
      <c r="D2489" s="66" t="s">
        <v>5337</v>
      </c>
    </row>
    <row r="2490" spans="1:4" x14ac:dyDescent="0.25">
      <c r="A2490" s="67">
        <v>18470437</v>
      </c>
      <c r="B2490" t="s">
        <v>3122</v>
      </c>
      <c r="C2490" t="s">
        <v>4951</v>
      </c>
      <c r="D2490" s="66" t="s">
        <v>5337</v>
      </c>
    </row>
    <row r="2491" spans="1:4" x14ac:dyDescent="0.25">
      <c r="A2491" s="67">
        <v>18470438</v>
      </c>
      <c r="B2491" t="s">
        <v>3303</v>
      </c>
      <c r="C2491" s="63" t="s">
        <v>4954</v>
      </c>
      <c r="D2491" s="66" t="s">
        <v>5337</v>
      </c>
    </row>
    <row r="2492" spans="1:4" x14ac:dyDescent="0.25">
      <c r="A2492" s="67">
        <v>18470439</v>
      </c>
      <c r="B2492" t="s">
        <v>3241</v>
      </c>
      <c r="C2492" s="63" t="s">
        <v>4955</v>
      </c>
      <c r="D2492" s="66" t="s">
        <v>5337</v>
      </c>
    </row>
    <row r="2493" spans="1:4" x14ac:dyDescent="0.25">
      <c r="A2493" s="67">
        <v>18470440</v>
      </c>
      <c r="B2493" t="s">
        <v>3355</v>
      </c>
      <c r="C2493" s="63" t="s">
        <v>4956</v>
      </c>
      <c r="D2493" s="66" t="s">
        <v>5337</v>
      </c>
    </row>
    <row r="2494" spans="1:4" x14ac:dyDescent="0.25">
      <c r="A2494" s="67">
        <v>18470441</v>
      </c>
      <c r="B2494" t="s">
        <v>3358</v>
      </c>
      <c r="C2494" s="63" t="s">
        <v>4956</v>
      </c>
      <c r="D2494" s="66" t="s">
        <v>5337</v>
      </c>
    </row>
    <row r="2495" spans="1:4" x14ac:dyDescent="0.25">
      <c r="A2495" s="67">
        <v>18470442</v>
      </c>
      <c r="B2495" t="s">
        <v>3351</v>
      </c>
      <c r="C2495" s="63" t="s">
        <v>4956</v>
      </c>
      <c r="D2495" s="66" t="s">
        <v>5337</v>
      </c>
    </row>
    <row r="2496" spans="1:4" x14ac:dyDescent="0.25">
      <c r="A2496" s="67">
        <v>18470443</v>
      </c>
      <c r="B2496" t="s">
        <v>3408</v>
      </c>
      <c r="C2496" s="63" t="s">
        <v>4960</v>
      </c>
      <c r="D2496" s="66" t="s">
        <v>5337</v>
      </c>
    </row>
    <row r="2497" spans="1:4" x14ac:dyDescent="0.25">
      <c r="A2497" s="67">
        <v>18470444</v>
      </c>
      <c r="B2497" t="s">
        <v>3387</v>
      </c>
      <c r="C2497" s="63" t="s">
        <v>4958</v>
      </c>
      <c r="D2497" s="66" t="s">
        <v>5337</v>
      </c>
    </row>
    <row r="2498" spans="1:4" x14ac:dyDescent="0.25">
      <c r="A2498" s="67">
        <v>18470445</v>
      </c>
      <c r="B2498" t="s">
        <v>3509</v>
      </c>
      <c r="C2498" t="s">
        <v>4961</v>
      </c>
      <c r="D2498" s="66" t="s">
        <v>5337</v>
      </c>
    </row>
    <row r="2499" spans="1:4" x14ac:dyDescent="0.25">
      <c r="A2499" s="67">
        <v>18470446</v>
      </c>
      <c r="B2499" t="s">
        <v>3209</v>
      </c>
      <c r="C2499" s="63" t="s">
        <v>4955</v>
      </c>
      <c r="D2499" s="66" t="s">
        <v>5337</v>
      </c>
    </row>
    <row r="2500" spans="1:4" x14ac:dyDescent="0.25">
      <c r="A2500" s="67">
        <v>18470447</v>
      </c>
      <c r="B2500" t="s">
        <v>3097</v>
      </c>
      <c r="C2500" t="s">
        <v>4951</v>
      </c>
      <c r="D2500" s="66" t="s">
        <v>5337</v>
      </c>
    </row>
    <row r="2501" spans="1:4" x14ac:dyDescent="0.25">
      <c r="A2501" s="67">
        <v>18470448</v>
      </c>
      <c r="B2501" t="s">
        <v>3288</v>
      </c>
      <c r="C2501" s="63" t="s">
        <v>4954</v>
      </c>
      <c r="D2501" s="66" t="s">
        <v>5337</v>
      </c>
    </row>
    <row r="2502" spans="1:4" x14ac:dyDescent="0.25">
      <c r="A2502" s="67">
        <v>18470449</v>
      </c>
      <c r="B2502" t="s">
        <v>3424</v>
      </c>
      <c r="C2502" s="63" t="s">
        <v>4960</v>
      </c>
      <c r="D2502" s="66" t="s">
        <v>5337</v>
      </c>
    </row>
    <row r="2503" spans="1:4" x14ac:dyDescent="0.25">
      <c r="A2503" s="67">
        <v>18470450</v>
      </c>
      <c r="B2503" t="s">
        <v>3202</v>
      </c>
      <c r="C2503" s="63" t="s">
        <v>4955</v>
      </c>
      <c r="D2503" s="66" t="s">
        <v>5337</v>
      </c>
    </row>
    <row r="2504" spans="1:4" x14ac:dyDescent="0.25">
      <c r="A2504" s="67">
        <v>18470451</v>
      </c>
      <c r="B2504" t="s">
        <v>3389</v>
      </c>
      <c r="C2504" s="63" t="s">
        <v>4958</v>
      </c>
      <c r="D2504" s="66" t="s">
        <v>5337</v>
      </c>
    </row>
    <row r="2505" spans="1:4" x14ac:dyDescent="0.25">
      <c r="A2505" s="67">
        <v>18470452</v>
      </c>
      <c r="B2505" t="s">
        <v>3417</v>
      </c>
      <c r="C2505" s="63" t="s">
        <v>4960</v>
      </c>
      <c r="D2505" s="66" t="s">
        <v>5337</v>
      </c>
    </row>
    <row r="2506" spans="1:4" x14ac:dyDescent="0.25">
      <c r="A2506" s="67">
        <v>18470453</v>
      </c>
      <c r="B2506" t="s">
        <v>3191</v>
      </c>
      <c r="C2506" s="63" t="s">
        <v>4955</v>
      </c>
      <c r="D2506" s="66" t="s">
        <v>5337</v>
      </c>
    </row>
    <row r="2507" spans="1:4" x14ac:dyDescent="0.25">
      <c r="A2507" s="67">
        <v>18470454</v>
      </c>
      <c r="B2507" t="s">
        <v>3126</v>
      </c>
      <c r="C2507" t="s">
        <v>4951</v>
      </c>
      <c r="D2507" s="66" t="s">
        <v>5337</v>
      </c>
    </row>
    <row r="2508" spans="1:4" x14ac:dyDescent="0.25">
      <c r="A2508" s="67">
        <v>18470455</v>
      </c>
      <c r="B2508" t="s">
        <v>3525</v>
      </c>
      <c r="C2508" t="s">
        <v>4961</v>
      </c>
      <c r="D2508" s="66" t="s">
        <v>5337</v>
      </c>
    </row>
    <row r="2509" spans="1:4" x14ac:dyDescent="0.25">
      <c r="A2509" s="67">
        <v>18470456</v>
      </c>
      <c r="B2509" t="s">
        <v>3360</v>
      </c>
      <c r="C2509" s="63" t="s">
        <v>4956</v>
      </c>
      <c r="D2509" s="66" t="s">
        <v>5337</v>
      </c>
    </row>
    <row r="2510" spans="1:4" x14ac:dyDescent="0.25">
      <c r="A2510" s="67">
        <v>18470457</v>
      </c>
      <c r="B2510" t="s">
        <v>8181</v>
      </c>
      <c r="C2510" t="s">
        <v>4951</v>
      </c>
      <c r="D2510" s="66" t="s">
        <v>5337</v>
      </c>
    </row>
    <row r="2511" spans="1:4" x14ac:dyDescent="0.25">
      <c r="A2511" s="67">
        <v>18470458</v>
      </c>
      <c r="B2511" t="s">
        <v>3340</v>
      </c>
      <c r="C2511" s="63" t="s">
        <v>4956</v>
      </c>
      <c r="D2511" s="66" t="s">
        <v>5337</v>
      </c>
    </row>
    <row r="2512" spans="1:4" x14ac:dyDescent="0.25">
      <c r="A2512" s="67">
        <v>18470459</v>
      </c>
      <c r="B2512" t="s">
        <v>3436</v>
      </c>
      <c r="C2512" s="63" t="s">
        <v>4960</v>
      </c>
      <c r="D2512" s="66" t="s">
        <v>5337</v>
      </c>
    </row>
    <row r="2513" spans="1:4" x14ac:dyDescent="0.25">
      <c r="A2513" s="67">
        <v>18470460</v>
      </c>
      <c r="B2513" t="s">
        <v>3266</v>
      </c>
      <c r="C2513" s="63" t="s">
        <v>4952</v>
      </c>
      <c r="D2513" s="66" t="s">
        <v>5337</v>
      </c>
    </row>
    <row r="2514" spans="1:4" x14ac:dyDescent="0.25">
      <c r="A2514" s="67">
        <v>18470461</v>
      </c>
      <c r="B2514" t="s">
        <v>3156</v>
      </c>
      <c r="C2514" t="s">
        <v>4951</v>
      </c>
      <c r="D2514" s="66" t="s">
        <v>5337</v>
      </c>
    </row>
    <row r="2515" spans="1:4" x14ac:dyDescent="0.25">
      <c r="A2515" s="67">
        <v>18470462</v>
      </c>
      <c r="B2515" t="s">
        <v>2880</v>
      </c>
      <c r="C2515" s="63" t="s">
        <v>4955</v>
      </c>
      <c r="D2515" s="66" t="s">
        <v>5337</v>
      </c>
    </row>
    <row r="2516" spans="1:4" x14ac:dyDescent="0.25">
      <c r="A2516" s="67">
        <v>18470463</v>
      </c>
      <c r="B2516" t="s">
        <v>2880</v>
      </c>
      <c r="C2516" s="63" t="s">
        <v>4955</v>
      </c>
      <c r="D2516" s="66" t="s">
        <v>5337</v>
      </c>
    </row>
    <row r="2517" spans="1:4" x14ac:dyDescent="0.25">
      <c r="A2517" s="67">
        <v>18470464</v>
      </c>
      <c r="B2517" t="s">
        <v>3030</v>
      </c>
      <c r="C2517" s="63" t="s">
        <v>4960</v>
      </c>
      <c r="D2517" s="66" t="s">
        <v>5337</v>
      </c>
    </row>
    <row r="2518" spans="1:4" x14ac:dyDescent="0.25">
      <c r="A2518" s="67">
        <v>18470465</v>
      </c>
      <c r="B2518" t="s">
        <v>3259</v>
      </c>
      <c r="C2518" s="63" t="s">
        <v>4952</v>
      </c>
      <c r="D2518" s="66" t="s">
        <v>5337</v>
      </c>
    </row>
    <row r="2519" spans="1:4" x14ac:dyDescent="0.25">
      <c r="A2519" s="67">
        <v>18470466</v>
      </c>
      <c r="B2519" t="s">
        <v>3121</v>
      </c>
      <c r="C2519" t="s">
        <v>4951</v>
      </c>
      <c r="D2519" s="66" t="s">
        <v>5337</v>
      </c>
    </row>
    <row r="2520" spans="1:4" x14ac:dyDescent="0.25">
      <c r="A2520" s="67">
        <v>19080488</v>
      </c>
      <c r="B2520" t="s">
        <v>7470</v>
      </c>
      <c r="C2520" t="s">
        <v>4960</v>
      </c>
      <c r="D2520" s="66" t="s">
        <v>5338</v>
      </c>
    </row>
    <row r="2521" spans="1:4" x14ac:dyDescent="0.25">
      <c r="A2521" s="67">
        <v>19470001</v>
      </c>
      <c r="B2521" t="s">
        <v>3565</v>
      </c>
      <c r="C2521" t="s">
        <v>4951</v>
      </c>
      <c r="D2521" s="66" t="s">
        <v>5337</v>
      </c>
    </row>
    <row r="2522" spans="1:4" x14ac:dyDescent="0.25">
      <c r="A2522" s="67">
        <v>19470002</v>
      </c>
      <c r="B2522" t="s">
        <v>3604</v>
      </c>
      <c r="C2522" t="s">
        <v>4951</v>
      </c>
      <c r="D2522" s="66" t="s">
        <v>5337</v>
      </c>
    </row>
    <row r="2523" spans="1:4" x14ac:dyDescent="0.25">
      <c r="A2523" s="67">
        <v>19470003</v>
      </c>
      <c r="B2523" t="s">
        <v>3538</v>
      </c>
      <c r="C2523" t="s">
        <v>4951</v>
      </c>
      <c r="D2523" s="66" t="s">
        <v>5337</v>
      </c>
    </row>
    <row r="2524" spans="1:4" x14ac:dyDescent="0.25">
      <c r="A2524" s="67">
        <v>19470004</v>
      </c>
      <c r="B2524" t="s">
        <v>3559</v>
      </c>
      <c r="C2524" t="s">
        <v>4951</v>
      </c>
      <c r="D2524" s="66" t="s">
        <v>5337</v>
      </c>
    </row>
    <row r="2525" spans="1:4" x14ac:dyDescent="0.25">
      <c r="A2525" s="67">
        <v>19470005</v>
      </c>
      <c r="B2525" t="s">
        <v>3573</v>
      </c>
      <c r="C2525" t="s">
        <v>4951</v>
      </c>
      <c r="D2525" s="66" t="s">
        <v>5337</v>
      </c>
    </row>
    <row r="2526" spans="1:4" x14ac:dyDescent="0.25">
      <c r="A2526" s="67">
        <v>19470006</v>
      </c>
      <c r="B2526" t="s">
        <v>3577</v>
      </c>
      <c r="C2526" t="s">
        <v>4951</v>
      </c>
      <c r="D2526" s="66" t="s">
        <v>5337</v>
      </c>
    </row>
    <row r="2527" spans="1:4" x14ac:dyDescent="0.25">
      <c r="A2527" s="67">
        <v>19470007</v>
      </c>
      <c r="B2527" t="s">
        <v>3771</v>
      </c>
      <c r="C2527" s="63" t="s">
        <v>4954</v>
      </c>
      <c r="D2527" s="66" t="s">
        <v>5337</v>
      </c>
    </row>
    <row r="2528" spans="1:4" x14ac:dyDescent="0.25">
      <c r="A2528" s="67">
        <v>19470008</v>
      </c>
      <c r="B2528" t="s">
        <v>3566</v>
      </c>
      <c r="C2528" t="s">
        <v>4951</v>
      </c>
      <c r="D2528" s="66" t="s">
        <v>5337</v>
      </c>
    </row>
    <row r="2529" spans="1:4" x14ac:dyDescent="0.25">
      <c r="A2529" s="67">
        <v>19470009</v>
      </c>
      <c r="B2529" t="s">
        <v>3539</v>
      </c>
      <c r="C2529" t="s">
        <v>4951</v>
      </c>
      <c r="D2529" s="66" t="s">
        <v>5337</v>
      </c>
    </row>
    <row r="2530" spans="1:4" x14ac:dyDescent="0.25">
      <c r="A2530" s="67">
        <v>19470010</v>
      </c>
      <c r="B2530" t="s">
        <v>3633</v>
      </c>
      <c r="C2530" s="63" t="s">
        <v>4955</v>
      </c>
      <c r="D2530" s="66" t="s">
        <v>5337</v>
      </c>
    </row>
    <row r="2531" spans="1:4" x14ac:dyDescent="0.25">
      <c r="A2531" s="67">
        <v>19470011</v>
      </c>
      <c r="B2531" t="s">
        <v>3572</v>
      </c>
      <c r="C2531" t="s">
        <v>4951</v>
      </c>
      <c r="D2531" s="66" t="s">
        <v>5337</v>
      </c>
    </row>
    <row r="2532" spans="1:4" x14ac:dyDescent="0.25">
      <c r="A2532" s="67">
        <v>19470012</v>
      </c>
      <c r="B2532" t="s">
        <v>3626</v>
      </c>
      <c r="C2532" t="s">
        <v>4951</v>
      </c>
      <c r="D2532" s="66" t="s">
        <v>5337</v>
      </c>
    </row>
    <row r="2533" spans="1:4" x14ac:dyDescent="0.25">
      <c r="A2533" s="67">
        <v>19470013</v>
      </c>
      <c r="B2533" t="s">
        <v>3569</v>
      </c>
      <c r="C2533" t="s">
        <v>4951</v>
      </c>
      <c r="D2533" s="66" t="s">
        <v>5337</v>
      </c>
    </row>
    <row r="2534" spans="1:4" x14ac:dyDescent="0.25">
      <c r="A2534" s="67">
        <v>19470014</v>
      </c>
      <c r="B2534" t="s">
        <v>5333</v>
      </c>
      <c r="C2534" s="63" t="s">
        <v>4954</v>
      </c>
      <c r="D2534" s="66" t="s">
        <v>5337</v>
      </c>
    </row>
    <row r="2535" spans="1:4" x14ac:dyDescent="0.25">
      <c r="A2535" s="67">
        <v>19470015</v>
      </c>
      <c r="B2535" t="s">
        <v>3547</v>
      </c>
      <c r="C2535" t="s">
        <v>4951</v>
      </c>
      <c r="D2535" s="66" t="s">
        <v>5337</v>
      </c>
    </row>
    <row r="2536" spans="1:4" x14ac:dyDescent="0.25">
      <c r="A2536" s="67">
        <v>19470016</v>
      </c>
      <c r="B2536" t="s">
        <v>3603</v>
      </c>
      <c r="C2536" t="s">
        <v>4951</v>
      </c>
      <c r="D2536" s="66" t="s">
        <v>5337</v>
      </c>
    </row>
    <row r="2537" spans="1:4" x14ac:dyDescent="0.25">
      <c r="A2537" s="67">
        <v>19470017</v>
      </c>
      <c r="B2537" t="s">
        <v>3589</v>
      </c>
      <c r="C2537" t="s">
        <v>4951</v>
      </c>
      <c r="D2537" s="66" t="s">
        <v>5337</v>
      </c>
    </row>
    <row r="2538" spans="1:4" x14ac:dyDescent="0.25">
      <c r="A2538" s="67">
        <v>19470018</v>
      </c>
      <c r="B2538" t="s">
        <v>3591</v>
      </c>
      <c r="C2538" t="s">
        <v>4951</v>
      </c>
      <c r="D2538" s="66" t="s">
        <v>5337</v>
      </c>
    </row>
    <row r="2539" spans="1:4" x14ac:dyDescent="0.25">
      <c r="A2539" s="67">
        <v>19470019</v>
      </c>
      <c r="B2539" t="s">
        <v>3585</v>
      </c>
      <c r="C2539" t="s">
        <v>4951</v>
      </c>
      <c r="D2539" s="66" t="s">
        <v>5337</v>
      </c>
    </row>
    <row r="2540" spans="1:4" x14ac:dyDescent="0.25">
      <c r="A2540" s="67">
        <v>19470020</v>
      </c>
      <c r="B2540" t="s">
        <v>3567</v>
      </c>
      <c r="C2540" t="s">
        <v>4951</v>
      </c>
      <c r="D2540" s="66" t="s">
        <v>5337</v>
      </c>
    </row>
    <row r="2541" spans="1:4" x14ac:dyDescent="0.25">
      <c r="A2541" s="67">
        <v>19470021</v>
      </c>
      <c r="B2541" t="s">
        <v>3562</v>
      </c>
      <c r="C2541" t="s">
        <v>4951</v>
      </c>
      <c r="D2541" s="66" t="s">
        <v>5338</v>
      </c>
    </row>
    <row r="2542" spans="1:4" x14ac:dyDescent="0.25">
      <c r="A2542" s="67">
        <v>19470022</v>
      </c>
      <c r="B2542" t="s">
        <v>3551</v>
      </c>
      <c r="C2542" t="s">
        <v>4951</v>
      </c>
      <c r="D2542" s="66" t="s">
        <v>5337</v>
      </c>
    </row>
    <row r="2543" spans="1:4" x14ac:dyDescent="0.25">
      <c r="A2543" s="67">
        <v>19470023</v>
      </c>
      <c r="B2543" t="s">
        <v>3601</v>
      </c>
      <c r="C2543" t="s">
        <v>4951</v>
      </c>
      <c r="D2543" s="66" t="s">
        <v>5337</v>
      </c>
    </row>
    <row r="2544" spans="1:4" x14ac:dyDescent="0.25">
      <c r="A2544" s="67">
        <v>19470024</v>
      </c>
      <c r="B2544" t="s">
        <v>3574</v>
      </c>
      <c r="C2544" t="s">
        <v>4951</v>
      </c>
      <c r="D2544" s="66" t="s">
        <v>5338</v>
      </c>
    </row>
    <row r="2545" spans="1:4" x14ac:dyDescent="0.25">
      <c r="A2545" s="67">
        <v>19470025</v>
      </c>
      <c r="B2545" t="s">
        <v>3554</v>
      </c>
      <c r="C2545" t="s">
        <v>4951</v>
      </c>
      <c r="D2545" s="66" t="s">
        <v>5337</v>
      </c>
    </row>
    <row r="2546" spans="1:4" x14ac:dyDescent="0.25">
      <c r="A2546" s="67">
        <v>19470026</v>
      </c>
      <c r="B2546" t="s">
        <v>3546</v>
      </c>
      <c r="C2546" t="s">
        <v>4951</v>
      </c>
      <c r="D2546" s="66" t="s">
        <v>5337</v>
      </c>
    </row>
    <row r="2547" spans="1:4" x14ac:dyDescent="0.25">
      <c r="A2547" s="67">
        <v>19470027</v>
      </c>
      <c r="B2547" t="s">
        <v>3774</v>
      </c>
      <c r="C2547" s="63" t="s">
        <v>4954</v>
      </c>
      <c r="D2547" s="66" t="s">
        <v>5337</v>
      </c>
    </row>
    <row r="2548" spans="1:4" x14ac:dyDescent="0.25">
      <c r="A2548" s="67">
        <v>19470028</v>
      </c>
      <c r="B2548" t="s">
        <v>3622</v>
      </c>
      <c r="C2548" t="s">
        <v>4951</v>
      </c>
      <c r="D2548" s="66" t="s">
        <v>5337</v>
      </c>
    </row>
    <row r="2549" spans="1:4" x14ac:dyDescent="0.25">
      <c r="A2549" s="67">
        <v>19470029</v>
      </c>
      <c r="B2549" t="s">
        <v>3584</v>
      </c>
      <c r="C2549" t="s">
        <v>4951</v>
      </c>
      <c r="D2549" s="66" t="s">
        <v>5337</v>
      </c>
    </row>
    <row r="2550" spans="1:4" x14ac:dyDescent="0.25">
      <c r="A2550" s="67">
        <v>19470030</v>
      </c>
      <c r="B2550" t="s">
        <v>3548</v>
      </c>
      <c r="C2550" t="s">
        <v>4951</v>
      </c>
      <c r="D2550" s="66" t="s">
        <v>5337</v>
      </c>
    </row>
    <row r="2551" spans="1:4" x14ac:dyDescent="0.25">
      <c r="A2551" s="67">
        <v>19470031</v>
      </c>
      <c r="B2551" t="s">
        <v>3536</v>
      </c>
      <c r="C2551" t="s">
        <v>4951</v>
      </c>
      <c r="D2551" s="66" t="s">
        <v>5337</v>
      </c>
    </row>
    <row r="2552" spans="1:4" x14ac:dyDescent="0.25">
      <c r="A2552" s="67">
        <v>19470032</v>
      </c>
      <c r="B2552" t="s">
        <v>3609</v>
      </c>
      <c r="C2552" t="s">
        <v>4951</v>
      </c>
      <c r="D2552" s="66" t="s">
        <v>5337</v>
      </c>
    </row>
    <row r="2553" spans="1:4" x14ac:dyDescent="0.25">
      <c r="A2553" s="67">
        <v>19470033</v>
      </c>
      <c r="B2553" t="s">
        <v>3602</v>
      </c>
      <c r="C2553" t="s">
        <v>4951</v>
      </c>
      <c r="D2553" s="66" t="s">
        <v>5337</v>
      </c>
    </row>
    <row r="2554" spans="1:4" x14ac:dyDescent="0.25">
      <c r="A2554" s="67">
        <v>19470034</v>
      </c>
      <c r="B2554" t="s">
        <v>3552</v>
      </c>
      <c r="C2554" t="s">
        <v>4951</v>
      </c>
      <c r="D2554" s="66" t="s">
        <v>5337</v>
      </c>
    </row>
    <row r="2555" spans="1:4" x14ac:dyDescent="0.25">
      <c r="A2555" s="67">
        <v>19470035</v>
      </c>
      <c r="B2555" t="s">
        <v>3582</v>
      </c>
      <c r="C2555" t="s">
        <v>4951</v>
      </c>
      <c r="D2555" s="66" t="s">
        <v>5337</v>
      </c>
    </row>
    <row r="2556" spans="1:4" x14ac:dyDescent="0.25">
      <c r="A2556" s="67">
        <v>19470036</v>
      </c>
      <c r="B2556" t="s">
        <v>3625</v>
      </c>
      <c r="C2556" t="s">
        <v>4951</v>
      </c>
      <c r="D2556" s="66" t="s">
        <v>5337</v>
      </c>
    </row>
    <row r="2557" spans="1:4" x14ac:dyDescent="0.25">
      <c r="A2557" s="67">
        <v>19470037</v>
      </c>
      <c r="B2557" t="s">
        <v>3590</v>
      </c>
      <c r="C2557" t="s">
        <v>4951</v>
      </c>
      <c r="D2557" s="66" t="s">
        <v>5337</v>
      </c>
    </row>
    <row r="2558" spans="1:4" x14ac:dyDescent="0.25">
      <c r="A2558" s="67">
        <v>19470038</v>
      </c>
      <c r="B2558" t="s">
        <v>5001</v>
      </c>
      <c r="C2558" t="s">
        <v>4951</v>
      </c>
      <c r="D2558" s="66" t="s">
        <v>5337</v>
      </c>
    </row>
    <row r="2559" spans="1:4" x14ac:dyDescent="0.25">
      <c r="A2559" s="67">
        <v>19470039</v>
      </c>
      <c r="B2559" t="s">
        <v>3588</v>
      </c>
      <c r="C2559" t="s">
        <v>4951</v>
      </c>
      <c r="D2559" s="66" t="s">
        <v>5337</v>
      </c>
    </row>
    <row r="2560" spans="1:4" x14ac:dyDescent="0.25">
      <c r="A2560" s="67">
        <v>19470040</v>
      </c>
      <c r="B2560" t="s">
        <v>3556</v>
      </c>
      <c r="C2560" t="s">
        <v>4951</v>
      </c>
      <c r="D2560" s="66" t="s">
        <v>5337</v>
      </c>
    </row>
    <row r="2561" spans="1:4" x14ac:dyDescent="0.25">
      <c r="A2561" s="67">
        <v>19470041</v>
      </c>
      <c r="B2561" t="s">
        <v>3537</v>
      </c>
      <c r="C2561" t="s">
        <v>4951</v>
      </c>
      <c r="D2561" s="66" t="s">
        <v>5337</v>
      </c>
    </row>
    <row r="2562" spans="1:4" x14ac:dyDescent="0.25">
      <c r="A2562" s="67">
        <v>19470042</v>
      </c>
      <c r="B2562" t="s">
        <v>3580</v>
      </c>
      <c r="C2562" t="s">
        <v>4951</v>
      </c>
      <c r="D2562" s="66" t="s">
        <v>5338</v>
      </c>
    </row>
    <row r="2563" spans="1:4" x14ac:dyDescent="0.25">
      <c r="A2563" s="67">
        <v>19470043</v>
      </c>
      <c r="B2563" t="s">
        <v>3785</v>
      </c>
      <c r="C2563" s="63" t="s">
        <v>4954</v>
      </c>
      <c r="D2563" s="66" t="s">
        <v>5337</v>
      </c>
    </row>
    <row r="2564" spans="1:4" x14ac:dyDescent="0.25">
      <c r="A2564" s="67">
        <v>19470044</v>
      </c>
      <c r="B2564" t="s">
        <v>3748</v>
      </c>
      <c r="C2564" s="63" t="s">
        <v>4954</v>
      </c>
      <c r="D2564" s="66" t="s">
        <v>5337</v>
      </c>
    </row>
    <row r="2565" spans="1:4" x14ac:dyDescent="0.25">
      <c r="A2565" s="67">
        <v>19470045</v>
      </c>
      <c r="B2565" t="s">
        <v>3578</v>
      </c>
      <c r="C2565" t="s">
        <v>4951</v>
      </c>
      <c r="D2565" s="66" t="s">
        <v>5337</v>
      </c>
    </row>
    <row r="2566" spans="1:4" x14ac:dyDescent="0.25">
      <c r="A2566" s="67">
        <v>19470046</v>
      </c>
      <c r="B2566" t="s">
        <v>3543</v>
      </c>
      <c r="C2566" t="s">
        <v>4951</v>
      </c>
      <c r="D2566" s="66" t="s">
        <v>5337</v>
      </c>
    </row>
    <row r="2567" spans="1:4" x14ac:dyDescent="0.25">
      <c r="A2567" s="67">
        <v>19470047</v>
      </c>
      <c r="B2567" t="s">
        <v>3586</v>
      </c>
      <c r="C2567" t="s">
        <v>4951</v>
      </c>
      <c r="D2567" s="66" t="s">
        <v>5337</v>
      </c>
    </row>
    <row r="2568" spans="1:4" x14ac:dyDescent="0.25">
      <c r="A2568" s="67">
        <v>19470048</v>
      </c>
      <c r="B2568" t="s">
        <v>3616</v>
      </c>
      <c r="C2568" t="s">
        <v>4951</v>
      </c>
      <c r="D2568" s="66" t="s">
        <v>5337</v>
      </c>
    </row>
    <row r="2569" spans="1:4" x14ac:dyDescent="0.25">
      <c r="A2569" s="67">
        <v>19470049</v>
      </c>
      <c r="B2569" t="s">
        <v>3558</v>
      </c>
      <c r="C2569" t="s">
        <v>4951</v>
      </c>
      <c r="D2569" s="66" t="s">
        <v>5337</v>
      </c>
    </row>
    <row r="2570" spans="1:4" x14ac:dyDescent="0.25">
      <c r="A2570" s="67">
        <v>19470050</v>
      </c>
      <c r="B2570" t="s">
        <v>3593</v>
      </c>
      <c r="C2570" t="s">
        <v>4951</v>
      </c>
      <c r="D2570" s="66" t="s">
        <v>5337</v>
      </c>
    </row>
    <row r="2571" spans="1:4" x14ac:dyDescent="0.25">
      <c r="A2571" s="67">
        <v>19470051</v>
      </c>
      <c r="B2571" t="s">
        <v>3561</v>
      </c>
      <c r="C2571" t="s">
        <v>4951</v>
      </c>
      <c r="D2571" s="66" t="s">
        <v>5337</v>
      </c>
    </row>
    <row r="2572" spans="1:4" x14ac:dyDescent="0.25">
      <c r="A2572" s="67">
        <v>19470052</v>
      </c>
      <c r="B2572" t="s">
        <v>3614</v>
      </c>
      <c r="C2572" t="s">
        <v>4951</v>
      </c>
      <c r="D2572" s="66" t="s">
        <v>5337</v>
      </c>
    </row>
    <row r="2573" spans="1:4" x14ac:dyDescent="0.25">
      <c r="A2573" s="67">
        <v>19470053</v>
      </c>
      <c r="B2573" t="s">
        <v>3595</v>
      </c>
      <c r="C2573" t="s">
        <v>4951</v>
      </c>
      <c r="D2573" s="66" t="s">
        <v>5337</v>
      </c>
    </row>
    <row r="2574" spans="1:4" x14ac:dyDescent="0.25">
      <c r="A2574" s="67">
        <v>19470054</v>
      </c>
      <c r="B2574" t="s">
        <v>3599</v>
      </c>
      <c r="C2574" t="s">
        <v>4951</v>
      </c>
      <c r="D2574" s="66" t="s">
        <v>5337</v>
      </c>
    </row>
    <row r="2575" spans="1:4" x14ac:dyDescent="0.25">
      <c r="A2575" s="67">
        <v>19470055</v>
      </c>
      <c r="B2575" t="s">
        <v>3613</v>
      </c>
      <c r="C2575" t="s">
        <v>4951</v>
      </c>
      <c r="D2575" s="66" t="s">
        <v>5337</v>
      </c>
    </row>
    <row r="2576" spans="1:4" x14ac:dyDescent="0.25">
      <c r="A2576" s="67">
        <v>19470056</v>
      </c>
      <c r="B2576" t="s">
        <v>3750</v>
      </c>
      <c r="C2576" s="63" t="s">
        <v>4954</v>
      </c>
      <c r="D2576" s="66" t="s">
        <v>5337</v>
      </c>
    </row>
    <row r="2577" spans="1:4" x14ac:dyDescent="0.25">
      <c r="A2577" s="67">
        <v>19470057</v>
      </c>
      <c r="B2577" t="s">
        <v>3119</v>
      </c>
      <c r="C2577" s="63" t="s">
        <v>4954</v>
      </c>
      <c r="D2577" s="66" t="s">
        <v>5337</v>
      </c>
    </row>
    <row r="2578" spans="1:4" x14ac:dyDescent="0.25">
      <c r="A2578" s="67">
        <v>19470058</v>
      </c>
      <c r="B2578" t="s">
        <v>3608</v>
      </c>
      <c r="C2578" t="s">
        <v>4951</v>
      </c>
      <c r="D2578" s="66" t="s">
        <v>5337</v>
      </c>
    </row>
    <row r="2579" spans="1:4" x14ac:dyDescent="0.25">
      <c r="A2579" s="67">
        <v>19470059</v>
      </c>
      <c r="B2579" t="s">
        <v>3587</v>
      </c>
      <c r="C2579" t="s">
        <v>4951</v>
      </c>
      <c r="D2579" s="66" t="s">
        <v>5337</v>
      </c>
    </row>
    <row r="2580" spans="1:4" x14ac:dyDescent="0.25">
      <c r="A2580" s="67">
        <v>19470060</v>
      </c>
      <c r="B2580" t="s">
        <v>3598</v>
      </c>
      <c r="C2580" t="s">
        <v>4951</v>
      </c>
      <c r="D2580" s="66" t="s">
        <v>5337</v>
      </c>
    </row>
    <row r="2581" spans="1:4" x14ac:dyDescent="0.25">
      <c r="A2581" s="67">
        <v>19470061</v>
      </c>
      <c r="B2581" t="s">
        <v>3535</v>
      </c>
      <c r="C2581" t="s">
        <v>4951</v>
      </c>
      <c r="D2581" s="66" t="s">
        <v>5338</v>
      </c>
    </row>
    <row r="2582" spans="1:4" x14ac:dyDescent="0.25">
      <c r="A2582" s="67">
        <v>19470062</v>
      </c>
      <c r="B2582" t="s">
        <v>3773</v>
      </c>
      <c r="C2582" s="63" t="s">
        <v>4954</v>
      </c>
      <c r="D2582" s="66" t="s">
        <v>5337</v>
      </c>
    </row>
    <row r="2583" spans="1:4" x14ac:dyDescent="0.25">
      <c r="A2583" s="67">
        <v>19470063</v>
      </c>
      <c r="B2583" t="s">
        <v>3617</v>
      </c>
      <c r="C2583" t="s">
        <v>4951</v>
      </c>
      <c r="D2583" s="66" t="s">
        <v>5337</v>
      </c>
    </row>
    <row r="2584" spans="1:4" x14ac:dyDescent="0.25">
      <c r="A2584" s="67">
        <v>19470064</v>
      </c>
      <c r="B2584" t="s">
        <v>3544</v>
      </c>
      <c r="C2584" t="s">
        <v>4951</v>
      </c>
      <c r="D2584" s="66" t="s">
        <v>5337</v>
      </c>
    </row>
    <row r="2585" spans="1:4" x14ac:dyDescent="0.25">
      <c r="A2585" s="67">
        <v>19470065</v>
      </c>
      <c r="B2585" t="s">
        <v>2321</v>
      </c>
      <c r="C2585" s="63" t="s">
        <v>4954</v>
      </c>
      <c r="D2585" s="66" t="s">
        <v>5337</v>
      </c>
    </row>
    <row r="2586" spans="1:4" x14ac:dyDescent="0.25">
      <c r="A2586" s="67">
        <v>19470066</v>
      </c>
      <c r="B2586" t="s">
        <v>3752</v>
      </c>
      <c r="C2586" s="63" t="s">
        <v>4954</v>
      </c>
      <c r="D2586" s="66" t="s">
        <v>5337</v>
      </c>
    </row>
    <row r="2587" spans="1:4" x14ac:dyDescent="0.25">
      <c r="A2587" s="67">
        <v>19470067</v>
      </c>
      <c r="B2587" t="s">
        <v>3768</v>
      </c>
      <c r="C2587" s="63" t="s">
        <v>4954</v>
      </c>
      <c r="D2587" s="66" t="s">
        <v>5337</v>
      </c>
    </row>
    <row r="2588" spans="1:4" x14ac:dyDescent="0.25">
      <c r="A2588" s="67">
        <v>19470068</v>
      </c>
      <c r="B2588" t="s">
        <v>3550</v>
      </c>
      <c r="C2588" t="s">
        <v>4951</v>
      </c>
      <c r="D2588" s="66" t="s">
        <v>5337</v>
      </c>
    </row>
    <row r="2589" spans="1:4" x14ac:dyDescent="0.25">
      <c r="A2589" s="67">
        <v>19470069</v>
      </c>
      <c r="B2589" t="s">
        <v>3658</v>
      </c>
      <c r="C2589" s="63" t="s">
        <v>4955</v>
      </c>
      <c r="D2589" s="66" t="s">
        <v>5337</v>
      </c>
    </row>
    <row r="2590" spans="1:4" x14ac:dyDescent="0.25">
      <c r="A2590" s="67">
        <v>19470070</v>
      </c>
      <c r="B2590" t="s">
        <v>3761</v>
      </c>
      <c r="C2590" s="63" t="s">
        <v>4954</v>
      </c>
      <c r="D2590" s="66" t="s">
        <v>5337</v>
      </c>
    </row>
    <row r="2591" spans="1:4" x14ac:dyDescent="0.25">
      <c r="A2591" s="67">
        <v>19470071</v>
      </c>
      <c r="B2591" t="s">
        <v>3789</v>
      </c>
      <c r="C2591" s="63" t="s">
        <v>4954</v>
      </c>
      <c r="D2591" s="66" t="s">
        <v>5337</v>
      </c>
    </row>
    <row r="2592" spans="1:4" x14ac:dyDescent="0.25">
      <c r="A2592" s="67">
        <v>19470072</v>
      </c>
      <c r="B2592" t="s">
        <v>3801</v>
      </c>
      <c r="C2592" s="63" t="s">
        <v>4954</v>
      </c>
      <c r="D2592" s="66" t="s">
        <v>5337</v>
      </c>
    </row>
    <row r="2593" spans="1:4" x14ac:dyDescent="0.25">
      <c r="A2593" s="67">
        <v>19470073</v>
      </c>
      <c r="B2593" t="s">
        <v>3661</v>
      </c>
      <c r="C2593" s="63" t="s">
        <v>4955</v>
      </c>
      <c r="D2593" s="66" t="s">
        <v>5337</v>
      </c>
    </row>
    <row r="2594" spans="1:4" x14ac:dyDescent="0.25">
      <c r="A2594" s="67">
        <v>19470074</v>
      </c>
      <c r="B2594" t="s">
        <v>3769</v>
      </c>
      <c r="C2594" s="63" t="s">
        <v>4954</v>
      </c>
      <c r="D2594" s="66" t="s">
        <v>5337</v>
      </c>
    </row>
    <row r="2595" spans="1:4" x14ac:dyDescent="0.25">
      <c r="A2595" s="67">
        <v>19470075</v>
      </c>
      <c r="B2595" t="s">
        <v>3737</v>
      </c>
      <c r="C2595" s="63" t="s">
        <v>4954</v>
      </c>
      <c r="D2595" s="66" t="s">
        <v>5337</v>
      </c>
    </row>
    <row r="2596" spans="1:4" x14ac:dyDescent="0.25">
      <c r="A2596" s="67">
        <v>19470076</v>
      </c>
      <c r="B2596" t="s">
        <v>3763</v>
      </c>
      <c r="C2596" s="63" t="s">
        <v>4954</v>
      </c>
      <c r="D2596" s="66" t="s">
        <v>5337</v>
      </c>
    </row>
    <row r="2597" spans="1:4" x14ac:dyDescent="0.25">
      <c r="A2597" s="67">
        <v>19470077</v>
      </c>
      <c r="B2597" t="s">
        <v>3540</v>
      </c>
      <c r="C2597" t="s">
        <v>4951</v>
      </c>
      <c r="D2597" s="66" t="s">
        <v>5337</v>
      </c>
    </row>
    <row r="2598" spans="1:4" x14ac:dyDescent="0.25">
      <c r="A2598" s="67">
        <v>19470078</v>
      </c>
      <c r="B2598" t="s">
        <v>3764</v>
      </c>
      <c r="C2598" s="63" t="s">
        <v>4954</v>
      </c>
      <c r="D2598" s="66" t="s">
        <v>5337</v>
      </c>
    </row>
    <row r="2599" spans="1:4" x14ac:dyDescent="0.25">
      <c r="A2599" s="67">
        <v>19470079</v>
      </c>
      <c r="B2599" t="s">
        <v>3618</v>
      </c>
      <c r="C2599" t="s">
        <v>4951</v>
      </c>
      <c r="D2599" s="66" t="s">
        <v>5337</v>
      </c>
    </row>
    <row r="2600" spans="1:4" x14ac:dyDescent="0.25">
      <c r="A2600" s="67">
        <v>19470080</v>
      </c>
      <c r="B2600" t="s">
        <v>3709</v>
      </c>
      <c r="C2600" s="63" t="s">
        <v>4955</v>
      </c>
      <c r="D2600" s="66" t="s">
        <v>5337</v>
      </c>
    </row>
    <row r="2601" spans="1:4" x14ac:dyDescent="0.25">
      <c r="A2601" s="67">
        <v>19470081</v>
      </c>
      <c r="B2601" t="s">
        <v>3783</v>
      </c>
      <c r="C2601" s="63" t="s">
        <v>4954</v>
      </c>
      <c r="D2601" s="66" t="s">
        <v>5337</v>
      </c>
    </row>
    <row r="2602" spans="1:4" x14ac:dyDescent="0.25">
      <c r="A2602" s="67">
        <v>19470082</v>
      </c>
      <c r="B2602" t="s">
        <v>3791</v>
      </c>
      <c r="C2602" s="63" t="s">
        <v>4954</v>
      </c>
      <c r="D2602" s="66" t="s">
        <v>5337</v>
      </c>
    </row>
    <row r="2603" spans="1:4" x14ac:dyDescent="0.25">
      <c r="A2603" s="67">
        <v>19470083</v>
      </c>
      <c r="B2603" t="s">
        <v>3623</v>
      </c>
      <c r="C2603" t="s">
        <v>4951</v>
      </c>
      <c r="D2603" s="66" t="s">
        <v>5337</v>
      </c>
    </row>
    <row r="2604" spans="1:4" x14ac:dyDescent="0.25">
      <c r="A2604" s="67">
        <v>19470084</v>
      </c>
      <c r="B2604" t="s">
        <v>3619</v>
      </c>
      <c r="C2604" t="s">
        <v>4951</v>
      </c>
      <c r="D2604" s="66" t="s">
        <v>5337</v>
      </c>
    </row>
    <row r="2605" spans="1:4" x14ac:dyDescent="0.25">
      <c r="A2605" s="67">
        <v>19470085</v>
      </c>
      <c r="B2605" t="s">
        <v>3738</v>
      </c>
      <c r="C2605" s="63" t="s">
        <v>4954</v>
      </c>
      <c r="D2605" s="66" t="s">
        <v>5337</v>
      </c>
    </row>
    <row r="2606" spans="1:4" x14ac:dyDescent="0.25">
      <c r="A2606" s="67">
        <v>19470086</v>
      </c>
      <c r="B2606" t="s">
        <v>3620</v>
      </c>
      <c r="C2606" t="s">
        <v>4951</v>
      </c>
      <c r="D2606" s="66" t="s">
        <v>5337</v>
      </c>
    </row>
    <row r="2607" spans="1:4" x14ac:dyDescent="0.25">
      <c r="A2607" s="67">
        <v>19470087</v>
      </c>
      <c r="B2607" t="s">
        <v>3592</v>
      </c>
      <c r="C2607" t="s">
        <v>4951</v>
      </c>
      <c r="D2607" s="66" t="s">
        <v>5337</v>
      </c>
    </row>
    <row r="2608" spans="1:4" x14ac:dyDescent="0.25">
      <c r="A2608" s="67">
        <v>19470088</v>
      </c>
      <c r="B2608" t="s">
        <v>3741</v>
      </c>
      <c r="C2608" s="63" t="s">
        <v>4954</v>
      </c>
      <c r="D2608" s="66" t="s">
        <v>5337</v>
      </c>
    </row>
    <row r="2609" spans="1:4" x14ac:dyDescent="0.25">
      <c r="A2609" s="67">
        <v>19470089</v>
      </c>
      <c r="B2609" t="s">
        <v>3772</v>
      </c>
      <c r="C2609" s="63" t="s">
        <v>4954</v>
      </c>
      <c r="D2609" s="66" t="s">
        <v>5337</v>
      </c>
    </row>
    <row r="2610" spans="1:4" x14ac:dyDescent="0.25">
      <c r="A2610" s="67">
        <v>19470090</v>
      </c>
      <c r="B2610" t="s">
        <v>3693</v>
      </c>
      <c r="C2610" s="63" t="s">
        <v>4955</v>
      </c>
      <c r="D2610" s="66" t="s">
        <v>5337</v>
      </c>
    </row>
    <row r="2611" spans="1:4" x14ac:dyDescent="0.25">
      <c r="A2611" s="67">
        <v>19470091</v>
      </c>
      <c r="B2611" t="s">
        <v>3793</v>
      </c>
      <c r="C2611" s="63" t="s">
        <v>4954</v>
      </c>
      <c r="D2611" s="66" t="s">
        <v>5337</v>
      </c>
    </row>
    <row r="2612" spans="1:4" x14ac:dyDescent="0.25">
      <c r="A2612" s="67">
        <v>19470092</v>
      </c>
      <c r="B2612" t="s">
        <v>3787</v>
      </c>
      <c r="C2612" s="63" t="s">
        <v>4954</v>
      </c>
      <c r="D2612" s="66" t="s">
        <v>5337</v>
      </c>
    </row>
    <row r="2613" spans="1:4" x14ac:dyDescent="0.25">
      <c r="A2613" s="67">
        <v>19470093</v>
      </c>
      <c r="B2613" t="s">
        <v>3765</v>
      </c>
      <c r="C2613" s="63" t="s">
        <v>4954</v>
      </c>
      <c r="D2613" s="66" t="s">
        <v>5337</v>
      </c>
    </row>
    <row r="2614" spans="1:4" x14ac:dyDescent="0.25">
      <c r="A2614" s="67">
        <v>19470094</v>
      </c>
      <c r="B2614" t="s">
        <v>3751</v>
      </c>
      <c r="C2614" s="63" t="s">
        <v>4954</v>
      </c>
      <c r="D2614" s="66" t="s">
        <v>5337</v>
      </c>
    </row>
    <row r="2615" spans="1:4" x14ac:dyDescent="0.25">
      <c r="A2615" s="67">
        <v>19470095</v>
      </c>
      <c r="B2615" t="s">
        <v>3802</v>
      </c>
      <c r="C2615" s="63" t="s">
        <v>4954</v>
      </c>
      <c r="D2615" s="66" t="s">
        <v>5337</v>
      </c>
    </row>
    <row r="2616" spans="1:4" x14ac:dyDescent="0.25">
      <c r="A2616" s="67">
        <v>19470096</v>
      </c>
      <c r="B2616" t="s">
        <v>3770</v>
      </c>
      <c r="C2616" s="63" t="s">
        <v>4954</v>
      </c>
      <c r="D2616" s="66" t="s">
        <v>5337</v>
      </c>
    </row>
    <row r="2617" spans="1:4" x14ac:dyDescent="0.25">
      <c r="A2617" s="67">
        <v>19470097</v>
      </c>
      <c r="B2617" t="s">
        <v>3775</v>
      </c>
      <c r="C2617" s="63" t="s">
        <v>4954</v>
      </c>
      <c r="D2617" s="66" t="s">
        <v>5337</v>
      </c>
    </row>
    <row r="2618" spans="1:4" x14ac:dyDescent="0.25">
      <c r="A2618" s="67">
        <v>19470098</v>
      </c>
      <c r="B2618" t="s">
        <v>3637</v>
      </c>
      <c r="C2618" s="63" t="s">
        <v>4955</v>
      </c>
      <c r="D2618" s="66" t="s">
        <v>5337</v>
      </c>
    </row>
    <row r="2619" spans="1:4" x14ac:dyDescent="0.25">
      <c r="A2619" s="67">
        <v>19470099</v>
      </c>
      <c r="B2619" t="s">
        <v>3778</v>
      </c>
      <c r="C2619" s="63" t="s">
        <v>4954</v>
      </c>
      <c r="D2619" s="66" t="s">
        <v>5337</v>
      </c>
    </row>
    <row r="2620" spans="1:4" x14ac:dyDescent="0.25">
      <c r="A2620" s="67">
        <v>19470100</v>
      </c>
      <c r="B2620" t="s">
        <v>3742</v>
      </c>
      <c r="C2620" s="63" t="s">
        <v>4954</v>
      </c>
      <c r="D2620" s="66" t="s">
        <v>5337</v>
      </c>
    </row>
    <row r="2621" spans="1:4" x14ac:dyDescent="0.25">
      <c r="A2621" s="67">
        <v>19470101</v>
      </c>
      <c r="B2621" t="s">
        <v>3799</v>
      </c>
      <c r="C2621" s="63" t="s">
        <v>4954</v>
      </c>
      <c r="D2621" s="66" t="s">
        <v>5337</v>
      </c>
    </row>
    <row r="2622" spans="1:4" x14ac:dyDescent="0.25">
      <c r="A2622" s="67">
        <v>19470102</v>
      </c>
      <c r="B2622" t="s">
        <v>3767</v>
      </c>
      <c r="C2622" s="63" t="s">
        <v>4954</v>
      </c>
      <c r="D2622" s="66" t="s">
        <v>5338</v>
      </c>
    </row>
    <row r="2623" spans="1:4" x14ac:dyDescent="0.25">
      <c r="A2623" s="67">
        <v>19470103</v>
      </c>
      <c r="B2623" t="s">
        <v>3681</v>
      </c>
      <c r="C2623" s="63" t="s">
        <v>4955</v>
      </c>
      <c r="D2623" s="66" t="s">
        <v>5337</v>
      </c>
    </row>
    <row r="2624" spans="1:4" x14ac:dyDescent="0.25">
      <c r="A2624" s="67">
        <v>19470104</v>
      </c>
      <c r="B2624" t="s">
        <v>3632</v>
      </c>
      <c r="C2624" s="63" t="s">
        <v>4955</v>
      </c>
      <c r="D2624" s="66" t="s">
        <v>5337</v>
      </c>
    </row>
    <row r="2625" spans="1:4" x14ac:dyDescent="0.25">
      <c r="A2625" s="67">
        <v>19470105</v>
      </c>
      <c r="B2625" t="s">
        <v>3762</v>
      </c>
      <c r="C2625" s="63" t="s">
        <v>4954</v>
      </c>
      <c r="D2625" s="66" t="s">
        <v>5337</v>
      </c>
    </row>
    <row r="2626" spans="1:4" x14ac:dyDescent="0.25">
      <c r="A2626" s="67">
        <v>19470106</v>
      </c>
      <c r="B2626" t="s">
        <v>3641</v>
      </c>
      <c r="C2626" s="63" t="s">
        <v>4955</v>
      </c>
      <c r="D2626" s="66" t="s">
        <v>5337</v>
      </c>
    </row>
    <row r="2627" spans="1:4" x14ac:dyDescent="0.25">
      <c r="A2627" s="67">
        <v>19470107</v>
      </c>
      <c r="B2627" t="s">
        <v>3665</v>
      </c>
      <c r="C2627" s="63" t="s">
        <v>4955</v>
      </c>
      <c r="D2627" s="66" t="s">
        <v>5337</v>
      </c>
    </row>
    <row r="2628" spans="1:4" x14ac:dyDescent="0.25">
      <c r="A2628" s="67">
        <v>19470108</v>
      </c>
      <c r="B2628" t="s">
        <v>3684</v>
      </c>
      <c r="C2628" s="63" t="s">
        <v>4955</v>
      </c>
      <c r="D2628" s="66" t="s">
        <v>5337</v>
      </c>
    </row>
    <row r="2629" spans="1:4" x14ac:dyDescent="0.25">
      <c r="A2629" s="67">
        <v>19470109</v>
      </c>
      <c r="B2629" t="s">
        <v>3685</v>
      </c>
      <c r="C2629" s="63" t="s">
        <v>4955</v>
      </c>
      <c r="D2629" s="66" t="s">
        <v>5337</v>
      </c>
    </row>
    <row r="2630" spans="1:4" x14ac:dyDescent="0.25">
      <c r="A2630" s="67">
        <v>19470110</v>
      </c>
      <c r="B2630" t="s">
        <v>3680</v>
      </c>
      <c r="C2630" s="63" t="s">
        <v>4955</v>
      </c>
      <c r="D2630" s="66" t="s">
        <v>5337</v>
      </c>
    </row>
    <row r="2631" spans="1:4" x14ac:dyDescent="0.25">
      <c r="A2631" s="67">
        <v>19470111</v>
      </c>
      <c r="B2631" t="s">
        <v>3652</v>
      </c>
      <c r="C2631" s="63" t="s">
        <v>4955</v>
      </c>
      <c r="D2631" s="66" t="s">
        <v>5337</v>
      </c>
    </row>
    <row r="2632" spans="1:4" x14ac:dyDescent="0.25">
      <c r="A2632" s="67">
        <v>19470112</v>
      </c>
      <c r="B2632" t="s">
        <v>3766</v>
      </c>
      <c r="C2632" s="63" t="s">
        <v>4954</v>
      </c>
      <c r="D2632" s="66" t="s">
        <v>5337</v>
      </c>
    </row>
    <row r="2633" spans="1:4" x14ac:dyDescent="0.25">
      <c r="A2633" s="67">
        <v>19470113</v>
      </c>
      <c r="B2633" t="s">
        <v>3677</v>
      </c>
      <c r="C2633" s="63" t="s">
        <v>4955</v>
      </c>
      <c r="D2633" s="66" t="s">
        <v>5337</v>
      </c>
    </row>
    <row r="2634" spans="1:4" x14ac:dyDescent="0.25">
      <c r="A2634" s="67">
        <v>19470114</v>
      </c>
      <c r="B2634" t="s">
        <v>3646</v>
      </c>
      <c r="C2634" s="63" t="s">
        <v>4955</v>
      </c>
      <c r="D2634" s="66" t="s">
        <v>5337</v>
      </c>
    </row>
    <row r="2635" spans="1:4" x14ac:dyDescent="0.25">
      <c r="A2635" s="67">
        <v>19470115</v>
      </c>
      <c r="B2635" t="s">
        <v>3811</v>
      </c>
      <c r="C2635" s="63" t="s">
        <v>4956</v>
      </c>
      <c r="D2635" s="66" t="s">
        <v>5337</v>
      </c>
    </row>
    <row r="2636" spans="1:4" x14ac:dyDescent="0.25">
      <c r="A2636" s="67">
        <v>19470116</v>
      </c>
      <c r="B2636" t="s">
        <v>3701</v>
      </c>
      <c r="C2636" s="63" t="s">
        <v>4955</v>
      </c>
      <c r="D2636" s="66" t="s">
        <v>5337</v>
      </c>
    </row>
    <row r="2637" spans="1:4" x14ac:dyDescent="0.25">
      <c r="A2637" s="67">
        <v>19470117</v>
      </c>
      <c r="B2637" t="s">
        <v>3689</v>
      </c>
      <c r="C2637" s="63" t="s">
        <v>4955</v>
      </c>
      <c r="D2637" s="66" t="s">
        <v>5337</v>
      </c>
    </row>
    <row r="2638" spans="1:4" x14ac:dyDescent="0.25">
      <c r="A2638" s="67">
        <v>19470118</v>
      </c>
      <c r="B2638" t="s">
        <v>3688</v>
      </c>
      <c r="C2638" s="63" t="s">
        <v>4955</v>
      </c>
      <c r="D2638" s="66" t="s">
        <v>5337</v>
      </c>
    </row>
    <row r="2639" spans="1:4" x14ac:dyDescent="0.25">
      <c r="A2639" s="67">
        <v>19470119</v>
      </c>
      <c r="B2639" t="s">
        <v>3654</v>
      </c>
      <c r="C2639" s="63" t="s">
        <v>4955</v>
      </c>
      <c r="D2639" s="66" t="s">
        <v>5337</v>
      </c>
    </row>
    <row r="2640" spans="1:4" x14ac:dyDescent="0.25">
      <c r="A2640" s="67">
        <v>19470120</v>
      </c>
      <c r="B2640" t="s">
        <v>3698</v>
      </c>
      <c r="C2640" s="63" t="s">
        <v>4955</v>
      </c>
      <c r="D2640" s="66" t="s">
        <v>5337</v>
      </c>
    </row>
    <row r="2641" spans="1:4" x14ac:dyDescent="0.25">
      <c r="A2641" s="67">
        <v>19470121</v>
      </c>
      <c r="B2641" t="s">
        <v>3710</v>
      </c>
      <c r="C2641" s="63" t="s">
        <v>4955</v>
      </c>
      <c r="D2641" s="66" t="s">
        <v>5337</v>
      </c>
    </row>
    <row r="2642" spans="1:4" x14ac:dyDescent="0.25">
      <c r="A2642" s="67">
        <v>19470122</v>
      </c>
      <c r="B2642" t="s">
        <v>3563</v>
      </c>
      <c r="C2642" t="s">
        <v>4951</v>
      </c>
      <c r="D2642" s="66" t="s">
        <v>5337</v>
      </c>
    </row>
    <row r="2643" spans="1:4" x14ac:dyDescent="0.25">
      <c r="A2643" s="67">
        <v>19470123</v>
      </c>
      <c r="B2643" t="s">
        <v>3635</v>
      </c>
      <c r="C2643" s="63" t="s">
        <v>4955</v>
      </c>
      <c r="D2643" s="66" t="s">
        <v>5337</v>
      </c>
    </row>
    <row r="2644" spans="1:4" x14ac:dyDescent="0.25">
      <c r="A2644" s="67">
        <v>19470124</v>
      </c>
      <c r="B2644" t="s">
        <v>3647</v>
      </c>
      <c r="C2644" s="63" t="s">
        <v>4955</v>
      </c>
      <c r="D2644" s="66" t="s">
        <v>5337</v>
      </c>
    </row>
    <row r="2645" spans="1:4" x14ac:dyDescent="0.25">
      <c r="A2645" s="67">
        <v>19470125</v>
      </c>
      <c r="B2645" t="s">
        <v>3560</v>
      </c>
      <c r="C2645" t="s">
        <v>4951</v>
      </c>
      <c r="D2645" s="66" t="s">
        <v>5338</v>
      </c>
    </row>
    <row r="2646" spans="1:4" x14ac:dyDescent="0.25">
      <c r="A2646" s="67">
        <v>19470126</v>
      </c>
      <c r="B2646" t="s">
        <v>3821</v>
      </c>
      <c r="C2646" s="63" t="s">
        <v>4956</v>
      </c>
      <c r="D2646" s="66" t="s">
        <v>5337</v>
      </c>
    </row>
    <row r="2647" spans="1:4" x14ac:dyDescent="0.25">
      <c r="A2647" s="67">
        <v>19470127</v>
      </c>
      <c r="B2647" t="s">
        <v>3824</v>
      </c>
      <c r="C2647" s="63" t="s">
        <v>4956</v>
      </c>
      <c r="D2647" s="66" t="s">
        <v>5337</v>
      </c>
    </row>
    <row r="2648" spans="1:4" x14ac:dyDescent="0.25">
      <c r="A2648" s="67">
        <v>19470128</v>
      </c>
      <c r="B2648" t="s">
        <v>3666</v>
      </c>
      <c r="C2648" s="63" t="s">
        <v>4955</v>
      </c>
      <c r="D2648" s="66" t="s">
        <v>5337</v>
      </c>
    </row>
    <row r="2649" spans="1:4" x14ac:dyDescent="0.25">
      <c r="A2649" s="67">
        <v>19470129</v>
      </c>
      <c r="B2649" t="s">
        <v>3672</v>
      </c>
      <c r="C2649" s="63" t="s">
        <v>4955</v>
      </c>
      <c r="D2649" s="66" t="s">
        <v>5337</v>
      </c>
    </row>
    <row r="2650" spans="1:4" x14ac:dyDescent="0.25">
      <c r="A2650" s="67">
        <v>19470130</v>
      </c>
      <c r="B2650" t="s">
        <v>3831</v>
      </c>
      <c r="C2650" s="63" t="s">
        <v>4956</v>
      </c>
      <c r="D2650" s="66" t="s">
        <v>5337</v>
      </c>
    </row>
    <row r="2651" spans="1:4" x14ac:dyDescent="0.25">
      <c r="A2651" s="67">
        <v>19470131</v>
      </c>
      <c r="B2651" t="s">
        <v>3826</v>
      </c>
      <c r="C2651" s="63" t="s">
        <v>4956</v>
      </c>
      <c r="D2651" s="66" t="s">
        <v>5337</v>
      </c>
    </row>
    <row r="2652" spans="1:4" x14ac:dyDescent="0.25">
      <c r="A2652" s="67">
        <v>19470132</v>
      </c>
      <c r="B2652" t="s">
        <v>3130</v>
      </c>
      <c r="C2652" s="63" t="s">
        <v>4954</v>
      </c>
      <c r="D2652" s="66" t="s">
        <v>5337</v>
      </c>
    </row>
    <row r="2653" spans="1:4" x14ac:dyDescent="0.25">
      <c r="A2653" s="67">
        <v>19470133</v>
      </c>
      <c r="B2653" t="s">
        <v>3808</v>
      </c>
      <c r="C2653" s="63" t="s">
        <v>4956</v>
      </c>
      <c r="D2653" s="66" t="s">
        <v>5337</v>
      </c>
    </row>
    <row r="2654" spans="1:4" x14ac:dyDescent="0.25">
      <c r="A2654" s="67">
        <v>19470134</v>
      </c>
      <c r="B2654" t="s">
        <v>3692</v>
      </c>
      <c r="C2654" s="63" t="s">
        <v>4955</v>
      </c>
      <c r="D2654" s="66" t="s">
        <v>5337</v>
      </c>
    </row>
    <row r="2655" spans="1:4" x14ac:dyDescent="0.25">
      <c r="A2655" s="67">
        <v>19470135</v>
      </c>
      <c r="B2655" t="s">
        <v>3636</v>
      </c>
      <c r="C2655" s="63" t="s">
        <v>4955</v>
      </c>
      <c r="D2655" s="66" t="s">
        <v>5337</v>
      </c>
    </row>
    <row r="2656" spans="1:4" x14ac:dyDescent="0.25">
      <c r="A2656" s="67">
        <v>19470136</v>
      </c>
      <c r="B2656" t="s">
        <v>3759</v>
      </c>
      <c r="C2656" s="63" t="s">
        <v>4954</v>
      </c>
      <c r="D2656" s="66" t="s">
        <v>5337</v>
      </c>
    </row>
    <row r="2657" spans="1:4" x14ac:dyDescent="0.25">
      <c r="A2657" s="67">
        <v>19470137</v>
      </c>
      <c r="B2657" t="s">
        <v>3857</v>
      </c>
      <c r="C2657" s="63" t="s">
        <v>4958</v>
      </c>
      <c r="D2657" s="66" t="s">
        <v>5337</v>
      </c>
    </row>
    <row r="2658" spans="1:4" x14ac:dyDescent="0.25">
      <c r="A2658" s="67">
        <v>19470138</v>
      </c>
      <c r="B2658" t="s">
        <v>3845</v>
      </c>
      <c r="C2658" s="63" t="s">
        <v>4958</v>
      </c>
      <c r="D2658" s="66" t="s">
        <v>5337</v>
      </c>
    </row>
    <row r="2659" spans="1:4" x14ac:dyDescent="0.25">
      <c r="A2659" s="67">
        <v>19470139</v>
      </c>
      <c r="B2659" t="s">
        <v>3872</v>
      </c>
      <c r="C2659" s="63" t="s">
        <v>4958</v>
      </c>
      <c r="D2659" s="66" t="s">
        <v>5337</v>
      </c>
    </row>
    <row r="2660" spans="1:4" x14ac:dyDescent="0.25">
      <c r="A2660" s="67">
        <v>19470140</v>
      </c>
      <c r="B2660" t="s">
        <v>3754</v>
      </c>
      <c r="C2660" s="63" t="s">
        <v>4954</v>
      </c>
      <c r="D2660" s="66" t="s">
        <v>5337</v>
      </c>
    </row>
    <row r="2661" spans="1:4" x14ac:dyDescent="0.25">
      <c r="A2661" s="67">
        <v>19470141</v>
      </c>
      <c r="B2661" t="s">
        <v>3849</v>
      </c>
      <c r="C2661" s="63" t="s">
        <v>4958</v>
      </c>
      <c r="D2661" s="66" t="s">
        <v>5337</v>
      </c>
    </row>
    <row r="2662" spans="1:4" x14ac:dyDescent="0.25">
      <c r="A2662" s="67">
        <v>19470142</v>
      </c>
      <c r="B2662" t="s">
        <v>3726</v>
      </c>
      <c r="C2662" s="63" t="s">
        <v>4952</v>
      </c>
      <c r="D2662" s="66" t="s">
        <v>5337</v>
      </c>
    </row>
    <row r="2663" spans="1:4" x14ac:dyDescent="0.25">
      <c r="A2663" s="67">
        <v>19470143</v>
      </c>
      <c r="B2663" t="s">
        <v>3942</v>
      </c>
      <c r="C2663" s="63" t="s">
        <v>4957</v>
      </c>
      <c r="D2663" s="66" t="s">
        <v>5337</v>
      </c>
    </row>
    <row r="2664" spans="1:4" x14ac:dyDescent="0.25">
      <c r="A2664" s="67">
        <v>19470144</v>
      </c>
      <c r="B2664" t="s">
        <v>3875</v>
      </c>
      <c r="C2664" s="63" t="s">
        <v>4958</v>
      </c>
      <c r="D2664" s="66" t="s">
        <v>5337</v>
      </c>
    </row>
    <row r="2665" spans="1:4" x14ac:dyDescent="0.25">
      <c r="A2665" s="67">
        <v>19470145</v>
      </c>
      <c r="B2665" t="s">
        <v>3865</v>
      </c>
      <c r="C2665" s="63" t="s">
        <v>4958</v>
      </c>
      <c r="D2665" s="66" t="s">
        <v>5337</v>
      </c>
    </row>
    <row r="2666" spans="1:4" x14ac:dyDescent="0.25">
      <c r="A2666" s="67">
        <v>19470146</v>
      </c>
      <c r="B2666" t="s">
        <v>3796</v>
      </c>
      <c r="C2666" s="63" t="s">
        <v>4954</v>
      </c>
      <c r="D2666" s="66" t="s">
        <v>5337</v>
      </c>
    </row>
    <row r="2667" spans="1:4" x14ac:dyDescent="0.25">
      <c r="A2667" s="67">
        <v>19470147</v>
      </c>
      <c r="B2667" t="s">
        <v>3852</v>
      </c>
      <c r="C2667" s="63" t="s">
        <v>4958</v>
      </c>
      <c r="D2667" s="66" t="s">
        <v>5337</v>
      </c>
    </row>
    <row r="2668" spans="1:4" x14ac:dyDescent="0.25">
      <c r="A2668" s="67">
        <v>19470148</v>
      </c>
      <c r="B2668" t="s">
        <v>3858</v>
      </c>
      <c r="C2668" s="63" t="s">
        <v>4958</v>
      </c>
      <c r="D2668" s="66" t="s">
        <v>5337</v>
      </c>
    </row>
    <row r="2669" spans="1:4" x14ac:dyDescent="0.25">
      <c r="A2669" s="67">
        <v>19470149</v>
      </c>
      <c r="B2669" t="s">
        <v>3868</v>
      </c>
      <c r="C2669" s="63" t="s">
        <v>4958</v>
      </c>
      <c r="D2669" s="66" t="s">
        <v>5337</v>
      </c>
    </row>
    <row r="2670" spans="1:4" x14ac:dyDescent="0.25">
      <c r="A2670" s="67">
        <v>19470150</v>
      </c>
      <c r="B2670" t="s">
        <v>3844</v>
      </c>
      <c r="C2670" s="63" t="s">
        <v>4958</v>
      </c>
      <c r="D2670" s="66" t="s">
        <v>5337</v>
      </c>
    </row>
    <row r="2671" spans="1:4" x14ac:dyDescent="0.25">
      <c r="A2671" s="67">
        <v>19470151</v>
      </c>
      <c r="B2671" t="s">
        <v>3841</v>
      </c>
      <c r="C2671" s="63" t="s">
        <v>4958</v>
      </c>
      <c r="D2671" s="66" t="s">
        <v>5337</v>
      </c>
    </row>
    <row r="2672" spans="1:4" x14ac:dyDescent="0.25">
      <c r="A2672" s="67">
        <v>19470152</v>
      </c>
      <c r="B2672" t="s">
        <v>3860</v>
      </c>
      <c r="C2672" s="63" t="s">
        <v>4958</v>
      </c>
      <c r="D2672" s="66" t="s">
        <v>5337</v>
      </c>
    </row>
    <row r="2673" spans="1:4" x14ac:dyDescent="0.25">
      <c r="A2673" s="67">
        <v>19470153</v>
      </c>
      <c r="B2673" t="s">
        <v>3853</v>
      </c>
      <c r="C2673" s="63" t="s">
        <v>4958</v>
      </c>
      <c r="D2673" s="66" t="s">
        <v>5337</v>
      </c>
    </row>
    <row r="2674" spans="1:4" x14ac:dyDescent="0.25">
      <c r="A2674" s="67">
        <v>19470154</v>
      </c>
      <c r="B2674" t="s">
        <v>3856</v>
      </c>
      <c r="C2674" s="63" t="s">
        <v>4958</v>
      </c>
      <c r="D2674" s="66" t="s">
        <v>5337</v>
      </c>
    </row>
    <row r="2675" spans="1:4" x14ac:dyDescent="0.25">
      <c r="A2675" s="67">
        <v>19470155</v>
      </c>
      <c r="B2675" t="s">
        <v>3871</v>
      </c>
      <c r="C2675" s="63" t="s">
        <v>4958</v>
      </c>
      <c r="D2675" s="66" t="s">
        <v>5337</v>
      </c>
    </row>
    <row r="2676" spans="1:4" x14ac:dyDescent="0.25">
      <c r="A2676" s="67">
        <v>19470156</v>
      </c>
      <c r="B2676" t="s">
        <v>3900</v>
      </c>
      <c r="C2676" s="63" t="s">
        <v>4960</v>
      </c>
      <c r="D2676" s="66" t="s">
        <v>5337</v>
      </c>
    </row>
    <row r="2677" spans="1:4" x14ac:dyDescent="0.25">
      <c r="A2677" s="67">
        <v>19470157</v>
      </c>
      <c r="B2677" t="s">
        <v>3905</v>
      </c>
      <c r="C2677" s="63" t="s">
        <v>4960</v>
      </c>
      <c r="D2677" s="66" t="s">
        <v>5337</v>
      </c>
    </row>
    <row r="2678" spans="1:4" x14ac:dyDescent="0.25">
      <c r="A2678" s="67">
        <v>19470158</v>
      </c>
      <c r="B2678" t="s">
        <v>3863</v>
      </c>
      <c r="C2678" s="63" t="s">
        <v>4958</v>
      </c>
      <c r="D2678" s="66" t="s">
        <v>5337</v>
      </c>
    </row>
    <row r="2679" spans="1:4" x14ac:dyDescent="0.25">
      <c r="A2679" s="67">
        <v>19470159</v>
      </c>
      <c r="B2679" t="s">
        <v>3870</v>
      </c>
      <c r="C2679" s="63" t="s">
        <v>4958</v>
      </c>
      <c r="D2679" s="66" t="s">
        <v>5337</v>
      </c>
    </row>
    <row r="2680" spans="1:4" x14ac:dyDescent="0.25">
      <c r="A2680" s="67">
        <v>19470160</v>
      </c>
      <c r="B2680" t="s">
        <v>3892</v>
      </c>
      <c r="C2680" s="63" t="s">
        <v>4960</v>
      </c>
      <c r="D2680" s="66" t="s">
        <v>5337</v>
      </c>
    </row>
    <row r="2681" spans="1:4" x14ac:dyDescent="0.25">
      <c r="A2681" s="67">
        <v>19470161</v>
      </c>
      <c r="B2681" t="s">
        <v>3915</v>
      </c>
      <c r="C2681" s="63" t="s">
        <v>4960</v>
      </c>
      <c r="D2681" s="66" t="s">
        <v>5337</v>
      </c>
    </row>
    <row r="2682" spans="1:4" x14ac:dyDescent="0.25">
      <c r="A2682" s="67">
        <v>19470162</v>
      </c>
      <c r="B2682" t="s">
        <v>3846</v>
      </c>
      <c r="C2682" s="63" t="s">
        <v>4958</v>
      </c>
      <c r="D2682" s="66" t="s">
        <v>5337</v>
      </c>
    </row>
    <row r="2683" spans="1:4" x14ac:dyDescent="0.25">
      <c r="A2683" s="67">
        <v>19470163</v>
      </c>
      <c r="B2683" t="s">
        <v>3723</v>
      </c>
      <c r="C2683" s="63" t="s">
        <v>4952</v>
      </c>
      <c r="D2683" s="66" t="s">
        <v>5337</v>
      </c>
    </row>
    <row r="2684" spans="1:4" x14ac:dyDescent="0.25">
      <c r="A2684" s="67">
        <v>19470164</v>
      </c>
      <c r="B2684" t="s">
        <v>3914</v>
      </c>
      <c r="C2684" s="63" t="s">
        <v>4960</v>
      </c>
      <c r="D2684" s="66" t="s">
        <v>5337</v>
      </c>
    </row>
    <row r="2685" spans="1:4" x14ac:dyDescent="0.25">
      <c r="A2685" s="67">
        <v>19470165</v>
      </c>
      <c r="B2685" t="s">
        <v>3873</v>
      </c>
      <c r="C2685" s="63" t="s">
        <v>4958</v>
      </c>
      <c r="D2685" s="66" t="s">
        <v>5337</v>
      </c>
    </row>
    <row r="2686" spans="1:4" x14ac:dyDescent="0.25">
      <c r="A2686" s="67">
        <v>19470166</v>
      </c>
      <c r="B2686" t="s">
        <v>3882</v>
      </c>
      <c r="C2686" s="63" t="s">
        <v>4960</v>
      </c>
      <c r="D2686" s="66" t="s">
        <v>5337</v>
      </c>
    </row>
    <row r="2687" spans="1:4" x14ac:dyDescent="0.25">
      <c r="A2687" s="67">
        <v>19470167</v>
      </c>
      <c r="B2687" t="s">
        <v>3893</v>
      </c>
      <c r="C2687" s="63" t="s">
        <v>4960</v>
      </c>
      <c r="D2687" s="66" t="s">
        <v>5337</v>
      </c>
    </row>
    <row r="2688" spans="1:4" x14ac:dyDescent="0.25">
      <c r="A2688" s="67">
        <v>19470168</v>
      </c>
      <c r="B2688" t="s">
        <v>3889</v>
      </c>
      <c r="C2688" s="63" t="s">
        <v>4960</v>
      </c>
      <c r="D2688" s="66" t="s">
        <v>5337</v>
      </c>
    </row>
    <row r="2689" spans="1:4" x14ac:dyDescent="0.25">
      <c r="A2689" s="67">
        <v>19470168</v>
      </c>
      <c r="B2689" t="s">
        <v>7471</v>
      </c>
      <c r="C2689" t="s">
        <v>4960</v>
      </c>
      <c r="D2689" s="66" t="s">
        <v>5337</v>
      </c>
    </row>
    <row r="2690" spans="1:4" x14ac:dyDescent="0.25">
      <c r="A2690" s="67">
        <v>19470169</v>
      </c>
      <c r="B2690" t="s">
        <v>3916</v>
      </c>
      <c r="C2690" s="63" t="s">
        <v>4960</v>
      </c>
      <c r="D2690" s="66" t="s">
        <v>5337</v>
      </c>
    </row>
    <row r="2691" spans="1:4" x14ac:dyDescent="0.25">
      <c r="A2691" s="67">
        <v>19470170</v>
      </c>
      <c r="B2691" t="s">
        <v>3908</v>
      </c>
      <c r="C2691" s="63" t="s">
        <v>4960</v>
      </c>
      <c r="D2691" s="66" t="s">
        <v>5337</v>
      </c>
    </row>
    <row r="2692" spans="1:4" x14ac:dyDescent="0.25">
      <c r="A2692" s="67">
        <v>19470171</v>
      </c>
      <c r="B2692" t="s">
        <v>5191</v>
      </c>
      <c r="C2692" t="s">
        <v>4961</v>
      </c>
      <c r="D2692" s="66" t="s">
        <v>5337</v>
      </c>
    </row>
    <row r="2693" spans="1:4" x14ac:dyDescent="0.25">
      <c r="A2693" s="67">
        <v>19470172</v>
      </c>
      <c r="B2693" t="s">
        <v>3895</v>
      </c>
      <c r="C2693" s="63" t="s">
        <v>4960</v>
      </c>
      <c r="D2693" s="66" t="s">
        <v>5337</v>
      </c>
    </row>
    <row r="2694" spans="1:4" x14ac:dyDescent="0.25">
      <c r="A2694" s="67">
        <v>19470173</v>
      </c>
      <c r="B2694" t="s">
        <v>3929</v>
      </c>
      <c r="C2694" s="63" t="s">
        <v>4957</v>
      </c>
      <c r="D2694" s="66" t="s">
        <v>5337</v>
      </c>
    </row>
    <row r="2695" spans="1:4" x14ac:dyDescent="0.25">
      <c r="A2695" s="67">
        <v>19470174</v>
      </c>
      <c r="B2695" t="s">
        <v>4671</v>
      </c>
      <c r="C2695" t="s">
        <v>4961</v>
      </c>
      <c r="D2695" s="66" t="s">
        <v>5337</v>
      </c>
    </row>
    <row r="2696" spans="1:4" x14ac:dyDescent="0.25">
      <c r="A2696" s="67">
        <v>19470175</v>
      </c>
      <c r="B2696" t="s">
        <v>3694</v>
      </c>
      <c r="C2696" s="63" t="s">
        <v>4955</v>
      </c>
      <c r="D2696" s="66" t="s">
        <v>5337</v>
      </c>
    </row>
    <row r="2697" spans="1:4" x14ac:dyDescent="0.25">
      <c r="A2697" s="67">
        <v>19470176</v>
      </c>
      <c r="B2697" t="s">
        <v>3736</v>
      </c>
      <c r="C2697" s="63" t="s">
        <v>4952</v>
      </c>
      <c r="D2697" s="66" t="s">
        <v>5337</v>
      </c>
    </row>
    <row r="2698" spans="1:4" x14ac:dyDescent="0.25">
      <c r="A2698" s="67">
        <v>19470177</v>
      </c>
      <c r="B2698" t="s">
        <v>3797</v>
      </c>
      <c r="C2698" s="63" t="s">
        <v>4954</v>
      </c>
      <c r="D2698" s="66" t="s">
        <v>5337</v>
      </c>
    </row>
    <row r="2699" spans="1:4" x14ac:dyDescent="0.25">
      <c r="A2699" s="67">
        <v>19470178</v>
      </c>
      <c r="B2699" t="s">
        <v>3887</v>
      </c>
      <c r="C2699" s="63" t="s">
        <v>4960</v>
      </c>
      <c r="D2699" s="66" t="s">
        <v>5337</v>
      </c>
    </row>
    <row r="2700" spans="1:4" x14ac:dyDescent="0.25">
      <c r="A2700" s="67">
        <v>19470179</v>
      </c>
      <c r="B2700" t="s">
        <v>3732</v>
      </c>
      <c r="C2700" s="63" t="s">
        <v>4952</v>
      </c>
      <c r="D2700" s="66" t="s">
        <v>5337</v>
      </c>
    </row>
    <row r="2701" spans="1:4" x14ac:dyDescent="0.25">
      <c r="A2701" s="67">
        <v>19470180</v>
      </c>
      <c r="B2701" t="s">
        <v>8122</v>
      </c>
      <c r="C2701" s="63" t="s">
        <v>4955</v>
      </c>
      <c r="D2701" s="66" t="s">
        <v>5337</v>
      </c>
    </row>
    <row r="2702" spans="1:4" x14ac:dyDescent="0.25">
      <c r="A2702" s="67">
        <v>19470181</v>
      </c>
      <c r="B2702" t="s">
        <v>3883</v>
      </c>
      <c r="C2702" s="63" t="s">
        <v>4960</v>
      </c>
      <c r="D2702" s="66" t="s">
        <v>5337</v>
      </c>
    </row>
    <row r="2703" spans="1:4" x14ac:dyDescent="0.25">
      <c r="A2703" s="67">
        <v>19470182</v>
      </c>
      <c r="B2703" t="s">
        <v>3725</v>
      </c>
      <c r="C2703" s="63" t="s">
        <v>4952</v>
      </c>
      <c r="D2703" s="66" t="s">
        <v>5338</v>
      </c>
    </row>
    <row r="2704" spans="1:4" x14ac:dyDescent="0.25">
      <c r="A2704" s="67">
        <v>19470183</v>
      </c>
      <c r="B2704" t="s">
        <v>3912</v>
      </c>
      <c r="C2704" s="63" t="s">
        <v>4960</v>
      </c>
      <c r="D2704" s="66" t="s">
        <v>5337</v>
      </c>
    </row>
    <row r="2705" spans="1:4" x14ac:dyDescent="0.25">
      <c r="A2705" s="67">
        <v>19470184</v>
      </c>
      <c r="B2705" t="s">
        <v>3973</v>
      </c>
      <c r="C2705" t="s">
        <v>4961</v>
      </c>
      <c r="D2705" s="66" t="s">
        <v>5337</v>
      </c>
    </row>
    <row r="2706" spans="1:4" x14ac:dyDescent="0.25">
      <c r="A2706" s="67">
        <v>19470185</v>
      </c>
      <c r="B2706" t="s">
        <v>3986</v>
      </c>
      <c r="C2706" t="s">
        <v>4961</v>
      </c>
      <c r="D2706" s="66" t="s">
        <v>5337</v>
      </c>
    </row>
    <row r="2707" spans="1:4" x14ac:dyDescent="0.25">
      <c r="A2707" s="67">
        <v>19470186</v>
      </c>
      <c r="B2707" t="s">
        <v>3927</v>
      </c>
      <c r="C2707" s="63" t="s">
        <v>4957</v>
      </c>
      <c r="D2707" s="66" t="s">
        <v>5337</v>
      </c>
    </row>
    <row r="2708" spans="1:4" x14ac:dyDescent="0.25">
      <c r="A2708" s="67">
        <v>19470187</v>
      </c>
      <c r="B2708" t="s">
        <v>3720</v>
      </c>
      <c r="C2708" s="63" t="s">
        <v>4952</v>
      </c>
      <c r="D2708" s="66" t="s">
        <v>5337</v>
      </c>
    </row>
    <row r="2709" spans="1:4" x14ac:dyDescent="0.25">
      <c r="A2709" s="67">
        <v>19470188</v>
      </c>
      <c r="B2709" t="s">
        <v>3983</v>
      </c>
      <c r="C2709" t="s">
        <v>4961</v>
      </c>
      <c r="D2709" s="66" t="s">
        <v>5337</v>
      </c>
    </row>
    <row r="2710" spans="1:4" x14ac:dyDescent="0.25">
      <c r="A2710" s="67">
        <v>19470189</v>
      </c>
      <c r="B2710" t="s">
        <v>3913</v>
      </c>
      <c r="C2710" s="63" t="s">
        <v>4960</v>
      </c>
      <c r="D2710" s="66" t="s">
        <v>5337</v>
      </c>
    </row>
    <row r="2711" spans="1:4" x14ac:dyDescent="0.25">
      <c r="A2711" s="67">
        <v>19470190</v>
      </c>
      <c r="B2711" t="s">
        <v>3928</v>
      </c>
      <c r="C2711" s="63" t="s">
        <v>4957</v>
      </c>
      <c r="D2711" s="66" t="s">
        <v>5337</v>
      </c>
    </row>
    <row r="2712" spans="1:4" x14ac:dyDescent="0.25">
      <c r="A2712" s="67">
        <v>19470191</v>
      </c>
      <c r="B2712" t="s">
        <v>3888</v>
      </c>
      <c r="C2712" s="63" t="s">
        <v>4960</v>
      </c>
      <c r="D2712" s="66" t="s">
        <v>5337</v>
      </c>
    </row>
    <row r="2713" spans="1:4" x14ac:dyDescent="0.25">
      <c r="A2713" s="67">
        <v>19470192</v>
      </c>
      <c r="B2713" t="s">
        <v>3909</v>
      </c>
      <c r="C2713" s="63" t="s">
        <v>4960</v>
      </c>
      <c r="D2713" s="66" t="s">
        <v>5337</v>
      </c>
    </row>
    <row r="2714" spans="1:4" x14ac:dyDescent="0.25">
      <c r="A2714" s="67">
        <v>19470193</v>
      </c>
      <c r="B2714" t="s">
        <v>3945</v>
      </c>
      <c r="C2714" s="63" t="s">
        <v>4957</v>
      </c>
      <c r="D2714" s="66" t="s">
        <v>5337</v>
      </c>
    </row>
    <row r="2715" spans="1:4" x14ac:dyDescent="0.25">
      <c r="A2715" s="67">
        <v>19470194</v>
      </c>
      <c r="B2715" t="s">
        <v>3879</v>
      </c>
      <c r="C2715" s="63" t="s">
        <v>4960</v>
      </c>
      <c r="D2715" s="66" t="s">
        <v>5337</v>
      </c>
    </row>
    <row r="2716" spans="1:4" x14ac:dyDescent="0.25">
      <c r="A2716" s="67">
        <v>19470195</v>
      </c>
      <c r="B2716" t="s">
        <v>3936</v>
      </c>
      <c r="C2716" s="63" t="s">
        <v>4957</v>
      </c>
      <c r="D2716" s="66" t="s">
        <v>5337</v>
      </c>
    </row>
    <row r="2717" spans="1:4" x14ac:dyDescent="0.25">
      <c r="A2717" s="67">
        <v>19470196</v>
      </c>
      <c r="B2717" t="s">
        <v>3950</v>
      </c>
      <c r="C2717" s="63" t="s">
        <v>4957</v>
      </c>
      <c r="D2717" s="66" t="s">
        <v>5337</v>
      </c>
    </row>
    <row r="2718" spans="1:4" x14ac:dyDescent="0.25">
      <c r="A2718" s="67">
        <v>19470197</v>
      </c>
      <c r="B2718" t="s">
        <v>3719</v>
      </c>
      <c r="C2718" s="63" t="s">
        <v>4952</v>
      </c>
      <c r="D2718" s="66" t="s">
        <v>5337</v>
      </c>
    </row>
    <row r="2719" spans="1:4" x14ac:dyDescent="0.25">
      <c r="A2719" s="67">
        <v>19470198</v>
      </c>
      <c r="B2719" t="s">
        <v>3965</v>
      </c>
      <c r="C2719" s="63" t="s">
        <v>4957</v>
      </c>
      <c r="D2719" s="66" t="s">
        <v>5337</v>
      </c>
    </row>
    <row r="2720" spans="1:4" x14ac:dyDescent="0.25">
      <c r="A2720" s="67">
        <v>19470199</v>
      </c>
      <c r="B2720" t="s">
        <v>3941</v>
      </c>
      <c r="C2720" s="63" t="s">
        <v>4957</v>
      </c>
      <c r="D2720" s="66" t="s">
        <v>5337</v>
      </c>
    </row>
    <row r="2721" spans="1:4" x14ac:dyDescent="0.25">
      <c r="A2721" s="67">
        <v>19470200</v>
      </c>
      <c r="B2721" t="s">
        <v>3919</v>
      </c>
      <c r="C2721" s="63" t="s">
        <v>4957</v>
      </c>
      <c r="D2721" s="66" t="s">
        <v>5337</v>
      </c>
    </row>
    <row r="2722" spans="1:4" x14ac:dyDescent="0.25">
      <c r="A2722" s="67">
        <v>19470201</v>
      </c>
      <c r="B2722" t="s">
        <v>3967</v>
      </c>
      <c r="C2722" s="63" t="s">
        <v>4957</v>
      </c>
      <c r="D2722" s="66" t="s">
        <v>5337</v>
      </c>
    </row>
    <row r="2723" spans="1:4" x14ac:dyDescent="0.25">
      <c r="A2723" s="67">
        <v>19470202</v>
      </c>
      <c r="B2723" t="s">
        <v>3952</v>
      </c>
      <c r="C2723" s="63" t="s">
        <v>4957</v>
      </c>
      <c r="D2723" s="66" t="s">
        <v>5337</v>
      </c>
    </row>
    <row r="2724" spans="1:4" x14ac:dyDescent="0.25">
      <c r="A2724" s="67">
        <v>19470203</v>
      </c>
      <c r="B2724" t="s">
        <v>3935</v>
      </c>
      <c r="C2724" s="63" t="s">
        <v>4957</v>
      </c>
      <c r="D2724" s="66" t="s">
        <v>5337</v>
      </c>
    </row>
    <row r="2725" spans="1:4" x14ac:dyDescent="0.25">
      <c r="A2725" s="67">
        <v>19470204</v>
      </c>
      <c r="B2725" t="s">
        <v>3958</v>
      </c>
      <c r="C2725" s="63" t="s">
        <v>4957</v>
      </c>
      <c r="D2725" s="66" t="s">
        <v>5337</v>
      </c>
    </row>
    <row r="2726" spans="1:4" x14ac:dyDescent="0.25">
      <c r="A2726" s="67">
        <v>19470205</v>
      </c>
      <c r="B2726" t="s">
        <v>3926</v>
      </c>
      <c r="C2726" s="63" t="s">
        <v>4957</v>
      </c>
      <c r="D2726" s="66" t="s">
        <v>5337</v>
      </c>
    </row>
    <row r="2727" spans="1:4" x14ac:dyDescent="0.25">
      <c r="A2727" s="67">
        <v>19470206</v>
      </c>
      <c r="B2727" t="s">
        <v>3917</v>
      </c>
      <c r="C2727" s="63" t="s">
        <v>4957</v>
      </c>
      <c r="D2727" s="66" t="s">
        <v>5337</v>
      </c>
    </row>
    <row r="2728" spans="1:4" x14ac:dyDescent="0.25">
      <c r="A2728" s="67">
        <v>19470207</v>
      </c>
      <c r="B2728" t="s">
        <v>3964</v>
      </c>
      <c r="C2728" s="63" t="s">
        <v>4957</v>
      </c>
      <c r="D2728" s="66" t="s">
        <v>5337</v>
      </c>
    </row>
    <row r="2729" spans="1:4" x14ac:dyDescent="0.25">
      <c r="A2729" s="67">
        <v>19470208</v>
      </c>
      <c r="B2729" t="s">
        <v>3968</v>
      </c>
      <c r="C2729" s="63" t="s">
        <v>4957</v>
      </c>
      <c r="D2729" s="66" t="s">
        <v>5337</v>
      </c>
    </row>
    <row r="2730" spans="1:4" x14ac:dyDescent="0.25">
      <c r="A2730" s="67">
        <v>19470209</v>
      </c>
      <c r="B2730" t="s">
        <v>3957</v>
      </c>
      <c r="C2730" s="63" t="s">
        <v>4957</v>
      </c>
      <c r="D2730" s="66" t="s">
        <v>5337</v>
      </c>
    </row>
    <row r="2731" spans="1:4" x14ac:dyDescent="0.25">
      <c r="A2731" s="67">
        <v>19470210</v>
      </c>
      <c r="B2731" t="s">
        <v>3812</v>
      </c>
      <c r="C2731" s="63" t="s">
        <v>4956</v>
      </c>
      <c r="D2731" s="66" t="s">
        <v>5337</v>
      </c>
    </row>
    <row r="2732" spans="1:4" x14ac:dyDescent="0.25">
      <c r="A2732" s="67">
        <v>19470211</v>
      </c>
      <c r="B2732" t="s">
        <v>3731</v>
      </c>
      <c r="C2732" s="63" t="s">
        <v>4952</v>
      </c>
      <c r="D2732" s="66" t="s">
        <v>5337</v>
      </c>
    </row>
    <row r="2733" spans="1:4" x14ac:dyDescent="0.25">
      <c r="A2733" s="67">
        <v>19470212</v>
      </c>
      <c r="B2733" t="s">
        <v>3954</v>
      </c>
      <c r="C2733" s="63" t="s">
        <v>4957</v>
      </c>
      <c r="D2733" s="66" t="s">
        <v>5337</v>
      </c>
    </row>
    <row r="2734" spans="1:4" x14ac:dyDescent="0.25">
      <c r="A2734" s="67">
        <v>19470213</v>
      </c>
      <c r="B2734" t="s">
        <v>3898</v>
      </c>
      <c r="C2734" s="63" t="s">
        <v>4960</v>
      </c>
      <c r="D2734" s="66" t="s">
        <v>5337</v>
      </c>
    </row>
    <row r="2735" spans="1:4" x14ac:dyDescent="0.25">
      <c r="A2735" s="67">
        <v>19470214</v>
      </c>
      <c r="B2735" t="s">
        <v>3947</v>
      </c>
      <c r="C2735" s="63" t="s">
        <v>4957</v>
      </c>
      <c r="D2735" s="66" t="s">
        <v>5337</v>
      </c>
    </row>
    <row r="2736" spans="1:4" x14ac:dyDescent="0.25">
      <c r="A2736" s="67">
        <v>19470215</v>
      </c>
      <c r="B2736" t="s">
        <v>3730</v>
      </c>
      <c r="C2736" s="63" t="s">
        <v>4952</v>
      </c>
      <c r="D2736" s="66" t="s">
        <v>5337</v>
      </c>
    </row>
    <row r="2737" spans="1:4" x14ac:dyDescent="0.25">
      <c r="A2737" s="67">
        <v>19470216</v>
      </c>
      <c r="B2737" t="s">
        <v>3956</v>
      </c>
      <c r="C2737" s="63" t="s">
        <v>4957</v>
      </c>
      <c r="D2737" s="66" t="s">
        <v>5337</v>
      </c>
    </row>
    <row r="2738" spans="1:4" x14ac:dyDescent="0.25">
      <c r="A2738" s="67">
        <v>19470217</v>
      </c>
      <c r="B2738" t="s">
        <v>3940</v>
      </c>
      <c r="C2738" s="63" t="s">
        <v>4957</v>
      </c>
      <c r="D2738" s="66" t="s">
        <v>5337</v>
      </c>
    </row>
    <row r="2739" spans="1:4" x14ac:dyDescent="0.25">
      <c r="A2739" s="67">
        <v>19470218</v>
      </c>
      <c r="B2739" t="s">
        <v>3937</v>
      </c>
      <c r="C2739" s="63" t="s">
        <v>4957</v>
      </c>
      <c r="D2739" s="66" t="s">
        <v>5337</v>
      </c>
    </row>
    <row r="2740" spans="1:4" x14ac:dyDescent="0.25">
      <c r="A2740" s="67">
        <v>19470219</v>
      </c>
      <c r="B2740" t="s">
        <v>3933</v>
      </c>
      <c r="C2740" s="63" t="s">
        <v>4957</v>
      </c>
      <c r="D2740" s="66" t="s">
        <v>5337</v>
      </c>
    </row>
    <row r="2741" spans="1:4" x14ac:dyDescent="0.25">
      <c r="A2741" s="67">
        <v>19470220</v>
      </c>
      <c r="B2741" t="s">
        <v>3896</v>
      </c>
      <c r="C2741" s="63" t="s">
        <v>4960</v>
      </c>
      <c r="D2741" s="66" t="s">
        <v>5337</v>
      </c>
    </row>
    <row r="2742" spans="1:4" x14ac:dyDescent="0.25">
      <c r="A2742" s="67">
        <v>19470221</v>
      </c>
      <c r="B2742" t="s">
        <v>3939</v>
      </c>
      <c r="C2742" s="63" t="s">
        <v>4957</v>
      </c>
      <c r="D2742" s="66" t="s">
        <v>5337</v>
      </c>
    </row>
    <row r="2743" spans="1:4" x14ac:dyDescent="0.25">
      <c r="A2743" s="67">
        <v>19470222</v>
      </c>
      <c r="B2743" t="s">
        <v>8096</v>
      </c>
      <c r="C2743" s="63" t="s">
        <v>4957</v>
      </c>
      <c r="D2743" s="66" t="s">
        <v>5337</v>
      </c>
    </row>
    <row r="2744" spans="1:4" x14ac:dyDescent="0.25">
      <c r="A2744" s="67">
        <v>19470223</v>
      </c>
      <c r="B2744" t="s">
        <v>5070</v>
      </c>
      <c r="C2744" s="63" t="s">
        <v>4957</v>
      </c>
      <c r="D2744" s="66" t="s">
        <v>5337</v>
      </c>
    </row>
    <row r="2745" spans="1:4" x14ac:dyDescent="0.25">
      <c r="A2745" s="67">
        <v>19470224</v>
      </c>
      <c r="B2745" t="s">
        <v>3946</v>
      </c>
      <c r="C2745" s="63" t="s">
        <v>4957</v>
      </c>
      <c r="D2745" s="66" t="s">
        <v>5337</v>
      </c>
    </row>
    <row r="2746" spans="1:4" x14ac:dyDescent="0.25">
      <c r="A2746" s="67">
        <v>19470225</v>
      </c>
      <c r="B2746" t="s">
        <v>8080</v>
      </c>
      <c r="C2746" s="63" t="s">
        <v>4957</v>
      </c>
      <c r="D2746" s="66" t="s">
        <v>5337</v>
      </c>
    </row>
    <row r="2747" spans="1:4" x14ac:dyDescent="0.25">
      <c r="A2747" s="67">
        <v>19470226</v>
      </c>
      <c r="B2747" t="s">
        <v>3966</v>
      </c>
      <c r="C2747" s="63" t="s">
        <v>4957</v>
      </c>
      <c r="D2747" s="66" t="s">
        <v>5337</v>
      </c>
    </row>
    <row r="2748" spans="1:4" x14ac:dyDescent="0.25">
      <c r="A2748" s="67">
        <v>19470227</v>
      </c>
      <c r="B2748" t="s">
        <v>3962</v>
      </c>
      <c r="C2748" s="63" t="s">
        <v>4957</v>
      </c>
      <c r="D2748" s="66" t="s">
        <v>5337</v>
      </c>
    </row>
    <row r="2749" spans="1:4" x14ac:dyDescent="0.25">
      <c r="A2749" s="67">
        <v>19470228</v>
      </c>
      <c r="B2749" t="s">
        <v>3948</v>
      </c>
      <c r="C2749" s="63" t="s">
        <v>4957</v>
      </c>
      <c r="D2749" s="66" t="s">
        <v>5337</v>
      </c>
    </row>
    <row r="2750" spans="1:4" x14ac:dyDescent="0.25">
      <c r="A2750" s="67">
        <v>19470229</v>
      </c>
      <c r="B2750" t="s">
        <v>3920</v>
      </c>
      <c r="C2750" s="63" t="s">
        <v>4957</v>
      </c>
      <c r="D2750" s="66" t="s">
        <v>5337</v>
      </c>
    </row>
    <row r="2751" spans="1:4" x14ac:dyDescent="0.25">
      <c r="A2751" s="67">
        <v>19470230</v>
      </c>
      <c r="B2751" t="s">
        <v>8146</v>
      </c>
      <c r="C2751" s="63" t="s">
        <v>4957</v>
      </c>
      <c r="D2751" s="66" t="s">
        <v>5337</v>
      </c>
    </row>
    <row r="2752" spans="1:4" x14ac:dyDescent="0.25">
      <c r="A2752" s="67">
        <v>19470231</v>
      </c>
      <c r="B2752" t="s">
        <v>4672</v>
      </c>
      <c r="C2752" s="63" t="s">
        <v>4957</v>
      </c>
      <c r="D2752" s="66" t="s">
        <v>5337</v>
      </c>
    </row>
    <row r="2753" spans="1:4" x14ac:dyDescent="0.25">
      <c r="A2753" s="67">
        <v>19470232</v>
      </c>
      <c r="B2753" t="s">
        <v>5112</v>
      </c>
      <c r="C2753" s="63" t="s">
        <v>4957</v>
      </c>
      <c r="D2753" s="66" t="s">
        <v>5337</v>
      </c>
    </row>
    <row r="2754" spans="1:4" x14ac:dyDescent="0.25">
      <c r="A2754" s="67">
        <v>19470233</v>
      </c>
      <c r="B2754" t="s">
        <v>3969</v>
      </c>
      <c r="C2754" s="63" t="s">
        <v>4957</v>
      </c>
      <c r="D2754" s="66" t="s">
        <v>5337</v>
      </c>
    </row>
    <row r="2755" spans="1:4" x14ac:dyDescent="0.25">
      <c r="A2755" s="67">
        <v>19470234</v>
      </c>
      <c r="B2755" t="s">
        <v>3953</v>
      </c>
      <c r="C2755" s="63" t="s">
        <v>4957</v>
      </c>
      <c r="D2755" s="66" t="s">
        <v>5337</v>
      </c>
    </row>
    <row r="2756" spans="1:4" x14ac:dyDescent="0.25">
      <c r="A2756" s="67">
        <v>19470235</v>
      </c>
      <c r="B2756" t="s">
        <v>3930</v>
      </c>
      <c r="C2756" s="63" t="s">
        <v>4957</v>
      </c>
      <c r="D2756" s="66" t="s">
        <v>5337</v>
      </c>
    </row>
    <row r="2757" spans="1:4" x14ac:dyDescent="0.25">
      <c r="A2757" s="67">
        <v>19470236</v>
      </c>
      <c r="B2757" t="s">
        <v>3961</v>
      </c>
      <c r="C2757" s="63" t="s">
        <v>4957</v>
      </c>
      <c r="D2757" s="66" t="s">
        <v>5337</v>
      </c>
    </row>
    <row r="2758" spans="1:4" x14ac:dyDescent="0.25">
      <c r="A2758" s="67">
        <v>19470237</v>
      </c>
      <c r="B2758" t="s">
        <v>3921</v>
      </c>
      <c r="C2758" s="63" t="s">
        <v>4957</v>
      </c>
      <c r="D2758" s="66" t="s">
        <v>5337</v>
      </c>
    </row>
    <row r="2759" spans="1:4" x14ac:dyDescent="0.25">
      <c r="A2759" s="67">
        <v>19470238</v>
      </c>
      <c r="B2759" t="s">
        <v>3924</v>
      </c>
      <c r="C2759" s="63" t="s">
        <v>4957</v>
      </c>
      <c r="D2759" s="66" t="s">
        <v>5337</v>
      </c>
    </row>
    <row r="2760" spans="1:4" x14ac:dyDescent="0.25">
      <c r="A2760" s="67">
        <v>19470239</v>
      </c>
      <c r="B2760" t="s">
        <v>3734</v>
      </c>
      <c r="C2760" s="63" t="s">
        <v>4952</v>
      </c>
      <c r="D2760" s="66" t="s">
        <v>5337</v>
      </c>
    </row>
    <row r="2761" spans="1:4" x14ac:dyDescent="0.25">
      <c r="A2761" s="67">
        <v>19470240</v>
      </c>
      <c r="B2761" t="s">
        <v>3542</v>
      </c>
      <c r="C2761" t="s">
        <v>4951</v>
      </c>
      <c r="D2761" s="66" t="s">
        <v>5337</v>
      </c>
    </row>
    <row r="2762" spans="1:4" x14ac:dyDescent="0.25">
      <c r="A2762" s="67">
        <v>19470241</v>
      </c>
      <c r="B2762" t="s">
        <v>3579</v>
      </c>
      <c r="C2762" t="s">
        <v>4951</v>
      </c>
      <c r="D2762" s="66" t="s">
        <v>5337</v>
      </c>
    </row>
    <row r="2763" spans="1:4" x14ac:dyDescent="0.25">
      <c r="A2763" s="67">
        <v>19470242</v>
      </c>
      <c r="B2763" t="s">
        <v>3918</v>
      </c>
      <c r="C2763" s="63" t="s">
        <v>4957</v>
      </c>
      <c r="D2763" s="66" t="s">
        <v>5337</v>
      </c>
    </row>
    <row r="2764" spans="1:4" x14ac:dyDescent="0.25">
      <c r="A2764" s="67">
        <v>19470243</v>
      </c>
      <c r="B2764" t="s">
        <v>3949</v>
      </c>
      <c r="C2764" s="63" t="s">
        <v>4957</v>
      </c>
      <c r="D2764" s="66" t="s">
        <v>5337</v>
      </c>
    </row>
    <row r="2765" spans="1:4" x14ac:dyDescent="0.25">
      <c r="A2765" s="67">
        <v>19470244</v>
      </c>
      <c r="B2765" t="s">
        <v>3722</v>
      </c>
      <c r="C2765" s="63" t="s">
        <v>4952</v>
      </c>
      <c r="D2765" s="66" t="s">
        <v>5337</v>
      </c>
    </row>
    <row r="2766" spans="1:4" x14ac:dyDescent="0.25">
      <c r="A2766" s="67">
        <v>19470245</v>
      </c>
      <c r="B2766" t="s">
        <v>3651</v>
      </c>
      <c r="C2766" s="63" t="s">
        <v>4955</v>
      </c>
      <c r="D2766" s="66" t="s">
        <v>5337</v>
      </c>
    </row>
    <row r="2767" spans="1:4" x14ac:dyDescent="0.25">
      <c r="A2767" s="67">
        <v>19470246</v>
      </c>
      <c r="B2767" t="s">
        <v>3686</v>
      </c>
      <c r="C2767" s="63" t="s">
        <v>4955</v>
      </c>
      <c r="D2767" s="66" t="s">
        <v>5337</v>
      </c>
    </row>
    <row r="2768" spans="1:4" x14ac:dyDescent="0.25">
      <c r="A2768" s="67">
        <v>19470247</v>
      </c>
      <c r="B2768" t="s">
        <v>3833</v>
      </c>
      <c r="C2768" s="63" t="s">
        <v>4956</v>
      </c>
      <c r="D2768" s="66" t="s">
        <v>5337</v>
      </c>
    </row>
    <row r="2769" spans="1:4" x14ac:dyDescent="0.25">
      <c r="A2769" s="67">
        <v>19470248</v>
      </c>
      <c r="B2769" t="s">
        <v>3702</v>
      </c>
      <c r="C2769" s="63" t="s">
        <v>4955</v>
      </c>
      <c r="D2769" s="66" t="s">
        <v>5337</v>
      </c>
    </row>
    <row r="2770" spans="1:4" x14ac:dyDescent="0.25">
      <c r="A2770" s="67">
        <v>19470249</v>
      </c>
      <c r="B2770" t="s">
        <v>3718</v>
      </c>
      <c r="C2770" s="63" t="s">
        <v>4952</v>
      </c>
      <c r="D2770" s="66" t="s">
        <v>5337</v>
      </c>
    </row>
    <row r="2771" spans="1:4" x14ac:dyDescent="0.25">
      <c r="A2771" s="67">
        <v>19470250</v>
      </c>
      <c r="B2771" t="s">
        <v>3687</v>
      </c>
      <c r="C2771" s="63" t="s">
        <v>4955</v>
      </c>
      <c r="D2771" s="66" t="s">
        <v>5337</v>
      </c>
    </row>
    <row r="2772" spans="1:4" x14ac:dyDescent="0.25">
      <c r="A2772" s="67">
        <v>19470251</v>
      </c>
      <c r="B2772" t="s">
        <v>5332</v>
      </c>
      <c r="C2772" t="s">
        <v>4951</v>
      </c>
      <c r="D2772" s="66" t="s">
        <v>5337</v>
      </c>
    </row>
    <row r="2773" spans="1:4" x14ac:dyDescent="0.25">
      <c r="A2773" s="67">
        <v>19470252</v>
      </c>
      <c r="B2773" t="s">
        <v>3597</v>
      </c>
      <c r="C2773" t="s">
        <v>4951</v>
      </c>
      <c r="D2773" s="66" t="s">
        <v>5337</v>
      </c>
    </row>
    <row r="2774" spans="1:4" x14ac:dyDescent="0.25">
      <c r="A2774" s="67">
        <v>19470253</v>
      </c>
      <c r="B2774" t="s">
        <v>3606</v>
      </c>
      <c r="C2774" t="s">
        <v>4951</v>
      </c>
      <c r="D2774" s="66" t="s">
        <v>5339</v>
      </c>
    </row>
    <row r="2775" spans="1:4" x14ac:dyDescent="0.25">
      <c r="A2775" s="67">
        <v>19470254</v>
      </c>
      <c r="B2775" t="s">
        <v>4586</v>
      </c>
      <c r="C2775" s="63" t="s">
        <v>4952</v>
      </c>
      <c r="D2775" s="66" t="s">
        <v>5337</v>
      </c>
    </row>
    <row r="2776" spans="1:4" x14ac:dyDescent="0.25">
      <c r="A2776" s="67">
        <v>19470255</v>
      </c>
      <c r="B2776" t="s">
        <v>3611</v>
      </c>
      <c r="C2776" t="s">
        <v>4951</v>
      </c>
      <c r="D2776" s="66" t="s">
        <v>5337</v>
      </c>
    </row>
    <row r="2777" spans="1:4" x14ac:dyDescent="0.25">
      <c r="A2777" s="67">
        <v>19470256</v>
      </c>
      <c r="B2777" t="s">
        <v>3594</v>
      </c>
      <c r="C2777" t="s">
        <v>4951</v>
      </c>
      <c r="D2777" s="66" t="s">
        <v>5337</v>
      </c>
    </row>
    <row r="2778" spans="1:4" x14ac:dyDescent="0.25">
      <c r="A2778" s="67">
        <v>19470257</v>
      </c>
      <c r="B2778" t="s">
        <v>3728</v>
      </c>
      <c r="C2778" s="63" t="s">
        <v>4952</v>
      </c>
      <c r="D2778" s="66" t="s">
        <v>5337</v>
      </c>
    </row>
    <row r="2779" spans="1:4" x14ac:dyDescent="0.25">
      <c r="A2779" s="67">
        <v>19470258</v>
      </c>
      <c r="B2779" t="s">
        <v>3836</v>
      </c>
      <c r="C2779" s="63" t="s">
        <v>4955</v>
      </c>
      <c r="D2779" s="66" t="s">
        <v>5337</v>
      </c>
    </row>
    <row r="2780" spans="1:4" x14ac:dyDescent="0.25">
      <c r="A2780" s="67">
        <v>19470259</v>
      </c>
      <c r="B2780" t="s">
        <v>3683</v>
      </c>
      <c r="C2780" s="63" t="s">
        <v>4955</v>
      </c>
      <c r="D2780" s="66" t="s">
        <v>5337</v>
      </c>
    </row>
    <row r="2781" spans="1:4" x14ac:dyDescent="0.25">
      <c r="A2781" s="67">
        <v>19470260</v>
      </c>
      <c r="B2781" t="s">
        <v>3703</v>
      </c>
      <c r="C2781" s="63" t="s">
        <v>4955</v>
      </c>
      <c r="D2781" s="66" t="s">
        <v>5337</v>
      </c>
    </row>
    <row r="2782" spans="1:4" x14ac:dyDescent="0.25">
      <c r="A2782" s="67">
        <v>19470261</v>
      </c>
      <c r="B2782" t="s">
        <v>3739</v>
      </c>
      <c r="C2782" s="63" t="s">
        <v>4954</v>
      </c>
      <c r="D2782" s="66" t="s">
        <v>5337</v>
      </c>
    </row>
    <row r="2783" spans="1:4" x14ac:dyDescent="0.25">
      <c r="A2783" s="67">
        <v>19470262</v>
      </c>
      <c r="B2783" t="s">
        <v>3541</v>
      </c>
      <c r="C2783" t="s">
        <v>4951</v>
      </c>
      <c r="D2783" s="66" t="s">
        <v>5337</v>
      </c>
    </row>
    <row r="2784" spans="1:4" x14ac:dyDescent="0.25">
      <c r="A2784" s="67">
        <v>19470263</v>
      </c>
      <c r="B2784" t="s">
        <v>3713</v>
      </c>
      <c r="C2784" s="63" t="s">
        <v>4955</v>
      </c>
      <c r="D2784" s="66" t="s">
        <v>5337</v>
      </c>
    </row>
    <row r="2785" spans="1:4" x14ac:dyDescent="0.25">
      <c r="A2785" s="67">
        <v>19470264</v>
      </c>
      <c r="B2785" t="s">
        <v>3564</v>
      </c>
      <c r="C2785" t="s">
        <v>4951</v>
      </c>
      <c r="D2785" s="66" t="s">
        <v>5337</v>
      </c>
    </row>
    <row r="2786" spans="1:4" x14ac:dyDescent="0.25">
      <c r="A2786" s="67">
        <v>19470265</v>
      </c>
      <c r="B2786" t="s">
        <v>3621</v>
      </c>
      <c r="C2786" t="s">
        <v>4951</v>
      </c>
      <c r="D2786" s="66" t="s">
        <v>5337</v>
      </c>
    </row>
    <row r="2787" spans="1:4" x14ac:dyDescent="0.25">
      <c r="A2787" s="67">
        <v>19470266</v>
      </c>
      <c r="B2787" t="s">
        <v>3600</v>
      </c>
      <c r="C2787" t="s">
        <v>4951</v>
      </c>
      <c r="D2787" s="66" t="s">
        <v>5338</v>
      </c>
    </row>
    <row r="2788" spans="1:4" x14ac:dyDescent="0.25">
      <c r="A2788" s="67">
        <v>19470267</v>
      </c>
      <c r="B2788" t="s">
        <v>5331</v>
      </c>
      <c r="C2788" s="63" t="s">
        <v>4952</v>
      </c>
      <c r="D2788" s="66" t="s">
        <v>5337</v>
      </c>
    </row>
    <row r="2789" spans="1:4" x14ac:dyDescent="0.25">
      <c r="A2789" s="67">
        <v>19470268</v>
      </c>
      <c r="B2789" t="s">
        <v>3708</v>
      </c>
      <c r="C2789" s="63" t="s">
        <v>4955</v>
      </c>
      <c r="D2789" s="66" t="s">
        <v>5337</v>
      </c>
    </row>
    <row r="2790" spans="1:4" x14ac:dyDescent="0.25">
      <c r="A2790" s="67">
        <v>19470269</v>
      </c>
      <c r="B2790" t="s">
        <v>3576</v>
      </c>
      <c r="C2790" t="s">
        <v>4951</v>
      </c>
      <c r="D2790" s="66" t="s">
        <v>5337</v>
      </c>
    </row>
    <row r="2791" spans="1:4" x14ac:dyDescent="0.25">
      <c r="A2791" s="67">
        <v>19470270</v>
      </c>
      <c r="B2791" t="s">
        <v>3581</v>
      </c>
      <c r="C2791" t="s">
        <v>4951</v>
      </c>
      <c r="D2791" s="66" t="s">
        <v>5337</v>
      </c>
    </row>
    <row r="2792" spans="1:4" x14ac:dyDescent="0.25">
      <c r="A2792" s="67">
        <v>19470271</v>
      </c>
      <c r="B2792" t="s">
        <v>3676</v>
      </c>
      <c r="C2792" s="63" t="s">
        <v>4955</v>
      </c>
      <c r="D2792" s="66" t="s">
        <v>5337</v>
      </c>
    </row>
    <row r="2793" spans="1:4" x14ac:dyDescent="0.25">
      <c r="A2793" s="67">
        <v>19470272</v>
      </c>
      <c r="B2793" t="s">
        <v>3642</v>
      </c>
      <c r="C2793" s="63" t="s">
        <v>4955</v>
      </c>
      <c r="D2793" s="66" t="s">
        <v>5337</v>
      </c>
    </row>
    <row r="2794" spans="1:4" x14ac:dyDescent="0.25">
      <c r="A2794" s="67">
        <v>19470273</v>
      </c>
      <c r="B2794" t="s">
        <v>3570</v>
      </c>
      <c r="C2794" t="s">
        <v>4951</v>
      </c>
      <c r="D2794" s="66" t="s">
        <v>5337</v>
      </c>
    </row>
    <row r="2795" spans="1:4" x14ac:dyDescent="0.25">
      <c r="A2795" s="67">
        <v>19470274</v>
      </c>
      <c r="B2795" t="s">
        <v>3610</v>
      </c>
      <c r="C2795" t="s">
        <v>4951</v>
      </c>
      <c r="D2795" s="66" t="s">
        <v>5337</v>
      </c>
    </row>
    <row r="2796" spans="1:4" x14ac:dyDescent="0.25">
      <c r="A2796" s="67">
        <v>19470275</v>
      </c>
      <c r="B2796" t="s">
        <v>3596</v>
      </c>
      <c r="C2796" t="s">
        <v>4951</v>
      </c>
      <c r="D2796" s="66" t="s">
        <v>5337</v>
      </c>
    </row>
    <row r="2797" spans="1:4" x14ac:dyDescent="0.25">
      <c r="A2797" s="67">
        <v>19470276</v>
      </c>
      <c r="B2797" t="s">
        <v>3549</v>
      </c>
      <c r="C2797" t="s">
        <v>4951</v>
      </c>
      <c r="D2797" s="66" t="s">
        <v>5337</v>
      </c>
    </row>
    <row r="2798" spans="1:4" x14ac:dyDescent="0.25">
      <c r="A2798" s="67">
        <v>19470277</v>
      </c>
      <c r="B2798" t="s">
        <v>3717</v>
      </c>
      <c r="C2798" s="63" t="s">
        <v>4955</v>
      </c>
      <c r="D2798" s="66" t="s">
        <v>5337</v>
      </c>
    </row>
    <row r="2799" spans="1:4" x14ac:dyDescent="0.25">
      <c r="A2799" s="67">
        <v>19470278</v>
      </c>
      <c r="B2799" t="s">
        <v>3630</v>
      </c>
      <c r="C2799" s="63" t="s">
        <v>4955</v>
      </c>
      <c r="D2799" s="66" t="s">
        <v>5337</v>
      </c>
    </row>
    <row r="2800" spans="1:4" x14ac:dyDescent="0.25">
      <c r="A2800" s="67">
        <v>19470279</v>
      </c>
      <c r="B2800" t="s">
        <v>3655</v>
      </c>
      <c r="C2800" s="63" t="s">
        <v>4955</v>
      </c>
      <c r="D2800" s="66" t="s">
        <v>5337</v>
      </c>
    </row>
    <row r="2801" spans="1:4" x14ac:dyDescent="0.25">
      <c r="A2801" s="67">
        <v>19470280</v>
      </c>
      <c r="B2801" t="s">
        <v>3800</v>
      </c>
      <c r="C2801" s="63" t="s">
        <v>4954</v>
      </c>
      <c r="D2801" s="66" t="s">
        <v>5337</v>
      </c>
    </row>
    <row r="2802" spans="1:4" x14ac:dyDescent="0.25">
      <c r="A2802" s="67">
        <v>19470281</v>
      </c>
      <c r="B2802" t="s">
        <v>3675</v>
      </c>
      <c r="C2802" s="63" t="s">
        <v>4955</v>
      </c>
      <c r="D2802" s="66" t="s">
        <v>5337</v>
      </c>
    </row>
    <row r="2803" spans="1:4" x14ac:dyDescent="0.25">
      <c r="A2803" s="67">
        <v>19470282</v>
      </c>
      <c r="B2803" t="s">
        <v>3583</v>
      </c>
      <c r="C2803" t="s">
        <v>4951</v>
      </c>
      <c r="D2803" s="66" t="s">
        <v>5337</v>
      </c>
    </row>
    <row r="2804" spans="1:4" x14ac:dyDescent="0.25">
      <c r="A2804" s="67">
        <v>19470283</v>
      </c>
      <c r="B2804" t="s">
        <v>3660</v>
      </c>
      <c r="C2804" s="63" t="s">
        <v>4955</v>
      </c>
      <c r="D2804" s="66" t="s">
        <v>5337</v>
      </c>
    </row>
    <row r="2805" spans="1:4" x14ac:dyDescent="0.25">
      <c r="A2805" s="67">
        <v>19470284</v>
      </c>
      <c r="B2805" t="s">
        <v>3816</v>
      </c>
      <c r="C2805" s="63" t="s">
        <v>4956</v>
      </c>
      <c r="D2805" s="66" t="s">
        <v>5337</v>
      </c>
    </row>
    <row r="2806" spans="1:4" x14ac:dyDescent="0.25">
      <c r="A2806" s="67">
        <v>19470285</v>
      </c>
      <c r="B2806" t="s">
        <v>3624</v>
      </c>
      <c r="C2806" t="s">
        <v>4951</v>
      </c>
      <c r="D2806" s="66" t="s">
        <v>5337</v>
      </c>
    </row>
    <row r="2807" spans="1:4" x14ac:dyDescent="0.25">
      <c r="A2807" s="67">
        <v>19470286</v>
      </c>
      <c r="B2807" t="s">
        <v>3735</v>
      </c>
      <c r="C2807" s="63" t="s">
        <v>4952</v>
      </c>
      <c r="D2807" s="66" t="s">
        <v>5337</v>
      </c>
    </row>
    <row r="2808" spans="1:4" x14ac:dyDescent="0.25">
      <c r="A2808" s="67">
        <v>19470287</v>
      </c>
      <c r="B2808" t="s">
        <v>3744</v>
      </c>
      <c r="C2808" s="63" t="s">
        <v>4954</v>
      </c>
      <c r="D2808" s="66" t="s">
        <v>5337</v>
      </c>
    </row>
    <row r="2809" spans="1:4" x14ac:dyDescent="0.25">
      <c r="A2809" s="67">
        <v>19470288</v>
      </c>
      <c r="B2809" t="s">
        <v>3971</v>
      </c>
      <c r="C2809" t="s">
        <v>4961</v>
      </c>
      <c r="D2809" s="66" t="s">
        <v>5337</v>
      </c>
    </row>
    <row r="2810" spans="1:4" x14ac:dyDescent="0.25">
      <c r="A2810" s="67">
        <v>19470289</v>
      </c>
      <c r="B2810" t="s">
        <v>3784</v>
      </c>
      <c r="C2810" s="63" t="s">
        <v>4954</v>
      </c>
      <c r="D2810" s="66" t="s">
        <v>5337</v>
      </c>
    </row>
    <row r="2811" spans="1:4" x14ac:dyDescent="0.25">
      <c r="A2811" s="67">
        <v>19470290</v>
      </c>
      <c r="B2811" t="s">
        <v>3682</v>
      </c>
      <c r="C2811" s="63" t="s">
        <v>4955</v>
      </c>
      <c r="D2811" s="66" t="s">
        <v>5337</v>
      </c>
    </row>
    <row r="2812" spans="1:4" x14ac:dyDescent="0.25">
      <c r="A2812" s="67">
        <v>19470291</v>
      </c>
      <c r="B2812" t="s">
        <v>3649</v>
      </c>
      <c r="C2812" s="63" t="s">
        <v>4955</v>
      </c>
      <c r="D2812" s="66" t="s">
        <v>5337</v>
      </c>
    </row>
    <row r="2813" spans="1:4" x14ac:dyDescent="0.25">
      <c r="A2813" s="67">
        <v>19470292</v>
      </c>
      <c r="B2813" t="s">
        <v>3663</v>
      </c>
      <c r="C2813" s="63" t="s">
        <v>4955</v>
      </c>
      <c r="D2813" s="66" t="s">
        <v>5337</v>
      </c>
    </row>
    <row r="2814" spans="1:4" x14ac:dyDescent="0.25">
      <c r="A2814" s="67">
        <v>19470293</v>
      </c>
      <c r="B2814" t="s">
        <v>3645</v>
      </c>
      <c r="C2814" s="63" t="s">
        <v>4955</v>
      </c>
      <c r="D2814" s="66" t="s">
        <v>5337</v>
      </c>
    </row>
    <row r="2815" spans="1:4" x14ac:dyDescent="0.25">
      <c r="A2815" s="67">
        <v>19470294</v>
      </c>
      <c r="B2815" t="s">
        <v>3746</v>
      </c>
      <c r="C2815" s="63" t="s">
        <v>4954</v>
      </c>
      <c r="D2815" s="66" t="s">
        <v>5337</v>
      </c>
    </row>
    <row r="2816" spans="1:4" x14ac:dyDescent="0.25">
      <c r="A2816" s="67">
        <v>19470295</v>
      </c>
      <c r="B2816" t="s">
        <v>3612</v>
      </c>
      <c r="C2816" t="s">
        <v>4951</v>
      </c>
      <c r="D2816" s="66" t="s">
        <v>5339</v>
      </c>
    </row>
    <row r="2817" spans="1:4" x14ac:dyDescent="0.25">
      <c r="A2817" s="67">
        <v>19470296</v>
      </c>
      <c r="B2817" t="s">
        <v>3978</v>
      </c>
      <c r="C2817" t="s">
        <v>4961</v>
      </c>
      <c r="D2817" s="66" t="s">
        <v>5337</v>
      </c>
    </row>
    <row r="2818" spans="1:4" x14ac:dyDescent="0.25">
      <c r="A2818" s="67">
        <v>19470297</v>
      </c>
      <c r="B2818" t="s">
        <v>3760</v>
      </c>
      <c r="C2818" s="63" t="s">
        <v>4954</v>
      </c>
      <c r="D2818" s="66" t="s">
        <v>5337</v>
      </c>
    </row>
    <row r="2819" spans="1:4" x14ac:dyDescent="0.25">
      <c r="A2819" s="67">
        <v>19470298</v>
      </c>
      <c r="B2819" t="s">
        <v>3640</v>
      </c>
      <c r="C2819" s="63" t="s">
        <v>4955</v>
      </c>
      <c r="D2819" s="66" t="s">
        <v>5337</v>
      </c>
    </row>
    <row r="2820" spans="1:4" x14ac:dyDescent="0.25">
      <c r="A2820" s="67">
        <v>19470299</v>
      </c>
      <c r="B2820" t="s">
        <v>3691</v>
      </c>
      <c r="C2820" s="63" t="s">
        <v>4955</v>
      </c>
      <c r="D2820" s="66" t="s">
        <v>5337</v>
      </c>
    </row>
    <row r="2821" spans="1:4" x14ac:dyDescent="0.25">
      <c r="A2821" s="67">
        <v>19470300</v>
      </c>
      <c r="B2821" t="s">
        <v>3650</v>
      </c>
      <c r="C2821" s="63" t="s">
        <v>4955</v>
      </c>
      <c r="D2821" s="66" t="s">
        <v>5337</v>
      </c>
    </row>
    <row r="2822" spans="1:4" x14ac:dyDescent="0.25">
      <c r="A2822" s="67">
        <v>19470301</v>
      </c>
      <c r="B2822" t="s">
        <v>3758</v>
      </c>
      <c r="C2822" s="63" t="s">
        <v>4954</v>
      </c>
      <c r="D2822" s="66" t="s">
        <v>5337</v>
      </c>
    </row>
    <row r="2823" spans="1:4" x14ac:dyDescent="0.25">
      <c r="A2823" s="67">
        <v>19470302</v>
      </c>
      <c r="B2823" t="s">
        <v>3878</v>
      </c>
      <c r="C2823" s="63" t="s">
        <v>4960</v>
      </c>
      <c r="D2823" s="66" t="s">
        <v>5337</v>
      </c>
    </row>
    <row r="2824" spans="1:4" x14ac:dyDescent="0.25">
      <c r="A2824" s="67">
        <v>19470303</v>
      </c>
      <c r="B2824" t="s">
        <v>8097</v>
      </c>
      <c r="C2824" s="63" t="s">
        <v>4960</v>
      </c>
      <c r="D2824" s="66" t="s">
        <v>5337</v>
      </c>
    </row>
    <row r="2825" spans="1:4" x14ac:dyDescent="0.25">
      <c r="A2825" s="67">
        <v>19470304</v>
      </c>
      <c r="B2825" t="s">
        <v>3974</v>
      </c>
      <c r="C2825" t="s">
        <v>4961</v>
      </c>
      <c r="D2825" s="66" t="s">
        <v>5337</v>
      </c>
    </row>
    <row r="2826" spans="1:4" x14ac:dyDescent="0.25">
      <c r="A2826" s="67">
        <v>19470305</v>
      </c>
      <c r="B2826" t="s">
        <v>3639</v>
      </c>
      <c r="C2826" s="63" t="s">
        <v>4955</v>
      </c>
      <c r="D2826" s="66" t="s">
        <v>5337</v>
      </c>
    </row>
    <row r="2827" spans="1:4" x14ac:dyDescent="0.25">
      <c r="A2827" s="67">
        <v>19470306</v>
      </c>
      <c r="B2827" t="s">
        <v>3757</v>
      </c>
      <c r="C2827" s="63" t="s">
        <v>4954</v>
      </c>
      <c r="D2827" s="66" t="s">
        <v>5337</v>
      </c>
    </row>
    <row r="2828" spans="1:4" x14ac:dyDescent="0.25">
      <c r="A2828" s="67">
        <v>19470307</v>
      </c>
      <c r="B2828" t="s">
        <v>3830</v>
      </c>
      <c r="C2828" s="63" t="s">
        <v>4956</v>
      </c>
      <c r="D2828" s="66" t="s">
        <v>5337</v>
      </c>
    </row>
    <row r="2829" spans="1:4" x14ac:dyDescent="0.25">
      <c r="A2829" s="67">
        <v>19470308</v>
      </c>
      <c r="B2829" t="s">
        <v>3571</v>
      </c>
      <c r="C2829" t="s">
        <v>4951</v>
      </c>
      <c r="D2829" s="66" t="s">
        <v>5337</v>
      </c>
    </row>
    <row r="2830" spans="1:4" x14ac:dyDescent="0.25">
      <c r="A2830" s="67">
        <v>19470309</v>
      </c>
      <c r="B2830" t="s">
        <v>3733</v>
      </c>
      <c r="C2830" s="63" t="s">
        <v>4952</v>
      </c>
      <c r="D2830" s="66" t="s">
        <v>5337</v>
      </c>
    </row>
    <row r="2831" spans="1:4" x14ac:dyDescent="0.25">
      <c r="A2831" s="67">
        <v>19470310</v>
      </c>
      <c r="B2831" t="s">
        <v>3653</v>
      </c>
      <c r="C2831" s="63" t="s">
        <v>4955</v>
      </c>
      <c r="D2831" s="66" t="s">
        <v>5337</v>
      </c>
    </row>
    <row r="2832" spans="1:4" x14ac:dyDescent="0.25">
      <c r="A2832" s="67">
        <v>19470311</v>
      </c>
      <c r="B2832" t="s">
        <v>3634</v>
      </c>
      <c r="C2832" s="63" t="s">
        <v>4955</v>
      </c>
      <c r="D2832" s="66" t="s">
        <v>5337</v>
      </c>
    </row>
    <row r="2833" spans="1:4" x14ac:dyDescent="0.25">
      <c r="A2833" s="67">
        <v>19470312</v>
      </c>
      <c r="B2833" t="s">
        <v>3631</v>
      </c>
      <c r="C2833" s="63" t="s">
        <v>4955</v>
      </c>
      <c r="D2833" s="66" t="s">
        <v>5337</v>
      </c>
    </row>
    <row r="2834" spans="1:4" x14ac:dyDescent="0.25">
      <c r="A2834" s="67">
        <v>19470313</v>
      </c>
      <c r="B2834" t="s">
        <v>3700</v>
      </c>
      <c r="C2834" s="63" t="s">
        <v>4955</v>
      </c>
      <c r="D2834" s="66" t="s">
        <v>5337</v>
      </c>
    </row>
    <row r="2835" spans="1:4" x14ac:dyDescent="0.25">
      <c r="A2835" s="67">
        <v>19470314</v>
      </c>
      <c r="B2835" t="s">
        <v>3818</v>
      </c>
      <c r="C2835" s="63" t="s">
        <v>4956</v>
      </c>
      <c r="D2835" s="66" t="s">
        <v>5337</v>
      </c>
    </row>
    <row r="2836" spans="1:4" x14ac:dyDescent="0.25">
      <c r="A2836" s="67">
        <v>19470315</v>
      </c>
      <c r="B2836" t="s">
        <v>3777</v>
      </c>
      <c r="C2836" s="63" t="s">
        <v>4954</v>
      </c>
      <c r="D2836" s="66" t="s">
        <v>5337</v>
      </c>
    </row>
    <row r="2837" spans="1:4" x14ac:dyDescent="0.25">
      <c r="A2837" s="67">
        <v>19470316</v>
      </c>
      <c r="B2837" t="s">
        <v>3557</v>
      </c>
      <c r="C2837" t="s">
        <v>4951</v>
      </c>
      <c r="D2837" s="66" t="s">
        <v>5337</v>
      </c>
    </row>
    <row r="2838" spans="1:4" x14ac:dyDescent="0.25">
      <c r="A2838" s="67">
        <v>19470317</v>
      </c>
      <c r="B2838" t="s">
        <v>3657</v>
      </c>
      <c r="C2838" s="63" t="s">
        <v>4955</v>
      </c>
      <c r="D2838" s="66" t="s">
        <v>5337</v>
      </c>
    </row>
    <row r="2839" spans="1:4" x14ac:dyDescent="0.25">
      <c r="A2839" s="67">
        <v>19470318</v>
      </c>
      <c r="B2839" t="s">
        <v>3629</v>
      </c>
      <c r="C2839" s="63" t="s">
        <v>4955</v>
      </c>
      <c r="D2839" s="66" t="s">
        <v>5337</v>
      </c>
    </row>
    <row r="2840" spans="1:4" x14ac:dyDescent="0.25">
      <c r="A2840" s="67">
        <v>19470319</v>
      </c>
      <c r="B2840" t="s">
        <v>3706</v>
      </c>
      <c r="C2840" s="63" t="s">
        <v>4955</v>
      </c>
      <c r="D2840" s="66" t="s">
        <v>5337</v>
      </c>
    </row>
    <row r="2841" spans="1:4" x14ac:dyDescent="0.25">
      <c r="A2841" s="67">
        <v>19470320</v>
      </c>
      <c r="B2841" t="s">
        <v>3715</v>
      </c>
      <c r="C2841" s="63" t="s">
        <v>4955</v>
      </c>
      <c r="D2841" s="66" t="s">
        <v>5337</v>
      </c>
    </row>
    <row r="2842" spans="1:4" x14ac:dyDescent="0.25">
      <c r="A2842" s="67">
        <v>19470321</v>
      </c>
      <c r="B2842" t="s">
        <v>3695</v>
      </c>
      <c r="C2842" s="63" t="s">
        <v>4955</v>
      </c>
      <c r="D2842" s="66" t="s">
        <v>5337</v>
      </c>
    </row>
    <row r="2843" spans="1:4" x14ac:dyDescent="0.25">
      <c r="A2843" s="67">
        <v>19470322</v>
      </c>
      <c r="B2843" t="s">
        <v>3671</v>
      </c>
      <c r="C2843" s="63" t="s">
        <v>4955</v>
      </c>
      <c r="D2843" s="66" t="s">
        <v>5337</v>
      </c>
    </row>
    <row r="2844" spans="1:4" x14ac:dyDescent="0.25">
      <c r="A2844" s="67">
        <v>19470323</v>
      </c>
      <c r="B2844" t="s">
        <v>3697</v>
      </c>
      <c r="C2844" s="63" t="s">
        <v>4955</v>
      </c>
      <c r="D2844" s="66" t="s">
        <v>5337</v>
      </c>
    </row>
    <row r="2845" spans="1:4" x14ac:dyDescent="0.25">
      <c r="A2845" s="67">
        <v>19470324</v>
      </c>
      <c r="B2845" t="s">
        <v>3809</v>
      </c>
      <c r="C2845" s="63" t="s">
        <v>4956</v>
      </c>
      <c r="D2845" s="66" t="s">
        <v>5337</v>
      </c>
    </row>
    <row r="2846" spans="1:4" x14ac:dyDescent="0.25">
      <c r="A2846" s="67">
        <v>19470325</v>
      </c>
      <c r="B2846" t="s">
        <v>3667</v>
      </c>
      <c r="C2846" s="63" t="s">
        <v>4955</v>
      </c>
      <c r="D2846" s="66" t="s">
        <v>5337</v>
      </c>
    </row>
    <row r="2847" spans="1:4" x14ac:dyDescent="0.25">
      <c r="A2847" s="67">
        <v>19470326</v>
      </c>
      <c r="B2847" t="s">
        <v>3707</v>
      </c>
      <c r="C2847" s="63" t="s">
        <v>4955</v>
      </c>
      <c r="D2847" s="66" t="s">
        <v>5337</v>
      </c>
    </row>
    <row r="2848" spans="1:4" x14ac:dyDescent="0.25">
      <c r="A2848" s="67">
        <v>19470327</v>
      </c>
      <c r="B2848" t="s">
        <v>3674</v>
      </c>
      <c r="C2848" s="63" t="s">
        <v>4955</v>
      </c>
      <c r="D2848" s="66" t="s">
        <v>5337</v>
      </c>
    </row>
    <row r="2849" spans="1:4" x14ac:dyDescent="0.25">
      <c r="A2849" s="67">
        <v>19470328</v>
      </c>
      <c r="B2849" t="s">
        <v>8098</v>
      </c>
      <c r="C2849" s="63" t="s">
        <v>4954</v>
      </c>
      <c r="D2849" s="66" t="s">
        <v>5337</v>
      </c>
    </row>
    <row r="2850" spans="1:4" x14ac:dyDescent="0.25">
      <c r="A2850" s="67">
        <v>19470329</v>
      </c>
      <c r="B2850" t="s">
        <v>3673</v>
      </c>
      <c r="C2850" s="63" t="s">
        <v>4955</v>
      </c>
      <c r="D2850" s="66" t="s">
        <v>5337</v>
      </c>
    </row>
    <row r="2851" spans="1:4" x14ac:dyDescent="0.25">
      <c r="A2851" s="67">
        <v>19470330</v>
      </c>
      <c r="B2851" t="s">
        <v>3648</v>
      </c>
      <c r="C2851" s="63" t="s">
        <v>4955</v>
      </c>
      <c r="D2851" s="66" t="s">
        <v>5338</v>
      </c>
    </row>
    <row r="2852" spans="1:4" x14ac:dyDescent="0.25">
      <c r="A2852" s="67">
        <v>19470331</v>
      </c>
      <c r="B2852" t="s">
        <v>3834</v>
      </c>
      <c r="C2852" s="63" t="s">
        <v>4956</v>
      </c>
      <c r="D2852" s="66" t="s">
        <v>5337</v>
      </c>
    </row>
    <row r="2853" spans="1:4" x14ac:dyDescent="0.25">
      <c r="A2853" s="67">
        <v>19470332</v>
      </c>
      <c r="B2853" t="s">
        <v>4656</v>
      </c>
      <c r="C2853" s="63" t="s">
        <v>4956</v>
      </c>
      <c r="D2853" s="66" t="s">
        <v>5337</v>
      </c>
    </row>
    <row r="2854" spans="1:4" x14ac:dyDescent="0.25">
      <c r="A2854" s="67">
        <v>19470333</v>
      </c>
      <c r="B2854" t="s">
        <v>3786</v>
      </c>
      <c r="C2854" s="63" t="s">
        <v>4954</v>
      </c>
      <c r="D2854" s="66" t="s">
        <v>5337</v>
      </c>
    </row>
    <row r="2855" spans="1:4" x14ac:dyDescent="0.25">
      <c r="A2855" s="67">
        <v>19470334</v>
      </c>
      <c r="B2855" t="s">
        <v>3711</v>
      </c>
      <c r="C2855" s="63" t="s">
        <v>4955</v>
      </c>
      <c r="D2855" s="66" t="s">
        <v>5338</v>
      </c>
    </row>
    <row r="2856" spans="1:4" x14ac:dyDescent="0.25">
      <c r="A2856" s="67">
        <v>19470335</v>
      </c>
      <c r="B2856" t="s">
        <v>2732</v>
      </c>
      <c r="C2856" s="63" t="s">
        <v>4956</v>
      </c>
      <c r="D2856" s="66" t="s">
        <v>5337</v>
      </c>
    </row>
    <row r="2857" spans="1:4" x14ac:dyDescent="0.25">
      <c r="A2857" s="67">
        <v>19470336</v>
      </c>
      <c r="B2857" t="s">
        <v>4632</v>
      </c>
      <c r="C2857" s="63" t="s">
        <v>4955</v>
      </c>
      <c r="D2857" s="66" t="s">
        <v>5337</v>
      </c>
    </row>
    <row r="2858" spans="1:4" x14ac:dyDescent="0.25">
      <c r="A2858" s="67">
        <v>19470337</v>
      </c>
      <c r="B2858" t="s">
        <v>3795</v>
      </c>
      <c r="C2858" s="63" t="s">
        <v>4954</v>
      </c>
      <c r="D2858" s="66" t="s">
        <v>5337</v>
      </c>
    </row>
    <row r="2859" spans="1:4" x14ac:dyDescent="0.25">
      <c r="A2859" s="67">
        <v>19470338</v>
      </c>
      <c r="B2859" t="s">
        <v>3714</v>
      </c>
      <c r="C2859" s="63" t="s">
        <v>4955</v>
      </c>
      <c r="D2859" s="66" t="s">
        <v>5337</v>
      </c>
    </row>
    <row r="2860" spans="1:4" x14ac:dyDescent="0.25">
      <c r="A2860" s="67">
        <v>19470339</v>
      </c>
      <c r="B2860" t="s">
        <v>3810</v>
      </c>
      <c r="C2860" s="63" t="s">
        <v>4956</v>
      </c>
      <c r="D2860" s="66" t="s">
        <v>5337</v>
      </c>
    </row>
    <row r="2861" spans="1:4" x14ac:dyDescent="0.25">
      <c r="A2861" s="67">
        <v>19470340</v>
      </c>
      <c r="B2861" t="s">
        <v>3664</v>
      </c>
      <c r="C2861" s="63" t="s">
        <v>4955</v>
      </c>
      <c r="D2861" s="66" t="s">
        <v>5337</v>
      </c>
    </row>
    <row r="2862" spans="1:4" x14ac:dyDescent="0.25">
      <c r="A2862" s="67">
        <v>19470341</v>
      </c>
      <c r="B2862" t="s">
        <v>3828</v>
      </c>
      <c r="C2862" s="63" t="s">
        <v>4956</v>
      </c>
      <c r="D2862" s="66" t="s">
        <v>5337</v>
      </c>
    </row>
    <row r="2863" spans="1:4" x14ac:dyDescent="0.25">
      <c r="A2863" s="67">
        <v>19470342</v>
      </c>
      <c r="B2863" t="s">
        <v>3679</v>
      </c>
      <c r="C2863" s="63" t="s">
        <v>4955</v>
      </c>
      <c r="D2863" s="66" t="s">
        <v>5337</v>
      </c>
    </row>
    <row r="2864" spans="1:4" x14ac:dyDescent="0.25">
      <c r="A2864" s="67">
        <v>19470343</v>
      </c>
      <c r="B2864" t="s">
        <v>3827</v>
      </c>
      <c r="C2864" s="63" t="s">
        <v>4956</v>
      </c>
      <c r="D2864" s="66" t="s">
        <v>5337</v>
      </c>
    </row>
    <row r="2865" spans="1:4" x14ac:dyDescent="0.25">
      <c r="A2865" s="67">
        <v>19470344</v>
      </c>
      <c r="B2865" t="s">
        <v>3627</v>
      </c>
      <c r="C2865" t="s">
        <v>4951</v>
      </c>
      <c r="D2865" s="66" t="s">
        <v>5337</v>
      </c>
    </row>
    <row r="2866" spans="1:4" x14ac:dyDescent="0.25">
      <c r="A2866" s="67">
        <v>19470345</v>
      </c>
      <c r="B2866" t="s">
        <v>3716</v>
      </c>
      <c r="C2866" s="63" t="s">
        <v>4955</v>
      </c>
      <c r="D2866" s="66" t="s">
        <v>5337</v>
      </c>
    </row>
    <row r="2867" spans="1:4" x14ac:dyDescent="0.25">
      <c r="A2867" s="67">
        <v>19470346</v>
      </c>
      <c r="B2867" t="s">
        <v>3815</v>
      </c>
      <c r="C2867" s="63" t="s">
        <v>4956</v>
      </c>
      <c r="D2867" s="66" t="s">
        <v>5337</v>
      </c>
    </row>
    <row r="2868" spans="1:4" x14ac:dyDescent="0.25">
      <c r="A2868" s="67">
        <v>19470347</v>
      </c>
      <c r="B2868" t="s">
        <v>3823</v>
      </c>
      <c r="C2868" s="63" t="s">
        <v>4956</v>
      </c>
      <c r="D2868" s="66" t="s">
        <v>5337</v>
      </c>
    </row>
    <row r="2869" spans="1:4" x14ac:dyDescent="0.25">
      <c r="A2869" s="67">
        <v>19470348</v>
      </c>
      <c r="B2869" t="s">
        <v>3753</v>
      </c>
      <c r="C2869" s="63" t="s">
        <v>4954</v>
      </c>
      <c r="D2869" s="66" t="s">
        <v>5337</v>
      </c>
    </row>
    <row r="2870" spans="1:4" x14ac:dyDescent="0.25">
      <c r="A2870" s="67">
        <v>19470349</v>
      </c>
      <c r="B2870" t="s">
        <v>3628</v>
      </c>
      <c r="C2870" s="63" t="s">
        <v>4955</v>
      </c>
      <c r="D2870" s="66" t="s">
        <v>5337</v>
      </c>
    </row>
    <row r="2871" spans="1:4" x14ac:dyDescent="0.25">
      <c r="A2871" s="67">
        <v>19470350</v>
      </c>
      <c r="B2871" t="s">
        <v>3877</v>
      </c>
      <c r="C2871" s="63" t="s">
        <v>4958</v>
      </c>
      <c r="D2871" s="66" t="s">
        <v>5337</v>
      </c>
    </row>
    <row r="2872" spans="1:4" x14ac:dyDescent="0.25">
      <c r="A2872" s="67">
        <v>19470351</v>
      </c>
      <c r="B2872" t="s">
        <v>3798</v>
      </c>
      <c r="C2872" s="63" t="s">
        <v>4954</v>
      </c>
      <c r="D2872" s="66" t="s">
        <v>5339</v>
      </c>
    </row>
    <row r="2873" spans="1:4" x14ac:dyDescent="0.25">
      <c r="A2873" s="67">
        <v>19470352</v>
      </c>
      <c r="B2873" t="s">
        <v>3862</v>
      </c>
      <c r="C2873" s="63" t="s">
        <v>4958</v>
      </c>
      <c r="D2873" s="66" t="s">
        <v>5337</v>
      </c>
    </row>
    <row r="2874" spans="1:4" x14ac:dyDescent="0.25">
      <c r="A2874" s="67">
        <v>19470353</v>
      </c>
      <c r="B2874" t="s">
        <v>3825</v>
      </c>
      <c r="C2874" s="63" t="s">
        <v>4956</v>
      </c>
      <c r="D2874" s="66" t="s">
        <v>5337</v>
      </c>
    </row>
    <row r="2875" spans="1:4" x14ac:dyDescent="0.25">
      <c r="A2875" s="67">
        <v>19470354</v>
      </c>
      <c r="B2875" t="s">
        <v>3951</v>
      </c>
      <c r="C2875" s="63" t="s">
        <v>4957</v>
      </c>
      <c r="D2875" s="66" t="s">
        <v>5337</v>
      </c>
    </row>
    <row r="2876" spans="1:4" x14ac:dyDescent="0.25">
      <c r="A2876" s="67">
        <v>19470355</v>
      </c>
      <c r="B2876" t="s">
        <v>3955</v>
      </c>
      <c r="C2876" s="63" t="s">
        <v>4957</v>
      </c>
      <c r="D2876" s="66" t="s">
        <v>5337</v>
      </c>
    </row>
    <row r="2877" spans="1:4" x14ac:dyDescent="0.25">
      <c r="A2877" s="67">
        <v>19470356</v>
      </c>
      <c r="B2877" t="s">
        <v>3959</v>
      </c>
      <c r="C2877" s="63" t="s">
        <v>4957</v>
      </c>
      <c r="D2877" s="66" t="s">
        <v>5337</v>
      </c>
    </row>
    <row r="2878" spans="1:4" x14ac:dyDescent="0.25">
      <c r="A2878" s="67">
        <v>19470357</v>
      </c>
      <c r="B2878" t="s">
        <v>3644</v>
      </c>
      <c r="C2878" s="63" t="s">
        <v>4955</v>
      </c>
      <c r="D2878" s="66" t="s">
        <v>5337</v>
      </c>
    </row>
    <row r="2879" spans="1:4" x14ac:dyDescent="0.25">
      <c r="A2879" s="67">
        <v>19470358</v>
      </c>
      <c r="B2879" t="s">
        <v>3788</v>
      </c>
      <c r="C2879" s="63" t="s">
        <v>4954</v>
      </c>
      <c r="D2879" s="66" t="s">
        <v>5337</v>
      </c>
    </row>
    <row r="2880" spans="1:4" x14ac:dyDescent="0.25">
      <c r="A2880" s="67">
        <v>19470359</v>
      </c>
      <c r="B2880" t="s">
        <v>3963</v>
      </c>
      <c r="C2880" s="63" t="s">
        <v>4957</v>
      </c>
      <c r="D2880" s="66" t="s">
        <v>5337</v>
      </c>
    </row>
    <row r="2881" spans="1:4" x14ac:dyDescent="0.25">
      <c r="A2881" s="67">
        <v>19470360</v>
      </c>
      <c r="B2881" t="s">
        <v>3960</v>
      </c>
      <c r="C2881" s="63" t="s">
        <v>4957</v>
      </c>
      <c r="D2881" s="66" t="s">
        <v>5337</v>
      </c>
    </row>
    <row r="2882" spans="1:4" x14ac:dyDescent="0.25">
      <c r="A2882" s="67">
        <v>19470361</v>
      </c>
      <c r="B2882" t="s">
        <v>3932</v>
      </c>
      <c r="C2882" s="63" t="s">
        <v>4957</v>
      </c>
      <c r="D2882" s="66" t="s">
        <v>5337</v>
      </c>
    </row>
    <row r="2883" spans="1:4" x14ac:dyDescent="0.25">
      <c r="A2883" s="67">
        <v>19470362</v>
      </c>
      <c r="B2883" t="s">
        <v>8099</v>
      </c>
      <c r="C2883" s="63" t="s">
        <v>4958</v>
      </c>
      <c r="D2883" s="66" t="s">
        <v>5337</v>
      </c>
    </row>
    <row r="2884" spans="1:4" x14ac:dyDescent="0.25">
      <c r="A2884" s="67">
        <v>19470363</v>
      </c>
      <c r="B2884" t="s">
        <v>3907</v>
      </c>
      <c r="C2884" s="63" t="s">
        <v>4960</v>
      </c>
      <c r="D2884" s="66" t="s">
        <v>5337</v>
      </c>
    </row>
    <row r="2885" spans="1:4" x14ac:dyDescent="0.25">
      <c r="A2885" s="67">
        <v>19470364</v>
      </c>
      <c r="B2885" t="s">
        <v>3712</v>
      </c>
      <c r="C2885" s="63" t="s">
        <v>4955</v>
      </c>
      <c r="D2885" s="66" t="s">
        <v>5337</v>
      </c>
    </row>
    <row r="2886" spans="1:4" x14ac:dyDescent="0.25">
      <c r="A2886" s="67">
        <v>19470365</v>
      </c>
      <c r="B2886" t="s">
        <v>3839</v>
      </c>
      <c r="C2886" s="63" t="s">
        <v>4958</v>
      </c>
      <c r="D2886" s="66" t="s">
        <v>5337</v>
      </c>
    </row>
    <row r="2887" spans="1:4" x14ac:dyDescent="0.25">
      <c r="A2887" s="67">
        <v>19470366</v>
      </c>
      <c r="B2887" t="s">
        <v>3931</v>
      </c>
      <c r="C2887" s="63" t="s">
        <v>4957</v>
      </c>
      <c r="D2887" s="66" t="s">
        <v>5337</v>
      </c>
    </row>
    <row r="2888" spans="1:4" x14ac:dyDescent="0.25">
      <c r="A2888" s="67">
        <v>19470367</v>
      </c>
      <c r="B2888" t="s">
        <v>3859</v>
      </c>
      <c r="C2888" s="63" t="s">
        <v>4958</v>
      </c>
      <c r="D2888" s="66" t="s">
        <v>5337</v>
      </c>
    </row>
    <row r="2889" spans="1:4" x14ac:dyDescent="0.25">
      <c r="A2889" s="67">
        <v>19470368</v>
      </c>
      <c r="B2889" t="s">
        <v>3423</v>
      </c>
      <c r="C2889" s="63" t="s">
        <v>4958</v>
      </c>
      <c r="D2889" s="66" t="s">
        <v>5337</v>
      </c>
    </row>
    <row r="2890" spans="1:4" x14ac:dyDescent="0.25">
      <c r="A2890" s="67">
        <v>19470369</v>
      </c>
      <c r="B2890" t="s">
        <v>3656</v>
      </c>
      <c r="C2890" s="63" t="s">
        <v>4955</v>
      </c>
      <c r="D2890" s="66" t="s">
        <v>5337</v>
      </c>
    </row>
    <row r="2891" spans="1:4" x14ac:dyDescent="0.25">
      <c r="A2891" s="67">
        <v>19470370</v>
      </c>
      <c r="B2891" t="s">
        <v>3843</v>
      </c>
      <c r="C2891" s="63" t="s">
        <v>4958</v>
      </c>
      <c r="D2891" s="66" t="s">
        <v>5337</v>
      </c>
    </row>
    <row r="2892" spans="1:4" x14ac:dyDescent="0.25">
      <c r="A2892" s="67">
        <v>19470371</v>
      </c>
      <c r="B2892" t="s">
        <v>3568</v>
      </c>
      <c r="C2892" t="s">
        <v>4951</v>
      </c>
      <c r="D2892" s="66" t="s">
        <v>5337</v>
      </c>
    </row>
    <row r="2893" spans="1:4" x14ac:dyDescent="0.25">
      <c r="A2893" s="67">
        <v>19470372</v>
      </c>
      <c r="B2893" t="s">
        <v>3944</v>
      </c>
      <c r="C2893" s="63" t="s">
        <v>4957</v>
      </c>
      <c r="D2893" s="66" t="s">
        <v>5337</v>
      </c>
    </row>
    <row r="2894" spans="1:4" x14ac:dyDescent="0.25">
      <c r="A2894" s="67">
        <v>19470373</v>
      </c>
      <c r="B2894" t="s">
        <v>3794</v>
      </c>
      <c r="C2894" s="63" t="s">
        <v>4954</v>
      </c>
      <c r="D2894" s="66" t="s">
        <v>5337</v>
      </c>
    </row>
    <row r="2895" spans="1:4" x14ac:dyDescent="0.25">
      <c r="A2895" s="67">
        <v>19470374</v>
      </c>
      <c r="B2895" t="s">
        <v>3850</v>
      </c>
      <c r="C2895" s="63" t="s">
        <v>4958</v>
      </c>
      <c r="D2895" s="66" t="s">
        <v>5337</v>
      </c>
    </row>
    <row r="2896" spans="1:4" x14ac:dyDescent="0.25">
      <c r="A2896" s="67">
        <v>19470375</v>
      </c>
      <c r="B2896" t="s">
        <v>3894</v>
      </c>
      <c r="C2896" s="63" t="s">
        <v>4960</v>
      </c>
      <c r="D2896" s="66" t="s">
        <v>5337</v>
      </c>
    </row>
    <row r="2897" spans="1:4" x14ac:dyDescent="0.25">
      <c r="A2897" s="67">
        <v>19470376</v>
      </c>
      <c r="B2897" t="s">
        <v>3848</v>
      </c>
      <c r="C2897" t="s">
        <v>4961</v>
      </c>
      <c r="D2897" s="66" t="s">
        <v>5337</v>
      </c>
    </row>
    <row r="2898" spans="1:4" x14ac:dyDescent="0.25">
      <c r="A2898" s="67">
        <v>19470377</v>
      </c>
      <c r="B2898" t="s">
        <v>3869</v>
      </c>
      <c r="C2898" s="63" t="s">
        <v>4958</v>
      </c>
      <c r="D2898" s="66" t="s">
        <v>5337</v>
      </c>
    </row>
    <row r="2899" spans="1:4" x14ac:dyDescent="0.25">
      <c r="A2899" s="67">
        <v>19470378</v>
      </c>
      <c r="B2899" t="s">
        <v>3923</v>
      </c>
      <c r="C2899" s="63" t="s">
        <v>4957</v>
      </c>
      <c r="D2899" s="66" t="s">
        <v>5337</v>
      </c>
    </row>
    <row r="2900" spans="1:4" x14ac:dyDescent="0.25">
      <c r="A2900" s="67">
        <v>19470379</v>
      </c>
      <c r="B2900" t="s">
        <v>3851</v>
      </c>
      <c r="C2900" s="63" t="s">
        <v>4958</v>
      </c>
      <c r="D2900" s="66" t="s">
        <v>5337</v>
      </c>
    </row>
    <row r="2901" spans="1:4" x14ac:dyDescent="0.25">
      <c r="A2901" s="67">
        <v>19470380</v>
      </c>
      <c r="B2901" t="s">
        <v>3755</v>
      </c>
      <c r="C2901" s="63" t="s">
        <v>4954</v>
      </c>
      <c r="D2901" s="66" t="s">
        <v>5337</v>
      </c>
    </row>
    <row r="2902" spans="1:4" x14ac:dyDescent="0.25">
      <c r="A2902" s="67">
        <v>19470381</v>
      </c>
      <c r="B2902" t="s">
        <v>5334</v>
      </c>
      <c r="C2902" s="63" t="s">
        <v>4960</v>
      </c>
      <c r="D2902" s="66" t="s">
        <v>5337</v>
      </c>
    </row>
    <row r="2903" spans="1:4" x14ac:dyDescent="0.25">
      <c r="A2903" s="67">
        <v>19470382</v>
      </c>
      <c r="B2903" t="s">
        <v>3575</v>
      </c>
      <c r="C2903" t="s">
        <v>4951</v>
      </c>
      <c r="D2903" s="66" t="s">
        <v>5337</v>
      </c>
    </row>
    <row r="2904" spans="1:4" x14ac:dyDescent="0.25">
      <c r="A2904" s="67">
        <v>19470383</v>
      </c>
      <c r="B2904" t="s">
        <v>3638</v>
      </c>
      <c r="C2904" s="63" t="s">
        <v>4955</v>
      </c>
      <c r="D2904" s="66" t="s">
        <v>5337</v>
      </c>
    </row>
    <row r="2905" spans="1:4" x14ac:dyDescent="0.25">
      <c r="A2905" s="67">
        <v>19470384</v>
      </c>
      <c r="B2905" t="s">
        <v>3976</v>
      </c>
      <c r="C2905" t="s">
        <v>4961</v>
      </c>
      <c r="D2905" s="66" t="s">
        <v>5337</v>
      </c>
    </row>
    <row r="2906" spans="1:4" x14ac:dyDescent="0.25">
      <c r="A2906" s="67">
        <v>19470385</v>
      </c>
      <c r="B2906" t="s">
        <v>3981</v>
      </c>
      <c r="C2906" t="s">
        <v>4961</v>
      </c>
      <c r="D2906" s="66" t="s">
        <v>5337</v>
      </c>
    </row>
    <row r="2907" spans="1:4" x14ac:dyDescent="0.25">
      <c r="A2907" s="67">
        <v>19470386</v>
      </c>
      <c r="B2907" t="s">
        <v>3902</v>
      </c>
      <c r="C2907" s="63" t="s">
        <v>4960</v>
      </c>
      <c r="D2907" s="66" t="s">
        <v>5338</v>
      </c>
    </row>
    <row r="2908" spans="1:4" x14ac:dyDescent="0.25">
      <c r="A2908" s="67">
        <v>19470387</v>
      </c>
      <c r="B2908" t="s">
        <v>3980</v>
      </c>
      <c r="C2908" t="s">
        <v>4961</v>
      </c>
      <c r="D2908" s="66" t="s">
        <v>5337</v>
      </c>
    </row>
    <row r="2909" spans="1:4" x14ac:dyDescent="0.25">
      <c r="A2909" s="67">
        <v>19470388</v>
      </c>
      <c r="B2909" t="s">
        <v>3727</v>
      </c>
      <c r="C2909" s="63" t="s">
        <v>4952</v>
      </c>
      <c r="D2909" s="66" t="s">
        <v>5337</v>
      </c>
    </row>
    <row r="2910" spans="1:4" x14ac:dyDescent="0.25">
      <c r="A2910" s="67">
        <v>19470389</v>
      </c>
      <c r="B2910" t="s">
        <v>3743</v>
      </c>
      <c r="C2910" s="63" t="s">
        <v>4954</v>
      </c>
      <c r="D2910" s="66" t="s">
        <v>5337</v>
      </c>
    </row>
    <row r="2911" spans="1:4" x14ac:dyDescent="0.25">
      <c r="A2911" s="67">
        <v>19470390</v>
      </c>
      <c r="B2911" t="s">
        <v>3779</v>
      </c>
      <c r="C2911" s="63" t="s">
        <v>4954</v>
      </c>
      <c r="D2911" s="66" t="s">
        <v>5337</v>
      </c>
    </row>
    <row r="2912" spans="1:4" x14ac:dyDescent="0.25">
      <c r="A2912" s="67">
        <v>19470391</v>
      </c>
      <c r="B2912" t="s">
        <v>3790</v>
      </c>
      <c r="C2912" s="63" t="s">
        <v>4954</v>
      </c>
      <c r="D2912" s="66" t="s">
        <v>5337</v>
      </c>
    </row>
    <row r="2913" spans="1:4" x14ac:dyDescent="0.25">
      <c r="A2913" s="67">
        <v>19470392</v>
      </c>
      <c r="B2913" t="s">
        <v>3972</v>
      </c>
      <c r="C2913" t="s">
        <v>4961</v>
      </c>
      <c r="D2913" s="66" t="s">
        <v>5337</v>
      </c>
    </row>
    <row r="2914" spans="1:4" x14ac:dyDescent="0.25">
      <c r="A2914" s="67">
        <v>19470393</v>
      </c>
      <c r="B2914" t="s">
        <v>3876</v>
      </c>
      <c r="C2914" s="63" t="s">
        <v>4958</v>
      </c>
      <c r="D2914" s="66" t="s">
        <v>5337</v>
      </c>
    </row>
    <row r="2915" spans="1:4" x14ac:dyDescent="0.25">
      <c r="A2915" s="67">
        <v>19470394</v>
      </c>
      <c r="B2915" t="s">
        <v>3867</v>
      </c>
      <c r="C2915" s="63" t="s">
        <v>4958</v>
      </c>
      <c r="D2915" s="66" t="s">
        <v>5337</v>
      </c>
    </row>
    <row r="2916" spans="1:4" x14ac:dyDescent="0.25">
      <c r="A2916" s="67">
        <v>19470395</v>
      </c>
      <c r="B2916" t="s">
        <v>3934</v>
      </c>
      <c r="C2916" s="63" t="s">
        <v>4957</v>
      </c>
      <c r="D2916" s="66" t="s">
        <v>5337</v>
      </c>
    </row>
    <row r="2917" spans="1:4" x14ac:dyDescent="0.25">
      <c r="A2917" s="67">
        <v>19470396</v>
      </c>
      <c r="B2917" t="s">
        <v>3555</v>
      </c>
      <c r="C2917" t="s">
        <v>4951</v>
      </c>
      <c r="D2917" s="66" t="s">
        <v>5337</v>
      </c>
    </row>
    <row r="2918" spans="1:4" x14ac:dyDescent="0.25">
      <c r="A2918" s="67">
        <v>19470397</v>
      </c>
      <c r="B2918" t="s">
        <v>3545</v>
      </c>
      <c r="C2918" t="s">
        <v>4951</v>
      </c>
      <c r="D2918" s="66" t="s">
        <v>5337</v>
      </c>
    </row>
    <row r="2919" spans="1:4" x14ac:dyDescent="0.25">
      <c r="A2919" s="67">
        <v>19470398</v>
      </c>
      <c r="B2919" t="s">
        <v>3982</v>
      </c>
      <c r="C2919" t="s">
        <v>4961</v>
      </c>
      <c r="D2919" s="66" t="s">
        <v>5337</v>
      </c>
    </row>
    <row r="2920" spans="1:4" x14ac:dyDescent="0.25">
      <c r="A2920" s="67">
        <v>19470399</v>
      </c>
      <c r="B2920" t="s">
        <v>3840</v>
      </c>
      <c r="C2920" s="63" t="s">
        <v>4958</v>
      </c>
      <c r="D2920" s="66" t="s">
        <v>5337</v>
      </c>
    </row>
    <row r="2921" spans="1:4" x14ac:dyDescent="0.25">
      <c r="A2921" s="67">
        <v>19470400</v>
      </c>
      <c r="B2921" t="s">
        <v>3975</v>
      </c>
      <c r="C2921" t="s">
        <v>4961</v>
      </c>
      <c r="D2921" s="66" t="s">
        <v>5337</v>
      </c>
    </row>
    <row r="2922" spans="1:4" x14ac:dyDescent="0.25">
      <c r="A2922" s="67">
        <v>19470401</v>
      </c>
      <c r="B2922" t="s">
        <v>3864</v>
      </c>
      <c r="C2922" s="63" t="s">
        <v>4958</v>
      </c>
      <c r="D2922" s="66" t="s">
        <v>5337</v>
      </c>
    </row>
    <row r="2923" spans="1:4" x14ac:dyDescent="0.25">
      <c r="A2923" s="67">
        <v>19470402</v>
      </c>
      <c r="B2923" t="s">
        <v>3108</v>
      </c>
      <c r="C2923" s="63" t="s">
        <v>4960</v>
      </c>
      <c r="D2923" s="66" t="s">
        <v>5337</v>
      </c>
    </row>
    <row r="2924" spans="1:4" x14ac:dyDescent="0.25">
      <c r="A2924" s="67">
        <v>19470403</v>
      </c>
      <c r="B2924" t="s">
        <v>3854</v>
      </c>
      <c r="C2924" s="63" t="s">
        <v>4958</v>
      </c>
      <c r="D2924" s="66" t="s">
        <v>5337</v>
      </c>
    </row>
    <row r="2925" spans="1:4" x14ac:dyDescent="0.25">
      <c r="A2925" s="67">
        <v>19470404</v>
      </c>
      <c r="B2925" t="s">
        <v>3922</v>
      </c>
      <c r="C2925" s="63" t="s">
        <v>4957</v>
      </c>
      <c r="D2925" s="66" t="s">
        <v>5337</v>
      </c>
    </row>
    <row r="2926" spans="1:4" x14ac:dyDescent="0.25">
      <c r="A2926" s="67">
        <v>19470405</v>
      </c>
      <c r="B2926" t="s">
        <v>3985</v>
      </c>
      <c r="C2926" t="s">
        <v>4961</v>
      </c>
      <c r="D2926" s="66" t="s">
        <v>5337</v>
      </c>
    </row>
    <row r="2927" spans="1:4" x14ac:dyDescent="0.25">
      <c r="A2927" s="67">
        <v>19470406</v>
      </c>
      <c r="B2927" t="s">
        <v>3984</v>
      </c>
      <c r="C2927" t="s">
        <v>4961</v>
      </c>
      <c r="D2927" s="66" t="s">
        <v>5337</v>
      </c>
    </row>
    <row r="2928" spans="1:4" x14ac:dyDescent="0.25">
      <c r="A2928" s="67">
        <v>19470407</v>
      </c>
      <c r="B2928" t="s">
        <v>3745</v>
      </c>
      <c r="C2928" s="63" t="s">
        <v>4954</v>
      </c>
      <c r="D2928" s="66" t="s">
        <v>5337</v>
      </c>
    </row>
    <row r="2929" spans="1:4" x14ac:dyDescent="0.25">
      <c r="A2929" s="67">
        <v>19470408</v>
      </c>
      <c r="B2929" t="s">
        <v>3970</v>
      </c>
      <c r="C2929" s="63" t="s">
        <v>4957</v>
      </c>
      <c r="D2929" s="66" t="s">
        <v>5337</v>
      </c>
    </row>
    <row r="2930" spans="1:4" x14ac:dyDescent="0.25">
      <c r="A2930" s="67">
        <v>19470409</v>
      </c>
      <c r="B2930" t="s">
        <v>3835</v>
      </c>
      <c r="C2930" s="63" t="s">
        <v>4956</v>
      </c>
      <c r="D2930" s="66" t="s">
        <v>5337</v>
      </c>
    </row>
    <row r="2931" spans="1:4" x14ac:dyDescent="0.25">
      <c r="A2931" s="67">
        <v>19470410</v>
      </c>
      <c r="B2931" t="s">
        <v>3943</v>
      </c>
      <c r="C2931" s="63" t="s">
        <v>4957</v>
      </c>
      <c r="D2931" s="66" t="s">
        <v>5337</v>
      </c>
    </row>
    <row r="2932" spans="1:4" x14ac:dyDescent="0.25">
      <c r="A2932" s="67">
        <v>19470411</v>
      </c>
      <c r="B2932" t="s">
        <v>3880</v>
      </c>
      <c r="C2932" s="63" t="s">
        <v>4960</v>
      </c>
      <c r="D2932" s="66" t="s">
        <v>5337</v>
      </c>
    </row>
    <row r="2933" spans="1:4" x14ac:dyDescent="0.25">
      <c r="A2933" s="67">
        <v>19470412</v>
      </c>
      <c r="B2933" t="s">
        <v>3899</v>
      </c>
      <c r="C2933" s="63" t="s">
        <v>4960</v>
      </c>
      <c r="D2933" s="66" t="s">
        <v>5337</v>
      </c>
    </row>
    <row r="2934" spans="1:4" x14ac:dyDescent="0.25">
      <c r="A2934" s="67">
        <v>19470413</v>
      </c>
      <c r="B2934" t="s">
        <v>3884</v>
      </c>
      <c r="C2934" s="63" t="s">
        <v>4960</v>
      </c>
      <c r="D2934" s="66" t="s">
        <v>5337</v>
      </c>
    </row>
    <row r="2935" spans="1:4" x14ac:dyDescent="0.25">
      <c r="A2935" s="67">
        <v>19470414</v>
      </c>
      <c r="B2935" t="s">
        <v>3643</v>
      </c>
      <c r="C2935" s="63" t="s">
        <v>4955</v>
      </c>
      <c r="D2935" s="66" t="s">
        <v>5337</v>
      </c>
    </row>
    <row r="2936" spans="1:4" x14ac:dyDescent="0.25">
      <c r="A2936" s="67">
        <v>19470415</v>
      </c>
      <c r="B2936" t="s">
        <v>3885</v>
      </c>
      <c r="C2936" s="63" t="s">
        <v>4960</v>
      </c>
      <c r="D2936" s="66" t="s">
        <v>5337</v>
      </c>
    </row>
    <row r="2937" spans="1:4" x14ac:dyDescent="0.25">
      <c r="A2937" s="67">
        <v>19470416</v>
      </c>
      <c r="B2937" t="s">
        <v>3662</v>
      </c>
      <c r="C2937" s="63" t="s">
        <v>4955</v>
      </c>
      <c r="D2937" s="66" t="s">
        <v>5337</v>
      </c>
    </row>
    <row r="2938" spans="1:4" x14ac:dyDescent="0.25">
      <c r="A2938" s="67">
        <v>19470417</v>
      </c>
      <c r="B2938" t="s">
        <v>3987</v>
      </c>
      <c r="C2938" t="s">
        <v>4961</v>
      </c>
      <c r="D2938" s="66" t="s">
        <v>5337</v>
      </c>
    </row>
    <row r="2939" spans="1:4" x14ac:dyDescent="0.25">
      <c r="A2939" s="67">
        <v>19470418</v>
      </c>
      <c r="B2939" t="s">
        <v>3804</v>
      </c>
      <c r="C2939" s="63" t="s">
        <v>4954</v>
      </c>
      <c r="D2939" s="66" t="s">
        <v>5337</v>
      </c>
    </row>
    <row r="2940" spans="1:4" x14ac:dyDescent="0.25">
      <c r="A2940" s="67">
        <v>19470419</v>
      </c>
      <c r="B2940" t="s">
        <v>3553</v>
      </c>
      <c r="C2940" s="63" t="s">
        <v>4955</v>
      </c>
      <c r="D2940" s="66" t="s">
        <v>5337</v>
      </c>
    </row>
    <row r="2941" spans="1:4" x14ac:dyDescent="0.25">
      <c r="A2941" s="67">
        <v>19470420</v>
      </c>
      <c r="B2941" t="s">
        <v>3861</v>
      </c>
      <c r="C2941" s="63" t="s">
        <v>4958</v>
      </c>
      <c r="D2941" s="66" t="s">
        <v>5337</v>
      </c>
    </row>
    <row r="2942" spans="1:4" x14ac:dyDescent="0.25">
      <c r="A2942" s="67">
        <v>19470421</v>
      </c>
      <c r="B2942" t="s">
        <v>3659</v>
      </c>
      <c r="C2942" s="63" t="s">
        <v>4955</v>
      </c>
      <c r="D2942" s="66" t="s">
        <v>5337</v>
      </c>
    </row>
    <row r="2943" spans="1:4" x14ac:dyDescent="0.25">
      <c r="A2943" s="67">
        <v>19470422</v>
      </c>
      <c r="B2943" t="s">
        <v>3910</v>
      </c>
      <c r="C2943" s="63" t="s">
        <v>4960</v>
      </c>
      <c r="D2943" s="66" t="s">
        <v>5337</v>
      </c>
    </row>
    <row r="2944" spans="1:4" x14ac:dyDescent="0.25">
      <c r="A2944" s="67">
        <v>19470423</v>
      </c>
      <c r="B2944" t="s">
        <v>3749</v>
      </c>
      <c r="C2944" s="63" t="s">
        <v>4954</v>
      </c>
      <c r="D2944" s="66" t="s">
        <v>5337</v>
      </c>
    </row>
    <row r="2945" spans="1:4" x14ac:dyDescent="0.25">
      <c r="A2945" s="67">
        <v>19470424</v>
      </c>
      <c r="B2945" t="s">
        <v>3847</v>
      </c>
      <c r="C2945" s="63" t="s">
        <v>4958</v>
      </c>
      <c r="D2945" s="66" t="s">
        <v>5337</v>
      </c>
    </row>
    <row r="2946" spans="1:4" x14ac:dyDescent="0.25">
      <c r="A2946" s="67">
        <v>19470425</v>
      </c>
      <c r="B2946" t="s">
        <v>3886</v>
      </c>
      <c r="C2946" s="63" t="s">
        <v>4960</v>
      </c>
      <c r="D2946" s="66" t="s">
        <v>5337</v>
      </c>
    </row>
    <row r="2947" spans="1:4" x14ac:dyDescent="0.25">
      <c r="A2947" s="67">
        <v>19470426</v>
      </c>
      <c r="B2947" t="s">
        <v>3781</v>
      </c>
      <c r="C2947" s="63" t="s">
        <v>4954</v>
      </c>
      <c r="D2947" s="66" t="s">
        <v>5337</v>
      </c>
    </row>
    <row r="2948" spans="1:4" x14ac:dyDescent="0.25">
      <c r="A2948" s="67">
        <v>19470427</v>
      </c>
      <c r="B2948" t="s">
        <v>3977</v>
      </c>
      <c r="C2948" t="s">
        <v>4961</v>
      </c>
      <c r="D2948" s="66" t="s">
        <v>5337</v>
      </c>
    </row>
    <row r="2949" spans="1:4" x14ac:dyDescent="0.25">
      <c r="A2949" s="67">
        <v>19470428</v>
      </c>
      <c r="B2949" t="s">
        <v>3699</v>
      </c>
      <c r="C2949" s="63" t="s">
        <v>4955</v>
      </c>
      <c r="D2949" s="66" t="s">
        <v>5337</v>
      </c>
    </row>
    <row r="2950" spans="1:4" x14ac:dyDescent="0.25">
      <c r="A2950" s="67">
        <v>19470429</v>
      </c>
      <c r="B2950" t="s">
        <v>3881</v>
      </c>
      <c r="C2950" s="63" t="s">
        <v>4960</v>
      </c>
      <c r="D2950" s="66" t="s">
        <v>5337</v>
      </c>
    </row>
    <row r="2951" spans="1:4" x14ac:dyDescent="0.25">
      <c r="A2951" s="67">
        <v>19470430</v>
      </c>
      <c r="B2951" t="s">
        <v>3605</v>
      </c>
      <c r="C2951" t="s">
        <v>4951</v>
      </c>
      <c r="D2951" s="66" t="s">
        <v>5337</v>
      </c>
    </row>
    <row r="2952" spans="1:4" x14ac:dyDescent="0.25">
      <c r="A2952" s="67">
        <v>19470431</v>
      </c>
      <c r="B2952" t="s">
        <v>3705</v>
      </c>
      <c r="C2952" s="63" t="s">
        <v>4955</v>
      </c>
      <c r="D2952" s="66" t="s">
        <v>5337</v>
      </c>
    </row>
    <row r="2953" spans="1:4" x14ac:dyDescent="0.25">
      <c r="A2953" s="67">
        <v>19470432</v>
      </c>
      <c r="B2953" t="s">
        <v>3678</v>
      </c>
      <c r="C2953" s="63" t="s">
        <v>4955</v>
      </c>
      <c r="D2953" s="66" t="s">
        <v>5337</v>
      </c>
    </row>
    <row r="2954" spans="1:4" x14ac:dyDescent="0.25">
      <c r="A2954" s="67">
        <v>19470433</v>
      </c>
      <c r="B2954" t="s">
        <v>3903</v>
      </c>
      <c r="C2954" s="63" t="s">
        <v>4960</v>
      </c>
      <c r="D2954" s="66" t="s">
        <v>5337</v>
      </c>
    </row>
    <row r="2955" spans="1:4" x14ac:dyDescent="0.25">
      <c r="A2955" s="67">
        <v>19470434</v>
      </c>
      <c r="B2955" t="s">
        <v>3906</v>
      </c>
      <c r="C2955" s="63" t="s">
        <v>4960</v>
      </c>
      <c r="D2955" s="66" t="s">
        <v>5337</v>
      </c>
    </row>
    <row r="2956" spans="1:4" x14ac:dyDescent="0.25">
      <c r="A2956" s="67">
        <v>19470435</v>
      </c>
      <c r="B2956" t="s">
        <v>3669</v>
      </c>
      <c r="C2956" s="63" t="s">
        <v>4955</v>
      </c>
      <c r="D2956" s="66" t="s">
        <v>5337</v>
      </c>
    </row>
    <row r="2957" spans="1:4" x14ac:dyDescent="0.25">
      <c r="A2957" s="67">
        <v>19470436</v>
      </c>
      <c r="B2957" t="s">
        <v>3668</v>
      </c>
      <c r="C2957" s="63" t="s">
        <v>4955</v>
      </c>
      <c r="D2957" s="66" t="s">
        <v>5337</v>
      </c>
    </row>
    <row r="2958" spans="1:4" x14ac:dyDescent="0.25">
      <c r="A2958" s="67">
        <v>19470437</v>
      </c>
      <c r="B2958" t="s">
        <v>3615</v>
      </c>
      <c r="C2958" t="s">
        <v>4951</v>
      </c>
      <c r="D2958" s="66" t="s">
        <v>5337</v>
      </c>
    </row>
    <row r="2959" spans="1:4" x14ac:dyDescent="0.25">
      <c r="A2959" s="67">
        <v>19470438</v>
      </c>
      <c r="B2959" t="s">
        <v>3803</v>
      </c>
      <c r="C2959" s="63" t="s">
        <v>4954</v>
      </c>
      <c r="D2959" s="66" t="s">
        <v>5337</v>
      </c>
    </row>
    <row r="2960" spans="1:4" x14ac:dyDescent="0.25">
      <c r="A2960" s="67">
        <v>19470439</v>
      </c>
      <c r="B2960" t="s">
        <v>3724</v>
      </c>
      <c r="C2960" s="63" t="s">
        <v>4952</v>
      </c>
      <c r="D2960" s="66" t="s">
        <v>5337</v>
      </c>
    </row>
    <row r="2961" spans="1:4" x14ac:dyDescent="0.25">
      <c r="A2961" s="67">
        <v>19470440</v>
      </c>
      <c r="B2961" t="s">
        <v>3756</v>
      </c>
      <c r="C2961" s="63" t="s">
        <v>4954</v>
      </c>
      <c r="D2961" s="66" t="s">
        <v>5337</v>
      </c>
    </row>
    <row r="2962" spans="1:4" x14ac:dyDescent="0.25">
      <c r="A2962" s="67">
        <v>19470441</v>
      </c>
      <c r="B2962" t="s">
        <v>3690</v>
      </c>
      <c r="C2962" s="63" t="s">
        <v>4955</v>
      </c>
      <c r="D2962" s="66" t="s">
        <v>5337</v>
      </c>
    </row>
    <row r="2963" spans="1:4" x14ac:dyDescent="0.25">
      <c r="A2963" s="67">
        <v>19470442</v>
      </c>
      <c r="B2963" t="s">
        <v>3897</v>
      </c>
      <c r="C2963" s="63" t="s">
        <v>4960</v>
      </c>
      <c r="D2963" s="66" t="s">
        <v>5337</v>
      </c>
    </row>
    <row r="2964" spans="1:4" x14ac:dyDescent="0.25">
      <c r="A2964" s="67">
        <v>19470443</v>
      </c>
      <c r="B2964" t="s">
        <v>3782</v>
      </c>
      <c r="C2964" s="63" t="s">
        <v>4954</v>
      </c>
      <c r="D2964" s="66" t="s">
        <v>5337</v>
      </c>
    </row>
    <row r="2965" spans="1:4" x14ac:dyDescent="0.25">
      <c r="A2965" s="67">
        <v>19470444</v>
      </c>
      <c r="B2965" t="s">
        <v>3822</v>
      </c>
      <c r="C2965" s="63" t="s">
        <v>4956</v>
      </c>
      <c r="D2965" s="66" t="s">
        <v>5337</v>
      </c>
    </row>
    <row r="2966" spans="1:4" x14ac:dyDescent="0.25">
      <c r="A2966" s="67">
        <v>19470445</v>
      </c>
      <c r="B2966" t="s">
        <v>3890</v>
      </c>
      <c r="C2966" s="63" t="s">
        <v>4960</v>
      </c>
      <c r="D2966" s="66" t="s">
        <v>5337</v>
      </c>
    </row>
    <row r="2967" spans="1:4" x14ac:dyDescent="0.25">
      <c r="A2967" s="67">
        <v>19470446</v>
      </c>
      <c r="B2967" t="s">
        <v>3776</v>
      </c>
      <c r="C2967" s="63" t="s">
        <v>4954</v>
      </c>
      <c r="D2967" s="66" t="s">
        <v>5337</v>
      </c>
    </row>
    <row r="2968" spans="1:4" x14ac:dyDescent="0.25">
      <c r="A2968" s="67">
        <v>19470447</v>
      </c>
      <c r="B2968" t="s">
        <v>3891</v>
      </c>
      <c r="C2968" s="63" t="s">
        <v>4960</v>
      </c>
      <c r="D2968" s="66" t="s">
        <v>5337</v>
      </c>
    </row>
    <row r="2969" spans="1:4" x14ac:dyDescent="0.25">
      <c r="A2969" s="67">
        <v>19470448</v>
      </c>
      <c r="B2969" t="s">
        <v>3817</v>
      </c>
      <c r="C2969" s="63" t="s">
        <v>4956</v>
      </c>
      <c r="D2969" s="66" t="s">
        <v>5337</v>
      </c>
    </row>
    <row r="2970" spans="1:4" x14ac:dyDescent="0.25">
      <c r="A2970" s="67">
        <v>19470449</v>
      </c>
      <c r="B2970" t="s">
        <v>4633</v>
      </c>
      <c r="C2970" s="63" t="s">
        <v>4955</v>
      </c>
      <c r="D2970" s="66" t="s">
        <v>5337</v>
      </c>
    </row>
    <row r="2971" spans="1:4" x14ac:dyDescent="0.25">
      <c r="A2971" s="67">
        <v>19470450</v>
      </c>
      <c r="B2971" t="s">
        <v>3721</v>
      </c>
      <c r="C2971" s="63" t="s">
        <v>4952</v>
      </c>
      <c r="D2971" s="66" t="s">
        <v>5337</v>
      </c>
    </row>
    <row r="2972" spans="1:4" x14ac:dyDescent="0.25">
      <c r="A2972" s="67">
        <v>19470451</v>
      </c>
      <c r="B2972" t="s">
        <v>3696</v>
      </c>
      <c r="C2972" s="63" t="s">
        <v>4955</v>
      </c>
      <c r="D2972" s="66" t="s">
        <v>5337</v>
      </c>
    </row>
    <row r="2973" spans="1:4" x14ac:dyDescent="0.25">
      <c r="A2973" s="67">
        <v>19470452</v>
      </c>
      <c r="B2973" t="s">
        <v>3607</v>
      </c>
      <c r="C2973" t="s">
        <v>4951</v>
      </c>
      <c r="D2973" s="66" t="s">
        <v>5337</v>
      </c>
    </row>
    <row r="2974" spans="1:4" x14ac:dyDescent="0.25">
      <c r="A2974" s="67">
        <v>19470453</v>
      </c>
      <c r="B2974" t="s">
        <v>3874</v>
      </c>
      <c r="C2974" s="63" t="s">
        <v>4958</v>
      </c>
      <c r="D2974" s="66" t="s">
        <v>5337</v>
      </c>
    </row>
    <row r="2975" spans="1:4" x14ac:dyDescent="0.25">
      <c r="A2975" s="67">
        <v>19470454</v>
      </c>
      <c r="B2975" t="s">
        <v>3747</v>
      </c>
      <c r="C2975" s="63" t="s">
        <v>4954</v>
      </c>
      <c r="D2975" s="66" t="s">
        <v>5337</v>
      </c>
    </row>
    <row r="2976" spans="1:4" x14ac:dyDescent="0.25">
      <c r="A2976" s="67">
        <v>19470455</v>
      </c>
      <c r="B2976" t="s">
        <v>3729</v>
      </c>
      <c r="C2976" s="63" t="s">
        <v>4952</v>
      </c>
      <c r="D2976" s="66" t="s">
        <v>5337</v>
      </c>
    </row>
    <row r="2977" spans="1:4" x14ac:dyDescent="0.25">
      <c r="A2977" s="67">
        <v>19470456</v>
      </c>
      <c r="B2977" t="s">
        <v>3925</v>
      </c>
      <c r="C2977" s="63" t="s">
        <v>4957</v>
      </c>
      <c r="D2977" s="66" t="s">
        <v>5337</v>
      </c>
    </row>
    <row r="2978" spans="1:4" x14ac:dyDescent="0.25">
      <c r="A2978" s="67">
        <v>19470457</v>
      </c>
      <c r="B2978" t="s">
        <v>3979</v>
      </c>
      <c r="C2978" t="s">
        <v>4961</v>
      </c>
      <c r="D2978" s="66" t="s">
        <v>5337</v>
      </c>
    </row>
    <row r="2979" spans="1:4" x14ac:dyDescent="0.25">
      <c r="A2979" s="67">
        <v>19470458</v>
      </c>
      <c r="B2979" t="s">
        <v>3842</v>
      </c>
      <c r="C2979" s="63" t="s">
        <v>4958</v>
      </c>
      <c r="D2979" s="66" t="s">
        <v>5337</v>
      </c>
    </row>
    <row r="2980" spans="1:4" x14ac:dyDescent="0.25">
      <c r="A2980" s="67">
        <v>19470459</v>
      </c>
      <c r="B2980" t="s">
        <v>3904</v>
      </c>
      <c r="C2980" s="63" t="s">
        <v>4960</v>
      </c>
      <c r="D2980" s="66" t="s">
        <v>5337</v>
      </c>
    </row>
    <row r="2981" spans="1:4" x14ac:dyDescent="0.25">
      <c r="A2981" s="67">
        <v>19470460</v>
      </c>
      <c r="B2981" t="s">
        <v>3780</v>
      </c>
      <c r="C2981" s="63" t="s">
        <v>4954</v>
      </c>
      <c r="D2981" s="66" t="s">
        <v>5337</v>
      </c>
    </row>
    <row r="2982" spans="1:4" x14ac:dyDescent="0.25">
      <c r="A2982" s="67">
        <v>19470461</v>
      </c>
      <c r="B2982" t="s">
        <v>3938</v>
      </c>
      <c r="C2982" s="63" t="s">
        <v>4957</v>
      </c>
      <c r="D2982" s="66" t="s">
        <v>5337</v>
      </c>
    </row>
    <row r="2983" spans="1:4" x14ac:dyDescent="0.25">
      <c r="A2983" s="67">
        <v>19470462</v>
      </c>
      <c r="B2983" t="s">
        <v>3901</v>
      </c>
      <c r="C2983" s="63" t="s">
        <v>4960</v>
      </c>
      <c r="D2983" s="66" t="s">
        <v>5337</v>
      </c>
    </row>
    <row r="2984" spans="1:4" x14ac:dyDescent="0.25">
      <c r="A2984" s="67">
        <v>19470463</v>
      </c>
      <c r="B2984" t="s">
        <v>3911</v>
      </c>
      <c r="C2984" s="63" t="s">
        <v>4960</v>
      </c>
      <c r="D2984" s="66" t="s">
        <v>5337</v>
      </c>
    </row>
    <row r="2985" spans="1:4" x14ac:dyDescent="0.25">
      <c r="A2985" s="67">
        <v>19470464</v>
      </c>
      <c r="B2985" t="s">
        <v>3838</v>
      </c>
      <c r="C2985" s="63" t="s">
        <v>4958</v>
      </c>
      <c r="D2985" s="66" t="s">
        <v>5337</v>
      </c>
    </row>
    <row r="2986" spans="1:4" x14ac:dyDescent="0.25">
      <c r="A2986" s="67">
        <v>19470465</v>
      </c>
      <c r="B2986" t="s">
        <v>3704</v>
      </c>
      <c r="C2986" s="63" t="s">
        <v>4955</v>
      </c>
      <c r="D2986" s="66" t="s">
        <v>5337</v>
      </c>
    </row>
    <row r="2987" spans="1:4" x14ac:dyDescent="0.25">
      <c r="A2987" s="67">
        <v>19470466</v>
      </c>
      <c r="B2987" t="s">
        <v>3740</v>
      </c>
      <c r="C2987" s="63" t="s">
        <v>4954</v>
      </c>
      <c r="D2987" s="66" t="s">
        <v>5337</v>
      </c>
    </row>
    <row r="2988" spans="1:4" x14ac:dyDescent="0.25">
      <c r="A2988" s="67">
        <v>19470467</v>
      </c>
      <c r="B2988" t="s">
        <v>3813</v>
      </c>
      <c r="C2988" s="63" t="s">
        <v>4956</v>
      </c>
      <c r="D2988" s="66" t="s">
        <v>5337</v>
      </c>
    </row>
    <row r="2989" spans="1:4" x14ac:dyDescent="0.25">
      <c r="A2989" s="67">
        <v>19470468</v>
      </c>
      <c r="B2989" t="s">
        <v>3832</v>
      </c>
      <c r="C2989" s="63" t="s">
        <v>4956</v>
      </c>
      <c r="D2989" s="66" t="s">
        <v>5337</v>
      </c>
    </row>
    <row r="2990" spans="1:4" x14ac:dyDescent="0.25">
      <c r="A2990" s="67">
        <v>19470469</v>
      </c>
      <c r="B2990" t="s">
        <v>3855</v>
      </c>
      <c r="C2990" s="63" t="s">
        <v>4958</v>
      </c>
      <c r="D2990" s="66" t="s">
        <v>5337</v>
      </c>
    </row>
    <row r="2991" spans="1:4" x14ac:dyDescent="0.25">
      <c r="A2991" s="67">
        <v>19470470</v>
      </c>
      <c r="B2991" t="s">
        <v>8081</v>
      </c>
      <c r="C2991" s="63" t="s">
        <v>4960</v>
      </c>
      <c r="D2991" s="66" t="s">
        <v>5337</v>
      </c>
    </row>
    <row r="2992" spans="1:4" x14ac:dyDescent="0.25">
      <c r="A2992" s="67">
        <v>19470471</v>
      </c>
      <c r="B2992" t="s">
        <v>3819</v>
      </c>
      <c r="C2992" s="63" t="s">
        <v>4956</v>
      </c>
      <c r="D2992" s="66" t="s">
        <v>5337</v>
      </c>
    </row>
    <row r="2993" spans="1:4" x14ac:dyDescent="0.25">
      <c r="A2993" s="67">
        <v>19470472</v>
      </c>
      <c r="B2993" t="s">
        <v>3792</v>
      </c>
      <c r="C2993" s="63" t="s">
        <v>4954</v>
      </c>
      <c r="D2993" s="66" t="s">
        <v>5337</v>
      </c>
    </row>
    <row r="2994" spans="1:4" x14ac:dyDescent="0.25">
      <c r="A2994" s="67">
        <v>19470473</v>
      </c>
      <c r="B2994" t="s">
        <v>3829</v>
      </c>
      <c r="C2994" s="63" t="s">
        <v>4956</v>
      </c>
      <c r="D2994" s="66" t="s">
        <v>5337</v>
      </c>
    </row>
    <row r="2995" spans="1:4" x14ac:dyDescent="0.25">
      <c r="A2995" s="67">
        <v>19470474</v>
      </c>
      <c r="B2995" t="s">
        <v>3050</v>
      </c>
      <c r="C2995" s="63" t="s">
        <v>4958</v>
      </c>
      <c r="D2995" s="66" t="s">
        <v>5337</v>
      </c>
    </row>
    <row r="2996" spans="1:4" x14ac:dyDescent="0.25">
      <c r="A2996" s="67">
        <v>19470475</v>
      </c>
      <c r="B2996" t="s">
        <v>2702</v>
      </c>
      <c r="C2996" s="63" t="s">
        <v>4955</v>
      </c>
      <c r="D2996" s="66" t="s">
        <v>5337</v>
      </c>
    </row>
    <row r="2997" spans="1:4" x14ac:dyDescent="0.25">
      <c r="A2997" s="67">
        <v>19470476</v>
      </c>
      <c r="B2997" t="s">
        <v>1871</v>
      </c>
      <c r="C2997" t="s">
        <v>4961</v>
      </c>
      <c r="D2997" s="66" t="s">
        <v>5337</v>
      </c>
    </row>
    <row r="2998" spans="1:4" x14ac:dyDescent="0.25">
      <c r="A2998" s="67">
        <v>19470477</v>
      </c>
      <c r="B2998" t="s">
        <v>3866</v>
      </c>
      <c r="C2998" s="63" t="s">
        <v>4958</v>
      </c>
      <c r="D2998" s="66" t="s">
        <v>5337</v>
      </c>
    </row>
    <row r="2999" spans="1:4" x14ac:dyDescent="0.25">
      <c r="A2999" s="67">
        <v>19470478</v>
      </c>
      <c r="B2999" t="s">
        <v>3814</v>
      </c>
      <c r="C2999" s="63" t="s">
        <v>4956</v>
      </c>
      <c r="D2999" s="66" t="s">
        <v>5337</v>
      </c>
    </row>
    <row r="3000" spans="1:4" x14ac:dyDescent="0.25">
      <c r="A3000" s="67">
        <v>19470479</v>
      </c>
      <c r="B3000" t="s">
        <v>3820</v>
      </c>
      <c r="C3000" s="63" t="s">
        <v>4956</v>
      </c>
      <c r="D3000" s="66" t="s">
        <v>5337</v>
      </c>
    </row>
    <row r="3001" spans="1:4" x14ac:dyDescent="0.25">
      <c r="A3001" s="67">
        <v>20470001</v>
      </c>
      <c r="B3001" t="s">
        <v>4267</v>
      </c>
      <c r="C3001" t="s">
        <v>4951</v>
      </c>
      <c r="D3001" s="66" t="s">
        <v>5337</v>
      </c>
    </row>
    <row r="3002" spans="1:4" x14ac:dyDescent="0.25">
      <c r="A3002" s="67">
        <v>20470002</v>
      </c>
      <c r="B3002" t="s">
        <v>4354</v>
      </c>
      <c r="C3002" t="s">
        <v>4951</v>
      </c>
      <c r="D3002" s="66" t="s">
        <v>5337</v>
      </c>
    </row>
    <row r="3003" spans="1:4" x14ac:dyDescent="0.25">
      <c r="A3003" s="67">
        <v>20470003</v>
      </c>
      <c r="B3003" t="s">
        <v>4389</v>
      </c>
      <c r="C3003" t="s">
        <v>4951</v>
      </c>
      <c r="D3003" s="66" t="s">
        <v>5337</v>
      </c>
    </row>
    <row r="3004" spans="1:4" x14ac:dyDescent="0.25">
      <c r="A3004" s="67">
        <v>20470004</v>
      </c>
      <c r="B3004" t="s">
        <v>4338</v>
      </c>
      <c r="C3004" t="s">
        <v>4951</v>
      </c>
      <c r="D3004" s="66" t="s">
        <v>5337</v>
      </c>
    </row>
    <row r="3005" spans="1:4" x14ac:dyDescent="0.25">
      <c r="A3005" s="67">
        <v>20470006</v>
      </c>
      <c r="B3005" t="s">
        <v>4345</v>
      </c>
      <c r="C3005" t="s">
        <v>4951</v>
      </c>
      <c r="D3005" s="66" t="s">
        <v>5337</v>
      </c>
    </row>
    <row r="3006" spans="1:4" x14ac:dyDescent="0.25">
      <c r="A3006" s="67">
        <v>20470007</v>
      </c>
      <c r="B3006" t="s">
        <v>4673</v>
      </c>
      <c r="C3006" t="s">
        <v>4951</v>
      </c>
      <c r="D3006" s="66" t="s">
        <v>5338</v>
      </c>
    </row>
    <row r="3007" spans="1:4" x14ac:dyDescent="0.25">
      <c r="A3007" s="67">
        <v>20470008</v>
      </c>
      <c r="B3007" t="s">
        <v>4240</v>
      </c>
      <c r="C3007" t="s">
        <v>4951</v>
      </c>
      <c r="D3007" s="66" t="s">
        <v>5337</v>
      </c>
    </row>
    <row r="3008" spans="1:4" x14ac:dyDescent="0.25">
      <c r="A3008" s="67">
        <v>20470009</v>
      </c>
      <c r="B3008" t="s">
        <v>4229</v>
      </c>
      <c r="C3008" t="s">
        <v>4951</v>
      </c>
      <c r="D3008" s="66" t="s">
        <v>5337</v>
      </c>
    </row>
    <row r="3009" spans="1:4" x14ac:dyDescent="0.25">
      <c r="A3009" s="67">
        <v>20470010</v>
      </c>
      <c r="B3009" t="s">
        <v>4282</v>
      </c>
      <c r="C3009" t="s">
        <v>4951</v>
      </c>
      <c r="D3009" s="66" t="s">
        <v>5337</v>
      </c>
    </row>
    <row r="3010" spans="1:4" x14ac:dyDescent="0.25">
      <c r="A3010" s="67">
        <v>20470011</v>
      </c>
      <c r="B3010" t="s">
        <v>4730</v>
      </c>
      <c r="C3010" t="s">
        <v>4951</v>
      </c>
      <c r="D3010" s="66" t="s">
        <v>5339</v>
      </c>
    </row>
    <row r="3011" spans="1:4" x14ac:dyDescent="0.25">
      <c r="A3011" s="67">
        <v>20470012</v>
      </c>
      <c r="B3011" t="s">
        <v>4375</v>
      </c>
      <c r="C3011" t="s">
        <v>4951</v>
      </c>
      <c r="D3011" s="66" t="s">
        <v>5338</v>
      </c>
    </row>
    <row r="3012" spans="1:4" x14ac:dyDescent="0.25">
      <c r="A3012" s="67">
        <v>20470013</v>
      </c>
      <c r="B3012" t="s">
        <v>4209</v>
      </c>
      <c r="C3012" t="s">
        <v>4951</v>
      </c>
      <c r="D3012" s="66" t="s">
        <v>5337</v>
      </c>
    </row>
    <row r="3013" spans="1:4" x14ac:dyDescent="0.25">
      <c r="A3013" s="67">
        <v>20470014</v>
      </c>
      <c r="B3013" t="s">
        <v>4347</v>
      </c>
      <c r="C3013" t="s">
        <v>4951</v>
      </c>
      <c r="D3013" s="66" t="s">
        <v>5337</v>
      </c>
    </row>
    <row r="3014" spans="1:4" x14ac:dyDescent="0.25">
      <c r="A3014" s="67">
        <v>20470016</v>
      </c>
      <c r="B3014" t="s">
        <v>4342</v>
      </c>
      <c r="C3014" t="s">
        <v>4951</v>
      </c>
      <c r="D3014" s="66" t="s">
        <v>5337</v>
      </c>
    </row>
    <row r="3015" spans="1:4" x14ac:dyDescent="0.25">
      <c r="A3015" s="67">
        <v>20470017</v>
      </c>
      <c r="B3015" t="s">
        <v>4280</v>
      </c>
      <c r="C3015" t="s">
        <v>4951</v>
      </c>
      <c r="D3015" s="66" t="s">
        <v>5337</v>
      </c>
    </row>
    <row r="3016" spans="1:4" x14ac:dyDescent="0.25">
      <c r="A3016" s="67">
        <v>20470019</v>
      </c>
      <c r="B3016" t="s">
        <v>4227</v>
      </c>
      <c r="C3016" t="s">
        <v>4951</v>
      </c>
      <c r="D3016" s="66" t="s">
        <v>5337</v>
      </c>
    </row>
    <row r="3017" spans="1:4" x14ac:dyDescent="0.25">
      <c r="A3017" s="67">
        <v>20470020</v>
      </c>
      <c r="B3017" t="s">
        <v>4204</v>
      </c>
      <c r="C3017" t="s">
        <v>4951</v>
      </c>
      <c r="D3017" s="66" t="s">
        <v>5337</v>
      </c>
    </row>
    <row r="3018" spans="1:4" x14ac:dyDescent="0.25">
      <c r="A3018" s="67">
        <v>20470020</v>
      </c>
      <c r="B3018" t="s">
        <v>7412</v>
      </c>
      <c r="C3018" t="s">
        <v>4951</v>
      </c>
      <c r="D3018" s="66" t="s">
        <v>5337</v>
      </c>
    </row>
    <row r="3019" spans="1:4" x14ac:dyDescent="0.25">
      <c r="A3019" s="67">
        <v>20470021</v>
      </c>
      <c r="B3019" t="s">
        <v>5193</v>
      </c>
      <c r="C3019" t="s">
        <v>4951</v>
      </c>
      <c r="D3019" s="66" t="s">
        <v>5337</v>
      </c>
    </row>
    <row r="3020" spans="1:4" x14ac:dyDescent="0.25">
      <c r="A3020" s="67">
        <v>20470022</v>
      </c>
      <c r="B3020" t="s">
        <v>4206</v>
      </c>
      <c r="C3020" t="s">
        <v>4951</v>
      </c>
      <c r="D3020" s="66" t="s">
        <v>5337</v>
      </c>
    </row>
    <row r="3021" spans="1:4" x14ac:dyDescent="0.25">
      <c r="A3021" s="67">
        <v>20470023</v>
      </c>
      <c r="B3021" t="s">
        <v>4336</v>
      </c>
      <c r="C3021" t="s">
        <v>4951</v>
      </c>
      <c r="D3021" s="66" t="s">
        <v>5337</v>
      </c>
    </row>
    <row r="3022" spans="1:4" x14ac:dyDescent="0.25">
      <c r="A3022" s="67">
        <v>20470024</v>
      </c>
      <c r="B3022" t="s">
        <v>4736</v>
      </c>
      <c r="C3022" t="s">
        <v>4951</v>
      </c>
      <c r="D3022" s="66" t="s">
        <v>5337</v>
      </c>
    </row>
    <row r="3023" spans="1:4" x14ac:dyDescent="0.25">
      <c r="A3023" s="67">
        <v>20470025</v>
      </c>
      <c r="B3023" t="s">
        <v>4587</v>
      </c>
      <c r="C3023" t="s">
        <v>4951</v>
      </c>
      <c r="D3023" s="66" t="s">
        <v>5337</v>
      </c>
    </row>
    <row r="3024" spans="1:4" x14ac:dyDescent="0.25">
      <c r="A3024" s="67">
        <v>20470026</v>
      </c>
      <c r="B3024" t="s">
        <v>4352</v>
      </c>
      <c r="C3024" t="s">
        <v>4951</v>
      </c>
      <c r="D3024" s="66" t="s">
        <v>5338</v>
      </c>
    </row>
    <row r="3025" spans="1:4" x14ac:dyDescent="0.25">
      <c r="A3025" s="67">
        <v>20470027</v>
      </c>
      <c r="B3025" t="s">
        <v>4382</v>
      </c>
      <c r="C3025" t="s">
        <v>4951</v>
      </c>
      <c r="D3025" s="66" t="s">
        <v>5337</v>
      </c>
    </row>
    <row r="3026" spans="1:4" x14ac:dyDescent="0.25">
      <c r="A3026" s="67">
        <v>20470028</v>
      </c>
      <c r="B3026" t="s">
        <v>4696</v>
      </c>
      <c r="C3026" t="s">
        <v>4951</v>
      </c>
      <c r="D3026" s="66" t="s">
        <v>5337</v>
      </c>
    </row>
    <row r="3027" spans="1:4" x14ac:dyDescent="0.25">
      <c r="A3027" s="67">
        <v>20470030</v>
      </c>
      <c r="B3027" t="s">
        <v>4674</v>
      </c>
      <c r="C3027" t="s">
        <v>4951</v>
      </c>
      <c r="D3027" s="66" t="s">
        <v>5338</v>
      </c>
    </row>
    <row r="3028" spans="1:4" x14ac:dyDescent="0.25">
      <c r="A3028" s="67">
        <v>20470033</v>
      </c>
      <c r="B3028" t="s">
        <v>3017</v>
      </c>
      <c r="C3028" s="63" t="s">
        <v>4957</v>
      </c>
      <c r="D3028" s="66" t="s">
        <v>5337</v>
      </c>
    </row>
    <row r="3029" spans="1:4" x14ac:dyDescent="0.25">
      <c r="A3029" s="67">
        <v>20470034</v>
      </c>
      <c r="B3029" t="s">
        <v>4246</v>
      </c>
      <c r="C3029" t="s">
        <v>4951</v>
      </c>
      <c r="D3029" s="66" t="s">
        <v>5339</v>
      </c>
    </row>
    <row r="3030" spans="1:4" x14ac:dyDescent="0.25">
      <c r="A3030" s="67">
        <v>20470035</v>
      </c>
      <c r="B3030" t="s">
        <v>4731</v>
      </c>
      <c r="C3030" t="s">
        <v>4951</v>
      </c>
      <c r="D3030" s="66" t="s">
        <v>5337</v>
      </c>
    </row>
    <row r="3031" spans="1:4" x14ac:dyDescent="0.25">
      <c r="A3031" s="67">
        <v>20470036</v>
      </c>
      <c r="B3031" t="s">
        <v>4223</v>
      </c>
      <c r="C3031" t="s">
        <v>4951</v>
      </c>
      <c r="D3031" s="66" t="s">
        <v>5337</v>
      </c>
    </row>
    <row r="3032" spans="1:4" x14ac:dyDescent="0.25">
      <c r="A3032" s="67">
        <v>20470037</v>
      </c>
      <c r="B3032" t="s">
        <v>4365</v>
      </c>
      <c r="C3032" t="s">
        <v>4951</v>
      </c>
      <c r="D3032" s="66" t="s">
        <v>5337</v>
      </c>
    </row>
    <row r="3033" spans="1:4" x14ac:dyDescent="0.25">
      <c r="A3033" s="67">
        <v>20470038</v>
      </c>
      <c r="B3033" t="s">
        <v>4334</v>
      </c>
      <c r="C3033" t="s">
        <v>4951</v>
      </c>
      <c r="D3033" s="66" t="s">
        <v>5337</v>
      </c>
    </row>
    <row r="3034" spans="1:4" x14ac:dyDescent="0.25">
      <c r="A3034" s="67">
        <v>20470039</v>
      </c>
      <c r="B3034" t="s">
        <v>5255</v>
      </c>
      <c r="C3034" t="s">
        <v>4951</v>
      </c>
      <c r="D3034" s="66" t="s">
        <v>5339</v>
      </c>
    </row>
    <row r="3035" spans="1:4" x14ac:dyDescent="0.25">
      <c r="A3035" s="67">
        <v>20470040</v>
      </c>
      <c r="B3035" t="s">
        <v>4374</v>
      </c>
      <c r="C3035" t="s">
        <v>4951</v>
      </c>
      <c r="D3035" s="66" t="s">
        <v>5337</v>
      </c>
    </row>
    <row r="3036" spans="1:4" x14ac:dyDescent="0.25">
      <c r="A3036" s="67">
        <v>20470041</v>
      </c>
      <c r="B3036" t="s">
        <v>4383</v>
      </c>
      <c r="C3036" t="s">
        <v>4951</v>
      </c>
      <c r="D3036" s="66" t="s">
        <v>5337</v>
      </c>
    </row>
    <row r="3037" spans="1:4" x14ac:dyDescent="0.25">
      <c r="A3037" s="67">
        <v>20470042</v>
      </c>
      <c r="B3037" t="s">
        <v>4377</v>
      </c>
      <c r="C3037" t="s">
        <v>4951</v>
      </c>
      <c r="D3037" s="66" t="s">
        <v>5337</v>
      </c>
    </row>
    <row r="3038" spans="1:4" x14ac:dyDescent="0.25">
      <c r="A3038" s="67">
        <v>20470043</v>
      </c>
      <c r="B3038" t="s">
        <v>4690</v>
      </c>
      <c r="C3038" t="s">
        <v>4951</v>
      </c>
      <c r="D3038" s="66" t="s">
        <v>5337</v>
      </c>
    </row>
    <row r="3039" spans="1:4" x14ac:dyDescent="0.25">
      <c r="A3039" s="67">
        <v>20470044</v>
      </c>
      <c r="B3039" t="s">
        <v>4216</v>
      </c>
      <c r="C3039" t="s">
        <v>4951</v>
      </c>
      <c r="D3039" s="66" t="s">
        <v>5337</v>
      </c>
    </row>
    <row r="3040" spans="1:4" x14ac:dyDescent="0.25">
      <c r="A3040" s="67">
        <v>20470045</v>
      </c>
      <c r="B3040" t="s">
        <v>4603</v>
      </c>
      <c r="C3040" t="s">
        <v>4951</v>
      </c>
      <c r="D3040" s="66" t="s">
        <v>5337</v>
      </c>
    </row>
    <row r="3041" spans="1:4" x14ac:dyDescent="0.25">
      <c r="A3041" s="67">
        <v>20470046</v>
      </c>
      <c r="B3041" t="s">
        <v>4252</v>
      </c>
      <c r="C3041" t="s">
        <v>4951</v>
      </c>
      <c r="D3041" s="66" t="s">
        <v>5338</v>
      </c>
    </row>
    <row r="3042" spans="1:4" x14ac:dyDescent="0.25">
      <c r="A3042" s="67">
        <v>20470047</v>
      </c>
      <c r="B3042" t="s">
        <v>4459</v>
      </c>
      <c r="C3042" t="s">
        <v>4951</v>
      </c>
      <c r="D3042" s="66" t="s">
        <v>5337</v>
      </c>
    </row>
    <row r="3043" spans="1:4" x14ac:dyDescent="0.25">
      <c r="A3043" s="67">
        <v>20470048</v>
      </c>
      <c r="B3043" t="s">
        <v>5085</v>
      </c>
      <c r="C3043" t="s">
        <v>4951</v>
      </c>
      <c r="D3043" s="66" t="s">
        <v>5337</v>
      </c>
    </row>
    <row r="3044" spans="1:4" x14ac:dyDescent="0.25">
      <c r="A3044" s="67">
        <v>20470049</v>
      </c>
      <c r="B3044" t="s">
        <v>4215</v>
      </c>
      <c r="C3044" t="s">
        <v>4951</v>
      </c>
      <c r="D3044" s="66" t="s">
        <v>5337</v>
      </c>
    </row>
    <row r="3045" spans="1:4" x14ac:dyDescent="0.25">
      <c r="A3045" s="67">
        <v>20470050</v>
      </c>
      <c r="B3045" t="s">
        <v>4588</v>
      </c>
      <c r="C3045" t="s">
        <v>4951</v>
      </c>
      <c r="D3045" s="66" t="s">
        <v>5337</v>
      </c>
    </row>
    <row r="3046" spans="1:4" x14ac:dyDescent="0.25">
      <c r="A3046" s="67">
        <v>20470051</v>
      </c>
      <c r="B3046" t="s">
        <v>4675</v>
      </c>
      <c r="C3046" t="s">
        <v>4951</v>
      </c>
      <c r="D3046" s="66" t="s">
        <v>5338</v>
      </c>
    </row>
    <row r="3047" spans="1:4" x14ac:dyDescent="0.25">
      <c r="A3047" s="67">
        <v>20470052</v>
      </c>
      <c r="B3047" t="s">
        <v>4221</v>
      </c>
      <c r="C3047" t="s">
        <v>4951</v>
      </c>
      <c r="D3047" s="66" t="s">
        <v>5338</v>
      </c>
    </row>
    <row r="3048" spans="1:4" x14ac:dyDescent="0.25">
      <c r="A3048" s="67">
        <v>20470053</v>
      </c>
      <c r="B3048" t="s">
        <v>4707</v>
      </c>
      <c r="C3048" t="s">
        <v>4951</v>
      </c>
      <c r="D3048" s="66" t="s">
        <v>5337</v>
      </c>
    </row>
    <row r="3049" spans="1:4" x14ac:dyDescent="0.25">
      <c r="A3049" s="67">
        <v>20470055</v>
      </c>
      <c r="B3049" t="s">
        <v>4281</v>
      </c>
      <c r="C3049" t="s">
        <v>4951</v>
      </c>
      <c r="D3049" s="66" t="s">
        <v>5337</v>
      </c>
    </row>
    <row r="3050" spans="1:4" x14ac:dyDescent="0.25">
      <c r="A3050" s="67">
        <v>20470056</v>
      </c>
      <c r="B3050" t="s">
        <v>4238</v>
      </c>
      <c r="C3050" t="s">
        <v>4951</v>
      </c>
      <c r="D3050" s="66" t="s">
        <v>5338</v>
      </c>
    </row>
    <row r="3051" spans="1:4" x14ac:dyDescent="0.25">
      <c r="A3051" s="67">
        <v>20470057</v>
      </c>
      <c r="B3051" t="s">
        <v>4335</v>
      </c>
      <c r="C3051" t="s">
        <v>4951</v>
      </c>
      <c r="D3051" s="66" t="s">
        <v>5337</v>
      </c>
    </row>
    <row r="3052" spans="1:4" x14ac:dyDescent="0.25">
      <c r="A3052" s="67">
        <v>20470058</v>
      </c>
      <c r="B3052" t="s">
        <v>5092</v>
      </c>
      <c r="C3052" t="s">
        <v>4951</v>
      </c>
      <c r="D3052" s="66" t="s">
        <v>5337</v>
      </c>
    </row>
    <row r="3053" spans="1:4" x14ac:dyDescent="0.25">
      <c r="A3053" s="67">
        <v>20470059</v>
      </c>
      <c r="B3053" t="s">
        <v>5172</v>
      </c>
      <c r="C3053" t="s">
        <v>4951</v>
      </c>
      <c r="D3053" s="66" t="s">
        <v>5337</v>
      </c>
    </row>
    <row r="3054" spans="1:4" x14ac:dyDescent="0.25">
      <c r="A3054" s="67">
        <v>20470060</v>
      </c>
      <c r="B3054" t="s">
        <v>4207</v>
      </c>
      <c r="C3054" t="s">
        <v>4951</v>
      </c>
      <c r="D3054" s="66" t="s">
        <v>5337</v>
      </c>
    </row>
    <row r="3055" spans="1:4" x14ac:dyDescent="0.25">
      <c r="A3055" s="67">
        <v>20470061</v>
      </c>
      <c r="B3055" t="s">
        <v>4373</v>
      </c>
      <c r="C3055" t="s">
        <v>4951</v>
      </c>
      <c r="D3055" s="66" t="s">
        <v>5337</v>
      </c>
    </row>
    <row r="3056" spans="1:4" x14ac:dyDescent="0.25">
      <c r="A3056" s="67">
        <v>20470062</v>
      </c>
      <c r="B3056" t="s">
        <v>4989</v>
      </c>
      <c r="C3056" t="s">
        <v>4951</v>
      </c>
      <c r="D3056" s="66" t="s">
        <v>5337</v>
      </c>
    </row>
    <row r="3057" spans="1:4" x14ac:dyDescent="0.25">
      <c r="A3057" s="67">
        <v>20470063</v>
      </c>
      <c r="B3057" t="s">
        <v>4985</v>
      </c>
      <c r="C3057" t="s">
        <v>4951</v>
      </c>
      <c r="D3057" s="66" t="s">
        <v>5339</v>
      </c>
    </row>
    <row r="3058" spans="1:4" x14ac:dyDescent="0.25">
      <c r="A3058" s="67">
        <v>20470064</v>
      </c>
      <c r="B3058" t="s">
        <v>4273</v>
      </c>
      <c r="C3058" t="s">
        <v>4951</v>
      </c>
      <c r="D3058" s="66" t="s">
        <v>5337</v>
      </c>
    </row>
    <row r="3059" spans="1:4" x14ac:dyDescent="0.25">
      <c r="A3059" s="67">
        <v>20470065</v>
      </c>
      <c r="B3059" t="s">
        <v>4293</v>
      </c>
      <c r="C3059" t="s">
        <v>4951</v>
      </c>
      <c r="D3059" s="66" t="s">
        <v>5337</v>
      </c>
    </row>
    <row r="3060" spans="1:4" x14ac:dyDescent="0.25">
      <c r="A3060" s="67">
        <v>20470066</v>
      </c>
      <c r="B3060" t="s">
        <v>4698</v>
      </c>
      <c r="C3060" t="s">
        <v>4951</v>
      </c>
      <c r="D3060" s="66" t="s">
        <v>5337</v>
      </c>
    </row>
    <row r="3061" spans="1:4" x14ac:dyDescent="0.25">
      <c r="A3061" s="67">
        <v>20470067</v>
      </c>
      <c r="B3061" t="s">
        <v>4350</v>
      </c>
      <c r="C3061" t="s">
        <v>4951</v>
      </c>
      <c r="D3061" s="66" t="s">
        <v>5337</v>
      </c>
    </row>
    <row r="3062" spans="1:4" x14ac:dyDescent="0.25">
      <c r="A3062" s="67">
        <v>20470068</v>
      </c>
      <c r="B3062" t="s">
        <v>4249</v>
      </c>
      <c r="C3062" t="s">
        <v>4951</v>
      </c>
      <c r="D3062" s="66" t="s">
        <v>5338</v>
      </c>
    </row>
    <row r="3063" spans="1:4" x14ac:dyDescent="0.25">
      <c r="A3063" s="67">
        <v>20470070</v>
      </c>
      <c r="B3063" t="s">
        <v>4349</v>
      </c>
      <c r="C3063" t="s">
        <v>4951</v>
      </c>
      <c r="D3063" s="66" t="s">
        <v>5337</v>
      </c>
    </row>
    <row r="3064" spans="1:4" x14ac:dyDescent="0.25">
      <c r="A3064" s="67">
        <v>20470071</v>
      </c>
      <c r="B3064" t="s">
        <v>4457</v>
      </c>
      <c r="C3064" t="s">
        <v>4951</v>
      </c>
      <c r="D3064" s="66" t="s">
        <v>5337</v>
      </c>
    </row>
    <row r="3065" spans="1:4" x14ac:dyDescent="0.25">
      <c r="A3065" s="67">
        <v>20470072</v>
      </c>
      <c r="B3065" t="s">
        <v>4272</v>
      </c>
      <c r="C3065" t="s">
        <v>4951</v>
      </c>
      <c r="D3065" s="66" t="s">
        <v>5337</v>
      </c>
    </row>
    <row r="3066" spans="1:4" x14ac:dyDescent="0.25">
      <c r="A3066" s="67">
        <v>20470073</v>
      </c>
      <c r="B3066" t="s">
        <v>4211</v>
      </c>
      <c r="C3066" t="s">
        <v>4951</v>
      </c>
      <c r="D3066" s="66" t="s">
        <v>5338</v>
      </c>
    </row>
    <row r="3067" spans="1:4" x14ac:dyDescent="0.25">
      <c r="A3067" s="67">
        <v>20470075</v>
      </c>
      <c r="B3067" t="s">
        <v>4247</v>
      </c>
      <c r="C3067" t="s">
        <v>4951</v>
      </c>
      <c r="D3067" s="66" t="s">
        <v>5338</v>
      </c>
    </row>
    <row r="3068" spans="1:4" x14ac:dyDescent="0.25">
      <c r="A3068" s="67">
        <v>20470076</v>
      </c>
      <c r="B3068" t="s">
        <v>4322</v>
      </c>
      <c r="C3068" t="s">
        <v>4951</v>
      </c>
      <c r="D3068" s="66" t="s">
        <v>5337</v>
      </c>
    </row>
    <row r="3069" spans="1:4" x14ac:dyDescent="0.25">
      <c r="A3069" s="67">
        <v>20470077</v>
      </c>
      <c r="B3069" t="s">
        <v>4265</v>
      </c>
      <c r="C3069" t="s">
        <v>4951</v>
      </c>
      <c r="D3069" s="66" t="s">
        <v>5337</v>
      </c>
    </row>
    <row r="3070" spans="1:4" x14ac:dyDescent="0.25">
      <c r="A3070" s="67">
        <v>20470078</v>
      </c>
      <c r="B3070" t="s">
        <v>4304</v>
      </c>
      <c r="C3070" t="s">
        <v>4951</v>
      </c>
      <c r="D3070" s="66" t="s">
        <v>5337</v>
      </c>
    </row>
    <row r="3071" spans="1:4" x14ac:dyDescent="0.25">
      <c r="A3071" s="67">
        <v>20470079</v>
      </c>
      <c r="B3071" t="s">
        <v>4343</v>
      </c>
      <c r="C3071" t="s">
        <v>4951</v>
      </c>
      <c r="D3071" s="66" t="s">
        <v>5337</v>
      </c>
    </row>
    <row r="3072" spans="1:4" x14ac:dyDescent="0.25">
      <c r="A3072" s="67">
        <v>20470080</v>
      </c>
      <c r="B3072" t="s">
        <v>4724</v>
      </c>
      <c r="C3072" t="s">
        <v>4951</v>
      </c>
      <c r="D3072" s="66" t="s">
        <v>5337</v>
      </c>
    </row>
    <row r="3073" spans="1:4" x14ac:dyDescent="0.25">
      <c r="A3073" s="67">
        <v>20470081</v>
      </c>
      <c r="B3073" t="s">
        <v>4277</v>
      </c>
      <c r="C3073" t="s">
        <v>4951</v>
      </c>
      <c r="D3073" s="66" t="s">
        <v>5338</v>
      </c>
    </row>
    <row r="3074" spans="1:4" x14ac:dyDescent="0.25">
      <c r="A3074" s="67">
        <v>20470082</v>
      </c>
      <c r="B3074" t="s">
        <v>4344</v>
      </c>
      <c r="C3074" t="s">
        <v>4951</v>
      </c>
      <c r="D3074" s="66" t="s">
        <v>5337</v>
      </c>
    </row>
    <row r="3075" spans="1:4" x14ac:dyDescent="0.25">
      <c r="A3075" s="67">
        <v>20470083</v>
      </c>
      <c r="B3075" t="s">
        <v>4348</v>
      </c>
      <c r="C3075" t="s">
        <v>4951</v>
      </c>
      <c r="D3075" s="66" t="s">
        <v>5337</v>
      </c>
    </row>
    <row r="3076" spans="1:4" x14ac:dyDescent="0.25">
      <c r="A3076" s="67">
        <v>20470085</v>
      </c>
      <c r="B3076" t="s">
        <v>5133</v>
      </c>
      <c r="C3076" s="63" t="s">
        <v>4957</v>
      </c>
      <c r="D3076" s="66" t="s">
        <v>5337</v>
      </c>
    </row>
    <row r="3077" spans="1:4" x14ac:dyDescent="0.25">
      <c r="A3077" s="67">
        <v>20470086</v>
      </c>
      <c r="B3077" t="s">
        <v>5202</v>
      </c>
      <c r="C3077" s="63" t="s">
        <v>4957</v>
      </c>
      <c r="D3077" s="66" t="s">
        <v>5337</v>
      </c>
    </row>
    <row r="3078" spans="1:4" x14ac:dyDescent="0.25">
      <c r="A3078" s="67">
        <v>20470087</v>
      </c>
      <c r="B3078" t="s">
        <v>5055</v>
      </c>
      <c r="C3078" s="63" t="s">
        <v>4957</v>
      </c>
      <c r="D3078" s="66" t="s">
        <v>5337</v>
      </c>
    </row>
    <row r="3079" spans="1:4" x14ac:dyDescent="0.25">
      <c r="A3079" s="67">
        <v>20470088</v>
      </c>
      <c r="B3079" t="s">
        <v>4294</v>
      </c>
      <c r="C3079" s="63" t="s">
        <v>4957</v>
      </c>
      <c r="D3079" s="66" t="s">
        <v>5337</v>
      </c>
    </row>
    <row r="3080" spans="1:4" x14ac:dyDescent="0.25">
      <c r="A3080" s="67">
        <v>20470090</v>
      </c>
      <c r="B3080" t="s">
        <v>4604</v>
      </c>
      <c r="C3080" s="63" t="s">
        <v>4957</v>
      </c>
      <c r="D3080" s="66" t="s">
        <v>5337</v>
      </c>
    </row>
    <row r="3081" spans="1:4" x14ac:dyDescent="0.25">
      <c r="A3081" s="67">
        <v>20470091</v>
      </c>
      <c r="B3081" t="s">
        <v>4123</v>
      </c>
      <c r="C3081" s="63" t="s">
        <v>4957</v>
      </c>
      <c r="D3081" s="66" t="s">
        <v>5337</v>
      </c>
    </row>
    <row r="3082" spans="1:4" x14ac:dyDescent="0.25">
      <c r="A3082" s="67">
        <v>20470092</v>
      </c>
      <c r="B3082" s="61" t="s">
        <v>4298</v>
      </c>
      <c r="C3082" s="63" t="s">
        <v>4957</v>
      </c>
      <c r="D3082" s="66" t="s">
        <v>5337</v>
      </c>
    </row>
    <row r="3083" spans="1:4" x14ac:dyDescent="0.25">
      <c r="A3083" s="67">
        <v>20470093</v>
      </c>
      <c r="B3083" t="s">
        <v>4218</v>
      </c>
      <c r="C3083" s="63" t="s">
        <v>4957</v>
      </c>
      <c r="D3083" s="66" t="s">
        <v>5337</v>
      </c>
    </row>
    <row r="3084" spans="1:4" x14ac:dyDescent="0.25">
      <c r="A3084" s="67">
        <v>20470096</v>
      </c>
      <c r="B3084" t="s">
        <v>4289</v>
      </c>
      <c r="C3084" s="63" t="s">
        <v>4957</v>
      </c>
      <c r="D3084" s="66" t="s">
        <v>5337</v>
      </c>
    </row>
    <row r="3085" spans="1:4" x14ac:dyDescent="0.25">
      <c r="A3085" s="67">
        <v>20470097</v>
      </c>
      <c r="B3085" t="s">
        <v>5261</v>
      </c>
      <c r="C3085" s="63" t="s">
        <v>4957</v>
      </c>
      <c r="D3085" s="66" t="s">
        <v>5337</v>
      </c>
    </row>
    <row r="3086" spans="1:4" x14ac:dyDescent="0.25">
      <c r="A3086" s="67">
        <v>20470098</v>
      </c>
      <c r="B3086" t="s">
        <v>5132</v>
      </c>
      <c r="C3086" s="63" t="s">
        <v>4957</v>
      </c>
      <c r="D3086" s="66" t="s">
        <v>5337</v>
      </c>
    </row>
    <row r="3087" spans="1:4" x14ac:dyDescent="0.25">
      <c r="A3087" s="67">
        <v>20470099</v>
      </c>
      <c r="B3087" t="s">
        <v>4231</v>
      </c>
      <c r="C3087" s="63" t="s">
        <v>4957</v>
      </c>
      <c r="D3087" s="66" t="s">
        <v>5337</v>
      </c>
    </row>
    <row r="3088" spans="1:4" x14ac:dyDescent="0.25">
      <c r="A3088" s="67">
        <v>20470100</v>
      </c>
      <c r="B3088" t="s">
        <v>4287</v>
      </c>
      <c r="C3088" s="63" t="s">
        <v>4957</v>
      </c>
      <c r="D3088" s="66" t="s">
        <v>5337</v>
      </c>
    </row>
    <row r="3089" spans="1:4" x14ac:dyDescent="0.25">
      <c r="A3089" s="67">
        <v>20470102</v>
      </c>
      <c r="B3089" t="s">
        <v>4676</v>
      </c>
      <c r="C3089" s="63" t="s">
        <v>4957</v>
      </c>
      <c r="D3089" s="66" t="s">
        <v>5337</v>
      </c>
    </row>
    <row r="3090" spans="1:4" x14ac:dyDescent="0.25">
      <c r="A3090" s="67">
        <v>20470104</v>
      </c>
      <c r="B3090" t="s">
        <v>4219</v>
      </c>
      <c r="C3090" s="63" t="s">
        <v>4957</v>
      </c>
      <c r="D3090" s="66" t="s">
        <v>5339</v>
      </c>
    </row>
    <row r="3091" spans="1:4" x14ac:dyDescent="0.25">
      <c r="A3091" s="67">
        <v>20470105</v>
      </c>
      <c r="B3091" t="s">
        <v>4384</v>
      </c>
      <c r="C3091" s="63" t="s">
        <v>4957</v>
      </c>
      <c r="D3091" s="66" t="s">
        <v>5337</v>
      </c>
    </row>
    <row r="3092" spans="1:4" x14ac:dyDescent="0.25">
      <c r="A3092" s="67">
        <v>20470106</v>
      </c>
      <c r="B3092" t="s">
        <v>4369</v>
      </c>
      <c r="C3092" s="63" t="s">
        <v>4957</v>
      </c>
      <c r="D3092" s="66" t="s">
        <v>5337</v>
      </c>
    </row>
    <row r="3093" spans="1:4" x14ac:dyDescent="0.25">
      <c r="A3093" s="67">
        <v>20470107</v>
      </c>
      <c r="B3093" t="s">
        <v>4386</v>
      </c>
      <c r="C3093" s="63" t="s">
        <v>4957</v>
      </c>
      <c r="D3093" s="66" t="s">
        <v>5337</v>
      </c>
    </row>
    <row r="3094" spans="1:4" x14ac:dyDescent="0.25">
      <c r="A3094" s="67">
        <v>20470108</v>
      </c>
      <c r="B3094" t="s">
        <v>4154</v>
      </c>
      <c r="C3094" s="63" t="s">
        <v>4957</v>
      </c>
      <c r="D3094" s="66" t="s">
        <v>5337</v>
      </c>
    </row>
    <row r="3095" spans="1:4" x14ac:dyDescent="0.25">
      <c r="A3095" s="67">
        <v>20470109</v>
      </c>
      <c r="B3095" t="s">
        <v>4306</v>
      </c>
      <c r="C3095" s="63" t="s">
        <v>4957</v>
      </c>
      <c r="D3095" s="66" t="s">
        <v>5337</v>
      </c>
    </row>
    <row r="3096" spans="1:4" x14ac:dyDescent="0.25">
      <c r="A3096" s="67">
        <v>20470110</v>
      </c>
      <c r="B3096" t="s">
        <v>5253</v>
      </c>
      <c r="C3096" s="63" t="s">
        <v>4957</v>
      </c>
      <c r="D3096" s="66" t="s">
        <v>5337</v>
      </c>
    </row>
    <row r="3097" spans="1:4" x14ac:dyDescent="0.25">
      <c r="A3097" s="67">
        <v>20470111</v>
      </c>
      <c r="B3097" t="s">
        <v>4311</v>
      </c>
      <c r="C3097" s="63" t="s">
        <v>4957</v>
      </c>
      <c r="D3097" s="66" t="s">
        <v>5337</v>
      </c>
    </row>
    <row r="3098" spans="1:4" x14ac:dyDescent="0.25">
      <c r="A3098" s="67">
        <v>20470113</v>
      </c>
      <c r="B3098" t="s">
        <v>4264</v>
      </c>
      <c r="C3098" s="63" t="s">
        <v>4957</v>
      </c>
      <c r="D3098" s="66" t="s">
        <v>5337</v>
      </c>
    </row>
    <row r="3099" spans="1:4" x14ac:dyDescent="0.25">
      <c r="A3099" s="67">
        <v>20470114</v>
      </c>
      <c r="B3099" t="s">
        <v>4153</v>
      </c>
      <c r="C3099" s="63" t="s">
        <v>4957</v>
      </c>
      <c r="D3099" s="66" t="s">
        <v>5337</v>
      </c>
    </row>
    <row r="3100" spans="1:4" x14ac:dyDescent="0.25">
      <c r="A3100" s="67">
        <v>20470115</v>
      </c>
      <c r="B3100" t="s">
        <v>5057</v>
      </c>
      <c r="C3100" s="63" t="s">
        <v>4957</v>
      </c>
      <c r="D3100" s="66" t="s">
        <v>5337</v>
      </c>
    </row>
    <row r="3101" spans="1:4" x14ac:dyDescent="0.25">
      <c r="A3101" s="67">
        <v>20470116</v>
      </c>
      <c r="B3101" t="s">
        <v>4605</v>
      </c>
      <c r="C3101" s="63" t="s">
        <v>4957</v>
      </c>
      <c r="D3101" s="66" t="s">
        <v>5337</v>
      </c>
    </row>
    <row r="3102" spans="1:4" x14ac:dyDescent="0.25">
      <c r="A3102" s="67">
        <v>20470118</v>
      </c>
      <c r="B3102" t="s">
        <v>4230</v>
      </c>
      <c r="C3102" s="63" t="s">
        <v>4954</v>
      </c>
      <c r="D3102" s="66" t="s">
        <v>5337</v>
      </c>
    </row>
    <row r="3103" spans="1:4" x14ac:dyDescent="0.25">
      <c r="A3103" s="67">
        <v>20470119</v>
      </c>
      <c r="B3103" t="s">
        <v>4288</v>
      </c>
      <c r="C3103" s="63" t="s">
        <v>4954</v>
      </c>
      <c r="D3103" s="66" t="s">
        <v>5337</v>
      </c>
    </row>
    <row r="3104" spans="1:4" x14ac:dyDescent="0.25">
      <c r="A3104" s="67">
        <v>20470120</v>
      </c>
      <c r="B3104" t="s">
        <v>5066</v>
      </c>
      <c r="C3104" s="63" t="s">
        <v>4954</v>
      </c>
      <c r="D3104" s="66" t="s">
        <v>5337</v>
      </c>
    </row>
    <row r="3105" spans="1:4" x14ac:dyDescent="0.25">
      <c r="A3105" s="67">
        <v>20470121</v>
      </c>
      <c r="B3105" t="s">
        <v>5118</v>
      </c>
      <c r="C3105" s="63" t="s">
        <v>4954</v>
      </c>
      <c r="D3105" s="66" t="s">
        <v>5337</v>
      </c>
    </row>
    <row r="3106" spans="1:4" x14ac:dyDescent="0.25">
      <c r="A3106" s="67">
        <v>20470122</v>
      </c>
      <c r="B3106" t="s">
        <v>4359</v>
      </c>
      <c r="C3106" s="63" t="s">
        <v>4954</v>
      </c>
      <c r="D3106" s="66" t="s">
        <v>5337</v>
      </c>
    </row>
    <row r="3107" spans="1:4" x14ac:dyDescent="0.25">
      <c r="A3107" s="67">
        <v>20470123</v>
      </c>
      <c r="B3107" t="s">
        <v>4353</v>
      </c>
      <c r="C3107" s="63" t="s">
        <v>4954</v>
      </c>
      <c r="D3107" s="66" t="s">
        <v>5337</v>
      </c>
    </row>
    <row r="3108" spans="1:4" x14ac:dyDescent="0.25">
      <c r="A3108" s="67">
        <v>20470124</v>
      </c>
      <c r="B3108" t="s">
        <v>5204</v>
      </c>
      <c r="C3108" s="63" t="s">
        <v>4954</v>
      </c>
      <c r="D3108" s="66" t="s">
        <v>5337</v>
      </c>
    </row>
    <row r="3109" spans="1:4" x14ac:dyDescent="0.25">
      <c r="A3109" s="67">
        <v>20470125</v>
      </c>
      <c r="B3109" t="s">
        <v>4234</v>
      </c>
      <c r="C3109" s="63" t="s">
        <v>4954</v>
      </c>
      <c r="D3109" s="66" t="s">
        <v>5337</v>
      </c>
    </row>
    <row r="3110" spans="1:4" x14ac:dyDescent="0.25">
      <c r="A3110" s="67">
        <v>20470126</v>
      </c>
      <c r="B3110" t="s">
        <v>4606</v>
      </c>
      <c r="C3110" s="63" t="s">
        <v>4954</v>
      </c>
      <c r="D3110" s="66" t="s">
        <v>5337</v>
      </c>
    </row>
    <row r="3111" spans="1:4" x14ac:dyDescent="0.25">
      <c r="A3111" s="67">
        <v>20470127</v>
      </c>
      <c r="B3111" t="s">
        <v>4589</v>
      </c>
      <c r="C3111" s="63" t="s">
        <v>4960</v>
      </c>
      <c r="D3111" s="66" t="s">
        <v>5337</v>
      </c>
    </row>
    <row r="3112" spans="1:4" x14ac:dyDescent="0.25">
      <c r="A3112" s="67">
        <v>20470128</v>
      </c>
      <c r="B3112" t="s">
        <v>5188</v>
      </c>
      <c r="C3112" s="63" t="s">
        <v>4954</v>
      </c>
      <c r="D3112" s="66" t="s">
        <v>5337</v>
      </c>
    </row>
    <row r="3113" spans="1:4" x14ac:dyDescent="0.25">
      <c r="A3113" s="67">
        <v>20470129</v>
      </c>
      <c r="B3113" t="s">
        <v>4456</v>
      </c>
      <c r="C3113" t="s">
        <v>4951</v>
      </c>
      <c r="D3113" s="66" t="s">
        <v>5337</v>
      </c>
    </row>
    <row r="3114" spans="1:4" x14ac:dyDescent="0.25">
      <c r="A3114" s="67">
        <v>20470130</v>
      </c>
      <c r="B3114" t="s">
        <v>4806</v>
      </c>
      <c r="C3114" s="63" t="s">
        <v>4954</v>
      </c>
      <c r="D3114" s="66" t="s">
        <v>5337</v>
      </c>
    </row>
    <row r="3115" spans="1:4" x14ac:dyDescent="0.25">
      <c r="A3115" s="67">
        <v>20470131</v>
      </c>
      <c r="B3115" t="s">
        <v>4346</v>
      </c>
      <c r="C3115" s="63" t="s">
        <v>4954</v>
      </c>
      <c r="D3115" s="66" t="s">
        <v>5337</v>
      </c>
    </row>
    <row r="3116" spans="1:4" x14ac:dyDescent="0.25">
      <c r="A3116" s="67">
        <v>20470132</v>
      </c>
      <c r="B3116" t="s">
        <v>4279</v>
      </c>
      <c r="C3116" s="63" t="s">
        <v>4954</v>
      </c>
      <c r="D3116" s="66" t="s">
        <v>5337</v>
      </c>
    </row>
    <row r="3117" spans="1:4" x14ac:dyDescent="0.25">
      <c r="A3117" s="67">
        <v>20470133</v>
      </c>
      <c r="B3117" t="s">
        <v>4309</v>
      </c>
      <c r="C3117" s="63" t="s">
        <v>4954</v>
      </c>
      <c r="D3117" s="66" t="s">
        <v>5337</v>
      </c>
    </row>
    <row r="3118" spans="1:4" x14ac:dyDescent="0.25">
      <c r="A3118" s="67">
        <v>20470134</v>
      </c>
      <c r="B3118" t="s">
        <v>5086</v>
      </c>
      <c r="C3118" s="63" t="s">
        <v>4954</v>
      </c>
      <c r="D3118" s="66" t="s">
        <v>5337</v>
      </c>
    </row>
    <row r="3119" spans="1:4" x14ac:dyDescent="0.25">
      <c r="A3119" s="67">
        <v>20470135</v>
      </c>
      <c r="B3119" t="s">
        <v>4212</v>
      </c>
      <c r="C3119" s="63" t="s">
        <v>4954</v>
      </c>
      <c r="D3119" s="66" t="s">
        <v>5338</v>
      </c>
    </row>
    <row r="3120" spans="1:4" x14ac:dyDescent="0.25">
      <c r="A3120" s="67">
        <v>20470136</v>
      </c>
      <c r="B3120" t="s">
        <v>5096</v>
      </c>
      <c r="C3120" s="63" t="s">
        <v>4954</v>
      </c>
      <c r="D3120" s="66" t="s">
        <v>5337</v>
      </c>
    </row>
    <row r="3121" spans="1:4" x14ac:dyDescent="0.25">
      <c r="A3121" s="67">
        <v>20470137</v>
      </c>
      <c r="B3121" t="s">
        <v>4274</v>
      </c>
      <c r="C3121" s="63" t="s">
        <v>4954</v>
      </c>
      <c r="D3121" s="66" t="s">
        <v>5337</v>
      </c>
    </row>
    <row r="3122" spans="1:4" x14ac:dyDescent="0.25">
      <c r="A3122" s="67">
        <v>20470138</v>
      </c>
      <c r="B3122" t="s">
        <v>4243</v>
      </c>
      <c r="C3122" s="63" t="s">
        <v>4954</v>
      </c>
      <c r="D3122" s="66" t="s">
        <v>5337</v>
      </c>
    </row>
    <row r="3123" spans="1:4" x14ac:dyDescent="0.25">
      <c r="A3123" s="67">
        <v>20470139</v>
      </c>
      <c r="B3123" t="s">
        <v>5262</v>
      </c>
      <c r="C3123" s="63" t="s">
        <v>4954</v>
      </c>
      <c r="D3123" s="66" t="s">
        <v>5337</v>
      </c>
    </row>
    <row r="3124" spans="1:4" x14ac:dyDescent="0.25">
      <c r="A3124" s="67">
        <v>20470140</v>
      </c>
      <c r="B3124" t="s">
        <v>4203</v>
      </c>
      <c r="C3124" s="63" t="s">
        <v>4954</v>
      </c>
      <c r="D3124" s="66" t="s">
        <v>5337</v>
      </c>
    </row>
    <row r="3125" spans="1:4" x14ac:dyDescent="0.25">
      <c r="A3125" s="67">
        <v>20470141</v>
      </c>
      <c r="B3125" t="s">
        <v>4463</v>
      </c>
      <c r="C3125" s="63" t="s">
        <v>4954</v>
      </c>
      <c r="D3125" s="66" t="s">
        <v>5337</v>
      </c>
    </row>
    <row r="3126" spans="1:4" x14ac:dyDescent="0.25">
      <c r="A3126" s="67">
        <v>20470142</v>
      </c>
      <c r="B3126" t="s">
        <v>4241</v>
      </c>
      <c r="C3126" s="63" t="s">
        <v>4954</v>
      </c>
      <c r="D3126" s="66" t="s">
        <v>5337</v>
      </c>
    </row>
    <row r="3127" spans="1:4" x14ac:dyDescent="0.25">
      <c r="A3127" s="67">
        <v>20470143</v>
      </c>
      <c r="B3127" t="s">
        <v>5769</v>
      </c>
      <c r="C3127" t="s">
        <v>4954</v>
      </c>
      <c r="D3127" s="66" t="s">
        <v>5337</v>
      </c>
    </row>
    <row r="3128" spans="1:4" x14ac:dyDescent="0.25">
      <c r="A3128" s="67">
        <v>20470144</v>
      </c>
      <c r="B3128" t="s">
        <v>4284</v>
      </c>
      <c r="C3128" s="63" t="s">
        <v>4954</v>
      </c>
      <c r="D3128" s="66" t="s">
        <v>5337</v>
      </c>
    </row>
    <row r="3129" spans="1:4" x14ac:dyDescent="0.25">
      <c r="A3129" s="67">
        <v>20470145</v>
      </c>
      <c r="B3129" t="s">
        <v>4607</v>
      </c>
      <c r="C3129" s="63" t="s">
        <v>4954</v>
      </c>
      <c r="D3129" s="66" t="s">
        <v>5337</v>
      </c>
    </row>
    <row r="3130" spans="1:4" x14ac:dyDescent="0.25">
      <c r="A3130" s="67">
        <v>20470146</v>
      </c>
      <c r="B3130" t="s">
        <v>4657</v>
      </c>
      <c r="C3130" s="63" t="s">
        <v>4954</v>
      </c>
      <c r="D3130" s="66" t="s">
        <v>5337</v>
      </c>
    </row>
    <row r="3131" spans="1:4" x14ac:dyDescent="0.25">
      <c r="A3131" s="67">
        <v>20470147</v>
      </c>
      <c r="B3131" t="s">
        <v>4296</v>
      </c>
      <c r="C3131" s="63" t="s">
        <v>4954</v>
      </c>
      <c r="D3131" s="66" t="s">
        <v>5337</v>
      </c>
    </row>
    <row r="3132" spans="1:4" x14ac:dyDescent="0.25">
      <c r="A3132" s="67">
        <v>20470148</v>
      </c>
      <c r="B3132" t="s">
        <v>4371</v>
      </c>
      <c r="C3132" t="s">
        <v>4951</v>
      </c>
      <c r="D3132" s="66" t="s">
        <v>5337</v>
      </c>
    </row>
    <row r="3133" spans="1:4" x14ac:dyDescent="0.25">
      <c r="A3133" s="67">
        <v>20470150</v>
      </c>
      <c r="B3133" t="s">
        <v>4462</v>
      </c>
      <c r="C3133" s="63" t="s">
        <v>4954</v>
      </c>
      <c r="D3133" s="66" t="s">
        <v>5337</v>
      </c>
    </row>
    <row r="3134" spans="1:4" x14ac:dyDescent="0.25">
      <c r="A3134" s="67">
        <v>20470151</v>
      </c>
      <c r="B3134" t="s">
        <v>5203</v>
      </c>
      <c r="C3134" s="63" t="s">
        <v>4954</v>
      </c>
      <c r="D3134" s="66" t="s">
        <v>5337</v>
      </c>
    </row>
    <row r="3135" spans="1:4" x14ac:dyDescent="0.25">
      <c r="A3135" s="67">
        <v>20470152</v>
      </c>
      <c r="B3135" t="s">
        <v>4271</v>
      </c>
      <c r="C3135" s="63" t="s">
        <v>4954</v>
      </c>
      <c r="D3135" s="66" t="s">
        <v>5337</v>
      </c>
    </row>
    <row r="3136" spans="1:4" x14ac:dyDescent="0.25">
      <c r="A3136" s="67">
        <v>20470153</v>
      </c>
      <c r="B3136" t="s">
        <v>5198</v>
      </c>
      <c r="C3136" s="63" t="s">
        <v>4954</v>
      </c>
      <c r="D3136" s="66" t="s">
        <v>5337</v>
      </c>
    </row>
    <row r="3137" spans="1:4" x14ac:dyDescent="0.25">
      <c r="A3137" s="67">
        <v>20470154</v>
      </c>
      <c r="B3137" t="s">
        <v>4801</v>
      </c>
      <c r="C3137" s="63" t="s">
        <v>4954</v>
      </c>
      <c r="D3137" s="66" t="s">
        <v>5337</v>
      </c>
    </row>
    <row r="3138" spans="1:4" x14ac:dyDescent="0.25">
      <c r="A3138" s="67">
        <v>20470155</v>
      </c>
      <c r="B3138" t="s">
        <v>4286</v>
      </c>
      <c r="C3138" s="63" t="s">
        <v>4954</v>
      </c>
      <c r="D3138" s="66" t="s">
        <v>5339</v>
      </c>
    </row>
    <row r="3139" spans="1:4" x14ac:dyDescent="0.25">
      <c r="A3139" s="67">
        <v>20470156</v>
      </c>
      <c r="B3139" t="s">
        <v>4283</v>
      </c>
      <c r="C3139" s="63" t="s">
        <v>4954</v>
      </c>
      <c r="D3139" s="66" t="s">
        <v>5337</v>
      </c>
    </row>
    <row r="3140" spans="1:4" x14ac:dyDescent="0.25">
      <c r="A3140" s="67">
        <v>20470157</v>
      </c>
      <c r="B3140" t="s">
        <v>5084</v>
      </c>
      <c r="C3140" s="63" t="s">
        <v>4954</v>
      </c>
      <c r="D3140" s="66" t="s">
        <v>5337</v>
      </c>
    </row>
    <row r="3141" spans="1:4" x14ac:dyDescent="0.25">
      <c r="A3141" s="67">
        <v>20470158</v>
      </c>
      <c r="B3141" t="s">
        <v>4257</v>
      </c>
      <c r="C3141" s="63" t="s">
        <v>4954</v>
      </c>
      <c r="D3141" s="66" t="s">
        <v>5337</v>
      </c>
    </row>
    <row r="3142" spans="1:4" x14ac:dyDescent="0.25">
      <c r="A3142" s="67">
        <v>20470159</v>
      </c>
      <c r="B3142" t="s">
        <v>4315</v>
      </c>
      <c r="C3142" s="63" t="s">
        <v>4954</v>
      </c>
      <c r="D3142" s="66" t="s">
        <v>5337</v>
      </c>
    </row>
    <row r="3143" spans="1:4" x14ac:dyDescent="0.25">
      <c r="A3143" s="67">
        <v>20470160</v>
      </c>
      <c r="B3143" t="s">
        <v>4381</v>
      </c>
      <c r="C3143" s="63" t="s">
        <v>4955</v>
      </c>
      <c r="D3143" s="66" t="s">
        <v>5337</v>
      </c>
    </row>
    <row r="3144" spans="1:4" x14ac:dyDescent="0.25">
      <c r="A3144" s="67">
        <v>20470161</v>
      </c>
      <c r="B3144" t="s">
        <v>4258</v>
      </c>
      <c r="C3144" s="63" t="s">
        <v>4955</v>
      </c>
      <c r="D3144" s="66" t="s">
        <v>5337</v>
      </c>
    </row>
    <row r="3145" spans="1:4" x14ac:dyDescent="0.25">
      <c r="A3145" s="67">
        <v>20470162</v>
      </c>
      <c r="B3145" t="s">
        <v>4362</v>
      </c>
      <c r="C3145" s="63" t="s">
        <v>4955</v>
      </c>
      <c r="D3145" s="66" t="s">
        <v>5337</v>
      </c>
    </row>
    <row r="3146" spans="1:4" x14ac:dyDescent="0.25">
      <c r="A3146" s="67">
        <v>20470163</v>
      </c>
      <c r="B3146" t="s">
        <v>3911</v>
      </c>
      <c r="C3146" s="63" t="s">
        <v>4955</v>
      </c>
      <c r="D3146" s="66" t="s">
        <v>5337</v>
      </c>
    </row>
    <row r="3147" spans="1:4" x14ac:dyDescent="0.25">
      <c r="A3147" s="67">
        <v>20470164</v>
      </c>
      <c r="B3147" s="61" t="s">
        <v>4608</v>
      </c>
      <c r="C3147" s="63" t="s">
        <v>4955</v>
      </c>
      <c r="D3147" s="66" t="s">
        <v>5337</v>
      </c>
    </row>
    <row r="3148" spans="1:4" x14ac:dyDescent="0.25">
      <c r="A3148" s="67">
        <v>20470165</v>
      </c>
      <c r="B3148" t="s">
        <v>5230</v>
      </c>
      <c r="C3148" s="63" t="s">
        <v>4955</v>
      </c>
      <c r="D3148" s="66" t="s">
        <v>5337</v>
      </c>
    </row>
    <row r="3149" spans="1:4" x14ac:dyDescent="0.25">
      <c r="A3149" s="67">
        <v>20470167</v>
      </c>
      <c r="B3149" t="s">
        <v>4236</v>
      </c>
      <c r="C3149" s="63" t="s">
        <v>4955</v>
      </c>
      <c r="D3149" s="66" t="s">
        <v>5337</v>
      </c>
    </row>
    <row r="3150" spans="1:4" x14ac:dyDescent="0.25">
      <c r="A3150" s="67">
        <v>20470168</v>
      </c>
      <c r="B3150" t="s">
        <v>5186</v>
      </c>
      <c r="C3150" s="63" t="s">
        <v>4955</v>
      </c>
      <c r="D3150" s="66" t="s">
        <v>5338</v>
      </c>
    </row>
    <row r="3151" spans="1:4" x14ac:dyDescent="0.25">
      <c r="A3151" s="67">
        <v>20470169</v>
      </c>
      <c r="B3151" t="s">
        <v>4469</v>
      </c>
      <c r="C3151" s="63" t="s">
        <v>4955</v>
      </c>
      <c r="D3151" s="66" t="s">
        <v>5337</v>
      </c>
    </row>
    <row r="3152" spans="1:4" x14ac:dyDescent="0.25">
      <c r="A3152" s="67">
        <v>20470170</v>
      </c>
      <c r="B3152" t="s">
        <v>4677</v>
      </c>
      <c r="C3152" s="63" t="s">
        <v>4955</v>
      </c>
      <c r="D3152" s="66" t="s">
        <v>5337</v>
      </c>
    </row>
    <row r="3153" spans="1:4" x14ac:dyDescent="0.25">
      <c r="A3153" s="67">
        <v>20470171</v>
      </c>
      <c r="B3153" t="s">
        <v>4133</v>
      </c>
      <c r="C3153" s="63" t="s">
        <v>4955</v>
      </c>
      <c r="D3153" s="66" t="s">
        <v>5337</v>
      </c>
    </row>
    <row r="3154" spans="1:4" x14ac:dyDescent="0.25">
      <c r="A3154" s="67">
        <v>20470172</v>
      </c>
      <c r="B3154" t="s">
        <v>4387</v>
      </c>
      <c r="C3154" s="63" t="s">
        <v>4955</v>
      </c>
      <c r="D3154" s="66" t="s">
        <v>5337</v>
      </c>
    </row>
    <row r="3155" spans="1:4" x14ac:dyDescent="0.25">
      <c r="A3155" s="67">
        <v>20470173</v>
      </c>
      <c r="B3155" t="s">
        <v>4134</v>
      </c>
      <c r="C3155" s="63" t="s">
        <v>4955</v>
      </c>
      <c r="D3155" s="66" t="s">
        <v>5337</v>
      </c>
    </row>
    <row r="3156" spans="1:4" x14ac:dyDescent="0.25">
      <c r="A3156" s="67">
        <v>20470174</v>
      </c>
      <c r="B3156" t="s">
        <v>4132</v>
      </c>
      <c r="C3156" s="63" t="s">
        <v>4955</v>
      </c>
      <c r="D3156" s="66" t="s">
        <v>5337</v>
      </c>
    </row>
    <row r="3157" spans="1:4" x14ac:dyDescent="0.25">
      <c r="A3157" s="67">
        <v>20470175</v>
      </c>
      <c r="B3157" t="s">
        <v>4300</v>
      </c>
      <c r="C3157" s="63" t="s">
        <v>4955</v>
      </c>
      <c r="D3157" s="66" t="s">
        <v>5337</v>
      </c>
    </row>
    <row r="3158" spans="1:4" x14ac:dyDescent="0.25">
      <c r="A3158" s="67">
        <v>20470176</v>
      </c>
      <c r="B3158" t="s">
        <v>4135</v>
      </c>
      <c r="C3158" s="63" t="s">
        <v>4955</v>
      </c>
      <c r="D3158" s="66" t="s">
        <v>5337</v>
      </c>
    </row>
    <row r="3159" spans="1:4" x14ac:dyDescent="0.25">
      <c r="A3159" s="67">
        <v>20470177</v>
      </c>
      <c r="B3159" t="s">
        <v>4245</v>
      </c>
      <c r="C3159" s="63" t="s">
        <v>4955</v>
      </c>
      <c r="D3159" s="66" t="s">
        <v>5337</v>
      </c>
    </row>
    <row r="3160" spans="1:4" x14ac:dyDescent="0.25">
      <c r="A3160" s="67">
        <v>20470178</v>
      </c>
      <c r="B3160" t="s">
        <v>4361</v>
      </c>
      <c r="C3160" s="63" t="s">
        <v>4954</v>
      </c>
      <c r="D3160" s="66" t="s">
        <v>5337</v>
      </c>
    </row>
    <row r="3161" spans="1:4" x14ac:dyDescent="0.25">
      <c r="A3161" s="67">
        <v>20470179</v>
      </c>
      <c r="B3161" t="s">
        <v>5067</v>
      </c>
      <c r="C3161" s="63" t="s">
        <v>4955</v>
      </c>
      <c r="D3161" s="66" t="s">
        <v>5337</v>
      </c>
    </row>
    <row r="3162" spans="1:4" x14ac:dyDescent="0.25">
      <c r="A3162" s="67">
        <v>20470180</v>
      </c>
      <c r="B3162" t="s">
        <v>4266</v>
      </c>
      <c r="C3162" s="63" t="s">
        <v>4954</v>
      </c>
      <c r="D3162" s="66" t="s">
        <v>5337</v>
      </c>
    </row>
    <row r="3163" spans="1:4" x14ac:dyDescent="0.25">
      <c r="A3163" s="67">
        <v>20470182</v>
      </c>
      <c r="B3163" t="s">
        <v>4310</v>
      </c>
      <c r="C3163" s="63" t="s">
        <v>4954</v>
      </c>
      <c r="D3163" s="66" t="s">
        <v>5337</v>
      </c>
    </row>
    <row r="3164" spans="1:4" x14ac:dyDescent="0.25">
      <c r="A3164" s="67">
        <v>20470183</v>
      </c>
      <c r="B3164" t="s">
        <v>4226</v>
      </c>
      <c r="C3164" s="63" t="s">
        <v>4954</v>
      </c>
      <c r="D3164" s="66" t="s">
        <v>5337</v>
      </c>
    </row>
    <row r="3165" spans="1:4" x14ac:dyDescent="0.25">
      <c r="A3165" s="67">
        <v>20470184</v>
      </c>
      <c r="B3165" t="s">
        <v>4388</v>
      </c>
      <c r="C3165" s="63" t="s">
        <v>4954</v>
      </c>
      <c r="D3165" s="66" t="s">
        <v>5337</v>
      </c>
    </row>
    <row r="3166" spans="1:4" x14ac:dyDescent="0.25">
      <c r="A3166" s="67">
        <v>20470185</v>
      </c>
      <c r="B3166" t="s">
        <v>5060</v>
      </c>
      <c r="C3166" t="s">
        <v>4951</v>
      </c>
      <c r="D3166" s="66" t="s">
        <v>5337</v>
      </c>
    </row>
    <row r="3167" spans="1:4" x14ac:dyDescent="0.25">
      <c r="A3167" s="67">
        <v>20470186</v>
      </c>
      <c r="B3167" t="s">
        <v>4360</v>
      </c>
      <c r="C3167" t="s">
        <v>4951</v>
      </c>
      <c r="D3167" s="66" t="s">
        <v>5337</v>
      </c>
    </row>
    <row r="3168" spans="1:4" x14ac:dyDescent="0.25">
      <c r="A3168" s="67">
        <v>20470187</v>
      </c>
      <c r="B3168" t="s">
        <v>4658</v>
      </c>
      <c r="C3168" s="63" t="s">
        <v>4958</v>
      </c>
      <c r="D3168" s="66" t="s">
        <v>5337</v>
      </c>
    </row>
    <row r="3169" spans="1:4" x14ac:dyDescent="0.25">
      <c r="A3169" s="67">
        <v>20470188</v>
      </c>
      <c r="B3169" t="s">
        <v>4303</v>
      </c>
      <c r="C3169" s="63" t="s">
        <v>4958</v>
      </c>
      <c r="D3169" s="66" t="s">
        <v>5337</v>
      </c>
    </row>
    <row r="3170" spans="1:4" x14ac:dyDescent="0.25">
      <c r="A3170" s="67">
        <v>20470189</v>
      </c>
      <c r="B3170" t="s">
        <v>4903</v>
      </c>
      <c r="C3170" s="63" t="s">
        <v>4958</v>
      </c>
      <c r="D3170" s="66" t="s">
        <v>5337</v>
      </c>
    </row>
    <row r="3171" spans="1:4" x14ac:dyDescent="0.25">
      <c r="A3171" s="67">
        <v>20470192</v>
      </c>
      <c r="B3171" t="s">
        <v>4319</v>
      </c>
      <c r="C3171" s="63" t="s">
        <v>4958</v>
      </c>
      <c r="D3171" s="66" t="s">
        <v>5337</v>
      </c>
    </row>
    <row r="3172" spans="1:4" x14ac:dyDescent="0.25">
      <c r="A3172" s="67">
        <v>20470193</v>
      </c>
      <c r="B3172" t="s">
        <v>1598</v>
      </c>
      <c r="C3172" s="63" t="s">
        <v>4958</v>
      </c>
      <c r="D3172" s="66" t="s">
        <v>5337</v>
      </c>
    </row>
    <row r="3173" spans="1:4" x14ac:dyDescent="0.25">
      <c r="A3173" s="67">
        <v>20470196</v>
      </c>
      <c r="B3173" t="s">
        <v>4214</v>
      </c>
      <c r="C3173" s="63" t="s">
        <v>4958</v>
      </c>
      <c r="D3173" s="66" t="s">
        <v>5337</v>
      </c>
    </row>
    <row r="3174" spans="1:4" x14ac:dyDescent="0.25">
      <c r="A3174" s="67">
        <v>20470197</v>
      </c>
      <c r="B3174" t="s">
        <v>4039</v>
      </c>
      <c r="C3174" s="63" t="s">
        <v>4958</v>
      </c>
      <c r="D3174" s="66" t="s">
        <v>5337</v>
      </c>
    </row>
    <row r="3175" spans="1:4" x14ac:dyDescent="0.25">
      <c r="A3175" s="67">
        <v>20470198</v>
      </c>
      <c r="B3175" t="s">
        <v>4905</v>
      </c>
      <c r="C3175" s="63" t="s">
        <v>4958</v>
      </c>
      <c r="D3175" s="66" t="s">
        <v>5337</v>
      </c>
    </row>
    <row r="3176" spans="1:4" x14ac:dyDescent="0.25">
      <c r="A3176" s="67">
        <v>20470199</v>
      </c>
      <c r="B3176" t="s">
        <v>4355</v>
      </c>
      <c r="C3176" s="63" t="s">
        <v>4958</v>
      </c>
      <c r="D3176" s="66" t="s">
        <v>5337</v>
      </c>
    </row>
    <row r="3177" spans="1:4" x14ac:dyDescent="0.25">
      <c r="A3177" s="67">
        <v>20470200</v>
      </c>
      <c r="B3177" t="s">
        <v>4321</v>
      </c>
      <c r="C3177" s="63" t="s">
        <v>4958</v>
      </c>
      <c r="D3177" s="66" t="s">
        <v>5337</v>
      </c>
    </row>
    <row r="3178" spans="1:4" x14ac:dyDescent="0.25">
      <c r="A3178" s="67">
        <v>20470201</v>
      </c>
      <c r="B3178" t="s">
        <v>4420</v>
      </c>
      <c r="C3178" s="63" t="s">
        <v>4958</v>
      </c>
      <c r="D3178" s="66" t="s">
        <v>5338</v>
      </c>
    </row>
    <row r="3179" spans="1:4" x14ac:dyDescent="0.25">
      <c r="A3179" s="67">
        <v>20470202</v>
      </c>
      <c r="B3179" t="s">
        <v>4032</v>
      </c>
      <c r="C3179" s="63" t="s">
        <v>4958</v>
      </c>
      <c r="D3179" s="66" t="s">
        <v>5337</v>
      </c>
    </row>
    <row r="3180" spans="1:4" x14ac:dyDescent="0.25">
      <c r="A3180" s="66">
        <v>20470203</v>
      </c>
      <c r="B3180" t="s">
        <v>6697</v>
      </c>
      <c r="C3180" s="63" t="s">
        <v>4954</v>
      </c>
      <c r="D3180" s="66" t="s">
        <v>5337</v>
      </c>
    </row>
    <row r="3181" spans="1:4" x14ac:dyDescent="0.25">
      <c r="A3181" s="67">
        <v>20470204</v>
      </c>
      <c r="B3181" t="s">
        <v>4337</v>
      </c>
      <c r="C3181" s="63" t="s">
        <v>4958</v>
      </c>
      <c r="D3181" s="66" t="s">
        <v>5337</v>
      </c>
    </row>
    <row r="3182" spans="1:4" x14ac:dyDescent="0.25">
      <c r="A3182" s="67">
        <v>20470205</v>
      </c>
      <c r="B3182" t="s">
        <v>4634</v>
      </c>
      <c r="C3182" s="63" t="s">
        <v>4955</v>
      </c>
      <c r="D3182" s="66" t="s">
        <v>5337</v>
      </c>
    </row>
    <row r="3183" spans="1:4" x14ac:dyDescent="0.25">
      <c r="A3183" s="67">
        <v>20470206</v>
      </c>
      <c r="B3183" t="s">
        <v>4659</v>
      </c>
      <c r="C3183" s="63" t="s">
        <v>4958</v>
      </c>
      <c r="D3183" s="66" t="s">
        <v>5337</v>
      </c>
    </row>
    <row r="3184" spans="1:4" x14ac:dyDescent="0.25">
      <c r="A3184" s="67">
        <v>20470209</v>
      </c>
      <c r="B3184" t="s">
        <v>2630</v>
      </c>
      <c r="C3184" s="63" t="s">
        <v>4960</v>
      </c>
      <c r="D3184" s="66" t="s">
        <v>5337</v>
      </c>
    </row>
    <row r="3185" spans="1:4" x14ac:dyDescent="0.25">
      <c r="A3185" s="67">
        <v>20470210</v>
      </c>
      <c r="B3185" t="s">
        <v>4609</v>
      </c>
      <c r="C3185" s="63" t="s">
        <v>4960</v>
      </c>
      <c r="D3185" s="66" t="s">
        <v>5337</v>
      </c>
    </row>
    <row r="3186" spans="1:4" x14ac:dyDescent="0.25">
      <c r="A3186" s="67">
        <v>20470211</v>
      </c>
      <c r="B3186" t="s">
        <v>4210</v>
      </c>
      <c r="C3186" s="63" t="s">
        <v>4960</v>
      </c>
      <c r="D3186" s="66" t="s">
        <v>5337</v>
      </c>
    </row>
    <row r="3187" spans="1:4" x14ac:dyDescent="0.25">
      <c r="A3187" s="67">
        <v>20470212</v>
      </c>
      <c r="B3187" t="s">
        <v>5224</v>
      </c>
      <c r="C3187" s="63" t="s">
        <v>4960</v>
      </c>
      <c r="D3187" s="66" t="s">
        <v>5337</v>
      </c>
    </row>
    <row r="3188" spans="1:4" x14ac:dyDescent="0.25">
      <c r="A3188" s="67">
        <v>20470213</v>
      </c>
      <c r="B3188" t="s">
        <v>4776</v>
      </c>
      <c r="C3188" s="63" t="s">
        <v>4960</v>
      </c>
      <c r="D3188" s="66" t="s">
        <v>5337</v>
      </c>
    </row>
    <row r="3189" spans="1:4" x14ac:dyDescent="0.25">
      <c r="A3189" s="67">
        <v>20470214</v>
      </c>
      <c r="B3189" t="s">
        <v>4228</v>
      </c>
      <c r="C3189" s="63" t="s">
        <v>4960</v>
      </c>
      <c r="D3189" s="66" t="s">
        <v>5337</v>
      </c>
    </row>
    <row r="3190" spans="1:4" x14ac:dyDescent="0.25">
      <c r="A3190" s="67">
        <v>20470215</v>
      </c>
      <c r="B3190" t="s">
        <v>4635</v>
      </c>
      <c r="C3190" s="63" t="s">
        <v>4960</v>
      </c>
      <c r="D3190" s="66" t="s">
        <v>5337</v>
      </c>
    </row>
    <row r="3191" spans="1:4" x14ac:dyDescent="0.25">
      <c r="A3191" s="67">
        <v>20470217</v>
      </c>
      <c r="B3191" t="s">
        <v>4320</v>
      </c>
      <c r="C3191" s="63" t="s">
        <v>4960</v>
      </c>
      <c r="D3191" s="66" t="s">
        <v>5337</v>
      </c>
    </row>
    <row r="3192" spans="1:4" x14ac:dyDescent="0.25">
      <c r="A3192" s="67">
        <v>20470218</v>
      </c>
      <c r="B3192" t="s">
        <v>5159</v>
      </c>
      <c r="C3192" s="63" t="s">
        <v>4960</v>
      </c>
      <c r="D3192" s="66" t="s">
        <v>5337</v>
      </c>
    </row>
    <row r="3193" spans="1:4" x14ac:dyDescent="0.25">
      <c r="A3193" s="67">
        <v>20470220</v>
      </c>
      <c r="B3193" t="s">
        <v>4213</v>
      </c>
      <c r="C3193" s="63" t="s">
        <v>4960</v>
      </c>
      <c r="D3193" s="66" t="s">
        <v>5337</v>
      </c>
    </row>
    <row r="3194" spans="1:4" x14ac:dyDescent="0.25">
      <c r="A3194" s="67">
        <v>20470221</v>
      </c>
      <c r="B3194" t="s">
        <v>5020</v>
      </c>
      <c r="C3194" s="63" t="s">
        <v>4960</v>
      </c>
      <c r="D3194" s="66" t="s">
        <v>5337</v>
      </c>
    </row>
    <row r="3195" spans="1:4" x14ac:dyDescent="0.25">
      <c r="A3195" s="67">
        <v>20470222</v>
      </c>
      <c r="B3195" t="s">
        <v>4285</v>
      </c>
      <c r="C3195" s="63" t="s">
        <v>4960</v>
      </c>
      <c r="D3195" s="66" t="s">
        <v>5337</v>
      </c>
    </row>
    <row r="3196" spans="1:4" x14ac:dyDescent="0.25">
      <c r="A3196" s="67">
        <v>20470224</v>
      </c>
      <c r="B3196" t="s">
        <v>4261</v>
      </c>
      <c r="C3196" s="63" t="s">
        <v>4960</v>
      </c>
      <c r="D3196" s="66" t="s">
        <v>5337</v>
      </c>
    </row>
    <row r="3197" spans="1:4" x14ac:dyDescent="0.25">
      <c r="A3197" s="67">
        <v>20470226</v>
      </c>
      <c r="B3197" t="s">
        <v>5136</v>
      </c>
      <c r="C3197" s="63" t="s">
        <v>4960</v>
      </c>
      <c r="D3197" s="66" t="s">
        <v>5337</v>
      </c>
    </row>
    <row r="3198" spans="1:4" x14ac:dyDescent="0.25">
      <c r="A3198" s="67">
        <v>20470227</v>
      </c>
      <c r="B3198" t="s">
        <v>4208</v>
      </c>
      <c r="C3198" s="63" t="s">
        <v>4960</v>
      </c>
      <c r="D3198" s="66" t="s">
        <v>5337</v>
      </c>
    </row>
    <row r="3199" spans="1:4" x14ac:dyDescent="0.25">
      <c r="A3199" s="67">
        <v>20470228</v>
      </c>
      <c r="B3199" t="s">
        <v>4324</v>
      </c>
      <c r="C3199" s="63" t="s">
        <v>4960</v>
      </c>
      <c r="D3199" s="66" t="s">
        <v>5337</v>
      </c>
    </row>
    <row r="3200" spans="1:4" x14ac:dyDescent="0.25">
      <c r="A3200" s="67">
        <v>20470229</v>
      </c>
      <c r="B3200" t="s">
        <v>5221</v>
      </c>
      <c r="C3200" s="63" t="s">
        <v>4956</v>
      </c>
      <c r="D3200" s="66" t="s">
        <v>5337</v>
      </c>
    </row>
    <row r="3201" spans="1:4" x14ac:dyDescent="0.25">
      <c r="A3201" s="67">
        <v>20470230</v>
      </c>
      <c r="B3201" t="s">
        <v>4678</v>
      </c>
      <c r="C3201" s="63" t="s">
        <v>4956</v>
      </c>
      <c r="D3201" s="66" t="s">
        <v>5337</v>
      </c>
    </row>
    <row r="3202" spans="1:4" x14ac:dyDescent="0.25">
      <c r="A3202" s="67">
        <v>20470232</v>
      </c>
      <c r="B3202" t="s">
        <v>3360</v>
      </c>
      <c r="C3202" s="63" t="s">
        <v>4956</v>
      </c>
      <c r="D3202" s="66" t="s">
        <v>5337</v>
      </c>
    </row>
    <row r="3203" spans="1:4" x14ac:dyDescent="0.25">
      <c r="A3203" s="67">
        <v>20470233</v>
      </c>
      <c r="B3203" t="s">
        <v>4679</v>
      </c>
      <c r="C3203" s="63" t="s">
        <v>4956</v>
      </c>
      <c r="D3203" s="66" t="s">
        <v>5337</v>
      </c>
    </row>
    <row r="3204" spans="1:4" x14ac:dyDescent="0.25">
      <c r="A3204" s="67">
        <v>20470234</v>
      </c>
      <c r="B3204" t="s">
        <v>4205</v>
      </c>
      <c r="C3204" s="63" t="s">
        <v>4956</v>
      </c>
      <c r="D3204" s="66" t="s">
        <v>5337</v>
      </c>
    </row>
    <row r="3205" spans="1:4" x14ac:dyDescent="0.25">
      <c r="A3205" s="67">
        <v>20470235</v>
      </c>
      <c r="B3205" t="s">
        <v>4610</v>
      </c>
      <c r="C3205" s="63" t="s">
        <v>4956</v>
      </c>
      <c r="D3205" s="66" t="s">
        <v>5337</v>
      </c>
    </row>
    <row r="3206" spans="1:4" x14ac:dyDescent="0.25">
      <c r="A3206" s="67">
        <v>20470236</v>
      </c>
      <c r="B3206" t="s">
        <v>4325</v>
      </c>
      <c r="C3206" s="63" t="s">
        <v>4956</v>
      </c>
      <c r="D3206" s="66" t="s">
        <v>5337</v>
      </c>
    </row>
    <row r="3207" spans="1:4" x14ac:dyDescent="0.25">
      <c r="A3207" s="67">
        <v>20470237</v>
      </c>
      <c r="B3207" t="s">
        <v>5047</v>
      </c>
      <c r="C3207" s="63" t="s">
        <v>4956</v>
      </c>
      <c r="D3207" s="66" t="s">
        <v>5337</v>
      </c>
    </row>
    <row r="3208" spans="1:4" x14ac:dyDescent="0.25">
      <c r="A3208" s="67">
        <v>20470238</v>
      </c>
      <c r="B3208" t="s">
        <v>4275</v>
      </c>
      <c r="C3208" s="63" t="s">
        <v>4956</v>
      </c>
      <c r="D3208" s="66" t="s">
        <v>5337</v>
      </c>
    </row>
    <row r="3209" spans="1:4" x14ac:dyDescent="0.25">
      <c r="A3209" s="67">
        <v>20470239</v>
      </c>
      <c r="B3209" t="s">
        <v>4636</v>
      </c>
      <c r="C3209" t="s">
        <v>4961</v>
      </c>
      <c r="D3209" s="66" t="s">
        <v>5337</v>
      </c>
    </row>
    <row r="3210" spans="1:4" x14ac:dyDescent="0.25">
      <c r="A3210" s="67">
        <v>20470240</v>
      </c>
      <c r="B3210" t="s">
        <v>4458</v>
      </c>
      <c r="C3210" t="s">
        <v>4961</v>
      </c>
      <c r="D3210" s="66" t="s">
        <v>5337</v>
      </c>
    </row>
    <row r="3211" spans="1:4" x14ac:dyDescent="0.25">
      <c r="A3211" s="67">
        <v>20470241</v>
      </c>
      <c r="B3211" t="s">
        <v>4340</v>
      </c>
      <c r="C3211" t="s">
        <v>4961</v>
      </c>
      <c r="D3211" s="66" t="s">
        <v>5337</v>
      </c>
    </row>
    <row r="3212" spans="1:4" x14ac:dyDescent="0.25">
      <c r="A3212" s="67">
        <v>20470242</v>
      </c>
      <c r="B3212" t="s">
        <v>4100</v>
      </c>
      <c r="C3212" t="s">
        <v>4961</v>
      </c>
      <c r="D3212" s="66" t="s">
        <v>5337</v>
      </c>
    </row>
    <row r="3213" spans="1:4" x14ac:dyDescent="0.25">
      <c r="A3213" s="67">
        <v>20470244</v>
      </c>
      <c r="B3213" t="s">
        <v>4292</v>
      </c>
      <c r="C3213" t="s">
        <v>4961</v>
      </c>
      <c r="D3213" s="66" t="s">
        <v>5337</v>
      </c>
    </row>
    <row r="3214" spans="1:4" x14ac:dyDescent="0.25">
      <c r="A3214" s="67">
        <v>20470245</v>
      </c>
      <c r="B3214" t="s">
        <v>4356</v>
      </c>
      <c r="C3214" t="s">
        <v>4961</v>
      </c>
      <c r="D3214" s="66" t="s">
        <v>5337</v>
      </c>
    </row>
    <row r="3215" spans="1:4" x14ac:dyDescent="0.25">
      <c r="A3215" s="67">
        <v>20470246</v>
      </c>
      <c r="B3215" t="s">
        <v>4339</v>
      </c>
      <c r="C3215" t="s">
        <v>4961</v>
      </c>
      <c r="D3215" s="66" t="s">
        <v>5337</v>
      </c>
    </row>
    <row r="3216" spans="1:4" x14ac:dyDescent="0.25">
      <c r="A3216" s="67">
        <v>20470247</v>
      </c>
      <c r="B3216" t="s">
        <v>5217</v>
      </c>
      <c r="C3216" t="s">
        <v>4961</v>
      </c>
      <c r="D3216" s="66" t="s">
        <v>5337</v>
      </c>
    </row>
    <row r="3217" spans="1:4" x14ac:dyDescent="0.25">
      <c r="A3217" s="67">
        <v>20470248</v>
      </c>
      <c r="B3217" t="s">
        <v>4103</v>
      </c>
      <c r="C3217" s="63" t="s">
        <v>4952</v>
      </c>
      <c r="D3217" s="66" t="s">
        <v>5337</v>
      </c>
    </row>
    <row r="3218" spans="1:4" x14ac:dyDescent="0.25">
      <c r="A3218" s="67">
        <v>20470249</v>
      </c>
      <c r="B3218" t="s">
        <v>5182</v>
      </c>
      <c r="C3218" s="63" t="s">
        <v>4952</v>
      </c>
      <c r="D3218" s="66" t="s">
        <v>5337</v>
      </c>
    </row>
    <row r="3219" spans="1:4" x14ac:dyDescent="0.25">
      <c r="A3219" s="67">
        <v>20470250</v>
      </c>
      <c r="B3219" t="s">
        <v>4660</v>
      </c>
      <c r="C3219" s="63" t="s">
        <v>4952</v>
      </c>
      <c r="D3219" s="66" t="s">
        <v>5337</v>
      </c>
    </row>
    <row r="3220" spans="1:4" x14ac:dyDescent="0.25">
      <c r="A3220" s="67">
        <v>20470251</v>
      </c>
      <c r="B3220" t="s">
        <v>4402</v>
      </c>
      <c r="C3220" s="63" t="s">
        <v>4952</v>
      </c>
      <c r="D3220" s="66" t="s">
        <v>5337</v>
      </c>
    </row>
    <row r="3221" spans="1:4" x14ac:dyDescent="0.25">
      <c r="A3221" s="67">
        <v>20470253</v>
      </c>
      <c r="B3221" t="s">
        <v>4590</v>
      </c>
      <c r="C3221" s="63" t="s">
        <v>4952</v>
      </c>
      <c r="D3221" s="66" t="s">
        <v>5337</v>
      </c>
    </row>
    <row r="3222" spans="1:4" x14ac:dyDescent="0.25">
      <c r="A3222" s="67">
        <v>20470254</v>
      </c>
      <c r="B3222" t="s">
        <v>5241</v>
      </c>
      <c r="C3222" s="63" t="s">
        <v>4957</v>
      </c>
      <c r="D3222" s="66" t="s">
        <v>5337</v>
      </c>
    </row>
    <row r="3223" spans="1:4" x14ac:dyDescent="0.25">
      <c r="A3223" s="67">
        <v>20470256</v>
      </c>
      <c r="B3223" t="s">
        <v>4242</v>
      </c>
      <c r="C3223" s="63" t="s">
        <v>4954</v>
      </c>
      <c r="D3223" s="66" t="s">
        <v>5337</v>
      </c>
    </row>
    <row r="3224" spans="1:4" x14ac:dyDescent="0.25">
      <c r="A3224" s="67">
        <v>20470257</v>
      </c>
      <c r="B3224" t="s">
        <v>4380</v>
      </c>
      <c r="C3224" t="s">
        <v>4951</v>
      </c>
      <c r="D3224" s="66" t="s">
        <v>5338</v>
      </c>
    </row>
    <row r="3225" spans="1:4" x14ac:dyDescent="0.25">
      <c r="A3225" s="67">
        <v>20470259</v>
      </c>
      <c r="B3225" t="s">
        <v>5087</v>
      </c>
      <c r="C3225" t="s">
        <v>4951</v>
      </c>
      <c r="D3225" s="66" t="s">
        <v>5337</v>
      </c>
    </row>
    <row r="3226" spans="1:4" x14ac:dyDescent="0.25">
      <c r="A3226" s="67">
        <v>20470260</v>
      </c>
      <c r="B3226" t="s">
        <v>4217</v>
      </c>
      <c r="C3226" t="s">
        <v>4951</v>
      </c>
      <c r="D3226" s="66" t="s">
        <v>5338</v>
      </c>
    </row>
    <row r="3227" spans="1:4" x14ac:dyDescent="0.25">
      <c r="A3227" s="67">
        <v>20470261</v>
      </c>
      <c r="B3227" s="61" t="s">
        <v>4268</v>
      </c>
      <c r="C3227" t="s">
        <v>4951</v>
      </c>
      <c r="D3227" s="66" t="s">
        <v>5337</v>
      </c>
    </row>
    <row r="3228" spans="1:4" x14ac:dyDescent="0.25">
      <c r="A3228" s="67">
        <v>20470262</v>
      </c>
      <c r="B3228" t="s">
        <v>3596</v>
      </c>
      <c r="C3228" s="63" t="s">
        <v>4954</v>
      </c>
      <c r="D3228" s="66" t="s">
        <v>5338</v>
      </c>
    </row>
    <row r="3229" spans="1:4" x14ac:dyDescent="0.25">
      <c r="A3229" s="67">
        <v>20470263</v>
      </c>
      <c r="B3229" t="s">
        <v>4225</v>
      </c>
      <c r="C3229" s="63" t="s">
        <v>4954</v>
      </c>
      <c r="D3229" s="66" t="s">
        <v>5337</v>
      </c>
    </row>
    <row r="3230" spans="1:4" x14ac:dyDescent="0.25">
      <c r="A3230" s="67">
        <v>20470264</v>
      </c>
      <c r="B3230" t="s">
        <v>4341</v>
      </c>
      <c r="C3230" s="63" t="s">
        <v>4955</v>
      </c>
      <c r="D3230" s="66" t="s">
        <v>5337</v>
      </c>
    </row>
    <row r="3231" spans="1:4" x14ac:dyDescent="0.25">
      <c r="A3231" s="67">
        <v>20470265</v>
      </c>
      <c r="B3231" t="s">
        <v>3953</v>
      </c>
      <c r="C3231" s="63" t="s">
        <v>4955</v>
      </c>
      <c r="D3231" s="66" t="s">
        <v>5337</v>
      </c>
    </row>
    <row r="3232" spans="1:4" x14ac:dyDescent="0.25">
      <c r="A3232" s="67">
        <v>20470266</v>
      </c>
      <c r="B3232" t="s">
        <v>4591</v>
      </c>
      <c r="C3232" s="63" t="s">
        <v>4957</v>
      </c>
      <c r="D3232" s="66" t="s">
        <v>5337</v>
      </c>
    </row>
    <row r="3233" spans="1:4" x14ac:dyDescent="0.25">
      <c r="A3233" s="67">
        <v>20470267</v>
      </c>
      <c r="B3233" t="s">
        <v>4379</v>
      </c>
      <c r="C3233" s="63" t="s">
        <v>4957</v>
      </c>
      <c r="D3233" s="66" t="s">
        <v>5337</v>
      </c>
    </row>
    <row r="3234" spans="1:4" x14ac:dyDescent="0.25">
      <c r="A3234" s="67">
        <v>20470269</v>
      </c>
      <c r="B3234" t="s">
        <v>5058</v>
      </c>
      <c r="C3234" s="63" t="s">
        <v>4957</v>
      </c>
      <c r="D3234" s="66" t="s">
        <v>5337</v>
      </c>
    </row>
    <row r="3235" spans="1:4" x14ac:dyDescent="0.25">
      <c r="A3235" s="67">
        <v>20470270</v>
      </c>
      <c r="B3235" t="s">
        <v>4318</v>
      </c>
      <c r="C3235" s="63" t="s">
        <v>4955</v>
      </c>
      <c r="D3235" s="66" t="s">
        <v>5337</v>
      </c>
    </row>
    <row r="3236" spans="1:4" x14ac:dyDescent="0.25">
      <c r="A3236" s="67">
        <v>20470271</v>
      </c>
      <c r="B3236" t="s">
        <v>5031</v>
      </c>
      <c r="C3236" s="63" t="s">
        <v>4955</v>
      </c>
      <c r="D3236" s="66" t="s">
        <v>5337</v>
      </c>
    </row>
    <row r="3237" spans="1:4" x14ac:dyDescent="0.25">
      <c r="A3237" s="67">
        <v>20470272</v>
      </c>
      <c r="B3237" t="s">
        <v>3576</v>
      </c>
      <c r="C3237" s="63" t="s">
        <v>4955</v>
      </c>
      <c r="D3237" s="66" t="s">
        <v>5337</v>
      </c>
    </row>
    <row r="3238" spans="1:4" x14ac:dyDescent="0.25">
      <c r="A3238" s="67">
        <v>20470273</v>
      </c>
      <c r="B3238" t="s">
        <v>4323</v>
      </c>
      <c r="C3238" s="63" t="s">
        <v>4955</v>
      </c>
      <c r="D3238" s="66" t="s">
        <v>5337</v>
      </c>
    </row>
    <row r="3239" spans="1:4" x14ac:dyDescent="0.25">
      <c r="A3239" s="67">
        <v>20470275</v>
      </c>
      <c r="B3239" t="s">
        <v>4250</v>
      </c>
      <c r="C3239" s="63" t="s">
        <v>4955</v>
      </c>
      <c r="D3239" s="66" t="s">
        <v>5337</v>
      </c>
    </row>
    <row r="3240" spans="1:4" x14ac:dyDescent="0.25">
      <c r="A3240" s="67">
        <v>20470276</v>
      </c>
      <c r="B3240" t="s">
        <v>4130</v>
      </c>
      <c r="C3240" s="63" t="s">
        <v>4955</v>
      </c>
      <c r="D3240" s="66" t="s">
        <v>5337</v>
      </c>
    </row>
    <row r="3241" spans="1:4" x14ac:dyDescent="0.25">
      <c r="A3241" s="67">
        <v>20470277</v>
      </c>
      <c r="B3241" t="s">
        <v>4301</v>
      </c>
      <c r="C3241" s="63" t="s">
        <v>4955</v>
      </c>
      <c r="D3241" s="66" t="s">
        <v>5337</v>
      </c>
    </row>
    <row r="3242" spans="1:4" x14ac:dyDescent="0.25">
      <c r="A3242" s="67">
        <v>20470278</v>
      </c>
      <c r="B3242" t="s">
        <v>5166</v>
      </c>
      <c r="C3242" s="63" t="s">
        <v>4958</v>
      </c>
      <c r="D3242" s="66" t="s">
        <v>5337</v>
      </c>
    </row>
    <row r="3243" spans="1:4" x14ac:dyDescent="0.25">
      <c r="A3243" s="67">
        <v>20470279</v>
      </c>
      <c r="B3243" t="s">
        <v>4038</v>
      </c>
      <c r="C3243" s="63" t="s">
        <v>4958</v>
      </c>
      <c r="D3243" s="66" t="s">
        <v>5337</v>
      </c>
    </row>
    <row r="3244" spans="1:4" x14ac:dyDescent="0.25">
      <c r="A3244" s="67">
        <v>20470280</v>
      </c>
      <c r="B3244" t="s">
        <v>5110</v>
      </c>
      <c r="C3244" s="63" t="s">
        <v>4960</v>
      </c>
      <c r="D3244" s="66" t="s">
        <v>5337</v>
      </c>
    </row>
    <row r="3245" spans="1:4" x14ac:dyDescent="0.25">
      <c r="A3245" s="67">
        <v>20470280</v>
      </c>
      <c r="B3245" t="s">
        <v>7472</v>
      </c>
      <c r="C3245" t="s">
        <v>4960</v>
      </c>
      <c r="D3245" s="66" t="s">
        <v>5337</v>
      </c>
    </row>
    <row r="3246" spans="1:4" x14ac:dyDescent="0.25">
      <c r="A3246" s="67">
        <v>20470281</v>
      </c>
      <c r="B3246" t="s">
        <v>4721</v>
      </c>
      <c r="C3246" t="s">
        <v>4951</v>
      </c>
      <c r="D3246" s="66" t="s">
        <v>5337</v>
      </c>
    </row>
    <row r="3247" spans="1:4" x14ac:dyDescent="0.25">
      <c r="A3247" s="67">
        <v>20470282</v>
      </c>
      <c r="B3247" t="s">
        <v>4262</v>
      </c>
      <c r="C3247" s="63" t="s">
        <v>4958</v>
      </c>
      <c r="D3247" s="66" t="s">
        <v>5337</v>
      </c>
    </row>
    <row r="3248" spans="1:4" x14ac:dyDescent="0.25">
      <c r="A3248" s="67">
        <v>20470283</v>
      </c>
      <c r="B3248" t="s">
        <v>4453</v>
      </c>
      <c r="C3248" s="63" t="s">
        <v>4954</v>
      </c>
      <c r="D3248" s="66" t="s">
        <v>5338</v>
      </c>
    </row>
    <row r="3249" spans="1:4" x14ac:dyDescent="0.25">
      <c r="A3249" s="67">
        <v>20470284</v>
      </c>
      <c r="B3249" t="s">
        <v>5169</v>
      </c>
      <c r="C3249" t="s">
        <v>4961</v>
      </c>
      <c r="D3249" s="66" t="s">
        <v>5337</v>
      </c>
    </row>
    <row r="3250" spans="1:4" x14ac:dyDescent="0.25">
      <c r="A3250" s="67">
        <v>20470285</v>
      </c>
      <c r="B3250" t="s">
        <v>4233</v>
      </c>
      <c r="C3250" t="s">
        <v>4951</v>
      </c>
      <c r="D3250" s="66" t="s">
        <v>5337</v>
      </c>
    </row>
    <row r="3251" spans="1:4" x14ac:dyDescent="0.25">
      <c r="A3251" s="67">
        <v>20470286</v>
      </c>
      <c r="B3251" t="s">
        <v>4702</v>
      </c>
      <c r="C3251" t="s">
        <v>4951</v>
      </c>
      <c r="D3251" s="66" t="s">
        <v>5338</v>
      </c>
    </row>
    <row r="3252" spans="1:4" x14ac:dyDescent="0.25">
      <c r="A3252" s="67">
        <v>20470288</v>
      </c>
      <c r="B3252" t="s">
        <v>4295</v>
      </c>
      <c r="C3252" s="63" t="s">
        <v>4954</v>
      </c>
      <c r="D3252" s="66" t="s">
        <v>5337</v>
      </c>
    </row>
    <row r="3253" spans="1:4" x14ac:dyDescent="0.25">
      <c r="A3253" s="67">
        <v>20470290</v>
      </c>
      <c r="B3253" t="s">
        <v>4661</v>
      </c>
      <c r="C3253" s="63" t="s">
        <v>4956</v>
      </c>
      <c r="D3253" s="66" t="s">
        <v>5337</v>
      </c>
    </row>
    <row r="3254" spans="1:4" x14ac:dyDescent="0.25">
      <c r="A3254" s="67">
        <v>20470292</v>
      </c>
      <c r="B3254" t="s">
        <v>4363</v>
      </c>
      <c r="C3254" t="s">
        <v>4951</v>
      </c>
      <c r="D3254" s="66" t="s">
        <v>5337</v>
      </c>
    </row>
    <row r="3255" spans="1:4" x14ac:dyDescent="0.25">
      <c r="A3255" s="67">
        <v>20470294</v>
      </c>
      <c r="B3255" t="s">
        <v>4270</v>
      </c>
      <c r="C3255" t="s">
        <v>4951</v>
      </c>
      <c r="D3255" s="66" t="s">
        <v>5337</v>
      </c>
    </row>
    <row r="3256" spans="1:4" x14ac:dyDescent="0.25">
      <c r="A3256" s="67">
        <v>20470295</v>
      </c>
      <c r="B3256" t="s">
        <v>5048</v>
      </c>
      <c r="C3256" s="63" t="s">
        <v>4954</v>
      </c>
      <c r="D3256" s="66" t="s">
        <v>5337</v>
      </c>
    </row>
    <row r="3257" spans="1:4" x14ac:dyDescent="0.25">
      <c r="A3257" s="67">
        <v>20470296</v>
      </c>
      <c r="B3257" t="s">
        <v>4705</v>
      </c>
      <c r="C3257" t="s">
        <v>4951</v>
      </c>
      <c r="D3257" s="66" t="s">
        <v>5337</v>
      </c>
    </row>
    <row r="3258" spans="1:4" x14ac:dyDescent="0.25">
      <c r="A3258" s="67">
        <v>20470297</v>
      </c>
      <c r="B3258" t="s">
        <v>4269</v>
      </c>
      <c r="C3258" s="63" t="s">
        <v>4957</v>
      </c>
      <c r="D3258" s="66" t="s">
        <v>5337</v>
      </c>
    </row>
    <row r="3259" spans="1:4" x14ac:dyDescent="0.25">
      <c r="A3259" s="67">
        <v>20470298</v>
      </c>
      <c r="B3259" t="s">
        <v>4239</v>
      </c>
      <c r="C3259" s="63" t="s">
        <v>4960</v>
      </c>
      <c r="D3259" s="66" t="s">
        <v>5337</v>
      </c>
    </row>
    <row r="3260" spans="1:4" x14ac:dyDescent="0.25">
      <c r="A3260" s="67">
        <v>20470299</v>
      </c>
      <c r="B3260" t="s">
        <v>5046</v>
      </c>
      <c r="C3260" s="63" t="s">
        <v>4957</v>
      </c>
      <c r="D3260" s="66" t="s">
        <v>5337</v>
      </c>
    </row>
    <row r="3261" spans="1:4" x14ac:dyDescent="0.25">
      <c r="A3261" s="67">
        <v>20470301</v>
      </c>
      <c r="B3261" t="s">
        <v>4297</v>
      </c>
      <c r="C3261" s="63" t="s">
        <v>4955</v>
      </c>
      <c r="D3261" s="66" t="s">
        <v>5337</v>
      </c>
    </row>
    <row r="3262" spans="1:4" x14ac:dyDescent="0.25">
      <c r="A3262" s="67">
        <v>20470302</v>
      </c>
      <c r="B3262" t="s">
        <v>4251</v>
      </c>
      <c r="C3262" s="63" t="s">
        <v>4955</v>
      </c>
      <c r="D3262" s="66" t="s">
        <v>5337</v>
      </c>
    </row>
    <row r="3263" spans="1:4" x14ac:dyDescent="0.25">
      <c r="A3263" s="67">
        <v>20470303</v>
      </c>
      <c r="B3263" t="s">
        <v>4222</v>
      </c>
      <c r="C3263" s="63" t="s">
        <v>4957</v>
      </c>
      <c r="D3263" s="66" t="s">
        <v>5337</v>
      </c>
    </row>
    <row r="3264" spans="1:4" x14ac:dyDescent="0.25">
      <c r="A3264" s="67">
        <v>20470304</v>
      </c>
      <c r="B3264" t="s">
        <v>5267</v>
      </c>
      <c r="C3264" s="63" t="s">
        <v>4955</v>
      </c>
      <c r="D3264" s="66" t="s">
        <v>5337</v>
      </c>
    </row>
    <row r="3265" spans="1:4" x14ac:dyDescent="0.25">
      <c r="A3265" s="67">
        <v>20470305</v>
      </c>
      <c r="B3265" s="61" t="s">
        <v>4351</v>
      </c>
      <c r="C3265" s="63" t="s">
        <v>4955</v>
      </c>
      <c r="D3265" s="66" t="s">
        <v>5337</v>
      </c>
    </row>
    <row r="3266" spans="1:4" x14ac:dyDescent="0.25">
      <c r="A3266" s="67">
        <v>20470306</v>
      </c>
      <c r="B3266" t="s">
        <v>4366</v>
      </c>
      <c r="C3266" s="63" t="s">
        <v>4956</v>
      </c>
      <c r="D3266" s="66" t="s">
        <v>5337</v>
      </c>
    </row>
    <row r="3267" spans="1:4" x14ac:dyDescent="0.25">
      <c r="A3267" s="67">
        <v>20470309</v>
      </c>
      <c r="B3267" t="s">
        <v>5208</v>
      </c>
      <c r="C3267" s="63" t="s">
        <v>4954</v>
      </c>
      <c r="D3267" s="66" t="s">
        <v>5337</v>
      </c>
    </row>
    <row r="3268" spans="1:4" x14ac:dyDescent="0.25">
      <c r="A3268" s="67">
        <v>20470310</v>
      </c>
      <c r="B3268" t="s">
        <v>5111</v>
      </c>
      <c r="C3268" s="63" t="s">
        <v>4955</v>
      </c>
      <c r="D3268" s="66" t="s">
        <v>5337</v>
      </c>
    </row>
    <row r="3269" spans="1:4" x14ac:dyDescent="0.25">
      <c r="A3269" s="67">
        <v>20470311</v>
      </c>
      <c r="B3269" t="s">
        <v>5237</v>
      </c>
      <c r="C3269" t="s">
        <v>4951</v>
      </c>
      <c r="D3269" s="66" t="s">
        <v>5338</v>
      </c>
    </row>
    <row r="3270" spans="1:4" x14ac:dyDescent="0.25">
      <c r="A3270" s="67">
        <v>20470312</v>
      </c>
      <c r="B3270" t="s">
        <v>4477</v>
      </c>
      <c r="C3270" s="63" t="s">
        <v>4954</v>
      </c>
      <c r="D3270" s="66" t="s">
        <v>5337</v>
      </c>
    </row>
    <row r="3271" spans="1:4" x14ac:dyDescent="0.25">
      <c r="A3271" s="67">
        <v>20470313</v>
      </c>
      <c r="B3271" t="s">
        <v>4814</v>
      </c>
      <c r="C3271" s="63" t="s">
        <v>4956</v>
      </c>
      <c r="D3271" s="66" t="s">
        <v>5337</v>
      </c>
    </row>
    <row r="3272" spans="1:4" x14ac:dyDescent="0.25">
      <c r="A3272" s="67">
        <v>20470315</v>
      </c>
      <c r="B3272" t="s">
        <v>4305</v>
      </c>
      <c r="C3272" t="s">
        <v>4951</v>
      </c>
      <c r="D3272" s="66" t="s">
        <v>5337</v>
      </c>
    </row>
    <row r="3273" spans="1:4" x14ac:dyDescent="0.25">
      <c r="A3273" s="67">
        <v>20470316</v>
      </c>
      <c r="B3273" t="s">
        <v>5098</v>
      </c>
      <c r="C3273" s="63" t="s">
        <v>4955</v>
      </c>
      <c r="D3273" s="66" t="s">
        <v>5337</v>
      </c>
    </row>
    <row r="3274" spans="1:4" x14ac:dyDescent="0.25">
      <c r="A3274" s="67">
        <v>20470317</v>
      </c>
      <c r="B3274" t="s">
        <v>4255</v>
      </c>
      <c r="C3274" s="63" t="s">
        <v>4955</v>
      </c>
      <c r="D3274" s="66" t="s">
        <v>5337</v>
      </c>
    </row>
    <row r="3275" spans="1:4" x14ac:dyDescent="0.25">
      <c r="A3275" s="67">
        <v>20470319</v>
      </c>
      <c r="B3275" t="s">
        <v>4291</v>
      </c>
      <c r="C3275" s="63" t="s">
        <v>4957</v>
      </c>
      <c r="D3275" s="66" t="s">
        <v>5337</v>
      </c>
    </row>
    <row r="3276" spans="1:4" x14ac:dyDescent="0.25">
      <c r="A3276" s="67">
        <v>20470322</v>
      </c>
      <c r="B3276" t="s">
        <v>4290</v>
      </c>
      <c r="C3276" s="63" t="s">
        <v>4956</v>
      </c>
      <c r="D3276" s="66" t="s">
        <v>5337</v>
      </c>
    </row>
    <row r="3277" spans="1:4" x14ac:dyDescent="0.25">
      <c r="A3277" s="67">
        <v>20470323</v>
      </c>
      <c r="B3277" t="s">
        <v>5022</v>
      </c>
      <c r="C3277" s="63" t="s">
        <v>4957</v>
      </c>
      <c r="D3277" s="66" t="s">
        <v>5337</v>
      </c>
    </row>
    <row r="3278" spans="1:4" x14ac:dyDescent="0.25">
      <c r="A3278" s="67">
        <v>20470324</v>
      </c>
      <c r="B3278" t="s">
        <v>4637</v>
      </c>
      <c r="C3278" s="63" t="s">
        <v>4952</v>
      </c>
      <c r="D3278" s="66" t="s">
        <v>5337</v>
      </c>
    </row>
    <row r="3279" spans="1:4" x14ac:dyDescent="0.25">
      <c r="A3279" s="67">
        <v>20470325</v>
      </c>
      <c r="B3279" t="s">
        <v>4152</v>
      </c>
      <c r="C3279" s="63" t="s">
        <v>4958</v>
      </c>
      <c r="D3279" s="66" t="s">
        <v>5337</v>
      </c>
    </row>
    <row r="3280" spans="1:4" x14ac:dyDescent="0.25">
      <c r="A3280" s="67">
        <v>20470327</v>
      </c>
      <c r="B3280" t="s">
        <v>4125</v>
      </c>
      <c r="C3280" t="s">
        <v>4961</v>
      </c>
      <c r="D3280" s="66" t="s">
        <v>5337</v>
      </c>
    </row>
    <row r="3281" spans="1:4" x14ac:dyDescent="0.25">
      <c r="A3281" s="67">
        <v>20470328</v>
      </c>
      <c r="B3281" t="s">
        <v>4244</v>
      </c>
      <c r="C3281" t="s">
        <v>4961</v>
      </c>
      <c r="D3281" s="66" t="s">
        <v>5337</v>
      </c>
    </row>
    <row r="3282" spans="1:4" x14ac:dyDescent="0.25">
      <c r="A3282" s="67">
        <v>20470329</v>
      </c>
      <c r="B3282" t="s">
        <v>5276</v>
      </c>
      <c r="C3282" s="63" t="s">
        <v>4954</v>
      </c>
      <c r="D3282" s="66" t="s">
        <v>5337</v>
      </c>
    </row>
    <row r="3283" spans="1:4" x14ac:dyDescent="0.25">
      <c r="A3283" s="67">
        <v>20470330</v>
      </c>
      <c r="B3283" t="s">
        <v>4357</v>
      </c>
      <c r="C3283" t="s">
        <v>4961</v>
      </c>
      <c r="D3283" s="66" t="s">
        <v>5337</v>
      </c>
    </row>
    <row r="3284" spans="1:4" x14ac:dyDescent="0.25">
      <c r="A3284" s="67">
        <v>20470331</v>
      </c>
      <c r="B3284" t="s">
        <v>4254</v>
      </c>
      <c r="C3284" s="63" t="s">
        <v>4954</v>
      </c>
      <c r="D3284" s="66" t="s">
        <v>5337</v>
      </c>
    </row>
    <row r="3285" spans="1:4" x14ac:dyDescent="0.25">
      <c r="A3285" s="67">
        <v>20470332</v>
      </c>
      <c r="B3285" t="s">
        <v>4253</v>
      </c>
      <c r="C3285" s="63" t="s">
        <v>4958</v>
      </c>
      <c r="D3285" s="66" t="s">
        <v>5337</v>
      </c>
    </row>
    <row r="3286" spans="1:4" x14ac:dyDescent="0.25">
      <c r="A3286" s="67">
        <v>20470333</v>
      </c>
      <c r="B3286" t="s">
        <v>4232</v>
      </c>
      <c r="C3286" s="63" t="s">
        <v>4954</v>
      </c>
      <c r="D3286" s="66" t="s">
        <v>5337</v>
      </c>
    </row>
    <row r="3287" spans="1:4" x14ac:dyDescent="0.25">
      <c r="A3287" s="67">
        <v>20470335</v>
      </c>
      <c r="B3287" t="s">
        <v>5012</v>
      </c>
      <c r="C3287" s="63" t="s">
        <v>4954</v>
      </c>
      <c r="D3287" s="66" t="s">
        <v>5337</v>
      </c>
    </row>
    <row r="3288" spans="1:4" x14ac:dyDescent="0.25">
      <c r="A3288" s="67">
        <v>20470336</v>
      </c>
      <c r="B3288" t="s">
        <v>4308</v>
      </c>
      <c r="C3288" t="s">
        <v>4961</v>
      </c>
      <c r="D3288" s="66" t="s">
        <v>5337</v>
      </c>
    </row>
    <row r="3289" spans="1:4" x14ac:dyDescent="0.25">
      <c r="A3289" s="67">
        <v>20470337</v>
      </c>
      <c r="B3289" t="s">
        <v>4131</v>
      </c>
      <c r="C3289" s="63" t="s">
        <v>4955</v>
      </c>
      <c r="D3289" s="66" t="s">
        <v>5337</v>
      </c>
    </row>
    <row r="3290" spans="1:4" x14ac:dyDescent="0.25">
      <c r="A3290" s="67">
        <v>20470338</v>
      </c>
      <c r="B3290" t="s">
        <v>4327</v>
      </c>
      <c r="C3290" s="63" t="s">
        <v>4954</v>
      </c>
      <c r="D3290" s="66" t="s">
        <v>5337</v>
      </c>
    </row>
    <row r="3291" spans="1:4" x14ac:dyDescent="0.25">
      <c r="A3291" s="67">
        <v>20470339</v>
      </c>
      <c r="B3291" t="s">
        <v>4592</v>
      </c>
      <c r="C3291" s="63" t="s">
        <v>4960</v>
      </c>
      <c r="D3291" s="66" t="s">
        <v>5337</v>
      </c>
    </row>
    <row r="3292" spans="1:4" x14ac:dyDescent="0.25">
      <c r="A3292" s="67">
        <v>20470340</v>
      </c>
      <c r="B3292" t="s">
        <v>4358</v>
      </c>
      <c r="C3292" s="63" t="s">
        <v>4952</v>
      </c>
      <c r="D3292" s="66" t="s">
        <v>5337</v>
      </c>
    </row>
    <row r="3293" spans="1:4" x14ac:dyDescent="0.25">
      <c r="A3293" s="67">
        <v>20470342</v>
      </c>
      <c r="B3293" t="s">
        <v>4259</v>
      </c>
      <c r="C3293" s="63" t="s">
        <v>4957</v>
      </c>
      <c r="D3293" s="66" t="s">
        <v>5337</v>
      </c>
    </row>
    <row r="3294" spans="1:4" x14ac:dyDescent="0.25">
      <c r="A3294" s="67">
        <v>20470343</v>
      </c>
      <c r="B3294" t="s">
        <v>4638</v>
      </c>
      <c r="C3294" s="63" t="s">
        <v>4958</v>
      </c>
      <c r="D3294" s="66" t="s">
        <v>5337</v>
      </c>
    </row>
    <row r="3295" spans="1:4" x14ac:dyDescent="0.25">
      <c r="A3295" s="67">
        <v>20470345</v>
      </c>
      <c r="B3295" t="s">
        <v>4028</v>
      </c>
      <c r="C3295" s="63" t="s">
        <v>4958</v>
      </c>
      <c r="D3295" s="66" t="s">
        <v>5337</v>
      </c>
    </row>
    <row r="3296" spans="1:4" x14ac:dyDescent="0.25">
      <c r="A3296" s="67">
        <v>20470346</v>
      </c>
      <c r="B3296" t="s">
        <v>4662</v>
      </c>
      <c r="C3296" s="63" t="s">
        <v>4958</v>
      </c>
      <c r="D3296" s="66" t="s">
        <v>5337</v>
      </c>
    </row>
    <row r="3297" spans="1:4" x14ac:dyDescent="0.25">
      <c r="A3297" s="67">
        <v>20470348</v>
      </c>
      <c r="B3297" t="s">
        <v>3478</v>
      </c>
      <c r="C3297" s="63" t="s">
        <v>4957</v>
      </c>
      <c r="D3297" s="66" t="s">
        <v>5337</v>
      </c>
    </row>
    <row r="3298" spans="1:4" x14ac:dyDescent="0.25">
      <c r="A3298" s="67">
        <v>20470350</v>
      </c>
      <c r="B3298" t="s">
        <v>4316</v>
      </c>
      <c r="C3298" s="63" t="s">
        <v>4955</v>
      </c>
      <c r="D3298" s="66" t="s">
        <v>5337</v>
      </c>
    </row>
    <row r="3299" spans="1:4" x14ac:dyDescent="0.25">
      <c r="A3299" s="67">
        <v>20470351</v>
      </c>
      <c r="B3299" t="s">
        <v>4385</v>
      </c>
      <c r="C3299" s="63" t="s">
        <v>4958</v>
      </c>
      <c r="D3299" s="66" t="s">
        <v>5337</v>
      </c>
    </row>
    <row r="3300" spans="1:4" x14ac:dyDescent="0.25">
      <c r="A3300" s="67">
        <v>20470352</v>
      </c>
      <c r="B3300" t="s">
        <v>4276</v>
      </c>
      <c r="C3300" t="s">
        <v>4951</v>
      </c>
      <c r="D3300" s="66" t="s">
        <v>5337</v>
      </c>
    </row>
    <row r="3301" spans="1:4" x14ac:dyDescent="0.25">
      <c r="A3301" s="67">
        <v>20470353</v>
      </c>
      <c r="B3301" t="s">
        <v>4235</v>
      </c>
      <c r="C3301" s="63" t="s">
        <v>4952</v>
      </c>
      <c r="D3301" s="66" t="s">
        <v>5337</v>
      </c>
    </row>
    <row r="3302" spans="1:4" x14ac:dyDescent="0.25">
      <c r="A3302" s="67">
        <v>20470355</v>
      </c>
      <c r="B3302" t="s">
        <v>5082</v>
      </c>
      <c r="C3302" s="63" t="s">
        <v>4957</v>
      </c>
      <c r="D3302" s="66" t="s">
        <v>5337</v>
      </c>
    </row>
    <row r="3303" spans="1:4" x14ac:dyDescent="0.25">
      <c r="A3303" s="67">
        <v>20470356</v>
      </c>
      <c r="B3303" t="s">
        <v>4307</v>
      </c>
      <c r="C3303" s="63" t="s">
        <v>4954</v>
      </c>
      <c r="D3303" s="66" t="s">
        <v>5337</v>
      </c>
    </row>
    <row r="3304" spans="1:4" x14ac:dyDescent="0.25">
      <c r="A3304" s="67">
        <v>20470357</v>
      </c>
      <c r="B3304" t="s">
        <v>5161</v>
      </c>
      <c r="C3304" s="63" t="s">
        <v>4957</v>
      </c>
      <c r="D3304" s="66" t="s">
        <v>5337</v>
      </c>
    </row>
    <row r="3305" spans="1:4" x14ac:dyDescent="0.25">
      <c r="A3305" s="67">
        <v>20470358</v>
      </c>
      <c r="B3305" t="s">
        <v>4639</v>
      </c>
      <c r="C3305" s="63" t="s">
        <v>4954</v>
      </c>
      <c r="D3305" s="66" t="s">
        <v>5337</v>
      </c>
    </row>
    <row r="3306" spans="1:4" x14ac:dyDescent="0.25">
      <c r="A3306" s="67">
        <v>20470359</v>
      </c>
      <c r="B3306" t="s">
        <v>5016</v>
      </c>
      <c r="C3306" s="63" t="s">
        <v>4955</v>
      </c>
      <c r="D3306" s="66" t="s">
        <v>5337</v>
      </c>
    </row>
    <row r="3307" spans="1:4" x14ac:dyDescent="0.25">
      <c r="A3307" s="67">
        <v>20470360</v>
      </c>
      <c r="B3307" t="s">
        <v>4260</v>
      </c>
      <c r="C3307" s="63" t="s">
        <v>4957</v>
      </c>
      <c r="D3307" s="66" t="s">
        <v>5337</v>
      </c>
    </row>
    <row r="3308" spans="1:4" x14ac:dyDescent="0.25">
      <c r="A3308" s="67">
        <v>20470362</v>
      </c>
      <c r="B3308" t="s">
        <v>4803</v>
      </c>
      <c r="C3308" t="s">
        <v>4961</v>
      </c>
      <c r="D3308" s="66" t="s">
        <v>5337</v>
      </c>
    </row>
    <row r="3309" spans="1:4" x14ac:dyDescent="0.25">
      <c r="A3309" s="67">
        <v>20470363</v>
      </c>
      <c r="B3309" t="s">
        <v>4802</v>
      </c>
      <c r="C3309" s="63" t="s">
        <v>4956</v>
      </c>
      <c r="D3309" s="66" t="s">
        <v>5337</v>
      </c>
    </row>
    <row r="3310" spans="1:4" x14ac:dyDescent="0.25">
      <c r="A3310" s="67">
        <v>20470364</v>
      </c>
      <c r="B3310" t="s">
        <v>5126</v>
      </c>
      <c r="C3310" s="63" t="s">
        <v>4955</v>
      </c>
      <c r="D3310" s="66" t="s">
        <v>5337</v>
      </c>
    </row>
    <row r="3311" spans="1:4" x14ac:dyDescent="0.25">
      <c r="A3311" s="67">
        <v>20470365</v>
      </c>
      <c r="B3311" t="s">
        <v>4256</v>
      </c>
      <c r="C3311" s="63" t="s">
        <v>4954</v>
      </c>
      <c r="D3311" s="66" t="s">
        <v>5337</v>
      </c>
    </row>
    <row r="3312" spans="1:4" x14ac:dyDescent="0.25">
      <c r="A3312" s="67">
        <v>20470368</v>
      </c>
      <c r="B3312" t="s">
        <v>4248</v>
      </c>
      <c r="C3312" s="63" t="s">
        <v>4955</v>
      </c>
      <c r="D3312" s="66" t="s">
        <v>5337</v>
      </c>
    </row>
    <row r="3313" spans="1:4" x14ac:dyDescent="0.25">
      <c r="A3313" s="67">
        <v>20470369</v>
      </c>
      <c r="B3313" t="s">
        <v>5032</v>
      </c>
      <c r="C3313" s="63" t="s">
        <v>4957</v>
      </c>
      <c r="D3313" s="66" t="s">
        <v>5337</v>
      </c>
    </row>
    <row r="3314" spans="1:4" x14ac:dyDescent="0.25">
      <c r="A3314" s="67">
        <v>20470372</v>
      </c>
      <c r="B3314" t="s">
        <v>4611</v>
      </c>
      <c r="C3314" s="63" t="s">
        <v>4952</v>
      </c>
      <c r="D3314" s="66" t="s">
        <v>5338</v>
      </c>
    </row>
    <row r="3315" spans="1:4" x14ac:dyDescent="0.25">
      <c r="A3315" s="67">
        <v>20470373</v>
      </c>
      <c r="B3315" t="s">
        <v>4471</v>
      </c>
      <c r="C3315" s="63" t="s">
        <v>4960</v>
      </c>
      <c r="D3315" s="66" t="s">
        <v>5337</v>
      </c>
    </row>
    <row r="3316" spans="1:4" x14ac:dyDescent="0.25">
      <c r="A3316" s="67">
        <v>20470374</v>
      </c>
      <c r="B3316" t="s">
        <v>4452</v>
      </c>
      <c r="C3316" s="63" t="s">
        <v>4957</v>
      </c>
      <c r="D3316" s="66" t="s">
        <v>5337</v>
      </c>
    </row>
    <row r="3317" spans="1:4" x14ac:dyDescent="0.25">
      <c r="A3317" s="67">
        <v>20470375</v>
      </c>
      <c r="B3317" t="s">
        <v>4220</v>
      </c>
      <c r="C3317" s="63" t="s">
        <v>4960</v>
      </c>
      <c r="D3317" s="66" t="s">
        <v>5337</v>
      </c>
    </row>
    <row r="3318" spans="1:4" x14ac:dyDescent="0.25">
      <c r="A3318" s="67">
        <v>20470376</v>
      </c>
      <c r="B3318" t="s">
        <v>4156</v>
      </c>
      <c r="C3318" s="63" t="s">
        <v>4955</v>
      </c>
      <c r="D3318" s="66" t="s">
        <v>5337</v>
      </c>
    </row>
    <row r="3319" spans="1:4" x14ac:dyDescent="0.25">
      <c r="A3319" s="67">
        <v>20470377</v>
      </c>
      <c r="B3319" t="s">
        <v>4155</v>
      </c>
      <c r="C3319" s="63" t="s">
        <v>4955</v>
      </c>
      <c r="D3319" s="66" t="s">
        <v>5337</v>
      </c>
    </row>
    <row r="3320" spans="1:4" x14ac:dyDescent="0.25">
      <c r="A3320" s="67">
        <v>20470380</v>
      </c>
      <c r="B3320" t="s">
        <v>4454</v>
      </c>
      <c r="C3320" s="63" t="s">
        <v>4955</v>
      </c>
      <c r="D3320" s="66" t="s">
        <v>5337</v>
      </c>
    </row>
    <row r="3321" spans="1:4" x14ac:dyDescent="0.25">
      <c r="A3321" s="67">
        <v>20470381</v>
      </c>
      <c r="B3321" t="s">
        <v>4455</v>
      </c>
      <c r="C3321" s="63" t="s">
        <v>4954</v>
      </c>
      <c r="D3321" s="66" t="s">
        <v>5337</v>
      </c>
    </row>
    <row r="3322" spans="1:4" x14ac:dyDescent="0.25">
      <c r="A3322" s="67">
        <v>20470382</v>
      </c>
      <c r="B3322" t="s">
        <v>5035</v>
      </c>
      <c r="C3322" s="63" t="s">
        <v>4957</v>
      </c>
      <c r="D3322" s="66" t="s">
        <v>5339</v>
      </c>
    </row>
    <row r="3323" spans="1:4" x14ac:dyDescent="0.25">
      <c r="A3323" s="67">
        <v>20470383</v>
      </c>
      <c r="B3323" t="s">
        <v>4612</v>
      </c>
      <c r="C3323" s="63" t="s">
        <v>4952</v>
      </c>
      <c r="D3323" s="66" t="s">
        <v>5337</v>
      </c>
    </row>
    <row r="3324" spans="1:4" x14ac:dyDescent="0.25">
      <c r="A3324" s="67">
        <v>20470384</v>
      </c>
      <c r="B3324" t="s">
        <v>5069</v>
      </c>
      <c r="C3324" s="63" t="s">
        <v>4955</v>
      </c>
      <c r="D3324" s="66" t="s">
        <v>5337</v>
      </c>
    </row>
    <row r="3325" spans="1:4" x14ac:dyDescent="0.25">
      <c r="A3325" s="67">
        <v>20470385</v>
      </c>
      <c r="B3325" t="s">
        <v>4129</v>
      </c>
      <c r="C3325" s="63" t="s">
        <v>4955</v>
      </c>
      <c r="D3325" s="66" t="s">
        <v>5337</v>
      </c>
    </row>
    <row r="3326" spans="1:4" x14ac:dyDescent="0.25">
      <c r="A3326" s="67">
        <v>20470386</v>
      </c>
      <c r="B3326" t="s">
        <v>5247</v>
      </c>
      <c r="C3326" s="63" t="s">
        <v>4955</v>
      </c>
      <c r="D3326" s="66" t="s">
        <v>5337</v>
      </c>
    </row>
    <row r="3327" spans="1:4" x14ac:dyDescent="0.25">
      <c r="A3327" s="67">
        <v>20470387</v>
      </c>
      <c r="B3327" t="s">
        <v>5270</v>
      </c>
      <c r="C3327" s="63" t="s">
        <v>4960</v>
      </c>
      <c r="D3327" s="66" t="s">
        <v>5338</v>
      </c>
    </row>
    <row r="3328" spans="1:4" x14ac:dyDescent="0.25">
      <c r="A3328" s="67">
        <v>20470388</v>
      </c>
      <c r="B3328" t="s">
        <v>4326</v>
      </c>
      <c r="C3328" t="s">
        <v>4961</v>
      </c>
      <c r="D3328" s="66" t="s">
        <v>5337</v>
      </c>
    </row>
    <row r="3329" spans="1:4" x14ac:dyDescent="0.25">
      <c r="A3329" s="67">
        <v>20470389</v>
      </c>
      <c r="B3329" t="s">
        <v>4364</v>
      </c>
      <c r="C3329" t="s">
        <v>4961</v>
      </c>
      <c r="D3329" s="66" t="s">
        <v>5337</v>
      </c>
    </row>
    <row r="3330" spans="1:4" x14ac:dyDescent="0.25">
      <c r="A3330" s="67">
        <v>20470390</v>
      </c>
      <c r="B3330" t="s">
        <v>6696</v>
      </c>
      <c r="C3330" s="63" t="s">
        <v>4960</v>
      </c>
      <c r="D3330" s="66" t="s">
        <v>5337</v>
      </c>
    </row>
    <row r="3331" spans="1:4" x14ac:dyDescent="0.25">
      <c r="A3331" s="67">
        <v>20470392</v>
      </c>
      <c r="B3331" t="s">
        <v>4224</v>
      </c>
      <c r="C3331" s="63" t="s">
        <v>4958</v>
      </c>
      <c r="D3331" s="66" t="s">
        <v>5337</v>
      </c>
    </row>
    <row r="3332" spans="1:4" x14ac:dyDescent="0.25">
      <c r="A3332" s="67">
        <v>20470393</v>
      </c>
      <c r="B3332" t="s">
        <v>5013</v>
      </c>
      <c r="C3332" s="63" t="s">
        <v>4960</v>
      </c>
      <c r="D3332" s="66" t="s">
        <v>5337</v>
      </c>
    </row>
    <row r="3333" spans="1:4" x14ac:dyDescent="0.25">
      <c r="A3333" s="67">
        <v>20470394</v>
      </c>
      <c r="B3333" t="s">
        <v>4367</v>
      </c>
      <c r="C3333" s="63" t="s">
        <v>4956</v>
      </c>
      <c r="D3333" s="66" t="s">
        <v>5337</v>
      </c>
    </row>
    <row r="3334" spans="1:4" x14ac:dyDescent="0.25">
      <c r="A3334" s="67">
        <v>20470395</v>
      </c>
      <c r="B3334" t="s">
        <v>4237</v>
      </c>
      <c r="C3334" t="s">
        <v>4961</v>
      </c>
      <c r="D3334" s="66" t="s">
        <v>5337</v>
      </c>
    </row>
    <row r="3335" spans="1:4" x14ac:dyDescent="0.25">
      <c r="A3335" s="67">
        <v>20470396</v>
      </c>
      <c r="B3335" t="s">
        <v>6695</v>
      </c>
      <c r="C3335" s="63" t="s">
        <v>4960</v>
      </c>
      <c r="D3335" s="66" t="s">
        <v>5337</v>
      </c>
    </row>
    <row r="3336" spans="1:4" x14ac:dyDescent="0.25">
      <c r="A3336" s="67">
        <v>20470397</v>
      </c>
      <c r="B3336" t="s">
        <v>4328</v>
      </c>
      <c r="C3336" t="s">
        <v>4961</v>
      </c>
      <c r="D3336" s="66" t="s">
        <v>5337</v>
      </c>
    </row>
    <row r="3337" spans="1:4" x14ac:dyDescent="0.25">
      <c r="A3337" s="67">
        <v>20470399</v>
      </c>
      <c r="B3337" t="s">
        <v>4372</v>
      </c>
      <c r="C3337" s="63" t="s">
        <v>4955</v>
      </c>
      <c r="D3337" s="66" t="s">
        <v>5337</v>
      </c>
    </row>
    <row r="3338" spans="1:4" x14ac:dyDescent="0.25">
      <c r="A3338" s="67">
        <v>20470404</v>
      </c>
      <c r="B3338" t="s">
        <v>4313</v>
      </c>
      <c r="C3338" s="63" t="s">
        <v>4955</v>
      </c>
      <c r="D3338" s="66" t="s">
        <v>5337</v>
      </c>
    </row>
    <row r="3339" spans="1:4" x14ac:dyDescent="0.25">
      <c r="A3339" s="67">
        <v>20470409</v>
      </c>
      <c r="B3339" t="s">
        <v>5232</v>
      </c>
      <c r="C3339" s="63" t="s">
        <v>4954</v>
      </c>
      <c r="D3339" s="66" t="s">
        <v>5337</v>
      </c>
    </row>
    <row r="3340" spans="1:4" x14ac:dyDescent="0.25">
      <c r="A3340" s="67">
        <v>20470410</v>
      </c>
      <c r="B3340" t="s">
        <v>5127</v>
      </c>
      <c r="C3340" s="63" t="s">
        <v>4955</v>
      </c>
      <c r="D3340" s="66" t="s">
        <v>5337</v>
      </c>
    </row>
    <row r="3341" spans="1:4" x14ac:dyDescent="0.25">
      <c r="A3341" s="67">
        <v>20470414</v>
      </c>
      <c r="B3341" t="s">
        <v>4470</v>
      </c>
      <c r="C3341" s="63" t="s">
        <v>4960</v>
      </c>
      <c r="D3341" s="66" t="s">
        <v>5337</v>
      </c>
    </row>
    <row r="3342" spans="1:4" x14ac:dyDescent="0.25">
      <c r="A3342" s="67">
        <v>20470416</v>
      </c>
      <c r="B3342" t="s">
        <v>5095</v>
      </c>
      <c r="C3342" s="63" t="s">
        <v>4958</v>
      </c>
      <c r="D3342" s="66" t="s">
        <v>5337</v>
      </c>
    </row>
    <row r="3343" spans="1:4" x14ac:dyDescent="0.25">
      <c r="A3343" s="67">
        <v>20470416</v>
      </c>
      <c r="B3343" t="s">
        <v>4904</v>
      </c>
      <c r="C3343" s="63" t="s">
        <v>4958</v>
      </c>
      <c r="D3343" s="66" t="s">
        <v>5337</v>
      </c>
    </row>
    <row r="3344" spans="1:4" x14ac:dyDescent="0.25">
      <c r="A3344" s="67">
        <v>20470417</v>
      </c>
      <c r="B3344" t="s">
        <v>5183</v>
      </c>
      <c r="C3344" s="63" t="s">
        <v>4952</v>
      </c>
      <c r="D3344" s="66" t="s">
        <v>5338</v>
      </c>
    </row>
    <row r="3345" spans="1:4" x14ac:dyDescent="0.25">
      <c r="A3345" s="67">
        <v>20470419</v>
      </c>
      <c r="B3345" t="s">
        <v>5119</v>
      </c>
      <c r="C3345" s="63" t="s">
        <v>4954</v>
      </c>
      <c r="D3345" s="66" t="s">
        <v>5337</v>
      </c>
    </row>
    <row r="3346" spans="1:4" x14ac:dyDescent="0.25">
      <c r="A3346" s="67">
        <v>20470420</v>
      </c>
      <c r="B3346" t="s">
        <v>4329</v>
      </c>
      <c r="C3346" t="s">
        <v>4961</v>
      </c>
      <c r="D3346" s="66" t="s">
        <v>5337</v>
      </c>
    </row>
    <row r="3347" spans="1:4" x14ac:dyDescent="0.25">
      <c r="A3347" s="67">
        <v>20470421</v>
      </c>
      <c r="B3347" t="s">
        <v>4102</v>
      </c>
      <c r="C3347" s="63" t="s">
        <v>4952</v>
      </c>
      <c r="D3347" s="66" t="s">
        <v>5337</v>
      </c>
    </row>
    <row r="3348" spans="1:4" x14ac:dyDescent="0.25">
      <c r="A3348" s="67">
        <v>20470423</v>
      </c>
      <c r="B3348" t="s">
        <v>4708</v>
      </c>
      <c r="C3348" t="s">
        <v>4951</v>
      </c>
      <c r="D3348" s="66" t="s">
        <v>5337</v>
      </c>
    </row>
    <row r="3349" spans="1:4" x14ac:dyDescent="0.25">
      <c r="A3349" s="67">
        <v>20470425</v>
      </c>
      <c r="B3349" t="s">
        <v>4433</v>
      </c>
      <c r="C3349" s="63" t="s">
        <v>4957</v>
      </c>
      <c r="D3349" s="66" t="s">
        <v>5337</v>
      </c>
    </row>
    <row r="3350" spans="1:4" x14ac:dyDescent="0.25">
      <c r="A3350" s="67">
        <v>20830080</v>
      </c>
      <c r="B3350" t="s">
        <v>7435</v>
      </c>
      <c r="C3350" t="s">
        <v>4955</v>
      </c>
      <c r="D3350" s="66" t="s">
        <v>5338</v>
      </c>
    </row>
    <row r="3351" spans="1:4" x14ac:dyDescent="0.25">
      <c r="A3351" s="67">
        <v>21390441</v>
      </c>
      <c r="B3351" t="s">
        <v>7447</v>
      </c>
      <c r="C3351" t="s">
        <v>4954</v>
      </c>
      <c r="D3351" s="66" t="s">
        <v>5337</v>
      </c>
    </row>
    <row r="3352" spans="1:4" x14ac:dyDescent="0.25">
      <c r="A3352" s="67">
        <v>21470001</v>
      </c>
      <c r="B3352" t="s">
        <v>5153</v>
      </c>
      <c r="C3352" t="s">
        <v>4951</v>
      </c>
      <c r="D3352" s="66" t="s">
        <v>5337</v>
      </c>
    </row>
    <row r="3353" spans="1:4" x14ac:dyDescent="0.25">
      <c r="A3353" s="67">
        <v>21470002</v>
      </c>
      <c r="B3353" t="s">
        <v>4993</v>
      </c>
      <c r="C3353" s="63" t="s">
        <v>4957</v>
      </c>
      <c r="D3353" s="66" t="s">
        <v>5337</v>
      </c>
    </row>
    <row r="3354" spans="1:4" x14ac:dyDescent="0.25">
      <c r="A3354" s="67">
        <v>21470003</v>
      </c>
      <c r="B3354" t="s">
        <v>5083</v>
      </c>
      <c r="C3354" s="63" t="s">
        <v>4954</v>
      </c>
      <c r="D3354" s="66" t="s">
        <v>5337</v>
      </c>
    </row>
    <row r="3355" spans="1:4" x14ac:dyDescent="0.25">
      <c r="A3355" s="67">
        <v>21470004</v>
      </c>
      <c r="B3355" t="s">
        <v>4514</v>
      </c>
      <c r="C3355" t="s">
        <v>4951</v>
      </c>
      <c r="D3355" s="66" t="s">
        <v>5337</v>
      </c>
    </row>
    <row r="3356" spans="1:4" x14ac:dyDescent="0.25">
      <c r="A3356" s="67">
        <v>21470005</v>
      </c>
      <c r="B3356" t="s">
        <v>5106</v>
      </c>
      <c r="C3356" s="63" t="s">
        <v>4957</v>
      </c>
      <c r="D3356" s="66" t="s">
        <v>5337</v>
      </c>
    </row>
    <row r="3357" spans="1:4" x14ac:dyDescent="0.25">
      <c r="A3357" s="67">
        <v>21470006</v>
      </c>
      <c r="B3357" t="s">
        <v>5015</v>
      </c>
      <c r="C3357" t="s">
        <v>4951</v>
      </c>
      <c r="D3357" s="66" t="s">
        <v>5337</v>
      </c>
    </row>
    <row r="3358" spans="1:4" x14ac:dyDescent="0.25">
      <c r="A3358" s="67">
        <v>21470007</v>
      </c>
      <c r="B3358" t="s">
        <v>5018</v>
      </c>
      <c r="C3358" t="s">
        <v>4961</v>
      </c>
      <c r="D3358" s="66" t="s">
        <v>5337</v>
      </c>
    </row>
    <row r="3359" spans="1:4" x14ac:dyDescent="0.25">
      <c r="A3359" s="67">
        <v>21470007</v>
      </c>
      <c r="B3359" t="s">
        <v>7503</v>
      </c>
      <c r="C3359" t="s">
        <v>4961</v>
      </c>
      <c r="D3359" s="66" t="s">
        <v>5337</v>
      </c>
    </row>
    <row r="3360" spans="1:4" x14ac:dyDescent="0.25">
      <c r="A3360" s="67">
        <v>21470008</v>
      </c>
      <c r="B3360" t="s">
        <v>5064</v>
      </c>
      <c r="C3360" t="s">
        <v>4951</v>
      </c>
      <c r="D3360" s="66" t="s">
        <v>5337</v>
      </c>
    </row>
    <row r="3361" spans="1:4" x14ac:dyDescent="0.25">
      <c r="A3361" s="67">
        <v>21470009</v>
      </c>
      <c r="B3361" t="s">
        <v>5059</v>
      </c>
      <c r="C3361" t="s">
        <v>4951</v>
      </c>
      <c r="D3361" s="66" t="s">
        <v>5337</v>
      </c>
    </row>
    <row r="3362" spans="1:4" x14ac:dyDescent="0.25">
      <c r="A3362" s="67">
        <v>21470009</v>
      </c>
      <c r="B3362" t="s">
        <v>7413</v>
      </c>
      <c r="C3362" t="s">
        <v>4951</v>
      </c>
      <c r="D3362" s="66" t="s">
        <v>5337</v>
      </c>
    </row>
    <row r="3363" spans="1:4" x14ac:dyDescent="0.25">
      <c r="A3363" s="67">
        <v>21470010</v>
      </c>
      <c r="B3363" t="s">
        <v>5170</v>
      </c>
      <c r="C3363" t="s">
        <v>4951</v>
      </c>
      <c r="D3363" s="66" t="s">
        <v>5337</v>
      </c>
    </row>
    <row r="3364" spans="1:4" x14ac:dyDescent="0.25">
      <c r="A3364" s="67">
        <v>21470011</v>
      </c>
      <c r="B3364" t="s">
        <v>4879</v>
      </c>
      <c r="C3364" t="s">
        <v>4961</v>
      </c>
      <c r="D3364" s="66" t="s">
        <v>5337</v>
      </c>
    </row>
    <row r="3365" spans="1:4" x14ac:dyDescent="0.25">
      <c r="A3365" s="67">
        <v>21470012</v>
      </c>
      <c r="B3365" t="s">
        <v>4823</v>
      </c>
      <c r="C3365" s="63" t="s">
        <v>4957</v>
      </c>
      <c r="D3365" s="66" t="s">
        <v>5337</v>
      </c>
    </row>
    <row r="3366" spans="1:4" x14ac:dyDescent="0.25">
      <c r="A3366" s="67">
        <v>21470012</v>
      </c>
      <c r="B3366" t="s">
        <v>7488</v>
      </c>
      <c r="C3366" t="s">
        <v>4957</v>
      </c>
      <c r="D3366" s="66" t="s">
        <v>5337</v>
      </c>
    </row>
    <row r="3367" spans="1:4" x14ac:dyDescent="0.25">
      <c r="A3367" s="67">
        <v>21470013</v>
      </c>
      <c r="B3367" t="s">
        <v>4755</v>
      </c>
      <c r="C3367" s="63" t="s">
        <v>4957</v>
      </c>
      <c r="D3367" s="66" t="s">
        <v>5337</v>
      </c>
    </row>
    <row r="3368" spans="1:4" x14ac:dyDescent="0.25">
      <c r="A3368" s="67">
        <v>21470014</v>
      </c>
      <c r="B3368" t="s">
        <v>5260</v>
      </c>
      <c r="C3368" t="s">
        <v>4951</v>
      </c>
      <c r="D3368" s="66" t="s">
        <v>5337</v>
      </c>
    </row>
    <row r="3369" spans="1:4" x14ac:dyDescent="0.25">
      <c r="A3369" s="67">
        <v>21470015</v>
      </c>
      <c r="B3369" t="s">
        <v>5014</v>
      </c>
      <c r="C3369" t="s">
        <v>4951</v>
      </c>
      <c r="D3369" s="66" t="s">
        <v>5337</v>
      </c>
    </row>
    <row r="3370" spans="1:4" x14ac:dyDescent="0.25">
      <c r="A3370" s="67">
        <v>21470016</v>
      </c>
      <c r="B3370" t="s">
        <v>5091</v>
      </c>
      <c r="C3370" s="63" t="s">
        <v>4954</v>
      </c>
      <c r="D3370" s="66" t="s">
        <v>5337</v>
      </c>
    </row>
    <row r="3371" spans="1:4" x14ac:dyDescent="0.25">
      <c r="A3371" s="67">
        <v>21470017</v>
      </c>
      <c r="B3371" t="s">
        <v>5039</v>
      </c>
      <c r="C3371" s="63" t="s">
        <v>4954</v>
      </c>
      <c r="D3371" s="66" t="s">
        <v>5337</v>
      </c>
    </row>
    <row r="3372" spans="1:4" x14ac:dyDescent="0.25">
      <c r="A3372" s="67">
        <v>21470018</v>
      </c>
      <c r="B3372" t="s">
        <v>4777</v>
      </c>
      <c r="C3372" s="63" t="s">
        <v>4952</v>
      </c>
      <c r="D3372" s="66" t="s">
        <v>5337</v>
      </c>
    </row>
    <row r="3373" spans="1:4" x14ac:dyDescent="0.25">
      <c r="A3373" s="67">
        <v>21470019</v>
      </c>
      <c r="B3373" t="s">
        <v>5130</v>
      </c>
      <c r="C3373" s="63" t="s">
        <v>4958</v>
      </c>
      <c r="D3373" s="66" t="s">
        <v>5337</v>
      </c>
    </row>
    <row r="3374" spans="1:4" x14ac:dyDescent="0.25">
      <c r="A3374" s="67">
        <v>21470020</v>
      </c>
      <c r="B3374" t="s">
        <v>5088</v>
      </c>
      <c r="C3374" s="63" t="s">
        <v>4958</v>
      </c>
      <c r="D3374" s="66" t="s">
        <v>5337</v>
      </c>
    </row>
    <row r="3375" spans="1:4" x14ac:dyDescent="0.25">
      <c r="A3375" s="67">
        <v>21470021</v>
      </c>
      <c r="B3375" t="s">
        <v>4689</v>
      </c>
      <c r="C3375" t="s">
        <v>4951</v>
      </c>
      <c r="D3375" s="66" t="s">
        <v>5337</v>
      </c>
    </row>
    <row r="3376" spans="1:4" x14ac:dyDescent="0.25">
      <c r="A3376" s="67">
        <v>21470022</v>
      </c>
      <c r="B3376" t="s">
        <v>5005</v>
      </c>
      <c r="C3376" t="s">
        <v>4951</v>
      </c>
      <c r="D3376" s="66" t="s">
        <v>5338</v>
      </c>
    </row>
    <row r="3377" spans="1:4" x14ac:dyDescent="0.25">
      <c r="A3377" s="67">
        <v>21470023</v>
      </c>
      <c r="B3377" t="s">
        <v>4754</v>
      </c>
      <c r="C3377" s="63" t="s">
        <v>4960</v>
      </c>
      <c r="D3377" s="66" t="s">
        <v>5337</v>
      </c>
    </row>
    <row r="3378" spans="1:4" x14ac:dyDescent="0.25">
      <c r="A3378" s="67">
        <v>21470024</v>
      </c>
      <c r="B3378" t="s">
        <v>5212</v>
      </c>
      <c r="C3378" s="63" t="s">
        <v>4954</v>
      </c>
      <c r="D3378" s="66" t="s">
        <v>5337</v>
      </c>
    </row>
    <row r="3379" spans="1:4" x14ac:dyDescent="0.25">
      <c r="A3379" s="67">
        <v>21470025</v>
      </c>
      <c r="B3379" t="s">
        <v>4686</v>
      </c>
      <c r="C3379" t="s">
        <v>4951</v>
      </c>
      <c r="D3379" s="66" t="s">
        <v>5338</v>
      </c>
    </row>
    <row r="3380" spans="1:4" x14ac:dyDescent="0.25">
      <c r="A3380" s="67">
        <v>21470026</v>
      </c>
      <c r="B3380" t="s">
        <v>5184</v>
      </c>
      <c r="C3380" t="s">
        <v>4951</v>
      </c>
      <c r="D3380" s="66" t="s">
        <v>5337</v>
      </c>
    </row>
    <row r="3381" spans="1:4" x14ac:dyDescent="0.25">
      <c r="A3381" s="67">
        <v>21470027</v>
      </c>
      <c r="B3381" t="s">
        <v>4750</v>
      </c>
      <c r="C3381" s="63" t="s">
        <v>4957</v>
      </c>
      <c r="D3381" s="66" t="s">
        <v>5337</v>
      </c>
    </row>
    <row r="3382" spans="1:4" x14ac:dyDescent="0.25">
      <c r="A3382" s="67">
        <v>21470028</v>
      </c>
      <c r="B3382" t="s">
        <v>5051</v>
      </c>
      <c r="C3382" t="s">
        <v>4951</v>
      </c>
      <c r="D3382" s="66" t="s">
        <v>5338</v>
      </c>
    </row>
    <row r="3383" spans="1:4" x14ac:dyDescent="0.25">
      <c r="A3383" s="67">
        <v>21470029</v>
      </c>
      <c r="B3383" t="s">
        <v>5134</v>
      </c>
      <c r="C3383" t="s">
        <v>4951</v>
      </c>
      <c r="D3383" s="66" t="s">
        <v>5337</v>
      </c>
    </row>
    <row r="3384" spans="1:4" x14ac:dyDescent="0.25">
      <c r="A3384" s="67">
        <v>21470029</v>
      </c>
      <c r="B3384" t="s">
        <v>7414</v>
      </c>
      <c r="C3384" t="s">
        <v>4951</v>
      </c>
      <c r="D3384" s="66" t="s">
        <v>5337</v>
      </c>
    </row>
    <row r="3385" spans="1:4" x14ac:dyDescent="0.25">
      <c r="A3385" s="67">
        <v>21470030</v>
      </c>
      <c r="B3385" t="s">
        <v>5006</v>
      </c>
      <c r="C3385" t="s">
        <v>4951</v>
      </c>
      <c r="D3385" s="66" t="s">
        <v>5338</v>
      </c>
    </row>
    <row r="3386" spans="1:4" x14ac:dyDescent="0.25">
      <c r="A3386" s="67">
        <v>21470031</v>
      </c>
      <c r="B3386" t="s">
        <v>4979</v>
      </c>
      <c r="C3386" s="63" t="s">
        <v>4960</v>
      </c>
      <c r="D3386" s="66" t="s">
        <v>5338</v>
      </c>
    </row>
    <row r="3387" spans="1:4" x14ac:dyDescent="0.25">
      <c r="A3387" s="67">
        <v>21470032</v>
      </c>
      <c r="B3387" t="s">
        <v>4825</v>
      </c>
      <c r="C3387" t="s">
        <v>4961</v>
      </c>
      <c r="D3387" s="66" t="s">
        <v>5338</v>
      </c>
    </row>
    <row r="3388" spans="1:4" x14ac:dyDescent="0.25">
      <c r="A3388" s="67">
        <v>21470033</v>
      </c>
      <c r="B3388" t="s">
        <v>4733</v>
      </c>
      <c r="C3388" t="s">
        <v>4951</v>
      </c>
      <c r="D3388" s="66" t="s">
        <v>5338</v>
      </c>
    </row>
    <row r="3389" spans="1:4" x14ac:dyDescent="0.25">
      <c r="A3389" s="67">
        <v>21470034</v>
      </c>
      <c r="B3389" t="s">
        <v>4700</v>
      </c>
      <c r="C3389" t="s">
        <v>4951</v>
      </c>
      <c r="D3389" s="66" t="s">
        <v>5337</v>
      </c>
    </row>
    <row r="3390" spans="1:4" x14ac:dyDescent="0.25">
      <c r="A3390" s="67">
        <v>21470035</v>
      </c>
      <c r="B3390" t="s">
        <v>5109</v>
      </c>
      <c r="C3390" s="63" t="s">
        <v>4954</v>
      </c>
      <c r="D3390" s="66" t="s">
        <v>5337</v>
      </c>
    </row>
    <row r="3391" spans="1:4" x14ac:dyDescent="0.25">
      <c r="A3391" s="67">
        <v>21470036</v>
      </c>
      <c r="B3391" t="s">
        <v>5019</v>
      </c>
      <c r="C3391" t="s">
        <v>4951</v>
      </c>
      <c r="D3391" s="66" t="s">
        <v>5337</v>
      </c>
    </row>
    <row r="3392" spans="1:4" x14ac:dyDescent="0.25">
      <c r="A3392" s="67">
        <v>21470037</v>
      </c>
      <c r="B3392" t="s">
        <v>5233</v>
      </c>
      <c r="C3392" s="63" t="s">
        <v>4954</v>
      </c>
      <c r="D3392" s="66" t="s">
        <v>5337</v>
      </c>
    </row>
    <row r="3393" spans="1:4" x14ac:dyDescent="0.25">
      <c r="A3393" s="67">
        <v>21470038</v>
      </c>
      <c r="B3393" t="s">
        <v>4768</v>
      </c>
      <c r="C3393" s="63" t="s">
        <v>4954</v>
      </c>
      <c r="D3393" s="66" t="s">
        <v>5337</v>
      </c>
    </row>
    <row r="3394" spans="1:4" x14ac:dyDescent="0.25">
      <c r="A3394" s="67">
        <v>21470039</v>
      </c>
      <c r="B3394" t="s">
        <v>4787</v>
      </c>
      <c r="C3394" s="63" t="s">
        <v>4957</v>
      </c>
      <c r="D3394" s="66" t="s">
        <v>5337</v>
      </c>
    </row>
    <row r="3395" spans="1:4" x14ac:dyDescent="0.25">
      <c r="A3395" s="67">
        <v>21470040</v>
      </c>
      <c r="B3395" t="s">
        <v>4718</v>
      </c>
      <c r="C3395" t="s">
        <v>4951</v>
      </c>
      <c r="D3395" s="66" t="s">
        <v>5337</v>
      </c>
    </row>
    <row r="3396" spans="1:4" x14ac:dyDescent="0.25">
      <c r="A3396" s="67">
        <v>21470041</v>
      </c>
      <c r="B3396" t="s">
        <v>4709</v>
      </c>
      <c r="C3396" t="s">
        <v>4951</v>
      </c>
      <c r="D3396" s="66" t="s">
        <v>5337</v>
      </c>
    </row>
    <row r="3397" spans="1:4" x14ac:dyDescent="0.25">
      <c r="A3397" s="67">
        <v>21470042</v>
      </c>
      <c r="B3397" t="s">
        <v>4804</v>
      </c>
      <c r="C3397" t="s">
        <v>4961</v>
      </c>
      <c r="D3397" s="66" t="s">
        <v>5337</v>
      </c>
    </row>
    <row r="3398" spans="1:4" x14ac:dyDescent="0.25">
      <c r="A3398" s="67">
        <v>21470043</v>
      </c>
      <c r="B3398" t="s">
        <v>5042</v>
      </c>
      <c r="C3398" s="63" t="s">
        <v>4957</v>
      </c>
      <c r="D3398" s="66" t="s">
        <v>5337</v>
      </c>
    </row>
    <row r="3399" spans="1:4" x14ac:dyDescent="0.25">
      <c r="A3399" s="67">
        <v>21470044</v>
      </c>
      <c r="B3399" t="s">
        <v>5189</v>
      </c>
      <c r="C3399" s="63" t="s">
        <v>4956</v>
      </c>
      <c r="D3399" s="66" t="s">
        <v>5337</v>
      </c>
    </row>
    <row r="3400" spans="1:4" x14ac:dyDescent="0.25">
      <c r="A3400" s="67">
        <v>21470045</v>
      </c>
      <c r="B3400" t="s">
        <v>5181</v>
      </c>
      <c r="C3400" t="s">
        <v>4951</v>
      </c>
      <c r="D3400" s="66" t="s">
        <v>5337</v>
      </c>
    </row>
    <row r="3401" spans="1:4" x14ac:dyDescent="0.25">
      <c r="A3401" s="67">
        <v>21470046</v>
      </c>
      <c r="B3401" t="s">
        <v>4270</v>
      </c>
      <c r="C3401" t="s">
        <v>4951</v>
      </c>
      <c r="D3401" s="66" t="s">
        <v>5337</v>
      </c>
    </row>
    <row r="3402" spans="1:4" x14ac:dyDescent="0.25">
      <c r="A3402" s="67">
        <v>21470047</v>
      </c>
      <c r="B3402" t="s">
        <v>5164</v>
      </c>
      <c r="C3402" s="63" t="s">
        <v>4956</v>
      </c>
      <c r="D3402" s="66" t="s">
        <v>5337</v>
      </c>
    </row>
    <row r="3403" spans="1:4" x14ac:dyDescent="0.25">
      <c r="A3403" s="67">
        <v>21470048</v>
      </c>
      <c r="B3403" t="s">
        <v>4805</v>
      </c>
      <c r="C3403" t="s">
        <v>4951</v>
      </c>
      <c r="D3403" s="66" t="s">
        <v>5338</v>
      </c>
    </row>
    <row r="3404" spans="1:4" x14ac:dyDescent="0.25">
      <c r="A3404" s="67">
        <v>21470049</v>
      </c>
      <c r="B3404" t="s">
        <v>4833</v>
      </c>
      <c r="C3404" s="63" t="s">
        <v>4955</v>
      </c>
      <c r="D3404" s="66" t="s">
        <v>5337</v>
      </c>
    </row>
    <row r="3405" spans="1:4" x14ac:dyDescent="0.25">
      <c r="A3405" s="67">
        <v>21470050</v>
      </c>
      <c r="B3405" t="s">
        <v>4807</v>
      </c>
      <c r="C3405" s="63" t="s">
        <v>4954</v>
      </c>
      <c r="D3405" s="66" t="s">
        <v>5337</v>
      </c>
    </row>
    <row r="3406" spans="1:4" x14ac:dyDescent="0.25">
      <c r="A3406" s="67">
        <v>21470051</v>
      </c>
      <c r="B3406" t="s">
        <v>4830</v>
      </c>
      <c r="C3406" t="s">
        <v>4951</v>
      </c>
      <c r="D3406" s="66" t="s">
        <v>5338</v>
      </c>
    </row>
    <row r="3407" spans="1:4" x14ac:dyDescent="0.25">
      <c r="A3407" s="67">
        <v>21470052</v>
      </c>
      <c r="B3407" t="s">
        <v>4990</v>
      </c>
      <c r="C3407" t="s">
        <v>4951</v>
      </c>
      <c r="D3407" s="66" t="s">
        <v>5337</v>
      </c>
    </row>
    <row r="3408" spans="1:4" x14ac:dyDescent="0.25">
      <c r="A3408" s="67">
        <v>21470053</v>
      </c>
      <c r="B3408" t="s">
        <v>4556</v>
      </c>
      <c r="C3408" s="63" t="s">
        <v>4952</v>
      </c>
      <c r="D3408" s="66" t="s">
        <v>5337</v>
      </c>
    </row>
    <row r="3409" spans="1:4" x14ac:dyDescent="0.25">
      <c r="A3409" s="67">
        <v>21470054</v>
      </c>
      <c r="B3409" t="s">
        <v>4797</v>
      </c>
      <c r="C3409" s="63" t="s">
        <v>4958</v>
      </c>
      <c r="D3409" s="66" t="s">
        <v>5337</v>
      </c>
    </row>
    <row r="3410" spans="1:4" x14ac:dyDescent="0.25">
      <c r="A3410" s="67">
        <v>21470055</v>
      </c>
      <c r="B3410" t="s">
        <v>5147</v>
      </c>
      <c r="C3410" s="63" t="s">
        <v>4957</v>
      </c>
      <c r="D3410" s="66" t="s">
        <v>5338</v>
      </c>
    </row>
    <row r="3411" spans="1:4" x14ac:dyDescent="0.25">
      <c r="A3411" s="67">
        <v>21470056</v>
      </c>
      <c r="B3411" t="s">
        <v>5081</v>
      </c>
      <c r="C3411" t="s">
        <v>4951</v>
      </c>
      <c r="D3411" s="66" t="s">
        <v>5338</v>
      </c>
    </row>
    <row r="3412" spans="1:4" x14ac:dyDescent="0.25">
      <c r="A3412" s="67">
        <v>21470057</v>
      </c>
      <c r="B3412" t="s">
        <v>5071</v>
      </c>
      <c r="C3412" s="63" t="s">
        <v>4960</v>
      </c>
      <c r="D3412" s="66" t="s">
        <v>5339</v>
      </c>
    </row>
    <row r="3413" spans="1:4" x14ac:dyDescent="0.25">
      <c r="A3413" s="67">
        <v>21470058</v>
      </c>
      <c r="B3413" t="s">
        <v>5017</v>
      </c>
      <c r="C3413" s="63" t="s">
        <v>4955</v>
      </c>
      <c r="D3413" s="66" t="s">
        <v>5337</v>
      </c>
    </row>
    <row r="3414" spans="1:4" x14ac:dyDescent="0.25">
      <c r="A3414" s="67">
        <v>21470059</v>
      </c>
      <c r="B3414" t="s">
        <v>5068</v>
      </c>
      <c r="C3414" s="63" t="s">
        <v>4955</v>
      </c>
      <c r="D3414" s="66" t="s">
        <v>5338</v>
      </c>
    </row>
    <row r="3415" spans="1:4" x14ac:dyDescent="0.25">
      <c r="A3415" s="67">
        <v>21470060</v>
      </c>
      <c r="B3415" t="s">
        <v>4785</v>
      </c>
      <c r="C3415" s="63" t="s">
        <v>4956</v>
      </c>
      <c r="D3415" s="66" t="s">
        <v>5337</v>
      </c>
    </row>
    <row r="3416" spans="1:4" x14ac:dyDescent="0.25">
      <c r="A3416" s="67">
        <v>21470061</v>
      </c>
      <c r="B3416" t="s">
        <v>4327</v>
      </c>
      <c r="C3416" s="63" t="s">
        <v>4954</v>
      </c>
      <c r="D3416" s="66" t="s">
        <v>5338</v>
      </c>
    </row>
    <row r="3417" spans="1:4" x14ac:dyDescent="0.25">
      <c r="A3417" s="67">
        <v>21470062</v>
      </c>
      <c r="B3417" t="s">
        <v>5176</v>
      </c>
      <c r="C3417" s="63" t="s">
        <v>4958</v>
      </c>
      <c r="D3417" s="66" t="s">
        <v>5337</v>
      </c>
    </row>
    <row r="3418" spans="1:4" x14ac:dyDescent="0.25">
      <c r="A3418" s="67">
        <v>21470063</v>
      </c>
      <c r="B3418" t="s">
        <v>4829</v>
      </c>
      <c r="C3418" t="s">
        <v>4961</v>
      </c>
      <c r="D3418" s="66" t="s">
        <v>5337</v>
      </c>
    </row>
    <row r="3419" spans="1:4" x14ac:dyDescent="0.25">
      <c r="A3419" s="67">
        <v>21470065</v>
      </c>
      <c r="B3419" t="s">
        <v>5197</v>
      </c>
      <c r="C3419" s="63" t="s">
        <v>4952</v>
      </c>
      <c r="D3419" s="66" t="s">
        <v>5337</v>
      </c>
    </row>
    <row r="3420" spans="1:4" x14ac:dyDescent="0.25">
      <c r="A3420" s="67">
        <v>21470066</v>
      </c>
      <c r="B3420" t="s">
        <v>4725</v>
      </c>
      <c r="C3420" t="s">
        <v>4951</v>
      </c>
      <c r="D3420" s="66" t="s">
        <v>5337</v>
      </c>
    </row>
    <row r="3421" spans="1:4" x14ac:dyDescent="0.25">
      <c r="A3421" s="67">
        <v>21470067</v>
      </c>
      <c r="B3421" t="s">
        <v>5177</v>
      </c>
      <c r="C3421" s="63" t="s">
        <v>4954</v>
      </c>
      <c r="D3421" s="66" t="s">
        <v>5337</v>
      </c>
    </row>
    <row r="3422" spans="1:4" x14ac:dyDescent="0.25">
      <c r="A3422" s="67">
        <v>21470068</v>
      </c>
      <c r="B3422" t="s">
        <v>5180</v>
      </c>
      <c r="C3422" s="63" t="s">
        <v>4954</v>
      </c>
      <c r="D3422" s="66" t="s">
        <v>5338</v>
      </c>
    </row>
    <row r="3423" spans="1:4" x14ac:dyDescent="0.25">
      <c r="A3423" s="67">
        <v>21470069</v>
      </c>
      <c r="B3423" t="s">
        <v>4849</v>
      </c>
      <c r="C3423" s="63" t="s">
        <v>4956</v>
      </c>
      <c r="D3423" s="66" t="s">
        <v>5337</v>
      </c>
    </row>
    <row r="3424" spans="1:4" x14ac:dyDescent="0.25">
      <c r="A3424" s="67">
        <v>21470070</v>
      </c>
      <c r="B3424" t="s">
        <v>4530</v>
      </c>
      <c r="C3424" t="s">
        <v>4951</v>
      </c>
      <c r="D3424" s="66" t="s">
        <v>5337</v>
      </c>
    </row>
    <row r="3425" spans="1:4" x14ac:dyDescent="0.25">
      <c r="A3425" s="67">
        <v>21470071</v>
      </c>
      <c r="B3425" t="s">
        <v>5173</v>
      </c>
      <c r="C3425" s="63" t="s">
        <v>4954</v>
      </c>
      <c r="D3425" s="66" t="s">
        <v>5337</v>
      </c>
    </row>
    <row r="3426" spans="1:4" x14ac:dyDescent="0.25">
      <c r="A3426" s="67">
        <v>21470072</v>
      </c>
      <c r="B3426" t="s">
        <v>4800</v>
      </c>
      <c r="C3426" s="63" t="s">
        <v>4954</v>
      </c>
      <c r="D3426" s="66" t="s">
        <v>5337</v>
      </c>
    </row>
    <row r="3427" spans="1:4" x14ac:dyDescent="0.25">
      <c r="A3427" s="67">
        <v>21470073</v>
      </c>
      <c r="B3427" t="s">
        <v>4691</v>
      </c>
      <c r="C3427" t="s">
        <v>4951</v>
      </c>
      <c r="D3427" s="66" t="s">
        <v>5337</v>
      </c>
    </row>
    <row r="3428" spans="1:4" x14ac:dyDescent="0.25">
      <c r="A3428" s="67">
        <v>21470073</v>
      </c>
      <c r="B3428" t="s">
        <v>7415</v>
      </c>
      <c r="C3428" t="s">
        <v>4951</v>
      </c>
      <c r="D3428" s="66" t="s">
        <v>5337</v>
      </c>
    </row>
    <row r="3429" spans="1:4" x14ac:dyDescent="0.25">
      <c r="A3429" s="67">
        <v>21470074</v>
      </c>
      <c r="B3429" t="s">
        <v>5128</v>
      </c>
      <c r="C3429" s="63" t="s">
        <v>4958</v>
      </c>
      <c r="D3429" s="66" t="s">
        <v>5337</v>
      </c>
    </row>
    <row r="3430" spans="1:4" x14ac:dyDescent="0.25">
      <c r="A3430" s="67">
        <v>21470075</v>
      </c>
      <c r="B3430" t="s">
        <v>5150</v>
      </c>
      <c r="C3430" s="63" t="s">
        <v>4954</v>
      </c>
      <c r="D3430" s="66" t="s">
        <v>5337</v>
      </c>
    </row>
    <row r="3431" spans="1:4" x14ac:dyDescent="0.25">
      <c r="A3431" s="67">
        <v>21470075</v>
      </c>
      <c r="B3431" t="s">
        <v>7448</v>
      </c>
      <c r="C3431" t="s">
        <v>4954</v>
      </c>
      <c r="D3431" s="66" t="s">
        <v>5337</v>
      </c>
    </row>
    <row r="3432" spans="1:4" x14ac:dyDescent="0.25">
      <c r="A3432" s="67">
        <v>21470076</v>
      </c>
      <c r="B3432" t="s">
        <v>5227</v>
      </c>
      <c r="C3432" t="s">
        <v>4951</v>
      </c>
      <c r="D3432" s="66" t="s">
        <v>5337</v>
      </c>
    </row>
    <row r="3433" spans="1:4" x14ac:dyDescent="0.25">
      <c r="A3433" s="67">
        <v>21470077</v>
      </c>
      <c r="B3433" t="s">
        <v>5192</v>
      </c>
      <c r="C3433" t="s">
        <v>4951</v>
      </c>
      <c r="D3433" s="66" t="s">
        <v>5337</v>
      </c>
    </row>
    <row r="3434" spans="1:4" x14ac:dyDescent="0.25">
      <c r="A3434" s="67">
        <v>21470078</v>
      </c>
      <c r="B3434" t="s">
        <v>5199</v>
      </c>
      <c r="C3434" t="s">
        <v>4951</v>
      </c>
      <c r="D3434" s="66" t="s">
        <v>5337</v>
      </c>
    </row>
    <row r="3435" spans="1:4" x14ac:dyDescent="0.25">
      <c r="A3435" s="67">
        <v>21470079</v>
      </c>
      <c r="B3435" t="s">
        <v>5274</v>
      </c>
      <c r="C3435" t="s">
        <v>4951</v>
      </c>
      <c r="D3435" s="66" t="s">
        <v>5337</v>
      </c>
    </row>
    <row r="3436" spans="1:4" x14ac:dyDescent="0.25">
      <c r="A3436" s="67">
        <v>21470080</v>
      </c>
      <c r="B3436" t="s">
        <v>5093</v>
      </c>
      <c r="C3436" t="s">
        <v>4951</v>
      </c>
      <c r="D3436" s="66" t="s">
        <v>5337</v>
      </c>
    </row>
    <row r="3437" spans="1:4" x14ac:dyDescent="0.25">
      <c r="A3437" s="67">
        <v>21470081</v>
      </c>
      <c r="B3437" t="s">
        <v>4810</v>
      </c>
      <c r="C3437" s="63" t="s">
        <v>4956</v>
      </c>
      <c r="D3437" s="66" t="s">
        <v>5337</v>
      </c>
    </row>
    <row r="3438" spans="1:4" x14ac:dyDescent="0.25">
      <c r="A3438" s="67">
        <v>21470082</v>
      </c>
      <c r="B3438" t="s">
        <v>5206</v>
      </c>
      <c r="C3438" s="63" t="s">
        <v>4954</v>
      </c>
      <c r="D3438" s="66" t="s">
        <v>5337</v>
      </c>
    </row>
    <row r="3439" spans="1:4" x14ac:dyDescent="0.25">
      <c r="A3439" s="67">
        <v>21470083</v>
      </c>
      <c r="B3439" t="s">
        <v>4728</v>
      </c>
      <c r="C3439" t="s">
        <v>4951</v>
      </c>
      <c r="D3439" s="66" t="s">
        <v>5337</v>
      </c>
    </row>
    <row r="3440" spans="1:4" x14ac:dyDescent="0.25">
      <c r="A3440" s="67">
        <v>21470084</v>
      </c>
      <c r="B3440" t="s">
        <v>5222</v>
      </c>
      <c r="C3440" s="63" t="s">
        <v>4954</v>
      </c>
      <c r="D3440" s="66" t="s">
        <v>5337</v>
      </c>
    </row>
    <row r="3441" spans="1:4" x14ac:dyDescent="0.25">
      <c r="A3441" s="67">
        <v>21470086</v>
      </c>
      <c r="B3441" t="s">
        <v>4992</v>
      </c>
      <c r="C3441" t="s">
        <v>4951</v>
      </c>
      <c r="D3441" s="66" t="s">
        <v>5337</v>
      </c>
    </row>
    <row r="3442" spans="1:4" x14ac:dyDescent="0.25">
      <c r="A3442" s="67">
        <v>21470087</v>
      </c>
      <c r="B3442" t="s">
        <v>5065</v>
      </c>
      <c r="C3442" s="63" t="s">
        <v>4954</v>
      </c>
      <c r="D3442" s="66" t="s">
        <v>5337</v>
      </c>
    </row>
    <row r="3443" spans="1:4" x14ac:dyDescent="0.25">
      <c r="A3443" s="67">
        <v>21470088</v>
      </c>
      <c r="B3443" t="s">
        <v>5099</v>
      </c>
      <c r="C3443" s="63" t="s">
        <v>4955</v>
      </c>
      <c r="D3443" s="66" t="s">
        <v>5337</v>
      </c>
    </row>
    <row r="3444" spans="1:4" x14ac:dyDescent="0.25">
      <c r="A3444" s="67">
        <v>21470089</v>
      </c>
      <c r="B3444" t="s">
        <v>4762</v>
      </c>
      <c r="C3444" s="63" t="s">
        <v>4957</v>
      </c>
      <c r="D3444" s="66" t="s">
        <v>5337</v>
      </c>
    </row>
    <row r="3445" spans="1:4" x14ac:dyDescent="0.25">
      <c r="A3445" s="67">
        <v>21470090</v>
      </c>
      <c r="B3445" t="s">
        <v>4516</v>
      </c>
      <c r="C3445" t="s">
        <v>4951</v>
      </c>
      <c r="D3445" s="66" t="s">
        <v>5337</v>
      </c>
    </row>
    <row r="3446" spans="1:4" x14ac:dyDescent="0.25">
      <c r="A3446" s="67">
        <v>21470091</v>
      </c>
      <c r="B3446" t="s">
        <v>5207</v>
      </c>
      <c r="C3446" t="s">
        <v>4951</v>
      </c>
      <c r="D3446" s="66" t="s">
        <v>5338</v>
      </c>
    </row>
    <row r="3447" spans="1:4" x14ac:dyDescent="0.25">
      <c r="A3447" s="67">
        <v>21470092</v>
      </c>
      <c r="B3447" t="s">
        <v>5205</v>
      </c>
      <c r="C3447" s="63" t="s">
        <v>4954</v>
      </c>
      <c r="D3447" s="66" t="s">
        <v>5338</v>
      </c>
    </row>
    <row r="3448" spans="1:4" x14ac:dyDescent="0.25">
      <c r="A3448" s="67">
        <v>21470093</v>
      </c>
      <c r="B3448" t="s">
        <v>4704</v>
      </c>
      <c r="C3448" t="s">
        <v>4951</v>
      </c>
      <c r="D3448" s="66" t="s">
        <v>5338</v>
      </c>
    </row>
    <row r="3449" spans="1:4" x14ac:dyDescent="0.25">
      <c r="A3449" s="67">
        <v>21470094</v>
      </c>
      <c r="B3449" t="s">
        <v>5038</v>
      </c>
      <c r="C3449" t="s">
        <v>4968</v>
      </c>
      <c r="D3449" s="66" t="s">
        <v>5337</v>
      </c>
    </row>
    <row r="3450" spans="1:4" x14ac:dyDescent="0.25">
      <c r="A3450" s="67">
        <v>21470095</v>
      </c>
      <c r="B3450" t="s">
        <v>5137</v>
      </c>
      <c r="C3450" t="s">
        <v>4951</v>
      </c>
      <c r="D3450" s="66" t="s">
        <v>5337</v>
      </c>
    </row>
    <row r="3451" spans="1:4" x14ac:dyDescent="0.25">
      <c r="A3451" s="67">
        <v>21470096</v>
      </c>
      <c r="B3451" t="s">
        <v>5235</v>
      </c>
      <c r="C3451" s="63" t="s">
        <v>4957</v>
      </c>
      <c r="D3451" s="66" t="s">
        <v>5337</v>
      </c>
    </row>
    <row r="3452" spans="1:4" x14ac:dyDescent="0.25">
      <c r="A3452" s="67">
        <v>21470097</v>
      </c>
      <c r="B3452" t="s">
        <v>5100</v>
      </c>
      <c r="C3452" s="63" t="s">
        <v>4958</v>
      </c>
      <c r="D3452" s="66" t="s">
        <v>5337</v>
      </c>
    </row>
    <row r="3453" spans="1:4" x14ac:dyDescent="0.25">
      <c r="A3453" s="67">
        <v>21470098</v>
      </c>
      <c r="B3453" t="s">
        <v>5050</v>
      </c>
      <c r="C3453" t="s">
        <v>4951</v>
      </c>
      <c r="D3453" s="66" t="s">
        <v>5338</v>
      </c>
    </row>
    <row r="3454" spans="1:4" x14ac:dyDescent="0.25">
      <c r="A3454" s="67">
        <v>21470099</v>
      </c>
      <c r="B3454" t="s">
        <v>5125</v>
      </c>
      <c r="C3454" s="63" t="s">
        <v>4958</v>
      </c>
      <c r="D3454" s="66" t="s">
        <v>5337</v>
      </c>
    </row>
    <row r="3455" spans="1:4" x14ac:dyDescent="0.25">
      <c r="A3455" s="67">
        <v>21470100</v>
      </c>
      <c r="B3455" t="s">
        <v>5077</v>
      </c>
      <c r="C3455" t="s">
        <v>4951</v>
      </c>
      <c r="D3455" s="66" t="s">
        <v>5338</v>
      </c>
    </row>
    <row r="3456" spans="1:4" x14ac:dyDescent="0.25">
      <c r="A3456" s="67">
        <v>21470101</v>
      </c>
      <c r="B3456" t="s">
        <v>5216</v>
      </c>
      <c r="C3456" s="63" t="s">
        <v>4956</v>
      </c>
      <c r="D3456" s="66" t="s">
        <v>5337</v>
      </c>
    </row>
    <row r="3457" spans="1:4" x14ac:dyDescent="0.25">
      <c r="A3457" s="67">
        <v>21470102</v>
      </c>
      <c r="B3457" t="s">
        <v>5002</v>
      </c>
      <c r="C3457" s="63" t="s">
        <v>4957</v>
      </c>
      <c r="D3457" s="66" t="s">
        <v>5337</v>
      </c>
    </row>
    <row r="3458" spans="1:4" x14ac:dyDescent="0.25">
      <c r="A3458" s="67">
        <v>21470103</v>
      </c>
      <c r="B3458" t="s">
        <v>4826</v>
      </c>
      <c r="C3458" t="s">
        <v>4951</v>
      </c>
      <c r="D3458" s="66" t="s">
        <v>5337</v>
      </c>
    </row>
    <row r="3459" spans="1:4" x14ac:dyDescent="0.25">
      <c r="A3459" s="67">
        <v>21470104</v>
      </c>
      <c r="B3459" t="s">
        <v>4515</v>
      </c>
      <c r="C3459" t="s">
        <v>4951</v>
      </c>
      <c r="D3459" s="66" t="s">
        <v>5337</v>
      </c>
    </row>
    <row r="3460" spans="1:4" x14ac:dyDescent="0.25">
      <c r="A3460" s="67">
        <v>21470105</v>
      </c>
      <c r="B3460" t="s">
        <v>5073</v>
      </c>
      <c r="C3460" s="63" t="s">
        <v>4954</v>
      </c>
      <c r="D3460" s="66" t="s">
        <v>5339</v>
      </c>
    </row>
    <row r="3461" spans="1:4" x14ac:dyDescent="0.25">
      <c r="A3461" s="67">
        <v>21470106</v>
      </c>
      <c r="B3461" t="s">
        <v>5117</v>
      </c>
      <c r="C3461" s="63" t="s">
        <v>4957</v>
      </c>
      <c r="D3461" s="66" t="s">
        <v>5337</v>
      </c>
    </row>
    <row r="3462" spans="1:4" x14ac:dyDescent="0.25">
      <c r="A3462" s="67">
        <v>21470107</v>
      </c>
      <c r="B3462" t="s">
        <v>5238</v>
      </c>
      <c r="C3462" s="63" t="s">
        <v>4955</v>
      </c>
      <c r="D3462" s="66" t="s">
        <v>5337</v>
      </c>
    </row>
    <row r="3463" spans="1:4" x14ac:dyDescent="0.25">
      <c r="A3463" s="67">
        <v>21470108</v>
      </c>
      <c r="B3463" t="s">
        <v>5210</v>
      </c>
      <c r="C3463" s="63" t="s">
        <v>4957</v>
      </c>
      <c r="D3463" s="66" t="s">
        <v>5338</v>
      </c>
    </row>
    <row r="3464" spans="1:4" x14ac:dyDescent="0.25">
      <c r="A3464" s="67">
        <v>21470109</v>
      </c>
      <c r="B3464" t="s">
        <v>4986</v>
      </c>
      <c r="C3464" t="s">
        <v>4951</v>
      </c>
      <c r="D3464" s="66" t="s">
        <v>5337</v>
      </c>
    </row>
    <row r="3465" spans="1:4" x14ac:dyDescent="0.25">
      <c r="A3465" s="67">
        <v>21470110</v>
      </c>
      <c r="B3465" t="s">
        <v>5138</v>
      </c>
      <c r="C3465" t="s">
        <v>4951</v>
      </c>
      <c r="D3465" s="66" t="s">
        <v>5337</v>
      </c>
    </row>
    <row r="3466" spans="1:4" x14ac:dyDescent="0.25">
      <c r="A3466" s="67">
        <v>21470111</v>
      </c>
      <c r="B3466" t="s">
        <v>4832</v>
      </c>
      <c r="C3466" s="63" t="s">
        <v>4955</v>
      </c>
      <c r="D3466" s="66" t="s">
        <v>5337</v>
      </c>
    </row>
    <row r="3467" spans="1:4" x14ac:dyDescent="0.25">
      <c r="A3467" s="67">
        <v>21470112</v>
      </c>
      <c r="B3467" t="s">
        <v>5220</v>
      </c>
      <c r="C3467" s="63" t="s">
        <v>4955</v>
      </c>
      <c r="D3467" s="66" t="s">
        <v>5337</v>
      </c>
    </row>
    <row r="3468" spans="1:4" x14ac:dyDescent="0.25">
      <c r="A3468" s="67">
        <v>21470113</v>
      </c>
      <c r="B3468" t="s">
        <v>5107</v>
      </c>
      <c r="C3468" s="63" t="s">
        <v>4960</v>
      </c>
      <c r="D3468" s="66" t="s">
        <v>5338</v>
      </c>
    </row>
    <row r="3469" spans="1:4" x14ac:dyDescent="0.25">
      <c r="A3469" s="67">
        <v>21470113</v>
      </c>
      <c r="B3469" t="s">
        <v>7474</v>
      </c>
      <c r="C3469" t="s">
        <v>4960</v>
      </c>
      <c r="D3469" s="66" t="s">
        <v>5338</v>
      </c>
    </row>
    <row r="3470" spans="1:4" x14ac:dyDescent="0.25">
      <c r="A3470" s="67">
        <v>21470114</v>
      </c>
      <c r="B3470" t="s">
        <v>5245</v>
      </c>
      <c r="C3470" s="63" t="s">
        <v>4955</v>
      </c>
      <c r="D3470" s="66" t="s">
        <v>5337</v>
      </c>
    </row>
    <row r="3471" spans="1:4" x14ac:dyDescent="0.25">
      <c r="A3471" s="67">
        <v>21470115</v>
      </c>
      <c r="B3471" t="s">
        <v>5075</v>
      </c>
      <c r="C3471" s="63" t="s">
        <v>4956</v>
      </c>
      <c r="D3471" s="66" t="s">
        <v>5337</v>
      </c>
    </row>
    <row r="3472" spans="1:4" x14ac:dyDescent="0.25">
      <c r="A3472" s="67">
        <v>21470117</v>
      </c>
      <c r="B3472" t="s">
        <v>4766</v>
      </c>
      <c r="C3472" t="s">
        <v>4968</v>
      </c>
      <c r="D3472" s="66" t="s">
        <v>5337</v>
      </c>
    </row>
    <row r="3473" spans="1:4" x14ac:dyDescent="0.25">
      <c r="A3473" s="67">
        <v>21470118</v>
      </c>
      <c r="B3473" t="s">
        <v>5040</v>
      </c>
      <c r="C3473" t="s">
        <v>4951</v>
      </c>
      <c r="D3473" s="66" t="s">
        <v>5337</v>
      </c>
    </row>
    <row r="3474" spans="1:4" x14ac:dyDescent="0.25">
      <c r="A3474" s="67">
        <v>21470119</v>
      </c>
      <c r="B3474" t="s">
        <v>5185</v>
      </c>
      <c r="C3474" s="63" t="s">
        <v>4957</v>
      </c>
      <c r="D3474" s="66" t="s">
        <v>5337</v>
      </c>
    </row>
    <row r="3475" spans="1:4" x14ac:dyDescent="0.25">
      <c r="A3475" s="67">
        <v>21470120</v>
      </c>
      <c r="B3475" t="s">
        <v>4981</v>
      </c>
      <c r="C3475" s="63" t="s">
        <v>4958</v>
      </c>
      <c r="D3475" s="66" t="s">
        <v>5337</v>
      </c>
    </row>
    <row r="3476" spans="1:4" x14ac:dyDescent="0.25">
      <c r="A3476" s="67">
        <v>21470121</v>
      </c>
      <c r="B3476" t="s">
        <v>5178</v>
      </c>
      <c r="C3476" t="s">
        <v>4951</v>
      </c>
      <c r="D3476" s="66" t="s">
        <v>5337</v>
      </c>
    </row>
    <row r="3477" spans="1:4" x14ac:dyDescent="0.25">
      <c r="A3477" s="67">
        <v>21470121</v>
      </c>
      <c r="B3477" t="s">
        <v>7416</v>
      </c>
      <c r="C3477" t="s">
        <v>4951</v>
      </c>
      <c r="D3477" s="66" t="s">
        <v>5337</v>
      </c>
    </row>
    <row r="3478" spans="1:4" x14ac:dyDescent="0.25">
      <c r="A3478" s="67">
        <v>21470122</v>
      </c>
      <c r="B3478" t="s">
        <v>4808</v>
      </c>
      <c r="C3478" s="63" t="s">
        <v>4956</v>
      </c>
      <c r="D3478" s="66" t="s">
        <v>5337</v>
      </c>
    </row>
    <row r="3479" spans="1:4" x14ac:dyDescent="0.25">
      <c r="A3479" s="67">
        <v>21470123</v>
      </c>
      <c r="B3479" t="s">
        <v>4513</v>
      </c>
      <c r="C3479" t="s">
        <v>4951</v>
      </c>
      <c r="D3479" s="66" t="s">
        <v>5337</v>
      </c>
    </row>
    <row r="3480" spans="1:4" x14ac:dyDescent="0.25">
      <c r="A3480" s="67">
        <v>21470124</v>
      </c>
      <c r="B3480" t="s">
        <v>5007</v>
      </c>
      <c r="C3480" s="63" t="s">
        <v>4952</v>
      </c>
      <c r="D3480" s="66" t="s">
        <v>5337</v>
      </c>
    </row>
    <row r="3481" spans="1:4" x14ac:dyDescent="0.25">
      <c r="A3481" s="67">
        <v>21470125</v>
      </c>
      <c r="B3481" t="s">
        <v>4834</v>
      </c>
      <c r="C3481" s="63" t="s">
        <v>4955</v>
      </c>
      <c r="D3481" s="66" t="s">
        <v>5337</v>
      </c>
    </row>
    <row r="3482" spans="1:4" x14ac:dyDescent="0.25">
      <c r="A3482" s="67">
        <v>21470126</v>
      </c>
      <c r="B3482" t="s">
        <v>5142</v>
      </c>
      <c r="C3482" s="63" t="s">
        <v>4960</v>
      </c>
      <c r="D3482" s="66" t="s">
        <v>5337</v>
      </c>
    </row>
    <row r="3483" spans="1:4" x14ac:dyDescent="0.25">
      <c r="A3483" s="67">
        <v>21470127</v>
      </c>
      <c r="B3483" t="s">
        <v>5056</v>
      </c>
      <c r="C3483" s="63" t="s">
        <v>4957</v>
      </c>
      <c r="D3483" s="66" t="s">
        <v>5337</v>
      </c>
    </row>
    <row r="3484" spans="1:4" x14ac:dyDescent="0.25">
      <c r="A3484" s="67">
        <v>21470128</v>
      </c>
      <c r="B3484" t="s">
        <v>5154</v>
      </c>
      <c r="C3484" s="63" t="s">
        <v>4954</v>
      </c>
      <c r="D3484" s="66" t="s">
        <v>5337</v>
      </c>
    </row>
    <row r="3485" spans="1:4" x14ac:dyDescent="0.25">
      <c r="A3485" s="67">
        <v>21470129</v>
      </c>
      <c r="B3485" t="s">
        <v>4741</v>
      </c>
      <c r="C3485" s="63" t="s">
        <v>4958</v>
      </c>
      <c r="D3485" s="66" t="s">
        <v>5337</v>
      </c>
    </row>
    <row r="3486" spans="1:4" x14ac:dyDescent="0.25">
      <c r="A3486" s="67">
        <v>21470130</v>
      </c>
      <c r="B3486" t="s">
        <v>4763</v>
      </c>
      <c r="C3486" s="63" t="s">
        <v>4960</v>
      </c>
      <c r="D3486" s="66" t="s">
        <v>5338</v>
      </c>
    </row>
    <row r="3487" spans="1:4" x14ac:dyDescent="0.25">
      <c r="A3487" s="67">
        <v>21470131</v>
      </c>
      <c r="B3487" t="s">
        <v>4791</v>
      </c>
      <c r="C3487" s="63" t="s">
        <v>4960</v>
      </c>
      <c r="D3487" s="66" t="s">
        <v>5337</v>
      </c>
    </row>
    <row r="3488" spans="1:4" x14ac:dyDescent="0.25">
      <c r="A3488" s="67">
        <v>21470132</v>
      </c>
      <c r="B3488" t="s">
        <v>4788</v>
      </c>
      <c r="C3488" s="63" t="s">
        <v>4957</v>
      </c>
      <c r="D3488" s="66" t="s">
        <v>5337</v>
      </c>
    </row>
    <row r="3489" spans="1:4" x14ac:dyDescent="0.25">
      <c r="A3489" s="67">
        <v>21470133</v>
      </c>
      <c r="B3489" t="s">
        <v>4557</v>
      </c>
      <c r="C3489" s="63" t="s">
        <v>4952</v>
      </c>
      <c r="D3489" s="66" t="s">
        <v>5337</v>
      </c>
    </row>
    <row r="3490" spans="1:4" x14ac:dyDescent="0.25">
      <c r="A3490" s="67">
        <v>21470134</v>
      </c>
      <c r="B3490" t="s">
        <v>5105</v>
      </c>
      <c r="C3490" t="s">
        <v>4951</v>
      </c>
      <c r="D3490" s="66" t="s">
        <v>5337</v>
      </c>
    </row>
    <row r="3491" spans="1:4" x14ac:dyDescent="0.25">
      <c r="A3491" s="67">
        <v>21470135</v>
      </c>
      <c r="B3491" t="s">
        <v>5218</v>
      </c>
      <c r="C3491" s="63" t="s">
        <v>4960</v>
      </c>
      <c r="D3491" s="66" t="s">
        <v>5339</v>
      </c>
    </row>
    <row r="3492" spans="1:4" x14ac:dyDescent="0.25">
      <c r="A3492" s="67">
        <v>21470136</v>
      </c>
      <c r="B3492" t="s">
        <v>4769</v>
      </c>
      <c r="C3492" s="63" t="s">
        <v>4955</v>
      </c>
      <c r="D3492" s="66" t="s">
        <v>5337</v>
      </c>
    </row>
    <row r="3493" spans="1:4" x14ac:dyDescent="0.25">
      <c r="A3493" s="67">
        <v>21470137</v>
      </c>
      <c r="B3493" t="s">
        <v>5239</v>
      </c>
      <c r="C3493" s="63" t="s">
        <v>4958</v>
      </c>
      <c r="D3493" s="66" t="s">
        <v>5337</v>
      </c>
    </row>
    <row r="3494" spans="1:4" x14ac:dyDescent="0.25">
      <c r="A3494" s="67">
        <v>21470138</v>
      </c>
      <c r="B3494" t="s">
        <v>4767</v>
      </c>
      <c r="C3494" s="63" t="s">
        <v>4960</v>
      </c>
      <c r="D3494" s="66" t="s">
        <v>5337</v>
      </c>
    </row>
    <row r="3495" spans="1:4" x14ac:dyDescent="0.25">
      <c r="A3495" s="67">
        <v>21470139</v>
      </c>
      <c r="B3495" t="s">
        <v>5062</v>
      </c>
      <c r="C3495" s="63" t="s">
        <v>4957</v>
      </c>
      <c r="D3495" s="66" t="s">
        <v>5337</v>
      </c>
    </row>
    <row r="3496" spans="1:4" x14ac:dyDescent="0.25">
      <c r="A3496" s="67">
        <v>21470140</v>
      </c>
      <c r="B3496" t="s">
        <v>4799</v>
      </c>
      <c r="C3496" t="s">
        <v>4961</v>
      </c>
      <c r="D3496" s="66" t="s">
        <v>5337</v>
      </c>
    </row>
    <row r="3497" spans="1:4" x14ac:dyDescent="0.25">
      <c r="A3497" s="67">
        <v>21470141</v>
      </c>
      <c r="B3497" t="s">
        <v>5009</v>
      </c>
      <c r="C3497" s="63" t="s">
        <v>4956</v>
      </c>
      <c r="D3497" s="66" t="s">
        <v>5337</v>
      </c>
    </row>
    <row r="3498" spans="1:4" x14ac:dyDescent="0.25">
      <c r="A3498" s="67">
        <v>21470141</v>
      </c>
      <c r="B3498" t="s">
        <v>7463</v>
      </c>
      <c r="C3498" t="s">
        <v>4956</v>
      </c>
      <c r="D3498" s="66" t="s">
        <v>5337</v>
      </c>
    </row>
    <row r="3499" spans="1:4" x14ac:dyDescent="0.25">
      <c r="A3499" s="67">
        <v>21470142</v>
      </c>
      <c r="B3499" t="s">
        <v>4793</v>
      </c>
      <c r="C3499" t="s">
        <v>4961</v>
      </c>
      <c r="D3499" s="66" t="s">
        <v>5337</v>
      </c>
    </row>
    <row r="3500" spans="1:4" x14ac:dyDescent="0.25">
      <c r="A3500" s="67">
        <v>21470143</v>
      </c>
      <c r="B3500" t="s">
        <v>4778</v>
      </c>
      <c r="C3500" s="63" t="s">
        <v>4954</v>
      </c>
      <c r="D3500" s="66" t="s">
        <v>5337</v>
      </c>
    </row>
    <row r="3501" spans="1:4" x14ac:dyDescent="0.25">
      <c r="A3501" s="67">
        <v>21470146</v>
      </c>
      <c r="B3501" t="s">
        <v>4831</v>
      </c>
      <c r="C3501" s="63" t="s">
        <v>4954</v>
      </c>
      <c r="D3501" s="66" t="s">
        <v>5337</v>
      </c>
    </row>
    <row r="3502" spans="1:4" x14ac:dyDescent="0.25">
      <c r="A3502" s="67">
        <v>21470147</v>
      </c>
      <c r="B3502" t="s">
        <v>5179</v>
      </c>
      <c r="C3502" s="63" t="s">
        <v>4955</v>
      </c>
      <c r="D3502" s="66" t="s">
        <v>5337</v>
      </c>
    </row>
    <row r="3503" spans="1:4" x14ac:dyDescent="0.25">
      <c r="A3503" s="67">
        <v>21470148</v>
      </c>
      <c r="B3503" t="s">
        <v>4752</v>
      </c>
      <c r="C3503" s="63" t="s">
        <v>4960</v>
      </c>
      <c r="D3503" s="66" t="s">
        <v>5337</v>
      </c>
    </row>
    <row r="3504" spans="1:4" x14ac:dyDescent="0.25">
      <c r="A3504" s="67">
        <v>21470149</v>
      </c>
      <c r="B3504" t="s">
        <v>5074</v>
      </c>
      <c r="C3504" s="63" t="s">
        <v>4957</v>
      </c>
      <c r="D3504" s="66" t="s">
        <v>5337</v>
      </c>
    </row>
    <row r="3505" spans="1:4" x14ac:dyDescent="0.25">
      <c r="A3505" s="67">
        <v>21470150</v>
      </c>
      <c r="B3505" t="s">
        <v>4693</v>
      </c>
      <c r="C3505" t="s">
        <v>4951</v>
      </c>
      <c r="D3505" s="66" t="s">
        <v>5337</v>
      </c>
    </row>
    <row r="3506" spans="1:4" x14ac:dyDescent="0.25">
      <c r="A3506" s="67">
        <v>21470152</v>
      </c>
      <c r="B3506" t="s">
        <v>4773</v>
      </c>
      <c r="C3506" s="63" t="s">
        <v>4958</v>
      </c>
      <c r="D3506" s="66" t="s">
        <v>5337</v>
      </c>
    </row>
    <row r="3507" spans="1:4" x14ac:dyDescent="0.25">
      <c r="A3507" s="67">
        <v>21470153</v>
      </c>
      <c r="B3507" t="s">
        <v>4688</v>
      </c>
      <c r="C3507" t="s">
        <v>4951</v>
      </c>
      <c r="D3507" s="66" t="s">
        <v>5337</v>
      </c>
    </row>
    <row r="3508" spans="1:4" x14ac:dyDescent="0.25">
      <c r="A3508" s="67">
        <v>21470154</v>
      </c>
      <c r="B3508" t="s">
        <v>5028</v>
      </c>
      <c r="C3508" t="s">
        <v>4951</v>
      </c>
      <c r="D3508" s="66" t="s">
        <v>5337</v>
      </c>
    </row>
    <row r="3509" spans="1:4" x14ac:dyDescent="0.25">
      <c r="A3509" s="67">
        <v>21470155</v>
      </c>
      <c r="B3509" t="s">
        <v>4771</v>
      </c>
      <c r="C3509" s="63" t="s">
        <v>4955</v>
      </c>
      <c r="D3509" s="66" t="s">
        <v>5337</v>
      </c>
    </row>
    <row r="3510" spans="1:4" x14ac:dyDescent="0.25">
      <c r="A3510" s="67">
        <v>21470156</v>
      </c>
      <c r="B3510" t="s">
        <v>4995</v>
      </c>
      <c r="C3510" s="63" t="s">
        <v>4955</v>
      </c>
      <c r="D3510" s="66" t="s">
        <v>5337</v>
      </c>
    </row>
    <row r="3511" spans="1:4" x14ac:dyDescent="0.25">
      <c r="A3511" s="67">
        <v>21470157</v>
      </c>
      <c r="B3511" t="s">
        <v>5213</v>
      </c>
      <c r="C3511" s="63" t="s">
        <v>4954</v>
      </c>
      <c r="D3511" s="66" t="s">
        <v>5337</v>
      </c>
    </row>
    <row r="3512" spans="1:4" x14ac:dyDescent="0.25">
      <c r="A3512" s="67">
        <v>21470158</v>
      </c>
      <c r="B3512" t="s">
        <v>5139</v>
      </c>
      <c r="C3512" s="63" t="s">
        <v>4954</v>
      </c>
      <c r="D3512" s="66" t="s">
        <v>5337</v>
      </c>
    </row>
    <row r="3513" spans="1:4" x14ac:dyDescent="0.25">
      <c r="A3513" s="67">
        <v>21470159</v>
      </c>
      <c r="B3513" t="s">
        <v>4792</v>
      </c>
      <c r="C3513" t="s">
        <v>4961</v>
      </c>
      <c r="D3513" s="66" t="s">
        <v>5337</v>
      </c>
    </row>
    <row r="3514" spans="1:4" x14ac:dyDescent="0.25">
      <c r="A3514" s="67">
        <v>21470160</v>
      </c>
      <c r="B3514" t="s">
        <v>4794</v>
      </c>
      <c r="C3514" t="s">
        <v>4961</v>
      </c>
      <c r="D3514" s="66" t="s">
        <v>5337</v>
      </c>
    </row>
    <row r="3515" spans="1:4" x14ac:dyDescent="0.25">
      <c r="A3515" s="67">
        <v>21470161</v>
      </c>
      <c r="B3515" t="s">
        <v>5256</v>
      </c>
      <c r="C3515" s="63" t="s">
        <v>4957</v>
      </c>
      <c r="D3515" s="66" t="s">
        <v>5337</v>
      </c>
    </row>
    <row r="3516" spans="1:4" x14ac:dyDescent="0.25">
      <c r="A3516" s="67">
        <v>21470162</v>
      </c>
      <c r="B3516" t="s">
        <v>4751</v>
      </c>
      <c r="C3516" s="63" t="s">
        <v>4958</v>
      </c>
      <c r="D3516" s="66" t="s">
        <v>5337</v>
      </c>
    </row>
    <row r="3517" spans="1:4" x14ac:dyDescent="0.25">
      <c r="A3517" s="67">
        <v>21470163</v>
      </c>
      <c r="B3517" t="s">
        <v>5273</v>
      </c>
      <c r="C3517" s="63" t="s">
        <v>4957</v>
      </c>
      <c r="D3517" s="66" t="s">
        <v>5337</v>
      </c>
    </row>
    <row r="3518" spans="1:4" x14ac:dyDescent="0.25">
      <c r="A3518" s="67">
        <v>21470164</v>
      </c>
      <c r="B3518" t="s">
        <v>4727</v>
      </c>
      <c r="C3518" t="s">
        <v>4951</v>
      </c>
      <c r="D3518" s="66" t="s">
        <v>5337</v>
      </c>
    </row>
    <row r="3519" spans="1:4" x14ac:dyDescent="0.25">
      <c r="A3519" s="67">
        <v>21470165</v>
      </c>
      <c r="B3519" t="s">
        <v>5120</v>
      </c>
      <c r="C3519" s="63" t="s">
        <v>4954</v>
      </c>
      <c r="D3519" s="66" t="s">
        <v>5338</v>
      </c>
    </row>
    <row r="3520" spans="1:4" x14ac:dyDescent="0.25">
      <c r="A3520" s="67">
        <v>21470166</v>
      </c>
      <c r="B3520" t="s">
        <v>5144</v>
      </c>
      <c r="C3520" s="63" t="s">
        <v>4956</v>
      </c>
      <c r="D3520" s="66" t="s">
        <v>5337</v>
      </c>
    </row>
    <row r="3521" spans="1:4" x14ac:dyDescent="0.25">
      <c r="A3521" s="67">
        <v>21470167</v>
      </c>
      <c r="B3521" t="s">
        <v>4984</v>
      </c>
      <c r="C3521" t="s">
        <v>4951</v>
      </c>
      <c r="D3521" s="66" t="s">
        <v>5337</v>
      </c>
    </row>
    <row r="3522" spans="1:4" x14ac:dyDescent="0.25">
      <c r="A3522" s="67">
        <v>21470168</v>
      </c>
      <c r="B3522" t="s">
        <v>4983</v>
      </c>
      <c r="C3522" t="s">
        <v>4951</v>
      </c>
      <c r="D3522" s="66" t="s">
        <v>5337</v>
      </c>
    </row>
    <row r="3523" spans="1:4" x14ac:dyDescent="0.25">
      <c r="A3523" s="67">
        <v>21470169</v>
      </c>
      <c r="B3523" t="s">
        <v>5243</v>
      </c>
      <c r="C3523" s="63" t="s">
        <v>4954</v>
      </c>
      <c r="D3523" s="66" t="s">
        <v>5337</v>
      </c>
    </row>
    <row r="3524" spans="1:4" x14ac:dyDescent="0.25">
      <c r="A3524" s="67">
        <v>21470170</v>
      </c>
      <c r="B3524" t="s">
        <v>5010</v>
      </c>
      <c r="C3524" s="63" t="s">
        <v>4957</v>
      </c>
      <c r="D3524" s="66" t="s">
        <v>5337</v>
      </c>
    </row>
    <row r="3525" spans="1:4" x14ac:dyDescent="0.25">
      <c r="A3525" s="67">
        <v>21470171</v>
      </c>
      <c r="B3525" t="s">
        <v>5775</v>
      </c>
      <c r="C3525" t="s">
        <v>4960</v>
      </c>
      <c r="D3525" s="66" t="s">
        <v>5338</v>
      </c>
    </row>
    <row r="3526" spans="1:4" x14ac:dyDescent="0.25">
      <c r="A3526" s="67">
        <v>21470172</v>
      </c>
      <c r="B3526" t="s">
        <v>4997</v>
      </c>
      <c r="C3526" s="63" t="s">
        <v>4954</v>
      </c>
      <c r="D3526" s="66" t="s">
        <v>5338</v>
      </c>
    </row>
    <row r="3527" spans="1:4" x14ac:dyDescent="0.25">
      <c r="A3527" s="67">
        <v>21470173</v>
      </c>
      <c r="B3527" t="s">
        <v>5236</v>
      </c>
      <c r="C3527" t="s">
        <v>4968</v>
      </c>
      <c r="D3527" s="66" t="s">
        <v>5337</v>
      </c>
    </row>
    <row r="3528" spans="1:4" x14ac:dyDescent="0.25">
      <c r="A3528" s="67">
        <v>21470174</v>
      </c>
      <c r="B3528" t="s">
        <v>5090</v>
      </c>
      <c r="C3528" t="s">
        <v>4951</v>
      </c>
      <c r="D3528" s="66" t="s">
        <v>5337</v>
      </c>
    </row>
    <row r="3529" spans="1:4" x14ac:dyDescent="0.25">
      <c r="A3529" s="67">
        <v>21470175</v>
      </c>
      <c r="B3529" t="s">
        <v>5145</v>
      </c>
      <c r="C3529" s="63" t="s">
        <v>4955</v>
      </c>
      <c r="D3529" s="66" t="s">
        <v>5337</v>
      </c>
    </row>
    <row r="3530" spans="1:4" x14ac:dyDescent="0.25">
      <c r="A3530" s="67">
        <v>21470176</v>
      </c>
      <c r="B3530" t="s">
        <v>5165</v>
      </c>
      <c r="C3530" s="63" t="s">
        <v>4954</v>
      </c>
      <c r="D3530" s="66" t="s">
        <v>5338</v>
      </c>
    </row>
    <row r="3531" spans="1:4" x14ac:dyDescent="0.25">
      <c r="A3531" s="67">
        <v>21470177</v>
      </c>
      <c r="B3531" t="s">
        <v>4759</v>
      </c>
      <c r="C3531" s="63" t="s">
        <v>4957</v>
      </c>
      <c r="D3531" s="66" t="s">
        <v>5337</v>
      </c>
    </row>
    <row r="3532" spans="1:4" x14ac:dyDescent="0.25">
      <c r="A3532" s="67">
        <v>21470178</v>
      </c>
      <c r="B3532" t="s">
        <v>5196</v>
      </c>
      <c r="C3532" s="63" t="s">
        <v>4958</v>
      </c>
      <c r="D3532" s="66" t="s">
        <v>5339</v>
      </c>
    </row>
    <row r="3533" spans="1:4" x14ac:dyDescent="0.25">
      <c r="A3533" s="67">
        <v>21470178</v>
      </c>
      <c r="B3533" t="s">
        <v>7483</v>
      </c>
      <c r="C3533" t="s">
        <v>4958</v>
      </c>
      <c r="D3533" s="66" t="s">
        <v>5339</v>
      </c>
    </row>
    <row r="3534" spans="1:4" x14ac:dyDescent="0.25">
      <c r="A3534" s="67">
        <v>21470179</v>
      </c>
      <c r="B3534" t="s">
        <v>5080</v>
      </c>
      <c r="C3534" s="63" t="s">
        <v>4954</v>
      </c>
      <c r="D3534" s="66" t="s">
        <v>5337</v>
      </c>
    </row>
    <row r="3535" spans="1:4" x14ac:dyDescent="0.25">
      <c r="A3535" s="67">
        <v>21470180</v>
      </c>
      <c r="B3535" t="s">
        <v>5113</v>
      </c>
      <c r="C3535" s="63" t="s">
        <v>4955</v>
      </c>
      <c r="D3535" s="66" t="s">
        <v>5337</v>
      </c>
    </row>
    <row r="3536" spans="1:4" x14ac:dyDescent="0.25">
      <c r="A3536" s="67">
        <v>21470180</v>
      </c>
      <c r="B3536" t="s">
        <v>8147</v>
      </c>
      <c r="C3536" s="63" t="s">
        <v>4955</v>
      </c>
      <c r="D3536" s="66" t="s">
        <v>5337</v>
      </c>
    </row>
    <row r="3537" spans="1:4" x14ac:dyDescent="0.25">
      <c r="A3537" s="67">
        <v>21470181</v>
      </c>
      <c r="B3537" t="s">
        <v>5037</v>
      </c>
      <c r="C3537" s="63" t="s">
        <v>4955</v>
      </c>
      <c r="D3537" s="66" t="s">
        <v>5338</v>
      </c>
    </row>
    <row r="3538" spans="1:4" x14ac:dyDescent="0.25">
      <c r="A3538" s="67">
        <v>21470182</v>
      </c>
      <c r="B3538" t="s">
        <v>5187</v>
      </c>
      <c r="C3538" s="63" t="s">
        <v>4958</v>
      </c>
      <c r="D3538" s="66" t="s">
        <v>5337</v>
      </c>
    </row>
    <row r="3539" spans="1:4" x14ac:dyDescent="0.25">
      <c r="A3539" s="67">
        <v>21470183</v>
      </c>
      <c r="B3539" t="s">
        <v>4720</v>
      </c>
      <c r="C3539" t="s">
        <v>4951</v>
      </c>
      <c r="D3539" s="66" t="s">
        <v>5337</v>
      </c>
    </row>
    <row r="3540" spans="1:4" x14ac:dyDescent="0.25">
      <c r="A3540" s="67">
        <v>21470184</v>
      </c>
      <c r="B3540" t="s">
        <v>4760</v>
      </c>
      <c r="C3540" s="63" t="s">
        <v>4957</v>
      </c>
      <c r="D3540" s="66" t="s">
        <v>5337</v>
      </c>
    </row>
    <row r="3541" spans="1:4" x14ac:dyDescent="0.25">
      <c r="A3541" s="67">
        <v>21470185</v>
      </c>
      <c r="B3541" t="s">
        <v>5219</v>
      </c>
      <c r="C3541" s="63" t="s">
        <v>4955</v>
      </c>
      <c r="D3541" s="66" t="s">
        <v>5337</v>
      </c>
    </row>
    <row r="3542" spans="1:4" x14ac:dyDescent="0.25">
      <c r="A3542" s="67">
        <v>21470186</v>
      </c>
      <c r="B3542" t="s">
        <v>5152</v>
      </c>
      <c r="C3542" s="63" t="s">
        <v>4954</v>
      </c>
      <c r="D3542" s="66" t="s">
        <v>5338</v>
      </c>
    </row>
    <row r="3543" spans="1:4" x14ac:dyDescent="0.25">
      <c r="A3543" s="67">
        <v>21470187</v>
      </c>
      <c r="B3543" t="s">
        <v>4729</v>
      </c>
      <c r="C3543" t="s">
        <v>4951</v>
      </c>
      <c r="D3543" s="66" t="s">
        <v>5337</v>
      </c>
    </row>
    <row r="3544" spans="1:4" x14ac:dyDescent="0.25">
      <c r="A3544" s="67">
        <v>21470188</v>
      </c>
      <c r="B3544" t="s">
        <v>4996</v>
      </c>
      <c r="C3544" s="63" t="s">
        <v>4954</v>
      </c>
      <c r="D3544" s="66" t="s">
        <v>5338</v>
      </c>
    </row>
    <row r="3545" spans="1:4" x14ac:dyDescent="0.25">
      <c r="A3545" s="67">
        <v>21470189</v>
      </c>
      <c r="B3545" t="s">
        <v>5043</v>
      </c>
      <c r="C3545" s="63" t="s">
        <v>4954</v>
      </c>
      <c r="D3545" s="66" t="s">
        <v>5338</v>
      </c>
    </row>
    <row r="3546" spans="1:4" x14ac:dyDescent="0.25">
      <c r="A3546" s="67">
        <v>21470190</v>
      </c>
      <c r="B3546" t="s">
        <v>5175</v>
      </c>
      <c r="C3546" s="63" t="s">
        <v>4955</v>
      </c>
      <c r="D3546" s="66" t="s">
        <v>5339</v>
      </c>
    </row>
    <row r="3547" spans="1:4" x14ac:dyDescent="0.25">
      <c r="A3547" s="67">
        <v>21470191</v>
      </c>
      <c r="B3547" t="s">
        <v>4719</v>
      </c>
      <c r="C3547" t="s">
        <v>4951</v>
      </c>
      <c r="D3547" s="66" t="s">
        <v>5337</v>
      </c>
    </row>
    <row r="3548" spans="1:4" x14ac:dyDescent="0.25">
      <c r="A3548" s="67">
        <v>21470192</v>
      </c>
      <c r="B3548" t="s">
        <v>5143</v>
      </c>
      <c r="C3548" t="s">
        <v>4951</v>
      </c>
      <c r="D3548" s="66" t="s">
        <v>5338</v>
      </c>
    </row>
    <row r="3549" spans="1:4" x14ac:dyDescent="0.25">
      <c r="A3549" s="67">
        <v>21470193</v>
      </c>
      <c r="B3549" t="s">
        <v>5063</v>
      </c>
      <c r="C3549" s="63" t="s">
        <v>4952</v>
      </c>
      <c r="D3549" s="66" t="s">
        <v>5337</v>
      </c>
    </row>
    <row r="3550" spans="1:4" x14ac:dyDescent="0.25">
      <c r="A3550" s="67">
        <v>21470194</v>
      </c>
      <c r="B3550" t="s">
        <v>5129</v>
      </c>
      <c r="C3550" t="s">
        <v>4951</v>
      </c>
      <c r="D3550" s="66" t="s">
        <v>5338</v>
      </c>
    </row>
    <row r="3551" spans="1:4" x14ac:dyDescent="0.25">
      <c r="A3551" s="67">
        <v>21470195</v>
      </c>
      <c r="B3551" t="s">
        <v>4786</v>
      </c>
      <c r="C3551" s="63" t="s">
        <v>4957</v>
      </c>
      <c r="D3551" s="66" t="s">
        <v>5337</v>
      </c>
    </row>
    <row r="3552" spans="1:4" x14ac:dyDescent="0.25">
      <c r="A3552" s="67">
        <v>21470196</v>
      </c>
      <c r="B3552" t="s">
        <v>4855</v>
      </c>
      <c r="C3552" s="63" t="s">
        <v>4956</v>
      </c>
      <c r="D3552" s="66" t="s">
        <v>5338</v>
      </c>
    </row>
    <row r="3553" spans="1:4" x14ac:dyDescent="0.25">
      <c r="A3553" s="67">
        <v>21470197</v>
      </c>
      <c r="B3553" t="s">
        <v>4695</v>
      </c>
      <c r="C3553" t="s">
        <v>4951</v>
      </c>
      <c r="D3553" s="66" t="s">
        <v>5337</v>
      </c>
    </row>
    <row r="3554" spans="1:4" x14ac:dyDescent="0.25">
      <c r="A3554" s="67">
        <v>21470198</v>
      </c>
      <c r="B3554" t="s">
        <v>5034</v>
      </c>
      <c r="C3554" t="s">
        <v>4968</v>
      </c>
      <c r="D3554" s="66" t="s">
        <v>5337</v>
      </c>
    </row>
    <row r="3555" spans="1:4" x14ac:dyDescent="0.25">
      <c r="A3555" s="67">
        <v>21470200</v>
      </c>
      <c r="B3555" t="s">
        <v>5231</v>
      </c>
      <c r="C3555" s="63" t="s">
        <v>4952</v>
      </c>
      <c r="D3555" s="66" t="s">
        <v>5337</v>
      </c>
    </row>
    <row r="3556" spans="1:4" x14ac:dyDescent="0.25">
      <c r="A3556" s="67">
        <v>21470201</v>
      </c>
      <c r="B3556" t="s">
        <v>5072</v>
      </c>
      <c r="C3556" s="63" t="s">
        <v>4958</v>
      </c>
      <c r="D3556" s="66" t="s">
        <v>5337</v>
      </c>
    </row>
    <row r="3557" spans="1:4" x14ac:dyDescent="0.25">
      <c r="A3557" s="67">
        <v>21470202</v>
      </c>
      <c r="B3557" t="s">
        <v>4982</v>
      </c>
      <c r="C3557" s="63" t="s">
        <v>4955</v>
      </c>
      <c r="D3557" s="66" t="s">
        <v>5337</v>
      </c>
    </row>
    <row r="3558" spans="1:4" x14ac:dyDescent="0.25">
      <c r="A3558" s="67">
        <v>21470203</v>
      </c>
      <c r="B3558" t="s">
        <v>4821</v>
      </c>
      <c r="C3558" s="63" t="s">
        <v>4955</v>
      </c>
      <c r="D3558" s="66" t="s">
        <v>5337</v>
      </c>
    </row>
    <row r="3559" spans="1:4" x14ac:dyDescent="0.25">
      <c r="A3559" s="67">
        <v>21470204</v>
      </c>
      <c r="B3559" t="s">
        <v>5004</v>
      </c>
      <c r="C3559" t="s">
        <v>4951</v>
      </c>
      <c r="D3559" s="66" t="s">
        <v>5337</v>
      </c>
    </row>
    <row r="3560" spans="1:4" x14ac:dyDescent="0.25">
      <c r="A3560" s="67">
        <v>21470205</v>
      </c>
      <c r="B3560" t="s">
        <v>5094</v>
      </c>
      <c r="C3560" t="s">
        <v>4951</v>
      </c>
      <c r="D3560" s="66" t="s">
        <v>5337</v>
      </c>
    </row>
    <row r="3561" spans="1:4" x14ac:dyDescent="0.25">
      <c r="A3561" s="67">
        <v>21470206</v>
      </c>
      <c r="B3561" t="s">
        <v>4828</v>
      </c>
      <c r="C3561" s="63" t="s">
        <v>4957</v>
      </c>
      <c r="D3561" s="66" t="s">
        <v>5337</v>
      </c>
    </row>
    <row r="3562" spans="1:4" x14ac:dyDescent="0.25">
      <c r="A3562" s="67">
        <v>21470207</v>
      </c>
      <c r="B3562" t="s">
        <v>4517</v>
      </c>
      <c r="C3562" t="s">
        <v>4951</v>
      </c>
      <c r="D3562" s="66" t="s">
        <v>5337</v>
      </c>
    </row>
    <row r="3563" spans="1:4" x14ac:dyDescent="0.25">
      <c r="A3563" s="67">
        <v>21470208</v>
      </c>
      <c r="B3563" t="s">
        <v>4824</v>
      </c>
      <c r="C3563" s="63" t="s">
        <v>4955</v>
      </c>
      <c r="D3563" s="66" t="s">
        <v>5337</v>
      </c>
    </row>
    <row r="3564" spans="1:4" x14ac:dyDescent="0.25">
      <c r="A3564" s="67">
        <v>21470209</v>
      </c>
      <c r="B3564" t="s">
        <v>4764</v>
      </c>
      <c r="C3564" s="63" t="s">
        <v>4954</v>
      </c>
      <c r="D3564" s="66" t="s">
        <v>5337</v>
      </c>
    </row>
    <row r="3565" spans="1:4" x14ac:dyDescent="0.25">
      <c r="A3565" s="67">
        <v>21470210</v>
      </c>
      <c r="B3565" t="s">
        <v>5257</v>
      </c>
      <c r="C3565" s="63" t="s">
        <v>4954</v>
      </c>
      <c r="D3565" s="66" t="s">
        <v>5337</v>
      </c>
    </row>
    <row r="3566" spans="1:4" x14ac:dyDescent="0.25">
      <c r="A3566" s="67">
        <v>21470211</v>
      </c>
      <c r="B3566" t="s">
        <v>4772</v>
      </c>
      <c r="C3566" s="63" t="s">
        <v>4956</v>
      </c>
      <c r="D3566" s="66" t="s">
        <v>5338</v>
      </c>
    </row>
    <row r="3567" spans="1:4" x14ac:dyDescent="0.25">
      <c r="A3567" s="67">
        <v>21470212</v>
      </c>
      <c r="B3567" t="s">
        <v>5029</v>
      </c>
      <c r="C3567" s="63" t="s">
        <v>4957</v>
      </c>
      <c r="D3567" s="66" t="s">
        <v>5337</v>
      </c>
    </row>
    <row r="3568" spans="1:4" x14ac:dyDescent="0.25">
      <c r="A3568" s="67">
        <v>21470213</v>
      </c>
      <c r="B3568" t="s">
        <v>5200</v>
      </c>
      <c r="C3568" s="63" t="s">
        <v>4960</v>
      </c>
      <c r="D3568" s="66" t="s">
        <v>5337</v>
      </c>
    </row>
    <row r="3569" spans="1:4" x14ac:dyDescent="0.25">
      <c r="A3569" s="67">
        <v>21470214</v>
      </c>
      <c r="B3569" t="s">
        <v>4988</v>
      </c>
      <c r="C3569" s="63" t="s">
        <v>4954</v>
      </c>
      <c r="D3569" s="66" t="s">
        <v>5337</v>
      </c>
    </row>
    <row r="3570" spans="1:4" x14ac:dyDescent="0.25">
      <c r="A3570" s="67">
        <v>21470215</v>
      </c>
      <c r="B3570" t="s">
        <v>5000</v>
      </c>
      <c r="C3570" t="s">
        <v>4951</v>
      </c>
      <c r="D3570" s="66" t="s">
        <v>5337</v>
      </c>
    </row>
    <row r="3571" spans="1:4" x14ac:dyDescent="0.25">
      <c r="A3571" s="67">
        <v>21470216</v>
      </c>
      <c r="B3571" t="s">
        <v>5103</v>
      </c>
      <c r="C3571" t="s">
        <v>4951</v>
      </c>
      <c r="D3571" s="66" t="s">
        <v>5337</v>
      </c>
    </row>
    <row r="3572" spans="1:4" x14ac:dyDescent="0.25">
      <c r="A3572" s="67">
        <v>21470217</v>
      </c>
      <c r="B3572" t="s">
        <v>4781</v>
      </c>
      <c r="C3572" s="63" t="s">
        <v>4955</v>
      </c>
      <c r="D3572" s="66" t="s">
        <v>5337</v>
      </c>
    </row>
    <row r="3573" spans="1:4" x14ac:dyDescent="0.25">
      <c r="A3573" s="67">
        <v>21470218</v>
      </c>
      <c r="B3573" t="s">
        <v>5211</v>
      </c>
      <c r="C3573" s="63" t="s">
        <v>4955</v>
      </c>
      <c r="D3573" s="66" t="s">
        <v>5337</v>
      </c>
    </row>
    <row r="3574" spans="1:4" x14ac:dyDescent="0.25">
      <c r="A3574" s="67">
        <v>21470219</v>
      </c>
      <c r="B3574" t="s">
        <v>4835</v>
      </c>
      <c r="C3574" s="63" t="s">
        <v>4958</v>
      </c>
      <c r="D3574" s="66" t="s">
        <v>5337</v>
      </c>
    </row>
    <row r="3575" spans="1:4" x14ac:dyDescent="0.25">
      <c r="A3575" s="67">
        <v>21470220</v>
      </c>
      <c r="B3575" t="s">
        <v>4573</v>
      </c>
      <c r="C3575" s="63" t="s">
        <v>4955</v>
      </c>
      <c r="D3575" s="66" t="s">
        <v>5337</v>
      </c>
    </row>
    <row r="3576" spans="1:4" x14ac:dyDescent="0.25">
      <c r="A3576" s="67">
        <v>21470221</v>
      </c>
      <c r="B3576" t="s">
        <v>5264</v>
      </c>
      <c r="C3576" s="63" t="s">
        <v>4957</v>
      </c>
      <c r="D3576" s="66" t="s">
        <v>5337</v>
      </c>
    </row>
    <row r="3577" spans="1:4" x14ac:dyDescent="0.25">
      <c r="A3577" s="67">
        <v>21470222</v>
      </c>
      <c r="B3577" t="s">
        <v>5123</v>
      </c>
      <c r="C3577" t="s">
        <v>4951</v>
      </c>
      <c r="D3577" s="66" t="s">
        <v>5337</v>
      </c>
    </row>
    <row r="3578" spans="1:4" x14ac:dyDescent="0.25">
      <c r="A3578" s="67">
        <v>21470223</v>
      </c>
      <c r="B3578" t="s">
        <v>4779</v>
      </c>
      <c r="C3578" s="63" t="s">
        <v>4954</v>
      </c>
      <c r="D3578" s="66" t="s">
        <v>5338</v>
      </c>
    </row>
    <row r="3579" spans="1:4" x14ac:dyDescent="0.25">
      <c r="A3579" s="67">
        <v>21470224</v>
      </c>
      <c r="B3579" t="s">
        <v>5149</v>
      </c>
      <c r="C3579" s="63" t="s">
        <v>4957</v>
      </c>
      <c r="D3579" s="66" t="s">
        <v>5337</v>
      </c>
    </row>
    <row r="3580" spans="1:4" x14ac:dyDescent="0.25">
      <c r="A3580" s="67">
        <v>21470225</v>
      </c>
      <c r="B3580" t="s">
        <v>5011</v>
      </c>
      <c r="C3580" s="63" t="s">
        <v>4957</v>
      </c>
      <c r="D3580" s="66" t="s">
        <v>5337</v>
      </c>
    </row>
    <row r="3581" spans="1:4" x14ac:dyDescent="0.25">
      <c r="A3581" s="67">
        <v>21470226</v>
      </c>
      <c r="B3581" t="s">
        <v>5053</v>
      </c>
      <c r="C3581" s="63" t="s">
        <v>4955</v>
      </c>
      <c r="D3581" s="66" t="s">
        <v>5337</v>
      </c>
    </row>
    <row r="3582" spans="1:4" x14ac:dyDescent="0.25">
      <c r="A3582" s="67">
        <v>21470227</v>
      </c>
      <c r="B3582" t="s">
        <v>4726</v>
      </c>
      <c r="C3582" t="s">
        <v>4951</v>
      </c>
      <c r="D3582" s="66" t="s">
        <v>5337</v>
      </c>
    </row>
    <row r="3583" spans="1:4" x14ac:dyDescent="0.25">
      <c r="A3583" s="67">
        <v>21470228</v>
      </c>
      <c r="B3583" t="s">
        <v>4901</v>
      </c>
      <c r="C3583" t="s">
        <v>4961</v>
      </c>
      <c r="D3583" s="66" t="s">
        <v>5338</v>
      </c>
    </row>
    <row r="3584" spans="1:4" x14ac:dyDescent="0.25">
      <c r="A3584" s="67">
        <v>21470229</v>
      </c>
      <c r="B3584" t="s">
        <v>5779</v>
      </c>
      <c r="C3584" t="s">
        <v>4957</v>
      </c>
      <c r="D3584" s="66" t="s">
        <v>5338</v>
      </c>
    </row>
    <row r="3585" spans="1:4" x14ac:dyDescent="0.25">
      <c r="A3585" s="67">
        <v>21470230</v>
      </c>
      <c r="B3585" t="s">
        <v>4913</v>
      </c>
      <c r="C3585" s="63" t="s">
        <v>4954</v>
      </c>
      <c r="D3585" s="66" t="s">
        <v>5337</v>
      </c>
    </row>
    <row r="3586" spans="1:4" x14ac:dyDescent="0.25">
      <c r="A3586" s="67">
        <v>21470231</v>
      </c>
      <c r="B3586" t="s">
        <v>5104</v>
      </c>
      <c r="C3586" s="63" t="s">
        <v>4955</v>
      </c>
      <c r="D3586" s="66" t="s">
        <v>5337</v>
      </c>
    </row>
    <row r="3587" spans="1:4" x14ac:dyDescent="0.25">
      <c r="A3587" s="67">
        <v>21470232</v>
      </c>
      <c r="B3587" t="s">
        <v>4999</v>
      </c>
      <c r="C3587" t="s">
        <v>4968</v>
      </c>
      <c r="D3587" s="66" t="s">
        <v>5337</v>
      </c>
    </row>
    <row r="3588" spans="1:4" x14ac:dyDescent="0.25">
      <c r="A3588" s="67">
        <v>21470233</v>
      </c>
      <c r="B3588" t="s">
        <v>5044</v>
      </c>
      <c r="C3588" t="s">
        <v>4951</v>
      </c>
      <c r="D3588" s="66" t="s">
        <v>5337</v>
      </c>
    </row>
    <row r="3589" spans="1:4" x14ac:dyDescent="0.25">
      <c r="A3589" s="67">
        <v>21470234</v>
      </c>
      <c r="B3589" t="s">
        <v>5156</v>
      </c>
      <c r="C3589" s="63" t="s">
        <v>4954</v>
      </c>
      <c r="D3589" s="66" t="s">
        <v>5338</v>
      </c>
    </row>
    <row r="3590" spans="1:4" x14ac:dyDescent="0.25">
      <c r="A3590" s="67">
        <v>21470236</v>
      </c>
      <c r="B3590" t="s">
        <v>4703</v>
      </c>
      <c r="C3590" t="s">
        <v>4951</v>
      </c>
      <c r="D3590" s="66" t="s">
        <v>5337</v>
      </c>
    </row>
    <row r="3591" spans="1:4" x14ac:dyDescent="0.25">
      <c r="A3591" s="67">
        <v>21470237</v>
      </c>
      <c r="B3591" t="s">
        <v>5024</v>
      </c>
      <c r="C3591" t="s">
        <v>4968</v>
      </c>
      <c r="D3591" s="66" t="s">
        <v>5337</v>
      </c>
    </row>
    <row r="3592" spans="1:4" x14ac:dyDescent="0.25">
      <c r="A3592" s="67">
        <v>21470238</v>
      </c>
      <c r="B3592" t="s">
        <v>5102</v>
      </c>
      <c r="C3592" s="63" t="s">
        <v>4960</v>
      </c>
      <c r="D3592" s="66" t="s">
        <v>5338</v>
      </c>
    </row>
    <row r="3593" spans="1:4" x14ac:dyDescent="0.25">
      <c r="A3593" s="67">
        <v>21470239</v>
      </c>
      <c r="B3593" t="s">
        <v>5121</v>
      </c>
      <c r="C3593" t="s">
        <v>4951</v>
      </c>
      <c r="D3593" s="66" t="s">
        <v>5338</v>
      </c>
    </row>
    <row r="3594" spans="1:4" x14ac:dyDescent="0.25">
      <c r="A3594" s="67">
        <v>21470240</v>
      </c>
      <c r="B3594" t="s">
        <v>5254</v>
      </c>
      <c r="C3594" s="63" t="s">
        <v>4954</v>
      </c>
      <c r="D3594" s="66" t="s">
        <v>5338</v>
      </c>
    </row>
    <row r="3595" spans="1:4" x14ac:dyDescent="0.25">
      <c r="A3595" s="67">
        <v>21470241</v>
      </c>
      <c r="B3595" t="s">
        <v>4789</v>
      </c>
      <c r="C3595" s="63" t="s">
        <v>4958</v>
      </c>
      <c r="D3595" s="66" t="s">
        <v>5337</v>
      </c>
    </row>
    <row r="3596" spans="1:4" x14ac:dyDescent="0.25">
      <c r="A3596" s="67">
        <v>21470242</v>
      </c>
      <c r="B3596" t="s">
        <v>5272</v>
      </c>
      <c r="C3596" s="63" t="s">
        <v>4954</v>
      </c>
      <c r="D3596" s="66" t="s">
        <v>5338</v>
      </c>
    </row>
    <row r="3597" spans="1:4" x14ac:dyDescent="0.25">
      <c r="A3597" s="67">
        <v>21470243</v>
      </c>
      <c r="B3597" t="s">
        <v>4711</v>
      </c>
      <c r="C3597" t="s">
        <v>4951</v>
      </c>
      <c r="D3597" s="66" t="s">
        <v>5337</v>
      </c>
    </row>
    <row r="3598" spans="1:4" x14ac:dyDescent="0.25">
      <c r="A3598" s="67">
        <v>21470244</v>
      </c>
      <c r="B3598" t="s">
        <v>4715</v>
      </c>
      <c r="C3598" t="s">
        <v>4951</v>
      </c>
      <c r="D3598" s="66" t="s">
        <v>5337</v>
      </c>
    </row>
    <row r="3599" spans="1:4" x14ac:dyDescent="0.25">
      <c r="A3599" s="67">
        <v>21470245</v>
      </c>
      <c r="B3599" t="s">
        <v>5249</v>
      </c>
      <c r="C3599" t="s">
        <v>4951</v>
      </c>
      <c r="D3599" s="66" t="s">
        <v>5338</v>
      </c>
    </row>
    <row r="3600" spans="1:4" x14ac:dyDescent="0.25">
      <c r="A3600" s="67">
        <v>21470246</v>
      </c>
      <c r="B3600" t="s">
        <v>5124</v>
      </c>
      <c r="C3600" s="63" t="s">
        <v>4954</v>
      </c>
      <c r="D3600" s="66" t="s">
        <v>5337</v>
      </c>
    </row>
    <row r="3601" spans="1:4" x14ac:dyDescent="0.25">
      <c r="A3601" s="67">
        <v>21470247</v>
      </c>
      <c r="B3601" t="s">
        <v>5146</v>
      </c>
      <c r="C3601" s="63" t="s">
        <v>4955</v>
      </c>
      <c r="D3601" s="66" t="s">
        <v>5337</v>
      </c>
    </row>
    <row r="3602" spans="1:4" x14ac:dyDescent="0.25">
      <c r="A3602" s="67">
        <v>21470248</v>
      </c>
      <c r="B3602" t="s">
        <v>4555</v>
      </c>
      <c r="C3602" s="63" t="s">
        <v>4952</v>
      </c>
      <c r="D3602" s="66" t="s">
        <v>5337</v>
      </c>
    </row>
    <row r="3603" spans="1:4" x14ac:dyDescent="0.25">
      <c r="A3603" s="67">
        <v>21470249</v>
      </c>
      <c r="B3603" t="s">
        <v>5052</v>
      </c>
      <c r="C3603" s="63" t="s">
        <v>4958</v>
      </c>
      <c r="D3603" s="66" t="s">
        <v>5337</v>
      </c>
    </row>
    <row r="3604" spans="1:4" x14ac:dyDescent="0.25">
      <c r="A3604" s="67">
        <v>21470250</v>
      </c>
      <c r="B3604" t="s">
        <v>5251</v>
      </c>
      <c r="C3604" s="63" t="s">
        <v>4954</v>
      </c>
      <c r="D3604" s="66" t="s">
        <v>5338</v>
      </c>
    </row>
    <row r="3605" spans="1:4" x14ac:dyDescent="0.25">
      <c r="A3605" s="67">
        <v>21470251</v>
      </c>
      <c r="B3605" t="s">
        <v>5021</v>
      </c>
      <c r="C3605" s="63" t="s">
        <v>4960</v>
      </c>
      <c r="D3605" s="66" t="s">
        <v>5338</v>
      </c>
    </row>
    <row r="3606" spans="1:4" x14ac:dyDescent="0.25">
      <c r="A3606" s="67">
        <v>21470252</v>
      </c>
      <c r="B3606" t="s">
        <v>5157</v>
      </c>
      <c r="C3606" t="s">
        <v>4951</v>
      </c>
      <c r="D3606" s="66" t="s">
        <v>5337</v>
      </c>
    </row>
    <row r="3607" spans="1:4" x14ac:dyDescent="0.25">
      <c r="A3607" s="67">
        <v>21470253</v>
      </c>
      <c r="B3607" t="s">
        <v>5097</v>
      </c>
      <c r="C3607" s="63" t="s">
        <v>4958</v>
      </c>
      <c r="D3607" s="66" t="s">
        <v>5337</v>
      </c>
    </row>
    <row r="3608" spans="1:4" x14ac:dyDescent="0.25">
      <c r="A3608" s="67">
        <v>21470254</v>
      </c>
      <c r="B3608" t="s">
        <v>4735</v>
      </c>
      <c r="C3608" t="s">
        <v>4951</v>
      </c>
      <c r="D3608" s="66" t="s">
        <v>5337</v>
      </c>
    </row>
    <row r="3609" spans="1:4" x14ac:dyDescent="0.25">
      <c r="A3609" s="67">
        <v>21470255</v>
      </c>
      <c r="B3609" t="s">
        <v>4706</v>
      </c>
      <c r="C3609" t="s">
        <v>4951</v>
      </c>
      <c r="D3609" s="66" t="s">
        <v>5338</v>
      </c>
    </row>
    <row r="3610" spans="1:4" x14ac:dyDescent="0.25">
      <c r="A3610" s="67">
        <v>21470256</v>
      </c>
      <c r="B3610" t="s">
        <v>5168</v>
      </c>
      <c r="C3610" s="63" t="s">
        <v>4954</v>
      </c>
      <c r="D3610" s="66" t="s">
        <v>5338</v>
      </c>
    </row>
    <row r="3611" spans="1:4" x14ac:dyDescent="0.25">
      <c r="A3611" s="67">
        <v>21470257</v>
      </c>
      <c r="B3611" t="s">
        <v>4770</v>
      </c>
      <c r="C3611" s="63" t="s">
        <v>4955</v>
      </c>
      <c r="D3611" s="66" t="s">
        <v>5338</v>
      </c>
    </row>
    <row r="3612" spans="1:4" x14ac:dyDescent="0.25">
      <c r="A3612" s="67">
        <v>21470258</v>
      </c>
      <c r="B3612" t="s">
        <v>4723</v>
      </c>
      <c r="C3612" t="s">
        <v>4951</v>
      </c>
      <c r="D3612" s="66" t="s">
        <v>5338</v>
      </c>
    </row>
    <row r="3613" spans="1:4" x14ac:dyDescent="0.25">
      <c r="A3613" s="67">
        <v>21470259</v>
      </c>
      <c r="B3613" t="s">
        <v>5140</v>
      </c>
      <c r="C3613" s="63" t="s">
        <v>4957</v>
      </c>
      <c r="D3613" s="66" t="s">
        <v>5337</v>
      </c>
    </row>
    <row r="3614" spans="1:4" x14ac:dyDescent="0.25">
      <c r="A3614" s="67">
        <v>21470260</v>
      </c>
      <c r="B3614" t="s">
        <v>4994</v>
      </c>
      <c r="C3614" s="63" t="s">
        <v>4957</v>
      </c>
      <c r="D3614" s="66" t="s">
        <v>5338</v>
      </c>
    </row>
    <row r="3615" spans="1:4" x14ac:dyDescent="0.25">
      <c r="A3615" s="67">
        <v>21470261</v>
      </c>
      <c r="B3615" t="s">
        <v>5271</v>
      </c>
      <c r="C3615" s="63" t="s">
        <v>4957</v>
      </c>
      <c r="D3615" s="66" t="s">
        <v>5338</v>
      </c>
    </row>
    <row r="3616" spans="1:4" x14ac:dyDescent="0.25">
      <c r="A3616" s="67">
        <v>21470262</v>
      </c>
      <c r="B3616" t="s">
        <v>4818</v>
      </c>
      <c r="C3616" s="63" t="s">
        <v>4955</v>
      </c>
      <c r="D3616" s="66" t="s">
        <v>5337</v>
      </c>
    </row>
    <row r="3617" spans="1:4" x14ac:dyDescent="0.25">
      <c r="A3617" s="67">
        <v>21470263</v>
      </c>
      <c r="B3617" t="s">
        <v>5214</v>
      </c>
      <c r="C3617" s="63" t="s">
        <v>4958</v>
      </c>
      <c r="D3617" s="66" t="s">
        <v>5337</v>
      </c>
    </row>
    <row r="3618" spans="1:4" x14ac:dyDescent="0.25">
      <c r="A3618" s="67">
        <v>21470264</v>
      </c>
      <c r="B3618" t="s">
        <v>5135</v>
      </c>
      <c r="C3618" s="63" t="s">
        <v>4955</v>
      </c>
      <c r="D3618" s="66" t="s">
        <v>5337</v>
      </c>
    </row>
    <row r="3619" spans="1:4" x14ac:dyDescent="0.25">
      <c r="A3619" s="67">
        <v>21470265</v>
      </c>
      <c r="B3619" t="s">
        <v>4822</v>
      </c>
      <c r="C3619" s="63" t="s">
        <v>4956</v>
      </c>
      <c r="D3619" s="66" t="s">
        <v>5337</v>
      </c>
    </row>
    <row r="3620" spans="1:4" x14ac:dyDescent="0.25">
      <c r="A3620" s="67">
        <v>21470266</v>
      </c>
      <c r="B3620" t="s">
        <v>5228</v>
      </c>
      <c r="C3620" s="63" t="s">
        <v>4960</v>
      </c>
      <c r="D3620" s="66" t="s">
        <v>5337</v>
      </c>
    </row>
    <row r="3621" spans="1:4" x14ac:dyDescent="0.25">
      <c r="A3621" s="67">
        <v>21470267</v>
      </c>
      <c r="B3621" t="s">
        <v>4784</v>
      </c>
      <c r="C3621" s="63" t="s">
        <v>4956</v>
      </c>
      <c r="D3621" s="66" t="s">
        <v>5337</v>
      </c>
    </row>
    <row r="3622" spans="1:4" x14ac:dyDescent="0.25">
      <c r="A3622" s="67">
        <v>21470268</v>
      </c>
      <c r="B3622" t="s">
        <v>5141</v>
      </c>
      <c r="C3622" s="63" t="s">
        <v>4958</v>
      </c>
      <c r="D3622" s="66" t="s">
        <v>5337</v>
      </c>
    </row>
    <row r="3623" spans="1:4" x14ac:dyDescent="0.25">
      <c r="A3623" s="67">
        <v>21470269</v>
      </c>
      <c r="B3623" t="s">
        <v>5108</v>
      </c>
      <c r="C3623" s="63" t="s">
        <v>4955</v>
      </c>
      <c r="D3623" s="66" t="s">
        <v>5337</v>
      </c>
    </row>
    <row r="3624" spans="1:4" x14ac:dyDescent="0.25">
      <c r="A3624" s="67">
        <v>21470269</v>
      </c>
      <c r="B3624" t="s">
        <v>7436</v>
      </c>
      <c r="C3624" t="s">
        <v>4955</v>
      </c>
      <c r="D3624" s="66" t="s">
        <v>5337</v>
      </c>
    </row>
    <row r="3625" spans="1:4" x14ac:dyDescent="0.25">
      <c r="A3625" s="67">
        <v>21470270</v>
      </c>
      <c r="B3625" t="s">
        <v>5036</v>
      </c>
      <c r="C3625" t="s">
        <v>4961</v>
      </c>
      <c r="D3625" s="66" t="s">
        <v>5337</v>
      </c>
    </row>
    <row r="3626" spans="1:4" x14ac:dyDescent="0.25">
      <c r="A3626" s="67">
        <v>21470271</v>
      </c>
      <c r="B3626" t="s">
        <v>4819</v>
      </c>
      <c r="C3626" s="63" t="s">
        <v>4955</v>
      </c>
      <c r="D3626" s="66" t="s">
        <v>5337</v>
      </c>
    </row>
    <row r="3627" spans="1:4" x14ac:dyDescent="0.25">
      <c r="A3627" s="67">
        <v>21470272</v>
      </c>
      <c r="B3627" t="s">
        <v>5248</v>
      </c>
      <c r="C3627" s="63" t="s">
        <v>4960</v>
      </c>
      <c r="D3627" s="66" t="s">
        <v>5337</v>
      </c>
    </row>
    <row r="3628" spans="1:4" x14ac:dyDescent="0.25">
      <c r="A3628" s="67">
        <v>21470273</v>
      </c>
      <c r="B3628" t="s">
        <v>5061</v>
      </c>
      <c r="C3628" s="63" t="s">
        <v>4955</v>
      </c>
      <c r="D3628" s="66" t="s">
        <v>5337</v>
      </c>
    </row>
    <row r="3629" spans="1:4" x14ac:dyDescent="0.25">
      <c r="A3629" s="67">
        <v>21470274</v>
      </c>
      <c r="B3629" t="s">
        <v>5244</v>
      </c>
      <c r="C3629" t="s">
        <v>4968</v>
      </c>
      <c r="D3629" s="66" t="s">
        <v>5338</v>
      </c>
    </row>
    <row r="3630" spans="1:4" x14ac:dyDescent="0.25">
      <c r="A3630" s="67">
        <v>21470275</v>
      </c>
      <c r="B3630" t="s">
        <v>4774</v>
      </c>
      <c r="C3630" t="s">
        <v>4961</v>
      </c>
      <c r="D3630" s="66" t="s">
        <v>5337</v>
      </c>
    </row>
    <row r="3631" spans="1:4" x14ac:dyDescent="0.25">
      <c r="A3631" s="67">
        <v>21470276</v>
      </c>
      <c r="B3631" t="s">
        <v>5234</v>
      </c>
      <c r="C3631" s="63" t="s">
        <v>4956</v>
      </c>
      <c r="D3631" s="66" t="s">
        <v>5337</v>
      </c>
    </row>
    <row r="3632" spans="1:4" x14ac:dyDescent="0.25">
      <c r="A3632" s="67">
        <v>21470277</v>
      </c>
      <c r="B3632" t="s">
        <v>4809</v>
      </c>
      <c r="C3632" s="63" t="s">
        <v>4956</v>
      </c>
      <c r="D3632" s="66" t="s">
        <v>5339</v>
      </c>
    </row>
    <row r="3633" spans="1:4" x14ac:dyDescent="0.25">
      <c r="A3633" s="67">
        <v>21470278</v>
      </c>
      <c r="B3633" t="s">
        <v>4798</v>
      </c>
      <c r="C3633" t="s">
        <v>4961</v>
      </c>
      <c r="D3633" s="66" t="s">
        <v>5337</v>
      </c>
    </row>
    <row r="3634" spans="1:4" x14ac:dyDescent="0.25">
      <c r="A3634" s="67">
        <v>21470279</v>
      </c>
      <c r="B3634" t="s">
        <v>5265</v>
      </c>
      <c r="C3634" t="s">
        <v>4968</v>
      </c>
      <c r="D3634" s="66" t="s">
        <v>5338</v>
      </c>
    </row>
    <row r="3635" spans="1:4" x14ac:dyDescent="0.25">
      <c r="A3635" s="67">
        <v>21470280</v>
      </c>
      <c r="B3635" t="s">
        <v>4899</v>
      </c>
      <c r="C3635" t="s">
        <v>4961</v>
      </c>
      <c r="D3635" s="66" t="s">
        <v>5337</v>
      </c>
    </row>
    <row r="3636" spans="1:4" x14ac:dyDescent="0.25">
      <c r="A3636" s="67">
        <v>21470281</v>
      </c>
      <c r="B3636" t="s">
        <v>5252</v>
      </c>
      <c r="C3636" t="s">
        <v>4961</v>
      </c>
      <c r="D3636" s="66" t="s">
        <v>5337</v>
      </c>
    </row>
    <row r="3637" spans="1:4" x14ac:dyDescent="0.25">
      <c r="A3637" s="67">
        <v>21470282</v>
      </c>
      <c r="B3637" t="s">
        <v>4783</v>
      </c>
      <c r="C3637" s="63" t="s">
        <v>4956</v>
      </c>
      <c r="D3637" s="66" t="s">
        <v>5337</v>
      </c>
    </row>
    <row r="3638" spans="1:4" x14ac:dyDescent="0.25">
      <c r="A3638" s="67">
        <v>21470283</v>
      </c>
      <c r="B3638" t="s">
        <v>4765</v>
      </c>
      <c r="C3638" t="s">
        <v>4968</v>
      </c>
      <c r="D3638" s="66" t="s">
        <v>5337</v>
      </c>
    </row>
    <row r="3639" spans="1:4" x14ac:dyDescent="0.25">
      <c r="A3639" s="67">
        <v>21470283</v>
      </c>
      <c r="B3639" t="s">
        <v>7510</v>
      </c>
      <c r="C3639" t="s">
        <v>4968</v>
      </c>
      <c r="D3639" s="66" t="s">
        <v>5337</v>
      </c>
    </row>
    <row r="3640" spans="1:4" x14ac:dyDescent="0.25">
      <c r="A3640" s="67">
        <v>21470284</v>
      </c>
      <c r="B3640" t="s">
        <v>4836</v>
      </c>
      <c r="C3640" t="s">
        <v>4961</v>
      </c>
      <c r="D3640" s="66" t="s">
        <v>5337</v>
      </c>
    </row>
    <row r="3641" spans="1:4" x14ac:dyDescent="0.25">
      <c r="A3641" s="67">
        <v>21470285</v>
      </c>
      <c r="B3641" t="s">
        <v>5003</v>
      </c>
      <c r="C3641" s="63" t="s">
        <v>4960</v>
      </c>
      <c r="D3641" s="66" t="s">
        <v>5337</v>
      </c>
    </row>
    <row r="3642" spans="1:4" x14ac:dyDescent="0.25">
      <c r="A3642" s="67">
        <v>21470286</v>
      </c>
      <c r="B3642" t="s">
        <v>4881</v>
      </c>
      <c r="C3642" t="s">
        <v>4961</v>
      </c>
      <c r="D3642" s="66" t="s">
        <v>5338</v>
      </c>
    </row>
    <row r="3643" spans="1:4" x14ac:dyDescent="0.25">
      <c r="A3643" s="67">
        <v>21470287</v>
      </c>
      <c r="B3643" t="s">
        <v>5079</v>
      </c>
      <c r="C3643" s="63" t="s">
        <v>4955</v>
      </c>
      <c r="D3643" s="66" t="s">
        <v>5337</v>
      </c>
    </row>
    <row r="3644" spans="1:4" x14ac:dyDescent="0.25">
      <c r="A3644" s="67">
        <v>21470288</v>
      </c>
      <c r="B3644" t="s">
        <v>5115</v>
      </c>
      <c r="C3644" s="63" t="s">
        <v>4955</v>
      </c>
      <c r="D3644" s="66" t="s">
        <v>5338</v>
      </c>
    </row>
    <row r="3645" spans="1:4" x14ac:dyDescent="0.25">
      <c r="A3645" s="67">
        <v>21470289</v>
      </c>
      <c r="B3645" t="s">
        <v>4757</v>
      </c>
      <c r="C3645" s="63" t="s">
        <v>4955</v>
      </c>
      <c r="D3645" s="66" t="s">
        <v>5337</v>
      </c>
    </row>
    <row r="3646" spans="1:4" x14ac:dyDescent="0.25">
      <c r="A3646" s="67">
        <v>21470290</v>
      </c>
      <c r="B3646" t="s">
        <v>4878</v>
      </c>
      <c r="C3646" t="s">
        <v>4961</v>
      </c>
      <c r="D3646" s="66" t="s">
        <v>5338</v>
      </c>
    </row>
    <row r="3647" spans="1:4" x14ac:dyDescent="0.25">
      <c r="A3647" s="67">
        <v>21470291</v>
      </c>
      <c r="B3647" t="s">
        <v>5240</v>
      </c>
      <c r="C3647" s="63" t="s">
        <v>4955</v>
      </c>
      <c r="D3647" s="66" t="s">
        <v>5337</v>
      </c>
    </row>
    <row r="3648" spans="1:4" x14ac:dyDescent="0.25">
      <c r="A3648" s="67">
        <v>21470292</v>
      </c>
      <c r="B3648" t="s">
        <v>5201</v>
      </c>
      <c r="C3648" s="63" t="s">
        <v>4958</v>
      </c>
      <c r="D3648" s="66" t="s">
        <v>5337</v>
      </c>
    </row>
    <row r="3649" spans="1:4" x14ac:dyDescent="0.25">
      <c r="A3649" s="67">
        <v>21470295</v>
      </c>
      <c r="B3649" t="s">
        <v>4758</v>
      </c>
      <c r="C3649" s="63" t="s">
        <v>4955</v>
      </c>
      <c r="D3649" s="66" t="s">
        <v>5337</v>
      </c>
    </row>
    <row r="3650" spans="1:4" x14ac:dyDescent="0.25">
      <c r="A3650" s="67">
        <v>21470296</v>
      </c>
      <c r="B3650" t="s">
        <v>4713</v>
      </c>
      <c r="C3650" t="s">
        <v>4951</v>
      </c>
      <c r="D3650" s="66" t="s">
        <v>5337</v>
      </c>
    </row>
    <row r="3651" spans="1:4" x14ac:dyDescent="0.25">
      <c r="A3651" s="67">
        <v>21470297</v>
      </c>
      <c r="B3651" t="s">
        <v>4790</v>
      </c>
      <c r="C3651" s="63" t="s">
        <v>4960</v>
      </c>
      <c r="D3651" s="66" t="s">
        <v>5337</v>
      </c>
    </row>
    <row r="3652" spans="1:4" x14ac:dyDescent="0.25">
      <c r="A3652" s="67">
        <v>21470298</v>
      </c>
      <c r="B3652" t="s">
        <v>5030</v>
      </c>
      <c r="C3652" s="63" t="s">
        <v>4957</v>
      </c>
      <c r="D3652" s="66" t="s">
        <v>5339</v>
      </c>
    </row>
    <row r="3653" spans="1:4" x14ac:dyDescent="0.25">
      <c r="A3653" s="67">
        <v>21470298</v>
      </c>
      <c r="B3653" t="s">
        <v>7489</v>
      </c>
      <c r="C3653" t="s">
        <v>4957</v>
      </c>
      <c r="D3653" s="66" t="s">
        <v>5339</v>
      </c>
    </row>
    <row r="3654" spans="1:4" x14ac:dyDescent="0.25">
      <c r="A3654" s="67">
        <v>21470299</v>
      </c>
      <c r="B3654" t="s">
        <v>2979</v>
      </c>
      <c r="C3654" s="63" t="s">
        <v>4956</v>
      </c>
      <c r="D3654" s="66" t="s">
        <v>5337</v>
      </c>
    </row>
    <row r="3655" spans="1:4" x14ac:dyDescent="0.25">
      <c r="A3655" s="67">
        <v>21470300</v>
      </c>
      <c r="B3655" t="s">
        <v>5250</v>
      </c>
      <c r="C3655" t="s">
        <v>4968</v>
      </c>
      <c r="D3655" s="66" t="s">
        <v>5337</v>
      </c>
    </row>
    <row r="3656" spans="1:4" x14ac:dyDescent="0.25">
      <c r="A3656" s="67">
        <v>21470302</v>
      </c>
      <c r="B3656" t="s">
        <v>5116</v>
      </c>
      <c r="C3656" s="63" t="s">
        <v>4955</v>
      </c>
      <c r="D3656" s="66" t="s">
        <v>5338</v>
      </c>
    </row>
    <row r="3657" spans="1:4" x14ac:dyDescent="0.25">
      <c r="A3657" s="67">
        <v>21470303</v>
      </c>
      <c r="B3657" t="s">
        <v>5226</v>
      </c>
      <c r="C3657" s="63" t="s">
        <v>4958</v>
      </c>
      <c r="D3657" s="66" t="s">
        <v>5337</v>
      </c>
    </row>
    <row r="3658" spans="1:4" x14ac:dyDescent="0.25">
      <c r="A3658" s="67">
        <v>21470304</v>
      </c>
      <c r="B3658" t="s">
        <v>5266</v>
      </c>
      <c r="C3658" s="63" t="s">
        <v>4958</v>
      </c>
      <c r="D3658" s="66" t="s">
        <v>5337</v>
      </c>
    </row>
    <row r="3659" spans="1:4" x14ac:dyDescent="0.25">
      <c r="A3659" s="67">
        <v>21470305</v>
      </c>
      <c r="B3659" t="s">
        <v>4701</v>
      </c>
      <c r="C3659" t="s">
        <v>4951</v>
      </c>
      <c r="D3659" s="66" t="s">
        <v>5337</v>
      </c>
    </row>
    <row r="3660" spans="1:4" x14ac:dyDescent="0.25">
      <c r="A3660" s="67">
        <v>21470306</v>
      </c>
      <c r="B3660" t="s">
        <v>5174</v>
      </c>
      <c r="C3660" s="63" t="s">
        <v>4956</v>
      </c>
      <c r="D3660" s="66" t="s">
        <v>5337</v>
      </c>
    </row>
    <row r="3661" spans="1:4" x14ac:dyDescent="0.25">
      <c r="A3661" s="67">
        <v>21470307</v>
      </c>
      <c r="B3661" t="s">
        <v>5131</v>
      </c>
      <c r="C3661" s="63" t="s">
        <v>4955</v>
      </c>
      <c r="D3661" s="66" t="s">
        <v>5338</v>
      </c>
    </row>
    <row r="3662" spans="1:4" x14ac:dyDescent="0.25">
      <c r="A3662" s="67">
        <v>21470309</v>
      </c>
      <c r="B3662" t="s">
        <v>4820</v>
      </c>
      <c r="C3662" s="63" t="s">
        <v>4955</v>
      </c>
      <c r="D3662" s="66" t="s">
        <v>5337</v>
      </c>
    </row>
    <row r="3663" spans="1:4" x14ac:dyDescent="0.25">
      <c r="A3663" s="67">
        <v>21470310</v>
      </c>
      <c r="B3663" t="s">
        <v>4795</v>
      </c>
      <c r="C3663" s="63" t="s">
        <v>4955</v>
      </c>
      <c r="D3663" s="66" t="s">
        <v>5337</v>
      </c>
    </row>
    <row r="3664" spans="1:4" x14ac:dyDescent="0.25">
      <c r="A3664" s="67">
        <v>21470311</v>
      </c>
      <c r="B3664" t="s">
        <v>5269</v>
      </c>
      <c r="C3664" t="s">
        <v>4968</v>
      </c>
      <c r="D3664" s="66" t="s">
        <v>5337</v>
      </c>
    </row>
    <row r="3665" spans="1:4" x14ac:dyDescent="0.25">
      <c r="A3665" s="67">
        <v>21470312</v>
      </c>
      <c r="B3665" t="s">
        <v>4854</v>
      </c>
      <c r="C3665" s="63" t="s">
        <v>4956</v>
      </c>
      <c r="D3665" s="66" t="s">
        <v>5339</v>
      </c>
    </row>
    <row r="3666" spans="1:4" x14ac:dyDescent="0.25">
      <c r="A3666" s="67">
        <v>21470313</v>
      </c>
      <c r="B3666" t="s">
        <v>4811</v>
      </c>
      <c r="C3666" s="63" t="s">
        <v>4954</v>
      </c>
      <c r="D3666" s="66" t="s">
        <v>5337</v>
      </c>
    </row>
    <row r="3667" spans="1:4" x14ac:dyDescent="0.25">
      <c r="A3667" s="67">
        <v>21470315</v>
      </c>
      <c r="B3667" t="s">
        <v>5045</v>
      </c>
      <c r="C3667" s="63" t="s">
        <v>4958</v>
      </c>
      <c r="D3667" s="66" t="s">
        <v>5339</v>
      </c>
    </row>
    <row r="3668" spans="1:4" x14ac:dyDescent="0.25">
      <c r="A3668" s="67">
        <v>21470316</v>
      </c>
      <c r="B3668" t="s">
        <v>5033</v>
      </c>
      <c r="C3668" t="s">
        <v>4968</v>
      </c>
      <c r="D3668" s="66" t="s">
        <v>5337</v>
      </c>
    </row>
    <row r="3669" spans="1:4" x14ac:dyDescent="0.25">
      <c r="A3669" s="67">
        <v>21470317</v>
      </c>
      <c r="B3669" t="s">
        <v>4780</v>
      </c>
      <c r="C3669" s="63" t="s">
        <v>4955</v>
      </c>
      <c r="D3669" s="66" t="s">
        <v>5337</v>
      </c>
    </row>
    <row r="3670" spans="1:4" x14ac:dyDescent="0.25">
      <c r="A3670" s="67">
        <v>21470318</v>
      </c>
      <c r="B3670" t="s">
        <v>5194</v>
      </c>
      <c r="C3670" s="63" t="s">
        <v>4958</v>
      </c>
      <c r="D3670" s="66" t="s">
        <v>5337</v>
      </c>
    </row>
    <row r="3671" spans="1:4" x14ac:dyDescent="0.25">
      <c r="A3671" s="67">
        <v>21470319</v>
      </c>
      <c r="B3671" t="s">
        <v>5162</v>
      </c>
      <c r="C3671" s="63" t="s">
        <v>4955</v>
      </c>
      <c r="D3671" s="66" t="s">
        <v>5337</v>
      </c>
    </row>
    <row r="3672" spans="1:4" x14ac:dyDescent="0.25">
      <c r="A3672" s="67">
        <v>21470320</v>
      </c>
      <c r="B3672" t="s">
        <v>5229</v>
      </c>
      <c r="C3672" s="63" t="s">
        <v>4958</v>
      </c>
      <c r="D3672" s="66" t="s">
        <v>5337</v>
      </c>
    </row>
    <row r="3673" spans="1:4" x14ac:dyDescent="0.25">
      <c r="A3673" s="67">
        <v>21470321</v>
      </c>
      <c r="B3673" t="s">
        <v>4847</v>
      </c>
      <c r="C3673" s="63" t="s">
        <v>4956</v>
      </c>
      <c r="D3673" s="66" t="s">
        <v>5337</v>
      </c>
    </row>
    <row r="3674" spans="1:4" x14ac:dyDescent="0.25">
      <c r="A3674" s="67">
        <v>21470322</v>
      </c>
      <c r="B3674" t="s">
        <v>5054</v>
      </c>
      <c r="C3674" s="63" t="s">
        <v>4960</v>
      </c>
      <c r="D3674" s="66" t="s">
        <v>5337</v>
      </c>
    </row>
    <row r="3675" spans="1:4" x14ac:dyDescent="0.25">
      <c r="A3675" s="67">
        <v>21470323</v>
      </c>
      <c r="B3675" t="s">
        <v>4737</v>
      </c>
      <c r="C3675" t="s">
        <v>4951</v>
      </c>
      <c r="D3675" s="66" t="s">
        <v>5338</v>
      </c>
    </row>
    <row r="3676" spans="1:4" x14ac:dyDescent="0.25">
      <c r="A3676" s="67">
        <v>21470324</v>
      </c>
      <c r="B3676" t="s">
        <v>5263</v>
      </c>
      <c r="C3676" s="63" t="s">
        <v>4956</v>
      </c>
      <c r="D3676" s="66" t="s">
        <v>5337</v>
      </c>
    </row>
    <row r="3677" spans="1:4" x14ac:dyDescent="0.25">
      <c r="A3677" s="67">
        <v>21470325</v>
      </c>
      <c r="B3677" t="s">
        <v>4902</v>
      </c>
      <c r="C3677" t="s">
        <v>4961</v>
      </c>
      <c r="D3677" s="66" t="s">
        <v>5338</v>
      </c>
    </row>
    <row r="3678" spans="1:4" x14ac:dyDescent="0.25">
      <c r="A3678" s="67">
        <v>21470327</v>
      </c>
      <c r="B3678" t="s">
        <v>4812</v>
      </c>
      <c r="C3678" s="63" t="s">
        <v>4955</v>
      </c>
      <c r="D3678" s="66" t="s">
        <v>5337</v>
      </c>
    </row>
    <row r="3679" spans="1:4" x14ac:dyDescent="0.25">
      <c r="A3679" s="67">
        <v>21470328</v>
      </c>
      <c r="B3679" t="s">
        <v>5167</v>
      </c>
      <c r="C3679" s="63" t="s">
        <v>4955</v>
      </c>
      <c r="D3679" s="66" t="s">
        <v>5337</v>
      </c>
    </row>
    <row r="3680" spans="1:4" x14ac:dyDescent="0.25">
      <c r="A3680" s="67">
        <v>21470329</v>
      </c>
      <c r="B3680" t="s">
        <v>5049</v>
      </c>
      <c r="C3680" s="63" t="s">
        <v>4955</v>
      </c>
      <c r="D3680" s="66" t="s">
        <v>5337</v>
      </c>
    </row>
    <row r="3681" spans="1:4" x14ac:dyDescent="0.25">
      <c r="A3681" s="67">
        <v>21470330</v>
      </c>
      <c r="B3681" t="s">
        <v>5078</v>
      </c>
      <c r="C3681" s="63" t="s">
        <v>4958</v>
      </c>
      <c r="D3681" s="66" t="s">
        <v>5337</v>
      </c>
    </row>
    <row r="3682" spans="1:4" x14ac:dyDescent="0.25">
      <c r="A3682" s="67">
        <v>21470331</v>
      </c>
      <c r="B3682" t="s">
        <v>4796</v>
      </c>
      <c r="C3682" s="63" t="s">
        <v>4957</v>
      </c>
      <c r="D3682" s="66" t="s">
        <v>5337</v>
      </c>
    </row>
    <row r="3683" spans="1:4" x14ac:dyDescent="0.25">
      <c r="A3683" s="67">
        <v>21470332</v>
      </c>
      <c r="B3683" t="s">
        <v>4827</v>
      </c>
      <c r="C3683" s="63" t="s">
        <v>4955</v>
      </c>
      <c r="D3683" s="66" t="s">
        <v>5337</v>
      </c>
    </row>
    <row r="3684" spans="1:4" x14ac:dyDescent="0.25">
      <c r="A3684" s="67">
        <v>21470333</v>
      </c>
      <c r="B3684" t="s">
        <v>4898</v>
      </c>
      <c r="C3684" t="s">
        <v>4961</v>
      </c>
      <c r="D3684" s="66" t="s">
        <v>5337</v>
      </c>
    </row>
    <row r="3685" spans="1:4" x14ac:dyDescent="0.25">
      <c r="A3685" s="67">
        <v>21470334</v>
      </c>
      <c r="B3685" t="s">
        <v>4782</v>
      </c>
      <c r="C3685" s="63" t="s">
        <v>4955</v>
      </c>
      <c r="D3685" s="66" t="s">
        <v>5337</v>
      </c>
    </row>
    <row r="3686" spans="1:4" x14ac:dyDescent="0.25">
      <c r="A3686" s="67">
        <v>21470336</v>
      </c>
      <c r="B3686" t="s">
        <v>4998</v>
      </c>
      <c r="C3686" s="63" t="s">
        <v>4958</v>
      </c>
      <c r="D3686" s="66" t="s">
        <v>5337</v>
      </c>
    </row>
    <row r="3687" spans="1:4" x14ac:dyDescent="0.25">
      <c r="A3687" s="67">
        <v>21470337</v>
      </c>
      <c r="B3687" t="s">
        <v>5076</v>
      </c>
      <c r="C3687" s="63" t="s">
        <v>4957</v>
      </c>
      <c r="D3687" s="66" t="s">
        <v>5337</v>
      </c>
    </row>
    <row r="3688" spans="1:4" x14ac:dyDescent="0.25">
      <c r="A3688" s="67">
        <v>21470338</v>
      </c>
      <c r="B3688" t="s">
        <v>4816</v>
      </c>
      <c r="C3688" s="63" t="s">
        <v>4952</v>
      </c>
      <c r="D3688" s="66" t="s">
        <v>5337</v>
      </c>
    </row>
    <row r="3689" spans="1:4" x14ac:dyDescent="0.25">
      <c r="A3689" s="67">
        <v>21470339</v>
      </c>
      <c r="B3689" t="s">
        <v>4687</v>
      </c>
      <c r="C3689" t="s">
        <v>4951</v>
      </c>
      <c r="D3689" s="66" t="s">
        <v>5337</v>
      </c>
    </row>
    <row r="3690" spans="1:4" x14ac:dyDescent="0.25">
      <c r="A3690" s="67">
        <v>21470340</v>
      </c>
      <c r="B3690" t="s">
        <v>5101</v>
      </c>
      <c r="C3690" t="s">
        <v>4968</v>
      </c>
      <c r="D3690" s="66" t="s">
        <v>5337</v>
      </c>
    </row>
    <row r="3691" spans="1:4" x14ac:dyDescent="0.25">
      <c r="A3691" s="67">
        <v>21470341</v>
      </c>
      <c r="B3691" t="s">
        <v>4753</v>
      </c>
      <c r="C3691" s="63" t="s">
        <v>4954</v>
      </c>
      <c r="D3691" s="66" t="s">
        <v>5337</v>
      </c>
    </row>
    <row r="3692" spans="1:4" x14ac:dyDescent="0.25">
      <c r="A3692" s="67">
        <v>21470342</v>
      </c>
      <c r="B3692" t="s">
        <v>5151</v>
      </c>
      <c r="C3692" s="63" t="s">
        <v>4957</v>
      </c>
      <c r="D3692" s="66" t="s">
        <v>5337</v>
      </c>
    </row>
    <row r="3693" spans="1:4" x14ac:dyDescent="0.25">
      <c r="A3693" s="67">
        <v>21470343</v>
      </c>
      <c r="B3693" t="s">
        <v>4761</v>
      </c>
      <c r="C3693" s="63" t="s">
        <v>4955</v>
      </c>
      <c r="D3693" s="66" t="s">
        <v>5337</v>
      </c>
    </row>
    <row r="3694" spans="1:4" x14ac:dyDescent="0.25">
      <c r="A3694" s="67">
        <v>21470345</v>
      </c>
      <c r="B3694" t="s">
        <v>5041</v>
      </c>
      <c r="C3694" t="s">
        <v>4968</v>
      </c>
      <c r="D3694" s="66" t="s">
        <v>5337</v>
      </c>
    </row>
    <row r="3695" spans="1:4" x14ac:dyDescent="0.25">
      <c r="A3695" s="67">
        <v>21470346</v>
      </c>
      <c r="B3695" t="s">
        <v>5158</v>
      </c>
      <c r="C3695" s="63" t="s">
        <v>4955</v>
      </c>
      <c r="D3695" s="66" t="s">
        <v>5337</v>
      </c>
    </row>
    <row r="3696" spans="1:4" x14ac:dyDescent="0.25">
      <c r="A3696" s="67">
        <v>21470347</v>
      </c>
      <c r="B3696" t="s">
        <v>4850</v>
      </c>
      <c r="C3696" s="63" t="s">
        <v>4956</v>
      </c>
      <c r="D3696" s="66" t="s">
        <v>5337</v>
      </c>
    </row>
    <row r="3697" spans="1:4" x14ac:dyDescent="0.25">
      <c r="A3697" s="67">
        <v>21470348</v>
      </c>
      <c r="B3697" t="s">
        <v>4756</v>
      </c>
      <c r="C3697" s="63" t="s">
        <v>4955</v>
      </c>
      <c r="D3697" s="66" t="s">
        <v>5337</v>
      </c>
    </row>
    <row r="3698" spans="1:4" x14ac:dyDescent="0.25">
      <c r="A3698" s="67">
        <v>21470349</v>
      </c>
      <c r="B3698" t="s">
        <v>4900</v>
      </c>
      <c r="C3698" t="s">
        <v>4961</v>
      </c>
      <c r="D3698" s="66" t="s">
        <v>5337</v>
      </c>
    </row>
    <row r="3699" spans="1:4" x14ac:dyDescent="0.25">
      <c r="A3699" s="67">
        <v>21470350</v>
      </c>
      <c r="B3699" t="s">
        <v>6705</v>
      </c>
      <c r="C3699" s="63" t="s">
        <v>4955</v>
      </c>
      <c r="D3699" s="66" t="s">
        <v>5338</v>
      </c>
    </row>
    <row r="3700" spans="1:4" x14ac:dyDescent="0.25">
      <c r="A3700" s="67">
        <v>21470351</v>
      </c>
      <c r="B3700" t="s">
        <v>5026</v>
      </c>
      <c r="C3700" s="63" t="s">
        <v>4958</v>
      </c>
      <c r="D3700" s="66" t="s">
        <v>5337</v>
      </c>
    </row>
    <row r="3701" spans="1:4" x14ac:dyDescent="0.25">
      <c r="A3701" s="67">
        <v>21470352</v>
      </c>
      <c r="B3701" t="s">
        <v>4987</v>
      </c>
      <c r="C3701" t="s">
        <v>4951</v>
      </c>
      <c r="D3701" s="66" t="s">
        <v>5338</v>
      </c>
    </row>
    <row r="3702" spans="1:4" x14ac:dyDescent="0.25">
      <c r="A3702" s="67">
        <v>21470353</v>
      </c>
      <c r="B3702" t="s">
        <v>4712</v>
      </c>
      <c r="C3702" t="s">
        <v>4951</v>
      </c>
      <c r="D3702" s="66" t="s">
        <v>5338</v>
      </c>
    </row>
    <row r="3703" spans="1:4" x14ac:dyDescent="0.25">
      <c r="A3703" s="67">
        <v>21470354</v>
      </c>
      <c r="B3703" t="s">
        <v>4732</v>
      </c>
      <c r="C3703" t="s">
        <v>4951</v>
      </c>
      <c r="D3703" s="66" t="s">
        <v>5337</v>
      </c>
    </row>
    <row r="3704" spans="1:4" x14ac:dyDescent="0.25">
      <c r="A3704" s="67">
        <v>21470355</v>
      </c>
      <c r="B3704" t="s">
        <v>4714</v>
      </c>
      <c r="C3704" t="s">
        <v>4951</v>
      </c>
      <c r="D3704" s="66" t="s">
        <v>5337</v>
      </c>
    </row>
    <row r="3705" spans="1:4" x14ac:dyDescent="0.25">
      <c r="A3705" s="67">
        <v>21470356</v>
      </c>
      <c r="B3705" t="s">
        <v>4734</v>
      </c>
      <c r="C3705" t="s">
        <v>4951</v>
      </c>
      <c r="D3705" s="66" t="s">
        <v>5337</v>
      </c>
    </row>
    <row r="3706" spans="1:4" x14ac:dyDescent="0.25">
      <c r="A3706" s="67">
        <v>21470357</v>
      </c>
      <c r="B3706" t="s">
        <v>5163</v>
      </c>
      <c r="C3706" s="63" t="s">
        <v>4960</v>
      </c>
      <c r="D3706" s="66" t="s">
        <v>5338</v>
      </c>
    </row>
    <row r="3707" spans="1:4" x14ac:dyDescent="0.25">
      <c r="A3707" s="67">
        <v>21470358</v>
      </c>
      <c r="B3707" t="s">
        <v>4868</v>
      </c>
      <c r="C3707" s="63" t="s">
        <v>4960</v>
      </c>
      <c r="D3707" s="66" t="s">
        <v>5337</v>
      </c>
    </row>
    <row r="3708" spans="1:4" x14ac:dyDescent="0.25">
      <c r="A3708" s="67">
        <v>21470359</v>
      </c>
      <c r="B3708" t="s">
        <v>5223</v>
      </c>
      <c r="C3708" s="63" t="s">
        <v>4955</v>
      </c>
      <c r="D3708" s="66" t="s">
        <v>5338</v>
      </c>
    </row>
    <row r="3709" spans="1:4" x14ac:dyDescent="0.25">
      <c r="A3709" s="67">
        <v>21470361</v>
      </c>
      <c r="B3709" t="s">
        <v>4813</v>
      </c>
      <c r="C3709" s="63" t="s">
        <v>4956</v>
      </c>
      <c r="D3709" s="66" t="s">
        <v>5337</v>
      </c>
    </row>
    <row r="3710" spans="1:4" x14ac:dyDescent="0.25">
      <c r="A3710" s="67">
        <v>21470362</v>
      </c>
      <c r="B3710" t="s">
        <v>5242</v>
      </c>
      <c r="C3710" s="63" t="s">
        <v>4960</v>
      </c>
      <c r="D3710" s="66" t="s">
        <v>5337</v>
      </c>
    </row>
    <row r="3711" spans="1:4" x14ac:dyDescent="0.25">
      <c r="A3711" s="67">
        <v>21470363</v>
      </c>
      <c r="B3711" t="s">
        <v>5259</v>
      </c>
      <c r="C3711" s="63" t="s">
        <v>4955</v>
      </c>
      <c r="D3711" s="66" t="s">
        <v>5338</v>
      </c>
    </row>
    <row r="3712" spans="1:4" x14ac:dyDescent="0.25">
      <c r="A3712" s="67">
        <v>21470365</v>
      </c>
      <c r="B3712" t="s">
        <v>5195</v>
      </c>
      <c r="C3712" s="63" t="s">
        <v>4955</v>
      </c>
      <c r="D3712" s="66" t="s">
        <v>5337</v>
      </c>
    </row>
    <row r="3713" spans="1:4" x14ac:dyDescent="0.25">
      <c r="A3713" s="67">
        <v>21470367</v>
      </c>
      <c r="B3713" t="s">
        <v>5225</v>
      </c>
      <c r="C3713" t="s">
        <v>4968</v>
      </c>
      <c r="D3713" s="66" t="s">
        <v>5337</v>
      </c>
    </row>
    <row r="3714" spans="1:4" x14ac:dyDescent="0.25">
      <c r="A3714" s="67">
        <v>21470368</v>
      </c>
      <c r="B3714" t="s">
        <v>4848</v>
      </c>
      <c r="C3714" s="63" t="s">
        <v>4956</v>
      </c>
      <c r="D3714" s="66" t="s">
        <v>5337</v>
      </c>
    </row>
    <row r="3715" spans="1:4" x14ac:dyDescent="0.25">
      <c r="A3715" s="67">
        <v>21470369</v>
      </c>
      <c r="B3715" t="s">
        <v>5268</v>
      </c>
      <c r="C3715" s="63" t="s">
        <v>4960</v>
      </c>
      <c r="D3715" s="66" t="s">
        <v>5338</v>
      </c>
    </row>
    <row r="3716" spans="1:4" x14ac:dyDescent="0.25">
      <c r="A3716" s="67">
        <v>21470370</v>
      </c>
      <c r="B3716" t="s">
        <v>4699</v>
      </c>
      <c r="C3716" t="s">
        <v>4951</v>
      </c>
      <c r="D3716" s="66" t="s">
        <v>5337</v>
      </c>
    </row>
    <row r="3717" spans="1:4" x14ac:dyDescent="0.25">
      <c r="A3717" s="67">
        <v>21470371</v>
      </c>
      <c r="B3717" t="s">
        <v>4697</v>
      </c>
      <c r="C3717" t="s">
        <v>4951</v>
      </c>
      <c r="D3717" s="66" t="s">
        <v>5337</v>
      </c>
    </row>
    <row r="3718" spans="1:4" x14ac:dyDescent="0.25">
      <c r="A3718" s="67">
        <v>21470372</v>
      </c>
      <c r="B3718" t="s">
        <v>5776</v>
      </c>
      <c r="C3718" t="s">
        <v>4960</v>
      </c>
      <c r="D3718" s="66" t="s">
        <v>5338</v>
      </c>
    </row>
    <row r="3719" spans="1:4" x14ac:dyDescent="0.25">
      <c r="A3719" s="67">
        <v>21470373</v>
      </c>
      <c r="B3719" t="s">
        <v>4851</v>
      </c>
      <c r="C3719" s="63" t="s">
        <v>4956</v>
      </c>
      <c r="D3719" s="66" t="s">
        <v>5337</v>
      </c>
    </row>
    <row r="3720" spans="1:4" x14ac:dyDescent="0.25">
      <c r="A3720" s="67">
        <v>21470374</v>
      </c>
      <c r="B3720" t="s">
        <v>4897</v>
      </c>
      <c r="C3720" t="s">
        <v>4961</v>
      </c>
      <c r="D3720" s="66" t="s">
        <v>5338</v>
      </c>
    </row>
    <row r="3721" spans="1:4" x14ac:dyDescent="0.25">
      <c r="A3721" s="67">
        <v>21470376</v>
      </c>
      <c r="B3721" t="s">
        <v>5209</v>
      </c>
      <c r="C3721" s="63" t="s">
        <v>4960</v>
      </c>
      <c r="D3721" s="66" t="s">
        <v>5339</v>
      </c>
    </row>
    <row r="3722" spans="1:4" x14ac:dyDescent="0.25">
      <c r="A3722" s="67">
        <v>21830052</v>
      </c>
      <c r="B3722" t="s">
        <v>7407</v>
      </c>
      <c r="C3722" t="s">
        <v>4952</v>
      </c>
      <c r="D3722" s="66" t="s">
        <v>5337</v>
      </c>
    </row>
    <row r="3723" spans="1:4" x14ac:dyDescent="0.25">
      <c r="A3723" s="67">
        <v>21830053</v>
      </c>
      <c r="B3723" t="s">
        <v>7408</v>
      </c>
      <c r="C3723" t="s">
        <v>4952</v>
      </c>
      <c r="D3723" s="66" t="s">
        <v>5337</v>
      </c>
    </row>
    <row r="3724" spans="1:4" x14ac:dyDescent="0.25">
      <c r="A3724" s="67">
        <v>21830080</v>
      </c>
      <c r="B3724" t="s">
        <v>7409</v>
      </c>
      <c r="C3724" t="s">
        <v>4952</v>
      </c>
      <c r="D3724" s="66" t="s">
        <v>5337</v>
      </c>
    </row>
    <row r="3725" spans="1:4" x14ac:dyDescent="0.25">
      <c r="A3725" s="67">
        <v>21830108</v>
      </c>
      <c r="B3725" t="s">
        <v>7410</v>
      </c>
      <c r="C3725" t="s">
        <v>4952</v>
      </c>
      <c r="D3725" s="66" t="s">
        <v>5337</v>
      </c>
    </row>
    <row r="3726" spans="1:4" x14ac:dyDescent="0.25">
      <c r="A3726" s="67">
        <v>21830113</v>
      </c>
      <c r="B3726" t="s">
        <v>7411</v>
      </c>
      <c r="C3726" t="s">
        <v>4952</v>
      </c>
      <c r="D3726" s="66" t="s">
        <v>5337</v>
      </c>
    </row>
    <row r="3727" spans="1:4" x14ac:dyDescent="0.25">
      <c r="A3727" s="67">
        <v>22470001</v>
      </c>
      <c r="B3727" t="s">
        <v>5378</v>
      </c>
      <c r="C3727" t="s">
        <v>4951</v>
      </c>
      <c r="D3727" s="66" t="s">
        <v>5338</v>
      </c>
    </row>
    <row r="3728" spans="1:4" x14ac:dyDescent="0.25">
      <c r="A3728" s="67">
        <v>22470002</v>
      </c>
      <c r="B3728" t="s">
        <v>5379</v>
      </c>
      <c r="C3728" t="s">
        <v>4951</v>
      </c>
      <c r="D3728" s="66" t="s">
        <v>5338</v>
      </c>
    </row>
    <row r="3729" spans="1:4" x14ac:dyDescent="0.25">
      <c r="A3729" s="67">
        <v>22470003</v>
      </c>
      <c r="B3729" t="s">
        <v>5380</v>
      </c>
      <c r="C3729" t="s">
        <v>4951</v>
      </c>
      <c r="D3729" s="66" t="s">
        <v>5338</v>
      </c>
    </row>
    <row r="3730" spans="1:4" x14ac:dyDescent="0.25">
      <c r="A3730" s="67">
        <v>22470004</v>
      </c>
      <c r="B3730" t="s">
        <v>5381</v>
      </c>
      <c r="C3730" t="s">
        <v>4951</v>
      </c>
      <c r="D3730" s="66" t="s">
        <v>5338</v>
      </c>
    </row>
    <row r="3731" spans="1:4" x14ac:dyDescent="0.25">
      <c r="A3731" s="67">
        <v>22470005</v>
      </c>
      <c r="B3731" t="s">
        <v>5382</v>
      </c>
      <c r="C3731" t="s">
        <v>4951</v>
      </c>
      <c r="D3731" s="66" t="s">
        <v>5338</v>
      </c>
    </row>
    <row r="3732" spans="1:4" x14ac:dyDescent="0.25">
      <c r="A3732" s="67">
        <v>22470006</v>
      </c>
      <c r="B3732" t="s">
        <v>5383</v>
      </c>
      <c r="C3732" t="s">
        <v>4951</v>
      </c>
      <c r="D3732" s="66" t="s">
        <v>5338</v>
      </c>
    </row>
    <row r="3733" spans="1:4" x14ac:dyDescent="0.25">
      <c r="A3733" s="67">
        <v>22470007</v>
      </c>
      <c r="B3733" t="s">
        <v>5384</v>
      </c>
      <c r="C3733" t="s">
        <v>4951</v>
      </c>
      <c r="D3733" s="66" t="s">
        <v>5338</v>
      </c>
    </row>
    <row r="3734" spans="1:4" x14ac:dyDescent="0.25">
      <c r="A3734" s="67">
        <v>22470008</v>
      </c>
      <c r="B3734" t="s">
        <v>5385</v>
      </c>
      <c r="C3734" t="s">
        <v>4951</v>
      </c>
      <c r="D3734" s="66" t="s">
        <v>5338</v>
      </c>
    </row>
    <row r="3735" spans="1:4" x14ac:dyDescent="0.25">
      <c r="A3735" s="67">
        <v>22470009</v>
      </c>
      <c r="B3735" t="s">
        <v>5386</v>
      </c>
      <c r="C3735" t="s">
        <v>4951</v>
      </c>
      <c r="D3735" s="66" t="s">
        <v>5338</v>
      </c>
    </row>
    <row r="3736" spans="1:4" x14ac:dyDescent="0.25">
      <c r="A3736" s="67">
        <v>22470010</v>
      </c>
      <c r="B3736" t="s">
        <v>5387</v>
      </c>
      <c r="C3736" t="s">
        <v>4951</v>
      </c>
      <c r="D3736" s="66" t="s">
        <v>5338</v>
      </c>
    </row>
    <row r="3737" spans="1:4" x14ac:dyDescent="0.25">
      <c r="A3737" s="67">
        <v>22470011</v>
      </c>
      <c r="B3737" t="s">
        <v>5388</v>
      </c>
      <c r="C3737" t="s">
        <v>4951</v>
      </c>
      <c r="D3737" s="66" t="s">
        <v>5337</v>
      </c>
    </row>
    <row r="3738" spans="1:4" x14ac:dyDescent="0.25">
      <c r="A3738" s="67">
        <v>22470012</v>
      </c>
      <c r="B3738" t="s">
        <v>7417</v>
      </c>
      <c r="C3738" t="s">
        <v>4951</v>
      </c>
      <c r="D3738" s="66" t="s">
        <v>5338</v>
      </c>
    </row>
    <row r="3739" spans="1:4" x14ac:dyDescent="0.25">
      <c r="A3739" s="67">
        <v>22470013</v>
      </c>
      <c r="B3739" t="s">
        <v>5389</v>
      </c>
      <c r="C3739" t="s">
        <v>4951</v>
      </c>
      <c r="D3739" s="66" t="s">
        <v>5337</v>
      </c>
    </row>
    <row r="3740" spans="1:4" x14ac:dyDescent="0.25">
      <c r="A3740" s="67">
        <v>22470014</v>
      </c>
      <c r="B3740" t="s">
        <v>5390</v>
      </c>
      <c r="C3740" t="s">
        <v>4951</v>
      </c>
      <c r="D3740" s="66" t="s">
        <v>5337</v>
      </c>
    </row>
    <row r="3741" spans="1:4" x14ac:dyDescent="0.25">
      <c r="A3741" s="67">
        <v>22470015</v>
      </c>
      <c r="B3741" t="s">
        <v>5391</v>
      </c>
      <c r="C3741" t="s">
        <v>4951</v>
      </c>
      <c r="D3741" s="66" t="s">
        <v>5338</v>
      </c>
    </row>
    <row r="3742" spans="1:4" x14ac:dyDescent="0.25">
      <c r="A3742" s="67">
        <v>22470016</v>
      </c>
      <c r="B3742" t="s">
        <v>5392</v>
      </c>
      <c r="C3742" t="s">
        <v>4951</v>
      </c>
      <c r="D3742" s="66" t="s">
        <v>5338</v>
      </c>
    </row>
    <row r="3743" spans="1:4" x14ac:dyDescent="0.25">
      <c r="A3743" s="67">
        <v>22470017</v>
      </c>
      <c r="B3743" t="s">
        <v>5393</v>
      </c>
      <c r="C3743" t="s">
        <v>4951</v>
      </c>
      <c r="D3743" s="66" t="s">
        <v>5337</v>
      </c>
    </row>
    <row r="3744" spans="1:4" x14ac:dyDescent="0.25">
      <c r="A3744" s="67">
        <v>22470018</v>
      </c>
      <c r="B3744" t="s">
        <v>5394</v>
      </c>
      <c r="C3744" t="s">
        <v>4951</v>
      </c>
      <c r="D3744" s="66" t="s">
        <v>5339</v>
      </c>
    </row>
    <row r="3745" spans="1:4" x14ac:dyDescent="0.25">
      <c r="A3745" s="67">
        <v>22470019</v>
      </c>
      <c r="B3745" t="s">
        <v>5395</v>
      </c>
      <c r="C3745" t="s">
        <v>4951</v>
      </c>
      <c r="D3745" s="66" t="s">
        <v>5338</v>
      </c>
    </row>
    <row r="3746" spans="1:4" x14ac:dyDescent="0.25">
      <c r="A3746" s="67">
        <v>22470020</v>
      </c>
      <c r="B3746" t="s">
        <v>5396</v>
      </c>
      <c r="C3746" t="s">
        <v>4951</v>
      </c>
      <c r="D3746" s="66" t="s">
        <v>5338</v>
      </c>
    </row>
    <row r="3747" spans="1:4" x14ac:dyDescent="0.25">
      <c r="A3747" s="67">
        <v>22470021</v>
      </c>
      <c r="B3747" t="s">
        <v>5397</v>
      </c>
      <c r="C3747" t="s">
        <v>4951</v>
      </c>
      <c r="D3747" s="66" t="s">
        <v>5337</v>
      </c>
    </row>
    <row r="3748" spans="1:4" x14ac:dyDescent="0.25">
      <c r="A3748" s="67">
        <v>22470022</v>
      </c>
      <c r="B3748" t="s">
        <v>5398</v>
      </c>
      <c r="C3748" t="s">
        <v>4951</v>
      </c>
      <c r="D3748" s="66" t="s">
        <v>5337</v>
      </c>
    </row>
    <row r="3749" spans="1:4" x14ac:dyDescent="0.25">
      <c r="A3749" s="67">
        <v>22470023</v>
      </c>
      <c r="B3749" t="s">
        <v>5399</v>
      </c>
      <c r="C3749" t="s">
        <v>4951</v>
      </c>
      <c r="D3749" s="66" t="s">
        <v>5338</v>
      </c>
    </row>
    <row r="3750" spans="1:4" x14ac:dyDescent="0.25">
      <c r="A3750" s="67">
        <v>22470024</v>
      </c>
      <c r="B3750" t="s">
        <v>5400</v>
      </c>
      <c r="C3750" t="s">
        <v>4951</v>
      </c>
      <c r="D3750" s="66" t="s">
        <v>5338</v>
      </c>
    </row>
    <row r="3751" spans="1:4" x14ac:dyDescent="0.25">
      <c r="A3751" s="67">
        <v>22470025</v>
      </c>
      <c r="B3751" t="s">
        <v>5401</v>
      </c>
      <c r="C3751" t="s">
        <v>4951</v>
      </c>
      <c r="D3751" s="66" t="s">
        <v>5338</v>
      </c>
    </row>
    <row r="3752" spans="1:4" x14ac:dyDescent="0.25">
      <c r="A3752" s="67">
        <v>22470026</v>
      </c>
      <c r="B3752" t="s">
        <v>5402</v>
      </c>
      <c r="C3752" t="s">
        <v>4951</v>
      </c>
      <c r="D3752" s="66" t="s">
        <v>5337</v>
      </c>
    </row>
    <row r="3753" spans="1:4" x14ac:dyDescent="0.25">
      <c r="A3753" s="67">
        <v>22470027</v>
      </c>
      <c r="B3753" t="s">
        <v>5403</v>
      </c>
      <c r="C3753" t="s">
        <v>4951</v>
      </c>
      <c r="D3753" s="66" t="s">
        <v>5338</v>
      </c>
    </row>
    <row r="3754" spans="1:4" x14ac:dyDescent="0.25">
      <c r="A3754" s="67">
        <v>22470028</v>
      </c>
      <c r="B3754" t="s">
        <v>5404</v>
      </c>
      <c r="C3754" t="s">
        <v>4951</v>
      </c>
      <c r="D3754" s="66" t="s">
        <v>5338</v>
      </c>
    </row>
    <row r="3755" spans="1:4" x14ac:dyDescent="0.25">
      <c r="A3755" s="67">
        <v>22470029</v>
      </c>
      <c r="B3755" t="s">
        <v>5405</v>
      </c>
      <c r="C3755" t="s">
        <v>4951</v>
      </c>
      <c r="D3755" s="66" t="s">
        <v>5338</v>
      </c>
    </row>
    <row r="3756" spans="1:4" x14ac:dyDescent="0.25">
      <c r="A3756" s="67">
        <v>22470030</v>
      </c>
      <c r="B3756" t="s">
        <v>5406</v>
      </c>
      <c r="C3756" t="s">
        <v>4951</v>
      </c>
      <c r="D3756" s="66" t="s">
        <v>5338</v>
      </c>
    </row>
    <row r="3757" spans="1:4" x14ac:dyDescent="0.25">
      <c r="A3757" s="67">
        <v>22470030</v>
      </c>
      <c r="B3757" t="s">
        <v>7418</v>
      </c>
      <c r="C3757" t="s">
        <v>4951</v>
      </c>
      <c r="D3757" s="66" t="s">
        <v>5338</v>
      </c>
    </row>
    <row r="3758" spans="1:4" x14ac:dyDescent="0.25">
      <c r="A3758" s="67">
        <v>22470031</v>
      </c>
      <c r="B3758" t="s">
        <v>5407</v>
      </c>
      <c r="C3758" t="s">
        <v>4951</v>
      </c>
      <c r="D3758" s="66" t="s">
        <v>5337</v>
      </c>
    </row>
    <row r="3759" spans="1:4" x14ac:dyDescent="0.25">
      <c r="A3759" s="67">
        <v>22470032</v>
      </c>
      <c r="B3759" t="s">
        <v>5408</v>
      </c>
      <c r="C3759" t="s">
        <v>4951</v>
      </c>
      <c r="D3759" s="66" t="s">
        <v>5338</v>
      </c>
    </row>
    <row r="3760" spans="1:4" x14ac:dyDescent="0.25">
      <c r="A3760" s="67">
        <v>22470033</v>
      </c>
      <c r="B3760" t="s">
        <v>7419</v>
      </c>
      <c r="C3760" t="s">
        <v>4951</v>
      </c>
      <c r="D3760" s="66" t="s">
        <v>5338</v>
      </c>
    </row>
    <row r="3761" spans="1:4" x14ac:dyDescent="0.25">
      <c r="A3761" s="67">
        <v>22470034</v>
      </c>
      <c r="B3761" t="s">
        <v>5409</v>
      </c>
      <c r="C3761" t="s">
        <v>4951</v>
      </c>
      <c r="D3761" s="66" t="s">
        <v>5338</v>
      </c>
    </row>
    <row r="3762" spans="1:4" x14ac:dyDescent="0.25">
      <c r="A3762" s="67">
        <v>22470035</v>
      </c>
      <c r="B3762" t="s">
        <v>7420</v>
      </c>
      <c r="C3762" t="s">
        <v>4951</v>
      </c>
      <c r="D3762" s="66" t="s">
        <v>5338</v>
      </c>
    </row>
    <row r="3763" spans="1:4" x14ac:dyDescent="0.25">
      <c r="A3763" s="67">
        <v>22470036</v>
      </c>
      <c r="B3763" t="s">
        <v>5410</v>
      </c>
      <c r="C3763" t="s">
        <v>4951</v>
      </c>
      <c r="D3763" s="66" t="s">
        <v>5337</v>
      </c>
    </row>
    <row r="3764" spans="1:4" x14ac:dyDescent="0.25">
      <c r="A3764" s="67">
        <v>22470037</v>
      </c>
      <c r="B3764" t="s">
        <v>5411</v>
      </c>
      <c r="C3764" t="s">
        <v>4951</v>
      </c>
      <c r="D3764" s="66" t="s">
        <v>5337</v>
      </c>
    </row>
    <row r="3765" spans="1:4" x14ac:dyDescent="0.25">
      <c r="A3765" s="67">
        <v>22470038</v>
      </c>
      <c r="B3765" t="s">
        <v>5412</v>
      </c>
      <c r="C3765" t="s">
        <v>4951</v>
      </c>
      <c r="D3765" s="66" t="s">
        <v>5338</v>
      </c>
    </row>
    <row r="3766" spans="1:4" x14ac:dyDescent="0.25">
      <c r="A3766" s="67">
        <v>22470039</v>
      </c>
      <c r="B3766" t="s">
        <v>5413</v>
      </c>
      <c r="C3766" t="s">
        <v>4951</v>
      </c>
      <c r="D3766" s="66" t="s">
        <v>5337</v>
      </c>
    </row>
    <row r="3767" spans="1:4" x14ac:dyDescent="0.25">
      <c r="A3767" s="67">
        <v>22470040</v>
      </c>
      <c r="B3767" t="s">
        <v>5414</v>
      </c>
      <c r="C3767" t="s">
        <v>4951</v>
      </c>
      <c r="D3767" s="66" t="s">
        <v>5337</v>
      </c>
    </row>
    <row r="3768" spans="1:4" x14ac:dyDescent="0.25">
      <c r="A3768" s="67">
        <v>22470041</v>
      </c>
      <c r="B3768" t="s">
        <v>5415</v>
      </c>
      <c r="C3768" t="s">
        <v>4951</v>
      </c>
      <c r="D3768" s="66" t="s">
        <v>5338</v>
      </c>
    </row>
    <row r="3769" spans="1:4" x14ac:dyDescent="0.25">
      <c r="A3769" s="67">
        <v>22470042</v>
      </c>
      <c r="B3769" t="s">
        <v>5416</v>
      </c>
      <c r="C3769" t="s">
        <v>4951</v>
      </c>
      <c r="D3769" s="66" t="s">
        <v>5338</v>
      </c>
    </row>
    <row r="3770" spans="1:4" x14ac:dyDescent="0.25">
      <c r="A3770" s="67">
        <v>22470043</v>
      </c>
      <c r="B3770" t="s">
        <v>5417</v>
      </c>
      <c r="C3770" t="s">
        <v>4951</v>
      </c>
      <c r="D3770" s="66" t="s">
        <v>5338</v>
      </c>
    </row>
    <row r="3771" spans="1:4" x14ac:dyDescent="0.25">
      <c r="A3771" s="67">
        <v>22470044</v>
      </c>
      <c r="B3771" t="s">
        <v>5418</v>
      </c>
      <c r="C3771" t="s">
        <v>4951</v>
      </c>
      <c r="D3771" s="66" t="s">
        <v>5337</v>
      </c>
    </row>
    <row r="3772" spans="1:4" x14ac:dyDescent="0.25">
      <c r="A3772" s="67">
        <v>22470045</v>
      </c>
      <c r="B3772" t="s">
        <v>5419</v>
      </c>
      <c r="C3772" t="s">
        <v>4951</v>
      </c>
      <c r="D3772" s="66" t="s">
        <v>5338</v>
      </c>
    </row>
    <row r="3773" spans="1:4" x14ac:dyDescent="0.25">
      <c r="A3773" s="67">
        <v>22470046</v>
      </c>
      <c r="B3773" t="s">
        <v>5420</v>
      </c>
      <c r="C3773" t="s">
        <v>4951</v>
      </c>
      <c r="D3773" s="66" t="s">
        <v>5337</v>
      </c>
    </row>
    <row r="3774" spans="1:4" x14ac:dyDescent="0.25">
      <c r="A3774" s="67">
        <v>22470047</v>
      </c>
      <c r="B3774" t="s">
        <v>8148</v>
      </c>
      <c r="C3774" t="s">
        <v>4951</v>
      </c>
      <c r="D3774" s="66" t="s">
        <v>5337</v>
      </c>
    </row>
    <row r="3775" spans="1:4" x14ac:dyDescent="0.25">
      <c r="A3775" s="67">
        <v>22470048</v>
      </c>
      <c r="B3775" t="s">
        <v>5421</v>
      </c>
      <c r="C3775" t="s">
        <v>4951</v>
      </c>
      <c r="D3775" s="66" t="s">
        <v>5338</v>
      </c>
    </row>
    <row r="3776" spans="1:4" x14ac:dyDescent="0.25">
      <c r="A3776" s="67">
        <v>22470049</v>
      </c>
      <c r="B3776" t="s">
        <v>5422</v>
      </c>
      <c r="C3776" t="s">
        <v>4951</v>
      </c>
      <c r="D3776" s="66" t="s">
        <v>5338</v>
      </c>
    </row>
    <row r="3777" spans="1:4" x14ac:dyDescent="0.25">
      <c r="A3777" s="67">
        <v>22470050</v>
      </c>
      <c r="B3777" t="s">
        <v>5423</v>
      </c>
      <c r="C3777" t="s">
        <v>4951</v>
      </c>
      <c r="D3777" s="66" t="s">
        <v>5338</v>
      </c>
    </row>
    <row r="3778" spans="1:4" x14ac:dyDescent="0.25">
      <c r="A3778" s="67">
        <v>22470051</v>
      </c>
      <c r="B3778" t="s">
        <v>5424</v>
      </c>
      <c r="C3778" t="s">
        <v>4951</v>
      </c>
      <c r="D3778" s="66" t="s">
        <v>5338</v>
      </c>
    </row>
    <row r="3779" spans="1:4" x14ac:dyDescent="0.25">
      <c r="A3779" s="67">
        <v>22470052</v>
      </c>
      <c r="B3779" t="s">
        <v>7421</v>
      </c>
      <c r="C3779" t="s">
        <v>4951</v>
      </c>
      <c r="D3779" s="66" t="s">
        <v>5338</v>
      </c>
    </row>
    <row r="3780" spans="1:4" x14ac:dyDescent="0.25">
      <c r="A3780" s="67">
        <v>22470053</v>
      </c>
      <c r="B3780" t="s">
        <v>7422</v>
      </c>
      <c r="C3780" t="s">
        <v>4951</v>
      </c>
      <c r="D3780" s="66" t="s">
        <v>5338</v>
      </c>
    </row>
    <row r="3781" spans="1:4" x14ac:dyDescent="0.25">
      <c r="A3781" s="67">
        <v>22470054</v>
      </c>
      <c r="B3781" t="s">
        <v>5425</v>
      </c>
      <c r="C3781" t="s">
        <v>4951</v>
      </c>
      <c r="D3781" s="66" t="s">
        <v>5337</v>
      </c>
    </row>
    <row r="3782" spans="1:4" x14ac:dyDescent="0.25">
      <c r="A3782" s="67">
        <v>22470055</v>
      </c>
      <c r="B3782" t="s">
        <v>5426</v>
      </c>
      <c r="C3782" t="s">
        <v>4951</v>
      </c>
      <c r="D3782" s="66" t="s">
        <v>5337</v>
      </c>
    </row>
    <row r="3783" spans="1:4" x14ac:dyDescent="0.25">
      <c r="A3783" s="67">
        <v>22470056</v>
      </c>
      <c r="B3783" t="s">
        <v>5427</v>
      </c>
      <c r="C3783" t="s">
        <v>4957</v>
      </c>
      <c r="D3783" s="66" t="s">
        <v>5338</v>
      </c>
    </row>
    <row r="3784" spans="1:4" x14ac:dyDescent="0.25">
      <c r="A3784" s="67">
        <v>22470057</v>
      </c>
      <c r="B3784" t="s">
        <v>5428</v>
      </c>
      <c r="C3784" t="s">
        <v>4957</v>
      </c>
      <c r="D3784" s="66" t="s">
        <v>5337</v>
      </c>
    </row>
    <row r="3785" spans="1:4" x14ac:dyDescent="0.25">
      <c r="A3785" s="67">
        <v>22470058</v>
      </c>
      <c r="B3785" t="s">
        <v>5429</v>
      </c>
      <c r="C3785" t="s">
        <v>4957</v>
      </c>
      <c r="D3785" s="66" t="s">
        <v>5338</v>
      </c>
    </row>
    <row r="3786" spans="1:4" x14ac:dyDescent="0.25">
      <c r="A3786" s="67">
        <v>22470059</v>
      </c>
      <c r="B3786" t="s">
        <v>5430</v>
      </c>
      <c r="C3786" t="s">
        <v>4957</v>
      </c>
      <c r="D3786" s="66" t="s">
        <v>5337</v>
      </c>
    </row>
    <row r="3787" spans="1:4" x14ac:dyDescent="0.25">
      <c r="A3787" s="67">
        <v>22470060</v>
      </c>
      <c r="B3787" t="s">
        <v>5431</v>
      </c>
      <c r="C3787" t="s">
        <v>4957</v>
      </c>
      <c r="D3787" s="66" t="s">
        <v>5338</v>
      </c>
    </row>
    <row r="3788" spans="1:4" x14ac:dyDescent="0.25">
      <c r="A3788" s="67">
        <v>22470061</v>
      </c>
      <c r="B3788" t="s">
        <v>5432</v>
      </c>
      <c r="C3788" t="s">
        <v>4957</v>
      </c>
      <c r="D3788" s="66" t="s">
        <v>5338</v>
      </c>
    </row>
    <row r="3789" spans="1:4" x14ac:dyDescent="0.25">
      <c r="A3789" s="67">
        <v>22470062</v>
      </c>
      <c r="B3789" t="s">
        <v>5433</v>
      </c>
      <c r="C3789" t="s">
        <v>4957</v>
      </c>
      <c r="D3789" s="66" t="s">
        <v>5337</v>
      </c>
    </row>
    <row r="3790" spans="1:4" x14ac:dyDescent="0.25">
      <c r="A3790" s="67">
        <v>22470063</v>
      </c>
      <c r="B3790" t="s">
        <v>5434</v>
      </c>
      <c r="C3790" t="s">
        <v>4957</v>
      </c>
      <c r="D3790" s="66" t="s">
        <v>5338</v>
      </c>
    </row>
    <row r="3791" spans="1:4" x14ac:dyDescent="0.25">
      <c r="A3791" s="67">
        <v>22470064</v>
      </c>
      <c r="B3791" t="s">
        <v>5435</v>
      </c>
      <c r="C3791" t="s">
        <v>4957</v>
      </c>
      <c r="D3791" s="66" t="s">
        <v>5338</v>
      </c>
    </row>
    <row r="3792" spans="1:4" x14ac:dyDescent="0.25">
      <c r="A3792" s="67">
        <v>22470065</v>
      </c>
      <c r="B3792" t="s">
        <v>5436</v>
      </c>
      <c r="C3792" t="s">
        <v>4957</v>
      </c>
      <c r="D3792" s="66" t="s">
        <v>5337</v>
      </c>
    </row>
    <row r="3793" spans="1:4" x14ac:dyDescent="0.25">
      <c r="A3793" s="67">
        <v>22470066</v>
      </c>
      <c r="B3793" t="s">
        <v>7490</v>
      </c>
      <c r="C3793" t="s">
        <v>4957</v>
      </c>
      <c r="D3793" s="66" t="s">
        <v>5338</v>
      </c>
    </row>
    <row r="3794" spans="1:4" x14ac:dyDescent="0.25">
      <c r="A3794" s="67">
        <v>22470067</v>
      </c>
      <c r="B3794" t="s">
        <v>5437</v>
      </c>
      <c r="C3794" t="s">
        <v>4957</v>
      </c>
      <c r="D3794" s="66" t="s">
        <v>5338</v>
      </c>
    </row>
    <row r="3795" spans="1:4" x14ac:dyDescent="0.25">
      <c r="A3795" s="67">
        <v>22470068</v>
      </c>
      <c r="B3795" t="s">
        <v>5438</v>
      </c>
      <c r="C3795" t="s">
        <v>4957</v>
      </c>
      <c r="D3795" s="66" t="s">
        <v>5337</v>
      </c>
    </row>
    <row r="3796" spans="1:4" x14ac:dyDescent="0.25">
      <c r="A3796" s="67">
        <v>22470069</v>
      </c>
      <c r="B3796" t="s">
        <v>5439</v>
      </c>
      <c r="C3796" t="s">
        <v>4957</v>
      </c>
      <c r="D3796" s="66" t="s">
        <v>5338</v>
      </c>
    </row>
    <row r="3797" spans="1:4" x14ac:dyDescent="0.25">
      <c r="A3797" s="67">
        <v>22470070</v>
      </c>
      <c r="B3797" t="s">
        <v>5440</v>
      </c>
      <c r="C3797" t="s">
        <v>4957</v>
      </c>
      <c r="D3797" s="66" t="s">
        <v>5338</v>
      </c>
    </row>
    <row r="3798" spans="1:4" x14ac:dyDescent="0.25">
      <c r="A3798" s="67">
        <v>22470071</v>
      </c>
      <c r="B3798" t="s">
        <v>5441</v>
      </c>
      <c r="C3798" t="s">
        <v>4957</v>
      </c>
      <c r="D3798" s="66" t="s">
        <v>5338</v>
      </c>
    </row>
    <row r="3799" spans="1:4" x14ac:dyDescent="0.25">
      <c r="A3799" s="67">
        <v>22470072</v>
      </c>
      <c r="B3799" t="s">
        <v>7491</v>
      </c>
      <c r="C3799" t="s">
        <v>4957</v>
      </c>
      <c r="D3799" s="66" t="s">
        <v>5338</v>
      </c>
    </row>
    <row r="3800" spans="1:4" x14ac:dyDescent="0.25">
      <c r="A3800" s="67">
        <v>22470073</v>
      </c>
      <c r="B3800" t="s">
        <v>5442</v>
      </c>
      <c r="C3800" t="s">
        <v>4957</v>
      </c>
      <c r="D3800" s="66" t="s">
        <v>5338</v>
      </c>
    </row>
    <row r="3801" spans="1:4" x14ac:dyDescent="0.25">
      <c r="A3801" s="67">
        <v>22470073</v>
      </c>
      <c r="B3801" t="s">
        <v>7492</v>
      </c>
      <c r="C3801" t="s">
        <v>4957</v>
      </c>
      <c r="D3801" s="66" t="s">
        <v>5338</v>
      </c>
    </row>
    <row r="3802" spans="1:4" x14ac:dyDescent="0.25">
      <c r="A3802" s="67">
        <v>22470074</v>
      </c>
      <c r="B3802" t="s">
        <v>5443</v>
      </c>
      <c r="C3802" t="s">
        <v>4954</v>
      </c>
      <c r="D3802" s="66" t="s">
        <v>5338</v>
      </c>
    </row>
    <row r="3803" spans="1:4" x14ac:dyDescent="0.25">
      <c r="A3803" s="67">
        <v>22470075</v>
      </c>
      <c r="B3803" t="s">
        <v>5444</v>
      </c>
      <c r="C3803" t="s">
        <v>4954</v>
      </c>
      <c r="D3803" s="66" t="s">
        <v>5338</v>
      </c>
    </row>
    <row r="3804" spans="1:4" x14ac:dyDescent="0.25">
      <c r="A3804" s="67">
        <v>22470076</v>
      </c>
      <c r="B3804" t="s">
        <v>5445</v>
      </c>
      <c r="C3804" t="s">
        <v>4954</v>
      </c>
      <c r="D3804" s="66" t="s">
        <v>5337</v>
      </c>
    </row>
    <row r="3805" spans="1:4" x14ac:dyDescent="0.25">
      <c r="A3805" s="67">
        <v>22470077</v>
      </c>
      <c r="B3805" t="s">
        <v>5446</v>
      </c>
      <c r="C3805" t="s">
        <v>4954</v>
      </c>
      <c r="D3805" s="66" t="s">
        <v>5337</v>
      </c>
    </row>
    <row r="3806" spans="1:4" x14ac:dyDescent="0.25">
      <c r="A3806" s="67">
        <v>22470078</v>
      </c>
      <c r="B3806" t="s">
        <v>5447</v>
      </c>
      <c r="C3806" t="s">
        <v>4954</v>
      </c>
      <c r="D3806" s="66" t="s">
        <v>5338</v>
      </c>
    </row>
    <row r="3807" spans="1:4" x14ac:dyDescent="0.25">
      <c r="A3807" s="67">
        <v>22470079</v>
      </c>
      <c r="B3807" t="s">
        <v>5448</v>
      </c>
      <c r="C3807" t="s">
        <v>4954</v>
      </c>
      <c r="D3807" s="66" t="s">
        <v>5338</v>
      </c>
    </row>
    <row r="3808" spans="1:4" x14ac:dyDescent="0.25">
      <c r="A3808" s="67">
        <v>22470080</v>
      </c>
      <c r="B3808" t="s">
        <v>5449</v>
      </c>
      <c r="C3808" t="s">
        <v>4954</v>
      </c>
      <c r="D3808" s="66" t="s">
        <v>5337</v>
      </c>
    </row>
    <row r="3809" spans="1:4" x14ac:dyDescent="0.25">
      <c r="A3809" s="67">
        <v>22470081</v>
      </c>
      <c r="B3809" t="s">
        <v>5450</v>
      </c>
      <c r="C3809" t="s">
        <v>4954</v>
      </c>
      <c r="D3809" s="66" t="s">
        <v>5337</v>
      </c>
    </row>
    <row r="3810" spans="1:4" x14ac:dyDescent="0.25">
      <c r="A3810" s="67">
        <v>22470082</v>
      </c>
      <c r="B3810" t="s">
        <v>7449</v>
      </c>
      <c r="C3810" t="s">
        <v>4954</v>
      </c>
      <c r="D3810" s="66" t="s">
        <v>5338</v>
      </c>
    </row>
    <row r="3811" spans="1:4" x14ac:dyDescent="0.25">
      <c r="A3811" s="67">
        <v>22470083</v>
      </c>
      <c r="B3811" t="s">
        <v>7450</v>
      </c>
      <c r="C3811" t="s">
        <v>4954</v>
      </c>
      <c r="D3811" s="66" t="s">
        <v>5338</v>
      </c>
    </row>
    <row r="3812" spans="1:4" x14ac:dyDescent="0.25">
      <c r="A3812" s="67">
        <v>22470084</v>
      </c>
      <c r="B3812" t="s">
        <v>7451</v>
      </c>
      <c r="C3812" t="s">
        <v>4954</v>
      </c>
      <c r="D3812" s="66" t="s">
        <v>5339</v>
      </c>
    </row>
    <row r="3813" spans="1:4" x14ac:dyDescent="0.25">
      <c r="A3813" s="67">
        <v>22470085</v>
      </c>
      <c r="B3813" t="s">
        <v>5451</v>
      </c>
      <c r="C3813" t="s">
        <v>4954</v>
      </c>
      <c r="D3813" s="66" t="s">
        <v>5338</v>
      </c>
    </row>
    <row r="3814" spans="1:4" x14ac:dyDescent="0.25">
      <c r="A3814" s="67">
        <v>22470086</v>
      </c>
      <c r="B3814" t="s">
        <v>5452</v>
      </c>
      <c r="C3814" t="s">
        <v>4954</v>
      </c>
      <c r="D3814" s="66" t="s">
        <v>5338</v>
      </c>
    </row>
    <row r="3815" spans="1:4" x14ac:dyDescent="0.25">
      <c r="A3815" s="67">
        <v>22470087</v>
      </c>
      <c r="B3815" t="s">
        <v>7452</v>
      </c>
      <c r="C3815" t="s">
        <v>4954</v>
      </c>
      <c r="D3815" s="66" t="s">
        <v>5338</v>
      </c>
    </row>
    <row r="3816" spans="1:4" x14ac:dyDescent="0.25">
      <c r="A3816" s="67">
        <v>22470088</v>
      </c>
      <c r="B3816" t="s">
        <v>5453</v>
      </c>
      <c r="C3816" t="s">
        <v>4954</v>
      </c>
      <c r="D3816" s="66" t="s">
        <v>5338</v>
      </c>
    </row>
    <row r="3817" spans="1:4" x14ac:dyDescent="0.25">
      <c r="A3817" s="67">
        <v>22470089</v>
      </c>
      <c r="B3817" t="s">
        <v>5454</v>
      </c>
      <c r="C3817" t="s">
        <v>4954</v>
      </c>
      <c r="D3817" s="66" t="s">
        <v>5338</v>
      </c>
    </row>
    <row r="3818" spans="1:4" x14ac:dyDescent="0.25">
      <c r="A3818" s="67">
        <v>22470090</v>
      </c>
      <c r="B3818" t="s">
        <v>5455</v>
      </c>
      <c r="C3818" t="s">
        <v>4954</v>
      </c>
      <c r="D3818" s="66" t="s">
        <v>5337</v>
      </c>
    </row>
    <row r="3819" spans="1:4" x14ac:dyDescent="0.25">
      <c r="A3819" s="67">
        <v>22470091</v>
      </c>
      <c r="B3819" t="s">
        <v>5456</v>
      </c>
      <c r="C3819" t="s">
        <v>4960</v>
      </c>
      <c r="D3819" s="66" t="s">
        <v>5338</v>
      </c>
    </row>
    <row r="3820" spans="1:4" x14ac:dyDescent="0.25">
      <c r="A3820" s="67">
        <v>22470092</v>
      </c>
      <c r="B3820" t="s">
        <v>5457</v>
      </c>
      <c r="C3820" t="s">
        <v>4960</v>
      </c>
      <c r="D3820" s="66" t="s">
        <v>5338</v>
      </c>
    </row>
    <row r="3821" spans="1:4" x14ac:dyDescent="0.25">
      <c r="A3821" s="67">
        <v>22470093</v>
      </c>
      <c r="B3821" t="s">
        <v>2485</v>
      </c>
      <c r="C3821" t="s">
        <v>4956</v>
      </c>
      <c r="D3821" s="66" t="s">
        <v>5339</v>
      </c>
    </row>
    <row r="3822" spans="1:4" x14ac:dyDescent="0.25">
      <c r="A3822" s="67">
        <v>22470094</v>
      </c>
      <c r="B3822" t="s">
        <v>8149</v>
      </c>
      <c r="C3822" t="s">
        <v>4960</v>
      </c>
      <c r="D3822" s="66" t="s">
        <v>5338</v>
      </c>
    </row>
    <row r="3823" spans="1:4" x14ac:dyDescent="0.25">
      <c r="A3823" s="67">
        <v>22470094</v>
      </c>
      <c r="B3823" t="s">
        <v>7475</v>
      </c>
      <c r="C3823" t="s">
        <v>4960</v>
      </c>
      <c r="D3823" s="66" t="s">
        <v>5338</v>
      </c>
    </row>
    <row r="3824" spans="1:4" x14ac:dyDescent="0.25">
      <c r="A3824" s="67">
        <v>22470095</v>
      </c>
      <c r="B3824" t="s">
        <v>5458</v>
      </c>
      <c r="C3824" t="s">
        <v>4960</v>
      </c>
      <c r="D3824" s="66" t="s">
        <v>5337</v>
      </c>
    </row>
    <row r="3825" spans="1:4" x14ac:dyDescent="0.25">
      <c r="A3825" s="67">
        <v>22470096</v>
      </c>
      <c r="B3825" t="s">
        <v>5459</v>
      </c>
      <c r="C3825" t="s">
        <v>4960</v>
      </c>
      <c r="D3825" s="66" t="s">
        <v>5337</v>
      </c>
    </row>
    <row r="3826" spans="1:4" x14ac:dyDescent="0.25">
      <c r="A3826" s="67">
        <v>22470097</v>
      </c>
      <c r="B3826" t="s">
        <v>5460</v>
      </c>
      <c r="C3826" t="s">
        <v>4960</v>
      </c>
      <c r="D3826" s="66" t="s">
        <v>5338</v>
      </c>
    </row>
    <row r="3827" spans="1:4" x14ac:dyDescent="0.25">
      <c r="A3827" s="67">
        <v>22470098</v>
      </c>
      <c r="B3827" t="s">
        <v>5461</v>
      </c>
      <c r="C3827" t="s">
        <v>4960</v>
      </c>
      <c r="D3827" s="66" t="s">
        <v>5337</v>
      </c>
    </row>
    <row r="3828" spans="1:4" x14ac:dyDescent="0.25">
      <c r="A3828" s="67">
        <v>22470099</v>
      </c>
      <c r="B3828" t="s">
        <v>5462</v>
      </c>
      <c r="C3828" t="s">
        <v>4960</v>
      </c>
      <c r="D3828" s="66" t="s">
        <v>5338</v>
      </c>
    </row>
    <row r="3829" spans="1:4" x14ac:dyDescent="0.25">
      <c r="A3829" s="67">
        <v>22470100</v>
      </c>
      <c r="B3829" t="s">
        <v>8100</v>
      </c>
      <c r="C3829" t="s">
        <v>4960</v>
      </c>
      <c r="D3829" s="66" t="s">
        <v>5337</v>
      </c>
    </row>
    <row r="3830" spans="1:4" x14ac:dyDescent="0.25">
      <c r="A3830" s="67">
        <v>22470101</v>
      </c>
      <c r="B3830" t="s">
        <v>7476</v>
      </c>
      <c r="C3830" t="s">
        <v>4960</v>
      </c>
      <c r="D3830" s="66" t="s">
        <v>5338</v>
      </c>
    </row>
    <row r="3831" spans="1:4" x14ac:dyDescent="0.25">
      <c r="A3831" s="67">
        <v>22470102</v>
      </c>
      <c r="B3831" t="s">
        <v>5463</v>
      </c>
      <c r="C3831" t="s">
        <v>4960</v>
      </c>
      <c r="D3831" s="66" t="s">
        <v>5338</v>
      </c>
    </row>
    <row r="3832" spans="1:4" x14ac:dyDescent="0.25">
      <c r="A3832" s="67">
        <v>22470103</v>
      </c>
      <c r="B3832" t="s">
        <v>8082</v>
      </c>
      <c r="C3832" t="s">
        <v>4960</v>
      </c>
      <c r="D3832" s="66" t="s">
        <v>5337</v>
      </c>
    </row>
    <row r="3833" spans="1:4" x14ac:dyDescent="0.25">
      <c r="A3833" s="67">
        <v>22470104</v>
      </c>
      <c r="B3833" t="s">
        <v>5464</v>
      </c>
      <c r="C3833" t="s">
        <v>4960</v>
      </c>
      <c r="D3833" s="66" t="s">
        <v>5337</v>
      </c>
    </row>
    <row r="3834" spans="1:4" x14ac:dyDescent="0.25">
      <c r="A3834" s="67">
        <v>22470105</v>
      </c>
      <c r="B3834" t="s">
        <v>5465</v>
      </c>
      <c r="C3834" t="s">
        <v>4960</v>
      </c>
      <c r="D3834" s="66" t="s">
        <v>5338</v>
      </c>
    </row>
    <row r="3835" spans="1:4" x14ac:dyDescent="0.25">
      <c r="A3835" s="67">
        <v>22470106</v>
      </c>
      <c r="B3835" t="s">
        <v>5466</v>
      </c>
      <c r="C3835" t="s">
        <v>4960</v>
      </c>
      <c r="D3835" s="66" t="s">
        <v>5338</v>
      </c>
    </row>
    <row r="3836" spans="1:4" x14ac:dyDescent="0.25">
      <c r="A3836" s="67">
        <v>22470107</v>
      </c>
      <c r="B3836" t="s">
        <v>5467</v>
      </c>
      <c r="C3836" t="s">
        <v>4960</v>
      </c>
      <c r="D3836" s="66" t="s">
        <v>5338</v>
      </c>
    </row>
    <row r="3837" spans="1:4" x14ac:dyDescent="0.25">
      <c r="A3837" s="67">
        <v>22470108</v>
      </c>
      <c r="B3837" t="s">
        <v>5468</v>
      </c>
      <c r="C3837" t="s">
        <v>4960</v>
      </c>
      <c r="D3837" s="66" t="s">
        <v>5339</v>
      </c>
    </row>
    <row r="3838" spans="1:4" x14ac:dyDescent="0.25">
      <c r="A3838" s="67">
        <v>22470109</v>
      </c>
      <c r="B3838" t="s">
        <v>7477</v>
      </c>
      <c r="C3838" t="s">
        <v>4960</v>
      </c>
      <c r="D3838" s="66" t="s">
        <v>5338</v>
      </c>
    </row>
    <row r="3839" spans="1:4" x14ac:dyDescent="0.25">
      <c r="A3839" s="67">
        <v>22470110</v>
      </c>
      <c r="B3839" t="s">
        <v>5469</v>
      </c>
      <c r="C3839" t="s">
        <v>4958</v>
      </c>
      <c r="D3839" s="66" t="s">
        <v>5338</v>
      </c>
    </row>
    <row r="3840" spans="1:4" x14ac:dyDescent="0.25">
      <c r="A3840" s="67">
        <v>22470111</v>
      </c>
      <c r="B3840" t="s">
        <v>7484</v>
      </c>
      <c r="C3840" t="s">
        <v>4958</v>
      </c>
      <c r="D3840" s="66" t="s">
        <v>5338</v>
      </c>
    </row>
    <row r="3841" spans="1:4" x14ac:dyDescent="0.25">
      <c r="A3841" s="67">
        <v>22470112</v>
      </c>
      <c r="B3841" t="s">
        <v>5470</v>
      </c>
      <c r="C3841" t="s">
        <v>4958</v>
      </c>
      <c r="D3841" s="66" t="s">
        <v>5338</v>
      </c>
    </row>
    <row r="3842" spans="1:4" x14ac:dyDescent="0.25">
      <c r="A3842" s="67">
        <v>22470113</v>
      </c>
      <c r="B3842" t="s">
        <v>5471</v>
      </c>
      <c r="C3842" t="s">
        <v>4958</v>
      </c>
      <c r="D3842" s="66" t="s">
        <v>5338</v>
      </c>
    </row>
    <row r="3843" spans="1:4" x14ac:dyDescent="0.25">
      <c r="A3843" s="67">
        <v>22470114</v>
      </c>
      <c r="B3843" t="s">
        <v>5472</v>
      </c>
      <c r="C3843" t="s">
        <v>4958</v>
      </c>
      <c r="D3843" s="66" t="s">
        <v>5338</v>
      </c>
    </row>
    <row r="3844" spans="1:4" x14ac:dyDescent="0.25">
      <c r="A3844" s="67">
        <v>22470115</v>
      </c>
      <c r="B3844" t="s">
        <v>5473</v>
      </c>
      <c r="C3844" t="s">
        <v>4958</v>
      </c>
      <c r="D3844" s="66" t="s">
        <v>5338</v>
      </c>
    </row>
    <row r="3845" spans="1:4" x14ac:dyDescent="0.25">
      <c r="A3845" s="67">
        <v>22470116</v>
      </c>
      <c r="B3845" t="s">
        <v>5474</v>
      </c>
      <c r="C3845" t="s">
        <v>4958</v>
      </c>
      <c r="D3845" s="66" t="s">
        <v>5338</v>
      </c>
    </row>
    <row r="3846" spans="1:4" x14ac:dyDescent="0.25">
      <c r="A3846" s="67">
        <v>22470117</v>
      </c>
      <c r="B3846" t="s">
        <v>5475</v>
      </c>
      <c r="C3846" t="s">
        <v>4958</v>
      </c>
      <c r="D3846" s="66" t="s">
        <v>5337</v>
      </c>
    </row>
    <row r="3847" spans="1:4" x14ac:dyDescent="0.25">
      <c r="A3847" s="67">
        <v>22470118</v>
      </c>
      <c r="B3847" t="s">
        <v>5476</v>
      </c>
      <c r="C3847" t="s">
        <v>4958</v>
      </c>
      <c r="D3847" s="66" t="s">
        <v>5338</v>
      </c>
    </row>
    <row r="3848" spans="1:4" x14ac:dyDescent="0.25">
      <c r="A3848" s="67">
        <v>22470119</v>
      </c>
      <c r="B3848" t="s">
        <v>8123</v>
      </c>
      <c r="C3848" t="s">
        <v>4958</v>
      </c>
      <c r="D3848" s="66" t="s">
        <v>5337</v>
      </c>
    </row>
    <row r="3849" spans="1:4" x14ac:dyDescent="0.25">
      <c r="A3849" s="67">
        <v>22470120</v>
      </c>
      <c r="B3849" t="s">
        <v>8150</v>
      </c>
      <c r="C3849" t="s">
        <v>4958</v>
      </c>
      <c r="D3849" s="66" t="s">
        <v>5337</v>
      </c>
    </row>
    <row r="3850" spans="1:4" x14ac:dyDescent="0.25">
      <c r="A3850" s="67">
        <v>22470121</v>
      </c>
      <c r="B3850" t="s">
        <v>5477</v>
      </c>
      <c r="C3850" t="s">
        <v>4958</v>
      </c>
      <c r="D3850" s="66" t="s">
        <v>5339</v>
      </c>
    </row>
    <row r="3851" spans="1:4" x14ac:dyDescent="0.25">
      <c r="A3851" s="67">
        <v>22470122</v>
      </c>
      <c r="B3851" t="s">
        <v>5478</v>
      </c>
      <c r="C3851" t="s">
        <v>4958</v>
      </c>
      <c r="D3851" s="66" t="s">
        <v>5338</v>
      </c>
    </row>
    <row r="3852" spans="1:4" x14ac:dyDescent="0.25">
      <c r="A3852" s="67">
        <v>22470123</v>
      </c>
      <c r="B3852" t="s">
        <v>8182</v>
      </c>
      <c r="C3852" t="s">
        <v>4958</v>
      </c>
      <c r="D3852" s="66" t="s">
        <v>5337</v>
      </c>
    </row>
    <row r="3853" spans="1:4" x14ac:dyDescent="0.25">
      <c r="A3853" s="67">
        <v>22470124</v>
      </c>
      <c r="B3853" t="s">
        <v>5479</v>
      </c>
      <c r="C3853" t="s">
        <v>4958</v>
      </c>
      <c r="D3853" s="66" t="s">
        <v>5337</v>
      </c>
    </row>
    <row r="3854" spans="1:4" x14ac:dyDescent="0.25">
      <c r="A3854" s="67">
        <v>22470125</v>
      </c>
      <c r="B3854" t="s">
        <v>5480</v>
      </c>
      <c r="C3854" t="s">
        <v>4958</v>
      </c>
      <c r="D3854" s="66" t="s">
        <v>5339</v>
      </c>
    </row>
    <row r="3855" spans="1:4" x14ac:dyDescent="0.25">
      <c r="A3855" s="67">
        <v>22470126</v>
      </c>
      <c r="B3855" t="s">
        <v>5481</v>
      </c>
      <c r="C3855" t="s">
        <v>4958</v>
      </c>
      <c r="D3855" s="66" t="s">
        <v>5338</v>
      </c>
    </row>
    <row r="3856" spans="1:4" x14ac:dyDescent="0.25">
      <c r="A3856" s="67">
        <v>22470127</v>
      </c>
      <c r="B3856" t="s">
        <v>5482</v>
      </c>
      <c r="C3856" t="s">
        <v>4955</v>
      </c>
      <c r="D3856" s="66" t="s">
        <v>5338</v>
      </c>
    </row>
    <row r="3857" spans="1:4" x14ac:dyDescent="0.25">
      <c r="A3857" s="67">
        <v>22470128</v>
      </c>
      <c r="B3857" t="s">
        <v>5483</v>
      </c>
      <c r="C3857" t="s">
        <v>4955</v>
      </c>
      <c r="D3857" s="66" t="s">
        <v>5337</v>
      </c>
    </row>
    <row r="3858" spans="1:4" x14ac:dyDescent="0.25">
      <c r="A3858" s="67">
        <v>22470129</v>
      </c>
      <c r="B3858" t="s">
        <v>5484</v>
      </c>
      <c r="C3858" t="s">
        <v>4955</v>
      </c>
      <c r="D3858" s="66" t="s">
        <v>5337</v>
      </c>
    </row>
    <row r="3859" spans="1:4" x14ac:dyDescent="0.25">
      <c r="A3859" s="67">
        <v>22470130</v>
      </c>
      <c r="B3859" t="s">
        <v>7438</v>
      </c>
      <c r="C3859" t="s">
        <v>4955</v>
      </c>
      <c r="D3859" s="66" t="s">
        <v>5338</v>
      </c>
    </row>
    <row r="3860" spans="1:4" x14ac:dyDescent="0.25">
      <c r="A3860" s="67">
        <v>22470131</v>
      </c>
      <c r="B3860" t="s">
        <v>5485</v>
      </c>
      <c r="C3860" t="s">
        <v>4955</v>
      </c>
      <c r="D3860" s="66" t="s">
        <v>5338</v>
      </c>
    </row>
    <row r="3861" spans="1:4" x14ac:dyDescent="0.25">
      <c r="A3861" s="67">
        <v>22470132</v>
      </c>
      <c r="B3861" t="s">
        <v>5486</v>
      </c>
      <c r="C3861" t="s">
        <v>4955</v>
      </c>
      <c r="D3861" s="66" t="s">
        <v>5338</v>
      </c>
    </row>
    <row r="3862" spans="1:4" x14ac:dyDescent="0.25">
      <c r="A3862" s="67">
        <v>22470133</v>
      </c>
      <c r="B3862" t="s">
        <v>5487</v>
      </c>
      <c r="C3862" t="s">
        <v>4955</v>
      </c>
      <c r="D3862" s="66" t="s">
        <v>5338</v>
      </c>
    </row>
    <row r="3863" spans="1:4" x14ac:dyDescent="0.25">
      <c r="A3863" s="67">
        <v>22470134</v>
      </c>
      <c r="B3863" t="s">
        <v>5488</v>
      </c>
      <c r="C3863" t="s">
        <v>4955</v>
      </c>
      <c r="D3863" s="66" t="s">
        <v>5338</v>
      </c>
    </row>
    <row r="3864" spans="1:4" x14ac:dyDescent="0.25">
      <c r="A3864" s="67">
        <v>22470135</v>
      </c>
      <c r="B3864" t="s">
        <v>5489</v>
      </c>
      <c r="C3864" t="s">
        <v>4955</v>
      </c>
      <c r="D3864" s="66" t="s">
        <v>5337</v>
      </c>
    </row>
    <row r="3865" spans="1:4" x14ac:dyDescent="0.25">
      <c r="A3865" s="67">
        <v>22470136</v>
      </c>
      <c r="B3865" t="s">
        <v>7439</v>
      </c>
      <c r="C3865" t="s">
        <v>4955</v>
      </c>
      <c r="D3865" s="66" t="s">
        <v>5338</v>
      </c>
    </row>
    <row r="3866" spans="1:4" x14ac:dyDescent="0.25">
      <c r="A3866" s="67">
        <v>22470137</v>
      </c>
      <c r="B3866" t="s">
        <v>5490</v>
      </c>
      <c r="C3866" t="s">
        <v>4955</v>
      </c>
      <c r="D3866" s="66" t="s">
        <v>5338</v>
      </c>
    </row>
    <row r="3867" spans="1:4" x14ac:dyDescent="0.25">
      <c r="A3867" s="67">
        <v>22470138</v>
      </c>
      <c r="B3867" t="s">
        <v>5491</v>
      </c>
      <c r="C3867" t="s">
        <v>4955</v>
      </c>
      <c r="D3867" s="66" t="s">
        <v>5338</v>
      </c>
    </row>
    <row r="3868" spans="1:4" x14ac:dyDescent="0.25">
      <c r="A3868" s="67">
        <v>22470139</v>
      </c>
      <c r="B3868" t="s">
        <v>5492</v>
      </c>
      <c r="C3868" t="s">
        <v>4955</v>
      </c>
      <c r="D3868" s="66" t="s">
        <v>5338</v>
      </c>
    </row>
    <row r="3869" spans="1:4" x14ac:dyDescent="0.25">
      <c r="A3869" s="67">
        <v>22470140</v>
      </c>
      <c r="B3869" t="s">
        <v>5770</v>
      </c>
      <c r="C3869" t="s">
        <v>4954</v>
      </c>
      <c r="D3869" s="66" t="s">
        <v>5338</v>
      </c>
    </row>
    <row r="3870" spans="1:4" x14ac:dyDescent="0.25">
      <c r="A3870" s="67">
        <v>22470141</v>
      </c>
      <c r="B3870" t="s">
        <v>5493</v>
      </c>
      <c r="C3870" t="s">
        <v>4961</v>
      </c>
      <c r="D3870" s="66" t="s">
        <v>5338</v>
      </c>
    </row>
    <row r="3871" spans="1:4" x14ac:dyDescent="0.25">
      <c r="A3871" s="67">
        <v>22470142</v>
      </c>
      <c r="B3871" t="s">
        <v>5494</v>
      </c>
      <c r="C3871" t="s">
        <v>4961</v>
      </c>
      <c r="D3871" s="66" t="s">
        <v>5338</v>
      </c>
    </row>
    <row r="3872" spans="1:4" x14ac:dyDescent="0.25">
      <c r="A3872" s="67">
        <v>22470143</v>
      </c>
      <c r="B3872" t="s">
        <v>5495</v>
      </c>
      <c r="C3872" t="s">
        <v>4961</v>
      </c>
      <c r="D3872" s="66" t="s">
        <v>5338</v>
      </c>
    </row>
    <row r="3873" spans="1:4" x14ac:dyDescent="0.25">
      <c r="A3873" s="67">
        <v>22470144</v>
      </c>
      <c r="B3873" t="s">
        <v>5496</v>
      </c>
      <c r="C3873" t="s">
        <v>4961</v>
      </c>
      <c r="D3873" s="66" t="s">
        <v>5338</v>
      </c>
    </row>
    <row r="3874" spans="1:4" x14ac:dyDescent="0.25">
      <c r="A3874" s="67">
        <v>22470145</v>
      </c>
      <c r="B3874" t="s">
        <v>5497</v>
      </c>
      <c r="C3874" t="s">
        <v>4961</v>
      </c>
      <c r="D3874" s="66" t="s">
        <v>5338</v>
      </c>
    </row>
    <row r="3875" spans="1:4" x14ac:dyDescent="0.25">
      <c r="A3875" s="67">
        <v>22470146</v>
      </c>
      <c r="B3875" t="s">
        <v>7504</v>
      </c>
      <c r="C3875" t="s">
        <v>4961</v>
      </c>
      <c r="D3875" s="66" t="s">
        <v>5338</v>
      </c>
    </row>
    <row r="3876" spans="1:4" x14ac:dyDescent="0.25">
      <c r="A3876" s="67">
        <v>22470147</v>
      </c>
      <c r="B3876" t="s">
        <v>5498</v>
      </c>
      <c r="C3876" t="s">
        <v>4956</v>
      </c>
      <c r="D3876" s="66" t="s">
        <v>5337</v>
      </c>
    </row>
    <row r="3877" spans="1:4" x14ac:dyDescent="0.25">
      <c r="A3877" s="67">
        <v>22470148</v>
      </c>
      <c r="B3877" t="s">
        <v>5499</v>
      </c>
      <c r="C3877" t="s">
        <v>4956</v>
      </c>
      <c r="D3877" s="66" t="s">
        <v>5337</v>
      </c>
    </row>
    <row r="3878" spans="1:4" x14ac:dyDescent="0.25">
      <c r="A3878" s="67">
        <v>22470149</v>
      </c>
      <c r="B3878" t="s">
        <v>5500</v>
      </c>
      <c r="C3878" t="s">
        <v>4956</v>
      </c>
      <c r="D3878" s="66" t="s">
        <v>5337</v>
      </c>
    </row>
    <row r="3879" spans="1:4" x14ac:dyDescent="0.25">
      <c r="A3879" s="67">
        <v>22470150</v>
      </c>
      <c r="B3879" t="s">
        <v>8101</v>
      </c>
      <c r="C3879" t="s">
        <v>4956</v>
      </c>
      <c r="D3879" s="66" t="s">
        <v>5337</v>
      </c>
    </row>
    <row r="3880" spans="1:4" x14ac:dyDescent="0.25">
      <c r="A3880" s="67">
        <v>22470151</v>
      </c>
      <c r="B3880" t="s">
        <v>5721</v>
      </c>
      <c r="C3880" t="s">
        <v>4956</v>
      </c>
      <c r="D3880" s="66" t="s">
        <v>5338</v>
      </c>
    </row>
    <row r="3881" spans="1:4" x14ac:dyDescent="0.25">
      <c r="A3881" s="67">
        <v>22470152</v>
      </c>
      <c r="B3881" t="s">
        <v>5501</v>
      </c>
      <c r="C3881" t="s">
        <v>4956</v>
      </c>
      <c r="D3881" s="66" t="s">
        <v>5338</v>
      </c>
    </row>
    <row r="3882" spans="1:4" x14ac:dyDescent="0.25">
      <c r="A3882" s="67">
        <v>22470153</v>
      </c>
      <c r="B3882" t="s">
        <v>7511</v>
      </c>
      <c r="C3882" t="s">
        <v>4968</v>
      </c>
      <c r="D3882" s="66" t="s">
        <v>5338</v>
      </c>
    </row>
    <row r="3883" spans="1:4" x14ac:dyDescent="0.25">
      <c r="A3883" s="67">
        <v>22470154</v>
      </c>
      <c r="B3883" t="s">
        <v>5785</v>
      </c>
      <c r="C3883" t="s">
        <v>4961</v>
      </c>
      <c r="D3883" s="66" t="s">
        <v>5338</v>
      </c>
    </row>
    <row r="3884" spans="1:4" x14ac:dyDescent="0.25">
      <c r="A3884" s="67">
        <v>22470155</v>
      </c>
      <c r="B3884" t="s">
        <v>5502</v>
      </c>
      <c r="C3884" t="s">
        <v>4968</v>
      </c>
      <c r="D3884" s="66" t="s">
        <v>5337</v>
      </c>
    </row>
    <row r="3885" spans="1:4" x14ac:dyDescent="0.25">
      <c r="A3885" s="67">
        <v>22470156</v>
      </c>
      <c r="B3885" t="s">
        <v>5503</v>
      </c>
      <c r="C3885" t="s">
        <v>4968</v>
      </c>
      <c r="D3885" s="66" t="s">
        <v>5337</v>
      </c>
    </row>
    <row r="3886" spans="1:4" x14ac:dyDescent="0.25">
      <c r="A3886" s="67">
        <v>22470157</v>
      </c>
      <c r="B3886" t="s">
        <v>5504</v>
      </c>
      <c r="C3886" t="s">
        <v>4968</v>
      </c>
      <c r="D3886" s="66" t="s">
        <v>5338</v>
      </c>
    </row>
    <row r="3887" spans="1:4" x14ac:dyDescent="0.25">
      <c r="A3887" s="67">
        <v>22470158</v>
      </c>
      <c r="B3887" t="s">
        <v>5505</v>
      </c>
      <c r="C3887" t="s">
        <v>4968</v>
      </c>
      <c r="D3887" s="66" t="s">
        <v>5338</v>
      </c>
    </row>
    <row r="3888" spans="1:4" x14ac:dyDescent="0.25">
      <c r="A3888" s="67">
        <v>22470159</v>
      </c>
      <c r="B3888" t="s">
        <v>5506</v>
      </c>
      <c r="C3888" t="s">
        <v>4968</v>
      </c>
      <c r="D3888" s="66" t="s">
        <v>5338</v>
      </c>
    </row>
    <row r="3889" spans="1:4" x14ac:dyDescent="0.25">
      <c r="A3889" s="67">
        <v>22470160</v>
      </c>
      <c r="B3889" t="s">
        <v>5507</v>
      </c>
      <c r="C3889" t="s">
        <v>4961</v>
      </c>
      <c r="D3889" s="66" t="s">
        <v>5338</v>
      </c>
    </row>
    <row r="3890" spans="1:4" x14ac:dyDescent="0.25">
      <c r="A3890" s="67">
        <v>22470160</v>
      </c>
      <c r="B3890" t="s">
        <v>7505</v>
      </c>
      <c r="C3890" t="s">
        <v>4961</v>
      </c>
      <c r="D3890" s="66" t="s">
        <v>5338</v>
      </c>
    </row>
    <row r="3891" spans="1:4" x14ac:dyDescent="0.25">
      <c r="A3891" s="67">
        <v>22470161</v>
      </c>
      <c r="B3891" t="s">
        <v>5508</v>
      </c>
      <c r="C3891" t="s">
        <v>4951</v>
      </c>
      <c r="D3891" s="66" t="s">
        <v>5338</v>
      </c>
    </row>
    <row r="3892" spans="1:4" x14ac:dyDescent="0.25">
      <c r="A3892" s="67">
        <v>22470162</v>
      </c>
      <c r="B3892" t="s">
        <v>8124</v>
      </c>
      <c r="C3892" t="s">
        <v>4951</v>
      </c>
      <c r="D3892" s="66" t="s">
        <v>5337</v>
      </c>
    </row>
    <row r="3893" spans="1:4" x14ac:dyDescent="0.25">
      <c r="A3893" s="67">
        <v>22470163</v>
      </c>
      <c r="B3893" t="s">
        <v>5509</v>
      </c>
      <c r="C3893" t="s">
        <v>4951</v>
      </c>
      <c r="D3893" s="66" t="s">
        <v>5338</v>
      </c>
    </row>
    <row r="3894" spans="1:4" x14ac:dyDescent="0.25">
      <c r="A3894" s="67">
        <v>22470164</v>
      </c>
      <c r="B3894" t="s">
        <v>5510</v>
      </c>
      <c r="C3894" t="s">
        <v>4951</v>
      </c>
      <c r="D3894" s="66" t="s">
        <v>5338</v>
      </c>
    </row>
    <row r="3895" spans="1:4" x14ac:dyDescent="0.25">
      <c r="A3895" s="67">
        <v>22470165</v>
      </c>
      <c r="B3895" t="s">
        <v>5511</v>
      </c>
      <c r="C3895" t="s">
        <v>4957</v>
      </c>
      <c r="D3895" s="66" t="s">
        <v>5337</v>
      </c>
    </row>
    <row r="3896" spans="1:4" x14ac:dyDescent="0.25">
      <c r="A3896" s="67">
        <v>22470166</v>
      </c>
      <c r="B3896" t="s">
        <v>5512</v>
      </c>
      <c r="C3896" t="s">
        <v>4957</v>
      </c>
      <c r="D3896" s="66" t="s">
        <v>5338</v>
      </c>
    </row>
    <row r="3897" spans="1:4" x14ac:dyDescent="0.25">
      <c r="A3897" s="67">
        <v>22470167</v>
      </c>
      <c r="B3897" t="s">
        <v>5513</v>
      </c>
      <c r="C3897" t="s">
        <v>4957</v>
      </c>
      <c r="D3897" s="66" t="s">
        <v>5338</v>
      </c>
    </row>
    <row r="3898" spans="1:4" x14ac:dyDescent="0.25">
      <c r="A3898" s="67">
        <v>22470168</v>
      </c>
      <c r="B3898" t="s">
        <v>5514</v>
      </c>
      <c r="C3898" t="s">
        <v>4957</v>
      </c>
      <c r="D3898" s="66" t="s">
        <v>5338</v>
      </c>
    </row>
    <row r="3899" spans="1:4" x14ac:dyDescent="0.25">
      <c r="A3899" s="67">
        <v>22470169</v>
      </c>
      <c r="B3899" t="s">
        <v>7493</v>
      </c>
      <c r="C3899" t="s">
        <v>4957</v>
      </c>
      <c r="D3899" s="66" t="s">
        <v>5338</v>
      </c>
    </row>
    <row r="3900" spans="1:4" x14ac:dyDescent="0.25">
      <c r="A3900" s="67">
        <v>22470170</v>
      </c>
      <c r="B3900" t="s">
        <v>8151</v>
      </c>
      <c r="C3900" t="s">
        <v>4957</v>
      </c>
      <c r="D3900" s="66" t="s">
        <v>5337</v>
      </c>
    </row>
    <row r="3901" spans="1:4" x14ac:dyDescent="0.25">
      <c r="A3901" s="67">
        <v>22470171</v>
      </c>
      <c r="B3901" t="s">
        <v>5515</v>
      </c>
      <c r="C3901" t="s">
        <v>4957</v>
      </c>
      <c r="D3901" s="66" t="s">
        <v>5337</v>
      </c>
    </row>
    <row r="3902" spans="1:4" x14ac:dyDescent="0.25">
      <c r="A3902" s="67">
        <v>22470172</v>
      </c>
      <c r="B3902" t="s">
        <v>7453</v>
      </c>
      <c r="C3902" t="s">
        <v>4954</v>
      </c>
      <c r="D3902" s="66" t="s">
        <v>5337</v>
      </c>
    </row>
    <row r="3903" spans="1:4" x14ac:dyDescent="0.25">
      <c r="A3903" s="67">
        <v>22470173</v>
      </c>
      <c r="B3903" t="s">
        <v>5516</v>
      </c>
      <c r="C3903" t="s">
        <v>4954</v>
      </c>
      <c r="D3903" s="66" t="s">
        <v>5338</v>
      </c>
    </row>
    <row r="3904" spans="1:4" x14ac:dyDescent="0.25">
      <c r="A3904" s="67">
        <v>22470174</v>
      </c>
      <c r="B3904" t="s">
        <v>5517</v>
      </c>
      <c r="C3904" t="s">
        <v>4954</v>
      </c>
      <c r="D3904" s="66" t="s">
        <v>5338</v>
      </c>
    </row>
    <row r="3905" spans="1:4" x14ac:dyDescent="0.25">
      <c r="A3905" s="67">
        <v>22470174</v>
      </c>
      <c r="B3905" t="s">
        <v>7454</v>
      </c>
      <c r="C3905" t="s">
        <v>4954</v>
      </c>
      <c r="D3905" s="66" t="s">
        <v>5338</v>
      </c>
    </row>
    <row r="3906" spans="1:4" x14ac:dyDescent="0.25">
      <c r="A3906" s="67">
        <v>22470175</v>
      </c>
      <c r="B3906" t="s">
        <v>5518</v>
      </c>
      <c r="C3906" t="s">
        <v>4960</v>
      </c>
      <c r="D3906" s="66" t="s">
        <v>5337</v>
      </c>
    </row>
    <row r="3907" spans="1:4" x14ac:dyDescent="0.25">
      <c r="A3907" s="67">
        <v>22470176</v>
      </c>
      <c r="B3907" t="s">
        <v>5519</v>
      </c>
      <c r="C3907" t="s">
        <v>4960</v>
      </c>
      <c r="D3907" s="66" t="s">
        <v>5337</v>
      </c>
    </row>
    <row r="3908" spans="1:4" x14ac:dyDescent="0.25">
      <c r="A3908" s="67">
        <v>22470177</v>
      </c>
      <c r="B3908" t="s">
        <v>5520</v>
      </c>
      <c r="C3908" t="s">
        <v>4960</v>
      </c>
      <c r="D3908" s="66" t="s">
        <v>5338</v>
      </c>
    </row>
    <row r="3909" spans="1:4" x14ac:dyDescent="0.25">
      <c r="A3909" s="67">
        <v>22470178</v>
      </c>
      <c r="B3909" t="s">
        <v>5521</v>
      </c>
      <c r="C3909" t="s">
        <v>4960</v>
      </c>
      <c r="D3909" s="66" t="s">
        <v>5337</v>
      </c>
    </row>
    <row r="3910" spans="1:4" x14ac:dyDescent="0.25">
      <c r="A3910" s="67">
        <v>22470179</v>
      </c>
      <c r="B3910" t="s">
        <v>5522</v>
      </c>
      <c r="C3910" t="s">
        <v>4960</v>
      </c>
      <c r="D3910" s="66" t="s">
        <v>5338</v>
      </c>
    </row>
    <row r="3911" spans="1:4" x14ac:dyDescent="0.25">
      <c r="A3911" s="67">
        <v>22470180</v>
      </c>
      <c r="B3911" t="s">
        <v>5523</v>
      </c>
      <c r="C3911" t="s">
        <v>4955</v>
      </c>
      <c r="D3911" s="66" t="s">
        <v>5338</v>
      </c>
    </row>
    <row r="3912" spans="1:4" x14ac:dyDescent="0.25">
      <c r="A3912" s="67">
        <v>22470181</v>
      </c>
      <c r="B3912" t="s">
        <v>5524</v>
      </c>
      <c r="C3912" t="s">
        <v>4955</v>
      </c>
      <c r="D3912" s="66" t="s">
        <v>5338</v>
      </c>
    </row>
    <row r="3913" spans="1:4" x14ac:dyDescent="0.25">
      <c r="A3913" s="67">
        <v>22470182</v>
      </c>
      <c r="B3913" t="s">
        <v>8152</v>
      </c>
      <c r="C3913" t="s">
        <v>4955</v>
      </c>
      <c r="D3913" s="66" t="s">
        <v>5338</v>
      </c>
    </row>
    <row r="3914" spans="1:4" x14ac:dyDescent="0.25">
      <c r="A3914" s="67">
        <v>22470183</v>
      </c>
      <c r="B3914" t="s">
        <v>7440</v>
      </c>
      <c r="C3914" t="s">
        <v>4955</v>
      </c>
      <c r="D3914" s="66" t="s">
        <v>5338</v>
      </c>
    </row>
    <row r="3915" spans="1:4" x14ac:dyDescent="0.25">
      <c r="A3915" s="67">
        <v>22470184</v>
      </c>
      <c r="B3915" t="s">
        <v>7464</v>
      </c>
      <c r="C3915" t="s">
        <v>4956</v>
      </c>
      <c r="D3915" s="66" t="s">
        <v>5338</v>
      </c>
    </row>
    <row r="3916" spans="1:4" x14ac:dyDescent="0.25">
      <c r="A3916" s="67">
        <v>22470185</v>
      </c>
      <c r="B3916" t="s">
        <v>5525</v>
      </c>
      <c r="C3916" t="s">
        <v>4961</v>
      </c>
      <c r="D3916" s="66" t="s">
        <v>5338</v>
      </c>
    </row>
    <row r="3917" spans="1:4" x14ac:dyDescent="0.25">
      <c r="A3917" s="67">
        <v>22470186</v>
      </c>
      <c r="B3917" t="s">
        <v>3414</v>
      </c>
      <c r="C3917" t="s">
        <v>4961</v>
      </c>
      <c r="D3917" s="66" t="s">
        <v>5338</v>
      </c>
    </row>
    <row r="3918" spans="1:4" x14ac:dyDescent="0.25">
      <c r="A3918" s="67">
        <v>22470187</v>
      </c>
      <c r="B3918" t="s">
        <v>5526</v>
      </c>
      <c r="C3918" t="s">
        <v>4956</v>
      </c>
      <c r="D3918" s="66" t="s">
        <v>5338</v>
      </c>
    </row>
    <row r="3919" spans="1:4" x14ac:dyDescent="0.25">
      <c r="A3919" s="67">
        <v>22470188</v>
      </c>
      <c r="B3919" t="s">
        <v>7506</v>
      </c>
      <c r="C3919" t="s">
        <v>4961</v>
      </c>
      <c r="D3919" s="66" t="s">
        <v>5337</v>
      </c>
    </row>
    <row r="3920" spans="1:4" x14ac:dyDescent="0.25">
      <c r="A3920" s="67">
        <v>22470189</v>
      </c>
      <c r="B3920" t="s">
        <v>5527</v>
      </c>
      <c r="C3920" t="s">
        <v>4958</v>
      </c>
      <c r="D3920" s="66" t="s">
        <v>5338</v>
      </c>
    </row>
    <row r="3921" spans="1:4" x14ac:dyDescent="0.25">
      <c r="A3921" s="67">
        <v>22470190</v>
      </c>
      <c r="B3921" t="s">
        <v>5528</v>
      </c>
      <c r="C3921" t="s">
        <v>4951</v>
      </c>
      <c r="D3921" s="66" t="s">
        <v>5337</v>
      </c>
    </row>
    <row r="3922" spans="1:4" x14ac:dyDescent="0.25">
      <c r="A3922" s="67">
        <v>22470191</v>
      </c>
      <c r="B3922" t="s">
        <v>5529</v>
      </c>
      <c r="C3922" t="s">
        <v>4951</v>
      </c>
      <c r="D3922" s="66" t="s">
        <v>5337</v>
      </c>
    </row>
    <row r="3923" spans="1:4" x14ac:dyDescent="0.25">
      <c r="A3923" s="67">
        <v>22470192</v>
      </c>
      <c r="B3923" t="s">
        <v>5530</v>
      </c>
      <c r="C3923" t="s">
        <v>4951</v>
      </c>
      <c r="D3923" s="66" t="s">
        <v>5337</v>
      </c>
    </row>
    <row r="3924" spans="1:4" x14ac:dyDescent="0.25">
      <c r="A3924" s="67">
        <v>22470193</v>
      </c>
      <c r="B3924" t="s">
        <v>5531</v>
      </c>
      <c r="C3924" t="s">
        <v>4951</v>
      </c>
      <c r="D3924" s="66" t="s">
        <v>5338</v>
      </c>
    </row>
    <row r="3925" spans="1:4" x14ac:dyDescent="0.25">
      <c r="A3925" s="67">
        <v>22470194</v>
      </c>
      <c r="B3925" t="s">
        <v>5532</v>
      </c>
      <c r="C3925" t="s">
        <v>4951</v>
      </c>
      <c r="D3925" s="66" t="s">
        <v>5337</v>
      </c>
    </row>
    <row r="3926" spans="1:4" x14ac:dyDescent="0.25">
      <c r="A3926" s="67">
        <v>22470195</v>
      </c>
      <c r="B3926" t="s">
        <v>5972</v>
      </c>
      <c r="C3926" t="s">
        <v>4951</v>
      </c>
      <c r="D3926" s="66" t="s">
        <v>5337</v>
      </c>
    </row>
    <row r="3927" spans="1:4" x14ac:dyDescent="0.25">
      <c r="A3927" s="67">
        <v>22470196</v>
      </c>
      <c r="B3927" t="s">
        <v>8153</v>
      </c>
      <c r="C3927" t="s">
        <v>4951</v>
      </c>
      <c r="D3927" s="66" t="s">
        <v>5337</v>
      </c>
    </row>
    <row r="3928" spans="1:4" x14ac:dyDescent="0.25">
      <c r="A3928" s="67">
        <v>22470197</v>
      </c>
      <c r="B3928" t="s">
        <v>5533</v>
      </c>
      <c r="C3928" t="s">
        <v>4957</v>
      </c>
      <c r="D3928" s="66" t="s">
        <v>5337</v>
      </c>
    </row>
    <row r="3929" spans="1:4" x14ac:dyDescent="0.25">
      <c r="A3929" s="67">
        <v>22470198</v>
      </c>
      <c r="B3929" t="s">
        <v>7494</v>
      </c>
      <c r="C3929" t="s">
        <v>4957</v>
      </c>
      <c r="D3929" s="66" t="s">
        <v>5338</v>
      </c>
    </row>
    <row r="3930" spans="1:4" x14ac:dyDescent="0.25">
      <c r="A3930" s="67">
        <v>22470199</v>
      </c>
      <c r="B3930" t="s">
        <v>8102</v>
      </c>
      <c r="C3930" t="s">
        <v>4957</v>
      </c>
      <c r="D3930" s="66" t="s">
        <v>5337</v>
      </c>
    </row>
    <row r="3931" spans="1:4" x14ac:dyDescent="0.25">
      <c r="A3931" s="67">
        <v>22470200</v>
      </c>
      <c r="B3931" t="s">
        <v>5534</v>
      </c>
      <c r="C3931" t="s">
        <v>4957</v>
      </c>
      <c r="D3931" s="66" t="s">
        <v>5337</v>
      </c>
    </row>
    <row r="3932" spans="1:4" x14ac:dyDescent="0.25">
      <c r="A3932" s="67">
        <v>22470201</v>
      </c>
      <c r="B3932" t="s">
        <v>5535</v>
      </c>
      <c r="C3932" t="s">
        <v>4957</v>
      </c>
      <c r="D3932" s="66" t="s">
        <v>5337</v>
      </c>
    </row>
    <row r="3933" spans="1:4" x14ac:dyDescent="0.25">
      <c r="A3933" s="67">
        <v>22470202</v>
      </c>
      <c r="B3933" t="s">
        <v>5536</v>
      </c>
      <c r="C3933" t="s">
        <v>4957</v>
      </c>
      <c r="D3933" s="66" t="s">
        <v>5338</v>
      </c>
    </row>
    <row r="3934" spans="1:4" x14ac:dyDescent="0.25">
      <c r="A3934" s="67">
        <v>22470203</v>
      </c>
      <c r="B3934" t="s">
        <v>5537</v>
      </c>
      <c r="C3934" t="s">
        <v>4957</v>
      </c>
      <c r="D3934" s="66" t="s">
        <v>5338</v>
      </c>
    </row>
    <row r="3935" spans="1:4" x14ac:dyDescent="0.25">
      <c r="A3935" s="67">
        <v>22470204</v>
      </c>
      <c r="B3935" t="s">
        <v>5538</v>
      </c>
      <c r="C3935" t="s">
        <v>4954</v>
      </c>
      <c r="D3935" s="66" t="s">
        <v>5337</v>
      </c>
    </row>
    <row r="3936" spans="1:4" x14ac:dyDescent="0.25">
      <c r="A3936" s="67">
        <v>22470205</v>
      </c>
      <c r="B3936" t="s">
        <v>5539</v>
      </c>
      <c r="C3936" t="s">
        <v>4954</v>
      </c>
      <c r="D3936" s="66" t="s">
        <v>5338</v>
      </c>
    </row>
    <row r="3937" spans="1:4" x14ac:dyDescent="0.25">
      <c r="A3937" s="67">
        <v>22470206</v>
      </c>
      <c r="B3937" t="s">
        <v>5540</v>
      </c>
      <c r="C3937" t="s">
        <v>4954</v>
      </c>
      <c r="D3937" s="66" t="s">
        <v>5338</v>
      </c>
    </row>
    <row r="3938" spans="1:4" x14ac:dyDescent="0.25">
      <c r="A3938" s="67">
        <v>22470207</v>
      </c>
      <c r="B3938" t="s">
        <v>5541</v>
      </c>
      <c r="C3938" t="s">
        <v>4954</v>
      </c>
      <c r="D3938" s="66" t="s">
        <v>5338</v>
      </c>
    </row>
    <row r="3939" spans="1:4" x14ac:dyDescent="0.25">
      <c r="A3939" s="67">
        <v>22470208</v>
      </c>
      <c r="B3939" t="s">
        <v>7455</v>
      </c>
      <c r="C3939" t="s">
        <v>4954</v>
      </c>
      <c r="D3939" s="66" t="s">
        <v>5338</v>
      </c>
    </row>
    <row r="3940" spans="1:4" x14ac:dyDescent="0.25">
      <c r="A3940" s="67">
        <v>22470209</v>
      </c>
      <c r="B3940" t="s">
        <v>8154</v>
      </c>
      <c r="C3940" t="s">
        <v>4951</v>
      </c>
      <c r="D3940" s="66" t="s">
        <v>5337</v>
      </c>
    </row>
    <row r="3941" spans="1:4" x14ac:dyDescent="0.25">
      <c r="A3941" s="67">
        <v>22470210</v>
      </c>
      <c r="B3941" t="s">
        <v>5542</v>
      </c>
      <c r="C3941" t="s">
        <v>4954</v>
      </c>
      <c r="D3941" s="66" t="s">
        <v>5337</v>
      </c>
    </row>
    <row r="3942" spans="1:4" x14ac:dyDescent="0.25">
      <c r="A3942" s="67">
        <v>22470211</v>
      </c>
      <c r="B3942" t="s">
        <v>5543</v>
      </c>
      <c r="C3942" t="s">
        <v>4960</v>
      </c>
      <c r="D3942" s="66" t="s">
        <v>5337</v>
      </c>
    </row>
    <row r="3943" spans="1:4" x14ac:dyDescent="0.25">
      <c r="A3943" s="67">
        <v>22470212</v>
      </c>
      <c r="B3943" t="s">
        <v>5544</v>
      </c>
      <c r="C3943" t="s">
        <v>4960</v>
      </c>
      <c r="D3943" s="66" t="s">
        <v>5337</v>
      </c>
    </row>
    <row r="3944" spans="1:4" x14ac:dyDescent="0.25">
      <c r="A3944" s="67">
        <v>22470213</v>
      </c>
      <c r="B3944" t="s">
        <v>5545</v>
      </c>
      <c r="C3944" t="s">
        <v>4960</v>
      </c>
      <c r="D3944" s="66" t="s">
        <v>5338</v>
      </c>
    </row>
    <row r="3945" spans="1:4" x14ac:dyDescent="0.25">
      <c r="A3945" s="67">
        <v>22470214</v>
      </c>
      <c r="B3945" t="s">
        <v>5546</v>
      </c>
      <c r="C3945" t="s">
        <v>4960</v>
      </c>
      <c r="D3945" s="66" t="s">
        <v>5338</v>
      </c>
    </row>
    <row r="3946" spans="1:4" x14ac:dyDescent="0.25">
      <c r="A3946" s="67">
        <v>22470215</v>
      </c>
      <c r="B3946" t="s">
        <v>5547</v>
      </c>
      <c r="C3946" t="s">
        <v>4960</v>
      </c>
      <c r="D3946" s="66" t="s">
        <v>5338</v>
      </c>
    </row>
    <row r="3947" spans="1:4" x14ac:dyDescent="0.25">
      <c r="A3947" s="67">
        <v>22470216</v>
      </c>
      <c r="B3947" t="s">
        <v>8155</v>
      </c>
      <c r="C3947" t="s">
        <v>4960</v>
      </c>
      <c r="D3947" s="66" t="s">
        <v>5337</v>
      </c>
    </row>
    <row r="3948" spans="1:4" x14ac:dyDescent="0.25">
      <c r="A3948" s="67">
        <v>22470217</v>
      </c>
      <c r="B3948" t="s">
        <v>5548</v>
      </c>
      <c r="C3948" t="s">
        <v>4960</v>
      </c>
      <c r="D3948" s="66" t="s">
        <v>5337</v>
      </c>
    </row>
    <row r="3949" spans="1:4" x14ac:dyDescent="0.25">
      <c r="A3949" s="67">
        <v>22470218</v>
      </c>
      <c r="B3949" t="s">
        <v>5549</v>
      </c>
      <c r="C3949" t="s">
        <v>4960</v>
      </c>
      <c r="D3949" s="66" t="s">
        <v>5337</v>
      </c>
    </row>
    <row r="3950" spans="1:4" x14ac:dyDescent="0.25">
      <c r="A3950" s="67">
        <v>22470219</v>
      </c>
      <c r="B3950" t="s">
        <v>5550</v>
      </c>
      <c r="C3950" t="s">
        <v>4960</v>
      </c>
      <c r="D3950" s="66" t="s">
        <v>5338</v>
      </c>
    </row>
    <row r="3951" spans="1:4" x14ac:dyDescent="0.25">
      <c r="A3951" s="67">
        <v>22470220</v>
      </c>
      <c r="B3951" t="s">
        <v>5551</v>
      </c>
      <c r="C3951" t="s">
        <v>4960</v>
      </c>
      <c r="D3951" s="66" t="s">
        <v>5338</v>
      </c>
    </row>
    <row r="3952" spans="1:4" x14ac:dyDescent="0.25">
      <c r="A3952" s="67">
        <v>22470221</v>
      </c>
      <c r="B3952" t="s">
        <v>5552</v>
      </c>
      <c r="C3952" t="s">
        <v>4960</v>
      </c>
      <c r="D3952" s="66" t="s">
        <v>5337</v>
      </c>
    </row>
    <row r="3953" spans="1:4" x14ac:dyDescent="0.25">
      <c r="A3953" s="67">
        <v>22470222</v>
      </c>
      <c r="B3953" t="s">
        <v>5553</v>
      </c>
      <c r="C3953" t="s">
        <v>4958</v>
      </c>
      <c r="D3953" s="66" t="s">
        <v>5338</v>
      </c>
    </row>
    <row r="3954" spans="1:4" x14ac:dyDescent="0.25">
      <c r="A3954" s="67">
        <v>22470223</v>
      </c>
      <c r="B3954" t="s">
        <v>5554</v>
      </c>
      <c r="C3954" t="s">
        <v>4958</v>
      </c>
      <c r="D3954" s="66" t="s">
        <v>5337</v>
      </c>
    </row>
    <row r="3955" spans="1:4" x14ac:dyDescent="0.25">
      <c r="A3955" s="67">
        <v>22470224</v>
      </c>
      <c r="B3955" t="s">
        <v>5555</v>
      </c>
      <c r="C3955" t="s">
        <v>4951</v>
      </c>
      <c r="D3955" s="66" t="s">
        <v>5337</v>
      </c>
    </row>
    <row r="3956" spans="1:4" x14ac:dyDescent="0.25">
      <c r="A3956" s="67">
        <v>22470225</v>
      </c>
      <c r="B3956" t="s">
        <v>5556</v>
      </c>
      <c r="C3956" t="s">
        <v>4958</v>
      </c>
      <c r="D3956" s="66" t="s">
        <v>5338</v>
      </c>
    </row>
    <row r="3957" spans="1:4" x14ac:dyDescent="0.25">
      <c r="A3957" s="67">
        <v>22470226</v>
      </c>
      <c r="B3957" t="s">
        <v>8125</v>
      </c>
      <c r="C3957" t="s">
        <v>4958</v>
      </c>
      <c r="D3957" s="66" t="s">
        <v>5337</v>
      </c>
    </row>
    <row r="3958" spans="1:4" x14ac:dyDescent="0.25">
      <c r="A3958" s="67">
        <v>22470227</v>
      </c>
      <c r="B3958" t="s">
        <v>7485</v>
      </c>
      <c r="C3958" t="s">
        <v>4958</v>
      </c>
      <c r="D3958" s="66" t="s">
        <v>5338</v>
      </c>
    </row>
    <row r="3959" spans="1:4" x14ac:dyDescent="0.25">
      <c r="A3959" s="67">
        <v>22470228</v>
      </c>
      <c r="B3959" t="s">
        <v>5557</v>
      </c>
      <c r="C3959" t="s">
        <v>4958</v>
      </c>
      <c r="D3959" s="66" t="s">
        <v>5339</v>
      </c>
    </row>
    <row r="3960" spans="1:4" x14ac:dyDescent="0.25">
      <c r="A3960" s="67">
        <v>22470229</v>
      </c>
      <c r="B3960" t="s">
        <v>5558</v>
      </c>
      <c r="C3960" t="s">
        <v>4958</v>
      </c>
      <c r="D3960" s="66" t="s">
        <v>5337</v>
      </c>
    </row>
    <row r="3961" spans="1:4" x14ac:dyDescent="0.25">
      <c r="A3961" s="67">
        <v>22470230</v>
      </c>
      <c r="B3961" t="s">
        <v>5559</v>
      </c>
      <c r="C3961" t="s">
        <v>4958</v>
      </c>
      <c r="D3961" s="66" t="s">
        <v>5337</v>
      </c>
    </row>
    <row r="3962" spans="1:4" x14ac:dyDescent="0.25">
      <c r="A3962" s="67">
        <v>22470231</v>
      </c>
      <c r="B3962" t="s">
        <v>5560</v>
      </c>
      <c r="C3962" t="s">
        <v>4955</v>
      </c>
      <c r="D3962" s="66" t="s">
        <v>5338</v>
      </c>
    </row>
    <row r="3963" spans="1:4" x14ac:dyDescent="0.25">
      <c r="A3963" s="67">
        <v>22470232</v>
      </c>
      <c r="B3963" t="s">
        <v>5561</v>
      </c>
      <c r="C3963" t="s">
        <v>4955</v>
      </c>
      <c r="D3963" s="66" t="s">
        <v>5338</v>
      </c>
    </row>
    <row r="3964" spans="1:4" x14ac:dyDescent="0.25">
      <c r="A3964" s="67">
        <v>22470233</v>
      </c>
      <c r="B3964" t="s">
        <v>5562</v>
      </c>
      <c r="C3964" t="s">
        <v>4955</v>
      </c>
      <c r="D3964" s="66" t="s">
        <v>5337</v>
      </c>
    </row>
    <row r="3965" spans="1:4" x14ac:dyDescent="0.25">
      <c r="A3965" s="67">
        <v>22470234</v>
      </c>
      <c r="B3965" t="s">
        <v>3955</v>
      </c>
      <c r="C3965" t="s">
        <v>4955</v>
      </c>
      <c r="D3965" s="66" t="s">
        <v>5338</v>
      </c>
    </row>
    <row r="3966" spans="1:4" x14ac:dyDescent="0.25">
      <c r="A3966" s="67">
        <v>22470235</v>
      </c>
      <c r="B3966" t="s">
        <v>5563</v>
      </c>
      <c r="C3966" t="s">
        <v>4955</v>
      </c>
      <c r="D3966" s="66" t="s">
        <v>5338</v>
      </c>
    </row>
    <row r="3967" spans="1:4" x14ac:dyDescent="0.25">
      <c r="A3967" s="67">
        <v>22470236</v>
      </c>
      <c r="B3967" t="s">
        <v>7441</v>
      </c>
      <c r="C3967" t="s">
        <v>4955</v>
      </c>
      <c r="D3967" s="66" t="s">
        <v>5338</v>
      </c>
    </row>
    <row r="3968" spans="1:4" x14ac:dyDescent="0.25">
      <c r="A3968" s="67">
        <v>22470237</v>
      </c>
      <c r="B3968" t="s">
        <v>7442</v>
      </c>
      <c r="C3968" t="s">
        <v>4955</v>
      </c>
      <c r="D3968" s="66" t="s">
        <v>5338</v>
      </c>
    </row>
    <row r="3969" spans="1:4" x14ac:dyDescent="0.25">
      <c r="A3969" s="67">
        <v>22470238</v>
      </c>
      <c r="B3969" t="s">
        <v>5564</v>
      </c>
      <c r="C3969" t="s">
        <v>4955</v>
      </c>
      <c r="D3969" s="66" t="s">
        <v>5339</v>
      </c>
    </row>
    <row r="3970" spans="1:4" x14ac:dyDescent="0.25">
      <c r="A3970" s="67">
        <v>22470239</v>
      </c>
      <c r="B3970" t="s">
        <v>5565</v>
      </c>
      <c r="C3970" t="s">
        <v>4955</v>
      </c>
      <c r="D3970" s="66" t="s">
        <v>5338</v>
      </c>
    </row>
    <row r="3971" spans="1:4" x14ac:dyDescent="0.25">
      <c r="A3971" s="67">
        <v>22470240</v>
      </c>
      <c r="B3971" t="s">
        <v>6307</v>
      </c>
      <c r="C3971" t="s">
        <v>4954</v>
      </c>
      <c r="D3971" s="66" t="s">
        <v>5337</v>
      </c>
    </row>
    <row r="3972" spans="1:4" x14ac:dyDescent="0.25">
      <c r="A3972" s="67">
        <v>22470241</v>
      </c>
      <c r="B3972" t="s">
        <v>5566</v>
      </c>
      <c r="C3972" t="s">
        <v>4961</v>
      </c>
      <c r="D3972" s="66" t="s">
        <v>5338</v>
      </c>
    </row>
    <row r="3973" spans="1:4" x14ac:dyDescent="0.25">
      <c r="A3973" s="67">
        <v>22470242</v>
      </c>
      <c r="B3973" t="s">
        <v>7507</v>
      </c>
      <c r="C3973" t="s">
        <v>4961</v>
      </c>
      <c r="D3973" s="66" t="s">
        <v>5338</v>
      </c>
    </row>
    <row r="3974" spans="1:4" x14ac:dyDescent="0.25">
      <c r="A3974" s="67">
        <v>22470243</v>
      </c>
      <c r="B3974" t="s">
        <v>5567</v>
      </c>
      <c r="C3974" t="s">
        <v>4961</v>
      </c>
      <c r="D3974" s="66" t="s">
        <v>5337</v>
      </c>
    </row>
    <row r="3975" spans="1:4" x14ac:dyDescent="0.25">
      <c r="A3975" s="67">
        <v>22470244</v>
      </c>
      <c r="B3975" t="s">
        <v>5568</v>
      </c>
      <c r="C3975" t="s">
        <v>4961</v>
      </c>
      <c r="D3975" s="66" t="s">
        <v>5338</v>
      </c>
    </row>
    <row r="3976" spans="1:4" x14ac:dyDescent="0.25">
      <c r="A3976" s="67">
        <v>22470244</v>
      </c>
      <c r="B3976" t="s">
        <v>7508</v>
      </c>
      <c r="C3976" t="s">
        <v>4961</v>
      </c>
      <c r="D3976" s="66" t="s">
        <v>5338</v>
      </c>
    </row>
    <row r="3977" spans="1:4" x14ac:dyDescent="0.25">
      <c r="A3977" s="67">
        <v>22470245</v>
      </c>
      <c r="B3977" t="s">
        <v>5569</v>
      </c>
      <c r="C3977" t="s">
        <v>4956</v>
      </c>
      <c r="D3977" s="66" t="s">
        <v>5338</v>
      </c>
    </row>
    <row r="3978" spans="1:4" x14ac:dyDescent="0.25">
      <c r="A3978" s="67">
        <v>22470246</v>
      </c>
      <c r="B3978" t="s">
        <v>7465</v>
      </c>
      <c r="C3978" t="s">
        <v>4956</v>
      </c>
      <c r="D3978" s="66" t="s">
        <v>5338</v>
      </c>
    </row>
    <row r="3979" spans="1:4" x14ac:dyDescent="0.25">
      <c r="A3979" s="67">
        <v>22470247</v>
      </c>
      <c r="B3979" t="s">
        <v>7466</v>
      </c>
      <c r="C3979" t="s">
        <v>4956</v>
      </c>
      <c r="D3979" s="66" t="s">
        <v>5338</v>
      </c>
    </row>
    <row r="3980" spans="1:4" x14ac:dyDescent="0.25">
      <c r="A3980" s="67">
        <v>22470248</v>
      </c>
      <c r="B3980" t="s">
        <v>5570</v>
      </c>
      <c r="C3980" t="s">
        <v>4968</v>
      </c>
      <c r="D3980" s="66" t="s">
        <v>5338</v>
      </c>
    </row>
    <row r="3981" spans="1:4" x14ac:dyDescent="0.25">
      <c r="A3981" s="67">
        <v>22470249</v>
      </c>
      <c r="B3981" t="s">
        <v>5571</v>
      </c>
      <c r="C3981" t="s">
        <v>4968</v>
      </c>
      <c r="D3981" s="66" t="s">
        <v>5337</v>
      </c>
    </row>
    <row r="3982" spans="1:4" x14ac:dyDescent="0.25">
      <c r="A3982" s="67">
        <v>22470250</v>
      </c>
      <c r="B3982" t="s">
        <v>5572</v>
      </c>
      <c r="C3982" t="s">
        <v>4957</v>
      </c>
      <c r="D3982" s="66" t="s">
        <v>5337</v>
      </c>
    </row>
    <row r="3983" spans="1:4" x14ac:dyDescent="0.25">
      <c r="A3983" s="67">
        <v>22470251</v>
      </c>
      <c r="B3983" t="s">
        <v>5573</v>
      </c>
      <c r="C3983" t="s">
        <v>4951</v>
      </c>
      <c r="D3983" s="66" t="s">
        <v>5337</v>
      </c>
    </row>
    <row r="3984" spans="1:4" x14ac:dyDescent="0.25">
      <c r="A3984" s="67">
        <v>22470252</v>
      </c>
      <c r="B3984" t="s">
        <v>5574</v>
      </c>
      <c r="C3984" t="s">
        <v>4951</v>
      </c>
      <c r="D3984" s="66" t="s">
        <v>5337</v>
      </c>
    </row>
    <row r="3985" spans="1:4" x14ac:dyDescent="0.25">
      <c r="A3985" s="67">
        <v>22470253</v>
      </c>
      <c r="B3985" t="s">
        <v>8126</v>
      </c>
      <c r="C3985" t="s">
        <v>4951</v>
      </c>
      <c r="D3985" s="66" t="s">
        <v>5337</v>
      </c>
    </row>
    <row r="3986" spans="1:4" x14ac:dyDescent="0.25">
      <c r="A3986" s="67">
        <v>22470254</v>
      </c>
      <c r="B3986" t="s">
        <v>5575</v>
      </c>
      <c r="C3986" t="s">
        <v>4957</v>
      </c>
      <c r="D3986" s="66" t="s">
        <v>5338</v>
      </c>
    </row>
    <row r="3987" spans="1:4" x14ac:dyDescent="0.25">
      <c r="A3987" s="67">
        <v>22470255</v>
      </c>
      <c r="B3987" t="s">
        <v>8127</v>
      </c>
      <c r="C3987" t="s">
        <v>4951</v>
      </c>
      <c r="D3987" s="66" t="s">
        <v>5337</v>
      </c>
    </row>
    <row r="3988" spans="1:4" x14ac:dyDescent="0.25">
      <c r="A3988" s="67">
        <v>22470256</v>
      </c>
      <c r="B3988" t="s">
        <v>7456</v>
      </c>
      <c r="C3988" t="s">
        <v>4954</v>
      </c>
      <c r="D3988" s="66" t="s">
        <v>5338</v>
      </c>
    </row>
    <row r="3989" spans="1:4" x14ac:dyDescent="0.25">
      <c r="A3989" s="67">
        <v>22470257</v>
      </c>
      <c r="B3989" t="s">
        <v>5576</v>
      </c>
      <c r="C3989" t="s">
        <v>4954</v>
      </c>
      <c r="D3989" s="66" t="s">
        <v>5338</v>
      </c>
    </row>
    <row r="3990" spans="1:4" x14ac:dyDescent="0.25">
      <c r="A3990" s="67">
        <v>22470258</v>
      </c>
      <c r="B3990" t="s">
        <v>5577</v>
      </c>
      <c r="C3990" t="s">
        <v>4960</v>
      </c>
      <c r="D3990" s="66" t="s">
        <v>5337</v>
      </c>
    </row>
    <row r="3991" spans="1:4" x14ac:dyDescent="0.25">
      <c r="A3991" s="67">
        <v>22470259</v>
      </c>
      <c r="B3991" t="s">
        <v>5578</v>
      </c>
      <c r="C3991" t="s">
        <v>4958</v>
      </c>
      <c r="D3991" s="66" t="s">
        <v>5337</v>
      </c>
    </row>
    <row r="3992" spans="1:4" x14ac:dyDescent="0.25">
      <c r="A3992" s="67">
        <v>22470260</v>
      </c>
      <c r="B3992" t="s">
        <v>5579</v>
      </c>
      <c r="C3992" t="s">
        <v>4958</v>
      </c>
      <c r="D3992" s="66" t="s">
        <v>5337</v>
      </c>
    </row>
    <row r="3993" spans="1:4" x14ac:dyDescent="0.25">
      <c r="A3993" s="67">
        <v>22470261</v>
      </c>
      <c r="B3993" t="s">
        <v>7443</v>
      </c>
      <c r="C3993" t="s">
        <v>4955</v>
      </c>
      <c r="D3993" s="66" t="s">
        <v>5338</v>
      </c>
    </row>
    <row r="3994" spans="1:4" x14ac:dyDescent="0.25">
      <c r="A3994" s="67">
        <v>22470262</v>
      </c>
      <c r="B3994" t="s">
        <v>5580</v>
      </c>
      <c r="C3994" t="s">
        <v>4955</v>
      </c>
      <c r="D3994" s="66" t="s">
        <v>5337</v>
      </c>
    </row>
    <row r="3995" spans="1:4" x14ac:dyDescent="0.25">
      <c r="A3995" s="67">
        <v>22470263</v>
      </c>
      <c r="B3995" t="s">
        <v>5581</v>
      </c>
      <c r="C3995" t="s">
        <v>4956</v>
      </c>
      <c r="D3995" s="66" t="s">
        <v>5337</v>
      </c>
    </row>
    <row r="3996" spans="1:4" x14ac:dyDescent="0.25">
      <c r="A3996" s="67">
        <v>22470264</v>
      </c>
      <c r="B3996" t="s">
        <v>5582</v>
      </c>
      <c r="C3996" t="s">
        <v>4961</v>
      </c>
      <c r="D3996" s="66" t="s">
        <v>5338</v>
      </c>
    </row>
    <row r="3997" spans="1:4" x14ac:dyDescent="0.25">
      <c r="A3997" s="67">
        <v>22470265</v>
      </c>
      <c r="B3997" t="s">
        <v>5583</v>
      </c>
      <c r="C3997" t="s">
        <v>4961</v>
      </c>
      <c r="D3997" s="66" t="s">
        <v>5337</v>
      </c>
    </row>
    <row r="3998" spans="1:4" x14ac:dyDescent="0.25">
      <c r="A3998" s="67">
        <v>22470266</v>
      </c>
      <c r="B3998" t="s">
        <v>5584</v>
      </c>
      <c r="C3998" t="s">
        <v>4968</v>
      </c>
      <c r="D3998" s="66" t="s">
        <v>5337</v>
      </c>
    </row>
    <row r="3999" spans="1:4" x14ac:dyDescent="0.25">
      <c r="A3999" s="67">
        <v>22470267</v>
      </c>
      <c r="B3999" t="s">
        <v>5585</v>
      </c>
      <c r="C3999" t="s">
        <v>4961</v>
      </c>
      <c r="D3999" s="66" t="s">
        <v>5337</v>
      </c>
    </row>
    <row r="4000" spans="1:4" x14ac:dyDescent="0.25">
      <c r="A4000" s="67">
        <v>22470268</v>
      </c>
      <c r="B4000" t="s">
        <v>5586</v>
      </c>
      <c r="C4000" t="s">
        <v>4951</v>
      </c>
      <c r="D4000" s="66" t="s">
        <v>5337</v>
      </c>
    </row>
    <row r="4001" spans="1:4" x14ac:dyDescent="0.25">
      <c r="A4001" s="67">
        <v>22470269</v>
      </c>
      <c r="B4001" t="s">
        <v>5587</v>
      </c>
      <c r="C4001" t="s">
        <v>4954</v>
      </c>
      <c r="D4001" s="66" t="s">
        <v>5339</v>
      </c>
    </row>
    <row r="4002" spans="1:4" x14ac:dyDescent="0.25">
      <c r="A4002" s="67">
        <v>22470270</v>
      </c>
      <c r="B4002" t="s">
        <v>5588</v>
      </c>
      <c r="C4002" t="s">
        <v>4957</v>
      </c>
      <c r="D4002" s="66" t="s">
        <v>5338</v>
      </c>
    </row>
    <row r="4003" spans="1:4" x14ac:dyDescent="0.25">
      <c r="A4003" s="67">
        <v>22470271</v>
      </c>
      <c r="B4003" t="s">
        <v>5589</v>
      </c>
      <c r="C4003" t="s">
        <v>4955</v>
      </c>
      <c r="D4003" s="66" t="s">
        <v>5339</v>
      </c>
    </row>
    <row r="4004" spans="1:4" x14ac:dyDescent="0.25">
      <c r="A4004" s="67">
        <v>22470272</v>
      </c>
      <c r="B4004" t="s">
        <v>5590</v>
      </c>
      <c r="C4004" t="s">
        <v>4954</v>
      </c>
      <c r="D4004" s="66" t="s">
        <v>5338</v>
      </c>
    </row>
    <row r="4005" spans="1:4" x14ac:dyDescent="0.25">
      <c r="A4005" s="67">
        <v>22470273</v>
      </c>
      <c r="B4005" t="s">
        <v>5591</v>
      </c>
      <c r="C4005" t="s">
        <v>4955</v>
      </c>
      <c r="D4005" s="66" t="s">
        <v>5337</v>
      </c>
    </row>
    <row r="4006" spans="1:4" x14ac:dyDescent="0.25">
      <c r="A4006" s="67">
        <v>22470274</v>
      </c>
      <c r="B4006" t="s">
        <v>5592</v>
      </c>
      <c r="C4006" t="s">
        <v>4955</v>
      </c>
      <c r="D4006" s="66" t="s">
        <v>5338</v>
      </c>
    </row>
    <row r="4007" spans="1:4" x14ac:dyDescent="0.25">
      <c r="A4007" s="67">
        <v>22470275</v>
      </c>
      <c r="B4007" t="s">
        <v>6820</v>
      </c>
      <c r="C4007" t="s">
        <v>4956</v>
      </c>
      <c r="D4007" s="66" t="s">
        <v>5338</v>
      </c>
    </row>
    <row r="4008" spans="1:4" x14ac:dyDescent="0.25">
      <c r="A4008" s="67">
        <v>22470275</v>
      </c>
      <c r="B4008" t="s">
        <v>7467</v>
      </c>
      <c r="C4008" t="s">
        <v>4956</v>
      </c>
      <c r="D4008" s="66" t="s">
        <v>5338</v>
      </c>
    </row>
    <row r="4009" spans="1:4" x14ac:dyDescent="0.25">
      <c r="A4009" s="67">
        <v>22470276</v>
      </c>
      <c r="B4009" t="s">
        <v>5593</v>
      </c>
      <c r="C4009" t="s">
        <v>4957</v>
      </c>
      <c r="D4009" s="66" t="s">
        <v>5338</v>
      </c>
    </row>
    <row r="4010" spans="1:4" x14ac:dyDescent="0.25">
      <c r="A4010" s="67">
        <v>22470276</v>
      </c>
      <c r="B4010" t="s">
        <v>7495</v>
      </c>
      <c r="C4010" t="s">
        <v>4957</v>
      </c>
      <c r="D4010" s="66" t="s">
        <v>5338</v>
      </c>
    </row>
    <row r="4011" spans="1:4" x14ac:dyDescent="0.25">
      <c r="A4011" s="67">
        <v>22470277</v>
      </c>
      <c r="B4011" t="s">
        <v>3613</v>
      </c>
      <c r="C4011" t="s">
        <v>4960</v>
      </c>
      <c r="D4011" s="66" t="s">
        <v>5337</v>
      </c>
    </row>
    <row r="4012" spans="1:4" x14ac:dyDescent="0.25">
      <c r="A4012" s="67">
        <v>22470278</v>
      </c>
      <c r="B4012" t="s">
        <v>5594</v>
      </c>
      <c r="C4012" t="s">
        <v>4951</v>
      </c>
      <c r="D4012" s="66" t="s">
        <v>5338</v>
      </c>
    </row>
    <row r="4013" spans="1:4" x14ac:dyDescent="0.25">
      <c r="A4013" s="67">
        <v>22470279</v>
      </c>
      <c r="B4013" t="s">
        <v>5595</v>
      </c>
      <c r="C4013" t="s">
        <v>4957</v>
      </c>
      <c r="D4013" s="66" t="s">
        <v>5337</v>
      </c>
    </row>
    <row r="4014" spans="1:4" x14ac:dyDescent="0.25">
      <c r="A4014" s="67">
        <v>22470280</v>
      </c>
      <c r="B4014" t="s">
        <v>5596</v>
      </c>
      <c r="C4014" t="s">
        <v>4957</v>
      </c>
      <c r="D4014" s="66" t="s">
        <v>5338</v>
      </c>
    </row>
    <row r="4015" spans="1:4" x14ac:dyDescent="0.25">
      <c r="A4015" s="67">
        <v>22470281</v>
      </c>
      <c r="B4015" t="s">
        <v>5597</v>
      </c>
      <c r="C4015" t="s">
        <v>4954</v>
      </c>
      <c r="D4015" s="66" t="s">
        <v>5337</v>
      </c>
    </row>
    <row r="4016" spans="1:4" x14ac:dyDescent="0.25">
      <c r="A4016" s="67">
        <v>22470283</v>
      </c>
      <c r="B4016" t="s">
        <v>5599</v>
      </c>
      <c r="C4016" t="s">
        <v>4960</v>
      </c>
      <c r="D4016" s="66" t="s">
        <v>5338</v>
      </c>
    </row>
    <row r="4017" spans="1:4" x14ac:dyDescent="0.25">
      <c r="A4017" s="67">
        <v>22470284</v>
      </c>
      <c r="B4017" t="s">
        <v>5600</v>
      </c>
      <c r="C4017" t="s">
        <v>4956</v>
      </c>
      <c r="D4017" s="66" t="s">
        <v>5338</v>
      </c>
    </row>
    <row r="4018" spans="1:4" x14ac:dyDescent="0.25">
      <c r="A4018" s="67">
        <v>22470284</v>
      </c>
      <c r="B4018" t="s">
        <v>7468</v>
      </c>
      <c r="C4018" t="s">
        <v>4956</v>
      </c>
      <c r="D4018" s="66" t="s">
        <v>5338</v>
      </c>
    </row>
    <row r="4019" spans="1:4" x14ac:dyDescent="0.25">
      <c r="A4019" s="67">
        <v>22470285</v>
      </c>
      <c r="B4019" t="s">
        <v>8128</v>
      </c>
      <c r="C4019" t="s">
        <v>4951</v>
      </c>
      <c r="D4019" s="66" t="s">
        <v>5337</v>
      </c>
    </row>
    <row r="4020" spans="1:4" x14ac:dyDescent="0.25">
      <c r="A4020" s="67">
        <v>22470286</v>
      </c>
      <c r="B4020" t="s">
        <v>5793</v>
      </c>
      <c r="C4020" t="s">
        <v>4958</v>
      </c>
      <c r="D4020" s="66" t="s">
        <v>5338</v>
      </c>
    </row>
    <row r="4021" spans="1:4" x14ac:dyDescent="0.25">
      <c r="A4021" s="67">
        <v>22470287</v>
      </c>
      <c r="B4021" t="s">
        <v>8156</v>
      </c>
      <c r="C4021" t="s">
        <v>4957</v>
      </c>
      <c r="D4021" s="66" t="s">
        <v>5337</v>
      </c>
    </row>
    <row r="4022" spans="1:4" x14ac:dyDescent="0.25">
      <c r="A4022" s="67">
        <v>22470288</v>
      </c>
      <c r="B4022" t="s">
        <v>5601</v>
      </c>
      <c r="C4022" t="s">
        <v>4954</v>
      </c>
      <c r="D4022" s="66" t="s">
        <v>5338</v>
      </c>
    </row>
    <row r="4023" spans="1:4" x14ac:dyDescent="0.25">
      <c r="A4023" s="67">
        <v>22470289</v>
      </c>
      <c r="B4023" t="s">
        <v>5602</v>
      </c>
      <c r="C4023" t="s">
        <v>4954</v>
      </c>
      <c r="D4023" s="66" t="s">
        <v>5337</v>
      </c>
    </row>
    <row r="4024" spans="1:4" x14ac:dyDescent="0.25">
      <c r="A4024" s="67">
        <v>22470290</v>
      </c>
      <c r="B4024" t="s">
        <v>5603</v>
      </c>
      <c r="C4024" t="s">
        <v>4960</v>
      </c>
      <c r="D4024" s="66" t="s">
        <v>5337</v>
      </c>
    </row>
    <row r="4025" spans="1:4" x14ac:dyDescent="0.25">
      <c r="A4025" s="67">
        <v>22470291</v>
      </c>
      <c r="B4025" t="s">
        <v>8129</v>
      </c>
      <c r="C4025" t="s">
        <v>4960</v>
      </c>
      <c r="D4025" s="66" t="s">
        <v>5337</v>
      </c>
    </row>
    <row r="4026" spans="1:4" x14ac:dyDescent="0.25">
      <c r="A4026" s="67">
        <v>22470292</v>
      </c>
      <c r="B4026" t="s">
        <v>5604</v>
      </c>
      <c r="C4026" t="s">
        <v>4960</v>
      </c>
      <c r="D4026" s="66" t="s">
        <v>5337</v>
      </c>
    </row>
    <row r="4027" spans="1:4" x14ac:dyDescent="0.25">
      <c r="A4027" s="67">
        <v>22470293</v>
      </c>
      <c r="B4027" t="s">
        <v>8183</v>
      </c>
      <c r="C4027" t="s">
        <v>4961</v>
      </c>
      <c r="D4027" s="66" t="s">
        <v>5337</v>
      </c>
    </row>
    <row r="4028" spans="1:4" x14ac:dyDescent="0.25">
      <c r="A4028" s="67">
        <v>22470294</v>
      </c>
      <c r="B4028" t="s">
        <v>5605</v>
      </c>
      <c r="C4028" t="s">
        <v>4951</v>
      </c>
      <c r="D4028" s="66" t="s">
        <v>5338</v>
      </c>
    </row>
    <row r="4029" spans="1:4" x14ac:dyDescent="0.25">
      <c r="A4029" s="67">
        <v>22470294</v>
      </c>
      <c r="B4029" t="s">
        <v>7423</v>
      </c>
      <c r="C4029" t="s">
        <v>4951</v>
      </c>
      <c r="D4029" s="66" t="s">
        <v>5338</v>
      </c>
    </row>
    <row r="4030" spans="1:4" x14ac:dyDescent="0.25">
      <c r="A4030" s="67">
        <v>22470295</v>
      </c>
      <c r="B4030" t="s">
        <v>5606</v>
      </c>
      <c r="C4030" t="s">
        <v>4957</v>
      </c>
      <c r="D4030" s="66" t="s">
        <v>5337</v>
      </c>
    </row>
    <row r="4031" spans="1:4" x14ac:dyDescent="0.25">
      <c r="A4031" s="67">
        <v>22470296</v>
      </c>
      <c r="B4031" t="s">
        <v>5607</v>
      </c>
      <c r="C4031" t="s">
        <v>4957</v>
      </c>
      <c r="D4031" s="66" t="s">
        <v>5338</v>
      </c>
    </row>
    <row r="4032" spans="1:4" x14ac:dyDescent="0.25">
      <c r="A4032" s="67">
        <v>22470297</v>
      </c>
      <c r="B4032" t="s">
        <v>8130</v>
      </c>
      <c r="C4032" t="s">
        <v>4957</v>
      </c>
      <c r="D4032" s="66" t="s">
        <v>5337</v>
      </c>
    </row>
    <row r="4033" spans="1:4" x14ac:dyDescent="0.25">
      <c r="A4033" s="67">
        <v>22470298</v>
      </c>
      <c r="B4033" t="s">
        <v>5608</v>
      </c>
      <c r="C4033" t="s">
        <v>4954</v>
      </c>
      <c r="D4033" s="66" t="s">
        <v>5337</v>
      </c>
    </row>
    <row r="4034" spans="1:4" x14ac:dyDescent="0.25">
      <c r="A4034" s="67">
        <v>22470299</v>
      </c>
      <c r="B4034" t="s">
        <v>5609</v>
      </c>
      <c r="C4034" t="s">
        <v>4954</v>
      </c>
      <c r="D4034" s="66" t="s">
        <v>5337</v>
      </c>
    </row>
    <row r="4035" spans="1:4" x14ac:dyDescent="0.25">
      <c r="A4035" s="67">
        <v>22470300</v>
      </c>
      <c r="B4035" t="s">
        <v>5610</v>
      </c>
      <c r="C4035" t="s">
        <v>4960</v>
      </c>
      <c r="D4035" s="66" t="s">
        <v>5337</v>
      </c>
    </row>
    <row r="4036" spans="1:4" x14ac:dyDescent="0.25">
      <c r="A4036" s="67">
        <v>22470301</v>
      </c>
      <c r="B4036" t="s">
        <v>5611</v>
      </c>
      <c r="C4036" t="s">
        <v>4955</v>
      </c>
      <c r="D4036" s="66" t="s">
        <v>5338</v>
      </c>
    </row>
    <row r="4037" spans="1:4" x14ac:dyDescent="0.25">
      <c r="A4037" s="67">
        <v>22470302</v>
      </c>
      <c r="B4037" t="s">
        <v>7250</v>
      </c>
      <c r="C4037" t="s">
        <v>4955</v>
      </c>
      <c r="D4037" s="66" t="s">
        <v>5337</v>
      </c>
    </row>
    <row r="4038" spans="1:4" x14ac:dyDescent="0.25">
      <c r="A4038" s="67">
        <v>22470303</v>
      </c>
      <c r="B4038" t="s">
        <v>5612</v>
      </c>
      <c r="C4038" t="s">
        <v>4955</v>
      </c>
      <c r="D4038" s="66" t="s">
        <v>5338</v>
      </c>
    </row>
    <row r="4039" spans="1:4" x14ac:dyDescent="0.25">
      <c r="A4039" s="67">
        <v>22470304</v>
      </c>
      <c r="B4039" t="s">
        <v>5613</v>
      </c>
      <c r="C4039" t="s">
        <v>4956</v>
      </c>
      <c r="D4039" s="66" t="s">
        <v>5339</v>
      </c>
    </row>
    <row r="4040" spans="1:4" x14ac:dyDescent="0.25">
      <c r="A4040" s="67">
        <v>22470305</v>
      </c>
      <c r="B4040" t="s">
        <v>8157</v>
      </c>
      <c r="C4040" t="s">
        <v>4968</v>
      </c>
      <c r="D4040" s="66" t="s">
        <v>5337</v>
      </c>
    </row>
    <row r="4041" spans="1:4" x14ac:dyDescent="0.25">
      <c r="A4041" s="67">
        <v>22470306</v>
      </c>
      <c r="B4041" t="s">
        <v>3568</v>
      </c>
      <c r="C4041" t="s">
        <v>4956</v>
      </c>
      <c r="D4041" s="66" t="s">
        <v>5339</v>
      </c>
    </row>
    <row r="4042" spans="1:4" x14ac:dyDescent="0.25">
      <c r="A4042" s="67">
        <v>22470307</v>
      </c>
      <c r="B4042" t="s">
        <v>5614</v>
      </c>
      <c r="C4042" t="s">
        <v>4957</v>
      </c>
      <c r="D4042" s="66" t="s">
        <v>5337</v>
      </c>
    </row>
    <row r="4043" spans="1:4" x14ac:dyDescent="0.25">
      <c r="A4043" s="67">
        <v>22470308</v>
      </c>
      <c r="B4043" t="s">
        <v>8184</v>
      </c>
      <c r="C4043" t="s">
        <v>4957</v>
      </c>
      <c r="D4043" s="66" t="s">
        <v>5337</v>
      </c>
    </row>
    <row r="4044" spans="1:4" x14ac:dyDescent="0.25">
      <c r="A4044" s="67">
        <v>22470309</v>
      </c>
      <c r="B4044" t="s">
        <v>7446</v>
      </c>
      <c r="C4044" t="s">
        <v>4968</v>
      </c>
      <c r="D4044" s="66" t="s">
        <v>5337</v>
      </c>
    </row>
    <row r="4045" spans="1:4" x14ac:dyDescent="0.25">
      <c r="A4045" s="67">
        <v>22470310</v>
      </c>
      <c r="B4045" t="s">
        <v>7336</v>
      </c>
      <c r="C4045" t="s">
        <v>4968</v>
      </c>
      <c r="D4045" s="66" t="s">
        <v>5337</v>
      </c>
    </row>
    <row r="4046" spans="1:4" x14ac:dyDescent="0.25">
      <c r="A4046" s="67">
        <v>22470311</v>
      </c>
      <c r="B4046" t="s">
        <v>3925</v>
      </c>
      <c r="C4046" t="s">
        <v>4968</v>
      </c>
      <c r="D4046" s="66" t="s">
        <v>5337</v>
      </c>
    </row>
    <row r="4047" spans="1:4" x14ac:dyDescent="0.25">
      <c r="A4047" s="67">
        <v>22470312</v>
      </c>
      <c r="B4047" t="s">
        <v>5615</v>
      </c>
      <c r="C4047" t="s">
        <v>4951</v>
      </c>
      <c r="D4047" s="66" t="s">
        <v>5337</v>
      </c>
    </row>
    <row r="4048" spans="1:4" x14ac:dyDescent="0.25">
      <c r="A4048" s="67">
        <v>22470313</v>
      </c>
      <c r="B4048" t="s">
        <v>5616</v>
      </c>
      <c r="C4048" t="s">
        <v>4957</v>
      </c>
      <c r="D4048" s="66" t="s">
        <v>5338</v>
      </c>
    </row>
    <row r="4049" spans="1:4" x14ac:dyDescent="0.25">
      <c r="A4049" s="67">
        <v>22470314</v>
      </c>
      <c r="B4049" t="s">
        <v>5617</v>
      </c>
      <c r="C4049" t="s">
        <v>4954</v>
      </c>
      <c r="D4049" s="66" t="s">
        <v>5337</v>
      </c>
    </row>
    <row r="4050" spans="1:4" x14ac:dyDescent="0.25">
      <c r="A4050" s="67">
        <v>22470315</v>
      </c>
      <c r="B4050" t="s">
        <v>8158</v>
      </c>
      <c r="C4050" t="s">
        <v>4955</v>
      </c>
      <c r="D4050" s="66" t="s">
        <v>5337</v>
      </c>
    </row>
    <row r="4051" spans="1:4" x14ac:dyDescent="0.25">
      <c r="A4051" s="67">
        <v>22470316</v>
      </c>
      <c r="B4051" t="s">
        <v>7469</v>
      </c>
      <c r="C4051" t="s">
        <v>4956</v>
      </c>
      <c r="D4051" s="66" t="s">
        <v>5338</v>
      </c>
    </row>
    <row r="4052" spans="1:4" x14ac:dyDescent="0.25">
      <c r="A4052" s="67">
        <v>22470317</v>
      </c>
      <c r="B4052" t="s">
        <v>5618</v>
      </c>
      <c r="C4052" t="s">
        <v>4954</v>
      </c>
      <c r="D4052" s="66" t="s">
        <v>5337</v>
      </c>
    </row>
    <row r="4053" spans="1:4" x14ac:dyDescent="0.25">
      <c r="A4053" s="67">
        <v>22470318</v>
      </c>
      <c r="B4053" t="s">
        <v>5619</v>
      </c>
      <c r="C4053" t="s">
        <v>4954</v>
      </c>
      <c r="D4053" s="66" t="s">
        <v>5338</v>
      </c>
    </row>
    <row r="4054" spans="1:4" x14ac:dyDescent="0.25">
      <c r="A4054" s="67">
        <v>22470319</v>
      </c>
      <c r="B4054" t="s">
        <v>5620</v>
      </c>
      <c r="C4054" t="s">
        <v>4955</v>
      </c>
      <c r="D4054" s="66" t="s">
        <v>5337</v>
      </c>
    </row>
    <row r="4055" spans="1:4" x14ac:dyDescent="0.25">
      <c r="A4055" s="67">
        <v>22470320</v>
      </c>
      <c r="B4055" t="s">
        <v>5621</v>
      </c>
      <c r="C4055" t="s">
        <v>4960</v>
      </c>
      <c r="D4055" s="66" t="s">
        <v>5337</v>
      </c>
    </row>
    <row r="4056" spans="1:4" x14ac:dyDescent="0.25">
      <c r="A4056" s="67">
        <v>22470321</v>
      </c>
      <c r="B4056" t="s">
        <v>5622</v>
      </c>
      <c r="C4056" t="s">
        <v>4954</v>
      </c>
      <c r="D4056" s="66" t="s">
        <v>5337</v>
      </c>
    </row>
    <row r="4057" spans="1:4" x14ac:dyDescent="0.25">
      <c r="A4057" s="67">
        <v>22470322</v>
      </c>
      <c r="B4057" t="s">
        <v>5623</v>
      </c>
      <c r="C4057" t="s">
        <v>4954</v>
      </c>
      <c r="D4057" s="66" t="s">
        <v>5338</v>
      </c>
    </row>
    <row r="4058" spans="1:4" x14ac:dyDescent="0.25">
      <c r="A4058" s="67">
        <v>22470323</v>
      </c>
      <c r="B4058" t="s">
        <v>7486</v>
      </c>
      <c r="C4058" t="s">
        <v>4958</v>
      </c>
      <c r="D4058" s="66" t="s">
        <v>5338</v>
      </c>
    </row>
    <row r="4059" spans="1:4" x14ac:dyDescent="0.25">
      <c r="A4059" s="67">
        <v>22470324</v>
      </c>
      <c r="B4059" t="s">
        <v>5624</v>
      </c>
      <c r="C4059" t="s">
        <v>4955</v>
      </c>
      <c r="D4059" s="66" t="s">
        <v>5337</v>
      </c>
    </row>
    <row r="4060" spans="1:4" x14ac:dyDescent="0.25">
      <c r="A4060" s="67">
        <v>22470325</v>
      </c>
      <c r="B4060" t="s">
        <v>7512</v>
      </c>
      <c r="C4060" t="s">
        <v>4968</v>
      </c>
      <c r="D4060" s="66" t="s">
        <v>5338</v>
      </c>
    </row>
    <row r="4061" spans="1:4" x14ac:dyDescent="0.25">
      <c r="A4061" s="67">
        <v>22470327</v>
      </c>
      <c r="B4061" t="s">
        <v>5771</v>
      </c>
      <c r="C4061" t="s">
        <v>4954</v>
      </c>
      <c r="D4061" s="66" t="s">
        <v>5339</v>
      </c>
    </row>
    <row r="4062" spans="1:4" x14ac:dyDescent="0.25">
      <c r="A4062" s="67">
        <v>22470328</v>
      </c>
      <c r="B4062" t="s">
        <v>5749</v>
      </c>
      <c r="C4062" t="s">
        <v>4954</v>
      </c>
      <c r="D4062" s="66" t="s">
        <v>5337</v>
      </c>
    </row>
    <row r="4063" spans="1:4" x14ac:dyDescent="0.25">
      <c r="A4063" s="66">
        <v>22470329</v>
      </c>
      <c r="B4063" t="s">
        <v>5794</v>
      </c>
      <c r="C4063" t="s">
        <v>4958</v>
      </c>
      <c r="D4063" s="66" t="s">
        <v>5337</v>
      </c>
    </row>
    <row r="4064" spans="1:4" x14ac:dyDescent="0.25">
      <c r="A4064" s="67">
        <v>22470330</v>
      </c>
      <c r="B4064" t="s">
        <v>5764</v>
      </c>
      <c r="C4064" t="s">
        <v>4955</v>
      </c>
      <c r="D4064" s="66" t="s">
        <v>5338</v>
      </c>
    </row>
    <row r="4065" spans="1:4" x14ac:dyDescent="0.25">
      <c r="A4065" s="67">
        <v>22470331</v>
      </c>
      <c r="B4065" t="s">
        <v>5765</v>
      </c>
      <c r="C4065" t="s">
        <v>4955</v>
      </c>
      <c r="D4065" s="66" t="s">
        <v>5338</v>
      </c>
    </row>
    <row r="4066" spans="1:4" x14ac:dyDescent="0.25">
      <c r="A4066" s="67">
        <v>22470332</v>
      </c>
      <c r="B4066" t="s">
        <v>5766</v>
      </c>
      <c r="C4066" t="s">
        <v>4955</v>
      </c>
      <c r="D4066" s="66" t="s">
        <v>5337</v>
      </c>
    </row>
    <row r="4067" spans="1:4" x14ac:dyDescent="0.25">
      <c r="A4067" s="67">
        <v>22470333</v>
      </c>
      <c r="B4067" t="s">
        <v>5786</v>
      </c>
      <c r="C4067" t="s">
        <v>4961</v>
      </c>
      <c r="D4067" s="66" t="s">
        <v>5337</v>
      </c>
    </row>
    <row r="4068" spans="1:4" x14ac:dyDescent="0.25">
      <c r="A4068" s="67">
        <v>22470334</v>
      </c>
      <c r="B4068" t="s">
        <v>5720</v>
      </c>
      <c r="C4068" t="s">
        <v>4956</v>
      </c>
      <c r="D4068" s="66" t="s">
        <v>5339</v>
      </c>
    </row>
    <row r="4069" spans="1:4" x14ac:dyDescent="0.25">
      <c r="A4069" s="67">
        <v>22470335</v>
      </c>
      <c r="B4069" t="s">
        <v>5787</v>
      </c>
      <c r="C4069" t="s">
        <v>4968</v>
      </c>
      <c r="D4069" s="66" t="s">
        <v>5337</v>
      </c>
    </row>
    <row r="4070" spans="1:4" x14ac:dyDescent="0.25">
      <c r="A4070" s="67">
        <v>22470336</v>
      </c>
      <c r="B4070" t="s">
        <v>5788</v>
      </c>
      <c r="C4070" t="s">
        <v>4968</v>
      </c>
      <c r="D4070" s="66" t="s">
        <v>5338</v>
      </c>
    </row>
    <row r="4071" spans="1:4" x14ac:dyDescent="0.25">
      <c r="A4071" s="67">
        <v>22470338</v>
      </c>
      <c r="B4071" t="s">
        <v>6161</v>
      </c>
      <c r="C4071" t="s">
        <v>4968</v>
      </c>
      <c r="D4071" s="66" t="s">
        <v>5337</v>
      </c>
    </row>
    <row r="4072" spans="1:4" x14ac:dyDescent="0.25">
      <c r="A4072" s="67">
        <v>22470339</v>
      </c>
      <c r="B4072" t="s">
        <v>5781</v>
      </c>
      <c r="C4072" t="s">
        <v>4957</v>
      </c>
      <c r="D4072" s="66" t="s">
        <v>5337</v>
      </c>
    </row>
    <row r="4073" spans="1:4" x14ac:dyDescent="0.25">
      <c r="A4073" s="66">
        <v>22830023</v>
      </c>
      <c r="B4073" t="s">
        <v>6817</v>
      </c>
      <c r="C4073" t="s">
        <v>4955</v>
      </c>
      <c r="D4073" s="66" t="s">
        <v>5338</v>
      </c>
    </row>
    <row r="4074" spans="1:4" x14ac:dyDescent="0.25">
      <c r="A4074" s="67">
        <v>22830215</v>
      </c>
      <c r="B4074" t="s">
        <v>7563</v>
      </c>
      <c r="C4074" t="s">
        <v>4952</v>
      </c>
      <c r="D4074" s="66" t="s">
        <v>5339</v>
      </c>
    </row>
    <row r="4075" spans="1:4" x14ac:dyDescent="0.25">
      <c r="A4075" s="67">
        <v>22830239</v>
      </c>
      <c r="B4075" t="s">
        <v>7564</v>
      </c>
      <c r="C4075" t="s">
        <v>4952</v>
      </c>
      <c r="D4075" s="66" t="s">
        <v>5339</v>
      </c>
    </row>
    <row r="4076" spans="1:4" x14ac:dyDescent="0.25">
      <c r="A4076" s="67">
        <v>23470001</v>
      </c>
      <c r="B4076" t="s">
        <v>6172</v>
      </c>
      <c r="C4076" t="s">
        <v>4951</v>
      </c>
      <c r="D4076" s="66" t="s">
        <v>5337</v>
      </c>
    </row>
    <row r="4077" spans="1:4" x14ac:dyDescent="0.25">
      <c r="A4077" s="67">
        <v>23470002</v>
      </c>
      <c r="B4077" t="s">
        <v>5863</v>
      </c>
      <c r="C4077" t="s">
        <v>4951</v>
      </c>
      <c r="D4077" s="66" t="s">
        <v>5338</v>
      </c>
    </row>
    <row r="4078" spans="1:4" x14ac:dyDescent="0.25">
      <c r="A4078" s="67">
        <v>23470003</v>
      </c>
      <c r="B4078" t="s">
        <v>5864</v>
      </c>
      <c r="C4078" t="s">
        <v>4951</v>
      </c>
      <c r="D4078" s="66" t="s">
        <v>5338</v>
      </c>
    </row>
    <row r="4079" spans="1:4" x14ac:dyDescent="0.25">
      <c r="A4079" s="67">
        <v>23470004</v>
      </c>
      <c r="B4079" t="s">
        <v>5865</v>
      </c>
      <c r="C4079" t="s">
        <v>4951</v>
      </c>
      <c r="D4079" s="66" t="s">
        <v>5338</v>
      </c>
    </row>
    <row r="4080" spans="1:4" x14ac:dyDescent="0.25">
      <c r="A4080" s="67">
        <v>23470005</v>
      </c>
      <c r="B4080" t="s">
        <v>6173</v>
      </c>
      <c r="C4080" t="s">
        <v>4951</v>
      </c>
      <c r="D4080" s="66" t="s">
        <v>5338</v>
      </c>
    </row>
    <row r="4081" spans="1:4" x14ac:dyDescent="0.25">
      <c r="A4081" s="67">
        <v>23470006</v>
      </c>
      <c r="B4081" t="s">
        <v>5866</v>
      </c>
      <c r="C4081" t="s">
        <v>4951</v>
      </c>
      <c r="D4081" s="66" t="s">
        <v>5338</v>
      </c>
    </row>
    <row r="4082" spans="1:4" x14ac:dyDescent="0.25">
      <c r="A4082" s="67">
        <v>23470007</v>
      </c>
      <c r="B4082" t="s">
        <v>5867</v>
      </c>
      <c r="C4082" t="s">
        <v>4951</v>
      </c>
      <c r="D4082" s="66" t="s">
        <v>5338</v>
      </c>
    </row>
    <row r="4083" spans="1:4" x14ac:dyDescent="0.25">
      <c r="A4083" s="67">
        <v>23470008</v>
      </c>
      <c r="B4083" t="s">
        <v>5868</v>
      </c>
      <c r="C4083" t="s">
        <v>4951</v>
      </c>
      <c r="D4083" s="66" t="s">
        <v>5338</v>
      </c>
    </row>
    <row r="4084" spans="1:4" x14ac:dyDescent="0.25">
      <c r="A4084" s="67">
        <v>23470009</v>
      </c>
      <c r="B4084" t="s">
        <v>5869</v>
      </c>
      <c r="C4084" t="s">
        <v>4951</v>
      </c>
      <c r="D4084" s="66" t="s">
        <v>5338</v>
      </c>
    </row>
    <row r="4085" spans="1:4" x14ac:dyDescent="0.25">
      <c r="A4085" s="67">
        <v>23470010</v>
      </c>
      <c r="B4085" t="s">
        <v>6174</v>
      </c>
      <c r="C4085" t="s">
        <v>4951</v>
      </c>
      <c r="D4085" s="66" t="s">
        <v>5338</v>
      </c>
    </row>
    <row r="4086" spans="1:4" x14ac:dyDescent="0.25">
      <c r="A4086" s="67">
        <v>23470011</v>
      </c>
      <c r="B4086" t="s">
        <v>5870</v>
      </c>
      <c r="C4086" t="s">
        <v>4951</v>
      </c>
      <c r="D4086" s="66" t="s">
        <v>5338</v>
      </c>
    </row>
    <row r="4087" spans="1:4" x14ac:dyDescent="0.25">
      <c r="A4087" s="67">
        <v>23470012</v>
      </c>
      <c r="B4087" t="s">
        <v>5871</v>
      </c>
      <c r="C4087" t="s">
        <v>4951</v>
      </c>
      <c r="D4087" s="66" t="s">
        <v>5338</v>
      </c>
    </row>
    <row r="4088" spans="1:4" x14ac:dyDescent="0.25">
      <c r="A4088" s="67">
        <v>23470013</v>
      </c>
      <c r="B4088" t="s">
        <v>5872</v>
      </c>
      <c r="C4088" t="s">
        <v>4951</v>
      </c>
      <c r="D4088" s="66" t="s">
        <v>5338</v>
      </c>
    </row>
    <row r="4089" spans="1:4" x14ac:dyDescent="0.25">
      <c r="A4089" s="67">
        <v>23470014</v>
      </c>
      <c r="B4089" t="s">
        <v>6175</v>
      </c>
      <c r="C4089" t="s">
        <v>4951</v>
      </c>
      <c r="D4089" s="66" t="s">
        <v>5338</v>
      </c>
    </row>
    <row r="4090" spans="1:4" x14ac:dyDescent="0.25">
      <c r="A4090" s="67">
        <v>23470014</v>
      </c>
      <c r="B4090" t="s">
        <v>7424</v>
      </c>
      <c r="C4090" t="s">
        <v>4951</v>
      </c>
      <c r="D4090" s="66" t="s">
        <v>5338</v>
      </c>
    </row>
    <row r="4091" spans="1:4" x14ac:dyDescent="0.25">
      <c r="A4091" s="67">
        <v>23470015</v>
      </c>
      <c r="B4091" t="s">
        <v>5873</v>
      </c>
      <c r="C4091" t="s">
        <v>4951</v>
      </c>
      <c r="D4091" s="66" t="s">
        <v>5338</v>
      </c>
    </row>
    <row r="4092" spans="1:4" x14ac:dyDescent="0.25">
      <c r="A4092" s="67">
        <v>23470016</v>
      </c>
      <c r="B4092" t="s">
        <v>5874</v>
      </c>
      <c r="C4092" t="s">
        <v>4951</v>
      </c>
      <c r="D4092" s="66" t="s">
        <v>5338</v>
      </c>
    </row>
    <row r="4093" spans="1:4" x14ac:dyDescent="0.25">
      <c r="A4093" s="67">
        <v>23470016</v>
      </c>
      <c r="B4093" t="s">
        <v>7425</v>
      </c>
      <c r="C4093" t="s">
        <v>4951</v>
      </c>
      <c r="D4093" s="66" t="s">
        <v>5338</v>
      </c>
    </row>
    <row r="4094" spans="1:4" x14ac:dyDescent="0.25">
      <c r="A4094" s="67">
        <v>23470017</v>
      </c>
      <c r="B4094" t="s">
        <v>5875</v>
      </c>
      <c r="C4094" t="s">
        <v>4951</v>
      </c>
      <c r="D4094" s="66" t="s">
        <v>5338</v>
      </c>
    </row>
    <row r="4095" spans="1:4" x14ac:dyDescent="0.25">
      <c r="A4095" s="67">
        <v>23470018</v>
      </c>
      <c r="B4095" t="s">
        <v>5876</v>
      </c>
      <c r="C4095" t="s">
        <v>4951</v>
      </c>
      <c r="D4095" s="66" t="s">
        <v>5338</v>
      </c>
    </row>
    <row r="4096" spans="1:4" x14ac:dyDescent="0.25">
      <c r="A4096" s="67">
        <v>23470019</v>
      </c>
      <c r="B4096" t="s">
        <v>5877</v>
      </c>
      <c r="C4096" t="s">
        <v>4951</v>
      </c>
      <c r="D4096" s="66" t="s">
        <v>5337</v>
      </c>
    </row>
    <row r="4097" spans="1:4" x14ac:dyDescent="0.25">
      <c r="A4097" s="67">
        <v>23470020</v>
      </c>
      <c r="B4097" t="s">
        <v>5878</v>
      </c>
      <c r="C4097" t="s">
        <v>4951</v>
      </c>
      <c r="D4097" s="66" t="s">
        <v>5338</v>
      </c>
    </row>
    <row r="4098" spans="1:4" x14ac:dyDescent="0.25">
      <c r="A4098" s="67">
        <v>23470021</v>
      </c>
      <c r="B4098" t="s">
        <v>5879</v>
      </c>
      <c r="C4098" t="s">
        <v>4951</v>
      </c>
      <c r="D4098" s="66" t="s">
        <v>5339</v>
      </c>
    </row>
    <row r="4099" spans="1:4" x14ac:dyDescent="0.25">
      <c r="A4099" s="67">
        <v>23470022</v>
      </c>
      <c r="B4099" t="s">
        <v>5880</v>
      </c>
      <c r="C4099" t="s">
        <v>4951</v>
      </c>
      <c r="D4099" s="66" t="s">
        <v>5338</v>
      </c>
    </row>
    <row r="4100" spans="1:4" x14ac:dyDescent="0.25">
      <c r="A4100" s="67">
        <v>23470023</v>
      </c>
      <c r="B4100" t="s">
        <v>5881</v>
      </c>
      <c r="C4100" t="s">
        <v>4951</v>
      </c>
      <c r="D4100" s="66" t="s">
        <v>5338</v>
      </c>
    </row>
    <row r="4101" spans="1:4" x14ac:dyDescent="0.25">
      <c r="A4101" s="67">
        <v>23470024</v>
      </c>
      <c r="B4101" t="s">
        <v>5882</v>
      </c>
      <c r="C4101" t="s">
        <v>4951</v>
      </c>
      <c r="D4101" s="66" t="s">
        <v>5337</v>
      </c>
    </row>
    <row r="4102" spans="1:4" x14ac:dyDescent="0.25">
      <c r="A4102" s="67">
        <v>23470025</v>
      </c>
      <c r="B4102" t="s">
        <v>5883</v>
      </c>
      <c r="C4102" t="s">
        <v>4951</v>
      </c>
      <c r="D4102" s="66" t="s">
        <v>5337</v>
      </c>
    </row>
    <row r="4103" spans="1:4" x14ac:dyDescent="0.25">
      <c r="A4103" s="67">
        <v>23470026</v>
      </c>
      <c r="B4103" t="s">
        <v>5884</v>
      </c>
      <c r="C4103" t="s">
        <v>4951</v>
      </c>
      <c r="D4103" s="66" t="s">
        <v>5337</v>
      </c>
    </row>
    <row r="4104" spans="1:4" x14ac:dyDescent="0.25">
      <c r="A4104" s="67">
        <v>23470027</v>
      </c>
      <c r="B4104" t="s">
        <v>5885</v>
      </c>
      <c r="C4104" t="s">
        <v>4951</v>
      </c>
      <c r="D4104" s="66" t="s">
        <v>5338</v>
      </c>
    </row>
    <row r="4105" spans="1:4" x14ac:dyDescent="0.25">
      <c r="A4105" s="67">
        <v>23470028</v>
      </c>
      <c r="B4105" t="s">
        <v>6176</v>
      </c>
      <c r="C4105" t="s">
        <v>4951</v>
      </c>
      <c r="D4105" s="66" t="s">
        <v>5338</v>
      </c>
    </row>
    <row r="4106" spans="1:4" x14ac:dyDescent="0.25">
      <c r="A4106" s="67">
        <v>23470029</v>
      </c>
      <c r="B4106" t="s">
        <v>6177</v>
      </c>
      <c r="C4106" t="s">
        <v>4951</v>
      </c>
      <c r="D4106" s="66" t="s">
        <v>5337</v>
      </c>
    </row>
    <row r="4107" spans="1:4" x14ac:dyDescent="0.25">
      <c r="A4107" s="67">
        <v>23470030</v>
      </c>
      <c r="B4107" t="s">
        <v>6178</v>
      </c>
      <c r="C4107" t="s">
        <v>4951</v>
      </c>
      <c r="D4107" s="66" t="s">
        <v>5338</v>
      </c>
    </row>
    <row r="4108" spans="1:4" x14ac:dyDescent="0.25">
      <c r="A4108" s="67">
        <v>23470030</v>
      </c>
      <c r="B4108" t="s">
        <v>7426</v>
      </c>
      <c r="C4108" t="s">
        <v>4951</v>
      </c>
      <c r="D4108" s="66" t="s">
        <v>5338</v>
      </c>
    </row>
    <row r="4109" spans="1:4" x14ac:dyDescent="0.25">
      <c r="A4109" s="67">
        <v>23470031</v>
      </c>
      <c r="B4109" t="s">
        <v>6179</v>
      </c>
      <c r="C4109" t="s">
        <v>4951</v>
      </c>
      <c r="D4109" s="66" t="s">
        <v>5338</v>
      </c>
    </row>
    <row r="4110" spans="1:4" x14ac:dyDescent="0.25">
      <c r="A4110" s="67">
        <v>23470032</v>
      </c>
      <c r="B4110" t="s">
        <v>6180</v>
      </c>
      <c r="C4110" t="s">
        <v>4951</v>
      </c>
      <c r="D4110" s="66" t="s">
        <v>5338</v>
      </c>
    </row>
    <row r="4111" spans="1:4" x14ac:dyDescent="0.25">
      <c r="A4111" s="67">
        <v>23470033</v>
      </c>
      <c r="B4111" t="s">
        <v>5886</v>
      </c>
      <c r="C4111" t="s">
        <v>4951</v>
      </c>
      <c r="D4111" s="66" t="s">
        <v>5338</v>
      </c>
    </row>
    <row r="4112" spans="1:4" x14ac:dyDescent="0.25">
      <c r="A4112" s="67">
        <v>23470034</v>
      </c>
      <c r="B4112" t="s">
        <v>5887</v>
      </c>
      <c r="C4112" t="s">
        <v>4951</v>
      </c>
      <c r="D4112" s="66" t="s">
        <v>5338</v>
      </c>
    </row>
    <row r="4113" spans="1:4" x14ac:dyDescent="0.25">
      <c r="A4113" s="67">
        <v>23470035</v>
      </c>
      <c r="B4113" t="s">
        <v>5888</v>
      </c>
      <c r="C4113" t="s">
        <v>4951</v>
      </c>
      <c r="D4113" s="66" t="s">
        <v>5337</v>
      </c>
    </row>
    <row r="4114" spans="1:4" x14ac:dyDescent="0.25">
      <c r="A4114" s="67">
        <v>23470036</v>
      </c>
      <c r="B4114" t="s">
        <v>5889</v>
      </c>
      <c r="C4114" t="s">
        <v>4951</v>
      </c>
      <c r="D4114" s="66" t="s">
        <v>5338</v>
      </c>
    </row>
    <row r="4115" spans="1:4" x14ac:dyDescent="0.25">
      <c r="A4115" s="67">
        <v>23470038</v>
      </c>
      <c r="B4115" t="s">
        <v>5890</v>
      </c>
      <c r="C4115" t="s">
        <v>4951</v>
      </c>
      <c r="D4115" s="66" t="s">
        <v>5338</v>
      </c>
    </row>
    <row r="4116" spans="1:4" x14ac:dyDescent="0.25">
      <c r="A4116" s="67">
        <v>23470039</v>
      </c>
      <c r="B4116" t="s">
        <v>6181</v>
      </c>
      <c r="C4116" t="s">
        <v>4951</v>
      </c>
      <c r="D4116" s="66" t="s">
        <v>5338</v>
      </c>
    </row>
    <row r="4117" spans="1:4" x14ac:dyDescent="0.25">
      <c r="A4117" s="67">
        <v>23470040</v>
      </c>
      <c r="B4117" t="s">
        <v>5891</v>
      </c>
      <c r="C4117" t="s">
        <v>4951</v>
      </c>
      <c r="D4117" s="66" t="s">
        <v>5338</v>
      </c>
    </row>
    <row r="4118" spans="1:4" x14ac:dyDescent="0.25">
      <c r="A4118" s="67">
        <v>23470041</v>
      </c>
      <c r="B4118" t="s">
        <v>5892</v>
      </c>
      <c r="C4118" t="s">
        <v>4951</v>
      </c>
      <c r="D4118" s="66" t="s">
        <v>5338</v>
      </c>
    </row>
    <row r="4119" spans="1:4" x14ac:dyDescent="0.25">
      <c r="A4119" s="67">
        <v>23470042</v>
      </c>
      <c r="B4119" t="s">
        <v>5893</v>
      </c>
      <c r="C4119" t="s">
        <v>4951</v>
      </c>
      <c r="D4119" s="66" t="s">
        <v>5338</v>
      </c>
    </row>
    <row r="4120" spans="1:4" x14ac:dyDescent="0.25">
      <c r="A4120" s="67">
        <v>23470043</v>
      </c>
      <c r="B4120" t="s">
        <v>6182</v>
      </c>
      <c r="C4120" t="s">
        <v>4951</v>
      </c>
      <c r="D4120" s="66" t="s">
        <v>5337</v>
      </c>
    </row>
    <row r="4121" spans="1:4" x14ac:dyDescent="0.25">
      <c r="A4121" s="67">
        <v>23470044</v>
      </c>
      <c r="B4121" t="s">
        <v>5894</v>
      </c>
      <c r="C4121" t="s">
        <v>4951</v>
      </c>
      <c r="D4121" s="66" t="s">
        <v>5338</v>
      </c>
    </row>
    <row r="4122" spans="1:4" x14ac:dyDescent="0.25">
      <c r="A4122" s="67">
        <v>23470045</v>
      </c>
      <c r="B4122" t="s">
        <v>5895</v>
      </c>
      <c r="C4122" t="s">
        <v>4951</v>
      </c>
      <c r="D4122" s="66" t="s">
        <v>5337</v>
      </c>
    </row>
    <row r="4123" spans="1:4" x14ac:dyDescent="0.25">
      <c r="A4123" s="67">
        <v>23470046</v>
      </c>
      <c r="B4123" t="s">
        <v>6183</v>
      </c>
      <c r="C4123" t="s">
        <v>4951</v>
      </c>
      <c r="D4123" s="66" t="s">
        <v>5338</v>
      </c>
    </row>
    <row r="4124" spans="1:4" x14ac:dyDescent="0.25">
      <c r="A4124" s="67">
        <v>23470047</v>
      </c>
      <c r="B4124" t="s">
        <v>5896</v>
      </c>
      <c r="C4124" t="s">
        <v>4951</v>
      </c>
      <c r="D4124" s="66" t="s">
        <v>5338</v>
      </c>
    </row>
    <row r="4125" spans="1:4" x14ac:dyDescent="0.25">
      <c r="A4125" s="67">
        <v>23470048</v>
      </c>
      <c r="B4125" t="s">
        <v>5897</v>
      </c>
      <c r="C4125" t="s">
        <v>4951</v>
      </c>
      <c r="D4125" s="66" t="s">
        <v>5338</v>
      </c>
    </row>
    <row r="4126" spans="1:4" x14ac:dyDescent="0.25">
      <c r="A4126" s="67">
        <v>23470049</v>
      </c>
      <c r="B4126" t="s">
        <v>5898</v>
      </c>
      <c r="C4126" t="s">
        <v>4951</v>
      </c>
      <c r="D4126" s="66" t="s">
        <v>5338</v>
      </c>
    </row>
    <row r="4127" spans="1:4" x14ac:dyDescent="0.25">
      <c r="A4127" s="67">
        <v>23470050</v>
      </c>
      <c r="B4127" t="s">
        <v>5899</v>
      </c>
      <c r="C4127" t="s">
        <v>4951</v>
      </c>
      <c r="D4127" s="66" t="s">
        <v>5337</v>
      </c>
    </row>
    <row r="4128" spans="1:4" x14ac:dyDescent="0.25">
      <c r="A4128" s="67">
        <v>23470051</v>
      </c>
      <c r="B4128" t="s">
        <v>5900</v>
      </c>
      <c r="C4128" t="s">
        <v>4951</v>
      </c>
      <c r="D4128" s="66" t="s">
        <v>5337</v>
      </c>
    </row>
    <row r="4129" spans="1:4" x14ac:dyDescent="0.25">
      <c r="A4129" s="67">
        <v>23470052</v>
      </c>
      <c r="B4129" t="s">
        <v>5901</v>
      </c>
      <c r="C4129" t="s">
        <v>4951</v>
      </c>
      <c r="D4129" s="66" t="s">
        <v>5338</v>
      </c>
    </row>
    <row r="4130" spans="1:4" x14ac:dyDescent="0.25">
      <c r="A4130" s="67">
        <v>23470053</v>
      </c>
      <c r="B4130" t="s">
        <v>5902</v>
      </c>
      <c r="C4130" t="s">
        <v>4951</v>
      </c>
      <c r="D4130" s="66" t="s">
        <v>5338</v>
      </c>
    </row>
    <row r="4131" spans="1:4" x14ac:dyDescent="0.25">
      <c r="A4131" s="67">
        <v>23470054</v>
      </c>
      <c r="B4131" t="s">
        <v>6184</v>
      </c>
      <c r="C4131" t="s">
        <v>4951</v>
      </c>
      <c r="D4131" s="66" t="s">
        <v>5339</v>
      </c>
    </row>
    <row r="4132" spans="1:4" x14ac:dyDescent="0.25">
      <c r="A4132" s="67">
        <v>23470055</v>
      </c>
      <c r="B4132" t="s">
        <v>5903</v>
      </c>
      <c r="C4132" t="s">
        <v>4951</v>
      </c>
      <c r="D4132" s="66" t="s">
        <v>5338</v>
      </c>
    </row>
    <row r="4133" spans="1:4" x14ac:dyDescent="0.25">
      <c r="A4133" s="67">
        <v>23470056</v>
      </c>
      <c r="B4133" t="s">
        <v>5904</v>
      </c>
      <c r="C4133" t="s">
        <v>4951</v>
      </c>
      <c r="D4133" s="66" t="s">
        <v>5338</v>
      </c>
    </row>
    <row r="4134" spans="1:4" x14ac:dyDescent="0.25">
      <c r="A4134" s="67">
        <v>23470057</v>
      </c>
      <c r="B4134" t="s">
        <v>5905</v>
      </c>
      <c r="C4134" t="s">
        <v>4951</v>
      </c>
      <c r="D4134" s="66" t="s">
        <v>5338</v>
      </c>
    </row>
    <row r="4135" spans="1:4" x14ac:dyDescent="0.25">
      <c r="A4135" s="67">
        <v>23470058</v>
      </c>
      <c r="B4135" t="s">
        <v>6185</v>
      </c>
      <c r="C4135" t="s">
        <v>4951</v>
      </c>
      <c r="D4135" s="66" t="s">
        <v>5337</v>
      </c>
    </row>
    <row r="4136" spans="1:4" x14ac:dyDescent="0.25">
      <c r="A4136" s="67">
        <v>23470059</v>
      </c>
      <c r="B4136" t="s">
        <v>5906</v>
      </c>
      <c r="C4136" t="s">
        <v>4951</v>
      </c>
      <c r="D4136" s="66" t="s">
        <v>5338</v>
      </c>
    </row>
    <row r="4137" spans="1:4" x14ac:dyDescent="0.25">
      <c r="A4137" s="67">
        <v>23470060</v>
      </c>
      <c r="B4137" t="s">
        <v>5907</v>
      </c>
      <c r="C4137" t="s">
        <v>4951</v>
      </c>
      <c r="D4137" s="66" t="s">
        <v>5337</v>
      </c>
    </row>
    <row r="4138" spans="1:4" x14ac:dyDescent="0.25">
      <c r="A4138" s="67">
        <v>23470061</v>
      </c>
      <c r="B4138" t="s">
        <v>5908</v>
      </c>
      <c r="C4138" t="s">
        <v>4951</v>
      </c>
      <c r="D4138" s="66" t="s">
        <v>5338</v>
      </c>
    </row>
    <row r="4139" spans="1:4" x14ac:dyDescent="0.25">
      <c r="A4139" s="67">
        <v>23470062</v>
      </c>
      <c r="B4139" t="s">
        <v>5909</v>
      </c>
      <c r="C4139" t="s">
        <v>4951</v>
      </c>
      <c r="D4139" s="66" t="s">
        <v>5338</v>
      </c>
    </row>
    <row r="4140" spans="1:4" x14ac:dyDescent="0.25">
      <c r="A4140" s="67">
        <v>23470063</v>
      </c>
      <c r="B4140" t="s">
        <v>5910</v>
      </c>
      <c r="C4140" t="s">
        <v>4951</v>
      </c>
      <c r="D4140" s="66" t="s">
        <v>5337</v>
      </c>
    </row>
    <row r="4141" spans="1:4" x14ac:dyDescent="0.25">
      <c r="A4141" s="67">
        <v>23470064</v>
      </c>
      <c r="B4141" t="s">
        <v>5911</v>
      </c>
      <c r="C4141" t="s">
        <v>4951</v>
      </c>
      <c r="D4141" s="66" t="s">
        <v>5338</v>
      </c>
    </row>
    <row r="4142" spans="1:4" x14ac:dyDescent="0.25">
      <c r="A4142" s="67">
        <v>23470064</v>
      </c>
      <c r="B4142" t="s">
        <v>7427</v>
      </c>
      <c r="C4142" t="s">
        <v>4951</v>
      </c>
      <c r="D4142" s="66" t="s">
        <v>5338</v>
      </c>
    </row>
    <row r="4143" spans="1:4" x14ac:dyDescent="0.25">
      <c r="A4143" s="67">
        <v>23470065</v>
      </c>
      <c r="B4143" t="s">
        <v>5912</v>
      </c>
      <c r="C4143" t="s">
        <v>4951</v>
      </c>
      <c r="D4143" s="66" t="s">
        <v>5338</v>
      </c>
    </row>
    <row r="4144" spans="1:4" x14ac:dyDescent="0.25">
      <c r="A4144" s="67">
        <v>23470066</v>
      </c>
      <c r="B4144" t="s">
        <v>5913</v>
      </c>
      <c r="C4144" t="s">
        <v>4951</v>
      </c>
      <c r="D4144" s="66" t="s">
        <v>5337</v>
      </c>
    </row>
    <row r="4145" spans="1:4" x14ac:dyDescent="0.25">
      <c r="A4145" s="67">
        <v>23470067</v>
      </c>
      <c r="B4145" t="s">
        <v>5914</v>
      </c>
      <c r="C4145" t="s">
        <v>4951</v>
      </c>
      <c r="D4145" s="66" t="s">
        <v>5338</v>
      </c>
    </row>
    <row r="4146" spans="1:4" x14ac:dyDescent="0.25">
      <c r="A4146" s="67">
        <v>23470068</v>
      </c>
      <c r="B4146" t="s">
        <v>5915</v>
      </c>
      <c r="C4146" t="s">
        <v>4951</v>
      </c>
      <c r="D4146" s="66" t="s">
        <v>5337</v>
      </c>
    </row>
    <row r="4147" spans="1:4" x14ac:dyDescent="0.25">
      <c r="A4147" s="67">
        <v>23470069</v>
      </c>
      <c r="B4147" t="s">
        <v>5916</v>
      </c>
      <c r="C4147" t="s">
        <v>4951</v>
      </c>
      <c r="D4147" s="66" t="s">
        <v>5337</v>
      </c>
    </row>
    <row r="4148" spans="1:4" x14ac:dyDescent="0.25">
      <c r="A4148" s="67">
        <v>23470070</v>
      </c>
      <c r="B4148" t="s">
        <v>5917</v>
      </c>
      <c r="C4148" t="s">
        <v>4951</v>
      </c>
      <c r="D4148" s="66" t="s">
        <v>5338</v>
      </c>
    </row>
    <row r="4149" spans="1:4" x14ac:dyDescent="0.25">
      <c r="A4149" s="67">
        <v>23470071</v>
      </c>
      <c r="B4149" t="s">
        <v>5918</v>
      </c>
      <c r="C4149" t="s">
        <v>4951</v>
      </c>
      <c r="D4149" s="66" t="s">
        <v>5337</v>
      </c>
    </row>
    <row r="4150" spans="1:4" x14ac:dyDescent="0.25">
      <c r="A4150" s="67">
        <v>23470072</v>
      </c>
      <c r="B4150" t="s">
        <v>5919</v>
      </c>
      <c r="C4150" t="s">
        <v>4951</v>
      </c>
      <c r="D4150" s="66" t="s">
        <v>5337</v>
      </c>
    </row>
    <row r="4151" spans="1:4" x14ac:dyDescent="0.25">
      <c r="A4151" s="67">
        <v>23470073</v>
      </c>
      <c r="B4151" t="s">
        <v>5920</v>
      </c>
      <c r="C4151" t="s">
        <v>4951</v>
      </c>
      <c r="D4151" s="66" t="s">
        <v>5338</v>
      </c>
    </row>
    <row r="4152" spans="1:4" x14ac:dyDescent="0.25">
      <c r="A4152" s="67">
        <v>23470074</v>
      </c>
      <c r="B4152" t="s">
        <v>5921</v>
      </c>
      <c r="C4152" t="s">
        <v>4951</v>
      </c>
      <c r="D4152" s="66" t="s">
        <v>5337</v>
      </c>
    </row>
    <row r="4153" spans="1:4" x14ac:dyDescent="0.25">
      <c r="A4153" s="67">
        <v>23470075</v>
      </c>
      <c r="B4153" t="s">
        <v>5922</v>
      </c>
      <c r="C4153" t="s">
        <v>4951</v>
      </c>
      <c r="D4153" s="66" t="s">
        <v>5338</v>
      </c>
    </row>
    <row r="4154" spans="1:4" x14ac:dyDescent="0.25">
      <c r="A4154" s="67">
        <v>23470076</v>
      </c>
      <c r="B4154" t="s">
        <v>5923</v>
      </c>
      <c r="C4154" t="s">
        <v>4951</v>
      </c>
      <c r="D4154" s="66" t="s">
        <v>5338</v>
      </c>
    </row>
    <row r="4155" spans="1:4" x14ac:dyDescent="0.25">
      <c r="A4155" s="67">
        <v>23470077</v>
      </c>
      <c r="B4155" t="s">
        <v>5011</v>
      </c>
      <c r="C4155" t="s">
        <v>4952</v>
      </c>
      <c r="D4155" s="66" t="s">
        <v>5338</v>
      </c>
    </row>
    <row r="4156" spans="1:4" x14ac:dyDescent="0.25">
      <c r="A4156" s="67">
        <v>23470078</v>
      </c>
      <c r="B4156" t="s">
        <v>5857</v>
      </c>
      <c r="C4156" t="s">
        <v>4952</v>
      </c>
      <c r="D4156" s="66" t="s">
        <v>5338</v>
      </c>
    </row>
    <row r="4157" spans="1:4" x14ac:dyDescent="0.25">
      <c r="A4157" s="67">
        <v>23470079</v>
      </c>
      <c r="B4157" t="s">
        <v>5858</v>
      </c>
      <c r="C4157" t="s">
        <v>4952</v>
      </c>
      <c r="D4157" s="66" t="s">
        <v>5337</v>
      </c>
    </row>
    <row r="4158" spans="1:4" x14ac:dyDescent="0.25">
      <c r="A4158" s="67">
        <v>23470080</v>
      </c>
      <c r="B4158" t="s">
        <v>6186</v>
      </c>
      <c r="C4158" t="s">
        <v>4952</v>
      </c>
      <c r="D4158" s="66" t="s">
        <v>5337</v>
      </c>
    </row>
    <row r="4159" spans="1:4" x14ac:dyDescent="0.25">
      <c r="A4159" s="67">
        <v>23470081</v>
      </c>
      <c r="B4159" t="s">
        <v>5859</v>
      </c>
      <c r="C4159" t="s">
        <v>4952</v>
      </c>
      <c r="D4159" s="66" t="s">
        <v>5338</v>
      </c>
    </row>
    <row r="4160" spans="1:4" x14ac:dyDescent="0.25">
      <c r="A4160" s="67">
        <v>23470082</v>
      </c>
      <c r="B4160" t="s">
        <v>5973</v>
      </c>
      <c r="C4160" t="s">
        <v>4954</v>
      </c>
      <c r="D4160" s="66" t="s">
        <v>5338</v>
      </c>
    </row>
    <row r="4161" spans="1:4" x14ac:dyDescent="0.25">
      <c r="A4161" s="67">
        <v>23470083</v>
      </c>
      <c r="B4161" t="s">
        <v>5974</v>
      </c>
      <c r="C4161" t="s">
        <v>4954</v>
      </c>
      <c r="D4161" s="66" t="s">
        <v>5337</v>
      </c>
    </row>
    <row r="4162" spans="1:4" x14ac:dyDescent="0.25">
      <c r="A4162" s="67">
        <v>23470084</v>
      </c>
      <c r="B4162" t="s">
        <v>5975</v>
      </c>
      <c r="C4162" t="s">
        <v>4954</v>
      </c>
      <c r="D4162" s="66" t="s">
        <v>5338</v>
      </c>
    </row>
    <row r="4163" spans="1:4" x14ac:dyDescent="0.25">
      <c r="A4163" s="67">
        <v>23470085</v>
      </c>
      <c r="B4163" t="s">
        <v>5976</v>
      </c>
      <c r="C4163" t="s">
        <v>4954</v>
      </c>
      <c r="D4163" s="66" t="s">
        <v>5337</v>
      </c>
    </row>
    <row r="4164" spans="1:4" x14ac:dyDescent="0.25">
      <c r="A4164" s="67">
        <v>23470086</v>
      </c>
      <c r="B4164" t="s">
        <v>5977</v>
      </c>
      <c r="C4164" t="s">
        <v>4954</v>
      </c>
      <c r="D4164" s="66" t="s">
        <v>5338</v>
      </c>
    </row>
    <row r="4165" spans="1:4" x14ac:dyDescent="0.25">
      <c r="A4165" s="67">
        <v>23470087</v>
      </c>
      <c r="B4165" t="s">
        <v>5978</v>
      </c>
      <c r="C4165" t="s">
        <v>4954</v>
      </c>
      <c r="D4165" s="66" t="s">
        <v>5338</v>
      </c>
    </row>
    <row r="4166" spans="1:4" x14ac:dyDescent="0.25">
      <c r="A4166" s="67">
        <v>23470088</v>
      </c>
      <c r="B4166" t="s">
        <v>5979</v>
      </c>
      <c r="C4166" t="s">
        <v>4954</v>
      </c>
      <c r="D4166" s="66" t="s">
        <v>5338</v>
      </c>
    </row>
    <row r="4167" spans="1:4" x14ac:dyDescent="0.25">
      <c r="A4167" s="67">
        <v>23470089</v>
      </c>
      <c r="B4167" t="s">
        <v>6187</v>
      </c>
      <c r="C4167" t="s">
        <v>4954</v>
      </c>
      <c r="D4167" s="66" t="s">
        <v>5338</v>
      </c>
    </row>
    <row r="4168" spans="1:4" x14ac:dyDescent="0.25">
      <c r="A4168" s="67">
        <v>23470090</v>
      </c>
      <c r="B4168" t="s">
        <v>5980</v>
      </c>
      <c r="C4168" t="s">
        <v>4954</v>
      </c>
      <c r="D4168" s="66" t="s">
        <v>5338</v>
      </c>
    </row>
    <row r="4169" spans="1:4" x14ac:dyDescent="0.25">
      <c r="A4169" s="67">
        <v>23470091</v>
      </c>
      <c r="B4169" t="s">
        <v>5981</v>
      </c>
      <c r="C4169" t="s">
        <v>4954</v>
      </c>
      <c r="D4169" s="66" t="s">
        <v>5338</v>
      </c>
    </row>
    <row r="4170" spans="1:4" x14ac:dyDescent="0.25">
      <c r="A4170" s="67">
        <v>23470092</v>
      </c>
      <c r="B4170" t="s">
        <v>5982</v>
      </c>
      <c r="C4170" t="s">
        <v>4954</v>
      </c>
      <c r="D4170" s="66" t="s">
        <v>5337</v>
      </c>
    </row>
    <row r="4171" spans="1:4" x14ac:dyDescent="0.25">
      <c r="A4171" s="67">
        <v>23470093</v>
      </c>
      <c r="B4171" t="s">
        <v>3544</v>
      </c>
      <c r="C4171" t="s">
        <v>4954</v>
      </c>
      <c r="D4171" s="66" t="s">
        <v>5338</v>
      </c>
    </row>
    <row r="4172" spans="1:4" x14ac:dyDescent="0.25">
      <c r="A4172" s="67">
        <v>23470094</v>
      </c>
      <c r="B4172" t="s">
        <v>5983</v>
      </c>
      <c r="C4172" t="s">
        <v>4954</v>
      </c>
      <c r="D4172" s="66" t="s">
        <v>5338</v>
      </c>
    </row>
    <row r="4173" spans="1:4" x14ac:dyDescent="0.25">
      <c r="A4173" s="67">
        <v>23470095</v>
      </c>
      <c r="B4173" t="s">
        <v>5984</v>
      </c>
      <c r="C4173" t="s">
        <v>4954</v>
      </c>
      <c r="D4173" s="66" t="s">
        <v>5338</v>
      </c>
    </row>
    <row r="4174" spans="1:4" x14ac:dyDescent="0.25">
      <c r="A4174" s="67">
        <v>23470096</v>
      </c>
      <c r="B4174" t="s">
        <v>5985</v>
      </c>
      <c r="C4174" t="s">
        <v>4954</v>
      </c>
      <c r="D4174" s="66" t="s">
        <v>5337</v>
      </c>
    </row>
    <row r="4175" spans="1:4" x14ac:dyDescent="0.25">
      <c r="A4175" s="67">
        <v>23470097</v>
      </c>
      <c r="B4175" t="s">
        <v>5986</v>
      </c>
      <c r="C4175" t="s">
        <v>4954</v>
      </c>
      <c r="D4175" s="66" t="s">
        <v>5337</v>
      </c>
    </row>
    <row r="4176" spans="1:4" x14ac:dyDescent="0.25">
      <c r="A4176" s="67">
        <v>23470098</v>
      </c>
      <c r="B4176" t="s">
        <v>6188</v>
      </c>
      <c r="C4176" t="s">
        <v>4954</v>
      </c>
      <c r="D4176" s="66" t="s">
        <v>5337</v>
      </c>
    </row>
    <row r="4177" spans="1:4" x14ac:dyDescent="0.25">
      <c r="A4177" s="67">
        <v>23470099</v>
      </c>
      <c r="B4177" t="s">
        <v>6189</v>
      </c>
      <c r="C4177" t="s">
        <v>4954</v>
      </c>
      <c r="D4177" s="66" t="s">
        <v>5338</v>
      </c>
    </row>
    <row r="4178" spans="1:4" x14ac:dyDescent="0.25">
      <c r="A4178" s="67">
        <v>23470100</v>
      </c>
      <c r="B4178" t="s">
        <v>6190</v>
      </c>
      <c r="C4178" t="s">
        <v>4954</v>
      </c>
      <c r="D4178" s="66" t="s">
        <v>5338</v>
      </c>
    </row>
    <row r="4179" spans="1:4" x14ac:dyDescent="0.25">
      <c r="A4179" s="67">
        <v>23470101</v>
      </c>
      <c r="B4179" t="s">
        <v>5987</v>
      </c>
      <c r="C4179" t="s">
        <v>4954</v>
      </c>
      <c r="D4179" s="66" t="s">
        <v>5338</v>
      </c>
    </row>
    <row r="4180" spans="1:4" x14ac:dyDescent="0.25">
      <c r="A4180" s="67">
        <v>23470102</v>
      </c>
      <c r="B4180" t="s">
        <v>6191</v>
      </c>
      <c r="C4180" t="s">
        <v>4954</v>
      </c>
      <c r="D4180" s="66" t="s">
        <v>5338</v>
      </c>
    </row>
    <row r="4181" spans="1:4" x14ac:dyDescent="0.25">
      <c r="A4181" s="67">
        <v>23470103</v>
      </c>
      <c r="B4181" t="s">
        <v>5988</v>
      </c>
      <c r="C4181" t="s">
        <v>4954</v>
      </c>
      <c r="D4181" s="66" t="s">
        <v>5338</v>
      </c>
    </row>
    <row r="4182" spans="1:4" x14ac:dyDescent="0.25">
      <c r="A4182" s="67">
        <v>23470104</v>
      </c>
      <c r="B4182" t="s">
        <v>5989</v>
      </c>
      <c r="C4182" t="s">
        <v>4954</v>
      </c>
      <c r="D4182" s="66" t="s">
        <v>5338</v>
      </c>
    </row>
    <row r="4183" spans="1:4" x14ac:dyDescent="0.25">
      <c r="A4183" s="67">
        <v>23470105</v>
      </c>
      <c r="B4183" t="s">
        <v>5990</v>
      </c>
      <c r="C4183" t="s">
        <v>4954</v>
      </c>
      <c r="D4183" s="66" t="s">
        <v>5337</v>
      </c>
    </row>
    <row r="4184" spans="1:4" x14ac:dyDescent="0.25">
      <c r="A4184" s="67">
        <v>23470106</v>
      </c>
      <c r="B4184" t="s">
        <v>5991</v>
      </c>
      <c r="C4184" t="s">
        <v>4954</v>
      </c>
      <c r="D4184" s="66" t="s">
        <v>5338</v>
      </c>
    </row>
    <row r="4185" spans="1:4" x14ac:dyDescent="0.25">
      <c r="A4185" s="67">
        <v>23470107</v>
      </c>
      <c r="B4185" t="s">
        <v>5992</v>
      </c>
      <c r="C4185" t="s">
        <v>4954</v>
      </c>
      <c r="D4185" s="66" t="s">
        <v>5338</v>
      </c>
    </row>
    <row r="4186" spans="1:4" x14ac:dyDescent="0.25">
      <c r="A4186" s="67">
        <v>23470108</v>
      </c>
      <c r="B4186" t="s">
        <v>5993</v>
      </c>
      <c r="C4186" t="s">
        <v>4954</v>
      </c>
      <c r="D4186" s="66" t="s">
        <v>5338</v>
      </c>
    </row>
    <row r="4187" spans="1:4" x14ac:dyDescent="0.25">
      <c r="A4187" s="67">
        <v>23470109</v>
      </c>
      <c r="B4187" t="s">
        <v>5994</v>
      </c>
      <c r="C4187" t="s">
        <v>4954</v>
      </c>
      <c r="D4187" s="66" t="s">
        <v>5338</v>
      </c>
    </row>
    <row r="4188" spans="1:4" x14ac:dyDescent="0.25">
      <c r="A4188" s="67">
        <v>23470110</v>
      </c>
      <c r="B4188" t="s">
        <v>5995</v>
      </c>
      <c r="C4188" t="s">
        <v>4954</v>
      </c>
      <c r="D4188" s="66" t="s">
        <v>5337</v>
      </c>
    </row>
    <row r="4189" spans="1:4" x14ac:dyDescent="0.25">
      <c r="A4189" s="67">
        <v>23470111</v>
      </c>
      <c r="B4189" t="s">
        <v>5996</v>
      </c>
      <c r="C4189" t="s">
        <v>4954</v>
      </c>
      <c r="D4189" s="66" t="s">
        <v>5338</v>
      </c>
    </row>
    <row r="4190" spans="1:4" x14ac:dyDescent="0.25">
      <c r="A4190" s="67">
        <v>23470112</v>
      </c>
      <c r="B4190" t="s">
        <v>5997</v>
      </c>
      <c r="C4190" t="s">
        <v>4954</v>
      </c>
      <c r="D4190" s="66" t="s">
        <v>5338</v>
      </c>
    </row>
    <row r="4191" spans="1:4" x14ac:dyDescent="0.25">
      <c r="A4191" s="67">
        <v>23470113</v>
      </c>
      <c r="B4191" t="s">
        <v>5998</v>
      </c>
      <c r="C4191" t="s">
        <v>4954</v>
      </c>
      <c r="D4191" s="66" t="s">
        <v>5338</v>
      </c>
    </row>
    <row r="4192" spans="1:4" x14ac:dyDescent="0.25">
      <c r="A4192" s="67">
        <v>23470114</v>
      </c>
      <c r="B4192" t="s">
        <v>6192</v>
      </c>
      <c r="C4192" t="s">
        <v>4954</v>
      </c>
      <c r="D4192" s="66" t="s">
        <v>5338</v>
      </c>
    </row>
    <row r="4193" spans="1:4" x14ac:dyDescent="0.25">
      <c r="A4193" s="67">
        <v>23470115</v>
      </c>
      <c r="B4193" t="s">
        <v>6193</v>
      </c>
      <c r="C4193" t="s">
        <v>4954</v>
      </c>
      <c r="D4193" s="66" t="s">
        <v>5338</v>
      </c>
    </row>
    <row r="4194" spans="1:4" x14ac:dyDescent="0.25">
      <c r="A4194" s="67">
        <v>23470116</v>
      </c>
      <c r="B4194" t="s">
        <v>5999</v>
      </c>
      <c r="C4194" t="s">
        <v>4954</v>
      </c>
      <c r="D4194" s="66" t="s">
        <v>5338</v>
      </c>
    </row>
    <row r="4195" spans="1:4" x14ac:dyDescent="0.25">
      <c r="A4195" s="67">
        <v>23470117</v>
      </c>
      <c r="B4195" t="s">
        <v>6000</v>
      </c>
      <c r="C4195" t="s">
        <v>4954</v>
      </c>
      <c r="D4195" s="66" t="s">
        <v>5337</v>
      </c>
    </row>
    <row r="4196" spans="1:4" x14ac:dyDescent="0.25">
      <c r="A4196" s="67">
        <v>23470118</v>
      </c>
      <c r="B4196" t="s">
        <v>6194</v>
      </c>
      <c r="C4196" t="s">
        <v>4954</v>
      </c>
      <c r="D4196" s="66" t="s">
        <v>5338</v>
      </c>
    </row>
    <row r="4197" spans="1:4" x14ac:dyDescent="0.25">
      <c r="A4197" s="67">
        <v>23470119</v>
      </c>
      <c r="B4197" t="s">
        <v>6018</v>
      </c>
      <c r="C4197" t="s">
        <v>4956</v>
      </c>
      <c r="D4197" s="66" t="s">
        <v>5338</v>
      </c>
    </row>
    <row r="4198" spans="1:4" x14ac:dyDescent="0.25">
      <c r="A4198" s="67">
        <v>23470120</v>
      </c>
      <c r="B4198" t="s">
        <v>6019</v>
      </c>
      <c r="C4198" t="s">
        <v>4956</v>
      </c>
      <c r="D4198" s="66" t="s">
        <v>5338</v>
      </c>
    </row>
    <row r="4199" spans="1:4" x14ac:dyDescent="0.25">
      <c r="A4199" s="67">
        <v>23470121</v>
      </c>
      <c r="B4199" t="s">
        <v>6195</v>
      </c>
      <c r="C4199" t="s">
        <v>4957</v>
      </c>
      <c r="D4199" s="66" t="s">
        <v>5338</v>
      </c>
    </row>
    <row r="4200" spans="1:4" x14ac:dyDescent="0.25">
      <c r="A4200" s="67">
        <v>23470122</v>
      </c>
      <c r="B4200" t="s">
        <v>6098</v>
      </c>
      <c r="C4200" t="s">
        <v>4957</v>
      </c>
      <c r="D4200" s="66" t="s">
        <v>5338</v>
      </c>
    </row>
    <row r="4201" spans="1:4" x14ac:dyDescent="0.25">
      <c r="A4201" s="67">
        <v>23470123</v>
      </c>
      <c r="B4201" t="s">
        <v>6196</v>
      </c>
      <c r="C4201" t="s">
        <v>4957</v>
      </c>
      <c r="D4201" s="66" t="s">
        <v>5337</v>
      </c>
    </row>
    <row r="4202" spans="1:4" x14ac:dyDescent="0.25">
      <c r="A4202" s="67">
        <v>23470124</v>
      </c>
      <c r="B4202" t="s">
        <v>6099</v>
      </c>
      <c r="C4202" t="s">
        <v>4957</v>
      </c>
      <c r="D4202" s="66" t="s">
        <v>5338</v>
      </c>
    </row>
    <row r="4203" spans="1:4" x14ac:dyDescent="0.25">
      <c r="A4203" s="67">
        <v>23470125</v>
      </c>
      <c r="B4203" t="s">
        <v>6100</v>
      </c>
      <c r="C4203" t="s">
        <v>4957</v>
      </c>
      <c r="D4203" s="66" t="s">
        <v>5338</v>
      </c>
    </row>
    <row r="4204" spans="1:4" x14ac:dyDescent="0.25">
      <c r="A4204" s="67">
        <v>23470126</v>
      </c>
      <c r="B4204" t="s">
        <v>6101</v>
      </c>
      <c r="C4204" t="s">
        <v>4957</v>
      </c>
      <c r="D4204" s="66" t="s">
        <v>5338</v>
      </c>
    </row>
    <row r="4205" spans="1:4" x14ac:dyDescent="0.25">
      <c r="A4205" s="67">
        <v>23470127</v>
      </c>
      <c r="B4205" t="s">
        <v>6102</v>
      </c>
      <c r="C4205" t="s">
        <v>4957</v>
      </c>
      <c r="D4205" s="66" t="s">
        <v>5338</v>
      </c>
    </row>
    <row r="4206" spans="1:4" x14ac:dyDescent="0.25">
      <c r="A4206" s="67">
        <v>23470128</v>
      </c>
      <c r="B4206" t="s">
        <v>6103</v>
      </c>
      <c r="C4206" t="s">
        <v>4957</v>
      </c>
      <c r="D4206" s="66" t="s">
        <v>5338</v>
      </c>
    </row>
    <row r="4207" spans="1:4" x14ac:dyDescent="0.25">
      <c r="A4207" s="67">
        <v>23470129</v>
      </c>
      <c r="B4207" t="s">
        <v>6104</v>
      </c>
      <c r="C4207" t="s">
        <v>4957</v>
      </c>
      <c r="D4207" s="66" t="s">
        <v>5338</v>
      </c>
    </row>
    <row r="4208" spans="1:4" x14ac:dyDescent="0.25">
      <c r="A4208" s="67">
        <v>23470130</v>
      </c>
      <c r="B4208" t="s">
        <v>6105</v>
      </c>
      <c r="C4208" t="s">
        <v>4957</v>
      </c>
      <c r="D4208" s="66" t="s">
        <v>5338</v>
      </c>
    </row>
    <row r="4209" spans="1:4" x14ac:dyDescent="0.25">
      <c r="A4209" s="67">
        <v>23470131</v>
      </c>
      <c r="B4209" t="s">
        <v>6197</v>
      </c>
      <c r="C4209" t="s">
        <v>4957</v>
      </c>
      <c r="D4209" s="66" t="s">
        <v>5337</v>
      </c>
    </row>
    <row r="4210" spans="1:4" x14ac:dyDescent="0.25">
      <c r="A4210" s="67">
        <v>23470132</v>
      </c>
      <c r="B4210" t="s">
        <v>6106</v>
      </c>
      <c r="C4210" t="s">
        <v>4957</v>
      </c>
      <c r="D4210" s="66" t="s">
        <v>5337</v>
      </c>
    </row>
    <row r="4211" spans="1:4" x14ac:dyDescent="0.25">
      <c r="A4211" s="67">
        <v>23470133</v>
      </c>
      <c r="B4211" t="s">
        <v>6198</v>
      </c>
      <c r="C4211" t="s">
        <v>4957</v>
      </c>
      <c r="D4211" s="66" t="s">
        <v>5338</v>
      </c>
    </row>
    <row r="4212" spans="1:4" x14ac:dyDescent="0.25">
      <c r="A4212" s="67">
        <v>23470133</v>
      </c>
      <c r="B4212" t="s">
        <v>7496</v>
      </c>
      <c r="C4212" t="s">
        <v>4957</v>
      </c>
      <c r="D4212" s="66" t="s">
        <v>5338</v>
      </c>
    </row>
    <row r="4213" spans="1:4" x14ac:dyDescent="0.25">
      <c r="A4213" s="67">
        <v>23470134</v>
      </c>
      <c r="B4213" t="s">
        <v>6107</v>
      </c>
      <c r="C4213" t="s">
        <v>4957</v>
      </c>
      <c r="D4213" s="66" t="s">
        <v>5338</v>
      </c>
    </row>
    <row r="4214" spans="1:4" x14ac:dyDescent="0.25">
      <c r="A4214" s="67">
        <v>23470135</v>
      </c>
      <c r="B4214" t="s">
        <v>6199</v>
      </c>
      <c r="C4214" t="s">
        <v>4957</v>
      </c>
      <c r="D4214" s="66" t="s">
        <v>5337</v>
      </c>
    </row>
    <row r="4215" spans="1:4" x14ac:dyDescent="0.25">
      <c r="A4215" s="67">
        <v>23470136</v>
      </c>
      <c r="B4215" t="s">
        <v>6108</v>
      </c>
      <c r="C4215" t="s">
        <v>4957</v>
      </c>
      <c r="D4215" s="66" t="s">
        <v>5337</v>
      </c>
    </row>
    <row r="4216" spans="1:4" x14ac:dyDescent="0.25">
      <c r="A4216" s="67">
        <v>23470137</v>
      </c>
      <c r="B4216" t="s">
        <v>6109</v>
      </c>
      <c r="C4216" t="s">
        <v>4957</v>
      </c>
      <c r="D4216" s="66" t="s">
        <v>5338</v>
      </c>
    </row>
    <row r="4217" spans="1:4" x14ac:dyDescent="0.25">
      <c r="A4217" s="67">
        <v>23470137</v>
      </c>
      <c r="B4217" t="s">
        <v>7497</v>
      </c>
      <c r="C4217" t="s">
        <v>4957</v>
      </c>
      <c r="D4217" s="66" t="s">
        <v>5338</v>
      </c>
    </row>
    <row r="4218" spans="1:4" x14ac:dyDescent="0.25">
      <c r="A4218" s="67">
        <v>23470138</v>
      </c>
      <c r="B4218" t="s">
        <v>6200</v>
      </c>
      <c r="C4218" t="s">
        <v>4957</v>
      </c>
      <c r="D4218" s="66" t="s">
        <v>5338</v>
      </c>
    </row>
    <row r="4219" spans="1:4" x14ac:dyDescent="0.25">
      <c r="A4219" s="67">
        <v>23470139</v>
      </c>
      <c r="B4219" t="s">
        <v>6110</v>
      </c>
      <c r="C4219" t="s">
        <v>4957</v>
      </c>
      <c r="D4219" s="66" t="s">
        <v>5338</v>
      </c>
    </row>
    <row r="4220" spans="1:4" x14ac:dyDescent="0.25">
      <c r="A4220" s="67">
        <v>23470140</v>
      </c>
      <c r="B4220" t="s">
        <v>6111</v>
      </c>
      <c r="C4220" t="s">
        <v>4957</v>
      </c>
      <c r="D4220" s="66" t="s">
        <v>5337</v>
      </c>
    </row>
    <row r="4221" spans="1:4" x14ac:dyDescent="0.25">
      <c r="A4221" s="67">
        <v>23470141</v>
      </c>
      <c r="B4221" t="s">
        <v>6112</v>
      </c>
      <c r="C4221" t="s">
        <v>4957</v>
      </c>
      <c r="D4221" s="66" t="s">
        <v>5337</v>
      </c>
    </row>
    <row r="4222" spans="1:4" x14ac:dyDescent="0.25">
      <c r="A4222" s="67">
        <v>23470142</v>
      </c>
      <c r="B4222" t="s">
        <v>6113</v>
      </c>
      <c r="C4222" t="s">
        <v>4957</v>
      </c>
      <c r="D4222" s="66" t="s">
        <v>5337</v>
      </c>
    </row>
    <row r="4223" spans="1:4" x14ac:dyDescent="0.25">
      <c r="A4223" s="67">
        <v>23470143</v>
      </c>
      <c r="B4223" t="s">
        <v>6114</v>
      </c>
      <c r="C4223" t="s">
        <v>4957</v>
      </c>
      <c r="D4223" s="66" t="s">
        <v>5338</v>
      </c>
    </row>
    <row r="4224" spans="1:4" x14ac:dyDescent="0.25">
      <c r="A4224" s="67">
        <v>23470144</v>
      </c>
      <c r="B4224" t="s">
        <v>6115</v>
      </c>
      <c r="C4224" t="s">
        <v>4957</v>
      </c>
      <c r="D4224" s="66" t="s">
        <v>5338</v>
      </c>
    </row>
    <row r="4225" spans="1:4" x14ac:dyDescent="0.25">
      <c r="A4225" s="67">
        <v>23470145</v>
      </c>
      <c r="B4225" t="s">
        <v>6116</v>
      </c>
      <c r="C4225" t="s">
        <v>4957</v>
      </c>
      <c r="D4225" s="66" t="s">
        <v>5338</v>
      </c>
    </row>
    <row r="4226" spans="1:4" x14ac:dyDescent="0.25">
      <c r="A4226" s="67">
        <v>23470146</v>
      </c>
      <c r="B4226" t="s">
        <v>6117</v>
      </c>
      <c r="C4226" t="s">
        <v>4957</v>
      </c>
      <c r="D4226" s="66" t="s">
        <v>5337</v>
      </c>
    </row>
    <row r="4227" spans="1:4" x14ac:dyDescent="0.25">
      <c r="A4227" s="67">
        <v>23470147</v>
      </c>
      <c r="B4227" t="s">
        <v>6118</v>
      </c>
      <c r="C4227" t="s">
        <v>4957</v>
      </c>
      <c r="D4227" s="66" t="s">
        <v>5337</v>
      </c>
    </row>
    <row r="4228" spans="1:4" x14ac:dyDescent="0.25">
      <c r="A4228" s="67">
        <v>23470148</v>
      </c>
      <c r="B4228" t="s">
        <v>6119</v>
      </c>
      <c r="C4228" t="s">
        <v>4957</v>
      </c>
      <c r="D4228" s="66" t="s">
        <v>5339</v>
      </c>
    </row>
    <row r="4229" spans="1:4" x14ac:dyDescent="0.25">
      <c r="A4229" s="67">
        <v>23470149</v>
      </c>
      <c r="B4229" t="s">
        <v>6120</v>
      </c>
      <c r="C4229" t="s">
        <v>4957</v>
      </c>
      <c r="D4229" s="66" t="s">
        <v>5337</v>
      </c>
    </row>
    <row r="4230" spans="1:4" x14ac:dyDescent="0.25">
      <c r="A4230" s="67">
        <v>23470150</v>
      </c>
      <c r="B4230" t="s">
        <v>6201</v>
      </c>
      <c r="C4230" t="s">
        <v>4957</v>
      </c>
      <c r="D4230" s="66" t="s">
        <v>5337</v>
      </c>
    </row>
    <row r="4231" spans="1:4" x14ac:dyDescent="0.25">
      <c r="A4231" s="67">
        <v>23470151</v>
      </c>
      <c r="B4231" t="s">
        <v>6162</v>
      </c>
      <c r="C4231" t="s">
        <v>4968</v>
      </c>
      <c r="D4231" s="66" t="s">
        <v>5338</v>
      </c>
    </row>
    <row r="4232" spans="1:4" x14ac:dyDescent="0.25">
      <c r="A4232" s="67">
        <v>23470152</v>
      </c>
      <c r="B4232" t="s">
        <v>6163</v>
      </c>
      <c r="C4232" t="s">
        <v>4968</v>
      </c>
      <c r="D4232" s="66" t="s">
        <v>5338</v>
      </c>
    </row>
    <row r="4233" spans="1:4" x14ac:dyDescent="0.25">
      <c r="A4233" s="67">
        <v>23470153</v>
      </c>
      <c r="B4233" t="s">
        <v>6164</v>
      </c>
      <c r="C4233" t="s">
        <v>4968</v>
      </c>
      <c r="D4233" s="66" t="s">
        <v>5337</v>
      </c>
    </row>
    <row r="4234" spans="1:4" x14ac:dyDescent="0.25">
      <c r="A4234" s="67">
        <v>23470154</v>
      </c>
      <c r="B4234" t="s">
        <v>6165</v>
      </c>
      <c r="C4234" t="s">
        <v>4968</v>
      </c>
      <c r="D4234" s="66" t="s">
        <v>5337</v>
      </c>
    </row>
    <row r="4235" spans="1:4" x14ac:dyDescent="0.25">
      <c r="A4235" s="67">
        <v>23470155</v>
      </c>
      <c r="B4235" t="s">
        <v>6202</v>
      </c>
      <c r="C4235" t="s">
        <v>4968</v>
      </c>
      <c r="D4235" s="66" t="s">
        <v>5338</v>
      </c>
    </row>
    <row r="4236" spans="1:4" x14ac:dyDescent="0.25">
      <c r="A4236" s="67">
        <v>23470156</v>
      </c>
      <c r="B4236" t="s">
        <v>6748</v>
      </c>
      <c r="C4236" t="s">
        <v>4958</v>
      </c>
      <c r="D4236" s="66" t="s">
        <v>5338</v>
      </c>
    </row>
    <row r="4237" spans="1:4" x14ac:dyDescent="0.25">
      <c r="A4237" s="67">
        <v>23470157</v>
      </c>
      <c r="B4237" t="s">
        <v>6075</v>
      </c>
      <c r="C4237" t="s">
        <v>4958</v>
      </c>
      <c r="D4237" s="66" t="s">
        <v>5338</v>
      </c>
    </row>
    <row r="4238" spans="1:4" x14ac:dyDescent="0.25">
      <c r="A4238" s="67">
        <v>23470158</v>
      </c>
      <c r="B4238" t="s">
        <v>6203</v>
      </c>
      <c r="C4238" t="s">
        <v>4958</v>
      </c>
      <c r="D4238" s="66" t="s">
        <v>5338</v>
      </c>
    </row>
    <row r="4239" spans="1:4" x14ac:dyDescent="0.25">
      <c r="A4239" s="67">
        <v>23470159</v>
      </c>
      <c r="B4239" t="s">
        <v>6076</v>
      </c>
      <c r="C4239" t="s">
        <v>4958</v>
      </c>
      <c r="D4239" s="66" t="s">
        <v>5338</v>
      </c>
    </row>
    <row r="4240" spans="1:4" x14ac:dyDescent="0.25">
      <c r="A4240" s="67">
        <v>23470160</v>
      </c>
      <c r="B4240" t="s">
        <v>6204</v>
      </c>
      <c r="C4240" t="s">
        <v>4958</v>
      </c>
      <c r="D4240" s="66" t="s">
        <v>5337</v>
      </c>
    </row>
    <row r="4241" spans="1:4" x14ac:dyDescent="0.25">
      <c r="A4241" s="67">
        <v>23470161</v>
      </c>
      <c r="B4241" t="s">
        <v>6205</v>
      </c>
      <c r="C4241" t="s">
        <v>4958</v>
      </c>
      <c r="D4241" s="66" t="s">
        <v>5338</v>
      </c>
    </row>
    <row r="4242" spans="1:4" x14ac:dyDescent="0.25">
      <c r="A4242" s="67">
        <v>23470162</v>
      </c>
      <c r="B4242" t="s">
        <v>6077</v>
      </c>
      <c r="C4242" t="s">
        <v>4958</v>
      </c>
      <c r="D4242" s="66" t="s">
        <v>5337</v>
      </c>
    </row>
    <row r="4243" spans="1:4" x14ac:dyDescent="0.25">
      <c r="A4243" s="67">
        <v>23470163</v>
      </c>
      <c r="B4243" t="s">
        <v>6078</v>
      </c>
      <c r="C4243" t="s">
        <v>4958</v>
      </c>
      <c r="D4243" s="66" t="s">
        <v>5338</v>
      </c>
    </row>
    <row r="4244" spans="1:4" x14ac:dyDescent="0.25">
      <c r="A4244" s="67">
        <v>23470164</v>
      </c>
      <c r="B4244" t="s">
        <v>6079</v>
      </c>
      <c r="C4244" t="s">
        <v>4958</v>
      </c>
      <c r="D4244" s="66" t="s">
        <v>5337</v>
      </c>
    </row>
    <row r="4245" spans="1:4" x14ac:dyDescent="0.25">
      <c r="A4245" s="67">
        <v>23470165</v>
      </c>
      <c r="B4245" t="s">
        <v>6080</v>
      </c>
      <c r="C4245" t="s">
        <v>4958</v>
      </c>
      <c r="D4245" s="66" t="s">
        <v>5338</v>
      </c>
    </row>
    <row r="4246" spans="1:4" x14ac:dyDescent="0.25">
      <c r="A4246" s="67">
        <v>23470166</v>
      </c>
      <c r="B4246" t="s">
        <v>6081</v>
      </c>
      <c r="C4246" t="s">
        <v>4958</v>
      </c>
      <c r="D4246" s="66" t="s">
        <v>5338</v>
      </c>
    </row>
    <row r="4247" spans="1:4" x14ac:dyDescent="0.25">
      <c r="A4247" s="67">
        <v>23470167</v>
      </c>
      <c r="B4247" t="s">
        <v>6206</v>
      </c>
      <c r="C4247" t="s">
        <v>4958</v>
      </c>
      <c r="D4247" s="66" t="s">
        <v>5338</v>
      </c>
    </row>
    <row r="4248" spans="1:4" x14ac:dyDescent="0.25">
      <c r="A4248" s="67">
        <v>23470168</v>
      </c>
      <c r="B4248" t="s">
        <v>6082</v>
      </c>
      <c r="C4248" t="s">
        <v>4958</v>
      </c>
      <c r="D4248" s="66" t="s">
        <v>5338</v>
      </c>
    </row>
    <row r="4249" spans="1:4" x14ac:dyDescent="0.25">
      <c r="A4249" s="67">
        <v>23470169</v>
      </c>
      <c r="B4249" t="s">
        <v>6083</v>
      </c>
      <c r="C4249" t="s">
        <v>4958</v>
      </c>
      <c r="D4249" s="66" t="s">
        <v>5339</v>
      </c>
    </row>
    <row r="4250" spans="1:4" x14ac:dyDescent="0.25">
      <c r="A4250" s="67">
        <v>23470170</v>
      </c>
      <c r="B4250" t="s">
        <v>6084</v>
      </c>
      <c r="C4250" t="s">
        <v>4958</v>
      </c>
      <c r="D4250" s="66" t="s">
        <v>5338</v>
      </c>
    </row>
    <row r="4251" spans="1:4" x14ac:dyDescent="0.25">
      <c r="A4251" s="67">
        <v>23470171</v>
      </c>
      <c r="B4251" t="s">
        <v>6207</v>
      </c>
      <c r="C4251" t="s">
        <v>4960</v>
      </c>
      <c r="D4251" s="66" t="s">
        <v>5338</v>
      </c>
    </row>
    <row r="4252" spans="1:4" x14ac:dyDescent="0.25">
      <c r="A4252" s="67">
        <v>23470172</v>
      </c>
      <c r="B4252" t="s">
        <v>6032</v>
      </c>
      <c r="C4252" t="s">
        <v>4960</v>
      </c>
      <c r="D4252" s="66" t="s">
        <v>5337</v>
      </c>
    </row>
    <row r="4253" spans="1:4" x14ac:dyDescent="0.25">
      <c r="A4253" s="67">
        <v>23470173</v>
      </c>
      <c r="B4253" t="s">
        <v>6208</v>
      </c>
      <c r="C4253" t="s">
        <v>4960</v>
      </c>
      <c r="D4253" s="66" t="s">
        <v>5338</v>
      </c>
    </row>
    <row r="4254" spans="1:4" x14ac:dyDescent="0.25">
      <c r="A4254" s="67">
        <v>23470173</v>
      </c>
      <c r="B4254" t="s">
        <v>7478</v>
      </c>
      <c r="C4254" t="s">
        <v>4960</v>
      </c>
      <c r="D4254" s="66" t="s">
        <v>5338</v>
      </c>
    </row>
    <row r="4255" spans="1:4" x14ac:dyDescent="0.25">
      <c r="A4255" s="67">
        <v>23470174</v>
      </c>
      <c r="B4255" t="s">
        <v>6209</v>
      </c>
      <c r="C4255" t="s">
        <v>4960</v>
      </c>
      <c r="D4255" s="66" t="s">
        <v>5338</v>
      </c>
    </row>
    <row r="4256" spans="1:4" x14ac:dyDescent="0.25">
      <c r="A4256" s="67">
        <v>23470175</v>
      </c>
      <c r="B4256" t="s">
        <v>6033</v>
      </c>
      <c r="C4256" t="s">
        <v>4960</v>
      </c>
      <c r="D4256" s="66" t="s">
        <v>5338</v>
      </c>
    </row>
    <row r="4257" spans="1:4" x14ac:dyDescent="0.25">
      <c r="A4257" s="67">
        <v>23470176</v>
      </c>
      <c r="B4257" t="s">
        <v>6034</v>
      </c>
      <c r="C4257" t="s">
        <v>4960</v>
      </c>
      <c r="D4257" s="66" t="s">
        <v>5337</v>
      </c>
    </row>
    <row r="4258" spans="1:4" x14ac:dyDescent="0.25">
      <c r="A4258" s="67">
        <v>23470177</v>
      </c>
      <c r="B4258" t="s">
        <v>6035</v>
      </c>
      <c r="C4258" t="s">
        <v>4960</v>
      </c>
      <c r="D4258" s="66" t="s">
        <v>5338</v>
      </c>
    </row>
    <row r="4259" spans="1:4" x14ac:dyDescent="0.25">
      <c r="A4259" s="67">
        <v>23470178</v>
      </c>
      <c r="B4259" t="s">
        <v>6036</v>
      </c>
      <c r="C4259" t="s">
        <v>4960</v>
      </c>
      <c r="D4259" s="66" t="s">
        <v>5338</v>
      </c>
    </row>
    <row r="4260" spans="1:4" x14ac:dyDescent="0.25">
      <c r="A4260" s="67">
        <v>23470179</v>
      </c>
      <c r="B4260" t="s">
        <v>6037</v>
      </c>
      <c r="C4260" t="s">
        <v>4960</v>
      </c>
      <c r="D4260" s="66" t="s">
        <v>5337</v>
      </c>
    </row>
    <row r="4261" spans="1:4" x14ac:dyDescent="0.25">
      <c r="A4261" s="67">
        <v>23470180</v>
      </c>
      <c r="B4261" t="s">
        <v>6038</v>
      </c>
      <c r="C4261" t="s">
        <v>4960</v>
      </c>
      <c r="D4261" s="66" t="s">
        <v>5337</v>
      </c>
    </row>
    <row r="4262" spans="1:4" x14ac:dyDescent="0.25">
      <c r="A4262" s="67">
        <v>23470181</v>
      </c>
      <c r="B4262" t="s">
        <v>6039</v>
      </c>
      <c r="C4262" t="s">
        <v>4960</v>
      </c>
      <c r="D4262" s="66" t="s">
        <v>5337</v>
      </c>
    </row>
    <row r="4263" spans="1:4" x14ac:dyDescent="0.25">
      <c r="A4263" s="67">
        <v>23470182</v>
      </c>
      <c r="B4263" t="s">
        <v>6040</v>
      </c>
      <c r="C4263" t="s">
        <v>4960</v>
      </c>
      <c r="D4263" s="66" t="s">
        <v>5337</v>
      </c>
    </row>
    <row r="4264" spans="1:4" x14ac:dyDescent="0.25">
      <c r="A4264" s="67">
        <v>23470183</v>
      </c>
      <c r="B4264" t="s">
        <v>6210</v>
      </c>
      <c r="C4264" t="s">
        <v>4960</v>
      </c>
      <c r="D4264" s="66" t="s">
        <v>5337</v>
      </c>
    </row>
    <row r="4265" spans="1:4" x14ac:dyDescent="0.25">
      <c r="A4265" s="67">
        <v>23470184</v>
      </c>
      <c r="B4265" t="s">
        <v>6041</v>
      </c>
      <c r="C4265" t="s">
        <v>4960</v>
      </c>
      <c r="D4265" s="66" t="s">
        <v>5337</v>
      </c>
    </row>
    <row r="4266" spans="1:4" x14ac:dyDescent="0.25">
      <c r="A4266" s="67">
        <v>23470185</v>
      </c>
      <c r="B4266" t="s">
        <v>6042</v>
      </c>
      <c r="C4266" t="s">
        <v>4960</v>
      </c>
      <c r="D4266" s="66" t="s">
        <v>5338</v>
      </c>
    </row>
    <row r="4267" spans="1:4" x14ac:dyDescent="0.25">
      <c r="A4267" s="67">
        <v>23470186</v>
      </c>
      <c r="B4267" t="s">
        <v>6144</v>
      </c>
      <c r="C4267" t="s">
        <v>4961</v>
      </c>
      <c r="D4267" s="66" t="s">
        <v>5338</v>
      </c>
    </row>
    <row r="4268" spans="1:4" x14ac:dyDescent="0.25">
      <c r="A4268" s="67">
        <v>23470187</v>
      </c>
      <c r="B4268" t="s">
        <v>6145</v>
      </c>
      <c r="C4268" t="s">
        <v>4961</v>
      </c>
      <c r="D4268" s="66" t="s">
        <v>5338</v>
      </c>
    </row>
    <row r="4269" spans="1:4" x14ac:dyDescent="0.25">
      <c r="A4269" s="67">
        <v>23470188</v>
      </c>
      <c r="B4269" t="s">
        <v>6211</v>
      </c>
      <c r="C4269" t="s">
        <v>4961</v>
      </c>
      <c r="D4269" s="66" t="s">
        <v>5338</v>
      </c>
    </row>
    <row r="4270" spans="1:4" x14ac:dyDescent="0.25">
      <c r="A4270" s="67">
        <v>23470189</v>
      </c>
      <c r="B4270" t="s">
        <v>6146</v>
      </c>
      <c r="C4270" t="s">
        <v>4961</v>
      </c>
      <c r="D4270" s="66" t="s">
        <v>5338</v>
      </c>
    </row>
    <row r="4271" spans="1:4" x14ac:dyDescent="0.25">
      <c r="A4271" s="67">
        <v>23470190</v>
      </c>
      <c r="B4271" t="s">
        <v>6147</v>
      </c>
      <c r="C4271" t="s">
        <v>4961</v>
      </c>
      <c r="D4271" s="66" t="s">
        <v>5338</v>
      </c>
    </row>
    <row r="4272" spans="1:4" x14ac:dyDescent="0.25">
      <c r="A4272" s="67">
        <v>23470191</v>
      </c>
      <c r="B4272" t="s">
        <v>6148</v>
      </c>
      <c r="C4272" t="s">
        <v>4961</v>
      </c>
      <c r="D4272" s="66" t="s">
        <v>5338</v>
      </c>
    </row>
    <row r="4273" spans="1:4" x14ac:dyDescent="0.25">
      <c r="A4273" s="67">
        <v>23470192</v>
      </c>
      <c r="B4273" t="s">
        <v>6149</v>
      </c>
      <c r="C4273" t="s">
        <v>4961</v>
      </c>
      <c r="D4273" s="66" t="s">
        <v>5338</v>
      </c>
    </row>
    <row r="4274" spans="1:4" x14ac:dyDescent="0.25">
      <c r="A4274" s="67">
        <v>23470193</v>
      </c>
      <c r="B4274" t="s">
        <v>6150</v>
      </c>
      <c r="C4274" t="s">
        <v>4961</v>
      </c>
      <c r="D4274" s="66" t="s">
        <v>5338</v>
      </c>
    </row>
    <row r="4275" spans="1:4" x14ac:dyDescent="0.25">
      <c r="A4275" s="67">
        <v>23470194</v>
      </c>
      <c r="B4275" t="s">
        <v>4555</v>
      </c>
      <c r="C4275" t="s">
        <v>4961</v>
      </c>
      <c r="D4275" s="66" t="s">
        <v>5337</v>
      </c>
    </row>
    <row r="4276" spans="1:4" x14ac:dyDescent="0.25">
      <c r="A4276" s="67">
        <v>23470195</v>
      </c>
      <c r="B4276" t="s">
        <v>5860</v>
      </c>
      <c r="C4276" t="s">
        <v>4952</v>
      </c>
      <c r="D4276" s="66" t="s">
        <v>5338</v>
      </c>
    </row>
    <row r="4277" spans="1:4" x14ac:dyDescent="0.25">
      <c r="A4277" s="67">
        <v>23470196</v>
      </c>
      <c r="B4277" t="s">
        <v>6020</v>
      </c>
      <c r="C4277" t="s">
        <v>4956</v>
      </c>
      <c r="D4277" s="66" t="s">
        <v>5338</v>
      </c>
    </row>
    <row r="4278" spans="1:4" x14ac:dyDescent="0.25">
      <c r="A4278" s="67">
        <v>23470198</v>
      </c>
      <c r="B4278" t="s">
        <v>6212</v>
      </c>
      <c r="C4278" t="s">
        <v>4958</v>
      </c>
      <c r="D4278" s="66" t="s">
        <v>5338</v>
      </c>
    </row>
    <row r="4279" spans="1:4" x14ac:dyDescent="0.25">
      <c r="A4279" s="67">
        <v>23470199</v>
      </c>
      <c r="B4279" t="s">
        <v>6043</v>
      </c>
      <c r="C4279" t="s">
        <v>4960</v>
      </c>
      <c r="D4279" s="66" t="s">
        <v>5337</v>
      </c>
    </row>
    <row r="4280" spans="1:4" x14ac:dyDescent="0.25">
      <c r="A4280" s="67">
        <v>23470200</v>
      </c>
      <c r="B4280" t="s">
        <v>5949</v>
      </c>
      <c r="C4280" t="s">
        <v>4955</v>
      </c>
      <c r="D4280" s="66" t="s">
        <v>5338</v>
      </c>
    </row>
    <row r="4281" spans="1:4" x14ac:dyDescent="0.25">
      <c r="A4281" s="67">
        <v>23470201</v>
      </c>
      <c r="B4281" t="s">
        <v>5950</v>
      </c>
      <c r="C4281" t="s">
        <v>4955</v>
      </c>
      <c r="D4281" s="66" t="s">
        <v>5337</v>
      </c>
    </row>
    <row r="4282" spans="1:4" x14ac:dyDescent="0.25">
      <c r="A4282" s="67">
        <v>23470202</v>
      </c>
      <c r="B4282" t="s">
        <v>5951</v>
      </c>
      <c r="C4282" t="s">
        <v>4955</v>
      </c>
      <c r="D4282" s="66" t="s">
        <v>5339</v>
      </c>
    </row>
    <row r="4283" spans="1:4" x14ac:dyDescent="0.25">
      <c r="A4283" s="67">
        <v>23470203</v>
      </c>
      <c r="B4283" t="s">
        <v>5952</v>
      </c>
      <c r="C4283" t="s">
        <v>4955</v>
      </c>
      <c r="D4283" s="66" t="s">
        <v>5338</v>
      </c>
    </row>
    <row r="4284" spans="1:4" x14ac:dyDescent="0.25">
      <c r="A4284" s="67">
        <v>23470204</v>
      </c>
      <c r="B4284" t="s">
        <v>5953</v>
      </c>
      <c r="C4284" t="s">
        <v>4955</v>
      </c>
      <c r="D4284" s="66" t="s">
        <v>5338</v>
      </c>
    </row>
    <row r="4285" spans="1:4" x14ac:dyDescent="0.25">
      <c r="A4285" s="67">
        <v>23470205</v>
      </c>
      <c r="B4285" t="s">
        <v>5954</v>
      </c>
      <c r="C4285" t="s">
        <v>4955</v>
      </c>
      <c r="D4285" s="66" t="s">
        <v>5338</v>
      </c>
    </row>
    <row r="4286" spans="1:4" x14ac:dyDescent="0.25">
      <c r="A4286" s="67">
        <v>23470206</v>
      </c>
      <c r="B4286" t="s">
        <v>6213</v>
      </c>
      <c r="C4286" t="s">
        <v>4955</v>
      </c>
      <c r="D4286" s="66" t="s">
        <v>5338</v>
      </c>
    </row>
    <row r="4287" spans="1:4" x14ac:dyDescent="0.25">
      <c r="A4287" s="67">
        <v>23470207</v>
      </c>
      <c r="B4287" t="s">
        <v>5955</v>
      </c>
      <c r="C4287" t="s">
        <v>4955</v>
      </c>
      <c r="D4287" s="66" t="s">
        <v>5338</v>
      </c>
    </row>
    <row r="4288" spans="1:4" x14ac:dyDescent="0.25">
      <c r="A4288" s="67">
        <v>23470208</v>
      </c>
      <c r="B4288" t="s">
        <v>6214</v>
      </c>
      <c r="C4288" t="s">
        <v>4955</v>
      </c>
      <c r="D4288" s="66" t="s">
        <v>5338</v>
      </c>
    </row>
    <row r="4289" spans="1:4" x14ac:dyDescent="0.25">
      <c r="A4289" s="67">
        <v>23470209</v>
      </c>
      <c r="B4289" t="s">
        <v>6751</v>
      </c>
      <c r="C4289" t="s">
        <v>4955</v>
      </c>
      <c r="D4289" s="66" t="s">
        <v>5338</v>
      </c>
    </row>
    <row r="4290" spans="1:4" x14ac:dyDescent="0.25">
      <c r="A4290" s="67">
        <v>23470210</v>
      </c>
      <c r="B4290" t="s">
        <v>5956</v>
      </c>
      <c r="C4290" t="s">
        <v>4955</v>
      </c>
      <c r="D4290" s="66" t="s">
        <v>5339</v>
      </c>
    </row>
    <row r="4291" spans="1:4" x14ac:dyDescent="0.25">
      <c r="A4291" s="67">
        <v>23470211</v>
      </c>
      <c r="B4291" t="s">
        <v>6085</v>
      </c>
      <c r="C4291" t="s">
        <v>4958</v>
      </c>
      <c r="D4291" s="66" t="s">
        <v>5337</v>
      </c>
    </row>
    <row r="4292" spans="1:4" x14ac:dyDescent="0.25">
      <c r="A4292" s="67">
        <v>23470212</v>
      </c>
      <c r="B4292" t="s">
        <v>5957</v>
      </c>
      <c r="C4292" t="s">
        <v>4955</v>
      </c>
      <c r="D4292" s="66" t="s">
        <v>5338</v>
      </c>
    </row>
    <row r="4293" spans="1:4" x14ac:dyDescent="0.25">
      <c r="A4293" s="67">
        <v>23470213</v>
      </c>
      <c r="B4293" t="s">
        <v>5958</v>
      </c>
      <c r="C4293" t="s">
        <v>4955</v>
      </c>
      <c r="D4293" s="66" t="s">
        <v>5338</v>
      </c>
    </row>
    <row r="4294" spans="1:4" x14ac:dyDescent="0.25">
      <c r="A4294" s="67">
        <v>23470214</v>
      </c>
      <c r="B4294" t="s">
        <v>5924</v>
      </c>
      <c r="C4294" t="s">
        <v>4951</v>
      </c>
      <c r="D4294" s="66" t="s">
        <v>5338</v>
      </c>
    </row>
    <row r="4295" spans="1:4" x14ac:dyDescent="0.25">
      <c r="A4295" s="67">
        <v>23470215</v>
      </c>
      <c r="B4295" t="s">
        <v>5925</v>
      </c>
      <c r="C4295" t="s">
        <v>4951</v>
      </c>
      <c r="D4295" s="66" t="s">
        <v>5337</v>
      </c>
    </row>
    <row r="4296" spans="1:4" x14ac:dyDescent="0.25">
      <c r="A4296" s="67">
        <v>23470216</v>
      </c>
      <c r="B4296" t="s">
        <v>5926</v>
      </c>
      <c r="C4296" t="s">
        <v>4951</v>
      </c>
      <c r="D4296" s="66" t="s">
        <v>5337</v>
      </c>
    </row>
    <row r="4297" spans="1:4" x14ac:dyDescent="0.25">
      <c r="A4297" s="67">
        <v>23470217</v>
      </c>
      <c r="B4297" t="s">
        <v>5927</v>
      </c>
      <c r="C4297" t="s">
        <v>4951</v>
      </c>
      <c r="D4297" s="66" t="s">
        <v>5337</v>
      </c>
    </row>
    <row r="4298" spans="1:4" x14ac:dyDescent="0.25">
      <c r="A4298" s="67">
        <v>23470218</v>
      </c>
      <c r="B4298" t="s">
        <v>5928</v>
      </c>
      <c r="C4298" t="s">
        <v>4951</v>
      </c>
      <c r="D4298" s="66" t="s">
        <v>5337</v>
      </c>
    </row>
    <row r="4299" spans="1:4" x14ac:dyDescent="0.25">
      <c r="A4299" s="67">
        <v>23470219</v>
      </c>
      <c r="B4299" t="s">
        <v>6215</v>
      </c>
      <c r="C4299" t="s">
        <v>4951</v>
      </c>
      <c r="D4299" s="66" t="s">
        <v>5337</v>
      </c>
    </row>
    <row r="4300" spans="1:4" x14ac:dyDescent="0.25">
      <c r="A4300" s="67">
        <v>23470220</v>
      </c>
      <c r="B4300" t="s">
        <v>5929</v>
      </c>
      <c r="C4300" t="s">
        <v>4951</v>
      </c>
      <c r="D4300" s="66" t="s">
        <v>5337</v>
      </c>
    </row>
    <row r="4301" spans="1:4" x14ac:dyDescent="0.25">
      <c r="A4301" s="67">
        <v>23470221</v>
      </c>
      <c r="B4301" t="s">
        <v>5930</v>
      </c>
      <c r="C4301" t="s">
        <v>4951</v>
      </c>
      <c r="D4301" s="66" t="s">
        <v>5337</v>
      </c>
    </row>
    <row r="4302" spans="1:4" x14ac:dyDescent="0.25">
      <c r="A4302" s="67">
        <v>23470222</v>
      </c>
      <c r="B4302" t="s">
        <v>5931</v>
      </c>
      <c r="C4302" t="s">
        <v>4951</v>
      </c>
      <c r="D4302" s="66" t="s">
        <v>5337</v>
      </c>
    </row>
    <row r="4303" spans="1:4" x14ac:dyDescent="0.25">
      <c r="A4303" s="67">
        <v>23470223</v>
      </c>
      <c r="B4303" t="s">
        <v>5932</v>
      </c>
      <c r="C4303" t="s">
        <v>4951</v>
      </c>
      <c r="D4303" s="66" t="s">
        <v>5338</v>
      </c>
    </row>
    <row r="4304" spans="1:4" x14ac:dyDescent="0.25">
      <c r="A4304" s="67">
        <v>23470224</v>
      </c>
      <c r="B4304" t="s">
        <v>5933</v>
      </c>
      <c r="C4304" t="s">
        <v>4951</v>
      </c>
      <c r="D4304" s="66" t="s">
        <v>5337</v>
      </c>
    </row>
    <row r="4305" spans="1:4" x14ac:dyDescent="0.25">
      <c r="A4305" s="67">
        <v>23470225</v>
      </c>
      <c r="B4305" t="s">
        <v>6216</v>
      </c>
      <c r="C4305" t="s">
        <v>4951</v>
      </c>
      <c r="D4305" s="66" t="s">
        <v>5337</v>
      </c>
    </row>
    <row r="4306" spans="1:4" x14ac:dyDescent="0.25">
      <c r="A4306" s="67">
        <v>23470226</v>
      </c>
      <c r="B4306" t="s">
        <v>5934</v>
      </c>
      <c r="C4306" t="s">
        <v>4951</v>
      </c>
      <c r="D4306" s="66" t="s">
        <v>5337</v>
      </c>
    </row>
    <row r="4307" spans="1:4" x14ac:dyDescent="0.25">
      <c r="A4307" s="67">
        <v>23470227</v>
      </c>
      <c r="B4307" t="s">
        <v>6001</v>
      </c>
      <c r="C4307" t="s">
        <v>4954</v>
      </c>
      <c r="D4307" s="66" t="s">
        <v>5338</v>
      </c>
    </row>
    <row r="4308" spans="1:4" x14ac:dyDescent="0.25">
      <c r="A4308" s="67">
        <v>23470228</v>
      </c>
      <c r="B4308" t="s">
        <v>6002</v>
      </c>
      <c r="C4308" t="s">
        <v>4954</v>
      </c>
      <c r="D4308" s="66" t="s">
        <v>5337</v>
      </c>
    </row>
    <row r="4309" spans="1:4" x14ac:dyDescent="0.25">
      <c r="A4309" s="67">
        <v>23470229</v>
      </c>
      <c r="B4309" t="s">
        <v>6003</v>
      </c>
      <c r="C4309" t="s">
        <v>4954</v>
      </c>
      <c r="D4309" s="66" t="s">
        <v>5338</v>
      </c>
    </row>
    <row r="4310" spans="1:4" x14ac:dyDescent="0.25">
      <c r="A4310" s="67">
        <v>23470230</v>
      </c>
      <c r="B4310" t="s">
        <v>6004</v>
      </c>
      <c r="C4310" t="s">
        <v>4954</v>
      </c>
      <c r="D4310" s="66" t="s">
        <v>5338</v>
      </c>
    </row>
    <row r="4311" spans="1:4" x14ac:dyDescent="0.25">
      <c r="A4311" s="67">
        <v>23470231</v>
      </c>
      <c r="B4311" t="s">
        <v>6005</v>
      </c>
      <c r="C4311" t="s">
        <v>4954</v>
      </c>
      <c r="D4311" s="66" t="s">
        <v>5337</v>
      </c>
    </row>
    <row r="4312" spans="1:4" x14ac:dyDescent="0.25">
      <c r="A4312" s="67">
        <v>23470232</v>
      </c>
      <c r="B4312" t="s">
        <v>6342</v>
      </c>
      <c r="C4312" t="s">
        <v>4954</v>
      </c>
      <c r="D4312" s="66" t="s">
        <v>5338</v>
      </c>
    </row>
    <row r="4313" spans="1:4" x14ac:dyDescent="0.25">
      <c r="A4313" s="67">
        <v>23470233</v>
      </c>
      <c r="B4313" t="s">
        <v>6006</v>
      </c>
      <c r="C4313" t="s">
        <v>4954</v>
      </c>
      <c r="D4313" s="66" t="s">
        <v>5337</v>
      </c>
    </row>
    <row r="4314" spans="1:4" x14ac:dyDescent="0.25">
      <c r="A4314" s="67">
        <v>23470234</v>
      </c>
      <c r="B4314" t="s">
        <v>6007</v>
      </c>
      <c r="C4314" t="s">
        <v>4954</v>
      </c>
      <c r="D4314" s="66" t="s">
        <v>5338</v>
      </c>
    </row>
    <row r="4315" spans="1:4" x14ac:dyDescent="0.25">
      <c r="A4315" s="67">
        <v>23470235</v>
      </c>
      <c r="B4315" t="s">
        <v>6217</v>
      </c>
      <c r="C4315" t="s">
        <v>4954</v>
      </c>
      <c r="D4315" s="66" t="s">
        <v>5337</v>
      </c>
    </row>
    <row r="4316" spans="1:4" x14ac:dyDescent="0.25">
      <c r="A4316" s="67">
        <v>23470236</v>
      </c>
      <c r="B4316" t="s">
        <v>6218</v>
      </c>
      <c r="C4316" t="s">
        <v>4954</v>
      </c>
      <c r="D4316" s="66" t="s">
        <v>5338</v>
      </c>
    </row>
    <row r="4317" spans="1:4" x14ac:dyDescent="0.25">
      <c r="A4317" s="67">
        <v>23470237</v>
      </c>
      <c r="B4317" t="s">
        <v>5861</v>
      </c>
      <c r="C4317" t="s">
        <v>4952</v>
      </c>
      <c r="D4317" s="66" t="s">
        <v>5337</v>
      </c>
    </row>
    <row r="4318" spans="1:4" x14ac:dyDescent="0.25">
      <c r="A4318" s="67">
        <v>23470238</v>
      </c>
      <c r="B4318" t="s">
        <v>5862</v>
      </c>
      <c r="C4318" t="s">
        <v>4952</v>
      </c>
      <c r="D4318" s="66" t="s">
        <v>5337</v>
      </c>
    </row>
    <row r="4319" spans="1:4" x14ac:dyDescent="0.25">
      <c r="A4319" s="67">
        <v>23470239</v>
      </c>
      <c r="B4319" t="s">
        <v>6350</v>
      </c>
      <c r="C4319" t="s">
        <v>4956</v>
      </c>
      <c r="D4319" s="66" t="s">
        <v>5338</v>
      </c>
    </row>
    <row r="4320" spans="1:4" x14ac:dyDescent="0.25">
      <c r="A4320" s="67">
        <v>23470240</v>
      </c>
      <c r="B4320" t="s">
        <v>6021</v>
      </c>
      <c r="C4320" t="s">
        <v>4956</v>
      </c>
      <c r="D4320" s="66" t="s">
        <v>5337</v>
      </c>
    </row>
    <row r="4321" spans="1:4" x14ac:dyDescent="0.25">
      <c r="A4321" s="67">
        <v>23470241</v>
      </c>
      <c r="B4321" t="s">
        <v>6022</v>
      </c>
      <c r="C4321" t="s">
        <v>4956</v>
      </c>
      <c r="D4321" s="66" t="s">
        <v>5337</v>
      </c>
    </row>
    <row r="4322" spans="1:4" x14ac:dyDescent="0.25">
      <c r="A4322" s="67">
        <v>23470242</v>
      </c>
      <c r="B4322" t="s">
        <v>6219</v>
      </c>
      <c r="C4322" t="s">
        <v>4957</v>
      </c>
      <c r="D4322" s="66" t="s">
        <v>5338</v>
      </c>
    </row>
    <row r="4323" spans="1:4" x14ac:dyDescent="0.25">
      <c r="A4323" s="67">
        <v>23470243</v>
      </c>
      <c r="B4323" t="s">
        <v>6122</v>
      </c>
      <c r="C4323" t="s">
        <v>4957</v>
      </c>
      <c r="D4323" s="66" t="s">
        <v>5337</v>
      </c>
    </row>
    <row r="4324" spans="1:4" x14ac:dyDescent="0.25">
      <c r="A4324" s="67">
        <v>23470244</v>
      </c>
      <c r="B4324" t="s">
        <v>6220</v>
      </c>
      <c r="C4324" t="s">
        <v>4957</v>
      </c>
      <c r="D4324" s="66" t="s">
        <v>5338</v>
      </c>
    </row>
    <row r="4325" spans="1:4" x14ac:dyDescent="0.25">
      <c r="A4325" s="67">
        <v>23470245</v>
      </c>
      <c r="B4325" t="s">
        <v>6123</v>
      </c>
      <c r="C4325" t="s">
        <v>4957</v>
      </c>
      <c r="D4325" s="66" t="s">
        <v>5337</v>
      </c>
    </row>
    <row r="4326" spans="1:4" x14ac:dyDescent="0.25">
      <c r="A4326" s="67">
        <v>23470246</v>
      </c>
      <c r="B4326" t="s">
        <v>6221</v>
      </c>
      <c r="C4326" t="s">
        <v>4957</v>
      </c>
      <c r="D4326" s="66" t="s">
        <v>5337</v>
      </c>
    </row>
    <row r="4327" spans="1:4" x14ac:dyDescent="0.25">
      <c r="A4327" s="67">
        <v>23470247</v>
      </c>
      <c r="B4327" t="s">
        <v>6124</v>
      </c>
      <c r="C4327" t="s">
        <v>4957</v>
      </c>
      <c r="D4327" s="66" t="s">
        <v>5337</v>
      </c>
    </row>
    <row r="4328" spans="1:4" x14ac:dyDescent="0.25">
      <c r="A4328" s="67">
        <v>23470248</v>
      </c>
      <c r="B4328" t="s">
        <v>6125</v>
      </c>
      <c r="C4328" t="s">
        <v>4957</v>
      </c>
      <c r="D4328" s="66" t="s">
        <v>5337</v>
      </c>
    </row>
    <row r="4329" spans="1:4" x14ac:dyDescent="0.25">
      <c r="A4329" s="67">
        <v>23470249</v>
      </c>
      <c r="B4329" t="s">
        <v>6222</v>
      </c>
      <c r="C4329" t="s">
        <v>4957</v>
      </c>
      <c r="D4329" s="66" t="s">
        <v>5338</v>
      </c>
    </row>
    <row r="4330" spans="1:4" x14ac:dyDescent="0.25">
      <c r="A4330" s="67">
        <v>23470250</v>
      </c>
      <c r="B4330" t="s">
        <v>6126</v>
      </c>
      <c r="C4330" t="s">
        <v>4957</v>
      </c>
      <c r="D4330" s="66" t="s">
        <v>5337</v>
      </c>
    </row>
    <row r="4331" spans="1:4" x14ac:dyDescent="0.25">
      <c r="A4331" s="67">
        <v>23470251</v>
      </c>
      <c r="B4331" t="s">
        <v>6166</v>
      </c>
      <c r="C4331" t="s">
        <v>4968</v>
      </c>
      <c r="D4331" s="66" t="s">
        <v>5337</v>
      </c>
    </row>
    <row r="4332" spans="1:4" x14ac:dyDescent="0.25">
      <c r="A4332" s="67">
        <v>23470252</v>
      </c>
      <c r="B4332" t="s">
        <v>6167</v>
      </c>
      <c r="C4332" t="s">
        <v>4968</v>
      </c>
      <c r="D4332" s="66" t="s">
        <v>5338</v>
      </c>
    </row>
    <row r="4333" spans="1:4" x14ac:dyDescent="0.25">
      <c r="A4333" s="67">
        <v>23470253</v>
      </c>
      <c r="B4333" t="s">
        <v>1929</v>
      </c>
      <c r="C4333" t="s">
        <v>4968</v>
      </c>
      <c r="D4333" s="66" t="s">
        <v>5338</v>
      </c>
    </row>
    <row r="4334" spans="1:4" x14ac:dyDescent="0.25">
      <c r="A4334" s="67">
        <v>23470254</v>
      </c>
      <c r="B4334" t="s">
        <v>6023</v>
      </c>
      <c r="C4334" t="s">
        <v>4956</v>
      </c>
      <c r="D4334" s="66" t="s">
        <v>5337</v>
      </c>
    </row>
    <row r="4335" spans="1:4" x14ac:dyDescent="0.25">
      <c r="A4335" s="67">
        <v>23470255</v>
      </c>
      <c r="B4335" t="s">
        <v>6086</v>
      </c>
      <c r="C4335" t="s">
        <v>4958</v>
      </c>
      <c r="D4335" s="66" t="s">
        <v>5337</v>
      </c>
    </row>
    <row r="4336" spans="1:4" x14ac:dyDescent="0.25">
      <c r="A4336" s="67">
        <v>23470256</v>
      </c>
      <c r="B4336" t="s">
        <v>6087</v>
      </c>
      <c r="C4336" t="s">
        <v>4958</v>
      </c>
      <c r="D4336" s="66" t="s">
        <v>5338</v>
      </c>
    </row>
    <row r="4337" spans="1:4" x14ac:dyDescent="0.25">
      <c r="A4337" s="67">
        <v>23470257</v>
      </c>
      <c r="B4337" t="s">
        <v>6088</v>
      </c>
      <c r="C4337" t="s">
        <v>4958</v>
      </c>
      <c r="D4337" s="66" t="s">
        <v>5337</v>
      </c>
    </row>
    <row r="4338" spans="1:4" x14ac:dyDescent="0.25">
      <c r="A4338" s="67">
        <v>23470258</v>
      </c>
      <c r="B4338" t="s">
        <v>6089</v>
      </c>
      <c r="C4338" t="s">
        <v>4958</v>
      </c>
      <c r="D4338" s="66" t="s">
        <v>5338</v>
      </c>
    </row>
    <row r="4339" spans="1:4" x14ac:dyDescent="0.25">
      <c r="A4339" s="67">
        <v>23470259</v>
      </c>
      <c r="B4339" t="s">
        <v>6044</v>
      </c>
      <c r="C4339" t="s">
        <v>4960</v>
      </c>
      <c r="D4339" s="66" t="s">
        <v>5338</v>
      </c>
    </row>
    <row r="4340" spans="1:4" x14ac:dyDescent="0.25">
      <c r="A4340" s="67">
        <v>23470260</v>
      </c>
      <c r="B4340" t="s">
        <v>6045</v>
      </c>
      <c r="C4340" t="s">
        <v>4960</v>
      </c>
      <c r="D4340" s="66" t="s">
        <v>5337</v>
      </c>
    </row>
    <row r="4341" spans="1:4" x14ac:dyDescent="0.25">
      <c r="A4341" s="67">
        <v>23470261</v>
      </c>
      <c r="B4341" t="s">
        <v>6046</v>
      </c>
      <c r="C4341" t="s">
        <v>4960</v>
      </c>
      <c r="D4341" s="66" t="s">
        <v>5337</v>
      </c>
    </row>
    <row r="4342" spans="1:4" x14ac:dyDescent="0.25">
      <c r="A4342" s="67">
        <v>23470262</v>
      </c>
      <c r="B4342" t="s">
        <v>6223</v>
      </c>
      <c r="C4342" t="s">
        <v>4960</v>
      </c>
      <c r="D4342" s="66" t="s">
        <v>5337</v>
      </c>
    </row>
    <row r="4343" spans="1:4" x14ac:dyDescent="0.25">
      <c r="A4343" s="67">
        <v>23470263</v>
      </c>
      <c r="B4343" t="s">
        <v>6047</v>
      </c>
      <c r="C4343" t="s">
        <v>4960</v>
      </c>
      <c r="D4343" s="66" t="s">
        <v>5338</v>
      </c>
    </row>
    <row r="4344" spans="1:4" x14ac:dyDescent="0.25">
      <c r="A4344" s="67">
        <v>23470264</v>
      </c>
      <c r="B4344" t="s">
        <v>6048</v>
      </c>
      <c r="C4344" t="s">
        <v>4960</v>
      </c>
      <c r="D4344" s="66" t="s">
        <v>5338</v>
      </c>
    </row>
    <row r="4345" spans="1:4" x14ac:dyDescent="0.25">
      <c r="A4345" s="67">
        <v>23470265</v>
      </c>
      <c r="B4345" t="s">
        <v>6049</v>
      </c>
      <c r="C4345" t="s">
        <v>4960</v>
      </c>
      <c r="D4345" s="66" t="s">
        <v>5337</v>
      </c>
    </row>
    <row r="4346" spans="1:4" x14ac:dyDescent="0.25">
      <c r="A4346" s="67">
        <v>23470266</v>
      </c>
      <c r="B4346" t="s">
        <v>6050</v>
      </c>
      <c r="C4346" t="s">
        <v>4960</v>
      </c>
      <c r="D4346" s="66" t="s">
        <v>5338</v>
      </c>
    </row>
    <row r="4347" spans="1:4" x14ac:dyDescent="0.25">
      <c r="A4347" s="67">
        <v>23470267</v>
      </c>
      <c r="B4347" t="s">
        <v>6051</v>
      </c>
      <c r="C4347" t="s">
        <v>4960</v>
      </c>
      <c r="D4347" s="66" t="s">
        <v>5337</v>
      </c>
    </row>
    <row r="4348" spans="1:4" x14ac:dyDescent="0.25">
      <c r="A4348" s="67">
        <v>23470268</v>
      </c>
      <c r="B4348" t="s">
        <v>6052</v>
      </c>
      <c r="C4348" t="s">
        <v>4960</v>
      </c>
      <c r="D4348" s="66" t="s">
        <v>5338</v>
      </c>
    </row>
    <row r="4349" spans="1:4" x14ac:dyDescent="0.25">
      <c r="A4349" s="67">
        <v>23470269</v>
      </c>
      <c r="B4349" t="s">
        <v>6224</v>
      </c>
      <c r="C4349" t="s">
        <v>4960</v>
      </c>
      <c r="D4349" s="66" t="s">
        <v>5337</v>
      </c>
    </row>
    <row r="4350" spans="1:4" x14ac:dyDescent="0.25">
      <c r="A4350" s="67">
        <v>23470270</v>
      </c>
      <c r="B4350" t="s">
        <v>6225</v>
      </c>
      <c r="C4350" t="s">
        <v>4960</v>
      </c>
      <c r="D4350" s="66" t="s">
        <v>5338</v>
      </c>
    </row>
    <row r="4351" spans="1:4" x14ac:dyDescent="0.25">
      <c r="A4351" s="67">
        <v>23470271</v>
      </c>
      <c r="B4351" t="s">
        <v>6151</v>
      </c>
      <c r="C4351" t="s">
        <v>4961</v>
      </c>
      <c r="D4351" s="66" t="s">
        <v>5338</v>
      </c>
    </row>
    <row r="4352" spans="1:4" x14ac:dyDescent="0.25">
      <c r="A4352" s="67">
        <v>23470272</v>
      </c>
      <c r="B4352" t="s">
        <v>5935</v>
      </c>
      <c r="C4352" t="s">
        <v>4951</v>
      </c>
      <c r="D4352" s="66" t="s">
        <v>5337</v>
      </c>
    </row>
    <row r="4353" spans="1:4" x14ac:dyDescent="0.25">
      <c r="A4353" s="67">
        <v>23470273</v>
      </c>
      <c r="B4353" t="s">
        <v>5936</v>
      </c>
      <c r="C4353" t="s">
        <v>4951</v>
      </c>
      <c r="D4353" s="66" t="s">
        <v>5337</v>
      </c>
    </row>
    <row r="4354" spans="1:4" x14ac:dyDescent="0.25">
      <c r="A4354" s="67">
        <v>23470274</v>
      </c>
      <c r="B4354" t="s">
        <v>6008</v>
      </c>
      <c r="C4354" t="s">
        <v>4954</v>
      </c>
      <c r="D4354" s="66" t="s">
        <v>5337</v>
      </c>
    </row>
    <row r="4355" spans="1:4" x14ac:dyDescent="0.25">
      <c r="A4355" s="67">
        <v>23470275</v>
      </c>
      <c r="B4355" t="s">
        <v>5959</v>
      </c>
      <c r="C4355" t="s">
        <v>4955</v>
      </c>
      <c r="D4355" s="66" t="s">
        <v>5338</v>
      </c>
    </row>
    <row r="4356" spans="1:4" x14ac:dyDescent="0.25">
      <c r="A4356" s="67">
        <v>23470276</v>
      </c>
      <c r="B4356" t="s">
        <v>5960</v>
      </c>
      <c r="C4356" t="s">
        <v>4955</v>
      </c>
      <c r="D4356" s="66" t="s">
        <v>5338</v>
      </c>
    </row>
    <row r="4357" spans="1:4" x14ac:dyDescent="0.25">
      <c r="A4357" s="67">
        <v>23470277</v>
      </c>
      <c r="B4357" t="s">
        <v>6127</v>
      </c>
      <c r="C4357" t="s">
        <v>4957</v>
      </c>
      <c r="D4357" s="66" t="s">
        <v>5337</v>
      </c>
    </row>
    <row r="4358" spans="1:4" x14ac:dyDescent="0.25">
      <c r="A4358" s="67">
        <v>23470278</v>
      </c>
      <c r="B4358" t="s">
        <v>6226</v>
      </c>
      <c r="C4358" t="s">
        <v>4957</v>
      </c>
      <c r="D4358" s="66" t="s">
        <v>5337</v>
      </c>
    </row>
    <row r="4359" spans="1:4" x14ac:dyDescent="0.25">
      <c r="A4359" s="67">
        <v>23470279</v>
      </c>
      <c r="B4359" t="s">
        <v>6128</v>
      </c>
      <c r="C4359" t="s">
        <v>4957</v>
      </c>
      <c r="D4359" s="66" t="s">
        <v>5338</v>
      </c>
    </row>
    <row r="4360" spans="1:4" x14ac:dyDescent="0.25">
      <c r="A4360" s="67">
        <v>23470280</v>
      </c>
      <c r="B4360" t="s">
        <v>6227</v>
      </c>
      <c r="C4360" t="s">
        <v>4957</v>
      </c>
      <c r="D4360" s="66" t="s">
        <v>5337</v>
      </c>
    </row>
    <row r="4361" spans="1:4" x14ac:dyDescent="0.25">
      <c r="A4361" s="67">
        <v>23470281</v>
      </c>
      <c r="B4361" t="s">
        <v>6129</v>
      </c>
      <c r="C4361" t="s">
        <v>4957</v>
      </c>
      <c r="D4361" s="66" t="s">
        <v>5338</v>
      </c>
    </row>
    <row r="4362" spans="1:4" x14ac:dyDescent="0.25">
      <c r="A4362" s="67">
        <v>23470282</v>
      </c>
      <c r="B4362" t="s">
        <v>6797</v>
      </c>
      <c r="C4362" t="s">
        <v>4957</v>
      </c>
      <c r="D4362" s="66" t="s">
        <v>5338</v>
      </c>
    </row>
    <row r="4363" spans="1:4" x14ac:dyDescent="0.25">
      <c r="A4363" s="67">
        <v>23470283</v>
      </c>
      <c r="B4363" t="s">
        <v>6130</v>
      </c>
      <c r="C4363" t="s">
        <v>4957</v>
      </c>
      <c r="D4363" s="66" t="s">
        <v>5339</v>
      </c>
    </row>
    <row r="4364" spans="1:4" x14ac:dyDescent="0.25">
      <c r="A4364" s="67">
        <v>23470284</v>
      </c>
      <c r="B4364" t="s">
        <v>6053</v>
      </c>
      <c r="C4364" t="s">
        <v>4960</v>
      </c>
      <c r="D4364" s="66" t="s">
        <v>5337</v>
      </c>
    </row>
    <row r="4365" spans="1:4" x14ac:dyDescent="0.25">
      <c r="A4365" s="67">
        <v>23470285</v>
      </c>
      <c r="B4365" t="s">
        <v>6054</v>
      </c>
      <c r="C4365" t="s">
        <v>4960</v>
      </c>
      <c r="D4365" s="66" t="s">
        <v>5338</v>
      </c>
    </row>
    <row r="4366" spans="1:4" x14ac:dyDescent="0.25">
      <c r="A4366" s="67">
        <v>23470286</v>
      </c>
      <c r="B4366" t="s">
        <v>6228</v>
      </c>
      <c r="C4366" t="s">
        <v>4951</v>
      </c>
      <c r="D4366" s="66" t="s">
        <v>5337</v>
      </c>
    </row>
    <row r="4367" spans="1:4" x14ac:dyDescent="0.25">
      <c r="A4367" s="67">
        <v>23470287</v>
      </c>
      <c r="B4367" t="s">
        <v>5937</v>
      </c>
      <c r="C4367" t="s">
        <v>4951</v>
      </c>
      <c r="D4367" s="66" t="s">
        <v>5337</v>
      </c>
    </row>
    <row r="4368" spans="1:4" x14ac:dyDescent="0.25">
      <c r="A4368" s="67">
        <v>23470288</v>
      </c>
      <c r="B4368" t="s">
        <v>6229</v>
      </c>
      <c r="C4368" t="s">
        <v>4954</v>
      </c>
      <c r="D4368" s="66" t="s">
        <v>5339</v>
      </c>
    </row>
    <row r="4369" spans="1:4" x14ac:dyDescent="0.25">
      <c r="A4369" s="67">
        <v>23470289</v>
      </c>
      <c r="B4369" t="s">
        <v>6131</v>
      </c>
      <c r="C4369" t="s">
        <v>4957</v>
      </c>
      <c r="D4369" s="66" t="s">
        <v>5338</v>
      </c>
    </row>
    <row r="4370" spans="1:4" x14ac:dyDescent="0.25">
      <c r="A4370" s="67">
        <v>23470290</v>
      </c>
      <c r="B4370" t="s">
        <v>6132</v>
      </c>
      <c r="C4370" t="s">
        <v>4957</v>
      </c>
      <c r="D4370" s="66" t="s">
        <v>5338</v>
      </c>
    </row>
    <row r="4371" spans="1:4" x14ac:dyDescent="0.25">
      <c r="A4371" s="67">
        <v>23470292</v>
      </c>
      <c r="B4371" t="s">
        <v>6055</v>
      </c>
      <c r="C4371" t="s">
        <v>4960</v>
      </c>
      <c r="D4371" s="66" t="s">
        <v>5337</v>
      </c>
    </row>
    <row r="4372" spans="1:4" x14ac:dyDescent="0.25">
      <c r="A4372" s="67">
        <v>23470293</v>
      </c>
      <c r="B4372" t="s">
        <v>6230</v>
      </c>
      <c r="C4372" t="s">
        <v>4960</v>
      </c>
      <c r="D4372" s="66" t="s">
        <v>5337</v>
      </c>
    </row>
    <row r="4373" spans="1:4" x14ac:dyDescent="0.25">
      <c r="A4373" s="67">
        <v>23470294</v>
      </c>
      <c r="B4373" t="s">
        <v>5938</v>
      </c>
      <c r="C4373" t="s">
        <v>4951</v>
      </c>
      <c r="D4373" s="66" t="s">
        <v>5337</v>
      </c>
    </row>
    <row r="4374" spans="1:4" x14ac:dyDescent="0.25">
      <c r="A4374" s="67">
        <v>23470295</v>
      </c>
      <c r="B4374" t="s">
        <v>5939</v>
      </c>
      <c r="C4374" t="s">
        <v>4951</v>
      </c>
      <c r="D4374" s="66" t="s">
        <v>5337</v>
      </c>
    </row>
    <row r="4375" spans="1:4" x14ac:dyDescent="0.25">
      <c r="A4375" s="67">
        <v>23470296</v>
      </c>
      <c r="B4375" t="s">
        <v>5940</v>
      </c>
      <c r="C4375" t="s">
        <v>4951</v>
      </c>
      <c r="D4375" s="66" t="s">
        <v>5337</v>
      </c>
    </row>
    <row r="4376" spans="1:4" x14ac:dyDescent="0.25">
      <c r="A4376" s="67">
        <v>23470297</v>
      </c>
      <c r="B4376" t="s">
        <v>5941</v>
      </c>
      <c r="C4376" t="s">
        <v>4951</v>
      </c>
      <c r="D4376" s="66" t="s">
        <v>5339</v>
      </c>
    </row>
    <row r="4377" spans="1:4" x14ac:dyDescent="0.25">
      <c r="A4377" s="67">
        <v>23470298</v>
      </c>
      <c r="B4377" t="s">
        <v>6231</v>
      </c>
      <c r="C4377" t="s">
        <v>4954</v>
      </c>
      <c r="D4377" s="66" t="s">
        <v>5339</v>
      </c>
    </row>
    <row r="4378" spans="1:4" x14ac:dyDescent="0.25">
      <c r="A4378" s="67">
        <v>23470299</v>
      </c>
      <c r="B4378" t="s">
        <v>6009</v>
      </c>
      <c r="C4378" t="s">
        <v>4954</v>
      </c>
      <c r="D4378" s="66" t="s">
        <v>5338</v>
      </c>
    </row>
    <row r="4379" spans="1:4" x14ac:dyDescent="0.25">
      <c r="A4379" s="67">
        <v>23470300</v>
      </c>
      <c r="B4379" t="s">
        <v>6232</v>
      </c>
      <c r="C4379" t="s">
        <v>4954</v>
      </c>
      <c r="D4379" s="66" t="s">
        <v>5337</v>
      </c>
    </row>
    <row r="4380" spans="1:4" x14ac:dyDescent="0.25">
      <c r="A4380" s="67">
        <v>23470301</v>
      </c>
      <c r="B4380" t="s">
        <v>5961</v>
      </c>
      <c r="C4380" t="s">
        <v>4955</v>
      </c>
      <c r="D4380" s="66" t="s">
        <v>5337</v>
      </c>
    </row>
    <row r="4381" spans="1:4" x14ac:dyDescent="0.25">
      <c r="A4381" s="67">
        <v>23470302</v>
      </c>
      <c r="B4381" t="s">
        <v>5962</v>
      </c>
      <c r="C4381" t="s">
        <v>4955</v>
      </c>
      <c r="D4381" s="66" t="s">
        <v>5337</v>
      </c>
    </row>
    <row r="4382" spans="1:4" x14ac:dyDescent="0.25">
      <c r="A4382" s="67">
        <v>23470303</v>
      </c>
      <c r="B4382" t="s">
        <v>5963</v>
      </c>
      <c r="C4382" t="s">
        <v>4955</v>
      </c>
      <c r="D4382" s="66" t="s">
        <v>5337</v>
      </c>
    </row>
    <row r="4383" spans="1:4" x14ac:dyDescent="0.25">
      <c r="A4383" s="67">
        <v>23470304</v>
      </c>
      <c r="B4383" t="s">
        <v>6133</v>
      </c>
      <c r="C4383" t="s">
        <v>4957</v>
      </c>
      <c r="D4383" s="66" t="s">
        <v>5337</v>
      </c>
    </row>
    <row r="4384" spans="1:4" x14ac:dyDescent="0.25">
      <c r="A4384" s="67">
        <v>23470305</v>
      </c>
      <c r="B4384" t="s">
        <v>6152</v>
      </c>
      <c r="C4384" t="s">
        <v>4961</v>
      </c>
      <c r="D4384" s="66" t="s">
        <v>5338</v>
      </c>
    </row>
    <row r="4385" spans="1:4" x14ac:dyDescent="0.25">
      <c r="A4385" s="67">
        <v>23470306</v>
      </c>
      <c r="B4385" t="s">
        <v>6153</v>
      </c>
      <c r="C4385" t="s">
        <v>4961</v>
      </c>
      <c r="D4385" s="66" t="s">
        <v>5338</v>
      </c>
    </row>
    <row r="4386" spans="1:4" x14ac:dyDescent="0.25">
      <c r="A4386" s="67">
        <v>23470307</v>
      </c>
      <c r="B4386" t="s">
        <v>6154</v>
      </c>
      <c r="C4386" t="s">
        <v>4961</v>
      </c>
      <c r="D4386" s="66" t="s">
        <v>5337</v>
      </c>
    </row>
    <row r="4387" spans="1:4" x14ac:dyDescent="0.25">
      <c r="A4387" s="67">
        <v>23470308</v>
      </c>
      <c r="B4387" t="s">
        <v>6010</v>
      </c>
      <c r="C4387" t="s">
        <v>4954</v>
      </c>
      <c r="D4387" s="66" t="s">
        <v>5337</v>
      </c>
    </row>
    <row r="4388" spans="1:4" x14ac:dyDescent="0.25">
      <c r="A4388" s="67">
        <v>23470309</v>
      </c>
      <c r="B4388" t="s">
        <v>6056</v>
      </c>
      <c r="C4388" t="s">
        <v>4960</v>
      </c>
      <c r="D4388" s="66" t="s">
        <v>5337</v>
      </c>
    </row>
    <row r="4389" spans="1:4" x14ac:dyDescent="0.25">
      <c r="A4389" s="67">
        <v>23470310</v>
      </c>
      <c r="B4389" t="s">
        <v>6233</v>
      </c>
      <c r="C4389" t="s">
        <v>4961</v>
      </c>
      <c r="D4389" s="66" t="s">
        <v>5337</v>
      </c>
    </row>
    <row r="4390" spans="1:4" x14ac:dyDescent="0.25">
      <c r="A4390" s="67">
        <v>23470311</v>
      </c>
      <c r="B4390" t="s">
        <v>6011</v>
      </c>
      <c r="C4390" t="s">
        <v>4954</v>
      </c>
      <c r="D4390" s="66" t="s">
        <v>5337</v>
      </c>
    </row>
    <row r="4391" spans="1:4" x14ac:dyDescent="0.25">
      <c r="A4391" s="67">
        <v>23470312</v>
      </c>
      <c r="B4391" t="s">
        <v>5964</v>
      </c>
      <c r="C4391" t="s">
        <v>4955</v>
      </c>
      <c r="D4391" s="66" t="s">
        <v>5338</v>
      </c>
    </row>
    <row r="4392" spans="1:4" x14ac:dyDescent="0.25">
      <c r="A4392" s="67">
        <v>23470313</v>
      </c>
      <c r="B4392" t="s">
        <v>6134</v>
      </c>
      <c r="C4392" t="s">
        <v>4957</v>
      </c>
      <c r="D4392" s="66" t="s">
        <v>5337</v>
      </c>
    </row>
    <row r="4393" spans="1:4" x14ac:dyDescent="0.25">
      <c r="A4393" s="67">
        <v>23470314</v>
      </c>
      <c r="B4393" t="s">
        <v>6234</v>
      </c>
      <c r="C4393" t="s">
        <v>4958</v>
      </c>
      <c r="D4393" s="66" t="s">
        <v>5338</v>
      </c>
    </row>
    <row r="4394" spans="1:4" x14ac:dyDescent="0.25">
      <c r="A4394" s="67">
        <v>23470315</v>
      </c>
      <c r="B4394" t="s">
        <v>6057</v>
      </c>
      <c r="C4394" t="s">
        <v>4960</v>
      </c>
      <c r="D4394" s="66" t="s">
        <v>5337</v>
      </c>
    </row>
    <row r="4395" spans="1:4" x14ac:dyDescent="0.25">
      <c r="A4395" s="67">
        <v>23470316</v>
      </c>
      <c r="B4395" t="s">
        <v>5942</v>
      </c>
      <c r="C4395" t="s">
        <v>4951</v>
      </c>
      <c r="D4395" s="66" t="s">
        <v>5337</v>
      </c>
    </row>
    <row r="4396" spans="1:4" x14ac:dyDescent="0.25">
      <c r="A4396" s="67">
        <v>23470317</v>
      </c>
      <c r="B4396" t="s">
        <v>6012</v>
      </c>
      <c r="C4396" t="s">
        <v>4954</v>
      </c>
      <c r="D4396" s="66" t="s">
        <v>5338</v>
      </c>
    </row>
    <row r="4397" spans="1:4" x14ac:dyDescent="0.25">
      <c r="A4397" s="67">
        <v>23470318</v>
      </c>
      <c r="B4397" t="s">
        <v>6058</v>
      </c>
      <c r="C4397" t="s">
        <v>4960</v>
      </c>
      <c r="D4397" s="66" t="s">
        <v>5337</v>
      </c>
    </row>
    <row r="4398" spans="1:4" x14ac:dyDescent="0.25">
      <c r="A4398" s="67">
        <v>23470319</v>
      </c>
      <c r="B4398" t="s">
        <v>5430</v>
      </c>
      <c r="C4398" t="s">
        <v>4968</v>
      </c>
      <c r="D4398" s="66" t="s">
        <v>5338</v>
      </c>
    </row>
    <row r="4399" spans="1:4" x14ac:dyDescent="0.25">
      <c r="A4399" s="67">
        <v>23470320</v>
      </c>
      <c r="B4399" t="s">
        <v>6059</v>
      </c>
      <c r="C4399" t="s">
        <v>4960</v>
      </c>
      <c r="D4399" s="66" t="s">
        <v>5338</v>
      </c>
    </row>
    <row r="4400" spans="1:4" x14ac:dyDescent="0.25">
      <c r="A4400" s="67">
        <v>23470321</v>
      </c>
      <c r="B4400" t="s">
        <v>6235</v>
      </c>
      <c r="C4400" t="s">
        <v>4960</v>
      </c>
      <c r="D4400" s="66" t="s">
        <v>5338</v>
      </c>
    </row>
    <row r="4401" spans="1:4" x14ac:dyDescent="0.25">
      <c r="A4401" s="67">
        <v>23470322</v>
      </c>
      <c r="B4401" t="s">
        <v>6155</v>
      </c>
      <c r="C4401" t="s">
        <v>4961</v>
      </c>
      <c r="D4401" s="66" t="s">
        <v>5337</v>
      </c>
    </row>
    <row r="4402" spans="1:4" x14ac:dyDescent="0.25">
      <c r="A4402" s="67">
        <v>23470323</v>
      </c>
      <c r="B4402" t="s">
        <v>6347</v>
      </c>
      <c r="C4402" t="s">
        <v>4961</v>
      </c>
      <c r="D4402" s="66" t="s">
        <v>5338</v>
      </c>
    </row>
    <row r="4403" spans="1:4" x14ac:dyDescent="0.25">
      <c r="A4403" s="67">
        <v>23470324</v>
      </c>
      <c r="B4403" t="s">
        <v>5943</v>
      </c>
      <c r="C4403" t="s">
        <v>4951</v>
      </c>
      <c r="D4403" s="66" t="s">
        <v>5337</v>
      </c>
    </row>
    <row r="4404" spans="1:4" x14ac:dyDescent="0.25">
      <c r="A4404" s="67">
        <v>23470325</v>
      </c>
      <c r="B4404" t="s">
        <v>5944</v>
      </c>
      <c r="C4404" t="s">
        <v>4951</v>
      </c>
      <c r="D4404" s="66" t="s">
        <v>5337</v>
      </c>
    </row>
    <row r="4405" spans="1:4" x14ac:dyDescent="0.25">
      <c r="A4405" s="67">
        <v>23470326</v>
      </c>
      <c r="B4405" t="s">
        <v>6729</v>
      </c>
      <c r="C4405" t="s">
        <v>4951</v>
      </c>
      <c r="D4405" s="66" t="s">
        <v>5337</v>
      </c>
    </row>
    <row r="4406" spans="1:4" x14ac:dyDescent="0.25">
      <c r="A4406" s="67">
        <v>23470327</v>
      </c>
      <c r="B4406" t="s">
        <v>5965</v>
      </c>
      <c r="C4406" t="s">
        <v>4955</v>
      </c>
      <c r="D4406" s="66" t="s">
        <v>5338</v>
      </c>
    </row>
    <row r="4407" spans="1:4" x14ac:dyDescent="0.25">
      <c r="A4407" s="67">
        <v>23470328</v>
      </c>
      <c r="B4407" t="s">
        <v>6060</v>
      </c>
      <c r="C4407" t="s">
        <v>4960</v>
      </c>
      <c r="D4407" s="66" t="s">
        <v>5337</v>
      </c>
    </row>
    <row r="4408" spans="1:4" x14ac:dyDescent="0.25">
      <c r="A4408" s="67">
        <v>23470329</v>
      </c>
      <c r="B4408" t="s">
        <v>5945</v>
      </c>
      <c r="C4408" t="s">
        <v>4951</v>
      </c>
      <c r="D4408" s="66" t="s">
        <v>5338</v>
      </c>
    </row>
    <row r="4409" spans="1:4" x14ac:dyDescent="0.25">
      <c r="A4409" s="67">
        <v>23470330</v>
      </c>
      <c r="B4409" t="s">
        <v>6236</v>
      </c>
      <c r="C4409" t="s">
        <v>4955</v>
      </c>
      <c r="D4409" s="66" t="s">
        <v>5337</v>
      </c>
    </row>
    <row r="4410" spans="1:4" x14ac:dyDescent="0.25">
      <c r="A4410" s="66">
        <v>23470330</v>
      </c>
      <c r="B4410" t="s">
        <v>6301</v>
      </c>
      <c r="C4410" t="s">
        <v>4955</v>
      </c>
      <c r="D4410" s="66" t="s">
        <v>5337</v>
      </c>
    </row>
    <row r="4411" spans="1:4" x14ac:dyDescent="0.25">
      <c r="A4411" s="67">
        <v>23470331</v>
      </c>
      <c r="B4411" t="s">
        <v>6013</v>
      </c>
      <c r="C4411" t="s">
        <v>4954</v>
      </c>
      <c r="D4411" s="66" t="s">
        <v>5337</v>
      </c>
    </row>
    <row r="4412" spans="1:4" x14ac:dyDescent="0.25">
      <c r="A4412" s="67">
        <v>23470332</v>
      </c>
      <c r="B4412" t="s">
        <v>5946</v>
      </c>
      <c r="C4412" t="s">
        <v>4951</v>
      </c>
      <c r="D4412" s="66" t="s">
        <v>5337</v>
      </c>
    </row>
    <row r="4413" spans="1:4" x14ac:dyDescent="0.25">
      <c r="A4413" s="67">
        <v>23470333</v>
      </c>
      <c r="B4413" t="s">
        <v>5966</v>
      </c>
      <c r="C4413" t="s">
        <v>4955</v>
      </c>
      <c r="D4413" s="66" t="s">
        <v>5337</v>
      </c>
    </row>
    <row r="4414" spans="1:4" x14ac:dyDescent="0.25">
      <c r="A4414" s="67">
        <v>23470334</v>
      </c>
      <c r="B4414" t="s">
        <v>6024</v>
      </c>
      <c r="C4414" t="s">
        <v>4956</v>
      </c>
      <c r="D4414" s="66" t="s">
        <v>5339</v>
      </c>
    </row>
    <row r="4415" spans="1:4" x14ac:dyDescent="0.25">
      <c r="A4415" s="67">
        <v>23470335</v>
      </c>
      <c r="B4415" t="s">
        <v>6135</v>
      </c>
      <c r="C4415" t="s">
        <v>4957</v>
      </c>
      <c r="D4415" s="66" t="s">
        <v>5339</v>
      </c>
    </row>
    <row r="4416" spans="1:4" x14ac:dyDescent="0.25">
      <c r="A4416" s="67">
        <v>23470336</v>
      </c>
      <c r="B4416" t="s">
        <v>6136</v>
      </c>
      <c r="C4416" t="s">
        <v>4957</v>
      </c>
      <c r="D4416" s="66" t="s">
        <v>5337</v>
      </c>
    </row>
    <row r="4417" spans="1:4" x14ac:dyDescent="0.25">
      <c r="A4417" s="67">
        <v>23470337</v>
      </c>
      <c r="B4417" t="s">
        <v>6090</v>
      </c>
      <c r="C4417" t="s">
        <v>4958</v>
      </c>
      <c r="D4417" s="66" t="s">
        <v>5338</v>
      </c>
    </row>
    <row r="4418" spans="1:4" x14ac:dyDescent="0.25">
      <c r="A4418" s="67">
        <v>23470338</v>
      </c>
      <c r="B4418" t="s">
        <v>6061</v>
      </c>
      <c r="C4418" t="s">
        <v>4960</v>
      </c>
      <c r="D4418" s="66" t="s">
        <v>5337</v>
      </c>
    </row>
    <row r="4419" spans="1:4" x14ac:dyDescent="0.25">
      <c r="A4419" s="67">
        <v>23470339</v>
      </c>
      <c r="B4419" t="s">
        <v>6062</v>
      </c>
      <c r="C4419" t="s">
        <v>4960</v>
      </c>
      <c r="D4419" s="66" t="s">
        <v>5338</v>
      </c>
    </row>
    <row r="4420" spans="1:4" x14ac:dyDescent="0.25">
      <c r="A4420" s="67">
        <v>23470340</v>
      </c>
      <c r="B4420" t="s">
        <v>6063</v>
      </c>
      <c r="C4420" t="s">
        <v>4960</v>
      </c>
      <c r="D4420" s="66" t="s">
        <v>5338</v>
      </c>
    </row>
    <row r="4421" spans="1:4" x14ac:dyDescent="0.25">
      <c r="A4421" s="67">
        <v>23470341</v>
      </c>
      <c r="B4421" t="s">
        <v>6064</v>
      </c>
      <c r="C4421" t="s">
        <v>4960</v>
      </c>
      <c r="D4421" s="66" t="s">
        <v>5337</v>
      </c>
    </row>
    <row r="4422" spans="1:4" x14ac:dyDescent="0.25">
      <c r="A4422" s="67">
        <v>23470342</v>
      </c>
      <c r="B4422" t="s">
        <v>6156</v>
      </c>
      <c r="C4422" t="s">
        <v>4961</v>
      </c>
      <c r="D4422" s="66" t="s">
        <v>5338</v>
      </c>
    </row>
    <row r="4423" spans="1:4" x14ac:dyDescent="0.25">
      <c r="A4423" s="67">
        <v>23470343</v>
      </c>
      <c r="B4423" t="s">
        <v>6065</v>
      </c>
      <c r="C4423" t="s">
        <v>4960</v>
      </c>
      <c r="D4423" s="66" t="s">
        <v>5337</v>
      </c>
    </row>
    <row r="4424" spans="1:4" x14ac:dyDescent="0.25">
      <c r="A4424" s="67">
        <v>23470344</v>
      </c>
      <c r="B4424" t="s">
        <v>6014</v>
      </c>
      <c r="C4424" t="s">
        <v>4954</v>
      </c>
      <c r="D4424" s="66" t="s">
        <v>5337</v>
      </c>
    </row>
    <row r="4425" spans="1:4" x14ac:dyDescent="0.25">
      <c r="A4425" s="67">
        <v>23470345</v>
      </c>
      <c r="B4425" t="s">
        <v>5967</v>
      </c>
      <c r="C4425" t="s">
        <v>4955</v>
      </c>
      <c r="D4425" s="66" t="s">
        <v>5338</v>
      </c>
    </row>
    <row r="4426" spans="1:4" x14ac:dyDescent="0.25">
      <c r="A4426" s="67">
        <v>23470346</v>
      </c>
      <c r="B4426" t="s">
        <v>5968</v>
      </c>
      <c r="C4426" t="s">
        <v>4955</v>
      </c>
      <c r="D4426" s="66" t="s">
        <v>5337</v>
      </c>
    </row>
    <row r="4427" spans="1:4" x14ac:dyDescent="0.25">
      <c r="A4427" s="67">
        <v>23470347</v>
      </c>
      <c r="B4427" t="s">
        <v>6169</v>
      </c>
      <c r="C4427" t="s">
        <v>4968</v>
      </c>
      <c r="D4427" s="66" t="s">
        <v>5338</v>
      </c>
    </row>
    <row r="4428" spans="1:4" x14ac:dyDescent="0.25">
      <c r="A4428" s="67">
        <v>23470348</v>
      </c>
      <c r="B4428" t="s">
        <v>6066</v>
      </c>
      <c r="C4428" t="s">
        <v>4960</v>
      </c>
      <c r="D4428" s="66" t="s">
        <v>5337</v>
      </c>
    </row>
    <row r="4429" spans="1:4" x14ac:dyDescent="0.25">
      <c r="A4429" s="67">
        <v>23470349</v>
      </c>
      <c r="B4429" t="s">
        <v>6067</v>
      </c>
      <c r="C4429" t="s">
        <v>4960</v>
      </c>
      <c r="D4429" s="66" t="s">
        <v>5337</v>
      </c>
    </row>
    <row r="4430" spans="1:4" x14ac:dyDescent="0.25">
      <c r="A4430" s="67">
        <v>23470350</v>
      </c>
      <c r="B4430" t="s">
        <v>6015</v>
      </c>
      <c r="C4430" t="s">
        <v>4954</v>
      </c>
      <c r="D4430" s="66" t="s">
        <v>5337</v>
      </c>
    </row>
    <row r="4431" spans="1:4" x14ac:dyDescent="0.25">
      <c r="A4431" s="67">
        <v>23470351</v>
      </c>
      <c r="B4431" t="s">
        <v>5969</v>
      </c>
      <c r="C4431" t="s">
        <v>4955</v>
      </c>
      <c r="D4431" s="66" t="s">
        <v>5338</v>
      </c>
    </row>
    <row r="4432" spans="1:4" x14ac:dyDescent="0.25">
      <c r="A4432" s="67">
        <v>23470352</v>
      </c>
      <c r="B4432" t="s">
        <v>6025</v>
      </c>
      <c r="C4432" t="s">
        <v>4956</v>
      </c>
      <c r="D4432" s="66" t="s">
        <v>5337</v>
      </c>
    </row>
    <row r="4433" spans="1:4" x14ac:dyDescent="0.25">
      <c r="A4433" s="67">
        <v>23470353</v>
      </c>
      <c r="B4433" t="s">
        <v>6137</v>
      </c>
      <c r="C4433" t="s">
        <v>4957</v>
      </c>
      <c r="D4433" s="66" t="s">
        <v>5337</v>
      </c>
    </row>
    <row r="4434" spans="1:4" x14ac:dyDescent="0.25">
      <c r="A4434" s="67">
        <v>23470354</v>
      </c>
      <c r="B4434" t="s">
        <v>6170</v>
      </c>
      <c r="C4434" t="s">
        <v>4968</v>
      </c>
      <c r="D4434" s="66" t="s">
        <v>5338</v>
      </c>
    </row>
    <row r="4435" spans="1:4" x14ac:dyDescent="0.25">
      <c r="A4435" s="67">
        <v>23470355</v>
      </c>
      <c r="B4435" t="s">
        <v>6171</v>
      </c>
      <c r="C4435" t="s">
        <v>4968</v>
      </c>
      <c r="D4435" s="66" t="s">
        <v>5337</v>
      </c>
    </row>
    <row r="4436" spans="1:4" x14ac:dyDescent="0.25">
      <c r="A4436" s="67">
        <v>23470356</v>
      </c>
      <c r="B4436" t="s">
        <v>6068</v>
      </c>
      <c r="C4436" t="s">
        <v>4960</v>
      </c>
      <c r="D4436" s="66" t="s">
        <v>5337</v>
      </c>
    </row>
    <row r="4437" spans="1:4" x14ac:dyDescent="0.25">
      <c r="A4437" s="67">
        <v>23470357</v>
      </c>
      <c r="B4437" t="s">
        <v>6157</v>
      </c>
      <c r="C4437" t="s">
        <v>4961</v>
      </c>
      <c r="D4437" s="66" t="s">
        <v>5338</v>
      </c>
    </row>
    <row r="4438" spans="1:4" x14ac:dyDescent="0.25">
      <c r="A4438" s="67">
        <v>23470358</v>
      </c>
      <c r="B4438" t="s">
        <v>6138</v>
      </c>
      <c r="C4438" t="s">
        <v>4957</v>
      </c>
      <c r="D4438" s="66" t="s">
        <v>5337</v>
      </c>
    </row>
    <row r="4439" spans="1:4" x14ac:dyDescent="0.25">
      <c r="A4439" s="67">
        <v>23470359</v>
      </c>
      <c r="B4439" t="s">
        <v>6091</v>
      </c>
      <c r="C4439" t="s">
        <v>4958</v>
      </c>
      <c r="D4439" s="66" t="s">
        <v>5338</v>
      </c>
    </row>
    <row r="4440" spans="1:4" x14ac:dyDescent="0.25">
      <c r="A4440" s="67">
        <v>23470360</v>
      </c>
      <c r="B4440" t="s">
        <v>6069</v>
      </c>
      <c r="C4440" t="s">
        <v>4960</v>
      </c>
      <c r="D4440" s="66" t="s">
        <v>5337</v>
      </c>
    </row>
    <row r="4441" spans="1:4" x14ac:dyDescent="0.25">
      <c r="A4441" s="67">
        <v>23470361</v>
      </c>
      <c r="B4441" t="s">
        <v>6070</v>
      </c>
      <c r="C4441" t="s">
        <v>4960</v>
      </c>
      <c r="D4441" s="66" t="s">
        <v>5337</v>
      </c>
    </row>
    <row r="4442" spans="1:4" x14ac:dyDescent="0.25">
      <c r="A4442" s="67">
        <v>23470362</v>
      </c>
      <c r="B4442" t="s">
        <v>6026</v>
      </c>
      <c r="C4442" t="s">
        <v>4956</v>
      </c>
      <c r="D4442" s="66" t="s">
        <v>5337</v>
      </c>
    </row>
    <row r="4443" spans="1:4" x14ac:dyDescent="0.25">
      <c r="A4443" s="67">
        <v>23470363</v>
      </c>
      <c r="B4443" t="s">
        <v>6158</v>
      </c>
      <c r="C4443" t="s">
        <v>4961</v>
      </c>
      <c r="D4443" s="66" t="s">
        <v>5337</v>
      </c>
    </row>
    <row r="4444" spans="1:4" x14ac:dyDescent="0.25">
      <c r="A4444" s="67">
        <v>23470364</v>
      </c>
      <c r="B4444" t="s">
        <v>6092</v>
      </c>
      <c r="C4444" t="s">
        <v>4958</v>
      </c>
      <c r="D4444" s="66" t="s">
        <v>5338</v>
      </c>
    </row>
    <row r="4445" spans="1:4" x14ac:dyDescent="0.25">
      <c r="A4445" s="67">
        <v>23470365</v>
      </c>
      <c r="B4445" t="s">
        <v>6071</v>
      </c>
      <c r="C4445" t="s">
        <v>4960</v>
      </c>
      <c r="D4445" s="66" t="s">
        <v>5338</v>
      </c>
    </row>
    <row r="4446" spans="1:4" x14ac:dyDescent="0.25">
      <c r="A4446" s="67">
        <v>23470366</v>
      </c>
      <c r="B4446" t="s">
        <v>5947</v>
      </c>
      <c r="C4446" t="s">
        <v>4951</v>
      </c>
      <c r="D4446" s="66" t="s">
        <v>5338</v>
      </c>
    </row>
    <row r="4447" spans="1:4" x14ac:dyDescent="0.25">
      <c r="A4447" s="67">
        <v>23470367</v>
      </c>
      <c r="B4447" t="s">
        <v>6016</v>
      </c>
      <c r="C4447" t="s">
        <v>4954</v>
      </c>
      <c r="D4447" s="66" t="s">
        <v>5338</v>
      </c>
    </row>
    <row r="4448" spans="1:4" x14ac:dyDescent="0.25">
      <c r="A4448" s="67">
        <v>23470368</v>
      </c>
      <c r="B4448" t="s">
        <v>5970</v>
      </c>
      <c r="C4448" t="s">
        <v>4955</v>
      </c>
      <c r="D4448" s="66" t="s">
        <v>5338</v>
      </c>
    </row>
    <row r="4449" spans="1:4" x14ac:dyDescent="0.25">
      <c r="A4449" s="67">
        <v>23470369</v>
      </c>
      <c r="B4449" t="s">
        <v>6139</v>
      </c>
      <c r="C4449" t="s">
        <v>4957</v>
      </c>
      <c r="D4449" s="66" t="s">
        <v>5337</v>
      </c>
    </row>
    <row r="4450" spans="1:4" x14ac:dyDescent="0.25">
      <c r="A4450" s="67">
        <v>23470370</v>
      </c>
      <c r="B4450" t="s">
        <v>3417</v>
      </c>
      <c r="C4450" t="s">
        <v>4958</v>
      </c>
      <c r="D4450" s="66" t="s">
        <v>5339</v>
      </c>
    </row>
    <row r="4451" spans="1:4" x14ac:dyDescent="0.25">
      <c r="A4451" s="67">
        <v>23470371</v>
      </c>
      <c r="B4451" t="s">
        <v>6072</v>
      </c>
      <c r="C4451" t="s">
        <v>4960</v>
      </c>
      <c r="D4451" s="66" t="s">
        <v>5338</v>
      </c>
    </row>
    <row r="4452" spans="1:4" x14ac:dyDescent="0.25">
      <c r="A4452" s="67">
        <v>23470372</v>
      </c>
      <c r="B4452" t="s">
        <v>5971</v>
      </c>
      <c r="C4452" t="s">
        <v>4955</v>
      </c>
      <c r="D4452" s="66" t="s">
        <v>5338</v>
      </c>
    </row>
    <row r="4453" spans="1:4" x14ac:dyDescent="0.25">
      <c r="A4453" s="67">
        <v>23470373</v>
      </c>
      <c r="B4453" t="s">
        <v>6159</v>
      </c>
      <c r="C4453" t="s">
        <v>4961</v>
      </c>
      <c r="D4453" s="66" t="s">
        <v>5337</v>
      </c>
    </row>
    <row r="4454" spans="1:4" x14ac:dyDescent="0.25">
      <c r="A4454" s="67">
        <v>23470374</v>
      </c>
      <c r="B4454" t="s">
        <v>6237</v>
      </c>
      <c r="C4454" t="s">
        <v>4960</v>
      </c>
      <c r="D4454" s="66" t="s">
        <v>5337</v>
      </c>
    </row>
    <row r="4455" spans="1:4" x14ac:dyDescent="0.25">
      <c r="A4455" s="67">
        <v>23470375</v>
      </c>
      <c r="B4455" t="s">
        <v>6238</v>
      </c>
      <c r="C4455" t="s">
        <v>4951</v>
      </c>
      <c r="D4455" s="66" t="s">
        <v>5338</v>
      </c>
    </row>
    <row r="4456" spans="1:4" x14ac:dyDescent="0.25">
      <c r="A4456" s="67">
        <v>23470376</v>
      </c>
      <c r="B4456" t="s">
        <v>6239</v>
      </c>
      <c r="C4456" t="s">
        <v>4957</v>
      </c>
      <c r="D4456" s="66" t="s">
        <v>5337</v>
      </c>
    </row>
    <row r="4457" spans="1:4" x14ac:dyDescent="0.25">
      <c r="A4457" s="67">
        <v>23700166</v>
      </c>
      <c r="B4457" t="s">
        <v>6799</v>
      </c>
      <c r="C4457" t="s">
        <v>4957</v>
      </c>
      <c r="D4457" s="66" t="s">
        <v>5338</v>
      </c>
    </row>
    <row r="4458" spans="1:4" x14ac:dyDescent="0.25">
      <c r="A4458" s="66">
        <v>23830023</v>
      </c>
      <c r="B4458" t="s">
        <v>6817</v>
      </c>
      <c r="C4458" t="s">
        <v>4955</v>
      </c>
      <c r="D4458" s="66" t="s">
        <v>5337</v>
      </c>
    </row>
    <row r="4459" spans="1:4" x14ac:dyDescent="0.25">
      <c r="A4459" s="67">
        <v>24470001</v>
      </c>
      <c r="B4459" t="s">
        <v>6360</v>
      </c>
      <c r="C4459" t="s">
        <v>4951</v>
      </c>
      <c r="D4459" s="66" t="s">
        <v>5338</v>
      </c>
    </row>
    <row r="4460" spans="1:4" x14ac:dyDescent="0.25">
      <c r="A4460" s="67">
        <v>24470002</v>
      </c>
      <c r="B4460" t="s">
        <v>6361</v>
      </c>
      <c r="C4460" t="s">
        <v>4951</v>
      </c>
      <c r="D4460" s="66" t="s">
        <v>5337</v>
      </c>
    </row>
    <row r="4461" spans="1:4" x14ac:dyDescent="0.25">
      <c r="A4461" s="67">
        <v>24470003</v>
      </c>
      <c r="B4461" t="s">
        <v>6362</v>
      </c>
      <c r="C4461" t="s">
        <v>4951</v>
      </c>
      <c r="D4461" s="66" t="s">
        <v>5338</v>
      </c>
    </row>
    <row r="4462" spans="1:4" x14ac:dyDescent="0.25">
      <c r="A4462" s="67">
        <v>24470004</v>
      </c>
      <c r="B4462" t="s">
        <v>6363</v>
      </c>
      <c r="C4462" t="s">
        <v>4951</v>
      </c>
      <c r="D4462" s="66" t="s">
        <v>5338</v>
      </c>
    </row>
    <row r="4463" spans="1:4" x14ac:dyDescent="0.25">
      <c r="A4463" s="67">
        <v>24470005</v>
      </c>
      <c r="B4463" t="s">
        <v>6364</v>
      </c>
      <c r="C4463" t="s">
        <v>4951</v>
      </c>
      <c r="D4463" s="66" t="s">
        <v>5338</v>
      </c>
    </row>
    <row r="4464" spans="1:4" x14ac:dyDescent="0.25">
      <c r="A4464" s="67">
        <v>24470006</v>
      </c>
      <c r="B4464" t="s">
        <v>6365</v>
      </c>
      <c r="C4464" t="s">
        <v>4951</v>
      </c>
      <c r="D4464" s="66" t="s">
        <v>5337</v>
      </c>
    </row>
    <row r="4465" spans="1:4" x14ac:dyDescent="0.25">
      <c r="A4465" s="67">
        <v>24470007</v>
      </c>
      <c r="B4465" t="s">
        <v>6366</v>
      </c>
      <c r="C4465" t="s">
        <v>4951</v>
      </c>
      <c r="D4465" s="66" t="s">
        <v>5338</v>
      </c>
    </row>
    <row r="4466" spans="1:4" x14ac:dyDescent="0.25">
      <c r="A4466" s="67">
        <v>24470008</v>
      </c>
      <c r="B4466" t="s">
        <v>6367</v>
      </c>
      <c r="C4466" t="s">
        <v>4951</v>
      </c>
      <c r="D4466" s="66" t="s">
        <v>5338</v>
      </c>
    </row>
    <row r="4467" spans="1:4" x14ac:dyDescent="0.25">
      <c r="A4467" s="67">
        <v>24470009</v>
      </c>
      <c r="B4467" t="s">
        <v>6368</v>
      </c>
      <c r="C4467" t="s">
        <v>4951</v>
      </c>
      <c r="D4467" s="66" t="s">
        <v>5338</v>
      </c>
    </row>
    <row r="4468" spans="1:4" x14ac:dyDescent="0.25">
      <c r="A4468" s="67">
        <v>24470010</v>
      </c>
      <c r="B4468" t="s">
        <v>6369</v>
      </c>
      <c r="C4468" t="s">
        <v>4951</v>
      </c>
      <c r="D4468" s="66" t="s">
        <v>5337</v>
      </c>
    </row>
    <row r="4469" spans="1:4" x14ac:dyDescent="0.25">
      <c r="A4469" s="67">
        <v>24470011</v>
      </c>
      <c r="B4469" t="s">
        <v>6370</v>
      </c>
      <c r="C4469" t="s">
        <v>4951</v>
      </c>
      <c r="D4469" s="66" t="s">
        <v>5338</v>
      </c>
    </row>
    <row r="4470" spans="1:4" x14ac:dyDescent="0.25">
      <c r="A4470" s="67">
        <v>24470012</v>
      </c>
      <c r="B4470" t="s">
        <v>6371</v>
      </c>
      <c r="C4470" t="s">
        <v>4951</v>
      </c>
      <c r="D4470" s="66" t="s">
        <v>5337</v>
      </c>
    </row>
    <row r="4471" spans="1:4" x14ac:dyDescent="0.25">
      <c r="A4471" s="67">
        <v>24470013</v>
      </c>
      <c r="B4471" t="s">
        <v>6372</v>
      </c>
      <c r="C4471" t="s">
        <v>4951</v>
      </c>
      <c r="D4471" s="66" t="s">
        <v>5338</v>
      </c>
    </row>
    <row r="4472" spans="1:4" x14ac:dyDescent="0.25">
      <c r="A4472" s="67">
        <v>24470014</v>
      </c>
      <c r="B4472" t="s">
        <v>6373</v>
      </c>
      <c r="C4472" t="s">
        <v>4951</v>
      </c>
      <c r="D4472" s="66" t="s">
        <v>5337</v>
      </c>
    </row>
    <row r="4473" spans="1:4" x14ac:dyDescent="0.25">
      <c r="A4473" s="67">
        <v>24470015</v>
      </c>
      <c r="B4473" t="s">
        <v>6374</v>
      </c>
      <c r="C4473" t="s">
        <v>4951</v>
      </c>
      <c r="D4473" s="66" t="s">
        <v>5337</v>
      </c>
    </row>
    <row r="4474" spans="1:4" x14ac:dyDescent="0.25">
      <c r="A4474" s="67">
        <v>24470016</v>
      </c>
      <c r="B4474" t="s">
        <v>6375</v>
      </c>
      <c r="C4474" t="s">
        <v>4951</v>
      </c>
      <c r="D4474" s="66" t="s">
        <v>5337</v>
      </c>
    </row>
    <row r="4475" spans="1:4" x14ac:dyDescent="0.25">
      <c r="A4475" s="67">
        <v>24470017</v>
      </c>
      <c r="B4475" t="s">
        <v>6521</v>
      </c>
      <c r="C4475" t="s">
        <v>4954</v>
      </c>
      <c r="D4475" s="66" t="s">
        <v>5338</v>
      </c>
    </row>
    <row r="4476" spans="1:4" x14ac:dyDescent="0.25">
      <c r="A4476" s="67">
        <v>24470018</v>
      </c>
      <c r="B4476" t="s">
        <v>6522</v>
      </c>
      <c r="C4476" t="s">
        <v>4954</v>
      </c>
      <c r="D4476" s="66" t="s">
        <v>5338</v>
      </c>
    </row>
    <row r="4477" spans="1:4" x14ac:dyDescent="0.25">
      <c r="A4477" s="67">
        <v>24470019</v>
      </c>
      <c r="B4477" t="s">
        <v>6523</v>
      </c>
      <c r="C4477" t="s">
        <v>4954</v>
      </c>
      <c r="D4477" s="66" t="s">
        <v>5338</v>
      </c>
    </row>
    <row r="4478" spans="1:4" x14ac:dyDescent="0.25">
      <c r="A4478" s="67">
        <v>24470020</v>
      </c>
      <c r="B4478" t="s">
        <v>6524</v>
      </c>
      <c r="C4478" t="s">
        <v>4954</v>
      </c>
      <c r="D4478" s="66" t="s">
        <v>5338</v>
      </c>
    </row>
    <row r="4479" spans="1:4" x14ac:dyDescent="0.25">
      <c r="A4479" s="67">
        <v>24470021</v>
      </c>
      <c r="B4479" t="s">
        <v>6475</v>
      </c>
      <c r="C4479" t="s">
        <v>6690</v>
      </c>
      <c r="D4479" s="66" t="s">
        <v>5339</v>
      </c>
    </row>
    <row r="4480" spans="1:4" x14ac:dyDescent="0.25">
      <c r="A4480" s="67">
        <v>24470022</v>
      </c>
      <c r="B4480" t="s">
        <v>6490</v>
      </c>
      <c r="C4480" t="s">
        <v>4955</v>
      </c>
      <c r="D4480" s="66" t="s">
        <v>5338</v>
      </c>
    </row>
    <row r="4481" spans="1:4" x14ac:dyDescent="0.25">
      <c r="A4481" s="67">
        <v>24470023</v>
      </c>
      <c r="B4481" t="s">
        <v>3908</v>
      </c>
      <c r="C4481" t="s">
        <v>4955</v>
      </c>
      <c r="D4481" s="66" t="s">
        <v>5338</v>
      </c>
    </row>
    <row r="4482" spans="1:4" x14ac:dyDescent="0.25">
      <c r="A4482" s="67">
        <v>24470024</v>
      </c>
      <c r="B4482" t="s">
        <v>6640</v>
      </c>
      <c r="C4482" t="s">
        <v>4957</v>
      </c>
      <c r="D4482" s="66" t="s">
        <v>5337</v>
      </c>
    </row>
    <row r="4483" spans="1:4" x14ac:dyDescent="0.25">
      <c r="A4483" s="67">
        <v>24470025</v>
      </c>
      <c r="B4483" t="s">
        <v>6641</v>
      </c>
      <c r="C4483" t="s">
        <v>4957</v>
      </c>
      <c r="D4483" s="66" t="s">
        <v>5337</v>
      </c>
    </row>
    <row r="4484" spans="1:4" x14ac:dyDescent="0.25">
      <c r="A4484" s="67">
        <v>24470026</v>
      </c>
      <c r="B4484" t="s">
        <v>6642</v>
      </c>
      <c r="C4484" t="s">
        <v>4957</v>
      </c>
      <c r="D4484" s="66" t="s">
        <v>5338</v>
      </c>
    </row>
    <row r="4485" spans="1:4" x14ac:dyDescent="0.25">
      <c r="A4485" s="67">
        <v>24470027</v>
      </c>
      <c r="B4485" t="s">
        <v>6643</v>
      </c>
      <c r="C4485" t="s">
        <v>4957</v>
      </c>
      <c r="D4485" s="66" t="s">
        <v>5338</v>
      </c>
    </row>
    <row r="4486" spans="1:4" x14ac:dyDescent="0.25">
      <c r="A4486" s="67">
        <v>24470028</v>
      </c>
      <c r="B4486" t="s">
        <v>6715</v>
      </c>
      <c r="C4486" t="s">
        <v>4957</v>
      </c>
      <c r="D4486" s="66" t="s">
        <v>5338</v>
      </c>
    </row>
    <row r="4487" spans="1:4" x14ac:dyDescent="0.25">
      <c r="A4487" s="67">
        <v>24470029</v>
      </c>
      <c r="B4487" t="s">
        <v>6644</v>
      </c>
      <c r="C4487" t="s">
        <v>4957</v>
      </c>
      <c r="D4487" s="66" t="s">
        <v>5338</v>
      </c>
    </row>
    <row r="4488" spans="1:4" x14ac:dyDescent="0.25">
      <c r="A4488" s="67">
        <v>24470030</v>
      </c>
      <c r="B4488" t="s">
        <v>6645</v>
      </c>
      <c r="C4488" t="s">
        <v>4957</v>
      </c>
      <c r="D4488" s="66" t="s">
        <v>5337</v>
      </c>
    </row>
    <row r="4489" spans="1:4" x14ac:dyDescent="0.25">
      <c r="A4489" s="67">
        <v>24470031</v>
      </c>
      <c r="B4489" t="s">
        <v>6646</v>
      </c>
      <c r="C4489" t="s">
        <v>4957</v>
      </c>
      <c r="D4489" s="66" t="s">
        <v>5338</v>
      </c>
    </row>
    <row r="4490" spans="1:4" x14ac:dyDescent="0.25">
      <c r="A4490" s="67">
        <v>24470032</v>
      </c>
      <c r="B4490" t="s">
        <v>6647</v>
      </c>
      <c r="C4490" t="s">
        <v>4957</v>
      </c>
      <c r="D4490" s="66" t="s">
        <v>5338</v>
      </c>
    </row>
    <row r="4491" spans="1:4" x14ac:dyDescent="0.25">
      <c r="A4491" s="67">
        <v>24470033</v>
      </c>
      <c r="B4491" t="s">
        <v>6648</v>
      </c>
      <c r="C4491" t="s">
        <v>4957</v>
      </c>
      <c r="D4491" s="66" t="s">
        <v>5338</v>
      </c>
    </row>
    <row r="4492" spans="1:4" x14ac:dyDescent="0.25">
      <c r="A4492" s="67">
        <v>24470033</v>
      </c>
      <c r="B4492" t="s">
        <v>7498</v>
      </c>
      <c r="C4492" t="s">
        <v>4957</v>
      </c>
      <c r="D4492" s="66" t="s">
        <v>5338</v>
      </c>
    </row>
    <row r="4493" spans="1:4" x14ac:dyDescent="0.25">
      <c r="A4493" s="67">
        <v>24470034</v>
      </c>
      <c r="B4493" t="s">
        <v>6649</v>
      </c>
      <c r="C4493" t="s">
        <v>4957</v>
      </c>
      <c r="D4493" s="66" t="s">
        <v>5338</v>
      </c>
    </row>
    <row r="4494" spans="1:4" x14ac:dyDescent="0.25">
      <c r="A4494" s="67">
        <v>24470035</v>
      </c>
      <c r="B4494" t="s">
        <v>6430</v>
      </c>
      <c r="C4494" t="s">
        <v>4968</v>
      </c>
      <c r="D4494" s="66" t="s">
        <v>5338</v>
      </c>
    </row>
    <row r="4495" spans="1:4" x14ac:dyDescent="0.25">
      <c r="A4495" s="67">
        <v>24470036</v>
      </c>
      <c r="B4495" t="s">
        <v>6609</v>
      </c>
      <c r="C4495" t="s">
        <v>4958</v>
      </c>
      <c r="D4495" s="66" t="s">
        <v>5338</v>
      </c>
    </row>
    <row r="4496" spans="1:4" x14ac:dyDescent="0.25">
      <c r="A4496" s="67">
        <v>24470037</v>
      </c>
      <c r="B4496" t="s">
        <v>6610</v>
      </c>
      <c r="C4496" t="s">
        <v>4958</v>
      </c>
      <c r="D4496" s="66" t="s">
        <v>5337</v>
      </c>
    </row>
    <row r="4497" spans="1:4" x14ac:dyDescent="0.25">
      <c r="A4497" s="67">
        <v>24470038</v>
      </c>
      <c r="B4497" t="s">
        <v>6572</v>
      </c>
      <c r="C4497" t="s">
        <v>4960</v>
      </c>
      <c r="D4497" s="66" t="s">
        <v>5338</v>
      </c>
    </row>
    <row r="4498" spans="1:4" x14ac:dyDescent="0.25">
      <c r="A4498" s="67">
        <v>24470039</v>
      </c>
      <c r="B4498" t="s">
        <v>6573</v>
      </c>
      <c r="C4498" t="s">
        <v>4960</v>
      </c>
      <c r="D4498" s="66" t="s">
        <v>5338</v>
      </c>
    </row>
    <row r="4499" spans="1:4" x14ac:dyDescent="0.25">
      <c r="A4499" s="67">
        <v>24470040</v>
      </c>
      <c r="B4499" t="s">
        <v>6686</v>
      </c>
      <c r="C4499" t="s">
        <v>4961</v>
      </c>
      <c r="D4499" s="66" t="s">
        <v>5338</v>
      </c>
    </row>
    <row r="4500" spans="1:4" x14ac:dyDescent="0.25">
      <c r="A4500" s="67">
        <v>24470041</v>
      </c>
      <c r="B4500" t="s">
        <v>6376</v>
      </c>
      <c r="C4500" t="s">
        <v>4951</v>
      </c>
      <c r="D4500" s="66" t="s">
        <v>5338</v>
      </c>
    </row>
    <row r="4501" spans="1:4" x14ac:dyDescent="0.25">
      <c r="A4501" s="67">
        <v>24470042</v>
      </c>
      <c r="B4501" t="s">
        <v>6377</v>
      </c>
      <c r="C4501" t="s">
        <v>4951</v>
      </c>
      <c r="D4501" s="66" t="s">
        <v>5338</v>
      </c>
    </row>
    <row r="4502" spans="1:4" x14ac:dyDescent="0.25">
      <c r="A4502" s="67">
        <v>24470043</v>
      </c>
      <c r="B4502" t="s">
        <v>6378</v>
      </c>
      <c r="C4502" t="s">
        <v>4951</v>
      </c>
      <c r="D4502" s="66" t="s">
        <v>5338</v>
      </c>
    </row>
    <row r="4503" spans="1:4" x14ac:dyDescent="0.25">
      <c r="A4503" s="67">
        <v>24470044</v>
      </c>
      <c r="B4503" t="s">
        <v>6379</v>
      </c>
      <c r="C4503" t="s">
        <v>4951</v>
      </c>
      <c r="D4503" s="66" t="s">
        <v>5338</v>
      </c>
    </row>
    <row r="4504" spans="1:4" x14ac:dyDescent="0.25">
      <c r="A4504" s="67">
        <v>24470045</v>
      </c>
      <c r="B4504" t="s">
        <v>6380</v>
      </c>
      <c r="C4504" t="s">
        <v>4951</v>
      </c>
      <c r="D4504" s="66" t="s">
        <v>5338</v>
      </c>
    </row>
    <row r="4505" spans="1:4" x14ac:dyDescent="0.25">
      <c r="A4505" s="67">
        <v>24470046</v>
      </c>
      <c r="B4505" t="s">
        <v>6525</v>
      </c>
      <c r="C4505" t="s">
        <v>4954</v>
      </c>
      <c r="D4505" s="66" t="s">
        <v>5338</v>
      </c>
    </row>
    <row r="4506" spans="1:4" x14ac:dyDescent="0.25">
      <c r="A4506" s="67">
        <v>24470047</v>
      </c>
      <c r="B4506" t="s">
        <v>6526</v>
      </c>
      <c r="C4506" t="s">
        <v>4954</v>
      </c>
      <c r="D4506" s="66" t="s">
        <v>5338</v>
      </c>
    </row>
    <row r="4507" spans="1:4" x14ac:dyDescent="0.25">
      <c r="A4507" s="67">
        <v>24470048</v>
      </c>
      <c r="B4507" t="s">
        <v>6491</v>
      </c>
      <c r="C4507" t="s">
        <v>4955</v>
      </c>
      <c r="D4507" s="66" t="s">
        <v>5338</v>
      </c>
    </row>
    <row r="4508" spans="1:4" x14ac:dyDescent="0.25">
      <c r="A4508" s="67">
        <v>24470049</v>
      </c>
      <c r="B4508" t="s">
        <v>6650</v>
      </c>
      <c r="C4508" t="s">
        <v>4957</v>
      </c>
      <c r="D4508" s="66" t="s">
        <v>5338</v>
      </c>
    </row>
    <row r="4509" spans="1:4" x14ac:dyDescent="0.25">
      <c r="A4509" s="67">
        <v>24470050</v>
      </c>
      <c r="B4509" t="s">
        <v>6651</v>
      </c>
      <c r="C4509" t="s">
        <v>4957</v>
      </c>
      <c r="D4509" s="66" t="s">
        <v>5337</v>
      </c>
    </row>
    <row r="4510" spans="1:4" x14ac:dyDescent="0.25">
      <c r="A4510" s="67">
        <v>24470051</v>
      </c>
      <c r="B4510" t="s">
        <v>6652</v>
      </c>
      <c r="C4510" t="s">
        <v>4957</v>
      </c>
      <c r="D4510" s="66" t="s">
        <v>5338</v>
      </c>
    </row>
    <row r="4511" spans="1:4" x14ac:dyDescent="0.25">
      <c r="A4511" s="67">
        <v>24470052</v>
      </c>
      <c r="B4511" t="s">
        <v>6429</v>
      </c>
      <c r="C4511" t="s">
        <v>4968</v>
      </c>
      <c r="D4511" s="66" t="s">
        <v>5338</v>
      </c>
    </row>
    <row r="4512" spans="1:4" x14ac:dyDescent="0.25">
      <c r="A4512" s="67">
        <v>24470053</v>
      </c>
      <c r="B4512" t="s">
        <v>6611</v>
      </c>
      <c r="C4512" t="s">
        <v>4958</v>
      </c>
      <c r="D4512" s="66" t="s">
        <v>5338</v>
      </c>
    </row>
    <row r="4513" spans="1:4" x14ac:dyDescent="0.25">
      <c r="A4513" s="67">
        <v>24470054</v>
      </c>
      <c r="B4513" t="s">
        <v>6574</v>
      </c>
      <c r="C4513" t="s">
        <v>4960</v>
      </c>
      <c r="D4513" s="66" t="s">
        <v>5338</v>
      </c>
    </row>
    <row r="4514" spans="1:4" x14ac:dyDescent="0.25">
      <c r="A4514" s="67">
        <v>24470055</v>
      </c>
      <c r="B4514" t="s">
        <v>6575</v>
      </c>
      <c r="C4514" t="s">
        <v>4960</v>
      </c>
      <c r="D4514" s="66" t="s">
        <v>5338</v>
      </c>
    </row>
    <row r="4515" spans="1:4" x14ac:dyDescent="0.25">
      <c r="A4515" s="67">
        <v>24470056</v>
      </c>
      <c r="B4515" t="s">
        <v>6653</v>
      </c>
      <c r="C4515" t="s">
        <v>4957</v>
      </c>
      <c r="D4515" s="66" t="s">
        <v>5338</v>
      </c>
    </row>
    <row r="4516" spans="1:4" x14ac:dyDescent="0.25">
      <c r="A4516" s="67">
        <v>24470057</v>
      </c>
      <c r="B4516" t="s">
        <v>6476</v>
      </c>
      <c r="C4516" t="s">
        <v>6690</v>
      </c>
      <c r="D4516" s="66" t="s">
        <v>5337</v>
      </c>
    </row>
    <row r="4517" spans="1:4" x14ac:dyDescent="0.25">
      <c r="A4517" s="67">
        <v>24470058</v>
      </c>
      <c r="B4517" t="s">
        <v>6381</v>
      </c>
      <c r="C4517" t="s">
        <v>4951</v>
      </c>
      <c r="D4517" s="66" t="s">
        <v>5338</v>
      </c>
    </row>
    <row r="4518" spans="1:4" x14ac:dyDescent="0.25">
      <c r="A4518" s="67">
        <v>24470059</v>
      </c>
      <c r="B4518" t="s">
        <v>6382</v>
      </c>
      <c r="C4518" t="s">
        <v>4951</v>
      </c>
      <c r="D4518" s="66" t="s">
        <v>5338</v>
      </c>
    </row>
    <row r="4519" spans="1:4" x14ac:dyDescent="0.25">
      <c r="A4519" s="67">
        <v>24470060</v>
      </c>
      <c r="B4519" t="s">
        <v>6383</v>
      </c>
      <c r="C4519" t="s">
        <v>4951</v>
      </c>
      <c r="D4519" s="66" t="s">
        <v>5338</v>
      </c>
    </row>
    <row r="4520" spans="1:4" x14ac:dyDescent="0.25">
      <c r="A4520" s="67">
        <v>24470061</v>
      </c>
      <c r="B4520" t="s">
        <v>6384</v>
      </c>
      <c r="C4520" t="s">
        <v>4951</v>
      </c>
      <c r="D4520" s="66" t="s">
        <v>5338</v>
      </c>
    </row>
    <row r="4521" spans="1:4" x14ac:dyDescent="0.25">
      <c r="A4521" s="67">
        <v>24470061</v>
      </c>
      <c r="B4521" t="s">
        <v>7428</v>
      </c>
      <c r="C4521" t="s">
        <v>4951</v>
      </c>
      <c r="D4521" s="66" t="s">
        <v>5338</v>
      </c>
    </row>
    <row r="4522" spans="1:4" x14ac:dyDescent="0.25">
      <c r="A4522" s="67">
        <v>24470062</v>
      </c>
      <c r="B4522" t="s">
        <v>6385</v>
      </c>
      <c r="C4522" t="s">
        <v>4951</v>
      </c>
      <c r="D4522" s="66" t="s">
        <v>5337</v>
      </c>
    </row>
    <row r="4523" spans="1:4" x14ac:dyDescent="0.25">
      <c r="A4523" s="67">
        <v>24470063</v>
      </c>
      <c r="B4523" t="s">
        <v>6386</v>
      </c>
      <c r="C4523" t="s">
        <v>4951</v>
      </c>
      <c r="D4523" s="66" t="s">
        <v>5339</v>
      </c>
    </row>
    <row r="4524" spans="1:4" x14ac:dyDescent="0.25">
      <c r="A4524" s="67">
        <v>24470064</v>
      </c>
      <c r="B4524" t="s">
        <v>5986</v>
      </c>
      <c r="C4524" t="s">
        <v>4954</v>
      </c>
      <c r="D4524" s="66" t="s">
        <v>5338</v>
      </c>
    </row>
    <row r="4525" spans="1:4" x14ac:dyDescent="0.25">
      <c r="A4525" s="67">
        <v>24470065</v>
      </c>
      <c r="B4525" t="s">
        <v>6527</v>
      </c>
      <c r="C4525" t="s">
        <v>4954</v>
      </c>
      <c r="D4525" s="66" t="s">
        <v>5338</v>
      </c>
    </row>
    <row r="4526" spans="1:4" x14ac:dyDescent="0.25">
      <c r="A4526" s="67">
        <v>24470066</v>
      </c>
      <c r="B4526" t="s">
        <v>6492</v>
      </c>
      <c r="C4526" t="s">
        <v>4955</v>
      </c>
      <c r="D4526" s="66" t="s">
        <v>5338</v>
      </c>
    </row>
    <row r="4527" spans="1:4" x14ac:dyDescent="0.25">
      <c r="A4527" s="67">
        <v>24470067</v>
      </c>
      <c r="B4527" t="s">
        <v>6654</v>
      </c>
      <c r="C4527" t="s">
        <v>4957</v>
      </c>
      <c r="D4527" s="66" t="s">
        <v>5338</v>
      </c>
    </row>
    <row r="4528" spans="1:4" x14ac:dyDescent="0.25">
      <c r="A4528" s="67">
        <v>24470067</v>
      </c>
      <c r="B4528" t="s">
        <v>7499</v>
      </c>
      <c r="C4528" t="s">
        <v>4957</v>
      </c>
      <c r="D4528" s="66" t="s">
        <v>5338</v>
      </c>
    </row>
    <row r="4529" spans="1:4" x14ac:dyDescent="0.25">
      <c r="A4529" s="67">
        <v>24470068</v>
      </c>
      <c r="B4529" t="s">
        <v>6655</v>
      </c>
      <c r="C4529" t="s">
        <v>4957</v>
      </c>
      <c r="D4529" s="66" t="s">
        <v>5338</v>
      </c>
    </row>
    <row r="4530" spans="1:4" x14ac:dyDescent="0.25">
      <c r="A4530" s="67">
        <v>24470069</v>
      </c>
      <c r="B4530" t="s">
        <v>6428</v>
      </c>
      <c r="C4530" t="s">
        <v>4968</v>
      </c>
      <c r="D4530" s="66" t="s">
        <v>5338</v>
      </c>
    </row>
    <row r="4531" spans="1:4" x14ac:dyDescent="0.25">
      <c r="A4531" s="67">
        <v>24470070</v>
      </c>
      <c r="B4531" t="s">
        <v>6427</v>
      </c>
      <c r="C4531" t="s">
        <v>4968</v>
      </c>
      <c r="D4531" s="66" t="s">
        <v>5338</v>
      </c>
    </row>
    <row r="4532" spans="1:4" x14ac:dyDescent="0.25">
      <c r="A4532" s="67">
        <v>24470071</v>
      </c>
      <c r="B4532" t="s">
        <v>6612</v>
      </c>
      <c r="C4532" t="s">
        <v>4958</v>
      </c>
      <c r="D4532" s="66" t="s">
        <v>5337</v>
      </c>
    </row>
    <row r="4533" spans="1:4" x14ac:dyDescent="0.25">
      <c r="A4533" s="67">
        <v>24470072</v>
      </c>
      <c r="B4533" t="s">
        <v>6387</v>
      </c>
      <c r="C4533" t="s">
        <v>4951</v>
      </c>
      <c r="D4533" s="66" t="s">
        <v>5338</v>
      </c>
    </row>
    <row r="4534" spans="1:4" x14ac:dyDescent="0.25">
      <c r="A4534" s="67">
        <v>24470073</v>
      </c>
      <c r="B4534" t="s">
        <v>6388</v>
      </c>
      <c r="C4534" t="s">
        <v>4951</v>
      </c>
      <c r="D4534" s="66" t="s">
        <v>5338</v>
      </c>
    </row>
    <row r="4535" spans="1:4" x14ac:dyDescent="0.25">
      <c r="A4535" s="67">
        <v>24470074</v>
      </c>
      <c r="B4535" t="s">
        <v>6389</v>
      </c>
      <c r="C4535" t="s">
        <v>4951</v>
      </c>
      <c r="D4535" s="66" t="s">
        <v>5338</v>
      </c>
    </row>
    <row r="4536" spans="1:4" x14ac:dyDescent="0.25">
      <c r="A4536" s="67">
        <v>24470075</v>
      </c>
      <c r="B4536" t="s">
        <v>6390</v>
      </c>
      <c r="C4536" t="s">
        <v>4951</v>
      </c>
      <c r="D4536" s="66" t="s">
        <v>5338</v>
      </c>
    </row>
    <row r="4537" spans="1:4" x14ac:dyDescent="0.25">
      <c r="A4537" s="67">
        <v>24470076</v>
      </c>
      <c r="B4537" t="s">
        <v>6391</v>
      </c>
      <c r="C4537" t="s">
        <v>4951</v>
      </c>
      <c r="D4537" s="66" t="s">
        <v>5338</v>
      </c>
    </row>
    <row r="4538" spans="1:4" x14ac:dyDescent="0.25">
      <c r="A4538" s="67">
        <v>24470076</v>
      </c>
      <c r="B4538" t="s">
        <v>7429</v>
      </c>
      <c r="C4538" t="s">
        <v>4951</v>
      </c>
      <c r="D4538" s="66" t="s">
        <v>5338</v>
      </c>
    </row>
    <row r="4539" spans="1:4" x14ac:dyDescent="0.25">
      <c r="A4539" s="67">
        <v>24470077</v>
      </c>
      <c r="B4539" t="s">
        <v>6392</v>
      </c>
      <c r="C4539" t="s">
        <v>4951</v>
      </c>
      <c r="D4539" s="66" t="s">
        <v>5338</v>
      </c>
    </row>
    <row r="4540" spans="1:4" x14ac:dyDescent="0.25">
      <c r="A4540" s="67">
        <v>24470078</v>
      </c>
      <c r="B4540" t="s">
        <v>6393</v>
      </c>
      <c r="C4540" t="s">
        <v>4951</v>
      </c>
      <c r="D4540" s="66" t="s">
        <v>5338</v>
      </c>
    </row>
    <row r="4541" spans="1:4" x14ac:dyDescent="0.25">
      <c r="A4541" s="67">
        <v>24470079</v>
      </c>
      <c r="B4541" t="s">
        <v>6394</v>
      </c>
      <c r="C4541" t="s">
        <v>4951</v>
      </c>
      <c r="D4541" s="66" t="s">
        <v>5338</v>
      </c>
    </row>
    <row r="4542" spans="1:4" x14ac:dyDescent="0.25">
      <c r="A4542" s="67">
        <v>24470080</v>
      </c>
      <c r="B4542" t="s">
        <v>6528</v>
      </c>
      <c r="C4542" t="s">
        <v>4954</v>
      </c>
      <c r="D4542" s="66" t="s">
        <v>5338</v>
      </c>
    </row>
    <row r="4543" spans="1:4" x14ac:dyDescent="0.25">
      <c r="A4543" s="67">
        <v>24470081</v>
      </c>
      <c r="B4543" t="s">
        <v>6529</v>
      </c>
      <c r="C4543" t="s">
        <v>4954</v>
      </c>
      <c r="D4543" s="66" t="s">
        <v>5337</v>
      </c>
    </row>
    <row r="4544" spans="1:4" x14ac:dyDescent="0.25">
      <c r="A4544" s="67">
        <v>24470082</v>
      </c>
      <c r="B4544" t="s">
        <v>6493</v>
      </c>
      <c r="C4544" t="s">
        <v>4955</v>
      </c>
      <c r="D4544" s="66" t="s">
        <v>5338</v>
      </c>
    </row>
    <row r="4545" spans="1:4" x14ac:dyDescent="0.25">
      <c r="A4545" s="67">
        <v>24470083</v>
      </c>
      <c r="B4545" t="s">
        <v>6613</v>
      </c>
      <c r="C4545" t="s">
        <v>4958</v>
      </c>
      <c r="D4545" s="66" t="s">
        <v>5338</v>
      </c>
    </row>
    <row r="4546" spans="1:4" x14ac:dyDescent="0.25">
      <c r="A4546" s="67">
        <v>24470084</v>
      </c>
      <c r="B4546" t="s">
        <v>6576</v>
      </c>
      <c r="C4546" t="s">
        <v>4960</v>
      </c>
      <c r="D4546" s="66" t="s">
        <v>5338</v>
      </c>
    </row>
    <row r="4547" spans="1:4" x14ac:dyDescent="0.25">
      <c r="A4547" s="67">
        <v>24470085</v>
      </c>
      <c r="B4547" t="s">
        <v>6395</v>
      </c>
      <c r="C4547" t="s">
        <v>4951</v>
      </c>
      <c r="D4547" s="66" t="s">
        <v>5338</v>
      </c>
    </row>
    <row r="4548" spans="1:4" x14ac:dyDescent="0.25">
      <c r="A4548" s="67">
        <v>24470086</v>
      </c>
      <c r="B4548" t="s">
        <v>6530</v>
      </c>
      <c r="C4548" t="s">
        <v>4954</v>
      </c>
      <c r="D4548" s="66" t="s">
        <v>5338</v>
      </c>
    </row>
    <row r="4549" spans="1:4" x14ac:dyDescent="0.25">
      <c r="A4549" s="67">
        <v>24470087</v>
      </c>
      <c r="B4549" t="s">
        <v>6614</v>
      </c>
      <c r="C4549" t="s">
        <v>4958</v>
      </c>
      <c r="D4549" s="66" t="s">
        <v>5338</v>
      </c>
    </row>
    <row r="4550" spans="1:4" x14ac:dyDescent="0.25">
      <c r="A4550" s="67">
        <v>24470088</v>
      </c>
      <c r="B4550" t="s">
        <v>6656</v>
      </c>
      <c r="C4550" t="s">
        <v>4957</v>
      </c>
      <c r="D4550" s="66" t="s">
        <v>5338</v>
      </c>
    </row>
    <row r="4551" spans="1:4" x14ac:dyDescent="0.25">
      <c r="A4551" s="67">
        <v>24470089</v>
      </c>
      <c r="B4551" t="s">
        <v>6396</v>
      </c>
      <c r="C4551" t="s">
        <v>4951</v>
      </c>
      <c r="D4551" s="66" t="s">
        <v>5338</v>
      </c>
    </row>
    <row r="4552" spans="1:4" x14ac:dyDescent="0.25">
      <c r="A4552" s="67">
        <v>24470090</v>
      </c>
      <c r="B4552" t="s">
        <v>6397</v>
      </c>
      <c r="C4552" t="s">
        <v>4951</v>
      </c>
      <c r="D4552" s="66" t="s">
        <v>5338</v>
      </c>
    </row>
    <row r="4553" spans="1:4" x14ac:dyDescent="0.25">
      <c r="A4553" s="67">
        <v>24470091</v>
      </c>
      <c r="B4553" t="s">
        <v>6398</v>
      </c>
      <c r="C4553" t="s">
        <v>4951</v>
      </c>
      <c r="D4553" s="66" t="s">
        <v>5338</v>
      </c>
    </row>
    <row r="4554" spans="1:4" x14ac:dyDescent="0.25">
      <c r="A4554" s="67">
        <v>24470092</v>
      </c>
      <c r="B4554" t="s">
        <v>6399</v>
      </c>
      <c r="C4554" t="s">
        <v>4951</v>
      </c>
      <c r="D4554" s="66" t="s">
        <v>5339</v>
      </c>
    </row>
    <row r="4555" spans="1:4" x14ac:dyDescent="0.25">
      <c r="A4555" s="67">
        <v>24470093</v>
      </c>
      <c r="B4555" t="s">
        <v>6400</v>
      </c>
      <c r="C4555" t="s">
        <v>4951</v>
      </c>
      <c r="D4555" s="66" t="s">
        <v>5338</v>
      </c>
    </row>
    <row r="4556" spans="1:4" x14ac:dyDescent="0.25">
      <c r="A4556" s="67">
        <v>24470094</v>
      </c>
      <c r="B4556" t="s">
        <v>6401</v>
      </c>
      <c r="C4556" t="s">
        <v>4951</v>
      </c>
      <c r="D4556" s="66" t="s">
        <v>5338</v>
      </c>
    </row>
    <row r="4557" spans="1:4" x14ac:dyDescent="0.25">
      <c r="A4557" s="67">
        <v>24470095</v>
      </c>
      <c r="B4557" t="s">
        <v>6402</v>
      </c>
      <c r="C4557" t="s">
        <v>4951</v>
      </c>
      <c r="D4557" s="66" t="s">
        <v>5338</v>
      </c>
    </row>
    <row r="4558" spans="1:4" x14ac:dyDescent="0.25">
      <c r="A4558" s="67">
        <v>24470096</v>
      </c>
      <c r="B4558" t="s">
        <v>6403</v>
      </c>
      <c r="C4558" t="s">
        <v>4951</v>
      </c>
      <c r="D4558" s="66" t="s">
        <v>5337</v>
      </c>
    </row>
    <row r="4559" spans="1:4" x14ac:dyDescent="0.25">
      <c r="A4559" s="67">
        <v>24470097</v>
      </c>
      <c r="B4559" t="s">
        <v>6531</v>
      </c>
      <c r="C4559" t="s">
        <v>4954</v>
      </c>
      <c r="D4559" s="66" t="s">
        <v>5338</v>
      </c>
    </row>
    <row r="4560" spans="1:4" x14ac:dyDescent="0.25">
      <c r="A4560" s="67">
        <v>24470098</v>
      </c>
      <c r="B4560" t="s">
        <v>6532</v>
      </c>
      <c r="C4560" t="s">
        <v>4954</v>
      </c>
      <c r="D4560" s="66" t="s">
        <v>5337</v>
      </c>
    </row>
    <row r="4561" spans="1:4" x14ac:dyDescent="0.25">
      <c r="A4561" s="67">
        <v>24470099</v>
      </c>
      <c r="B4561" t="s">
        <v>6404</v>
      </c>
      <c r="C4561" t="s">
        <v>4951</v>
      </c>
      <c r="D4561" s="66" t="s">
        <v>5339</v>
      </c>
    </row>
    <row r="4562" spans="1:4" x14ac:dyDescent="0.25">
      <c r="A4562" s="67">
        <v>24470100</v>
      </c>
      <c r="B4562" t="s">
        <v>6533</v>
      </c>
      <c r="C4562" t="s">
        <v>4954</v>
      </c>
      <c r="D4562" s="66" t="s">
        <v>5338</v>
      </c>
    </row>
    <row r="4563" spans="1:4" x14ac:dyDescent="0.25">
      <c r="A4563" s="67">
        <v>24470101</v>
      </c>
      <c r="B4563" t="s">
        <v>6494</v>
      </c>
      <c r="C4563" t="s">
        <v>4955</v>
      </c>
      <c r="D4563" s="66" t="s">
        <v>5339</v>
      </c>
    </row>
    <row r="4564" spans="1:4" x14ac:dyDescent="0.25">
      <c r="A4564" s="67">
        <v>24470102</v>
      </c>
      <c r="B4564" t="s">
        <v>6657</v>
      </c>
      <c r="C4564" t="s">
        <v>4957</v>
      </c>
      <c r="D4564" s="66" t="s">
        <v>5337</v>
      </c>
    </row>
    <row r="4565" spans="1:4" x14ac:dyDescent="0.25">
      <c r="A4565" s="67">
        <v>24470103</v>
      </c>
      <c r="B4565" t="s">
        <v>6615</v>
      </c>
      <c r="C4565" t="s">
        <v>4958</v>
      </c>
      <c r="D4565" s="66" t="s">
        <v>5338</v>
      </c>
    </row>
    <row r="4566" spans="1:4" x14ac:dyDescent="0.25">
      <c r="A4566" s="67">
        <v>24470104</v>
      </c>
      <c r="B4566" t="s">
        <v>6616</v>
      </c>
      <c r="C4566" t="s">
        <v>4958</v>
      </c>
      <c r="D4566" s="66" t="s">
        <v>5338</v>
      </c>
    </row>
    <row r="4567" spans="1:4" x14ac:dyDescent="0.25">
      <c r="A4567" s="67">
        <v>24470105</v>
      </c>
      <c r="B4567" t="s">
        <v>6617</v>
      </c>
      <c r="C4567" t="s">
        <v>4958</v>
      </c>
      <c r="D4567" s="66" t="s">
        <v>5338</v>
      </c>
    </row>
    <row r="4568" spans="1:4" x14ac:dyDescent="0.25">
      <c r="A4568" s="67">
        <v>24470105</v>
      </c>
      <c r="B4568" t="s">
        <v>7487</v>
      </c>
      <c r="C4568" t="s">
        <v>4958</v>
      </c>
      <c r="D4568" s="66" t="s">
        <v>5338</v>
      </c>
    </row>
    <row r="4569" spans="1:4" x14ac:dyDescent="0.25">
      <c r="A4569" s="67">
        <v>24470106</v>
      </c>
      <c r="B4569" t="s">
        <v>6618</v>
      </c>
      <c r="C4569" t="s">
        <v>4958</v>
      </c>
      <c r="D4569" s="66" t="s">
        <v>5338</v>
      </c>
    </row>
    <row r="4570" spans="1:4" x14ac:dyDescent="0.25">
      <c r="A4570" s="67">
        <v>24470107</v>
      </c>
      <c r="B4570" t="s">
        <v>6619</v>
      </c>
      <c r="C4570" t="s">
        <v>4958</v>
      </c>
      <c r="D4570" s="66" t="s">
        <v>5338</v>
      </c>
    </row>
    <row r="4571" spans="1:4" x14ac:dyDescent="0.25">
      <c r="A4571" s="67">
        <v>24470108</v>
      </c>
      <c r="B4571" t="s">
        <v>6577</v>
      </c>
      <c r="C4571" t="s">
        <v>4960</v>
      </c>
      <c r="D4571" s="66" t="s">
        <v>5338</v>
      </c>
    </row>
    <row r="4572" spans="1:4" x14ac:dyDescent="0.25">
      <c r="A4572" s="67">
        <v>24470109</v>
      </c>
      <c r="B4572" t="s">
        <v>6578</v>
      </c>
      <c r="C4572" t="s">
        <v>4960</v>
      </c>
      <c r="D4572" s="66" t="s">
        <v>5338</v>
      </c>
    </row>
    <row r="4573" spans="1:4" x14ac:dyDescent="0.25">
      <c r="A4573" s="67">
        <v>24470110</v>
      </c>
      <c r="B4573" t="s">
        <v>6405</v>
      </c>
      <c r="C4573" t="s">
        <v>4951</v>
      </c>
      <c r="D4573" s="66" t="s">
        <v>5338</v>
      </c>
    </row>
    <row r="4574" spans="1:4" x14ac:dyDescent="0.25">
      <c r="A4574" s="67">
        <v>24470111</v>
      </c>
      <c r="B4574" t="s">
        <v>6406</v>
      </c>
      <c r="C4574" t="s">
        <v>4951</v>
      </c>
      <c r="D4574" s="66" t="s">
        <v>5338</v>
      </c>
    </row>
    <row r="4575" spans="1:4" x14ac:dyDescent="0.25">
      <c r="A4575" s="67">
        <v>24470112</v>
      </c>
      <c r="B4575" t="s">
        <v>6534</v>
      </c>
      <c r="C4575" t="s">
        <v>4954</v>
      </c>
      <c r="D4575" s="66" t="s">
        <v>5338</v>
      </c>
    </row>
    <row r="4576" spans="1:4" x14ac:dyDescent="0.25">
      <c r="A4576" s="67">
        <v>24470113</v>
      </c>
      <c r="B4576" t="s">
        <v>6535</v>
      </c>
      <c r="C4576" t="s">
        <v>4954</v>
      </c>
      <c r="D4576" s="66" t="s">
        <v>5337</v>
      </c>
    </row>
    <row r="4577" spans="1:4" x14ac:dyDescent="0.25">
      <c r="A4577" s="67">
        <v>24470114</v>
      </c>
      <c r="B4577" t="s">
        <v>6407</v>
      </c>
      <c r="C4577" t="s">
        <v>4951</v>
      </c>
      <c r="D4577" s="66" t="s">
        <v>5338</v>
      </c>
    </row>
    <row r="4578" spans="1:4" x14ac:dyDescent="0.25">
      <c r="A4578" s="67">
        <v>24470114</v>
      </c>
      <c r="B4578" t="s">
        <v>7430</v>
      </c>
      <c r="C4578" t="s">
        <v>4951</v>
      </c>
      <c r="D4578" s="66" t="s">
        <v>5338</v>
      </c>
    </row>
    <row r="4579" spans="1:4" x14ac:dyDescent="0.25">
      <c r="A4579" s="67">
        <v>24470115</v>
      </c>
      <c r="B4579" t="s">
        <v>6536</v>
      </c>
      <c r="C4579" t="s">
        <v>4954</v>
      </c>
      <c r="D4579" s="66" t="s">
        <v>5338</v>
      </c>
    </row>
    <row r="4580" spans="1:4" x14ac:dyDescent="0.25">
      <c r="A4580" s="67">
        <v>24470116</v>
      </c>
      <c r="B4580" t="s">
        <v>6537</v>
      </c>
      <c r="C4580" t="s">
        <v>4954</v>
      </c>
      <c r="D4580" s="66" t="s">
        <v>5338</v>
      </c>
    </row>
    <row r="4581" spans="1:4" x14ac:dyDescent="0.25">
      <c r="A4581" s="67">
        <v>24470117</v>
      </c>
      <c r="B4581" t="s">
        <v>6620</v>
      </c>
      <c r="C4581" t="s">
        <v>4958</v>
      </c>
      <c r="D4581" s="66" t="s">
        <v>5338</v>
      </c>
    </row>
    <row r="4582" spans="1:4" x14ac:dyDescent="0.25">
      <c r="A4582" s="67">
        <v>24470118</v>
      </c>
      <c r="B4582" t="s">
        <v>6579</v>
      </c>
      <c r="C4582" t="s">
        <v>4960</v>
      </c>
      <c r="D4582" s="66" t="s">
        <v>5338</v>
      </c>
    </row>
    <row r="4583" spans="1:4" x14ac:dyDescent="0.25">
      <c r="A4583" s="67">
        <v>24470119</v>
      </c>
      <c r="B4583" t="s">
        <v>6687</v>
      </c>
      <c r="C4583" t="s">
        <v>4961</v>
      </c>
      <c r="D4583" s="66" t="s">
        <v>5338</v>
      </c>
    </row>
    <row r="4584" spans="1:4" x14ac:dyDescent="0.25">
      <c r="A4584" s="67">
        <v>24470120</v>
      </c>
      <c r="B4584" t="s">
        <v>6688</v>
      </c>
      <c r="C4584" t="s">
        <v>4961</v>
      </c>
      <c r="D4584" s="66" t="s">
        <v>5338</v>
      </c>
    </row>
    <row r="4585" spans="1:4" x14ac:dyDescent="0.25">
      <c r="A4585" s="67">
        <v>24470121</v>
      </c>
      <c r="B4585" t="s">
        <v>6408</v>
      </c>
      <c r="C4585" t="s">
        <v>4951</v>
      </c>
      <c r="D4585" s="66" t="s">
        <v>5337</v>
      </c>
    </row>
    <row r="4586" spans="1:4" x14ac:dyDescent="0.25">
      <c r="A4586" s="67">
        <v>24470122</v>
      </c>
      <c r="B4586" t="s">
        <v>6409</v>
      </c>
      <c r="C4586" t="s">
        <v>4951</v>
      </c>
      <c r="D4586" s="66" t="s">
        <v>5338</v>
      </c>
    </row>
    <row r="4587" spans="1:4" x14ac:dyDescent="0.25">
      <c r="A4587" s="67">
        <v>24470123</v>
      </c>
      <c r="B4587" t="s">
        <v>6410</v>
      </c>
      <c r="C4587" t="s">
        <v>4951</v>
      </c>
      <c r="D4587" s="66" t="s">
        <v>5338</v>
      </c>
    </row>
    <row r="4588" spans="1:4" x14ac:dyDescent="0.25">
      <c r="A4588" s="67">
        <v>24470124</v>
      </c>
      <c r="B4588" t="s">
        <v>6411</v>
      </c>
      <c r="C4588" t="s">
        <v>4951</v>
      </c>
      <c r="D4588" s="66" t="s">
        <v>5338</v>
      </c>
    </row>
    <row r="4589" spans="1:4" x14ac:dyDescent="0.25">
      <c r="A4589" s="67">
        <v>24470125</v>
      </c>
      <c r="B4589" t="s">
        <v>6412</v>
      </c>
      <c r="C4589" t="s">
        <v>4951</v>
      </c>
      <c r="D4589" s="66" t="s">
        <v>5338</v>
      </c>
    </row>
    <row r="4590" spans="1:4" x14ac:dyDescent="0.25">
      <c r="A4590" s="67">
        <v>24470126</v>
      </c>
      <c r="B4590" t="s">
        <v>6538</v>
      </c>
      <c r="C4590" t="s">
        <v>4954</v>
      </c>
      <c r="D4590" s="66" t="s">
        <v>5338</v>
      </c>
    </row>
    <row r="4591" spans="1:4" x14ac:dyDescent="0.25">
      <c r="A4591" s="67">
        <v>24470127</v>
      </c>
      <c r="B4591" t="s">
        <v>6539</v>
      </c>
      <c r="C4591" t="s">
        <v>4954</v>
      </c>
      <c r="D4591" s="66" t="s">
        <v>5338</v>
      </c>
    </row>
    <row r="4592" spans="1:4" x14ac:dyDescent="0.25">
      <c r="A4592" s="67">
        <v>24470128</v>
      </c>
      <c r="B4592" t="s">
        <v>6757</v>
      </c>
      <c r="C4592" t="s">
        <v>4954</v>
      </c>
      <c r="D4592" s="66" t="s">
        <v>5339</v>
      </c>
    </row>
    <row r="4593" spans="1:4" x14ac:dyDescent="0.25">
      <c r="A4593" s="67">
        <v>24470129</v>
      </c>
      <c r="B4593" t="s">
        <v>6540</v>
      </c>
      <c r="C4593" t="s">
        <v>4954</v>
      </c>
      <c r="D4593" s="66" t="s">
        <v>5338</v>
      </c>
    </row>
    <row r="4594" spans="1:4" x14ac:dyDescent="0.25">
      <c r="A4594" s="67">
        <v>24470130</v>
      </c>
      <c r="B4594" t="s">
        <v>6541</v>
      </c>
      <c r="C4594" t="s">
        <v>4954</v>
      </c>
      <c r="D4594" s="66" t="s">
        <v>5338</v>
      </c>
    </row>
    <row r="4595" spans="1:4" x14ac:dyDescent="0.25">
      <c r="A4595" s="67">
        <v>24470131</v>
      </c>
      <c r="B4595" t="s">
        <v>6542</v>
      </c>
      <c r="C4595" t="s">
        <v>4954</v>
      </c>
      <c r="D4595" s="66" t="s">
        <v>5337</v>
      </c>
    </row>
    <row r="4596" spans="1:4" x14ac:dyDescent="0.25">
      <c r="A4596" s="67">
        <v>24470132</v>
      </c>
      <c r="B4596" t="s">
        <v>6658</v>
      </c>
      <c r="C4596" t="s">
        <v>4957</v>
      </c>
      <c r="D4596" s="66" t="s">
        <v>5337</v>
      </c>
    </row>
    <row r="4597" spans="1:4" x14ac:dyDescent="0.25">
      <c r="A4597" s="67">
        <v>24470133</v>
      </c>
      <c r="B4597" t="s">
        <v>6426</v>
      </c>
      <c r="C4597" t="s">
        <v>4968</v>
      </c>
      <c r="D4597" s="66" t="s">
        <v>5337</v>
      </c>
    </row>
    <row r="4598" spans="1:4" x14ac:dyDescent="0.25">
      <c r="A4598" s="67">
        <v>24470134</v>
      </c>
      <c r="B4598" t="s">
        <v>6580</v>
      </c>
      <c r="C4598" t="s">
        <v>4960</v>
      </c>
      <c r="D4598" s="66" t="s">
        <v>5337</v>
      </c>
    </row>
    <row r="4599" spans="1:4" x14ac:dyDescent="0.25">
      <c r="A4599" s="67">
        <v>24470135</v>
      </c>
      <c r="B4599" t="s">
        <v>6353</v>
      </c>
      <c r="C4599" t="s">
        <v>4952</v>
      </c>
      <c r="D4599" s="66" t="s">
        <v>5337</v>
      </c>
    </row>
    <row r="4600" spans="1:4" x14ac:dyDescent="0.25">
      <c r="A4600" s="67">
        <v>24470136</v>
      </c>
      <c r="B4600" t="s">
        <v>6621</v>
      </c>
      <c r="C4600" t="s">
        <v>4958</v>
      </c>
      <c r="D4600" s="66" t="s">
        <v>5338</v>
      </c>
    </row>
    <row r="4601" spans="1:4" x14ac:dyDescent="0.25">
      <c r="A4601" s="67">
        <v>24470137</v>
      </c>
      <c r="B4601" t="s">
        <v>6622</v>
      </c>
      <c r="C4601" t="s">
        <v>4958</v>
      </c>
      <c r="D4601" s="66" t="s">
        <v>5338</v>
      </c>
    </row>
    <row r="4602" spans="1:4" x14ac:dyDescent="0.25">
      <c r="A4602" s="67">
        <v>24470138</v>
      </c>
      <c r="B4602" t="s">
        <v>6623</v>
      </c>
      <c r="C4602" t="s">
        <v>4958</v>
      </c>
      <c r="D4602" s="66" t="s">
        <v>5338</v>
      </c>
    </row>
    <row r="4603" spans="1:4" x14ac:dyDescent="0.25">
      <c r="A4603" s="67">
        <v>24470139</v>
      </c>
      <c r="B4603" t="s">
        <v>6624</v>
      </c>
      <c r="C4603" t="s">
        <v>4958</v>
      </c>
      <c r="D4603" s="66" t="s">
        <v>5337</v>
      </c>
    </row>
    <row r="4604" spans="1:4" x14ac:dyDescent="0.25">
      <c r="A4604" s="67">
        <v>24470140</v>
      </c>
      <c r="B4604" t="s">
        <v>6581</v>
      </c>
      <c r="C4604" t="s">
        <v>4960</v>
      </c>
      <c r="D4604" s="66" t="s">
        <v>5338</v>
      </c>
    </row>
    <row r="4605" spans="1:4" x14ac:dyDescent="0.25">
      <c r="A4605" s="67">
        <v>24470141</v>
      </c>
      <c r="B4605" t="s">
        <v>6582</v>
      </c>
      <c r="C4605" t="s">
        <v>4960</v>
      </c>
      <c r="D4605" s="66" t="s">
        <v>5338</v>
      </c>
    </row>
    <row r="4606" spans="1:4" x14ac:dyDescent="0.25">
      <c r="A4606" s="67">
        <v>24470142</v>
      </c>
      <c r="B4606" t="s">
        <v>6583</v>
      </c>
      <c r="C4606" t="s">
        <v>4960</v>
      </c>
      <c r="D4606" s="66" t="s">
        <v>5337</v>
      </c>
    </row>
    <row r="4607" spans="1:4" x14ac:dyDescent="0.25">
      <c r="A4607" s="67">
        <v>24470143</v>
      </c>
      <c r="B4607" t="s">
        <v>6584</v>
      </c>
      <c r="C4607" t="s">
        <v>4960</v>
      </c>
      <c r="D4607" s="66" t="s">
        <v>5338</v>
      </c>
    </row>
    <row r="4608" spans="1:4" x14ac:dyDescent="0.25">
      <c r="A4608" s="67">
        <v>24470144</v>
      </c>
      <c r="B4608" t="s">
        <v>6585</v>
      </c>
      <c r="C4608" t="s">
        <v>4960</v>
      </c>
      <c r="D4608" s="66" t="s">
        <v>5338</v>
      </c>
    </row>
    <row r="4609" spans="1:4" x14ac:dyDescent="0.25">
      <c r="A4609" s="67">
        <v>24470145</v>
      </c>
      <c r="B4609" t="s">
        <v>6586</v>
      </c>
      <c r="C4609" t="s">
        <v>4960</v>
      </c>
      <c r="D4609" s="66" t="s">
        <v>5338</v>
      </c>
    </row>
    <row r="4610" spans="1:4" x14ac:dyDescent="0.25">
      <c r="A4610" s="67">
        <v>24470146</v>
      </c>
      <c r="B4610" t="s">
        <v>6413</v>
      </c>
      <c r="C4610" t="s">
        <v>4951</v>
      </c>
      <c r="D4610" s="66" t="s">
        <v>5338</v>
      </c>
    </row>
    <row r="4611" spans="1:4" x14ac:dyDescent="0.25">
      <c r="A4611" s="67">
        <v>24470147</v>
      </c>
      <c r="B4611" t="s">
        <v>6414</v>
      </c>
      <c r="C4611" t="s">
        <v>4951</v>
      </c>
      <c r="D4611" s="66" t="s">
        <v>5338</v>
      </c>
    </row>
    <row r="4612" spans="1:4" x14ac:dyDescent="0.25">
      <c r="A4612" s="67">
        <v>24470148</v>
      </c>
      <c r="B4612" t="s">
        <v>6415</v>
      </c>
      <c r="C4612" t="s">
        <v>4951</v>
      </c>
      <c r="D4612" s="66" t="s">
        <v>5337</v>
      </c>
    </row>
    <row r="4613" spans="1:4" x14ac:dyDescent="0.25">
      <c r="A4613" s="67">
        <v>24470149</v>
      </c>
      <c r="B4613" t="s">
        <v>6416</v>
      </c>
      <c r="C4613" t="s">
        <v>4951</v>
      </c>
      <c r="D4613" s="66" t="s">
        <v>5339</v>
      </c>
    </row>
    <row r="4614" spans="1:4" x14ac:dyDescent="0.25">
      <c r="A4614" s="67">
        <v>24470150</v>
      </c>
      <c r="B4614" t="s">
        <v>6417</v>
      </c>
      <c r="C4614" t="s">
        <v>4951</v>
      </c>
      <c r="D4614" s="66" t="s">
        <v>5338</v>
      </c>
    </row>
    <row r="4615" spans="1:4" x14ac:dyDescent="0.25">
      <c r="A4615" s="67">
        <v>24470151</v>
      </c>
      <c r="B4615" t="s">
        <v>6418</v>
      </c>
      <c r="C4615" t="s">
        <v>4951</v>
      </c>
      <c r="D4615" s="66" t="s">
        <v>5338</v>
      </c>
    </row>
    <row r="4616" spans="1:4" x14ac:dyDescent="0.25">
      <c r="A4616" s="67">
        <v>24470151</v>
      </c>
      <c r="B4616" t="s">
        <v>7431</v>
      </c>
      <c r="C4616" t="s">
        <v>4951</v>
      </c>
      <c r="D4616" s="66" t="s">
        <v>5338</v>
      </c>
    </row>
    <row r="4617" spans="1:4" x14ac:dyDescent="0.25">
      <c r="A4617" s="67">
        <v>24470152</v>
      </c>
      <c r="B4617" t="s">
        <v>6543</v>
      </c>
      <c r="C4617" t="s">
        <v>4954</v>
      </c>
      <c r="D4617" s="66" t="s">
        <v>5338</v>
      </c>
    </row>
    <row r="4618" spans="1:4" x14ac:dyDescent="0.25">
      <c r="A4618" s="67">
        <v>24470153</v>
      </c>
      <c r="B4618" t="s">
        <v>6544</v>
      </c>
      <c r="C4618" t="s">
        <v>4954</v>
      </c>
      <c r="D4618" s="66" t="s">
        <v>5338</v>
      </c>
    </row>
    <row r="4619" spans="1:4" x14ac:dyDescent="0.25">
      <c r="A4619" s="67">
        <v>24470154</v>
      </c>
      <c r="B4619" t="s">
        <v>6477</v>
      </c>
      <c r="C4619" t="s">
        <v>6690</v>
      </c>
      <c r="D4619" s="66" t="s">
        <v>5337</v>
      </c>
    </row>
    <row r="4620" spans="1:4" x14ac:dyDescent="0.25">
      <c r="A4620" s="67">
        <v>24470155</v>
      </c>
      <c r="B4620" t="s">
        <v>6659</v>
      </c>
      <c r="C4620" t="s">
        <v>4957</v>
      </c>
      <c r="D4620" s="66" t="s">
        <v>5338</v>
      </c>
    </row>
    <row r="4621" spans="1:4" x14ac:dyDescent="0.25">
      <c r="A4621" s="67">
        <v>24470156</v>
      </c>
      <c r="B4621" t="s">
        <v>6660</v>
      </c>
      <c r="C4621" t="s">
        <v>4957</v>
      </c>
      <c r="D4621" s="66" t="s">
        <v>5337</v>
      </c>
    </row>
    <row r="4622" spans="1:4" x14ac:dyDescent="0.25">
      <c r="A4622" s="67">
        <v>24470157</v>
      </c>
      <c r="B4622" t="s">
        <v>6625</v>
      </c>
      <c r="C4622" t="s">
        <v>4958</v>
      </c>
      <c r="D4622" s="66" t="s">
        <v>5338</v>
      </c>
    </row>
    <row r="4623" spans="1:4" x14ac:dyDescent="0.25">
      <c r="A4623" s="67">
        <v>24470158</v>
      </c>
      <c r="B4623" t="s">
        <v>6626</v>
      </c>
      <c r="C4623" t="s">
        <v>4958</v>
      </c>
      <c r="D4623" s="66" t="s">
        <v>5338</v>
      </c>
    </row>
    <row r="4624" spans="1:4" x14ac:dyDescent="0.25">
      <c r="A4624" s="67">
        <v>24470159</v>
      </c>
      <c r="B4624" t="s">
        <v>6627</v>
      </c>
      <c r="C4624" t="s">
        <v>4958</v>
      </c>
      <c r="D4624" s="66" t="s">
        <v>5337</v>
      </c>
    </row>
    <row r="4625" spans="1:4" x14ac:dyDescent="0.25">
      <c r="A4625" s="67">
        <v>24470160</v>
      </c>
      <c r="B4625" t="s">
        <v>6628</v>
      </c>
      <c r="C4625" t="s">
        <v>4958</v>
      </c>
      <c r="D4625" s="66" t="s">
        <v>5338</v>
      </c>
    </row>
    <row r="4626" spans="1:4" x14ac:dyDescent="0.25">
      <c r="A4626" s="67">
        <v>24470161</v>
      </c>
      <c r="B4626" t="s">
        <v>6495</v>
      </c>
      <c r="C4626" t="s">
        <v>4955</v>
      </c>
      <c r="D4626" s="66" t="s">
        <v>5339</v>
      </c>
    </row>
    <row r="4627" spans="1:4" x14ac:dyDescent="0.25">
      <c r="A4627" s="67">
        <v>24470162</v>
      </c>
      <c r="B4627" t="s">
        <v>6419</v>
      </c>
      <c r="C4627" t="s">
        <v>4951</v>
      </c>
      <c r="D4627" s="66" t="s">
        <v>5339</v>
      </c>
    </row>
    <row r="4628" spans="1:4" x14ac:dyDescent="0.25">
      <c r="A4628" s="67">
        <v>24470163</v>
      </c>
      <c r="B4628" t="s">
        <v>6420</v>
      </c>
      <c r="C4628" t="s">
        <v>4951</v>
      </c>
      <c r="D4628" s="66" t="s">
        <v>5338</v>
      </c>
    </row>
    <row r="4629" spans="1:4" x14ac:dyDescent="0.25">
      <c r="A4629" s="67">
        <v>24470164</v>
      </c>
      <c r="B4629" t="s">
        <v>6545</v>
      </c>
      <c r="C4629" t="s">
        <v>4954</v>
      </c>
      <c r="D4629" s="66" t="s">
        <v>5338</v>
      </c>
    </row>
    <row r="4630" spans="1:4" x14ac:dyDescent="0.25">
      <c r="A4630" s="67">
        <v>24470165</v>
      </c>
      <c r="B4630" t="s">
        <v>6689</v>
      </c>
      <c r="C4630" t="s">
        <v>4961</v>
      </c>
      <c r="D4630" s="66" t="s">
        <v>5338</v>
      </c>
    </row>
    <row r="4631" spans="1:4" x14ac:dyDescent="0.25">
      <c r="A4631" s="67">
        <v>24470165</v>
      </c>
      <c r="B4631" t="s">
        <v>7509</v>
      </c>
      <c r="C4631" t="s">
        <v>4961</v>
      </c>
      <c r="D4631" s="66" t="s">
        <v>5338</v>
      </c>
    </row>
    <row r="4632" spans="1:4" x14ac:dyDescent="0.25">
      <c r="A4632" s="67">
        <v>24470166</v>
      </c>
      <c r="B4632" t="s">
        <v>6421</v>
      </c>
      <c r="C4632" t="s">
        <v>4951</v>
      </c>
      <c r="D4632" s="66" t="s">
        <v>5337</v>
      </c>
    </row>
    <row r="4633" spans="1:4" x14ac:dyDescent="0.25">
      <c r="A4633" s="67">
        <v>24470167</v>
      </c>
      <c r="B4633" t="s">
        <v>6422</v>
      </c>
      <c r="C4633" t="s">
        <v>4951</v>
      </c>
      <c r="D4633" s="66" t="s">
        <v>5338</v>
      </c>
    </row>
    <row r="4634" spans="1:4" x14ac:dyDescent="0.25">
      <c r="A4634" s="67">
        <v>24470168</v>
      </c>
      <c r="B4634" t="s">
        <v>6423</v>
      </c>
      <c r="C4634" t="s">
        <v>4951</v>
      </c>
      <c r="D4634" s="66" t="s">
        <v>5338</v>
      </c>
    </row>
    <row r="4635" spans="1:4" x14ac:dyDescent="0.25">
      <c r="A4635" s="67">
        <v>24470169</v>
      </c>
      <c r="B4635" t="s">
        <v>6438</v>
      </c>
      <c r="C4635" t="s">
        <v>4951</v>
      </c>
      <c r="D4635" s="66" t="s">
        <v>5338</v>
      </c>
    </row>
    <row r="4636" spans="1:4" x14ac:dyDescent="0.25">
      <c r="A4636" s="67">
        <v>24470170</v>
      </c>
      <c r="B4636" t="s">
        <v>6439</v>
      </c>
      <c r="C4636" t="s">
        <v>4951</v>
      </c>
      <c r="D4636" s="66" t="s">
        <v>5338</v>
      </c>
    </row>
    <row r="4637" spans="1:4" x14ac:dyDescent="0.25">
      <c r="A4637" s="67">
        <v>24470171</v>
      </c>
      <c r="B4637" t="s">
        <v>6440</v>
      </c>
      <c r="C4637" t="s">
        <v>4951</v>
      </c>
      <c r="D4637" s="66" t="s">
        <v>5338</v>
      </c>
    </row>
    <row r="4638" spans="1:4" x14ac:dyDescent="0.25">
      <c r="A4638" s="67">
        <v>24470172</v>
      </c>
      <c r="B4638" t="s">
        <v>6441</v>
      </c>
      <c r="C4638" t="s">
        <v>4951</v>
      </c>
      <c r="D4638" s="66" t="s">
        <v>5339</v>
      </c>
    </row>
    <row r="4639" spans="1:4" x14ac:dyDescent="0.25">
      <c r="A4639" s="67">
        <v>24470173</v>
      </c>
      <c r="B4639" t="s">
        <v>6442</v>
      </c>
      <c r="C4639" t="s">
        <v>4951</v>
      </c>
      <c r="D4639" s="66" t="s">
        <v>5337</v>
      </c>
    </row>
    <row r="4640" spans="1:4" x14ac:dyDescent="0.25">
      <c r="A4640" s="67">
        <v>24470174</v>
      </c>
      <c r="B4640" t="s">
        <v>6354</v>
      </c>
      <c r="C4640" t="s">
        <v>4952</v>
      </c>
      <c r="D4640" s="66" t="s">
        <v>5337</v>
      </c>
    </row>
    <row r="4641" spans="1:4" x14ac:dyDescent="0.25">
      <c r="A4641" s="67">
        <v>24470175</v>
      </c>
      <c r="B4641" t="s">
        <v>6546</v>
      </c>
      <c r="C4641" t="s">
        <v>4954</v>
      </c>
      <c r="D4641" s="66" t="s">
        <v>5338</v>
      </c>
    </row>
    <row r="4642" spans="1:4" x14ac:dyDescent="0.25">
      <c r="A4642" s="67">
        <v>24470176</v>
      </c>
      <c r="B4642" t="s">
        <v>6478</v>
      </c>
      <c r="C4642" t="s">
        <v>6690</v>
      </c>
      <c r="D4642" s="66" t="s">
        <v>5338</v>
      </c>
    </row>
    <row r="4643" spans="1:4" x14ac:dyDescent="0.25">
      <c r="A4643" s="67">
        <v>24470177</v>
      </c>
      <c r="B4643" t="s">
        <v>6496</v>
      </c>
      <c r="C4643" t="s">
        <v>4955</v>
      </c>
      <c r="D4643" s="66" t="s">
        <v>5337</v>
      </c>
    </row>
    <row r="4644" spans="1:4" x14ac:dyDescent="0.25">
      <c r="A4644" s="67">
        <v>24470178</v>
      </c>
      <c r="B4644" t="s">
        <v>6497</v>
      </c>
      <c r="C4644" t="s">
        <v>4955</v>
      </c>
      <c r="D4644" s="66" t="s">
        <v>5338</v>
      </c>
    </row>
    <row r="4645" spans="1:4" x14ac:dyDescent="0.25">
      <c r="A4645" s="67">
        <v>24470179</v>
      </c>
      <c r="B4645" t="s">
        <v>6498</v>
      </c>
      <c r="C4645" t="s">
        <v>4955</v>
      </c>
      <c r="D4645" s="66" t="s">
        <v>5337</v>
      </c>
    </row>
    <row r="4646" spans="1:4" x14ac:dyDescent="0.25">
      <c r="A4646" s="67">
        <v>24470180</v>
      </c>
      <c r="B4646" t="s">
        <v>6661</v>
      </c>
      <c r="C4646" t="s">
        <v>4957</v>
      </c>
      <c r="D4646" s="66" t="s">
        <v>5339</v>
      </c>
    </row>
    <row r="4647" spans="1:4" x14ac:dyDescent="0.25">
      <c r="A4647" s="67">
        <v>24470181</v>
      </c>
      <c r="B4647" t="s">
        <v>6662</v>
      </c>
      <c r="C4647" t="s">
        <v>4957</v>
      </c>
      <c r="D4647" s="66" t="s">
        <v>5339</v>
      </c>
    </row>
    <row r="4648" spans="1:4" x14ac:dyDescent="0.25">
      <c r="A4648" s="67">
        <v>24470182</v>
      </c>
      <c r="B4648" t="s">
        <v>6663</v>
      </c>
      <c r="C4648" t="s">
        <v>4957</v>
      </c>
      <c r="D4648" s="66" t="s">
        <v>5337</v>
      </c>
    </row>
    <row r="4649" spans="1:4" x14ac:dyDescent="0.25">
      <c r="A4649" s="67">
        <v>24470183</v>
      </c>
      <c r="B4649" t="s">
        <v>6629</v>
      </c>
      <c r="C4649" t="s">
        <v>4958</v>
      </c>
      <c r="D4649" s="66" t="s">
        <v>5337</v>
      </c>
    </row>
    <row r="4650" spans="1:4" x14ac:dyDescent="0.25">
      <c r="A4650" s="67">
        <v>24470184</v>
      </c>
      <c r="B4650" t="s">
        <v>6587</v>
      </c>
      <c r="C4650" t="s">
        <v>4960</v>
      </c>
      <c r="D4650" s="66" t="s">
        <v>5337</v>
      </c>
    </row>
    <row r="4651" spans="1:4" x14ac:dyDescent="0.25">
      <c r="A4651" s="67">
        <v>24470185</v>
      </c>
      <c r="B4651" t="s">
        <v>6588</v>
      </c>
      <c r="C4651" t="s">
        <v>4960</v>
      </c>
      <c r="D4651" s="66" t="s">
        <v>5338</v>
      </c>
    </row>
    <row r="4652" spans="1:4" x14ac:dyDescent="0.25">
      <c r="A4652" s="67">
        <v>24470186</v>
      </c>
      <c r="B4652" t="s">
        <v>6443</v>
      </c>
      <c r="C4652" t="s">
        <v>4951</v>
      </c>
      <c r="D4652" s="66" t="s">
        <v>5337</v>
      </c>
    </row>
    <row r="4653" spans="1:4" x14ac:dyDescent="0.25">
      <c r="A4653" s="67">
        <v>24470187</v>
      </c>
      <c r="B4653" t="s">
        <v>6479</v>
      </c>
      <c r="C4653" t="s">
        <v>6690</v>
      </c>
      <c r="D4653" s="66" t="s">
        <v>5337</v>
      </c>
    </row>
    <row r="4654" spans="1:4" x14ac:dyDescent="0.25">
      <c r="A4654" s="67">
        <v>24470188</v>
      </c>
      <c r="B4654" t="s">
        <v>6589</v>
      </c>
      <c r="C4654" t="s">
        <v>4960</v>
      </c>
      <c r="D4654" s="66" t="s">
        <v>5339</v>
      </c>
    </row>
    <row r="4655" spans="1:4" x14ac:dyDescent="0.25">
      <c r="A4655" s="67">
        <v>24470189</v>
      </c>
      <c r="B4655" t="s">
        <v>6444</v>
      </c>
      <c r="C4655" t="s">
        <v>4951</v>
      </c>
      <c r="D4655" s="66" t="s">
        <v>5338</v>
      </c>
    </row>
    <row r="4656" spans="1:4" x14ac:dyDescent="0.25">
      <c r="A4656" s="67">
        <v>24470190</v>
      </c>
      <c r="B4656" t="s">
        <v>6445</v>
      </c>
      <c r="C4656" t="s">
        <v>4951</v>
      </c>
      <c r="D4656" s="66" t="s">
        <v>5337</v>
      </c>
    </row>
    <row r="4657" spans="1:4" x14ac:dyDescent="0.25">
      <c r="A4657" s="67">
        <v>24470191</v>
      </c>
      <c r="B4657" t="s">
        <v>6446</v>
      </c>
      <c r="C4657" t="s">
        <v>4951</v>
      </c>
      <c r="D4657" s="66" t="s">
        <v>5337</v>
      </c>
    </row>
    <row r="4658" spans="1:4" x14ac:dyDescent="0.25">
      <c r="A4658" s="67">
        <v>24470192</v>
      </c>
      <c r="B4658" t="s">
        <v>6447</v>
      </c>
      <c r="C4658" t="s">
        <v>4951</v>
      </c>
      <c r="D4658" s="66" t="s">
        <v>5338</v>
      </c>
    </row>
    <row r="4659" spans="1:4" x14ac:dyDescent="0.25">
      <c r="A4659" s="67">
        <v>24470193</v>
      </c>
      <c r="B4659" t="s">
        <v>6547</v>
      </c>
      <c r="C4659" t="s">
        <v>4954</v>
      </c>
      <c r="D4659" s="66" t="s">
        <v>5338</v>
      </c>
    </row>
    <row r="4660" spans="1:4" x14ac:dyDescent="0.25">
      <c r="A4660" s="67">
        <v>24470194</v>
      </c>
      <c r="B4660" t="s">
        <v>6499</v>
      </c>
      <c r="C4660" t="s">
        <v>4955</v>
      </c>
      <c r="D4660" s="66" t="s">
        <v>5338</v>
      </c>
    </row>
    <row r="4661" spans="1:4" x14ac:dyDescent="0.25">
      <c r="A4661" s="67">
        <v>24470195</v>
      </c>
      <c r="B4661" t="s">
        <v>6664</v>
      </c>
      <c r="C4661" t="s">
        <v>4957</v>
      </c>
      <c r="D4661" s="66" t="s">
        <v>5337</v>
      </c>
    </row>
    <row r="4662" spans="1:4" x14ac:dyDescent="0.25">
      <c r="A4662" s="67">
        <v>24470196</v>
      </c>
      <c r="B4662" t="s">
        <v>6665</v>
      </c>
      <c r="C4662" t="s">
        <v>4957</v>
      </c>
      <c r="D4662" s="66" t="s">
        <v>5338</v>
      </c>
    </row>
    <row r="4663" spans="1:4" x14ac:dyDescent="0.25">
      <c r="A4663" s="67">
        <v>24470197</v>
      </c>
      <c r="B4663" t="s">
        <v>6590</v>
      </c>
      <c r="C4663" t="s">
        <v>4960</v>
      </c>
      <c r="D4663" s="66" t="s">
        <v>5338</v>
      </c>
    </row>
    <row r="4664" spans="1:4" x14ac:dyDescent="0.25">
      <c r="A4664" s="67">
        <v>24470198</v>
      </c>
      <c r="B4664" t="s">
        <v>6591</v>
      </c>
      <c r="C4664" t="s">
        <v>4960</v>
      </c>
      <c r="D4664" s="66" t="s">
        <v>5339</v>
      </c>
    </row>
    <row r="4665" spans="1:4" x14ac:dyDescent="0.25">
      <c r="A4665" s="67">
        <v>24470199</v>
      </c>
      <c r="B4665" t="s">
        <v>6437</v>
      </c>
      <c r="C4665" t="s">
        <v>4961</v>
      </c>
      <c r="D4665" s="66" t="s">
        <v>5338</v>
      </c>
    </row>
    <row r="4666" spans="1:4" x14ac:dyDescent="0.25">
      <c r="A4666" s="67">
        <v>24470200</v>
      </c>
      <c r="B4666" t="s">
        <v>6448</v>
      </c>
      <c r="C4666" t="s">
        <v>4951</v>
      </c>
      <c r="D4666" s="66" t="s">
        <v>5337</v>
      </c>
    </row>
    <row r="4667" spans="1:4" x14ac:dyDescent="0.25">
      <c r="A4667" s="67">
        <v>24470201</v>
      </c>
      <c r="B4667" t="s">
        <v>6449</v>
      </c>
      <c r="C4667" t="s">
        <v>4951</v>
      </c>
      <c r="D4667" s="66" t="s">
        <v>5338</v>
      </c>
    </row>
    <row r="4668" spans="1:4" x14ac:dyDescent="0.25">
      <c r="A4668" s="67">
        <v>24470202</v>
      </c>
      <c r="B4668" t="s">
        <v>6450</v>
      </c>
      <c r="C4668" t="s">
        <v>4951</v>
      </c>
      <c r="D4668" s="66" t="s">
        <v>5338</v>
      </c>
    </row>
    <row r="4669" spans="1:4" x14ac:dyDescent="0.25">
      <c r="A4669" s="67">
        <v>24470203</v>
      </c>
      <c r="B4669" t="s">
        <v>6480</v>
      </c>
      <c r="C4669" t="s">
        <v>6690</v>
      </c>
      <c r="D4669" s="66" t="s">
        <v>5338</v>
      </c>
    </row>
    <row r="4670" spans="1:4" x14ac:dyDescent="0.25">
      <c r="A4670" s="67">
        <v>24470204</v>
      </c>
      <c r="B4670" t="s">
        <v>6548</v>
      </c>
      <c r="C4670" t="s">
        <v>4954</v>
      </c>
      <c r="D4670" s="66" t="s">
        <v>5337</v>
      </c>
    </row>
    <row r="4671" spans="1:4" x14ac:dyDescent="0.25">
      <c r="A4671" s="67">
        <v>24470205</v>
      </c>
      <c r="B4671" t="s">
        <v>6666</v>
      </c>
      <c r="C4671" t="s">
        <v>4957</v>
      </c>
      <c r="D4671" s="66" t="s">
        <v>5338</v>
      </c>
    </row>
    <row r="4672" spans="1:4" x14ac:dyDescent="0.25">
      <c r="A4672" s="67">
        <v>24470206</v>
      </c>
      <c r="B4672" t="s">
        <v>6667</v>
      </c>
      <c r="C4672" t="s">
        <v>4957</v>
      </c>
      <c r="D4672" s="66" t="s">
        <v>5338</v>
      </c>
    </row>
    <row r="4673" spans="1:4" x14ac:dyDescent="0.25">
      <c r="A4673" s="67">
        <v>24470206</v>
      </c>
      <c r="B4673" t="s">
        <v>7500</v>
      </c>
      <c r="C4673" t="s">
        <v>4957</v>
      </c>
      <c r="D4673" s="66" t="s">
        <v>5338</v>
      </c>
    </row>
    <row r="4674" spans="1:4" x14ac:dyDescent="0.25">
      <c r="A4674" s="67">
        <v>24470207</v>
      </c>
      <c r="B4674" t="s">
        <v>6668</v>
      </c>
      <c r="C4674" t="s">
        <v>4957</v>
      </c>
      <c r="D4674" s="66" t="s">
        <v>5338</v>
      </c>
    </row>
    <row r="4675" spans="1:4" x14ac:dyDescent="0.25">
      <c r="A4675" s="67">
        <v>24470208</v>
      </c>
      <c r="B4675" t="s">
        <v>6630</v>
      </c>
      <c r="C4675" t="s">
        <v>4958</v>
      </c>
      <c r="D4675" s="66" t="s">
        <v>5337</v>
      </c>
    </row>
    <row r="4676" spans="1:4" x14ac:dyDescent="0.25">
      <c r="A4676" s="67">
        <v>24470209</v>
      </c>
      <c r="B4676" t="s">
        <v>6592</v>
      </c>
      <c r="C4676" t="s">
        <v>4960</v>
      </c>
      <c r="D4676" s="66" t="s">
        <v>5338</v>
      </c>
    </row>
    <row r="4677" spans="1:4" x14ac:dyDescent="0.25">
      <c r="A4677" s="67">
        <v>24470210</v>
      </c>
      <c r="B4677" t="s">
        <v>6593</v>
      </c>
      <c r="C4677" t="s">
        <v>4960</v>
      </c>
      <c r="D4677" s="66" t="s">
        <v>5338</v>
      </c>
    </row>
    <row r="4678" spans="1:4" x14ac:dyDescent="0.25">
      <c r="A4678" s="67">
        <v>24470211</v>
      </c>
      <c r="B4678" t="s">
        <v>6436</v>
      </c>
      <c r="C4678" t="s">
        <v>4961</v>
      </c>
      <c r="D4678" s="66" t="s">
        <v>5338</v>
      </c>
    </row>
    <row r="4679" spans="1:4" x14ac:dyDescent="0.25">
      <c r="A4679" s="67">
        <v>24470212</v>
      </c>
      <c r="B4679" t="s">
        <v>6631</v>
      </c>
      <c r="C4679" t="s">
        <v>4958</v>
      </c>
      <c r="D4679" s="66" t="s">
        <v>5337</v>
      </c>
    </row>
    <row r="4680" spans="1:4" x14ac:dyDescent="0.25">
      <c r="A4680" s="67">
        <v>24470213</v>
      </c>
      <c r="B4680" t="s">
        <v>6594</v>
      </c>
      <c r="C4680" t="s">
        <v>4960</v>
      </c>
      <c r="D4680" s="66" t="s">
        <v>5338</v>
      </c>
    </row>
    <row r="4681" spans="1:4" x14ac:dyDescent="0.25">
      <c r="A4681" s="67">
        <v>24470214</v>
      </c>
      <c r="B4681" t="s">
        <v>6549</v>
      </c>
      <c r="C4681" t="s">
        <v>4954</v>
      </c>
      <c r="D4681" s="66" t="s">
        <v>5338</v>
      </c>
    </row>
    <row r="4682" spans="1:4" x14ac:dyDescent="0.25">
      <c r="A4682" s="67">
        <v>24470215</v>
      </c>
      <c r="B4682" t="s">
        <v>6595</v>
      </c>
      <c r="C4682" t="s">
        <v>4960</v>
      </c>
      <c r="D4682" s="66" t="s">
        <v>5337</v>
      </c>
    </row>
    <row r="4683" spans="1:4" x14ac:dyDescent="0.25">
      <c r="A4683" s="67">
        <v>24470216</v>
      </c>
      <c r="B4683" t="s">
        <v>6451</v>
      </c>
      <c r="C4683" t="s">
        <v>4951</v>
      </c>
      <c r="D4683" s="66" t="s">
        <v>5338</v>
      </c>
    </row>
    <row r="4684" spans="1:4" x14ac:dyDescent="0.25">
      <c r="A4684" s="67">
        <v>24470217</v>
      </c>
      <c r="B4684" t="s">
        <v>6452</v>
      </c>
      <c r="C4684" t="s">
        <v>4951</v>
      </c>
      <c r="D4684" s="66" t="s">
        <v>5337</v>
      </c>
    </row>
    <row r="4685" spans="1:4" x14ac:dyDescent="0.25">
      <c r="A4685" s="67">
        <v>24470218</v>
      </c>
      <c r="B4685" t="s">
        <v>6550</v>
      </c>
      <c r="C4685" t="s">
        <v>4954</v>
      </c>
      <c r="D4685" s="66" t="s">
        <v>5337</v>
      </c>
    </row>
    <row r="4686" spans="1:4" x14ac:dyDescent="0.25">
      <c r="A4686" s="67">
        <v>24470219</v>
      </c>
      <c r="B4686" t="s">
        <v>6596</v>
      </c>
      <c r="C4686" t="s">
        <v>4960</v>
      </c>
      <c r="D4686" s="66" t="s">
        <v>5338</v>
      </c>
    </row>
    <row r="4687" spans="1:4" x14ac:dyDescent="0.25">
      <c r="A4687" s="67">
        <v>24470220</v>
      </c>
      <c r="B4687" t="s">
        <v>6597</v>
      </c>
      <c r="C4687" t="s">
        <v>4960</v>
      </c>
      <c r="D4687" s="66" t="s">
        <v>5338</v>
      </c>
    </row>
    <row r="4688" spans="1:4" x14ac:dyDescent="0.25">
      <c r="A4688" s="67">
        <v>24470221</v>
      </c>
      <c r="B4688" t="s">
        <v>6551</v>
      </c>
      <c r="C4688" t="s">
        <v>4954</v>
      </c>
      <c r="D4688" s="66" t="s">
        <v>5337</v>
      </c>
    </row>
    <row r="4689" spans="1:4" x14ac:dyDescent="0.25">
      <c r="A4689" s="67">
        <v>24470222</v>
      </c>
      <c r="B4689" t="s">
        <v>6669</v>
      </c>
      <c r="C4689" t="s">
        <v>4957</v>
      </c>
      <c r="D4689" s="66" t="s">
        <v>5337</v>
      </c>
    </row>
    <row r="4690" spans="1:4" x14ac:dyDescent="0.25">
      <c r="A4690" s="67">
        <v>24470223</v>
      </c>
      <c r="B4690" t="s">
        <v>6435</v>
      </c>
      <c r="C4690" t="s">
        <v>4961</v>
      </c>
      <c r="D4690" s="66" t="s">
        <v>5338</v>
      </c>
    </row>
    <row r="4691" spans="1:4" x14ac:dyDescent="0.25">
      <c r="A4691" s="67">
        <v>24470224</v>
      </c>
      <c r="B4691" t="s">
        <v>6453</v>
      </c>
      <c r="C4691" t="s">
        <v>4951</v>
      </c>
      <c r="D4691" s="66" t="s">
        <v>5337</v>
      </c>
    </row>
    <row r="4692" spans="1:4" x14ac:dyDescent="0.25">
      <c r="A4692" s="67">
        <v>24470225</v>
      </c>
      <c r="B4692" t="s">
        <v>6454</v>
      </c>
      <c r="C4692" t="s">
        <v>4951</v>
      </c>
      <c r="D4692" s="66" t="s">
        <v>5338</v>
      </c>
    </row>
    <row r="4693" spans="1:4" x14ac:dyDescent="0.25">
      <c r="A4693" s="67">
        <v>24470225</v>
      </c>
      <c r="B4693" t="s">
        <v>7518</v>
      </c>
      <c r="C4693" t="s">
        <v>4951</v>
      </c>
      <c r="D4693" s="66" t="s">
        <v>5338</v>
      </c>
    </row>
    <row r="4694" spans="1:4" x14ac:dyDescent="0.25">
      <c r="A4694" s="67">
        <v>24470226</v>
      </c>
      <c r="B4694" t="s">
        <v>6455</v>
      </c>
      <c r="C4694" t="s">
        <v>4951</v>
      </c>
      <c r="D4694" s="66" t="s">
        <v>5338</v>
      </c>
    </row>
    <row r="4695" spans="1:4" x14ac:dyDescent="0.25">
      <c r="A4695" s="67">
        <v>24470227</v>
      </c>
      <c r="B4695" t="s">
        <v>6552</v>
      </c>
      <c r="C4695" t="s">
        <v>4954</v>
      </c>
      <c r="D4695" s="66" t="s">
        <v>5338</v>
      </c>
    </row>
    <row r="4696" spans="1:4" x14ac:dyDescent="0.25">
      <c r="A4696" s="67">
        <v>24470228</v>
      </c>
      <c r="B4696" t="s">
        <v>6456</v>
      </c>
      <c r="C4696" t="s">
        <v>4951</v>
      </c>
      <c r="D4696" s="66" t="s">
        <v>5337</v>
      </c>
    </row>
    <row r="4697" spans="1:4" x14ac:dyDescent="0.25">
      <c r="A4697" s="67">
        <v>24470229</v>
      </c>
      <c r="B4697" t="s">
        <v>6457</v>
      </c>
      <c r="C4697" t="s">
        <v>4951</v>
      </c>
      <c r="D4697" s="66" t="s">
        <v>5338</v>
      </c>
    </row>
    <row r="4698" spans="1:4" x14ac:dyDescent="0.25">
      <c r="A4698" s="67">
        <v>24470230</v>
      </c>
      <c r="B4698" t="s">
        <v>6458</v>
      </c>
      <c r="C4698" t="s">
        <v>4951</v>
      </c>
      <c r="D4698" s="66" t="s">
        <v>5338</v>
      </c>
    </row>
    <row r="4699" spans="1:4" x14ac:dyDescent="0.25">
      <c r="A4699" s="67">
        <v>24470231</v>
      </c>
      <c r="B4699" t="s">
        <v>6459</v>
      </c>
      <c r="C4699" t="s">
        <v>4951</v>
      </c>
      <c r="D4699" s="66" t="s">
        <v>5337</v>
      </c>
    </row>
    <row r="4700" spans="1:4" x14ac:dyDescent="0.25">
      <c r="A4700" s="67">
        <v>24470232</v>
      </c>
      <c r="B4700" t="s">
        <v>6553</v>
      </c>
      <c r="C4700" t="s">
        <v>4954</v>
      </c>
      <c r="D4700" s="66" t="s">
        <v>5338</v>
      </c>
    </row>
    <row r="4701" spans="1:4" x14ac:dyDescent="0.25">
      <c r="A4701" s="67">
        <v>24470233</v>
      </c>
      <c r="B4701" t="s">
        <v>6554</v>
      </c>
      <c r="C4701" t="s">
        <v>4954</v>
      </c>
      <c r="D4701" s="66" t="s">
        <v>5338</v>
      </c>
    </row>
    <row r="4702" spans="1:4" x14ac:dyDescent="0.25">
      <c r="A4702" s="67">
        <v>24470234</v>
      </c>
      <c r="B4702" t="s">
        <v>6555</v>
      </c>
      <c r="C4702" t="s">
        <v>4954</v>
      </c>
      <c r="D4702" s="66" t="s">
        <v>5338</v>
      </c>
    </row>
    <row r="4703" spans="1:4" x14ac:dyDescent="0.25">
      <c r="A4703" s="67">
        <v>24470235</v>
      </c>
      <c r="B4703" t="s">
        <v>6460</v>
      </c>
      <c r="C4703" t="s">
        <v>4951</v>
      </c>
      <c r="D4703" s="66" t="s">
        <v>5338</v>
      </c>
    </row>
    <row r="4704" spans="1:4" x14ac:dyDescent="0.25">
      <c r="A4704" s="67">
        <v>24470236</v>
      </c>
      <c r="B4704" t="s">
        <v>6556</v>
      </c>
      <c r="C4704" t="s">
        <v>4954</v>
      </c>
      <c r="D4704" s="66" t="s">
        <v>5337</v>
      </c>
    </row>
    <row r="4705" spans="1:4" x14ac:dyDescent="0.25">
      <c r="A4705" s="67">
        <v>24470237</v>
      </c>
      <c r="B4705" t="s">
        <v>6557</v>
      </c>
      <c r="C4705" t="s">
        <v>4954</v>
      </c>
      <c r="D4705" s="66" t="s">
        <v>5338</v>
      </c>
    </row>
    <row r="4706" spans="1:4" x14ac:dyDescent="0.25">
      <c r="A4706" s="67">
        <v>24470239</v>
      </c>
      <c r="B4706" t="s">
        <v>6670</v>
      </c>
      <c r="C4706" t="s">
        <v>4957</v>
      </c>
      <c r="D4706" s="66" t="s">
        <v>5337</v>
      </c>
    </row>
    <row r="4707" spans="1:4" x14ac:dyDescent="0.25">
      <c r="A4707" s="67">
        <v>24470240</v>
      </c>
      <c r="B4707" t="s">
        <v>6671</v>
      </c>
      <c r="C4707" t="s">
        <v>4957</v>
      </c>
      <c r="D4707" s="66" t="s">
        <v>5338</v>
      </c>
    </row>
    <row r="4708" spans="1:4" x14ac:dyDescent="0.25">
      <c r="A4708" s="67">
        <v>24470241</v>
      </c>
      <c r="B4708" t="s">
        <v>6425</v>
      </c>
      <c r="C4708" t="s">
        <v>4968</v>
      </c>
      <c r="D4708" s="66" t="s">
        <v>5337</v>
      </c>
    </row>
    <row r="4709" spans="1:4" x14ac:dyDescent="0.25">
      <c r="A4709" s="67">
        <v>24470242</v>
      </c>
      <c r="B4709" t="s">
        <v>6672</v>
      </c>
      <c r="C4709" t="s">
        <v>4957</v>
      </c>
      <c r="D4709" s="66" t="s">
        <v>5337</v>
      </c>
    </row>
    <row r="4710" spans="1:4" x14ac:dyDescent="0.25">
      <c r="A4710" s="67">
        <v>24470243</v>
      </c>
      <c r="B4710" t="s">
        <v>6461</v>
      </c>
      <c r="C4710" t="s">
        <v>4951</v>
      </c>
      <c r="D4710" s="66" t="s">
        <v>5338</v>
      </c>
    </row>
    <row r="4711" spans="1:4" x14ac:dyDescent="0.25">
      <c r="A4711" s="67">
        <v>24470244</v>
      </c>
      <c r="B4711" t="s">
        <v>6673</v>
      </c>
      <c r="C4711" t="s">
        <v>4957</v>
      </c>
      <c r="D4711" s="66" t="s">
        <v>5338</v>
      </c>
    </row>
    <row r="4712" spans="1:4" x14ac:dyDescent="0.25">
      <c r="A4712" s="67">
        <v>24470245</v>
      </c>
      <c r="B4712" t="s">
        <v>6558</v>
      </c>
      <c r="C4712" t="s">
        <v>4954</v>
      </c>
      <c r="D4712" s="66" t="s">
        <v>5337</v>
      </c>
    </row>
    <row r="4713" spans="1:4" x14ac:dyDescent="0.25">
      <c r="A4713" s="67">
        <v>24470246</v>
      </c>
      <c r="B4713" t="s">
        <v>6674</v>
      </c>
      <c r="C4713" t="s">
        <v>4957</v>
      </c>
      <c r="D4713" s="66" t="s">
        <v>5338</v>
      </c>
    </row>
    <row r="4714" spans="1:4" x14ac:dyDescent="0.25">
      <c r="A4714" s="67">
        <v>24470247</v>
      </c>
      <c r="B4714" t="s">
        <v>6675</v>
      </c>
      <c r="C4714" t="s">
        <v>4957</v>
      </c>
      <c r="D4714" s="66" t="s">
        <v>5338</v>
      </c>
    </row>
    <row r="4715" spans="1:4" x14ac:dyDescent="0.25">
      <c r="A4715" s="67">
        <v>24470248</v>
      </c>
      <c r="B4715" t="s">
        <v>6676</v>
      </c>
      <c r="C4715" t="s">
        <v>4957</v>
      </c>
      <c r="D4715" s="66" t="s">
        <v>5338</v>
      </c>
    </row>
    <row r="4716" spans="1:4" x14ac:dyDescent="0.25">
      <c r="A4716" s="67">
        <v>24470249</v>
      </c>
      <c r="B4716" t="s">
        <v>6559</v>
      </c>
      <c r="C4716" t="s">
        <v>4954</v>
      </c>
      <c r="D4716" s="66" t="s">
        <v>5337</v>
      </c>
    </row>
    <row r="4717" spans="1:4" x14ac:dyDescent="0.25">
      <c r="A4717" s="67">
        <v>24470250</v>
      </c>
      <c r="B4717" t="s">
        <v>6070</v>
      </c>
      <c r="C4717" t="s">
        <v>4960</v>
      </c>
      <c r="D4717" s="66" t="s">
        <v>5337</v>
      </c>
    </row>
    <row r="4718" spans="1:4" x14ac:dyDescent="0.25">
      <c r="A4718" s="67">
        <v>24470251</v>
      </c>
      <c r="B4718" t="s">
        <v>6598</v>
      </c>
      <c r="C4718" t="s">
        <v>4960</v>
      </c>
      <c r="D4718" s="66" t="s">
        <v>5337</v>
      </c>
    </row>
    <row r="4719" spans="1:4" x14ac:dyDescent="0.25">
      <c r="A4719" s="67">
        <v>24470252</v>
      </c>
      <c r="B4719" t="s">
        <v>6632</v>
      </c>
      <c r="C4719" t="s">
        <v>4958</v>
      </c>
      <c r="D4719" s="66" t="s">
        <v>5337</v>
      </c>
    </row>
    <row r="4720" spans="1:4" x14ac:dyDescent="0.25">
      <c r="A4720" s="67">
        <v>24470253</v>
      </c>
      <c r="B4720" t="s">
        <v>7302</v>
      </c>
      <c r="C4720" t="s">
        <v>4951</v>
      </c>
      <c r="D4720" s="66" t="s">
        <v>5338</v>
      </c>
    </row>
    <row r="4721" spans="1:4" x14ac:dyDescent="0.25">
      <c r="A4721" s="67">
        <v>24470254</v>
      </c>
      <c r="B4721" t="s">
        <v>6677</v>
      </c>
      <c r="C4721" t="s">
        <v>4957</v>
      </c>
      <c r="D4721" s="66" t="s">
        <v>5337</v>
      </c>
    </row>
    <row r="4722" spans="1:4" x14ac:dyDescent="0.25">
      <c r="A4722" s="67">
        <v>24470255</v>
      </c>
      <c r="B4722" t="s">
        <v>6599</v>
      </c>
      <c r="C4722" t="s">
        <v>4960</v>
      </c>
      <c r="D4722" s="66" t="s">
        <v>5338</v>
      </c>
    </row>
    <row r="4723" spans="1:4" x14ac:dyDescent="0.25">
      <c r="A4723" s="67">
        <v>24470256</v>
      </c>
      <c r="B4723" t="s">
        <v>6678</v>
      </c>
      <c r="C4723" t="s">
        <v>4957</v>
      </c>
      <c r="D4723" s="66" t="s">
        <v>5337</v>
      </c>
    </row>
    <row r="4724" spans="1:4" x14ac:dyDescent="0.25">
      <c r="A4724" s="67">
        <v>24470257</v>
      </c>
      <c r="B4724" t="s">
        <v>6560</v>
      </c>
      <c r="C4724" t="s">
        <v>4954</v>
      </c>
      <c r="D4724" s="66" t="s">
        <v>5337</v>
      </c>
    </row>
    <row r="4725" spans="1:4" x14ac:dyDescent="0.25">
      <c r="A4725" s="67">
        <v>24470258</v>
      </c>
      <c r="B4725" t="s">
        <v>6355</v>
      </c>
      <c r="C4725" t="s">
        <v>4952</v>
      </c>
      <c r="D4725" s="66" t="s">
        <v>5338</v>
      </c>
    </row>
    <row r="4726" spans="1:4" x14ac:dyDescent="0.25">
      <c r="A4726" s="67">
        <v>24470259</v>
      </c>
      <c r="B4726" t="s">
        <v>6356</v>
      </c>
      <c r="C4726" t="s">
        <v>4952</v>
      </c>
      <c r="D4726" s="66" t="s">
        <v>5337</v>
      </c>
    </row>
    <row r="4727" spans="1:4" x14ac:dyDescent="0.25">
      <c r="A4727" s="67">
        <v>24470260</v>
      </c>
      <c r="B4727" t="s">
        <v>6633</v>
      </c>
      <c r="C4727" t="s">
        <v>4958</v>
      </c>
      <c r="D4727" s="66" t="s">
        <v>5338</v>
      </c>
    </row>
    <row r="4728" spans="1:4" x14ac:dyDescent="0.25">
      <c r="A4728" s="67">
        <v>24470261</v>
      </c>
      <c r="B4728" t="s">
        <v>6634</v>
      </c>
      <c r="C4728" t="s">
        <v>4958</v>
      </c>
      <c r="D4728" s="66" t="s">
        <v>5337</v>
      </c>
    </row>
    <row r="4729" spans="1:4" x14ac:dyDescent="0.25">
      <c r="A4729" s="67">
        <v>24470262</v>
      </c>
      <c r="B4729" t="s">
        <v>6434</v>
      </c>
      <c r="C4729" t="s">
        <v>4961</v>
      </c>
      <c r="D4729" s="66" t="s">
        <v>5337</v>
      </c>
    </row>
    <row r="4730" spans="1:4" x14ac:dyDescent="0.25">
      <c r="A4730" s="67">
        <v>24470263</v>
      </c>
      <c r="B4730" t="s">
        <v>6600</v>
      </c>
      <c r="C4730" t="s">
        <v>4960</v>
      </c>
      <c r="D4730" s="66" t="s">
        <v>5337</v>
      </c>
    </row>
    <row r="4731" spans="1:4" x14ac:dyDescent="0.25">
      <c r="A4731" s="67">
        <v>24470264</v>
      </c>
      <c r="B4731" t="s">
        <v>6561</v>
      </c>
      <c r="C4731" t="s">
        <v>4954</v>
      </c>
      <c r="D4731" s="66" t="s">
        <v>5338</v>
      </c>
    </row>
    <row r="4732" spans="1:4" x14ac:dyDescent="0.25">
      <c r="A4732" s="67">
        <v>24470265</v>
      </c>
      <c r="B4732" t="s">
        <v>6601</v>
      </c>
      <c r="C4732" t="s">
        <v>4960</v>
      </c>
      <c r="D4732" s="66" t="s">
        <v>5337</v>
      </c>
    </row>
    <row r="4733" spans="1:4" x14ac:dyDescent="0.25">
      <c r="A4733" s="67">
        <v>24470266</v>
      </c>
      <c r="B4733" t="s">
        <v>6357</v>
      </c>
      <c r="C4733" t="s">
        <v>4952</v>
      </c>
      <c r="D4733" s="66" t="s">
        <v>5337</v>
      </c>
    </row>
    <row r="4734" spans="1:4" x14ac:dyDescent="0.25">
      <c r="A4734" s="67">
        <v>24470267</v>
      </c>
      <c r="B4734" t="s">
        <v>6602</v>
      </c>
      <c r="C4734" t="s">
        <v>4960</v>
      </c>
      <c r="D4734" s="66" t="s">
        <v>5337</v>
      </c>
    </row>
    <row r="4735" spans="1:4" x14ac:dyDescent="0.25">
      <c r="A4735" s="67">
        <v>24470268</v>
      </c>
      <c r="B4735" t="s">
        <v>6500</v>
      </c>
      <c r="C4735" t="s">
        <v>4955</v>
      </c>
      <c r="D4735" s="66" t="s">
        <v>5338</v>
      </c>
    </row>
    <row r="4736" spans="1:4" x14ac:dyDescent="0.25">
      <c r="A4736" s="67">
        <v>24470269</v>
      </c>
      <c r="B4736" t="s">
        <v>6462</v>
      </c>
      <c r="C4736" t="s">
        <v>4951</v>
      </c>
      <c r="D4736" s="66" t="s">
        <v>5338</v>
      </c>
    </row>
    <row r="4737" spans="1:4" x14ac:dyDescent="0.25">
      <c r="A4737" s="67">
        <v>24470270</v>
      </c>
      <c r="B4737" t="s">
        <v>6562</v>
      </c>
      <c r="C4737" t="s">
        <v>4954</v>
      </c>
      <c r="D4737" s="66" t="s">
        <v>5338</v>
      </c>
    </row>
    <row r="4738" spans="1:4" x14ac:dyDescent="0.25">
      <c r="A4738" s="67">
        <v>24470271</v>
      </c>
      <c r="B4738" t="s">
        <v>6154</v>
      </c>
      <c r="C4738" t="s">
        <v>4961</v>
      </c>
      <c r="D4738" s="66" t="s">
        <v>5338</v>
      </c>
    </row>
    <row r="4739" spans="1:4" x14ac:dyDescent="0.25">
      <c r="A4739" s="67">
        <v>24470272</v>
      </c>
      <c r="B4739" t="s">
        <v>6501</v>
      </c>
      <c r="C4739" t="s">
        <v>4955</v>
      </c>
      <c r="D4739" s="66" t="s">
        <v>5338</v>
      </c>
    </row>
    <row r="4740" spans="1:4" x14ac:dyDescent="0.25">
      <c r="A4740" s="67">
        <v>24470273</v>
      </c>
      <c r="B4740" t="s">
        <v>6424</v>
      </c>
      <c r="C4740" t="s">
        <v>4968</v>
      </c>
      <c r="D4740" s="66" t="s">
        <v>5338</v>
      </c>
    </row>
    <row r="4741" spans="1:4" x14ac:dyDescent="0.25">
      <c r="A4741" s="67">
        <v>24470274</v>
      </c>
      <c r="B4741" t="s">
        <v>6463</v>
      </c>
      <c r="C4741" t="s">
        <v>4951</v>
      </c>
      <c r="D4741" s="66" t="s">
        <v>5338</v>
      </c>
    </row>
    <row r="4742" spans="1:4" x14ac:dyDescent="0.25">
      <c r="A4742" s="67">
        <v>24470275</v>
      </c>
      <c r="B4742" t="s">
        <v>6502</v>
      </c>
      <c r="C4742" t="s">
        <v>4955</v>
      </c>
      <c r="D4742" s="66" t="s">
        <v>5337</v>
      </c>
    </row>
    <row r="4743" spans="1:4" x14ac:dyDescent="0.25">
      <c r="A4743" s="67">
        <v>24470276</v>
      </c>
      <c r="B4743" t="s">
        <v>6563</v>
      </c>
      <c r="C4743" t="s">
        <v>4954</v>
      </c>
      <c r="D4743" s="66" t="s">
        <v>5338</v>
      </c>
    </row>
    <row r="4744" spans="1:4" x14ac:dyDescent="0.25">
      <c r="A4744" s="67">
        <v>24470277</v>
      </c>
      <c r="B4744" t="s">
        <v>6464</v>
      </c>
      <c r="C4744" t="s">
        <v>4951</v>
      </c>
      <c r="D4744" s="66" t="s">
        <v>5338</v>
      </c>
    </row>
    <row r="4745" spans="1:4" x14ac:dyDescent="0.25">
      <c r="A4745" s="67">
        <v>24470278</v>
      </c>
      <c r="B4745" t="s">
        <v>6481</v>
      </c>
      <c r="C4745" t="s">
        <v>6690</v>
      </c>
      <c r="D4745" s="66" t="s">
        <v>5337</v>
      </c>
    </row>
    <row r="4746" spans="1:4" x14ac:dyDescent="0.25">
      <c r="A4746" s="67">
        <v>24470279</v>
      </c>
      <c r="B4746" t="s">
        <v>6564</v>
      </c>
      <c r="C4746" t="s">
        <v>4954</v>
      </c>
      <c r="D4746" s="66" t="s">
        <v>5338</v>
      </c>
    </row>
    <row r="4747" spans="1:4" x14ac:dyDescent="0.25">
      <c r="A4747" s="67">
        <v>24470280</v>
      </c>
      <c r="B4747" t="s">
        <v>6565</v>
      </c>
      <c r="C4747" t="s">
        <v>4954</v>
      </c>
      <c r="D4747" s="66" t="s">
        <v>5338</v>
      </c>
    </row>
    <row r="4748" spans="1:4" x14ac:dyDescent="0.25">
      <c r="A4748" s="67">
        <v>24470280</v>
      </c>
      <c r="B4748" t="s">
        <v>7457</v>
      </c>
      <c r="C4748" t="s">
        <v>4954</v>
      </c>
      <c r="D4748" s="66" t="s">
        <v>5338</v>
      </c>
    </row>
    <row r="4749" spans="1:4" x14ac:dyDescent="0.25">
      <c r="A4749" s="67">
        <v>24470281</v>
      </c>
      <c r="B4749" t="s">
        <v>6603</v>
      </c>
      <c r="C4749" t="s">
        <v>4960</v>
      </c>
      <c r="D4749" s="66" t="s">
        <v>5338</v>
      </c>
    </row>
    <row r="4750" spans="1:4" x14ac:dyDescent="0.25">
      <c r="A4750" s="67">
        <v>24470282</v>
      </c>
      <c r="B4750" t="s">
        <v>6465</v>
      </c>
      <c r="C4750" t="s">
        <v>4951</v>
      </c>
      <c r="D4750" s="66" t="s">
        <v>5337</v>
      </c>
    </row>
    <row r="4751" spans="1:4" x14ac:dyDescent="0.25">
      <c r="A4751" s="67">
        <v>24470283</v>
      </c>
      <c r="B4751" t="s">
        <v>6604</v>
      </c>
      <c r="C4751" t="s">
        <v>4960</v>
      </c>
      <c r="D4751" s="66" t="s">
        <v>5338</v>
      </c>
    </row>
    <row r="4752" spans="1:4" x14ac:dyDescent="0.25">
      <c r="A4752" s="67">
        <v>24470284</v>
      </c>
      <c r="B4752" t="s">
        <v>6466</v>
      </c>
      <c r="C4752" t="s">
        <v>4951</v>
      </c>
      <c r="D4752" s="66" t="s">
        <v>5338</v>
      </c>
    </row>
    <row r="4753" spans="1:4" x14ac:dyDescent="0.25">
      <c r="A4753" s="67">
        <v>24470285</v>
      </c>
      <c r="B4753" t="s">
        <v>6503</v>
      </c>
      <c r="C4753" t="s">
        <v>4955</v>
      </c>
      <c r="D4753" s="66" t="s">
        <v>5338</v>
      </c>
    </row>
    <row r="4754" spans="1:4" x14ac:dyDescent="0.25">
      <c r="A4754" s="67">
        <v>24470286</v>
      </c>
      <c r="B4754" t="s">
        <v>6467</v>
      </c>
      <c r="C4754" t="s">
        <v>4951</v>
      </c>
      <c r="D4754" s="66" t="s">
        <v>5338</v>
      </c>
    </row>
    <row r="4755" spans="1:4" x14ac:dyDescent="0.25">
      <c r="A4755" s="67">
        <v>24470287</v>
      </c>
      <c r="B4755" t="s">
        <v>6504</v>
      </c>
      <c r="C4755" t="s">
        <v>4955</v>
      </c>
      <c r="D4755" s="66" t="s">
        <v>5338</v>
      </c>
    </row>
    <row r="4756" spans="1:4" x14ac:dyDescent="0.25">
      <c r="A4756" s="67">
        <v>24470287</v>
      </c>
      <c r="B4756" t="s">
        <v>7444</v>
      </c>
      <c r="C4756" t="s">
        <v>4955</v>
      </c>
      <c r="D4756" s="66" t="s">
        <v>5338</v>
      </c>
    </row>
    <row r="4757" spans="1:4" x14ac:dyDescent="0.25">
      <c r="A4757" s="67">
        <v>24470288</v>
      </c>
      <c r="B4757" t="s">
        <v>6482</v>
      </c>
      <c r="C4757" t="s">
        <v>6690</v>
      </c>
      <c r="D4757" s="66" t="s">
        <v>5338</v>
      </c>
    </row>
    <row r="4758" spans="1:4" x14ac:dyDescent="0.25">
      <c r="A4758" s="67">
        <v>24470289</v>
      </c>
      <c r="B4758" t="s">
        <v>6566</v>
      </c>
      <c r="C4758" t="s">
        <v>4954</v>
      </c>
      <c r="D4758" s="66" t="s">
        <v>5338</v>
      </c>
    </row>
    <row r="4759" spans="1:4" x14ac:dyDescent="0.25">
      <c r="A4759" s="67">
        <v>24470290</v>
      </c>
      <c r="B4759" t="s">
        <v>6505</v>
      </c>
      <c r="C4759" t="s">
        <v>4955</v>
      </c>
      <c r="D4759" s="66" t="s">
        <v>5338</v>
      </c>
    </row>
    <row r="4760" spans="1:4" x14ac:dyDescent="0.25">
      <c r="A4760" s="67">
        <v>24470291</v>
      </c>
      <c r="B4760" t="s">
        <v>6605</v>
      </c>
      <c r="C4760" t="s">
        <v>4960</v>
      </c>
      <c r="D4760" s="66" t="s">
        <v>5337</v>
      </c>
    </row>
    <row r="4761" spans="1:4" x14ac:dyDescent="0.25">
      <c r="A4761" s="67">
        <v>24470292</v>
      </c>
      <c r="B4761" t="s">
        <v>6483</v>
      </c>
      <c r="C4761" t="s">
        <v>6690</v>
      </c>
      <c r="D4761" s="66" t="s">
        <v>5338</v>
      </c>
    </row>
    <row r="4762" spans="1:4" x14ac:dyDescent="0.25">
      <c r="A4762" s="67">
        <v>24470293</v>
      </c>
      <c r="B4762" t="s">
        <v>6635</v>
      </c>
      <c r="C4762" t="s">
        <v>4958</v>
      </c>
      <c r="D4762" s="66" t="s">
        <v>5338</v>
      </c>
    </row>
    <row r="4763" spans="1:4" x14ac:dyDescent="0.25">
      <c r="A4763" s="67">
        <v>24470294</v>
      </c>
      <c r="B4763" t="s">
        <v>6636</v>
      </c>
      <c r="C4763" t="s">
        <v>4958</v>
      </c>
      <c r="D4763" s="66" t="s">
        <v>5338</v>
      </c>
    </row>
    <row r="4764" spans="1:4" x14ac:dyDescent="0.25">
      <c r="A4764" s="67">
        <v>24470295</v>
      </c>
      <c r="B4764" t="s">
        <v>6468</v>
      </c>
      <c r="C4764" t="s">
        <v>4951</v>
      </c>
      <c r="D4764" s="66" t="s">
        <v>5338</v>
      </c>
    </row>
    <row r="4765" spans="1:4" x14ac:dyDescent="0.25">
      <c r="A4765" s="67">
        <v>24470296</v>
      </c>
      <c r="B4765" t="s">
        <v>6433</v>
      </c>
      <c r="C4765" t="s">
        <v>4961</v>
      </c>
      <c r="D4765" s="66" t="s">
        <v>5337</v>
      </c>
    </row>
    <row r="4766" spans="1:4" x14ac:dyDescent="0.25">
      <c r="A4766" s="67">
        <v>24470297</v>
      </c>
      <c r="B4766" t="s">
        <v>6469</v>
      </c>
      <c r="C4766" t="s">
        <v>4951</v>
      </c>
      <c r="D4766" s="66" t="s">
        <v>5337</v>
      </c>
    </row>
    <row r="4767" spans="1:4" x14ac:dyDescent="0.25">
      <c r="A4767" s="67">
        <v>24470298</v>
      </c>
      <c r="B4767" t="s">
        <v>6509</v>
      </c>
      <c r="C4767" t="s">
        <v>8185</v>
      </c>
      <c r="D4767" s="66" t="s">
        <v>5338</v>
      </c>
    </row>
    <row r="4768" spans="1:4" x14ac:dyDescent="0.25">
      <c r="A4768" s="67">
        <v>24470299</v>
      </c>
      <c r="B4768" t="s">
        <v>6510</v>
      </c>
      <c r="C4768" t="s">
        <v>8185</v>
      </c>
      <c r="D4768" s="66" t="s">
        <v>5338</v>
      </c>
    </row>
    <row r="4769" spans="1:4" x14ac:dyDescent="0.25">
      <c r="A4769" s="67">
        <v>24470300</v>
      </c>
      <c r="B4769" t="s">
        <v>6511</v>
      </c>
      <c r="C4769" t="s">
        <v>7945</v>
      </c>
      <c r="D4769" s="66" t="s">
        <v>5339</v>
      </c>
    </row>
    <row r="4770" spans="1:4" x14ac:dyDescent="0.25">
      <c r="A4770" s="67">
        <v>24470301</v>
      </c>
      <c r="B4770" t="s">
        <v>6512</v>
      </c>
      <c r="C4770" t="s">
        <v>8185</v>
      </c>
      <c r="D4770" s="66" t="s">
        <v>5338</v>
      </c>
    </row>
    <row r="4771" spans="1:4" x14ac:dyDescent="0.25">
      <c r="A4771" s="67">
        <v>24470302</v>
      </c>
      <c r="B4771" t="s">
        <v>6513</v>
      </c>
      <c r="C4771" t="s">
        <v>8185</v>
      </c>
      <c r="D4771" s="66" t="s">
        <v>5338</v>
      </c>
    </row>
    <row r="4772" spans="1:4" x14ac:dyDescent="0.25">
      <c r="A4772" s="67">
        <v>24470303</v>
      </c>
      <c r="B4772" t="s">
        <v>6679</v>
      </c>
      <c r="C4772" t="s">
        <v>4957</v>
      </c>
      <c r="D4772" s="66" t="s">
        <v>5338</v>
      </c>
    </row>
    <row r="4773" spans="1:4" x14ac:dyDescent="0.25">
      <c r="A4773" s="67">
        <v>24470304</v>
      </c>
      <c r="B4773" t="s">
        <v>6637</v>
      </c>
      <c r="C4773" t="s">
        <v>4958</v>
      </c>
      <c r="D4773" s="66" t="s">
        <v>5339</v>
      </c>
    </row>
    <row r="4774" spans="1:4" x14ac:dyDescent="0.25">
      <c r="A4774" s="67">
        <v>24470305</v>
      </c>
      <c r="B4774" t="s">
        <v>6484</v>
      </c>
      <c r="C4774" t="s">
        <v>6690</v>
      </c>
      <c r="D4774" s="66" t="s">
        <v>5338</v>
      </c>
    </row>
    <row r="4775" spans="1:4" x14ac:dyDescent="0.25">
      <c r="A4775" s="67">
        <v>24470305</v>
      </c>
      <c r="B4775" t="s">
        <v>7433</v>
      </c>
      <c r="C4775" t="s">
        <v>6690</v>
      </c>
      <c r="D4775" s="66" t="s">
        <v>5338</v>
      </c>
    </row>
    <row r="4776" spans="1:4" x14ac:dyDescent="0.25">
      <c r="A4776" s="67">
        <v>24470306</v>
      </c>
      <c r="B4776" t="s">
        <v>6514</v>
      </c>
      <c r="C4776" t="s">
        <v>8185</v>
      </c>
      <c r="D4776" s="66" t="s">
        <v>5338</v>
      </c>
    </row>
    <row r="4777" spans="1:4" x14ac:dyDescent="0.25">
      <c r="A4777" s="67">
        <v>24470307</v>
      </c>
      <c r="B4777" t="s">
        <v>6515</v>
      </c>
      <c r="C4777" t="s">
        <v>8185</v>
      </c>
      <c r="D4777" s="66" t="s">
        <v>5338</v>
      </c>
    </row>
    <row r="4778" spans="1:4" x14ac:dyDescent="0.25">
      <c r="A4778" s="67">
        <v>24470308</v>
      </c>
      <c r="B4778" t="s">
        <v>6680</v>
      </c>
      <c r="C4778" t="s">
        <v>4957</v>
      </c>
      <c r="D4778" s="66" t="s">
        <v>5338</v>
      </c>
    </row>
    <row r="4779" spans="1:4" x14ac:dyDescent="0.25">
      <c r="A4779" s="67">
        <v>24470309</v>
      </c>
      <c r="B4779" t="s">
        <v>6681</v>
      </c>
      <c r="C4779" t="s">
        <v>4957</v>
      </c>
      <c r="D4779" s="66" t="s">
        <v>5337</v>
      </c>
    </row>
    <row r="4780" spans="1:4" x14ac:dyDescent="0.25">
      <c r="A4780" s="67">
        <v>24470310</v>
      </c>
      <c r="B4780" t="s">
        <v>6682</v>
      </c>
      <c r="C4780" t="s">
        <v>4957</v>
      </c>
      <c r="D4780" s="66" t="s">
        <v>5338</v>
      </c>
    </row>
    <row r="4781" spans="1:4" x14ac:dyDescent="0.25">
      <c r="A4781" s="67">
        <v>24470311</v>
      </c>
      <c r="B4781" t="s">
        <v>6516</v>
      </c>
      <c r="C4781" t="s">
        <v>8185</v>
      </c>
      <c r="D4781" s="66" t="s">
        <v>5338</v>
      </c>
    </row>
    <row r="4782" spans="1:4" x14ac:dyDescent="0.25">
      <c r="A4782" s="67">
        <v>24470312</v>
      </c>
      <c r="B4782" t="s">
        <v>6485</v>
      </c>
      <c r="C4782" t="s">
        <v>6690</v>
      </c>
      <c r="D4782" s="66" t="s">
        <v>5337</v>
      </c>
    </row>
    <row r="4783" spans="1:4" x14ac:dyDescent="0.25">
      <c r="A4783" s="67">
        <v>24470313</v>
      </c>
      <c r="B4783" t="s">
        <v>6567</v>
      </c>
      <c r="C4783" t="s">
        <v>4954</v>
      </c>
      <c r="D4783" s="66" t="s">
        <v>5338</v>
      </c>
    </row>
    <row r="4784" spans="1:4" x14ac:dyDescent="0.25">
      <c r="A4784" s="67">
        <v>24470313</v>
      </c>
      <c r="B4784" t="s">
        <v>7458</v>
      </c>
      <c r="C4784" t="s">
        <v>4954</v>
      </c>
      <c r="D4784" s="66" t="s">
        <v>5338</v>
      </c>
    </row>
    <row r="4785" spans="1:4" x14ac:dyDescent="0.25">
      <c r="A4785" s="67">
        <v>24470314</v>
      </c>
      <c r="B4785" t="s">
        <v>6517</v>
      </c>
      <c r="C4785" t="s">
        <v>8185</v>
      </c>
      <c r="D4785" s="66" t="s">
        <v>5338</v>
      </c>
    </row>
    <row r="4786" spans="1:4" x14ac:dyDescent="0.25">
      <c r="A4786" s="67">
        <v>24470315</v>
      </c>
      <c r="B4786" t="s">
        <v>6606</v>
      </c>
      <c r="C4786" t="s">
        <v>4960</v>
      </c>
      <c r="D4786" s="66" t="s">
        <v>5338</v>
      </c>
    </row>
    <row r="4787" spans="1:4" x14ac:dyDescent="0.25">
      <c r="A4787" s="67">
        <v>24470316</v>
      </c>
      <c r="B4787" t="s">
        <v>6683</v>
      </c>
      <c r="C4787" t="s">
        <v>4957</v>
      </c>
      <c r="D4787" s="66" t="s">
        <v>5338</v>
      </c>
    </row>
    <row r="4788" spans="1:4" x14ac:dyDescent="0.25">
      <c r="A4788" s="67">
        <v>24470316</v>
      </c>
      <c r="B4788" t="s">
        <v>7501</v>
      </c>
      <c r="C4788" t="s">
        <v>4957</v>
      </c>
      <c r="D4788" s="66" t="s">
        <v>5338</v>
      </c>
    </row>
    <row r="4789" spans="1:4" x14ac:dyDescent="0.25">
      <c r="A4789" s="67">
        <v>24470317</v>
      </c>
      <c r="B4789" t="s">
        <v>6518</v>
      </c>
      <c r="C4789" t="s">
        <v>8185</v>
      </c>
      <c r="D4789" s="66" t="s">
        <v>5338</v>
      </c>
    </row>
    <row r="4790" spans="1:4" x14ac:dyDescent="0.25">
      <c r="A4790" s="67">
        <v>24470318</v>
      </c>
      <c r="B4790" t="s">
        <v>6519</v>
      </c>
      <c r="C4790" t="s">
        <v>8185</v>
      </c>
      <c r="D4790" s="66" t="s">
        <v>5338</v>
      </c>
    </row>
    <row r="4791" spans="1:4" x14ac:dyDescent="0.25">
      <c r="A4791" s="67">
        <v>24470319</v>
      </c>
      <c r="B4791" t="s">
        <v>6684</v>
      </c>
      <c r="C4791" t="s">
        <v>4957</v>
      </c>
      <c r="D4791" s="66" t="s">
        <v>5337</v>
      </c>
    </row>
    <row r="4792" spans="1:4" x14ac:dyDescent="0.25">
      <c r="A4792" s="67">
        <v>24470320</v>
      </c>
      <c r="B4792" t="s">
        <v>6506</v>
      </c>
      <c r="C4792" t="s">
        <v>4955</v>
      </c>
      <c r="D4792" s="66" t="s">
        <v>5338</v>
      </c>
    </row>
    <row r="4793" spans="1:4" x14ac:dyDescent="0.25">
      <c r="A4793" s="67">
        <v>24470321</v>
      </c>
      <c r="B4793" t="s">
        <v>6486</v>
      </c>
      <c r="C4793" t="s">
        <v>6690</v>
      </c>
      <c r="D4793" s="66" t="s">
        <v>5337</v>
      </c>
    </row>
    <row r="4794" spans="1:4" x14ac:dyDescent="0.25">
      <c r="A4794" s="67">
        <v>24470322</v>
      </c>
      <c r="B4794" t="s">
        <v>6568</v>
      </c>
      <c r="C4794" t="s">
        <v>4954</v>
      </c>
      <c r="D4794" s="66" t="s">
        <v>5337</v>
      </c>
    </row>
    <row r="4795" spans="1:4" x14ac:dyDescent="0.25">
      <c r="A4795" s="67">
        <v>24470323</v>
      </c>
      <c r="B4795" t="s">
        <v>6487</v>
      </c>
      <c r="C4795" t="s">
        <v>6690</v>
      </c>
      <c r="D4795" s="66" t="s">
        <v>5337</v>
      </c>
    </row>
    <row r="4796" spans="1:4" x14ac:dyDescent="0.25">
      <c r="A4796" s="67">
        <v>24470324</v>
      </c>
      <c r="B4796" t="s">
        <v>6607</v>
      </c>
      <c r="C4796" t="s">
        <v>4960</v>
      </c>
      <c r="D4796" s="66" t="s">
        <v>5337</v>
      </c>
    </row>
    <row r="4797" spans="1:4" x14ac:dyDescent="0.25">
      <c r="A4797" s="67">
        <v>24470325</v>
      </c>
      <c r="B4797" t="s">
        <v>6507</v>
      </c>
      <c r="C4797" t="s">
        <v>4955</v>
      </c>
      <c r="D4797" s="66" t="s">
        <v>5337</v>
      </c>
    </row>
    <row r="4798" spans="1:4" x14ac:dyDescent="0.25">
      <c r="A4798" s="67">
        <v>24470326</v>
      </c>
      <c r="B4798" t="s">
        <v>6569</v>
      </c>
      <c r="C4798" t="s">
        <v>4954</v>
      </c>
      <c r="D4798" s="66" t="s">
        <v>5337</v>
      </c>
    </row>
    <row r="4799" spans="1:4" x14ac:dyDescent="0.25">
      <c r="A4799" s="67">
        <v>24470327</v>
      </c>
      <c r="B4799" t="s">
        <v>6508</v>
      </c>
      <c r="C4799" t="s">
        <v>4955</v>
      </c>
      <c r="D4799" s="66" t="s">
        <v>5339</v>
      </c>
    </row>
    <row r="4800" spans="1:4" x14ac:dyDescent="0.25">
      <c r="A4800" s="67">
        <v>24470328</v>
      </c>
      <c r="B4800" t="s">
        <v>6470</v>
      </c>
      <c r="C4800" t="s">
        <v>4951</v>
      </c>
      <c r="D4800" s="66" t="s">
        <v>5338</v>
      </c>
    </row>
    <row r="4801" spans="1:4" x14ac:dyDescent="0.25">
      <c r="A4801" s="67">
        <v>24470329</v>
      </c>
      <c r="B4801" t="s">
        <v>6520</v>
      </c>
      <c r="C4801" t="s">
        <v>8185</v>
      </c>
      <c r="D4801" s="66" t="s">
        <v>5338</v>
      </c>
    </row>
    <row r="4802" spans="1:4" x14ac:dyDescent="0.25">
      <c r="A4802" s="67">
        <v>24470330</v>
      </c>
      <c r="B4802" t="s">
        <v>6638</v>
      </c>
      <c r="C4802" t="s">
        <v>4958</v>
      </c>
      <c r="D4802" s="66" t="s">
        <v>5338</v>
      </c>
    </row>
    <row r="4803" spans="1:4" x14ac:dyDescent="0.25">
      <c r="A4803" s="67">
        <v>24470331</v>
      </c>
      <c r="B4803" t="s">
        <v>6570</v>
      </c>
      <c r="C4803" t="s">
        <v>4954</v>
      </c>
      <c r="D4803" s="66" t="s">
        <v>5337</v>
      </c>
    </row>
    <row r="4804" spans="1:4" x14ac:dyDescent="0.25">
      <c r="A4804" s="67">
        <v>24470332</v>
      </c>
      <c r="B4804" t="s">
        <v>6571</v>
      </c>
      <c r="C4804" t="s">
        <v>4954</v>
      </c>
      <c r="D4804" s="66" t="s">
        <v>5337</v>
      </c>
    </row>
    <row r="4805" spans="1:4" x14ac:dyDescent="0.25">
      <c r="A4805" s="67">
        <v>24470333</v>
      </c>
      <c r="B4805" t="s">
        <v>5538</v>
      </c>
      <c r="C4805" t="s">
        <v>4960</v>
      </c>
      <c r="D4805" s="66" t="s">
        <v>5337</v>
      </c>
    </row>
    <row r="4806" spans="1:4" x14ac:dyDescent="0.25">
      <c r="A4806" s="67">
        <v>24470334</v>
      </c>
      <c r="B4806" t="s">
        <v>6471</v>
      </c>
      <c r="C4806" t="s">
        <v>4951</v>
      </c>
      <c r="D4806" s="66" t="s">
        <v>5337</v>
      </c>
    </row>
    <row r="4807" spans="1:4" x14ac:dyDescent="0.25">
      <c r="A4807" s="67">
        <v>24470335</v>
      </c>
      <c r="B4807" t="s">
        <v>6358</v>
      </c>
      <c r="C4807" t="s">
        <v>4952</v>
      </c>
      <c r="D4807" s="66" t="s">
        <v>5337</v>
      </c>
    </row>
    <row r="4808" spans="1:4" x14ac:dyDescent="0.25">
      <c r="A4808" s="67">
        <v>24470336</v>
      </c>
      <c r="B4808" t="s">
        <v>6608</v>
      </c>
      <c r="C4808" t="s">
        <v>4960</v>
      </c>
      <c r="D4808" s="66" t="s">
        <v>5339</v>
      </c>
    </row>
    <row r="4809" spans="1:4" x14ac:dyDescent="0.25">
      <c r="A4809" s="67">
        <v>24470337</v>
      </c>
      <c r="B4809" t="s">
        <v>6472</v>
      </c>
      <c r="C4809" t="s">
        <v>4951</v>
      </c>
      <c r="D4809" s="66" t="s">
        <v>5338</v>
      </c>
    </row>
    <row r="4810" spans="1:4" x14ac:dyDescent="0.25">
      <c r="A4810" s="67">
        <v>24470338</v>
      </c>
      <c r="B4810" t="s">
        <v>6473</v>
      </c>
      <c r="C4810" t="s">
        <v>4951</v>
      </c>
      <c r="D4810" s="66" t="s">
        <v>5338</v>
      </c>
    </row>
    <row r="4811" spans="1:4" x14ac:dyDescent="0.25">
      <c r="A4811" s="67">
        <v>24470339</v>
      </c>
      <c r="B4811" t="s">
        <v>6685</v>
      </c>
      <c r="C4811" t="s">
        <v>4957</v>
      </c>
      <c r="D4811" s="66" t="s">
        <v>5337</v>
      </c>
    </row>
    <row r="4812" spans="1:4" x14ac:dyDescent="0.25">
      <c r="A4812" s="67">
        <v>24470340</v>
      </c>
      <c r="B4812" t="s">
        <v>6488</v>
      </c>
      <c r="C4812" t="s">
        <v>6690</v>
      </c>
      <c r="D4812" s="66" t="s">
        <v>5338</v>
      </c>
    </row>
    <row r="4813" spans="1:4" x14ac:dyDescent="0.25">
      <c r="A4813" s="67">
        <v>24470340</v>
      </c>
      <c r="B4813" t="s">
        <v>7434</v>
      </c>
      <c r="C4813" t="s">
        <v>6690</v>
      </c>
      <c r="D4813" s="66" t="s">
        <v>5338</v>
      </c>
    </row>
    <row r="4814" spans="1:4" x14ac:dyDescent="0.25">
      <c r="A4814" s="67">
        <v>24470341</v>
      </c>
      <c r="B4814" t="s">
        <v>6639</v>
      </c>
      <c r="C4814" t="s">
        <v>4958</v>
      </c>
      <c r="D4814" s="66" t="s">
        <v>5338</v>
      </c>
    </row>
    <row r="4815" spans="1:4" x14ac:dyDescent="0.25">
      <c r="A4815" s="67">
        <v>24470342</v>
      </c>
      <c r="B4815" t="s">
        <v>6432</v>
      </c>
      <c r="C4815" t="s">
        <v>4961</v>
      </c>
      <c r="D4815" s="66" t="s">
        <v>5337</v>
      </c>
    </row>
    <row r="4816" spans="1:4" x14ac:dyDescent="0.25">
      <c r="A4816" s="67">
        <v>24470343</v>
      </c>
      <c r="B4816" t="s">
        <v>6489</v>
      </c>
      <c r="C4816" t="s">
        <v>6690</v>
      </c>
      <c r="D4816" s="66" t="s">
        <v>5337</v>
      </c>
    </row>
    <row r="4817" spans="1:4" x14ac:dyDescent="0.25">
      <c r="A4817" s="67">
        <v>24470344</v>
      </c>
      <c r="B4817" t="s">
        <v>6431</v>
      </c>
      <c r="C4817" t="s">
        <v>4961</v>
      </c>
      <c r="D4817" s="66" t="s">
        <v>5338</v>
      </c>
    </row>
    <row r="4818" spans="1:4" x14ac:dyDescent="0.25">
      <c r="A4818" s="67">
        <v>24470345</v>
      </c>
      <c r="B4818" t="s">
        <v>6359</v>
      </c>
      <c r="C4818" t="s">
        <v>4952</v>
      </c>
      <c r="D4818" s="66" t="s">
        <v>5337</v>
      </c>
    </row>
    <row r="4819" spans="1:4" x14ac:dyDescent="0.25">
      <c r="A4819" s="67">
        <v>24470346</v>
      </c>
      <c r="B4819" t="s">
        <v>5159</v>
      </c>
      <c r="C4819" t="s">
        <v>4958</v>
      </c>
      <c r="D4819" s="66" t="s">
        <v>5337</v>
      </c>
    </row>
    <row r="4820" spans="1:4" x14ac:dyDescent="0.25">
      <c r="A4820" s="67">
        <v>24470347</v>
      </c>
      <c r="B4820" t="s">
        <v>6474</v>
      </c>
      <c r="C4820" t="s">
        <v>4951</v>
      </c>
      <c r="D4820" s="66" t="s">
        <v>5338</v>
      </c>
    </row>
    <row r="4821" spans="1:4" x14ac:dyDescent="0.25">
      <c r="A4821" s="66">
        <v>25470001</v>
      </c>
      <c r="B4821" t="s">
        <v>6744</v>
      </c>
      <c r="C4821" t="s">
        <v>4958</v>
      </c>
      <c r="D4821" s="66" t="s">
        <v>5338</v>
      </c>
    </row>
    <row r="4822" spans="1:4" x14ac:dyDescent="0.25">
      <c r="A4822" s="66">
        <v>25470002</v>
      </c>
      <c r="B4822" t="s">
        <v>6825</v>
      </c>
      <c r="C4822" t="s">
        <v>4957</v>
      </c>
      <c r="D4822" s="66" t="s">
        <v>5339</v>
      </c>
    </row>
    <row r="4823" spans="1:4" x14ac:dyDescent="0.25">
      <c r="A4823" s="66">
        <v>25470003</v>
      </c>
      <c r="B4823" t="s">
        <v>6826</v>
      </c>
      <c r="C4823" t="s">
        <v>4951</v>
      </c>
      <c r="D4823" s="66" t="s">
        <v>5338</v>
      </c>
    </row>
    <row r="4824" spans="1:4" x14ac:dyDescent="0.25">
      <c r="A4824" s="66">
        <v>25470004</v>
      </c>
      <c r="B4824" t="s">
        <v>6827</v>
      </c>
      <c r="C4824" t="s">
        <v>4951</v>
      </c>
      <c r="D4824" s="66" t="s">
        <v>5338</v>
      </c>
    </row>
    <row r="4825" spans="1:4" x14ac:dyDescent="0.25">
      <c r="A4825" s="66">
        <v>25470005</v>
      </c>
      <c r="B4825" t="s">
        <v>6828</v>
      </c>
      <c r="C4825" t="s">
        <v>4951</v>
      </c>
      <c r="D4825" s="66" t="s">
        <v>5337</v>
      </c>
    </row>
    <row r="4826" spans="1:4" x14ac:dyDescent="0.25">
      <c r="A4826" s="66">
        <v>25470006</v>
      </c>
      <c r="B4826" t="s">
        <v>6829</v>
      </c>
      <c r="C4826" t="s">
        <v>4951</v>
      </c>
      <c r="D4826" s="66" t="s">
        <v>5338</v>
      </c>
    </row>
    <row r="4827" spans="1:4" x14ac:dyDescent="0.25">
      <c r="A4827" s="66">
        <v>25470007</v>
      </c>
      <c r="B4827" t="s">
        <v>6830</v>
      </c>
      <c r="C4827" t="s">
        <v>4951</v>
      </c>
      <c r="D4827" s="66" t="s">
        <v>5338</v>
      </c>
    </row>
    <row r="4828" spans="1:4" x14ac:dyDescent="0.25">
      <c r="A4828" s="66">
        <v>25470008</v>
      </c>
      <c r="B4828" t="s">
        <v>6831</v>
      </c>
      <c r="C4828" t="s">
        <v>4951</v>
      </c>
      <c r="D4828" s="66" t="s">
        <v>5338</v>
      </c>
    </row>
    <row r="4829" spans="1:4" x14ac:dyDescent="0.25">
      <c r="A4829" s="66">
        <v>25470009</v>
      </c>
      <c r="B4829" t="s">
        <v>6832</v>
      </c>
      <c r="C4829" t="s">
        <v>4951</v>
      </c>
      <c r="D4829" s="66" t="s">
        <v>5338</v>
      </c>
    </row>
    <row r="4830" spans="1:4" x14ac:dyDescent="0.25">
      <c r="A4830" s="66">
        <v>25470010</v>
      </c>
      <c r="B4830" t="s">
        <v>6833</v>
      </c>
      <c r="C4830" t="s">
        <v>4951</v>
      </c>
      <c r="D4830" s="66" t="s">
        <v>5338</v>
      </c>
    </row>
    <row r="4831" spans="1:4" x14ac:dyDescent="0.25">
      <c r="A4831" s="66">
        <v>25470011</v>
      </c>
      <c r="B4831" t="s">
        <v>6834</v>
      </c>
      <c r="C4831" t="s">
        <v>4951</v>
      </c>
      <c r="D4831" s="66" t="s">
        <v>5337</v>
      </c>
    </row>
    <row r="4832" spans="1:4" x14ac:dyDescent="0.25">
      <c r="A4832" s="66">
        <v>25470012</v>
      </c>
      <c r="B4832" t="s">
        <v>6835</v>
      </c>
      <c r="C4832" t="s">
        <v>4951</v>
      </c>
      <c r="D4832" s="66" t="s">
        <v>5338</v>
      </c>
    </row>
    <row r="4833" spans="1:4" x14ac:dyDescent="0.25">
      <c r="A4833" s="66">
        <v>25470013</v>
      </c>
      <c r="B4833" t="s">
        <v>6836</v>
      </c>
      <c r="C4833" t="s">
        <v>4951</v>
      </c>
      <c r="D4833" s="66" t="s">
        <v>5338</v>
      </c>
    </row>
    <row r="4834" spans="1:4" x14ac:dyDescent="0.25">
      <c r="A4834" s="66">
        <v>25470014</v>
      </c>
      <c r="B4834" t="s">
        <v>6837</v>
      </c>
      <c r="C4834" t="s">
        <v>4951</v>
      </c>
      <c r="D4834" s="66" t="s">
        <v>5338</v>
      </c>
    </row>
    <row r="4835" spans="1:4" x14ac:dyDescent="0.25">
      <c r="A4835" s="66">
        <v>25470015</v>
      </c>
      <c r="B4835" t="s">
        <v>6838</v>
      </c>
      <c r="C4835" t="s">
        <v>4951</v>
      </c>
      <c r="D4835" s="66" t="s">
        <v>5338</v>
      </c>
    </row>
    <row r="4836" spans="1:4" x14ac:dyDescent="0.25">
      <c r="A4836" s="66">
        <v>25470016</v>
      </c>
      <c r="B4836" t="s">
        <v>6839</v>
      </c>
      <c r="C4836" t="s">
        <v>4951</v>
      </c>
      <c r="D4836" s="66" t="s">
        <v>5337</v>
      </c>
    </row>
    <row r="4837" spans="1:4" x14ac:dyDescent="0.25">
      <c r="A4837" s="66">
        <v>25470017</v>
      </c>
      <c r="B4837" t="s">
        <v>6840</v>
      </c>
      <c r="C4837" t="s">
        <v>4951</v>
      </c>
      <c r="D4837" s="66" t="s">
        <v>5337</v>
      </c>
    </row>
    <row r="4838" spans="1:4" x14ac:dyDescent="0.25">
      <c r="A4838" s="66">
        <v>25470018</v>
      </c>
      <c r="B4838" t="s">
        <v>6841</v>
      </c>
      <c r="C4838" t="s">
        <v>4951</v>
      </c>
      <c r="D4838" s="66" t="s">
        <v>5338</v>
      </c>
    </row>
    <row r="4839" spans="1:4" x14ac:dyDescent="0.25">
      <c r="A4839" s="66">
        <v>25470019</v>
      </c>
      <c r="B4839" t="s">
        <v>6842</v>
      </c>
      <c r="C4839" t="s">
        <v>4951</v>
      </c>
      <c r="D4839" s="66" t="s">
        <v>5338</v>
      </c>
    </row>
    <row r="4840" spans="1:4" x14ac:dyDescent="0.25">
      <c r="A4840" s="66">
        <v>25470020</v>
      </c>
      <c r="B4840" t="s">
        <v>6843</v>
      </c>
      <c r="C4840" t="s">
        <v>4951</v>
      </c>
      <c r="D4840" s="66" t="s">
        <v>5338</v>
      </c>
    </row>
    <row r="4841" spans="1:4" x14ac:dyDescent="0.25">
      <c r="A4841" s="66">
        <v>25470021</v>
      </c>
      <c r="B4841" t="s">
        <v>6844</v>
      </c>
      <c r="C4841" t="s">
        <v>4951</v>
      </c>
      <c r="D4841" s="66" t="s">
        <v>5338</v>
      </c>
    </row>
    <row r="4842" spans="1:4" x14ac:dyDescent="0.25">
      <c r="A4842" s="66">
        <v>25470022</v>
      </c>
      <c r="B4842" t="s">
        <v>6845</v>
      </c>
      <c r="C4842" t="s">
        <v>4951</v>
      </c>
      <c r="D4842" s="66" t="s">
        <v>5338</v>
      </c>
    </row>
    <row r="4843" spans="1:4" x14ac:dyDescent="0.25">
      <c r="A4843" s="66">
        <v>25470023</v>
      </c>
      <c r="B4843" t="s">
        <v>6846</v>
      </c>
      <c r="C4843" t="s">
        <v>4951</v>
      </c>
      <c r="D4843" s="66" t="s">
        <v>5337</v>
      </c>
    </row>
    <row r="4844" spans="1:4" x14ac:dyDescent="0.25">
      <c r="A4844" s="66">
        <v>25470024</v>
      </c>
      <c r="B4844" t="s">
        <v>6847</v>
      </c>
      <c r="C4844" t="s">
        <v>4951</v>
      </c>
      <c r="D4844" s="66" t="s">
        <v>5338</v>
      </c>
    </row>
    <row r="4845" spans="1:4" x14ac:dyDescent="0.25">
      <c r="A4845" s="66">
        <v>25470025</v>
      </c>
      <c r="B4845" t="s">
        <v>6848</v>
      </c>
      <c r="C4845" t="s">
        <v>4951</v>
      </c>
      <c r="D4845" s="66" t="s">
        <v>5337</v>
      </c>
    </row>
    <row r="4846" spans="1:4" x14ac:dyDescent="0.25">
      <c r="A4846" s="66">
        <v>25470026</v>
      </c>
      <c r="B4846" t="s">
        <v>6849</v>
      </c>
      <c r="C4846" t="s">
        <v>4951</v>
      </c>
      <c r="D4846" s="66" t="s">
        <v>5338</v>
      </c>
    </row>
    <row r="4847" spans="1:4" x14ac:dyDescent="0.25">
      <c r="A4847" s="66">
        <v>25470027</v>
      </c>
      <c r="B4847" t="s">
        <v>6850</v>
      </c>
      <c r="C4847" t="s">
        <v>4951</v>
      </c>
      <c r="D4847" s="66" t="s">
        <v>5338</v>
      </c>
    </row>
    <row r="4848" spans="1:4" x14ac:dyDescent="0.25">
      <c r="A4848" s="66">
        <v>25470028</v>
      </c>
      <c r="B4848" t="s">
        <v>6851</v>
      </c>
      <c r="C4848" t="s">
        <v>4951</v>
      </c>
      <c r="D4848" s="66" t="s">
        <v>5338</v>
      </c>
    </row>
    <row r="4849" spans="1:4" x14ac:dyDescent="0.25">
      <c r="A4849" s="66">
        <v>25470029</v>
      </c>
      <c r="B4849" t="s">
        <v>6852</v>
      </c>
      <c r="C4849" t="s">
        <v>4951</v>
      </c>
      <c r="D4849" s="66" t="s">
        <v>5338</v>
      </c>
    </row>
    <row r="4850" spans="1:4" x14ac:dyDescent="0.25">
      <c r="A4850" s="66">
        <v>25470030</v>
      </c>
      <c r="B4850" t="s">
        <v>6853</v>
      </c>
      <c r="C4850" t="s">
        <v>4951</v>
      </c>
      <c r="D4850" s="66" t="s">
        <v>5338</v>
      </c>
    </row>
    <row r="4851" spans="1:4" x14ac:dyDescent="0.25">
      <c r="A4851" s="66">
        <v>25470031</v>
      </c>
      <c r="B4851" t="s">
        <v>6854</v>
      </c>
      <c r="C4851" t="s">
        <v>4951</v>
      </c>
      <c r="D4851" s="66" t="s">
        <v>5338</v>
      </c>
    </row>
    <row r="4852" spans="1:4" x14ac:dyDescent="0.25">
      <c r="A4852" s="66">
        <v>25470032</v>
      </c>
      <c r="B4852" t="s">
        <v>6855</v>
      </c>
      <c r="C4852" t="s">
        <v>4951</v>
      </c>
      <c r="D4852" s="66" t="s">
        <v>5338</v>
      </c>
    </row>
    <row r="4853" spans="1:4" x14ac:dyDescent="0.25">
      <c r="A4853" s="66">
        <v>25470033</v>
      </c>
      <c r="B4853" t="s">
        <v>6856</v>
      </c>
      <c r="C4853" t="s">
        <v>4951</v>
      </c>
      <c r="D4853" s="66" t="s">
        <v>5338</v>
      </c>
    </row>
    <row r="4854" spans="1:4" x14ac:dyDescent="0.25">
      <c r="A4854" s="66">
        <v>25470034</v>
      </c>
      <c r="B4854" t="s">
        <v>6857</v>
      </c>
      <c r="C4854" t="s">
        <v>4951</v>
      </c>
      <c r="D4854" s="66" t="s">
        <v>5338</v>
      </c>
    </row>
    <row r="4855" spans="1:4" x14ac:dyDescent="0.25">
      <c r="A4855" s="66">
        <v>25470035</v>
      </c>
      <c r="B4855" t="s">
        <v>6858</v>
      </c>
      <c r="C4855" t="s">
        <v>4951</v>
      </c>
      <c r="D4855" s="66" t="s">
        <v>5338</v>
      </c>
    </row>
    <row r="4856" spans="1:4" x14ac:dyDescent="0.25">
      <c r="A4856" s="66">
        <v>25470036</v>
      </c>
      <c r="B4856" t="s">
        <v>6859</v>
      </c>
      <c r="C4856" t="s">
        <v>4951</v>
      </c>
      <c r="D4856" s="66" t="s">
        <v>5338</v>
      </c>
    </row>
    <row r="4857" spans="1:4" x14ac:dyDescent="0.25">
      <c r="A4857" s="66">
        <v>25470037</v>
      </c>
      <c r="B4857" t="s">
        <v>6860</v>
      </c>
      <c r="C4857" t="s">
        <v>4951</v>
      </c>
      <c r="D4857" s="66" t="s">
        <v>5338</v>
      </c>
    </row>
    <row r="4858" spans="1:4" x14ac:dyDescent="0.25">
      <c r="A4858" s="66">
        <v>25470038</v>
      </c>
      <c r="B4858" t="s">
        <v>6861</v>
      </c>
      <c r="C4858" t="s">
        <v>4951</v>
      </c>
      <c r="D4858" s="66" t="s">
        <v>5338</v>
      </c>
    </row>
    <row r="4859" spans="1:4" x14ac:dyDescent="0.25">
      <c r="A4859" s="66">
        <v>25470039</v>
      </c>
      <c r="B4859" t="s">
        <v>6862</v>
      </c>
      <c r="C4859" t="s">
        <v>6690</v>
      </c>
      <c r="D4859" s="66" t="s">
        <v>5338</v>
      </c>
    </row>
    <row r="4860" spans="1:4" x14ac:dyDescent="0.25">
      <c r="A4860" s="66">
        <v>25470040</v>
      </c>
      <c r="B4860" t="s">
        <v>6863</v>
      </c>
      <c r="C4860" t="s">
        <v>4951</v>
      </c>
      <c r="D4860" s="66" t="s">
        <v>5338</v>
      </c>
    </row>
    <row r="4861" spans="1:4" x14ac:dyDescent="0.25">
      <c r="A4861" s="66">
        <v>25470041</v>
      </c>
      <c r="B4861" t="s">
        <v>6864</v>
      </c>
      <c r="C4861" t="s">
        <v>4951</v>
      </c>
      <c r="D4861" s="66" t="s">
        <v>5338</v>
      </c>
    </row>
    <row r="4862" spans="1:4" x14ac:dyDescent="0.25">
      <c r="A4862" s="66">
        <v>25470042</v>
      </c>
      <c r="B4862" t="s">
        <v>6865</v>
      </c>
      <c r="C4862" t="s">
        <v>4961</v>
      </c>
      <c r="D4862" s="66" t="s">
        <v>5337</v>
      </c>
    </row>
    <row r="4863" spans="1:4" x14ac:dyDescent="0.25">
      <c r="A4863" s="66">
        <v>25470043</v>
      </c>
      <c r="B4863" t="s">
        <v>7328</v>
      </c>
      <c r="C4863" t="s">
        <v>4951</v>
      </c>
      <c r="D4863" s="66" t="s">
        <v>5337</v>
      </c>
    </row>
    <row r="4864" spans="1:4" x14ac:dyDescent="0.25">
      <c r="A4864" s="67">
        <v>25470043</v>
      </c>
      <c r="B4864" t="s">
        <v>7519</v>
      </c>
      <c r="C4864" t="s">
        <v>4951</v>
      </c>
      <c r="D4864" s="66" t="s">
        <v>5337</v>
      </c>
    </row>
    <row r="4865" spans="1:4" x14ac:dyDescent="0.25">
      <c r="A4865" s="66">
        <v>25470044</v>
      </c>
      <c r="B4865" t="s">
        <v>6866</v>
      </c>
      <c r="C4865" t="s">
        <v>4951</v>
      </c>
      <c r="D4865" s="66" t="s">
        <v>5337</v>
      </c>
    </row>
    <row r="4866" spans="1:4" x14ac:dyDescent="0.25">
      <c r="A4866" s="66">
        <v>25470045</v>
      </c>
      <c r="B4866" t="s">
        <v>6867</v>
      </c>
      <c r="C4866" t="s">
        <v>4951</v>
      </c>
      <c r="D4866" s="66" t="s">
        <v>5338</v>
      </c>
    </row>
    <row r="4867" spans="1:4" x14ac:dyDescent="0.25">
      <c r="A4867" s="66">
        <v>25470046</v>
      </c>
      <c r="B4867" t="s">
        <v>6868</v>
      </c>
      <c r="C4867" t="s">
        <v>4951</v>
      </c>
      <c r="D4867" s="66" t="s">
        <v>5338</v>
      </c>
    </row>
    <row r="4868" spans="1:4" x14ac:dyDescent="0.25">
      <c r="A4868" s="66">
        <v>25470047</v>
      </c>
      <c r="B4868" t="s">
        <v>6869</v>
      </c>
      <c r="C4868" t="s">
        <v>4951</v>
      </c>
      <c r="D4868" s="66" t="s">
        <v>5338</v>
      </c>
    </row>
    <row r="4869" spans="1:4" x14ac:dyDescent="0.25">
      <c r="A4869" s="66">
        <v>25470048</v>
      </c>
      <c r="B4869" t="s">
        <v>6870</v>
      </c>
      <c r="C4869" t="s">
        <v>4951</v>
      </c>
      <c r="D4869" s="66" t="s">
        <v>5338</v>
      </c>
    </row>
    <row r="4870" spans="1:4" x14ac:dyDescent="0.25">
      <c r="A4870" s="66">
        <v>25470049</v>
      </c>
      <c r="B4870" t="s">
        <v>6871</v>
      </c>
      <c r="C4870" t="s">
        <v>4951</v>
      </c>
      <c r="D4870" s="66" t="s">
        <v>5337</v>
      </c>
    </row>
    <row r="4871" spans="1:4" x14ac:dyDescent="0.25">
      <c r="A4871" s="66">
        <v>25470050</v>
      </c>
      <c r="B4871" t="s">
        <v>6872</v>
      </c>
      <c r="C4871" t="s">
        <v>4951</v>
      </c>
      <c r="D4871" s="66" t="s">
        <v>5338</v>
      </c>
    </row>
    <row r="4872" spans="1:4" x14ac:dyDescent="0.25">
      <c r="A4872" s="66">
        <v>25470051</v>
      </c>
      <c r="B4872" t="s">
        <v>6873</v>
      </c>
      <c r="C4872" t="s">
        <v>4951</v>
      </c>
      <c r="D4872" s="66" t="s">
        <v>5338</v>
      </c>
    </row>
    <row r="4873" spans="1:4" x14ac:dyDescent="0.25">
      <c r="A4873" s="66">
        <v>25470052</v>
      </c>
      <c r="B4873" t="s">
        <v>6874</v>
      </c>
      <c r="C4873" t="s">
        <v>4951</v>
      </c>
      <c r="D4873" s="66" t="s">
        <v>5338</v>
      </c>
    </row>
    <row r="4874" spans="1:4" x14ac:dyDescent="0.25">
      <c r="A4874" s="66">
        <v>25470053</v>
      </c>
      <c r="B4874" t="s">
        <v>6875</v>
      </c>
      <c r="C4874" t="s">
        <v>4951</v>
      </c>
      <c r="D4874" s="66" t="s">
        <v>5338</v>
      </c>
    </row>
    <row r="4875" spans="1:4" x14ac:dyDescent="0.25">
      <c r="A4875" s="66">
        <v>25470054</v>
      </c>
      <c r="B4875" t="s">
        <v>6876</v>
      </c>
      <c r="C4875" t="s">
        <v>4951</v>
      </c>
      <c r="D4875" s="66" t="s">
        <v>5338</v>
      </c>
    </row>
    <row r="4876" spans="1:4" x14ac:dyDescent="0.25">
      <c r="A4876" s="66">
        <v>25470055</v>
      </c>
      <c r="B4876" t="s">
        <v>6877</v>
      </c>
      <c r="C4876" t="s">
        <v>4951</v>
      </c>
      <c r="D4876" s="66" t="s">
        <v>5338</v>
      </c>
    </row>
    <row r="4877" spans="1:4" x14ac:dyDescent="0.25">
      <c r="A4877" s="66">
        <v>25470056</v>
      </c>
      <c r="B4877" t="s">
        <v>6878</v>
      </c>
      <c r="C4877" t="s">
        <v>4951</v>
      </c>
      <c r="D4877" s="66" t="s">
        <v>5338</v>
      </c>
    </row>
    <row r="4878" spans="1:4" x14ac:dyDescent="0.25">
      <c r="A4878" s="66">
        <v>25470057</v>
      </c>
      <c r="B4878" t="s">
        <v>6879</v>
      </c>
      <c r="C4878" t="s">
        <v>4951</v>
      </c>
      <c r="D4878" s="66" t="s">
        <v>5338</v>
      </c>
    </row>
    <row r="4879" spans="1:4" x14ac:dyDescent="0.25">
      <c r="A4879" s="66">
        <v>25470058</v>
      </c>
      <c r="B4879" t="s">
        <v>6880</v>
      </c>
      <c r="C4879" t="s">
        <v>4951</v>
      </c>
      <c r="D4879" s="66" t="s">
        <v>5337</v>
      </c>
    </row>
    <row r="4880" spans="1:4" x14ac:dyDescent="0.25">
      <c r="A4880" s="66">
        <v>25470059</v>
      </c>
      <c r="B4880" t="s">
        <v>6881</v>
      </c>
      <c r="C4880" t="s">
        <v>4951</v>
      </c>
      <c r="D4880" s="66" t="s">
        <v>5338</v>
      </c>
    </row>
    <row r="4881" spans="1:4" x14ac:dyDescent="0.25">
      <c r="A4881" s="66">
        <v>25470060</v>
      </c>
      <c r="B4881" t="s">
        <v>7331</v>
      </c>
      <c r="C4881" t="s">
        <v>4951</v>
      </c>
      <c r="D4881" s="66" t="s">
        <v>5338</v>
      </c>
    </row>
    <row r="4882" spans="1:4" x14ac:dyDescent="0.25">
      <c r="A4882" s="66">
        <v>25470061</v>
      </c>
      <c r="B4882" t="s">
        <v>6882</v>
      </c>
      <c r="C4882" t="s">
        <v>4951</v>
      </c>
      <c r="D4882" s="66" t="s">
        <v>5338</v>
      </c>
    </row>
    <row r="4883" spans="1:4" x14ac:dyDescent="0.25">
      <c r="A4883" s="66">
        <v>25470062</v>
      </c>
      <c r="B4883" t="s">
        <v>6883</v>
      </c>
      <c r="C4883" t="s">
        <v>4951</v>
      </c>
      <c r="D4883" s="66" t="s">
        <v>5338</v>
      </c>
    </row>
    <row r="4884" spans="1:4" x14ac:dyDescent="0.25">
      <c r="A4884" s="66">
        <v>25470063</v>
      </c>
      <c r="B4884" t="s">
        <v>6884</v>
      </c>
      <c r="C4884" t="s">
        <v>4951</v>
      </c>
      <c r="D4884" s="66" t="s">
        <v>5338</v>
      </c>
    </row>
    <row r="4885" spans="1:4" x14ac:dyDescent="0.25">
      <c r="A4885" s="66">
        <v>25470064</v>
      </c>
      <c r="B4885" t="s">
        <v>6041</v>
      </c>
      <c r="C4885" t="s">
        <v>4951</v>
      </c>
      <c r="D4885" s="66" t="s">
        <v>5338</v>
      </c>
    </row>
    <row r="4886" spans="1:4" x14ac:dyDescent="0.25">
      <c r="A4886" s="66">
        <v>25470065</v>
      </c>
      <c r="B4886" t="s">
        <v>6885</v>
      </c>
      <c r="C4886" t="s">
        <v>4951</v>
      </c>
      <c r="D4886" s="66" t="s">
        <v>5338</v>
      </c>
    </row>
    <row r="4887" spans="1:4" x14ac:dyDescent="0.25">
      <c r="A4887" s="66">
        <v>25470066</v>
      </c>
      <c r="B4887" t="s">
        <v>6886</v>
      </c>
      <c r="C4887" t="s">
        <v>4951</v>
      </c>
      <c r="D4887" s="66" t="s">
        <v>5339</v>
      </c>
    </row>
    <row r="4888" spans="1:4" x14ac:dyDescent="0.25">
      <c r="A4888" s="66">
        <v>25470067</v>
      </c>
      <c r="B4888" t="s">
        <v>6887</v>
      </c>
      <c r="C4888" t="s">
        <v>4951</v>
      </c>
      <c r="D4888" s="66" t="s">
        <v>5338</v>
      </c>
    </row>
    <row r="4889" spans="1:4" x14ac:dyDescent="0.25">
      <c r="A4889" s="66">
        <v>25470068</v>
      </c>
      <c r="B4889" t="s">
        <v>6888</v>
      </c>
      <c r="C4889" t="s">
        <v>4951</v>
      </c>
      <c r="D4889" s="66" t="s">
        <v>5338</v>
      </c>
    </row>
    <row r="4890" spans="1:4" x14ac:dyDescent="0.25">
      <c r="A4890" s="66">
        <v>25470069</v>
      </c>
      <c r="B4890" t="s">
        <v>6889</v>
      </c>
      <c r="C4890" t="s">
        <v>4951</v>
      </c>
      <c r="D4890" s="66" t="s">
        <v>5337</v>
      </c>
    </row>
    <row r="4891" spans="1:4" x14ac:dyDescent="0.25">
      <c r="A4891" s="66">
        <v>25470070</v>
      </c>
      <c r="B4891" t="s">
        <v>6890</v>
      </c>
      <c r="C4891" t="s">
        <v>4951</v>
      </c>
      <c r="D4891" s="66" t="s">
        <v>5337</v>
      </c>
    </row>
    <row r="4892" spans="1:4" x14ac:dyDescent="0.25">
      <c r="A4892" s="66">
        <v>25470071</v>
      </c>
      <c r="B4892" t="s">
        <v>6891</v>
      </c>
      <c r="C4892" t="s">
        <v>4951</v>
      </c>
      <c r="D4892" s="66" t="s">
        <v>5338</v>
      </c>
    </row>
    <row r="4893" spans="1:4" x14ac:dyDescent="0.25">
      <c r="A4893" s="66">
        <v>25470072</v>
      </c>
      <c r="B4893" t="s">
        <v>7298</v>
      </c>
      <c r="C4893" t="s">
        <v>4951</v>
      </c>
      <c r="D4893" s="66" t="s">
        <v>5338</v>
      </c>
    </row>
    <row r="4894" spans="1:4" x14ac:dyDescent="0.25">
      <c r="A4894" s="67">
        <v>25470072</v>
      </c>
      <c r="B4894" t="s">
        <v>7520</v>
      </c>
      <c r="C4894" t="s">
        <v>4951</v>
      </c>
      <c r="D4894" s="66" t="s">
        <v>5338</v>
      </c>
    </row>
    <row r="4895" spans="1:4" x14ac:dyDescent="0.25">
      <c r="A4895" s="66">
        <v>25470073</v>
      </c>
      <c r="B4895" t="s">
        <v>6892</v>
      </c>
      <c r="C4895" t="s">
        <v>4951</v>
      </c>
      <c r="D4895" s="66" t="s">
        <v>5337</v>
      </c>
    </row>
    <row r="4896" spans="1:4" x14ac:dyDescent="0.25">
      <c r="A4896" s="66">
        <v>25470074</v>
      </c>
      <c r="B4896" t="s">
        <v>6893</v>
      </c>
      <c r="C4896" t="s">
        <v>4951</v>
      </c>
      <c r="D4896" s="66" t="s">
        <v>5338</v>
      </c>
    </row>
    <row r="4897" spans="1:4" x14ac:dyDescent="0.25">
      <c r="A4897" s="66">
        <v>25470075</v>
      </c>
      <c r="B4897" t="s">
        <v>6894</v>
      </c>
      <c r="C4897" t="s">
        <v>4951</v>
      </c>
      <c r="D4897" s="66" t="s">
        <v>5338</v>
      </c>
    </row>
    <row r="4898" spans="1:4" x14ac:dyDescent="0.25">
      <c r="A4898" s="66">
        <v>25470076</v>
      </c>
      <c r="B4898" t="s">
        <v>6895</v>
      </c>
      <c r="C4898" t="s">
        <v>4951</v>
      </c>
      <c r="D4898" s="66" t="s">
        <v>5338</v>
      </c>
    </row>
    <row r="4899" spans="1:4" x14ac:dyDescent="0.25">
      <c r="A4899" s="66">
        <v>25470077</v>
      </c>
      <c r="B4899" t="s">
        <v>6896</v>
      </c>
      <c r="C4899" t="s">
        <v>4951</v>
      </c>
      <c r="D4899" s="66" t="s">
        <v>5338</v>
      </c>
    </row>
    <row r="4900" spans="1:4" x14ac:dyDescent="0.25">
      <c r="A4900" s="66">
        <v>25470078</v>
      </c>
      <c r="B4900" t="s">
        <v>6897</v>
      </c>
      <c r="C4900" t="s">
        <v>4951</v>
      </c>
      <c r="D4900" s="66" t="s">
        <v>5338</v>
      </c>
    </row>
    <row r="4901" spans="1:4" x14ac:dyDescent="0.25">
      <c r="A4901" s="66">
        <v>25470079</v>
      </c>
      <c r="B4901" t="s">
        <v>6898</v>
      </c>
      <c r="C4901" t="s">
        <v>4951</v>
      </c>
      <c r="D4901" s="66" t="s">
        <v>5338</v>
      </c>
    </row>
    <row r="4902" spans="1:4" x14ac:dyDescent="0.25">
      <c r="A4902" s="66">
        <v>25470080</v>
      </c>
      <c r="B4902" t="s">
        <v>6899</v>
      </c>
      <c r="C4902" t="s">
        <v>4951</v>
      </c>
      <c r="D4902" s="66" t="s">
        <v>5339</v>
      </c>
    </row>
    <row r="4903" spans="1:4" x14ac:dyDescent="0.25">
      <c r="A4903" s="66">
        <v>25470081</v>
      </c>
      <c r="B4903" t="s">
        <v>6900</v>
      </c>
      <c r="C4903" t="s">
        <v>4951</v>
      </c>
      <c r="D4903" s="66" t="s">
        <v>5338</v>
      </c>
    </row>
    <row r="4904" spans="1:4" x14ac:dyDescent="0.25">
      <c r="A4904" s="66">
        <v>25470082</v>
      </c>
      <c r="B4904" t="s">
        <v>6901</v>
      </c>
      <c r="C4904" t="s">
        <v>4951</v>
      </c>
      <c r="D4904" s="66" t="s">
        <v>5337</v>
      </c>
    </row>
    <row r="4905" spans="1:4" x14ac:dyDescent="0.25">
      <c r="A4905" s="66">
        <v>25470083</v>
      </c>
      <c r="B4905" t="s">
        <v>6902</v>
      </c>
      <c r="C4905" t="s">
        <v>4951</v>
      </c>
      <c r="D4905" s="66" t="s">
        <v>5338</v>
      </c>
    </row>
    <row r="4906" spans="1:4" x14ac:dyDescent="0.25">
      <c r="A4906" s="66">
        <v>25470084</v>
      </c>
      <c r="B4906" t="s">
        <v>6903</v>
      </c>
      <c r="C4906" t="s">
        <v>4951</v>
      </c>
      <c r="D4906" s="66" t="s">
        <v>5338</v>
      </c>
    </row>
    <row r="4907" spans="1:4" x14ac:dyDescent="0.25">
      <c r="A4907" s="66">
        <v>25470085</v>
      </c>
      <c r="B4907" t="s">
        <v>6904</v>
      </c>
      <c r="C4907" t="s">
        <v>4951</v>
      </c>
      <c r="D4907" s="66" t="s">
        <v>5337</v>
      </c>
    </row>
    <row r="4908" spans="1:4" x14ac:dyDescent="0.25">
      <c r="A4908" s="66">
        <v>25470086</v>
      </c>
      <c r="B4908" t="s">
        <v>6905</v>
      </c>
      <c r="C4908" t="s">
        <v>4951</v>
      </c>
      <c r="D4908" s="66" t="s">
        <v>5338</v>
      </c>
    </row>
    <row r="4909" spans="1:4" x14ac:dyDescent="0.25">
      <c r="A4909" s="66">
        <v>25470087</v>
      </c>
      <c r="B4909" t="s">
        <v>6906</v>
      </c>
      <c r="C4909" t="s">
        <v>4951</v>
      </c>
      <c r="D4909" s="66" t="s">
        <v>5338</v>
      </c>
    </row>
    <row r="4910" spans="1:4" x14ac:dyDescent="0.25">
      <c r="A4910" s="66">
        <v>25470088</v>
      </c>
      <c r="B4910" t="s">
        <v>6907</v>
      </c>
      <c r="C4910" t="s">
        <v>4951</v>
      </c>
      <c r="D4910" s="66" t="s">
        <v>5338</v>
      </c>
    </row>
    <row r="4911" spans="1:4" x14ac:dyDescent="0.25">
      <c r="A4911" s="66">
        <v>25470089</v>
      </c>
      <c r="B4911" t="s">
        <v>6908</v>
      </c>
      <c r="C4911" t="s">
        <v>4958</v>
      </c>
      <c r="D4911" s="66" t="s">
        <v>5338</v>
      </c>
    </row>
    <row r="4912" spans="1:4" x14ac:dyDescent="0.25">
      <c r="A4912" s="67">
        <v>25470089</v>
      </c>
      <c r="B4912" t="s">
        <v>6908</v>
      </c>
      <c r="C4912" t="s">
        <v>7590</v>
      </c>
      <c r="D4912" s="66" t="s">
        <v>5338</v>
      </c>
    </row>
    <row r="4913" spans="1:4" x14ac:dyDescent="0.25">
      <c r="A4913" s="66">
        <v>25470090</v>
      </c>
      <c r="B4913" t="s">
        <v>6909</v>
      </c>
      <c r="C4913" t="s">
        <v>4951</v>
      </c>
      <c r="D4913" s="66" t="s">
        <v>5338</v>
      </c>
    </row>
    <row r="4914" spans="1:4" x14ac:dyDescent="0.25">
      <c r="A4914" s="66">
        <v>25470091</v>
      </c>
      <c r="B4914" t="s">
        <v>6910</v>
      </c>
      <c r="C4914" t="s">
        <v>4951</v>
      </c>
      <c r="D4914" s="66" t="s">
        <v>5338</v>
      </c>
    </row>
    <row r="4915" spans="1:4" x14ac:dyDescent="0.25">
      <c r="A4915" s="66">
        <v>25470092</v>
      </c>
      <c r="B4915" t="s">
        <v>6911</v>
      </c>
      <c r="C4915" t="s">
        <v>4951</v>
      </c>
      <c r="D4915" s="66" t="s">
        <v>5337</v>
      </c>
    </row>
    <row r="4916" spans="1:4" x14ac:dyDescent="0.25">
      <c r="A4916" s="66">
        <v>25470093</v>
      </c>
      <c r="B4916" t="s">
        <v>7312</v>
      </c>
      <c r="C4916" t="s">
        <v>4951</v>
      </c>
      <c r="D4916" s="66" t="s">
        <v>5338</v>
      </c>
    </row>
    <row r="4917" spans="1:4" x14ac:dyDescent="0.25">
      <c r="A4917" s="67">
        <v>25470093</v>
      </c>
      <c r="B4917" t="s">
        <v>7521</v>
      </c>
      <c r="C4917" t="s">
        <v>4951</v>
      </c>
      <c r="D4917" s="66" t="s">
        <v>5338</v>
      </c>
    </row>
    <row r="4918" spans="1:4" x14ac:dyDescent="0.25">
      <c r="A4918" s="66">
        <v>25470094</v>
      </c>
      <c r="B4918" t="s">
        <v>6912</v>
      </c>
      <c r="C4918" t="s">
        <v>4957</v>
      </c>
      <c r="D4918" s="66" t="s">
        <v>5338</v>
      </c>
    </row>
    <row r="4919" spans="1:4" x14ac:dyDescent="0.25">
      <c r="A4919" s="67">
        <v>25470094</v>
      </c>
      <c r="B4919" t="s">
        <v>6912</v>
      </c>
      <c r="C4919" t="s">
        <v>7592</v>
      </c>
      <c r="D4919" s="66" t="s">
        <v>5338</v>
      </c>
    </row>
    <row r="4920" spans="1:4" x14ac:dyDescent="0.25">
      <c r="A4920" s="66">
        <v>25470095</v>
      </c>
      <c r="B4920" t="s">
        <v>6913</v>
      </c>
      <c r="C4920" t="s">
        <v>4951</v>
      </c>
      <c r="D4920" s="66" t="s">
        <v>5337</v>
      </c>
    </row>
    <row r="4921" spans="1:4" x14ac:dyDescent="0.25">
      <c r="A4921" s="66">
        <v>25470096</v>
      </c>
      <c r="B4921" t="s">
        <v>6914</v>
      </c>
      <c r="C4921" t="s">
        <v>4951</v>
      </c>
      <c r="D4921" s="66" t="s">
        <v>5337</v>
      </c>
    </row>
    <row r="4922" spans="1:4" x14ac:dyDescent="0.25">
      <c r="A4922" s="66">
        <v>25470097</v>
      </c>
      <c r="B4922" t="s">
        <v>6915</v>
      </c>
      <c r="C4922" t="s">
        <v>4951</v>
      </c>
      <c r="D4922" s="66" t="s">
        <v>5337</v>
      </c>
    </row>
    <row r="4923" spans="1:4" x14ac:dyDescent="0.25">
      <c r="A4923" s="66">
        <v>25470098</v>
      </c>
      <c r="B4923" t="s">
        <v>6916</v>
      </c>
      <c r="C4923" t="s">
        <v>4951</v>
      </c>
      <c r="D4923" s="66" t="s">
        <v>5338</v>
      </c>
    </row>
    <row r="4924" spans="1:4" x14ac:dyDescent="0.25">
      <c r="A4924" s="66">
        <v>25470099</v>
      </c>
      <c r="B4924" t="s">
        <v>6917</v>
      </c>
      <c r="C4924" t="s">
        <v>4951</v>
      </c>
      <c r="D4924" s="66" t="s">
        <v>5338</v>
      </c>
    </row>
    <row r="4925" spans="1:4" x14ac:dyDescent="0.25">
      <c r="A4925" s="66">
        <v>25470101</v>
      </c>
      <c r="B4925" t="s">
        <v>6918</v>
      </c>
      <c r="C4925" t="s">
        <v>4954</v>
      </c>
      <c r="D4925" s="66" t="s">
        <v>5338</v>
      </c>
    </row>
    <row r="4926" spans="1:4" x14ac:dyDescent="0.25">
      <c r="A4926" s="66">
        <v>25470102</v>
      </c>
      <c r="B4926" t="s">
        <v>6919</v>
      </c>
      <c r="C4926" t="s">
        <v>4954</v>
      </c>
      <c r="D4926" s="66" t="s">
        <v>5338</v>
      </c>
    </row>
    <row r="4927" spans="1:4" x14ac:dyDescent="0.25">
      <c r="A4927" s="66">
        <v>25470103</v>
      </c>
      <c r="B4927" t="s">
        <v>6920</v>
      </c>
      <c r="C4927" t="s">
        <v>4954</v>
      </c>
      <c r="D4927" s="66" t="s">
        <v>5338</v>
      </c>
    </row>
    <row r="4928" spans="1:4" x14ac:dyDescent="0.25">
      <c r="A4928" s="66">
        <v>25470104</v>
      </c>
      <c r="B4928" t="s">
        <v>6921</v>
      </c>
      <c r="C4928" t="s">
        <v>4954</v>
      </c>
      <c r="D4928" s="66" t="s">
        <v>5338</v>
      </c>
    </row>
    <row r="4929" spans="1:4" x14ac:dyDescent="0.25">
      <c r="A4929" s="66">
        <v>25470105</v>
      </c>
      <c r="B4929" t="s">
        <v>6922</v>
      </c>
      <c r="C4929" t="s">
        <v>4954</v>
      </c>
      <c r="D4929" s="66" t="s">
        <v>5338</v>
      </c>
    </row>
    <row r="4930" spans="1:4" x14ac:dyDescent="0.25">
      <c r="A4930" s="66">
        <v>25470106</v>
      </c>
      <c r="B4930" t="s">
        <v>6923</v>
      </c>
      <c r="C4930" t="s">
        <v>4954</v>
      </c>
      <c r="D4930" s="66" t="s">
        <v>5339</v>
      </c>
    </row>
    <row r="4931" spans="1:4" x14ac:dyDescent="0.25">
      <c r="A4931" s="66">
        <v>25470107</v>
      </c>
      <c r="B4931" t="s">
        <v>6924</v>
      </c>
      <c r="C4931" t="s">
        <v>4954</v>
      </c>
      <c r="D4931" s="66" t="s">
        <v>5337</v>
      </c>
    </row>
    <row r="4932" spans="1:4" x14ac:dyDescent="0.25">
      <c r="A4932" s="66">
        <v>25470108</v>
      </c>
      <c r="B4932" t="s">
        <v>6925</v>
      </c>
      <c r="C4932" t="s">
        <v>4954</v>
      </c>
      <c r="D4932" s="66" t="s">
        <v>5338</v>
      </c>
    </row>
    <row r="4933" spans="1:4" x14ac:dyDescent="0.25">
      <c r="A4933" s="66">
        <v>25470109</v>
      </c>
      <c r="B4933" t="s">
        <v>6926</v>
      </c>
      <c r="C4933" t="s">
        <v>4954</v>
      </c>
      <c r="D4933" s="66" t="s">
        <v>5338</v>
      </c>
    </row>
    <row r="4934" spans="1:4" x14ac:dyDescent="0.25">
      <c r="A4934" s="66">
        <v>25470110</v>
      </c>
      <c r="B4934" t="s">
        <v>6927</v>
      </c>
      <c r="C4934" t="s">
        <v>4954</v>
      </c>
      <c r="D4934" s="66" t="s">
        <v>5338</v>
      </c>
    </row>
    <row r="4935" spans="1:4" x14ac:dyDescent="0.25">
      <c r="A4935" s="66">
        <v>25470111</v>
      </c>
      <c r="B4935" t="s">
        <v>6928</v>
      </c>
      <c r="C4935" t="s">
        <v>4954</v>
      </c>
      <c r="D4935" s="66" t="s">
        <v>5338</v>
      </c>
    </row>
    <row r="4936" spans="1:4" x14ac:dyDescent="0.25">
      <c r="A4936" s="66">
        <v>25470112</v>
      </c>
      <c r="B4936" t="s">
        <v>6929</v>
      </c>
      <c r="C4936" t="s">
        <v>4954</v>
      </c>
      <c r="D4936" s="66" t="s">
        <v>5338</v>
      </c>
    </row>
    <row r="4937" spans="1:4" x14ac:dyDescent="0.25">
      <c r="A4937" s="66">
        <v>25470113</v>
      </c>
      <c r="B4937" t="s">
        <v>6930</v>
      </c>
      <c r="C4937" t="s">
        <v>4954</v>
      </c>
      <c r="D4937" s="66" t="s">
        <v>5338</v>
      </c>
    </row>
    <row r="4938" spans="1:4" x14ac:dyDescent="0.25">
      <c r="A4938" s="66">
        <v>25470114</v>
      </c>
      <c r="B4938" t="s">
        <v>6931</v>
      </c>
      <c r="C4938" t="s">
        <v>4954</v>
      </c>
      <c r="D4938" s="66" t="s">
        <v>5339</v>
      </c>
    </row>
    <row r="4939" spans="1:4" x14ac:dyDescent="0.25">
      <c r="A4939" s="66">
        <v>25470115</v>
      </c>
      <c r="B4939" t="s">
        <v>6932</v>
      </c>
      <c r="C4939" t="s">
        <v>4954</v>
      </c>
      <c r="D4939" s="66" t="s">
        <v>5338</v>
      </c>
    </row>
    <row r="4940" spans="1:4" x14ac:dyDescent="0.25">
      <c r="A4940" s="66">
        <v>25470116</v>
      </c>
      <c r="B4940" t="s">
        <v>6933</v>
      </c>
      <c r="C4940" t="s">
        <v>4954</v>
      </c>
      <c r="D4940" s="66" t="s">
        <v>5338</v>
      </c>
    </row>
    <row r="4941" spans="1:4" x14ac:dyDescent="0.25">
      <c r="A4941" s="66">
        <v>25470117</v>
      </c>
      <c r="B4941" t="s">
        <v>6934</v>
      </c>
      <c r="C4941" t="s">
        <v>4954</v>
      </c>
      <c r="D4941" s="66" t="s">
        <v>5338</v>
      </c>
    </row>
    <row r="4942" spans="1:4" x14ac:dyDescent="0.25">
      <c r="A4942" s="66">
        <v>25470118</v>
      </c>
      <c r="B4942" t="s">
        <v>6935</v>
      </c>
      <c r="C4942" t="s">
        <v>4954</v>
      </c>
      <c r="D4942" s="66" t="s">
        <v>5338</v>
      </c>
    </row>
    <row r="4943" spans="1:4" x14ac:dyDescent="0.25">
      <c r="A4943" s="66">
        <v>25470119</v>
      </c>
      <c r="B4943" t="s">
        <v>6936</v>
      </c>
      <c r="C4943" t="s">
        <v>4954</v>
      </c>
      <c r="D4943" s="66" t="s">
        <v>5338</v>
      </c>
    </row>
    <row r="4944" spans="1:4" x14ac:dyDescent="0.25">
      <c r="A4944" s="66">
        <v>25470120</v>
      </c>
      <c r="B4944" t="s">
        <v>6937</v>
      </c>
      <c r="C4944" t="s">
        <v>4954</v>
      </c>
      <c r="D4944" s="66" t="s">
        <v>5338</v>
      </c>
    </row>
    <row r="4945" spans="1:4" x14ac:dyDescent="0.25">
      <c r="A4945" s="66">
        <v>25470121</v>
      </c>
      <c r="B4945" t="s">
        <v>6938</v>
      </c>
      <c r="C4945" t="s">
        <v>4954</v>
      </c>
      <c r="D4945" s="66" t="s">
        <v>5338</v>
      </c>
    </row>
    <row r="4946" spans="1:4" x14ac:dyDescent="0.25">
      <c r="A4946" s="66">
        <v>25470122</v>
      </c>
      <c r="B4946" t="s">
        <v>7318</v>
      </c>
      <c r="C4946" t="s">
        <v>4954</v>
      </c>
      <c r="D4946" s="66" t="s">
        <v>5338</v>
      </c>
    </row>
    <row r="4947" spans="1:4" x14ac:dyDescent="0.25">
      <c r="A4947" s="67">
        <v>25470122</v>
      </c>
      <c r="B4947" t="s">
        <v>7527</v>
      </c>
      <c r="C4947" t="s">
        <v>4954</v>
      </c>
      <c r="D4947" s="66" t="s">
        <v>5338</v>
      </c>
    </row>
    <row r="4948" spans="1:4" x14ac:dyDescent="0.25">
      <c r="A4948" s="66">
        <v>25470123</v>
      </c>
      <c r="B4948" t="s">
        <v>6939</v>
      </c>
      <c r="C4948" t="s">
        <v>4954</v>
      </c>
      <c r="D4948" s="66" t="s">
        <v>5338</v>
      </c>
    </row>
    <row r="4949" spans="1:4" x14ac:dyDescent="0.25">
      <c r="A4949" s="66">
        <v>25470124</v>
      </c>
      <c r="B4949" t="s">
        <v>6940</v>
      </c>
      <c r="C4949" t="s">
        <v>4954</v>
      </c>
      <c r="D4949" s="66" t="s">
        <v>5338</v>
      </c>
    </row>
    <row r="4950" spans="1:4" x14ac:dyDescent="0.25">
      <c r="A4950" s="66">
        <v>25470125</v>
      </c>
      <c r="B4950" t="s">
        <v>6941</v>
      </c>
      <c r="C4950" t="s">
        <v>4954</v>
      </c>
      <c r="D4950" s="66" t="s">
        <v>5338</v>
      </c>
    </row>
    <row r="4951" spans="1:4" x14ac:dyDescent="0.25">
      <c r="A4951" s="66">
        <v>25470126</v>
      </c>
      <c r="B4951" t="s">
        <v>6942</v>
      </c>
      <c r="C4951" t="s">
        <v>4954</v>
      </c>
      <c r="D4951" s="66" t="s">
        <v>5338</v>
      </c>
    </row>
    <row r="4952" spans="1:4" x14ac:dyDescent="0.25">
      <c r="A4952" s="66">
        <v>25470127</v>
      </c>
      <c r="B4952" t="s">
        <v>6943</v>
      </c>
      <c r="C4952" t="s">
        <v>4954</v>
      </c>
      <c r="D4952" s="66" t="s">
        <v>5338</v>
      </c>
    </row>
    <row r="4953" spans="1:4" x14ac:dyDescent="0.25">
      <c r="A4953" s="66">
        <v>25470128</v>
      </c>
      <c r="B4953" t="s">
        <v>7321</v>
      </c>
      <c r="C4953" t="s">
        <v>4954</v>
      </c>
      <c r="D4953" s="66" t="s">
        <v>5338</v>
      </c>
    </row>
    <row r="4954" spans="1:4" x14ac:dyDescent="0.25">
      <c r="A4954" s="67">
        <v>25470128</v>
      </c>
      <c r="B4954" t="s">
        <v>7528</v>
      </c>
      <c r="C4954" t="s">
        <v>4954</v>
      </c>
      <c r="D4954" s="66" t="s">
        <v>5338</v>
      </c>
    </row>
    <row r="4955" spans="1:4" x14ac:dyDescent="0.25">
      <c r="A4955" s="66">
        <v>25470129</v>
      </c>
      <c r="B4955" t="s">
        <v>6944</v>
      </c>
      <c r="C4955" t="s">
        <v>4954</v>
      </c>
      <c r="D4955" s="66" t="s">
        <v>5338</v>
      </c>
    </row>
    <row r="4956" spans="1:4" x14ac:dyDescent="0.25">
      <c r="A4956" s="66">
        <v>25470130</v>
      </c>
      <c r="B4956" t="s">
        <v>6945</v>
      </c>
      <c r="C4956" t="s">
        <v>4954</v>
      </c>
      <c r="D4956" s="66" t="s">
        <v>5338</v>
      </c>
    </row>
    <row r="4957" spans="1:4" x14ac:dyDescent="0.25">
      <c r="A4957" s="66">
        <v>25470131</v>
      </c>
      <c r="B4957" t="s">
        <v>7313</v>
      </c>
      <c r="C4957" t="s">
        <v>4954</v>
      </c>
      <c r="D4957" s="66" t="s">
        <v>5337</v>
      </c>
    </row>
    <row r="4958" spans="1:4" x14ac:dyDescent="0.25">
      <c r="A4958" s="67">
        <v>25470131</v>
      </c>
      <c r="B4958" t="s">
        <v>7529</v>
      </c>
      <c r="C4958" t="s">
        <v>4954</v>
      </c>
      <c r="D4958" s="66" t="s">
        <v>5337</v>
      </c>
    </row>
    <row r="4959" spans="1:4" x14ac:dyDescent="0.25">
      <c r="A4959" s="66">
        <v>25470132</v>
      </c>
      <c r="B4959" t="s">
        <v>6946</v>
      </c>
      <c r="C4959" t="s">
        <v>4954</v>
      </c>
      <c r="D4959" s="66" t="s">
        <v>5338</v>
      </c>
    </row>
    <row r="4960" spans="1:4" x14ac:dyDescent="0.25">
      <c r="A4960" s="66">
        <v>25470133</v>
      </c>
      <c r="B4960" t="s">
        <v>6947</v>
      </c>
      <c r="C4960" t="s">
        <v>4954</v>
      </c>
      <c r="D4960" s="66" t="s">
        <v>5338</v>
      </c>
    </row>
    <row r="4961" spans="1:4" x14ac:dyDescent="0.25">
      <c r="A4961" s="66">
        <v>25470134</v>
      </c>
      <c r="B4961" t="s">
        <v>6948</v>
      </c>
      <c r="C4961" t="s">
        <v>4951</v>
      </c>
      <c r="D4961" s="66" t="s">
        <v>5338</v>
      </c>
    </row>
    <row r="4962" spans="1:4" x14ac:dyDescent="0.25">
      <c r="A4962" s="66">
        <v>25470135</v>
      </c>
      <c r="B4962" t="s">
        <v>2386</v>
      </c>
      <c r="C4962" t="s">
        <v>4954</v>
      </c>
      <c r="D4962" s="66" t="s">
        <v>5337</v>
      </c>
    </row>
    <row r="4963" spans="1:4" x14ac:dyDescent="0.25">
      <c r="A4963" s="66">
        <v>25470136</v>
      </c>
      <c r="B4963" t="s">
        <v>6949</v>
      </c>
      <c r="C4963" t="s">
        <v>4951</v>
      </c>
      <c r="D4963" s="66" t="s">
        <v>5339</v>
      </c>
    </row>
    <row r="4964" spans="1:4" x14ac:dyDescent="0.25">
      <c r="A4964" s="66">
        <v>25470137</v>
      </c>
      <c r="B4964" t="s">
        <v>6950</v>
      </c>
      <c r="C4964" t="s">
        <v>4951</v>
      </c>
      <c r="D4964" s="66" t="s">
        <v>5337</v>
      </c>
    </row>
    <row r="4965" spans="1:4" x14ac:dyDescent="0.25">
      <c r="A4965" s="66">
        <v>25470138</v>
      </c>
      <c r="B4965" t="s">
        <v>6951</v>
      </c>
      <c r="C4965" t="s">
        <v>4951</v>
      </c>
      <c r="D4965" s="66" t="s">
        <v>5338</v>
      </c>
    </row>
    <row r="4966" spans="1:4" x14ac:dyDescent="0.25">
      <c r="A4966" s="66">
        <v>25470139</v>
      </c>
      <c r="B4966" t="s">
        <v>6952</v>
      </c>
      <c r="C4966" t="s">
        <v>4951</v>
      </c>
      <c r="D4966" s="66" t="s">
        <v>5338</v>
      </c>
    </row>
    <row r="4967" spans="1:4" x14ac:dyDescent="0.25">
      <c r="A4967" s="66">
        <v>25470140</v>
      </c>
      <c r="B4967" t="s">
        <v>6953</v>
      </c>
      <c r="C4967" t="s">
        <v>4951</v>
      </c>
      <c r="D4967" s="66" t="s">
        <v>5338</v>
      </c>
    </row>
    <row r="4968" spans="1:4" x14ac:dyDescent="0.25">
      <c r="A4968" s="66">
        <v>25470141</v>
      </c>
      <c r="B4968" t="s">
        <v>6954</v>
      </c>
      <c r="C4968" t="s">
        <v>4951</v>
      </c>
      <c r="D4968" s="66" t="s">
        <v>5338</v>
      </c>
    </row>
    <row r="4969" spans="1:4" x14ac:dyDescent="0.25">
      <c r="A4969" s="66">
        <v>25470142</v>
      </c>
      <c r="B4969" t="s">
        <v>6955</v>
      </c>
      <c r="C4969" t="s">
        <v>4951</v>
      </c>
      <c r="D4969" s="66" t="s">
        <v>5338</v>
      </c>
    </row>
    <row r="4970" spans="1:4" x14ac:dyDescent="0.25">
      <c r="A4970" s="66">
        <v>25470143</v>
      </c>
      <c r="B4970" t="s">
        <v>6956</v>
      </c>
      <c r="C4970" t="s">
        <v>4951</v>
      </c>
      <c r="D4970" s="66" t="s">
        <v>5337</v>
      </c>
    </row>
    <row r="4971" spans="1:4" x14ac:dyDescent="0.25">
      <c r="A4971" s="66">
        <v>25470144</v>
      </c>
      <c r="B4971" t="s">
        <v>6957</v>
      </c>
      <c r="C4971" t="s">
        <v>4954</v>
      </c>
      <c r="D4971" s="66" t="s">
        <v>5338</v>
      </c>
    </row>
    <row r="4972" spans="1:4" x14ac:dyDescent="0.25">
      <c r="A4972" s="66">
        <v>25470145</v>
      </c>
      <c r="B4972" t="s">
        <v>6958</v>
      </c>
      <c r="C4972" t="s">
        <v>4951</v>
      </c>
      <c r="D4972" s="66" t="s">
        <v>5338</v>
      </c>
    </row>
    <row r="4973" spans="1:4" x14ac:dyDescent="0.25">
      <c r="A4973" s="66">
        <v>25470146</v>
      </c>
      <c r="B4973" t="s">
        <v>7337</v>
      </c>
      <c r="C4973" t="s">
        <v>4955</v>
      </c>
      <c r="D4973" s="66" t="s">
        <v>5339</v>
      </c>
    </row>
    <row r="4974" spans="1:4" x14ac:dyDescent="0.25">
      <c r="A4974" s="67">
        <v>25470146</v>
      </c>
      <c r="B4974" t="s">
        <v>7524</v>
      </c>
      <c r="C4974" t="s">
        <v>4955</v>
      </c>
      <c r="D4974" s="66" t="s">
        <v>5339</v>
      </c>
    </row>
    <row r="4975" spans="1:4" x14ac:dyDescent="0.25">
      <c r="A4975" s="66">
        <v>25470147</v>
      </c>
      <c r="B4975" t="s">
        <v>6959</v>
      </c>
      <c r="C4975" t="s">
        <v>4951</v>
      </c>
      <c r="D4975" s="66" t="s">
        <v>5337</v>
      </c>
    </row>
    <row r="4976" spans="1:4" x14ac:dyDescent="0.25">
      <c r="A4976" s="66">
        <v>25470148</v>
      </c>
      <c r="B4976" t="s">
        <v>6960</v>
      </c>
      <c r="C4976" t="s">
        <v>4951</v>
      </c>
      <c r="D4976" s="66" t="s">
        <v>5337</v>
      </c>
    </row>
    <row r="4977" spans="1:4" x14ac:dyDescent="0.25">
      <c r="A4977" s="66">
        <v>25470149</v>
      </c>
      <c r="B4977" t="s">
        <v>6961</v>
      </c>
      <c r="C4977" t="s">
        <v>4951</v>
      </c>
      <c r="D4977" s="66" t="s">
        <v>5337</v>
      </c>
    </row>
    <row r="4978" spans="1:4" x14ac:dyDescent="0.25">
      <c r="A4978" s="66">
        <v>25470150</v>
      </c>
      <c r="B4978" t="s">
        <v>6962</v>
      </c>
      <c r="C4978" t="s">
        <v>4951</v>
      </c>
      <c r="D4978" s="66" t="s">
        <v>5338</v>
      </c>
    </row>
    <row r="4979" spans="1:4" x14ac:dyDescent="0.25">
      <c r="A4979" s="66">
        <v>25470151</v>
      </c>
      <c r="B4979" t="s">
        <v>6963</v>
      </c>
      <c r="C4979" t="s">
        <v>4951</v>
      </c>
      <c r="D4979" s="66" t="s">
        <v>5337</v>
      </c>
    </row>
    <row r="4980" spans="1:4" x14ac:dyDescent="0.25">
      <c r="A4980" s="66">
        <v>25470152</v>
      </c>
      <c r="B4980" t="s">
        <v>6964</v>
      </c>
      <c r="C4980" t="s">
        <v>4951</v>
      </c>
      <c r="D4980" s="66" t="s">
        <v>5338</v>
      </c>
    </row>
    <row r="4981" spans="1:4" x14ac:dyDescent="0.25">
      <c r="A4981" s="66">
        <v>25470153</v>
      </c>
      <c r="B4981" t="s">
        <v>6965</v>
      </c>
      <c r="C4981" t="s">
        <v>4951</v>
      </c>
      <c r="D4981" s="66" t="s">
        <v>5337</v>
      </c>
    </row>
    <row r="4982" spans="1:4" x14ac:dyDescent="0.25">
      <c r="A4982" s="66">
        <v>25470154</v>
      </c>
      <c r="B4982" t="s">
        <v>6966</v>
      </c>
      <c r="C4982" t="s">
        <v>4960</v>
      </c>
      <c r="D4982" s="66" t="s">
        <v>5337</v>
      </c>
    </row>
    <row r="4983" spans="1:4" x14ac:dyDescent="0.25">
      <c r="A4983" s="66">
        <v>25470155</v>
      </c>
      <c r="B4983" t="s">
        <v>6967</v>
      </c>
      <c r="C4983" t="s">
        <v>4951</v>
      </c>
      <c r="D4983" s="66" t="s">
        <v>5337</v>
      </c>
    </row>
    <row r="4984" spans="1:4" x14ac:dyDescent="0.25">
      <c r="A4984" s="66">
        <v>25470156</v>
      </c>
      <c r="B4984" t="s">
        <v>6968</v>
      </c>
      <c r="C4984" t="s">
        <v>4951</v>
      </c>
      <c r="D4984" s="66" t="s">
        <v>5337</v>
      </c>
    </row>
    <row r="4985" spans="1:4" x14ac:dyDescent="0.25">
      <c r="A4985" s="66">
        <v>25470157</v>
      </c>
      <c r="B4985" t="s">
        <v>6969</v>
      </c>
      <c r="C4985" t="s">
        <v>4951</v>
      </c>
      <c r="D4985" s="66" t="s">
        <v>5338</v>
      </c>
    </row>
    <row r="4986" spans="1:4" x14ac:dyDescent="0.25">
      <c r="A4986" s="66">
        <v>25470158</v>
      </c>
      <c r="B4986" t="s">
        <v>6970</v>
      </c>
      <c r="C4986" t="s">
        <v>4954</v>
      </c>
      <c r="D4986" s="66" t="s">
        <v>5338</v>
      </c>
    </row>
    <row r="4987" spans="1:4" x14ac:dyDescent="0.25">
      <c r="A4987" s="66">
        <v>25470159</v>
      </c>
      <c r="B4987" t="s">
        <v>6971</v>
      </c>
      <c r="C4987" t="s">
        <v>4954</v>
      </c>
      <c r="D4987" s="66" t="s">
        <v>5338</v>
      </c>
    </row>
    <row r="4988" spans="1:4" x14ac:dyDescent="0.25">
      <c r="A4988" s="66">
        <v>25470160</v>
      </c>
      <c r="B4988" t="s">
        <v>6972</v>
      </c>
      <c r="C4988" t="s">
        <v>4954</v>
      </c>
      <c r="D4988" s="66" t="s">
        <v>5338</v>
      </c>
    </row>
    <row r="4989" spans="1:4" x14ac:dyDescent="0.25">
      <c r="A4989" s="66">
        <v>25470161</v>
      </c>
      <c r="B4989" t="s">
        <v>6973</v>
      </c>
      <c r="C4989" t="s">
        <v>4954</v>
      </c>
      <c r="D4989" s="66" t="s">
        <v>5338</v>
      </c>
    </row>
    <row r="4990" spans="1:4" x14ac:dyDescent="0.25">
      <c r="A4990" s="66">
        <v>25470162</v>
      </c>
      <c r="B4990" t="s">
        <v>6974</v>
      </c>
      <c r="C4990" t="s">
        <v>4954</v>
      </c>
      <c r="D4990" s="66" t="s">
        <v>5338</v>
      </c>
    </row>
    <row r="4991" spans="1:4" x14ac:dyDescent="0.25">
      <c r="A4991" s="66">
        <v>25470163</v>
      </c>
      <c r="B4991" t="s">
        <v>6975</v>
      </c>
      <c r="C4991" t="s">
        <v>4954</v>
      </c>
      <c r="D4991" s="66" t="s">
        <v>5338</v>
      </c>
    </row>
    <row r="4992" spans="1:4" x14ac:dyDescent="0.25">
      <c r="A4992" s="66">
        <v>25470164</v>
      </c>
      <c r="B4992" t="s">
        <v>6976</v>
      </c>
      <c r="C4992" t="s">
        <v>4954</v>
      </c>
      <c r="D4992" s="66" t="s">
        <v>5338</v>
      </c>
    </row>
    <row r="4993" spans="1:4" x14ac:dyDescent="0.25">
      <c r="A4993" s="66">
        <v>25470165</v>
      </c>
      <c r="B4993" t="s">
        <v>5899</v>
      </c>
      <c r="C4993" t="s">
        <v>4954</v>
      </c>
      <c r="D4993" s="66" t="s">
        <v>5338</v>
      </c>
    </row>
    <row r="4994" spans="1:4" x14ac:dyDescent="0.25">
      <c r="A4994" s="66">
        <v>25470166</v>
      </c>
      <c r="B4994" t="s">
        <v>6977</v>
      </c>
      <c r="C4994" t="s">
        <v>4954</v>
      </c>
      <c r="D4994" s="66" t="s">
        <v>5339</v>
      </c>
    </row>
    <row r="4995" spans="1:4" x14ac:dyDescent="0.25">
      <c r="A4995" s="66">
        <v>25470167</v>
      </c>
      <c r="B4995" t="s">
        <v>6978</v>
      </c>
      <c r="C4995" t="s">
        <v>4954</v>
      </c>
      <c r="D4995" s="66" t="s">
        <v>5338</v>
      </c>
    </row>
    <row r="4996" spans="1:4" x14ac:dyDescent="0.25">
      <c r="A4996" s="66">
        <v>25470169</v>
      </c>
      <c r="B4996" t="s">
        <v>6979</v>
      </c>
      <c r="C4996" t="s">
        <v>4954</v>
      </c>
      <c r="D4996" s="66" t="s">
        <v>5338</v>
      </c>
    </row>
    <row r="4997" spans="1:4" x14ac:dyDescent="0.25">
      <c r="A4997" s="66">
        <v>25470170</v>
      </c>
      <c r="B4997" t="s">
        <v>6980</v>
      </c>
      <c r="C4997" t="s">
        <v>4954</v>
      </c>
      <c r="D4997" s="66" t="s">
        <v>5338</v>
      </c>
    </row>
    <row r="4998" spans="1:4" x14ac:dyDescent="0.25">
      <c r="A4998" s="66">
        <v>25470171</v>
      </c>
      <c r="B4998" t="s">
        <v>6981</v>
      </c>
      <c r="C4998" t="s">
        <v>4954</v>
      </c>
      <c r="D4998" s="66" t="s">
        <v>5338</v>
      </c>
    </row>
    <row r="4999" spans="1:4" x14ac:dyDescent="0.25">
      <c r="A4999" s="66">
        <v>25470172</v>
      </c>
      <c r="B4999" t="s">
        <v>7314</v>
      </c>
      <c r="C4999" t="s">
        <v>4954</v>
      </c>
      <c r="D4999" s="66" t="s">
        <v>5338</v>
      </c>
    </row>
    <row r="5000" spans="1:4" x14ac:dyDescent="0.25">
      <c r="A5000" s="67">
        <v>25470172</v>
      </c>
      <c r="B5000" t="s">
        <v>7530</v>
      </c>
      <c r="C5000" t="s">
        <v>4954</v>
      </c>
      <c r="D5000" s="66" t="s">
        <v>5338</v>
      </c>
    </row>
    <row r="5001" spans="1:4" x14ac:dyDescent="0.25">
      <c r="A5001" s="66">
        <v>25470173</v>
      </c>
      <c r="B5001" t="s">
        <v>6982</v>
      </c>
      <c r="C5001" t="s">
        <v>4954</v>
      </c>
      <c r="D5001" s="66" t="s">
        <v>5338</v>
      </c>
    </row>
    <row r="5002" spans="1:4" x14ac:dyDescent="0.25">
      <c r="A5002" s="66">
        <v>25470174</v>
      </c>
      <c r="B5002" t="s">
        <v>6983</v>
      </c>
      <c r="C5002" t="s">
        <v>4954</v>
      </c>
      <c r="D5002" s="66" t="s">
        <v>5338</v>
      </c>
    </row>
    <row r="5003" spans="1:4" x14ac:dyDescent="0.25">
      <c r="A5003" s="66">
        <v>25470175</v>
      </c>
      <c r="B5003" t="s">
        <v>6984</v>
      </c>
      <c r="C5003" t="s">
        <v>4954</v>
      </c>
      <c r="D5003" s="66" t="s">
        <v>5338</v>
      </c>
    </row>
    <row r="5004" spans="1:4" x14ac:dyDescent="0.25">
      <c r="A5004" s="66">
        <v>25470176</v>
      </c>
      <c r="B5004" t="s">
        <v>7317</v>
      </c>
      <c r="C5004" t="s">
        <v>4954</v>
      </c>
      <c r="D5004" s="66" t="s">
        <v>5338</v>
      </c>
    </row>
    <row r="5005" spans="1:4" x14ac:dyDescent="0.25">
      <c r="A5005" s="67">
        <v>25470176</v>
      </c>
      <c r="B5005" t="s">
        <v>7531</v>
      </c>
      <c r="C5005" t="s">
        <v>4954</v>
      </c>
      <c r="D5005" s="66" t="s">
        <v>5338</v>
      </c>
    </row>
    <row r="5006" spans="1:4" x14ac:dyDescent="0.25">
      <c r="A5006" s="66">
        <v>25470177</v>
      </c>
      <c r="B5006" t="s">
        <v>6985</v>
      </c>
      <c r="C5006" t="s">
        <v>4954</v>
      </c>
      <c r="D5006" s="66" t="s">
        <v>5338</v>
      </c>
    </row>
    <row r="5007" spans="1:4" x14ac:dyDescent="0.25">
      <c r="A5007" s="66">
        <v>25470178</v>
      </c>
      <c r="B5007" t="s">
        <v>6986</v>
      </c>
      <c r="C5007" t="s">
        <v>4954</v>
      </c>
      <c r="D5007" s="66" t="s">
        <v>5338</v>
      </c>
    </row>
    <row r="5008" spans="1:4" x14ac:dyDescent="0.25">
      <c r="A5008" s="66">
        <v>25470179</v>
      </c>
      <c r="B5008" t="s">
        <v>6987</v>
      </c>
      <c r="C5008" t="s">
        <v>4954</v>
      </c>
      <c r="D5008" s="66" t="s">
        <v>5338</v>
      </c>
    </row>
    <row r="5009" spans="1:4" x14ac:dyDescent="0.25">
      <c r="A5009" s="66">
        <v>25470180</v>
      </c>
      <c r="B5009" t="s">
        <v>6988</v>
      </c>
      <c r="C5009" t="s">
        <v>4954</v>
      </c>
      <c r="D5009" s="66" t="s">
        <v>5338</v>
      </c>
    </row>
    <row r="5010" spans="1:4" x14ac:dyDescent="0.25">
      <c r="A5010" s="66">
        <v>25470181</v>
      </c>
      <c r="B5010" t="s">
        <v>6989</v>
      </c>
      <c r="C5010" t="s">
        <v>4954</v>
      </c>
      <c r="D5010" s="66" t="s">
        <v>5338</v>
      </c>
    </row>
    <row r="5011" spans="1:4" x14ac:dyDescent="0.25">
      <c r="A5011" s="66">
        <v>25470182</v>
      </c>
      <c r="B5011" t="s">
        <v>6990</v>
      </c>
      <c r="C5011" t="s">
        <v>4954</v>
      </c>
      <c r="D5011" s="66" t="s">
        <v>5338</v>
      </c>
    </row>
    <row r="5012" spans="1:4" x14ac:dyDescent="0.25">
      <c r="A5012" s="66">
        <v>25470183</v>
      </c>
      <c r="B5012" t="s">
        <v>6991</v>
      </c>
      <c r="C5012" t="s">
        <v>4954</v>
      </c>
      <c r="D5012" s="66" t="s">
        <v>5337</v>
      </c>
    </row>
    <row r="5013" spans="1:4" x14ac:dyDescent="0.25">
      <c r="A5013" s="66">
        <v>25470184</v>
      </c>
      <c r="B5013" t="s">
        <v>6992</v>
      </c>
      <c r="C5013" t="s">
        <v>4954</v>
      </c>
      <c r="D5013" s="66" t="s">
        <v>5338</v>
      </c>
    </row>
    <row r="5014" spans="1:4" x14ac:dyDescent="0.25">
      <c r="A5014" s="66">
        <v>25470185</v>
      </c>
      <c r="B5014" t="s">
        <v>6993</v>
      </c>
      <c r="C5014" t="s">
        <v>4954</v>
      </c>
      <c r="D5014" s="66" t="s">
        <v>5338</v>
      </c>
    </row>
    <row r="5015" spans="1:4" x14ac:dyDescent="0.25">
      <c r="A5015" s="66">
        <v>25470186</v>
      </c>
      <c r="B5015" t="s">
        <v>6994</v>
      </c>
      <c r="C5015" t="s">
        <v>4954</v>
      </c>
      <c r="D5015" s="66" t="s">
        <v>5338</v>
      </c>
    </row>
    <row r="5016" spans="1:4" x14ac:dyDescent="0.25">
      <c r="A5016" s="66">
        <v>25470187</v>
      </c>
      <c r="B5016" t="s">
        <v>6995</v>
      </c>
      <c r="C5016" t="s">
        <v>4954</v>
      </c>
      <c r="D5016" s="66" t="s">
        <v>5338</v>
      </c>
    </row>
    <row r="5017" spans="1:4" x14ac:dyDescent="0.25">
      <c r="A5017" s="66">
        <v>25470188</v>
      </c>
      <c r="B5017" t="s">
        <v>6996</v>
      </c>
      <c r="C5017" t="s">
        <v>4954</v>
      </c>
      <c r="D5017" s="66" t="s">
        <v>5338</v>
      </c>
    </row>
    <row r="5018" spans="1:4" x14ac:dyDescent="0.25">
      <c r="A5018" s="66">
        <v>25470189</v>
      </c>
      <c r="B5018" t="s">
        <v>7306</v>
      </c>
      <c r="C5018" t="s">
        <v>4951</v>
      </c>
      <c r="D5018" s="66" t="s">
        <v>5338</v>
      </c>
    </row>
    <row r="5019" spans="1:4" x14ac:dyDescent="0.25">
      <c r="A5019" s="66">
        <v>25470190</v>
      </c>
      <c r="B5019" t="s">
        <v>6997</v>
      </c>
      <c r="C5019" t="s">
        <v>4958</v>
      </c>
      <c r="D5019" s="66" t="s">
        <v>5338</v>
      </c>
    </row>
    <row r="5020" spans="1:4" x14ac:dyDescent="0.25">
      <c r="A5020" s="66">
        <v>25470191</v>
      </c>
      <c r="B5020" t="s">
        <v>7299</v>
      </c>
      <c r="C5020" t="s">
        <v>4958</v>
      </c>
      <c r="D5020" s="66" t="s">
        <v>5338</v>
      </c>
    </row>
    <row r="5021" spans="1:4" x14ac:dyDescent="0.25">
      <c r="A5021" s="67">
        <v>25470191</v>
      </c>
      <c r="B5021" t="s">
        <v>7540</v>
      </c>
      <c r="C5021" t="s">
        <v>4958</v>
      </c>
      <c r="D5021" s="66" t="s">
        <v>5338</v>
      </c>
    </row>
    <row r="5022" spans="1:4" x14ac:dyDescent="0.25">
      <c r="A5022" s="66">
        <v>25470192</v>
      </c>
      <c r="B5022" t="s">
        <v>6998</v>
      </c>
      <c r="C5022" t="s">
        <v>4958</v>
      </c>
      <c r="D5022" s="66" t="s">
        <v>5338</v>
      </c>
    </row>
    <row r="5023" spans="1:4" x14ac:dyDescent="0.25">
      <c r="A5023" s="66">
        <v>25470193</v>
      </c>
      <c r="B5023" t="s">
        <v>6999</v>
      </c>
      <c r="C5023" t="s">
        <v>4958</v>
      </c>
      <c r="D5023" s="66" t="s">
        <v>5338</v>
      </c>
    </row>
    <row r="5024" spans="1:4" x14ac:dyDescent="0.25">
      <c r="A5024" s="66">
        <v>25470194</v>
      </c>
      <c r="B5024" t="s">
        <v>7000</v>
      </c>
      <c r="C5024" t="s">
        <v>4958</v>
      </c>
      <c r="D5024" s="66" t="s">
        <v>5338</v>
      </c>
    </row>
    <row r="5025" spans="1:4" x14ac:dyDescent="0.25">
      <c r="A5025" s="66">
        <v>25470195</v>
      </c>
      <c r="B5025" t="s">
        <v>7001</v>
      </c>
      <c r="C5025" t="s">
        <v>4958</v>
      </c>
      <c r="D5025" s="66" t="s">
        <v>5337</v>
      </c>
    </row>
    <row r="5026" spans="1:4" x14ac:dyDescent="0.25">
      <c r="A5026" s="66">
        <v>25470196</v>
      </c>
      <c r="B5026" t="s">
        <v>7002</v>
      </c>
      <c r="C5026" t="s">
        <v>4958</v>
      </c>
      <c r="D5026" s="66" t="s">
        <v>5338</v>
      </c>
    </row>
    <row r="5027" spans="1:4" x14ac:dyDescent="0.25">
      <c r="A5027" s="66">
        <v>25470197</v>
      </c>
      <c r="B5027" t="s">
        <v>7003</v>
      </c>
      <c r="C5027" t="s">
        <v>4958</v>
      </c>
      <c r="D5027" s="66" t="s">
        <v>5338</v>
      </c>
    </row>
    <row r="5028" spans="1:4" x14ac:dyDescent="0.25">
      <c r="A5028" s="66">
        <v>25470198</v>
      </c>
      <c r="B5028" t="s">
        <v>7004</v>
      </c>
      <c r="C5028" t="s">
        <v>4958</v>
      </c>
      <c r="D5028" s="66" t="s">
        <v>5338</v>
      </c>
    </row>
    <row r="5029" spans="1:4" x14ac:dyDescent="0.25">
      <c r="A5029" s="66">
        <v>25470199</v>
      </c>
      <c r="B5029" t="s">
        <v>7005</v>
      </c>
      <c r="C5029" t="s">
        <v>4958</v>
      </c>
      <c r="D5029" s="66" t="s">
        <v>5338</v>
      </c>
    </row>
    <row r="5030" spans="1:4" x14ac:dyDescent="0.25">
      <c r="A5030" s="66">
        <v>25470200</v>
      </c>
      <c r="B5030" t="s">
        <v>7006</v>
      </c>
      <c r="C5030" t="s">
        <v>4954</v>
      </c>
      <c r="D5030" s="66" t="s">
        <v>5337</v>
      </c>
    </row>
    <row r="5031" spans="1:4" x14ac:dyDescent="0.25">
      <c r="A5031" s="66">
        <v>25470201</v>
      </c>
      <c r="B5031" t="s">
        <v>7007</v>
      </c>
      <c r="C5031" t="s">
        <v>4958</v>
      </c>
      <c r="D5031" s="66" t="s">
        <v>5338</v>
      </c>
    </row>
    <row r="5032" spans="1:4" x14ac:dyDescent="0.25">
      <c r="A5032" s="66">
        <v>25470202</v>
      </c>
      <c r="B5032" t="s">
        <v>7315</v>
      </c>
      <c r="C5032" t="s">
        <v>4958</v>
      </c>
      <c r="D5032" s="66" t="s">
        <v>5338</v>
      </c>
    </row>
    <row r="5033" spans="1:4" x14ac:dyDescent="0.25">
      <c r="A5033" s="67">
        <v>25470202</v>
      </c>
      <c r="B5033" t="s">
        <v>7541</v>
      </c>
      <c r="C5033" t="s">
        <v>4958</v>
      </c>
      <c r="D5033" s="66" t="s">
        <v>5338</v>
      </c>
    </row>
    <row r="5034" spans="1:4" x14ac:dyDescent="0.25">
      <c r="A5034" s="66">
        <v>25470203</v>
      </c>
      <c r="B5034" t="s">
        <v>7008</v>
      </c>
      <c r="C5034" t="s">
        <v>4958</v>
      </c>
      <c r="D5034" s="66" t="s">
        <v>5338</v>
      </c>
    </row>
    <row r="5035" spans="1:4" x14ac:dyDescent="0.25">
      <c r="A5035" s="66">
        <v>25470204</v>
      </c>
      <c r="B5035" t="s">
        <v>7009</v>
      </c>
      <c r="C5035" t="s">
        <v>4958</v>
      </c>
      <c r="D5035" s="66" t="s">
        <v>5337</v>
      </c>
    </row>
    <row r="5036" spans="1:4" x14ac:dyDescent="0.25">
      <c r="A5036" s="66">
        <v>25470205</v>
      </c>
      <c r="B5036" t="s">
        <v>7010</v>
      </c>
      <c r="C5036" t="s">
        <v>4958</v>
      </c>
      <c r="D5036" s="66" t="s">
        <v>5338</v>
      </c>
    </row>
    <row r="5037" spans="1:4" x14ac:dyDescent="0.25">
      <c r="A5037" s="66">
        <v>25470206</v>
      </c>
      <c r="B5037" t="s">
        <v>7011</v>
      </c>
      <c r="C5037" t="s">
        <v>4958</v>
      </c>
      <c r="D5037" s="66" t="s">
        <v>5338</v>
      </c>
    </row>
    <row r="5038" spans="1:4" x14ac:dyDescent="0.25">
      <c r="A5038" s="66">
        <v>25470207</v>
      </c>
      <c r="B5038" t="s">
        <v>7012</v>
      </c>
      <c r="C5038" t="s">
        <v>4958</v>
      </c>
      <c r="D5038" s="66" t="s">
        <v>5338</v>
      </c>
    </row>
    <row r="5039" spans="1:4" x14ac:dyDescent="0.25">
      <c r="A5039" s="66">
        <v>25470208</v>
      </c>
      <c r="B5039" t="s">
        <v>7013</v>
      </c>
      <c r="C5039" t="s">
        <v>4958</v>
      </c>
      <c r="D5039" s="66" t="s">
        <v>5339</v>
      </c>
    </row>
    <row r="5040" spans="1:4" x14ac:dyDescent="0.25">
      <c r="A5040" s="66">
        <v>25470209</v>
      </c>
      <c r="B5040" t="s">
        <v>7014</v>
      </c>
      <c r="C5040" t="s">
        <v>4958</v>
      </c>
      <c r="D5040" s="66" t="s">
        <v>5338</v>
      </c>
    </row>
    <row r="5041" spans="1:4" x14ac:dyDescent="0.25">
      <c r="A5041" s="66">
        <v>25470210</v>
      </c>
      <c r="B5041" t="s">
        <v>7015</v>
      </c>
      <c r="C5041" t="s">
        <v>4958</v>
      </c>
      <c r="D5041" s="66" t="s">
        <v>5338</v>
      </c>
    </row>
    <row r="5042" spans="1:4" x14ac:dyDescent="0.25">
      <c r="A5042" s="66">
        <v>25470211</v>
      </c>
      <c r="B5042" t="s">
        <v>7016</v>
      </c>
      <c r="C5042" t="s">
        <v>4958</v>
      </c>
      <c r="D5042" s="66" t="s">
        <v>5338</v>
      </c>
    </row>
    <row r="5043" spans="1:4" x14ac:dyDescent="0.25">
      <c r="A5043" s="66">
        <v>25470212</v>
      </c>
      <c r="B5043" t="s">
        <v>7017</v>
      </c>
      <c r="C5043" t="s">
        <v>4958</v>
      </c>
      <c r="D5043" s="66" t="s">
        <v>5338</v>
      </c>
    </row>
    <row r="5044" spans="1:4" x14ac:dyDescent="0.25">
      <c r="A5044" s="66">
        <v>25470213</v>
      </c>
      <c r="B5044" t="s">
        <v>7018</v>
      </c>
      <c r="C5044" t="s">
        <v>4958</v>
      </c>
      <c r="D5044" s="66" t="s">
        <v>5338</v>
      </c>
    </row>
    <row r="5045" spans="1:4" x14ac:dyDescent="0.25">
      <c r="A5045" s="66">
        <v>25470214</v>
      </c>
      <c r="B5045" t="s">
        <v>7019</v>
      </c>
      <c r="C5045" t="s">
        <v>4958</v>
      </c>
      <c r="D5045" s="66" t="s">
        <v>5338</v>
      </c>
    </row>
    <row r="5046" spans="1:4" x14ac:dyDescent="0.25">
      <c r="A5046" s="66">
        <v>25470215</v>
      </c>
      <c r="B5046" t="s">
        <v>7020</v>
      </c>
      <c r="C5046" t="s">
        <v>4958</v>
      </c>
      <c r="D5046" s="66" t="s">
        <v>5338</v>
      </c>
    </row>
    <row r="5047" spans="1:4" x14ac:dyDescent="0.25">
      <c r="A5047" s="66">
        <v>25470216</v>
      </c>
      <c r="B5047" t="s">
        <v>7021</v>
      </c>
      <c r="C5047" t="s">
        <v>4958</v>
      </c>
      <c r="D5047" s="66" t="s">
        <v>5338</v>
      </c>
    </row>
    <row r="5048" spans="1:4" x14ac:dyDescent="0.25">
      <c r="A5048" s="66">
        <v>25470217</v>
      </c>
      <c r="B5048" t="s">
        <v>7022</v>
      </c>
      <c r="C5048" t="s">
        <v>4958</v>
      </c>
      <c r="D5048" s="66" t="s">
        <v>5337</v>
      </c>
    </row>
    <row r="5049" spans="1:4" x14ac:dyDescent="0.25">
      <c r="A5049" s="66">
        <v>25470218</v>
      </c>
      <c r="B5049" t="s">
        <v>7023</v>
      </c>
      <c r="C5049" t="s">
        <v>4958</v>
      </c>
      <c r="D5049" s="66" t="s">
        <v>5338</v>
      </c>
    </row>
    <row r="5050" spans="1:4" x14ac:dyDescent="0.25">
      <c r="A5050" s="66">
        <v>25470219</v>
      </c>
      <c r="B5050" t="s">
        <v>7024</v>
      </c>
      <c r="C5050" t="s">
        <v>4958</v>
      </c>
      <c r="D5050" s="66" t="s">
        <v>5338</v>
      </c>
    </row>
    <row r="5051" spans="1:4" x14ac:dyDescent="0.25">
      <c r="A5051" s="67">
        <v>25470219</v>
      </c>
      <c r="B5051" t="s">
        <v>7024</v>
      </c>
      <c r="C5051" t="s">
        <v>7590</v>
      </c>
      <c r="D5051" s="66" t="s">
        <v>5338</v>
      </c>
    </row>
    <row r="5052" spans="1:4" x14ac:dyDescent="0.25">
      <c r="A5052" s="66">
        <v>25470220</v>
      </c>
      <c r="B5052" t="s">
        <v>7025</v>
      </c>
      <c r="C5052" t="s">
        <v>4958</v>
      </c>
      <c r="D5052" s="66" t="s">
        <v>5339</v>
      </c>
    </row>
    <row r="5053" spans="1:4" x14ac:dyDescent="0.25">
      <c r="A5053" s="66">
        <v>25470221</v>
      </c>
      <c r="B5053" t="s">
        <v>7026</v>
      </c>
      <c r="C5053" t="s">
        <v>4957</v>
      </c>
      <c r="D5053" s="66" t="s">
        <v>5338</v>
      </c>
    </row>
    <row r="5054" spans="1:4" x14ac:dyDescent="0.25">
      <c r="A5054" s="66">
        <v>25470222</v>
      </c>
      <c r="B5054" t="s">
        <v>7027</v>
      </c>
      <c r="C5054" t="s">
        <v>4957</v>
      </c>
      <c r="D5054" s="66" t="s">
        <v>5338</v>
      </c>
    </row>
    <row r="5055" spans="1:4" x14ac:dyDescent="0.25">
      <c r="A5055" s="66">
        <v>25470223</v>
      </c>
      <c r="B5055" t="s">
        <v>7316</v>
      </c>
      <c r="C5055" t="s">
        <v>4957</v>
      </c>
      <c r="D5055" s="66" t="s">
        <v>5338</v>
      </c>
    </row>
    <row r="5056" spans="1:4" x14ac:dyDescent="0.25">
      <c r="A5056" s="67">
        <v>25470223</v>
      </c>
      <c r="B5056" t="s">
        <v>7543</v>
      </c>
      <c r="C5056" t="s">
        <v>4957</v>
      </c>
      <c r="D5056" s="66" t="s">
        <v>5338</v>
      </c>
    </row>
    <row r="5057" spans="1:4" x14ac:dyDescent="0.25">
      <c r="A5057" s="66">
        <v>25470224</v>
      </c>
      <c r="B5057" t="s">
        <v>7028</v>
      </c>
      <c r="C5057" t="s">
        <v>4957</v>
      </c>
      <c r="D5057" s="66" t="s">
        <v>5338</v>
      </c>
    </row>
    <row r="5058" spans="1:4" x14ac:dyDescent="0.25">
      <c r="A5058" s="66">
        <v>25470225</v>
      </c>
      <c r="B5058" t="s">
        <v>7029</v>
      </c>
      <c r="C5058" t="s">
        <v>4957</v>
      </c>
      <c r="D5058" s="66" t="s">
        <v>5338</v>
      </c>
    </row>
    <row r="5059" spans="1:4" x14ac:dyDescent="0.25">
      <c r="A5059" s="66">
        <v>25470226</v>
      </c>
      <c r="B5059" t="s">
        <v>7030</v>
      </c>
      <c r="C5059" t="s">
        <v>4957</v>
      </c>
      <c r="D5059" s="66" t="s">
        <v>5338</v>
      </c>
    </row>
    <row r="5060" spans="1:4" x14ac:dyDescent="0.25">
      <c r="A5060" s="66">
        <v>25470227</v>
      </c>
      <c r="B5060" t="s">
        <v>7031</v>
      </c>
      <c r="C5060" t="s">
        <v>4957</v>
      </c>
      <c r="D5060" s="66" t="s">
        <v>5338</v>
      </c>
    </row>
    <row r="5061" spans="1:4" x14ac:dyDescent="0.25">
      <c r="A5061" s="66">
        <v>25470228</v>
      </c>
      <c r="B5061" t="s">
        <v>7032</v>
      </c>
      <c r="C5061" t="s">
        <v>4957</v>
      </c>
      <c r="D5061" s="66" t="s">
        <v>5338</v>
      </c>
    </row>
    <row r="5062" spans="1:4" x14ac:dyDescent="0.25">
      <c r="A5062" s="66">
        <v>25470229</v>
      </c>
      <c r="B5062" t="s">
        <v>7033</v>
      </c>
      <c r="C5062" t="s">
        <v>4957</v>
      </c>
      <c r="D5062" s="66" t="s">
        <v>5338</v>
      </c>
    </row>
    <row r="5063" spans="1:4" x14ac:dyDescent="0.25">
      <c r="A5063" s="66">
        <v>25470230</v>
      </c>
      <c r="B5063" t="s">
        <v>7034</v>
      </c>
      <c r="C5063" t="s">
        <v>4957</v>
      </c>
      <c r="D5063" s="66" t="s">
        <v>5338</v>
      </c>
    </row>
    <row r="5064" spans="1:4" x14ac:dyDescent="0.25">
      <c r="A5064" s="66">
        <v>25470231</v>
      </c>
      <c r="B5064" t="s">
        <v>7035</v>
      </c>
      <c r="C5064" t="s">
        <v>4957</v>
      </c>
      <c r="D5064" s="66" t="s">
        <v>5338</v>
      </c>
    </row>
    <row r="5065" spans="1:4" x14ac:dyDescent="0.25">
      <c r="A5065" s="66">
        <v>25470232</v>
      </c>
      <c r="B5065" t="s">
        <v>7036</v>
      </c>
      <c r="C5065" t="s">
        <v>4957</v>
      </c>
      <c r="D5065" s="66" t="s">
        <v>5338</v>
      </c>
    </row>
    <row r="5066" spans="1:4" x14ac:dyDescent="0.25">
      <c r="A5066" s="66">
        <v>25470233</v>
      </c>
      <c r="B5066" t="s">
        <v>7037</v>
      </c>
      <c r="C5066" t="s">
        <v>4957</v>
      </c>
      <c r="D5066" s="66" t="s">
        <v>5338</v>
      </c>
    </row>
    <row r="5067" spans="1:4" x14ac:dyDescent="0.25">
      <c r="A5067" s="66">
        <v>25470234</v>
      </c>
      <c r="B5067" t="s">
        <v>7038</v>
      </c>
      <c r="C5067" t="s">
        <v>4957</v>
      </c>
      <c r="D5067" s="66" t="s">
        <v>5338</v>
      </c>
    </row>
    <row r="5068" spans="1:4" x14ac:dyDescent="0.25">
      <c r="A5068" s="66">
        <v>25470235</v>
      </c>
      <c r="B5068" t="s">
        <v>7319</v>
      </c>
      <c r="C5068" t="s">
        <v>4957</v>
      </c>
      <c r="D5068" s="66" t="s">
        <v>5338</v>
      </c>
    </row>
    <row r="5069" spans="1:4" x14ac:dyDescent="0.25">
      <c r="A5069" s="67">
        <v>25470235</v>
      </c>
      <c r="B5069" t="s">
        <v>7544</v>
      </c>
      <c r="C5069" t="s">
        <v>4957</v>
      </c>
      <c r="D5069" s="66" t="s">
        <v>5338</v>
      </c>
    </row>
    <row r="5070" spans="1:4" x14ac:dyDescent="0.25">
      <c r="A5070" s="66">
        <v>25470236</v>
      </c>
      <c r="B5070" t="s">
        <v>7039</v>
      </c>
      <c r="C5070" t="s">
        <v>4957</v>
      </c>
      <c r="D5070" s="66" t="s">
        <v>5338</v>
      </c>
    </row>
    <row r="5071" spans="1:4" x14ac:dyDescent="0.25">
      <c r="A5071" s="66">
        <v>25470237</v>
      </c>
      <c r="B5071" t="s">
        <v>7320</v>
      </c>
      <c r="C5071" t="s">
        <v>4968</v>
      </c>
      <c r="D5071" s="66" t="s">
        <v>5338</v>
      </c>
    </row>
    <row r="5072" spans="1:4" x14ac:dyDescent="0.25">
      <c r="A5072" s="67">
        <v>25470237</v>
      </c>
      <c r="B5072" t="s">
        <v>7548</v>
      </c>
      <c r="C5072" t="s">
        <v>4968</v>
      </c>
      <c r="D5072" s="66" t="s">
        <v>5338</v>
      </c>
    </row>
    <row r="5073" spans="1:4" x14ac:dyDescent="0.25">
      <c r="A5073" s="66">
        <v>25470238</v>
      </c>
      <c r="B5073" t="s">
        <v>7040</v>
      </c>
      <c r="C5073" t="s">
        <v>4957</v>
      </c>
      <c r="D5073" s="66" t="s">
        <v>5338</v>
      </c>
    </row>
    <row r="5074" spans="1:4" x14ac:dyDescent="0.25">
      <c r="A5074" s="66">
        <v>25470239</v>
      </c>
      <c r="B5074" t="s">
        <v>7041</v>
      </c>
      <c r="C5074" t="s">
        <v>4957</v>
      </c>
      <c r="D5074" s="66" t="s">
        <v>5338</v>
      </c>
    </row>
    <row r="5075" spans="1:4" x14ac:dyDescent="0.25">
      <c r="A5075" s="66">
        <v>25470240</v>
      </c>
      <c r="B5075" t="s">
        <v>7042</v>
      </c>
      <c r="C5075" t="s">
        <v>4957</v>
      </c>
      <c r="D5075" s="66" t="s">
        <v>5338</v>
      </c>
    </row>
    <row r="5076" spans="1:4" x14ac:dyDescent="0.25">
      <c r="A5076" s="66">
        <v>25470241</v>
      </c>
      <c r="B5076" t="s">
        <v>7043</v>
      </c>
      <c r="C5076" t="s">
        <v>4957</v>
      </c>
      <c r="D5076" s="66" t="s">
        <v>5338</v>
      </c>
    </row>
    <row r="5077" spans="1:4" x14ac:dyDescent="0.25">
      <c r="A5077" s="66">
        <v>25470242</v>
      </c>
      <c r="B5077" t="s">
        <v>7354</v>
      </c>
      <c r="C5077" t="s">
        <v>4957</v>
      </c>
      <c r="D5077" s="66" t="s">
        <v>5338</v>
      </c>
    </row>
    <row r="5078" spans="1:4" x14ac:dyDescent="0.25">
      <c r="A5078" s="67">
        <v>25470242</v>
      </c>
      <c r="B5078" t="s">
        <v>7545</v>
      </c>
      <c r="C5078" t="s">
        <v>4957</v>
      </c>
      <c r="D5078" s="66" t="s">
        <v>5338</v>
      </c>
    </row>
    <row r="5079" spans="1:4" x14ac:dyDescent="0.25">
      <c r="A5079" s="66">
        <v>25470243</v>
      </c>
      <c r="B5079" t="s">
        <v>7044</v>
      </c>
      <c r="C5079" t="s">
        <v>4957</v>
      </c>
      <c r="D5079" s="66" t="s">
        <v>5338</v>
      </c>
    </row>
    <row r="5080" spans="1:4" x14ac:dyDescent="0.25">
      <c r="A5080" s="66">
        <v>25470244</v>
      </c>
      <c r="B5080" t="s">
        <v>7045</v>
      </c>
      <c r="C5080" t="s">
        <v>4957</v>
      </c>
      <c r="D5080" s="66" t="s">
        <v>5338</v>
      </c>
    </row>
    <row r="5081" spans="1:4" x14ac:dyDescent="0.25">
      <c r="A5081" s="66">
        <v>25470245</v>
      </c>
      <c r="B5081" t="s">
        <v>7046</v>
      </c>
      <c r="C5081" t="s">
        <v>4957</v>
      </c>
      <c r="D5081" s="66" t="s">
        <v>5338</v>
      </c>
    </row>
    <row r="5082" spans="1:4" x14ac:dyDescent="0.25">
      <c r="A5082" s="66">
        <v>25470246</v>
      </c>
      <c r="B5082" t="s">
        <v>7047</v>
      </c>
      <c r="C5082" t="s">
        <v>4957</v>
      </c>
      <c r="D5082" s="66" t="s">
        <v>5338</v>
      </c>
    </row>
    <row r="5083" spans="1:4" x14ac:dyDescent="0.25">
      <c r="A5083" s="66">
        <v>25470247</v>
      </c>
      <c r="B5083" t="s">
        <v>7048</v>
      </c>
      <c r="C5083" t="s">
        <v>4957</v>
      </c>
      <c r="D5083" s="66" t="s">
        <v>5338</v>
      </c>
    </row>
    <row r="5084" spans="1:4" x14ac:dyDescent="0.25">
      <c r="A5084" s="66">
        <v>25470248</v>
      </c>
      <c r="B5084" t="s">
        <v>7049</v>
      </c>
      <c r="C5084" t="s">
        <v>4957</v>
      </c>
      <c r="D5084" s="66" t="s">
        <v>5338</v>
      </c>
    </row>
    <row r="5085" spans="1:4" x14ac:dyDescent="0.25">
      <c r="A5085" s="66">
        <v>25470249</v>
      </c>
      <c r="B5085" t="s">
        <v>7050</v>
      </c>
      <c r="C5085" t="s">
        <v>8185</v>
      </c>
      <c r="D5085" s="66" t="s">
        <v>5338</v>
      </c>
    </row>
    <row r="5086" spans="1:4" x14ac:dyDescent="0.25">
      <c r="A5086" s="66">
        <v>25470250</v>
      </c>
      <c r="B5086" t="s">
        <v>7051</v>
      </c>
      <c r="C5086" t="s">
        <v>4957</v>
      </c>
      <c r="D5086" s="66" t="s">
        <v>5338</v>
      </c>
    </row>
    <row r="5087" spans="1:4" x14ac:dyDescent="0.25">
      <c r="A5087" s="66">
        <v>25470251</v>
      </c>
      <c r="B5087" t="s">
        <v>7052</v>
      </c>
      <c r="C5087" t="s">
        <v>4957</v>
      </c>
      <c r="D5087" s="66" t="s">
        <v>5337</v>
      </c>
    </row>
    <row r="5088" spans="1:4" x14ac:dyDescent="0.25">
      <c r="A5088" s="66">
        <v>25470252</v>
      </c>
      <c r="B5088" t="s">
        <v>7053</v>
      </c>
      <c r="C5088" t="s">
        <v>8185</v>
      </c>
      <c r="D5088" s="66" t="s">
        <v>5338</v>
      </c>
    </row>
    <row r="5089" spans="1:4" x14ac:dyDescent="0.25">
      <c r="A5089" s="66">
        <v>25470253</v>
      </c>
      <c r="B5089" t="s">
        <v>7054</v>
      </c>
      <c r="C5089" t="s">
        <v>4957</v>
      </c>
      <c r="D5089" s="66" t="s">
        <v>5337</v>
      </c>
    </row>
    <row r="5090" spans="1:4" x14ac:dyDescent="0.25">
      <c r="A5090" s="66">
        <v>25470254</v>
      </c>
      <c r="B5090" t="s">
        <v>7055</v>
      </c>
      <c r="C5090" t="s">
        <v>4957</v>
      </c>
      <c r="D5090" s="66" t="s">
        <v>5338</v>
      </c>
    </row>
    <row r="5091" spans="1:4" x14ac:dyDescent="0.25">
      <c r="A5091" s="66">
        <v>25470255</v>
      </c>
      <c r="B5091" t="s">
        <v>7056</v>
      </c>
      <c r="C5091" t="s">
        <v>4957</v>
      </c>
      <c r="D5091" s="66" t="s">
        <v>5337</v>
      </c>
    </row>
    <row r="5092" spans="1:4" x14ac:dyDescent="0.25">
      <c r="A5092" s="66">
        <v>25470256</v>
      </c>
      <c r="B5092" t="s">
        <v>7057</v>
      </c>
      <c r="C5092" t="s">
        <v>4957</v>
      </c>
      <c r="D5092" s="66" t="s">
        <v>5337</v>
      </c>
    </row>
    <row r="5093" spans="1:4" x14ac:dyDescent="0.25">
      <c r="A5093" s="66">
        <v>25470257</v>
      </c>
      <c r="B5093" t="s">
        <v>7058</v>
      </c>
      <c r="C5093" t="s">
        <v>8185</v>
      </c>
      <c r="D5093" s="66" t="s">
        <v>5338</v>
      </c>
    </row>
    <row r="5094" spans="1:4" x14ac:dyDescent="0.25">
      <c r="A5094" s="66">
        <v>25470258</v>
      </c>
      <c r="B5094" t="s">
        <v>7059</v>
      </c>
      <c r="C5094" t="s">
        <v>4957</v>
      </c>
      <c r="D5094" s="66" t="s">
        <v>5337</v>
      </c>
    </row>
    <row r="5095" spans="1:4" x14ac:dyDescent="0.25">
      <c r="A5095" s="66">
        <v>25470259</v>
      </c>
      <c r="B5095" t="s">
        <v>7060</v>
      </c>
      <c r="C5095" t="s">
        <v>4957</v>
      </c>
      <c r="D5095" s="66" t="s">
        <v>5338</v>
      </c>
    </row>
    <row r="5096" spans="1:4" x14ac:dyDescent="0.25">
      <c r="A5096" s="66">
        <v>25470260</v>
      </c>
      <c r="B5096" t="s">
        <v>7061</v>
      </c>
      <c r="C5096" t="s">
        <v>4957</v>
      </c>
      <c r="D5096" s="66" t="s">
        <v>5338</v>
      </c>
    </row>
    <row r="5097" spans="1:4" x14ac:dyDescent="0.25">
      <c r="A5097" s="66">
        <v>25470261</v>
      </c>
      <c r="B5097" t="s">
        <v>7062</v>
      </c>
      <c r="C5097" t="s">
        <v>4957</v>
      </c>
      <c r="D5097" s="66" t="s">
        <v>5337</v>
      </c>
    </row>
    <row r="5098" spans="1:4" x14ac:dyDescent="0.25">
      <c r="A5098" s="66">
        <v>25470262</v>
      </c>
      <c r="B5098" t="s">
        <v>6446</v>
      </c>
      <c r="C5098" t="s">
        <v>4957</v>
      </c>
      <c r="D5098" s="66" t="s">
        <v>5337</v>
      </c>
    </row>
    <row r="5099" spans="1:4" x14ac:dyDescent="0.25">
      <c r="A5099" s="66">
        <v>25470263</v>
      </c>
      <c r="B5099" t="s">
        <v>7063</v>
      </c>
      <c r="C5099" t="s">
        <v>4957</v>
      </c>
      <c r="D5099" s="66" t="s">
        <v>5338</v>
      </c>
    </row>
    <row r="5100" spans="1:4" x14ac:dyDescent="0.25">
      <c r="A5100" s="66">
        <v>25470264</v>
      </c>
      <c r="B5100" t="s">
        <v>7064</v>
      </c>
      <c r="C5100" t="s">
        <v>4957</v>
      </c>
      <c r="D5100" s="66" t="s">
        <v>5338</v>
      </c>
    </row>
    <row r="5101" spans="1:4" x14ac:dyDescent="0.25">
      <c r="A5101" s="66">
        <v>25470265</v>
      </c>
      <c r="B5101" t="s">
        <v>7065</v>
      </c>
      <c r="C5101" t="s">
        <v>4957</v>
      </c>
      <c r="D5101" s="66" t="s">
        <v>5338</v>
      </c>
    </row>
    <row r="5102" spans="1:4" x14ac:dyDescent="0.25">
      <c r="A5102" s="66">
        <v>25470266</v>
      </c>
      <c r="B5102" t="s">
        <v>7066</v>
      </c>
      <c r="C5102" t="s">
        <v>8185</v>
      </c>
      <c r="D5102" s="66" t="s">
        <v>5338</v>
      </c>
    </row>
    <row r="5103" spans="1:4" x14ac:dyDescent="0.25">
      <c r="A5103" s="66">
        <v>25470267</v>
      </c>
      <c r="B5103" t="s">
        <v>7067</v>
      </c>
      <c r="C5103" t="s">
        <v>8185</v>
      </c>
      <c r="D5103" s="66" t="s">
        <v>5338</v>
      </c>
    </row>
    <row r="5104" spans="1:4" x14ac:dyDescent="0.25">
      <c r="A5104" s="66">
        <v>25470268</v>
      </c>
      <c r="B5104" t="s">
        <v>7068</v>
      </c>
      <c r="C5104" t="s">
        <v>7945</v>
      </c>
      <c r="D5104" s="66" t="s">
        <v>5339</v>
      </c>
    </row>
    <row r="5105" spans="1:4" x14ac:dyDescent="0.25">
      <c r="A5105" s="66">
        <v>25470269</v>
      </c>
      <c r="B5105" t="s">
        <v>7069</v>
      </c>
      <c r="C5105" t="s">
        <v>8185</v>
      </c>
      <c r="D5105" s="66" t="s">
        <v>5338</v>
      </c>
    </row>
    <row r="5106" spans="1:4" x14ac:dyDescent="0.25">
      <c r="A5106" s="66">
        <v>25470270</v>
      </c>
      <c r="B5106" t="s">
        <v>7070</v>
      </c>
      <c r="C5106" t="s">
        <v>8185</v>
      </c>
      <c r="D5106" s="66" t="s">
        <v>5338</v>
      </c>
    </row>
    <row r="5107" spans="1:4" x14ac:dyDescent="0.25">
      <c r="A5107" s="66">
        <v>25470271</v>
      </c>
      <c r="B5107" t="s">
        <v>7071</v>
      </c>
      <c r="C5107" t="s">
        <v>8185</v>
      </c>
      <c r="D5107" s="66" t="s">
        <v>5338</v>
      </c>
    </row>
    <row r="5108" spans="1:4" x14ac:dyDescent="0.25">
      <c r="A5108" s="66">
        <v>25470272</v>
      </c>
      <c r="B5108" t="s">
        <v>7072</v>
      </c>
      <c r="C5108" t="s">
        <v>8185</v>
      </c>
      <c r="D5108" s="66" t="s">
        <v>5338</v>
      </c>
    </row>
    <row r="5109" spans="1:4" x14ac:dyDescent="0.25">
      <c r="A5109" s="66">
        <v>25470273</v>
      </c>
      <c r="B5109" t="s">
        <v>7073</v>
      </c>
      <c r="C5109" t="s">
        <v>8185</v>
      </c>
      <c r="D5109" s="66" t="s">
        <v>5338</v>
      </c>
    </row>
    <row r="5110" spans="1:4" x14ac:dyDescent="0.25">
      <c r="A5110" s="66">
        <v>25470274</v>
      </c>
      <c r="B5110" t="s">
        <v>7074</v>
      </c>
      <c r="C5110" t="s">
        <v>8185</v>
      </c>
      <c r="D5110" s="66" t="s">
        <v>5338</v>
      </c>
    </row>
    <row r="5111" spans="1:4" x14ac:dyDescent="0.25">
      <c r="A5111" s="66">
        <v>25470275</v>
      </c>
      <c r="B5111" t="s">
        <v>7075</v>
      </c>
      <c r="C5111" t="s">
        <v>8185</v>
      </c>
      <c r="D5111" s="66" t="s">
        <v>5338</v>
      </c>
    </row>
    <row r="5112" spans="1:4" x14ac:dyDescent="0.25">
      <c r="A5112" s="66">
        <v>25470276</v>
      </c>
      <c r="B5112" t="s">
        <v>7076</v>
      </c>
      <c r="C5112" t="s">
        <v>8185</v>
      </c>
      <c r="D5112" s="66" t="s">
        <v>5339</v>
      </c>
    </row>
    <row r="5113" spans="1:4" x14ac:dyDescent="0.25">
      <c r="A5113" s="66">
        <v>25470277</v>
      </c>
      <c r="B5113" t="s">
        <v>7077</v>
      </c>
      <c r="C5113" t="s">
        <v>8185</v>
      </c>
      <c r="D5113" s="66" t="s">
        <v>5338</v>
      </c>
    </row>
    <row r="5114" spans="1:4" x14ac:dyDescent="0.25">
      <c r="A5114" s="66">
        <v>25470278</v>
      </c>
      <c r="B5114" t="s">
        <v>7078</v>
      </c>
      <c r="C5114" t="s">
        <v>8185</v>
      </c>
      <c r="D5114" s="66" t="s">
        <v>5338</v>
      </c>
    </row>
    <row r="5115" spans="1:4" x14ac:dyDescent="0.25">
      <c r="A5115" s="66">
        <v>25470279</v>
      </c>
      <c r="B5115" t="s">
        <v>7079</v>
      </c>
      <c r="C5115" t="s">
        <v>7945</v>
      </c>
      <c r="D5115" s="66" t="s">
        <v>5339</v>
      </c>
    </row>
    <row r="5116" spans="1:4" x14ac:dyDescent="0.25">
      <c r="A5116" s="66">
        <v>25470280</v>
      </c>
      <c r="B5116" t="s">
        <v>7080</v>
      </c>
      <c r="C5116" t="s">
        <v>8185</v>
      </c>
      <c r="D5116" s="66" t="s">
        <v>5338</v>
      </c>
    </row>
    <row r="5117" spans="1:4" x14ac:dyDescent="0.25">
      <c r="A5117" s="66">
        <v>25470281</v>
      </c>
      <c r="B5117" t="s">
        <v>8186</v>
      </c>
      <c r="C5117" t="s">
        <v>7945</v>
      </c>
      <c r="D5117" s="66" t="s">
        <v>5339</v>
      </c>
    </row>
    <row r="5118" spans="1:4" x14ac:dyDescent="0.25">
      <c r="A5118" s="66">
        <v>25470282</v>
      </c>
      <c r="B5118" t="s">
        <v>7081</v>
      </c>
      <c r="C5118" t="s">
        <v>8185</v>
      </c>
      <c r="D5118" s="66" t="s">
        <v>5338</v>
      </c>
    </row>
    <row r="5119" spans="1:4" x14ac:dyDescent="0.25">
      <c r="A5119" s="66">
        <v>25470283</v>
      </c>
      <c r="B5119" t="s">
        <v>7082</v>
      </c>
      <c r="C5119" t="s">
        <v>8185</v>
      </c>
      <c r="D5119" s="66" t="s">
        <v>5339</v>
      </c>
    </row>
    <row r="5120" spans="1:4" x14ac:dyDescent="0.25">
      <c r="A5120" s="66">
        <v>25470284</v>
      </c>
      <c r="B5120" t="s">
        <v>7083</v>
      </c>
      <c r="C5120" t="s">
        <v>8185</v>
      </c>
      <c r="D5120" s="66" t="s">
        <v>5338</v>
      </c>
    </row>
    <row r="5121" spans="1:4" x14ac:dyDescent="0.25">
      <c r="A5121" s="66">
        <v>25470285</v>
      </c>
      <c r="B5121" t="s">
        <v>7084</v>
      </c>
      <c r="C5121" t="s">
        <v>8185</v>
      </c>
      <c r="D5121" s="66" t="s">
        <v>5338</v>
      </c>
    </row>
    <row r="5122" spans="1:4" x14ac:dyDescent="0.25">
      <c r="A5122" s="66">
        <v>25470286</v>
      </c>
      <c r="B5122" t="s">
        <v>7085</v>
      </c>
      <c r="C5122" t="s">
        <v>7945</v>
      </c>
      <c r="D5122" s="66" t="s">
        <v>5339</v>
      </c>
    </row>
    <row r="5123" spans="1:4" x14ac:dyDescent="0.25">
      <c r="A5123" s="66">
        <v>25470287</v>
      </c>
      <c r="B5123" t="s">
        <v>7086</v>
      </c>
      <c r="C5123" t="s">
        <v>8185</v>
      </c>
      <c r="D5123" s="66" t="s">
        <v>5338</v>
      </c>
    </row>
    <row r="5124" spans="1:4" x14ac:dyDescent="0.25">
      <c r="A5124" s="66">
        <v>25470288</v>
      </c>
      <c r="B5124" t="s">
        <v>7087</v>
      </c>
      <c r="C5124" t="s">
        <v>8185</v>
      </c>
      <c r="D5124" s="66" t="s">
        <v>5339</v>
      </c>
    </row>
    <row r="5125" spans="1:4" x14ac:dyDescent="0.25">
      <c r="A5125" s="66">
        <v>25470289</v>
      </c>
      <c r="B5125" t="s">
        <v>7088</v>
      </c>
      <c r="C5125" t="s">
        <v>8185</v>
      </c>
      <c r="D5125" s="66" t="s">
        <v>5338</v>
      </c>
    </row>
    <row r="5126" spans="1:4" x14ac:dyDescent="0.25">
      <c r="A5126" s="66">
        <v>25470290</v>
      </c>
      <c r="B5126" t="s">
        <v>7089</v>
      </c>
      <c r="C5126" t="s">
        <v>8185</v>
      </c>
      <c r="D5126" s="66" t="s">
        <v>5338</v>
      </c>
    </row>
    <row r="5127" spans="1:4" x14ac:dyDescent="0.25">
      <c r="A5127" s="67">
        <v>25470290</v>
      </c>
      <c r="B5127" t="s">
        <v>7526</v>
      </c>
      <c r="C5127" t="s">
        <v>8185</v>
      </c>
      <c r="D5127" s="66" t="s">
        <v>5338</v>
      </c>
    </row>
    <row r="5128" spans="1:4" x14ac:dyDescent="0.25">
      <c r="A5128" s="66">
        <v>25470291</v>
      </c>
      <c r="B5128" t="s">
        <v>7090</v>
      </c>
      <c r="C5128" t="s">
        <v>4968</v>
      </c>
      <c r="D5128" s="66" t="s">
        <v>5338</v>
      </c>
    </row>
    <row r="5129" spans="1:4" x14ac:dyDescent="0.25">
      <c r="A5129" s="66">
        <v>25470292</v>
      </c>
      <c r="B5129" t="s">
        <v>7091</v>
      </c>
      <c r="C5129" t="s">
        <v>4968</v>
      </c>
      <c r="D5129" s="66" t="s">
        <v>5338</v>
      </c>
    </row>
    <row r="5130" spans="1:4" x14ac:dyDescent="0.25">
      <c r="A5130" s="66">
        <v>25470293</v>
      </c>
      <c r="B5130" t="s">
        <v>7092</v>
      </c>
      <c r="C5130" t="s">
        <v>4968</v>
      </c>
      <c r="D5130" s="66" t="s">
        <v>5337</v>
      </c>
    </row>
    <row r="5131" spans="1:4" x14ac:dyDescent="0.25">
      <c r="A5131" s="66">
        <v>25470294</v>
      </c>
      <c r="B5131" t="s">
        <v>7093</v>
      </c>
      <c r="C5131" t="s">
        <v>4968</v>
      </c>
      <c r="D5131" s="66" t="s">
        <v>5338</v>
      </c>
    </row>
    <row r="5132" spans="1:4" x14ac:dyDescent="0.25">
      <c r="A5132" s="66">
        <v>25470295</v>
      </c>
      <c r="B5132" t="s">
        <v>7094</v>
      </c>
      <c r="C5132" t="s">
        <v>4968</v>
      </c>
      <c r="D5132" s="66" t="s">
        <v>5338</v>
      </c>
    </row>
    <row r="5133" spans="1:4" x14ac:dyDescent="0.25">
      <c r="A5133" s="66">
        <v>25470296</v>
      </c>
      <c r="B5133" t="s">
        <v>7095</v>
      </c>
      <c r="C5133" t="s">
        <v>4968</v>
      </c>
      <c r="D5133" s="66" t="s">
        <v>5338</v>
      </c>
    </row>
    <row r="5134" spans="1:4" x14ac:dyDescent="0.25">
      <c r="A5134" s="66">
        <v>25470297</v>
      </c>
      <c r="B5134" t="s">
        <v>7096</v>
      </c>
      <c r="C5134" t="s">
        <v>4968</v>
      </c>
      <c r="D5134" s="66" t="s">
        <v>5339</v>
      </c>
    </row>
    <row r="5135" spans="1:4" x14ac:dyDescent="0.25">
      <c r="A5135" s="66">
        <v>25470298</v>
      </c>
      <c r="B5135" t="s">
        <v>7097</v>
      </c>
      <c r="C5135" t="s">
        <v>4968</v>
      </c>
      <c r="D5135" s="66" t="s">
        <v>5339</v>
      </c>
    </row>
    <row r="5136" spans="1:4" x14ac:dyDescent="0.25">
      <c r="A5136" s="66">
        <v>25470299</v>
      </c>
      <c r="B5136" t="s">
        <v>7098</v>
      </c>
      <c r="C5136" t="s">
        <v>4968</v>
      </c>
      <c r="D5136" s="66" t="s">
        <v>5338</v>
      </c>
    </row>
    <row r="5137" spans="1:4" x14ac:dyDescent="0.25">
      <c r="A5137" s="66">
        <v>25470300</v>
      </c>
      <c r="B5137" t="s">
        <v>7099</v>
      </c>
      <c r="C5137" t="s">
        <v>4968</v>
      </c>
      <c r="D5137" s="66" t="s">
        <v>5338</v>
      </c>
    </row>
    <row r="5138" spans="1:4" x14ac:dyDescent="0.25">
      <c r="A5138" s="66">
        <v>25470301</v>
      </c>
      <c r="B5138" t="s">
        <v>7100</v>
      </c>
      <c r="C5138" t="s">
        <v>4968</v>
      </c>
      <c r="D5138" s="66" t="s">
        <v>5338</v>
      </c>
    </row>
    <row r="5139" spans="1:4" x14ac:dyDescent="0.25">
      <c r="A5139" s="66">
        <v>25470302</v>
      </c>
      <c r="B5139" t="s">
        <v>7101</v>
      </c>
      <c r="C5139" t="s">
        <v>4957</v>
      </c>
      <c r="D5139" s="66" t="s">
        <v>5337</v>
      </c>
    </row>
    <row r="5140" spans="1:4" x14ac:dyDescent="0.25">
      <c r="A5140" s="66">
        <v>25470303</v>
      </c>
      <c r="B5140" t="s">
        <v>5944</v>
      </c>
      <c r="C5140" t="s">
        <v>4954</v>
      </c>
      <c r="D5140" s="66" t="s">
        <v>5338</v>
      </c>
    </row>
    <row r="5141" spans="1:4" x14ac:dyDescent="0.25">
      <c r="A5141" s="66">
        <v>25470304</v>
      </c>
      <c r="B5141" t="s">
        <v>7102</v>
      </c>
      <c r="C5141" t="s">
        <v>4954</v>
      </c>
      <c r="D5141" s="66" t="s">
        <v>5338</v>
      </c>
    </row>
    <row r="5142" spans="1:4" x14ac:dyDescent="0.25">
      <c r="A5142" s="66">
        <v>25470305</v>
      </c>
      <c r="B5142" t="s">
        <v>7103</v>
      </c>
      <c r="C5142" t="s">
        <v>4954</v>
      </c>
      <c r="D5142" s="66" t="s">
        <v>5338</v>
      </c>
    </row>
    <row r="5143" spans="1:4" x14ac:dyDescent="0.25">
      <c r="A5143" s="66">
        <v>25470306</v>
      </c>
      <c r="B5143" t="s">
        <v>7104</v>
      </c>
      <c r="C5143" t="s">
        <v>4957</v>
      </c>
      <c r="D5143" s="66" t="s">
        <v>5338</v>
      </c>
    </row>
    <row r="5144" spans="1:4" x14ac:dyDescent="0.25">
      <c r="A5144" s="66">
        <v>25470307</v>
      </c>
      <c r="B5144" t="s">
        <v>7105</v>
      </c>
      <c r="C5144" t="s">
        <v>4957</v>
      </c>
      <c r="D5144" s="66" t="s">
        <v>5338</v>
      </c>
    </row>
    <row r="5145" spans="1:4" x14ac:dyDescent="0.25">
      <c r="A5145" s="66">
        <v>25470308</v>
      </c>
      <c r="B5145" t="s">
        <v>7106</v>
      </c>
      <c r="C5145" t="s">
        <v>4957</v>
      </c>
      <c r="D5145" s="66" t="s">
        <v>5338</v>
      </c>
    </row>
    <row r="5146" spans="1:4" x14ac:dyDescent="0.25">
      <c r="A5146" s="67">
        <v>25470308</v>
      </c>
      <c r="B5146" t="s">
        <v>7106</v>
      </c>
      <c r="C5146" t="s">
        <v>7592</v>
      </c>
      <c r="D5146" s="66" t="s">
        <v>5338</v>
      </c>
    </row>
    <row r="5147" spans="1:4" x14ac:dyDescent="0.25">
      <c r="A5147" s="66">
        <v>25470309</v>
      </c>
      <c r="B5147" t="s">
        <v>7107</v>
      </c>
      <c r="C5147" t="s">
        <v>4957</v>
      </c>
      <c r="D5147" s="66" t="s">
        <v>5338</v>
      </c>
    </row>
    <row r="5148" spans="1:4" x14ac:dyDescent="0.25">
      <c r="A5148" s="66">
        <v>25470310</v>
      </c>
      <c r="B5148" t="s">
        <v>7108</v>
      </c>
      <c r="C5148" t="s">
        <v>4957</v>
      </c>
      <c r="D5148" s="66" t="s">
        <v>5337</v>
      </c>
    </row>
    <row r="5149" spans="1:4" x14ac:dyDescent="0.25">
      <c r="A5149" s="66">
        <v>25470311</v>
      </c>
      <c r="B5149" t="s">
        <v>7109</v>
      </c>
      <c r="C5149" t="s">
        <v>4968</v>
      </c>
      <c r="D5149" s="66" t="s">
        <v>5338</v>
      </c>
    </row>
    <row r="5150" spans="1:4" x14ac:dyDescent="0.25">
      <c r="A5150" s="66">
        <v>25470312</v>
      </c>
      <c r="B5150" t="s">
        <v>7110</v>
      </c>
      <c r="C5150" t="s">
        <v>4955</v>
      </c>
      <c r="D5150" s="66" t="s">
        <v>5338</v>
      </c>
    </row>
    <row r="5151" spans="1:4" x14ac:dyDescent="0.25">
      <c r="A5151" s="66">
        <v>25470313</v>
      </c>
      <c r="B5151" t="s">
        <v>7111</v>
      </c>
      <c r="C5151" t="s">
        <v>4955</v>
      </c>
      <c r="D5151" s="66" t="s">
        <v>5338</v>
      </c>
    </row>
    <row r="5152" spans="1:4" x14ac:dyDescent="0.25">
      <c r="A5152" s="66">
        <v>25470314</v>
      </c>
      <c r="B5152" t="s">
        <v>7112</v>
      </c>
      <c r="C5152" t="s">
        <v>4955</v>
      </c>
      <c r="D5152" s="66" t="s">
        <v>5338</v>
      </c>
    </row>
    <row r="5153" spans="1:4" x14ac:dyDescent="0.25">
      <c r="A5153" s="66">
        <v>25470315</v>
      </c>
      <c r="B5153" t="s">
        <v>7113</v>
      </c>
      <c r="C5153" t="s">
        <v>4955</v>
      </c>
      <c r="D5153" s="66" t="s">
        <v>5338</v>
      </c>
    </row>
    <row r="5154" spans="1:4" x14ac:dyDescent="0.25">
      <c r="A5154" s="66">
        <v>25470316</v>
      </c>
      <c r="B5154" t="s">
        <v>7114</v>
      </c>
      <c r="C5154" t="s">
        <v>4955</v>
      </c>
      <c r="D5154" s="66" t="s">
        <v>5338</v>
      </c>
    </row>
    <row r="5155" spans="1:4" x14ac:dyDescent="0.25">
      <c r="A5155" s="66">
        <v>25470317</v>
      </c>
      <c r="B5155" t="s">
        <v>7115</v>
      </c>
      <c r="C5155" t="s">
        <v>4955</v>
      </c>
      <c r="D5155" s="66" t="s">
        <v>5338</v>
      </c>
    </row>
    <row r="5156" spans="1:4" x14ac:dyDescent="0.25">
      <c r="A5156" s="66">
        <v>25470318</v>
      </c>
      <c r="B5156" t="s">
        <v>7116</v>
      </c>
      <c r="C5156" t="s">
        <v>4955</v>
      </c>
      <c r="D5156" s="66" t="s">
        <v>5339</v>
      </c>
    </row>
    <row r="5157" spans="1:4" x14ac:dyDescent="0.25">
      <c r="A5157" s="66">
        <v>25470319</v>
      </c>
      <c r="B5157" t="s">
        <v>7117</v>
      </c>
      <c r="C5157" t="s">
        <v>4955</v>
      </c>
      <c r="D5157" s="66" t="s">
        <v>5337</v>
      </c>
    </row>
    <row r="5158" spans="1:4" x14ac:dyDescent="0.25">
      <c r="A5158" s="66">
        <v>25470320</v>
      </c>
      <c r="B5158" t="s">
        <v>7118</v>
      </c>
      <c r="C5158" t="s">
        <v>4955</v>
      </c>
      <c r="D5158" s="66" t="s">
        <v>5338</v>
      </c>
    </row>
    <row r="5159" spans="1:4" x14ac:dyDescent="0.25">
      <c r="A5159" s="66">
        <v>25470321</v>
      </c>
      <c r="B5159" t="s">
        <v>7119</v>
      </c>
      <c r="C5159" t="s">
        <v>4955</v>
      </c>
      <c r="D5159" s="66" t="s">
        <v>5338</v>
      </c>
    </row>
    <row r="5160" spans="1:4" x14ac:dyDescent="0.25">
      <c r="A5160" s="66">
        <v>25470322</v>
      </c>
      <c r="B5160" t="s">
        <v>7120</v>
      </c>
      <c r="C5160" t="s">
        <v>4955</v>
      </c>
      <c r="D5160" s="66" t="s">
        <v>5338</v>
      </c>
    </row>
    <row r="5161" spans="1:4" x14ac:dyDescent="0.25">
      <c r="A5161" s="66">
        <v>25470323</v>
      </c>
      <c r="B5161" t="s">
        <v>7121</v>
      </c>
      <c r="C5161" t="s">
        <v>4955</v>
      </c>
      <c r="D5161" s="66" t="s">
        <v>5338</v>
      </c>
    </row>
    <row r="5162" spans="1:4" x14ac:dyDescent="0.25">
      <c r="A5162" s="66">
        <v>25470324</v>
      </c>
      <c r="B5162" t="s">
        <v>7122</v>
      </c>
      <c r="C5162" t="s">
        <v>4955</v>
      </c>
      <c r="D5162" s="66" t="s">
        <v>5338</v>
      </c>
    </row>
    <row r="5163" spans="1:4" x14ac:dyDescent="0.25">
      <c r="A5163" s="66">
        <v>25470325</v>
      </c>
      <c r="B5163" t="s">
        <v>7123</v>
      </c>
      <c r="C5163" t="s">
        <v>4955</v>
      </c>
      <c r="D5163" s="66" t="s">
        <v>5338</v>
      </c>
    </row>
    <row r="5164" spans="1:4" x14ac:dyDescent="0.25">
      <c r="A5164" s="66">
        <v>25470326</v>
      </c>
      <c r="B5164" t="s">
        <v>7124</v>
      </c>
      <c r="C5164" t="s">
        <v>4955</v>
      </c>
      <c r="D5164" s="66" t="s">
        <v>5339</v>
      </c>
    </row>
    <row r="5165" spans="1:4" x14ac:dyDescent="0.25">
      <c r="A5165" s="66">
        <v>25470327</v>
      </c>
      <c r="B5165" t="s">
        <v>6283</v>
      </c>
      <c r="C5165" t="s">
        <v>4955</v>
      </c>
      <c r="D5165" s="66" t="s">
        <v>5338</v>
      </c>
    </row>
    <row r="5166" spans="1:4" x14ac:dyDescent="0.25">
      <c r="A5166" s="66">
        <v>25470328</v>
      </c>
      <c r="B5166" t="s">
        <v>7125</v>
      </c>
      <c r="C5166" t="s">
        <v>4955</v>
      </c>
      <c r="D5166" s="66" t="s">
        <v>5338</v>
      </c>
    </row>
    <row r="5167" spans="1:4" x14ac:dyDescent="0.25">
      <c r="A5167" s="66">
        <v>25470329</v>
      </c>
      <c r="B5167" t="s">
        <v>7126</v>
      </c>
      <c r="C5167" t="s">
        <v>4955</v>
      </c>
      <c r="D5167" s="66" t="s">
        <v>5338</v>
      </c>
    </row>
    <row r="5168" spans="1:4" x14ac:dyDescent="0.25">
      <c r="A5168" s="66">
        <v>25470330</v>
      </c>
      <c r="B5168" t="s">
        <v>7127</v>
      </c>
      <c r="C5168" t="s">
        <v>4955</v>
      </c>
      <c r="D5168" s="66" t="s">
        <v>5338</v>
      </c>
    </row>
    <row r="5169" spans="1:4" x14ac:dyDescent="0.25">
      <c r="A5169" s="66">
        <v>25470331</v>
      </c>
      <c r="B5169" t="s">
        <v>7128</v>
      </c>
      <c r="C5169" t="s">
        <v>4955</v>
      </c>
      <c r="D5169" s="66" t="s">
        <v>5338</v>
      </c>
    </row>
    <row r="5170" spans="1:4" x14ac:dyDescent="0.25">
      <c r="A5170" s="66">
        <v>25470332</v>
      </c>
      <c r="B5170" t="s">
        <v>7129</v>
      </c>
      <c r="C5170" t="s">
        <v>4955</v>
      </c>
      <c r="D5170" s="66" t="s">
        <v>5339</v>
      </c>
    </row>
    <row r="5171" spans="1:4" x14ac:dyDescent="0.25">
      <c r="A5171" s="66">
        <v>25470333</v>
      </c>
      <c r="B5171" t="s">
        <v>7130</v>
      </c>
      <c r="C5171" t="s">
        <v>4955</v>
      </c>
      <c r="D5171" s="66" t="s">
        <v>5338</v>
      </c>
    </row>
    <row r="5172" spans="1:4" x14ac:dyDescent="0.25">
      <c r="A5172" s="66">
        <v>25470334</v>
      </c>
      <c r="B5172" t="s">
        <v>7131</v>
      </c>
      <c r="C5172" t="s">
        <v>4955</v>
      </c>
      <c r="D5172" s="66" t="s">
        <v>5338</v>
      </c>
    </row>
    <row r="5173" spans="1:4" x14ac:dyDescent="0.25">
      <c r="A5173" s="66">
        <v>25470335</v>
      </c>
      <c r="B5173" t="s">
        <v>7132</v>
      </c>
      <c r="C5173" t="s">
        <v>4955</v>
      </c>
      <c r="D5173" s="66" t="s">
        <v>5338</v>
      </c>
    </row>
    <row r="5174" spans="1:4" x14ac:dyDescent="0.25">
      <c r="A5174" s="66">
        <v>25470336</v>
      </c>
      <c r="B5174" t="s">
        <v>7133</v>
      </c>
      <c r="C5174" t="s">
        <v>4955</v>
      </c>
      <c r="D5174" s="66" t="s">
        <v>5339</v>
      </c>
    </row>
    <row r="5175" spans="1:4" x14ac:dyDescent="0.25">
      <c r="A5175" s="66">
        <v>25470337</v>
      </c>
      <c r="B5175" t="s">
        <v>7134</v>
      </c>
      <c r="C5175" t="s">
        <v>4955</v>
      </c>
      <c r="D5175" s="66" t="s">
        <v>5338</v>
      </c>
    </row>
    <row r="5176" spans="1:4" x14ac:dyDescent="0.25">
      <c r="A5176" s="66">
        <v>25470338</v>
      </c>
      <c r="B5176" t="s">
        <v>7135</v>
      </c>
      <c r="C5176" t="s">
        <v>4955</v>
      </c>
      <c r="D5176" s="66" t="s">
        <v>5338</v>
      </c>
    </row>
    <row r="5177" spans="1:4" x14ac:dyDescent="0.25">
      <c r="A5177" s="66">
        <v>25470339</v>
      </c>
      <c r="B5177" t="s">
        <v>7136</v>
      </c>
      <c r="C5177" t="s">
        <v>6690</v>
      </c>
      <c r="D5177" s="66" t="s">
        <v>5338</v>
      </c>
    </row>
    <row r="5178" spans="1:4" x14ac:dyDescent="0.25">
      <c r="A5178" s="66">
        <v>25470340</v>
      </c>
      <c r="B5178" t="s">
        <v>7137</v>
      </c>
      <c r="C5178" t="s">
        <v>6690</v>
      </c>
      <c r="D5178" s="66" t="s">
        <v>5338</v>
      </c>
    </row>
    <row r="5179" spans="1:4" x14ac:dyDescent="0.25">
      <c r="A5179" s="66">
        <v>25470341</v>
      </c>
      <c r="B5179" t="s">
        <v>7138</v>
      </c>
      <c r="C5179" t="s">
        <v>6690</v>
      </c>
      <c r="D5179" s="66" t="s">
        <v>5338</v>
      </c>
    </row>
    <row r="5180" spans="1:4" x14ac:dyDescent="0.25">
      <c r="A5180" s="66">
        <v>25470342</v>
      </c>
      <c r="B5180" t="s">
        <v>5966</v>
      </c>
      <c r="C5180" t="s">
        <v>6690</v>
      </c>
      <c r="D5180" s="66" t="s">
        <v>5338</v>
      </c>
    </row>
    <row r="5181" spans="1:4" x14ac:dyDescent="0.25">
      <c r="A5181" s="66">
        <v>25470343</v>
      </c>
      <c r="B5181" t="s">
        <v>7139</v>
      </c>
      <c r="C5181" t="s">
        <v>6690</v>
      </c>
      <c r="D5181" s="66" t="s">
        <v>5337</v>
      </c>
    </row>
    <row r="5182" spans="1:4" x14ac:dyDescent="0.25">
      <c r="A5182" s="66">
        <v>25470344</v>
      </c>
      <c r="B5182" t="s">
        <v>7140</v>
      </c>
      <c r="C5182" t="s">
        <v>6690</v>
      </c>
      <c r="D5182" s="66" t="s">
        <v>5338</v>
      </c>
    </row>
    <row r="5183" spans="1:4" x14ac:dyDescent="0.25">
      <c r="A5183" s="66">
        <v>25470345</v>
      </c>
      <c r="B5183" t="s">
        <v>7141</v>
      </c>
      <c r="C5183" t="s">
        <v>6690</v>
      </c>
      <c r="D5183" s="66" t="s">
        <v>5338</v>
      </c>
    </row>
    <row r="5184" spans="1:4" x14ac:dyDescent="0.25">
      <c r="A5184" s="66">
        <v>25470346</v>
      </c>
      <c r="B5184" t="s">
        <v>7142</v>
      </c>
      <c r="C5184" t="s">
        <v>6690</v>
      </c>
      <c r="D5184" s="66" t="s">
        <v>5338</v>
      </c>
    </row>
    <row r="5185" spans="1:4" x14ac:dyDescent="0.25">
      <c r="A5185" s="66">
        <v>25470347</v>
      </c>
      <c r="B5185" t="s">
        <v>7143</v>
      </c>
      <c r="C5185" t="s">
        <v>6690</v>
      </c>
      <c r="D5185" s="66" t="s">
        <v>5338</v>
      </c>
    </row>
    <row r="5186" spans="1:4" x14ac:dyDescent="0.25">
      <c r="A5186" s="66">
        <v>25470348</v>
      </c>
      <c r="B5186" t="s">
        <v>7144</v>
      </c>
      <c r="C5186" t="s">
        <v>6690</v>
      </c>
      <c r="D5186" s="66" t="s">
        <v>5338</v>
      </c>
    </row>
    <row r="5187" spans="1:4" x14ac:dyDescent="0.25">
      <c r="A5187" s="66">
        <v>25470349</v>
      </c>
      <c r="B5187" t="s">
        <v>7145</v>
      </c>
      <c r="C5187" t="s">
        <v>6690</v>
      </c>
      <c r="D5187" s="66" t="s">
        <v>5337</v>
      </c>
    </row>
    <row r="5188" spans="1:4" x14ac:dyDescent="0.25">
      <c r="A5188" s="66">
        <v>25470350</v>
      </c>
      <c r="B5188" t="s">
        <v>7146</v>
      </c>
      <c r="C5188" t="s">
        <v>6690</v>
      </c>
      <c r="D5188" s="66" t="s">
        <v>5338</v>
      </c>
    </row>
    <row r="5189" spans="1:4" x14ac:dyDescent="0.25">
      <c r="A5189" s="66">
        <v>25470351</v>
      </c>
      <c r="B5189" t="s">
        <v>7147</v>
      </c>
      <c r="C5189" t="s">
        <v>6690</v>
      </c>
      <c r="D5189" s="66" t="s">
        <v>5338</v>
      </c>
    </row>
    <row r="5190" spans="1:4" x14ac:dyDescent="0.25">
      <c r="A5190" s="66">
        <v>25470352</v>
      </c>
      <c r="B5190" t="s">
        <v>7148</v>
      </c>
      <c r="C5190" t="s">
        <v>6690</v>
      </c>
      <c r="D5190" s="66" t="s">
        <v>5338</v>
      </c>
    </row>
    <row r="5191" spans="1:4" x14ac:dyDescent="0.25">
      <c r="A5191" s="66">
        <v>25470353</v>
      </c>
      <c r="B5191" t="s">
        <v>7149</v>
      </c>
      <c r="C5191" t="s">
        <v>6690</v>
      </c>
      <c r="D5191" s="66" t="s">
        <v>5338</v>
      </c>
    </row>
    <row r="5192" spans="1:4" x14ac:dyDescent="0.25">
      <c r="A5192" s="66">
        <v>25470354</v>
      </c>
      <c r="B5192" t="s">
        <v>7150</v>
      </c>
      <c r="C5192" t="s">
        <v>6690</v>
      </c>
      <c r="D5192" s="66" t="s">
        <v>5338</v>
      </c>
    </row>
    <row r="5193" spans="1:4" x14ac:dyDescent="0.25">
      <c r="A5193" s="66">
        <v>25470355</v>
      </c>
      <c r="B5193" t="s">
        <v>7151</v>
      </c>
      <c r="C5193" t="s">
        <v>4954</v>
      </c>
      <c r="D5193" s="66" t="s">
        <v>5338</v>
      </c>
    </row>
    <row r="5194" spans="1:4" x14ac:dyDescent="0.25">
      <c r="A5194" s="66">
        <v>25470356</v>
      </c>
      <c r="B5194" t="s">
        <v>7152</v>
      </c>
      <c r="C5194" t="s">
        <v>6690</v>
      </c>
      <c r="D5194" s="66" t="s">
        <v>5339</v>
      </c>
    </row>
    <row r="5195" spans="1:4" x14ac:dyDescent="0.25">
      <c r="A5195" s="66">
        <v>25470357</v>
      </c>
      <c r="B5195" t="s">
        <v>7153</v>
      </c>
      <c r="C5195" t="s">
        <v>6690</v>
      </c>
      <c r="D5195" s="66" t="s">
        <v>5338</v>
      </c>
    </row>
    <row r="5196" spans="1:4" x14ac:dyDescent="0.25">
      <c r="A5196" s="66">
        <v>25470358</v>
      </c>
      <c r="B5196" t="s">
        <v>7154</v>
      </c>
      <c r="C5196" t="s">
        <v>6690</v>
      </c>
      <c r="D5196" s="66" t="s">
        <v>5338</v>
      </c>
    </row>
    <row r="5197" spans="1:4" x14ac:dyDescent="0.25">
      <c r="A5197" s="66">
        <v>25470359</v>
      </c>
      <c r="B5197" t="s">
        <v>7155</v>
      </c>
      <c r="C5197" t="s">
        <v>6690</v>
      </c>
      <c r="D5197" s="66" t="s">
        <v>5338</v>
      </c>
    </row>
    <row r="5198" spans="1:4" x14ac:dyDescent="0.25">
      <c r="A5198" s="66">
        <v>25470360</v>
      </c>
      <c r="B5198" t="s">
        <v>7156</v>
      </c>
      <c r="C5198" t="s">
        <v>6690</v>
      </c>
      <c r="D5198" s="66" t="s">
        <v>5338</v>
      </c>
    </row>
    <row r="5199" spans="1:4" x14ac:dyDescent="0.25">
      <c r="A5199" s="66">
        <v>25470361</v>
      </c>
      <c r="B5199" t="s">
        <v>7157</v>
      </c>
      <c r="C5199" t="s">
        <v>6690</v>
      </c>
      <c r="D5199" s="66" t="s">
        <v>5338</v>
      </c>
    </row>
    <row r="5200" spans="1:4" x14ac:dyDescent="0.25">
      <c r="A5200" s="66">
        <v>25470362</v>
      </c>
      <c r="B5200" t="s">
        <v>7158</v>
      </c>
      <c r="C5200" t="s">
        <v>6690</v>
      </c>
      <c r="D5200" s="66" t="s">
        <v>5338</v>
      </c>
    </row>
    <row r="5201" spans="1:4" x14ac:dyDescent="0.25">
      <c r="A5201" s="66">
        <v>25470363</v>
      </c>
      <c r="B5201" t="s">
        <v>7159</v>
      </c>
      <c r="C5201" t="s">
        <v>6690</v>
      </c>
      <c r="D5201" s="66" t="s">
        <v>5338</v>
      </c>
    </row>
    <row r="5202" spans="1:4" x14ac:dyDescent="0.25">
      <c r="A5202" s="66">
        <v>25470364</v>
      </c>
      <c r="B5202" t="s">
        <v>7160</v>
      </c>
      <c r="C5202" t="s">
        <v>6690</v>
      </c>
      <c r="D5202" s="66" t="s">
        <v>5338</v>
      </c>
    </row>
    <row r="5203" spans="1:4" x14ac:dyDescent="0.25">
      <c r="A5203" s="66">
        <v>25470365</v>
      </c>
      <c r="B5203" t="s">
        <v>7161</v>
      </c>
      <c r="C5203" t="s">
        <v>6690</v>
      </c>
      <c r="D5203" s="66" t="s">
        <v>5338</v>
      </c>
    </row>
    <row r="5204" spans="1:4" x14ac:dyDescent="0.25">
      <c r="A5204" s="66">
        <v>25470366</v>
      </c>
      <c r="B5204" t="s">
        <v>7162</v>
      </c>
      <c r="C5204" t="s">
        <v>4961</v>
      </c>
      <c r="D5204" s="66" t="s">
        <v>5337</v>
      </c>
    </row>
    <row r="5205" spans="1:4" x14ac:dyDescent="0.25">
      <c r="A5205" s="66">
        <v>25470367</v>
      </c>
      <c r="B5205" t="s">
        <v>7163</v>
      </c>
      <c r="C5205" t="s">
        <v>6690</v>
      </c>
      <c r="D5205" s="66" t="s">
        <v>5338</v>
      </c>
    </row>
    <row r="5206" spans="1:4" x14ac:dyDescent="0.25">
      <c r="A5206" s="66">
        <v>25470368</v>
      </c>
      <c r="B5206" t="s">
        <v>7164</v>
      </c>
      <c r="C5206" t="s">
        <v>6690</v>
      </c>
      <c r="D5206" s="66" t="s">
        <v>5338</v>
      </c>
    </row>
    <row r="5207" spans="1:4" x14ac:dyDescent="0.25">
      <c r="A5207" s="66">
        <v>25470369</v>
      </c>
      <c r="B5207" t="s">
        <v>7165</v>
      </c>
      <c r="C5207" t="s">
        <v>6690</v>
      </c>
      <c r="D5207" s="66" t="s">
        <v>5338</v>
      </c>
    </row>
    <row r="5208" spans="1:4" x14ac:dyDescent="0.25">
      <c r="A5208" s="66">
        <v>25470370</v>
      </c>
      <c r="B5208" t="s">
        <v>7166</v>
      </c>
      <c r="C5208" t="s">
        <v>4961</v>
      </c>
      <c r="D5208" s="66" t="s">
        <v>5338</v>
      </c>
    </row>
    <row r="5209" spans="1:4" x14ac:dyDescent="0.25">
      <c r="A5209" s="66">
        <v>25470371</v>
      </c>
      <c r="B5209" t="s">
        <v>7167</v>
      </c>
      <c r="C5209" t="s">
        <v>4961</v>
      </c>
      <c r="D5209" s="66" t="s">
        <v>5338</v>
      </c>
    </row>
    <row r="5210" spans="1:4" x14ac:dyDescent="0.25">
      <c r="A5210" s="66">
        <v>25470372</v>
      </c>
      <c r="B5210" t="s">
        <v>7168</v>
      </c>
      <c r="C5210" t="s">
        <v>4961</v>
      </c>
      <c r="D5210" s="66" t="s">
        <v>5339</v>
      </c>
    </row>
    <row r="5211" spans="1:4" x14ac:dyDescent="0.25">
      <c r="A5211" s="66">
        <v>25470373</v>
      </c>
      <c r="B5211" t="s">
        <v>7169</v>
      </c>
      <c r="C5211" t="s">
        <v>4961</v>
      </c>
      <c r="D5211" s="66" t="s">
        <v>5338</v>
      </c>
    </row>
    <row r="5212" spans="1:4" x14ac:dyDescent="0.25">
      <c r="A5212" s="66">
        <v>25470374</v>
      </c>
      <c r="B5212" t="s">
        <v>7170</v>
      </c>
      <c r="C5212" t="s">
        <v>4961</v>
      </c>
      <c r="D5212" s="66" t="s">
        <v>5338</v>
      </c>
    </row>
    <row r="5213" spans="1:4" x14ac:dyDescent="0.25">
      <c r="A5213" s="66">
        <v>25470375</v>
      </c>
      <c r="B5213" t="s">
        <v>7171</v>
      </c>
      <c r="C5213" t="s">
        <v>4961</v>
      </c>
      <c r="D5213" s="66" t="s">
        <v>5338</v>
      </c>
    </row>
    <row r="5214" spans="1:4" x14ac:dyDescent="0.25">
      <c r="A5214" s="66">
        <v>25470376</v>
      </c>
      <c r="B5214" t="s">
        <v>7172</v>
      </c>
      <c r="C5214" t="s">
        <v>4961</v>
      </c>
      <c r="D5214" s="66" t="s">
        <v>5338</v>
      </c>
    </row>
    <row r="5215" spans="1:4" x14ac:dyDescent="0.25">
      <c r="A5215" s="66">
        <v>25470377</v>
      </c>
      <c r="B5215" t="s">
        <v>7173</v>
      </c>
      <c r="C5215" t="s">
        <v>4961</v>
      </c>
      <c r="D5215" s="66" t="s">
        <v>5338</v>
      </c>
    </row>
    <row r="5216" spans="1:4" x14ac:dyDescent="0.25">
      <c r="A5216" s="66">
        <v>25470378</v>
      </c>
      <c r="B5216" t="s">
        <v>7174</v>
      </c>
      <c r="C5216" t="s">
        <v>4961</v>
      </c>
      <c r="D5216" s="66" t="s">
        <v>5338</v>
      </c>
    </row>
    <row r="5217" spans="1:4" x14ac:dyDescent="0.25">
      <c r="A5217" s="66">
        <v>25470379</v>
      </c>
      <c r="B5217" t="s">
        <v>7175</v>
      </c>
      <c r="C5217" t="s">
        <v>4954</v>
      </c>
      <c r="D5217" s="66" t="s">
        <v>5338</v>
      </c>
    </row>
    <row r="5218" spans="1:4" x14ac:dyDescent="0.25">
      <c r="A5218" s="66">
        <v>25470380</v>
      </c>
      <c r="B5218" t="s">
        <v>7301</v>
      </c>
      <c r="C5218" t="s">
        <v>4961</v>
      </c>
      <c r="D5218" s="66" t="s">
        <v>5338</v>
      </c>
    </row>
    <row r="5219" spans="1:4" x14ac:dyDescent="0.25">
      <c r="A5219" s="67">
        <v>25470380</v>
      </c>
      <c r="B5219" t="s">
        <v>7546</v>
      </c>
      <c r="C5219" t="s">
        <v>4961</v>
      </c>
      <c r="D5219" s="66" t="s">
        <v>5338</v>
      </c>
    </row>
    <row r="5220" spans="1:4" x14ac:dyDescent="0.25">
      <c r="A5220" s="66">
        <v>25470381</v>
      </c>
      <c r="B5220" t="s">
        <v>7176</v>
      </c>
      <c r="C5220" t="s">
        <v>4961</v>
      </c>
      <c r="D5220" s="66" t="s">
        <v>5338</v>
      </c>
    </row>
    <row r="5221" spans="1:4" x14ac:dyDescent="0.25">
      <c r="A5221" s="66">
        <v>25470382</v>
      </c>
      <c r="B5221" t="s">
        <v>7177</v>
      </c>
      <c r="C5221" t="s">
        <v>4960</v>
      </c>
      <c r="D5221" s="66" t="s">
        <v>5338</v>
      </c>
    </row>
    <row r="5222" spans="1:4" x14ac:dyDescent="0.25">
      <c r="A5222" s="66">
        <v>25470383</v>
      </c>
      <c r="B5222" t="s">
        <v>7178</v>
      </c>
      <c r="C5222" t="s">
        <v>4960</v>
      </c>
      <c r="D5222" s="66" t="s">
        <v>5337</v>
      </c>
    </row>
    <row r="5223" spans="1:4" x14ac:dyDescent="0.25">
      <c r="A5223" s="66">
        <v>25470384</v>
      </c>
      <c r="B5223" t="s">
        <v>7179</v>
      </c>
      <c r="C5223" t="s">
        <v>4960</v>
      </c>
      <c r="D5223" s="66" t="s">
        <v>5338</v>
      </c>
    </row>
    <row r="5224" spans="1:4" x14ac:dyDescent="0.25">
      <c r="A5224" s="66">
        <v>25470385</v>
      </c>
      <c r="B5224" t="s">
        <v>7180</v>
      </c>
      <c r="C5224" t="s">
        <v>4960</v>
      </c>
      <c r="D5224" s="66" t="s">
        <v>5338</v>
      </c>
    </row>
    <row r="5225" spans="1:4" x14ac:dyDescent="0.25">
      <c r="A5225" s="66">
        <v>25470386</v>
      </c>
      <c r="B5225" t="s">
        <v>7181</v>
      </c>
      <c r="C5225" t="s">
        <v>4960</v>
      </c>
      <c r="D5225" s="66" t="s">
        <v>5339</v>
      </c>
    </row>
    <row r="5226" spans="1:4" x14ac:dyDescent="0.25">
      <c r="A5226" s="66">
        <v>25470387</v>
      </c>
      <c r="B5226" t="s">
        <v>7182</v>
      </c>
      <c r="C5226" t="s">
        <v>4960</v>
      </c>
      <c r="D5226" s="66" t="s">
        <v>5337</v>
      </c>
    </row>
    <row r="5227" spans="1:4" x14ac:dyDescent="0.25">
      <c r="A5227" s="66">
        <v>25470388</v>
      </c>
      <c r="B5227" t="s">
        <v>7183</v>
      </c>
      <c r="C5227" t="s">
        <v>4960</v>
      </c>
      <c r="D5227" s="66" t="s">
        <v>5338</v>
      </c>
    </row>
    <row r="5228" spans="1:4" x14ac:dyDescent="0.25">
      <c r="A5228" s="66">
        <v>25470389</v>
      </c>
      <c r="B5228" t="s">
        <v>7184</v>
      </c>
      <c r="C5228" t="s">
        <v>4960</v>
      </c>
      <c r="D5228" s="66" t="s">
        <v>5338</v>
      </c>
    </row>
    <row r="5229" spans="1:4" x14ac:dyDescent="0.25">
      <c r="A5229" s="66">
        <v>25470390</v>
      </c>
      <c r="B5229" t="s">
        <v>7185</v>
      </c>
      <c r="C5229" t="s">
        <v>4960</v>
      </c>
      <c r="D5229" s="66" t="s">
        <v>5338</v>
      </c>
    </row>
    <row r="5230" spans="1:4" x14ac:dyDescent="0.25">
      <c r="A5230" s="66">
        <v>25470391</v>
      </c>
      <c r="B5230" t="s">
        <v>7186</v>
      </c>
      <c r="C5230" t="s">
        <v>4960</v>
      </c>
      <c r="D5230" s="66" t="s">
        <v>5339</v>
      </c>
    </row>
    <row r="5231" spans="1:4" x14ac:dyDescent="0.25">
      <c r="A5231" s="66">
        <v>25470392</v>
      </c>
      <c r="B5231" t="s">
        <v>7187</v>
      </c>
      <c r="C5231" t="s">
        <v>4960</v>
      </c>
      <c r="D5231" s="66" t="s">
        <v>5338</v>
      </c>
    </row>
    <row r="5232" spans="1:4" x14ac:dyDescent="0.25">
      <c r="A5232" s="66">
        <v>25470393</v>
      </c>
      <c r="B5232" t="s">
        <v>7188</v>
      </c>
      <c r="C5232" t="s">
        <v>4960</v>
      </c>
      <c r="D5232" s="66" t="s">
        <v>5338</v>
      </c>
    </row>
    <row r="5233" spans="1:4" x14ac:dyDescent="0.25">
      <c r="A5233" s="66">
        <v>25470394</v>
      </c>
      <c r="B5233" t="s">
        <v>7189</v>
      </c>
      <c r="C5233" t="s">
        <v>4960</v>
      </c>
      <c r="D5233" s="66" t="s">
        <v>5338</v>
      </c>
    </row>
    <row r="5234" spans="1:4" x14ac:dyDescent="0.25">
      <c r="A5234" s="66">
        <v>25470395</v>
      </c>
      <c r="B5234" t="s">
        <v>7190</v>
      </c>
      <c r="C5234" t="s">
        <v>4960</v>
      </c>
      <c r="D5234" s="66" t="s">
        <v>5338</v>
      </c>
    </row>
    <row r="5235" spans="1:4" x14ac:dyDescent="0.25">
      <c r="A5235" s="66">
        <v>25470396</v>
      </c>
      <c r="B5235" t="s">
        <v>7191</v>
      </c>
      <c r="C5235" t="s">
        <v>4958</v>
      </c>
      <c r="D5235" s="66" t="s">
        <v>5337</v>
      </c>
    </row>
    <row r="5236" spans="1:4" x14ac:dyDescent="0.25">
      <c r="A5236" s="67">
        <v>25470396</v>
      </c>
      <c r="B5236" t="s">
        <v>7191</v>
      </c>
      <c r="C5236" t="s">
        <v>7590</v>
      </c>
      <c r="D5236" s="66" t="s">
        <v>5337</v>
      </c>
    </row>
    <row r="5237" spans="1:4" x14ac:dyDescent="0.25">
      <c r="A5237" s="66">
        <v>25470397</v>
      </c>
      <c r="B5237" t="s">
        <v>7192</v>
      </c>
      <c r="C5237" t="s">
        <v>4960</v>
      </c>
      <c r="D5237" s="66" t="s">
        <v>5338</v>
      </c>
    </row>
    <row r="5238" spans="1:4" x14ac:dyDescent="0.25">
      <c r="A5238" s="66">
        <v>25470398</v>
      </c>
      <c r="B5238" t="s">
        <v>7193</v>
      </c>
      <c r="C5238" t="s">
        <v>4960</v>
      </c>
      <c r="D5238" s="66" t="s">
        <v>5337</v>
      </c>
    </row>
    <row r="5239" spans="1:4" x14ac:dyDescent="0.25">
      <c r="A5239" s="66">
        <v>25470399</v>
      </c>
      <c r="B5239" t="s">
        <v>7194</v>
      </c>
      <c r="C5239" t="s">
        <v>4960</v>
      </c>
      <c r="D5239" s="66" t="s">
        <v>5338</v>
      </c>
    </row>
    <row r="5240" spans="1:4" x14ac:dyDescent="0.25">
      <c r="A5240" s="66">
        <v>25470400</v>
      </c>
      <c r="B5240" t="s">
        <v>2706</v>
      </c>
      <c r="C5240" t="s">
        <v>4957</v>
      </c>
      <c r="D5240" s="66" t="s">
        <v>5337</v>
      </c>
    </row>
    <row r="5241" spans="1:4" x14ac:dyDescent="0.25">
      <c r="A5241" s="67">
        <v>25470400</v>
      </c>
      <c r="B5241" t="s">
        <v>2706</v>
      </c>
      <c r="C5241" t="s">
        <v>7592</v>
      </c>
      <c r="D5241" s="66" t="s">
        <v>5337</v>
      </c>
    </row>
    <row r="5242" spans="1:4" x14ac:dyDescent="0.25">
      <c r="A5242" s="66">
        <v>25470401</v>
      </c>
      <c r="B5242" t="s">
        <v>7195</v>
      </c>
      <c r="C5242" t="s">
        <v>4960</v>
      </c>
      <c r="D5242" s="66" t="s">
        <v>5338</v>
      </c>
    </row>
    <row r="5243" spans="1:4" x14ac:dyDescent="0.25">
      <c r="A5243" s="66">
        <v>25470402</v>
      </c>
      <c r="B5243" t="s">
        <v>7196</v>
      </c>
      <c r="C5243" t="s">
        <v>4960</v>
      </c>
      <c r="D5243" s="66" t="s">
        <v>5338</v>
      </c>
    </row>
    <row r="5244" spans="1:4" x14ac:dyDescent="0.25">
      <c r="A5244" s="66">
        <v>25470403</v>
      </c>
      <c r="B5244" t="s">
        <v>7197</v>
      </c>
      <c r="C5244" t="s">
        <v>4960</v>
      </c>
      <c r="D5244" s="66" t="s">
        <v>5337</v>
      </c>
    </row>
    <row r="5245" spans="1:4" x14ac:dyDescent="0.25">
      <c r="A5245" s="66">
        <v>25470404</v>
      </c>
      <c r="B5245" t="s">
        <v>7198</v>
      </c>
      <c r="C5245" t="s">
        <v>4960</v>
      </c>
      <c r="D5245" s="66" t="s">
        <v>5337</v>
      </c>
    </row>
    <row r="5246" spans="1:4" x14ac:dyDescent="0.25">
      <c r="A5246" s="66">
        <v>25470405</v>
      </c>
      <c r="B5246" t="s">
        <v>7199</v>
      </c>
      <c r="C5246" t="s">
        <v>4960</v>
      </c>
      <c r="D5246" s="66" t="s">
        <v>5338</v>
      </c>
    </row>
    <row r="5247" spans="1:4" x14ac:dyDescent="0.25">
      <c r="A5247" s="66">
        <v>25470406</v>
      </c>
      <c r="B5247" t="s">
        <v>7308</v>
      </c>
      <c r="C5247" t="s">
        <v>4960</v>
      </c>
      <c r="D5247" s="66" t="s">
        <v>5339</v>
      </c>
    </row>
    <row r="5248" spans="1:4" x14ac:dyDescent="0.25">
      <c r="A5248" s="67">
        <v>25470406</v>
      </c>
      <c r="B5248" t="s">
        <v>7538</v>
      </c>
      <c r="C5248" t="s">
        <v>4960</v>
      </c>
      <c r="D5248" s="66" t="s">
        <v>5339</v>
      </c>
    </row>
    <row r="5249" spans="1:4" x14ac:dyDescent="0.25">
      <c r="A5249" s="66">
        <v>25470407</v>
      </c>
      <c r="B5249" t="s">
        <v>7200</v>
      </c>
      <c r="C5249" t="s">
        <v>4960</v>
      </c>
      <c r="D5249" s="66" t="s">
        <v>5338</v>
      </c>
    </row>
    <row r="5250" spans="1:4" x14ac:dyDescent="0.25">
      <c r="A5250" s="66">
        <v>25470408</v>
      </c>
      <c r="B5250" t="s">
        <v>7201</v>
      </c>
      <c r="C5250" t="s">
        <v>4960</v>
      </c>
      <c r="D5250" s="66" t="s">
        <v>5338</v>
      </c>
    </row>
    <row r="5251" spans="1:4" x14ac:dyDescent="0.25">
      <c r="A5251" s="66">
        <v>25470409</v>
      </c>
      <c r="B5251" t="s">
        <v>7202</v>
      </c>
      <c r="C5251" t="s">
        <v>4960</v>
      </c>
      <c r="D5251" s="66" t="s">
        <v>5338</v>
      </c>
    </row>
    <row r="5252" spans="1:4" x14ac:dyDescent="0.25">
      <c r="A5252" s="66">
        <v>25470410</v>
      </c>
      <c r="B5252" t="s">
        <v>7203</v>
      </c>
      <c r="C5252" t="s">
        <v>4960</v>
      </c>
      <c r="D5252" s="66" t="s">
        <v>5338</v>
      </c>
    </row>
    <row r="5253" spans="1:4" x14ac:dyDescent="0.25">
      <c r="A5253" s="66">
        <v>25470411</v>
      </c>
      <c r="B5253" t="s">
        <v>7204</v>
      </c>
      <c r="C5253" t="s">
        <v>4960</v>
      </c>
      <c r="D5253" s="66" t="s">
        <v>5338</v>
      </c>
    </row>
    <row r="5254" spans="1:4" x14ac:dyDescent="0.25">
      <c r="A5254" s="66">
        <v>25470412</v>
      </c>
      <c r="B5254" t="s">
        <v>7205</v>
      </c>
      <c r="C5254" t="s">
        <v>4960</v>
      </c>
      <c r="D5254" s="66" t="s">
        <v>5337</v>
      </c>
    </row>
    <row r="5255" spans="1:4" x14ac:dyDescent="0.25">
      <c r="A5255" s="66">
        <v>25470413</v>
      </c>
      <c r="B5255" t="s">
        <v>7206</v>
      </c>
      <c r="C5255" t="s">
        <v>4960</v>
      </c>
      <c r="D5255" s="66" t="s">
        <v>5338</v>
      </c>
    </row>
    <row r="5256" spans="1:4" x14ac:dyDescent="0.25">
      <c r="A5256" s="66">
        <v>25470414</v>
      </c>
      <c r="B5256" t="s">
        <v>7207</v>
      </c>
      <c r="C5256" t="s">
        <v>4960</v>
      </c>
      <c r="D5256" s="66" t="s">
        <v>5338</v>
      </c>
    </row>
    <row r="5257" spans="1:4" x14ac:dyDescent="0.25">
      <c r="A5257" s="66">
        <v>25470415</v>
      </c>
      <c r="B5257" t="s">
        <v>7208</v>
      </c>
      <c r="C5257" t="s">
        <v>4960</v>
      </c>
      <c r="D5257" s="66" t="s">
        <v>5338</v>
      </c>
    </row>
    <row r="5258" spans="1:4" x14ac:dyDescent="0.25">
      <c r="A5258" s="66">
        <v>25470416</v>
      </c>
      <c r="B5258" t="s">
        <v>7209</v>
      </c>
      <c r="C5258" t="s">
        <v>4958</v>
      </c>
      <c r="D5258" s="66" t="s">
        <v>5338</v>
      </c>
    </row>
    <row r="5259" spans="1:4" x14ac:dyDescent="0.25">
      <c r="A5259" s="67">
        <v>25470416</v>
      </c>
      <c r="B5259" t="s">
        <v>7209</v>
      </c>
      <c r="C5259" t="s">
        <v>7590</v>
      </c>
      <c r="D5259" s="66" t="s">
        <v>5338</v>
      </c>
    </row>
    <row r="5260" spans="1:4" x14ac:dyDescent="0.25">
      <c r="A5260" s="66">
        <v>25470417</v>
      </c>
      <c r="B5260" t="s">
        <v>7210</v>
      </c>
      <c r="C5260" t="s">
        <v>4958</v>
      </c>
      <c r="D5260" s="66" t="s">
        <v>5337</v>
      </c>
    </row>
    <row r="5261" spans="1:4" x14ac:dyDescent="0.25">
      <c r="A5261" s="67">
        <v>25470417</v>
      </c>
      <c r="B5261" t="s">
        <v>7210</v>
      </c>
      <c r="C5261" t="s">
        <v>7590</v>
      </c>
      <c r="D5261" s="66" t="s">
        <v>5337</v>
      </c>
    </row>
    <row r="5262" spans="1:4" x14ac:dyDescent="0.25">
      <c r="A5262" s="66">
        <v>25470418</v>
      </c>
      <c r="B5262" t="s">
        <v>7211</v>
      </c>
      <c r="C5262" t="s">
        <v>4958</v>
      </c>
      <c r="D5262" s="66" t="s">
        <v>5337</v>
      </c>
    </row>
    <row r="5263" spans="1:4" x14ac:dyDescent="0.25">
      <c r="A5263" s="67">
        <v>25470418</v>
      </c>
      <c r="B5263" t="s">
        <v>7211</v>
      </c>
      <c r="C5263" t="s">
        <v>7590</v>
      </c>
      <c r="D5263" s="66" t="s">
        <v>5337</v>
      </c>
    </row>
    <row r="5264" spans="1:4" x14ac:dyDescent="0.25">
      <c r="A5264" s="66">
        <v>25470419</v>
      </c>
      <c r="B5264" t="s">
        <v>7212</v>
      </c>
      <c r="C5264" t="s">
        <v>4958</v>
      </c>
      <c r="D5264" s="66" t="s">
        <v>5337</v>
      </c>
    </row>
    <row r="5265" spans="1:4" x14ac:dyDescent="0.25">
      <c r="A5265" s="67">
        <v>25470419</v>
      </c>
      <c r="B5265" t="s">
        <v>7212</v>
      </c>
      <c r="C5265" t="s">
        <v>7590</v>
      </c>
      <c r="D5265" s="66" t="s">
        <v>5337</v>
      </c>
    </row>
    <row r="5266" spans="1:4" x14ac:dyDescent="0.25">
      <c r="A5266" s="66">
        <v>25470420</v>
      </c>
      <c r="B5266" t="s">
        <v>5608</v>
      </c>
      <c r="C5266" t="s">
        <v>4951</v>
      </c>
      <c r="D5266" s="66" t="s">
        <v>5338</v>
      </c>
    </row>
    <row r="5267" spans="1:4" x14ac:dyDescent="0.25">
      <c r="A5267" s="66">
        <v>25470421</v>
      </c>
      <c r="B5267" t="s">
        <v>7213</v>
      </c>
      <c r="C5267" t="s">
        <v>4951</v>
      </c>
      <c r="D5267" s="66" t="s">
        <v>5338</v>
      </c>
    </row>
    <row r="5268" spans="1:4" x14ac:dyDescent="0.25">
      <c r="A5268" s="66">
        <v>25470422</v>
      </c>
      <c r="B5268" t="s">
        <v>7214</v>
      </c>
      <c r="C5268" t="s">
        <v>4951</v>
      </c>
      <c r="D5268" s="66" t="s">
        <v>5337</v>
      </c>
    </row>
    <row r="5269" spans="1:4" x14ac:dyDescent="0.25">
      <c r="A5269" s="66">
        <v>25470423</v>
      </c>
      <c r="B5269" t="s">
        <v>7215</v>
      </c>
      <c r="C5269" t="s">
        <v>4951</v>
      </c>
      <c r="D5269" s="66" t="s">
        <v>5338</v>
      </c>
    </row>
    <row r="5270" spans="1:4" x14ac:dyDescent="0.25">
      <c r="A5270" s="66">
        <v>25470424</v>
      </c>
      <c r="B5270" t="s">
        <v>7216</v>
      </c>
      <c r="C5270" t="s">
        <v>4951</v>
      </c>
      <c r="D5270" s="66" t="s">
        <v>5337</v>
      </c>
    </row>
    <row r="5271" spans="1:4" x14ac:dyDescent="0.25">
      <c r="A5271" s="66">
        <v>25470425</v>
      </c>
      <c r="B5271" t="s">
        <v>7217</v>
      </c>
      <c r="C5271" t="s">
        <v>4951</v>
      </c>
      <c r="D5271" s="66" t="s">
        <v>5337</v>
      </c>
    </row>
    <row r="5272" spans="1:4" x14ac:dyDescent="0.25">
      <c r="A5272" s="66">
        <v>25470427</v>
      </c>
      <c r="B5272" t="s">
        <v>7218</v>
      </c>
      <c r="C5272" t="s">
        <v>4958</v>
      </c>
      <c r="D5272" s="66" t="s">
        <v>5338</v>
      </c>
    </row>
    <row r="5273" spans="1:4" x14ac:dyDescent="0.25">
      <c r="A5273" s="66">
        <v>25470428</v>
      </c>
      <c r="B5273" t="s">
        <v>7219</v>
      </c>
      <c r="C5273" t="s">
        <v>4958</v>
      </c>
      <c r="D5273" s="66" t="s">
        <v>5338</v>
      </c>
    </row>
    <row r="5274" spans="1:4" x14ac:dyDescent="0.25">
      <c r="A5274" s="66">
        <v>25470429</v>
      </c>
      <c r="B5274" t="s">
        <v>7220</v>
      </c>
      <c r="C5274" t="s">
        <v>4958</v>
      </c>
      <c r="D5274" s="66" t="s">
        <v>5339</v>
      </c>
    </row>
    <row r="5275" spans="1:4" x14ac:dyDescent="0.25">
      <c r="A5275" s="66">
        <v>25470430</v>
      </c>
      <c r="B5275" t="s">
        <v>7322</v>
      </c>
      <c r="C5275" t="s">
        <v>4958</v>
      </c>
      <c r="D5275" s="66" t="s">
        <v>5337</v>
      </c>
    </row>
    <row r="5276" spans="1:4" x14ac:dyDescent="0.25">
      <c r="A5276" s="67">
        <v>25470430</v>
      </c>
      <c r="B5276" t="s">
        <v>7542</v>
      </c>
      <c r="C5276" t="s">
        <v>4958</v>
      </c>
      <c r="D5276" s="66" t="s">
        <v>5337</v>
      </c>
    </row>
    <row r="5277" spans="1:4" x14ac:dyDescent="0.25">
      <c r="A5277" s="66">
        <v>25470431</v>
      </c>
      <c r="B5277" t="s">
        <v>7221</v>
      </c>
      <c r="C5277" t="s">
        <v>8185</v>
      </c>
      <c r="D5277" s="66" t="s">
        <v>5338</v>
      </c>
    </row>
    <row r="5278" spans="1:4" x14ac:dyDescent="0.25">
      <c r="A5278" s="66">
        <v>25470432</v>
      </c>
      <c r="B5278" t="s">
        <v>7222</v>
      </c>
      <c r="C5278" t="s">
        <v>4960</v>
      </c>
      <c r="D5278" s="66" t="s">
        <v>5337</v>
      </c>
    </row>
    <row r="5279" spans="1:4" x14ac:dyDescent="0.25">
      <c r="A5279" s="66">
        <v>25470433</v>
      </c>
      <c r="B5279" t="s">
        <v>7223</v>
      </c>
      <c r="C5279" t="s">
        <v>4954</v>
      </c>
      <c r="D5279" s="66" t="s">
        <v>5338</v>
      </c>
    </row>
    <row r="5280" spans="1:4" x14ac:dyDescent="0.25">
      <c r="A5280" s="66">
        <v>25470434</v>
      </c>
      <c r="B5280" t="s">
        <v>7224</v>
      </c>
      <c r="C5280" t="s">
        <v>4955</v>
      </c>
      <c r="D5280" s="66" t="s">
        <v>5338</v>
      </c>
    </row>
    <row r="5281" spans="1:4" x14ac:dyDescent="0.25">
      <c r="A5281" s="66">
        <v>25470435</v>
      </c>
      <c r="B5281" t="s">
        <v>7338</v>
      </c>
      <c r="C5281" t="s">
        <v>4955</v>
      </c>
      <c r="D5281" s="66" t="s">
        <v>5337</v>
      </c>
    </row>
    <row r="5282" spans="1:4" x14ac:dyDescent="0.25">
      <c r="A5282" s="67">
        <v>25470435</v>
      </c>
      <c r="B5282" t="s">
        <v>7525</v>
      </c>
      <c r="C5282" t="s">
        <v>4955</v>
      </c>
      <c r="D5282" s="66" t="s">
        <v>5337</v>
      </c>
    </row>
    <row r="5283" spans="1:4" x14ac:dyDescent="0.25">
      <c r="A5283" s="66">
        <v>25470436</v>
      </c>
      <c r="B5283" t="s">
        <v>7325</v>
      </c>
      <c r="C5283" t="s">
        <v>6690</v>
      </c>
      <c r="D5283" s="66" t="s">
        <v>5338</v>
      </c>
    </row>
    <row r="5284" spans="1:4" x14ac:dyDescent="0.25">
      <c r="A5284" s="66">
        <v>25470437</v>
      </c>
      <c r="B5284" t="s">
        <v>7225</v>
      </c>
      <c r="C5284" t="s">
        <v>6690</v>
      </c>
      <c r="D5284" s="66" t="s">
        <v>5338</v>
      </c>
    </row>
    <row r="5285" spans="1:4" x14ac:dyDescent="0.25">
      <c r="A5285" s="66">
        <v>25470438</v>
      </c>
      <c r="B5285" t="s">
        <v>7226</v>
      </c>
      <c r="C5285" t="s">
        <v>6690</v>
      </c>
      <c r="D5285" s="66" t="s">
        <v>5338</v>
      </c>
    </row>
    <row r="5286" spans="1:4" x14ac:dyDescent="0.25">
      <c r="A5286" s="66">
        <v>25470439</v>
      </c>
      <c r="B5286" t="s">
        <v>7227</v>
      </c>
      <c r="C5286" t="s">
        <v>6690</v>
      </c>
      <c r="D5286" s="66" t="s">
        <v>5338</v>
      </c>
    </row>
    <row r="5287" spans="1:4" x14ac:dyDescent="0.25">
      <c r="A5287" s="66">
        <v>25470440</v>
      </c>
      <c r="B5287" t="s">
        <v>7228</v>
      </c>
      <c r="C5287" t="s">
        <v>6690</v>
      </c>
      <c r="D5287" s="66" t="s">
        <v>5337</v>
      </c>
    </row>
    <row r="5288" spans="1:4" x14ac:dyDescent="0.25">
      <c r="A5288" s="66">
        <v>25470441</v>
      </c>
      <c r="B5288" t="s">
        <v>7229</v>
      </c>
      <c r="C5288" t="s">
        <v>6690</v>
      </c>
      <c r="D5288" s="66" t="s">
        <v>5338</v>
      </c>
    </row>
    <row r="5289" spans="1:4" x14ac:dyDescent="0.25">
      <c r="A5289" s="66">
        <v>25470442</v>
      </c>
      <c r="B5289" t="s">
        <v>7230</v>
      </c>
      <c r="C5289" t="s">
        <v>6690</v>
      </c>
      <c r="D5289" s="66" t="s">
        <v>5338</v>
      </c>
    </row>
    <row r="5290" spans="1:4" x14ac:dyDescent="0.25">
      <c r="A5290" s="66">
        <v>25470443</v>
      </c>
      <c r="B5290" t="s">
        <v>7231</v>
      </c>
      <c r="C5290" t="s">
        <v>4961</v>
      </c>
      <c r="D5290" s="66" t="s">
        <v>5338</v>
      </c>
    </row>
    <row r="5291" spans="1:4" x14ac:dyDescent="0.25">
      <c r="A5291" s="66">
        <v>25470444</v>
      </c>
      <c r="B5291" t="s">
        <v>7232</v>
      </c>
      <c r="C5291" t="s">
        <v>4961</v>
      </c>
      <c r="D5291" s="66" t="s">
        <v>5339</v>
      </c>
    </row>
    <row r="5292" spans="1:4" x14ac:dyDescent="0.25">
      <c r="A5292" s="66">
        <v>25470445</v>
      </c>
      <c r="B5292" t="s">
        <v>7233</v>
      </c>
      <c r="C5292" t="s">
        <v>4961</v>
      </c>
      <c r="D5292" s="66" t="s">
        <v>5337</v>
      </c>
    </row>
    <row r="5293" spans="1:4" x14ac:dyDescent="0.25">
      <c r="A5293" s="66">
        <v>25470446</v>
      </c>
      <c r="B5293" t="s">
        <v>7266</v>
      </c>
      <c r="C5293" t="s">
        <v>4955</v>
      </c>
      <c r="D5293" s="66" t="s">
        <v>5338</v>
      </c>
    </row>
    <row r="5294" spans="1:4" x14ac:dyDescent="0.25">
      <c r="A5294" s="66">
        <v>25470447</v>
      </c>
      <c r="B5294" t="s">
        <v>7300</v>
      </c>
      <c r="C5294" t="s">
        <v>6690</v>
      </c>
      <c r="D5294" s="66" t="s">
        <v>5338</v>
      </c>
    </row>
    <row r="5295" spans="1:4" x14ac:dyDescent="0.25">
      <c r="A5295" s="67">
        <v>25470447</v>
      </c>
      <c r="B5295" t="s">
        <v>7522</v>
      </c>
      <c r="C5295" t="s">
        <v>6690</v>
      </c>
      <c r="D5295" s="66" t="s">
        <v>5338</v>
      </c>
    </row>
    <row r="5296" spans="1:4" x14ac:dyDescent="0.25">
      <c r="A5296" s="66">
        <v>25470448</v>
      </c>
      <c r="B5296" t="s">
        <v>7234</v>
      </c>
      <c r="C5296" t="s">
        <v>6690</v>
      </c>
      <c r="D5296" s="66" t="s">
        <v>5338</v>
      </c>
    </row>
    <row r="5297" spans="1:4" x14ac:dyDescent="0.25">
      <c r="A5297" s="66">
        <v>25470449</v>
      </c>
      <c r="B5297" t="s">
        <v>7235</v>
      </c>
      <c r="C5297" t="s">
        <v>6690</v>
      </c>
      <c r="D5297" s="66" t="s">
        <v>5338</v>
      </c>
    </row>
    <row r="5298" spans="1:4" x14ac:dyDescent="0.25">
      <c r="A5298" s="67">
        <v>25470449</v>
      </c>
      <c r="B5298" t="s">
        <v>7523</v>
      </c>
      <c r="C5298" t="s">
        <v>6690</v>
      </c>
      <c r="D5298" s="66" t="s">
        <v>5338</v>
      </c>
    </row>
    <row r="5299" spans="1:4" x14ac:dyDescent="0.25">
      <c r="A5299" s="66">
        <v>25470450</v>
      </c>
      <c r="B5299" t="s">
        <v>7236</v>
      </c>
      <c r="C5299" t="s">
        <v>6690</v>
      </c>
      <c r="D5299" s="66" t="s">
        <v>5338</v>
      </c>
    </row>
    <row r="5300" spans="1:4" x14ac:dyDescent="0.25">
      <c r="A5300" s="66">
        <v>25470451</v>
      </c>
      <c r="B5300" t="s">
        <v>7237</v>
      </c>
      <c r="C5300" t="s">
        <v>6690</v>
      </c>
      <c r="D5300" s="66" t="s">
        <v>5338</v>
      </c>
    </row>
    <row r="5301" spans="1:4" x14ac:dyDescent="0.25">
      <c r="A5301" s="66">
        <v>25470452</v>
      </c>
      <c r="B5301" t="s">
        <v>7238</v>
      </c>
      <c r="C5301" t="s">
        <v>4951</v>
      </c>
      <c r="D5301" s="66" t="s">
        <v>5337</v>
      </c>
    </row>
    <row r="5302" spans="1:4" x14ac:dyDescent="0.25">
      <c r="A5302" s="66">
        <v>25470453</v>
      </c>
      <c r="B5302" t="s">
        <v>7239</v>
      </c>
      <c r="C5302" t="s">
        <v>4954</v>
      </c>
      <c r="D5302" s="66" t="s">
        <v>5338</v>
      </c>
    </row>
    <row r="5303" spans="1:4" x14ac:dyDescent="0.25">
      <c r="A5303" s="66">
        <v>25470454</v>
      </c>
      <c r="B5303" t="s">
        <v>7240</v>
      </c>
      <c r="C5303" t="s">
        <v>4958</v>
      </c>
      <c r="D5303" s="66" t="s">
        <v>5338</v>
      </c>
    </row>
    <row r="5304" spans="1:4" x14ac:dyDescent="0.25">
      <c r="A5304" s="66">
        <v>25470455</v>
      </c>
      <c r="B5304" t="s">
        <v>7241</v>
      </c>
      <c r="C5304" t="s">
        <v>4960</v>
      </c>
      <c r="D5304" s="66" t="s">
        <v>5337</v>
      </c>
    </row>
    <row r="5305" spans="1:4" x14ac:dyDescent="0.25">
      <c r="A5305" s="66">
        <v>25470456</v>
      </c>
      <c r="B5305" t="s">
        <v>7242</v>
      </c>
      <c r="C5305" t="s">
        <v>4958</v>
      </c>
      <c r="D5305" s="66" t="s">
        <v>5337</v>
      </c>
    </row>
    <row r="5306" spans="1:4" x14ac:dyDescent="0.25">
      <c r="A5306" s="67">
        <v>25470456</v>
      </c>
      <c r="B5306" t="s">
        <v>7242</v>
      </c>
      <c r="C5306" t="s">
        <v>7590</v>
      </c>
      <c r="D5306" s="66" t="s">
        <v>5337</v>
      </c>
    </row>
    <row r="5307" spans="1:4" x14ac:dyDescent="0.25">
      <c r="A5307" s="66">
        <v>25470457</v>
      </c>
      <c r="B5307" t="s">
        <v>7243</v>
      </c>
      <c r="C5307" t="s">
        <v>4958</v>
      </c>
      <c r="D5307" s="66" t="s">
        <v>5337</v>
      </c>
    </row>
    <row r="5308" spans="1:4" x14ac:dyDescent="0.25">
      <c r="A5308" s="67">
        <v>25470457</v>
      </c>
      <c r="B5308" t="s">
        <v>7243</v>
      </c>
      <c r="C5308" t="s">
        <v>7590</v>
      </c>
      <c r="D5308" s="66" t="s">
        <v>5337</v>
      </c>
    </row>
    <row r="5309" spans="1:4" x14ac:dyDescent="0.25">
      <c r="A5309" s="66">
        <v>25470458</v>
      </c>
      <c r="B5309" t="s">
        <v>7244</v>
      </c>
      <c r="C5309" t="s">
        <v>4958</v>
      </c>
      <c r="D5309" s="66" t="s">
        <v>5337</v>
      </c>
    </row>
    <row r="5310" spans="1:4" x14ac:dyDescent="0.25">
      <c r="A5310" s="67">
        <v>25470458</v>
      </c>
      <c r="B5310" t="s">
        <v>7244</v>
      </c>
      <c r="C5310" t="s">
        <v>7590</v>
      </c>
      <c r="D5310" s="66" t="s">
        <v>5337</v>
      </c>
    </row>
    <row r="5311" spans="1:4" x14ac:dyDescent="0.25">
      <c r="A5311" s="66">
        <v>25470459</v>
      </c>
      <c r="B5311" t="s">
        <v>7245</v>
      </c>
      <c r="C5311" t="s">
        <v>4958</v>
      </c>
      <c r="D5311" s="66" t="s">
        <v>5337</v>
      </c>
    </row>
    <row r="5312" spans="1:4" x14ac:dyDescent="0.25">
      <c r="A5312" s="67">
        <v>25470459</v>
      </c>
      <c r="B5312" t="s">
        <v>7245</v>
      </c>
      <c r="C5312" t="s">
        <v>7590</v>
      </c>
      <c r="D5312" s="66" t="s">
        <v>5337</v>
      </c>
    </row>
    <row r="5313" spans="1:4" x14ac:dyDescent="0.25">
      <c r="A5313" s="66">
        <v>25470460</v>
      </c>
      <c r="B5313" t="s">
        <v>7246</v>
      </c>
      <c r="C5313" t="s">
        <v>8185</v>
      </c>
      <c r="D5313" s="66" t="s">
        <v>5338</v>
      </c>
    </row>
    <row r="5314" spans="1:4" x14ac:dyDescent="0.25">
      <c r="A5314" s="66">
        <v>25470461</v>
      </c>
      <c r="B5314" t="s">
        <v>7247</v>
      </c>
      <c r="C5314" t="s">
        <v>4954</v>
      </c>
      <c r="D5314" s="66" t="s">
        <v>5337</v>
      </c>
    </row>
    <row r="5315" spans="1:4" x14ac:dyDescent="0.25">
      <c r="A5315" s="66">
        <v>25470462</v>
      </c>
      <c r="B5315" t="s">
        <v>7248</v>
      </c>
      <c r="C5315" t="s">
        <v>4960</v>
      </c>
      <c r="D5315" s="66" t="s">
        <v>5337</v>
      </c>
    </row>
    <row r="5316" spans="1:4" x14ac:dyDescent="0.25">
      <c r="A5316" s="66">
        <v>25470463</v>
      </c>
      <c r="B5316" t="s">
        <v>7249</v>
      </c>
      <c r="C5316" t="s">
        <v>4968</v>
      </c>
      <c r="D5316" s="66" t="s">
        <v>5339</v>
      </c>
    </row>
    <row r="5317" spans="1:4" x14ac:dyDescent="0.25">
      <c r="A5317" s="66">
        <v>25470464</v>
      </c>
      <c r="B5317" t="s">
        <v>7250</v>
      </c>
      <c r="C5317" t="s">
        <v>6690</v>
      </c>
      <c r="D5317" s="66" t="s">
        <v>5338</v>
      </c>
    </row>
    <row r="5318" spans="1:4" x14ac:dyDescent="0.25">
      <c r="A5318" s="66">
        <v>25470465</v>
      </c>
      <c r="B5318" t="s">
        <v>7251</v>
      </c>
      <c r="C5318" t="s">
        <v>4954</v>
      </c>
      <c r="D5318" s="66" t="s">
        <v>5338</v>
      </c>
    </row>
    <row r="5319" spans="1:4" x14ac:dyDescent="0.25">
      <c r="A5319" s="66">
        <v>25470466</v>
      </c>
      <c r="B5319" t="s">
        <v>7252</v>
      </c>
      <c r="C5319" t="s">
        <v>7945</v>
      </c>
      <c r="D5319" s="66" t="s">
        <v>5339</v>
      </c>
    </row>
    <row r="5320" spans="1:4" x14ac:dyDescent="0.25">
      <c r="A5320" s="66">
        <v>25470467</v>
      </c>
      <c r="B5320" t="s">
        <v>7253</v>
      </c>
      <c r="C5320" t="s">
        <v>4955</v>
      </c>
      <c r="D5320" s="66" t="s">
        <v>5339</v>
      </c>
    </row>
    <row r="5321" spans="1:4" x14ac:dyDescent="0.25">
      <c r="A5321" s="66">
        <v>25470468</v>
      </c>
      <c r="B5321" t="s">
        <v>7254</v>
      </c>
      <c r="C5321" t="s">
        <v>4958</v>
      </c>
      <c r="D5321" s="66" t="s">
        <v>5339</v>
      </c>
    </row>
    <row r="5322" spans="1:4" x14ac:dyDescent="0.25">
      <c r="A5322" s="66">
        <v>25470469</v>
      </c>
      <c r="B5322" t="s">
        <v>6005</v>
      </c>
      <c r="C5322" t="s">
        <v>4957</v>
      </c>
      <c r="D5322" s="66" t="s">
        <v>5338</v>
      </c>
    </row>
    <row r="5323" spans="1:4" x14ac:dyDescent="0.25">
      <c r="A5323" s="66">
        <v>25470470</v>
      </c>
      <c r="B5323" t="s">
        <v>7255</v>
      </c>
      <c r="C5323" t="s">
        <v>6690</v>
      </c>
      <c r="D5323" s="66" t="s">
        <v>5338</v>
      </c>
    </row>
    <row r="5324" spans="1:4" x14ac:dyDescent="0.25">
      <c r="A5324" s="66">
        <v>25470471</v>
      </c>
      <c r="B5324" t="s">
        <v>7256</v>
      </c>
      <c r="C5324" t="s">
        <v>4961</v>
      </c>
      <c r="D5324" s="66" t="s">
        <v>5338</v>
      </c>
    </row>
    <row r="5325" spans="1:4" x14ac:dyDescent="0.25">
      <c r="A5325" s="66">
        <v>25470472</v>
      </c>
      <c r="B5325" t="s">
        <v>7257</v>
      </c>
      <c r="C5325" t="s">
        <v>4957</v>
      </c>
      <c r="D5325" s="66" t="s">
        <v>5339</v>
      </c>
    </row>
    <row r="5326" spans="1:4" x14ac:dyDescent="0.25">
      <c r="A5326" s="67">
        <v>25470472</v>
      </c>
      <c r="B5326" t="s">
        <v>7257</v>
      </c>
      <c r="C5326" t="s">
        <v>7592</v>
      </c>
      <c r="D5326" s="66" t="s">
        <v>5339</v>
      </c>
    </row>
    <row r="5327" spans="1:4" x14ac:dyDescent="0.25">
      <c r="A5327" s="66">
        <v>25470473</v>
      </c>
      <c r="B5327" t="s">
        <v>6456</v>
      </c>
      <c r="C5327" t="s">
        <v>4957</v>
      </c>
      <c r="D5327" s="66" t="s">
        <v>5338</v>
      </c>
    </row>
    <row r="5328" spans="1:4" x14ac:dyDescent="0.25">
      <c r="A5328" s="66">
        <v>25470474</v>
      </c>
      <c r="B5328" t="s">
        <v>5888</v>
      </c>
      <c r="C5328" t="s">
        <v>4954</v>
      </c>
      <c r="D5328" s="66" t="s">
        <v>5338</v>
      </c>
    </row>
    <row r="5329" spans="1:4" x14ac:dyDescent="0.25">
      <c r="A5329" s="66">
        <v>25470475</v>
      </c>
      <c r="B5329" t="s">
        <v>5461</v>
      </c>
      <c r="C5329" t="s">
        <v>4955</v>
      </c>
      <c r="D5329" s="66" t="s">
        <v>5337</v>
      </c>
    </row>
    <row r="5330" spans="1:4" x14ac:dyDescent="0.25">
      <c r="A5330" s="66">
        <v>25470476</v>
      </c>
      <c r="B5330" t="s">
        <v>7258</v>
      </c>
      <c r="C5330" t="s">
        <v>4955</v>
      </c>
      <c r="D5330" s="66" t="s">
        <v>5339</v>
      </c>
    </row>
    <row r="5331" spans="1:4" x14ac:dyDescent="0.25">
      <c r="A5331" s="66">
        <v>25470477</v>
      </c>
      <c r="B5331" t="s">
        <v>7259</v>
      </c>
      <c r="C5331" t="s">
        <v>4954</v>
      </c>
      <c r="D5331" s="66" t="s">
        <v>5338</v>
      </c>
    </row>
    <row r="5332" spans="1:4" x14ac:dyDescent="0.25">
      <c r="A5332" s="66">
        <v>25470478</v>
      </c>
      <c r="B5332" t="s">
        <v>7260</v>
      </c>
      <c r="C5332" t="s">
        <v>4961</v>
      </c>
      <c r="D5332" s="66" t="s">
        <v>5337</v>
      </c>
    </row>
    <row r="5333" spans="1:4" x14ac:dyDescent="0.25">
      <c r="A5333" s="67">
        <v>25530279</v>
      </c>
      <c r="B5333" t="s">
        <v>7589</v>
      </c>
      <c r="C5333" t="s">
        <v>7592</v>
      </c>
      <c r="D5333" s="66" t="s">
        <v>5338</v>
      </c>
    </row>
    <row r="5334" spans="1:4" x14ac:dyDescent="0.25">
      <c r="A5334" s="67">
        <v>26470003</v>
      </c>
      <c r="B5334" t="s">
        <v>7569</v>
      </c>
      <c r="C5334" t="s">
        <v>7591</v>
      </c>
      <c r="D5334" s="66" t="s">
        <v>5338</v>
      </c>
    </row>
    <row r="5335" spans="1:4" x14ac:dyDescent="0.25">
      <c r="A5335" s="67">
        <v>26470004</v>
      </c>
      <c r="B5335" t="s">
        <v>7570</v>
      </c>
      <c r="C5335" t="s">
        <v>7591</v>
      </c>
      <c r="D5335" s="66" t="s">
        <v>5339</v>
      </c>
    </row>
    <row r="5336" spans="1:4" x14ac:dyDescent="0.25">
      <c r="A5336" s="67">
        <v>26470005</v>
      </c>
      <c r="B5336" t="s">
        <v>7571</v>
      </c>
      <c r="C5336" t="s">
        <v>7591</v>
      </c>
      <c r="D5336" s="66" t="s">
        <v>5339</v>
      </c>
    </row>
    <row r="5337" spans="1:4" x14ac:dyDescent="0.25">
      <c r="A5337" s="67">
        <v>26470006</v>
      </c>
      <c r="B5337" t="s">
        <v>7572</v>
      </c>
      <c r="C5337" t="s">
        <v>7591</v>
      </c>
      <c r="D5337" s="66" t="s">
        <v>5339</v>
      </c>
    </row>
    <row r="5338" spans="1:4" x14ac:dyDescent="0.25">
      <c r="A5338" s="67">
        <v>26470007</v>
      </c>
      <c r="B5338" t="s">
        <v>7573</v>
      </c>
      <c r="C5338" t="s">
        <v>7591</v>
      </c>
      <c r="D5338" s="66" t="s">
        <v>5339</v>
      </c>
    </row>
    <row r="5339" spans="1:4" x14ac:dyDescent="0.25">
      <c r="A5339" s="67">
        <v>26470008</v>
      </c>
      <c r="B5339" t="s">
        <v>7574</v>
      </c>
      <c r="C5339" t="s">
        <v>7591</v>
      </c>
      <c r="D5339" s="66" t="s">
        <v>5339</v>
      </c>
    </row>
    <row r="5340" spans="1:4" x14ac:dyDescent="0.25">
      <c r="A5340" s="67">
        <v>26470009</v>
      </c>
      <c r="B5340" t="s">
        <v>7575</v>
      </c>
      <c r="C5340" t="s">
        <v>7591</v>
      </c>
      <c r="D5340" s="66" t="s">
        <v>5339</v>
      </c>
    </row>
    <row r="5341" spans="1:4" x14ac:dyDescent="0.25">
      <c r="A5341" s="67">
        <v>26470010</v>
      </c>
      <c r="B5341" t="s">
        <v>7576</v>
      </c>
      <c r="C5341" t="s">
        <v>7591</v>
      </c>
      <c r="D5341" s="66" t="s">
        <v>5339</v>
      </c>
    </row>
    <row r="5342" spans="1:4" x14ac:dyDescent="0.25">
      <c r="A5342" s="67">
        <v>26470011</v>
      </c>
      <c r="B5342" t="s">
        <v>7577</v>
      </c>
      <c r="C5342" t="s">
        <v>7591</v>
      </c>
      <c r="D5342" s="66" t="s">
        <v>5339</v>
      </c>
    </row>
    <row r="5343" spans="1:4" x14ac:dyDescent="0.25">
      <c r="A5343" s="67">
        <v>26470012</v>
      </c>
      <c r="B5343" t="s">
        <v>7578</v>
      </c>
      <c r="C5343" t="s">
        <v>7591</v>
      </c>
      <c r="D5343" s="66" t="s">
        <v>5339</v>
      </c>
    </row>
    <row r="5344" spans="1:4" x14ac:dyDescent="0.25">
      <c r="A5344" s="67">
        <v>26470013</v>
      </c>
      <c r="B5344" t="s">
        <v>7211</v>
      </c>
      <c r="C5344" t="s">
        <v>7591</v>
      </c>
      <c r="D5344" s="66" t="s">
        <v>5339</v>
      </c>
    </row>
    <row r="5345" spans="1:4" x14ac:dyDescent="0.25">
      <c r="A5345" s="67">
        <v>26470014</v>
      </c>
      <c r="B5345" t="s">
        <v>7579</v>
      </c>
      <c r="C5345" t="s">
        <v>7591</v>
      </c>
      <c r="D5345" s="66" t="s">
        <v>5339</v>
      </c>
    </row>
    <row r="5346" spans="1:4" x14ac:dyDescent="0.25">
      <c r="A5346" s="67">
        <v>26470015</v>
      </c>
      <c r="B5346" t="s">
        <v>7580</v>
      </c>
      <c r="C5346" t="s">
        <v>7591</v>
      </c>
      <c r="D5346" s="66" t="s">
        <v>5339</v>
      </c>
    </row>
    <row r="5347" spans="1:4" x14ac:dyDescent="0.25">
      <c r="A5347" s="67">
        <v>26470016</v>
      </c>
      <c r="B5347" t="s">
        <v>7581</v>
      </c>
      <c r="C5347" t="s">
        <v>7591</v>
      </c>
      <c r="D5347" s="66" t="s">
        <v>5339</v>
      </c>
    </row>
    <row r="5348" spans="1:4" x14ac:dyDescent="0.25">
      <c r="A5348" s="67">
        <v>38097582</v>
      </c>
      <c r="B5348" t="s">
        <v>6160</v>
      </c>
      <c r="C5348" t="s">
        <v>4961</v>
      </c>
      <c r="D5348" s="66" t="s">
        <v>5337</v>
      </c>
    </row>
    <row r="5349" spans="1:4" x14ac:dyDescent="0.25">
      <c r="A5349" s="67">
        <v>40093680</v>
      </c>
      <c r="B5349" t="s">
        <v>6140</v>
      </c>
      <c r="C5349" t="s">
        <v>4957</v>
      </c>
      <c r="D5349" s="66" t="s">
        <v>5337</v>
      </c>
    </row>
    <row r="5350" spans="1:4" x14ac:dyDescent="0.25">
      <c r="A5350" s="67">
        <v>62778552</v>
      </c>
      <c r="B5350" t="s">
        <v>6141</v>
      </c>
      <c r="C5350" t="s">
        <v>4957</v>
      </c>
      <c r="D5350" s="66" t="s">
        <v>5337</v>
      </c>
    </row>
    <row r="5351" spans="1:4" x14ac:dyDescent="0.25">
      <c r="A5351" s="67">
        <v>71610025</v>
      </c>
      <c r="B5351" t="s">
        <v>6142</v>
      </c>
      <c r="C5351" t="s">
        <v>4957</v>
      </c>
      <c r="D5351" s="66" t="s">
        <v>5337</v>
      </c>
    </row>
    <row r="5352" spans="1:4" x14ac:dyDescent="0.25">
      <c r="A5352" s="58">
        <v>98470153</v>
      </c>
      <c r="B5352" s="63" t="s">
        <v>4964</v>
      </c>
      <c r="C5352" t="s">
        <v>4951</v>
      </c>
      <c r="D5352" s="66" t="s">
        <v>5337</v>
      </c>
    </row>
    <row r="5353" spans="1:4" x14ac:dyDescent="0.25">
      <c r="A5353" s="67">
        <v>111010030</v>
      </c>
      <c r="B5353" t="s">
        <v>2251</v>
      </c>
      <c r="C5353" s="63" t="s">
        <v>4960</v>
      </c>
      <c r="D5353" s="66" t="s">
        <v>5337</v>
      </c>
    </row>
    <row r="5354" spans="1:4" x14ac:dyDescent="0.25">
      <c r="A5354" s="67">
        <v>121010136</v>
      </c>
      <c r="B5354" t="s">
        <v>5277</v>
      </c>
      <c r="C5354" s="63" t="s">
        <v>4956</v>
      </c>
      <c r="D5354" s="66" t="s">
        <v>5337</v>
      </c>
    </row>
    <row r="5355" spans="1:4" x14ac:dyDescent="0.25">
      <c r="A5355" s="67">
        <v>131010116</v>
      </c>
      <c r="B5355" t="s">
        <v>1500</v>
      </c>
      <c r="C5355" s="63" t="s">
        <v>4960</v>
      </c>
      <c r="D5355" s="66" t="s">
        <v>5337</v>
      </c>
    </row>
    <row r="5356" spans="1:4" x14ac:dyDescent="0.25">
      <c r="A5356" s="67">
        <v>141000313</v>
      </c>
      <c r="B5356" t="s">
        <v>1933</v>
      </c>
      <c r="C5356" s="63" t="s">
        <v>4957</v>
      </c>
      <c r="D5356" s="66" t="s">
        <v>5337</v>
      </c>
    </row>
    <row r="5357" spans="1:4" x14ac:dyDescent="0.25">
      <c r="A5357" s="67">
        <v>141010082</v>
      </c>
      <c r="B5357" t="s">
        <v>4145</v>
      </c>
      <c r="C5357" s="63" t="s">
        <v>4957</v>
      </c>
      <c r="D5357" s="66" t="s">
        <v>5337</v>
      </c>
    </row>
    <row r="5358" spans="1:4" x14ac:dyDescent="0.25">
      <c r="A5358" s="58">
        <v>141010132</v>
      </c>
      <c r="B5358" s="63" t="s">
        <v>1755</v>
      </c>
      <c r="C5358" s="63" t="s">
        <v>4956</v>
      </c>
      <c r="D5358" s="66" t="s">
        <v>5337</v>
      </c>
    </row>
    <row r="5359" spans="1:4" x14ac:dyDescent="0.25">
      <c r="A5359" s="58">
        <v>151210077</v>
      </c>
      <c r="B5359" t="s">
        <v>2201</v>
      </c>
      <c r="C5359" s="63" t="s">
        <v>4958</v>
      </c>
      <c r="D5359" s="66" t="s">
        <v>5337</v>
      </c>
    </row>
    <row r="5360" spans="1:4" x14ac:dyDescent="0.25">
      <c r="A5360" s="67">
        <v>161010022</v>
      </c>
      <c r="B5360" t="s">
        <v>2645</v>
      </c>
      <c r="C5360" s="63" t="s">
        <v>4960</v>
      </c>
      <c r="D5360" s="66" t="s">
        <v>5337</v>
      </c>
    </row>
    <row r="5361" spans="1:4" x14ac:dyDescent="0.25">
      <c r="A5361" s="67">
        <v>161010038</v>
      </c>
      <c r="B5361" t="s">
        <v>2597</v>
      </c>
      <c r="C5361" s="63" t="s">
        <v>4960</v>
      </c>
      <c r="D5361" s="66" t="s">
        <v>5337</v>
      </c>
    </row>
    <row r="5362" spans="1:4" x14ac:dyDescent="0.25">
      <c r="A5362" s="67">
        <v>161010154</v>
      </c>
      <c r="B5362" t="s">
        <v>2448</v>
      </c>
      <c r="C5362" s="63" t="s">
        <v>4955</v>
      </c>
      <c r="D5362" s="66" t="s">
        <v>5337</v>
      </c>
    </row>
    <row r="5363" spans="1:4" x14ac:dyDescent="0.25">
      <c r="A5363" s="67">
        <v>171010031</v>
      </c>
      <c r="B5363" t="s">
        <v>2999</v>
      </c>
      <c r="C5363" s="63" t="s">
        <v>4960</v>
      </c>
      <c r="D5363" s="66" t="s">
        <v>5337</v>
      </c>
    </row>
    <row r="5364" spans="1:4" x14ac:dyDescent="0.25">
      <c r="A5364" s="67">
        <v>171010089</v>
      </c>
      <c r="B5364" t="s">
        <v>4837</v>
      </c>
      <c r="C5364" s="63" t="s">
        <v>4956</v>
      </c>
      <c r="D5364" s="66" t="s">
        <v>5337</v>
      </c>
    </row>
    <row r="5365" spans="1:4" x14ac:dyDescent="0.25">
      <c r="A5365" s="67">
        <v>191010097</v>
      </c>
      <c r="B5365" t="s">
        <v>7582</v>
      </c>
      <c r="C5365" t="s">
        <v>4960</v>
      </c>
      <c r="D5365" s="66" t="s">
        <v>5339</v>
      </c>
    </row>
    <row r="5366" spans="1:4" x14ac:dyDescent="0.25">
      <c r="A5366" s="67">
        <v>201010031</v>
      </c>
      <c r="B5366" t="s">
        <v>7532</v>
      </c>
      <c r="C5366" t="s">
        <v>4960</v>
      </c>
      <c r="D5366" s="66" t="s">
        <v>5337</v>
      </c>
    </row>
    <row r="5367" spans="1:4" x14ac:dyDescent="0.25">
      <c r="A5367" s="66">
        <v>211010007</v>
      </c>
      <c r="B5367" t="s">
        <v>7366</v>
      </c>
      <c r="C5367" t="s">
        <v>4955</v>
      </c>
      <c r="D5367" s="66" t="s">
        <v>5338</v>
      </c>
    </row>
    <row r="5368" spans="1:4" x14ac:dyDescent="0.25">
      <c r="A5368" s="66">
        <v>211010016</v>
      </c>
      <c r="B5368" t="s">
        <v>6735</v>
      </c>
      <c r="C5368" t="s">
        <v>4955</v>
      </c>
      <c r="D5368" s="66" t="s">
        <v>5337</v>
      </c>
    </row>
    <row r="5369" spans="1:4" x14ac:dyDescent="0.25">
      <c r="A5369" s="66">
        <v>211010031</v>
      </c>
      <c r="B5369" t="s">
        <v>6781</v>
      </c>
      <c r="C5369" t="s">
        <v>4956</v>
      </c>
      <c r="D5369" s="66" t="s">
        <v>5337</v>
      </c>
    </row>
    <row r="5370" spans="1:4" x14ac:dyDescent="0.25">
      <c r="A5370" s="67">
        <v>211010066</v>
      </c>
      <c r="B5370" t="s">
        <v>7533</v>
      </c>
      <c r="C5370" t="s">
        <v>4960</v>
      </c>
      <c r="D5370" s="66" t="s">
        <v>5339</v>
      </c>
    </row>
    <row r="5371" spans="1:4" x14ac:dyDescent="0.25">
      <c r="A5371" s="67">
        <v>211010097</v>
      </c>
      <c r="B5371" t="s">
        <v>7473</v>
      </c>
      <c r="C5371" t="s">
        <v>4960</v>
      </c>
      <c r="D5371" s="66" t="s">
        <v>5337</v>
      </c>
    </row>
    <row r="5372" spans="1:4" x14ac:dyDescent="0.25">
      <c r="A5372" s="67">
        <v>211010149</v>
      </c>
      <c r="B5372" t="s">
        <v>7565</v>
      </c>
      <c r="C5372" t="s">
        <v>4955</v>
      </c>
      <c r="D5372" s="66" t="s">
        <v>5339</v>
      </c>
    </row>
    <row r="5373" spans="1:4" x14ac:dyDescent="0.25">
      <c r="A5373" s="67">
        <v>211010172</v>
      </c>
      <c r="B5373" t="s">
        <v>7566</v>
      </c>
      <c r="C5373" t="s">
        <v>4955</v>
      </c>
      <c r="D5373" s="66" t="s">
        <v>5339</v>
      </c>
    </row>
    <row r="5374" spans="1:4" x14ac:dyDescent="0.25">
      <c r="A5374" s="66">
        <v>221010030</v>
      </c>
      <c r="B5374" t="s">
        <v>6818</v>
      </c>
      <c r="C5374" t="s">
        <v>4955</v>
      </c>
      <c r="D5374" s="66" t="s">
        <v>5338</v>
      </c>
    </row>
    <row r="5375" spans="1:4" x14ac:dyDescent="0.25">
      <c r="A5375" s="67">
        <v>221010030</v>
      </c>
      <c r="B5375" t="s">
        <v>7437</v>
      </c>
      <c r="C5375" t="s">
        <v>4955</v>
      </c>
      <c r="D5375" s="66" t="s">
        <v>5338</v>
      </c>
    </row>
    <row r="5376" spans="1:4" x14ac:dyDescent="0.25">
      <c r="A5376" s="67">
        <v>221010031</v>
      </c>
      <c r="B5376" t="s">
        <v>7567</v>
      </c>
      <c r="C5376" t="s">
        <v>4955</v>
      </c>
      <c r="D5376" s="66" t="s">
        <v>5339</v>
      </c>
    </row>
    <row r="5377" spans="1:4" x14ac:dyDescent="0.25">
      <c r="A5377" s="67">
        <v>221010051</v>
      </c>
      <c r="B5377" t="s">
        <v>7534</v>
      </c>
      <c r="C5377" t="s">
        <v>4960</v>
      </c>
      <c r="D5377" s="66" t="s">
        <v>5337</v>
      </c>
    </row>
    <row r="5378" spans="1:4" x14ac:dyDescent="0.25">
      <c r="A5378" s="67">
        <v>221010058</v>
      </c>
      <c r="B5378" t="s">
        <v>7535</v>
      </c>
      <c r="C5378" t="s">
        <v>4960</v>
      </c>
      <c r="D5378" s="66" t="s">
        <v>5337</v>
      </c>
    </row>
    <row r="5379" spans="1:4" x14ac:dyDescent="0.25">
      <c r="A5379" s="67">
        <v>231010027</v>
      </c>
      <c r="B5379" t="s">
        <v>7583</v>
      </c>
      <c r="C5379" t="s">
        <v>4960</v>
      </c>
      <c r="D5379" s="66" t="s">
        <v>5339</v>
      </c>
    </row>
    <row r="5380" spans="1:4" x14ac:dyDescent="0.25">
      <c r="A5380" s="67">
        <v>231010081</v>
      </c>
      <c r="B5380" t="s">
        <v>7536</v>
      </c>
      <c r="C5380" t="s">
        <v>4960</v>
      </c>
      <c r="D5380" s="66" t="s">
        <v>5337</v>
      </c>
    </row>
    <row r="5381" spans="1:4" x14ac:dyDescent="0.25">
      <c r="A5381" s="67">
        <v>241010046</v>
      </c>
      <c r="B5381" t="s">
        <v>7537</v>
      </c>
      <c r="C5381" t="s">
        <v>4960</v>
      </c>
      <c r="D5381" s="66" t="s">
        <v>5337</v>
      </c>
    </row>
    <row r="5382" spans="1:4" x14ac:dyDescent="0.25">
      <c r="A5382" s="67">
        <v>241010123</v>
      </c>
      <c r="B5382" t="s">
        <v>7479</v>
      </c>
      <c r="C5382" t="s">
        <v>4960</v>
      </c>
      <c r="D5382" s="66" t="s">
        <v>5337</v>
      </c>
    </row>
    <row r="5383" spans="1:4" x14ac:dyDescent="0.25">
      <c r="A5383" s="66">
        <v>241010125</v>
      </c>
      <c r="B5383" t="s">
        <v>7267</v>
      </c>
      <c r="C5383" t="s">
        <v>4955</v>
      </c>
      <c r="D5383" s="66" t="s">
        <v>5339</v>
      </c>
    </row>
    <row r="5384" spans="1:4" x14ac:dyDescent="0.25">
      <c r="A5384" s="67">
        <v>251010131</v>
      </c>
      <c r="B5384" t="s">
        <v>7584</v>
      </c>
      <c r="C5384" t="s">
        <v>4960</v>
      </c>
      <c r="D5384" s="66" t="s">
        <v>5338</v>
      </c>
    </row>
    <row r="5385" spans="1:4" x14ac:dyDescent="0.25">
      <c r="A5385" s="67">
        <v>1006799583</v>
      </c>
      <c r="B5385" t="s">
        <v>6094</v>
      </c>
      <c r="C5385" t="s">
        <v>4957</v>
      </c>
      <c r="D5385" s="66" t="s">
        <v>5337</v>
      </c>
    </row>
    <row r="5386" spans="1:4" x14ac:dyDescent="0.25">
      <c r="A5386" s="67">
        <v>1013688564</v>
      </c>
      <c r="B5386" t="s">
        <v>6143</v>
      </c>
      <c r="C5386" t="s">
        <v>4960</v>
      </c>
      <c r="D5386" s="66" t="s">
        <v>5337</v>
      </c>
    </row>
    <row r="5387" spans="1:4" x14ac:dyDescent="0.25">
      <c r="A5387" s="67">
        <v>1040167689</v>
      </c>
      <c r="B5387" t="s">
        <v>6095</v>
      </c>
      <c r="C5387" t="s">
        <v>4957</v>
      </c>
      <c r="D5387" s="66" t="s">
        <v>5337</v>
      </c>
    </row>
    <row r="5388" spans="1:4" x14ac:dyDescent="0.25">
      <c r="A5388" s="67">
        <v>1143874776</v>
      </c>
      <c r="B5388" t="s">
        <v>6096</v>
      </c>
      <c r="C5388" t="s">
        <v>4957</v>
      </c>
      <c r="D5388" s="66" t="s">
        <v>5337</v>
      </c>
    </row>
    <row r="5389" spans="1:4" x14ac:dyDescent="0.25">
      <c r="A5389" s="67">
        <v>2010674299</v>
      </c>
      <c r="B5389" t="s">
        <v>6097</v>
      </c>
      <c r="C5389" t="s">
        <v>4957</v>
      </c>
      <c r="D5389" s="66" t="s">
        <v>5337</v>
      </c>
    </row>
    <row r="5390" spans="1:4" x14ac:dyDescent="0.25">
      <c r="A5390" s="67" t="s">
        <v>6740</v>
      </c>
      <c r="B5390" t="s">
        <v>6799</v>
      </c>
      <c r="C5390" t="s">
        <v>4957</v>
      </c>
      <c r="D5390" s="66" t="s">
        <v>5337</v>
      </c>
    </row>
    <row r="5391" spans="1:4" x14ac:dyDescent="0.25">
      <c r="A5391" s="67" t="s">
        <v>7329</v>
      </c>
      <c r="B5391" t="s">
        <v>7330</v>
      </c>
      <c r="C5391" t="s">
        <v>4960</v>
      </c>
      <c r="D5391" s="66" t="s">
        <v>5337</v>
      </c>
    </row>
    <row r="5392" spans="1:4" x14ac:dyDescent="0.25">
      <c r="A5392" s="67" t="s">
        <v>5759</v>
      </c>
      <c r="B5392" t="s">
        <v>5782</v>
      </c>
      <c r="C5392" t="s">
        <v>4960</v>
      </c>
      <c r="D5392" s="66" t="s">
        <v>5337</v>
      </c>
    </row>
    <row r="5393" spans="1:4" x14ac:dyDescent="0.25">
      <c r="A5393" s="67" t="s">
        <v>5757</v>
      </c>
      <c r="B5393" t="s">
        <v>5774</v>
      </c>
      <c r="C5393" t="s">
        <v>4956</v>
      </c>
      <c r="D5393" s="66" t="s">
        <v>5337</v>
      </c>
    </row>
    <row r="5394" spans="1:4" x14ac:dyDescent="0.25">
      <c r="A5394" s="67" t="s">
        <v>5760</v>
      </c>
      <c r="B5394" t="s">
        <v>5783</v>
      </c>
      <c r="C5394" t="s">
        <v>4960</v>
      </c>
      <c r="D5394" s="66" t="s">
        <v>5337</v>
      </c>
    </row>
    <row r="5395" spans="1:4" x14ac:dyDescent="0.25">
      <c r="A5395" s="67" t="s">
        <v>5650</v>
      </c>
      <c r="B5395" t="s">
        <v>5651</v>
      </c>
      <c r="C5395" t="s">
        <v>4960</v>
      </c>
      <c r="D5395" s="66" t="s">
        <v>5337</v>
      </c>
    </row>
    <row r="5396" spans="1:4" x14ac:dyDescent="0.25">
      <c r="A5396" s="67" t="s">
        <v>6280</v>
      </c>
      <c r="B5396" t="s">
        <v>6288</v>
      </c>
      <c r="C5396" t="s">
        <v>4960</v>
      </c>
      <c r="D5396" s="66" t="s">
        <v>5337</v>
      </c>
    </row>
    <row r="5397" spans="1:4" x14ac:dyDescent="0.25">
      <c r="A5397" s="67" t="s">
        <v>1020</v>
      </c>
      <c r="B5397" t="s">
        <v>3807</v>
      </c>
      <c r="C5397" s="63" t="s">
        <v>4956</v>
      </c>
      <c r="D5397" s="66" t="s">
        <v>5337</v>
      </c>
    </row>
    <row r="5398" spans="1:4" x14ac:dyDescent="0.25">
      <c r="A5398" s="67" t="s">
        <v>1019</v>
      </c>
      <c r="B5398" t="s">
        <v>3806</v>
      </c>
      <c r="C5398" s="63" t="s">
        <v>4956</v>
      </c>
      <c r="D5398" s="66" t="s">
        <v>5337</v>
      </c>
    </row>
    <row r="5399" spans="1:4" x14ac:dyDescent="0.25">
      <c r="A5399" s="67" t="s">
        <v>6274</v>
      </c>
      <c r="B5399" t="s">
        <v>6285</v>
      </c>
      <c r="C5399" t="s">
        <v>4954</v>
      </c>
      <c r="D5399" s="66" t="s">
        <v>5337</v>
      </c>
    </row>
    <row r="5400" spans="1:4" x14ac:dyDescent="0.25">
      <c r="A5400" s="67" t="s">
        <v>6275</v>
      </c>
      <c r="B5400" t="s">
        <v>6286</v>
      </c>
      <c r="C5400" t="s">
        <v>4954</v>
      </c>
      <c r="D5400" s="66" t="s">
        <v>5337</v>
      </c>
    </row>
    <row r="5401" spans="1:4" x14ac:dyDescent="0.25">
      <c r="A5401" s="67" t="s">
        <v>870</v>
      </c>
      <c r="B5401" t="s">
        <v>2885</v>
      </c>
      <c r="C5401" s="63" t="s">
        <v>4954</v>
      </c>
      <c r="D5401" s="66" t="s">
        <v>5337</v>
      </c>
    </row>
    <row r="5402" spans="1:4" x14ac:dyDescent="0.25">
      <c r="A5402" s="67" t="s">
        <v>6766</v>
      </c>
      <c r="B5402" t="s">
        <v>6768</v>
      </c>
      <c r="C5402" t="s">
        <v>4960</v>
      </c>
      <c r="D5402" s="66" t="s">
        <v>5338</v>
      </c>
    </row>
    <row r="5403" spans="1:4" x14ac:dyDescent="0.25">
      <c r="A5403" s="67" t="s">
        <v>4434</v>
      </c>
      <c r="B5403" t="s">
        <v>4396</v>
      </c>
      <c r="C5403" s="63" t="s">
        <v>4955</v>
      </c>
      <c r="D5403" s="66" t="s">
        <v>5337</v>
      </c>
    </row>
    <row r="5404" spans="1:4" x14ac:dyDescent="0.25">
      <c r="A5404" s="67" t="s">
        <v>6730</v>
      </c>
      <c r="B5404" t="s">
        <v>6731</v>
      </c>
      <c r="C5404" t="s">
        <v>4951</v>
      </c>
      <c r="D5404" s="66" t="s">
        <v>5338</v>
      </c>
    </row>
    <row r="5405" spans="1:4" x14ac:dyDescent="0.25">
      <c r="A5405" s="58" t="s">
        <v>828</v>
      </c>
      <c r="B5405" t="s">
        <v>3361</v>
      </c>
      <c r="C5405" s="63" t="s">
        <v>4958</v>
      </c>
      <c r="D5405" s="66" t="s">
        <v>5337</v>
      </c>
    </row>
    <row r="5406" spans="1:4" x14ac:dyDescent="0.25">
      <c r="A5406" s="67" t="s">
        <v>816</v>
      </c>
      <c r="B5406" t="s">
        <v>5328</v>
      </c>
      <c r="C5406" s="63" t="s">
        <v>4960</v>
      </c>
      <c r="D5406" s="66" t="s">
        <v>5337</v>
      </c>
    </row>
    <row r="5407" spans="1:4" x14ac:dyDescent="0.25">
      <c r="A5407" s="67" t="s">
        <v>5751</v>
      </c>
      <c r="B5407" t="s">
        <v>5767</v>
      </c>
      <c r="C5407" t="s">
        <v>4955</v>
      </c>
      <c r="D5407" s="66" t="s">
        <v>5337</v>
      </c>
    </row>
    <row r="5408" spans="1:4" x14ac:dyDescent="0.25">
      <c r="A5408" s="67" t="s">
        <v>5752</v>
      </c>
      <c r="B5408" t="s">
        <v>5768</v>
      </c>
      <c r="C5408" t="s">
        <v>4955</v>
      </c>
      <c r="D5408" s="66" t="s">
        <v>5337</v>
      </c>
    </row>
    <row r="5409" spans="1:4" x14ac:dyDescent="0.25">
      <c r="A5409" s="67" t="s">
        <v>7310</v>
      </c>
      <c r="B5409" t="s">
        <v>7311</v>
      </c>
      <c r="C5409" t="s">
        <v>4960</v>
      </c>
      <c r="D5409" s="66" t="s">
        <v>5338</v>
      </c>
    </row>
    <row r="5410" spans="1:4" x14ac:dyDescent="0.25">
      <c r="A5410" s="67" t="s">
        <v>7310</v>
      </c>
      <c r="B5410" t="s">
        <v>7585</v>
      </c>
      <c r="C5410" t="s">
        <v>4960</v>
      </c>
      <c r="D5410" s="66" t="s">
        <v>5338</v>
      </c>
    </row>
    <row r="5411" spans="1:4" x14ac:dyDescent="0.25">
      <c r="A5411" s="67" t="s">
        <v>5848</v>
      </c>
      <c r="B5411" t="s">
        <v>6027</v>
      </c>
      <c r="C5411" t="s">
        <v>4956</v>
      </c>
      <c r="D5411" s="66" t="s">
        <v>5337</v>
      </c>
    </row>
    <row r="5412" spans="1:4" x14ac:dyDescent="0.25">
      <c r="A5412" s="67" t="s">
        <v>5849</v>
      </c>
      <c r="B5412" t="s">
        <v>6028</v>
      </c>
      <c r="C5412" t="s">
        <v>4956</v>
      </c>
      <c r="D5412" s="66" t="s">
        <v>5337</v>
      </c>
    </row>
    <row r="5413" spans="1:4" x14ac:dyDescent="0.25">
      <c r="A5413" s="67" t="s">
        <v>7401</v>
      </c>
      <c r="B5413" t="s">
        <v>7480</v>
      </c>
      <c r="C5413" t="s">
        <v>4960</v>
      </c>
      <c r="D5413" s="66" t="s">
        <v>5337</v>
      </c>
    </row>
    <row r="5414" spans="1:4" x14ac:dyDescent="0.25">
      <c r="A5414" s="67" t="s">
        <v>5850</v>
      </c>
      <c r="B5414" t="s">
        <v>6073</v>
      </c>
      <c r="C5414" t="s">
        <v>4960</v>
      </c>
      <c r="D5414" s="66" t="s">
        <v>5337</v>
      </c>
    </row>
    <row r="5415" spans="1:4" x14ac:dyDescent="0.25">
      <c r="A5415" s="67" t="s">
        <v>7402</v>
      </c>
      <c r="B5415" t="s">
        <v>7481</v>
      </c>
      <c r="C5415" t="s">
        <v>4960</v>
      </c>
      <c r="D5415" s="66" t="s">
        <v>5338</v>
      </c>
    </row>
    <row r="5416" spans="1:4" x14ac:dyDescent="0.25">
      <c r="A5416" s="67" t="s">
        <v>5672</v>
      </c>
      <c r="B5416" t="s">
        <v>5682</v>
      </c>
      <c r="C5416" t="s">
        <v>4951</v>
      </c>
      <c r="D5416" s="66" t="s">
        <v>5337</v>
      </c>
    </row>
    <row r="5417" spans="1:4" x14ac:dyDescent="0.25">
      <c r="A5417" s="67" t="s">
        <v>5672</v>
      </c>
      <c r="B5417" t="s">
        <v>7432</v>
      </c>
      <c r="C5417" t="s">
        <v>4951</v>
      </c>
      <c r="D5417" s="66" t="s">
        <v>5337</v>
      </c>
    </row>
    <row r="5418" spans="1:4" x14ac:dyDescent="0.25">
      <c r="A5418" s="67" t="s">
        <v>5750</v>
      </c>
      <c r="B5418" t="s">
        <v>5763</v>
      </c>
      <c r="C5418" t="s">
        <v>4951</v>
      </c>
      <c r="D5418" s="66" t="s">
        <v>5337</v>
      </c>
    </row>
    <row r="5419" spans="1:4" x14ac:dyDescent="0.25">
      <c r="A5419" s="67" t="s">
        <v>1023</v>
      </c>
      <c r="B5419" t="s">
        <v>3837</v>
      </c>
      <c r="C5419" s="63" t="s">
        <v>4958</v>
      </c>
      <c r="D5419" s="66" t="s">
        <v>5337</v>
      </c>
    </row>
    <row r="5420" spans="1:4" x14ac:dyDescent="0.25">
      <c r="A5420" s="67" t="s">
        <v>5761</v>
      </c>
      <c r="B5420" t="s">
        <v>5784</v>
      </c>
      <c r="C5420" t="s">
        <v>4961</v>
      </c>
      <c r="D5420" s="66" t="s">
        <v>5337</v>
      </c>
    </row>
    <row r="5421" spans="1:4" x14ac:dyDescent="0.25">
      <c r="A5421" s="67" t="s">
        <v>4029</v>
      </c>
      <c r="B5421" t="s">
        <v>4030</v>
      </c>
      <c r="C5421" s="63" t="s">
        <v>4958</v>
      </c>
      <c r="D5421" s="66" t="s">
        <v>5337</v>
      </c>
    </row>
    <row r="5422" spans="1:4" x14ac:dyDescent="0.25">
      <c r="A5422" s="67" t="s">
        <v>6273</v>
      </c>
      <c r="B5422" t="s">
        <v>6284</v>
      </c>
      <c r="C5422" t="s">
        <v>4951</v>
      </c>
      <c r="D5422" s="66" t="s">
        <v>5339</v>
      </c>
    </row>
    <row r="5423" spans="1:4" x14ac:dyDescent="0.25">
      <c r="A5423" s="67" t="s">
        <v>5854</v>
      </c>
      <c r="B5423" t="s">
        <v>6029</v>
      </c>
      <c r="C5423" t="s">
        <v>4956</v>
      </c>
      <c r="D5423" s="66" t="s">
        <v>5338</v>
      </c>
    </row>
    <row r="5424" spans="1:4" x14ac:dyDescent="0.25">
      <c r="A5424" s="67" t="s">
        <v>1143</v>
      </c>
      <c r="B5424" t="s">
        <v>3805</v>
      </c>
      <c r="C5424" s="63" t="s">
        <v>4956</v>
      </c>
      <c r="D5424" s="66" t="s">
        <v>5337</v>
      </c>
    </row>
    <row r="5425" spans="1:4" x14ac:dyDescent="0.25">
      <c r="A5425" s="67" t="s">
        <v>4972</v>
      </c>
      <c r="B5425" t="s">
        <v>5155</v>
      </c>
      <c r="C5425" s="63" t="s">
        <v>4958</v>
      </c>
      <c r="D5425" s="66" t="s">
        <v>5337</v>
      </c>
    </row>
    <row r="5426" spans="1:4" x14ac:dyDescent="0.25">
      <c r="A5426" s="67" t="s">
        <v>4079</v>
      </c>
      <c r="B5426" t="s">
        <v>4080</v>
      </c>
      <c r="C5426" s="63" t="s">
        <v>4956</v>
      </c>
      <c r="D5426" s="66" t="s">
        <v>5337</v>
      </c>
    </row>
    <row r="5427" spans="1:4" x14ac:dyDescent="0.25">
      <c r="A5427" s="67" t="s">
        <v>7515</v>
      </c>
      <c r="B5427" t="s">
        <v>7539</v>
      </c>
      <c r="C5427" t="s">
        <v>4960</v>
      </c>
      <c r="D5427" s="66" t="s">
        <v>5338</v>
      </c>
    </row>
    <row r="5428" spans="1:4" x14ac:dyDescent="0.25">
      <c r="A5428" s="67" t="s">
        <v>4969</v>
      </c>
      <c r="B5428" t="s">
        <v>5023</v>
      </c>
      <c r="C5428" s="63" t="s">
        <v>4955</v>
      </c>
      <c r="D5428" s="66" t="s">
        <v>5337</v>
      </c>
    </row>
    <row r="5429" spans="1:4" x14ac:dyDescent="0.25">
      <c r="A5429" s="67" t="s">
        <v>5758</v>
      </c>
      <c r="B5429" t="s">
        <v>5777</v>
      </c>
      <c r="C5429" t="s">
        <v>4958</v>
      </c>
      <c r="D5429" s="66" t="s">
        <v>5337</v>
      </c>
    </row>
    <row r="5430" spans="1:4" x14ac:dyDescent="0.25">
      <c r="A5430" s="67" t="s">
        <v>6291</v>
      </c>
      <c r="B5430" t="s">
        <v>6292</v>
      </c>
      <c r="C5430" s="63" t="s">
        <v>4952</v>
      </c>
      <c r="D5430" s="66" t="s">
        <v>5337</v>
      </c>
    </row>
    <row r="5431" spans="1:4" x14ac:dyDescent="0.25">
      <c r="A5431" s="67" t="s">
        <v>7560</v>
      </c>
      <c r="B5431" t="s">
        <v>7586</v>
      </c>
      <c r="C5431" t="s">
        <v>4960</v>
      </c>
      <c r="D5431" s="66" t="s">
        <v>5338</v>
      </c>
    </row>
    <row r="5432" spans="1:4" x14ac:dyDescent="0.25">
      <c r="A5432" s="67" t="s">
        <v>7361</v>
      </c>
      <c r="B5432" t="s">
        <v>7362</v>
      </c>
      <c r="C5432" t="s">
        <v>4960</v>
      </c>
      <c r="D5432" s="66" t="s">
        <v>5338</v>
      </c>
    </row>
    <row r="5433" spans="1:4" x14ac:dyDescent="0.25">
      <c r="A5433" s="67" t="s">
        <v>7291</v>
      </c>
      <c r="B5433" t="s">
        <v>7292</v>
      </c>
      <c r="C5433" t="s">
        <v>4960</v>
      </c>
      <c r="D5433" s="66" t="s">
        <v>5339</v>
      </c>
    </row>
    <row r="5434" spans="1:4" x14ac:dyDescent="0.25">
      <c r="A5434" s="67" t="s">
        <v>7291</v>
      </c>
      <c r="B5434" t="s">
        <v>7587</v>
      </c>
      <c r="C5434" t="s">
        <v>4960</v>
      </c>
      <c r="D5434" s="66" t="s">
        <v>5339</v>
      </c>
    </row>
    <row r="5435" spans="1:4" x14ac:dyDescent="0.25">
      <c r="A5435" s="67" t="s">
        <v>7288</v>
      </c>
      <c r="B5435" t="s">
        <v>7289</v>
      </c>
      <c r="C5435" t="s">
        <v>4960</v>
      </c>
      <c r="D5435" s="66" t="s">
        <v>5338</v>
      </c>
    </row>
    <row r="5436" spans="1:4" x14ac:dyDescent="0.25">
      <c r="A5436" s="67" t="s">
        <v>5844</v>
      </c>
      <c r="B5436" t="s">
        <v>6093</v>
      </c>
      <c r="C5436" t="s">
        <v>4958</v>
      </c>
      <c r="D5436" s="66" t="s">
        <v>5337</v>
      </c>
    </row>
    <row r="5437" spans="1:4" x14ac:dyDescent="0.25">
      <c r="A5437" s="67" t="s">
        <v>5722</v>
      </c>
      <c r="B5437" t="s">
        <v>5778</v>
      </c>
      <c r="C5437" t="s">
        <v>4958</v>
      </c>
      <c r="D5437" s="66" t="s">
        <v>5337</v>
      </c>
    </row>
    <row r="5438" spans="1:4" x14ac:dyDescent="0.25">
      <c r="A5438" s="67" t="s">
        <v>5847</v>
      </c>
      <c r="B5438" t="s">
        <v>5948</v>
      </c>
      <c r="C5438" t="s">
        <v>4955</v>
      </c>
      <c r="D5438" s="66" t="s">
        <v>5337</v>
      </c>
    </row>
    <row r="5439" spans="1:4" x14ac:dyDescent="0.25">
      <c r="A5439" s="67" t="s">
        <v>5845</v>
      </c>
      <c r="B5439" t="s">
        <v>6030</v>
      </c>
      <c r="C5439" t="s">
        <v>4956</v>
      </c>
      <c r="D5439" s="66" t="s">
        <v>5337</v>
      </c>
    </row>
    <row r="5440" spans="1:4" x14ac:dyDescent="0.25">
      <c r="A5440" s="67" t="s">
        <v>5846</v>
      </c>
      <c r="B5440" t="s">
        <v>6031</v>
      </c>
      <c r="C5440" t="s">
        <v>4956</v>
      </c>
      <c r="D5440" s="66" t="s">
        <v>5337</v>
      </c>
    </row>
    <row r="5441" spans="1:4" x14ac:dyDescent="0.25">
      <c r="A5441" s="67" t="s">
        <v>6281</v>
      </c>
      <c r="B5441" t="s">
        <v>6289</v>
      </c>
      <c r="C5441" t="s">
        <v>4958</v>
      </c>
      <c r="D5441" s="66" t="s">
        <v>5337</v>
      </c>
    </row>
    <row r="5442" spans="1:4" x14ac:dyDescent="0.25">
      <c r="A5442" s="67" t="s">
        <v>6279</v>
      </c>
      <c r="B5442" t="s">
        <v>6287</v>
      </c>
      <c r="C5442" t="s">
        <v>4956</v>
      </c>
      <c r="D5442" s="66" t="s">
        <v>5338</v>
      </c>
    </row>
    <row r="5443" spans="1:4" x14ac:dyDescent="0.25">
      <c r="A5443" s="67" t="s">
        <v>4682</v>
      </c>
      <c r="B5443" t="s">
        <v>3084</v>
      </c>
      <c r="C5443" s="63" t="s">
        <v>4960</v>
      </c>
      <c r="D5443" s="66" t="s">
        <v>5337</v>
      </c>
    </row>
    <row r="5444" spans="1:4" x14ac:dyDescent="0.25">
      <c r="A5444" s="67" t="s">
        <v>4888</v>
      </c>
      <c r="B5444" t="s">
        <v>4991</v>
      </c>
      <c r="C5444" s="63" t="s">
        <v>4955</v>
      </c>
      <c r="D5444" s="66" t="s">
        <v>5337</v>
      </c>
    </row>
    <row r="5445" spans="1:4" x14ac:dyDescent="0.25">
      <c r="A5445" s="67" t="s">
        <v>4975</v>
      </c>
      <c r="B5445" t="s">
        <v>3485</v>
      </c>
      <c r="C5445" s="63" t="s">
        <v>4956</v>
      </c>
      <c r="D5445" s="66" t="s">
        <v>5338</v>
      </c>
    </row>
    <row r="5446" spans="1:4" x14ac:dyDescent="0.25">
      <c r="A5446" s="67" t="s">
        <v>4722</v>
      </c>
      <c r="B5446" t="s">
        <v>3942</v>
      </c>
      <c r="C5446" t="s">
        <v>4951</v>
      </c>
      <c r="D5446" s="66" t="s">
        <v>5337</v>
      </c>
    </row>
    <row r="5447" spans="1:4" x14ac:dyDescent="0.25">
      <c r="A5447" s="67" t="s">
        <v>4121</v>
      </c>
      <c r="B5447" t="s">
        <v>3892</v>
      </c>
      <c r="C5447" s="63" t="s">
        <v>4955</v>
      </c>
      <c r="D5447" s="66" t="s">
        <v>5337</v>
      </c>
    </row>
    <row r="5448" spans="1:4" x14ac:dyDescent="0.25">
      <c r="A5448" s="67" t="s">
        <v>4889</v>
      </c>
      <c r="B5448" t="s">
        <v>3928</v>
      </c>
      <c r="C5448" s="63" t="s">
        <v>4955</v>
      </c>
      <c r="D5448" s="66" t="s">
        <v>5337</v>
      </c>
    </row>
    <row r="5449" spans="1:4" x14ac:dyDescent="0.25">
      <c r="A5449" s="67" t="s">
        <v>4971</v>
      </c>
      <c r="B5449" t="s">
        <v>3947</v>
      </c>
      <c r="C5449" s="63" t="s">
        <v>4960</v>
      </c>
      <c r="D5449" s="66" t="s">
        <v>5337</v>
      </c>
    </row>
    <row r="5450" spans="1:4" x14ac:dyDescent="0.25">
      <c r="A5450" s="67" t="s">
        <v>4710</v>
      </c>
      <c r="B5450" t="s">
        <v>3940</v>
      </c>
      <c r="C5450" t="s">
        <v>4951</v>
      </c>
      <c r="D5450" s="66" t="s">
        <v>5338</v>
      </c>
    </row>
    <row r="5451" spans="1:4" x14ac:dyDescent="0.25">
      <c r="A5451" s="67" t="s">
        <v>7265</v>
      </c>
      <c r="B5451" t="s">
        <v>2732</v>
      </c>
      <c r="C5451" t="s">
        <v>4955</v>
      </c>
      <c r="D5451" s="66" t="s">
        <v>5338</v>
      </c>
    </row>
    <row r="5452" spans="1:4" x14ac:dyDescent="0.25">
      <c r="A5452" s="67" t="s">
        <v>4856</v>
      </c>
      <c r="B5452" t="s">
        <v>4127</v>
      </c>
      <c r="C5452" s="63" t="s">
        <v>4956</v>
      </c>
      <c r="D5452" s="66" t="s">
        <v>5337</v>
      </c>
    </row>
    <row r="5453" spans="1:4" x14ac:dyDescent="0.25">
      <c r="A5453" s="67" t="s">
        <v>4974</v>
      </c>
      <c r="B5453" t="s">
        <v>5171</v>
      </c>
      <c r="C5453" t="s">
        <v>4968</v>
      </c>
      <c r="D5453" s="66" t="s">
        <v>5337</v>
      </c>
    </row>
    <row r="5454" spans="1:4" x14ac:dyDescent="0.25">
      <c r="A5454" s="67" t="s">
        <v>4558</v>
      </c>
      <c r="B5454" t="s">
        <v>4368</v>
      </c>
      <c r="C5454" t="s">
        <v>4961</v>
      </c>
      <c r="D5454" s="66" t="s">
        <v>5337</v>
      </c>
    </row>
    <row r="5455" spans="1:4" x14ac:dyDescent="0.25">
      <c r="A5455" s="67" t="s">
        <v>4970</v>
      </c>
      <c r="B5455" t="s">
        <v>4351</v>
      </c>
      <c r="C5455" s="63" t="s">
        <v>4954</v>
      </c>
      <c r="D5455" s="66" t="s">
        <v>5337</v>
      </c>
    </row>
    <row r="5456" spans="1:4" x14ac:dyDescent="0.25">
      <c r="A5456" s="67" t="s">
        <v>4467</v>
      </c>
      <c r="B5456" t="s">
        <v>4126</v>
      </c>
      <c r="C5456" s="63" t="s">
        <v>4958</v>
      </c>
      <c r="D5456" s="66" t="s">
        <v>5337</v>
      </c>
    </row>
    <row r="5457" spans="1:4" x14ac:dyDescent="0.25">
      <c r="A5457" s="67" t="s">
        <v>4973</v>
      </c>
      <c r="B5457" t="s">
        <v>4452</v>
      </c>
      <c r="C5457" s="63" t="s">
        <v>4955</v>
      </c>
      <c r="D5457" s="66" t="s">
        <v>5337</v>
      </c>
    </row>
    <row r="5458" spans="1:4" x14ac:dyDescent="0.25">
      <c r="A5458" s="67" t="s">
        <v>4852</v>
      </c>
      <c r="B5458" t="s">
        <v>4853</v>
      </c>
      <c r="C5458" s="63" t="s">
        <v>4956</v>
      </c>
      <c r="D5458" s="66" t="s">
        <v>5338</v>
      </c>
    </row>
    <row r="5459" spans="1:4" x14ac:dyDescent="0.25">
      <c r="A5459" s="67" t="s">
        <v>5855</v>
      </c>
      <c r="B5459" t="s">
        <v>5232</v>
      </c>
      <c r="C5459" t="s">
        <v>4958</v>
      </c>
      <c r="D5459" s="66" t="s">
        <v>5337</v>
      </c>
    </row>
    <row r="5460" spans="1:4" x14ac:dyDescent="0.25">
      <c r="A5460" s="67" t="s">
        <v>6282</v>
      </c>
      <c r="B5460" t="s">
        <v>6290</v>
      </c>
      <c r="C5460" t="s">
        <v>4961</v>
      </c>
      <c r="D5460" s="66" t="s">
        <v>5338</v>
      </c>
    </row>
    <row r="5461" spans="1:4" x14ac:dyDescent="0.25">
      <c r="A5461" s="67" t="s">
        <v>5753</v>
      </c>
      <c r="B5461" t="s">
        <v>4689</v>
      </c>
      <c r="C5461" t="s">
        <v>4954</v>
      </c>
      <c r="D5461" s="66" t="s">
        <v>5338</v>
      </c>
    </row>
    <row r="5462" spans="1:4" x14ac:dyDescent="0.25">
      <c r="A5462" s="67" t="s">
        <v>5851</v>
      </c>
      <c r="B5462" t="s">
        <v>5007</v>
      </c>
      <c r="C5462" t="s">
        <v>4955</v>
      </c>
      <c r="D5462" s="66" t="s">
        <v>5337</v>
      </c>
    </row>
    <row r="5463" spans="1:4" x14ac:dyDescent="0.25">
      <c r="A5463" s="67" t="s">
        <v>6276</v>
      </c>
      <c r="B5463" t="s">
        <v>5029</v>
      </c>
      <c r="C5463" t="s">
        <v>4954</v>
      </c>
      <c r="D5463" s="66" t="s">
        <v>5338</v>
      </c>
    </row>
    <row r="5464" spans="1:4" x14ac:dyDescent="0.25">
      <c r="A5464" s="67" t="s">
        <v>5856</v>
      </c>
      <c r="B5464" t="s">
        <v>5027</v>
      </c>
      <c r="C5464" s="63" t="s">
        <v>4957</v>
      </c>
      <c r="D5464" s="66" t="s">
        <v>5338</v>
      </c>
    </row>
    <row r="5465" spans="1:4" x14ac:dyDescent="0.25">
      <c r="A5465" s="67" t="s">
        <v>5856</v>
      </c>
      <c r="B5465" t="s">
        <v>7502</v>
      </c>
      <c r="C5465" t="s">
        <v>4957</v>
      </c>
      <c r="D5465" s="66" t="s">
        <v>5338</v>
      </c>
    </row>
    <row r="5466" spans="1:4" x14ac:dyDescent="0.25">
      <c r="A5466" s="67" t="s">
        <v>7555</v>
      </c>
      <c r="B5466" t="s">
        <v>5459</v>
      </c>
      <c r="C5466" t="s">
        <v>4954</v>
      </c>
      <c r="D5466" s="66" t="s">
        <v>5338</v>
      </c>
    </row>
    <row r="5467" spans="1:4" x14ac:dyDescent="0.25">
      <c r="A5467" s="67" t="s">
        <v>5762</v>
      </c>
      <c r="B5467" t="s">
        <v>5498</v>
      </c>
      <c r="C5467" t="s">
        <v>4961</v>
      </c>
      <c r="D5467" s="66" t="s">
        <v>5337</v>
      </c>
    </row>
    <row r="5468" spans="1:4" x14ac:dyDescent="0.25">
      <c r="A5468" s="67" t="s">
        <v>5852</v>
      </c>
      <c r="B5468" t="s">
        <v>5972</v>
      </c>
      <c r="C5468" t="s">
        <v>4955</v>
      </c>
      <c r="D5468" s="66" t="s">
        <v>5338</v>
      </c>
    </row>
    <row r="5469" spans="1:4" x14ac:dyDescent="0.25">
      <c r="A5469" s="67" t="s">
        <v>6302</v>
      </c>
      <c r="B5469" t="s">
        <v>5549</v>
      </c>
      <c r="C5469" t="s">
        <v>4951</v>
      </c>
      <c r="D5469" s="66" t="s">
        <v>5339</v>
      </c>
    </row>
    <row r="5470" spans="1:4" x14ac:dyDescent="0.25">
      <c r="A5470" s="67" t="s">
        <v>6303</v>
      </c>
      <c r="B5470" t="s">
        <v>6307</v>
      </c>
      <c r="C5470" t="s">
        <v>4951</v>
      </c>
      <c r="D5470" s="66" t="s">
        <v>5337</v>
      </c>
    </row>
    <row r="5471" spans="1:4" x14ac:dyDescent="0.25">
      <c r="A5471" s="67" t="s">
        <v>6805</v>
      </c>
      <c r="B5471" t="s">
        <v>5598</v>
      </c>
      <c r="C5471" t="s">
        <v>4960</v>
      </c>
      <c r="D5471" s="66" t="s">
        <v>5338</v>
      </c>
    </row>
    <row r="5472" spans="1:4" x14ac:dyDescent="0.25">
      <c r="A5472" s="67" t="s">
        <v>6805</v>
      </c>
      <c r="B5472" t="s">
        <v>5598</v>
      </c>
      <c r="C5472" t="s">
        <v>4958</v>
      </c>
      <c r="D5472" s="66" t="s">
        <v>5338</v>
      </c>
    </row>
    <row r="5473" spans="1:4" x14ac:dyDescent="0.25">
      <c r="A5473" s="67" t="s">
        <v>7396</v>
      </c>
      <c r="B5473" t="s">
        <v>7446</v>
      </c>
      <c r="C5473" t="s">
        <v>8185</v>
      </c>
      <c r="D5473" s="66" t="s">
        <v>5338</v>
      </c>
    </row>
    <row r="5474" spans="1:4" x14ac:dyDescent="0.25">
      <c r="A5474" s="67" t="s">
        <v>6816</v>
      </c>
      <c r="B5474" t="s">
        <v>5780</v>
      </c>
      <c r="C5474" t="s">
        <v>4955</v>
      </c>
      <c r="D5474" s="66" t="s">
        <v>5338</v>
      </c>
    </row>
    <row r="5475" spans="1:4" x14ac:dyDescent="0.25">
      <c r="A5475" s="67" t="s">
        <v>6798</v>
      </c>
      <c r="B5475" t="s">
        <v>6074</v>
      </c>
      <c r="C5475" t="s">
        <v>4954</v>
      </c>
      <c r="D5475" s="66" t="s">
        <v>5338</v>
      </c>
    </row>
    <row r="5476" spans="1:4" x14ac:dyDescent="0.25">
      <c r="A5476" s="67" t="s">
        <v>6277</v>
      </c>
      <c r="B5476" t="s">
        <v>5913</v>
      </c>
      <c r="C5476" t="s">
        <v>4954</v>
      </c>
      <c r="D5476" s="66" t="s">
        <v>5337</v>
      </c>
    </row>
    <row r="5477" spans="1:4" x14ac:dyDescent="0.25">
      <c r="A5477" s="67" t="s">
        <v>7551</v>
      </c>
      <c r="B5477" t="s">
        <v>6108</v>
      </c>
      <c r="C5477" t="s">
        <v>8185</v>
      </c>
      <c r="D5477" s="66" t="s">
        <v>5338</v>
      </c>
    </row>
    <row r="5478" spans="1:4" x14ac:dyDescent="0.25">
      <c r="A5478" s="67" t="s">
        <v>7380</v>
      </c>
      <c r="B5478" t="s">
        <v>6121</v>
      </c>
      <c r="C5478" t="s">
        <v>8185</v>
      </c>
      <c r="D5478" s="66" t="s">
        <v>5338</v>
      </c>
    </row>
    <row r="5479" spans="1:4" x14ac:dyDescent="0.25">
      <c r="A5479" s="67" t="s">
        <v>6278</v>
      </c>
      <c r="B5479" t="s">
        <v>6043</v>
      </c>
      <c r="C5479" t="s">
        <v>4954</v>
      </c>
      <c r="D5479" s="66" t="s">
        <v>5338</v>
      </c>
    </row>
    <row r="5480" spans="1:4" x14ac:dyDescent="0.25">
      <c r="A5480" s="67" t="s">
        <v>6758</v>
      </c>
      <c r="B5480" t="s">
        <v>5933</v>
      </c>
      <c r="C5480" t="s">
        <v>4954</v>
      </c>
      <c r="D5480" s="66" t="s">
        <v>5338</v>
      </c>
    </row>
    <row r="5481" spans="1:4" x14ac:dyDescent="0.25">
      <c r="A5481" s="67" t="s">
        <v>7323</v>
      </c>
      <c r="B5481" t="s">
        <v>7324</v>
      </c>
      <c r="C5481" t="s">
        <v>4955</v>
      </c>
      <c r="D5481" s="66" t="s">
        <v>5338</v>
      </c>
    </row>
    <row r="5482" spans="1:4" x14ac:dyDescent="0.25">
      <c r="A5482" s="67" t="s">
        <v>7406</v>
      </c>
      <c r="B5482" t="s">
        <v>6123</v>
      </c>
      <c r="C5482" t="s">
        <v>4968</v>
      </c>
      <c r="D5482" s="66" t="s">
        <v>5337</v>
      </c>
    </row>
    <row r="5483" spans="1:4" x14ac:dyDescent="0.25">
      <c r="A5483" s="67" t="s">
        <v>7334</v>
      </c>
      <c r="B5483" t="s">
        <v>7335</v>
      </c>
      <c r="C5483" t="s">
        <v>4955</v>
      </c>
      <c r="D5483" s="66" t="s">
        <v>5339</v>
      </c>
    </row>
    <row r="5484" spans="1:4" x14ac:dyDescent="0.25">
      <c r="A5484" s="67" t="s">
        <v>7334</v>
      </c>
      <c r="B5484" t="s">
        <v>6023</v>
      </c>
      <c r="C5484" t="s">
        <v>4955</v>
      </c>
      <c r="D5484" s="66" t="s">
        <v>5339</v>
      </c>
    </row>
    <row r="5485" spans="1:4" x14ac:dyDescent="0.25">
      <c r="A5485" s="67" t="s">
        <v>7403</v>
      </c>
      <c r="B5485" t="s">
        <v>6088</v>
      </c>
      <c r="C5485" t="s">
        <v>4960</v>
      </c>
      <c r="D5485" s="66" t="s">
        <v>5338</v>
      </c>
    </row>
    <row r="5486" spans="1:4" x14ac:dyDescent="0.25">
      <c r="A5486" s="67" t="s">
        <v>6272</v>
      </c>
      <c r="B5486" t="s">
        <v>6283</v>
      </c>
      <c r="C5486" s="63" t="s">
        <v>4952</v>
      </c>
      <c r="D5486" s="66" t="s">
        <v>5337</v>
      </c>
    </row>
    <row r="5487" spans="1:4" x14ac:dyDescent="0.25">
      <c r="A5487" s="67" t="s">
        <v>6306</v>
      </c>
      <c r="B5487" t="s">
        <v>6168</v>
      </c>
      <c r="C5487" t="s">
        <v>4957</v>
      </c>
      <c r="D5487" s="66" t="s">
        <v>5338</v>
      </c>
    </row>
    <row r="5488" spans="1:4" x14ac:dyDescent="0.25">
      <c r="A5488" s="67" t="s">
        <v>7397</v>
      </c>
      <c r="B5488" t="s">
        <v>6056</v>
      </c>
      <c r="C5488" t="s">
        <v>4954</v>
      </c>
      <c r="D5488" s="66" t="s">
        <v>5338</v>
      </c>
    </row>
    <row r="5489" spans="1:4" x14ac:dyDescent="0.25">
      <c r="A5489" s="67" t="s">
        <v>7549</v>
      </c>
      <c r="B5489" t="s">
        <v>6013</v>
      </c>
      <c r="C5489" t="s">
        <v>4951</v>
      </c>
      <c r="D5489" s="66" t="s">
        <v>5338</v>
      </c>
    </row>
    <row r="5490" spans="1:4" x14ac:dyDescent="0.25">
      <c r="A5490" s="67" t="s">
        <v>6305</v>
      </c>
      <c r="B5490" t="s">
        <v>6138</v>
      </c>
      <c r="C5490" t="s">
        <v>4960</v>
      </c>
      <c r="D5490" s="66" t="s">
        <v>5339</v>
      </c>
    </row>
    <row r="5491" spans="1:4" x14ac:dyDescent="0.25">
      <c r="A5491" s="67" t="s">
        <v>7340</v>
      </c>
      <c r="B5491" t="s">
        <v>6158</v>
      </c>
      <c r="C5491" t="s">
        <v>4958</v>
      </c>
      <c r="D5491" s="66" t="s">
        <v>5338</v>
      </c>
    </row>
    <row r="5492" spans="1:4" x14ac:dyDescent="0.25">
      <c r="A5492" s="67" t="s">
        <v>7365</v>
      </c>
      <c r="B5492" t="s">
        <v>7364</v>
      </c>
      <c r="C5492" t="s">
        <v>4961</v>
      </c>
      <c r="D5492" s="66" t="s">
        <v>5338</v>
      </c>
    </row>
    <row r="5493" spans="1:4" x14ac:dyDescent="0.25">
      <c r="A5493" s="67" t="s">
        <v>6793</v>
      </c>
      <c r="B5493" t="s">
        <v>6373</v>
      </c>
      <c r="C5493" t="s">
        <v>4951</v>
      </c>
      <c r="D5493" s="66" t="s">
        <v>5338</v>
      </c>
    </row>
    <row r="5494" spans="1:4" x14ac:dyDescent="0.25">
      <c r="A5494" s="67" t="s">
        <v>6793</v>
      </c>
      <c r="B5494" t="s">
        <v>6373</v>
      </c>
      <c r="C5494" t="s">
        <v>4954</v>
      </c>
      <c r="D5494" s="66" t="s">
        <v>5338</v>
      </c>
    </row>
    <row r="5495" spans="1:4" x14ac:dyDescent="0.25">
      <c r="A5495" s="67" t="s">
        <v>7550</v>
      </c>
      <c r="B5495" t="s">
        <v>6532</v>
      </c>
      <c r="C5495" t="s">
        <v>4955</v>
      </c>
      <c r="D5495" s="66" t="s">
        <v>5338</v>
      </c>
    </row>
    <row r="5496" spans="1:4" x14ac:dyDescent="0.25">
      <c r="A5496" s="67" t="s">
        <v>7513</v>
      </c>
      <c r="B5496" t="s">
        <v>6426</v>
      </c>
      <c r="C5496" t="s">
        <v>8185</v>
      </c>
      <c r="D5496" s="66" t="s">
        <v>5338</v>
      </c>
    </row>
    <row r="5497" spans="1:4" x14ac:dyDescent="0.25">
      <c r="A5497" s="67" t="s">
        <v>7404</v>
      </c>
      <c r="B5497" t="s">
        <v>6624</v>
      </c>
      <c r="C5497" t="s">
        <v>4960</v>
      </c>
      <c r="D5497" s="66" t="s">
        <v>5339</v>
      </c>
    </row>
    <row r="5498" spans="1:4" x14ac:dyDescent="0.25">
      <c r="A5498" s="67" t="s">
        <v>7556</v>
      </c>
      <c r="B5498" t="s">
        <v>6415</v>
      </c>
      <c r="C5498" t="s">
        <v>4954</v>
      </c>
      <c r="D5498" s="66" t="s">
        <v>5338</v>
      </c>
    </row>
    <row r="5499" spans="1:4" x14ac:dyDescent="0.25">
      <c r="A5499" s="67" t="s">
        <v>7514</v>
      </c>
      <c r="B5499" t="s">
        <v>6445</v>
      </c>
      <c r="C5499" t="s">
        <v>4954</v>
      </c>
      <c r="D5499" s="66" t="s">
        <v>5338</v>
      </c>
    </row>
    <row r="5500" spans="1:4" x14ac:dyDescent="0.25">
      <c r="A5500" s="67" t="s">
        <v>7327</v>
      </c>
      <c r="B5500" t="s">
        <v>6070</v>
      </c>
      <c r="C5500" t="s">
        <v>8185</v>
      </c>
      <c r="D5500" s="66" t="s">
        <v>5338</v>
      </c>
    </row>
    <row r="5501" spans="1:4" x14ac:dyDescent="0.25">
      <c r="A5501" s="67" t="s">
        <v>7516</v>
      </c>
      <c r="B5501" t="s">
        <v>6678</v>
      </c>
      <c r="C5501" t="s">
        <v>4960</v>
      </c>
      <c r="D5501" s="66" t="s">
        <v>5338</v>
      </c>
    </row>
    <row r="5502" spans="1:4" x14ac:dyDescent="0.25">
      <c r="A5502" s="67" t="s">
        <v>7552</v>
      </c>
      <c r="B5502" t="s">
        <v>6434</v>
      </c>
      <c r="C5502" t="s">
        <v>8185</v>
      </c>
      <c r="D5502" s="66" t="s">
        <v>5338</v>
      </c>
    </row>
    <row r="5503" spans="1:4" x14ac:dyDescent="0.25">
      <c r="A5503" s="67" t="s">
        <v>7553</v>
      </c>
      <c r="B5503" t="s">
        <v>7445</v>
      </c>
      <c r="C5503" t="s">
        <v>8185</v>
      </c>
      <c r="D5503" s="66" t="s">
        <v>5339</v>
      </c>
    </row>
    <row r="5504" spans="1:4" x14ac:dyDescent="0.25">
      <c r="A5504" s="67" t="s">
        <v>7554</v>
      </c>
      <c r="B5504" t="s">
        <v>6432</v>
      </c>
      <c r="C5504" t="s">
        <v>8185</v>
      </c>
      <c r="D5504" s="66" t="s">
        <v>5338</v>
      </c>
    </row>
    <row r="5505" spans="1:4" x14ac:dyDescent="0.25">
      <c r="A5505" s="67" t="s">
        <v>7557</v>
      </c>
      <c r="B5505" t="s">
        <v>6866</v>
      </c>
      <c r="C5505" t="s">
        <v>4954</v>
      </c>
      <c r="D5505" s="66" t="s">
        <v>5338</v>
      </c>
    </row>
    <row r="5506" spans="1:4" x14ac:dyDescent="0.25">
      <c r="A5506" s="67" t="s">
        <v>7558</v>
      </c>
      <c r="B5506" t="s">
        <v>6880</v>
      </c>
      <c r="C5506" t="s">
        <v>4954</v>
      </c>
      <c r="D5506" s="66" t="s">
        <v>5338</v>
      </c>
    </row>
    <row r="5507" spans="1:4" x14ac:dyDescent="0.25">
      <c r="A5507" s="67" t="s">
        <v>7561</v>
      </c>
      <c r="B5507" t="s">
        <v>7001</v>
      </c>
      <c r="C5507" t="s">
        <v>4957</v>
      </c>
      <c r="D5507" s="66" t="s">
        <v>5338</v>
      </c>
    </row>
    <row r="5508" spans="1:4" x14ac:dyDescent="0.25">
      <c r="A5508" s="67" t="s">
        <v>5316</v>
      </c>
      <c r="B5508" t="s">
        <v>5329</v>
      </c>
      <c r="C5508" s="63" t="s">
        <v>4957</v>
      </c>
      <c r="D5508" s="66" t="s">
        <v>5337</v>
      </c>
    </row>
    <row r="5509" spans="1:4" x14ac:dyDescent="0.25">
      <c r="A5509" s="67" t="s">
        <v>982</v>
      </c>
      <c r="B5509" t="s">
        <v>3037</v>
      </c>
      <c r="C5509" s="63" t="s">
        <v>4957</v>
      </c>
      <c r="D5509" s="66" t="s">
        <v>5337</v>
      </c>
    </row>
    <row r="5510" spans="1:4" x14ac:dyDescent="0.25">
      <c r="A5510" s="67" t="s">
        <v>5317</v>
      </c>
      <c r="B5510" t="s">
        <v>5330</v>
      </c>
      <c r="C5510" s="63" t="s">
        <v>4957</v>
      </c>
      <c r="D5510" s="66" t="s">
        <v>5337</v>
      </c>
    </row>
    <row r="5511" spans="1:4" x14ac:dyDescent="0.25">
      <c r="A5511" s="67" t="s">
        <v>1102</v>
      </c>
      <c r="B5511" t="s">
        <v>3035</v>
      </c>
      <c r="C5511" s="63" t="s">
        <v>4957</v>
      </c>
      <c r="D5511" s="66" t="s">
        <v>5337</v>
      </c>
    </row>
    <row r="5512" spans="1:4" x14ac:dyDescent="0.25">
      <c r="A5512" s="67" t="s">
        <v>5318</v>
      </c>
      <c r="B5512" t="s">
        <v>8159</v>
      </c>
      <c r="C5512" s="63" t="s">
        <v>4954</v>
      </c>
      <c r="D5512" s="66" t="s">
        <v>5337</v>
      </c>
    </row>
    <row r="5513" spans="1:4" x14ac:dyDescent="0.25">
      <c r="A5513" s="67" t="s">
        <v>824</v>
      </c>
      <c r="B5513" t="s">
        <v>3271</v>
      </c>
      <c r="C5513" s="63" t="s">
        <v>4954</v>
      </c>
      <c r="D5513" s="66" t="s">
        <v>5337</v>
      </c>
    </row>
    <row r="5514" spans="1:4" x14ac:dyDescent="0.25">
      <c r="A5514" s="67" t="s">
        <v>927</v>
      </c>
      <c r="B5514" t="s">
        <v>3272</v>
      </c>
      <c r="C5514" s="63" t="s">
        <v>4954</v>
      </c>
      <c r="D5514" s="66" t="s">
        <v>5337</v>
      </c>
    </row>
    <row r="5515" spans="1:4" x14ac:dyDescent="0.25">
      <c r="A5515" s="58" t="s">
        <v>820</v>
      </c>
      <c r="B5515" t="s">
        <v>3441</v>
      </c>
      <c r="C5515" s="63" t="s">
        <v>4957</v>
      </c>
      <c r="D5515" s="66" t="s">
        <v>5337</v>
      </c>
    </row>
    <row r="5516" spans="1:4" x14ac:dyDescent="0.25">
      <c r="A5516" s="67" t="s">
        <v>1031</v>
      </c>
      <c r="B5516" t="s">
        <v>3440</v>
      </c>
      <c r="C5516" s="63" t="s">
        <v>4957</v>
      </c>
      <c r="D5516" s="66" t="s">
        <v>5337</v>
      </c>
    </row>
    <row r="5517" spans="1:4" x14ac:dyDescent="0.25">
      <c r="A5517" s="67" t="s">
        <v>4977</v>
      </c>
      <c r="B5517" t="s">
        <v>5258</v>
      </c>
      <c r="C5517" s="63" t="s">
        <v>4954</v>
      </c>
      <c r="D5517" s="66" t="s">
        <v>5337</v>
      </c>
    </row>
    <row r="5518" spans="1:4" x14ac:dyDescent="0.25">
      <c r="A5518" s="67" t="s">
        <v>4716</v>
      </c>
      <c r="B5518" t="s">
        <v>4717</v>
      </c>
      <c r="C5518" t="s">
        <v>4951</v>
      </c>
      <c r="D5518" s="66" t="s">
        <v>5337</v>
      </c>
    </row>
    <row r="5519" spans="1:4" x14ac:dyDescent="0.25">
      <c r="A5519" s="67" t="s">
        <v>4976</v>
      </c>
      <c r="B5519" t="s">
        <v>5215</v>
      </c>
      <c r="C5519" s="63" t="s">
        <v>4954</v>
      </c>
      <c r="D5519" s="66" t="s">
        <v>5337</v>
      </c>
    </row>
    <row r="5520" spans="1:4" x14ac:dyDescent="0.25">
      <c r="A5520" s="67" t="s">
        <v>4464</v>
      </c>
      <c r="B5520" t="s">
        <v>4680</v>
      </c>
      <c r="C5520" s="63" t="s">
        <v>4954</v>
      </c>
      <c r="D5520" s="66" t="s">
        <v>5337</v>
      </c>
    </row>
    <row r="5521" spans="1:4" x14ac:dyDescent="0.25">
      <c r="A5521" s="67" t="s">
        <v>4978</v>
      </c>
      <c r="B5521" t="s">
        <v>5275</v>
      </c>
      <c r="C5521" s="63" t="s">
        <v>4952</v>
      </c>
      <c r="D5521" s="66" t="s">
        <v>5337</v>
      </c>
    </row>
    <row r="5522" spans="1:4" x14ac:dyDescent="0.25">
      <c r="A5522" s="67" t="s">
        <v>4775</v>
      </c>
      <c r="B5522" t="s">
        <v>5246</v>
      </c>
      <c r="C5522" s="63" t="s">
        <v>4954</v>
      </c>
      <c r="D5522" s="66" t="s">
        <v>5337</v>
      </c>
    </row>
    <row r="5523" spans="1:4" x14ac:dyDescent="0.25">
      <c r="A5523" s="67" t="s">
        <v>5664</v>
      </c>
      <c r="B5523" t="s">
        <v>5683</v>
      </c>
      <c r="C5523" t="s">
        <v>4954</v>
      </c>
      <c r="D5523" s="66" t="s">
        <v>5337</v>
      </c>
    </row>
    <row r="5524" spans="1:4" x14ac:dyDescent="0.25">
      <c r="A5524" s="67" t="s">
        <v>5754</v>
      </c>
      <c r="B5524" t="s">
        <v>5772</v>
      </c>
      <c r="C5524" t="s">
        <v>4954</v>
      </c>
      <c r="D5524" s="66" t="s">
        <v>5337</v>
      </c>
    </row>
    <row r="5525" spans="1:4" x14ac:dyDescent="0.25">
      <c r="A5525" s="67" t="s">
        <v>5673</v>
      </c>
      <c r="B5525" t="s">
        <v>5684</v>
      </c>
      <c r="C5525" t="s">
        <v>4954</v>
      </c>
      <c r="D5525" s="66" t="s">
        <v>5337</v>
      </c>
    </row>
    <row r="5526" spans="1:4" x14ac:dyDescent="0.25">
      <c r="A5526" s="67" t="s">
        <v>5755</v>
      </c>
      <c r="B5526" t="s">
        <v>5773</v>
      </c>
      <c r="C5526" t="s">
        <v>4954</v>
      </c>
      <c r="D5526" s="66" t="s">
        <v>5337</v>
      </c>
    </row>
    <row r="5527" spans="1:4" x14ac:dyDescent="0.25">
      <c r="A5527" s="67" t="s">
        <v>5756</v>
      </c>
      <c r="B5527" t="s">
        <v>6271</v>
      </c>
      <c r="C5527" t="s">
        <v>4954</v>
      </c>
      <c r="D5527" s="66" t="s">
        <v>5337</v>
      </c>
    </row>
    <row r="5528" spans="1:4" x14ac:dyDescent="0.25">
      <c r="A5528" s="67" t="s">
        <v>5853</v>
      </c>
      <c r="B5528" t="s">
        <v>6017</v>
      </c>
      <c r="C5528" t="s">
        <v>4954</v>
      </c>
      <c r="D5528" s="66" t="s">
        <v>5337</v>
      </c>
    </row>
    <row r="5529" spans="1:4" x14ac:dyDescent="0.25">
      <c r="A5529" s="67" t="s">
        <v>6304</v>
      </c>
      <c r="B5529" t="s">
        <v>6308</v>
      </c>
      <c r="C5529" t="s">
        <v>4954</v>
      </c>
      <c r="D5529" s="66" t="s">
        <v>5338</v>
      </c>
    </row>
    <row r="5530" spans="1:4" x14ac:dyDescent="0.25">
      <c r="A5530" s="67" t="s">
        <v>7405</v>
      </c>
      <c r="B5530" t="s">
        <v>7482</v>
      </c>
      <c r="C5530" t="s">
        <v>4960</v>
      </c>
      <c r="D5530" s="66" t="s">
        <v>5337</v>
      </c>
    </row>
    <row r="5531" spans="1:4" x14ac:dyDescent="0.25">
      <c r="A5531" s="67" t="s">
        <v>6794</v>
      </c>
      <c r="B5531" t="s">
        <v>7459</v>
      </c>
      <c r="C5531" t="s">
        <v>4954</v>
      </c>
      <c r="D5531" s="66" t="s">
        <v>5338</v>
      </c>
    </row>
    <row r="5532" spans="1:4" x14ac:dyDescent="0.25">
      <c r="A5532" s="67" t="s">
        <v>7369</v>
      </c>
      <c r="B5532" t="s">
        <v>7370</v>
      </c>
      <c r="C5532" t="s">
        <v>4952</v>
      </c>
      <c r="D5532" s="66" t="s">
        <v>5339</v>
      </c>
    </row>
    <row r="5533" spans="1:4" x14ac:dyDescent="0.25">
      <c r="A5533" s="67" t="s">
        <v>7398</v>
      </c>
      <c r="B5533" t="s">
        <v>7460</v>
      </c>
      <c r="C5533" t="s">
        <v>4954</v>
      </c>
      <c r="D5533" s="66" t="s">
        <v>5339</v>
      </c>
    </row>
    <row r="5534" spans="1:4" x14ac:dyDescent="0.25">
      <c r="A5534" s="67" t="s">
        <v>6796</v>
      </c>
      <c r="B5534" t="s">
        <v>6795</v>
      </c>
      <c r="C5534" t="s">
        <v>4954</v>
      </c>
      <c r="D5534" s="66" t="s">
        <v>5338</v>
      </c>
    </row>
    <row r="5535" spans="1:4" x14ac:dyDescent="0.25">
      <c r="A5535" s="67" t="s">
        <v>7399</v>
      </c>
      <c r="B5535" t="s">
        <v>7461</v>
      </c>
      <c r="C5535" t="s">
        <v>4954</v>
      </c>
      <c r="D5535" s="66" t="s">
        <v>5338</v>
      </c>
    </row>
    <row r="5536" spans="1:4" x14ac:dyDescent="0.25">
      <c r="A5536" s="67" t="s">
        <v>7400</v>
      </c>
      <c r="B5536" t="s">
        <v>7462</v>
      </c>
      <c r="C5536" t="s">
        <v>4954</v>
      </c>
      <c r="D5536" s="66" t="s">
        <v>5338</v>
      </c>
    </row>
    <row r="5537" spans="1:4" x14ac:dyDescent="0.25">
      <c r="A5537" s="67" t="s">
        <v>7517</v>
      </c>
      <c r="B5537" t="s">
        <v>7547</v>
      </c>
      <c r="C5537" t="s">
        <v>4961</v>
      </c>
      <c r="D5537" s="66" t="s">
        <v>5337</v>
      </c>
    </row>
    <row r="5538" spans="1:4" x14ac:dyDescent="0.25">
      <c r="A5538" s="67" t="s">
        <v>7562</v>
      </c>
      <c r="B5538" t="s">
        <v>7588</v>
      </c>
      <c r="C5538" t="s">
        <v>4957</v>
      </c>
      <c r="D5538" s="66" t="s">
        <v>5338</v>
      </c>
    </row>
    <row r="5539" spans="1:4" x14ac:dyDescent="0.25">
      <c r="A5539" s="67" t="s">
        <v>7559</v>
      </c>
      <c r="B5539" t="s">
        <v>7568</v>
      </c>
      <c r="C5539" t="s">
        <v>4954</v>
      </c>
      <c r="D5539" s="66" t="s">
        <v>5338</v>
      </c>
    </row>
    <row r="5540" spans="1:4" x14ac:dyDescent="0.25">
      <c r="A5540" t="s">
        <v>7602</v>
      </c>
      <c r="B5540" t="s">
        <v>7614</v>
      </c>
      <c r="C5540" t="s">
        <v>4951</v>
      </c>
      <c r="D5540" s="66" t="s">
        <v>5338</v>
      </c>
    </row>
    <row r="5541" spans="1:4" x14ac:dyDescent="0.25">
      <c r="A5541">
        <v>26470021</v>
      </c>
      <c r="B5541" t="s">
        <v>7615</v>
      </c>
      <c r="C5541" t="s">
        <v>4951</v>
      </c>
      <c r="D5541" s="66" t="s">
        <v>5338</v>
      </c>
    </row>
    <row r="5542" spans="1:4" x14ac:dyDescent="0.25">
      <c r="A5542">
        <v>26470022</v>
      </c>
      <c r="B5542" t="s">
        <v>7616</v>
      </c>
      <c r="C5542" t="s">
        <v>4951</v>
      </c>
      <c r="D5542" s="66" t="s">
        <v>5338</v>
      </c>
    </row>
    <row r="5543" spans="1:4" x14ac:dyDescent="0.25">
      <c r="A5543">
        <v>26470023</v>
      </c>
      <c r="B5543" t="s">
        <v>7617</v>
      </c>
      <c r="C5543" t="s">
        <v>4951</v>
      </c>
      <c r="D5543" s="66" t="s">
        <v>5338</v>
      </c>
    </row>
    <row r="5544" spans="1:4" x14ac:dyDescent="0.25">
      <c r="A5544">
        <v>26470024</v>
      </c>
      <c r="B5544" t="s">
        <v>7992</v>
      </c>
      <c r="C5544" t="s">
        <v>4951</v>
      </c>
      <c r="D5544" s="66" t="s">
        <v>5338</v>
      </c>
    </row>
    <row r="5545" spans="1:4" x14ac:dyDescent="0.25">
      <c r="A5545">
        <v>26470025</v>
      </c>
      <c r="B5545" t="s">
        <v>7618</v>
      </c>
      <c r="C5545" t="s">
        <v>4951</v>
      </c>
      <c r="D5545" s="66" t="s">
        <v>5338</v>
      </c>
    </row>
    <row r="5546" spans="1:4" x14ac:dyDescent="0.25">
      <c r="A5546">
        <v>26470026</v>
      </c>
      <c r="B5546" t="s">
        <v>7619</v>
      </c>
      <c r="C5546" t="s">
        <v>4951</v>
      </c>
      <c r="D5546" s="66" t="s">
        <v>5338</v>
      </c>
    </row>
    <row r="5547" spans="1:4" x14ac:dyDescent="0.25">
      <c r="A5547">
        <v>26470027</v>
      </c>
      <c r="B5547" t="s">
        <v>7620</v>
      </c>
      <c r="C5547" t="s">
        <v>4951</v>
      </c>
      <c r="D5547" s="66" t="s">
        <v>5338</v>
      </c>
    </row>
    <row r="5548" spans="1:4" x14ac:dyDescent="0.25">
      <c r="A5548">
        <v>26470028</v>
      </c>
      <c r="B5548" t="s">
        <v>7621</v>
      </c>
      <c r="C5548" t="s">
        <v>4951</v>
      </c>
      <c r="D5548" s="66" t="s">
        <v>5338</v>
      </c>
    </row>
    <row r="5549" spans="1:4" x14ac:dyDescent="0.25">
      <c r="A5549">
        <v>26470029</v>
      </c>
      <c r="B5549" t="s">
        <v>7622</v>
      </c>
      <c r="C5549" t="s">
        <v>4951</v>
      </c>
      <c r="D5549" s="66" t="s">
        <v>5338</v>
      </c>
    </row>
    <row r="5550" spans="1:4" x14ac:dyDescent="0.25">
      <c r="A5550">
        <v>26470030</v>
      </c>
      <c r="B5550" t="s">
        <v>7968</v>
      </c>
      <c r="C5550" t="s">
        <v>4951</v>
      </c>
      <c r="D5550" s="66" t="s">
        <v>5338</v>
      </c>
    </row>
    <row r="5551" spans="1:4" x14ac:dyDescent="0.25">
      <c r="A5551">
        <v>26470031</v>
      </c>
      <c r="B5551" t="s">
        <v>7623</v>
      </c>
      <c r="C5551" t="s">
        <v>4951</v>
      </c>
      <c r="D5551" s="66" t="s">
        <v>5338</v>
      </c>
    </row>
    <row r="5552" spans="1:4" x14ac:dyDescent="0.25">
      <c r="A5552">
        <v>26470032</v>
      </c>
      <c r="B5552" t="s">
        <v>7624</v>
      </c>
      <c r="C5552" t="s">
        <v>4951</v>
      </c>
      <c r="D5552" s="66" t="s">
        <v>5338</v>
      </c>
    </row>
    <row r="5553" spans="1:4" x14ac:dyDescent="0.25">
      <c r="A5553">
        <v>26470033</v>
      </c>
      <c r="B5553" t="s">
        <v>8011</v>
      </c>
      <c r="C5553" t="s">
        <v>4951</v>
      </c>
      <c r="D5553" s="66" t="s">
        <v>5338</v>
      </c>
    </row>
    <row r="5554" spans="1:4" x14ac:dyDescent="0.25">
      <c r="A5554">
        <v>26470034</v>
      </c>
      <c r="B5554" t="s">
        <v>7625</v>
      </c>
      <c r="C5554" t="s">
        <v>4951</v>
      </c>
      <c r="D5554" s="66" t="s">
        <v>5338</v>
      </c>
    </row>
    <row r="5555" spans="1:4" x14ac:dyDescent="0.25">
      <c r="A5555">
        <v>26470035</v>
      </c>
      <c r="B5555" t="s">
        <v>7626</v>
      </c>
      <c r="C5555" t="s">
        <v>4951</v>
      </c>
      <c r="D5555" s="66" t="s">
        <v>5338</v>
      </c>
    </row>
    <row r="5556" spans="1:4" x14ac:dyDescent="0.25">
      <c r="A5556">
        <v>26470036</v>
      </c>
      <c r="B5556" t="s">
        <v>7627</v>
      </c>
      <c r="C5556" t="s">
        <v>4951</v>
      </c>
      <c r="D5556" s="66" t="s">
        <v>5338</v>
      </c>
    </row>
    <row r="5557" spans="1:4" x14ac:dyDescent="0.25">
      <c r="A5557">
        <v>26470037</v>
      </c>
      <c r="B5557" t="s">
        <v>7628</v>
      </c>
      <c r="C5557" t="s">
        <v>4951</v>
      </c>
      <c r="D5557" s="66" t="s">
        <v>5338</v>
      </c>
    </row>
    <row r="5558" spans="1:4" x14ac:dyDescent="0.25">
      <c r="A5558">
        <v>26470038</v>
      </c>
      <c r="B5558" t="s">
        <v>8035</v>
      </c>
      <c r="C5558" t="s">
        <v>4951</v>
      </c>
      <c r="D5558" s="66" t="s">
        <v>5338</v>
      </c>
    </row>
    <row r="5559" spans="1:4" x14ac:dyDescent="0.25">
      <c r="A5559">
        <v>26470039</v>
      </c>
      <c r="B5559" t="s">
        <v>8012</v>
      </c>
      <c r="C5559" t="s">
        <v>4951</v>
      </c>
      <c r="D5559" s="66" t="s">
        <v>5338</v>
      </c>
    </row>
    <row r="5560" spans="1:4" x14ac:dyDescent="0.25">
      <c r="A5560">
        <v>26470040</v>
      </c>
      <c r="B5560" t="s">
        <v>8013</v>
      </c>
      <c r="C5560" t="s">
        <v>4951</v>
      </c>
      <c r="D5560" s="66" t="s">
        <v>5338</v>
      </c>
    </row>
    <row r="5561" spans="1:4" x14ac:dyDescent="0.25">
      <c r="A5561">
        <v>26470041</v>
      </c>
      <c r="B5561" t="s">
        <v>7629</v>
      </c>
      <c r="C5561" t="s">
        <v>4951</v>
      </c>
      <c r="D5561" s="66" t="s">
        <v>5338</v>
      </c>
    </row>
    <row r="5562" spans="1:4" x14ac:dyDescent="0.25">
      <c r="A5562">
        <v>26470042</v>
      </c>
      <c r="B5562" t="s">
        <v>7630</v>
      </c>
      <c r="C5562" t="s">
        <v>4951</v>
      </c>
      <c r="D5562" s="66" t="s">
        <v>5338</v>
      </c>
    </row>
    <row r="5563" spans="1:4" x14ac:dyDescent="0.25">
      <c r="A5563">
        <v>26470043</v>
      </c>
      <c r="B5563" t="s">
        <v>7631</v>
      </c>
      <c r="C5563" t="s">
        <v>4951</v>
      </c>
      <c r="D5563" s="66" t="s">
        <v>5338</v>
      </c>
    </row>
    <row r="5564" spans="1:4" x14ac:dyDescent="0.25">
      <c r="A5564">
        <v>26470044</v>
      </c>
      <c r="B5564" t="s">
        <v>7632</v>
      </c>
      <c r="C5564" t="s">
        <v>4951</v>
      </c>
      <c r="D5564" s="66" t="s">
        <v>5338</v>
      </c>
    </row>
    <row r="5565" spans="1:4" x14ac:dyDescent="0.25">
      <c r="A5565">
        <v>26470045</v>
      </c>
      <c r="B5565" t="s">
        <v>8056</v>
      </c>
      <c r="C5565" t="s">
        <v>4951</v>
      </c>
      <c r="D5565" s="66" t="s">
        <v>5338</v>
      </c>
    </row>
    <row r="5566" spans="1:4" x14ac:dyDescent="0.25">
      <c r="A5566">
        <v>26470046</v>
      </c>
      <c r="B5566" t="s">
        <v>7633</v>
      </c>
      <c r="C5566" t="s">
        <v>4951</v>
      </c>
      <c r="D5566" s="66" t="s">
        <v>5338</v>
      </c>
    </row>
    <row r="5567" spans="1:4" x14ac:dyDescent="0.25">
      <c r="A5567">
        <v>26470047</v>
      </c>
      <c r="B5567" t="s">
        <v>8057</v>
      </c>
      <c r="C5567" t="s">
        <v>4951</v>
      </c>
      <c r="D5567" s="66" t="s">
        <v>5338</v>
      </c>
    </row>
    <row r="5568" spans="1:4" x14ac:dyDescent="0.25">
      <c r="A5568">
        <v>26470048</v>
      </c>
      <c r="B5568" t="s">
        <v>7634</v>
      </c>
      <c r="C5568" t="s">
        <v>4951</v>
      </c>
      <c r="D5568" s="66" t="s">
        <v>5338</v>
      </c>
    </row>
    <row r="5569" spans="1:4" x14ac:dyDescent="0.25">
      <c r="A5569">
        <v>26470049</v>
      </c>
      <c r="B5569" t="s">
        <v>7635</v>
      </c>
      <c r="C5569" t="s">
        <v>4951</v>
      </c>
      <c r="D5569" s="66" t="s">
        <v>5338</v>
      </c>
    </row>
    <row r="5570" spans="1:4" x14ac:dyDescent="0.25">
      <c r="A5570">
        <v>26470050</v>
      </c>
      <c r="B5570" t="s">
        <v>7636</v>
      </c>
      <c r="C5570" t="s">
        <v>4951</v>
      </c>
      <c r="D5570" s="66" t="s">
        <v>5338</v>
      </c>
    </row>
    <row r="5571" spans="1:4" x14ac:dyDescent="0.25">
      <c r="A5571">
        <v>26470051</v>
      </c>
      <c r="B5571" t="s">
        <v>7969</v>
      </c>
      <c r="C5571" t="s">
        <v>4951</v>
      </c>
      <c r="D5571" s="66" t="s">
        <v>5338</v>
      </c>
    </row>
    <row r="5572" spans="1:4" x14ac:dyDescent="0.25">
      <c r="A5572">
        <v>26470052</v>
      </c>
      <c r="B5572" t="s">
        <v>7993</v>
      </c>
      <c r="C5572" t="s">
        <v>4951</v>
      </c>
      <c r="D5572" s="66" t="s">
        <v>5338</v>
      </c>
    </row>
    <row r="5573" spans="1:4" x14ac:dyDescent="0.25">
      <c r="A5573">
        <v>26470053</v>
      </c>
      <c r="B5573" t="s">
        <v>7637</v>
      </c>
      <c r="C5573" t="s">
        <v>4951</v>
      </c>
      <c r="D5573" s="66" t="s">
        <v>5338</v>
      </c>
    </row>
    <row r="5574" spans="1:4" x14ac:dyDescent="0.25">
      <c r="A5574">
        <v>26470054</v>
      </c>
      <c r="B5574" t="s">
        <v>7638</v>
      </c>
      <c r="C5574" t="s">
        <v>4951</v>
      </c>
      <c r="D5574" s="66" t="s">
        <v>5338</v>
      </c>
    </row>
    <row r="5575" spans="1:4" x14ac:dyDescent="0.25">
      <c r="A5575">
        <v>26470055</v>
      </c>
      <c r="B5575" t="s">
        <v>8036</v>
      </c>
      <c r="C5575" t="s">
        <v>4951</v>
      </c>
      <c r="D5575" s="66" t="s">
        <v>5338</v>
      </c>
    </row>
    <row r="5576" spans="1:4" x14ac:dyDescent="0.25">
      <c r="A5576">
        <v>26470056</v>
      </c>
      <c r="B5576" t="s">
        <v>7639</v>
      </c>
      <c r="C5576" t="s">
        <v>4951</v>
      </c>
      <c r="D5576" s="66" t="s">
        <v>5338</v>
      </c>
    </row>
    <row r="5577" spans="1:4" x14ac:dyDescent="0.25">
      <c r="A5577">
        <v>26470057</v>
      </c>
      <c r="B5577" t="s">
        <v>8037</v>
      </c>
      <c r="C5577" t="s">
        <v>4951</v>
      </c>
      <c r="D5577" s="66" t="s">
        <v>5338</v>
      </c>
    </row>
    <row r="5578" spans="1:4" x14ac:dyDescent="0.25">
      <c r="A5578">
        <v>26470058</v>
      </c>
      <c r="B5578" t="s">
        <v>7640</v>
      </c>
      <c r="C5578" t="s">
        <v>4951</v>
      </c>
      <c r="D5578" s="66" t="s">
        <v>5338</v>
      </c>
    </row>
    <row r="5579" spans="1:4" x14ac:dyDescent="0.25">
      <c r="A5579">
        <v>26470059</v>
      </c>
      <c r="B5579" t="s">
        <v>7641</v>
      </c>
      <c r="C5579" t="s">
        <v>4951</v>
      </c>
      <c r="D5579" s="66" t="s">
        <v>5338</v>
      </c>
    </row>
    <row r="5580" spans="1:4" x14ac:dyDescent="0.25">
      <c r="A5580">
        <v>26470060</v>
      </c>
      <c r="B5580" t="s">
        <v>7642</v>
      </c>
      <c r="C5580" t="s">
        <v>4951</v>
      </c>
      <c r="D5580" s="66" t="s">
        <v>5338</v>
      </c>
    </row>
    <row r="5581" spans="1:4" x14ac:dyDescent="0.25">
      <c r="A5581">
        <v>26470061</v>
      </c>
      <c r="B5581" t="s">
        <v>7643</v>
      </c>
      <c r="C5581" t="s">
        <v>4951</v>
      </c>
      <c r="D5581" s="66" t="s">
        <v>5338</v>
      </c>
    </row>
    <row r="5582" spans="1:4" x14ac:dyDescent="0.25">
      <c r="A5582">
        <v>26470062</v>
      </c>
      <c r="B5582" t="s">
        <v>7644</v>
      </c>
      <c r="C5582" t="s">
        <v>4951</v>
      </c>
      <c r="D5582" s="66" t="s">
        <v>5338</v>
      </c>
    </row>
    <row r="5583" spans="1:4" x14ac:dyDescent="0.25">
      <c r="A5583">
        <v>26470063</v>
      </c>
      <c r="B5583" t="s">
        <v>8038</v>
      </c>
      <c r="C5583" t="s">
        <v>4951</v>
      </c>
      <c r="D5583" s="66" t="s">
        <v>5338</v>
      </c>
    </row>
    <row r="5584" spans="1:4" x14ac:dyDescent="0.25">
      <c r="A5584">
        <v>26470064</v>
      </c>
      <c r="B5584" t="s">
        <v>7940</v>
      </c>
      <c r="C5584" t="s">
        <v>4951</v>
      </c>
      <c r="D5584" s="66" t="s">
        <v>5338</v>
      </c>
    </row>
    <row r="5585" spans="1:4" x14ac:dyDescent="0.25">
      <c r="A5585">
        <v>26470065</v>
      </c>
      <c r="B5585" t="s">
        <v>7970</v>
      </c>
      <c r="C5585" t="s">
        <v>4951</v>
      </c>
      <c r="D5585" s="66" t="s">
        <v>5338</v>
      </c>
    </row>
    <row r="5586" spans="1:4" x14ac:dyDescent="0.25">
      <c r="A5586">
        <v>26470066</v>
      </c>
      <c r="B5586" t="s">
        <v>7645</v>
      </c>
      <c r="C5586" t="s">
        <v>4951</v>
      </c>
      <c r="D5586" s="66" t="s">
        <v>5338</v>
      </c>
    </row>
    <row r="5587" spans="1:4" x14ac:dyDescent="0.25">
      <c r="A5587">
        <v>26470067</v>
      </c>
      <c r="B5587" t="s">
        <v>7941</v>
      </c>
      <c r="C5587" t="s">
        <v>4951</v>
      </c>
      <c r="D5587" s="66" t="s">
        <v>5338</v>
      </c>
    </row>
    <row r="5588" spans="1:4" x14ac:dyDescent="0.25">
      <c r="A5588">
        <v>26470068</v>
      </c>
      <c r="B5588" t="s">
        <v>7646</v>
      </c>
      <c r="C5588" t="s">
        <v>4951</v>
      </c>
      <c r="D5588" s="66" t="s">
        <v>5338</v>
      </c>
    </row>
    <row r="5589" spans="1:4" x14ac:dyDescent="0.25">
      <c r="A5589">
        <v>26470069</v>
      </c>
      <c r="B5589" t="s">
        <v>7647</v>
      </c>
      <c r="C5589" t="s">
        <v>4951</v>
      </c>
      <c r="D5589" s="66" t="s">
        <v>5338</v>
      </c>
    </row>
    <row r="5590" spans="1:4" x14ac:dyDescent="0.25">
      <c r="A5590">
        <v>26470070</v>
      </c>
      <c r="B5590" t="s">
        <v>8014</v>
      </c>
      <c r="C5590" t="s">
        <v>4951</v>
      </c>
      <c r="D5590" s="66" t="s">
        <v>5338</v>
      </c>
    </row>
    <row r="5591" spans="1:4" x14ac:dyDescent="0.25">
      <c r="A5591">
        <v>26470071</v>
      </c>
      <c r="B5591" t="s">
        <v>7648</v>
      </c>
      <c r="C5591" t="s">
        <v>4951</v>
      </c>
      <c r="D5591" s="66" t="s">
        <v>5338</v>
      </c>
    </row>
    <row r="5592" spans="1:4" x14ac:dyDescent="0.25">
      <c r="A5592">
        <v>26470072</v>
      </c>
      <c r="B5592" t="s">
        <v>7649</v>
      </c>
      <c r="C5592" t="s">
        <v>4951</v>
      </c>
      <c r="D5592" s="66" t="s">
        <v>5338</v>
      </c>
    </row>
    <row r="5593" spans="1:4" x14ac:dyDescent="0.25">
      <c r="A5593">
        <v>26470073</v>
      </c>
      <c r="B5593" t="s">
        <v>7650</v>
      </c>
      <c r="C5593" t="s">
        <v>4951</v>
      </c>
      <c r="D5593" s="66" t="s">
        <v>5338</v>
      </c>
    </row>
    <row r="5594" spans="1:4" x14ac:dyDescent="0.25">
      <c r="A5594">
        <v>26470074</v>
      </c>
      <c r="B5594" t="s">
        <v>7651</v>
      </c>
      <c r="C5594" t="s">
        <v>4951</v>
      </c>
      <c r="D5594" s="66" t="s">
        <v>5338</v>
      </c>
    </row>
    <row r="5595" spans="1:4" x14ac:dyDescent="0.25">
      <c r="A5595">
        <v>26470075</v>
      </c>
      <c r="B5595" t="s">
        <v>7652</v>
      </c>
      <c r="C5595" t="s">
        <v>4951</v>
      </c>
      <c r="D5595" s="66" t="s">
        <v>5338</v>
      </c>
    </row>
    <row r="5596" spans="1:4" x14ac:dyDescent="0.25">
      <c r="A5596">
        <v>26470076</v>
      </c>
      <c r="B5596" t="s">
        <v>7971</v>
      </c>
      <c r="C5596" t="s">
        <v>4951</v>
      </c>
      <c r="D5596" s="66" t="s">
        <v>5338</v>
      </c>
    </row>
    <row r="5597" spans="1:4" x14ac:dyDescent="0.25">
      <c r="A5597">
        <v>26470077</v>
      </c>
      <c r="B5597" t="s">
        <v>7653</v>
      </c>
      <c r="C5597" t="s">
        <v>4951</v>
      </c>
      <c r="D5597" s="66" t="s">
        <v>5338</v>
      </c>
    </row>
    <row r="5598" spans="1:4" x14ac:dyDescent="0.25">
      <c r="A5598">
        <v>26470078</v>
      </c>
      <c r="B5598" t="s">
        <v>7994</v>
      </c>
      <c r="C5598" t="s">
        <v>4951</v>
      </c>
      <c r="D5598" s="66" t="s">
        <v>5338</v>
      </c>
    </row>
    <row r="5599" spans="1:4" x14ac:dyDescent="0.25">
      <c r="A5599">
        <v>26470079</v>
      </c>
      <c r="B5599" t="s">
        <v>7654</v>
      </c>
      <c r="C5599" t="s">
        <v>4951</v>
      </c>
      <c r="D5599" s="66" t="s">
        <v>5338</v>
      </c>
    </row>
    <row r="5600" spans="1:4" x14ac:dyDescent="0.25">
      <c r="A5600">
        <v>26470080</v>
      </c>
      <c r="B5600" t="s">
        <v>7972</v>
      </c>
      <c r="C5600" t="s">
        <v>4951</v>
      </c>
      <c r="D5600" s="66" t="s">
        <v>5338</v>
      </c>
    </row>
    <row r="5601" spans="1:4" x14ac:dyDescent="0.25">
      <c r="A5601">
        <v>26470081</v>
      </c>
      <c r="B5601" t="s">
        <v>7655</v>
      </c>
      <c r="C5601" t="s">
        <v>4951</v>
      </c>
      <c r="D5601" s="66" t="s">
        <v>5338</v>
      </c>
    </row>
    <row r="5602" spans="1:4" x14ac:dyDescent="0.25">
      <c r="A5602">
        <v>26470082</v>
      </c>
      <c r="B5602" t="s">
        <v>7656</v>
      </c>
      <c r="C5602" t="s">
        <v>4951</v>
      </c>
      <c r="D5602" s="66" t="s">
        <v>5338</v>
      </c>
    </row>
    <row r="5603" spans="1:4" x14ac:dyDescent="0.25">
      <c r="A5603">
        <v>26470083</v>
      </c>
      <c r="B5603" t="s">
        <v>8015</v>
      </c>
      <c r="C5603" t="s">
        <v>4951</v>
      </c>
      <c r="D5603" s="66" t="s">
        <v>5338</v>
      </c>
    </row>
    <row r="5604" spans="1:4" x14ac:dyDescent="0.25">
      <c r="A5604">
        <v>26470084</v>
      </c>
      <c r="B5604" t="s">
        <v>7973</v>
      </c>
      <c r="C5604" t="s">
        <v>4951</v>
      </c>
      <c r="D5604" s="66" t="s">
        <v>5338</v>
      </c>
    </row>
    <row r="5605" spans="1:4" x14ac:dyDescent="0.25">
      <c r="A5605">
        <v>26470085</v>
      </c>
      <c r="B5605" t="s">
        <v>7657</v>
      </c>
      <c r="C5605" t="s">
        <v>4951</v>
      </c>
      <c r="D5605" s="66" t="s">
        <v>5338</v>
      </c>
    </row>
    <row r="5606" spans="1:4" x14ac:dyDescent="0.25">
      <c r="A5606">
        <v>26470086</v>
      </c>
      <c r="B5606" t="s">
        <v>7658</v>
      </c>
      <c r="C5606" t="s">
        <v>4951</v>
      </c>
      <c r="D5606" s="66" t="s">
        <v>5338</v>
      </c>
    </row>
    <row r="5607" spans="1:4" x14ac:dyDescent="0.25">
      <c r="A5607">
        <v>26470087</v>
      </c>
      <c r="B5607" t="s">
        <v>7659</v>
      </c>
      <c r="C5607" t="s">
        <v>4951</v>
      </c>
      <c r="D5607" s="66" t="s">
        <v>5338</v>
      </c>
    </row>
    <row r="5608" spans="1:4" x14ac:dyDescent="0.25">
      <c r="A5608">
        <v>26470088</v>
      </c>
      <c r="B5608" t="s">
        <v>7974</v>
      </c>
      <c r="C5608" t="s">
        <v>4951</v>
      </c>
      <c r="D5608" s="66" t="s">
        <v>5338</v>
      </c>
    </row>
    <row r="5609" spans="1:4" x14ac:dyDescent="0.25">
      <c r="A5609">
        <v>26470089</v>
      </c>
      <c r="B5609" t="s">
        <v>7660</v>
      </c>
      <c r="C5609" t="s">
        <v>4951</v>
      </c>
      <c r="D5609" s="66" t="s">
        <v>5338</v>
      </c>
    </row>
    <row r="5610" spans="1:4" x14ac:dyDescent="0.25">
      <c r="A5610">
        <v>26470090</v>
      </c>
      <c r="B5610" t="s">
        <v>8016</v>
      </c>
      <c r="C5610" t="s">
        <v>4951</v>
      </c>
      <c r="D5610" s="66" t="s">
        <v>5338</v>
      </c>
    </row>
    <row r="5611" spans="1:4" x14ac:dyDescent="0.25">
      <c r="A5611">
        <v>26470091</v>
      </c>
      <c r="B5611" t="s">
        <v>7661</v>
      </c>
      <c r="C5611" t="s">
        <v>4951</v>
      </c>
      <c r="D5611" s="66" t="s">
        <v>5338</v>
      </c>
    </row>
    <row r="5612" spans="1:4" x14ac:dyDescent="0.25">
      <c r="A5612">
        <v>26470092</v>
      </c>
      <c r="B5612" t="s">
        <v>7662</v>
      </c>
      <c r="C5612" t="s">
        <v>4951</v>
      </c>
      <c r="D5612" s="66" t="s">
        <v>5338</v>
      </c>
    </row>
    <row r="5613" spans="1:4" x14ac:dyDescent="0.25">
      <c r="A5613">
        <v>26470093</v>
      </c>
      <c r="B5613" t="s">
        <v>8017</v>
      </c>
      <c r="C5613" t="s">
        <v>4951</v>
      </c>
      <c r="D5613" s="66" t="s">
        <v>5338</v>
      </c>
    </row>
    <row r="5614" spans="1:4" x14ac:dyDescent="0.25">
      <c r="A5614">
        <v>26470094</v>
      </c>
      <c r="B5614" t="s">
        <v>7663</v>
      </c>
      <c r="C5614" t="s">
        <v>4951</v>
      </c>
      <c r="D5614" s="66" t="s">
        <v>5338</v>
      </c>
    </row>
    <row r="5615" spans="1:4" x14ac:dyDescent="0.25">
      <c r="A5615">
        <v>26470095</v>
      </c>
      <c r="B5615" t="s">
        <v>8018</v>
      </c>
      <c r="C5615" t="s">
        <v>4951</v>
      </c>
      <c r="D5615" s="66" t="s">
        <v>5338</v>
      </c>
    </row>
    <row r="5616" spans="1:4" x14ac:dyDescent="0.25">
      <c r="A5616">
        <v>26470096</v>
      </c>
      <c r="B5616" t="s">
        <v>7664</v>
      </c>
      <c r="C5616" t="s">
        <v>4951</v>
      </c>
      <c r="D5616" s="66" t="s">
        <v>5338</v>
      </c>
    </row>
    <row r="5617" spans="1:4" x14ac:dyDescent="0.25">
      <c r="A5617">
        <v>26470097</v>
      </c>
      <c r="B5617" t="s">
        <v>7748</v>
      </c>
      <c r="C5617" t="s">
        <v>4954</v>
      </c>
      <c r="D5617" s="66" t="s">
        <v>5338</v>
      </c>
    </row>
    <row r="5618" spans="1:4" x14ac:dyDescent="0.25">
      <c r="A5618">
        <v>26470098</v>
      </c>
      <c r="B5618" t="s">
        <v>7749</v>
      </c>
      <c r="C5618" t="s">
        <v>4954</v>
      </c>
      <c r="D5618" s="66" t="s">
        <v>5338</v>
      </c>
    </row>
    <row r="5619" spans="1:4" x14ac:dyDescent="0.25">
      <c r="A5619">
        <v>26470099</v>
      </c>
      <c r="B5619" t="s">
        <v>7750</v>
      </c>
      <c r="C5619" t="s">
        <v>4954</v>
      </c>
      <c r="D5619" s="66" t="s">
        <v>5338</v>
      </c>
    </row>
    <row r="5620" spans="1:4" x14ac:dyDescent="0.25">
      <c r="A5620">
        <v>26470100</v>
      </c>
      <c r="B5620" t="s">
        <v>7751</v>
      </c>
      <c r="C5620" t="s">
        <v>4954</v>
      </c>
      <c r="D5620" s="66" t="s">
        <v>5338</v>
      </c>
    </row>
    <row r="5621" spans="1:4" x14ac:dyDescent="0.25">
      <c r="A5621">
        <v>26470101</v>
      </c>
      <c r="B5621" t="s">
        <v>7752</v>
      </c>
      <c r="C5621" t="s">
        <v>4954</v>
      </c>
      <c r="D5621" s="66" t="s">
        <v>5338</v>
      </c>
    </row>
    <row r="5622" spans="1:4" x14ac:dyDescent="0.25">
      <c r="A5622">
        <v>26470102</v>
      </c>
      <c r="B5622" t="s">
        <v>7753</v>
      </c>
      <c r="C5622" t="s">
        <v>4954</v>
      </c>
      <c r="D5622" s="66" t="s">
        <v>5338</v>
      </c>
    </row>
    <row r="5623" spans="1:4" x14ac:dyDescent="0.25">
      <c r="A5623">
        <v>26470103</v>
      </c>
      <c r="B5623" t="s">
        <v>7754</v>
      </c>
      <c r="C5623" t="s">
        <v>4954</v>
      </c>
      <c r="D5623" s="66" t="s">
        <v>5338</v>
      </c>
    </row>
    <row r="5624" spans="1:4" x14ac:dyDescent="0.25">
      <c r="A5624">
        <v>26470104</v>
      </c>
      <c r="B5624" t="s">
        <v>7755</v>
      </c>
      <c r="C5624" t="s">
        <v>4954</v>
      </c>
      <c r="D5624" s="66" t="s">
        <v>5338</v>
      </c>
    </row>
    <row r="5625" spans="1:4" x14ac:dyDescent="0.25">
      <c r="A5625">
        <v>26470105</v>
      </c>
      <c r="B5625" t="s">
        <v>7756</v>
      </c>
      <c r="C5625" t="s">
        <v>4954</v>
      </c>
      <c r="D5625" s="66" t="s">
        <v>5338</v>
      </c>
    </row>
    <row r="5626" spans="1:4" x14ac:dyDescent="0.25">
      <c r="A5626">
        <v>26470106</v>
      </c>
      <c r="B5626" t="s">
        <v>7757</v>
      </c>
      <c r="C5626" t="s">
        <v>4954</v>
      </c>
      <c r="D5626" s="66" t="s">
        <v>5338</v>
      </c>
    </row>
    <row r="5627" spans="1:4" x14ac:dyDescent="0.25">
      <c r="A5627">
        <v>26470107</v>
      </c>
      <c r="B5627" t="s">
        <v>7758</v>
      </c>
      <c r="C5627" t="s">
        <v>4954</v>
      </c>
      <c r="D5627" s="66" t="s">
        <v>5338</v>
      </c>
    </row>
    <row r="5628" spans="1:4" x14ac:dyDescent="0.25">
      <c r="A5628">
        <v>26470108</v>
      </c>
      <c r="B5628" t="s">
        <v>7759</v>
      </c>
      <c r="C5628" t="s">
        <v>4954</v>
      </c>
      <c r="D5628" s="66" t="s">
        <v>5338</v>
      </c>
    </row>
    <row r="5629" spans="1:4" x14ac:dyDescent="0.25">
      <c r="A5629">
        <v>26470109</v>
      </c>
      <c r="B5629" t="s">
        <v>7760</v>
      </c>
      <c r="C5629" t="s">
        <v>4954</v>
      </c>
      <c r="D5629" s="66" t="s">
        <v>5338</v>
      </c>
    </row>
    <row r="5630" spans="1:4" x14ac:dyDescent="0.25">
      <c r="A5630">
        <v>26470110</v>
      </c>
      <c r="B5630" t="s">
        <v>7761</v>
      </c>
      <c r="C5630" t="s">
        <v>4954</v>
      </c>
      <c r="D5630" s="66" t="s">
        <v>5338</v>
      </c>
    </row>
    <row r="5631" spans="1:4" x14ac:dyDescent="0.25">
      <c r="A5631">
        <v>26470111</v>
      </c>
      <c r="B5631" t="s">
        <v>8039</v>
      </c>
      <c r="C5631" t="s">
        <v>4954</v>
      </c>
      <c r="D5631" s="66" t="s">
        <v>5338</v>
      </c>
    </row>
    <row r="5632" spans="1:4" x14ac:dyDescent="0.25">
      <c r="A5632">
        <v>26470112</v>
      </c>
      <c r="B5632" t="s">
        <v>8058</v>
      </c>
      <c r="C5632" t="s">
        <v>4954</v>
      </c>
      <c r="D5632" s="66" t="s">
        <v>5338</v>
      </c>
    </row>
    <row r="5633" spans="1:4" x14ac:dyDescent="0.25">
      <c r="A5633">
        <v>26470113</v>
      </c>
      <c r="B5633" t="s">
        <v>7762</v>
      </c>
      <c r="C5633" t="s">
        <v>4954</v>
      </c>
      <c r="D5633" s="66" t="s">
        <v>5338</v>
      </c>
    </row>
    <row r="5634" spans="1:4" x14ac:dyDescent="0.25">
      <c r="A5634">
        <v>26470114</v>
      </c>
      <c r="B5634" t="s">
        <v>7763</v>
      </c>
      <c r="C5634" t="s">
        <v>4954</v>
      </c>
      <c r="D5634" s="66" t="s">
        <v>5338</v>
      </c>
    </row>
    <row r="5635" spans="1:4" x14ac:dyDescent="0.25">
      <c r="A5635">
        <v>26470115</v>
      </c>
      <c r="B5635" t="s">
        <v>7764</v>
      </c>
      <c r="C5635" t="s">
        <v>4954</v>
      </c>
      <c r="D5635" s="66" t="s">
        <v>5338</v>
      </c>
    </row>
    <row r="5636" spans="1:4" x14ac:dyDescent="0.25">
      <c r="A5636">
        <v>26470116</v>
      </c>
      <c r="B5636" t="s">
        <v>7765</v>
      </c>
      <c r="C5636" t="s">
        <v>4954</v>
      </c>
      <c r="D5636" s="66" t="s">
        <v>5338</v>
      </c>
    </row>
    <row r="5637" spans="1:4" x14ac:dyDescent="0.25">
      <c r="A5637">
        <v>26470117</v>
      </c>
      <c r="B5637" t="s">
        <v>7766</v>
      </c>
      <c r="C5637" t="s">
        <v>4954</v>
      </c>
      <c r="D5637" s="66" t="s">
        <v>5338</v>
      </c>
    </row>
    <row r="5638" spans="1:4" x14ac:dyDescent="0.25">
      <c r="A5638">
        <v>26470118</v>
      </c>
      <c r="B5638" t="s">
        <v>7767</v>
      </c>
      <c r="C5638" t="s">
        <v>4954</v>
      </c>
      <c r="D5638" s="66" t="s">
        <v>5338</v>
      </c>
    </row>
    <row r="5639" spans="1:4" x14ac:dyDescent="0.25">
      <c r="A5639">
        <v>26470119</v>
      </c>
      <c r="B5639" t="s">
        <v>7768</v>
      </c>
      <c r="C5639" t="s">
        <v>4954</v>
      </c>
      <c r="D5639" s="66" t="s">
        <v>5338</v>
      </c>
    </row>
    <row r="5640" spans="1:4" x14ac:dyDescent="0.25">
      <c r="A5640">
        <v>26470120</v>
      </c>
      <c r="B5640" t="s">
        <v>7769</v>
      </c>
      <c r="C5640" t="s">
        <v>4954</v>
      </c>
      <c r="D5640" s="66" t="s">
        <v>5338</v>
      </c>
    </row>
    <row r="5641" spans="1:4" x14ac:dyDescent="0.25">
      <c r="A5641">
        <v>26470121</v>
      </c>
      <c r="B5641" t="s">
        <v>7770</v>
      </c>
      <c r="C5641" t="s">
        <v>4954</v>
      </c>
      <c r="D5641" s="66" t="s">
        <v>5338</v>
      </c>
    </row>
    <row r="5642" spans="1:4" x14ac:dyDescent="0.25">
      <c r="A5642">
        <v>26470122</v>
      </c>
      <c r="B5642" t="s">
        <v>7771</v>
      </c>
      <c r="C5642" t="s">
        <v>4954</v>
      </c>
      <c r="D5642" s="66" t="s">
        <v>5338</v>
      </c>
    </row>
    <row r="5643" spans="1:4" x14ac:dyDescent="0.25">
      <c r="A5643">
        <v>26470123</v>
      </c>
      <c r="B5643" t="s">
        <v>7772</v>
      </c>
      <c r="C5643" t="s">
        <v>4954</v>
      </c>
      <c r="D5643" s="66" t="s">
        <v>5338</v>
      </c>
    </row>
    <row r="5644" spans="1:4" x14ac:dyDescent="0.25">
      <c r="A5644">
        <v>26470124</v>
      </c>
      <c r="B5644" t="s">
        <v>7773</v>
      </c>
      <c r="C5644" t="s">
        <v>4954</v>
      </c>
      <c r="D5644" s="66" t="s">
        <v>5338</v>
      </c>
    </row>
    <row r="5645" spans="1:4" x14ac:dyDescent="0.25">
      <c r="A5645">
        <v>26470125</v>
      </c>
      <c r="B5645" t="s">
        <v>7774</v>
      </c>
      <c r="C5645" t="s">
        <v>4954</v>
      </c>
      <c r="D5645" s="66" t="s">
        <v>5338</v>
      </c>
    </row>
    <row r="5646" spans="1:4" x14ac:dyDescent="0.25">
      <c r="A5646">
        <v>26470126</v>
      </c>
      <c r="B5646" t="s">
        <v>7775</v>
      </c>
      <c r="C5646" t="s">
        <v>4954</v>
      </c>
      <c r="D5646" s="66" t="s">
        <v>5338</v>
      </c>
    </row>
    <row r="5647" spans="1:4" x14ac:dyDescent="0.25">
      <c r="A5647">
        <v>26470127</v>
      </c>
      <c r="B5647" t="s">
        <v>8040</v>
      </c>
      <c r="C5647" t="s">
        <v>4954</v>
      </c>
      <c r="D5647" s="66" t="s">
        <v>5338</v>
      </c>
    </row>
    <row r="5648" spans="1:4" x14ac:dyDescent="0.25">
      <c r="A5648">
        <v>26470128</v>
      </c>
      <c r="B5648" t="s">
        <v>7776</v>
      </c>
      <c r="C5648" t="s">
        <v>4954</v>
      </c>
      <c r="D5648" s="66" t="s">
        <v>5338</v>
      </c>
    </row>
    <row r="5649" spans="1:4" x14ac:dyDescent="0.25">
      <c r="A5649">
        <v>26470129</v>
      </c>
      <c r="B5649" t="s">
        <v>7777</v>
      </c>
      <c r="C5649" t="s">
        <v>4954</v>
      </c>
      <c r="D5649" s="66" t="s">
        <v>5338</v>
      </c>
    </row>
    <row r="5650" spans="1:4" x14ac:dyDescent="0.25">
      <c r="A5650">
        <v>26470130</v>
      </c>
      <c r="B5650" t="s">
        <v>7778</v>
      </c>
      <c r="C5650" t="s">
        <v>4954</v>
      </c>
      <c r="D5650" s="66" t="s">
        <v>5338</v>
      </c>
    </row>
    <row r="5651" spans="1:4" x14ac:dyDescent="0.25">
      <c r="A5651">
        <v>26470131</v>
      </c>
      <c r="B5651" t="s">
        <v>8059</v>
      </c>
      <c r="C5651" t="s">
        <v>4954</v>
      </c>
      <c r="D5651" s="66" t="s">
        <v>5338</v>
      </c>
    </row>
    <row r="5652" spans="1:4" x14ac:dyDescent="0.25">
      <c r="A5652">
        <v>26470132</v>
      </c>
      <c r="B5652" t="s">
        <v>7995</v>
      </c>
      <c r="C5652" t="s">
        <v>4954</v>
      </c>
      <c r="D5652" s="66" t="s">
        <v>5338</v>
      </c>
    </row>
    <row r="5653" spans="1:4" x14ac:dyDescent="0.25">
      <c r="A5653">
        <v>26470133</v>
      </c>
      <c r="B5653" t="s">
        <v>7779</v>
      </c>
      <c r="C5653" t="s">
        <v>4954</v>
      </c>
      <c r="D5653" s="66" t="s">
        <v>5338</v>
      </c>
    </row>
    <row r="5654" spans="1:4" x14ac:dyDescent="0.25">
      <c r="A5654">
        <v>26470134</v>
      </c>
      <c r="B5654" t="s">
        <v>8060</v>
      </c>
      <c r="C5654" t="s">
        <v>4954</v>
      </c>
      <c r="D5654" s="66" t="s">
        <v>5338</v>
      </c>
    </row>
    <row r="5655" spans="1:4" x14ac:dyDescent="0.25">
      <c r="A5655">
        <v>26470135</v>
      </c>
      <c r="B5655" t="s">
        <v>7780</v>
      </c>
      <c r="C5655" t="s">
        <v>4954</v>
      </c>
      <c r="D5655" s="66" t="s">
        <v>5338</v>
      </c>
    </row>
    <row r="5656" spans="1:4" x14ac:dyDescent="0.25">
      <c r="A5656">
        <v>26470136</v>
      </c>
      <c r="B5656" t="s">
        <v>7781</v>
      </c>
      <c r="C5656" t="s">
        <v>4954</v>
      </c>
      <c r="D5656" s="66" t="s">
        <v>5338</v>
      </c>
    </row>
    <row r="5657" spans="1:4" x14ac:dyDescent="0.25">
      <c r="A5657">
        <v>26470137</v>
      </c>
      <c r="B5657" t="s">
        <v>8019</v>
      </c>
      <c r="C5657" t="s">
        <v>4954</v>
      </c>
      <c r="D5657" s="66" t="s">
        <v>5338</v>
      </c>
    </row>
    <row r="5658" spans="1:4" x14ac:dyDescent="0.25">
      <c r="A5658">
        <v>26470138</v>
      </c>
      <c r="B5658" t="s">
        <v>7782</v>
      </c>
      <c r="C5658" t="s">
        <v>4954</v>
      </c>
      <c r="D5658" s="66" t="s">
        <v>5338</v>
      </c>
    </row>
    <row r="5659" spans="1:4" x14ac:dyDescent="0.25">
      <c r="A5659">
        <v>26470139</v>
      </c>
      <c r="B5659" t="s">
        <v>7783</v>
      </c>
      <c r="C5659" t="s">
        <v>4954</v>
      </c>
      <c r="D5659" s="66" t="s">
        <v>5338</v>
      </c>
    </row>
    <row r="5660" spans="1:4" x14ac:dyDescent="0.25">
      <c r="A5660">
        <v>26470140</v>
      </c>
      <c r="B5660" t="s">
        <v>7877</v>
      </c>
      <c r="C5660" t="s">
        <v>4957</v>
      </c>
      <c r="D5660" s="66" t="s">
        <v>5338</v>
      </c>
    </row>
    <row r="5661" spans="1:4" x14ac:dyDescent="0.25">
      <c r="A5661">
        <v>26470141</v>
      </c>
      <c r="B5661" t="s">
        <v>7878</v>
      </c>
      <c r="C5661" t="s">
        <v>4957</v>
      </c>
      <c r="D5661" s="66" t="s">
        <v>5338</v>
      </c>
    </row>
    <row r="5662" spans="1:4" x14ac:dyDescent="0.25">
      <c r="A5662">
        <v>26470142</v>
      </c>
      <c r="B5662" t="s">
        <v>8020</v>
      </c>
      <c r="C5662" t="s">
        <v>4957</v>
      </c>
      <c r="D5662" s="66" t="s">
        <v>5338</v>
      </c>
    </row>
    <row r="5663" spans="1:4" x14ac:dyDescent="0.25">
      <c r="A5663">
        <v>26470143</v>
      </c>
      <c r="B5663" t="s">
        <v>7879</v>
      </c>
      <c r="C5663" t="s">
        <v>4957</v>
      </c>
      <c r="D5663" s="66" t="s">
        <v>5338</v>
      </c>
    </row>
    <row r="5664" spans="1:4" x14ac:dyDescent="0.25">
      <c r="A5664">
        <v>26470144</v>
      </c>
      <c r="B5664" t="s">
        <v>7880</v>
      </c>
      <c r="C5664" t="s">
        <v>4957</v>
      </c>
      <c r="D5664" s="66" t="s">
        <v>5338</v>
      </c>
    </row>
    <row r="5665" spans="1:4" x14ac:dyDescent="0.25">
      <c r="A5665">
        <v>26470145</v>
      </c>
      <c r="B5665" t="s">
        <v>7881</v>
      </c>
      <c r="C5665" t="s">
        <v>4957</v>
      </c>
      <c r="D5665" s="66" t="s">
        <v>5338</v>
      </c>
    </row>
    <row r="5666" spans="1:4" x14ac:dyDescent="0.25">
      <c r="A5666">
        <v>26470146</v>
      </c>
      <c r="B5666" t="s">
        <v>7882</v>
      </c>
      <c r="C5666" t="s">
        <v>4957</v>
      </c>
      <c r="D5666" s="66" t="s">
        <v>5338</v>
      </c>
    </row>
    <row r="5667" spans="1:4" x14ac:dyDescent="0.25">
      <c r="A5667">
        <v>26470147</v>
      </c>
      <c r="B5667" t="s">
        <v>7942</v>
      </c>
      <c r="C5667" t="s">
        <v>4957</v>
      </c>
      <c r="D5667" s="66" t="s">
        <v>5338</v>
      </c>
    </row>
    <row r="5668" spans="1:4" x14ac:dyDescent="0.25">
      <c r="A5668">
        <v>26470148</v>
      </c>
      <c r="B5668" t="s">
        <v>7883</v>
      </c>
      <c r="C5668" t="s">
        <v>4957</v>
      </c>
      <c r="D5668" s="66" t="s">
        <v>5338</v>
      </c>
    </row>
    <row r="5669" spans="1:4" x14ac:dyDescent="0.25">
      <c r="A5669">
        <v>26470149</v>
      </c>
      <c r="B5669" t="s">
        <v>8061</v>
      </c>
      <c r="C5669" t="s">
        <v>4957</v>
      </c>
      <c r="D5669" s="66" t="s">
        <v>5338</v>
      </c>
    </row>
    <row r="5670" spans="1:4" x14ac:dyDescent="0.25">
      <c r="A5670">
        <v>26470150</v>
      </c>
      <c r="B5670" t="s">
        <v>7996</v>
      </c>
      <c r="C5670" t="s">
        <v>4957</v>
      </c>
      <c r="D5670" s="66" t="s">
        <v>5338</v>
      </c>
    </row>
    <row r="5671" spans="1:4" x14ac:dyDescent="0.25">
      <c r="A5671">
        <v>26470151</v>
      </c>
      <c r="B5671" t="s">
        <v>7884</v>
      </c>
      <c r="C5671" t="s">
        <v>4957</v>
      </c>
      <c r="D5671" s="66" t="s">
        <v>5338</v>
      </c>
    </row>
    <row r="5672" spans="1:4" x14ac:dyDescent="0.25">
      <c r="A5672">
        <v>26470152</v>
      </c>
      <c r="B5672" t="s">
        <v>8021</v>
      </c>
      <c r="C5672" t="s">
        <v>4957</v>
      </c>
      <c r="D5672" s="66" t="s">
        <v>5338</v>
      </c>
    </row>
    <row r="5673" spans="1:4" x14ac:dyDescent="0.25">
      <c r="A5673">
        <v>26470153</v>
      </c>
      <c r="B5673" t="s">
        <v>7885</v>
      </c>
      <c r="C5673" t="s">
        <v>4957</v>
      </c>
      <c r="D5673" s="66" t="s">
        <v>5338</v>
      </c>
    </row>
    <row r="5674" spans="1:4" x14ac:dyDescent="0.25">
      <c r="A5674">
        <v>26470154</v>
      </c>
      <c r="B5674" t="s">
        <v>7886</v>
      </c>
      <c r="C5674" t="s">
        <v>4957</v>
      </c>
      <c r="D5674" s="66" t="s">
        <v>5338</v>
      </c>
    </row>
    <row r="5675" spans="1:4" x14ac:dyDescent="0.25">
      <c r="A5675">
        <v>26470155</v>
      </c>
      <c r="B5675" t="s">
        <v>7887</v>
      </c>
      <c r="C5675" t="s">
        <v>4957</v>
      </c>
      <c r="D5675" s="66" t="s">
        <v>5338</v>
      </c>
    </row>
    <row r="5676" spans="1:4" x14ac:dyDescent="0.25">
      <c r="A5676">
        <v>26470156</v>
      </c>
      <c r="B5676" t="s">
        <v>7888</v>
      </c>
      <c r="C5676" t="s">
        <v>4957</v>
      </c>
      <c r="D5676" s="66" t="s">
        <v>5338</v>
      </c>
    </row>
    <row r="5677" spans="1:4" x14ac:dyDescent="0.25">
      <c r="A5677">
        <v>26470157</v>
      </c>
      <c r="B5677" t="s">
        <v>7889</v>
      </c>
      <c r="C5677" t="s">
        <v>4957</v>
      </c>
      <c r="D5677" s="66" t="s">
        <v>5338</v>
      </c>
    </row>
    <row r="5678" spans="1:4" x14ac:dyDescent="0.25">
      <c r="A5678">
        <v>26470158</v>
      </c>
      <c r="B5678" t="s">
        <v>7890</v>
      </c>
      <c r="C5678" t="s">
        <v>4957</v>
      </c>
      <c r="D5678" s="66" t="s">
        <v>5338</v>
      </c>
    </row>
    <row r="5679" spans="1:4" x14ac:dyDescent="0.25">
      <c r="A5679">
        <v>26470159</v>
      </c>
      <c r="B5679" t="s">
        <v>8022</v>
      </c>
      <c r="C5679" t="s">
        <v>4957</v>
      </c>
      <c r="D5679" s="66" t="s">
        <v>5338</v>
      </c>
    </row>
    <row r="5680" spans="1:4" x14ac:dyDescent="0.25">
      <c r="A5680">
        <v>26470160</v>
      </c>
      <c r="B5680" t="s">
        <v>7891</v>
      </c>
      <c r="C5680" t="s">
        <v>4957</v>
      </c>
      <c r="D5680" s="66" t="s">
        <v>5338</v>
      </c>
    </row>
    <row r="5681" spans="1:4" x14ac:dyDescent="0.25">
      <c r="A5681">
        <v>26470161</v>
      </c>
      <c r="B5681" t="s">
        <v>7892</v>
      </c>
      <c r="C5681" t="s">
        <v>4957</v>
      </c>
      <c r="D5681" s="66" t="s">
        <v>5338</v>
      </c>
    </row>
    <row r="5682" spans="1:4" x14ac:dyDescent="0.25">
      <c r="A5682">
        <v>26470162</v>
      </c>
      <c r="B5682" t="s">
        <v>7893</v>
      </c>
      <c r="C5682" t="s">
        <v>4957</v>
      </c>
      <c r="D5682" s="66" t="s">
        <v>5338</v>
      </c>
    </row>
    <row r="5683" spans="1:4" x14ac:dyDescent="0.25">
      <c r="A5683">
        <v>26470163</v>
      </c>
      <c r="B5683" t="s">
        <v>7894</v>
      </c>
      <c r="C5683" t="s">
        <v>4957</v>
      </c>
      <c r="D5683" s="66" t="s">
        <v>5338</v>
      </c>
    </row>
    <row r="5684" spans="1:4" x14ac:dyDescent="0.25">
      <c r="A5684">
        <v>26470164</v>
      </c>
      <c r="B5684" t="s">
        <v>7895</v>
      </c>
      <c r="C5684" t="s">
        <v>4957</v>
      </c>
      <c r="D5684" s="66" t="s">
        <v>5338</v>
      </c>
    </row>
    <row r="5685" spans="1:4" x14ac:dyDescent="0.25">
      <c r="A5685">
        <v>26470165</v>
      </c>
      <c r="B5685" t="s">
        <v>7684</v>
      </c>
      <c r="C5685" t="s">
        <v>6690</v>
      </c>
      <c r="D5685" s="66" t="s">
        <v>5338</v>
      </c>
    </row>
    <row r="5686" spans="1:4" x14ac:dyDescent="0.25">
      <c r="A5686">
        <v>26470166</v>
      </c>
      <c r="B5686" t="s">
        <v>7685</v>
      </c>
      <c r="C5686" t="s">
        <v>6690</v>
      </c>
      <c r="D5686" s="66" t="s">
        <v>5338</v>
      </c>
    </row>
    <row r="5687" spans="1:4" x14ac:dyDescent="0.25">
      <c r="A5687">
        <v>26470167</v>
      </c>
      <c r="B5687" t="s">
        <v>7686</v>
      </c>
      <c r="C5687" t="s">
        <v>6690</v>
      </c>
      <c r="D5687" s="66" t="s">
        <v>5338</v>
      </c>
    </row>
    <row r="5688" spans="1:4" x14ac:dyDescent="0.25">
      <c r="A5688">
        <v>26470168</v>
      </c>
      <c r="B5688" t="s">
        <v>7687</v>
      </c>
      <c r="C5688" t="s">
        <v>6690</v>
      </c>
      <c r="D5688" s="66" t="s">
        <v>5338</v>
      </c>
    </row>
    <row r="5689" spans="1:4" x14ac:dyDescent="0.25">
      <c r="A5689">
        <v>26470169</v>
      </c>
      <c r="B5689" t="s">
        <v>7943</v>
      </c>
      <c r="C5689" t="s">
        <v>6690</v>
      </c>
      <c r="D5689" s="66" t="s">
        <v>5338</v>
      </c>
    </row>
    <row r="5690" spans="1:4" x14ac:dyDescent="0.25">
      <c r="A5690">
        <v>26470170</v>
      </c>
      <c r="B5690" t="s">
        <v>7688</v>
      </c>
      <c r="C5690" t="s">
        <v>6690</v>
      </c>
      <c r="D5690" s="66" t="s">
        <v>5338</v>
      </c>
    </row>
    <row r="5691" spans="1:4" x14ac:dyDescent="0.25">
      <c r="A5691">
        <v>26470171</v>
      </c>
      <c r="B5691" t="s">
        <v>7689</v>
      </c>
      <c r="C5691" t="s">
        <v>6690</v>
      </c>
      <c r="D5691" s="66" t="s">
        <v>5338</v>
      </c>
    </row>
    <row r="5692" spans="1:4" x14ac:dyDescent="0.25">
      <c r="A5692">
        <v>26470172</v>
      </c>
      <c r="B5692" t="s">
        <v>8041</v>
      </c>
      <c r="C5692" t="s">
        <v>6690</v>
      </c>
      <c r="D5692" s="66" t="s">
        <v>5338</v>
      </c>
    </row>
    <row r="5693" spans="1:4" x14ac:dyDescent="0.25">
      <c r="A5693">
        <v>26470173</v>
      </c>
      <c r="B5693" t="s">
        <v>7690</v>
      </c>
      <c r="C5693" t="s">
        <v>6690</v>
      </c>
      <c r="D5693" s="66" t="s">
        <v>5338</v>
      </c>
    </row>
    <row r="5694" spans="1:4" x14ac:dyDescent="0.25">
      <c r="A5694">
        <v>26470174</v>
      </c>
      <c r="B5694" t="s">
        <v>8023</v>
      </c>
      <c r="C5694" t="s">
        <v>6690</v>
      </c>
      <c r="D5694" s="66" t="s">
        <v>5338</v>
      </c>
    </row>
    <row r="5695" spans="1:4" x14ac:dyDescent="0.25">
      <c r="A5695">
        <v>26470175</v>
      </c>
      <c r="B5695" t="s">
        <v>7975</v>
      </c>
      <c r="C5695" t="s">
        <v>6690</v>
      </c>
      <c r="D5695" s="66" t="s">
        <v>5338</v>
      </c>
    </row>
    <row r="5696" spans="1:4" x14ac:dyDescent="0.25">
      <c r="A5696">
        <v>26470176</v>
      </c>
      <c r="B5696" t="s">
        <v>8042</v>
      </c>
      <c r="C5696" t="s">
        <v>6690</v>
      </c>
      <c r="D5696" s="66" t="s">
        <v>5338</v>
      </c>
    </row>
    <row r="5697" spans="1:4" x14ac:dyDescent="0.25">
      <c r="A5697">
        <v>26470177</v>
      </c>
      <c r="B5697" t="s">
        <v>7691</v>
      </c>
      <c r="C5697" t="s">
        <v>6690</v>
      </c>
      <c r="D5697" s="66" t="s">
        <v>5338</v>
      </c>
    </row>
    <row r="5698" spans="1:4" x14ac:dyDescent="0.25">
      <c r="A5698">
        <v>26470178</v>
      </c>
      <c r="B5698" t="s">
        <v>7711</v>
      </c>
      <c r="C5698" t="s">
        <v>4955</v>
      </c>
      <c r="D5698" s="66" t="s">
        <v>5338</v>
      </c>
    </row>
    <row r="5699" spans="1:4" x14ac:dyDescent="0.25">
      <c r="A5699">
        <v>26470179</v>
      </c>
      <c r="B5699" t="s">
        <v>7712</v>
      </c>
      <c r="C5699" t="s">
        <v>4955</v>
      </c>
      <c r="D5699" s="66" t="s">
        <v>5338</v>
      </c>
    </row>
    <row r="5700" spans="1:4" x14ac:dyDescent="0.25">
      <c r="A5700">
        <v>26470180</v>
      </c>
      <c r="B5700" t="s">
        <v>7713</v>
      </c>
      <c r="C5700" t="s">
        <v>4955</v>
      </c>
      <c r="D5700" s="66" t="s">
        <v>5338</v>
      </c>
    </row>
    <row r="5701" spans="1:4" x14ac:dyDescent="0.25">
      <c r="A5701">
        <v>26470181</v>
      </c>
      <c r="B5701" t="s">
        <v>7714</v>
      </c>
      <c r="C5701" t="s">
        <v>4955</v>
      </c>
      <c r="D5701" s="66" t="s">
        <v>5338</v>
      </c>
    </row>
    <row r="5702" spans="1:4" x14ac:dyDescent="0.25">
      <c r="A5702">
        <v>26470182</v>
      </c>
      <c r="B5702" t="s">
        <v>7997</v>
      </c>
      <c r="C5702" t="s">
        <v>4955</v>
      </c>
      <c r="D5702" s="66" t="s">
        <v>5338</v>
      </c>
    </row>
    <row r="5703" spans="1:4" x14ac:dyDescent="0.25">
      <c r="A5703">
        <v>26470183</v>
      </c>
      <c r="B5703" t="s">
        <v>7715</v>
      </c>
      <c r="C5703" t="s">
        <v>4955</v>
      </c>
      <c r="D5703" s="66" t="s">
        <v>5338</v>
      </c>
    </row>
    <row r="5704" spans="1:4" x14ac:dyDescent="0.25">
      <c r="A5704">
        <v>26470184</v>
      </c>
      <c r="B5704" t="s">
        <v>7716</v>
      </c>
      <c r="C5704" t="s">
        <v>4955</v>
      </c>
      <c r="D5704" s="66" t="s">
        <v>5338</v>
      </c>
    </row>
    <row r="5705" spans="1:4" x14ac:dyDescent="0.25">
      <c r="A5705">
        <v>26470185</v>
      </c>
      <c r="B5705" t="s">
        <v>7717</v>
      </c>
      <c r="C5705" t="s">
        <v>4955</v>
      </c>
      <c r="D5705" s="66" t="s">
        <v>5338</v>
      </c>
    </row>
    <row r="5706" spans="1:4" x14ac:dyDescent="0.25">
      <c r="A5706">
        <v>26470186</v>
      </c>
      <c r="B5706" t="s">
        <v>7944</v>
      </c>
      <c r="C5706" t="s">
        <v>4955</v>
      </c>
      <c r="D5706" s="66" t="s">
        <v>5338</v>
      </c>
    </row>
    <row r="5707" spans="1:4" x14ac:dyDescent="0.25">
      <c r="A5707">
        <v>26470187</v>
      </c>
      <c r="B5707" t="s">
        <v>7718</v>
      </c>
      <c r="C5707" t="s">
        <v>4955</v>
      </c>
      <c r="D5707" s="66" t="s">
        <v>5338</v>
      </c>
    </row>
    <row r="5708" spans="1:4" x14ac:dyDescent="0.25">
      <c r="A5708">
        <v>26470188</v>
      </c>
      <c r="B5708" t="s">
        <v>7719</v>
      </c>
      <c r="C5708" t="s">
        <v>4955</v>
      </c>
      <c r="D5708" s="66" t="s">
        <v>5338</v>
      </c>
    </row>
    <row r="5709" spans="1:4" x14ac:dyDescent="0.25">
      <c r="A5709">
        <v>26470189</v>
      </c>
      <c r="B5709" t="s">
        <v>8062</v>
      </c>
      <c r="C5709" t="s">
        <v>7945</v>
      </c>
      <c r="D5709" s="66" t="s">
        <v>5338</v>
      </c>
    </row>
    <row r="5710" spans="1:4" x14ac:dyDescent="0.25">
      <c r="A5710">
        <v>26470190</v>
      </c>
      <c r="B5710" t="s">
        <v>7726</v>
      </c>
      <c r="C5710" t="s">
        <v>7945</v>
      </c>
      <c r="D5710" s="66" t="s">
        <v>5338</v>
      </c>
    </row>
    <row r="5711" spans="1:4" x14ac:dyDescent="0.25">
      <c r="A5711">
        <v>26470191</v>
      </c>
      <c r="B5711" t="s">
        <v>8043</v>
      </c>
      <c r="C5711" t="s">
        <v>7945</v>
      </c>
      <c r="D5711" s="66" t="s">
        <v>5338</v>
      </c>
    </row>
    <row r="5712" spans="1:4" x14ac:dyDescent="0.25">
      <c r="A5712">
        <v>26470192</v>
      </c>
      <c r="B5712" t="s">
        <v>7727</v>
      </c>
      <c r="C5712" t="s">
        <v>7945</v>
      </c>
      <c r="D5712" s="66" t="s">
        <v>5338</v>
      </c>
    </row>
    <row r="5713" spans="1:4" x14ac:dyDescent="0.25">
      <c r="A5713">
        <v>26470193</v>
      </c>
      <c r="B5713" t="s">
        <v>7728</v>
      </c>
      <c r="C5713" t="s">
        <v>7945</v>
      </c>
      <c r="D5713" s="66" t="s">
        <v>5338</v>
      </c>
    </row>
    <row r="5714" spans="1:4" x14ac:dyDescent="0.25">
      <c r="A5714">
        <v>26470194</v>
      </c>
      <c r="B5714" t="s">
        <v>7729</v>
      </c>
      <c r="C5714" t="s">
        <v>7945</v>
      </c>
      <c r="D5714" s="66" t="s">
        <v>5338</v>
      </c>
    </row>
    <row r="5715" spans="1:4" x14ac:dyDescent="0.25">
      <c r="A5715">
        <v>26470195</v>
      </c>
      <c r="B5715" t="s">
        <v>7998</v>
      </c>
      <c r="C5715" t="s">
        <v>7945</v>
      </c>
      <c r="D5715" s="66" t="s">
        <v>5338</v>
      </c>
    </row>
    <row r="5716" spans="1:4" x14ac:dyDescent="0.25">
      <c r="A5716">
        <v>26470196</v>
      </c>
      <c r="B5716" t="s">
        <v>8044</v>
      </c>
      <c r="C5716" t="s">
        <v>7945</v>
      </c>
      <c r="D5716" s="66" t="s">
        <v>5338</v>
      </c>
    </row>
    <row r="5717" spans="1:4" x14ac:dyDescent="0.25">
      <c r="A5717">
        <v>26470197</v>
      </c>
      <c r="B5717" t="s">
        <v>7730</v>
      </c>
      <c r="C5717" t="s">
        <v>7945</v>
      </c>
      <c r="D5717" s="66" t="s">
        <v>5338</v>
      </c>
    </row>
    <row r="5718" spans="1:4" x14ac:dyDescent="0.25">
      <c r="A5718">
        <v>26470198</v>
      </c>
      <c r="B5718" t="s">
        <v>8045</v>
      </c>
      <c r="C5718" t="s">
        <v>7945</v>
      </c>
      <c r="D5718" s="66" t="s">
        <v>5338</v>
      </c>
    </row>
    <row r="5719" spans="1:4" x14ac:dyDescent="0.25">
      <c r="A5719">
        <v>26470199</v>
      </c>
      <c r="B5719" t="s">
        <v>6216</v>
      </c>
      <c r="C5719" t="s">
        <v>7945</v>
      </c>
      <c r="D5719" s="66" t="s">
        <v>5338</v>
      </c>
    </row>
    <row r="5720" spans="1:4" x14ac:dyDescent="0.25">
      <c r="A5720">
        <v>26470200</v>
      </c>
      <c r="B5720" t="s">
        <v>7976</v>
      </c>
      <c r="C5720" t="s">
        <v>7945</v>
      </c>
      <c r="D5720" s="66" t="s">
        <v>5338</v>
      </c>
    </row>
    <row r="5721" spans="1:4" x14ac:dyDescent="0.25">
      <c r="A5721">
        <v>26470201</v>
      </c>
      <c r="B5721" t="s">
        <v>7731</v>
      </c>
      <c r="C5721" t="s">
        <v>7945</v>
      </c>
      <c r="D5721" s="66" t="s">
        <v>5338</v>
      </c>
    </row>
    <row r="5722" spans="1:4" x14ac:dyDescent="0.25">
      <c r="A5722">
        <v>26470202</v>
      </c>
      <c r="B5722" t="s">
        <v>7732</v>
      </c>
      <c r="C5722" t="s">
        <v>7945</v>
      </c>
      <c r="D5722" s="66" t="s">
        <v>5338</v>
      </c>
    </row>
    <row r="5723" spans="1:4" x14ac:dyDescent="0.25">
      <c r="A5723">
        <v>26470203</v>
      </c>
      <c r="B5723" t="s">
        <v>7946</v>
      </c>
      <c r="C5723" t="s">
        <v>7945</v>
      </c>
      <c r="D5723" s="66" t="s">
        <v>5338</v>
      </c>
    </row>
    <row r="5724" spans="1:4" x14ac:dyDescent="0.25">
      <c r="A5724">
        <v>26470204</v>
      </c>
      <c r="B5724" t="s">
        <v>8046</v>
      </c>
      <c r="C5724" t="s">
        <v>7945</v>
      </c>
      <c r="D5724" s="66" t="s">
        <v>5338</v>
      </c>
    </row>
    <row r="5725" spans="1:4" x14ac:dyDescent="0.25">
      <c r="A5725">
        <v>26470205</v>
      </c>
      <c r="B5725" t="s">
        <v>7733</v>
      </c>
      <c r="C5725" t="s">
        <v>7945</v>
      </c>
      <c r="D5725" s="66" t="s">
        <v>5338</v>
      </c>
    </row>
    <row r="5726" spans="1:4" x14ac:dyDescent="0.25">
      <c r="A5726">
        <v>26470206</v>
      </c>
      <c r="B5726" t="s">
        <v>7734</v>
      </c>
      <c r="C5726" t="s">
        <v>7945</v>
      </c>
      <c r="D5726" s="66" t="s">
        <v>5338</v>
      </c>
    </row>
    <row r="5727" spans="1:4" x14ac:dyDescent="0.25">
      <c r="A5727">
        <v>26470207</v>
      </c>
      <c r="B5727" t="s">
        <v>7735</v>
      </c>
      <c r="C5727" t="s">
        <v>7945</v>
      </c>
      <c r="D5727" s="66" t="s">
        <v>5338</v>
      </c>
    </row>
    <row r="5728" spans="1:4" x14ac:dyDescent="0.25">
      <c r="A5728">
        <v>26470208</v>
      </c>
      <c r="B5728" t="s">
        <v>7736</v>
      </c>
      <c r="C5728" t="s">
        <v>7945</v>
      </c>
      <c r="D5728" s="66" t="s">
        <v>5338</v>
      </c>
    </row>
    <row r="5729" spans="1:4" x14ac:dyDescent="0.25">
      <c r="A5729">
        <v>26470209</v>
      </c>
      <c r="B5729" t="s">
        <v>8024</v>
      </c>
      <c r="C5729" t="s">
        <v>7945</v>
      </c>
      <c r="D5729" s="66" t="s">
        <v>5338</v>
      </c>
    </row>
    <row r="5730" spans="1:4" x14ac:dyDescent="0.25">
      <c r="A5730">
        <v>26470210</v>
      </c>
      <c r="B5730" t="s">
        <v>7737</v>
      </c>
      <c r="C5730" t="s">
        <v>7945</v>
      </c>
      <c r="D5730" s="66" t="s">
        <v>5338</v>
      </c>
    </row>
    <row r="5731" spans="1:4" x14ac:dyDescent="0.25">
      <c r="A5731">
        <v>26470211</v>
      </c>
      <c r="B5731" t="s">
        <v>7846</v>
      </c>
      <c r="C5731" t="s">
        <v>4958</v>
      </c>
      <c r="D5731" s="66" t="s">
        <v>5338</v>
      </c>
    </row>
    <row r="5732" spans="1:4" x14ac:dyDescent="0.25">
      <c r="A5732">
        <v>26470212</v>
      </c>
      <c r="B5732" t="s">
        <v>7977</v>
      </c>
      <c r="C5732" t="s">
        <v>4958</v>
      </c>
      <c r="D5732" s="66" t="s">
        <v>5338</v>
      </c>
    </row>
    <row r="5733" spans="1:4" x14ac:dyDescent="0.25">
      <c r="A5733">
        <v>26470213</v>
      </c>
      <c r="B5733" t="s">
        <v>7847</v>
      </c>
      <c r="C5733" t="s">
        <v>4958</v>
      </c>
      <c r="D5733" s="66" t="s">
        <v>5338</v>
      </c>
    </row>
    <row r="5734" spans="1:4" x14ac:dyDescent="0.25">
      <c r="A5734">
        <v>26470214</v>
      </c>
      <c r="B5734" t="s">
        <v>7848</v>
      </c>
      <c r="C5734" t="s">
        <v>4958</v>
      </c>
      <c r="D5734" s="66" t="s">
        <v>5338</v>
      </c>
    </row>
    <row r="5735" spans="1:4" x14ac:dyDescent="0.25">
      <c r="A5735">
        <v>26470215</v>
      </c>
      <c r="B5735" t="s">
        <v>7849</v>
      </c>
      <c r="C5735" t="s">
        <v>4958</v>
      </c>
      <c r="D5735" s="66" t="s">
        <v>5338</v>
      </c>
    </row>
    <row r="5736" spans="1:4" x14ac:dyDescent="0.25">
      <c r="A5736">
        <v>26470216</v>
      </c>
      <c r="B5736" t="s">
        <v>7850</v>
      </c>
      <c r="C5736" t="s">
        <v>4958</v>
      </c>
      <c r="D5736" s="66" t="s">
        <v>5338</v>
      </c>
    </row>
    <row r="5737" spans="1:4" x14ac:dyDescent="0.25">
      <c r="A5737">
        <v>26470217</v>
      </c>
      <c r="B5737" t="s">
        <v>7851</v>
      </c>
      <c r="C5737" t="s">
        <v>4958</v>
      </c>
      <c r="D5737" s="66" t="s">
        <v>5338</v>
      </c>
    </row>
    <row r="5738" spans="1:4" x14ac:dyDescent="0.25">
      <c r="A5738">
        <v>26470218</v>
      </c>
      <c r="B5738" t="s">
        <v>7852</v>
      </c>
      <c r="C5738" t="s">
        <v>4958</v>
      </c>
      <c r="D5738" s="66" t="s">
        <v>5338</v>
      </c>
    </row>
    <row r="5739" spans="1:4" x14ac:dyDescent="0.25">
      <c r="A5739">
        <v>26470219</v>
      </c>
      <c r="B5739" t="s">
        <v>7853</v>
      </c>
      <c r="C5739" t="s">
        <v>4958</v>
      </c>
      <c r="D5739" s="66" t="s">
        <v>5338</v>
      </c>
    </row>
    <row r="5740" spans="1:4" x14ac:dyDescent="0.25">
      <c r="A5740">
        <v>26470220</v>
      </c>
      <c r="B5740" t="s">
        <v>7854</v>
      </c>
      <c r="C5740" t="s">
        <v>4958</v>
      </c>
      <c r="D5740" s="66" t="s">
        <v>5338</v>
      </c>
    </row>
    <row r="5741" spans="1:4" x14ac:dyDescent="0.25">
      <c r="A5741">
        <v>26470221</v>
      </c>
      <c r="B5741" t="s">
        <v>7855</v>
      </c>
      <c r="C5741" t="s">
        <v>4958</v>
      </c>
      <c r="D5741" s="66" t="s">
        <v>5338</v>
      </c>
    </row>
    <row r="5742" spans="1:4" x14ac:dyDescent="0.25">
      <c r="A5742">
        <v>26470222</v>
      </c>
      <c r="B5742" t="s">
        <v>7856</v>
      </c>
      <c r="C5742" t="s">
        <v>4958</v>
      </c>
      <c r="D5742" s="66" t="s">
        <v>5338</v>
      </c>
    </row>
    <row r="5743" spans="1:4" x14ac:dyDescent="0.25">
      <c r="A5743">
        <v>26470223</v>
      </c>
      <c r="B5743" t="s">
        <v>7857</v>
      </c>
      <c r="C5743" t="s">
        <v>4958</v>
      </c>
      <c r="D5743" s="66" t="s">
        <v>5338</v>
      </c>
    </row>
    <row r="5744" spans="1:4" x14ac:dyDescent="0.25">
      <c r="A5744">
        <v>26470224</v>
      </c>
      <c r="B5744" t="s">
        <v>7978</v>
      </c>
      <c r="C5744" t="s">
        <v>4960</v>
      </c>
      <c r="D5744" s="66" t="s">
        <v>5338</v>
      </c>
    </row>
    <row r="5745" spans="1:4" x14ac:dyDescent="0.25">
      <c r="A5745">
        <v>26470225</v>
      </c>
      <c r="B5745" t="s">
        <v>7804</v>
      </c>
      <c r="C5745" t="s">
        <v>4960</v>
      </c>
      <c r="D5745" s="66" t="s">
        <v>5338</v>
      </c>
    </row>
    <row r="5746" spans="1:4" x14ac:dyDescent="0.25">
      <c r="A5746">
        <v>26470226</v>
      </c>
      <c r="B5746" t="s">
        <v>7805</v>
      </c>
      <c r="C5746" t="s">
        <v>4960</v>
      </c>
      <c r="D5746" s="66" t="s">
        <v>5338</v>
      </c>
    </row>
    <row r="5747" spans="1:4" x14ac:dyDescent="0.25">
      <c r="A5747">
        <v>26470227</v>
      </c>
      <c r="B5747" t="s">
        <v>7999</v>
      </c>
      <c r="C5747" t="s">
        <v>4960</v>
      </c>
      <c r="D5747" s="66" t="s">
        <v>5338</v>
      </c>
    </row>
    <row r="5748" spans="1:4" x14ac:dyDescent="0.25">
      <c r="A5748">
        <v>26470228</v>
      </c>
      <c r="B5748" t="s">
        <v>8063</v>
      </c>
      <c r="C5748" t="s">
        <v>4960</v>
      </c>
      <c r="D5748" s="66" t="s">
        <v>5338</v>
      </c>
    </row>
    <row r="5749" spans="1:4" x14ac:dyDescent="0.25">
      <c r="A5749">
        <v>26470229</v>
      </c>
      <c r="B5749" t="s">
        <v>7806</v>
      </c>
      <c r="C5749" t="s">
        <v>4960</v>
      </c>
      <c r="D5749" s="66" t="s">
        <v>5338</v>
      </c>
    </row>
    <row r="5750" spans="1:4" x14ac:dyDescent="0.25">
      <c r="A5750">
        <v>26470230</v>
      </c>
      <c r="B5750" t="s">
        <v>7807</v>
      </c>
      <c r="C5750" t="s">
        <v>4960</v>
      </c>
      <c r="D5750" s="66" t="s">
        <v>5338</v>
      </c>
    </row>
    <row r="5751" spans="1:4" x14ac:dyDescent="0.25">
      <c r="A5751">
        <v>26470231</v>
      </c>
      <c r="B5751" t="s">
        <v>8047</v>
      </c>
      <c r="C5751" t="s">
        <v>4960</v>
      </c>
      <c r="D5751" s="66" t="s">
        <v>5338</v>
      </c>
    </row>
    <row r="5752" spans="1:4" x14ac:dyDescent="0.25">
      <c r="A5752">
        <v>26470232</v>
      </c>
      <c r="B5752" t="s">
        <v>8025</v>
      </c>
      <c r="C5752" t="s">
        <v>4960</v>
      </c>
      <c r="D5752" s="66" t="s">
        <v>5338</v>
      </c>
    </row>
    <row r="5753" spans="1:4" x14ac:dyDescent="0.25">
      <c r="A5753">
        <v>26470233</v>
      </c>
      <c r="B5753" t="s">
        <v>7808</v>
      </c>
      <c r="C5753" t="s">
        <v>4960</v>
      </c>
      <c r="D5753" s="66" t="s">
        <v>5338</v>
      </c>
    </row>
    <row r="5754" spans="1:4" x14ac:dyDescent="0.25">
      <c r="A5754">
        <v>26470234</v>
      </c>
      <c r="B5754" t="s">
        <v>7809</v>
      </c>
      <c r="C5754" t="s">
        <v>4960</v>
      </c>
      <c r="D5754" s="66" t="s">
        <v>5338</v>
      </c>
    </row>
    <row r="5755" spans="1:4" x14ac:dyDescent="0.25">
      <c r="A5755">
        <v>26470235</v>
      </c>
      <c r="B5755" t="s">
        <v>7979</v>
      </c>
      <c r="C5755" t="s">
        <v>4960</v>
      </c>
      <c r="D5755" s="66" t="s">
        <v>5338</v>
      </c>
    </row>
    <row r="5756" spans="1:4" x14ac:dyDescent="0.25">
      <c r="A5756">
        <v>26470236</v>
      </c>
      <c r="B5756" t="s">
        <v>7810</v>
      </c>
      <c r="C5756" t="s">
        <v>4960</v>
      </c>
      <c r="D5756" s="66" t="s">
        <v>5338</v>
      </c>
    </row>
    <row r="5757" spans="1:4" x14ac:dyDescent="0.25">
      <c r="A5757">
        <v>26470237</v>
      </c>
      <c r="B5757" t="s">
        <v>8048</v>
      </c>
      <c r="C5757" t="s">
        <v>4960</v>
      </c>
      <c r="D5757" s="66" t="s">
        <v>5338</v>
      </c>
    </row>
    <row r="5758" spans="1:4" x14ac:dyDescent="0.25">
      <c r="A5758">
        <v>26470238</v>
      </c>
      <c r="B5758" t="s">
        <v>8064</v>
      </c>
      <c r="C5758" t="s">
        <v>4960</v>
      </c>
      <c r="D5758" s="66" t="s">
        <v>5338</v>
      </c>
    </row>
    <row r="5759" spans="1:4" x14ac:dyDescent="0.25">
      <c r="A5759">
        <v>26470239</v>
      </c>
      <c r="B5759" t="s">
        <v>7811</v>
      </c>
      <c r="C5759" t="s">
        <v>4960</v>
      </c>
      <c r="D5759" s="66" t="s">
        <v>5338</v>
      </c>
    </row>
    <row r="5760" spans="1:4" x14ac:dyDescent="0.25">
      <c r="A5760">
        <v>26470240</v>
      </c>
      <c r="B5760" t="s">
        <v>7812</v>
      </c>
      <c r="C5760" t="s">
        <v>4960</v>
      </c>
      <c r="D5760" s="66" t="s">
        <v>5338</v>
      </c>
    </row>
    <row r="5761" spans="1:4" x14ac:dyDescent="0.25">
      <c r="A5761">
        <v>26470241</v>
      </c>
      <c r="B5761" t="s">
        <v>7813</v>
      </c>
      <c r="C5761" t="s">
        <v>4960</v>
      </c>
      <c r="D5761" s="66" t="s">
        <v>5338</v>
      </c>
    </row>
    <row r="5762" spans="1:4" x14ac:dyDescent="0.25">
      <c r="A5762">
        <v>26470242</v>
      </c>
      <c r="B5762" t="s">
        <v>7814</v>
      </c>
      <c r="C5762" t="s">
        <v>4960</v>
      </c>
      <c r="D5762" s="66" t="s">
        <v>5338</v>
      </c>
    </row>
    <row r="5763" spans="1:4" x14ac:dyDescent="0.25">
      <c r="A5763">
        <v>26470243</v>
      </c>
      <c r="B5763" t="s">
        <v>8049</v>
      </c>
      <c r="C5763" t="s">
        <v>4960</v>
      </c>
      <c r="D5763" s="66" t="s">
        <v>5338</v>
      </c>
    </row>
    <row r="5764" spans="1:4" x14ac:dyDescent="0.25">
      <c r="A5764">
        <v>26470244</v>
      </c>
      <c r="B5764" t="s">
        <v>7815</v>
      </c>
      <c r="C5764" t="s">
        <v>4960</v>
      </c>
      <c r="D5764" s="66" t="s">
        <v>5338</v>
      </c>
    </row>
    <row r="5765" spans="1:4" x14ac:dyDescent="0.25">
      <c r="A5765">
        <v>26470245</v>
      </c>
      <c r="B5765" t="s">
        <v>7816</v>
      </c>
      <c r="C5765" t="s">
        <v>4960</v>
      </c>
      <c r="D5765" s="66" t="s">
        <v>5338</v>
      </c>
    </row>
    <row r="5766" spans="1:4" x14ac:dyDescent="0.25">
      <c r="A5766">
        <v>26470246</v>
      </c>
      <c r="B5766" t="s">
        <v>7817</v>
      </c>
      <c r="C5766" t="s">
        <v>4960</v>
      </c>
      <c r="D5766" s="66" t="s">
        <v>5338</v>
      </c>
    </row>
    <row r="5767" spans="1:4" x14ac:dyDescent="0.25">
      <c r="A5767">
        <v>26470247</v>
      </c>
      <c r="B5767" t="s">
        <v>7858</v>
      </c>
      <c r="C5767" t="s">
        <v>4958</v>
      </c>
      <c r="D5767" s="66" t="s">
        <v>5338</v>
      </c>
    </row>
    <row r="5768" spans="1:4" x14ac:dyDescent="0.25">
      <c r="A5768">
        <v>26470248</v>
      </c>
      <c r="B5768" t="s">
        <v>8050</v>
      </c>
      <c r="C5768" t="s">
        <v>4960</v>
      </c>
      <c r="D5768" s="66" t="s">
        <v>5338</v>
      </c>
    </row>
    <row r="5769" spans="1:4" x14ac:dyDescent="0.25">
      <c r="A5769">
        <v>26470249</v>
      </c>
      <c r="B5769" t="s">
        <v>7818</v>
      </c>
      <c r="C5769" t="s">
        <v>4960</v>
      </c>
      <c r="D5769" s="66" t="s">
        <v>5338</v>
      </c>
    </row>
    <row r="5770" spans="1:4" x14ac:dyDescent="0.25">
      <c r="A5770">
        <v>26470250</v>
      </c>
      <c r="B5770" t="s">
        <v>8051</v>
      </c>
      <c r="C5770" t="s">
        <v>4961</v>
      </c>
      <c r="D5770" s="66" t="s">
        <v>5338</v>
      </c>
    </row>
    <row r="5771" spans="1:4" x14ac:dyDescent="0.25">
      <c r="A5771">
        <v>26470251</v>
      </c>
      <c r="B5771" t="s">
        <v>8026</v>
      </c>
      <c r="C5771" t="s">
        <v>4961</v>
      </c>
      <c r="D5771" s="66" t="s">
        <v>5338</v>
      </c>
    </row>
    <row r="5772" spans="1:4" x14ac:dyDescent="0.25">
      <c r="A5772">
        <v>26470252</v>
      </c>
      <c r="B5772" t="s">
        <v>8027</v>
      </c>
      <c r="C5772" t="s">
        <v>4961</v>
      </c>
      <c r="D5772" s="66" t="s">
        <v>5338</v>
      </c>
    </row>
    <row r="5773" spans="1:4" x14ac:dyDescent="0.25">
      <c r="A5773">
        <v>26470253</v>
      </c>
      <c r="B5773" t="s">
        <v>7926</v>
      </c>
      <c r="C5773" t="s">
        <v>4961</v>
      </c>
      <c r="D5773" s="66" t="s">
        <v>5338</v>
      </c>
    </row>
    <row r="5774" spans="1:4" x14ac:dyDescent="0.25">
      <c r="A5774">
        <v>26470254</v>
      </c>
      <c r="B5774" t="s">
        <v>7927</v>
      </c>
      <c r="C5774" t="s">
        <v>4961</v>
      </c>
      <c r="D5774" s="66" t="s">
        <v>5338</v>
      </c>
    </row>
    <row r="5775" spans="1:4" x14ac:dyDescent="0.25">
      <c r="A5775">
        <v>26470255</v>
      </c>
      <c r="B5775" t="s">
        <v>7928</v>
      </c>
      <c r="C5775" t="s">
        <v>4961</v>
      </c>
      <c r="D5775" s="66" t="s">
        <v>5338</v>
      </c>
    </row>
    <row r="5776" spans="1:4" x14ac:dyDescent="0.25">
      <c r="A5776">
        <v>26470256</v>
      </c>
      <c r="B5776" t="s">
        <v>7896</v>
      </c>
      <c r="C5776" t="s">
        <v>4957</v>
      </c>
      <c r="D5776" s="66" t="s">
        <v>5338</v>
      </c>
    </row>
    <row r="5777" spans="1:4" x14ac:dyDescent="0.25">
      <c r="A5777">
        <v>26470257</v>
      </c>
      <c r="B5777" t="s">
        <v>7929</v>
      </c>
      <c r="C5777" t="s">
        <v>4961</v>
      </c>
      <c r="D5777" s="66" t="s">
        <v>5338</v>
      </c>
    </row>
    <row r="5778" spans="1:4" x14ac:dyDescent="0.25">
      <c r="A5778">
        <v>26470258</v>
      </c>
      <c r="B5778" t="s">
        <v>7930</v>
      </c>
      <c r="C5778" t="s">
        <v>4961</v>
      </c>
      <c r="D5778" s="66" t="s">
        <v>5338</v>
      </c>
    </row>
    <row r="5779" spans="1:4" x14ac:dyDescent="0.25">
      <c r="A5779">
        <v>26470259</v>
      </c>
      <c r="B5779" t="s">
        <v>7665</v>
      </c>
      <c r="C5779" t="s">
        <v>4951</v>
      </c>
      <c r="D5779" s="66" t="s">
        <v>5338</v>
      </c>
    </row>
    <row r="5780" spans="1:4" x14ac:dyDescent="0.25">
      <c r="A5780">
        <v>26470260</v>
      </c>
      <c r="B5780" t="s">
        <v>7666</v>
      </c>
      <c r="C5780" t="s">
        <v>4951</v>
      </c>
      <c r="D5780" s="66" t="s">
        <v>5338</v>
      </c>
    </row>
    <row r="5781" spans="1:4" x14ac:dyDescent="0.25">
      <c r="A5781">
        <v>26470261</v>
      </c>
      <c r="B5781" t="s">
        <v>8000</v>
      </c>
      <c r="C5781" t="s">
        <v>4951</v>
      </c>
      <c r="D5781" s="66" t="s">
        <v>5338</v>
      </c>
    </row>
    <row r="5782" spans="1:4" x14ac:dyDescent="0.25">
      <c r="A5782">
        <v>26470262</v>
      </c>
      <c r="B5782" t="s">
        <v>8065</v>
      </c>
      <c r="C5782" t="s">
        <v>4951</v>
      </c>
      <c r="D5782" s="66" t="s">
        <v>5338</v>
      </c>
    </row>
    <row r="5783" spans="1:4" x14ac:dyDescent="0.25">
      <c r="A5783">
        <v>26470263</v>
      </c>
      <c r="B5783" t="s">
        <v>7667</v>
      </c>
      <c r="C5783" t="s">
        <v>4951</v>
      </c>
      <c r="D5783" s="66" t="s">
        <v>5338</v>
      </c>
    </row>
    <row r="5784" spans="1:4" x14ac:dyDescent="0.25">
      <c r="A5784">
        <v>26470264</v>
      </c>
      <c r="B5784" t="s">
        <v>7692</v>
      </c>
      <c r="C5784" t="s">
        <v>6690</v>
      </c>
      <c r="D5784" s="66" t="s">
        <v>5338</v>
      </c>
    </row>
    <row r="5785" spans="1:4" x14ac:dyDescent="0.25">
      <c r="A5785">
        <v>26470265</v>
      </c>
      <c r="B5785" t="s">
        <v>7784</v>
      </c>
      <c r="C5785" t="s">
        <v>4954</v>
      </c>
      <c r="D5785" s="66" t="s">
        <v>5338</v>
      </c>
    </row>
    <row r="5786" spans="1:4" x14ac:dyDescent="0.25">
      <c r="A5786">
        <v>26470266</v>
      </c>
      <c r="B5786" t="s">
        <v>8028</v>
      </c>
      <c r="C5786" t="s">
        <v>4954</v>
      </c>
      <c r="D5786" s="66" t="s">
        <v>5338</v>
      </c>
    </row>
    <row r="5787" spans="1:4" x14ac:dyDescent="0.25">
      <c r="A5787">
        <v>26470267</v>
      </c>
      <c r="B5787" t="s">
        <v>7980</v>
      </c>
      <c r="C5787" t="s">
        <v>4954</v>
      </c>
      <c r="D5787" s="66" t="s">
        <v>5338</v>
      </c>
    </row>
    <row r="5788" spans="1:4" x14ac:dyDescent="0.25">
      <c r="A5788">
        <v>26470268</v>
      </c>
      <c r="B5788" t="s">
        <v>8066</v>
      </c>
      <c r="C5788" t="s">
        <v>4954</v>
      </c>
      <c r="D5788" s="66" t="s">
        <v>5338</v>
      </c>
    </row>
    <row r="5789" spans="1:4" x14ac:dyDescent="0.25">
      <c r="A5789">
        <v>26470269</v>
      </c>
      <c r="B5789" t="s">
        <v>7720</v>
      </c>
      <c r="C5789" t="s">
        <v>4955</v>
      </c>
      <c r="D5789" s="66" t="s">
        <v>5338</v>
      </c>
    </row>
    <row r="5790" spans="1:4" x14ac:dyDescent="0.25">
      <c r="A5790">
        <v>26470270</v>
      </c>
      <c r="B5790" t="s">
        <v>7721</v>
      </c>
      <c r="C5790" t="s">
        <v>4955</v>
      </c>
      <c r="D5790" s="66" t="s">
        <v>5338</v>
      </c>
    </row>
    <row r="5791" spans="1:4" x14ac:dyDescent="0.25">
      <c r="A5791">
        <v>26470271</v>
      </c>
      <c r="B5791" t="s">
        <v>8001</v>
      </c>
      <c r="C5791" t="s">
        <v>4955</v>
      </c>
      <c r="D5791" s="66" t="s">
        <v>5338</v>
      </c>
    </row>
    <row r="5792" spans="1:4" x14ac:dyDescent="0.25">
      <c r="A5792">
        <v>26470272</v>
      </c>
      <c r="B5792" t="s">
        <v>8052</v>
      </c>
      <c r="C5792" t="s">
        <v>7945</v>
      </c>
      <c r="D5792" s="66" t="s">
        <v>5338</v>
      </c>
    </row>
    <row r="5793" spans="1:4" x14ac:dyDescent="0.25">
      <c r="A5793">
        <v>26470273</v>
      </c>
      <c r="B5793" t="s">
        <v>7738</v>
      </c>
      <c r="C5793" t="s">
        <v>7945</v>
      </c>
      <c r="D5793" s="66" t="s">
        <v>5338</v>
      </c>
    </row>
    <row r="5794" spans="1:4" x14ac:dyDescent="0.25">
      <c r="A5794">
        <v>26470274</v>
      </c>
      <c r="B5794" t="s">
        <v>7897</v>
      </c>
      <c r="C5794" t="s">
        <v>4957</v>
      </c>
      <c r="D5794" s="66" t="s">
        <v>5338</v>
      </c>
    </row>
    <row r="5795" spans="1:4" x14ac:dyDescent="0.25">
      <c r="A5795">
        <v>26470275</v>
      </c>
      <c r="B5795" t="s">
        <v>7981</v>
      </c>
      <c r="C5795" t="s">
        <v>4957</v>
      </c>
      <c r="D5795" s="66" t="s">
        <v>5338</v>
      </c>
    </row>
    <row r="5796" spans="1:4" x14ac:dyDescent="0.25">
      <c r="A5796">
        <v>26470276</v>
      </c>
      <c r="B5796" t="s">
        <v>8067</v>
      </c>
      <c r="C5796" t="s">
        <v>4954</v>
      </c>
      <c r="D5796" s="66" t="s">
        <v>5338</v>
      </c>
    </row>
    <row r="5797" spans="1:4" x14ac:dyDescent="0.25">
      <c r="A5797">
        <v>26470277</v>
      </c>
      <c r="B5797" t="s">
        <v>8053</v>
      </c>
      <c r="C5797" t="s">
        <v>4957</v>
      </c>
      <c r="D5797" s="66" t="s">
        <v>5338</v>
      </c>
    </row>
    <row r="5798" spans="1:4" x14ac:dyDescent="0.25">
      <c r="A5798">
        <v>26470278</v>
      </c>
      <c r="B5798" t="s">
        <v>7898</v>
      </c>
      <c r="C5798" t="s">
        <v>4957</v>
      </c>
      <c r="D5798" s="66" t="s">
        <v>5338</v>
      </c>
    </row>
    <row r="5799" spans="1:4" x14ac:dyDescent="0.25">
      <c r="A5799">
        <v>26470279</v>
      </c>
      <c r="B5799" t="s">
        <v>7899</v>
      </c>
      <c r="C5799" t="s">
        <v>4957</v>
      </c>
      <c r="D5799" s="66" t="s">
        <v>5338</v>
      </c>
    </row>
    <row r="5800" spans="1:4" x14ac:dyDescent="0.25">
      <c r="A5800">
        <v>26470280</v>
      </c>
      <c r="B5800" t="s">
        <v>7859</v>
      </c>
      <c r="C5800" t="s">
        <v>4958</v>
      </c>
      <c r="D5800" s="66" t="s">
        <v>5338</v>
      </c>
    </row>
    <row r="5801" spans="1:4" x14ac:dyDescent="0.25">
      <c r="A5801">
        <v>26470281</v>
      </c>
      <c r="B5801" t="s">
        <v>7860</v>
      </c>
      <c r="C5801" t="s">
        <v>4958</v>
      </c>
      <c r="D5801" s="66" t="s">
        <v>5338</v>
      </c>
    </row>
    <row r="5802" spans="1:4" x14ac:dyDescent="0.25">
      <c r="A5802">
        <v>26470282</v>
      </c>
      <c r="B5802" t="s">
        <v>7861</v>
      </c>
      <c r="C5802" t="s">
        <v>4958</v>
      </c>
      <c r="D5802" s="66" t="s">
        <v>5338</v>
      </c>
    </row>
    <row r="5803" spans="1:4" x14ac:dyDescent="0.25">
      <c r="A5803">
        <v>26470283</v>
      </c>
      <c r="B5803" t="s">
        <v>8029</v>
      </c>
      <c r="C5803" t="s">
        <v>4958</v>
      </c>
      <c r="D5803" s="66" t="s">
        <v>5338</v>
      </c>
    </row>
    <row r="5804" spans="1:4" x14ac:dyDescent="0.25">
      <c r="A5804">
        <v>26470284</v>
      </c>
      <c r="B5804" t="s">
        <v>7819</v>
      </c>
      <c r="C5804" t="s">
        <v>4960</v>
      </c>
      <c r="D5804" s="66" t="s">
        <v>5338</v>
      </c>
    </row>
    <row r="5805" spans="1:4" x14ac:dyDescent="0.25">
      <c r="A5805">
        <v>26470285</v>
      </c>
      <c r="B5805" t="s">
        <v>7820</v>
      </c>
      <c r="C5805" t="s">
        <v>4960</v>
      </c>
      <c r="D5805" s="66" t="s">
        <v>5338</v>
      </c>
    </row>
    <row r="5806" spans="1:4" x14ac:dyDescent="0.25">
      <c r="A5806">
        <v>26470286</v>
      </c>
      <c r="B5806" t="s">
        <v>7821</v>
      </c>
      <c r="C5806" t="s">
        <v>4960</v>
      </c>
      <c r="D5806" s="66" t="s">
        <v>5338</v>
      </c>
    </row>
    <row r="5807" spans="1:4" x14ac:dyDescent="0.25">
      <c r="A5807">
        <v>26470287</v>
      </c>
      <c r="B5807" t="s">
        <v>7822</v>
      </c>
      <c r="C5807" t="s">
        <v>4960</v>
      </c>
      <c r="D5807" s="66" t="s">
        <v>5338</v>
      </c>
    </row>
    <row r="5808" spans="1:4" x14ac:dyDescent="0.25">
      <c r="A5808">
        <v>26470288</v>
      </c>
      <c r="B5808" t="s">
        <v>7931</v>
      </c>
      <c r="C5808" t="s">
        <v>4961</v>
      </c>
      <c r="D5808" s="66" t="s">
        <v>5338</v>
      </c>
    </row>
    <row r="5809" spans="1:4" x14ac:dyDescent="0.25">
      <c r="A5809">
        <v>26470289</v>
      </c>
      <c r="B5809" t="s">
        <v>7668</v>
      </c>
      <c r="C5809" t="s">
        <v>4951</v>
      </c>
      <c r="D5809" s="66" t="s">
        <v>5338</v>
      </c>
    </row>
    <row r="5810" spans="1:4" x14ac:dyDescent="0.25">
      <c r="A5810">
        <v>26470290</v>
      </c>
      <c r="B5810" t="s">
        <v>6231</v>
      </c>
      <c r="C5810" t="s">
        <v>4951</v>
      </c>
      <c r="D5810" s="66" t="s">
        <v>5338</v>
      </c>
    </row>
    <row r="5811" spans="1:4" x14ac:dyDescent="0.25">
      <c r="A5811">
        <v>26470291</v>
      </c>
      <c r="B5811" t="s">
        <v>7669</v>
      </c>
      <c r="C5811" t="s">
        <v>4951</v>
      </c>
      <c r="D5811" s="66" t="s">
        <v>5338</v>
      </c>
    </row>
    <row r="5812" spans="1:4" x14ac:dyDescent="0.25">
      <c r="A5812">
        <v>26470292</v>
      </c>
      <c r="B5812" t="s">
        <v>7670</v>
      </c>
      <c r="C5812" t="s">
        <v>4951</v>
      </c>
      <c r="D5812" s="66" t="s">
        <v>5338</v>
      </c>
    </row>
    <row r="5813" spans="1:4" x14ac:dyDescent="0.25">
      <c r="A5813">
        <v>26470293</v>
      </c>
      <c r="B5813" t="s">
        <v>7671</v>
      </c>
      <c r="C5813" t="s">
        <v>4951</v>
      </c>
      <c r="D5813" s="66" t="s">
        <v>5338</v>
      </c>
    </row>
    <row r="5814" spans="1:4" x14ac:dyDescent="0.25">
      <c r="A5814">
        <v>26470294</v>
      </c>
      <c r="B5814" t="s">
        <v>7672</v>
      </c>
      <c r="C5814" t="s">
        <v>4951</v>
      </c>
      <c r="D5814" s="66" t="s">
        <v>5338</v>
      </c>
    </row>
    <row r="5815" spans="1:4" x14ac:dyDescent="0.25">
      <c r="A5815">
        <v>26470295</v>
      </c>
      <c r="B5815" t="s">
        <v>7673</v>
      </c>
      <c r="C5815" t="s">
        <v>4951</v>
      </c>
      <c r="D5815" s="66" t="s">
        <v>5338</v>
      </c>
    </row>
    <row r="5816" spans="1:4" x14ac:dyDescent="0.25">
      <c r="A5816">
        <v>26470296</v>
      </c>
      <c r="B5816" t="s">
        <v>7693</v>
      </c>
      <c r="C5816" t="s">
        <v>6690</v>
      </c>
      <c r="D5816" s="66" t="s">
        <v>5338</v>
      </c>
    </row>
    <row r="5817" spans="1:4" x14ac:dyDescent="0.25">
      <c r="A5817">
        <v>26470297</v>
      </c>
      <c r="B5817" t="s">
        <v>7785</v>
      </c>
      <c r="C5817" t="s">
        <v>4954</v>
      </c>
      <c r="D5817" s="66" t="s">
        <v>5338</v>
      </c>
    </row>
    <row r="5818" spans="1:4" x14ac:dyDescent="0.25">
      <c r="A5818">
        <v>26470298</v>
      </c>
      <c r="B5818" t="s">
        <v>7786</v>
      </c>
      <c r="C5818" t="s">
        <v>4954</v>
      </c>
      <c r="D5818" s="66" t="s">
        <v>5338</v>
      </c>
    </row>
    <row r="5819" spans="1:4" x14ac:dyDescent="0.25">
      <c r="A5819">
        <v>26470299</v>
      </c>
      <c r="B5819" t="s">
        <v>7982</v>
      </c>
      <c r="C5819" t="s">
        <v>4955</v>
      </c>
      <c r="D5819" s="66" t="s">
        <v>5338</v>
      </c>
    </row>
    <row r="5820" spans="1:4" x14ac:dyDescent="0.25">
      <c r="A5820">
        <v>26470300</v>
      </c>
      <c r="B5820" t="s">
        <v>7900</v>
      </c>
      <c r="C5820" t="s">
        <v>4957</v>
      </c>
      <c r="D5820" s="66" t="s">
        <v>5338</v>
      </c>
    </row>
    <row r="5821" spans="1:4" x14ac:dyDescent="0.25">
      <c r="A5821">
        <v>26470301</v>
      </c>
      <c r="B5821" t="s">
        <v>7901</v>
      </c>
      <c r="C5821" t="s">
        <v>4957</v>
      </c>
      <c r="D5821" s="66" t="s">
        <v>5338</v>
      </c>
    </row>
    <row r="5822" spans="1:4" x14ac:dyDescent="0.25">
      <c r="A5822">
        <v>26470302</v>
      </c>
      <c r="B5822" t="s">
        <v>7947</v>
      </c>
      <c r="C5822" t="s">
        <v>4957</v>
      </c>
      <c r="D5822" s="66" t="s">
        <v>5338</v>
      </c>
    </row>
    <row r="5823" spans="1:4" x14ac:dyDescent="0.25">
      <c r="A5823">
        <v>26470303</v>
      </c>
      <c r="B5823" t="s">
        <v>7862</v>
      </c>
      <c r="C5823" t="s">
        <v>4958</v>
      </c>
      <c r="D5823" s="66" t="s">
        <v>5338</v>
      </c>
    </row>
    <row r="5824" spans="1:4" x14ac:dyDescent="0.25">
      <c r="A5824">
        <v>26470304</v>
      </c>
      <c r="B5824" t="s">
        <v>7823</v>
      </c>
      <c r="C5824" t="s">
        <v>4960</v>
      </c>
      <c r="D5824" s="66" t="s">
        <v>5338</v>
      </c>
    </row>
    <row r="5825" spans="1:4" x14ac:dyDescent="0.25">
      <c r="A5825">
        <v>26470305</v>
      </c>
      <c r="B5825" t="s">
        <v>7824</v>
      </c>
      <c r="C5825" t="s">
        <v>4960</v>
      </c>
      <c r="D5825" s="66" t="s">
        <v>5338</v>
      </c>
    </row>
    <row r="5826" spans="1:4" x14ac:dyDescent="0.25">
      <c r="A5826">
        <v>26470306</v>
      </c>
      <c r="B5826" t="s">
        <v>7825</v>
      </c>
      <c r="C5826" t="s">
        <v>4960</v>
      </c>
      <c r="D5826" s="66" t="s">
        <v>5338</v>
      </c>
    </row>
    <row r="5827" spans="1:4" x14ac:dyDescent="0.25">
      <c r="A5827">
        <v>26470307</v>
      </c>
      <c r="B5827" t="s">
        <v>7983</v>
      </c>
      <c r="C5827" t="s">
        <v>4960</v>
      </c>
      <c r="D5827" s="66" t="s">
        <v>5338</v>
      </c>
    </row>
    <row r="5828" spans="1:4" x14ac:dyDescent="0.25">
      <c r="A5828">
        <v>26470308</v>
      </c>
      <c r="B5828" t="s">
        <v>8030</v>
      </c>
      <c r="C5828" t="s">
        <v>4951</v>
      </c>
      <c r="D5828" s="66" t="s">
        <v>5338</v>
      </c>
    </row>
    <row r="5829" spans="1:4" x14ac:dyDescent="0.25">
      <c r="A5829">
        <v>26470309</v>
      </c>
      <c r="B5829" t="s">
        <v>7674</v>
      </c>
      <c r="C5829" t="s">
        <v>4951</v>
      </c>
      <c r="D5829" s="66" t="s">
        <v>5338</v>
      </c>
    </row>
    <row r="5830" spans="1:4" x14ac:dyDescent="0.25">
      <c r="A5830">
        <v>26470310</v>
      </c>
      <c r="B5830" t="s">
        <v>7675</v>
      </c>
      <c r="C5830" t="s">
        <v>4951</v>
      </c>
      <c r="D5830" s="66" t="s">
        <v>5338</v>
      </c>
    </row>
    <row r="5831" spans="1:4" x14ac:dyDescent="0.25">
      <c r="A5831">
        <v>26470311</v>
      </c>
      <c r="B5831" t="s">
        <v>7676</v>
      </c>
      <c r="C5831" t="s">
        <v>4951</v>
      </c>
      <c r="D5831" s="66" t="s">
        <v>5338</v>
      </c>
    </row>
    <row r="5832" spans="1:4" x14ac:dyDescent="0.25">
      <c r="A5832">
        <v>26470312</v>
      </c>
      <c r="B5832" t="s">
        <v>7677</v>
      </c>
      <c r="C5832" t="s">
        <v>4951</v>
      </c>
      <c r="D5832" s="66" t="s">
        <v>5338</v>
      </c>
    </row>
    <row r="5833" spans="1:4" x14ac:dyDescent="0.25">
      <c r="A5833">
        <v>26470313</v>
      </c>
      <c r="B5833" t="s">
        <v>7948</v>
      </c>
      <c r="C5833" t="s">
        <v>4951</v>
      </c>
      <c r="D5833" s="66" t="s">
        <v>5338</v>
      </c>
    </row>
    <row r="5834" spans="1:4" x14ac:dyDescent="0.25">
      <c r="A5834">
        <v>26470314</v>
      </c>
      <c r="B5834" t="s">
        <v>7694</v>
      </c>
      <c r="C5834" t="s">
        <v>6690</v>
      </c>
      <c r="D5834" s="66" t="s">
        <v>5338</v>
      </c>
    </row>
    <row r="5835" spans="1:4" x14ac:dyDescent="0.25">
      <c r="A5835">
        <v>26470315</v>
      </c>
      <c r="B5835" t="s">
        <v>7787</v>
      </c>
      <c r="C5835" t="s">
        <v>4954</v>
      </c>
      <c r="D5835" s="66" t="s">
        <v>5338</v>
      </c>
    </row>
    <row r="5836" spans="1:4" x14ac:dyDescent="0.25">
      <c r="A5836">
        <v>26470316</v>
      </c>
      <c r="B5836" t="s">
        <v>7788</v>
      </c>
      <c r="C5836" t="s">
        <v>4954</v>
      </c>
      <c r="D5836" s="66" t="s">
        <v>5338</v>
      </c>
    </row>
    <row r="5837" spans="1:4" x14ac:dyDescent="0.25">
      <c r="A5837">
        <v>26470317</v>
      </c>
      <c r="B5837" t="s">
        <v>7789</v>
      </c>
      <c r="C5837" t="s">
        <v>4954</v>
      </c>
      <c r="D5837" s="66" t="s">
        <v>5338</v>
      </c>
    </row>
    <row r="5838" spans="1:4" x14ac:dyDescent="0.25">
      <c r="A5838">
        <v>26470318</v>
      </c>
      <c r="B5838" t="s">
        <v>8031</v>
      </c>
      <c r="C5838" t="s">
        <v>4955</v>
      </c>
      <c r="D5838" s="66" t="s">
        <v>5338</v>
      </c>
    </row>
    <row r="5839" spans="1:4" x14ac:dyDescent="0.25">
      <c r="A5839">
        <v>26470319</v>
      </c>
      <c r="B5839" t="s">
        <v>7739</v>
      </c>
      <c r="C5839" t="s">
        <v>7945</v>
      </c>
      <c r="D5839" s="66" t="s">
        <v>5338</v>
      </c>
    </row>
    <row r="5840" spans="1:4" x14ac:dyDescent="0.25">
      <c r="A5840">
        <v>26470320</v>
      </c>
      <c r="B5840" t="s">
        <v>7740</v>
      </c>
      <c r="C5840" t="s">
        <v>7945</v>
      </c>
      <c r="D5840" s="66" t="s">
        <v>5338</v>
      </c>
    </row>
    <row r="5841" spans="1:4" x14ac:dyDescent="0.25">
      <c r="A5841">
        <v>26470321</v>
      </c>
      <c r="B5841" t="s">
        <v>8002</v>
      </c>
      <c r="C5841" t="s">
        <v>7945</v>
      </c>
      <c r="D5841" s="66" t="s">
        <v>5338</v>
      </c>
    </row>
    <row r="5842" spans="1:4" x14ac:dyDescent="0.25">
      <c r="A5842">
        <v>26470322</v>
      </c>
      <c r="B5842" t="s">
        <v>7949</v>
      </c>
      <c r="C5842" t="s">
        <v>7945</v>
      </c>
      <c r="D5842" s="66" t="s">
        <v>5338</v>
      </c>
    </row>
    <row r="5843" spans="1:4" x14ac:dyDescent="0.25">
      <c r="A5843">
        <v>26470324</v>
      </c>
      <c r="B5843" t="s">
        <v>7902</v>
      </c>
      <c r="C5843" t="s">
        <v>4957</v>
      </c>
      <c r="D5843" s="66" t="s">
        <v>5338</v>
      </c>
    </row>
    <row r="5844" spans="1:4" x14ac:dyDescent="0.25">
      <c r="A5844">
        <v>26470325</v>
      </c>
      <c r="B5844" t="s">
        <v>8003</v>
      </c>
      <c r="C5844" t="s">
        <v>4957</v>
      </c>
      <c r="D5844" s="66" t="s">
        <v>5338</v>
      </c>
    </row>
    <row r="5845" spans="1:4" x14ac:dyDescent="0.25">
      <c r="A5845">
        <v>26470326</v>
      </c>
      <c r="B5845" t="s">
        <v>7903</v>
      </c>
      <c r="C5845" t="s">
        <v>4957</v>
      </c>
      <c r="D5845" s="66" t="s">
        <v>5338</v>
      </c>
    </row>
    <row r="5846" spans="1:4" x14ac:dyDescent="0.25">
      <c r="A5846">
        <v>26470327</v>
      </c>
      <c r="B5846" t="s">
        <v>7984</v>
      </c>
      <c r="C5846" t="s">
        <v>4957</v>
      </c>
      <c r="D5846" s="66" t="s">
        <v>5338</v>
      </c>
    </row>
    <row r="5847" spans="1:4" x14ac:dyDescent="0.25">
      <c r="A5847">
        <v>26470328</v>
      </c>
      <c r="B5847" t="s">
        <v>7904</v>
      </c>
      <c r="C5847" t="s">
        <v>4957</v>
      </c>
      <c r="D5847" s="66" t="s">
        <v>5338</v>
      </c>
    </row>
    <row r="5848" spans="1:4" x14ac:dyDescent="0.25">
      <c r="A5848">
        <v>26470329</v>
      </c>
      <c r="B5848" t="s">
        <v>7905</v>
      </c>
      <c r="C5848" t="s">
        <v>4957</v>
      </c>
      <c r="D5848" s="66" t="s">
        <v>5338</v>
      </c>
    </row>
    <row r="5849" spans="1:4" x14ac:dyDescent="0.25">
      <c r="A5849">
        <v>26470330</v>
      </c>
      <c r="B5849" t="s">
        <v>7906</v>
      </c>
      <c r="C5849" t="s">
        <v>4957</v>
      </c>
      <c r="D5849" s="66" t="s">
        <v>5338</v>
      </c>
    </row>
    <row r="5850" spans="1:4" x14ac:dyDescent="0.25">
      <c r="A5850">
        <v>26470331</v>
      </c>
      <c r="B5850" t="s">
        <v>7907</v>
      </c>
      <c r="C5850" t="s">
        <v>4957</v>
      </c>
      <c r="D5850" s="66" t="s">
        <v>5338</v>
      </c>
    </row>
    <row r="5851" spans="1:4" x14ac:dyDescent="0.25">
      <c r="A5851">
        <v>26470332</v>
      </c>
      <c r="B5851" t="s">
        <v>7908</v>
      </c>
      <c r="C5851" t="s">
        <v>4957</v>
      </c>
      <c r="D5851" s="66" t="s">
        <v>5338</v>
      </c>
    </row>
    <row r="5852" spans="1:4" x14ac:dyDescent="0.25">
      <c r="A5852">
        <v>26470333</v>
      </c>
      <c r="B5852" t="s">
        <v>7909</v>
      </c>
      <c r="C5852" t="s">
        <v>4957</v>
      </c>
      <c r="D5852" s="66" t="s">
        <v>5338</v>
      </c>
    </row>
    <row r="5853" spans="1:4" x14ac:dyDescent="0.25">
      <c r="A5853">
        <v>26470334</v>
      </c>
      <c r="B5853" t="s">
        <v>7863</v>
      </c>
      <c r="C5853" t="s">
        <v>4958</v>
      </c>
      <c r="D5853" s="66" t="s">
        <v>5338</v>
      </c>
    </row>
    <row r="5854" spans="1:4" x14ac:dyDescent="0.25">
      <c r="A5854">
        <v>26470335</v>
      </c>
      <c r="B5854" t="s">
        <v>7864</v>
      </c>
      <c r="C5854" t="s">
        <v>4958</v>
      </c>
      <c r="D5854" s="66" t="s">
        <v>5338</v>
      </c>
    </row>
    <row r="5855" spans="1:4" x14ac:dyDescent="0.25">
      <c r="A5855">
        <v>26470336</v>
      </c>
      <c r="B5855" t="s">
        <v>8004</v>
      </c>
      <c r="C5855" t="s">
        <v>4958</v>
      </c>
      <c r="D5855" s="66" t="s">
        <v>5338</v>
      </c>
    </row>
    <row r="5856" spans="1:4" x14ac:dyDescent="0.25">
      <c r="A5856">
        <v>26470337</v>
      </c>
      <c r="B5856" t="s">
        <v>7865</v>
      </c>
      <c r="C5856" t="s">
        <v>4958</v>
      </c>
      <c r="D5856" s="66" t="s">
        <v>5338</v>
      </c>
    </row>
    <row r="5857" spans="1:4" x14ac:dyDescent="0.25">
      <c r="A5857">
        <v>26470338</v>
      </c>
      <c r="B5857" t="s">
        <v>7932</v>
      </c>
      <c r="C5857" t="s">
        <v>4961</v>
      </c>
      <c r="D5857" s="66" t="s">
        <v>5338</v>
      </c>
    </row>
    <row r="5858" spans="1:4" x14ac:dyDescent="0.25">
      <c r="A5858">
        <v>26470339</v>
      </c>
      <c r="B5858" t="s">
        <v>7826</v>
      </c>
      <c r="C5858" t="s">
        <v>4960</v>
      </c>
      <c r="D5858" s="66" t="s">
        <v>5338</v>
      </c>
    </row>
    <row r="5859" spans="1:4" x14ac:dyDescent="0.25">
      <c r="A5859">
        <v>26470340</v>
      </c>
      <c r="B5859" t="s">
        <v>7827</v>
      </c>
      <c r="C5859" t="s">
        <v>4960</v>
      </c>
      <c r="D5859" s="66" t="s">
        <v>5338</v>
      </c>
    </row>
    <row r="5860" spans="1:4" x14ac:dyDescent="0.25">
      <c r="A5860">
        <v>26470341</v>
      </c>
      <c r="B5860" t="s">
        <v>7828</v>
      </c>
      <c r="C5860" t="s">
        <v>4960</v>
      </c>
      <c r="D5860" s="66" t="s">
        <v>5338</v>
      </c>
    </row>
    <row r="5861" spans="1:4" x14ac:dyDescent="0.25">
      <c r="A5861">
        <v>26470342</v>
      </c>
      <c r="B5861" t="s">
        <v>7829</v>
      </c>
      <c r="C5861" t="s">
        <v>4960</v>
      </c>
      <c r="D5861" s="66" t="s">
        <v>5338</v>
      </c>
    </row>
    <row r="5862" spans="1:4" x14ac:dyDescent="0.25">
      <c r="A5862">
        <v>26470343</v>
      </c>
      <c r="B5862" t="s">
        <v>7830</v>
      </c>
      <c r="C5862" t="s">
        <v>4960</v>
      </c>
      <c r="D5862" s="66" t="s">
        <v>5338</v>
      </c>
    </row>
    <row r="5863" spans="1:4" x14ac:dyDescent="0.25">
      <c r="A5863">
        <v>26470344</v>
      </c>
      <c r="B5863" t="s">
        <v>8054</v>
      </c>
      <c r="C5863" t="s">
        <v>4960</v>
      </c>
      <c r="D5863" s="66" t="s">
        <v>5338</v>
      </c>
    </row>
    <row r="5864" spans="1:4" x14ac:dyDescent="0.25">
      <c r="A5864">
        <v>26470345</v>
      </c>
      <c r="B5864" t="s">
        <v>7831</v>
      </c>
      <c r="C5864" t="s">
        <v>4960</v>
      </c>
      <c r="D5864" s="66" t="s">
        <v>5338</v>
      </c>
    </row>
    <row r="5865" spans="1:4" x14ac:dyDescent="0.25">
      <c r="A5865">
        <v>26470346</v>
      </c>
      <c r="B5865" t="s">
        <v>7985</v>
      </c>
      <c r="C5865" t="s">
        <v>4960</v>
      </c>
      <c r="D5865" s="66" t="s">
        <v>5338</v>
      </c>
    </row>
    <row r="5866" spans="1:4" x14ac:dyDescent="0.25">
      <c r="A5866">
        <v>26470347</v>
      </c>
      <c r="B5866" t="s">
        <v>7832</v>
      </c>
      <c r="C5866" t="s">
        <v>4960</v>
      </c>
      <c r="D5866" s="66" t="s">
        <v>5338</v>
      </c>
    </row>
    <row r="5867" spans="1:4" x14ac:dyDescent="0.25">
      <c r="A5867">
        <v>26470348</v>
      </c>
      <c r="B5867" t="s">
        <v>7933</v>
      </c>
      <c r="C5867" t="s">
        <v>4961</v>
      </c>
      <c r="D5867" s="66" t="s">
        <v>5338</v>
      </c>
    </row>
    <row r="5868" spans="1:4" x14ac:dyDescent="0.25">
      <c r="A5868">
        <v>26470349</v>
      </c>
      <c r="B5868" t="s">
        <v>7934</v>
      </c>
      <c r="C5868" t="s">
        <v>4961</v>
      </c>
      <c r="D5868" s="66" t="s">
        <v>5338</v>
      </c>
    </row>
    <row r="5869" spans="1:4" x14ac:dyDescent="0.25">
      <c r="A5869">
        <v>26470350</v>
      </c>
      <c r="B5869" t="s">
        <v>7935</v>
      </c>
      <c r="C5869" t="s">
        <v>4961</v>
      </c>
      <c r="D5869" s="66" t="s">
        <v>5338</v>
      </c>
    </row>
    <row r="5870" spans="1:4" x14ac:dyDescent="0.25">
      <c r="A5870">
        <v>26470351</v>
      </c>
      <c r="B5870" t="s">
        <v>7936</v>
      </c>
      <c r="C5870" t="s">
        <v>4961</v>
      </c>
      <c r="D5870" s="66" t="s">
        <v>5338</v>
      </c>
    </row>
    <row r="5871" spans="1:4" x14ac:dyDescent="0.25">
      <c r="A5871">
        <v>26470352</v>
      </c>
      <c r="B5871" t="s">
        <v>6569</v>
      </c>
      <c r="C5871" t="s">
        <v>4951</v>
      </c>
      <c r="D5871" s="66" t="s">
        <v>5338</v>
      </c>
    </row>
    <row r="5872" spans="1:4" x14ac:dyDescent="0.25">
      <c r="A5872">
        <v>26470353</v>
      </c>
      <c r="B5872" t="s">
        <v>7986</v>
      </c>
      <c r="C5872" t="s">
        <v>4951</v>
      </c>
      <c r="D5872" s="66" t="s">
        <v>5338</v>
      </c>
    </row>
    <row r="5873" spans="1:4" x14ac:dyDescent="0.25">
      <c r="A5873">
        <v>26470354</v>
      </c>
      <c r="B5873" t="s">
        <v>7695</v>
      </c>
      <c r="C5873" t="s">
        <v>6690</v>
      </c>
      <c r="D5873" s="66" t="s">
        <v>5338</v>
      </c>
    </row>
    <row r="5874" spans="1:4" x14ac:dyDescent="0.25">
      <c r="A5874">
        <v>26470355</v>
      </c>
      <c r="B5874" t="s">
        <v>7696</v>
      </c>
      <c r="C5874" t="s">
        <v>6690</v>
      </c>
      <c r="D5874" s="66" t="s">
        <v>5338</v>
      </c>
    </row>
    <row r="5875" spans="1:4" x14ac:dyDescent="0.25">
      <c r="A5875">
        <v>26470356</v>
      </c>
      <c r="B5875" t="s">
        <v>7697</v>
      </c>
      <c r="C5875" t="s">
        <v>6690</v>
      </c>
      <c r="D5875" s="66" t="s">
        <v>5338</v>
      </c>
    </row>
    <row r="5876" spans="1:4" x14ac:dyDescent="0.25">
      <c r="A5876">
        <v>26470357</v>
      </c>
      <c r="B5876" t="s">
        <v>7866</v>
      </c>
      <c r="C5876" t="s">
        <v>4958</v>
      </c>
      <c r="D5876" s="66" t="s">
        <v>5338</v>
      </c>
    </row>
    <row r="5877" spans="1:4" x14ac:dyDescent="0.25">
      <c r="A5877">
        <v>26470358</v>
      </c>
      <c r="B5877" t="s">
        <v>7910</v>
      </c>
      <c r="C5877" t="s">
        <v>4957</v>
      </c>
      <c r="D5877" s="66" t="s">
        <v>5338</v>
      </c>
    </row>
    <row r="5878" spans="1:4" x14ac:dyDescent="0.25">
      <c r="A5878">
        <v>26470359</v>
      </c>
      <c r="B5878" t="s">
        <v>7741</v>
      </c>
      <c r="C5878" t="s">
        <v>7945</v>
      </c>
      <c r="D5878" s="66" t="s">
        <v>5338</v>
      </c>
    </row>
    <row r="5879" spans="1:4" x14ac:dyDescent="0.25">
      <c r="A5879">
        <v>26470360</v>
      </c>
      <c r="B5879" t="s">
        <v>7833</v>
      </c>
      <c r="C5879" t="s">
        <v>4960</v>
      </c>
      <c r="D5879" s="66" t="s">
        <v>5338</v>
      </c>
    </row>
    <row r="5880" spans="1:4" x14ac:dyDescent="0.25">
      <c r="A5880">
        <v>26470361</v>
      </c>
      <c r="B5880" t="s">
        <v>6911</v>
      </c>
      <c r="C5880" t="s">
        <v>4951</v>
      </c>
      <c r="D5880" s="66" t="s">
        <v>5338</v>
      </c>
    </row>
    <row r="5881" spans="1:4" x14ac:dyDescent="0.25">
      <c r="A5881">
        <v>26470362</v>
      </c>
      <c r="B5881" t="s">
        <v>7698</v>
      </c>
      <c r="C5881" t="s">
        <v>6690</v>
      </c>
      <c r="D5881" s="66" t="s">
        <v>5338</v>
      </c>
    </row>
    <row r="5882" spans="1:4" x14ac:dyDescent="0.25">
      <c r="A5882">
        <v>26470363</v>
      </c>
      <c r="B5882" t="s">
        <v>7699</v>
      </c>
      <c r="C5882" t="s">
        <v>6690</v>
      </c>
      <c r="D5882" s="66" t="s">
        <v>5338</v>
      </c>
    </row>
    <row r="5883" spans="1:4" x14ac:dyDescent="0.25">
      <c r="A5883">
        <v>26470364</v>
      </c>
      <c r="B5883" t="s">
        <v>7790</v>
      </c>
      <c r="C5883" t="s">
        <v>4954</v>
      </c>
      <c r="D5883" s="66" t="s">
        <v>5338</v>
      </c>
    </row>
    <row r="5884" spans="1:4" x14ac:dyDescent="0.25">
      <c r="A5884">
        <v>26470365</v>
      </c>
      <c r="B5884" t="s">
        <v>7791</v>
      </c>
      <c r="C5884" t="s">
        <v>4954</v>
      </c>
      <c r="D5884" s="66" t="s">
        <v>5338</v>
      </c>
    </row>
    <row r="5885" spans="1:4" x14ac:dyDescent="0.25">
      <c r="A5885">
        <v>26470366</v>
      </c>
      <c r="B5885" t="s">
        <v>8032</v>
      </c>
      <c r="C5885" t="s">
        <v>4954</v>
      </c>
      <c r="D5885" s="66" t="s">
        <v>5338</v>
      </c>
    </row>
    <row r="5886" spans="1:4" x14ac:dyDescent="0.25">
      <c r="A5886">
        <v>26470367</v>
      </c>
      <c r="B5886" t="s">
        <v>7792</v>
      </c>
      <c r="C5886" t="s">
        <v>4954</v>
      </c>
      <c r="D5886" s="66" t="s">
        <v>5338</v>
      </c>
    </row>
    <row r="5887" spans="1:4" x14ac:dyDescent="0.25">
      <c r="A5887">
        <v>26470368</v>
      </c>
      <c r="B5887" t="s">
        <v>7911</v>
      </c>
      <c r="C5887" t="s">
        <v>4957</v>
      </c>
      <c r="D5887" s="66" t="s">
        <v>5338</v>
      </c>
    </row>
    <row r="5888" spans="1:4" x14ac:dyDescent="0.25">
      <c r="A5888">
        <v>26470369</v>
      </c>
      <c r="B5888" t="s">
        <v>7950</v>
      </c>
      <c r="C5888" t="s">
        <v>4957</v>
      </c>
      <c r="D5888" s="66" t="s">
        <v>5338</v>
      </c>
    </row>
    <row r="5889" spans="1:4" x14ac:dyDescent="0.25">
      <c r="A5889">
        <v>26470370</v>
      </c>
      <c r="B5889" t="s">
        <v>7912</v>
      </c>
      <c r="C5889" t="s">
        <v>4957</v>
      </c>
      <c r="D5889" s="66" t="s">
        <v>5338</v>
      </c>
    </row>
    <row r="5890" spans="1:4" x14ac:dyDescent="0.25">
      <c r="A5890">
        <v>26470371</v>
      </c>
      <c r="B5890" t="s">
        <v>7834</v>
      </c>
      <c r="C5890" t="s">
        <v>4960</v>
      </c>
      <c r="D5890" s="66" t="s">
        <v>5338</v>
      </c>
    </row>
    <row r="5891" spans="1:4" x14ac:dyDescent="0.25">
      <c r="A5891">
        <v>26470372</v>
      </c>
      <c r="B5891" t="s">
        <v>7742</v>
      </c>
      <c r="C5891" t="s">
        <v>7945</v>
      </c>
      <c r="D5891" s="66" t="s">
        <v>5338</v>
      </c>
    </row>
    <row r="5892" spans="1:4" x14ac:dyDescent="0.25">
      <c r="A5892">
        <v>26470373</v>
      </c>
      <c r="B5892" t="s">
        <v>7700</v>
      </c>
      <c r="C5892" t="s">
        <v>6690</v>
      </c>
      <c r="D5892" s="66" t="s">
        <v>5338</v>
      </c>
    </row>
    <row r="5893" spans="1:4" x14ac:dyDescent="0.25">
      <c r="A5893">
        <v>26470374</v>
      </c>
      <c r="B5893" t="s">
        <v>7701</v>
      </c>
      <c r="C5893" t="s">
        <v>6690</v>
      </c>
      <c r="D5893" s="66" t="s">
        <v>5338</v>
      </c>
    </row>
    <row r="5894" spans="1:4" x14ac:dyDescent="0.25">
      <c r="A5894">
        <v>26470375</v>
      </c>
      <c r="B5894" t="s">
        <v>7913</v>
      </c>
      <c r="C5894" t="s">
        <v>4957</v>
      </c>
      <c r="D5894" s="66" t="s">
        <v>5338</v>
      </c>
    </row>
    <row r="5895" spans="1:4" x14ac:dyDescent="0.25">
      <c r="A5895">
        <v>26470376</v>
      </c>
      <c r="B5895" t="s">
        <v>7793</v>
      </c>
      <c r="C5895" t="s">
        <v>4954</v>
      </c>
      <c r="D5895" s="66" t="s">
        <v>5338</v>
      </c>
    </row>
    <row r="5896" spans="1:4" x14ac:dyDescent="0.25">
      <c r="A5896">
        <v>26470377</v>
      </c>
      <c r="B5896" t="s">
        <v>7743</v>
      </c>
      <c r="C5896" t="s">
        <v>7945</v>
      </c>
      <c r="D5896" s="66" t="s">
        <v>5338</v>
      </c>
    </row>
    <row r="5897" spans="1:4" x14ac:dyDescent="0.25">
      <c r="A5897">
        <v>26470378</v>
      </c>
      <c r="B5897" t="s">
        <v>7914</v>
      </c>
      <c r="C5897" t="s">
        <v>4957</v>
      </c>
      <c r="D5897" s="66" t="s">
        <v>5338</v>
      </c>
    </row>
    <row r="5898" spans="1:4" x14ac:dyDescent="0.25">
      <c r="A5898">
        <v>26470379</v>
      </c>
      <c r="B5898" t="s">
        <v>7867</v>
      </c>
      <c r="C5898" t="s">
        <v>4958</v>
      </c>
      <c r="D5898" s="66" t="s">
        <v>5338</v>
      </c>
    </row>
    <row r="5899" spans="1:4" x14ac:dyDescent="0.25">
      <c r="A5899">
        <v>26470380</v>
      </c>
      <c r="B5899" t="s">
        <v>7835</v>
      </c>
      <c r="C5899" t="s">
        <v>4960</v>
      </c>
      <c r="D5899" s="66" t="s">
        <v>5338</v>
      </c>
    </row>
    <row r="5900" spans="1:4" x14ac:dyDescent="0.25">
      <c r="A5900">
        <v>26470381</v>
      </c>
      <c r="B5900" t="s">
        <v>7951</v>
      </c>
      <c r="C5900" t="s">
        <v>7952</v>
      </c>
      <c r="D5900" s="66" t="s">
        <v>5339</v>
      </c>
    </row>
    <row r="5901" spans="1:4" x14ac:dyDescent="0.25">
      <c r="A5901">
        <v>26470382</v>
      </c>
      <c r="B5901" t="s">
        <v>7953</v>
      </c>
      <c r="C5901" t="s">
        <v>7954</v>
      </c>
      <c r="D5901" s="66" t="s">
        <v>5339</v>
      </c>
    </row>
    <row r="5902" spans="1:4" x14ac:dyDescent="0.25">
      <c r="A5902">
        <v>26470383</v>
      </c>
      <c r="B5902" t="s">
        <v>7955</v>
      </c>
      <c r="C5902" t="s">
        <v>7954</v>
      </c>
      <c r="D5902" s="66" t="s">
        <v>5339</v>
      </c>
    </row>
    <row r="5903" spans="1:4" x14ac:dyDescent="0.25">
      <c r="A5903">
        <v>26470384</v>
      </c>
      <c r="B5903" t="s">
        <v>7956</v>
      </c>
      <c r="C5903" t="s">
        <v>7957</v>
      </c>
      <c r="D5903" s="66" t="s">
        <v>5339</v>
      </c>
    </row>
    <row r="5904" spans="1:4" x14ac:dyDescent="0.25">
      <c r="A5904">
        <v>26470385</v>
      </c>
      <c r="B5904" t="s">
        <v>7987</v>
      </c>
      <c r="C5904" t="s">
        <v>7957</v>
      </c>
      <c r="D5904" s="66" t="s">
        <v>5339</v>
      </c>
    </row>
    <row r="5905" spans="1:4" x14ac:dyDescent="0.25">
      <c r="A5905">
        <v>26470386</v>
      </c>
      <c r="B5905" t="s">
        <v>7958</v>
      </c>
      <c r="C5905" t="s">
        <v>7957</v>
      </c>
      <c r="D5905" s="66" t="s">
        <v>5339</v>
      </c>
    </row>
    <row r="5906" spans="1:4" x14ac:dyDescent="0.25">
      <c r="A5906">
        <v>26470387</v>
      </c>
      <c r="B5906" t="s">
        <v>7959</v>
      </c>
      <c r="C5906" t="s">
        <v>7957</v>
      </c>
      <c r="D5906" s="66" t="s">
        <v>5339</v>
      </c>
    </row>
    <row r="5907" spans="1:4" x14ac:dyDescent="0.25">
      <c r="A5907">
        <v>26470388</v>
      </c>
      <c r="B5907" t="s">
        <v>7678</v>
      </c>
      <c r="C5907" t="s">
        <v>4951</v>
      </c>
      <c r="D5907" s="66" t="s">
        <v>5338</v>
      </c>
    </row>
    <row r="5908" spans="1:4" x14ac:dyDescent="0.25">
      <c r="A5908">
        <v>26470389</v>
      </c>
      <c r="B5908" t="s">
        <v>7679</v>
      </c>
      <c r="C5908" t="s">
        <v>4951</v>
      </c>
      <c r="D5908" s="66" t="s">
        <v>5338</v>
      </c>
    </row>
    <row r="5909" spans="1:4" x14ac:dyDescent="0.25">
      <c r="A5909">
        <v>26470390</v>
      </c>
      <c r="B5909" t="s">
        <v>7702</v>
      </c>
      <c r="C5909" t="s">
        <v>6690</v>
      </c>
      <c r="D5909" s="66" t="s">
        <v>5338</v>
      </c>
    </row>
    <row r="5910" spans="1:4" x14ac:dyDescent="0.25">
      <c r="A5910">
        <v>26470391</v>
      </c>
      <c r="B5910" t="s">
        <v>7703</v>
      </c>
      <c r="C5910" t="s">
        <v>6690</v>
      </c>
      <c r="D5910" s="66" t="s">
        <v>5338</v>
      </c>
    </row>
    <row r="5911" spans="1:4" x14ac:dyDescent="0.25">
      <c r="A5911">
        <v>26470392</v>
      </c>
      <c r="B5911" t="s">
        <v>7722</v>
      </c>
      <c r="C5911" t="s">
        <v>4955</v>
      </c>
      <c r="D5911" s="66" t="s">
        <v>5338</v>
      </c>
    </row>
    <row r="5912" spans="1:4" x14ac:dyDescent="0.25">
      <c r="A5912">
        <v>26470393</v>
      </c>
      <c r="B5912" t="s">
        <v>7744</v>
      </c>
      <c r="C5912" t="s">
        <v>7945</v>
      </c>
      <c r="D5912" s="66" t="s">
        <v>5338</v>
      </c>
    </row>
    <row r="5913" spans="1:4" x14ac:dyDescent="0.25">
      <c r="A5913">
        <v>26470394</v>
      </c>
      <c r="B5913" t="s">
        <v>7745</v>
      </c>
      <c r="C5913" t="s">
        <v>7945</v>
      </c>
      <c r="D5913" s="66" t="s">
        <v>5338</v>
      </c>
    </row>
    <row r="5914" spans="1:4" x14ac:dyDescent="0.25">
      <c r="A5914">
        <v>26470395</v>
      </c>
      <c r="B5914" t="s">
        <v>8005</v>
      </c>
      <c r="C5914" t="s">
        <v>4957</v>
      </c>
      <c r="D5914" s="66" t="s">
        <v>5338</v>
      </c>
    </row>
    <row r="5915" spans="1:4" x14ac:dyDescent="0.25">
      <c r="A5915">
        <v>26470396</v>
      </c>
      <c r="B5915" t="s">
        <v>7988</v>
      </c>
      <c r="C5915" t="s">
        <v>4957</v>
      </c>
      <c r="D5915" s="66" t="s">
        <v>5338</v>
      </c>
    </row>
    <row r="5916" spans="1:4" x14ac:dyDescent="0.25">
      <c r="A5916">
        <v>26470397</v>
      </c>
      <c r="B5916" t="s">
        <v>8006</v>
      </c>
      <c r="C5916" t="s">
        <v>4958</v>
      </c>
      <c r="D5916" s="66" t="s">
        <v>5338</v>
      </c>
    </row>
    <row r="5917" spans="1:4" x14ac:dyDescent="0.25">
      <c r="A5917">
        <v>26470398</v>
      </c>
      <c r="B5917" t="s">
        <v>7836</v>
      </c>
      <c r="C5917" t="s">
        <v>4960</v>
      </c>
      <c r="D5917" s="66" t="s">
        <v>5338</v>
      </c>
    </row>
    <row r="5918" spans="1:4" x14ac:dyDescent="0.25">
      <c r="A5918">
        <v>26470399</v>
      </c>
      <c r="B5918" t="s">
        <v>8007</v>
      </c>
      <c r="C5918" t="s">
        <v>4960</v>
      </c>
      <c r="D5918" s="66" t="s">
        <v>5338</v>
      </c>
    </row>
    <row r="5919" spans="1:4" x14ac:dyDescent="0.25">
      <c r="A5919">
        <v>26470400</v>
      </c>
      <c r="B5919" t="s">
        <v>7937</v>
      </c>
      <c r="C5919" t="s">
        <v>4961</v>
      </c>
      <c r="D5919" s="66" t="s">
        <v>5338</v>
      </c>
    </row>
    <row r="5920" spans="1:4" x14ac:dyDescent="0.25">
      <c r="A5920">
        <v>26470401</v>
      </c>
      <c r="B5920" t="s">
        <v>7938</v>
      </c>
      <c r="C5920" t="s">
        <v>4961</v>
      </c>
      <c r="D5920" s="66" t="s">
        <v>5338</v>
      </c>
    </row>
    <row r="5921" spans="1:4" x14ac:dyDescent="0.25">
      <c r="A5921">
        <v>26470403</v>
      </c>
      <c r="B5921" t="s">
        <v>7704</v>
      </c>
      <c r="C5921" t="s">
        <v>6690</v>
      </c>
      <c r="D5921" s="66" t="s">
        <v>5338</v>
      </c>
    </row>
    <row r="5922" spans="1:4" x14ac:dyDescent="0.25">
      <c r="A5922">
        <v>26470404</v>
      </c>
      <c r="B5922" t="s">
        <v>7960</v>
      </c>
      <c r="C5922" t="s">
        <v>4955</v>
      </c>
      <c r="D5922" s="66" t="s">
        <v>5338</v>
      </c>
    </row>
    <row r="5923" spans="1:4" x14ac:dyDescent="0.25">
      <c r="A5923">
        <v>26470405</v>
      </c>
      <c r="B5923" t="s">
        <v>7961</v>
      </c>
      <c r="C5923" t="s">
        <v>7957</v>
      </c>
      <c r="D5923" s="66" t="s">
        <v>5339</v>
      </c>
    </row>
    <row r="5924" spans="1:4" x14ac:dyDescent="0.25">
      <c r="A5924">
        <v>26470406</v>
      </c>
      <c r="B5924" t="s">
        <v>7962</v>
      </c>
      <c r="C5924" t="s">
        <v>7952</v>
      </c>
      <c r="D5924" s="66" t="s">
        <v>5339</v>
      </c>
    </row>
    <row r="5925" spans="1:4" x14ac:dyDescent="0.25">
      <c r="A5925">
        <v>26470407</v>
      </c>
      <c r="B5925" t="s">
        <v>7915</v>
      </c>
      <c r="C5925" t="s">
        <v>4957</v>
      </c>
      <c r="D5925" s="66" t="s">
        <v>5338</v>
      </c>
    </row>
    <row r="5926" spans="1:4" x14ac:dyDescent="0.25">
      <c r="A5926">
        <v>26470408</v>
      </c>
      <c r="B5926" t="s">
        <v>8055</v>
      </c>
      <c r="C5926" t="s">
        <v>6690</v>
      </c>
      <c r="D5926" s="66" t="s">
        <v>5338</v>
      </c>
    </row>
    <row r="5927" spans="1:4" x14ac:dyDescent="0.25">
      <c r="A5927">
        <v>26470409</v>
      </c>
      <c r="B5927" t="s">
        <v>7989</v>
      </c>
      <c r="C5927" t="s">
        <v>4955</v>
      </c>
      <c r="D5927" s="66" t="s">
        <v>5338</v>
      </c>
    </row>
    <row r="5928" spans="1:4" x14ac:dyDescent="0.25">
      <c r="A5928">
        <v>26470410</v>
      </c>
      <c r="B5928" t="s">
        <v>7746</v>
      </c>
      <c r="C5928" t="s">
        <v>7945</v>
      </c>
      <c r="D5928" s="66" t="s">
        <v>5338</v>
      </c>
    </row>
    <row r="5929" spans="1:4" x14ac:dyDescent="0.25">
      <c r="A5929">
        <v>26470411</v>
      </c>
      <c r="B5929" t="s">
        <v>7990</v>
      </c>
      <c r="C5929" t="s">
        <v>4957</v>
      </c>
      <c r="D5929" s="66" t="s">
        <v>5338</v>
      </c>
    </row>
    <row r="5930" spans="1:4" x14ac:dyDescent="0.25">
      <c r="A5930">
        <v>26470412</v>
      </c>
      <c r="B5930" t="s">
        <v>7705</v>
      </c>
      <c r="C5930" t="s">
        <v>6690</v>
      </c>
      <c r="D5930" s="66" t="s">
        <v>5338</v>
      </c>
    </row>
    <row r="5931" spans="1:4" x14ac:dyDescent="0.25">
      <c r="A5931">
        <v>26470413</v>
      </c>
      <c r="B5931" t="s">
        <v>7916</v>
      </c>
      <c r="C5931" t="s">
        <v>4957</v>
      </c>
      <c r="D5931" s="66" t="s">
        <v>5338</v>
      </c>
    </row>
    <row r="5932" spans="1:4" x14ac:dyDescent="0.25">
      <c r="A5932">
        <v>26470414</v>
      </c>
      <c r="B5932" t="s">
        <v>7963</v>
      </c>
      <c r="C5932" t="s">
        <v>7952</v>
      </c>
      <c r="D5932" s="66" t="s">
        <v>5339</v>
      </c>
    </row>
    <row r="5933" spans="1:4" x14ac:dyDescent="0.25">
      <c r="A5933">
        <v>26470415</v>
      </c>
      <c r="B5933" t="s">
        <v>7964</v>
      </c>
      <c r="C5933" t="s">
        <v>7957</v>
      </c>
      <c r="D5933" s="66" t="s">
        <v>5339</v>
      </c>
    </row>
    <row r="5934" spans="1:4" x14ac:dyDescent="0.25">
      <c r="A5934">
        <v>26470416</v>
      </c>
      <c r="B5934" t="s">
        <v>7837</v>
      </c>
      <c r="C5934" t="s">
        <v>4960</v>
      </c>
      <c r="D5934" s="66" t="s">
        <v>5338</v>
      </c>
    </row>
    <row r="5935" spans="1:4" x14ac:dyDescent="0.25">
      <c r="A5935">
        <v>26470417</v>
      </c>
      <c r="B5935" t="s">
        <v>8068</v>
      </c>
      <c r="C5935" t="s">
        <v>4958</v>
      </c>
      <c r="D5935" s="66" t="s">
        <v>5338</v>
      </c>
    </row>
    <row r="5936" spans="1:4" x14ac:dyDescent="0.25">
      <c r="A5936">
        <v>26470418</v>
      </c>
      <c r="B5936" t="s">
        <v>6684</v>
      </c>
      <c r="C5936" t="s">
        <v>7945</v>
      </c>
      <c r="D5936" s="66" t="s">
        <v>5338</v>
      </c>
    </row>
    <row r="5937" spans="1:4" x14ac:dyDescent="0.25">
      <c r="A5937">
        <v>26470419</v>
      </c>
      <c r="B5937" t="s">
        <v>7838</v>
      </c>
      <c r="C5937" t="s">
        <v>4960</v>
      </c>
      <c r="D5937" s="66" t="s">
        <v>5338</v>
      </c>
    </row>
    <row r="5938" spans="1:4" x14ac:dyDescent="0.25">
      <c r="A5938">
        <v>26470420</v>
      </c>
      <c r="B5938" t="s">
        <v>8033</v>
      </c>
      <c r="C5938" t="s">
        <v>4951</v>
      </c>
      <c r="D5938" s="66" t="s">
        <v>5338</v>
      </c>
    </row>
    <row r="5939" spans="1:4" x14ac:dyDescent="0.25">
      <c r="A5939">
        <v>26470421</v>
      </c>
      <c r="B5939" t="s">
        <v>7917</v>
      </c>
      <c r="C5939" t="s">
        <v>4957</v>
      </c>
      <c r="D5939" s="66" t="s">
        <v>5338</v>
      </c>
    </row>
    <row r="5940" spans="1:4" x14ac:dyDescent="0.25">
      <c r="A5940">
        <v>26470422</v>
      </c>
      <c r="B5940" t="s">
        <v>7868</v>
      </c>
      <c r="C5940" t="s">
        <v>4958</v>
      </c>
      <c r="D5940" s="66" t="s">
        <v>5338</v>
      </c>
    </row>
    <row r="5941" spans="1:4" x14ac:dyDescent="0.25">
      <c r="A5941">
        <v>26470423</v>
      </c>
      <c r="B5941" t="s">
        <v>7869</v>
      </c>
      <c r="C5941" t="s">
        <v>4958</v>
      </c>
      <c r="D5941" s="66" t="s">
        <v>5338</v>
      </c>
    </row>
    <row r="5942" spans="1:4" x14ac:dyDescent="0.25">
      <c r="A5942">
        <v>26470424</v>
      </c>
      <c r="B5942" t="s">
        <v>7680</v>
      </c>
      <c r="C5942" t="s">
        <v>4951</v>
      </c>
      <c r="D5942" s="66" t="s">
        <v>5338</v>
      </c>
    </row>
    <row r="5943" spans="1:4" x14ac:dyDescent="0.25">
      <c r="A5943">
        <v>26470425</v>
      </c>
      <c r="B5943" t="s">
        <v>7965</v>
      </c>
      <c r="C5943" t="s">
        <v>4954</v>
      </c>
      <c r="D5943" s="66" t="s">
        <v>5338</v>
      </c>
    </row>
    <row r="5944" spans="1:4" x14ac:dyDescent="0.25">
      <c r="A5944">
        <v>26470426</v>
      </c>
      <c r="B5944" t="s">
        <v>7839</v>
      </c>
      <c r="C5944" t="s">
        <v>4960</v>
      </c>
      <c r="D5944" s="66" t="s">
        <v>5338</v>
      </c>
    </row>
    <row r="5945" spans="1:4" x14ac:dyDescent="0.25">
      <c r="A5945">
        <v>26470427</v>
      </c>
      <c r="B5945" t="s">
        <v>7918</v>
      </c>
      <c r="C5945" t="s">
        <v>4957</v>
      </c>
      <c r="D5945" s="66" t="s">
        <v>5338</v>
      </c>
    </row>
    <row r="5946" spans="1:4" x14ac:dyDescent="0.25">
      <c r="A5946">
        <v>26470428</v>
      </c>
      <c r="B5946" t="s">
        <v>7840</v>
      </c>
      <c r="C5946" t="s">
        <v>4960</v>
      </c>
      <c r="D5946" s="66" t="s">
        <v>5338</v>
      </c>
    </row>
    <row r="5947" spans="1:4" x14ac:dyDescent="0.25">
      <c r="A5947">
        <v>26470429</v>
      </c>
      <c r="B5947" t="s">
        <v>7723</v>
      </c>
      <c r="C5947" t="s">
        <v>4955</v>
      </c>
      <c r="D5947" s="66" t="s">
        <v>5338</v>
      </c>
    </row>
    <row r="5948" spans="1:4" x14ac:dyDescent="0.25">
      <c r="A5948">
        <v>26470430</v>
      </c>
      <c r="B5948" t="s">
        <v>7794</v>
      </c>
      <c r="C5948" t="s">
        <v>4954</v>
      </c>
      <c r="D5948" s="66" t="s">
        <v>5338</v>
      </c>
    </row>
    <row r="5949" spans="1:4" x14ac:dyDescent="0.25">
      <c r="A5949">
        <v>26470431</v>
      </c>
      <c r="B5949" t="s">
        <v>8069</v>
      </c>
      <c r="C5949" t="s">
        <v>4954</v>
      </c>
      <c r="D5949" s="66" t="s">
        <v>5338</v>
      </c>
    </row>
    <row r="5950" spans="1:4" x14ac:dyDescent="0.25">
      <c r="A5950">
        <v>26470432</v>
      </c>
      <c r="B5950" t="s">
        <v>7795</v>
      </c>
      <c r="C5950" t="s">
        <v>4954</v>
      </c>
      <c r="D5950" s="66" t="s">
        <v>5338</v>
      </c>
    </row>
    <row r="5951" spans="1:4" x14ac:dyDescent="0.25">
      <c r="A5951">
        <v>26470433</v>
      </c>
      <c r="B5951" t="s">
        <v>7870</v>
      </c>
      <c r="C5951" t="s">
        <v>4958</v>
      </c>
      <c r="D5951" s="66" t="s">
        <v>5338</v>
      </c>
    </row>
    <row r="5952" spans="1:4" x14ac:dyDescent="0.25">
      <c r="A5952">
        <v>26470434</v>
      </c>
      <c r="B5952" t="s">
        <v>7871</v>
      </c>
      <c r="C5952" t="s">
        <v>4958</v>
      </c>
      <c r="D5952" s="66" t="s">
        <v>5338</v>
      </c>
    </row>
    <row r="5953" spans="1:4" x14ac:dyDescent="0.25">
      <c r="A5953">
        <v>26470435</v>
      </c>
      <c r="B5953" t="s">
        <v>8008</v>
      </c>
      <c r="C5953" t="s">
        <v>4951</v>
      </c>
      <c r="D5953" s="66" t="s">
        <v>5338</v>
      </c>
    </row>
    <row r="5954" spans="1:4" x14ac:dyDescent="0.25">
      <c r="A5954">
        <v>26470436</v>
      </c>
      <c r="B5954" t="s">
        <v>7796</v>
      </c>
      <c r="C5954" t="s">
        <v>4954</v>
      </c>
      <c r="D5954" s="66" t="s">
        <v>5338</v>
      </c>
    </row>
    <row r="5955" spans="1:4" x14ac:dyDescent="0.25">
      <c r="A5955">
        <v>26470437</v>
      </c>
      <c r="B5955" t="s">
        <v>7966</v>
      </c>
      <c r="C5955" t="s">
        <v>4957</v>
      </c>
      <c r="D5955" s="66" t="s">
        <v>5338</v>
      </c>
    </row>
    <row r="5956" spans="1:4" x14ac:dyDescent="0.25">
      <c r="A5956">
        <v>26470438</v>
      </c>
      <c r="B5956" t="s">
        <v>7919</v>
      </c>
      <c r="C5956" t="s">
        <v>4957</v>
      </c>
      <c r="D5956" s="66" t="s">
        <v>5338</v>
      </c>
    </row>
    <row r="5957" spans="1:4" x14ac:dyDescent="0.25">
      <c r="A5957">
        <v>26470439</v>
      </c>
      <c r="B5957" t="s">
        <v>7747</v>
      </c>
      <c r="C5957" t="s">
        <v>7945</v>
      </c>
      <c r="D5957" s="66" t="s">
        <v>5338</v>
      </c>
    </row>
    <row r="5958" spans="1:4" x14ac:dyDescent="0.25">
      <c r="A5958">
        <v>26470440</v>
      </c>
      <c r="B5958" t="s">
        <v>7724</v>
      </c>
      <c r="C5958" t="s">
        <v>4955</v>
      </c>
      <c r="D5958" s="66" t="s">
        <v>5338</v>
      </c>
    </row>
    <row r="5959" spans="1:4" x14ac:dyDescent="0.25">
      <c r="A5959">
        <v>26470441</v>
      </c>
      <c r="B5959" t="s">
        <v>8009</v>
      </c>
      <c r="C5959" t="s">
        <v>6690</v>
      </c>
      <c r="D5959" s="66" t="s">
        <v>5338</v>
      </c>
    </row>
    <row r="5960" spans="1:4" x14ac:dyDescent="0.25">
      <c r="A5960">
        <v>26470442</v>
      </c>
      <c r="B5960" t="s">
        <v>7872</v>
      </c>
      <c r="C5960" t="s">
        <v>4958</v>
      </c>
      <c r="D5960" s="66" t="s">
        <v>5338</v>
      </c>
    </row>
    <row r="5961" spans="1:4" x14ac:dyDescent="0.25">
      <c r="A5961">
        <v>26470443</v>
      </c>
      <c r="B5961" t="s">
        <v>7797</v>
      </c>
      <c r="C5961" t="s">
        <v>4954</v>
      </c>
      <c r="D5961" s="66" t="s">
        <v>5338</v>
      </c>
    </row>
    <row r="5962" spans="1:4" x14ac:dyDescent="0.25">
      <c r="A5962">
        <v>26470444</v>
      </c>
      <c r="B5962" t="s">
        <v>7681</v>
      </c>
      <c r="C5962" t="s">
        <v>4951</v>
      </c>
      <c r="D5962" s="66" t="s">
        <v>5338</v>
      </c>
    </row>
    <row r="5963" spans="1:4" x14ac:dyDescent="0.25">
      <c r="A5963">
        <v>26470445</v>
      </c>
      <c r="B5963" t="s">
        <v>7873</v>
      </c>
      <c r="C5963" t="s">
        <v>4958</v>
      </c>
      <c r="D5963" s="66" t="s">
        <v>5338</v>
      </c>
    </row>
    <row r="5964" spans="1:4" x14ac:dyDescent="0.25">
      <c r="A5964">
        <v>26470446</v>
      </c>
      <c r="B5964" t="s">
        <v>7920</v>
      </c>
      <c r="C5964" t="s">
        <v>4957</v>
      </c>
      <c r="D5964" s="66" t="s">
        <v>5338</v>
      </c>
    </row>
    <row r="5965" spans="1:4" x14ac:dyDescent="0.25">
      <c r="A5965">
        <v>26470447</v>
      </c>
      <c r="B5965" t="s">
        <v>7706</v>
      </c>
      <c r="C5965" t="s">
        <v>6690</v>
      </c>
      <c r="D5965" s="66" t="s">
        <v>5338</v>
      </c>
    </row>
    <row r="5966" spans="1:4" x14ac:dyDescent="0.25">
      <c r="A5966">
        <v>26470448</v>
      </c>
      <c r="B5966" t="s">
        <v>7798</v>
      </c>
      <c r="C5966" t="s">
        <v>4954</v>
      </c>
      <c r="D5966" s="66" t="s">
        <v>5338</v>
      </c>
    </row>
    <row r="5967" spans="1:4" x14ac:dyDescent="0.25">
      <c r="A5967">
        <v>26470449</v>
      </c>
      <c r="B5967" t="s">
        <v>7841</v>
      </c>
      <c r="C5967" t="s">
        <v>4960</v>
      </c>
      <c r="D5967" s="66" t="s">
        <v>5338</v>
      </c>
    </row>
    <row r="5968" spans="1:4" x14ac:dyDescent="0.25">
      <c r="A5968">
        <v>26470450</v>
      </c>
      <c r="B5968" t="s">
        <v>7842</v>
      </c>
      <c r="C5968" t="s">
        <v>4960</v>
      </c>
      <c r="D5968" s="66" t="s">
        <v>5338</v>
      </c>
    </row>
    <row r="5969" spans="1:4" x14ac:dyDescent="0.25">
      <c r="A5969">
        <v>26470451</v>
      </c>
      <c r="B5969" t="s">
        <v>7921</v>
      </c>
      <c r="C5969" t="s">
        <v>4957</v>
      </c>
      <c r="D5969" s="66" t="s">
        <v>5338</v>
      </c>
    </row>
    <row r="5970" spans="1:4" x14ac:dyDescent="0.25">
      <c r="A5970">
        <v>26470452</v>
      </c>
      <c r="B5970" t="s">
        <v>7707</v>
      </c>
      <c r="C5970" t="s">
        <v>6690</v>
      </c>
      <c r="D5970" s="66" t="s">
        <v>5338</v>
      </c>
    </row>
    <row r="5971" spans="1:4" x14ac:dyDescent="0.25">
      <c r="A5971">
        <v>26470453</v>
      </c>
      <c r="B5971" t="s">
        <v>7874</v>
      </c>
      <c r="C5971" t="s">
        <v>4958</v>
      </c>
      <c r="D5971" s="66" t="s">
        <v>5338</v>
      </c>
    </row>
    <row r="5972" spans="1:4" x14ac:dyDescent="0.25">
      <c r="A5972">
        <v>26470454</v>
      </c>
      <c r="B5972" t="s">
        <v>7799</v>
      </c>
      <c r="C5972" t="s">
        <v>4954</v>
      </c>
      <c r="D5972" s="66" t="s">
        <v>5338</v>
      </c>
    </row>
    <row r="5973" spans="1:4" x14ac:dyDescent="0.25">
      <c r="A5973">
        <v>26470455</v>
      </c>
      <c r="B5973" t="s">
        <v>7843</v>
      </c>
      <c r="C5973" t="s">
        <v>4960</v>
      </c>
      <c r="D5973" s="66" t="s">
        <v>5338</v>
      </c>
    </row>
    <row r="5974" spans="1:4" x14ac:dyDescent="0.25">
      <c r="A5974">
        <v>26470456</v>
      </c>
      <c r="B5974" t="s">
        <v>7800</v>
      </c>
      <c r="C5974" t="s">
        <v>4954</v>
      </c>
      <c r="D5974" s="66" t="s">
        <v>5338</v>
      </c>
    </row>
    <row r="5975" spans="1:4" x14ac:dyDescent="0.25">
      <c r="A5975">
        <v>26470457</v>
      </c>
      <c r="B5975" t="s">
        <v>7801</v>
      </c>
      <c r="C5975" t="s">
        <v>4954</v>
      </c>
      <c r="D5975" s="66" t="s">
        <v>5338</v>
      </c>
    </row>
    <row r="5976" spans="1:4" x14ac:dyDescent="0.25">
      <c r="A5976">
        <v>26470458</v>
      </c>
      <c r="B5976" t="s">
        <v>7967</v>
      </c>
      <c r="C5976" t="s">
        <v>4954</v>
      </c>
      <c r="D5976" s="66" t="s">
        <v>5338</v>
      </c>
    </row>
    <row r="5977" spans="1:4" x14ac:dyDescent="0.25">
      <c r="A5977">
        <v>26470459</v>
      </c>
      <c r="B5977" t="s">
        <v>7725</v>
      </c>
      <c r="C5977" t="s">
        <v>4955</v>
      </c>
      <c r="D5977" s="66" t="s">
        <v>5338</v>
      </c>
    </row>
    <row r="5978" spans="1:4" x14ac:dyDescent="0.25">
      <c r="A5978">
        <v>26470460</v>
      </c>
      <c r="B5978" t="s">
        <v>6224</v>
      </c>
      <c r="C5978" t="s">
        <v>7945</v>
      </c>
      <c r="D5978" s="66" t="s">
        <v>5338</v>
      </c>
    </row>
    <row r="5979" spans="1:4" x14ac:dyDescent="0.25">
      <c r="A5979">
        <v>26470461</v>
      </c>
      <c r="B5979" t="s">
        <v>7875</v>
      </c>
      <c r="C5979" t="s">
        <v>4958</v>
      </c>
      <c r="D5979" s="66" t="s">
        <v>5338</v>
      </c>
    </row>
    <row r="5980" spans="1:4" x14ac:dyDescent="0.25">
      <c r="A5980">
        <v>26470462</v>
      </c>
      <c r="B5980" t="s">
        <v>7682</v>
      </c>
      <c r="C5980" t="s">
        <v>4951</v>
      </c>
      <c r="D5980" s="66" t="s">
        <v>5338</v>
      </c>
    </row>
    <row r="5981" spans="1:4" x14ac:dyDescent="0.25">
      <c r="A5981">
        <v>26470463</v>
      </c>
      <c r="B5981" t="s">
        <v>8010</v>
      </c>
      <c r="C5981" t="s">
        <v>4951</v>
      </c>
      <c r="D5981" s="66" t="s">
        <v>5338</v>
      </c>
    </row>
    <row r="5982" spans="1:4" x14ac:dyDescent="0.25">
      <c r="A5982">
        <v>26470464</v>
      </c>
      <c r="B5982" t="s">
        <v>7922</v>
      </c>
      <c r="C5982" t="s">
        <v>4957</v>
      </c>
      <c r="D5982" s="66" t="s">
        <v>5338</v>
      </c>
    </row>
    <row r="5983" spans="1:4" x14ac:dyDescent="0.25">
      <c r="A5983">
        <v>26470465</v>
      </c>
      <c r="B5983" t="s">
        <v>7683</v>
      </c>
      <c r="C5983" t="s">
        <v>4951</v>
      </c>
      <c r="D5983" s="66" t="s">
        <v>5338</v>
      </c>
    </row>
    <row r="5984" spans="1:4" x14ac:dyDescent="0.25">
      <c r="A5984">
        <v>26470466</v>
      </c>
      <c r="B5984" t="s">
        <v>7923</v>
      </c>
      <c r="C5984" t="s">
        <v>4957</v>
      </c>
      <c r="D5984" s="66" t="s">
        <v>5338</v>
      </c>
    </row>
    <row r="5985" spans="1:4" x14ac:dyDescent="0.25">
      <c r="A5985">
        <v>26470467</v>
      </c>
      <c r="B5985" t="s">
        <v>6965</v>
      </c>
      <c r="C5985" t="s">
        <v>7945</v>
      </c>
      <c r="D5985" s="66" t="s">
        <v>5338</v>
      </c>
    </row>
    <row r="5986" spans="1:4" x14ac:dyDescent="0.25">
      <c r="A5986">
        <v>26470468</v>
      </c>
      <c r="B5986" t="s">
        <v>7991</v>
      </c>
      <c r="C5986" t="s">
        <v>4960</v>
      </c>
      <c r="D5986" s="66" t="s">
        <v>5338</v>
      </c>
    </row>
    <row r="5987" spans="1:4" x14ac:dyDescent="0.25">
      <c r="A5987">
        <v>26470469</v>
      </c>
      <c r="B5987" t="s">
        <v>7844</v>
      </c>
      <c r="C5987" t="s">
        <v>4960</v>
      </c>
      <c r="D5987" s="66" t="s">
        <v>5338</v>
      </c>
    </row>
    <row r="5988" spans="1:4" x14ac:dyDescent="0.25">
      <c r="A5988">
        <v>26470470</v>
      </c>
      <c r="B5988" t="s">
        <v>6161</v>
      </c>
      <c r="C5988" t="s">
        <v>4957</v>
      </c>
      <c r="D5988" s="66" t="s">
        <v>5338</v>
      </c>
    </row>
    <row r="5989" spans="1:4" x14ac:dyDescent="0.25">
      <c r="A5989">
        <v>26470471</v>
      </c>
      <c r="B5989" t="s">
        <v>8034</v>
      </c>
      <c r="C5989" t="s">
        <v>4951</v>
      </c>
      <c r="D5989" s="66" t="s">
        <v>5338</v>
      </c>
    </row>
    <row r="5990" spans="1:4" x14ac:dyDescent="0.25">
      <c r="A5990">
        <v>26470472</v>
      </c>
      <c r="B5990" t="s">
        <v>6136</v>
      </c>
      <c r="C5990" t="s">
        <v>6690</v>
      </c>
      <c r="D5990" s="66" t="s">
        <v>5338</v>
      </c>
    </row>
    <row r="5991" spans="1:4" x14ac:dyDescent="0.25">
      <c r="A5991">
        <v>26470473</v>
      </c>
      <c r="B5991" t="s">
        <v>7708</v>
      </c>
      <c r="C5991" t="s">
        <v>6690</v>
      </c>
      <c r="D5991" s="66" t="s">
        <v>5338</v>
      </c>
    </row>
    <row r="5992" spans="1:4" x14ac:dyDescent="0.25">
      <c r="A5992">
        <v>26470474</v>
      </c>
      <c r="B5992" t="s">
        <v>7709</v>
      </c>
      <c r="C5992" t="s">
        <v>6690</v>
      </c>
      <c r="D5992" s="66" t="s">
        <v>5338</v>
      </c>
    </row>
    <row r="5993" spans="1:4" x14ac:dyDescent="0.25">
      <c r="A5993">
        <v>26470475</v>
      </c>
      <c r="B5993" t="s">
        <v>7876</v>
      </c>
      <c r="C5993" t="s">
        <v>4958</v>
      </c>
      <c r="D5993" s="66" t="s">
        <v>5338</v>
      </c>
    </row>
    <row r="5994" spans="1:4" x14ac:dyDescent="0.25">
      <c r="A5994">
        <v>26470476</v>
      </c>
      <c r="B5994" t="s">
        <v>7710</v>
      </c>
      <c r="C5994" t="s">
        <v>6690</v>
      </c>
      <c r="D5994" s="66" t="s">
        <v>5338</v>
      </c>
    </row>
    <row r="5995" spans="1:4" x14ac:dyDescent="0.25">
      <c r="A5995">
        <v>26470477</v>
      </c>
      <c r="B5995" t="s">
        <v>7939</v>
      </c>
      <c r="C5995" t="s">
        <v>4961</v>
      </c>
      <c r="D5995" s="66" t="s">
        <v>5338</v>
      </c>
    </row>
    <row r="5996" spans="1:4" x14ac:dyDescent="0.25">
      <c r="A5996" t="s">
        <v>7603</v>
      </c>
      <c r="B5996" t="s">
        <v>6386</v>
      </c>
      <c r="C5996" t="s">
        <v>4955</v>
      </c>
      <c r="D5996" s="66" t="s">
        <v>5338</v>
      </c>
    </row>
    <row r="5997" spans="1:4" x14ac:dyDescent="0.25">
      <c r="A5997" t="s">
        <v>7604</v>
      </c>
      <c r="B5997" t="s">
        <v>6404</v>
      </c>
      <c r="C5997" t="s">
        <v>4955</v>
      </c>
      <c r="D5997" s="66" t="s">
        <v>5338</v>
      </c>
    </row>
    <row r="5998" spans="1:4" x14ac:dyDescent="0.25">
      <c r="A5998" t="s">
        <v>7605</v>
      </c>
      <c r="B5998" t="s">
        <v>6661</v>
      </c>
      <c r="C5998" t="s">
        <v>4955</v>
      </c>
      <c r="D5998" s="66" t="s">
        <v>5338</v>
      </c>
    </row>
    <row r="5999" spans="1:4" x14ac:dyDescent="0.25">
      <c r="A5999" t="s">
        <v>7606</v>
      </c>
      <c r="B5999" t="s">
        <v>7249</v>
      </c>
      <c r="C5999" t="s">
        <v>7945</v>
      </c>
      <c r="D5999" s="66" t="s">
        <v>5338</v>
      </c>
    </row>
    <row r="6000" spans="1:4" x14ac:dyDescent="0.25">
      <c r="A6000" t="s">
        <v>7607</v>
      </c>
      <c r="B6000" t="s">
        <v>7802</v>
      </c>
      <c r="C6000" t="s">
        <v>4954</v>
      </c>
      <c r="D6000" s="66" t="s">
        <v>5338</v>
      </c>
    </row>
    <row r="6001" spans="1:4" x14ac:dyDescent="0.25">
      <c r="A6001" t="s">
        <v>7608</v>
      </c>
      <c r="B6001" t="s">
        <v>7803</v>
      </c>
      <c r="C6001" t="s">
        <v>4954</v>
      </c>
      <c r="D6001" s="66" t="s">
        <v>5338</v>
      </c>
    </row>
    <row r="6002" spans="1:4" x14ac:dyDescent="0.25">
      <c r="A6002" t="s">
        <v>7609</v>
      </c>
      <c r="B6002" t="s">
        <v>5771</v>
      </c>
      <c r="C6002" t="s">
        <v>4960</v>
      </c>
      <c r="D6002" s="66" t="s">
        <v>5338</v>
      </c>
    </row>
    <row r="6003" spans="1:4" x14ac:dyDescent="0.25">
      <c r="A6003" t="s">
        <v>7610</v>
      </c>
      <c r="B6003" t="s">
        <v>7096</v>
      </c>
      <c r="C6003" t="s">
        <v>4960</v>
      </c>
      <c r="D6003" s="66" t="s">
        <v>5338</v>
      </c>
    </row>
    <row r="6004" spans="1:4" x14ac:dyDescent="0.25">
      <c r="A6004" t="s">
        <v>7611</v>
      </c>
      <c r="B6004" t="s">
        <v>7845</v>
      </c>
      <c r="C6004" t="s">
        <v>4960</v>
      </c>
      <c r="D6004" s="66" t="s">
        <v>5338</v>
      </c>
    </row>
    <row r="6005" spans="1:4" x14ac:dyDescent="0.25">
      <c r="A6005" t="s">
        <v>7612</v>
      </c>
      <c r="B6005" t="s">
        <v>7924</v>
      </c>
      <c r="C6005" t="s">
        <v>4957</v>
      </c>
      <c r="D6005" s="66" t="s">
        <v>5338</v>
      </c>
    </row>
    <row r="6006" spans="1:4" x14ac:dyDescent="0.25">
      <c r="A6006" t="s">
        <v>7613</v>
      </c>
      <c r="B6006" t="s">
        <v>7925</v>
      </c>
      <c r="C6006" t="s">
        <v>4957</v>
      </c>
      <c r="D6006" s="66" t="s">
        <v>5338</v>
      </c>
    </row>
    <row r="6007" spans="1:4" x14ac:dyDescent="0.25">
      <c r="A6007"/>
      <c r="D6007"/>
    </row>
    <row r="6008" spans="1:4" x14ac:dyDescent="0.25">
      <c r="A6008"/>
      <c r="D6008"/>
    </row>
    <row r="6009" spans="1:4" x14ac:dyDescent="0.25">
      <c r="A6009"/>
      <c r="D6009"/>
    </row>
    <row r="6010" spans="1:4" x14ac:dyDescent="0.25">
      <c r="A6010"/>
      <c r="D6010"/>
    </row>
    <row r="6011" spans="1:4" x14ac:dyDescent="0.25">
      <c r="A6011"/>
      <c r="D6011"/>
    </row>
    <row r="6012" spans="1:4" x14ac:dyDescent="0.25">
      <c r="A6012"/>
      <c r="D6012"/>
    </row>
    <row r="6013" spans="1:4" x14ac:dyDescent="0.25">
      <c r="A6013"/>
      <c r="D6013"/>
    </row>
    <row r="6014" spans="1:4" x14ac:dyDescent="0.25">
      <c r="A6014"/>
      <c r="D6014"/>
    </row>
    <row r="6015" spans="1:4" x14ac:dyDescent="0.25">
      <c r="A6015"/>
      <c r="D6015"/>
    </row>
    <row r="6016" spans="1:4" x14ac:dyDescent="0.25">
      <c r="A6016"/>
      <c r="D6016"/>
    </row>
    <row r="6017" spans="1:4" x14ac:dyDescent="0.25">
      <c r="A6017"/>
      <c r="D6017"/>
    </row>
    <row r="6018" spans="1:4" x14ac:dyDescent="0.25">
      <c r="A6018"/>
      <c r="D6018"/>
    </row>
    <row r="6019" spans="1:4" x14ac:dyDescent="0.25">
      <c r="A6019"/>
      <c r="D6019"/>
    </row>
    <row r="6020" spans="1:4" x14ac:dyDescent="0.25">
      <c r="A6020"/>
      <c r="D6020"/>
    </row>
    <row r="6021" spans="1:4" x14ac:dyDescent="0.25">
      <c r="A6021"/>
      <c r="D6021"/>
    </row>
    <row r="6022" spans="1:4" x14ac:dyDescent="0.25">
      <c r="A6022"/>
      <c r="D6022"/>
    </row>
    <row r="6023" spans="1:4" x14ac:dyDescent="0.25">
      <c r="A6023"/>
      <c r="D6023"/>
    </row>
    <row r="6024" spans="1:4" x14ac:dyDescent="0.25">
      <c r="A6024"/>
      <c r="D6024"/>
    </row>
    <row r="6025" spans="1:4" x14ac:dyDescent="0.25">
      <c r="A6025"/>
      <c r="D6025"/>
    </row>
    <row r="6026" spans="1:4" x14ac:dyDescent="0.25">
      <c r="A6026"/>
      <c r="D6026"/>
    </row>
    <row r="6027" spans="1:4" x14ac:dyDescent="0.25">
      <c r="A6027"/>
      <c r="D6027"/>
    </row>
    <row r="6028" spans="1:4" x14ac:dyDescent="0.25">
      <c r="A6028"/>
      <c r="D6028"/>
    </row>
    <row r="6029" spans="1:4" x14ac:dyDescent="0.25">
      <c r="A6029"/>
      <c r="D6029"/>
    </row>
    <row r="6030" spans="1:4" x14ac:dyDescent="0.25">
      <c r="A6030"/>
      <c r="D6030"/>
    </row>
    <row r="6031" spans="1:4" x14ac:dyDescent="0.25">
      <c r="A6031"/>
      <c r="D6031"/>
    </row>
    <row r="6032" spans="1:4" x14ac:dyDescent="0.25">
      <c r="A6032"/>
      <c r="D6032"/>
    </row>
    <row r="6033" spans="1:4" x14ac:dyDescent="0.25">
      <c r="A6033"/>
      <c r="D6033"/>
    </row>
    <row r="6034" spans="1:4" x14ac:dyDescent="0.25">
      <c r="A6034"/>
      <c r="D6034"/>
    </row>
    <row r="6035" spans="1:4" x14ac:dyDescent="0.25">
      <c r="A6035"/>
      <c r="D6035"/>
    </row>
    <row r="6036" spans="1:4" x14ac:dyDescent="0.25">
      <c r="A6036"/>
      <c r="D6036"/>
    </row>
    <row r="6037" spans="1:4" x14ac:dyDescent="0.25">
      <c r="A6037"/>
      <c r="D6037"/>
    </row>
    <row r="6038" spans="1:4" x14ac:dyDescent="0.25">
      <c r="A6038"/>
      <c r="D6038"/>
    </row>
    <row r="6039" spans="1:4" x14ac:dyDescent="0.25">
      <c r="A6039"/>
      <c r="D6039"/>
    </row>
    <row r="6040" spans="1:4" x14ac:dyDescent="0.25">
      <c r="A6040"/>
      <c r="D6040"/>
    </row>
    <row r="6041" spans="1:4" x14ac:dyDescent="0.25">
      <c r="A6041"/>
      <c r="D6041"/>
    </row>
    <row r="6042" spans="1:4" x14ac:dyDescent="0.25">
      <c r="A6042"/>
      <c r="D6042"/>
    </row>
    <row r="6043" spans="1:4" x14ac:dyDescent="0.25">
      <c r="A6043"/>
      <c r="D6043"/>
    </row>
    <row r="6044" spans="1:4" x14ac:dyDescent="0.25">
      <c r="A6044"/>
      <c r="D6044"/>
    </row>
    <row r="6045" spans="1:4" x14ac:dyDescent="0.25">
      <c r="A6045"/>
      <c r="D6045"/>
    </row>
    <row r="6046" spans="1:4" x14ac:dyDescent="0.25">
      <c r="A6046"/>
      <c r="D6046"/>
    </row>
    <row r="6047" spans="1:4" x14ac:dyDescent="0.25">
      <c r="A6047"/>
      <c r="D6047"/>
    </row>
    <row r="6048" spans="1:4" x14ac:dyDescent="0.25">
      <c r="A6048"/>
      <c r="D6048"/>
    </row>
    <row r="6049" spans="1:4" x14ac:dyDescent="0.25">
      <c r="A6049"/>
      <c r="D6049"/>
    </row>
    <row r="6050" spans="1:4" x14ac:dyDescent="0.25">
      <c r="A6050"/>
      <c r="D6050"/>
    </row>
    <row r="6051" spans="1:4" x14ac:dyDescent="0.25">
      <c r="A6051"/>
      <c r="D6051"/>
    </row>
    <row r="6052" spans="1:4" x14ac:dyDescent="0.25">
      <c r="A6052"/>
      <c r="D6052"/>
    </row>
    <row r="6053" spans="1:4" x14ac:dyDescent="0.25">
      <c r="A6053"/>
      <c r="D6053"/>
    </row>
    <row r="6054" spans="1:4" x14ac:dyDescent="0.25">
      <c r="A6054"/>
      <c r="D6054"/>
    </row>
    <row r="6055" spans="1:4" x14ac:dyDescent="0.25">
      <c r="A6055"/>
      <c r="D6055"/>
    </row>
    <row r="6056" spans="1:4" x14ac:dyDescent="0.25">
      <c r="A6056"/>
      <c r="D6056"/>
    </row>
    <row r="6057" spans="1:4" x14ac:dyDescent="0.25">
      <c r="A6057"/>
      <c r="D6057"/>
    </row>
    <row r="6058" spans="1:4" x14ac:dyDescent="0.25">
      <c r="A6058"/>
      <c r="D6058"/>
    </row>
    <row r="6059" spans="1:4" x14ac:dyDescent="0.25">
      <c r="A6059"/>
      <c r="D6059"/>
    </row>
    <row r="6060" spans="1:4" x14ac:dyDescent="0.25">
      <c r="A6060"/>
      <c r="D6060"/>
    </row>
    <row r="6061" spans="1:4" x14ac:dyDescent="0.25">
      <c r="A6061"/>
      <c r="D6061"/>
    </row>
    <row r="6062" spans="1:4" x14ac:dyDescent="0.25">
      <c r="A6062"/>
      <c r="D6062"/>
    </row>
    <row r="6063" spans="1:4" x14ac:dyDescent="0.25">
      <c r="A6063"/>
      <c r="D6063"/>
    </row>
    <row r="6064" spans="1:4" x14ac:dyDescent="0.25">
      <c r="A6064"/>
      <c r="D6064"/>
    </row>
    <row r="6065" spans="1:4" x14ac:dyDescent="0.25">
      <c r="A6065"/>
      <c r="D6065"/>
    </row>
    <row r="6066" spans="1:4" x14ac:dyDescent="0.25">
      <c r="A6066"/>
      <c r="D6066"/>
    </row>
    <row r="6067" spans="1:4" x14ac:dyDescent="0.25">
      <c r="A6067"/>
      <c r="D6067"/>
    </row>
    <row r="6068" spans="1:4" x14ac:dyDescent="0.25">
      <c r="A6068"/>
      <c r="D6068"/>
    </row>
    <row r="6069" spans="1:4" x14ac:dyDescent="0.25">
      <c r="A6069"/>
      <c r="D6069"/>
    </row>
    <row r="6070" spans="1:4" x14ac:dyDescent="0.25">
      <c r="A6070"/>
      <c r="D6070"/>
    </row>
    <row r="6071" spans="1:4" x14ac:dyDescent="0.25">
      <c r="A6071"/>
      <c r="D6071"/>
    </row>
    <row r="6072" spans="1:4" x14ac:dyDescent="0.25">
      <c r="A6072"/>
      <c r="D6072"/>
    </row>
    <row r="6073" spans="1:4" x14ac:dyDescent="0.25">
      <c r="A6073"/>
      <c r="D6073"/>
    </row>
    <row r="6074" spans="1:4" x14ac:dyDescent="0.25">
      <c r="A6074"/>
      <c r="D6074"/>
    </row>
    <row r="6075" spans="1:4" x14ac:dyDescent="0.25">
      <c r="A6075"/>
      <c r="D6075"/>
    </row>
    <row r="6076" spans="1:4" x14ac:dyDescent="0.25">
      <c r="A6076"/>
      <c r="D6076"/>
    </row>
    <row r="6077" spans="1:4" x14ac:dyDescent="0.25">
      <c r="A6077"/>
      <c r="D6077"/>
    </row>
    <row r="6078" spans="1:4" x14ac:dyDescent="0.25">
      <c r="A6078"/>
      <c r="D6078"/>
    </row>
    <row r="6079" spans="1:4" x14ac:dyDescent="0.25">
      <c r="A6079"/>
      <c r="D6079"/>
    </row>
    <row r="6080" spans="1:4" x14ac:dyDescent="0.25">
      <c r="A6080"/>
      <c r="D6080"/>
    </row>
    <row r="6081" spans="1:4" x14ac:dyDescent="0.25">
      <c r="A6081"/>
      <c r="D6081"/>
    </row>
    <row r="6082" spans="1:4" x14ac:dyDescent="0.25">
      <c r="A6082"/>
      <c r="D6082"/>
    </row>
    <row r="6083" spans="1:4" x14ac:dyDescent="0.25">
      <c r="A6083"/>
      <c r="D6083"/>
    </row>
    <row r="6084" spans="1:4" x14ac:dyDescent="0.25">
      <c r="A6084"/>
      <c r="D6084"/>
    </row>
    <row r="6085" spans="1:4" x14ac:dyDescent="0.25">
      <c r="A6085"/>
      <c r="D6085"/>
    </row>
    <row r="6086" spans="1:4" x14ac:dyDescent="0.25">
      <c r="A6086"/>
      <c r="D6086"/>
    </row>
    <row r="6087" spans="1:4" x14ac:dyDescent="0.25">
      <c r="A6087"/>
      <c r="D6087"/>
    </row>
    <row r="6088" spans="1:4" x14ac:dyDescent="0.25">
      <c r="A6088"/>
      <c r="D6088"/>
    </row>
    <row r="6089" spans="1:4" x14ac:dyDescent="0.25">
      <c r="A6089"/>
      <c r="D6089"/>
    </row>
    <row r="6090" spans="1:4" x14ac:dyDescent="0.25">
      <c r="A6090"/>
      <c r="D6090"/>
    </row>
    <row r="6091" spans="1:4" x14ac:dyDescent="0.25">
      <c r="A6091"/>
      <c r="D6091"/>
    </row>
    <row r="6092" spans="1:4" x14ac:dyDescent="0.25">
      <c r="A6092"/>
      <c r="D6092"/>
    </row>
    <row r="6093" spans="1:4" x14ac:dyDescent="0.25">
      <c r="A6093"/>
      <c r="D6093"/>
    </row>
    <row r="6094" spans="1:4" x14ac:dyDescent="0.25">
      <c r="A6094"/>
      <c r="D6094"/>
    </row>
    <row r="6095" spans="1:4" x14ac:dyDescent="0.25">
      <c r="A6095"/>
      <c r="D6095"/>
    </row>
    <row r="6096" spans="1:4" x14ac:dyDescent="0.25">
      <c r="A6096"/>
      <c r="D6096"/>
    </row>
    <row r="6097" spans="1:4" x14ac:dyDescent="0.25">
      <c r="A6097"/>
      <c r="D6097"/>
    </row>
    <row r="6098" spans="1:4" x14ac:dyDescent="0.25">
      <c r="A6098"/>
      <c r="D6098"/>
    </row>
    <row r="6099" spans="1:4" x14ac:dyDescent="0.25">
      <c r="A6099"/>
      <c r="D6099"/>
    </row>
    <row r="6100" spans="1:4" x14ac:dyDescent="0.25">
      <c r="A6100"/>
      <c r="D6100"/>
    </row>
    <row r="6101" spans="1:4" x14ac:dyDescent="0.25">
      <c r="A6101"/>
      <c r="D6101"/>
    </row>
    <row r="6102" spans="1:4" x14ac:dyDescent="0.25">
      <c r="A6102"/>
      <c r="D6102"/>
    </row>
    <row r="6103" spans="1:4" x14ac:dyDescent="0.25">
      <c r="A6103"/>
      <c r="D6103"/>
    </row>
    <row r="6104" spans="1:4" x14ac:dyDescent="0.25">
      <c r="A6104"/>
      <c r="D6104"/>
    </row>
    <row r="6105" spans="1:4" x14ac:dyDescent="0.25">
      <c r="A6105"/>
      <c r="D6105"/>
    </row>
    <row r="6106" spans="1:4" x14ac:dyDescent="0.25">
      <c r="A6106"/>
      <c r="D6106"/>
    </row>
    <row r="6107" spans="1:4" x14ac:dyDescent="0.25">
      <c r="A6107"/>
      <c r="D6107"/>
    </row>
    <row r="6108" spans="1:4" x14ac:dyDescent="0.25">
      <c r="A6108"/>
      <c r="D6108"/>
    </row>
    <row r="6109" spans="1:4" x14ac:dyDescent="0.25">
      <c r="A6109"/>
      <c r="D6109"/>
    </row>
    <row r="6110" spans="1:4" x14ac:dyDescent="0.25">
      <c r="A6110"/>
      <c r="D6110"/>
    </row>
    <row r="6111" spans="1:4" x14ac:dyDescent="0.25">
      <c r="A6111"/>
      <c r="D6111"/>
    </row>
    <row r="6112" spans="1:4" x14ac:dyDescent="0.25">
      <c r="A6112"/>
      <c r="D6112"/>
    </row>
    <row r="6113" spans="1:4" x14ac:dyDescent="0.25">
      <c r="A6113"/>
      <c r="D6113"/>
    </row>
    <row r="6114" spans="1:4" x14ac:dyDescent="0.25">
      <c r="A6114"/>
      <c r="D6114"/>
    </row>
    <row r="6115" spans="1:4" x14ac:dyDescent="0.25">
      <c r="A6115"/>
      <c r="D6115"/>
    </row>
    <row r="6116" spans="1:4" x14ac:dyDescent="0.25">
      <c r="A6116"/>
      <c r="D6116"/>
    </row>
    <row r="6117" spans="1:4" x14ac:dyDescent="0.25">
      <c r="A6117"/>
      <c r="D6117"/>
    </row>
    <row r="6118" spans="1:4" x14ac:dyDescent="0.25">
      <c r="A6118"/>
      <c r="D6118"/>
    </row>
    <row r="6119" spans="1:4" x14ac:dyDescent="0.25">
      <c r="A6119"/>
      <c r="D6119"/>
    </row>
    <row r="6120" spans="1:4" x14ac:dyDescent="0.25">
      <c r="A6120"/>
      <c r="D6120"/>
    </row>
    <row r="6121" spans="1:4" x14ac:dyDescent="0.25">
      <c r="A6121"/>
      <c r="D6121"/>
    </row>
    <row r="6122" spans="1:4" x14ac:dyDescent="0.25">
      <c r="A6122"/>
      <c r="D6122"/>
    </row>
    <row r="6123" spans="1:4" x14ac:dyDescent="0.25">
      <c r="A6123"/>
      <c r="D6123"/>
    </row>
    <row r="6124" spans="1:4" x14ac:dyDescent="0.25">
      <c r="A6124"/>
      <c r="D6124"/>
    </row>
    <row r="6125" spans="1:4" x14ac:dyDescent="0.25">
      <c r="A6125"/>
      <c r="D6125"/>
    </row>
    <row r="6126" spans="1:4" x14ac:dyDescent="0.25">
      <c r="A6126"/>
      <c r="D6126"/>
    </row>
    <row r="6127" spans="1:4" x14ac:dyDescent="0.25">
      <c r="A6127"/>
      <c r="D6127"/>
    </row>
    <row r="6128" spans="1:4" x14ac:dyDescent="0.25">
      <c r="A6128"/>
      <c r="D6128"/>
    </row>
    <row r="6129" spans="1:4" x14ac:dyDescent="0.25">
      <c r="A6129"/>
      <c r="D6129"/>
    </row>
    <row r="6130" spans="1:4" x14ac:dyDescent="0.25">
      <c r="A6130"/>
      <c r="D6130"/>
    </row>
    <row r="6131" spans="1:4" x14ac:dyDescent="0.25">
      <c r="A6131"/>
      <c r="D6131"/>
    </row>
    <row r="6132" spans="1:4" x14ac:dyDescent="0.25">
      <c r="A6132"/>
      <c r="D6132"/>
    </row>
    <row r="6133" spans="1:4" x14ac:dyDescent="0.25">
      <c r="A6133"/>
      <c r="D6133"/>
    </row>
    <row r="6134" spans="1:4" x14ac:dyDescent="0.25">
      <c r="A6134"/>
      <c r="D6134"/>
    </row>
    <row r="6135" spans="1:4" x14ac:dyDescent="0.25">
      <c r="A6135"/>
      <c r="D6135"/>
    </row>
    <row r="6136" spans="1:4" x14ac:dyDescent="0.25">
      <c r="A6136"/>
      <c r="D6136"/>
    </row>
    <row r="6137" spans="1:4" x14ac:dyDescent="0.25">
      <c r="A6137"/>
      <c r="D6137"/>
    </row>
    <row r="6138" spans="1:4" x14ac:dyDescent="0.25">
      <c r="A6138"/>
      <c r="D6138"/>
    </row>
    <row r="6139" spans="1:4" x14ac:dyDescent="0.25">
      <c r="A6139"/>
      <c r="D6139"/>
    </row>
    <row r="6140" spans="1:4" x14ac:dyDescent="0.25">
      <c r="A6140"/>
      <c r="D6140"/>
    </row>
    <row r="6141" spans="1:4" x14ac:dyDescent="0.25">
      <c r="A6141"/>
      <c r="D6141"/>
    </row>
    <row r="6142" spans="1:4" x14ac:dyDescent="0.25">
      <c r="A6142"/>
      <c r="D6142"/>
    </row>
    <row r="6143" spans="1:4" x14ac:dyDescent="0.25">
      <c r="A6143"/>
      <c r="D6143"/>
    </row>
    <row r="6144" spans="1:4" x14ac:dyDescent="0.25">
      <c r="A6144"/>
      <c r="D6144"/>
    </row>
    <row r="6145" spans="1:4" x14ac:dyDescent="0.25">
      <c r="A6145"/>
      <c r="D6145"/>
    </row>
    <row r="6146" spans="1:4" x14ac:dyDescent="0.25">
      <c r="A6146"/>
      <c r="D6146"/>
    </row>
    <row r="6147" spans="1:4" x14ac:dyDescent="0.25">
      <c r="A6147"/>
      <c r="D6147"/>
    </row>
    <row r="6148" spans="1:4" x14ac:dyDescent="0.25">
      <c r="A6148"/>
      <c r="D6148"/>
    </row>
    <row r="6149" spans="1:4" x14ac:dyDescent="0.25">
      <c r="A6149"/>
      <c r="D6149"/>
    </row>
    <row r="6150" spans="1:4" x14ac:dyDescent="0.25">
      <c r="A6150"/>
      <c r="D6150"/>
    </row>
    <row r="6151" spans="1:4" x14ac:dyDescent="0.25">
      <c r="A6151"/>
      <c r="D6151"/>
    </row>
    <row r="6152" spans="1:4" x14ac:dyDescent="0.25">
      <c r="A6152"/>
      <c r="D6152"/>
    </row>
    <row r="6153" spans="1:4" x14ac:dyDescent="0.25">
      <c r="A6153"/>
      <c r="D6153"/>
    </row>
    <row r="6154" spans="1:4" x14ac:dyDescent="0.25">
      <c r="A6154"/>
      <c r="D6154"/>
    </row>
    <row r="6155" spans="1:4" x14ac:dyDescent="0.25">
      <c r="A6155"/>
      <c r="D6155"/>
    </row>
    <row r="6156" spans="1:4" x14ac:dyDescent="0.25">
      <c r="A6156"/>
      <c r="D6156"/>
    </row>
    <row r="6157" spans="1:4" x14ac:dyDescent="0.25">
      <c r="A6157"/>
      <c r="D6157"/>
    </row>
    <row r="6158" spans="1:4" x14ac:dyDescent="0.25">
      <c r="A6158"/>
      <c r="D6158"/>
    </row>
    <row r="6159" spans="1:4" x14ac:dyDescent="0.25">
      <c r="A6159"/>
      <c r="D6159"/>
    </row>
    <row r="6160" spans="1:4" x14ac:dyDescent="0.25">
      <c r="A6160"/>
      <c r="D6160"/>
    </row>
    <row r="6161" spans="1:4" x14ac:dyDescent="0.25">
      <c r="A6161"/>
      <c r="D6161"/>
    </row>
    <row r="6162" spans="1:4" x14ac:dyDescent="0.25">
      <c r="A6162"/>
      <c r="D6162"/>
    </row>
    <row r="6163" spans="1:4" x14ac:dyDescent="0.25">
      <c r="A6163"/>
      <c r="D6163"/>
    </row>
    <row r="6164" spans="1:4" x14ac:dyDescent="0.25">
      <c r="A6164"/>
      <c r="D6164"/>
    </row>
    <row r="6165" spans="1:4" x14ac:dyDescent="0.25">
      <c r="A6165"/>
      <c r="D6165"/>
    </row>
    <row r="6166" spans="1:4" x14ac:dyDescent="0.25">
      <c r="A6166"/>
      <c r="D6166"/>
    </row>
    <row r="6167" spans="1:4" x14ac:dyDescent="0.25">
      <c r="A6167"/>
      <c r="D6167"/>
    </row>
    <row r="6168" spans="1:4" x14ac:dyDescent="0.25">
      <c r="A6168"/>
      <c r="D6168"/>
    </row>
    <row r="6169" spans="1:4" x14ac:dyDescent="0.25">
      <c r="A6169"/>
      <c r="D6169"/>
    </row>
    <row r="6170" spans="1:4" x14ac:dyDescent="0.25">
      <c r="A6170"/>
      <c r="D6170"/>
    </row>
    <row r="6171" spans="1:4" x14ac:dyDescent="0.25">
      <c r="A6171"/>
      <c r="D6171"/>
    </row>
    <row r="6172" spans="1:4" x14ac:dyDescent="0.25">
      <c r="A6172"/>
      <c r="D6172"/>
    </row>
    <row r="6173" spans="1:4" x14ac:dyDescent="0.25">
      <c r="A6173"/>
      <c r="D6173"/>
    </row>
    <row r="6174" spans="1:4" x14ac:dyDescent="0.25">
      <c r="A6174"/>
      <c r="D6174"/>
    </row>
    <row r="6175" spans="1:4" x14ac:dyDescent="0.25">
      <c r="A6175"/>
      <c r="D6175"/>
    </row>
    <row r="6176" spans="1:4" x14ac:dyDescent="0.25">
      <c r="A6176"/>
      <c r="D6176"/>
    </row>
    <row r="6177" spans="1:4" x14ac:dyDescent="0.25">
      <c r="A6177"/>
      <c r="D6177"/>
    </row>
    <row r="6178" spans="1:4" x14ac:dyDescent="0.25">
      <c r="A6178"/>
      <c r="D6178"/>
    </row>
    <row r="6179" spans="1:4" x14ac:dyDescent="0.25">
      <c r="A6179"/>
      <c r="D6179"/>
    </row>
    <row r="6180" spans="1:4" x14ac:dyDescent="0.25">
      <c r="A6180"/>
      <c r="D6180"/>
    </row>
    <row r="6181" spans="1:4" x14ac:dyDescent="0.25">
      <c r="A6181"/>
      <c r="D6181"/>
    </row>
    <row r="6182" spans="1:4" x14ac:dyDescent="0.25">
      <c r="A6182"/>
      <c r="D6182"/>
    </row>
    <row r="6183" spans="1:4" x14ac:dyDescent="0.25">
      <c r="A6183"/>
      <c r="D6183"/>
    </row>
    <row r="6184" spans="1:4" x14ac:dyDescent="0.25">
      <c r="A6184"/>
      <c r="D6184"/>
    </row>
    <row r="6185" spans="1:4" x14ac:dyDescent="0.25">
      <c r="A6185"/>
      <c r="D6185"/>
    </row>
    <row r="6186" spans="1:4" x14ac:dyDescent="0.25">
      <c r="A6186"/>
      <c r="D6186"/>
    </row>
    <row r="6187" spans="1:4" x14ac:dyDescent="0.25">
      <c r="A6187"/>
      <c r="D6187"/>
    </row>
    <row r="6188" spans="1:4" x14ac:dyDescent="0.25">
      <c r="A6188"/>
      <c r="D6188"/>
    </row>
    <row r="6189" spans="1:4" x14ac:dyDescent="0.25">
      <c r="A6189"/>
      <c r="D6189"/>
    </row>
    <row r="6190" spans="1:4" x14ac:dyDescent="0.25">
      <c r="A6190"/>
      <c r="D6190"/>
    </row>
    <row r="6191" spans="1:4" x14ac:dyDescent="0.25">
      <c r="A6191"/>
      <c r="D6191"/>
    </row>
    <row r="6192" spans="1:4" x14ac:dyDescent="0.25">
      <c r="A6192"/>
      <c r="D6192"/>
    </row>
    <row r="6193" spans="1:4" x14ac:dyDescent="0.25">
      <c r="A6193"/>
      <c r="D6193"/>
    </row>
    <row r="6194" spans="1:4" x14ac:dyDescent="0.25">
      <c r="A6194"/>
      <c r="D6194"/>
    </row>
    <row r="6195" spans="1:4" x14ac:dyDescent="0.25">
      <c r="A6195"/>
      <c r="D6195"/>
    </row>
    <row r="6196" spans="1:4" x14ac:dyDescent="0.25">
      <c r="A6196"/>
      <c r="D6196"/>
    </row>
    <row r="6197" spans="1:4" x14ac:dyDescent="0.25">
      <c r="A6197"/>
      <c r="D6197"/>
    </row>
    <row r="6198" spans="1:4" x14ac:dyDescent="0.25">
      <c r="A6198"/>
      <c r="D6198"/>
    </row>
    <row r="6199" spans="1:4" x14ac:dyDescent="0.25">
      <c r="A6199"/>
      <c r="D6199"/>
    </row>
    <row r="6200" spans="1:4" x14ac:dyDescent="0.25">
      <c r="A6200"/>
      <c r="D6200"/>
    </row>
    <row r="6201" spans="1:4" x14ac:dyDescent="0.25">
      <c r="A6201"/>
      <c r="D6201"/>
    </row>
    <row r="6202" spans="1:4" x14ac:dyDescent="0.25">
      <c r="A6202"/>
      <c r="D6202"/>
    </row>
    <row r="6203" spans="1:4" x14ac:dyDescent="0.25">
      <c r="A6203"/>
      <c r="D6203"/>
    </row>
    <row r="6204" spans="1:4" x14ac:dyDescent="0.25">
      <c r="A6204"/>
      <c r="D6204"/>
    </row>
    <row r="6205" spans="1:4" x14ac:dyDescent="0.25">
      <c r="A6205"/>
      <c r="D6205"/>
    </row>
    <row r="6206" spans="1:4" x14ac:dyDescent="0.25">
      <c r="A6206"/>
      <c r="D6206"/>
    </row>
    <row r="6207" spans="1:4" x14ac:dyDescent="0.25">
      <c r="A6207"/>
      <c r="D6207"/>
    </row>
    <row r="6208" spans="1:4" x14ac:dyDescent="0.25">
      <c r="A6208"/>
      <c r="D6208"/>
    </row>
    <row r="6209" spans="1:4" x14ac:dyDescent="0.25">
      <c r="A6209"/>
      <c r="D6209"/>
    </row>
    <row r="6210" spans="1:4" x14ac:dyDescent="0.25">
      <c r="A6210"/>
      <c r="D6210"/>
    </row>
    <row r="6211" spans="1:4" x14ac:dyDescent="0.25">
      <c r="A6211"/>
      <c r="D6211"/>
    </row>
    <row r="6212" spans="1:4" x14ac:dyDescent="0.25">
      <c r="A6212"/>
      <c r="D6212"/>
    </row>
    <row r="6213" spans="1:4" x14ac:dyDescent="0.25">
      <c r="A6213"/>
      <c r="D6213"/>
    </row>
    <row r="6214" spans="1:4" x14ac:dyDescent="0.25">
      <c r="A6214"/>
      <c r="D6214"/>
    </row>
    <row r="6215" spans="1:4" x14ac:dyDescent="0.25">
      <c r="A6215"/>
      <c r="D6215"/>
    </row>
    <row r="6216" spans="1:4" x14ac:dyDescent="0.25">
      <c r="A6216"/>
      <c r="D6216"/>
    </row>
    <row r="6217" spans="1:4" x14ac:dyDescent="0.25">
      <c r="A6217"/>
      <c r="D6217"/>
    </row>
    <row r="6218" spans="1:4" x14ac:dyDescent="0.25">
      <c r="A6218"/>
      <c r="D6218"/>
    </row>
    <row r="6219" spans="1:4" x14ac:dyDescent="0.25">
      <c r="A6219"/>
      <c r="D6219"/>
    </row>
    <row r="6220" spans="1:4" x14ac:dyDescent="0.25">
      <c r="A6220"/>
      <c r="D6220"/>
    </row>
    <row r="6221" spans="1:4" x14ac:dyDescent="0.25">
      <c r="A6221"/>
      <c r="D6221"/>
    </row>
    <row r="6222" spans="1:4" x14ac:dyDescent="0.25">
      <c r="A6222"/>
      <c r="D6222"/>
    </row>
    <row r="6223" spans="1:4" x14ac:dyDescent="0.25">
      <c r="A6223"/>
      <c r="D6223"/>
    </row>
    <row r="6224" spans="1:4" x14ac:dyDescent="0.25">
      <c r="A6224"/>
      <c r="D6224"/>
    </row>
    <row r="6225" spans="1:4" x14ac:dyDescent="0.25">
      <c r="A6225"/>
      <c r="D6225"/>
    </row>
    <row r="6226" spans="1:4" x14ac:dyDescent="0.25">
      <c r="A6226"/>
      <c r="D6226"/>
    </row>
    <row r="6227" spans="1:4" x14ac:dyDescent="0.25">
      <c r="A6227"/>
      <c r="D6227"/>
    </row>
    <row r="6228" spans="1:4" x14ac:dyDescent="0.25">
      <c r="A6228"/>
      <c r="D6228"/>
    </row>
    <row r="6229" spans="1:4" x14ac:dyDescent="0.25">
      <c r="A6229"/>
      <c r="D6229"/>
    </row>
    <row r="6230" spans="1:4" x14ac:dyDescent="0.25">
      <c r="A6230"/>
      <c r="D6230"/>
    </row>
    <row r="6231" spans="1:4" x14ac:dyDescent="0.25">
      <c r="A6231"/>
      <c r="D6231"/>
    </row>
    <row r="6232" spans="1:4" x14ac:dyDescent="0.25">
      <c r="A6232"/>
      <c r="D6232"/>
    </row>
    <row r="6233" spans="1:4" x14ac:dyDescent="0.25">
      <c r="A6233"/>
      <c r="D6233"/>
    </row>
    <row r="6234" spans="1:4" x14ac:dyDescent="0.25">
      <c r="A6234"/>
      <c r="D6234"/>
    </row>
    <row r="6235" spans="1:4" x14ac:dyDescent="0.25">
      <c r="A6235"/>
      <c r="D6235"/>
    </row>
    <row r="6236" spans="1:4" x14ac:dyDescent="0.25">
      <c r="A6236"/>
      <c r="D6236"/>
    </row>
    <row r="6237" spans="1:4" x14ac:dyDescent="0.25">
      <c r="A6237"/>
      <c r="D6237"/>
    </row>
    <row r="6238" spans="1:4" x14ac:dyDescent="0.25">
      <c r="A6238"/>
      <c r="D6238"/>
    </row>
    <row r="6239" spans="1:4" x14ac:dyDescent="0.25">
      <c r="A6239"/>
      <c r="D6239"/>
    </row>
    <row r="6240" spans="1:4" x14ac:dyDescent="0.25">
      <c r="A6240"/>
      <c r="D6240"/>
    </row>
    <row r="6241" spans="1:4" x14ac:dyDescent="0.25">
      <c r="A6241"/>
      <c r="D6241"/>
    </row>
    <row r="6242" spans="1:4" x14ac:dyDescent="0.25">
      <c r="A6242"/>
      <c r="D6242"/>
    </row>
    <row r="6243" spans="1:4" x14ac:dyDescent="0.25">
      <c r="A6243"/>
      <c r="D6243"/>
    </row>
    <row r="6244" spans="1:4" x14ac:dyDescent="0.25">
      <c r="A6244"/>
      <c r="D6244"/>
    </row>
    <row r="6245" spans="1:4" x14ac:dyDescent="0.25">
      <c r="A6245"/>
      <c r="D6245"/>
    </row>
    <row r="6246" spans="1:4" x14ac:dyDescent="0.25">
      <c r="A6246"/>
      <c r="D6246"/>
    </row>
    <row r="6247" spans="1:4" x14ac:dyDescent="0.25">
      <c r="A6247"/>
      <c r="D6247"/>
    </row>
    <row r="6248" spans="1:4" x14ac:dyDescent="0.25">
      <c r="A6248"/>
      <c r="D6248"/>
    </row>
    <row r="6249" spans="1:4" x14ac:dyDescent="0.25">
      <c r="A6249"/>
      <c r="D6249"/>
    </row>
    <row r="6250" spans="1:4" x14ac:dyDescent="0.25">
      <c r="A6250"/>
      <c r="D6250"/>
    </row>
    <row r="6251" spans="1:4" x14ac:dyDescent="0.25">
      <c r="A6251"/>
      <c r="D6251"/>
    </row>
    <row r="6252" spans="1:4" x14ac:dyDescent="0.25">
      <c r="A6252"/>
      <c r="D6252"/>
    </row>
    <row r="6253" spans="1:4" x14ac:dyDescent="0.25">
      <c r="A6253"/>
      <c r="D6253"/>
    </row>
    <row r="6254" spans="1:4" x14ac:dyDescent="0.25">
      <c r="A6254"/>
      <c r="D6254"/>
    </row>
    <row r="6255" spans="1:4" x14ac:dyDescent="0.25">
      <c r="A6255"/>
      <c r="D6255"/>
    </row>
    <row r="6256" spans="1:4" x14ac:dyDescent="0.25">
      <c r="A6256"/>
      <c r="D6256"/>
    </row>
    <row r="6257" spans="1:4" x14ac:dyDescent="0.25">
      <c r="A6257"/>
      <c r="D6257"/>
    </row>
    <row r="6258" spans="1:4" x14ac:dyDescent="0.25">
      <c r="A6258"/>
      <c r="D6258"/>
    </row>
    <row r="6259" spans="1:4" x14ac:dyDescent="0.25">
      <c r="A6259"/>
      <c r="D6259"/>
    </row>
    <row r="6260" spans="1:4" x14ac:dyDescent="0.25">
      <c r="A6260"/>
      <c r="D6260"/>
    </row>
    <row r="6261" spans="1:4" x14ac:dyDescent="0.25">
      <c r="A6261"/>
      <c r="D6261"/>
    </row>
    <row r="6262" spans="1:4" x14ac:dyDescent="0.25">
      <c r="A6262"/>
      <c r="D6262"/>
    </row>
    <row r="6263" spans="1:4" x14ac:dyDescent="0.25">
      <c r="A6263"/>
      <c r="D6263"/>
    </row>
    <row r="6264" spans="1:4" x14ac:dyDescent="0.25">
      <c r="A6264"/>
      <c r="D6264"/>
    </row>
    <row r="6265" spans="1:4" x14ac:dyDescent="0.25">
      <c r="A6265"/>
      <c r="D6265"/>
    </row>
    <row r="6266" spans="1:4" x14ac:dyDescent="0.25">
      <c r="A6266"/>
      <c r="D6266"/>
    </row>
    <row r="6267" spans="1:4" x14ac:dyDescent="0.25">
      <c r="A6267"/>
      <c r="D6267"/>
    </row>
    <row r="6268" spans="1:4" x14ac:dyDescent="0.25">
      <c r="A6268"/>
      <c r="D6268"/>
    </row>
    <row r="6269" spans="1:4" x14ac:dyDescent="0.25">
      <c r="A6269"/>
      <c r="D6269"/>
    </row>
    <row r="6270" spans="1:4" x14ac:dyDescent="0.25">
      <c r="A6270"/>
      <c r="D6270"/>
    </row>
    <row r="6271" spans="1:4" x14ac:dyDescent="0.25">
      <c r="A6271"/>
      <c r="D6271"/>
    </row>
    <row r="6272" spans="1:4" x14ac:dyDescent="0.25">
      <c r="A6272"/>
      <c r="D6272"/>
    </row>
    <row r="6273" spans="1:4" x14ac:dyDescent="0.25">
      <c r="A6273"/>
      <c r="D6273"/>
    </row>
    <row r="6274" spans="1:4" x14ac:dyDescent="0.25">
      <c r="A6274"/>
      <c r="D6274"/>
    </row>
    <row r="6275" spans="1:4" x14ac:dyDescent="0.25">
      <c r="A6275"/>
      <c r="D6275"/>
    </row>
    <row r="6276" spans="1:4" x14ac:dyDescent="0.25">
      <c r="A6276"/>
      <c r="D6276"/>
    </row>
    <row r="6277" spans="1:4" x14ac:dyDescent="0.25">
      <c r="A6277"/>
      <c r="D6277"/>
    </row>
    <row r="6278" spans="1:4" x14ac:dyDescent="0.25">
      <c r="A6278"/>
      <c r="D6278"/>
    </row>
    <row r="6279" spans="1:4" x14ac:dyDescent="0.25">
      <c r="A6279"/>
      <c r="D6279"/>
    </row>
    <row r="6280" spans="1:4" x14ac:dyDescent="0.25">
      <c r="A6280"/>
      <c r="D6280"/>
    </row>
    <row r="6281" spans="1:4" x14ac:dyDescent="0.25">
      <c r="A6281"/>
      <c r="D6281"/>
    </row>
    <row r="6282" spans="1:4" x14ac:dyDescent="0.25">
      <c r="A6282"/>
      <c r="D6282"/>
    </row>
    <row r="6283" spans="1:4" x14ac:dyDescent="0.25">
      <c r="A6283"/>
      <c r="D6283"/>
    </row>
    <row r="6284" spans="1:4" x14ac:dyDescent="0.25">
      <c r="A6284"/>
      <c r="D6284"/>
    </row>
    <row r="6285" spans="1:4" x14ac:dyDescent="0.25">
      <c r="A6285"/>
      <c r="D6285"/>
    </row>
    <row r="6286" spans="1:4" x14ac:dyDescent="0.25">
      <c r="A6286"/>
      <c r="D6286"/>
    </row>
    <row r="6287" spans="1:4" x14ac:dyDescent="0.25">
      <c r="A6287"/>
      <c r="D6287"/>
    </row>
    <row r="6288" spans="1:4" x14ac:dyDescent="0.25">
      <c r="A6288"/>
      <c r="D6288"/>
    </row>
    <row r="6289" spans="1:4" x14ac:dyDescent="0.25">
      <c r="A6289"/>
      <c r="D6289"/>
    </row>
    <row r="6290" spans="1:4" x14ac:dyDescent="0.25">
      <c r="A6290"/>
      <c r="D6290"/>
    </row>
    <row r="6291" spans="1:4" x14ac:dyDescent="0.25">
      <c r="A6291"/>
      <c r="D6291"/>
    </row>
    <row r="6292" spans="1:4" x14ac:dyDescent="0.25">
      <c r="A6292"/>
      <c r="D6292"/>
    </row>
    <row r="6293" spans="1:4" x14ac:dyDescent="0.25">
      <c r="A6293"/>
      <c r="D6293"/>
    </row>
    <row r="6294" spans="1:4" x14ac:dyDescent="0.25">
      <c r="A6294"/>
      <c r="D6294"/>
    </row>
    <row r="6295" spans="1:4" x14ac:dyDescent="0.25">
      <c r="A6295"/>
      <c r="D6295"/>
    </row>
    <row r="6296" spans="1:4" x14ac:dyDescent="0.25">
      <c r="A6296"/>
      <c r="D6296"/>
    </row>
    <row r="6297" spans="1:4" x14ac:dyDescent="0.25">
      <c r="A6297"/>
      <c r="D6297"/>
    </row>
    <row r="6298" spans="1:4" x14ac:dyDescent="0.25">
      <c r="A6298"/>
      <c r="D6298"/>
    </row>
    <row r="6299" spans="1:4" x14ac:dyDescent="0.25">
      <c r="A6299"/>
      <c r="D6299"/>
    </row>
    <row r="6300" spans="1:4" x14ac:dyDescent="0.25">
      <c r="A6300"/>
      <c r="D6300"/>
    </row>
    <row r="6301" spans="1:4" x14ac:dyDescent="0.25">
      <c r="A6301"/>
      <c r="D6301"/>
    </row>
    <row r="6302" spans="1:4" x14ac:dyDescent="0.25">
      <c r="A6302"/>
      <c r="D6302"/>
    </row>
    <row r="6303" spans="1:4" x14ac:dyDescent="0.25">
      <c r="A6303"/>
      <c r="D6303"/>
    </row>
    <row r="6304" spans="1:4" x14ac:dyDescent="0.25">
      <c r="A6304"/>
      <c r="D6304"/>
    </row>
    <row r="6305" spans="1:4" x14ac:dyDescent="0.25">
      <c r="A6305"/>
      <c r="D6305"/>
    </row>
    <row r="6306" spans="1:4" x14ac:dyDescent="0.25">
      <c r="A6306"/>
      <c r="D6306"/>
    </row>
    <row r="6307" spans="1:4" x14ac:dyDescent="0.25">
      <c r="A6307"/>
      <c r="D6307"/>
    </row>
    <row r="6308" spans="1:4" x14ac:dyDescent="0.25">
      <c r="A6308"/>
      <c r="D6308"/>
    </row>
    <row r="6309" spans="1:4" x14ac:dyDescent="0.25">
      <c r="A6309"/>
      <c r="D6309"/>
    </row>
    <row r="6310" spans="1:4" x14ac:dyDescent="0.25">
      <c r="A6310"/>
      <c r="D6310"/>
    </row>
    <row r="6311" spans="1:4" x14ac:dyDescent="0.25">
      <c r="A6311"/>
      <c r="D6311"/>
    </row>
    <row r="6312" spans="1:4" x14ac:dyDescent="0.25">
      <c r="A6312"/>
      <c r="D6312"/>
    </row>
    <row r="6313" spans="1:4" x14ac:dyDescent="0.25">
      <c r="A6313"/>
      <c r="D6313"/>
    </row>
    <row r="6314" spans="1:4" x14ac:dyDescent="0.25">
      <c r="A6314"/>
      <c r="D6314"/>
    </row>
    <row r="6315" spans="1:4" x14ac:dyDescent="0.25">
      <c r="A6315"/>
      <c r="D6315"/>
    </row>
    <row r="6316" spans="1:4" x14ac:dyDescent="0.25">
      <c r="A6316"/>
      <c r="D6316"/>
    </row>
    <row r="6317" spans="1:4" x14ac:dyDescent="0.25">
      <c r="A6317"/>
      <c r="D6317"/>
    </row>
    <row r="6318" spans="1:4" x14ac:dyDescent="0.25">
      <c r="A6318"/>
      <c r="D6318"/>
    </row>
    <row r="6319" spans="1:4" x14ac:dyDescent="0.25">
      <c r="A6319"/>
      <c r="D6319"/>
    </row>
    <row r="6320" spans="1:4" x14ac:dyDescent="0.25">
      <c r="A6320"/>
      <c r="D6320"/>
    </row>
    <row r="6321" spans="1:4" x14ac:dyDescent="0.25">
      <c r="A6321"/>
      <c r="D6321"/>
    </row>
    <row r="6322" spans="1:4" x14ac:dyDescent="0.25">
      <c r="A6322"/>
      <c r="D6322"/>
    </row>
    <row r="6323" spans="1:4" x14ac:dyDescent="0.25">
      <c r="A6323"/>
      <c r="D6323"/>
    </row>
    <row r="6324" spans="1:4" x14ac:dyDescent="0.25">
      <c r="A6324"/>
      <c r="D6324"/>
    </row>
    <row r="6325" spans="1:4" x14ac:dyDescent="0.25">
      <c r="A6325"/>
      <c r="D6325"/>
    </row>
    <row r="6326" spans="1:4" x14ac:dyDescent="0.25">
      <c r="A6326"/>
      <c r="D6326"/>
    </row>
    <row r="6327" spans="1:4" x14ac:dyDescent="0.25">
      <c r="A6327"/>
      <c r="D6327"/>
    </row>
    <row r="6328" spans="1:4" x14ac:dyDescent="0.25">
      <c r="A6328"/>
      <c r="D6328"/>
    </row>
    <row r="6329" spans="1:4" x14ac:dyDescent="0.25">
      <c r="A6329"/>
      <c r="D6329"/>
    </row>
    <row r="6330" spans="1:4" x14ac:dyDescent="0.25">
      <c r="A6330"/>
      <c r="D6330"/>
    </row>
    <row r="6331" spans="1:4" x14ac:dyDescent="0.25">
      <c r="A6331"/>
      <c r="D6331"/>
    </row>
    <row r="6332" spans="1:4" x14ac:dyDescent="0.25">
      <c r="A6332"/>
      <c r="D6332"/>
    </row>
    <row r="6333" spans="1:4" x14ac:dyDescent="0.25">
      <c r="A6333"/>
      <c r="D6333"/>
    </row>
    <row r="6334" spans="1:4" x14ac:dyDescent="0.25">
      <c r="A6334"/>
      <c r="D6334"/>
    </row>
    <row r="6335" spans="1:4" x14ac:dyDescent="0.25">
      <c r="A6335"/>
      <c r="D6335"/>
    </row>
    <row r="6336" spans="1:4" x14ac:dyDescent="0.25">
      <c r="A6336"/>
      <c r="D6336"/>
    </row>
    <row r="6337" spans="1:4" x14ac:dyDescent="0.25">
      <c r="A6337"/>
      <c r="D6337"/>
    </row>
    <row r="6338" spans="1:4" x14ac:dyDescent="0.25">
      <c r="A6338"/>
      <c r="D6338"/>
    </row>
    <row r="6339" spans="1:4" x14ac:dyDescent="0.25">
      <c r="A6339"/>
      <c r="D6339"/>
    </row>
    <row r="6340" spans="1:4" x14ac:dyDescent="0.25">
      <c r="A6340"/>
      <c r="D6340"/>
    </row>
    <row r="6341" spans="1:4" x14ac:dyDescent="0.25">
      <c r="A6341"/>
      <c r="D6341"/>
    </row>
    <row r="6342" spans="1:4" x14ac:dyDescent="0.25">
      <c r="A6342"/>
      <c r="D6342"/>
    </row>
    <row r="6343" spans="1:4" x14ac:dyDescent="0.25">
      <c r="A6343"/>
      <c r="D6343"/>
    </row>
    <row r="6344" spans="1:4" x14ac:dyDescent="0.25">
      <c r="A6344"/>
      <c r="D6344"/>
    </row>
    <row r="6345" spans="1:4" x14ac:dyDescent="0.25">
      <c r="A6345"/>
      <c r="D6345"/>
    </row>
    <row r="6346" spans="1:4" x14ac:dyDescent="0.25">
      <c r="A6346"/>
      <c r="D6346"/>
    </row>
    <row r="6347" spans="1:4" x14ac:dyDescent="0.25">
      <c r="A6347"/>
      <c r="D6347"/>
    </row>
    <row r="6348" spans="1:4" x14ac:dyDescent="0.25">
      <c r="A6348"/>
      <c r="D6348"/>
    </row>
    <row r="6349" spans="1:4" x14ac:dyDescent="0.25">
      <c r="A6349"/>
      <c r="D6349"/>
    </row>
    <row r="6350" spans="1:4" x14ac:dyDescent="0.25">
      <c r="A6350"/>
      <c r="D6350"/>
    </row>
    <row r="6351" spans="1:4" x14ac:dyDescent="0.25">
      <c r="A6351"/>
      <c r="D6351"/>
    </row>
    <row r="6352" spans="1:4" x14ac:dyDescent="0.25">
      <c r="A6352"/>
      <c r="D6352"/>
    </row>
    <row r="6353" spans="1:4" x14ac:dyDescent="0.25">
      <c r="A6353"/>
      <c r="D6353"/>
    </row>
    <row r="6354" spans="1:4" x14ac:dyDescent="0.25">
      <c r="A6354"/>
      <c r="D6354"/>
    </row>
    <row r="6355" spans="1:4" x14ac:dyDescent="0.25">
      <c r="A6355"/>
      <c r="D6355"/>
    </row>
    <row r="6356" spans="1:4" x14ac:dyDescent="0.25">
      <c r="A6356"/>
      <c r="D6356"/>
    </row>
    <row r="6357" spans="1:4" x14ac:dyDescent="0.25">
      <c r="A6357"/>
      <c r="D6357"/>
    </row>
    <row r="6358" spans="1:4" x14ac:dyDescent="0.25">
      <c r="A6358"/>
      <c r="D6358"/>
    </row>
    <row r="6359" spans="1:4" x14ac:dyDescent="0.25">
      <c r="A6359"/>
      <c r="D6359"/>
    </row>
    <row r="6360" spans="1:4" x14ac:dyDescent="0.25">
      <c r="A6360"/>
      <c r="D6360"/>
    </row>
    <row r="6361" spans="1:4" x14ac:dyDescent="0.25">
      <c r="A6361"/>
      <c r="D6361"/>
    </row>
    <row r="6362" spans="1:4" x14ac:dyDescent="0.25">
      <c r="A6362"/>
      <c r="D6362"/>
    </row>
    <row r="6363" spans="1:4" x14ac:dyDescent="0.25">
      <c r="A6363"/>
      <c r="D6363"/>
    </row>
    <row r="6364" spans="1:4" x14ac:dyDescent="0.25">
      <c r="A6364"/>
      <c r="D6364"/>
    </row>
    <row r="6365" spans="1:4" x14ac:dyDescent="0.25">
      <c r="A6365"/>
      <c r="D6365"/>
    </row>
    <row r="6366" spans="1:4" x14ac:dyDescent="0.25">
      <c r="A6366"/>
      <c r="D6366"/>
    </row>
    <row r="6367" spans="1:4" x14ac:dyDescent="0.25">
      <c r="A6367"/>
      <c r="D6367"/>
    </row>
    <row r="6368" spans="1:4" x14ac:dyDescent="0.25">
      <c r="A6368"/>
      <c r="D6368"/>
    </row>
    <row r="6369" spans="1:4" x14ac:dyDescent="0.25">
      <c r="A6369"/>
      <c r="D6369"/>
    </row>
    <row r="6370" spans="1:4" x14ac:dyDescent="0.25">
      <c r="A6370"/>
      <c r="D6370"/>
    </row>
    <row r="6371" spans="1:4" x14ac:dyDescent="0.25">
      <c r="A6371"/>
      <c r="D6371"/>
    </row>
    <row r="6372" spans="1:4" x14ac:dyDescent="0.25">
      <c r="A6372"/>
      <c r="D6372"/>
    </row>
    <row r="6373" spans="1:4" x14ac:dyDescent="0.25">
      <c r="A6373"/>
      <c r="D6373"/>
    </row>
    <row r="6374" spans="1:4" x14ac:dyDescent="0.25">
      <c r="A6374"/>
      <c r="D6374"/>
    </row>
    <row r="6375" spans="1:4" x14ac:dyDescent="0.25">
      <c r="A6375"/>
      <c r="D6375"/>
    </row>
    <row r="6376" spans="1:4" x14ac:dyDescent="0.25">
      <c r="A6376"/>
      <c r="D6376"/>
    </row>
    <row r="6377" spans="1:4" x14ac:dyDescent="0.25">
      <c r="A6377"/>
      <c r="D6377"/>
    </row>
    <row r="6378" spans="1:4" x14ac:dyDescent="0.25">
      <c r="A6378"/>
      <c r="D6378"/>
    </row>
    <row r="6379" spans="1:4" x14ac:dyDescent="0.25">
      <c r="A6379"/>
      <c r="D6379"/>
    </row>
    <row r="6380" spans="1:4" x14ac:dyDescent="0.25">
      <c r="A6380"/>
      <c r="D6380"/>
    </row>
    <row r="6381" spans="1:4" x14ac:dyDescent="0.25">
      <c r="A6381"/>
      <c r="D6381"/>
    </row>
    <row r="6382" spans="1:4" x14ac:dyDescent="0.25">
      <c r="A6382"/>
      <c r="D6382"/>
    </row>
    <row r="6383" spans="1:4" x14ac:dyDescent="0.25">
      <c r="A6383"/>
      <c r="D6383"/>
    </row>
    <row r="6384" spans="1:4" x14ac:dyDescent="0.25">
      <c r="A6384"/>
      <c r="D6384"/>
    </row>
    <row r="6385" spans="1:4" x14ac:dyDescent="0.25">
      <c r="A6385"/>
      <c r="D6385"/>
    </row>
    <row r="6386" spans="1:4" x14ac:dyDescent="0.25">
      <c r="A6386"/>
      <c r="D6386"/>
    </row>
    <row r="6387" spans="1:4" x14ac:dyDescent="0.25">
      <c r="A6387"/>
      <c r="D6387"/>
    </row>
    <row r="6388" spans="1:4" x14ac:dyDescent="0.25">
      <c r="A6388"/>
      <c r="D6388"/>
    </row>
    <row r="6389" spans="1:4" x14ac:dyDescent="0.25">
      <c r="A6389"/>
      <c r="D6389"/>
    </row>
    <row r="6390" spans="1:4" x14ac:dyDescent="0.25">
      <c r="A6390"/>
      <c r="D6390"/>
    </row>
    <row r="6391" spans="1:4" x14ac:dyDescent="0.25">
      <c r="A6391"/>
      <c r="D6391"/>
    </row>
    <row r="6392" spans="1:4" x14ac:dyDescent="0.25">
      <c r="A6392"/>
      <c r="D6392"/>
    </row>
    <row r="6393" spans="1:4" x14ac:dyDescent="0.25">
      <c r="A6393"/>
      <c r="D6393"/>
    </row>
    <row r="6394" spans="1:4" x14ac:dyDescent="0.25">
      <c r="A6394"/>
      <c r="D6394"/>
    </row>
    <row r="6395" spans="1:4" x14ac:dyDescent="0.25">
      <c r="A6395"/>
      <c r="D6395"/>
    </row>
    <row r="6396" spans="1:4" x14ac:dyDescent="0.25">
      <c r="A6396"/>
      <c r="D6396"/>
    </row>
    <row r="6397" spans="1:4" x14ac:dyDescent="0.25">
      <c r="A6397"/>
      <c r="D6397"/>
    </row>
    <row r="6398" spans="1:4" x14ac:dyDescent="0.25">
      <c r="A6398"/>
      <c r="D6398"/>
    </row>
    <row r="6399" spans="1:4" x14ac:dyDescent="0.25">
      <c r="A6399"/>
      <c r="D6399"/>
    </row>
    <row r="6400" spans="1:4" x14ac:dyDescent="0.25">
      <c r="A6400"/>
      <c r="D6400"/>
    </row>
    <row r="6401" spans="1:4" x14ac:dyDescent="0.25">
      <c r="A6401"/>
      <c r="D6401"/>
    </row>
    <row r="6402" spans="1:4" x14ac:dyDescent="0.25">
      <c r="A6402"/>
      <c r="D6402"/>
    </row>
    <row r="6403" spans="1:4" x14ac:dyDescent="0.25">
      <c r="A6403"/>
      <c r="D6403"/>
    </row>
    <row r="6404" spans="1:4" x14ac:dyDescent="0.25">
      <c r="A6404"/>
      <c r="D6404"/>
    </row>
    <row r="6405" spans="1:4" x14ac:dyDescent="0.25">
      <c r="A6405"/>
      <c r="D6405"/>
    </row>
    <row r="6406" spans="1:4" x14ac:dyDescent="0.25">
      <c r="A6406"/>
      <c r="D6406"/>
    </row>
    <row r="6407" spans="1:4" x14ac:dyDescent="0.25">
      <c r="A6407"/>
      <c r="D6407"/>
    </row>
    <row r="6408" spans="1:4" x14ac:dyDescent="0.25">
      <c r="A6408"/>
      <c r="D6408"/>
    </row>
    <row r="6409" spans="1:4" x14ac:dyDescent="0.25">
      <c r="A6409"/>
      <c r="D6409"/>
    </row>
    <row r="6410" spans="1:4" x14ac:dyDescent="0.25">
      <c r="A6410"/>
      <c r="D6410"/>
    </row>
    <row r="6411" spans="1:4" x14ac:dyDescent="0.25">
      <c r="A6411"/>
      <c r="D6411"/>
    </row>
    <row r="6412" spans="1:4" x14ac:dyDescent="0.25">
      <c r="A6412"/>
      <c r="D6412"/>
    </row>
    <row r="6413" spans="1:4" x14ac:dyDescent="0.25">
      <c r="A6413"/>
      <c r="D6413"/>
    </row>
    <row r="6414" spans="1:4" x14ac:dyDescent="0.25">
      <c r="A6414"/>
      <c r="D6414"/>
    </row>
    <row r="6415" spans="1:4" x14ac:dyDescent="0.25">
      <c r="A6415"/>
      <c r="D6415"/>
    </row>
    <row r="6416" spans="1:4" x14ac:dyDescent="0.25">
      <c r="A6416"/>
      <c r="D6416"/>
    </row>
    <row r="6417" spans="1:4" x14ac:dyDescent="0.25">
      <c r="A6417"/>
      <c r="D6417"/>
    </row>
    <row r="6418" spans="1:4" x14ac:dyDescent="0.25">
      <c r="A6418"/>
      <c r="D6418"/>
    </row>
    <row r="6419" spans="1:4" x14ac:dyDescent="0.25">
      <c r="A6419"/>
      <c r="D6419"/>
    </row>
    <row r="6420" spans="1:4" x14ac:dyDescent="0.25">
      <c r="A6420"/>
      <c r="D6420"/>
    </row>
    <row r="6421" spans="1:4" x14ac:dyDescent="0.25">
      <c r="A6421"/>
      <c r="D6421"/>
    </row>
    <row r="6422" spans="1:4" x14ac:dyDescent="0.25">
      <c r="A6422"/>
      <c r="D6422"/>
    </row>
    <row r="6423" spans="1:4" x14ac:dyDescent="0.25">
      <c r="A6423"/>
      <c r="D6423"/>
    </row>
    <row r="6424" spans="1:4" x14ac:dyDescent="0.25">
      <c r="A6424"/>
      <c r="D6424"/>
    </row>
    <row r="6425" spans="1:4" x14ac:dyDescent="0.25">
      <c r="A6425"/>
      <c r="D6425"/>
    </row>
    <row r="6426" spans="1:4" x14ac:dyDescent="0.25">
      <c r="A6426"/>
      <c r="D6426"/>
    </row>
    <row r="6427" spans="1:4" x14ac:dyDescent="0.25">
      <c r="A6427"/>
      <c r="D6427"/>
    </row>
    <row r="6428" spans="1:4" x14ac:dyDescent="0.25">
      <c r="A6428"/>
      <c r="D6428"/>
    </row>
    <row r="6429" spans="1:4" x14ac:dyDescent="0.25">
      <c r="A6429"/>
      <c r="D6429"/>
    </row>
    <row r="6430" spans="1:4" x14ac:dyDescent="0.25">
      <c r="A6430"/>
      <c r="D6430"/>
    </row>
    <row r="6431" spans="1:4" x14ac:dyDescent="0.25">
      <c r="A6431"/>
      <c r="D6431"/>
    </row>
    <row r="6432" spans="1:4" x14ac:dyDescent="0.25">
      <c r="A6432"/>
      <c r="D6432"/>
    </row>
    <row r="6433" spans="1:4" x14ac:dyDescent="0.25">
      <c r="A6433"/>
      <c r="D6433"/>
    </row>
    <row r="6434" spans="1:4" x14ac:dyDescent="0.25">
      <c r="A6434"/>
      <c r="D6434"/>
    </row>
    <row r="6435" spans="1:4" x14ac:dyDescent="0.25">
      <c r="A6435"/>
      <c r="D6435"/>
    </row>
    <row r="6436" spans="1:4" x14ac:dyDescent="0.25">
      <c r="A6436"/>
      <c r="D6436"/>
    </row>
    <row r="6437" spans="1:4" x14ac:dyDescent="0.25">
      <c r="A6437"/>
      <c r="D6437"/>
    </row>
    <row r="6438" spans="1:4" x14ac:dyDescent="0.25">
      <c r="A6438"/>
      <c r="D6438"/>
    </row>
    <row r="6439" spans="1:4" x14ac:dyDescent="0.25">
      <c r="A6439"/>
      <c r="D6439"/>
    </row>
    <row r="6440" spans="1:4" x14ac:dyDescent="0.25">
      <c r="A6440"/>
      <c r="D6440"/>
    </row>
    <row r="6441" spans="1:4" x14ac:dyDescent="0.25">
      <c r="A6441"/>
      <c r="D6441"/>
    </row>
    <row r="6442" spans="1:4" x14ac:dyDescent="0.25">
      <c r="A6442"/>
      <c r="D6442"/>
    </row>
    <row r="6443" spans="1:4" x14ac:dyDescent="0.25">
      <c r="A6443"/>
      <c r="D6443"/>
    </row>
    <row r="6444" spans="1:4" x14ac:dyDescent="0.25">
      <c r="A6444"/>
      <c r="D6444"/>
    </row>
    <row r="6445" spans="1:4" x14ac:dyDescent="0.25">
      <c r="A6445"/>
      <c r="D6445"/>
    </row>
    <row r="6446" spans="1:4" x14ac:dyDescent="0.25">
      <c r="A6446"/>
      <c r="D6446"/>
    </row>
    <row r="6447" spans="1:4" x14ac:dyDescent="0.25">
      <c r="A6447"/>
      <c r="D6447"/>
    </row>
    <row r="6448" spans="1:4" x14ac:dyDescent="0.25">
      <c r="A6448"/>
      <c r="D6448"/>
    </row>
    <row r="6449" spans="1:4" x14ac:dyDescent="0.25">
      <c r="A6449"/>
      <c r="D6449"/>
    </row>
    <row r="6450" spans="1:4" x14ac:dyDescent="0.25">
      <c r="A6450"/>
      <c r="D6450"/>
    </row>
    <row r="6451" spans="1:4" x14ac:dyDescent="0.25">
      <c r="A6451"/>
      <c r="D6451"/>
    </row>
    <row r="6452" spans="1:4" x14ac:dyDescent="0.25">
      <c r="A6452"/>
      <c r="D6452"/>
    </row>
    <row r="6453" spans="1:4" x14ac:dyDescent="0.25">
      <c r="A6453"/>
      <c r="D6453"/>
    </row>
    <row r="6454" spans="1:4" x14ac:dyDescent="0.25">
      <c r="A6454"/>
      <c r="D6454"/>
    </row>
    <row r="6455" spans="1:4" x14ac:dyDescent="0.25">
      <c r="A6455"/>
      <c r="D6455"/>
    </row>
    <row r="6456" spans="1:4" x14ac:dyDescent="0.25">
      <c r="A6456"/>
      <c r="D6456"/>
    </row>
    <row r="6457" spans="1:4" x14ac:dyDescent="0.25">
      <c r="A6457"/>
      <c r="D6457"/>
    </row>
    <row r="6458" spans="1:4" x14ac:dyDescent="0.25">
      <c r="A6458"/>
      <c r="D6458"/>
    </row>
    <row r="6459" spans="1:4" x14ac:dyDescent="0.25">
      <c r="A6459"/>
      <c r="D6459"/>
    </row>
    <row r="6460" spans="1:4" x14ac:dyDescent="0.25">
      <c r="A6460"/>
      <c r="D6460"/>
    </row>
    <row r="6461" spans="1:4" x14ac:dyDescent="0.25">
      <c r="A6461"/>
      <c r="D6461"/>
    </row>
    <row r="6462" spans="1:4" x14ac:dyDescent="0.25">
      <c r="A6462"/>
      <c r="D6462"/>
    </row>
    <row r="6463" spans="1:4" x14ac:dyDescent="0.25">
      <c r="A6463"/>
      <c r="D6463"/>
    </row>
    <row r="6464" spans="1:4" x14ac:dyDescent="0.25">
      <c r="A6464"/>
      <c r="D6464"/>
    </row>
    <row r="6465" spans="1:4" x14ac:dyDescent="0.25">
      <c r="A6465"/>
      <c r="D6465"/>
    </row>
    <row r="6466" spans="1:4" x14ac:dyDescent="0.25">
      <c r="A6466"/>
      <c r="D6466"/>
    </row>
    <row r="6467" spans="1:4" x14ac:dyDescent="0.25">
      <c r="A6467"/>
      <c r="D6467"/>
    </row>
    <row r="6468" spans="1:4" x14ac:dyDescent="0.25">
      <c r="A6468"/>
      <c r="D6468"/>
    </row>
    <row r="6469" spans="1:4" x14ac:dyDescent="0.25">
      <c r="A6469"/>
      <c r="D6469"/>
    </row>
    <row r="6470" spans="1:4" x14ac:dyDescent="0.25">
      <c r="A6470"/>
      <c r="D6470"/>
    </row>
    <row r="6471" spans="1:4" x14ac:dyDescent="0.25">
      <c r="A6471"/>
      <c r="D6471"/>
    </row>
    <row r="6472" spans="1:4" x14ac:dyDescent="0.25">
      <c r="A6472"/>
      <c r="D6472"/>
    </row>
    <row r="6473" spans="1:4" x14ac:dyDescent="0.25">
      <c r="A6473"/>
      <c r="D6473"/>
    </row>
    <row r="6474" spans="1:4" x14ac:dyDescent="0.25">
      <c r="A6474"/>
      <c r="D6474"/>
    </row>
    <row r="6475" spans="1:4" x14ac:dyDescent="0.25">
      <c r="A6475"/>
      <c r="D6475"/>
    </row>
    <row r="6476" spans="1:4" x14ac:dyDescent="0.25">
      <c r="A6476"/>
      <c r="D6476"/>
    </row>
    <row r="6477" spans="1:4" x14ac:dyDescent="0.25">
      <c r="A6477"/>
      <c r="D6477"/>
    </row>
    <row r="6478" spans="1:4" x14ac:dyDescent="0.25">
      <c r="A6478"/>
      <c r="D6478"/>
    </row>
    <row r="6479" spans="1:4" x14ac:dyDescent="0.25">
      <c r="A6479"/>
      <c r="D6479"/>
    </row>
    <row r="6480" spans="1:4" x14ac:dyDescent="0.25">
      <c r="A6480"/>
      <c r="D6480"/>
    </row>
    <row r="6481" spans="1:4" x14ac:dyDescent="0.25">
      <c r="A6481"/>
      <c r="D6481"/>
    </row>
    <row r="6482" spans="1:4" x14ac:dyDescent="0.25">
      <c r="A6482"/>
      <c r="D6482"/>
    </row>
    <row r="6483" spans="1:4" x14ac:dyDescent="0.25">
      <c r="A6483"/>
      <c r="D6483"/>
    </row>
    <row r="6484" spans="1:4" x14ac:dyDescent="0.25">
      <c r="A6484"/>
      <c r="D6484"/>
    </row>
    <row r="6485" spans="1:4" x14ac:dyDescent="0.25">
      <c r="A6485"/>
      <c r="D6485"/>
    </row>
    <row r="6486" spans="1:4" x14ac:dyDescent="0.25">
      <c r="A6486"/>
      <c r="D6486"/>
    </row>
    <row r="6487" spans="1:4" x14ac:dyDescent="0.25">
      <c r="A6487"/>
      <c r="D6487"/>
    </row>
    <row r="6488" spans="1:4" x14ac:dyDescent="0.25">
      <c r="A6488"/>
      <c r="D6488"/>
    </row>
    <row r="6489" spans="1:4" x14ac:dyDescent="0.25">
      <c r="A6489"/>
      <c r="D6489"/>
    </row>
    <row r="6490" spans="1:4" x14ac:dyDescent="0.25">
      <c r="A6490"/>
      <c r="D6490"/>
    </row>
    <row r="6491" spans="1:4" x14ac:dyDescent="0.25">
      <c r="A6491"/>
      <c r="D6491"/>
    </row>
    <row r="6492" spans="1:4" x14ac:dyDescent="0.25">
      <c r="A6492"/>
      <c r="D6492"/>
    </row>
    <row r="6493" spans="1:4" x14ac:dyDescent="0.25">
      <c r="A6493"/>
      <c r="D6493"/>
    </row>
    <row r="6494" spans="1:4" x14ac:dyDescent="0.25">
      <c r="A6494"/>
      <c r="D6494"/>
    </row>
    <row r="6495" spans="1:4" x14ac:dyDescent="0.25">
      <c r="A6495"/>
      <c r="D6495"/>
    </row>
    <row r="6496" spans="1:4" x14ac:dyDescent="0.25">
      <c r="A6496"/>
      <c r="D6496"/>
    </row>
    <row r="6497" spans="1:4" x14ac:dyDescent="0.25">
      <c r="A6497"/>
      <c r="D6497"/>
    </row>
    <row r="6498" spans="1:4" x14ac:dyDescent="0.25">
      <c r="A6498"/>
      <c r="D6498"/>
    </row>
    <row r="6499" spans="1:4" x14ac:dyDescent="0.25">
      <c r="A6499"/>
      <c r="D6499"/>
    </row>
    <row r="6500" spans="1:4" x14ac:dyDescent="0.25">
      <c r="A6500"/>
      <c r="D6500"/>
    </row>
    <row r="6501" spans="1:4" x14ac:dyDescent="0.25">
      <c r="A6501"/>
      <c r="D6501"/>
    </row>
    <row r="6502" spans="1:4" x14ac:dyDescent="0.25">
      <c r="A6502"/>
      <c r="D6502"/>
    </row>
    <row r="6503" spans="1:4" x14ac:dyDescent="0.25">
      <c r="A6503"/>
      <c r="D6503"/>
    </row>
    <row r="6504" spans="1:4" x14ac:dyDescent="0.25">
      <c r="A6504"/>
      <c r="D6504"/>
    </row>
    <row r="6505" spans="1:4" x14ac:dyDescent="0.25">
      <c r="A6505"/>
      <c r="D6505"/>
    </row>
    <row r="6506" spans="1:4" x14ac:dyDescent="0.25">
      <c r="A6506"/>
      <c r="D6506"/>
    </row>
    <row r="6507" spans="1:4" x14ac:dyDescent="0.25">
      <c r="A6507"/>
      <c r="D6507"/>
    </row>
    <row r="6508" spans="1:4" x14ac:dyDescent="0.25">
      <c r="A6508"/>
      <c r="D6508"/>
    </row>
    <row r="6509" spans="1:4" x14ac:dyDescent="0.25">
      <c r="A6509"/>
      <c r="D6509"/>
    </row>
    <row r="6510" spans="1:4" x14ac:dyDescent="0.25">
      <c r="A6510"/>
      <c r="D6510"/>
    </row>
    <row r="6511" spans="1:4" x14ac:dyDescent="0.25">
      <c r="A6511"/>
      <c r="D6511"/>
    </row>
    <row r="6512" spans="1:4" x14ac:dyDescent="0.25">
      <c r="A6512"/>
      <c r="D6512"/>
    </row>
    <row r="6513" spans="1:4" x14ac:dyDescent="0.25">
      <c r="A6513"/>
      <c r="D6513"/>
    </row>
    <row r="6514" spans="1:4" x14ac:dyDescent="0.25">
      <c r="A6514"/>
      <c r="D6514"/>
    </row>
    <row r="6515" spans="1:4" x14ac:dyDescent="0.25">
      <c r="A6515"/>
      <c r="D6515"/>
    </row>
    <row r="6516" spans="1:4" x14ac:dyDescent="0.25">
      <c r="A6516"/>
      <c r="D6516"/>
    </row>
    <row r="6517" spans="1:4" x14ac:dyDescent="0.25">
      <c r="A6517"/>
      <c r="D6517"/>
    </row>
    <row r="6518" spans="1:4" x14ac:dyDescent="0.25">
      <c r="A6518"/>
      <c r="D6518"/>
    </row>
    <row r="6519" spans="1:4" x14ac:dyDescent="0.25">
      <c r="A6519"/>
      <c r="D6519"/>
    </row>
    <row r="6520" spans="1:4" x14ac:dyDescent="0.25">
      <c r="A6520"/>
      <c r="D6520"/>
    </row>
    <row r="6521" spans="1:4" x14ac:dyDescent="0.25">
      <c r="A6521"/>
      <c r="D6521"/>
    </row>
    <row r="6522" spans="1:4" x14ac:dyDescent="0.25">
      <c r="A6522"/>
      <c r="D6522"/>
    </row>
    <row r="6523" spans="1:4" x14ac:dyDescent="0.25">
      <c r="A6523"/>
      <c r="D6523"/>
    </row>
    <row r="6524" spans="1:4" x14ac:dyDescent="0.25">
      <c r="A6524"/>
      <c r="D6524"/>
    </row>
    <row r="6525" spans="1:4" x14ac:dyDescent="0.25">
      <c r="A6525"/>
      <c r="D6525"/>
    </row>
    <row r="6526" spans="1:4" x14ac:dyDescent="0.25">
      <c r="A6526"/>
      <c r="D6526"/>
    </row>
    <row r="6527" spans="1:4" x14ac:dyDescent="0.25">
      <c r="A6527"/>
      <c r="D6527"/>
    </row>
    <row r="6528" spans="1:4" x14ac:dyDescent="0.25">
      <c r="A6528"/>
      <c r="D6528"/>
    </row>
    <row r="6529" spans="1:4" x14ac:dyDescent="0.25">
      <c r="A6529"/>
      <c r="D6529"/>
    </row>
  </sheetData>
  <autoFilter ref="A1:D6006" xr:uid="{00000000-0001-0000-0100-000000000000}"/>
  <sortState xmlns:xlrd2="http://schemas.microsoft.com/office/spreadsheetml/2017/richdata2" ref="A2:D5400">
    <sortCondition ref="A2:A5400"/>
  </sortState>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
  <sheetViews>
    <sheetView workbookViewId="0">
      <selection activeCell="C1" sqref="C1"/>
    </sheetView>
  </sheetViews>
  <sheetFormatPr baseColWidth="10" defaultRowHeight="15" x14ac:dyDescent="0.25"/>
  <sheetData>
    <row r="1" spans="1:3" x14ac:dyDescent="0.25">
      <c r="A1" t="s">
        <v>4005</v>
      </c>
      <c r="B1" t="s">
        <v>4006</v>
      </c>
      <c r="C1" t="s">
        <v>4018</v>
      </c>
    </row>
    <row r="2" spans="1:3" x14ac:dyDescent="0.25">
      <c r="A2" t="s">
        <v>4007</v>
      </c>
      <c r="B2">
        <v>4</v>
      </c>
      <c r="C2" t="s">
        <v>4019</v>
      </c>
    </row>
    <row r="3" spans="1:3" x14ac:dyDescent="0.25">
      <c r="A3" t="s">
        <v>4008</v>
      </c>
      <c r="B3">
        <v>3</v>
      </c>
      <c r="C3" t="s">
        <v>4020</v>
      </c>
    </row>
    <row r="4" spans="1:3" x14ac:dyDescent="0.25">
      <c r="A4" t="s">
        <v>4009</v>
      </c>
      <c r="B4">
        <v>2</v>
      </c>
      <c r="C4" t="s">
        <v>4021</v>
      </c>
    </row>
    <row r="5" spans="1:3" x14ac:dyDescent="0.25">
      <c r="A5" t="s">
        <v>4010</v>
      </c>
      <c r="B5">
        <v>1</v>
      </c>
      <c r="C5" t="s">
        <v>4022</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ACTIVIDADES COMPLEMENTARIAS</vt:lpstr>
      <vt:lpstr>LISTADO ESTUDIANTES</vt:lpstr>
      <vt:lpstr>Catálogo</vt:lpstr>
      <vt:lpstr>NIVEL</vt:lpstr>
      <vt:lpstr>TOTALES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2023-01-03T14:18:32Z</dcterms:created>
  <dcterms:modified xsi:type="dcterms:W3CDTF">2026-09-03T17:46:02Z</dcterms:modified>
</cp:coreProperties>
</file>